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3040" windowHeight="10452" tabRatio="866"/>
  </bookViews>
  <sheets>
    <sheet name="методология" sheetId="12" r:id="rId1"/>
    <sheet name="оглавление" sheetId="9" r:id="rId2"/>
    <sheet name="главная" sheetId="2" r:id="rId3"/>
    <sheet name="условия" sheetId="5" r:id="rId4"/>
    <sheet name="раунд1" sheetId="3" r:id="rId5"/>
    <sheet name="раунд2" sheetId="4" r:id="rId6"/>
    <sheet name="раунд3" sheetId="6" r:id="rId7"/>
    <sheet name="reports" sheetId="10" r:id="rId8"/>
    <sheet name="kpi" sheetId="7" r:id="rId9"/>
    <sheet name="справочники" sheetId="8" r:id="rId10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16" i="8" l="1"/>
  <c r="U15" i="8"/>
  <c r="U14" i="8"/>
  <c r="U13" i="8"/>
  <c r="U12" i="8"/>
  <c r="U11" i="8"/>
  <c r="N102" i="6" l="1"/>
  <c r="N101" i="6"/>
  <c r="N100" i="6"/>
  <c r="N99" i="6"/>
  <c r="N98" i="6"/>
  <c r="N97" i="6"/>
  <c r="N96" i="6"/>
  <c r="E96" i="6"/>
  <c r="K102" i="6"/>
  <c r="K101" i="6"/>
  <c r="K100" i="6"/>
  <c r="K99" i="6"/>
  <c r="K98" i="6"/>
  <c r="K97" i="6"/>
  <c r="E98" i="6"/>
  <c r="E101" i="6" s="1"/>
  <c r="N102" i="4"/>
  <c r="N101" i="4"/>
  <c r="N100" i="4"/>
  <c r="N99" i="4"/>
  <c r="N98" i="4"/>
  <c r="N97" i="4"/>
  <c r="N96" i="4"/>
  <c r="E96" i="4"/>
  <c r="E97" i="4" s="1"/>
  <c r="E100" i="4" s="1"/>
  <c r="K102" i="4"/>
  <c r="K101" i="4"/>
  <c r="K100" i="4"/>
  <c r="K99" i="4"/>
  <c r="K98" i="4"/>
  <c r="K97" i="4"/>
  <c r="N102" i="3"/>
  <c r="N101" i="3"/>
  <c r="N100" i="3"/>
  <c r="N99" i="3"/>
  <c r="N98" i="3"/>
  <c r="N97" i="3"/>
  <c r="N96" i="3"/>
  <c r="E96" i="3"/>
  <c r="E99" i="3" s="1"/>
  <c r="E102" i="3" s="1"/>
  <c r="F120" i="7"/>
  <c r="K102" i="3"/>
  <c r="K101" i="3"/>
  <c r="K100" i="3"/>
  <c r="K99" i="3"/>
  <c r="K98" i="3"/>
  <c r="K97" i="3"/>
  <c r="E97" i="3"/>
  <c r="E100" i="3" s="1"/>
  <c r="E74" i="6"/>
  <c r="K80" i="6"/>
  <c r="K79" i="6"/>
  <c r="K78" i="6"/>
  <c r="K77" i="6"/>
  <c r="K76" i="6"/>
  <c r="K75" i="6"/>
  <c r="H74" i="6"/>
  <c r="H75" i="6" s="1"/>
  <c r="H76" i="6" s="1"/>
  <c r="H77" i="6" s="1"/>
  <c r="H78" i="6" s="1"/>
  <c r="H79" i="6" s="1"/>
  <c r="H80" i="6" s="1"/>
  <c r="E147" i="5"/>
  <c r="E74" i="4"/>
  <c r="K80" i="4"/>
  <c r="K79" i="4"/>
  <c r="K78" i="4"/>
  <c r="K77" i="4"/>
  <c r="K76" i="4"/>
  <c r="K75" i="4"/>
  <c r="E74" i="3"/>
  <c r="K80" i="3"/>
  <c r="K79" i="3"/>
  <c r="K78" i="3"/>
  <c r="K77" i="3"/>
  <c r="K76" i="3"/>
  <c r="K75" i="3"/>
  <c r="E75" i="3"/>
  <c r="E78" i="3" s="1"/>
  <c r="E158" i="5"/>
  <c r="E159" i="5" s="1"/>
  <c r="E162" i="5" s="1"/>
  <c r="V147" i="5"/>
  <c r="W147" i="5"/>
  <c r="U147" i="5"/>
  <c r="W148" i="5"/>
  <c r="W149" i="5"/>
  <c r="W150" i="5"/>
  <c r="W151" i="5"/>
  <c r="W152" i="5"/>
  <c r="W153" i="5"/>
  <c r="W154" i="5"/>
  <c r="V149" i="5"/>
  <c r="V150" i="5"/>
  <c r="V151" i="5"/>
  <c r="V152" i="5"/>
  <c r="V153" i="5"/>
  <c r="V154" i="5"/>
  <c r="V148" i="5"/>
  <c r="K154" i="5"/>
  <c r="K153" i="5"/>
  <c r="K152" i="5"/>
  <c r="K151" i="5"/>
  <c r="K150" i="5"/>
  <c r="K149" i="5"/>
  <c r="K148" i="5"/>
  <c r="E148" i="5"/>
  <c r="E152" i="5" s="1"/>
  <c r="H147" i="5"/>
  <c r="H148" i="5" s="1"/>
  <c r="E136" i="5"/>
  <c r="E139" i="5" s="1"/>
  <c r="F117" i="7"/>
  <c r="V143" i="5"/>
  <c r="W143" i="5"/>
  <c r="K143" i="5"/>
  <c r="K142" i="5"/>
  <c r="K141" i="5"/>
  <c r="K140" i="5"/>
  <c r="K139" i="5"/>
  <c r="K138" i="5"/>
  <c r="K137" i="5"/>
  <c r="U143" i="5"/>
  <c r="AD27" i="8"/>
  <c r="AD26" i="8"/>
  <c r="AD25" i="8"/>
  <c r="AD24" i="8"/>
  <c r="AD23" i="8"/>
  <c r="AD22" i="8"/>
  <c r="AD21" i="8"/>
  <c r="AD20" i="8"/>
  <c r="AD19" i="8"/>
  <c r="AD18" i="8"/>
  <c r="AD17" i="8"/>
  <c r="AD16" i="8"/>
  <c r="AD15" i="8"/>
  <c r="AD14" i="8"/>
  <c r="AD13" i="8"/>
  <c r="AD12" i="8"/>
  <c r="AD11" i="8"/>
  <c r="AC6" i="8"/>
  <c r="E43" i="6"/>
  <c r="E45" i="6" s="1"/>
  <c r="E48" i="6" s="1"/>
  <c r="E43" i="4"/>
  <c r="H43" i="4" s="1"/>
  <c r="H44" i="4" s="1"/>
  <c r="H45" i="4" s="1"/>
  <c r="H46" i="4" s="1"/>
  <c r="H47" i="4" s="1"/>
  <c r="H48" i="4" s="1"/>
  <c r="H49" i="4" s="1"/>
  <c r="E43" i="3"/>
  <c r="E44" i="3" s="1"/>
  <c r="E47" i="3" s="1"/>
  <c r="T49" i="3"/>
  <c r="T48" i="3"/>
  <c r="T47" i="3"/>
  <c r="T46" i="3"/>
  <c r="T45" i="3"/>
  <c r="T44" i="3"/>
  <c r="E126" i="5"/>
  <c r="E127" i="5" s="1"/>
  <c r="E130" i="5" s="1"/>
  <c r="A117" i="7"/>
  <c r="F116" i="7"/>
  <c r="A116" i="7"/>
  <c r="F115" i="7"/>
  <c r="A115" i="7"/>
  <c r="F114" i="7"/>
  <c r="A114" i="7"/>
  <c r="E97" i="6" l="1"/>
  <c r="E100" i="6" s="1"/>
  <c r="E99" i="6"/>
  <c r="E102" i="6" s="1"/>
  <c r="H96" i="6"/>
  <c r="H97" i="6" s="1"/>
  <c r="H98" i="6" s="1"/>
  <c r="H99" i="6" s="1"/>
  <c r="H100" i="6" s="1"/>
  <c r="H101" i="6" s="1"/>
  <c r="H102" i="6" s="1"/>
  <c r="E98" i="4"/>
  <c r="E101" i="4" s="1"/>
  <c r="H96" i="4"/>
  <c r="H97" i="4" s="1"/>
  <c r="H98" i="4" s="1"/>
  <c r="H99" i="4" s="1"/>
  <c r="H100" i="4" s="1"/>
  <c r="H101" i="4" s="1"/>
  <c r="H102" i="4" s="1"/>
  <c r="E99" i="4"/>
  <c r="E102" i="4" s="1"/>
  <c r="E98" i="3"/>
  <c r="E101" i="3" s="1"/>
  <c r="H96" i="3"/>
  <c r="H97" i="3" s="1"/>
  <c r="H98" i="3" s="1"/>
  <c r="H99" i="3" s="1"/>
  <c r="H100" i="3" s="1"/>
  <c r="H101" i="3" s="1"/>
  <c r="H102" i="3" s="1"/>
  <c r="E46" i="6"/>
  <c r="E49" i="6" s="1"/>
  <c r="E75" i="6"/>
  <c r="E78" i="6" s="1"/>
  <c r="E76" i="6"/>
  <c r="E79" i="6" s="1"/>
  <c r="E77" i="6"/>
  <c r="E80" i="6" s="1"/>
  <c r="E77" i="4"/>
  <c r="E80" i="4" s="1"/>
  <c r="E76" i="4"/>
  <c r="E79" i="4" s="1"/>
  <c r="E75" i="4"/>
  <c r="E78" i="4" s="1"/>
  <c r="H74" i="4"/>
  <c r="H75" i="4" s="1"/>
  <c r="H76" i="4" s="1"/>
  <c r="H77" i="4" s="1"/>
  <c r="H78" i="4" s="1"/>
  <c r="H79" i="4" s="1"/>
  <c r="H80" i="4" s="1"/>
  <c r="E77" i="3"/>
  <c r="E80" i="3" s="1"/>
  <c r="E76" i="3"/>
  <c r="E79" i="3" s="1"/>
  <c r="H74" i="3"/>
  <c r="H75" i="3" s="1"/>
  <c r="H76" i="3" s="1"/>
  <c r="H77" i="3" s="1"/>
  <c r="H78" i="3" s="1"/>
  <c r="H79" i="3" s="1"/>
  <c r="H80" i="3" s="1"/>
  <c r="E161" i="5"/>
  <c r="E164" i="5" s="1"/>
  <c r="H158" i="5"/>
  <c r="H159" i="5" s="1"/>
  <c r="H160" i="5" s="1"/>
  <c r="H161" i="5" s="1"/>
  <c r="H162" i="5" s="1"/>
  <c r="H163" i="5" s="1"/>
  <c r="H164" i="5" s="1"/>
  <c r="E160" i="5"/>
  <c r="E163" i="5" s="1"/>
  <c r="H150" i="5"/>
  <c r="H149" i="5"/>
  <c r="H151" i="5" s="1"/>
  <c r="H152" i="5" s="1"/>
  <c r="H153" i="5" s="1"/>
  <c r="H154" i="5" s="1"/>
  <c r="E151" i="5"/>
  <c r="E154" i="5" s="1"/>
  <c r="E149" i="5"/>
  <c r="E153" i="5" s="1"/>
  <c r="E150" i="5"/>
  <c r="E138" i="5"/>
  <c r="E142" i="5" s="1"/>
  <c r="H136" i="5"/>
  <c r="H137" i="5" s="1"/>
  <c r="E137" i="5"/>
  <c r="E141" i="5" s="1"/>
  <c r="E140" i="5"/>
  <c r="E143" i="5" s="1"/>
  <c r="AD7" i="8"/>
  <c r="E44" i="6"/>
  <c r="E47" i="6" s="1"/>
  <c r="H43" i="6"/>
  <c r="H44" i="6" s="1"/>
  <c r="H45" i="6" s="1"/>
  <c r="H46" i="6" s="1"/>
  <c r="H47" i="6" s="1"/>
  <c r="H48" i="6" s="1"/>
  <c r="H49" i="6" s="1"/>
  <c r="E46" i="4"/>
  <c r="E49" i="4" s="1"/>
  <c r="E45" i="4"/>
  <c r="E48" i="4" s="1"/>
  <c r="E44" i="4"/>
  <c r="E47" i="4" s="1"/>
  <c r="E46" i="3"/>
  <c r="E49" i="3" s="1"/>
  <c r="H43" i="3"/>
  <c r="H44" i="3" s="1"/>
  <c r="H45" i="3" s="1"/>
  <c r="H46" i="3" s="1"/>
  <c r="H47" i="3" s="1"/>
  <c r="H48" i="3" s="1"/>
  <c r="H49" i="3" s="1"/>
  <c r="E45" i="3"/>
  <c r="E48" i="3" s="1"/>
  <c r="E129" i="5"/>
  <c r="E132" i="5" s="1"/>
  <c r="H126" i="5"/>
  <c r="H127" i="5" s="1"/>
  <c r="H128" i="5" s="1"/>
  <c r="H129" i="5" s="1"/>
  <c r="H130" i="5" s="1"/>
  <c r="H131" i="5" s="1"/>
  <c r="H132" i="5" s="1"/>
  <c r="E128" i="5"/>
  <c r="E131" i="5" s="1"/>
  <c r="E55" i="10"/>
  <c r="E44" i="2"/>
  <c r="E43" i="2"/>
  <c r="E54" i="10"/>
  <c r="F112" i="7"/>
  <c r="E48" i="2"/>
  <c r="N137" i="3"/>
  <c r="E194" i="3"/>
  <c r="E193" i="3"/>
  <c r="E192" i="3"/>
  <c r="N188" i="3"/>
  <c r="K188" i="3"/>
  <c r="E188" i="3"/>
  <c r="E187" i="3"/>
  <c r="E183" i="3"/>
  <c r="E182" i="3"/>
  <c r="E181" i="3"/>
  <c r="V175" i="3"/>
  <c r="W175" i="3" s="1"/>
  <c r="X175" i="3" s="1"/>
  <c r="Y175" i="3" s="1"/>
  <c r="Z175" i="3" s="1"/>
  <c r="AA175" i="3" s="1"/>
  <c r="AB175" i="3" s="1"/>
  <c r="AC175" i="3" s="1"/>
  <c r="AD175" i="3" s="1"/>
  <c r="AE175" i="3" s="1"/>
  <c r="AF175" i="3" s="1"/>
  <c r="AG175" i="3" s="1"/>
  <c r="AH175" i="3" s="1"/>
  <c r="AI175" i="3" s="1"/>
  <c r="AJ175" i="3" s="1"/>
  <c r="AK175" i="3" s="1"/>
  <c r="AL175" i="3" s="1"/>
  <c r="AM175" i="3" s="1"/>
  <c r="AN175" i="3" s="1"/>
  <c r="AO175" i="3" s="1"/>
  <c r="AP175" i="3" s="1"/>
  <c r="AQ175" i="3" s="1"/>
  <c r="AR175" i="3" s="1"/>
  <c r="AS175" i="3" s="1"/>
  <c r="AT175" i="3" s="1"/>
  <c r="AU175" i="3" s="1"/>
  <c r="AV175" i="3" s="1"/>
  <c r="AW175" i="3" s="1"/>
  <c r="AX175" i="3" s="1"/>
  <c r="AY175" i="3" s="1"/>
  <c r="AZ175" i="3" s="1"/>
  <c r="BA175" i="3" s="1"/>
  <c r="BB175" i="3" s="1"/>
  <c r="BC175" i="3" s="1"/>
  <c r="BD175" i="3" s="1"/>
  <c r="BE175" i="3" s="1"/>
  <c r="BF175" i="3" s="1"/>
  <c r="BG175" i="3" s="1"/>
  <c r="BH175" i="3" s="1"/>
  <c r="BI175" i="3" s="1"/>
  <c r="BJ175" i="3" s="1"/>
  <c r="BK175" i="3" s="1"/>
  <c r="BL175" i="3" s="1"/>
  <c r="BM175" i="3" s="1"/>
  <c r="BN175" i="3" s="1"/>
  <c r="BO175" i="3" s="1"/>
  <c r="BP175" i="3" s="1"/>
  <c r="BQ175" i="3" s="1"/>
  <c r="BR175" i="3" s="1"/>
  <c r="BS175" i="3" s="1"/>
  <c r="BT175" i="3" s="1"/>
  <c r="BU175" i="3" s="1"/>
  <c r="BV175" i="3" s="1"/>
  <c r="BW175" i="3" s="1"/>
  <c r="BX175" i="3" s="1"/>
  <c r="BY175" i="3" s="1"/>
  <c r="BZ175" i="3" s="1"/>
  <c r="CA175" i="3" s="1"/>
  <c r="CB175" i="3" s="1"/>
  <c r="CC175" i="3" s="1"/>
  <c r="CD175" i="3" s="1"/>
  <c r="CE175" i="3" s="1"/>
  <c r="CF175" i="3" s="1"/>
  <c r="CG175" i="3" s="1"/>
  <c r="CH175" i="3" s="1"/>
  <c r="CI175" i="3" s="1"/>
  <c r="CJ175" i="3" s="1"/>
  <c r="CK175" i="3" s="1"/>
  <c r="CL175" i="3" s="1"/>
  <c r="CM175" i="3" s="1"/>
  <c r="CN175" i="3" s="1"/>
  <c r="CO175" i="3" s="1"/>
  <c r="CP175" i="3" s="1"/>
  <c r="CQ175" i="3" s="1"/>
  <c r="CR175" i="3" s="1"/>
  <c r="CS175" i="3" s="1"/>
  <c r="CT175" i="3" s="1"/>
  <c r="CU175" i="3" s="1"/>
  <c r="CV175" i="3" s="1"/>
  <c r="CW175" i="3" s="1"/>
  <c r="CX175" i="3" s="1"/>
  <c r="CY175" i="3" s="1"/>
  <c r="CZ175" i="3" s="1"/>
  <c r="DA175" i="3" s="1"/>
  <c r="DB175" i="3" s="1"/>
  <c r="DC175" i="3" s="1"/>
  <c r="DD175" i="3" s="1"/>
  <c r="DE175" i="3" s="1"/>
  <c r="DF175" i="3" s="1"/>
  <c r="DG175" i="3" s="1"/>
  <c r="DH175" i="3" s="1"/>
  <c r="DI175" i="3" s="1"/>
  <c r="DJ175" i="3" s="1"/>
  <c r="DK175" i="3" s="1"/>
  <c r="DL175" i="3" s="1"/>
  <c r="DM175" i="3" s="1"/>
  <c r="DN175" i="3" s="1"/>
  <c r="DO175" i="3" s="1"/>
  <c r="DP175" i="3" s="1"/>
  <c r="DQ175" i="3" s="1"/>
  <c r="DR175" i="3" s="1"/>
  <c r="DS175" i="3" s="1"/>
  <c r="DT175" i="3" s="1"/>
  <c r="DU175" i="3" s="1"/>
  <c r="DV175" i="3" s="1"/>
  <c r="DW175" i="3" s="1"/>
  <c r="DX175" i="3" s="1"/>
  <c r="DY175" i="3" s="1"/>
  <c r="DZ175" i="3" s="1"/>
  <c r="EA175" i="3" s="1"/>
  <c r="EB175" i="3" s="1"/>
  <c r="EC175" i="3" s="1"/>
  <c r="ED175" i="3" s="1"/>
  <c r="EE175" i="3" s="1"/>
  <c r="EF175" i="3" s="1"/>
  <c r="EG175" i="3" s="1"/>
  <c r="EH175" i="3" s="1"/>
  <c r="EI175" i="3" s="1"/>
  <c r="EJ175" i="3" s="1"/>
  <c r="EK175" i="3" s="1"/>
  <c r="EL175" i="3" s="1"/>
  <c r="EM175" i="3" s="1"/>
  <c r="EN175" i="3" s="1"/>
  <c r="EO175" i="3" s="1"/>
  <c r="EP175" i="3" s="1"/>
  <c r="EQ175" i="3" s="1"/>
  <c r="ER175" i="3" s="1"/>
  <c r="ES175" i="3" s="1"/>
  <c r="ET175" i="3" s="1"/>
  <c r="EU175" i="3" s="1"/>
  <c r="EV175" i="3" s="1"/>
  <c r="EW175" i="3" s="1"/>
  <c r="EX175" i="3" s="1"/>
  <c r="EY175" i="3" s="1"/>
  <c r="EZ175" i="3" s="1"/>
  <c r="FA175" i="3" s="1"/>
  <c r="FB175" i="3" s="1"/>
  <c r="FC175" i="3" s="1"/>
  <c r="FD175" i="3" s="1"/>
  <c r="FE175" i="3" s="1"/>
  <c r="FF175" i="3" s="1"/>
  <c r="FG175" i="3" s="1"/>
  <c r="FH175" i="3" s="1"/>
  <c r="FI175" i="3" s="1"/>
  <c r="FJ175" i="3" s="1"/>
  <c r="FK175" i="3" s="1"/>
  <c r="FL175" i="3" s="1"/>
  <c r="FM175" i="3" s="1"/>
  <c r="FN175" i="3" s="1"/>
  <c r="FO175" i="3" s="1"/>
  <c r="FP175" i="3" s="1"/>
  <c r="FQ175" i="3" s="1"/>
  <c r="FR175" i="3" s="1"/>
  <c r="FS175" i="3" s="1"/>
  <c r="FT175" i="3" s="1"/>
  <c r="FU175" i="3" s="1"/>
  <c r="FV175" i="3" s="1"/>
  <c r="FW175" i="3" s="1"/>
  <c r="FX175" i="3" s="1"/>
  <c r="FY175" i="3" s="1"/>
  <c r="FZ175" i="3" s="1"/>
  <c r="GA175" i="3" s="1"/>
  <c r="GB175" i="3" s="1"/>
  <c r="GC175" i="3" s="1"/>
  <c r="GD175" i="3" s="1"/>
  <c r="GE175" i="3" s="1"/>
  <c r="GF175" i="3" s="1"/>
  <c r="GG175" i="3" s="1"/>
  <c r="GH175" i="3" s="1"/>
  <c r="GI175" i="3" s="1"/>
  <c r="GJ175" i="3" s="1"/>
  <c r="GK175" i="3" s="1"/>
  <c r="GL175" i="3" s="1"/>
  <c r="GM175" i="3" s="1"/>
  <c r="GN175" i="3" s="1"/>
  <c r="GO175" i="3" s="1"/>
  <c r="GP175" i="3" s="1"/>
  <c r="GQ175" i="3" s="1"/>
  <c r="GR175" i="3" s="1"/>
  <c r="GS175" i="3" s="1"/>
  <c r="GT175" i="3" s="1"/>
  <c r="GU175" i="3" s="1"/>
  <c r="GV175" i="3" s="1"/>
  <c r="GW175" i="3" s="1"/>
  <c r="GX175" i="3" s="1"/>
  <c r="GY175" i="3" s="1"/>
  <c r="GZ175" i="3" s="1"/>
  <c r="HA175" i="3" s="1"/>
  <c r="HB175" i="3" s="1"/>
  <c r="HC175" i="3" s="1"/>
  <c r="HD175" i="3" s="1"/>
  <c r="HE175" i="3" s="1"/>
  <c r="HF175" i="3" s="1"/>
  <c r="HG175" i="3" s="1"/>
  <c r="HH175" i="3" s="1"/>
  <c r="HI175" i="3" s="1"/>
  <c r="HJ175" i="3" s="1"/>
  <c r="HK175" i="3" s="1"/>
  <c r="HL175" i="3" s="1"/>
  <c r="HM175" i="3" s="1"/>
  <c r="HN175" i="3" s="1"/>
  <c r="HO175" i="3" s="1"/>
  <c r="HP175" i="3" s="1"/>
  <c r="HQ175" i="3" s="1"/>
  <c r="HR175" i="3" s="1"/>
  <c r="HS175" i="3" s="1"/>
  <c r="HT175" i="3" s="1"/>
  <c r="HU175" i="3" s="1"/>
  <c r="HV175" i="3" s="1"/>
  <c r="HW175" i="3" s="1"/>
  <c r="HX175" i="3" s="1"/>
  <c r="HY175" i="3" s="1"/>
  <c r="HZ175" i="3" s="1"/>
  <c r="IA175" i="3" s="1"/>
  <c r="IB175" i="3" s="1"/>
  <c r="IC175" i="3" s="1"/>
  <c r="ID175" i="3" s="1"/>
  <c r="IE175" i="3" s="1"/>
  <c r="IF175" i="3" s="1"/>
  <c r="IG175" i="3" s="1"/>
  <c r="IH175" i="3" s="1"/>
  <c r="II175" i="3" s="1"/>
  <c r="IJ175" i="3" s="1"/>
  <c r="IK175" i="3" s="1"/>
  <c r="IL175" i="3" s="1"/>
  <c r="IM175" i="3" s="1"/>
  <c r="IN175" i="3" s="1"/>
  <c r="IO175" i="3" s="1"/>
  <c r="IP175" i="3" s="1"/>
  <c r="IQ175" i="3" s="1"/>
  <c r="IR175" i="3" s="1"/>
  <c r="IS175" i="3" s="1"/>
  <c r="IT175" i="3" s="1"/>
  <c r="IU175" i="3" s="1"/>
  <c r="IV175" i="3" s="1"/>
  <c r="IW175" i="3" s="1"/>
  <c r="IX175" i="3" s="1"/>
  <c r="IY175" i="3" s="1"/>
  <c r="IZ175" i="3" s="1"/>
  <c r="JA175" i="3" s="1"/>
  <c r="JB175" i="3" s="1"/>
  <c r="JC175" i="3" s="1"/>
  <c r="JD175" i="3" s="1"/>
  <c r="JE175" i="3" s="1"/>
  <c r="JF175" i="3" s="1"/>
  <c r="JG175" i="3" s="1"/>
  <c r="JH175" i="3" s="1"/>
  <c r="JI175" i="3" s="1"/>
  <c r="JJ175" i="3" s="1"/>
  <c r="JK175" i="3" s="1"/>
  <c r="JL175" i="3" s="1"/>
  <c r="JM175" i="3" s="1"/>
  <c r="JN175" i="3" s="1"/>
  <c r="JO175" i="3" s="1"/>
  <c r="JP175" i="3" s="1"/>
  <c r="JQ175" i="3" s="1"/>
  <c r="JR175" i="3" s="1"/>
  <c r="JS175" i="3" s="1"/>
  <c r="JT175" i="3" s="1"/>
  <c r="JU175" i="3" s="1"/>
  <c r="JV175" i="3" s="1"/>
  <c r="JW175" i="3" s="1"/>
  <c r="JX175" i="3" s="1"/>
  <c r="JY175" i="3" s="1"/>
  <c r="JZ175" i="3" s="1"/>
  <c r="KA175" i="3" s="1"/>
  <c r="KB175" i="3" s="1"/>
  <c r="KC175" i="3" s="1"/>
  <c r="KD175" i="3" s="1"/>
  <c r="KE175" i="3" s="1"/>
  <c r="KF175" i="3" s="1"/>
  <c r="KG175" i="3" s="1"/>
  <c r="KH175" i="3" s="1"/>
  <c r="KI175" i="3" s="1"/>
  <c r="KJ175" i="3" s="1"/>
  <c r="KK175" i="3" s="1"/>
  <c r="KL175" i="3" s="1"/>
  <c r="KM175" i="3" s="1"/>
  <c r="KN175" i="3" s="1"/>
  <c r="KO175" i="3" s="1"/>
  <c r="KP175" i="3" s="1"/>
  <c r="KQ175" i="3" s="1"/>
  <c r="KR175" i="3" s="1"/>
  <c r="KS175" i="3" s="1"/>
  <c r="KT175" i="3" s="1"/>
  <c r="KU175" i="3" s="1"/>
  <c r="KV175" i="3" s="1"/>
  <c r="E175" i="3"/>
  <c r="V174" i="3"/>
  <c r="W174" i="3" s="1"/>
  <c r="X174" i="3" s="1"/>
  <c r="Y174" i="3" s="1"/>
  <c r="Z174" i="3" s="1"/>
  <c r="AA174" i="3" s="1"/>
  <c r="AB174" i="3" s="1"/>
  <c r="AC174" i="3" s="1"/>
  <c r="AD174" i="3" s="1"/>
  <c r="AE174" i="3" s="1"/>
  <c r="AF174" i="3" s="1"/>
  <c r="AG174" i="3" s="1"/>
  <c r="AH174" i="3" s="1"/>
  <c r="AI174" i="3" s="1"/>
  <c r="AJ174" i="3" s="1"/>
  <c r="AK174" i="3" s="1"/>
  <c r="AL174" i="3" s="1"/>
  <c r="AM174" i="3" s="1"/>
  <c r="AN174" i="3" s="1"/>
  <c r="AO174" i="3" s="1"/>
  <c r="AP174" i="3" s="1"/>
  <c r="AQ174" i="3" s="1"/>
  <c r="AR174" i="3" s="1"/>
  <c r="AS174" i="3" s="1"/>
  <c r="AT174" i="3" s="1"/>
  <c r="AU174" i="3" s="1"/>
  <c r="AV174" i="3" s="1"/>
  <c r="AW174" i="3" s="1"/>
  <c r="AX174" i="3" s="1"/>
  <c r="AY174" i="3" s="1"/>
  <c r="AZ174" i="3" s="1"/>
  <c r="BA174" i="3" s="1"/>
  <c r="BB174" i="3" s="1"/>
  <c r="BC174" i="3" s="1"/>
  <c r="BD174" i="3" s="1"/>
  <c r="BE174" i="3" s="1"/>
  <c r="BF174" i="3" s="1"/>
  <c r="BG174" i="3" s="1"/>
  <c r="BH174" i="3" s="1"/>
  <c r="BI174" i="3" s="1"/>
  <c r="BJ174" i="3" s="1"/>
  <c r="BK174" i="3" s="1"/>
  <c r="BL174" i="3" s="1"/>
  <c r="BM174" i="3" s="1"/>
  <c r="BN174" i="3" s="1"/>
  <c r="BO174" i="3" s="1"/>
  <c r="BP174" i="3" s="1"/>
  <c r="BQ174" i="3" s="1"/>
  <c r="BR174" i="3" s="1"/>
  <c r="BS174" i="3" s="1"/>
  <c r="BT174" i="3" s="1"/>
  <c r="BU174" i="3" s="1"/>
  <c r="BV174" i="3" s="1"/>
  <c r="BW174" i="3" s="1"/>
  <c r="BX174" i="3" s="1"/>
  <c r="BY174" i="3" s="1"/>
  <c r="BZ174" i="3" s="1"/>
  <c r="CA174" i="3" s="1"/>
  <c r="CB174" i="3" s="1"/>
  <c r="CC174" i="3" s="1"/>
  <c r="CD174" i="3" s="1"/>
  <c r="CE174" i="3" s="1"/>
  <c r="CF174" i="3" s="1"/>
  <c r="CG174" i="3" s="1"/>
  <c r="CH174" i="3" s="1"/>
  <c r="CI174" i="3" s="1"/>
  <c r="CJ174" i="3" s="1"/>
  <c r="CK174" i="3" s="1"/>
  <c r="CL174" i="3" s="1"/>
  <c r="CM174" i="3" s="1"/>
  <c r="CN174" i="3" s="1"/>
  <c r="CO174" i="3" s="1"/>
  <c r="CP174" i="3" s="1"/>
  <c r="CQ174" i="3" s="1"/>
  <c r="CR174" i="3" s="1"/>
  <c r="CS174" i="3" s="1"/>
  <c r="CT174" i="3" s="1"/>
  <c r="CU174" i="3" s="1"/>
  <c r="CV174" i="3" s="1"/>
  <c r="CW174" i="3" s="1"/>
  <c r="CX174" i="3" s="1"/>
  <c r="CY174" i="3" s="1"/>
  <c r="CZ174" i="3" s="1"/>
  <c r="DA174" i="3" s="1"/>
  <c r="DB174" i="3" s="1"/>
  <c r="DC174" i="3" s="1"/>
  <c r="DD174" i="3" s="1"/>
  <c r="DE174" i="3" s="1"/>
  <c r="DF174" i="3" s="1"/>
  <c r="DG174" i="3" s="1"/>
  <c r="DH174" i="3" s="1"/>
  <c r="DI174" i="3" s="1"/>
  <c r="DJ174" i="3" s="1"/>
  <c r="DK174" i="3" s="1"/>
  <c r="DL174" i="3" s="1"/>
  <c r="DM174" i="3" s="1"/>
  <c r="DN174" i="3" s="1"/>
  <c r="DO174" i="3" s="1"/>
  <c r="DP174" i="3" s="1"/>
  <c r="DQ174" i="3" s="1"/>
  <c r="DR174" i="3" s="1"/>
  <c r="DS174" i="3" s="1"/>
  <c r="DT174" i="3" s="1"/>
  <c r="DU174" i="3" s="1"/>
  <c r="DV174" i="3" s="1"/>
  <c r="DW174" i="3" s="1"/>
  <c r="DX174" i="3" s="1"/>
  <c r="DY174" i="3" s="1"/>
  <c r="DZ174" i="3" s="1"/>
  <c r="EA174" i="3" s="1"/>
  <c r="EB174" i="3" s="1"/>
  <c r="EC174" i="3" s="1"/>
  <c r="ED174" i="3" s="1"/>
  <c r="EE174" i="3" s="1"/>
  <c r="EF174" i="3" s="1"/>
  <c r="EG174" i="3" s="1"/>
  <c r="EH174" i="3" s="1"/>
  <c r="EI174" i="3" s="1"/>
  <c r="EJ174" i="3" s="1"/>
  <c r="EK174" i="3" s="1"/>
  <c r="EL174" i="3" s="1"/>
  <c r="EM174" i="3" s="1"/>
  <c r="EN174" i="3" s="1"/>
  <c r="EO174" i="3" s="1"/>
  <c r="EP174" i="3" s="1"/>
  <c r="EQ174" i="3" s="1"/>
  <c r="ER174" i="3" s="1"/>
  <c r="ES174" i="3" s="1"/>
  <c r="ET174" i="3" s="1"/>
  <c r="EU174" i="3" s="1"/>
  <c r="EV174" i="3" s="1"/>
  <c r="EW174" i="3" s="1"/>
  <c r="EX174" i="3" s="1"/>
  <c r="EY174" i="3" s="1"/>
  <c r="EZ174" i="3" s="1"/>
  <c r="FA174" i="3" s="1"/>
  <c r="FB174" i="3" s="1"/>
  <c r="FC174" i="3" s="1"/>
  <c r="FD174" i="3" s="1"/>
  <c r="FE174" i="3" s="1"/>
  <c r="FF174" i="3" s="1"/>
  <c r="FG174" i="3" s="1"/>
  <c r="FH174" i="3" s="1"/>
  <c r="FI174" i="3" s="1"/>
  <c r="FJ174" i="3" s="1"/>
  <c r="FK174" i="3" s="1"/>
  <c r="FL174" i="3" s="1"/>
  <c r="FM174" i="3" s="1"/>
  <c r="FN174" i="3" s="1"/>
  <c r="FO174" i="3" s="1"/>
  <c r="FP174" i="3" s="1"/>
  <c r="FQ174" i="3" s="1"/>
  <c r="FR174" i="3" s="1"/>
  <c r="FS174" i="3" s="1"/>
  <c r="FT174" i="3" s="1"/>
  <c r="FU174" i="3" s="1"/>
  <c r="FV174" i="3" s="1"/>
  <c r="FW174" i="3" s="1"/>
  <c r="FX174" i="3" s="1"/>
  <c r="FY174" i="3" s="1"/>
  <c r="FZ174" i="3" s="1"/>
  <c r="GA174" i="3" s="1"/>
  <c r="GB174" i="3" s="1"/>
  <c r="GC174" i="3" s="1"/>
  <c r="GD174" i="3" s="1"/>
  <c r="GE174" i="3" s="1"/>
  <c r="GF174" i="3" s="1"/>
  <c r="GG174" i="3" s="1"/>
  <c r="GH174" i="3" s="1"/>
  <c r="GI174" i="3" s="1"/>
  <c r="GJ174" i="3" s="1"/>
  <c r="GK174" i="3" s="1"/>
  <c r="GL174" i="3" s="1"/>
  <c r="GM174" i="3" s="1"/>
  <c r="GN174" i="3" s="1"/>
  <c r="GO174" i="3" s="1"/>
  <c r="GP174" i="3" s="1"/>
  <c r="GQ174" i="3" s="1"/>
  <c r="GR174" i="3" s="1"/>
  <c r="GS174" i="3" s="1"/>
  <c r="GT174" i="3" s="1"/>
  <c r="GU174" i="3" s="1"/>
  <c r="GV174" i="3" s="1"/>
  <c r="GW174" i="3" s="1"/>
  <c r="GX174" i="3" s="1"/>
  <c r="GY174" i="3" s="1"/>
  <c r="GZ174" i="3" s="1"/>
  <c r="HA174" i="3" s="1"/>
  <c r="HB174" i="3" s="1"/>
  <c r="HC174" i="3" s="1"/>
  <c r="HD174" i="3" s="1"/>
  <c r="HE174" i="3" s="1"/>
  <c r="HF174" i="3" s="1"/>
  <c r="HG174" i="3" s="1"/>
  <c r="HH174" i="3" s="1"/>
  <c r="HI174" i="3" s="1"/>
  <c r="HJ174" i="3" s="1"/>
  <c r="HK174" i="3" s="1"/>
  <c r="HL174" i="3" s="1"/>
  <c r="HM174" i="3" s="1"/>
  <c r="HN174" i="3" s="1"/>
  <c r="HO174" i="3" s="1"/>
  <c r="HP174" i="3" s="1"/>
  <c r="HQ174" i="3" s="1"/>
  <c r="HR174" i="3" s="1"/>
  <c r="HS174" i="3" s="1"/>
  <c r="HT174" i="3" s="1"/>
  <c r="HU174" i="3" s="1"/>
  <c r="HV174" i="3" s="1"/>
  <c r="HW174" i="3" s="1"/>
  <c r="HX174" i="3" s="1"/>
  <c r="HY174" i="3" s="1"/>
  <c r="HZ174" i="3" s="1"/>
  <c r="IA174" i="3" s="1"/>
  <c r="IB174" i="3" s="1"/>
  <c r="IC174" i="3" s="1"/>
  <c r="ID174" i="3" s="1"/>
  <c r="IE174" i="3" s="1"/>
  <c r="IF174" i="3" s="1"/>
  <c r="IG174" i="3" s="1"/>
  <c r="IH174" i="3" s="1"/>
  <c r="II174" i="3" s="1"/>
  <c r="IJ174" i="3" s="1"/>
  <c r="IK174" i="3" s="1"/>
  <c r="IL174" i="3" s="1"/>
  <c r="IM174" i="3" s="1"/>
  <c r="IN174" i="3" s="1"/>
  <c r="IO174" i="3" s="1"/>
  <c r="IP174" i="3" s="1"/>
  <c r="IQ174" i="3" s="1"/>
  <c r="IR174" i="3" s="1"/>
  <c r="IS174" i="3" s="1"/>
  <c r="IT174" i="3" s="1"/>
  <c r="IU174" i="3" s="1"/>
  <c r="IV174" i="3" s="1"/>
  <c r="IW174" i="3" s="1"/>
  <c r="IX174" i="3" s="1"/>
  <c r="IY174" i="3" s="1"/>
  <c r="IZ174" i="3" s="1"/>
  <c r="JA174" i="3" s="1"/>
  <c r="JB174" i="3" s="1"/>
  <c r="JC174" i="3" s="1"/>
  <c r="JD174" i="3" s="1"/>
  <c r="JE174" i="3" s="1"/>
  <c r="JF174" i="3" s="1"/>
  <c r="JG174" i="3" s="1"/>
  <c r="JH174" i="3" s="1"/>
  <c r="JI174" i="3" s="1"/>
  <c r="JJ174" i="3" s="1"/>
  <c r="JK174" i="3" s="1"/>
  <c r="JL174" i="3" s="1"/>
  <c r="JM174" i="3" s="1"/>
  <c r="JN174" i="3" s="1"/>
  <c r="JO174" i="3" s="1"/>
  <c r="JP174" i="3" s="1"/>
  <c r="JQ174" i="3" s="1"/>
  <c r="JR174" i="3" s="1"/>
  <c r="JS174" i="3" s="1"/>
  <c r="JT174" i="3" s="1"/>
  <c r="JU174" i="3" s="1"/>
  <c r="JV174" i="3" s="1"/>
  <c r="JW174" i="3" s="1"/>
  <c r="JX174" i="3" s="1"/>
  <c r="JY174" i="3" s="1"/>
  <c r="JZ174" i="3" s="1"/>
  <c r="KA174" i="3" s="1"/>
  <c r="KB174" i="3" s="1"/>
  <c r="KC174" i="3" s="1"/>
  <c r="KD174" i="3" s="1"/>
  <c r="KE174" i="3" s="1"/>
  <c r="KF174" i="3" s="1"/>
  <c r="KG174" i="3" s="1"/>
  <c r="KH174" i="3" s="1"/>
  <c r="KI174" i="3" s="1"/>
  <c r="KJ174" i="3" s="1"/>
  <c r="KK174" i="3" s="1"/>
  <c r="KL174" i="3" s="1"/>
  <c r="KM174" i="3" s="1"/>
  <c r="KN174" i="3" s="1"/>
  <c r="KO174" i="3" s="1"/>
  <c r="KP174" i="3" s="1"/>
  <c r="KQ174" i="3" s="1"/>
  <c r="KR174" i="3" s="1"/>
  <c r="KS174" i="3" s="1"/>
  <c r="KT174" i="3" s="1"/>
  <c r="KU174" i="3" s="1"/>
  <c r="KV174" i="3" s="1"/>
  <c r="E174" i="3"/>
  <c r="W173" i="3"/>
  <c r="X173" i="3" s="1"/>
  <c r="Y173" i="3" s="1"/>
  <c r="Z173" i="3" s="1"/>
  <c r="AA173" i="3" s="1"/>
  <c r="AB173" i="3" s="1"/>
  <c r="AC173" i="3" s="1"/>
  <c r="AD173" i="3" s="1"/>
  <c r="AE173" i="3" s="1"/>
  <c r="AF173" i="3" s="1"/>
  <c r="AG173" i="3" s="1"/>
  <c r="AH173" i="3" s="1"/>
  <c r="AI173" i="3" s="1"/>
  <c r="AJ173" i="3" s="1"/>
  <c r="AK173" i="3" s="1"/>
  <c r="AL173" i="3" s="1"/>
  <c r="AM173" i="3" s="1"/>
  <c r="AN173" i="3" s="1"/>
  <c r="AO173" i="3" s="1"/>
  <c r="AP173" i="3" s="1"/>
  <c r="AQ173" i="3" s="1"/>
  <c r="AR173" i="3" s="1"/>
  <c r="AS173" i="3" s="1"/>
  <c r="AT173" i="3" s="1"/>
  <c r="AU173" i="3" s="1"/>
  <c r="AV173" i="3" s="1"/>
  <c r="AW173" i="3" s="1"/>
  <c r="AX173" i="3" s="1"/>
  <c r="AY173" i="3" s="1"/>
  <c r="AZ173" i="3" s="1"/>
  <c r="BA173" i="3" s="1"/>
  <c r="BB173" i="3" s="1"/>
  <c r="BC173" i="3" s="1"/>
  <c r="BD173" i="3" s="1"/>
  <c r="BE173" i="3" s="1"/>
  <c r="BF173" i="3" s="1"/>
  <c r="BG173" i="3" s="1"/>
  <c r="BH173" i="3" s="1"/>
  <c r="BI173" i="3" s="1"/>
  <c r="BJ173" i="3" s="1"/>
  <c r="BK173" i="3" s="1"/>
  <c r="BL173" i="3" s="1"/>
  <c r="BM173" i="3" s="1"/>
  <c r="BN173" i="3" s="1"/>
  <c r="BO173" i="3" s="1"/>
  <c r="BP173" i="3" s="1"/>
  <c r="BQ173" i="3" s="1"/>
  <c r="BR173" i="3" s="1"/>
  <c r="BS173" i="3" s="1"/>
  <c r="BT173" i="3" s="1"/>
  <c r="BU173" i="3" s="1"/>
  <c r="BV173" i="3" s="1"/>
  <c r="BW173" i="3" s="1"/>
  <c r="BX173" i="3" s="1"/>
  <c r="BY173" i="3" s="1"/>
  <c r="BZ173" i="3" s="1"/>
  <c r="CA173" i="3" s="1"/>
  <c r="CB173" i="3" s="1"/>
  <c r="CC173" i="3" s="1"/>
  <c r="CD173" i="3" s="1"/>
  <c r="CE173" i="3" s="1"/>
  <c r="CF173" i="3" s="1"/>
  <c r="CG173" i="3" s="1"/>
  <c r="CH173" i="3" s="1"/>
  <c r="CI173" i="3" s="1"/>
  <c r="CJ173" i="3" s="1"/>
  <c r="CK173" i="3" s="1"/>
  <c r="CL173" i="3" s="1"/>
  <c r="CM173" i="3" s="1"/>
  <c r="CN173" i="3" s="1"/>
  <c r="CO173" i="3" s="1"/>
  <c r="CP173" i="3" s="1"/>
  <c r="CQ173" i="3" s="1"/>
  <c r="CR173" i="3" s="1"/>
  <c r="CS173" i="3" s="1"/>
  <c r="CT173" i="3" s="1"/>
  <c r="CU173" i="3" s="1"/>
  <c r="CV173" i="3" s="1"/>
  <c r="CW173" i="3" s="1"/>
  <c r="CX173" i="3" s="1"/>
  <c r="CY173" i="3" s="1"/>
  <c r="CZ173" i="3" s="1"/>
  <c r="DA173" i="3" s="1"/>
  <c r="DB173" i="3" s="1"/>
  <c r="DC173" i="3" s="1"/>
  <c r="DD173" i="3" s="1"/>
  <c r="DE173" i="3" s="1"/>
  <c r="DF173" i="3" s="1"/>
  <c r="DG173" i="3" s="1"/>
  <c r="DH173" i="3" s="1"/>
  <c r="DI173" i="3" s="1"/>
  <c r="DJ173" i="3" s="1"/>
  <c r="DK173" i="3" s="1"/>
  <c r="DL173" i="3" s="1"/>
  <c r="DM173" i="3" s="1"/>
  <c r="DN173" i="3" s="1"/>
  <c r="DO173" i="3" s="1"/>
  <c r="DP173" i="3" s="1"/>
  <c r="DQ173" i="3" s="1"/>
  <c r="DR173" i="3" s="1"/>
  <c r="DS173" i="3" s="1"/>
  <c r="DT173" i="3" s="1"/>
  <c r="DU173" i="3" s="1"/>
  <c r="DV173" i="3" s="1"/>
  <c r="DW173" i="3" s="1"/>
  <c r="DX173" i="3" s="1"/>
  <c r="DY173" i="3" s="1"/>
  <c r="DZ173" i="3" s="1"/>
  <c r="EA173" i="3" s="1"/>
  <c r="EB173" i="3" s="1"/>
  <c r="EC173" i="3" s="1"/>
  <c r="ED173" i="3" s="1"/>
  <c r="EE173" i="3" s="1"/>
  <c r="EF173" i="3" s="1"/>
  <c r="EG173" i="3" s="1"/>
  <c r="EH173" i="3" s="1"/>
  <c r="EI173" i="3" s="1"/>
  <c r="EJ173" i="3" s="1"/>
  <c r="EK173" i="3" s="1"/>
  <c r="EL173" i="3" s="1"/>
  <c r="EM173" i="3" s="1"/>
  <c r="EN173" i="3" s="1"/>
  <c r="EO173" i="3" s="1"/>
  <c r="EP173" i="3" s="1"/>
  <c r="EQ173" i="3" s="1"/>
  <c r="ER173" i="3" s="1"/>
  <c r="ES173" i="3" s="1"/>
  <c r="ET173" i="3" s="1"/>
  <c r="EU173" i="3" s="1"/>
  <c r="EV173" i="3" s="1"/>
  <c r="EW173" i="3" s="1"/>
  <c r="EX173" i="3" s="1"/>
  <c r="EY173" i="3" s="1"/>
  <c r="EZ173" i="3" s="1"/>
  <c r="FA173" i="3" s="1"/>
  <c r="FB173" i="3" s="1"/>
  <c r="FC173" i="3" s="1"/>
  <c r="FD173" i="3" s="1"/>
  <c r="FE173" i="3" s="1"/>
  <c r="FF173" i="3" s="1"/>
  <c r="FG173" i="3" s="1"/>
  <c r="FH173" i="3" s="1"/>
  <c r="FI173" i="3" s="1"/>
  <c r="FJ173" i="3" s="1"/>
  <c r="FK173" i="3" s="1"/>
  <c r="FL173" i="3" s="1"/>
  <c r="FM173" i="3" s="1"/>
  <c r="FN173" i="3" s="1"/>
  <c r="FO173" i="3" s="1"/>
  <c r="FP173" i="3" s="1"/>
  <c r="FQ173" i="3" s="1"/>
  <c r="FR173" i="3" s="1"/>
  <c r="FS173" i="3" s="1"/>
  <c r="FT173" i="3" s="1"/>
  <c r="FU173" i="3" s="1"/>
  <c r="FV173" i="3" s="1"/>
  <c r="FW173" i="3" s="1"/>
  <c r="FX173" i="3" s="1"/>
  <c r="FY173" i="3" s="1"/>
  <c r="FZ173" i="3" s="1"/>
  <c r="GA173" i="3" s="1"/>
  <c r="GB173" i="3" s="1"/>
  <c r="GC173" i="3" s="1"/>
  <c r="GD173" i="3" s="1"/>
  <c r="GE173" i="3" s="1"/>
  <c r="GF173" i="3" s="1"/>
  <c r="GG173" i="3" s="1"/>
  <c r="GH173" i="3" s="1"/>
  <c r="GI173" i="3" s="1"/>
  <c r="GJ173" i="3" s="1"/>
  <c r="GK173" i="3" s="1"/>
  <c r="GL173" i="3" s="1"/>
  <c r="GM173" i="3" s="1"/>
  <c r="GN173" i="3" s="1"/>
  <c r="GO173" i="3" s="1"/>
  <c r="GP173" i="3" s="1"/>
  <c r="GQ173" i="3" s="1"/>
  <c r="GR173" i="3" s="1"/>
  <c r="GS173" i="3" s="1"/>
  <c r="GT173" i="3" s="1"/>
  <c r="GU173" i="3" s="1"/>
  <c r="GV173" i="3" s="1"/>
  <c r="GW173" i="3" s="1"/>
  <c r="GX173" i="3" s="1"/>
  <c r="GY173" i="3" s="1"/>
  <c r="GZ173" i="3" s="1"/>
  <c r="HA173" i="3" s="1"/>
  <c r="HB173" i="3" s="1"/>
  <c r="HC173" i="3" s="1"/>
  <c r="HD173" i="3" s="1"/>
  <c r="HE173" i="3" s="1"/>
  <c r="HF173" i="3" s="1"/>
  <c r="HG173" i="3" s="1"/>
  <c r="HH173" i="3" s="1"/>
  <c r="HI173" i="3" s="1"/>
  <c r="HJ173" i="3" s="1"/>
  <c r="HK173" i="3" s="1"/>
  <c r="HL173" i="3" s="1"/>
  <c r="HM173" i="3" s="1"/>
  <c r="HN173" i="3" s="1"/>
  <c r="HO173" i="3" s="1"/>
  <c r="HP173" i="3" s="1"/>
  <c r="HQ173" i="3" s="1"/>
  <c r="HR173" i="3" s="1"/>
  <c r="HS173" i="3" s="1"/>
  <c r="HT173" i="3" s="1"/>
  <c r="HU173" i="3" s="1"/>
  <c r="HV173" i="3" s="1"/>
  <c r="HW173" i="3" s="1"/>
  <c r="HX173" i="3" s="1"/>
  <c r="HY173" i="3" s="1"/>
  <c r="HZ173" i="3" s="1"/>
  <c r="IA173" i="3" s="1"/>
  <c r="IB173" i="3" s="1"/>
  <c r="IC173" i="3" s="1"/>
  <c r="ID173" i="3" s="1"/>
  <c r="IE173" i="3" s="1"/>
  <c r="IF173" i="3" s="1"/>
  <c r="IG173" i="3" s="1"/>
  <c r="IH173" i="3" s="1"/>
  <c r="II173" i="3" s="1"/>
  <c r="IJ173" i="3" s="1"/>
  <c r="IK173" i="3" s="1"/>
  <c r="IL173" i="3" s="1"/>
  <c r="IM173" i="3" s="1"/>
  <c r="IN173" i="3" s="1"/>
  <c r="IO173" i="3" s="1"/>
  <c r="IP173" i="3" s="1"/>
  <c r="IQ173" i="3" s="1"/>
  <c r="IR173" i="3" s="1"/>
  <c r="IS173" i="3" s="1"/>
  <c r="IT173" i="3" s="1"/>
  <c r="IU173" i="3" s="1"/>
  <c r="IV173" i="3" s="1"/>
  <c r="IW173" i="3" s="1"/>
  <c r="IX173" i="3" s="1"/>
  <c r="IY173" i="3" s="1"/>
  <c r="IZ173" i="3" s="1"/>
  <c r="JA173" i="3" s="1"/>
  <c r="JB173" i="3" s="1"/>
  <c r="JC173" i="3" s="1"/>
  <c r="JD173" i="3" s="1"/>
  <c r="JE173" i="3" s="1"/>
  <c r="JF173" i="3" s="1"/>
  <c r="JG173" i="3" s="1"/>
  <c r="JH173" i="3" s="1"/>
  <c r="JI173" i="3" s="1"/>
  <c r="JJ173" i="3" s="1"/>
  <c r="JK173" i="3" s="1"/>
  <c r="JL173" i="3" s="1"/>
  <c r="JM173" i="3" s="1"/>
  <c r="JN173" i="3" s="1"/>
  <c r="JO173" i="3" s="1"/>
  <c r="JP173" i="3" s="1"/>
  <c r="JQ173" i="3" s="1"/>
  <c r="JR173" i="3" s="1"/>
  <c r="JS173" i="3" s="1"/>
  <c r="JT173" i="3" s="1"/>
  <c r="JU173" i="3" s="1"/>
  <c r="JV173" i="3" s="1"/>
  <c r="JW173" i="3" s="1"/>
  <c r="JX173" i="3" s="1"/>
  <c r="JY173" i="3" s="1"/>
  <c r="JZ173" i="3" s="1"/>
  <c r="KA173" i="3" s="1"/>
  <c r="KB173" i="3" s="1"/>
  <c r="KC173" i="3" s="1"/>
  <c r="KD173" i="3" s="1"/>
  <c r="KE173" i="3" s="1"/>
  <c r="KF173" i="3" s="1"/>
  <c r="KG173" i="3" s="1"/>
  <c r="KH173" i="3" s="1"/>
  <c r="KI173" i="3" s="1"/>
  <c r="KJ173" i="3" s="1"/>
  <c r="KK173" i="3" s="1"/>
  <c r="KL173" i="3" s="1"/>
  <c r="KM173" i="3" s="1"/>
  <c r="KN173" i="3" s="1"/>
  <c r="KO173" i="3" s="1"/>
  <c r="KP173" i="3" s="1"/>
  <c r="KQ173" i="3" s="1"/>
  <c r="KR173" i="3" s="1"/>
  <c r="KS173" i="3" s="1"/>
  <c r="KT173" i="3" s="1"/>
  <c r="KU173" i="3" s="1"/>
  <c r="KV173" i="3" s="1"/>
  <c r="V173" i="3"/>
  <c r="E173" i="3"/>
  <c r="V172" i="3"/>
  <c r="W172" i="3" s="1"/>
  <c r="X172" i="3" s="1"/>
  <c r="Y172" i="3" s="1"/>
  <c r="Z172" i="3" s="1"/>
  <c r="AA172" i="3" s="1"/>
  <c r="AB172" i="3" s="1"/>
  <c r="AC172" i="3" s="1"/>
  <c r="AD172" i="3" s="1"/>
  <c r="AE172" i="3" s="1"/>
  <c r="AF172" i="3" s="1"/>
  <c r="AG172" i="3" s="1"/>
  <c r="AH172" i="3" s="1"/>
  <c r="AI172" i="3" s="1"/>
  <c r="AJ172" i="3" s="1"/>
  <c r="AK172" i="3" s="1"/>
  <c r="AL172" i="3" s="1"/>
  <c r="AM172" i="3" s="1"/>
  <c r="AN172" i="3" s="1"/>
  <c r="AO172" i="3" s="1"/>
  <c r="AP172" i="3" s="1"/>
  <c r="AQ172" i="3" s="1"/>
  <c r="AR172" i="3" s="1"/>
  <c r="AS172" i="3" s="1"/>
  <c r="AT172" i="3" s="1"/>
  <c r="AU172" i="3" s="1"/>
  <c r="AV172" i="3" s="1"/>
  <c r="AW172" i="3" s="1"/>
  <c r="AX172" i="3" s="1"/>
  <c r="AY172" i="3" s="1"/>
  <c r="AZ172" i="3" s="1"/>
  <c r="BA172" i="3" s="1"/>
  <c r="BB172" i="3" s="1"/>
  <c r="BC172" i="3" s="1"/>
  <c r="BD172" i="3" s="1"/>
  <c r="BE172" i="3" s="1"/>
  <c r="BF172" i="3" s="1"/>
  <c r="BG172" i="3" s="1"/>
  <c r="BH172" i="3" s="1"/>
  <c r="BI172" i="3" s="1"/>
  <c r="BJ172" i="3" s="1"/>
  <c r="BK172" i="3" s="1"/>
  <c r="BL172" i="3" s="1"/>
  <c r="BM172" i="3" s="1"/>
  <c r="BN172" i="3" s="1"/>
  <c r="BO172" i="3" s="1"/>
  <c r="BP172" i="3" s="1"/>
  <c r="BQ172" i="3" s="1"/>
  <c r="BR172" i="3" s="1"/>
  <c r="BS172" i="3" s="1"/>
  <c r="BT172" i="3" s="1"/>
  <c r="BU172" i="3" s="1"/>
  <c r="BV172" i="3" s="1"/>
  <c r="BW172" i="3" s="1"/>
  <c r="BX172" i="3" s="1"/>
  <c r="BY172" i="3" s="1"/>
  <c r="BZ172" i="3" s="1"/>
  <c r="CA172" i="3" s="1"/>
  <c r="CB172" i="3" s="1"/>
  <c r="CC172" i="3" s="1"/>
  <c r="CD172" i="3" s="1"/>
  <c r="CE172" i="3" s="1"/>
  <c r="CF172" i="3" s="1"/>
  <c r="CG172" i="3" s="1"/>
  <c r="CH172" i="3" s="1"/>
  <c r="CI172" i="3" s="1"/>
  <c r="CJ172" i="3" s="1"/>
  <c r="CK172" i="3" s="1"/>
  <c r="CL172" i="3" s="1"/>
  <c r="CM172" i="3" s="1"/>
  <c r="CN172" i="3" s="1"/>
  <c r="CO172" i="3" s="1"/>
  <c r="CP172" i="3" s="1"/>
  <c r="CQ172" i="3" s="1"/>
  <c r="CR172" i="3" s="1"/>
  <c r="CS172" i="3" s="1"/>
  <c r="CT172" i="3" s="1"/>
  <c r="CU172" i="3" s="1"/>
  <c r="CV172" i="3" s="1"/>
  <c r="CW172" i="3" s="1"/>
  <c r="CX172" i="3" s="1"/>
  <c r="CY172" i="3" s="1"/>
  <c r="CZ172" i="3" s="1"/>
  <c r="DA172" i="3" s="1"/>
  <c r="DB172" i="3" s="1"/>
  <c r="DC172" i="3" s="1"/>
  <c r="DD172" i="3" s="1"/>
  <c r="DE172" i="3" s="1"/>
  <c r="DF172" i="3" s="1"/>
  <c r="DG172" i="3" s="1"/>
  <c r="DH172" i="3" s="1"/>
  <c r="DI172" i="3" s="1"/>
  <c r="DJ172" i="3" s="1"/>
  <c r="DK172" i="3" s="1"/>
  <c r="DL172" i="3" s="1"/>
  <c r="DM172" i="3" s="1"/>
  <c r="DN172" i="3" s="1"/>
  <c r="DO172" i="3" s="1"/>
  <c r="DP172" i="3" s="1"/>
  <c r="DQ172" i="3" s="1"/>
  <c r="DR172" i="3" s="1"/>
  <c r="DS172" i="3" s="1"/>
  <c r="DT172" i="3" s="1"/>
  <c r="DU172" i="3" s="1"/>
  <c r="DV172" i="3" s="1"/>
  <c r="DW172" i="3" s="1"/>
  <c r="DX172" i="3" s="1"/>
  <c r="DY172" i="3" s="1"/>
  <c r="DZ172" i="3" s="1"/>
  <c r="EA172" i="3" s="1"/>
  <c r="EB172" i="3" s="1"/>
  <c r="EC172" i="3" s="1"/>
  <c r="ED172" i="3" s="1"/>
  <c r="EE172" i="3" s="1"/>
  <c r="EF172" i="3" s="1"/>
  <c r="EG172" i="3" s="1"/>
  <c r="EH172" i="3" s="1"/>
  <c r="EI172" i="3" s="1"/>
  <c r="EJ172" i="3" s="1"/>
  <c r="EK172" i="3" s="1"/>
  <c r="EL172" i="3" s="1"/>
  <c r="EM172" i="3" s="1"/>
  <c r="EN172" i="3" s="1"/>
  <c r="EO172" i="3" s="1"/>
  <c r="EP172" i="3" s="1"/>
  <c r="EQ172" i="3" s="1"/>
  <c r="ER172" i="3" s="1"/>
  <c r="ES172" i="3" s="1"/>
  <c r="ET172" i="3" s="1"/>
  <c r="EU172" i="3" s="1"/>
  <c r="EV172" i="3" s="1"/>
  <c r="EW172" i="3" s="1"/>
  <c r="EX172" i="3" s="1"/>
  <c r="EY172" i="3" s="1"/>
  <c r="EZ172" i="3" s="1"/>
  <c r="FA172" i="3" s="1"/>
  <c r="FB172" i="3" s="1"/>
  <c r="FC172" i="3" s="1"/>
  <c r="FD172" i="3" s="1"/>
  <c r="FE172" i="3" s="1"/>
  <c r="FF172" i="3" s="1"/>
  <c r="FG172" i="3" s="1"/>
  <c r="FH172" i="3" s="1"/>
  <c r="FI172" i="3" s="1"/>
  <c r="FJ172" i="3" s="1"/>
  <c r="FK172" i="3" s="1"/>
  <c r="FL172" i="3" s="1"/>
  <c r="FM172" i="3" s="1"/>
  <c r="FN172" i="3" s="1"/>
  <c r="FO172" i="3" s="1"/>
  <c r="FP172" i="3" s="1"/>
  <c r="FQ172" i="3" s="1"/>
  <c r="FR172" i="3" s="1"/>
  <c r="FS172" i="3" s="1"/>
  <c r="FT172" i="3" s="1"/>
  <c r="FU172" i="3" s="1"/>
  <c r="FV172" i="3" s="1"/>
  <c r="FW172" i="3" s="1"/>
  <c r="FX172" i="3" s="1"/>
  <c r="FY172" i="3" s="1"/>
  <c r="FZ172" i="3" s="1"/>
  <c r="GA172" i="3" s="1"/>
  <c r="GB172" i="3" s="1"/>
  <c r="GC172" i="3" s="1"/>
  <c r="GD172" i="3" s="1"/>
  <c r="GE172" i="3" s="1"/>
  <c r="GF172" i="3" s="1"/>
  <c r="GG172" i="3" s="1"/>
  <c r="GH172" i="3" s="1"/>
  <c r="GI172" i="3" s="1"/>
  <c r="GJ172" i="3" s="1"/>
  <c r="GK172" i="3" s="1"/>
  <c r="GL172" i="3" s="1"/>
  <c r="GM172" i="3" s="1"/>
  <c r="GN172" i="3" s="1"/>
  <c r="GO172" i="3" s="1"/>
  <c r="GP172" i="3" s="1"/>
  <c r="GQ172" i="3" s="1"/>
  <c r="GR172" i="3" s="1"/>
  <c r="GS172" i="3" s="1"/>
  <c r="GT172" i="3" s="1"/>
  <c r="GU172" i="3" s="1"/>
  <c r="GV172" i="3" s="1"/>
  <c r="GW172" i="3" s="1"/>
  <c r="GX172" i="3" s="1"/>
  <c r="GY172" i="3" s="1"/>
  <c r="GZ172" i="3" s="1"/>
  <c r="HA172" i="3" s="1"/>
  <c r="HB172" i="3" s="1"/>
  <c r="HC172" i="3" s="1"/>
  <c r="HD172" i="3" s="1"/>
  <c r="HE172" i="3" s="1"/>
  <c r="HF172" i="3" s="1"/>
  <c r="HG172" i="3" s="1"/>
  <c r="HH172" i="3" s="1"/>
  <c r="HI172" i="3" s="1"/>
  <c r="HJ172" i="3" s="1"/>
  <c r="HK172" i="3" s="1"/>
  <c r="HL172" i="3" s="1"/>
  <c r="HM172" i="3" s="1"/>
  <c r="HN172" i="3" s="1"/>
  <c r="HO172" i="3" s="1"/>
  <c r="HP172" i="3" s="1"/>
  <c r="HQ172" i="3" s="1"/>
  <c r="HR172" i="3" s="1"/>
  <c r="HS172" i="3" s="1"/>
  <c r="HT172" i="3" s="1"/>
  <c r="HU172" i="3" s="1"/>
  <c r="HV172" i="3" s="1"/>
  <c r="HW172" i="3" s="1"/>
  <c r="HX172" i="3" s="1"/>
  <c r="HY172" i="3" s="1"/>
  <c r="HZ172" i="3" s="1"/>
  <c r="IA172" i="3" s="1"/>
  <c r="IB172" i="3" s="1"/>
  <c r="IC172" i="3" s="1"/>
  <c r="ID172" i="3" s="1"/>
  <c r="IE172" i="3" s="1"/>
  <c r="IF172" i="3" s="1"/>
  <c r="IG172" i="3" s="1"/>
  <c r="IH172" i="3" s="1"/>
  <c r="II172" i="3" s="1"/>
  <c r="IJ172" i="3" s="1"/>
  <c r="IK172" i="3" s="1"/>
  <c r="IL172" i="3" s="1"/>
  <c r="IM172" i="3" s="1"/>
  <c r="IN172" i="3" s="1"/>
  <c r="IO172" i="3" s="1"/>
  <c r="IP172" i="3" s="1"/>
  <c r="IQ172" i="3" s="1"/>
  <c r="IR172" i="3" s="1"/>
  <c r="IS172" i="3" s="1"/>
  <c r="IT172" i="3" s="1"/>
  <c r="IU172" i="3" s="1"/>
  <c r="IV172" i="3" s="1"/>
  <c r="IW172" i="3" s="1"/>
  <c r="IX172" i="3" s="1"/>
  <c r="IY172" i="3" s="1"/>
  <c r="IZ172" i="3" s="1"/>
  <c r="JA172" i="3" s="1"/>
  <c r="JB172" i="3" s="1"/>
  <c r="JC172" i="3" s="1"/>
  <c r="JD172" i="3" s="1"/>
  <c r="JE172" i="3" s="1"/>
  <c r="JF172" i="3" s="1"/>
  <c r="JG172" i="3" s="1"/>
  <c r="JH172" i="3" s="1"/>
  <c r="JI172" i="3" s="1"/>
  <c r="JJ172" i="3" s="1"/>
  <c r="JK172" i="3" s="1"/>
  <c r="JL172" i="3" s="1"/>
  <c r="JM172" i="3" s="1"/>
  <c r="JN172" i="3" s="1"/>
  <c r="JO172" i="3" s="1"/>
  <c r="JP172" i="3" s="1"/>
  <c r="JQ172" i="3" s="1"/>
  <c r="JR172" i="3" s="1"/>
  <c r="JS172" i="3" s="1"/>
  <c r="JT172" i="3" s="1"/>
  <c r="JU172" i="3" s="1"/>
  <c r="JV172" i="3" s="1"/>
  <c r="JW172" i="3" s="1"/>
  <c r="JX172" i="3" s="1"/>
  <c r="JY172" i="3" s="1"/>
  <c r="JZ172" i="3" s="1"/>
  <c r="KA172" i="3" s="1"/>
  <c r="KB172" i="3" s="1"/>
  <c r="KC172" i="3" s="1"/>
  <c r="KD172" i="3" s="1"/>
  <c r="KE172" i="3" s="1"/>
  <c r="KF172" i="3" s="1"/>
  <c r="KG172" i="3" s="1"/>
  <c r="KH172" i="3" s="1"/>
  <c r="KI172" i="3" s="1"/>
  <c r="KJ172" i="3" s="1"/>
  <c r="KK172" i="3" s="1"/>
  <c r="KL172" i="3" s="1"/>
  <c r="KM172" i="3" s="1"/>
  <c r="KN172" i="3" s="1"/>
  <c r="KO172" i="3" s="1"/>
  <c r="KP172" i="3" s="1"/>
  <c r="KQ172" i="3" s="1"/>
  <c r="KR172" i="3" s="1"/>
  <c r="KS172" i="3" s="1"/>
  <c r="KT172" i="3" s="1"/>
  <c r="KU172" i="3" s="1"/>
  <c r="KV172" i="3" s="1"/>
  <c r="E172" i="3"/>
  <c r="V171" i="3"/>
  <c r="W171" i="3" s="1"/>
  <c r="X171" i="3" s="1"/>
  <c r="Y171" i="3" s="1"/>
  <c r="Z171" i="3" s="1"/>
  <c r="AA171" i="3" s="1"/>
  <c r="AB171" i="3" s="1"/>
  <c r="AC171" i="3" s="1"/>
  <c r="AD171" i="3" s="1"/>
  <c r="AE171" i="3" s="1"/>
  <c r="AF171" i="3" s="1"/>
  <c r="AG171" i="3" s="1"/>
  <c r="AH171" i="3" s="1"/>
  <c r="AI171" i="3" s="1"/>
  <c r="AJ171" i="3" s="1"/>
  <c r="AK171" i="3" s="1"/>
  <c r="AL171" i="3" s="1"/>
  <c r="AM171" i="3" s="1"/>
  <c r="AN171" i="3" s="1"/>
  <c r="AO171" i="3" s="1"/>
  <c r="AP171" i="3" s="1"/>
  <c r="AQ171" i="3" s="1"/>
  <c r="AR171" i="3" s="1"/>
  <c r="AS171" i="3" s="1"/>
  <c r="AT171" i="3" s="1"/>
  <c r="AU171" i="3" s="1"/>
  <c r="AV171" i="3" s="1"/>
  <c r="AW171" i="3" s="1"/>
  <c r="AX171" i="3" s="1"/>
  <c r="AY171" i="3" s="1"/>
  <c r="AZ171" i="3" s="1"/>
  <c r="BA171" i="3" s="1"/>
  <c r="BB171" i="3" s="1"/>
  <c r="BC171" i="3" s="1"/>
  <c r="BD171" i="3" s="1"/>
  <c r="BE171" i="3" s="1"/>
  <c r="BF171" i="3" s="1"/>
  <c r="BG171" i="3" s="1"/>
  <c r="BH171" i="3" s="1"/>
  <c r="BI171" i="3" s="1"/>
  <c r="BJ171" i="3" s="1"/>
  <c r="BK171" i="3" s="1"/>
  <c r="BL171" i="3" s="1"/>
  <c r="BM171" i="3" s="1"/>
  <c r="BN171" i="3" s="1"/>
  <c r="BO171" i="3" s="1"/>
  <c r="BP171" i="3" s="1"/>
  <c r="BQ171" i="3" s="1"/>
  <c r="BR171" i="3" s="1"/>
  <c r="BS171" i="3" s="1"/>
  <c r="BT171" i="3" s="1"/>
  <c r="BU171" i="3" s="1"/>
  <c r="BV171" i="3" s="1"/>
  <c r="BW171" i="3" s="1"/>
  <c r="BX171" i="3" s="1"/>
  <c r="BY171" i="3" s="1"/>
  <c r="BZ171" i="3" s="1"/>
  <c r="CA171" i="3" s="1"/>
  <c r="CB171" i="3" s="1"/>
  <c r="CC171" i="3" s="1"/>
  <c r="CD171" i="3" s="1"/>
  <c r="CE171" i="3" s="1"/>
  <c r="CF171" i="3" s="1"/>
  <c r="CG171" i="3" s="1"/>
  <c r="CH171" i="3" s="1"/>
  <c r="CI171" i="3" s="1"/>
  <c r="CJ171" i="3" s="1"/>
  <c r="CK171" i="3" s="1"/>
  <c r="CL171" i="3" s="1"/>
  <c r="CM171" i="3" s="1"/>
  <c r="CN171" i="3" s="1"/>
  <c r="CO171" i="3" s="1"/>
  <c r="CP171" i="3" s="1"/>
  <c r="CQ171" i="3" s="1"/>
  <c r="CR171" i="3" s="1"/>
  <c r="CS171" i="3" s="1"/>
  <c r="CT171" i="3" s="1"/>
  <c r="CU171" i="3" s="1"/>
  <c r="CV171" i="3" s="1"/>
  <c r="CW171" i="3" s="1"/>
  <c r="CX171" i="3" s="1"/>
  <c r="CY171" i="3" s="1"/>
  <c r="CZ171" i="3" s="1"/>
  <c r="DA171" i="3" s="1"/>
  <c r="DB171" i="3" s="1"/>
  <c r="DC171" i="3" s="1"/>
  <c r="DD171" i="3" s="1"/>
  <c r="DE171" i="3" s="1"/>
  <c r="DF171" i="3" s="1"/>
  <c r="DG171" i="3" s="1"/>
  <c r="DH171" i="3" s="1"/>
  <c r="DI171" i="3" s="1"/>
  <c r="DJ171" i="3" s="1"/>
  <c r="DK171" i="3" s="1"/>
  <c r="DL171" i="3" s="1"/>
  <c r="DM171" i="3" s="1"/>
  <c r="DN171" i="3" s="1"/>
  <c r="DO171" i="3" s="1"/>
  <c r="DP171" i="3" s="1"/>
  <c r="DQ171" i="3" s="1"/>
  <c r="DR171" i="3" s="1"/>
  <c r="DS171" i="3" s="1"/>
  <c r="DT171" i="3" s="1"/>
  <c r="DU171" i="3" s="1"/>
  <c r="DV171" i="3" s="1"/>
  <c r="DW171" i="3" s="1"/>
  <c r="DX171" i="3" s="1"/>
  <c r="DY171" i="3" s="1"/>
  <c r="DZ171" i="3" s="1"/>
  <c r="EA171" i="3" s="1"/>
  <c r="EB171" i="3" s="1"/>
  <c r="EC171" i="3" s="1"/>
  <c r="ED171" i="3" s="1"/>
  <c r="EE171" i="3" s="1"/>
  <c r="EF171" i="3" s="1"/>
  <c r="EG171" i="3" s="1"/>
  <c r="EH171" i="3" s="1"/>
  <c r="EI171" i="3" s="1"/>
  <c r="EJ171" i="3" s="1"/>
  <c r="EK171" i="3" s="1"/>
  <c r="EL171" i="3" s="1"/>
  <c r="EM171" i="3" s="1"/>
  <c r="EN171" i="3" s="1"/>
  <c r="EO171" i="3" s="1"/>
  <c r="EP171" i="3" s="1"/>
  <c r="EQ171" i="3" s="1"/>
  <c r="ER171" i="3" s="1"/>
  <c r="ES171" i="3" s="1"/>
  <c r="ET171" i="3" s="1"/>
  <c r="EU171" i="3" s="1"/>
  <c r="EV171" i="3" s="1"/>
  <c r="EW171" i="3" s="1"/>
  <c r="EX171" i="3" s="1"/>
  <c r="EY171" i="3" s="1"/>
  <c r="EZ171" i="3" s="1"/>
  <c r="FA171" i="3" s="1"/>
  <c r="FB171" i="3" s="1"/>
  <c r="FC171" i="3" s="1"/>
  <c r="FD171" i="3" s="1"/>
  <c r="FE171" i="3" s="1"/>
  <c r="FF171" i="3" s="1"/>
  <c r="FG171" i="3" s="1"/>
  <c r="FH171" i="3" s="1"/>
  <c r="FI171" i="3" s="1"/>
  <c r="FJ171" i="3" s="1"/>
  <c r="FK171" i="3" s="1"/>
  <c r="FL171" i="3" s="1"/>
  <c r="FM171" i="3" s="1"/>
  <c r="FN171" i="3" s="1"/>
  <c r="FO171" i="3" s="1"/>
  <c r="FP171" i="3" s="1"/>
  <c r="FQ171" i="3" s="1"/>
  <c r="FR171" i="3" s="1"/>
  <c r="FS171" i="3" s="1"/>
  <c r="FT171" i="3" s="1"/>
  <c r="FU171" i="3" s="1"/>
  <c r="FV171" i="3" s="1"/>
  <c r="FW171" i="3" s="1"/>
  <c r="FX171" i="3" s="1"/>
  <c r="FY171" i="3" s="1"/>
  <c r="FZ171" i="3" s="1"/>
  <c r="GA171" i="3" s="1"/>
  <c r="GB171" i="3" s="1"/>
  <c r="GC171" i="3" s="1"/>
  <c r="GD171" i="3" s="1"/>
  <c r="GE171" i="3" s="1"/>
  <c r="GF171" i="3" s="1"/>
  <c r="GG171" i="3" s="1"/>
  <c r="GH171" i="3" s="1"/>
  <c r="GI171" i="3" s="1"/>
  <c r="GJ171" i="3" s="1"/>
  <c r="GK171" i="3" s="1"/>
  <c r="GL171" i="3" s="1"/>
  <c r="GM171" i="3" s="1"/>
  <c r="GN171" i="3" s="1"/>
  <c r="GO171" i="3" s="1"/>
  <c r="GP171" i="3" s="1"/>
  <c r="GQ171" i="3" s="1"/>
  <c r="GR171" i="3" s="1"/>
  <c r="GS171" i="3" s="1"/>
  <c r="GT171" i="3" s="1"/>
  <c r="GU171" i="3" s="1"/>
  <c r="GV171" i="3" s="1"/>
  <c r="GW171" i="3" s="1"/>
  <c r="GX171" i="3" s="1"/>
  <c r="GY171" i="3" s="1"/>
  <c r="GZ171" i="3" s="1"/>
  <c r="HA171" i="3" s="1"/>
  <c r="HB171" i="3" s="1"/>
  <c r="HC171" i="3" s="1"/>
  <c r="HD171" i="3" s="1"/>
  <c r="HE171" i="3" s="1"/>
  <c r="HF171" i="3" s="1"/>
  <c r="HG171" i="3" s="1"/>
  <c r="HH171" i="3" s="1"/>
  <c r="HI171" i="3" s="1"/>
  <c r="HJ171" i="3" s="1"/>
  <c r="HK171" i="3" s="1"/>
  <c r="HL171" i="3" s="1"/>
  <c r="HM171" i="3" s="1"/>
  <c r="HN171" i="3" s="1"/>
  <c r="HO171" i="3" s="1"/>
  <c r="HP171" i="3" s="1"/>
  <c r="HQ171" i="3" s="1"/>
  <c r="HR171" i="3" s="1"/>
  <c r="HS171" i="3" s="1"/>
  <c r="HT171" i="3" s="1"/>
  <c r="HU171" i="3" s="1"/>
  <c r="HV171" i="3" s="1"/>
  <c r="HW171" i="3" s="1"/>
  <c r="HX171" i="3" s="1"/>
  <c r="HY171" i="3" s="1"/>
  <c r="HZ171" i="3" s="1"/>
  <c r="IA171" i="3" s="1"/>
  <c r="IB171" i="3" s="1"/>
  <c r="IC171" i="3" s="1"/>
  <c r="ID171" i="3" s="1"/>
  <c r="IE171" i="3" s="1"/>
  <c r="IF171" i="3" s="1"/>
  <c r="IG171" i="3" s="1"/>
  <c r="IH171" i="3" s="1"/>
  <c r="II171" i="3" s="1"/>
  <c r="IJ171" i="3" s="1"/>
  <c r="IK171" i="3" s="1"/>
  <c r="IL171" i="3" s="1"/>
  <c r="IM171" i="3" s="1"/>
  <c r="IN171" i="3" s="1"/>
  <c r="IO171" i="3" s="1"/>
  <c r="IP171" i="3" s="1"/>
  <c r="IQ171" i="3" s="1"/>
  <c r="IR171" i="3" s="1"/>
  <c r="IS171" i="3" s="1"/>
  <c r="IT171" i="3" s="1"/>
  <c r="IU171" i="3" s="1"/>
  <c r="IV171" i="3" s="1"/>
  <c r="IW171" i="3" s="1"/>
  <c r="IX171" i="3" s="1"/>
  <c r="IY171" i="3" s="1"/>
  <c r="IZ171" i="3" s="1"/>
  <c r="JA171" i="3" s="1"/>
  <c r="JB171" i="3" s="1"/>
  <c r="JC171" i="3" s="1"/>
  <c r="JD171" i="3" s="1"/>
  <c r="JE171" i="3" s="1"/>
  <c r="JF171" i="3" s="1"/>
  <c r="JG171" i="3" s="1"/>
  <c r="JH171" i="3" s="1"/>
  <c r="JI171" i="3" s="1"/>
  <c r="JJ171" i="3" s="1"/>
  <c r="JK171" i="3" s="1"/>
  <c r="JL171" i="3" s="1"/>
  <c r="JM171" i="3" s="1"/>
  <c r="JN171" i="3" s="1"/>
  <c r="JO171" i="3" s="1"/>
  <c r="JP171" i="3" s="1"/>
  <c r="JQ171" i="3" s="1"/>
  <c r="JR171" i="3" s="1"/>
  <c r="JS171" i="3" s="1"/>
  <c r="JT171" i="3" s="1"/>
  <c r="JU171" i="3" s="1"/>
  <c r="JV171" i="3" s="1"/>
  <c r="JW171" i="3" s="1"/>
  <c r="JX171" i="3" s="1"/>
  <c r="JY171" i="3" s="1"/>
  <c r="JZ171" i="3" s="1"/>
  <c r="KA171" i="3" s="1"/>
  <c r="KB171" i="3" s="1"/>
  <c r="KC171" i="3" s="1"/>
  <c r="KD171" i="3" s="1"/>
  <c r="KE171" i="3" s="1"/>
  <c r="KF171" i="3" s="1"/>
  <c r="KG171" i="3" s="1"/>
  <c r="KH171" i="3" s="1"/>
  <c r="KI171" i="3" s="1"/>
  <c r="KJ171" i="3" s="1"/>
  <c r="KK171" i="3" s="1"/>
  <c r="KL171" i="3" s="1"/>
  <c r="KM171" i="3" s="1"/>
  <c r="KN171" i="3" s="1"/>
  <c r="KO171" i="3" s="1"/>
  <c r="KP171" i="3" s="1"/>
  <c r="KQ171" i="3" s="1"/>
  <c r="KR171" i="3" s="1"/>
  <c r="KS171" i="3" s="1"/>
  <c r="KT171" i="3" s="1"/>
  <c r="KU171" i="3" s="1"/>
  <c r="KV171" i="3" s="1"/>
  <c r="E171" i="3"/>
  <c r="V170" i="3"/>
  <c r="W170" i="3" s="1"/>
  <c r="X170" i="3" s="1"/>
  <c r="Y170" i="3" s="1"/>
  <c r="Z170" i="3" s="1"/>
  <c r="AA170" i="3" s="1"/>
  <c r="AB170" i="3" s="1"/>
  <c r="AC170" i="3" s="1"/>
  <c r="AD170" i="3" s="1"/>
  <c r="AE170" i="3" s="1"/>
  <c r="AF170" i="3" s="1"/>
  <c r="AG170" i="3" s="1"/>
  <c r="AH170" i="3" s="1"/>
  <c r="AI170" i="3" s="1"/>
  <c r="AJ170" i="3" s="1"/>
  <c r="AK170" i="3" s="1"/>
  <c r="AL170" i="3" s="1"/>
  <c r="AM170" i="3" s="1"/>
  <c r="AN170" i="3" s="1"/>
  <c r="AO170" i="3" s="1"/>
  <c r="AP170" i="3" s="1"/>
  <c r="AQ170" i="3" s="1"/>
  <c r="AR170" i="3" s="1"/>
  <c r="AS170" i="3" s="1"/>
  <c r="AT170" i="3" s="1"/>
  <c r="AU170" i="3" s="1"/>
  <c r="AV170" i="3" s="1"/>
  <c r="AW170" i="3" s="1"/>
  <c r="AX170" i="3" s="1"/>
  <c r="AY170" i="3" s="1"/>
  <c r="AZ170" i="3" s="1"/>
  <c r="BA170" i="3" s="1"/>
  <c r="BB170" i="3" s="1"/>
  <c r="BC170" i="3" s="1"/>
  <c r="BD170" i="3" s="1"/>
  <c r="BE170" i="3" s="1"/>
  <c r="BF170" i="3" s="1"/>
  <c r="BG170" i="3" s="1"/>
  <c r="BH170" i="3" s="1"/>
  <c r="BI170" i="3" s="1"/>
  <c r="BJ170" i="3" s="1"/>
  <c r="BK170" i="3" s="1"/>
  <c r="BL170" i="3" s="1"/>
  <c r="BM170" i="3" s="1"/>
  <c r="BN170" i="3" s="1"/>
  <c r="BO170" i="3" s="1"/>
  <c r="BP170" i="3" s="1"/>
  <c r="BQ170" i="3" s="1"/>
  <c r="BR170" i="3" s="1"/>
  <c r="BS170" i="3" s="1"/>
  <c r="BT170" i="3" s="1"/>
  <c r="BU170" i="3" s="1"/>
  <c r="BV170" i="3" s="1"/>
  <c r="BW170" i="3" s="1"/>
  <c r="BX170" i="3" s="1"/>
  <c r="BY170" i="3" s="1"/>
  <c r="BZ170" i="3" s="1"/>
  <c r="CA170" i="3" s="1"/>
  <c r="CB170" i="3" s="1"/>
  <c r="CC170" i="3" s="1"/>
  <c r="CD170" i="3" s="1"/>
  <c r="CE170" i="3" s="1"/>
  <c r="CF170" i="3" s="1"/>
  <c r="CG170" i="3" s="1"/>
  <c r="CH170" i="3" s="1"/>
  <c r="CI170" i="3" s="1"/>
  <c r="CJ170" i="3" s="1"/>
  <c r="CK170" i="3" s="1"/>
  <c r="CL170" i="3" s="1"/>
  <c r="CM170" i="3" s="1"/>
  <c r="CN170" i="3" s="1"/>
  <c r="CO170" i="3" s="1"/>
  <c r="CP170" i="3" s="1"/>
  <c r="CQ170" i="3" s="1"/>
  <c r="CR170" i="3" s="1"/>
  <c r="CS170" i="3" s="1"/>
  <c r="CT170" i="3" s="1"/>
  <c r="CU170" i="3" s="1"/>
  <c r="CV170" i="3" s="1"/>
  <c r="CW170" i="3" s="1"/>
  <c r="CX170" i="3" s="1"/>
  <c r="CY170" i="3" s="1"/>
  <c r="CZ170" i="3" s="1"/>
  <c r="DA170" i="3" s="1"/>
  <c r="DB170" i="3" s="1"/>
  <c r="DC170" i="3" s="1"/>
  <c r="DD170" i="3" s="1"/>
  <c r="DE170" i="3" s="1"/>
  <c r="DF170" i="3" s="1"/>
  <c r="DG170" i="3" s="1"/>
  <c r="DH170" i="3" s="1"/>
  <c r="DI170" i="3" s="1"/>
  <c r="DJ170" i="3" s="1"/>
  <c r="DK170" i="3" s="1"/>
  <c r="DL170" i="3" s="1"/>
  <c r="DM170" i="3" s="1"/>
  <c r="DN170" i="3" s="1"/>
  <c r="DO170" i="3" s="1"/>
  <c r="DP170" i="3" s="1"/>
  <c r="DQ170" i="3" s="1"/>
  <c r="DR170" i="3" s="1"/>
  <c r="DS170" i="3" s="1"/>
  <c r="DT170" i="3" s="1"/>
  <c r="DU170" i="3" s="1"/>
  <c r="DV170" i="3" s="1"/>
  <c r="DW170" i="3" s="1"/>
  <c r="DX170" i="3" s="1"/>
  <c r="DY170" i="3" s="1"/>
  <c r="DZ170" i="3" s="1"/>
  <c r="EA170" i="3" s="1"/>
  <c r="EB170" i="3" s="1"/>
  <c r="EC170" i="3" s="1"/>
  <c r="ED170" i="3" s="1"/>
  <c r="EE170" i="3" s="1"/>
  <c r="EF170" i="3" s="1"/>
  <c r="EG170" i="3" s="1"/>
  <c r="EH170" i="3" s="1"/>
  <c r="EI170" i="3" s="1"/>
  <c r="EJ170" i="3" s="1"/>
  <c r="EK170" i="3" s="1"/>
  <c r="EL170" i="3" s="1"/>
  <c r="EM170" i="3" s="1"/>
  <c r="EN170" i="3" s="1"/>
  <c r="EO170" i="3" s="1"/>
  <c r="EP170" i="3" s="1"/>
  <c r="EQ170" i="3" s="1"/>
  <c r="ER170" i="3" s="1"/>
  <c r="ES170" i="3" s="1"/>
  <c r="ET170" i="3" s="1"/>
  <c r="EU170" i="3" s="1"/>
  <c r="EV170" i="3" s="1"/>
  <c r="EW170" i="3" s="1"/>
  <c r="EX170" i="3" s="1"/>
  <c r="EY170" i="3" s="1"/>
  <c r="EZ170" i="3" s="1"/>
  <c r="FA170" i="3" s="1"/>
  <c r="FB170" i="3" s="1"/>
  <c r="FC170" i="3" s="1"/>
  <c r="FD170" i="3" s="1"/>
  <c r="FE170" i="3" s="1"/>
  <c r="FF170" i="3" s="1"/>
  <c r="FG170" i="3" s="1"/>
  <c r="FH170" i="3" s="1"/>
  <c r="FI170" i="3" s="1"/>
  <c r="FJ170" i="3" s="1"/>
  <c r="FK170" i="3" s="1"/>
  <c r="FL170" i="3" s="1"/>
  <c r="FM170" i="3" s="1"/>
  <c r="FN170" i="3" s="1"/>
  <c r="FO170" i="3" s="1"/>
  <c r="FP170" i="3" s="1"/>
  <c r="FQ170" i="3" s="1"/>
  <c r="FR170" i="3" s="1"/>
  <c r="FS170" i="3" s="1"/>
  <c r="FT170" i="3" s="1"/>
  <c r="FU170" i="3" s="1"/>
  <c r="FV170" i="3" s="1"/>
  <c r="FW170" i="3" s="1"/>
  <c r="FX170" i="3" s="1"/>
  <c r="FY170" i="3" s="1"/>
  <c r="FZ170" i="3" s="1"/>
  <c r="GA170" i="3" s="1"/>
  <c r="GB170" i="3" s="1"/>
  <c r="GC170" i="3" s="1"/>
  <c r="GD170" i="3" s="1"/>
  <c r="GE170" i="3" s="1"/>
  <c r="GF170" i="3" s="1"/>
  <c r="GG170" i="3" s="1"/>
  <c r="GH170" i="3" s="1"/>
  <c r="GI170" i="3" s="1"/>
  <c r="GJ170" i="3" s="1"/>
  <c r="GK170" i="3" s="1"/>
  <c r="GL170" i="3" s="1"/>
  <c r="GM170" i="3" s="1"/>
  <c r="GN170" i="3" s="1"/>
  <c r="GO170" i="3" s="1"/>
  <c r="GP170" i="3" s="1"/>
  <c r="GQ170" i="3" s="1"/>
  <c r="GR170" i="3" s="1"/>
  <c r="GS170" i="3" s="1"/>
  <c r="GT170" i="3" s="1"/>
  <c r="GU170" i="3" s="1"/>
  <c r="GV170" i="3" s="1"/>
  <c r="GW170" i="3" s="1"/>
  <c r="GX170" i="3" s="1"/>
  <c r="GY170" i="3" s="1"/>
  <c r="GZ170" i="3" s="1"/>
  <c r="HA170" i="3" s="1"/>
  <c r="HB170" i="3" s="1"/>
  <c r="HC170" i="3" s="1"/>
  <c r="HD170" i="3" s="1"/>
  <c r="HE170" i="3" s="1"/>
  <c r="HF170" i="3" s="1"/>
  <c r="HG170" i="3" s="1"/>
  <c r="HH170" i="3" s="1"/>
  <c r="HI170" i="3" s="1"/>
  <c r="HJ170" i="3" s="1"/>
  <c r="HK170" i="3" s="1"/>
  <c r="HL170" i="3" s="1"/>
  <c r="HM170" i="3" s="1"/>
  <c r="HN170" i="3" s="1"/>
  <c r="HO170" i="3" s="1"/>
  <c r="HP170" i="3" s="1"/>
  <c r="HQ170" i="3" s="1"/>
  <c r="HR170" i="3" s="1"/>
  <c r="HS170" i="3" s="1"/>
  <c r="HT170" i="3" s="1"/>
  <c r="HU170" i="3" s="1"/>
  <c r="HV170" i="3" s="1"/>
  <c r="HW170" i="3" s="1"/>
  <c r="HX170" i="3" s="1"/>
  <c r="HY170" i="3" s="1"/>
  <c r="HZ170" i="3" s="1"/>
  <c r="IA170" i="3" s="1"/>
  <c r="IB170" i="3" s="1"/>
  <c r="IC170" i="3" s="1"/>
  <c r="ID170" i="3" s="1"/>
  <c r="IE170" i="3" s="1"/>
  <c r="IF170" i="3" s="1"/>
  <c r="IG170" i="3" s="1"/>
  <c r="IH170" i="3" s="1"/>
  <c r="II170" i="3" s="1"/>
  <c r="IJ170" i="3" s="1"/>
  <c r="IK170" i="3" s="1"/>
  <c r="IL170" i="3" s="1"/>
  <c r="IM170" i="3" s="1"/>
  <c r="IN170" i="3" s="1"/>
  <c r="IO170" i="3" s="1"/>
  <c r="IP170" i="3" s="1"/>
  <c r="IQ170" i="3" s="1"/>
  <c r="IR170" i="3" s="1"/>
  <c r="IS170" i="3" s="1"/>
  <c r="IT170" i="3" s="1"/>
  <c r="IU170" i="3" s="1"/>
  <c r="IV170" i="3" s="1"/>
  <c r="IW170" i="3" s="1"/>
  <c r="IX170" i="3" s="1"/>
  <c r="IY170" i="3" s="1"/>
  <c r="IZ170" i="3" s="1"/>
  <c r="JA170" i="3" s="1"/>
  <c r="JB170" i="3" s="1"/>
  <c r="JC170" i="3" s="1"/>
  <c r="JD170" i="3" s="1"/>
  <c r="JE170" i="3" s="1"/>
  <c r="JF170" i="3" s="1"/>
  <c r="JG170" i="3" s="1"/>
  <c r="JH170" i="3" s="1"/>
  <c r="JI170" i="3" s="1"/>
  <c r="JJ170" i="3" s="1"/>
  <c r="JK170" i="3" s="1"/>
  <c r="JL170" i="3" s="1"/>
  <c r="JM170" i="3" s="1"/>
  <c r="JN170" i="3" s="1"/>
  <c r="JO170" i="3" s="1"/>
  <c r="JP170" i="3" s="1"/>
  <c r="JQ170" i="3" s="1"/>
  <c r="JR170" i="3" s="1"/>
  <c r="JS170" i="3" s="1"/>
  <c r="JT170" i="3" s="1"/>
  <c r="JU170" i="3" s="1"/>
  <c r="JV170" i="3" s="1"/>
  <c r="JW170" i="3" s="1"/>
  <c r="JX170" i="3" s="1"/>
  <c r="JY170" i="3" s="1"/>
  <c r="JZ170" i="3" s="1"/>
  <c r="KA170" i="3" s="1"/>
  <c r="KB170" i="3" s="1"/>
  <c r="KC170" i="3" s="1"/>
  <c r="KD170" i="3" s="1"/>
  <c r="KE170" i="3" s="1"/>
  <c r="KF170" i="3" s="1"/>
  <c r="KG170" i="3" s="1"/>
  <c r="KH170" i="3" s="1"/>
  <c r="KI170" i="3" s="1"/>
  <c r="KJ170" i="3" s="1"/>
  <c r="KK170" i="3" s="1"/>
  <c r="KL170" i="3" s="1"/>
  <c r="KM170" i="3" s="1"/>
  <c r="KN170" i="3" s="1"/>
  <c r="KO170" i="3" s="1"/>
  <c r="KP170" i="3" s="1"/>
  <c r="KQ170" i="3" s="1"/>
  <c r="KR170" i="3" s="1"/>
  <c r="KS170" i="3" s="1"/>
  <c r="KT170" i="3" s="1"/>
  <c r="KU170" i="3" s="1"/>
  <c r="KV170" i="3" s="1"/>
  <c r="E170" i="3"/>
  <c r="W169" i="3"/>
  <c r="X169" i="3" s="1"/>
  <c r="Y169" i="3" s="1"/>
  <c r="Z169" i="3" s="1"/>
  <c r="AA169" i="3" s="1"/>
  <c r="AB169" i="3" s="1"/>
  <c r="AC169" i="3" s="1"/>
  <c r="AD169" i="3" s="1"/>
  <c r="AE169" i="3" s="1"/>
  <c r="AF169" i="3" s="1"/>
  <c r="AG169" i="3" s="1"/>
  <c r="AH169" i="3" s="1"/>
  <c r="AI169" i="3" s="1"/>
  <c r="AJ169" i="3" s="1"/>
  <c r="AK169" i="3" s="1"/>
  <c r="AL169" i="3" s="1"/>
  <c r="AM169" i="3" s="1"/>
  <c r="AN169" i="3" s="1"/>
  <c r="AO169" i="3" s="1"/>
  <c r="AP169" i="3" s="1"/>
  <c r="AQ169" i="3" s="1"/>
  <c r="AR169" i="3" s="1"/>
  <c r="AS169" i="3" s="1"/>
  <c r="AT169" i="3" s="1"/>
  <c r="AU169" i="3" s="1"/>
  <c r="AV169" i="3" s="1"/>
  <c r="AW169" i="3" s="1"/>
  <c r="AX169" i="3" s="1"/>
  <c r="AY169" i="3" s="1"/>
  <c r="AZ169" i="3" s="1"/>
  <c r="BA169" i="3" s="1"/>
  <c r="BB169" i="3" s="1"/>
  <c r="BC169" i="3" s="1"/>
  <c r="BD169" i="3" s="1"/>
  <c r="BE169" i="3" s="1"/>
  <c r="BF169" i="3" s="1"/>
  <c r="BG169" i="3" s="1"/>
  <c r="BH169" i="3" s="1"/>
  <c r="BI169" i="3" s="1"/>
  <c r="BJ169" i="3" s="1"/>
  <c r="BK169" i="3" s="1"/>
  <c r="BL169" i="3" s="1"/>
  <c r="BM169" i="3" s="1"/>
  <c r="BN169" i="3" s="1"/>
  <c r="BO169" i="3" s="1"/>
  <c r="BP169" i="3" s="1"/>
  <c r="BQ169" i="3" s="1"/>
  <c r="BR169" i="3" s="1"/>
  <c r="BS169" i="3" s="1"/>
  <c r="BT169" i="3" s="1"/>
  <c r="BU169" i="3" s="1"/>
  <c r="BV169" i="3" s="1"/>
  <c r="BW169" i="3" s="1"/>
  <c r="BX169" i="3" s="1"/>
  <c r="BY169" i="3" s="1"/>
  <c r="BZ169" i="3" s="1"/>
  <c r="CA169" i="3" s="1"/>
  <c r="CB169" i="3" s="1"/>
  <c r="CC169" i="3" s="1"/>
  <c r="CD169" i="3" s="1"/>
  <c r="CE169" i="3" s="1"/>
  <c r="CF169" i="3" s="1"/>
  <c r="CG169" i="3" s="1"/>
  <c r="CH169" i="3" s="1"/>
  <c r="CI169" i="3" s="1"/>
  <c r="CJ169" i="3" s="1"/>
  <c r="CK169" i="3" s="1"/>
  <c r="CL169" i="3" s="1"/>
  <c r="CM169" i="3" s="1"/>
  <c r="CN169" i="3" s="1"/>
  <c r="CO169" i="3" s="1"/>
  <c r="CP169" i="3" s="1"/>
  <c r="CQ169" i="3" s="1"/>
  <c r="CR169" i="3" s="1"/>
  <c r="CS169" i="3" s="1"/>
  <c r="CT169" i="3" s="1"/>
  <c r="CU169" i="3" s="1"/>
  <c r="CV169" i="3" s="1"/>
  <c r="CW169" i="3" s="1"/>
  <c r="CX169" i="3" s="1"/>
  <c r="CY169" i="3" s="1"/>
  <c r="CZ169" i="3" s="1"/>
  <c r="DA169" i="3" s="1"/>
  <c r="DB169" i="3" s="1"/>
  <c r="DC169" i="3" s="1"/>
  <c r="DD169" i="3" s="1"/>
  <c r="DE169" i="3" s="1"/>
  <c r="DF169" i="3" s="1"/>
  <c r="DG169" i="3" s="1"/>
  <c r="DH169" i="3" s="1"/>
  <c r="DI169" i="3" s="1"/>
  <c r="DJ169" i="3" s="1"/>
  <c r="DK169" i="3" s="1"/>
  <c r="DL169" i="3" s="1"/>
  <c r="DM169" i="3" s="1"/>
  <c r="DN169" i="3" s="1"/>
  <c r="DO169" i="3" s="1"/>
  <c r="DP169" i="3" s="1"/>
  <c r="DQ169" i="3" s="1"/>
  <c r="DR169" i="3" s="1"/>
  <c r="DS169" i="3" s="1"/>
  <c r="DT169" i="3" s="1"/>
  <c r="DU169" i="3" s="1"/>
  <c r="DV169" i="3" s="1"/>
  <c r="DW169" i="3" s="1"/>
  <c r="DX169" i="3" s="1"/>
  <c r="DY169" i="3" s="1"/>
  <c r="DZ169" i="3" s="1"/>
  <c r="EA169" i="3" s="1"/>
  <c r="EB169" i="3" s="1"/>
  <c r="EC169" i="3" s="1"/>
  <c r="ED169" i="3" s="1"/>
  <c r="EE169" i="3" s="1"/>
  <c r="EF169" i="3" s="1"/>
  <c r="EG169" i="3" s="1"/>
  <c r="EH169" i="3" s="1"/>
  <c r="EI169" i="3" s="1"/>
  <c r="EJ169" i="3" s="1"/>
  <c r="EK169" i="3" s="1"/>
  <c r="EL169" i="3" s="1"/>
  <c r="EM169" i="3" s="1"/>
  <c r="EN169" i="3" s="1"/>
  <c r="EO169" i="3" s="1"/>
  <c r="EP169" i="3" s="1"/>
  <c r="EQ169" i="3" s="1"/>
  <c r="ER169" i="3" s="1"/>
  <c r="ES169" i="3" s="1"/>
  <c r="ET169" i="3" s="1"/>
  <c r="EU169" i="3" s="1"/>
  <c r="EV169" i="3" s="1"/>
  <c r="EW169" i="3" s="1"/>
  <c r="EX169" i="3" s="1"/>
  <c r="EY169" i="3" s="1"/>
  <c r="EZ169" i="3" s="1"/>
  <c r="FA169" i="3" s="1"/>
  <c r="FB169" i="3" s="1"/>
  <c r="FC169" i="3" s="1"/>
  <c r="FD169" i="3" s="1"/>
  <c r="FE169" i="3" s="1"/>
  <c r="FF169" i="3" s="1"/>
  <c r="FG169" i="3" s="1"/>
  <c r="FH169" i="3" s="1"/>
  <c r="FI169" i="3" s="1"/>
  <c r="FJ169" i="3" s="1"/>
  <c r="FK169" i="3" s="1"/>
  <c r="FL169" i="3" s="1"/>
  <c r="FM169" i="3" s="1"/>
  <c r="FN169" i="3" s="1"/>
  <c r="FO169" i="3" s="1"/>
  <c r="FP169" i="3" s="1"/>
  <c r="FQ169" i="3" s="1"/>
  <c r="FR169" i="3" s="1"/>
  <c r="FS169" i="3" s="1"/>
  <c r="FT169" i="3" s="1"/>
  <c r="FU169" i="3" s="1"/>
  <c r="FV169" i="3" s="1"/>
  <c r="FW169" i="3" s="1"/>
  <c r="FX169" i="3" s="1"/>
  <c r="FY169" i="3" s="1"/>
  <c r="FZ169" i="3" s="1"/>
  <c r="GA169" i="3" s="1"/>
  <c r="GB169" i="3" s="1"/>
  <c r="GC169" i="3" s="1"/>
  <c r="GD169" i="3" s="1"/>
  <c r="GE169" i="3" s="1"/>
  <c r="GF169" i="3" s="1"/>
  <c r="GG169" i="3" s="1"/>
  <c r="GH169" i="3" s="1"/>
  <c r="GI169" i="3" s="1"/>
  <c r="GJ169" i="3" s="1"/>
  <c r="GK169" i="3" s="1"/>
  <c r="GL169" i="3" s="1"/>
  <c r="GM169" i="3" s="1"/>
  <c r="GN169" i="3" s="1"/>
  <c r="GO169" i="3" s="1"/>
  <c r="GP169" i="3" s="1"/>
  <c r="GQ169" i="3" s="1"/>
  <c r="GR169" i="3" s="1"/>
  <c r="GS169" i="3" s="1"/>
  <c r="GT169" i="3" s="1"/>
  <c r="GU169" i="3" s="1"/>
  <c r="GV169" i="3" s="1"/>
  <c r="GW169" i="3" s="1"/>
  <c r="GX169" i="3" s="1"/>
  <c r="GY169" i="3" s="1"/>
  <c r="GZ169" i="3" s="1"/>
  <c r="HA169" i="3" s="1"/>
  <c r="HB169" i="3" s="1"/>
  <c r="HC169" i="3" s="1"/>
  <c r="HD169" i="3" s="1"/>
  <c r="HE169" i="3" s="1"/>
  <c r="HF169" i="3" s="1"/>
  <c r="HG169" i="3" s="1"/>
  <c r="HH169" i="3" s="1"/>
  <c r="HI169" i="3" s="1"/>
  <c r="HJ169" i="3" s="1"/>
  <c r="HK169" i="3" s="1"/>
  <c r="HL169" i="3" s="1"/>
  <c r="HM169" i="3" s="1"/>
  <c r="HN169" i="3" s="1"/>
  <c r="HO169" i="3" s="1"/>
  <c r="HP169" i="3" s="1"/>
  <c r="HQ169" i="3" s="1"/>
  <c r="HR169" i="3" s="1"/>
  <c r="HS169" i="3" s="1"/>
  <c r="HT169" i="3" s="1"/>
  <c r="HU169" i="3" s="1"/>
  <c r="HV169" i="3" s="1"/>
  <c r="HW169" i="3" s="1"/>
  <c r="HX169" i="3" s="1"/>
  <c r="HY169" i="3" s="1"/>
  <c r="HZ169" i="3" s="1"/>
  <c r="IA169" i="3" s="1"/>
  <c r="IB169" i="3" s="1"/>
  <c r="IC169" i="3" s="1"/>
  <c r="ID169" i="3" s="1"/>
  <c r="IE169" i="3" s="1"/>
  <c r="IF169" i="3" s="1"/>
  <c r="IG169" i="3" s="1"/>
  <c r="IH169" i="3" s="1"/>
  <c r="II169" i="3" s="1"/>
  <c r="IJ169" i="3" s="1"/>
  <c r="IK169" i="3" s="1"/>
  <c r="IL169" i="3" s="1"/>
  <c r="IM169" i="3" s="1"/>
  <c r="IN169" i="3" s="1"/>
  <c r="IO169" i="3" s="1"/>
  <c r="IP169" i="3" s="1"/>
  <c r="IQ169" i="3" s="1"/>
  <c r="IR169" i="3" s="1"/>
  <c r="IS169" i="3" s="1"/>
  <c r="IT169" i="3" s="1"/>
  <c r="IU169" i="3" s="1"/>
  <c r="IV169" i="3" s="1"/>
  <c r="IW169" i="3" s="1"/>
  <c r="IX169" i="3" s="1"/>
  <c r="IY169" i="3" s="1"/>
  <c r="IZ169" i="3" s="1"/>
  <c r="JA169" i="3" s="1"/>
  <c r="JB169" i="3" s="1"/>
  <c r="JC169" i="3" s="1"/>
  <c r="JD169" i="3" s="1"/>
  <c r="JE169" i="3" s="1"/>
  <c r="JF169" i="3" s="1"/>
  <c r="JG169" i="3" s="1"/>
  <c r="JH169" i="3" s="1"/>
  <c r="JI169" i="3" s="1"/>
  <c r="JJ169" i="3" s="1"/>
  <c r="JK169" i="3" s="1"/>
  <c r="JL169" i="3" s="1"/>
  <c r="JM169" i="3" s="1"/>
  <c r="JN169" i="3" s="1"/>
  <c r="JO169" i="3" s="1"/>
  <c r="JP169" i="3" s="1"/>
  <c r="JQ169" i="3" s="1"/>
  <c r="JR169" i="3" s="1"/>
  <c r="JS169" i="3" s="1"/>
  <c r="JT169" i="3" s="1"/>
  <c r="JU169" i="3" s="1"/>
  <c r="JV169" i="3" s="1"/>
  <c r="JW169" i="3" s="1"/>
  <c r="JX169" i="3" s="1"/>
  <c r="JY169" i="3" s="1"/>
  <c r="JZ169" i="3" s="1"/>
  <c r="KA169" i="3" s="1"/>
  <c r="KB169" i="3" s="1"/>
  <c r="KC169" i="3" s="1"/>
  <c r="KD169" i="3" s="1"/>
  <c r="KE169" i="3" s="1"/>
  <c r="KF169" i="3" s="1"/>
  <c r="KG169" i="3" s="1"/>
  <c r="KH169" i="3" s="1"/>
  <c r="KI169" i="3" s="1"/>
  <c r="KJ169" i="3" s="1"/>
  <c r="KK169" i="3" s="1"/>
  <c r="KL169" i="3" s="1"/>
  <c r="KM169" i="3" s="1"/>
  <c r="KN169" i="3" s="1"/>
  <c r="KO169" i="3" s="1"/>
  <c r="KP169" i="3" s="1"/>
  <c r="KQ169" i="3" s="1"/>
  <c r="KR169" i="3" s="1"/>
  <c r="KS169" i="3" s="1"/>
  <c r="KT169" i="3" s="1"/>
  <c r="KU169" i="3" s="1"/>
  <c r="KV169" i="3" s="1"/>
  <c r="V169" i="3"/>
  <c r="E169" i="3"/>
  <c r="V168" i="3"/>
  <c r="W168" i="3" s="1"/>
  <c r="X168" i="3" s="1"/>
  <c r="Y168" i="3" s="1"/>
  <c r="Z168" i="3" s="1"/>
  <c r="AA168" i="3" s="1"/>
  <c r="AB168" i="3" s="1"/>
  <c r="AC168" i="3" s="1"/>
  <c r="AD168" i="3" s="1"/>
  <c r="AE168" i="3" s="1"/>
  <c r="AF168" i="3" s="1"/>
  <c r="AG168" i="3" s="1"/>
  <c r="AH168" i="3" s="1"/>
  <c r="AI168" i="3" s="1"/>
  <c r="AJ168" i="3" s="1"/>
  <c r="AK168" i="3" s="1"/>
  <c r="AL168" i="3" s="1"/>
  <c r="AM168" i="3" s="1"/>
  <c r="AN168" i="3" s="1"/>
  <c r="AO168" i="3" s="1"/>
  <c r="AP168" i="3" s="1"/>
  <c r="AQ168" i="3" s="1"/>
  <c r="AR168" i="3" s="1"/>
  <c r="AS168" i="3" s="1"/>
  <c r="AT168" i="3" s="1"/>
  <c r="AU168" i="3" s="1"/>
  <c r="AV168" i="3" s="1"/>
  <c r="AW168" i="3" s="1"/>
  <c r="AX168" i="3" s="1"/>
  <c r="AY168" i="3" s="1"/>
  <c r="AZ168" i="3" s="1"/>
  <c r="BA168" i="3" s="1"/>
  <c r="BB168" i="3" s="1"/>
  <c r="BC168" i="3" s="1"/>
  <c r="BD168" i="3" s="1"/>
  <c r="BE168" i="3" s="1"/>
  <c r="BF168" i="3" s="1"/>
  <c r="BG168" i="3" s="1"/>
  <c r="BH168" i="3" s="1"/>
  <c r="BI168" i="3" s="1"/>
  <c r="BJ168" i="3" s="1"/>
  <c r="BK168" i="3" s="1"/>
  <c r="BL168" i="3" s="1"/>
  <c r="BM168" i="3" s="1"/>
  <c r="BN168" i="3" s="1"/>
  <c r="BO168" i="3" s="1"/>
  <c r="BP168" i="3" s="1"/>
  <c r="BQ168" i="3" s="1"/>
  <c r="BR168" i="3" s="1"/>
  <c r="BS168" i="3" s="1"/>
  <c r="BT168" i="3" s="1"/>
  <c r="BU168" i="3" s="1"/>
  <c r="BV168" i="3" s="1"/>
  <c r="BW168" i="3" s="1"/>
  <c r="BX168" i="3" s="1"/>
  <c r="BY168" i="3" s="1"/>
  <c r="BZ168" i="3" s="1"/>
  <c r="CA168" i="3" s="1"/>
  <c r="CB168" i="3" s="1"/>
  <c r="CC168" i="3" s="1"/>
  <c r="CD168" i="3" s="1"/>
  <c r="CE168" i="3" s="1"/>
  <c r="CF168" i="3" s="1"/>
  <c r="CG168" i="3" s="1"/>
  <c r="CH168" i="3" s="1"/>
  <c r="CI168" i="3" s="1"/>
  <c r="CJ168" i="3" s="1"/>
  <c r="CK168" i="3" s="1"/>
  <c r="CL168" i="3" s="1"/>
  <c r="CM168" i="3" s="1"/>
  <c r="CN168" i="3" s="1"/>
  <c r="CO168" i="3" s="1"/>
  <c r="CP168" i="3" s="1"/>
  <c r="CQ168" i="3" s="1"/>
  <c r="CR168" i="3" s="1"/>
  <c r="CS168" i="3" s="1"/>
  <c r="CT168" i="3" s="1"/>
  <c r="CU168" i="3" s="1"/>
  <c r="CV168" i="3" s="1"/>
  <c r="CW168" i="3" s="1"/>
  <c r="CX168" i="3" s="1"/>
  <c r="CY168" i="3" s="1"/>
  <c r="CZ168" i="3" s="1"/>
  <c r="DA168" i="3" s="1"/>
  <c r="DB168" i="3" s="1"/>
  <c r="DC168" i="3" s="1"/>
  <c r="DD168" i="3" s="1"/>
  <c r="DE168" i="3" s="1"/>
  <c r="DF168" i="3" s="1"/>
  <c r="DG168" i="3" s="1"/>
  <c r="DH168" i="3" s="1"/>
  <c r="DI168" i="3" s="1"/>
  <c r="DJ168" i="3" s="1"/>
  <c r="DK168" i="3" s="1"/>
  <c r="DL168" i="3" s="1"/>
  <c r="DM168" i="3" s="1"/>
  <c r="DN168" i="3" s="1"/>
  <c r="DO168" i="3" s="1"/>
  <c r="DP168" i="3" s="1"/>
  <c r="DQ168" i="3" s="1"/>
  <c r="DR168" i="3" s="1"/>
  <c r="DS168" i="3" s="1"/>
  <c r="DT168" i="3" s="1"/>
  <c r="DU168" i="3" s="1"/>
  <c r="DV168" i="3" s="1"/>
  <c r="DW168" i="3" s="1"/>
  <c r="DX168" i="3" s="1"/>
  <c r="DY168" i="3" s="1"/>
  <c r="DZ168" i="3" s="1"/>
  <c r="EA168" i="3" s="1"/>
  <c r="EB168" i="3" s="1"/>
  <c r="EC168" i="3" s="1"/>
  <c r="ED168" i="3" s="1"/>
  <c r="EE168" i="3" s="1"/>
  <c r="EF168" i="3" s="1"/>
  <c r="EG168" i="3" s="1"/>
  <c r="EH168" i="3" s="1"/>
  <c r="EI168" i="3" s="1"/>
  <c r="EJ168" i="3" s="1"/>
  <c r="EK168" i="3" s="1"/>
  <c r="EL168" i="3" s="1"/>
  <c r="EM168" i="3" s="1"/>
  <c r="EN168" i="3" s="1"/>
  <c r="EO168" i="3" s="1"/>
  <c r="EP168" i="3" s="1"/>
  <c r="EQ168" i="3" s="1"/>
  <c r="ER168" i="3" s="1"/>
  <c r="ES168" i="3" s="1"/>
  <c r="ET168" i="3" s="1"/>
  <c r="EU168" i="3" s="1"/>
  <c r="EV168" i="3" s="1"/>
  <c r="EW168" i="3" s="1"/>
  <c r="EX168" i="3" s="1"/>
  <c r="EY168" i="3" s="1"/>
  <c r="EZ168" i="3" s="1"/>
  <c r="FA168" i="3" s="1"/>
  <c r="FB168" i="3" s="1"/>
  <c r="FC168" i="3" s="1"/>
  <c r="FD168" i="3" s="1"/>
  <c r="FE168" i="3" s="1"/>
  <c r="FF168" i="3" s="1"/>
  <c r="FG168" i="3" s="1"/>
  <c r="FH168" i="3" s="1"/>
  <c r="FI168" i="3" s="1"/>
  <c r="FJ168" i="3" s="1"/>
  <c r="FK168" i="3" s="1"/>
  <c r="FL168" i="3" s="1"/>
  <c r="FM168" i="3" s="1"/>
  <c r="FN168" i="3" s="1"/>
  <c r="FO168" i="3" s="1"/>
  <c r="FP168" i="3" s="1"/>
  <c r="FQ168" i="3" s="1"/>
  <c r="FR168" i="3" s="1"/>
  <c r="FS168" i="3" s="1"/>
  <c r="FT168" i="3" s="1"/>
  <c r="FU168" i="3" s="1"/>
  <c r="FV168" i="3" s="1"/>
  <c r="FW168" i="3" s="1"/>
  <c r="FX168" i="3" s="1"/>
  <c r="FY168" i="3" s="1"/>
  <c r="FZ168" i="3" s="1"/>
  <c r="GA168" i="3" s="1"/>
  <c r="GB168" i="3" s="1"/>
  <c r="GC168" i="3" s="1"/>
  <c r="GD168" i="3" s="1"/>
  <c r="GE168" i="3" s="1"/>
  <c r="GF168" i="3" s="1"/>
  <c r="GG168" i="3" s="1"/>
  <c r="GH168" i="3" s="1"/>
  <c r="GI168" i="3" s="1"/>
  <c r="GJ168" i="3" s="1"/>
  <c r="GK168" i="3" s="1"/>
  <c r="GL168" i="3" s="1"/>
  <c r="GM168" i="3" s="1"/>
  <c r="GN168" i="3" s="1"/>
  <c r="GO168" i="3" s="1"/>
  <c r="GP168" i="3" s="1"/>
  <c r="GQ168" i="3" s="1"/>
  <c r="GR168" i="3" s="1"/>
  <c r="GS168" i="3" s="1"/>
  <c r="GT168" i="3" s="1"/>
  <c r="GU168" i="3" s="1"/>
  <c r="GV168" i="3" s="1"/>
  <c r="GW168" i="3" s="1"/>
  <c r="GX168" i="3" s="1"/>
  <c r="GY168" i="3" s="1"/>
  <c r="GZ168" i="3" s="1"/>
  <c r="HA168" i="3" s="1"/>
  <c r="HB168" i="3" s="1"/>
  <c r="HC168" i="3" s="1"/>
  <c r="HD168" i="3" s="1"/>
  <c r="HE168" i="3" s="1"/>
  <c r="HF168" i="3" s="1"/>
  <c r="HG168" i="3" s="1"/>
  <c r="HH168" i="3" s="1"/>
  <c r="HI168" i="3" s="1"/>
  <c r="HJ168" i="3" s="1"/>
  <c r="HK168" i="3" s="1"/>
  <c r="HL168" i="3" s="1"/>
  <c r="HM168" i="3" s="1"/>
  <c r="HN168" i="3" s="1"/>
  <c r="HO168" i="3" s="1"/>
  <c r="HP168" i="3" s="1"/>
  <c r="HQ168" i="3" s="1"/>
  <c r="HR168" i="3" s="1"/>
  <c r="HS168" i="3" s="1"/>
  <c r="HT168" i="3" s="1"/>
  <c r="HU168" i="3" s="1"/>
  <c r="HV168" i="3" s="1"/>
  <c r="HW168" i="3" s="1"/>
  <c r="HX168" i="3" s="1"/>
  <c r="HY168" i="3" s="1"/>
  <c r="HZ168" i="3" s="1"/>
  <c r="IA168" i="3" s="1"/>
  <c r="IB168" i="3" s="1"/>
  <c r="IC168" i="3" s="1"/>
  <c r="ID168" i="3" s="1"/>
  <c r="IE168" i="3" s="1"/>
  <c r="IF168" i="3" s="1"/>
  <c r="IG168" i="3" s="1"/>
  <c r="IH168" i="3" s="1"/>
  <c r="II168" i="3" s="1"/>
  <c r="IJ168" i="3" s="1"/>
  <c r="IK168" i="3" s="1"/>
  <c r="IL168" i="3" s="1"/>
  <c r="IM168" i="3" s="1"/>
  <c r="IN168" i="3" s="1"/>
  <c r="IO168" i="3" s="1"/>
  <c r="IP168" i="3" s="1"/>
  <c r="IQ168" i="3" s="1"/>
  <c r="IR168" i="3" s="1"/>
  <c r="IS168" i="3" s="1"/>
  <c r="IT168" i="3" s="1"/>
  <c r="IU168" i="3" s="1"/>
  <c r="IV168" i="3" s="1"/>
  <c r="IW168" i="3" s="1"/>
  <c r="IX168" i="3" s="1"/>
  <c r="IY168" i="3" s="1"/>
  <c r="IZ168" i="3" s="1"/>
  <c r="JA168" i="3" s="1"/>
  <c r="JB168" i="3" s="1"/>
  <c r="JC168" i="3" s="1"/>
  <c r="JD168" i="3" s="1"/>
  <c r="JE168" i="3" s="1"/>
  <c r="JF168" i="3" s="1"/>
  <c r="JG168" i="3" s="1"/>
  <c r="JH168" i="3" s="1"/>
  <c r="JI168" i="3" s="1"/>
  <c r="JJ168" i="3" s="1"/>
  <c r="JK168" i="3" s="1"/>
  <c r="JL168" i="3" s="1"/>
  <c r="JM168" i="3" s="1"/>
  <c r="JN168" i="3" s="1"/>
  <c r="JO168" i="3" s="1"/>
  <c r="JP168" i="3" s="1"/>
  <c r="JQ168" i="3" s="1"/>
  <c r="JR168" i="3" s="1"/>
  <c r="JS168" i="3" s="1"/>
  <c r="JT168" i="3" s="1"/>
  <c r="JU168" i="3" s="1"/>
  <c r="JV168" i="3" s="1"/>
  <c r="JW168" i="3" s="1"/>
  <c r="JX168" i="3" s="1"/>
  <c r="JY168" i="3" s="1"/>
  <c r="JZ168" i="3" s="1"/>
  <c r="KA168" i="3" s="1"/>
  <c r="KB168" i="3" s="1"/>
  <c r="KC168" i="3" s="1"/>
  <c r="KD168" i="3" s="1"/>
  <c r="KE168" i="3" s="1"/>
  <c r="KF168" i="3" s="1"/>
  <c r="KG168" i="3" s="1"/>
  <c r="KH168" i="3" s="1"/>
  <c r="KI168" i="3" s="1"/>
  <c r="KJ168" i="3" s="1"/>
  <c r="KK168" i="3" s="1"/>
  <c r="KL168" i="3" s="1"/>
  <c r="KM168" i="3" s="1"/>
  <c r="KN168" i="3" s="1"/>
  <c r="KO168" i="3" s="1"/>
  <c r="KP168" i="3" s="1"/>
  <c r="KQ168" i="3" s="1"/>
  <c r="KR168" i="3" s="1"/>
  <c r="KS168" i="3" s="1"/>
  <c r="KT168" i="3" s="1"/>
  <c r="KU168" i="3" s="1"/>
  <c r="KV168" i="3" s="1"/>
  <c r="E168" i="3"/>
  <c r="V167" i="3"/>
  <c r="W167" i="3" s="1"/>
  <c r="E167" i="3"/>
  <c r="V166" i="3"/>
  <c r="W166" i="3" s="1"/>
  <c r="X166" i="3" s="1"/>
  <c r="Y166" i="3" s="1"/>
  <c r="Z166" i="3" s="1"/>
  <c r="AA166" i="3" s="1"/>
  <c r="AB166" i="3" s="1"/>
  <c r="AC166" i="3" s="1"/>
  <c r="AD166" i="3" s="1"/>
  <c r="E166" i="3"/>
  <c r="U165" i="3"/>
  <c r="E165" i="3"/>
  <c r="E161" i="3"/>
  <c r="E157" i="3"/>
  <c r="E153" i="3"/>
  <c r="E151" i="3"/>
  <c r="E149" i="3"/>
  <c r="E147" i="3"/>
  <c r="E144" i="3"/>
  <c r="E142" i="3"/>
  <c r="V138" i="3"/>
  <c r="W138" i="3" s="1"/>
  <c r="X138" i="3" s="1"/>
  <c r="Y138" i="3" s="1"/>
  <c r="Z138" i="3" s="1"/>
  <c r="AA138" i="3" s="1"/>
  <c r="AB138" i="3" s="1"/>
  <c r="AC138" i="3" s="1"/>
  <c r="AD138" i="3" s="1"/>
  <c r="AE138" i="3" s="1"/>
  <c r="AF138" i="3" s="1"/>
  <c r="AG138" i="3" s="1"/>
  <c r="AH138" i="3" s="1"/>
  <c r="AI138" i="3" s="1"/>
  <c r="AJ138" i="3" s="1"/>
  <c r="AK138" i="3" s="1"/>
  <c r="AL138" i="3" s="1"/>
  <c r="AM138" i="3" s="1"/>
  <c r="AN138" i="3" s="1"/>
  <c r="AO138" i="3" s="1"/>
  <c r="AP138" i="3" s="1"/>
  <c r="AQ138" i="3" s="1"/>
  <c r="AR138" i="3" s="1"/>
  <c r="AS138" i="3" s="1"/>
  <c r="AT138" i="3" s="1"/>
  <c r="AU138" i="3" s="1"/>
  <c r="AV138" i="3" s="1"/>
  <c r="AW138" i="3" s="1"/>
  <c r="AX138" i="3" s="1"/>
  <c r="AY138" i="3" s="1"/>
  <c r="AZ138" i="3" s="1"/>
  <c r="BA138" i="3" s="1"/>
  <c r="BB138" i="3" s="1"/>
  <c r="BC138" i="3" s="1"/>
  <c r="BD138" i="3" s="1"/>
  <c r="BE138" i="3" s="1"/>
  <c r="BF138" i="3" s="1"/>
  <c r="BG138" i="3" s="1"/>
  <c r="BH138" i="3" s="1"/>
  <c r="BI138" i="3" s="1"/>
  <c r="BJ138" i="3" s="1"/>
  <c r="BK138" i="3" s="1"/>
  <c r="BL138" i="3" s="1"/>
  <c r="BM138" i="3" s="1"/>
  <c r="BN138" i="3" s="1"/>
  <c r="BO138" i="3" s="1"/>
  <c r="BP138" i="3" s="1"/>
  <c r="BQ138" i="3" s="1"/>
  <c r="BR138" i="3" s="1"/>
  <c r="BS138" i="3" s="1"/>
  <c r="BT138" i="3" s="1"/>
  <c r="BU138" i="3" s="1"/>
  <c r="BV138" i="3" s="1"/>
  <c r="BW138" i="3" s="1"/>
  <c r="BX138" i="3" s="1"/>
  <c r="BY138" i="3" s="1"/>
  <c r="BZ138" i="3" s="1"/>
  <c r="CA138" i="3" s="1"/>
  <c r="CB138" i="3" s="1"/>
  <c r="CC138" i="3" s="1"/>
  <c r="CD138" i="3" s="1"/>
  <c r="CE138" i="3" s="1"/>
  <c r="CF138" i="3" s="1"/>
  <c r="CG138" i="3" s="1"/>
  <c r="CH138" i="3" s="1"/>
  <c r="CI138" i="3" s="1"/>
  <c r="CJ138" i="3" s="1"/>
  <c r="CK138" i="3" s="1"/>
  <c r="CL138" i="3" s="1"/>
  <c r="CM138" i="3" s="1"/>
  <c r="CN138" i="3" s="1"/>
  <c r="CO138" i="3" s="1"/>
  <c r="CP138" i="3" s="1"/>
  <c r="CQ138" i="3" s="1"/>
  <c r="CR138" i="3" s="1"/>
  <c r="CS138" i="3" s="1"/>
  <c r="CT138" i="3" s="1"/>
  <c r="CU138" i="3" s="1"/>
  <c r="CV138" i="3" s="1"/>
  <c r="CW138" i="3" s="1"/>
  <c r="CX138" i="3" s="1"/>
  <c r="CY138" i="3" s="1"/>
  <c r="CZ138" i="3" s="1"/>
  <c r="DA138" i="3" s="1"/>
  <c r="DB138" i="3" s="1"/>
  <c r="DC138" i="3" s="1"/>
  <c r="DD138" i="3" s="1"/>
  <c r="DE138" i="3" s="1"/>
  <c r="DF138" i="3" s="1"/>
  <c r="DG138" i="3" s="1"/>
  <c r="DH138" i="3" s="1"/>
  <c r="DI138" i="3" s="1"/>
  <c r="DJ138" i="3" s="1"/>
  <c r="DK138" i="3" s="1"/>
  <c r="DL138" i="3" s="1"/>
  <c r="DM138" i="3" s="1"/>
  <c r="DN138" i="3" s="1"/>
  <c r="DO138" i="3" s="1"/>
  <c r="DP138" i="3" s="1"/>
  <c r="DQ138" i="3" s="1"/>
  <c r="DR138" i="3" s="1"/>
  <c r="DS138" i="3" s="1"/>
  <c r="DT138" i="3" s="1"/>
  <c r="DU138" i="3" s="1"/>
  <c r="DV138" i="3" s="1"/>
  <c r="DW138" i="3" s="1"/>
  <c r="DX138" i="3" s="1"/>
  <c r="DY138" i="3" s="1"/>
  <c r="DZ138" i="3" s="1"/>
  <c r="EA138" i="3" s="1"/>
  <c r="EB138" i="3" s="1"/>
  <c r="EC138" i="3" s="1"/>
  <c r="ED138" i="3" s="1"/>
  <c r="EE138" i="3" s="1"/>
  <c r="EF138" i="3" s="1"/>
  <c r="EG138" i="3" s="1"/>
  <c r="EH138" i="3" s="1"/>
  <c r="EI138" i="3" s="1"/>
  <c r="EJ138" i="3" s="1"/>
  <c r="EK138" i="3" s="1"/>
  <c r="EL138" i="3" s="1"/>
  <c r="EM138" i="3" s="1"/>
  <c r="EN138" i="3" s="1"/>
  <c r="EO138" i="3" s="1"/>
  <c r="EP138" i="3" s="1"/>
  <c r="EQ138" i="3" s="1"/>
  <c r="ER138" i="3" s="1"/>
  <c r="ES138" i="3" s="1"/>
  <c r="ET138" i="3" s="1"/>
  <c r="EU138" i="3" s="1"/>
  <c r="EV138" i="3" s="1"/>
  <c r="EW138" i="3" s="1"/>
  <c r="EX138" i="3" s="1"/>
  <c r="EY138" i="3" s="1"/>
  <c r="EZ138" i="3" s="1"/>
  <c r="FA138" i="3" s="1"/>
  <c r="FB138" i="3" s="1"/>
  <c r="FC138" i="3" s="1"/>
  <c r="FD138" i="3" s="1"/>
  <c r="FE138" i="3" s="1"/>
  <c r="FF138" i="3" s="1"/>
  <c r="FG138" i="3" s="1"/>
  <c r="FH138" i="3" s="1"/>
  <c r="FI138" i="3" s="1"/>
  <c r="FJ138" i="3" s="1"/>
  <c r="FK138" i="3" s="1"/>
  <c r="FL138" i="3" s="1"/>
  <c r="FM138" i="3" s="1"/>
  <c r="FN138" i="3" s="1"/>
  <c r="FO138" i="3" s="1"/>
  <c r="FP138" i="3" s="1"/>
  <c r="FQ138" i="3" s="1"/>
  <c r="FR138" i="3" s="1"/>
  <c r="FS138" i="3" s="1"/>
  <c r="FT138" i="3" s="1"/>
  <c r="FU138" i="3" s="1"/>
  <c r="FV138" i="3" s="1"/>
  <c r="FW138" i="3" s="1"/>
  <c r="FX138" i="3" s="1"/>
  <c r="FY138" i="3" s="1"/>
  <c r="FZ138" i="3" s="1"/>
  <c r="GA138" i="3" s="1"/>
  <c r="GB138" i="3" s="1"/>
  <c r="GC138" i="3" s="1"/>
  <c r="GD138" i="3" s="1"/>
  <c r="GE138" i="3" s="1"/>
  <c r="GF138" i="3" s="1"/>
  <c r="GG138" i="3" s="1"/>
  <c r="GH138" i="3" s="1"/>
  <c r="GI138" i="3" s="1"/>
  <c r="GJ138" i="3" s="1"/>
  <c r="GK138" i="3" s="1"/>
  <c r="GL138" i="3" s="1"/>
  <c r="GM138" i="3" s="1"/>
  <c r="GN138" i="3" s="1"/>
  <c r="GO138" i="3" s="1"/>
  <c r="GP138" i="3" s="1"/>
  <c r="GQ138" i="3" s="1"/>
  <c r="GR138" i="3" s="1"/>
  <c r="GS138" i="3" s="1"/>
  <c r="GT138" i="3" s="1"/>
  <c r="GU138" i="3" s="1"/>
  <c r="GV138" i="3" s="1"/>
  <c r="GW138" i="3" s="1"/>
  <c r="GX138" i="3" s="1"/>
  <c r="GY138" i="3" s="1"/>
  <c r="GZ138" i="3" s="1"/>
  <c r="HA138" i="3" s="1"/>
  <c r="HB138" i="3" s="1"/>
  <c r="HC138" i="3" s="1"/>
  <c r="HD138" i="3" s="1"/>
  <c r="HE138" i="3" s="1"/>
  <c r="HF138" i="3" s="1"/>
  <c r="HG138" i="3" s="1"/>
  <c r="HH138" i="3" s="1"/>
  <c r="HI138" i="3" s="1"/>
  <c r="HJ138" i="3" s="1"/>
  <c r="HK138" i="3" s="1"/>
  <c r="HL138" i="3" s="1"/>
  <c r="HM138" i="3" s="1"/>
  <c r="HN138" i="3" s="1"/>
  <c r="HO138" i="3" s="1"/>
  <c r="HP138" i="3" s="1"/>
  <c r="HQ138" i="3" s="1"/>
  <c r="HR138" i="3" s="1"/>
  <c r="HS138" i="3" s="1"/>
  <c r="HT138" i="3" s="1"/>
  <c r="HU138" i="3" s="1"/>
  <c r="HV138" i="3" s="1"/>
  <c r="HW138" i="3" s="1"/>
  <c r="HX138" i="3" s="1"/>
  <c r="HY138" i="3" s="1"/>
  <c r="HZ138" i="3" s="1"/>
  <c r="IA138" i="3" s="1"/>
  <c r="IB138" i="3" s="1"/>
  <c r="IC138" i="3" s="1"/>
  <c r="ID138" i="3" s="1"/>
  <c r="IE138" i="3" s="1"/>
  <c r="IF138" i="3" s="1"/>
  <c r="IG138" i="3" s="1"/>
  <c r="IH138" i="3" s="1"/>
  <c r="II138" i="3" s="1"/>
  <c r="IJ138" i="3" s="1"/>
  <c r="IK138" i="3" s="1"/>
  <c r="IL138" i="3" s="1"/>
  <c r="IM138" i="3" s="1"/>
  <c r="IN138" i="3" s="1"/>
  <c r="IO138" i="3" s="1"/>
  <c r="IP138" i="3" s="1"/>
  <c r="IQ138" i="3" s="1"/>
  <c r="IR138" i="3" s="1"/>
  <c r="IS138" i="3" s="1"/>
  <c r="IT138" i="3" s="1"/>
  <c r="IU138" i="3" s="1"/>
  <c r="IV138" i="3" s="1"/>
  <c r="IW138" i="3" s="1"/>
  <c r="IX138" i="3" s="1"/>
  <c r="IY138" i="3" s="1"/>
  <c r="IZ138" i="3" s="1"/>
  <c r="JA138" i="3" s="1"/>
  <c r="JB138" i="3" s="1"/>
  <c r="JC138" i="3" s="1"/>
  <c r="JD138" i="3" s="1"/>
  <c r="JE138" i="3" s="1"/>
  <c r="JF138" i="3" s="1"/>
  <c r="JG138" i="3" s="1"/>
  <c r="JH138" i="3" s="1"/>
  <c r="JI138" i="3" s="1"/>
  <c r="JJ138" i="3" s="1"/>
  <c r="JK138" i="3" s="1"/>
  <c r="JL138" i="3" s="1"/>
  <c r="JM138" i="3" s="1"/>
  <c r="JN138" i="3" s="1"/>
  <c r="JO138" i="3" s="1"/>
  <c r="JP138" i="3" s="1"/>
  <c r="JQ138" i="3" s="1"/>
  <c r="JR138" i="3" s="1"/>
  <c r="JS138" i="3" s="1"/>
  <c r="JT138" i="3" s="1"/>
  <c r="JU138" i="3" s="1"/>
  <c r="JV138" i="3" s="1"/>
  <c r="JW138" i="3" s="1"/>
  <c r="JX138" i="3" s="1"/>
  <c r="JY138" i="3" s="1"/>
  <c r="JZ138" i="3" s="1"/>
  <c r="KA138" i="3" s="1"/>
  <c r="KB138" i="3" s="1"/>
  <c r="KC138" i="3" s="1"/>
  <c r="KD138" i="3" s="1"/>
  <c r="KE138" i="3" s="1"/>
  <c r="KF138" i="3" s="1"/>
  <c r="KG138" i="3" s="1"/>
  <c r="KH138" i="3" s="1"/>
  <c r="KI138" i="3" s="1"/>
  <c r="KJ138" i="3" s="1"/>
  <c r="KK138" i="3" s="1"/>
  <c r="KL138" i="3" s="1"/>
  <c r="KM138" i="3" s="1"/>
  <c r="KN138" i="3" s="1"/>
  <c r="KO138" i="3" s="1"/>
  <c r="KP138" i="3" s="1"/>
  <c r="KQ138" i="3" s="1"/>
  <c r="KR138" i="3" s="1"/>
  <c r="KS138" i="3" s="1"/>
  <c r="KT138" i="3" s="1"/>
  <c r="KU138" i="3" s="1"/>
  <c r="KV138" i="3" s="1"/>
  <c r="K137" i="3"/>
  <c r="V136" i="3"/>
  <c r="W136" i="3" s="1"/>
  <c r="X136" i="3" s="1"/>
  <c r="Y136" i="3" s="1"/>
  <c r="Z136" i="3" s="1"/>
  <c r="AA136" i="3" s="1"/>
  <c r="AB136" i="3" s="1"/>
  <c r="AC136" i="3" s="1"/>
  <c r="AD136" i="3" s="1"/>
  <c r="AE136" i="3" s="1"/>
  <c r="AF136" i="3" s="1"/>
  <c r="AG136" i="3" s="1"/>
  <c r="AH136" i="3" s="1"/>
  <c r="AI136" i="3" s="1"/>
  <c r="AJ136" i="3" s="1"/>
  <c r="AK136" i="3" s="1"/>
  <c r="AL136" i="3" s="1"/>
  <c r="AM136" i="3" s="1"/>
  <c r="AN136" i="3" s="1"/>
  <c r="AO136" i="3" s="1"/>
  <c r="AP136" i="3" s="1"/>
  <c r="AQ136" i="3" s="1"/>
  <c r="AR136" i="3" s="1"/>
  <c r="AS136" i="3" s="1"/>
  <c r="AT136" i="3" s="1"/>
  <c r="AU136" i="3" s="1"/>
  <c r="AV136" i="3" s="1"/>
  <c r="AW136" i="3" s="1"/>
  <c r="AX136" i="3" s="1"/>
  <c r="AY136" i="3" s="1"/>
  <c r="AZ136" i="3" s="1"/>
  <c r="BA136" i="3" s="1"/>
  <c r="BB136" i="3" s="1"/>
  <c r="BC136" i="3" s="1"/>
  <c r="BD136" i="3" s="1"/>
  <c r="BE136" i="3" s="1"/>
  <c r="BF136" i="3" s="1"/>
  <c r="BG136" i="3" s="1"/>
  <c r="BH136" i="3" s="1"/>
  <c r="BI136" i="3" s="1"/>
  <c r="BJ136" i="3" s="1"/>
  <c r="BK136" i="3" s="1"/>
  <c r="BL136" i="3" s="1"/>
  <c r="BM136" i="3" s="1"/>
  <c r="BN136" i="3" s="1"/>
  <c r="BO136" i="3" s="1"/>
  <c r="BP136" i="3" s="1"/>
  <c r="BQ136" i="3" s="1"/>
  <c r="BR136" i="3" s="1"/>
  <c r="BS136" i="3" s="1"/>
  <c r="BT136" i="3" s="1"/>
  <c r="BU136" i="3" s="1"/>
  <c r="BV136" i="3" s="1"/>
  <c r="BW136" i="3" s="1"/>
  <c r="BX136" i="3" s="1"/>
  <c r="BY136" i="3" s="1"/>
  <c r="BZ136" i="3" s="1"/>
  <c r="CA136" i="3" s="1"/>
  <c r="CB136" i="3" s="1"/>
  <c r="CC136" i="3" s="1"/>
  <c r="CD136" i="3" s="1"/>
  <c r="CE136" i="3" s="1"/>
  <c r="CF136" i="3" s="1"/>
  <c r="CG136" i="3" s="1"/>
  <c r="CH136" i="3" s="1"/>
  <c r="CI136" i="3" s="1"/>
  <c r="CJ136" i="3" s="1"/>
  <c r="CK136" i="3" s="1"/>
  <c r="CL136" i="3" s="1"/>
  <c r="CM136" i="3" s="1"/>
  <c r="CN136" i="3" s="1"/>
  <c r="CO136" i="3" s="1"/>
  <c r="CP136" i="3" s="1"/>
  <c r="CQ136" i="3" s="1"/>
  <c r="CR136" i="3" s="1"/>
  <c r="CS136" i="3" s="1"/>
  <c r="CT136" i="3" s="1"/>
  <c r="CU136" i="3" s="1"/>
  <c r="CV136" i="3" s="1"/>
  <c r="CW136" i="3" s="1"/>
  <c r="CX136" i="3" s="1"/>
  <c r="CY136" i="3" s="1"/>
  <c r="CZ136" i="3" s="1"/>
  <c r="DA136" i="3" s="1"/>
  <c r="DB136" i="3" s="1"/>
  <c r="DC136" i="3" s="1"/>
  <c r="DD136" i="3" s="1"/>
  <c r="DE136" i="3" s="1"/>
  <c r="DF136" i="3" s="1"/>
  <c r="DG136" i="3" s="1"/>
  <c r="DH136" i="3" s="1"/>
  <c r="DI136" i="3" s="1"/>
  <c r="DJ136" i="3" s="1"/>
  <c r="DK136" i="3" s="1"/>
  <c r="DL136" i="3" s="1"/>
  <c r="DM136" i="3" s="1"/>
  <c r="DN136" i="3" s="1"/>
  <c r="DO136" i="3" s="1"/>
  <c r="DP136" i="3" s="1"/>
  <c r="DQ136" i="3" s="1"/>
  <c r="DR136" i="3" s="1"/>
  <c r="DS136" i="3" s="1"/>
  <c r="DT136" i="3" s="1"/>
  <c r="DU136" i="3" s="1"/>
  <c r="DV136" i="3" s="1"/>
  <c r="DW136" i="3" s="1"/>
  <c r="DX136" i="3" s="1"/>
  <c r="DY136" i="3" s="1"/>
  <c r="DZ136" i="3" s="1"/>
  <c r="EA136" i="3" s="1"/>
  <c r="EB136" i="3" s="1"/>
  <c r="EC136" i="3" s="1"/>
  <c r="ED136" i="3" s="1"/>
  <c r="EE136" i="3" s="1"/>
  <c r="EF136" i="3" s="1"/>
  <c r="EG136" i="3" s="1"/>
  <c r="EH136" i="3" s="1"/>
  <c r="EI136" i="3" s="1"/>
  <c r="EJ136" i="3" s="1"/>
  <c r="EK136" i="3" s="1"/>
  <c r="EL136" i="3" s="1"/>
  <c r="EM136" i="3" s="1"/>
  <c r="EN136" i="3" s="1"/>
  <c r="EO136" i="3" s="1"/>
  <c r="EP136" i="3" s="1"/>
  <c r="EQ136" i="3" s="1"/>
  <c r="ER136" i="3" s="1"/>
  <c r="ES136" i="3" s="1"/>
  <c r="ET136" i="3" s="1"/>
  <c r="EU136" i="3" s="1"/>
  <c r="EV136" i="3" s="1"/>
  <c r="EW136" i="3" s="1"/>
  <c r="EX136" i="3" s="1"/>
  <c r="EY136" i="3" s="1"/>
  <c r="EZ136" i="3" s="1"/>
  <c r="FA136" i="3" s="1"/>
  <c r="FB136" i="3" s="1"/>
  <c r="FC136" i="3" s="1"/>
  <c r="FD136" i="3" s="1"/>
  <c r="FE136" i="3" s="1"/>
  <c r="FF136" i="3" s="1"/>
  <c r="FG136" i="3" s="1"/>
  <c r="FH136" i="3" s="1"/>
  <c r="FI136" i="3" s="1"/>
  <c r="FJ136" i="3" s="1"/>
  <c r="FK136" i="3" s="1"/>
  <c r="FL136" i="3" s="1"/>
  <c r="FM136" i="3" s="1"/>
  <c r="FN136" i="3" s="1"/>
  <c r="FO136" i="3" s="1"/>
  <c r="FP136" i="3" s="1"/>
  <c r="FQ136" i="3" s="1"/>
  <c r="FR136" i="3" s="1"/>
  <c r="FS136" i="3" s="1"/>
  <c r="FT136" i="3" s="1"/>
  <c r="FU136" i="3" s="1"/>
  <c r="FV136" i="3" s="1"/>
  <c r="FW136" i="3" s="1"/>
  <c r="FX136" i="3" s="1"/>
  <c r="FY136" i="3" s="1"/>
  <c r="FZ136" i="3" s="1"/>
  <c r="GA136" i="3" s="1"/>
  <c r="GB136" i="3" s="1"/>
  <c r="GC136" i="3" s="1"/>
  <c r="GD136" i="3" s="1"/>
  <c r="GE136" i="3" s="1"/>
  <c r="GF136" i="3" s="1"/>
  <c r="GG136" i="3" s="1"/>
  <c r="GH136" i="3" s="1"/>
  <c r="GI136" i="3" s="1"/>
  <c r="GJ136" i="3" s="1"/>
  <c r="GK136" i="3" s="1"/>
  <c r="GL136" i="3" s="1"/>
  <c r="GM136" i="3" s="1"/>
  <c r="GN136" i="3" s="1"/>
  <c r="GO136" i="3" s="1"/>
  <c r="GP136" i="3" s="1"/>
  <c r="GQ136" i="3" s="1"/>
  <c r="GR136" i="3" s="1"/>
  <c r="GS136" i="3" s="1"/>
  <c r="GT136" i="3" s="1"/>
  <c r="GU136" i="3" s="1"/>
  <c r="GV136" i="3" s="1"/>
  <c r="GW136" i="3" s="1"/>
  <c r="GX136" i="3" s="1"/>
  <c r="GY136" i="3" s="1"/>
  <c r="GZ136" i="3" s="1"/>
  <c r="HA136" i="3" s="1"/>
  <c r="HB136" i="3" s="1"/>
  <c r="HC136" i="3" s="1"/>
  <c r="HD136" i="3" s="1"/>
  <c r="HE136" i="3" s="1"/>
  <c r="HF136" i="3" s="1"/>
  <c r="HG136" i="3" s="1"/>
  <c r="HH136" i="3" s="1"/>
  <c r="HI136" i="3" s="1"/>
  <c r="HJ136" i="3" s="1"/>
  <c r="HK136" i="3" s="1"/>
  <c r="HL136" i="3" s="1"/>
  <c r="HM136" i="3" s="1"/>
  <c r="HN136" i="3" s="1"/>
  <c r="HO136" i="3" s="1"/>
  <c r="HP136" i="3" s="1"/>
  <c r="HQ136" i="3" s="1"/>
  <c r="HR136" i="3" s="1"/>
  <c r="HS136" i="3" s="1"/>
  <c r="HT136" i="3" s="1"/>
  <c r="HU136" i="3" s="1"/>
  <c r="HV136" i="3" s="1"/>
  <c r="HW136" i="3" s="1"/>
  <c r="HX136" i="3" s="1"/>
  <c r="HY136" i="3" s="1"/>
  <c r="HZ136" i="3" s="1"/>
  <c r="IA136" i="3" s="1"/>
  <c r="IB136" i="3" s="1"/>
  <c r="IC136" i="3" s="1"/>
  <c r="ID136" i="3" s="1"/>
  <c r="IE136" i="3" s="1"/>
  <c r="IF136" i="3" s="1"/>
  <c r="IG136" i="3" s="1"/>
  <c r="IH136" i="3" s="1"/>
  <c r="II136" i="3" s="1"/>
  <c r="IJ136" i="3" s="1"/>
  <c r="IK136" i="3" s="1"/>
  <c r="IL136" i="3" s="1"/>
  <c r="IM136" i="3" s="1"/>
  <c r="IN136" i="3" s="1"/>
  <c r="IO136" i="3" s="1"/>
  <c r="IP136" i="3" s="1"/>
  <c r="IQ136" i="3" s="1"/>
  <c r="IR136" i="3" s="1"/>
  <c r="IS136" i="3" s="1"/>
  <c r="IT136" i="3" s="1"/>
  <c r="IU136" i="3" s="1"/>
  <c r="IV136" i="3" s="1"/>
  <c r="IW136" i="3" s="1"/>
  <c r="IX136" i="3" s="1"/>
  <c r="IY136" i="3" s="1"/>
  <c r="IZ136" i="3" s="1"/>
  <c r="JA136" i="3" s="1"/>
  <c r="JB136" i="3" s="1"/>
  <c r="JC136" i="3" s="1"/>
  <c r="JD136" i="3" s="1"/>
  <c r="JE136" i="3" s="1"/>
  <c r="JF136" i="3" s="1"/>
  <c r="JG136" i="3" s="1"/>
  <c r="JH136" i="3" s="1"/>
  <c r="JI136" i="3" s="1"/>
  <c r="JJ136" i="3" s="1"/>
  <c r="JK136" i="3" s="1"/>
  <c r="JL136" i="3" s="1"/>
  <c r="JM136" i="3" s="1"/>
  <c r="JN136" i="3" s="1"/>
  <c r="JO136" i="3" s="1"/>
  <c r="JP136" i="3" s="1"/>
  <c r="JQ136" i="3" s="1"/>
  <c r="JR136" i="3" s="1"/>
  <c r="JS136" i="3" s="1"/>
  <c r="JT136" i="3" s="1"/>
  <c r="JU136" i="3" s="1"/>
  <c r="JV136" i="3" s="1"/>
  <c r="JW136" i="3" s="1"/>
  <c r="JX136" i="3" s="1"/>
  <c r="JY136" i="3" s="1"/>
  <c r="JZ136" i="3" s="1"/>
  <c r="KA136" i="3" s="1"/>
  <c r="KB136" i="3" s="1"/>
  <c r="KC136" i="3" s="1"/>
  <c r="KD136" i="3" s="1"/>
  <c r="KE136" i="3" s="1"/>
  <c r="KF136" i="3" s="1"/>
  <c r="KG136" i="3" s="1"/>
  <c r="KH136" i="3" s="1"/>
  <c r="KI136" i="3" s="1"/>
  <c r="KJ136" i="3" s="1"/>
  <c r="KK136" i="3" s="1"/>
  <c r="KL136" i="3" s="1"/>
  <c r="KM136" i="3" s="1"/>
  <c r="KN136" i="3" s="1"/>
  <c r="KO136" i="3" s="1"/>
  <c r="KP136" i="3" s="1"/>
  <c r="KQ136" i="3" s="1"/>
  <c r="KR136" i="3" s="1"/>
  <c r="KS136" i="3" s="1"/>
  <c r="KT136" i="3" s="1"/>
  <c r="KU136" i="3" s="1"/>
  <c r="KV136" i="3" s="1"/>
  <c r="V135" i="3"/>
  <c r="W135" i="3" s="1"/>
  <c r="X135" i="3" s="1"/>
  <c r="Y135" i="3" s="1"/>
  <c r="Z135" i="3" s="1"/>
  <c r="AA135" i="3" s="1"/>
  <c r="AB135" i="3" s="1"/>
  <c r="AC135" i="3" s="1"/>
  <c r="AD135" i="3" s="1"/>
  <c r="AE135" i="3" s="1"/>
  <c r="AF135" i="3" s="1"/>
  <c r="AG135" i="3" s="1"/>
  <c r="AH135" i="3" s="1"/>
  <c r="AI135" i="3" s="1"/>
  <c r="AJ135" i="3" s="1"/>
  <c r="AK135" i="3" s="1"/>
  <c r="AL135" i="3" s="1"/>
  <c r="AM135" i="3" s="1"/>
  <c r="AN135" i="3" s="1"/>
  <c r="AO135" i="3" s="1"/>
  <c r="AP135" i="3" s="1"/>
  <c r="AQ135" i="3" s="1"/>
  <c r="AR135" i="3" s="1"/>
  <c r="AS135" i="3" s="1"/>
  <c r="AT135" i="3" s="1"/>
  <c r="AU135" i="3" s="1"/>
  <c r="AV135" i="3" s="1"/>
  <c r="AW135" i="3" s="1"/>
  <c r="AX135" i="3" s="1"/>
  <c r="AY135" i="3" s="1"/>
  <c r="AZ135" i="3" s="1"/>
  <c r="BA135" i="3" s="1"/>
  <c r="BB135" i="3" s="1"/>
  <c r="BC135" i="3" s="1"/>
  <c r="BD135" i="3" s="1"/>
  <c r="BE135" i="3" s="1"/>
  <c r="BF135" i="3" s="1"/>
  <c r="BG135" i="3" s="1"/>
  <c r="BH135" i="3" s="1"/>
  <c r="BI135" i="3" s="1"/>
  <c r="BJ135" i="3" s="1"/>
  <c r="BK135" i="3" s="1"/>
  <c r="BL135" i="3" s="1"/>
  <c r="BM135" i="3" s="1"/>
  <c r="BN135" i="3" s="1"/>
  <c r="BO135" i="3" s="1"/>
  <c r="BP135" i="3" s="1"/>
  <c r="BQ135" i="3" s="1"/>
  <c r="BR135" i="3" s="1"/>
  <c r="BS135" i="3" s="1"/>
  <c r="BT135" i="3" s="1"/>
  <c r="BU135" i="3" s="1"/>
  <c r="BV135" i="3" s="1"/>
  <c r="BW135" i="3" s="1"/>
  <c r="BX135" i="3" s="1"/>
  <c r="BY135" i="3" s="1"/>
  <c r="BZ135" i="3" s="1"/>
  <c r="CA135" i="3" s="1"/>
  <c r="CB135" i="3" s="1"/>
  <c r="CC135" i="3" s="1"/>
  <c r="CD135" i="3" s="1"/>
  <c r="CE135" i="3" s="1"/>
  <c r="CF135" i="3" s="1"/>
  <c r="CG135" i="3" s="1"/>
  <c r="CH135" i="3" s="1"/>
  <c r="CI135" i="3" s="1"/>
  <c r="CJ135" i="3" s="1"/>
  <c r="CK135" i="3" s="1"/>
  <c r="CL135" i="3" s="1"/>
  <c r="CM135" i="3" s="1"/>
  <c r="CN135" i="3" s="1"/>
  <c r="CO135" i="3" s="1"/>
  <c r="CP135" i="3" s="1"/>
  <c r="CQ135" i="3" s="1"/>
  <c r="CR135" i="3" s="1"/>
  <c r="CS135" i="3" s="1"/>
  <c r="CT135" i="3" s="1"/>
  <c r="CU135" i="3" s="1"/>
  <c r="CV135" i="3" s="1"/>
  <c r="CW135" i="3" s="1"/>
  <c r="CX135" i="3" s="1"/>
  <c r="CY135" i="3" s="1"/>
  <c r="CZ135" i="3" s="1"/>
  <c r="DA135" i="3" s="1"/>
  <c r="DB135" i="3" s="1"/>
  <c r="DC135" i="3" s="1"/>
  <c r="DD135" i="3" s="1"/>
  <c r="DE135" i="3" s="1"/>
  <c r="DF135" i="3" s="1"/>
  <c r="DG135" i="3" s="1"/>
  <c r="DH135" i="3" s="1"/>
  <c r="DI135" i="3" s="1"/>
  <c r="DJ135" i="3" s="1"/>
  <c r="DK135" i="3" s="1"/>
  <c r="DL135" i="3" s="1"/>
  <c r="DM135" i="3" s="1"/>
  <c r="DN135" i="3" s="1"/>
  <c r="DO135" i="3" s="1"/>
  <c r="DP135" i="3" s="1"/>
  <c r="DQ135" i="3" s="1"/>
  <c r="DR135" i="3" s="1"/>
  <c r="DS135" i="3" s="1"/>
  <c r="DT135" i="3" s="1"/>
  <c r="DU135" i="3" s="1"/>
  <c r="DV135" i="3" s="1"/>
  <c r="DW135" i="3" s="1"/>
  <c r="DX135" i="3" s="1"/>
  <c r="DY135" i="3" s="1"/>
  <c r="DZ135" i="3" s="1"/>
  <c r="EA135" i="3" s="1"/>
  <c r="EB135" i="3" s="1"/>
  <c r="EC135" i="3" s="1"/>
  <c r="ED135" i="3" s="1"/>
  <c r="EE135" i="3" s="1"/>
  <c r="EF135" i="3" s="1"/>
  <c r="EG135" i="3" s="1"/>
  <c r="EH135" i="3" s="1"/>
  <c r="EI135" i="3" s="1"/>
  <c r="EJ135" i="3" s="1"/>
  <c r="EK135" i="3" s="1"/>
  <c r="EL135" i="3" s="1"/>
  <c r="EM135" i="3" s="1"/>
  <c r="EN135" i="3" s="1"/>
  <c r="EO135" i="3" s="1"/>
  <c r="EP135" i="3" s="1"/>
  <c r="EQ135" i="3" s="1"/>
  <c r="ER135" i="3" s="1"/>
  <c r="ES135" i="3" s="1"/>
  <c r="ET135" i="3" s="1"/>
  <c r="EU135" i="3" s="1"/>
  <c r="EV135" i="3" s="1"/>
  <c r="EW135" i="3" s="1"/>
  <c r="EX135" i="3" s="1"/>
  <c r="EY135" i="3" s="1"/>
  <c r="EZ135" i="3" s="1"/>
  <c r="FA135" i="3" s="1"/>
  <c r="FB135" i="3" s="1"/>
  <c r="FC135" i="3" s="1"/>
  <c r="FD135" i="3" s="1"/>
  <c r="FE135" i="3" s="1"/>
  <c r="FF135" i="3" s="1"/>
  <c r="FG135" i="3" s="1"/>
  <c r="FH135" i="3" s="1"/>
  <c r="FI135" i="3" s="1"/>
  <c r="FJ135" i="3" s="1"/>
  <c r="FK135" i="3" s="1"/>
  <c r="FL135" i="3" s="1"/>
  <c r="FM135" i="3" s="1"/>
  <c r="FN135" i="3" s="1"/>
  <c r="FO135" i="3" s="1"/>
  <c r="FP135" i="3" s="1"/>
  <c r="FQ135" i="3" s="1"/>
  <c r="FR135" i="3" s="1"/>
  <c r="FS135" i="3" s="1"/>
  <c r="FT135" i="3" s="1"/>
  <c r="FU135" i="3" s="1"/>
  <c r="FV135" i="3" s="1"/>
  <c r="FW135" i="3" s="1"/>
  <c r="FX135" i="3" s="1"/>
  <c r="FY135" i="3" s="1"/>
  <c r="FZ135" i="3" s="1"/>
  <c r="GA135" i="3" s="1"/>
  <c r="GB135" i="3" s="1"/>
  <c r="GC135" i="3" s="1"/>
  <c r="GD135" i="3" s="1"/>
  <c r="GE135" i="3" s="1"/>
  <c r="GF135" i="3" s="1"/>
  <c r="GG135" i="3" s="1"/>
  <c r="GH135" i="3" s="1"/>
  <c r="GI135" i="3" s="1"/>
  <c r="GJ135" i="3" s="1"/>
  <c r="GK135" i="3" s="1"/>
  <c r="GL135" i="3" s="1"/>
  <c r="GM135" i="3" s="1"/>
  <c r="GN135" i="3" s="1"/>
  <c r="GO135" i="3" s="1"/>
  <c r="GP135" i="3" s="1"/>
  <c r="GQ135" i="3" s="1"/>
  <c r="GR135" i="3" s="1"/>
  <c r="GS135" i="3" s="1"/>
  <c r="GT135" i="3" s="1"/>
  <c r="GU135" i="3" s="1"/>
  <c r="GV135" i="3" s="1"/>
  <c r="GW135" i="3" s="1"/>
  <c r="GX135" i="3" s="1"/>
  <c r="GY135" i="3" s="1"/>
  <c r="GZ135" i="3" s="1"/>
  <c r="HA135" i="3" s="1"/>
  <c r="HB135" i="3" s="1"/>
  <c r="HC135" i="3" s="1"/>
  <c r="HD135" i="3" s="1"/>
  <c r="HE135" i="3" s="1"/>
  <c r="HF135" i="3" s="1"/>
  <c r="HG135" i="3" s="1"/>
  <c r="HH135" i="3" s="1"/>
  <c r="HI135" i="3" s="1"/>
  <c r="HJ135" i="3" s="1"/>
  <c r="HK135" i="3" s="1"/>
  <c r="HL135" i="3" s="1"/>
  <c r="HM135" i="3" s="1"/>
  <c r="HN135" i="3" s="1"/>
  <c r="HO135" i="3" s="1"/>
  <c r="HP135" i="3" s="1"/>
  <c r="HQ135" i="3" s="1"/>
  <c r="HR135" i="3" s="1"/>
  <c r="HS135" i="3" s="1"/>
  <c r="HT135" i="3" s="1"/>
  <c r="HU135" i="3" s="1"/>
  <c r="HV135" i="3" s="1"/>
  <c r="HW135" i="3" s="1"/>
  <c r="HX135" i="3" s="1"/>
  <c r="HY135" i="3" s="1"/>
  <c r="HZ135" i="3" s="1"/>
  <c r="IA135" i="3" s="1"/>
  <c r="IB135" i="3" s="1"/>
  <c r="IC135" i="3" s="1"/>
  <c r="ID135" i="3" s="1"/>
  <c r="IE135" i="3" s="1"/>
  <c r="IF135" i="3" s="1"/>
  <c r="IG135" i="3" s="1"/>
  <c r="IH135" i="3" s="1"/>
  <c r="II135" i="3" s="1"/>
  <c r="IJ135" i="3" s="1"/>
  <c r="IK135" i="3" s="1"/>
  <c r="IL135" i="3" s="1"/>
  <c r="IM135" i="3" s="1"/>
  <c r="IN135" i="3" s="1"/>
  <c r="IO135" i="3" s="1"/>
  <c r="IP135" i="3" s="1"/>
  <c r="IQ135" i="3" s="1"/>
  <c r="IR135" i="3" s="1"/>
  <c r="IS135" i="3" s="1"/>
  <c r="IT135" i="3" s="1"/>
  <c r="IU135" i="3" s="1"/>
  <c r="IV135" i="3" s="1"/>
  <c r="IW135" i="3" s="1"/>
  <c r="IX135" i="3" s="1"/>
  <c r="IY135" i="3" s="1"/>
  <c r="IZ135" i="3" s="1"/>
  <c r="JA135" i="3" s="1"/>
  <c r="JB135" i="3" s="1"/>
  <c r="JC135" i="3" s="1"/>
  <c r="JD135" i="3" s="1"/>
  <c r="JE135" i="3" s="1"/>
  <c r="JF135" i="3" s="1"/>
  <c r="JG135" i="3" s="1"/>
  <c r="JH135" i="3" s="1"/>
  <c r="JI135" i="3" s="1"/>
  <c r="JJ135" i="3" s="1"/>
  <c r="JK135" i="3" s="1"/>
  <c r="JL135" i="3" s="1"/>
  <c r="JM135" i="3" s="1"/>
  <c r="JN135" i="3" s="1"/>
  <c r="JO135" i="3" s="1"/>
  <c r="JP135" i="3" s="1"/>
  <c r="JQ135" i="3" s="1"/>
  <c r="JR135" i="3" s="1"/>
  <c r="JS135" i="3" s="1"/>
  <c r="JT135" i="3" s="1"/>
  <c r="JU135" i="3" s="1"/>
  <c r="JV135" i="3" s="1"/>
  <c r="JW135" i="3" s="1"/>
  <c r="JX135" i="3" s="1"/>
  <c r="JY135" i="3" s="1"/>
  <c r="JZ135" i="3" s="1"/>
  <c r="KA135" i="3" s="1"/>
  <c r="KB135" i="3" s="1"/>
  <c r="KC135" i="3" s="1"/>
  <c r="KD135" i="3" s="1"/>
  <c r="KE135" i="3" s="1"/>
  <c r="KF135" i="3" s="1"/>
  <c r="KG135" i="3" s="1"/>
  <c r="KH135" i="3" s="1"/>
  <c r="KI135" i="3" s="1"/>
  <c r="KJ135" i="3" s="1"/>
  <c r="KK135" i="3" s="1"/>
  <c r="KL135" i="3" s="1"/>
  <c r="KM135" i="3" s="1"/>
  <c r="KN135" i="3" s="1"/>
  <c r="KO135" i="3" s="1"/>
  <c r="KP135" i="3" s="1"/>
  <c r="KQ135" i="3" s="1"/>
  <c r="KR135" i="3" s="1"/>
  <c r="KS135" i="3" s="1"/>
  <c r="KT135" i="3" s="1"/>
  <c r="KU135" i="3" s="1"/>
  <c r="KV135" i="3" s="1"/>
  <c r="V134" i="3"/>
  <c r="W134" i="3" s="1"/>
  <c r="X134" i="3" s="1"/>
  <c r="Y134" i="3" s="1"/>
  <c r="Z134" i="3" s="1"/>
  <c r="AA134" i="3" s="1"/>
  <c r="AB134" i="3" s="1"/>
  <c r="AC134" i="3" s="1"/>
  <c r="AD134" i="3" s="1"/>
  <c r="AE134" i="3" s="1"/>
  <c r="AF134" i="3" s="1"/>
  <c r="AG134" i="3" s="1"/>
  <c r="AH134" i="3" s="1"/>
  <c r="AI134" i="3" s="1"/>
  <c r="AJ134" i="3" s="1"/>
  <c r="AK134" i="3" s="1"/>
  <c r="AL134" i="3" s="1"/>
  <c r="AM134" i="3" s="1"/>
  <c r="AN134" i="3" s="1"/>
  <c r="AO134" i="3" s="1"/>
  <c r="AP134" i="3" s="1"/>
  <c r="AQ134" i="3" s="1"/>
  <c r="AR134" i="3" s="1"/>
  <c r="AS134" i="3" s="1"/>
  <c r="AT134" i="3" s="1"/>
  <c r="AU134" i="3" s="1"/>
  <c r="AV134" i="3" s="1"/>
  <c r="AW134" i="3" s="1"/>
  <c r="AX134" i="3" s="1"/>
  <c r="AY134" i="3" s="1"/>
  <c r="AZ134" i="3" s="1"/>
  <c r="BA134" i="3" s="1"/>
  <c r="BB134" i="3" s="1"/>
  <c r="BC134" i="3" s="1"/>
  <c r="BD134" i="3" s="1"/>
  <c r="BE134" i="3" s="1"/>
  <c r="BF134" i="3" s="1"/>
  <c r="BG134" i="3" s="1"/>
  <c r="BH134" i="3" s="1"/>
  <c r="BI134" i="3" s="1"/>
  <c r="BJ134" i="3" s="1"/>
  <c r="BK134" i="3" s="1"/>
  <c r="BL134" i="3" s="1"/>
  <c r="BM134" i="3" s="1"/>
  <c r="BN134" i="3" s="1"/>
  <c r="BO134" i="3" s="1"/>
  <c r="BP134" i="3" s="1"/>
  <c r="BQ134" i="3" s="1"/>
  <c r="BR134" i="3" s="1"/>
  <c r="BS134" i="3" s="1"/>
  <c r="BT134" i="3" s="1"/>
  <c r="BU134" i="3" s="1"/>
  <c r="BV134" i="3" s="1"/>
  <c r="BW134" i="3" s="1"/>
  <c r="BX134" i="3" s="1"/>
  <c r="BY134" i="3" s="1"/>
  <c r="BZ134" i="3" s="1"/>
  <c r="CA134" i="3" s="1"/>
  <c r="CB134" i="3" s="1"/>
  <c r="CC134" i="3" s="1"/>
  <c r="CD134" i="3" s="1"/>
  <c r="CE134" i="3" s="1"/>
  <c r="CF134" i="3" s="1"/>
  <c r="CG134" i="3" s="1"/>
  <c r="CH134" i="3" s="1"/>
  <c r="CI134" i="3" s="1"/>
  <c r="CJ134" i="3" s="1"/>
  <c r="CK134" i="3" s="1"/>
  <c r="CL134" i="3" s="1"/>
  <c r="CM134" i="3" s="1"/>
  <c r="CN134" i="3" s="1"/>
  <c r="CO134" i="3" s="1"/>
  <c r="CP134" i="3" s="1"/>
  <c r="CQ134" i="3" s="1"/>
  <c r="CR134" i="3" s="1"/>
  <c r="CS134" i="3" s="1"/>
  <c r="CT134" i="3" s="1"/>
  <c r="CU134" i="3" s="1"/>
  <c r="CV134" i="3" s="1"/>
  <c r="CW134" i="3" s="1"/>
  <c r="CX134" i="3" s="1"/>
  <c r="CY134" i="3" s="1"/>
  <c r="CZ134" i="3" s="1"/>
  <c r="DA134" i="3" s="1"/>
  <c r="DB134" i="3" s="1"/>
  <c r="DC134" i="3" s="1"/>
  <c r="DD134" i="3" s="1"/>
  <c r="DE134" i="3" s="1"/>
  <c r="DF134" i="3" s="1"/>
  <c r="DG134" i="3" s="1"/>
  <c r="DH134" i="3" s="1"/>
  <c r="DI134" i="3" s="1"/>
  <c r="DJ134" i="3" s="1"/>
  <c r="DK134" i="3" s="1"/>
  <c r="DL134" i="3" s="1"/>
  <c r="DM134" i="3" s="1"/>
  <c r="DN134" i="3" s="1"/>
  <c r="DO134" i="3" s="1"/>
  <c r="DP134" i="3" s="1"/>
  <c r="DQ134" i="3" s="1"/>
  <c r="DR134" i="3" s="1"/>
  <c r="DS134" i="3" s="1"/>
  <c r="DT134" i="3" s="1"/>
  <c r="DU134" i="3" s="1"/>
  <c r="DV134" i="3" s="1"/>
  <c r="DW134" i="3" s="1"/>
  <c r="DX134" i="3" s="1"/>
  <c r="DY134" i="3" s="1"/>
  <c r="DZ134" i="3" s="1"/>
  <c r="EA134" i="3" s="1"/>
  <c r="EB134" i="3" s="1"/>
  <c r="EC134" i="3" s="1"/>
  <c r="ED134" i="3" s="1"/>
  <c r="EE134" i="3" s="1"/>
  <c r="EF134" i="3" s="1"/>
  <c r="EG134" i="3" s="1"/>
  <c r="EH134" i="3" s="1"/>
  <c r="EI134" i="3" s="1"/>
  <c r="EJ134" i="3" s="1"/>
  <c r="EK134" i="3" s="1"/>
  <c r="EL134" i="3" s="1"/>
  <c r="EM134" i="3" s="1"/>
  <c r="EN134" i="3" s="1"/>
  <c r="EO134" i="3" s="1"/>
  <c r="EP134" i="3" s="1"/>
  <c r="EQ134" i="3" s="1"/>
  <c r="ER134" i="3" s="1"/>
  <c r="ES134" i="3" s="1"/>
  <c r="ET134" i="3" s="1"/>
  <c r="EU134" i="3" s="1"/>
  <c r="EV134" i="3" s="1"/>
  <c r="EW134" i="3" s="1"/>
  <c r="EX134" i="3" s="1"/>
  <c r="EY134" i="3" s="1"/>
  <c r="EZ134" i="3" s="1"/>
  <c r="FA134" i="3" s="1"/>
  <c r="FB134" i="3" s="1"/>
  <c r="FC134" i="3" s="1"/>
  <c r="FD134" i="3" s="1"/>
  <c r="FE134" i="3" s="1"/>
  <c r="FF134" i="3" s="1"/>
  <c r="FG134" i="3" s="1"/>
  <c r="FH134" i="3" s="1"/>
  <c r="FI134" i="3" s="1"/>
  <c r="FJ134" i="3" s="1"/>
  <c r="FK134" i="3" s="1"/>
  <c r="FL134" i="3" s="1"/>
  <c r="FM134" i="3" s="1"/>
  <c r="FN134" i="3" s="1"/>
  <c r="FO134" i="3" s="1"/>
  <c r="FP134" i="3" s="1"/>
  <c r="FQ134" i="3" s="1"/>
  <c r="FR134" i="3" s="1"/>
  <c r="FS134" i="3" s="1"/>
  <c r="FT134" i="3" s="1"/>
  <c r="FU134" i="3" s="1"/>
  <c r="FV134" i="3" s="1"/>
  <c r="FW134" i="3" s="1"/>
  <c r="FX134" i="3" s="1"/>
  <c r="FY134" i="3" s="1"/>
  <c r="FZ134" i="3" s="1"/>
  <c r="GA134" i="3" s="1"/>
  <c r="GB134" i="3" s="1"/>
  <c r="GC134" i="3" s="1"/>
  <c r="GD134" i="3" s="1"/>
  <c r="GE134" i="3" s="1"/>
  <c r="GF134" i="3" s="1"/>
  <c r="GG134" i="3" s="1"/>
  <c r="GH134" i="3" s="1"/>
  <c r="GI134" i="3" s="1"/>
  <c r="GJ134" i="3" s="1"/>
  <c r="GK134" i="3" s="1"/>
  <c r="GL134" i="3" s="1"/>
  <c r="GM134" i="3" s="1"/>
  <c r="GN134" i="3" s="1"/>
  <c r="GO134" i="3" s="1"/>
  <c r="GP134" i="3" s="1"/>
  <c r="GQ134" i="3" s="1"/>
  <c r="GR134" i="3" s="1"/>
  <c r="GS134" i="3" s="1"/>
  <c r="GT134" i="3" s="1"/>
  <c r="GU134" i="3" s="1"/>
  <c r="GV134" i="3" s="1"/>
  <c r="GW134" i="3" s="1"/>
  <c r="GX134" i="3" s="1"/>
  <c r="GY134" i="3" s="1"/>
  <c r="GZ134" i="3" s="1"/>
  <c r="HA134" i="3" s="1"/>
  <c r="HB134" i="3" s="1"/>
  <c r="HC134" i="3" s="1"/>
  <c r="HD134" i="3" s="1"/>
  <c r="HE134" i="3" s="1"/>
  <c r="HF134" i="3" s="1"/>
  <c r="HG134" i="3" s="1"/>
  <c r="HH134" i="3" s="1"/>
  <c r="HI134" i="3" s="1"/>
  <c r="HJ134" i="3" s="1"/>
  <c r="HK134" i="3" s="1"/>
  <c r="HL134" i="3" s="1"/>
  <c r="HM134" i="3" s="1"/>
  <c r="HN134" i="3" s="1"/>
  <c r="HO134" i="3" s="1"/>
  <c r="HP134" i="3" s="1"/>
  <c r="HQ134" i="3" s="1"/>
  <c r="HR134" i="3" s="1"/>
  <c r="HS134" i="3" s="1"/>
  <c r="HT134" i="3" s="1"/>
  <c r="HU134" i="3" s="1"/>
  <c r="HV134" i="3" s="1"/>
  <c r="HW134" i="3" s="1"/>
  <c r="HX134" i="3" s="1"/>
  <c r="HY134" i="3" s="1"/>
  <c r="HZ134" i="3" s="1"/>
  <c r="IA134" i="3" s="1"/>
  <c r="IB134" i="3" s="1"/>
  <c r="IC134" i="3" s="1"/>
  <c r="ID134" i="3" s="1"/>
  <c r="IE134" i="3" s="1"/>
  <c r="IF134" i="3" s="1"/>
  <c r="IG134" i="3" s="1"/>
  <c r="IH134" i="3" s="1"/>
  <c r="II134" i="3" s="1"/>
  <c r="IJ134" i="3" s="1"/>
  <c r="IK134" i="3" s="1"/>
  <c r="IL134" i="3" s="1"/>
  <c r="IM134" i="3" s="1"/>
  <c r="IN134" i="3" s="1"/>
  <c r="IO134" i="3" s="1"/>
  <c r="IP134" i="3" s="1"/>
  <c r="IQ134" i="3" s="1"/>
  <c r="IR134" i="3" s="1"/>
  <c r="IS134" i="3" s="1"/>
  <c r="IT134" i="3" s="1"/>
  <c r="IU134" i="3" s="1"/>
  <c r="IV134" i="3" s="1"/>
  <c r="IW134" i="3" s="1"/>
  <c r="IX134" i="3" s="1"/>
  <c r="IY134" i="3" s="1"/>
  <c r="IZ134" i="3" s="1"/>
  <c r="JA134" i="3" s="1"/>
  <c r="JB134" i="3" s="1"/>
  <c r="JC134" i="3" s="1"/>
  <c r="JD134" i="3" s="1"/>
  <c r="JE134" i="3" s="1"/>
  <c r="JF134" i="3" s="1"/>
  <c r="JG134" i="3" s="1"/>
  <c r="JH134" i="3" s="1"/>
  <c r="JI134" i="3" s="1"/>
  <c r="JJ134" i="3" s="1"/>
  <c r="JK134" i="3" s="1"/>
  <c r="JL134" i="3" s="1"/>
  <c r="JM134" i="3" s="1"/>
  <c r="JN134" i="3" s="1"/>
  <c r="JO134" i="3" s="1"/>
  <c r="JP134" i="3" s="1"/>
  <c r="JQ134" i="3" s="1"/>
  <c r="JR134" i="3" s="1"/>
  <c r="JS134" i="3" s="1"/>
  <c r="JT134" i="3" s="1"/>
  <c r="JU134" i="3" s="1"/>
  <c r="JV134" i="3" s="1"/>
  <c r="JW134" i="3" s="1"/>
  <c r="JX134" i="3" s="1"/>
  <c r="JY134" i="3" s="1"/>
  <c r="JZ134" i="3" s="1"/>
  <c r="KA134" i="3" s="1"/>
  <c r="KB134" i="3" s="1"/>
  <c r="KC134" i="3" s="1"/>
  <c r="KD134" i="3" s="1"/>
  <c r="KE134" i="3" s="1"/>
  <c r="KF134" i="3" s="1"/>
  <c r="KG134" i="3" s="1"/>
  <c r="KH134" i="3" s="1"/>
  <c r="KI134" i="3" s="1"/>
  <c r="KJ134" i="3" s="1"/>
  <c r="KK134" i="3" s="1"/>
  <c r="KL134" i="3" s="1"/>
  <c r="KM134" i="3" s="1"/>
  <c r="KN134" i="3" s="1"/>
  <c r="KO134" i="3" s="1"/>
  <c r="KP134" i="3" s="1"/>
  <c r="KQ134" i="3" s="1"/>
  <c r="KR134" i="3" s="1"/>
  <c r="KS134" i="3" s="1"/>
  <c r="KT134" i="3" s="1"/>
  <c r="KU134" i="3" s="1"/>
  <c r="KV134" i="3" s="1"/>
  <c r="V133" i="3"/>
  <c r="W133" i="3" s="1"/>
  <c r="X133" i="3" s="1"/>
  <c r="Y133" i="3" s="1"/>
  <c r="Z133" i="3" s="1"/>
  <c r="AA133" i="3" s="1"/>
  <c r="AB133" i="3" s="1"/>
  <c r="AC133" i="3" s="1"/>
  <c r="AD133" i="3" s="1"/>
  <c r="AE133" i="3" s="1"/>
  <c r="AF133" i="3" s="1"/>
  <c r="AG133" i="3" s="1"/>
  <c r="AH133" i="3" s="1"/>
  <c r="AI133" i="3" s="1"/>
  <c r="AJ133" i="3" s="1"/>
  <c r="AK133" i="3" s="1"/>
  <c r="AL133" i="3" s="1"/>
  <c r="AM133" i="3" s="1"/>
  <c r="AN133" i="3" s="1"/>
  <c r="AO133" i="3" s="1"/>
  <c r="AP133" i="3" s="1"/>
  <c r="AQ133" i="3" s="1"/>
  <c r="AR133" i="3" s="1"/>
  <c r="AS133" i="3" s="1"/>
  <c r="AT133" i="3" s="1"/>
  <c r="AU133" i="3" s="1"/>
  <c r="AV133" i="3" s="1"/>
  <c r="AW133" i="3" s="1"/>
  <c r="AX133" i="3" s="1"/>
  <c r="AY133" i="3" s="1"/>
  <c r="AZ133" i="3" s="1"/>
  <c r="BA133" i="3" s="1"/>
  <c r="BB133" i="3" s="1"/>
  <c r="BC133" i="3" s="1"/>
  <c r="BD133" i="3" s="1"/>
  <c r="BE133" i="3" s="1"/>
  <c r="BF133" i="3" s="1"/>
  <c r="BG133" i="3" s="1"/>
  <c r="BH133" i="3" s="1"/>
  <c r="BI133" i="3" s="1"/>
  <c r="BJ133" i="3" s="1"/>
  <c r="BK133" i="3" s="1"/>
  <c r="BL133" i="3" s="1"/>
  <c r="BM133" i="3" s="1"/>
  <c r="BN133" i="3" s="1"/>
  <c r="BO133" i="3" s="1"/>
  <c r="BP133" i="3" s="1"/>
  <c r="BQ133" i="3" s="1"/>
  <c r="BR133" i="3" s="1"/>
  <c r="BS133" i="3" s="1"/>
  <c r="BT133" i="3" s="1"/>
  <c r="BU133" i="3" s="1"/>
  <c r="BV133" i="3" s="1"/>
  <c r="BW133" i="3" s="1"/>
  <c r="BX133" i="3" s="1"/>
  <c r="BY133" i="3" s="1"/>
  <c r="BZ133" i="3" s="1"/>
  <c r="CA133" i="3" s="1"/>
  <c r="CB133" i="3" s="1"/>
  <c r="CC133" i="3" s="1"/>
  <c r="CD133" i="3" s="1"/>
  <c r="CE133" i="3" s="1"/>
  <c r="CF133" i="3" s="1"/>
  <c r="CG133" i="3" s="1"/>
  <c r="CH133" i="3" s="1"/>
  <c r="CI133" i="3" s="1"/>
  <c r="CJ133" i="3" s="1"/>
  <c r="CK133" i="3" s="1"/>
  <c r="CL133" i="3" s="1"/>
  <c r="CM133" i="3" s="1"/>
  <c r="CN133" i="3" s="1"/>
  <c r="CO133" i="3" s="1"/>
  <c r="CP133" i="3" s="1"/>
  <c r="CQ133" i="3" s="1"/>
  <c r="CR133" i="3" s="1"/>
  <c r="CS133" i="3" s="1"/>
  <c r="CT133" i="3" s="1"/>
  <c r="CU133" i="3" s="1"/>
  <c r="CV133" i="3" s="1"/>
  <c r="CW133" i="3" s="1"/>
  <c r="CX133" i="3" s="1"/>
  <c r="CY133" i="3" s="1"/>
  <c r="CZ133" i="3" s="1"/>
  <c r="DA133" i="3" s="1"/>
  <c r="DB133" i="3" s="1"/>
  <c r="DC133" i="3" s="1"/>
  <c r="DD133" i="3" s="1"/>
  <c r="DE133" i="3" s="1"/>
  <c r="DF133" i="3" s="1"/>
  <c r="DG133" i="3" s="1"/>
  <c r="DH133" i="3" s="1"/>
  <c r="DI133" i="3" s="1"/>
  <c r="DJ133" i="3" s="1"/>
  <c r="DK133" i="3" s="1"/>
  <c r="DL133" i="3" s="1"/>
  <c r="DM133" i="3" s="1"/>
  <c r="DN133" i="3" s="1"/>
  <c r="DO133" i="3" s="1"/>
  <c r="DP133" i="3" s="1"/>
  <c r="DQ133" i="3" s="1"/>
  <c r="DR133" i="3" s="1"/>
  <c r="DS133" i="3" s="1"/>
  <c r="DT133" i="3" s="1"/>
  <c r="DU133" i="3" s="1"/>
  <c r="DV133" i="3" s="1"/>
  <c r="DW133" i="3" s="1"/>
  <c r="DX133" i="3" s="1"/>
  <c r="DY133" i="3" s="1"/>
  <c r="DZ133" i="3" s="1"/>
  <c r="EA133" i="3" s="1"/>
  <c r="EB133" i="3" s="1"/>
  <c r="EC133" i="3" s="1"/>
  <c r="ED133" i="3" s="1"/>
  <c r="EE133" i="3" s="1"/>
  <c r="EF133" i="3" s="1"/>
  <c r="EG133" i="3" s="1"/>
  <c r="EH133" i="3" s="1"/>
  <c r="EI133" i="3" s="1"/>
  <c r="EJ133" i="3" s="1"/>
  <c r="EK133" i="3" s="1"/>
  <c r="EL133" i="3" s="1"/>
  <c r="EM133" i="3" s="1"/>
  <c r="EN133" i="3" s="1"/>
  <c r="EO133" i="3" s="1"/>
  <c r="EP133" i="3" s="1"/>
  <c r="EQ133" i="3" s="1"/>
  <c r="ER133" i="3" s="1"/>
  <c r="ES133" i="3" s="1"/>
  <c r="ET133" i="3" s="1"/>
  <c r="EU133" i="3" s="1"/>
  <c r="EV133" i="3" s="1"/>
  <c r="EW133" i="3" s="1"/>
  <c r="EX133" i="3" s="1"/>
  <c r="EY133" i="3" s="1"/>
  <c r="EZ133" i="3" s="1"/>
  <c r="FA133" i="3" s="1"/>
  <c r="FB133" i="3" s="1"/>
  <c r="FC133" i="3" s="1"/>
  <c r="FD133" i="3" s="1"/>
  <c r="FE133" i="3" s="1"/>
  <c r="FF133" i="3" s="1"/>
  <c r="FG133" i="3" s="1"/>
  <c r="FH133" i="3" s="1"/>
  <c r="FI133" i="3" s="1"/>
  <c r="FJ133" i="3" s="1"/>
  <c r="FK133" i="3" s="1"/>
  <c r="FL133" i="3" s="1"/>
  <c r="FM133" i="3" s="1"/>
  <c r="FN133" i="3" s="1"/>
  <c r="FO133" i="3" s="1"/>
  <c r="FP133" i="3" s="1"/>
  <c r="FQ133" i="3" s="1"/>
  <c r="FR133" i="3" s="1"/>
  <c r="FS133" i="3" s="1"/>
  <c r="FT133" i="3" s="1"/>
  <c r="FU133" i="3" s="1"/>
  <c r="FV133" i="3" s="1"/>
  <c r="FW133" i="3" s="1"/>
  <c r="FX133" i="3" s="1"/>
  <c r="FY133" i="3" s="1"/>
  <c r="FZ133" i="3" s="1"/>
  <c r="GA133" i="3" s="1"/>
  <c r="GB133" i="3" s="1"/>
  <c r="GC133" i="3" s="1"/>
  <c r="GD133" i="3" s="1"/>
  <c r="GE133" i="3" s="1"/>
  <c r="GF133" i="3" s="1"/>
  <c r="GG133" i="3" s="1"/>
  <c r="GH133" i="3" s="1"/>
  <c r="GI133" i="3" s="1"/>
  <c r="GJ133" i="3" s="1"/>
  <c r="GK133" i="3" s="1"/>
  <c r="GL133" i="3" s="1"/>
  <c r="GM133" i="3" s="1"/>
  <c r="GN133" i="3" s="1"/>
  <c r="GO133" i="3" s="1"/>
  <c r="GP133" i="3" s="1"/>
  <c r="GQ133" i="3" s="1"/>
  <c r="GR133" i="3" s="1"/>
  <c r="GS133" i="3" s="1"/>
  <c r="GT133" i="3" s="1"/>
  <c r="GU133" i="3" s="1"/>
  <c r="GV133" i="3" s="1"/>
  <c r="GW133" i="3" s="1"/>
  <c r="GX133" i="3" s="1"/>
  <c r="GY133" i="3" s="1"/>
  <c r="GZ133" i="3" s="1"/>
  <c r="HA133" i="3" s="1"/>
  <c r="HB133" i="3" s="1"/>
  <c r="HC133" i="3" s="1"/>
  <c r="HD133" i="3" s="1"/>
  <c r="HE133" i="3" s="1"/>
  <c r="HF133" i="3" s="1"/>
  <c r="HG133" i="3" s="1"/>
  <c r="HH133" i="3" s="1"/>
  <c r="HI133" i="3" s="1"/>
  <c r="HJ133" i="3" s="1"/>
  <c r="HK133" i="3" s="1"/>
  <c r="HL133" i="3" s="1"/>
  <c r="HM133" i="3" s="1"/>
  <c r="HN133" i="3" s="1"/>
  <c r="HO133" i="3" s="1"/>
  <c r="HP133" i="3" s="1"/>
  <c r="HQ133" i="3" s="1"/>
  <c r="HR133" i="3" s="1"/>
  <c r="HS133" i="3" s="1"/>
  <c r="HT133" i="3" s="1"/>
  <c r="HU133" i="3" s="1"/>
  <c r="HV133" i="3" s="1"/>
  <c r="HW133" i="3" s="1"/>
  <c r="HX133" i="3" s="1"/>
  <c r="HY133" i="3" s="1"/>
  <c r="HZ133" i="3" s="1"/>
  <c r="IA133" i="3" s="1"/>
  <c r="IB133" i="3" s="1"/>
  <c r="IC133" i="3" s="1"/>
  <c r="ID133" i="3" s="1"/>
  <c r="IE133" i="3" s="1"/>
  <c r="IF133" i="3" s="1"/>
  <c r="IG133" i="3" s="1"/>
  <c r="IH133" i="3" s="1"/>
  <c r="II133" i="3" s="1"/>
  <c r="IJ133" i="3" s="1"/>
  <c r="IK133" i="3" s="1"/>
  <c r="IL133" i="3" s="1"/>
  <c r="IM133" i="3" s="1"/>
  <c r="IN133" i="3" s="1"/>
  <c r="IO133" i="3" s="1"/>
  <c r="IP133" i="3" s="1"/>
  <c r="IQ133" i="3" s="1"/>
  <c r="IR133" i="3" s="1"/>
  <c r="IS133" i="3" s="1"/>
  <c r="IT133" i="3" s="1"/>
  <c r="IU133" i="3" s="1"/>
  <c r="IV133" i="3" s="1"/>
  <c r="IW133" i="3" s="1"/>
  <c r="IX133" i="3" s="1"/>
  <c r="IY133" i="3" s="1"/>
  <c r="IZ133" i="3" s="1"/>
  <c r="JA133" i="3" s="1"/>
  <c r="JB133" i="3" s="1"/>
  <c r="JC133" i="3" s="1"/>
  <c r="JD133" i="3" s="1"/>
  <c r="JE133" i="3" s="1"/>
  <c r="JF133" i="3" s="1"/>
  <c r="JG133" i="3" s="1"/>
  <c r="JH133" i="3" s="1"/>
  <c r="JI133" i="3" s="1"/>
  <c r="JJ133" i="3" s="1"/>
  <c r="JK133" i="3" s="1"/>
  <c r="JL133" i="3" s="1"/>
  <c r="JM133" i="3" s="1"/>
  <c r="JN133" i="3" s="1"/>
  <c r="JO133" i="3" s="1"/>
  <c r="JP133" i="3" s="1"/>
  <c r="JQ133" i="3" s="1"/>
  <c r="JR133" i="3" s="1"/>
  <c r="JS133" i="3" s="1"/>
  <c r="JT133" i="3" s="1"/>
  <c r="JU133" i="3" s="1"/>
  <c r="JV133" i="3" s="1"/>
  <c r="JW133" i="3" s="1"/>
  <c r="JX133" i="3" s="1"/>
  <c r="JY133" i="3" s="1"/>
  <c r="JZ133" i="3" s="1"/>
  <c r="KA133" i="3" s="1"/>
  <c r="KB133" i="3" s="1"/>
  <c r="KC133" i="3" s="1"/>
  <c r="KD133" i="3" s="1"/>
  <c r="KE133" i="3" s="1"/>
  <c r="KF133" i="3" s="1"/>
  <c r="KG133" i="3" s="1"/>
  <c r="KH133" i="3" s="1"/>
  <c r="KI133" i="3" s="1"/>
  <c r="KJ133" i="3" s="1"/>
  <c r="KK133" i="3" s="1"/>
  <c r="KL133" i="3" s="1"/>
  <c r="KM133" i="3" s="1"/>
  <c r="KN133" i="3" s="1"/>
  <c r="KO133" i="3" s="1"/>
  <c r="KP133" i="3" s="1"/>
  <c r="KQ133" i="3" s="1"/>
  <c r="KR133" i="3" s="1"/>
  <c r="KS133" i="3" s="1"/>
  <c r="KT133" i="3" s="1"/>
  <c r="KU133" i="3" s="1"/>
  <c r="KV133" i="3" s="1"/>
  <c r="V132" i="3"/>
  <c r="W132" i="3" s="1"/>
  <c r="X132" i="3" s="1"/>
  <c r="Y132" i="3" s="1"/>
  <c r="Z132" i="3" s="1"/>
  <c r="AA132" i="3" s="1"/>
  <c r="AB132" i="3" s="1"/>
  <c r="AC132" i="3" s="1"/>
  <c r="AD132" i="3" s="1"/>
  <c r="AE132" i="3" s="1"/>
  <c r="AF132" i="3" s="1"/>
  <c r="AG132" i="3" s="1"/>
  <c r="AH132" i="3" s="1"/>
  <c r="AI132" i="3" s="1"/>
  <c r="AJ132" i="3" s="1"/>
  <c r="AK132" i="3" s="1"/>
  <c r="AL132" i="3" s="1"/>
  <c r="AM132" i="3" s="1"/>
  <c r="AN132" i="3" s="1"/>
  <c r="AO132" i="3" s="1"/>
  <c r="AP132" i="3" s="1"/>
  <c r="AQ132" i="3" s="1"/>
  <c r="AR132" i="3" s="1"/>
  <c r="AS132" i="3" s="1"/>
  <c r="AT132" i="3" s="1"/>
  <c r="AU132" i="3" s="1"/>
  <c r="AV132" i="3" s="1"/>
  <c r="AW132" i="3" s="1"/>
  <c r="AX132" i="3" s="1"/>
  <c r="AY132" i="3" s="1"/>
  <c r="AZ132" i="3" s="1"/>
  <c r="BA132" i="3" s="1"/>
  <c r="BB132" i="3" s="1"/>
  <c r="BC132" i="3" s="1"/>
  <c r="BD132" i="3" s="1"/>
  <c r="BE132" i="3" s="1"/>
  <c r="BF132" i="3" s="1"/>
  <c r="BG132" i="3" s="1"/>
  <c r="BH132" i="3" s="1"/>
  <c r="BI132" i="3" s="1"/>
  <c r="BJ132" i="3" s="1"/>
  <c r="BK132" i="3" s="1"/>
  <c r="BL132" i="3" s="1"/>
  <c r="BM132" i="3" s="1"/>
  <c r="BN132" i="3" s="1"/>
  <c r="BO132" i="3" s="1"/>
  <c r="BP132" i="3" s="1"/>
  <c r="BQ132" i="3" s="1"/>
  <c r="BR132" i="3" s="1"/>
  <c r="BS132" i="3" s="1"/>
  <c r="BT132" i="3" s="1"/>
  <c r="BU132" i="3" s="1"/>
  <c r="BV132" i="3" s="1"/>
  <c r="BW132" i="3" s="1"/>
  <c r="BX132" i="3" s="1"/>
  <c r="BY132" i="3" s="1"/>
  <c r="BZ132" i="3" s="1"/>
  <c r="CA132" i="3" s="1"/>
  <c r="CB132" i="3" s="1"/>
  <c r="CC132" i="3" s="1"/>
  <c r="CD132" i="3" s="1"/>
  <c r="CE132" i="3" s="1"/>
  <c r="CF132" i="3" s="1"/>
  <c r="CG132" i="3" s="1"/>
  <c r="CH132" i="3" s="1"/>
  <c r="CI132" i="3" s="1"/>
  <c r="CJ132" i="3" s="1"/>
  <c r="CK132" i="3" s="1"/>
  <c r="CL132" i="3" s="1"/>
  <c r="CM132" i="3" s="1"/>
  <c r="CN132" i="3" s="1"/>
  <c r="CO132" i="3" s="1"/>
  <c r="CP132" i="3" s="1"/>
  <c r="CQ132" i="3" s="1"/>
  <c r="CR132" i="3" s="1"/>
  <c r="CS132" i="3" s="1"/>
  <c r="CT132" i="3" s="1"/>
  <c r="CU132" i="3" s="1"/>
  <c r="CV132" i="3" s="1"/>
  <c r="CW132" i="3" s="1"/>
  <c r="CX132" i="3" s="1"/>
  <c r="CY132" i="3" s="1"/>
  <c r="CZ132" i="3" s="1"/>
  <c r="DA132" i="3" s="1"/>
  <c r="DB132" i="3" s="1"/>
  <c r="DC132" i="3" s="1"/>
  <c r="DD132" i="3" s="1"/>
  <c r="DE132" i="3" s="1"/>
  <c r="DF132" i="3" s="1"/>
  <c r="DG132" i="3" s="1"/>
  <c r="DH132" i="3" s="1"/>
  <c r="DI132" i="3" s="1"/>
  <c r="DJ132" i="3" s="1"/>
  <c r="DK132" i="3" s="1"/>
  <c r="DL132" i="3" s="1"/>
  <c r="DM132" i="3" s="1"/>
  <c r="DN132" i="3" s="1"/>
  <c r="DO132" i="3" s="1"/>
  <c r="DP132" i="3" s="1"/>
  <c r="DQ132" i="3" s="1"/>
  <c r="DR132" i="3" s="1"/>
  <c r="DS132" i="3" s="1"/>
  <c r="DT132" i="3" s="1"/>
  <c r="DU132" i="3" s="1"/>
  <c r="DV132" i="3" s="1"/>
  <c r="DW132" i="3" s="1"/>
  <c r="DX132" i="3" s="1"/>
  <c r="DY132" i="3" s="1"/>
  <c r="DZ132" i="3" s="1"/>
  <c r="EA132" i="3" s="1"/>
  <c r="EB132" i="3" s="1"/>
  <c r="EC132" i="3" s="1"/>
  <c r="ED132" i="3" s="1"/>
  <c r="EE132" i="3" s="1"/>
  <c r="EF132" i="3" s="1"/>
  <c r="EG132" i="3" s="1"/>
  <c r="EH132" i="3" s="1"/>
  <c r="EI132" i="3" s="1"/>
  <c r="EJ132" i="3" s="1"/>
  <c r="EK132" i="3" s="1"/>
  <c r="EL132" i="3" s="1"/>
  <c r="EM132" i="3" s="1"/>
  <c r="EN132" i="3" s="1"/>
  <c r="EO132" i="3" s="1"/>
  <c r="EP132" i="3" s="1"/>
  <c r="EQ132" i="3" s="1"/>
  <c r="ER132" i="3" s="1"/>
  <c r="ES132" i="3" s="1"/>
  <c r="ET132" i="3" s="1"/>
  <c r="EU132" i="3" s="1"/>
  <c r="EV132" i="3" s="1"/>
  <c r="EW132" i="3" s="1"/>
  <c r="EX132" i="3" s="1"/>
  <c r="EY132" i="3" s="1"/>
  <c r="EZ132" i="3" s="1"/>
  <c r="FA132" i="3" s="1"/>
  <c r="FB132" i="3" s="1"/>
  <c r="FC132" i="3" s="1"/>
  <c r="FD132" i="3" s="1"/>
  <c r="FE132" i="3" s="1"/>
  <c r="FF132" i="3" s="1"/>
  <c r="FG132" i="3" s="1"/>
  <c r="FH132" i="3" s="1"/>
  <c r="FI132" i="3" s="1"/>
  <c r="FJ132" i="3" s="1"/>
  <c r="FK132" i="3" s="1"/>
  <c r="FL132" i="3" s="1"/>
  <c r="FM132" i="3" s="1"/>
  <c r="FN132" i="3" s="1"/>
  <c r="FO132" i="3" s="1"/>
  <c r="FP132" i="3" s="1"/>
  <c r="FQ132" i="3" s="1"/>
  <c r="FR132" i="3" s="1"/>
  <c r="FS132" i="3" s="1"/>
  <c r="FT132" i="3" s="1"/>
  <c r="FU132" i="3" s="1"/>
  <c r="FV132" i="3" s="1"/>
  <c r="FW132" i="3" s="1"/>
  <c r="FX132" i="3" s="1"/>
  <c r="FY132" i="3" s="1"/>
  <c r="FZ132" i="3" s="1"/>
  <c r="GA132" i="3" s="1"/>
  <c r="GB132" i="3" s="1"/>
  <c r="GC132" i="3" s="1"/>
  <c r="GD132" i="3" s="1"/>
  <c r="GE132" i="3" s="1"/>
  <c r="GF132" i="3" s="1"/>
  <c r="GG132" i="3" s="1"/>
  <c r="GH132" i="3" s="1"/>
  <c r="GI132" i="3" s="1"/>
  <c r="GJ132" i="3" s="1"/>
  <c r="GK132" i="3" s="1"/>
  <c r="GL132" i="3" s="1"/>
  <c r="GM132" i="3" s="1"/>
  <c r="GN132" i="3" s="1"/>
  <c r="GO132" i="3" s="1"/>
  <c r="GP132" i="3" s="1"/>
  <c r="GQ132" i="3" s="1"/>
  <c r="GR132" i="3" s="1"/>
  <c r="GS132" i="3" s="1"/>
  <c r="GT132" i="3" s="1"/>
  <c r="GU132" i="3" s="1"/>
  <c r="GV132" i="3" s="1"/>
  <c r="GW132" i="3" s="1"/>
  <c r="GX132" i="3" s="1"/>
  <c r="GY132" i="3" s="1"/>
  <c r="GZ132" i="3" s="1"/>
  <c r="HA132" i="3" s="1"/>
  <c r="HB132" i="3" s="1"/>
  <c r="HC132" i="3" s="1"/>
  <c r="HD132" i="3" s="1"/>
  <c r="HE132" i="3" s="1"/>
  <c r="HF132" i="3" s="1"/>
  <c r="HG132" i="3" s="1"/>
  <c r="HH132" i="3" s="1"/>
  <c r="HI132" i="3" s="1"/>
  <c r="HJ132" i="3" s="1"/>
  <c r="HK132" i="3" s="1"/>
  <c r="HL132" i="3" s="1"/>
  <c r="HM132" i="3" s="1"/>
  <c r="HN132" i="3" s="1"/>
  <c r="HO132" i="3" s="1"/>
  <c r="HP132" i="3" s="1"/>
  <c r="HQ132" i="3" s="1"/>
  <c r="HR132" i="3" s="1"/>
  <c r="HS132" i="3" s="1"/>
  <c r="HT132" i="3" s="1"/>
  <c r="HU132" i="3" s="1"/>
  <c r="HV132" i="3" s="1"/>
  <c r="HW132" i="3" s="1"/>
  <c r="HX132" i="3" s="1"/>
  <c r="HY132" i="3" s="1"/>
  <c r="HZ132" i="3" s="1"/>
  <c r="IA132" i="3" s="1"/>
  <c r="IB132" i="3" s="1"/>
  <c r="IC132" i="3" s="1"/>
  <c r="ID132" i="3" s="1"/>
  <c r="IE132" i="3" s="1"/>
  <c r="IF132" i="3" s="1"/>
  <c r="IG132" i="3" s="1"/>
  <c r="IH132" i="3" s="1"/>
  <c r="II132" i="3" s="1"/>
  <c r="IJ132" i="3" s="1"/>
  <c r="IK132" i="3" s="1"/>
  <c r="IL132" i="3" s="1"/>
  <c r="IM132" i="3" s="1"/>
  <c r="IN132" i="3" s="1"/>
  <c r="IO132" i="3" s="1"/>
  <c r="IP132" i="3" s="1"/>
  <c r="IQ132" i="3" s="1"/>
  <c r="IR132" i="3" s="1"/>
  <c r="IS132" i="3" s="1"/>
  <c r="IT132" i="3" s="1"/>
  <c r="IU132" i="3" s="1"/>
  <c r="IV132" i="3" s="1"/>
  <c r="IW132" i="3" s="1"/>
  <c r="IX132" i="3" s="1"/>
  <c r="IY132" i="3" s="1"/>
  <c r="IZ132" i="3" s="1"/>
  <c r="JA132" i="3" s="1"/>
  <c r="JB132" i="3" s="1"/>
  <c r="JC132" i="3" s="1"/>
  <c r="JD132" i="3" s="1"/>
  <c r="JE132" i="3" s="1"/>
  <c r="JF132" i="3" s="1"/>
  <c r="JG132" i="3" s="1"/>
  <c r="JH132" i="3" s="1"/>
  <c r="JI132" i="3" s="1"/>
  <c r="JJ132" i="3" s="1"/>
  <c r="JK132" i="3" s="1"/>
  <c r="JL132" i="3" s="1"/>
  <c r="JM132" i="3" s="1"/>
  <c r="JN132" i="3" s="1"/>
  <c r="JO132" i="3" s="1"/>
  <c r="JP132" i="3" s="1"/>
  <c r="JQ132" i="3" s="1"/>
  <c r="JR132" i="3" s="1"/>
  <c r="JS132" i="3" s="1"/>
  <c r="JT132" i="3" s="1"/>
  <c r="JU132" i="3" s="1"/>
  <c r="JV132" i="3" s="1"/>
  <c r="JW132" i="3" s="1"/>
  <c r="JX132" i="3" s="1"/>
  <c r="JY132" i="3" s="1"/>
  <c r="JZ132" i="3" s="1"/>
  <c r="KA132" i="3" s="1"/>
  <c r="KB132" i="3" s="1"/>
  <c r="KC132" i="3" s="1"/>
  <c r="KD132" i="3" s="1"/>
  <c r="KE132" i="3" s="1"/>
  <c r="KF132" i="3" s="1"/>
  <c r="KG132" i="3" s="1"/>
  <c r="KH132" i="3" s="1"/>
  <c r="KI132" i="3" s="1"/>
  <c r="KJ132" i="3" s="1"/>
  <c r="KK132" i="3" s="1"/>
  <c r="KL132" i="3" s="1"/>
  <c r="KM132" i="3" s="1"/>
  <c r="KN132" i="3" s="1"/>
  <c r="KO132" i="3" s="1"/>
  <c r="KP132" i="3" s="1"/>
  <c r="KQ132" i="3" s="1"/>
  <c r="KR132" i="3" s="1"/>
  <c r="KS132" i="3" s="1"/>
  <c r="KT132" i="3" s="1"/>
  <c r="KU132" i="3" s="1"/>
  <c r="KV132" i="3" s="1"/>
  <c r="W131" i="3"/>
  <c r="X131" i="3" s="1"/>
  <c r="Y131" i="3" s="1"/>
  <c r="Z131" i="3" s="1"/>
  <c r="AA131" i="3" s="1"/>
  <c r="AB131" i="3" s="1"/>
  <c r="AC131" i="3" s="1"/>
  <c r="AD131" i="3" s="1"/>
  <c r="AE131" i="3" s="1"/>
  <c r="AF131" i="3" s="1"/>
  <c r="AG131" i="3" s="1"/>
  <c r="AH131" i="3" s="1"/>
  <c r="AI131" i="3" s="1"/>
  <c r="AJ131" i="3" s="1"/>
  <c r="AK131" i="3" s="1"/>
  <c r="AL131" i="3" s="1"/>
  <c r="AM131" i="3" s="1"/>
  <c r="AN131" i="3" s="1"/>
  <c r="AO131" i="3" s="1"/>
  <c r="AP131" i="3" s="1"/>
  <c r="AQ131" i="3" s="1"/>
  <c r="AR131" i="3" s="1"/>
  <c r="AS131" i="3" s="1"/>
  <c r="AT131" i="3" s="1"/>
  <c r="AU131" i="3" s="1"/>
  <c r="AV131" i="3" s="1"/>
  <c r="AW131" i="3" s="1"/>
  <c r="AX131" i="3" s="1"/>
  <c r="AY131" i="3" s="1"/>
  <c r="AZ131" i="3" s="1"/>
  <c r="BA131" i="3" s="1"/>
  <c r="BB131" i="3" s="1"/>
  <c r="BC131" i="3" s="1"/>
  <c r="BD131" i="3" s="1"/>
  <c r="BE131" i="3" s="1"/>
  <c r="BF131" i="3" s="1"/>
  <c r="BG131" i="3" s="1"/>
  <c r="BH131" i="3" s="1"/>
  <c r="BI131" i="3" s="1"/>
  <c r="BJ131" i="3" s="1"/>
  <c r="BK131" i="3" s="1"/>
  <c r="BL131" i="3" s="1"/>
  <c r="BM131" i="3" s="1"/>
  <c r="BN131" i="3" s="1"/>
  <c r="BO131" i="3" s="1"/>
  <c r="BP131" i="3" s="1"/>
  <c r="BQ131" i="3" s="1"/>
  <c r="BR131" i="3" s="1"/>
  <c r="BS131" i="3" s="1"/>
  <c r="BT131" i="3" s="1"/>
  <c r="BU131" i="3" s="1"/>
  <c r="BV131" i="3" s="1"/>
  <c r="BW131" i="3" s="1"/>
  <c r="BX131" i="3" s="1"/>
  <c r="BY131" i="3" s="1"/>
  <c r="BZ131" i="3" s="1"/>
  <c r="CA131" i="3" s="1"/>
  <c r="CB131" i="3" s="1"/>
  <c r="CC131" i="3" s="1"/>
  <c r="CD131" i="3" s="1"/>
  <c r="CE131" i="3" s="1"/>
  <c r="CF131" i="3" s="1"/>
  <c r="CG131" i="3" s="1"/>
  <c r="CH131" i="3" s="1"/>
  <c r="CI131" i="3" s="1"/>
  <c r="CJ131" i="3" s="1"/>
  <c r="CK131" i="3" s="1"/>
  <c r="CL131" i="3" s="1"/>
  <c r="CM131" i="3" s="1"/>
  <c r="CN131" i="3" s="1"/>
  <c r="CO131" i="3" s="1"/>
  <c r="CP131" i="3" s="1"/>
  <c r="CQ131" i="3" s="1"/>
  <c r="CR131" i="3" s="1"/>
  <c r="CS131" i="3" s="1"/>
  <c r="CT131" i="3" s="1"/>
  <c r="CU131" i="3" s="1"/>
  <c r="CV131" i="3" s="1"/>
  <c r="CW131" i="3" s="1"/>
  <c r="CX131" i="3" s="1"/>
  <c r="CY131" i="3" s="1"/>
  <c r="CZ131" i="3" s="1"/>
  <c r="DA131" i="3" s="1"/>
  <c r="DB131" i="3" s="1"/>
  <c r="DC131" i="3" s="1"/>
  <c r="DD131" i="3" s="1"/>
  <c r="DE131" i="3" s="1"/>
  <c r="DF131" i="3" s="1"/>
  <c r="DG131" i="3" s="1"/>
  <c r="DH131" i="3" s="1"/>
  <c r="DI131" i="3" s="1"/>
  <c r="DJ131" i="3" s="1"/>
  <c r="DK131" i="3" s="1"/>
  <c r="DL131" i="3" s="1"/>
  <c r="DM131" i="3" s="1"/>
  <c r="DN131" i="3" s="1"/>
  <c r="DO131" i="3" s="1"/>
  <c r="DP131" i="3" s="1"/>
  <c r="DQ131" i="3" s="1"/>
  <c r="DR131" i="3" s="1"/>
  <c r="DS131" i="3" s="1"/>
  <c r="DT131" i="3" s="1"/>
  <c r="DU131" i="3" s="1"/>
  <c r="DV131" i="3" s="1"/>
  <c r="DW131" i="3" s="1"/>
  <c r="DX131" i="3" s="1"/>
  <c r="DY131" i="3" s="1"/>
  <c r="DZ131" i="3" s="1"/>
  <c r="EA131" i="3" s="1"/>
  <c r="EB131" i="3" s="1"/>
  <c r="EC131" i="3" s="1"/>
  <c r="ED131" i="3" s="1"/>
  <c r="EE131" i="3" s="1"/>
  <c r="EF131" i="3" s="1"/>
  <c r="EG131" i="3" s="1"/>
  <c r="EH131" i="3" s="1"/>
  <c r="EI131" i="3" s="1"/>
  <c r="EJ131" i="3" s="1"/>
  <c r="EK131" i="3" s="1"/>
  <c r="EL131" i="3" s="1"/>
  <c r="EM131" i="3" s="1"/>
  <c r="EN131" i="3" s="1"/>
  <c r="EO131" i="3" s="1"/>
  <c r="EP131" i="3" s="1"/>
  <c r="EQ131" i="3" s="1"/>
  <c r="ER131" i="3" s="1"/>
  <c r="ES131" i="3" s="1"/>
  <c r="ET131" i="3" s="1"/>
  <c r="EU131" i="3" s="1"/>
  <c r="EV131" i="3" s="1"/>
  <c r="EW131" i="3" s="1"/>
  <c r="EX131" i="3" s="1"/>
  <c r="EY131" i="3" s="1"/>
  <c r="EZ131" i="3" s="1"/>
  <c r="FA131" i="3" s="1"/>
  <c r="FB131" i="3" s="1"/>
  <c r="FC131" i="3" s="1"/>
  <c r="FD131" i="3" s="1"/>
  <c r="FE131" i="3" s="1"/>
  <c r="FF131" i="3" s="1"/>
  <c r="FG131" i="3" s="1"/>
  <c r="FH131" i="3" s="1"/>
  <c r="FI131" i="3" s="1"/>
  <c r="FJ131" i="3" s="1"/>
  <c r="FK131" i="3" s="1"/>
  <c r="FL131" i="3" s="1"/>
  <c r="FM131" i="3" s="1"/>
  <c r="FN131" i="3" s="1"/>
  <c r="FO131" i="3" s="1"/>
  <c r="FP131" i="3" s="1"/>
  <c r="FQ131" i="3" s="1"/>
  <c r="FR131" i="3" s="1"/>
  <c r="FS131" i="3" s="1"/>
  <c r="FT131" i="3" s="1"/>
  <c r="FU131" i="3" s="1"/>
  <c r="FV131" i="3" s="1"/>
  <c r="FW131" i="3" s="1"/>
  <c r="FX131" i="3" s="1"/>
  <c r="FY131" i="3" s="1"/>
  <c r="FZ131" i="3" s="1"/>
  <c r="GA131" i="3" s="1"/>
  <c r="GB131" i="3" s="1"/>
  <c r="GC131" i="3" s="1"/>
  <c r="GD131" i="3" s="1"/>
  <c r="GE131" i="3" s="1"/>
  <c r="GF131" i="3" s="1"/>
  <c r="GG131" i="3" s="1"/>
  <c r="GH131" i="3" s="1"/>
  <c r="GI131" i="3" s="1"/>
  <c r="GJ131" i="3" s="1"/>
  <c r="GK131" i="3" s="1"/>
  <c r="GL131" i="3" s="1"/>
  <c r="GM131" i="3" s="1"/>
  <c r="GN131" i="3" s="1"/>
  <c r="GO131" i="3" s="1"/>
  <c r="GP131" i="3" s="1"/>
  <c r="GQ131" i="3" s="1"/>
  <c r="GR131" i="3" s="1"/>
  <c r="GS131" i="3" s="1"/>
  <c r="GT131" i="3" s="1"/>
  <c r="GU131" i="3" s="1"/>
  <c r="GV131" i="3" s="1"/>
  <c r="GW131" i="3" s="1"/>
  <c r="GX131" i="3" s="1"/>
  <c r="GY131" i="3" s="1"/>
  <c r="GZ131" i="3" s="1"/>
  <c r="HA131" i="3" s="1"/>
  <c r="HB131" i="3" s="1"/>
  <c r="HC131" i="3" s="1"/>
  <c r="HD131" i="3" s="1"/>
  <c r="HE131" i="3" s="1"/>
  <c r="HF131" i="3" s="1"/>
  <c r="HG131" i="3" s="1"/>
  <c r="HH131" i="3" s="1"/>
  <c r="HI131" i="3" s="1"/>
  <c r="HJ131" i="3" s="1"/>
  <c r="HK131" i="3" s="1"/>
  <c r="HL131" i="3" s="1"/>
  <c r="HM131" i="3" s="1"/>
  <c r="HN131" i="3" s="1"/>
  <c r="HO131" i="3" s="1"/>
  <c r="HP131" i="3" s="1"/>
  <c r="HQ131" i="3" s="1"/>
  <c r="HR131" i="3" s="1"/>
  <c r="HS131" i="3" s="1"/>
  <c r="HT131" i="3" s="1"/>
  <c r="HU131" i="3" s="1"/>
  <c r="HV131" i="3" s="1"/>
  <c r="HW131" i="3" s="1"/>
  <c r="HX131" i="3" s="1"/>
  <c r="HY131" i="3" s="1"/>
  <c r="HZ131" i="3" s="1"/>
  <c r="IA131" i="3" s="1"/>
  <c r="IB131" i="3" s="1"/>
  <c r="IC131" i="3" s="1"/>
  <c r="ID131" i="3" s="1"/>
  <c r="IE131" i="3" s="1"/>
  <c r="IF131" i="3" s="1"/>
  <c r="IG131" i="3" s="1"/>
  <c r="IH131" i="3" s="1"/>
  <c r="II131" i="3" s="1"/>
  <c r="IJ131" i="3" s="1"/>
  <c r="IK131" i="3" s="1"/>
  <c r="IL131" i="3" s="1"/>
  <c r="IM131" i="3" s="1"/>
  <c r="IN131" i="3" s="1"/>
  <c r="IO131" i="3" s="1"/>
  <c r="IP131" i="3" s="1"/>
  <c r="IQ131" i="3" s="1"/>
  <c r="IR131" i="3" s="1"/>
  <c r="IS131" i="3" s="1"/>
  <c r="IT131" i="3" s="1"/>
  <c r="IU131" i="3" s="1"/>
  <c r="IV131" i="3" s="1"/>
  <c r="IW131" i="3" s="1"/>
  <c r="IX131" i="3" s="1"/>
  <c r="IY131" i="3" s="1"/>
  <c r="IZ131" i="3" s="1"/>
  <c r="JA131" i="3" s="1"/>
  <c r="JB131" i="3" s="1"/>
  <c r="JC131" i="3" s="1"/>
  <c r="JD131" i="3" s="1"/>
  <c r="JE131" i="3" s="1"/>
  <c r="JF131" i="3" s="1"/>
  <c r="JG131" i="3" s="1"/>
  <c r="JH131" i="3" s="1"/>
  <c r="JI131" i="3" s="1"/>
  <c r="JJ131" i="3" s="1"/>
  <c r="JK131" i="3" s="1"/>
  <c r="JL131" i="3" s="1"/>
  <c r="JM131" i="3" s="1"/>
  <c r="JN131" i="3" s="1"/>
  <c r="JO131" i="3" s="1"/>
  <c r="JP131" i="3" s="1"/>
  <c r="JQ131" i="3" s="1"/>
  <c r="JR131" i="3" s="1"/>
  <c r="JS131" i="3" s="1"/>
  <c r="JT131" i="3" s="1"/>
  <c r="JU131" i="3" s="1"/>
  <c r="JV131" i="3" s="1"/>
  <c r="JW131" i="3" s="1"/>
  <c r="JX131" i="3" s="1"/>
  <c r="JY131" i="3" s="1"/>
  <c r="JZ131" i="3" s="1"/>
  <c r="KA131" i="3" s="1"/>
  <c r="KB131" i="3" s="1"/>
  <c r="KC131" i="3" s="1"/>
  <c r="KD131" i="3" s="1"/>
  <c r="KE131" i="3" s="1"/>
  <c r="KF131" i="3" s="1"/>
  <c r="KG131" i="3" s="1"/>
  <c r="KH131" i="3" s="1"/>
  <c r="KI131" i="3" s="1"/>
  <c r="KJ131" i="3" s="1"/>
  <c r="KK131" i="3" s="1"/>
  <c r="KL131" i="3" s="1"/>
  <c r="KM131" i="3" s="1"/>
  <c r="KN131" i="3" s="1"/>
  <c r="KO131" i="3" s="1"/>
  <c r="KP131" i="3" s="1"/>
  <c r="KQ131" i="3" s="1"/>
  <c r="KR131" i="3" s="1"/>
  <c r="KS131" i="3" s="1"/>
  <c r="KT131" i="3" s="1"/>
  <c r="KU131" i="3" s="1"/>
  <c r="KV131" i="3" s="1"/>
  <c r="V131" i="3"/>
  <c r="V130" i="3"/>
  <c r="W130" i="3" s="1"/>
  <c r="X130" i="3" s="1"/>
  <c r="Y130" i="3" s="1"/>
  <c r="Z130" i="3" s="1"/>
  <c r="AA130" i="3" s="1"/>
  <c r="AB130" i="3" s="1"/>
  <c r="AC130" i="3" s="1"/>
  <c r="AD130" i="3" s="1"/>
  <c r="AE130" i="3" s="1"/>
  <c r="AF130" i="3" s="1"/>
  <c r="AG130" i="3" s="1"/>
  <c r="AH130" i="3" s="1"/>
  <c r="AI130" i="3" s="1"/>
  <c r="AJ130" i="3" s="1"/>
  <c r="AK130" i="3" s="1"/>
  <c r="AL130" i="3" s="1"/>
  <c r="AM130" i="3" s="1"/>
  <c r="AN130" i="3" s="1"/>
  <c r="AO130" i="3" s="1"/>
  <c r="AP130" i="3" s="1"/>
  <c r="AQ130" i="3" s="1"/>
  <c r="AR130" i="3" s="1"/>
  <c r="AS130" i="3" s="1"/>
  <c r="AT130" i="3" s="1"/>
  <c r="AU130" i="3" s="1"/>
  <c r="AV130" i="3" s="1"/>
  <c r="AW130" i="3" s="1"/>
  <c r="AX130" i="3" s="1"/>
  <c r="AY130" i="3" s="1"/>
  <c r="AZ130" i="3" s="1"/>
  <c r="BA130" i="3" s="1"/>
  <c r="BB130" i="3" s="1"/>
  <c r="BC130" i="3" s="1"/>
  <c r="BD130" i="3" s="1"/>
  <c r="BE130" i="3" s="1"/>
  <c r="BF130" i="3" s="1"/>
  <c r="BG130" i="3" s="1"/>
  <c r="BH130" i="3" s="1"/>
  <c r="BI130" i="3" s="1"/>
  <c r="BJ130" i="3" s="1"/>
  <c r="BK130" i="3" s="1"/>
  <c r="BL130" i="3" s="1"/>
  <c r="BM130" i="3" s="1"/>
  <c r="BN130" i="3" s="1"/>
  <c r="BO130" i="3" s="1"/>
  <c r="BP130" i="3" s="1"/>
  <c r="BQ130" i="3" s="1"/>
  <c r="BR130" i="3" s="1"/>
  <c r="BS130" i="3" s="1"/>
  <c r="BT130" i="3" s="1"/>
  <c r="BU130" i="3" s="1"/>
  <c r="BV130" i="3" s="1"/>
  <c r="BW130" i="3" s="1"/>
  <c r="BX130" i="3" s="1"/>
  <c r="BY130" i="3" s="1"/>
  <c r="BZ130" i="3" s="1"/>
  <c r="CA130" i="3" s="1"/>
  <c r="CB130" i="3" s="1"/>
  <c r="CC130" i="3" s="1"/>
  <c r="CD130" i="3" s="1"/>
  <c r="CE130" i="3" s="1"/>
  <c r="CF130" i="3" s="1"/>
  <c r="CG130" i="3" s="1"/>
  <c r="CH130" i="3" s="1"/>
  <c r="CI130" i="3" s="1"/>
  <c r="CJ130" i="3" s="1"/>
  <c r="CK130" i="3" s="1"/>
  <c r="CL130" i="3" s="1"/>
  <c r="CM130" i="3" s="1"/>
  <c r="CN130" i="3" s="1"/>
  <c r="CO130" i="3" s="1"/>
  <c r="CP130" i="3" s="1"/>
  <c r="CQ130" i="3" s="1"/>
  <c r="CR130" i="3" s="1"/>
  <c r="CS130" i="3" s="1"/>
  <c r="CT130" i="3" s="1"/>
  <c r="CU130" i="3" s="1"/>
  <c r="CV130" i="3" s="1"/>
  <c r="CW130" i="3" s="1"/>
  <c r="CX130" i="3" s="1"/>
  <c r="CY130" i="3" s="1"/>
  <c r="CZ130" i="3" s="1"/>
  <c r="DA130" i="3" s="1"/>
  <c r="DB130" i="3" s="1"/>
  <c r="DC130" i="3" s="1"/>
  <c r="DD130" i="3" s="1"/>
  <c r="DE130" i="3" s="1"/>
  <c r="DF130" i="3" s="1"/>
  <c r="DG130" i="3" s="1"/>
  <c r="DH130" i="3" s="1"/>
  <c r="DI130" i="3" s="1"/>
  <c r="DJ130" i="3" s="1"/>
  <c r="DK130" i="3" s="1"/>
  <c r="DL130" i="3" s="1"/>
  <c r="DM130" i="3" s="1"/>
  <c r="DN130" i="3" s="1"/>
  <c r="DO130" i="3" s="1"/>
  <c r="DP130" i="3" s="1"/>
  <c r="DQ130" i="3" s="1"/>
  <c r="DR130" i="3" s="1"/>
  <c r="DS130" i="3" s="1"/>
  <c r="DT130" i="3" s="1"/>
  <c r="DU130" i="3" s="1"/>
  <c r="DV130" i="3" s="1"/>
  <c r="DW130" i="3" s="1"/>
  <c r="DX130" i="3" s="1"/>
  <c r="DY130" i="3" s="1"/>
  <c r="DZ130" i="3" s="1"/>
  <c r="EA130" i="3" s="1"/>
  <c r="EB130" i="3" s="1"/>
  <c r="EC130" i="3" s="1"/>
  <c r="ED130" i="3" s="1"/>
  <c r="EE130" i="3" s="1"/>
  <c r="EF130" i="3" s="1"/>
  <c r="EG130" i="3" s="1"/>
  <c r="EH130" i="3" s="1"/>
  <c r="EI130" i="3" s="1"/>
  <c r="EJ130" i="3" s="1"/>
  <c r="EK130" i="3" s="1"/>
  <c r="EL130" i="3" s="1"/>
  <c r="EM130" i="3" s="1"/>
  <c r="EN130" i="3" s="1"/>
  <c r="EO130" i="3" s="1"/>
  <c r="EP130" i="3" s="1"/>
  <c r="EQ130" i="3" s="1"/>
  <c r="ER130" i="3" s="1"/>
  <c r="ES130" i="3" s="1"/>
  <c r="ET130" i="3" s="1"/>
  <c r="EU130" i="3" s="1"/>
  <c r="EV130" i="3" s="1"/>
  <c r="EW130" i="3" s="1"/>
  <c r="EX130" i="3" s="1"/>
  <c r="EY130" i="3" s="1"/>
  <c r="EZ130" i="3" s="1"/>
  <c r="FA130" i="3" s="1"/>
  <c r="FB130" i="3" s="1"/>
  <c r="FC130" i="3" s="1"/>
  <c r="FD130" i="3" s="1"/>
  <c r="FE130" i="3" s="1"/>
  <c r="FF130" i="3" s="1"/>
  <c r="FG130" i="3" s="1"/>
  <c r="FH130" i="3" s="1"/>
  <c r="FI130" i="3" s="1"/>
  <c r="FJ130" i="3" s="1"/>
  <c r="FK130" i="3" s="1"/>
  <c r="FL130" i="3" s="1"/>
  <c r="FM130" i="3" s="1"/>
  <c r="FN130" i="3" s="1"/>
  <c r="FO130" i="3" s="1"/>
  <c r="FP130" i="3" s="1"/>
  <c r="FQ130" i="3" s="1"/>
  <c r="FR130" i="3" s="1"/>
  <c r="FS130" i="3" s="1"/>
  <c r="FT130" i="3" s="1"/>
  <c r="FU130" i="3" s="1"/>
  <c r="FV130" i="3" s="1"/>
  <c r="FW130" i="3" s="1"/>
  <c r="FX130" i="3" s="1"/>
  <c r="FY130" i="3" s="1"/>
  <c r="FZ130" i="3" s="1"/>
  <c r="GA130" i="3" s="1"/>
  <c r="GB130" i="3" s="1"/>
  <c r="GC130" i="3" s="1"/>
  <c r="GD130" i="3" s="1"/>
  <c r="GE130" i="3" s="1"/>
  <c r="GF130" i="3" s="1"/>
  <c r="GG130" i="3" s="1"/>
  <c r="GH130" i="3" s="1"/>
  <c r="GI130" i="3" s="1"/>
  <c r="GJ130" i="3" s="1"/>
  <c r="GK130" i="3" s="1"/>
  <c r="GL130" i="3" s="1"/>
  <c r="GM130" i="3" s="1"/>
  <c r="GN130" i="3" s="1"/>
  <c r="GO130" i="3" s="1"/>
  <c r="GP130" i="3" s="1"/>
  <c r="GQ130" i="3" s="1"/>
  <c r="GR130" i="3" s="1"/>
  <c r="GS130" i="3" s="1"/>
  <c r="GT130" i="3" s="1"/>
  <c r="GU130" i="3" s="1"/>
  <c r="GV130" i="3" s="1"/>
  <c r="GW130" i="3" s="1"/>
  <c r="GX130" i="3" s="1"/>
  <c r="GY130" i="3" s="1"/>
  <c r="GZ130" i="3" s="1"/>
  <c r="HA130" i="3" s="1"/>
  <c r="HB130" i="3" s="1"/>
  <c r="HC130" i="3" s="1"/>
  <c r="HD130" i="3" s="1"/>
  <c r="HE130" i="3" s="1"/>
  <c r="HF130" i="3" s="1"/>
  <c r="HG130" i="3" s="1"/>
  <c r="HH130" i="3" s="1"/>
  <c r="HI130" i="3" s="1"/>
  <c r="HJ130" i="3" s="1"/>
  <c r="HK130" i="3" s="1"/>
  <c r="HL130" i="3" s="1"/>
  <c r="HM130" i="3" s="1"/>
  <c r="HN130" i="3" s="1"/>
  <c r="HO130" i="3" s="1"/>
  <c r="HP130" i="3" s="1"/>
  <c r="HQ130" i="3" s="1"/>
  <c r="HR130" i="3" s="1"/>
  <c r="HS130" i="3" s="1"/>
  <c r="HT130" i="3" s="1"/>
  <c r="HU130" i="3" s="1"/>
  <c r="HV130" i="3" s="1"/>
  <c r="HW130" i="3" s="1"/>
  <c r="HX130" i="3" s="1"/>
  <c r="HY130" i="3" s="1"/>
  <c r="HZ130" i="3" s="1"/>
  <c r="IA130" i="3" s="1"/>
  <c r="IB130" i="3" s="1"/>
  <c r="IC130" i="3" s="1"/>
  <c r="ID130" i="3" s="1"/>
  <c r="IE130" i="3" s="1"/>
  <c r="IF130" i="3" s="1"/>
  <c r="IG130" i="3" s="1"/>
  <c r="IH130" i="3" s="1"/>
  <c r="II130" i="3" s="1"/>
  <c r="IJ130" i="3" s="1"/>
  <c r="IK130" i="3" s="1"/>
  <c r="IL130" i="3" s="1"/>
  <c r="IM130" i="3" s="1"/>
  <c r="IN130" i="3" s="1"/>
  <c r="IO130" i="3" s="1"/>
  <c r="IP130" i="3" s="1"/>
  <c r="IQ130" i="3" s="1"/>
  <c r="IR130" i="3" s="1"/>
  <c r="IS130" i="3" s="1"/>
  <c r="IT130" i="3" s="1"/>
  <c r="IU130" i="3" s="1"/>
  <c r="IV130" i="3" s="1"/>
  <c r="IW130" i="3" s="1"/>
  <c r="IX130" i="3" s="1"/>
  <c r="IY130" i="3" s="1"/>
  <c r="IZ130" i="3" s="1"/>
  <c r="JA130" i="3" s="1"/>
  <c r="JB130" i="3" s="1"/>
  <c r="JC130" i="3" s="1"/>
  <c r="JD130" i="3" s="1"/>
  <c r="JE130" i="3" s="1"/>
  <c r="JF130" i="3" s="1"/>
  <c r="JG130" i="3" s="1"/>
  <c r="JH130" i="3" s="1"/>
  <c r="JI130" i="3" s="1"/>
  <c r="JJ130" i="3" s="1"/>
  <c r="JK130" i="3" s="1"/>
  <c r="JL130" i="3" s="1"/>
  <c r="JM130" i="3" s="1"/>
  <c r="JN130" i="3" s="1"/>
  <c r="JO130" i="3" s="1"/>
  <c r="JP130" i="3" s="1"/>
  <c r="JQ130" i="3" s="1"/>
  <c r="JR130" i="3" s="1"/>
  <c r="JS130" i="3" s="1"/>
  <c r="JT130" i="3" s="1"/>
  <c r="JU130" i="3" s="1"/>
  <c r="JV130" i="3" s="1"/>
  <c r="JW130" i="3" s="1"/>
  <c r="JX130" i="3" s="1"/>
  <c r="JY130" i="3" s="1"/>
  <c r="JZ130" i="3" s="1"/>
  <c r="KA130" i="3" s="1"/>
  <c r="KB130" i="3" s="1"/>
  <c r="KC130" i="3" s="1"/>
  <c r="KD130" i="3" s="1"/>
  <c r="KE130" i="3" s="1"/>
  <c r="KF130" i="3" s="1"/>
  <c r="KG130" i="3" s="1"/>
  <c r="KH130" i="3" s="1"/>
  <c r="KI130" i="3" s="1"/>
  <c r="KJ130" i="3" s="1"/>
  <c r="KK130" i="3" s="1"/>
  <c r="KL130" i="3" s="1"/>
  <c r="KM130" i="3" s="1"/>
  <c r="KN130" i="3" s="1"/>
  <c r="KO130" i="3" s="1"/>
  <c r="KP130" i="3" s="1"/>
  <c r="KQ130" i="3" s="1"/>
  <c r="KR130" i="3" s="1"/>
  <c r="KS130" i="3" s="1"/>
  <c r="KT130" i="3" s="1"/>
  <c r="KU130" i="3" s="1"/>
  <c r="KV130" i="3" s="1"/>
  <c r="E129" i="3"/>
  <c r="E126" i="3"/>
  <c r="E139" i="3" s="1"/>
  <c r="V125" i="3"/>
  <c r="W125" i="3" s="1"/>
  <c r="X125" i="3" s="1"/>
  <c r="Y125" i="3" s="1"/>
  <c r="Z125" i="3" s="1"/>
  <c r="AA125" i="3" s="1"/>
  <c r="AB125" i="3" s="1"/>
  <c r="AC125" i="3" s="1"/>
  <c r="AD125" i="3" s="1"/>
  <c r="AE125" i="3" s="1"/>
  <c r="AF125" i="3" s="1"/>
  <c r="AG125" i="3" s="1"/>
  <c r="AH125" i="3" s="1"/>
  <c r="AI125" i="3" s="1"/>
  <c r="AJ125" i="3" s="1"/>
  <c r="AK125" i="3" s="1"/>
  <c r="AL125" i="3" s="1"/>
  <c r="AM125" i="3" s="1"/>
  <c r="AN125" i="3" s="1"/>
  <c r="AO125" i="3" s="1"/>
  <c r="AP125" i="3" s="1"/>
  <c r="AQ125" i="3" s="1"/>
  <c r="AR125" i="3" s="1"/>
  <c r="AS125" i="3" s="1"/>
  <c r="AT125" i="3" s="1"/>
  <c r="AU125" i="3" s="1"/>
  <c r="AV125" i="3" s="1"/>
  <c r="AW125" i="3" s="1"/>
  <c r="AX125" i="3" s="1"/>
  <c r="AY125" i="3" s="1"/>
  <c r="AZ125" i="3" s="1"/>
  <c r="BA125" i="3" s="1"/>
  <c r="BB125" i="3" s="1"/>
  <c r="BC125" i="3" s="1"/>
  <c r="BD125" i="3" s="1"/>
  <c r="BE125" i="3" s="1"/>
  <c r="BF125" i="3" s="1"/>
  <c r="BG125" i="3" s="1"/>
  <c r="BH125" i="3" s="1"/>
  <c r="BI125" i="3" s="1"/>
  <c r="BJ125" i="3" s="1"/>
  <c r="BK125" i="3" s="1"/>
  <c r="BL125" i="3" s="1"/>
  <c r="BM125" i="3" s="1"/>
  <c r="BN125" i="3" s="1"/>
  <c r="BO125" i="3" s="1"/>
  <c r="BP125" i="3" s="1"/>
  <c r="BQ125" i="3" s="1"/>
  <c r="BR125" i="3" s="1"/>
  <c r="BS125" i="3" s="1"/>
  <c r="BT125" i="3" s="1"/>
  <c r="BU125" i="3" s="1"/>
  <c r="BV125" i="3" s="1"/>
  <c r="BW125" i="3" s="1"/>
  <c r="BX125" i="3" s="1"/>
  <c r="BY125" i="3" s="1"/>
  <c r="BZ125" i="3" s="1"/>
  <c r="CA125" i="3" s="1"/>
  <c r="CB125" i="3" s="1"/>
  <c r="CC125" i="3" s="1"/>
  <c r="CD125" i="3" s="1"/>
  <c r="CE125" i="3" s="1"/>
  <c r="CF125" i="3" s="1"/>
  <c r="CG125" i="3" s="1"/>
  <c r="CH125" i="3" s="1"/>
  <c r="CI125" i="3" s="1"/>
  <c r="CJ125" i="3" s="1"/>
  <c r="CK125" i="3" s="1"/>
  <c r="CL125" i="3" s="1"/>
  <c r="CM125" i="3" s="1"/>
  <c r="CN125" i="3" s="1"/>
  <c r="CO125" i="3" s="1"/>
  <c r="CP125" i="3" s="1"/>
  <c r="CQ125" i="3" s="1"/>
  <c r="CR125" i="3" s="1"/>
  <c r="CS125" i="3" s="1"/>
  <c r="CT125" i="3" s="1"/>
  <c r="CU125" i="3" s="1"/>
  <c r="CV125" i="3" s="1"/>
  <c r="CW125" i="3" s="1"/>
  <c r="CX125" i="3" s="1"/>
  <c r="CY125" i="3" s="1"/>
  <c r="CZ125" i="3" s="1"/>
  <c r="DA125" i="3" s="1"/>
  <c r="DB125" i="3" s="1"/>
  <c r="DC125" i="3" s="1"/>
  <c r="DD125" i="3" s="1"/>
  <c r="DE125" i="3" s="1"/>
  <c r="DF125" i="3" s="1"/>
  <c r="DG125" i="3" s="1"/>
  <c r="DH125" i="3" s="1"/>
  <c r="DI125" i="3" s="1"/>
  <c r="DJ125" i="3" s="1"/>
  <c r="DK125" i="3" s="1"/>
  <c r="DL125" i="3" s="1"/>
  <c r="DM125" i="3" s="1"/>
  <c r="DN125" i="3" s="1"/>
  <c r="DO125" i="3" s="1"/>
  <c r="DP125" i="3" s="1"/>
  <c r="DQ125" i="3" s="1"/>
  <c r="DR125" i="3" s="1"/>
  <c r="DS125" i="3" s="1"/>
  <c r="DT125" i="3" s="1"/>
  <c r="DU125" i="3" s="1"/>
  <c r="DV125" i="3" s="1"/>
  <c r="DW125" i="3" s="1"/>
  <c r="DX125" i="3" s="1"/>
  <c r="DY125" i="3" s="1"/>
  <c r="DZ125" i="3" s="1"/>
  <c r="EA125" i="3" s="1"/>
  <c r="EB125" i="3" s="1"/>
  <c r="EC125" i="3" s="1"/>
  <c r="ED125" i="3" s="1"/>
  <c r="EE125" i="3" s="1"/>
  <c r="EF125" i="3" s="1"/>
  <c r="EG125" i="3" s="1"/>
  <c r="EH125" i="3" s="1"/>
  <c r="EI125" i="3" s="1"/>
  <c r="EJ125" i="3" s="1"/>
  <c r="EK125" i="3" s="1"/>
  <c r="EL125" i="3" s="1"/>
  <c r="EM125" i="3" s="1"/>
  <c r="EN125" i="3" s="1"/>
  <c r="EO125" i="3" s="1"/>
  <c r="EP125" i="3" s="1"/>
  <c r="EQ125" i="3" s="1"/>
  <c r="ER125" i="3" s="1"/>
  <c r="ES125" i="3" s="1"/>
  <c r="ET125" i="3" s="1"/>
  <c r="EU125" i="3" s="1"/>
  <c r="EV125" i="3" s="1"/>
  <c r="EW125" i="3" s="1"/>
  <c r="EX125" i="3" s="1"/>
  <c r="EY125" i="3" s="1"/>
  <c r="EZ125" i="3" s="1"/>
  <c r="FA125" i="3" s="1"/>
  <c r="FB125" i="3" s="1"/>
  <c r="FC125" i="3" s="1"/>
  <c r="FD125" i="3" s="1"/>
  <c r="FE125" i="3" s="1"/>
  <c r="FF125" i="3" s="1"/>
  <c r="FG125" i="3" s="1"/>
  <c r="FH125" i="3" s="1"/>
  <c r="FI125" i="3" s="1"/>
  <c r="FJ125" i="3" s="1"/>
  <c r="FK125" i="3" s="1"/>
  <c r="FL125" i="3" s="1"/>
  <c r="FM125" i="3" s="1"/>
  <c r="FN125" i="3" s="1"/>
  <c r="FO125" i="3" s="1"/>
  <c r="FP125" i="3" s="1"/>
  <c r="FQ125" i="3" s="1"/>
  <c r="FR125" i="3" s="1"/>
  <c r="FS125" i="3" s="1"/>
  <c r="FT125" i="3" s="1"/>
  <c r="FU125" i="3" s="1"/>
  <c r="FV125" i="3" s="1"/>
  <c r="FW125" i="3" s="1"/>
  <c r="FX125" i="3" s="1"/>
  <c r="FY125" i="3" s="1"/>
  <c r="FZ125" i="3" s="1"/>
  <c r="GA125" i="3" s="1"/>
  <c r="GB125" i="3" s="1"/>
  <c r="GC125" i="3" s="1"/>
  <c r="GD125" i="3" s="1"/>
  <c r="GE125" i="3" s="1"/>
  <c r="GF125" i="3" s="1"/>
  <c r="GG125" i="3" s="1"/>
  <c r="GH125" i="3" s="1"/>
  <c r="GI125" i="3" s="1"/>
  <c r="GJ125" i="3" s="1"/>
  <c r="GK125" i="3" s="1"/>
  <c r="GL125" i="3" s="1"/>
  <c r="GM125" i="3" s="1"/>
  <c r="GN125" i="3" s="1"/>
  <c r="GO125" i="3" s="1"/>
  <c r="GP125" i="3" s="1"/>
  <c r="GQ125" i="3" s="1"/>
  <c r="GR125" i="3" s="1"/>
  <c r="GS125" i="3" s="1"/>
  <c r="GT125" i="3" s="1"/>
  <c r="GU125" i="3" s="1"/>
  <c r="GV125" i="3" s="1"/>
  <c r="GW125" i="3" s="1"/>
  <c r="GX125" i="3" s="1"/>
  <c r="GY125" i="3" s="1"/>
  <c r="GZ125" i="3" s="1"/>
  <c r="HA125" i="3" s="1"/>
  <c r="HB125" i="3" s="1"/>
  <c r="HC125" i="3" s="1"/>
  <c r="HD125" i="3" s="1"/>
  <c r="HE125" i="3" s="1"/>
  <c r="HF125" i="3" s="1"/>
  <c r="HG125" i="3" s="1"/>
  <c r="HH125" i="3" s="1"/>
  <c r="HI125" i="3" s="1"/>
  <c r="HJ125" i="3" s="1"/>
  <c r="HK125" i="3" s="1"/>
  <c r="HL125" i="3" s="1"/>
  <c r="HM125" i="3" s="1"/>
  <c r="HN125" i="3" s="1"/>
  <c r="HO125" i="3" s="1"/>
  <c r="HP125" i="3" s="1"/>
  <c r="HQ125" i="3" s="1"/>
  <c r="HR125" i="3" s="1"/>
  <c r="HS125" i="3" s="1"/>
  <c r="HT125" i="3" s="1"/>
  <c r="HU125" i="3" s="1"/>
  <c r="HV125" i="3" s="1"/>
  <c r="HW125" i="3" s="1"/>
  <c r="HX125" i="3" s="1"/>
  <c r="HY125" i="3" s="1"/>
  <c r="HZ125" i="3" s="1"/>
  <c r="IA125" i="3" s="1"/>
  <c r="IB125" i="3" s="1"/>
  <c r="IC125" i="3" s="1"/>
  <c r="ID125" i="3" s="1"/>
  <c r="IE125" i="3" s="1"/>
  <c r="IF125" i="3" s="1"/>
  <c r="IG125" i="3" s="1"/>
  <c r="IH125" i="3" s="1"/>
  <c r="II125" i="3" s="1"/>
  <c r="IJ125" i="3" s="1"/>
  <c r="IK125" i="3" s="1"/>
  <c r="IL125" i="3" s="1"/>
  <c r="IM125" i="3" s="1"/>
  <c r="IN125" i="3" s="1"/>
  <c r="IO125" i="3" s="1"/>
  <c r="IP125" i="3" s="1"/>
  <c r="IQ125" i="3" s="1"/>
  <c r="IR125" i="3" s="1"/>
  <c r="IS125" i="3" s="1"/>
  <c r="IT125" i="3" s="1"/>
  <c r="IU125" i="3" s="1"/>
  <c r="IV125" i="3" s="1"/>
  <c r="IW125" i="3" s="1"/>
  <c r="IX125" i="3" s="1"/>
  <c r="IY125" i="3" s="1"/>
  <c r="IZ125" i="3" s="1"/>
  <c r="JA125" i="3" s="1"/>
  <c r="JB125" i="3" s="1"/>
  <c r="JC125" i="3" s="1"/>
  <c r="JD125" i="3" s="1"/>
  <c r="JE125" i="3" s="1"/>
  <c r="JF125" i="3" s="1"/>
  <c r="JG125" i="3" s="1"/>
  <c r="JH125" i="3" s="1"/>
  <c r="JI125" i="3" s="1"/>
  <c r="JJ125" i="3" s="1"/>
  <c r="JK125" i="3" s="1"/>
  <c r="JL125" i="3" s="1"/>
  <c r="JM125" i="3" s="1"/>
  <c r="JN125" i="3" s="1"/>
  <c r="JO125" i="3" s="1"/>
  <c r="JP125" i="3" s="1"/>
  <c r="JQ125" i="3" s="1"/>
  <c r="JR125" i="3" s="1"/>
  <c r="JS125" i="3" s="1"/>
  <c r="JT125" i="3" s="1"/>
  <c r="JU125" i="3" s="1"/>
  <c r="JV125" i="3" s="1"/>
  <c r="JW125" i="3" s="1"/>
  <c r="JX125" i="3" s="1"/>
  <c r="JY125" i="3" s="1"/>
  <c r="JZ125" i="3" s="1"/>
  <c r="KA125" i="3" s="1"/>
  <c r="KB125" i="3" s="1"/>
  <c r="KC125" i="3" s="1"/>
  <c r="KD125" i="3" s="1"/>
  <c r="KE125" i="3" s="1"/>
  <c r="KF125" i="3" s="1"/>
  <c r="KG125" i="3" s="1"/>
  <c r="KH125" i="3" s="1"/>
  <c r="KI125" i="3" s="1"/>
  <c r="KJ125" i="3" s="1"/>
  <c r="KK125" i="3" s="1"/>
  <c r="KL125" i="3" s="1"/>
  <c r="KM125" i="3" s="1"/>
  <c r="KN125" i="3" s="1"/>
  <c r="KO125" i="3" s="1"/>
  <c r="KP125" i="3" s="1"/>
  <c r="KQ125" i="3" s="1"/>
  <c r="KR125" i="3" s="1"/>
  <c r="KS125" i="3" s="1"/>
  <c r="KT125" i="3" s="1"/>
  <c r="KU125" i="3" s="1"/>
  <c r="KV125" i="3" s="1"/>
  <c r="E125" i="3"/>
  <c r="E138" i="3" s="1"/>
  <c r="V124" i="3"/>
  <c r="W124" i="3" s="1"/>
  <c r="X124" i="3" s="1"/>
  <c r="Y124" i="3" s="1"/>
  <c r="Z124" i="3" s="1"/>
  <c r="AA124" i="3" s="1"/>
  <c r="AB124" i="3" s="1"/>
  <c r="AC124" i="3" s="1"/>
  <c r="AD124" i="3" s="1"/>
  <c r="AE124" i="3" s="1"/>
  <c r="AF124" i="3" s="1"/>
  <c r="AG124" i="3" s="1"/>
  <c r="AH124" i="3" s="1"/>
  <c r="AI124" i="3" s="1"/>
  <c r="AJ124" i="3" s="1"/>
  <c r="AK124" i="3" s="1"/>
  <c r="AL124" i="3" s="1"/>
  <c r="AM124" i="3" s="1"/>
  <c r="AN124" i="3" s="1"/>
  <c r="AO124" i="3" s="1"/>
  <c r="AP124" i="3" s="1"/>
  <c r="AQ124" i="3" s="1"/>
  <c r="AR124" i="3" s="1"/>
  <c r="AS124" i="3" s="1"/>
  <c r="AT124" i="3" s="1"/>
  <c r="AU124" i="3" s="1"/>
  <c r="AV124" i="3" s="1"/>
  <c r="AW124" i="3" s="1"/>
  <c r="AX124" i="3" s="1"/>
  <c r="AY124" i="3" s="1"/>
  <c r="AZ124" i="3" s="1"/>
  <c r="BA124" i="3" s="1"/>
  <c r="BB124" i="3" s="1"/>
  <c r="BC124" i="3" s="1"/>
  <c r="BD124" i="3" s="1"/>
  <c r="BE124" i="3" s="1"/>
  <c r="BF124" i="3" s="1"/>
  <c r="BG124" i="3" s="1"/>
  <c r="BH124" i="3" s="1"/>
  <c r="BI124" i="3" s="1"/>
  <c r="BJ124" i="3" s="1"/>
  <c r="BK124" i="3" s="1"/>
  <c r="BL124" i="3" s="1"/>
  <c r="BM124" i="3" s="1"/>
  <c r="BN124" i="3" s="1"/>
  <c r="BO124" i="3" s="1"/>
  <c r="BP124" i="3" s="1"/>
  <c r="BQ124" i="3" s="1"/>
  <c r="BR124" i="3" s="1"/>
  <c r="BS124" i="3" s="1"/>
  <c r="BT124" i="3" s="1"/>
  <c r="BU124" i="3" s="1"/>
  <c r="BV124" i="3" s="1"/>
  <c r="BW124" i="3" s="1"/>
  <c r="BX124" i="3" s="1"/>
  <c r="BY124" i="3" s="1"/>
  <c r="BZ124" i="3" s="1"/>
  <c r="CA124" i="3" s="1"/>
  <c r="CB124" i="3" s="1"/>
  <c r="CC124" i="3" s="1"/>
  <c r="CD124" i="3" s="1"/>
  <c r="CE124" i="3" s="1"/>
  <c r="CF124" i="3" s="1"/>
  <c r="CG124" i="3" s="1"/>
  <c r="CH124" i="3" s="1"/>
  <c r="CI124" i="3" s="1"/>
  <c r="CJ124" i="3" s="1"/>
  <c r="CK124" i="3" s="1"/>
  <c r="CL124" i="3" s="1"/>
  <c r="CM124" i="3" s="1"/>
  <c r="CN124" i="3" s="1"/>
  <c r="CO124" i="3" s="1"/>
  <c r="CP124" i="3" s="1"/>
  <c r="CQ124" i="3" s="1"/>
  <c r="CR124" i="3" s="1"/>
  <c r="CS124" i="3" s="1"/>
  <c r="CT124" i="3" s="1"/>
  <c r="CU124" i="3" s="1"/>
  <c r="CV124" i="3" s="1"/>
  <c r="CW124" i="3" s="1"/>
  <c r="CX124" i="3" s="1"/>
  <c r="CY124" i="3" s="1"/>
  <c r="CZ124" i="3" s="1"/>
  <c r="DA124" i="3" s="1"/>
  <c r="DB124" i="3" s="1"/>
  <c r="DC124" i="3" s="1"/>
  <c r="DD124" i="3" s="1"/>
  <c r="DE124" i="3" s="1"/>
  <c r="DF124" i="3" s="1"/>
  <c r="DG124" i="3" s="1"/>
  <c r="DH124" i="3" s="1"/>
  <c r="DI124" i="3" s="1"/>
  <c r="DJ124" i="3" s="1"/>
  <c r="DK124" i="3" s="1"/>
  <c r="DL124" i="3" s="1"/>
  <c r="DM124" i="3" s="1"/>
  <c r="DN124" i="3" s="1"/>
  <c r="DO124" i="3" s="1"/>
  <c r="DP124" i="3" s="1"/>
  <c r="DQ124" i="3" s="1"/>
  <c r="DR124" i="3" s="1"/>
  <c r="DS124" i="3" s="1"/>
  <c r="DT124" i="3" s="1"/>
  <c r="DU124" i="3" s="1"/>
  <c r="DV124" i="3" s="1"/>
  <c r="DW124" i="3" s="1"/>
  <c r="DX124" i="3" s="1"/>
  <c r="DY124" i="3" s="1"/>
  <c r="DZ124" i="3" s="1"/>
  <c r="EA124" i="3" s="1"/>
  <c r="EB124" i="3" s="1"/>
  <c r="EC124" i="3" s="1"/>
  <c r="ED124" i="3" s="1"/>
  <c r="EE124" i="3" s="1"/>
  <c r="EF124" i="3" s="1"/>
  <c r="EG124" i="3" s="1"/>
  <c r="EH124" i="3" s="1"/>
  <c r="EI124" i="3" s="1"/>
  <c r="EJ124" i="3" s="1"/>
  <c r="EK124" i="3" s="1"/>
  <c r="EL124" i="3" s="1"/>
  <c r="EM124" i="3" s="1"/>
  <c r="EN124" i="3" s="1"/>
  <c r="EO124" i="3" s="1"/>
  <c r="EP124" i="3" s="1"/>
  <c r="EQ124" i="3" s="1"/>
  <c r="ER124" i="3" s="1"/>
  <c r="ES124" i="3" s="1"/>
  <c r="ET124" i="3" s="1"/>
  <c r="EU124" i="3" s="1"/>
  <c r="EV124" i="3" s="1"/>
  <c r="EW124" i="3" s="1"/>
  <c r="EX124" i="3" s="1"/>
  <c r="EY124" i="3" s="1"/>
  <c r="EZ124" i="3" s="1"/>
  <c r="FA124" i="3" s="1"/>
  <c r="FB124" i="3" s="1"/>
  <c r="FC124" i="3" s="1"/>
  <c r="FD124" i="3" s="1"/>
  <c r="FE124" i="3" s="1"/>
  <c r="FF124" i="3" s="1"/>
  <c r="FG124" i="3" s="1"/>
  <c r="FH124" i="3" s="1"/>
  <c r="FI124" i="3" s="1"/>
  <c r="FJ124" i="3" s="1"/>
  <c r="FK124" i="3" s="1"/>
  <c r="FL124" i="3" s="1"/>
  <c r="FM124" i="3" s="1"/>
  <c r="FN124" i="3" s="1"/>
  <c r="FO124" i="3" s="1"/>
  <c r="FP124" i="3" s="1"/>
  <c r="FQ124" i="3" s="1"/>
  <c r="FR124" i="3" s="1"/>
  <c r="FS124" i="3" s="1"/>
  <c r="FT124" i="3" s="1"/>
  <c r="FU124" i="3" s="1"/>
  <c r="FV124" i="3" s="1"/>
  <c r="FW124" i="3" s="1"/>
  <c r="FX124" i="3" s="1"/>
  <c r="FY124" i="3" s="1"/>
  <c r="FZ124" i="3" s="1"/>
  <c r="GA124" i="3" s="1"/>
  <c r="GB124" i="3" s="1"/>
  <c r="GC124" i="3" s="1"/>
  <c r="GD124" i="3" s="1"/>
  <c r="GE124" i="3" s="1"/>
  <c r="GF124" i="3" s="1"/>
  <c r="GG124" i="3" s="1"/>
  <c r="GH124" i="3" s="1"/>
  <c r="GI124" i="3" s="1"/>
  <c r="GJ124" i="3" s="1"/>
  <c r="GK124" i="3" s="1"/>
  <c r="GL124" i="3" s="1"/>
  <c r="GM124" i="3" s="1"/>
  <c r="GN124" i="3" s="1"/>
  <c r="GO124" i="3" s="1"/>
  <c r="GP124" i="3" s="1"/>
  <c r="GQ124" i="3" s="1"/>
  <c r="GR124" i="3" s="1"/>
  <c r="GS124" i="3" s="1"/>
  <c r="GT124" i="3" s="1"/>
  <c r="GU124" i="3" s="1"/>
  <c r="GV124" i="3" s="1"/>
  <c r="GW124" i="3" s="1"/>
  <c r="GX124" i="3" s="1"/>
  <c r="GY124" i="3" s="1"/>
  <c r="GZ124" i="3" s="1"/>
  <c r="HA124" i="3" s="1"/>
  <c r="HB124" i="3" s="1"/>
  <c r="HC124" i="3" s="1"/>
  <c r="HD124" i="3" s="1"/>
  <c r="HE124" i="3" s="1"/>
  <c r="HF124" i="3" s="1"/>
  <c r="HG124" i="3" s="1"/>
  <c r="HH124" i="3" s="1"/>
  <c r="HI124" i="3" s="1"/>
  <c r="HJ124" i="3" s="1"/>
  <c r="HK124" i="3" s="1"/>
  <c r="HL124" i="3" s="1"/>
  <c r="HM124" i="3" s="1"/>
  <c r="HN124" i="3" s="1"/>
  <c r="HO124" i="3" s="1"/>
  <c r="HP124" i="3" s="1"/>
  <c r="HQ124" i="3" s="1"/>
  <c r="HR124" i="3" s="1"/>
  <c r="HS124" i="3" s="1"/>
  <c r="HT124" i="3" s="1"/>
  <c r="HU124" i="3" s="1"/>
  <c r="HV124" i="3" s="1"/>
  <c r="HW124" i="3" s="1"/>
  <c r="HX124" i="3" s="1"/>
  <c r="HY124" i="3" s="1"/>
  <c r="HZ124" i="3" s="1"/>
  <c r="IA124" i="3" s="1"/>
  <c r="IB124" i="3" s="1"/>
  <c r="IC124" i="3" s="1"/>
  <c r="ID124" i="3" s="1"/>
  <c r="IE124" i="3" s="1"/>
  <c r="IF124" i="3" s="1"/>
  <c r="IG124" i="3" s="1"/>
  <c r="IH124" i="3" s="1"/>
  <c r="II124" i="3" s="1"/>
  <c r="IJ124" i="3" s="1"/>
  <c r="IK124" i="3" s="1"/>
  <c r="IL124" i="3" s="1"/>
  <c r="IM124" i="3" s="1"/>
  <c r="IN124" i="3" s="1"/>
  <c r="IO124" i="3" s="1"/>
  <c r="IP124" i="3" s="1"/>
  <c r="IQ124" i="3" s="1"/>
  <c r="IR124" i="3" s="1"/>
  <c r="IS124" i="3" s="1"/>
  <c r="IT124" i="3" s="1"/>
  <c r="IU124" i="3" s="1"/>
  <c r="IV124" i="3" s="1"/>
  <c r="IW124" i="3" s="1"/>
  <c r="IX124" i="3" s="1"/>
  <c r="IY124" i="3" s="1"/>
  <c r="IZ124" i="3" s="1"/>
  <c r="JA124" i="3" s="1"/>
  <c r="JB124" i="3" s="1"/>
  <c r="JC124" i="3" s="1"/>
  <c r="JD124" i="3" s="1"/>
  <c r="JE124" i="3" s="1"/>
  <c r="JF124" i="3" s="1"/>
  <c r="JG124" i="3" s="1"/>
  <c r="JH124" i="3" s="1"/>
  <c r="JI124" i="3" s="1"/>
  <c r="JJ124" i="3" s="1"/>
  <c r="JK124" i="3" s="1"/>
  <c r="JL124" i="3" s="1"/>
  <c r="JM124" i="3" s="1"/>
  <c r="JN124" i="3" s="1"/>
  <c r="JO124" i="3" s="1"/>
  <c r="JP124" i="3" s="1"/>
  <c r="JQ124" i="3" s="1"/>
  <c r="JR124" i="3" s="1"/>
  <c r="JS124" i="3" s="1"/>
  <c r="JT124" i="3" s="1"/>
  <c r="JU124" i="3" s="1"/>
  <c r="JV124" i="3" s="1"/>
  <c r="JW124" i="3" s="1"/>
  <c r="JX124" i="3" s="1"/>
  <c r="JY124" i="3" s="1"/>
  <c r="JZ124" i="3" s="1"/>
  <c r="KA124" i="3" s="1"/>
  <c r="KB124" i="3" s="1"/>
  <c r="KC124" i="3" s="1"/>
  <c r="KD124" i="3" s="1"/>
  <c r="KE124" i="3" s="1"/>
  <c r="KF124" i="3" s="1"/>
  <c r="KG124" i="3" s="1"/>
  <c r="KH124" i="3" s="1"/>
  <c r="KI124" i="3" s="1"/>
  <c r="KJ124" i="3" s="1"/>
  <c r="KK124" i="3" s="1"/>
  <c r="KL124" i="3" s="1"/>
  <c r="KM124" i="3" s="1"/>
  <c r="KN124" i="3" s="1"/>
  <c r="KO124" i="3" s="1"/>
  <c r="KP124" i="3" s="1"/>
  <c r="KQ124" i="3" s="1"/>
  <c r="KR124" i="3" s="1"/>
  <c r="KS124" i="3" s="1"/>
  <c r="KT124" i="3" s="1"/>
  <c r="KU124" i="3" s="1"/>
  <c r="KV124" i="3" s="1"/>
  <c r="E124" i="3"/>
  <c r="E137" i="3" s="1"/>
  <c r="W123" i="3"/>
  <c r="X123" i="3" s="1"/>
  <c r="Y123" i="3" s="1"/>
  <c r="Z123" i="3" s="1"/>
  <c r="AA123" i="3" s="1"/>
  <c r="AB123" i="3" s="1"/>
  <c r="AC123" i="3" s="1"/>
  <c r="AD123" i="3" s="1"/>
  <c r="AE123" i="3" s="1"/>
  <c r="AF123" i="3" s="1"/>
  <c r="AG123" i="3" s="1"/>
  <c r="AH123" i="3" s="1"/>
  <c r="AI123" i="3" s="1"/>
  <c r="AJ123" i="3" s="1"/>
  <c r="AK123" i="3" s="1"/>
  <c r="AL123" i="3" s="1"/>
  <c r="AM123" i="3" s="1"/>
  <c r="AN123" i="3" s="1"/>
  <c r="AO123" i="3" s="1"/>
  <c r="AP123" i="3" s="1"/>
  <c r="AQ123" i="3" s="1"/>
  <c r="AR123" i="3" s="1"/>
  <c r="AS123" i="3" s="1"/>
  <c r="AT123" i="3" s="1"/>
  <c r="AU123" i="3" s="1"/>
  <c r="AV123" i="3" s="1"/>
  <c r="AW123" i="3" s="1"/>
  <c r="AX123" i="3" s="1"/>
  <c r="AY123" i="3" s="1"/>
  <c r="AZ123" i="3" s="1"/>
  <c r="BA123" i="3" s="1"/>
  <c r="BB123" i="3" s="1"/>
  <c r="BC123" i="3" s="1"/>
  <c r="BD123" i="3" s="1"/>
  <c r="BE123" i="3" s="1"/>
  <c r="BF123" i="3" s="1"/>
  <c r="BG123" i="3" s="1"/>
  <c r="BH123" i="3" s="1"/>
  <c r="BI123" i="3" s="1"/>
  <c r="BJ123" i="3" s="1"/>
  <c r="BK123" i="3" s="1"/>
  <c r="BL123" i="3" s="1"/>
  <c r="BM123" i="3" s="1"/>
  <c r="BN123" i="3" s="1"/>
  <c r="BO123" i="3" s="1"/>
  <c r="BP123" i="3" s="1"/>
  <c r="BQ123" i="3" s="1"/>
  <c r="BR123" i="3" s="1"/>
  <c r="BS123" i="3" s="1"/>
  <c r="BT123" i="3" s="1"/>
  <c r="BU123" i="3" s="1"/>
  <c r="BV123" i="3" s="1"/>
  <c r="BW123" i="3" s="1"/>
  <c r="BX123" i="3" s="1"/>
  <c r="BY123" i="3" s="1"/>
  <c r="BZ123" i="3" s="1"/>
  <c r="CA123" i="3" s="1"/>
  <c r="CB123" i="3" s="1"/>
  <c r="CC123" i="3" s="1"/>
  <c r="CD123" i="3" s="1"/>
  <c r="CE123" i="3" s="1"/>
  <c r="CF123" i="3" s="1"/>
  <c r="CG123" i="3" s="1"/>
  <c r="CH123" i="3" s="1"/>
  <c r="CI123" i="3" s="1"/>
  <c r="CJ123" i="3" s="1"/>
  <c r="CK123" i="3" s="1"/>
  <c r="CL123" i="3" s="1"/>
  <c r="CM123" i="3" s="1"/>
  <c r="CN123" i="3" s="1"/>
  <c r="CO123" i="3" s="1"/>
  <c r="CP123" i="3" s="1"/>
  <c r="CQ123" i="3" s="1"/>
  <c r="CR123" i="3" s="1"/>
  <c r="CS123" i="3" s="1"/>
  <c r="CT123" i="3" s="1"/>
  <c r="CU123" i="3" s="1"/>
  <c r="CV123" i="3" s="1"/>
  <c r="CW123" i="3" s="1"/>
  <c r="CX123" i="3" s="1"/>
  <c r="CY123" i="3" s="1"/>
  <c r="CZ123" i="3" s="1"/>
  <c r="DA123" i="3" s="1"/>
  <c r="DB123" i="3" s="1"/>
  <c r="DC123" i="3" s="1"/>
  <c r="DD123" i="3" s="1"/>
  <c r="DE123" i="3" s="1"/>
  <c r="DF123" i="3" s="1"/>
  <c r="DG123" i="3" s="1"/>
  <c r="DH123" i="3" s="1"/>
  <c r="DI123" i="3" s="1"/>
  <c r="DJ123" i="3" s="1"/>
  <c r="DK123" i="3" s="1"/>
  <c r="DL123" i="3" s="1"/>
  <c r="DM123" i="3" s="1"/>
  <c r="DN123" i="3" s="1"/>
  <c r="DO123" i="3" s="1"/>
  <c r="DP123" i="3" s="1"/>
  <c r="DQ123" i="3" s="1"/>
  <c r="DR123" i="3" s="1"/>
  <c r="DS123" i="3" s="1"/>
  <c r="DT123" i="3" s="1"/>
  <c r="DU123" i="3" s="1"/>
  <c r="DV123" i="3" s="1"/>
  <c r="DW123" i="3" s="1"/>
  <c r="DX123" i="3" s="1"/>
  <c r="DY123" i="3" s="1"/>
  <c r="DZ123" i="3" s="1"/>
  <c r="EA123" i="3" s="1"/>
  <c r="EB123" i="3" s="1"/>
  <c r="EC123" i="3" s="1"/>
  <c r="ED123" i="3" s="1"/>
  <c r="EE123" i="3" s="1"/>
  <c r="EF123" i="3" s="1"/>
  <c r="EG123" i="3" s="1"/>
  <c r="EH123" i="3" s="1"/>
  <c r="EI123" i="3" s="1"/>
  <c r="EJ123" i="3" s="1"/>
  <c r="EK123" i="3" s="1"/>
  <c r="EL123" i="3" s="1"/>
  <c r="EM123" i="3" s="1"/>
  <c r="EN123" i="3" s="1"/>
  <c r="EO123" i="3" s="1"/>
  <c r="EP123" i="3" s="1"/>
  <c r="EQ123" i="3" s="1"/>
  <c r="ER123" i="3" s="1"/>
  <c r="ES123" i="3" s="1"/>
  <c r="ET123" i="3" s="1"/>
  <c r="EU123" i="3" s="1"/>
  <c r="EV123" i="3" s="1"/>
  <c r="EW123" i="3" s="1"/>
  <c r="EX123" i="3" s="1"/>
  <c r="EY123" i="3" s="1"/>
  <c r="EZ123" i="3" s="1"/>
  <c r="FA123" i="3" s="1"/>
  <c r="FB123" i="3" s="1"/>
  <c r="FC123" i="3" s="1"/>
  <c r="FD123" i="3" s="1"/>
  <c r="FE123" i="3" s="1"/>
  <c r="FF123" i="3" s="1"/>
  <c r="FG123" i="3" s="1"/>
  <c r="FH123" i="3" s="1"/>
  <c r="FI123" i="3" s="1"/>
  <c r="FJ123" i="3" s="1"/>
  <c r="FK123" i="3" s="1"/>
  <c r="FL123" i="3" s="1"/>
  <c r="FM123" i="3" s="1"/>
  <c r="FN123" i="3" s="1"/>
  <c r="FO123" i="3" s="1"/>
  <c r="FP123" i="3" s="1"/>
  <c r="FQ123" i="3" s="1"/>
  <c r="FR123" i="3" s="1"/>
  <c r="FS123" i="3" s="1"/>
  <c r="FT123" i="3" s="1"/>
  <c r="FU123" i="3" s="1"/>
  <c r="FV123" i="3" s="1"/>
  <c r="FW123" i="3" s="1"/>
  <c r="FX123" i="3" s="1"/>
  <c r="FY123" i="3" s="1"/>
  <c r="FZ123" i="3" s="1"/>
  <c r="GA123" i="3" s="1"/>
  <c r="GB123" i="3" s="1"/>
  <c r="GC123" i="3" s="1"/>
  <c r="GD123" i="3" s="1"/>
  <c r="GE123" i="3" s="1"/>
  <c r="GF123" i="3" s="1"/>
  <c r="GG123" i="3" s="1"/>
  <c r="GH123" i="3" s="1"/>
  <c r="GI123" i="3" s="1"/>
  <c r="GJ123" i="3" s="1"/>
  <c r="GK123" i="3" s="1"/>
  <c r="GL123" i="3" s="1"/>
  <c r="GM123" i="3" s="1"/>
  <c r="GN123" i="3" s="1"/>
  <c r="GO123" i="3" s="1"/>
  <c r="GP123" i="3" s="1"/>
  <c r="GQ123" i="3" s="1"/>
  <c r="GR123" i="3" s="1"/>
  <c r="GS123" i="3" s="1"/>
  <c r="GT123" i="3" s="1"/>
  <c r="GU123" i="3" s="1"/>
  <c r="GV123" i="3" s="1"/>
  <c r="GW123" i="3" s="1"/>
  <c r="GX123" i="3" s="1"/>
  <c r="GY123" i="3" s="1"/>
  <c r="GZ123" i="3" s="1"/>
  <c r="HA123" i="3" s="1"/>
  <c r="HB123" i="3" s="1"/>
  <c r="HC123" i="3" s="1"/>
  <c r="HD123" i="3" s="1"/>
  <c r="HE123" i="3" s="1"/>
  <c r="HF123" i="3" s="1"/>
  <c r="HG123" i="3" s="1"/>
  <c r="HH123" i="3" s="1"/>
  <c r="HI123" i="3" s="1"/>
  <c r="HJ123" i="3" s="1"/>
  <c r="HK123" i="3" s="1"/>
  <c r="HL123" i="3" s="1"/>
  <c r="HM123" i="3" s="1"/>
  <c r="HN123" i="3" s="1"/>
  <c r="HO123" i="3" s="1"/>
  <c r="HP123" i="3" s="1"/>
  <c r="HQ123" i="3" s="1"/>
  <c r="HR123" i="3" s="1"/>
  <c r="HS123" i="3" s="1"/>
  <c r="HT123" i="3" s="1"/>
  <c r="HU123" i="3" s="1"/>
  <c r="HV123" i="3" s="1"/>
  <c r="HW123" i="3" s="1"/>
  <c r="HX123" i="3" s="1"/>
  <c r="HY123" i="3" s="1"/>
  <c r="HZ123" i="3" s="1"/>
  <c r="IA123" i="3" s="1"/>
  <c r="IB123" i="3" s="1"/>
  <c r="IC123" i="3" s="1"/>
  <c r="ID123" i="3" s="1"/>
  <c r="IE123" i="3" s="1"/>
  <c r="IF123" i="3" s="1"/>
  <c r="IG123" i="3" s="1"/>
  <c r="IH123" i="3" s="1"/>
  <c r="II123" i="3" s="1"/>
  <c r="IJ123" i="3" s="1"/>
  <c r="IK123" i="3" s="1"/>
  <c r="IL123" i="3" s="1"/>
  <c r="IM123" i="3" s="1"/>
  <c r="IN123" i="3" s="1"/>
  <c r="IO123" i="3" s="1"/>
  <c r="IP123" i="3" s="1"/>
  <c r="IQ123" i="3" s="1"/>
  <c r="IR123" i="3" s="1"/>
  <c r="IS123" i="3" s="1"/>
  <c r="IT123" i="3" s="1"/>
  <c r="IU123" i="3" s="1"/>
  <c r="IV123" i="3" s="1"/>
  <c r="IW123" i="3" s="1"/>
  <c r="IX123" i="3" s="1"/>
  <c r="IY123" i="3" s="1"/>
  <c r="IZ123" i="3" s="1"/>
  <c r="JA123" i="3" s="1"/>
  <c r="JB123" i="3" s="1"/>
  <c r="JC123" i="3" s="1"/>
  <c r="JD123" i="3" s="1"/>
  <c r="JE123" i="3" s="1"/>
  <c r="JF123" i="3" s="1"/>
  <c r="JG123" i="3" s="1"/>
  <c r="JH123" i="3" s="1"/>
  <c r="JI123" i="3" s="1"/>
  <c r="JJ123" i="3" s="1"/>
  <c r="JK123" i="3" s="1"/>
  <c r="JL123" i="3" s="1"/>
  <c r="JM123" i="3" s="1"/>
  <c r="JN123" i="3" s="1"/>
  <c r="JO123" i="3" s="1"/>
  <c r="JP123" i="3" s="1"/>
  <c r="JQ123" i="3" s="1"/>
  <c r="JR123" i="3" s="1"/>
  <c r="JS123" i="3" s="1"/>
  <c r="JT123" i="3" s="1"/>
  <c r="JU123" i="3" s="1"/>
  <c r="JV123" i="3" s="1"/>
  <c r="JW123" i="3" s="1"/>
  <c r="JX123" i="3" s="1"/>
  <c r="JY123" i="3" s="1"/>
  <c r="JZ123" i="3" s="1"/>
  <c r="KA123" i="3" s="1"/>
  <c r="KB123" i="3" s="1"/>
  <c r="KC123" i="3" s="1"/>
  <c r="KD123" i="3" s="1"/>
  <c r="KE123" i="3" s="1"/>
  <c r="KF123" i="3" s="1"/>
  <c r="KG123" i="3" s="1"/>
  <c r="KH123" i="3" s="1"/>
  <c r="KI123" i="3" s="1"/>
  <c r="KJ123" i="3" s="1"/>
  <c r="KK123" i="3" s="1"/>
  <c r="KL123" i="3" s="1"/>
  <c r="KM123" i="3" s="1"/>
  <c r="KN123" i="3" s="1"/>
  <c r="KO123" i="3" s="1"/>
  <c r="KP123" i="3" s="1"/>
  <c r="KQ123" i="3" s="1"/>
  <c r="KR123" i="3" s="1"/>
  <c r="KS123" i="3" s="1"/>
  <c r="KT123" i="3" s="1"/>
  <c r="KU123" i="3" s="1"/>
  <c r="KV123" i="3" s="1"/>
  <c r="V123" i="3"/>
  <c r="E123" i="3"/>
  <c r="E136" i="3" s="1"/>
  <c r="V122" i="3"/>
  <c r="W122" i="3" s="1"/>
  <c r="X122" i="3" s="1"/>
  <c r="Y122" i="3" s="1"/>
  <c r="Z122" i="3" s="1"/>
  <c r="AA122" i="3" s="1"/>
  <c r="AB122" i="3" s="1"/>
  <c r="AC122" i="3" s="1"/>
  <c r="AD122" i="3" s="1"/>
  <c r="AE122" i="3" s="1"/>
  <c r="AF122" i="3" s="1"/>
  <c r="AG122" i="3" s="1"/>
  <c r="AH122" i="3" s="1"/>
  <c r="AI122" i="3" s="1"/>
  <c r="AJ122" i="3" s="1"/>
  <c r="AK122" i="3" s="1"/>
  <c r="AL122" i="3" s="1"/>
  <c r="AM122" i="3" s="1"/>
  <c r="AN122" i="3" s="1"/>
  <c r="AO122" i="3" s="1"/>
  <c r="AP122" i="3" s="1"/>
  <c r="AQ122" i="3" s="1"/>
  <c r="AR122" i="3" s="1"/>
  <c r="AS122" i="3" s="1"/>
  <c r="AT122" i="3" s="1"/>
  <c r="AU122" i="3" s="1"/>
  <c r="AV122" i="3" s="1"/>
  <c r="AW122" i="3" s="1"/>
  <c r="AX122" i="3" s="1"/>
  <c r="AY122" i="3" s="1"/>
  <c r="AZ122" i="3" s="1"/>
  <c r="BA122" i="3" s="1"/>
  <c r="BB122" i="3" s="1"/>
  <c r="BC122" i="3" s="1"/>
  <c r="BD122" i="3" s="1"/>
  <c r="BE122" i="3" s="1"/>
  <c r="BF122" i="3" s="1"/>
  <c r="BG122" i="3" s="1"/>
  <c r="BH122" i="3" s="1"/>
  <c r="BI122" i="3" s="1"/>
  <c r="BJ122" i="3" s="1"/>
  <c r="BK122" i="3" s="1"/>
  <c r="BL122" i="3" s="1"/>
  <c r="BM122" i="3" s="1"/>
  <c r="BN122" i="3" s="1"/>
  <c r="BO122" i="3" s="1"/>
  <c r="BP122" i="3" s="1"/>
  <c r="BQ122" i="3" s="1"/>
  <c r="BR122" i="3" s="1"/>
  <c r="BS122" i="3" s="1"/>
  <c r="BT122" i="3" s="1"/>
  <c r="BU122" i="3" s="1"/>
  <c r="BV122" i="3" s="1"/>
  <c r="BW122" i="3" s="1"/>
  <c r="BX122" i="3" s="1"/>
  <c r="BY122" i="3" s="1"/>
  <c r="BZ122" i="3" s="1"/>
  <c r="CA122" i="3" s="1"/>
  <c r="CB122" i="3" s="1"/>
  <c r="CC122" i="3" s="1"/>
  <c r="CD122" i="3" s="1"/>
  <c r="CE122" i="3" s="1"/>
  <c r="CF122" i="3" s="1"/>
  <c r="CG122" i="3" s="1"/>
  <c r="CH122" i="3" s="1"/>
  <c r="CI122" i="3" s="1"/>
  <c r="CJ122" i="3" s="1"/>
  <c r="CK122" i="3" s="1"/>
  <c r="CL122" i="3" s="1"/>
  <c r="CM122" i="3" s="1"/>
  <c r="CN122" i="3" s="1"/>
  <c r="CO122" i="3" s="1"/>
  <c r="CP122" i="3" s="1"/>
  <c r="CQ122" i="3" s="1"/>
  <c r="CR122" i="3" s="1"/>
  <c r="CS122" i="3" s="1"/>
  <c r="CT122" i="3" s="1"/>
  <c r="CU122" i="3" s="1"/>
  <c r="CV122" i="3" s="1"/>
  <c r="CW122" i="3" s="1"/>
  <c r="CX122" i="3" s="1"/>
  <c r="CY122" i="3" s="1"/>
  <c r="CZ122" i="3" s="1"/>
  <c r="DA122" i="3" s="1"/>
  <c r="DB122" i="3" s="1"/>
  <c r="DC122" i="3" s="1"/>
  <c r="DD122" i="3" s="1"/>
  <c r="DE122" i="3" s="1"/>
  <c r="DF122" i="3" s="1"/>
  <c r="DG122" i="3" s="1"/>
  <c r="DH122" i="3" s="1"/>
  <c r="DI122" i="3" s="1"/>
  <c r="DJ122" i="3" s="1"/>
  <c r="DK122" i="3" s="1"/>
  <c r="DL122" i="3" s="1"/>
  <c r="DM122" i="3" s="1"/>
  <c r="DN122" i="3" s="1"/>
  <c r="DO122" i="3" s="1"/>
  <c r="DP122" i="3" s="1"/>
  <c r="DQ122" i="3" s="1"/>
  <c r="DR122" i="3" s="1"/>
  <c r="DS122" i="3" s="1"/>
  <c r="DT122" i="3" s="1"/>
  <c r="DU122" i="3" s="1"/>
  <c r="DV122" i="3" s="1"/>
  <c r="DW122" i="3" s="1"/>
  <c r="DX122" i="3" s="1"/>
  <c r="DY122" i="3" s="1"/>
  <c r="DZ122" i="3" s="1"/>
  <c r="EA122" i="3" s="1"/>
  <c r="EB122" i="3" s="1"/>
  <c r="EC122" i="3" s="1"/>
  <c r="ED122" i="3" s="1"/>
  <c r="EE122" i="3" s="1"/>
  <c r="EF122" i="3" s="1"/>
  <c r="EG122" i="3" s="1"/>
  <c r="EH122" i="3" s="1"/>
  <c r="EI122" i="3" s="1"/>
  <c r="EJ122" i="3" s="1"/>
  <c r="EK122" i="3" s="1"/>
  <c r="EL122" i="3" s="1"/>
  <c r="EM122" i="3" s="1"/>
  <c r="EN122" i="3" s="1"/>
  <c r="EO122" i="3" s="1"/>
  <c r="EP122" i="3" s="1"/>
  <c r="EQ122" i="3" s="1"/>
  <c r="ER122" i="3" s="1"/>
  <c r="ES122" i="3" s="1"/>
  <c r="ET122" i="3" s="1"/>
  <c r="EU122" i="3" s="1"/>
  <c r="EV122" i="3" s="1"/>
  <c r="EW122" i="3" s="1"/>
  <c r="EX122" i="3" s="1"/>
  <c r="EY122" i="3" s="1"/>
  <c r="EZ122" i="3" s="1"/>
  <c r="FA122" i="3" s="1"/>
  <c r="FB122" i="3" s="1"/>
  <c r="FC122" i="3" s="1"/>
  <c r="FD122" i="3" s="1"/>
  <c r="FE122" i="3" s="1"/>
  <c r="FF122" i="3" s="1"/>
  <c r="FG122" i="3" s="1"/>
  <c r="FH122" i="3" s="1"/>
  <c r="FI122" i="3" s="1"/>
  <c r="FJ122" i="3" s="1"/>
  <c r="FK122" i="3" s="1"/>
  <c r="FL122" i="3" s="1"/>
  <c r="FM122" i="3" s="1"/>
  <c r="FN122" i="3" s="1"/>
  <c r="FO122" i="3" s="1"/>
  <c r="FP122" i="3" s="1"/>
  <c r="FQ122" i="3" s="1"/>
  <c r="FR122" i="3" s="1"/>
  <c r="FS122" i="3" s="1"/>
  <c r="FT122" i="3" s="1"/>
  <c r="FU122" i="3" s="1"/>
  <c r="FV122" i="3" s="1"/>
  <c r="FW122" i="3" s="1"/>
  <c r="FX122" i="3" s="1"/>
  <c r="FY122" i="3" s="1"/>
  <c r="FZ122" i="3" s="1"/>
  <c r="GA122" i="3" s="1"/>
  <c r="GB122" i="3" s="1"/>
  <c r="GC122" i="3" s="1"/>
  <c r="GD122" i="3" s="1"/>
  <c r="GE122" i="3" s="1"/>
  <c r="GF122" i="3" s="1"/>
  <c r="GG122" i="3" s="1"/>
  <c r="GH122" i="3" s="1"/>
  <c r="GI122" i="3" s="1"/>
  <c r="GJ122" i="3" s="1"/>
  <c r="GK122" i="3" s="1"/>
  <c r="GL122" i="3" s="1"/>
  <c r="GM122" i="3" s="1"/>
  <c r="GN122" i="3" s="1"/>
  <c r="GO122" i="3" s="1"/>
  <c r="GP122" i="3" s="1"/>
  <c r="GQ122" i="3" s="1"/>
  <c r="GR122" i="3" s="1"/>
  <c r="GS122" i="3" s="1"/>
  <c r="GT122" i="3" s="1"/>
  <c r="GU122" i="3" s="1"/>
  <c r="GV122" i="3" s="1"/>
  <c r="GW122" i="3" s="1"/>
  <c r="GX122" i="3" s="1"/>
  <c r="GY122" i="3" s="1"/>
  <c r="GZ122" i="3" s="1"/>
  <c r="HA122" i="3" s="1"/>
  <c r="HB122" i="3" s="1"/>
  <c r="HC122" i="3" s="1"/>
  <c r="HD122" i="3" s="1"/>
  <c r="HE122" i="3" s="1"/>
  <c r="HF122" i="3" s="1"/>
  <c r="HG122" i="3" s="1"/>
  <c r="HH122" i="3" s="1"/>
  <c r="HI122" i="3" s="1"/>
  <c r="HJ122" i="3" s="1"/>
  <c r="HK122" i="3" s="1"/>
  <c r="HL122" i="3" s="1"/>
  <c r="HM122" i="3" s="1"/>
  <c r="HN122" i="3" s="1"/>
  <c r="HO122" i="3" s="1"/>
  <c r="HP122" i="3" s="1"/>
  <c r="HQ122" i="3" s="1"/>
  <c r="HR122" i="3" s="1"/>
  <c r="HS122" i="3" s="1"/>
  <c r="HT122" i="3" s="1"/>
  <c r="HU122" i="3" s="1"/>
  <c r="HV122" i="3" s="1"/>
  <c r="HW122" i="3" s="1"/>
  <c r="HX122" i="3" s="1"/>
  <c r="HY122" i="3" s="1"/>
  <c r="HZ122" i="3" s="1"/>
  <c r="IA122" i="3" s="1"/>
  <c r="IB122" i="3" s="1"/>
  <c r="IC122" i="3" s="1"/>
  <c r="ID122" i="3" s="1"/>
  <c r="IE122" i="3" s="1"/>
  <c r="IF122" i="3" s="1"/>
  <c r="IG122" i="3" s="1"/>
  <c r="IH122" i="3" s="1"/>
  <c r="II122" i="3" s="1"/>
  <c r="IJ122" i="3" s="1"/>
  <c r="IK122" i="3" s="1"/>
  <c r="IL122" i="3" s="1"/>
  <c r="IM122" i="3" s="1"/>
  <c r="IN122" i="3" s="1"/>
  <c r="IO122" i="3" s="1"/>
  <c r="IP122" i="3" s="1"/>
  <c r="IQ122" i="3" s="1"/>
  <c r="IR122" i="3" s="1"/>
  <c r="IS122" i="3" s="1"/>
  <c r="IT122" i="3" s="1"/>
  <c r="IU122" i="3" s="1"/>
  <c r="IV122" i="3" s="1"/>
  <c r="IW122" i="3" s="1"/>
  <c r="IX122" i="3" s="1"/>
  <c r="IY122" i="3" s="1"/>
  <c r="IZ122" i="3" s="1"/>
  <c r="JA122" i="3" s="1"/>
  <c r="JB122" i="3" s="1"/>
  <c r="JC122" i="3" s="1"/>
  <c r="JD122" i="3" s="1"/>
  <c r="JE122" i="3" s="1"/>
  <c r="JF122" i="3" s="1"/>
  <c r="JG122" i="3" s="1"/>
  <c r="JH122" i="3" s="1"/>
  <c r="JI122" i="3" s="1"/>
  <c r="JJ122" i="3" s="1"/>
  <c r="JK122" i="3" s="1"/>
  <c r="JL122" i="3" s="1"/>
  <c r="JM122" i="3" s="1"/>
  <c r="JN122" i="3" s="1"/>
  <c r="JO122" i="3" s="1"/>
  <c r="JP122" i="3" s="1"/>
  <c r="JQ122" i="3" s="1"/>
  <c r="JR122" i="3" s="1"/>
  <c r="JS122" i="3" s="1"/>
  <c r="JT122" i="3" s="1"/>
  <c r="JU122" i="3" s="1"/>
  <c r="JV122" i="3" s="1"/>
  <c r="JW122" i="3" s="1"/>
  <c r="JX122" i="3" s="1"/>
  <c r="JY122" i="3" s="1"/>
  <c r="JZ122" i="3" s="1"/>
  <c r="KA122" i="3" s="1"/>
  <c r="KB122" i="3" s="1"/>
  <c r="KC122" i="3" s="1"/>
  <c r="KD122" i="3" s="1"/>
  <c r="KE122" i="3" s="1"/>
  <c r="KF122" i="3" s="1"/>
  <c r="KG122" i="3" s="1"/>
  <c r="KH122" i="3" s="1"/>
  <c r="KI122" i="3" s="1"/>
  <c r="KJ122" i="3" s="1"/>
  <c r="KK122" i="3" s="1"/>
  <c r="KL122" i="3" s="1"/>
  <c r="KM122" i="3" s="1"/>
  <c r="KN122" i="3" s="1"/>
  <c r="KO122" i="3" s="1"/>
  <c r="KP122" i="3" s="1"/>
  <c r="KQ122" i="3" s="1"/>
  <c r="KR122" i="3" s="1"/>
  <c r="KS122" i="3" s="1"/>
  <c r="KT122" i="3" s="1"/>
  <c r="KU122" i="3" s="1"/>
  <c r="KV122" i="3" s="1"/>
  <c r="E122" i="3"/>
  <c r="E135" i="3" s="1"/>
  <c r="W121" i="3"/>
  <c r="X121" i="3" s="1"/>
  <c r="Y121" i="3" s="1"/>
  <c r="Z121" i="3" s="1"/>
  <c r="AA121" i="3" s="1"/>
  <c r="AB121" i="3" s="1"/>
  <c r="AC121" i="3" s="1"/>
  <c r="AD121" i="3" s="1"/>
  <c r="AE121" i="3" s="1"/>
  <c r="AF121" i="3" s="1"/>
  <c r="AG121" i="3" s="1"/>
  <c r="AH121" i="3" s="1"/>
  <c r="AI121" i="3" s="1"/>
  <c r="AJ121" i="3" s="1"/>
  <c r="AK121" i="3" s="1"/>
  <c r="AL121" i="3" s="1"/>
  <c r="AM121" i="3" s="1"/>
  <c r="AN121" i="3" s="1"/>
  <c r="AO121" i="3" s="1"/>
  <c r="AP121" i="3" s="1"/>
  <c r="AQ121" i="3" s="1"/>
  <c r="AR121" i="3" s="1"/>
  <c r="AS121" i="3" s="1"/>
  <c r="AT121" i="3" s="1"/>
  <c r="AU121" i="3" s="1"/>
  <c r="AV121" i="3" s="1"/>
  <c r="AW121" i="3" s="1"/>
  <c r="AX121" i="3" s="1"/>
  <c r="AY121" i="3" s="1"/>
  <c r="AZ121" i="3" s="1"/>
  <c r="BA121" i="3" s="1"/>
  <c r="BB121" i="3" s="1"/>
  <c r="BC121" i="3" s="1"/>
  <c r="BD121" i="3" s="1"/>
  <c r="BE121" i="3" s="1"/>
  <c r="BF121" i="3" s="1"/>
  <c r="BG121" i="3" s="1"/>
  <c r="BH121" i="3" s="1"/>
  <c r="BI121" i="3" s="1"/>
  <c r="BJ121" i="3" s="1"/>
  <c r="BK121" i="3" s="1"/>
  <c r="BL121" i="3" s="1"/>
  <c r="BM121" i="3" s="1"/>
  <c r="BN121" i="3" s="1"/>
  <c r="BO121" i="3" s="1"/>
  <c r="BP121" i="3" s="1"/>
  <c r="BQ121" i="3" s="1"/>
  <c r="BR121" i="3" s="1"/>
  <c r="BS121" i="3" s="1"/>
  <c r="BT121" i="3" s="1"/>
  <c r="BU121" i="3" s="1"/>
  <c r="BV121" i="3" s="1"/>
  <c r="BW121" i="3" s="1"/>
  <c r="BX121" i="3" s="1"/>
  <c r="BY121" i="3" s="1"/>
  <c r="BZ121" i="3" s="1"/>
  <c r="CA121" i="3" s="1"/>
  <c r="CB121" i="3" s="1"/>
  <c r="CC121" i="3" s="1"/>
  <c r="CD121" i="3" s="1"/>
  <c r="CE121" i="3" s="1"/>
  <c r="CF121" i="3" s="1"/>
  <c r="CG121" i="3" s="1"/>
  <c r="CH121" i="3" s="1"/>
  <c r="CI121" i="3" s="1"/>
  <c r="CJ121" i="3" s="1"/>
  <c r="CK121" i="3" s="1"/>
  <c r="CL121" i="3" s="1"/>
  <c r="CM121" i="3" s="1"/>
  <c r="CN121" i="3" s="1"/>
  <c r="CO121" i="3" s="1"/>
  <c r="CP121" i="3" s="1"/>
  <c r="CQ121" i="3" s="1"/>
  <c r="CR121" i="3" s="1"/>
  <c r="CS121" i="3" s="1"/>
  <c r="CT121" i="3" s="1"/>
  <c r="CU121" i="3" s="1"/>
  <c r="CV121" i="3" s="1"/>
  <c r="CW121" i="3" s="1"/>
  <c r="CX121" i="3" s="1"/>
  <c r="CY121" i="3" s="1"/>
  <c r="CZ121" i="3" s="1"/>
  <c r="DA121" i="3" s="1"/>
  <c r="DB121" i="3" s="1"/>
  <c r="DC121" i="3" s="1"/>
  <c r="DD121" i="3" s="1"/>
  <c r="DE121" i="3" s="1"/>
  <c r="DF121" i="3" s="1"/>
  <c r="DG121" i="3" s="1"/>
  <c r="DH121" i="3" s="1"/>
  <c r="DI121" i="3" s="1"/>
  <c r="DJ121" i="3" s="1"/>
  <c r="DK121" i="3" s="1"/>
  <c r="DL121" i="3" s="1"/>
  <c r="DM121" i="3" s="1"/>
  <c r="DN121" i="3" s="1"/>
  <c r="DO121" i="3" s="1"/>
  <c r="DP121" i="3" s="1"/>
  <c r="DQ121" i="3" s="1"/>
  <c r="DR121" i="3" s="1"/>
  <c r="DS121" i="3" s="1"/>
  <c r="DT121" i="3" s="1"/>
  <c r="DU121" i="3" s="1"/>
  <c r="DV121" i="3" s="1"/>
  <c r="DW121" i="3" s="1"/>
  <c r="DX121" i="3" s="1"/>
  <c r="DY121" i="3" s="1"/>
  <c r="DZ121" i="3" s="1"/>
  <c r="EA121" i="3" s="1"/>
  <c r="EB121" i="3" s="1"/>
  <c r="EC121" i="3" s="1"/>
  <c r="ED121" i="3" s="1"/>
  <c r="EE121" i="3" s="1"/>
  <c r="EF121" i="3" s="1"/>
  <c r="EG121" i="3" s="1"/>
  <c r="EH121" i="3" s="1"/>
  <c r="EI121" i="3" s="1"/>
  <c r="EJ121" i="3" s="1"/>
  <c r="EK121" i="3" s="1"/>
  <c r="EL121" i="3" s="1"/>
  <c r="EM121" i="3" s="1"/>
  <c r="EN121" i="3" s="1"/>
  <c r="EO121" i="3" s="1"/>
  <c r="EP121" i="3" s="1"/>
  <c r="EQ121" i="3" s="1"/>
  <c r="ER121" i="3" s="1"/>
  <c r="ES121" i="3" s="1"/>
  <c r="ET121" i="3" s="1"/>
  <c r="EU121" i="3" s="1"/>
  <c r="EV121" i="3" s="1"/>
  <c r="EW121" i="3" s="1"/>
  <c r="EX121" i="3" s="1"/>
  <c r="EY121" i="3" s="1"/>
  <c r="EZ121" i="3" s="1"/>
  <c r="FA121" i="3" s="1"/>
  <c r="FB121" i="3" s="1"/>
  <c r="FC121" i="3" s="1"/>
  <c r="FD121" i="3" s="1"/>
  <c r="FE121" i="3" s="1"/>
  <c r="FF121" i="3" s="1"/>
  <c r="FG121" i="3" s="1"/>
  <c r="FH121" i="3" s="1"/>
  <c r="FI121" i="3" s="1"/>
  <c r="FJ121" i="3" s="1"/>
  <c r="FK121" i="3" s="1"/>
  <c r="FL121" i="3" s="1"/>
  <c r="FM121" i="3" s="1"/>
  <c r="FN121" i="3" s="1"/>
  <c r="FO121" i="3" s="1"/>
  <c r="FP121" i="3" s="1"/>
  <c r="FQ121" i="3" s="1"/>
  <c r="FR121" i="3" s="1"/>
  <c r="FS121" i="3" s="1"/>
  <c r="FT121" i="3" s="1"/>
  <c r="FU121" i="3" s="1"/>
  <c r="FV121" i="3" s="1"/>
  <c r="FW121" i="3" s="1"/>
  <c r="FX121" i="3" s="1"/>
  <c r="FY121" i="3" s="1"/>
  <c r="FZ121" i="3" s="1"/>
  <c r="GA121" i="3" s="1"/>
  <c r="GB121" i="3" s="1"/>
  <c r="GC121" i="3" s="1"/>
  <c r="GD121" i="3" s="1"/>
  <c r="GE121" i="3" s="1"/>
  <c r="GF121" i="3" s="1"/>
  <c r="GG121" i="3" s="1"/>
  <c r="GH121" i="3" s="1"/>
  <c r="GI121" i="3" s="1"/>
  <c r="GJ121" i="3" s="1"/>
  <c r="GK121" i="3" s="1"/>
  <c r="GL121" i="3" s="1"/>
  <c r="GM121" i="3" s="1"/>
  <c r="GN121" i="3" s="1"/>
  <c r="GO121" i="3" s="1"/>
  <c r="GP121" i="3" s="1"/>
  <c r="GQ121" i="3" s="1"/>
  <c r="GR121" i="3" s="1"/>
  <c r="GS121" i="3" s="1"/>
  <c r="GT121" i="3" s="1"/>
  <c r="GU121" i="3" s="1"/>
  <c r="GV121" i="3" s="1"/>
  <c r="GW121" i="3" s="1"/>
  <c r="GX121" i="3" s="1"/>
  <c r="GY121" i="3" s="1"/>
  <c r="GZ121" i="3" s="1"/>
  <c r="HA121" i="3" s="1"/>
  <c r="HB121" i="3" s="1"/>
  <c r="HC121" i="3" s="1"/>
  <c r="HD121" i="3" s="1"/>
  <c r="HE121" i="3" s="1"/>
  <c r="HF121" i="3" s="1"/>
  <c r="HG121" i="3" s="1"/>
  <c r="HH121" i="3" s="1"/>
  <c r="HI121" i="3" s="1"/>
  <c r="HJ121" i="3" s="1"/>
  <c r="HK121" i="3" s="1"/>
  <c r="HL121" i="3" s="1"/>
  <c r="HM121" i="3" s="1"/>
  <c r="HN121" i="3" s="1"/>
  <c r="HO121" i="3" s="1"/>
  <c r="HP121" i="3" s="1"/>
  <c r="HQ121" i="3" s="1"/>
  <c r="HR121" i="3" s="1"/>
  <c r="HS121" i="3" s="1"/>
  <c r="HT121" i="3" s="1"/>
  <c r="HU121" i="3" s="1"/>
  <c r="HV121" i="3" s="1"/>
  <c r="HW121" i="3" s="1"/>
  <c r="HX121" i="3" s="1"/>
  <c r="HY121" i="3" s="1"/>
  <c r="HZ121" i="3" s="1"/>
  <c r="IA121" i="3" s="1"/>
  <c r="IB121" i="3" s="1"/>
  <c r="IC121" i="3" s="1"/>
  <c r="ID121" i="3" s="1"/>
  <c r="IE121" i="3" s="1"/>
  <c r="IF121" i="3" s="1"/>
  <c r="IG121" i="3" s="1"/>
  <c r="IH121" i="3" s="1"/>
  <c r="II121" i="3" s="1"/>
  <c r="IJ121" i="3" s="1"/>
  <c r="IK121" i="3" s="1"/>
  <c r="IL121" i="3" s="1"/>
  <c r="IM121" i="3" s="1"/>
  <c r="IN121" i="3" s="1"/>
  <c r="IO121" i="3" s="1"/>
  <c r="IP121" i="3" s="1"/>
  <c r="IQ121" i="3" s="1"/>
  <c r="IR121" i="3" s="1"/>
  <c r="IS121" i="3" s="1"/>
  <c r="IT121" i="3" s="1"/>
  <c r="IU121" i="3" s="1"/>
  <c r="IV121" i="3" s="1"/>
  <c r="IW121" i="3" s="1"/>
  <c r="IX121" i="3" s="1"/>
  <c r="IY121" i="3" s="1"/>
  <c r="IZ121" i="3" s="1"/>
  <c r="JA121" i="3" s="1"/>
  <c r="JB121" i="3" s="1"/>
  <c r="JC121" i="3" s="1"/>
  <c r="JD121" i="3" s="1"/>
  <c r="JE121" i="3" s="1"/>
  <c r="JF121" i="3" s="1"/>
  <c r="JG121" i="3" s="1"/>
  <c r="JH121" i="3" s="1"/>
  <c r="JI121" i="3" s="1"/>
  <c r="JJ121" i="3" s="1"/>
  <c r="JK121" i="3" s="1"/>
  <c r="JL121" i="3" s="1"/>
  <c r="JM121" i="3" s="1"/>
  <c r="JN121" i="3" s="1"/>
  <c r="JO121" i="3" s="1"/>
  <c r="JP121" i="3" s="1"/>
  <c r="JQ121" i="3" s="1"/>
  <c r="JR121" i="3" s="1"/>
  <c r="JS121" i="3" s="1"/>
  <c r="JT121" i="3" s="1"/>
  <c r="JU121" i="3" s="1"/>
  <c r="JV121" i="3" s="1"/>
  <c r="JW121" i="3" s="1"/>
  <c r="JX121" i="3" s="1"/>
  <c r="JY121" i="3" s="1"/>
  <c r="JZ121" i="3" s="1"/>
  <c r="KA121" i="3" s="1"/>
  <c r="KB121" i="3" s="1"/>
  <c r="KC121" i="3" s="1"/>
  <c r="KD121" i="3" s="1"/>
  <c r="KE121" i="3" s="1"/>
  <c r="KF121" i="3" s="1"/>
  <c r="KG121" i="3" s="1"/>
  <c r="KH121" i="3" s="1"/>
  <c r="KI121" i="3" s="1"/>
  <c r="KJ121" i="3" s="1"/>
  <c r="KK121" i="3" s="1"/>
  <c r="KL121" i="3" s="1"/>
  <c r="KM121" i="3" s="1"/>
  <c r="KN121" i="3" s="1"/>
  <c r="KO121" i="3" s="1"/>
  <c r="KP121" i="3" s="1"/>
  <c r="KQ121" i="3" s="1"/>
  <c r="KR121" i="3" s="1"/>
  <c r="KS121" i="3" s="1"/>
  <c r="KT121" i="3" s="1"/>
  <c r="KU121" i="3" s="1"/>
  <c r="KV121" i="3" s="1"/>
  <c r="V121" i="3"/>
  <c r="E121" i="3"/>
  <c r="E134" i="3" s="1"/>
  <c r="V120" i="3"/>
  <c r="W120" i="3" s="1"/>
  <c r="X120" i="3" s="1"/>
  <c r="Y120" i="3" s="1"/>
  <c r="Z120" i="3" s="1"/>
  <c r="AA120" i="3" s="1"/>
  <c r="AB120" i="3" s="1"/>
  <c r="AC120" i="3" s="1"/>
  <c r="AD120" i="3" s="1"/>
  <c r="AE120" i="3" s="1"/>
  <c r="AF120" i="3" s="1"/>
  <c r="AG120" i="3" s="1"/>
  <c r="AH120" i="3" s="1"/>
  <c r="AI120" i="3" s="1"/>
  <c r="AJ120" i="3" s="1"/>
  <c r="AK120" i="3" s="1"/>
  <c r="AL120" i="3" s="1"/>
  <c r="AM120" i="3" s="1"/>
  <c r="AN120" i="3" s="1"/>
  <c r="AO120" i="3" s="1"/>
  <c r="AP120" i="3" s="1"/>
  <c r="AQ120" i="3" s="1"/>
  <c r="AR120" i="3" s="1"/>
  <c r="AS120" i="3" s="1"/>
  <c r="AT120" i="3" s="1"/>
  <c r="AU120" i="3" s="1"/>
  <c r="AV120" i="3" s="1"/>
  <c r="AW120" i="3" s="1"/>
  <c r="AX120" i="3" s="1"/>
  <c r="AY120" i="3" s="1"/>
  <c r="AZ120" i="3" s="1"/>
  <c r="BA120" i="3" s="1"/>
  <c r="BB120" i="3" s="1"/>
  <c r="BC120" i="3" s="1"/>
  <c r="BD120" i="3" s="1"/>
  <c r="BE120" i="3" s="1"/>
  <c r="BF120" i="3" s="1"/>
  <c r="BG120" i="3" s="1"/>
  <c r="BH120" i="3" s="1"/>
  <c r="BI120" i="3" s="1"/>
  <c r="BJ120" i="3" s="1"/>
  <c r="BK120" i="3" s="1"/>
  <c r="BL120" i="3" s="1"/>
  <c r="BM120" i="3" s="1"/>
  <c r="BN120" i="3" s="1"/>
  <c r="BO120" i="3" s="1"/>
  <c r="BP120" i="3" s="1"/>
  <c r="BQ120" i="3" s="1"/>
  <c r="BR120" i="3" s="1"/>
  <c r="BS120" i="3" s="1"/>
  <c r="BT120" i="3" s="1"/>
  <c r="BU120" i="3" s="1"/>
  <c r="BV120" i="3" s="1"/>
  <c r="BW120" i="3" s="1"/>
  <c r="BX120" i="3" s="1"/>
  <c r="BY120" i="3" s="1"/>
  <c r="BZ120" i="3" s="1"/>
  <c r="CA120" i="3" s="1"/>
  <c r="CB120" i="3" s="1"/>
  <c r="CC120" i="3" s="1"/>
  <c r="CD120" i="3" s="1"/>
  <c r="CE120" i="3" s="1"/>
  <c r="CF120" i="3" s="1"/>
  <c r="CG120" i="3" s="1"/>
  <c r="CH120" i="3" s="1"/>
  <c r="CI120" i="3" s="1"/>
  <c r="CJ120" i="3" s="1"/>
  <c r="CK120" i="3" s="1"/>
  <c r="CL120" i="3" s="1"/>
  <c r="CM120" i="3" s="1"/>
  <c r="CN120" i="3" s="1"/>
  <c r="CO120" i="3" s="1"/>
  <c r="CP120" i="3" s="1"/>
  <c r="CQ120" i="3" s="1"/>
  <c r="CR120" i="3" s="1"/>
  <c r="CS120" i="3" s="1"/>
  <c r="CT120" i="3" s="1"/>
  <c r="CU120" i="3" s="1"/>
  <c r="CV120" i="3" s="1"/>
  <c r="CW120" i="3" s="1"/>
  <c r="CX120" i="3" s="1"/>
  <c r="CY120" i="3" s="1"/>
  <c r="CZ120" i="3" s="1"/>
  <c r="DA120" i="3" s="1"/>
  <c r="DB120" i="3" s="1"/>
  <c r="DC120" i="3" s="1"/>
  <c r="DD120" i="3" s="1"/>
  <c r="DE120" i="3" s="1"/>
  <c r="DF120" i="3" s="1"/>
  <c r="DG120" i="3" s="1"/>
  <c r="DH120" i="3" s="1"/>
  <c r="DI120" i="3" s="1"/>
  <c r="DJ120" i="3" s="1"/>
  <c r="DK120" i="3" s="1"/>
  <c r="DL120" i="3" s="1"/>
  <c r="DM120" i="3" s="1"/>
  <c r="DN120" i="3" s="1"/>
  <c r="DO120" i="3" s="1"/>
  <c r="DP120" i="3" s="1"/>
  <c r="DQ120" i="3" s="1"/>
  <c r="DR120" i="3" s="1"/>
  <c r="DS120" i="3" s="1"/>
  <c r="DT120" i="3" s="1"/>
  <c r="DU120" i="3" s="1"/>
  <c r="DV120" i="3" s="1"/>
  <c r="DW120" i="3" s="1"/>
  <c r="DX120" i="3" s="1"/>
  <c r="DY120" i="3" s="1"/>
  <c r="DZ120" i="3" s="1"/>
  <c r="EA120" i="3" s="1"/>
  <c r="EB120" i="3" s="1"/>
  <c r="EC120" i="3" s="1"/>
  <c r="ED120" i="3" s="1"/>
  <c r="EE120" i="3" s="1"/>
  <c r="EF120" i="3" s="1"/>
  <c r="EG120" i="3" s="1"/>
  <c r="EH120" i="3" s="1"/>
  <c r="EI120" i="3" s="1"/>
  <c r="EJ120" i="3" s="1"/>
  <c r="EK120" i="3" s="1"/>
  <c r="EL120" i="3" s="1"/>
  <c r="EM120" i="3" s="1"/>
  <c r="EN120" i="3" s="1"/>
  <c r="EO120" i="3" s="1"/>
  <c r="EP120" i="3" s="1"/>
  <c r="EQ120" i="3" s="1"/>
  <c r="ER120" i="3" s="1"/>
  <c r="ES120" i="3" s="1"/>
  <c r="ET120" i="3" s="1"/>
  <c r="EU120" i="3" s="1"/>
  <c r="EV120" i="3" s="1"/>
  <c r="EW120" i="3" s="1"/>
  <c r="EX120" i="3" s="1"/>
  <c r="EY120" i="3" s="1"/>
  <c r="EZ120" i="3" s="1"/>
  <c r="FA120" i="3" s="1"/>
  <c r="FB120" i="3" s="1"/>
  <c r="FC120" i="3" s="1"/>
  <c r="FD120" i="3" s="1"/>
  <c r="FE120" i="3" s="1"/>
  <c r="FF120" i="3" s="1"/>
  <c r="FG120" i="3" s="1"/>
  <c r="FH120" i="3" s="1"/>
  <c r="FI120" i="3" s="1"/>
  <c r="FJ120" i="3" s="1"/>
  <c r="FK120" i="3" s="1"/>
  <c r="FL120" i="3" s="1"/>
  <c r="FM120" i="3" s="1"/>
  <c r="FN120" i="3" s="1"/>
  <c r="FO120" i="3" s="1"/>
  <c r="FP120" i="3" s="1"/>
  <c r="FQ120" i="3" s="1"/>
  <c r="FR120" i="3" s="1"/>
  <c r="FS120" i="3" s="1"/>
  <c r="FT120" i="3" s="1"/>
  <c r="FU120" i="3" s="1"/>
  <c r="FV120" i="3" s="1"/>
  <c r="FW120" i="3" s="1"/>
  <c r="FX120" i="3" s="1"/>
  <c r="FY120" i="3" s="1"/>
  <c r="FZ120" i="3" s="1"/>
  <c r="GA120" i="3" s="1"/>
  <c r="GB120" i="3" s="1"/>
  <c r="GC120" i="3" s="1"/>
  <c r="GD120" i="3" s="1"/>
  <c r="GE120" i="3" s="1"/>
  <c r="GF120" i="3" s="1"/>
  <c r="GG120" i="3" s="1"/>
  <c r="GH120" i="3" s="1"/>
  <c r="GI120" i="3" s="1"/>
  <c r="GJ120" i="3" s="1"/>
  <c r="GK120" i="3" s="1"/>
  <c r="GL120" i="3" s="1"/>
  <c r="GM120" i="3" s="1"/>
  <c r="GN120" i="3" s="1"/>
  <c r="GO120" i="3" s="1"/>
  <c r="GP120" i="3" s="1"/>
  <c r="GQ120" i="3" s="1"/>
  <c r="GR120" i="3" s="1"/>
  <c r="GS120" i="3" s="1"/>
  <c r="GT120" i="3" s="1"/>
  <c r="GU120" i="3" s="1"/>
  <c r="GV120" i="3" s="1"/>
  <c r="GW120" i="3" s="1"/>
  <c r="GX120" i="3" s="1"/>
  <c r="GY120" i="3" s="1"/>
  <c r="GZ120" i="3" s="1"/>
  <c r="HA120" i="3" s="1"/>
  <c r="HB120" i="3" s="1"/>
  <c r="HC120" i="3" s="1"/>
  <c r="HD120" i="3" s="1"/>
  <c r="HE120" i="3" s="1"/>
  <c r="HF120" i="3" s="1"/>
  <c r="HG120" i="3" s="1"/>
  <c r="HH120" i="3" s="1"/>
  <c r="HI120" i="3" s="1"/>
  <c r="HJ120" i="3" s="1"/>
  <c r="HK120" i="3" s="1"/>
  <c r="HL120" i="3" s="1"/>
  <c r="HM120" i="3" s="1"/>
  <c r="HN120" i="3" s="1"/>
  <c r="HO120" i="3" s="1"/>
  <c r="HP120" i="3" s="1"/>
  <c r="HQ120" i="3" s="1"/>
  <c r="HR120" i="3" s="1"/>
  <c r="HS120" i="3" s="1"/>
  <c r="HT120" i="3" s="1"/>
  <c r="HU120" i="3" s="1"/>
  <c r="HV120" i="3" s="1"/>
  <c r="HW120" i="3" s="1"/>
  <c r="HX120" i="3" s="1"/>
  <c r="HY120" i="3" s="1"/>
  <c r="HZ120" i="3" s="1"/>
  <c r="IA120" i="3" s="1"/>
  <c r="IB120" i="3" s="1"/>
  <c r="IC120" i="3" s="1"/>
  <c r="ID120" i="3" s="1"/>
  <c r="IE120" i="3" s="1"/>
  <c r="IF120" i="3" s="1"/>
  <c r="IG120" i="3" s="1"/>
  <c r="IH120" i="3" s="1"/>
  <c r="II120" i="3" s="1"/>
  <c r="IJ120" i="3" s="1"/>
  <c r="IK120" i="3" s="1"/>
  <c r="IL120" i="3" s="1"/>
  <c r="IM120" i="3" s="1"/>
  <c r="IN120" i="3" s="1"/>
  <c r="IO120" i="3" s="1"/>
  <c r="IP120" i="3" s="1"/>
  <c r="IQ120" i="3" s="1"/>
  <c r="IR120" i="3" s="1"/>
  <c r="IS120" i="3" s="1"/>
  <c r="IT120" i="3" s="1"/>
  <c r="IU120" i="3" s="1"/>
  <c r="IV120" i="3" s="1"/>
  <c r="IW120" i="3" s="1"/>
  <c r="IX120" i="3" s="1"/>
  <c r="IY120" i="3" s="1"/>
  <c r="IZ120" i="3" s="1"/>
  <c r="JA120" i="3" s="1"/>
  <c r="JB120" i="3" s="1"/>
  <c r="JC120" i="3" s="1"/>
  <c r="JD120" i="3" s="1"/>
  <c r="JE120" i="3" s="1"/>
  <c r="JF120" i="3" s="1"/>
  <c r="JG120" i="3" s="1"/>
  <c r="JH120" i="3" s="1"/>
  <c r="JI120" i="3" s="1"/>
  <c r="JJ120" i="3" s="1"/>
  <c r="JK120" i="3" s="1"/>
  <c r="JL120" i="3" s="1"/>
  <c r="JM120" i="3" s="1"/>
  <c r="JN120" i="3" s="1"/>
  <c r="JO120" i="3" s="1"/>
  <c r="JP120" i="3" s="1"/>
  <c r="JQ120" i="3" s="1"/>
  <c r="JR120" i="3" s="1"/>
  <c r="JS120" i="3" s="1"/>
  <c r="JT120" i="3" s="1"/>
  <c r="JU120" i="3" s="1"/>
  <c r="JV120" i="3" s="1"/>
  <c r="JW120" i="3" s="1"/>
  <c r="JX120" i="3" s="1"/>
  <c r="JY120" i="3" s="1"/>
  <c r="JZ120" i="3" s="1"/>
  <c r="KA120" i="3" s="1"/>
  <c r="KB120" i="3" s="1"/>
  <c r="KC120" i="3" s="1"/>
  <c r="KD120" i="3" s="1"/>
  <c r="KE120" i="3" s="1"/>
  <c r="KF120" i="3" s="1"/>
  <c r="KG120" i="3" s="1"/>
  <c r="KH120" i="3" s="1"/>
  <c r="KI120" i="3" s="1"/>
  <c r="KJ120" i="3" s="1"/>
  <c r="KK120" i="3" s="1"/>
  <c r="KL120" i="3" s="1"/>
  <c r="KM120" i="3" s="1"/>
  <c r="KN120" i="3" s="1"/>
  <c r="KO120" i="3" s="1"/>
  <c r="KP120" i="3" s="1"/>
  <c r="KQ120" i="3" s="1"/>
  <c r="KR120" i="3" s="1"/>
  <c r="KS120" i="3" s="1"/>
  <c r="KT120" i="3" s="1"/>
  <c r="KU120" i="3" s="1"/>
  <c r="KV120" i="3" s="1"/>
  <c r="E120" i="3"/>
  <c r="E133" i="3" s="1"/>
  <c r="V119" i="3"/>
  <c r="W119" i="3" s="1"/>
  <c r="X119" i="3" s="1"/>
  <c r="Y119" i="3" s="1"/>
  <c r="Z119" i="3" s="1"/>
  <c r="AA119" i="3" s="1"/>
  <c r="AB119" i="3" s="1"/>
  <c r="AC119" i="3" s="1"/>
  <c r="AD119" i="3" s="1"/>
  <c r="AE119" i="3" s="1"/>
  <c r="AF119" i="3" s="1"/>
  <c r="AG119" i="3" s="1"/>
  <c r="AH119" i="3" s="1"/>
  <c r="AI119" i="3" s="1"/>
  <c r="AJ119" i="3" s="1"/>
  <c r="AK119" i="3" s="1"/>
  <c r="AL119" i="3" s="1"/>
  <c r="AM119" i="3" s="1"/>
  <c r="AN119" i="3" s="1"/>
  <c r="AO119" i="3" s="1"/>
  <c r="AP119" i="3" s="1"/>
  <c r="AQ119" i="3" s="1"/>
  <c r="AR119" i="3" s="1"/>
  <c r="AS119" i="3" s="1"/>
  <c r="AT119" i="3" s="1"/>
  <c r="AU119" i="3" s="1"/>
  <c r="AV119" i="3" s="1"/>
  <c r="AW119" i="3" s="1"/>
  <c r="AX119" i="3" s="1"/>
  <c r="AY119" i="3" s="1"/>
  <c r="AZ119" i="3" s="1"/>
  <c r="BA119" i="3" s="1"/>
  <c r="BB119" i="3" s="1"/>
  <c r="BC119" i="3" s="1"/>
  <c r="BD119" i="3" s="1"/>
  <c r="BE119" i="3" s="1"/>
  <c r="BF119" i="3" s="1"/>
  <c r="BG119" i="3" s="1"/>
  <c r="BH119" i="3" s="1"/>
  <c r="BI119" i="3" s="1"/>
  <c r="BJ119" i="3" s="1"/>
  <c r="BK119" i="3" s="1"/>
  <c r="BL119" i="3" s="1"/>
  <c r="BM119" i="3" s="1"/>
  <c r="BN119" i="3" s="1"/>
  <c r="BO119" i="3" s="1"/>
  <c r="BP119" i="3" s="1"/>
  <c r="BQ119" i="3" s="1"/>
  <c r="BR119" i="3" s="1"/>
  <c r="BS119" i="3" s="1"/>
  <c r="BT119" i="3" s="1"/>
  <c r="BU119" i="3" s="1"/>
  <c r="BV119" i="3" s="1"/>
  <c r="BW119" i="3" s="1"/>
  <c r="BX119" i="3" s="1"/>
  <c r="BY119" i="3" s="1"/>
  <c r="BZ119" i="3" s="1"/>
  <c r="CA119" i="3" s="1"/>
  <c r="CB119" i="3" s="1"/>
  <c r="CC119" i="3" s="1"/>
  <c r="CD119" i="3" s="1"/>
  <c r="CE119" i="3" s="1"/>
  <c r="CF119" i="3" s="1"/>
  <c r="CG119" i="3" s="1"/>
  <c r="CH119" i="3" s="1"/>
  <c r="CI119" i="3" s="1"/>
  <c r="CJ119" i="3" s="1"/>
  <c r="CK119" i="3" s="1"/>
  <c r="CL119" i="3" s="1"/>
  <c r="CM119" i="3" s="1"/>
  <c r="CN119" i="3" s="1"/>
  <c r="CO119" i="3" s="1"/>
  <c r="CP119" i="3" s="1"/>
  <c r="CQ119" i="3" s="1"/>
  <c r="CR119" i="3" s="1"/>
  <c r="CS119" i="3" s="1"/>
  <c r="CT119" i="3" s="1"/>
  <c r="CU119" i="3" s="1"/>
  <c r="CV119" i="3" s="1"/>
  <c r="CW119" i="3" s="1"/>
  <c r="CX119" i="3" s="1"/>
  <c r="CY119" i="3" s="1"/>
  <c r="CZ119" i="3" s="1"/>
  <c r="DA119" i="3" s="1"/>
  <c r="DB119" i="3" s="1"/>
  <c r="DC119" i="3" s="1"/>
  <c r="DD119" i="3" s="1"/>
  <c r="DE119" i="3" s="1"/>
  <c r="DF119" i="3" s="1"/>
  <c r="DG119" i="3" s="1"/>
  <c r="DH119" i="3" s="1"/>
  <c r="DI119" i="3" s="1"/>
  <c r="DJ119" i="3" s="1"/>
  <c r="DK119" i="3" s="1"/>
  <c r="DL119" i="3" s="1"/>
  <c r="DM119" i="3" s="1"/>
  <c r="DN119" i="3" s="1"/>
  <c r="DO119" i="3" s="1"/>
  <c r="DP119" i="3" s="1"/>
  <c r="DQ119" i="3" s="1"/>
  <c r="DR119" i="3" s="1"/>
  <c r="DS119" i="3" s="1"/>
  <c r="DT119" i="3" s="1"/>
  <c r="DU119" i="3" s="1"/>
  <c r="DV119" i="3" s="1"/>
  <c r="DW119" i="3" s="1"/>
  <c r="DX119" i="3" s="1"/>
  <c r="DY119" i="3" s="1"/>
  <c r="DZ119" i="3" s="1"/>
  <c r="EA119" i="3" s="1"/>
  <c r="EB119" i="3" s="1"/>
  <c r="EC119" i="3" s="1"/>
  <c r="ED119" i="3" s="1"/>
  <c r="EE119" i="3" s="1"/>
  <c r="EF119" i="3" s="1"/>
  <c r="EG119" i="3" s="1"/>
  <c r="EH119" i="3" s="1"/>
  <c r="EI119" i="3" s="1"/>
  <c r="EJ119" i="3" s="1"/>
  <c r="EK119" i="3" s="1"/>
  <c r="EL119" i="3" s="1"/>
  <c r="EM119" i="3" s="1"/>
  <c r="EN119" i="3" s="1"/>
  <c r="EO119" i="3" s="1"/>
  <c r="EP119" i="3" s="1"/>
  <c r="EQ119" i="3" s="1"/>
  <c r="ER119" i="3" s="1"/>
  <c r="ES119" i="3" s="1"/>
  <c r="ET119" i="3" s="1"/>
  <c r="EU119" i="3" s="1"/>
  <c r="EV119" i="3" s="1"/>
  <c r="EW119" i="3" s="1"/>
  <c r="EX119" i="3" s="1"/>
  <c r="EY119" i="3" s="1"/>
  <c r="EZ119" i="3" s="1"/>
  <c r="FA119" i="3" s="1"/>
  <c r="FB119" i="3" s="1"/>
  <c r="FC119" i="3" s="1"/>
  <c r="FD119" i="3" s="1"/>
  <c r="FE119" i="3" s="1"/>
  <c r="FF119" i="3" s="1"/>
  <c r="FG119" i="3" s="1"/>
  <c r="FH119" i="3" s="1"/>
  <c r="FI119" i="3" s="1"/>
  <c r="FJ119" i="3" s="1"/>
  <c r="FK119" i="3" s="1"/>
  <c r="FL119" i="3" s="1"/>
  <c r="FM119" i="3" s="1"/>
  <c r="FN119" i="3" s="1"/>
  <c r="FO119" i="3" s="1"/>
  <c r="FP119" i="3" s="1"/>
  <c r="FQ119" i="3" s="1"/>
  <c r="FR119" i="3" s="1"/>
  <c r="FS119" i="3" s="1"/>
  <c r="FT119" i="3" s="1"/>
  <c r="FU119" i="3" s="1"/>
  <c r="FV119" i="3" s="1"/>
  <c r="FW119" i="3" s="1"/>
  <c r="FX119" i="3" s="1"/>
  <c r="FY119" i="3" s="1"/>
  <c r="FZ119" i="3" s="1"/>
  <c r="GA119" i="3" s="1"/>
  <c r="GB119" i="3" s="1"/>
  <c r="GC119" i="3" s="1"/>
  <c r="GD119" i="3" s="1"/>
  <c r="GE119" i="3" s="1"/>
  <c r="GF119" i="3" s="1"/>
  <c r="GG119" i="3" s="1"/>
  <c r="GH119" i="3" s="1"/>
  <c r="GI119" i="3" s="1"/>
  <c r="GJ119" i="3" s="1"/>
  <c r="GK119" i="3" s="1"/>
  <c r="GL119" i="3" s="1"/>
  <c r="GM119" i="3" s="1"/>
  <c r="GN119" i="3" s="1"/>
  <c r="GO119" i="3" s="1"/>
  <c r="GP119" i="3" s="1"/>
  <c r="GQ119" i="3" s="1"/>
  <c r="GR119" i="3" s="1"/>
  <c r="GS119" i="3" s="1"/>
  <c r="GT119" i="3" s="1"/>
  <c r="GU119" i="3" s="1"/>
  <c r="GV119" i="3" s="1"/>
  <c r="GW119" i="3" s="1"/>
  <c r="GX119" i="3" s="1"/>
  <c r="GY119" i="3" s="1"/>
  <c r="GZ119" i="3" s="1"/>
  <c r="HA119" i="3" s="1"/>
  <c r="HB119" i="3" s="1"/>
  <c r="HC119" i="3" s="1"/>
  <c r="HD119" i="3" s="1"/>
  <c r="HE119" i="3" s="1"/>
  <c r="HF119" i="3" s="1"/>
  <c r="HG119" i="3" s="1"/>
  <c r="HH119" i="3" s="1"/>
  <c r="HI119" i="3" s="1"/>
  <c r="HJ119" i="3" s="1"/>
  <c r="HK119" i="3" s="1"/>
  <c r="HL119" i="3" s="1"/>
  <c r="HM119" i="3" s="1"/>
  <c r="HN119" i="3" s="1"/>
  <c r="HO119" i="3" s="1"/>
  <c r="HP119" i="3" s="1"/>
  <c r="HQ119" i="3" s="1"/>
  <c r="HR119" i="3" s="1"/>
  <c r="HS119" i="3" s="1"/>
  <c r="HT119" i="3" s="1"/>
  <c r="HU119" i="3" s="1"/>
  <c r="HV119" i="3" s="1"/>
  <c r="HW119" i="3" s="1"/>
  <c r="HX119" i="3" s="1"/>
  <c r="HY119" i="3" s="1"/>
  <c r="HZ119" i="3" s="1"/>
  <c r="IA119" i="3" s="1"/>
  <c r="IB119" i="3" s="1"/>
  <c r="IC119" i="3" s="1"/>
  <c r="ID119" i="3" s="1"/>
  <c r="IE119" i="3" s="1"/>
  <c r="IF119" i="3" s="1"/>
  <c r="IG119" i="3" s="1"/>
  <c r="IH119" i="3" s="1"/>
  <c r="II119" i="3" s="1"/>
  <c r="IJ119" i="3" s="1"/>
  <c r="IK119" i="3" s="1"/>
  <c r="IL119" i="3" s="1"/>
  <c r="IM119" i="3" s="1"/>
  <c r="IN119" i="3" s="1"/>
  <c r="IO119" i="3" s="1"/>
  <c r="IP119" i="3" s="1"/>
  <c r="IQ119" i="3" s="1"/>
  <c r="IR119" i="3" s="1"/>
  <c r="IS119" i="3" s="1"/>
  <c r="IT119" i="3" s="1"/>
  <c r="IU119" i="3" s="1"/>
  <c r="IV119" i="3" s="1"/>
  <c r="IW119" i="3" s="1"/>
  <c r="IX119" i="3" s="1"/>
  <c r="IY119" i="3" s="1"/>
  <c r="IZ119" i="3" s="1"/>
  <c r="JA119" i="3" s="1"/>
  <c r="JB119" i="3" s="1"/>
  <c r="JC119" i="3" s="1"/>
  <c r="JD119" i="3" s="1"/>
  <c r="JE119" i="3" s="1"/>
  <c r="JF119" i="3" s="1"/>
  <c r="JG119" i="3" s="1"/>
  <c r="JH119" i="3" s="1"/>
  <c r="JI119" i="3" s="1"/>
  <c r="JJ119" i="3" s="1"/>
  <c r="JK119" i="3" s="1"/>
  <c r="JL119" i="3" s="1"/>
  <c r="JM119" i="3" s="1"/>
  <c r="JN119" i="3" s="1"/>
  <c r="JO119" i="3" s="1"/>
  <c r="JP119" i="3" s="1"/>
  <c r="JQ119" i="3" s="1"/>
  <c r="JR119" i="3" s="1"/>
  <c r="JS119" i="3" s="1"/>
  <c r="JT119" i="3" s="1"/>
  <c r="JU119" i="3" s="1"/>
  <c r="JV119" i="3" s="1"/>
  <c r="JW119" i="3" s="1"/>
  <c r="JX119" i="3" s="1"/>
  <c r="JY119" i="3" s="1"/>
  <c r="JZ119" i="3" s="1"/>
  <c r="KA119" i="3" s="1"/>
  <c r="KB119" i="3" s="1"/>
  <c r="KC119" i="3" s="1"/>
  <c r="KD119" i="3" s="1"/>
  <c r="KE119" i="3" s="1"/>
  <c r="KF119" i="3" s="1"/>
  <c r="KG119" i="3" s="1"/>
  <c r="KH119" i="3" s="1"/>
  <c r="KI119" i="3" s="1"/>
  <c r="KJ119" i="3" s="1"/>
  <c r="KK119" i="3" s="1"/>
  <c r="KL119" i="3" s="1"/>
  <c r="KM119" i="3" s="1"/>
  <c r="KN119" i="3" s="1"/>
  <c r="KO119" i="3" s="1"/>
  <c r="KP119" i="3" s="1"/>
  <c r="KQ119" i="3" s="1"/>
  <c r="KR119" i="3" s="1"/>
  <c r="KS119" i="3" s="1"/>
  <c r="KT119" i="3" s="1"/>
  <c r="KU119" i="3" s="1"/>
  <c r="KV119" i="3" s="1"/>
  <c r="E119" i="3"/>
  <c r="E132" i="3" s="1"/>
  <c r="E118" i="3"/>
  <c r="E131" i="3" s="1"/>
  <c r="E117" i="3"/>
  <c r="E130" i="3" s="1"/>
  <c r="E116" i="3"/>
  <c r="N137" i="4"/>
  <c r="E194" i="4"/>
  <c r="E193" i="4"/>
  <c r="E192" i="4"/>
  <c r="N188" i="4"/>
  <c r="K188" i="4"/>
  <c r="E188" i="4"/>
  <c r="E187" i="4"/>
  <c r="E183" i="4"/>
  <c r="E182" i="4"/>
  <c r="E181" i="4"/>
  <c r="V175" i="4"/>
  <c r="W175" i="4" s="1"/>
  <c r="X175" i="4" s="1"/>
  <c r="Y175" i="4" s="1"/>
  <c r="Z175" i="4" s="1"/>
  <c r="AA175" i="4" s="1"/>
  <c r="AB175" i="4" s="1"/>
  <c r="AC175" i="4" s="1"/>
  <c r="AD175" i="4" s="1"/>
  <c r="AE175" i="4" s="1"/>
  <c r="AF175" i="4" s="1"/>
  <c r="AG175" i="4" s="1"/>
  <c r="AH175" i="4" s="1"/>
  <c r="AI175" i="4" s="1"/>
  <c r="AJ175" i="4" s="1"/>
  <c r="AK175" i="4" s="1"/>
  <c r="AL175" i="4" s="1"/>
  <c r="AM175" i="4" s="1"/>
  <c r="AN175" i="4" s="1"/>
  <c r="AO175" i="4" s="1"/>
  <c r="AP175" i="4" s="1"/>
  <c r="AQ175" i="4" s="1"/>
  <c r="AR175" i="4" s="1"/>
  <c r="AS175" i="4" s="1"/>
  <c r="AT175" i="4" s="1"/>
  <c r="AU175" i="4" s="1"/>
  <c r="AV175" i="4" s="1"/>
  <c r="AW175" i="4" s="1"/>
  <c r="AX175" i="4" s="1"/>
  <c r="AY175" i="4" s="1"/>
  <c r="AZ175" i="4" s="1"/>
  <c r="BA175" i="4" s="1"/>
  <c r="BB175" i="4" s="1"/>
  <c r="BC175" i="4" s="1"/>
  <c r="BD175" i="4" s="1"/>
  <c r="BE175" i="4" s="1"/>
  <c r="BF175" i="4" s="1"/>
  <c r="BG175" i="4" s="1"/>
  <c r="BH175" i="4" s="1"/>
  <c r="BI175" i="4" s="1"/>
  <c r="BJ175" i="4" s="1"/>
  <c r="BK175" i="4" s="1"/>
  <c r="BL175" i="4" s="1"/>
  <c r="BM175" i="4" s="1"/>
  <c r="BN175" i="4" s="1"/>
  <c r="BO175" i="4" s="1"/>
  <c r="BP175" i="4" s="1"/>
  <c r="BQ175" i="4" s="1"/>
  <c r="BR175" i="4" s="1"/>
  <c r="BS175" i="4" s="1"/>
  <c r="BT175" i="4" s="1"/>
  <c r="BU175" i="4" s="1"/>
  <c r="BV175" i="4" s="1"/>
  <c r="BW175" i="4" s="1"/>
  <c r="BX175" i="4" s="1"/>
  <c r="BY175" i="4" s="1"/>
  <c r="BZ175" i="4" s="1"/>
  <c r="CA175" i="4" s="1"/>
  <c r="CB175" i="4" s="1"/>
  <c r="CC175" i="4" s="1"/>
  <c r="CD175" i="4" s="1"/>
  <c r="CE175" i="4" s="1"/>
  <c r="CF175" i="4" s="1"/>
  <c r="CG175" i="4" s="1"/>
  <c r="CH175" i="4" s="1"/>
  <c r="CI175" i="4" s="1"/>
  <c r="CJ175" i="4" s="1"/>
  <c r="CK175" i="4" s="1"/>
  <c r="CL175" i="4" s="1"/>
  <c r="CM175" i="4" s="1"/>
  <c r="CN175" i="4" s="1"/>
  <c r="CO175" i="4" s="1"/>
  <c r="CP175" i="4" s="1"/>
  <c r="CQ175" i="4" s="1"/>
  <c r="CR175" i="4" s="1"/>
  <c r="CS175" i="4" s="1"/>
  <c r="CT175" i="4" s="1"/>
  <c r="CU175" i="4" s="1"/>
  <c r="CV175" i="4" s="1"/>
  <c r="CW175" i="4" s="1"/>
  <c r="CX175" i="4" s="1"/>
  <c r="CY175" i="4" s="1"/>
  <c r="CZ175" i="4" s="1"/>
  <c r="DA175" i="4" s="1"/>
  <c r="DB175" i="4" s="1"/>
  <c r="DC175" i="4" s="1"/>
  <c r="DD175" i="4" s="1"/>
  <c r="DE175" i="4" s="1"/>
  <c r="DF175" i="4" s="1"/>
  <c r="DG175" i="4" s="1"/>
  <c r="DH175" i="4" s="1"/>
  <c r="DI175" i="4" s="1"/>
  <c r="DJ175" i="4" s="1"/>
  <c r="DK175" i="4" s="1"/>
  <c r="DL175" i="4" s="1"/>
  <c r="DM175" i="4" s="1"/>
  <c r="DN175" i="4" s="1"/>
  <c r="DO175" i="4" s="1"/>
  <c r="DP175" i="4" s="1"/>
  <c r="DQ175" i="4" s="1"/>
  <c r="DR175" i="4" s="1"/>
  <c r="DS175" i="4" s="1"/>
  <c r="DT175" i="4" s="1"/>
  <c r="DU175" i="4" s="1"/>
  <c r="DV175" i="4" s="1"/>
  <c r="DW175" i="4" s="1"/>
  <c r="DX175" i="4" s="1"/>
  <c r="DY175" i="4" s="1"/>
  <c r="DZ175" i="4" s="1"/>
  <c r="EA175" i="4" s="1"/>
  <c r="EB175" i="4" s="1"/>
  <c r="EC175" i="4" s="1"/>
  <c r="ED175" i="4" s="1"/>
  <c r="EE175" i="4" s="1"/>
  <c r="EF175" i="4" s="1"/>
  <c r="EG175" i="4" s="1"/>
  <c r="EH175" i="4" s="1"/>
  <c r="EI175" i="4" s="1"/>
  <c r="EJ175" i="4" s="1"/>
  <c r="EK175" i="4" s="1"/>
  <c r="EL175" i="4" s="1"/>
  <c r="EM175" i="4" s="1"/>
  <c r="EN175" i="4" s="1"/>
  <c r="EO175" i="4" s="1"/>
  <c r="EP175" i="4" s="1"/>
  <c r="EQ175" i="4" s="1"/>
  <c r="ER175" i="4" s="1"/>
  <c r="ES175" i="4" s="1"/>
  <c r="ET175" i="4" s="1"/>
  <c r="EU175" i="4" s="1"/>
  <c r="EV175" i="4" s="1"/>
  <c r="EW175" i="4" s="1"/>
  <c r="EX175" i="4" s="1"/>
  <c r="EY175" i="4" s="1"/>
  <c r="EZ175" i="4" s="1"/>
  <c r="FA175" i="4" s="1"/>
  <c r="FB175" i="4" s="1"/>
  <c r="FC175" i="4" s="1"/>
  <c r="FD175" i="4" s="1"/>
  <c r="FE175" i="4" s="1"/>
  <c r="FF175" i="4" s="1"/>
  <c r="FG175" i="4" s="1"/>
  <c r="FH175" i="4" s="1"/>
  <c r="FI175" i="4" s="1"/>
  <c r="FJ175" i="4" s="1"/>
  <c r="FK175" i="4" s="1"/>
  <c r="FL175" i="4" s="1"/>
  <c r="FM175" i="4" s="1"/>
  <c r="FN175" i="4" s="1"/>
  <c r="FO175" i="4" s="1"/>
  <c r="FP175" i="4" s="1"/>
  <c r="FQ175" i="4" s="1"/>
  <c r="FR175" i="4" s="1"/>
  <c r="FS175" i="4" s="1"/>
  <c r="FT175" i="4" s="1"/>
  <c r="FU175" i="4" s="1"/>
  <c r="FV175" i="4" s="1"/>
  <c r="FW175" i="4" s="1"/>
  <c r="FX175" i="4" s="1"/>
  <c r="FY175" i="4" s="1"/>
  <c r="FZ175" i="4" s="1"/>
  <c r="GA175" i="4" s="1"/>
  <c r="GB175" i="4" s="1"/>
  <c r="GC175" i="4" s="1"/>
  <c r="GD175" i="4" s="1"/>
  <c r="GE175" i="4" s="1"/>
  <c r="GF175" i="4" s="1"/>
  <c r="GG175" i="4" s="1"/>
  <c r="GH175" i="4" s="1"/>
  <c r="GI175" i="4" s="1"/>
  <c r="GJ175" i="4" s="1"/>
  <c r="GK175" i="4" s="1"/>
  <c r="GL175" i="4" s="1"/>
  <c r="GM175" i="4" s="1"/>
  <c r="GN175" i="4" s="1"/>
  <c r="GO175" i="4" s="1"/>
  <c r="GP175" i="4" s="1"/>
  <c r="GQ175" i="4" s="1"/>
  <c r="GR175" i="4" s="1"/>
  <c r="GS175" i="4" s="1"/>
  <c r="GT175" i="4" s="1"/>
  <c r="GU175" i="4" s="1"/>
  <c r="GV175" i="4" s="1"/>
  <c r="GW175" i="4" s="1"/>
  <c r="GX175" i="4" s="1"/>
  <c r="GY175" i="4" s="1"/>
  <c r="GZ175" i="4" s="1"/>
  <c r="HA175" i="4" s="1"/>
  <c r="HB175" i="4" s="1"/>
  <c r="HC175" i="4" s="1"/>
  <c r="HD175" i="4" s="1"/>
  <c r="HE175" i="4" s="1"/>
  <c r="HF175" i="4" s="1"/>
  <c r="HG175" i="4" s="1"/>
  <c r="HH175" i="4" s="1"/>
  <c r="HI175" i="4" s="1"/>
  <c r="HJ175" i="4" s="1"/>
  <c r="HK175" i="4" s="1"/>
  <c r="HL175" i="4" s="1"/>
  <c r="HM175" i="4" s="1"/>
  <c r="HN175" i="4" s="1"/>
  <c r="HO175" i="4" s="1"/>
  <c r="HP175" i="4" s="1"/>
  <c r="HQ175" i="4" s="1"/>
  <c r="HR175" i="4" s="1"/>
  <c r="HS175" i="4" s="1"/>
  <c r="HT175" i="4" s="1"/>
  <c r="HU175" i="4" s="1"/>
  <c r="HV175" i="4" s="1"/>
  <c r="HW175" i="4" s="1"/>
  <c r="HX175" i="4" s="1"/>
  <c r="HY175" i="4" s="1"/>
  <c r="HZ175" i="4" s="1"/>
  <c r="IA175" i="4" s="1"/>
  <c r="IB175" i="4" s="1"/>
  <c r="IC175" i="4" s="1"/>
  <c r="ID175" i="4" s="1"/>
  <c r="IE175" i="4" s="1"/>
  <c r="IF175" i="4" s="1"/>
  <c r="IG175" i="4" s="1"/>
  <c r="IH175" i="4" s="1"/>
  <c r="II175" i="4" s="1"/>
  <c r="IJ175" i="4" s="1"/>
  <c r="IK175" i="4" s="1"/>
  <c r="IL175" i="4" s="1"/>
  <c r="IM175" i="4" s="1"/>
  <c r="IN175" i="4" s="1"/>
  <c r="IO175" i="4" s="1"/>
  <c r="IP175" i="4" s="1"/>
  <c r="IQ175" i="4" s="1"/>
  <c r="IR175" i="4" s="1"/>
  <c r="IS175" i="4" s="1"/>
  <c r="IT175" i="4" s="1"/>
  <c r="IU175" i="4" s="1"/>
  <c r="IV175" i="4" s="1"/>
  <c r="IW175" i="4" s="1"/>
  <c r="IX175" i="4" s="1"/>
  <c r="IY175" i="4" s="1"/>
  <c r="IZ175" i="4" s="1"/>
  <c r="JA175" i="4" s="1"/>
  <c r="JB175" i="4" s="1"/>
  <c r="JC175" i="4" s="1"/>
  <c r="JD175" i="4" s="1"/>
  <c r="JE175" i="4" s="1"/>
  <c r="JF175" i="4" s="1"/>
  <c r="JG175" i="4" s="1"/>
  <c r="JH175" i="4" s="1"/>
  <c r="JI175" i="4" s="1"/>
  <c r="JJ175" i="4" s="1"/>
  <c r="JK175" i="4" s="1"/>
  <c r="JL175" i="4" s="1"/>
  <c r="JM175" i="4" s="1"/>
  <c r="JN175" i="4" s="1"/>
  <c r="JO175" i="4" s="1"/>
  <c r="JP175" i="4" s="1"/>
  <c r="JQ175" i="4" s="1"/>
  <c r="JR175" i="4" s="1"/>
  <c r="JS175" i="4" s="1"/>
  <c r="JT175" i="4" s="1"/>
  <c r="JU175" i="4" s="1"/>
  <c r="JV175" i="4" s="1"/>
  <c r="JW175" i="4" s="1"/>
  <c r="JX175" i="4" s="1"/>
  <c r="JY175" i="4" s="1"/>
  <c r="JZ175" i="4" s="1"/>
  <c r="KA175" i="4" s="1"/>
  <c r="KB175" i="4" s="1"/>
  <c r="KC175" i="4" s="1"/>
  <c r="KD175" i="4" s="1"/>
  <c r="KE175" i="4" s="1"/>
  <c r="KF175" i="4" s="1"/>
  <c r="KG175" i="4" s="1"/>
  <c r="KH175" i="4" s="1"/>
  <c r="KI175" i="4" s="1"/>
  <c r="KJ175" i="4" s="1"/>
  <c r="KK175" i="4" s="1"/>
  <c r="KL175" i="4" s="1"/>
  <c r="KM175" i="4" s="1"/>
  <c r="KN175" i="4" s="1"/>
  <c r="KO175" i="4" s="1"/>
  <c r="KP175" i="4" s="1"/>
  <c r="KQ175" i="4" s="1"/>
  <c r="KR175" i="4" s="1"/>
  <c r="KS175" i="4" s="1"/>
  <c r="KT175" i="4" s="1"/>
  <c r="KU175" i="4" s="1"/>
  <c r="KV175" i="4" s="1"/>
  <c r="E175" i="4"/>
  <c r="V174" i="4"/>
  <c r="W174" i="4" s="1"/>
  <c r="X174" i="4" s="1"/>
  <c r="Y174" i="4" s="1"/>
  <c r="Z174" i="4" s="1"/>
  <c r="AA174" i="4" s="1"/>
  <c r="AB174" i="4" s="1"/>
  <c r="AC174" i="4" s="1"/>
  <c r="AD174" i="4" s="1"/>
  <c r="AE174" i="4" s="1"/>
  <c r="AF174" i="4" s="1"/>
  <c r="AG174" i="4" s="1"/>
  <c r="AH174" i="4" s="1"/>
  <c r="AI174" i="4" s="1"/>
  <c r="AJ174" i="4" s="1"/>
  <c r="AK174" i="4" s="1"/>
  <c r="AL174" i="4" s="1"/>
  <c r="AM174" i="4" s="1"/>
  <c r="AN174" i="4" s="1"/>
  <c r="AO174" i="4" s="1"/>
  <c r="AP174" i="4" s="1"/>
  <c r="AQ174" i="4" s="1"/>
  <c r="AR174" i="4" s="1"/>
  <c r="AS174" i="4" s="1"/>
  <c r="AT174" i="4" s="1"/>
  <c r="AU174" i="4" s="1"/>
  <c r="AV174" i="4" s="1"/>
  <c r="AW174" i="4" s="1"/>
  <c r="AX174" i="4" s="1"/>
  <c r="AY174" i="4" s="1"/>
  <c r="AZ174" i="4" s="1"/>
  <c r="BA174" i="4" s="1"/>
  <c r="BB174" i="4" s="1"/>
  <c r="BC174" i="4" s="1"/>
  <c r="BD174" i="4" s="1"/>
  <c r="BE174" i="4" s="1"/>
  <c r="BF174" i="4" s="1"/>
  <c r="BG174" i="4" s="1"/>
  <c r="BH174" i="4" s="1"/>
  <c r="BI174" i="4" s="1"/>
  <c r="BJ174" i="4" s="1"/>
  <c r="BK174" i="4" s="1"/>
  <c r="BL174" i="4" s="1"/>
  <c r="BM174" i="4" s="1"/>
  <c r="BN174" i="4" s="1"/>
  <c r="BO174" i="4" s="1"/>
  <c r="BP174" i="4" s="1"/>
  <c r="BQ174" i="4" s="1"/>
  <c r="BR174" i="4" s="1"/>
  <c r="BS174" i="4" s="1"/>
  <c r="BT174" i="4" s="1"/>
  <c r="BU174" i="4" s="1"/>
  <c r="BV174" i="4" s="1"/>
  <c r="BW174" i="4" s="1"/>
  <c r="BX174" i="4" s="1"/>
  <c r="BY174" i="4" s="1"/>
  <c r="BZ174" i="4" s="1"/>
  <c r="CA174" i="4" s="1"/>
  <c r="CB174" i="4" s="1"/>
  <c r="CC174" i="4" s="1"/>
  <c r="CD174" i="4" s="1"/>
  <c r="CE174" i="4" s="1"/>
  <c r="CF174" i="4" s="1"/>
  <c r="CG174" i="4" s="1"/>
  <c r="CH174" i="4" s="1"/>
  <c r="CI174" i="4" s="1"/>
  <c r="CJ174" i="4" s="1"/>
  <c r="CK174" i="4" s="1"/>
  <c r="CL174" i="4" s="1"/>
  <c r="CM174" i="4" s="1"/>
  <c r="CN174" i="4" s="1"/>
  <c r="CO174" i="4" s="1"/>
  <c r="CP174" i="4" s="1"/>
  <c r="CQ174" i="4" s="1"/>
  <c r="CR174" i="4" s="1"/>
  <c r="CS174" i="4" s="1"/>
  <c r="CT174" i="4" s="1"/>
  <c r="CU174" i="4" s="1"/>
  <c r="CV174" i="4" s="1"/>
  <c r="CW174" i="4" s="1"/>
  <c r="CX174" i="4" s="1"/>
  <c r="CY174" i="4" s="1"/>
  <c r="CZ174" i="4" s="1"/>
  <c r="DA174" i="4" s="1"/>
  <c r="DB174" i="4" s="1"/>
  <c r="DC174" i="4" s="1"/>
  <c r="DD174" i="4" s="1"/>
  <c r="DE174" i="4" s="1"/>
  <c r="DF174" i="4" s="1"/>
  <c r="DG174" i="4" s="1"/>
  <c r="DH174" i="4" s="1"/>
  <c r="DI174" i="4" s="1"/>
  <c r="DJ174" i="4" s="1"/>
  <c r="DK174" i="4" s="1"/>
  <c r="DL174" i="4" s="1"/>
  <c r="DM174" i="4" s="1"/>
  <c r="DN174" i="4" s="1"/>
  <c r="DO174" i="4" s="1"/>
  <c r="DP174" i="4" s="1"/>
  <c r="DQ174" i="4" s="1"/>
  <c r="DR174" i="4" s="1"/>
  <c r="DS174" i="4" s="1"/>
  <c r="DT174" i="4" s="1"/>
  <c r="DU174" i="4" s="1"/>
  <c r="DV174" i="4" s="1"/>
  <c r="DW174" i="4" s="1"/>
  <c r="DX174" i="4" s="1"/>
  <c r="DY174" i="4" s="1"/>
  <c r="DZ174" i="4" s="1"/>
  <c r="EA174" i="4" s="1"/>
  <c r="EB174" i="4" s="1"/>
  <c r="EC174" i="4" s="1"/>
  <c r="ED174" i="4" s="1"/>
  <c r="EE174" i="4" s="1"/>
  <c r="EF174" i="4" s="1"/>
  <c r="EG174" i="4" s="1"/>
  <c r="EH174" i="4" s="1"/>
  <c r="EI174" i="4" s="1"/>
  <c r="EJ174" i="4" s="1"/>
  <c r="EK174" i="4" s="1"/>
  <c r="EL174" i="4" s="1"/>
  <c r="EM174" i="4" s="1"/>
  <c r="EN174" i="4" s="1"/>
  <c r="EO174" i="4" s="1"/>
  <c r="EP174" i="4" s="1"/>
  <c r="EQ174" i="4" s="1"/>
  <c r="ER174" i="4" s="1"/>
  <c r="ES174" i="4" s="1"/>
  <c r="ET174" i="4" s="1"/>
  <c r="EU174" i="4" s="1"/>
  <c r="EV174" i="4" s="1"/>
  <c r="EW174" i="4" s="1"/>
  <c r="EX174" i="4" s="1"/>
  <c r="EY174" i="4" s="1"/>
  <c r="EZ174" i="4" s="1"/>
  <c r="FA174" i="4" s="1"/>
  <c r="FB174" i="4" s="1"/>
  <c r="FC174" i="4" s="1"/>
  <c r="FD174" i="4" s="1"/>
  <c r="FE174" i="4" s="1"/>
  <c r="FF174" i="4" s="1"/>
  <c r="FG174" i="4" s="1"/>
  <c r="FH174" i="4" s="1"/>
  <c r="FI174" i="4" s="1"/>
  <c r="FJ174" i="4" s="1"/>
  <c r="FK174" i="4" s="1"/>
  <c r="FL174" i="4" s="1"/>
  <c r="FM174" i="4" s="1"/>
  <c r="FN174" i="4" s="1"/>
  <c r="FO174" i="4" s="1"/>
  <c r="FP174" i="4" s="1"/>
  <c r="FQ174" i="4" s="1"/>
  <c r="FR174" i="4" s="1"/>
  <c r="FS174" i="4" s="1"/>
  <c r="FT174" i="4" s="1"/>
  <c r="FU174" i="4" s="1"/>
  <c r="FV174" i="4" s="1"/>
  <c r="FW174" i="4" s="1"/>
  <c r="FX174" i="4" s="1"/>
  <c r="FY174" i="4" s="1"/>
  <c r="FZ174" i="4" s="1"/>
  <c r="GA174" i="4" s="1"/>
  <c r="GB174" i="4" s="1"/>
  <c r="GC174" i="4" s="1"/>
  <c r="GD174" i="4" s="1"/>
  <c r="GE174" i="4" s="1"/>
  <c r="GF174" i="4" s="1"/>
  <c r="GG174" i="4" s="1"/>
  <c r="GH174" i="4" s="1"/>
  <c r="GI174" i="4" s="1"/>
  <c r="GJ174" i="4" s="1"/>
  <c r="GK174" i="4" s="1"/>
  <c r="GL174" i="4" s="1"/>
  <c r="GM174" i="4" s="1"/>
  <c r="GN174" i="4" s="1"/>
  <c r="GO174" i="4" s="1"/>
  <c r="GP174" i="4" s="1"/>
  <c r="GQ174" i="4" s="1"/>
  <c r="GR174" i="4" s="1"/>
  <c r="GS174" i="4" s="1"/>
  <c r="GT174" i="4" s="1"/>
  <c r="GU174" i="4" s="1"/>
  <c r="GV174" i="4" s="1"/>
  <c r="GW174" i="4" s="1"/>
  <c r="GX174" i="4" s="1"/>
  <c r="GY174" i="4" s="1"/>
  <c r="GZ174" i="4" s="1"/>
  <c r="HA174" i="4" s="1"/>
  <c r="HB174" i="4" s="1"/>
  <c r="HC174" i="4" s="1"/>
  <c r="HD174" i="4" s="1"/>
  <c r="HE174" i="4" s="1"/>
  <c r="HF174" i="4" s="1"/>
  <c r="HG174" i="4" s="1"/>
  <c r="HH174" i="4" s="1"/>
  <c r="HI174" i="4" s="1"/>
  <c r="HJ174" i="4" s="1"/>
  <c r="HK174" i="4" s="1"/>
  <c r="HL174" i="4" s="1"/>
  <c r="HM174" i="4" s="1"/>
  <c r="HN174" i="4" s="1"/>
  <c r="HO174" i="4" s="1"/>
  <c r="HP174" i="4" s="1"/>
  <c r="HQ174" i="4" s="1"/>
  <c r="HR174" i="4" s="1"/>
  <c r="HS174" i="4" s="1"/>
  <c r="HT174" i="4" s="1"/>
  <c r="HU174" i="4" s="1"/>
  <c r="HV174" i="4" s="1"/>
  <c r="HW174" i="4" s="1"/>
  <c r="HX174" i="4" s="1"/>
  <c r="HY174" i="4" s="1"/>
  <c r="HZ174" i="4" s="1"/>
  <c r="IA174" i="4" s="1"/>
  <c r="IB174" i="4" s="1"/>
  <c r="IC174" i="4" s="1"/>
  <c r="ID174" i="4" s="1"/>
  <c r="IE174" i="4" s="1"/>
  <c r="IF174" i="4" s="1"/>
  <c r="IG174" i="4" s="1"/>
  <c r="IH174" i="4" s="1"/>
  <c r="II174" i="4" s="1"/>
  <c r="IJ174" i="4" s="1"/>
  <c r="IK174" i="4" s="1"/>
  <c r="IL174" i="4" s="1"/>
  <c r="IM174" i="4" s="1"/>
  <c r="IN174" i="4" s="1"/>
  <c r="IO174" i="4" s="1"/>
  <c r="IP174" i="4" s="1"/>
  <c r="IQ174" i="4" s="1"/>
  <c r="IR174" i="4" s="1"/>
  <c r="IS174" i="4" s="1"/>
  <c r="IT174" i="4" s="1"/>
  <c r="IU174" i="4" s="1"/>
  <c r="IV174" i="4" s="1"/>
  <c r="IW174" i="4" s="1"/>
  <c r="IX174" i="4" s="1"/>
  <c r="IY174" i="4" s="1"/>
  <c r="IZ174" i="4" s="1"/>
  <c r="JA174" i="4" s="1"/>
  <c r="JB174" i="4" s="1"/>
  <c r="JC174" i="4" s="1"/>
  <c r="JD174" i="4" s="1"/>
  <c r="JE174" i="4" s="1"/>
  <c r="JF174" i="4" s="1"/>
  <c r="JG174" i="4" s="1"/>
  <c r="JH174" i="4" s="1"/>
  <c r="JI174" i="4" s="1"/>
  <c r="JJ174" i="4" s="1"/>
  <c r="JK174" i="4" s="1"/>
  <c r="JL174" i="4" s="1"/>
  <c r="JM174" i="4" s="1"/>
  <c r="JN174" i="4" s="1"/>
  <c r="JO174" i="4" s="1"/>
  <c r="JP174" i="4" s="1"/>
  <c r="JQ174" i="4" s="1"/>
  <c r="JR174" i="4" s="1"/>
  <c r="JS174" i="4" s="1"/>
  <c r="JT174" i="4" s="1"/>
  <c r="JU174" i="4" s="1"/>
  <c r="JV174" i="4" s="1"/>
  <c r="JW174" i="4" s="1"/>
  <c r="JX174" i="4" s="1"/>
  <c r="JY174" i="4" s="1"/>
  <c r="JZ174" i="4" s="1"/>
  <c r="KA174" i="4" s="1"/>
  <c r="KB174" i="4" s="1"/>
  <c r="KC174" i="4" s="1"/>
  <c r="KD174" i="4" s="1"/>
  <c r="KE174" i="4" s="1"/>
  <c r="KF174" i="4" s="1"/>
  <c r="KG174" i="4" s="1"/>
  <c r="KH174" i="4" s="1"/>
  <c r="KI174" i="4" s="1"/>
  <c r="KJ174" i="4" s="1"/>
  <c r="KK174" i="4" s="1"/>
  <c r="KL174" i="4" s="1"/>
  <c r="KM174" i="4" s="1"/>
  <c r="KN174" i="4" s="1"/>
  <c r="KO174" i="4" s="1"/>
  <c r="KP174" i="4" s="1"/>
  <c r="KQ174" i="4" s="1"/>
  <c r="KR174" i="4" s="1"/>
  <c r="KS174" i="4" s="1"/>
  <c r="KT174" i="4" s="1"/>
  <c r="KU174" i="4" s="1"/>
  <c r="KV174" i="4" s="1"/>
  <c r="E174" i="4"/>
  <c r="X173" i="4"/>
  <c r="Y173" i="4" s="1"/>
  <c r="Z173" i="4" s="1"/>
  <c r="AA173" i="4" s="1"/>
  <c r="AB173" i="4" s="1"/>
  <c r="AC173" i="4" s="1"/>
  <c r="AD173" i="4" s="1"/>
  <c r="AE173" i="4" s="1"/>
  <c r="AF173" i="4" s="1"/>
  <c r="AG173" i="4" s="1"/>
  <c r="AH173" i="4" s="1"/>
  <c r="AI173" i="4" s="1"/>
  <c r="AJ173" i="4" s="1"/>
  <c r="AK173" i="4" s="1"/>
  <c r="AL173" i="4" s="1"/>
  <c r="AM173" i="4" s="1"/>
  <c r="AN173" i="4" s="1"/>
  <c r="AO173" i="4" s="1"/>
  <c r="AP173" i="4" s="1"/>
  <c r="AQ173" i="4" s="1"/>
  <c r="AR173" i="4" s="1"/>
  <c r="AS173" i="4" s="1"/>
  <c r="AT173" i="4" s="1"/>
  <c r="AU173" i="4" s="1"/>
  <c r="AV173" i="4" s="1"/>
  <c r="AW173" i="4" s="1"/>
  <c r="AX173" i="4" s="1"/>
  <c r="AY173" i="4" s="1"/>
  <c r="AZ173" i="4" s="1"/>
  <c r="BA173" i="4" s="1"/>
  <c r="BB173" i="4" s="1"/>
  <c r="BC173" i="4" s="1"/>
  <c r="BD173" i="4" s="1"/>
  <c r="BE173" i="4" s="1"/>
  <c r="BF173" i="4" s="1"/>
  <c r="BG173" i="4" s="1"/>
  <c r="BH173" i="4" s="1"/>
  <c r="BI173" i="4" s="1"/>
  <c r="BJ173" i="4" s="1"/>
  <c r="BK173" i="4" s="1"/>
  <c r="BL173" i="4" s="1"/>
  <c r="BM173" i="4" s="1"/>
  <c r="BN173" i="4" s="1"/>
  <c r="BO173" i="4" s="1"/>
  <c r="BP173" i="4" s="1"/>
  <c r="BQ173" i="4" s="1"/>
  <c r="BR173" i="4" s="1"/>
  <c r="BS173" i="4" s="1"/>
  <c r="BT173" i="4" s="1"/>
  <c r="BU173" i="4" s="1"/>
  <c r="BV173" i="4" s="1"/>
  <c r="BW173" i="4" s="1"/>
  <c r="BX173" i="4" s="1"/>
  <c r="BY173" i="4" s="1"/>
  <c r="BZ173" i="4" s="1"/>
  <c r="CA173" i="4" s="1"/>
  <c r="CB173" i="4" s="1"/>
  <c r="CC173" i="4" s="1"/>
  <c r="CD173" i="4" s="1"/>
  <c r="CE173" i="4" s="1"/>
  <c r="CF173" i="4" s="1"/>
  <c r="CG173" i="4" s="1"/>
  <c r="CH173" i="4" s="1"/>
  <c r="CI173" i="4" s="1"/>
  <c r="CJ173" i="4" s="1"/>
  <c r="CK173" i="4" s="1"/>
  <c r="CL173" i="4" s="1"/>
  <c r="CM173" i="4" s="1"/>
  <c r="CN173" i="4" s="1"/>
  <c r="CO173" i="4" s="1"/>
  <c r="CP173" i="4" s="1"/>
  <c r="CQ173" i="4" s="1"/>
  <c r="CR173" i="4" s="1"/>
  <c r="CS173" i="4" s="1"/>
  <c r="CT173" i="4" s="1"/>
  <c r="CU173" i="4" s="1"/>
  <c r="CV173" i="4" s="1"/>
  <c r="CW173" i="4" s="1"/>
  <c r="CX173" i="4" s="1"/>
  <c r="CY173" i="4" s="1"/>
  <c r="CZ173" i="4" s="1"/>
  <c r="DA173" i="4" s="1"/>
  <c r="DB173" i="4" s="1"/>
  <c r="DC173" i="4" s="1"/>
  <c r="DD173" i="4" s="1"/>
  <c r="DE173" i="4" s="1"/>
  <c r="DF173" i="4" s="1"/>
  <c r="DG173" i="4" s="1"/>
  <c r="DH173" i="4" s="1"/>
  <c r="DI173" i="4" s="1"/>
  <c r="DJ173" i="4" s="1"/>
  <c r="DK173" i="4" s="1"/>
  <c r="DL173" i="4" s="1"/>
  <c r="DM173" i="4" s="1"/>
  <c r="DN173" i="4" s="1"/>
  <c r="DO173" i="4" s="1"/>
  <c r="DP173" i="4" s="1"/>
  <c r="DQ173" i="4" s="1"/>
  <c r="DR173" i="4" s="1"/>
  <c r="DS173" i="4" s="1"/>
  <c r="DT173" i="4" s="1"/>
  <c r="DU173" i="4" s="1"/>
  <c r="DV173" i="4" s="1"/>
  <c r="DW173" i="4" s="1"/>
  <c r="DX173" i="4" s="1"/>
  <c r="DY173" i="4" s="1"/>
  <c r="DZ173" i="4" s="1"/>
  <c r="EA173" i="4" s="1"/>
  <c r="EB173" i="4" s="1"/>
  <c r="EC173" i="4" s="1"/>
  <c r="ED173" i="4" s="1"/>
  <c r="EE173" i="4" s="1"/>
  <c r="EF173" i="4" s="1"/>
  <c r="EG173" i="4" s="1"/>
  <c r="EH173" i="4" s="1"/>
  <c r="EI173" i="4" s="1"/>
  <c r="EJ173" i="4" s="1"/>
  <c r="EK173" i="4" s="1"/>
  <c r="EL173" i="4" s="1"/>
  <c r="EM173" i="4" s="1"/>
  <c r="EN173" i="4" s="1"/>
  <c r="EO173" i="4" s="1"/>
  <c r="EP173" i="4" s="1"/>
  <c r="EQ173" i="4" s="1"/>
  <c r="ER173" i="4" s="1"/>
  <c r="ES173" i="4" s="1"/>
  <c r="ET173" i="4" s="1"/>
  <c r="EU173" i="4" s="1"/>
  <c r="EV173" i="4" s="1"/>
  <c r="EW173" i="4" s="1"/>
  <c r="EX173" i="4" s="1"/>
  <c r="EY173" i="4" s="1"/>
  <c r="EZ173" i="4" s="1"/>
  <c r="FA173" i="4" s="1"/>
  <c r="FB173" i="4" s="1"/>
  <c r="FC173" i="4" s="1"/>
  <c r="FD173" i="4" s="1"/>
  <c r="FE173" i="4" s="1"/>
  <c r="FF173" i="4" s="1"/>
  <c r="FG173" i="4" s="1"/>
  <c r="FH173" i="4" s="1"/>
  <c r="FI173" i="4" s="1"/>
  <c r="FJ173" i="4" s="1"/>
  <c r="FK173" i="4" s="1"/>
  <c r="FL173" i="4" s="1"/>
  <c r="FM173" i="4" s="1"/>
  <c r="FN173" i="4" s="1"/>
  <c r="FO173" i="4" s="1"/>
  <c r="FP173" i="4" s="1"/>
  <c r="FQ173" i="4" s="1"/>
  <c r="FR173" i="4" s="1"/>
  <c r="FS173" i="4" s="1"/>
  <c r="FT173" i="4" s="1"/>
  <c r="FU173" i="4" s="1"/>
  <c r="FV173" i="4" s="1"/>
  <c r="FW173" i="4" s="1"/>
  <c r="FX173" i="4" s="1"/>
  <c r="FY173" i="4" s="1"/>
  <c r="FZ173" i="4" s="1"/>
  <c r="GA173" i="4" s="1"/>
  <c r="GB173" i="4" s="1"/>
  <c r="GC173" i="4" s="1"/>
  <c r="GD173" i="4" s="1"/>
  <c r="GE173" i="4" s="1"/>
  <c r="GF173" i="4" s="1"/>
  <c r="GG173" i="4" s="1"/>
  <c r="GH173" i="4" s="1"/>
  <c r="GI173" i="4" s="1"/>
  <c r="GJ173" i="4" s="1"/>
  <c r="GK173" i="4" s="1"/>
  <c r="GL173" i="4" s="1"/>
  <c r="GM173" i="4" s="1"/>
  <c r="GN173" i="4" s="1"/>
  <c r="GO173" i="4" s="1"/>
  <c r="GP173" i="4" s="1"/>
  <c r="GQ173" i="4" s="1"/>
  <c r="GR173" i="4" s="1"/>
  <c r="GS173" i="4" s="1"/>
  <c r="GT173" i="4" s="1"/>
  <c r="GU173" i="4" s="1"/>
  <c r="GV173" i="4" s="1"/>
  <c r="GW173" i="4" s="1"/>
  <c r="GX173" i="4" s="1"/>
  <c r="GY173" i="4" s="1"/>
  <c r="GZ173" i="4" s="1"/>
  <c r="HA173" i="4" s="1"/>
  <c r="HB173" i="4" s="1"/>
  <c r="HC173" i="4" s="1"/>
  <c r="HD173" i="4" s="1"/>
  <c r="HE173" i="4" s="1"/>
  <c r="HF173" i="4" s="1"/>
  <c r="HG173" i="4" s="1"/>
  <c r="HH173" i="4" s="1"/>
  <c r="HI173" i="4" s="1"/>
  <c r="HJ173" i="4" s="1"/>
  <c r="HK173" i="4" s="1"/>
  <c r="HL173" i="4" s="1"/>
  <c r="HM173" i="4" s="1"/>
  <c r="HN173" i="4" s="1"/>
  <c r="HO173" i="4" s="1"/>
  <c r="HP173" i="4" s="1"/>
  <c r="HQ173" i="4" s="1"/>
  <c r="HR173" i="4" s="1"/>
  <c r="HS173" i="4" s="1"/>
  <c r="HT173" i="4" s="1"/>
  <c r="HU173" i="4" s="1"/>
  <c r="HV173" i="4" s="1"/>
  <c r="HW173" i="4" s="1"/>
  <c r="HX173" i="4" s="1"/>
  <c r="HY173" i="4" s="1"/>
  <c r="HZ173" i="4" s="1"/>
  <c r="IA173" i="4" s="1"/>
  <c r="IB173" i="4" s="1"/>
  <c r="IC173" i="4" s="1"/>
  <c r="ID173" i="4" s="1"/>
  <c r="IE173" i="4" s="1"/>
  <c r="IF173" i="4" s="1"/>
  <c r="IG173" i="4" s="1"/>
  <c r="IH173" i="4" s="1"/>
  <c r="II173" i="4" s="1"/>
  <c r="IJ173" i="4" s="1"/>
  <c r="IK173" i="4" s="1"/>
  <c r="IL173" i="4" s="1"/>
  <c r="IM173" i="4" s="1"/>
  <c r="IN173" i="4" s="1"/>
  <c r="IO173" i="4" s="1"/>
  <c r="IP173" i="4" s="1"/>
  <c r="IQ173" i="4" s="1"/>
  <c r="IR173" i="4" s="1"/>
  <c r="IS173" i="4" s="1"/>
  <c r="IT173" i="4" s="1"/>
  <c r="IU173" i="4" s="1"/>
  <c r="IV173" i="4" s="1"/>
  <c r="IW173" i="4" s="1"/>
  <c r="IX173" i="4" s="1"/>
  <c r="IY173" i="4" s="1"/>
  <c r="IZ173" i="4" s="1"/>
  <c r="JA173" i="4" s="1"/>
  <c r="JB173" i="4" s="1"/>
  <c r="JC173" i="4" s="1"/>
  <c r="JD173" i="4" s="1"/>
  <c r="JE173" i="4" s="1"/>
  <c r="JF173" i="4" s="1"/>
  <c r="JG173" i="4" s="1"/>
  <c r="JH173" i="4" s="1"/>
  <c r="JI173" i="4" s="1"/>
  <c r="JJ173" i="4" s="1"/>
  <c r="JK173" i="4" s="1"/>
  <c r="JL173" i="4" s="1"/>
  <c r="JM173" i="4" s="1"/>
  <c r="JN173" i="4" s="1"/>
  <c r="JO173" i="4" s="1"/>
  <c r="JP173" i="4" s="1"/>
  <c r="JQ173" i="4" s="1"/>
  <c r="JR173" i="4" s="1"/>
  <c r="JS173" i="4" s="1"/>
  <c r="JT173" i="4" s="1"/>
  <c r="JU173" i="4" s="1"/>
  <c r="JV173" i="4" s="1"/>
  <c r="JW173" i="4" s="1"/>
  <c r="JX173" i="4" s="1"/>
  <c r="JY173" i="4" s="1"/>
  <c r="JZ173" i="4" s="1"/>
  <c r="KA173" i="4" s="1"/>
  <c r="KB173" i="4" s="1"/>
  <c r="KC173" i="4" s="1"/>
  <c r="KD173" i="4" s="1"/>
  <c r="KE173" i="4" s="1"/>
  <c r="KF173" i="4" s="1"/>
  <c r="KG173" i="4" s="1"/>
  <c r="KH173" i="4" s="1"/>
  <c r="KI173" i="4" s="1"/>
  <c r="KJ173" i="4" s="1"/>
  <c r="KK173" i="4" s="1"/>
  <c r="KL173" i="4" s="1"/>
  <c r="KM173" i="4" s="1"/>
  <c r="KN173" i="4" s="1"/>
  <c r="KO173" i="4" s="1"/>
  <c r="KP173" i="4" s="1"/>
  <c r="KQ173" i="4" s="1"/>
  <c r="KR173" i="4" s="1"/>
  <c r="KS173" i="4" s="1"/>
  <c r="KT173" i="4" s="1"/>
  <c r="KU173" i="4" s="1"/>
  <c r="KV173" i="4" s="1"/>
  <c r="V173" i="4"/>
  <c r="W173" i="4" s="1"/>
  <c r="E173" i="4"/>
  <c r="AB172" i="4"/>
  <c r="AC172" i="4" s="1"/>
  <c r="AD172" i="4" s="1"/>
  <c r="AE172" i="4" s="1"/>
  <c r="AF172" i="4" s="1"/>
  <c r="AG172" i="4" s="1"/>
  <c r="AH172" i="4" s="1"/>
  <c r="AI172" i="4" s="1"/>
  <c r="AJ172" i="4" s="1"/>
  <c r="AK172" i="4" s="1"/>
  <c r="AL172" i="4" s="1"/>
  <c r="AM172" i="4" s="1"/>
  <c r="AN172" i="4" s="1"/>
  <c r="AO172" i="4" s="1"/>
  <c r="AP172" i="4" s="1"/>
  <c r="AQ172" i="4" s="1"/>
  <c r="AR172" i="4" s="1"/>
  <c r="AS172" i="4" s="1"/>
  <c r="AT172" i="4" s="1"/>
  <c r="AU172" i="4" s="1"/>
  <c r="AV172" i="4" s="1"/>
  <c r="AW172" i="4" s="1"/>
  <c r="AX172" i="4" s="1"/>
  <c r="AY172" i="4" s="1"/>
  <c r="AZ172" i="4" s="1"/>
  <c r="BA172" i="4" s="1"/>
  <c r="BB172" i="4" s="1"/>
  <c r="BC172" i="4" s="1"/>
  <c r="BD172" i="4" s="1"/>
  <c r="BE172" i="4" s="1"/>
  <c r="BF172" i="4" s="1"/>
  <c r="BG172" i="4" s="1"/>
  <c r="BH172" i="4" s="1"/>
  <c r="BI172" i="4" s="1"/>
  <c r="BJ172" i="4" s="1"/>
  <c r="BK172" i="4" s="1"/>
  <c r="BL172" i="4" s="1"/>
  <c r="BM172" i="4" s="1"/>
  <c r="BN172" i="4" s="1"/>
  <c r="BO172" i="4" s="1"/>
  <c r="BP172" i="4" s="1"/>
  <c r="BQ172" i="4" s="1"/>
  <c r="BR172" i="4" s="1"/>
  <c r="BS172" i="4" s="1"/>
  <c r="BT172" i="4" s="1"/>
  <c r="BU172" i="4" s="1"/>
  <c r="BV172" i="4" s="1"/>
  <c r="BW172" i="4" s="1"/>
  <c r="BX172" i="4" s="1"/>
  <c r="BY172" i="4" s="1"/>
  <c r="BZ172" i="4" s="1"/>
  <c r="CA172" i="4" s="1"/>
  <c r="CB172" i="4" s="1"/>
  <c r="CC172" i="4" s="1"/>
  <c r="CD172" i="4" s="1"/>
  <c r="CE172" i="4" s="1"/>
  <c r="CF172" i="4" s="1"/>
  <c r="CG172" i="4" s="1"/>
  <c r="CH172" i="4" s="1"/>
  <c r="CI172" i="4" s="1"/>
  <c r="CJ172" i="4" s="1"/>
  <c r="CK172" i="4" s="1"/>
  <c r="CL172" i="4" s="1"/>
  <c r="CM172" i="4" s="1"/>
  <c r="CN172" i="4" s="1"/>
  <c r="CO172" i="4" s="1"/>
  <c r="CP172" i="4" s="1"/>
  <c r="CQ172" i="4" s="1"/>
  <c r="CR172" i="4" s="1"/>
  <c r="CS172" i="4" s="1"/>
  <c r="CT172" i="4" s="1"/>
  <c r="CU172" i="4" s="1"/>
  <c r="CV172" i="4" s="1"/>
  <c r="CW172" i="4" s="1"/>
  <c r="CX172" i="4" s="1"/>
  <c r="CY172" i="4" s="1"/>
  <c r="CZ172" i="4" s="1"/>
  <c r="DA172" i="4" s="1"/>
  <c r="DB172" i="4" s="1"/>
  <c r="DC172" i="4" s="1"/>
  <c r="DD172" i="4" s="1"/>
  <c r="DE172" i="4" s="1"/>
  <c r="DF172" i="4" s="1"/>
  <c r="DG172" i="4" s="1"/>
  <c r="DH172" i="4" s="1"/>
  <c r="DI172" i="4" s="1"/>
  <c r="DJ172" i="4" s="1"/>
  <c r="DK172" i="4" s="1"/>
  <c r="DL172" i="4" s="1"/>
  <c r="DM172" i="4" s="1"/>
  <c r="DN172" i="4" s="1"/>
  <c r="DO172" i="4" s="1"/>
  <c r="DP172" i="4" s="1"/>
  <c r="DQ172" i="4" s="1"/>
  <c r="DR172" i="4" s="1"/>
  <c r="DS172" i="4" s="1"/>
  <c r="DT172" i="4" s="1"/>
  <c r="DU172" i="4" s="1"/>
  <c r="DV172" i="4" s="1"/>
  <c r="DW172" i="4" s="1"/>
  <c r="DX172" i="4" s="1"/>
  <c r="DY172" i="4" s="1"/>
  <c r="DZ172" i="4" s="1"/>
  <c r="EA172" i="4" s="1"/>
  <c r="EB172" i="4" s="1"/>
  <c r="EC172" i="4" s="1"/>
  <c r="ED172" i="4" s="1"/>
  <c r="EE172" i="4" s="1"/>
  <c r="EF172" i="4" s="1"/>
  <c r="EG172" i="4" s="1"/>
  <c r="EH172" i="4" s="1"/>
  <c r="EI172" i="4" s="1"/>
  <c r="EJ172" i="4" s="1"/>
  <c r="EK172" i="4" s="1"/>
  <c r="EL172" i="4" s="1"/>
  <c r="EM172" i="4" s="1"/>
  <c r="EN172" i="4" s="1"/>
  <c r="EO172" i="4" s="1"/>
  <c r="EP172" i="4" s="1"/>
  <c r="EQ172" i="4" s="1"/>
  <c r="ER172" i="4" s="1"/>
  <c r="ES172" i="4" s="1"/>
  <c r="ET172" i="4" s="1"/>
  <c r="EU172" i="4" s="1"/>
  <c r="EV172" i="4" s="1"/>
  <c r="EW172" i="4" s="1"/>
  <c r="EX172" i="4" s="1"/>
  <c r="EY172" i="4" s="1"/>
  <c r="EZ172" i="4" s="1"/>
  <c r="FA172" i="4" s="1"/>
  <c r="FB172" i="4" s="1"/>
  <c r="FC172" i="4" s="1"/>
  <c r="FD172" i="4" s="1"/>
  <c r="FE172" i="4" s="1"/>
  <c r="FF172" i="4" s="1"/>
  <c r="FG172" i="4" s="1"/>
  <c r="FH172" i="4" s="1"/>
  <c r="FI172" i="4" s="1"/>
  <c r="FJ172" i="4" s="1"/>
  <c r="FK172" i="4" s="1"/>
  <c r="FL172" i="4" s="1"/>
  <c r="FM172" i="4" s="1"/>
  <c r="FN172" i="4" s="1"/>
  <c r="FO172" i="4" s="1"/>
  <c r="FP172" i="4" s="1"/>
  <c r="FQ172" i="4" s="1"/>
  <c r="FR172" i="4" s="1"/>
  <c r="FS172" i="4" s="1"/>
  <c r="FT172" i="4" s="1"/>
  <c r="FU172" i="4" s="1"/>
  <c r="FV172" i="4" s="1"/>
  <c r="FW172" i="4" s="1"/>
  <c r="FX172" i="4" s="1"/>
  <c r="FY172" i="4" s="1"/>
  <c r="FZ172" i="4" s="1"/>
  <c r="GA172" i="4" s="1"/>
  <c r="GB172" i="4" s="1"/>
  <c r="GC172" i="4" s="1"/>
  <c r="GD172" i="4" s="1"/>
  <c r="GE172" i="4" s="1"/>
  <c r="GF172" i="4" s="1"/>
  <c r="GG172" i="4" s="1"/>
  <c r="GH172" i="4" s="1"/>
  <c r="GI172" i="4" s="1"/>
  <c r="GJ172" i="4" s="1"/>
  <c r="GK172" i="4" s="1"/>
  <c r="GL172" i="4" s="1"/>
  <c r="GM172" i="4" s="1"/>
  <c r="GN172" i="4" s="1"/>
  <c r="GO172" i="4" s="1"/>
  <c r="GP172" i="4" s="1"/>
  <c r="GQ172" i="4" s="1"/>
  <c r="GR172" i="4" s="1"/>
  <c r="GS172" i="4" s="1"/>
  <c r="GT172" i="4" s="1"/>
  <c r="GU172" i="4" s="1"/>
  <c r="GV172" i="4" s="1"/>
  <c r="GW172" i="4" s="1"/>
  <c r="GX172" i="4" s="1"/>
  <c r="GY172" i="4" s="1"/>
  <c r="GZ172" i="4" s="1"/>
  <c r="HA172" i="4" s="1"/>
  <c r="HB172" i="4" s="1"/>
  <c r="HC172" i="4" s="1"/>
  <c r="HD172" i="4" s="1"/>
  <c r="HE172" i="4" s="1"/>
  <c r="HF172" i="4" s="1"/>
  <c r="HG172" i="4" s="1"/>
  <c r="HH172" i="4" s="1"/>
  <c r="HI172" i="4" s="1"/>
  <c r="HJ172" i="4" s="1"/>
  <c r="HK172" i="4" s="1"/>
  <c r="HL172" i="4" s="1"/>
  <c r="HM172" i="4" s="1"/>
  <c r="HN172" i="4" s="1"/>
  <c r="HO172" i="4" s="1"/>
  <c r="HP172" i="4" s="1"/>
  <c r="HQ172" i="4" s="1"/>
  <c r="HR172" i="4" s="1"/>
  <c r="HS172" i="4" s="1"/>
  <c r="HT172" i="4" s="1"/>
  <c r="HU172" i="4" s="1"/>
  <c r="HV172" i="4" s="1"/>
  <c r="HW172" i="4" s="1"/>
  <c r="HX172" i="4" s="1"/>
  <c r="HY172" i="4" s="1"/>
  <c r="HZ172" i="4" s="1"/>
  <c r="IA172" i="4" s="1"/>
  <c r="IB172" i="4" s="1"/>
  <c r="IC172" i="4" s="1"/>
  <c r="ID172" i="4" s="1"/>
  <c r="IE172" i="4" s="1"/>
  <c r="IF172" i="4" s="1"/>
  <c r="IG172" i="4" s="1"/>
  <c r="IH172" i="4" s="1"/>
  <c r="II172" i="4" s="1"/>
  <c r="IJ172" i="4" s="1"/>
  <c r="IK172" i="4" s="1"/>
  <c r="IL172" i="4" s="1"/>
  <c r="IM172" i="4" s="1"/>
  <c r="IN172" i="4" s="1"/>
  <c r="IO172" i="4" s="1"/>
  <c r="IP172" i="4" s="1"/>
  <c r="IQ172" i="4" s="1"/>
  <c r="IR172" i="4" s="1"/>
  <c r="IS172" i="4" s="1"/>
  <c r="IT172" i="4" s="1"/>
  <c r="IU172" i="4" s="1"/>
  <c r="IV172" i="4" s="1"/>
  <c r="IW172" i="4" s="1"/>
  <c r="IX172" i="4" s="1"/>
  <c r="IY172" i="4" s="1"/>
  <c r="IZ172" i="4" s="1"/>
  <c r="JA172" i="4" s="1"/>
  <c r="JB172" i="4" s="1"/>
  <c r="JC172" i="4" s="1"/>
  <c r="JD172" i="4" s="1"/>
  <c r="JE172" i="4" s="1"/>
  <c r="JF172" i="4" s="1"/>
  <c r="JG172" i="4" s="1"/>
  <c r="JH172" i="4" s="1"/>
  <c r="JI172" i="4" s="1"/>
  <c r="JJ172" i="4" s="1"/>
  <c r="JK172" i="4" s="1"/>
  <c r="JL172" i="4" s="1"/>
  <c r="JM172" i="4" s="1"/>
  <c r="JN172" i="4" s="1"/>
  <c r="JO172" i="4" s="1"/>
  <c r="JP172" i="4" s="1"/>
  <c r="JQ172" i="4" s="1"/>
  <c r="JR172" i="4" s="1"/>
  <c r="JS172" i="4" s="1"/>
  <c r="JT172" i="4" s="1"/>
  <c r="JU172" i="4" s="1"/>
  <c r="JV172" i="4" s="1"/>
  <c r="JW172" i="4" s="1"/>
  <c r="JX172" i="4" s="1"/>
  <c r="JY172" i="4" s="1"/>
  <c r="JZ172" i="4" s="1"/>
  <c r="KA172" i="4" s="1"/>
  <c r="KB172" i="4" s="1"/>
  <c r="KC172" i="4" s="1"/>
  <c r="KD172" i="4" s="1"/>
  <c r="KE172" i="4" s="1"/>
  <c r="KF172" i="4" s="1"/>
  <c r="KG172" i="4" s="1"/>
  <c r="KH172" i="4" s="1"/>
  <c r="KI172" i="4" s="1"/>
  <c r="KJ172" i="4" s="1"/>
  <c r="KK172" i="4" s="1"/>
  <c r="KL172" i="4" s="1"/>
  <c r="KM172" i="4" s="1"/>
  <c r="KN172" i="4" s="1"/>
  <c r="KO172" i="4" s="1"/>
  <c r="KP172" i="4" s="1"/>
  <c r="KQ172" i="4" s="1"/>
  <c r="KR172" i="4" s="1"/>
  <c r="KS172" i="4" s="1"/>
  <c r="KT172" i="4" s="1"/>
  <c r="KU172" i="4" s="1"/>
  <c r="KV172" i="4" s="1"/>
  <c r="X172" i="4"/>
  <c r="Y172" i="4" s="1"/>
  <c r="Z172" i="4" s="1"/>
  <c r="AA172" i="4" s="1"/>
  <c r="V172" i="4"/>
  <c r="W172" i="4" s="1"/>
  <c r="E172" i="4"/>
  <c r="V171" i="4"/>
  <c r="W171" i="4" s="1"/>
  <c r="X171" i="4" s="1"/>
  <c r="Y171" i="4" s="1"/>
  <c r="Z171" i="4" s="1"/>
  <c r="AA171" i="4" s="1"/>
  <c r="AB171" i="4" s="1"/>
  <c r="AC171" i="4" s="1"/>
  <c r="AD171" i="4" s="1"/>
  <c r="AE171" i="4" s="1"/>
  <c r="AF171" i="4" s="1"/>
  <c r="AG171" i="4" s="1"/>
  <c r="AH171" i="4" s="1"/>
  <c r="AI171" i="4" s="1"/>
  <c r="AJ171" i="4" s="1"/>
  <c r="AK171" i="4" s="1"/>
  <c r="AL171" i="4" s="1"/>
  <c r="AM171" i="4" s="1"/>
  <c r="AN171" i="4" s="1"/>
  <c r="AO171" i="4" s="1"/>
  <c r="AP171" i="4" s="1"/>
  <c r="AQ171" i="4" s="1"/>
  <c r="AR171" i="4" s="1"/>
  <c r="AS171" i="4" s="1"/>
  <c r="AT171" i="4" s="1"/>
  <c r="AU171" i="4" s="1"/>
  <c r="AV171" i="4" s="1"/>
  <c r="AW171" i="4" s="1"/>
  <c r="AX171" i="4" s="1"/>
  <c r="AY171" i="4" s="1"/>
  <c r="AZ171" i="4" s="1"/>
  <c r="BA171" i="4" s="1"/>
  <c r="BB171" i="4" s="1"/>
  <c r="BC171" i="4" s="1"/>
  <c r="BD171" i="4" s="1"/>
  <c r="BE171" i="4" s="1"/>
  <c r="BF171" i="4" s="1"/>
  <c r="BG171" i="4" s="1"/>
  <c r="BH171" i="4" s="1"/>
  <c r="BI171" i="4" s="1"/>
  <c r="BJ171" i="4" s="1"/>
  <c r="BK171" i="4" s="1"/>
  <c r="BL171" i="4" s="1"/>
  <c r="BM171" i="4" s="1"/>
  <c r="BN171" i="4" s="1"/>
  <c r="BO171" i="4" s="1"/>
  <c r="BP171" i="4" s="1"/>
  <c r="BQ171" i="4" s="1"/>
  <c r="BR171" i="4" s="1"/>
  <c r="BS171" i="4" s="1"/>
  <c r="BT171" i="4" s="1"/>
  <c r="BU171" i="4" s="1"/>
  <c r="BV171" i="4" s="1"/>
  <c r="BW171" i="4" s="1"/>
  <c r="BX171" i="4" s="1"/>
  <c r="BY171" i="4" s="1"/>
  <c r="BZ171" i="4" s="1"/>
  <c r="CA171" i="4" s="1"/>
  <c r="CB171" i="4" s="1"/>
  <c r="CC171" i="4" s="1"/>
  <c r="CD171" i="4" s="1"/>
  <c r="CE171" i="4" s="1"/>
  <c r="CF171" i="4" s="1"/>
  <c r="CG171" i="4" s="1"/>
  <c r="CH171" i="4" s="1"/>
  <c r="CI171" i="4" s="1"/>
  <c r="CJ171" i="4" s="1"/>
  <c r="CK171" i="4" s="1"/>
  <c r="CL171" i="4" s="1"/>
  <c r="CM171" i="4" s="1"/>
  <c r="CN171" i="4" s="1"/>
  <c r="CO171" i="4" s="1"/>
  <c r="CP171" i="4" s="1"/>
  <c r="CQ171" i="4" s="1"/>
  <c r="CR171" i="4" s="1"/>
  <c r="CS171" i="4" s="1"/>
  <c r="CT171" i="4" s="1"/>
  <c r="CU171" i="4" s="1"/>
  <c r="CV171" i="4" s="1"/>
  <c r="CW171" i="4" s="1"/>
  <c r="CX171" i="4" s="1"/>
  <c r="CY171" i="4" s="1"/>
  <c r="CZ171" i="4" s="1"/>
  <c r="DA171" i="4" s="1"/>
  <c r="DB171" i="4" s="1"/>
  <c r="DC171" i="4" s="1"/>
  <c r="DD171" i="4" s="1"/>
  <c r="DE171" i="4" s="1"/>
  <c r="DF171" i="4" s="1"/>
  <c r="DG171" i="4" s="1"/>
  <c r="DH171" i="4" s="1"/>
  <c r="DI171" i="4" s="1"/>
  <c r="DJ171" i="4" s="1"/>
  <c r="DK171" i="4" s="1"/>
  <c r="DL171" i="4" s="1"/>
  <c r="DM171" i="4" s="1"/>
  <c r="DN171" i="4" s="1"/>
  <c r="DO171" i="4" s="1"/>
  <c r="DP171" i="4" s="1"/>
  <c r="DQ171" i="4" s="1"/>
  <c r="DR171" i="4" s="1"/>
  <c r="DS171" i="4" s="1"/>
  <c r="DT171" i="4" s="1"/>
  <c r="DU171" i="4" s="1"/>
  <c r="DV171" i="4" s="1"/>
  <c r="DW171" i="4" s="1"/>
  <c r="DX171" i="4" s="1"/>
  <c r="DY171" i="4" s="1"/>
  <c r="DZ171" i="4" s="1"/>
  <c r="EA171" i="4" s="1"/>
  <c r="EB171" i="4" s="1"/>
  <c r="EC171" i="4" s="1"/>
  <c r="ED171" i="4" s="1"/>
  <c r="EE171" i="4" s="1"/>
  <c r="EF171" i="4" s="1"/>
  <c r="EG171" i="4" s="1"/>
  <c r="EH171" i="4" s="1"/>
  <c r="EI171" i="4" s="1"/>
  <c r="EJ171" i="4" s="1"/>
  <c r="EK171" i="4" s="1"/>
  <c r="EL171" i="4" s="1"/>
  <c r="EM171" i="4" s="1"/>
  <c r="EN171" i="4" s="1"/>
  <c r="EO171" i="4" s="1"/>
  <c r="EP171" i="4" s="1"/>
  <c r="EQ171" i="4" s="1"/>
  <c r="ER171" i="4" s="1"/>
  <c r="ES171" i="4" s="1"/>
  <c r="ET171" i="4" s="1"/>
  <c r="EU171" i="4" s="1"/>
  <c r="EV171" i="4" s="1"/>
  <c r="EW171" i="4" s="1"/>
  <c r="EX171" i="4" s="1"/>
  <c r="EY171" i="4" s="1"/>
  <c r="EZ171" i="4" s="1"/>
  <c r="FA171" i="4" s="1"/>
  <c r="FB171" i="4" s="1"/>
  <c r="FC171" i="4" s="1"/>
  <c r="FD171" i="4" s="1"/>
  <c r="FE171" i="4" s="1"/>
  <c r="FF171" i="4" s="1"/>
  <c r="FG171" i="4" s="1"/>
  <c r="FH171" i="4" s="1"/>
  <c r="FI171" i="4" s="1"/>
  <c r="FJ171" i="4" s="1"/>
  <c r="FK171" i="4" s="1"/>
  <c r="FL171" i="4" s="1"/>
  <c r="FM171" i="4" s="1"/>
  <c r="FN171" i="4" s="1"/>
  <c r="FO171" i="4" s="1"/>
  <c r="FP171" i="4" s="1"/>
  <c r="FQ171" i="4" s="1"/>
  <c r="FR171" i="4" s="1"/>
  <c r="FS171" i="4" s="1"/>
  <c r="FT171" i="4" s="1"/>
  <c r="FU171" i="4" s="1"/>
  <c r="FV171" i="4" s="1"/>
  <c r="FW171" i="4" s="1"/>
  <c r="FX171" i="4" s="1"/>
  <c r="FY171" i="4" s="1"/>
  <c r="FZ171" i="4" s="1"/>
  <c r="GA171" i="4" s="1"/>
  <c r="GB171" i="4" s="1"/>
  <c r="GC171" i="4" s="1"/>
  <c r="GD171" i="4" s="1"/>
  <c r="GE171" i="4" s="1"/>
  <c r="GF171" i="4" s="1"/>
  <c r="GG171" i="4" s="1"/>
  <c r="GH171" i="4" s="1"/>
  <c r="GI171" i="4" s="1"/>
  <c r="GJ171" i="4" s="1"/>
  <c r="GK171" i="4" s="1"/>
  <c r="GL171" i="4" s="1"/>
  <c r="GM171" i="4" s="1"/>
  <c r="GN171" i="4" s="1"/>
  <c r="GO171" i="4" s="1"/>
  <c r="GP171" i="4" s="1"/>
  <c r="GQ171" i="4" s="1"/>
  <c r="GR171" i="4" s="1"/>
  <c r="GS171" i="4" s="1"/>
  <c r="GT171" i="4" s="1"/>
  <c r="GU171" i="4" s="1"/>
  <c r="GV171" i="4" s="1"/>
  <c r="GW171" i="4" s="1"/>
  <c r="GX171" i="4" s="1"/>
  <c r="GY171" i="4" s="1"/>
  <c r="GZ171" i="4" s="1"/>
  <c r="HA171" i="4" s="1"/>
  <c r="HB171" i="4" s="1"/>
  <c r="HC171" i="4" s="1"/>
  <c r="HD171" i="4" s="1"/>
  <c r="HE171" i="4" s="1"/>
  <c r="HF171" i="4" s="1"/>
  <c r="HG171" i="4" s="1"/>
  <c r="HH171" i="4" s="1"/>
  <c r="HI171" i="4" s="1"/>
  <c r="HJ171" i="4" s="1"/>
  <c r="HK171" i="4" s="1"/>
  <c r="HL171" i="4" s="1"/>
  <c r="HM171" i="4" s="1"/>
  <c r="HN171" i="4" s="1"/>
  <c r="HO171" i="4" s="1"/>
  <c r="HP171" i="4" s="1"/>
  <c r="HQ171" i="4" s="1"/>
  <c r="HR171" i="4" s="1"/>
  <c r="HS171" i="4" s="1"/>
  <c r="HT171" i="4" s="1"/>
  <c r="HU171" i="4" s="1"/>
  <c r="HV171" i="4" s="1"/>
  <c r="HW171" i="4" s="1"/>
  <c r="HX171" i="4" s="1"/>
  <c r="HY171" i="4" s="1"/>
  <c r="HZ171" i="4" s="1"/>
  <c r="IA171" i="4" s="1"/>
  <c r="IB171" i="4" s="1"/>
  <c r="IC171" i="4" s="1"/>
  <c r="ID171" i="4" s="1"/>
  <c r="IE171" i="4" s="1"/>
  <c r="IF171" i="4" s="1"/>
  <c r="IG171" i="4" s="1"/>
  <c r="IH171" i="4" s="1"/>
  <c r="II171" i="4" s="1"/>
  <c r="IJ171" i="4" s="1"/>
  <c r="IK171" i="4" s="1"/>
  <c r="IL171" i="4" s="1"/>
  <c r="IM171" i="4" s="1"/>
  <c r="IN171" i="4" s="1"/>
  <c r="IO171" i="4" s="1"/>
  <c r="IP171" i="4" s="1"/>
  <c r="IQ171" i="4" s="1"/>
  <c r="IR171" i="4" s="1"/>
  <c r="IS171" i="4" s="1"/>
  <c r="IT171" i="4" s="1"/>
  <c r="IU171" i="4" s="1"/>
  <c r="IV171" i="4" s="1"/>
  <c r="IW171" i="4" s="1"/>
  <c r="IX171" i="4" s="1"/>
  <c r="IY171" i="4" s="1"/>
  <c r="IZ171" i="4" s="1"/>
  <c r="JA171" i="4" s="1"/>
  <c r="JB171" i="4" s="1"/>
  <c r="JC171" i="4" s="1"/>
  <c r="JD171" i="4" s="1"/>
  <c r="JE171" i="4" s="1"/>
  <c r="JF171" i="4" s="1"/>
  <c r="JG171" i="4" s="1"/>
  <c r="JH171" i="4" s="1"/>
  <c r="JI171" i="4" s="1"/>
  <c r="JJ171" i="4" s="1"/>
  <c r="JK171" i="4" s="1"/>
  <c r="JL171" i="4" s="1"/>
  <c r="JM171" i="4" s="1"/>
  <c r="JN171" i="4" s="1"/>
  <c r="JO171" i="4" s="1"/>
  <c r="JP171" i="4" s="1"/>
  <c r="JQ171" i="4" s="1"/>
  <c r="JR171" i="4" s="1"/>
  <c r="JS171" i="4" s="1"/>
  <c r="JT171" i="4" s="1"/>
  <c r="JU171" i="4" s="1"/>
  <c r="JV171" i="4" s="1"/>
  <c r="JW171" i="4" s="1"/>
  <c r="JX171" i="4" s="1"/>
  <c r="JY171" i="4" s="1"/>
  <c r="JZ171" i="4" s="1"/>
  <c r="KA171" i="4" s="1"/>
  <c r="KB171" i="4" s="1"/>
  <c r="KC171" i="4" s="1"/>
  <c r="KD171" i="4" s="1"/>
  <c r="KE171" i="4" s="1"/>
  <c r="KF171" i="4" s="1"/>
  <c r="KG171" i="4" s="1"/>
  <c r="KH171" i="4" s="1"/>
  <c r="KI171" i="4" s="1"/>
  <c r="KJ171" i="4" s="1"/>
  <c r="KK171" i="4" s="1"/>
  <c r="KL171" i="4" s="1"/>
  <c r="KM171" i="4" s="1"/>
  <c r="KN171" i="4" s="1"/>
  <c r="KO171" i="4" s="1"/>
  <c r="KP171" i="4" s="1"/>
  <c r="KQ171" i="4" s="1"/>
  <c r="KR171" i="4" s="1"/>
  <c r="KS171" i="4" s="1"/>
  <c r="KT171" i="4" s="1"/>
  <c r="KU171" i="4" s="1"/>
  <c r="KV171" i="4" s="1"/>
  <c r="E171" i="4"/>
  <c r="Y170" i="4"/>
  <c r="Z170" i="4" s="1"/>
  <c r="AA170" i="4" s="1"/>
  <c r="AB170" i="4" s="1"/>
  <c r="AC170" i="4" s="1"/>
  <c r="AD170" i="4" s="1"/>
  <c r="AE170" i="4" s="1"/>
  <c r="AF170" i="4" s="1"/>
  <c r="AG170" i="4" s="1"/>
  <c r="AH170" i="4" s="1"/>
  <c r="AI170" i="4" s="1"/>
  <c r="AJ170" i="4" s="1"/>
  <c r="AK170" i="4" s="1"/>
  <c r="AL170" i="4" s="1"/>
  <c r="AM170" i="4" s="1"/>
  <c r="AN170" i="4" s="1"/>
  <c r="AO170" i="4" s="1"/>
  <c r="AP170" i="4" s="1"/>
  <c r="AQ170" i="4" s="1"/>
  <c r="AR170" i="4" s="1"/>
  <c r="AS170" i="4" s="1"/>
  <c r="AT170" i="4" s="1"/>
  <c r="AU170" i="4" s="1"/>
  <c r="AV170" i="4" s="1"/>
  <c r="AW170" i="4" s="1"/>
  <c r="AX170" i="4" s="1"/>
  <c r="AY170" i="4" s="1"/>
  <c r="AZ170" i="4" s="1"/>
  <c r="BA170" i="4" s="1"/>
  <c r="BB170" i="4" s="1"/>
  <c r="BC170" i="4" s="1"/>
  <c r="BD170" i="4" s="1"/>
  <c r="BE170" i="4" s="1"/>
  <c r="BF170" i="4" s="1"/>
  <c r="BG170" i="4" s="1"/>
  <c r="BH170" i="4" s="1"/>
  <c r="BI170" i="4" s="1"/>
  <c r="BJ170" i="4" s="1"/>
  <c r="BK170" i="4" s="1"/>
  <c r="BL170" i="4" s="1"/>
  <c r="BM170" i="4" s="1"/>
  <c r="BN170" i="4" s="1"/>
  <c r="BO170" i="4" s="1"/>
  <c r="BP170" i="4" s="1"/>
  <c r="BQ170" i="4" s="1"/>
  <c r="BR170" i="4" s="1"/>
  <c r="BS170" i="4" s="1"/>
  <c r="BT170" i="4" s="1"/>
  <c r="BU170" i="4" s="1"/>
  <c r="BV170" i="4" s="1"/>
  <c r="BW170" i="4" s="1"/>
  <c r="BX170" i="4" s="1"/>
  <c r="BY170" i="4" s="1"/>
  <c r="BZ170" i="4" s="1"/>
  <c r="CA170" i="4" s="1"/>
  <c r="CB170" i="4" s="1"/>
  <c r="CC170" i="4" s="1"/>
  <c r="CD170" i="4" s="1"/>
  <c r="CE170" i="4" s="1"/>
  <c r="CF170" i="4" s="1"/>
  <c r="CG170" i="4" s="1"/>
  <c r="CH170" i="4" s="1"/>
  <c r="CI170" i="4" s="1"/>
  <c r="CJ170" i="4" s="1"/>
  <c r="CK170" i="4" s="1"/>
  <c r="CL170" i="4" s="1"/>
  <c r="CM170" i="4" s="1"/>
  <c r="CN170" i="4" s="1"/>
  <c r="CO170" i="4" s="1"/>
  <c r="CP170" i="4" s="1"/>
  <c r="CQ170" i="4" s="1"/>
  <c r="CR170" i="4" s="1"/>
  <c r="CS170" i="4" s="1"/>
  <c r="CT170" i="4" s="1"/>
  <c r="CU170" i="4" s="1"/>
  <c r="CV170" i="4" s="1"/>
  <c r="CW170" i="4" s="1"/>
  <c r="CX170" i="4" s="1"/>
  <c r="CY170" i="4" s="1"/>
  <c r="CZ170" i="4" s="1"/>
  <c r="DA170" i="4" s="1"/>
  <c r="DB170" i="4" s="1"/>
  <c r="DC170" i="4" s="1"/>
  <c r="DD170" i="4" s="1"/>
  <c r="DE170" i="4" s="1"/>
  <c r="DF170" i="4" s="1"/>
  <c r="DG170" i="4" s="1"/>
  <c r="DH170" i="4" s="1"/>
  <c r="DI170" i="4" s="1"/>
  <c r="DJ170" i="4" s="1"/>
  <c r="DK170" i="4" s="1"/>
  <c r="DL170" i="4" s="1"/>
  <c r="DM170" i="4" s="1"/>
  <c r="DN170" i="4" s="1"/>
  <c r="DO170" i="4" s="1"/>
  <c r="DP170" i="4" s="1"/>
  <c r="DQ170" i="4" s="1"/>
  <c r="DR170" i="4" s="1"/>
  <c r="DS170" i="4" s="1"/>
  <c r="DT170" i="4" s="1"/>
  <c r="DU170" i="4" s="1"/>
  <c r="DV170" i="4" s="1"/>
  <c r="DW170" i="4" s="1"/>
  <c r="DX170" i="4" s="1"/>
  <c r="DY170" i="4" s="1"/>
  <c r="DZ170" i="4" s="1"/>
  <c r="EA170" i="4" s="1"/>
  <c r="EB170" i="4" s="1"/>
  <c r="EC170" i="4" s="1"/>
  <c r="ED170" i="4" s="1"/>
  <c r="EE170" i="4" s="1"/>
  <c r="EF170" i="4" s="1"/>
  <c r="EG170" i="4" s="1"/>
  <c r="EH170" i="4" s="1"/>
  <c r="EI170" i="4" s="1"/>
  <c r="EJ170" i="4" s="1"/>
  <c r="EK170" i="4" s="1"/>
  <c r="EL170" i="4" s="1"/>
  <c r="EM170" i="4" s="1"/>
  <c r="EN170" i="4" s="1"/>
  <c r="EO170" i="4" s="1"/>
  <c r="EP170" i="4" s="1"/>
  <c r="EQ170" i="4" s="1"/>
  <c r="ER170" i="4" s="1"/>
  <c r="ES170" i="4" s="1"/>
  <c r="ET170" i="4" s="1"/>
  <c r="EU170" i="4" s="1"/>
  <c r="EV170" i="4" s="1"/>
  <c r="EW170" i="4" s="1"/>
  <c r="EX170" i="4" s="1"/>
  <c r="EY170" i="4" s="1"/>
  <c r="EZ170" i="4" s="1"/>
  <c r="FA170" i="4" s="1"/>
  <c r="FB170" i="4" s="1"/>
  <c r="FC170" i="4" s="1"/>
  <c r="FD170" i="4" s="1"/>
  <c r="FE170" i="4" s="1"/>
  <c r="FF170" i="4" s="1"/>
  <c r="FG170" i="4" s="1"/>
  <c r="FH170" i="4" s="1"/>
  <c r="FI170" i="4" s="1"/>
  <c r="FJ170" i="4" s="1"/>
  <c r="FK170" i="4" s="1"/>
  <c r="FL170" i="4" s="1"/>
  <c r="FM170" i="4" s="1"/>
  <c r="FN170" i="4" s="1"/>
  <c r="FO170" i="4" s="1"/>
  <c r="FP170" i="4" s="1"/>
  <c r="FQ170" i="4" s="1"/>
  <c r="FR170" i="4" s="1"/>
  <c r="FS170" i="4" s="1"/>
  <c r="FT170" i="4" s="1"/>
  <c r="FU170" i="4" s="1"/>
  <c r="FV170" i="4" s="1"/>
  <c r="FW170" i="4" s="1"/>
  <c r="FX170" i="4" s="1"/>
  <c r="FY170" i="4" s="1"/>
  <c r="FZ170" i="4" s="1"/>
  <c r="GA170" i="4" s="1"/>
  <c r="GB170" i="4" s="1"/>
  <c r="GC170" i="4" s="1"/>
  <c r="GD170" i="4" s="1"/>
  <c r="GE170" i="4" s="1"/>
  <c r="GF170" i="4" s="1"/>
  <c r="GG170" i="4" s="1"/>
  <c r="GH170" i="4" s="1"/>
  <c r="GI170" i="4" s="1"/>
  <c r="GJ170" i="4" s="1"/>
  <c r="GK170" i="4" s="1"/>
  <c r="GL170" i="4" s="1"/>
  <c r="GM170" i="4" s="1"/>
  <c r="GN170" i="4" s="1"/>
  <c r="GO170" i="4" s="1"/>
  <c r="GP170" i="4" s="1"/>
  <c r="GQ170" i="4" s="1"/>
  <c r="GR170" i="4" s="1"/>
  <c r="GS170" i="4" s="1"/>
  <c r="GT170" i="4" s="1"/>
  <c r="GU170" i="4" s="1"/>
  <c r="GV170" i="4" s="1"/>
  <c r="GW170" i="4" s="1"/>
  <c r="GX170" i="4" s="1"/>
  <c r="GY170" i="4" s="1"/>
  <c r="GZ170" i="4" s="1"/>
  <c r="HA170" i="4" s="1"/>
  <c r="HB170" i="4" s="1"/>
  <c r="HC170" i="4" s="1"/>
  <c r="HD170" i="4" s="1"/>
  <c r="HE170" i="4" s="1"/>
  <c r="HF170" i="4" s="1"/>
  <c r="HG170" i="4" s="1"/>
  <c r="HH170" i="4" s="1"/>
  <c r="HI170" i="4" s="1"/>
  <c r="HJ170" i="4" s="1"/>
  <c r="HK170" i="4" s="1"/>
  <c r="HL170" i="4" s="1"/>
  <c r="HM170" i="4" s="1"/>
  <c r="HN170" i="4" s="1"/>
  <c r="HO170" i="4" s="1"/>
  <c r="HP170" i="4" s="1"/>
  <c r="HQ170" i="4" s="1"/>
  <c r="HR170" i="4" s="1"/>
  <c r="HS170" i="4" s="1"/>
  <c r="HT170" i="4" s="1"/>
  <c r="HU170" i="4" s="1"/>
  <c r="HV170" i="4" s="1"/>
  <c r="HW170" i="4" s="1"/>
  <c r="HX170" i="4" s="1"/>
  <c r="HY170" i="4" s="1"/>
  <c r="HZ170" i="4" s="1"/>
  <c r="IA170" i="4" s="1"/>
  <c r="IB170" i="4" s="1"/>
  <c r="IC170" i="4" s="1"/>
  <c r="ID170" i="4" s="1"/>
  <c r="IE170" i="4" s="1"/>
  <c r="IF170" i="4" s="1"/>
  <c r="IG170" i="4" s="1"/>
  <c r="IH170" i="4" s="1"/>
  <c r="II170" i="4" s="1"/>
  <c r="IJ170" i="4" s="1"/>
  <c r="IK170" i="4" s="1"/>
  <c r="IL170" i="4" s="1"/>
  <c r="IM170" i="4" s="1"/>
  <c r="IN170" i="4" s="1"/>
  <c r="IO170" i="4" s="1"/>
  <c r="IP170" i="4" s="1"/>
  <c r="IQ170" i="4" s="1"/>
  <c r="IR170" i="4" s="1"/>
  <c r="IS170" i="4" s="1"/>
  <c r="IT170" i="4" s="1"/>
  <c r="IU170" i="4" s="1"/>
  <c r="IV170" i="4" s="1"/>
  <c r="IW170" i="4" s="1"/>
  <c r="IX170" i="4" s="1"/>
  <c r="IY170" i="4" s="1"/>
  <c r="IZ170" i="4" s="1"/>
  <c r="JA170" i="4" s="1"/>
  <c r="JB170" i="4" s="1"/>
  <c r="JC170" i="4" s="1"/>
  <c r="JD170" i="4" s="1"/>
  <c r="JE170" i="4" s="1"/>
  <c r="JF170" i="4" s="1"/>
  <c r="JG170" i="4" s="1"/>
  <c r="JH170" i="4" s="1"/>
  <c r="JI170" i="4" s="1"/>
  <c r="JJ170" i="4" s="1"/>
  <c r="JK170" i="4" s="1"/>
  <c r="JL170" i="4" s="1"/>
  <c r="JM170" i="4" s="1"/>
  <c r="JN170" i="4" s="1"/>
  <c r="JO170" i="4" s="1"/>
  <c r="JP170" i="4" s="1"/>
  <c r="JQ170" i="4" s="1"/>
  <c r="JR170" i="4" s="1"/>
  <c r="JS170" i="4" s="1"/>
  <c r="JT170" i="4" s="1"/>
  <c r="JU170" i="4" s="1"/>
  <c r="JV170" i="4" s="1"/>
  <c r="JW170" i="4" s="1"/>
  <c r="JX170" i="4" s="1"/>
  <c r="JY170" i="4" s="1"/>
  <c r="JZ170" i="4" s="1"/>
  <c r="KA170" i="4" s="1"/>
  <c r="KB170" i="4" s="1"/>
  <c r="KC170" i="4" s="1"/>
  <c r="KD170" i="4" s="1"/>
  <c r="KE170" i="4" s="1"/>
  <c r="KF170" i="4" s="1"/>
  <c r="KG170" i="4" s="1"/>
  <c r="KH170" i="4" s="1"/>
  <c r="KI170" i="4" s="1"/>
  <c r="KJ170" i="4" s="1"/>
  <c r="KK170" i="4" s="1"/>
  <c r="KL170" i="4" s="1"/>
  <c r="KM170" i="4" s="1"/>
  <c r="KN170" i="4" s="1"/>
  <c r="KO170" i="4" s="1"/>
  <c r="KP170" i="4" s="1"/>
  <c r="KQ170" i="4" s="1"/>
  <c r="KR170" i="4" s="1"/>
  <c r="KS170" i="4" s="1"/>
  <c r="KT170" i="4" s="1"/>
  <c r="KU170" i="4" s="1"/>
  <c r="KV170" i="4" s="1"/>
  <c r="V170" i="4"/>
  <c r="W170" i="4" s="1"/>
  <c r="X170" i="4" s="1"/>
  <c r="E170" i="4"/>
  <c r="X169" i="4"/>
  <c r="Y169" i="4" s="1"/>
  <c r="Z169" i="4" s="1"/>
  <c r="AA169" i="4" s="1"/>
  <c r="AB169" i="4" s="1"/>
  <c r="AC169" i="4" s="1"/>
  <c r="AD169" i="4" s="1"/>
  <c r="AE169" i="4" s="1"/>
  <c r="AF169" i="4" s="1"/>
  <c r="AG169" i="4" s="1"/>
  <c r="AH169" i="4" s="1"/>
  <c r="AI169" i="4" s="1"/>
  <c r="AJ169" i="4" s="1"/>
  <c r="AK169" i="4" s="1"/>
  <c r="AL169" i="4" s="1"/>
  <c r="AM169" i="4" s="1"/>
  <c r="AN169" i="4" s="1"/>
  <c r="AO169" i="4" s="1"/>
  <c r="AP169" i="4" s="1"/>
  <c r="AQ169" i="4" s="1"/>
  <c r="AR169" i="4" s="1"/>
  <c r="AS169" i="4" s="1"/>
  <c r="AT169" i="4" s="1"/>
  <c r="AU169" i="4" s="1"/>
  <c r="AV169" i="4" s="1"/>
  <c r="AW169" i="4" s="1"/>
  <c r="AX169" i="4" s="1"/>
  <c r="AY169" i="4" s="1"/>
  <c r="AZ169" i="4" s="1"/>
  <c r="BA169" i="4" s="1"/>
  <c r="BB169" i="4" s="1"/>
  <c r="BC169" i="4" s="1"/>
  <c r="BD169" i="4" s="1"/>
  <c r="BE169" i="4" s="1"/>
  <c r="BF169" i="4" s="1"/>
  <c r="BG169" i="4" s="1"/>
  <c r="BH169" i="4" s="1"/>
  <c r="BI169" i="4" s="1"/>
  <c r="BJ169" i="4" s="1"/>
  <c r="BK169" i="4" s="1"/>
  <c r="BL169" i="4" s="1"/>
  <c r="BM169" i="4" s="1"/>
  <c r="BN169" i="4" s="1"/>
  <c r="BO169" i="4" s="1"/>
  <c r="BP169" i="4" s="1"/>
  <c r="BQ169" i="4" s="1"/>
  <c r="BR169" i="4" s="1"/>
  <c r="BS169" i="4" s="1"/>
  <c r="BT169" i="4" s="1"/>
  <c r="BU169" i="4" s="1"/>
  <c r="BV169" i="4" s="1"/>
  <c r="BW169" i="4" s="1"/>
  <c r="BX169" i="4" s="1"/>
  <c r="BY169" i="4" s="1"/>
  <c r="BZ169" i="4" s="1"/>
  <c r="CA169" i="4" s="1"/>
  <c r="CB169" i="4" s="1"/>
  <c r="CC169" i="4" s="1"/>
  <c r="CD169" i="4" s="1"/>
  <c r="CE169" i="4" s="1"/>
  <c r="CF169" i="4" s="1"/>
  <c r="CG169" i="4" s="1"/>
  <c r="CH169" i="4" s="1"/>
  <c r="CI169" i="4" s="1"/>
  <c r="CJ169" i="4" s="1"/>
  <c r="CK169" i="4" s="1"/>
  <c r="CL169" i="4" s="1"/>
  <c r="CM169" i="4" s="1"/>
  <c r="CN169" i="4" s="1"/>
  <c r="CO169" i="4" s="1"/>
  <c r="CP169" i="4" s="1"/>
  <c r="CQ169" i="4" s="1"/>
  <c r="CR169" i="4" s="1"/>
  <c r="CS169" i="4" s="1"/>
  <c r="CT169" i="4" s="1"/>
  <c r="CU169" i="4" s="1"/>
  <c r="CV169" i="4" s="1"/>
  <c r="CW169" i="4" s="1"/>
  <c r="CX169" i="4" s="1"/>
  <c r="CY169" i="4" s="1"/>
  <c r="CZ169" i="4" s="1"/>
  <c r="DA169" i="4" s="1"/>
  <c r="DB169" i="4" s="1"/>
  <c r="DC169" i="4" s="1"/>
  <c r="DD169" i="4" s="1"/>
  <c r="DE169" i="4" s="1"/>
  <c r="DF169" i="4" s="1"/>
  <c r="DG169" i="4" s="1"/>
  <c r="DH169" i="4" s="1"/>
  <c r="DI169" i="4" s="1"/>
  <c r="DJ169" i="4" s="1"/>
  <c r="DK169" i="4" s="1"/>
  <c r="DL169" i="4" s="1"/>
  <c r="DM169" i="4" s="1"/>
  <c r="DN169" i="4" s="1"/>
  <c r="DO169" i="4" s="1"/>
  <c r="DP169" i="4" s="1"/>
  <c r="DQ169" i="4" s="1"/>
  <c r="DR169" i="4" s="1"/>
  <c r="DS169" i="4" s="1"/>
  <c r="DT169" i="4" s="1"/>
  <c r="DU169" i="4" s="1"/>
  <c r="DV169" i="4" s="1"/>
  <c r="DW169" i="4" s="1"/>
  <c r="DX169" i="4" s="1"/>
  <c r="DY169" i="4" s="1"/>
  <c r="DZ169" i="4" s="1"/>
  <c r="EA169" i="4" s="1"/>
  <c r="EB169" i="4" s="1"/>
  <c r="EC169" i="4" s="1"/>
  <c r="ED169" i="4" s="1"/>
  <c r="EE169" i="4" s="1"/>
  <c r="EF169" i="4" s="1"/>
  <c r="EG169" i="4" s="1"/>
  <c r="EH169" i="4" s="1"/>
  <c r="EI169" i="4" s="1"/>
  <c r="EJ169" i="4" s="1"/>
  <c r="EK169" i="4" s="1"/>
  <c r="EL169" i="4" s="1"/>
  <c r="EM169" i="4" s="1"/>
  <c r="EN169" i="4" s="1"/>
  <c r="EO169" i="4" s="1"/>
  <c r="EP169" i="4" s="1"/>
  <c r="EQ169" i="4" s="1"/>
  <c r="ER169" i="4" s="1"/>
  <c r="ES169" i="4" s="1"/>
  <c r="ET169" i="4" s="1"/>
  <c r="EU169" i="4" s="1"/>
  <c r="EV169" i="4" s="1"/>
  <c r="EW169" i="4" s="1"/>
  <c r="EX169" i="4" s="1"/>
  <c r="EY169" i="4" s="1"/>
  <c r="EZ169" i="4" s="1"/>
  <c r="FA169" i="4" s="1"/>
  <c r="FB169" i="4" s="1"/>
  <c r="FC169" i="4" s="1"/>
  <c r="FD169" i="4" s="1"/>
  <c r="FE169" i="4" s="1"/>
  <c r="FF169" i="4" s="1"/>
  <c r="FG169" i="4" s="1"/>
  <c r="FH169" i="4" s="1"/>
  <c r="FI169" i="4" s="1"/>
  <c r="FJ169" i="4" s="1"/>
  <c r="FK169" i="4" s="1"/>
  <c r="FL169" i="4" s="1"/>
  <c r="FM169" i="4" s="1"/>
  <c r="FN169" i="4" s="1"/>
  <c r="FO169" i="4" s="1"/>
  <c r="FP169" i="4" s="1"/>
  <c r="FQ169" i="4" s="1"/>
  <c r="FR169" i="4" s="1"/>
  <c r="FS169" i="4" s="1"/>
  <c r="FT169" i="4" s="1"/>
  <c r="FU169" i="4" s="1"/>
  <c r="FV169" i="4" s="1"/>
  <c r="FW169" i="4" s="1"/>
  <c r="FX169" i="4" s="1"/>
  <c r="FY169" i="4" s="1"/>
  <c r="FZ169" i="4" s="1"/>
  <c r="GA169" i="4" s="1"/>
  <c r="GB169" i="4" s="1"/>
  <c r="GC169" i="4" s="1"/>
  <c r="GD169" i="4" s="1"/>
  <c r="GE169" i="4" s="1"/>
  <c r="GF169" i="4" s="1"/>
  <c r="GG169" i="4" s="1"/>
  <c r="GH169" i="4" s="1"/>
  <c r="GI169" i="4" s="1"/>
  <c r="GJ169" i="4" s="1"/>
  <c r="GK169" i="4" s="1"/>
  <c r="GL169" i="4" s="1"/>
  <c r="GM169" i="4" s="1"/>
  <c r="GN169" i="4" s="1"/>
  <c r="GO169" i="4" s="1"/>
  <c r="GP169" i="4" s="1"/>
  <c r="GQ169" i="4" s="1"/>
  <c r="GR169" i="4" s="1"/>
  <c r="GS169" i="4" s="1"/>
  <c r="GT169" i="4" s="1"/>
  <c r="GU169" i="4" s="1"/>
  <c r="GV169" i="4" s="1"/>
  <c r="GW169" i="4" s="1"/>
  <c r="GX169" i="4" s="1"/>
  <c r="GY169" i="4" s="1"/>
  <c r="GZ169" i="4" s="1"/>
  <c r="HA169" i="4" s="1"/>
  <c r="HB169" i="4" s="1"/>
  <c r="HC169" i="4" s="1"/>
  <c r="HD169" i="4" s="1"/>
  <c r="HE169" i="4" s="1"/>
  <c r="HF169" i="4" s="1"/>
  <c r="HG169" i="4" s="1"/>
  <c r="HH169" i="4" s="1"/>
  <c r="HI169" i="4" s="1"/>
  <c r="HJ169" i="4" s="1"/>
  <c r="HK169" i="4" s="1"/>
  <c r="HL169" i="4" s="1"/>
  <c r="HM169" i="4" s="1"/>
  <c r="HN169" i="4" s="1"/>
  <c r="HO169" i="4" s="1"/>
  <c r="HP169" i="4" s="1"/>
  <c r="HQ169" i="4" s="1"/>
  <c r="HR169" i="4" s="1"/>
  <c r="HS169" i="4" s="1"/>
  <c r="HT169" i="4" s="1"/>
  <c r="HU169" i="4" s="1"/>
  <c r="HV169" i="4" s="1"/>
  <c r="HW169" i="4" s="1"/>
  <c r="HX169" i="4" s="1"/>
  <c r="HY169" i="4" s="1"/>
  <c r="HZ169" i="4" s="1"/>
  <c r="IA169" i="4" s="1"/>
  <c r="IB169" i="4" s="1"/>
  <c r="IC169" i="4" s="1"/>
  <c r="ID169" i="4" s="1"/>
  <c r="IE169" i="4" s="1"/>
  <c r="IF169" i="4" s="1"/>
  <c r="IG169" i="4" s="1"/>
  <c r="IH169" i="4" s="1"/>
  <c r="II169" i="4" s="1"/>
  <c r="IJ169" i="4" s="1"/>
  <c r="IK169" i="4" s="1"/>
  <c r="IL169" i="4" s="1"/>
  <c r="IM169" i="4" s="1"/>
  <c r="IN169" i="4" s="1"/>
  <c r="IO169" i="4" s="1"/>
  <c r="IP169" i="4" s="1"/>
  <c r="IQ169" i="4" s="1"/>
  <c r="IR169" i="4" s="1"/>
  <c r="IS169" i="4" s="1"/>
  <c r="IT169" i="4" s="1"/>
  <c r="IU169" i="4" s="1"/>
  <c r="IV169" i="4" s="1"/>
  <c r="IW169" i="4" s="1"/>
  <c r="IX169" i="4" s="1"/>
  <c r="IY169" i="4" s="1"/>
  <c r="IZ169" i="4" s="1"/>
  <c r="JA169" i="4" s="1"/>
  <c r="JB169" i="4" s="1"/>
  <c r="JC169" i="4" s="1"/>
  <c r="JD169" i="4" s="1"/>
  <c r="JE169" i="4" s="1"/>
  <c r="JF169" i="4" s="1"/>
  <c r="JG169" i="4" s="1"/>
  <c r="JH169" i="4" s="1"/>
  <c r="JI169" i="4" s="1"/>
  <c r="JJ169" i="4" s="1"/>
  <c r="JK169" i="4" s="1"/>
  <c r="JL169" i="4" s="1"/>
  <c r="JM169" i="4" s="1"/>
  <c r="JN169" i="4" s="1"/>
  <c r="JO169" i="4" s="1"/>
  <c r="JP169" i="4" s="1"/>
  <c r="JQ169" i="4" s="1"/>
  <c r="JR169" i="4" s="1"/>
  <c r="JS169" i="4" s="1"/>
  <c r="JT169" i="4" s="1"/>
  <c r="JU169" i="4" s="1"/>
  <c r="JV169" i="4" s="1"/>
  <c r="JW169" i="4" s="1"/>
  <c r="JX169" i="4" s="1"/>
  <c r="JY169" i="4" s="1"/>
  <c r="JZ169" i="4" s="1"/>
  <c r="KA169" i="4" s="1"/>
  <c r="KB169" i="4" s="1"/>
  <c r="KC169" i="4" s="1"/>
  <c r="KD169" i="4" s="1"/>
  <c r="KE169" i="4" s="1"/>
  <c r="KF169" i="4" s="1"/>
  <c r="KG169" i="4" s="1"/>
  <c r="KH169" i="4" s="1"/>
  <c r="KI169" i="4" s="1"/>
  <c r="KJ169" i="4" s="1"/>
  <c r="KK169" i="4" s="1"/>
  <c r="KL169" i="4" s="1"/>
  <c r="KM169" i="4" s="1"/>
  <c r="KN169" i="4" s="1"/>
  <c r="KO169" i="4" s="1"/>
  <c r="KP169" i="4" s="1"/>
  <c r="KQ169" i="4" s="1"/>
  <c r="KR169" i="4" s="1"/>
  <c r="KS169" i="4" s="1"/>
  <c r="KT169" i="4" s="1"/>
  <c r="KU169" i="4" s="1"/>
  <c r="KV169" i="4" s="1"/>
  <c r="V169" i="4"/>
  <c r="W169" i="4" s="1"/>
  <c r="E169" i="4"/>
  <c r="V168" i="4"/>
  <c r="W168" i="4" s="1"/>
  <c r="X168" i="4" s="1"/>
  <c r="Y168" i="4" s="1"/>
  <c r="Z168" i="4" s="1"/>
  <c r="AA168" i="4" s="1"/>
  <c r="AB168" i="4" s="1"/>
  <c r="AC168" i="4" s="1"/>
  <c r="AD168" i="4" s="1"/>
  <c r="AE168" i="4" s="1"/>
  <c r="AF168" i="4" s="1"/>
  <c r="AG168" i="4" s="1"/>
  <c r="AH168" i="4" s="1"/>
  <c r="AI168" i="4" s="1"/>
  <c r="AJ168" i="4" s="1"/>
  <c r="AK168" i="4" s="1"/>
  <c r="AL168" i="4" s="1"/>
  <c r="AM168" i="4" s="1"/>
  <c r="AN168" i="4" s="1"/>
  <c r="AO168" i="4" s="1"/>
  <c r="AP168" i="4" s="1"/>
  <c r="AQ168" i="4" s="1"/>
  <c r="AR168" i="4" s="1"/>
  <c r="AS168" i="4" s="1"/>
  <c r="AT168" i="4" s="1"/>
  <c r="AU168" i="4" s="1"/>
  <c r="AV168" i="4" s="1"/>
  <c r="AW168" i="4" s="1"/>
  <c r="AX168" i="4" s="1"/>
  <c r="AY168" i="4" s="1"/>
  <c r="AZ168" i="4" s="1"/>
  <c r="BA168" i="4" s="1"/>
  <c r="BB168" i="4" s="1"/>
  <c r="BC168" i="4" s="1"/>
  <c r="BD168" i="4" s="1"/>
  <c r="BE168" i="4" s="1"/>
  <c r="BF168" i="4" s="1"/>
  <c r="BG168" i="4" s="1"/>
  <c r="BH168" i="4" s="1"/>
  <c r="BI168" i="4" s="1"/>
  <c r="BJ168" i="4" s="1"/>
  <c r="BK168" i="4" s="1"/>
  <c r="BL168" i="4" s="1"/>
  <c r="BM168" i="4" s="1"/>
  <c r="BN168" i="4" s="1"/>
  <c r="BO168" i="4" s="1"/>
  <c r="BP168" i="4" s="1"/>
  <c r="BQ168" i="4" s="1"/>
  <c r="BR168" i="4" s="1"/>
  <c r="BS168" i="4" s="1"/>
  <c r="BT168" i="4" s="1"/>
  <c r="BU168" i="4" s="1"/>
  <c r="BV168" i="4" s="1"/>
  <c r="BW168" i="4" s="1"/>
  <c r="BX168" i="4" s="1"/>
  <c r="BY168" i="4" s="1"/>
  <c r="BZ168" i="4" s="1"/>
  <c r="CA168" i="4" s="1"/>
  <c r="CB168" i="4" s="1"/>
  <c r="CC168" i="4" s="1"/>
  <c r="CD168" i="4" s="1"/>
  <c r="CE168" i="4" s="1"/>
  <c r="CF168" i="4" s="1"/>
  <c r="CG168" i="4" s="1"/>
  <c r="CH168" i="4" s="1"/>
  <c r="CI168" i="4" s="1"/>
  <c r="CJ168" i="4" s="1"/>
  <c r="CK168" i="4" s="1"/>
  <c r="CL168" i="4" s="1"/>
  <c r="CM168" i="4" s="1"/>
  <c r="CN168" i="4" s="1"/>
  <c r="CO168" i="4" s="1"/>
  <c r="CP168" i="4" s="1"/>
  <c r="CQ168" i="4" s="1"/>
  <c r="CR168" i="4" s="1"/>
  <c r="CS168" i="4" s="1"/>
  <c r="CT168" i="4" s="1"/>
  <c r="CU168" i="4" s="1"/>
  <c r="CV168" i="4" s="1"/>
  <c r="CW168" i="4" s="1"/>
  <c r="CX168" i="4" s="1"/>
  <c r="CY168" i="4" s="1"/>
  <c r="CZ168" i="4" s="1"/>
  <c r="DA168" i="4" s="1"/>
  <c r="DB168" i="4" s="1"/>
  <c r="DC168" i="4" s="1"/>
  <c r="DD168" i="4" s="1"/>
  <c r="DE168" i="4" s="1"/>
  <c r="DF168" i="4" s="1"/>
  <c r="DG168" i="4" s="1"/>
  <c r="DH168" i="4" s="1"/>
  <c r="DI168" i="4" s="1"/>
  <c r="DJ168" i="4" s="1"/>
  <c r="DK168" i="4" s="1"/>
  <c r="DL168" i="4" s="1"/>
  <c r="DM168" i="4" s="1"/>
  <c r="DN168" i="4" s="1"/>
  <c r="DO168" i="4" s="1"/>
  <c r="DP168" i="4" s="1"/>
  <c r="DQ168" i="4" s="1"/>
  <c r="DR168" i="4" s="1"/>
  <c r="DS168" i="4" s="1"/>
  <c r="DT168" i="4" s="1"/>
  <c r="DU168" i="4" s="1"/>
  <c r="DV168" i="4" s="1"/>
  <c r="DW168" i="4" s="1"/>
  <c r="DX168" i="4" s="1"/>
  <c r="DY168" i="4" s="1"/>
  <c r="DZ168" i="4" s="1"/>
  <c r="EA168" i="4" s="1"/>
  <c r="EB168" i="4" s="1"/>
  <c r="EC168" i="4" s="1"/>
  <c r="ED168" i="4" s="1"/>
  <c r="EE168" i="4" s="1"/>
  <c r="EF168" i="4" s="1"/>
  <c r="EG168" i="4" s="1"/>
  <c r="EH168" i="4" s="1"/>
  <c r="EI168" i="4" s="1"/>
  <c r="EJ168" i="4" s="1"/>
  <c r="EK168" i="4" s="1"/>
  <c r="EL168" i="4" s="1"/>
  <c r="EM168" i="4" s="1"/>
  <c r="EN168" i="4" s="1"/>
  <c r="EO168" i="4" s="1"/>
  <c r="EP168" i="4" s="1"/>
  <c r="EQ168" i="4" s="1"/>
  <c r="ER168" i="4" s="1"/>
  <c r="ES168" i="4" s="1"/>
  <c r="ET168" i="4" s="1"/>
  <c r="EU168" i="4" s="1"/>
  <c r="EV168" i="4" s="1"/>
  <c r="EW168" i="4" s="1"/>
  <c r="EX168" i="4" s="1"/>
  <c r="EY168" i="4" s="1"/>
  <c r="EZ168" i="4" s="1"/>
  <c r="FA168" i="4" s="1"/>
  <c r="FB168" i="4" s="1"/>
  <c r="FC168" i="4" s="1"/>
  <c r="FD168" i="4" s="1"/>
  <c r="FE168" i="4" s="1"/>
  <c r="FF168" i="4" s="1"/>
  <c r="FG168" i="4" s="1"/>
  <c r="FH168" i="4" s="1"/>
  <c r="FI168" i="4" s="1"/>
  <c r="FJ168" i="4" s="1"/>
  <c r="FK168" i="4" s="1"/>
  <c r="FL168" i="4" s="1"/>
  <c r="FM168" i="4" s="1"/>
  <c r="FN168" i="4" s="1"/>
  <c r="FO168" i="4" s="1"/>
  <c r="FP168" i="4" s="1"/>
  <c r="FQ168" i="4" s="1"/>
  <c r="FR168" i="4" s="1"/>
  <c r="FS168" i="4" s="1"/>
  <c r="FT168" i="4" s="1"/>
  <c r="FU168" i="4" s="1"/>
  <c r="FV168" i="4" s="1"/>
  <c r="FW168" i="4" s="1"/>
  <c r="FX168" i="4" s="1"/>
  <c r="FY168" i="4" s="1"/>
  <c r="FZ168" i="4" s="1"/>
  <c r="GA168" i="4" s="1"/>
  <c r="GB168" i="4" s="1"/>
  <c r="GC168" i="4" s="1"/>
  <c r="GD168" i="4" s="1"/>
  <c r="GE168" i="4" s="1"/>
  <c r="GF168" i="4" s="1"/>
  <c r="GG168" i="4" s="1"/>
  <c r="GH168" i="4" s="1"/>
  <c r="GI168" i="4" s="1"/>
  <c r="GJ168" i="4" s="1"/>
  <c r="GK168" i="4" s="1"/>
  <c r="GL168" i="4" s="1"/>
  <c r="GM168" i="4" s="1"/>
  <c r="GN168" i="4" s="1"/>
  <c r="GO168" i="4" s="1"/>
  <c r="GP168" i="4" s="1"/>
  <c r="GQ168" i="4" s="1"/>
  <c r="GR168" i="4" s="1"/>
  <c r="GS168" i="4" s="1"/>
  <c r="GT168" i="4" s="1"/>
  <c r="GU168" i="4" s="1"/>
  <c r="GV168" i="4" s="1"/>
  <c r="GW168" i="4" s="1"/>
  <c r="GX168" i="4" s="1"/>
  <c r="GY168" i="4" s="1"/>
  <c r="GZ168" i="4" s="1"/>
  <c r="HA168" i="4" s="1"/>
  <c r="HB168" i="4" s="1"/>
  <c r="HC168" i="4" s="1"/>
  <c r="HD168" i="4" s="1"/>
  <c r="HE168" i="4" s="1"/>
  <c r="HF168" i="4" s="1"/>
  <c r="HG168" i="4" s="1"/>
  <c r="HH168" i="4" s="1"/>
  <c r="HI168" i="4" s="1"/>
  <c r="HJ168" i="4" s="1"/>
  <c r="HK168" i="4" s="1"/>
  <c r="HL168" i="4" s="1"/>
  <c r="HM168" i="4" s="1"/>
  <c r="HN168" i="4" s="1"/>
  <c r="HO168" i="4" s="1"/>
  <c r="HP168" i="4" s="1"/>
  <c r="HQ168" i="4" s="1"/>
  <c r="HR168" i="4" s="1"/>
  <c r="HS168" i="4" s="1"/>
  <c r="HT168" i="4" s="1"/>
  <c r="HU168" i="4" s="1"/>
  <c r="HV168" i="4" s="1"/>
  <c r="HW168" i="4" s="1"/>
  <c r="HX168" i="4" s="1"/>
  <c r="HY168" i="4" s="1"/>
  <c r="HZ168" i="4" s="1"/>
  <c r="IA168" i="4" s="1"/>
  <c r="IB168" i="4" s="1"/>
  <c r="IC168" i="4" s="1"/>
  <c r="ID168" i="4" s="1"/>
  <c r="IE168" i="4" s="1"/>
  <c r="IF168" i="4" s="1"/>
  <c r="IG168" i="4" s="1"/>
  <c r="IH168" i="4" s="1"/>
  <c r="II168" i="4" s="1"/>
  <c r="IJ168" i="4" s="1"/>
  <c r="IK168" i="4" s="1"/>
  <c r="IL168" i="4" s="1"/>
  <c r="IM168" i="4" s="1"/>
  <c r="IN168" i="4" s="1"/>
  <c r="IO168" i="4" s="1"/>
  <c r="IP168" i="4" s="1"/>
  <c r="IQ168" i="4" s="1"/>
  <c r="IR168" i="4" s="1"/>
  <c r="IS168" i="4" s="1"/>
  <c r="IT168" i="4" s="1"/>
  <c r="IU168" i="4" s="1"/>
  <c r="IV168" i="4" s="1"/>
  <c r="IW168" i="4" s="1"/>
  <c r="IX168" i="4" s="1"/>
  <c r="IY168" i="4" s="1"/>
  <c r="IZ168" i="4" s="1"/>
  <c r="JA168" i="4" s="1"/>
  <c r="JB168" i="4" s="1"/>
  <c r="JC168" i="4" s="1"/>
  <c r="JD168" i="4" s="1"/>
  <c r="JE168" i="4" s="1"/>
  <c r="JF168" i="4" s="1"/>
  <c r="JG168" i="4" s="1"/>
  <c r="JH168" i="4" s="1"/>
  <c r="JI168" i="4" s="1"/>
  <c r="JJ168" i="4" s="1"/>
  <c r="JK168" i="4" s="1"/>
  <c r="JL168" i="4" s="1"/>
  <c r="JM168" i="4" s="1"/>
  <c r="JN168" i="4" s="1"/>
  <c r="JO168" i="4" s="1"/>
  <c r="JP168" i="4" s="1"/>
  <c r="JQ168" i="4" s="1"/>
  <c r="JR168" i="4" s="1"/>
  <c r="JS168" i="4" s="1"/>
  <c r="JT168" i="4" s="1"/>
  <c r="JU168" i="4" s="1"/>
  <c r="JV168" i="4" s="1"/>
  <c r="JW168" i="4" s="1"/>
  <c r="JX168" i="4" s="1"/>
  <c r="JY168" i="4" s="1"/>
  <c r="JZ168" i="4" s="1"/>
  <c r="KA168" i="4" s="1"/>
  <c r="KB168" i="4" s="1"/>
  <c r="KC168" i="4" s="1"/>
  <c r="KD168" i="4" s="1"/>
  <c r="KE168" i="4" s="1"/>
  <c r="KF168" i="4" s="1"/>
  <c r="KG168" i="4" s="1"/>
  <c r="KH168" i="4" s="1"/>
  <c r="KI168" i="4" s="1"/>
  <c r="KJ168" i="4" s="1"/>
  <c r="KK168" i="4" s="1"/>
  <c r="KL168" i="4" s="1"/>
  <c r="KM168" i="4" s="1"/>
  <c r="KN168" i="4" s="1"/>
  <c r="KO168" i="4" s="1"/>
  <c r="KP168" i="4" s="1"/>
  <c r="KQ168" i="4" s="1"/>
  <c r="KR168" i="4" s="1"/>
  <c r="KS168" i="4" s="1"/>
  <c r="KT168" i="4" s="1"/>
  <c r="KU168" i="4" s="1"/>
  <c r="KV168" i="4" s="1"/>
  <c r="E168" i="4"/>
  <c r="V167" i="4"/>
  <c r="W167" i="4" s="1"/>
  <c r="E167" i="4"/>
  <c r="V166" i="4"/>
  <c r="E166" i="4"/>
  <c r="U165" i="4"/>
  <c r="E165" i="4"/>
  <c r="E161" i="4"/>
  <c r="E157" i="4"/>
  <c r="E153" i="4"/>
  <c r="E151" i="4"/>
  <c r="E149" i="4"/>
  <c r="E147" i="4"/>
  <c r="E144" i="4"/>
  <c r="E142" i="4"/>
  <c r="V138" i="4"/>
  <c r="W138" i="4" s="1"/>
  <c r="X138" i="4" s="1"/>
  <c r="Y138" i="4" s="1"/>
  <c r="Z138" i="4" s="1"/>
  <c r="AA138" i="4" s="1"/>
  <c r="AB138" i="4" s="1"/>
  <c r="AC138" i="4" s="1"/>
  <c r="AD138" i="4" s="1"/>
  <c r="AE138" i="4" s="1"/>
  <c r="AF138" i="4" s="1"/>
  <c r="AG138" i="4" s="1"/>
  <c r="AH138" i="4" s="1"/>
  <c r="AI138" i="4" s="1"/>
  <c r="AJ138" i="4" s="1"/>
  <c r="AK138" i="4" s="1"/>
  <c r="AL138" i="4" s="1"/>
  <c r="AM138" i="4" s="1"/>
  <c r="AN138" i="4" s="1"/>
  <c r="AO138" i="4" s="1"/>
  <c r="AP138" i="4" s="1"/>
  <c r="AQ138" i="4" s="1"/>
  <c r="AR138" i="4" s="1"/>
  <c r="AS138" i="4" s="1"/>
  <c r="AT138" i="4" s="1"/>
  <c r="AU138" i="4" s="1"/>
  <c r="AV138" i="4" s="1"/>
  <c r="AW138" i="4" s="1"/>
  <c r="AX138" i="4" s="1"/>
  <c r="AY138" i="4" s="1"/>
  <c r="AZ138" i="4" s="1"/>
  <c r="BA138" i="4" s="1"/>
  <c r="BB138" i="4" s="1"/>
  <c r="BC138" i="4" s="1"/>
  <c r="BD138" i="4" s="1"/>
  <c r="BE138" i="4" s="1"/>
  <c r="BF138" i="4" s="1"/>
  <c r="BG138" i="4" s="1"/>
  <c r="BH138" i="4" s="1"/>
  <c r="BI138" i="4" s="1"/>
  <c r="BJ138" i="4" s="1"/>
  <c r="BK138" i="4" s="1"/>
  <c r="BL138" i="4" s="1"/>
  <c r="BM138" i="4" s="1"/>
  <c r="BN138" i="4" s="1"/>
  <c r="BO138" i="4" s="1"/>
  <c r="BP138" i="4" s="1"/>
  <c r="BQ138" i="4" s="1"/>
  <c r="BR138" i="4" s="1"/>
  <c r="BS138" i="4" s="1"/>
  <c r="BT138" i="4" s="1"/>
  <c r="BU138" i="4" s="1"/>
  <c r="BV138" i="4" s="1"/>
  <c r="BW138" i="4" s="1"/>
  <c r="BX138" i="4" s="1"/>
  <c r="BY138" i="4" s="1"/>
  <c r="BZ138" i="4" s="1"/>
  <c r="CA138" i="4" s="1"/>
  <c r="CB138" i="4" s="1"/>
  <c r="CC138" i="4" s="1"/>
  <c r="CD138" i="4" s="1"/>
  <c r="CE138" i="4" s="1"/>
  <c r="CF138" i="4" s="1"/>
  <c r="CG138" i="4" s="1"/>
  <c r="CH138" i="4" s="1"/>
  <c r="CI138" i="4" s="1"/>
  <c r="CJ138" i="4" s="1"/>
  <c r="CK138" i="4" s="1"/>
  <c r="CL138" i="4" s="1"/>
  <c r="CM138" i="4" s="1"/>
  <c r="CN138" i="4" s="1"/>
  <c r="CO138" i="4" s="1"/>
  <c r="CP138" i="4" s="1"/>
  <c r="CQ138" i="4" s="1"/>
  <c r="CR138" i="4" s="1"/>
  <c r="CS138" i="4" s="1"/>
  <c r="CT138" i="4" s="1"/>
  <c r="CU138" i="4" s="1"/>
  <c r="CV138" i="4" s="1"/>
  <c r="CW138" i="4" s="1"/>
  <c r="CX138" i="4" s="1"/>
  <c r="CY138" i="4" s="1"/>
  <c r="CZ138" i="4" s="1"/>
  <c r="DA138" i="4" s="1"/>
  <c r="DB138" i="4" s="1"/>
  <c r="DC138" i="4" s="1"/>
  <c r="DD138" i="4" s="1"/>
  <c r="DE138" i="4" s="1"/>
  <c r="DF138" i="4" s="1"/>
  <c r="DG138" i="4" s="1"/>
  <c r="DH138" i="4" s="1"/>
  <c r="DI138" i="4" s="1"/>
  <c r="DJ138" i="4" s="1"/>
  <c r="DK138" i="4" s="1"/>
  <c r="DL138" i="4" s="1"/>
  <c r="DM138" i="4" s="1"/>
  <c r="DN138" i="4" s="1"/>
  <c r="DO138" i="4" s="1"/>
  <c r="DP138" i="4" s="1"/>
  <c r="DQ138" i="4" s="1"/>
  <c r="DR138" i="4" s="1"/>
  <c r="DS138" i="4" s="1"/>
  <c r="DT138" i="4" s="1"/>
  <c r="DU138" i="4" s="1"/>
  <c r="DV138" i="4" s="1"/>
  <c r="DW138" i="4" s="1"/>
  <c r="DX138" i="4" s="1"/>
  <c r="DY138" i="4" s="1"/>
  <c r="DZ138" i="4" s="1"/>
  <c r="EA138" i="4" s="1"/>
  <c r="EB138" i="4" s="1"/>
  <c r="EC138" i="4" s="1"/>
  <c r="ED138" i="4" s="1"/>
  <c r="EE138" i="4" s="1"/>
  <c r="EF138" i="4" s="1"/>
  <c r="EG138" i="4" s="1"/>
  <c r="EH138" i="4" s="1"/>
  <c r="EI138" i="4" s="1"/>
  <c r="EJ138" i="4" s="1"/>
  <c r="EK138" i="4" s="1"/>
  <c r="EL138" i="4" s="1"/>
  <c r="EM138" i="4" s="1"/>
  <c r="EN138" i="4" s="1"/>
  <c r="EO138" i="4" s="1"/>
  <c r="EP138" i="4" s="1"/>
  <c r="EQ138" i="4" s="1"/>
  <c r="ER138" i="4" s="1"/>
  <c r="ES138" i="4" s="1"/>
  <c r="ET138" i="4" s="1"/>
  <c r="EU138" i="4" s="1"/>
  <c r="EV138" i="4" s="1"/>
  <c r="EW138" i="4" s="1"/>
  <c r="EX138" i="4" s="1"/>
  <c r="EY138" i="4" s="1"/>
  <c r="EZ138" i="4" s="1"/>
  <c r="FA138" i="4" s="1"/>
  <c r="FB138" i="4" s="1"/>
  <c r="FC138" i="4" s="1"/>
  <c r="FD138" i="4" s="1"/>
  <c r="FE138" i="4" s="1"/>
  <c r="FF138" i="4" s="1"/>
  <c r="FG138" i="4" s="1"/>
  <c r="FH138" i="4" s="1"/>
  <c r="FI138" i="4" s="1"/>
  <c r="FJ138" i="4" s="1"/>
  <c r="FK138" i="4" s="1"/>
  <c r="FL138" i="4" s="1"/>
  <c r="FM138" i="4" s="1"/>
  <c r="FN138" i="4" s="1"/>
  <c r="FO138" i="4" s="1"/>
  <c r="FP138" i="4" s="1"/>
  <c r="FQ138" i="4" s="1"/>
  <c r="FR138" i="4" s="1"/>
  <c r="FS138" i="4" s="1"/>
  <c r="FT138" i="4" s="1"/>
  <c r="FU138" i="4" s="1"/>
  <c r="FV138" i="4" s="1"/>
  <c r="FW138" i="4" s="1"/>
  <c r="FX138" i="4" s="1"/>
  <c r="FY138" i="4" s="1"/>
  <c r="FZ138" i="4" s="1"/>
  <c r="GA138" i="4" s="1"/>
  <c r="GB138" i="4" s="1"/>
  <c r="GC138" i="4" s="1"/>
  <c r="GD138" i="4" s="1"/>
  <c r="GE138" i="4" s="1"/>
  <c r="GF138" i="4" s="1"/>
  <c r="GG138" i="4" s="1"/>
  <c r="GH138" i="4" s="1"/>
  <c r="GI138" i="4" s="1"/>
  <c r="GJ138" i="4" s="1"/>
  <c r="GK138" i="4" s="1"/>
  <c r="GL138" i="4" s="1"/>
  <c r="GM138" i="4" s="1"/>
  <c r="GN138" i="4" s="1"/>
  <c r="GO138" i="4" s="1"/>
  <c r="GP138" i="4" s="1"/>
  <c r="GQ138" i="4" s="1"/>
  <c r="GR138" i="4" s="1"/>
  <c r="GS138" i="4" s="1"/>
  <c r="GT138" i="4" s="1"/>
  <c r="GU138" i="4" s="1"/>
  <c r="GV138" i="4" s="1"/>
  <c r="GW138" i="4" s="1"/>
  <c r="GX138" i="4" s="1"/>
  <c r="GY138" i="4" s="1"/>
  <c r="GZ138" i="4" s="1"/>
  <c r="HA138" i="4" s="1"/>
  <c r="HB138" i="4" s="1"/>
  <c r="HC138" i="4" s="1"/>
  <c r="HD138" i="4" s="1"/>
  <c r="HE138" i="4" s="1"/>
  <c r="HF138" i="4" s="1"/>
  <c r="HG138" i="4" s="1"/>
  <c r="HH138" i="4" s="1"/>
  <c r="HI138" i="4" s="1"/>
  <c r="HJ138" i="4" s="1"/>
  <c r="HK138" i="4" s="1"/>
  <c r="HL138" i="4" s="1"/>
  <c r="HM138" i="4" s="1"/>
  <c r="HN138" i="4" s="1"/>
  <c r="HO138" i="4" s="1"/>
  <c r="HP138" i="4" s="1"/>
  <c r="HQ138" i="4" s="1"/>
  <c r="HR138" i="4" s="1"/>
  <c r="HS138" i="4" s="1"/>
  <c r="HT138" i="4" s="1"/>
  <c r="HU138" i="4" s="1"/>
  <c r="HV138" i="4" s="1"/>
  <c r="HW138" i="4" s="1"/>
  <c r="HX138" i="4" s="1"/>
  <c r="HY138" i="4" s="1"/>
  <c r="HZ138" i="4" s="1"/>
  <c r="IA138" i="4" s="1"/>
  <c r="IB138" i="4" s="1"/>
  <c r="IC138" i="4" s="1"/>
  <c r="ID138" i="4" s="1"/>
  <c r="IE138" i="4" s="1"/>
  <c r="IF138" i="4" s="1"/>
  <c r="IG138" i="4" s="1"/>
  <c r="IH138" i="4" s="1"/>
  <c r="II138" i="4" s="1"/>
  <c r="IJ138" i="4" s="1"/>
  <c r="IK138" i="4" s="1"/>
  <c r="IL138" i="4" s="1"/>
  <c r="IM138" i="4" s="1"/>
  <c r="IN138" i="4" s="1"/>
  <c r="IO138" i="4" s="1"/>
  <c r="IP138" i="4" s="1"/>
  <c r="IQ138" i="4" s="1"/>
  <c r="IR138" i="4" s="1"/>
  <c r="IS138" i="4" s="1"/>
  <c r="IT138" i="4" s="1"/>
  <c r="IU138" i="4" s="1"/>
  <c r="IV138" i="4" s="1"/>
  <c r="IW138" i="4" s="1"/>
  <c r="IX138" i="4" s="1"/>
  <c r="IY138" i="4" s="1"/>
  <c r="IZ138" i="4" s="1"/>
  <c r="JA138" i="4" s="1"/>
  <c r="JB138" i="4" s="1"/>
  <c r="JC138" i="4" s="1"/>
  <c r="JD138" i="4" s="1"/>
  <c r="JE138" i="4" s="1"/>
  <c r="JF138" i="4" s="1"/>
  <c r="JG138" i="4" s="1"/>
  <c r="JH138" i="4" s="1"/>
  <c r="JI138" i="4" s="1"/>
  <c r="JJ138" i="4" s="1"/>
  <c r="JK138" i="4" s="1"/>
  <c r="JL138" i="4" s="1"/>
  <c r="JM138" i="4" s="1"/>
  <c r="JN138" i="4" s="1"/>
  <c r="JO138" i="4" s="1"/>
  <c r="JP138" i="4" s="1"/>
  <c r="JQ138" i="4" s="1"/>
  <c r="JR138" i="4" s="1"/>
  <c r="JS138" i="4" s="1"/>
  <c r="JT138" i="4" s="1"/>
  <c r="JU138" i="4" s="1"/>
  <c r="JV138" i="4" s="1"/>
  <c r="JW138" i="4" s="1"/>
  <c r="JX138" i="4" s="1"/>
  <c r="JY138" i="4" s="1"/>
  <c r="JZ138" i="4" s="1"/>
  <c r="KA138" i="4" s="1"/>
  <c r="KB138" i="4" s="1"/>
  <c r="KC138" i="4" s="1"/>
  <c r="KD138" i="4" s="1"/>
  <c r="KE138" i="4" s="1"/>
  <c r="KF138" i="4" s="1"/>
  <c r="KG138" i="4" s="1"/>
  <c r="KH138" i="4" s="1"/>
  <c r="KI138" i="4" s="1"/>
  <c r="KJ138" i="4" s="1"/>
  <c r="KK138" i="4" s="1"/>
  <c r="KL138" i="4" s="1"/>
  <c r="KM138" i="4" s="1"/>
  <c r="KN138" i="4" s="1"/>
  <c r="KO138" i="4" s="1"/>
  <c r="KP138" i="4" s="1"/>
  <c r="KQ138" i="4" s="1"/>
  <c r="KR138" i="4" s="1"/>
  <c r="KS138" i="4" s="1"/>
  <c r="KT138" i="4" s="1"/>
  <c r="KU138" i="4" s="1"/>
  <c r="KV138" i="4" s="1"/>
  <c r="K137" i="4"/>
  <c r="Z136" i="4"/>
  <c r="AA136" i="4" s="1"/>
  <c r="AB136" i="4" s="1"/>
  <c r="AC136" i="4" s="1"/>
  <c r="AD136" i="4" s="1"/>
  <c r="AE136" i="4" s="1"/>
  <c r="AF136" i="4" s="1"/>
  <c r="AG136" i="4" s="1"/>
  <c r="AH136" i="4" s="1"/>
  <c r="AI136" i="4" s="1"/>
  <c r="AJ136" i="4" s="1"/>
  <c r="AK136" i="4" s="1"/>
  <c r="AL136" i="4" s="1"/>
  <c r="AM136" i="4" s="1"/>
  <c r="AN136" i="4" s="1"/>
  <c r="AO136" i="4" s="1"/>
  <c r="AP136" i="4" s="1"/>
  <c r="AQ136" i="4" s="1"/>
  <c r="AR136" i="4" s="1"/>
  <c r="AS136" i="4" s="1"/>
  <c r="AT136" i="4" s="1"/>
  <c r="AU136" i="4" s="1"/>
  <c r="AV136" i="4" s="1"/>
  <c r="AW136" i="4" s="1"/>
  <c r="AX136" i="4" s="1"/>
  <c r="AY136" i="4" s="1"/>
  <c r="AZ136" i="4" s="1"/>
  <c r="BA136" i="4" s="1"/>
  <c r="BB136" i="4" s="1"/>
  <c r="BC136" i="4" s="1"/>
  <c r="BD136" i="4" s="1"/>
  <c r="BE136" i="4" s="1"/>
  <c r="BF136" i="4" s="1"/>
  <c r="BG136" i="4" s="1"/>
  <c r="BH136" i="4" s="1"/>
  <c r="BI136" i="4" s="1"/>
  <c r="BJ136" i="4" s="1"/>
  <c r="BK136" i="4" s="1"/>
  <c r="BL136" i="4" s="1"/>
  <c r="BM136" i="4" s="1"/>
  <c r="BN136" i="4" s="1"/>
  <c r="BO136" i="4" s="1"/>
  <c r="BP136" i="4" s="1"/>
  <c r="BQ136" i="4" s="1"/>
  <c r="BR136" i="4" s="1"/>
  <c r="BS136" i="4" s="1"/>
  <c r="BT136" i="4" s="1"/>
  <c r="BU136" i="4" s="1"/>
  <c r="BV136" i="4" s="1"/>
  <c r="BW136" i="4" s="1"/>
  <c r="BX136" i="4" s="1"/>
  <c r="BY136" i="4" s="1"/>
  <c r="BZ136" i="4" s="1"/>
  <c r="CA136" i="4" s="1"/>
  <c r="CB136" i="4" s="1"/>
  <c r="CC136" i="4" s="1"/>
  <c r="CD136" i="4" s="1"/>
  <c r="CE136" i="4" s="1"/>
  <c r="CF136" i="4" s="1"/>
  <c r="CG136" i="4" s="1"/>
  <c r="CH136" i="4" s="1"/>
  <c r="CI136" i="4" s="1"/>
  <c r="CJ136" i="4" s="1"/>
  <c r="CK136" i="4" s="1"/>
  <c r="CL136" i="4" s="1"/>
  <c r="CM136" i="4" s="1"/>
  <c r="CN136" i="4" s="1"/>
  <c r="CO136" i="4" s="1"/>
  <c r="CP136" i="4" s="1"/>
  <c r="CQ136" i="4" s="1"/>
  <c r="CR136" i="4" s="1"/>
  <c r="CS136" i="4" s="1"/>
  <c r="CT136" i="4" s="1"/>
  <c r="CU136" i="4" s="1"/>
  <c r="CV136" i="4" s="1"/>
  <c r="CW136" i="4" s="1"/>
  <c r="CX136" i="4" s="1"/>
  <c r="CY136" i="4" s="1"/>
  <c r="CZ136" i="4" s="1"/>
  <c r="DA136" i="4" s="1"/>
  <c r="DB136" i="4" s="1"/>
  <c r="DC136" i="4" s="1"/>
  <c r="DD136" i="4" s="1"/>
  <c r="DE136" i="4" s="1"/>
  <c r="DF136" i="4" s="1"/>
  <c r="DG136" i="4" s="1"/>
  <c r="DH136" i="4" s="1"/>
  <c r="DI136" i="4" s="1"/>
  <c r="DJ136" i="4" s="1"/>
  <c r="DK136" i="4" s="1"/>
  <c r="DL136" i="4" s="1"/>
  <c r="DM136" i="4" s="1"/>
  <c r="DN136" i="4" s="1"/>
  <c r="DO136" i="4" s="1"/>
  <c r="DP136" i="4" s="1"/>
  <c r="DQ136" i="4" s="1"/>
  <c r="DR136" i="4" s="1"/>
  <c r="DS136" i="4" s="1"/>
  <c r="DT136" i="4" s="1"/>
  <c r="DU136" i="4" s="1"/>
  <c r="DV136" i="4" s="1"/>
  <c r="DW136" i="4" s="1"/>
  <c r="DX136" i="4" s="1"/>
  <c r="DY136" i="4" s="1"/>
  <c r="DZ136" i="4" s="1"/>
  <c r="EA136" i="4" s="1"/>
  <c r="EB136" i="4" s="1"/>
  <c r="EC136" i="4" s="1"/>
  <c r="ED136" i="4" s="1"/>
  <c r="EE136" i="4" s="1"/>
  <c r="EF136" i="4" s="1"/>
  <c r="EG136" i="4" s="1"/>
  <c r="EH136" i="4" s="1"/>
  <c r="EI136" i="4" s="1"/>
  <c r="EJ136" i="4" s="1"/>
  <c r="EK136" i="4" s="1"/>
  <c r="EL136" i="4" s="1"/>
  <c r="EM136" i="4" s="1"/>
  <c r="EN136" i="4" s="1"/>
  <c r="EO136" i="4" s="1"/>
  <c r="EP136" i="4" s="1"/>
  <c r="EQ136" i="4" s="1"/>
  <c r="ER136" i="4" s="1"/>
  <c r="ES136" i="4" s="1"/>
  <c r="ET136" i="4" s="1"/>
  <c r="EU136" i="4" s="1"/>
  <c r="EV136" i="4" s="1"/>
  <c r="EW136" i="4" s="1"/>
  <c r="EX136" i="4" s="1"/>
  <c r="EY136" i="4" s="1"/>
  <c r="EZ136" i="4" s="1"/>
  <c r="FA136" i="4" s="1"/>
  <c r="FB136" i="4" s="1"/>
  <c r="FC136" i="4" s="1"/>
  <c r="FD136" i="4" s="1"/>
  <c r="FE136" i="4" s="1"/>
  <c r="FF136" i="4" s="1"/>
  <c r="FG136" i="4" s="1"/>
  <c r="FH136" i="4" s="1"/>
  <c r="FI136" i="4" s="1"/>
  <c r="FJ136" i="4" s="1"/>
  <c r="FK136" i="4" s="1"/>
  <c r="FL136" i="4" s="1"/>
  <c r="FM136" i="4" s="1"/>
  <c r="FN136" i="4" s="1"/>
  <c r="FO136" i="4" s="1"/>
  <c r="FP136" i="4" s="1"/>
  <c r="FQ136" i="4" s="1"/>
  <c r="FR136" i="4" s="1"/>
  <c r="FS136" i="4" s="1"/>
  <c r="FT136" i="4" s="1"/>
  <c r="FU136" i="4" s="1"/>
  <c r="FV136" i="4" s="1"/>
  <c r="FW136" i="4" s="1"/>
  <c r="FX136" i="4" s="1"/>
  <c r="FY136" i="4" s="1"/>
  <c r="FZ136" i="4" s="1"/>
  <c r="GA136" i="4" s="1"/>
  <c r="GB136" i="4" s="1"/>
  <c r="GC136" i="4" s="1"/>
  <c r="GD136" i="4" s="1"/>
  <c r="GE136" i="4" s="1"/>
  <c r="GF136" i="4" s="1"/>
  <c r="GG136" i="4" s="1"/>
  <c r="GH136" i="4" s="1"/>
  <c r="GI136" i="4" s="1"/>
  <c r="GJ136" i="4" s="1"/>
  <c r="GK136" i="4" s="1"/>
  <c r="GL136" i="4" s="1"/>
  <c r="GM136" i="4" s="1"/>
  <c r="GN136" i="4" s="1"/>
  <c r="GO136" i="4" s="1"/>
  <c r="GP136" i="4" s="1"/>
  <c r="GQ136" i="4" s="1"/>
  <c r="GR136" i="4" s="1"/>
  <c r="GS136" i="4" s="1"/>
  <c r="GT136" i="4" s="1"/>
  <c r="GU136" i="4" s="1"/>
  <c r="GV136" i="4" s="1"/>
  <c r="GW136" i="4" s="1"/>
  <c r="GX136" i="4" s="1"/>
  <c r="GY136" i="4" s="1"/>
  <c r="GZ136" i="4" s="1"/>
  <c r="HA136" i="4" s="1"/>
  <c r="HB136" i="4" s="1"/>
  <c r="HC136" i="4" s="1"/>
  <c r="HD136" i="4" s="1"/>
  <c r="HE136" i="4" s="1"/>
  <c r="HF136" i="4" s="1"/>
  <c r="HG136" i="4" s="1"/>
  <c r="HH136" i="4" s="1"/>
  <c r="HI136" i="4" s="1"/>
  <c r="HJ136" i="4" s="1"/>
  <c r="HK136" i="4" s="1"/>
  <c r="HL136" i="4" s="1"/>
  <c r="HM136" i="4" s="1"/>
  <c r="HN136" i="4" s="1"/>
  <c r="HO136" i="4" s="1"/>
  <c r="HP136" i="4" s="1"/>
  <c r="HQ136" i="4" s="1"/>
  <c r="HR136" i="4" s="1"/>
  <c r="HS136" i="4" s="1"/>
  <c r="HT136" i="4" s="1"/>
  <c r="HU136" i="4" s="1"/>
  <c r="HV136" i="4" s="1"/>
  <c r="HW136" i="4" s="1"/>
  <c r="HX136" i="4" s="1"/>
  <c r="HY136" i="4" s="1"/>
  <c r="HZ136" i="4" s="1"/>
  <c r="IA136" i="4" s="1"/>
  <c r="IB136" i="4" s="1"/>
  <c r="IC136" i="4" s="1"/>
  <c r="ID136" i="4" s="1"/>
  <c r="IE136" i="4" s="1"/>
  <c r="IF136" i="4" s="1"/>
  <c r="IG136" i="4" s="1"/>
  <c r="IH136" i="4" s="1"/>
  <c r="II136" i="4" s="1"/>
  <c r="IJ136" i="4" s="1"/>
  <c r="IK136" i="4" s="1"/>
  <c r="IL136" i="4" s="1"/>
  <c r="IM136" i="4" s="1"/>
  <c r="IN136" i="4" s="1"/>
  <c r="IO136" i="4" s="1"/>
  <c r="IP136" i="4" s="1"/>
  <c r="IQ136" i="4" s="1"/>
  <c r="IR136" i="4" s="1"/>
  <c r="IS136" i="4" s="1"/>
  <c r="IT136" i="4" s="1"/>
  <c r="IU136" i="4" s="1"/>
  <c r="IV136" i="4" s="1"/>
  <c r="IW136" i="4" s="1"/>
  <c r="IX136" i="4" s="1"/>
  <c r="IY136" i="4" s="1"/>
  <c r="IZ136" i="4" s="1"/>
  <c r="JA136" i="4" s="1"/>
  <c r="JB136" i="4" s="1"/>
  <c r="JC136" i="4" s="1"/>
  <c r="JD136" i="4" s="1"/>
  <c r="JE136" i="4" s="1"/>
  <c r="JF136" i="4" s="1"/>
  <c r="JG136" i="4" s="1"/>
  <c r="JH136" i="4" s="1"/>
  <c r="JI136" i="4" s="1"/>
  <c r="JJ136" i="4" s="1"/>
  <c r="JK136" i="4" s="1"/>
  <c r="JL136" i="4" s="1"/>
  <c r="JM136" i="4" s="1"/>
  <c r="JN136" i="4" s="1"/>
  <c r="JO136" i="4" s="1"/>
  <c r="JP136" i="4" s="1"/>
  <c r="JQ136" i="4" s="1"/>
  <c r="JR136" i="4" s="1"/>
  <c r="JS136" i="4" s="1"/>
  <c r="JT136" i="4" s="1"/>
  <c r="JU136" i="4" s="1"/>
  <c r="JV136" i="4" s="1"/>
  <c r="JW136" i="4" s="1"/>
  <c r="JX136" i="4" s="1"/>
  <c r="JY136" i="4" s="1"/>
  <c r="JZ136" i="4" s="1"/>
  <c r="KA136" i="4" s="1"/>
  <c r="KB136" i="4" s="1"/>
  <c r="KC136" i="4" s="1"/>
  <c r="KD136" i="4" s="1"/>
  <c r="KE136" i="4" s="1"/>
  <c r="KF136" i="4" s="1"/>
  <c r="KG136" i="4" s="1"/>
  <c r="KH136" i="4" s="1"/>
  <c r="KI136" i="4" s="1"/>
  <c r="KJ136" i="4" s="1"/>
  <c r="KK136" i="4" s="1"/>
  <c r="KL136" i="4" s="1"/>
  <c r="KM136" i="4" s="1"/>
  <c r="KN136" i="4" s="1"/>
  <c r="KO136" i="4" s="1"/>
  <c r="KP136" i="4" s="1"/>
  <c r="KQ136" i="4" s="1"/>
  <c r="KR136" i="4" s="1"/>
  <c r="KS136" i="4" s="1"/>
  <c r="KT136" i="4" s="1"/>
  <c r="KU136" i="4" s="1"/>
  <c r="KV136" i="4" s="1"/>
  <c r="W136" i="4"/>
  <c r="X136" i="4" s="1"/>
  <c r="Y136" i="4" s="1"/>
  <c r="V136" i="4"/>
  <c r="V135" i="4"/>
  <c r="W135" i="4" s="1"/>
  <c r="X135" i="4" s="1"/>
  <c r="Y135" i="4" s="1"/>
  <c r="Z135" i="4" s="1"/>
  <c r="AA135" i="4" s="1"/>
  <c r="AB135" i="4" s="1"/>
  <c r="AC135" i="4" s="1"/>
  <c r="AD135" i="4" s="1"/>
  <c r="AE135" i="4" s="1"/>
  <c r="AF135" i="4" s="1"/>
  <c r="AG135" i="4" s="1"/>
  <c r="AH135" i="4" s="1"/>
  <c r="AI135" i="4" s="1"/>
  <c r="AJ135" i="4" s="1"/>
  <c r="AK135" i="4" s="1"/>
  <c r="AL135" i="4" s="1"/>
  <c r="AM135" i="4" s="1"/>
  <c r="AN135" i="4" s="1"/>
  <c r="AO135" i="4" s="1"/>
  <c r="AP135" i="4" s="1"/>
  <c r="AQ135" i="4" s="1"/>
  <c r="AR135" i="4" s="1"/>
  <c r="AS135" i="4" s="1"/>
  <c r="AT135" i="4" s="1"/>
  <c r="AU135" i="4" s="1"/>
  <c r="AV135" i="4" s="1"/>
  <c r="AW135" i="4" s="1"/>
  <c r="AX135" i="4" s="1"/>
  <c r="AY135" i="4" s="1"/>
  <c r="AZ135" i="4" s="1"/>
  <c r="BA135" i="4" s="1"/>
  <c r="BB135" i="4" s="1"/>
  <c r="BC135" i="4" s="1"/>
  <c r="BD135" i="4" s="1"/>
  <c r="BE135" i="4" s="1"/>
  <c r="BF135" i="4" s="1"/>
  <c r="BG135" i="4" s="1"/>
  <c r="BH135" i="4" s="1"/>
  <c r="BI135" i="4" s="1"/>
  <c r="BJ135" i="4" s="1"/>
  <c r="BK135" i="4" s="1"/>
  <c r="BL135" i="4" s="1"/>
  <c r="BM135" i="4" s="1"/>
  <c r="BN135" i="4" s="1"/>
  <c r="BO135" i="4" s="1"/>
  <c r="BP135" i="4" s="1"/>
  <c r="BQ135" i="4" s="1"/>
  <c r="BR135" i="4" s="1"/>
  <c r="BS135" i="4" s="1"/>
  <c r="BT135" i="4" s="1"/>
  <c r="BU135" i="4" s="1"/>
  <c r="BV135" i="4" s="1"/>
  <c r="BW135" i="4" s="1"/>
  <c r="BX135" i="4" s="1"/>
  <c r="BY135" i="4" s="1"/>
  <c r="BZ135" i="4" s="1"/>
  <c r="CA135" i="4" s="1"/>
  <c r="CB135" i="4" s="1"/>
  <c r="CC135" i="4" s="1"/>
  <c r="CD135" i="4" s="1"/>
  <c r="CE135" i="4" s="1"/>
  <c r="CF135" i="4" s="1"/>
  <c r="CG135" i="4" s="1"/>
  <c r="CH135" i="4" s="1"/>
  <c r="CI135" i="4" s="1"/>
  <c r="CJ135" i="4" s="1"/>
  <c r="CK135" i="4" s="1"/>
  <c r="CL135" i="4" s="1"/>
  <c r="CM135" i="4" s="1"/>
  <c r="CN135" i="4" s="1"/>
  <c r="CO135" i="4" s="1"/>
  <c r="CP135" i="4" s="1"/>
  <c r="CQ135" i="4" s="1"/>
  <c r="CR135" i="4" s="1"/>
  <c r="CS135" i="4" s="1"/>
  <c r="CT135" i="4" s="1"/>
  <c r="CU135" i="4" s="1"/>
  <c r="CV135" i="4" s="1"/>
  <c r="CW135" i="4" s="1"/>
  <c r="CX135" i="4" s="1"/>
  <c r="CY135" i="4" s="1"/>
  <c r="CZ135" i="4" s="1"/>
  <c r="DA135" i="4" s="1"/>
  <c r="DB135" i="4" s="1"/>
  <c r="DC135" i="4" s="1"/>
  <c r="DD135" i="4" s="1"/>
  <c r="DE135" i="4" s="1"/>
  <c r="DF135" i="4" s="1"/>
  <c r="DG135" i="4" s="1"/>
  <c r="DH135" i="4" s="1"/>
  <c r="DI135" i="4" s="1"/>
  <c r="DJ135" i="4" s="1"/>
  <c r="DK135" i="4" s="1"/>
  <c r="DL135" i="4" s="1"/>
  <c r="DM135" i="4" s="1"/>
  <c r="DN135" i="4" s="1"/>
  <c r="DO135" i="4" s="1"/>
  <c r="DP135" i="4" s="1"/>
  <c r="DQ135" i="4" s="1"/>
  <c r="DR135" i="4" s="1"/>
  <c r="DS135" i="4" s="1"/>
  <c r="DT135" i="4" s="1"/>
  <c r="DU135" i="4" s="1"/>
  <c r="DV135" i="4" s="1"/>
  <c r="DW135" i="4" s="1"/>
  <c r="DX135" i="4" s="1"/>
  <c r="DY135" i="4" s="1"/>
  <c r="DZ135" i="4" s="1"/>
  <c r="EA135" i="4" s="1"/>
  <c r="EB135" i="4" s="1"/>
  <c r="EC135" i="4" s="1"/>
  <c r="ED135" i="4" s="1"/>
  <c r="EE135" i="4" s="1"/>
  <c r="EF135" i="4" s="1"/>
  <c r="EG135" i="4" s="1"/>
  <c r="EH135" i="4" s="1"/>
  <c r="EI135" i="4" s="1"/>
  <c r="EJ135" i="4" s="1"/>
  <c r="EK135" i="4" s="1"/>
  <c r="EL135" i="4" s="1"/>
  <c r="EM135" i="4" s="1"/>
  <c r="EN135" i="4" s="1"/>
  <c r="EO135" i="4" s="1"/>
  <c r="EP135" i="4" s="1"/>
  <c r="EQ135" i="4" s="1"/>
  <c r="ER135" i="4" s="1"/>
  <c r="ES135" i="4" s="1"/>
  <c r="ET135" i="4" s="1"/>
  <c r="EU135" i="4" s="1"/>
  <c r="EV135" i="4" s="1"/>
  <c r="EW135" i="4" s="1"/>
  <c r="EX135" i="4" s="1"/>
  <c r="EY135" i="4" s="1"/>
  <c r="EZ135" i="4" s="1"/>
  <c r="FA135" i="4" s="1"/>
  <c r="FB135" i="4" s="1"/>
  <c r="FC135" i="4" s="1"/>
  <c r="FD135" i="4" s="1"/>
  <c r="FE135" i="4" s="1"/>
  <c r="FF135" i="4" s="1"/>
  <c r="FG135" i="4" s="1"/>
  <c r="FH135" i="4" s="1"/>
  <c r="FI135" i="4" s="1"/>
  <c r="FJ135" i="4" s="1"/>
  <c r="FK135" i="4" s="1"/>
  <c r="FL135" i="4" s="1"/>
  <c r="FM135" i="4" s="1"/>
  <c r="FN135" i="4" s="1"/>
  <c r="FO135" i="4" s="1"/>
  <c r="FP135" i="4" s="1"/>
  <c r="FQ135" i="4" s="1"/>
  <c r="FR135" i="4" s="1"/>
  <c r="FS135" i="4" s="1"/>
  <c r="FT135" i="4" s="1"/>
  <c r="FU135" i="4" s="1"/>
  <c r="FV135" i="4" s="1"/>
  <c r="FW135" i="4" s="1"/>
  <c r="FX135" i="4" s="1"/>
  <c r="FY135" i="4" s="1"/>
  <c r="FZ135" i="4" s="1"/>
  <c r="GA135" i="4" s="1"/>
  <c r="GB135" i="4" s="1"/>
  <c r="GC135" i="4" s="1"/>
  <c r="GD135" i="4" s="1"/>
  <c r="GE135" i="4" s="1"/>
  <c r="GF135" i="4" s="1"/>
  <c r="GG135" i="4" s="1"/>
  <c r="GH135" i="4" s="1"/>
  <c r="GI135" i="4" s="1"/>
  <c r="GJ135" i="4" s="1"/>
  <c r="GK135" i="4" s="1"/>
  <c r="GL135" i="4" s="1"/>
  <c r="GM135" i="4" s="1"/>
  <c r="GN135" i="4" s="1"/>
  <c r="GO135" i="4" s="1"/>
  <c r="GP135" i="4" s="1"/>
  <c r="GQ135" i="4" s="1"/>
  <c r="GR135" i="4" s="1"/>
  <c r="GS135" i="4" s="1"/>
  <c r="GT135" i="4" s="1"/>
  <c r="GU135" i="4" s="1"/>
  <c r="GV135" i="4" s="1"/>
  <c r="GW135" i="4" s="1"/>
  <c r="GX135" i="4" s="1"/>
  <c r="GY135" i="4" s="1"/>
  <c r="GZ135" i="4" s="1"/>
  <c r="HA135" i="4" s="1"/>
  <c r="HB135" i="4" s="1"/>
  <c r="HC135" i="4" s="1"/>
  <c r="HD135" i="4" s="1"/>
  <c r="HE135" i="4" s="1"/>
  <c r="HF135" i="4" s="1"/>
  <c r="HG135" i="4" s="1"/>
  <c r="HH135" i="4" s="1"/>
  <c r="HI135" i="4" s="1"/>
  <c r="HJ135" i="4" s="1"/>
  <c r="HK135" i="4" s="1"/>
  <c r="HL135" i="4" s="1"/>
  <c r="HM135" i="4" s="1"/>
  <c r="HN135" i="4" s="1"/>
  <c r="HO135" i="4" s="1"/>
  <c r="HP135" i="4" s="1"/>
  <c r="HQ135" i="4" s="1"/>
  <c r="HR135" i="4" s="1"/>
  <c r="HS135" i="4" s="1"/>
  <c r="HT135" i="4" s="1"/>
  <c r="HU135" i="4" s="1"/>
  <c r="HV135" i="4" s="1"/>
  <c r="HW135" i="4" s="1"/>
  <c r="HX135" i="4" s="1"/>
  <c r="HY135" i="4" s="1"/>
  <c r="HZ135" i="4" s="1"/>
  <c r="IA135" i="4" s="1"/>
  <c r="IB135" i="4" s="1"/>
  <c r="IC135" i="4" s="1"/>
  <c r="ID135" i="4" s="1"/>
  <c r="IE135" i="4" s="1"/>
  <c r="IF135" i="4" s="1"/>
  <c r="IG135" i="4" s="1"/>
  <c r="IH135" i="4" s="1"/>
  <c r="II135" i="4" s="1"/>
  <c r="IJ135" i="4" s="1"/>
  <c r="IK135" i="4" s="1"/>
  <c r="IL135" i="4" s="1"/>
  <c r="IM135" i="4" s="1"/>
  <c r="IN135" i="4" s="1"/>
  <c r="IO135" i="4" s="1"/>
  <c r="IP135" i="4" s="1"/>
  <c r="IQ135" i="4" s="1"/>
  <c r="IR135" i="4" s="1"/>
  <c r="IS135" i="4" s="1"/>
  <c r="IT135" i="4" s="1"/>
  <c r="IU135" i="4" s="1"/>
  <c r="IV135" i="4" s="1"/>
  <c r="IW135" i="4" s="1"/>
  <c r="IX135" i="4" s="1"/>
  <c r="IY135" i="4" s="1"/>
  <c r="IZ135" i="4" s="1"/>
  <c r="JA135" i="4" s="1"/>
  <c r="JB135" i="4" s="1"/>
  <c r="JC135" i="4" s="1"/>
  <c r="JD135" i="4" s="1"/>
  <c r="JE135" i="4" s="1"/>
  <c r="JF135" i="4" s="1"/>
  <c r="JG135" i="4" s="1"/>
  <c r="JH135" i="4" s="1"/>
  <c r="JI135" i="4" s="1"/>
  <c r="JJ135" i="4" s="1"/>
  <c r="JK135" i="4" s="1"/>
  <c r="JL135" i="4" s="1"/>
  <c r="JM135" i="4" s="1"/>
  <c r="JN135" i="4" s="1"/>
  <c r="JO135" i="4" s="1"/>
  <c r="JP135" i="4" s="1"/>
  <c r="JQ135" i="4" s="1"/>
  <c r="JR135" i="4" s="1"/>
  <c r="JS135" i="4" s="1"/>
  <c r="JT135" i="4" s="1"/>
  <c r="JU135" i="4" s="1"/>
  <c r="JV135" i="4" s="1"/>
  <c r="JW135" i="4" s="1"/>
  <c r="JX135" i="4" s="1"/>
  <c r="JY135" i="4" s="1"/>
  <c r="JZ135" i="4" s="1"/>
  <c r="KA135" i="4" s="1"/>
  <c r="KB135" i="4" s="1"/>
  <c r="KC135" i="4" s="1"/>
  <c r="KD135" i="4" s="1"/>
  <c r="KE135" i="4" s="1"/>
  <c r="KF135" i="4" s="1"/>
  <c r="KG135" i="4" s="1"/>
  <c r="KH135" i="4" s="1"/>
  <c r="KI135" i="4" s="1"/>
  <c r="KJ135" i="4" s="1"/>
  <c r="KK135" i="4" s="1"/>
  <c r="KL135" i="4" s="1"/>
  <c r="KM135" i="4" s="1"/>
  <c r="KN135" i="4" s="1"/>
  <c r="KO135" i="4" s="1"/>
  <c r="KP135" i="4" s="1"/>
  <c r="KQ135" i="4" s="1"/>
  <c r="KR135" i="4" s="1"/>
  <c r="KS135" i="4" s="1"/>
  <c r="KT135" i="4" s="1"/>
  <c r="KU135" i="4" s="1"/>
  <c r="KV135" i="4" s="1"/>
  <c r="V134" i="4"/>
  <c r="W134" i="4" s="1"/>
  <c r="X134" i="4" s="1"/>
  <c r="Y134" i="4" s="1"/>
  <c r="Z134" i="4" s="1"/>
  <c r="AA134" i="4" s="1"/>
  <c r="AB134" i="4" s="1"/>
  <c r="AC134" i="4" s="1"/>
  <c r="AD134" i="4" s="1"/>
  <c r="AE134" i="4" s="1"/>
  <c r="AF134" i="4" s="1"/>
  <c r="AG134" i="4" s="1"/>
  <c r="AH134" i="4" s="1"/>
  <c r="AI134" i="4" s="1"/>
  <c r="AJ134" i="4" s="1"/>
  <c r="AK134" i="4" s="1"/>
  <c r="AL134" i="4" s="1"/>
  <c r="AM134" i="4" s="1"/>
  <c r="AN134" i="4" s="1"/>
  <c r="AO134" i="4" s="1"/>
  <c r="AP134" i="4" s="1"/>
  <c r="AQ134" i="4" s="1"/>
  <c r="AR134" i="4" s="1"/>
  <c r="AS134" i="4" s="1"/>
  <c r="AT134" i="4" s="1"/>
  <c r="AU134" i="4" s="1"/>
  <c r="AV134" i="4" s="1"/>
  <c r="AW134" i="4" s="1"/>
  <c r="AX134" i="4" s="1"/>
  <c r="AY134" i="4" s="1"/>
  <c r="AZ134" i="4" s="1"/>
  <c r="BA134" i="4" s="1"/>
  <c r="BB134" i="4" s="1"/>
  <c r="BC134" i="4" s="1"/>
  <c r="BD134" i="4" s="1"/>
  <c r="BE134" i="4" s="1"/>
  <c r="BF134" i="4" s="1"/>
  <c r="BG134" i="4" s="1"/>
  <c r="BH134" i="4" s="1"/>
  <c r="BI134" i="4" s="1"/>
  <c r="BJ134" i="4" s="1"/>
  <c r="BK134" i="4" s="1"/>
  <c r="BL134" i="4" s="1"/>
  <c r="BM134" i="4" s="1"/>
  <c r="BN134" i="4" s="1"/>
  <c r="BO134" i="4" s="1"/>
  <c r="BP134" i="4" s="1"/>
  <c r="BQ134" i="4" s="1"/>
  <c r="BR134" i="4" s="1"/>
  <c r="BS134" i="4" s="1"/>
  <c r="BT134" i="4" s="1"/>
  <c r="BU134" i="4" s="1"/>
  <c r="BV134" i="4" s="1"/>
  <c r="BW134" i="4" s="1"/>
  <c r="BX134" i="4" s="1"/>
  <c r="BY134" i="4" s="1"/>
  <c r="BZ134" i="4" s="1"/>
  <c r="CA134" i="4" s="1"/>
  <c r="CB134" i="4" s="1"/>
  <c r="CC134" i="4" s="1"/>
  <c r="CD134" i="4" s="1"/>
  <c r="CE134" i="4" s="1"/>
  <c r="CF134" i="4" s="1"/>
  <c r="CG134" i="4" s="1"/>
  <c r="CH134" i="4" s="1"/>
  <c r="CI134" i="4" s="1"/>
  <c r="CJ134" i="4" s="1"/>
  <c r="CK134" i="4" s="1"/>
  <c r="CL134" i="4" s="1"/>
  <c r="CM134" i="4" s="1"/>
  <c r="CN134" i="4" s="1"/>
  <c r="CO134" i="4" s="1"/>
  <c r="CP134" i="4" s="1"/>
  <c r="CQ134" i="4" s="1"/>
  <c r="CR134" i="4" s="1"/>
  <c r="CS134" i="4" s="1"/>
  <c r="CT134" i="4" s="1"/>
  <c r="CU134" i="4" s="1"/>
  <c r="CV134" i="4" s="1"/>
  <c r="CW134" i="4" s="1"/>
  <c r="CX134" i="4" s="1"/>
  <c r="CY134" i="4" s="1"/>
  <c r="CZ134" i="4" s="1"/>
  <c r="DA134" i="4" s="1"/>
  <c r="DB134" i="4" s="1"/>
  <c r="DC134" i="4" s="1"/>
  <c r="DD134" i="4" s="1"/>
  <c r="DE134" i="4" s="1"/>
  <c r="DF134" i="4" s="1"/>
  <c r="DG134" i="4" s="1"/>
  <c r="DH134" i="4" s="1"/>
  <c r="DI134" i="4" s="1"/>
  <c r="DJ134" i="4" s="1"/>
  <c r="DK134" i="4" s="1"/>
  <c r="DL134" i="4" s="1"/>
  <c r="DM134" i="4" s="1"/>
  <c r="DN134" i="4" s="1"/>
  <c r="DO134" i="4" s="1"/>
  <c r="DP134" i="4" s="1"/>
  <c r="DQ134" i="4" s="1"/>
  <c r="DR134" i="4" s="1"/>
  <c r="DS134" i="4" s="1"/>
  <c r="DT134" i="4" s="1"/>
  <c r="DU134" i="4" s="1"/>
  <c r="DV134" i="4" s="1"/>
  <c r="DW134" i="4" s="1"/>
  <c r="DX134" i="4" s="1"/>
  <c r="DY134" i="4" s="1"/>
  <c r="DZ134" i="4" s="1"/>
  <c r="EA134" i="4" s="1"/>
  <c r="EB134" i="4" s="1"/>
  <c r="EC134" i="4" s="1"/>
  <c r="ED134" i="4" s="1"/>
  <c r="EE134" i="4" s="1"/>
  <c r="EF134" i="4" s="1"/>
  <c r="EG134" i="4" s="1"/>
  <c r="EH134" i="4" s="1"/>
  <c r="EI134" i="4" s="1"/>
  <c r="EJ134" i="4" s="1"/>
  <c r="EK134" i="4" s="1"/>
  <c r="EL134" i="4" s="1"/>
  <c r="EM134" i="4" s="1"/>
  <c r="EN134" i="4" s="1"/>
  <c r="EO134" i="4" s="1"/>
  <c r="EP134" i="4" s="1"/>
  <c r="EQ134" i="4" s="1"/>
  <c r="ER134" i="4" s="1"/>
  <c r="ES134" i="4" s="1"/>
  <c r="ET134" i="4" s="1"/>
  <c r="EU134" i="4" s="1"/>
  <c r="EV134" i="4" s="1"/>
  <c r="EW134" i="4" s="1"/>
  <c r="EX134" i="4" s="1"/>
  <c r="EY134" i="4" s="1"/>
  <c r="EZ134" i="4" s="1"/>
  <c r="FA134" i="4" s="1"/>
  <c r="FB134" i="4" s="1"/>
  <c r="FC134" i="4" s="1"/>
  <c r="FD134" i="4" s="1"/>
  <c r="FE134" i="4" s="1"/>
  <c r="FF134" i="4" s="1"/>
  <c r="FG134" i="4" s="1"/>
  <c r="FH134" i="4" s="1"/>
  <c r="FI134" i="4" s="1"/>
  <c r="FJ134" i="4" s="1"/>
  <c r="FK134" i="4" s="1"/>
  <c r="FL134" i="4" s="1"/>
  <c r="FM134" i="4" s="1"/>
  <c r="FN134" i="4" s="1"/>
  <c r="FO134" i="4" s="1"/>
  <c r="FP134" i="4" s="1"/>
  <c r="FQ134" i="4" s="1"/>
  <c r="FR134" i="4" s="1"/>
  <c r="FS134" i="4" s="1"/>
  <c r="FT134" i="4" s="1"/>
  <c r="FU134" i="4" s="1"/>
  <c r="FV134" i="4" s="1"/>
  <c r="FW134" i="4" s="1"/>
  <c r="FX134" i="4" s="1"/>
  <c r="FY134" i="4" s="1"/>
  <c r="FZ134" i="4" s="1"/>
  <c r="GA134" i="4" s="1"/>
  <c r="GB134" i="4" s="1"/>
  <c r="GC134" i="4" s="1"/>
  <c r="GD134" i="4" s="1"/>
  <c r="GE134" i="4" s="1"/>
  <c r="GF134" i="4" s="1"/>
  <c r="GG134" i="4" s="1"/>
  <c r="GH134" i="4" s="1"/>
  <c r="GI134" i="4" s="1"/>
  <c r="GJ134" i="4" s="1"/>
  <c r="GK134" i="4" s="1"/>
  <c r="GL134" i="4" s="1"/>
  <c r="GM134" i="4" s="1"/>
  <c r="GN134" i="4" s="1"/>
  <c r="GO134" i="4" s="1"/>
  <c r="GP134" i="4" s="1"/>
  <c r="GQ134" i="4" s="1"/>
  <c r="GR134" i="4" s="1"/>
  <c r="GS134" i="4" s="1"/>
  <c r="GT134" i="4" s="1"/>
  <c r="GU134" i="4" s="1"/>
  <c r="GV134" i="4" s="1"/>
  <c r="GW134" i="4" s="1"/>
  <c r="GX134" i="4" s="1"/>
  <c r="GY134" i="4" s="1"/>
  <c r="GZ134" i="4" s="1"/>
  <c r="HA134" i="4" s="1"/>
  <c r="HB134" i="4" s="1"/>
  <c r="HC134" i="4" s="1"/>
  <c r="HD134" i="4" s="1"/>
  <c r="HE134" i="4" s="1"/>
  <c r="HF134" i="4" s="1"/>
  <c r="HG134" i="4" s="1"/>
  <c r="HH134" i="4" s="1"/>
  <c r="HI134" i="4" s="1"/>
  <c r="HJ134" i="4" s="1"/>
  <c r="HK134" i="4" s="1"/>
  <c r="HL134" i="4" s="1"/>
  <c r="HM134" i="4" s="1"/>
  <c r="HN134" i="4" s="1"/>
  <c r="HO134" i="4" s="1"/>
  <c r="HP134" i="4" s="1"/>
  <c r="HQ134" i="4" s="1"/>
  <c r="HR134" i="4" s="1"/>
  <c r="HS134" i="4" s="1"/>
  <c r="HT134" i="4" s="1"/>
  <c r="HU134" i="4" s="1"/>
  <c r="HV134" i="4" s="1"/>
  <c r="HW134" i="4" s="1"/>
  <c r="HX134" i="4" s="1"/>
  <c r="HY134" i="4" s="1"/>
  <c r="HZ134" i="4" s="1"/>
  <c r="IA134" i="4" s="1"/>
  <c r="IB134" i="4" s="1"/>
  <c r="IC134" i="4" s="1"/>
  <c r="ID134" i="4" s="1"/>
  <c r="IE134" i="4" s="1"/>
  <c r="IF134" i="4" s="1"/>
  <c r="IG134" i="4" s="1"/>
  <c r="IH134" i="4" s="1"/>
  <c r="II134" i="4" s="1"/>
  <c r="IJ134" i="4" s="1"/>
  <c r="IK134" i="4" s="1"/>
  <c r="IL134" i="4" s="1"/>
  <c r="IM134" i="4" s="1"/>
  <c r="IN134" i="4" s="1"/>
  <c r="IO134" i="4" s="1"/>
  <c r="IP134" i="4" s="1"/>
  <c r="IQ134" i="4" s="1"/>
  <c r="IR134" i="4" s="1"/>
  <c r="IS134" i="4" s="1"/>
  <c r="IT134" i="4" s="1"/>
  <c r="IU134" i="4" s="1"/>
  <c r="IV134" i="4" s="1"/>
  <c r="IW134" i="4" s="1"/>
  <c r="IX134" i="4" s="1"/>
  <c r="IY134" i="4" s="1"/>
  <c r="IZ134" i="4" s="1"/>
  <c r="JA134" i="4" s="1"/>
  <c r="JB134" i="4" s="1"/>
  <c r="JC134" i="4" s="1"/>
  <c r="JD134" i="4" s="1"/>
  <c r="JE134" i="4" s="1"/>
  <c r="JF134" i="4" s="1"/>
  <c r="JG134" i="4" s="1"/>
  <c r="JH134" i="4" s="1"/>
  <c r="JI134" i="4" s="1"/>
  <c r="JJ134" i="4" s="1"/>
  <c r="JK134" i="4" s="1"/>
  <c r="JL134" i="4" s="1"/>
  <c r="JM134" i="4" s="1"/>
  <c r="JN134" i="4" s="1"/>
  <c r="JO134" i="4" s="1"/>
  <c r="JP134" i="4" s="1"/>
  <c r="JQ134" i="4" s="1"/>
  <c r="JR134" i="4" s="1"/>
  <c r="JS134" i="4" s="1"/>
  <c r="JT134" i="4" s="1"/>
  <c r="JU134" i="4" s="1"/>
  <c r="JV134" i="4" s="1"/>
  <c r="JW134" i="4" s="1"/>
  <c r="JX134" i="4" s="1"/>
  <c r="JY134" i="4" s="1"/>
  <c r="JZ134" i="4" s="1"/>
  <c r="KA134" i="4" s="1"/>
  <c r="KB134" i="4" s="1"/>
  <c r="KC134" i="4" s="1"/>
  <c r="KD134" i="4" s="1"/>
  <c r="KE134" i="4" s="1"/>
  <c r="KF134" i="4" s="1"/>
  <c r="KG134" i="4" s="1"/>
  <c r="KH134" i="4" s="1"/>
  <c r="KI134" i="4" s="1"/>
  <c r="KJ134" i="4" s="1"/>
  <c r="KK134" i="4" s="1"/>
  <c r="KL134" i="4" s="1"/>
  <c r="KM134" i="4" s="1"/>
  <c r="KN134" i="4" s="1"/>
  <c r="KO134" i="4" s="1"/>
  <c r="KP134" i="4" s="1"/>
  <c r="KQ134" i="4" s="1"/>
  <c r="KR134" i="4" s="1"/>
  <c r="KS134" i="4" s="1"/>
  <c r="KT134" i="4" s="1"/>
  <c r="KU134" i="4" s="1"/>
  <c r="KV134" i="4" s="1"/>
  <c r="X133" i="4"/>
  <c r="Y133" i="4" s="1"/>
  <c r="Z133" i="4" s="1"/>
  <c r="AA133" i="4" s="1"/>
  <c r="AB133" i="4" s="1"/>
  <c r="AC133" i="4" s="1"/>
  <c r="AD133" i="4" s="1"/>
  <c r="AE133" i="4" s="1"/>
  <c r="AF133" i="4" s="1"/>
  <c r="AG133" i="4" s="1"/>
  <c r="AH133" i="4" s="1"/>
  <c r="AI133" i="4" s="1"/>
  <c r="AJ133" i="4" s="1"/>
  <c r="AK133" i="4" s="1"/>
  <c r="AL133" i="4" s="1"/>
  <c r="AM133" i="4" s="1"/>
  <c r="AN133" i="4" s="1"/>
  <c r="AO133" i="4" s="1"/>
  <c r="AP133" i="4" s="1"/>
  <c r="AQ133" i="4" s="1"/>
  <c r="AR133" i="4" s="1"/>
  <c r="AS133" i="4" s="1"/>
  <c r="AT133" i="4" s="1"/>
  <c r="AU133" i="4" s="1"/>
  <c r="AV133" i="4" s="1"/>
  <c r="AW133" i="4" s="1"/>
  <c r="AX133" i="4" s="1"/>
  <c r="AY133" i="4" s="1"/>
  <c r="AZ133" i="4" s="1"/>
  <c r="BA133" i="4" s="1"/>
  <c r="BB133" i="4" s="1"/>
  <c r="BC133" i="4" s="1"/>
  <c r="BD133" i="4" s="1"/>
  <c r="BE133" i="4" s="1"/>
  <c r="BF133" i="4" s="1"/>
  <c r="BG133" i="4" s="1"/>
  <c r="BH133" i="4" s="1"/>
  <c r="BI133" i="4" s="1"/>
  <c r="BJ133" i="4" s="1"/>
  <c r="BK133" i="4" s="1"/>
  <c r="BL133" i="4" s="1"/>
  <c r="BM133" i="4" s="1"/>
  <c r="BN133" i="4" s="1"/>
  <c r="BO133" i="4" s="1"/>
  <c r="BP133" i="4" s="1"/>
  <c r="BQ133" i="4" s="1"/>
  <c r="BR133" i="4" s="1"/>
  <c r="BS133" i="4" s="1"/>
  <c r="BT133" i="4" s="1"/>
  <c r="BU133" i="4" s="1"/>
  <c r="BV133" i="4" s="1"/>
  <c r="BW133" i="4" s="1"/>
  <c r="BX133" i="4" s="1"/>
  <c r="BY133" i="4" s="1"/>
  <c r="BZ133" i="4" s="1"/>
  <c r="CA133" i="4" s="1"/>
  <c r="CB133" i="4" s="1"/>
  <c r="CC133" i="4" s="1"/>
  <c r="CD133" i="4" s="1"/>
  <c r="CE133" i="4" s="1"/>
  <c r="CF133" i="4" s="1"/>
  <c r="CG133" i="4" s="1"/>
  <c r="CH133" i="4" s="1"/>
  <c r="CI133" i="4" s="1"/>
  <c r="CJ133" i="4" s="1"/>
  <c r="CK133" i="4" s="1"/>
  <c r="CL133" i="4" s="1"/>
  <c r="CM133" i="4" s="1"/>
  <c r="CN133" i="4" s="1"/>
  <c r="CO133" i="4" s="1"/>
  <c r="CP133" i="4" s="1"/>
  <c r="CQ133" i="4" s="1"/>
  <c r="CR133" i="4" s="1"/>
  <c r="CS133" i="4" s="1"/>
  <c r="CT133" i="4" s="1"/>
  <c r="CU133" i="4" s="1"/>
  <c r="CV133" i="4" s="1"/>
  <c r="CW133" i="4" s="1"/>
  <c r="CX133" i="4" s="1"/>
  <c r="CY133" i="4" s="1"/>
  <c r="CZ133" i="4" s="1"/>
  <c r="DA133" i="4" s="1"/>
  <c r="DB133" i="4" s="1"/>
  <c r="DC133" i="4" s="1"/>
  <c r="DD133" i="4" s="1"/>
  <c r="DE133" i="4" s="1"/>
  <c r="DF133" i="4" s="1"/>
  <c r="DG133" i="4" s="1"/>
  <c r="DH133" i="4" s="1"/>
  <c r="DI133" i="4" s="1"/>
  <c r="DJ133" i="4" s="1"/>
  <c r="DK133" i="4" s="1"/>
  <c r="DL133" i="4" s="1"/>
  <c r="DM133" i="4" s="1"/>
  <c r="DN133" i="4" s="1"/>
  <c r="DO133" i="4" s="1"/>
  <c r="DP133" i="4" s="1"/>
  <c r="DQ133" i="4" s="1"/>
  <c r="DR133" i="4" s="1"/>
  <c r="DS133" i="4" s="1"/>
  <c r="DT133" i="4" s="1"/>
  <c r="DU133" i="4" s="1"/>
  <c r="DV133" i="4" s="1"/>
  <c r="DW133" i="4" s="1"/>
  <c r="DX133" i="4" s="1"/>
  <c r="DY133" i="4" s="1"/>
  <c r="DZ133" i="4" s="1"/>
  <c r="EA133" i="4" s="1"/>
  <c r="EB133" i="4" s="1"/>
  <c r="EC133" i="4" s="1"/>
  <c r="ED133" i="4" s="1"/>
  <c r="EE133" i="4" s="1"/>
  <c r="EF133" i="4" s="1"/>
  <c r="EG133" i="4" s="1"/>
  <c r="EH133" i="4" s="1"/>
  <c r="EI133" i="4" s="1"/>
  <c r="EJ133" i="4" s="1"/>
  <c r="EK133" i="4" s="1"/>
  <c r="EL133" i="4" s="1"/>
  <c r="EM133" i="4" s="1"/>
  <c r="EN133" i="4" s="1"/>
  <c r="EO133" i="4" s="1"/>
  <c r="EP133" i="4" s="1"/>
  <c r="EQ133" i="4" s="1"/>
  <c r="ER133" i="4" s="1"/>
  <c r="ES133" i="4" s="1"/>
  <c r="ET133" i="4" s="1"/>
  <c r="EU133" i="4" s="1"/>
  <c r="EV133" i="4" s="1"/>
  <c r="EW133" i="4" s="1"/>
  <c r="EX133" i="4" s="1"/>
  <c r="EY133" i="4" s="1"/>
  <c r="EZ133" i="4" s="1"/>
  <c r="FA133" i="4" s="1"/>
  <c r="FB133" i="4" s="1"/>
  <c r="FC133" i="4" s="1"/>
  <c r="FD133" i="4" s="1"/>
  <c r="FE133" i="4" s="1"/>
  <c r="FF133" i="4" s="1"/>
  <c r="FG133" i="4" s="1"/>
  <c r="FH133" i="4" s="1"/>
  <c r="FI133" i="4" s="1"/>
  <c r="FJ133" i="4" s="1"/>
  <c r="FK133" i="4" s="1"/>
  <c r="FL133" i="4" s="1"/>
  <c r="FM133" i="4" s="1"/>
  <c r="FN133" i="4" s="1"/>
  <c r="FO133" i="4" s="1"/>
  <c r="FP133" i="4" s="1"/>
  <c r="FQ133" i="4" s="1"/>
  <c r="FR133" i="4" s="1"/>
  <c r="FS133" i="4" s="1"/>
  <c r="FT133" i="4" s="1"/>
  <c r="FU133" i="4" s="1"/>
  <c r="FV133" i="4" s="1"/>
  <c r="FW133" i="4" s="1"/>
  <c r="FX133" i="4" s="1"/>
  <c r="FY133" i="4" s="1"/>
  <c r="FZ133" i="4" s="1"/>
  <c r="GA133" i="4" s="1"/>
  <c r="GB133" i="4" s="1"/>
  <c r="GC133" i="4" s="1"/>
  <c r="GD133" i="4" s="1"/>
  <c r="GE133" i="4" s="1"/>
  <c r="GF133" i="4" s="1"/>
  <c r="GG133" i="4" s="1"/>
  <c r="GH133" i="4" s="1"/>
  <c r="GI133" i="4" s="1"/>
  <c r="GJ133" i="4" s="1"/>
  <c r="GK133" i="4" s="1"/>
  <c r="GL133" i="4" s="1"/>
  <c r="GM133" i="4" s="1"/>
  <c r="GN133" i="4" s="1"/>
  <c r="GO133" i="4" s="1"/>
  <c r="GP133" i="4" s="1"/>
  <c r="GQ133" i="4" s="1"/>
  <c r="GR133" i="4" s="1"/>
  <c r="GS133" i="4" s="1"/>
  <c r="GT133" i="4" s="1"/>
  <c r="GU133" i="4" s="1"/>
  <c r="GV133" i="4" s="1"/>
  <c r="GW133" i="4" s="1"/>
  <c r="GX133" i="4" s="1"/>
  <c r="GY133" i="4" s="1"/>
  <c r="GZ133" i="4" s="1"/>
  <c r="HA133" i="4" s="1"/>
  <c r="HB133" i="4" s="1"/>
  <c r="HC133" i="4" s="1"/>
  <c r="HD133" i="4" s="1"/>
  <c r="HE133" i="4" s="1"/>
  <c r="HF133" i="4" s="1"/>
  <c r="HG133" i="4" s="1"/>
  <c r="HH133" i="4" s="1"/>
  <c r="HI133" i="4" s="1"/>
  <c r="HJ133" i="4" s="1"/>
  <c r="HK133" i="4" s="1"/>
  <c r="HL133" i="4" s="1"/>
  <c r="HM133" i="4" s="1"/>
  <c r="HN133" i="4" s="1"/>
  <c r="HO133" i="4" s="1"/>
  <c r="HP133" i="4" s="1"/>
  <c r="HQ133" i="4" s="1"/>
  <c r="HR133" i="4" s="1"/>
  <c r="HS133" i="4" s="1"/>
  <c r="HT133" i="4" s="1"/>
  <c r="HU133" i="4" s="1"/>
  <c r="HV133" i="4" s="1"/>
  <c r="HW133" i="4" s="1"/>
  <c r="HX133" i="4" s="1"/>
  <c r="HY133" i="4" s="1"/>
  <c r="HZ133" i="4" s="1"/>
  <c r="IA133" i="4" s="1"/>
  <c r="IB133" i="4" s="1"/>
  <c r="IC133" i="4" s="1"/>
  <c r="ID133" i="4" s="1"/>
  <c r="IE133" i="4" s="1"/>
  <c r="IF133" i="4" s="1"/>
  <c r="IG133" i="4" s="1"/>
  <c r="IH133" i="4" s="1"/>
  <c r="II133" i="4" s="1"/>
  <c r="IJ133" i="4" s="1"/>
  <c r="IK133" i="4" s="1"/>
  <c r="IL133" i="4" s="1"/>
  <c r="IM133" i="4" s="1"/>
  <c r="IN133" i="4" s="1"/>
  <c r="IO133" i="4" s="1"/>
  <c r="IP133" i="4" s="1"/>
  <c r="IQ133" i="4" s="1"/>
  <c r="IR133" i="4" s="1"/>
  <c r="IS133" i="4" s="1"/>
  <c r="IT133" i="4" s="1"/>
  <c r="IU133" i="4" s="1"/>
  <c r="IV133" i="4" s="1"/>
  <c r="IW133" i="4" s="1"/>
  <c r="IX133" i="4" s="1"/>
  <c r="IY133" i="4" s="1"/>
  <c r="IZ133" i="4" s="1"/>
  <c r="JA133" i="4" s="1"/>
  <c r="JB133" i="4" s="1"/>
  <c r="JC133" i="4" s="1"/>
  <c r="JD133" i="4" s="1"/>
  <c r="JE133" i="4" s="1"/>
  <c r="JF133" i="4" s="1"/>
  <c r="JG133" i="4" s="1"/>
  <c r="JH133" i="4" s="1"/>
  <c r="JI133" i="4" s="1"/>
  <c r="JJ133" i="4" s="1"/>
  <c r="JK133" i="4" s="1"/>
  <c r="JL133" i="4" s="1"/>
  <c r="JM133" i="4" s="1"/>
  <c r="JN133" i="4" s="1"/>
  <c r="JO133" i="4" s="1"/>
  <c r="JP133" i="4" s="1"/>
  <c r="JQ133" i="4" s="1"/>
  <c r="JR133" i="4" s="1"/>
  <c r="JS133" i="4" s="1"/>
  <c r="JT133" i="4" s="1"/>
  <c r="JU133" i="4" s="1"/>
  <c r="JV133" i="4" s="1"/>
  <c r="JW133" i="4" s="1"/>
  <c r="JX133" i="4" s="1"/>
  <c r="JY133" i="4" s="1"/>
  <c r="JZ133" i="4" s="1"/>
  <c r="KA133" i="4" s="1"/>
  <c r="KB133" i="4" s="1"/>
  <c r="KC133" i="4" s="1"/>
  <c r="KD133" i="4" s="1"/>
  <c r="KE133" i="4" s="1"/>
  <c r="KF133" i="4" s="1"/>
  <c r="KG133" i="4" s="1"/>
  <c r="KH133" i="4" s="1"/>
  <c r="KI133" i="4" s="1"/>
  <c r="KJ133" i="4" s="1"/>
  <c r="KK133" i="4" s="1"/>
  <c r="KL133" i="4" s="1"/>
  <c r="KM133" i="4" s="1"/>
  <c r="KN133" i="4" s="1"/>
  <c r="KO133" i="4" s="1"/>
  <c r="KP133" i="4" s="1"/>
  <c r="KQ133" i="4" s="1"/>
  <c r="KR133" i="4" s="1"/>
  <c r="KS133" i="4" s="1"/>
  <c r="KT133" i="4" s="1"/>
  <c r="KU133" i="4" s="1"/>
  <c r="KV133" i="4" s="1"/>
  <c r="W133" i="4"/>
  <c r="V133" i="4"/>
  <c r="W132" i="4"/>
  <c r="X132" i="4" s="1"/>
  <c r="Y132" i="4" s="1"/>
  <c r="Z132" i="4" s="1"/>
  <c r="AA132" i="4" s="1"/>
  <c r="AB132" i="4" s="1"/>
  <c r="AC132" i="4" s="1"/>
  <c r="AD132" i="4" s="1"/>
  <c r="AE132" i="4" s="1"/>
  <c r="AF132" i="4" s="1"/>
  <c r="AG132" i="4" s="1"/>
  <c r="AH132" i="4" s="1"/>
  <c r="AI132" i="4" s="1"/>
  <c r="AJ132" i="4" s="1"/>
  <c r="AK132" i="4" s="1"/>
  <c r="AL132" i="4" s="1"/>
  <c r="AM132" i="4" s="1"/>
  <c r="AN132" i="4" s="1"/>
  <c r="AO132" i="4" s="1"/>
  <c r="AP132" i="4" s="1"/>
  <c r="AQ132" i="4" s="1"/>
  <c r="AR132" i="4" s="1"/>
  <c r="AS132" i="4" s="1"/>
  <c r="AT132" i="4" s="1"/>
  <c r="AU132" i="4" s="1"/>
  <c r="AV132" i="4" s="1"/>
  <c r="AW132" i="4" s="1"/>
  <c r="AX132" i="4" s="1"/>
  <c r="AY132" i="4" s="1"/>
  <c r="AZ132" i="4" s="1"/>
  <c r="BA132" i="4" s="1"/>
  <c r="BB132" i="4" s="1"/>
  <c r="BC132" i="4" s="1"/>
  <c r="BD132" i="4" s="1"/>
  <c r="BE132" i="4" s="1"/>
  <c r="BF132" i="4" s="1"/>
  <c r="BG132" i="4" s="1"/>
  <c r="BH132" i="4" s="1"/>
  <c r="BI132" i="4" s="1"/>
  <c r="BJ132" i="4" s="1"/>
  <c r="BK132" i="4" s="1"/>
  <c r="BL132" i="4" s="1"/>
  <c r="BM132" i="4" s="1"/>
  <c r="BN132" i="4" s="1"/>
  <c r="BO132" i="4" s="1"/>
  <c r="BP132" i="4" s="1"/>
  <c r="BQ132" i="4" s="1"/>
  <c r="BR132" i="4" s="1"/>
  <c r="BS132" i="4" s="1"/>
  <c r="BT132" i="4" s="1"/>
  <c r="BU132" i="4" s="1"/>
  <c r="BV132" i="4" s="1"/>
  <c r="BW132" i="4" s="1"/>
  <c r="BX132" i="4" s="1"/>
  <c r="BY132" i="4" s="1"/>
  <c r="BZ132" i="4" s="1"/>
  <c r="CA132" i="4" s="1"/>
  <c r="CB132" i="4" s="1"/>
  <c r="CC132" i="4" s="1"/>
  <c r="CD132" i="4" s="1"/>
  <c r="CE132" i="4" s="1"/>
  <c r="CF132" i="4" s="1"/>
  <c r="CG132" i="4" s="1"/>
  <c r="CH132" i="4" s="1"/>
  <c r="CI132" i="4" s="1"/>
  <c r="CJ132" i="4" s="1"/>
  <c r="CK132" i="4" s="1"/>
  <c r="CL132" i="4" s="1"/>
  <c r="CM132" i="4" s="1"/>
  <c r="CN132" i="4" s="1"/>
  <c r="CO132" i="4" s="1"/>
  <c r="CP132" i="4" s="1"/>
  <c r="CQ132" i="4" s="1"/>
  <c r="CR132" i="4" s="1"/>
  <c r="CS132" i="4" s="1"/>
  <c r="CT132" i="4" s="1"/>
  <c r="CU132" i="4" s="1"/>
  <c r="CV132" i="4" s="1"/>
  <c r="CW132" i="4" s="1"/>
  <c r="CX132" i="4" s="1"/>
  <c r="CY132" i="4" s="1"/>
  <c r="CZ132" i="4" s="1"/>
  <c r="DA132" i="4" s="1"/>
  <c r="DB132" i="4" s="1"/>
  <c r="DC132" i="4" s="1"/>
  <c r="DD132" i="4" s="1"/>
  <c r="DE132" i="4" s="1"/>
  <c r="DF132" i="4" s="1"/>
  <c r="DG132" i="4" s="1"/>
  <c r="DH132" i="4" s="1"/>
  <c r="DI132" i="4" s="1"/>
  <c r="DJ132" i="4" s="1"/>
  <c r="DK132" i="4" s="1"/>
  <c r="DL132" i="4" s="1"/>
  <c r="DM132" i="4" s="1"/>
  <c r="DN132" i="4" s="1"/>
  <c r="DO132" i="4" s="1"/>
  <c r="DP132" i="4" s="1"/>
  <c r="DQ132" i="4" s="1"/>
  <c r="DR132" i="4" s="1"/>
  <c r="DS132" i="4" s="1"/>
  <c r="DT132" i="4" s="1"/>
  <c r="DU132" i="4" s="1"/>
  <c r="DV132" i="4" s="1"/>
  <c r="DW132" i="4" s="1"/>
  <c r="DX132" i="4" s="1"/>
  <c r="DY132" i="4" s="1"/>
  <c r="DZ132" i="4" s="1"/>
  <c r="EA132" i="4" s="1"/>
  <c r="EB132" i="4" s="1"/>
  <c r="EC132" i="4" s="1"/>
  <c r="ED132" i="4" s="1"/>
  <c r="EE132" i="4" s="1"/>
  <c r="EF132" i="4" s="1"/>
  <c r="EG132" i="4" s="1"/>
  <c r="EH132" i="4" s="1"/>
  <c r="EI132" i="4" s="1"/>
  <c r="EJ132" i="4" s="1"/>
  <c r="EK132" i="4" s="1"/>
  <c r="EL132" i="4" s="1"/>
  <c r="EM132" i="4" s="1"/>
  <c r="EN132" i="4" s="1"/>
  <c r="EO132" i="4" s="1"/>
  <c r="EP132" i="4" s="1"/>
  <c r="EQ132" i="4" s="1"/>
  <c r="ER132" i="4" s="1"/>
  <c r="ES132" i="4" s="1"/>
  <c r="ET132" i="4" s="1"/>
  <c r="EU132" i="4" s="1"/>
  <c r="EV132" i="4" s="1"/>
  <c r="EW132" i="4" s="1"/>
  <c r="EX132" i="4" s="1"/>
  <c r="EY132" i="4" s="1"/>
  <c r="EZ132" i="4" s="1"/>
  <c r="FA132" i="4" s="1"/>
  <c r="FB132" i="4" s="1"/>
  <c r="FC132" i="4" s="1"/>
  <c r="FD132" i="4" s="1"/>
  <c r="FE132" i="4" s="1"/>
  <c r="FF132" i="4" s="1"/>
  <c r="FG132" i="4" s="1"/>
  <c r="FH132" i="4" s="1"/>
  <c r="FI132" i="4" s="1"/>
  <c r="FJ132" i="4" s="1"/>
  <c r="FK132" i="4" s="1"/>
  <c r="FL132" i="4" s="1"/>
  <c r="FM132" i="4" s="1"/>
  <c r="FN132" i="4" s="1"/>
  <c r="FO132" i="4" s="1"/>
  <c r="FP132" i="4" s="1"/>
  <c r="FQ132" i="4" s="1"/>
  <c r="FR132" i="4" s="1"/>
  <c r="FS132" i="4" s="1"/>
  <c r="FT132" i="4" s="1"/>
  <c r="FU132" i="4" s="1"/>
  <c r="FV132" i="4" s="1"/>
  <c r="FW132" i="4" s="1"/>
  <c r="FX132" i="4" s="1"/>
  <c r="FY132" i="4" s="1"/>
  <c r="FZ132" i="4" s="1"/>
  <c r="GA132" i="4" s="1"/>
  <c r="GB132" i="4" s="1"/>
  <c r="GC132" i="4" s="1"/>
  <c r="GD132" i="4" s="1"/>
  <c r="GE132" i="4" s="1"/>
  <c r="GF132" i="4" s="1"/>
  <c r="GG132" i="4" s="1"/>
  <c r="GH132" i="4" s="1"/>
  <c r="GI132" i="4" s="1"/>
  <c r="GJ132" i="4" s="1"/>
  <c r="GK132" i="4" s="1"/>
  <c r="GL132" i="4" s="1"/>
  <c r="GM132" i="4" s="1"/>
  <c r="GN132" i="4" s="1"/>
  <c r="GO132" i="4" s="1"/>
  <c r="GP132" i="4" s="1"/>
  <c r="GQ132" i="4" s="1"/>
  <c r="GR132" i="4" s="1"/>
  <c r="GS132" i="4" s="1"/>
  <c r="GT132" i="4" s="1"/>
  <c r="GU132" i="4" s="1"/>
  <c r="GV132" i="4" s="1"/>
  <c r="GW132" i="4" s="1"/>
  <c r="GX132" i="4" s="1"/>
  <c r="GY132" i="4" s="1"/>
  <c r="GZ132" i="4" s="1"/>
  <c r="HA132" i="4" s="1"/>
  <c r="HB132" i="4" s="1"/>
  <c r="HC132" i="4" s="1"/>
  <c r="HD132" i="4" s="1"/>
  <c r="HE132" i="4" s="1"/>
  <c r="HF132" i="4" s="1"/>
  <c r="HG132" i="4" s="1"/>
  <c r="HH132" i="4" s="1"/>
  <c r="HI132" i="4" s="1"/>
  <c r="HJ132" i="4" s="1"/>
  <c r="HK132" i="4" s="1"/>
  <c r="HL132" i="4" s="1"/>
  <c r="HM132" i="4" s="1"/>
  <c r="HN132" i="4" s="1"/>
  <c r="HO132" i="4" s="1"/>
  <c r="HP132" i="4" s="1"/>
  <c r="HQ132" i="4" s="1"/>
  <c r="HR132" i="4" s="1"/>
  <c r="HS132" i="4" s="1"/>
  <c r="HT132" i="4" s="1"/>
  <c r="HU132" i="4" s="1"/>
  <c r="HV132" i="4" s="1"/>
  <c r="HW132" i="4" s="1"/>
  <c r="HX132" i="4" s="1"/>
  <c r="HY132" i="4" s="1"/>
  <c r="HZ132" i="4" s="1"/>
  <c r="IA132" i="4" s="1"/>
  <c r="IB132" i="4" s="1"/>
  <c r="IC132" i="4" s="1"/>
  <c r="ID132" i="4" s="1"/>
  <c r="IE132" i="4" s="1"/>
  <c r="IF132" i="4" s="1"/>
  <c r="IG132" i="4" s="1"/>
  <c r="IH132" i="4" s="1"/>
  <c r="II132" i="4" s="1"/>
  <c r="IJ132" i="4" s="1"/>
  <c r="IK132" i="4" s="1"/>
  <c r="IL132" i="4" s="1"/>
  <c r="IM132" i="4" s="1"/>
  <c r="IN132" i="4" s="1"/>
  <c r="IO132" i="4" s="1"/>
  <c r="IP132" i="4" s="1"/>
  <c r="IQ132" i="4" s="1"/>
  <c r="IR132" i="4" s="1"/>
  <c r="IS132" i="4" s="1"/>
  <c r="IT132" i="4" s="1"/>
  <c r="IU132" i="4" s="1"/>
  <c r="IV132" i="4" s="1"/>
  <c r="IW132" i="4" s="1"/>
  <c r="IX132" i="4" s="1"/>
  <c r="IY132" i="4" s="1"/>
  <c r="IZ132" i="4" s="1"/>
  <c r="JA132" i="4" s="1"/>
  <c r="JB132" i="4" s="1"/>
  <c r="JC132" i="4" s="1"/>
  <c r="JD132" i="4" s="1"/>
  <c r="JE132" i="4" s="1"/>
  <c r="JF132" i="4" s="1"/>
  <c r="JG132" i="4" s="1"/>
  <c r="JH132" i="4" s="1"/>
  <c r="JI132" i="4" s="1"/>
  <c r="JJ132" i="4" s="1"/>
  <c r="JK132" i="4" s="1"/>
  <c r="JL132" i="4" s="1"/>
  <c r="JM132" i="4" s="1"/>
  <c r="JN132" i="4" s="1"/>
  <c r="JO132" i="4" s="1"/>
  <c r="JP132" i="4" s="1"/>
  <c r="JQ132" i="4" s="1"/>
  <c r="JR132" i="4" s="1"/>
  <c r="JS132" i="4" s="1"/>
  <c r="JT132" i="4" s="1"/>
  <c r="JU132" i="4" s="1"/>
  <c r="JV132" i="4" s="1"/>
  <c r="JW132" i="4" s="1"/>
  <c r="JX132" i="4" s="1"/>
  <c r="JY132" i="4" s="1"/>
  <c r="JZ132" i="4" s="1"/>
  <c r="KA132" i="4" s="1"/>
  <c r="KB132" i="4" s="1"/>
  <c r="KC132" i="4" s="1"/>
  <c r="KD132" i="4" s="1"/>
  <c r="KE132" i="4" s="1"/>
  <c r="KF132" i="4" s="1"/>
  <c r="KG132" i="4" s="1"/>
  <c r="KH132" i="4" s="1"/>
  <c r="KI132" i="4" s="1"/>
  <c r="KJ132" i="4" s="1"/>
  <c r="KK132" i="4" s="1"/>
  <c r="KL132" i="4" s="1"/>
  <c r="KM132" i="4" s="1"/>
  <c r="KN132" i="4" s="1"/>
  <c r="KO132" i="4" s="1"/>
  <c r="KP132" i="4" s="1"/>
  <c r="KQ132" i="4" s="1"/>
  <c r="KR132" i="4" s="1"/>
  <c r="KS132" i="4" s="1"/>
  <c r="KT132" i="4" s="1"/>
  <c r="KU132" i="4" s="1"/>
  <c r="KV132" i="4" s="1"/>
  <c r="V132" i="4"/>
  <c r="X131" i="4"/>
  <c r="Y131" i="4" s="1"/>
  <c r="Z131" i="4" s="1"/>
  <c r="AA131" i="4" s="1"/>
  <c r="AB131" i="4" s="1"/>
  <c r="AC131" i="4" s="1"/>
  <c r="AD131" i="4" s="1"/>
  <c r="AE131" i="4" s="1"/>
  <c r="AF131" i="4" s="1"/>
  <c r="AG131" i="4" s="1"/>
  <c r="AH131" i="4" s="1"/>
  <c r="AI131" i="4" s="1"/>
  <c r="AJ131" i="4" s="1"/>
  <c r="AK131" i="4" s="1"/>
  <c r="AL131" i="4" s="1"/>
  <c r="AM131" i="4" s="1"/>
  <c r="AN131" i="4" s="1"/>
  <c r="AO131" i="4" s="1"/>
  <c r="AP131" i="4" s="1"/>
  <c r="AQ131" i="4" s="1"/>
  <c r="AR131" i="4" s="1"/>
  <c r="AS131" i="4" s="1"/>
  <c r="AT131" i="4" s="1"/>
  <c r="AU131" i="4" s="1"/>
  <c r="AV131" i="4" s="1"/>
  <c r="AW131" i="4" s="1"/>
  <c r="AX131" i="4" s="1"/>
  <c r="AY131" i="4" s="1"/>
  <c r="AZ131" i="4" s="1"/>
  <c r="BA131" i="4" s="1"/>
  <c r="BB131" i="4" s="1"/>
  <c r="BC131" i="4" s="1"/>
  <c r="BD131" i="4" s="1"/>
  <c r="BE131" i="4" s="1"/>
  <c r="BF131" i="4" s="1"/>
  <c r="BG131" i="4" s="1"/>
  <c r="BH131" i="4" s="1"/>
  <c r="BI131" i="4" s="1"/>
  <c r="BJ131" i="4" s="1"/>
  <c r="BK131" i="4" s="1"/>
  <c r="BL131" i="4" s="1"/>
  <c r="BM131" i="4" s="1"/>
  <c r="BN131" i="4" s="1"/>
  <c r="BO131" i="4" s="1"/>
  <c r="BP131" i="4" s="1"/>
  <c r="BQ131" i="4" s="1"/>
  <c r="BR131" i="4" s="1"/>
  <c r="BS131" i="4" s="1"/>
  <c r="BT131" i="4" s="1"/>
  <c r="BU131" i="4" s="1"/>
  <c r="BV131" i="4" s="1"/>
  <c r="BW131" i="4" s="1"/>
  <c r="BX131" i="4" s="1"/>
  <c r="BY131" i="4" s="1"/>
  <c r="BZ131" i="4" s="1"/>
  <c r="CA131" i="4" s="1"/>
  <c r="CB131" i="4" s="1"/>
  <c r="CC131" i="4" s="1"/>
  <c r="CD131" i="4" s="1"/>
  <c r="CE131" i="4" s="1"/>
  <c r="CF131" i="4" s="1"/>
  <c r="CG131" i="4" s="1"/>
  <c r="CH131" i="4" s="1"/>
  <c r="CI131" i="4" s="1"/>
  <c r="CJ131" i="4" s="1"/>
  <c r="CK131" i="4" s="1"/>
  <c r="CL131" i="4" s="1"/>
  <c r="CM131" i="4" s="1"/>
  <c r="CN131" i="4" s="1"/>
  <c r="CO131" i="4" s="1"/>
  <c r="CP131" i="4" s="1"/>
  <c r="CQ131" i="4" s="1"/>
  <c r="CR131" i="4" s="1"/>
  <c r="CS131" i="4" s="1"/>
  <c r="CT131" i="4" s="1"/>
  <c r="CU131" i="4" s="1"/>
  <c r="CV131" i="4" s="1"/>
  <c r="CW131" i="4" s="1"/>
  <c r="CX131" i="4" s="1"/>
  <c r="CY131" i="4" s="1"/>
  <c r="CZ131" i="4" s="1"/>
  <c r="DA131" i="4" s="1"/>
  <c r="DB131" i="4" s="1"/>
  <c r="DC131" i="4" s="1"/>
  <c r="DD131" i="4" s="1"/>
  <c r="DE131" i="4" s="1"/>
  <c r="DF131" i="4" s="1"/>
  <c r="DG131" i="4" s="1"/>
  <c r="DH131" i="4" s="1"/>
  <c r="DI131" i="4" s="1"/>
  <c r="DJ131" i="4" s="1"/>
  <c r="DK131" i="4" s="1"/>
  <c r="DL131" i="4" s="1"/>
  <c r="DM131" i="4" s="1"/>
  <c r="DN131" i="4" s="1"/>
  <c r="DO131" i="4" s="1"/>
  <c r="DP131" i="4" s="1"/>
  <c r="DQ131" i="4" s="1"/>
  <c r="DR131" i="4" s="1"/>
  <c r="DS131" i="4" s="1"/>
  <c r="DT131" i="4" s="1"/>
  <c r="DU131" i="4" s="1"/>
  <c r="DV131" i="4" s="1"/>
  <c r="DW131" i="4" s="1"/>
  <c r="DX131" i="4" s="1"/>
  <c r="DY131" i="4" s="1"/>
  <c r="DZ131" i="4" s="1"/>
  <c r="EA131" i="4" s="1"/>
  <c r="EB131" i="4" s="1"/>
  <c r="EC131" i="4" s="1"/>
  <c r="ED131" i="4" s="1"/>
  <c r="EE131" i="4" s="1"/>
  <c r="EF131" i="4" s="1"/>
  <c r="EG131" i="4" s="1"/>
  <c r="EH131" i="4" s="1"/>
  <c r="EI131" i="4" s="1"/>
  <c r="EJ131" i="4" s="1"/>
  <c r="EK131" i="4" s="1"/>
  <c r="EL131" i="4" s="1"/>
  <c r="EM131" i="4" s="1"/>
  <c r="EN131" i="4" s="1"/>
  <c r="EO131" i="4" s="1"/>
  <c r="EP131" i="4" s="1"/>
  <c r="EQ131" i="4" s="1"/>
  <c r="ER131" i="4" s="1"/>
  <c r="ES131" i="4" s="1"/>
  <c r="ET131" i="4" s="1"/>
  <c r="EU131" i="4" s="1"/>
  <c r="EV131" i="4" s="1"/>
  <c r="EW131" i="4" s="1"/>
  <c r="EX131" i="4" s="1"/>
  <c r="EY131" i="4" s="1"/>
  <c r="EZ131" i="4" s="1"/>
  <c r="FA131" i="4" s="1"/>
  <c r="FB131" i="4" s="1"/>
  <c r="FC131" i="4" s="1"/>
  <c r="FD131" i="4" s="1"/>
  <c r="FE131" i="4" s="1"/>
  <c r="FF131" i="4" s="1"/>
  <c r="FG131" i="4" s="1"/>
  <c r="FH131" i="4" s="1"/>
  <c r="FI131" i="4" s="1"/>
  <c r="FJ131" i="4" s="1"/>
  <c r="FK131" i="4" s="1"/>
  <c r="FL131" i="4" s="1"/>
  <c r="FM131" i="4" s="1"/>
  <c r="FN131" i="4" s="1"/>
  <c r="FO131" i="4" s="1"/>
  <c r="FP131" i="4" s="1"/>
  <c r="FQ131" i="4" s="1"/>
  <c r="FR131" i="4" s="1"/>
  <c r="FS131" i="4" s="1"/>
  <c r="FT131" i="4" s="1"/>
  <c r="FU131" i="4" s="1"/>
  <c r="FV131" i="4" s="1"/>
  <c r="FW131" i="4" s="1"/>
  <c r="FX131" i="4" s="1"/>
  <c r="FY131" i="4" s="1"/>
  <c r="FZ131" i="4" s="1"/>
  <c r="GA131" i="4" s="1"/>
  <c r="GB131" i="4" s="1"/>
  <c r="GC131" i="4" s="1"/>
  <c r="GD131" i="4" s="1"/>
  <c r="GE131" i="4" s="1"/>
  <c r="GF131" i="4" s="1"/>
  <c r="GG131" i="4" s="1"/>
  <c r="GH131" i="4" s="1"/>
  <c r="GI131" i="4" s="1"/>
  <c r="GJ131" i="4" s="1"/>
  <c r="GK131" i="4" s="1"/>
  <c r="GL131" i="4" s="1"/>
  <c r="GM131" i="4" s="1"/>
  <c r="GN131" i="4" s="1"/>
  <c r="GO131" i="4" s="1"/>
  <c r="GP131" i="4" s="1"/>
  <c r="GQ131" i="4" s="1"/>
  <c r="GR131" i="4" s="1"/>
  <c r="GS131" i="4" s="1"/>
  <c r="GT131" i="4" s="1"/>
  <c r="GU131" i="4" s="1"/>
  <c r="GV131" i="4" s="1"/>
  <c r="GW131" i="4" s="1"/>
  <c r="GX131" i="4" s="1"/>
  <c r="GY131" i="4" s="1"/>
  <c r="GZ131" i="4" s="1"/>
  <c r="HA131" i="4" s="1"/>
  <c r="HB131" i="4" s="1"/>
  <c r="HC131" i="4" s="1"/>
  <c r="HD131" i="4" s="1"/>
  <c r="HE131" i="4" s="1"/>
  <c r="HF131" i="4" s="1"/>
  <c r="HG131" i="4" s="1"/>
  <c r="HH131" i="4" s="1"/>
  <c r="HI131" i="4" s="1"/>
  <c r="HJ131" i="4" s="1"/>
  <c r="HK131" i="4" s="1"/>
  <c r="HL131" i="4" s="1"/>
  <c r="HM131" i="4" s="1"/>
  <c r="HN131" i="4" s="1"/>
  <c r="HO131" i="4" s="1"/>
  <c r="HP131" i="4" s="1"/>
  <c r="HQ131" i="4" s="1"/>
  <c r="HR131" i="4" s="1"/>
  <c r="HS131" i="4" s="1"/>
  <c r="HT131" i="4" s="1"/>
  <c r="HU131" i="4" s="1"/>
  <c r="HV131" i="4" s="1"/>
  <c r="HW131" i="4" s="1"/>
  <c r="HX131" i="4" s="1"/>
  <c r="HY131" i="4" s="1"/>
  <c r="HZ131" i="4" s="1"/>
  <c r="IA131" i="4" s="1"/>
  <c r="IB131" i="4" s="1"/>
  <c r="IC131" i="4" s="1"/>
  <c r="ID131" i="4" s="1"/>
  <c r="IE131" i="4" s="1"/>
  <c r="IF131" i="4" s="1"/>
  <c r="IG131" i="4" s="1"/>
  <c r="IH131" i="4" s="1"/>
  <c r="II131" i="4" s="1"/>
  <c r="IJ131" i="4" s="1"/>
  <c r="IK131" i="4" s="1"/>
  <c r="IL131" i="4" s="1"/>
  <c r="IM131" i="4" s="1"/>
  <c r="IN131" i="4" s="1"/>
  <c r="IO131" i="4" s="1"/>
  <c r="IP131" i="4" s="1"/>
  <c r="IQ131" i="4" s="1"/>
  <c r="IR131" i="4" s="1"/>
  <c r="IS131" i="4" s="1"/>
  <c r="IT131" i="4" s="1"/>
  <c r="IU131" i="4" s="1"/>
  <c r="IV131" i="4" s="1"/>
  <c r="IW131" i="4" s="1"/>
  <c r="IX131" i="4" s="1"/>
  <c r="IY131" i="4" s="1"/>
  <c r="IZ131" i="4" s="1"/>
  <c r="JA131" i="4" s="1"/>
  <c r="JB131" i="4" s="1"/>
  <c r="JC131" i="4" s="1"/>
  <c r="JD131" i="4" s="1"/>
  <c r="JE131" i="4" s="1"/>
  <c r="JF131" i="4" s="1"/>
  <c r="JG131" i="4" s="1"/>
  <c r="JH131" i="4" s="1"/>
  <c r="JI131" i="4" s="1"/>
  <c r="JJ131" i="4" s="1"/>
  <c r="JK131" i="4" s="1"/>
  <c r="JL131" i="4" s="1"/>
  <c r="JM131" i="4" s="1"/>
  <c r="JN131" i="4" s="1"/>
  <c r="JO131" i="4" s="1"/>
  <c r="JP131" i="4" s="1"/>
  <c r="JQ131" i="4" s="1"/>
  <c r="JR131" i="4" s="1"/>
  <c r="JS131" i="4" s="1"/>
  <c r="JT131" i="4" s="1"/>
  <c r="JU131" i="4" s="1"/>
  <c r="JV131" i="4" s="1"/>
  <c r="JW131" i="4" s="1"/>
  <c r="JX131" i="4" s="1"/>
  <c r="JY131" i="4" s="1"/>
  <c r="JZ131" i="4" s="1"/>
  <c r="KA131" i="4" s="1"/>
  <c r="KB131" i="4" s="1"/>
  <c r="KC131" i="4" s="1"/>
  <c r="KD131" i="4" s="1"/>
  <c r="KE131" i="4" s="1"/>
  <c r="KF131" i="4" s="1"/>
  <c r="KG131" i="4" s="1"/>
  <c r="KH131" i="4" s="1"/>
  <c r="KI131" i="4" s="1"/>
  <c r="KJ131" i="4" s="1"/>
  <c r="KK131" i="4" s="1"/>
  <c r="KL131" i="4" s="1"/>
  <c r="KM131" i="4" s="1"/>
  <c r="KN131" i="4" s="1"/>
  <c r="KO131" i="4" s="1"/>
  <c r="KP131" i="4" s="1"/>
  <c r="KQ131" i="4" s="1"/>
  <c r="KR131" i="4" s="1"/>
  <c r="KS131" i="4" s="1"/>
  <c r="KT131" i="4" s="1"/>
  <c r="KU131" i="4" s="1"/>
  <c r="KV131" i="4" s="1"/>
  <c r="V131" i="4"/>
  <c r="W131" i="4" s="1"/>
  <c r="V130" i="4"/>
  <c r="W130" i="4" s="1"/>
  <c r="X130" i="4" s="1"/>
  <c r="Y130" i="4" s="1"/>
  <c r="Z130" i="4" s="1"/>
  <c r="AA130" i="4" s="1"/>
  <c r="AB130" i="4" s="1"/>
  <c r="AC130" i="4" s="1"/>
  <c r="AD130" i="4" s="1"/>
  <c r="AE130" i="4" s="1"/>
  <c r="AF130" i="4" s="1"/>
  <c r="AG130" i="4" s="1"/>
  <c r="AH130" i="4" s="1"/>
  <c r="AI130" i="4" s="1"/>
  <c r="AJ130" i="4" s="1"/>
  <c r="AK130" i="4" s="1"/>
  <c r="AL130" i="4" s="1"/>
  <c r="AM130" i="4" s="1"/>
  <c r="AN130" i="4" s="1"/>
  <c r="AO130" i="4" s="1"/>
  <c r="AP130" i="4" s="1"/>
  <c r="AQ130" i="4" s="1"/>
  <c r="AR130" i="4" s="1"/>
  <c r="AS130" i="4" s="1"/>
  <c r="AT130" i="4" s="1"/>
  <c r="AU130" i="4" s="1"/>
  <c r="AV130" i="4" s="1"/>
  <c r="AW130" i="4" s="1"/>
  <c r="AX130" i="4" s="1"/>
  <c r="AY130" i="4" s="1"/>
  <c r="AZ130" i="4" s="1"/>
  <c r="BA130" i="4" s="1"/>
  <c r="BB130" i="4" s="1"/>
  <c r="BC130" i="4" s="1"/>
  <c r="BD130" i="4" s="1"/>
  <c r="BE130" i="4" s="1"/>
  <c r="BF130" i="4" s="1"/>
  <c r="BG130" i="4" s="1"/>
  <c r="BH130" i="4" s="1"/>
  <c r="BI130" i="4" s="1"/>
  <c r="BJ130" i="4" s="1"/>
  <c r="BK130" i="4" s="1"/>
  <c r="BL130" i="4" s="1"/>
  <c r="BM130" i="4" s="1"/>
  <c r="BN130" i="4" s="1"/>
  <c r="BO130" i="4" s="1"/>
  <c r="BP130" i="4" s="1"/>
  <c r="BQ130" i="4" s="1"/>
  <c r="BR130" i="4" s="1"/>
  <c r="BS130" i="4" s="1"/>
  <c r="BT130" i="4" s="1"/>
  <c r="BU130" i="4" s="1"/>
  <c r="BV130" i="4" s="1"/>
  <c r="BW130" i="4" s="1"/>
  <c r="BX130" i="4" s="1"/>
  <c r="BY130" i="4" s="1"/>
  <c r="BZ130" i="4" s="1"/>
  <c r="CA130" i="4" s="1"/>
  <c r="CB130" i="4" s="1"/>
  <c r="CC130" i="4" s="1"/>
  <c r="CD130" i="4" s="1"/>
  <c r="CE130" i="4" s="1"/>
  <c r="CF130" i="4" s="1"/>
  <c r="CG130" i="4" s="1"/>
  <c r="CH130" i="4" s="1"/>
  <c r="CI130" i="4" s="1"/>
  <c r="CJ130" i="4" s="1"/>
  <c r="CK130" i="4" s="1"/>
  <c r="CL130" i="4" s="1"/>
  <c r="CM130" i="4" s="1"/>
  <c r="CN130" i="4" s="1"/>
  <c r="CO130" i="4" s="1"/>
  <c r="CP130" i="4" s="1"/>
  <c r="CQ130" i="4" s="1"/>
  <c r="CR130" i="4" s="1"/>
  <c r="CS130" i="4" s="1"/>
  <c r="CT130" i="4" s="1"/>
  <c r="CU130" i="4" s="1"/>
  <c r="CV130" i="4" s="1"/>
  <c r="CW130" i="4" s="1"/>
  <c r="CX130" i="4" s="1"/>
  <c r="CY130" i="4" s="1"/>
  <c r="CZ130" i="4" s="1"/>
  <c r="DA130" i="4" s="1"/>
  <c r="DB130" i="4" s="1"/>
  <c r="DC130" i="4" s="1"/>
  <c r="DD130" i="4" s="1"/>
  <c r="DE130" i="4" s="1"/>
  <c r="DF130" i="4" s="1"/>
  <c r="DG130" i="4" s="1"/>
  <c r="DH130" i="4" s="1"/>
  <c r="DI130" i="4" s="1"/>
  <c r="DJ130" i="4" s="1"/>
  <c r="DK130" i="4" s="1"/>
  <c r="DL130" i="4" s="1"/>
  <c r="DM130" i="4" s="1"/>
  <c r="DN130" i="4" s="1"/>
  <c r="DO130" i="4" s="1"/>
  <c r="DP130" i="4" s="1"/>
  <c r="DQ130" i="4" s="1"/>
  <c r="DR130" i="4" s="1"/>
  <c r="DS130" i="4" s="1"/>
  <c r="DT130" i="4" s="1"/>
  <c r="DU130" i="4" s="1"/>
  <c r="DV130" i="4" s="1"/>
  <c r="DW130" i="4" s="1"/>
  <c r="DX130" i="4" s="1"/>
  <c r="DY130" i="4" s="1"/>
  <c r="DZ130" i="4" s="1"/>
  <c r="EA130" i="4" s="1"/>
  <c r="EB130" i="4" s="1"/>
  <c r="EC130" i="4" s="1"/>
  <c r="ED130" i="4" s="1"/>
  <c r="EE130" i="4" s="1"/>
  <c r="EF130" i="4" s="1"/>
  <c r="EG130" i="4" s="1"/>
  <c r="EH130" i="4" s="1"/>
  <c r="EI130" i="4" s="1"/>
  <c r="EJ130" i="4" s="1"/>
  <c r="EK130" i="4" s="1"/>
  <c r="EL130" i="4" s="1"/>
  <c r="EM130" i="4" s="1"/>
  <c r="EN130" i="4" s="1"/>
  <c r="EO130" i="4" s="1"/>
  <c r="EP130" i="4" s="1"/>
  <c r="EQ130" i="4" s="1"/>
  <c r="ER130" i="4" s="1"/>
  <c r="ES130" i="4" s="1"/>
  <c r="ET130" i="4" s="1"/>
  <c r="EU130" i="4" s="1"/>
  <c r="EV130" i="4" s="1"/>
  <c r="EW130" i="4" s="1"/>
  <c r="EX130" i="4" s="1"/>
  <c r="EY130" i="4" s="1"/>
  <c r="EZ130" i="4" s="1"/>
  <c r="FA130" i="4" s="1"/>
  <c r="FB130" i="4" s="1"/>
  <c r="FC130" i="4" s="1"/>
  <c r="FD130" i="4" s="1"/>
  <c r="FE130" i="4" s="1"/>
  <c r="FF130" i="4" s="1"/>
  <c r="FG130" i="4" s="1"/>
  <c r="FH130" i="4" s="1"/>
  <c r="FI130" i="4" s="1"/>
  <c r="FJ130" i="4" s="1"/>
  <c r="FK130" i="4" s="1"/>
  <c r="FL130" i="4" s="1"/>
  <c r="FM130" i="4" s="1"/>
  <c r="FN130" i="4" s="1"/>
  <c r="FO130" i="4" s="1"/>
  <c r="FP130" i="4" s="1"/>
  <c r="FQ130" i="4" s="1"/>
  <c r="FR130" i="4" s="1"/>
  <c r="FS130" i="4" s="1"/>
  <c r="FT130" i="4" s="1"/>
  <c r="FU130" i="4" s="1"/>
  <c r="FV130" i="4" s="1"/>
  <c r="FW130" i="4" s="1"/>
  <c r="FX130" i="4" s="1"/>
  <c r="FY130" i="4" s="1"/>
  <c r="FZ130" i="4" s="1"/>
  <c r="GA130" i="4" s="1"/>
  <c r="GB130" i="4" s="1"/>
  <c r="GC130" i="4" s="1"/>
  <c r="GD130" i="4" s="1"/>
  <c r="GE130" i="4" s="1"/>
  <c r="GF130" i="4" s="1"/>
  <c r="GG130" i="4" s="1"/>
  <c r="GH130" i="4" s="1"/>
  <c r="GI130" i="4" s="1"/>
  <c r="GJ130" i="4" s="1"/>
  <c r="GK130" i="4" s="1"/>
  <c r="GL130" i="4" s="1"/>
  <c r="GM130" i="4" s="1"/>
  <c r="GN130" i="4" s="1"/>
  <c r="GO130" i="4" s="1"/>
  <c r="GP130" i="4" s="1"/>
  <c r="GQ130" i="4" s="1"/>
  <c r="GR130" i="4" s="1"/>
  <c r="GS130" i="4" s="1"/>
  <c r="GT130" i="4" s="1"/>
  <c r="GU130" i="4" s="1"/>
  <c r="GV130" i="4" s="1"/>
  <c r="GW130" i="4" s="1"/>
  <c r="GX130" i="4" s="1"/>
  <c r="GY130" i="4" s="1"/>
  <c r="GZ130" i="4" s="1"/>
  <c r="HA130" i="4" s="1"/>
  <c r="HB130" i="4" s="1"/>
  <c r="HC130" i="4" s="1"/>
  <c r="HD130" i="4" s="1"/>
  <c r="HE130" i="4" s="1"/>
  <c r="HF130" i="4" s="1"/>
  <c r="HG130" i="4" s="1"/>
  <c r="HH130" i="4" s="1"/>
  <c r="HI130" i="4" s="1"/>
  <c r="HJ130" i="4" s="1"/>
  <c r="HK130" i="4" s="1"/>
  <c r="HL130" i="4" s="1"/>
  <c r="HM130" i="4" s="1"/>
  <c r="HN130" i="4" s="1"/>
  <c r="HO130" i="4" s="1"/>
  <c r="HP130" i="4" s="1"/>
  <c r="HQ130" i="4" s="1"/>
  <c r="HR130" i="4" s="1"/>
  <c r="HS130" i="4" s="1"/>
  <c r="HT130" i="4" s="1"/>
  <c r="HU130" i="4" s="1"/>
  <c r="HV130" i="4" s="1"/>
  <c r="HW130" i="4" s="1"/>
  <c r="HX130" i="4" s="1"/>
  <c r="HY130" i="4" s="1"/>
  <c r="HZ130" i="4" s="1"/>
  <c r="IA130" i="4" s="1"/>
  <c r="IB130" i="4" s="1"/>
  <c r="IC130" i="4" s="1"/>
  <c r="ID130" i="4" s="1"/>
  <c r="IE130" i="4" s="1"/>
  <c r="IF130" i="4" s="1"/>
  <c r="IG130" i="4" s="1"/>
  <c r="IH130" i="4" s="1"/>
  <c r="II130" i="4" s="1"/>
  <c r="IJ130" i="4" s="1"/>
  <c r="IK130" i="4" s="1"/>
  <c r="IL130" i="4" s="1"/>
  <c r="IM130" i="4" s="1"/>
  <c r="IN130" i="4" s="1"/>
  <c r="IO130" i="4" s="1"/>
  <c r="IP130" i="4" s="1"/>
  <c r="IQ130" i="4" s="1"/>
  <c r="IR130" i="4" s="1"/>
  <c r="IS130" i="4" s="1"/>
  <c r="IT130" i="4" s="1"/>
  <c r="IU130" i="4" s="1"/>
  <c r="IV130" i="4" s="1"/>
  <c r="IW130" i="4" s="1"/>
  <c r="IX130" i="4" s="1"/>
  <c r="IY130" i="4" s="1"/>
  <c r="IZ130" i="4" s="1"/>
  <c r="JA130" i="4" s="1"/>
  <c r="JB130" i="4" s="1"/>
  <c r="JC130" i="4" s="1"/>
  <c r="JD130" i="4" s="1"/>
  <c r="JE130" i="4" s="1"/>
  <c r="JF130" i="4" s="1"/>
  <c r="JG130" i="4" s="1"/>
  <c r="JH130" i="4" s="1"/>
  <c r="JI130" i="4" s="1"/>
  <c r="JJ130" i="4" s="1"/>
  <c r="JK130" i="4" s="1"/>
  <c r="JL130" i="4" s="1"/>
  <c r="JM130" i="4" s="1"/>
  <c r="JN130" i="4" s="1"/>
  <c r="JO130" i="4" s="1"/>
  <c r="JP130" i="4" s="1"/>
  <c r="JQ130" i="4" s="1"/>
  <c r="JR130" i="4" s="1"/>
  <c r="JS130" i="4" s="1"/>
  <c r="JT130" i="4" s="1"/>
  <c r="JU130" i="4" s="1"/>
  <c r="JV130" i="4" s="1"/>
  <c r="JW130" i="4" s="1"/>
  <c r="JX130" i="4" s="1"/>
  <c r="JY130" i="4" s="1"/>
  <c r="JZ130" i="4" s="1"/>
  <c r="KA130" i="4" s="1"/>
  <c r="KB130" i="4" s="1"/>
  <c r="KC130" i="4" s="1"/>
  <c r="KD130" i="4" s="1"/>
  <c r="KE130" i="4" s="1"/>
  <c r="KF130" i="4" s="1"/>
  <c r="KG130" i="4" s="1"/>
  <c r="KH130" i="4" s="1"/>
  <c r="KI130" i="4" s="1"/>
  <c r="KJ130" i="4" s="1"/>
  <c r="KK130" i="4" s="1"/>
  <c r="KL130" i="4" s="1"/>
  <c r="KM130" i="4" s="1"/>
  <c r="KN130" i="4" s="1"/>
  <c r="KO130" i="4" s="1"/>
  <c r="KP130" i="4" s="1"/>
  <c r="KQ130" i="4" s="1"/>
  <c r="KR130" i="4" s="1"/>
  <c r="KS130" i="4" s="1"/>
  <c r="KT130" i="4" s="1"/>
  <c r="KU130" i="4" s="1"/>
  <c r="KV130" i="4" s="1"/>
  <c r="E129" i="4"/>
  <c r="E126" i="4"/>
  <c r="E139" i="4" s="1"/>
  <c r="V125" i="4"/>
  <c r="W125" i="4" s="1"/>
  <c r="X125" i="4" s="1"/>
  <c r="Y125" i="4" s="1"/>
  <c r="Z125" i="4" s="1"/>
  <c r="AA125" i="4" s="1"/>
  <c r="AB125" i="4" s="1"/>
  <c r="AC125" i="4" s="1"/>
  <c r="AD125" i="4" s="1"/>
  <c r="AE125" i="4" s="1"/>
  <c r="AF125" i="4" s="1"/>
  <c r="AG125" i="4" s="1"/>
  <c r="AH125" i="4" s="1"/>
  <c r="AI125" i="4" s="1"/>
  <c r="AJ125" i="4" s="1"/>
  <c r="AK125" i="4" s="1"/>
  <c r="AL125" i="4" s="1"/>
  <c r="AM125" i="4" s="1"/>
  <c r="AN125" i="4" s="1"/>
  <c r="AO125" i="4" s="1"/>
  <c r="AP125" i="4" s="1"/>
  <c r="AQ125" i="4" s="1"/>
  <c r="AR125" i="4" s="1"/>
  <c r="AS125" i="4" s="1"/>
  <c r="AT125" i="4" s="1"/>
  <c r="AU125" i="4" s="1"/>
  <c r="AV125" i="4" s="1"/>
  <c r="AW125" i="4" s="1"/>
  <c r="AX125" i="4" s="1"/>
  <c r="AY125" i="4" s="1"/>
  <c r="AZ125" i="4" s="1"/>
  <c r="BA125" i="4" s="1"/>
  <c r="BB125" i="4" s="1"/>
  <c r="BC125" i="4" s="1"/>
  <c r="BD125" i="4" s="1"/>
  <c r="BE125" i="4" s="1"/>
  <c r="BF125" i="4" s="1"/>
  <c r="BG125" i="4" s="1"/>
  <c r="BH125" i="4" s="1"/>
  <c r="BI125" i="4" s="1"/>
  <c r="BJ125" i="4" s="1"/>
  <c r="BK125" i="4" s="1"/>
  <c r="BL125" i="4" s="1"/>
  <c r="BM125" i="4" s="1"/>
  <c r="BN125" i="4" s="1"/>
  <c r="BO125" i="4" s="1"/>
  <c r="BP125" i="4" s="1"/>
  <c r="BQ125" i="4" s="1"/>
  <c r="BR125" i="4" s="1"/>
  <c r="BS125" i="4" s="1"/>
  <c r="BT125" i="4" s="1"/>
  <c r="BU125" i="4" s="1"/>
  <c r="BV125" i="4" s="1"/>
  <c r="BW125" i="4" s="1"/>
  <c r="BX125" i="4" s="1"/>
  <c r="BY125" i="4" s="1"/>
  <c r="BZ125" i="4" s="1"/>
  <c r="CA125" i="4" s="1"/>
  <c r="CB125" i="4" s="1"/>
  <c r="CC125" i="4" s="1"/>
  <c r="CD125" i="4" s="1"/>
  <c r="CE125" i="4" s="1"/>
  <c r="CF125" i="4" s="1"/>
  <c r="CG125" i="4" s="1"/>
  <c r="CH125" i="4" s="1"/>
  <c r="CI125" i="4" s="1"/>
  <c r="CJ125" i="4" s="1"/>
  <c r="CK125" i="4" s="1"/>
  <c r="CL125" i="4" s="1"/>
  <c r="CM125" i="4" s="1"/>
  <c r="CN125" i="4" s="1"/>
  <c r="CO125" i="4" s="1"/>
  <c r="CP125" i="4" s="1"/>
  <c r="CQ125" i="4" s="1"/>
  <c r="CR125" i="4" s="1"/>
  <c r="CS125" i="4" s="1"/>
  <c r="CT125" i="4" s="1"/>
  <c r="CU125" i="4" s="1"/>
  <c r="CV125" i="4" s="1"/>
  <c r="CW125" i="4" s="1"/>
  <c r="CX125" i="4" s="1"/>
  <c r="CY125" i="4" s="1"/>
  <c r="CZ125" i="4" s="1"/>
  <c r="DA125" i="4" s="1"/>
  <c r="DB125" i="4" s="1"/>
  <c r="DC125" i="4" s="1"/>
  <c r="DD125" i="4" s="1"/>
  <c r="DE125" i="4" s="1"/>
  <c r="DF125" i="4" s="1"/>
  <c r="DG125" i="4" s="1"/>
  <c r="DH125" i="4" s="1"/>
  <c r="DI125" i="4" s="1"/>
  <c r="DJ125" i="4" s="1"/>
  <c r="DK125" i="4" s="1"/>
  <c r="DL125" i="4" s="1"/>
  <c r="DM125" i="4" s="1"/>
  <c r="DN125" i="4" s="1"/>
  <c r="DO125" i="4" s="1"/>
  <c r="DP125" i="4" s="1"/>
  <c r="DQ125" i="4" s="1"/>
  <c r="DR125" i="4" s="1"/>
  <c r="DS125" i="4" s="1"/>
  <c r="DT125" i="4" s="1"/>
  <c r="DU125" i="4" s="1"/>
  <c r="DV125" i="4" s="1"/>
  <c r="DW125" i="4" s="1"/>
  <c r="DX125" i="4" s="1"/>
  <c r="DY125" i="4" s="1"/>
  <c r="DZ125" i="4" s="1"/>
  <c r="EA125" i="4" s="1"/>
  <c r="EB125" i="4" s="1"/>
  <c r="EC125" i="4" s="1"/>
  <c r="ED125" i="4" s="1"/>
  <c r="EE125" i="4" s="1"/>
  <c r="EF125" i="4" s="1"/>
  <c r="EG125" i="4" s="1"/>
  <c r="EH125" i="4" s="1"/>
  <c r="EI125" i="4" s="1"/>
  <c r="EJ125" i="4" s="1"/>
  <c r="EK125" i="4" s="1"/>
  <c r="EL125" i="4" s="1"/>
  <c r="EM125" i="4" s="1"/>
  <c r="EN125" i="4" s="1"/>
  <c r="EO125" i="4" s="1"/>
  <c r="EP125" i="4" s="1"/>
  <c r="EQ125" i="4" s="1"/>
  <c r="ER125" i="4" s="1"/>
  <c r="ES125" i="4" s="1"/>
  <c r="ET125" i="4" s="1"/>
  <c r="EU125" i="4" s="1"/>
  <c r="EV125" i="4" s="1"/>
  <c r="EW125" i="4" s="1"/>
  <c r="EX125" i="4" s="1"/>
  <c r="EY125" i="4" s="1"/>
  <c r="EZ125" i="4" s="1"/>
  <c r="FA125" i="4" s="1"/>
  <c r="FB125" i="4" s="1"/>
  <c r="FC125" i="4" s="1"/>
  <c r="FD125" i="4" s="1"/>
  <c r="FE125" i="4" s="1"/>
  <c r="FF125" i="4" s="1"/>
  <c r="FG125" i="4" s="1"/>
  <c r="FH125" i="4" s="1"/>
  <c r="FI125" i="4" s="1"/>
  <c r="FJ125" i="4" s="1"/>
  <c r="FK125" i="4" s="1"/>
  <c r="FL125" i="4" s="1"/>
  <c r="FM125" i="4" s="1"/>
  <c r="FN125" i="4" s="1"/>
  <c r="FO125" i="4" s="1"/>
  <c r="FP125" i="4" s="1"/>
  <c r="FQ125" i="4" s="1"/>
  <c r="FR125" i="4" s="1"/>
  <c r="FS125" i="4" s="1"/>
  <c r="FT125" i="4" s="1"/>
  <c r="FU125" i="4" s="1"/>
  <c r="FV125" i="4" s="1"/>
  <c r="FW125" i="4" s="1"/>
  <c r="FX125" i="4" s="1"/>
  <c r="FY125" i="4" s="1"/>
  <c r="FZ125" i="4" s="1"/>
  <c r="GA125" i="4" s="1"/>
  <c r="GB125" i="4" s="1"/>
  <c r="GC125" i="4" s="1"/>
  <c r="GD125" i="4" s="1"/>
  <c r="GE125" i="4" s="1"/>
  <c r="GF125" i="4" s="1"/>
  <c r="GG125" i="4" s="1"/>
  <c r="GH125" i="4" s="1"/>
  <c r="GI125" i="4" s="1"/>
  <c r="GJ125" i="4" s="1"/>
  <c r="GK125" i="4" s="1"/>
  <c r="GL125" i="4" s="1"/>
  <c r="GM125" i="4" s="1"/>
  <c r="GN125" i="4" s="1"/>
  <c r="GO125" i="4" s="1"/>
  <c r="GP125" i="4" s="1"/>
  <c r="GQ125" i="4" s="1"/>
  <c r="GR125" i="4" s="1"/>
  <c r="GS125" i="4" s="1"/>
  <c r="GT125" i="4" s="1"/>
  <c r="GU125" i="4" s="1"/>
  <c r="GV125" i="4" s="1"/>
  <c r="GW125" i="4" s="1"/>
  <c r="GX125" i="4" s="1"/>
  <c r="GY125" i="4" s="1"/>
  <c r="GZ125" i="4" s="1"/>
  <c r="HA125" i="4" s="1"/>
  <c r="HB125" i="4" s="1"/>
  <c r="HC125" i="4" s="1"/>
  <c r="HD125" i="4" s="1"/>
  <c r="HE125" i="4" s="1"/>
  <c r="HF125" i="4" s="1"/>
  <c r="HG125" i="4" s="1"/>
  <c r="HH125" i="4" s="1"/>
  <c r="HI125" i="4" s="1"/>
  <c r="HJ125" i="4" s="1"/>
  <c r="HK125" i="4" s="1"/>
  <c r="HL125" i="4" s="1"/>
  <c r="HM125" i="4" s="1"/>
  <c r="HN125" i="4" s="1"/>
  <c r="HO125" i="4" s="1"/>
  <c r="HP125" i="4" s="1"/>
  <c r="HQ125" i="4" s="1"/>
  <c r="HR125" i="4" s="1"/>
  <c r="HS125" i="4" s="1"/>
  <c r="HT125" i="4" s="1"/>
  <c r="HU125" i="4" s="1"/>
  <c r="HV125" i="4" s="1"/>
  <c r="HW125" i="4" s="1"/>
  <c r="HX125" i="4" s="1"/>
  <c r="HY125" i="4" s="1"/>
  <c r="HZ125" i="4" s="1"/>
  <c r="IA125" i="4" s="1"/>
  <c r="IB125" i="4" s="1"/>
  <c r="IC125" i="4" s="1"/>
  <c r="ID125" i="4" s="1"/>
  <c r="IE125" i="4" s="1"/>
  <c r="IF125" i="4" s="1"/>
  <c r="IG125" i="4" s="1"/>
  <c r="IH125" i="4" s="1"/>
  <c r="II125" i="4" s="1"/>
  <c r="IJ125" i="4" s="1"/>
  <c r="IK125" i="4" s="1"/>
  <c r="IL125" i="4" s="1"/>
  <c r="IM125" i="4" s="1"/>
  <c r="IN125" i="4" s="1"/>
  <c r="IO125" i="4" s="1"/>
  <c r="IP125" i="4" s="1"/>
  <c r="IQ125" i="4" s="1"/>
  <c r="IR125" i="4" s="1"/>
  <c r="IS125" i="4" s="1"/>
  <c r="IT125" i="4" s="1"/>
  <c r="IU125" i="4" s="1"/>
  <c r="IV125" i="4" s="1"/>
  <c r="IW125" i="4" s="1"/>
  <c r="IX125" i="4" s="1"/>
  <c r="IY125" i="4" s="1"/>
  <c r="IZ125" i="4" s="1"/>
  <c r="JA125" i="4" s="1"/>
  <c r="JB125" i="4" s="1"/>
  <c r="JC125" i="4" s="1"/>
  <c r="JD125" i="4" s="1"/>
  <c r="JE125" i="4" s="1"/>
  <c r="JF125" i="4" s="1"/>
  <c r="JG125" i="4" s="1"/>
  <c r="JH125" i="4" s="1"/>
  <c r="JI125" i="4" s="1"/>
  <c r="JJ125" i="4" s="1"/>
  <c r="JK125" i="4" s="1"/>
  <c r="JL125" i="4" s="1"/>
  <c r="JM125" i="4" s="1"/>
  <c r="JN125" i="4" s="1"/>
  <c r="JO125" i="4" s="1"/>
  <c r="JP125" i="4" s="1"/>
  <c r="JQ125" i="4" s="1"/>
  <c r="JR125" i="4" s="1"/>
  <c r="JS125" i="4" s="1"/>
  <c r="JT125" i="4" s="1"/>
  <c r="JU125" i="4" s="1"/>
  <c r="JV125" i="4" s="1"/>
  <c r="JW125" i="4" s="1"/>
  <c r="JX125" i="4" s="1"/>
  <c r="JY125" i="4" s="1"/>
  <c r="JZ125" i="4" s="1"/>
  <c r="KA125" i="4" s="1"/>
  <c r="KB125" i="4" s="1"/>
  <c r="KC125" i="4" s="1"/>
  <c r="KD125" i="4" s="1"/>
  <c r="KE125" i="4" s="1"/>
  <c r="KF125" i="4" s="1"/>
  <c r="KG125" i="4" s="1"/>
  <c r="KH125" i="4" s="1"/>
  <c r="KI125" i="4" s="1"/>
  <c r="KJ125" i="4" s="1"/>
  <c r="KK125" i="4" s="1"/>
  <c r="KL125" i="4" s="1"/>
  <c r="KM125" i="4" s="1"/>
  <c r="KN125" i="4" s="1"/>
  <c r="KO125" i="4" s="1"/>
  <c r="KP125" i="4" s="1"/>
  <c r="KQ125" i="4" s="1"/>
  <c r="KR125" i="4" s="1"/>
  <c r="KS125" i="4" s="1"/>
  <c r="KT125" i="4" s="1"/>
  <c r="KU125" i="4" s="1"/>
  <c r="KV125" i="4" s="1"/>
  <c r="E125" i="4"/>
  <c r="E138" i="4" s="1"/>
  <c r="V124" i="4"/>
  <c r="W124" i="4" s="1"/>
  <c r="X124" i="4" s="1"/>
  <c r="Y124" i="4" s="1"/>
  <c r="Z124" i="4" s="1"/>
  <c r="AA124" i="4" s="1"/>
  <c r="AB124" i="4" s="1"/>
  <c r="AC124" i="4" s="1"/>
  <c r="AD124" i="4" s="1"/>
  <c r="AE124" i="4" s="1"/>
  <c r="AF124" i="4" s="1"/>
  <c r="AG124" i="4" s="1"/>
  <c r="AH124" i="4" s="1"/>
  <c r="AI124" i="4" s="1"/>
  <c r="AJ124" i="4" s="1"/>
  <c r="AK124" i="4" s="1"/>
  <c r="AL124" i="4" s="1"/>
  <c r="AM124" i="4" s="1"/>
  <c r="AN124" i="4" s="1"/>
  <c r="AO124" i="4" s="1"/>
  <c r="AP124" i="4" s="1"/>
  <c r="AQ124" i="4" s="1"/>
  <c r="AR124" i="4" s="1"/>
  <c r="AS124" i="4" s="1"/>
  <c r="AT124" i="4" s="1"/>
  <c r="AU124" i="4" s="1"/>
  <c r="AV124" i="4" s="1"/>
  <c r="AW124" i="4" s="1"/>
  <c r="AX124" i="4" s="1"/>
  <c r="AY124" i="4" s="1"/>
  <c r="AZ124" i="4" s="1"/>
  <c r="BA124" i="4" s="1"/>
  <c r="BB124" i="4" s="1"/>
  <c r="BC124" i="4" s="1"/>
  <c r="BD124" i="4" s="1"/>
  <c r="BE124" i="4" s="1"/>
  <c r="BF124" i="4" s="1"/>
  <c r="BG124" i="4" s="1"/>
  <c r="BH124" i="4" s="1"/>
  <c r="BI124" i="4" s="1"/>
  <c r="BJ124" i="4" s="1"/>
  <c r="BK124" i="4" s="1"/>
  <c r="BL124" i="4" s="1"/>
  <c r="BM124" i="4" s="1"/>
  <c r="BN124" i="4" s="1"/>
  <c r="BO124" i="4" s="1"/>
  <c r="BP124" i="4" s="1"/>
  <c r="BQ124" i="4" s="1"/>
  <c r="BR124" i="4" s="1"/>
  <c r="BS124" i="4" s="1"/>
  <c r="BT124" i="4" s="1"/>
  <c r="BU124" i="4" s="1"/>
  <c r="BV124" i="4" s="1"/>
  <c r="BW124" i="4" s="1"/>
  <c r="BX124" i="4" s="1"/>
  <c r="BY124" i="4" s="1"/>
  <c r="BZ124" i="4" s="1"/>
  <c r="CA124" i="4" s="1"/>
  <c r="CB124" i="4" s="1"/>
  <c r="CC124" i="4" s="1"/>
  <c r="CD124" i="4" s="1"/>
  <c r="CE124" i="4" s="1"/>
  <c r="CF124" i="4" s="1"/>
  <c r="CG124" i="4" s="1"/>
  <c r="CH124" i="4" s="1"/>
  <c r="CI124" i="4" s="1"/>
  <c r="CJ124" i="4" s="1"/>
  <c r="CK124" i="4" s="1"/>
  <c r="CL124" i="4" s="1"/>
  <c r="CM124" i="4" s="1"/>
  <c r="CN124" i="4" s="1"/>
  <c r="CO124" i="4" s="1"/>
  <c r="CP124" i="4" s="1"/>
  <c r="CQ124" i="4" s="1"/>
  <c r="CR124" i="4" s="1"/>
  <c r="CS124" i="4" s="1"/>
  <c r="CT124" i="4" s="1"/>
  <c r="CU124" i="4" s="1"/>
  <c r="CV124" i="4" s="1"/>
  <c r="CW124" i="4" s="1"/>
  <c r="CX124" i="4" s="1"/>
  <c r="CY124" i="4" s="1"/>
  <c r="CZ124" i="4" s="1"/>
  <c r="DA124" i="4" s="1"/>
  <c r="DB124" i="4" s="1"/>
  <c r="DC124" i="4" s="1"/>
  <c r="DD124" i="4" s="1"/>
  <c r="DE124" i="4" s="1"/>
  <c r="DF124" i="4" s="1"/>
  <c r="DG124" i="4" s="1"/>
  <c r="DH124" i="4" s="1"/>
  <c r="DI124" i="4" s="1"/>
  <c r="DJ124" i="4" s="1"/>
  <c r="DK124" i="4" s="1"/>
  <c r="DL124" i="4" s="1"/>
  <c r="DM124" i="4" s="1"/>
  <c r="DN124" i="4" s="1"/>
  <c r="DO124" i="4" s="1"/>
  <c r="DP124" i="4" s="1"/>
  <c r="DQ124" i="4" s="1"/>
  <c r="DR124" i="4" s="1"/>
  <c r="DS124" i="4" s="1"/>
  <c r="DT124" i="4" s="1"/>
  <c r="DU124" i="4" s="1"/>
  <c r="DV124" i="4" s="1"/>
  <c r="DW124" i="4" s="1"/>
  <c r="DX124" i="4" s="1"/>
  <c r="DY124" i="4" s="1"/>
  <c r="DZ124" i="4" s="1"/>
  <c r="EA124" i="4" s="1"/>
  <c r="EB124" i="4" s="1"/>
  <c r="EC124" i="4" s="1"/>
  <c r="ED124" i="4" s="1"/>
  <c r="EE124" i="4" s="1"/>
  <c r="EF124" i="4" s="1"/>
  <c r="EG124" i="4" s="1"/>
  <c r="EH124" i="4" s="1"/>
  <c r="EI124" i="4" s="1"/>
  <c r="EJ124" i="4" s="1"/>
  <c r="EK124" i="4" s="1"/>
  <c r="EL124" i="4" s="1"/>
  <c r="EM124" i="4" s="1"/>
  <c r="EN124" i="4" s="1"/>
  <c r="EO124" i="4" s="1"/>
  <c r="EP124" i="4" s="1"/>
  <c r="EQ124" i="4" s="1"/>
  <c r="ER124" i="4" s="1"/>
  <c r="ES124" i="4" s="1"/>
  <c r="ET124" i="4" s="1"/>
  <c r="EU124" i="4" s="1"/>
  <c r="EV124" i="4" s="1"/>
  <c r="EW124" i="4" s="1"/>
  <c r="EX124" i="4" s="1"/>
  <c r="EY124" i="4" s="1"/>
  <c r="EZ124" i="4" s="1"/>
  <c r="FA124" i="4" s="1"/>
  <c r="FB124" i="4" s="1"/>
  <c r="FC124" i="4" s="1"/>
  <c r="FD124" i="4" s="1"/>
  <c r="FE124" i="4" s="1"/>
  <c r="FF124" i="4" s="1"/>
  <c r="FG124" i="4" s="1"/>
  <c r="FH124" i="4" s="1"/>
  <c r="FI124" i="4" s="1"/>
  <c r="FJ124" i="4" s="1"/>
  <c r="FK124" i="4" s="1"/>
  <c r="FL124" i="4" s="1"/>
  <c r="FM124" i="4" s="1"/>
  <c r="FN124" i="4" s="1"/>
  <c r="FO124" i="4" s="1"/>
  <c r="FP124" i="4" s="1"/>
  <c r="FQ124" i="4" s="1"/>
  <c r="FR124" i="4" s="1"/>
  <c r="FS124" i="4" s="1"/>
  <c r="FT124" i="4" s="1"/>
  <c r="FU124" i="4" s="1"/>
  <c r="FV124" i="4" s="1"/>
  <c r="FW124" i="4" s="1"/>
  <c r="FX124" i="4" s="1"/>
  <c r="FY124" i="4" s="1"/>
  <c r="FZ124" i="4" s="1"/>
  <c r="GA124" i="4" s="1"/>
  <c r="GB124" i="4" s="1"/>
  <c r="GC124" i="4" s="1"/>
  <c r="GD124" i="4" s="1"/>
  <c r="GE124" i="4" s="1"/>
  <c r="GF124" i="4" s="1"/>
  <c r="GG124" i="4" s="1"/>
  <c r="GH124" i="4" s="1"/>
  <c r="GI124" i="4" s="1"/>
  <c r="GJ124" i="4" s="1"/>
  <c r="GK124" i="4" s="1"/>
  <c r="GL124" i="4" s="1"/>
  <c r="GM124" i="4" s="1"/>
  <c r="GN124" i="4" s="1"/>
  <c r="GO124" i="4" s="1"/>
  <c r="GP124" i="4" s="1"/>
  <c r="GQ124" i="4" s="1"/>
  <c r="GR124" i="4" s="1"/>
  <c r="GS124" i="4" s="1"/>
  <c r="GT124" i="4" s="1"/>
  <c r="GU124" i="4" s="1"/>
  <c r="GV124" i="4" s="1"/>
  <c r="GW124" i="4" s="1"/>
  <c r="GX124" i="4" s="1"/>
  <c r="GY124" i="4" s="1"/>
  <c r="GZ124" i="4" s="1"/>
  <c r="HA124" i="4" s="1"/>
  <c r="HB124" i="4" s="1"/>
  <c r="HC124" i="4" s="1"/>
  <c r="HD124" i="4" s="1"/>
  <c r="HE124" i="4" s="1"/>
  <c r="HF124" i="4" s="1"/>
  <c r="HG124" i="4" s="1"/>
  <c r="HH124" i="4" s="1"/>
  <c r="HI124" i="4" s="1"/>
  <c r="HJ124" i="4" s="1"/>
  <c r="HK124" i="4" s="1"/>
  <c r="HL124" i="4" s="1"/>
  <c r="HM124" i="4" s="1"/>
  <c r="HN124" i="4" s="1"/>
  <c r="HO124" i="4" s="1"/>
  <c r="HP124" i="4" s="1"/>
  <c r="HQ124" i="4" s="1"/>
  <c r="HR124" i="4" s="1"/>
  <c r="HS124" i="4" s="1"/>
  <c r="HT124" i="4" s="1"/>
  <c r="HU124" i="4" s="1"/>
  <c r="HV124" i="4" s="1"/>
  <c r="HW124" i="4" s="1"/>
  <c r="HX124" i="4" s="1"/>
  <c r="HY124" i="4" s="1"/>
  <c r="HZ124" i="4" s="1"/>
  <c r="IA124" i="4" s="1"/>
  <c r="IB124" i="4" s="1"/>
  <c r="IC124" i="4" s="1"/>
  <c r="ID124" i="4" s="1"/>
  <c r="IE124" i="4" s="1"/>
  <c r="IF124" i="4" s="1"/>
  <c r="IG124" i="4" s="1"/>
  <c r="IH124" i="4" s="1"/>
  <c r="II124" i="4" s="1"/>
  <c r="IJ124" i="4" s="1"/>
  <c r="IK124" i="4" s="1"/>
  <c r="IL124" i="4" s="1"/>
  <c r="IM124" i="4" s="1"/>
  <c r="IN124" i="4" s="1"/>
  <c r="IO124" i="4" s="1"/>
  <c r="IP124" i="4" s="1"/>
  <c r="IQ124" i="4" s="1"/>
  <c r="IR124" i="4" s="1"/>
  <c r="IS124" i="4" s="1"/>
  <c r="IT124" i="4" s="1"/>
  <c r="IU124" i="4" s="1"/>
  <c r="IV124" i="4" s="1"/>
  <c r="IW124" i="4" s="1"/>
  <c r="IX124" i="4" s="1"/>
  <c r="IY124" i="4" s="1"/>
  <c r="IZ124" i="4" s="1"/>
  <c r="JA124" i="4" s="1"/>
  <c r="JB124" i="4" s="1"/>
  <c r="JC124" i="4" s="1"/>
  <c r="JD124" i="4" s="1"/>
  <c r="JE124" i="4" s="1"/>
  <c r="JF124" i="4" s="1"/>
  <c r="JG124" i="4" s="1"/>
  <c r="JH124" i="4" s="1"/>
  <c r="JI124" i="4" s="1"/>
  <c r="JJ124" i="4" s="1"/>
  <c r="JK124" i="4" s="1"/>
  <c r="JL124" i="4" s="1"/>
  <c r="JM124" i="4" s="1"/>
  <c r="JN124" i="4" s="1"/>
  <c r="JO124" i="4" s="1"/>
  <c r="JP124" i="4" s="1"/>
  <c r="JQ124" i="4" s="1"/>
  <c r="JR124" i="4" s="1"/>
  <c r="JS124" i="4" s="1"/>
  <c r="JT124" i="4" s="1"/>
  <c r="JU124" i="4" s="1"/>
  <c r="JV124" i="4" s="1"/>
  <c r="JW124" i="4" s="1"/>
  <c r="JX124" i="4" s="1"/>
  <c r="JY124" i="4" s="1"/>
  <c r="JZ124" i="4" s="1"/>
  <c r="KA124" i="4" s="1"/>
  <c r="KB124" i="4" s="1"/>
  <c r="KC124" i="4" s="1"/>
  <c r="KD124" i="4" s="1"/>
  <c r="KE124" i="4" s="1"/>
  <c r="KF124" i="4" s="1"/>
  <c r="KG124" i="4" s="1"/>
  <c r="KH124" i="4" s="1"/>
  <c r="KI124" i="4" s="1"/>
  <c r="KJ124" i="4" s="1"/>
  <c r="KK124" i="4" s="1"/>
  <c r="KL124" i="4" s="1"/>
  <c r="KM124" i="4" s="1"/>
  <c r="KN124" i="4" s="1"/>
  <c r="KO124" i="4" s="1"/>
  <c r="KP124" i="4" s="1"/>
  <c r="KQ124" i="4" s="1"/>
  <c r="KR124" i="4" s="1"/>
  <c r="KS124" i="4" s="1"/>
  <c r="KT124" i="4" s="1"/>
  <c r="KU124" i="4" s="1"/>
  <c r="KV124" i="4" s="1"/>
  <c r="E124" i="4"/>
  <c r="E137" i="4" s="1"/>
  <c r="W123" i="4"/>
  <c r="X123" i="4" s="1"/>
  <c r="Y123" i="4" s="1"/>
  <c r="Z123" i="4" s="1"/>
  <c r="AA123" i="4" s="1"/>
  <c r="AB123" i="4" s="1"/>
  <c r="AC123" i="4" s="1"/>
  <c r="AD123" i="4" s="1"/>
  <c r="AE123" i="4" s="1"/>
  <c r="AF123" i="4" s="1"/>
  <c r="AG123" i="4" s="1"/>
  <c r="AH123" i="4" s="1"/>
  <c r="AI123" i="4" s="1"/>
  <c r="AJ123" i="4" s="1"/>
  <c r="AK123" i="4" s="1"/>
  <c r="AL123" i="4" s="1"/>
  <c r="AM123" i="4" s="1"/>
  <c r="AN123" i="4" s="1"/>
  <c r="AO123" i="4" s="1"/>
  <c r="AP123" i="4" s="1"/>
  <c r="AQ123" i="4" s="1"/>
  <c r="AR123" i="4" s="1"/>
  <c r="AS123" i="4" s="1"/>
  <c r="AT123" i="4" s="1"/>
  <c r="AU123" i="4" s="1"/>
  <c r="AV123" i="4" s="1"/>
  <c r="AW123" i="4" s="1"/>
  <c r="AX123" i="4" s="1"/>
  <c r="AY123" i="4" s="1"/>
  <c r="AZ123" i="4" s="1"/>
  <c r="BA123" i="4" s="1"/>
  <c r="BB123" i="4" s="1"/>
  <c r="BC123" i="4" s="1"/>
  <c r="BD123" i="4" s="1"/>
  <c r="BE123" i="4" s="1"/>
  <c r="BF123" i="4" s="1"/>
  <c r="BG123" i="4" s="1"/>
  <c r="BH123" i="4" s="1"/>
  <c r="BI123" i="4" s="1"/>
  <c r="BJ123" i="4" s="1"/>
  <c r="BK123" i="4" s="1"/>
  <c r="BL123" i="4" s="1"/>
  <c r="BM123" i="4" s="1"/>
  <c r="BN123" i="4" s="1"/>
  <c r="BO123" i="4" s="1"/>
  <c r="BP123" i="4" s="1"/>
  <c r="BQ123" i="4" s="1"/>
  <c r="BR123" i="4" s="1"/>
  <c r="BS123" i="4" s="1"/>
  <c r="BT123" i="4" s="1"/>
  <c r="BU123" i="4" s="1"/>
  <c r="BV123" i="4" s="1"/>
  <c r="BW123" i="4" s="1"/>
  <c r="BX123" i="4" s="1"/>
  <c r="BY123" i="4" s="1"/>
  <c r="BZ123" i="4" s="1"/>
  <c r="CA123" i="4" s="1"/>
  <c r="CB123" i="4" s="1"/>
  <c r="CC123" i="4" s="1"/>
  <c r="CD123" i="4" s="1"/>
  <c r="CE123" i="4" s="1"/>
  <c r="CF123" i="4" s="1"/>
  <c r="CG123" i="4" s="1"/>
  <c r="CH123" i="4" s="1"/>
  <c r="CI123" i="4" s="1"/>
  <c r="CJ123" i="4" s="1"/>
  <c r="CK123" i="4" s="1"/>
  <c r="CL123" i="4" s="1"/>
  <c r="CM123" i="4" s="1"/>
  <c r="CN123" i="4" s="1"/>
  <c r="CO123" i="4" s="1"/>
  <c r="CP123" i="4" s="1"/>
  <c r="CQ123" i="4" s="1"/>
  <c r="CR123" i="4" s="1"/>
  <c r="CS123" i="4" s="1"/>
  <c r="CT123" i="4" s="1"/>
  <c r="CU123" i="4" s="1"/>
  <c r="CV123" i="4" s="1"/>
  <c r="CW123" i="4" s="1"/>
  <c r="CX123" i="4" s="1"/>
  <c r="CY123" i="4" s="1"/>
  <c r="CZ123" i="4" s="1"/>
  <c r="DA123" i="4" s="1"/>
  <c r="DB123" i="4" s="1"/>
  <c r="DC123" i="4" s="1"/>
  <c r="DD123" i="4" s="1"/>
  <c r="DE123" i="4" s="1"/>
  <c r="DF123" i="4" s="1"/>
  <c r="DG123" i="4" s="1"/>
  <c r="DH123" i="4" s="1"/>
  <c r="DI123" i="4" s="1"/>
  <c r="DJ123" i="4" s="1"/>
  <c r="DK123" i="4" s="1"/>
  <c r="DL123" i="4" s="1"/>
  <c r="DM123" i="4" s="1"/>
  <c r="DN123" i="4" s="1"/>
  <c r="DO123" i="4" s="1"/>
  <c r="DP123" i="4" s="1"/>
  <c r="DQ123" i="4" s="1"/>
  <c r="DR123" i="4" s="1"/>
  <c r="DS123" i="4" s="1"/>
  <c r="DT123" i="4" s="1"/>
  <c r="DU123" i="4" s="1"/>
  <c r="DV123" i="4" s="1"/>
  <c r="DW123" i="4" s="1"/>
  <c r="DX123" i="4" s="1"/>
  <c r="DY123" i="4" s="1"/>
  <c r="DZ123" i="4" s="1"/>
  <c r="EA123" i="4" s="1"/>
  <c r="EB123" i="4" s="1"/>
  <c r="EC123" i="4" s="1"/>
  <c r="ED123" i="4" s="1"/>
  <c r="EE123" i="4" s="1"/>
  <c r="EF123" i="4" s="1"/>
  <c r="EG123" i="4" s="1"/>
  <c r="EH123" i="4" s="1"/>
  <c r="EI123" i="4" s="1"/>
  <c r="EJ123" i="4" s="1"/>
  <c r="EK123" i="4" s="1"/>
  <c r="EL123" i="4" s="1"/>
  <c r="EM123" i="4" s="1"/>
  <c r="EN123" i="4" s="1"/>
  <c r="EO123" i="4" s="1"/>
  <c r="EP123" i="4" s="1"/>
  <c r="EQ123" i="4" s="1"/>
  <c r="ER123" i="4" s="1"/>
  <c r="ES123" i="4" s="1"/>
  <c r="ET123" i="4" s="1"/>
  <c r="EU123" i="4" s="1"/>
  <c r="EV123" i="4" s="1"/>
  <c r="EW123" i="4" s="1"/>
  <c r="EX123" i="4" s="1"/>
  <c r="EY123" i="4" s="1"/>
  <c r="EZ123" i="4" s="1"/>
  <c r="FA123" i="4" s="1"/>
  <c r="FB123" i="4" s="1"/>
  <c r="FC123" i="4" s="1"/>
  <c r="FD123" i="4" s="1"/>
  <c r="FE123" i="4" s="1"/>
  <c r="FF123" i="4" s="1"/>
  <c r="FG123" i="4" s="1"/>
  <c r="FH123" i="4" s="1"/>
  <c r="FI123" i="4" s="1"/>
  <c r="FJ123" i="4" s="1"/>
  <c r="FK123" i="4" s="1"/>
  <c r="FL123" i="4" s="1"/>
  <c r="FM123" i="4" s="1"/>
  <c r="FN123" i="4" s="1"/>
  <c r="FO123" i="4" s="1"/>
  <c r="FP123" i="4" s="1"/>
  <c r="FQ123" i="4" s="1"/>
  <c r="FR123" i="4" s="1"/>
  <c r="FS123" i="4" s="1"/>
  <c r="FT123" i="4" s="1"/>
  <c r="FU123" i="4" s="1"/>
  <c r="FV123" i="4" s="1"/>
  <c r="FW123" i="4" s="1"/>
  <c r="FX123" i="4" s="1"/>
  <c r="FY123" i="4" s="1"/>
  <c r="FZ123" i="4" s="1"/>
  <c r="GA123" i="4" s="1"/>
  <c r="GB123" i="4" s="1"/>
  <c r="GC123" i="4" s="1"/>
  <c r="GD123" i="4" s="1"/>
  <c r="GE123" i="4" s="1"/>
  <c r="GF123" i="4" s="1"/>
  <c r="GG123" i="4" s="1"/>
  <c r="GH123" i="4" s="1"/>
  <c r="GI123" i="4" s="1"/>
  <c r="GJ123" i="4" s="1"/>
  <c r="GK123" i="4" s="1"/>
  <c r="GL123" i="4" s="1"/>
  <c r="GM123" i="4" s="1"/>
  <c r="GN123" i="4" s="1"/>
  <c r="GO123" i="4" s="1"/>
  <c r="GP123" i="4" s="1"/>
  <c r="GQ123" i="4" s="1"/>
  <c r="GR123" i="4" s="1"/>
  <c r="GS123" i="4" s="1"/>
  <c r="GT123" i="4" s="1"/>
  <c r="GU123" i="4" s="1"/>
  <c r="GV123" i="4" s="1"/>
  <c r="GW123" i="4" s="1"/>
  <c r="GX123" i="4" s="1"/>
  <c r="GY123" i="4" s="1"/>
  <c r="GZ123" i="4" s="1"/>
  <c r="HA123" i="4" s="1"/>
  <c r="HB123" i="4" s="1"/>
  <c r="HC123" i="4" s="1"/>
  <c r="HD123" i="4" s="1"/>
  <c r="HE123" i="4" s="1"/>
  <c r="HF123" i="4" s="1"/>
  <c r="HG123" i="4" s="1"/>
  <c r="HH123" i="4" s="1"/>
  <c r="HI123" i="4" s="1"/>
  <c r="HJ123" i="4" s="1"/>
  <c r="HK123" i="4" s="1"/>
  <c r="HL123" i="4" s="1"/>
  <c r="HM123" i="4" s="1"/>
  <c r="HN123" i="4" s="1"/>
  <c r="HO123" i="4" s="1"/>
  <c r="HP123" i="4" s="1"/>
  <c r="HQ123" i="4" s="1"/>
  <c r="HR123" i="4" s="1"/>
  <c r="HS123" i="4" s="1"/>
  <c r="HT123" i="4" s="1"/>
  <c r="HU123" i="4" s="1"/>
  <c r="HV123" i="4" s="1"/>
  <c r="HW123" i="4" s="1"/>
  <c r="HX123" i="4" s="1"/>
  <c r="HY123" i="4" s="1"/>
  <c r="HZ123" i="4" s="1"/>
  <c r="IA123" i="4" s="1"/>
  <c r="IB123" i="4" s="1"/>
  <c r="IC123" i="4" s="1"/>
  <c r="ID123" i="4" s="1"/>
  <c r="IE123" i="4" s="1"/>
  <c r="IF123" i="4" s="1"/>
  <c r="IG123" i="4" s="1"/>
  <c r="IH123" i="4" s="1"/>
  <c r="II123" i="4" s="1"/>
  <c r="IJ123" i="4" s="1"/>
  <c r="IK123" i="4" s="1"/>
  <c r="IL123" i="4" s="1"/>
  <c r="IM123" i="4" s="1"/>
  <c r="IN123" i="4" s="1"/>
  <c r="IO123" i="4" s="1"/>
  <c r="IP123" i="4" s="1"/>
  <c r="IQ123" i="4" s="1"/>
  <c r="IR123" i="4" s="1"/>
  <c r="IS123" i="4" s="1"/>
  <c r="IT123" i="4" s="1"/>
  <c r="IU123" i="4" s="1"/>
  <c r="IV123" i="4" s="1"/>
  <c r="IW123" i="4" s="1"/>
  <c r="IX123" i="4" s="1"/>
  <c r="IY123" i="4" s="1"/>
  <c r="IZ123" i="4" s="1"/>
  <c r="JA123" i="4" s="1"/>
  <c r="JB123" i="4" s="1"/>
  <c r="JC123" i="4" s="1"/>
  <c r="JD123" i="4" s="1"/>
  <c r="JE123" i="4" s="1"/>
  <c r="JF123" i="4" s="1"/>
  <c r="JG123" i="4" s="1"/>
  <c r="JH123" i="4" s="1"/>
  <c r="JI123" i="4" s="1"/>
  <c r="JJ123" i="4" s="1"/>
  <c r="JK123" i="4" s="1"/>
  <c r="JL123" i="4" s="1"/>
  <c r="JM123" i="4" s="1"/>
  <c r="JN123" i="4" s="1"/>
  <c r="JO123" i="4" s="1"/>
  <c r="JP123" i="4" s="1"/>
  <c r="JQ123" i="4" s="1"/>
  <c r="JR123" i="4" s="1"/>
  <c r="JS123" i="4" s="1"/>
  <c r="JT123" i="4" s="1"/>
  <c r="JU123" i="4" s="1"/>
  <c r="JV123" i="4" s="1"/>
  <c r="JW123" i="4" s="1"/>
  <c r="JX123" i="4" s="1"/>
  <c r="JY123" i="4" s="1"/>
  <c r="JZ123" i="4" s="1"/>
  <c r="KA123" i="4" s="1"/>
  <c r="KB123" i="4" s="1"/>
  <c r="KC123" i="4" s="1"/>
  <c r="KD123" i="4" s="1"/>
  <c r="KE123" i="4" s="1"/>
  <c r="KF123" i="4" s="1"/>
  <c r="KG123" i="4" s="1"/>
  <c r="KH123" i="4" s="1"/>
  <c r="KI123" i="4" s="1"/>
  <c r="KJ123" i="4" s="1"/>
  <c r="KK123" i="4" s="1"/>
  <c r="KL123" i="4" s="1"/>
  <c r="KM123" i="4" s="1"/>
  <c r="KN123" i="4" s="1"/>
  <c r="KO123" i="4" s="1"/>
  <c r="KP123" i="4" s="1"/>
  <c r="KQ123" i="4" s="1"/>
  <c r="KR123" i="4" s="1"/>
  <c r="KS123" i="4" s="1"/>
  <c r="KT123" i="4" s="1"/>
  <c r="KU123" i="4" s="1"/>
  <c r="KV123" i="4" s="1"/>
  <c r="V123" i="4"/>
  <c r="E123" i="4"/>
  <c r="E136" i="4" s="1"/>
  <c r="V122" i="4"/>
  <c r="W122" i="4" s="1"/>
  <c r="X122" i="4" s="1"/>
  <c r="Y122" i="4" s="1"/>
  <c r="Z122" i="4" s="1"/>
  <c r="AA122" i="4" s="1"/>
  <c r="AB122" i="4" s="1"/>
  <c r="AC122" i="4" s="1"/>
  <c r="AD122" i="4" s="1"/>
  <c r="AE122" i="4" s="1"/>
  <c r="AF122" i="4" s="1"/>
  <c r="AG122" i="4" s="1"/>
  <c r="AH122" i="4" s="1"/>
  <c r="AI122" i="4" s="1"/>
  <c r="AJ122" i="4" s="1"/>
  <c r="AK122" i="4" s="1"/>
  <c r="AL122" i="4" s="1"/>
  <c r="AM122" i="4" s="1"/>
  <c r="AN122" i="4" s="1"/>
  <c r="AO122" i="4" s="1"/>
  <c r="AP122" i="4" s="1"/>
  <c r="AQ122" i="4" s="1"/>
  <c r="AR122" i="4" s="1"/>
  <c r="AS122" i="4" s="1"/>
  <c r="AT122" i="4" s="1"/>
  <c r="AU122" i="4" s="1"/>
  <c r="AV122" i="4" s="1"/>
  <c r="AW122" i="4" s="1"/>
  <c r="AX122" i="4" s="1"/>
  <c r="AY122" i="4" s="1"/>
  <c r="AZ122" i="4" s="1"/>
  <c r="BA122" i="4" s="1"/>
  <c r="BB122" i="4" s="1"/>
  <c r="BC122" i="4" s="1"/>
  <c r="BD122" i="4" s="1"/>
  <c r="BE122" i="4" s="1"/>
  <c r="BF122" i="4" s="1"/>
  <c r="BG122" i="4" s="1"/>
  <c r="BH122" i="4" s="1"/>
  <c r="BI122" i="4" s="1"/>
  <c r="BJ122" i="4" s="1"/>
  <c r="BK122" i="4" s="1"/>
  <c r="BL122" i="4" s="1"/>
  <c r="BM122" i="4" s="1"/>
  <c r="BN122" i="4" s="1"/>
  <c r="BO122" i="4" s="1"/>
  <c r="BP122" i="4" s="1"/>
  <c r="BQ122" i="4" s="1"/>
  <c r="BR122" i="4" s="1"/>
  <c r="BS122" i="4" s="1"/>
  <c r="BT122" i="4" s="1"/>
  <c r="BU122" i="4" s="1"/>
  <c r="BV122" i="4" s="1"/>
  <c r="BW122" i="4" s="1"/>
  <c r="BX122" i="4" s="1"/>
  <c r="BY122" i="4" s="1"/>
  <c r="BZ122" i="4" s="1"/>
  <c r="CA122" i="4" s="1"/>
  <c r="CB122" i="4" s="1"/>
  <c r="CC122" i="4" s="1"/>
  <c r="CD122" i="4" s="1"/>
  <c r="CE122" i="4" s="1"/>
  <c r="CF122" i="4" s="1"/>
  <c r="CG122" i="4" s="1"/>
  <c r="CH122" i="4" s="1"/>
  <c r="CI122" i="4" s="1"/>
  <c r="CJ122" i="4" s="1"/>
  <c r="CK122" i="4" s="1"/>
  <c r="CL122" i="4" s="1"/>
  <c r="CM122" i="4" s="1"/>
  <c r="CN122" i="4" s="1"/>
  <c r="CO122" i="4" s="1"/>
  <c r="CP122" i="4" s="1"/>
  <c r="CQ122" i="4" s="1"/>
  <c r="CR122" i="4" s="1"/>
  <c r="CS122" i="4" s="1"/>
  <c r="CT122" i="4" s="1"/>
  <c r="CU122" i="4" s="1"/>
  <c r="CV122" i="4" s="1"/>
  <c r="CW122" i="4" s="1"/>
  <c r="CX122" i="4" s="1"/>
  <c r="CY122" i="4" s="1"/>
  <c r="CZ122" i="4" s="1"/>
  <c r="DA122" i="4" s="1"/>
  <c r="DB122" i="4" s="1"/>
  <c r="DC122" i="4" s="1"/>
  <c r="DD122" i="4" s="1"/>
  <c r="DE122" i="4" s="1"/>
  <c r="DF122" i="4" s="1"/>
  <c r="DG122" i="4" s="1"/>
  <c r="DH122" i="4" s="1"/>
  <c r="DI122" i="4" s="1"/>
  <c r="DJ122" i="4" s="1"/>
  <c r="DK122" i="4" s="1"/>
  <c r="DL122" i="4" s="1"/>
  <c r="DM122" i="4" s="1"/>
  <c r="DN122" i="4" s="1"/>
  <c r="DO122" i="4" s="1"/>
  <c r="DP122" i="4" s="1"/>
  <c r="DQ122" i="4" s="1"/>
  <c r="DR122" i="4" s="1"/>
  <c r="DS122" i="4" s="1"/>
  <c r="DT122" i="4" s="1"/>
  <c r="DU122" i="4" s="1"/>
  <c r="DV122" i="4" s="1"/>
  <c r="DW122" i="4" s="1"/>
  <c r="DX122" i="4" s="1"/>
  <c r="DY122" i="4" s="1"/>
  <c r="DZ122" i="4" s="1"/>
  <c r="EA122" i="4" s="1"/>
  <c r="EB122" i="4" s="1"/>
  <c r="EC122" i="4" s="1"/>
  <c r="ED122" i="4" s="1"/>
  <c r="EE122" i="4" s="1"/>
  <c r="EF122" i="4" s="1"/>
  <c r="EG122" i="4" s="1"/>
  <c r="EH122" i="4" s="1"/>
  <c r="EI122" i="4" s="1"/>
  <c r="EJ122" i="4" s="1"/>
  <c r="EK122" i="4" s="1"/>
  <c r="EL122" i="4" s="1"/>
  <c r="EM122" i="4" s="1"/>
  <c r="EN122" i="4" s="1"/>
  <c r="EO122" i="4" s="1"/>
  <c r="EP122" i="4" s="1"/>
  <c r="EQ122" i="4" s="1"/>
  <c r="ER122" i="4" s="1"/>
  <c r="ES122" i="4" s="1"/>
  <c r="ET122" i="4" s="1"/>
  <c r="EU122" i="4" s="1"/>
  <c r="EV122" i="4" s="1"/>
  <c r="EW122" i="4" s="1"/>
  <c r="EX122" i="4" s="1"/>
  <c r="EY122" i="4" s="1"/>
  <c r="EZ122" i="4" s="1"/>
  <c r="FA122" i="4" s="1"/>
  <c r="FB122" i="4" s="1"/>
  <c r="FC122" i="4" s="1"/>
  <c r="FD122" i="4" s="1"/>
  <c r="FE122" i="4" s="1"/>
  <c r="FF122" i="4" s="1"/>
  <c r="FG122" i="4" s="1"/>
  <c r="FH122" i="4" s="1"/>
  <c r="FI122" i="4" s="1"/>
  <c r="FJ122" i="4" s="1"/>
  <c r="FK122" i="4" s="1"/>
  <c r="FL122" i="4" s="1"/>
  <c r="FM122" i="4" s="1"/>
  <c r="FN122" i="4" s="1"/>
  <c r="FO122" i="4" s="1"/>
  <c r="FP122" i="4" s="1"/>
  <c r="FQ122" i="4" s="1"/>
  <c r="FR122" i="4" s="1"/>
  <c r="FS122" i="4" s="1"/>
  <c r="FT122" i="4" s="1"/>
  <c r="FU122" i="4" s="1"/>
  <c r="FV122" i="4" s="1"/>
  <c r="FW122" i="4" s="1"/>
  <c r="FX122" i="4" s="1"/>
  <c r="FY122" i="4" s="1"/>
  <c r="FZ122" i="4" s="1"/>
  <c r="GA122" i="4" s="1"/>
  <c r="GB122" i="4" s="1"/>
  <c r="GC122" i="4" s="1"/>
  <c r="GD122" i="4" s="1"/>
  <c r="GE122" i="4" s="1"/>
  <c r="GF122" i="4" s="1"/>
  <c r="GG122" i="4" s="1"/>
  <c r="GH122" i="4" s="1"/>
  <c r="GI122" i="4" s="1"/>
  <c r="GJ122" i="4" s="1"/>
  <c r="GK122" i="4" s="1"/>
  <c r="GL122" i="4" s="1"/>
  <c r="GM122" i="4" s="1"/>
  <c r="GN122" i="4" s="1"/>
  <c r="GO122" i="4" s="1"/>
  <c r="GP122" i="4" s="1"/>
  <c r="GQ122" i="4" s="1"/>
  <c r="GR122" i="4" s="1"/>
  <c r="GS122" i="4" s="1"/>
  <c r="GT122" i="4" s="1"/>
  <c r="GU122" i="4" s="1"/>
  <c r="GV122" i="4" s="1"/>
  <c r="GW122" i="4" s="1"/>
  <c r="GX122" i="4" s="1"/>
  <c r="GY122" i="4" s="1"/>
  <c r="GZ122" i="4" s="1"/>
  <c r="HA122" i="4" s="1"/>
  <c r="HB122" i="4" s="1"/>
  <c r="HC122" i="4" s="1"/>
  <c r="HD122" i="4" s="1"/>
  <c r="HE122" i="4" s="1"/>
  <c r="HF122" i="4" s="1"/>
  <c r="HG122" i="4" s="1"/>
  <c r="HH122" i="4" s="1"/>
  <c r="HI122" i="4" s="1"/>
  <c r="HJ122" i="4" s="1"/>
  <c r="HK122" i="4" s="1"/>
  <c r="HL122" i="4" s="1"/>
  <c r="HM122" i="4" s="1"/>
  <c r="HN122" i="4" s="1"/>
  <c r="HO122" i="4" s="1"/>
  <c r="HP122" i="4" s="1"/>
  <c r="HQ122" i="4" s="1"/>
  <c r="HR122" i="4" s="1"/>
  <c r="HS122" i="4" s="1"/>
  <c r="HT122" i="4" s="1"/>
  <c r="HU122" i="4" s="1"/>
  <c r="HV122" i="4" s="1"/>
  <c r="HW122" i="4" s="1"/>
  <c r="HX122" i="4" s="1"/>
  <c r="HY122" i="4" s="1"/>
  <c r="HZ122" i="4" s="1"/>
  <c r="IA122" i="4" s="1"/>
  <c r="IB122" i="4" s="1"/>
  <c r="IC122" i="4" s="1"/>
  <c r="ID122" i="4" s="1"/>
  <c r="IE122" i="4" s="1"/>
  <c r="IF122" i="4" s="1"/>
  <c r="IG122" i="4" s="1"/>
  <c r="IH122" i="4" s="1"/>
  <c r="II122" i="4" s="1"/>
  <c r="IJ122" i="4" s="1"/>
  <c r="IK122" i="4" s="1"/>
  <c r="IL122" i="4" s="1"/>
  <c r="IM122" i="4" s="1"/>
  <c r="IN122" i="4" s="1"/>
  <c r="IO122" i="4" s="1"/>
  <c r="IP122" i="4" s="1"/>
  <c r="IQ122" i="4" s="1"/>
  <c r="IR122" i="4" s="1"/>
  <c r="IS122" i="4" s="1"/>
  <c r="IT122" i="4" s="1"/>
  <c r="IU122" i="4" s="1"/>
  <c r="IV122" i="4" s="1"/>
  <c r="IW122" i="4" s="1"/>
  <c r="IX122" i="4" s="1"/>
  <c r="IY122" i="4" s="1"/>
  <c r="IZ122" i="4" s="1"/>
  <c r="JA122" i="4" s="1"/>
  <c r="JB122" i="4" s="1"/>
  <c r="JC122" i="4" s="1"/>
  <c r="JD122" i="4" s="1"/>
  <c r="JE122" i="4" s="1"/>
  <c r="JF122" i="4" s="1"/>
  <c r="JG122" i="4" s="1"/>
  <c r="JH122" i="4" s="1"/>
  <c r="JI122" i="4" s="1"/>
  <c r="JJ122" i="4" s="1"/>
  <c r="JK122" i="4" s="1"/>
  <c r="JL122" i="4" s="1"/>
  <c r="JM122" i="4" s="1"/>
  <c r="JN122" i="4" s="1"/>
  <c r="JO122" i="4" s="1"/>
  <c r="JP122" i="4" s="1"/>
  <c r="JQ122" i="4" s="1"/>
  <c r="JR122" i="4" s="1"/>
  <c r="JS122" i="4" s="1"/>
  <c r="JT122" i="4" s="1"/>
  <c r="JU122" i="4" s="1"/>
  <c r="JV122" i="4" s="1"/>
  <c r="JW122" i="4" s="1"/>
  <c r="JX122" i="4" s="1"/>
  <c r="JY122" i="4" s="1"/>
  <c r="JZ122" i="4" s="1"/>
  <c r="KA122" i="4" s="1"/>
  <c r="KB122" i="4" s="1"/>
  <c r="KC122" i="4" s="1"/>
  <c r="KD122" i="4" s="1"/>
  <c r="KE122" i="4" s="1"/>
  <c r="KF122" i="4" s="1"/>
  <c r="KG122" i="4" s="1"/>
  <c r="KH122" i="4" s="1"/>
  <c r="KI122" i="4" s="1"/>
  <c r="KJ122" i="4" s="1"/>
  <c r="KK122" i="4" s="1"/>
  <c r="KL122" i="4" s="1"/>
  <c r="KM122" i="4" s="1"/>
  <c r="KN122" i="4" s="1"/>
  <c r="KO122" i="4" s="1"/>
  <c r="KP122" i="4" s="1"/>
  <c r="KQ122" i="4" s="1"/>
  <c r="KR122" i="4" s="1"/>
  <c r="KS122" i="4" s="1"/>
  <c r="KT122" i="4" s="1"/>
  <c r="KU122" i="4" s="1"/>
  <c r="KV122" i="4" s="1"/>
  <c r="E122" i="4"/>
  <c r="E135" i="4" s="1"/>
  <c r="W121" i="4"/>
  <c r="X121" i="4" s="1"/>
  <c r="Y121" i="4" s="1"/>
  <c r="Z121" i="4" s="1"/>
  <c r="AA121" i="4" s="1"/>
  <c r="AB121" i="4" s="1"/>
  <c r="AC121" i="4" s="1"/>
  <c r="AD121" i="4" s="1"/>
  <c r="AE121" i="4" s="1"/>
  <c r="AF121" i="4" s="1"/>
  <c r="AG121" i="4" s="1"/>
  <c r="AH121" i="4" s="1"/>
  <c r="AI121" i="4" s="1"/>
  <c r="AJ121" i="4" s="1"/>
  <c r="AK121" i="4" s="1"/>
  <c r="AL121" i="4" s="1"/>
  <c r="AM121" i="4" s="1"/>
  <c r="AN121" i="4" s="1"/>
  <c r="AO121" i="4" s="1"/>
  <c r="AP121" i="4" s="1"/>
  <c r="AQ121" i="4" s="1"/>
  <c r="AR121" i="4" s="1"/>
  <c r="AS121" i="4" s="1"/>
  <c r="AT121" i="4" s="1"/>
  <c r="AU121" i="4" s="1"/>
  <c r="AV121" i="4" s="1"/>
  <c r="AW121" i="4" s="1"/>
  <c r="AX121" i="4" s="1"/>
  <c r="AY121" i="4" s="1"/>
  <c r="AZ121" i="4" s="1"/>
  <c r="BA121" i="4" s="1"/>
  <c r="BB121" i="4" s="1"/>
  <c r="BC121" i="4" s="1"/>
  <c r="BD121" i="4" s="1"/>
  <c r="BE121" i="4" s="1"/>
  <c r="BF121" i="4" s="1"/>
  <c r="BG121" i="4" s="1"/>
  <c r="BH121" i="4" s="1"/>
  <c r="BI121" i="4" s="1"/>
  <c r="BJ121" i="4" s="1"/>
  <c r="BK121" i="4" s="1"/>
  <c r="BL121" i="4" s="1"/>
  <c r="BM121" i="4" s="1"/>
  <c r="BN121" i="4" s="1"/>
  <c r="BO121" i="4" s="1"/>
  <c r="BP121" i="4" s="1"/>
  <c r="BQ121" i="4" s="1"/>
  <c r="BR121" i="4" s="1"/>
  <c r="BS121" i="4" s="1"/>
  <c r="BT121" i="4" s="1"/>
  <c r="BU121" i="4" s="1"/>
  <c r="BV121" i="4" s="1"/>
  <c r="BW121" i="4" s="1"/>
  <c r="BX121" i="4" s="1"/>
  <c r="BY121" i="4" s="1"/>
  <c r="BZ121" i="4" s="1"/>
  <c r="CA121" i="4" s="1"/>
  <c r="CB121" i="4" s="1"/>
  <c r="CC121" i="4" s="1"/>
  <c r="CD121" i="4" s="1"/>
  <c r="CE121" i="4" s="1"/>
  <c r="CF121" i="4" s="1"/>
  <c r="CG121" i="4" s="1"/>
  <c r="CH121" i="4" s="1"/>
  <c r="CI121" i="4" s="1"/>
  <c r="CJ121" i="4" s="1"/>
  <c r="CK121" i="4" s="1"/>
  <c r="CL121" i="4" s="1"/>
  <c r="CM121" i="4" s="1"/>
  <c r="CN121" i="4" s="1"/>
  <c r="CO121" i="4" s="1"/>
  <c r="CP121" i="4" s="1"/>
  <c r="CQ121" i="4" s="1"/>
  <c r="CR121" i="4" s="1"/>
  <c r="CS121" i="4" s="1"/>
  <c r="CT121" i="4" s="1"/>
  <c r="CU121" i="4" s="1"/>
  <c r="CV121" i="4" s="1"/>
  <c r="CW121" i="4" s="1"/>
  <c r="CX121" i="4" s="1"/>
  <c r="CY121" i="4" s="1"/>
  <c r="CZ121" i="4" s="1"/>
  <c r="DA121" i="4" s="1"/>
  <c r="DB121" i="4" s="1"/>
  <c r="DC121" i="4" s="1"/>
  <c r="DD121" i="4" s="1"/>
  <c r="DE121" i="4" s="1"/>
  <c r="DF121" i="4" s="1"/>
  <c r="DG121" i="4" s="1"/>
  <c r="DH121" i="4" s="1"/>
  <c r="DI121" i="4" s="1"/>
  <c r="DJ121" i="4" s="1"/>
  <c r="DK121" i="4" s="1"/>
  <c r="DL121" i="4" s="1"/>
  <c r="DM121" i="4" s="1"/>
  <c r="DN121" i="4" s="1"/>
  <c r="DO121" i="4" s="1"/>
  <c r="DP121" i="4" s="1"/>
  <c r="DQ121" i="4" s="1"/>
  <c r="DR121" i="4" s="1"/>
  <c r="DS121" i="4" s="1"/>
  <c r="DT121" i="4" s="1"/>
  <c r="DU121" i="4" s="1"/>
  <c r="DV121" i="4" s="1"/>
  <c r="DW121" i="4" s="1"/>
  <c r="DX121" i="4" s="1"/>
  <c r="DY121" i="4" s="1"/>
  <c r="DZ121" i="4" s="1"/>
  <c r="EA121" i="4" s="1"/>
  <c r="EB121" i="4" s="1"/>
  <c r="EC121" i="4" s="1"/>
  <c r="ED121" i="4" s="1"/>
  <c r="EE121" i="4" s="1"/>
  <c r="EF121" i="4" s="1"/>
  <c r="EG121" i="4" s="1"/>
  <c r="EH121" i="4" s="1"/>
  <c r="EI121" i="4" s="1"/>
  <c r="EJ121" i="4" s="1"/>
  <c r="EK121" i="4" s="1"/>
  <c r="EL121" i="4" s="1"/>
  <c r="EM121" i="4" s="1"/>
  <c r="EN121" i="4" s="1"/>
  <c r="EO121" i="4" s="1"/>
  <c r="EP121" i="4" s="1"/>
  <c r="EQ121" i="4" s="1"/>
  <c r="ER121" i="4" s="1"/>
  <c r="ES121" i="4" s="1"/>
  <c r="ET121" i="4" s="1"/>
  <c r="EU121" i="4" s="1"/>
  <c r="EV121" i="4" s="1"/>
  <c r="EW121" i="4" s="1"/>
  <c r="EX121" i="4" s="1"/>
  <c r="EY121" i="4" s="1"/>
  <c r="EZ121" i="4" s="1"/>
  <c r="FA121" i="4" s="1"/>
  <c r="FB121" i="4" s="1"/>
  <c r="FC121" i="4" s="1"/>
  <c r="FD121" i="4" s="1"/>
  <c r="FE121" i="4" s="1"/>
  <c r="FF121" i="4" s="1"/>
  <c r="FG121" i="4" s="1"/>
  <c r="FH121" i="4" s="1"/>
  <c r="FI121" i="4" s="1"/>
  <c r="FJ121" i="4" s="1"/>
  <c r="FK121" i="4" s="1"/>
  <c r="FL121" i="4" s="1"/>
  <c r="FM121" i="4" s="1"/>
  <c r="FN121" i="4" s="1"/>
  <c r="FO121" i="4" s="1"/>
  <c r="FP121" i="4" s="1"/>
  <c r="FQ121" i="4" s="1"/>
  <c r="FR121" i="4" s="1"/>
  <c r="FS121" i="4" s="1"/>
  <c r="FT121" i="4" s="1"/>
  <c r="FU121" i="4" s="1"/>
  <c r="FV121" i="4" s="1"/>
  <c r="FW121" i="4" s="1"/>
  <c r="FX121" i="4" s="1"/>
  <c r="FY121" i="4" s="1"/>
  <c r="FZ121" i="4" s="1"/>
  <c r="GA121" i="4" s="1"/>
  <c r="GB121" i="4" s="1"/>
  <c r="GC121" i="4" s="1"/>
  <c r="GD121" i="4" s="1"/>
  <c r="GE121" i="4" s="1"/>
  <c r="GF121" i="4" s="1"/>
  <c r="GG121" i="4" s="1"/>
  <c r="GH121" i="4" s="1"/>
  <c r="GI121" i="4" s="1"/>
  <c r="GJ121" i="4" s="1"/>
  <c r="GK121" i="4" s="1"/>
  <c r="GL121" i="4" s="1"/>
  <c r="GM121" i="4" s="1"/>
  <c r="GN121" i="4" s="1"/>
  <c r="GO121" i="4" s="1"/>
  <c r="GP121" i="4" s="1"/>
  <c r="GQ121" i="4" s="1"/>
  <c r="GR121" i="4" s="1"/>
  <c r="GS121" i="4" s="1"/>
  <c r="GT121" i="4" s="1"/>
  <c r="GU121" i="4" s="1"/>
  <c r="GV121" i="4" s="1"/>
  <c r="GW121" i="4" s="1"/>
  <c r="GX121" i="4" s="1"/>
  <c r="GY121" i="4" s="1"/>
  <c r="GZ121" i="4" s="1"/>
  <c r="HA121" i="4" s="1"/>
  <c r="HB121" i="4" s="1"/>
  <c r="HC121" i="4" s="1"/>
  <c r="HD121" i="4" s="1"/>
  <c r="HE121" i="4" s="1"/>
  <c r="HF121" i="4" s="1"/>
  <c r="HG121" i="4" s="1"/>
  <c r="HH121" i="4" s="1"/>
  <c r="HI121" i="4" s="1"/>
  <c r="HJ121" i="4" s="1"/>
  <c r="HK121" i="4" s="1"/>
  <c r="HL121" i="4" s="1"/>
  <c r="HM121" i="4" s="1"/>
  <c r="HN121" i="4" s="1"/>
  <c r="HO121" i="4" s="1"/>
  <c r="HP121" i="4" s="1"/>
  <c r="HQ121" i="4" s="1"/>
  <c r="HR121" i="4" s="1"/>
  <c r="HS121" i="4" s="1"/>
  <c r="HT121" i="4" s="1"/>
  <c r="HU121" i="4" s="1"/>
  <c r="HV121" i="4" s="1"/>
  <c r="HW121" i="4" s="1"/>
  <c r="HX121" i="4" s="1"/>
  <c r="HY121" i="4" s="1"/>
  <c r="HZ121" i="4" s="1"/>
  <c r="IA121" i="4" s="1"/>
  <c r="IB121" i="4" s="1"/>
  <c r="IC121" i="4" s="1"/>
  <c r="ID121" i="4" s="1"/>
  <c r="IE121" i="4" s="1"/>
  <c r="IF121" i="4" s="1"/>
  <c r="IG121" i="4" s="1"/>
  <c r="IH121" i="4" s="1"/>
  <c r="II121" i="4" s="1"/>
  <c r="IJ121" i="4" s="1"/>
  <c r="IK121" i="4" s="1"/>
  <c r="IL121" i="4" s="1"/>
  <c r="IM121" i="4" s="1"/>
  <c r="IN121" i="4" s="1"/>
  <c r="IO121" i="4" s="1"/>
  <c r="IP121" i="4" s="1"/>
  <c r="IQ121" i="4" s="1"/>
  <c r="IR121" i="4" s="1"/>
  <c r="IS121" i="4" s="1"/>
  <c r="IT121" i="4" s="1"/>
  <c r="IU121" i="4" s="1"/>
  <c r="IV121" i="4" s="1"/>
  <c r="IW121" i="4" s="1"/>
  <c r="IX121" i="4" s="1"/>
  <c r="IY121" i="4" s="1"/>
  <c r="IZ121" i="4" s="1"/>
  <c r="JA121" i="4" s="1"/>
  <c r="JB121" i="4" s="1"/>
  <c r="JC121" i="4" s="1"/>
  <c r="JD121" i="4" s="1"/>
  <c r="JE121" i="4" s="1"/>
  <c r="JF121" i="4" s="1"/>
  <c r="JG121" i="4" s="1"/>
  <c r="JH121" i="4" s="1"/>
  <c r="JI121" i="4" s="1"/>
  <c r="JJ121" i="4" s="1"/>
  <c r="JK121" i="4" s="1"/>
  <c r="JL121" i="4" s="1"/>
  <c r="JM121" i="4" s="1"/>
  <c r="JN121" i="4" s="1"/>
  <c r="JO121" i="4" s="1"/>
  <c r="JP121" i="4" s="1"/>
  <c r="JQ121" i="4" s="1"/>
  <c r="JR121" i="4" s="1"/>
  <c r="JS121" i="4" s="1"/>
  <c r="JT121" i="4" s="1"/>
  <c r="JU121" i="4" s="1"/>
  <c r="JV121" i="4" s="1"/>
  <c r="JW121" i="4" s="1"/>
  <c r="JX121" i="4" s="1"/>
  <c r="JY121" i="4" s="1"/>
  <c r="JZ121" i="4" s="1"/>
  <c r="KA121" i="4" s="1"/>
  <c r="KB121" i="4" s="1"/>
  <c r="KC121" i="4" s="1"/>
  <c r="KD121" i="4" s="1"/>
  <c r="KE121" i="4" s="1"/>
  <c r="KF121" i="4" s="1"/>
  <c r="KG121" i="4" s="1"/>
  <c r="KH121" i="4" s="1"/>
  <c r="KI121" i="4" s="1"/>
  <c r="KJ121" i="4" s="1"/>
  <c r="KK121" i="4" s="1"/>
  <c r="KL121" i="4" s="1"/>
  <c r="KM121" i="4" s="1"/>
  <c r="KN121" i="4" s="1"/>
  <c r="KO121" i="4" s="1"/>
  <c r="KP121" i="4" s="1"/>
  <c r="KQ121" i="4" s="1"/>
  <c r="KR121" i="4" s="1"/>
  <c r="KS121" i="4" s="1"/>
  <c r="KT121" i="4" s="1"/>
  <c r="KU121" i="4" s="1"/>
  <c r="KV121" i="4" s="1"/>
  <c r="V121" i="4"/>
  <c r="E121" i="4"/>
  <c r="E134" i="4" s="1"/>
  <c r="V120" i="4"/>
  <c r="W120" i="4" s="1"/>
  <c r="X120" i="4" s="1"/>
  <c r="Y120" i="4" s="1"/>
  <c r="Z120" i="4" s="1"/>
  <c r="AA120" i="4" s="1"/>
  <c r="AB120" i="4" s="1"/>
  <c r="AC120" i="4" s="1"/>
  <c r="AD120" i="4" s="1"/>
  <c r="AE120" i="4" s="1"/>
  <c r="AF120" i="4" s="1"/>
  <c r="AG120" i="4" s="1"/>
  <c r="AH120" i="4" s="1"/>
  <c r="AI120" i="4" s="1"/>
  <c r="AJ120" i="4" s="1"/>
  <c r="AK120" i="4" s="1"/>
  <c r="AL120" i="4" s="1"/>
  <c r="AM120" i="4" s="1"/>
  <c r="AN120" i="4" s="1"/>
  <c r="AO120" i="4" s="1"/>
  <c r="AP120" i="4" s="1"/>
  <c r="AQ120" i="4" s="1"/>
  <c r="AR120" i="4" s="1"/>
  <c r="AS120" i="4" s="1"/>
  <c r="AT120" i="4" s="1"/>
  <c r="AU120" i="4" s="1"/>
  <c r="AV120" i="4" s="1"/>
  <c r="AW120" i="4" s="1"/>
  <c r="AX120" i="4" s="1"/>
  <c r="AY120" i="4" s="1"/>
  <c r="AZ120" i="4" s="1"/>
  <c r="BA120" i="4" s="1"/>
  <c r="BB120" i="4" s="1"/>
  <c r="BC120" i="4" s="1"/>
  <c r="BD120" i="4" s="1"/>
  <c r="BE120" i="4" s="1"/>
  <c r="BF120" i="4" s="1"/>
  <c r="BG120" i="4" s="1"/>
  <c r="BH120" i="4" s="1"/>
  <c r="BI120" i="4" s="1"/>
  <c r="BJ120" i="4" s="1"/>
  <c r="BK120" i="4" s="1"/>
  <c r="BL120" i="4" s="1"/>
  <c r="BM120" i="4" s="1"/>
  <c r="BN120" i="4" s="1"/>
  <c r="BO120" i="4" s="1"/>
  <c r="BP120" i="4" s="1"/>
  <c r="BQ120" i="4" s="1"/>
  <c r="BR120" i="4" s="1"/>
  <c r="BS120" i="4" s="1"/>
  <c r="BT120" i="4" s="1"/>
  <c r="BU120" i="4" s="1"/>
  <c r="BV120" i="4" s="1"/>
  <c r="BW120" i="4" s="1"/>
  <c r="BX120" i="4" s="1"/>
  <c r="BY120" i="4" s="1"/>
  <c r="BZ120" i="4" s="1"/>
  <c r="CA120" i="4" s="1"/>
  <c r="CB120" i="4" s="1"/>
  <c r="CC120" i="4" s="1"/>
  <c r="CD120" i="4" s="1"/>
  <c r="CE120" i="4" s="1"/>
  <c r="CF120" i="4" s="1"/>
  <c r="CG120" i="4" s="1"/>
  <c r="CH120" i="4" s="1"/>
  <c r="CI120" i="4" s="1"/>
  <c r="CJ120" i="4" s="1"/>
  <c r="CK120" i="4" s="1"/>
  <c r="CL120" i="4" s="1"/>
  <c r="CM120" i="4" s="1"/>
  <c r="CN120" i="4" s="1"/>
  <c r="CO120" i="4" s="1"/>
  <c r="CP120" i="4" s="1"/>
  <c r="CQ120" i="4" s="1"/>
  <c r="CR120" i="4" s="1"/>
  <c r="CS120" i="4" s="1"/>
  <c r="CT120" i="4" s="1"/>
  <c r="CU120" i="4" s="1"/>
  <c r="CV120" i="4" s="1"/>
  <c r="CW120" i="4" s="1"/>
  <c r="CX120" i="4" s="1"/>
  <c r="CY120" i="4" s="1"/>
  <c r="CZ120" i="4" s="1"/>
  <c r="DA120" i="4" s="1"/>
  <c r="DB120" i="4" s="1"/>
  <c r="DC120" i="4" s="1"/>
  <c r="DD120" i="4" s="1"/>
  <c r="DE120" i="4" s="1"/>
  <c r="DF120" i="4" s="1"/>
  <c r="DG120" i="4" s="1"/>
  <c r="DH120" i="4" s="1"/>
  <c r="DI120" i="4" s="1"/>
  <c r="DJ120" i="4" s="1"/>
  <c r="DK120" i="4" s="1"/>
  <c r="DL120" i="4" s="1"/>
  <c r="DM120" i="4" s="1"/>
  <c r="DN120" i="4" s="1"/>
  <c r="DO120" i="4" s="1"/>
  <c r="DP120" i="4" s="1"/>
  <c r="DQ120" i="4" s="1"/>
  <c r="DR120" i="4" s="1"/>
  <c r="DS120" i="4" s="1"/>
  <c r="DT120" i="4" s="1"/>
  <c r="DU120" i="4" s="1"/>
  <c r="DV120" i="4" s="1"/>
  <c r="DW120" i="4" s="1"/>
  <c r="DX120" i="4" s="1"/>
  <c r="DY120" i="4" s="1"/>
  <c r="DZ120" i="4" s="1"/>
  <c r="EA120" i="4" s="1"/>
  <c r="EB120" i="4" s="1"/>
  <c r="EC120" i="4" s="1"/>
  <c r="ED120" i="4" s="1"/>
  <c r="EE120" i="4" s="1"/>
  <c r="EF120" i="4" s="1"/>
  <c r="EG120" i="4" s="1"/>
  <c r="EH120" i="4" s="1"/>
  <c r="EI120" i="4" s="1"/>
  <c r="EJ120" i="4" s="1"/>
  <c r="EK120" i="4" s="1"/>
  <c r="EL120" i="4" s="1"/>
  <c r="EM120" i="4" s="1"/>
  <c r="EN120" i="4" s="1"/>
  <c r="EO120" i="4" s="1"/>
  <c r="EP120" i="4" s="1"/>
  <c r="EQ120" i="4" s="1"/>
  <c r="ER120" i="4" s="1"/>
  <c r="ES120" i="4" s="1"/>
  <c r="ET120" i="4" s="1"/>
  <c r="EU120" i="4" s="1"/>
  <c r="EV120" i="4" s="1"/>
  <c r="EW120" i="4" s="1"/>
  <c r="EX120" i="4" s="1"/>
  <c r="EY120" i="4" s="1"/>
  <c r="EZ120" i="4" s="1"/>
  <c r="FA120" i="4" s="1"/>
  <c r="FB120" i="4" s="1"/>
  <c r="FC120" i="4" s="1"/>
  <c r="FD120" i="4" s="1"/>
  <c r="FE120" i="4" s="1"/>
  <c r="FF120" i="4" s="1"/>
  <c r="FG120" i="4" s="1"/>
  <c r="FH120" i="4" s="1"/>
  <c r="FI120" i="4" s="1"/>
  <c r="FJ120" i="4" s="1"/>
  <c r="FK120" i="4" s="1"/>
  <c r="FL120" i="4" s="1"/>
  <c r="FM120" i="4" s="1"/>
  <c r="FN120" i="4" s="1"/>
  <c r="FO120" i="4" s="1"/>
  <c r="FP120" i="4" s="1"/>
  <c r="FQ120" i="4" s="1"/>
  <c r="FR120" i="4" s="1"/>
  <c r="FS120" i="4" s="1"/>
  <c r="FT120" i="4" s="1"/>
  <c r="FU120" i="4" s="1"/>
  <c r="FV120" i="4" s="1"/>
  <c r="FW120" i="4" s="1"/>
  <c r="FX120" i="4" s="1"/>
  <c r="FY120" i="4" s="1"/>
  <c r="FZ120" i="4" s="1"/>
  <c r="GA120" i="4" s="1"/>
  <c r="GB120" i="4" s="1"/>
  <c r="GC120" i="4" s="1"/>
  <c r="GD120" i="4" s="1"/>
  <c r="GE120" i="4" s="1"/>
  <c r="GF120" i="4" s="1"/>
  <c r="GG120" i="4" s="1"/>
  <c r="GH120" i="4" s="1"/>
  <c r="GI120" i="4" s="1"/>
  <c r="GJ120" i="4" s="1"/>
  <c r="GK120" i="4" s="1"/>
  <c r="GL120" i="4" s="1"/>
  <c r="GM120" i="4" s="1"/>
  <c r="GN120" i="4" s="1"/>
  <c r="GO120" i="4" s="1"/>
  <c r="GP120" i="4" s="1"/>
  <c r="GQ120" i="4" s="1"/>
  <c r="GR120" i="4" s="1"/>
  <c r="GS120" i="4" s="1"/>
  <c r="GT120" i="4" s="1"/>
  <c r="GU120" i="4" s="1"/>
  <c r="GV120" i="4" s="1"/>
  <c r="GW120" i="4" s="1"/>
  <c r="GX120" i="4" s="1"/>
  <c r="GY120" i="4" s="1"/>
  <c r="GZ120" i="4" s="1"/>
  <c r="HA120" i="4" s="1"/>
  <c r="HB120" i="4" s="1"/>
  <c r="HC120" i="4" s="1"/>
  <c r="HD120" i="4" s="1"/>
  <c r="HE120" i="4" s="1"/>
  <c r="HF120" i="4" s="1"/>
  <c r="HG120" i="4" s="1"/>
  <c r="HH120" i="4" s="1"/>
  <c r="HI120" i="4" s="1"/>
  <c r="HJ120" i="4" s="1"/>
  <c r="HK120" i="4" s="1"/>
  <c r="HL120" i="4" s="1"/>
  <c r="HM120" i="4" s="1"/>
  <c r="HN120" i="4" s="1"/>
  <c r="HO120" i="4" s="1"/>
  <c r="HP120" i="4" s="1"/>
  <c r="HQ120" i="4" s="1"/>
  <c r="HR120" i="4" s="1"/>
  <c r="HS120" i="4" s="1"/>
  <c r="HT120" i="4" s="1"/>
  <c r="HU120" i="4" s="1"/>
  <c r="HV120" i="4" s="1"/>
  <c r="HW120" i="4" s="1"/>
  <c r="HX120" i="4" s="1"/>
  <c r="HY120" i="4" s="1"/>
  <c r="HZ120" i="4" s="1"/>
  <c r="IA120" i="4" s="1"/>
  <c r="IB120" i="4" s="1"/>
  <c r="IC120" i="4" s="1"/>
  <c r="ID120" i="4" s="1"/>
  <c r="IE120" i="4" s="1"/>
  <c r="IF120" i="4" s="1"/>
  <c r="IG120" i="4" s="1"/>
  <c r="IH120" i="4" s="1"/>
  <c r="II120" i="4" s="1"/>
  <c r="IJ120" i="4" s="1"/>
  <c r="IK120" i="4" s="1"/>
  <c r="IL120" i="4" s="1"/>
  <c r="IM120" i="4" s="1"/>
  <c r="IN120" i="4" s="1"/>
  <c r="IO120" i="4" s="1"/>
  <c r="IP120" i="4" s="1"/>
  <c r="IQ120" i="4" s="1"/>
  <c r="IR120" i="4" s="1"/>
  <c r="IS120" i="4" s="1"/>
  <c r="IT120" i="4" s="1"/>
  <c r="IU120" i="4" s="1"/>
  <c r="IV120" i="4" s="1"/>
  <c r="IW120" i="4" s="1"/>
  <c r="IX120" i="4" s="1"/>
  <c r="IY120" i="4" s="1"/>
  <c r="IZ120" i="4" s="1"/>
  <c r="JA120" i="4" s="1"/>
  <c r="JB120" i="4" s="1"/>
  <c r="JC120" i="4" s="1"/>
  <c r="JD120" i="4" s="1"/>
  <c r="JE120" i="4" s="1"/>
  <c r="JF120" i="4" s="1"/>
  <c r="JG120" i="4" s="1"/>
  <c r="JH120" i="4" s="1"/>
  <c r="JI120" i="4" s="1"/>
  <c r="JJ120" i="4" s="1"/>
  <c r="JK120" i="4" s="1"/>
  <c r="JL120" i="4" s="1"/>
  <c r="JM120" i="4" s="1"/>
  <c r="JN120" i="4" s="1"/>
  <c r="JO120" i="4" s="1"/>
  <c r="JP120" i="4" s="1"/>
  <c r="JQ120" i="4" s="1"/>
  <c r="JR120" i="4" s="1"/>
  <c r="JS120" i="4" s="1"/>
  <c r="JT120" i="4" s="1"/>
  <c r="JU120" i="4" s="1"/>
  <c r="JV120" i="4" s="1"/>
  <c r="JW120" i="4" s="1"/>
  <c r="JX120" i="4" s="1"/>
  <c r="JY120" i="4" s="1"/>
  <c r="JZ120" i="4" s="1"/>
  <c r="KA120" i="4" s="1"/>
  <c r="KB120" i="4" s="1"/>
  <c r="KC120" i="4" s="1"/>
  <c r="KD120" i="4" s="1"/>
  <c r="KE120" i="4" s="1"/>
  <c r="KF120" i="4" s="1"/>
  <c r="KG120" i="4" s="1"/>
  <c r="KH120" i="4" s="1"/>
  <c r="KI120" i="4" s="1"/>
  <c r="KJ120" i="4" s="1"/>
  <c r="KK120" i="4" s="1"/>
  <c r="KL120" i="4" s="1"/>
  <c r="KM120" i="4" s="1"/>
  <c r="KN120" i="4" s="1"/>
  <c r="KO120" i="4" s="1"/>
  <c r="KP120" i="4" s="1"/>
  <c r="KQ120" i="4" s="1"/>
  <c r="KR120" i="4" s="1"/>
  <c r="KS120" i="4" s="1"/>
  <c r="KT120" i="4" s="1"/>
  <c r="KU120" i="4" s="1"/>
  <c r="KV120" i="4" s="1"/>
  <c r="E120" i="4"/>
  <c r="E133" i="4" s="1"/>
  <c r="V119" i="4"/>
  <c r="W119" i="4" s="1"/>
  <c r="X119" i="4" s="1"/>
  <c r="Y119" i="4" s="1"/>
  <c r="Z119" i="4" s="1"/>
  <c r="AA119" i="4" s="1"/>
  <c r="AB119" i="4" s="1"/>
  <c r="AC119" i="4" s="1"/>
  <c r="AD119" i="4" s="1"/>
  <c r="AE119" i="4" s="1"/>
  <c r="AF119" i="4" s="1"/>
  <c r="AG119" i="4" s="1"/>
  <c r="AH119" i="4" s="1"/>
  <c r="AI119" i="4" s="1"/>
  <c r="AJ119" i="4" s="1"/>
  <c r="AK119" i="4" s="1"/>
  <c r="AL119" i="4" s="1"/>
  <c r="AM119" i="4" s="1"/>
  <c r="AN119" i="4" s="1"/>
  <c r="AO119" i="4" s="1"/>
  <c r="AP119" i="4" s="1"/>
  <c r="AQ119" i="4" s="1"/>
  <c r="AR119" i="4" s="1"/>
  <c r="AS119" i="4" s="1"/>
  <c r="AT119" i="4" s="1"/>
  <c r="AU119" i="4" s="1"/>
  <c r="AV119" i="4" s="1"/>
  <c r="AW119" i="4" s="1"/>
  <c r="AX119" i="4" s="1"/>
  <c r="AY119" i="4" s="1"/>
  <c r="AZ119" i="4" s="1"/>
  <c r="BA119" i="4" s="1"/>
  <c r="BB119" i="4" s="1"/>
  <c r="BC119" i="4" s="1"/>
  <c r="BD119" i="4" s="1"/>
  <c r="BE119" i="4" s="1"/>
  <c r="BF119" i="4" s="1"/>
  <c r="BG119" i="4" s="1"/>
  <c r="BH119" i="4" s="1"/>
  <c r="BI119" i="4" s="1"/>
  <c r="BJ119" i="4" s="1"/>
  <c r="BK119" i="4" s="1"/>
  <c r="BL119" i="4" s="1"/>
  <c r="BM119" i="4" s="1"/>
  <c r="BN119" i="4" s="1"/>
  <c r="BO119" i="4" s="1"/>
  <c r="BP119" i="4" s="1"/>
  <c r="BQ119" i="4" s="1"/>
  <c r="BR119" i="4" s="1"/>
  <c r="BS119" i="4" s="1"/>
  <c r="BT119" i="4" s="1"/>
  <c r="BU119" i="4" s="1"/>
  <c r="BV119" i="4" s="1"/>
  <c r="BW119" i="4" s="1"/>
  <c r="BX119" i="4" s="1"/>
  <c r="BY119" i="4" s="1"/>
  <c r="BZ119" i="4" s="1"/>
  <c r="CA119" i="4" s="1"/>
  <c r="CB119" i="4" s="1"/>
  <c r="CC119" i="4" s="1"/>
  <c r="CD119" i="4" s="1"/>
  <c r="CE119" i="4" s="1"/>
  <c r="CF119" i="4" s="1"/>
  <c r="CG119" i="4" s="1"/>
  <c r="CH119" i="4" s="1"/>
  <c r="CI119" i="4" s="1"/>
  <c r="CJ119" i="4" s="1"/>
  <c r="CK119" i="4" s="1"/>
  <c r="CL119" i="4" s="1"/>
  <c r="CM119" i="4" s="1"/>
  <c r="CN119" i="4" s="1"/>
  <c r="CO119" i="4" s="1"/>
  <c r="CP119" i="4" s="1"/>
  <c r="CQ119" i="4" s="1"/>
  <c r="CR119" i="4" s="1"/>
  <c r="CS119" i="4" s="1"/>
  <c r="CT119" i="4" s="1"/>
  <c r="CU119" i="4" s="1"/>
  <c r="CV119" i="4" s="1"/>
  <c r="CW119" i="4" s="1"/>
  <c r="CX119" i="4" s="1"/>
  <c r="CY119" i="4" s="1"/>
  <c r="CZ119" i="4" s="1"/>
  <c r="DA119" i="4" s="1"/>
  <c r="DB119" i="4" s="1"/>
  <c r="DC119" i="4" s="1"/>
  <c r="DD119" i="4" s="1"/>
  <c r="DE119" i="4" s="1"/>
  <c r="DF119" i="4" s="1"/>
  <c r="DG119" i="4" s="1"/>
  <c r="DH119" i="4" s="1"/>
  <c r="DI119" i="4" s="1"/>
  <c r="DJ119" i="4" s="1"/>
  <c r="DK119" i="4" s="1"/>
  <c r="DL119" i="4" s="1"/>
  <c r="DM119" i="4" s="1"/>
  <c r="DN119" i="4" s="1"/>
  <c r="DO119" i="4" s="1"/>
  <c r="DP119" i="4" s="1"/>
  <c r="DQ119" i="4" s="1"/>
  <c r="DR119" i="4" s="1"/>
  <c r="DS119" i="4" s="1"/>
  <c r="DT119" i="4" s="1"/>
  <c r="DU119" i="4" s="1"/>
  <c r="DV119" i="4" s="1"/>
  <c r="DW119" i="4" s="1"/>
  <c r="DX119" i="4" s="1"/>
  <c r="DY119" i="4" s="1"/>
  <c r="DZ119" i="4" s="1"/>
  <c r="EA119" i="4" s="1"/>
  <c r="EB119" i="4" s="1"/>
  <c r="EC119" i="4" s="1"/>
  <c r="ED119" i="4" s="1"/>
  <c r="EE119" i="4" s="1"/>
  <c r="EF119" i="4" s="1"/>
  <c r="EG119" i="4" s="1"/>
  <c r="EH119" i="4" s="1"/>
  <c r="EI119" i="4" s="1"/>
  <c r="EJ119" i="4" s="1"/>
  <c r="EK119" i="4" s="1"/>
  <c r="EL119" i="4" s="1"/>
  <c r="EM119" i="4" s="1"/>
  <c r="EN119" i="4" s="1"/>
  <c r="EO119" i="4" s="1"/>
  <c r="EP119" i="4" s="1"/>
  <c r="EQ119" i="4" s="1"/>
  <c r="ER119" i="4" s="1"/>
  <c r="ES119" i="4" s="1"/>
  <c r="ET119" i="4" s="1"/>
  <c r="EU119" i="4" s="1"/>
  <c r="EV119" i="4" s="1"/>
  <c r="EW119" i="4" s="1"/>
  <c r="EX119" i="4" s="1"/>
  <c r="EY119" i="4" s="1"/>
  <c r="EZ119" i="4" s="1"/>
  <c r="FA119" i="4" s="1"/>
  <c r="FB119" i="4" s="1"/>
  <c r="FC119" i="4" s="1"/>
  <c r="FD119" i="4" s="1"/>
  <c r="FE119" i="4" s="1"/>
  <c r="FF119" i="4" s="1"/>
  <c r="FG119" i="4" s="1"/>
  <c r="FH119" i="4" s="1"/>
  <c r="FI119" i="4" s="1"/>
  <c r="FJ119" i="4" s="1"/>
  <c r="FK119" i="4" s="1"/>
  <c r="FL119" i="4" s="1"/>
  <c r="FM119" i="4" s="1"/>
  <c r="FN119" i="4" s="1"/>
  <c r="FO119" i="4" s="1"/>
  <c r="FP119" i="4" s="1"/>
  <c r="FQ119" i="4" s="1"/>
  <c r="FR119" i="4" s="1"/>
  <c r="FS119" i="4" s="1"/>
  <c r="FT119" i="4" s="1"/>
  <c r="FU119" i="4" s="1"/>
  <c r="FV119" i="4" s="1"/>
  <c r="FW119" i="4" s="1"/>
  <c r="FX119" i="4" s="1"/>
  <c r="FY119" i="4" s="1"/>
  <c r="FZ119" i="4" s="1"/>
  <c r="GA119" i="4" s="1"/>
  <c r="GB119" i="4" s="1"/>
  <c r="GC119" i="4" s="1"/>
  <c r="GD119" i="4" s="1"/>
  <c r="GE119" i="4" s="1"/>
  <c r="GF119" i="4" s="1"/>
  <c r="GG119" i="4" s="1"/>
  <c r="GH119" i="4" s="1"/>
  <c r="GI119" i="4" s="1"/>
  <c r="GJ119" i="4" s="1"/>
  <c r="GK119" i="4" s="1"/>
  <c r="GL119" i="4" s="1"/>
  <c r="GM119" i="4" s="1"/>
  <c r="GN119" i="4" s="1"/>
  <c r="GO119" i="4" s="1"/>
  <c r="GP119" i="4" s="1"/>
  <c r="GQ119" i="4" s="1"/>
  <c r="GR119" i="4" s="1"/>
  <c r="GS119" i="4" s="1"/>
  <c r="GT119" i="4" s="1"/>
  <c r="GU119" i="4" s="1"/>
  <c r="GV119" i="4" s="1"/>
  <c r="GW119" i="4" s="1"/>
  <c r="GX119" i="4" s="1"/>
  <c r="GY119" i="4" s="1"/>
  <c r="GZ119" i="4" s="1"/>
  <c r="HA119" i="4" s="1"/>
  <c r="HB119" i="4" s="1"/>
  <c r="HC119" i="4" s="1"/>
  <c r="HD119" i="4" s="1"/>
  <c r="HE119" i="4" s="1"/>
  <c r="HF119" i="4" s="1"/>
  <c r="HG119" i="4" s="1"/>
  <c r="HH119" i="4" s="1"/>
  <c r="HI119" i="4" s="1"/>
  <c r="HJ119" i="4" s="1"/>
  <c r="HK119" i="4" s="1"/>
  <c r="HL119" i="4" s="1"/>
  <c r="HM119" i="4" s="1"/>
  <c r="HN119" i="4" s="1"/>
  <c r="HO119" i="4" s="1"/>
  <c r="HP119" i="4" s="1"/>
  <c r="HQ119" i="4" s="1"/>
  <c r="HR119" i="4" s="1"/>
  <c r="HS119" i="4" s="1"/>
  <c r="HT119" i="4" s="1"/>
  <c r="HU119" i="4" s="1"/>
  <c r="HV119" i="4" s="1"/>
  <c r="HW119" i="4" s="1"/>
  <c r="HX119" i="4" s="1"/>
  <c r="HY119" i="4" s="1"/>
  <c r="HZ119" i="4" s="1"/>
  <c r="IA119" i="4" s="1"/>
  <c r="IB119" i="4" s="1"/>
  <c r="IC119" i="4" s="1"/>
  <c r="ID119" i="4" s="1"/>
  <c r="IE119" i="4" s="1"/>
  <c r="IF119" i="4" s="1"/>
  <c r="IG119" i="4" s="1"/>
  <c r="IH119" i="4" s="1"/>
  <c r="II119" i="4" s="1"/>
  <c r="IJ119" i="4" s="1"/>
  <c r="IK119" i="4" s="1"/>
  <c r="IL119" i="4" s="1"/>
  <c r="IM119" i="4" s="1"/>
  <c r="IN119" i="4" s="1"/>
  <c r="IO119" i="4" s="1"/>
  <c r="IP119" i="4" s="1"/>
  <c r="IQ119" i="4" s="1"/>
  <c r="IR119" i="4" s="1"/>
  <c r="IS119" i="4" s="1"/>
  <c r="IT119" i="4" s="1"/>
  <c r="IU119" i="4" s="1"/>
  <c r="IV119" i="4" s="1"/>
  <c r="IW119" i="4" s="1"/>
  <c r="IX119" i="4" s="1"/>
  <c r="IY119" i="4" s="1"/>
  <c r="IZ119" i="4" s="1"/>
  <c r="JA119" i="4" s="1"/>
  <c r="JB119" i="4" s="1"/>
  <c r="JC119" i="4" s="1"/>
  <c r="JD119" i="4" s="1"/>
  <c r="JE119" i="4" s="1"/>
  <c r="JF119" i="4" s="1"/>
  <c r="JG119" i="4" s="1"/>
  <c r="JH119" i="4" s="1"/>
  <c r="JI119" i="4" s="1"/>
  <c r="JJ119" i="4" s="1"/>
  <c r="JK119" i="4" s="1"/>
  <c r="JL119" i="4" s="1"/>
  <c r="JM119" i="4" s="1"/>
  <c r="JN119" i="4" s="1"/>
  <c r="JO119" i="4" s="1"/>
  <c r="JP119" i="4" s="1"/>
  <c r="JQ119" i="4" s="1"/>
  <c r="JR119" i="4" s="1"/>
  <c r="JS119" i="4" s="1"/>
  <c r="JT119" i="4" s="1"/>
  <c r="JU119" i="4" s="1"/>
  <c r="JV119" i="4" s="1"/>
  <c r="JW119" i="4" s="1"/>
  <c r="JX119" i="4" s="1"/>
  <c r="JY119" i="4" s="1"/>
  <c r="JZ119" i="4" s="1"/>
  <c r="KA119" i="4" s="1"/>
  <c r="KB119" i="4" s="1"/>
  <c r="KC119" i="4" s="1"/>
  <c r="KD119" i="4" s="1"/>
  <c r="KE119" i="4" s="1"/>
  <c r="KF119" i="4" s="1"/>
  <c r="KG119" i="4" s="1"/>
  <c r="KH119" i="4" s="1"/>
  <c r="KI119" i="4" s="1"/>
  <c r="KJ119" i="4" s="1"/>
  <c r="KK119" i="4" s="1"/>
  <c r="KL119" i="4" s="1"/>
  <c r="KM119" i="4" s="1"/>
  <c r="KN119" i="4" s="1"/>
  <c r="KO119" i="4" s="1"/>
  <c r="KP119" i="4" s="1"/>
  <c r="KQ119" i="4" s="1"/>
  <c r="KR119" i="4" s="1"/>
  <c r="KS119" i="4" s="1"/>
  <c r="KT119" i="4" s="1"/>
  <c r="KU119" i="4" s="1"/>
  <c r="KV119" i="4" s="1"/>
  <c r="E119" i="4"/>
  <c r="E132" i="4" s="1"/>
  <c r="E118" i="4"/>
  <c r="E131" i="4" s="1"/>
  <c r="E117" i="4"/>
  <c r="E130" i="4" s="1"/>
  <c r="E116" i="4"/>
  <c r="N85" i="3"/>
  <c r="N91" i="3"/>
  <c r="N90" i="3"/>
  <c r="N89" i="3"/>
  <c r="N88" i="3"/>
  <c r="N87" i="3"/>
  <c r="N86" i="3"/>
  <c r="N85" i="4"/>
  <c r="N85" i="6"/>
  <c r="N91" i="4"/>
  <c r="N90" i="4"/>
  <c r="N89" i="4"/>
  <c r="N88" i="4"/>
  <c r="N87" i="4"/>
  <c r="N86" i="4"/>
  <c r="E85" i="3"/>
  <c r="E85" i="4"/>
  <c r="K188" i="6"/>
  <c r="N188" i="6"/>
  <c r="E121" i="5"/>
  <c r="F14" i="7"/>
  <c r="A14" i="7"/>
  <c r="E107" i="6"/>
  <c r="K108" i="6"/>
  <c r="K109" i="6"/>
  <c r="K110" i="6"/>
  <c r="K111" i="6"/>
  <c r="N91" i="6"/>
  <c r="N90" i="6"/>
  <c r="N89" i="6"/>
  <c r="N88" i="6"/>
  <c r="N87" i="6"/>
  <c r="N86" i="6"/>
  <c r="E107" i="5"/>
  <c r="E108" i="5" s="1"/>
  <c r="E111" i="5" s="1"/>
  <c r="F30" i="7"/>
  <c r="A30" i="7"/>
  <c r="E85" i="6"/>
  <c r="E88" i="6" s="1"/>
  <c r="E91" i="6" s="1"/>
  <c r="E119" i="5"/>
  <c r="E175" i="6"/>
  <c r="E174" i="6"/>
  <c r="E173" i="6"/>
  <c r="E172" i="6"/>
  <c r="E171" i="6"/>
  <c r="E170" i="6"/>
  <c r="E169" i="6"/>
  <c r="E168" i="6"/>
  <c r="E167" i="6"/>
  <c r="F51" i="7"/>
  <c r="A51" i="7"/>
  <c r="F50" i="7"/>
  <c r="A50" i="7"/>
  <c r="F49" i="7"/>
  <c r="A49" i="7"/>
  <c r="F48" i="7"/>
  <c r="A48" i="7"/>
  <c r="F47" i="7"/>
  <c r="A47" i="7"/>
  <c r="A52" i="7"/>
  <c r="F52" i="7"/>
  <c r="A53" i="7"/>
  <c r="F53" i="7"/>
  <c r="A54" i="7"/>
  <c r="F54" i="7"/>
  <c r="A55" i="7"/>
  <c r="F55" i="7"/>
  <c r="A56" i="7"/>
  <c r="F56" i="7"/>
  <c r="V173" i="6"/>
  <c r="W173" i="6" s="1"/>
  <c r="X173" i="6" s="1"/>
  <c r="Y173" i="6" s="1"/>
  <c r="Z173" i="6" s="1"/>
  <c r="AA173" i="6" s="1"/>
  <c r="AB173" i="6" s="1"/>
  <c r="AC173" i="6" s="1"/>
  <c r="AD173" i="6" s="1"/>
  <c r="AE173" i="6" s="1"/>
  <c r="AF173" i="6" s="1"/>
  <c r="AG173" i="6" s="1"/>
  <c r="AH173" i="6" s="1"/>
  <c r="AI173" i="6" s="1"/>
  <c r="AJ173" i="6" s="1"/>
  <c r="AK173" i="6" s="1"/>
  <c r="AL173" i="6" s="1"/>
  <c r="AM173" i="6" s="1"/>
  <c r="AN173" i="6" s="1"/>
  <c r="AO173" i="6" s="1"/>
  <c r="AP173" i="6" s="1"/>
  <c r="AQ173" i="6" s="1"/>
  <c r="AR173" i="6" s="1"/>
  <c r="AS173" i="6" s="1"/>
  <c r="AT173" i="6" s="1"/>
  <c r="AU173" i="6" s="1"/>
  <c r="AV173" i="6" s="1"/>
  <c r="AW173" i="6" s="1"/>
  <c r="AX173" i="6" s="1"/>
  <c r="AY173" i="6" s="1"/>
  <c r="AZ173" i="6" s="1"/>
  <c r="BA173" i="6" s="1"/>
  <c r="BB173" i="6" s="1"/>
  <c r="BC173" i="6" s="1"/>
  <c r="BD173" i="6" s="1"/>
  <c r="BE173" i="6" s="1"/>
  <c r="BF173" i="6" s="1"/>
  <c r="BG173" i="6" s="1"/>
  <c r="BH173" i="6" s="1"/>
  <c r="BI173" i="6" s="1"/>
  <c r="BJ173" i="6" s="1"/>
  <c r="BK173" i="6" s="1"/>
  <c r="BL173" i="6" s="1"/>
  <c r="BM173" i="6" s="1"/>
  <c r="BN173" i="6" s="1"/>
  <c r="BO173" i="6" s="1"/>
  <c r="BP173" i="6" s="1"/>
  <c r="BQ173" i="6" s="1"/>
  <c r="BR173" i="6" s="1"/>
  <c r="BS173" i="6" s="1"/>
  <c r="BT173" i="6" s="1"/>
  <c r="BU173" i="6" s="1"/>
  <c r="BV173" i="6" s="1"/>
  <c r="BW173" i="6" s="1"/>
  <c r="BX173" i="6" s="1"/>
  <c r="BY173" i="6" s="1"/>
  <c r="BZ173" i="6" s="1"/>
  <c r="CA173" i="6" s="1"/>
  <c r="CB173" i="6" s="1"/>
  <c r="CC173" i="6" s="1"/>
  <c r="CD173" i="6" s="1"/>
  <c r="CE173" i="6" s="1"/>
  <c r="CF173" i="6" s="1"/>
  <c r="CG173" i="6" s="1"/>
  <c r="CH173" i="6" s="1"/>
  <c r="CI173" i="6" s="1"/>
  <c r="CJ173" i="6" s="1"/>
  <c r="CK173" i="6" s="1"/>
  <c r="CL173" i="6" s="1"/>
  <c r="CM173" i="6" s="1"/>
  <c r="CN173" i="6" s="1"/>
  <c r="CO173" i="6" s="1"/>
  <c r="CP173" i="6" s="1"/>
  <c r="CQ173" i="6" s="1"/>
  <c r="CR173" i="6" s="1"/>
  <c r="CS173" i="6" s="1"/>
  <c r="CT173" i="6" s="1"/>
  <c r="CU173" i="6" s="1"/>
  <c r="CV173" i="6" s="1"/>
  <c r="CW173" i="6" s="1"/>
  <c r="CX173" i="6" s="1"/>
  <c r="CY173" i="6" s="1"/>
  <c r="CZ173" i="6" s="1"/>
  <c r="DA173" i="6" s="1"/>
  <c r="DB173" i="6" s="1"/>
  <c r="DC173" i="6" s="1"/>
  <c r="DD173" i="6" s="1"/>
  <c r="DE173" i="6" s="1"/>
  <c r="DF173" i="6" s="1"/>
  <c r="DG173" i="6" s="1"/>
  <c r="DH173" i="6" s="1"/>
  <c r="DI173" i="6" s="1"/>
  <c r="DJ173" i="6" s="1"/>
  <c r="DK173" i="6" s="1"/>
  <c r="DL173" i="6" s="1"/>
  <c r="DM173" i="6" s="1"/>
  <c r="DN173" i="6" s="1"/>
  <c r="DO173" i="6" s="1"/>
  <c r="DP173" i="6" s="1"/>
  <c r="DQ173" i="6" s="1"/>
  <c r="DR173" i="6" s="1"/>
  <c r="DS173" i="6" s="1"/>
  <c r="DT173" i="6" s="1"/>
  <c r="DU173" i="6" s="1"/>
  <c r="DV173" i="6" s="1"/>
  <c r="DW173" i="6" s="1"/>
  <c r="DX173" i="6" s="1"/>
  <c r="DY173" i="6" s="1"/>
  <c r="DZ173" i="6" s="1"/>
  <c r="EA173" i="6" s="1"/>
  <c r="EB173" i="6" s="1"/>
  <c r="EC173" i="6" s="1"/>
  <c r="ED173" i="6" s="1"/>
  <c r="EE173" i="6" s="1"/>
  <c r="EF173" i="6" s="1"/>
  <c r="EG173" i="6" s="1"/>
  <c r="EH173" i="6" s="1"/>
  <c r="EI173" i="6" s="1"/>
  <c r="EJ173" i="6" s="1"/>
  <c r="EK173" i="6" s="1"/>
  <c r="EL173" i="6" s="1"/>
  <c r="EM173" i="6" s="1"/>
  <c r="EN173" i="6" s="1"/>
  <c r="EO173" i="6" s="1"/>
  <c r="EP173" i="6" s="1"/>
  <c r="EQ173" i="6" s="1"/>
  <c r="ER173" i="6" s="1"/>
  <c r="ES173" i="6" s="1"/>
  <c r="ET173" i="6" s="1"/>
  <c r="EU173" i="6" s="1"/>
  <c r="EV173" i="6" s="1"/>
  <c r="EW173" i="6" s="1"/>
  <c r="EX173" i="6" s="1"/>
  <c r="EY173" i="6" s="1"/>
  <c r="EZ173" i="6" s="1"/>
  <c r="FA173" i="6" s="1"/>
  <c r="FB173" i="6" s="1"/>
  <c r="FC173" i="6" s="1"/>
  <c r="FD173" i="6" s="1"/>
  <c r="FE173" i="6" s="1"/>
  <c r="FF173" i="6" s="1"/>
  <c r="FG173" i="6" s="1"/>
  <c r="FH173" i="6" s="1"/>
  <c r="FI173" i="6" s="1"/>
  <c r="FJ173" i="6" s="1"/>
  <c r="FK173" i="6" s="1"/>
  <c r="FL173" i="6" s="1"/>
  <c r="FM173" i="6" s="1"/>
  <c r="FN173" i="6" s="1"/>
  <c r="FO173" i="6" s="1"/>
  <c r="FP173" i="6" s="1"/>
  <c r="FQ173" i="6" s="1"/>
  <c r="FR173" i="6" s="1"/>
  <c r="FS173" i="6" s="1"/>
  <c r="FT173" i="6" s="1"/>
  <c r="FU173" i="6" s="1"/>
  <c r="FV173" i="6" s="1"/>
  <c r="FW173" i="6" s="1"/>
  <c r="FX173" i="6" s="1"/>
  <c r="FY173" i="6" s="1"/>
  <c r="FZ173" i="6" s="1"/>
  <c r="GA173" i="6" s="1"/>
  <c r="GB173" i="6" s="1"/>
  <c r="GC173" i="6" s="1"/>
  <c r="GD173" i="6" s="1"/>
  <c r="GE173" i="6" s="1"/>
  <c r="GF173" i="6" s="1"/>
  <c r="GG173" i="6" s="1"/>
  <c r="GH173" i="6" s="1"/>
  <c r="GI173" i="6" s="1"/>
  <c r="GJ173" i="6" s="1"/>
  <c r="GK173" i="6" s="1"/>
  <c r="GL173" i="6" s="1"/>
  <c r="GM173" i="6" s="1"/>
  <c r="GN173" i="6" s="1"/>
  <c r="GO173" i="6" s="1"/>
  <c r="GP173" i="6" s="1"/>
  <c r="GQ173" i="6" s="1"/>
  <c r="GR173" i="6" s="1"/>
  <c r="GS173" i="6" s="1"/>
  <c r="GT173" i="6" s="1"/>
  <c r="GU173" i="6" s="1"/>
  <c r="GV173" i="6" s="1"/>
  <c r="GW173" i="6" s="1"/>
  <c r="GX173" i="6" s="1"/>
  <c r="GY173" i="6" s="1"/>
  <c r="GZ173" i="6" s="1"/>
  <c r="HA173" i="6" s="1"/>
  <c r="HB173" i="6" s="1"/>
  <c r="HC173" i="6" s="1"/>
  <c r="HD173" i="6" s="1"/>
  <c r="HE173" i="6" s="1"/>
  <c r="HF173" i="6" s="1"/>
  <c r="HG173" i="6" s="1"/>
  <c r="HH173" i="6" s="1"/>
  <c r="HI173" i="6" s="1"/>
  <c r="HJ173" i="6" s="1"/>
  <c r="HK173" i="6" s="1"/>
  <c r="HL173" i="6" s="1"/>
  <c r="HM173" i="6" s="1"/>
  <c r="HN173" i="6" s="1"/>
  <c r="HO173" i="6" s="1"/>
  <c r="HP173" i="6" s="1"/>
  <c r="HQ173" i="6" s="1"/>
  <c r="HR173" i="6" s="1"/>
  <c r="HS173" i="6" s="1"/>
  <c r="HT173" i="6" s="1"/>
  <c r="HU173" i="6" s="1"/>
  <c r="HV173" i="6" s="1"/>
  <c r="HW173" i="6" s="1"/>
  <c r="HX173" i="6" s="1"/>
  <c r="HY173" i="6" s="1"/>
  <c r="HZ173" i="6" s="1"/>
  <c r="IA173" i="6" s="1"/>
  <c r="IB173" i="6" s="1"/>
  <c r="IC173" i="6" s="1"/>
  <c r="ID173" i="6" s="1"/>
  <c r="IE173" i="6" s="1"/>
  <c r="IF173" i="6" s="1"/>
  <c r="IG173" i="6" s="1"/>
  <c r="IH173" i="6" s="1"/>
  <c r="II173" i="6" s="1"/>
  <c r="IJ173" i="6" s="1"/>
  <c r="IK173" i="6" s="1"/>
  <c r="IL173" i="6" s="1"/>
  <c r="IM173" i="6" s="1"/>
  <c r="IN173" i="6" s="1"/>
  <c r="IO173" i="6" s="1"/>
  <c r="IP173" i="6" s="1"/>
  <c r="IQ173" i="6" s="1"/>
  <c r="IR173" i="6" s="1"/>
  <c r="IS173" i="6" s="1"/>
  <c r="IT173" i="6" s="1"/>
  <c r="IU173" i="6" s="1"/>
  <c r="IV173" i="6" s="1"/>
  <c r="IW173" i="6" s="1"/>
  <c r="IX173" i="6" s="1"/>
  <c r="IY173" i="6" s="1"/>
  <c r="IZ173" i="6" s="1"/>
  <c r="JA173" i="6" s="1"/>
  <c r="JB173" i="6" s="1"/>
  <c r="JC173" i="6" s="1"/>
  <c r="JD173" i="6" s="1"/>
  <c r="JE173" i="6" s="1"/>
  <c r="JF173" i="6" s="1"/>
  <c r="JG173" i="6" s="1"/>
  <c r="JH173" i="6" s="1"/>
  <c r="JI173" i="6" s="1"/>
  <c r="JJ173" i="6" s="1"/>
  <c r="JK173" i="6" s="1"/>
  <c r="JL173" i="6" s="1"/>
  <c r="JM173" i="6" s="1"/>
  <c r="JN173" i="6" s="1"/>
  <c r="JO173" i="6" s="1"/>
  <c r="JP173" i="6" s="1"/>
  <c r="JQ173" i="6" s="1"/>
  <c r="JR173" i="6" s="1"/>
  <c r="JS173" i="6" s="1"/>
  <c r="JT173" i="6" s="1"/>
  <c r="JU173" i="6" s="1"/>
  <c r="JV173" i="6" s="1"/>
  <c r="JW173" i="6" s="1"/>
  <c r="JX173" i="6" s="1"/>
  <c r="JY173" i="6" s="1"/>
  <c r="JZ173" i="6" s="1"/>
  <c r="KA173" i="6" s="1"/>
  <c r="KB173" i="6" s="1"/>
  <c r="KC173" i="6" s="1"/>
  <c r="KD173" i="6" s="1"/>
  <c r="KE173" i="6" s="1"/>
  <c r="KF173" i="6" s="1"/>
  <c r="KG173" i="6" s="1"/>
  <c r="KH173" i="6" s="1"/>
  <c r="KI173" i="6" s="1"/>
  <c r="KJ173" i="6" s="1"/>
  <c r="KK173" i="6" s="1"/>
  <c r="KL173" i="6" s="1"/>
  <c r="KM173" i="6" s="1"/>
  <c r="KN173" i="6" s="1"/>
  <c r="KO173" i="6" s="1"/>
  <c r="KP173" i="6" s="1"/>
  <c r="KQ173" i="6" s="1"/>
  <c r="KR173" i="6" s="1"/>
  <c r="KS173" i="6" s="1"/>
  <c r="KT173" i="6" s="1"/>
  <c r="KU173" i="6" s="1"/>
  <c r="KV173" i="6" s="1"/>
  <c r="V172" i="6"/>
  <c r="W172" i="6" s="1"/>
  <c r="X172" i="6" s="1"/>
  <c r="Y172" i="6" s="1"/>
  <c r="Z172" i="6" s="1"/>
  <c r="AA172" i="6" s="1"/>
  <c r="AB172" i="6" s="1"/>
  <c r="AC172" i="6" s="1"/>
  <c r="AD172" i="6" s="1"/>
  <c r="AE172" i="6" s="1"/>
  <c r="AF172" i="6" s="1"/>
  <c r="AG172" i="6" s="1"/>
  <c r="AH172" i="6" s="1"/>
  <c r="AI172" i="6" s="1"/>
  <c r="AJ172" i="6" s="1"/>
  <c r="AK172" i="6" s="1"/>
  <c r="AL172" i="6" s="1"/>
  <c r="AM172" i="6" s="1"/>
  <c r="AN172" i="6" s="1"/>
  <c r="AO172" i="6" s="1"/>
  <c r="AP172" i="6" s="1"/>
  <c r="AQ172" i="6" s="1"/>
  <c r="AR172" i="6" s="1"/>
  <c r="AS172" i="6" s="1"/>
  <c r="AT172" i="6" s="1"/>
  <c r="AU172" i="6" s="1"/>
  <c r="AV172" i="6" s="1"/>
  <c r="AW172" i="6" s="1"/>
  <c r="AX172" i="6" s="1"/>
  <c r="AY172" i="6" s="1"/>
  <c r="AZ172" i="6" s="1"/>
  <c r="BA172" i="6" s="1"/>
  <c r="BB172" i="6" s="1"/>
  <c r="BC172" i="6" s="1"/>
  <c r="BD172" i="6" s="1"/>
  <c r="BE172" i="6" s="1"/>
  <c r="BF172" i="6" s="1"/>
  <c r="BG172" i="6" s="1"/>
  <c r="BH172" i="6" s="1"/>
  <c r="BI172" i="6" s="1"/>
  <c r="BJ172" i="6" s="1"/>
  <c r="BK172" i="6" s="1"/>
  <c r="BL172" i="6" s="1"/>
  <c r="BM172" i="6" s="1"/>
  <c r="BN172" i="6" s="1"/>
  <c r="BO172" i="6" s="1"/>
  <c r="BP172" i="6" s="1"/>
  <c r="BQ172" i="6" s="1"/>
  <c r="BR172" i="6" s="1"/>
  <c r="BS172" i="6" s="1"/>
  <c r="BT172" i="6" s="1"/>
  <c r="BU172" i="6" s="1"/>
  <c r="BV172" i="6" s="1"/>
  <c r="BW172" i="6" s="1"/>
  <c r="BX172" i="6" s="1"/>
  <c r="BY172" i="6" s="1"/>
  <c r="BZ172" i="6" s="1"/>
  <c r="CA172" i="6" s="1"/>
  <c r="CB172" i="6" s="1"/>
  <c r="CC172" i="6" s="1"/>
  <c r="CD172" i="6" s="1"/>
  <c r="CE172" i="6" s="1"/>
  <c r="CF172" i="6" s="1"/>
  <c r="CG172" i="6" s="1"/>
  <c r="CH172" i="6" s="1"/>
  <c r="CI172" i="6" s="1"/>
  <c r="CJ172" i="6" s="1"/>
  <c r="CK172" i="6" s="1"/>
  <c r="CL172" i="6" s="1"/>
  <c r="CM172" i="6" s="1"/>
  <c r="CN172" i="6" s="1"/>
  <c r="CO172" i="6" s="1"/>
  <c r="CP172" i="6" s="1"/>
  <c r="CQ172" i="6" s="1"/>
  <c r="CR172" i="6" s="1"/>
  <c r="CS172" i="6" s="1"/>
  <c r="CT172" i="6" s="1"/>
  <c r="CU172" i="6" s="1"/>
  <c r="CV172" i="6" s="1"/>
  <c r="CW172" i="6" s="1"/>
  <c r="CX172" i="6" s="1"/>
  <c r="CY172" i="6" s="1"/>
  <c r="CZ172" i="6" s="1"/>
  <c r="DA172" i="6" s="1"/>
  <c r="DB172" i="6" s="1"/>
  <c r="DC172" i="6" s="1"/>
  <c r="DD172" i="6" s="1"/>
  <c r="DE172" i="6" s="1"/>
  <c r="DF172" i="6" s="1"/>
  <c r="DG172" i="6" s="1"/>
  <c r="DH172" i="6" s="1"/>
  <c r="DI172" i="6" s="1"/>
  <c r="DJ172" i="6" s="1"/>
  <c r="DK172" i="6" s="1"/>
  <c r="DL172" i="6" s="1"/>
  <c r="DM172" i="6" s="1"/>
  <c r="DN172" i="6" s="1"/>
  <c r="DO172" i="6" s="1"/>
  <c r="DP172" i="6" s="1"/>
  <c r="DQ172" i="6" s="1"/>
  <c r="DR172" i="6" s="1"/>
  <c r="DS172" i="6" s="1"/>
  <c r="DT172" i="6" s="1"/>
  <c r="DU172" i="6" s="1"/>
  <c r="DV172" i="6" s="1"/>
  <c r="DW172" i="6" s="1"/>
  <c r="DX172" i="6" s="1"/>
  <c r="DY172" i="6" s="1"/>
  <c r="DZ172" i="6" s="1"/>
  <c r="EA172" i="6" s="1"/>
  <c r="EB172" i="6" s="1"/>
  <c r="EC172" i="6" s="1"/>
  <c r="ED172" i="6" s="1"/>
  <c r="EE172" i="6" s="1"/>
  <c r="EF172" i="6" s="1"/>
  <c r="EG172" i="6" s="1"/>
  <c r="EH172" i="6" s="1"/>
  <c r="EI172" i="6" s="1"/>
  <c r="EJ172" i="6" s="1"/>
  <c r="EK172" i="6" s="1"/>
  <c r="EL172" i="6" s="1"/>
  <c r="EM172" i="6" s="1"/>
  <c r="EN172" i="6" s="1"/>
  <c r="EO172" i="6" s="1"/>
  <c r="EP172" i="6" s="1"/>
  <c r="EQ172" i="6" s="1"/>
  <c r="ER172" i="6" s="1"/>
  <c r="ES172" i="6" s="1"/>
  <c r="ET172" i="6" s="1"/>
  <c r="EU172" i="6" s="1"/>
  <c r="EV172" i="6" s="1"/>
  <c r="EW172" i="6" s="1"/>
  <c r="EX172" i="6" s="1"/>
  <c r="EY172" i="6" s="1"/>
  <c r="EZ172" i="6" s="1"/>
  <c r="FA172" i="6" s="1"/>
  <c r="FB172" i="6" s="1"/>
  <c r="FC172" i="6" s="1"/>
  <c r="FD172" i="6" s="1"/>
  <c r="FE172" i="6" s="1"/>
  <c r="FF172" i="6" s="1"/>
  <c r="FG172" i="6" s="1"/>
  <c r="FH172" i="6" s="1"/>
  <c r="FI172" i="6" s="1"/>
  <c r="FJ172" i="6" s="1"/>
  <c r="FK172" i="6" s="1"/>
  <c r="FL172" i="6" s="1"/>
  <c r="FM172" i="6" s="1"/>
  <c r="FN172" i="6" s="1"/>
  <c r="FO172" i="6" s="1"/>
  <c r="FP172" i="6" s="1"/>
  <c r="FQ172" i="6" s="1"/>
  <c r="FR172" i="6" s="1"/>
  <c r="FS172" i="6" s="1"/>
  <c r="FT172" i="6" s="1"/>
  <c r="FU172" i="6" s="1"/>
  <c r="FV172" i="6" s="1"/>
  <c r="FW172" i="6" s="1"/>
  <c r="FX172" i="6" s="1"/>
  <c r="FY172" i="6" s="1"/>
  <c r="FZ172" i="6" s="1"/>
  <c r="GA172" i="6" s="1"/>
  <c r="GB172" i="6" s="1"/>
  <c r="GC172" i="6" s="1"/>
  <c r="GD172" i="6" s="1"/>
  <c r="GE172" i="6" s="1"/>
  <c r="GF172" i="6" s="1"/>
  <c r="GG172" i="6" s="1"/>
  <c r="GH172" i="6" s="1"/>
  <c r="GI172" i="6" s="1"/>
  <c r="GJ172" i="6" s="1"/>
  <c r="GK172" i="6" s="1"/>
  <c r="GL172" i="6" s="1"/>
  <c r="GM172" i="6" s="1"/>
  <c r="GN172" i="6" s="1"/>
  <c r="GO172" i="6" s="1"/>
  <c r="GP172" i="6" s="1"/>
  <c r="GQ172" i="6" s="1"/>
  <c r="GR172" i="6" s="1"/>
  <c r="GS172" i="6" s="1"/>
  <c r="GT172" i="6" s="1"/>
  <c r="GU172" i="6" s="1"/>
  <c r="GV172" i="6" s="1"/>
  <c r="GW172" i="6" s="1"/>
  <c r="GX172" i="6" s="1"/>
  <c r="GY172" i="6" s="1"/>
  <c r="GZ172" i="6" s="1"/>
  <c r="HA172" i="6" s="1"/>
  <c r="HB172" i="6" s="1"/>
  <c r="HC172" i="6" s="1"/>
  <c r="HD172" i="6" s="1"/>
  <c r="HE172" i="6" s="1"/>
  <c r="HF172" i="6" s="1"/>
  <c r="HG172" i="6" s="1"/>
  <c r="HH172" i="6" s="1"/>
  <c r="HI172" i="6" s="1"/>
  <c r="HJ172" i="6" s="1"/>
  <c r="HK172" i="6" s="1"/>
  <c r="HL172" i="6" s="1"/>
  <c r="HM172" i="6" s="1"/>
  <c r="HN172" i="6" s="1"/>
  <c r="HO172" i="6" s="1"/>
  <c r="HP172" i="6" s="1"/>
  <c r="HQ172" i="6" s="1"/>
  <c r="HR172" i="6" s="1"/>
  <c r="HS172" i="6" s="1"/>
  <c r="HT172" i="6" s="1"/>
  <c r="HU172" i="6" s="1"/>
  <c r="HV172" i="6" s="1"/>
  <c r="HW172" i="6" s="1"/>
  <c r="HX172" i="6" s="1"/>
  <c r="HY172" i="6" s="1"/>
  <c r="HZ172" i="6" s="1"/>
  <c r="IA172" i="6" s="1"/>
  <c r="IB172" i="6" s="1"/>
  <c r="IC172" i="6" s="1"/>
  <c r="ID172" i="6" s="1"/>
  <c r="IE172" i="6" s="1"/>
  <c r="IF172" i="6" s="1"/>
  <c r="IG172" i="6" s="1"/>
  <c r="IH172" i="6" s="1"/>
  <c r="II172" i="6" s="1"/>
  <c r="IJ172" i="6" s="1"/>
  <c r="IK172" i="6" s="1"/>
  <c r="IL172" i="6" s="1"/>
  <c r="IM172" i="6" s="1"/>
  <c r="IN172" i="6" s="1"/>
  <c r="IO172" i="6" s="1"/>
  <c r="IP172" i="6" s="1"/>
  <c r="IQ172" i="6" s="1"/>
  <c r="IR172" i="6" s="1"/>
  <c r="IS172" i="6" s="1"/>
  <c r="IT172" i="6" s="1"/>
  <c r="IU172" i="6" s="1"/>
  <c r="IV172" i="6" s="1"/>
  <c r="IW172" i="6" s="1"/>
  <c r="IX172" i="6" s="1"/>
  <c r="IY172" i="6" s="1"/>
  <c r="IZ172" i="6" s="1"/>
  <c r="JA172" i="6" s="1"/>
  <c r="JB172" i="6" s="1"/>
  <c r="JC172" i="6" s="1"/>
  <c r="JD172" i="6" s="1"/>
  <c r="JE172" i="6" s="1"/>
  <c r="JF172" i="6" s="1"/>
  <c r="JG172" i="6" s="1"/>
  <c r="JH172" i="6" s="1"/>
  <c r="JI172" i="6" s="1"/>
  <c r="JJ172" i="6" s="1"/>
  <c r="JK172" i="6" s="1"/>
  <c r="JL172" i="6" s="1"/>
  <c r="JM172" i="6" s="1"/>
  <c r="JN172" i="6" s="1"/>
  <c r="JO172" i="6" s="1"/>
  <c r="JP172" i="6" s="1"/>
  <c r="JQ172" i="6" s="1"/>
  <c r="JR172" i="6" s="1"/>
  <c r="JS172" i="6" s="1"/>
  <c r="JT172" i="6" s="1"/>
  <c r="JU172" i="6" s="1"/>
  <c r="JV172" i="6" s="1"/>
  <c r="JW172" i="6" s="1"/>
  <c r="JX172" i="6" s="1"/>
  <c r="JY172" i="6" s="1"/>
  <c r="JZ172" i="6" s="1"/>
  <c r="KA172" i="6" s="1"/>
  <c r="KB172" i="6" s="1"/>
  <c r="KC172" i="6" s="1"/>
  <c r="KD172" i="6" s="1"/>
  <c r="KE172" i="6" s="1"/>
  <c r="KF172" i="6" s="1"/>
  <c r="KG172" i="6" s="1"/>
  <c r="KH172" i="6" s="1"/>
  <c r="KI172" i="6" s="1"/>
  <c r="KJ172" i="6" s="1"/>
  <c r="KK172" i="6" s="1"/>
  <c r="KL172" i="6" s="1"/>
  <c r="KM172" i="6" s="1"/>
  <c r="KN172" i="6" s="1"/>
  <c r="KO172" i="6" s="1"/>
  <c r="KP172" i="6" s="1"/>
  <c r="KQ172" i="6" s="1"/>
  <c r="KR172" i="6" s="1"/>
  <c r="KS172" i="6" s="1"/>
  <c r="KT172" i="6" s="1"/>
  <c r="KU172" i="6" s="1"/>
  <c r="KV172" i="6" s="1"/>
  <c r="V174" i="6"/>
  <c r="W174" i="6" s="1"/>
  <c r="X174" i="6" s="1"/>
  <c r="Y174" i="6" s="1"/>
  <c r="Z174" i="6" s="1"/>
  <c r="AA174" i="6" s="1"/>
  <c r="AB174" i="6" s="1"/>
  <c r="AC174" i="6" s="1"/>
  <c r="AD174" i="6" s="1"/>
  <c r="AE174" i="6" s="1"/>
  <c r="AF174" i="6" s="1"/>
  <c r="AG174" i="6" s="1"/>
  <c r="AH174" i="6" s="1"/>
  <c r="AI174" i="6" s="1"/>
  <c r="AJ174" i="6" s="1"/>
  <c r="AK174" i="6" s="1"/>
  <c r="AL174" i="6" s="1"/>
  <c r="AM174" i="6" s="1"/>
  <c r="AN174" i="6" s="1"/>
  <c r="AO174" i="6" s="1"/>
  <c r="AP174" i="6" s="1"/>
  <c r="AQ174" i="6" s="1"/>
  <c r="AR174" i="6" s="1"/>
  <c r="AS174" i="6" s="1"/>
  <c r="AT174" i="6" s="1"/>
  <c r="AU174" i="6" s="1"/>
  <c r="AV174" i="6" s="1"/>
  <c r="AW174" i="6" s="1"/>
  <c r="AX174" i="6" s="1"/>
  <c r="AY174" i="6" s="1"/>
  <c r="AZ174" i="6" s="1"/>
  <c r="BA174" i="6" s="1"/>
  <c r="BB174" i="6" s="1"/>
  <c r="BC174" i="6" s="1"/>
  <c r="BD174" i="6" s="1"/>
  <c r="BE174" i="6" s="1"/>
  <c r="BF174" i="6" s="1"/>
  <c r="BG174" i="6" s="1"/>
  <c r="BH174" i="6" s="1"/>
  <c r="BI174" i="6" s="1"/>
  <c r="BJ174" i="6" s="1"/>
  <c r="BK174" i="6" s="1"/>
  <c r="BL174" i="6" s="1"/>
  <c r="BM174" i="6" s="1"/>
  <c r="BN174" i="6" s="1"/>
  <c r="BO174" i="6" s="1"/>
  <c r="BP174" i="6" s="1"/>
  <c r="BQ174" i="6" s="1"/>
  <c r="BR174" i="6" s="1"/>
  <c r="BS174" i="6" s="1"/>
  <c r="BT174" i="6" s="1"/>
  <c r="BU174" i="6" s="1"/>
  <c r="BV174" i="6" s="1"/>
  <c r="BW174" i="6" s="1"/>
  <c r="BX174" i="6" s="1"/>
  <c r="BY174" i="6" s="1"/>
  <c r="BZ174" i="6" s="1"/>
  <c r="CA174" i="6" s="1"/>
  <c r="CB174" i="6" s="1"/>
  <c r="CC174" i="6" s="1"/>
  <c r="CD174" i="6" s="1"/>
  <c r="CE174" i="6" s="1"/>
  <c r="CF174" i="6" s="1"/>
  <c r="CG174" i="6" s="1"/>
  <c r="CH174" i="6" s="1"/>
  <c r="CI174" i="6" s="1"/>
  <c r="CJ174" i="6" s="1"/>
  <c r="CK174" i="6" s="1"/>
  <c r="CL174" i="6" s="1"/>
  <c r="CM174" i="6" s="1"/>
  <c r="CN174" i="6" s="1"/>
  <c r="CO174" i="6" s="1"/>
  <c r="CP174" i="6" s="1"/>
  <c r="CQ174" i="6" s="1"/>
  <c r="CR174" i="6" s="1"/>
  <c r="CS174" i="6" s="1"/>
  <c r="CT174" i="6" s="1"/>
  <c r="CU174" i="6" s="1"/>
  <c r="CV174" i="6" s="1"/>
  <c r="CW174" i="6" s="1"/>
  <c r="CX174" i="6" s="1"/>
  <c r="CY174" i="6" s="1"/>
  <c r="CZ174" i="6" s="1"/>
  <c r="DA174" i="6" s="1"/>
  <c r="DB174" i="6" s="1"/>
  <c r="DC174" i="6" s="1"/>
  <c r="DD174" i="6" s="1"/>
  <c r="DE174" i="6" s="1"/>
  <c r="DF174" i="6" s="1"/>
  <c r="DG174" i="6" s="1"/>
  <c r="DH174" i="6" s="1"/>
  <c r="DI174" i="6" s="1"/>
  <c r="DJ174" i="6" s="1"/>
  <c r="DK174" i="6" s="1"/>
  <c r="DL174" i="6" s="1"/>
  <c r="DM174" i="6" s="1"/>
  <c r="DN174" i="6" s="1"/>
  <c r="DO174" i="6" s="1"/>
  <c r="DP174" i="6" s="1"/>
  <c r="DQ174" i="6" s="1"/>
  <c r="DR174" i="6" s="1"/>
  <c r="DS174" i="6" s="1"/>
  <c r="DT174" i="6" s="1"/>
  <c r="DU174" i="6" s="1"/>
  <c r="DV174" i="6" s="1"/>
  <c r="DW174" i="6" s="1"/>
  <c r="DX174" i="6" s="1"/>
  <c r="DY174" i="6" s="1"/>
  <c r="DZ174" i="6" s="1"/>
  <c r="EA174" i="6" s="1"/>
  <c r="EB174" i="6" s="1"/>
  <c r="EC174" i="6" s="1"/>
  <c r="ED174" i="6" s="1"/>
  <c r="EE174" i="6" s="1"/>
  <c r="EF174" i="6" s="1"/>
  <c r="EG174" i="6" s="1"/>
  <c r="EH174" i="6" s="1"/>
  <c r="EI174" i="6" s="1"/>
  <c r="EJ174" i="6" s="1"/>
  <c r="EK174" i="6" s="1"/>
  <c r="EL174" i="6" s="1"/>
  <c r="EM174" i="6" s="1"/>
  <c r="EN174" i="6" s="1"/>
  <c r="EO174" i="6" s="1"/>
  <c r="EP174" i="6" s="1"/>
  <c r="EQ174" i="6" s="1"/>
  <c r="ER174" i="6" s="1"/>
  <c r="ES174" i="6" s="1"/>
  <c r="ET174" i="6" s="1"/>
  <c r="EU174" i="6" s="1"/>
  <c r="EV174" i="6" s="1"/>
  <c r="EW174" i="6" s="1"/>
  <c r="EX174" i="6" s="1"/>
  <c r="EY174" i="6" s="1"/>
  <c r="EZ174" i="6" s="1"/>
  <c r="FA174" i="6" s="1"/>
  <c r="FB174" i="6" s="1"/>
  <c r="FC174" i="6" s="1"/>
  <c r="FD174" i="6" s="1"/>
  <c r="FE174" i="6" s="1"/>
  <c r="FF174" i="6" s="1"/>
  <c r="FG174" i="6" s="1"/>
  <c r="FH174" i="6" s="1"/>
  <c r="FI174" i="6" s="1"/>
  <c r="FJ174" i="6" s="1"/>
  <c r="FK174" i="6" s="1"/>
  <c r="FL174" i="6" s="1"/>
  <c r="FM174" i="6" s="1"/>
  <c r="FN174" i="6" s="1"/>
  <c r="FO174" i="6" s="1"/>
  <c r="FP174" i="6" s="1"/>
  <c r="FQ174" i="6" s="1"/>
  <c r="FR174" i="6" s="1"/>
  <c r="FS174" i="6" s="1"/>
  <c r="FT174" i="6" s="1"/>
  <c r="FU174" i="6" s="1"/>
  <c r="FV174" i="6" s="1"/>
  <c r="FW174" i="6" s="1"/>
  <c r="FX174" i="6" s="1"/>
  <c r="FY174" i="6" s="1"/>
  <c r="FZ174" i="6" s="1"/>
  <c r="GA174" i="6" s="1"/>
  <c r="GB174" i="6" s="1"/>
  <c r="GC174" i="6" s="1"/>
  <c r="GD174" i="6" s="1"/>
  <c r="GE174" i="6" s="1"/>
  <c r="GF174" i="6" s="1"/>
  <c r="GG174" i="6" s="1"/>
  <c r="GH174" i="6" s="1"/>
  <c r="GI174" i="6" s="1"/>
  <c r="GJ174" i="6" s="1"/>
  <c r="GK174" i="6" s="1"/>
  <c r="GL174" i="6" s="1"/>
  <c r="GM174" i="6" s="1"/>
  <c r="GN174" i="6" s="1"/>
  <c r="GO174" i="6" s="1"/>
  <c r="GP174" i="6" s="1"/>
  <c r="GQ174" i="6" s="1"/>
  <c r="GR174" i="6" s="1"/>
  <c r="GS174" i="6" s="1"/>
  <c r="GT174" i="6" s="1"/>
  <c r="GU174" i="6" s="1"/>
  <c r="GV174" i="6" s="1"/>
  <c r="GW174" i="6" s="1"/>
  <c r="GX174" i="6" s="1"/>
  <c r="GY174" i="6" s="1"/>
  <c r="GZ174" i="6" s="1"/>
  <c r="HA174" i="6" s="1"/>
  <c r="HB174" i="6" s="1"/>
  <c r="HC174" i="6" s="1"/>
  <c r="HD174" i="6" s="1"/>
  <c r="HE174" i="6" s="1"/>
  <c r="HF174" i="6" s="1"/>
  <c r="HG174" i="6" s="1"/>
  <c r="HH174" i="6" s="1"/>
  <c r="HI174" i="6" s="1"/>
  <c r="HJ174" i="6" s="1"/>
  <c r="HK174" i="6" s="1"/>
  <c r="HL174" i="6" s="1"/>
  <c r="HM174" i="6" s="1"/>
  <c r="HN174" i="6" s="1"/>
  <c r="HO174" i="6" s="1"/>
  <c r="HP174" i="6" s="1"/>
  <c r="HQ174" i="6" s="1"/>
  <c r="HR174" i="6" s="1"/>
  <c r="HS174" i="6" s="1"/>
  <c r="HT174" i="6" s="1"/>
  <c r="HU174" i="6" s="1"/>
  <c r="HV174" i="6" s="1"/>
  <c r="HW174" i="6" s="1"/>
  <c r="HX174" i="6" s="1"/>
  <c r="HY174" i="6" s="1"/>
  <c r="HZ174" i="6" s="1"/>
  <c r="IA174" i="6" s="1"/>
  <c r="IB174" i="6" s="1"/>
  <c r="IC174" i="6" s="1"/>
  <c r="ID174" i="6" s="1"/>
  <c r="IE174" i="6" s="1"/>
  <c r="IF174" i="6" s="1"/>
  <c r="IG174" i="6" s="1"/>
  <c r="IH174" i="6" s="1"/>
  <c r="II174" i="6" s="1"/>
  <c r="IJ174" i="6" s="1"/>
  <c r="IK174" i="6" s="1"/>
  <c r="IL174" i="6" s="1"/>
  <c r="IM174" i="6" s="1"/>
  <c r="IN174" i="6" s="1"/>
  <c r="IO174" i="6" s="1"/>
  <c r="IP174" i="6" s="1"/>
  <c r="IQ174" i="6" s="1"/>
  <c r="IR174" i="6" s="1"/>
  <c r="IS174" i="6" s="1"/>
  <c r="IT174" i="6" s="1"/>
  <c r="IU174" i="6" s="1"/>
  <c r="IV174" i="6" s="1"/>
  <c r="IW174" i="6" s="1"/>
  <c r="IX174" i="6" s="1"/>
  <c r="IY174" i="6" s="1"/>
  <c r="IZ174" i="6" s="1"/>
  <c r="JA174" i="6" s="1"/>
  <c r="JB174" i="6" s="1"/>
  <c r="JC174" i="6" s="1"/>
  <c r="JD174" i="6" s="1"/>
  <c r="JE174" i="6" s="1"/>
  <c r="JF174" i="6" s="1"/>
  <c r="JG174" i="6" s="1"/>
  <c r="JH174" i="6" s="1"/>
  <c r="JI174" i="6" s="1"/>
  <c r="JJ174" i="6" s="1"/>
  <c r="JK174" i="6" s="1"/>
  <c r="JL174" i="6" s="1"/>
  <c r="JM174" i="6" s="1"/>
  <c r="JN174" i="6" s="1"/>
  <c r="JO174" i="6" s="1"/>
  <c r="JP174" i="6" s="1"/>
  <c r="JQ174" i="6" s="1"/>
  <c r="JR174" i="6" s="1"/>
  <c r="JS174" i="6" s="1"/>
  <c r="JT174" i="6" s="1"/>
  <c r="JU174" i="6" s="1"/>
  <c r="JV174" i="6" s="1"/>
  <c r="JW174" i="6" s="1"/>
  <c r="JX174" i="6" s="1"/>
  <c r="JY174" i="6" s="1"/>
  <c r="JZ174" i="6" s="1"/>
  <c r="KA174" i="6" s="1"/>
  <c r="KB174" i="6" s="1"/>
  <c r="KC174" i="6" s="1"/>
  <c r="KD174" i="6" s="1"/>
  <c r="KE174" i="6" s="1"/>
  <c r="KF174" i="6" s="1"/>
  <c r="KG174" i="6" s="1"/>
  <c r="KH174" i="6" s="1"/>
  <c r="KI174" i="6" s="1"/>
  <c r="KJ174" i="6" s="1"/>
  <c r="KK174" i="6" s="1"/>
  <c r="KL174" i="6" s="1"/>
  <c r="KM174" i="6" s="1"/>
  <c r="KN174" i="6" s="1"/>
  <c r="KO174" i="6" s="1"/>
  <c r="KP174" i="6" s="1"/>
  <c r="KQ174" i="6" s="1"/>
  <c r="KR174" i="6" s="1"/>
  <c r="KS174" i="6" s="1"/>
  <c r="KT174" i="6" s="1"/>
  <c r="KU174" i="6" s="1"/>
  <c r="KV174" i="6" s="1"/>
  <c r="V171" i="6"/>
  <c r="W171" i="6" s="1"/>
  <c r="X171" i="6" s="1"/>
  <c r="Y171" i="6" s="1"/>
  <c r="Z171" i="6" s="1"/>
  <c r="AA171" i="6" s="1"/>
  <c r="AB171" i="6" s="1"/>
  <c r="AC171" i="6" s="1"/>
  <c r="AD171" i="6" s="1"/>
  <c r="AE171" i="6" s="1"/>
  <c r="AF171" i="6" s="1"/>
  <c r="AG171" i="6" s="1"/>
  <c r="AH171" i="6" s="1"/>
  <c r="AI171" i="6" s="1"/>
  <c r="AJ171" i="6" s="1"/>
  <c r="AK171" i="6" s="1"/>
  <c r="AL171" i="6" s="1"/>
  <c r="AM171" i="6" s="1"/>
  <c r="AN171" i="6" s="1"/>
  <c r="AO171" i="6" s="1"/>
  <c r="AP171" i="6" s="1"/>
  <c r="AQ171" i="6" s="1"/>
  <c r="AR171" i="6" s="1"/>
  <c r="AS171" i="6" s="1"/>
  <c r="AT171" i="6" s="1"/>
  <c r="AU171" i="6" s="1"/>
  <c r="AV171" i="6" s="1"/>
  <c r="AW171" i="6" s="1"/>
  <c r="AX171" i="6" s="1"/>
  <c r="AY171" i="6" s="1"/>
  <c r="AZ171" i="6" s="1"/>
  <c r="BA171" i="6" s="1"/>
  <c r="BB171" i="6" s="1"/>
  <c r="BC171" i="6" s="1"/>
  <c r="BD171" i="6" s="1"/>
  <c r="BE171" i="6" s="1"/>
  <c r="BF171" i="6" s="1"/>
  <c r="BG171" i="6" s="1"/>
  <c r="BH171" i="6" s="1"/>
  <c r="BI171" i="6" s="1"/>
  <c r="BJ171" i="6" s="1"/>
  <c r="BK171" i="6" s="1"/>
  <c r="BL171" i="6" s="1"/>
  <c r="BM171" i="6" s="1"/>
  <c r="BN171" i="6" s="1"/>
  <c r="BO171" i="6" s="1"/>
  <c r="BP171" i="6" s="1"/>
  <c r="BQ171" i="6" s="1"/>
  <c r="BR171" i="6" s="1"/>
  <c r="BS171" i="6" s="1"/>
  <c r="BT171" i="6" s="1"/>
  <c r="BU171" i="6" s="1"/>
  <c r="BV171" i="6" s="1"/>
  <c r="BW171" i="6" s="1"/>
  <c r="BX171" i="6" s="1"/>
  <c r="BY171" i="6" s="1"/>
  <c r="BZ171" i="6" s="1"/>
  <c r="CA171" i="6" s="1"/>
  <c r="CB171" i="6" s="1"/>
  <c r="CC171" i="6" s="1"/>
  <c r="CD171" i="6" s="1"/>
  <c r="CE171" i="6" s="1"/>
  <c r="CF171" i="6" s="1"/>
  <c r="CG171" i="6" s="1"/>
  <c r="CH171" i="6" s="1"/>
  <c r="CI171" i="6" s="1"/>
  <c r="CJ171" i="6" s="1"/>
  <c r="CK171" i="6" s="1"/>
  <c r="CL171" i="6" s="1"/>
  <c r="CM171" i="6" s="1"/>
  <c r="CN171" i="6" s="1"/>
  <c r="CO171" i="6" s="1"/>
  <c r="CP171" i="6" s="1"/>
  <c r="CQ171" i="6" s="1"/>
  <c r="CR171" i="6" s="1"/>
  <c r="CS171" i="6" s="1"/>
  <c r="CT171" i="6" s="1"/>
  <c r="CU171" i="6" s="1"/>
  <c r="CV171" i="6" s="1"/>
  <c r="CW171" i="6" s="1"/>
  <c r="CX171" i="6" s="1"/>
  <c r="CY171" i="6" s="1"/>
  <c r="CZ171" i="6" s="1"/>
  <c r="DA171" i="6" s="1"/>
  <c r="DB171" i="6" s="1"/>
  <c r="DC171" i="6" s="1"/>
  <c r="DD171" i="6" s="1"/>
  <c r="DE171" i="6" s="1"/>
  <c r="DF171" i="6" s="1"/>
  <c r="DG171" i="6" s="1"/>
  <c r="DH171" i="6" s="1"/>
  <c r="DI171" i="6" s="1"/>
  <c r="DJ171" i="6" s="1"/>
  <c r="DK171" i="6" s="1"/>
  <c r="DL171" i="6" s="1"/>
  <c r="DM171" i="6" s="1"/>
  <c r="DN171" i="6" s="1"/>
  <c r="DO171" i="6" s="1"/>
  <c r="DP171" i="6" s="1"/>
  <c r="DQ171" i="6" s="1"/>
  <c r="DR171" i="6" s="1"/>
  <c r="DS171" i="6" s="1"/>
  <c r="DT171" i="6" s="1"/>
  <c r="DU171" i="6" s="1"/>
  <c r="DV171" i="6" s="1"/>
  <c r="DW171" i="6" s="1"/>
  <c r="DX171" i="6" s="1"/>
  <c r="DY171" i="6" s="1"/>
  <c r="DZ171" i="6" s="1"/>
  <c r="EA171" i="6" s="1"/>
  <c r="EB171" i="6" s="1"/>
  <c r="EC171" i="6" s="1"/>
  <c r="ED171" i="6" s="1"/>
  <c r="EE171" i="6" s="1"/>
  <c r="EF171" i="6" s="1"/>
  <c r="EG171" i="6" s="1"/>
  <c r="EH171" i="6" s="1"/>
  <c r="EI171" i="6" s="1"/>
  <c r="EJ171" i="6" s="1"/>
  <c r="EK171" i="6" s="1"/>
  <c r="EL171" i="6" s="1"/>
  <c r="EM171" i="6" s="1"/>
  <c r="EN171" i="6" s="1"/>
  <c r="EO171" i="6" s="1"/>
  <c r="EP171" i="6" s="1"/>
  <c r="EQ171" i="6" s="1"/>
  <c r="ER171" i="6" s="1"/>
  <c r="ES171" i="6" s="1"/>
  <c r="ET171" i="6" s="1"/>
  <c r="EU171" i="6" s="1"/>
  <c r="EV171" i="6" s="1"/>
  <c r="EW171" i="6" s="1"/>
  <c r="EX171" i="6" s="1"/>
  <c r="EY171" i="6" s="1"/>
  <c r="EZ171" i="6" s="1"/>
  <c r="FA171" i="6" s="1"/>
  <c r="FB171" i="6" s="1"/>
  <c r="FC171" i="6" s="1"/>
  <c r="FD171" i="6" s="1"/>
  <c r="FE171" i="6" s="1"/>
  <c r="FF171" i="6" s="1"/>
  <c r="FG171" i="6" s="1"/>
  <c r="FH171" i="6" s="1"/>
  <c r="FI171" i="6" s="1"/>
  <c r="FJ171" i="6" s="1"/>
  <c r="FK171" i="6" s="1"/>
  <c r="FL171" i="6" s="1"/>
  <c r="FM171" i="6" s="1"/>
  <c r="FN171" i="6" s="1"/>
  <c r="FO171" i="6" s="1"/>
  <c r="FP171" i="6" s="1"/>
  <c r="FQ171" i="6" s="1"/>
  <c r="FR171" i="6" s="1"/>
  <c r="FS171" i="6" s="1"/>
  <c r="FT171" i="6" s="1"/>
  <c r="FU171" i="6" s="1"/>
  <c r="FV171" i="6" s="1"/>
  <c r="FW171" i="6" s="1"/>
  <c r="FX171" i="6" s="1"/>
  <c r="FY171" i="6" s="1"/>
  <c r="FZ171" i="6" s="1"/>
  <c r="GA171" i="6" s="1"/>
  <c r="GB171" i="6" s="1"/>
  <c r="GC171" i="6" s="1"/>
  <c r="GD171" i="6" s="1"/>
  <c r="GE171" i="6" s="1"/>
  <c r="GF171" i="6" s="1"/>
  <c r="GG171" i="6" s="1"/>
  <c r="GH171" i="6" s="1"/>
  <c r="GI171" i="6" s="1"/>
  <c r="GJ171" i="6" s="1"/>
  <c r="GK171" i="6" s="1"/>
  <c r="GL171" i="6" s="1"/>
  <c r="GM171" i="6" s="1"/>
  <c r="GN171" i="6" s="1"/>
  <c r="GO171" i="6" s="1"/>
  <c r="GP171" i="6" s="1"/>
  <c r="GQ171" i="6" s="1"/>
  <c r="GR171" i="6" s="1"/>
  <c r="GS171" i="6" s="1"/>
  <c r="GT171" i="6" s="1"/>
  <c r="GU171" i="6" s="1"/>
  <c r="GV171" i="6" s="1"/>
  <c r="GW171" i="6" s="1"/>
  <c r="GX171" i="6" s="1"/>
  <c r="GY171" i="6" s="1"/>
  <c r="GZ171" i="6" s="1"/>
  <c r="HA171" i="6" s="1"/>
  <c r="HB171" i="6" s="1"/>
  <c r="HC171" i="6" s="1"/>
  <c r="HD171" i="6" s="1"/>
  <c r="HE171" i="6" s="1"/>
  <c r="HF171" i="6" s="1"/>
  <c r="HG171" i="6" s="1"/>
  <c r="HH171" i="6" s="1"/>
  <c r="HI171" i="6" s="1"/>
  <c r="HJ171" i="6" s="1"/>
  <c r="HK171" i="6" s="1"/>
  <c r="HL171" i="6" s="1"/>
  <c r="HM171" i="6" s="1"/>
  <c r="HN171" i="6" s="1"/>
  <c r="HO171" i="6" s="1"/>
  <c r="HP171" i="6" s="1"/>
  <c r="HQ171" i="6" s="1"/>
  <c r="HR171" i="6" s="1"/>
  <c r="HS171" i="6" s="1"/>
  <c r="HT171" i="6" s="1"/>
  <c r="HU171" i="6" s="1"/>
  <c r="HV171" i="6" s="1"/>
  <c r="HW171" i="6" s="1"/>
  <c r="HX171" i="6" s="1"/>
  <c r="HY171" i="6" s="1"/>
  <c r="HZ171" i="6" s="1"/>
  <c r="IA171" i="6" s="1"/>
  <c r="IB171" i="6" s="1"/>
  <c r="IC171" i="6" s="1"/>
  <c r="ID171" i="6" s="1"/>
  <c r="IE171" i="6" s="1"/>
  <c r="IF171" i="6" s="1"/>
  <c r="IG171" i="6" s="1"/>
  <c r="IH171" i="6" s="1"/>
  <c r="II171" i="6" s="1"/>
  <c r="IJ171" i="6" s="1"/>
  <c r="IK171" i="6" s="1"/>
  <c r="IL171" i="6" s="1"/>
  <c r="IM171" i="6" s="1"/>
  <c r="IN171" i="6" s="1"/>
  <c r="IO171" i="6" s="1"/>
  <c r="IP171" i="6" s="1"/>
  <c r="IQ171" i="6" s="1"/>
  <c r="IR171" i="6" s="1"/>
  <c r="IS171" i="6" s="1"/>
  <c r="IT171" i="6" s="1"/>
  <c r="IU171" i="6" s="1"/>
  <c r="IV171" i="6" s="1"/>
  <c r="IW171" i="6" s="1"/>
  <c r="IX171" i="6" s="1"/>
  <c r="IY171" i="6" s="1"/>
  <c r="IZ171" i="6" s="1"/>
  <c r="JA171" i="6" s="1"/>
  <c r="JB171" i="6" s="1"/>
  <c r="JC171" i="6" s="1"/>
  <c r="JD171" i="6" s="1"/>
  <c r="JE171" i="6" s="1"/>
  <c r="JF171" i="6" s="1"/>
  <c r="JG171" i="6" s="1"/>
  <c r="JH171" i="6" s="1"/>
  <c r="JI171" i="6" s="1"/>
  <c r="JJ171" i="6" s="1"/>
  <c r="JK171" i="6" s="1"/>
  <c r="JL171" i="6" s="1"/>
  <c r="JM171" i="6" s="1"/>
  <c r="JN171" i="6" s="1"/>
  <c r="JO171" i="6" s="1"/>
  <c r="JP171" i="6" s="1"/>
  <c r="JQ171" i="6" s="1"/>
  <c r="JR171" i="6" s="1"/>
  <c r="JS171" i="6" s="1"/>
  <c r="JT171" i="6" s="1"/>
  <c r="JU171" i="6" s="1"/>
  <c r="JV171" i="6" s="1"/>
  <c r="JW171" i="6" s="1"/>
  <c r="JX171" i="6" s="1"/>
  <c r="JY171" i="6" s="1"/>
  <c r="JZ171" i="6" s="1"/>
  <c r="KA171" i="6" s="1"/>
  <c r="KB171" i="6" s="1"/>
  <c r="KC171" i="6" s="1"/>
  <c r="KD171" i="6" s="1"/>
  <c r="KE171" i="6" s="1"/>
  <c r="KF171" i="6" s="1"/>
  <c r="KG171" i="6" s="1"/>
  <c r="KH171" i="6" s="1"/>
  <c r="KI171" i="6" s="1"/>
  <c r="KJ171" i="6" s="1"/>
  <c r="KK171" i="6" s="1"/>
  <c r="KL171" i="6" s="1"/>
  <c r="KM171" i="6" s="1"/>
  <c r="KN171" i="6" s="1"/>
  <c r="KO171" i="6" s="1"/>
  <c r="KP171" i="6" s="1"/>
  <c r="KQ171" i="6" s="1"/>
  <c r="KR171" i="6" s="1"/>
  <c r="KS171" i="6" s="1"/>
  <c r="KT171" i="6" s="1"/>
  <c r="KU171" i="6" s="1"/>
  <c r="KV171" i="6" s="1"/>
  <c r="V170" i="6"/>
  <c r="W170" i="6" s="1"/>
  <c r="X170" i="6" s="1"/>
  <c r="Y170" i="6" s="1"/>
  <c r="Z170" i="6" s="1"/>
  <c r="AA170" i="6" s="1"/>
  <c r="AB170" i="6" s="1"/>
  <c r="AC170" i="6" s="1"/>
  <c r="AD170" i="6" s="1"/>
  <c r="AE170" i="6" s="1"/>
  <c r="AF170" i="6" s="1"/>
  <c r="AG170" i="6" s="1"/>
  <c r="AH170" i="6" s="1"/>
  <c r="AI170" i="6" s="1"/>
  <c r="AJ170" i="6" s="1"/>
  <c r="AK170" i="6" s="1"/>
  <c r="AL170" i="6" s="1"/>
  <c r="AM170" i="6" s="1"/>
  <c r="AN170" i="6" s="1"/>
  <c r="AO170" i="6" s="1"/>
  <c r="AP170" i="6" s="1"/>
  <c r="AQ170" i="6" s="1"/>
  <c r="AR170" i="6" s="1"/>
  <c r="AS170" i="6" s="1"/>
  <c r="AT170" i="6" s="1"/>
  <c r="AU170" i="6" s="1"/>
  <c r="AV170" i="6" s="1"/>
  <c r="AW170" i="6" s="1"/>
  <c r="AX170" i="6" s="1"/>
  <c r="AY170" i="6" s="1"/>
  <c r="AZ170" i="6" s="1"/>
  <c r="BA170" i="6" s="1"/>
  <c r="BB170" i="6" s="1"/>
  <c r="BC170" i="6" s="1"/>
  <c r="BD170" i="6" s="1"/>
  <c r="BE170" i="6" s="1"/>
  <c r="BF170" i="6" s="1"/>
  <c r="BG170" i="6" s="1"/>
  <c r="BH170" i="6" s="1"/>
  <c r="BI170" i="6" s="1"/>
  <c r="BJ170" i="6" s="1"/>
  <c r="BK170" i="6" s="1"/>
  <c r="BL170" i="6" s="1"/>
  <c r="BM170" i="6" s="1"/>
  <c r="BN170" i="6" s="1"/>
  <c r="BO170" i="6" s="1"/>
  <c r="BP170" i="6" s="1"/>
  <c r="BQ170" i="6" s="1"/>
  <c r="BR170" i="6" s="1"/>
  <c r="BS170" i="6" s="1"/>
  <c r="BT170" i="6" s="1"/>
  <c r="BU170" i="6" s="1"/>
  <c r="BV170" i="6" s="1"/>
  <c r="BW170" i="6" s="1"/>
  <c r="BX170" i="6" s="1"/>
  <c r="BY170" i="6" s="1"/>
  <c r="BZ170" i="6" s="1"/>
  <c r="CA170" i="6" s="1"/>
  <c r="CB170" i="6" s="1"/>
  <c r="CC170" i="6" s="1"/>
  <c r="CD170" i="6" s="1"/>
  <c r="CE170" i="6" s="1"/>
  <c r="CF170" i="6" s="1"/>
  <c r="CG170" i="6" s="1"/>
  <c r="CH170" i="6" s="1"/>
  <c r="CI170" i="6" s="1"/>
  <c r="CJ170" i="6" s="1"/>
  <c r="CK170" i="6" s="1"/>
  <c r="CL170" i="6" s="1"/>
  <c r="CM170" i="6" s="1"/>
  <c r="CN170" i="6" s="1"/>
  <c r="CO170" i="6" s="1"/>
  <c r="CP170" i="6" s="1"/>
  <c r="CQ170" i="6" s="1"/>
  <c r="CR170" i="6" s="1"/>
  <c r="CS170" i="6" s="1"/>
  <c r="CT170" i="6" s="1"/>
  <c r="CU170" i="6" s="1"/>
  <c r="CV170" i="6" s="1"/>
  <c r="CW170" i="6" s="1"/>
  <c r="CX170" i="6" s="1"/>
  <c r="CY170" i="6" s="1"/>
  <c r="CZ170" i="6" s="1"/>
  <c r="DA170" i="6" s="1"/>
  <c r="DB170" i="6" s="1"/>
  <c r="DC170" i="6" s="1"/>
  <c r="DD170" i="6" s="1"/>
  <c r="DE170" i="6" s="1"/>
  <c r="DF170" i="6" s="1"/>
  <c r="DG170" i="6" s="1"/>
  <c r="DH170" i="6" s="1"/>
  <c r="DI170" i="6" s="1"/>
  <c r="DJ170" i="6" s="1"/>
  <c r="DK170" i="6" s="1"/>
  <c r="DL170" i="6" s="1"/>
  <c r="DM170" i="6" s="1"/>
  <c r="DN170" i="6" s="1"/>
  <c r="DO170" i="6" s="1"/>
  <c r="DP170" i="6" s="1"/>
  <c r="DQ170" i="6" s="1"/>
  <c r="DR170" i="6" s="1"/>
  <c r="DS170" i="6" s="1"/>
  <c r="DT170" i="6" s="1"/>
  <c r="DU170" i="6" s="1"/>
  <c r="DV170" i="6" s="1"/>
  <c r="DW170" i="6" s="1"/>
  <c r="DX170" i="6" s="1"/>
  <c r="DY170" i="6" s="1"/>
  <c r="DZ170" i="6" s="1"/>
  <c r="EA170" i="6" s="1"/>
  <c r="EB170" i="6" s="1"/>
  <c r="EC170" i="6" s="1"/>
  <c r="ED170" i="6" s="1"/>
  <c r="EE170" i="6" s="1"/>
  <c r="EF170" i="6" s="1"/>
  <c r="EG170" i="6" s="1"/>
  <c r="EH170" i="6" s="1"/>
  <c r="EI170" i="6" s="1"/>
  <c r="EJ170" i="6" s="1"/>
  <c r="EK170" i="6" s="1"/>
  <c r="EL170" i="6" s="1"/>
  <c r="EM170" i="6" s="1"/>
  <c r="EN170" i="6" s="1"/>
  <c r="EO170" i="6" s="1"/>
  <c r="EP170" i="6" s="1"/>
  <c r="EQ170" i="6" s="1"/>
  <c r="ER170" i="6" s="1"/>
  <c r="ES170" i="6" s="1"/>
  <c r="ET170" i="6" s="1"/>
  <c r="EU170" i="6" s="1"/>
  <c r="EV170" i="6" s="1"/>
  <c r="EW170" i="6" s="1"/>
  <c r="EX170" i="6" s="1"/>
  <c r="EY170" i="6" s="1"/>
  <c r="EZ170" i="6" s="1"/>
  <c r="FA170" i="6" s="1"/>
  <c r="FB170" i="6" s="1"/>
  <c r="FC170" i="6" s="1"/>
  <c r="FD170" i="6" s="1"/>
  <c r="FE170" i="6" s="1"/>
  <c r="FF170" i="6" s="1"/>
  <c r="FG170" i="6" s="1"/>
  <c r="FH170" i="6" s="1"/>
  <c r="FI170" i="6" s="1"/>
  <c r="FJ170" i="6" s="1"/>
  <c r="FK170" i="6" s="1"/>
  <c r="FL170" i="6" s="1"/>
  <c r="FM170" i="6" s="1"/>
  <c r="FN170" i="6" s="1"/>
  <c r="FO170" i="6" s="1"/>
  <c r="FP170" i="6" s="1"/>
  <c r="FQ170" i="6" s="1"/>
  <c r="FR170" i="6" s="1"/>
  <c r="FS170" i="6" s="1"/>
  <c r="FT170" i="6" s="1"/>
  <c r="FU170" i="6" s="1"/>
  <c r="FV170" i="6" s="1"/>
  <c r="FW170" i="6" s="1"/>
  <c r="FX170" i="6" s="1"/>
  <c r="FY170" i="6" s="1"/>
  <c r="FZ170" i="6" s="1"/>
  <c r="GA170" i="6" s="1"/>
  <c r="GB170" i="6" s="1"/>
  <c r="GC170" i="6" s="1"/>
  <c r="GD170" i="6" s="1"/>
  <c r="GE170" i="6" s="1"/>
  <c r="GF170" i="6" s="1"/>
  <c r="GG170" i="6" s="1"/>
  <c r="GH170" i="6" s="1"/>
  <c r="GI170" i="6" s="1"/>
  <c r="GJ170" i="6" s="1"/>
  <c r="GK170" i="6" s="1"/>
  <c r="GL170" i="6" s="1"/>
  <c r="GM170" i="6" s="1"/>
  <c r="GN170" i="6" s="1"/>
  <c r="GO170" i="6" s="1"/>
  <c r="GP170" i="6" s="1"/>
  <c r="GQ170" i="6" s="1"/>
  <c r="GR170" i="6" s="1"/>
  <c r="GS170" i="6" s="1"/>
  <c r="GT170" i="6" s="1"/>
  <c r="GU170" i="6" s="1"/>
  <c r="GV170" i="6" s="1"/>
  <c r="GW170" i="6" s="1"/>
  <c r="GX170" i="6" s="1"/>
  <c r="GY170" i="6" s="1"/>
  <c r="GZ170" i="6" s="1"/>
  <c r="HA170" i="6" s="1"/>
  <c r="HB170" i="6" s="1"/>
  <c r="HC170" i="6" s="1"/>
  <c r="HD170" i="6" s="1"/>
  <c r="HE170" i="6" s="1"/>
  <c r="HF170" i="6" s="1"/>
  <c r="HG170" i="6" s="1"/>
  <c r="HH170" i="6" s="1"/>
  <c r="HI170" i="6" s="1"/>
  <c r="HJ170" i="6" s="1"/>
  <c r="HK170" i="6" s="1"/>
  <c r="HL170" i="6" s="1"/>
  <c r="HM170" i="6" s="1"/>
  <c r="HN170" i="6" s="1"/>
  <c r="HO170" i="6" s="1"/>
  <c r="HP170" i="6" s="1"/>
  <c r="HQ170" i="6" s="1"/>
  <c r="HR170" i="6" s="1"/>
  <c r="HS170" i="6" s="1"/>
  <c r="HT170" i="6" s="1"/>
  <c r="HU170" i="6" s="1"/>
  <c r="HV170" i="6" s="1"/>
  <c r="HW170" i="6" s="1"/>
  <c r="HX170" i="6" s="1"/>
  <c r="HY170" i="6" s="1"/>
  <c r="HZ170" i="6" s="1"/>
  <c r="IA170" i="6" s="1"/>
  <c r="IB170" i="6" s="1"/>
  <c r="IC170" i="6" s="1"/>
  <c r="ID170" i="6" s="1"/>
  <c r="IE170" i="6" s="1"/>
  <c r="IF170" i="6" s="1"/>
  <c r="IG170" i="6" s="1"/>
  <c r="IH170" i="6" s="1"/>
  <c r="II170" i="6" s="1"/>
  <c r="IJ170" i="6" s="1"/>
  <c r="IK170" i="6" s="1"/>
  <c r="IL170" i="6" s="1"/>
  <c r="IM170" i="6" s="1"/>
  <c r="IN170" i="6" s="1"/>
  <c r="IO170" i="6" s="1"/>
  <c r="IP170" i="6" s="1"/>
  <c r="IQ170" i="6" s="1"/>
  <c r="IR170" i="6" s="1"/>
  <c r="IS170" i="6" s="1"/>
  <c r="IT170" i="6" s="1"/>
  <c r="IU170" i="6" s="1"/>
  <c r="IV170" i="6" s="1"/>
  <c r="IW170" i="6" s="1"/>
  <c r="IX170" i="6" s="1"/>
  <c r="IY170" i="6" s="1"/>
  <c r="IZ170" i="6" s="1"/>
  <c r="JA170" i="6" s="1"/>
  <c r="JB170" i="6" s="1"/>
  <c r="JC170" i="6" s="1"/>
  <c r="JD170" i="6" s="1"/>
  <c r="JE170" i="6" s="1"/>
  <c r="JF170" i="6" s="1"/>
  <c r="JG170" i="6" s="1"/>
  <c r="JH170" i="6" s="1"/>
  <c r="JI170" i="6" s="1"/>
  <c r="JJ170" i="6" s="1"/>
  <c r="JK170" i="6" s="1"/>
  <c r="JL170" i="6" s="1"/>
  <c r="JM170" i="6" s="1"/>
  <c r="JN170" i="6" s="1"/>
  <c r="JO170" i="6" s="1"/>
  <c r="JP170" i="6" s="1"/>
  <c r="JQ170" i="6" s="1"/>
  <c r="JR170" i="6" s="1"/>
  <c r="JS170" i="6" s="1"/>
  <c r="JT170" i="6" s="1"/>
  <c r="JU170" i="6" s="1"/>
  <c r="JV170" i="6" s="1"/>
  <c r="JW170" i="6" s="1"/>
  <c r="JX170" i="6" s="1"/>
  <c r="JY170" i="6" s="1"/>
  <c r="JZ170" i="6" s="1"/>
  <c r="KA170" i="6" s="1"/>
  <c r="KB170" i="6" s="1"/>
  <c r="KC170" i="6" s="1"/>
  <c r="KD170" i="6" s="1"/>
  <c r="KE170" i="6" s="1"/>
  <c r="KF170" i="6" s="1"/>
  <c r="KG170" i="6" s="1"/>
  <c r="KH170" i="6" s="1"/>
  <c r="KI170" i="6" s="1"/>
  <c r="KJ170" i="6" s="1"/>
  <c r="KK170" i="6" s="1"/>
  <c r="KL170" i="6" s="1"/>
  <c r="KM170" i="6" s="1"/>
  <c r="KN170" i="6" s="1"/>
  <c r="KO170" i="6" s="1"/>
  <c r="KP170" i="6" s="1"/>
  <c r="KQ170" i="6" s="1"/>
  <c r="KR170" i="6" s="1"/>
  <c r="KS170" i="6" s="1"/>
  <c r="KT170" i="6" s="1"/>
  <c r="KU170" i="6" s="1"/>
  <c r="KV170" i="6" s="1"/>
  <c r="E161" i="6"/>
  <c r="E99" i="5"/>
  <c r="F40" i="7"/>
  <c r="A40" i="7"/>
  <c r="F39" i="7"/>
  <c r="A39" i="7"/>
  <c r="E103" i="5"/>
  <c r="F38" i="7"/>
  <c r="A38" i="7"/>
  <c r="N137" i="6"/>
  <c r="K137" i="6"/>
  <c r="E95" i="5"/>
  <c r="F64" i="7"/>
  <c r="A64" i="7"/>
  <c r="E151" i="6"/>
  <c r="E85" i="5"/>
  <c r="F61" i="7"/>
  <c r="A61" i="7"/>
  <c r="F60" i="7"/>
  <c r="A60" i="7"/>
  <c r="E149" i="6"/>
  <c r="E77" i="5"/>
  <c r="F57" i="7"/>
  <c r="A57" i="7"/>
  <c r="E91" i="5"/>
  <c r="E89" i="5"/>
  <c r="F63" i="7"/>
  <c r="A63" i="7"/>
  <c r="F62" i="7"/>
  <c r="A62" i="7"/>
  <c r="E83" i="5"/>
  <c r="E81" i="5"/>
  <c r="F59" i="7"/>
  <c r="A59" i="7"/>
  <c r="F58" i="7"/>
  <c r="A58" i="7"/>
  <c r="E75" i="5"/>
  <c r="E73" i="5"/>
  <c r="E69" i="5"/>
  <c r="K111" i="3"/>
  <c r="K110" i="3"/>
  <c r="K109" i="3"/>
  <c r="K108" i="3"/>
  <c r="E107" i="3"/>
  <c r="K111" i="4"/>
  <c r="K110" i="4"/>
  <c r="K109" i="4"/>
  <c r="K108" i="4"/>
  <c r="E107" i="4"/>
  <c r="E109" i="4" s="1"/>
  <c r="W65" i="5"/>
  <c r="V65" i="5"/>
  <c r="U65" i="5"/>
  <c r="K65" i="5"/>
  <c r="K64" i="5"/>
  <c r="K63" i="5"/>
  <c r="K62" i="5"/>
  <c r="E61" i="5"/>
  <c r="E63" i="5" s="1"/>
  <c r="F23" i="7"/>
  <c r="A23" i="7"/>
  <c r="E63" i="6"/>
  <c r="E53" i="6"/>
  <c r="E54" i="6" s="1"/>
  <c r="E57" i="6" s="1"/>
  <c r="E33" i="6"/>
  <c r="E35" i="6" s="1"/>
  <c r="E38" i="6" s="1"/>
  <c r="E63" i="4"/>
  <c r="E53" i="4"/>
  <c r="E55" i="4" s="1"/>
  <c r="E58" i="4" s="1"/>
  <c r="E33" i="4"/>
  <c r="E36" i="4" s="1"/>
  <c r="E39" i="4" s="1"/>
  <c r="E63" i="3"/>
  <c r="E65" i="3" s="1"/>
  <c r="E68" i="3" s="1"/>
  <c r="E18" i="5"/>
  <c r="E19" i="5" s="1"/>
  <c r="F16" i="7"/>
  <c r="A16" i="7"/>
  <c r="K21" i="5"/>
  <c r="K20" i="5"/>
  <c r="K19" i="5"/>
  <c r="E53" i="3"/>
  <c r="F27" i="7"/>
  <c r="A27" i="7"/>
  <c r="T35" i="3"/>
  <c r="T36" i="3"/>
  <c r="T37" i="3"/>
  <c r="T38" i="3"/>
  <c r="T34" i="3"/>
  <c r="E33" i="3"/>
  <c r="E35" i="3" s="1"/>
  <c r="E38" i="3" s="1"/>
  <c r="F26" i="7"/>
  <c r="A26" i="7"/>
  <c r="N28" i="3"/>
  <c r="N27" i="3"/>
  <c r="N26" i="3"/>
  <c r="N25" i="3"/>
  <c r="N24" i="3"/>
  <c r="N23" i="3"/>
  <c r="FH23" i="3" s="1"/>
  <c r="E22" i="3"/>
  <c r="E11" i="3"/>
  <c r="E12" i="3" s="1"/>
  <c r="E15" i="3" s="1"/>
  <c r="N28" i="6"/>
  <c r="N27" i="6"/>
  <c r="N26" i="6"/>
  <c r="N25" i="6"/>
  <c r="JG25" i="6" s="1"/>
  <c r="N24" i="6"/>
  <c r="JX24" i="6" s="1"/>
  <c r="N23" i="6"/>
  <c r="KV23" i="6" s="1"/>
  <c r="E22" i="6"/>
  <c r="E11" i="6"/>
  <c r="E13" i="6" s="1"/>
  <c r="E16" i="6" s="1"/>
  <c r="N28" i="4"/>
  <c r="N27" i="4"/>
  <c r="N26" i="4"/>
  <c r="N25" i="4"/>
  <c r="N24" i="4"/>
  <c r="KR24" i="4" s="1"/>
  <c r="N23" i="4"/>
  <c r="KU23" i="4" s="1"/>
  <c r="E22" i="4"/>
  <c r="E11" i="4"/>
  <c r="E13" i="4" s="1"/>
  <c r="E16" i="4" s="1"/>
  <c r="F25" i="7"/>
  <c r="A25" i="7"/>
  <c r="E51" i="5"/>
  <c r="E53" i="5" s="1"/>
  <c r="E56" i="5" s="1"/>
  <c r="V47" i="5"/>
  <c r="W47" i="5"/>
  <c r="U47" i="5"/>
  <c r="T39" i="3" s="1"/>
  <c r="W37" i="5"/>
  <c r="V37" i="5"/>
  <c r="U37" i="5"/>
  <c r="E37" i="5"/>
  <c r="E33" i="5"/>
  <c r="F21" i="7"/>
  <c r="A21" i="7"/>
  <c r="F20" i="7"/>
  <c r="A20" i="7"/>
  <c r="E29" i="5"/>
  <c r="F19" i="7"/>
  <c r="A19" i="7"/>
  <c r="W7" i="5"/>
  <c r="V7" i="5"/>
  <c r="U7" i="5"/>
  <c r="K163" i="5"/>
  <c r="K164" i="5"/>
  <c r="K162" i="5"/>
  <c r="K160" i="5"/>
  <c r="K161" i="5"/>
  <c r="K159" i="5"/>
  <c r="K14" i="5"/>
  <c r="K13" i="5"/>
  <c r="K12" i="5"/>
  <c r="H138" i="5" l="1"/>
  <c r="H140" i="5" s="1"/>
  <c r="H141" i="5" s="1"/>
  <c r="H142" i="5" s="1"/>
  <c r="H143" i="5" s="1"/>
  <c r="H139" i="5"/>
  <c r="K46" i="6"/>
  <c r="K46" i="3"/>
  <c r="K46" i="4"/>
  <c r="K45" i="4"/>
  <c r="K45" i="6"/>
  <c r="K45" i="3"/>
  <c r="K47" i="3"/>
  <c r="K47" i="4"/>
  <c r="K47" i="6"/>
  <c r="K49" i="4"/>
  <c r="K49" i="6"/>
  <c r="K49" i="3"/>
  <c r="K44" i="3"/>
  <c r="K44" i="4"/>
  <c r="K44" i="6"/>
  <c r="K48" i="3"/>
  <c r="K48" i="4"/>
  <c r="K48" i="6"/>
  <c r="K16" i="3"/>
  <c r="K131" i="5"/>
  <c r="K17" i="3"/>
  <c r="K132" i="5"/>
  <c r="K64" i="6"/>
  <c r="K127" i="5"/>
  <c r="K36" i="3"/>
  <c r="K129" i="5"/>
  <c r="K13" i="6"/>
  <c r="K128" i="5"/>
  <c r="K15" i="4"/>
  <c r="K130" i="5"/>
  <c r="H161" i="4"/>
  <c r="H147" i="3"/>
  <c r="H149" i="3"/>
  <c r="H151" i="3"/>
  <c r="H121" i="5"/>
  <c r="H99" i="5"/>
  <c r="H147" i="4"/>
  <c r="H161" i="3"/>
  <c r="H149" i="4"/>
  <c r="H151" i="4"/>
  <c r="K90" i="4"/>
  <c r="K91" i="3"/>
  <c r="K91" i="4"/>
  <c r="K86" i="3"/>
  <c r="K86" i="4"/>
  <c r="K87" i="3"/>
  <c r="K87" i="4"/>
  <c r="K88" i="3"/>
  <c r="K88" i="4"/>
  <c r="K89" i="3"/>
  <c r="K89" i="4"/>
  <c r="K90" i="3"/>
  <c r="V165" i="3"/>
  <c r="AE166" i="3"/>
  <c r="X167" i="3"/>
  <c r="Y167" i="3" s="1"/>
  <c r="W165" i="3"/>
  <c r="X165" i="3"/>
  <c r="V165" i="4"/>
  <c r="W166" i="4"/>
  <c r="X166" i="4" s="1"/>
  <c r="Y166" i="4"/>
  <c r="W165" i="4"/>
  <c r="X167" i="4"/>
  <c r="Y167" i="4" s="1"/>
  <c r="Z167" i="4" s="1"/>
  <c r="AA167" i="4" s="1"/>
  <c r="AB167" i="4" s="1"/>
  <c r="AC167" i="4" s="1"/>
  <c r="AD167" i="4" s="1"/>
  <c r="AE167" i="4" s="1"/>
  <c r="AF167" i="4" s="1"/>
  <c r="AG167" i="4" s="1"/>
  <c r="AH167" i="4" s="1"/>
  <c r="AI167" i="4" s="1"/>
  <c r="AJ167" i="4" s="1"/>
  <c r="AK167" i="4" s="1"/>
  <c r="AL167" i="4" s="1"/>
  <c r="AM167" i="4" s="1"/>
  <c r="AN167" i="4" s="1"/>
  <c r="AO167" i="4" s="1"/>
  <c r="AP167" i="4" s="1"/>
  <c r="AQ167" i="4" s="1"/>
  <c r="AR167" i="4" s="1"/>
  <c r="AS167" i="4" s="1"/>
  <c r="AT167" i="4" s="1"/>
  <c r="AU167" i="4" s="1"/>
  <c r="AV167" i="4" s="1"/>
  <c r="AW167" i="4" s="1"/>
  <c r="AX167" i="4" s="1"/>
  <c r="AY167" i="4" s="1"/>
  <c r="AZ167" i="4" s="1"/>
  <c r="BA167" i="4" s="1"/>
  <c r="BB167" i="4" s="1"/>
  <c r="BC167" i="4" s="1"/>
  <c r="BD167" i="4" s="1"/>
  <c r="BE167" i="4" s="1"/>
  <c r="BF167" i="4" s="1"/>
  <c r="BG167" i="4" s="1"/>
  <c r="BH167" i="4" s="1"/>
  <c r="BI167" i="4" s="1"/>
  <c r="BJ167" i="4" s="1"/>
  <c r="BK167" i="4" s="1"/>
  <c r="BL167" i="4" s="1"/>
  <c r="BM167" i="4" s="1"/>
  <c r="BN167" i="4" s="1"/>
  <c r="BO167" i="4" s="1"/>
  <c r="BP167" i="4" s="1"/>
  <c r="BQ167" i="4" s="1"/>
  <c r="BR167" i="4" s="1"/>
  <c r="BS167" i="4" s="1"/>
  <c r="BT167" i="4" s="1"/>
  <c r="BU167" i="4" s="1"/>
  <c r="BV167" i="4" s="1"/>
  <c r="BW167" i="4" s="1"/>
  <c r="BX167" i="4" s="1"/>
  <c r="BY167" i="4" s="1"/>
  <c r="BZ167" i="4" s="1"/>
  <c r="CA167" i="4" s="1"/>
  <c r="CB167" i="4" s="1"/>
  <c r="CC167" i="4" s="1"/>
  <c r="CD167" i="4" s="1"/>
  <c r="CE167" i="4" s="1"/>
  <c r="CF167" i="4" s="1"/>
  <c r="CG167" i="4" s="1"/>
  <c r="CH167" i="4" s="1"/>
  <c r="CI167" i="4" s="1"/>
  <c r="CJ167" i="4" s="1"/>
  <c r="CK167" i="4" s="1"/>
  <c r="CL167" i="4" s="1"/>
  <c r="CM167" i="4" s="1"/>
  <c r="CN167" i="4" s="1"/>
  <c r="CO167" i="4" s="1"/>
  <c r="CP167" i="4" s="1"/>
  <c r="CQ167" i="4" s="1"/>
  <c r="CR167" i="4" s="1"/>
  <c r="CS167" i="4" s="1"/>
  <c r="CT167" i="4" s="1"/>
  <c r="CU167" i="4" s="1"/>
  <c r="CV167" i="4" s="1"/>
  <c r="CW167" i="4" s="1"/>
  <c r="CX167" i="4" s="1"/>
  <c r="CY167" i="4" s="1"/>
  <c r="CZ167" i="4" s="1"/>
  <c r="DA167" i="4" s="1"/>
  <c r="DB167" i="4" s="1"/>
  <c r="DC167" i="4" s="1"/>
  <c r="DD167" i="4" s="1"/>
  <c r="DE167" i="4" s="1"/>
  <c r="DF167" i="4" s="1"/>
  <c r="DG167" i="4" s="1"/>
  <c r="DH167" i="4" s="1"/>
  <c r="DI167" i="4" s="1"/>
  <c r="DJ167" i="4" s="1"/>
  <c r="DK167" i="4" s="1"/>
  <c r="DL167" i="4" s="1"/>
  <c r="DM167" i="4" s="1"/>
  <c r="DN167" i="4" s="1"/>
  <c r="DO167" i="4" s="1"/>
  <c r="DP167" i="4" s="1"/>
  <c r="DQ167" i="4" s="1"/>
  <c r="DR167" i="4" s="1"/>
  <c r="DS167" i="4" s="1"/>
  <c r="DT167" i="4" s="1"/>
  <c r="DU167" i="4" s="1"/>
  <c r="DV167" i="4" s="1"/>
  <c r="DW167" i="4" s="1"/>
  <c r="DX167" i="4" s="1"/>
  <c r="DY167" i="4" s="1"/>
  <c r="DZ167" i="4" s="1"/>
  <c r="EA167" i="4" s="1"/>
  <c r="EB167" i="4" s="1"/>
  <c r="EC167" i="4" s="1"/>
  <c r="ED167" i="4" s="1"/>
  <c r="EE167" i="4" s="1"/>
  <c r="EF167" i="4" s="1"/>
  <c r="EG167" i="4" s="1"/>
  <c r="EH167" i="4" s="1"/>
  <c r="EI167" i="4" s="1"/>
  <c r="EJ167" i="4" s="1"/>
  <c r="EK167" i="4" s="1"/>
  <c r="EL167" i="4" s="1"/>
  <c r="EM167" i="4" s="1"/>
  <c r="EN167" i="4" s="1"/>
  <c r="EO167" i="4" s="1"/>
  <c r="EP167" i="4" s="1"/>
  <c r="EQ167" i="4" s="1"/>
  <c r="ER167" i="4" s="1"/>
  <c r="ES167" i="4" s="1"/>
  <c r="ET167" i="4" s="1"/>
  <c r="EU167" i="4" s="1"/>
  <c r="EV167" i="4" s="1"/>
  <c r="EW167" i="4" s="1"/>
  <c r="EX167" i="4" s="1"/>
  <c r="EY167" i="4" s="1"/>
  <c r="EZ167" i="4" s="1"/>
  <c r="FA167" i="4" s="1"/>
  <c r="FB167" i="4" s="1"/>
  <c r="FC167" i="4" s="1"/>
  <c r="FD167" i="4" s="1"/>
  <c r="FE167" i="4" s="1"/>
  <c r="FF167" i="4" s="1"/>
  <c r="FG167" i="4" s="1"/>
  <c r="FH167" i="4" s="1"/>
  <c r="FI167" i="4" s="1"/>
  <c r="FJ167" i="4" s="1"/>
  <c r="FK167" i="4" s="1"/>
  <c r="FL167" i="4" s="1"/>
  <c r="FM167" i="4" s="1"/>
  <c r="FN167" i="4" s="1"/>
  <c r="FO167" i="4" s="1"/>
  <c r="FP167" i="4" s="1"/>
  <c r="FQ167" i="4" s="1"/>
  <c r="FR167" i="4" s="1"/>
  <c r="FS167" i="4" s="1"/>
  <c r="FT167" i="4" s="1"/>
  <c r="FU167" i="4" s="1"/>
  <c r="FV167" i="4" s="1"/>
  <c r="FW167" i="4" s="1"/>
  <c r="FX167" i="4" s="1"/>
  <c r="FY167" i="4" s="1"/>
  <c r="FZ167" i="4" s="1"/>
  <c r="GA167" i="4" s="1"/>
  <c r="GB167" i="4" s="1"/>
  <c r="GC167" i="4" s="1"/>
  <c r="GD167" i="4" s="1"/>
  <c r="GE167" i="4" s="1"/>
  <c r="GF167" i="4" s="1"/>
  <c r="GG167" i="4" s="1"/>
  <c r="GH167" i="4" s="1"/>
  <c r="GI167" i="4" s="1"/>
  <c r="GJ167" i="4" s="1"/>
  <c r="GK167" i="4" s="1"/>
  <c r="GL167" i="4" s="1"/>
  <c r="GM167" i="4" s="1"/>
  <c r="GN167" i="4" s="1"/>
  <c r="GO167" i="4" s="1"/>
  <c r="GP167" i="4" s="1"/>
  <c r="GQ167" i="4" s="1"/>
  <c r="GR167" i="4" s="1"/>
  <c r="GS167" i="4" s="1"/>
  <c r="GT167" i="4" s="1"/>
  <c r="GU167" i="4" s="1"/>
  <c r="GV167" i="4" s="1"/>
  <c r="GW167" i="4" s="1"/>
  <c r="GX167" i="4" s="1"/>
  <c r="GY167" i="4" s="1"/>
  <c r="GZ167" i="4" s="1"/>
  <c r="HA167" i="4" s="1"/>
  <c r="HB167" i="4" s="1"/>
  <c r="HC167" i="4" s="1"/>
  <c r="HD167" i="4" s="1"/>
  <c r="HE167" i="4" s="1"/>
  <c r="HF167" i="4" s="1"/>
  <c r="HG167" i="4" s="1"/>
  <c r="HH167" i="4" s="1"/>
  <c r="HI167" i="4" s="1"/>
  <c r="HJ167" i="4" s="1"/>
  <c r="HK167" i="4" s="1"/>
  <c r="HL167" i="4" s="1"/>
  <c r="HM167" i="4" s="1"/>
  <c r="HN167" i="4" s="1"/>
  <c r="HO167" i="4" s="1"/>
  <c r="HP167" i="4" s="1"/>
  <c r="HQ167" i="4" s="1"/>
  <c r="HR167" i="4" s="1"/>
  <c r="HS167" i="4" s="1"/>
  <c r="HT167" i="4" s="1"/>
  <c r="HU167" i="4" s="1"/>
  <c r="HV167" i="4" s="1"/>
  <c r="HW167" i="4" s="1"/>
  <c r="HX167" i="4" s="1"/>
  <c r="HY167" i="4" s="1"/>
  <c r="HZ167" i="4" s="1"/>
  <c r="IA167" i="4" s="1"/>
  <c r="IB167" i="4" s="1"/>
  <c r="IC167" i="4" s="1"/>
  <c r="ID167" i="4" s="1"/>
  <c r="IE167" i="4" s="1"/>
  <c r="IF167" i="4" s="1"/>
  <c r="IG167" i="4" s="1"/>
  <c r="IH167" i="4" s="1"/>
  <c r="II167" i="4" s="1"/>
  <c r="IJ167" i="4" s="1"/>
  <c r="IK167" i="4" s="1"/>
  <c r="IL167" i="4" s="1"/>
  <c r="IM167" i="4" s="1"/>
  <c r="IN167" i="4" s="1"/>
  <c r="IO167" i="4" s="1"/>
  <c r="IP167" i="4" s="1"/>
  <c r="IQ167" i="4" s="1"/>
  <c r="IR167" i="4" s="1"/>
  <c r="IS167" i="4" s="1"/>
  <c r="IT167" i="4" s="1"/>
  <c r="IU167" i="4" s="1"/>
  <c r="IV167" i="4" s="1"/>
  <c r="IW167" i="4" s="1"/>
  <c r="IX167" i="4" s="1"/>
  <c r="IY167" i="4" s="1"/>
  <c r="IZ167" i="4" s="1"/>
  <c r="JA167" i="4" s="1"/>
  <c r="JB167" i="4" s="1"/>
  <c r="JC167" i="4" s="1"/>
  <c r="JD167" i="4" s="1"/>
  <c r="JE167" i="4" s="1"/>
  <c r="JF167" i="4" s="1"/>
  <c r="JG167" i="4" s="1"/>
  <c r="JH167" i="4" s="1"/>
  <c r="JI167" i="4" s="1"/>
  <c r="JJ167" i="4" s="1"/>
  <c r="JK167" i="4" s="1"/>
  <c r="JL167" i="4" s="1"/>
  <c r="JM167" i="4" s="1"/>
  <c r="JN167" i="4" s="1"/>
  <c r="JO167" i="4" s="1"/>
  <c r="JP167" i="4" s="1"/>
  <c r="JQ167" i="4" s="1"/>
  <c r="JR167" i="4" s="1"/>
  <c r="JS167" i="4" s="1"/>
  <c r="JT167" i="4" s="1"/>
  <c r="JU167" i="4" s="1"/>
  <c r="JV167" i="4" s="1"/>
  <c r="JW167" i="4" s="1"/>
  <c r="JX167" i="4" s="1"/>
  <c r="JY167" i="4" s="1"/>
  <c r="JZ167" i="4" s="1"/>
  <c r="KA167" i="4" s="1"/>
  <c r="KB167" i="4" s="1"/>
  <c r="KC167" i="4" s="1"/>
  <c r="KD167" i="4" s="1"/>
  <c r="KE167" i="4" s="1"/>
  <c r="KF167" i="4" s="1"/>
  <c r="KG167" i="4" s="1"/>
  <c r="KH167" i="4" s="1"/>
  <c r="KI167" i="4" s="1"/>
  <c r="KJ167" i="4" s="1"/>
  <c r="KK167" i="4" s="1"/>
  <c r="KL167" i="4" s="1"/>
  <c r="KM167" i="4" s="1"/>
  <c r="KN167" i="4" s="1"/>
  <c r="KO167" i="4" s="1"/>
  <c r="KP167" i="4" s="1"/>
  <c r="KQ167" i="4" s="1"/>
  <c r="KR167" i="4" s="1"/>
  <c r="KS167" i="4" s="1"/>
  <c r="KT167" i="4" s="1"/>
  <c r="KU167" i="4" s="1"/>
  <c r="KV167" i="4" s="1"/>
  <c r="E88" i="3"/>
  <c r="E91" i="3" s="1"/>
  <c r="E86" i="3"/>
  <c r="E89" i="3" s="1"/>
  <c r="E87" i="3"/>
  <c r="E90" i="3" s="1"/>
  <c r="E88" i="4"/>
  <c r="E91" i="4" s="1"/>
  <c r="E87" i="4"/>
  <c r="E90" i="4" s="1"/>
  <c r="E86" i="4"/>
  <c r="E89" i="4" s="1"/>
  <c r="K88" i="6"/>
  <c r="K89" i="6"/>
  <c r="E110" i="6"/>
  <c r="E109" i="6"/>
  <c r="E108" i="6"/>
  <c r="E111" i="6" s="1"/>
  <c r="K108" i="5"/>
  <c r="K91" i="6"/>
  <c r="E109" i="5"/>
  <c r="E112" i="5" s="1"/>
  <c r="K111" i="5"/>
  <c r="K90" i="6"/>
  <c r="K109" i="5"/>
  <c r="E110" i="5"/>
  <c r="E113" i="5" s="1"/>
  <c r="K112" i="5"/>
  <c r="K86" i="6"/>
  <c r="K87" i="6"/>
  <c r="K110" i="5"/>
  <c r="K113" i="5"/>
  <c r="E86" i="6"/>
  <c r="E89" i="6" s="1"/>
  <c r="E87" i="6"/>
  <c r="E90" i="6" s="1"/>
  <c r="H103" i="5"/>
  <c r="H151" i="6"/>
  <c r="H91" i="5"/>
  <c r="H149" i="6"/>
  <c r="H77" i="5"/>
  <c r="H85" i="5"/>
  <c r="H83" i="5"/>
  <c r="H89" i="5"/>
  <c r="H75" i="5"/>
  <c r="H81" i="5"/>
  <c r="DQ23" i="6"/>
  <c r="EL23" i="6"/>
  <c r="GR23" i="6"/>
  <c r="AJ23" i="6"/>
  <c r="FA24" i="6"/>
  <c r="IJ23" i="6"/>
  <c r="BH23" i="6"/>
  <c r="CA23" i="6"/>
  <c r="E35" i="4"/>
  <c r="E38" i="4" s="1"/>
  <c r="U23" i="6"/>
  <c r="BW23" i="6"/>
  <c r="DS23" i="6"/>
  <c r="HG23" i="6"/>
  <c r="Z23" i="6"/>
  <c r="BZ23" i="6"/>
  <c r="ED23" i="6"/>
  <c r="HP23" i="6"/>
  <c r="CQ23" i="6"/>
  <c r="IR23" i="6"/>
  <c r="AQ23" i="6"/>
  <c r="CS23" i="6"/>
  <c r="FL23" i="6"/>
  <c r="JN23" i="6"/>
  <c r="AP23" i="6"/>
  <c r="EM23" i="6"/>
  <c r="BA23" i="6"/>
  <c r="CY23" i="6"/>
  <c r="FM23" i="6"/>
  <c r="KM23" i="6"/>
  <c r="K58" i="4"/>
  <c r="BG23" i="6"/>
  <c r="DJ23" i="6"/>
  <c r="GF23" i="6"/>
  <c r="EV25" i="4"/>
  <c r="AG25" i="4"/>
  <c r="GK23" i="6"/>
  <c r="JS23" i="6"/>
  <c r="FD23" i="6"/>
  <c r="HQ23" i="6"/>
  <c r="E110" i="3"/>
  <c r="E109" i="3"/>
  <c r="E108" i="3"/>
  <c r="E111" i="3" s="1"/>
  <c r="CV25" i="4"/>
  <c r="E110" i="4"/>
  <c r="E108" i="4"/>
  <c r="E111" i="4" s="1"/>
  <c r="AK23" i="6"/>
  <c r="BF23" i="6"/>
  <c r="BX23" i="6"/>
  <c r="CR23" i="6"/>
  <c r="DK23" i="6"/>
  <c r="EI23" i="6"/>
  <c r="FE23" i="6"/>
  <c r="GI23" i="6"/>
  <c r="HL23" i="6"/>
  <c r="IM23" i="6"/>
  <c r="JO23" i="6"/>
  <c r="KT23" i="6"/>
  <c r="AA23" i="6"/>
  <c r="AR23" i="6"/>
  <c r="BI23" i="6"/>
  <c r="CF23" i="6"/>
  <c r="DA23" i="6"/>
  <c r="DT23" i="6"/>
  <c r="ER23" i="6"/>
  <c r="FO23" i="6"/>
  <c r="GT23" i="6"/>
  <c r="HX23" i="6"/>
  <c r="IW23" i="6"/>
  <c r="KB23" i="6"/>
  <c r="AK25" i="6"/>
  <c r="H53" i="6"/>
  <c r="H54" i="6" s="1"/>
  <c r="H55" i="6" s="1"/>
  <c r="H56" i="6" s="1"/>
  <c r="H57" i="6" s="1"/>
  <c r="H58" i="6" s="1"/>
  <c r="H59" i="6" s="1"/>
  <c r="AJ25" i="6"/>
  <c r="AB23" i="6"/>
  <c r="AS23" i="6"/>
  <c r="BN23" i="6"/>
  <c r="CI23" i="6"/>
  <c r="DB23" i="6"/>
  <c r="DZ23" i="6"/>
  <c r="ET23" i="6"/>
  <c r="FV23" i="6"/>
  <c r="GU23" i="6"/>
  <c r="HY23" i="6"/>
  <c r="JD23" i="6"/>
  <c r="KC23" i="6"/>
  <c r="CC25" i="6"/>
  <c r="IU23" i="6"/>
  <c r="JX23" i="6"/>
  <c r="AC23" i="6"/>
  <c r="AX23" i="6"/>
  <c r="BP23" i="6"/>
  <c r="CJ23" i="6"/>
  <c r="DH23" i="6"/>
  <c r="EA23" i="6"/>
  <c r="EV23" i="6"/>
  <c r="FX23" i="6"/>
  <c r="HB23" i="6"/>
  <c r="IA23" i="6"/>
  <c r="JF23" i="6"/>
  <c r="KJ23" i="6"/>
  <c r="DJ25" i="6"/>
  <c r="AH23" i="6"/>
  <c r="AZ23" i="6"/>
  <c r="BR23" i="6"/>
  <c r="CP23" i="6"/>
  <c r="DI23" i="6"/>
  <c r="EB23" i="6"/>
  <c r="FB23" i="6"/>
  <c r="GA23" i="6"/>
  <c r="HC23" i="6"/>
  <c r="IH23" i="6"/>
  <c r="JG23" i="6"/>
  <c r="KK23" i="6"/>
  <c r="DT25" i="6"/>
  <c r="FH25" i="6"/>
  <c r="HK25" i="6"/>
  <c r="JH25" i="6"/>
  <c r="BW25" i="6"/>
  <c r="K69" i="6"/>
  <c r="K24" i="6"/>
  <c r="FZ24" i="6"/>
  <c r="K57" i="4"/>
  <c r="AI24" i="6"/>
  <c r="K14" i="4"/>
  <c r="K27" i="4"/>
  <c r="AX24" i="6"/>
  <c r="IA24" i="6"/>
  <c r="K59" i="4"/>
  <c r="IZ24" i="6"/>
  <c r="CL24" i="6"/>
  <c r="JY24" i="6"/>
  <c r="K37" i="4"/>
  <c r="K68" i="4"/>
  <c r="K58" i="6"/>
  <c r="K39" i="6"/>
  <c r="BP24" i="6"/>
  <c r="DC24" i="6"/>
  <c r="K38" i="4"/>
  <c r="K69" i="4"/>
  <c r="K59" i="6"/>
  <c r="HB24" i="6"/>
  <c r="EB24" i="6"/>
  <c r="AW23" i="3"/>
  <c r="K39" i="4"/>
  <c r="E55" i="6"/>
  <c r="E58" i="6" s="1"/>
  <c r="E54" i="4"/>
  <c r="E57" i="4" s="1"/>
  <c r="H37" i="5"/>
  <c r="K64" i="3"/>
  <c r="AK24" i="6"/>
  <c r="CN24" i="6"/>
  <c r="KI24" i="6"/>
  <c r="E62" i="5"/>
  <c r="E65" i="5" s="1"/>
  <c r="DD24" i="6"/>
  <c r="JJ24" i="6"/>
  <c r="HI23" i="4"/>
  <c r="Z24" i="6"/>
  <c r="AR24" i="6"/>
  <c r="BG24" i="6"/>
  <c r="BY24" i="6"/>
  <c r="CP24" i="6"/>
  <c r="DN24" i="6"/>
  <c r="EP24" i="6"/>
  <c r="FO24" i="6"/>
  <c r="GN24" i="6"/>
  <c r="HM24" i="6"/>
  <c r="IL24" i="6"/>
  <c r="JN24" i="6"/>
  <c r="KO24" i="6"/>
  <c r="BA25" i="6"/>
  <c r="CO25" i="6"/>
  <c r="EL25" i="6"/>
  <c r="GF25" i="6"/>
  <c r="IJ25" i="6"/>
  <c r="KP25" i="6"/>
  <c r="FG23" i="3"/>
  <c r="K66" i="3"/>
  <c r="K34" i="4"/>
  <c r="K64" i="4"/>
  <c r="K35" i="6"/>
  <c r="K65" i="6"/>
  <c r="AJ24" i="6"/>
  <c r="GD24" i="6"/>
  <c r="CD23" i="3"/>
  <c r="K54" i="6"/>
  <c r="AA24" i="6"/>
  <c r="AS24" i="6"/>
  <c r="BH24" i="6"/>
  <c r="BZ24" i="6"/>
  <c r="CW24" i="6"/>
  <c r="DR24" i="6"/>
  <c r="EQ24" i="6"/>
  <c r="FP24" i="6"/>
  <c r="GO24" i="6"/>
  <c r="HN24" i="6"/>
  <c r="IP24" i="6"/>
  <c r="JO24" i="6"/>
  <c r="KP24" i="6"/>
  <c r="BJ25" i="6"/>
  <c r="CU25" i="6"/>
  <c r="EP25" i="6"/>
  <c r="GT25" i="6"/>
  <c r="IK25" i="6"/>
  <c r="KU25" i="6"/>
  <c r="GS23" i="3"/>
  <c r="K67" i="3"/>
  <c r="K54" i="4"/>
  <c r="K65" i="4"/>
  <c r="K36" i="6"/>
  <c r="K55" i="6"/>
  <c r="K66" i="6"/>
  <c r="BB24" i="6"/>
  <c r="BQ24" i="6"/>
  <c r="EC24" i="6"/>
  <c r="HC24" i="6"/>
  <c r="IB24" i="6"/>
  <c r="JZ24" i="6"/>
  <c r="FI25" i="6"/>
  <c r="JV25" i="6"/>
  <c r="E64" i="5"/>
  <c r="BR24" i="6"/>
  <c r="EK24" i="6"/>
  <c r="GL24" i="6"/>
  <c r="IJ24" i="6"/>
  <c r="AT25" i="6"/>
  <c r="W24" i="6"/>
  <c r="BF24" i="6"/>
  <c r="CO24" i="6"/>
  <c r="FN24" i="6"/>
  <c r="HL24" i="6"/>
  <c r="KM24" i="6"/>
  <c r="AZ25" i="6"/>
  <c r="FY25" i="6"/>
  <c r="KE25" i="6"/>
  <c r="K12" i="4"/>
  <c r="K25" i="4"/>
  <c r="AB24" i="6"/>
  <c r="AT24" i="6"/>
  <c r="BN24" i="6"/>
  <c r="CD24" i="6"/>
  <c r="CX24" i="6"/>
  <c r="DZ24" i="6"/>
  <c r="EY24" i="6"/>
  <c r="FX24" i="6"/>
  <c r="GW24" i="6"/>
  <c r="HV24" i="6"/>
  <c r="IX24" i="6"/>
  <c r="JW24" i="6"/>
  <c r="Y25" i="6"/>
  <c r="BM25" i="6"/>
  <c r="DE25" i="6"/>
  <c r="EQ25" i="6"/>
  <c r="GV25" i="6"/>
  <c r="IY25" i="6"/>
  <c r="KV25" i="6"/>
  <c r="IX23" i="3"/>
  <c r="K68" i="3"/>
  <c r="K35" i="4"/>
  <c r="K55" i="4"/>
  <c r="K66" i="4"/>
  <c r="K37" i="6"/>
  <c r="K56" i="6"/>
  <c r="K67" i="6"/>
  <c r="CM24" i="6"/>
  <c r="FB24" i="6"/>
  <c r="JA24" i="6"/>
  <c r="HS25" i="6"/>
  <c r="V24" i="6"/>
  <c r="BC24" i="6"/>
  <c r="DL24" i="6"/>
  <c r="FJ24" i="6"/>
  <c r="HK24" i="6"/>
  <c r="JI24" i="6"/>
  <c r="CD25" i="6"/>
  <c r="EA25" i="6"/>
  <c r="FW25" i="6"/>
  <c r="HT25" i="6"/>
  <c r="JX25" i="6"/>
  <c r="DJ23" i="3"/>
  <c r="AB23" i="4"/>
  <c r="AL24" i="6"/>
  <c r="BX24" i="6"/>
  <c r="DM24" i="6"/>
  <c r="EL24" i="6"/>
  <c r="GM24" i="6"/>
  <c r="IK24" i="6"/>
  <c r="CM25" i="6"/>
  <c r="EB25" i="6"/>
  <c r="IH25" i="6"/>
  <c r="DP23" i="3"/>
  <c r="K65" i="3"/>
  <c r="K34" i="6"/>
  <c r="K13" i="4"/>
  <c r="AH24" i="6"/>
  <c r="AU24" i="6"/>
  <c r="BO24" i="6"/>
  <c r="CE24" i="6"/>
  <c r="DB24" i="6"/>
  <c r="EA24" i="6"/>
  <c r="EZ24" i="6"/>
  <c r="FY24" i="6"/>
  <c r="GX24" i="6"/>
  <c r="HZ24" i="6"/>
  <c r="IY24" i="6"/>
  <c r="AH25" i="6"/>
  <c r="BN25" i="6"/>
  <c r="DH25" i="6"/>
  <c r="FA25" i="6"/>
  <c r="GW25" i="6"/>
  <c r="AR23" i="3"/>
  <c r="IZ23" i="3"/>
  <c r="K69" i="3"/>
  <c r="K36" i="4"/>
  <c r="K56" i="4"/>
  <c r="K67" i="4"/>
  <c r="K38" i="6"/>
  <c r="K57" i="6"/>
  <c r="K68" i="6"/>
  <c r="E36" i="6"/>
  <c r="E39" i="6" s="1"/>
  <c r="H33" i="6"/>
  <c r="H34" i="6" s="1"/>
  <c r="H35" i="6" s="1"/>
  <c r="H36" i="6" s="1"/>
  <c r="H37" i="6" s="1"/>
  <c r="H38" i="6" s="1"/>
  <c r="H39" i="6" s="1"/>
  <c r="E34" i="6"/>
  <c r="E37" i="6" s="1"/>
  <c r="E56" i="6"/>
  <c r="E59" i="6" s="1"/>
  <c r="E66" i="6"/>
  <c r="E69" i="6" s="1"/>
  <c r="E65" i="6"/>
  <c r="E68" i="6" s="1"/>
  <c r="E64" i="6"/>
  <c r="E67" i="6" s="1"/>
  <c r="AE24" i="4"/>
  <c r="GK24" i="4"/>
  <c r="AR25" i="4"/>
  <c r="FU24" i="4"/>
  <c r="IG24" i="4"/>
  <c r="AK23" i="4"/>
  <c r="BE24" i="4"/>
  <c r="KC24" i="4"/>
  <c r="BH25" i="4"/>
  <c r="AR24" i="4"/>
  <c r="CW23" i="4"/>
  <c r="BR24" i="4"/>
  <c r="KS24" i="4"/>
  <c r="CB25" i="4"/>
  <c r="AV25" i="4"/>
  <c r="DF23" i="4"/>
  <c r="CD24" i="4"/>
  <c r="CF25" i="4"/>
  <c r="DI24" i="4"/>
  <c r="IA23" i="4"/>
  <c r="FE24" i="4"/>
  <c r="Y25" i="4"/>
  <c r="H33" i="4"/>
  <c r="H34" i="4" s="1"/>
  <c r="H35" i="4" s="1"/>
  <c r="H36" i="4" s="1"/>
  <c r="H37" i="4" s="1"/>
  <c r="H38" i="4" s="1"/>
  <c r="H39" i="4" s="1"/>
  <c r="E34" i="4"/>
  <c r="E37" i="4" s="1"/>
  <c r="E56" i="4"/>
  <c r="E59" i="4" s="1"/>
  <c r="H53" i="4"/>
  <c r="H54" i="4" s="1"/>
  <c r="H55" i="4" s="1"/>
  <c r="H56" i="4" s="1"/>
  <c r="H57" i="4" s="1"/>
  <c r="H58" i="4" s="1"/>
  <c r="H59" i="4" s="1"/>
  <c r="E66" i="4"/>
  <c r="E69" i="4" s="1"/>
  <c r="E64" i="4"/>
  <c r="E67" i="4" s="1"/>
  <c r="E65" i="4"/>
  <c r="E68" i="4" s="1"/>
  <c r="GK24" i="3"/>
  <c r="GI24" i="3"/>
  <c r="EW25" i="3"/>
  <c r="CR25" i="3"/>
  <c r="HC25" i="3"/>
  <c r="AZ25" i="3"/>
  <c r="AY25" i="3"/>
  <c r="KL25" i="3"/>
  <c r="KA25" i="3"/>
  <c r="CY25" i="3"/>
  <c r="CC23" i="3"/>
  <c r="IW23" i="3"/>
  <c r="EV23" i="3"/>
  <c r="AV23" i="3"/>
  <c r="E66" i="3"/>
  <c r="E69" i="3" s="1"/>
  <c r="E64" i="3"/>
  <c r="E67" i="3" s="1"/>
  <c r="K35" i="3"/>
  <c r="K52" i="5"/>
  <c r="K34" i="3"/>
  <c r="K12" i="6"/>
  <c r="K23" i="6"/>
  <c r="K54" i="3"/>
  <c r="K12" i="3"/>
  <c r="K23" i="3"/>
  <c r="AT23" i="4"/>
  <c r="DO23" i="4"/>
  <c r="IY23" i="4"/>
  <c r="HA24" i="4"/>
  <c r="KH25" i="4"/>
  <c r="ET25" i="4"/>
  <c r="CH25" i="4"/>
  <c r="HE25" i="4"/>
  <c r="EC25" i="4"/>
  <c r="GX25" i="4"/>
  <c r="DN25" i="4"/>
  <c r="GO25" i="4"/>
  <c r="DL25" i="4"/>
  <c r="FY25" i="4"/>
  <c r="DH25" i="4"/>
  <c r="BB25" i="4"/>
  <c r="DD25" i="4"/>
  <c r="FS24" i="3"/>
  <c r="DG24" i="3"/>
  <c r="CZ24" i="3"/>
  <c r="AE24" i="3"/>
  <c r="KP24" i="3"/>
  <c r="IW24" i="3"/>
  <c r="K58" i="3"/>
  <c r="K56" i="3"/>
  <c r="K14" i="3"/>
  <c r="K25" i="6"/>
  <c r="K25" i="3"/>
  <c r="K16" i="4"/>
  <c r="BC23" i="4"/>
  <c r="DY23" i="4"/>
  <c r="KA23" i="4"/>
  <c r="CS24" i="4"/>
  <c r="HQ24" i="4"/>
  <c r="U25" i="4"/>
  <c r="BC25" i="4"/>
  <c r="EL25" i="4"/>
  <c r="JF25" i="3"/>
  <c r="GE25" i="3"/>
  <c r="ED25" i="3"/>
  <c r="CF25" i="3"/>
  <c r="AJ25" i="3"/>
  <c r="IU25" i="3"/>
  <c r="GD25" i="3"/>
  <c r="EA25" i="3"/>
  <c r="BZ25" i="3"/>
  <c r="AI25" i="3"/>
  <c r="IT25" i="3"/>
  <c r="GC25" i="3"/>
  <c r="DS25" i="3"/>
  <c r="BX25" i="3"/>
  <c r="AH25" i="3"/>
  <c r="IP25" i="3"/>
  <c r="FU25" i="3"/>
  <c r="DR25" i="3"/>
  <c r="BW25" i="3"/>
  <c r="AB25" i="3"/>
  <c r="KQ25" i="3"/>
  <c r="HO25" i="3"/>
  <c r="FG25" i="3"/>
  <c r="DA25" i="3"/>
  <c r="BG25" i="3"/>
  <c r="KP25" i="3"/>
  <c r="HN25" i="3"/>
  <c r="EY25" i="3"/>
  <c r="CZ25" i="3"/>
  <c r="BF25" i="3"/>
  <c r="K59" i="3"/>
  <c r="K17" i="4"/>
  <c r="BL23" i="4"/>
  <c r="EM23" i="4"/>
  <c r="K24" i="4"/>
  <c r="EX25" i="3"/>
  <c r="K55" i="3"/>
  <c r="K13" i="3"/>
  <c r="K24" i="3"/>
  <c r="K57" i="3"/>
  <c r="K15" i="3"/>
  <c r="K26" i="6"/>
  <c r="K26" i="4"/>
  <c r="K26" i="3"/>
  <c r="K37" i="3"/>
  <c r="K15" i="6"/>
  <c r="BU23" i="4"/>
  <c r="FB23" i="4"/>
  <c r="DY24" i="4"/>
  <c r="IW24" i="4"/>
  <c r="AD25" i="4"/>
  <c r="BQ25" i="4"/>
  <c r="FB25" i="4"/>
  <c r="K14" i="6"/>
  <c r="HB25" i="3"/>
  <c r="K28" i="3"/>
  <c r="K28" i="6"/>
  <c r="K39" i="3"/>
  <c r="K17" i="6"/>
  <c r="K28" i="4"/>
  <c r="K23" i="4"/>
  <c r="CD23" i="4"/>
  <c r="FU23" i="4"/>
  <c r="EO24" i="4"/>
  <c r="JM24" i="4"/>
  <c r="AE25" i="4"/>
  <c r="BX25" i="4"/>
  <c r="JJ25" i="4"/>
  <c r="K46" i="5"/>
  <c r="K27" i="3"/>
  <c r="K38" i="3"/>
  <c r="K16" i="6"/>
  <c r="CN23" i="4"/>
  <c r="GM23" i="4"/>
  <c r="K27" i="6"/>
  <c r="E20" i="5"/>
  <c r="E21" i="5"/>
  <c r="N22" i="6"/>
  <c r="H33" i="5"/>
  <c r="N22" i="4"/>
  <c r="N22" i="3"/>
  <c r="IG23" i="3"/>
  <c r="GR23" i="3"/>
  <c r="ER23" i="3"/>
  <c r="CV23" i="3"/>
  <c r="BP23" i="3"/>
  <c r="AH23" i="3"/>
  <c r="KT23" i="3"/>
  <c r="IF23" i="3"/>
  <c r="GD23" i="3"/>
  <c r="EQ23" i="3"/>
  <c r="CU23" i="3"/>
  <c r="BO23" i="3"/>
  <c r="AG23" i="3"/>
  <c r="JZ23" i="3"/>
  <c r="IE23" i="3"/>
  <c r="GC23" i="3"/>
  <c r="EF23" i="3"/>
  <c r="CT23" i="3"/>
  <c r="BL23" i="3"/>
  <c r="AF23" i="3"/>
  <c r="JV23" i="3"/>
  <c r="HO23" i="3"/>
  <c r="GB23" i="3"/>
  <c r="EB23" i="3"/>
  <c r="CS23" i="3"/>
  <c r="BH23" i="3"/>
  <c r="AB23" i="3"/>
  <c r="JQ23" i="3"/>
  <c r="HL23" i="3"/>
  <c r="FN23" i="3"/>
  <c r="EA23" i="3"/>
  <c r="CF23" i="3"/>
  <c r="AX23" i="3"/>
  <c r="KF23" i="3"/>
  <c r="KI24" i="3"/>
  <c r="IU24" i="3"/>
  <c r="FL24" i="3"/>
  <c r="CC24" i="3"/>
  <c r="IE24" i="3"/>
  <c r="EV24" i="3"/>
  <c r="BM24" i="3"/>
  <c r="HX24" i="3"/>
  <c r="EO24" i="3"/>
  <c r="BK24" i="3"/>
  <c r="KQ24" i="3"/>
  <c r="HH24" i="3"/>
  <c r="DY24" i="3"/>
  <c r="AW24" i="3"/>
  <c r="KJ24" i="3"/>
  <c r="HA24" i="3"/>
  <c r="DW24" i="3"/>
  <c r="AU24" i="3"/>
  <c r="CE23" i="3"/>
  <c r="GT23" i="3"/>
  <c r="AG24" i="3"/>
  <c r="JM24" i="3"/>
  <c r="DI23" i="3"/>
  <c r="HJ23" i="3"/>
  <c r="CJ24" i="3"/>
  <c r="JT24" i="3"/>
  <c r="E56" i="3"/>
  <c r="E59" i="3" s="1"/>
  <c r="E55" i="3"/>
  <c r="E58" i="3" s="1"/>
  <c r="E54" i="3"/>
  <c r="E57" i="3" s="1"/>
  <c r="H53" i="3"/>
  <c r="H54" i="3" s="1"/>
  <c r="H55" i="3" s="1"/>
  <c r="H56" i="3" s="1"/>
  <c r="H57" i="3" s="1"/>
  <c r="H58" i="3" s="1"/>
  <c r="H59" i="3" s="1"/>
  <c r="AF24" i="3"/>
  <c r="AV24" i="3"/>
  <c r="BL24" i="3"/>
  <c r="CI24" i="3"/>
  <c r="DA24" i="3"/>
  <c r="DX24" i="3"/>
  <c r="EU24" i="3"/>
  <c r="FM24" i="3"/>
  <c r="GJ24" i="3"/>
  <c r="HG24" i="3"/>
  <c r="HY24" i="3"/>
  <c r="IV24" i="3"/>
  <c r="JS24" i="3"/>
  <c r="KK24" i="3"/>
  <c r="U24" i="3"/>
  <c r="AK24" i="3"/>
  <c r="BA24" i="3"/>
  <c r="BS24" i="3"/>
  <c r="CK24" i="3"/>
  <c r="DH24" i="3"/>
  <c r="EE24" i="3"/>
  <c r="EW24" i="3"/>
  <c r="FT24" i="3"/>
  <c r="GQ24" i="3"/>
  <c r="HI24" i="3"/>
  <c r="IF24" i="3"/>
  <c r="JC24" i="3"/>
  <c r="JU24" i="3"/>
  <c r="KR24" i="3"/>
  <c r="W24" i="3"/>
  <c r="AM24" i="3"/>
  <c r="BC24" i="3"/>
  <c r="BT24" i="3"/>
  <c r="CQ24" i="3"/>
  <c r="DI24" i="3"/>
  <c r="EF24" i="3"/>
  <c r="FC24" i="3"/>
  <c r="FU24" i="3"/>
  <c r="GR24" i="3"/>
  <c r="HO24" i="3"/>
  <c r="IG24" i="3"/>
  <c r="JD24" i="3"/>
  <c r="KA24" i="3"/>
  <c r="KS24" i="3"/>
  <c r="X24" i="3"/>
  <c r="AN24" i="3"/>
  <c r="BD24" i="3"/>
  <c r="BU24" i="3"/>
  <c r="CR24" i="3"/>
  <c r="DO24" i="3"/>
  <c r="EG24" i="3"/>
  <c r="FD24" i="3"/>
  <c r="GA24" i="3"/>
  <c r="GS24" i="3"/>
  <c r="HP24" i="3"/>
  <c r="IM24" i="3"/>
  <c r="JE24" i="3"/>
  <c r="KB24" i="3"/>
  <c r="Y24" i="3"/>
  <c r="AO24" i="3"/>
  <c r="BE24" i="3"/>
  <c r="CA24" i="3"/>
  <c r="CS24" i="3"/>
  <c r="DP24" i="3"/>
  <c r="EM24" i="3"/>
  <c r="FE24" i="3"/>
  <c r="GB24" i="3"/>
  <c r="GY24" i="3"/>
  <c r="HQ24" i="3"/>
  <c r="IN24" i="3"/>
  <c r="JK24" i="3"/>
  <c r="KC24" i="3"/>
  <c r="AC24" i="3"/>
  <c r="AS24" i="3"/>
  <c r="BI24" i="3"/>
  <c r="CB24" i="3"/>
  <c r="CY24" i="3"/>
  <c r="DQ24" i="3"/>
  <c r="EN24" i="3"/>
  <c r="FK24" i="3"/>
  <c r="GC24" i="3"/>
  <c r="GZ24" i="3"/>
  <c r="HW24" i="3"/>
  <c r="IO24" i="3"/>
  <c r="JL24" i="3"/>
  <c r="H33" i="3"/>
  <c r="H34" i="3" s="1"/>
  <c r="H35" i="3" s="1"/>
  <c r="H36" i="3" s="1"/>
  <c r="H37" i="3" s="1"/>
  <c r="H38" i="3" s="1"/>
  <c r="H39" i="3" s="1"/>
  <c r="E36" i="3"/>
  <c r="E39" i="3" s="1"/>
  <c r="E34" i="3"/>
  <c r="E37" i="3" s="1"/>
  <c r="E13" i="3"/>
  <c r="E16" i="3" s="1"/>
  <c r="E14" i="3"/>
  <c r="E17" i="3" s="1"/>
  <c r="DQ23" i="3"/>
  <c r="EG23" i="3"/>
  <c r="EW23" i="3"/>
  <c r="FO23" i="3"/>
  <c r="GE23" i="3"/>
  <c r="GV23" i="3"/>
  <c r="HT23" i="3"/>
  <c r="IL23" i="3"/>
  <c r="JD23" i="3"/>
  <c r="KU23" i="3"/>
  <c r="KM23" i="3"/>
  <c r="KE23" i="3"/>
  <c r="JW23" i="3"/>
  <c r="JO23" i="3"/>
  <c r="JG23" i="3"/>
  <c r="IY23" i="3"/>
  <c r="IQ23" i="3"/>
  <c r="II23" i="3"/>
  <c r="IA23" i="3"/>
  <c r="HS23" i="3"/>
  <c r="HK23" i="3"/>
  <c r="HC23" i="3"/>
  <c r="GU23" i="3"/>
  <c r="KR23" i="3"/>
  <c r="KJ23" i="3"/>
  <c r="KO23" i="3"/>
  <c r="KD23" i="3"/>
  <c r="JU23" i="3"/>
  <c r="JL23" i="3"/>
  <c r="JC23" i="3"/>
  <c r="IT23" i="3"/>
  <c r="IK23" i="3"/>
  <c r="IB23" i="3"/>
  <c r="HR23" i="3"/>
  <c r="HI23" i="3"/>
  <c r="GZ23" i="3"/>
  <c r="GQ23" i="3"/>
  <c r="GI23" i="3"/>
  <c r="GA23" i="3"/>
  <c r="FS23" i="3"/>
  <c r="FK23" i="3"/>
  <c r="FC23" i="3"/>
  <c r="EU23" i="3"/>
  <c r="EM23" i="3"/>
  <c r="EE23" i="3"/>
  <c r="DW23" i="3"/>
  <c r="DO23" i="3"/>
  <c r="DG23" i="3"/>
  <c r="CY23" i="3"/>
  <c r="CQ23" i="3"/>
  <c r="CI23" i="3"/>
  <c r="CA23" i="3"/>
  <c r="BS23" i="3"/>
  <c r="BK23" i="3"/>
  <c r="BC23" i="3"/>
  <c r="AU23" i="3"/>
  <c r="AM23" i="3"/>
  <c r="AE23" i="3"/>
  <c r="W23" i="3"/>
  <c r="KN23" i="3"/>
  <c r="KC23" i="3"/>
  <c r="JT23" i="3"/>
  <c r="JK23" i="3"/>
  <c r="JB23" i="3"/>
  <c r="IS23" i="3"/>
  <c r="IJ23" i="3"/>
  <c r="HZ23" i="3"/>
  <c r="HQ23" i="3"/>
  <c r="HH23" i="3"/>
  <c r="GY23" i="3"/>
  <c r="GP23" i="3"/>
  <c r="GH23" i="3"/>
  <c r="FZ23" i="3"/>
  <c r="FR23" i="3"/>
  <c r="FJ23" i="3"/>
  <c r="FB23" i="3"/>
  <c r="ET23" i="3"/>
  <c r="EL23" i="3"/>
  <c r="ED23" i="3"/>
  <c r="DV23" i="3"/>
  <c r="DN23" i="3"/>
  <c r="DF23" i="3"/>
  <c r="CX23" i="3"/>
  <c r="CP23" i="3"/>
  <c r="CH23" i="3"/>
  <c r="BZ23" i="3"/>
  <c r="BR23" i="3"/>
  <c r="BJ23" i="3"/>
  <c r="BB23" i="3"/>
  <c r="AT23" i="3"/>
  <c r="AL23" i="3"/>
  <c r="AD23" i="3"/>
  <c r="V23" i="3"/>
  <c r="KL23" i="3"/>
  <c r="KB23" i="3"/>
  <c r="JS23" i="3"/>
  <c r="JJ23" i="3"/>
  <c r="JA23" i="3"/>
  <c r="IR23" i="3"/>
  <c r="IH23" i="3"/>
  <c r="HY23" i="3"/>
  <c r="HP23" i="3"/>
  <c r="HG23" i="3"/>
  <c r="GX23" i="3"/>
  <c r="GO23" i="3"/>
  <c r="GG23" i="3"/>
  <c r="FY23" i="3"/>
  <c r="FQ23" i="3"/>
  <c r="FI23" i="3"/>
  <c r="FA23" i="3"/>
  <c r="ES23" i="3"/>
  <c r="EK23" i="3"/>
  <c r="EC23" i="3"/>
  <c r="DU23" i="3"/>
  <c r="DM23" i="3"/>
  <c r="DE23" i="3"/>
  <c r="CW23" i="3"/>
  <c r="CO23" i="3"/>
  <c r="CG23" i="3"/>
  <c r="BY23" i="3"/>
  <c r="BQ23" i="3"/>
  <c r="BI23" i="3"/>
  <c r="BA23" i="3"/>
  <c r="AS23" i="3"/>
  <c r="AK23" i="3"/>
  <c r="AC23" i="3"/>
  <c r="U23" i="3"/>
  <c r="KV23" i="3"/>
  <c r="KK23" i="3"/>
  <c r="KA23" i="3"/>
  <c r="JR23" i="3"/>
  <c r="JI23" i="3"/>
  <c r="KS23" i="3"/>
  <c r="JY23" i="3"/>
  <c r="JF23" i="3"/>
  <c r="IP23" i="3"/>
  <c r="ID23" i="3"/>
  <c r="HN23" i="3"/>
  <c r="HA23" i="3"/>
  <c r="GL23" i="3"/>
  <c r="FX23" i="3"/>
  <c r="FM23" i="3"/>
  <c r="EY23" i="3"/>
  <c r="EN23" i="3"/>
  <c r="DZ23" i="3"/>
  <c r="DL23" i="3"/>
  <c r="DA23" i="3"/>
  <c r="CM23" i="3"/>
  <c r="CB23" i="3"/>
  <c r="BN23" i="3"/>
  <c r="AZ23" i="3"/>
  <c r="AO23" i="3"/>
  <c r="AA23" i="3"/>
  <c r="KQ23" i="3"/>
  <c r="JX23" i="3"/>
  <c r="JE23" i="3"/>
  <c r="IO23" i="3"/>
  <c r="IC23" i="3"/>
  <c r="HM23" i="3"/>
  <c r="GW23" i="3"/>
  <c r="GK23" i="3"/>
  <c r="FW23" i="3"/>
  <c r="FL23" i="3"/>
  <c r="EX23" i="3"/>
  <c r="EJ23" i="3"/>
  <c r="DY23" i="3"/>
  <c r="DK23" i="3"/>
  <c r="CZ23" i="3"/>
  <c r="CL23" i="3"/>
  <c r="BX23" i="3"/>
  <c r="BM23" i="3"/>
  <c r="AY23" i="3"/>
  <c r="AN23" i="3"/>
  <c r="Z23" i="3"/>
  <c r="AI23" i="3"/>
  <c r="BD23" i="3"/>
  <c r="BT23" i="3"/>
  <c r="CJ23" i="3"/>
  <c r="DB23" i="3"/>
  <c r="DR23" i="3"/>
  <c r="EH23" i="3"/>
  <c r="EZ23" i="3"/>
  <c r="FP23" i="3"/>
  <c r="GF23" i="3"/>
  <c r="HB23" i="3"/>
  <c r="HU23" i="3"/>
  <c r="IM23" i="3"/>
  <c r="JH23" i="3"/>
  <c r="KG23" i="3"/>
  <c r="AJ23" i="3"/>
  <c r="BE23" i="3"/>
  <c r="BU23" i="3"/>
  <c r="CK23" i="3"/>
  <c r="DC23" i="3"/>
  <c r="DS23" i="3"/>
  <c r="EI23" i="3"/>
  <c r="FD23" i="3"/>
  <c r="FT23" i="3"/>
  <c r="GJ23" i="3"/>
  <c r="HD23" i="3"/>
  <c r="HV23" i="3"/>
  <c r="IN23" i="3"/>
  <c r="JM23" i="3"/>
  <c r="KH23" i="3"/>
  <c r="E25" i="3"/>
  <c r="E28" i="3" s="1"/>
  <c r="E24" i="3"/>
  <c r="E27" i="3" s="1"/>
  <c r="E23" i="3"/>
  <c r="E26" i="3" s="1"/>
  <c r="X23" i="3"/>
  <c r="AP23" i="3"/>
  <c r="BF23" i="3"/>
  <c r="BV23" i="3"/>
  <c r="CN23" i="3"/>
  <c r="DD23" i="3"/>
  <c r="DT23" i="3"/>
  <c r="EO23" i="3"/>
  <c r="FE23" i="3"/>
  <c r="FU23" i="3"/>
  <c r="GM23" i="3"/>
  <c r="HE23" i="3"/>
  <c r="HW23" i="3"/>
  <c r="IU23" i="3"/>
  <c r="JN23" i="3"/>
  <c r="KI23" i="3"/>
  <c r="H22" i="3"/>
  <c r="H23" i="3" s="1"/>
  <c r="H24" i="3" s="1"/>
  <c r="H25" i="3" s="1"/>
  <c r="H26" i="3" s="1"/>
  <c r="H27" i="3" s="1"/>
  <c r="H28" i="3" s="1"/>
  <c r="Y23" i="3"/>
  <c r="AQ23" i="3"/>
  <c r="BG23" i="3"/>
  <c r="BW23" i="3"/>
  <c r="CR23" i="3"/>
  <c r="DH23" i="3"/>
  <c r="DX23" i="3"/>
  <c r="EP23" i="3"/>
  <c r="FF23" i="3"/>
  <c r="FV23" i="3"/>
  <c r="GN23" i="3"/>
  <c r="HF23" i="3"/>
  <c r="HX23" i="3"/>
  <c r="IV23" i="3"/>
  <c r="JP23" i="3"/>
  <c r="KP23" i="3"/>
  <c r="KO25" i="3"/>
  <c r="KG25" i="3"/>
  <c r="JY25" i="3"/>
  <c r="JQ25" i="3"/>
  <c r="JI25" i="3"/>
  <c r="JA25" i="3"/>
  <c r="IS25" i="3"/>
  <c r="IK25" i="3"/>
  <c r="IC25" i="3"/>
  <c r="HU25" i="3"/>
  <c r="HM25" i="3"/>
  <c r="HE25" i="3"/>
  <c r="GW25" i="3"/>
  <c r="GO25" i="3"/>
  <c r="GG25" i="3"/>
  <c r="FY25" i="3"/>
  <c r="FQ25" i="3"/>
  <c r="FI25" i="3"/>
  <c r="FA25" i="3"/>
  <c r="ES25" i="3"/>
  <c r="EK25" i="3"/>
  <c r="EC25" i="3"/>
  <c r="DU25" i="3"/>
  <c r="DM25" i="3"/>
  <c r="DE25" i="3"/>
  <c r="CW25" i="3"/>
  <c r="CO25" i="3"/>
  <c r="CG25" i="3"/>
  <c r="BY25" i="3"/>
  <c r="BQ25" i="3"/>
  <c r="KV25" i="3"/>
  <c r="KN25" i="3"/>
  <c r="KF25" i="3"/>
  <c r="JX25" i="3"/>
  <c r="JP25" i="3"/>
  <c r="JH25" i="3"/>
  <c r="IZ25" i="3"/>
  <c r="IR25" i="3"/>
  <c r="IJ25" i="3"/>
  <c r="IB25" i="3"/>
  <c r="HT25" i="3"/>
  <c r="HL25" i="3"/>
  <c r="HD25" i="3"/>
  <c r="GV25" i="3"/>
  <c r="GN25" i="3"/>
  <c r="GF25" i="3"/>
  <c r="FX25" i="3"/>
  <c r="FP25" i="3"/>
  <c r="FH25" i="3"/>
  <c r="EZ25" i="3"/>
  <c r="ER25" i="3"/>
  <c r="EJ25" i="3"/>
  <c r="EB25" i="3"/>
  <c r="DT25" i="3"/>
  <c r="KU25" i="3"/>
  <c r="KM25" i="3"/>
  <c r="KE25" i="3"/>
  <c r="JW25" i="3"/>
  <c r="JO25" i="3"/>
  <c r="JG25" i="3"/>
  <c r="IY25" i="3"/>
  <c r="IQ25" i="3"/>
  <c r="II25" i="3"/>
  <c r="IA25" i="3"/>
  <c r="KR25" i="3"/>
  <c r="KJ25" i="3"/>
  <c r="KB25" i="3"/>
  <c r="JT25" i="3"/>
  <c r="JL25" i="3"/>
  <c r="JD25" i="3"/>
  <c r="IV25" i="3"/>
  <c r="IN25" i="3"/>
  <c r="IF25" i="3"/>
  <c r="HX25" i="3"/>
  <c r="HP25" i="3"/>
  <c r="HH25" i="3"/>
  <c r="GZ25" i="3"/>
  <c r="GR25" i="3"/>
  <c r="KK25" i="3"/>
  <c r="JU25" i="3"/>
  <c r="JE25" i="3"/>
  <c r="IO25" i="3"/>
  <c r="HY25" i="3"/>
  <c r="HK25" i="3"/>
  <c r="GY25" i="3"/>
  <c r="GL25" i="3"/>
  <c r="GB25" i="3"/>
  <c r="FR25" i="3"/>
  <c r="FF25" i="3"/>
  <c r="EV25" i="3"/>
  <c r="EL25" i="3"/>
  <c r="DZ25" i="3"/>
  <c r="DP25" i="3"/>
  <c r="DG25" i="3"/>
  <c r="CX25" i="3"/>
  <c r="CN25" i="3"/>
  <c r="CE25" i="3"/>
  <c r="BV25" i="3"/>
  <c r="BM25" i="3"/>
  <c r="BE25" i="3"/>
  <c r="AW25" i="3"/>
  <c r="AO25" i="3"/>
  <c r="AG25" i="3"/>
  <c r="Y25" i="3"/>
  <c r="KI25" i="3"/>
  <c r="JS25" i="3"/>
  <c r="JC25" i="3"/>
  <c r="IM25" i="3"/>
  <c r="HW25" i="3"/>
  <c r="HJ25" i="3"/>
  <c r="GX25" i="3"/>
  <c r="GK25" i="3"/>
  <c r="GA25" i="3"/>
  <c r="FO25" i="3"/>
  <c r="FE25" i="3"/>
  <c r="EU25" i="3"/>
  <c r="EI25" i="3"/>
  <c r="DY25" i="3"/>
  <c r="DO25" i="3"/>
  <c r="DF25" i="3"/>
  <c r="CV25" i="3"/>
  <c r="CM25" i="3"/>
  <c r="CD25" i="3"/>
  <c r="BU25" i="3"/>
  <c r="BL25" i="3"/>
  <c r="BD25" i="3"/>
  <c r="AV25" i="3"/>
  <c r="AN25" i="3"/>
  <c r="AF25" i="3"/>
  <c r="X25" i="3"/>
  <c r="KH25" i="3"/>
  <c r="JR25" i="3"/>
  <c r="JB25" i="3"/>
  <c r="IL25" i="3"/>
  <c r="HV25" i="3"/>
  <c r="HI25" i="3"/>
  <c r="GU25" i="3"/>
  <c r="GJ25" i="3"/>
  <c r="FZ25" i="3"/>
  <c r="FN25" i="3"/>
  <c r="FD25" i="3"/>
  <c r="ET25" i="3"/>
  <c r="EH25" i="3"/>
  <c r="DX25" i="3"/>
  <c r="DN25" i="3"/>
  <c r="DD25" i="3"/>
  <c r="CU25" i="3"/>
  <c r="CL25" i="3"/>
  <c r="CC25" i="3"/>
  <c r="BT25" i="3"/>
  <c r="BK25" i="3"/>
  <c r="BC25" i="3"/>
  <c r="AU25" i="3"/>
  <c r="AM25" i="3"/>
  <c r="AE25" i="3"/>
  <c r="W25" i="3"/>
  <c r="KT25" i="3"/>
  <c r="KD25" i="3"/>
  <c r="JN25" i="3"/>
  <c r="IX25" i="3"/>
  <c r="IH25" i="3"/>
  <c r="HS25" i="3"/>
  <c r="HG25" i="3"/>
  <c r="GT25" i="3"/>
  <c r="GI25" i="3"/>
  <c r="FW25" i="3"/>
  <c r="FM25" i="3"/>
  <c r="FC25" i="3"/>
  <c r="EQ25" i="3"/>
  <c r="EG25" i="3"/>
  <c r="DW25" i="3"/>
  <c r="DL25" i="3"/>
  <c r="DC25" i="3"/>
  <c r="CT25" i="3"/>
  <c r="CK25" i="3"/>
  <c r="CB25" i="3"/>
  <c r="BS25" i="3"/>
  <c r="BJ25" i="3"/>
  <c r="BB25" i="3"/>
  <c r="AT25" i="3"/>
  <c r="AL25" i="3"/>
  <c r="AD25" i="3"/>
  <c r="V25" i="3"/>
  <c r="KS25" i="3"/>
  <c r="KC25" i="3"/>
  <c r="JM25" i="3"/>
  <c r="IW25" i="3"/>
  <c r="IG25" i="3"/>
  <c r="HR25" i="3"/>
  <c r="HF25" i="3"/>
  <c r="GS25" i="3"/>
  <c r="GH25" i="3"/>
  <c r="FV25" i="3"/>
  <c r="FL25" i="3"/>
  <c r="FB25" i="3"/>
  <c r="EP25" i="3"/>
  <c r="EF25" i="3"/>
  <c r="DV25" i="3"/>
  <c r="DK25" i="3"/>
  <c r="DB25" i="3"/>
  <c r="CS25" i="3"/>
  <c r="CJ25" i="3"/>
  <c r="CA25" i="3"/>
  <c r="BR25" i="3"/>
  <c r="BI25" i="3"/>
  <c r="BA25" i="3"/>
  <c r="AS25" i="3"/>
  <c r="AK25" i="3"/>
  <c r="AC25" i="3"/>
  <c r="U25" i="3"/>
  <c r="AP25" i="3"/>
  <c r="BH25" i="3"/>
  <c r="CH25" i="3"/>
  <c r="DH25" i="3"/>
  <c r="EE25" i="3"/>
  <c r="FJ25" i="3"/>
  <c r="GM25" i="3"/>
  <c r="HQ25" i="3"/>
  <c r="JJ25" i="3"/>
  <c r="AQ25" i="3"/>
  <c r="BN25" i="3"/>
  <c r="CI25" i="3"/>
  <c r="DI25" i="3"/>
  <c r="EM25" i="3"/>
  <c r="FK25" i="3"/>
  <c r="GP25" i="3"/>
  <c r="HZ25" i="3"/>
  <c r="JK25" i="3"/>
  <c r="Z25" i="3"/>
  <c r="AR25" i="3"/>
  <c r="BO25" i="3"/>
  <c r="CP25" i="3"/>
  <c r="DJ25" i="3"/>
  <c r="EN25" i="3"/>
  <c r="FS25" i="3"/>
  <c r="GQ25" i="3"/>
  <c r="ID25" i="3"/>
  <c r="JV25" i="3"/>
  <c r="AA25" i="3"/>
  <c r="AX25" i="3"/>
  <c r="BP25" i="3"/>
  <c r="CQ25" i="3"/>
  <c r="DQ25" i="3"/>
  <c r="EO25" i="3"/>
  <c r="FT25" i="3"/>
  <c r="HA25" i="3"/>
  <c r="IE25" i="3"/>
  <c r="JZ25" i="3"/>
  <c r="Z24" i="3"/>
  <c r="AH24" i="3"/>
  <c r="AP24" i="3"/>
  <c r="AX24" i="3"/>
  <c r="BF24" i="3"/>
  <c r="BN24" i="3"/>
  <c r="BV24" i="3"/>
  <c r="CD24" i="3"/>
  <c r="CL24" i="3"/>
  <c r="CT24" i="3"/>
  <c r="DB24" i="3"/>
  <c r="DJ24" i="3"/>
  <c r="DR24" i="3"/>
  <c r="DZ24" i="3"/>
  <c r="EH24" i="3"/>
  <c r="EP24" i="3"/>
  <c r="EX24" i="3"/>
  <c r="FF24" i="3"/>
  <c r="FN24" i="3"/>
  <c r="FV24" i="3"/>
  <c r="GD24" i="3"/>
  <c r="GL24" i="3"/>
  <c r="GT24" i="3"/>
  <c r="HB24" i="3"/>
  <c r="HJ24" i="3"/>
  <c r="HR24" i="3"/>
  <c r="HZ24" i="3"/>
  <c r="IH24" i="3"/>
  <c r="IP24" i="3"/>
  <c r="IX24" i="3"/>
  <c r="JF24" i="3"/>
  <c r="JN24" i="3"/>
  <c r="JV24" i="3"/>
  <c r="KD24" i="3"/>
  <c r="KL24" i="3"/>
  <c r="KT24" i="3"/>
  <c r="AA24" i="3"/>
  <c r="AI24" i="3"/>
  <c r="AQ24" i="3"/>
  <c r="AY24" i="3"/>
  <c r="BG24" i="3"/>
  <c r="BO24" i="3"/>
  <c r="BW24" i="3"/>
  <c r="CE24" i="3"/>
  <c r="CM24" i="3"/>
  <c r="CU24" i="3"/>
  <c r="DC24" i="3"/>
  <c r="DK24" i="3"/>
  <c r="DS24" i="3"/>
  <c r="EA24" i="3"/>
  <c r="EI24" i="3"/>
  <c r="EQ24" i="3"/>
  <c r="EY24" i="3"/>
  <c r="FG24" i="3"/>
  <c r="FO24" i="3"/>
  <c r="FW24" i="3"/>
  <c r="GE24" i="3"/>
  <c r="GM24" i="3"/>
  <c r="GU24" i="3"/>
  <c r="HC24" i="3"/>
  <c r="HK24" i="3"/>
  <c r="HS24" i="3"/>
  <c r="IA24" i="3"/>
  <c r="II24" i="3"/>
  <c r="IQ24" i="3"/>
  <c r="IY24" i="3"/>
  <c r="JG24" i="3"/>
  <c r="JO24" i="3"/>
  <c r="JW24" i="3"/>
  <c r="KE24" i="3"/>
  <c r="KM24" i="3"/>
  <c r="KU24" i="3"/>
  <c r="AB24" i="3"/>
  <c r="AJ24" i="3"/>
  <c r="AR24" i="3"/>
  <c r="AZ24" i="3"/>
  <c r="BH24" i="3"/>
  <c r="BP24" i="3"/>
  <c r="BX24" i="3"/>
  <c r="CF24" i="3"/>
  <c r="CN24" i="3"/>
  <c r="CV24" i="3"/>
  <c r="DD24" i="3"/>
  <c r="DL24" i="3"/>
  <c r="DT24" i="3"/>
  <c r="EB24" i="3"/>
  <c r="EJ24" i="3"/>
  <c r="ER24" i="3"/>
  <c r="EZ24" i="3"/>
  <c r="FH24" i="3"/>
  <c r="FP24" i="3"/>
  <c r="FX24" i="3"/>
  <c r="GF24" i="3"/>
  <c r="GN24" i="3"/>
  <c r="GV24" i="3"/>
  <c r="HD24" i="3"/>
  <c r="HL24" i="3"/>
  <c r="HT24" i="3"/>
  <c r="IB24" i="3"/>
  <c r="IJ24" i="3"/>
  <c r="IR24" i="3"/>
  <c r="IZ24" i="3"/>
  <c r="JH24" i="3"/>
  <c r="JP24" i="3"/>
  <c r="JX24" i="3"/>
  <c r="KF24" i="3"/>
  <c r="KN24" i="3"/>
  <c r="KV24" i="3"/>
  <c r="BQ24" i="3"/>
  <c r="BY24" i="3"/>
  <c r="CG24" i="3"/>
  <c r="CO24" i="3"/>
  <c r="CW24" i="3"/>
  <c r="DE24" i="3"/>
  <c r="DM24" i="3"/>
  <c r="DU24" i="3"/>
  <c r="EC24" i="3"/>
  <c r="EK24" i="3"/>
  <c r="ES24" i="3"/>
  <c r="FA24" i="3"/>
  <c r="FI24" i="3"/>
  <c r="FQ24" i="3"/>
  <c r="FY24" i="3"/>
  <c r="GG24" i="3"/>
  <c r="GO24" i="3"/>
  <c r="GW24" i="3"/>
  <c r="HE24" i="3"/>
  <c r="HM24" i="3"/>
  <c r="HU24" i="3"/>
  <c r="IC24" i="3"/>
  <c r="IK24" i="3"/>
  <c r="IS24" i="3"/>
  <c r="JA24" i="3"/>
  <c r="JI24" i="3"/>
  <c r="JQ24" i="3"/>
  <c r="JY24" i="3"/>
  <c r="KG24" i="3"/>
  <c r="KO24" i="3"/>
  <c r="V24" i="3"/>
  <c r="AD24" i="3"/>
  <c r="AL24" i="3"/>
  <c r="AT24" i="3"/>
  <c r="BB24" i="3"/>
  <c r="BJ24" i="3"/>
  <c r="BR24" i="3"/>
  <c r="BZ24" i="3"/>
  <c r="CH24" i="3"/>
  <c r="CP24" i="3"/>
  <c r="CX24" i="3"/>
  <c r="DF24" i="3"/>
  <c r="DN24" i="3"/>
  <c r="DV24" i="3"/>
  <c r="ED24" i="3"/>
  <c r="EL24" i="3"/>
  <c r="ET24" i="3"/>
  <c r="FB24" i="3"/>
  <c r="FJ24" i="3"/>
  <c r="FR24" i="3"/>
  <c r="FZ24" i="3"/>
  <c r="GH24" i="3"/>
  <c r="GP24" i="3"/>
  <c r="GX24" i="3"/>
  <c r="HF24" i="3"/>
  <c r="HN24" i="3"/>
  <c r="HV24" i="3"/>
  <c r="ID24" i="3"/>
  <c r="IL24" i="3"/>
  <c r="IT24" i="3"/>
  <c r="JB24" i="3"/>
  <c r="JJ24" i="3"/>
  <c r="JR24" i="3"/>
  <c r="JZ24" i="3"/>
  <c r="KH24" i="3"/>
  <c r="E12" i="6"/>
  <c r="E15" i="6" s="1"/>
  <c r="E14" i="6"/>
  <c r="E17" i="6" s="1"/>
  <c r="KP23" i="6"/>
  <c r="KH23" i="6"/>
  <c r="JZ23" i="6"/>
  <c r="JR23" i="6"/>
  <c r="JJ23" i="6"/>
  <c r="JB23" i="6"/>
  <c r="IT23" i="6"/>
  <c r="IL23" i="6"/>
  <c r="ID23" i="6"/>
  <c r="HV23" i="6"/>
  <c r="HN23" i="6"/>
  <c r="HF23" i="6"/>
  <c r="GX23" i="6"/>
  <c r="GP23" i="6"/>
  <c r="GH23" i="6"/>
  <c r="FZ23" i="6"/>
  <c r="FR23" i="6"/>
  <c r="FJ23" i="6"/>
  <c r="KO23" i="6"/>
  <c r="KG23" i="6"/>
  <c r="JY23" i="6"/>
  <c r="JQ23" i="6"/>
  <c r="JI23" i="6"/>
  <c r="JA23" i="6"/>
  <c r="IS23" i="6"/>
  <c r="IK23" i="6"/>
  <c r="IC23" i="6"/>
  <c r="HU23" i="6"/>
  <c r="HM23" i="6"/>
  <c r="HE23" i="6"/>
  <c r="GW23" i="6"/>
  <c r="GO23" i="6"/>
  <c r="GG23" i="6"/>
  <c r="FY23" i="6"/>
  <c r="FQ23" i="6"/>
  <c r="FI23" i="6"/>
  <c r="FA23" i="6"/>
  <c r="ES23" i="6"/>
  <c r="EK23" i="6"/>
  <c r="EC23" i="6"/>
  <c r="DU23" i="6"/>
  <c r="DM23" i="6"/>
  <c r="DE23" i="6"/>
  <c r="CW23" i="6"/>
  <c r="CO23" i="6"/>
  <c r="CG23" i="6"/>
  <c r="BY23" i="6"/>
  <c r="BQ23" i="6"/>
  <c r="KS23" i="6"/>
  <c r="KI23" i="6"/>
  <c r="JW23" i="6"/>
  <c r="JM23" i="6"/>
  <c r="JC23" i="6"/>
  <c r="IQ23" i="6"/>
  <c r="IG23" i="6"/>
  <c r="HW23" i="6"/>
  <c r="HK23" i="6"/>
  <c r="HA23" i="6"/>
  <c r="GQ23" i="6"/>
  <c r="GE23" i="6"/>
  <c r="FU23" i="6"/>
  <c r="FK23" i="6"/>
  <c r="EZ23" i="6"/>
  <c r="EQ23" i="6"/>
  <c r="EH23" i="6"/>
  <c r="DY23" i="6"/>
  <c r="DP23" i="6"/>
  <c r="DG23" i="6"/>
  <c r="CX23" i="6"/>
  <c r="CN23" i="6"/>
  <c r="CE23" i="6"/>
  <c r="BV23" i="6"/>
  <c r="BM23" i="6"/>
  <c r="BE23" i="6"/>
  <c r="AW23" i="6"/>
  <c r="AO23" i="6"/>
  <c r="AG23" i="6"/>
  <c r="Y23" i="6"/>
  <c r="KR23" i="6"/>
  <c r="KF23" i="6"/>
  <c r="JV23" i="6"/>
  <c r="JL23" i="6"/>
  <c r="IZ23" i="6"/>
  <c r="IP23" i="6"/>
  <c r="IF23" i="6"/>
  <c r="HT23" i="6"/>
  <c r="HJ23" i="6"/>
  <c r="GZ23" i="6"/>
  <c r="GN23" i="6"/>
  <c r="GD23" i="6"/>
  <c r="FT23" i="6"/>
  <c r="FH23" i="6"/>
  <c r="EY23" i="6"/>
  <c r="EP23" i="6"/>
  <c r="EG23" i="6"/>
  <c r="DX23" i="6"/>
  <c r="DO23" i="6"/>
  <c r="DF23" i="6"/>
  <c r="CV23" i="6"/>
  <c r="CM23" i="6"/>
  <c r="CD23" i="6"/>
  <c r="BU23" i="6"/>
  <c r="BL23" i="6"/>
  <c r="BD23" i="6"/>
  <c r="AV23" i="6"/>
  <c r="AN23" i="6"/>
  <c r="AF23" i="6"/>
  <c r="X23" i="6"/>
  <c r="KQ23" i="6"/>
  <c r="KE23" i="6"/>
  <c r="JU23" i="6"/>
  <c r="JK23" i="6"/>
  <c r="IY23" i="6"/>
  <c r="IO23" i="6"/>
  <c r="IE23" i="6"/>
  <c r="HS23" i="6"/>
  <c r="HI23" i="6"/>
  <c r="GY23" i="6"/>
  <c r="GM23" i="6"/>
  <c r="GC23" i="6"/>
  <c r="FS23" i="6"/>
  <c r="FG23" i="6"/>
  <c r="EX23" i="6"/>
  <c r="EO23" i="6"/>
  <c r="EF23" i="6"/>
  <c r="DW23" i="6"/>
  <c r="DN23" i="6"/>
  <c r="DD23" i="6"/>
  <c r="CU23" i="6"/>
  <c r="CL23" i="6"/>
  <c r="CC23" i="6"/>
  <c r="BT23" i="6"/>
  <c r="BK23" i="6"/>
  <c r="BC23" i="6"/>
  <c r="AU23" i="6"/>
  <c r="AM23" i="6"/>
  <c r="AE23" i="6"/>
  <c r="W23" i="6"/>
  <c r="KN23" i="6"/>
  <c r="KD23" i="6"/>
  <c r="JT23" i="6"/>
  <c r="JH23" i="6"/>
  <c r="IX23" i="6"/>
  <c r="IN23" i="6"/>
  <c r="IB23" i="6"/>
  <c r="HR23" i="6"/>
  <c r="HH23" i="6"/>
  <c r="GV23" i="6"/>
  <c r="GL23" i="6"/>
  <c r="GB23" i="6"/>
  <c r="FP23" i="6"/>
  <c r="FF23" i="6"/>
  <c r="EW23" i="6"/>
  <c r="EN23" i="6"/>
  <c r="EE23" i="6"/>
  <c r="DV23" i="6"/>
  <c r="DL23" i="6"/>
  <c r="DC23" i="6"/>
  <c r="CT23" i="6"/>
  <c r="CK23" i="6"/>
  <c r="CB23" i="6"/>
  <c r="BS23" i="6"/>
  <c r="BJ23" i="6"/>
  <c r="BB23" i="6"/>
  <c r="AT23" i="6"/>
  <c r="AL23" i="6"/>
  <c r="AD23" i="6"/>
  <c r="V23" i="6"/>
  <c r="AI23" i="6"/>
  <c r="AY23" i="6"/>
  <c r="BO23" i="6"/>
  <c r="CH23" i="6"/>
  <c r="CZ23" i="6"/>
  <c r="DR23" i="6"/>
  <c r="EJ23" i="6"/>
  <c r="FC23" i="6"/>
  <c r="FW23" i="6"/>
  <c r="GS23" i="6"/>
  <c r="HO23" i="6"/>
  <c r="II23" i="6"/>
  <c r="JE23" i="6"/>
  <c r="KA23" i="6"/>
  <c r="KU23" i="6"/>
  <c r="E24" i="6"/>
  <c r="E27" i="6" s="1"/>
  <c r="E25" i="6"/>
  <c r="E28" i="6" s="1"/>
  <c r="E23" i="6"/>
  <c r="E26" i="6" s="1"/>
  <c r="H22" i="6"/>
  <c r="H23" i="6" s="1"/>
  <c r="H24" i="6" s="1"/>
  <c r="H25" i="6" s="1"/>
  <c r="H26" i="6" s="1"/>
  <c r="H27" i="6" s="1"/>
  <c r="H28" i="6" s="1"/>
  <c r="EU23" i="6"/>
  <c r="FN23" i="6"/>
  <c r="GJ23" i="6"/>
  <c r="HD23" i="6"/>
  <c r="HZ23" i="6"/>
  <c r="IV23" i="6"/>
  <c r="JP23" i="6"/>
  <c r="KL23" i="6"/>
  <c r="KS25" i="6"/>
  <c r="KK25" i="6"/>
  <c r="KC25" i="6"/>
  <c r="JU25" i="6"/>
  <c r="JM25" i="6"/>
  <c r="JE25" i="6"/>
  <c r="IW25" i="6"/>
  <c r="IO25" i="6"/>
  <c r="IG25" i="6"/>
  <c r="HY25" i="6"/>
  <c r="HQ25" i="6"/>
  <c r="HI25" i="6"/>
  <c r="HA25" i="6"/>
  <c r="GS25" i="6"/>
  <c r="GK25" i="6"/>
  <c r="GC25" i="6"/>
  <c r="FU25" i="6"/>
  <c r="FM25" i="6"/>
  <c r="FE25" i="6"/>
  <c r="EW25" i="6"/>
  <c r="EO25" i="6"/>
  <c r="EG25" i="6"/>
  <c r="DY25" i="6"/>
  <c r="DQ25" i="6"/>
  <c r="DI25" i="6"/>
  <c r="DA25" i="6"/>
  <c r="CS25" i="6"/>
  <c r="KR25" i="6"/>
  <c r="KJ25" i="6"/>
  <c r="KB25" i="6"/>
  <c r="JT25" i="6"/>
  <c r="JL25" i="6"/>
  <c r="JD25" i="6"/>
  <c r="IV25" i="6"/>
  <c r="IN25" i="6"/>
  <c r="IF25" i="6"/>
  <c r="HX25" i="6"/>
  <c r="HP25" i="6"/>
  <c r="HH25" i="6"/>
  <c r="GZ25" i="6"/>
  <c r="GR25" i="6"/>
  <c r="GJ25" i="6"/>
  <c r="GB25" i="6"/>
  <c r="FT25" i="6"/>
  <c r="FL25" i="6"/>
  <c r="KQ25" i="6"/>
  <c r="KI25" i="6"/>
  <c r="KA25" i="6"/>
  <c r="JS25" i="6"/>
  <c r="JK25" i="6"/>
  <c r="JC25" i="6"/>
  <c r="IU25" i="6"/>
  <c r="IM25" i="6"/>
  <c r="IE25" i="6"/>
  <c r="HW25" i="6"/>
  <c r="HO25" i="6"/>
  <c r="HG25" i="6"/>
  <c r="GY25" i="6"/>
  <c r="GQ25" i="6"/>
  <c r="GI25" i="6"/>
  <c r="GA25" i="6"/>
  <c r="FS25" i="6"/>
  <c r="FK25" i="6"/>
  <c r="FC25" i="6"/>
  <c r="EU25" i="6"/>
  <c r="EM25" i="6"/>
  <c r="EE25" i="6"/>
  <c r="DW25" i="6"/>
  <c r="DO25" i="6"/>
  <c r="DG25" i="6"/>
  <c r="CY25" i="6"/>
  <c r="CQ25" i="6"/>
  <c r="CI25" i="6"/>
  <c r="CA25" i="6"/>
  <c r="BS25" i="6"/>
  <c r="BK25" i="6"/>
  <c r="BC25" i="6"/>
  <c r="AU25" i="6"/>
  <c r="AM25" i="6"/>
  <c r="AE25" i="6"/>
  <c r="W25" i="6"/>
  <c r="KO25" i="6"/>
  <c r="KD25" i="6"/>
  <c r="JP25" i="6"/>
  <c r="JB25" i="6"/>
  <c r="IQ25" i="6"/>
  <c r="IC25" i="6"/>
  <c r="HR25" i="6"/>
  <c r="HD25" i="6"/>
  <c r="GP25" i="6"/>
  <c r="GE25" i="6"/>
  <c r="FQ25" i="6"/>
  <c r="FF25" i="6"/>
  <c r="ET25" i="6"/>
  <c r="EJ25" i="6"/>
  <c r="DZ25" i="6"/>
  <c r="DN25" i="6"/>
  <c r="DD25" i="6"/>
  <c r="CT25" i="6"/>
  <c r="CJ25" i="6"/>
  <c r="BZ25" i="6"/>
  <c r="BQ25" i="6"/>
  <c r="BH25" i="6"/>
  <c r="AY25" i="6"/>
  <c r="AP25" i="6"/>
  <c r="AG25" i="6"/>
  <c r="X25" i="6"/>
  <c r="KN25" i="6"/>
  <c r="JZ25" i="6"/>
  <c r="JO25" i="6"/>
  <c r="JA25" i="6"/>
  <c r="IP25" i="6"/>
  <c r="IB25" i="6"/>
  <c r="HN25" i="6"/>
  <c r="HC25" i="6"/>
  <c r="GO25" i="6"/>
  <c r="GD25" i="6"/>
  <c r="FP25" i="6"/>
  <c r="FD25" i="6"/>
  <c r="ES25" i="6"/>
  <c r="EI25" i="6"/>
  <c r="DX25" i="6"/>
  <c r="DM25" i="6"/>
  <c r="DC25" i="6"/>
  <c r="CR25" i="6"/>
  <c r="CH25" i="6"/>
  <c r="BY25" i="6"/>
  <c r="BP25" i="6"/>
  <c r="BG25" i="6"/>
  <c r="AX25" i="6"/>
  <c r="AO25" i="6"/>
  <c r="AF25" i="6"/>
  <c r="V25" i="6"/>
  <c r="KM25" i="6"/>
  <c r="JY25" i="6"/>
  <c r="JN25" i="6"/>
  <c r="IZ25" i="6"/>
  <c r="IL25" i="6"/>
  <c r="IA25" i="6"/>
  <c r="HM25" i="6"/>
  <c r="HB25" i="6"/>
  <c r="GN25" i="6"/>
  <c r="FZ25" i="6"/>
  <c r="FO25" i="6"/>
  <c r="FB25" i="6"/>
  <c r="ER25" i="6"/>
  <c r="EH25" i="6"/>
  <c r="DV25" i="6"/>
  <c r="DL25" i="6"/>
  <c r="DB25" i="6"/>
  <c r="CP25" i="6"/>
  <c r="CG25" i="6"/>
  <c r="BX25" i="6"/>
  <c r="BO25" i="6"/>
  <c r="BF25" i="6"/>
  <c r="AW25" i="6"/>
  <c r="AN25" i="6"/>
  <c r="AD25" i="6"/>
  <c r="U25" i="6"/>
  <c r="AI25" i="6"/>
  <c r="AV25" i="6"/>
  <c r="BL25" i="6"/>
  <c r="CB25" i="6"/>
  <c r="CN25" i="6"/>
  <c r="DF25" i="6"/>
  <c r="DU25" i="6"/>
  <c r="EN25" i="6"/>
  <c r="FG25" i="6"/>
  <c r="FX25" i="6"/>
  <c r="GU25" i="6"/>
  <c r="HL25" i="6"/>
  <c r="II25" i="6"/>
  <c r="JF25" i="6"/>
  <c r="JW25" i="6"/>
  <c r="KT25" i="6"/>
  <c r="KV24" i="6"/>
  <c r="KN24" i="6"/>
  <c r="KF24" i="6"/>
  <c r="KU24" i="6"/>
  <c r="KL24" i="6"/>
  <c r="KC24" i="6"/>
  <c r="JU24" i="6"/>
  <c r="JM24" i="6"/>
  <c r="JE24" i="6"/>
  <c r="IW24" i="6"/>
  <c r="IO24" i="6"/>
  <c r="IG24" i="6"/>
  <c r="HY24" i="6"/>
  <c r="HQ24" i="6"/>
  <c r="HI24" i="6"/>
  <c r="HA24" i="6"/>
  <c r="GS24" i="6"/>
  <c r="GK24" i="6"/>
  <c r="GC24" i="6"/>
  <c r="FU24" i="6"/>
  <c r="FM24" i="6"/>
  <c r="FE24" i="6"/>
  <c r="EW24" i="6"/>
  <c r="EO24" i="6"/>
  <c r="EG24" i="6"/>
  <c r="DY24" i="6"/>
  <c r="DQ24" i="6"/>
  <c r="DI24" i="6"/>
  <c r="DA24" i="6"/>
  <c r="CS24" i="6"/>
  <c r="CK24" i="6"/>
  <c r="CC24" i="6"/>
  <c r="BU24" i="6"/>
  <c r="BM24" i="6"/>
  <c r="BE24" i="6"/>
  <c r="AW24" i="6"/>
  <c r="AO24" i="6"/>
  <c r="AG24" i="6"/>
  <c r="Y24" i="6"/>
  <c r="KT24" i="6"/>
  <c r="KK24" i="6"/>
  <c r="KB24" i="6"/>
  <c r="JT24" i="6"/>
  <c r="JL24" i="6"/>
  <c r="JD24" i="6"/>
  <c r="IV24" i="6"/>
  <c r="IN24" i="6"/>
  <c r="IF24" i="6"/>
  <c r="HX24" i="6"/>
  <c r="HP24" i="6"/>
  <c r="HH24" i="6"/>
  <c r="GZ24" i="6"/>
  <c r="GR24" i="6"/>
  <c r="GJ24" i="6"/>
  <c r="GB24" i="6"/>
  <c r="FT24" i="6"/>
  <c r="FL24" i="6"/>
  <c r="FD24" i="6"/>
  <c r="EV24" i="6"/>
  <c r="EN24" i="6"/>
  <c r="EF24" i="6"/>
  <c r="DX24" i="6"/>
  <c r="DP24" i="6"/>
  <c r="DH24" i="6"/>
  <c r="CZ24" i="6"/>
  <c r="CR24" i="6"/>
  <c r="CJ24" i="6"/>
  <c r="CB24" i="6"/>
  <c r="BT24" i="6"/>
  <c r="BL24" i="6"/>
  <c r="BD24" i="6"/>
  <c r="AV24" i="6"/>
  <c r="AN24" i="6"/>
  <c r="AF24" i="6"/>
  <c r="X24" i="6"/>
  <c r="KS24" i="6"/>
  <c r="KJ24" i="6"/>
  <c r="KA24" i="6"/>
  <c r="JS24" i="6"/>
  <c r="JK24" i="6"/>
  <c r="JC24" i="6"/>
  <c r="IU24" i="6"/>
  <c r="IM24" i="6"/>
  <c r="IE24" i="6"/>
  <c r="HW24" i="6"/>
  <c r="HO24" i="6"/>
  <c r="HG24" i="6"/>
  <c r="GY24" i="6"/>
  <c r="GQ24" i="6"/>
  <c r="GI24" i="6"/>
  <c r="GA24" i="6"/>
  <c r="FS24" i="6"/>
  <c r="FK24" i="6"/>
  <c r="FC24" i="6"/>
  <c r="EU24" i="6"/>
  <c r="EM24" i="6"/>
  <c r="EE24" i="6"/>
  <c r="DW24" i="6"/>
  <c r="DO24" i="6"/>
  <c r="DG24" i="6"/>
  <c r="CY24" i="6"/>
  <c r="CQ24" i="6"/>
  <c r="CI24" i="6"/>
  <c r="CA24" i="6"/>
  <c r="AC24" i="6"/>
  <c r="AM24" i="6"/>
  <c r="AY24" i="6"/>
  <c r="BI24" i="6"/>
  <c r="BS24" i="6"/>
  <c r="CF24" i="6"/>
  <c r="CT24" i="6"/>
  <c r="DE24" i="6"/>
  <c r="DS24" i="6"/>
  <c r="ED24" i="6"/>
  <c r="ER24" i="6"/>
  <c r="FF24" i="6"/>
  <c r="FQ24" i="6"/>
  <c r="GE24" i="6"/>
  <c r="GP24" i="6"/>
  <c r="HD24" i="6"/>
  <c r="HR24" i="6"/>
  <c r="IC24" i="6"/>
  <c r="IQ24" i="6"/>
  <c r="JB24" i="6"/>
  <c r="JP24" i="6"/>
  <c r="KD24" i="6"/>
  <c r="KQ24" i="6"/>
  <c r="Z25" i="6"/>
  <c r="AL25" i="6"/>
  <c r="BB25" i="6"/>
  <c r="BR25" i="6"/>
  <c r="CE25" i="6"/>
  <c r="CV25" i="6"/>
  <c r="DK25" i="6"/>
  <c r="EC25" i="6"/>
  <c r="EV25" i="6"/>
  <c r="FJ25" i="6"/>
  <c r="GG25" i="6"/>
  <c r="GX25" i="6"/>
  <c r="HU25" i="6"/>
  <c r="IR25" i="6"/>
  <c r="JI25" i="6"/>
  <c r="KF25" i="6"/>
  <c r="AD24" i="6"/>
  <c r="AP24" i="6"/>
  <c r="AZ24" i="6"/>
  <c r="BJ24" i="6"/>
  <c r="BV24" i="6"/>
  <c r="CG24" i="6"/>
  <c r="CU24" i="6"/>
  <c r="DF24" i="6"/>
  <c r="DT24" i="6"/>
  <c r="EH24" i="6"/>
  <c r="ES24" i="6"/>
  <c r="FG24" i="6"/>
  <c r="FR24" i="6"/>
  <c r="GF24" i="6"/>
  <c r="GT24" i="6"/>
  <c r="HE24" i="6"/>
  <c r="HS24" i="6"/>
  <c r="ID24" i="6"/>
  <c r="IR24" i="6"/>
  <c r="JF24" i="6"/>
  <c r="JQ24" i="6"/>
  <c r="KE24" i="6"/>
  <c r="KR24" i="6"/>
  <c r="AA25" i="6"/>
  <c r="AQ25" i="6"/>
  <c r="BD25" i="6"/>
  <c r="BT25" i="6"/>
  <c r="CF25" i="6"/>
  <c r="CW25" i="6"/>
  <c r="DP25" i="6"/>
  <c r="ED25" i="6"/>
  <c r="EX25" i="6"/>
  <c r="FN25" i="6"/>
  <c r="GH25" i="6"/>
  <c r="HE25" i="6"/>
  <c r="HV25" i="6"/>
  <c r="IS25" i="6"/>
  <c r="JJ25" i="6"/>
  <c r="KG25" i="6"/>
  <c r="U24" i="6"/>
  <c r="AE24" i="6"/>
  <c r="AQ24" i="6"/>
  <c r="BA24" i="6"/>
  <c r="BK24" i="6"/>
  <c r="BW24" i="6"/>
  <c r="CH24" i="6"/>
  <c r="CV24" i="6"/>
  <c r="DJ24" i="6"/>
  <c r="DU24" i="6"/>
  <c r="EI24" i="6"/>
  <c r="ET24" i="6"/>
  <c r="FH24" i="6"/>
  <c r="FV24" i="6"/>
  <c r="GG24" i="6"/>
  <c r="GU24" i="6"/>
  <c r="HF24" i="6"/>
  <c r="HT24" i="6"/>
  <c r="IH24" i="6"/>
  <c r="IS24" i="6"/>
  <c r="JG24" i="6"/>
  <c r="JR24" i="6"/>
  <c r="KG24" i="6"/>
  <c r="AB25" i="6"/>
  <c r="AR25" i="6"/>
  <c r="BE25" i="6"/>
  <c r="BU25" i="6"/>
  <c r="CK25" i="6"/>
  <c r="CX25" i="6"/>
  <c r="DR25" i="6"/>
  <c r="EF25" i="6"/>
  <c r="EY25" i="6"/>
  <c r="FR25" i="6"/>
  <c r="GL25" i="6"/>
  <c r="HF25" i="6"/>
  <c r="HZ25" i="6"/>
  <c r="IT25" i="6"/>
  <c r="JQ25" i="6"/>
  <c r="KH25" i="6"/>
  <c r="DK24" i="6"/>
  <c r="DV24" i="6"/>
  <c r="EJ24" i="6"/>
  <c r="EX24" i="6"/>
  <c r="FI24" i="6"/>
  <c r="FW24" i="6"/>
  <c r="GH24" i="6"/>
  <c r="GV24" i="6"/>
  <c r="HJ24" i="6"/>
  <c r="HU24" i="6"/>
  <c r="II24" i="6"/>
  <c r="IT24" i="6"/>
  <c r="JH24" i="6"/>
  <c r="JV24" i="6"/>
  <c r="KH24" i="6"/>
  <c r="AC25" i="6"/>
  <c r="AS25" i="6"/>
  <c r="BI25" i="6"/>
  <c r="BV25" i="6"/>
  <c r="CL25" i="6"/>
  <c r="CZ25" i="6"/>
  <c r="DS25" i="6"/>
  <c r="EK25" i="6"/>
  <c r="EZ25" i="6"/>
  <c r="FV25" i="6"/>
  <c r="GM25" i="6"/>
  <c r="HJ25" i="6"/>
  <c r="ID25" i="6"/>
  <c r="IX25" i="6"/>
  <c r="JR25" i="6"/>
  <c r="KL25" i="6"/>
  <c r="AC23" i="4"/>
  <c r="AL23" i="4"/>
  <c r="AU23" i="4"/>
  <c r="BD23" i="4"/>
  <c r="BM23" i="4"/>
  <c r="BV23" i="4"/>
  <c r="CF23" i="4"/>
  <c r="CO23" i="4"/>
  <c r="CX23" i="4"/>
  <c r="DG23" i="4"/>
  <c r="DP23" i="4"/>
  <c r="EA23" i="4"/>
  <c r="EO23" i="4"/>
  <c r="FE23" i="4"/>
  <c r="FW23" i="4"/>
  <c r="GN23" i="4"/>
  <c r="HK23" i="4"/>
  <c r="IG23" i="4"/>
  <c r="JB23" i="4"/>
  <c r="KC23" i="4"/>
  <c r="AG24" i="4"/>
  <c r="AT24" i="4"/>
  <c r="BF24" i="4"/>
  <c r="BS24" i="4"/>
  <c r="CF24" i="4"/>
  <c r="CT24" i="4"/>
  <c r="DJ24" i="4"/>
  <c r="DZ24" i="4"/>
  <c r="EP24" i="4"/>
  <c r="FF24" i="4"/>
  <c r="FV24" i="4"/>
  <c r="GL24" i="4"/>
  <c r="HB24" i="4"/>
  <c r="HR24" i="4"/>
  <c r="IH24" i="4"/>
  <c r="IX24" i="4"/>
  <c r="JN24" i="4"/>
  <c r="KD24" i="4"/>
  <c r="KT24" i="4"/>
  <c r="JQ25" i="4"/>
  <c r="U23" i="4"/>
  <c r="AD23" i="4"/>
  <c r="AM23" i="4"/>
  <c r="AV23" i="4"/>
  <c r="BE23" i="4"/>
  <c r="BN23" i="4"/>
  <c r="BX23" i="4"/>
  <c r="CG23" i="4"/>
  <c r="CP23" i="4"/>
  <c r="CY23" i="4"/>
  <c r="DH23" i="4"/>
  <c r="DQ23" i="4"/>
  <c r="EB23" i="4"/>
  <c r="ER23" i="4"/>
  <c r="FG23" i="4"/>
  <c r="FX23" i="4"/>
  <c r="GU23" i="4"/>
  <c r="HL23" i="4"/>
  <c r="II23" i="4"/>
  <c r="JC23" i="4"/>
  <c r="KE23" i="4"/>
  <c r="V24" i="4"/>
  <c r="AH24" i="4"/>
  <c r="AU24" i="4"/>
  <c r="BH24" i="4"/>
  <c r="BU24" i="4"/>
  <c r="CH24" i="4"/>
  <c r="CV24" i="4"/>
  <c r="DL24" i="4"/>
  <c r="EB24" i="4"/>
  <c r="ER24" i="4"/>
  <c r="FH24" i="4"/>
  <c r="FX24" i="4"/>
  <c r="GN24" i="4"/>
  <c r="HD24" i="4"/>
  <c r="HT24" i="4"/>
  <c r="IJ24" i="4"/>
  <c r="IZ24" i="4"/>
  <c r="JP24" i="4"/>
  <c r="KF24" i="4"/>
  <c r="KV24" i="4"/>
  <c r="HM25" i="4"/>
  <c r="JY25" i="4"/>
  <c r="V23" i="4"/>
  <c r="AE23" i="4"/>
  <c r="AN23" i="4"/>
  <c r="AW23" i="4"/>
  <c r="BF23" i="4"/>
  <c r="BP23" i="4"/>
  <c r="BY23" i="4"/>
  <c r="CH23" i="4"/>
  <c r="CQ23" i="4"/>
  <c r="CZ23" i="4"/>
  <c r="DI23" i="4"/>
  <c r="DS23" i="4"/>
  <c r="EE23" i="4"/>
  <c r="ET23" i="4"/>
  <c r="FH23" i="4"/>
  <c r="FZ23" i="4"/>
  <c r="GV23" i="4"/>
  <c r="HN23" i="4"/>
  <c r="IJ23" i="4"/>
  <c r="JK23" i="4"/>
  <c r="KH23" i="4"/>
  <c r="W24" i="4"/>
  <c r="AJ24" i="4"/>
  <c r="AW24" i="4"/>
  <c r="BJ24" i="4"/>
  <c r="BV24" i="4"/>
  <c r="CI24" i="4"/>
  <c r="CX24" i="4"/>
  <c r="DN24" i="4"/>
  <c r="ED24" i="4"/>
  <c r="ET24" i="4"/>
  <c r="FJ24" i="4"/>
  <c r="FZ24" i="4"/>
  <c r="GP24" i="4"/>
  <c r="HF24" i="4"/>
  <c r="HV24" i="4"/>
  <c r="IL24" i="4"/>
  <c r="JB24" i="4"/>
  <c r="JR24" i="4"/>
  <c r="KH24" i="4"/>
  <c r="AK25" i="4"/>
  <c r="BJ25" i="4"/>
  <c r="CN25" i="4"/>
  <c r="DT25" i="4"/>
  <c r="FI25" i="4"/>
  <c r="HU25" i="4"/>
  <c r="KG25" i="4"/>
  <c r="W23" i="4"/>
  <c r="AF23" i="4"/>
  <c r="AO23" i="4"/>
  <c r="AX23" i="4"/>
  <c r="BH23" i="4"/>
  <c r="BQ23" i="4"/>
  <c r="BZ23" i="4"/>
  <c r="CI23" i="4"/>
  <c r="CR23" i="4"/>
  <c r="DA23" i="4"/>
  <c r="DJ23" i="4"/>
  <c r="DU23" i="4"/>
  <c r="EG23" i="4"/>
  <c r="EU23" i="4"/>
  <c r="FJ23" i="4"/>
  <c r="GA23" i="4"/>
  <c r="GX23" i="4"/>
  <c r="HT23" i="4"/>
  <c r="IL23" i="4"/>
  <c r="JM23" i="4"/>
  <c r="KI23" i="4"/>
  <c r="Y24" i="4"/>
  <c r="AL24" i="4"/>
  <c r="AX24" i="4"/>
  <c r="BK24" i="4"/>
  <c r="BX24" i="4"/>
  <c r="CK24" i="4"/>
  <c r="DA24" i="4"/>
  <c r="DQ24" i="4"/>
  <c r="EG24" i="4"/>
  <c r="EW24" i="4"/>
  <c r="FM24" i="4"/>
  <c r="GC24" i="4"/>
  <c r="GS24" i="4"/>
  <c r="HI24" i="4"/>
  <c r="HY24" i="4"/>
  <c r="IO24" i="4"/>
  <c r="JE24" i="4"/>
  <c r="JU24" i="4"/>
  <c r="KK24" i="4"/>
  <c r="AN25" i="4"/>
  <c r="BP25" i="4"/>
  <c r="CR25" i="4"/>
  <c r="DX25" i="4"/>
  <c r="FR25" i="4"/>
  <c r="ID25" i="4"/>
  <c r="KP25" i="4"/>
  <c r="X23" i="4"/>
  <c r="AG23" i="4"/>
  <c r="AP23" i="4"/>
  <c r="AZ23" i="4"/>
  <c r="BI23" i="4"/>
  <c r="BR23" i="4"/>
  <c r="CA23" i="4"/>
  <c r="CJ23" i="4"/>
  <c r="CS23" i="4"/>
  <c r="DB23" i="4"/>
  <c r="DL23" i="4"/>
  <c r="DV23" i="4"/>
  <c r="EI23" i="4"/>
  <c r="EW23" i="4"/>
  <c r="FK23" i="4"/>
  <c r="GH23" i="4"/>
  <c r="GY23" i="4"/>
  <c r="HV23" i="4"/>
  <c r="IM23" i="4"/>
  <c r="JO23" i="4"/>
  <c r="KQ23" i="4"/>
  <c r="Z24" i="4"/>
  <c r="AM24" i="4"/>
  <c r="AZ24" i="4"/>
  <c r="BM24" i="4"/>
  <c r="BZ24" i="4"/>
  <c r="CL24" i="4"/>
  <c r="DB24" i="4"/>
  <c r="DR24" i="4"/>
  <c r="EH24" i="4"/>
  <c r="EX24" i="4"/>
  <c r="FN24" i="4"/>
  <c r="GD24" i="4"/>
  <c r="GT24" i="4"/>
  <c r="HJ24" i="4"/>
  <c r="HZ24" i="4"/>
  <c r="IP24" i="4"/>
  <c r="JF24" i="4"/>
  <c r="JV24" i="4"/>
  <c r="KL24" i="4"/>
  <c r="IK25" i="4"/>
  <c r="Y23" i="4"/>
  <c r="AH23" i="4"/>
  <c r="AR23" i="4"/>
  <c r="BA23" i="4"/>
  <c r="BJ23" i="4"/>
  <c r="BS23" i="4"/>
  <c r="CB23" i="4"/>
  <c r="CK23" i="4"/>
  <c r="CT23" i="4"/>
  <c r="DD23" i="4"/>
  <c r="DM23" i="4"/>
  <c r="DW23" i="4"/>
  <c r="EJ23" i="4"/>
  <c r="EY23" i="4"/>
  <c r="FM23" i="4"/>
  <c r="GI23" i="4"/>
  <c r="HA23" i="4"/>
  <c r="HW23" i="4"/>
  <c r="IU23" i="4"/>
  <c r="JR23" i="4"/>
  <c r="KS23" i="4"/>
  <c r="AB24" i="4"/>
  <c r="AO24" i="4"/>
  <c r="BB24" i="4"/>
  <c r="BN24" i="4"/>
  <c r="CA24" i="4"/>
  <c r="CN24" i="4"/>
  <c r="DD24" i="4"/>
  <c r="DT24" i="4"/>
  <c r="EJ24" i="4"/>
  <c r="EZ24" i="4"/>
  <c r="FP24" i="4"/>
  <c r="GF24" i="4"/>
  <c r="GV24" i="4"/>
  <c r="HL24" i="4"/>
  <c r="IB24" i="4"/>
  <c r="IR24" i="4"/>
  <c r="JH24" i="4"/>
  <c r="JX24" i="4"/>
  <c r="KN24" i="4"/>
  <c r="W25" i="4"/>
  <c r="AT25" i="4"/>
  <c r="BS25" i="4"/>
  <c r="CX25" i="4"/>
  <c r="EF25" i="4"/>
  <c r="GG25" i="4"/>
  <c r="IS25" i="4"/>
  <c r="E12" i="4"/>
  <c r="E15" i="4" s="1"/>
  <c r="Z23" i="4"/>
  <c r="AJ23" i="4"/>
  <c r="AS23" i="4"/>
  <c r="BB23" i="4"/>
  <c r="BK23" i="4"/>
  <c r="BT23" i="4"/>
  <c r="CC23" i="4"/>
  <c r="CL23" i="4"/>
  <c r="CV23" i="4"/>
  <c r="DE23" i="4"/>
  <c r="DN23" i="4"/>
  <c r="DX23" i="4"/>
  <c r="EL23" i="4"/>
  <c r="EZ23" i="4"/>
  <c r="FO23" i="4"/>
  <c r="GK23" i="4"/>
  <c r="HG23" i="4"/>
  <c r="HY23" i="4"/>
  <c r="IW23" i="4"/>
  <c r="JS23" i="4"/>
  <c r="AD24" i="4"/>
  <c r="AP24" i="4"/>
  <c r="BC24" i="4"/>
  <c r="BP24" i="4"/>
  <c r="CC24" i="4"/>
  <c r="CP24" i="4"/>
  <c r="DF24" i="4"/>
  <c r="DV24" i="4"/>
  <c r="EL24" i="4"/>
  <c r="FB24" i="4"/>
  <c r="FR24" i="4"/>
  <c r="GH24" i="4"/>
  <c r="GX24" i="4"/>
  <c r="HN24" i="4"/>
  <c r="ID24" i="4"/>
  <c r="IT24" i="4"/>
  <c r="JJ24" i="4"/>
  <c r="JZ24" i="4"/>
  <c r="KP24" i="4"/>
  <c r="JA25" i="4"/>
  <c r="E14" i="4"/>
  <c r="E17" i="4" s="1"/>
  <c r="E24" i="4"/>
  <c r="E27" i="4" s="1"/>
  <c r="E25" i="4"/>
  <c r="E28" i="4" s="1"/>
  <c r="E23" i="4"/>
  <c r="E26" i="4" s="1"/>
  <c r="H22" i="4"/>
  <c r="H23" i="4" s="1"/>
  <c r="H24" i="4" s="1"/>
  <c r="H25" i="4" s="1"/>
  <c r="H26" i="4" s="1"/>
  <c r="H27" i="4" s="1"/>
  <c r="H28" i="4" s="1"/>
  <c r="KO23" i="4"/>
  <c r="KG23" i="4"/>
  <c r="JY23" i="4"/>
  <c r="JQ23" i="4"/>
  <c r="JI23" i="4"/>
  <c r="JA23" i="4"/>
  <c r="IS23" i="4"/>
  <c r="IK23" i="4"/>
  <c r="IC23" i="4"/>
  <c r="HU23" i="4"/>
  <c r="HM23" i="4"/>
  <c r="HE23" i="4"/>
  <c r="GW23" i="4"/>
  <c r="GO23" i="4"/>
  <c r="GG23" i="4"/>
  <c r="FY23" i="4"/>
  <c r="FQ23" i="4"/>
  <c r="FI23" i="4"/>
  <c r="FA23" i="4"/>
  <c r="ES23" i="4"/>
  <c r="EK23" i="4"/>
  <c r="EC23" i="4"/>
  <c r="KV23" i="4"/>
  <c r="KN23" i="4"/>
  <c r="KF23" i="4"/>
  <c r="JX23" i="4"/>
  <c r="JP23" i="4"/>
  <c r="JH23" i="4"/>
  <c r="IZ23" i="4"/>
  <c r="IR23" i="4"/>
  <c r="KT23" i="4"/>
  <c r="KL23" i="4"/>
  <c r="KD23" i="4"/>
  <c r="JV23" i="4"/>
  <c r="JN23" i="4"/>
  <c r="JF23" i="4"/>
  <c r="IX23" i="4"/>
  <c r="IP23" i="4"/>
  <c r="IH23" i="4"/>
  <c r="HZ23" i="4"/>
  <c r="HR23" i="4"/>
  <c r="HJ23" i="4"/>
  <c r="HB23" i="4"/>
  <c r="GT23" i="4"/>
  <c r="GL23" i="4"/>
  <c r="GD23" i="4"/>
  <c r="FV23" i="4"/>
  <c r="FN23" i="4"/>
  <c r="FF23" i="4"/>
  <c r="EX23" i="4"/>
  <c r="EP23" i="4"/>
  <c r="EH23" i="4"/>
  <c r="DZ23" i="4"/>
  <c r="DR23" i="4"/>
  <c r="KR23" i="4"/>
  <c r="KJ23" i="4"/>
  <c r="KB23" i="4"/>
  <c r="JT23" i="4"/>
  <c r="JL23" i="4"/>
  <c r="JD23" i="4"/>
  <c r="IV23" i="4"/>
  <c r="IN23" i="4"/>
  <c r="IF23" i="4"/>
  <c r="HX23" i="4"/>
  <c r="HP23" i="4"/>
  <c r="HH23" i="4"/>
  <c r="GZ23" i="4"/>
  <c r="GR23" i="4"/>
  <c r="GJ23" i="4"/>
  <c r="GB23" i="4"/>
  <c r="FT23" i="4"/>
  <c r="FL23" i="4"/>
  <c r="FD23" i="4"/>
  <c r="EV23" i="4"/>
  <c r="EN23" i="4"/>
  <c r="EF23" i="4"/>
  <c r="AA23" i="4"/>
  <c r="AI23" i="4"/>
  <c r="AQ23" i="4"/>
  <c r="AY23" i="4"/>
  <c r="BG23" i="4"/>
  <c r="BO23" i="4"/>
  <c r="BW23" i="4"/>
  <c r="CE23" i="4"/>
  <c r="CM23" i="4"/>
  <c r="CU23" i="4"/>
  <c r="DC23" i="4"/>
  <c r="DK23" i="4"/>
  <c r="DT23" i="4"/>
  <c r="ED23" i="4"/>
  <c r="EQ23" i="4"/>
  <c r="FC23" i="4"/>
  <c r="FP23" i="4"/>
  <c r="GC23" i="4"/>
  <c r="GP23" i="4"/>
  <c r="HC23" i="4"/>
  <c r="HO23" i="4"/>
  <c r="IB23" i="4"/>
  <c r="IO23" i="4"/>
  <c r="JE23" i="4"/>
  <c r="JU23" i="4"/>
  <c r="KK23" i="4"/>
  <c r="FR23" i="4"/>
  <c r="GE23" i="4"/>
  <c r="GQ23" i="4"/>
  <c r="HD23" i="4"/>
  <c r="HQ23" i="4"/>
  <c r="ID23" i="4"/>
  <c r="IQ23" i="4"/>
  <c r="JG23" i="4"/>
  <c r="JW23" i="4"/>
  <c r="KM23" i="4"/>
  <c r="FS23" i="4"/>
  <c r="GF23" i="4"/>
  <c r="GS23" i="4"/>
  <c r="HF23" i="4"/>
  <c r="HS23" i="4"/>
  <c r="IE23" i="4"/>
  <c r="IT23" i="4"/>
  <c r="JJ23" i="4"/>
  <c r="JZ23" i="4"/>
  <c r="KP23" i="4"/>
  <c r="AA24" i="4"/>
  <c r="AI24" i="4"/>
  <c r="AQ24" i="4"/>
  <c r="AY24" i="4"/>
  <c r="BG24" i="4"/>
  <c r="BO24" i="4"/>
  <c r="BW24" i="4"/>
  <c r="CE24" i="4"/>
  <c r="CM24" i="4"/>
  <c r="CU24" i="4"/>
  <c r="DC24" i="4"/>
  <c r="DK24" i="4"/>
  <c r="DS24" i="4"/>
  <c r="EA24" i="4"/>
  <c r="EI24" i="4"/>
  <c r="EQ24" i="4"/>
  <c r="EY24" i="4"/>
  <c r="FG24" i="4"/>
  <c r="FO24" i="4"/>
  <c r="FW24" i="4"/>
  <c r="GE24" i="4"/>
  <c r="GM24" i="4"/>
  <c r="GU24" i="4"/>
  <c r="HC24" i="4"/>
  <c r="HK24" i="4"/>
  <c r="HS24" i="4"/>
  <c r="IA24" i="4"/>
  <c r="II24" i="4"/>
  <c r="IQ24" i="4"/>
  <c r="IY24" i="4"/>
  <c r="JG24" i="4"/>
  <c r="JO24" i="4"/>
  <c r="JW24" i="4"/>
  <c r="KE24" i="4"/>
  <c r="KM24" i="4"/>
  <c r="KU24" i="4"/>
  <c r="V25" i="4"/>
  <c r="AF25" i="4"/>
  <c r="AS25" i="4"/>
  <c r="BD25" i="4"/>
  <c r="BR25" i="4"/>
  <c r="CG25" i="4"/>
  <c r="CW25" i="4"/>
  <c r="DM25" i="4"/>
  <c r="ED25" i="4"/>
  <c r="FA25" i="4"/>
  <c r="FZ25" i="4"/>
  <c r="HF25" i="4"/>
  <c r="IL25" i="4"/>
  <c r="JR25" i="4"/>
  <c r="U24" i="4"/>
  <c r="AC24" i="4"/>
  <c r="AK24" i="4"/>
  <c r="AS24" i="4"/>
  <c r="BA24" i="4"/>
  <c r="BI24" i="4"/>
  <c r="BQ24" i="4"/>
  <c r="BY24" i="4"/>
  <c r="CG24" i="4"/>
  <c r="CO24" i="4"/>
  <c r="CW24" i="4"/>
  <c r="DE24" i="4"/>
  <c r="DM24" i="4"/>
  <c r="DU24" i="4"/>
  <c r="EC24" i="4"/>
  <c r="EK24" i="4"/>
  <c r="ES24" i="4"/>
  <c r="FA24" i="4"/>
  <c r="FI24" i="4"/>
  <c r="FQ24" i="4"/>
  <c r="FY24" i="4"/>
  <c r="GG24" i="4"/>
  <c r="GO24" i="4"/>
  <c r="GW24" i="4"/>
  <c r="HE24" i="4"/>
  <c r="HM24" i="4"/>
  <c r="HU24" i="4"/>
  <c r="IC24" i="4"/>
  <c r="IK24" i="4"/>
  <c r="IS24" i="4"/>
  <c r="JA24" i="4"/>
  <c r="JI24" i="4"/>
  <c r="JQ24" i="4"/>
  <c r="JY24" i="4"/>
  <c r="KG24" i="4"/>
  <c r="KO24" i="4"/>
  <c r="X25" i="4"/>
  <c r="AJ25" i="4"/>
  <c r="AU25" i="4"/>
  <c r="BI25" i="4"/>
  <c r="BT25" i="4"/>
  <c r="CJ25" i="4"/>
  <c r="CZ25" i="4"/>
  <c r="DP25" i="4"/>
  <c r="EK25" i="4"/>
  <c r="FD25" i="4"/>
  <c r="GH25" i="4"/>
  <c r="HN25" i="4"/>
  <c r="IT25" i="4"/>
  <c r="JZ25" i="4"/>
  <c r="CQ24" i="4"/>
  <c r="CY24" i="4"/>
  <c r="DG24" i="4"/>
  <c r="DO24" i="4"/>
  <c r="DW24" i="4"/>
  <c r="EE24" i="4"/>
  <c r="EM24" i="4"/>
  <c r="EU24" i="4"/>
  <c r="FC24" i="4"/>
  <c r="FK24" i="4"/>
  <c r="FS24" i="4"/>
  <c r="GA24" i="4"/>
  <c r="GI24" i="4"/>
  <c r="GQ24" i="4"/>
  <c r="GY24" i="4"/>
  <c r="HG24" i="4"/>
  <c r="HO24" i="4"/>
  <c r="HW24" i="4"/>
  <c r="IE24" i="4"/>
  <c r="IM24" i="4"/>
  <c r="IU24" i="4"/>
  <c r="JC24" i="4"/>
  <c r="JK24" i="4"/>
  <c r="JS24" i="4"/>
  <c r="KA24" i="4"/>
  <c r="KI24" i="4"/>
  <c r="KQ24" i="4"/>
  <c r="AB25" i="4"/>
  <c r="AL25" i="4"/>
  <c r="AZ25" i="4"/>
  <c r="BK25" i="4"/>
  <c r="BY25" i="4"/>
  <c r="CO25" i="4"/>
  <c r="DE25" i="4"/>
  <c r="DU25" i="4"/>
  <c r="EN25" i="4"/>
  <c r="FJ25" i="4"/>
  <c r="GP25" i="4"/>
  <c r="HV25" i="4"/>
  <c r="JB25" i="4"/>
  <c r="X24" i="4"/>
  <c r="AF24" i="4"/>
  <c r="AN24" i="4"/>
  <c r="AV24" i="4"/>
  <c r="BD24" i="4"/>
  <c r="BL24" i="4"/>
  <c r="BT24" i="4"/>
  <c r="CB24" i="4"/>
  <c r="CJ24" i="4"/>
  <c r="CR24" i="4"/>
  <c r="CZ24" i="4"/>
  <c r="DH24" i="4"/>
  <c r="DP24" i="4"/>
  <c r="DX24" i="4"/>
  <c r="EF24" i="4"/>
  <c r="EN24" i="4"/>
  <c r="EV24" i="4"/>
  <c r="FD24" i="4"/>
  <c r="FL24" i="4"/>
  <c r="FT24" i="4"/>
  <c r="GB24" i="4"/>
  <c r="GJ24" i="4"/>
  <c r="GR24" i="4"/>
  <c r="GZ24" i="4"/>
  <c r="HH24" i="4"/>
  <c r="HP24" i="4"/>
  <c r="HX24" i="4"/>
  <c r="IF24" i="4"/>
  <c r="IN24" i="4"/>
  <c r="IV24" i="4"/>
  <c r="JD24" i="4"/>
  <c r="JL24" i="4"/>
  <c r="JT24" i="4"/>
  <c r="KB24" i="4"/>
  <c r="KJ24" i="4"/>
  <c r="KV25" i="4"/>
  <c r="KN25" i="4"/>
  <c r="KF25" i="4"/>
  <c r="JX25" i="4"/>
  <c r="JP25" i="4"/>
  <c r="JH25" i="4"/>
  <c r="IZ25" i="4"/>
  <c r="IR25" i="4"/>
  <c r="IJ25" i="4"/>
  <c r="IB25" i="4"/>
  <c r="HT25" i="4"/>
  <c r="HL25" i="4"/>
  <c r="HD25" i="4"/>
  <c r="GV25" i="4"/>
  <c r="GN25" i="4"/>
  <c r="GF25" i="4"/>
  <c r="FX25" i="4"/>
  <c r="FP25" i="4"/>
  <c r="FH25" i="4"/>
  <c r="EZ25" i="4"/>
  <c r="ER25" i="4"/>
  <c r="EJ25" i="4"/>
  <c r="EB25" i="4"/>
  <c r="KU25" i="4"/>
  <c r="KM25" i="4"/>
  <c r="KE25" i="4"/>
  <c r="JW25" i="4"/>
  <c r="JO25" i="4"/>
  <c r="JG25" i="4"/>
  <c r="IY25" i="4"/>
  <c r="IQ25" i="4"/>
  <c r="II25" i="4"/>
  <c r="IA25" i="4"/>
  <c r="HS25" i="4"/>
  <c r="HK25" i="4"/>
  <c r="HC25" i="4"/>
  <c r="GU25" i="4"/>
  <c r="GM25" i="4"/>
  <c r="GE25" i="4"/>
  <c r="FW25" i="4"/>
  <c r="FO25" i="4"/>
  <c r="FG25" i="4"/>
  <c r="EY25" i="4"/>
  <c r="EQ25" i="4"/>
  <c r="EI25" i="4"/>
  <c r="EA25" i="4"/>
  <c r="DS25" i="4"/>
  <c r="DK25" i="4"/>
  <c r="DC25" i="4"/>
  <c r="CU25" i="4"/>
  <c r="CM25" i="4"/>
  <c r="CE25" i="4"/>
  <c r="BW25" i="4"/>
  <c r="BO25" i="4"/>
  <c r="BG25" i="4"/>
  <c r="AY25" i="4"/>
  <c r="AQ25" i="4"/>
  <c r="AI25" i="4"/>
  <c r="AA25" i="4"/>
  <c r="KT25" i="4"/>
  <c r="KL25" i="4"/>
  <c r="KD25" i="4"/>
  <c r="JV25" i="4"/>
  <c r="JN25" i="4"/>
  <c r="JF25" i="4"/>
  <c r="IX25" i="4"/>
  <c r="IP25" i="4"/>
  <c r="IH25" i="4"/>
  <c r="HZ25" i="4"/>
  <c r="HR25" i="4"/>
  <c r="HJ25" i="4"/>
  <c r="HB25" i="4"/>
  <c r="GT25" i="4"/>
  <c r="GL25" i="4"/>
  <c r="GD25" i="4"/>
  <c r="FV25" i="4"/>
  <c r="FN25" i="4"/>
  <c r="FF25" i="4"/>
  <c r="EX25" i="4"/>
  <c r="EP25" i="4"/>
  <c r="EH25" i="4"/>
  <c r="DZ25" i="4"/>
  <c r="DR25" i="4"/>
  <c r="DJ25" i="4"/>
  <c r="DB25" i="4"/>
  <c r="CT25" i="4"/>
  <c r="CL25" i="4"/>
  <c r="CD25" i="4"/>
  <c r="BV25" i="4"/>
  <c r="BN25" i="4"/>
  <c r="BF25" i="4"/>
  <c r="AX25" i="4"/>
  <c r="AP25" i="4"/>
  <c r="AH25" i="4"/>
  <c r="Z25" i="4"/>
  <c r="KS25" i="4"/>
  <c r="KK25" i="4"/>
  <c r="KC25" i="4"/>
  <c r="JU25" i="4"/>
  <c r="JM25" i="4"/>
  <c r="JE25" i="4"/>
  <c r="IW25" i="4"/>
  <c r="IO25" i="4"/>
  <c r="IG25" i="4"/>
  <c r="HY25" i="4"/>
  <c r="HQ25" i="4"/>
  <c r="HI25" i="4"/>
  <c r="HA25" i="4"/>
  <c r="GS25" i="4"/>
  <c r="GK25" i="4"/>
  <c r="GC25" i="4"/>
  <c r="FU25" i="4"/>
  <c r="FM25" i="4"/>
  <c r="FE25" i="4"/>
  <c r="EW25" i="4"/>
  <c r="EO25" i="4"/>
  <c r="EG25" i="4"/>
  <c r="DY25" i="4"/>
  <c r="DQ25" i="4"/>
  <c r="DI25" i="4"/>
  <c r="DA25" i="4"/>
  <c r="CS25" i="4"/>
  <c r="CK25" i="4"/>
  <c r="CC25" i="4"/>
  <c r="BU25" i="4"/>
  <c r="BM25" i="4"/>
  <c r="BE25" i="4"/>
  <c r="AW25" i="4"/>
  <c r="AO25" i="4"/>
  <c r="KR25" i="4"/>
  <c r="KJ25" i="4"/>
  <c r="KB25" i="4"/>
  <c r="JT25" i="4"/>
  <c r="JL25" i="4"/>
  <c r="JD25" i="4"/>
  <c r="IV25" i="4"/>
  <c r="IN25" i="4"/>
  <c r="IF25" i="4"/>
  <c r="HX25" i="4"/>
  <c r="HP25" i="4"/>
  <c r="HH25" i="4"/>
  <c r="GZ25" i="4"/>
  <c r="GR25" i="4"/>
  <c r="GJ25" i="4"/>
  <c r="GB25" i="4"/>
  <c r="FT25" i="4"/>
  <c r="FL25" i="4"/>
  <c r="KQ25" i="4"/>
  <c r="KI25" i="4"/>
  <c r="KA25" i="4"/>
  <c r="JS25" i="4"/>
  <c r="JK25" i="4"/>
  <c r="JC25" i="4"/>
  <c r="IU25" i="4"/>
  <c r="IM25" i="4"/>
  <c r="IE25" i="4"/>
  <c r="HW25" i="4"/>
  <c r="HO25" i="4"/>
  <c r="HG25" i="4"/>
  <c r="GY25" i="4"/>
  <c r="GQ25" i="4"/>
  <c r="GI25" i="4"/>
  <c r="GA25" i="4"/>
  <c r="FS25" i="4"/>
  <c r="FK25" i="4"/>
  <c r="FC25" i="4"/>
  <c r="EU25" i="4"/>
  <c r="EM25" i="4"/>
  <c r="EE25" i="4"/>
  <c r="DW25" i="4"/>
  <c r="DO25" i="4"/>
  <c r="DG25" i="4"/>
  <c r="CY25" i="4"/>
  <c r="CQ25" i="4"/>
  <c r="CI25" i="4"/>
  <c r="CA25" i="4"/>
  <c r="AC25" i="4"/>
  <c r="AM25" i="4"/>
  <c r="BA25" i="4"/>
  <c r="BL25" i="4"/>
  <c r="BZ25" i="4"/>
  <c r="CP25" i="4"/>
  <c r="DF25" i="4"/>
  <c r="DV25" i="4"/>
  <c r="ES25" i="4"/>
  <c r="FQ25" i="4"/>
  <c r="GW25" i="4"/>
  <c r="IC25" i="4"/>
  <c r="JI25" i="4"/>
  <c r="KO25" i="4"/>
  <c r="K55" i="5"/>
  <c r="K44" i="5"/>
  <c r="E52" i="5"/>
  <c r="E55" i="5" s="1"/>
  <c r="K42" i="5"/>
  <c r="K53" i="5"/>
  <c r="K43" i="5"/>
  <c r="E54" i="5"/>
  <c r="E57" i="5" s="1"/>
  <c r="K56" i="5"/>
  <c r="K45" i="5"/>
  <c r="K54" i="5"/>
  <c r="K57" i="5"/>
  <c r="K47" i="5"/>
  <c r="K17" i="2"/>
  <c r="E17" i="2"/>
  <c r="U6" i="2"/>
  <c r="Z167" i="3" l="1"/>
  <c r="Y165" i="3"/>
  <c r="AF166" i="3"/>
  <c r="X165" i="4"/>
  <c r="Z166" i="4"/>
  <c r="Y165" i="4"/>
  <c r="D4" i="8"/>
  <c r="D3" i="8"/>
  <c r="D2" i="8"/>
  <c r="D4" i="7"/>
  <c r="D3" i="7"/>
  <c r="D2" i="7"/>
  <c r="D4" i="10"/>
  <c r="D3" i="10"/>
  <c r="D2" i="10"/>
  <c r="D4" i="6"/>
  <c r="D3" i="6"/>
  <c r="D2" i="6"/>
  <c r="D4" i="5"/>
  <c r="D3" i="5"/>
  <c r="D2" i="5"/>
  <c r="D4" i="4"/>
  <c r="D3" i="4"/>
  <c r="D2" i="4"/>
  <c r="D4" i="3"/>
  <c r="D3" i="3"/>
  <c r="D2" i="3"/>
  <c r="E80" i="2"/>
  <c r="E79" i="2"/>
  <c r="E78" i="2"/>
  <c r="E77" i="2"/>
  <c r="E73" i="2"/>
  <c r="E72" i="2"/>
  <c r="E71" i="2"/>
  <c r="U83" i="10"/>
  <c r="E83" i="10"/>
  <c r="AG166" i="3" l="1"/>
  <c r="AA167" i="3"/>
  <c r="Z165" i="3"/>
  <c r="AA166" i="4"/>
  <c r="Z165" i="4"/>
  <c r="E123" i="5"/>
  <c r="E82" i="10"/>
  <c r="E81" i="10"/>
  <c r="E80" i="10"/>
  <c r="E79" i="10"/>
  <c r="A112" i="7"/>
  <c r="F111" i="7"/>
  <c r="A111" i="7"/>
  <c r="H83" i="10" s="1"/>
  <c r="F110" i="7"/>
  <c r="A110" i="7"/>
  <c r="F109" i="7"/>
  <c r="A109" i="7"/>
  <c r="H80" i="2" s="1"/>
  <c r="F108" i="7"/>
  <c r="A108" i="7"/>
  <c r="H79" i="2" s="1"/>
  <c r="F107" i="7"/>
  <c r="A107" i="7"/>
  <c r="H78" i="2" s="1"/>
  <c r="F119" i="7"/>
  <c r="A119" i="7"/>
  <c r="F118" i="7"/>
  <c r="A118" i="7"/>
  <c r="F113" i="7"/>
  <c r="A113" i="7"/>
  <c r="E75" i="10"/>
  <c r="E74" i="10"/>
  <c r="E73" i="10"/>
  <c r="E67" i="2"/>
  <c r="E65" i="2"/>
  <c r="E66" i="2"/>
  <c r="E60" i="2"/>
  <c r="E59" i="2"/>
  <c r="E68" i="10"/>
  <c r="E67" i="10"/>
  <c r="E55" i="2"/>
  <c r="E56" i="2"/>
  <c r="E51" i="2"/>
  <c r="E39" i="2"/>
  <c r="N33" i="10"/>
  <c r="E38" i="2"/>
  <c r="E37" i="2"/>
  <c r="E65" i="10"/>
  <c r="E63" i="10"/>
  <c r="H63" i="10" s="1"/>
  <c r="E61" i="10"/>
  <c r="E59" i="10"/>
  <c r="R34" i="10"/>
  <c r="E50" i="10"/>
  <c r="E48" i="10"/>
  <c r="E46" i="10"/>
  <c r="E44" i="10"/>
  <c r="E42" i="10"/>
  <c r="E40" i="10"/>
  <c r="E38" i="10"/>
  <c r="E36" i="10"/>
  <c r="E34" i="10"/>
  <c r="E33" i="10"/>
  <c r="F93" i="7"/>
  <c r="A93" i="7"/>
  <c r="F92" i="7"/>
  <c r="A92" i="7"/>
  <c r="F91" i="7"/>
  <c r="A91" i="7"/>
  <c r="F90" i="7"/>
  <c r="A90" i="7"/>
  <c r="F89" i="7"/>
  <c r="A89" i="7"/>
  <c r="F88" i="7"/>
  <c r="A88" i="7"/>
  <c r="F87" i="7"/>
  <c r="A87" i="7"/>
  <c r="F86" i="7"/>
  <c r="A86" i="7"/>
  <c r="F101" i="7"/>
  <c r="A101" i="7"/>
  <c r="F100" i="7"/>
  <c r="A100" i="7"/>
  <c r="F99" i="7"/>
  <c r="A99" i="7"/>
  <c r="F98" i="7"/>
  <c r="A98" i="7"/>
  <c r="F97" i="7"/>
  <c r="A97" i="7"/>
  <c r="F96" i="7"/>
  <c r="A96" i="7"/>
  <c r="F95" i="7"/>
  <c r="A95" i="7"/>
  <c r="F94" i="7"/>
  <c r="A94" i="7"/>
  <c r="E29" i="10"/>
  <c r="E25" i="10"/>
  <c r="E24" i="10"/>
  <c r="H55" i="10" l="1"/>
  <c r="H44" i="2"/>
  <c r="H54" i="10"/>
  <c r="H43" i="2"/>
  <c r="AB167" i="3"/>
  <c r="AA165" i="3"/>
  <c r="AH166" i="3"/>
  <c r="AB166" i="4"/>
  <c r="AA165" i="4"/>
  <c r="H48" i="10"/>
  <c r="H67" i="10"/>
  <c r="H82" i="10"/>
  <c r="H80" i="10"/>
  <c r="H81" i="10"/>
  <c r="H123" i="5"/>
  <c r="H36" i="10"/>
  <c r="H39" i="2"/>
  <c r="H59" i="2"/>
  <c r="H59" i="10"/>
  <c r="H51" i="2"/>
  <c r="H38" i="10"/>
  <c r="H40" i="10"/>
  <c r="H61" i="10"/>
  <c r="H42" i="10"/>
  <c r="H44" i="10"/>
  <c r="H65" i="10"/>
  <c r="H56" i="2"/>
  <c r="H46" i="10"/>
  <c r="H37" i="2"/>
  <c r="H55" i="2"/>
  <c r="H50" i="10"/>
  <c r="E23" i="10"/>
  <c r="E33" i="2"/>
  <c r="E29" i="2"/>
  <c r="E26" i="2"/>
  <c r="E21" i="2"/>
  <c r="E22" i="2"/>
  <c r="AC167" i="3" l="1"/>
  <c r="AB165" i="3"/>
  <c r="AI166" i="3"/>
  <c r="AB165" i="4"/>
  <c r="AC166" i="4"/>
  <c r="E19" i="10"/>
  <c r="E15" i="10"/>
  <c r="U6" i="10"/>
  <c r="E14" i="10"/>
  <c r="E13" i="10"/>
  <c r="E12" i="10"/>
  <c r="R7" i="10"/>
  <c r="N7" i="10"/>
  <c r="K7" i="10"/>
  <c r="H7" i="10"/>
  <c r="E7" i="10"/>
  <c r="E188" i="6"/>
  <c r="E187" i="6"/>
  <c r="F85" i="7"/>
  <c r="A85" i="7"/>
  <c r="H34" i="10" s="1"/>
  <c r="F84" i="7"/>
  <c r="A84" i="7"/>
  <c r="F83" i="7"/>
  <c r="A83" i="7"/>
  <c r="H25" i="10" s="1"/>
  <c r="F82" i="7"/>
  <c r="A82" i="7"/>
  <c r="H24" i="10" s="1"/>
  <c r="F81" i="7"/>
  <c r="A81" i="7"/>
  <c r="H23" i="10" s="1"/>
  <c r="F80" i="7"/>
  <c r="A80" i="7"/>
  <c r="H33" i="2" s="1"/>
  <c r="F79" i="7"/>
  <c r="A79" i="7"/>
  <c r="F78" i="7"/>
  <c r="A78" i="7"/>
  <c r="H29" i="10" s="1"/>
  <c r="F105" i="7"/>
  <c r="A105" i="7"/>
  <c r="H67" i="2" s="1"/>
  <c r="F104" i="7"/>
  <c r="A104" i="7"/>
  <c r="H65" i="2" s="1"/>
  <c r="F103" i="7"/>
  <c r="A103" i="7"/>
  <c r="H66" i="2" s="1"/>
  <c r="F102" i="7"/>
  <c r="A102" i="7"/>
  <c r="A120" i="7"/>
  <c r="F106" i="7"/>
  <c r="A106" i="7"/>
  <c r="F121" i="7"/>
  <c r="A121" i="7"/>
  <c r="E194" i="6"/>
  <c r="E193" i="6"/>
  <c r="E192" i="6"/>
  <c r="E183" i="6"/>
  <c r="E182" i="6"/>
  <c r="E181" i="6"/>
  <c r="J27" i="8"/>
  <c r="J26" i="8"/>
  <c r="J25" i="8"/>
  <c r="J24" i="8"/>
  <c r="J23" i="8"/>
  <c r="J22" i="8"/>
  <c r="J21" i="8"/>
  <c r="J20" i="8"/>
  <c r="J19" i="8"/>
  <c r="J18" i="8"/>
  <c r="J17" i="8"/>
  <c r="J16" i="8"/>
  <c r="J15" i="8"/>
  <c r="J14" i="8"/>
  <c r="J13" i="8"/>
  <c r="J12" i="8"/>
  <c r="J11" i="8"/>
  <c r="J7" i="8" s="1"/>
  <c r="E147" i="6"/>
  <c r="H26" i="2" l="1"/>
  <c r="H48" i="2"/>
  <c r="AD167" i="3"/>
  <c r="AC165" i="3"/>
  <c r="AJ166" i="3"/>
  <c r="AC165" i="4"/>
  <c r="AD166" i="4"/>
  <c r="H77" i="2"/>
  <c r="H79" i="10"/>
  <c r="H60" i="2"/>
  <c r="H68" i="10"/>
  <c r="H33" i="10"/>
  <c r="H38" i="2"/>
  <c r="U7" i="10"/>
  <c r="H19" i="10"/>
  <c r="H29" i="2"/>
  <c r="U1" i="10"/>
  <c r="U165" i="6"/>
  <c r="E166" i="6"/>
  <c r="E165" i="6"/>
  <c r="V175" i="6"/>
  <c r="W175" i="6" s="1"/>
  <c r="X175" i="6" s="1"/>
  <c r="Y175" i="6" s="1"/>
  <c r="Z175" i="6" s="1"/>
  <c r="AA175" i="6" s="1"/>
  <c r="AB175" i="6" s="1"/>
  <c r="AC175" i="6" s="1"/>
  <c r="AD175" i="6" s="1"/>
  <c r="AE175" i="6" s="1"/>
  <c r="AF175" i="6" s="1"/>
  <c r="AG175" i="6" s="1"/>
  <c r="AH175" i="6" s="1"/>
  <c r="AI175" i="6" s="1"/>
  <c r="AJ175" i="6" s="1"/>
  <c r="AK175" i="6" s="1"/>
  <c r="AL175" i="6" s="1"/>
  <c r="AM175" i="6" s="1"/>
  <c r="AN175" i="6" s="1"/>
  <c r="AO175" i="6" s="1"/>
  <c r="AP175" i="6" s="1"/>
  <c r="AQ175" i="6" s="1"/>
  <c r="AR175" i="6" s="1"/>
  <c r="AS175" i="6" s="1"/>
  <c r="AT175" i="6" s="1"/>
  <c r="AU175" i="6" s="1"/>
  <c r="AV175" i="6" s="1"/>
  <c r="AW175" i="6" s="1"/>
  <c r="AX175" i="6" s="1"/>
  <c r="AY175" i="6" s="1"/>
  <c r="AZ175" i="6" s="1"/>
  <c r="BA175" i="6" s="1"/>
  <c r="BB175" i="6" s="1"/>
  <c r="BC175" i="6" s="1"/>
  <c r="BD175" i="6" s="1"/>
  <c r="BE175" i="6" s="1"/>
  <c r="BF175" i="6" s="1"/>
  <c r="BG175" i="6" s="1"/>
  <c r="BH175" i="6" s="1"/>
  <c r="BI175" i="6" s="1"/>
  <c r="BJ175" i="6" s="1"/>
  <c r="BK175" i="6" s="1"/>
  <c r="BL175" i="6" s="1"/>
  <c r="BM175" i="6" s="1"/>
  <c r="BN175" i="6" s="1"/>
  <c r="BO175" i="6" s="1"/>
  <c r="BP175" i="6" s="1"/>
  <c r="BQ175" i="6" s="1"/>
  <c r="BR175" i="6" s="1"/>
  <c r="BS175" i="6" s="1"/>
  <c r="BT175" i="6" s="1"/>
  <c r="BU175" i="6" s="1"/>
  <c r="BV175" i="6" s="1"/>
  <c r="BW175" i="6" s="1"/>
  <c r="BX175" i="6" s="1"/>
  <c r="BY175" i="6" s="1"/>
  <c r="BZ175" i="6" s="1"/>
  <c r="CA175" i="6" s="1"/>
  <c r="CB175" i="6" s="1"/>
  <c r="CC175" i="6" s="1"/>
  <c r="CD175" i="6" s="1"/>
  <c r="CE175" i="6" s="1"/>
  <c r="CF175" i="6" s="1"/>
  <c r="CG175" i="6" s="1"/>
  <c r="CH175" i="6" s="1"/>
  <c r="CI175" i="6" s="1"/>
  <c r="CJ175" i="6" s="1"/>
  <c r="CK175" i="6" s="1"/>
  <c r="CL175" i="6" s="1"/>
  <c r="CM175" i="6" s="1"/>
  <c r="CN175" i="6" s="1"/>
  <c r="CO175" i="6" s="1"/>
  <c r="CP175" i="6" s="1"/>
  <c r="CQ175" i="6" s="1"/>
  <c r="CR175" i="6" s="1"/>
  <c r="CS175" i="6" s="1"/>
  <c r="CT175" i="6" s="1"/>
  <c r="CU175" i="6" s="1"/>
  <c r="CV175" i="6" s="1"/>
  <c r="CW175" i="6" s="1"/>
  <c r="CX175" i="6" s="1"/>
  <c r="CY175" i="6" s="1"/>
  <c r="CZ175" i="6" s="1"/>
  <c r="DA175" i="6" s="1"/>
  <c r="DB175" i="6" s="1"/>
  <c r="DC175" i="6" s="1"/>
  <c r="DD175" i="6" s="1"/>
  <c r="DE175" i="6" s="1"/>
  <c r="DF175" i="6" s="1"/>
  <c r="DG175" i="6" s="1"/>
  <c r="DH175" i="6" s="1"/>
  <c r="DI175" i="6" s="1"/>
  <c r="DJ175" i="6" s="1"/>
  <c r="DK175" i="6" s="1"/>
  <c r="DL175" i="6" s="1"/>
  <c r="DM175" i="6" s="1"/>
  <c r="DN175" i="6" s="1"/>
  <c r="DO175" i="6" s="1"/>
  <c r="DP175" i="6" s="1"/>
  <c r="DQ175" i="6" s="1"/>
  <c r="DR175" i="6" s="1"/>
  <c r="DS175" i="6" s="1"/>
  <c r="DT175" i="6" s="1"/>
  <c r="DU175" i="6" s="1"/>
  <c r="DV175" i="6" s="1"/>
  <c r="DW175" i="6" s="1"/>
  <c r="DX175" i="6" s="1"/>
  <c r="DY175" i="6" s="1"/>
  <c r="DZ175" i="6" s="1"/>
  <c r="EA175" i="6" s="1"/>
  <c r="EB175" i="6" s="1"/>
  <c r="EC175" i="6" s="1"/>
  <c r="ED175" i="6" s="1"/>
  <c r="EE175" i="6" s="1"/>
  <c r="EF175" i="6" s="1"/>
  <c r="EG175" i="6" s="1"/>
  <c r="EH175" i="6" s="1"/>
  <c r="EI175" i="6" s="1"/>
  <c r="EJ175" i="6" s="1"/>
  <c r="EK175" i="6" s="1"/>
  <c r="EL175" i="6" s="1"/>
  <c r="EM175" i="6" s="1"/>
  <c r="EN175" i="6" s="1"/>
  <c r="EO175" i="6" s="1"/>
  <c r="EP175" i="6" s="1"/>
  <c r="EQ175" i="6" s="1"/>
  <c r="ER175" i="6" s="1"/>
  <c r="ES175" i="6" s="1"/>
  <c r="ET175" i="6" s="1"/>
  <c r="EU175" i="6" s="1"/>
  <c r="EV175" i="6" s="1"/>
  <c r="EW175" i="6" s="1"/>
  <c r="EX175" i="6" s="1"/>
  <c r="EY175" i="6" s="1"/>
  <c r="EZ175" i="6" s="1"/>
  <c r="FA175" i="6" s="1"/>
  <c r="FB175" i="6" s="1"/>
  <c r="FC175" i="6" s="1"/>
  <c r="FD175" i="6" s="1"/>
  <c r="FE175" i="6" s="1"/>
  <c r="FF175" i="6" s="1"/>
  <c r="FG175" i="6" s="1"/>
  <c r="FH175" i="6" s="1"/>
  <c r="FI175" i="6" s="1"/>
  <c r="FJ175" i="6" s="1"/>
  <c r="FK175" i="6" s="1"/>
  <c r="FL175" i="6" s="1"/>
  <c r="FM175" i="6" s="1"/>
  <c r="FN175" i="6" s="1"/>
  <c r="FO175" i="6" s="1"/>
  <c r="FP175" i="6" s="1"/>
  <c r="FQ175" i="6" s="1"/>
  <c r="FR175" i="6" s="1"/>
  <c r="FS175" i="6" s="1"/>
  <c r="FT175" i="6" s="1"/>
  <c r="FU175" i="6" s="1"/>
  <c r="FV175" i="6" s="1"/>
  <c r="FW175" i="6" s="1"/>
  <c r="FX175" i="6" s="1"/>
  <c r="FY175" i="6" s="1"/>
  <c r="FZ175" i="6" s="1"/>
  <c r="GA175" i="6" s="1"/>
  <c r="GB175" i="6" s="1"/>
  <c r="GC175" i="6" s="1"/>
  <c r="GD175" i="6" s="1"/>
  <c r="GE175" i="6" s="1"/>
  <c r="GF175" i="6" s="1"/>
  <c r="GG175" i="6" s="1"/>
  <c r="GH175" i="6" s="1"/>
  <c r="GI175" i="6" s="1"/>
  <c r="GJ175" i="6" s="1"/>
  <c r="GK175" i="6" s="1"/>
  <c r="GL175" i="6" s="1"/>
  <c r="GM175" i="6" s="1"/>
  <c r="GN175" i="6" s="1"/>
  <c r="GO175" i="6" s="1"/>
  <c r="GP175" i="6" s="1"/>
  <c r="GQ175" i="6" s="1"/>
  <c r="GR175" i="6" s="1"/>
  <c r="GS175" i="6" s="1"/>
  <c r="GT175" i="6" s="1"/>
  <c r="GU175" i="6" s="1"/>
  <c r="GV175" i="6" s="1"/>
  <c r="GW175" i="6" s="1"/>
  <c r="GX175" i="6" s="1"/>
  <c r="GY175" i="6" s="1"/>
  <c r="GZ175" i="6" s="1"/>
  <c r="HA175" i="6" s="1"/>
  <c r="HB175" i="6" s="1"/>
  <c r="HC175" i="6" s="1"/>
  <c r="HD175" i="6" s="1"/>
  <c r="HE175" i="6" s="1"/>
  <c r="HF175" i="6" s="1"/>
  <c r="HG175" i="6" s="1"/>
  <c r="HH175" i="6" s="1"/>
  <c r="HI175" i="6" s="1"/>
  <c r="HJ175" i="6" s="1"/>
  <c r="HK175" i="6" s="1"/>
  <c r="HL175" i="6" s="1"/>
  <c r="HM175" i="6" s="1"/>
  <c r="HN175" i="6" s="1"/>
  <c r="HO175" i="6" s="1"/>
  <c r="HP175" i="6" s="1"/>
  <c r="HQ175" i="6" s="1"/>
  <c r="HR175" i="6" s="1"/>
  <c r="HS175" i="6" s="1"/>
  <c r="HT175" i="6" s="1"/>
  <c r="HU175" i="6" s="1"/>
  <c r="HV175" i="6" s="1"/>
  <c r="HW175" i="6" s="1"/>
  <c r="HX175" i="6" s="1"/>
  <c r="HY175" i="6" s="1"/>
  <c r="HZ175" i="6" s="1"/>
  <c r="IA175" i="6" s="1"/>
  <c r="IB175" i="6" s="1"/>
  <c r="IC175" i="6" s="1"/>
  <c r="ID175" i="6" s="1"/>
  <c r="IE175" i="6" s="1"/>
  <c r="IF175" i="6" s="1"/>
  <c r="IG175" i="6" s="1"/>
  <c r="IH175" i="6" s="1"/>
  <c r="II175" i="6" s="1"/>
  <c r="IJ175" i="6" s="1"/>
  <c r="IK175" i="6" s="1"/>
  <c r="IL175" i="6" s="1"/>
  <c r="IM175" i="6" s="1"/>
  <c r="IN175" i="6" s="1"/>
  <c r="IO175" i="6" s="1"/>
  <c r="IP175" i="6" s="1"/>
  <c r="IQ175" i="6" s="1"/>
  <c r="IR175" i="6" s="1"/>
  <c r="IS175" i="6" s="1"/>
  <c r="IT175" i="6" s="1"/>
  <c r="IU175" i="6" s="1"/>
  <c r="IV175" i="6" s="1"/>
  <c r="IW175" i="6" s="1"/>
  <c r="IX175" i="6" s="1"/>
  <c r="IY175" i="6" s="1"/>
  <c r="IZ175" i="6" s="1"/>
  <c r="JA175" i="6" s="1"/>
  <c r="JB175" i="6" s="1"/>
  <c r="JC175" i="6" s="1"/>
  <c r="JD175" i="6" s="1"/>
  <c r="JE175" i="6" s="1"/>
  <c r="JF175" i="6" s="1"/>
  <c r="JG175" i="6" s="1"/>
  <c r="JH175" i="6" s="1"/>
  <c r="JI175" i="6" s="1"/>
  <c r="JJ175" i="6" s="1"/>
  <c r="JK175" i="6" s="1"/>
  <c r="JL175" i="6" s="1"/>
  <c r="JM175" i="6" s="1"/>
  <c r="JN175" i="6" s="1"/>
  <c r="JO175" i="6" s="1"/>
  <c r="JP175" i="6" s="1"/>
  <c r="JQ175" i="6" s="1"/>
  <c r="JR175" i="6" s="1"/>
  <c r="JS175" i="6" s="1"/>
  <c r="JT175" i="6" s="1"/>
  <c r="JU175" i="6" s="1"/>
  <c r="JV175" i="6" s="1"/>
  <c r="JW175" i="6" s="1"/>
  <c r="JX175" i="6" s="1"/>
  <c r="JY175" i="6" s="1"/>
  <c r="JZ175" i="6" s="1"/>
  <c r="KA175" i="6" s="1"/>
  <c r="KB175" i="6" s="1"/>
  <c r="KC175" i="6" s="1"/>
  <c r="KD175" i="6" s="1"/>
  <c r="KE175" i="6" s="1"/>
  <c r="KF175" i="6" s="1"/>
  <c r="KG175" i="6" s="1"/>
  <c r="KH175" i="6" s="1"/>
  <c r="KI175" i="6" s="1"/>
  <c r="KJ175" i="6" s="1"/>
  <c r="KK175" i="6" s="1"/>
  <c r="KL175" i="6" s="1"/>
  <c r="KM175" i="6" s="1"/>
  <c r="KN175" i="6" s="1"/>
  <c r="KO175" i="6" s="1"/>
  <c r="KP175" i="6" s="1"/>
  <c r="KQ175" i="6" s="1"/>
  <c r="KR175" i="6" s="1"/>
  <c r="KS175" i="6" s="1"/>
  <c r="KT175" i="6" s="1"/>
  <c r="KU175" i="6" s="1"/>
  <c r="KV175" i="6" s="1"/>
  <c r="V169" i="6"/>
  <c r="W169" i="6" s="1"/>
  <c r="X169" i="6" s="1"/>
  <c r="Y169" i="6" s="1"/>
  <c r="Z169" i="6" s="1"/>
  <c r="AA169" i="6" s="1"/>
  <c r="AB169" i="6" s="1"/>
  <c r="AC169" i="6" s="1"/>
  <c r="AD169" i="6" s="1"/>
  <c r="AE169" i="6" s="1"/>
  <c r="AF169" i="6" s="1"/>
  <c r="AG169" i="6" s="1"/>
  <c r="AH169" i="6" s="1"/>
  <c r="AI169" i="6" s="1"/>
  <c r="AJ169" i="6" s="1"/>
  <c r="AK169" i="6" s="1"/>
  <c r="AL169" i="6" s="1"/>
  <c r="AM169" i="6" s="1"/>
  <c r="AN169" i="6" s="1"/>
  <c r="AO169" i="6" s="1"/>
  <c r="AP169" i="6" s="1"/>
  <c r="AQ169" i="6" s="1"/>
  <c r="AR169" i="6" s="1"/>
  <c r="AS169" i="6" s="1"/>
  <c r="AT169" i="6" s="1"/>
  <c r="AU169" i="6" s="1"/>
  <c r="AV169" i="6" s="1"/>
  <c r="AW169" i="6" s="1"/>
  <c r="AX169" i="6" s="1"/>
  <c r="AY169" i="6" s="1"/>
  <c r="AZ169" i="6" s="1"/>
  <c r="BA169" i="6" s="1"/>
  <c r="BB169" i="6" s="1"/>
  <c r="BC169" i="6" s="1"/>
  <c r="BD169" i="6" s="1"/>
  <c r="BE169" i="6" s="1"/>
  <c r="BF169" i="6" s="1"/>
  <c r="BG169" i="6" s="1"/>
  <c r="BH169" i="6" s="1"/>
  <c r="BI169" i="6" s="1"/>
  <c r="BJ169" i="6" s="1"/>
  <c r="BK169" i="6" s="1"/>
  <c r="BL169" i="6" s="1"/>
  <c r="BM169" i="6" s="1"/>
  <c r="BN169" i="6" s="1"/>
  <c r="BO169" i="6" s="1"/>
  <c r="BP169" i="6" s="1"/>
  <c r="BQ169" i="6" s="1"/>
  <c r="BR169" i="6" s="1"/>
  <c r="BS169" i="6" s="1"/>
  <c r="BT169" i="6" s="1"/>
  <c r="BU169" i="6" s="1"/>
  <c r="BV169" i="6" s="1"/>
  <c r="BW169" i="6" s="1"/>
  <c r="BX169" i="6" s="1"/>
  <c r="BY169" i="6" s="1"/>
  <c r="BZ169" i="6" s="1"/>
  <c r="CA169" i="6" s="1"/>
  <c r="CB169" i="6" s="1"/>
  <c r="CC169" i="6" s="1"/>
  <c r="CD169" i="6" s="1"/>
  <c r="CE169" i="6" s="1"/>
  <c r="CF169" i="6" s="1"/>
  <c r="CG169" i="6" s="1"/>
  <c r="CH169" i="6" s="1"/>
  <c r="CI169" i="6" s="1"/>
  <c r="CJ169" i="6" s="1"/>
  <c r="CK169" i="6" s="1"/>
  <c r="CL169" i="6" s="1"/>
  <c r="CM169" i="6" s="1"/>
  <c r="CN169" i="6" s="1"/>
  <c r="CO169" i="6" s="1"/>
  <c r="CP169" i="6" s="1"/>
  <c r="CQ169" i="6" s="1"/>
  <c r="CR169" i="6" s="1"/>
  <c r="CS169" i="6" s="1"/>
  <c r="CT169" i="6" s="1"/>
  <c r="CU169" i="6" s="1"/>
  <c r="CV169" i="6" s="1"/>
  <c r="CW169" i="6" s="1"/>
  <c r="CX169" i="6" s="1"/>
  <c r="CY169" i="6" s="1"/>
  <c r="CZ169" i="6" s="1"/>
  <c r="DA169" i="6" s="1"/>
  <c r="DB169" i="6" s="1"/>
  <c r="DC169" i="6" s="1"/>
  <c r="DD169" i="6" s="1"/>
  <c r="DE169" i="6" s="1"/>
  <c r="DF169" i="6" s="1"/>
  <c r="DG169" i="6" s="1"/>
  <c r="DH169" i="6" s="1"/>
  <c r="DI169" i="6" s="1"/>
  <c r="DJ169" i="6" s="1"/>
  <c r="DK169" i="6" s="1"/>
  <c r="DL169" i="6" s="1"/>
  <c r="DM169" i="6" s="1"/>
  <c r="DN169" i="6" s="1"/>
  <c r="DO169" i="6" s="1"/>
  <c r="DP169" i="6" s="1"/>
  <c r="DQ169" i="6" s="1"/>
  <c r="DR169" i="6" s="1"/>
  <c r="DS169" i="6" s="1"/>
  <c r="DT169" i="6" s="1"/>
  <c r="DU169" i="6" s="1"/>
  <c r="DV169" i="6" s="1"/>
  <c r="DW169" i="6" s="1"/>
  <c r="DX169" i="6" s="1"/>
  <c r="DY169" i="6" s="1"/>
  <c r="DZ169" i="6" s="1"/>
  <c r="EA169" i="6" s="1"/>
  <c r="EB169" i="6" s="1"/>
  <c r="EC169" i="6" s="1"/>
  <c r="ED169" i="6" s="1"/>
  <c r="EE169" i="6" s="1"/>
  <c r="EF169" i="6" s="1"/>
  <c r="EG169" i="6" s="1"/>
  <c r="EH169" i="6" s="1"/>
  <c r="EI169" i="6" s="1"/>
  <c r="EJ169" i="6" s="1"/>
  <c r="EK169" i="6" s="1"/>
  <c r="EL169" i="6" s="1"/>
  <c r="EM169" i="6" s="1"/>
  <c r="EN169" i="6" s="1"/>
  <c r="EO169" i="6" s="1"/>
  <c r="EP169" i="6" s="1"/>
  <c r="EQ169" i="6" s="1"/>
  <c r="ER169" i="6" s="1"/>
  <c r="ES169" i="6" s="1"/>
  <c r="ET169" i="6" s="1"/>
  <c r="EU169" i="6" s="1"/>
  <c r="EV169" i="6" s="1"/>
  <c r="EW169" i="6" s="1"/>
  <c r="EX169" i="6" s="1"/>
  <c r="EY169" i="6" s="1"/>
  <c r="EZ169" i="6" s="1"/>
  <c r="FA169" i="6" s="1"/>
  <c r="FB169" i="6" s="1"/>
  <c r="FC169" i="6" s="1"/>
  <c r="FD169" i="6" s="1"/>
  <c r="FE169" i="6" s="1"/>
  <c r="FF169" i="6" s="1"/>
  <c r="FG169" i="6" s="1"/>
  <c r="FH169" i="6" s="1"/>
  <c r="FI169" i="6" s="1"/>
  <c r="FJ169" i="6" s="1"/>
  <c r="FK169" i="6" s="1"/>
  <c r="FL169" i="6" s="1"/>
  <c r="FM169" i="6" s="1"/>
  <c r="FN169" i="6" s="1"/>
  <c r="FO169" i="6" s="1"/>
  <c r="FP169" i="6" s="1"/>
  <c r="FQ169" i="6" s="1"/>
  <c r="FR169" i="6" s="1"/>
  <c r="FS169" i="6" s="1"/>
  <c r="FT169" i="6" s="1"/>
  <c r="FU169" i="6" s="1"/>
  <c r="FV169" i="6" s="1"/>
  <c r="FW169" i="6" s="1"/>
  <c r="FX169" i="6" s="1"/>
  <c r="FY169" i="6" s="1"/>
  <c r="FZ169" i="6" s="1"/>
  <c r="GA169" i="6" s="1"/>
  <c r="GB169" i="6" s="1"/>
  <c r="GC169" i="6" s="1"/>
  <c r="GD169" i="6" s="1"/>
  <c r="GE169" i="6" s="1"/>
  <c r="GF169" i="6" s="1"/>
  <c r="GG169" i="6" s="1"/>
  <c r="GH169" i="6" s="1"/>
  <c r="GI169" i="6" s="1"/>
  <c r="GJ169" i="6" s="1"/>
  <c r="GK169" i="6" s="1"/>
  <c r="GL169" i="6" s="1"/>
  <c r="GM169" i="6" s="1"/>
  <c r="GN169" i="6" s="1"/>
  <c r="GO169" i="6" s="1"/>
  <c r="GP169" i="6" s="1"/>
  <c r="GQ169" i="6" s="1"/>
  <c r="GR169" i="6" s="1"/>
  <c r="GS169" i="6" s="1"/>
  <c r="GT169" i="6" s="1"/>
  <c r="GU169" i="6" s="1"/>
  <c r="GV169" i="6" s="1"/>
  <c r="GW169" i="6" s="1"/>
  <c r="GX169" i="6" s="1"/>
  <c r="GY169" i="6" s="1"/>
  <c r="GZ169" i="6" s="1"/>
  <c r="HA169" i="6" s="1"/>
  <c r="HB169" i="6" s="1"/>
  <c r="HC169" i="6" s="1"/>
  <c r="HD169" i="6" s="1"/>
  <c r="HE169" i="6" s="1"/>
  <c r="HF169" i="6" s="1"/>
  <c r="HG169" i="6" s="1"/>
  <c r="HH169" i="6" s="1"/>
  <c r="HI169" i="6" s="1"/>
  <c r="HJ169" i="6" s="1"/>
  <c r="HK169" i="6" s="1"/>
  <c r="HL169" i="6" s="1"/>
  <c r="HM169" i="6" s="1"/>
  <c r="HN169" i="6" s="1"/>
  <c r="HO169" i="6" s="1"/>
  <c r="HP169" i="6" s="1"/>
  <c r="HQ169" i="6" s="1"/>
  <c r="HR169" i="6" s="1"/>
  <c r="HS169" i="6" s="1"/>
  <c r="HT169" i="6" s="1"/>
  <c r="HU169" i="6" s="1"/>
  <c r="HV169" i="6" s="1"/>
  <c r="HW169" i="6" s="1"/>
  <c r="HX169" i="6" s="1"/>
  <c r="HY169" i="6" s="1"/>
  <c r="HZ169" i="6" s="1"/>
  <c r="IA169" i="6" s="1"/>
  <c r="IB169" i="6" s="1"/>
  <c r="IC169" i="6" s="1"/>
  <c r="ID169" i="6" s="1"/>
  <c r="IE169" i="6" s="1"/>
  <c r="IF169" i="6" s="1"/>
  <c r="IG169" i="6" s="1"/>
  <c r="IH169" i="6" s="1"/>
  <c r="II169" i="6" s="1"/>
  <c r="IJ169" i="6" s="1"/>
  <c r="IK169" i="6" s="1"/>
  <c r="IL169" i="6" s="1"/>
  <c r="IM169" i="6" s="1"/>
  <c r="IN169" i="6" s="1"/>
  <c r="IO169" i="6" s="1"/>
  <c r="IP169" i="6" s="1"/>
  <c r="IQ169" i="6" s="1"/>
  <c r="IR169" i="6" s="1"/>
  <c r="IS169" i="6" s="1"/>
  <c r="IT169" i="6" s="1"/>
  <c r="IU169" i="6" s="1"/>
  <c r="IV169" i="6" s="1"/>
  <c r="IW169" i="6" s="1"/>
  <c r="IX169" i="6" s="1"/>
  <c r="IY169" i="6" s="1"/>
  <c r="IZ169" i="6" s="1"/>
  <c r="JA169" i="6" s="1"/>
  <c r="JB169" i="6" s="1"/>
  <c r="JC169" i="6" s="1"/>
  <c r="JD169" i="6" s="1"/>
  <c r="JE169" i="6" s="1"/>
  <c r="JF169" i="6" s="1"/>
  <c r="JG169" i="6" s="1"/>
  <c r="JH169" i="6" s="1"/>
  <c r="JI169" i="6" s="1"/>
  <c r="JJ169" i="6" s="1"/>
  <c r="JK169" i="6" s="1"/>
  <c r="JL169" i="6" s="1"/>
  <c r="JM169" i="6" s="1"/>
  <c r="JN169" i="6" s="1"/>
  <c r="JO169" i="6" s="1"/>
  <c r="JP169" i="6" s="1"/>
  <c r="JQ169" i="6" s="1"/>
  <c r="JR169" i="6" s="1"/>
  <c r="JS169" i="6" s="1"/>
  <c r="JT169" i="6" s="1"/>
  <c r="JU169" i="6" s="1"/>
  <c r="JV169" i="6" s="1"/>
  <c r="JW169" i="6" s="1"/>
  <c r="JX169" i="6" s="1"/>
  <c r="JY169" i="6" s="1"/>
  <c r="JZ169" i="6" s="1"/>
  <c r="KA169" i="6" s="1"/>
  <c r="KB169" i="6" s="1"/>
  <c r="KC169" i="6" s="1"/>
  <c r="KD169" i="6" s="1"/>
  <c r="KE169" i="6" s="1"/>
  <c r="KF169" i="6" s="1"/>
  <c r="KG169" i="6" s="1"/>
  <c r="KH169" i="6" s="1"/>
  <c r="KI169" i="6" s="1"/>
  <c r="KJ169" i="6" s="1"/>
  <c r="KK169" i="6" s="1"/>
  <c r="KL169" i="6" s="1"/>
  <c r="KM169" i="6" s="1"/>
  <c r="KN169" i="6" s="1"/>
  <c r="KO169" i="6" s="1"/>
  <c r="KP169" i="6" s="1"/>
  <c r="KQ169" i="6" s="1"/>
  <c r="KR169" i="6" s="1"/>
  <c r="KS169" i="6" s="1"/>
  <c r="KT169" i="6" s="1"/>
  <c r="KU169" i="6" s="1"/>
  <c r="KV169" i="6" s="1"/>
  <c r="V168" i="6"/>
  <c r="W168" i="6" s="1"/>
  <c r="X168" i="6" s="1"/>
  <c r="Y168" i="6" s="1"/>
  <c r="Z168" i="6" s="1"/>
  <c r="AA168" i="6" s="1"/>
  <c r="AB168" i="6" s="1"/>
  <c r="AC168" i="6" s="1"/>
  <c r="AD168" i="6" s="1"/>
  <c r="AE168" i="6" s="1"/>
  <c r="AF168" i="6" s="1"/>
  <c r="AG168" i="6" s="1"/>
  <c r="AH168" i="6" s="1"/>
  <c r="AI168" i="6" s="1"/>
  <c r="AJ168" i="6" s="1"/>
  <c r="AK168" i="6" s="1"/>
  <c r="AL168" i="6" s="1"/>
  <c r="AM168" i="6" s="1"/>
  <c r="AN168" i="6" s="1"/>
  <c r="AO168" i="6" s="1"/>
  <c r="AP168" i="6" s="1"/>
  <c r="AQ168" i="6" s="1"/>
  <c r="AR168" i="6" s="1"/>
  <c r="AS168" i="6" s="1"/>
  <c r="AT168" i="6" s="1"/>
  <c r="AU168" i="6" s="1"/>
  <c r="AV168" i="6" s="1"/>
  <c r="AW168" i="6" s="1"/>
  <c r="AX168" i="6" s="1"/>
  <c r="AY168" i="6" s="1"/>
  <c r="AZ168" i="6" s="1"/>
  <c r="BA168" i="6" s="1"/>
  <c r="BB168" i="6" s="1"/>
  <c r="BC168" i="6" s="1"/>
  <c r="BD168" i="6" s="1"/>
  <c r="BE168" i="6" s="1"/>
  <c r="BF168" i="6" s="1"/>
  <c r="BG168" i="6" s="1"/>
  <c r="BH168" i="6" s="1"/>
  <c r="BI168" i="6" s="1"/>
  <c r="BJ168" i="6" s="1"/>
  <c r="BK168" i="6" s="1"/>
  <c r="BL168" i="6" s="1"/>
  <c r="BM168" i="6" s="1"/>
  <c r="BN168" i="6" s="1"/>
  <c r="BO168" i="6" s="1"/>
  <c r="BP168" i="6" s="1"/>
  <c r="BQ168" i="6" s="1"/>
  <c r="BR168" i="6" s="1"/>
  <c r="BS168" i="6" s="1"/>
  <c r="BT168" i="6" s="1"/>
  <c r="BU168" i="6" s="1"/>
  <c r="BV168" i="6" s="1"/>
  <c r="BW168" i="6" s="1"/>
  <c r="BX168" i="6" s="1"/>
  <c r="BY168" i="6" s="1"/>
  <c r="BZ168" i="6" s="1"/>
  <c r="CA168" i="6" s="1"/>
  <c r="CB168" i="6" s="1"/>
  <c r="CC168" i="6" s="1"/>
  <c r="CD168" i="6" s="1"/>
  <c r="CE168" i="6" s="1"/>
  <c r="CF168" i="6" s="1"/>
  <c r="CG168" i="6" s="1"/>
  <c r="CH168" i="6" s="1"/>
  <c r="CI168" i="6" s="1"/>
  <c r="CJ168" i="6" s="1"/>
  <c r="CK168" i="6" s="1"/>
  <c r="CL168" i="6" s="1"/>
  <c r="CM168" i="6" s="1"/>
  <c r="CN168" i="6" s="1"/>
  <c r="CO168" i="6" s="1"/>
  <c r="CP168" i="6" s="1"/>
  <c r="CQ168" i="6" s="1"/>
  <c r="CR168" i="6" s="1"/>
  <c r="CS168" i="6" s="1"/>
  <c r="CT168" i="6" s="1"/>
  <c r="CU168" i="6" s="1"/>
  <c r="CV168" i="6" s="1"/>
  <c r="CW168" i="6" s="1"/>
  <c r="CX168" i="6" s="1"/>
  <c r="CY168" i="6" s="1"/>
  <c r="CZ168" i="6" s="1"/>
  <c r="DA168" i="6" s="1"/>
  <c r="DB168" i="6" s="1"/>
  <c r="DC168" i="6" s="1"/>
  <c r="DD168" i="6" s="1"/>
  <c r="DE168" i="6" s="1"/>
  <c r="DF168" i="6" s="1"/>
  <c r="DG168" i="6" s="1"/>
  <c r="DH168" i="6" s="1"/>
  <c r="DI168" i="6" s="1"/>
  <c r="DJ168" i="6" s="1"/>
  <c r="DK168" i="6" s="1"/>
  <c r="DL168" i="6" s="1"/>
  <c r="DM168" i="6" s="1"/>
  <c r="DN168" i="6" s="1"/>
  <c r="DO168" i="6" s="1"/>
  <c r="DP168" i="6" s="1"/>
  <c r="DQ168" i="6" s="1"/>
  <c r="DR168" i="6" s="1"/>
  <c r="DS168" i="6" s="1"/>
  <c r="DT168" i="6" s="1"/>
  <c r="DU168" i="6" s="1"/>
  <c r="DV168" i="6" s="1"/>
  <c r="DW168" i="6" s="1"/>
  <c r="DX168" i="6" s="1"/>
  <c r="DY168" i="6" s="1"/>
  <c r="DZ168" i="6" s="1"/>
  <c r="EA168" i="6" s="1"/>
  <c r="EB168" i="6" s="1"/>
  <c r="EC168" i="6" s="1"/>
  <c r="ED168" i="6" s="1"/>
  <c r="EE168" i="6" s="1"/>
  <c r="EF168" i="6" s="1"/>
  <c r="EG168" i="6" s="1"/>
  <c r="EH168" i="6" s="1"/>
  <c r="EI168" i="6" s="1"/>
  <c r="EJ168" i="6" s="1"/>
  <c r="EK168" i="6" s="1"/>
  <c r="EL168" i="6" s="1"/>
  <c r="EM168" i="6" s="1"/>
  <c r="EN168" i="6" s="1"/>
  <c r="EO168" i="6" s="1"/>
  <c r="EP168" i="6" s="1"/>
  <c r="EQ168" i="6" s="1"/>
  <c r="ER168" i="6" s="1"/>
  <c r="ES168" i="6" s="1"/>
  <c r="ET168" i="6" s="1"/>
  <c r="EU168" i="6" s="1"/>
  <c r="EV168" i="6" s="1"/>
  <c r="EW168" i="6" s="1"/>
  <c r="EX168" i="6" s="1"/>
  <c r="EY168" i="6" s="1"/>
  <c r="EZ168" i="6" s="1"/>
  <c r="FA168" i="6" s="1"/>
  <c r="FB168" i="6" s="1"/>
  <c r="FC168" i="6" s="1"/>
  <c r="FD168" i="6" s="1"/>
  <c r="FE168" i="6" s="1"/>
  <c r="FF168" i="6" s="1"/>
  <c r="FG168" i="6" s="1"/>
  <c r="FH168" i="6" s="1"/>
  <c r="FI168" i="6" s="1"/>
  <c r="FJ168" i="6" s="1"/>
  <c r="FK168" i="6" s="1"/>
  <c r="FL168" i="6" s="1"/>
  <c r="FM168" i="6" s="1"/>
  <c r="FN168" i="6" s="1"/>
  <c r="FO168" i="6" s="1"/>
  <c r="FP168" i="6" s="1"/>
  <c r="FQ168" i="6" s="1"/>
  <c r="FR168" i="6" s="1"/>
  <c r="FS168" i="6" s="1"/>
  <c r="FT168" i="6" s="1"/>
  <c r="FU168" i="6" s="1"/>
  <c r="FV168" i="6" s="1"/>
  <c r="FW168" i="6" s="1"/>
  <c r="FX168" i="6" s="1"/>
  <c r="FY168" i="6" s="1"/>
  <c r="FZ168" i="6" s="1"/>
  <c r="GA168" i="6" s="1"/>
  <c r="GB168" i="6" s="1"/>
  <c r="GC168" i="6" s="1"/>
  <c r="GD168" i="6" s="1"/>
  <c r="GE168" i="6" s="1"/>
  <c r="GF168" i="6" s="1"/>
  <c r="GG168" i="6" s="1"/>
  <c r="GH168" i="6" s="1"/>
  <c r="GI168" i="6" s="1"/>
  <c r="GJ168" i="6" s="1"/>
  <c r="GK168" i="6" s="1"/>
  <c r="GL168" i="6" s="1"/>
  <c r="GM168" i="6" s="1"/>
  <c r="GN168" i="6" s="1"/>
  <c r="GO168" i="6" s="1"/>
  <c r="GP168" i="6" s="1"/>
  <c r="GQ168" i="6" s="1"/>
  <c r="GR168" i="6" s="1"/>
  <c r="GS168" i="6" s="1"/>
  <c r="GT168" i="6" s="1"/>
  <c r="GU168" i="6" s="1"/>
  <c r="GV168" i="6" s="1"/>
  <c r="GW168" i="6" s="1"/>
  <c r="GX168" i="6" s="1"/>
  <c r="GY168" i="6" s="1"/>
  <c r="GZ168" i="6" s="1"/>
  <c r="HA168" i="6" s="1"/>
  <c r="HB168" i="6" s="1"/>
  <c r="HC168" i="6" s="1"/>
  <c r="HD168" i="6" s="1"/>
  <c r="HE168" i="6" s="1"/>
  <c r="HF168" i="6" s="1"/>
  <c r="HG168" i="6" s="1"/>
  <c r="HH168" i="6" s="1"/>
  <c r="HI168" i="6" s="1"/>
  <c r="HJ168" i="6" s="1"/>
  <c r="HK168" i="6" s="1"/>
  <c r="HL168" i="6" s="1"/>
  <c r="HM168" i="6" s="1"/>
  <c r="HN168" i="6" s="1"/>
  <c r="HO168" i="6" s="1"/>
  <c r="HP168" i="6" s="1"/>
  <c r="HQ168" i="6" s="1"/>
  <c r="HR168" i="6" s="1"/>
  <c r="HS168" i="6" s="1"/>
  <c r="HT168" i="6" s="1"/>
  <c r="HU168" i="6" s="1"/>
  <c r="HV168" i="6" s="1"/>
  <c r="HW168" i="6" s="1"/>
  <c r="HX168" i="6" s="1"/>
  <c r="HY168" i="6" s="1"/>
  <c r="HZ168" i="6" s="1"/>
  <c r="IA168" i="6" s="1"/>
  <c r="IB168" i="6" s="1"/>
  <c r="IC168" i="6" s="1"/>
  <c r="ID168" i="6" s="1"/>
  <c r="IE168" i="6" s="1"/>
  <c r="IF168" i="6" s="1"/>
  <c r="IG168" i="6" s="1"/>
  <c r="IH168" i="6" s="1"/>
  <c r="II168" i="6" s="1"/>
  <c r="IJ168" i="6" s="1"/>
  <c r="IK168" i="6" s="1"/>
  <c r="IL168" i="6" s="1"/>
  <c r="IM168" i="6" s="1"/>
  <c r="IN168" i="6" s="1"/>
  <c r="IO168" i="6" s="1"/>
  <c r="IP168" i="6" s="1"/>
  <c r="IQ168" i="6" s="1"/>
  <c r="IR168" i="6" s="1"/>
  <c r="IS168" i="6" s="1"/>
  <c r="IT168" i="6" s="1"/>
  <c r="IU168" i="6" s="1"/>
  <c r="IV168" i="6" s="1"/>
  <c r="IW168" i="6" s="1"/>
  <c r="IX168" i="6" s="1"/>
  <c r="IY168" i="6" s="1"/>
  <c r="IZ168" i="6" s="1"/>
  <c r="JA168" i="6" s="1"/>
  <c r="JB168" i="6" s="1"/>
  <c r="JC168" i="6" s="1"/>
  <c r="JD168" i="6" s="1"/>
  <c r="JE168" i="6" s="1"/>
  <c r="JF168" i="6" s="1"/>
  <c r="JG168" i="6" s="1"/>
  <c r="JH168" i="6" s="1"/>
  <c r="JI168" i="6" s="1"/>
  <c r="JJ168" i="6" s="1"/>
  <c r="JK168" i="6" s="1"/>
  <c r="JL168" i="6" s="1"/>
  <c r="JM168" i="6" s="1"/>
  <c r="JN168" i="6" s="1"/>
  <c r="JO168" i="6" s="1"/>
  <c r="JP168" i="6" s="1"/>
  <c r="JQ168" i="6" s="1"/>
  <c r="JR168" i="6" s="1"/>
  <c r="JS168" i="6" s="1"/>
  <c r="JT168" i="6" s="1"/>
  <c r="JU168" i="6" s="1"/>
  <c r="JV168" i="6" s="1"/>
  <c r="JW168" i="6" s="1"/>
  <c r="JX168" i="6" s="1"/>
  <c r="JY168" i="6" s="1"/>
  <c r="JZ168" i="6" s="1"/>
  <c r="KA168" i="6" s="1"/>
  <c r="KB168" i="6" s="1"/>
  <c r="KC168" i="6" s="1"/>
  <c r="KD168" i="6" s="1"/>
  <c r="KE168" i="6" s="1"/>
  <c r="KF168" i="6" s="1"/>
  <c r="KG168" i="6" s="1"/>
  <c r="KH168" i="6" s="1"/>
  <c r="KI168" i="6" s="1"/>
  <c r="KJ168" i="6" s="1"/>
  <c r="KK168" i="6" s="1"/>
  <c r="KL168" i="6" s="1"/>
  <c r="KM168" i="6" s="1"/>
  <c r="KN168" i="6" s="1"/>
  <c r="KO168" i="6" s="1"/>
  <c r="KP168" i="6" s="1"/>
  <c r="KQ168" i="6" s="1"/>
  <c r="KR168" i="6" s="1"/>
  <c r="KS168" i="6" s="1"/>
  <c r="KT168" i="6" s="1"/>
  <c r="KU168" i="6" s="1"/>
  <c r="KV168" i="6" s="1"/>
  <c r="V167" i="6"/>
  <c r="W167" i="6" s="1"/>
  <c r="X167" i="6" s="1"/>
  <c r="Y167" i="6" s="1"/>
  <c r="Z167" i="6" s="1"/>
  <c r="AA167" i="6" s="1"/>
  <c r="AB167" i="6" s="1"/>
  <c r="AC167" i="6" s="1"/>
  <c r="AD167" i="6" s="1"/>
  <c r="AE167" i="6" s="1"/>
  <c r="AF167" i="6" s="1"/>
  <c r="AG167" i="6" s="1"/>
  <c r="AH167" i="6" s="1"/>
  <c r="AI167" i="6" s="1"/>
  <c r="AJ167" i="6" s="1"/>
  <c r="AK167" i="6" s="1"/>
  <c r="AL167" i="6" s="1"/>
  <c r="AM167" i="6" s="1"/>
  <c r="AN167" i="6" s="1"/>
  <c r="AO167" i="6" s="1"/>
  <c r="AP167" i="6" s="1"/>
  <c r="AQ167" i="6" s="1"/>
  <c r="AR167" i="6" s="1"/>
  <c r="AS167" i="6" s="1"/>
  <c r="AT167" i="6" s="1"/>
  <c r="AU167" i="6" s="1"/>
  <c r="AV167" i="6" s="1"/>
  <c r="AW167" i="6" s="1"/>
  <c r="AX167" i="6" s="1"/>
  <c r="AY167" i="6" s="1"/>
  <c r="AZ167" i="6" s="1"/>
  <c r="BA167" i="6" s="1"/>
  <c r="BB167" i="6" s="1"/>
  <c r="BC167" i="6" s="1"/>
  <c r="BD167" i="6" s="1"/>
  <c r="BE167" i="6" s="1"/>
  <c r="BF167" i="6" s="1"/>
  <c r="BG167" i="6" s="1"/>
  <c r="BH167" i="6" s="1"/>
  <c r="BI167" i="6" s="1"/>
  <c r="BJ167" i="6" s="1"/>
  <c r="BK167" i="6" s="1"/>
  <c r="BL167" i="6" s="1"/>
  <c r="BM167" i="6" s="1"/>
  <c r="BN167" i="6" s="1"/>
  <c r="BO167" i="6" s="1"/>
  <c r="BP167" i="6" s="1"/>
  <c r="BQ167" i="6" s="1"/>
  <c r="BR167" i="6" s="1"/>
  <c r="BS167" i="6" s="1"/>
  <c r="BT167" i="6" s="1"/>
  <c r="BU167" i="6" s="1"/>
  <c r="BV167" i="6" s="1"/>
  <c r="BW167" i="6" s="1"/>
  <c r="BX167" i="6" s="1"/>
  <c r="BY167" i="6" s="1"/>
  <c r="BZ167" i="6" s="1"/>
  <c r="CA167" i="6" s="1"/>
  <c r="CB167" i="6" s="1"/>
  <c r="CC167" i="6" s="1"/>
  <c r="CD167" i="6" s="1"/>
  <c r="CE167" i="6" s="1"/>
  <c r="CF167" i="6" s="1"/>
  <c r="CG167" i="6" s="1"/>
  <c r="CH167" i="6" s="1"/>
  <c r="CI167" i="6" s="1"/>
  <c r="CJ167" i="6" s="1"/>
  <c r="CK167" i="6" s="1"/>
  <c r="CL167" i="6" s="1"/>
  <c r="CM167" i="6" s="1"/>
  <c r="CN167" i="6" s="1"/>
  <c r="CO167" i="6" s="1"/>
  <c r="CP167" i="6" s="1"/>
  <c r="CQ167" i="6" s="1"/>
  <c r="CR167" i="6" s="1"/>
  <c r="CS167" i="6" s="1"/>
  <c r="CT167" i="6" s="1"/>
  <c r="CU167" i="6" s="1"/>
  <c r="CV167" i="6" s="1"/>
  <c r="CW167" i="6" s="1"/>
  <c r="CX167" i="6" s="1"/>
  <c r="CY167" i="6" s="1"/>
  <c r="CZ167" i="6" s="1"/>
  <c r="DA167" i="6" s="1"/>
  <c r="DB167" i="6" s="1"/>
  <c r="DC167" i="6" s="1"/>
  <c r="DD167" i="6" s="1"/>
  <c r="DE167" i="6" s="1"/>
  <c r="DF167" i="6" s="1"/>
  <c r="DG167" i="6" s="1"/>
  <c r="DH167" i="6" s="1"/>
  <c r="DI167" i="6" s="1"/>
  <c r="DJ167" i="6" s="1"/>
  <c r="DK167" i="6" s="1"/>
  <c r="DL167" i="6" s="1"/>
  <c r="DM167" i="6" s="1"/>
  <c r="DN167" i="6" s="1"/>
  <c r="DO167" i="6" s="1"/>
  <c r="DP167" i="6" s="1"/>
  <c r="DQ167" i="6" s="1"/>
  <c r="DR167" i="6" s="1"/>
  <c r="DS167" i="6" s="1"/>
  <c r="DT167" i="6" s="1"/>
  <c r="DU167" i="6" s="1"/>
  <c r="DV167" i="6" s="1"/>
  <c r="DW167" i="6" s="1"/>
  <c r="DX167" i="6" s="1"/>
  <c r="DY167" i="6" s="1"/>
  <c r="DZ167" i="6" s="1"/>
  <c r="EA167" i="6" s="1"/>
  <c r="EB167" i="6" s="1"/>
  <c r="EC167" i="6" s="1"/>
  <c r="ED167" i="6" s="1"/>
  <c r="EE167" i="6" s="1"/>
  <c r="EF167" i="6" s="1"/>
  <c r="EG167" i="6" s="1"/>
  <c r="EH167" i="6" s="1"/>
  <c r="EI167" i="6" s="1"/>
  <c r="EJ167" i="6" s="1"/>
  <c r="EK167" i="6" s="1"/>
  <c r="EL167" i="6" s="1"/>
  <c r="EM167" i="6" s="1"/>
  <c r="EN167" i="6" s="1"/>
  <c r="EO167" i="6" s="1"/>
  <c r="EP167" i="6" s="1"/>
  <c r="EQ167" i="6" s="1"/>
  <c r="ER167" i="6" s="1"/>
  <c r="ES167" i="6" s="1"/>
  <c r="ET167" i="6" s="1"/>
  <c r="EU167" i="6" s="1"/>
  <c r="EV167" i="6" s="1"/>
  <c r="EW167" i="6" s="1"/>
  <c r="EX167" i="6" s="1"/>
  <c r="EY167" i="6" s="1"/>
  <c r="EZ167" i="6" s="1"/>
  <c r="FA167" i="6" s="1"/>
  <c r="FB167" i="6" s="1"/>
  <c r="FC167" i="6" s="1"/>
  <c r="FD167" i="6" s="1"/>
  <c r="FE167" i="6" s="1"/>
  <c r="FF167" i="6" s="1"/>
  <c r="FG167" i="6" s="1"/>
  <c r="FH167" i="6" s="1"/>
  <c r="FI167" i="6" s="1"/>
  <c r="FJ167" i="6" s="1"/>
  <c r="FK167" i="6" s="1"/>
  <c r="FL167" i="6" s="1"/>
  <c r="FM167" i="6" s="1"/>
  <c r="FN167" i="6" s="1"/>
  <c r="FO167" i="6" s="1"/>
  <c r="FP167" i="6" s="1"/>
  <c r="FQ167" i="6" s="1"/>
  <c r="FR167" i="6" s="1"/>
  <c r="FS167" i="6" s="1"/>
  <c r="FT167" i="6" s="1"/>
  <c r="FU167" i="6" s="1"/>
  <c r="FV167" i="6" s="1"/>
  <c r="FW167" i="6" s="1"/>
  <c r="FX167" i="6" s="1"/>
  <c r="FY167" i="6" s="1"/>
  <c r="FZ167" i="6" s="1"/>
  <c r="GA167" i="6" s="1"/>
  <c r="GB167" i="6" s="1"/>
  <c r="GC167" i="6" s="1"/>
  <c r="GD167" i="6" s="1"/>
  <c r="GE167" i="6" s="1"/>
  <c r="GF167" i="6" s="1"/>
  <c r="GG167" i="6" s="1"/>
  <c r="GH167" i="6" s="1"/>
  <c r="GI167" i="6" s="1"/>
  <c r="GJ167" i="6" s="1"/>
  <c r="GK167" i="6" s="1"/>
  <c r="GL167" i="6" s="1"/>
  <c r="GM167" i="6" s="1"/>
  <c r="GN167" i="6" s="1"/>
  <c r="GO167" i="6" s="1"/>
  <c r="GP167" i="6" s="1"/>
  <c r="GQ167" i="6" s="1"/>
  <c r="GR167" i="6" s="1"/>
  <c r="GS167" i="6" s="1"/>
  <c r="GT167" i="6" s="1"/>
  <c r="GU167" i="6" s="1"/>
  <c r="GV167" i="6" s="1"/>
  <c r="GW167" i="6" s="1"/>
  <c r="GX167" i="6" s="1"/>
  <c r="GY167" i="6" s="1"/>
  <c r="GZ167" i="6" s="1"/>
  <c r="HA167" i="6" s="1"/>
  <c r="HB167" i="6" s="1"/>
  <c r="HC167" i="6" s="1"/>
  <c r="HD167" i="6" s="1"/>
  <c r="HE167" i="6" s="1"/>
  <c r="HF167" i="6" s="1"/>
  <c r="HG167" i="6" s="1"/>
  <c r="HH167" i="6" s="1"/>
  <c r="HI167" i="6" s="1"/>
  <c r="HJ167" i="6" s="1"/>
  <c r="HK167" i="6" s="1"/>
  <c r="HL167" i="6" s="1"/>
  <c r="HM167" i="6" s="1"/>
  <c r="HN167" i="6" s="1"/>
  <c r="HO167" i="6" s="1"/>
  <c r="HP167" i="6" s="1"/>
  <c r="HQ167" i="6" s="1"/>
  <c r="HR167" i="6" s="1"/>
  <c r="HS167" i="6" s="1"/>
  <c r="HT167" i="6" s="1"/>
  <c r="HU167" i="6" s="1"/>
  <c r="HV167" i="6" s="1"/>
  <c r="HW167" i="6" s="1"/>
  <c r="HX167" i="6" s="1"/>
  <c r="HY167" i="6" s="1"/>
  <c r="HZ167" i="6" s="1"/>
  <c r="IA167" i="6" s="1"/>
  <c r="IB167" i="6" s="1"/>
  <c r="IC167" i="6" s="1"/>
  <c r="ID167" i="6" s="1"/>
  <c r="IE167" i="6" s="1"/>
  <c r="IF167" i="6" s="1"/>
  <c r="IG167" i="6" s="1"/>
  <c r="IH167" i="6" s="1"/>
  <c r="II167" i="6" s="1"/>
  <c r="IJ167" i="6" s="1"/>
  <c r="IK167" i="6" s="1"/>
  <c r="IL167" i="6" s="1"/>
  <c r="IM167" i="6" s="1"/>
  <c r="IN167" i="6" s="1"/>
  <c r="IO167" i="6" s="1"/>
  <c r="IP167" i="6" s="1"/>
  <c r="IQ167" i="6" s="1"/>
  <c r="IR167" i="6" s="1"/>
  <c r="IS167" i="6" s="1"/>
  <c r="IT167" i="6" s="1"/>
  <c r="IU167" i="6" s="1"/>
  <c r="IV167" i="6" s="1"/>
  <c r="IW167" i="6" s="1"/>
  <c r="IX167" i="6" s="1"/>
  <c r="IY167" i="6" s="1"/>
  <c r="IZ167" i="6" s="1"/>
  <c r="JA167" i="6" s="1"/>
  <c r="JB167" i="6" s="1"/>
  <c r="JC167" i="6" s="1"/>
  <c r="JD167" i="6" s="1"/>
  <c r="JE167" i="6" s="1"/>
  <c r="JF167" i="6" s="1"/>
  <c r="JG167" i="6" s="1"/>
  <c r="JH167" i="6" s="1"/>
  <c r="JI167" i="6" s="1"/>
  <c r="JJ167" i="6" s="1"/>
  <c r="JK167" i="6" s="1"/>
  <c r="JL167" i="6" s="1"/>
  <c r="JM167" i="6" s="1"/>
  <c r="JN167" i="6" s="1"/>
  <c r="JO167" i="6" s="1"/>
  <c r="JP167" i="6" s="1"/>
  <c r="JQ167" i="6" s="1"/>
  <c r="JR167" i="6" s="1"/>
  <c r="JS167" i="6" s="1"/>
  <c r="JT167" i="6" s="1"/>
  <c r="JU167" i="6" s="1"/>
  <c r="JV167" i="6" s="1"/>
  <c r="JW167" i="6" s="1"/>
  <c r="JX167" i="6" s="1"/>
  <c r="JY167" i="6" s="1"/>
  <c r="JZ167" i="6" s="1"/>
  <c r="KA167" i="6" s="1"/>
  <c r="KB167" i="6" s="1"/>
  <c r="KC167" i="6" s="1"/>
  <c r="KD167" i="6" s="1"/>
  <c r="KE167" i="6" s="1"/>
  <c r="KF167" i="6" s="1"/>
  <c r="KG167" i="6" s="1"/>
  <c r="KH167" i="6" s="1"/>
  <c r="KI167" i="6" s="1"/>
  <c r="KJ167" i="6" s="1"/>
  <c r="KK167" i="6" s="1"/>
  <c r="KL167" i="6" s="1"/>
  <c r="KM167" i="6" s="1"/>
  <c r="KN167" i="6" s="1"/>
  <c r="KO167" i="6" s="1"/>
  <c r="KP167" i="6" s="1"/>
  <c r="KQ167" i="6" s="1"/>
  <c r="KR167" i="6" s="1"/>
  <c r="KS167" i="6" s="1"/>
  <c r="KT167" i="6" s="1"/>
  <c r="KU167" i="6" s="1"/>
  <c r="KV167" i="6" s="1"/>
  <c r="V166" i="6"/>
  <c r="W166" i="6" s="1"/>
  <c r="X166" i="6" s="1"/>
  <c r="Y166" i="6" s="1"/>
  <c r="Z166" i="6" s="1"/>
  <c r="AA166" i="6" s="1"/>
  <c r="AB166" i="6" s="1"/>
  <c r="AC166" i="6" s="1"/>
  <c r="AD166" i="6" s="1"/>
  <c r="AE166" i="6" s="1"/>
  <c r="AF166" i="6" s="1"/>
  <c r="AG166" i="6" s="1"/>
  <c r="AH166" i="6" s="1"/>
  <c r="AI166" i="6" s="1"/>
  <c r="AJ166" i="6" s="1"/>
  <c r="AK166" i="6" s="1"/>
  <c r="AL166" i="6" s="1"/>
  <c r="AM166" i="6" s="1"/>
  <c r="AN166" i="6" s="1"/>
  <c r="AO166" i="6" s="1"/>
  <c r="AP166" i="6" s="1"/>
  <c r="AQ166" i="6" s="1"/>
  <c r="AR166" i="6" s="1"/>
  <c r="AS166" i="6" s="1"/>
  <c r="AT166" i="6" s="1"/>
  <c r="AU166" i="6" s="1"/>
  <c r="AV166" i="6" s="1"/>
  <c r="AW166" i="6" s="1"/>
  <c r="AX166" i="6" s="1"/>
  <c r="AY166" i="6" s="1"/>
  <c r="AZ166" i="6" s="1"/>
  <c r="BA166" i="6" s="1"/>
  <c r="BB166" i="6" s="1"/>
  <c r="BC166" i="6" s="1"/>
  <c r="BD166" i="6" s="1"/>
  <c r="BE166" i="6" s="1"/>
  <c r="BF166" i="6" s="1"/>
  <c r="BG166" i="6" s="1"/>
  <c r="BH166" i="6" s="1"/>
  <c r="BI166" i="6" s="1"/>
  <c r="BJ166" i="6" s="1"/>
  <c r="BK166" i="6" s="1"/>
  <c r="BL166" i="6" s="1"/>
  <c r="BM166" i="6" s="1"/>
  <c r="BN166" i="6" s="1"/>
  <c r="BO166" i="6" s="1"/>
  <c r="BP166" i="6" s="1"/>
  <c r="BQ166" i="6" s="1"/>
  <c r="BR166" i="6" s="1"/>
  <c r="BS166" i="6" s="1"/>
  <c r="BT166" i="6" s="1"/>
  <c r="BU166" i="6" s="1"/>
  <c r="BV166" i="6" s="1"/>
  <c r="BW166" i="6" s="1"/>
  <c r="BX166" i="6" s="1"/>
  <c r="BY166" i="6" s="1"/>
  <c r="BZ166" i="6" s="1"/>
  <c r="CA166" i="6" s="1"/>
  <c r="CB166" i="6" s="1"/>
  <c r="CC166" i="6" s="1"/>
  <c r="CD166" i="6" s="1"/>
  <c r="CE166" i="6" s="1"/>
  <c r="CF166" i="6" s="1"/>
  <c r="CG166" i="6" s="1"/>
  <c r="CH166" i="6" s="1"/>
  <c r="CI166" i="6" s="1"/>
  <c r="CJ166" i="6" s="1"/>
  <c r="CK166" i="6" s="1"/>
  <c r="CL166" i="6" s="1"/>
  <c r="CM166" i="6" s="1"/>
  <c r="CN166" i="6" s="1"/>
  <c r="CO166" i="6" s="1"/>
  <c r="CP166" i="6" s="1"/>
  <c r="CQ166" i="6" s="1"/>
  <c r="CR166" i="6" s="1"/>
  <c r="CS166" i="6" s="1"/>
  <c r="CT166" i="6" s="1"/>
  <c r="CU166" i="6" s="1"/>
  <c r="CV166" i="6" s="1"/>
  <c r="CW166" i="6" s="1"/>
  <c r="CX166" i="6" s="1"/>
  <c r="CY166" i="6" s="1"/>
  <c r="CZ166" i="6" s="1"/>
  <c r="DA166" i="6" s="1"/>
  <c r="DB166" i="6" s="1"/>
  <c r="DC166" i="6" s="1"/>
  <c r="DD166" i="6" s="1"/>
  <c r="DE166" i="6" s="1"/>
  <c r="DF166" i="6" s="1"/>
  <c r="DG166" i="6" s="1"/>
  <c r="DH166" i="6" s="1"/>
  <c r="DI166" i="6" s="1"/>
  <c r="DJ166" i="6" s="1"/>
  <c r="DK166" i="6" s="1"/>
  <c r="DL166" i="6" s="1"/>
  <c r="DM166" i="6" s="1"/>
  <c r="DN166" i="6" s="1"/>
  <c r="DO166" i="6" s="1"/>
  <c r="DP166" i="6" s="1"/>
  <c r="DQ166" i="6" s="1"/>
  <c r="DR166" i="6" s="1"/>
  <c r="DS166" i="6" s="1"/>
  <c r="DT166" i="6" s="1"/>
  <c r="DU166" i="6" s="1"/>
  <c r="DV166" i="6" s="1"/>
  <c r="DW166" i="6" s="1"/>
  <c r="DX166" i="6" s="1"/>
  <c r="DY166" i="6" s="1"/>
  <c r="DZ166" i="6" s="1"/>
  <c r="EA166" i="6" s="1"/>
  <c r="EB166" i="6" s="1"/>
  <c r="EC166" i="6" s="1"/>
  <c r="ED166" i="6" s="1"/>
  <c r="EE166" i="6" s="1"/>
  <c r="EF166" i="6" s="1"/>
  <c r="EG166" i="6" s="1"/>
  <c r="EH166" i="6" s="1"/>
  <c r="EI166" i="6" s="1"/>
  <c r="EJ166" i="6" s="1"/>
  <c r="EK166" i="6" s="1"/>
  <c r="EL166" i="6" s="1"/>
  <c r="EM166" i="6" s="1"/>
  <c r="EN166" i="6" s="1"/>
  <c r="EO166" i="6" s="1"/>
  <c r="EP166" i="6" s="1"/>
  <c r="EQ166" i="6" s="1"/>
  <c r="ER166" i="6" s="1"/>
  <c r="ES166" i="6" s="1"/>
  <c r="ET166" i="6" s="1"/>
  <c r="EU166" i="6" s="1"/>
  <c r="EV166" i="6" s="1"/>
  <c r="EW166" i="6" s="1"/>
  <c r="EX166" i="6" s="1"/>
  <c r="EY166" i="6" s="1"/>
  <c r="EZ166" i="6" s="1"/>
  <c r="FA166" i="6" s="1"/>
  <c r="FB166" i="6" s="1"/>
  <c r="FC166" i="6" s="1"/>
  <c r="FD166" i="6" s="1"/>
  <c r="FE166" i="6" s="1"/>
  <c r="FF166" i="6" s="1"/>
  <c r="FG166" i="6" s="1"/>
  <c r="FH166" i="6" s="1"/>
  <c r="FI166" i="6" s="1"/>
  <c r="FJ166" i="6" s="1"/>
  <c r="FK166" i="6" s="1"/>
  <c r="FL166" i="6" s="1"/>
  <c r="FM166" i="6" s="1"/>
  <c r="FN166" i="6" s="1"/>
  <c r="FO166" i="6" s="1"/>
  <c r="FP166" i="6" s="1"/>
  <c r="FQ166" i="6" s="1"/>
  <c r="FR166" i="6" s="1"/>
  <c r="FS166" i="6" s="1"/>
  <c r="FT166" i="6" s="1"/>
  <c r="FU166" i="6" s="1"/>
  <c r="FV166" i="6" s="1"/>
  <c r="FW166" i="6" s="1"/>
  <c r="FX166" i="6" s="1"/>
  <c r="FY166" i="6" s="1"/>
  <c r="FZ166" i="6" s="1"/>
  <c r="GA166" i="6" s="1"/>
  <c r="GB166" i="6" s="1"/>
  <c r="GC166" i="6" s="1"/>
  <c r="GD166" i="6" s="1"/>
  <c r="GE166" i="6" s="1"/>
  <c r="GF166" i="6" s="1"/>
  <c r="GG166" i="6" s="1"/>
  <c r="GH166" i="6" s="1"/>
  <c r="GI166" i="6" s="1"/>
  <c r="GJ166" i="6" s="1"/>
  <c r="GK166" i="6" s="1"/>
  <c r="GL166" i="6" s="1"/>
  <c r="GM166" i="6" s="1"/>
  <c r="GN166" i="6" s="1"/>
  <c r="GO166" i="6" s="1"/>
  <c r="GP166" i="6" s="1"/>
  <c r="GQ166" i="6" s="1"/>
  <c r="GR166" i="6" s="1"/>
  <c r="GS166" i="6" s="1"/>
  <c r="GT166" i="6" s="1"/>
  <c r="GU166" i="6" s="1"/>
  <c r="GV166" i="6" s="1"/>
  <c r="GW166" i="6" s="1"/>
  <c r="GX166" i="6" s="1"/>
  <c r="GY166" i="6" s="1"/>
  <c r="GZ166" i="6" s="1"/>
  <c r="HA166" i="6" s="1"/>
  <c r="HB166" i="6" s="1"/>
  <c r="HC166" i="6" s="1"/>
  <c r="HD166" i="6" s="1"/>
  <c r="HE166" i="6" s="1"/>
  <c r="HF166" i="6" s="1"/>
  <c r="HG166" i="6" s="1"/>
  <c r="HH166" i="6" s="1"/>
  <c r="HI166" i="6" s="1"/>
  <c r="HJ166" i="6" s="1"/>
  <c r="HK166" i="6" s="1"/>
  <c r="HL166" i="6" s="1"/>
  <c r="HM166" i="6" s="1"/>
  <c r="HN166" i="6" s="1"/>
  <c r="HO166" i="6" s="1"/>
  <c r="HP166" i="6" s="1"/>
  <c r="HQ166" i="6" s="1"/>
  <c r="HR166" i="6" s="1"/>
  <c r="HS166" i="6" s="1"/>
  <c r="HT166" i="6" s="1"/>
  <c r="HU166" i="6" s="1"/>
  <c r="HV166" i="6" s="1"/>
  <c r="HW166" i="6" s="1"/>
  <c r="HX166" i="6" s="1"/>
  <c r="HY166" i="6" s="1"/>
  <c r="HZ166" i="6" s="1"/>
  <c r="IA166" i="6" s="1"/>
  <c r="IB166" i="6" s="1"/>
  <c r="IC166" i="6" s="1"/>
  <c r="ID166" i="6" s="1"/>
  <c r="IE166" i="6" s="1"/>
  <c r="IF166" i="6" s="1"/>
  <c r="IG166" i="6" s="1"/>
  <c r="IH166" i="6" s="1"/>
  <c r="II166" i="6" s="1"/>
  <c r="IJ166" i="6" s="1"/>
  <c r="IK166" i="6" s="1"/>
  <c r="IL166" i="6" s="1"/>
  <c r="IM166" i="6" s="1"/>
  <c r="IN166" i="6" s="1"/>
  <c r="IO166" i="6" s="1"/>
  <c r="IP166" i="6" s="1"/>
  <c r="IQ166" i="6" s="1"/>
  <c r="IR166" i="6" s="1"/>
  <c r="IS166" i="6" s="1"/>
  <c r="IT166" i="6" s="1"/>
  <c r="IU166" i="6" s="1"/>
  <c r="IV166" i="6" s="1"/>
  <c r="IW166" i="6" s="1"/>
  <c r="IX166" i="6" s="1"/>
  <c r="IY166" i="6" s="1"/>
  <c r="IZ166" i="6" s="1"/>
  <c r="JA166" i="6" s="1"/>
  <c r="JB166" i="6" s="1"/>
  <c r="JC166" i="6" s="1"/>
  <c r="JD166" i="6" s="1"/>
  <c r="JE166" i="6" s="1"/>
  <c r="JF166" i="6" s="1"/>
  <c r="JG166" i="6" s="1"/>
  <c r="JH166" i="6" s="1"/>
  <c r="JI166" i="6" s="1"/>
  <c r="JJ166" i="6" s="1"/>
  <c r="JK166" i="6" s="1"/>
  <c r="JL166" i="6" s="1"/>
  <c r="JM166" i="6" s="1"/>
  <c r="JN166" i="6" s="1"/>
  <c r="JO166" i="6" s="1"/>
  <c r="JP166" i="6" s="1"/>
  <c r="JQ166" i="6" s="1"/>
  <c r="JR166" i="6" s="1"/>
  <c r="JS166" i="6" s="1"/>
  <c r="JT166" i="6" s="1"/>
  <c r="JU166" i="6" s="1"/>
  <c r="JV166" i="6" s="1"/>
  <c r="JW166" i="6" s="1"/>
  <c r="JX166" i="6" s="1"/>
  <c r="JY166" i="6" s="1"/>
  <c r="JZ166" i="6" s="1"/>
  <c r="KA166" i="6" s="1"/>
  <c r="KB166" i="6" s="1"/>
  <c r="KC166" i="6" s="1"/>
  <c r="KD166" i="6" s="1"/>
  <c r="KE166" i="6" s="1"/>
  <c r="KF166" i="6" s="1"/>
  <c r="KG166" i="6" s="1"/>
  <c r="KH166" i="6" s="1"/>
  <c r="KI166" i="6" s="1"/>
  <c r="KJ166" i="6" s="1"/>
  <c r="KK166" i="6" s="1"/>
  <c r="KL166" i="6" s="1"/>
  <c r="KM166" i="6" s="1"/>
  <c r="KN166" i="6" s="1"/>
  <c r="KO166" i="6" s="1"/>
  <c r="KP166" i="6" s="1"/>
  <c r="KQ166" i="6" s="1"/>
  <c r="KR166" i="6" s="1"/>
  <c r="KS166" i="6" s="1"/>
  <c r="KT166" i="6" s="1"/>
  <c r="KU166" i="6" s="1"/>
  <c r="KV166" i="6" s="1"/>
  <c r="E157" i="6"/>
  <c r="F37" i="7"/>
  <c r="E153" i="6"/>
  <c r="E117" i="5"/>
  <c r="E144" i="6"/>
  <c r="E142" i="6"/>
  <c r="V130" i="6"/>
  <c r="W130" i="6" s="1"/>
  <c r="X130" i="6" s="1"/>
  <c r="Y130" i="6" s="1"/>
  <c r="Z130" i="6" s="1"/>
  <c r="AA130" i="6" s="1"/>
  <c r="AB130" i="6" s="1"/>
  <c r="AC130" i="6" s="1"/>
  <c r="AD130" i="6" s="1"/>
  <c r="AE130" i="6" s="1"/>
  <c r="AF130" i="6" s="1"/>
  <c r="AG130" i="6" s="1"/>
  <c r="AH130" i="6" s="1"/>
  <c r="AI130" i="6" s="1"/>
  <c r="AJ130" i="6" s="1"/>
  <c r="AK130" i="6" s="1"/>
  <c r="AL130" i="6" s="1"/>
  <c r="AM130" i="6" s="1"/>
  <c r="AN130" i="6" s="1"/>
  <c r="AO130" i="6" s="1"/>
  <c r="AP130" i="6" s="1"/>
  <c r="AQ130" i="6" s="1"/>
  <c r="AR130" i="6" s="1"/>
  <c r="AS130" i="6" s="1"/>
  <c r="AT130" i="6" s="1"/>
  <c r="AU130" i="6" s="1"/>
  <c r="AV130" i="6" s="1"/>
  <c r="AW130" i="6" s="1"/>
  <c r="AX130" i="6" s="1"/>
  <c r="AY130" i="6" s="1"/>
  <c r="AZ130" i="6" s="1"/>
  <c r="BA130" i="6" s="1"/>
  <c r="BB130" i="6" s="1"/>
  <c r="BC130" i="6" s="1"/>
  <c r="BD130" i="6" s="1"/>
  <c r="BE130" i="6" s="1"/>
  <c r="BF130" i="6" s="1"/>
  <c r="BG130" i="6" s="1"/>
  <c r="BH130" i="6" s="1"/>
  <c r="BI130" i="6" s="1"/>
  <c r="BJ130" i="6" s="1"/>
  <c r="BK130" i="6" s="1"/>
  <c r="BL130" i="6" s="1"/>
  <c r="BM130" i="6" s="1"/>
  <c r="BN130" i="6" s="1"/>
  <c r="BO130" i="6" s="1"/>
  <c r="BP130" i="6" s="1"/>
  <c r="BQ130" i="6" s="1"/>
  <c r="BR130" i="6" s="1"/>
  <c r="BS130" i="6" s="1"/>
  <c r="BT130" i="6" s="1"/>
  <c r="BU130" i="6" s="1"/>
  <c r="BV130" i="6" s="1"/>
  <c r="BW130" i="6" s="1"/>
  <c r="BX130" i="6" s="1"/>
  <c r="BY130" i="6" s="1"/>
  <c r="BZ130" i="6" s="1"/>
  <c r="CA130" i="6" s="1"/>
  <c r="CB130" i="6" s="1"/>
  <c r="CC130" i="6" s="1"/>
  <c r="CD130" i="6" s="1"/>
  <c r="CE130" i="6" s="1"/>
  <c r="CF130" i="6" s="1"/>
  <c r="CG130" i="6" s="1"/>
  <c r="CH130" i="6" s="1"/>
  <c r="CI130" i="6" s="1"/>
  <c r="CJ130" i="6" s="1"/>
  <c r="CK130" i="6" s="1"/>
  <c r="CL130" i="6" s="1"/>
  <c r="CM130" i="6" s="1"/>
  <c r="CN130" i="6" s="1"/>
  <c r="CO130" i="6" s="1"/>
  <c r="CP130" i="6" s="1"/>
  <c r="CQ130" i="6" s="1"/>
  <c r="CR130" i="6" s="1"/>
  <c r="CS130" i="6" s="1"/>
  <c r="CT130" i="6" s="1"/>
  <c r="CU130" i="6" s="1"/>
  <c r="CV130" i="6" s="1"/>
  <c r="CW130" i="6" s="1"/>
  <c r="CX130" i="6" s="1"/>
  <c r="CY130" i="6" s="1"/>
  <c r="CZ130" i="6" s="1"/>
  <c r="DA130" i="6" s="1"/>
  <c r="DB130" i="6" s="1"/>
  <c r="DC130" i="6" s="1"/>
  <c r="DD130" i="6" s="1"/>
  <c r="DE130" i="6" s="1"/>
  <c r="DF130" i="6" s="1"/>
  <c r="DG130" i="6" s="1"/>
  <c r="DH130" i="6" s="1"/>
  <c r="DI130" i="6" s="1"/>
  <c r="DJ130" i="6" s="1"/>
  <c r="DK130" i="6" s="1"/>
  <c r="DL130" i="6" s="1"/>
  <c r="DM130" i="6" s="1"/>
  <c r="DN130" i="6" s="1"/>
  <c r="DO130" i="6" s="1"/>
  <c r="DP130" i="6" s="1"/>
  <c r="DQ130" i="6" s="1"/>
  <c r="DR130" i="6" s="1"/>
  <c r="DS130" i="6" s="1"/>
  <c r="DT130" i="6" s="1"/>
  <c r="DU130" i="6" s="1"/>
  <c r="DV130" i="6" s="1"/>
  <c r="DW130" i="6" s="1"/>
  <c r="DX130" i="6" s="1"/>
  <c r="DY130" i="6" s="1"/>
  <c r="DZ130" i="6" s="1"/>
  <c r="EA130" i="6" s="1"/>
  <c r="EB130" i="6" s="1"/>
  <c r="EC130" i="6" s="1"/>
  <c r="ED130" i="6" s="1"/>
  <c r="EE130" i="6" s="1"/>
  <c r="EF130" i="6" s="1"/>
  <c r="EG130" i="6" s="1"/>
  <c r="EH130" i="6" s="1"/>
  <c r="EI130" i="6" s="1"/>
  <c r="EJ130" i="6" s="1"/>
  <c r="EK130" i="6" s="1"/>
  <c r="EL130" i="6" s="1"/>
  <c r="EM130" i="6" s="1"/>
  <c r="EN130" i="6" s="1"/>
  <c r="EO130" i="6" s="1"/>
  <c r="EP130" i="6" s="1"/>
  <c r="EQ130" i="6" s="1"/>
  <c r="ER130" i="6" s="1"/>
  <c r="ES130" i="6" s="1"/>
  <c r="ET130" i="6" s="1"/>
  <c r="EU130" i="6" s="1"/>
  <c r="EV130" i="6" s="1"/>
  <c r="EW130" i="6" s="1"/>
  <c r="EX130" i="6" s="1"/>
  <c r="EY130" i="6" s="1"/>
  <c r="EZ130" i="6" s="1"/>
  <c r="FA130" i="6" s="1"/>
  <c r="FB130" i="6" s="1"/>
  <c r="FC130" i="6" s="1"/>
  <c r="FD130" i="6" s="1"/>
  <c r="FE130" i="6" s="1"/>
  <c r="FF130" i="6" s="1"/>
  <c r="FG130" i="6" s="1"/>
  <c r="FH130" i="6" s="1"/>
  <c r="FI130" i="6" s="1"/>
  <c r="FJ130" i="6" s="1"/>
  <c r="FK130" i="6" s="1"/>
  <c r="FL130" i="6" s="1"/>
  <c r="FM130" i="6" s="1"/>
  <c r="FN130" i="6" s="1"/>
  <c r="FO130" i="6" s="1"/>
  <c r="FP130" i="6" s="1"/>
  <c r="FQ130" i="6" s="1"/>
  <c r="FR130" i="6" s="1"/>
  <c r="FS130" i="6" s="1"/>
  <c r="FT130" i="6" s="1"/>
  <c r="FU130" i="6" s="1"/>
  <c r="FV130" i="6" s="1"/>
  <c r="FW130" i="6" s="1"/>
  <c r="FX130" i="6" s="1"/>
  <c r="FY130" i="6" s="1"/>
  <c r="FZ130" i="6" s="1"/>
  <c r="GA130" i="6" s="1"/>
  <c r="GB130" i="6" s="1"/>
  <c r="GC130" i="6" s="1"/>
  <c r="GD130" i="6" s="1"/>
  <c r="GE130" i="6" s="1"/>
  <c r="GF130" i="6" s="1"/>
  <c r="GG130" i="6" s="1"/>
  <c r="GH130" i="6" s="1"/>
  <c r="GI130" i="6" s="1"/>
  <c r="GJ130" i="6" s="1"/>
  <c r="GK130" i="6" s="1"/>
  <c r="GL130" i="6" s="1"/>
  <c r="GM130" i="6" s="1"/>
  <c r="GN130" i="6" s="1"/>
  <c r="GO130" i="6" s="1"/>
  <c r="GP130" i="6" s="1"/>
  <c r="GQ130" i="6" s="1"/>
  <c r="GR130" i="6" s="1"/>
  <c r="GS130" i="6" s="1"/>
  <c r="GT130" i="6" s="1"/>
  <c r="GU130" i="6" s="1"/>
  <c r="GV130" i="6" s="1"/>
  <c r="GW130" i="6" s="1"/>
  <c r="GX130" i="6" s="1"/>
  <c r="GY130" i="6" s="1"/>
  <c r="GZ130" i="6" s="1"/>
  <c r="HA130" i="6" s="1"/>
  <c r="HB130" i="6" s="1"/>
  <c r="HC130" i="6" s="1"/>
  <c r="HD130" i="6" s="1"/>
  <c r="HE130" i="6" s="1"/>
  <c r="HF130" i="6" s="1"/>
  <c r="HG130" i="6" s="1"/>
  <c r="HH130" i="6" s="1"/>
  <c r="HI130" i="6" s="1"/>
  <c r="HJ130" i="6" s="1"/>
  <c r="HK130" i="6" s="1"/>
  <c r="HL130" i="6" s="1"/>
  <c r="HM130" i="6" s="1"/>
  <c r="HN130" i="6" s="1"/>
  <c r="HO130" i="6" s="1"/>
  <c r="HP130" i="6" s="1"/>
  <c r="HQ130" i="6" s="1"/>
  <c r="HR130" i="6" s="1"/>
  <c r="HS130" i="6" s="1"/>
  <c r="HT130" i="6" s="1"/>
  <c r="HU130" i="6" s="1"/>
  <c r="HV130" i="6" s="1"/>
  <c r="HW130" i="6" s="1"/>
  <c r="HX130" i="6" s="1"/>
  <c r="HY130" i="6" s="1"/>
  <c r="HZ130" i="6" s="1"/>
  <c r="IA130" i="6" s="1"/>
  <c r="IB130" i="6" s="1"/>
  <c r="IC130" i="6" s="1"/>
  <c r="ID130" i="6" s="1"/>
  <c r="IE130" i="6" s="1"/>
  <c r="IF130" i="6" s="1"/>
  <c r="IG130" i="6" s="1"/>
  <c r="IH130" i="6" s="1"/>
  <c r="II130" i="6" s="1"/>
  <c r="IJ130" i="6" s="1"/>
  <c r="IK130" i="6" s="1"/>
  <c r="IL130" i="6" s="1"/>
  <c r="IM130" i="6" s="1"/>
  <c r="IN130" i="6" s="1"/>
  <c r="IO130" i="6" s="1"/>
  <c r="IP130" i="6" s="1"/>
  <c r="IQ130" i="6" s="1"/>
  <c r="IR130" i="6" s="1"/>
  <c r="IS130" i="6" s="1"/>
  <c r="IT130" i="6" s="1"/>
  <c r="IU130" i="6" s="1"/>
  <c r="IV130" i="6" s="1"/>
  <c r="IW130" i="6" s="1"/>
  <c r="IX130" i="6" s="1"/>
  <c r="IY130" i="6" s="1"/>
  <c r="IZ130" i="6" s="1"/>
  <c r="JA130" i="6" s="1"/>
  <c r="JB130" i="6" s="1"/>
  <c r="JC130" i="6" s="1"/>
  <c r="JD130" i="6" s="1"/>
  <c r="JE130" i="6" s="1"/>
  <c r="JF130" i="6" s="1"/>
  <c r="JG130" i="6" s="1"/>
  <c r="JH130" i="6" s="1"/>
  <c r="JI130" i="6" s="1"/>
  <c r="JJ130" i="6" s="1"/>
  <c r="JK130" i="6" s="1"/>
  <c r="JL130" i="6" s="1"/>
  <c r="JM130" i="6" s="1"/>
  <c r="JN130" i="6" s="1"/>
  <c r="JO130" i="6" s="1"/>
  <c r="JP130" i="6" s="1"/>
  <c r="JQ130" i="6" s="1"/>
  <c r="JR130" i="6" s="1"/>
  <c r="JS130" i="6" s="1"/>
  <c r="JT130" i="6" s="1"/>
  <c r="JU130" i="6" s="1"/>
  <c r="JV130" i="6" s="1"/>
  <c r="JW130" i="6" s="1"/>
  <c r="JX130" i="6" s="1"/>
  <c r="JY130" i="6" s="1"/>
  <c r="JZ130" i="6" s="1"/>
  <c r="KA130" i="6" s="1"/>
  <c r="KB130" i="6" s="1"/>
  <c r="KC130" i="6" s="1"/>
  <c r="KD130" i="6" s="1"/>
  <c r="KE130" i="6" s="1"/>
  <c r="KF130" i="6" s="1"/>
  <c r="KG130" i="6" s="1"/>
  <c r="KH130" i="6" s="1"/>
  <c r="KI130" i="6" s="1"/>
  <c r="KJ130" i="6" s="1"/>
  <c r="KK130" i="6" s="1"/>
  <c r="KL130" i="6" s="1"/>
  <c r="KM130" i="6" s="1"/>
  <c r="KN130" i="6" s="1"/>
  <c r="KO130" i="6" s="1"/>
  <c r="KP130" i="6" s="1"/>
  <c r="KQ130" i="6" s="1"/>
  <c r="KR130" i="6" s="1"/>
  <c r="KS130" i="6" s="1"/>
  <c r="KT130" i="6" s="1"/>
  <c r="KU130" i="6" s="1"/>
  <c r="KV130" i="6" s="1"/>
  <c r="E129" i="6"/>
  <c r="V138" i="6"/>
  <c r="W138" i="6" s="1"/>
  <c r="X138" i="6" s="1"/>
  <c r="Y138" i="6" s="1"/>
  <c r="Z138" i="6" s="1"/>
  <c r="AA138" i="6" s="1"/>
  <c r="AB138" i="6" s="1"/>
  <c r="AC138" i="6" s="1"/>
  <c r="AD138" i="6" s="1"/>
  <c r="AE138" i="6" s="1"/>
  <c r="AF138" i="6" s="1"/>
  <c r="AG138" i="6" s="1"/>
  <c r="AH138" i="6" s="1"/>
  <c r="AI138" i="6" s="1"/>
  <c r="AJ138" i="6" s="1"/>
  <c r="AK138" i="6" s="1"/>
  <c r="AL138" i="6" s="1"/>
  <c r="AM138" i="6" s="1"/>
  <c r="AN138" i="6" s="1"/>
  <c r="AO138" i="6" s="1"/>
  <c r="AP138" i="6" s="1"/>
  <c r="AQ138" i="6" s="1"/>
  <c r="AR138" i="6" s="1"/>
  <c r="AS138" i="6" s="1"/>
  <c r="AT138" i="6" s="1"/>
  <c r="AU138" i="6" s="1"/>
  <c r="AV138" i="6" s="1"/>
  <c r="AW138" i="6" s="1"/>
  <c r="AX138" i="6" s="1"/>
  <c r="AY138" i="6" s="1"/>
  <c r="AZ138" i="6" s="1"/>
  <c r="BA138" i="6" s="1"/>
  <c r="BB138" i="6" s="1"/>
  <c r="BC138" i="6" s="1"/>
  <c r="BD138" i="6" s="1"/>
  <c r="BE138" i="6" s="1"/>
  <c r="BF138" i="6" s="1"/>
  <c r="BG138" i="6" s="1"/>
  <c r="BH138" i="6" s="1"/>
  <c r="BI138" i="6" s="1"/>
  <c r="BJ138" i="6" s="1"/>
  <c r="BK138" i="6" s="1"/>
  <c r="BL138" i="6" s="1"/>
  <c r="BM138" i="6" s="1"/>
  <c r="BN138" i="6" s="1"/>
  <c r="BO138" i="6" s="1"/>
  <c r="BP138" i="6" s="1"/>
  <c r="BQ138" i="6" s="1"/>
  <c r="BR138" i="6" s="1"/>
  <c r="BS138" i="6" s="1"/>
  <c r="BT138" i="6" s="1"/>
  <c r="BU138" i="6" s="1"/>
  <c r="BV138" i="6" s="1"/>
  <c r="BW138" i="6" s="1"/>
  <c r="BX138" i="6" s="1"/>
  <c r="BY138" i="6" s="1"/>
  <c r="BZ138" i="6" s="1"/>
  <c r="CA138" i="6" s="1"/>
  <c r="CB138" i="6" s="1"/>
  <c r="CC138" i="6" s="1"/>
  <c r="CD138" i="6" s="1"/>
  <c r="CE138" i="6" s="1"/>
  <c r="CF138" i="6" s="1"/>
  <c r="CG138" i="6" s="1"/>
  <c r="CH138" i="6" s="1"/>
  <c r="CI138" i="6" s="1"/>
  <c r="CJ138" i="6" s="1"/>
  <c r="CK138" i="6" s="1"/>
  <c r="CL138" i="6" s="1"/>
  <c r="CM138" i="6" s="1"/>
  <c r="CN138" i="6" s="1"/>
  <c r="CO138" i="6" s="1"/>
  <c r="CP138" i="6" s="1"/>
  <c r="CQ138" i="6" s="1"/>
  <c r="CR138" i="6" s="1"/>
  <c r="CS138" i="6" s="1"/>
  <c r="CT138" i="6" s="1"/>
  <c r="CU138" i="6" s="1"/>
  <c r="CV138" i="6" s="1"/>
  <c r="CW138" i="6" s="1"/>
  <c r="CX138" i="6" s="1"/>
  <c r="CY138" i="6" s="1"/>
  <c r="CZ138" i="6" s="1"/>
  <c r="DA138" i="6" s="1"/>
  <c r="DB138" i="6" s="1"/>
  <c r="DC138" i="6" s="1"/>
  <c r="DD138" i="6" s="1"/>
  <c r="DE138" i="6" s="1"/>
  <c r="DF138" i="6" s="1"/>
  <c r="DG138" i="6" s="1"/>
  <c r="DH138" i="6" s="1"/>
  <c r="DI138" i="6" s="1"/>
  <c r="DJ138" i="6" s="1"/>
  <c r="DK138" i="6" s="1"/>
  <c r="DL138" i="6" s="1"/>
  <c r="DM138" i="6" s="1"/>
  <c r="DN138" i="6" s="1"/>
  <c r="DO138" i="6" s="1"/>
  <c r="DP138" i="6" s="1"/>
  <c r="DQ138" i="6" s="1"/>
  <c r="DR138" i="6" s="1"/>
  <c r="DS138" i="6" s="1"/>
  <c r="DT138" i="6" s="1"/>
  <c r="DU138" i="6" s="1"/>
  <c r="DV138" i="6" s="1"/>
  <c r="DW138" i="6" s="1"/>
  <c r="DX138" i="6" s="1"/>
  <c r="DY138" i="6" s="1"/>
  <c r="DZ138" i="6" s="1"/>
  <c r="EA138" i="6" s="1"/>
  <c r="EB138" i="6" s="1"/>
  <c r="EC138" i="6" s="1"/>
  <c r="ED138" i="6" s="1"/>
  <c r="EE138" i="6" s="1"/>
  <c r="EF138" i="6" s="1"/>
  <c r="EG138" i="6" s="1"/>
  <c r="EH138" i="6" s="1"/>
  <c r="EI138" i="6" s="1"/>
  <c r="EJ138" i="6" s="1"/>
  <c r="EK138" i="6" s="1"/>
  <c r="EL138" i="6" s="1"/>
  <c r="EM138" i="6" s="1"/>
  <c r="EN138" i="6" s="1"/>
  <c r="EO138" i="6" s="1"/>
  <c r="EP138" i="6" s="1"/>
  <c r="EQ138" i="6" s="1"/>
  <c r="ER138" i="6" s="1"/>
  <c r="ES138" i="6" s="1"/>
  <c r="ET138" i="6" s="1"/>
  <c r="EU138" i="6" s="1"/>
  <c r="EV138" i="6" s="1"/>
  <c r="EW138" i="6" s="1"/>
  <c r="EX138" i="6" s="1"/>
  <c r="EY138" i="6" s="1"/>
  <c r="EZ138" i="6" s="1"/>
  <c r="FA138" i="6" s="1"/>
  <c r="FB138" i="6" s="1"/>
  <c r="FC138" i="6" s="1"/>
  <c r="FD138" i="6" s="1"/>
  <c r="FE138" i="6" s="1"/>
  <c r="FF138" i="6" s="1"/>
  <c r="FG138" i="6" s="1"/>
  <c r="FH138" i="6" s="1"/>
  <c r="FI138" i="6" s="1"/>
  <c r="FJ138" i="6" s="1"/>
  <c r="FK138" i="6" s="1"/>
  <c r="FL138" i="6" s="1"/>
  <c r="FM138" i="6" s="1"/>
  <c r="FN138" i="6" s="1"/>
  <c r="FO138" i="6" s="1"/>
  <c r="FP138" i="6" s="1"/>
  <c r="FQ138" i="6" s="1"/>
  <c r="FR138" i="6" s="1"/>
  <c r="FS138" i="6" s="1"/>
  <c r="FT138" i="6" s="1"/>
  <c r="FU138" i="6" s="1"/>
  <c r="FV138" i="6" s="1"/>
  <c r="FW138" i="6" s="1"/>
  <c r="FX138" i="6" s="1"/>
  <c r="FY138" i="6" s="1"/>
  <c r="FZ138" i="6" s="1"/>
  <c r="GA138" i="6" s="1"/>
  <c r="GB138" i="6" s="1"/>
  <c r="GC138" i="6" s="1"/>
  <c r="GD138" i="6" s="1"/>
  <c r="GE138" i="6" s="1"/>
  <c r="GF138" i="6" s="1"/>
  <c r="GG138" i="6" s="1"/>
  <c r="GH138" i="6" s="1"/>
  <c r="GI138" i="6" s="1"/>
  <c r="GJ138" i="6" s="1"/>
  <c r="GK138" i="6" s="1"/>
  <c r="GL138" i="6" s="1"/>
  <c r="GM138" i="6" s="1"/>
  <c r="GN138" i="6" s="1"/>
  <c r="GO138" i="6" s="1"/>
  <c r="GP138" i="6" s="1"/>
  <c r="GQ138" i="6" s="1"/>
  <c r="GR138" i="6" s="1"/>
  <c r="GS138" i="6" s="1"/>
  <c r="GT138" i="6" s="1"/>
  <c r="GU138" i="6" s="1"/>
  <c r="GV138" i="6" s="1"/>
  <c r="GW138" i="6" s="1"/>
  <c r="GX138" i="6" s="1"/>
  <c r="GY138" i="6" s="1"/>
  <c r="GZ138" i="6" s="1"/>
  <c r="HA138" i="6" s="1"/>
  <c r="HB138" i="6" s="1"/>
  <c r="HC138" i="6" s="1"/>
  <c r="HD138" i="6" s="1"/>
  <c r="HE138" i="6" s="1"/>
  <c r="HF138" i="6" s="1"/>
  <c r="HG138" i="6" s="1"/>
  <c r="HH138" i="6" s="1"/>
  <c r="HI138" i="6" s="1"/>
  <c r="HJ138" i="6" s="1"/>
  <c r="HK138" i="6" s="1"/>
  <c r="HL138" i="6" s="1"/>
  <c r="HM138" i="6" s="1"/>
  <c r="HN138" i="6" s="1"/>
  <c r="HO138" i="6" s="1"/>
  <c r="HP138" i="6" s="1"/>
  <c r="HQ138" i="6" s="1"/>
  <c r="HR138" i="6" s="1"/>
  <c r="HS138" i="6" s="1"/>
  <c r="HT138" i="6" s="1"/>
  <c r="HU138" i="6" s="1"/>
  <c r="HV138" i="6" s="1"/>
  <c r="HW138" i="6" s="1"/>
  <c r="HX138" i="6" s="1"/>
  <c r="HY138" i="6" s="1"/>
  <c r="HZ138" i="6" s="1"/>
  <c r="IA138" i="6" s="1"/>
  <c r="IB138" i="6" s="1"/>
  <c r="IC138" i="6" s="1"/>
  <c r="ID138" i="6" s="1"/>
  <c r="IE138" i="6" s="1"/>
  <c r="IF138" i="6" s="1"/>
  <c r="IG138" i="6" s="1"/>
  <c r="IH138" i="6" s="1"/>
  <c r="II138" i="6" s="1"/>
  <c r="IJ138" i="6" s="1"/>
  <c r="IK138" i="6" s="1"/>
  <c r="IL138" i="6" s="1"/>
  <c r="IM138" i="6" s="1"/>
  <c r="IN138" i="6" s="1"/>
  <c r="IO138" i="6" s="1"/>
  <c r="IP138" i="6" s="1"/>
  <c r="IQ138" i="6" s="1"/>
  <c r="IR138" i="6" s="1"/>
  <c r="IS138" i="6" s="1"/>
  <c r="IT138" i="6" s="1"/>
  <c r="IU138" i="6" s="1"/>
  <c r="IV138" i="6" s="1"/>
  <c r="IW138" i="6" s="1"/>
  <c r="IX138" i="6" s="1"/>
  <c r="IY138" i="6" s="1"/>
  <c r="IZ138" i="6" s="1"/>
  <c r="JA138" i="6" s="1"/>
  <c r="JB138" i="6" s="1"/>
  <c r="JC138" i="6" s="1"/>
  <c r="JD138" i="6" s="1"/>
  <c r="JE138" i="6" s="1"/>
  <c r="JF138" i="6" s="1"/>
  <c r="JG138" i="6" s="1"/>
  <c r="JH138" i="6" s="1"/>
  <c r="JI138" i="6" s="1"/>
  <c r="JJ138" i="6" s="1"/>
  <c r="JK138" i="6" s="1"/>
  <c r="JL138" i="6" s="1"/>
  <c r="JM138" i="6" s="1"/>
  <c r="JN138" i="6" s="1"/>
  <c r="JO138" i="6" s="1"/>
  <c r="JP138" i="6" s="1"/>
  <c r="JQ138" i="6" s="1"/>
  <c r="JR138" i="6" s="1"/>
  <c r="JS138" i="6" s="1"/>
  <c r="JT138" i="6" s="1"/>
  <c r="JU138" i="6" s="1"/>
  <c r="JV138" i="6" s="1"/>
  <c r="JW138" i="6" s="1"/>
  <c r="JX138" i="6" s="1"/>
  <c r="JY138" i="6" s="1"/>
  <c r="JZ138" i="6" s="1"/>
  <c r="KA138" i="6" s="1"/>
  <c r="KB138" i="6" s="1"/>
  <c r="KC138" i="6" s="1"/>
  <c r="KD138" i="6" s="1"/>
  <c r="KE138" i="6" s="1"/>
  <c r="KF138" i="6" s="1"/>
  <c r="KG138" i="6" s="1"/>
  <c r="KH138" i="6" s="1"/>
  <c r="KI138" i="6" s="1"/>
  <c r="KJ138" i="6" s="1"/>
  <c r="KK138" i="6" s="1"/>
  <c r="KL138" i="6" s="1"/>
  <c r="KM138" i="6" s="1"/>
  <c r="KN138" i="6" s="1"/>
  <c r="KO138" i="6" s="1"/>
  <c r="KP138" i="6" s="1"/>
  <c r="KQ138" i="6" s="1"/>
  <c r="KR138" i="6" s="1"/>
  <c r="KS138" i="6" s="1"/>
  <c r="KT138" i="6" s="1"/>
  <c r="KU138" i="6" s="1"/>
  <c r="KV138" i="6" s="1"/>
  <c r="V136" i="6"/>
  <c r="W136" i="6" s="1"/>
  <c r="X136" i="6" s="1"/>
  <c r="Y136" i="6" s="1"/>
  <c r="Z136" i="6" s="1"/>
  <c r="AA136" i="6" s="1"/>
  <c r="AB136" i="6" s="1"/>
  <c r="AC136" i="6" s="1"/>
  <c r="AD136" i="6" s="1"/>
  <c r="AE136" i="6" s="1"/>
  <c r="AF136" i="6" s="1"/>
  <c r="AG136" i="6" s="1"/>
  <c r="AH136" i="6" s="1"/>
  <c r="AI136" i="6" s="1"/>
  <c r="AJ136" i="6" s="1"/>
  <c r="AK136" i="6" s="1"/>
  <c r="AL136" i="6" s="1"/>
  <c r="AM136" i="6" s="1"/>
  <c r="AN136" i="6" s="1"/>
  <c r="AO136" i="6" s="1"/>
  <c r="AP136" i="6" s="1"/>
  <c r="AQ136" i="6" s="1"/>
  <c r="AR136" i="6" s="1"/>
  <c r="AS136" i="6" s="1"/>
  <c r="AT136" i="6" s="1"/>
  <c r="AU136" i="6" s="1"/>
  <c r="AV136" i="6" s="1"/>
  <c r="AW136" i="6" s="1"/>
  <c r="AX136" i="6" s="1"/>
  <c r="AY136" i="6" s="1"/>
  <c r="AZ136" i="6" s="1"/>
  <c r="BA136" i="6" s="1"/>
  <c r="BB136" i="6" s="1"/>
  <c r="BC136" i="6" s="1"/>
  <c r="BD136" i="6" s="1"/>
  <c r="BE136" i="6" s="1"/>
  <c r="BF136" i="6" s="1"/>
  <c r="BG136" i="6" s="1"/>
  <c r="BH136" i="6" s="1"/>
  <c r="BI136" i="6" s="1"/>
  <c r="BJ136" i="6" s="1"/>
  <c r="BK136" i="6" s="1"/>
  <c r="BL136" i="6" s="1"/>
  <c r="BM136" i="6" s="1"/>
  <c r="BN136" i="6" s="1"/>
  <c r="BO136" i="6" s="1"/>
  <c r="BP136" i="6" s="1"/>
  <c r="BQ136" i="6" s="1"/>
  <c r="BR136" i="6" s="1"/>
  <c r="BS136" i="6" s="1"/>
  <c r="BT136" i="6" s="1"/>
  <c r="BU136" i="6" s="1"/>
  <c r="BV136" i="6" s="1"/>
  <c r="BW136" i="6" s="1"/>
  <c r="BX136" i="6" s="1"/>
  <c r="BY136" i="6" s="1"/>
  <c r="BZ136" i="6" s="1"/>
  <c r="CA136" i="6" s="1"/>
  <c r="CB136" i="6" s="1"/>
  <c r="CC136" i="6" s="1"/>
  <c r="CD136" i="6" s="1"/>
  <c r="CE136" i="6" s="1"/>
  <c r="CF136" i="6" s="1"/>
  <c r="CG136" i="6" s="1"/>
  <c r="CH136" i="6" s="1"/>
  <c r="CI136" i="6" s="1"/>
  <c r="CJ136" i="6" s="1"/>
  <c r="CK136" i="6" s="1"/>
  <c r="CL136" i="6" s="1"/>
  <c r="CM136" i="6" s="1"/>
  <c r="CN136" i="6" s="1"/>
  <c r="CO136" i="6" s="1"/>
  <c r="CP136" i="6" s="1"/>
  <c r="CQ136" i="6" s="1"/>
  <c r="CR136" i="6" s="1"/>
  <c r="CS136" i="6" s="1"/>
  <c r="CT136" i="6" s="1"/>
  <c r="CU136" i="6" s="1"/>
  <c r="CV136" i="6" s="1"/>
  <c r="CW136" i="6" s="1"/>
  <c r="CX136" i="6" s="1"/>
  <c r="CY136" i="6" s="1"/>
  <c r="CZ136" i="6" s="1"/>
  <c r="DA136" i="6" s="1"/>
  <c r="DB136" i="6" s="1"/>
  <c r="DC136" i="6" s="1"/>
  <c r="DD136" i="6" s="1"/>
  <c r="DE136" i="6" s="1"/>
  <c r="DF136" i="6" s="1"/>
  <c r="DG136" i="6" s="1"/>
  <c r="DH136" i="6" s="1"/>
  <c r="DI136" i="6" s="1"/>
  <c r="DJ136" i="6" s="1"/>
  <c r="DK136" i="6" s="1"/>
  <c r="DL136" i="6" s="1"/>
  <c r="DM136" i="6" s="1"/>
  <c r="DN136" i="6" s="1"/>
  <c r="DO136" i="6" s="1"/>
  <c r="DP136" i="6" s="1"/>
  <c r="DQ136" i="6" s="1"/>
  <c r="DR136" i="6" s="1"/>
  <c r="DS136" i="6" s="1"/>
  <c r="DT136" i="6" s="1"/>
  <c r="DU136" i="6" s="1"/>
  <c r="DV136" i="6" s="1"/>
  <c r="DW136" i="6" s="1"/>
  <c r="DX136" i="6" s="1"/>
  <c r="DY136" i="6" s="1"/>
  <c r="DZ136" i="6" s="1"/>
  <c r="EA136" i="6" s="1"/>
  <c r="EB136" i="6" s="1"/>
  <c r="EC136" i="6" s="1"/>
  <c r="ED136" i="6" s="1"/>
  <c r="EE136" i="6" s="1"/>
  <c r="EF136" i="6" s="1"/>
  <c r="EG136" i="6" s="1"/>
  <c r="EH136" i="6" s="1"/>
  <c r="EI136" i="6" s="1"/>
  <c r="EJ136" i="6" s="1"/>
  <c r="EK136" i="6" s="1"/>
  <c r="EL136" i="6" s="1"/>
  <c r="EM136" i="6" s="1"/>
  <c r="EN136" i="6" s="1"/>
  <c r="EO136" i="6" s="1"/>
  <c r="EP136" i="6" s="1"/>
  <c r="EQ136" i="6" s="1"/>
  <c r="ER136" i="6" s="1"/>
  <c r="ES136" i="6" s="1"/>
  <c r="ET136" i="6" s="1"/>
  <c r="EU136" i="6" s="1"/>
  <c r="EV136" i="6" s="1"/>
  <c r="EW136" i="6" s="1"/>
  <c r="EX136" i="6" s="1"/>
  <c r="EY136" i="6" s="1"/>
  <c r="EZ136" i="6" s="1"/>
  <c r="FA136" i="6" s="1"/>
  <c r="FB136" i="6" s="1"/>
  <c r="FC136" i="6" s="1"/>
  <c r="FD136" i="6" s="1"/>
  <c r="FE136" i="6" s="1"/>
  <c r="FF136" i="6" s="1"/>
  <c r="FG136" i="6" s="1"/>
  <c r="FH136" i="6" s="1"/>
  <c r="FI136" i="6" s="1"/>
  <c r="FJ136" i="6" s="1"/>
  <c r="FK136" i="6" s="1"/>
  <c r="FL136" i="6" s="1"/>
  <c r="FM136" i="6" s="1"/>
  <c r="FN136" i="6" s="1"/>
  <c r="FO136" i="6" s="1"/>
  <c r="FP136" i="6" s="1"/>
  <c r="FQ136" i="6" s="1"/>
  <c r="FR136" i="6" s="1"/>
  <c r="FS136" i="6" s="1"/>
  <c r="FT136" i="6" s="1"/>
  <c r="FU136" i="6" s="1"/>
  <c r="FV136" i="6" s="1"/>
  <c r="FW136" i="6" s="1"/>
  <c r="FX136" i="6" s="1"/>
  <c r="FY136" i="6" s="1"/>
  <c r="FZ136" i="6" s="1"/>
  <c r="GA136" i="6" s="1"/>
  <c r="GB136" i="6" s="1"/>
  <c r="GC136" i="6" s="1"/>
  <c r="GD136" i="6" s="1"/>
  <c r="GE136" i="6" s="1"/>
  <c r="GF136" i="6" s="1"/>
  <c r="GG136" i="6" s="1"/>
  <c r="GH136" i="6" s="1"/>
  <c r="GI136" i="6" s="1"/>
  <c r="GJ136" i="6" s="1"/>
  <c r="GK136" i="6" s="1"/>
  <c r="GL136" i="6" s="1"/>
  <c r="GM136" i="6" s="1"/>
  <c r="GN136" i="6" s="1"/>
  <c r="GO136" i="6" s="1"/>
  <c r="GP136" i="6" s="1"/>
  <c r="GQ136" i="6" s="1"/>
  <c r="GR136" i="6" s="1"/>
  <c r="GS136" i="6" s="1"/>
  <c r="GT136" i="6" s="1"/>
  <c r="GU136" i="6" s="1"/>
  <c r="GV136" i="6" s="1"/>
  <c r="GW136" i="6" s="1"/>
  <c r="GX136" i="6" s="1"/>
  <c r="GY136" i="6" s="1"/>
  <c r="GZ136" i="6" s="1"/>
  <c r="HA136" i="6" s="1"/>
  <c r="HB136" i="6" s="1"/>
  <c r="HC136" i="6" s="1"/>
  <c r="HD136" i="6" s="1"/>
  <c r="HE136" i="6" s="1"/>
  <c r="HF136" i="6" s="1"/>
  <c r="HG136" i="6" s="1"/>
  <c r="HH136" i="6" s="1"/>
  <c r="HI136" i="6" s="1"/>
  <c r="HJ136" i="6" s="1"/>
  <c r="HK136" i="6" s="1"/>
  <c r="HL136" i="6" s="1"/>
  <c r="HM136" i="6" s="1"/>
  <c r="HN136" i="6" s="1"/>
  <c r="HO136" i="6" s="1"/>
  <c r="HP136" i="6" s="1"/>
  <c r="HQ136" i="6" s="1"/>
  <c r="HR136" i="6" s="1"/>
  <c r="HS136" i="6" s="1"/>
  <c r="HT136" i="6" s="1"/>
  <c r="HU136" i="6" s="1"/>
  <c r="HV136" i="6" s="1"/>
  <c r="HW136" i="6" s="1"/>
  <c r="HX136" i="6" s="1"/>
  <c r="HY136" i="6" s="1"/>
  <c r="HZ136" i="6" s="1"/>
  <c r="IA136" i="6" s="1"/>
  <c r="IB136" i="6" s="1"/>
  <c r="IC136" i="6" s="1"/>
  <c r="ID136" i="6" s="1"/>
  <c r="IE136" i="6" s="1"/>
  <c r="IF136" i="6" s="1"/>
  <c r="IG136" i="6" s="1"/>
  <c r="IH136" i="6" s="1"/>
  <c r="II136" i="6" s="1"/>
  <c r="IJ136" i="6" s="1"/>
  <c r="IK136" i="6" s="1"/>
  <c r="IL136" i="6" s="1"/>
  <c r="IM136" i="6" s="1"/>
  <c r="IN136" i="6" s="1"/>
  <c r="IO136" i="6" s="1"/>
  <c r="IP136" i="6" s="1"/>
  <c r="IQ136" i="6" s="1"/>
  <c r="IR136" i="6" s="1"/>
  <c r="IS136" i="6" s="1"/>
  <c r="IT136" i="6" s="1"/>
  <c r="IU136" i="6" s="1"/>
  <c r="IV136" i="6" s="1"/>
  <c r="IW136" i="6" s="1"/>
  <c r="IX136" i="6" s="1"/>
  <c r="IY136" i="6" s="1"/>
  <c r="IZ136" i="6" s="1"/>
  <c r="JA136" i="6" s="1"/>
  <c r="JB136" i="6" s="1"/>
  <c r="JC136" i="6" s="1"/>
  <c r="JD136" i="6" s="1"/>
  <c r="JE136" i="6" s="1"/>
  <c r="JF136" i="6" s="1"/>
  <c r="JG136" i="6" s="1"/>
  <c r="JH136" i="6" s="1"/>
  <c r="JI136" i="6" s="1"/>
  <c r="JJ136" i="6" s="1"/>
  <c r="JK136" i="6" s="1"/>
  <c r="JL136" i="6" s="1"/>
  <c r="JM136" i="6" s="1"/>
  <c r="JN136" i="6" s="1"/>
  <c r="JO136" i="6" s="1"/>
  <c r="JP136" i="6" s="1"/>
  <c r="JQ136" i="6" s="1"/>
  <c r="JR136" i="6" s="1"/>
  <c r="JS136" i="6" s="1"/>
  <c r="JT136" i="6" s="1"/>
  <c r="JU136" i="6" s="1"/>
  <c r="JV136" i="6" s="1"/>
  <c r="JW136" i="6" s="1"/>
  <c r="JX136" i="6" s="1"/>
  <c r="JY136" i="6" s="1"/>
  <c r="JZ136" i="6" s="1"/>
  <c r="KA136" i="6" s="1"/>
  <c r="KB136" i="6" s="1"/>
  <c r="KC136" i="6" s="1"/>
  <c r="KD136" i="6" s="1"/>
  <c r="KE136" i="6" s="1"/>
  <c r="KF136" i="6" s="1"/>
  <c r="KG136" i="6" s="1"/>
  <c r="KH136" i="6" s="1"/>
  <c r="KI136" i="6" s="1"/>
  <c r="KJ136" i="6" s="1"/>
  <c r="KK136" i="6" s="1"/>
  <c r="KL136" i="6" s="1"/>
  <c r="KM136" i="6" s="1"/>
  <c r="KN136" i="6" s="1"/>
  <c r="KO136" i="6" s="1"/>
  <c r="KP136" i="6" s="1"/>
  <c r="KQ136" i="6" s="1"/>
  <c r="KR136" i="6" s="1"/>
  <c r="KS136" i="6" s="1"/>
  <c r="KT136" i="6" s="1"/>
  <c r="KU136" i="6" s="1"/>
  <c r="KV136" i="6" s="1"/>
  <c r="V135" i="6"/>
  <c r="W135" i="6" s="1"/>
  <c r="X135" i="6" s="1"/>
  <c r="Y135" i="6" s="1"/>
  <c r="Z135" i="6" s="1"/>
  <c r="AA135" i="6" s="1"/>
  <c r="AB135" i="6" s="1"/>
  <c r="AC135" i="6" s="1"/>
  <c r="AD135" i="6" s="1"/>
  <c r="AE135" i="6" s="1"/>
  <c r="AF135" i="6" s="1"/>
  <c r="AG135" i="6" s="1"/>
  <c r="AH135" i="6" s="1"/>
  <c r="AI135" i="6" s="1"/>
  <c r="AJ135" i="6" s="1"/>
  <c r="AK135" i="6" s="1"/>
  <c r="AL135" i="6" s="1"/>
  <c r="AM135" i="6" s="1"/>
  <c r="AN135" i="6" s="1"/>
  <c r="AO135" i="6" s="1"/>
  <c r="AP135" i="6" s="1"/>
  <c r="AQ135" i="6" s="1"/>
  <c r="AR135" i="6" s="1"/>
  <c r="AS135" i="6" s="1"/>
  <c r="AT135" i="6" s="1"/>
  <c r="AU135" i="6" s="1"/>
  <c r="AV135" i="6" s="1"/>
  <c r="AW135" i="6" s="1"/>
  <c r="AX135" i="6" s="1"/>
  <c r="AY135" i="6" s="1"/>
  <c r="AZ135" i="6" s="1"/>
  <c r="BA135" i="6" s="1"/>
  <c r="BB135" i="6" s="1"/>
  <c r="BC135" i="6" s="1"/>
  <c r="BD135" i="6" s="1"/>
  <c r="BE135" i="6" s="1"/>
  <c r="BF135" i="6" s="1"/>
  <c r="BG135" i="6" s="1"/>
  <c r="BH135" i="6" s="1"/>
  <c r="BI135" i="6" s="1"/>
  <c r="BJ135" i="6" s="1"/>
  <c r="BK135" i="6" s="1"/>
  <c r="BL135" i="6" s="1"/>
  <c r="BM135" i="6" s="1"/>
  <c r="BN135" i="6" s="1"/>
  <c r="BO135" i="6" s="1"/>
  <c r="BP135" i="6" s="1"/>
  <c r="BQ135" i="6" s="1"/>
  <c r="BR135" i="6" s="1"/>
  <c r="BS135" i="6" s="1"/>
  <c r="BT135" i="6" s="1"/>
  <c r="BU135" i="6" s="1"/>
  <c r="BV135" i="6" s="1"/>
  <c r="BW135" i="6" s="1"/>
  <c r="BX135" i="6" s="1"/>
  <c r="BY135" i="6" s="1"/>
  <c r="BZ135" i="6" s="1"/>
  <c r="CA135" i="6" s="1"/>
  <c r="CB135" i="6" s="1"/>
  <c r="CC135" i="6" s="1"/>
  <c r="CD135" i="6" s="1"/>
  <c r="CE135" i="6" s="1"/>
  <c r="CF135" i="6" s="1"/>
  <c r="CG135" i="6" s="1"/>
  <c r="CH135" i="6" s="1"/>
  <c r="CI135" i="6" s="1"/>
  <c r="CJ135" i="6" s="1"/>
  <c r="CK135" i="6" s="1"/>
  <c r="CL135" i="6" s="1"/>
  <c r="CM135" i="6" s="1"/>
  <c r="CN135" i="6" s="1"/>
  <c r="CO135" i="6" s="1"/>
  <c r="CP135" i="6" s="1"/>
  <c r="CQ135" i="6" s="1"/>
  <c r="CR135" i="6" s="1"/>
  <c r="CS135" i="6" s="1"/>
  <c r="CT135" i="6" s="1"/>
  <c r="CU135" i="6" s="1"/>
  <c r="CV135" i="6" s="1"/>
  <c r="CW135" i="6" s="1"/>
  <c r="CX135" i="6" s="1"/>
  <c r="CY135" i="6" s="1"/>
  <c r="CZ135" i="6" s="1"/>
  <c r="DA135" i="6" s="1"/>
  <c r="DB135" i="6" s="1"/>
  <c r="DC135" i="6" s="1"/>
  <c r="DD135" i="6" s="1"/>
  <c r="DE135" i="6" s="1"/>
  <c r="DF135" i="6" s="1"/>
  <c r="DG135" i="6" s="1"/>
  <c r="DH135" i="6" s="1"/>
  <c r="DI135" i="6" s="1"/>
  <c r="DJ135" i="6" s="1"/>
  <c r="DK135" i="6" s="1"/>
  <c r="DL135" i="6" s="1"/>
  <c r="DM135" i="6" s="1"/>
  <c r="DN135" i="6" s="1"/>
  <c r="DO135" i="6" s="1"/>
  <c r="DP135" i="6" s="1"/>
  <c r="DQ135" i="6" s="1"/>
  <c r="DR135" i="6" s="1"/>
  <c r="DS135" i="6" s="1"/>
  <c r="DT135" i="6" s="1"/>
  <c r="DU135" i="6" s="1"/>
  <c r="DV135" i="6" s="1"/>
  <c r="DW135" i="6" s="1"/>
  <c r="DX135" i="6" s="1"/>
  <c r="DY135" i="6" s="1"/>
  <c r="DZ135" i="6" s="1"/>
  <c r="EA135" i="6" s="1"/>
  <c r="EB135" i="6" s="1"/>
  <c r="EC135" i="6" s="1"/>
  <c r="ED135" i="6" s="1"/>
  <c r="EE135" i="6" s="1"/>
  <c r="EF135" i="6" s="1"/>
  <c r="EG135" i="6" s="1"/>
  <c r="EH135" i="6" s="1"/>
  <c r="EI135" i="6" s="1"/>
  <c r="EJ135" i="6" s="1"/>
  <c r="EK135" i="6" s="1"/>
  <c r="EL135" i="6" s="1"/>
  <c r="EM135" i="6" s="1"/>
  <c r="EN135" i="6" s="1"/>
  <c r="EO135" i="6" s="1"/>
  <c r="EP135" i="6" s="1"/>
  <c r="EQ135" i="6" s="1"/>
  <c r="ER135" i="6" s="1"/>
  <c r="ES135" i="6" s="1"/>
  <c r="ET135" i="6" s="1"/>
  <c r="EU135" i="6" s="1"/>
  <c r="EV135" i="6" s="1"/>
  <c r="EW135" i="6" s="1"/>
  <c r="EX135" i="6" s="1"/>
  <c r="EY135" i="6" s="1"/>
  <c r="EZ135" i="6" s="1"/>
  <c r="FA135" i="6" s="1"/>
  <c r="FB135" i="6" s="1"/>
  <c r="FC135" i="6" s="1"/>
  <c r="FD135" i="6" s="1"/>
  <c r="FE135" i="6" s="1"/>
  <c r="FF135" i="6" s="1"/>
  <c r="FG135" i="6" s="1"/>
  <c r="FH135" i="6" s="1"/>
  <c r="FI135" i="6" s="1"/>
  <c r="FJ135" i="6" s="1"/>
  <c r="FK135" i="6" s="1"/>
  <c r="FL135" i="6" s="1"/>
  <c r="FM135" i="6" s="1"/>
  <c r="FN135" i="6" s="1"/>
  <c r="FO135" i="6" s="1"/>
  <c r="FP135" i="6" s="1"/>
  <c r="FQ135" i="6" s="1"/>
  <c r="FR135" i="6" s="1"/>
  <c r="FS135" i="6" s="1"/>
  <c r="FT135" i="6" s="1"/>
  <c r="FU135" i="6" s="1"/>
  <c r="FV135" i="6" s="1"/>
  <c r="FW135" i="6" s="1"/>
  <c r="FX135" i="6" s="1"/>
  <c r="FY135" i="6" s="1"/>
  <c r="FZ135" i="6" s="1"/>
  <c r="GA135" i="6" s="1"/>
  <c r="GB135" i="6" s="1"/>
  <c r="GC135" i="6" s="1"/>
  <c r="GD135" i="6" s="1"/>
  <c r="GE135" i="6" s="1"/>
  <c r="GF135" i="6" s="1"/>
  <c r="GG135" i="6" s="1"/>
  <c r="GH135" i="6" s="1"/>
  <c r="GI135" i="6" s="1"/>
  <c r="GJ135" i="6" s="1"/>
  <c r="GK135" i="6" s="1"/>
  <c r="GL135" i="6" s="1"/>
  <c r="GM135" i="6" s="1"/>
  <c r="GN135" i="6" s="1"/>
  <c r="GO135" i="6" s="1"/>
  <c r="GP135" i="6" s="1"/>
  <c r="GQ135" i="6" s="1"/>
  <c r="GR135" i="6" s="1"/>
  <c r="GS135" i="6" s="1"/>
  <c r="GT135" i="6" s="1"/>
  <c r="GU135" i="6" s="1"/>
  <c r="GV135" i="6" s="1"/>
  <c r="GW135" i="6" s="1"/>
  <c r="GX135" i="6" s="1"/>
  <c r="GY135" i="6" s="1"/>
  <c r="GZ135" i="6" s="1"/>
  <c r="HA135" i="6" s="1"/>
  <c r="HB135" i="6" s="1"/>
  <c r="HC135" i="6" s="1"/>
  <c r="HD135" i="6" s="1"/>
  <c r="HE135" i="6" s="1"/>
  <c r="HF135" i="6" s="1"/>
  <c r="HG135" i="6" s="1"/>
  <c r="HH135" i="6" s="1"/>
  <c r="HI135" i="6" s="1"/>
  <c r="HJ135" i="6" s="1"/>
  <c r="HK135" i="6" s="1"/>
  <c r="HL135" i="6" s="1"/>
  <c r="HM135" i="6" s="1"/>
  <c r="HN135" i="6" s="1"/>
  <c r="HO135" i="6" s="1"/>
  <c r="HP135" i="6" s="1"/>
  <c r="HQ135" i="6" s="1"/>
  <c r="HR135" i="6" s="1"/>
  <c r="HS135" i="6" s="1"/>
  <c r="HT135" i="6" s="1"/>
  <c r="HU135" i="6" s="1"/>
  <c r="HV135" i="6" s="1"/>
  <c r="HW135" i="6" s="1"/>
  <c r="HX135" i="6" s="1"/>
  <c r="HY135" i="6" s="1"/>
  <c r="HZ135" i="6" s="1"/>
  <c r="IA135" i="6" s="1"/>
  <c r="IB135" i="6" s="1"/>
  <c r="IC135" i="6" s="1"/>
  <c r="ID135" i="6" s="1"/>
  <c r="IE135" i="6" s="1"/>
  <c r="IF135" i="6" s="1"/>
  <c r="IG135" i="6" s="1"/>
  <c r="IH135" i="6" s="1"/>
  <c r="II135" i="6" s="1"/>
  <c r="IJ135" i="6" s="1"/>
  <c r="IK135" i="6" s="1"/>
  <c r="IL135" i="6" s="1"/>
  <c r="IM135" i="6" s="1"/>
  <c r="IN135" i="6" s="1"/>
  <c r="IO135" i="6" s="1"/>
  <c r="IP135" i="6" s="1"/>
  <c r="IQ135" i="6" s="1"/>
  <c r="IR135" i="6" s="1"/>
  <c r="IS135" i="6" s="1"/>
  <c r="IT135" i="6" s="1"/>
  <c r="IU135" i="6" s="1"/>
  <c r="IV135" i="6" s="1"/>
  <c r="IW135" i="6" s="1"/>
  <c r="IX135" i="6" s="1"/>
  <c r="IY135" i="6" s="1"/>
  <c r="IZ135" i="6" s="1"/>
  <c r="JA135" i="6" s="1"/>
  <c r="JB135" i="6" s="1"/>
  <c r="JC135" i="6" s="1"/>
  <c r="JD135" i="6" s="1"/>
  <c r="JE135" i="6" s="1"/>
  <c r="JF135" i="6" s="1"/>
  <c r="JG135" i="6" s="1"/>
  <c r="JH135" i="6" s="1"/>
  <c r="JI135" i="6" s="1"/>
  <c r="JJ135" i="6" s="1"/>
  <c r="JK135" i="6" s="1"/>
  <c r="JL135" i="6" s="1"/>
  <c r="JM135" i="6" s="1"/>
  <c r="JN135" i="6" s="1"/>
  <c r="JO135" i="6" s="1"/>
  <c r="JP135" i="6" s="1"/>
  <c r="JQ135" i="6" s="1"/>
  <c r="JR135" i="6" s="1"/>
  <c r="JS135" i="6" s="1"/>
  <c r="JT135" i="6" s="1"/>
  <c r="JU135" i="6" s="1"/>
  <c r="JV135" i="6" s="1"/>
  <c r="JW135" i="6" s="1"/>
  <c r="JX135" i="6" s="1"/>
  <c r="JY135" i="6" s="1"/>
  <c r="JZ135" i="6" s="1"/>
  <c r="KA135" i="6" s="1"/>
  <c r="KB135" i="6" s="1"/>
  <c r="KC135" i="6" s="1"/>
  <c r="KD135" i="6" s="1"/>
  <c r="KE135" i="6" s="1"/>
  <c r="KF135" i="6" s="1"/>
  <c r="KG135" i="6" s="1"/>
  <c r="KH135" i="6" s="1"/>
  <c r="KI135" i="6" s="1"/>
  <c r="KJ135" i="6" s="1"/>
  <c r="KK135" i="6" s="1"/>
  <c r="KL135" i="6" s="1"/>
  <c r="KM135" i="6" s="1"/>
  <c r="KN135" i="6" s="1"/>
  <c r="KO135" i="6" s="1"/>
  <c r="KP135" i="6" s="1"/>
  <c r="KQ135" i="6" s="1"/>
  <c r="KR135" i="6" s="1"/>
  <c r="KS135" i="6" s="1"/>
  <c r="KT135" i="6" s="1"/>
  <c r="KU135" i="6" s="1"/>
  <c r="KV135" i="6" s="1"/>
  <c r="V134" i="6"/>
  <c r="W134" i="6" s="1"/>
  <c r="X134" i="6" s="1"/>
  <c r="Y134" i="6" s="1"/>
  <c r="Z134" i="6" s="1"/>
  <c r="AA134" i="6" s="1"/>
  <c r="AB134" i="6" s="1"/>
  <c r="AC134" i="6" s="1"/>
  <c r="AD134" i="6" s="1"/>
  <c r="AE134" i="6" s="1"/>
  <c r="AF134" i="6" s="1"/>
  <c r="AG134" i="6" s="1"/>
  <c r="AH134" i="6" s="1"/>
  <c r="AI134" i="6" s="1"/>
  <c r="AJ134" i="6" s="1"/>
  <c r="AK134" i="6" s="1"/>
  <c r="AL134" i="6" s="1"/>
  <c r="AM134" i="6" s="1"/>
  <c r="AN134" i="6" s="1"/>
  <c r="AO134" i="6" s="1"/>
  <c r="AP134" i="6" s="1"/>
  <c r="AQ134" i="6" s="1"/>
  <c r="AR134" i="6" s="1"/>
  <c r="AS134" i="6" s="1"/>
  <c r="AT134" i="6" s="1"/>
  <c r="AU134" i="6" s="1"/>
  <c r="AV134" i="6" s="1"/>
  <c r="AW134" i="6" s="1"/>
  <c r="AX134" i="6" s="1"/>
  <c r="AY134" i="6" s="1"/>
  <c r="AZ134" i="6" s="1"/>
  <c r="BA134" i="6" s="1"/>
  <c r="BB134" i="6" s="1"/>
  <c r="BC134" i="6" s="1"/>
  <c r="BD134" i="6" s="1"/>
  <c r="BE134" i="6" s="1"/>
  <c r="BF134" i="6" s="1"/>
  <c r="BG134" i="6" s="1"/>
  <c r="BH134" i="6" s="1"/>
  <c r="BI134" i="6" s="1"/>
  <c r="BJ134" i="6" s="1"/>
  <c r="BK134" i="6" s="1"/>
  <c r="BL134" i="6" s="1"/>
  <c r="BM134" i="6" s="1"/>
  <c r="BN134" i="6" s="1"/>
  <c r="BO134" i="6" s="1"/>
  <c r="BP134" i="6" s="1"/>
  <c r="BQ134" i="6" s="1"/>
  <c r="BR134" i="6" s="1"/>
  <c r="BS134" i="6" s="1"/>
  <c r="BT134" i="6" s="1"/>
  <c r="BU134" i="6" s="1"/>
  <c r="BV134" i="6" s="1"/>
  <c r="BW134" i="6" s="1"/>
  <c r="BX134" i="6" s="1"/>
  <c r="BY134" i="6" s="1"/>
  <c r="BZ134" i="6" s="1"/>
  <c r="CA134" i="6" s="1"/>
  <c r="CB134" i="6" s="1"/>
  <c r="CC134" i="6" s="1"/>
  <c r="CD134" i="6" s="1"/>
  <c r="CE134" i="6" s="1"/>
  <c r="CF134" i="6" s="1"/>
  <c r="CG134" i="6" s="1"/>
  <c r="CH134" i="6" s="1"/>
  <c r="CI134" i="6" s="1"/>
  <c r="CJ134" i="6" s="1"/>
  <c r="CK134" i="6" s="1"/>
  <c r="CL134" i="6" s="1"/>
  <c r="CM134" i="6" s="1"/>
  <c r="CN134" i="6" s="1"/>
  <c r="CO134" i="6" s="1"/>
  <c r="CP134" i="6" s="1"/>
  <c r="CQ134" i="6" s="1"/>
  <c r="CR134" i="6" s="1"/>
  <c r="CS134" i="6" s="1"/>
  <c r="CT134" i="6" s="1"/>
  <c r="CU134" i="6" s="1"/>
  <c r="CV134" i="6" s="1"/>
  <c r="CW134" i="6" s="1"/>
  <c r="CX134" i="6" s="1"/>
  <c r="CY134" i="6" s="1"/>
  <c r="CZ134" i="6" s="1"/>
  <c r="DA134" i="6" s="1"/>
  <c r="DB134" i="6" s="1"/>
  <c r="DC134" i="6" s="1"/>
  <c r="DD134" i="6" s="1"/>
  <c r="DE134" i="6" s="1"/>
  <c r="DF134" i="6" s="1"/>
  <c r="DG134" i="6" s="1"/>
  <c r="DH134" i="6" s="1"/>
  <c r="DI134" i="6" s="1"/>
  <c r="DJ134" i="6" s="1"/>
  <c r="DK134" i="6" s="1"/>
  <c r="DL134" i="6" s="1"/>
  <c r="DM134" i="6" s="1"/>
  <c r="DN134" i="6" s="1"/>
  <c r="DO134" i="6" s="1"/>
  <c r="DP134" i="6" s="1"/>
  <c r="DQ134" i="6" s="1"/>
  <c r="DR134" i="6" s="1"/>
  <c r="DS134" i="6" s="1"/>
  <c r="DT134" i="6" s="1"/>
  <c r="DU134" i="6" s="1"/>
  <c r="DV134" i="6" s="1"/>
  <c r="DW134" i="6" s="1"/>
  <c r="DX134" i="6" s="1"/>
  <c r="DY134" i="6" s="1"/>
  <c r="DZ134" i="6" s="1"/>
  <c r="EA134" i="6" s="1"/>
  <c r="EB134" i="6" s="1"/>
  <c r="EC134" i="6" s="1"/>
  <c r="ED134" i="6" s="1"/>
  <c r="EE134" i="6" s="1"/>
  <c r="EF134" i="6" s="1"/>
  <c r="EG134" i="6" s="1"/>
  <c r="EH134" i="6" s="1"/>
  <c r="EI134" i="6" s="1"/>
  <c r="EJ134" i="6" s="1"/>
  <c r="EK134" i="6" s="1"/>
  <c r="EL134" i="6" s="1"/>
  <c r="EM134" i="6" s="1"/>
  <c r="EN134" i="6" s="1"/>
  <c r="EO134" i="6" s="1"/>
  <c r="EP134" i="6" s="1"/>
  <c r="EQ134" i="6" s="1"/>
  <c r="ER134" i="6" s="1"/>
  <c r="ES134" i="6" s="1"/>
  <c r="ET134" i="6" s="1"/>
  <c r="EU134" i="6" s="1"/>
  <c r="EV134" i="6" s="1"/>
  <c r="EW134" i="6" s="1"/>
  <c r="EX134" i="6" s="1"/>
  <c r="EY134" i="6" s="1"/>
  <c r="EZ134" i="6" s="1"/>
  <c r="FA134" i="6" s="1"/>
  <c r="FB134" i="6" s="1"/>
  <c r="FC134" i="6" s="1"/>
  <c r="FD134" i="6" s="1"/>
  <c r="FE134" i="6" s="1"/>
  <c r="FF134" i="6" s="1"/>
  <c r="FG134" i="6" s="1"/>
  <c r="FH134" i="6" s="1"/>
  <c r="FI134" i="6" s="1"/>
  <c r="FJ134" i="6" s="1"/>
  <c r="FK134" i="6" s="1"/>
  <c r="FL134" i="6" s="1"/>
  <c r="FM134" i="6" s="1"/>
  <c r="FN134" i="6" s="1"/>
  <c r="FO134" i="6" s="1"/>
  <c r="FP134" i="6" s="1"/>
  <c r="FQ134" i="6" s="1"/>
  <c r="FR134" i="6" s="1"/>
  <c r="FS134" i="6" s="1"/>
  <c r="FT134" i="6" s="1"/>
  <c r="FU134" i="6" s="1"/>
  <c r="FV134" i="6" s="1"/>
  <c r="FW134" i="6" s="1"/>
  <c r="FX134" i="6" s="1"/>
  <c r="FY134" i="6" s="1"/>
  <c r="FZ134" i="6" s="1"/>
  <c r="GA134" i="6" s="1"/>
  <c r="GB134" i="6" s="1"/>
  <c r="GC134" i="6" s="1"/>
  <c r="GD134" i="6" s="1"/>
  <c r="GE134" i="6" s="1"/>
  <c r="GF134" i="6" s="1"/>
  <c r="GG134" i="6" s="1"/>
  <c r="GH134" i="6" s="1"/>
  <c r="GI134" i="6" s="1"/>
  <c r="GJ134" i="6" s="1"/>
  <c r="GK134" i="6" s="1"/>
  <c r="GL134" i="6" s="1"/>
  <c r="GM134" i="6" s="1"/>
  <c r="GN134" i="6" s="1"/>
  <c r="GO134" i="6" s="1"/>
  <c r="GP134" i="6" s="1"/>
  <c r="GQ134" i="6" s="1"/>
  <c r="GR134" i="6" s="1"/>
  <c r="GS134" i="6" s="1"/>
  <c r="GT134" i="6" s="1"/>
  <c r="GU134" i="6" s="1"/>
  <c r="GV134" i="6" s="1"/>
  <c r="GW134" i="6" s="1"/>
  <c r="GX134" i="6" s="1"/>
  <c r="GY134" i="6" s="1"/>
  <c r="GZ134" i="6" s="1"/>
  <c r="HA134" i="6" s="1"/>
  <c r="HB134" i="6" s="1"/>
  <c r="HC134" i="6" s="1"/>
  <c r="HD134" i="6" s="1"/>
  <c r="HE134" i="6" s="1"/>
  <c r="HF134" i="6" s="1"/>
  <c r="HG134" i="6" s="1"/>
  <c r="HH134" i="6" s="1"/>
  <c r="HI134" i="6" s="1"/>
  <c r="HJ134" i="6" s="1"/>
  <c r="HK134" i="6" s="1"/>
  <c r="HL134" i="6" s="1"/>
  <c r="HM134" i="6" s="1"/>
  <c r="HN134" i="6" s="1"/>
  <c r="HO134" i="6" s="1"/>
  <c r="HP134" i="6" s="1"/>
  <c r="HQ134" i="6" s="1"/>
  <c r="HR134" i="6" s="1"/>
  <c r="HS134" i="6" s="1"/>
  <c r="HT134" i="6" s="1"/>
  <c r="HU134" i="6" s="1"/>
  <c r="HV134" i="6" s="1"/>
  <c r="HW134" i="6" s="1"/>
  <c r="HX134" i="6" s="1"/>
  <c r="HY134" i="6" s="1"/>
  <c r="HZ134" i="6" s="1"/>
  <c r="IA134" i="6" s="1"/>
  <c r="IB134" i="6" s="1"/>
  <c r="IC134" i="6" s="1"/>
  <c r="ID134" i="6" s="1"/>
  <c r="IE134" i="6" s="1"/>
  <c r="IF134" i="6" s="1"/>
  <c r="IG134" i="6" s="1"/>
  <c r="IH134" i="6" s="1"/>
  <c r="II134" i="6" s="1"/>
  <c r="IJ134" i="6" s="1"/>
  <c r="IK134" i="6" s="1"/>
  <c r="IL134" i="6" s="1"/>
  <c r="IM134" i="6" s="1"/>
  <c r="IN134" i="6" s="1"/>
  <c r="IO134" i="6" s="1"/>
  <c r="IP134" i="6" s="1"/>
  <c r="IQ134" i="6" s="1"/>
  <c r="IR134" i="6" s="1"/>
  <c r="IS134" i="6" s="1"/>
  <c r="IT134" i="6" s="1"/>
  <c r="IU134" i="6" s="1"/>
  <c r="IV134" i="6" s="1"/>
  <c r="IW134" i="6" s="1"/>
  <c r="IX134" i="6" s="1"/>
  <c r="IY134" i="6" s="1"/>
  <c r="IZ134" i="6" s="1"/>
  <c r="JA134" i="6" s="1"/>
  <c r="JB134" i="6" s="1"/>
  <c r="JC134" i="6" s="1"/>
  <c r="JD134" i="6" s="1"/>
  <c r="JE134" i="6" s="1"/>
  <c r="JF134" i="6" s="1"/>
  <c r="JG134" i="6" s="1"/>
  <c r="JH134" i="6" s="1"/>
  <c r="JI134" i="6" s="1"/>
  <c r="JJ134" i="6" s="1"/>
  <c r="JK134" i="6" s="1"/>
  <c r="JL134" i="6" s="1"/>
  <c r="JM134" i="6" s="1"/>
  <c r="JN134" i="6" s="1"/>
  <c r="JO134" i="6" s="1"/>
  <c r="JP134" i="6" s="1"/>
  <c r="JQ134" i="6" s="1"/>
  <c r="JR134" i="6" s="1"/>
  <c r="JS134" i="6" s="1"/>
  <c r="JT134" i="6" s="1"/>
  <c r="JU134" i="6" s="1"/>
  <c r="JV134" i="6" s="1"/>
  <c r="JW134" i="6" s="1"/>
  <c r="JX134" i="6" s="1"/>
  <c r="JY134" i="6" s="1"/>
  <c r="JZ134" i="6" s="1"/>
  <c r="KA134" i="6" s="1"/>
  <c r="KB134" i="6" s="1"/>
  <c r="KC134" i="6" s="1"/>
  <c r="KD134" i="6" s="1"/>
  <c r="KE134" i="6" s="1"/>
  <c r="KF134" i="6" s="1"/>
  <c r="KG134" i="6" s="1"/>
  <c r="KH134" i="6" s="1"/>
  <c r="KI134" i="6" s="1"/>
  <c r="KJ134" i="6" s="1"/>
  <c r="KK134" i="6" s="1"/>
  <c r="KL134" i="6" s="1"/>
  <c r="KM134" i="6" s="1"/>
  <c r="KN134" i="6" s="1"/>
  <c r="KO134" i="6" s="1"/>
  <c r="KP134" i="6" s="1"/>
  <c r="KQ134" i="6" s="1"/>
  <c r="KR134" i="6" s="1"/>
  <c r="KS134" i="6" s="1"/>
  <c r="KT134" i="6" s="1"/>
  <c r="KU134" i="6" s="1"/>
  <c r="KV134" i="6" s="1"/>
  <c r="V133" i="6"/>
  <c r="W133" i="6" s="1"/>
  <c r="X133" i="6" s="1"/>
  <c r="Y133" i="6" s="1"/>
  <c r="Z133" i="6" s="1"/>
  <c r="AA133" i="6" s="1"/>
  <c r="AB133" i="6" s="1"/>
  <c r="AC133" i="6" s="1"/>
  <c r="AD133" i="6" s="1"/>
  <c r="AE133" i="6" s="1"/>
  <c r="AF133" i="6" s="1"/>
  <c r="AG133" i="6" s="1"/>
  <c r="AH133" i="6" s="1"/>
  <c r="AI133" i="6" s="1"/>
  <c r="AJ133" i="6" s="1"/>
  <c r="AK133" i="6" s="1"/>
  <c r="AL133" i="6" s="1"/>
  <c r="AM133" i="6" s="1"/>
  <c r="AN133" i="6" s="1"/>
  <c r="AO133" i="6" s="1"/>
  <c r="AP133" i="6" s="1"/>
  <c r="AQ133" i="6" s="1"/>
  <c r="AR133" i="6" s="1"/>
  <c r="AS133" i="6" s="1"/>
  <c r="AT133" i="6" s="1"/>
  <c r="AU133" i="6" s="1"/>
  <c r="AV133" i="6" s="1"/>
  <c r="AW133" i="6" s="1"/>
  <c r="AX133" i="6" s="1"/>
  <c r="AY133" i="6" s="1"/>
  <c r="AZ133" i="6" s="1"/>
  <c r="BA133" i="6" s="1"/>
  <c r="BB133" i="6" s="1"/>
  <c r="BC133" i="6" s="1"/>
  <c r="BD133" i="6" s="1"/>
  <c r="BE133" i="6" s="1"/>
  <c r="BF133" i="6" s="1"/>
  <c r="BG133" i="6" s="1"/>
  <c r="BH133" i="6" s="1"/>
  <c r="BI133" i="6" s="1"/>
  <c r="BJ133" i="6" s="1"/>
  <c r="BK133" i="6" s="1"/>
  <c r="BL133" i="6" s="1"/>
  <c r="BM133" i="6" s="1"/>
  <c r="BN133" i="6" s="1"/>
  <c r="BO133" i="6" s="1"/>
  <c r="BP133" i="6" s="1"/>
  <c r="BQ133" i="6" s="1"/>
  <c r="BR133" i="6" s="1"/>
  <c r="BS133" i="6" s="1"/>
  <c r="BT133" i="6" s="1"/>
  <c r="BU133" i="6" s="1"/>
  <c r="BV133" i="6" s="1"/>
  <c r="BW133" i="6" s="1"/>
  <c r="BX133" i="6" s="1"/>
  <c r="BY133" i="6" s="1"/>
  <c r="BZ133" i="6" s="1"/>
  <c r="CA133" i="6" s="1"/>
  <c r="CB133" i="6" s="1"/>
  <c r="CC133" i="6" s="1"/>
  <c r="CD133" i="6" s="1"/>
  <c r="CE133" i="6" s="1"/>
  <c r="CF133" i="6" s="1"/>
  <c r="CG133" i="6" s="1"/>
  <c r="CH133" i="6" s="1"/>
  <c r="CI133" i="6" s="1"/>
  <c r="CJ133" i="6" s="1"/>
  <c r="CK133" i="6" s="1"/>
  <c r="CL133" i="6" s="1"/>
  <c r="CM133" i="6" s="1"/>
  <c r="CN133" i="6" s="1"/>
  <c r="CO133" i="6" s="1"/>
  <c r="CP133" i="6" s="1"/>
  <c r="CQ133" i="6" s="1"/>
  <c r="CR133" i="6" s="1"/>
  <c r="CS133" i="6" s="1"/>
  <c r="CT133" i="6" s="1"/>
  <c r="CU133" i="6" s="1"/>
  <c r="CV133" i="6" s="1"/>
  <c r="CW133" i="6" s="1"/>
  <c r="CX133" i="6" s="1"/>
  <c r="CY133" i="6" s="1"/>
  <c r="CZ133" i="6" s="1"/>
  <c r="DA133" i="6" s="1"/>
  <c r="DB133" i="6" s="1"/>
  <c r="DC133" i="6" s="1"/>
  <c r="DD133" i="6" s="1"/>
  <c r="DE133" i="6" s="1"/>
  <c r="DF133" i="6" s="1"/>
  <c r="DG133" i="6" s="1"/>
  <c r="DH133" i="6" s="1"/>
  <c r="DI133" i="6" s="1"/>
  <c r="DJ133" i="6" s="1"/>
  <c r="DK133" i="6" s="1"/>
  <c r="DL133" i="6" s="1"/>
  <c r="DM133" i="6" s="1"/>
  <c r="DN133" i="6" s="1"/>
  <c r="DO133" i="6" s="1"/>
  <c r="DP133" i="6" s="1"/>
  <c r="DQ133" i="6" s="1"/>
  <c r="DR133" i="6" s="1"/>
  <c r="DS133" i="6" s="1"/>
  <c r="DT133" i="6" s="1"/>
  <c r="DU133" i="6" s="1"/>
  <c r="DV133" i="6" s="1"/>
  <c r="DW133" i="6" s="1"/>
  <c r="DX133" i="6" s="1"/>
  <c r="DY133" i="6" s="1"/>
  <c r="DZ133" i="6" s="1"/>
  <c r="EA133" i="6" s="1"/>
  <c r="EB133" i="6" s="1"/>
  <c r="EC133" i="6" s="1"/>
  <c r="ED133" i="6" s="1"/>
  <c r="EE133" i="6" s="1"/>
  <c r="EF133" i="6" s="1"/>
  <c r="EG133" i="6" s="1"/>
  <c r="EH133" i="6" s="1"/>
  <c r="EI133" i="6" s="1"/>
  <c r="EJ133" i="6" s="1"/>
  <c r="EK133" i="6" s="1"/>
  <c r="EL133" i="6" s="1"/>
  <c r="EM133" i="6" s="1"/>
  <c r="EN133" i="6" s="1"/>
  <c r="EO133" i="6" s="1"/>
  <c r="EP133" i="6" s="1"/>
  <c r="EQ133" i="6" s="1"/>
  <c r="ER133" i="6" s="1"/>
  <c r="ES133" i="6" s="1"/>
  <c r="ET133" i="6" s="1"/>
  <c r="EU133" i="6" s="1"/>
  <c r="EV133" i="6" s="1"/>
  <c r="EW133" i="6" s="1"/>
  <c r="EX133" i="6" s="1"/>
  <c r="EY133" i="6" s="1"/>
  <c r="EZ133" i="6" s="1"/>
  <c r="FA133" i="6" s="1"/>
  <c r="FB133" i="6" s="1"/>
  <c r="FC133" i="6" s="1"/>
  <c r="FD133" i="6" s="1"/>
  <c r="FE133" i="6" s="1"/>
  <c r="FF133" i="6" s="1"/>
  <c r="FG133" i="6" s="1"/>
  <c r="FH133" i="6" s="1"/>
  <c r="FI133" i="6" s="1"/>
  <c r="FJ133" i="6" s="1"/>
  <c r="FK133" i="6" s="1"/>
  <c r="FL133" i="6" s="1"/>
  <c r="FM133" i="6" s="1"/>
  <c r="FN133" i="6" s="1"/>
  <c r="FO133" i="6" s="1"/>
  <c r="FP133" i="6" s="1"/>
  <c r="FQ133" i="6" s="1"/>
  <c r="FR133" i="6" s="1"/>
  <c r="FS133" i="6" s="1"/>
  <c r="FT133" i="6" s="1"/>
  <c r="FU133" i="6" s="1"/>
  <c r="FV133" i="6" s="1"/>
  <c r="FW133" i="6" s="1"/>
  <c r="FX133" i="6" s="1"/>
  <c r="FY133" i="6" s="1"/>
  <c r="FZ133" i="6" s="1"/>
  <c r="GA133" i="6" s="1"/>
  <c r="GB133" i="6" s="1"/>
  <c r="GC133" i="6" s="1"/>
  <c r="GD133" i="6" s="1"/>
  <c r="GE133" i="6" s="1"/>
  <c r="GF133" i="6" s="1"/>
  <c r="GG133" i="6" s="1"/>
  <c r="GH133" i="6" s="1"/>
  <c r="GI133" i="6" s="1"/>
  <c r="GJ133" i="6" s="1"/>
  <c r="GK133" i="6" s="1"/>
  <c r="GL133" i="6" s="1"/>
  <c r="GM133" i="6" s="1"/>
  <c r="GN133" i="6" s="1"/>
  <c r="GO133" i="6" s="1"/>
  <c r="GP133" i="6" s="1"/>
  <c r="GQ133" i="6" s="1"/>
  <c r="GR133" i="6" s="1"/>
  <c r="GS133" i="6" s="1"/>
  <c r="GT133" i="6" s="1"/>
  <c r="GU133" i="6" s="1"/>
  <c r="GV133" i="6" s="1"/>
  <c r="GW133" i="6" s="1"/>
  <c r="GX133" i="6" s="1"/>
  <c r="GY133" i="6" s="1"/>
  <c r="GZ133" i="6" s="1"/>
  <c r="HA133" i="6" s="1"/>
  <c r="HB133" i="6" s="1"/>
  <c r="HC133" i="6" s="1"/>
  <c r="HD133" i="6" s="1"/>
  <c r="HE133" i="6" s="1"/>
  <c r="HF133" i="6" s="1"/>
  <c r="HG133" i="6" s="1"/>
  <c r="HH133" i="6" s="1"/>
  <c r="HI133" i="6" s="1"/>
  <c r="HJ133" i="6" s="1"/>
  <c r="HK133" i="6" s="1"/>
  <c r="HL133" i="6" s="1"/>
  <c r="HM133" i="6" s="1"/>
  <c r="HN133" i="6" s="1"/>
  <c r="HO133" i="6" s="1"/>
  <c r="HP133" i="6" s="1"/>
  <c r="HQ133" i="6" s="1"/>
  <c r="HR133" i="6" s="1"/>
  <c r="HS133" i="6" s="1"/>
  <c r="HT133" i="6" s="1"/>
  <c r="HU133" i="6" s="1"/>
  <c r="HV133" i="6" s="1"/>
  <c r="HW133" i="6" s="1"/>
  <c r="HX133" i="6" s="1"/>
  <c r="HY133" i="6" s="1"/>
  <c r="HZ133" i="6" s="1"/>
  <c r="IA133" i="6" s="1"/>
  <c r="IB133" i="6" s="1"/>
  <c r="IC133" i="6" s="1"/>
  <c r="ID133" i="6" s="1"/>
  <c r="IE133" i="6" s="1"/>
  <c r="IF133" i="6" s="1"/>
  <c r="IG133" i="6" s="1"/>
  <c r="IH133" i="6" s="1"/>
  <c r="II133" i="6" s="1"/>
  <c r="IJ133" i="6" s="1"/>
  <c r="IK133" i="6" s="1"/>
  <c r="IL133" i="6" s="1"/>
  <c r="IM133" i="6" s="1"/>
  <c r="IN133" i="6" s="1"/>
  <c r="IO133" i="6" s="1"/>
  <c r="IP133" i="6" s="1"/>
  <c r="IQ133" i="6" s="1"/>
  <c r="IR133" i="6" s="1"/>
  <c r="IS133" i="6" s="1"/>
  <c r="IT133" i="6" s="1"/>
  <c r="IU133" i="6" s="1"/>
  <c r="IV133" i="6" s="1"/>
  <c r="IW133" i="6" s="1"/>
  <c r="IX133" i="6" s="1"/>
  <c r="IY133" i="6" s="1"/>
  <c r="IZ133" i="6" s="1"/>
  <c r="JA133" i="6" s="1"/>
  <c r="JB133" i="6" s="1"/>
  <c r="JC133" i="6" s="1"/>
  <c r="JD133" i="6" s="1"/>
  <c r="JE133" i="6" s="1"/>
  <c r="JF133" i="6" s="1"/>
  <c r="JG133" i="6" s="1"/>
  <c r="JH133" i="6" s="1"/>
  <c r="JI133" i="6" s="1"/>
  <c r="JJ133" i="6" s="1"/>
  <c r="JK133" i="6" s="1"/>
  <c r="JL133" i="6" s="1"/>
  <c r="JM133" i="6" s="1"/>
  <c r="JN133" i="6" s="1"/>
  <c r="JO133" i="6" s="1"/>
  <c r="JP133" i="6" s="1"/>
  <c r="JQ133" i="6" s="1"/>
  <c r="JR133" i="6" s="1"/>
  <c r="JS133" i="6" s="1"/>
  <c r="JT133" i="6" s="1"/>
  <c r="JU133" i="6" s="1"/>
  <c r="JV133" i="6" s="1"/>
  <c r="JW133" i="6" s="1"/>
  <c r="JX133" i="6" s="1"/>
  <c r="JY133" i="6" s="1"/>
  <c r="JZ133" i="6" s="1"/>
  <c r="KA133" i="6" s="1"/>
  <c r="KB133" i="6" s="1"/>
  <c r="KC133" i="6" s="1"/>
  <c r="KD133" i="6" s="1"/>
  <c r="KE133" i="6" s="1"/>
  <c r="KF133" i="6" s="1"/>
  <c r="KG133" i="6" s="1"/>
  <c r="KH133" i="6" s="1"/>
  <c r="KI133" i="6" s="1"/>
  <c r="KJ133" i="6" s="1"/>
  <c r="KK133" i="6" s="1"/>
  <c r="KL133" i="6" s="1"/>
  <c r="KM133" i="6" s="1"/>
  <c r="KN133" i="6" s="1"/>
  <c r="KO133" i="6" s="1"/>
  <c r="KP133" i="6" s="1"/>
  <c r="KQ133" i="6" s="1"/>
  <c r="KR133" i="6" s="1"/>
  <c r="KS133" i="6" s="1"/>
  <c r="KT133" i="6" s="1"/>
  <c r="KU133" i="6" s="1"/>
  <c r="KV133" i="6" s="1"/>
  <c r="V132" i="6"/>
  <c r="V131" i="6"/>
  <c r="W131" i="6" s="1"/>
  <c r="X131" i="6" s="1"/>
  <c r="Y131" i="6" s="1"/>
  <c r="Z131" i="6" s="1"/>
  <c r="AA131" i="6" s="1"/>
  <c r="AB131" i="6" s="1"/>
  <c r="AC131" i="6" s="1"/>
  <c r="AD131" i="6" s="1"/>
  <c r="AE131" i="6" s="1"/>
  <c r="AF131" i="6" s="1"/>
  <c r="AG131" i="6" s="1"/>
  <c r="AH131" i="6" s="1"/>
  <c r="AI131" i="6" s="1"/>
  <c r="AJ131" i="6" s="1"/>
  <c r="AK131" i="6" s="1"/>
  <c r="AL131" i="6" s="1"/>
  <c r="AM131" i="6" s="1"/>
  <c r="AN131" i="6" s="1"/>
  <c r="AO131" i="6" s="1"/>
  <c r="AP131" i="6" s="1"/>
  <c r="AQ131" i="6" s="1"/>
  <c r="AR131" i="6" s="1"/>
  <c r="AS131" i="6" s="1"/>
  <c r="AT131" i="6" s="1"/>
  <c r="AU131" i="6" s="1"/>
  <c r="AV131" i="6" s="1"/>
  <c r="AW131" i="6" s="1"/>
  <c r="AX131" i="6" s="1"/>
  <c r="AY131" i="6" s="1"/>
  <c r="AZ131" i="6" s="1"/>
  <c r="BA131" i="6" s="1"/>
  <c r="BB131" i="6" s="1"/>
  <c r="BC131" i="6" s="1"/>
  <c r="BD131" i="6" s="1"/>
  <c r="BE131" i="6" s="1"/>
  <c r="BF131" i="6" s="1"/>
  <c r="BG131" i="6" s="1"/>
  <c r="BH131" i="6" s="1"/>
  <c r="BI131" i="6" s="1"/>
  <c r="BJ131" i="6" s="1"/>
  <c r="BK131" i="6" s="1"/>
  <c r="BL131" i="6" s="1"/>
  <c r="BM131" i="6" s="1"/>
  <c r="BN131" i="6" s="1"/>
  <c r="BO131" i="6" s="1"/>
  <c r="BP131" i="6" s="1"/>
  <c r="BQ131" i="6" s="1"/>
  <c r="BR131" i="6" s="1"/>
  <c r="BS131" i="6" s="1"/>
  <c r="BT131" i="6" s="1"/>
  <c r="BU131" i="6" s="1"/>
  <c r="BV131" i="6" s="1"/>
  <c r="BW131" i="6" s="1"/>
  <c r="BX131" i="6" s="1"/>
  <c r="BY131" i="6" s="1"/>
  <c r="BZ131" i="6" s="1"/>
  <c r="CA131" i="6" s="1"/>
  <c r="CB131" i="6" s="1"/>
  <c r="CC131" i="6" s="1"/>
  <c r="CD131" i="6" s="1"/>
  <c r="CE131" i="6" s="1"/>
  <c r="CF131" i="6" s="1"/>
  <c r="CG131" i="6" s="1"/>
  <c r="CH131" i="6" s="1"/>
  <c r="CI131" i="6" s="1"/>
  <c r="CJ131" i="6" s="1"/>
  <c r="CK131" i="6" s="1"/>
  <c r="CL131" i="6" s="1"/>
  <c r="CM131" i="6" s="1"/>
  <c r="CN131" i="6" s="1"/>
  <c r="CO131" i="6" s="1"/>
  <c r="CP131" i="6" s="1"/>
  <c r="CQ131" i="6" s="1"/>
  <c r="CR131" i="6" s="1"/>
  <c r="CS131" i="6" s="1"/>
  <c r="CT131" i="6" s="1"/>
  <c r="CU131" i="6" s="1"/>
  <c r="CV131" i="6" s="1"/>
  <c r="CW131" i="6" s="1"/>
  <c r="CX131" i="6" s="1"/>
  <c r="CY131" i="6" s="1"/>
  <c r="CZ131" i="6" s="1"/>
  <c r="DA131" i="6" s="1"/>
  <c r="DB131" i="6" s="1"/>
  <c r="DC131" i="6" s="1"/>
  <c r="DD131" i="6" s="1"/>
  <c r="DE131" i="6" s="1"/>
  <c r="DF131" i="6" s="1"/>
  <c r="DG131" i="6" s="1"/>
  <c r="DH131" i="6" s="1"/>
  <c r="DI131" i="6" s="1"/>
  <c r="DJ131" i="6" s="1"/>
  <c r="DK131" i="6" s="1"/>
  <c r="DL131" i="6" s="1"/>
  <c r="DM131" i="6" s="1"/>
  <c r="DN131" i="6" s="1"/>
  <c r="DO131" i="6" s="1"/>
  <c r="DP131" i="6" s="1"/>
  <c r="DQ131" i="6" s="1"/>
  <c r="DR131" i="6" s="1"/>
  <c r="DS131" i="6" s="1"/>
  <c r="DT131" i="6" s="1"/>
  <c r="DU131" i="6" s="1"/>
  <c r="DV131" i="6" s="1"/>
  <c r="DW131" i="6" s="1"/>
  <c r="DX131" i="6" s="1"/>
  <c r="DY131" i="6" s="1"/>
  <c r="DZ131" i="6" s="1"/>
  <c r="EA131" i="6" s="1"/>
  <c r="EB131" i="6" s="1"/>
  <c r="EC131" i="6" s="1"/>
  <c r="ED131" i="6" s="1"/>
  <c r="EE131" i="6" s="1"/>
  <c r="EF131" i="6" s="1"/>
  <c r="EG131" i="6" s="1"/>
  <c r="EH131" i="6" s="1"/>
  <c r="EI131" i="6" s="1"/>
  <c r="EJ131" i="6" s="1"/>
  <c r="EK131" i="6" s="1"/>
  <c r="EL131" i="6" s="1"/>
  <c r="EM131" i="6" s="1"/>
  <c r="EN131" i="6" s="1"/>
  <c r="EO131" i="6" s="1"/>
  <c r="EP131" i="6" s="1"/>
  <c r="EQ131" i="6" s="1"/>
  <c r="ER131" i="6" s="1"/>
  <c r="ES131" i="6" s="1"/>
  <c r="ET131" i="6" s="1"/>
  <c r="EU131" i="6" s="1"/>
  <c r="EV131" i="6" s="1"/>
  <c r="EW131" i="6" s="1"/>
  <c r="EX131" i="6" s="1"/>
  <c r="EY131" i="6" s="1"/>
  <c r="EZ131" i="6" s="1"/>
  <c r="FA131" i="6" s="1"/>
  <c r="FB131" i="6" s="1"/>
  <c r="FC131" i="6" s="1"/>
  <c r="FD131" i="6" s="1"/>
  <c r="FE131" i="6" s="1"/>
  <c r="FF131" i="6" s="1"/>
  <c r="FG131" i="6" s="1"/>
  <c r="FH131" i="6" s="1"/>
  <c r="FI131" i="6" s="1"/>
  <c r="FJ131" i="6" s="1"/>
  <c r="FK131" i="6" s="1"/>
  <c r="FL131" i="6" s="1"/>
  <c r="FM131" i="6" s="1"/>
  <c r="FN131" i="6" s="1"/>
  <c r="FO131" i="6" s="1"/>
  <c r="FP131" i="6" s="1"/>
  <c r="FQ131" i="6" s="1"/>
  <c r="FR131" i="6" s="1"/>
  <c r="FS131" i="6" s="1"/>
  <c r="FT131" i="6" s="1"/>
  <c r="FU131" i="6" s="1"/>
  <c r="FV131" i="6" s="1"/>
  <c r="FW131" i="6" s="1"/>
  <c r="FX131" i="6" s="1"/>
  <c r="FY131" i="6" s="1"/>
  <c r="FZ131" i="6" s="1"/>
  <c r="GA131" i="6" s="1"/>
  <c r="GB131" i="6" s="1"/>
  <c r="GC131" i="6" s="1"/>
  <c r="GD131" i="6" s="1"/>
  <c r="GE131" i="6" s="1"/>
  <c r="GF131" i="6" s="1"/>
  <c r="GG131" i="6" s="1"/>
  <c r="GH131" i="6" s="1"/>
  <c r="GI131" i="6" s="1"/>
  <c r="GJ131" i="6" s="1"/>
  <c r="GK131" i="6" s="1"/>
  <c r="GL131" i="6" s="1"/>
  <c r="GM131" i="6" s="1"/>
  <c r="GN131" i="6" s="1"/>
  <c r="GO131" i="6" s="1"/>
  <c r="GP131" i="6" s="1"/>
  <c r="GQ131" i="6" s="1"/>
  <c r="GR131" i="6" s="1"/>
  <c r="GS131" i="6" s="1"/>
  <c r="GT131" i="6" s="1"/>
  <c r="GU131" i="6" s="1"/>
  <c r="GV131" i="6" s="1"/>
  <c r="GW131" i="6" s="1"/>
  <c r="GX131" i="6" s="1"/>
  <c r="GY131" i="6" s="1"/>
  <c r="GZ131" i="6" s="1"/>
  <c r="HA131" i="6" s="1"/>
  <c r="HB131" i="6" s="1"/>
  <c r="HC131" i="6" s="1"/>
  <c r="HD131" i="6" s="1"/>
  <c r="HE131" i="6" s="1"/>
  <c r="HF131" i="6" s="1"/>
  <c r="HG131" i="6" s="1"/>
  <c r="HH131" i="6" s="1"/>
  <c r="HI131" i="6" s="1"/>
  <c r="HJ131" i="6" s="1"/>
  <c r="HK131" i="6" s="1"/>
  <c r="HL131" i="6" s="1"/>
  <c r="HM131" i="6" s="1"/>
  <c r="HN131" i="6" s="1"/>
  <c r="HO131" i="6" s="1"/>
  <c r="HP131" i="6" s="1"/>
  <c r="HQ131" i="6" s="1"/>
  <c r="HR131" i="6" s="1"/>
  <c r="HS131" i="6" s="1"/>
  <c r="HT131" i="6" s="1"/>
  <c r="HU131" i="6" s="1"/>
  <c r="HV131" i="6" s="1"/>
  <c r="HW131" i="6" s="1"/>
  <c r="HX131" i="6" s="1"/>
  <c r="HY131" i="6" s="1"/>
  <c r="HZ131" i="6" s="1"/>
  <c r="IA131" i="6" s="1"/>
  <c r="IB131" i="6" s="1"/>
  <c r="IC131" i="6" s="1"/>
  <c r="ID131" i="6" s="1"/>
  <c r="IE131" i="6" s="1"/>
  <c r="IF131" i="6" s="1"/>
  <c r="IG131" i="6" s="1"/>
  <c r="IH131" i="6" s="1"/>
  <c r="II131" i="6" s="1"/>
  <c r="IJ131" i="6" s="1"/>
  <c r="IK131" i="6" s="1"/>
  <c r="IL131" i="6" s="1"/>
  <c r="IM131" i="6" s="1"/>
  <c r="IN131" i="6" s="1"/>
  <c r="IO131" i="6" s="1"/>
  <c r="IP131" i="6" s="1"/>
  <c r="IQ131" i="6" s="1"/>
  <c r="IR131" i="6" s="1"/>
  <c r="IS131" i="6" s="1"/>
  <c r="IT131" i="6" s="1"/>
  <c r="IU131" i="6" s="1"/>
  <c r="IV131" i="6" s="1"/>
  <c r="IW131" i="6" s="1"/>
  <c r="IX131" i="6" s="1"/>
  <c r="IY131" i="6" s="1"/>
  <c r="IZ131" i="6" s="1"/>
  <c r="JA131" i="6" s="1"/>
  <c r="JB131" i="6" s="1"/>
  <c r="JC131" i="6" s="1"/>
  <c r="JD131" i="6" s="1"/>
  <c r="JE131" i="6" s="1"/>
  <c r="JF131" i="6" s="1"/>
  <c r="JG131" i="6" s="1"/>
  <c r="JH131" i="6" s="1"/>
  <c r="JI131" i="6" s="1"/>
  <c r="JJ131" i="6" s="1"/>
  <c r="JK131" i="6" s="1"/>
  <c r="JL131" i="6" s="1"/>
  <c r="JM131" i="6" s="1"/>
  <c r="JN131" i="6" s="1"/>
  <c r="JO131" i="6" s="1"/>
  <c r="JP131" i="6" s="1"/>
  <c r="JQ131" i="6" s="1"/>
  <c r="JR131" i="6" s="1"/>
  <c r="JS131" i="6" s="1"/>
  <c r="JT131" i="6" s="1"/>
  <c r="JU131" i="6" s="1"/>
  <c r="JV131" i="6" s="1"/>
  <c r="JW131" i="6" s="1"/>
  <c r="JX131" i="6" s="1"/>
  <c r="JY131" i="6" s="1"/>
  <c r="JZ131" i="6" s="1"/>
  <c r="KA131" i="6" s="1"/>
  <c r="KB131" i="6" s="1"/>
  <c r="KC131" i="6" s="1"/>
  <c r="KD131" i="6" s="1"/>
  <c r="KE131" i="6" s="1"/>
  <c r="KF131" i="6" s="1"/>
  <c r="KG131" i="6" s="1"/>
  <c r="KH131" i="6" s="1"/>
  <c r="KI131" i="6" s="1"/>
  <c r="KJ131" i="6" s="1"/>
  <c r="KK131" i="6" s="1"/>
  <c r="KL131" i="6" s="1"/>
  <c r="KM131" i="6" s="1"/>
  <c r="KN131" i="6" s="1"/>
  <c r="KO131" i="6" s="1"/>
  <c r="KP131" i="6" s="1"/>
  <c r="KQ131" i="6" s="1"/>
  <c r="KR131" i="6" s="1"/>
  <c r="KS131" i="6" s="1"/>
  <c r="KT131" i="6" s="1"/>
  <c r="KU131" i="6" s="1"/>
  <c r="KV131" i="6" s="1"/>
  <c r="V125" i="6"/>
  <c r="W125" i="6" s="1"/>
  <c r="X125" i="6" s="1"/>
  <c r="Y125" i="6" s="1"/>
  <c r="Z125" i="6" s="1"/>
  <c r="AA125" i="6" s="1"/>
  <c r="AB125" i="6" s="1"/>
  <c r="AC125" i="6" s="1"/>
  <c r="AD125" i="6" s="1"/>
  <c r="AE125" i="6" s="1"/>
  <c r="AF125" i="6" s="1"/>
  <c r="AG125" i="6" s="1"/>
  <c r="AH125" i="6" s="1"/>
  <c r="AI125" i="6" s="1"/>
  <c r="AJ125" i="6" s="1"/>
  <c r="AK125" i="6" s="1"/>
  <c r="AL125" i="6" s="1"/>
  <c r="AM125" i="6" s="1"/>
  <c r="AN125" i="6" s="1"/>
  <c r="AO125" i="6" s="1"/>
  <c r="AP125" i="6" s="1"/>
  <c r="AQ125" i="6" s="1"/>
  <c r="AR125" i="6" s="1"/>
  <c r="AS125" i="6" s="1"/>
  <c r="AT125" i="6" s="1"/>
  <c r="AU125" i="6" s="1"/>
  <c r="AV125" i="6" s="1"/>
  <c r="AW125" i="6" s="1"/>
  <c r="AX125" i="6" s="1"/>
  <c r="AY125" i="6" s="1"/>
  <c r="AZ125" i="6" s="1"/>
  <c r="BA125" i="6" s="1"/>
  <c r="BB125" i="6" s="1"/>
  <c r="BC125" i="6" s="1"/>
  <c r="BD125" i="6" s="1"/>
  <c r="BE125" i="6" s="1"/>
  <c r="BF125" i="6" s="1"/>
  <c r="BG125" i="6" s="1"/>
  <c r="BH125" i="6" s="1"/>
  <c r="BI125" i="6" s="1"/>
  <c r="BJ125" i="6" s="1"/>
  <c r="BK125" i="6" s="1"/>
  <c r="BL125" i="6" s="1"/>
  <c r="BM125" i="6" s="1"/>
  <c r="BN125" i="6" s="1"/>
  <c r="BO125" i="6" s="1"/>
  <c r="BP125" i="6" s="1"/>
  <c r="BQ125" i="6" s="1"/>
  <c r="BR125" i="6" s="1"/>
  <c r="BS125" i="6" s="1"/>
  <c r="BT125" i="6" s="1"/>
  <c r="BU125" i="6" s="1"/>
  <c r="BV125" i="6" s="1"/>
  <c r="BW125" i="6" s="1"/>
  <c r="BX125" i="6" s="1"/>
  <c r="BY125" i="6" s="1"/>
  <c r="BZ125" i="6" s="1"/>
  <c r="CA125" i="6" s="1"/>
  <c r="CB125" i="6" s="1"/>
  <c r="CC125" i="6" s="1"/>
  <c r="CD125" i="6" s="1"/>
  <c r="CE125" i="6" s="1"/>
  <c r="CF125" i="6" s="1"/>
  <c r="CG125" i="6" s="1"/>
  <c r="CH125" i="6" s="1"/>
  <c r="CI125" i="6" s="1"/>
  <c r="CJ125" i="6" s="1"/>
  <c r="CK125" i="6" s="1"/>
  <c r="CL125" i="6" s="1"/>
  <c r="CM125" i="6" s="1"/>
  <c r="CN125" i="6" s="1"/>
  <c r="CO125" i="6" s="1"/>
  <c r="CP125" i="6" s="1"/>
  <c r="CQ125" i="6" s="1"/>
  <c r="CR125" i="6" s="1"/>
  <c r="CS125" i="6" s="1"/>
  <c r="CT125" i="6" s="1"/>
  <c r="CU125" i="6" s="1"/>
  <c r="CV125" i="6" s="1"/>
  <c r="CW125" i="6" s="1"/>
  <c r="CX125" i="6" s="1"/>
  <c r="CY125" i="6" s="1"/>
  <c r="CZ125" i="6" s="1"/>
  <c r="DA125" i="6" s="1"/>
  <c r="DB125" i="6" s="1"/>
  <c r="DC125" i="6" s="1"/>
  <c r="DD125" i="6" s="1"/>
  <c r="DE125" i="6" s="1"/>
  <c r="DF125" i="6" s="1"/>
  <c r="DG125" i="6" s="1"/>
  <c r="DH125" i="6" s="1"/>
  <c r="DI125" i="6" s="1"/>
  <c r="DJ125" i="6" s="1"/>
  <c r="DK125" i="6" s="1"/>
  <c r="DL125" i="6" s="1"/>
  <c r="DM125" i="6" s="1"/>
  <c r="DN125" i="6" s="1"/>
  <c r="DO125" i="6" s="1"/>
  <c r="DP125" i="6" s="1"/>
  <c r="DQ125" i="6" s="1"/>
  <c r="DR125" i="6" s="1"/>
  <c r="DS125" i="6" s="1"/>
  <c r="DT125" i="6" s="1"/>
  <c r="DU125" i="6" s="1"/>
  <c r="DV125" i="6" s="1"/>
  <c r="DW125" i="6" s="1"/>
  <c r="DX125" i="6" s="1"/>
  <c r="DY125" i="6" s="1"/>
  <c r="DZ125" i="6" s="1"/>
  <c r="EA125" i="6" s="1"/>
  <c r="EB125" i="6" s="1"/>
  <c r="EC125" i="6" s="1"/>
  <c r="ED125" i="6" s="1"/>
  <c r="EE125" i="6" s="1"/>
  <c r="EF125" i="6" s="1"/>
  <c r="EG125" i="6" s="1"/>
  <c r="EH125" i="6" s="1"/>
  <c r="EI125" i="6" s="1"/>
  <c r="EJ125" i="6" s="1"/>
  <c r="EK125" i="6" s="1"/>
  <c r="EL125" i="6" s="1"/>
  <c r="EM125" i="6" s="1"/>
  <c r="EN125" i="6" s="1"/>
  <c r="EO125" i="6" s="1"/>
  <c r="EP125" i="6" s="1"/>
  <c r="EQ125" i="6" s="1"/>
  <c r="ER125" i="6" s="1"/>
  <c r="ES125" i="6" s="1"/>
  <c r="ET125" i="6" s="1"/>
  <c r="EU125" i="6" s="1"/>
  <c r="EV125" i="6" s="1"/>
  <c r="EW125" i="6" s="1"/>
  <c r="EX125" i="6" s="1"/>
  <c r="EY125" i="6" s="1"/>
  <c r="EZ125" i="6" s="1"/>
  <c r="FA125" i="6" s="1"/>
  <c r="FB125" i="6" s="1"/>
  <c r="FC125" i="6" s="1"/>
  <c r="FD125" i="6" s="1"/>
  <c r="FE125" i="6" s="1"/>
  <c r="FF125" i="6" s="1"/>
  <c r="FG125" i="6" s="1"/>
  <c r="FH125" i="6" s="1"/>
  <c r="FI125" i="6" s="1"/>
  <c r="FJ125" i="6" s="1"/>
  <c r="FK125" i="6" s="1"/>
  <c r="FL125" i="6" s="1"/>
  <c r="FM125" i="6" s="1"/>
  <c r="FN125" i="6" s="1"/>
  <c r="FO125" i="6" s="1"/>
  <c r="FP125" i="6" s="1"/>
  <c r="FQ125" i="6" s="1"/>
  <c r="FR125" i="6" s="1"/>
  <c r="FS125" i="6" s="1"/>
  <c r="FT125" i="6" s="1"/>
  <c r="FU125" i="6" s="1"/>
  <c r="FV125" i="6" s="1"/>
  <c r="FW125" i="6" s="1"/>
  <c r="FX125" i="6" s="1"/>
  <c r="FY125" i="6" s="1"/>
  <c r="FZ125" i="6" s="1"/>
  <c r="GA125" i="6" s="1"/>
  <c r="GB125" i="6" s="1"/>
  <c r="GC125" i="6" s="1"/>
  <c r="GD125" i="6" s="1"/>
  <c r="GE125" i="6" s="1"/>
  <c r="GF125" i="6" s="1"/>
  <c r="GG125" i="6" s="1"/>
  <c r="GH125" i="6" s="1"/>
  <c r="GI125" i="6" s="1"/>
  <c r="GJ125" i="6" s="1"/>
  <c r="GK125" i="6" s="1"/>
  <c r="GL125" i="6" s="1"/>
  <c r="GM125" i="6" s="1"/>
  <c r="GN125" i="6" s="1"/>
  <c r="GO125" i="6" s="1"/>
  <c r="GP125" i="6" s="1"/>
  <c r="GQ125" i="6" s="1"/>
  <c r="GR125" i="6" s="1"/>
  <c r="GS125" i="6" s="1"/>
  <c r="GT125" i="6" s="1"/>
  <c r="GU125" i="6" s="1"/>
  <c r="GV125" i="6" s="1"/>
  <c r="GW125" i="6" s="1"/>
  <c r="GX125" i="6" s="1"/>
  <c r="GY125" i="6" s="1"/>
  <c r="GZ125" i="6" s="1"/>
  <c r="HA125" i="6" s="1"/>
  <c r="HB125" i="6" s="1"/>
  <c r="HC125" i="6" s="1"/>
  <c r="HD125" i="6" s="1"/>
  <c r="HE125" i="6" s="1"/>
  <c r="HF125" i="6" s="1"/>
  <c r="HG125" i="6" s="1"/>
  <c r="HH125" i="6" s="1"/>
  <c r="HI125" i="6" s="1"/>
  <c r="HJ125" i="6" s="1"/>
  <c r="HK125" i="6" s="1"/>
  <c r="HL125" i="6" s="1"/>
  <c r="HM125" i="6" s="1"/>
  <c r="HN125" i="6" s="1"/>
  <c r="HO125" i="6" s="1"/>
  <c r="HP125" i="6" s="1"/>
  <c r="HQ125" i="6" s="1"/>
  <c r="HR125" i="6" s="1"/>
  <c r="HS125" i="6" s="1"/>
  <c r="HT125" i="6" s="1"/>
  <c r="HU125" i="6" s="1"/>
  <c r="HV125" i="6" s="1"/>
  <c r="HW125" i="6" s="1"/>
  <c r="HX125" i="6" s="1"/>
  <c r="HY125" i="6" s="1"/>
  <c r="HZ125" i="6" s="1"/>
  <c r="IA125" i="6" s="1"/>
  <c r="IB125" i="6" s="1"/>
  <c r="IC125" i="6" s="1"/>
  <c r="ID125" i="6" s="1"/>
  <c r="IE125" i="6" s="1"/>
  <c r="IF125" i="6" s="1"/>
  <c r="IG125" i="6" s="1"/>
  <c r="IH125" i="6" s="1"/>
  <c r="II125" i="6" s="1"/>
  <c r="IJ125" i="6" s="1"/>
  <c r="IK125" i="6" s="1"/>
  <c r="IL125" i="6" s="1"/>
  <c r="IM125" i="6" s="1"/>
  <c r="IN125" i="6" s="1"/>
  <c r="IO125" i="6" s="1"/>
  <c r="IP125" i="6" s="1"/>
  <c r="IQ125" i="6" s="1"/>
  <c r="IR125" i="6" s="1"/>
  <c r="IS125" i="6" s="1"/>
  <c r="IT125" i="6" s="1"/>
  <c r="IU125" i="6" s="1"/>
  <c r="IV125" i="6" s="1"/>
  <c r="IW125" i="6" s="1"/>
  <c r="IX125" i="6" s="1"/>
  <c r="IY125" i="6" s="1"/>
  <c r="IZ125" i="6" s="1"/>
  <c r="JA125" i="6" s="1"/>
  <c r="JB125" i="6" s="1"/>
  <c r="JC125" i="6" s="1"/>
  <c r="JD125" i="6" s="1"/>
  <c r="JE125" i="6" s="1"/>
  <c r="JF125" i="6" s="1"/>
  <c r="JG125" i="6" s="1"/>
  <c r="JH125" i="6" s="1"/>
  <c r="JI125" i="6" s="1"/>
  <c r="JJ125" i="6" s="1"/>
  <c r="JK125" i="6" s="1"/>
  <c r="JL125" i="6" s="1"/>
  <c r="JM125" i="6" s="1"/>
  <c r="JN125" i="6" s="1"/>
  <c r="JO125" i="6" s="1"/>
  <c r="JP125" i="6" s="1"/>
  <c r="JQ125" i="6" s="1"/>
  <c r="JR125" i="6" s="1"/>
  <c r="JS125" i="6" s="1"/>
  <c r="JT125" i="6" s="1"/>
  <c r="JU125" i="6" s="1"/>
  <c r="JV125" i="6" s="1"/>
  <c r="JW125" i="6" s="1"/>
  <c r="JX125" i="6" s="1"/>
  <c r="JY125" i="6" s="1"/>
  <c r="JZ125" i="6" s="1"/>
  <c r="KA125" i="6" s="1"/>
  <c r="KB125" i="6" s="1"/>
  <c r="KC125" i="6" s="1"/>
  <c r="KD125" i="6" s="1"/>
  <c r="KE125" i="6" s="1"/>
  <c r="KF125" i="6" s="1"/>
  <c r="KG125" i="6" s="1"/>
  <c r="KH125" i="6" s="1"/>
  <c r="KI125" i="6" s="1"/>
  <c r="KJ125" i="6" s="1"/>
  <c r="KK125" i="6" s="1"/>
  <c r="KL125" i="6" s="1"/>
  <c r="KM125" i="6" s="1"/>
  <c r="KN125" i="6" s="1"/>
  <c r="KO125" i="6" s="1"/>
  <c r="KP125" i="6" s="1"/>
  <c r="KQ125" i="6" s="1"/>
  <c r="KR125" i="6" s="1"/>
  <c r="KS125" i="6" s="1"/>
  <c r="KT125" i="6" s="1"/>
  <c r="KU125" i="6" s="1"/>
  <c r="KV125" i="6" s="1"/>
  <c r="V124" i="6"/>
  <c r="W124" i="6" s="1"/>
  <c r="X124" i="6" s="1"/>
  <c r="Y124" i="6" s="1"/>
  <c r="Z124" i="6" s="1"/>
  <c r="AA124" i="6" s="1"/>
  <c r="AB124" i="6" s="1"/>
  <c r="AC124" i="6" s="1"/>
  <c r="AD124" i="6" s="1"/>
  <c r="AE124" i="6" s="1"/>
  <c r="AF124" i="6" s="1"/>
  <c r="AG124" i="6" s="1"/>
  <c r="AH124" i="6" s="1"/>
  <c r="AI124" i="6" s="1"/>
  <c r="AJ124" i="6" s="1"/>
  <c r="AK124" i="6" s="1"/>
  <c r="AL124" i="6" s="1"/>
  <c r="AM124" i="6" s="1"/>
  <c r="AN124" i="6" s="1"/>
  <c r="AO124" i="6" s="1"/>
  <c r="AP124" i="6" s="1"/>
  <c r="AQ124" i="6" s="1"/>
  <c r="AR124" i="6" s="1"/>
  <c r="AS124" i="6" s="1"/>
  <c r="AT124" i="6" s="1"/>
  <c r="AU124" i="6" s="1"/>
  <c r="AV124" i="6" s="1"/>
  <c r="AW124" i="6" s="1"/>
  <c r="AX124" i="6" s="1"/>
  <c r="AY124" i="6" s="1"/>
  <c r="AZ124" i="6" s="1"/>
  <c r="BA124" i="6" s="1"/>
  <c r="BB124" i="6" s="1"/>
  <c r="BC124" i="6" s="1"/>
  <c r="BD124" i="6" s="1"/>
  <c r="BE124" i="6" s="1"/>
  <c r="BF124" i="6" s="1"/>
  <c r="BG124" i="6" s="1"/>
  <c r="BH124" i="6" s="1"/>
  <c r="BI124" i="6" s="1"/>
  <c r="BJ124" i="6" s="1"/>
  <c r="BK124" i="6" s="1"/>
  <c r="BL124" i="6" s="1"/>
  <c r="BM124" i="6" s="1"/>
  <c r="BN124" i="6" s="1"/>
  <c r="BO124" i="6" s="1"/>
  <c r="BP124" i="6" s="1"/>
  <c r="BQ124" i="6" s="1"/>
  <c r="BR124" i="6" s="1"/>
  <c r="BS124" i="6" s="1"/>
  <c r="BT124" i="6" s="1"/>
  <c r="BU124" i="6" s="1"/>
  <c r="BV124" i="6" s="1"/>
  <c r="BW124" i="6" s="1"/>
  <c r="BX124" i="6" s="1"/>
  <c r="BY124" i="6" s="1"/>
  <c r="BZ124" i="6" s="1"/>
  <c r="CA124" i="6" s="1"/>
  <c r="CB124" i="6" s="1"/>
  <c r="CC124" i="6" s="1"/>
  <c r="CD124" i="6" s="1"/>
  <c r="CE124" i="6" s="1"/>
  <c r="CF124" i="6" s="1"/>
  <c r="CG124" i="6" s="1"/>
  <c r="CH124" i="6" s="1"/>
  <c r="CI124" i="6" s="1"/>
  <c r="CJ124" i="6" s="1"/>
  <c r="CK124" i="6" s="1"/>
  <c r="CL124" i="6" s="1"/>
  <c r="CM124" i="6" s="1"/>
  <c r="CN124" i="6" s="1"/>
  <c r="CO124" i="6" s="1"/>
  <c r="CP124" i="6" s="1"/>
  <c r="CQ124" i="6" s="1"/>
  <c r="CR124" i="6" s="1"/>
  <c r="CS124" i="6" s="1"/>
  <c r="CT124" i="6" s="1"/>
  <c r="CU124" i="6" s="1"/>
  <c r="CV124" i="6" s="1"/>
  <c r="CW124" i="6" s="1"/>
  <c r="CX124" i="6" s="1"/>
  <c r="CY124" i="6" s="1"/>
  <c r="CZ124" i="6" s="1"/>
  <c r="DA124" i="6" s="1"/>
  <c r="DB124" i="6" s="1"/>
  <c r="DC124" i="6" s="1"/>
  <c r="DD124" i="6" s="1"/>
  <c r="DE124" i="6" s="1"/>
  <c r="DF124" i="6" s="1"/>
  <c r="DG124" i="6" s="1"/>
  <c r="DH124" i="6" s="1"/>
  <c r="DI124" i="6" s="1"/>
  <c r="DJ124" i="6" s="1"/>
  <c r="DK124" i="6" s="1"/>
  <c r="DL124" i="6" s="1"/>
  <c r="DM124" i="6" s="1"/>
  <c r="DN124" i="6" s="1"/>
  <c r="DO124" i="6" s="1"/>
  <c r="DP124" i="6" s="1"/>
  <c r="DQ124" i="6" s="1"/>
  <c r="DR124" i="6" s="1"/>
  <c r="DS124" i="6" s="1"/>
  <c r="DT124" i="6" s="1"/>
  <c r="DU124" i="6" s="1"/>
  <c r="DV124" i="6" s="1"/>
  <c r="DW124" i="6" s="1"/>
  <c r="DX124" i="6" s="1"/>
  <c r="DY124" i="6" s="1"/>
  <c r="DZ124" i="6" s="1"/>
  <c r="EA124" i="6" s="1"/>
  <c r="EB124" i="6" s="1"/>
  <c r="EC124" i="6" s="1"/>
  <c r="ED124" i="6" s="1"/>
  <c r="EE124" i="6" s="1"/>
  <c r="EF124" i="6" s="1"/>
  <c r="EG124" i="6" s="1"/>
  <c r="EH124" i="6" s="1"/>
  <c r="EI124" i="6" s="1"/>
  <c r="EJ124" i="6" s="1"/>
  <c r="EK124" i="6" s="1"/>
  <c r="EL124" i="6" s="1"/>
  <c r="EM124" i="6" s="1"/>
  <c r="EN124" i="6" s="1"/>
  <c r="EO124" i="6" s="1"/>
  <c r="EP124" i="6" s="1"/>
  <c r="EQ124" i="6" s="1"/>
  <c r="ER124" i="6" s="1"/>
  <c r="ES124" i="6" s="1"/>
  <c r="ET124" i="6" s="1"/>
  <c r="EU124" i="6" s="1"/>
  <c r="EV124" i="6" s="1"/>
  <c r="EW124" i="6" s="1"/>
  <c r="EX124" i="6" s="1"/>
  <c r="EY124" i="6" s="1"/>
  <c r="EZ124" i="6" s="1"/>
  <c r="FA124" i="6" s="1"/>
  <c r="FB124" i="6" s="1"/>
  <c r="FC124" i="6" s="1"/>
  <c r="FD124" i="6" s="1"/>
  <c r="FE124" i="6" s="1"/>
  <c r="FF124" i="6" s="1"/>
  <c r="FG124" i="6" s="1"/>
  <c r="FH124" i="6" s="1"/>
  <c r="FI124" i="6" s="1"/>
  <c r="FJ124" i="6" s="1"/>
  <c r="FK124" i="6" s="1"/>
  <c r="FL124" i="6" s="1"/>
  <c r="FM124" i="6" s="1"/>
  <c r="FN124" i="6" s="1"/>
  <c r="FO124" i="6" s="1"/>
  <c r="FP124" i="6" s="1"/>
  <c r="FQ124" i="6" s="1"/>
  <c r="FR124" i="6" s="1"/>
  <c r="FS124" i="6" s="1"/>
  <c r="FT124" i="6" s="1"/>
  <c r="FU124" i="6" s="1"/>
  <c r="FV124" i="6" s="1"/>
  <c r="FW124" i="6" s="1"/>
  <c r="FX124" i="6" s="1"/>
  <c r="FY124" i="6" s="1"/>
  <c r="FZ124" i="6" s="1"/>
  <c r="GA124" i="6" s="1"/>
  <c r="GB124" i="6" s="1"/>
  <c r="GC124" i="6" s="1"/>
  <c r="GD124" i="6" s="1"/>
  <c r="GE124" i="6" s="1"/>
  <c r="GF124" i="6" s="1"/>
  <c r="GG124" i="6" s="1"/>
  <c r="GH124" i="6" s="1"/>
  <c r="GI124" i="6" s="1"/>
  <c r="GJ124" i="6" s="1"/>
  <c r="GK124" i="6" s="1"/>
  <c r="GL124" i="6" s="1"/>
  <c r="GM124" i="6" s="1"/>
  <c r="GN124" i="6" s="1"/>
  <c r="GO124" i="6" s="1"/>
  <c r="GP124" i="6" s="1"/>
  <c r="GQ124" i="6" s="1"/>
  <c r="GR124" i="6" s="1"/>
  <c r="GS124" i="6" s="1"/>
  <c r="GT124" i="6" s="1"/>
  <c r="GU124" i="6" s="1"/>
  <c r="GV124" i="6" s="1"/>
  <c r="GW124" i="6" s="1"/>
  <c r="GX124" i="6" s="1"/>
  <c r="GY124" i="6" s="1"/>
  <c r="GZ124" i="6" s="1"/>
  <c r="HA124" i="6" s="1"/>
  <c r="HB124" i="6" s="1"/>
  <c r="HC124" i="6" s="1"/>
  <c r="HD124" i="6" s="1"/>
  <c r="HE124" i="6" s="1"/>
  <c r="HF124" i="6" s="1"/>
  <c r="HG124" i="6" s="1"/>
  <c r="HH124" i="6" s="1"/>
  <c r="HI124" i="6" s="1"/>
  <c r="HJ124" i="6" s="1"/>
  <c r="HK124" i="6" s="1"/>
  <c r="HL124" i="6" s="1"/>
  <c r="HM124" i="6" s="1"/>
  <c r="HN124" i="6" s="1"/>
  <c r="HO124" i="6" s="1"/>
  <c r="HP124" i="6" s="1"/>
  <c r="HQ124" i="6" s="1"/>
  <c r="HR124" i="6" s="1"/>
  <c r="HS124" i="6" s="1"/>
  <c r="HT124" i="6" s="1"/>
  <c r="HU124" i="6" s="1"/>
  <c r="HV124" i="6" s="1"/>
  <c r="HW124" i="6" s="1"/>
  <c r="HX124" i="6" s="1"/>
  <c r="HY124" i="6" s="1"/>
  <c r="HZ124" i="6" s="1"/>
  <c r="IA124" i="6" s="1"/>
  <c r="IB124" i="6" s="1"/>
  <c r="IC124" i="6" s="1"/>
  <c r="ID124" i="6" s="1"/>
  <c r="IE124" i="6" s="1"/>
  <c r="IF124" i="6" s="1"/>
  <c r="IG124" i="6" s="1"/>
  <c r="IH124" i="6" s="1"/>
  <c r="II124" i="6" s="1"/>
  <c r="IJ124" i="6" s="1"/>
  <c r="IK124" i="6" s="1"/>
  <c r="IL124" i="6" s="1"/>
  <c r="IM124" i="6" s="1"/>
  <c r="IN124" i="6" s="1"/>
  <c r="IO124" i="6" s="1"/>
  <c r="IP124" i="6" s="1"/>
  <c r="IQ124" i="6" s="1"/>
  <c r="IR124" i="6" s="1"/>
  <c r="IS124" i="6" s="1"/>
  <c r="IT124" i="6" s="1"/>
  <c r="IU124" i="6" s="1"/>
  <c r="IV124" i="6" s="1"/>
  <c r="IW124" i="6" s="1"/>
  <c r="IX124" i="6" s="1"/>
  <c r="IY124" i="6" s="1"/>
  <c r="IZ124" i="6" s="1"/>
  <c r="JA124" i="6" s="1"/>
  <c r="JB124" i="6" s="1"/>
  <c r="JC124" i="6" s="1"/>
  <c r="JD124" i="6" s="1"/>
  <c r="JE124" i="6" s="1"/>
  <c r="JF124" i="6" s="1"/>
  <c r="JG124" i="6" s="1"/>
  <c r="JH124" i="6" s="1"/>
  <c r="JI124" i="6" s="1"/>
  <c r="JJ124" i="6" s="1"/>
  <c r="JK124" i="6" s="1"/>
  <c r="JL124" i="6" s="1"/>
  <c r="JM124" i="6" s="1"/>
  <c r="JN124" i="6" s="1"/>
  <c r="JO124" i="6" s="1"/>
  <c r="JP124" i="6" s="1"/>
  <c r="JQ124" i="6" s="1"/>
  <c r="JR124" i="6" s="1"/>
  <c r="JS124" i="6" s="1"/>
  <c r="JT124" i="6" s="1"/>
  <c r="JU124" i="6" s="1"/>
  <c r="JV124" i="6" s="1"/>
  <c r="JW124" i="6" s="1"/>
  <c r="JX124" i="6" s="1"/>
  <c r="JY124" i="6" s="1"/>
  <c r="JZ124" i="6" s="1"/>
  <c r="KA124" i="6" s="1"/>
  <c r="KB124" i="6" s="1"/>
  <c r="KC124" i="6" s="1"/>
  <c r="KD124" i="6" s="1"/>
  <c r="KE124" i="6" s="1"/>
  <c r="KF124" i="6" s="1"/>
  <c r="KG124" i="6" s="1"/>
  <c r="KH124" i="6" s="1"/>
  <c r="KI124" i="6" s="1"/>
  <c r="KJ124" i="6" s="1"/>
  <c r="KK124" i="6" s="1"/>
  <c r="KL124" i="6" s="1"/>
  <c r="KM124" i="6" s="1"/>
  <c r="KN124" i="6" s="1"/>
  <c r="KO124" i="6" s="1"/>
  <c r="KP124" i="6" s="1"/>
  <c r="KQ124" i="6" s="1"/>
  <c r="KR124" i="6" s="1"/>
  <c r="KS124" i="6" s="1"/>
  <c r="KT124" i="6" s="1"/>
  <c r="KU124" i="6" s="1"/>
  <c r="KV124" i="6" s="1"/>
  <c r="V123" i="6"/>
  <c r="W123" i="6" s="1"/>
  <c r="X123" i="6" s="1"/>
  <c r="Y123" i="6" s="1"/>
  <c r="Z123" i="6" s="1"/>
  <c r="AA123" i="6" s="1"/>
  <c r="AB123" i="6" s="1"/>
  <c r="AC123" i="6" s="1"/>
  <c r="AD123" i="6" s="1"/>
  <c r="AE123" i="6" s="1"/>
  <c r="AF123" i="6" s="1"/>
  <c r="AG123" i="6" s="1"/>
  <c r="AH123" i="6" s="1"/>
  <c r="AI123" i="6" s="1"/>
  <c r="AJ123" i="6" s="1"/>
  <c r="AK123" i="6" s="1"/>
  <c r="AL123" i="6" s="1"/>
  <c r="AM123" i="6" s="1"/>
  <c r="AN123" i="6" s="1"/>
  <c r="AO123" i="6" s="1"/>
  <c r="AP123" i="6" s="1"/>
  <c r="AQ123" i="6" s="1"/>
  <c r="AR123" i="6" s="1"/>
  <c r="AS123" i="6" s="1"/>
  <c r="AT123" i="6" s="1"/>
  <c r="AU123" i="6" s="1"/>
  <c r="AV123" i="6" s="1"/>
  <c r="AW123" i="6" s="1"/>
  <c r="AX123" i="6" s="1"/>
  <c r="AY123" i="6" s="1"/>
  <c r="AZ123" i="6" s="1"/>
  <c r="BA123" i="6" s="1"/>
  <c r="BB123" i="6" s="1"/>
  <c r="BC123" i="6" s="1"/>
  <c r="BD123" i="6" s="1"/>
  <c r="BE123" i="6" s="1"/>
  <c r="BF123" i="6" s="1"/>
  <c r="BG123" i="6" s="1"/>
  <c r="BH123" i="6" s="1"/>
  <c r="BI123" i="6" s="1"/>
  <c r="BJ123" i="6" s="1"/>
  <c r="BK123" i="6" s="1"/>
  <c r="BL123" i="6" s="1"/>
  <c r="BM123" i="6" s="1"/>
  <c r="BN123" i="6" s="1"/>
  <c r="BO123" i="6" s="1"/>
  <c r="BP123" i="6" s="1"/>
  <c r="BQ123" i="6" s="1"/>
  <c r="BR123" i="6" s="1"/>
  <c r="BS123" i="6" s="1"/>
  <c r="BT123" i="6" s="1"/>
  <c r="BU123" i="6" s="1"/>
  <c r="BV123" i="6" s="1"/>
  <c r="BW123" i="6" s="1"/>
  <c r="BX123" i="6" s="1"/>
  <c r="BY123" i="6" s="1"/>
  <c r="BZ123" i="6" s="1"/>
  <c r="CA123" i="6" s="1"/>
  <c r="CB123" i="6" s="1"/>
  <c r="CC123" i="6" s="1"/>
  <c r="CD123" i="6" s="1"/>
  <c r="CE123" i="6" s="1"/>
  <c r="CF123" i="6" s="1"/>
  <c r="CG123" i="6" s="1"/>
  <c r="CH123" i="6" s="1"/>
  <c r="CI123" i="6" s="1"/>
  <c r="CJ123" i="6" s="1"/>
  <c r="CK123" i="6" s="1"/>
  <c r="CL123" i="6" s="1"/>
  <c r="CM123" i="6" s="1"/>
  <c r="CN123" i="6" s="1"/>
  <c r="CO123" i="6" s="1"/>
  <c r="CP123" i="6" s="1"/>
  <c r="CQ123" i="6" s="1"/>
  <c r="CR123" i="6" s="1"/>
  <c r="CS123" i="6" s="1"/>
  <c r="CT123" i="6" s="1"/>
  <c r="CU123" i="6" s="1"/>
  <c r="CV123" i="6" s="1"/>
  <c r="CW123" i="6" s="1"/>
  <c r="CX123" i="6" s="1"/>
  <c r="CY123" i="6" s="1"/>
  <c r="CZ123" i="6" s="1"/>
  <c r="DA123" i="6" s="1"/>
  <c r="DB123" i="6" s="1"/>
  <c r="DC123" i="6" s="1"/>
  <c r="DD123" i="6" s="1"/>
  <c r="DE123" i="6" s="1"/>
  <c r="DF123" i="6" s="1"/>
  <c r="DG123" i="6" s="1"/>
  <c r="DH123" i="6" s="1"/>
  <c r="DI123" i="6" s="1"/>
  <c r="DJ123" i="6" s="1"/>
  <c r="DK123" i="6" s="1"/>
  <c r="DL123" i="6" s="1"/>
  <c r="DM123" i="6" s="1"/>
  <c r="DN123" i="6" s="1"/>
  <c r="DO123" i="6" s="1"/>
  <c r="DP123" i="6" s="1"/>
  <c r="DQ123" i="6" s="1"/>
  <c r="DR123" i="6" s="1"/>
  <c r="DS123" i="6" s="1"/>
  <c r="DT123" i="6" s="1"/>
  <c r="DU123" i="6" s="1"/>
  <c r="DV123" i="6" s="1"/>
  <c r="DW123" i="6" s="1"/>
  <c r="DX123" i="6" s="1"/>
  <c r="DY123" i="6" s="1"/>
  <c r="DZ123" i="6" s="1"/>
  <c r="EA123" i="6" s="1"/>
  <c r="EB123" i="6" s="1"/>
  <c r="EC123" i="6" s="1"/>
  <c r="ED123" i="6" s="1"/>
  <c r="EE123" i="6" s="1"/>
  <c r="EF123" i="6" s="1"/>
  <c r="EG123" i="6" s="1"/>
  <c r="EH123" i="6" s="1"/>
  <c r="EI123" i="6" s="1"/>
  <c r="EJ123" i="6" s="1"/>
  <c r="EK123" i="6" s="1"/>
  <c r="EL123" i="6" s="1"/>
  <c r="EM123" i="6" s="1"/>
  <c r="EN123" i="6" s="1"/>
  <c r="EO123" i="6" s="1"/>
  <c r="EP123" i="6" s="1"/>
  <c r="EQ123" i="6" s="1"/>
  <c r="ER123" i="6" s="1"/>
  <c r="ES123" i="6" s="1"/>
  <c r="ET123" i="6" s="1"/>
  <c r="EU123" i="6" s="1"/>
  <c r="EV123" i="6" s="1"/>
  <c r="EW123" i="6" s="1"/>
  <c r="EX123" i="6" s="1"/>
  <c r="EY123" i="6" s="1"/>
  <c r="EZ123" i="6" s="1"/>
  <c r="FA123" i="6" s="1"/>
  <c r="FB123" i="6" s="1"/>
  <c r="FC123" i="6" s="1"/>
  <c r="FD123" i="6" s="1"/>
  <c r="FE123" i="6" s="1"/>
  <c r="FF123" i="6" s="1"/>
  <c r="FG123" i="6" s="1"/>
  <c r="FH123" i="6" s="1"/>
  <c r="FI123" i="6" s="1"/>
  <c r="FJ123" i="6" s="1"/>
  <c r="FK123" i="6" s="1"/>
  <c r="FL123" i="6" s="1"/>
  <c r="FM123" i="6" s="1"/>
  <c r="FN123" i="6" s="1"/>
  <c r="FO123" i="6" s="1"/>
  <c r="FP123" i="6" s="1"/>
  <c r="FQ123" i="6" s="1"/>
  <c r="FR123" i="6" s="1"/>
  <c r="FS123" i="6" s="1"/>
  <c r="FT123" i="6" s="1"/>
  <c r="FU123" i="6" s="1"/>
  <c r="FV123" i="6" s="1"/>
  <c r="FW123" i="6" s="1"/>
  <c r="FX123" i="6" s="1"/>
  <c r="FY123" i="6" s="1"/>
  <c r="FZ123" i="6" s="1"/>
  <c r="GA123" i="6" s="1"/>
  <c r="GB123" i="6" s="1"/>
  <c r="GC123" i="6" s="1"/>
  <c r="GD123" i="6" s="1"/>
  <c r="GE123" i="6" s="1"/>
  <c r="GF123" i="6" s="1"/>
  <c r="GG123" i="6" s="1"/>
  <c r="GH123" i="6" s="1"/>
  <c r="GI123" i="6" s="1"/>
  <c r="GJ123" i="6" s="1"/>
  <c r="GK123" i="6" s="1"/>
  <c r="GL123" i="6" s="1"/>
  <c r="GM123" i="6" s="1"/>
  <c r="GN123" i="6" s="1"/>
  <c r="GO123" i="6" s="1"/>
  <c r="GP123" i="6" s="1"/>
  <c r="GQ123" i="6" s="1"/>
  <c r="GR123" i="6" s="1"/>
  <c r="GS123" i="6" s="1"/>
  <c r="GT123" i="6" s="1"/>
  <c r="GU123" i="6" s="1"/>
  <c r="GV123" i="6" s="1"/>
  <c r="GW123" i="6" s="1"/>
  <c r="GX123" i="6" s="1"/>
  <c r="GY123" i="6" s="1"/>
  <c r="GZ123" i="6" s="1"/>
  <c r="HA123" i="6" s="1"/>
  <c r="HB123" i="6" s="1"/>
  <c r="HC123" i="6" s="1"/>
  <c r="HD123" i="6" s="1"/>
  <c r="HE123" i="6" s="1"/>
  <c r="HF123" i="6" s="1"/>
  <c r="HG123" i="6" s="1"/>
  <c r="HH123" i="6" s="1"/>
  <c r="HI123" i="6" s="1"/>
  <c r="HJ123" i="6" s="1"/>
  <c r="HK123" i="6" s="1"/>
  <c r="HL123" i="6" s="1"/>
  <c r="HM123" i="6" s="1"/>
  <c r="HN123" i="6" s="1"/>
  <c r="HO123" i="6" s="1"/>
  <c r="HP123" i="6" s="1"/>
  <c r="HQ123" i="6" s="1"/>
  <c r="HR123" i="6" s="1"/>
  <c r="HS123" i="6" s="1"/>
  <c r="HT123" i="6" s="1"/>
  <c r="HU123" i="6" s="1"/>
  <c r="HV123" i="6" s="1"/>
  <c r="HW123" i="6" s="1"/>
  <c r="HX123" i="6" s="1"/>
  <c r="HY123" i="6" s="1"/>
  <c r="HZ123" i="6" s="1"/>
  <c r="IA123" i="6" s="1"/>
  <c r="IB123" i="6" s="1"/>
  <c r="IC123" i="6" s="1"/>
  <c r="ID123" i="6" s="1"/>
  <c r="IE123" i="6" s="1"/>
  <c r="IF123" i="6" s="1"/>
  <c r="IG123" i="6" s="1"/>
  <c r="IH123" i="6" s="1"/>
  <c r="II123" i="6" s="1"/>
  <c r="IJ123" i="6" s="1"/>
  <c r="IK123" i="6" s="1"/>
  <c r="IL123" i="6" s="1"/>
  <c r="IM123" i="6" s="1"/>
  <c r="IN123" i="6" s="1"/>
  <c r="IO123" i="6" s="1"/>
  <c r="IP123" i="6" s="1"/>
  <c r="IQ123" i="6" s="1"/>
  <c r="IR123" i="6" s="1"/>
  <c r="IS123" i="6" s="1"/>
  <c r="IT123" i="6" s="1"/>
  <c r="IU123" i="6" s="1"/>
  <c r="IV123" i="6" s="1"/>
  <c r="IW123" i="6" s="1"/>
  <c r="IX123" i="6" s="1"/>
  <c r="IY123" i="6" s="1"/>
  <c r="IZ123" i="6" s="1"/>
  <c r="JA123" i="6" s="1"/>
  <c r="JB123" i="6" s="1"/>
  <c r="JC123" i="6" s="1"/>
  <c r="JD123" i="6" s="1"/>
  <c r="JE123" i="6" s="1"/>
  <c r="JF123" i="6" s="1"/>
  <c r="JG123" i="6" s="1"/>
  <c r="JH123" i="6" s="1"/>
  <c r="JI123" i="6" s="1"/>
  <c r="JJ123" i="6" s="1"/>
  <c r="JK123" i="6" s="1"/>
  <c r="JL123" i="6" s="1"/>
  <c r="JM123" i="6" s="1"/>
  <c r="JN123" i="6" s="1"/>
  <c r="JO123" i="6" s="1"/>
  <c r="JP123" i="6" s="1"/>
  <c r="JQ123" i="6" s="1"/>
  <c r="JR123" i="6" s="1"/>
  <c r="JS123" i="6" s="1"/>
  <c r="JT123" i="6" s="1"/>
  <c r="JU123" i="6" s="1"/>
  <c r="JV123" i="6" s="1"/>
  <c r="JW123" i="6" s="1"/>
  <c r="JX123" i="6" s="1"/>
  <c r="JY123" i="6" s="1"/>
  <c r="JZ123" i="6" s="1"/>
  <c r="KA123" i="6" s="1"/>
  <c r="KB123" i="6" s="1"/>
  <c r="KC123" i="6" s="1"/>
  <c r="KD123" i="6" s="1"/>
  <c r="KE123" i="6" s="1"/>
  <c r="KF123" i="6" s="1"/>
  <c r="KG123" i="6" s="1"/>
  <c r="KH123" i="6" s="1"/>
  <c r="KI123" i="6" s="1"/>
  <c r="KJ123" i="6" s="1"/>
  <c r="KK123" i="6" s="1"/>
  <c r="KL123" i="6" s="1"/>
  <c r="KM123" i="6" s="1"/>
  <c r="KN123" i="6" s="1"/>
  <c r="KO123" i="6" s="1"/>
  <c r="KP123" i="6" s="1"/>
  <c r="KQ123" i="6" s="1"/>
  <c r="KR123" i="6" s="1"/>
  <c r="KS123" i="6" s="1"/>
  <c r="KT123" i="6" s="1"/>
  <c r="KU123" i="6" s="1"/>
  <c r="KV123" i="6" s="1"/>
  <c r="V122" i="6"/>
  <c r="W122" i="6" s="1"/>
  <c r="X122" i="6" s="1"/>
  <c r="Y122" i="6" s="1"/>
  <c r="Z122" i="6" s="1"/>
  <c r="AA122" i="6" s="1"/>
  <c r="AB122" i="6" s="1"/>
  <c r="AC122" i="6" s="1"/>
  <c r="AD122" i="6" s="1"/>
  <c r="AE122" i="6" s="1"/>
  <c r="AF122" i="6" s="1"/>
  <c r="AG122" i="6" s="1"/>
  <c r="AH122" i="6" s="1"/>
  <c r="AI122" i="6" s="1"/>
  <c r="AJ122" i="6" s="1"/>
  <c r="AK122" i="6" s="1"/>
  <c r="AL122" i="6" s="1"/>
  <c r="AM122" i="6" s="1"/>
  <c r="AN122" i="6" s="1"/>
  <c r="AO122" i="6" s="1"/>
  <c r="AP122" i="6" s="1"/>
  <c r="AQ122" i="6" s="1"/>
  <c r="AR122" i="6" s="1"/>
  <c r="AS122" i="6" s="1"/>
  <c r="AT122" i="6" s="1"/>
  <c r="AU122" i="6" s="1"/>
  <c r="AV122" i="6" s="1"/>
  <c r="AW122" i="6" s="1"/>
  <c r="AX122" i="6" s="1"/>
  <c r="AY122" i="6" s="1"/>
  <c r="AZ122" i="6" s="1"/>
  <c r="BA122" i="6" s="1"/>
  <c r="BB122" i="6" s="1"/>
  <c r="BC122" i="6" s="1"/>
  <c r="BD122" i="6" s="1"/>
  <c r="BE122" i="6" s="1"/>
  <c r="BF122" i="6" s="1"/>
  <c r="BG122" i="6" s="1"/>
  <c r="BH122" i="6" s="1"/>
  <c r="BI122" i="6" s="1"/>
  <c r="BJ122" i="6" s="1"/>
  <c r="BK122" i="6" s="1"/>
  <c r="BL122" i="6" s="1"/>
  <c r="BM122" i="6" s="1"/>
  <c r="BN122" i="6" s="1"/>
  <c r="BO122" i="6" s="1"/>
  <c r="BP122" i="6" s="1"/>
  <c r="BQ122" i="6" s="1"/>
  <c r="BR122" i="6" s="1"/>
  <c r="BS122" i="6" s="1"/>
  <c r="BT122" i="6" s="1"/>
  <c r="BU122" i="6" s="1"/>
  <c r="BV122" i="6" s="1"/>
  <c r="BW122" i="6" s="1"/>
  <c r="BX122" i="6" s="1"/>
  <c r="BY122" i="6" s="1"/>
  <c r="BZ122" i="6" s="1"/>
  <c r="CA122" i="6" s="1"/>
  <c r="CB122" i="6" s="1"/>
  <c r="CC122" i="6" s="1"/>
  <c r="CD122" i="6" s="1"/>
  <c r="CE122" i="6" s="1"/>
  <c r="CF122" i="6" s="1"/>
  <c r="CG122" i="6" s="1"/>
  <c r="CH122" i="6" s="1"/>
  <c r="CI122" i="6" s="1"/>
  <c r="CJ122" i="6" s="1"/>
  <c r="CK122" i="6" s="1"/>
  <c r="CL122" i="6" s="1"/>
  <c r="CM122" i="6" s="1"/>
  <c r="CN122" i="6" s="1"/>
  <c r="CO122" i="6" s="1"/>
  <c r="CP122" i="6" s="1"/>
  <c r="CQ122" i="6" s="1"/>
  <c r="CR122" i="6" s="1"/>
  <c r="CS122" i="6" s="1"/>
  <c r="CT122" i="6" s="1"/>
  <c r="CU122" i="6" s="1"/>
  <c r="CV122" i="6" s="1"/>
  <c r="CW122" i="6" s="1"/>
  <c r="CX122" i="6" s="1"/>
  <c r="CY122" i="6" s="1"/>
  <c r="CZ122" i="6" s="1"/>
  <c r="DA122" i="6" s="1"/>
  <c r="DB122" i="6" s="1"/>
  <c r="DC122" i="6" s="1"/>
  <c r="DD122" i="6" s="1"/>
  <c r="DE122" i="6" s="1"/>
  <c r="DF122" i="6" s="1"/>
  <c r="DG122" i="6" s="1"/>
  <c r="DH122" i="6" s="1"/>
  <c r="DI122" i="6" s="1"/>
  <c r="DJ122" i="6" s="1"/>
  <c r="DK122" i="6" s="1"/>
  <c r="DL122" i="6" s="1"/>
  <c r="DM122" i="6" s="1"/>
  <c r="DN122" i="6" s="1"/>
  <c r="DO122" i="6" s="1"/>
  <c r="DP122" i="6" s="1"/>
  <c r="DQ122" i="6" s="1"/>
  <c r="DR122" i="6" s="1"/>
  <c r="DS122" i="6" s="1"/>
  <c r="DT122" i="6" s="1"/>
  <c r="DU122" i="6" s="1"/>
  <c r="DV122" i="6" s="1"/>
  <c r="DW122" i="6" s="1"/>
  <c r="DX122" i="6" s="1"/>
  <c r="DY122" i="6" s="1"/>
  <c r="DZ122" i="6" s="1"/>
  <c r="EA122" i="6" s="1"/>
  <c r="EB122" i="6" s="1"/>
  <c r="EC122" i="6" s="1"/>
  <c r="ED122" i="6" s="1"/>
  <c r="EE122" i="6" s="1"/>
  <c r="EF122" i="6" s="1"/>
  <c r="EG122" i="6" s="1"/>
  <c r="EH122" i="6" s="1"/>
  <c r="EI122" i="6" s="1"/>
  <c r="EJ122" i="6" s="1"/>
  <c r="EK122" i="6" s="1"/>
  <c r="EL122" i="6" s="1"/>
  <c r="EM122" i="6" s="1"/>
  <c r="EN122" i="6" s="1"/>
  <c r="EO122" i="6" s="1"/>
  <c r="EP122" i="6" s="1"/>
  <c r="EQ122" i="6" s="1"/>
  <c r="ER122" i="6" s="1"/>
  <c r="ES122" i="6" s="1"/>
  <c r="ET122" i="6" s="1"/>
  <c r="EU122" i="6" s="1"/>
  <c r="EV122" i="6" s="1"/>
  <c r="EW122" i="6" s="1"/>
  <c r="EX122" i="6" s="1"/>
  <c r="EY122" i="6" s="1"/>
  <c r="EZ122" i="6" s="1"/>
  <c r="FA122" i="6" s="1"/>
  <c r="FB122" i="6" s="1"/>
  <c r="FC122" i="6" s="1"/>
  <c r="FD122" i="6" s="1"/>
  <c r="FE122" i="6" s="1"/>
  <c r="FF122" i="6" s="1"/>
  <c r="FG122" i="6" s="1"/>
  <c r="FH122" i="6" s="1"/>
  <c r="FI122" i="6" s="1"/>
  <c r="FJ122" i="6" s="1"/>
  <c r="FK122" i="6" s="1"/>
  <c r="FL122" i="6" s="1"/>
  <c r="FM122" i="6" s="1"/>
  <c r="FN122" i="6" s="1"/>
  <c r="FO122" i="6" s="1"/>
  <c r="FP122" i="6" s="1"/>
  <c r="FQ122" i="6" s="1"/>
  <c r="FR122" i="6" s="1"/>
  <c r="FS122" i="6" s="1"/>
  <c r="FT122" i="6" s="1"/>
  <c r="FU122" i="6" s="1"/>
  <c r="FV122" i="6" s="1"/>
  <c r="FW122" i="6" s="1"/>
  <c r="FX122" i="6" s="1"/>
  <c r="FY122" i="6" s="1"/>
  <c r="FZ122" i="6" s="1"/>
  <c r="GA122" i="6" s="1"/>
  <c r="GB122" i="6" s="1"/>
  <c r="GC122" i="6" s="1"/>
  <c r="GD122" i="6" s="1"/>
  <c r="GE122" i="6" s="1"/>
  <c r="GF122" i="6" s="1"/>
  <c r="GG122" i="6" s="1"/>
  <c r="GH122" i="6" s="1"/>
  <c r="GI122" i="6" s="1"/>
  <c r="GJ122" i="6" s="1"/>
  <c r="GK122" i="6" s="1"/>
  <c r="GL122" i="6" s="1"/>
  <c r="GM122" i="6" s="1"/>
  <c r="GN122" i="6" s="1"/>
  <c r="GO122" i="6" s="1"/>
  <c r="GP122" i="6" s="1"/>
  <c r="GQ122" i="6" s="1"/>
  <c r="GR122" i="6" s="1"/>
  <c r="GS122" i="6" s="1"/>
  <c r="GT122" i="6" s="1"/>
  <c r="GU122" i="6" s="1"/>
  <c r="GV122" i="6" s="1"/>
  <c r="GW122" i="6" s="1"/>
  <c r="GX122" i="6" s="1"/>
  <c r="GY122" i="6" s="1"/>
  <c r="GZ122" i="6" s="1"/>
  <c r="HA122" i="6" s="1"/>
  <c r="HB122" i="6" s="1"/>
  <c r="HC122" i="6" s="1"/>
  <c r="HD122" i="6" s="1"/>
  <c r="HE122" i="6" s="1"/>
  <c r="HF122" i="6" s="1"/>
  <c r="HG122" i="6" s="1"/>
  <c r="HH122" i="6" s="1"/>
  <c r="HI122" i="6" s="1"/>
  <c r="HJ122" i="6" s="1"/>
  <c r="HK122" i="6" s="1"/>
  <c r="HL122" i="6" s="1"/>
  <c r="HM122" i="6" s="1"/>
  <c r="HN122" i="6" s="1"/>
  <c r="HO122" i="6" s="1"/>
  <c r="HP122" i="6" s="1"/>
  <c r="HQ122" i="6" s="1"/>
  <c r="HR122" i="6" s="1"/>
  <c r="HS122" i="6" s="1"/>
  <c r="HT122" i="6" s="1"/>
  <c r="HU122" i="6" s="1"/>
  <c r="HV122" i="6" s="1"/>
  <c r="HW122" i="6" s="1"/>
  <c r="HX122" i="6" s="1"/>
  <c r="HY122" i="6" s="1"/>
  <c r="HZ122" i="6" s="1"/>
  <c r="IA122" i="6" s="1"/>
  <c r="IB122" i="6" s="1"/>
  <c r="IC122" i="6" s="1"/>
  <c r="ID122" i="6" s="1"/>
  <c r="IE122" i="6" s="1"/>
  <c r="IF122" i="6" s="1"/>
  <c r="IG122" i="6" s="1"/>
  <c r="IH122" i="6" s="1"/>
  <c r="II122" i="6" s="1"/>
  <c r="IJ122" i="6" s="1"/>
  <c r="IK122" i="6" s="1"/>
  <c r="IL122" i="6" s="1"/>
  <c r="IM122" i="6" s="1"/>
  <c r="IN122" i="6" s="1"/>
  <c r="IO122" i="6" s="1"/>
  <c r="IP122" i="6" s="1"/>
  <c r="IQ122" i="6" s="1"/>
  <c r="IR122" i="6" s="1"/>
  <c r="IS122" i="6" s="1"/>
  <c r="IT122" i="6" s="1"/>
  <c r="IU122" i="6" s="1"/>
  <c r="IV122" i="6" s="1"/>
  <c r="IW122" i="6" s="1"/>
  <c r="IX122" i="6" s="1"/>
  <c r="IY122" i="6" s="1"/>
  <c r="IZ122" i="6" s="1"/>
  <c r="JA122" i="6" s="1"/>
  <c r="JB122" i="6" s="1"/>
  <c r="JC122" i="6" s="1"/>
  <c r="JD122" i="6" s="1"/>
  <c r="JE122" i="6" s="1"/>
  <c r="JF122" i="6" s="1"/>
  <c r="JG122" i="6" s="1"/>
  <c r="JH122" i="6" s="1"/>
  <c r="JI122" i="6" s="1"/>
  <c r="JJ122" i="6" s="1"/>
  <c r="JK122" i="6" s="1"/>
  <c r="JL122" i="6" s="1"/>
  <c r="JM122" i="6" s="1"/>
  <c r="JN122" i="6" s="1"/>
  <c r="JO122" i="6" s="1"/>
  <c r="JP122" i="6" s="1"/>
  <c r="JQ122" i="6" s="1"/>
  <c r="JR122" i="6" s="1"/>
  <c r="JS122" i="6" s="1"/>
  <c r="JT122" i="6" s="1"/>
  <c r="JU122" i="6" s="1"/>
  <c r="JV122" i="6" s="1"/>
  <c r="JW122" i="6" s="1"/>
  <c r="JX122" i="6" s="1"/>
  <c r="JY122" i="6" s="1"/>
  <c r="JZ122" i="6" s="1"/>
  <c r="KA122" i="6" s="1"/>
  <c r="KB122" i="6" s="1"/>
  <c r="KC122" i="6" s="1"/>
  <c r="KD122" i="6" s="1"/>
  <c r="KE122" i="6" s="1"/>
  <c r="KF122" i="6" s="1"/>
  <c r="KG122" i="6" s="1"/>
  <c r="KH122" i="6" s="1"/>
  <c r="KI122" i="6" s="1"/>
  <c r="KJ122" i="6" s="1"/>
  <c r="KK122" i="6" s="1"/>
  <c r="KL122" i="6" s="1"/>
  <c r="KM122" i="6" s="1"/>
  <c r="KN122" i="6" s="1"/>
  <c r="KO122" i="6" s="1"/>
  <c r="KP122" i="6" s="1"/>
  <c r="KQ122" i="6" s="1"/>
  <c r="KR122" i="6" s="1"/>
  <c r="KS122" i="6" s="1"/>
  <c r="KT122" i="6" s="1"/>
  <c r="KU122" i="6" s="1"/>
  <c r="KV122" i="6" s="1"/>
  <c r="V121" i="6"/>
  <c r="W121" i="6" s="1"/>
  <c r="X121" i="6" s="1"/>
  <c r="Y121" i="6" s="1"/>
  <c r="Z121" i="6" s="1"/>
  <c r="AA121" i="6" s="1"/>
  <c r="AB121" i="6" s="1"/>
  <c r="AC121" i="6" s="1"/>
  <c r="AD121" i="6" s="1"/>
  <c r="AE121" i="6" s="1"/>
  <c r="AF121" i="6" s="1"/>
  <c r="AG121" i="6" s="1"/>
  <c r="AH121" i="6" s="1"/>
  <c r="AI121" i="6" s="1"/>
  <c r="AJ121" i="6" s="1"/>
  <c r="AK121" i="6" s="1"/>
  <c r="AL121" i="6" s="1"/>
  <c r="AM121" i="6" s="1"/>
  <c r="AN121" i="6" s="1"/>
  <c r="AO121" i="6" s="1"/>
  <c r="AP121" i="6" s="1"/>
  <c r="AQ121" i="6" s="1"/>
  <c r="AR121" i="6" s="1"/>
  <c r="AS121" i="6" s="1"/>
  <c r="AT121" i="6" s="1"/>
  <c r="AU121" i="6" s="1"/>
  <c r="AV121" i="6" s="1"/>
  <c r="AW121" i="6" s="1"/>
  <c r="AX121" i="6" s="1"/>
  <c r="AY121" i="6" s="1"/>
  <c r="AZ121" i="6" s="1"/>
  <c r="BA121" i="6" s="1"/>
  <c r="BB121" i="6" s="1"/>
  <c r="BC121" i="6" s="1"/>
  <c r="BD121" i="6" s="1"/>
  <c r="BE121" i="6" s="1"/>
  <c r="BF121" i="6" s="1"/>
  <c r="BG121" i="6" s="1"/>
  <c r="BH121" i="6" s="1"/>
  <c r="BI121" i="6" s="1"/>
  <c r="BJ121" i="6" s="1"/>
  <c r="BK121" i="6" s="1"/>
  <c r="BL121" i="6" s="1"/>
  <c r="BM121" i="6" s="1"/>
  <c r="BN121" i="6" s="1"/>
  <c r="BO121" i="6" s="1"/>
  <c r="BP121" i="6" s="1"/>
  <c r="BQ121" i="6" s="1"/>
  <c r="BR121" i="6" s="1"/>
  <c r="BS121" i="6" s="1"/>
  <c r="BT121" i="6" s="1"/>
  <c r="BU121" i="6" s="1"/>
  <c r="BV121" i="6" s="1"/>
  <c r="BW121" i="6" s="1"/>
  <c r="BX121" i="6" s="1"/>
  <c r="BY121" i="6" s="1"/>
  <c r="BZ121" i="6" s="1"/>
  <c r="CA121" i="6" s="1"/>
  <c r="CB121" i="6" s="1"/>
  <c r="CC121" i="6" s="1"/>
  <c r="CD121" i="6" s="1"/>
  <c r="CE121" i="6" s="1"/>
  <c r="CF121" i="6" s="1"/>
  <c r="CG121" i="6" s="1"/>
  <c r="CH121" i="6" s="1"/>
  <c r="CI121" i="6" s="1"/>
  <c r="CJ121" i="6" s="1"/>
  <c r="CK121" i="6" s="1"/>
  <c r="CL121" i="6" s="1"/>
  <c r="CM121" i="6" s="1"/>
  <c r="CN121" i="6" s="1"/>
  <c r="CO121" i="6" s="1"/>
  <c r="CP121" i="6" s="1"/>
  <c r="CQ121" i="6" s="1"/>
  <c r="CR121" i="6" s="1"/>
  <c r="CS121" i="6" s="1"/>
  <c r="CT121" i="6" s="1"/>
  <c r="CU121" i="6" s="1"/>
  <c r="CV121" i="6" s="1"/>
  <c r="CW121" i="6" s="1"/>
  <c r="CX121" i="6" s="1"/>
  <c r="CY121" i="6" s="1"/>
  <c r="CZ121" i="6" s="1"/>
  <c r="DA121" i="6" s="1"/>
  <c r="DB121" i="6" s="1"/>
  <c r="DC121" i="6" s="1"/>
  <c r="DD121" i="6" s="1"/>
  <c r="DE121" i="6" s="1"/>
  <c r="DF121" i="6" s="1"/>
  <c r="DG121" i="6" s="1"/>
  <c r="DH121" i="6" s="1"/>
  <c r="DI121" i="6" s="1"/>
  <c r="DJ121" i="6" s="1"/>
  <c r="DK121" i="6" s="1"/>
  <c r="DL121" i="6" s="1"/>
  <c r="DM121" i="6" s="1"/>
  <c r="DN121" i="6" s="1"/>
  <c r="DO121" i="6" s="1"/>
  <c r="DP121" i="6" s="1"/>
  <c r="DQ121" i="6" s="1"/>
  <c r="DR121" i="6" s="1"/>
  <c r="DS121" i="6" s="1"/>
  <c r="DT121" i="6" s="1"/>
  <c r="DU121" i="6" s="1"/>
  <c r="DV121" i="6" s="1"/>
  <c r="DW121" i="6" s="1"/>
  <c r="DX121" i="6" s="1"/>
  <c r="DY121" i="6" s="1"/>
  <c r="DZ121" i="6" s="1"/>
  <c r="EA121" i="6" s="1"/>
  <c r="EB121" i="6" s="1"/>
  <c r="EC121" i="6" s="1"/>
  <c r="ED121" i="6" s="1"/>
  <c r="EE121" i="6" s="1"/>
  <c r="EF121" i="6" s="1"/>
  <c r="EG121" i="6" s="1"/>
  <c r="EH121" i="6" s="1"/>
  <c r="EI121" i="6" s="1"/>
  <c r="EJ121" i="6" s="1"/>
  <c r="EK121" i="6" s="1"/>
  <c r="EL121" i="6" s="1"/>
  <c r="EM121" i="6" s="1"/>
  <c r="EN121" i="6" s="1"/>
  <c r="EO121" i="6" s="1"/>
  <c r="EP121" i="6" s="1"/>
  <c r="EQ121" i="6" s="1"/>
  <c r="ER121" i="6" s="1"/>
  <c r="ES121" i="6" s="1"/>
  <c r="ET121" i="6" s="1"/>
  <c r="EU121" i="6" s="1"/>
  <c r="EV121" i="6" s="1"/>
  <c r="EW121" i="6" s="1"/>
  <c r="EX121" i="6" s="1"/>
  <c r="EY121" i="6" s="1"/>
  <c r="EZ121" i="6" s="1"/>
  <c r="FA121" i="6" s="1"/>
  <c r="FB121" i="6" s="1"/>
  <c r="FC121" i="6" s="1"/>
  <c r="FD121" i="6" s="1"/>
  <c r="FE121" i="6" s="1"/>
  <c r="FF121" i="6" s="1"/>
  <c r="FG121" i="6" s="1"/>
  <c r="FH121" i="6" s="1"/>
  <c r="FI121" i="6" s="1"/>
  <c r="FJ121" i="6" s="1"/>
  <c r="FK121" i="6" s="1"/>
  <c r="FL121" i="6" s="1"/>
  <c r="FM121" i="6" s="1"/>
  <c r="FN121" i="6" s="1"/>
  <c r="FO121" i="6" s="1"/>
  <c r="FP121" i="6" s="1"/>
  <c r="FQ121" i="6" s="1"/>
  <c r="FR121" i="6" s="1"/>
  <c r="FS121" i="6" s="1"/>
  <c r="FT121" i="6" s="1"/>
  <c r="FU121" i="6" s="1"/>
  <c r="FV121" i="6" s="1"/>
  <c r="FW121" i="6" s="1"/>
  <c r="FX121" i="6" s="1"/>
  <c r="FY121" i="6" s="1"/>
  <c r="FZ121" i="6" s="1"/>
  <c r="GA121" i="6" s="1"/>
  <c r="GB121" i="6" s="1"/>
  <c r="GC121" i="6" s="1"/>
  <c r="GD121" i="6" s="1"/>
  <c r="GE121" i="6" s="1"/>
  <c r="GF121" i="6" s="1"/>
  <c r="GG121" i="6" s="1"/>
  <c r="GH121" i="6" s="1"/>
  <c r="GI121" i="6" s="1"/>
  <c r="GJ121" i="6" s="1"/>
  <c r="GK121" i="6" s="1"/>
  <c r="GL121" i="6" s="1"/>
  <c r="GM121" i="6" s="1"/>
  <c r="GN121" i="6" s="1"/>
  <c r="GO121" i="6" s="1"/>
  <c r="GP121" i="6" s="1"/>
  <c r="GQ121" i="6" s="1"/>
  <c r="GR121" i="6" s="1"/>
  <c r="GS121" i="6" s="1"/>
  <c r="GT121" i="6" s="1"/>
  <c r="GU121" i="6" s="1"/>
  <c r="GV121" i="6" s="1"/>
  <c r="GW121" i="6" s="1"/>
  <c r="GX121" i="6" s="1"/>
  <c r="GY121" i="6" s="1"/>
  <c r="GZ121" i="6" s="1"/>
  <c r="HA121" i="6" s="1"/>
  <c r="HB121" i="6" s="1"/>
  <c r="HC121" i="6" s="1"/>
  <c r="HD121" i="6" s="1"/>
  <c r="HE121" i="6" s="1"/>
  <c r="HF121" i="6" s="1"/>
  <c r="HG121" i="6" s="1"/>
  <c r="HH121" i="6" s="1"/>
  <c r="HI121" i="6" s="1"/>
  <c r="HJ121" i="6" s="1"/>
  <c r="HK121" i="6" s="1"/>
  <c r="HL121" i="6" s="1"/>
  <c r="HM121" i="6" s="1"/>
  <c r="HN121" i="6" s="1"/>
  <c r="HO121" i="6" s="1"/>
  <c r="HP121" i="6" s="1"/>
  <c r="HQ121" i="6" s="1"/>
  <c r="HR121" i="6" s="1"/>
  <c r="HS121" i="6" s="1"/>
  <c r="HT121" i="6" s="1"/>
  <c r="HU121" i="6" s="1"/>
  <c r="HV121" i="6" s="1"/>
  <c r="HW121" i="6" s="1"/>
  <c r="HX121" i="6" s="1"/>
  <c r="HY121" i="6" s="1"/>
  <c r="HZ121" i="6" s="1"/>
  <c r="IA121" i="6" s="1"/>
  <c r="IB121" i="6" s="1"/>
  <c r="IC121" i="6" s="1"/>
  <c r="ID121" i="6" s="1"/>
  <c r="IE121" i="6" s="1"/>
  <c r="IF121" i="6" s="1"/>
  <c r="IG121" i="6" s="1"/>
  <c r="IH121" i="6" s="1"/>
  <c r="II121" i="6" s="1"/>
  <c r="IJ121" i="6" s="1"/>
  <c r="IK121" i="6" s="1"/>
  <c r="IL121" i="6" s="1"/>
  <c r="IM121" i="6" s="1"/>
  <c r="IN121" i="6" s="1"/>
  <c r="IO121" i="6" s="1"/>
  <c r="IP121" i="6" s="1"/>
  <c r="IQ121" i="6" s="1"/>
  <c r="IR121" i="6" s="1"/>
  <c r="IS121" i="6" s="1"/>
  <c r="IT121" i="6" s="1"/>
  <c r="IU121" i="6" s="1"/>
  <c r="IV121" i="6" s="1"/>
  <c r="IW121" i="6" s="1"/>
  <c r="IX121" i="6" s="1"/>
  <c r="IY121" i="6" s="1"/>
  <c r="IZ121" i="6" s="1"/>
  <c r="JA121" i="6" s="1"/>
  <c r="JB121" i="6" s="1"/>
  <c r="JC121" i="6" s="1"/>
  <c r="JD121" i="6" s="1"/>
  <c r="JE121" i="6" s="1"/>
  <c r="JF121" i="6" s="1"/>
  <c r="JG121" i="6" s="1"/>
  <c r="JH121" i="6" s="1"/>
  <c r="JI121" i="6" s="1"/>
  <c r="JJ121" i="6" s="1"/>
  <c r="JK121" i="6" s="1"/>
  <c r="JL121" i="6" s="1"/>
  <c r="JM121" i="6" s="1"/>
  <c r="JN121" i="6" s="1"/>
  <c r="JO121" i="6" s="1"/>
  <c r="JP121" i="6" s="1"/>
  <c r="JQ121" i="6" s="1"/>
  <c r="JR121" i="6" s="1"/>
  <c r="JS121" i="6" s="1"/>
  <c r="JT121" i="6" s="1"/>
  <c r="JU121" i="6" s="1"/>
  <c r="JV121" i="6" s="1"/>
  <c r="JW121" i="6" s="1"/>
  <c r="JX121" i="6" s="1"/>
  <c r="JY121" i="6" s="1"/>
  <c r="JZ121" i="6" s="1"/>
  <c r="KA121" i="6" s="1"/>
  <c r="KB121" i="6" s="1"/>
  <c r="KC121" i="6" s="1"/>
  <c r="KD121" i="6" s="1"/>
  <c r="KE121" i="6" s="1"/>
  <c r="KF121" i="6" s="1"/>
  <c r="KG121" i="6" s="1"/>
  <c r="KH121" i="6" s="1"/>
  <c r="KI121" i="6" s="1"/>
  <c r="KJ121" i="6" s="1"/>
  <c r="KK121" i="6" s="1"/>
  <c r="KL121" i="6" s="1"/>
  <c r="KM121" i="6" s="1"/>
  <c r="KN121" i="6" s="1"/>
  <c r="KO121" i="6" s="1"/>
  <c r="KP121" i="6" s="1"/>
  <c r="KQ121" i="6" s="1"/>
  <c r="KR121" i="6" s="1"/>
  <c r="KS121" i="6" s="1"/>
  <c r="KT121" i="6" s="1"/>
  <c r="KU121" i="6" s="1"/>
  <c r="KV121" i="6" s="1"/>
  <c r="V120" i="6"/>
  <c r="W120" i="6" s="1"/>
  <c r="X120" i="6" s="1"/>
  <c r="Y120" i="6" s="1"/>
  <c r="Z120" i="6" s="1"/>
  <c r="AA120" i="6" s="1"/>
  <c r="AB120" i="6" s="1"/>
  <c r="AC120" i="6" s="1"/>
  <c r="AD120" i="6" s="1"/>
  <c r="AE120" i="6" s="1"/>
  <c r="AF120" i="6" s="1"/>
  <c r="AG120" i="6" s="1"/>
  <c r="AH120" i="6" s="1"/>
  <c r="AI120" i="6" s="1"/>
  <c r="AJ120" i="6" s="1"/>
  <c r="AK120" i="6" s="1"/>
  <c r="AL120" i="6" s="1"/>
  <c r="AM120" i="6" s="1"/>
  <c r="AN120" i="6" s="1"/>
  <c r="AO120" i="6" s="1"/>
  <c r="AP120" i="6" s="1"/>
  <c r="AQ120" i="6" s="1"/>
  <c r="AR120" i="6" s="1"/>
  <c r="AS120" i="6" s="1"/>
  <c r="AT120" i="6" s="1"/>
  <c r="AU120" i="6" s="1"/>
  <c r="AV120" i="6" s="1"/>
  <c r="AW120" i="6" s="1"/>
  <c r="AX120" i="6" s="1"/>
  <c r="AY120" i="6" s="1"/>
  <c r="AZ120" i="6" s="1"/>
  <c r="BA120" i="6" s="1"/>
  <c r="BB120" i="6" s="1"/>
  <c r="BC120" i="6" s="1"/>
  <c r="BD120" i="6" s="1"/>
  <c r="BE120" i="6" s="1"/>
  <c r="BF120" i="6" s="1"/>
  <c r="BG120" i="6" s="1"/>
  <c r="BH120" i="6" s="1"/>
  <c r="BI120" i="6" s="1"/>
  <c r="BJ120" i="6" s="1"/>
  <c r="BK120" i="6" s="1"/>
  <c r="BL120" i="6" s="1"/>
  <c r="BM120" i="6" s="1"/>
  <c r="BN120" i="6" s="1"/>
  <c r="BO120" i="6" s="1"/>
  <c r="BP120" i="6" s="1"/>
  <c r="BQ120" i="6" s="1"/>
  <c r="BR120" i="6" s="1"/>
  <c r="BS120" i="6" s="1"/>
  <c r="BT120" i="6" s="1"/>
  <c r="BU120" i="6" s="1"/>
  <c r="BV120" i="6" s="1"/>
  <c r="BW120" i="6" s="1"/>
  <c r="BX120" i="6" s="1"/>
  <c r="BY120" i="6" s="1"/>
  <c r="BZ120" i="6" s="1"/>
  <c r="CA120" i="6" s="1"/>
  <c r="CB120" i="6" s="1"/>
  <c r="CC120" i="6" s="1"/>
  <c r="CD120" i="6" s="1"/>
  <c r="CE120" i="6" s="1"/>
  <c r="CF120" i="6" s="1"/>
  <c r="CG120" i="6" s="1"/>
  <c r="CH120" i="6" s="1"/>
  <c r="CI120" i="6" s="1"/>
  <c r="CJ120" i="6" s="1"/>
  <c r="CK120" i="6" s="1"/>
  <c r="CL120" i="6" s="1"/>
  <c r="CM120" i="6" s="1"/>
  <c r="CN120" i="6" s="1"/>
  <c r="CO120" i="6" s="1"/>
  <c r="CP120" i="6" s="1"/>
  <c r="CQ120" i="6" s="1"/>
  <c r="CR120" i="6" s="1"/>
  <c r="CS120" i="6" s="1"/>
  <c r="CT120" i="6" s="1"/>
  <c r="CU120" i="6" s="1"/>
  <c r="CV120" i="6" s="1"/>
  <c r="CW120" i="6" s="1"/>
  <c r="CX120" i="6" s="1"/>
  <c r="CY120" i="6" s="1"/>
  <c r="CZ120" i="6" s="1"/>
  <c r="DA120" i="6" s="1"/>
  <c r="DB120" i="6" s="1"/>
  <c r="DC120" i="6" s="1"/>
  <c r="DD120" i="6" s="1"/>
  <c r="DE120" i="6" s="1"/>
  <c r="DF120" i="6" s="1"/>
  <c r="DG120" i="6" s="1"/>
  <c r="DH120" i="6" s="1"/>
  <c r="DI120" i="6" s="1"/>
  <c r="DJ120" i="6" s="1"/>
  <c r="DK120" i="6" s="1"/>
  <c r="DL120" i="6" s="1"/>
  <c r="DM120" i="6" s="1"/>
  <c r="DN120" i="6" s="1"/>
  <c r="DO120" i="6" s="1"/>
  <c r="DP120" i="6" s="1"/>
  <c r="DQ120" i="6" s="1"/>
  <c r="DR120" i="6" s="1"/>
  <c r="DS120" i="6" s="1"/>
  <c r="DT120" i="6" s="1"/>
  <c r="DU120" i="6" s="1"/>
  <c r="DV120" i="6" s="1"/>
  <c r="DW120" i="6" s="1"/>
  <c r="DX120" i="6" s="1"/>
  <c r="DY120" i="6" s="1"/>
  <c r="DZ120" i="6" s="1"/>
  <c r="EA120" i="6" s="1"/>
  <c r="EB120" i="6" s="1"/>
  <c r="EC120" i="6" s="1"/>
  <c r="ED120" i="6" s="1"/>
  <c r="EE120" i="6" s="1"/>
  <c r="EF120" i="6" s="1"/>
  <c r="EG120" i="6" s="1"/>
  <c r="EH120" i="6" s="1"/>
  <c r="EI120" i="6" s="1"/>
  <c r="EJ120" i="6" s="1"/>
  <c r="EK120" i="6" s="1"/>
  <c r="EL120" i="6" s="1"/>
  <c r="EM120" i="6" s="1"/>
  <c r="EN120" i="6" s="1"/>
  <c r="EO120" i="6" s="1"/>
  <c r="EP120" i="6" s="1"/>
  <c r="EQ120" i="6" s="1"/>
  <c r="ER120" i="6" s="1"/>
  <c r="ES120" i="6" s="1"/>
  <c r="ET120" i="6" s="1"/>
  <c r="EU120" i="6" s="1"/>
  <c r="EV120" i="6" s="1"/>
  <c r="EW120" i="6" s="1"/>
  <c r="EX120" i="6" s="1"/>
  <c r="EY120" i="6" s="1"/>
  <c r="EZ120" i="6" s="1"/>
  <c r="FA120" i="6" s="1"/>
  <c r="FB120" i="6" s="1"/>
  <c r="FC120" i="6" s="1"/>
  <c r="FD120" i="6" s="1"/>
  <c r="FE120" i="6" s="1"/>
  <c r="FF120" i="6" s="1"/>
  <c r="FG120" i="6" s="1"/>
  <c r="FH120" i="6" s="1"/>
  <c r="FI120" i="6" s="1"/>
  <c r="FJ120" i="6" s="1"/>
  <c r="FK120" i="6" s="1"/>
  <c r="FL120" i="6" s="1"/>
  <c r="FM120" i="6" s="1"/>
  <c r="FN120" i="6" s="1"/>
  <c r="FO120" i="6" s="1"/>
  <c r="FP120" i="6" s="1"/>
  <c r="FQ120" i="6" s="1"/>
  <c r="FR120" i="6" s="1"/>
  <c r="FS120" i="6" s="1"/>
  <c r="FT120" i="6" s="1"/>
  <c r="FU120" i="6" s="1"/>
  <c r="FV120" i="6" s="1"/>
  <c r="FW120" i="6" s="1"/>
  <c r="FX120" i="6" s="1"/>
  <c r="FY120" i="6" s="1"/>
  <c r="FZ120" i="6" s="1"/>
  <c r="GA120" i="6" s="1"/>
  <c r="GB120" i="6" s="1"/>
  <c r="GC120" i="6" s="1"/>
  <c r="GD120" i="6" s="1"/>
  <c r="GE120" i="6" s="1"/>
  <c r="GF120" i="6" s="1"/>
  <c r="GG120" i="6" s="1"/>
  <c r="GH120" i="6" s="1"/>
  <c r="GI120" i="6" s="1"/>
  <c r="GJ120" i="6" s="1"/>
  <c r="GK120" i="6" s="1"/>
  <c r="GL120" i="6" s="1"/>
  <c r="GM120" i="6" s="1"/>
  <c r="GN120" i="6" s="1"/>
  <c r="GO120" i="6" s="1"/>
  <c r="GP120" i="6" s="1"/>
  <c r="GQ120" i="6" s="1"/>
  <c r="GR120" i="6" s="1"/>
  <c r="GS120" i="6" s="1"/>
  <c r="GT120" i="6" s="1"/>
  <c r="GU120" i="6" s="1"/>
  <c r="GV120" i="6" s="1"/>
  <c r="GW120" i="6" s="1"/>
  <c r="GX120" i="6" s="1"/>
  <c r="GY120" i="6" s="1"/>
  <c r="GZ120" i="6" s="1"/>
  <c r="HA120" i="6" s="1"/>
  <c r="HB120" i="6" s="1"/>
  <c r="HC120" i="6" s="1"/>
  <c r="HD120" i="6" s="1"/>
  <c r="HE120" i="6" s="1"/>
  <c r="HF120" i="6" s="1"/>
  <c r="HG120" i="6" s="1"/>
  <c r="HH120" i="6" s="1"/>
  <c r="HI120" i="6" s="1"/>
  <c r="HJ120" i="6" s="1"/>
  <c r="HK120" i="6" s="1"/>
  <c r="HL120" i="6" s="1"/>
  <c r="HM120" i="6" s="1"/>
  <c r="HN120" i="6" s="1"/>
  <c r="HO120" i="6" s="1"/>
  <c r="HP120" i="6" s="1"/>
  <c r="HQ120" i="6" s="1"/>
  <c r="HR120" i="6" s="1"/>
  <c r="HS120" i="6" s="1"/>
  <c r="HT120" i="6" s="1"/>
  <c r="HU120" i="6" s="1"/>
  <c r="HV120" i="6" s="1"/>
  <c r="HW120" i="6" s="1"/>
  <c r="HX120" i="6" s="1"/>
  <c r="HY120" i="6" s="1"/>
  <c r="HZ120" i="6" s="1"/>
  <c r="IA120" i="6" s="1"/>
  <c r="IB120" i="6" s="1"/>
  <c r="IC120" i="6" s="1"/>
  <c r="ID120" i="6" s="1"/>
  <c r="IE120" i="6" s="1"/>
  <c r="IF120" i="6" s="1"/>
  <c r="IG120" i="6" s="1"/>
  <c r="IH120" i="6" s="1"/>
  <c r="II120" i="6" s="1"/>
  <c r="IJ120" i="6" s="1"/>
  <c r="IK120" i="6" s="1"/>
  <c r="IL120" i="6" s="1"/>
  <c r="IM120" i="6" s="1"/>
  <c r="IN120" i="6" s="1"/>
  <c r="IO120" i="6" s="1"/>
  <c r="IP120" i="6" s="1"/>
  <c r="IQ120" i="6" s="1"/>
  <c r="IR120" i="6" s="1"/>
  <c r="IS120" i="6" s="1"/>
  <c r="IT120" i="6" s="1"/>
  <c r="IU120" i="6" s="1"/>
  <c r="IV120" i="6" s="1"/>
  <c r="IW120" i="6" s="1"/>
  <c r="IX120" i="6" s="1"/>
  <c r="IY120" i="6" s="1"/>
  <c r="IZ120" i="6" s="1"/>
  <c r="JA120" i="6" s="1"/>
  <c r="JB120" i="6" s="1"/>
  <c r="JC120" i="6" s="1"/>
  <c r="JD120" i="6" s="1"/>
  <c r="JE120" i="6" s="1"/>
  <c r="JF120" i="6" s="1"/>
  <c r="JG120" i="6" s="1"/>
  <c r="JH120" i="6" s="1"/>
  <c r="JI120" i="6" s="1"/>
  <c r="JJ120" i="6" s="1"/>
  <c r="JK120" i="6" s="1"/>
  <c r="JL120" i="6" s="1"/>
  <c r="JM120" i="6" s="1"/>
  <c r="JN120" i="6" s="1"/>
  <c r="JO120" i="6" s="1"/>
  <c r="JP120" i="6" s="1"/>
  <c r="JQ120" i="6" s="1"/>
  <c r="JR120" i="6" s="1"/>
  <c r="JS120" i="6" s="1"/>
  <c r="JT120" i="6" s="1"/>
  <c r="JU120" i="6" s="1"/>
  <c r="JV120" i="6" s="1"/>
  <c r="JW120" i="6" s="1"/>
  <c r="JX120" i="6" s="1"/>
  <c r="JY120" i="6" s="1"/>
  <c r="JZ120" i="6" s="1"/>
  <c r="KA120" i="6" s="1"/>
  <c r="KB120" i="6" s="1"/>
  <c r="KC120" i="6" s="1"/>
  <c r="KD120" i="6" s="1"/>
  <c r="KE120" i="6" s="1"/>
  <c r="KF120" i="6" s="1"/>
  <c r="KG120" i="6" s="1"/>
  <c r="KH120" i="6" s="1"/>
  <c r="KI120" i="6" s="1"/>
  <c r="KJ120" i="6" s="1"/>
  <c r="KK120" i="6" s="1"/>
  <c r="KL120" i="6" s="1"/>
  <c r="KM120" i="6" s="1"/>
  <c r="KN120" i="6" s="1"/>
  <c r="KO120" i="6" s="1"/>
  <c r="KP120" i="6" s="1"/>
  <c r="KQ120" i="6" s="1"/>
  <c r="KR120" i="6" s="1"/>
  <c r="KS120" i="6" s="1"/>
  <c r="KT120" i="6" s="1"/>
  <c r="KU120" i="6" s="1"/>
  <c r="KV120" i="6" s="1"/>
  <c r="V119" i="6"/>
  <c r="W119" i="6" s="1"/>
  <c r="X119" i="6" s="1"/>
  <c r="Y119" i="6" s="1"/>
  <c r="Z119" i="6" s="1"/>
  <c r="AA119" i="6" s="1"/>
  <c r="AB119" i="6" s="1"/>
  <c r="AC119" i="6" s="1"/>
  <c r="AD119" i="6" s="1"/>
  <c r="AE119" i="6" s="1"/>
  <c r="AF119" i="6" s="1"/>
  <c r="AG119" i="6" s="1"/>
  <c r="AH119" i="6" s="1"/>
  <c r="AI119" i="6" s="1"/>
  <c r="AJ119" i="6" s="1"/>
  <c r="AK119" i="6" s="1"/>
  <c r="AL119" i="6" s="1"/>
  <c r="AM119" i="6" s="1"/>
  <c r="AN119" i="6" s="1"/>
  <c r="AO119" i="6" s="1"/>
  <c r="AP119" i="6" s="1"/>
  <c r="AQ119" i="6" s="1"/>
  <c r="AR119" i="6" s="1"/>
  <c r="AS119" i="6" s="1"/>
  <c r="AT119" i="6" s="1"/>
  <c r="AU119" i="6" s="1"/>
  <c r="AV119" i="6" s="1"/>
  <c r="AW119" i="6" s="1"/>
  <c r="AX119" i="6" s="1"/>
  <c r="AY119" i="6" s="1"/>
  <c r="AZ119" i="6" s="1"/>
  <c r="BA119" i="6" s="1"/>
  <c r="BB119" i="6" s="1"/>
  <c r="BC119" i="6" s="1"/>
  <c r="BD119" i="6" s="1"/>
  <c r="BE119" i="6" s="1"/>
  <c r="BF119" i="6" s="1"/>
  <c r="BG119" i="6" s="1"/>
  <c r="BH119" i="6" s="1"/>
  <c r="BI119" i="6" s="1"/>
  <c r="BJ119" i="6" s="1"/>
  <c r="BK119" i="6" s="1"/>
  <c r="BL119" i="6" s="1"/>
  <c r="BM119" i="6" s="1"/>
  <c r="BN119" i="6" s="1"/>
  <c r="BO119" i="6" s="1"/>
  <c r="BP119" i="6" s="1"/>
  <c r="BQ119" i="6" s="1"/>
  <c r="BR119" i="6" s="1"/>
  <c r="BS119" i="6" s="1"/>
  <c r="BT119" i="6" s="1"/>
  <c r="BU119" i="6" s="1"/>
  <c r="BV119" i="6" s="1"/>
  <c r="BW119" i="6" s="1"/>
  <c r="BX119" i="6" s="1"/>
  <c r="BY119" i="6" s="1"/>
  <c r="BZ119" i="6" s="1"/>
  <c r="CA119" i="6" s="1"/>
  <c r="CB119" i="6" s="1"/>
  <c r="CC119" i="6" s="1"/>
  <c r="CD119" i="6" s="1"/>
  <c r="CE119" i="6" s="1"/>
  <c r="CF119" i="6" s="1"/>
  <c r="CG119" i="6" s="1"/>
  <c r="CH119" i="6" s="1"/>
  <c r="CI119" i="6" s="1"/>
  <c r="CJ119" i="6" s="1"/>
  <c r="CK119" i="6" s="1"/>
  <c r="CL119" i="6" s="1"/>
  <c r="CM119" i="6" s="1"/>
  <c r="CN119" i="6" s="1"/>
  <c r="CO119" i="6" s="1"/>
  <c r="CP119" i="6" s="1"/>
  <c r="CQ119" i="6" s="1"/>
  <c r="CR119" i="6" s="1"/>
  <c r="CS119" i="6" s="1"/>
  <c r="CT119" i="6" s="1"/>
  <c r="CU119" i="6" s="1"/>
  <c r="CV119" i="6" s="1"/>
  <c r="CW119" i="6" s="1"/>
  <c r="CX119" i="6" s="1"/>
  <c r="CY119" i="6" s="1"/>
  <c r="CZ119" i="6" s="1"/>
  <c r="DA119" i="6" s="1"/>
  <c r="DB119" i="6" s="1"/>
  <c r="DC119" i="6" s="1"/>
  <c r="DD119" i="6" s="1"/>
  <c r="DE119" i="6" s="1"/>
  <c r="DF119" i="6" s="1"/>
  <c r="DG119" i="6" s="1"/>
  <c r="DH119" i="6" s="1"/>
  <c r="DI119" i="6" s="1"/>
  <c r="DJ119" i="6" s="1"/>
  <c r="DK119" i="6" s="1"/>
  <c r="DL119" i="6" s="1"/>
  <c r="DM119" i="6" s="1"/>
  <c r="DN119" i="6" s="1"/>
  <c r="DO119" i="6" s="1"/>
  <c r="DP119" i="6" s="1"/>
  <c r="DQ119" i="6" s="1"/>
  <c r="DR119" i="6" s="1"/>
  <c r="DS119" i="6" s="1"/>
  <c r="DT119" i="6" s="1"/>
  <c r="DU119" i="6" s="1"/>
  <c r="DV119" i="6" s="1"/>
  <c r="DW119" i="6" s="1"/>
  <c r="DX119" i="6" s="1"/>
  <c r="DY119" i="6" s="1"/>
  <c r="DZ119" i="6" s="1"/>
  <c r="EA119" i="6" s="1"/>
  <c r="EB119" i="6" s="1"/>
  <c r="EC119" i="6" s="1"/>
  <c r="ED119" i="6" s="1"/>
  <c r="EE119" i="6" s="1"/>
  <c r="EF119" i="6" s="1"/>
  <c r="EG119" i="6" s="1"/>
  <c r="EH119" i="6" s="1"/>
  <c r="EI119" i="6" s="1"/>
  <c r="EJ119" i="6" s="1"/>
  <c r="EK119" i="6" s="1"/>
  <c r="EL119" i="6" s="1"/>
  <c r="EM119" i="6" s="1"/>
  <c r="EN119" i="6" s="1"/>
  <c r="EO119" i="6" s="1"/>
  <c r="EP119" i="6" s="1"/>
  <c r="EQ119" i="6" s="1"/>
  <c r="ER119" i="6" s="1"/>
  <c r="ES119" i="6" s="1"/>
  <c r="ET119" i="6" s="1"/>
  <c r="EU119" i="6" s="1"/>
  <c r="EV119" i="6" s="1"/>
  <c r="EW119" i="6" s="1"/>
  <c r="EX119" i="6" s="1"/>
  <c r="EY119" i="6" s="1"/>
  <c r="EZ119" i="6" s="1"/>
  <c r="FA119" i="6" s="1"/>
  <c r="FB119" i="6" s="1"/>
  <c r="FC119" i="6" s="1"/>
  <c r="FD119" i="6" s="1"/>
  <c r="FE119" i="6" s="1"/>
  <c r="FF119" i="6" s="1"/>
  <c r="FG119" i="6" s="1"/>
  <c r="FH119" i="6" s="1"/>
  <c r="FI119" i="6" s="1"/>
  <c r="FJ119" i="6" s="1"/>
  <c r="FK119" i="6" s="1"/>
  <c r="FL119" i="6" s="1"/>
  <c r="FM119" i="6" s="1"/>
  <c r="FN119" i="6" s="1"/>
  <c r="FO119" i="6" s="1"/>
  <c r="FP119" i="6" s="1"/>
  <c r="FQ119" i="6" s="1"/>
  <c r="FR119" i="6" s="1"/>
  <c r="FS119" i="6" s="1"/>
  <c r="FT119" i="6" s="1"/>
  <c r="FU119" i="6" s="1"/>
  <c r="FV119" i="6" s="1"/>
  <c r="FW119" i="6" s="1"/>
  <c r="FX119" i="6" s="1"/>
  <c r="FY119" i="6" s="1"/>
  <c r="FZ119" i="6" s="1"/>
  <c r="GA119" i="6" s="1"/>
  <c r="GB119" i="6" s="1"/>
  <c r="GC119" i="6" s="1"/>
  <c r="GD119" i="6" s="1"/>
  <c r="GE119" i="6" s="1"/>
  <c r="GF119" i="6" s="1"/>
  <c r="GG119" i="6" s="1"/>
  <c r="GH119" i="6" s="1"/>
  <c r="GI119" i="6" s="1"/>
  <c r="GJ119" i="6" s="1"/>
  <c r="GK119" i="6" s="1"/>
  <c r="GL119" i="6" s="1"/>
  <c r="GM119" i="6" s="1"/>
  <c r="GN119" i="6" s="1"/>
  <c r="GO119" i="6" s="1"/>
  <c r="GP119" i="6" s="1"/>
  <c r="GQ119" i="6" s="1"/>
  <c r="GR119" i="6" s="1"/>
  <c r="GS119" i="6" s="1"/>
  <c r="GT119" i="6" s="1"/>
  <c r="GU119" i="6" s="1"/>
  <c r="GV119" i="6" s="1"/>
  <c r="GW119" i="6" s="1"/>
  <c r="GX119" i="6" s="1"/>
  <c r="GY119" i="6" s="1"/>
  <c r="GZ119" i="6" s="1"/>
  <c r="HA119" i="6" s="1"/>
  <c r="HB119" i="6" s="1"/>
  <c r="HC119" i="6" s="1"/>
  <c r="HD119" i="6" s="1"/>
  <c r="HE119" i="6" s="1"/>
  <c r="HF119" i="6" s="1"/>
  <c r="HG119" i="6" s="1"/>
  <c r="HH119" i="6" s="1"/>
  <c r="HI119" i="6" s="1"/>
  <c r="HJ119" i="6" s="1"/>
  <c r="HK119" i="6" s="1"/>
  <c r="HL119" i="6" s="1"/>
  <c r="HM119" i="6" s="1"/>
  <c r="HN119" i="6" s="1"/>
  <c r="HO119" i="6" s="1"/>
  <c r="HP119" i="6" s="1"/>
  <c r="HQ119" i="6" s="1"/>
  <c r="HR119" i="6" s="1"/>
  <c r="HS119" i="6" s="1"/>
  <c r="HT119" i="6" s="1"/>
  <c r="HU119" i="6" s="1"/>
  <c r="HV119" i="6" s="1"/>
  <c r="HW119" i="6" s="1"/>
  <c r="HX119" i="6" s="1"/>
  <c r="HY119" i="6" s="1"/>
  <c r="HZ119" i="6" s="1"/>
  <c r="IA119" i="6" s="1"/>
  <c r="IB119" i="6" s="1"/>
  <c r="IC119" i="6" s="1"/>
  <c r="ID119" i="6" s="1"/>
  <c r="IE119" i="6" s="1"/>
  <c r="IF119" i="6" s="1"/>
  <c r="IG119" i="6" s="1"/>
  <c r="IH119" i="6" s="1"/>
  <c r="II119" i="6" s="1"/>
  <c r="IJ119" i="6" s="1"/>
  <c r="IK119" i="6" s="1"/>
  <c r="IL119" i="6" s="1"/>
  <c r="IM119" i="6" s="1"/>
  <c r="IN119" i="6" s="1"/>
  <c r="IO119" i="6" s="1"/>
  <c r="IP119" i="6" s="1"/>
  <c r="IQ119" i="6" s="1"/>
  <c r="IR119" i="6" s="1"/>
  <c r="IS119" i="6" s="1"/>
  <c r="IT119" i="6" s="1"/>
  <c r="IU119" i="6" s="1"/>
  <c r="IV119" i="6" s="1"/>
  <c r="IW119" i="6" s="1"/>
  <c r="IX119" i="6" s="1"/>
  <c r="IY119" i="6" s="1"/>
  <c r="IZ119" i="6" s="1"/>
  <c r="JA119" i="6" s="1"/>
  <c r="JB119" i="6" s="1"/>
  <c r="JC119" i="6" s="1"/>
  <c r="JD119" i="6" s="1"/>
  <c r="JE119" i="6" s="1"/>
  <c r="JF119" i="6" s="1"/>
  <c r="JG119" i="6" s="1"/>
  <c r="JH119" i="6" s="1"/>
  <c r="JI119" i="6" s="1"/>
  <c r="JJ119" i="6" s="1"/>
  <c r="JK119" i="6" s="1"/>
  <c r="JL119" i="6" s="1"/>
  <c r="JM119" i="6" s="1"/>
  <c r="JN119" i="6" s="1"/>
  <c r="JO119" i="6" s="1"/>
  <c r="JP119" i="6" s="1"/>
  <c r="JQ119" i="6" s="1"/>
  <c r="JR119" i="6" s="1"/>
  <c r="JS119" i="6" s="1"/>
  <c r="JT119" i="6" s="1"/>
  <c r="JU119" i="6" s="1"/>
  <c r="JV119" i="6" s="1"/>
  <c r="JW119" i="6" s="1"/>
  <c r="JX119" i="6" s="1"/>
  <c r="JY119" i="6" s="1"/>
  <c r="JZ119" i="6" s="1"/>
  <c r="KA119" i="6" s="1"/>
  <c r="KB119" i="6" s="1"/>
  <c r="KC119" i="6" s="1"/>
  <c r="KD119" i="6" s="1"/>
  <c r="KE119" i="6" s="1"/>
  <c r="KF119" i="6" s="1"/>
  <c r="KG119" i="6" s="1"/>
  <c r="KH119" i="6" s="1"/>
  <c r="KI119" i="6" s="1"/>
  <c r="KJ119" i="6" s="1"/>
  <c r="KK119" i="6" s="1"/>
  <c r="KL119" i="6" s="1"/>
  <c r="KM119" i="6" s="1"/>
  <c r="KN119" i="6" s="1"/>
  <c r="KO119" i="6" s="1"/>
  <c r="KP119" i="6" s="1"/>
  <c r="KQ119" i="6" s="1"/>
  <c r="KR119" i="6" s="1"/>
  <c r="KS119" i="6" s="1"/>
  <c r="KT119" i="6" s="1"/>
  <c r="KU119" i="6" s="1"/>
  <c r="KV119" i="6" s="1"/>
  <c r="E126" i="6"/>
  <c r="E139" i="6" s="1"/>
  <c r="E119" i="6"/>
  <c r="E132" i="6" s="1"/>
  <c r="E120" i="6"/>
  <c r="E133" i="6" s="1"/>
  <c r="E121" i="6"/>
  <c r="E134" i="6" s="1"/>
  <c r="E122" i="6"/>
  <c r="E135" i="6" s="1"/>
  <c r="E123" i="6"/>
  <c r="E136" i="6" s="1"/>
  <c r="E124" i="6"/>
  <c r="E137" i="6" s="1"/>
  <c r="E125" i="6"/>
  <c r="E138" i="6" s="1"/>
  <c r="E118" i="6"/>
  <c r="E131" i="6" s="1"/>
  <c r="E117" i="6"/>
  <c r="E130" i="6" s="1"/>
  <c r="N27" i="8"/>
  <c r="N26" i="8"/>
  <c r="N25" i="8"/>
  <c r="N24" i="8"/>
  <c r="N23" i="8"/>
  <c r="N22" i="8"/>
  <c r="N21" i="8"/>
  <c r="N20" i="8"/>
  <c r="N19" i="8"/>
  <c r="N18" i="8"/>
  <c r="N17" i="8"/>
  <c r="N16" i="8"/>
  <c r="N15" i="8"/>
  <c r="N14" i="8"/>
  <c r="N13" i="8"/>
  <c r="N12" i="8"/>
  <c r="N11" i="8"/>
  <c r="E116" i="6"/>
  <c r="F24" i="7"/>
  <c r="E25" i="5"/>
  <c r="F122" i="7"/>
  <c r="A122" i="7"/>
  <c r="F77" i="7"/>
  <c r="A77" i="7"/>
  <c r="H22" i="2" s="1"/>
  <c r="F76" i="7"/>
  <c r="A76" i="7"/>
  <c r="F75" i="7"/>
  <c r="A75" i="7"/>
  <c r="F74" i="7"/>
  <c r="A74" i="7"/>
  <c r="F73" i="7"/>
  <c r="A73" i="7"/>
  <c r="F72" i="7"/>
  <c r="A72" i="7"/>
  <c r="F71" i="7"/>
  <c r="A71" i="7"/>
  <c r="F70" i="7"/>
  <c r="A70" i="7"/>
  <c r="F69" i="7"/>
  <c r="A69" i="7"/>
  <c r="F68" i="7"/>
  <c r="A68" i="7"/>
  <c r="F67" i="7"/>
  <c r="A67" i="7"/>
  <c r="F66" i="7"/>
  <c r="A66" i="7"/>
  <c r="F65" i="7"/>
  <c r="A65" i="7"/>
  <c r="H147" i="6"/>
  <c r="H95" i="5"/>
  <c r="F46" i="7"/>
  <c r="A46" i="7"/>
  <c r="F45" i="7"/>
  <c r="A45" i="7"/>
  <c r="F44" i="7"/>
  <c r="A44" i="7"/>
  <c r="F43" i="7"/>
  <c r="A43" i="7"/>
  <c r="F42" i="7"/>
  <c r="A42" i="7"/>
  <c r="F41" i="7"/>
  <c r="A41" i="7"/>
  <c r="A37" i="7"/>
  <c r="F36" i="7"/>
  <c r="A36" i="7"/>
  <c r="F35" i="7"/>
  <c r="A35" i="7"/>
  <c r="F34" i="7"/>
  <c r="A34" i="7"/>
  <c r="F33" i="7"/>
  <c r="A33" i="7"/>
  <c r="F32" i="7"/>
  <c r="A32" i="7"/>
  <c r="F31" i="7"/>
  <c r="A31" i="7"/>
  <c r="F29" i="7"/>
  <c r="A29" i="7"/>
  <c r="F28" i="7"/>
  <c r="A28" i="7"/>
  <c r="A24" i="7"/>
  <c r="H107" i="6" s="1"/>
  <c r="H108" i="6" s="1"/>
  <c r="H109" i="6" s="1"/>
  <c r="H110" i="6" s="1"/>
  <c r="H111" i="6" s="1"/>
  <c r="E41" i="5"/>
  <c r="E11" i="5"/>
  <c r="H129" i="3" l="1"/>
  <c r="H130" i="3" s="1"/>
  <c r="H131" i="3" s="1"/>
  <c r="H132" i="3" s="1"/>
  <c r="H133" i="3" s="1"/>
  <c r="H134" i="3" s="1"/>
  <c r="H135" i="3" s="1"/>
  <c r="H136" i="3" s="1"/>
  <c r="H137" i="3" s="1"/>
  <c r="H138" i="3" s="1"/>
  <c r="H139" i="3" s="1"/>
  <c r="H129" i="4"/>
  <c r="H130" i="4" s="1"/>
  <c r="H131" i="4" s="1"/>
  <c r="H132" i="4" s="1"/>
  <c r="H133" i="4" s="1"/>
  <c r="H134" i="4" s="1"/>
  <c r="H135" i="4" s="1"/>
  <c r="H136" i="4" s="1"/>
  <c r="H137" i="4" s="1"/>
  <c r="H138" i="4" s="1"/>
  <c r="H139" i="4" s="1"/>
  <c r="H153" i="3"/>
  <c r="H153" i="4"/>
  <c r="H192" i="6"/>
  <c r="H192" i="4"/>
  <c r="H192" i="3"/>
  <c r="H187" i="3"/>
  <c r="H187" i="4"/>
  <c r="H142" i="4"/>
  <c r="H142" i="3"/>
  <c r="H161" i="6"/>
  <c r="H157" i="4"/>
  <c r="H157" i="3"/>
  <c r="H71" i="2"/>
  <c r="H181" i="4"/>
  <c r="H181" i="3"/>
  <c r="H188" i="6"/>
  <c r="H193" i="3"/>
  <c r="H193" i="4"/>
  <c r="H188" i="3"/>
  <c r="H188" i="4"/>
  <c r="H85" i="6"/>
  <c r="H86" i="6" s="1"/>
  <c r="H87" i="6" s="1"/>
  <c r="H88" i="6" s="1"/>
  <c r="H89" i="6" s="1"/>
  <c r="H90" i="6" s="1"/>
  <c r="H91" i="6" s="1"/>
  <c r="H85" i="4"/>
  <c r="H86" i="4" s="1"/>
  <c r="H87" i="4" s="1"/>
  <c r="H88" i="4" s="1"/>
  <c r="H89" i="4" s="1"/>
  <c r="H90" i="4" s="1"/>
  <c r="H91" i="4" s="1"/>
  <c r="H85" i="3"/>
  <c r="H86" i="3" s="1"/>
  <c r="H87" i="3" s="1"/>
  <c r="H88" i="3" s="1"/>
  <c r="H89" i="3" s="1"/>
  <c r="H90" i="3" s="1"/>
  <c r="H91" i="3" s="1"/>
  <c r="H144" i="3"/>
  <c r="H144" i="4"/>
  <c r="H72" i="2"/>
  <c r="H182" i="3"/>
  <c r="H182" i="4"/>
  <c r="H14" i="10"/>
  <c r="H194" i="3"/>
  <c r="H194" i="4"/>
  <c r="H116" i="3"/>
  <c r="H117" i="3" s="1"/>
  <c r="H118" i="3" s="1"/>
  <c r="H119" i="3" s="1"/>
  <c r="H120" i="3" s="1"/>
  <c r="H121" i="3" s="1"/>
  <c r="H122" i="3" s="1"/>
  <c r="H123" i="3" s="1"/>
  <c r="H124" i="3" s="1"/>
  <c r="H125" i="3" s="1"/>
  <c r="H126" i="3" s="1"/>
  <c r="H116" i="4"/>
  <c r="H117" i="4" s="1"/>
  <c r="H118" i="4" s="1"/>
  <c r="H119" i="4" s="1"/>
  <c r="H120" i="4" s="1"/>
  <c r="H121" i="4" s="1"/>
  <c r="H122" i="4" s="1"/>
  <c r="H123" i="4" s="1"/>
  <c r="H124" i="4" s="1"/>
  <c r="H125" i="4" s="1"/>
  <c r="H126" i="4" s="1"/>
  <c r="H165" i="3"/>
  <c r="H166" i="3" s="1"/>
  <c r="H167" i="3" s="1"/>
  <c r="H168" i="3" s="1"/>
  <c r="H169" i="3" s="1"/>
  <c r="H165" i="4"/>
  <c r="H166" i="4" s="1"/>
  <c r="H167" i="4" s="1"/>
  <c r="H168" i="4" s="1"/>
  <c r="H169" i="4" s="1"/>
  <c r="H73" i="2"/>
  <c r="H183" i="4"/>
  <c r="H183" i="3"/>
  <c r="AK166" i="3"/>
  <c r="AE167" i="3"/>
  <c r="AD165" i="3"/>
  <c r="AD165" i="4"/>
  <c r="AE166" i="4"/>
  <c r="W132" i="6"/>
  <c r="KV165" i="6"/>
  <c r="H69" i="5"/>
  <c r="H73" i="5"/>
  <c r="H107" i="4"/>
  <c r="H108" i="4" s="1"/>
  <c r="H109" i="4" s="1"/>
  <c r="H110" i="4" s="1"/>
  <c r="H111" i="4" s="1"/>
  <c r="H107" i="3"/>
  <c r="H108" i="3" s="1"/>
  <c r="H109" i="3" s="1"/>
  <c r="H110" i="3" s="1"/>
  <c r="H111" i="3" s="1"/>
  <c r="KH165" i="6"/>
  <c r="H63" i="4"/>
  <c r="H64" i="4" s="1"/>
  <c r="H65" i="4" s="1"/>
  <c r="H66" i="4" s="1"/>
  <c r="H67" i="4" s="1"/>
  <c r="H68" i="4" s="1"/>
  <c r="H69" i="4" s="1"/>
  <c r="H63" i="6"/>
  <c r="H64" i="6" s="1"/>
  <c r="H65" i="6" s="1"/>
  <c r="H66" i="6" s="1"/>
  <c r="H67" i="6" s="1"/>
  <c r="H68" i="6" s="1"/>
  <c r="H69" i="6" s="1"/>
  <c r="H63" i="3"/>
  <c r="H64" i="3" s="1"/>
  <c r="H65" i="3" s="1"/>
  <c r="H66" i="3" s="1"/>
  <c r="H67" i="3" s="1"/>
  <c r="H68" i="3" s="1"/>
  <c r="H69" i="3" s="1"/>
  <c r="H11" i="6"/>
  <c r="H12" i="6" s="1"/>
  <c r="H13" i="6" s="1"/>
  <c r="H14" i="6" s="1"/>
  <c r="H15" i="6" s="1"/>
  <c r="H16" i="6" s="1"/>
  <c r="H17" i="6" s="1"/>
  <c r="H11" i="3"/>
  <c r="H12" i="3" s="1"/>
  <c r="H13" i="3" s="1"/>
  <c r="H14" i="3" s="1"/>
  <c r="H15" i="3" s="1"/>
  <c r="H16" i="3" s="1"/>
  <c r="H17" i="3" s="1"/>
  <c r="H11" i="4"/>
  <c r="H12" i="4" s="1"/>
  <c r="H13" i="4" s="1"/>
  <c r="H14" i="4" s="1"/>
  <c r="H15" i="4" s="1"/>
  <c r="H16" i="4" s="1"/>
  <c r="H17" i="4" s="1"/>
  <c r="H183" i="6"/>
  <c r="H75" i="10"/>
  <c r="H181" i="6"/>
  <c r="H73" i="10"/>
  <c r="H182" i="6"/>
  <c r="H74" i="10"/>
  <c r="V6" i="10"/>
  <c r="H12" i="10"/>
  <c r="H15" i="10"/>
  <c r="H194" i="6"/>
  <c r="H21" i="2"/>
  <c r="H13" i="10"/>
  <c r="AC165" i="6"/>
  <c r="AK165" i="6"/>
  <c r="AS165" i="6"/>
  <c r="BA165" i="6"/>
  <c r="BI165" i="6"/>
  <c r="BQ165" i="6"/>
  <c r="BY165" i="6"/>
  <c r="CG165" i="6"/>
  <c r="CO165" i="6"/>
  <c r="CW165" i="6"/>
  <c r="DE165" i="6"/>
  <c r="DM165" i="6"/>
  <c r="DU165" i="6"/>
  <c r="EC165" i="6"/>
  <c r="EK165" i="6"/>
  <c r="ES165" i="6"/>
  <c r="FA165" i="6"/>
  <c r="FI165" i="6"/>
  <c r="FQ165" i="6"/>
  <c r="FY165" i="6"/>
  <c r="GG165" i="6"/>
  <c r="GO165" i="6"/>
  <c r="GW165" i="6"/>
  <c r="HE165" i="6"/>
  <c r="HM165" i="6"/>
  <c r="HU165" i="6"/>
  <c r="IC165" i="6"/>
  <c r="IK165" i="6"/>
  <c r="IS165" i="6"/>
  <c r="JA165" i="6"/>
  <c r="JI165" i="6"/>
  <c r="JQ165" i="6"/>
  <c r="JY165" i="6"/>
  <c r="KG165" i="6"/>
  <c r="KO165" i="6"/>
  <c r="KP165" i="6"/>
  <c r="AD165" i="6"/>
  <c r="BB165" i="6"/>
  <c r="BR165" i="6"/>
  <c r="CP165" i="6"/>
  <c r="ED165" i="6"/>
  <c r="ET165" i="6"/>
  <c r="FR165" i="6"/>
  <c r="GH165" i="6"/>
  <c r="GX165" i="6"/>
  <c r="HF165" i="6"/>
  <c r="HN165" i="6"/>
  <c r="HV165" i="6"/>
  <c r="ID165" i="6"/>
  <c r="IL165" i="6"/>
  <c r="IT165" i="6"/>
  <c r="JB165" i="6"/>
  <c r="JZ165" i="6"/>
  <c r="W165" i="6"/>
  <c r="AE165" i="6"/>
  <c r="AM165" i="6"/>
  <c r="AU165" i="6"/>
  <c r="BC165" i="6"/>
  <c r="BK165" i="6"/>
  <c r="BS165" i="6"/>
  <c r="CA165" i="6"/>
  <c r="CI165" i="6"/>
  <c r="CQ165" i="6"/>
  <c r="CY165" i="6"/>
  <c r="DG165" i="6"/>
  <c r="DO165" i="6"/>
  <c r="DW165" i="6"/>
  <c r="EE165" i="6"/>
  <c r="EM165" i="6"/>
  <c r="EU165" i="6"/>
  <c r="FC165" i="6"/>
  <c r="FK165" i="6"/>
  <c r="FS165" i="6"/>
  <c r="GA165" i="6"/>
  <c r="GI165" i="6"/>
  <c r="GQ165" i="6"/>
  <c r="GY165" i="6"/>
  <c r="HG165" i="6"/>
  <c r="HO165" i="6"/>
  <c r="HW165" i="6"/>
  <c r="IE165" i="6"/>
  <c r="IM165" i="6"/>
  <c r="IU165" i="6"/>
  <c r="JC165" i="6"/>
  <c r="JK165" i="6"/>
  <c r="JS165" i="6"/>
  <c r="KA165" i="6"/>
  <c r="KI165" i="6"/>
  <c r="KQ165" i="6"/>
  <c r="AL165" i="6"/>
  <c r="BJ165" i="6"/>
  <c r="CH165" i="6"/>
  <c r="EL165" i="6"/>
  <c r="FB165" i="6"/>
  <c r="FZ165" i="6"/>
  <c r="GP165" i="6"/>
  <c r="JR165" i="6"/>
  <c r="X165" i="6"/>
  <c r="AF165" i="6"/>
  <c r="AN165" i="6"/>
  <c r="AV165" i="6"/>
  <c r="BD165" i="6"/>
  <c r="BL165" i="6"/>
  <c r="BT165" i="6"/>
  <c r="CB165" i="6"/>
  <c r="CJ165" i="6"/>
  <c r="CR165" i="6"/>
  <c r="CZ165" i="6"/>
  <c r="DH165" i="6"/>
  <c r="DP165" i="6"/>
  <c r="DX165" i="6"/>
  <c r="EF165" i="6"/>
  <c r="EN165" i="6"/>
  <c r="EV165" i="6"/>
  <c r="FD165" i="6"/>
  <c r="FL165" i="6"/>
  <c r="FT165" i="6"/>
  <c r="GB165" i="6"/>
  <c r="GJ165" i="6"/>
  <c r="GR165" i="6"/>
  <c r="GZ165" i="6"/>
  <c r="HH165" i="6"/>
  <c r="HP165" i="6"/>
  <c r="HX165" i="6"/>
  <c r="IF165" i="6"/>
  <c r="IN165" i="6"/>
  <c r="IV165" i="6"/>
  <c r="JD165" i="6"/>
  <c r="JL165" i="6"/>
  <c r="JT165" i="6"/>
  <c r="KB165" i="6"/>
  <c r="KJ165" i="6"/>
  <c r="KR165" i="6"/>
  <c r="V165" i="6"/>
  <c r="AT165" i="6"/>
  <c r="BZ165" i="6"/>
  <c r="CX165" i="6"/>
  <c r="DV165" i="6"/>
  <c r="FJ165" i="6"/>
  <c r="JJ165" i="6"/>
  <c r="Y165" i="6"/>
  <c r="AG165" i="6"/>
  <c r="AO165" i="6"/>
  <c r="AW165" i="6"/>
  <c r="BE165" i="6"/>
  <c r="BM165" i="6"/>
  <c r="BU165" i="6"/>
  <c r="CC165" i="6"/>
  <c r="CK165" i="6"/>
  <c r="CS165" i="6"/>
  <c r="DA165" i="6"/>
  <c r="DI165" i="6"/>
  <c r="DQ165" i="6"/>
  <c r="DY165" i="6"/>
  <c r="EG165" i="6"/>
  <c r="EO165" i="6"/>
  <c r="EW165" i="6"/>
  <c r="FE165" i="6"/>
  <c r="FM165" i="6"/>
  <c r="FU165" i="6"/>
  <c r="GC165" i="6"/>
  <c r="GK165" i="6"/>
  <c r="GS165" i="6"/>
  <c r="HA165" i="6"/>
  <c r="HI165" i="6"/>
  <c r="HQ165" i="6"/>
  <c r="HY165" i="6"/>
  <c r="IG165" i="6"/>
  <c r="IO165" i="6"/>
  <c r="IW165" i="6"/>
  <c r="JE165" i="6"/>
  <c r="JM165" i="6"/>
  <c r="JU165" i="6"/>
  <c r="KC165" i="6"/>
  <c r="KK165" i="6"/>
  <c r="KS165" i="6"/>
  <c r="DF165" i="6"/>
  <c r="Z165" i="6"/>
  <c r="AH165" i="6"/>
  <c r="AP165" i="6"/>
  <c r="AX165" i="6"/>
  <c r="BF165" i="6"/>
  <c r="BN165" i="6"/>
  <c r="BV165" i="6"/>
  <c r="CD165" i="6"/>
  <c r="CL165" i="6"/>
  <c r="CT165" i="6"/>
  <c r="DB165" i="6"/>
  <c r="DJ165" i="6"/>
  <c r="DR165" i="6"/>
  <c r="DZ165" i="6"/>
  <c r="EH165" i="6"/>
  <c r="EP165" i="6"/>
  <c r="EX165" i="6"/>
  <c r="FF165" i="6"/>
  <c r="FN165" i="6"/>
  <c r="FV165" i="6"/>
  <c r="GD165" i="6"/>
  <c r="GL165" i="6"/>
  <c r="GT165" i="6"/>
  <c r="HB165" i="6"/>
  <c r="HJ165" i="6"/>
  <c r="HR165" i="6"/>
  <c r="HZ165" i="6"/>
  <c r="IH165" i="6"/>
  <c r="IP165" i="6"/>
  <c r="IX165" i="6"/>
  <c r="JF165" i="6"/>
  <c r="JN165" i="6"/>
  <c r="JV165" i="6"/>
  <c r="KD165" i="6"/>
  <c r="KL165" i="6"/>
  <c r="KT165" i="6"/>
  <c r="DN165" i="6"/>
  <c r="AA165" i="6"/>
  <c r="AI165" i="6"/>
  <c r="AQ165" i="6"/>
  <c r="AY165" i="6"/>
  <c r="BG165" i="6"/>
  <c r="BO165" i="6"/>
  <c r="BW165" i="6"/>
  <c r="CE165" i="6"/>
  <c r="CM165" i="6"/>
  <c r="CU165" i="6"/>
  <c r="DC165" i="6"/>
  <c r="DK165" i="6"/>
  <c r="DS165" i="6"/>
  <c r="EA165" i="6"/>
  <c r="EI165" i="6"/>
  <c r="EQ165" i="6"/>
  <c r="EY165" i="6"/>
  <c r="FG165" i="6"/>
  <c r="FO165" i="6"/>
  <c r="FW165" i="6"/>
  <c r="GE165" i="6"/>
  <c r="GM165" i="6"/>
  <c r="GU165" i="6"/>
  <c r="HC165" i="6"/>
  <c r="HK165" i="6"/>
  <c r="HS165" i="6"/>
  <c r="IA165" i="6"/>
  <c r="II165" i="6"/>
  <c r="IQ165" i="6"/>
  <c r="IY165" i="6"/>
  <c r="JG165" i="6"/>
  <c r="JO165" i="6"/>
  <c r="JW165" i="6"/>
  <c r="KE165" i="6"/>
  <c r="KM165" i="6"/>
  <c r="KU165" i="6"/>
  <c r="AB165" i="6"/>
  <c r="AJ165" i="6"/>
  <c r="AR165" i="6"/>
  <c r="AZ165" i="6"/>
  <c r="BH165" i="6"/>
  <c r="BP165" i="6"/>
  <c r="BX165" i="6"/>
  <c r="CF165" i="6"/>
  <c r="CN165" i="6"/>
  <c r="CV165" i="6"/>
  <c r="DD165" i="6"/>
  <c r="DL165" i="6"/>
  <c r="DT165" i="6"/>
  <c r="EB165" i="6"/>
  <c r="EJ165" i="6"/>
  <c r="ER165" i="6"/>
  <c r="EZ165" i="6"/>
  <c r="FH165" i="6"/>
  <c r="FP165" i="6"/>
  <c r="FX165" i="6"/>
  <c r="GF165" i="6"/>
  <c r="GN165" i="6"/>
  <c r="GV165" i="6"/>
  <c r="HD165" i="6"/>
  <c r="HL165" i="6"/>
  <c r="HT165" i="6"/>
  <c r="IB165" i="6"/>
  <c r="IJ165" i="6"/>
  <c r="IR165" i="6"/>
  <c r="IZ165" i="6"/>
  <c r="JH165" i="6"/>
  <c r="JP165" i="6"/>
  <c r="JX165" i="6"/>
  <c r="KF165" i="6"/>
  <c r="KN165" i="6"/>
  <c r="H165" i="6"/>
  <c r="H166" i="6" s="1"/>
  <c r="H167" i="6" s="1"/>
  <c r="H168" i="6" s="1"/>
  <c r="H169" i="6" s="1"/>
  <c r="H144" i="6"/>
  <c r="H129" i="6"/>
  <c r="H130" i="6" s="1"/>
  <c r="H131" i="6" s="1"/>
  <c r="H132" i="6" s="1"/>
  <c r="H133" i="6" s="1"/>
  <c r="H134" i="6" s="1"/>
  <c r="H135" i="6" s="1"/>
  <c r="H136" i="6" s="1"/>
  <c r="H137" i="6" s="1"/>
  <c r="H138" i="6" s="1"/>
  <c r="H139" i="6" s="1"/>
  <c r="H187" i="6"/>
  <c r="H116" i="6"/>
  <c r="H117" i="6" s="1"/>
  <c r="H118" i="6" s="1"/>
  <c r="H119" i="6" s="1"/>
  <c r="H120" i="6" s="1"/>
  <c r="H121" i="6" s="1"/>
  <c r="H122" i="6" s="1"/>
  <c r="H123" i="6" s="1"/>
  <c r="H124" i="6" s="1"/>
  <c r="H125" i="6" s="1"/>
  <c r="H126" i="6" s="1"/>
  <c r="H117" i="5"/>
  <c r="H193" i="6"/>
  <c r="H142" i="6"/>
  <c r="H157" i="6"/>
  <c r="H153" i="6"/>
  <c r="N7" i="8"/>
  <c r="E13" i="5"/>
  <c r="E12" i="5"/>
  <c r="E14" i="5"/>
  <c r="E42" i="5"/>
  <c r="E45" i="5" s="1"/>
  <c r="E43" i="5"/>
  <c r="E46" i="5" s="1"/>
  <c r="E44" i="5"/>
  <c r="E47" i="5" s="1"/>
  <c r="H175" i="4" l="1"/>
  <c r="H170" i="4"/>
  <c r="H171" i="4" s="1"/>
  <c r="H175" i="3"/>
  <c r="H170" i="3"/>
  <c r="H171" i="3" s="1"/>
  <c r="V1" i="10"/>
  <c r="AF167" i="3"/>
  <c r="AE165" i="3"/>
  <c r="AL166" i="3"/>
  <c r="AE165" i="4"/>
  <c r="AF166" i="4"/>
  <c r="H175" i="6"/>
  <c r="H170" i="6"/>
  <c r="H171" i="6" s="1"/>
  <c r="X132" i="6"/>
  <c r="U79" i="10"/>
  <c r="V7" i="10"/>
  <c r="H174" i="3" l="1"/>
  <c r="H172" i="3"/>
  <c r="H173" i="3" s="1"/>
  <c r="H172" i="4"/>
  <c r="H173" i="4" s="1"/>
  <c r="H174" i="4"/>
  <c r="W6" i="10"/>
  <c r="W7" i="10" s="1"/>
  <c r="AG167" i="3"/>
  <c r="AF165" i="3"/>
  <c r="AM166" i="3"/>
  <c r="AG166" i="4"/>
  <c r="AF165" i="4"/>
  <c r="H174" i="6"/>
  <c r="H172" i="6"/>
  <c r="H173" i="6" s="1"/>
  <c r="Y132" i="6"/>
  <c r="Z27" i="8"/>
  <c r="Z19" i="8"/>
  <c r="Z15" i="8"/>
  <c r="Y6" i="8"/>
  <c r="Z26" i="8" s="1"/>
  <c r="U6" i="8"/>
  <c r="V11" i="8" s="1"/>
  <c r="V27" i="8"/>
  <c r="V26" i="8"/>
  <c r="V25" i="8"/>
  <c r="V24" i="8"/>
  <c r="V23" i="8"/>
  <c r="V22" i="8"/>
  <c r="V21" i="8"/>
  <c r="V20" i="8"/>
  <c r="V19" i="8"/>
  <c r="V18" i="8"/>
  <c r="V17" i="8"/>
  <c r="V16" i="8"/>
  <c r="V15" i="8"/>
  <c r="V14" i="8"/>
  <c r="V12" i="8"/>
  <c r="W1" i="10" l="1"/>
  <c r="Z11" i="8"/>
  <c r="Z14" i="8"/>
  <c r="AH167" i="3"/>
  <c r="AG165" i="3"/>
  <c r="AN166" i="3"/>
  <c r="AH166" i="4"/>
  <c r="AG165" i="4"/>
  <c r="Z132" i="6"/>
  <c r="V79" i="10"/>
  <c r="X6" i="10"/>
  <c r="Z20" i="8"/>
  <c r="V13" i="8"/>
  <c r="V7" i="8" s="1"/>
  <c r="Z12" i="8"/>
  <c r="Z22" i="8"/>
  <c r="Z21" i="8"/>
  <c r="Z13" i="8"/>
  <c r="Z23" i="8"/>
  <c r="Z24" i="8"/>
  <c r="Z16" i="8"/>
  <c r="Z17" i="8"/>
  <c r="Z25" i="8"/>
  <c r="Z18" i="8"/>
  <c r="AO166" i="3" l="1"/>
  <c r="AI167" i="3"/>
  <c r="AH165" i="3"/>
  <c r="AI166" i="4"/>
  <c r="AH165" i="4"/>
  <c r="AA132" i="6"/>
  <c r="W79" i="10"/>
  <c r="X1" i="10"/>
  <c r="X7" i="10"/>
  <c r="Z7" i="8"/>
  <c r="AP166" i="3" l="1"/>
  <c r="AJ167" i="3"/>
  <c r="AI165" i="3"/>
  <c r="AJ166" i="4"/>
  <c r="AI165" i="4"/>
  <c r="AB132" i="6"/>
  <c r="Y6" i="10"/>
  <c r="AK167" i="3" l="1"/>
  <c r="AJ165" i="3"/>
  <c r="AQ166" i="3"/>
  <c r="AK166" i="4"/>
  <c r="AJ165" i="4"/>
  <c r="AC132" i="6"/>
  <c r="X79" i="10"/>
  <c r="Y7" i="10"/>
  <c r="Y1" i="10"/>
  <c r="AR166" i="3" l="1"/>
  <c r="AL167" i="3"/>
  <c r="AK165" i="3"/>
  <c r="AL166" i="4"/>
  <c r="AK165" i="4"/>
  <c r="AD132" i="6"/>
  <c r="Z6" i="10"/>
  <c r="AM167" i="3" l="1"/>
  <c r="AL165" i="3"/>
  <c r="AS166" i="3"/>
  <c r="AL165" i="4"/>
  <c r="AM166" i="4"/>
  <c r="AE132" i="6"/>
  <c r="Y79" i="10"/>
  <c r="Z7" i="10"/>
  <c r="Z1" i="10"/>
  <c r="AT166" i="3" l="1"/>
  <c r="AN167" i="3"/>
  <c r="AM165" i="3"/>
  <c r="AM165" i="4"/>
  <c r="AN166" i="4"/>
  <c r="AF132" i="6"/>
  <c r="AA6" i="10"/>
  <c r="AO167" i="3" l="1"/>
  <c r="AN165" i="3"/>
  <c r="AU166" i="3"/>
  <c r="AO166" i="4"/>
  <c r="AN165" i="4"/>
  <c r="AG132" i="6"/>
  <c r="Z79" i="10"/>
  <c r="AA7" i="10"/>
  <c r="AA1" i="10"/>
  <c r="AV166" i="3" l="1"/>
  <c r="AP167" i="3"/>
  <c r="AO165" i="3"/>
  <c r="AP166" i="4"/>
  <c r="AO165" i="4"/>
  <c r="AH132" i="6"/>
  <c r="AB6" i="10"/>
  <c r="AQ167" i="3" l="1"/>
  <c r="AP165" i="3"/>
  <c r="AW166" i="3"/>
  <c r="AQ166" i="4"/>
  <c r="AP165" i="4"/>
  <c r="AI132" i="6"/>
  <c r="AA79" i="10"/>
  <c r="AB7" i="10"/>
  <c r="AB1" i="10"/>
  <c r="AX166" i="3" l="1"/>
  <c r="AR167" i="3"/>
  <c r="AQ165" i="3"/>
  <c r="AR166" i="4"/>
  <c r="AQ165" i="4"/>
  <c r="AJ132" i="6"/>
  <c r="AC6" i="10"/>
  <c r="AS167" i="3" l="1"/>
  <c r="AR165" i="3"/>
  <c r="AY166" i="3"/>
  <c r="AS166" i="4"/>
  <c r="AR165" i="4"/>
  <c r="AK132" i="6"/>
  <c r="AB79" i="10"/>
  <c r="AC1" i="10"/>
  <c r="AC7" i="10"/>
  <c r="AZ166" i="3" l="1"/>
  <c r="AT167" i="3"/>
  <c r="AS165" i="3"/>
  <c r="AT166" i="4"/>
  <c r="AS165" i="4"/>
  <c r="AL132" i="6"/>
  <c r="AD6" i="10"/>
  <c r="AU167" i="3" l="1"/>
  <c r="AT165" i="3"/>
  <c r="BA166" i="3"/>
  <c r="AU166" i="4"/>
  <c r="AT165" i="4"/>
  <c r="AM132" i="6"/>
  <c r="AC79" i="10"/>
  <c r="AD7" i="10"/>
  <c r="AD1" i="10"/>
  <c r="BB166" i="3" l="1"/>
  <c r="AV167" i="3"/>
  <c r="AU165" i="3"/>
  <c r="AV166" i="4"/>
  <c r="AU165" i="4"/>
  <c r="AN132" i="6"/>
  <c r="AE6" i="10"/>
  <c r="AW167" i="3" l="1"/>
  <c r="AV165" i="3"/>
  <c r="BC166" i="3"/>
  <c r="AW166" i="4"/>
  <c r="AV165" i="4"/>
  <c r="AO132" i="6"/>
  <c r="AD79" i="10"/>
  <c r="AE1" i="10"/>
  <c r="AE7" i="10"/>
  <c r="BD166" i="3" l="1"/>
  <c r="AX167" i="3"/>
  <c r="AW165" i="3"/>
  <c r="AX166" i="4"/>
  <c r="AW165" i="4"/>
  <c r="AP132" i="6"/>
  <c r="AF6" i="10"/>
  <c r="AY167" i="3" l="1"/>
  <c r="AX165" i="3"/>
  <c r="BE166" i="3"/>
  <c r="AY166" i="4"/>
  <c r="AX165" i="4"/>
  <c r="AQ132" i="6"/>
  <c r="AE79" i="10"/>
  <c r="AF1" i="10"/>
  <c r="AF7" i="10"/>
  <c r="BF166" i="3" l="1"/>
  <c r="AZ167" i="3"/>
  <c r="AY165" i="3"/>
  <c r="AY165" i="4"/>
  <c r="AZ166" i="4"/>
  <c r="AR132" i="6"/>
  <c r="AG6" i="10"/>
  <c r="R7" i="6"/>
  <c r="N7" i="6"/>
  <c r="K7" i="6"/>
  <c r="H7" i="6"/>
  <c r="E7" i="6"/>
  <c r="U6" i="6"/>
  <c r="R7" i="5"/>
  <c r="N7" i="5"/>
  <c r="K7" i="5"/>
  <c r="H7" i="5"/>
  <c r="E7" i="5"/>
  <c r="U6" i="4"/>
  <c r="U7" i="4" s="1"/>
  <c r="R7" i="4"/>
  <c r="N7" i="4"/>
  <c r="K7" i="4"/>
  <c r="H7" i="4"/>
  <c r="E7" i="4"/>
  <c r="R7" i="3"/>
  <c r="N7" i="3"/>
  <c r="U6" i="3"/>
  <c r="U1" i="3" s="1"/>
  <c r="R16" i="8"/>
  <c r="R27" i="8"/>
  <c r="R26" i="8"/>
  <c r="R25" i="8"/>
  <c r="R24" i="8"/>
  <c r="R23" i="8"/>
  <c r="R22" i="8"/>
  <c r="R21" i="8"/>
  <c r="R20" i="8"/>
  <c r="R19" i="8"/>
  <c r="R18" i="8"/>
  <c r="R17" i="8"/>
  <c r="R15" i="8"/>
  <c r="R14" i="8"/>
  <c r="R13" i="8"/>
  <c r="R12" i="8"/>
  <c r="R11" i="8"/>
  <c r="U1" i="2"/>
  <c r="U7" i="2"/>
  <c r="U4" i="2" s="1"/>
  <c r="K7" i="3"/>
  <c r="H7" i="3"/>
  <c r="E7" i="3"/>
  <c r="U161" i="4" l="1"/>
  <c r="U157" i="4"/>
  <c r="BA167" i="3"/>
  <c r="AZ165" i="3"/>
  <c r="BG166" i="3"/>
  <c r="AZ165" i="4"/>
  <c r="BA166" i="4"/>
  <c r="AS132" i="6"/>
  <c r="V6" i="4"/>
  <c r="V7" i="4" s="1"/>
  <c r="AF79" i="10"/>
  <c r="U1" i="6"/>
  <c r="U3" i="2"/>
  <c r="U2" i="2"/>
  <c r="U66" i="2"/>
  <c r="AG7" i="10"/>
  <c r="AG1" i="10"/>
  <c r="U7" i="3"/>
  <c r="U7" i="6"/>
  <c r="U1" i="4"/>
  <c r="R7" i="8"/>
  <c r="U5" i="2"/>
  <c r="V6" i="2"/>
  <c r="U161" i="3" l="1"/>
  <c r="U157" i="3"/>
  <c r="BH166" i="3"/>
  <c r="BB167" i="3"/>
  <c r="BA165" i="3"/>
  <c r="BA165" i="4"/>
  <c r="BB166" i="4"/>
  <c r="U161" i="6"/>
  <c r="U157" i="6"/>
  <c r="AT132" i="6"/>
  <c r="V6" i="3"/>
  <c r="W6" i="4"/>
  <c r="W7" i="4" s="1"/>
  <c r="V7" i="2"/>
  <c r="V4" i="2" s="1"/>
  <c r="V1" i="2"/>
  <c r="AH6" i="10"/>
  <c r="V6" i="6"/>
  <c r="V1" i="4"/>
  <c r="K15" i="2"/>
  <c r="K13" i="2"/>
  <c r="K11" i="2"/>
  <c r="E11" i="2"/>
  <c r="E13" i="2" s="1"/>
  <c r="A298" i="8"/>
  <c r="A297" i="8"/>
  <c r="A296" i="8"/>
  <c r="A295" i="8"/>
  <c r="A294" i="8"/>
  <c r="A293" i="8"/>
  <c r="A292" i="8"/>
  <c r="A291" i="8"/>
  <c r="A290" i="8"/>
  <c r="A289" i="8"/>
  <c r="A288" i="8"/>
  <c r="A287" i="8"/>
  <c r="A286" i="8"/>
  <c r="A285" i="8"/>
  <c r="A284" i="8"/>
  <c r="A283" i="8"/>
  <c r="A282" i="8"/>
  <c r="A281" i="8"/>
  <c r="A280" i="8"/>
  <c r="A279" i="8"/>
  <c r="A278" i="8"/>
  <c r="A277" i="8"/>
  <c r="A276" i="8"/>
  <c r="A275" i="8"/>
  <c r="A274" i="8"/>
  <c r="A273" i="8"/>
  <c r="A272" i="8"/>
  <c r="A271" i="8"/>
  <c r="A270" i="8"/>
  <c r="A269" i="8"/>
  <c r="A268" i="8"/>
  <c r="A267" i="8"/>
  <c r="A266" i="8"/>
  <c r="A265" i="8"/>
  <c r="A264" i="8"/>
  <c r="A263" i="8"/>
  <c r="A262" i="8"/>
  <c r="A261" i="8"/>
  <c r="A260" i="8"/>
  <c r="A259" i="8"/>
  <c r="A258" i="8"/>
  <c r="A257" i="8"/>
  <c r="A256" i="8"/>
  <c r="A255" i="8"/>
  <c r="A254" i="8"/>
  <c r="A253" i="8"/>
  <c r="A252" i="8"/>
  <c r="A251" i="8"/>
  <c r="A250" i="8"/>
  <c r="A249" i="8"/>
  <c r="A248" i="8"/>
  <c r="A247" i="8"/>
  <c r="A246" i="8"/>
  <c r="A245" i="8"/>
  <c r="A244" i="8"/>
  <c r="A243" i="8"/>
  <c r="A242" i="8"/>
  <c r="A241" i="8"/>
  <c r="A240" i="8"/>
  <c r="A239" i="8"/>
  <c r="A238" i="8"/>
  <c r="A237" i="8"/>
  <c r="A236" i="8"/>
  <c r="A235" i="8"/>
  <c r="A234" i="8"/>
  <c r="A233" i="8"/>
  <c r="A232" i="8"/>
  <c r="A231" i="8"/>
  <c r="A230" i="8"/>
  <c r="A229" i="8"/>
  <c r="A228" i="8"/>
  <c r="A227" i="8"/>
  <c r="A226" i="8"/>
  <c r="A225" i="8"/>
  <c r="A224" i="8"/>
  <c r="A223" i="8"/>
  <c r="A222" i="8"/>
  <c r="A221" i="8"/>
  <c r="A220" i="8"/>
  <c r="A219" i="8"/>
  <c r="A218" i="8"/>
  <c r="A217" i="8"/>
  <c r="A216" i="8"/>
  <c r="A215" i="8"/>
  <c r="A214" i="8"/>
  <c r="A213" i="8"/>
  <c r="A212" i="8"/>
  <c r="A211" i="8"/>
  <c r="A210" i="8"/>
  <c r="A209" i="8"/>
  <c r="A208" i="8"/>
  <c r="A207" i="8"/>
  <c r="A206" i="8"/>
  <c r="A205" i="8"/>
  <c r="A204" i="8"/>
  <c r="A203" i="8"/>
  <c r="A202" i="8"/>
  <c r="A201" i="8"/>
  <c r="A200" i="8"/>
  <c r="A199" i="8"/>
  <c r="A198" i="8"/>
  <c r="A197" i="8"/>
  <c r="A196" i="8"/>
  <c r="A195" i="8"/>
  <c r="A194" i="8"/>
  <c r="A193" i="8"/>
  <c r="A192" i="8"/>
  <c r="A191" i="8"/>
  <c r="A190" i="8"/>
  <c r="A189" i="8"/>
  <c r="A188" i="8"/>
  <c r="A187" i="8"/>
  <c r="A186" i="8"/>
  <c r="A185" i="8"/>
  <c r="A184" i="8"/>
  <c r="A183" i="8"/>
  <c r="A182" i="8"/>
  <c r="A181" i="8"/>
  <c r="A180" i="8"/>
  <c r="A179" i="8"/>
  <c r="A178" i="8"/>
  <c r="A177" i="8"/>
  <c r="A176" i="8"/>
  <c r="A175" i="8"/>
  <c r="A174" i="8"/>
  <c r="A173" i="8"/>
  <c r="A172" i="8"/>
  <c r="A171" i="8"/>
  <c r="A170" i="8"/>
  <c r="A169" i="8"/>
  <c r="A168" i="8"/>
  <c r="A167" i="8"/>
  <c r="A166" i="8"/>
  <c r="A165" i="8"/>
  <c r="A164" i="8"/>
  <c r="A163" i="8"/>
  <c r="A162" i="8"/>
  <c r="A161" i="8"/>
  <c r="A160" i="8"/>
  <c r="A159" i="8"/>
  <c r="A158" i="8"/>
  <c r="A157" i="8"/>
  <c r="A156" i="8"/>
  <c r="A155" i="8"/>
  <c r="A154" i="8"/>
  <c r="A153" i="8"/>
  <c r="A152" i="8"/>
  <c r="A151" i="8"/>
  <c r="A150" i="8"/>
  <c r="A149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34" i="8"/>
  <c r="A133" i="8"/>
  <c r="A132" i="8"/>
  <c r="A131" i="8"/>
  <c r="A130" i="8"/>
  <c r="A129" i="8"/>
  <c r="A128" i="8"/>
  <c r="A127" i="8"/>
  <c r="A126" i="8"/>
  <c r="A125" i="8"/>
  <c r="A124" i="8"/>
  <c r="A123" i="8"/>
  <c r="A122" i="8"/>
  <c r="A121" i="8"/>
  <c r="A120" i="8"/>
  <c r="A119" i="8"/>
  <c r="A118" i="8"/>
  <c r="A117" i="8"/>
  <c r="A116" i="8"/>
  <c r="A115" i="8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K7" i="2"/>
  <c r="E12" i="8"/>
  <c r="E13" i="8" s="1"/>
  <c r="E14" i="8" s="1"/>
  <c r="A98" i="8"/>
  <c r="A97" i="8"/>
  <c r="A96" i="8"/>
  <c r="A95" i="8"/>
  <c r="A94" i="8"/>
  <c r="A93" i="8"/>
  <c r="A92" i="8"/>
  <c r="A91" i="8"/>
  <c r="A90" i="8"/>
  <c r="A89" i="8"/>
  <c r="A88" i="8"/>
  <c r="A87" i="8"/>
  <c r="A86" i="8"/>
  <c r="A85" i="8"/>
  <c r="A84" i="8"/>
  <c r="A83" i="8"/>
  <c r="A82" i="8"/>
  <c r="A81" i="8"/>
  <c r="A80" i="8"/>
  <c r="A79" i="8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53" i="8"/>
  <c r="A52" i="8"/>
  <c r="A51" i="8"/>
  <c r="A50" i="8"/>
  <c r="A49" i="8"/>
  <c r="A48" i="8"/>
  <c r="A47" i="8"/>
  <c r="A46" i="8"/>
  <c r="A45" i="8"/>
  <c r="A44" i="8"/>
  <c r="A43" i="8"/>
  <c r="A42" i="8"/>
  <c r="A41" i="8"/>
  <c r="A40" i="8"/>
  <c r="A39" i="8"/>
  <c r="A38" i="8"/>
  <c r="A37" i="8"/>
  <c r="A36" i="8"/>
  <c r="A35" i="8"/>
  <c r="A34" i="8"/>
  <c r="A33" i="8"/>
  <c r="A32" i="8"/>
  <c r="A31" i="8"/>
  <c r="A30" i="8"/>
  <c r="A29" i="8"/>
  <c r="A28" i="8"/>
  <c r="A27" i="8"/>
  <c r="A26" i="8"/>
  <c r="A25" i="8"/>
  <c r="A24" i="8"/>
  <c r="A23" i="8"/>
  <c r="A22" i="8"/>
  <c r="A21" i="8"/>
  <c r="A20" i="8"/>
  <c r="A19" i="8"/>
  <c r="A18" i="8"/>
  <c r="A17" i="8"/>
  <c r="A16" i="8"/>
  <c r="A15" i="8"/>
  <c r="A14" i="8"/>
  <c r="A13" i="8"/>
  <c r="A12" i="8"/>
  <c r="A11" i="8"/>
  <c r="A10" i="8"/>
  <c r="A9" i="8"/>
  <c r="A8" i="8"/>
  <c r="A7" i="8"/>
  <c r="A6" i="8"/>
  <c r="A5" i="8"/>
  <c r="A4" i="8"/>
  <c r="A3" i="8"/>
  <c r="A2" i="8"/>
  <c r="A1" i="8"/>
  <c r="H7" i="2"/>
  <c r="A2" i="7"/>
  <c r="A3" i="7"/>
  <c r="A4" i="7"/>
  <c r="A5" i="7"/>
  <c r="A6" i="7"/>
  <c r="A7" i="7"/>
  <c r="A8" i="7"/>
  <c r="A9" i="7"/>
  <c r="A10" i="7"/>
  <c r="A11" i="7"/>
  <c r="A12" i="7"/>
  <c r="H17" i="2" s="1"/>
  <c r="A13" i="7"/>
  <c r="H119" i="5" s="1"/>
  <c r="A15" i="7"/>
  <c r="A17" i="7"/>
  <c r="A18" i="7"/>
  <c r="A22" i="7"/>
  <c r="A123" i="7"/>
  <c r="A124" i="7"/>
  <c r="A1" i="7"/>
  <c r="E7" i="2"/>
  <c r="F12" i="7"/>
  <c r="F13" i="7"/>
  <c r="F15" i="7"/>
  <c r="F17" i="7"/>
  <c r="F18" i="7"/>
  <c r="F22" i="7"/>
  <c r="F11" i="7"/>
  <c r="BC167" i="3" l="1"/>
  <c r="BB165" i="3"/>
  <c r="BI166" i="3"/>
  <c r="BB165" i="4"/>
  <c r="BC166" i="4"/>
  <c r="H51" i="5"/>
  <c r="H52" i="5" s="1"/>
  <c r="H53" i="5" s="1"/>
  <c r="H54" i="5" s="1"/>
  <c r="H55" i="5" s="1"/>
  <c r="H56" i="5" s="1"/>
  <c r="H57" i="5" s="1"/>
  <c r="H107" i="5"/>
  <c r="H108" i="5" s="1"/>
  <c r="H109" i="5" s="1"/>
  <c r="H110" i="5" s="1"/>
  <c r="H111" i="5" s="1"/>
  <c r="H112" i="5" s="1"/>
  <c r="H113" i="5" s="1"/>
  <c r="AU132" i="6"/>
  <c r="H41" i="5"/>
  <c r="H42" i="5" s="1"/>
  <c r="H43" i="5" s="1"/>
  <c r="H44" i="5" s="1"/>
  <c r="H45" i="5" s="1"/>
  <c r="H46" i="5" s="1"/>
  <c r="H47" i="5" s="1"/>
  <c r="H61" i="5"/>
  <c r="H62" i="5" s="1"/>
  <c r="H63" i="5" s="1"/>
  <c r="H64" i="5" s="1"/>
  <c r="H65" i="5" s="1"/>
  <c r="H11" i="5"/>
  <c r="H12" i="5" s="1"/>
  <c r="H13" i="5" s="1"/>
  <c r="H14" i="5" s="1"/>
  <c r="H18" i="5"/>
  <c r="H19" i="5" s="1"/>
  <c r="H20" i="5" s="1"/>
  <c r="H21" i="5" s="1"/>
  <c r="X6" i="4"/>
  <c r="X7" i="4" s="1"/>
  <c r="H25" i="5"/>
  <c r="H29" i="5"/>
  <c r="V2" i="2"/>
  <c r="AG79" i="10"/>
  <c r="V3" i="2"/>
  <c r="W6" i="2"/>
  <c r="W1" i="2" s="1"/>
  <c r="V5" i="2"/>
  <c r="V7" i="6"/>
  <c r="V66" i="2"/>
  <c r="E15" i="2"/>
  <c r="AH7" i="10"/>
  <c r="AH1" i="10"/>
  <c r="H11" i="2"/>
  <c r="H15" i="2" s="1"/>
  <c r="V1" i="6"/>
  <c r="W1" i="4"/>
  <c r="V7" i="3"/>
  <c r="V1" i="3"/>
  <c r="E15" i="8"/>
  <c r="F7" i="7"/>
  <c r="BJ166" i="3" l="1"/>
  <c r="BD167" i="3"/>
  <c r="BC165" i="3"/>
  <c r="BC165" i="4"/>
  <c r="BD166" i="4"/>
  <c r="AV132" i="6"/>
  <c r="W6" i="3"/>
  <c r="Y6" i="4"/>
  <c r="W6" i="6"/>
  <c r="W7" i="6" s="1"/>
  <c r="W7" i="2"/>
  <c r="W2" i="2" s="1"/>
  <c r="AI6" i="10"/>
  <c r="H13" i="2"/>
  <c r="X1" i="4"/>
  <c r="E16" i="8"/>
  <c r="W5" i="2" l="1"/>
  <c r="W66" i="2"/>
  <c r="BE167" i="3"/>
  <c r="BD165" i="3"/>
  <c r="BK166" i="3"/>
  <c r="BE166" i="4"/>
  <c r="BD165" i="4"/>
  <c r="W4" i="2"/>
  <c r="AW132" i="6"/>
  <c r="W1" i="6"/>
  <c r="X6" i="6"/>
  <c r="W3" i="2"/>
  <c r="X6" i="2"/>
  <c r="AH79" i="10"/>
  <c r="AI7" i="10"/>
  <c r="AI1" i="10"/>
  <c r="Y1" i="4"/>
  <c r="Y7" i="4"/>
  <c r="W7" i="3"/>
  <c r="W1" i="3"/>
  <c r="E17" i="8"/>
  <c r="BL166" i="3" l="1"/>
  <c r="BF167" i="3"/>
  <c r="BE165" i="3"/>
  <c r="BF166" i="4"/>
  <c r="BE165" i="4"/>
  <c r="X1" i="6"/>
  <c r="X7" i="6"/>
  <c r="AX132" i="6"/>
  <c r="X6" i="3"/>
  <c r="Z6" i="4"/>
  <c r="X7" i="2"/>
  <c r="X1" i="2"/>
  <c r="AJ6" i="10"/>
  <c r="E18" i="8"/>
  <c r="BG167" i="3" l="1"/>
  <c r="BF165" i="3"/>
  <c r="BM166" i="3"/>
  <c r="BG166" i="4"/>
  <c r="BF165" i="4"/>
  <c r="Y6" i="6"/>
  <c r="Y1" i="6" s="1"/>
  <c r="AY132" i="6"/>
  <c r="X4" i="2"/>
  <c r="Y6" i="2"/>
  <c r="X5" i="2"/>
  <c r="X2" i="2"/>
  <c r="X66" i="2"/>
  <c r="X3" i="2"/>
  <c r="AI79" i="10"/>
  <c r="AJ7" i="10"/>
  <c r="AJ1" i="10"/>
  <c r="Z7" i="4"/>
  <c r="Z1" i="4"/>
  <c r="X7" i="3"/>
  <c r="X1" i="3"/>
  <c r="E19" i="8"/>
  <c r="BN166" i="3" l="1"/>
  <c r="BH167" i="3"/>
  <c r="BG165" i="3"/>
  <c r="BH166" i="4"/>
  <c r="BG165" i="4"/>
  <c r="Y7" i="6"/>
  <c r="AZ132" i="6"/>
  <c r="Y6" i="3"/>
  <c r="Y7" i="3" s="1"/>
  <c r="AA6" i="4"/>
  <c r="Y1" i="2"/>
  <c r="Y7" i="2"/>
  <c r="Y4" i="2" s="1"/>
  <c r="AK6" i="10"/>
  <c r="E20" i="8"/>
  <c r="BO166" i="3" l="1"/>
  <c r="BI167" i="3"/>
  <c r="BH165" i="3"/>
  <c r="BH165" i="4"/>
  <c r="BI166" i="4"/>
  <c r="Z6" i="6"/>
  <c r="Z1" i="6" s="1"/>
  <c r="BA132" i="6"/>
  <c r="Z6" i="3"/>
  <c r="Z7" i="3" s="1"/>
  <c r="Y3" i="2"/>
  <c r="Z6" i="2"/>
  <c r="Y66" i="2"/>
  <c r="Y2" i="2"/>
  <c r="Y5" i="2"/>
  <c r="AJ79" i="10"/>
  <c r="AK1" i="10"/>
  <c r="AK7" i="10"/>
  <c r="AA7" i="4"/>
  <c r="AA1" i="4"/>
  <c r="Y1" i="3"/>
  <c r="E21" i="8"/>
  <c r="BJ167" i="3" l="1"/>
  <c r="BI165" i="3"/>
  <c r="BP166" i="3"/>
  <c r="BI165" i="4"/>
  <c r="BJ166" i="4"/>
  <c r="Z7" i="6"/>
  <c r="BB132" i="6"/>
  <c r="AA6" i="3"/>
  <c r="AA7" i="3" s="1"/>
  <c r="AB6" i="4"/>
  <c r="Z1" i="2"/>
  <c r="Z7" i="2"/>
  <c r="AL6" i="10"/>
  <c r="Z1" i="3"/>
  <c r="E22" i="8"/>
  <c r="BQ166" i="3" l="1"/>
  <c r="BK167" i="3"/>
  <c r="BJ165" i="3"/>
  <c r="BJ165" i="4"/>
  <c r="BK166" i="4"/>
  <c r="AA6" i="6"/>
  <c r="AA7" i="6" s="1"/>
  <c r="BC132" i="6"/>
  <c r="AB6" i="3"/>
  <c r="AB7" i="3" s="1"/>
  <c r="Z3" i="2"/>
  <c r="Z66" i="2"/>
  <c r="AA6" i="2"/>
  <c r="Z5" i="2"/>
  <c r="Z2" i="2"/>
  <c r="Z4" i="2"/>
  <c r="AK79" i="10"/>
  <c r="AL1" i="10"/>
  <c r="AL7" i="10"/>
  <c r="AB7" i="4"/>
  <c r="AB1" i="4"/>
  <c r="AA1" i="3"/>
  <c r="E23" i="8"/>
  <c r="BL167" i="3" l="1"/>
  <c r="BK165" i="3"/>
  <c r="BR166" i="3"/>
  <c r="BK165" i="4"/>
  <c r="BL166" i="4"/>
  <c r="AA1" i="6"/>
  <c r="BD132" i="6"/>
  <c r="AC6" i="3"/>
  <c r="AC7" i="3" s="1"/>
  <c r="AC6" i="4"/>
  <c r="AA7" i="2"/>
  <c r="AA3" i="2"/>
  <c r="AA2" i="2"/>
  <c r="AA1" i="2"/>
  <c r="AM6" i="10"/>
  <c r="AB6" i="6"/>
  <c r="AB1" i="3"/>
  <c r="E24" i="8"/>
  <c r="BS166" i="3" l="1"/>
  <c r="BM167" i="3"/>
  <c r="BL165" i="3"/>
  <c r="BM166" i="4"/>
  <c r="BL165" i="4"/>
  <c r="BE132" i="6"/>
  <c r="AD6" i="3"/>
  <c r="AD7" i="3" s="1"/>
  <c r="AA4" i="2"/>
  <c r="AA66" i="2"/>
  <c r="AA5" i="2"/>
  <c r="AB6" i="2"/>
  <c r="AB2" i="2" s="1"/>
  <c r="AL79" i="10"/>
  <c r="AM1" i="10"/>
  <c r="AM7" i="10"/>
  <c r="AB1" i="6"/>
  <c r="AB7" i="6"/>
  <c r="AC1" i="4"/>
  <c r="AC7" i="4"/>
  <c r="AC1" i="3"/>
  <c r="E25" i="8"/>
  <c r="BN167" i="3" l="1"/>
  <c r="BM165" i="3"/>
  <c r="BT166" i="3"/>
  <c r="BN166" i="4"/>
  <c r="BM165" i="4"/>
  <c r="BF132" i="6"/>
  <c r="AE6" i="3"/>
  <c r="AE7" i="3" s="1"/>
  <c r="AD6" i="4"/>
  <c r="AB7" i="2"/>
  <c r="AB1" i="2"/>
  <c r="AB4" i="2"/>
  <c r="AN6" i="10"/>
  <c r="AC6" i="6"/>
  <c r="AD1" i="3"/>
  <c r="E26" i="8"/>
  <c r="E27" i="8" s="1"/>
  <c r="E28" i="8" s="1"/>
  <c r="E29" i="8" s="1"/>
  <c r="E30" i="8" s="1"/>
  <c r="E31" i="8" s="1"/>
  <c r="E32" i="8" s="1"/>
  <c r="E33" i="8" s="1"/>
  <c r="E34" i="8" s="1"/>
  <c r="E35" i="8" s="1"/>
  <c r="E36" i="8" s="1"/>
  <c r="E37" i="8" s="1"/>
  <c r="E38" i="8" s="1"/>
  <c r="E39" i="8" s="1"/>
  <c r="AB43" i="2" l="1"/>
  <c r="AB44" i="2"/>
  <c r="BU166" i="3"/>
  <c r="BO167" i="3"/>
  <c r="BN165" i="3"/>
  <c r="BO166" i="4"/>
  <c r="BN165" i="4"/>
  <c r="BG132" i="6"/>
  <c r="AF6" i="3"/>
  <c r="AF7" i="3" s="1"/>
  <c r="AB3" i="2"/>
  <c r="AB5" i="2"/>
  <c r="AB66" i="2"/>
  <c r="AC6" i="2"/>
  <c r="AC4" i="2" s="1"/>
  <c r="AM79" i="10"/>
  <c r="AN1" i="10"/>
  <c r="AN7" i="10"/>
  <c r="AC7" i="6"/>
  <c r="AC1" i="6"/>
  <c r="AD7" i="4"/>
  <c r="AD1" i="4"/>
  <c r="AE1" i="3"/>
  <c r="E40" i="8"/>
  <c r="BP167" i="3" l="1"/>
  <c r="BO165" i="3"/>
  <c r="BV166" i="3"/>
  <c r="BO165" i="4"/>
  <c r="BP166" i="4"/>
  <c r="BH132" i="6"/>
  <c r="AG6" i="3"/>
  <c r="AG7" i="3" s="1"/>
  <c r="AE6" i="4"/>
  <c r="AC1" i="2"/>
  <c r="AC7" i="2"/>
  <c r="AC3" i="2"/>
  <c r="AO6" i="10"/>
  <c r="AD6" i="6"/>
  <c r="AF1" i="3"/>
  <c r="E41" i="8"/>
  <c r="AC43" i="2" l="1"/>
  <c r="AC44" i="2"/>
  <c r="BW166" i="3"/>
  <c r="BQ167" i="3"/>
  <c r="BP165" i="3"/>
  <c r="BQ166" i="4"/>
  <c r="BP165" i="4"/>
  <c r="BI132" i="6"/>
  <c r="AH6" i="3"/>
  <c r="AH7" i="3" s="1"/>
  <c r="AC2" i="2"/>
  <c r="AC66" i="2"/>
  <c r="AC5" i="2"/>
  <c r="AD6" i="2"/>
  <c r="AN79" i="10"/>
  <c r="AO1" i="10"/>
  <c r="AO7" i="10"/>
  <c r="AD7" i="6"/>
  <c r="AD1" i="6"/>
  <c r="AE7" i="4"/>
  <c r="AE1" i="4"/>
  <c r="AG1" i="3"/>
  <c r="E42" i="8"/>
  <c r="AH102" i="3" l="1"/>
  <c r="AH98" i="3"/>
  <c r="AH101" i="3"/>
  <c r="AH96" i="3"/>
  <c r="AH99" i="3"/>
  <c r="AH100" i="3"/>
  <c r="AH97" i="3"/>
  <c r="AH77" i="3"/>
  <c r="AH79" i="3"/>
  <c r="AH76" i="3"/>
  <c r="AH78" i="3"/>
  <c r="AH75" i="3"/>
  <c r="AH80" i="3"/>
  <c r="AH44" i="3"/>
  <c r="AH74" i="3"/>
  <c r="AH45" i="3"/>
  <c r="AH46" i="3"/>
  <c r="AH47" i="3"/>
  <c r="AH48" i="3"/>
  <c r="AH49" i="3"/>
  <c r="AH43" i="3"/>
  <c r="AH153" i="3"/>
  <c r="AH151" i="3"/>
  <c r="AH149" i="3"/>
  <c r="AH147" i="3"/>
  <c r="AH118" i="3"/>
  <c r="AH117" i="3"/>
  <c r="BR167" i="3"/>
  <c r="BQ165" i="3"/>
  <c r="BX166" i="3"/>
  <c r="AH194" i="3"/>
  <c r="AH193" i="3"/>
  <c r="AH187" i="3"/>
  <c r="AH188" i="3"/>
  <c r="AH181" i="3"/>
  <c r="AH183" i="3"/>
  <c r="AH192" i="3"/>
  <c r="AH182" i="3"/>
  <c r="AH144" i="3"/>
  <c r="AH137" i="3"/>
  <c r="AH142" i="3"/>
  <c r="BR166" i="4"/>
  <c r="BQ165" i="4"/>
  <c r="AH90" i="3"/>
  <c r="AH91" i="3"/>
  <c r="AH89" i="3"/>
  <c r="AH87" i="3"/>
  <c r="AH86" i="3"/>
  <c r="AH88" i="3"/>
  <c r="AH85" i="3"/>
  <c r="AH111" i="3"/>
  <c r="AH110" i="3"/>
  <c r="AH109" i="3"/>
  <c r="AH108" i="3"/>
  <c r="BJ132" i="6"/>
  <c r="AH107" i="3"/>
  <c r="AH65" i="3"/>
  <c r="AH66" i="3"/>
  <c r="AH64" i="3"/>
  <c r="AH67" i="3"/>
  <c r="AH68" i="3"/>
  <c r="AH69" i="3"/>
  <c r="AH54" i="3"/>
  <c r="AH57" i="3"/>
  <c r="AH55" i="3"/>
  <c r="AH58" i="3"/>
  <c r="AH63" i="3"/>
  <c r="AH56" i="3"/>
  <c r="AH59" i="3"/>
  <c r="AH53" i="3"/>
  <c r="AH34" i="3"/>
  <c r="AH36" i="3"/>
  <c r="AH35" i="3"/>
  <c r="AH37" i="3"/>
  <c r="AH38" i="3"/>
  <c r="AH39" i="3"/>
  <c r="AH33" i="3"/>
  <c r="AH17" i="3"/>
  <c r="AH15" i="3"/>
  <c r="AH14" i="3"/>
  <c r="AH13" i="3"/>
  <c r="AH12" i="3"/>
  <c r="AH11" i="3"/>
  <c r="AH16" i="3"/>
  <c r="AI6" i="3"/>
  <c r="AI7" i="3" s="1"/>
  <c r="AH28" i="3"/>
  <c r="AH26" i="3"/>
  <c r="AH22" i="3"/>
  <c r="AH27" i="3"/>
  <c r="AF6" i="4"/>
  <c r="AD3" i="2"/>
  <c r="AD1" i="2"/>
  <c r="AD7" i="2"/>
  <c r="AD4" i="2"/>
  <c r="AP6" i="10"/>
  <c r="AE6" i="6"/>
  <c r="AH1" i="3"/>
  <c r="E43" i="8"/>
  <c r="AD44" i="2" l="1"/>
  <c r="AD43" i="2"/>
  <c r="AI101" i="3"/>
  <c r="AI102" i="3"/>
  <c r="AI98" i="3"/>
  <c r="AI96" i="3"/>
  <c r="AI99" i="3"/>
  <c r="AI97" i="3"/>
  <c r="AI76" i="3"/>
  <c r="AI100" i="3"/>
  <c r="AI77" i="3"/>
  <c r="AI75" i="3"/>
  <c r="AI79" i="3"/>
  <c r="AI78" i="3"/>
  <c r="AI80" i="3"/>
  <c r="AI74" i="3"/>
  <c r="AI44" i="3"/>
  <c r="AI47" i="3"/>
  <c r="AI45" i="3"/>
  <c r="AI46" i="3"/>
  <c r="AI49" i="3"/>
  <c r="AI48" i="3"/>
  <c r="AH116" i="3"/>
  <c r="AI43" i="3"/>
  <c r="AI151" i="3"/>
  <c r="AI149" i="3"/>
  <c r="AI153" i="3"/>
  <c r="AI147" i="3"/>
  <c r="AI118" i="3"/>
  <c r="AI117" i="3"/>
  <c r="AI194" i="3"/>
  <c r="AI193" i="3"/>
  <c r="AI187" i="3"/>
  <c r="AI188" i="3"/>
  <c r="AI183" i="3"/>
  <c r="AI192" i="3"/>
  <c r="AI181" i="3"/>
  <c r="AI182" i="3"/>
  <c r="AI142" i="3"/>
  <c r="AI144" i="3"/>
  <c r="AI137" i="3"/>
  <c r="BY166" i="3"/>
  <c r="BS167" i="3"/>
  <c r="BR165" i="3"/>
  <c r="BR165" i="4"/>
  <c r="BS166" i="4"/>
  <c r="AI91" i="3"/>
  <c r="AI90" i="3"/>
  <c r="AI89" i="3"/>
  <c r="AI87" i="3"/>
  <c r="AI88" i="3"/>
  <c r="AI86" i="3"/>
  <c r="AI85" i="3"/>
  <c r="AI111" i="3"/>
  <c r="AI110" i="3"/>
  <c r="AI109" i="3"/>
  <c r="AI108" i="3"/>
  <c r="BK132" i="6"/>
  <c r="AI107" i="3"/>
  <c r="AI65" i="3"/>
  <c r="AI66" i="3"/>
  <c r="AI64" i="3"/>
  <c r="AI68" i="3"/>
  <c r="AI69" i="3"/>
  <c r="AI67" i="3"/>
  <c r="AI54" i="3"/>
  <c r="AI57" i="3"/>
  <c r="AI55" i="3"/>
  <c r="AI58" i="3"/>
  <c r="AI59" i="3"/>
  <c r="AI63" i="3"/>
  <c r="AI56" i="3"/>
  <c r="AI53" i="3"/>
  <c r="AI34" i="3"/>
  <c r="AI35" i="3"/>
  <c r="AI37" i="3"/>
  <c r="AI36" i="3"/>
  <c r="AI39" i="3"/>
  <c r="AI38" i="3"/>
  <c r="AI33" i="3"/>
  <c r="AI17" i="3"/>
  <c r="AI16" i="3"/>
  <c r="AI15" i="3"/>
  <c r="AI14" i="3"/>
  <c r="AI13" i="3"/>
  <c r="AI12" i="3"/>
  <c r="AI11" i="3"/>
  <c r="AJ6" i="3"/>
  <c r="AJ7" i="3" s="1"/>
  <c r="AI22" i="3"/>
  <c r="AI26" i="3"/>
  <c r="AI28" i="3"/>
  <c r="AI27" i="3"/>
  <c r="AD2" i="2"/>
  <c r="AD66" i="2"/>
  <c r="AD5" i="2"/>
  <c r="AE6" i="2"/>
  <c r="AE4" i="2" s="1"/>
  <c r="AO79" i="10"/>
  <c r="AP7" i="10"/>
  <c r="AP1" i="10"/>
  <c r="AE1" i="6"/>
  <c r="AE7" i="6"/>
  <c r="AF7" i="4"/>
  <c r="AF1" i="4"/>
  <c r="AI1" i="3"/>
  <c r="E44" i="8"/>
  <c r="AJ101" i="3" l="1"/>
  <c r="AJ100" i="3"/>
  <c r="AJ99" i="3"/>
  <c r="AJ102" i="3"/>
  <c r="AJ97" i="3"/>
  <c r="AJ96" i="3"/>
  <c r="AJ98" i="3"/>
  <c r="AJ79" i="3"/>
  <c r="AJ76" i="3"/>
  <c r="AJ75" i="3"/>
  <c r="AJ78" i="3"/>
  <c r="AJ77" i="3"/>
  <c r="AJ80" i="3"/>
  <c r="AJ46" i="3"/>
  <c r="AJ74" i="3"/>
  <c r="AJ44" i="3"/>
  <c r="AJ45" i="3"/>
  <c r="AJ47" i="3"/>
  <c r="AJ48" i="3"/>
  <c r="AJ49" i="3"/>
  <c r="AJ43" i="3"/>
  <c r="AJ153" i="3"/>
  <c r="AJ147" i="3"/>
  <c r="AJ151" i="3"/>
  <c r="AJ117" i="3"/>
  <c r="AJ149" i="3"/>
  <c r="AJ118" i="3"/>
  <c r="BT167" i="3"/>
  <c r="BS165" i="3"/>
  <c r="BZ166" i="3"/>
  <c r="AI116" i="3"/>
  <c r="AJ194" i="3"/>
  <c r="AJ193" i="3"/>
  <c r="AJ192" i="3"/>
  <c r="AJ187" i="3"/>
  <c r="AJ188" i="3"/>
  <c r="AJ183" i="3"/>
  <c r="AJ182" i="3"/>
  <c r="AJ181" i="3"/>
  <c r="AJ144" i="3"/>
  <c r="AJ142" i="3"/>
  <c r="AJ137" i="3"/>
  <c r="BS165" i="4"/>
  <c r="BT166" i="4"/>
  <c r="AJ91" i="3"/>
  <c r="AJ90" i="3"/>
  <c r="AJ89" i="3"/>
  <c r="AJ88" i="3"/>
  <c r="AJ87" i="3"/>
  <c r="AJ86" i="3"/>
  <c r="AJ85" i="3"/>
  <c r="AE3" i="2"/>
  <c r="AJ111" i="3"/>
  <c r="AJ110" i="3"/>
  <c r="AJ109" i="3"/>
  <c r="AJ108" i="3"/>
  <c r="BL132" i="6"/>
  <c r="AJ107" i="3"/>
  <c r="AJ65" i="3"/>
  <c r="AJ66" i="3"/>
  <c r="AJ67" i="3"/>
  <c r="AJ64" i="3"/>
  <c r="AJ68" i="3"/>
  <c r="AJ69" i="3"/>
  <c r="AJ63" i="3"/>
  <c r="AJ54" i="3"/>
  <c r="AJ57" i="3"/>
  <c r="AJ55" i="3"/>
  <c r="AJ58" i="3"/>
  <c r="AJ56" i="3"/>
  <c r="AJ59" i="3"/>
  <c r="AJ53" i="3"/>
  <c r="AJ35" i="3"/>
  <c r="AJ34" i="3"/>
  <c r="AJ36" i="3"/>
  <c r="AJ37" i="3"/>
  <c r="AJ39" i="3"/>
  <c r="AJ38" i="3"/>
  <c r="AJ33" i="3"/>
  <c r="AJ17" i="3"/>
  <c r="AJ16" i="3"/>
  <c r="AJ15" i="3"/>
  <c r="AJ14" i="3"/>
  <c r="AJ13" i="3"/>
  <c r="AJ12" i="3"/>
  <c r="AJ11" i="3"/>
  <c r="AK6" i="3"/>
  <c r="AK7" i="3" s="1"/>
  <c r="AJ28" i="3"/>
  <c r="AJ22" i="3"/>
  <c r="AJ26" i="3"/>
  <c r="AJ27" i="3"/>
  <c r="AG6" i="4"/>
  <c r="AE7" i="2"/>
  <c r="AE1" i="2"/>
  <c r="AQ6" i="10"/>
  <c r="AF6" i="6"/>
  <c r="AJ1" i="3"/>
  <c r="E45" i="8"/>
  <c r="AE43" i="2" l="1"/>
  <c r="AE44" i="2"/>
  <c r="AK101" i="3"/>
  <c r="AK99" i="3"/>
  <c r="AK100" i="3"/>
  <c r="AK102" i="3"/>
  <c r="AK97" i="3"/>
  <c r="AK98" i="3"/>
  <c r="AK96" i="3"/>
  <c r="AK75" i="3"/>
  <c r="AK78" i="3"/>
  <c r="AK76" i="3"/>
  <c r="AK79" i="3"/>
  <c r="AK77" i="3"/>
  <c r="AK80" i="3"/>
  <c r="AK44" i="3"/>
  <c r="AK74" i="3"/>
  <c r="AK46" i="3"/>
  <c r="AK45" i="3"/>
  <c r="AK47" i="3"/>
  <c r="AK48" i="3"/>
  <c r="AK49" i="3"/>
  <c r="AJ116" i="3"/>
  <c r="AK43" i="3"/>
  <c r="AK151" i="3"/>
  <c r="AK153" i="3"/>
  <c r="AK149" i="3"/>
  <c r="AK117" i="3"/>
  <c r="AK118" i="3"/>
  <c r="AK147" i="3"/>
  <c r="CA166" i="3"/>
  <c r="BU167" i="3"/>
  <c r="BT165" i="3"/>
  <c r="AK193" i="3"/>
  <c r="AK194" i="3"/>
  <c r="AK192" i="3"/>
  <c r="AK187" i="3"/>
  <c r="AK188" i="3"/>
  <c r="AK183" i="3"/>
  <c r="AK182" i="3"/>
  <c r="AK181" i="3"/>
  <c r="AK144" i="3"/>
  <c r="AK137" i="3"/>
  <c r="AK142" i="3"/>
  <c r="BU166" i="4"/>
  <c r="BT165" i="4"/>
  <c r="AK91" i="3"/>
  <c r="AK90" i="3"/>
  <c r="AK89" i="3"/>
  <c r="AK88" i="3"/>
  <c r="AK87" i="3"/>
  <c r="AK86" i="3"/>
  <c r="AK85" i="3"/>
  <c r="AK110" i="3"/>
  <c r="AK108" i="3"/>
  <c r="AK109" i="3"/>
  <c r="AK111" i="3"/>
  <c r="BM132" i="6"/>
  <c r="AK107" i="3"/>
  <c r="AK64" i="3"/>
  <c r="AK67" i="3"/>
  <c r="AK65" i="3"/>
  <c r="AK66" i="3"/>
  <c r="AK69" i="3"/>
  <c r="AK68" i="3"/>
  <c r="AK54" i="3"/>
  <c r="AK56" i="3"/>
  <c r="AK57" i="3"/>
  <c r="AK58" i="3"/>
  <c r="AK59" i="3"/>
  <c r="AK55" i="3"/>
  <c r="AK63" i="3"/>
  <c r="AK53" i="3"/>
  <c r="AK35" i="3"/>
  <c r="AK34" i="3"/>
  <c r="AK37" i="3"/>
  <c r="AK36" i="3"/>
  <c r="AK38" i="3"/>
  <c r="AK39" i="3"/>
  <c r="AK33" i="3"/>
  <c r="AK16" i="3"/>
  <c r="AK17" i="3"/>
  <c r="AK13" i="3"/>
  <c r="AK12" i="3"/>
  <c r="AK11" i="3"/>
  <c r="AK14" i="3"/>
  <c r="AK15" i="3"/>
  <c r="AL6" i="3"/>
  <c r="AL7" i="3" s="1"/>
  <c r="AK26" i="3"/>
  <c r="AK22" i="3"/>
  <c r="AK27" i="3"/>
  <c r="AK28" i="3"/>
  <c r="AE2" i="2"/>
  <c r="AE5" i="2"/>
  <c r="AF6" i="2"/>
  <c r="AF4" i="2" s="1"/>
  <c r="AE66" i="2"/>
  <c r="AP79" i="10"/>
  <c r="AQ7" i="10"/>
  <c r="AQ1" i="10"/>
  <c r="AF7" i="6"/>
  <c r="AF1" i="6"/>
  <c r="AG7" i="4"/>
  <c r="AG1" i="4"/>
  <c r="AK1" i="3"/>
  <c r="E46" i="8"/>
  <c r="AL102" i="3" l="1"/>
  <c r="AL101" i="3"/>
  <c r="AL99" i="3"/>
  <c r="AL97" i="3"/>
  <c r="AL100" i="3"/>
  <c r="AL96" i="3"/>
  <c r="AL75" i="3"/>
  <c r="AL98" i="3"/>
  <c r="AL76" i="3"/>
  <c r="AL79" i="3"/>
  <c r="AL78" i="3"/>
  <c r="AL80" i="3"/>
  <c r="AL77" i="3"/>
  <c r="AL44" i="3"/>
  <c r="AL74" i="3"/>
  <c r="AL46" i="3"/>
  <c r="AL45" i="3"/>
  <c r="AL47" i="3"/>
  <c r="AL48" i="3"/>
  <c r="AL49" i="3"/>
  <c r="AL43" i="3"/>
  <c r="AL151" i="3"/>
  <c r="AL153" i="3"/>
  <c r="AL117" i="3"/>
  <c r="AL147" i="3"/>
  <c r="AL149" i="3"/>
  <c r="AL118" i="3"/>
  <c r="AK116" i="3"/>
  <c r="AL193" i="3"/>
  <c r="AL194" i="3"/>
  <c r="AL188" i="3"/>
  <c r="AL192" i="3"/>
  <c r="AL183" i="3"/>
  <c r="AL182" i="3"/>
  <c r="AL187" i="3"/>
  <c r="AL181" i="3"/>
  <c r="AL144" i="3"/>
  <c r="AL142" i="3"/>
  <c r="AL137" i="3"/>
  <c r="BV167" i="3"/>
  <c r="BU165" i="3"/>
  <c r="CB166" i="3"/>
  <c r="BV166" i="4"/>
  <c r="BU165" i="4"/>
  <c r="AL90" i="3"/>
  <c r="AL91" i="3"/>
  <c r="AL89" i="3"/>
  <c r="AL88" i="3"/>
  <c r="AL87" i="3"/>
  <c r="AL86" i="3"/>
  <c r="AL85" i="3"/>
  <c r="AL111" i="3"/>
  <c r="AL110" i="3"/>
  <c r="AL108" i="3"/>
  <c r="AL109" i="3"/>
  <c r="BN132" i="6"/>
  <c r="AL107" i="3"/>
  <c r="AL64" i="3"/>
  <c r="AL65" i="3"/>
  <c r="AL67" i="3"/>
  <c r="AL66" i="3"/>
  <c r="AL68" i="3"/>
  <c r="AL69" i="3"/>
  <c r="AL63" i="3"/>
  <c r="AL56" i="3"/>
  <c r="AL54" i="3"/>
  <c r="AL58" i="3"/>
  <c r="AL59" i="3"/>
  <c r="AL57" i="3"/>
  <c r="AL55" i="3"/>
  <c r="AL53" i="3"/>
  <c r="AL35" i="3"/>
  <c r="AL34" i="3"/>
  <c r="AL36" i="3"/>
  <c r="AL38" i="3"/>
  <c r="AL37" i="3"/>
  <c r="AL39" i="3"/>
  <c r="AL33" i="3"/>
  <c r="AL16" i="3"/>
  <c r="AL17" i="3"/>
  <c r="AL15" i="3"/>
  <c r="AL14" i="3"/>
  <c r="AL13" i="3"/>
  <c r="AL11" i="3"/>
  <c r="AL12" i="3"/>
  <c r="AM6" i="3"/>
  <c r="AM7" i="3" s="1"/>
  <c r="AL28" i="3"/>
  <c r="AL22" i="3"/>
  <c r="AL27" i="3"/>
  <c r="AL26" i="3"/>
  <c r="AH6" i="4"/>
  <c r="AF7" i="2"/>
  <c r="AF1" i="2"/>
  <c r="AF2" i="2"/>
  <c r="AR6" i="10"/>
  <c r="AG6" i="6"/>
  <c r="AL1" i="3"/>
  <c r="E47" i="8"/>
  <c r="AF44" i="2" l="1"/>
  <c r="AF43" i="2"/>
  <c r="AM101" i="3"/>
  <c r="AM102" i="3"/>
  <c r="AM100" i="3"/>
  <c r="AM97" i="3"/>
  <c r="AM99" i="3"/>
  <c r="AM98" i="3"/>
  <c r="AM96" i="3"/>
  <c r="AM75" i="3"/>
  <c r="AM77" i="3"/>
  <c r="AM76" i="3"/>
  <c r="AM80" i="3"/>
  <c r="AM78" i="3"/>
  <c r="AM79" i="3"/>
  <c r="AM74" i="3"/>
  <c r="AM44" i="3"/>
  <c r="AM45" i="3"/>
  <c r="AM46" i="3"/>
  <c r="AM48" i="3"/>
  <c r="AM47" i="3"/>
  <c r="AM49" i="3"/>
  <c r="AM43" i="3"/>
  <c r="AM153" i="3"/>
  <c r="AM149" i="3"/>
  <c r="AM151" i="3"/>
  <c r="AM147" i="3"/>
  <c r="AM118" i="3"/>
  <c r="AM117" i="3"/>
  <c r="AL116" i="3"/>
  <c r="AM194" i="3"/>
  <c r="AM193" i="3"/>
  <c r="AM192" i="3"/>
  <c r="AM188" i="3"/>
  <c r="AM183" i="3"/>
  <c r="AM182" i="3"/>
  <c r="AM187" i="3"/>
  <c r="AM181" i="3"/>
  <c r="AM144" i="3"/>
  <c r="AM137" i="3"/>
  <c r="AM142" i="3"/>
  <c r="CC166" i="3"/>
  <c r="BW167" i="3"/>
  <c r="BV165" i="3"/>
  <c r="BW166" i="4"/>
  <c r="BV165" i="4"/>
  <c r="AM91" i="3"/>
  <c r="AM90" i="3"/>
  <c r="AM89" i="3"/>
  <c r="AM88" i="3"/>
  <c r="AM87" i="3"/>
  <c r="AM86" i="3"/>
  <c r="AM85" i="3"/>
  <c r="AM110" i="3"/>
  <c r="AM111" i="3"/>
  <c r="AM109" i="3"/>
  <c r="AM108" i="3"/>
  <c r="BO132" i="6"/>
  <c r="AM107" i="3"/>
  <c r="AM64" i="3"/>
  <c r="AM67" i="3"/>
  <c r="AM66" i="3"/>
  <c r="AM65" i="3"/>
  <c r="AM68" i="3"/>
  <c r="AM69" i="3"/>
  <c r="AM54" i="3"/>
  <c r="AM58" i="3"/>
  <c r="AM56" i="3"/>
  <c r="AM63" i="3"/>
  <c r="AM59" i="3"/>
  <c r="AM55" i="3"/>
  <c r="AM57" i="3"/>
  <c r="AM53" i="3"/>
  <c r="AM36" i="3"/>
  <c r="AM35" i="3"/>
  <c r="AM37" i="3"/>
  <c r="AM34" i="3"/>
  <c r="AM39" i="3"/>
  <c r="AM38" i="3"/>
  <c r="AM33" i="3"/>
  <c r="AM17" i="3"/>
  <c r="AM16" i="3"/>
  <c r="AM15" i="3"/>
  <c r="AM14" i="3"/>
  <c r="AM13" i="3"/>
  <c r="AM12" i="3"/>
  <c r="AM11" i="3"/>
  <c r="AN6" i="3"/>
  <c r="AN7" i="3" s="1"/>
  <c r="AM22" i="3"/>
  <c r="AM28" i="3"/>
  <c r="AM27" i="3"/>
  <c r="AM26" i="3"/>
  <c r="AF3" i="2"/>
  <c r="AF5" i="2"/>
  <c r="AG6" i="2"/>
  <c r="AF66" i="2"/>
  <c r="AQ79" i="10"/>
  <c r="AR7" i="10"/>
  <c r="AR1" i="10"/>
  <c r="AG1" i="6"/>
  <c r="AG7" i="6"/>
  <c r="AH7" i="4"/>
  <c r="AH1" i="4"/>
  <c r="AM1" i="3"/>
  <c r="E48" i="8"/>
  <c r="AN102" i="3" l="1"/>
  <c r="AN100" i="3"/>
  <c r="AN101" i="3"/>
  <c r="AN99" i="3"/>
  <c r="AN98" i="3"/>
  <c r="AN96" i="3"/>
  <c r="AN97" i="3"/>
  <c r="AN77" i="3"/>
  <c r="AN76" i="3"/>
  <c r="AN75" i="3"/>
  <c r="AN80" i="3"/>
  <c r="AN78" i="3"/>
  <c r="AN79" i="3"/>
  <c r="AN74" i="3"/>
  <c r="AN44" i="3"/>
  <c r="AN45" i="3"/>
  <c r="AN46" i="3"/>
  <c r="AN48" i="3"/>
  <c r="AN47" i="3"/>
  <c r="AN49" i="3"/>
  <c r="AN43" i="3"/>
  <c r="AN153" i="3"/>
  <c r="AN149" i="3"/>
  <c r="AN147" i="3"/>
  <c r="AN118" i="3"/>
  <c r="AN117" i="3"/>
  <c r="AN151" i="3"/>
  <c r="AM116" i="3"/>
  <c r="BX167" i="3"/>
  <c r="BW165" i="3"/>
  <c r="CD166" i="3"/>
  <c r="AN194" i="3"/>
  <c r="AN192" i="3"/>
  <c r="AN193" i="3"/>
  <c r="AN187" i="3"/>
  <c r="AN188" i="3"/>
  <c r="AN182" i="3"/>
  <c r="AN181" i="3"/>
  <c r="AN183" i="3"/>
  <c r="AN144" i="3"/>
  <c r="AN137" i="3"/>
  <c r="AN142" i="3"/>
  <c r="BW165" i="4"/>
  <c r="BX166" i="4"/>
  <c r="AN91" i="3"/>
  <c r="AN89" i="3"/>
  <c r="AN90" i="3"/>
  <c r="AN86" i="3"/>
  <c r="AN88" i="3"/>
  <c r="AN87" i="3"/>
  <c r="AN85" i="3"/>
  <c r="AN111" i="3"/>
  <c r="AN109" i="3"/>
  <c r="AN110" i="3"/>
  <c r="AN108" i="3"/>
  <c r="BP132" i="6"/>
  <c r="AN107" i="3"/>
  <c r="AN66" i="3"/>
  <c r="AN64" i="3"/>
  <c r="AN67" i="3"/>
  <c r="AN68" i="3"/>
  <c r="AN69" i="3"/>
  <c r="AN65" i="3"/>
  <c r="AN63" i="3"/>
  <c r="AN55" i="3"/>
  <c r="AN58" i="3"/>
  <c r="AN56" i="3"/>
  <c r="AN54" i="3"/>
  <c r="AN57" i="3"/>
  <c r="AN59" i="3"/>
  <c r="AN53" i="3"/>
  <c r="AN34" i="3"/>
  <c r="AN36" i="3"/>
  <c r="AN35" i="3"/>
  <c r="AN37" i="3"/>
  <c r="AN39" i="3"/>
  <c r="AN38" i="3"/>
  <c r="AN33" i="3"/>
  <c r="AN17" i="3"/>
  <c r="AN16" i="3"/>
  <c r="AN15" i="3"/>
  <c r="AN14" i="3"/>
  <c r="AN13" i="3"/>
  <c r="AN12" i="3"/>
  <c r="AN11" i="3"/>
  <c r="AO6" i="3"/>
  <c r="AO7" i="3" s="1"/>
  <c r="AN22" i="3"/>
  <c r="AN26" i="3"/>
  <c r="AN28" i="3"/>
  <c r="AN27" i="3"/>
  <c r="AI6" i="4"/>
  <c r="AG7" i="2"/>
  <c r="AG3" i="2"/>
  <c r="AG2" i="2"/>
  <c r="AG1" i="2"/>
  <c r="AS6" i="10"/>
  <c r="AH6" i="6"/>
  <c r="AN1" i="3"/>
  <c r="E49" i="8"/>
  <c r="AG43" i="2" l="1"/>
  <c r="AG44" i="2"/>
  <c r="AO102" i="3"/>
  <c r="AO101" i="3"/>
  <c r="AO100" i="3"/>
  <c r="AO98" i="3"/>
  <c r="AO99" i="3"/>
  <c r="AO96" i="3"/>
  <c r="AO97" i="3"/>
  <c r="AO75" i="3"/>
  <c r="AO76" i="3"/>
  <c r="AO78" i="3"/>
  <c r="AO77" i="3"/>
  <c r="AO80" i="3"/>
  <c r="AO79" i="3"/>
  <c r="AN116" i="3"/>
  <c r="AO74" i="3"/>
  <c r="AO45" i="3"/>
  <c r="AO46" i="3"/>
  <c r="AO44" i="3"/>
  <c r="AO48" i="3"/>
  <c r="AO47" i="3"/>
  <c r="AO49" i="3"/>
  <c r="AO43" i="3"/>
  <c r="AO153" i="3"/>
  <c r="AO149" i="3"/>
  <c r="AO151" i="3"/>
  <c r="AO147" i="3"/>
  <c r="AO118" i="3"/>
  <c r="AO117" i="3"/>
  <c r="AO194" i="3"/>
  <c r="AO193" i="3"/>
  <c r="AO192" i="3"/>
  <c r="AO187" i="3"/>
  <c r="AO188" i="3"/>
  <c r="AO183" i="3"/>
  <c r="AO181" i="3"/>
  <c r="AO182" i="3"/>
  <c r="AO144" i="3"/>
  <c r="AO137" i="3"/>
  <c r="AO142" i="3"/>
  <c r="CE166" i="3"/>
  <c r="BY167" i="3"/>
  <c r="BX165" i="3"/>
  <c r="BY166" i="4"/>
  <c r="BX165" i="4"/>
  <c r="AO91" i="3"/>
  <c r="AO89" i="3"/>
  <c r="AO87" i="3"/>
  <c r="AO90" i="3"/>
  <c r="AO88" i="3"/>
  <c r="AO86" i="3"/>
  <c r="AO85" i="3"/>
  <c r="AO111" i="3"/>
  <c r="AO110" i="3"/>
  <c r="AO108" i="3"/>
  <c r="AO109" i="3"/>
  <c r="BQ132" i="6"/>
  <c r="BR132" i="6" s="1"/>
  <c r="BS132" i="6" s="1"/>
  <c r="BT132" i="6" s="1"/>
  <c r="BU132" i="6" s="1"/>
  <c r="BV132" i="6" s="1"/>
  <c r="BW132" i="6" s="1"/>
  <c r="BX132" i="6" s="1"/>
  <c r="BY132" i="6" s="1"/>
  <c r="BZ132" i="6" s="1"/>
  <c r="CA132" i="6" s="1"/>
  <c r="CB132" i="6" s="1"/>
  <c r="CC132" i="6" s="1"/>
  <c r="CD132" i="6" s="1"/>
  <c r="CE132" i="6" s="1"/>
  <c r="CF132" i="6" s="1"/>
  <c r="CG132" i="6" s="1"/>
  <c r="CH132" i="6" s="1"/>
  <c r="CI132" i="6" s="1"/>
  <c r="CJ132" i="6" s="1"/>
  <c r="CK132" i="6" s="1"/>
  <c r="CL132" i="6" s="1"/>
  <c r="CM132" i="6" s="1"/>
  <c r="CN132" i="6" s="1"/>
  <c r="CO132" i="6" s="1"/>
  <c r="CP132" i="6" s="1"/>
  <c r="CQ132" i="6" s="1"/>
  <c r="CR132" i="6" s="1"/>
  <c r="CS132" i="6" s="1"/>
  <c r="CT132" i="6" s="1"/>
  <c r="CU132" i="6" s="1"/>
  <c r="CV132" i="6" s="1"/>
  <c r="CW132" i="6" s="1"/>
  <c r="CX132" i="6" s="1"/>
  <c r="CY132" i="6" s="1"/>
  <c r="CZ132" i="6" s="1"/>
  <c r="DA132" i="6" s="1"/>
  <c r="DB132" i="6" s="1"/>
  <c r="DC132" i="6" s="1"/>
  <c r="DD132" i="6" s="1"/>
  <c r="DE132" i="6" s="1"/>
  <c r="DF132" i="6" s="1"/>
  <c r="DG132" i="6" s="1"/>
  <c r="DH132" i="6" s="1"/>
  <c r="DI132" i="6" s="1"/>
  <c r="DJ132" i="6" s="1"/>
  <c r="DK132" i="6" s="1"/>
  <c r="DL132" i="6" s="1"/>
  <c r="DM132" i="6" s="1"/>
  <c r="DN132" i="6" s="1"/>
  <c r="DO132" i="6" s="1"/>
  <c r="DP132" i="6" s="1"/>
  <c r="DQ132" i="6" s="1"/>
  <c r="DR132" i="6" s="1"/>
  <c r="DS132" i="6" s="1"/>
  <c r="DT132" i="6" s="1"/>
  <c r="DU132" i="6" s="1"/>
  <c r="DV132" i="6" s="1"/>
  <c r="DW132" i="6" s="1"/>
  <c r="DX132" i="6" s="1"/>
  <c r="DY132" i="6" s="1"/>
  <c r="DZ132" i="6" s="1"/>
  <c r="EA132" i="6" s="1"/>
  <c r="EB132" i="6" s="1"/>
  <c r="EC132" i="6" s="1"/>
  <c r="ED132" i="6" s="1"/>
  <c r="EE132" i="6" s="1"/>
  <c r="EF132" i="6" s="1"/>
  <c r="EG132" i="6" s="1"/>
  <c r="EH132" i="6" s="1"/>
  <c r="EI132" i="6" s="1"/>
  <c r="EJ132" i="6" s="1"/>
  <c r="EK132" i="6" s="1"/>
  <c r="EL132" i="6" s="1"/>
  <c r="EM132" i="6" s="1"/>
  <c r="EN132" i="6" s="1"/>
  <c r="EO132" i="6" s="1"/>
  <c r="EP132" i="6" s="1"/>
  <c r="EQ132" i="6" s="1"/>
  <c r="ER132" i="6" s="1"/>
  <c r="ES132" i="6" s="1"/>
  <c r="ET132" i="6" s="1"/>
  <c r="EU132" i="6" s="1"/>
  <c r="EV132" i="6" s="1"/>
  <c r="EW132" i="6" s="1"/>
  <c r="EX132" i="6" s="1"/>
  <c r="EY132" i="6" s="1"/>
  <c r="EZ132" i="6" s="1"/>
  <c r="FA132" i="6" s="1"/>
  <c r="FB132" i="6" s="1"/>
  <c r="FC132" i="6" s="1"/>
  <c r="FD132" i="6" s="1"/>
  <c r="FE132" i="6" s="1"/>
  <c r="FF132" i="6" s="1"/>
  <c r="FG132" i="6" s="1"/>
  <c r="FH132" i="6" s="1"/>
  <c r="FI132" i="6" s="1"/>
  <c r="FJ132" i="6" s="1"/>
  <c r="FK132" i="6" s="1"/>
  <c r="FL132" i="6" s="1"/>
  <c r="FM132" i="6" s="1"/>
  <c r="FN132" i="6" s="1"/>
  <c r="FO132" i="6" s="1"/>
  <c r="FP132" i="6" s="1"/>
  <c r="FQ132" i="6" s="1"/>
  <c r="FR132" i="6" s="1"/>
  <c r="FS132" i="6" s="1"/>
  <c r="FT132" i="6" s="1"/>
  <c r="FU132" i="6" s="1"/>
  <c r="FV132" i="6" s="1"/>
  <c r="FW132" i="6" s="1"/>
  <c r="FX132" i="6" s="1"/>
  <c r="FY132" i="6" s="1"/>
  <c r="FZ132" i="6" s="1"/>
  <c r="GA132" i="6" s="1"/>
  <c r="GB132" i="6" s="1"/>
  <c r="GC132" i="6" s="1"/>
  <c r="GD132" i="6" s="1"/>
  <c r="GE132" i="6" s="1"/>
  <c r="GF132" i="6" s="1"/>
  <c r="GG132" i="6" s="1"/>
  <c r="GH132" i="6" s="1"/>
  <c r="GI132" i="6" s="1"/>
  <c r="GJ132" i="6" s="1"/>
  <c r="GK132" i="6" s="1"/>
  <c r="GL132" i="6" s="1"/>
  <c r="GM132" i="6" s="1"/>
  <c r="GN132" i="6" s="1"/>
  <c r="GO132" i="6" s="1"/>
  <c r="GP132" i="6" s="1"/>
  <c r="GQ132" i="6" s="1"/>
  <c r="GR132" i="6" s="1"/>
  <c r="GS132" i="6" s="1"/>
  <c r="GT132" i="6" s="1"/>
  <c r="GU132" i="6" s="1"/>
  <c r="GV132" i="6" s="1"/>
  <c r="GW132" i="6" s="1"/>
  <c r="GX132" i="6" s="1"/>
  <c r="GY132" i="6" s="1"/>
  <c r="GZ132" i="6" s="1"/>
  <c r="HA132" i="6" s="1"/>
  <c r="HB132" i="6" s="1"/>
  <c r="HC132" i="6" s="1"/>
  <c r="HD132" i="6" s="1"/>
  <c r="HE132" i="6" s="1"/>
  <c r="HF132" i="6" s="1"/>
  <c r="HG132" i="6" s="1"/>
  <c r="HH132" i="6" s="1"/>
  <c r="HI132" i="6" s="1"/>
  <c r="HJ132" i="6" s="1"/>
  <c r="HK132" i="6" s="1"/>
  <c r="HL132" i="6" s="1"/>
  <c r="HM132" i="6" s="1"/>
  <c r="HN132" i="6" s="1"/>
  <c r="HO132" i="6" s="1"/>
  <c r="HP132" i="6" s="1"/>
  <c r="HQ132" i="6" s="1"/>
  <c r="HR132" i="6" s="1"/>
  <c r="HS132" i="6" s="1"/>
  <c r="HT132" i="6" s="1"/>
  <c r="HU132" i="6" s="1"/>
  <c r="HV132" i="6" s="1"/>
  <c r="HW132" i="6" s="1"/>
  <c r="HX132" i="6" s="1"/>
  <c r="HY132" i="6" s="1"/>
  <c r="HZ132" i="6" s="1"/>
  <c r="IA132" i="6" s="1"/>
  <c r="IB132" i="6" s="1"/>
  <c r="IC132" i="6" s="1"/>
  <c r="ID132" i="6" s="1"/>
  <c r="IE132" i="6" s="1"/>
  <c r="IF132" i="6" s="1"/>
  <c r="IG132" i="6" s="1"/>
  <c r="IH132" i="6" s="1"/>
  <c r="II132" i="6" s="1"/>
  <c r="IJ132" i="6" s="1"/>
  <c r="IK132" i="6" s="1"/>
  <c r="IL132" i="6" s="1"/>
  <c r="IM132" i="6" s="1"/>
  <c r="IN132" i="6" s="1"/>
  <c r="IO132" i="6" s="1"/>
  <c r="IP132" i="6" s="1"/>
  <c r="IQ132" i="6" s="1"/>
  <c r="IR132" i="6" s="1"/>
  <c r="IS132" i="6" s="1"/>
  <c r="IT132" i="6" s="1"/>
  <c r="IU132" i="6" s="1"/>
  <c r="IV132" i="6" s="1"/>
  <c r="IW132" i="6" s="1"/>
  <c r="IX132" i="6" s="1"/>
  <c r="IY132" i="6" s="1"/>
  <c r="IZ132" i="6" s="1"/>
  <c r="JA132" i="6" s="1"/>
  <c r="JB132" i="6" s="1"/>
  <c r="JC132" i="6" s="1"/>
  <c r="JD132" i="6" s="1"/>
  <c r="JE132" i="6" s="1"/>
  <c r="JF132" i="6" s="1"/>
  <c r="JG132" i="6" s="1"/>
  <c r="JH132" i="6" s="1"/>
  <c r="JI132" i="6" s="1"/>
  <c r="JJ132" i="6" s="1"/>
  <c r="JK132" i="6" s="1"/>
  <c r="JL132" i="6" s="1"/>
  <c r="JM132" i="6" s="1"/>
  <c r="JN132" i="6" s="1"/>
  <c r="JO132" i="6" s="1"/>
  <c r="JP132" i="6" s="1"/>
  <c r="JQ132" i="6" s="1"/>
  <c r="JR132" i="6" s="1"/>
  <c r="JS132" i="6" s="1"/>
  <c r="JT132" i="6" s="1"/>
  <c r="JU132" i="6" s="1"/>
  <c r="JV132" i="6" s="1"/>
  <c r="JW132" i="6" s="1"/>
  <c r="JX132" i="6" s="1"/>
  <c r="JY132" i="6" s="1"/>
  <c r="JZ132" i="6" s="1"/>
  <c r="KA132" i="6" s="1"/>
  <c r="KB132" i="6" s="1"/>
  <c r="KC132" i="6" s="1"/>
  <c r="KD132" i="6" s="1"/>
  <c r="KE132" i="6" s="1"/>
  <c r="KF132" i="6" s="1"/>
  <c r="KG132" i="6" s="1"/>
  <c r="KH132" i="6" s="1"/>
  <c r="KI132" i="6" s="1"/>
  <c r="KJ132" i="6" s="1"/>
  <c r="KK132" i="6" s="1"/>
  <c r="KL132" i="6" s="1"/>
  <c r="KM132" i="6" s="1"/>
  <c r="KN132" i="6" s="1"/>
  <c r="KO132" i="6" s="1"/>
  <c r="KP132" i="6" s="1"/>
  <c r="KQ132" i="6" s="1"/>
  <c r="KR132" i="6" s="1"/>
  <c r="KS132" i="6" s="1"/>
  <c r="KT132" i="6" s="1"/>
  <c r="KU132" i="6" s="1"/>
  <c r="KV132" i="6" s="1"/>
  <c r="AO107" i="3"/>
  <c r="AO64" i="3"/>
  <c r="AO65" i="3"/>
  <c r="AO66" i="3"/>
  <c r="AO67" i="3"/>
  <c r="AO68" i="3"/>
  <c r="AO69" i="3"/>
  <c r="AO54" i="3"/>
  <c r="AO55" i="3"/>
  <c r="AO58" i="3"/>
  <c r="AO63" i="3"/>
  <c r="AO57" i="3"/>
  <c r="AO56" i="3"/>
  <c r="AO59" i="3"/>
  <c r="AO53" i="3"/>
  <c r="AO34" i="3"/>
  <c r="AO36" i="3"/>
  <c r="AO35" i="3"/>
  <c r="AO39" i="3"/>
  <c r="AO37" i="3"/>
  <c r="AO38" i="3"/>
  <c r="AO33" i="3"/>
  <c r="AO17" i="3"/>
  <c r="AO16" i="3"/>
  <c r="AO14" i="3"/>
  <c r="AO13" i="3"/>
  <c r="AO12" i="3"/>
  <c r="AO11" i="3"/>
  <c r="AO15" i="3"/>
  <c r="AP6" i="3"/>
  <c r="AP7" i="3" s="1"/>
  <c r="AO27" i="3"/>
  <c r="AO22" i="3"/>
  <c r="AO26" i="3"/>
  <c r="AO28" i="3"/>
  <c r="AG4" i="2"/>
  <c r="AG66" i="2"/>
  <c r="AH6" i="2"/>
  <c r="AH2" i="2" s="1"/>
  <c r="AG5" i="2"/>
  <c r="AR79" i="10"/>
  <c r="AS1" i="10"/>
  <c r="AS7" i="10"/>
  <c r="AH7" i="6"/>
  <c r="AH1" i="6"/>
  <c r="AI1" i="4"/>
  <c r="AI7" i="4"/>
  <c r="AO1" i="3"/>
  <c r="E50" i="8"/>
  <c r="AP102" i="3" l="1"/>
  <c r="AP101" i="3"/>
  <c r="AP98" i="3"/>
  <c r="AP99" i="3"/>
  <c r="AP96" i="3"/>
  <c r="AP100" i="3"/>
  <c r="AP97" i="3"/>
  <c r="AP76" i="3"/>
  <c r="AP79" i="3"/>
  <c r="AP78" i="3"/>
  <c r="AP77" i="3"/>
  <c r="AP75" i="3"/>
  <c r="AP80" i="3"/>
  <c r="AP44" i="3"/>
  <c r="AP74" i="3"/>
  <c r="AP45" i="3"/>
  <c r="AP46" i="3"/>
  <c r="AP47" i="3"/>
  <c r="AP48" i="3"/>
  <c r="AP49" i="3"/>
  <c r="AP43" i="3"/>
  <c r="AP153" i="3"/>
  <c r="AP149" i="3"/>
  <c r="AP151" i="3"/>
  <c r="AP147" i="3"/>
  <c r="AP118" i="3"/>
  <c r="AP117" i="3"/>
  <c r="BZ167" i="3"/>
  <c r="BY165" i="3"/>
  <c r="CF166" i="3"/>
  <c r="AP194" i="3"/>
  <c r="AP193" i="3"/>
  <c r="AP192" i="3"/>
  <c r="AP188" i="3"/>
  <c r="AP187" i="3"/>
  <c r="AP181" i="3"/>
  <c r="AP183" i="3"/>
  <c r="AP182" i="3"/>
  <c r="AP144" i="3"/>
  <c r="AP137" i="3"/>
  <c r="AP142" i="3"/>
  <c r="AO116" i="3"/>
  <c r="BZ166" i="4"/>
  <c r="BY165" i="4"/>
  <c r="AP90" i="3"/>
  <c r="AP91" i="3"/>
  <c r="AP89" i="3"/>
  <c r="AP88" i="3"/>
  <c r="AP87" i="3"/>
  <c r="AP86" i="3"/>
  <c r="AP85" i="3"/>
  <c r="AP111" i="3"/>
  <c r="AP110" i="3"/>
  <c r="AP109" i="3"/>
  <c r="AP108" i="3"/>
  <c r="AP107" i="3"/>
  <c r="AP65" i="3"/>
  <c r="AP66" i="3"/>
  <c r="AP67" i="3"/>
  <c r="AP68" i="3"/>
  <c r="AP69" i="3"/>
  <c r="AP64" i="3"/>
  <c r="AP57" i="3"/>
  <c r="AP63" i="3"/>
  <c r="AP55" i="3"/>
  <c r="AP58" i="3"/>
  <c r="AP54" i="3"/>
  <c r="AP56" i="3"/>
  <c r="AP59" i="3"/>
  <c r="AP53" i="3"/>
  <c r="AP34" i="3"/>
  <c r="AP36" i="3"/>
  <c r="AP35" i="3"/>
  <c r="AP37" i="3"/>
  <c r="AP39" i="3"/>
  <c r="AP38" i="3"/>
  <c r="AP33" i="3"/>
  <c r="AP17" i="3"/>
  <c r="AP16" i="3"/>
  <c r="AP15" i="3"/>
  <c r="AP14" i="3"/>
  <c r="AP13" i="3"/>
  <c r="AP12" i="3"/>
  <c r="AP11" i="3"/>
  <c r="AQ6" i="3"/>
  <c r="AQ7" i="3" s="1"/>
  <c r="AP28" i="3"/>
  <c r="AP26" i="3"/>
  <c r="AP22" i="3"/>
  <c r="AP27" i="3"/>
  <c r="AJ6" i="4"/>
  <c r="AH3" i="2"/>
  <c r="AH7" i="2"/>
  <c r="AH1" i="2"/>
  <c r="AT6" i="10"/>
  <c r="AI6" i="6"/>
  <c r="AP1" i="3"/>
  <c r="E51" i="8"/>
  <c r="AH43" i="2" l="1"/>
  <c r="AH44" i="2"/>
  <c r="AQ102" i="3"/>
  <c r="AQ101" i="3"/>
  <c r="AQ98" i="3"/>
  <c r="AQ100" i="3"/>
  <c r="AQ96" i="3"/>
  <c r="AQ76" i="3"/>
  <c r="AQ77" i="3"/>
  <c r="AQ99" i="3"/>
  <c r="AQ78" i="3"/>
  <c r="AQ75" i="3"/>
  <c r="AQ97" i="3"/>
  <c r="AQ79" i="3"/>
  <c r="AQ80" i="3"/>
  <c r="AQ74" i="3"/>
  <c r="AQ44" i="3"/>
  <c r="AQ46" i="3"/>
  <c r="AQ47" i="3"/>
  <c r="AQ49" i="3"/>
  <c r="AQ48" i="3"/>
  <c r="AQ45" i="3"/>
  <c r="AP116" i="3"/>
  <c r="AQ43" i="3"/>
  <c r="AQ151" i="3"/>
  <c r="AQ149" i="3"/>
  <c r="AQ153" i="3"/>
  <c r="AQ147" i="3"/>
  <c r="AQ118" i="3"/>
  <c r="AQ117" i="3"/>
  <c r="AQ194" i="3"/>
  <c r="AQ193" i="3"/>
  <c r="AQ192" i="3"/>
  <c r="AQ187" i="3"/>
  <c r="AQ188" i="3"/>
  <c r="AQ183" i="3"/>
  <c r="AQ182" i="3"/>
  <c r="AQ181" i="3"/>
  <c r="AQ142" i="3"/>
  <c r="AQ144" i="3"/>
  <c r="AQ137" i="3"/>
  <c r="CG166" i="3"/>
  <c r="CA167" i="3"/>
  <c r="BZ165" i="3"/>
  <c r="CA166" i="4"/>
  <c r="BZ165" i="4"/>
  <c r="AQ91" i="3"/>
  <c r="AQ90" i="3"/>
  <c r="AQ87" i="3"/>
  <c r="AQ88" i="3"/>
  <c r="AQ89" i="3"/>
  <c r="AQ85" i="3"/>
  <c r="AQ86" i="3"/>
  <c r="AQ111" i="3"/>
  <c r="AQ110" i="3"/>
  <c r="AQ109" i="3"/>
  <c r="AQ108" i="3"/>
  <c r="AQ107" i="3"/>
  <c r="AQ65" i="3"/>
  <c r="AQ66" i="3"/>
  <c r="AQ64" i="3"/>
  <c r="AQ67" i="3"/>
  <c r="AQ68" i="3"/>
  <c r="AQ69" i="3"/>
  <c r="AQ63" i="3"/>
  <c r="AQ57" i="3"/>
  <c r="AQ55" i="3"/>
  <c r="AQ56" i="3"/>
  <c r="AQ58" i="3"/>
  <c r="AQ59" i="3"/>
  <c r="AQ54" i="3"/>
  <c r="AQ53" i="3"/>
  <c r="AQ34" i="3"/>
  <c r="AQ36" i="3"/>
  <c r="AQ37" i="3"/>
  <c r="AQ35" i="3"/>
  <c r="AQ38" i="3"/>
  <c r="AQ39" i="3"/>
  <c r="AQ33" i="3"/>
  <c r="AQ17" i="3"/>
  <c r="AQ16" i="3"/>
  <c r="AQ15" i="3"/>
  <c r="AQ14" i="3"/>
  <c r="AQ13" i="3"/>
  <c r="AQ12" i="3"/>
  <c r="AQ11" i="3"/>
  <c r="AR6" i="3"/>
  <c r="AR7" i="3" s="1"/>
  <c r="AQ22" i="3"/>
  <c r="AQ28" i="3"/>
  <c r="AQ26" i="3"/>
  <c r="AQ27" i="3"/>
  <c r="AH4" i="2"/>
  <c r="AH66" i="2"/>
  <c r="AI6" i="2"/>
  <c r="AH5" i="2"/>
  <c r="AS79" i="10"/>
  <c r="AT7" i="10"/>
  <c r="AT1" i="10"/>
  <c r="AI7" i="6"/>
  <c r="AI1" i="6"/>
  <c r="AJ7" i="4"/>
  <c r="AJ1" i="4"/>
  <c r="AQ1" i="3"/>
  <c r="E52" i="8"/>
  <c r="AR101" i="3" l="1"/>
  <c r="AR102" i="3"/>
  <c r="AR100" i="3"/>
  <c r="AR99" i="3"/>
  <c r="AR98" i="3"/>
  <c r="AR97" i="3"/>
  <c r="AR96" i="3"/>
  <c r="AR79" i="3"/>
  <c r="AR77" i="3"/>
  <c r="AR78" i="3"/>
  <c r="AR76" i="3"/>
  <c r="AR75" i="3"/>
  <c r="AR80" i="3"/>
  <c r="AR46" i="3"/>
  <c r="AR74" i="3"/>
  <c r="AR45" i="3"/>
  <c r="AR47" i="3"/>
  <c r="AR44" i="3"/>
  <c r="AR48" i="3"/>
  <c r="AR49" i="3"/>
  <c r="AR43" i="3"/>
  <c r="AR151" i="3"/>
  <c r="AR153" i="3"/>
  <c r="AR147" i="3"/>
  <c r="AR149" i="3"/>
  <c r="AR117" i="3"/>
  <c r="AR118" i="3"/>
  <c r="CB167" i="3"/>
  <c r="CA165" i="3"/>
  <c r="CH166" i="3"/>
  <c r="AR194" i="3"/>
  <c r="AR193" i="3"/>
  <c r="AR192" i="3"/>
  <c r="AR187" i="3"/>
  <c r="AR188" i="3"/>
  <c r="AR183" i="3"/>
  <c r="AR182" i="3"/>
  <c r="AR181" i="3"/>
  <c r="AR144" i="3"/>
  <c r="AR142" i="3"/>
  <c r="AR137" i="3"/>
  <c r="AQ116" i="3"/>
  <c r="CB166" i="4"/>
  <c r="CA165" i="4"/>
  <c r="AR91" i="3"/>
  <c r="AR90" i="3"/>
  <c r="AR89" i="3"/>
  <c r="AR88" i="3"/>
  <c r="AR87" i="3"/>
  <c r="AR85" i="3"/>
  <c r="AR86" i="3"/>
  <c r="AR111" i="3"/>
  <c r="AR110" i="3"/>
  <c r="AR108" i="3"/>
  <c r="AR109" i="3"/>
  <c r="AR107" i="3"/>
  <c r="AR65" i="3"/>
  <c r="AR64" i="3"/>
  <c r="AR66" i="3"/>
  <c r="AR67" i="3"/>
  <c r="AR69" i="3"/>
  <c r="AR68" i="3"/>
  <c r="AR63" i="3"/>
  <c r="AR57" i="3"/>
  <c r="AR56" i="3"/>
  <c r="AR58" i="3"/>
  <c r="AR54" i="3"/>
  <c r="AR55" i="3"/>
  <c r="AR59" i="3"/>
  <c r="AR53" i="3"/>
  <c r="AR35" i="3"/>
  <c r="AR34" i="3"/>
  <c r="AR36" i="3"/>
  <c r="AR38" i="3"/>
  <c r="AR39" i="3"/>
  <c r="AR37" i="3"/>
  <c r="AR33" i="3"/>
  <c r="AR17" i="3"/>
  <c r="AR16" i="3"/>
  <c r="AR15" i="3"/>
  <c r="AR14" i="3"/>
  <c r="AR13" i="3"/>
  <c r="AR12" i="3"/>
  <c r="AR11" i="3"/>
  <c r="AS6" i="3"/>
  <c r="AS7" i="3" s="1"/>
  <c r="AR28" i="3"/>
  <c r="AR26" i="3"/>
  <c r="AR22" i="3"/>
  <c r="AR27" i="3"/>
  <c r="AK6" i="4"/>
  <c r="AI7" i="2"/>
  <c r="AI1" i="2"/>
  <c r="AI4" i="2"/>
  <c r="AI2" i="2"/>
  <c r="AI3" i="2"/>
  <c r="AU6" i="10"/>
  <c r="AJ6" i="6"/>
  <c r="AR1" i="3"/>
  <c r="E53" i="8"/>
  <c r="AI43" i="2" l="1"/>
  <c r="AI44" i="2"/>
  <c r="AS102" i="3"/>
  <c r="AS101" i="3"/>
  <c r="AS100" i="3"/>
  <c r="AS99" i="3"/>
  <c r="AS98" i="3"/>
  <c r="AS97" i="3"/>
  <c r="AS96" i="3"/>
  <c r="AS77" i="3"/>
  <c r="AS78" i="3"/>
  <c r="AS75" i="3"/>
  <c r="AS80" i="3"/>
  <c r="AS79" i="3"/>
  <c r="AS76" i="3"/>
  <c r="AS44" i="3"/>
  <c r="AS74" i="3"/>
  <c r="AS46" i="3"/>
  <c r="AS45" i="3"/>
  <c r="AS47" i="3"/>
  <c r="AS48" i="3"/>
  <c r="AS49" i="3"/>
  <c r="AS43" i="3"/>
  <c r="AS151" i="3"/>
  <c r="AS153" i="3"/>
  <c r="AS149" i="3"/>
  <c r="AS147" i="3"/>
  <c r="AS117" i="3"/>
  <c r="AS118" i="3"/>
  <c r="AS194" i="3"/>
  <c r="AS192" i="3"/>
  <c r="AS183" i="3"/>
  <c r="AS187" i="3"/>
  <c r="AS188" i="3"/>
  <c r="AS193" i="3"/>
  <c r="AS182" i="3"/>
  <c r="AS181" i="3"/>
  <c r="AS144" i="3"/>
  <c r="AS137" i="3"/>
  <c r="AS142" i="3"/>
  <c r="AR116" i="3"/>
  <c r="CI166" i="3"/>
  <c r="CC167" i="3"/>
  <c r="CB165" i="3"/>
  <c r="CC166" i="4"/>
  <c r="CB165" i="4"/>
  <c r="AS91" i="3"/>
  <c r="AS90" i="3"/>
  <c r="AS89" i="3"/>
  <c r="AS88" i="3"/>
  <c r="AS87" i="3"/>
  <c r="AS85" i="3"/>
  <c r="AS86" i="3"/>
  <c r="AS111" i="3"/>
  <c r="AS108" i="3"/>
  <c r="AS110" i="3"/>
  <c r="AS109" i="3"/>
  <c r="AS107" i="3"/>
  <c r="AS64" i="3"/>
  <c r="AS65" i="3"/>
  <c r="AS67" i="3"/>
  <c r="AS66" i="3"/>
  <c r="AS69" i="3"/>
  <c r="AS68" i="3"/>
  <c r="AS63" i="3"/>
  <c r="AS54" i="3"/>
  <c r="AS56" i="3"/>
  <c r="AS57" i="3"/>
  <c r="AS59" i="3"/>
  <c r="AS55" i="3"/>
  <c r="AS58" i="3"/>
  <c r="AS53" i="3"/>
  <c r="AS35" i="3"/>
  <c r="AS34" i="3"/>
  <c r="AS37" i="3"/>
  <c r="AS38" i="3"/>
  <c r="AS39" i="3"/>
  <c r="AS36" i="3"/>
  <c r="AS33" i="3"/>
  <c r="AS17" i="3"/>
  <c r="AS14" i="3"/>
  <c r="AS13" i="3"/>
  <c r="AS12" i="3"/>
  <c r="AS11" i="3"/>
  <c r="AS16" i="3"/>
  <c r="AS15" i="3"/>
  <c r="AT6" i="3"/>
  <c r="AT7" i="3" s="1"/>
  <c r="AS26" i="3"/>
  <c r="AS22" i="3"/>
  <c r="AS28" i="3"/>
  <c r="AS27" i="3"/>
  <c r="AI5" i="2"/>
  <c r="AI77" i="2"/>
  <c r="AI60" i="2"/>
  <c r="AI21" i="2"/>
  <c r="AI51" i="2"/>
  <c r="AI66" i="2"/>
  <c r="AI71" i="2"/>
  <c r="AI59" i="2"/>
  <c r="AJ6" i="2"/>
  <c r="AI72" i="2"/>
  <c r="AI65" i="2"/>
  <c r="AI22" i="2"/>
  <c r="AI79" i="2"/>
  <c r="AT79" i="10"/>
  <c r="AU1" i="10"/>
  <c r="AU7" i="10"/>
  <c r="AJ7" i="6"/>
  <c r="AJ1" i="6"/>
  <c r="AK1" i="4"/>
  <c r="AK7" i="4"/>
  <c r="AS1" i="3"/>
  <c r="E54" i="8"/>
  <c r="AT101" i="3" l="1"/>
  <c r="AT102" i="3"/>
  <c r="AT100" i="3"/>
  <c r="AT99" i="3"/>
  <c r="AT98" i="3"/>
  <c r="AT97" i="3"/>
  <c r="AT96" i="3"/>
  <c r="AT75" i="3"/>
  <c r="AT76" i="3"/>
  <c r="AT79" i="3"/>
  <c r="AT77" i="3"/>
  <c r="AT78" i="3"/>
  <c r="AT80" i="3"/>
  <c r="AT44" i="3"/>
  <c r="AT74" i="3"/>
  <c r="AT46" i="3"/>
  <c r="AT45" i="3"/>
  <c r="AT47" i="3"/>
  <c r="AT49" i="3"/>
  <c r="AT48" i="3"/>
  <c r="AT43" i="3"/>
  <c r="AT151" i="3"/>
  <c r="AT153" i="3"/>
  <c r="AT149" i="3"/>
  <c r="AT117" i="3"/>
  <c r="AT147" i="3"/>
  <c r="AT118" i="3"/>
  <c r="CD167" i="3"/>
  <c r="CC165" i="3"/>
  <c r="AT193" i="3"/>
  <c r="AT194" i="3"/>
  <c r="AT192" i="3"/>
  <c r="AT188" i="3"/>
  <c r="AT183" i="3"/>
  <c r="AT187" i="3"/>
  <c r="AT182" i="3"/>
  <c r="AT181" i="3"/>
  <c r="AT137" i="3"/>
  <c r="AT144" i="3"/>
  <c r="AT142" i="3"/>
  <c r="CJ166" i="3"/>
  <c r="AS116" i="3"/>
  <c r="CC165" i="4"/>
  <c r="CD166" i="4"/>
  <c r="AT90" i="3"/>
  <c r="AT91" i="3"/>
  <c r="AT89" i="3"/>
  <c r="AT88" i="3"/>
  <c r="AT87" i="3"/>
  <c r="AT86" i="3"/>
  <c r="AT85" i="3"/>
  <c r="AT111" i="3"/>
  <c r="AT108" i="3"/>
  <c r="AT110" i="3"/>
  <c r="AT109" i="3"/>
  <c r="AT107" i="3"/>
  <c r="AT64" i="3"/>
  <c r="AT65" i="3"/>
  <c r="AT67" i="3"/>
  <c r="AT66" i="3"/>
  <c r="AT68" i="3"/>
  <c r="AT69" i="3"/>
  <c r="AT63" i="3"/>
  <c r="AT54" i="3"/>
  <c r="AT56" i="3"/>
  <c r="AT55" i="3"/>
  <c r="AT59" i="3"/>
  <c r="AT57" i="3"/>
  <c r="AT58" i="3"/>
  <c r="AT53" i="3"/>
  <c r="AT35" i="3"/>
  <c r="AT36" i="3"/>
  <c r="AT34" i="3"/>
  <c r="AT38" i="3"/>
  <c r="AT39" i="3"/>
  <c r="AT37" i="3"/>
  <c r="AT33" i="3"/>
  <c r="AT17" i="3"/>
  <c r="AT16" i="3"/>
  <c r="AT15" i="3"/>
  <c r="AT13" i="3"/>
  <c r="AT11" i="3"/>
  <c r="AT12" i="3"/>
  <c r="AT14" i="3"/>
  <c r="AU6" i="3"/>
  <c r="AU7" i="3" s="1"/>
  <c r="AT28" i="3"/>
  <c r="AT22" i="3"/>
  <c r="AT27" i="3"/>
  <c r="AT26" i="3"/>
  <c r="AL6" i="4"/>
  <c r="AI73" i="2"/>
  <c r="AI78" i="2" s="1"/>
  <c r="AI80" i="2" s="1"/>
  <c r="AJ4" i="2"/>
  <c r="AJ3" i="2"/>
  <c r="AJ2" i="2"/>
  <c r="AJ7" i="2"/>
  <c r="AJ1" i="2"/>
  <c r="AV6" i="10"/>
  <c r="AK6" i="6"/>
  <c r="AT1" i="3"/>
  <c r="E55" i="8"/>
  <c r="AJ43" i="2" l="1"/>
  <c r="AJ44" i="2"/>
  <c r="AU101" i="3"/>
  <c r="AU102" i="3"/>
  <c r="AU100" i="3"/>
  <c r="AU97" i="3"/>
  <c r="AU99" i="3"/>
  <c r="AU96" i="3"/>
  <c r="AU75" i="3"/>
  <c r="AU79" i="3"/>
  <c r="AU77" i="3"/>
  <c r="AU78" i="3"/>
  <c r="AU98" i="3"/>
  <c r="AU80" i="3"/>
  <c r="AU76" i="3"/>
  <c r="AU74" i="3"/>
  <c r="AU44" i="3"/>
  <c r="AU45" i="3"/>
  <c r="AU46" i="3"/>
  <c r="AU48" i="3"/>
  <c r="AU47" i="3"/>
  <c r="AU49" i="3"/>
  <c r="AU43" i="3"/>
  <c r="AU153" i="3"/>
  <c r="AU149" i="3"/>
  <c r="AU118" i="3"/>
  <c r="AU151" i="3"/>
  <c r="AU147" i="3"/>
  <c r="AU117" i="3"/>
  <c r="CK166" i="3"/>
  <c r="AU194" i="3"/>
  <c r="AU192" i="3"/>
  <c r="AU193" i="3"/>
  <c r="AU188" i="3"/>
  <c r="AU183" i="3"/>
  <c r="AU187" i="3"/>
  <c r="AU182" i="3"/>
  <c r="AU181" i="3"/>
  <c r="AU137" i="3"/>
  <c r="AU144" i="3"/>
  <c r="AU142" i="3"/>
  <c r="AT116" i="3"/>
  <c r="CE167" i="3"/>
  <c r="CD165" i="3"/>
  <c r="CE166" i="4"/>
  <c r="CD165" i="4"/>
  <c r="AU91" i="3"/>
  <c r="AU89" i="3"/>
  <c r="AU90" i="3"/>
  <c r="AU88" i="3"/>
  <c r="AU85" i="3"/>
  <c r="AU87" i="3"/>
  <c r="AU86" i="3"/>
  <c r="AU110" i="3"/>
  <c r="AU111" i="3"/>
  <c r="AU109" i="3"/>
  <c r="AU108" i="3"/>
  <c r="AU107" i="3"/>
  <c r="AU64" i="3"/>
  <c r="AU65" i="3"/>
  <c r="AU67" i="3"/>
  <c r="AU66" i="3"/>
  <c r="AU68" i="3"/>
  <c r="AU69" i="3"/>
  <c r="AU54" i="3"/>
  <c r="AU63" i="3"/>
  <c r="AU58" i="3"/>
  <c r="AU56" i="3"/>
  <c r="AU55" i="3"/>
  <c r="AU59" i="3"/>
  <c r="AU57" i="3"/>
  <c r="AU53" i="3"/>
  <c r="AU36" i="3"/>
  <c r="AU35" i="3"/>
  <c r="AU37" i="3"/>
  <c r="AU34" i="3"/>
  <c r="AU38" i="3"/>
  <c r="AU39" i="3"/>
  <c r="AU33" i="3"/>
  <c r="AU17" i="3"/>
  <c r="AU16" i="3"/>
  <c r="AU15" i="3"/>
  <c r="AU14" i="3"/>
  <c r="AU13" i="3"/>
  <c r="AU12" i="3"/>
  <c r="AU11" i="3"/>
  <c r="AV6" i="3"/>
  <c r="AV7" i="3" s="1"/>
  <c r="AU22" i="3"/>
  <c r="AU28" i="3"/>
  <c r="AU27" i="3"/>
  <c r="AU26" i="3"/>
  <c r="AJ66" i="2"/>
  <c r="AJ5" i="2"/>
  <c r="AJ59" i="2"/>
  <c r="AJ79" i="2"/>
  <c r="AJ60" i="2"/>
  <c r="AJ72" i="2"/>
  <c r="AJ22" i="2"/>
  <c r="AJ51" i="2"/>
  <c r="AJ71" i="2"/>
  <c r="AJ21" i="2"/>
  <c r="AJ77" i="2"/>
  <c r="AJ65" i="2"/>
  <c r="AK6" i="2"/>
  <c r="AU79" i="10"/>
  <c r="AV1" i="10"/>
  <c r="AV7" i="10"/>
  <c r="AK7" i="6"/>
  <c r="AK1" i="6"/>
  <c r="AL7" i="4"/>
  <c r="AL1" i="4"/>
  <c r="AU1" i="3"/>
  <c r="E56" i="8"/>
  <c r="AV101" i="3" l="1"/>
  <c r="AV100" i="3"/>
  <c r="AV102" i="3"/>
  <c r="AV98" i="3"/>
  <c r="AV77" i="3"/>
  <c r="AV99" i="3"/>
  <c r="AV96" i="3"/>
  <c r="AV97" i="3"/>
  <c r="AV75" i="3"/>
  <c r="AV76" i="3"/>
  <c r="AV79" i="3"/>
  <c r="AV78" i="3"/>
  <c r="AV80" i="3"/>
  <c r="AV74" i="3"/>
  <c r="AV44" i="3"/>
  <c r="AV45" i="3"/>
  <c r="AV48" i="3"/>
  <c r="AV46" i="3"/>
  <c r="AV47" i="3"/>
  <c r="AV49" i="3"/>
  <c r="AV43" i="3"/>
  <c r="AV153" i="3"/>
  <c r="AV149" i="3"/>
  <c r="AV151" i="3"/>
  <c r="AV118" i="3"/>
  <c r="AV117" i="3"/>
  <c r="AV147" i="3"/>
  <c r="AV194" i="3"/>
  <c r="AV192" i="3"/>
  <c r="AV193" i="3"/>
  <c r="AV187" i="3"/>
  <c r="AV182" i="3"/>
  <c r="AV188" i="3"/>
  <c r="AV183" i="3"/>
  <c r="AV181" i="3"/>
  <c r="AV137" i="3"/>
  <c r="AV144" i="3"/>
  <c r="AV142" i="3"/>
  <c r="CF167" i="3"/>
  <c r="CE165" i="3"/>
  <c r="AU116" i="3"/>
  <c r="CL166" i="3"/>
  <c r="CE165" i="4"/>
  <c r="CF166" i="4"/>
  <c r="AV91" i="3"/>
  <c r="AV89" i="3"/>
  <c r="AV90" i="3"/>
  <c r="AV88" i="3"/>
  <c r="AV87" i="3"/>
  <c r="AV86" i="3"/>
  <c r="AV85" i="3"/>
  <c r="AV111" i="3"/>
  <c r="AV110" i="3"/>
  <c r="AV109" i="3"/>
  <c r="AV108" i="3"/>
  <c r="AV107" i="3"/>
  <c r="AV64" i="3"/>
  <c r="AV65" i="3"/>
  <c r="AV68" i="3"/>
  <c r="AV66" i="3"/>
  <c r="AV67" i="3"/>
  <c r="AV69" i="3"/>
  <c r="AV63" i="3"/>
  <c r="AV55" i="3"/>
  <c r="AV54" i="3"/>
  <c r="AV58" i="3"/>
  <c r="AV56" i="3"/>
  <c r="AV59" i="3"/>
  <c r="AV57" i="3"/>
  <c r="AV53" i="3"/>
  <c r="AV34" i="3"/>
  <c r="AV36" i="3"/>
  <c r="AV35" i="3"/>
  <c r="AV37" i="3"/>
  <c r="AV39" i="3"/>
  <c r="AV38" i="3"/>
  <c r="AV17" i="3"/>
  <c r="AV16" i="3"/>
  <c r="AV33" i="3"/>
  <c r="AV15" i="3"/>
  <c r="AV14" i="3"/>
  <c r="AV13" i="3"/>
  <c r="AV12" i="3"/>
  <c r="AV11" i="3"/>
  <c r="AW6" i="3"/>
  <c r="AW7" i="3" s="1"/>
  <c r="AV22" i="3"/>
  <c r="AV26" i="3"/>
  <c r="AV27" i="3"/>
  <c r="AV28" i="3"/>
  <c r="AM6" i="4"/>
  <c r="AK4" i="2"/>
  <c r="AK3" i="2"/>
  <c r="AK2" i="2"/>
  <c r="AK7" i="2"/>
  <c r="AK1" i="2"/>
  <c r="AJ73" i="2"/>
  <c r="AJ78" i="2" s="1"/>
  <c r="AJ80" i="2" s="1"/>
  <c r="AW6" i="10"/>
  <c r="AL6" i="6"/>
  <c r="AV1" i="3"/>
  <c r="E57" i="8"/>
  <c r="AK43" i="2" l="1"/>
  <c r="AK44" i="2"/>
  <c r="AW102" i="3"/>
  <c r="AW101" i="3"/>
  <c r="AW100" i="3"/>
  <c r="AW98" i="3"/>
  <c r="AW99" i="3"/>
  <c r="AW96" i="3"/>
  <c r="AW97" i="3"/>
  <c r="AW75" i="3"/>
  <c r="AW78" i="3"/>
  <c r="AW76" i="3"/>
  <c r="AW77" i="3"/>
  <c r="AW79" i="3"/>
  <c r="AW80" i="3"/>
  <c r="AW74" i="3"/>
  <c r="AW44" i="3"/>
  <c r="AW45" i="3"/>
  <c r="AW46" i="3"/>
  <c r="AW48" i="3"/>
  <c r="AW47" i="3"/>
  <c r="AW49" i="3"/>
  <c r="AW43" i="3"/>
  <c r="AW153" i="3"/>
  <c r="AW149" i="3"/>
  <c r="AW151" i="3"/>
  <c r="AW118" i="3"/>
  <c r="AW147" i="3"/>
  <c r="AW117" i="3"/>
  <c r="CM166" i="3"/>
  <c r="CG167" i="3"/>
  <c r="CF165" i="3"/>
  <c r="AW194" i="3"/>
  <c r="AW193" i="3"/>
  <c r="AW192" i="3"/>
  <c r="AW187" i="3"/>
  <c r="AW188" i="3"/>
  <c r="AW183" i="3"/>
  <c r="AW182" i="3"/>
  <c r="AW181" i="3"/>
  <c r="AW137" i="3"/>
  <c r="AW144" i="3"/>
  <c r="AW142" i="3"/>
  <c r="AV116" i="3"/>
  <c r="CG166" i="4"/>
  <c r="CF165" i="4"/>
  <c r="AW91" i="3"/>
  <c r="AW89" i="3"/>
  <c r="AW90" i="3"/>
  <c r="AW87" i="3"/>
  <c r="AW86" i="3"/>
  <c r="AW88" i="3"/>
  <c r="AW85" i="3"/>
  <c r="AW111" i="3"/>
  <c r="AW110" i="3"/>
  <c r="AW109" i="3"/>
  <c r="AW108" i="3"/>
  <c r="AW107" i="3"/>
  <c r="AW64" i="3"/>
  <c r="AW66" i="3"/>
  <c r="AW68" i="3"/>
  <c r="AW67" i="3"/>
  <c r="AW65" i="3"/>
  <c r="AW69" i="3"/>
  <c r="AW54" i="3"/>
  <c r="AW55" i="3"/>
  <c r="AW58" i="3"/>
  <c r="AW56" i="3"/>
  <c r="AW59" i="3"/>
  <c r="AW63" i="3"/>
  <c r="AW57" i="3"/>
  <c r="AW53" i="3"/>
  <c r="AW34" i="3"/>
  <c r="AW36" i="3"/>
  <c r="AW35" i="3"/>
  <c r="AW39" i="3"/>
  <c r="AW37" i="3"/>
  <c r="AW38" i="3"/>
  <c r="AW33" i="3"/>
  <c r="AW17" i="3"/>
  <c r="AW16" i="3"/>
  <c r="AW15" i="3"/>
  <c r="AW13" i="3"/>
  <c r="AW12" i="3"/>
  <c r="AW11" i="3"/>
  <c r="AW14" i="3"/>
  <c r="AX6" i="3"/>
  <c r="AX7" i="3" s="1"/>
  <c r="AW26" i="3"/>
  <c r="AW27" i="3"/>
  <c r="AW22" i="3"/>
  <c r="AW28" i="3"/>
  <c r="AK71" i="2"/>
  <c r="AK51" i="2"/>
  <c r="AL6" i="2"/>
  <c r="AK72" i="2"/>
  <c r="AK65" i="2"/>
  <c r="AK66" i="2"/>
  <c r="AK21" i="2"/>
  <c r="AK5" i="2"/>
  <c r="AK59" i="2"/>
  <c r="AK79" i="2"/>
  <c r="AK60" i="2"/>
  <c r="AK22" i="2"/>
  <c r="AK77" i="2"/>
  <c r="AV79" i="10"/>
  <c r="AL7" i="6"/>
  <c r="AW7" i="10"/>
  <c r="AW1" i="10"/>
  <c r="AL1" i="6"/>
  <c r="AM1" i="4"/>
  <c r="AM7" i="4"/>
  <c r="AW1" i="3"/>
  <c r="E58" i="8"/>
  <c r="AX102" i="3" l="1"/>
  <c r="AX100" i="3"/>
  <c r="AX98" i="3"/>
  <c r="AX96" i="3"/>
  <c r="AX99" i="3"/>
  <c r="AX101" i="3"/>
  <c r="AX76" i="3"/>
  <c r="AX75" i="3"/>
  <c r="AX79" i="3"/>
  <c r="AX77" i="3"/>
  <c r="AX97" i="3"/>
  <c r="AX78" i="3"/>
  <c r="AX80" i="3"/>
  <c r="AX44" i="3"/>
  <c r="AX74" i="3"/>
  <c r="AX45" i="3"/>
  <c r="AX46" i="3"/>
  <c r="AX47" i="3"/>
  <c r="AX48" i="3"/>
  <c r="AX49" i="3"/>
  <c r="AX43" i="3"/>
  <c r="AX153" i="3"/>
  <c r="AX149" i="3"/>
  <c r="AX151" i="3"/>
  <c r="AX147" i="3"/>
  <c r="AX118" i="3"/>
  <c r="AX117" i="3"/>
  <c r="AW116" i="3"/>
  <c r="CH167" i="3"/>
  <c r="CG165" i="3"/>
  <c r="AX194" i="3"/>
  <c r="AX193" i="3"/>
  <c r="AX188" i="3"/>
  <c r="AX192" i="3"/>
  <c r="AX183" i="3"/>
  <c r="AX181" i="3"/>
  <c r="AX187" i="3"/>
  <c r="AX182" i="3"/>
  <c r="AX144" i="3"/>
  <c r="AX137" i="3"/>
  <c r="AX142" i="3"/>
  <c r="CN166" i="3"/>
  <c r="CH166" i="4"/>
  <c r="CG165" i="4"/>
  <c r="AX90" i="3"/>
  <c r="AX91" i="3"/>
  <c r="AX89" i="3"/>
  <c r="AX88" i="3"/>
  <c r="AX87" i="3"/>
  <c r="AX86" i="3"/>
  <c r="AX85" i="3"/>
  <c r="AX111" i="3"/>
  <c r="AX110" i="3"/>
  <c r="AX109" i="3"/>
  <c r="AX108" i="3"/>
  <c r="AX107" i="3"/>
  <c r="AM6" i="6"/>
  <c r="AM7" i="6" s="1"/>
  <c r="AX65" i="3"/>
  <c r="AX66" i="3"/>
  <c r="AX64" i="3"/>
  <c r="AX67" i="3"/>
  <c r="AX68" i="3"/>
  <c r="AX69" i="3"/>
  <c r="AX57" i="3"/>
  <c r="AX54" i="3"/>
  <c r="AX55" i="3"/>
  <c r="AX58" i="3"/>
  <c r="AX56" i="3"/>
  <c r="AX63" i="3"/>
  <c r="AX59" i="3"/>
  <c r="AX53" i="3"/>
  <c r="AX34" i="3"/>
  <c r="AX36" i="3"/>
  <c r="AX35" i="3"/>
  <c r="AX37" i="3"/>
  <c r="AX38" i="3"/>
  <c r="AX39" i="3"/>
  <c r="AX33" i="3"/>
  <c r="AX17" i="3"/>
  <c r="AX15" i="3"/>
  <c r="AX14" i="3"/>
  <c r="AX16" i="3"/>
  <c r="AX13" i="3"/>
  <c r="AX12" i="3"/>
  <c r="AX11" i="3"/>
  <c r="AY6" i="3"/>
  <c r="AY7" i="3" s="1"/>
  <c r="AX28" i="3"/>
  <c r="AX26" i="3"/>
  <c r="AX22" i="3"/>
  <c r="AX27" i="3"/>
  <c r="AN6" i="4"/>
  <c r="AL2" i="2"/>
  <c r="AL3" i="2"/>
  <c r="AL7" i="2"/>
  <c r="AL4" i="2"/>
  <c r="AL1" i="2"/>
  <c r="AK73" i="2"/>
  <c r="AK78" i="2" s="1"/>
  <c r="AK80" i="2" s="1"/>
  <c r="AX6" i="10"/>
  <c r="AX1" i="3"/>
  <c r="E59" i="8"/>
  <c r="AL43" i="2" l="1"/>
  <c r="AL44" i="2"/>
  <c r="AY102" i="3"/>
  <c r="AY100" i="3"/>
  <c r="AY101" i="3"/>
  <c r="AY98" i="3"/>
  <c r="AY96" i="3"/>
  <c r="AY99" i="3"/>
  <c r="AY76" i="3"/>
  <c r="AY97" i="3"/>
  <c r="AY77" i="3"/>
  <c r="AY75" i="3"/>
  <c r="AY78" i="3"/>
  <c r="AY79" i="3"/>
  <c r="AY80" i="3"/>
  <c r="AY74" i="3"/>
  <c r="AY44" i="3"/>
  <c r="AY47" i="3"/>
  <c r="AY46" i="3"/>
  <c r="AY45" i="3"/>
  <c r="AY48" i="3"/>
  <c r="AY49" i="3"/>
  <c r="AY43" i="3"/>
  <c r="AY151" i="3"/>
  <c r="AY149" i="3"/>
  <c r="AY147" i="3"/>
  <c r="AY118" i="3"/>
  <c r="AY153" i="3"/>
  <c r="AY117" i="3"/>
  <c r="CO166" i="3"/>
  <c r="AX116" i="3"/>
  <c r="CI167" i="3"/>
  <c r="CH165" i="3"/>
  <c r="AY194" i="3"/>
  <c r="AY193" i="3"/>
  <c r="AY187" i="3"/>
  <c r="AY188" i="3"/>
  <c r="AY192" i="3"/>
  <c r="AY182" i="3"/>
  <c r="AY183" i="3"/>
  <c r="AY181" i="3"/>
  <c r="AY142" i="3"/>
  <c r="AY144" i="3"/>
  <c r="AY137" i="3"/>
  <c r="CI166" i="4"/>
  <c r="CH165" i="4"/>
  <c r="AY91" i="3"/>
  <c r="AY90" i="3"/>
  <c r="AY88" i="3"/>
  <c r="AY87" i="3"/>
  <c r="AY89" i="3"/>
  <c r="AY86" i="3"/>
  <c r="AY85" i="3"/>
  <c r="AY111" i="3"/>
  <c r="AY110" i="3"/>
  <c r="AY109" i="3"/>
  <c r="AY108" i="3"/>
  <c r="AM1" i="6"/>
  <c r="AY107" i="3"/>
  <c r="AY65" i="3"/>
  <c r="AY66" i="3"/>
  <c r="AY64" i="3"/>
  <c r="AY68" i="3"/>
  <c r="AY69" i="3"/>
  <c r="AY67" i="3"/>
  <c r="AY57" i="3"/>
  <c r="AY54" i="3"/>
  <c r="AY55" i="3"/>
  <c r="AY63" i="3"/>
  <c r="AY58" i="3"/>
  <c r="AY59" i="3"/>
  <c r="AY56" i="3"/>
  <c r="AY53" i="3"/>
  <c r="AY34" i="3"/>
  <c r="AY37" i="3"/>
  <c r="AY36" i="3"/>
  <c r="AY35" i="3"/>
  <c r="AY39" i="3"/>
  <c r="AY38" i="3"/>
  <c r="AY33" i="3"/>
  <c r="AY17" i="3"/>
  <c r="AY16" i="3"/>
  <c r="AY15" i="3"/>
  <c r="AY14" i="3"/>
  <c r="AY13" i="3"/>
  <c r="AY12" i="3"/>
  <c r="AY11" i="3"/>
  <c r="AZ6" i="3"/>
  <c r="AZ7" i="3" s="1"/>
  <c r="AY27" i="3"/>
  <c r="AY22" i="3"/>
  <c r="AY26" i="3"/>
  <c r="AY28" i="3"/>
  <c r="AL51" i="2"/>
  <c r="AL22" i="2"/>
  <c r="AL79" i="2"/>
  <c r="AL71" i="2"/>
  <c r="AM6" i="2"/>
  <c r="AL66" i="2"/>
  <c r="AL59" i="2"/>
  <c r="AL77" i="2"/>
  <c r="AL5" i="2"/>
  <c r="AL72" i="2"/>
  <c r="AL65" i="2"/>
  <c r="AL21" i="2"/>
  <c r="AL60" i="2"/>
  <c r="AW79" i="10"/>
  <c r="AX7" i="10"/>
  <c r="AX1" i="10"/>
  <c r="AN6" i="6"/>
  <c r="AN7" i="4"/>
  <c r="AN1" i="4"/>
  <c r="AY1" i="3"/>
  <c r="E60" i="8"/>
  <c r="AZ101" i="3" l="1"/>
  <c r="AZ102" i="3"/>
  <c r="AZ99" i="3"/>
  <c r="AZ100" i="3"/>
  <c r="AZ97" i="3"/>
  <c r="AZ96" i="3"/>
  <c r="AZ98" i="3"/>
  <c r="AZ76" i="3"/>
  <c r="AZ78" i="3"/>
  <c r="AZ75" i="3"/>
  <c r="AZ77" i="3"/>
  <c r="AZ79" i="3"/>
  <c r="AZ80" i="3"/>
  <c r="AZ46" i="3"/>
  <c r="AZ74" i="3"/>
  <c r="AZ44" i="3"/>
  <c r="AZ45" i="3"/>
  <c r="AZ47" i="3"/>
  <c r="AZ48" i="3"/>
  <c r="AZ49" i="3"/>
  <c r="AZ43" i="3"/>
  <c r="AZ151" i="3"/>
  <c r="AZ153" i="3"/>
  <c r="AZ147" i="3"/>
  <c r="AZ117" i="3"/>
  <c r="AZ149" i="3"/>
  <c r="AZ118" i="3"/>
  <c r="AY116" i="3"/>
  <c r="AZ194" i="3"/>
  <c r="AZ193" i="3"/>
  <c r="AZ192" i="3"/>
  <c r="AZ187" i="3"/>
  <c r="AZ188" i="3"/>
  <c r="AZ182" i="3"/>
  <c r="AZ183" i="3"/>
  <c r="AZ181" i="3"/>
  <c r="AZ144" i="3"/>
  <c r="AZ142" i="3"/>
  <c r="AZ137" i="3"/>
  <c r="CJ167" i="3"/>
  <c r="CI165" i="3"/>
  <c r="CP166" i="3"/>
  <c r="CJ166" i="4"/>
  <c r="CI165" i="4"/>
  <c r="AZ91" i="3"/>
  <c r="AZ90" i="3"/>
  <c r="AZ89" i="3"/>
  <c r="AZ88" i="3"/>
  <c r="AZ87" i="3"/>
  <c r="AZ86" i="3"/>
  <c r="AZ85" i="3"/>
  <c r="AZ111" i="3"/>
  <c r="AZ110" i="3"/>
  <c r="AZ109" i="3"/>
  <c r="AZ108" i="3"/>
  <c r="AZ107" i="3"/>
  <c r="AZ65" i="3"/>
  <c r="AZ66" i="3"/>
  <c r="AZ67" i="3"/>
  <c r="AZ64" i="3"/>
  <c r="AZ68" i="3"/>
  <c r="AZ69" i="3"/>
  <c r="AZ63" i="3"/>
  <c r="AZ57" i="3"/>
  <c r="AZ54" i="3"/>
  <c r="AZ55" i="3"/>
  <c r="AZ58" i="3"/>
  <c r="AZ59" i="3"/>
  <c r="AZ56" i="3"/>
  <c r="AZ53" i="3"/>
  <c r="AZ35" i="3"/>
  <c r="AZ34" i="3"/>
  <c r="AZ36" i="3"/>
  <c r="AZ37" i="3"/>
  <c r="AZ39" i="3"/>
  <c r="AZ38" i="3"/>
  <c r="AZ33" i="3"/>
  <c r="AZ17" i="3"/>
  <c r="AZ16" i="3"/>
  <c r="AZ15" i="3"/>
  <c r="AZ14" i="3"/>
  <c r="AZ13" i="3"/>
  <c r="AZ12" i="3"/>
  <c r="AZ11" i="3"/>
  <c r="BA6" i="3"/>
  <c r="BA7" i="3" s="1"/>
  <c r="AZ28" i="3"/>
  <c r="AZ22" i="3"/>
  <c r="AZ26" i="3"/>
  <c r="AZ27" i="3"/>
  <c r="AO6" i="4"/>
  <c r="AL73" i="2"/>
  <c r="AL78" i="2" s="1"/>
  <c r="AL80" i="2" s="1"/>
  <c r="AM2" i="2"/>
  <c r="AM3" i="2"/>
  <c r="AM1" i="2"/>
  <c r="AM7" i="2"/>
  <c r="AM4" i="2"/>
  <c r="AY6" i="10"/>
  <c r="AN7" i="6"/>
  <c r="AN1" i="6"/>
  <c r="AZ1" i="3"/>
  <c r="E61" i="8"/>
  <c r="AM43" i="2" l="1"/>
  <c r="AM44" i="2"/>
  <c r="BA102" i="3"/>
  <c r="BA99" i="3"/>
  <c r="BA100" i="3"/>
  <c r="BA97" i="3"/>
  <c r="BA98" i="3"/>
  <c r="BA101" i="3"/>
  <c r="BA96" i="3"/>
  <c r="BA76" i="3"/>
  <c r="BA78" i="3"/>
  <c r="BA75" i="3"/>
  <c r="BA77" i="3"/>
  <c r="BA79" i="3"/>
  <c r="BA80" i="3"/>
  <c r="BA44" i="3"/>
  <c r="BA74" i="3"/>
  <c r="BA46" i="3"/>
  <c r="BA45" i="3"/>
  <c r="BA47" i="3"/>
  <c r="BA48" i="3"/>
  <c r="BA49" i="3"/>
  <c r="BA43" i="3"/>
  <c r="BA151" i="3"/>
  <c r="BA153" i="3"/>
  <c r="BA149" i="3"/>
  <c r="BA117" i="3"/>
  <c r="BA147" i="3"/>
  <c r="BA118" i="3"/>
  <c r="BA193" i="3"/>
  <c r="BA192" i="3"/>
  <c r="BA188" i="3"/>
  <c r="BA194" i="3"/>
  <c r="BA183" i="3"/>
  <c r="BA182" i="3"/>
  <c r="BA181" i="3"/>
  <c r="BA187" i="3"/>
  <c r="BA144" i="3"/>
  <c r="BA137" i="3"/>
  <c r="BA142" i="3"/>
  <c r="CQ166" i="3"/>
  <c r="CK167" i="3"/>
  <c r="CJ165" i="3"/>
  <c r="AZ116" i="3"/>
  <c r="CK166" i="4"/>
  <c r="CJ165" i="4"/>
  <c r="BA91" i="3"/>
  <c r="BA90" i="3"/>
  <c r="BA89" i="3"/>
  <c r="BA87" i="3"/>
  <c r="BA88" i="3"/>
  <c r="BA86" i="3"/>
  <c r="BA85" i="3"/>
  <c r="BA110" i="3"/>
  <c r="BA108" i="3"/>
  <c r="BA109" i="3"/>
  <c r="BA111" i="3"/>
  <c r="BA107" i="3"/>
  <c r="BA64" i="3"/>
  <c r="BA65" i="3"/>
  <c r="BA67" i="3"/>
  <c r="BA69" i="3"/>
  <c r="BA66" i="3"/>
  <c r="BA68" i="3"/>
  <c r="BA63" i="3"/>
  <c r="BA54" i="3"/>
  <c r="BA56" i="3"/>
  <c r="BA57" i="3"/>
  <c r="BA58" i="3"/>
  <c r="BA59" i="3"/>
  <c r="BA55" i="3"/>
  <c r="BA53" i="3"/>
  <c r="BA35" i="3"/>
  <c r="BA34" i="3"/>
  <c r="BA37" i="3"/>
  <c r="BA36" i="3"/>
  <c r="BA38" i="3"/>
  <c r="BA39" i="3"/>
  <c r="BA33" i="3"/>
  <c r="BA17" i="3"/>
  <c r="BA16" i="3"/>
  <c r="BA13" i="3"/>
  <c r="BA12" i="3"/>
  <c r="BA11" i="3"/>
  <c r="BA15" i="3"/>
  <c r="BA14" i="3"/>
  <c r="BB6" i="3"/>
  <c r="BB7" i="3" s="1"/>
  <c r="BA26" i="3"/>
  <c r="BA22" i="3"/>
  <c r="BA28" i="3"/>
  <c r="BA27" i="3"/>
  <c r="AM79" i="2"/>
  <c r="AM66" i="2"/>
  <c r="AM5" i="2"/>
  <c r="AM51" i="2"/>
  <c r="AM71" i="2"/>
  <c r="AM65" i="2"/>
  <c r="AM72" i="2"/>
  <c r="AM77" i="2"/>
  <c r="AM21" i="2"/>
  <c r="AM22" i="2"/>
  <c r="AM59" i="2"/>
  <c r="AN6" i="2"/>
  <c r="AM60" i="2"/>
  <c r="AX79" i="10"/>
  <c r="AY7" i="10"/>
  <c r="AY1" i="10"/>
  <c r="AO6" i="6"/>
  <c r="AO7" i="4"/>
  <c r="AO1" i="4"/>
  <c r="BA1" i="3"/>
  <c r="E62" i="8"/>
  <c r="BB101" i="3" l="1"/>
  <c r="BB100" i="3"/>
  <c r="BB99" i="3"/>
  <c r="BB102" i="3"/>
  <c r="BB97" i="3"/>
  <c r="BB98" i="3"/>
  <c r="BB96" i="3"/>
  <c r="BB75" i="3"/>
  <c r="BB76" i="3"/>
  <c r="BB79" i="3"/>
  <c r="BB77" i="3"/>
  <c r="BB78" i="3"/>
  <c r="BB80" i="3"/>
  <c r="BB44" i="3"/>
  <c r="BB74" i="3"/>
  <c r="BB46" i="3"/>
  <c r="BB45" i="3"/>
  <c r="BB47" i="3"/>
  <c r="BB48" i="3"/>
  <c r="BB49" i="3"/>
  <c r="BB43" i="3"/>
  <c r="BB151" i="3"/>
  <c r="BB153" i="3"/>
  <c r="BB149" i="3"/>
  <c r="BB117" i="3"/>
  <c r="BB147" i="3"/>
  <c r="BB118" i="3"/>
  <c r="CL167" i="3"/>
  <c r="CK165" i="3"/>
  <c r="CR166" i="3"/>
  <c r="BB193" i="3"/>
  <c r="BB188" i="3"/>
  <c r="BB192" i="3"/>
  <c r="BB194" i="3"/>
  <c r="BB183" i="3"/>
  <c r="BB182" i="3"/>
  <c r="BB181" i="3"/>
  <c r="BB187" i="3"/>
  <c r="BB144" i="3"/>
  <c r="BB142" i="3"/>
  <c r="BB137" i="3"/>
  <c r="BA116" i="3"/>
  <c r="CK165" i="4"/>
  <c r="CL166" i="4"/>
  <c r="BB90" i="3"/>
  <c r="BB89" i="3"/>
  <c r="BB88" i="3"/>
  <c r="BB87" i="3"/>
  <c r="BB91" i="3"/>
  <c r="BB86" i="3"/>
  <c r="BB85" i="3"/>
  <c r="BB111" i="3"/>
  <c r="BB110" i="3"/>
  <c r="BB108" i="3"/>
  <c r="BB109" i="3"/>
  <c r="BB107" i="3"/>
  <c r="BB64" i="3"/>
  <c r="BB65" i="3"/>
  <c r="BB66" i="3"/>
  <c r="BB67" i="3"/>
  <c r="BB68" i="3"/>
  <c r="BB69" i="3"/>
  <c r="BB63" i="3"/>
  <c r="BB56" i="3"/>
  <c r="BB58" i="3"/>
  <c r="BB59" i="3"/>
  <c r="BB57" i="3"/>
  <c r="BB54" i="3"/>
  <c r="BB55" i="3"/>
  <c r="BB53" i="3"/>
  <c r="BB35" i="3"/>
  <c r="BB37" i="3"/>
  <c r="BB38" i="3"/>
  <c r="BB34" i="3"/>
  <c r="BB36" i="3"/>
  <c r="BB39" i="3"/>
  <c r="BB33" i="3"/>
  <c r="BB15" i="3"/>
  <c r="BB16" i="3"/>
  <c r="BB17" i="3"/>
  <c r="BB14" i="3"/>
  <c r="BB13" i="3"/>
  <c r="BB11" i="3"/>
  <c r="BB12" i="3"/>
  <c r="BC6" i="3"/>
  <c r="BC7" i="3" s="1"/>
  <c r="BB28" i="3"/>
  <c r="BB22" i="3"/>
  <c r="BB27" i="3"/>
  <c r="BB26" i="3"/>
  <c r="AP6" i="4"/>
  <c r="AM73" i="2"/>
  <c r="AM78" i="2" s="1"/>
  <c r="AM80" i="2" s="1"/>
  <c r="AN7" i="2"/>
  <c r="AN3" i="2"/>
  <c r="AN2" i="2"/>
  <c r="AN4" i="2"/>
  <c r="AN1" i="2"/>
  <c r="AZ6" i="10"/>
  <c r="AO7" i="6"/>
  <c r="AO1" i="6"/>
  <c r="BB1" i="3"/>
  <c r="E63" i="8"/>
  <c r="AN44" i="2" l="1"/>
  <c r="AN43" i="2"/>
  <c r="BC101" i="3"/>
  <c r="BC102" i="3"/>
  <c r="BC100" i="3"/>
  <c r="BC99" i="3"/>
  <c r="BC97" i="3"/>
  <c r="BC98" i="3"/>
  <c r="BC96" i="3"/>
  <c r="BC77" i="3"/>
  <c r="BC79" i="3"/>
  <c r="BC76" i="3"/>
  <c r="BC78" i="3"/>
  <c r="BC75" i="3"/>
  <c r="BC80" i="3"/>
  <c r="BC74" i="3"/>
  <c r="BC44" i="3"/>
  <c r="BC45" i="3"/>
  <c r="BC46" i="3"/>
  <c r="BC48" i="3"/>
  <c r="BC47" i="3"/>
  <c r="BC49" i="3"/>
  <c r="BC43" i="3"/>
  <c r="BC151" i="3"/>
  <c r="BC153" i="3"/>
  <c r="BC147" i="3"/>
  <c r="BC149" i="3"/>
  <c r="BC118" i="3"/>
  <c r="BC117" i="3"/>
  <c r="BB116" i="3"/>
  <c r="BC194" i="3"/>
  <c r="BC193" i="3"/>
  <c r="BC192" i="3"/>
  <c r="BC188" i="3"/>
  <c r="BC183" i="3"/>
  <c r="BC182" i="3"/>
  <c r="BC187" i="3"/>
  <c r="BC181" i="3"/>
  <c r="BC144" i="3"/>
  <c r="BC137" i="3"/>
  <c r="BC142" i="3"/>
  <c r="CS166" i="3"/>
  <c r="CM167" i="3"/>
  <c r="CL165" i="3"/>
  <c r="CM166" i="4"/>
  <c r="CL165" i="4"/>
  <c r="BC91" i="3"/>
  <c r="BC90" i="3"/>
  <c r="BC89" i="3"/>
  <c r="BC88" i="3"/>
  <c r="BC87" i="3"/>
  <c r="BC86" i="3"/>
  <c r="BC85" i="3"/>
  <c r="BC110" i="3"/>
  <c r="BC111" i="3"/>
  <c r="BC109" i="3"/>
  <c r="BC108" i="3"/>
  <c r="BC107" i="3"/>
  <c r="BC64" i="3"/>
  <c r="BC65" i="3"/>
  <c r="BC66" i="3"/>
  <c r="BC67" i="3"/>
  <c r="BC68" i="3"/>
  <c r="BC69" i="3"/>
  <c r="BC54" i="3"/>
  <c r="BC58" i="3"/>
  <c r="BC56" i="3"/>
  <c r="BC63" i="3"/>
  <c r="BC59" i="3"/>
  <c r="BC55" i="3"/>
  <c r="BC57" i="3"/>
  <c r="BC53" i="3"/>
  <c r="BC36" i="3"/>
  <c r="BC35" i="3"/>
  <c r="BC37" i="3"/>
  <c r="BC34" i="3"/>
  <c r="BC39" i="3"/>
  <c r="BC38" i="3"/>
  <c r="BC17" i="3"/>
  <c r="BC16" i="3"/>
  <c r="BC33" i="3"/>
  <c r="BC15" i="3"/>
  <c r="BC14" i="3"/>
  <c r="BC12" i="3"/>
  <c r="BC11" i="3"/>
  <c r="BC13" i="3"/>
  <c r="BD6" i="3"/>
  <c r="BD7" i="3" s="1"/>
  <c r="BC22" i="3"/>
  <c r="BC26" i="3"/>
  <c r="BC28" i="3"/>
  <c r="BC27" i="3"/>
  <c r="AN59" i="2"/>
  <c r="AO6" i="2"/>
  <c r="AN79" i="2"/>
  <c r="AN60" i="2"/>
  <c r="AN22" i="2"/>
  <c r="AN21" i="2"/>
  <c r="AN77" i="2"/>
  <c r="AN71" i="2"/>
  <c r="AN72" i="2"/>
  <c r="AN51" i="2"/>
  <c r="AN5" i="2"/>
  <c r="AN65" i="2"/>
  <c r="AN66" i="2"/>
  <c r="AY79" i="10"/>
  <c r="AZ7" i="10"/>
  <c r="AZ1" i="10"/>
  <c r="AP6" i="6"/>
  <c r="AP7" i="4"/>
  <c r="AP1" i="4"/>
  <c r="BC1" i="3"/>
  <c r="E64" i="8"/>
  <c r="BD102" i="3" l="1"/>
  <c r="BD101" i="3"/>
  <c r="BD100" i="3"/>
  <c r="BD98" i="3"/>
  <c r="BD99" i="3"/>
  <c r="BD96" i="3"/>
  <c r="BD97" i="3"/>
  <c r="BD77" i="3"/>
  <c r="BD75" i="3"/>
  <c r="BD76" i="3"/>
  <c r="BD78" i="3"/>
  <c r="BD80" i="3"/>
  <c r="BD79" i="3"/>
  <c r="BD74" i="3"/>
  <c r="BD44" i="3"/>
  <c r="BD45" i="3"/>
  <c r="BD48" i="3"/>
  <c r="BD47" i="3"/>
  <c r="BD46" i="3"/>
  <c r="BD49" i="3"/>
  <c r="BD43" i="3"/>
  <c r="BD153" i="3"/>
  <c r="BD151" i="3"/>
  <c r="BD149" i="3"/>
  <c r="BD147" i="3"/>
  <c r="BD118" i="3"/>
  <c r="BD117" i="3"/>
  <c r="BC116" i="3"/>
  <c r="BD194" i="3"/>
  <c r="BD192" i="3"/>
  <c r="BD188" i="3"/>
  <c r="BD187" i="3"/>
  <c r="BD193" i="3"/>
  <c r="BD182" i="3"/>
  <c r="BD183" i="3"/>
  <c r="BD181" i="3"/>
  <c r="BD137" i="3"/>
  <c r="BD142" i="3"/>
  <c r="BD144" i="3"/>
  <c r="CN167" i="3"/>
  <c r="CM165" i="3"/>
  <c r="CT166" i="3"/>
  <c r="CM165" i="4"/>
  <c r="CN166" i="4"/>
  <c r="BD91" i="3"/>
  <c r="BD89" i="3"/>
  <c r="BD88" i="3"/>
  <c r="BD90" i="3"/>
  <c r="BD86" i="3"/>
  <c r="BD87" i="3"/>
  <c r="BD85" i="3"/>
  <c r="BD111" i="3"/>
  <c r="BD108" i="3"/>
  <c r="BD109" i="3"/>
  <c r="BD110" i="3"/>
  <c r="BD107" i="3"/>
  <c r="BD65" i="3"/>
  <c r="BD66" i="3"/>
  <c r="BD64" i="3"/>
  <c r="BD68" i="3"/>
  <c r="BD69" i="3"/>
  <c r="BD67" i="3"/>
  <c r="BD63" i="3"/>
  <c r="BD55" i="3"/>
  <c r="BD58" i="3"/>
  <c r="BD56" i="3"/>
  <c r="BD54" i="3"/>
  <c r="BD57" i="3"/>
  <c r="BD59" i="3"/>
  <c r="BD53" i="3"/>
  <c r="BD34" i="3"/>
  <c r="BD36" i="3"/>
  <c r="BD35" i="3"/>
  <c r="BD37" i="3"/>
  <c r="BD39" i="3"/>
  <c r="BD38" i="3"/>
  <c r="BD17" i="3"/>
  <c r="BD16" i="3"/>
  <c r="BD33" i="3"/>
  <c r="BD15" i="3"/>
  <c r="BD14" i="3"/>
  <c r="BD13" i="3"/>
  <c r="BD12" i="3"/>
  <c r="BD11" i="3"/>
  <c r="BE6" i="3"/>
  <c r="BE7" i="3" s="1"/>
  <c r="BD22" i="3"/>
  <c r="BD26" i="3"/>
  <c r="BD27" i="3"/>
  <c r="BD28" i="3"/>
  <c r="AQ6" i="4"/>
  <c r="AO3" i="2"/>
  <c r="AO2" i="2"/>
  <c r="AO7" i="2"/>
  <c r="AO4" i="2"/>
  <c r="AO1" i="2"/>
  <c r="AN73" i="2"/>
  <c r="AN78" i="2" s="1"/>
  <c r="AN80" i="2" s="1"/>
  <c r="BA6" i="10"/>
  <c r="AP7" i="6"/>
  <c r="AP1" i="6"/>
  <c r="BD1" i="3"/>
  <c r="E65" i="8"/>
  <c r="AO43" i="2" l="1"/>
  <c r="AO44" i="2"/>
  <c r="BE101" i="3"/>
  <c r="BE102" i="3"/>
  <c r="BE98" i="3"/>
  <c r="BE100" i="3"/>
  <c r="BE99" i="3"/>
  <c r="BE96" i="3"/>
  <c r="BE97" i="3"/>
  <c r="BE75" i="3"/>
  <c r="BE78" i="3"/>
  <c r="BE77" i="3"/>
  <c r="BE79" i="3"/>
  <c r="BE76" i="3"/>
  <c r="BE80" i="3"/>
  <c r="BE74" i="3"/>
  <c r="BE44" i="3"/>
  <c r="BE45" i="3"/>
  <c r="BE46" i="3"/>
  <c r="BE48" i="3"/>
  <c r="BE49" i="3"/>
  <c r="BE47" i="3"/>
  <c r="BE43" i="3"/>
  <c r="BE153" i="3"/>
  <c r="BE149" i="3"/>
  <c r="BE151" i="3"/>
  <c r="BE118" i="3"/>
  <c r="BE147" i="3"/>
  <c r="BE117" i="3"/>
  <c r="CU166" i="3"/>
  <c r="BE194" i="3"/>
  <c r="BE192" i="3"/>
  <c r="BE193" i="3"/>
  <c r="BE188" i="3"/>
  <c r="BE187" i="3"/>
  <c r="BE183" i="3"/>
  <c r="BE182" i="3"/>
  <c r="BE181" i="3"/>
  <c r="BE137" i="3"/>
  <c r="BE142" i="3"/>
  <c r="BE144" i="3"/>
  <c r="CO167" i="3"/>
  <c r="CN165" i="3"/>
  <c r="BD116" i="3"/>
  <c r="CO166" i="4"/>
  <c r="CN165" i="4"/>
  <c r="BE91" i="3"/>
  <c r="BE89" i="3"/>
  <c r="BE88" i="3"/>
  <c r="BE90" i="3"/>
  <c r="BE87" i="3"/>
  <c r="BE86" i="3"/>
  <c r="BE85" i="3"/>
  <c r="BE111" i="3"/>
  <c r="BE110" i="3"/>
  <c r="BE108" i="3"/>
  <c r="BE109" i="3"/>
  <c r="BE107" i="3"/>
  <c r="BE64" i="3"/>
  <c r="BE65" i="3"/>
  <c r="BE66" i="3"/>
  <c r="BE68" i="3"/>
  <c r="BE67" i="3"/>
  <c r="BE69" i="3"/>
  <c r="BE54" i="3"/>
  <c r="BE55" i="3"/>
  <c r="BE58" i="3"/>
  <c r="BE63" i="3"/>
  <c r="BE57" i="3"/>
  <c r="BE56" i="3"/>
  <c r="BE59" i="3"/>
  <c r="BE53" i="3"/>
  <c r="BE34" i="3"/>
  <c r="BE36" i="3"/>
  <c r="BE35" i="3"/>
  <c r="BE37" i="3"/>
  <c r="BE39" i="3"/>
  <c r="BE38" i="3"/>
  <c r="BE33" i="3"/>
  <c r="BE17" i="3"/>
  <c r="BE16" i="3"/>
  <c r="BE14" i="3"/>
  <c r="BE13" i="3"/>
  <c r="BE12" i="3"/>
  <c r="BE11" i="3"/>
  <c r="BE15" i="3"/>
  <c r="BF6" i="3"/>
  <c r="BF7" i="3" s="1"/>
  <c r="BE27" i="3"/>
  <c r="BE26" i="3"/>
  <c r="BE22" i="3"/>
  <c r="BE28" i="3"/>
  <c r="AO65" i="2"/>
  <c r="AO59" i="2"/>
  <c r="AO72" i="2"/>
  <c r="AO5" i="2"/>
  <c r="AO22" i="2"/>
  <c r="AO71" i="2"/>
  <c r="AO21" i="2"/>
  <c r="AO60" i="2"/>
  <c r="AO66" i="2"/>
  <c r="AO79" i="2"/>
  <c r="AO77" i="2"/>
  <c r="AO51" i="2"/>
  <c r="AP6" i="2"/>
  <c r="AZ79" i="10"/>
  <c r="BA1" i="10"/>
  <c r="BA7" i="10"/>
  <c r="AQ6" i="6"/>
  <c r="AQ1" i="4"/>
  <c r="AQ7" i="4"/>
  <c r="BE1" i="3"/>
  <c r="E66" i="8"/>
  <c r="BF102" i="3" l="1"/>
  <c r="BF101" i="3"/>
  <c r="BF100" i="3"/>
  <c r="BF98" i="3"/>
  <c r="BF99" i="3"/>
  <c r="BF96" i="3"/>
  <c r="BF97" i="3"/>
  <c r="BF79" i="3"/>
  <c r="BF76" i="3"/>
  <c r="BF77" i="3"/>
  <c r="BF75" i="3"/>
  <c r="BF78" i="3"/>
  <c r="BF80" i="3"/>
  <c r="BE116" i="3"/>
  <c r="BF44" i="3"/>
  <c r="BF74" i="3"/>
  <c r="BF45" i="3"/>
  <c r="BF46" i="3"/>
  <c r="BF47" i="3"/>
  <c r="BF48" i="3"/>
  <c r="BF49" i="3"/>
  <c r="BF43" i="3"/>
  <c r="BF153" i="3"/>
  <c r="BF149" i="3"/>
  <c r="BF151" i="3"/>
  <c r="BF147" i="3"/>
  <c r="BF118" i="3"/>
  <c r="BF117" i="3"/>
  <c r="BF194" i="3"/>
  <c r="BF193" i="3"/>
  <c r="BF192" i="3"/>
  <c r="BF188" i="3"/>
  <c r="BF187" i="3"/>
  <c r="BF181" i="3"/>
  <c r="BF183" i="3"/>
  <c r="BF182" i="3"/>
  <c r="BF144" i="3"/>
  <c r="BF137" i="3"/>
  <c r="BF142" i="3"/>
  <c r="CP167" i="3"/>
  <c r="CO165" i="3"/>
  <c r="CV166" i="3"/>
  <c r="CP166" i="4"/>
  <c r="CO165" i="4"/>
  <c r="BF90" i="3"/>
  <c r="BF91" i="3"/>
  <c r="BF89" i="3"/>
  <c r="BF88" i="3"/>
  <c r="BF87" i="3"/>
  <c r="BF86" i="3"/>
  <c r="BF85" i="3"/>
  <c r="BF111" i="3"/>
  <c r="BF110" i="3"/>
  <c r="BF109" i="3"/>
  <c r="BF108" i="3"/>
  <c r="BF107" i="3"/>
  <c r="BF65" i="3"/>
  <c r="BF66" i="3"/>
  <c r="BF67" i="3"/>
  <c r="BF68" i="3"/>
  <c r="BF64" i="3"/>
  <c r="BF69" i="3"/>
  <c r="BF57" i="3"/>
  <c r="BF63" i="3"/>
  <c r="BF55" i="3"/>
  <c r="BF58" i="3"/>
  <c r="BF54" i="3"/>
  <c r="BF56" i="3"/>
  <c r="BF59" i="3"/>
  <c r="BF53" i="3"/>
  <c r="BF34" i="3"/>
  <c r="BF36" i="3"/>
  <c r="BF37" i="3"/>
  <c r="BF35" i="3"/>
  <c r="BF39" i="3"/>
  <c r="BF38" i="3"/>
  <c r="BF33" i="3"/>
  <c r="BF17" i="3"/>
  <c r="BF16" i="3"/>
  <c r="BF15" i="3"/>
  <c r="BF14" i="3"/>
  <c r="BF13" i="3"/>
  <c r="BF12" i="3"/>
  <c r="BF11" i="3"/>
  <c r="BG6" i="3"/>
  <c r="BG7" i="3" s="1"/>
  <c r="BF28" i="3"/>
  <c r="BF26" i="3"/>
  <c r="BF22" i="3"/>
  <c r="BF27" i="3"/>
  <c r="AR6" i="4"/>
  <c r="AO73" i="2"/>
  <c r="AO78" i="2" s="1"/>
  <c r="AO80" i="2" s="1"/>
  <c r="AP7" i="2"/>
  <c r="AP4" i="2"/>
  <c r="AP1" i="2"/>
  <c r="AP3" i="2"/>
  <c r="AP2" i="2"/>
  <c r="BB6" i="10"/>
  <c r="AQ7" i="6"/>
  <c r="AQ1" i="6"/>
  <c r="BF1" i="3"/>
  <c r="E67" i="8"/>
  <c r="AP44" i="2" l="1"/>
  <c r="AP43" i="2"/>
  <c r="BG100" i="3"/>
  <c r="BG98" i="3"/>
  <c r="BG102" i="3"/>
  <c r="BG99" i="3"/>
  <c r="BG96" i="3"/>
  <c r="BG101" i="3"/>
  <c r="BG97" i="3"/>
  <c r="BG76" i="3"/>
  <c r="BG77" i="3"/>
  <c r="BG75" i="3"/>
  <c r="BG79" i="3"/>
  <c r="BG78" i="3"/>
  <c r="BG80" i="3"/>
  <c r="BG74" i="3"/>
  <c r="BG44" i="3"/>
  <c r="BG45" i="3"/>
  <c r="BG47" i="3"/>
  <c r="BG46" i="3"/>
  <c r="BG49" i="3"/>
  <c r="BG48" i="3"/>
  <c r="BG43" i="3"/>
  <c r="BG151" i="3"/>
  <c r="BG149" i="3"/>
  <c r="BG153" i="3"/>
  <c r="BG147" i="3"/>
  <c r="BG118" i="3"/>
  <c r="BG117" i="3"/>
  <c r="BG194" i="3"/>
  <c r="BG193" i="3"/>
  <c r="BG192" i="3"/>
  <c r="BG187" i="3"/>
  <c r="BG188" i="3"/>
  <c r="BG183" i="3"/>
  <c r="BG182" i="3"/>
  <c r="BG181" i="3"/>
  <c r="BG142" i="3"/>
  <c r="BG144" i="3"/>
  <c r="BG137" i="3"/>
  <c r="CW166" i="3"/>
  <c r="CQ167" i="3"/>
  <c r="CP165" i="3"/>
  <c r="BF116" i="3"/>
  <c r="CP165" i="4"/>
  <c r="CQ166" i="4"/>
  <c r="BG91" i="3"/>
  <c r="BG88" i="3"/>
  <c r="BG90" i="3"/>
  <c r="BG87" i="3"/>
  <c r="BG89" i="3"/>
  <c r="BG85" i="3"/>
  <c r="BG86" i="3"/>
  <c r="BG111" i="3"/>
  <c r="BG110" i="3"/>
  <c r="BG109" i="3"/>
  <c r="BG108" i="3"/>
  <c r="BG107" i="3"/>
  <c r="BG65" i="3"/>
  <c r="BG66" i="3"/>
  <c r="BG67" i="3"/>
  <c r="BG68" i="3"/>
  <c r="BG64" i="3"/>
  <c r="BG69" i="3"/>
  <c r="BG54" i="3"/>
  <c r="BG63" i="3"/>
  <c r="BG57" i="3"/>
  <c r="BG55" i="3"/>
  <c r="BG56" i="3"/>
  <c r="BG58" i="3"/>
  <c r="BG59" i="3"/>
  <c r="BG53" i="3"/>
  <c r="BG34" i="3"/>
  <c r="BG36" i="3"/>
  <c r="BG37" i="3"/>
  <c r="BG39" i="3"/>
  <c r="BG35" i="3"/>
  <c r="BG38" i="3"/>
  <c r="BG33" i="3"/>
  <c r="BG17" i="3"/>
  <c r="BG16" i="3"/>
  <c r="BG15" i="3"/>
  <c r="BG14" i="3"/>
  <c r="BG13" i="3"/>
  <c r="BG12" i="3"/>
  <c r="BG11" i="3"/>
  <c r="BH6" i="3"/>
  <c r="BH7" i="3" s="1"/>
  <c r="BG22" i="3"/>
  <c r="BG26" i="3"/>
  <c r="BG28" i="3"/>
  <c r="BG27" i="3"/>
  <c r="AP65" i="2"/>
  <c r="AP5" i="2"/>
  <c r="AP72" i="2"/>
  <c r="AP51" i="2"/>
  <c r="AP21" i="2"/>
  <c r="AP66" i="2"/>
  <c r="AP79" i="2"/>
  <c r="AP22" i="2"/>
  <c r="AP71" i="2"/>
  <c r="AP59" i="2"/>
  <c r="AQ6" i="2"/>
  <c r="AP77" i="2"/>
  <c r="AP60" i="2"/>
  <c r="BA79" i="10"/>
  <c r="BB1" i="10"/>
  <c r="BB7" i="10"/>
  <c r="AR6" i="6"/>
  <c r="AR7" i="4"/>
  <c r="AR1" i="4"/>
  <c r="BG1" i="3"/>
  <c r="E68" i="8"/>
  <c r="BH101" i="3" l="1"/>
  <c r="BH102" i="3"/>
  <c r="BH100" i="3"/>
  <c r="BH99" i="3"/>
  <c r="BH98" i="3"/>
  <c r="BH97" i="3"/>
  <c r="BH96" i="3"/>
  <c r="BH75" i="3"/>
  <c r="BH77" i="3"/>
  <c r="BH76" i="3"/>
  <c r="BH78" i="3"/>
  <c r="BH79" i="3"/>
  <c r="BH80" i="3"/>
  <c r="BH74" i="3"/>
  <c r="BH46" i="3"/>
  <c r="BH44" i="3"/>
  <c r="BH45" i="3"/>
  <c r="BH47" i="3"/>
  <c r="BH48" i="3"/>
  <c r="BH49" i="3"/>
  <c r="BH43" i="3"/>
  <c r="BH151" i="3"/>
  <c r="BH153" i="3"/>
  <c r="BH147" i="3"/>
  <c r="BH149" i="3"/>
  <c r="BH117" i="3"/>
  <c r="BH118" i="3"/>
  <c r="BH194" i="3"/>
  <c r="BH193" i="3"/>
  <c r="BH192" i="3"/>
  <c r="BH187" i="3"/>
  <c r="BH188" i="3"/>
  <c r="BH183" i="3"/>
  <c r="BH182" i="3"/>
  <c r="BH181" i="3"/>
  <c r="BH144" i="3"/>
  <c r="BH142" i="3"/>
  <c r="BH137" i="3"/>
  <c r="CR167" i="3"/>
  <c r="CQ165" i="3"/>
  <c r="CX166" i="3"/>
  <c r="BG116" i="3"/>
  <c r="CQ165" i="4"/>
  <c r="CR166" i="4"/>
  <c r="BH91" i="3"/>
  <c r="BH90" i="3"/>
  <c r="BH88" i="3"/>
  <c r="BH89" i="3"/>
  <c r="BH87" i="3"/>
  <c r="BH85" i="3"/>
  <c r="BH86" i="3"/>
  <c r="BH111" i="3"/>
  <c r="BH110" i="3"/>
  <c r="BH109" i="3"/>
  <c r="BH108" i="3"/>
  <c r="BH107" i="3"/>
  <c r="BH65" i="3"/>
  <c r="BH64" i="3"/>
  <c r="BH66" i="3"/>
  <c r="BH67" i="3"/>
  <c r="BH69" i="3"/>
  <c r="BH68" i="3"/>
  <c r="BH63" i="3"/>
  <c r="BH54" i="3"/>
  <c r="BH57" i="3"/>
  <c r="BH56" i="3"/>
  <c r="BH58" i="3"/>
  <c r="BH55" i="3"/>
  <c r="BH59" i="3"/>
  <c r="BH53" i="3"/>
  <c r="BH35" i="3"/>
  <c r="BH34" i="3"/>
  <c r="BH36" i="3"/>
  <c r="BH37" i="3"/>
  <c r="BH38" i="3"/>
  <c r="BH39" i="3"/>
  <c r="BH33" i="3"/>
  <c r="BH17" i="3"/>
  <c r="BH16" i="3"/>
  <c r="BH15" i="3"/>
  <c r="BH14" i="3"/>
  <c r="BH13" i="3"/>
  <c r="BH12" i="3"/>
  <c r="BH11" i="3"/>
  <c r="BI6" i="3"/>
  <c r="BI7" i="3" s="1"/>
  <c r="BH28" i="3"/>
  <c r="BH26" i="3"/>
  <c r="BH22" i="3"/>
  <c r="BH27" i="3"/>
  <c r="AS6" i="4"/>
  <c r="AQ3" i="2"/>
  <c r="AQ2" i="2"/>
  <c r="AQ4" i="2"/>
  <c r="AQ7" i="2"/>
  <c r="AQ1" i="2"/>
  <c r="AP73" i="2"/>
  <c r="AP78" i="2" s="1"/>
  <c r="AP80" i="2" s="1"/>
  <c r="BC6" i="10"/>
  <c r="AR7" i="6"/>
  <c r="AR1" i="6"/>
  <c r="BH1" i="3"/>
  <c r="E69" i="8"/>
  <c r="AQ43" i="2" l="1"/>
  <c r="AQ44" i="2"/>
  <c r="BI102" i="3"/>
  <c r="BI100" i="3"/>
  <c r="BI101" i="3"/>
  <c r="BI97" i="3"/>
  <c r="BI99" i="3"/>
  <c r="BI98" i="3"/>
  <c r="BI96" i="3"/>
  <c r="BI76" i="3"/>
  <c r="BI75" i="3"/>
  <c r="BI78" i="3"/>
  <c r="BI77" i="3"/>
  <c r="BI80" i="3"/>
  <c r="BI79" i="3"/>
  <c r="BI44" i="3"/>
  <c r="BI74" i="3"/>
  <c r="BI46" i="3"/>
  <c r="BI45" i="3"/>
  <c r="BI47" i="3"/>
  <c r="BI48" i="3"/>
  <c r="BI49" i="3"/>
  <c r="BI43" i="3"/>
  <c r="BI151" i="3"/>
  <c r="BI153" i="3"/>
  <c r="BI149" i="3"/>
  <c r="BI117" i="3"/>
  <c r="BI147" i="3"/>
  <c r="BI118" i="3"/>
  <c r="CY166" i="3"/>
  <c r="BI192" i="3"/>
  <c r="BI194" i="3"/>
  <c r="BI188" i="3"/>
  <c r="BI193" i="3"/>
  <c r="BI187" i="3"/>
  <c r="BI183" i="3"/>
  <c r="BI182" i="3"/>
  <c r="BI181" i="3"/>
  <c r="BI144" i="3"/>
  <c r="BI137" i="3"/>
  <c r="BI142" i="3"/>
  <c r="CS167" i="3"/>
  <c r="CR165" i="3"/>
  <c r="BH116" i="3"/>
  <c r="CS166" i="4"/>
  <c r="CR165" i="4"/>
  <c r="BI91" i="3"/>
  <c r="BI90" i="3"/>
  <c r="BI89" i="3"/>
  <c r="BI88" i="3"/>
  <c r="BI87" i="3"/>
  <c r="BI85" i="3"/>
  <c r="BI86" i="3"/>
  <c r="BI108" i="3"/>
  <c r="BI111" i="3"/>
  <c r="BI109" i="3"/>
  <c r="BI110" i="3"/>
  <c r="BI107" i="3"/>
  <c r="BI64" i="3"/>
  <c r="BI65" i="3"/>
  <c r="BI67" i="3"/>
  <c r="BI69" i="3"/>
  <c r="BI66" i="3"/>
  <c r="BI68" i="3"/>
  <c r="BI63" i="3"/>
  <c r="BI54" i="3"/>
  <c r="BI56" i="3"/>
  <c r="BI57" i="3"/>
  <c r="BI59" i="3"/>
  <c r="BI55" i="3"/>
  <c r="BI58" i="3"/>
  <c r="BI53" i="3"/>
  <c r="BI35" i="3"/>
  <c r="BI34" i="3"/>
  <c r="BI37" i="3"/>
  <c r="BI38" i="3"/>
  <c r="BI36" i="3"/>
  <c r="BI39" i="3"/>
  <c r="BI33" i="3"/>
  <c r="BI16" i="3"/>
  <c r="BI13" i="3"/>
  <c r="BI12" i="3"/>
  <c r="BI11" i="3"/>
  <c r="BI15" i="3"/>
  <c r="BI14" i="3"/>
  <c r="BI17" i="3"/>
  <c r="BJ6" i="3"/>
  <c r="BJ7" i="3" s="1"/>
  <c r="BI26" i="3"/>
  <c r="BI22" i="3"/>
  <c r="BI28" i="3"/>
  <c r="BI27" i="3"/>
  <c r="AQ79" i="2"/>
  <c r="AQ65" i="2"/>
  <c r="AQ59" i="2"/>
  <c r="AQ5" i="2"/>
  <c r="AQ71" i="2"/>
  <c r="AQ60" i="2"/>
  <c r="AQ22" i="2"/>
  <c r="AQ21" i="2"/>
  <c r="AQ72" i="2"/>
  <c r="AQ51" i="2"/>
  <c r="AQ77" i="2"/>
  <c r="AQ66" i="2"/>
  <c r="AR6" i="2"/>
  <c r="BB79" i="10"/>
  <c r="BC1" i="10"/>
  <c r="BC7" i="10"/>
  <c r="AS6" i="6"/>
  <c r="AS1" i="4"/>
  <c r="AS7" i="4"/>
  <c r="BI1" i="3"/>
  <c r="E70" i="8"/>
  <c r="BJ102" i="3" l="1"/>
  <c r="BJ101" i="3"/>
  <c r="BJ99" i="3"/>
  <c r="BJ97" i="3"/>
  <c r="BJ98" i="3"/>
  <c r="BJ96" i="3"/>
  <c r="BJ75" i="3"/>
  <c r="BJ76" i="3"/>
  <c r="BJ100" i="3"/>
  <c r="BJ79" i="3"/>
  <c r="BJ77" i="3"/>
  <c r="BJ78" i="3"/>
  <c r="BJ80" i="3"/>
  <c r="BJ44" i="3"/>
  <c r="BJ74" i="3"/>
  <c r="BJ46" i="3"/>
  <c r="BJ45" i="3"/>
  <c r="BJ49" i="3"/>
  <c r="BJ48" i="3"/>
  <c r="BJ47" i="3"/>
  <c r="BJ43" i="3"/>
  <c r="BI116" i="3"/>
  <c r="BJ153" i="3"/>
  <c r="BJ151" i="3"/>
  <c r="BJ149" i="3"/>
  <c r="BJ117" i="3"/>
  <c r="BJ118" i="3"/>
  <c r="BJ147" i="3"/>
  <c r="BJ193" i="3"/>
  <c r="BJ194" i="3"/>
  <c r="BJ192" i="3"/>
  <c r="BJ188" i="3"/>
  <c r="BJ187" i="3"/>
  <c r="BJ183" i="3"/>
  <c r="BJ182" i="3"/>
  <c r="BJ181" i="3"/>
  <c r="BJ144" i="3"/>
  <c r="BJ137" i="3"/>
  <c r="BJ142" i="3"/>
  <c r="CT167" i="3"/>
  <c r="CS165" i="3"/>
  <c r="CZ166" i="3"/>
  <c r="CS165" i="4"/>
  <c r="CT166" i="4"/>
  <c r="BJ90" i="3"/>
  <c r="BJ89" i="3"/>
  <c r="BJ91" i="3"/>
  <c r="BJ88" i="3"/>
  <c r="BJ87" i="3"/>
  <c r="BJ86" i="3"/>
  <c r="BJ85" i="3"/>
  <c r="BJ111" i="3"/>
  <c r="BJ108" i="3"/>
  <c r="BJ110" i="3"/>
  <c r="BJ109" i="3"/>
  <c r="BJ107" i="3"/>
  <c r="BJ64" i="3"/>
  <c r="BJ65" i="3"/>
  <c r="BJ67" i="3"/>
  <c r="BJ66" i="3"/>
  <c r="BJ69" i="3"/>
  <c r="BJ68" i="3"/>
  <c r="BJ63" i="3"/>
  <c r="BJ56" i="3"/>
  <c r="BJ54" i="3"/>
  <c r="BJ55" i="3"/>
  <c r="BJ59" i="3"/>
  <c r="BJ57" i="3"/>
  <c r="BJ58" i="3"/>
  <c r="BJ53" i="3"/>
  <c r="BJ35" i="3"/>
  <c r="BJ36" i="3"/>
  <c r="BJ34" i="3"/>
  <c r="BJ38" i="3"/>
  <c r="BJ37" i="3"/>
  <c r="BJ39" i="3"/>
  <c r="BJ33" i="3"/>
  <c r="BJ16" i="3"/>
  <c r="BJ17" i="3"/>
  <c r="BJ14" i="3"/>
  <c r="BJ15" i="3"/>
  <c r="BJ12" i="3"/>
  <c r="BJ11" i="3"/>
  <c r="BJ13" i="3"/>
  <c r="BK6" i="3"/>
  <c r="BK7" i="3" s="1"/>
  <c r="BJ28" i="3"/>
  <c r="BJ22" i="3"/>
  <c r="BJ27" i="3"/>
  <c r="BJ26" i="3"/>
  <c r="AT6" i="4"/>
  <c r="AQ73" i="2"/>
  <c r="AQ78" i="2" s="1"/>
  <c r="AQ80" i="2" s="1"/>
  <c r="AH23" i="10"/>
  <c r="AR1" i="2"/>
  <c r="AE23" i="10"/>
  <c r="W23" i="10"/>
  <c r="BA23" i="10"/>
  <c r="X23" i="10"/>
  <c r="AZ23" i="10"/>
  <c r="AO23" i="10"/>
  <c r="AV23" i="10"/>
  <c r="AP23" i="10"/>
  <c r="V23" i="10"/>
  <c r="AA23" i="10"/>
  <c r="AS23" i="10"/>
  <c r="AU23" i="10"/>
  <c r="AJ23" i="10"/>
  <c r="AL23" i="10"/>
  <c r="AM23" i="10"/>
  <c r="BB23" i="10"/>
  <c r="AR7" i="2"/>
  <c r="AR23" i="10"/>
  <c r="AY23" i="10"/>
  <c r="AT23" i="10"/>
  <c r="AR2" i="2"/>
  <c r="AK23" i="10"/>
  <c r="AF23" i="10"/>
  <c r="AR4" i="2"/>
  <c r="AC23" i="10"/>
  <c r="Y23" i="10"/>
  <c r="AX23" i="10"/>
  <c r="AR3" i="2"/>
  <c r="AI23" i="10"/>
  <c r="Z23" i="10"/>
  <c r="AB23" i="10"/>
  <c r="AG23" i="10"/>
  <c r="AN23" i="10"/>
  <c r="AQ23" i="10"/>
  <c r="AW23" i="10"/>
  <c r="AD23" i="10"/>
  <c r="BC23" i="10"/>
  <c r="BD6" i="10"/>
  <c r="AS1" i="6"/>
  <c r="AS7" i="6"/>
  <c r="BJ1" i="3"/>
  <c r="E71" i="8"/>
  <c r="AR43" i="2" l="1"/>
  <c r="AR44" i="2"/>
  <c r="BK101" i="3"/>
  <c r="BK102" i="3"/>
  <c r="BK100" i="3"/>
  <c r="BK99" i="3"/>
  <c r="BK97" i="3"/>
  <c r="BK98" i="3"/>
  <c r="BK76" i="3"/>
  <c r="BK96" i="3"/>
  <c r="BK78" i="3"/>
  <c r="BK75" i="3"/>
  <c r="BK77" i="3"/>
  <c r="BK80" i="3"/>
  <c r="BK79" i="3"/>
  <c r="BK74" i="3"/>
  <c r="BK44" i="3"/>
  <c r="BK45" i="3"/>
  <c r="BK46" i="3"/>
  <c r="BK48" i="3"/>
  <c r="BK47" i="3"/>
  <c r="BK49" i="3"/>
  <c r="BK43" i="3"/>
  <c r="BJ116" i="3"/>
  <c r="BK153" i="3"/>
  <c r="BK151" i="3"/>
  <c r="BK149" i="3"/>
  <c r="BK147" i="3"/>
  <c r="BK118" i="3"/>
  <c r="BK117" i="3"/>
  <c r="DA166" i="3"/>
  <c r="BK194" i="3"/>
  <c r="BK192" i="3"/>
  <c r="BK193" i="3"/>
  <c r="BK188" i="3"/>
  <c r="BK183" i="3"/>
  <c r="BK182" i="3"/>
  <c r="BK187" i="3"/>
  <c r="BK181" i="3"/>
  <c r="BK144" i="3"/>
  <c r="BK137" i="3"/>
  <c r="BK142" i="3"/>
  <c r="CU167" i="3"/>
  <c r="CT165" i="3"/>
  <c r="CU166" i="4"/>
  <c r="CT165" i="4"/>
  <c r="BK91" i="3"/>
  <c r="BK89" i="3"/>
  <c r="BK90" i="3"/>
  <c r="BK88" i="3"/>
  <c r="BK86" i="3"/>
  <c r="BK85" i="3"/>
  <c r="BK87" i="3"/>
  <c r="BK110" i="3"/>
  <c r="BK111" i="3"/>
  <c r="BK109" i="3"/>
  <c r="BK108" i="3"/>
  <c r="BK107" i="3"/>
  <c r="BK64" i="3"/>
  <c r="BK65" i="3"/>
  <c r="BK67" i="3"/>
  <c r="BK66" i="3"/>
  <c r="BK69" i="3"/>
  <c r="BK68" i="3"/>
  <c r="BK54" i="3"/>
  <c r="BK63" i="3"/>
  <c r="BK58" i="3"/>
  <c r="BK56" i="3"/>
  <c r="BK55" i="3"/>
  <c r="BK59" i="3"/>
  <c r="BK57" i="3"/>
  <c r="BK53" i="3"/>
  <c r="BK36" i="3"/>
  <c r="BK35" i="3"/>
  <c r="BK37" i="3"/>
  <c r="BK34" i="3"/>
  <c r="BK38" i="3"/>
  <c r="BK39" i="3"/>
  <c r="BK33" i="3"/>
  <c r="BK17" i="3"/>
  <c r="BK16" i="3"/>
  <c r="BK15" i="3"/>
  <c r="BK14" i="3"/>
  <c r="BK13" i="3"/>
  <c r="BK12" i="3"/>
  <c r="BK11" i="3"/>
  <c r="BL6" i="3"/>
  <c r="BL7" i="3" s="1"/>
  <c r="BK22" i="3"/>
  <c r="BK27" i="3"/>
  <c r="BK26" i="3"/>
  <c r="BK28" i="3"/>
  <c r="AR21" i="2"/>
  <c r="AR51" i="2"/>
  <c r="AR79" i="2"/>
  <c r="AR72" i="2"/>
  <c r="AR22" i="2"/>
  <c r="AR66" i="2"/>
  <c r="AR71" i="2"/>
  <c r="AR59" i="2"/>
  <c r="AR65" i="2"/>
  <c r="AR60" i="2"/>
  <c r="AR77" i="2"/>
  <c r="AR5" i="2"/>
  <c r="R33" i="2"/>
  <c r="K33" i="2" s="1"/>
  <c r="U23" i="10"/>
  <c r="BC79" i="10"/>
  <c r="BD1" i="10"/>
  <c r="BD7" i="10"/>
  <c r="AT6" i="6"/>
  <c r="AT7" i="4"/>
  <c r="AT1" i="4"/>
  <c r="BK1" i="3"/>
  <c r="E72" i="8"/>
  <c r="AT101" i="4" l="1"/>
  <c r="AT102" i="4"/>
  <c r="AT100" i="4"/>
  <c r="AT99" i="4"/>
  <c r="AT98" i="4"/>
  <c r="AT76" i="4"/>
  <c r="AT97" i="4"/>
  <c r="AT96" i="4"/>
  <c r="AT75" i="4"/>
  <c r="AT77" i="4"/>
  <c r="AT78" i="4"/>
  <c r="AT80" i="4"/>
  <c r="AT79" i="4"/>
  <c r="BL102" i="3"/>
  <c r="BL101" i="3"/>
  <c r="BL99" i="3"/>
  <c r="BL100" i="3"/>
  <c r="BL98" i="3"/>
  <c r="BL97" i="3"/>
  <c r="BL77" i="3"/>
  <c r="BL96" i="3"/>
  <c r="BL76" i="3"/>
  <c r="BL78" i="3"/>
  <c r="BL79" i="3"/>
  <c r="BL80" i="3"/>
  <c r="BL75" i="3"/>
  <c r="AT74" i="4"/>
  <c r="AT45" i="4"/>
  <c r="AT44" i="4"/>
  <c r="AT46" i="4"/>
  <c r="AT49" i="4"/>
  <c r="AT48" i="4"/>
  <c r="AT47" i="4"/>
  <c r="BL74" i="3"/>
  <c r="BL44" i="3"/>
  <c r="BL45" i="3"/>
  <c r="BL48" i="3"/>
  <c r="BL46" i="3"/>
  <c r="BL47" i="3"/>
  <c r="BL49" i="3"/>
  <c r="AT43" i="4"/>
  <c r="BL43" i="3"/>
  <c r="BL153" i="3"/>
  <c r="BL151" i="3"/>
  <c r="BL149" i="3"/>
  <c r="BL118" i="3"/>
  <c r="BL147" i="3"/>
  <c r="BL117" i="3"/>
  <c r="AT153" i="4"/>
  <c r="AT151" i="4"/>
  <c r="AT149" i="4"/>
  <c r="AT147" i="4"/>
  <c r="AT117" i="4"/>
  <c r="AT118" i="4"/>
  <c r="CV167" i="3"/>
  <c r="CU165" i="3"/>
  <c r="BL194" i="3"/>
  <c r="BL192" i="3"/>
  <c r="BL193" i="3"/>
  <c r="BL188" i="3"/>
  <c r="BL187" i="3"/>
  <c r="BL183" i="3"/>
  <c r="BL182" i="3"/>
  <c r="BL181" i="3"/>
  <c r="BL144" i="3"/>
  <c r="BL137" i="3"/>
  <c r="BL142" i="3"/>
  <c r="BK116" i="3"/>
  <c r="DB166" i="3"/>
  <c r="AT193" i="4"/>
  <c r="AT194" i="4"/>
  <c r="AT192" i="4"/>
  <c r="AT188" i="4"/>
  <c r="AT187" i="4"/>
  <c r="AT183" i="4"/>
  <c r="AT182" i="4"/>
  <c r="AT181" i="4"/>
  <c r="AT144" i="4"/>
  <c r="AT137" i="4"/>
  <c r="AT142" i="4"/>
  <c r="CU165" i="4"/>
  <c r="CV166" i="4"/>
  <c r="BL91" i="3"/>
  <c r="BL89" i="3"/>
  <c r="BL90" i="3"/>
  <c r="BL88" i="3"/>
  <c r="BL87" i="3"/>
  <c r="BL86" i="3"/>
  <c r="BL85" i="3"/>
  <c r="AT91" i="4"/>
  <c r="AT90" i="4"/>
  <c r="AT89" i="4"/>
  <c r="AT88" i="4"/>
  <c r="AT87" i="4"/>
  <c r="AT86" i="4"/>
  <c r="AT85" i="4"/>
  <c r="AT111" i="4"/>
  <c r="AT109" i="4"/>
  <c r="AT110" i="4"/>
  <c r="AT108" i="4"/>
  <c r="BL111" i="3"/>
  <c r="BL109" i="3"/>
  <c r="BL110" i="3"/>
  <c r="BL108" i="3"/>
  <c r="BL107" i="3"/>
  <c r="AT68" i="4"/>
  <c r="AT69" i="4"/>
  <c r="AT107" i="4"/>
  <c r="AT66" i="4"/>
  <c r="AT64" i="4"/>
  <c r="AT67" i="4"/>
  <c r="AT65" i="4"/>
  <c r="AT63" i="4"/>
  <c r="AT59" i="4"/>
  <c r="AT58" i="4"/>
  <c r="AT39" i="4"/>
  <c r="AT56" i="4"/>
  <c r="AT55" i="4"/>
  <c r="AT54" i="4"/>
  <c r="AT57" i="4"/>
  <c r="AT37" i="4"/>
  <c r="AT53" i="4"/>
  <c r="AT38" i="4"/>
  <c r="AT34" i="4"/>
  <c r="AT35" i="4"/>
  <c r="AT36" i="4"/>
  <c r="AT33" i="4"/>
  <c r="BL64" i="3"/>
  <c r="BL65" i="3"/>
  <c r="BL68" i="3"/>
  <c r="BL67" i="3"/>
  <c r="BL69" i="3"/>
  <c r="BL66" i="3"/>
  <c r="BL63" i="3"/>
  <c r="BL55" i="3"/>
  <c r="BL58" i="3"/>
  <c r="BL54" i="3"/>
  <c r="BL56" i="3"/>
  <c r="BL59" i="3"/>
  <c r="BL57" i="3"/>
  <c r="BL53" i="3"/>
  <c r="BL34" i="3"/>
  <c r="BL36" i="3"/>
  <c r="BL35" i="3"/>
  <c r="BL37" i="3"/>
  <c r="BL39" i="3"/>
  <c r="BL38" i="3"/>
  <c r="BL33" i="3"/>
  <c r="BL17" i="3"/>
  <c r="BL16" i="3"/>
  <c r="BL15" i="3"/>
  <c r="BL14" i="3"/>
  <c r="BL13" i="3"/>
  <c r="BL12" i="3"/>
  <c r="BL11" i="3"/>
  <c r="BM6" i="3"/>
  <c r="BM7" i="3" s="1"/>
  <c r="BL22" i="3"/>
  <c r="BL27" i="3"/>
  <c r="BL26" i="3"/>
  <c r="BL28" i="3"/>
  <c r="AT28" i="4"/>
  <c r="AT17" i="4"/>
  <c r="AT22" i="4"/>
  <c r="AT14" i="4"/>
  <c r="AT12" i="4"/>
  <c r="AT16" i="4"/>
  <c r="AT15" i="4"/>
  <c r="AT13" i="4"/>
  <c r="AT11" i="4"/>
  <c r="AT27" i="4"/>
  <c r="AT26" i="4"/>
  <c r="AU6" i="4"/>
  <c r="AR73" i="2"/>
  <c r="AR78" i="2" s="1"/>
  <c r="AR80" i="2" s="1"/>
  <c r="BD23" i="10"/>
  <c r="BE6" i="10"/>
  <c r="AT7" i="6"/>
  <c r="AT1" i="6"/>
  <c r="BL1" i="3"/>
  <c r="E73" i="8"/>
  <c r="BM101" i="3" l="1"/>
  <c r="BM100" i="3"/>
  <c r="BM102" i="3"/>
  <c r="BM98" i="3"/>
  <c r="BM96" i="3"/>
  <c r="BM99" i="3"/>
  <c r="BM97" i="3"/>
  <c r="BM75" i="3"/>
  <c r="BM78" i="3"/>
  <c r="BM79" i="3"/>
  <c r="BM76" i="3"/>
  <c r="BM77" i="3"/>
  <c r="BM80" i="3"/>
  <c r="BL116" i="3"/>
  <c r="BM74" i="3"/>
  <c r="BM45" i="3"/>
  <c r="BM46" i="3"/>
  <c r="BM44" i="3"/>
  <c r="BM47" i="3"/>
  <c r="BM49" i="3"/>
  <c r="BM48" i="3"/>
  <c r="BM43" i="3"/>
  <c r="BM153" i="3"/>
  <c r="BM151" i="3"/>
  <c r="BM149" i="3"/>
  <c r="BM147" i="3"/>
  <c r="BM118" i="3"/>
  <c r="BM117" i="3"/>
  <c r="DC166" i="3"/>
  <c r="BM194" i="3"/>
  <c r="BM193" i="3"/>
  <c r="BM192" i="3"/>
  <c r="BM187" i="3"/>
  <c r="BM188" i="3"/>
  <c r="BM183" i="3"/>
  <c r="BM181" i="3"/>
  <c r="BM182" i="3"/>
  <c r="BM144" i="3"/>
  <c r="BM137" i="3"/>
  <c r="BM142" i="3"/>
  <c r="CW167" i="3"/>
  <c r="CV165" i="3"/>
  <c r="CW166" i="4"/>
  <c r="CV165" i="4"/>
  <c r="AT116" i="4"/>
  <c r="BM91" i="3"/>
  <c r="BM89" i="3"/>
  <c r="BM90" i="3"/>
  <c r="BM88" i="3"/>
  <c r="BM87" i="3"/>
  <c r="BM86" i="3"/>
  <c r="BM85" i="3"/>
  <c r="BM111" i="3"/>
  <c r="BM110" i="3"/>
  <c r="BM109" i="3"/>
  <c r="BM108" i="3"/>
  <c r="BM107" i="3"/>
  <c r="BM64" i="3"/>
  <c r="BM66" i="3"/>
  <c r="BM68" i="3"/>
  <c r="BM67" i="3"/>
  <c r="BM69" i="3"/>
  <c r="BM65" i="3"/>
  <c r="BM54" i="3"/>
  <c r="BM55" i="3"/>
  <c r="BM58" i="3"/>
  <c r="BM63" i="3"/>
  <c r="BM56" i="3"/>
  <c r="BM57" i="3"/>
  <c r="BM59" i="3"/>
  <c r="BM53" i="3"/>
  <c r="BM34" i="3"/>
  <c r="BM36" i="3"/>
  <c r="BM35" i="3"/>
  <c r="BM39" i="3"/>
  <c r="BM37" i="3"/>
  <c r="BM38" i="3"/>
  <c r="BM33" i="3"/>
  <c r="BM17" i="3"/>
  <c r="BM16" i="3"/>
  <c r="BM14" i="3"/>
  <c r="BM15" i="3"/>
  <c r="BM13" i="3"/>
  <c r="BM12" i="3"/>
  <c r="BM11" i="3"/>
  <c r="BN6" i="3"/>
  <c r="BN7" i="3" s="1"/>
  <c r="BM26" i="3"/>
  <c r="BM22" i="3"/>
  <c r="BM27" i="3"/>
  <c r="BM28" i="3"/>
  <c r="BD79" i="10"/>
  <c r="BE1" i="10"/>
  <c r="BE7" i="10"/>
  <c r="AU6" i="6"/>
  <c r="AU1" i="4"/>
  <c r="AU7" i="4"/>
  <c r="BM1" i="3"/>
  <c r="E74" i="8"/>
  <c r="AU101" i="4" l="1"/>
  <c r="AU102" i="4"/>
  <c r="AU100" i="4"/>
  <c r="AU99" i="4"/>
  <c r="AU98" i="4"/>
  <c r="AU97" i="4"/>
  <c r="AU96" i="4"/>
  <c r="AU76" i="4"/>
  <c r="AU75" i="4"/>
  <c r="AU77" i="4"/>
  <c r="AU78" i="4"/>
  <c r="AU80" i="4"/>
  <c r="AU79" i="4"/>
  <c r="BN102" i="3"/>
  <c r="BN100" i="3"/>
  <c r="BN98" i="3"/>
  <c r="BN96" i="3"/>
  <c r="BN101" i="3"/>
  <c r="BN99" i="3"/>
  <c r="BN77" i="3"/>
  <c r="BN79" i="3"/>
  <c r="BN97" i="3"/>
  <c r="BN78" i="3"/>
  <c r="BN76" i="3"/>
  <c r="BN80" i="3"/>
  <c r="BN75" i="3"/>
  <c r="AU74" i="4"/>
  <c r="AU45" i="4"/>
  <c r="AU47" i="4"/>
  <c r="AU46" i="4"/>
  <c r="AU49" i="4"/>
  <c r="AU48" i="4"/>
  <c r="AU44" i="4"/>
  <c r="BN44" i="3"/>
  <c r="BN74" i="3"/>
  <c r="BN45" i="3"/>
  <c r="BN46" i="3"/>
  <c r="BN47" i="3"/>
  <c r="BN48" i="3"/>
  <c r="BN49" i="3"/>
  <c r="AU43" i="4"/>
  <c r="BN43" i="3"/>
  <c r="BM116" i="3"/>
  <c r="AU153" i="4"/>
  <c r="AU149" i="4"/>
  <c r="AU151" i="4"/>
  <c r="AU117" i="4"/>
  <c r="AU147" i="4"/>
  <c r="AU118" i="4"/>
  <c r="BN153" i="3"/>
  <c r="BN151" i="3"/>
  <c r="BN149" i="3"/>
  <c r="BN147" i="3"/>
  <c r="BN118" i="3"/>
  <c r="BN117" i="3"/>
  <c r="BN194" i="3"/>
  <c r="BN193" i="3"/>
  <c r="BN188" i="3"/>
  <c r="BN192" i="3"/>
  <c r="BN181" i="3"/>
  <c r="BN187" i="3"/>
  <c r="BN182" i="3"/>
  <c r="BN183" i="3"/>
  <c r="BN144" i="3"/>
  <c r="BN137" i="3"/>
  <c r="BN142" i="3"/>
  <c r="CX167" i="3"/>
  <c r="CW165" i="3"/>
  <c r="DD166" i="3"/>
  <c r="AU194" i="4"/>
  <c r="AU188" i="4"/>
  <c r="AU192" i="4"/>
  <c r="AU193" i="4"/>
  <c r="AU183" i="4"/>
  <c r="AU187" i="4"/>
  <c r="AU182" i="4"/>
  <c r="AU181" i="4"/>
  <c r="AU144" i="4"/>
  <c r="AU142" i="4"/>
  <c r="AU137" i="4"/>
  <c r="CX166" i="4"/>
  <c r="CW165" i="4"/>
  <c r="BN90" i="3"/>
  <c r="BN91" i="3"/>
  <c r="BN89" i="3"/>
  <c r="BN88" i="3"/>
  <c r="BN87" i="3"/>
  <c r="BN86" i="3"/>
  <c r="BN85" i="3"/>
  <c r="AU91" i="4"/>
  <c r="AU90" i="4"/>
  <c r="AU89" i="4"/>
  <c r="AU88" i="4"/>
  <c r="AU87" i="4"/>
  <c r="AU86" i="4"/>
  <c r="AU85" i="4"/>
  <c r="AU111" i="4"/>
  <c r="AU109" i="4"/>
  <c r="AU108" i="4"/>
  <c r="AU110" i="4"/>
  <c r="BN111" i="3"/>
  <c r="BN110" i="3"/>
  <c r="BN109" i="3"/>
  <c r="BN108" i="3"/>
  <c r="BN107" i="3"/>
  <c r="AU107" i="4"/>
  <c r="AU68" i="4"/>
  <c r="AU69" i="4"/>
  <c r="AU67" i="4"/>
  <c r="AU64" i="4"/>
  <c r="AU65" i="4"/>
  <c r="AU66" i="4"/>
  <c r="AU63" i="4"/>
  <c r="AU59" i="4"/>
  <c r="AU58" i="4"/>
  <c r="AU57" i="4"/>
  <c r="AU56" i="4"/>
  <c r="AU55" i="4"/>
  <c r="AU54" i="4"/>
  <c r="AU53" i="4"/>
  <c r="AU38" i="4"/>
  <c r="AU39" i="4"/>
  <c r="AU37" i="4"/>
  <c r="AU34" i="4"/>
  <c r="AU36" i="4"/>
  <c r="AU33" i="4"/>
  <c r="AU35" i="4"/>
  <c r="BN65" i="3"/>
  <c r="BN66" i="3"/>
  <c r="BN64" i="3"/>
  <c r="BN67" i="3"/>
  <c r="BN68" i="3"/>
  <c r="BN69" i="3"/>
  <c r="BN57" i="3"/>
  <c r="BN55" i="3"/>
  <c r="BN58" i="3"/>
  <c r="BN54" i="3"/>
  <c r="BN63" i="3"/>
  <c r="BN56" i="3"/>
  <c r="BN59" i="3"/>
  <c r="BN53" i="3"/>
  <c r="BN34" i="3"/>
  <c r="BN36" i="3"/>
  <c r="BN37" i="3"/>
  <c r="BN38" i="3"/>
  <c r="BN35" i="3"/>
  <c r="BN39" i="3"/>
  <c r="BN33" i="3"/>
  <c r="BN17" i="3"/>
  <c r="BN15" i="3"/>
  <c r="BN14" i="3"/>
  <c r="BN16" i="3"/>
  <c r="BN13" i="3"/>
  <c r="BN12" i="3"/>
  <c r="BN11" i="3"/>
  <c r="BO6" i="3"/>
  <c r="BN28" i="3"/>
  <c r="BN26" i="3"/>
  <c r="BN22" i="3"/>
  <c r="BN27" i="3"/>
  <c r="AU27" i="4"/>
  <c r="AU22" i="4"/>
  <c r="AU14" i="4"/>
  <c r="AU17" i="4"/>
  <c r="AU16" i="4"/>
  <c r="AU15" i="4"/>
  <c r="AU13" i="4"/>
  <c r="AU11" i="4"/>
  <c r="AU12" i="4"/>
  <c r="AU26" i="4"/>
  <c r="AU28" i="4"/>
  <c r="AV6" i="4"/>
  <c r="BE23" i="10"/>
  <c r="BF6" i="10"/>
  <c r="AU1" i="6"/>
  <c r="AU7" i="6"/>
  <c r="BN1" i="3"/>
  <c r="E75" i="8"/>
  <c r="DE166" i="3" l="1"/>
  <c r="CY167" i="3"/>
  <c r="CX165" i="3"/>
  <c r="BN116" i="3"/>
  <c r="CY166" i="4"/>
  <c r="CX165" i="4"/>
  <c r="AU116" i="4"/>
  <c r="BE79" i="10"/>
  <c r="BF7" i="10"/>
  <c r="BF1" i="10"/>
  <c r="AV6" i="6"/>
  <c r="AV7" i="4"/>
  <c r="AV1" i="4"/>
  <c r="BO7" i="3"/>
  <c r="BO1" i="3"/>
  <c r="E76" i="8"/>
  <c r="AV101" i="4" l="1"/>
  <c r="AV102" i="4"/>
  <c r="AV100" i="4"/>
  <c r="AV99" i="4"/>
  <c r="AV98" i="4"/>
  <c r="AV97" i="4"/>
  <c r="AV96" i="4"/>
  <c r="AV75" i="4"/>
  <c r="AV77" i="4"/>
  <c r="AV78" i="4"/>
  <c r="AV79" i="4"/>
  <c r="AV76" i="4"/>
  <c r="AV80" i="4"/>
  <c r="BO101" i="3"/>
  <c r="BO100" i="3"/>
  <c r="BO102" i="3"/>
  <c r="BO98" i="3"/>
  <c r="BO99" i="3"/>
  <c r="BO96" i="3"/>
  <c r="BO76" i="3"/>
  <c r="BO97" i="3"/>
  <c r="BO77" i="3"/>
  <c r="BO75" i="3"/>
  <c r="BO78" i="3"/>
  <c r="BO79" i="3"/>
  <c r="BO80" i="3"/>
  <c r="AV74" i="4"/>
  <c r="AV45" i="4"/>
  <c r="AV47" i="4"/>
  <c r="AV46" i="4"/>
  <c r="AV49" i="4"/>
  <c r="AV48" i="4"/>
  <c r="AV44" i="4"/>
  <c r="BO74" i="3"/>
  <c r="BO44" i="3"/>
  <c r="BO47" i="3"/>
  <c r="BO45" i="3"/>
  <c r="BO49" i="3"/>
  <c r="BO46" i="3"/>
  <c r="BO48" i="3"/>
  <c r="AV43" i="4"/>
  <c r="BO43" i="3"/>
  <c r="BO151" i="3"/>
  <c r="BO149" i="3"/>
  <c r="BO147" i="3"/>
  <c r="BO153" i="3"/>
  <c r="BO118" i="3"/>
  <c r="BO117" i="3"/>
  <c r="AV151" i="4"/>
  <c r="AV153" i="4"/>
  <c r="AV149" i="4"/>
  <c r="AV117" i="4"/>
  <c r="AV147" i="4"/>
  <c r="AV118" i="4"/>
  <c r="CZ167" i="3"/>
  <c r="CY165" i="3"/>
  <c r="BO194" i="3"/>
  <c r="BO193" i="3"/>
  <c r="BO187" i="3"/>
  <c r="BO188" i="3"/>
  <c r="BO192" i="3"/>
  <c r="BO181" i="3"/>
  <c r="BO182" i="3"/>
  <c r="BO183" i="3"/>
  <c r="BO144" i="3"/>
  <c r="BO142" i="3"/>
  <c r="BO137" i="3"/>
  <c r="DF166" i="3"/>
  <c r="AV194" i="4"/>
  <c r="AV192" i="4"/>
  <c r="AV193" i="4"/>
  <c r="AV188" i="4"/>
  <c r="AV183" i="4"/>
  <c r="AV187" i="4"/>
  <c r="AV182" i="4"/>
  <c r="AV181" i="4"/>
  <c r="AV144" i="4"/>
  <c r="AV142" i="4"/>
  <c r="AV137" i="4"/>
  <c r="CZ166" i="4"/>
  <c r="CY165" i="4"/>
  <c r="BO91" i="3"/>
  <c r="BO90" i="3"/>
  <c r="BO88" i="3"/>
  <c r="BO89" i="3"/>
  <c r="BO87" i="3"/>
  <c r="BO86" i="3"/>
  <c r="BO85" i="3"/>
  <c r="AV90" i="4"/>
  <c r="AV91" i="4"/>
  <c r="AV89" i="4"/>
  <c r="AV88" i="4"/>
  <c r="AV87" i="4"/>
  <c r="AV86" i="4"/>
  <c r="AV85" i="4"/>
  <c r="AV111" i="4"/>
  <c r="AV109" i="4"/>
  <c r="AV110" i="4"/>
  <c r="AV108" i="4"/>
  <c r="BO111" i="3"/>
  <c r="BO110" i="3"/>
  <c r="BO109" i="3"/>
  <c r="BO108" i="3"/>
  <c r="BO107" i="3"/>
  <c r="AV107" i="4"/>
  <c r="AV68" i="4"/>
  <c r="AV69" i="4"/>
  <c r="AV66" i="4"/>
  <c r="AV64" i="4"/>
  <c r="AV65" i="4"/>
  <c r="AV67" i="4"/>
  <c r="AV63" i="4"/>
  <c r="AV59" i="4"/>
  <c r="AV58" i="4"/>
  <c r="AV57" i="4"/>
  <c r="AV56" i="4"/>
  <c r="AV55" i="4"/>
  <c r="AV54" i="4"/>
  <c r="AV53" i="4"/>
  <c r="AV38" i="4"/>
  <c r="AV37" i="4"/>
  <c r="AV34" i="4"/>
  <c r="AV36" i="4"/>
  <c r="AV39" i="4"/>
  <c r="AV35" i="4"/>
  <c r="AV33" i="4"/>
  <c r="BO65" i="3"/>
  <c r="BO66" i="3"/>
  <c r="BO64" i="3"/>
  <c r="BO67" i="3"/>
  <c r="BO68" i="3"/>
  <c r="BO69" i="3"/>
  <c r="BO57" i="3"/>
  <c r="BO55" i="3"/>
  <c r="BO63" i="3"/>
  <c r="BO54" i="3"/>
  <c r="BO58" i="3"/>
  <c r="BO59" i="3"/>
  <c r="BO56" i="3"/>
  <c r="BO53" i="3"/>
  <c r="BO34" i="3"/>
  <c r="BO35" i="3"/>
  <c r="BO37" i="3"/>
  <c r="BO39" i="3"/>
  <c r="BO38" i="3"/>
  <c r="BO36" i="3"/>
  <c r="BO33" i="3"/>
  <c r="BO17" i="3"/>
  <c r="BO16" i="3"/>
  <c r="BO15" i="3"/>
  <c r="BO14" i="3"/>
  <c r="BO13" i="3"/>
  <c r="BO12" i="3"/>
  <c r="BO11" i="3"/>
  <c r="BP6" i="3"/>
  <c r="BO22" i="3"/>
  <c r="BO26" i="3"/>
  <c r="BO28" i="3"/>
  <c r="BO27" i="3"/>
  <c r="AV26" i="4"/>
  <c r="AV22" i="4"/>
  <c r="AV17" i="4"/>
  <c r="AV14" i="4"/>
  <c r="AV16" i="4"/>
  <c r="AV15" i="4"/>
  <c r="AV13" i="4"/>
  <c r="AV11" i="4"/>
  <c r="AV12" i="4"/>
  <c r="AV27" i="4"/>
  <c r="AV28" i="4"/>
  <c r="AW6" i="4"/>
  <c r="BF23" i="10"/>
  <c r="BG6" i="10"/>
  <c r="AV1" i="6"/>
  <c r="AV7" i="6"/>
  <c r="E77" i="8"/>
  <c r="BO116" i="3" l="1"/>
  <c r="AV116" i="4"/>
  <c r="DG166" i="3"/>
  <c r="DA167" i="3"/>
  <c r="CZ165" i="3"/>
  <c r="DA166" i="4"/>
  <c r="CZ165" i="4"/>
  <c r="BF79" i="10"/>
  <c r="BG7" i="10"/>
  <c r="BG1" i="10"/>
  <c r="AW6" i="6"/>
  <c r="AW7" i="4"/>
  <c r="AW1" i="4"/>
  <c r="BP7" i="3"/>
  <c r="BP1" i="3"/>
  <c r="E78" i="8"/>
  <c r="AW101" i="4" l="1"/>
  <c r="AW102" i="4"/>
  <c r="AW100" i="4"/>
  <c r="AW99" i="4"/>
  <c r="AW98" i="4"/>
  <c r="AW97" i="4"/>
  <c r="AW96" i="4"/>
  <c r="AW76" i="4"/>
  <c r="AW77" i="4"/>
  <c r="AW75" i="4"/>
  <c r="AW80" i="4"/>
  <c r="AW79" i="4"/>
  <c r="AW78" i="4"/>
  <c r="BP101" i="3"/>
  <c r="BP102" i="3"/>
  <c r="BP99" i="3"/>
  <c r="BP100" i="3"/>
  <c r="BP98" i="3"/>
  <c r="BP97" i="3"/>
  <c r="BP96" i="3"/>
  <c r="BP75" i="3"/>
  <c r="BP79" i="3"/>
  <c r="BP78" i="3"/>
  <c r="BP76" i="3"/>
  <c r="BP77" i="3"/>
  <c r="BP80" i="3"/>
  <c r="AW74" i="4"/>
  <c r="AW44" i="4"/>
  <c r="AW45" i="4"/>
  <c r="AW47" i="4"/>
  <c r="AW49" i="4"/>
  <c r="AW46" i="4"/>
  <c r="AW48" i="4"/>
  <c r="BP46" i="3"/>
  <c r="BP44" i="3"/>
  <c r="BP45" i="3"/>
  <c r="BP47" i="3"/>
  <c r="BP74" i="3"/>
  <c r="BP48" i="3"/>
  <c r="BP49" i="3"/>
  <c r="AW43" i="4"/>
  <c r="BP43" i="3"/>
  <c r="BP151" i="3"/>
  <c r="BP153" i="3"/>
  <c r="BP147" i="3"/>
  <c r="BP149" i="3"/>
  <c r="BP118" i="3"/>
  <c r="BP117" i="3"/>
  <c r="AW153" i="4"/>
  <c r="AW151" i="4"/>
  <c r="AW117" i="4"/>
  <c r="AW147" i="4"/>
  <c r="AW118" i="4"/>
  <c r="AW149" i="4"/>
  <c r="BP194" i="3"/>
  <c r="BP193" i="3"/>
  <c r="BP192" i="3"/>
  <c r="BP187" i="3"/>
  <c r="BP188" i="3"/>
  <c r="BP183" i="3"/>
  <c r="BP182" i="3"/>
  <c r="BP181" i="3"/>
  <c r="BP144" i="3"/>
  <c r="BP142" i="3"/>
  <c r="BP137" i="3"/>
  <c r="DB167" i="3"/>
  <c r="DA165" i="3"/>
  <c r="DH166" i="3"/>
  <c r="AW194" i="4"/>
  <c r="AW193" i="4"/>
  <c r="AW192" i="4"/>
  <c r="AW188" i="4"/>
  <c r="AW187" i="4"/>
  <c r="AW183" i="4"/>
  <c r="AW182" i="4"/>
  <c r="AW181" i="4"/>
  <c r="AW144" i="4"/>
  <c r="AW142" i="4"/>
  <c r="AW137" i="4"/>
  <c r="DB166" i="4"/>
  <c r="DA165" i="4"/>
  <c r="BP91" i="3"/>
  <c r="BP90" i="3"/>
  <c r="BP89" i="3"/>
  <c r="BP88" i="3"/>
  <c r="BP87" i="3"/>
  <c r="BP86" i="3"/>
  <c r="BP85" i="3"/>
  <c r="AW91" i="4"/>
  <c r="AW90" i="4"/>
  <c r="AW89" i="4"/>
  <c r="AW86" i="4"/>
  <c r="AW87" i="4"/>
  <c r="AW85" i="4"/>
  <c r="AW88" i="4"/>
  <c r="BP111" i="3"/>
  <c r="BP110" i="3"/>
  <c r="BP108" i="3"/>
  <c r="BP109" i="3"/>
  <c r="AW110" i="4"/>
  <c r="AW108" i="4"/>
  <c r="AW109" i="4"/>
  <c r="AW111" i="4"/>
  <c r="BP107" i="3"/>
  <c r="AW107" i="4"/>
  <c r="AW68" i="4"/>
  <c r="AW69" i="4"/>
  <c r="AW66" i="4"/>
  <c r="AW67" i="4"/>
  <c r="AW64" i="4"/>
  <c r="AW65" i="4"/>
  <c r="AW58" i="4"/>
  <c r="AW63" i="4"/>
  <c r="AW59" i="4"/>
  <c r="AW57" i="4"/>
  <c r="AW56" i="4"/>
  <c r="AW54" i="4"/>
  <c r="AW55" i="4"/>
  <c r="AW53" i="4"/>
  <c r="AW38" i="4"/>
  <c r="AW36" i="4"/>
  <c r="AW39" i="4"/>
  <c r="AW34" i="4"/>
  <c r="AW35" i="4"/>
  <c r="AW33" i="4"/>
  <c r="AW37" i="4"/>
  <c r="BP65" i="3"/>
  <c r="BP66" i="3"/>
  <c r="BP67" i="3"/>
  <c r="BP64" i="3"/>
  <c r="BP68" i="3"/>
  <c r="BP69" i="3"/>
  <c r="BP63" i="3"/>
  <c r="BP57" i="3"/>
  <c r="BP55" i="3"/>
  <c r="BP54" i="3"/>
  <c r="BP59" i="3"/>
  <c r="BP58" i="3"/>
  <c r="BP56" i="3"/>
  <c r="BP53" i="3"/>
  <c r="BP35" i="3"/>
  <c r="BP34" i="3"/>
  <c r="BP36" i="3"/>
  <c r="BP39" i="3"/>
  <c r="BP38" i="3"/>
  <c r="BP37" i="3"/>
  <c r="BP33" i="3"/>
  <c r="BP17" i="3"/>
  <c r="BP16" i="3"/>
  <c r="BP15" i="3"/>
  <c r="BP14" i="3"/>
  <c r="BP13" i="3"/>
  <c r="BP12" i="3"/>
  <c r="BP11" i="3"/>
  <c r="BQ6" i="3"/>
  <c r="BP28" i="3"/>
  <c r="BP26" i="3"/>
  <c r="BP22" i="3"/>
  <c r="BP27" i="3"/>
  <c r="AW26" i="4"/>
  <c r="AW27" i="4"/>
  <c r="AW22" i="4"/>
  <c r="AW16" i="4"/>
  <c r="AW15" i="4"/>
  <c r="AW17" i="4"/>
  <c r="AW13" i="4"/>
  <c r="AW11" i="4"/>
  <c r="AW14" i="4"/>
  <c r="AW12" i="4"/>
  <c r="AW28" i="4"/>
  <c r="AX6" i="4"/>
  <c r="BG23" i="10"/>
  <c r="BH6" i="10"/>
  <c r="AW7" i="6"/>
  <c r="AW1" i="6"/>
  <c r="E79" i="8"/>
  <c r="DI166" i="3" l="1"/>
  <c r="DC167" i="3"/>
  <c r="DB165" i="3"/>
  <c r="BP116" i="3"/>
  <c r="DC166" i="4"/>
  <c r="DB165" i="4"/>
  <c r="AW116" i="4"/>
  <c r="BG79" i="10"/>
  <c r="BH7" i="10"/>
  <c r="BH1" i="10"/>
  <c r="AX6" i="6"/>
  <c r="AX1" i="4"/>
  <c r="AX7" i="4"/>
  <c r="BQ7" i="3"/>
  <c r="BQ1" i="3"/>
  <c r="E80" i="8"/>
  <c r="AX101" i="4" l="1"/>
  <c r="AX102" i="4"/>
  <c r="AX99" i="4"/>
  <c r="AX100" i="4"/>
  <c r="AX98" i="4"/>
  <c r="AX96" i="4"/>
  <c r="AX97" i="4"/>
  <c r="AX75" i="4"/>
  <c r="AX78" i="4"/>
  <c r="AX77" i="4"/>
  <c r="AX79" i="4"/>
  <c r="AX76" i="4"/>
  <c r="AX80" i="4"/>
  <c r="BQ101" i="3"/>
  <c r="BQ102" i="3"/>
  <c r="BQ100" i="3"/>
  <c r="BQ98" i="3"/>
  <c r="BQ97" i="3"/>
  <c r="BQ99" i="3"/>
  <c r="BQ96" i="3"/>
  <c r="BQ75" i="3"/>
  <c r="BQ78" i="3"/>
  <c r="BQ76" i="3"/>
  <c r="BQ77" i="3"/>
  <c r="BQ79" i="3"/>
  <c r="BQ80" i="3"/>
  <c r="AX44" i="4"/>
  <c r="AX74" i="4"/>
  <c r="AX45" i="4"/>
  <c r="AX47" i="4"/>
  <c r="AX46" i="4"/>
  <c r="AX48" i="4"/>
  <c r="AX49" i="4"/>
  <c r="BQ44" i="3"/>
  <c r="BQ74" i="3"/>
  <c r="BQ46" i="3"/>
  <c r="BQ45" i="3"/>
  <c r="BQ47" i="3"/>
  <c r="BQ48" i="3"/>
  <c r="BQ49" i="3"/>
  <c r="AX43" i="4"/>
  <c r="BQ43" i="3"/>
  <c r="AX153" i="4"/>
  <c r="AX151" i="4"/>
  <c r="AX149" i="4"/>
  <c r="AX117" i="4"/>
  <c r="AX147" i="4"/>
  <c r="AX118" i="4"/>
  <c r="BQ151" i="3"/>
  <c r="BQ153" i="3"/>
  <c r="BQ149" i="3"/>
  <c r="BQ147" i="3"/>
  <c r="BQ117" i="3"/>
  <c r="BQ118" i="3"/>
  <c r="DD167" i="3"/>
  <c r="DC165" i="3"/>
  <c r="BQ193" i="3"/>
  <c r="BQ194" i="3"/>
  <c r="BQ192" i="3"/>
  <c r="BQ188" i="3"/>
  <c r="BQ183" i="3"/>
  <c r="BQ187" i="3"/>
  <c r="BQ182" i="3"/>
  <c r="BQ181" i="3"/>
  <c r="BQ144" i="3"/>
  <c r="BQ137" i="3"/>
  <c r="BQ142" i="3"/>
  <c r="DJ166" i="3"/>
  <c r="AX194" i="4"/>
  <c r="AX193" i="4"/>
  <c r="AX192" i="4"/>
  <c r="AX188" i="4"/>
  <c r="AX187" i="4"/>
  <c r="AX182" i="4"/>
  <c r="AX183" i="4"/>
  <c r="AX181" i="4"/>
  <c r="AX144" i="4"/>
  <c r="AX142" i="4"/>
  <c r="AX137" i="4"/>
  <c r="DC165" i="4"/>
  <c r="DD166" i="4"/>
  <c r="BQ91" i="3"/>
  <c r="BQ90" i="3"/>
  <c r="BQ88" i="3"/>
  <c r="BQ89" i="3"/>
  <c r="BQ87" i="3"/>
  <c r="BQ86" i="3"/>
  <c r="BQ85" i="3"/>
  <c r="AX91" i="4"/>
  <c r="AX90" i="4"/>
  <c r="AX89" i="4"/>
  <c r="AX87" i="4"/>
  <c r="AX85" i="4"/>
  <c r="AX86" i="4"/>
  <c r="AX88" i="4"/>
  <c r="BQ110" i="3"/>
  <c r="BQ108" i="3"/>
  <c r="BQ111" i="3"/>
  <c r="BQ109" i="3"/>
  <c r="AX111" i="4"/>
  <c r="AX110" i="4"/>
  <c r="AX109" i="4"/>
  <c r="AX108" i="4"/>
  <c r="BQ107" i="3"/>
  <c r="AX107" i="4"/>
  <c r="AX69" i="4"/>
  <c r="AX68" i="4"/>
  <c r="AX66" i="4"/>
  <c r="AX67" i="4"/>
  <c r="AX65" i="4"/>
  <c r="AX64" i="4"/>
  <c r="AX58" i="4"/>
  <c r="AX63" i="4"/>
  <c r="AX59" i="4"/>
  <c r="AX57" i="4"/>
  <c r="AX54" i="4"/>
  <c r="AX55" i="4"/>
  <c r="AX56" i="4"/>
  <c r="AX39" i="4"/>
  <c r="AX53" i="4"/>
  <c r="AX38" i="4"/>
  <c r="AX36" i="4"/>
  <c r="AX37" i="4"/>
  <c r="AX35" i="4"/>
  <c r="AX33" i="4"/>
  <c r="AX34" i="4"/>
  <c r="BQ64" i="3"/>
  <c r="BQ66" i="3"/>
  <c r="BQ67" i="3"/>
  <c r="BQ65" i="3"/>
  <c r="BQ68" i="3"/>
  <c r="BQ69" i="3"/>
  <c r="BQ63" i="3"/>
  <c r="BQ54" i="3"/>
  <c r="BQ56" i="3"/>
  <c r="BQ57" i="3"/>
  <c r="BQ58" i="3"/>
  <c r="BQ59" i="3"/>
  <c r="BQ55" i="3"/>
  <c r="BQ53" i="3"/>
  <c r="BQ35" i="3"/>
  <c r="BQ34" i="3"/>
  <c r="BQ37" i="3"/>
  <c r="BQ36" i="3"/>
  <c r="BQ38" i="3"/>
  <c r="BQ39" i="3"/>
  <c r="BQ33" i="3"/>
  <c r="BQ17" i="3"/>
  <c r="BQ13" i="3"/>
  <c r="BQ12" i="3"/>
  <c r="BQ11" i="3"/>
  <c r="BQ15" i="3"/>
  <c r="BQ14" i="3"/>
  <c r="BQ16" i="3"/>
  <c r="BR6" i="3"/>
  <c r="BQ22" i="3"/>
  <c r="BQ26" i="3"/>
  <c r="BQ27" i="3"/>
  <c r="BQ28" i="3"/>
  <c r="AX22" i="4"/>
  <c r="AX17" i="4"/>
  <c r="AX16" i="4"/>
  <c r="AX15" i="4"/>
  <c r="AX13" i="4"/>
  <c r="AX11" i="4"/>
  <c r="AX12" i="4"/>
  <c r="AX14" i="4"/>
  <c r="AX26" i="4"/>
  <c r="AX27" i="4"/>
  <c r="AX28" i="4"/>
  <c r="AY6" i="4"/>
  <c r="BH23" i="10"/>
  <c r="BI6" i="10"/>
  <c r="AX1" i="6"/>
  <c r="AX7" i="6"/>
  <c r="E81" i="8"/>
  <c r="BQ116" i="3" l="1"/>
  <c r="DK166" i="3"/>
  <c r="DE167" i="3"/>
  <c r="DD165" i="3"/>
  <c r="AX116" i="4"/>
  <c r="DE166" i="4"/>
  <c r="DD165" i="4"/>
  <c r="BH79" i="10"/>
  <c r="BI1" i="10"/>
  <c r="BI7" i="10"/>
  <c r="AY6" i="6"/>
  <c r="AY7" i="4"/>
  <c r="AY1" i="4"/>
  <c r="BR7" i="3"/>
  <c r="BR1" i="3"/>
  <c r="E82" i="8"/>
  <c r="AY102" i="4" l="1"/>
  <c r="AY99" i="4"/>
  <c r="AY101" i="4"/>
  <c r="AY100" i="4"/>
  <c r="AY98" i="4"/>
  <c r="AY76" i="4"/>
  <c r="AY97" i="4"/>
  <c r="AY96" i="4"/>
  <c r="AY75" i="4"/>
  <c r="AY78" i="4"/>
  <c r="AY80" i="4"/>
  <c r="AY79" i="4"/>
  <c r="AY77" i="4"/>
  <c r="BR102" i="3"/>
  <c r="BR100" i="3"/>
  <c r="BR101" i="3"/>
  <c r="BR98" i="3"/>
  <c r="BR97" i="3"/>
  <c r="BR99" i="3"/>
  <c r="BR96" i="3"/>
  <c r="BR75" i="3"/>
  <c r="BR76" i="3"/>
  <c r="BR79" i="3"/>
  <c r="BR77" i="3"/>
  <c r="BR78" i="3"/>
  <c r="BR80" i="3"/>
  <c r="AY44" i="4"/>
  <c r="AY74" i="4"/>
  <c r="AY45" i="4"/>
  <c r="AY47" i="4"/>
  <c r="AY46" i="4"/>
  <c r="AY49" i="4"/>
  <c r="AY48" i="4"/>
  <c r="BR44" i="3"/>
  <c r="BR74" i="3"/>
  <c r="BR46" i="3"/>
  <c r="BR45" i="3"/>
  <c r="BR48" i="3"/>
  <c r="BR47" i="3"/>
  <c r="BR49" i="3"/>
  <c r="AY43" i="4"/>
  <c r="BR43" i="3"/>
  <c r="BR151" i="3"/>
  <c r="BR149" i="3"/>
  <c r="BR147" i="3"/>
  <c r="BR117" i="3"/>
  <c r="BR118" i="3"/>
  <c r="BR153" i="3"/>
  <c r="AY153" i="4"/>
  <c r="AY117" i="4"/>
  <c r="AY147" i="4"/>
  <c r="AY118" i="4"/>
  <c r="AY151" i="4"/>
  <c r="AY149" i="4"/>
  <c r="BR193" i="3"/>
  <c r="BR194" i="3"/>
  <c r="BR188" i="3"/>
  <c r="BR192" i="3"/>
  <c r="BR183" i="3"/>
  <c r="BR187" i="3"/>
  <c r="BR182" i="3"/>
  <c r="BR181" i="3"/>
  <c r="BR144" i="3"/>
  <c r="BR137" i="3"/>
  <c r="BR142" i="3"/>
  <c r="DF167" i="3"/>
  <c r="DE165" i="3"/>
  <c r="DL166" i="3"/>
  <c r="DE165" i="4"/>
  <c r="DF166" i="4"/>
  <c r="AY194" i="4"/>
  <c r="AY193" i="4"/>
  <c r="AY192" i="4"/>
  <c r="AY187" i="4"/>
  <c r="AY188" i="4"/>
  <c r="AY182" i="4"/>
  <c r="AY181" i="4"/>
  <c r="AY183" i="4"/>
  <c r="AY142" i="4"/>
  <c r="AY144" i="4"/>
  <c r="AY137" i="4"/>
  <c r="BR90" i="3"/>
  <c r="BR88" i="3"/>
  <c r="BR89" i="3"/>
  <c r="BR91" i="3"/>
  <c r="BR87" i="3"/>
  <c r="BR86" i="3"/>
  <c r="BR85" i="3"/>
  <c r="AY91" i="4"/>
  <c r="AY90" i="4"/>
  <c r="AY89" i="4"/>
  <c r="AY87" i="4"/>
  <c r="AY88" i="4"/>
  <c r="AY85" i="4"/>
  <c r="AY86" i="4"/>
  <c r="BR111" i="3"/>
  <c r="BR110" i="3"/>
  <c r="BR108" i="3"/>
  <c r="BR109" i="3"/>
  <c r="AY111" i="4"/>
  <c r="AY109" i="4"/>
  <c r="AY108" i="4"/>
  <c r="AY110" i="4"/>
  <c r="BR107" i="3"/>
  <c r="AY107" i="4"/>
  <c r="AY68" i="4"/>
  <c r="AY66" i="4"/>
  <c r="AY67" i="4"/>
  <c r="AY69" i="4"/>
  <c r="AY64" i="4"/>
  <c r="AY65" i="4"/>
  <c r="AY63" i="4"/>
  <c r="AY59" i="4"/>
  <c r="AY58" i="4"/>
  <c r="AY55" i="4"/>
  <c r="AY56" i="4"/>
  <c r="AY53" i="4"/>
  <c r="AY39" i="4"/>
  <c r="AY37" i="4"/>
  <c r="AY35" i="4"/>
  <c r="AY54" i="4"/>
  <c r="AY36" i="4"/>
  <c r="AY33" i="4"/>
  <c r="AY57" i="4"/>
  <c r="AY34" i="4"/>
  <c r="AY38" i="4"/>
  <c r="BR64" i="3"/>
  <c r="BR65" i="3"/>
  <c r="BR66" i="3"/>
  <c r="BR67" i="3"/>
  <c r="BR68" i="3"/>
  <c r="BR69" i="3"/>
  <c r="BR63" i="3"/>
  <c r="BR56" i="3"/>
  <c r="BR58" i="3"/>
  <c r="BR59" i="3"/>
  <c r="BR57" i="3"/>
  <c r="BR55" i="3"/>
  <c r="BR54" i="3"/>
  <c r="BR53" i="3"/>
  <c r="BR35" i="3"/>
  <c r="BR34" i="3"/>
  <c r="BR38" i="3"/>
  <c r="BR39" i="3"/>
  <c r="BR36" i="3"/>
  <c r="BR37" i="3"/>
  <c r="BR33" i="3"/>
  <c r="BR17" i="3"/>
  <c r="BR16" i="3"/>
  <c r="BR15" i="3"/>
  <c r="BR14" i="3"/>
  <c r="BR12" i="3"/>
  <c r="BR13" i="3"/>
  <c r="BR11" i="3"/>
  <c r="BS6" i="3"/>
  <c r="BR28" i="3"/>
  <c r="BR22" i="3"/>
  <c r="BR27" i="3"/>
  <c r="BR26" i="3"/>
  <c r="AY27" i="4"/>
  <c r="AY17" i="4"/>
  <c r="AY22" i="4"/>
  <c r="AY16" i="4"/>
  <c r="AY15" i="4"/>
  <c r="AY12" i="4"/>
  <c r="AY14" i="4"/>
  <c r="AY13" i="4"/>
  <c r="AY11" i="4"/>
  <c r="AY28" i="4"/>
  <c r="AY26" i="4"/>
  <c r="AZ6" i="4"/>
  <c r="BI23" i="10"/>
  <c r="BJ6" i="10"/>
  <c r="AY1" i="6"/>
  <c r="AY7" i="6"/>
  <c r="E83" i="8"/>
  <c r="BR116" i="3" l="1"/>
  <c r="AY116" i="4"/>
  <c r="DM166" i="3"/>
  <c r="DG167" i="3"/>
  <c r="DF165" i="3"/>
  <c r="DG166" i="4"/>
  <c r="DF165" i="4"/>
  <c r="BI79" i="10"/>
  <c r="BJ1" i="10"/>
  <c r="BJ7" i="10"/>
  <c r="AZ6" i="6"/>
  <c r="AZ1" i="4"/>
  <c r="AZ7" i="4"/>
  <c r="BS7" i="3"/>
  <c r="BS1" i="3"/>
  <c r="E84" i="8"/>
  <c r="AZ102" i="4" l="1"/>
  <c r="AZ101" i="4"/>
  <c r="AZ99" i="4"/>
  <c r="AZ100" i="4"/>
  <c r="AZ98" i="4"/>
  <c r="AZ96" i="4"/>
  <c r="AZ97" i="4"/>
  <c r="AZ76" i="4"/>
  <c r="AZ75" i="4"/>
  <c r="AZ77" i="4"/>
  <c r="AZ80" i="4"/>
  <c r="AZ79" i="4"/>
  <c r="AZ78" i="4"/>
  <c r="BS101" i="3"/>
  <c r="BS102" i="3"/>
  <c r="BS100" i="3"/>
  <c r="BS99" i="3"/>
  <c r="BS98" i="3"/>
  <c r="BS97" i="3"/>
  <c r="BS96" i="3"/>
  <c r="BS75" i="3"/>
  <c r="BS77" i="3"/>
  <c r="BS76" i="3"/>
  <c r="BS80" i="3"/>
  <c r="BS79" i="3"/>
  <c r="BS78" i="3"/>
  <c r="AZ74" i="4"/>
  <c r="AZ46" i="4"/>
  <c r="AZ45" i="4"/>
  <c r="AZ44" i="4"/>
  <c r="AZ48" i="4"/>
  <c r="AZ47" i="4"/>
  <c r="AZ49" i="4"/>
  <c r="BS74" i="3"/>
  <c r="BS44" i="3"/>
  <c r="BS45" i="3"/>
  <c r="BS46" i="3"/>
  <c r="BS48" i="3"/>
  <c r="BS47" i="3"/>
  <c r="BS49" i="3"/>
  <c r="AZ43" i="4"/>
  <c r="BS43" i="3"/>
  <c r="AZ151" i="4"/>
  <c r="AZ153" i="4"/>
  <c r="AZ147" i="4"/>
  <c r="AZ118" i="4"/>
  <c r="AZ117" i="4"/>
  <c r="AZ149" i="4"/>
  <c r="BS153" i="3"/>
  <c r="BS149" i="3"/>
  <c r="BS147" i="3"/>
  <c r="BS117" i="3"/>
  <c r="BS151" i="3"/>
  <c r="BS118" i="3"/>
  <c r="DH167" i="3"/>
  <c r="DG165" i="3"/>
  <c r="BS194" i="3"/>
  <c r="BS193" i="3"/>
  <c r="BS192" i="3"/>
  <c r="BS188" i="3"/>
  <c r="BS183" i="3"/>
  <c r="BS187" i="3"/>
  <c r="BS182" i="3"/>
  <c r="BS181" i="3"/>
  <c r="BS137" i="3"/>
  <c r="BS142" i="3"/>
  <c r="BS144" i="3"/>
  <c r="DN166" i="3"/>
  <c r="AZ194" i="4"/>
  <c r="AZ193" i="4"/>
  <c r="AZ188" i="4"/>
  <c r="AZ192" i="4"/>
  <c r="AZ182" i="4"/>
  <c r="AZ187" i="4"/>
  <c r="AZ183" i="4"/>
  <c r="AZ181" i="4"/>
  <c r="AZ144" i="4"/>
  <c r="AZ142" i="4"/>
  <c r="AZ137" i="4"/>
  <c r="DH166" i="4"/>
  <c r="DG165" i="4"/>
  <c r="BS91" i="3"/>
  <c r="BS90" i="3"/>
  <c r="BS89" i="3"/>
  <c r="BS88" i="3"/>
  <c r="BS86" i="3"/>
  <c r="BS87" i="3"/>
  <c r="BS85" i="3"/>
  <c r="AZ91" i="4"/>
  <c r="AZ90" i="4"/>
  <c r="AZ89" i="4"/>
  <c r="AZ87" i="4"/>
  <c r="AZ88" i="4"/>
  <c r="AZ86" i="4"/>
  <c r="AZ85" i="4"/>
  <c r="AZ109" i="4"/>
  <c r="AZ111" i="4"/>
  <c r="AZ110" i="4"/>
  <c r="AZ108" i="4"/>
  <c r="BS110" i="3"/>
  <c r="BS111" i="3"/>
  <c r="BS109" i="3"/>
  <c r="BS108" i="3"/>
  <c r="BS107" i="3"/>
  <c r="AZ69" i="4"/>
  <c r="AZ68" i="4"/>
  <c r="AZ66" i="4"/>
  <c r="AZ67" i="4"/>
  <c r="AZ107" i="4"/>
  <c r="AZ64" i="4"/>
  <c r="AZ65" i="4"/>
  <c r="AZ63" i="4"/>
  <c r="AZ59" i="4"/>
  <c r="AZ58" i="4"/>
  <c r="AZ56" i="4"/>
  <c r="AZ55" i="4"/>
  <c r="AZ53" i="4"/>
  <c r="AZ57" i="4"/>
  <c r="AZ39" i="4"/>
  <c r="AZ37" i="4"/>
  <c r="AZ54" i="4"/>
  <c r="AZ38" i="4"/>
  <c r="AZ35" i="4"/>
  <c r="AZ36" i="4"/>
  <c r="AZ33" i="4"/>
  <c r="AZ34" i="4"/>
  <c r="BS64" i="3"/>
  <c r="BS66" i="3"/>
  <c r="BS67" i="3"/>
  <c r="BS65" i="3"/>
  <c r="BS69" i="3"/>
  <c r="BS68" i="3"/>
  <c r="BS54" i="3"/>
  <c r="BS58" i="3"/>
  <c r="BS56" i="3"/>
  <c r="BS63" i="3"/>
  <c r="BS59" i="3"/>
  <c r="BS57" i="3"/>
  <c r="BS55" i="3"/>
  <c r="BS53" i="3"/>
  <c r="BS36" i="3"/>
  <c r="BS35" i="3"/>
  <c r="BS37" i="3"/>
  <c r="BS34" i="3"/>
  <c r="BS39" i="3"/>
  <c r="BS38" i="3"/>
  <c r="BS33" i="3"/>
  <c r="BS17" i="3"/>
  <c r="BS16" i="3"/>
  <c r="BS15" i="3"/>
  <c r="BS14" i="3"/>
  <c r="BS11" i="3"/>
  <c r="BS13" i="3"/>
  <c r="BS12" i="3"/>
  <c r="BT6" i="3"/>
  <c r="BS22" i="3"/>
  <c r="BS27" i="3"/>
  <c r="BS26" i="3"/>
  <c r="BS28" i="3"/>
  <c r="AZ17" i="4"/>
  <c r="AZ22" i="4"/>
  <c r="AZ16" i="4"/>
  <c r="AZ15" i="4"/>
  <c r="AZ14" i="4"/>
  <c r="AZ12" i="4"/>
  <c r="AZ13" i="4"/>
  <c r="AZ11" i="4"/>
  <c r="AZ27" i="4"/>
  <c r="AZ26" i="4"/>
  <c r="AZ28" i="4"/>
  <c r="BA6" i="4"/>
  <c r="BJ23" i="10"/>
  <c r="BK6" i="10"/>
  <c r="AZ7" i="6"/>
  <c r="AZ1" i="6"/>
  <c r="E85" i="8"/>
  <c r="DO166" i="3" l="1"/>
  <c r="BS116" i="3"/>
  <c r="DI167" i="3"/>
  <c r="DH165" i="3"/>
  <c r="AZ116" i="4"/>
  <c r="DI166" i="4"/>
  <c r="DH165" i="4"/>
  <c r="BJ79" i="10"/>
  <c r="BK1" i="10"/>
  <c r="BK7" i="10"/>
  <c r="BA6" i="6"/>
  <c r="BA7" i="4"/>
  <c r="BA1" i="4"/>
  <c r="BT7" i="3"/>
  <c r="BT1" i="3"/>
  <c r="E86" i="8"/>
  <c r="BA102" i="4" l="1"/>
  <c r="BA101" i="4"/>
  <c r="BA100" i="4"/>
  <c r="BA99" i="4"/>
  <c r="BA97" i="4"/>
  <c r="BA98" i="4"/>
  <c r="BA96" i="4"/>
  <c r="BA75" i="4"/>
  <c r="BA78" i="4"/>
  <c r="BA80" i="4"/>
  <c r="BA79" i="4"/>
  <c r="BA77" i="4"/>
  <c r="BA76" i="4"/>
  <c r="BT102" i="3"/>
  <c r="BT100" i="3"/>
  <c r="BT101" i="3"/>
  <c r="BT99" i="3"/>
  <c r="BT96" i="3"/>
  <c r="BT98" i="3"/>
  <c r="BT77" i="3"/>
  <c r="BT76" i="3"/>
  <c r="BT97" i="3"/>
  <c r="BT75" i="3"/>
  <c r="BT80" i="3"/>
  <c r="BT79" i="3"/>
  <c r="BT78" i="3"/>
  <c r="BA74" i="4"/>
  <c r="BA44" i="4"/>
  <c r="BA47" i="4"/>
  <c r="BA49" i="4"/>
  <c r="BA48" i="4"/>
  <c r="BA45" i="4"/>
  <c r="BA46" i="4"/>
  <c r="BT74" i="3"/>
  <c r="BT44" i="3"/>
  <c r="BT45" i="3"/>
  <c r="BT46" i="3"/>
  <c r="BT48" i="3"/>
  <c r="BT47" i="3"/>
  <c r="BT49" i="3"/>
  <c r="BA43" i="4"/>
  <c r="BT43" i="3"/>
  <c r="BT153" i="3"/>
  <c r="BT149" i="3"/>
  <c r="BT151" i="3"/>
  <c r="BT118" i="3"/>
  <c r="BT147" i="3"/>
  <c r="BT117" i="3"/>
  <c r="BT116" i="3" s="1"/>
  <c r="BA153" i="4"/>
  <c r="BA149" i="4"/>
  <c r="BA151" i="4"/>
  <c r="BA117" i="4"/>
  <c r="BA118" i="4"/>
  <c r="BA147" i="4"/>
  <c r="DJ167" i="3"/>
  <c r="DI165" i="3"/>
  <c r="BT194" i="3"/>
  <c r="BT192" i="3"/>
  <c r="BT188" i="3"/>
  <c r="BT193" i="3"/>
  <c r="BT187" i="3"/>
  <c r="BT182" i="3"/>
  <c r="BT183" i="3"/>
  <c r="BT181" i="3"/>
  <c r="BT137" i="3"/>
  <c r="BT142" i="3"/>
  <c r="BT144" i="3"/>
  <c r="DP166" i="3"/>
  <c r="BA193" i="4"/>
  <c r="BA194" i="4"/>
  <c r="BA188" i="4"/>
  <c r="BA187" i="4"/>
  <c r="BA183" i="4"/>
  <c r="BA192" i="4"/>
  <c r="BA182" i="4"/>
  <c r="BA181" i="4"/>
  <c r="BA142" i="4"/>
  <c r="BA144" i="4"/>
  <c r="BA137" i="4"/>
  <c r="DJ166" i="4"/>
  <c r="DI165" i="4"/>
  <c r="BT91" i="3"/>
  <c r="BT89" i="3"/>
  <c r="BT88" i="3"/>
  <c r="BT90" i="3"/>
  <c r="BT86" i="3"/>
  <c r="BT87" i="3"/>
  <c r="BT85" i="3"/>
  <c r="BA91" i="4"/>
  <c r="BA90" i="4"/>
  <c r="BA89" i="4"/>
  <c r="BA87" i="4"/>
  <c r="BA88" i="4"/>
  <c r="BA86" i="4"/>
  <c r="BA85" i="4"/>
  <c r="BT111" i="3"/>
  <c r="BT108" i="3"/>
  <c r="BT110" i="3"/>
  <c r="BT109" i="3"/>
  <c r="BA111" i="4"/>
  <c r="BA110" i="4"/>
  <c r="BA109" i="4"/>
  <c r="BA108" i="4"/>
  <c r="BT107" i="3"/>
  <c r="BA107" i="4"/>
  <c r="BA68" i="4"/>
  <c r="BA67" i="4"/>
  <c r="BA69" i="4"/>
  <c r="BA65" i="4"/>
  <c r="BA64" i="4"/>
  <c r="BA66" i="4"/>
  <c r="BA59" i="4"/>
  <c r="BA63" i="4"/>
  <c r="BA58" i="4"/>
  <c r="BA57" i="4"/>
  <c r="BA56" i="4"/>
  <c r="BA54" i="4"/>
  <c r="BA55" i="4"/>
  <c r="BA39" i="4"/>
  <c r="BA37" i="4"/>
  <c r="BA35" i="4"/>
  <c r="BA36" i="4"/>
  <c r="BA33" i="4"/>
  <c r="BA53" i="4"/>
  <c r="BA38" i="4"/>
  <c r="BA34" i="4"/>
  <c r="BT64" i="3"/>
  <c r="BT66" i="3"/>
  <c r="BT68" i="3"/>
  <c r="BT65" i="3"/>
  <c r="BT67" i="3"/>
  <c r="BT69" i="3"/>
  <c r="BT63" i="3"/>
  <c r="BT54" i="3"/>
  <c r="BT55" i="3"/>
  <c r="BT56" i="3"/>
  <c r="BT57" i="3"/>
  <c r="BT58" i="3"/>
  <c r="BT59" i="3"/>
  <c r="BT53" i="3"/>
  <c r="BT34" i="3"/>
  <c r="BT36" i="3"/>
  <c r="BT35" i="3"/>
  <c r="BT37" i="3"/>
  <c r="BT39" i="3"/>
  <c r="BT38" i="3"/>
  <c r="BT33" i="3"/>
  <c r="BT17" i="3"/>
  <c r="BT16" i="3"/>
  <c r="BT15" i="3"/>
  <c r="BT14" i="3"/>
  <c r="BT13" i="3"/>
  <c r="BT12" i="3"/>
  <c r="BT11" i="3"/>
  <c r="BU6" i="3"/>
  <c r="BT22" i="3"/>
  <c r="BT28" i="3"/>
  <c r="BT27" i="3"/>
  <c r="BT26" i="3"/>
  <c r="BA17" i="4"/>
  <c r="BA22" i="4"/>
  <c r="BA15" i="4"/>
  <c r="BA16" i="4"/>
  <c r="BA12" i="4"/>
  <c r="BA14" i="4"/>
  <c r="BA13" i="4"/>
  <c r="BA11" i="4"/>
  <c r="BA28" i="4"/>
  <c r="BA26" i="4"/>
  <c r="BA27" i="4"/>
  <c r="BB6" i="4"/>
  <c r="BK23" i="10"/>
  <c r="BL6" i="10"/>
  <c r="BA1" i="6"/>
  <c r="BA7" i="6"/>
  <c r="E87" i="8"/>
  <c r="DQ166" i="3" l="1"/>
  <c r="DK167" i="3"/>
  <c r="DJ165" i="3"/>
  <c r="DK166" i="4"/>
  <c r="DJ165" i="4"/>
  <c r="BA116" i="4"/>
  <c r="BK79" i="10"/>
  <c r="BL1" i="10"/>
  <c r="BL7" i="10"/>
  <c r="BB6" i="6"/>
  <c r="BB7" i="4"/>
  <c r="BB1" i="4"/>
  <c r="BU7" i="3"/>
  <c r="BU1" i="3"/>
  <c r="E88" i="8"/>
  <c r="BB101" i="4" l="1"/>
  <c r="BB100" i="4"/>
  <c r="BB99" i="4"/>
  <c r="BB102" i="4"/>
  <c r="BB76" i="4"/>
  <c r="BB75" i="4"/>
  <c r="BB98" i="4"/>
  <c r="BB97" i="4"/>
  <c r="BB96" i="4"/>
  <c r="BB80" i="4"/>
  <c r="BB79" i="4"/>
  <c r="BB77" i="4"/>
  <c r="BB78" i="4"/>
  <c r="BU102" i="3"/>
  <c r="BU101" i="3"/>
  <c r="BU99" i="3"/>
  <c r="BU98" i="3"/>
  <c r="BU96" i="3"/>
  <c r="BU100" i="3"/>
  <c r="BU97" i="3"/>
  <c r="BU75" i="3"/>
  <c r="BU76" i="3"/>
  <c r="BU78" i="3"/>
  <c r="BU77" i="3"/>
  <c r="BU80" i="3"/>
  <c r="BU79" i="3"/>
  <c r="BB74" i="4"/>
  <c r="BB45" i="4"/>
  <c r="BB44" i="4"/>
  <c r="BB46" i="4"/>
  <c r="BB49" i="4"/>
  <c r="BB48" i="4"/>
  <c r="BB47" i="4"/>
  <c r="BU74" i="3"/>
  <c r="BU45" i="3"/>
  <c r="BU46" i="3"/>
  <c r="BU44" i="3"/>
  <c r="BU49" i="3"/>
  <c r="BU48" i="3"/>
  <c r="BU47" i="3"/>
  <c r="BB43" i="4"/>
  <c r="BU43" i="3"/>
  <c r="BB153" i="4"/>
  <c r="BB151" i="4"/>
  <c r="BB147" i="4"/>
  <c r="BB149" i="4"/>
  <c r="BB118" i="4"/>
  <c r="BB117" i="4"/>
  <c r="BU153" i="3"/>
  <c r="BU149" i="3"/>
  <c r="BU151" i="3"/>
  <c r="BU118" i="3"/>
  <c r="BU117" i="3"/>
  <c r="BU147" i="3"/>
  <c r="DL167" i="3"/>
  <c r="DK165" i="3"/>
  <c r="DR166" i="3"/>
  <c r="BU194" i="3"/>
  <c r="BU193" i="3"/>
  <c r="BU192" i="3"/>
  <c r="BU187" i="3"/>
  <c r="BU183" i="3"/>
  <c r="BU188" i="3"/>
  <c r="BU182" i="3"/>
  <c r="BU181" i="3"/>
  <c r="BU137" i="3"/>
  <c r="BU142" i="3"/>
  <c r="BU144" i="3"/>
  <c r="DK165" i="4"/>
  <c r="DL166" i="4"/>
  <c r="BB193" i="4"/>
  <c r="BB194" i="4"/>
  <c r="BB192" i="4"/>
  <c r="BB188" i="4"/>
  <c r="BB187" i="4"/>
  <c r="BB183" i="4"/>
  <c r="BB181" i="4"/>
  <c r="BB182" i="4"/>
  <c r="BB144" i="4"/>
  <c r="BB142" i="4"/>
  <c r="BB137" i="4"/>
  <c r="BU91" i="3"/>
  <c r="BU89" i="3"/>
  <c r="BU90" i="3"/>
  <c r="BU87" i="3"/>
  <c r="BU86" i="3"/>
  <c r="BU88" i="3"/>
  <c r="BU85" i="3"/>
  <c r="BB89" i="4"/>
  <c r="BB88" i="4"/>
  <c r="BB87" i="4"/>
  <c r="BB91" i="4"/>
  <c r="BB90" i="4"/>
  <c r="BB86" i="4"/>
  <c r="BB85" i="4"/>
  <c r="BU111" i="3"/>
  <c r="BU110" i="3"/>
  <c r="BU109" i="3"/>
  <c r="BU108" i="3"/>
  <c r="BB111" i="4"/>
  <c r="BB110" i="4"/>
  <c r="BB109" i="4"/>
  <c r="BB108" i="4"/>
  <c r="BU107" i="3"/>
  <c r="BB68" i="4"/>
  <c r="BB107" i="4"/>
  <c r="BB69" i="4"/>
  <c r="BB66" i="4"/>
  <c r="BB67" i="4"/>
  <c r="BB64" i="4"/>
  <c r="BB65" i="4"/>
  <c r="BB63" i="4"/>
  <c r="BB59" i="4"/>
  <c r="BB58" i="4"/>
  <c r="BB39" i="4"/>
  <c r="BB57" i="4"/>
  <c r="BB54" i="4"/>
  <c r="BB37" i="4"/>
  <c r="BB38" i="4"/>
  <c r="BB53" i="4"/>
  <c r="BB55" i="4"/>
  <c r="BB34" i="4"/>
  <c r="BB36" i="4"/>
  <c r="BB35" i="4"/>
  <c r="BB56" i="4"/>
  <c r="BB33" i="4"/>
  <c r="BU64" i="3"/>
  <c r="BU65" i="3"/>
  <c r="BU66" i="3"/>
  <c r="BU68" i="3"/>
  <c r="BU67" i="3"/>
  <c r="BU69" i="3"/>
  <c r="BU54" i="3"/>
  <c r="BU55" i="3"/>
  <c r="BU58" i="3"/>
  <c r="BU63" i="3"/>
  <c r="BU57" i="3"/>
  <c r="BU56" i="3"/>
  <c r="BU59" i="3"/>
  <c r="BU53" i="3"/>
  <c r="BU34" i="3"/>
  <c r="BU36" i="3"/>
  <c r="BU35" i="3"/>
  <c r="BU39" i="3"/>
  <c r="BU38" i="3"/>
  <c r="BU37" i="3"/>
  <c r="BU33" i="3"/>
  <c r="BU17" i="3"/>
  <c r="BU16" i="3"/>
  <c r="BU15" i="3"/>
  <c r="BU13" i="3"/>
  <c r="BU12" i="3"/>
  <c r="BU11" i="3"/>
  <c r="BU14" i="3"/>
  <c r="BV6" i="3"/>
  <c r="BU26" i="3"/>
  <c r="BU22" i="3"/>
  <c r="BU27" i="3"/>
  <c r="BU28" i="3"/>
  <c r="BB28" i="4"/>
  <c r="BB17" i="4"/>
  <c r="BB22" i="4"/>
  <c r="BB16" i="4"/>
  <c r="BB14" i="4"/>
  <c r="BB12" i="4"/>
  <c r="BB15" i="4"/>
  <c r="BB13" i="4"/>
  <c r="BB11" i="4"/>
  <c r="BB27" i="4"/>
  <c r="BB26" i="4"/>
  <c r="BC6" i="4"/>
  <c r="BL23" i="10"/>
  <c r="BM6" i="10"/>
  <c r="BB1" i="6"/>
  <c r="BB7" i="6"/>
  <c r="E89" i="8"/>
  <c r="BB116" i="4" l="1"/>
  <c r="BU116" i="3"/>
  <c r="DS166" i="3"/>
  <c r="DM167" i="3"/>
  <c r="DL165" i="3"/>
  <c r="DM166" i="4"/>
  <c r="DL165" i="4"/>
  <c r="BL79" i="10"/>
  <c r="BM7" i="10"/>
  <c r="BM1" i="10"/>
  <c r="BC6" i="6"/>
  <c r="BC1" i="4"/>
  <c r="BC7" i="4"/>
  <c r="BV7" i="3"/>
  <c r="BV1" i="3"/>
  <c r="E90" i="8"/>
  <c r="BC101" i="4" l="1"/>
  <c r="BC102" i="4"/>
  <c r="BC100" i="4"/>
  <c r="BC99" i="4"/>
  <c r="BC98" i="4"/>
  <c r="BC97" i="4"/>
  <c r="BC96" i="4"/>
  <c r="BC76" i="4"/>
  <c r="BC75" i="4"/>
  <c r="BC78" i="4"/>
  <c r="BC80" i="4"/>
  <c r="BC77" i="4"/>
  <c r="BC79" i="4"/>
  <c r="BV102" i="3"/>
  <c r="BV101" i="3"/>
  <c r="BV98" i="3"/>
  <c r="BV99" i="3"/>
  <c r="BV96" i="3"/>
  <c r="BV100" i="3"/>
  <c r="BV97" i="3"/>
  <c r="BV76" i="3"/>
  <c r="BV79" i="3"/>
  <c r="BV78" i="3"/>
  <c r="BV75" i="3"/>
  <c r="BV77" i="3"/>
  <c r="BV80" i="3"/>
  <c r="BC74" i="4"/>
  <c r="BC44" i="4"/>
  <c r="BC45" i="4"/>
  <c r="BC47" i="4"/>
  <c r="BC46" i="4"/>
  <c r="BC49" i="4"/>
  <c r="BC48" i="4"/>
  <c r="BV44" i="3"/>
  <c r="BV74" i="3"/>
  <c r="BV45" i="3"/>
  <c r="BV46" i="3"/>
  <c r="BV47" i="3"/>
  <c r="BV48" i="3"/>
  <c r="BV49" i="3"/>
  <c r="BC43" i="4"/>
  <c r="BV43" i="3"/>
  <c r="BV153" i="3"/>
  <c r="BV149" i="3"/>
  <c r="BV151" i="3"/>
  <c r="BV147" i="3"/>
  <c r="BV118" i="3"/>
  <c r="BV117" i="3"/>
  <c r="BC153" i="4"/>
  <c r="BC149" i="4"/>
  <c r="BC151" i="4"/>
  <c r="BC117" i="4"/>
  <c r="BC147" i="4"/>
  <c r="BC118" i="4"/>
  <c r="DN167" i="3"/>
  <c r="DM165" i="3"/>
  <c r="BV194" i="3"/>
  <c r="BV193" i="3"/>
  <c r="BV192" i="3"/>
  <c r="BV187" i="3"/>
  <c r="BV183" i="3"/>
  <c r="BV181" i="3"/>
  <c r="BV188" i="3"/>
  <c r="BV182" i="3"/>
  <c r="BV144" i="3"/>
  <c r="BV137" i="3"/>
  <c r="BV142" i="3"/>
  <c r="DT166" i="3"/>
  <c r="DN166" i="4"/>
  <c r="DM165" i="4"/>
  <c r="BC194" i="4"/>
  <c r="BC188" i="4"/>
  <c r="BC193" i="4"/>
  <c r="BC192" i="4"/>
  <c r="BC187" i="4"/>
  <c r="BC183" i="4"/>
  <c r="BC182" i="4"/>
  <c r="BC181" i="4"/>
  <c r="BC144" i="4"/>
  <c r="BC137" i="4"/>
  <c r="BC142" i="4"/>
  <c r="BV90" i="3"/>
  <c r="BV91" i="3"/>
  <c r="BV89" i="3"/>
  <c r="BV88" i="3"/>
  <c r="BV87" i="3"/>
  <c r="BV86" i="3"/>
  <c r="BV85" i="3"/>
  <c r="BC91" i="4"/>
  <c r="BC89" i="4"/>
  <c r="BC88" i="4"/>
  <c r="BC90" i="4"/>
  <c r="BC87" i="4"/>
  <c r="BC85" i="4"/>
  <c r="BC86" i="4"/>
  <c r="BV111" i="3"/>
  <c r="BV110" i="3"/>
  <c r="BV109" i="3"/>
  <c r="BV108" i="3"/>
  <c r="BC109" i="4"/>
  <c r="BC108" i="4"/>
  <c r="BC111" i="4"/>
  <c r="BC110" i="4"/>
  <c r="BV107" i="3"/>
  <c r="BC107" i="4"/>
  <c r="BC68" i="4"/>
  <c r="BC69" i="4"/>
  <c r="BC67" i="4"/>
  <c r="BC64" i="4"/>
  <c r="BC65" i="4"/>
  <c r="BC66" i="4"/>
  <c r="BC59" i="4"/>
  <c r="BC63" i="4"/>
  <c r="BC56" i="4"/>
  <c r="BC57" i="4"/>
  <c r="BC58" i="4"/>
  <c r="BC54" i="4"/>
  <c r="BC55" i="4"/>
  <c r="BC39" i="4"/>
  <c r="BC38" i="4"/>
  <c r="BC53" i="4"/>
  <c r="BC34" i="4"/>
  <c r="BC37" i="4"/>
  <c r="BC36" i="4"/>
  <c r="BC35" i="4"/>
  <c r="BC33" i="4"/>
  <c r="BV65" i="3"/>
  <c r="BV66" i="3"/>
  <c r="BV64" i="3"/>
  <c r="BV67" i="3"/>
  <c r="BV68" i="3"/>
  <c r="BV69" i="3"/>
  <c r="BV57" i="3"/>
  <c r="BV54" i="3"/>
  <c r="BV63" i="3"/>
  <c r="BV55" i="3"/>
  <c r="BV58" i="3"/>
  <c r="BV59" i="3"/>
  <c r="BV56" i="3"/>
  <c r="BV53" i="3"/>
  <c r="BV34" i="3"/>
  <c r="BV36" i="3"/>
  <c r="BV37" i="3"/>
  <c r="BV39" i="3"/>
  <c r="BV38" i="3"/>
  <c r="BV35" i="3"/>
  <c r="BV33" i="3"/>
  <c r="BV17" i="3"/>
  <c r="BV15" i="3"/>
  <c r="BV14" i="3"/>
  <c r="BV16" i="3"/>
  <c r="BV13" i="3"/>
  <c r="BV12" i="3"/>
  <c r="BV11" i="3"/>
  <c r="BW6" i="3"/>
  <c r="BV28" i="3"/>
  <c r="BV26" i="3"/>
  <c r="BV22" i="3"/>
  <c r="BV27" i="3"/>
  <c r="BC27" i="4"/>
  <c r="BC22" i="4"/>
  <c r="BC14" i="4"/>
  <c r="BC17" i="4"/>
  <c r="BC15" i="4"/>
  <c r="BC16" i="4"/>
  <c r="BC13" i="4"/>
  <c r="BC11" i="4"/>
  <c r="BC12" i="4"/>
  <c r="BC26" i="4"/>
  <c r="BC28" i="4"/>
  <c r="BD6" i="4"/>
  <c r="BM23" i="10"/>
  <c r="BN6" i="10"/>
  <c r="BC7" i="6"/>
  <c r="BC1" i="6"/>
  <c r="E91" i="8"/>
  <c r="BC116" i="4" l="1"/>
  <c r="BV116" i="3"/>
  <c r="DU166" i="3"/>
  <c r="DO167" i="3"/>
  <c r="DN165" i="3"/>
  <c r="DO166" i="4"/>
  <c r="DN165" i="4"/>
  <c r="BM79" i="10"/>
  <c r="BN7" i="10"/>
  <c r="BN1" i="10"/>
  <c r="BD6" i="6"/>
  <c r="BD1" i="4"/>
  <c r="BD7" i="4"/>
  <c r="BW7" i="3"/>
  <c r="BW1" i="3"/>
  <c r="E92" i="8"/>
  <c r="BD101" i="4" l="1"/>
  <c r="BD102" i="4"/>
  <c r="BD100" i="4"/>
  <c r="BD99" i="4"/>
  <c r="BD98" i="4"/>
  <c r="BD97" i="4"/>
  <c r="BD96" i="4"/>
  <c r="BD75" i="4"/>
  <c r="BD76" i="4"/>
  <c r="BD77" i="4"/>
  <c r="BD78" i="4"/>
  <c r="BD79" i="4"/>
  <c r="BD80" i="4"/>
  <c r="BW102" i="3"/>
  <c r="BW100" i="3"/>
  <c r="BW101" i="3"/>
  <c r="BW98" i="3"/>
  <c r="BW99" i="3"/>
  <c r="BW96" i="3"/>
  <c r="BW97" i="3"/>
  <c r="BW76" i="3"/>
  <c r="BW77" i="3"/>
  <c r="BW78" i="3"/>
  <c r="BW75" i="3"/>
  <c r="BW80" i="3"/>
  <c r="BW79" i="3"/>
  <c r="BD74" i="4"/>
  <c r="BD44" i="4"/>
  <c r="BD47" i="4"/>
  <c r="BD46" i="4"/>
  <c r="BD45" i="4"/>
  <c r="BD49" i="4"/>
  <c r="BD48" i="4"/>
  <c r="BW74" i="3"/>
  <c r="BW44" i="3"/>
  <c r="BW46" i="3"/>
  <c r="BW47" i="3"/>
  <c r="BW45" i="3"/>
  <c r="BW49" i="3"/>
  <c r="BW48" i="3"/>
  <c r="BD43" i="4"/>
  <c r="BW43" i="3"/>
  <c r="BD151" i="4"/>
  <c r="BD153" i="4"/>
  <c r="BD149" i="4"/>
  <c r="BD117" i="4"/>
  <c r="BD147" i="4"/>
  <c r="BD118" i="4"/>
  <c r="BW151" i="3"/>
  <c r="BW149" i="3"/>
  <c r="BW153" i="3"/>
  <c r="BW147" i="3"/>
  <c r="BW118" i="3"/>
  <c r="BW117" i="3"/>
  <c r="DV166" i="3"/>
  <c r="BW194" i="3"/>
  <c r="BW193" i="3"/>
  <c r="BW192" i="3"/>
  <c r="BW187" i="3"/>
  <c r="BW188" i="3"/>
  <c r="BW183" i="3"/>
  <c r="BW182" i="3"/>
  <c r="BW181" i="3"/>
  <c r="BW142" i="3"/>
  <c r="BW144" i="3"/>
  <c r="BW137" i="3"/>
  <c r="DP167" i="3"/>
  <c r="DO165" i="3"/>
  <c r="BD194" i="4"/>
  <c r="BD192" i="4"/>
  <c r="BD193" i="4"/>
  <c r="BD187" i="4"/>
  <c r="BD188" i="4"/>
  <c r="BD183" i="4"/>
  <c r="BD182" i="4"/>
  <c r="BD181" i="4"/>
  <c r="BD144" i="4"/>
  <c r="BD142" i="4"/>
  <c r="BD137" i="4"/>
  <c r="DO165" i="4"/>
  <c r="DP166" i="4"/>
  <c r="BW91" i="3"/>
  <c r="BW88" i="3"/>
  <c r="BW90" i="3"/>
  <c r="BW87" i="3"/>
  <c r="BW89" i="3"/>
  <c r="BW85" i="3"/>
  <c r="BW86" i="3"/>
  <c r="BD90" i="4"/>
  <c r="BD91" i="4"/>
  <c r="BD89" i="4"/>
  <c r="BD88" i="4"/>
  <c r="BD87" i="4"/>
  <c r="BD86" i="4"/>
  <c r="BD85" i="4"/>
  <c r="BW111" i="3"/>
  <c r="BW110" i="3"/>
  <c r="BW109" i="3"/>
  <c r="BW108" i="3"/>
  <c r="BD111" i="4"/>
  <c r="BD109" i="4"/>
  <c r="BD108" i="4"/>
  <c r="BD110" i="4"/>
  <c r="BW107" i="3"/>
  <c r="BD107" i="4"/>
  <c r="BD68" i="4"/>
  <c r="BD69" i="4"/>
  <c r="BD66" i="4"/>
  <c r="BD64" i="4"/>
  <c r="BD67" i="4"/>
  <c r="BD65" i="4"/>
  <c r="BD63" i="4"/>
  <c r="BD59" i="4"/>
  <c r="BD56" i="4"/>
  <c r="BD58" i="4"/>
  <c r="BD55" i="4"/>
  <c r="BD54" i="4"/>
  <c r="BD57" i="4"/>
  <c r="BD53" i="4"/>
  <c r="BD38" i="4"/>
  <c r="BD37" i="4"/>
  <c r="BD34" i="4"/>
  <c r="BD39" i="4"/>
  <c r="BD36" i="4"/>
  <c r="BD33" i="4"/>
  <c r="BD35" i="4"/>
  <c r="BW65" i="3"/>
  <c r="BW66" i="3"/>
  <c r="BW64" i="3"/>
  <c r="BW68" i="3"/>
  <c r="BW67" i="3"/>
  <c r="BW69" i="3"/>
  <c r="BW63" i="3"/>
  <c r="BW57" i="3"/>
  <c r="BW54" i="3"/>
  <c r="BW55" i="3"/>
  <c r="BW56" i="3"/>
  <c r="BW58" i="3"/>
  <c r="BW59" i="3"/>
  <c r="BW53" i="3"/>
  <c r="BW34" i="3"/>
  <c r="BW35" i="3"/>
  <c r="BW36" i="3"/>
  <c r="BW37" i="3"/>
  <c r="BW39" i="3"/>
  <c r="BW38" i="3"/>
  <c r="BW33" i="3"/>
  <c r="BW17" i="3"/>
  <c r="BW16" i="3"/>
  <c r="BW15" i="3"/>
  <c r="BW14" i="3"/>
  <c r="BW13" i="3"/>
  <c r="BW12" i="3"/>
  <c r="BW11" i="3"/>
  <c r="BX6" i="3"/>
  <c r="BW22" i="3"/>
  <c r="BW27" i="3"/>
  <c r="BW26" i="3"/>
  <c r="BW28" i="3"/>
  <c r="BD26" i="4"/>
  <c r="BD22" i="4"/>
  <c r="BD17" i="4"/>
  <c r="BD14" i="4"/>
  <c r="BD15" i="4"/>
  <c r="BD16" i="4"/>
  <c r="BD13" i="4"/>
  <c r="BD11" i="4"/>
  <c r="BD12" i="4"/>
  <c r="BD28" i="4"/>
  <c r="BD27" i="4"/>
  <c r="BE6" i="4"/>
  <c r="BN23" i="10"/>
  <c r="BO6" i="10"/>
  <c r="BD7" i="6"/>
  <c r="BD1" i="6"/>
  <c r="E93" i="8"/>
  <c r="BW116" i="3" l="1"/>
  <c r="DQ167" i="3"/>
  <c r="DP165" i="3"/>
  <c r="DW166" i="3"/>
  <c r="DQ166" i="4"/>
  <c r="DP165" i="4"/>
  <c r="BD116" i="4"/>
  <c r="BN79" i="10"/>
  <c r="BO7" i="10"/>
  <c r="BO1" i="10"/>
  <c r="BE6" i="6"/>
  <c r="BE7" i="4"/>
  <c r="BE1" i="4"/>
  <c r="BX7" i="3"/>
  <c r="BX1" i="3"/>
  <c r="E94" i="8"/>
  <c r="BE101" i="4" l="1"/>
  <c r="BE102" i="4"/>
  <c r="BE98" i="4"/>
  <c r="BE100" i="4"/>
  <c r="BE99" i="4"/>
  <c r="BE76" i="4"/>
  <c r="BE77" i="4"/>
  <c r="BE75" i="4"/>
  <c r="BE96" i="4"/>
  <c r="BE78" i="4"/>
  <c r="BE97" i="4"/>
  <c r="BE80" i="4"/>
  <c r="BE79" i="4"/>
  <c r="BX101" i="3"/>
  <c r="BX102" i="3"/>
  <c r="BX99" i="3"/>
  <c r="BX100" i="3"/>
  <c r="BX97" i="3"/>
  <c r="BX98" i="3"/>
  <c r="BX96" i="3"/>
  <c r="BX79" i="3"/>
  <c r="BX76" i="3"/>
  <c r="BX78" i="3"/>
  <c r="BX75" i="3"/>
  <c r="BX77" i="3"/>
  <c r="BX80" i="3"/>
  <c r="BE74" i="4"/>
  <c r="BE44" i="4"/>
  <c r="BE47" i="4"/>
  <c r="BE46" i="4"/>
  <c r="BE48" i="4"/>
  <c r="BE49" i="4"/>
  <c r="BE45" i="4"/>
  <c r="BX46" i="3"/>
  <c r="BX45" i="3"/>
  <c r="BX74" i="3"/>
  <c r="BX47" i="3"/>
  <c r="BX48" i="3"/>
  <c r="BX49" i="3"/>
  <c r="BX44" i="3"/>
  <c r="BE43" i="4"/>
  <c r="BX43" i="3"/>
  <c r="BX151" i="3"/>
  <c r="BX153" i="3"/>
  <c r="BX147" i="3"/>
  <c r="BX149" i="3"/>
  <c r="BX118" i="3"/>
  <c r="BX117" i="3"/>
  <c r="BE153" i="4"/>
  <c r="BE151" i="4"/>
  <c r="BE117" i="4"/>
  <c r="BE149" i="4"/>
  <c r="BE147" i="4"/>
  <c r="BE118" i="4"/>
  <c r="DR167" i="3"/>
  <c r="DQ165" i="3"/>
  <c r="DX166" i="3"/>
  <c r="BX194" i="3"/>
  <c r="BX193" i="3"/>
  <c r="BX192" i="3"/>
  <c r="BX187" i="3"/>
  <c r="BX188" i="3"/>
  <c r="BX182" i="3"/>
  <c r="BX181" i="3"/>
  <c r="BX183" i="3"/>
  <c r="BX144" i="3"/>
  <c r="BX142" i="3"/>
  <c r="BX137" i="3"/>
  <c r="BE194" i="4"/>
  <c r="BE193" i="4"/>
  <c r="BE192" i="4"/>
  <c r="BE187" i="4"/>
  <c r="BE188" i="4"/>
  <c r="BE183" i="4"/>
  <c r="BE182" i="4"/>
  <c r="BE181" i="4"/>
  <c r="BE142" i="4"/>
  <c r="BE137" i="4"/>
  <c r="BE144" i="4"/>
  <c r="DQ165" i="4"/>
  <c r="DR166" i="4"/>
  <c r="BX91" i="3"/>
  <c r="BX90" i="3"/>
  <c r="BX89" i="3"/>
  <c r="BX88" i="3"/>
  <c r="BX87" i="3"/>
  <c r="BX86" i="3"/>
  <c r="BX85" i="3"/>
  <c r="BE91" i="4"/>
  <c r="BE89" i="4"/>
  <c r="BE90" i="4"/>
  <c r="BE86" i="4"/>
  <c r="BE88" i="4"/>
  <c r="BE87" i="4"/>
  <c r="BE85" i="4"/>
  <c r="BE110" i="4"/>
  <c r="BE109" i="4"/>
  <c r="BE108" i="4"/>
  <c r="BE111" i="4"/>
  <c r="BX111" i="3"/>
  <c r="BX110" i="3"/>
  <c r="BX109" i="3"/>
  <c r="BX108" i="3"/>
  <c r="BX107" i="3"/>
  <c r="BE107" i="4"/>
  <c r="BE68" i="4"/>
  <c r="BE69" i="4"/>
  <c r="BE66" i="4"/>
  <c r="BE67" i="4"/>
  <c r="BE64" i="4"/>
  <c r="BE65" i="4"/>
  <c r="BE63" i="4"/>
  <c r="BE58" i="4"/>
  <c r="BE59" i="4"/>
  <c r="BE57" i="4"/>
  <c r="BE56" i="4"/>
  <c r="BE54" i="4"/>
  <c r="BE55" i="4"/>
  <c r="BE53" i="4"/>
  <c r="BE38" i="4"/>
  <c r="BE36" i="4"/>
  <c r="BE39" i="4"/>
  <c r="BE34" i="4"/>
  <c r="BE35" i="4"/>
  <c r="BE33" i="4"/>
  <c r="BE37" i="4"/>
  <c r="BX65" i="3"/>
  <c r="BX64" i="3"/>
  <c r="BX66" i="3"/>
  <c r="BX67" i="3"/>
  <c r="BX68" i="3"/>
  <c r="BX69" i="3"/>
  <c r="BX63" i="3"/>
  <c r="BX57" i="3"/>
  <c r="BX54" i="3"/>
  <c r="BX56" i="3"/>
  <c r="BX55" i="3"/>
  <c r="BX59" i="3"/>
  <c r="BX58" i="3"/>
  <c r="BX53" i="3"/>
  <c r="BX35" i="3"/>
  <c r="BX34" i="3"/>
  <c r="BX36" i="3"/>
  <c r="BX37" i="3"/>
  <c r="BX38" i="3"/>
  <c r="BX39" i="3"/>
  <c r="BX33" i="3"/>
  <c r="BX17" i="3"/>
  <c r="BX16" i="3"/>
  <c r="BX15" i="3"/>
  <c r="BX14" i="3"/>
  <c r="BX13" i="3"/>
  <c r="BX12" i="3"/>
  <c r="BX11" i="3"/>
  <c r="BY6" i="3"/>
  <c r="BX28" i="3"/>
  <c r="BX26" i="3"/>
  <c r="BX22" i="3"/>
  <c r="BX27" i="3"/>
  <c r="BE27" i="4"/>
  <c r="BE26" i="4"/>
  <c r="BE22" i="4"/>
  <c r="BE17" i="4"/>
  <c r="BE15" i="4"/>
  <c r="BE16" i="4"/>
  <c r="BE13" i="4"/>
  <c r="BE11" i="4"/>
  <c r="BE14" i="4"/>
  <c r="BE12" i="4"/>
  <c r="BE28" i="4"/>
  <c r="BF6" i="4"/>
  <c r="BO23" i="10"/>
  <c r="BP6" i="10"/>
  <c r="BE7" i="6"/>
  <c r="BE1" i="6"/>
  <c r="E95" i="8"/>
  <c r="BX116" i="3" l="1"/>
  <c r="DY166" i="3"/>
  <c r="DS167" i="3"/>
  <c r="DR165" i="3"/>
  <c r="DS166" i="4"/>
  <c r="DR165" i="4"/>
  <c r="BE116" i="4"/>
  <c r="BO79" i="10"/>
  <c r="BP7" i="10"/>
  <c r="BP1" i="10"/>
  <c r="BF6" i="6"/>
  <c r="BF7" i="4"/>
  <c r="BF1" i="4"/>
  <c r="BY7" i="3"/>
  <c r="BY1" i="3"/>
  <c r="E96" i="8"/>
  <c r="BF101" i="4" l="1"/>
  <c r="BF102" i="4"/>
  <c r="BF99" i="4"/>
  <c r="BF100" i="4"/>
  <c r="BF98" i="4"/>
  <c r="BF96" i="4"/>
  <c r="BF97" i="4"/>
  <c r="BF75" i="4"/>
  <c r="BF76" i="4"/>
  <c r="BF78" i="4"/>
  <c r="BF77" i="4"/>
  <c r="BF79" i="4"/>
  <c r="BF80" i="4"/>
  <c r="BY102" i="3"/>
  <c r="BY101" i="3"/>
  <c r="BY100" i="3"/>
  <c r="BY99" i="3"/>
  <c r="BY97" i="3"/>
  <c r="BY98" i="3"/>
  <c r="BY96" i="3"/>
  <c r="BY77" i="3"/>
  <c r="BY78" i="3"/>
  <c r="BY75" i="3"/>
  <c r="BY76" i="3"/>
  <c r="BY80" i="3"/>
  <c r="BY79" i="3"/>
  <c r="BF74" i="4"/>
  <c r="BF45" i="4"/>
  <c r="BF44" i="4"/>
  <c r="BF46" i="4"/>
  <c r="BF47" i="4"/>
  <c r="BF48" i="4"/>
  <c r="BF49" i="4"/>
  <c r="BY44" i="3"/>
  <c r="BY74" i="3"/>
  <c r="BY46" i="3"/>
  <c r="BY45" i="3"/>
  <c r="BY47" i="3"/>
  <c r="BY48" i="3"/>
  <c r="BY49" i="3"/>
  <c r="BF43" i="4"/>
  <c r="BY43" i="3"/>
  <c r="BF153" i="4"/>
  <c r="BF151" i="4"/>
  <c r="BF149" i="4"/>
  <c r="BF117" i="4"/>
  <c r="BF147" i="4"/>
  <c r="BF118" i="4"/>
  <c r="BY151" i="3"/>
  <c r="BY153" i="3"/>
  <c r="BY149" i="3"/>
  <c r="BY118" i="3"/>
  <c r="BY117" i="3"/>
  <c r="BY147" i="3"/>
  <c r="DZ166" i="3"/>
  <c r="DT167" i="3"/>
  <c r="DS165" i="3"/>
  <c r="BY194" i="3"/>
  <c r="BY192" i="3"/>
  <c r="BY193" i="3"/>
  <c r="BY188" i="3"/>
  <c r="BY187" i="3"/>
  <c r="BY183" i="3"/>
  <c r="BY182" i="3"/>
  <c r="BY181" i="3"/>
  <c r="BY144" i="3"/>
  <c r="BY137" i="3"/>
  <c r="BY142" i="3"/>
  <c r="BF194" i="4"/>
  <c r="BF193" i="4"/>
  <c r="BF187" i="4"/>
  <c r="BF188" i="4"/>
  <c r="BF192" i="4"/>
  <c r="BF182" i="4"/>
  <c r="BF181" i="4"/>
  <c r="BF183" i="4"/>
  <c r="BF144" i="4"/>
  <c r="BF142" i="4"/>
  <c r="BF137" i="4"/>
  <c r="DS165" i="4"/>
  <c r="DT166" i="4"/>
  <c r="BY91" i="3"/>
  <c r="BY90" i="3"/>
  <c r="BY88" i="3"/>
  <c r="BY89" i="3"/>
  <c r="BY87" i="3"/>
  <c r="BY86" i="3"/>
  <c r="BY85" i="3"/>
  <c r="BF91" i="4"/>
  <c r="BF89" i="4"/>
  <c r="BF90" i="4"/>
  <c r="BF88" i="4"/>
  <c r="BF87" i="4"/>
  <c r="BF85" i="4"/>
  <c r="BF86" i="4"/>
  <c r="BY108" i="3"/>
  <c r="BY111" i="3"/>
  <c r="BY109" i="3"/>
  <c r="BY110" i="3"/>
  <c r="BF111" i="4"/>
  <c r="BF109" i="4"/>
  <c r="BF110" i="4"/>
  <c r="BF108" i="4"/>
  <c r="BY107" i="3"/>
  <c r="BF107" i="4"/>
  <c r="BF69" i="4"/>
  <c r="BF66" i="4"/>
  <c r="BF67" i="4"/>
  <c r="BF65" i="4"/>
  <c r="BF64" i="4"/>
  <c r="BF68" i="4"/>
  <c r="BF58" i="4"/>
  <c r="BF63" i="4"/>
  <c r="BF59" i="4"/>
  <c r="BF57" i="4"/>
  <c r="BF54" i="4"/>
  <c r="BF55" i="4"/>
  <c r="BF39" i="4"/>
  <c r="BF38" i="4"/>
  <c r="BF36" i="4"/>
  <c r="BF53" i="4"/>
  <c r="BF37" i="4"/>
  <c r="BF56" i="4"/>
  <c r="BF35" i="4"/>
  <c r="BF33" i="4"/>
  <c r="BF34" i="4"/>
  <c r="BY64" i="3"/>
  <c r="BY65" i="3"/>
  <c r="BY67" i="3"/>
  <c r="BY66" i="3"/>
  <c r="BY69" i="3"/>
  <c r="BY68" i="3"/>
  <c r="BY63" i="3"/>
  <c r="BY54" i="3"/>
  <c r="BY56" i="3"/>
  <c r="BY57" i="3"/>
  <c r="BY59" i="3"/>
  <c r="BY55" i="3"/>
  <c r="BY58" i="3"/>
  <c r="BY53" i="3"/>
  <c r="BY35" i="3"/>
  <c r="BY34" i="3"/>
  <c r="BY36" i="3"/>
  <c r="BY37" i="3"/>
  <c r="BY38" i="3"/>
  <c r="BY39" i="3"/>
  <c r="BY33" i="3"/>
  <c r="BY17" i="3"/>
  <c r="BY15" i="3"/>
  <c r="BY13" i="3"/>
  <c r="BY12" i="3"/>
  <c r="BY11" i="3"/>
  <c r="BY14" i="3"/>
  <c r="BY16" i="3"/>
  <c r="BZ6" i="3"/>
  <c r="BY26" i="3"/>
  <c r="BY22" i="3"/>
  <c r="BY27" i="3"/>
  <c r="BY28" i="3"/>
  <c r="BF22" i="4"/>
  <c r="BF17" i="4"/>
  <c r="BF15" i="4"/>
  <c r="BF16" i="4"/>
  <c r="BF13" i="4"/>
  <c r="BF11" i="4"/>
  <c r="BF14" i="4"/>
  <c r="BF12" i="4"/>
  <c r="BF26" i="4"/>
  <c r="BF27" i="4"/>
  <c r="BF28" i="4"/>
  <c r="BG6" i="4"/>
  <c r="BP23" i="10"/>
  <c r="BQ6" i="10"/>
  <c r="BF7" i="6"/>
  <c r="BF1" i="6"/>
  <c r="E97" i="8"/>
  <c r="BY116" i="3" l="1"/>
  <c r="DU167" i="3"/>
  <c r="DT165" i="3"/>
  <c r="EA166" i="3"/>
  <c r="DU166" i="4"/>
  <c r="DT165" i="4"/>
  <c r="BF116" i="4"/>
  <c r="BP79" i="10"/>
  <c r="BQ1" i="10"/>
  <c r="BQ7" i="10"/>
  <c r="BG6" i="6"/>
  <c r="BG1" i="4"/>
  <c r="BG7" i="4"/>
  <c r="BZ7" i="3"/>
  <c r="BZ1" i="3"/>
  <c r="E98" i="8"/>
  <c r="E99" i="8" s="1"/>
  <c r="E100" i="8" s="1"/>
  <c r="E101" i="8" s="1"/>
  <c r="E102" i="8" s="1"/>
  <c r="E103" i="8" s="1"/>
  <c r="E104" i="8" s="1"/>
  <c r="E105" i="8" s="1"/>
  <c r="E106" i="8" s="1"/>
  <c r="E107" i="8" s="1"/>
  <c r="E108" i="8" s="1"/>
  <c r="E109" i="8" s="1"/>
  <c r="E110" i="8" s="1"/>
  <c r="E111" i="8" s="1"/>
  <c r="E112" i="8" s="1"/>
  <c r="E113" i="8" s="1"/>
  <c r="E114" i="8" s="1"/>
  <c r="E115" i="8" s="1"/>
  <c r="E116" i="8" s="1"/>
  <c r="E117" i="8" s="1"/>
  <c r="E118" i="8" s="1"/>
  <c r="E119" i="8" s="1"/>
  <c r="E120" i="8" s="1"/>
  <c r="E121" i="8" s="1"/>
  <c r="E122" i="8" s="1"/>
  <c r="E123" i="8" s="1"/>
  <c r="E124" i="8" s="1"/>
  <c r="E125" i="8" s="1"/>
  <c r="E126" i="8" s="1"/>
  <c r="E127" i="8" s="1"/>
  <c r="E128" i="8" s="1"/>
  <c r="E129" i="8" s="1"/>
  <c r="E130" i="8" s="1"/>
  <c r="E131" i="8" s="1"/>
  <c r="E132" i="8" s="1"/>
  <c r="E133" i="8" s="1"/>
  <c r="E134" i="8" s="1"/>
  <c r="E135" i="8" s="1"/>
  <c r="E136" i="8" s="1"/>
  <c r="E137" i="8" s="1"/>
  <c r="E138" i="8" s="1"/>
  <c r="E139" i="8" s="1"/>
  <c r="E140" i="8" s="1"/>
  <c r="E141" i="8" s="1"/>
  <c r="E142" i="8" s="1"/>
  <c r="E143" i="8" s="1"/>
  <c r="E144" i="8" s="1"/>
  <c r="E145" i="8" s="1"/>
  <c r="E146" i="8" s="1"/>
  <c r="E147" i="8" s="1"/>
  <c r="E148" i="8" s="1"/>
  <c r="E149" i="8" s="1"/>
  <c r="E150" i="8" s="1"/>
  <c r="E151" i="8" s="1"/>
  <c r="E152" i="8" s="1"/>
  <c r="E153" i="8" s="1"/>
  <c r="E154" i="8" s="1"/>
  <c r="E155" i="8" s="1"/>
  <c r="E156" i="8" s="1"/>
  <c r="E157" i="8" s="1"/>
  <c r="E158" i="8" s="1"/>
  <c r="E159" i="8" s="1"/>
  <c r="E160" i="8" s="1"/>
  <c r="E161" i="8" s="1"/>
  <c r="E162" i="8" s="1"/>
  <c r="E163" i="8" s="1"/>
  <c r="E164" i="8" s="1"/>
  <c r="E165" i="8" s="1"/>
  <c r="E166" i="8" s="1"/>
  <c r="E167" i="8" s="1"/>
  <c r="E168" i="8" s="1"/>
  <c r="E169" i="8" s="1"/>
  <c r="E170" i="8" s="1"/>
  <c r="E171" i="8" s="1"/>
  <c r="BG102" i="4" l="1"/>
  <c r="BG99" i="4"/>
  <c r="BG101" i="4"/>
  <c r="BG98" i="4"/>
  <c r="BG100" i="4"/>
  <c r="BG76" i="4"/>
  <c r="BG75" i="4"/>
  <c r="BG97" i="4"/>
  <c r="BG96" i="4"/>
  <c r="BG78" i="4"/>
  <c r="BG77" i="4"/>
  <c r="BG80" i="4"/>
  <c r="BG79" i="4"/>
  <c r="BZ101" i="3"/>
  <c r="BZ102" i="3"/>
  <c r="BZ99" i="3"/>
  <c r="BZ97" i="3"/>
  <c r="BZ100" i="3"/>
  <c r="BZ98" i="3"/>
  <c r="BZ96" i="3"/>
  <c r="BZ75" i="3"/>
  <c r="BZ76" i="3"/>
  <c r="BZ79" i="3"/>
  <c r="BZ78" i="3"/>
  <c r="BZ77" i="3"/>
  <c r="BZ80" i="3"/>
  <c r="BG44" i="4"/>
  <c r="BG74" i="4"/>
  <c r="BG45" i="4"/>
  <c r="BG46" i="4"/>
  <c r="BG47" i="4"/>
  <c r="BG49" i="4"/>
  <c r="BG48" i="4"/>
  <c r="BZ44" i="3"/>
  <c r="BZ74" i="3"/>
  <c r="BZ46" i="3"/>
  <c r="BZ45" i="3"/>
  <c r="BZ47" i="3"/>
  <c r="BZ48" i="3"/>
  <c r="BZ49" i="3"/>
  <c r="BG43" i="4"/>
  <c r="BZ43" i="3"/>
  <c r="BZ153" i="3"/>
  <c r="BZ151" i="3"/>
  <c r="BZ149" i="3"/>
  <c r="BZ117" i="3"/>
  <c r="BZ147" i="3"/>
  <c r="BZ118" i="3"/>
  <c r="BG151" i="4"/>
  <c r="BG153" i="4"/>
  <c r="BG117" i="4"/>
  <c r="BG147" i="4"/>
  <c r="BG118" i="4"/>
  <c r="BG149" i="4"/>
  <c r="EB166" i="3"/>
  <c r="DV167" i="3"/>
  <c r="DU165" i="3"/>
  <c r="BZ193" i="3"/>
  <c r="BZ194" i="3"/>
  <c r="BZ192" i="3"/>
  <c r="BZ188" i="3"/>
  <c r="BZ187" i="3"/>
  <c r="BZ183" i="3"/>
  <c r="BZ182" i="3"/>
  <c r="BZ181" i="3"/>
  <c r="BZ144" i="3"/>
  <c r="BZ137" i="3"/>
  <c r="BZ142" i="3"/>
  <c r="BG194" i="4"/>
  <c r="BG193" i="4"/>
  <c r="BG192" i="4"/>
  <c r="BG187" i="4"/>
  <c r="BG188" i="4"/>
  <c r="BG182" i="4"/>
  <c r="BG181" i="4"/>
  <c r="BG183" i="4"/>
  <c r="BG144" i="4"/>
  <c r="BG142" i="4"/>
  <c r="BG137" i="4"/>
  <c r="DU165" i="4"/>
  <c r="DV166" i="4"/>
  <c r="BZ90" i="3"/>
  <c r="BZ88" i="3"/>
  <c r="BZ91" i="3"/>
  <c r="BZ89" i="3"/>
  <c r="BZ87" i="3"/>
  <c r="BZ86" i="3"/>
  <c r="BZ85" i="3"/>
  <c r="BG91" i="4"/>
  <c r="BG89" i="4"/>
  <c r="BG90" i="4"/>
  <c r="BG87" i="4"/>
  <c r="BG88" i="4"/>
  <c r="BG85" i="4"/>
  <c r="BG86" i="4"/>
  <c r="BZ111" i="3"/>
  <c r="BZ108" i="3"/>
  <c r="BZ110" i="3"/>
  <c r="BZ109" i="3"/>
  <c r="BG111" i="4"/>
  <c r="BG109" i="4"/>
  <c r="BG108" i="4"/>
  <c r="BG110" i="4"/>
  <c r="BZ107" i="3"/>
  <c r="BG107" i="4"/>
  <c r="BG68" i="4"/>
  <c r="BG66" i="4"/>
  <c r="BG67" i="4"/>
  <c r="BG69" i="4"/>
  <c r="BG64" i="4"/>
  <c r="BG65" i="4"/>
  <c r="BG59" i="4"/>
  <c r="BG63" i="4"/>
  <c r="BG57" i="4"/>
  <c r="BG55" i="4"/>
  <c r="BG58" i="4"/>
  <c r="BG53" i="4"/>
  <c r="BG56" i="4"/>
  <c r="BG37" i="4"/>
  <c r="BG54" i="4"/>
  <c r="BG39" i="4"/>
  <c r="BG35" i="4"/>
  <c r="BG33" i="4"/>
  <c r="BG38" i="4"/>
  <c r="BG36" i="4"/>
  <c r="BG34" i="4"/>
  <c r="BZ64" i="3"/>
  <c r="BZ65" i="3"/>
  <c r="BZ67" i="3"/>
  <c r="BZ66" i="3"/>
  <c r="BZ68" i="3"/>
  <c r="BZ69" i="3"/>
  <c r="BZ63" i="3"/>
  <c r="BZ56" i="3"/>
  <c r="BZ54" i="3"/>
  <c r="BZ55" i="3"/>
  <c r="BZ59" i="3"/>
  <c r="BZ57" i="3"/>
  <c r="BZ58" i="3"/>
  <c r="BZ53" i="3"/>
  <c r="BZ35" i="3"/>
  <c r="BZ34" i="3"/>
  <c r="BZ36" i="3"/>
  <c r="BZ37" i="3"/>
  <c r="BZ38" i="3"/>
  <c r="BZ39" i="3"/>
  <c r="BZ33" i="3"/>
  <c r="BZ17" i="3"/>
  <c r="BZ16" i="3"/>
  <c r="BZ14" i="3"/>
  <c r="BZ15" i="3"/>
  <c r="BZ12" i="3"/>
  <c r="BZ13" i="3"/>
  <c r="BZ11" i="3"/>
  <c r="CA6" i="3"/>
  <c r="BZ28" i="3"/>
  <c r="BZ22" i="3"/>
  <c r="BZ26" i="3"/>
  <c r="BZ27" i="3"/>
  <c r="BG22" i="4"/>
  <c r="BG17" i="4"/>
  <c r="BG15" i="4"/>
  <c r="BG16" i="4"/>
  <c r="BG14" i="4"/>
  <c r="BG12" i="4"/>
  <c r="BG11" i="4"/>
  <c r="BG13" i="4"/>
  <c r="BG27" i="4"/>
  <c r="BG28" i="4"/>
  <c r="BG26" i="4"/>
  <c r="BH6" i="4"/>
  <c r="BQ23" i="10"/>
  <c r="BR6" i="10"/>
  <c r="BG7" i="6"/>
  <c r="BG1" i="6"/>
  <c r="E172" i="8"/>
  <c r="BZ116" i="3" l="1"/>
  <c r="DW167" i="3"/>
  <c r="DV165" i="3"/>
  <c r="EC166" i="3"/>
  <c r="DV165" i="4"/>
  <c r="DW166" i="4"/>
  <c r="BG116" i="4"/>
  <c r="BQ79" i="10"/>
  <c r="BR7" i="10"/>
  <c r="BR1" i="10"/>
  <c r="BH6" i="6"/>
  <c r="BH1" i="4"/>
  <c r="BH7" i="4"/>
  <c r="CA7" i="3"/>
  <c r="CA1" i="3"/>
  <c r="E173" i="8"/>
  <c r="BH102" i="4" l="1"/>
  <c r="BH101" i="4"/>
  <c r="BH99" i="4"/>
  <c r="BH100" i="4"/>
  <c r="BH96" i="4"/>
  <c r="BH76" i="4"/>
  <c r="BH75" i="4"/>
  <c r="BH97" i="4"/>
  <c r="BH98" i="4"/>
  <c r="BH77" i="4"/>
  <c r="BH80" i="4"/>
  <c r="BH79" i="4"/>
  <c r="BH78" i="4"/>
  <c r="CA101" i="3"/>
  <c r="CA102" i="3"/>
  <c r="CA100" i="3"/>
  <c r="CA97" i="3"/>
  <c r="CA98" i="3"/>
  <c r="CA99" i="3"/>
  <c r="CA96" i="3"/>
  <c r="CA79" i="3"/>
  <c r="CA76" i="3"/>
  <c r="CA75" i="3"/>
  <c r="CA78" i="3"/>
  <c r="CA80" i="3"/>
  <c r="CA77" i="3"/>
  <c r="BH74" i="4"/>
  <c r="BH46" i="4"/>
  <c r="BH44" i="4"/>
  <c r="BH48" i="4"/>
  <c r="BH47" i="4"/>
  <c r="BH49" i="4"/>
  <c r="BH45" i="4"/>
  <c r="CA74" i="3"/>
  <c r="CA44" i="3"/>
  <c r="CA45" i="3"/>
  <c r="CA46" i="3"/>
  <c r="CA48" i="3"/>
  <c r="CA47" i="3"/>
  <c r="CA49" i="3"/>
  <c r="BH43" i="4"/>
  <c r="CA43" i="3"/>
  <c r="CA153" i="3"/>
  <c r="CA151" i="3"/>
  <c r="CA147" i="3"/>
  <c r="CA118" i="3"/>
  <c r="CA117" i="3"/>
  <c r="CA149" i="3"/>
  <c r="BH151" i="4"/>
  <c r="BH153" i="4"/>
  <c r="BH147" i="4"/>
  <c r="BH118" i="4"/>
  <c r="BH149" i="4"/>
  <c r="BH117" i="4"/>
  <c r="CA194" i="3"/>
  <c r="CA192" i="3"/>
  <c r="CA193" i="3"/>
  <c r="CA188" i="3"/>
  <c r="CA183" i="3"/>
  <c r="CA182" i="3"/>
  <c r="CA187" i="3"/>
  <c r="CA181" i="3"/>
  <c r="CA144" i="3"/>
  <c r="CA137" i="3"/>
  <c r="CA142" i="3"/>
  <c r="ED166" i="3"/>
  <c r="DX167" i="3"/>
  <c r="DW165" i="3"/>
  <c r="BH194" i="4"/>
  <c r="BH193" i="4"/>
  <c r="BH188" i="4"/>
  <c r="BH192" i="4"/>
  <c r="BH187" i="4"/>
  <c r="BH182" i="4"/>
  <c r="BH183" i="4"/>
  <c r="BH181" i="4"/>
  <c r="BH144" i="4"/>
  <c r="BH142" i="4"/>
  <c r="BH137" i="4"/>
  <c r="DW165" i="4"/>
  <c r="DX166" i="4"/>
  <c r="CA91" i="3"/>
  <c r="CA89" i="3"/>
  <c r="CA90" i="3"/>
  <c r="CA88" i="3"/>
  <c r="CA85" i="3"/>
  <c r="CA87" i="3"/>
  <c r="CA86" i="3"/>
  <c r="BH91" i="4"/>
  <c r="BH90" i="4"/>
  <c r="BH89" i="4"/>
  <c r="BH87" i="4"/>
  <c r="BH88" i="4"/>
  <c r="BH86" i="4"/>
  <c r="BH85" i="4"/>
  <c r="CA110" i="3"/>
  <c r="CA111" i="3"/>
  <c r="CA109" i="3"/>
  <c r="CA108" i="3"/>
  <c r="BH109" i="4"/>
  <c r="BH110" i="4"/>
  <c r="BH111" i="4"/>
  <c r="BH108" i="4"/>
  <c r="CA107" i="3"/>
  <c r="BH107" i="4"/>
  <c r="BH69" i="4"/>
  <c r="BH66" i="4"/>
  <c r="BH67" i="4"/>
  <c r="BH68" i="4"/>
  <c r="BH64" i="4"/>
  <c r="BH65" i="4"/>
  <c r="BH63" i="4"/>
  <c r="BH59" i="4"/>
  <c r="BH58" i="4"/>
  <c r="BH57" i="4"/>
  <c r="BH53" i="4"/>
  <c r="BH55" i="4"/>
  <c r="BH56" i="4"/>
  <c r="BH37" i="4"/>
  <c r="BH54" i="4"/>
  <c r="BH39" i="4"/>
  <c r="BH38" i="4"/>
  <c r="BH35" i="4"/>
  <c r="BH33" i="4"/>
  <c r="BH36" i="4"/>
  <c r="BH34" i="4"/>
  <c r="CA64" i="3"/>
  <c r="CA65" i="3"/>
  <c r="CA66" i="3"/>
  <c r="CA67" i="3"/>
  <c r="CA69" i="3"/>
  <c r="CA68" i="3"/>
  <c r="CA54" i="3"/>
  <c r="CA63" i="3"/>
  <c r="CA58" i="3"/>
  <c r="CA56" i="3"/>
  <c r="CA55" i="3"/>
  <c r="CA59" i="3"/>
  <c r="CA57" i="3"/>
  <c r="CA53" i="3"/>
  <c r="CA36" i="3"/>
  <c r="CA35" i="3"/>
  <c r="CA37" i="3"/>
  <c r="CA34" i="3"/>
  <c r="CA38" i="3"/>
  <c r="CA39" i="3"/>
  <c r="CA33" i="3"/>
  <c r="CA17" i="3"/>
  <c r="CA16" i="3"/>
  <c r="CA15" i="3"/>
  <c r="CA14" i="3"/>
  <c r="CA13" i="3"/>
  <c r="CA12" i="3"/>
  <c r="CA11" i="3"/>
  <c r="CB6" i="3"/>
  <c r="CA22" i="3"/>
  <c r="CA26" i="3"/>
  <c r="CA27" i="3"/>
  <c r="CA28" i="3"/>
  <c r="BH17" i="4"/>
  <c r="BH16" i="4"/>
  <c r="BH15" i="4"/>
  <c r="BH14" i="4"/>
  <c r="BH12" i="4"/>
  <c r="BH22" i="4"/>
  <c r="BH13" i="4"/>
  <c r="BH11" i="4"/>
  <c r="BH27" i="4"/>
  <c r="BH26" i="4"/>
  <c r="BH28" i="4"/>
  <c r="BI6" i="4"/>
  <c r="BR23" i="10"/>
  <c r="BS6" i="10"/>
  <c r="BH7" i="6"/>
  <c r="BH1" i="6"/>
  <c r="E174" i="8"/>
  <c r="CA116" i="3" l="1"/>
  <c r="DY167" i="3"/>
  <c r="DX165" i="3"/>
  <c r="EE166" i="3"/>
  <c r="DY166" i="4"/>
  <c r="DX165" i="4"/>
  <c r="BH116" i="4"/>
  <c r="BR79" i="10"/>
  <c r="BS1" i="10"/>
  <c r="BS7" i="10"/>
  <c r="BI6" i="6"/>
  <c r="BI7" i="4"/>
  <c r="BI1" i="4"/>
  <c r="CB7" i="3"/>
  <c r="CB1" i="3"/>
  <c r="E175" i="8"/>
  <c r="BI102" i="4" l="1"/>
  <c r="BI101" i="4"/>
  <c r="BI100" i="4"/>
  <c r="BI97" i="4"/>
  <c r="BI99" i="4"/>
  <c r="BI96" i="4"/>
  <c r="BI75" i="4"/>
  <c r="BI76" i="4"/>
  <c r="BI98" i="4"/>
  <c r="BI78" i="4"/>
  <c r="BI77" i="4"/>
  <c r="BI80" i="4"/>
  <c r="BI79" i="4"/>
  <c r="CB101" i="3"/>
  <c r="CB100" i="3"/>
  <c r="CB99" i="3"/>
  <c r="CB98" i="3"/>
  <c r="CB102" i="3"/>
  <c r="CB97" i="3"/>
  <c r="CB77" i="3"/>
  <c r="CB96" i="3"/>
  <c r="CB75" i="3"/>
  <c r="CB76" i="3"/>
  <c r="CB79" i="3"/>
  <c r="CB78" i="3"/>
  <c r="CB80" i="3"/>
  <c r="BI74" i="4"/>
  <c r="BI47" i="4"/>
  <c r="BI45" i="4"/>
  <c r="BI44" i="4"/>
  <c r="BI49" i="4"/>
  <c r="BI48" i="4"/>
  <c r="BI46" i="4"/>
  <c r="CB74" i="3"/>
  <c r="CB44" i="3"/>
  <c r="CB45" i="3"/>
  <c r="CB48" i="3"/>
  <c r="CB46" i="3"/>
  <c r="CB47" i="3"/>
  <c r="CB49" i="3"/>
  <c r="BI43" i="4"/>
  <c r="CB43" i="3"/>
  <c r="CB153" i="3"/>
  <c r="CB151" i="3"/>
  <c r="CB149" i="3"/>
  <c r="CB118" i="3"/>
  <c r="CB147" i="3"/>
  <c r="CB117" i="3"/>
  <c r="BI153" i="4"/>
  <c r="BI151" i="4"/>
  <c r="BI149" i="4"/>
  <c r="BI117" i="4"/>
  <c r="BI147" i="4"/>
  <c r="BI118" i="4"/>
  <c r="EF166" i="3"/>
  <c r="CB194" i="3"/>
  <c r="CB192" i="3"/>
  <c r="CB193" i="3"/>
  <c r="CB188" i="3"/>
  <c r="CB187" i="3"/>
  <c r="CB182" i="3"/>
  <c r="CB183" i="3"/>
  <c r="CB181" i="3"/>
  <c r="CB144" i="3"/>
  <c r="CB137" i="3"/>
  <c r="CB142" i="3"/>
  <c r="DZ167" i="3"/>
  <c r="DY165" i="3"/>
  <c r="BI193" i="4"/>
  <c r="BI194" i="4"/>
  <c r="BI188" i="4"/>
  <c r="BI192" i="4"/>
  <c r="BI187" i="4"/>
  <c r="BI183" i="4"/>
  <c r="BI182" i="4"/>
  <c r="BI181" i="4"/>
  <c r="BI144" i="4"/>
  <c r="BI142" i="4"/>
  <c r="BI137" i="4"/>
  <c r="DZ166" i="4"/>
  <c r="DY165" i="4"/>
  <c r="CB90" i="3"/>
  <c r="CB91" i="3"/>
  <c r="CB89" i="3"/>
  <c r="CB88" i="3"/>
  <c r="CB87" i="3"/>
  <c r="CB86" i="3"/>
  <c r="CB85" i="3"/>
  <c r="BI91" i="4"/>
  <c r="BI90" i="4"/>
  <c r="BI89" i="4"/>
  <c r="BI87" i="4"/>
  <c r="BI88" i="4"/>
  <c r="BI86" i="4"/>
  <c r="BI85" i="4"/>
  <c r="BI110" i="4"/>
  <c r="BI111" i="4"/>
  <c r="BI109" i="4"/>
  <c r="BI108" i="4"/>
  <c r="CB111" i="3"/>
  <c r="CB110" i="3"/>
  <c r="CB108" i="3"/>
  <c r="CB109" i="3"/>
  <c r="CB107" i="3"/>
  <c r="BI107" i="4"/>
  <c r="BI68" i="4"/>
  <c r="BI67" i="4"/>
  <c r="BI69" i="4"/>
  <c r="BI65" i="4"/>
  <c r="BI66" i="4"/>
  <c r="BI64" i="4"/>
  <c r="BI59" i="4"/>
  <c r="BI63" i="4"/>
  <c r="BI58" i="4"/>
  <c r="BI57" i="4"/>
  <c r="BI56" i="4"/>
  <c r="BI55" i="4"/>
  <c r="BI54" i="4"/>
  <c r="BI37" i="4"/>
  <c r="BI35" i="4"/>
  <c r="BI53" i="4"/>
  <c r="BI39" i="4"/>
  <c r="BI33" i="4"/>
  <c r="BI38" i="4"/>
  <c r="BI36" i="4"/>
  <c r="BI34" i="4"/>
  <c r="CB64" i="3"/>
  <c r="CB65" i="3"/>
  <c r="CB66" i="3"/>
  <c r="CB68" i="3"/>
  <c r="CB69" i="3"/>
  <c r="CB67" i="3"/>
  <c r="CB63" i="3"/>
  <c r="CB55" i="3"/>
  <c r="CB56" i="3"/>
  <c r="CB59" i="3"/>
  <c r="CB54" i="3"/>
  <c r="CB58" i="3"/>
  <c r="CB57" i="3"/>
  <c r="CB53" i="3"/>
  <c r="CB34" i="3"/>
  <c r="CB36" i="3"/>
  <c r="CB35" i="3"/>
  <c r="CB37" i="3"/>
  <c r="CB39" i="3"/>
  <c r="CB38" i="3"/>
  <c r="CB17" i="3"/>
  <c r="CB16" i="3"/>
  <c r="CB15" i="3"/>
  <c r="CB14" i="3"/>
  <c r="CB33" i="3"/>
  <c r="CB13" i="3"/>
  <c r="CB12" i="3"/>
  <c r="CB11" i="3"/>
  <c r="CC6" i="3"/>
  <c r="CB22" i="3"/>
  <c r="CB27" i="3"/>
  <c r="CB28" i="3"/>
  <c r="CB26" i="3"/>
  <c r="BI17" i="4"/>
  <c r="BI22" i="4"/>
  <c r="BI15" i="4"/>
  <c r="BI16" i="4"/>
  <c r="BI12" i="4"/>
  <c r="BI11" i="4"/>
  <c r="BI14" i="4"/>
  <c r="BI13" i="4"/>
  <c r="BI28" i="4"/>
  <c r="BI27" i="4"/>
  <c r="BI26" i="4"/>
  <c r="BJ6" i="4"/>
  <c r="BS23" i="10"/>
  <c r="BT6" i="10"/>
  <c r="BI7" i="6"/>
  <c r="BI1" i="6"/>
  <c r="E176" i="8"/>
  <c r="CB116" i="3" l="1"/>
  <c r="EA167" i="3"/>
  <c r="DZ165" i="3"/>
  <c r="EG166" i="3"/>
  <c r="EA166" i="4"/>
  <c r="DZ165" i="4"/>
  <c r="BI116" i="4"/>
  <c r="BS79" i="10"/>
  <c r="BT1" i="10"/>
  <c r="BT7" i="10"/>
  <c r="BJ6" i="6"/>
  <c r="BJ1" i="4"/>
  <c r="BJ7" i="4"/>
  <c r="CC7" i="3"/>
  <c r="CC1" i="3"/>
  <c r="E177" i="8"/>
  <c r="BJ101" i="4" l="1"/>
  <c r="BJ100" i="4"/>
  <c r="BJ102" i="4"/>
  <c r="BJ99" i="4"/>
  <c r="BJ98" i="4"/>
  <c r="BJ97" i="4"/>
  <c r="BJ96" i="4"/>
  <c r="BJ76" i="4"/>
  <c r="BJ75" i="4"/>
  <c r="BJ77" i="4"/>
  <c r="BJ80" i="4"/>
  <c r="BJ78" i="4"/>
  <c r="BJ79" i="4"/>
  <c r="CC102" i="3"/>
  <c r="CC101" i="3"/>
  <c r="CC100" i="3"/>
  <c r="CC99" i="3"/>
  <c r="CC98" i="3"/>
  <c r="CC96" i="3"/>
  <c r="CC97" i="3"/>
  <c r="CC75" i="3"/>
  <c r="CC78" i="3"/>
  <c r="CC76" i="3"/>
  <c r="CC80" i="3"/>
  <c r="CC77" i="3"/>
  <c r="CC79" i="3"/>
  <c r="BJ74" i="4"/>
  <c r="BJ45" i="4"/>
  <c r="BJ44" i="4"/>
  <c r="BJ46" i="4"/>
  <c r="BJ49" i="4"/>
  <c r="BJ48" i="4"/>
  <c r="BJ47" i="4"/>
  <c r="CC74" i="3"/>
  <c r="CC44" i="3"/>
  <c r="CC45" i="3"/>
  <c r="CC46" i="3"/>
  <c r="CC49" i="3"/>
  <c r="CC47" i="3"/>
  <c r="CC48" i="3"/>
  <c r="BJ43" i="4"/>
  <c r="CC43" i="3"/>
  <c r="CC153" i="3"/>
  <c r="CC151" i="3"/>
  <c r="CC149" i="3"/>
  <c r="CC147" i="3"/>
  <c r="CC117" i="3"/>
  <c r="CC118" i="3"/>
  <c r="BJ153" i="4"/>
  <c r="BJ151" i="4"/>
  <c r="BJ149" i="4"/>
  <c r="BJ118" i="4"/>
  <c r="BJ117" i="4"/>
  <c r="BJ147" i="4"/>
  <c r="CC194" i="3"/>
  <c r="CC193" i="3"/>
  <c r="CC192" i="3"/>
  <c r="CC188" i="3"/>
  <c r="CC187" i="3"/>
  <c r="CC183" i="3"/>
  <c r="CC181" i="3"/>
  <c r="CC182" i="3"/>
  <c r="CC137" i="3"/>
  <c r="CC142" i="3"/>
  <c r="CC144" i="3"/>
  <c r="EH166" i="3"/>
  <c r="EB167" i="3"/>
  <c r="EA165" i="3"/>
  <c r="BJ193" i="4"/>
  <c r="BJ194" i="4"/>
  <c r="BJ192" i="4"/>
  <c r="BJ188" i="4"/>
  <c r="BJ187" i="4"/>
  <c r="BJ183" i="4"/>
  <c r="BJ181" i="4"/>
  <c r="BJ182" i="4"/>
  <c r="BJ137" i="4"/>
  <c r="BJ144" i="4"/>
  <c r="BJ142" i="4"/>
  <c r="EA165" i="4"/>
  <c r="EB166" i="4"/>
  <c r="CC91" i="3"/>
  <c r="CC89" i="3"/>
  <c r="CC90" i="3"/>
  <c r="CC88" i="3"/>
  <c r="CC87" i="3"/>
  <c r="CC86" i="3"/>
  <c r="CC85" i="3"/>
  <c r="BJ90" i="4"/>
  <c r="BJ88" i="4"/>
  <c r="BJ91" i="4"/>
  <c r="BJ87" i="4"/>
  <c r="BJ86" i="4"/>
  <c r="BJ89" i="4"/>
  <c r="BJ85" i="4"/>
  <c r="BJ111" i="4"/>
  <c r="BJ110" i="4"/>
  <c r="BJ108" i="4"/>
  <c r="BJ109" i="4"/>
  <c r="CC111" i="3"/>
  <c r="CC110" i="3"/>
  <c r="CC108" i="3"/>
  <c r="CC109" i="3"/>
  <c r="CC107" i="3"/>
  <c r="BJ107" i="4"/>
  <c r="BJ68" i="4"/>
  <c r="BJ69" i="4"/>
  <c r="BJ66" i="4"/>
  <c r="BJ67" i="4"/>
  <c r="BJ64" i="4"/>
  <c r="BJ65" i="4"/>
  <c r="BJ63" i="4"/>
  <c r="BJ59" i="4"/>
  <c r="BJ58" i="4"/>
  <c r="BJ55" i="4"/>
  <c r="BJ39" i="4"/>
  <c r="BJ57" i="4"/>
  <c r="BJ56" i="4"/>
  <c r="BJ54" i="4"/>
  <c r="BJ37" i="4"/>
  <c r="BJ53" i="4"/>
  <c r="BJ38" i="4"/>
  <c r="BJ35" i="4"/>
  <c r="BJ36" i="4"/>
  <c r="BJ34" i="4"/>
  <c r="BJ33" i="4"/>
  <c r="CC64" i="3"/>
  <c r="CC65" i="3"/>
  <c r="CC66" i="3"/>
  <c r="CC67" i="3"/>
  <c r="CC68" i="3"/>
  <c r="CC69" i="3"/>
  <c r="CC54" i="3"/>
  <c r="CC55" i="3"/>
  <c r="CC58" i="3"/>
  <c r="CC56" i="3"/>
  <c r="CC63" i="3"/>
  <c r="CC57" i="3"/>
  <c r="CC59" i="3"/>
  <c r="CC53" i="3"/>
  <c r="CC34" i="3"/>
  <c r="CC36" i="3"/>
  <c r="CC35" i="3"/>
  <c r="CC39" i="3"/>
  <c r="CC37" i="3"/>
  <c r="CC38" i="3"/>
  <c r="CC33" i="3"/>
  <c r="CC17" i="3"/>
  <c r="CC16" i="3"/>
  <c r="CC14" i="3"/>
  <c r="CC15" i="3"/>
  <c r="CC13" i="3"/>
  <c r="CC12" i="3"/>
  <c r="CC11" i="3"/>
  <c r="CD6" i="3"/>
  <c r="CC26" i="3"/>
  <c r="CC22" i="3"/>
  <c r="CC27" i="3"/>
  <c r="CC28" i="3"/>
  <c r="BJ28" i="4"/>
  <c r="BJ17" i="4"/>
  <c r="BJ16" i="4"/>
  <c r="BJ14" i="4"/>
  <c r="BJ12" i="4"/>
  <c r="BJ13" i="4"/>
  <c r="BJ11" i="4"/>
  <c r="BJ15" i="4"/>
  <c r="BJ22" i="4"/>
  <c r="BJ27" i="4"/>
  <c r="BJ26" i="4"/>
  <c r="BK6" i="4"/>
  <c r="BT23" i="10"/>
  <c r="BU6" i="10"/>
  <c r="BJ7" i="6"/>
  <c r="BJ1" i="6"/>
  <c r="E178" i="8"/>
  <c r="BJ116" i="4" l="1"/>
  <c r="EC167" i="3"/>
  <c r="EB165" i="3"/>
  <c r="EI166" i="3"/>
  <c r="CC116" i="3"/>
  <c r="EC166" i="4"/>
  <c r="EB165" i="4"/>
  <c r="BT79" i="10"/>
  <c r="BU1" i="10"/>
  <c r="BU7" i="10"/>
  <c r="BK6" i="6"/>
  <c r="BK7" i="4"/>
  <c r="BK1" i="4"/>
  <c r="CD7" i="3"/>
  <c r="CD1" i="3"/>
  <c r="E179" i="8"/>
  <c r="BK101" i="4" l="1"/>
  <c r="BK102" i="4"/>
  <c r="BK100" i="4"/>
  <c r="BK99" i="4"/>
  <c r="BK98" i="4"/>
  <c r="BK97" i="4"/>
  <c r="BK96" i="4"/>
  <c r="BK76" i="4"/>
  <c r="BK75" i="4"/>
  <c r="BK77" i="4"/>
  <c r="BK80" i="4"/>
  <c r="BK79" i="4"/>
  <c r="BK78" i="4"/>
  <c r="CD102" i="3"/>
  <c r="CD101" i="3"/>
  <c r="CD100" i="3"/>
  <c r="CD99" i="3"/>
  <c r="CD98" i="3"/>
  <c r="CD96" i="3"/>
  <c r="CD97" i="3"/>
  <c r="CD76" i="3"/>
  <c r="CD75" i="3"/>
  <c r="CD79" i="3"/>
  <c r="CD77" i="3"/>
  <c r="CD80" i="3"/>
  <c r="CD78" i="3"/>
  <c r="BK74" i="4"/>
  <c r="BK45" i="4"/>
  <c r="BK47" i="4"/>
  <c r="BK46" i="4"/>
  <c r="BK44" i="4"/>
  <c r="BK49" i="4"/>
  <c r="BK48" i="4"/>
  <c r="CD44" i="3"/>
  <c r="CD74" i="3"/>
  <c r="CD45" i="3"/>
  <c r="CD46" i="3"/>
  <c r="CD47" i="3"/>
  <c r="CD48" i="3"/>
  <c r="CD49" i="3"/>
  <c r="BK43" i="4"/>
  <c r="CD43" i="3"/>
  <c r="CD153" i="3"/>
  <c r="CD151" i="3"/>
  <c r="CD149" i="3"/>
  <c r="CD147" i="3"/>
  <c r="CD118" i="3"/>
  <c r="CD117" i="3"/>
  <c r="BK153" i="4"/>
  <c r="BK149" i="4"/>
  <c r="BK151" i="4"/>
  <c r="BK117" i="4"/>
  <c r="BK147" i="4"/>
  <c r="BK118" i="4"/>
  <c r="CD194" i="3"/>
  <c r="CD193" i="3"/>
  <c r="CD188" i="3"/>
  <c r="CD192" i="3"/>
  <c r="CD181" i="3"/>
  <c r="CD183" i="3"/>
  <c r="CD187" i="3"/>
  <c r="CD182" i="3"/>
  <c r="CD144" i="3"/>
  <c r="CD137" i="3"/>
  <c r="CD142" i="3"/>
  <c r="ED167" i="3"/>
  <c r="EC165" i="3"/>
  <c r="EJ166" i="3"/>
  <c r="BK194" i="4"/>
  <c r="BK193" i="4"/>
  <c r="BK188" i="4"/>
  <c r="BK192" i="4"/>
  <c r="BK183" i="4"/>
  <c r="BK182" i="4"/>
  <c r="BK187" i="4"/>
  <c r="BK181" i="4"/>
  <c r="BK144" i="4"/>
  <c r="BK137" i="4"/>
  <c r="BK142" i="4"/>
  <c r="EC165" i="4"/>
  <c r="ED166" i="4"/>
  <c r="CD90" i="3"/>
  <c r="CD91" i="3"/>
  <c r="CD89" i="3"/>
  <c r="CD88" i="3"/>
  <c r="CD87" i="3"/>
  <c r="CD86" i="3"/>
  <c r="CD85" i="3"/>
  <c r="BK91" i="4"/>
  <c r="BK90" i="4"/>
  <c r="BK88" i="4"/>
  <c r="BK89" i="4"/>
  <c r="BK87" i="4"/>
  <c r="BK86" i="4"/>
  <c r="BK85" i="4"/>
  <c r="CD111" i="3"/>
  <c r="CD110" i="3"/>
  <c r="CD109" i="3"/>
  <c r="CD108" i="3"/>
  <c r="BK110" i="4"/>
  <c r="BK108" i="4"/>
  <c r="BK111" i="4"/>
  <c r="BK109" i="4"/>
  <c r="CD107" i="3"/>
  <c r="BK107" i="4"/>
  <c r="BK68" i="4"/>
  <c r="BK69" i="4"/>
  <c r="BK67" i="4"/>
  <c r="BK66" i="4"/>
  <c r="BK64" i="4"/>
  <c r="BK65" i="4"/>
  <c r="BK59" i="4"/>
  <c r="BK63" i="4"/>
  <c r="BK58" i="4"/>
  <c r="BK56" i="4"/>
  <c r="BK57" i="4"/>
  <c r="BK54" i="4"/>
  <c r="BK53" i="4"/>
  <c r="BK39" i="4"/>
  <c r="BK38" i="4"/>
  <c r="BK55" i="4"/>
  <c r="BK36" i="4"/>
  <c r="BK34" i="4"/>
  <c r="BK37" i="4"/>
  <c r="BK33" i="4"/>
  <c r="BK35" i="4"/>
  <c r="CD65" i="3"/>
  <c r="CD66" i="3"/>
  <c r="CD64" i="3"/>
  <c r="CD67" i="3"/>
  <c r="CD68" i="3"/>
  <c r="CD69" i="3"/>
  <c r="CD57" i="3"/>
  <c r="CD55" i="3"/>
  <c r="CD58" i="3"/>
  <c r="CD56" i="3"/>
  <c r="CD63" i="3"/>
  <c r="CD54" i="3"/>
  <c r="CD59" i="3"/>
  <c r="CD53" i="3"/>
  <c r="CD34" i="3"/>
  <c r="CD36" i="3"/>
  <c r="CD37" i="3"/>
  <c r="CD35" i="3"/>
  <c r="CD38" i="3"/>
  <c r="CD39" i="3"/>
  <c r="CD33" i="3"/>
  <c r="CD17" i="3"/>
  <c r="CD16" i="3"/>
  <c r="CD15" i="3"/>
  <c r="CD14" i="3"/>
  <c r="CD13" i="3"/>
  <c r="CD12" i="3"/>
  <c r="CD11" i="3"/>
  <c r="CE6" i="3"/>
  <c r="CD28" i="3"/>
  <c r="CD26" i="3"/>
  <c r="CD22" i="3"/>
  <c r="CD27" i="3"/>
  <c r="BK22" i="4"/>
  <c r="BK16" i="4"/>
  <c r="BK17" i="4"/>
  <c r="BK14" i="4"/>
  <c r="BK13" i="4"/>
  <c r="BK11" i="4"/>
  <c r="BK15" i="4"/>
  <c r="BK12" i="4"/>
  <c r="BK27" i="4"/>
  <c r="BK26" i="4"/>
  <c r="BK28" i="4"/>
  <c r="BL6" i="4"/>
  <c r="BU23" i="10"/>
  <c r="BV6" i="10"/>
  <c r="BK7" i="6"/>
  <c r="BK1" i="6"/>
  <c r="E180" i="8"/>
  <c r="BK116" i="4" l="1"/>
  <c r="EK166" i="3"/>
  <c r="EE167" i="3"/>
  <c r="ED165" i="3"/>
  <c r="CD116" i="3"/>
  <c r="ED165" i="4"/>
  <c r="EE166" i="4"/>
  <c r="BU79" i="10"/>
  <c r="BV7" i="10"/>
  <c r="BV1" i="10"/>
  <c r="BL6" i="6"/>
  <c r="BL7" i="4"/>
  <c r="BL1" i="4"/>
  <c r="CE7" i="3"/>
  <c r="CE1" i="3"/>
  <c r="E181" i="8"/>
  <c r="BL101" i="4" l="1"/>
  <c r="BL102" i="4"/>
  <c r="BL100" i="4"/>
  <c r="BL99" i="4"/>
  <c r="BL98" i="4"/>
  <c r="BL97" i="4"/>
  <c r="BL96" i="4"/>
  <c r="BL75" i="4"/>
  <c r="BL77" i="4"/>
  <c r="BL76" i="4"/>
  <c r="BL78" i="4"/>
  <c r="BL79" i="4"/>
  <c r="BL80" i="4"/>
  <c r="CE102" i="3"/>
  <c r="CE100" i="3"/>
  <c r="CE101" i="3"/>
  <c r="CE98" i="3"/>
  <c r="CE96" i="3"/>
  <c r="CE99" i="3"/>
  <c r="CE97" i="3"/>
  <c r="CE76" i="3"/>
  <c r="CE77" i="3"/>
  <c r="CE75" i="3"/>
  <c r="CE79" i="3"/>
  <c r="CE78" i="3"/>
  <c r="CE80" i="3"/>
  <c r="BL74" i="4"/>
  <c r="BL44" i="4"/>
  <c r="BL45" i="4"/>
  <c r="BL47" i="4"/>
  <c r="BL46" i="4"/>
  <c r="BL49" i="4"/>
  <c r="BL48" i="4"/>
  <c r="CE74" i="3"/>
  <c r="CE44" i="3"/>
  <c r="CE47" i="3"/>
  <c r="CE46" i="3"/>
  <c r="CE45" i="3"/>
  <c r="CE49" i="3"/>
  <c r="CE48" i="3"/>
  <c r="BL43" i="4"/>
  <c r="CE43" i="3"/>
  <c r="CE151" i="3"/>
  <c r="CE149" i="3"/>
  <c r="CE147" i="3"/>
  <c r="CE153" i="3"/>
  <c r="CE118" i="3"/>
  <c r="CE117" i="3"/>
  <c r="BL151" i="4"/>
  <c r="BL153" i="4"/>
  <c r="BL149" i="4"/>
  <c r="BL117" i="4"/>
  <c r="BL147" i="4"/>
  <c r="BL118" i="4"/>
  <c r="CE194" i="3"/>
  <c r="CE193" i="3"/>
  <c r="CE188" i="3"/>
  <c r="CE187" i="3"/>
  <c r="CE192" i="3"/>
  <c r="CE183" i="3"/>
  <c r="CE182" i="3"/>
  <c r="CE181" i="3"/>
  <c r="CE142" i="3"/>
  <c r="CE144" i="3"/>
  <c r="CE137" i="3"/>
  <c r="EF167" i="3"/>
  <c r="EE165" i="3"/>
  <c r="EL166" i="3"/>
  <c r="BL194" i="4"/>
  <c r="BL193" i="4"/>
  <c r="BL192" i="4"/>
  <c r="BL188" i="4"/>
  <c r="BL187" i="4"/>
  <c r="BL183" i="4"/>
  <c r="BL182" i="4"/>
  <c r="BL181" i="4"/>
  <c r="BL142" i="4"/>
  <c r="BL144" i="4"/>
  <c r="BL137" i="4"/>
  <c r="EE165" i="4"/>
  <c r="EF166" i="4"/>
  <c r="CE91" i="3"/>
  <c r="CE90" i="3"/>
  <c r="CE88" i="3"/>
  <c r="CE87" i="3"/>
  <c r="CE89" i="3"/>
  <c r="CE85" i="3"/>
  <c r="CE86" i="3"/>
  <c r="BL90" i="4"/>
  <c r="BL91" i="4"/>
  <c r="BL89" i="4"/>
  <c r="BL88" i="4"/>
  <c r="BL87" i="4"/>
  <c r="BL86" i="4"/>
  <c r="BL85" i="4"/>
  <c r="BL111" i="4"/>
  <c r="BL109" i="4"/>
  <c r="BL110" i="4"/>
  <c r="BL108" i="4"/>
  <c r="CE111" i="3"/>
  <c r="CE110" i="3"/>
  <c r="CE109" i="3"/>
  <c r="CE108" i="3"/>
  <c r="CE107" i="3"/>
  <c r="BL107" i="4"/>
  <c r="BL68" i="4"/>
  <c r="BL69" i="4"/>
  <c r="BL66" i="4"/>
  <c r="BL67" i="4"/>
  <c r="BL64" i="4"/>
  <c r="BL65" i="4"/>
  <c r="BL63" i="4"/>
  <c r="BL59" i="4"/>
  <c r="BL58" i="4"/>
  <c r="BL56" i="4"/>
  <c r="BL55" i="4"/>
  <c r="BL57" i="4"/>
  <c r="BL54" i="4"/>
  <c r="BL53" i="4"/>
  <c r="BL39" i="4"/>
  <c r="BL38" i="4"/>
  <c r="BL37" i="4"/>
  <c r="BL34" i="4"/>
  <c r="BL35" i="4"/>
  <c r="BL36" i="4"/>
  <c r="BL33" i="4"/>
  <c r="CE65" i="3"/>
  <c r="CE66" i="3"/>
  <c r="CE64" i="3"/>
  <c r="CE67" i="3"/>
  <c r="CE68" i="3"/>
  <c r="CE69" i="3"/>
  <c r="CE57" i="3"/>
  <c r="CE55" i="3"/>
  <c r="CE58" i="3"/>
  <c r="CE59" i="3"/>
  <c r="CE54" i="3"/>
  <c r="CE63" i="3"/>
  <c r="CE56" i="3"/>
  <c r="CE53" i="3"/>
  <c r="CE34" i="3"/>
  <c r="CE35" i="3"/>
  <c r="CE37" i="3"/>
  <c r="CE36" i="3"/>
  <c r="CE39" i="3"/>
  <c r="CE38" i="3"/>
  <c r="CE33" i="3"/>
  <c r="CE17" i="3"/>
  <c r="CE16" i="3"/>
  <c r="CE15" i="3"/>
  <c r="CE14" i="3"/>
  <c r="CE13" i="3"/>
  <c r="CE12" i="3"/>
  <c r="CE11" i="3"/>
  <c r="CF6" i="3"/>
  <c r="CE22" i="3"/>
  <c r="CE27" i="3"/>
  <c r="CE26" i="3"/>
  <c r="CE28" i="3"/>
  <c r="BL26" i="4"/>
  <c r="BL22" i="4"/>
  <c r="BL17" i="4"/>
  <c r="BL14" i="4"/>
  <c r="BL15" i="4"/>
  <c r="BL13" i="4"/>
  <c r="BL11" i="4"/>
  <c r="BL12" i="4"/>
  <c r="BL16" i="4"/>
  <c r="BL28" i="4"/>
  <c r="BL27" i="4"/>
  <c r="BM6" i="4"/>
  <c r="BV23" i="10"/>
  <c r="BW6" i="10"/>
  <c r="BL7" i="6"/>
  <c r="BL1" i="6"/>
  <c r="E182" i="8"/>
  <c r="BL116" i="4" l="1"/>
  <c r="EM166" i="3"/>
  <c r="EG167" i="3"/>
  <c r="EF165" i="3"/>
  <c r="CE116" i="3"/>
  <c r="EG166" i="4"/>
  <c r="EF165" i="4"/>
  <c r="BV79" i="10"/>
  <c r="BW7" i="10"/>
  <c r="BW1" i="10"/>
  <c r="BM6" i="6"/>
  <c r="BM7" i="4"/>
  <c r="BM1" i="4"/>
  <c r="CF7" i="3"/>
  <c r="CF1" i="3"/>
  <c r="E183" i="8"/>
  <c r="BM101" i="4" l="1"/>
  <c r="BM102" i="4"/>
  <c r="BM99" i="4"/>
  <c r="BM100" i="4"/>
  <c r="BM97" i="4"/>
  <c r="BM96" i="4"/>
  <c r="BM98" i="4"/>
  <c r="BM76" i="4"/>
  <c r="BM77" i="4"/>
  <c r="BM75" i="4"/>
  <c r="BM80" i="4"/>
  <c r="BM78" i="4"/>
  <c r="BM79" i="4"/>
  <c r="CF101" i="3"/>
  <c r="CF102" i="3"/>
  <c r="CF99" i="3"/>
  <c r="CF98" i="3"/>
  <c r="CF100" i="3"/>
  <c r="CF97" i="3"/>
  <c r="CF96" i="3"/>
  <c r="CF76" i="3"/>
  <c r="CF77" i="3"/>
  <c r="CF78" i="3"/>
  <c r="CF75" i="3"/>
  <c r="CF79" i="3"/>
  <c r="CF80" i="3"/>
  <c r="BM74" i="4"/>
  <c r="BM44" i="4"/>
  <c r="BM45" i="4"/>
  <c r="BM47" i="4"/>
  <c r="BM48" i="4"/>
  <c r="BM49" i="4"/>
  <c r="BM46" i="4"/>
  <c r="CF46" i="3"/>
  <c r="CF44" i="3"/>
  <c r="CF74" i="3"/>
  <c r="CF45" i="3"/>
  <c r="CF47" i="3"/>
  <c r="CF48" i="3"/>
  <c r="CF49" i="3"/>
  <c r="BM43" i="4"/>
  <c r="CF43" i="3"/>
  <c r="CF151" i="3"/>
  <c r="CF153" i="3"/>
  <c r="CF147" i="3"/>
  <c r="CF149" i="3"/>
  <c r="CF118" i="3"/>
  <c r="CF117" i="3"/>
  <c r="BM153" i="4"/>
  <c r="BM117" i="4"/>
  <c r="BM147" i="4"/>
  <c r="BM118" i="4"/>
  <c r="BM149" i="4"/>
  <c r="BM151" i="4"/>
  <c r="EH167" i="3"/>
  <c r="EG165" i="3"/>
  <c r="CF194" i="3"/>
  <c r="CF193" i="3"/>
  <c r="CF192" i="3"/>
  <c r="CF188" i="3"/>
  <c r="CF187" i="3"/>
  <c r="CF183" i="3"/>
  <c r="CF182" i="3"/>
  <c r="CF181" i="3"/>
  <c r="CF144" i="3"/>
  <c r="CF142" i="3"/>
  <c r="CF137" i="3"/>
  <c r="EN166" i="3"/>
  <c r="EH166" i="4"/>
  <c r="EG165" i="4"/>
  <c r="BM194" i="4"/>
  <c r="BM193" i="4"/>
  <c r="BM192" i="4"/>
  <c r="BM187" i="4"/>
  <c r="BM183" i="4"/>
  <c r="BM182" i="4"/>
  <c r="BM188" i="4"/>
  <c r="BM181" i="4"/>
  <c r="BM142" i="4"/>
  <c r="BM144" i="4"/>
  <c r="BM137" i="4"/>
  <c r="CF91" i="3"/>
  <c r="CF90" i="3"/>
  <c r="CF88" i="3"/>
  <c r="CF89" i="3"/>
  <c r="CF87" i="3"/>
  <c r="CF85" i="3"/>
  <c r="CF86" i="3"/>
  <c r="BM91" i="4"/>
  <c r="BM90" i="4"/>
  <c r="BM89" i="4"/>
  <c r="BM86" i="4"/>
  <c r="BM87" i="4"/>
  <c r="BM85" i="4"/>
  <c r="BM88" i="4"/>
  <c r="BM110" i="4"/>
  <c r="BM111" i="4"/>
  <c r="BM108" i="4"/>
  <c r="BM109" i="4"/>
  <c r="CF111" i="3"/>
  <c r="CF110" i="3"/>
  <c r="CF108" i="3"/>
  <c r="CF109" i="3"/>
  <c r="CF107" i="3"/>
  <c r="BM107" i="4"/>
  <c r="BM68" i="4"/>
  <c r="BM69" i="4"/>
  <c r="BM66" i="4"/>
  <c r="BM67" i="4"/>
  <c r="BM64" i="4"/>
  <c r="BM65" i="4"/>
  <c r="BM58" i="4"/>
  <c r="BM63" i="4"/>
  <c r="BM59" i="4"/>
  <c r="BM57" i="4"/>
  <c r="BM56" i="4"/>
  <c r="BM54" i="4"/>
  <c r="BM53" i="4"/>
  <c r="BM39" i="4"/>
  <c r="BM38" i="4"/>
  <c r="BM36" i="4"/>
  <c r="BM34" i="4"/>
  <c r="BM37" i="4"/>
  <c r="BM33" i="4"/>
  <c r="BM55" i="4"/>
  <c r="BM35" i="4"/>
  <c r="CF65" i="3"/>
  <c r="CF66" i="3"/>
  <c r="CF67" i="3"/>
  <c r="CF64" i="3"/>
  <c r="CF68" i="3"/>
  <c r="CF69" i="3"/>
  <c r="CF63" i="3"/>
  <c r="CF54" i="3"/>
  <c r="CF57" i="3"/>
  <c r="CF58" i="3"/>
  <c r="CF55" i="3"/>
  <c r="CF56" i="3"/>
  <c r="CF59" i="3"/>
  <c r="CF53" i="3"/>
  <c r="CF35" i="3"/>
  <c r="CF34" i="3"/>
  <c r="CF36" i="3"/>
  <c r="CF37" i="3"/>
  <c r="CF39" i="3"/>
  <c r="CF38" i="3"/>
  <c r="CF33" i="3"/>
  <c r="CF17" i="3"/>
  <c r="CF16" i="3"/>
  <c r="CF15" i="3"/>
  <c r="CF14" i="3"/>
  <c r="CF13" i="3"/>
  <c r="CF12" i="3"/>
  <c r="CF11" i="3"/>
  <c r="CG6" i="3"/>
  <c r="CF28" i="3"/>
  <c r="CF26" i="3"/>
  <c r="CF22" i="3"/>
  <c r="CF27" i="3"/>
  <c r="BM26" i="4"/>
  <c r="BM22" i="4"/>
  <c r="BM17" i="4"/>
  <c r="BM15" i="4"/>
  <c r="BM13" i="4"/>
  <c r="BM11" i="4"/>
  <c r="BM16" i="4"/>
  <c r="BM14" i="4"/>
  <c r="BM12" i="4"/>
  <c r="BM28" i="4"/>
  <c r="BM27" i="4"/>
  <c r="BN6" i="4"/>
  <c r="BW23" i="10"/>
  <c r="BX6" i="10"/>
  <c r="BM7" i="6"/>
  <c r="BM1" i="6"/>
  <c r="E184" i="8"/>
  <c r="BM116" i="4" l="1"/>
  <c r="CF116" i="3"/>
  <c r="EO166" i="3"/>
  <c r="EI167" i="3"/>
  <c r="EH165" i="3"/>
  <c r="EI166" i="4"/>
  <c r="EH165" i="4"/>
  <c r="BW79" i="10"/>
  <c r="BX7" i="10"/>
  <c r="BX1" i="10"/>
  <c r="BN6" i="6"/>
  <c r="BN7" i="4"/>
  <c r="BN1" i="4"/>
  <c r="CG7" i="3"/>
  <c r="CG1" i="3"/>
  <c r="E185" i="8"/>
  <c r="BN101" i="4" l="1"/>
  <c r="BN102" i="4"/>
  <c r="BN99" i="4"/>
  <c r="BN100" i="4"/>
  <c r="BN98" i="4"/>
  <c r="BN96" i="4"/>
  <c r="BN97" i="4"/>
  <c r="BN75" i="4"/>
  <c r="BN78" i="4"/>
  <c r="BN77" i="4"/>
  <c r="BN76" i="4"/>
  <c r="BN79" i="4"/>
  <c r="BN80" i="4"/>
  <c r="CG102" i="3"/>
  <c r="CG100" i="3"/>
  <c r="CG98" i="3"/>
  <c r="CG101" i="3"/>
  <c r="CG97" i="3"/>
  <c r="CG99" i="3"/>
  <c r="CG96" i="3"/>
  <c r="CG76" i="3"/>
  <c r="CG78" i="3"/>
  <c r="CG77" i="3"/>
  <c r="CG79" i="3"/>
  <c r="CG80" i="3"/>
  <c r="CG75" i="3"/>
  <c r="BN74" i="4"/>
  <c r="BN44" i="4"/>
  <c r="BN45" i="4"/>
  <c r="BN47" i="4"/>
  <c r="BN46" i="4"/>
  <c r="BN48" i="4"/>
  <c r="BN49" i="4"/>
  <c r="CG44" i="3"/>
  <c r="CG74" i="3"/>
  <c r="CG46" i="3"/>
  <c r="CG45" i="3"/>
  <c r="CG47" i="3"/>
  <c r="CG48" i="3"/>
  <c r="CG49" i="3"/>
  <c r="BN43" i="4"/>
  <c r="CG43" i="3"/>
  <c r="CG151" i="3"/>
  <c r="CG153" i="3"/>
  <c r="CG149" i="3"/>
  <c r="CG118" i="3"/>
  <c r="CG117" i="3"/>
  <c r="CG147" i="3"/>
  <c r="BN153" i="4"/>
  <c r="BN151" i="4"/>
  <c r="BN149" i="4"/>
  <c r="BN117" i="4"/>
  <c r="BN147" i="4"/>
  <c r="BN118" i="4"/>
  <c r="CG193" i="3"/>
  <c r="CG192" i="3"/>
  <c r="CG194" i="3"/>
  <c r="CG183" i="3"/>
  <c r="CG188" i="3"/>
  <c r="CG182" i="3"/>
  <c r="CG181" i="3"/>
  <c r="CG187" i="3"/>
  <c r="CG144" i="3"/>
  <c r="CG137" i="3"/>
  <c r="CG142" i="3"/>
  <c r="EJ167" i="3"/>
  <c r="EI165" i="3"/>
  <c r="EP166" i="3"/>
  <c r="BN194" i="4"/>
  <c r="BN193" i="4"/>
  <c r="BN187" i="4"/>
  <c r="BN192" i="4"/>
  <c r="BN188" i="4"/>
  <c r="BN182" i="4"/>
  <c r="BN181" i="4"/>
  <c r="BN183" i="4"/>
  <c r="BN144" i="4"/>
  <c r="BN142" i="4"/>
  <c r="BN137" i="4"/>
  <c r="EI165" i="4"/>
  <c r="EJ166" i="4"/>
  <c r="CG91" i="3"/>
  <c r="CG90" i="3"/>
  <c r="CG88" i="3"/>
  <c r="CG89" i="3"/>
  <c r="CG87" i="3"/>
  <c r="CG86" i="3"/>
  <c r="CG85" i="3"/>
  <c r="BN91" i="4"/>
  <c r="BN89" i="4"/>
  <c r="BN90" i="4"/>
  <c r="BN87" i="4"/>
  <c r="BN85" i="4"/>
  <c r="BN86" i="4"/>
  <c r="BN88" i="4"/>
  <c r="BN111" i="4"/>
  <c r="BN110" i="4"/>
  <c r="BN109" i="4"/>
  <c r="BN108" i="4"/>
  <c r="CG111" i="3"/>
  <c r="CG110" i="3"/>
  <c r="CG108" i="3"/>
  <c r="CG109" i="3"/>
  <c r="CG107" i="3"/>
  <c r="BN107" i="4"/>
  <c r="BN69" i="4"/>
  <c r="BN66" i="4"/>
  <c r="BN67" i="4"/>
  <c r="BN65" i="4"/>
  <c r="BN64" i="4"/>
  <c r="BN68" i="4"/>
  <c r="BN58" i="4"/>
  <c r="BN63" i="4"/>
  <c r="BN57" i="4"/>
  <c r="BN54" i="4"/>
  <c r="BN56" i="4"/>
  <c r="BN55" i="4"/>
  <c r="BN39" i="4"/>
  <c r="BN59" i="4"/>
  <c r="BN53" i="4"/>
  <c r="BN38" i="4"/>
  <c r="BN36" i="4"/>
  <c r="BN37" i="4"/>
  <c r="BN33" i="4"/>
  <c r="BN35" i="4"/>
  <c r="BN34" i="4"/>
  <c r="CG64" i="3"/>
  <c r="CG67" i="3"/>
  <c r="CG65" i="3"/>
  <c r="CG66" i="3"/>
  <c r="CG68" i="3"/>
  <c r="CG69" i="3"/>
  <c r="CG63" i="3"/>
  <c r="CG54" i="3"/>
  <c r="CG56" i="3"/>
  <c r="CG57" i="3"/>
  <c r="CG59" i="3"/>
  <c r="CG58" i="3"/>
  <c r="CG55" i="3"/>
  <c r="CG53" i="3"/>
  <c r="CG35" i="3"/>
  <c r="CG34" i="3"/>
  <c r="CG37" i="3"/>
  <c r="CG36" i="3"/>
  <c r="CG38" i="3"/>
  <c r="CG39" i="3"/>
  <c r="CG33" i="3"/>
  <c r="CG17" i="3"/>
  <c r="CG16" i="3"/>
  <c r="CG13" i="3"/>
  <c r="CG12" i="3"/>
  <c r="CG11" i="3"/>
  <c r="CG14" i="3"/>
  <c r="CG15" i="3"/>
  <c r="CH6" i="3"/>
  <c r="CG26" i="3"/>
  <c r="CG22" i="3"/>
  <c r="CG27" i="3"/>
  <c r="CG28" i="3"/>
  <c r="BN22" i="4"/>
  <c r="BN17" i="4"/>
  <c r="BN15" i="4"/>
  <c r="BN16" i="4"/>
  <c r="BN13" i="4"/>
  <c r="BN11" i="4"/>
  <c r="BN12" i="4"/>
  <c r="BN14" i="4"/>
  <c r="BN27" i="4"/>
  <c r="BN26" i="4"/>
  <c r="BN28" i="4"/>
  <c r="BO6" i="4"/>
  <c r="BX23" i="10"/>
  <c r="BY6" i="10"/>
  <c r="BN1" i="6"/>
  <c r="BN7" i="6"/>
  <c r="E186" i="8"/>
  <c r="BN116" i="4" l="1"/>
  <c r="EQ166" i="3"/>
  <c r="EK167" i="3"/>
  <c r="EJ165" i="3"/>
  <c r="CG116" i="3"/>
  <c r="EK166" i="4"/>
  <c r="EJ165" i="4"/>
  <c r="BX79" i="10"/>
  <c r="BY1" i="10"/>
  <c r="BY7" i="10"/>
  <c r="BO6" i="6"/>
  <c r="BO7" i="4"/>
  <c r="BO1" i="4"/>
  <c r="CH7" i="3"/>
  <c r="CH1" i="3"/>
  <c r="E187" i="8"/>
  <c r="BO102" i="4" l="1"/>
  <c r="BO99" i="4"/>
  <c r="BO101" i="4"/>
  <c r="BO98" i="4"/>
  <c r="BO100" i="4"/>
  <c r="BO76" i="4"/>
  <c r="BO75" i="4"/>
  <c r="BO78" i="4"/>
  <c r="BO97" i="4"/>
  <c r="BO96" i="4"/>
  <c r="BO80" i="4"/>
  <c r="BO79" i="4"/>
  <c r="BO77" i="4"/>
  <c r="CH102" i="3"/>
  <c r="CH100" i="3"/>
  <c r="CH99" i="3"/>
  <c r="CH101" i="3"/>
  <c r="CH97" i="3"/>
  <c r="CH96" i="3"/>
  <c r="CH75" i="3"/>
  <c r="CH76" i="3"/>
  <c r="CH79" i="3"/>
  <c r="CH78" i="3"/>
  <c r="CH77" i="3"/>
  <c r="CH98" i="3"/>
  <c r="CH80" i="3"/>
  <c r="BO44" i="4"/>
  <c r="BO45" i="4"/>
  <c r="BO74" i="4"/>
  <c r="BO47" i="4"/>
  <c r="BO46" i="4"/>
  <c r="BO49" i="4"/>
  <c r="BO48" i="4"/>
  <c r="CH44" i="3"/>
  <c r="CH74" i="3"/>
  <c r="CH46" i="3"/>
  <c r="CH45" i="3"/>
  <c r="CH49" i="3"/>
  <c r="CH47" i="3"/>
  <c r="CH48" i="3"/>
  <c r="BO43" i="4"/>
  <c r="CH43" i="3"/>
  <c r="BO153" i="4"/>
  <c r="BO151" i="4"/>
  <c r="BO117" i="4"/>
  <c r="BO147" i="4"/>
  <c r="BO118" i="4"/>
  <c r="BO149" i="4"/>
  <c r="CH153" i="3"/>
  <c r="CH149" i="3"/>
  <c r="CH118" i="3"/>
  <c r="CH117" i="3"/>
  <c r="CH151" i="3"/>
  <c r="CH147" i="3"/>
  <c r="EL167" i="3"/>
  <c r="EK165" i="3"/>
  <c r="ER166" i="3"/>
  <c r="CH193" i="3"/>
  <c r="CH194" i="3"/>
  <c r="CH192" i="3"/>
  <c r="CH183" i="3"/>
  <c r="CH188" i="3"/>
  <c r="CH182" i="3"/>
  <c r="CH187" i="3"/>
  <c r="CH181" i="3"/>
  <c r="CH144" i="3"/>
  <c r="CH142" i="3"/>
  <c r="CH137" i="3"/>
  <c r="EL166" i="4"/>
  <c r="EK165" i="4"/>
  <c r="BO194" i="4"/>
  <c r="BO193" i="4"/>
  <c r="BO192" i="4"/>
  <c r="BO187" i="4"/>
  <c r="BO188" i="4"/>
  <c r="BO182" i="4"/>
  <c r="BO183" i="4"/>
  <c r="BO181" i="4"/>
  <c r="BO142" i="4"/>
  <c r="BO144" i="4"/>
  <c r="BO137" i="4"/>
  <c r="CH90" i="3"/>
  <c r="CH88" i="3"/>
  <c r="CH91" i="3"/>
  <c r="CH89" i="3"/>
  <c r="CH87" i="3"/>
  <c r="CH86" i="3"/>
  <c r="CH85" i="3"/>
  <c r="BO91" i="4"/>
  <c r="BO89" i="4"/>
  <c r="BO90" i="4"/>
  <c r="BO87" i="4"/>
  <c r="BO88" i="4"/>
  <c r="BO85" i="4"/>
  <c r="BO86" i="4"/>
  <c r="BO111" i="4"/>
  <c r="BO109" i="4"/>
  <c r="BO108" i="4"/>
  <c r="BO110" i="4"/>
  <c r="CH111" i="3"/>
  <c r="CH110" i="3"/>
  <c r="CH108" i="3"/>
  <c r="CH109" i="3"/>
  <c r="CH107" i="3"/>
  <c r="BO107" i="4"/>
  <c r="BO68" i="4"/>
  <c r="BO65" i="4"/>
  <c r="BO66" i="4"/>
  <c r="BO67" i="4"/>
  <c r="BO69" i="4"/>
  <c r="BO64" i="4"/>
  <c r="BO63" i="4"/>
  <c r="BO59" i="4"/>
  <c r="BO58" i="4"/>
  <c r="BO55" i="4"/>
  <c r="BO56" i="4"/>
  <c r="BO53" i="4"/>
  <c r="BO54" i="4"/>
  <c r="BO37" i="4"/>
  <c r="BO57" i="4"/>
  <c r="BO39" i="4"/>
  <c r="BO38" i="4"/>
  <c r="BO33" i="4"/>
  <c r="BO35" i="4"/>
  <c r="BO36" i="4"/>
  <c r="BO34" i="4"/>
  <c r="CH64" i="3"/>
  <c r="CH65" i="3"/>
  <c r="CH67" i="3"/>
  <c r="CH66" i="3"/>
  <c r="CH68" i="3"/>
  <c r="CH69" i="3"/>
  <c r="CH63" i="3"/>
  <c r="CH54" i="3"/>
  <c r="CH56" i="3"/>
  <c r="CH59" i="3"/>
  <c r="CH58" i="3"/>
  <c r="CH57" i="3"/>
  <c r="CH55" i="3"/>
  <c r="CH53" i="3"/>
  <c r="CH35" i="3"/>
  <c r="CH38" i="3"/>
  <c r="CH36" i="3"/>
  <c r="CH34" i="3"/>
  <c r="CH37" i="3"/>
  <c r="CH39" i="3"/>
  <c r="CH33" i="3"/>
  <c r="CH14" i="3"/>
  <c r="CH17" i="3"/>
  <c r="CH15" i="3"/>
  <c r="CH16" i="3"/>
  <c r="CH12" i="3"/>
  <c r="CH13" i="3"/>
  <c r="CH11" i="3"/>
  <c r="CI6" i="3"/>
  <c r="CH28" i="3"/>
  <c r="CH22" i="3"/>
  <c r="CH26" i="3"/>
  <c r="CH27" i="3"/>
  <c r="BO27" i="4"/>
  <c r="BO22" i="4"/>
  <c r="BO17" i="4"/>
  <c r="BO15" i="4"/>
  <c r="BO16" i="4"/>
  <c r="BO12" i="4"/>
  <c r="BO14" i="4"/>
  <c r="BO11" i="4"/>
  <c r="BO13" i="4"/>
  <c r="BO28" i="4"/>
  <c r="BO26" i="4"/>
  <c r="BP6" i="4"/>
  <c r="BY23" i="10"/>
  <c r="BZ6" i="10"/>
  <c r="BO7" i="6"/>
  <c r="BO1" i="6"/>
  <c r="E188" i="8"/>
  <c r="BO116" i="4" l="1"/>
  <c r="CH116" i="3"/>
  <c r="ES166" i="3"/>
  <c r="EM167" i="3"/>
  <c r="EL165" i="3"/>
  <c r="EM166" i="4"/>
  <c r="EL165" i="4"/>
  <c r="BY79" i="10"/>
  <c r="BZ1" i="10"/>
  <c r="BZ7" i="10"/>
  <c r="BP6" i="6"/>
  <c r="BP7" i="4"/>
  <c r="BP1" i="4"/>
  <c r="CI7" i="3"/>
  <c r="CI1" i="3"/>
  <c r="E189" i="8"/>
  <c r="BP102" i="4" l="1"/>
  <c r="BP101" i="4"/>
  <c r="BP99" i="4"/>
  <c r="BP100" i="4"/>
  <c r="BP98" i="4"/>
  <c r="BP96" i="4"/>
  <c r="BP76" i="4"/>
  <c r="BP75" i="4"/>
  <c r="BP97" i="4"/>
  <c r="BP77" i="4"/>
  <c r="BP78" i="4"/>
  <c r="BP80" i="4"/>
  <c r="BP79" i="4"/>
  <c r="CI101" i="3"/>
  <c r="CI102" i="3"/>
  <c r="CI100" i="3"/>
  <c r="CI97" i="3"/>
  <c r="CI99" i="3"/>
  <c r="CI98" i="3"/>
  <c r="CI96" i="3"/>
  <c r="CI77" i="3"/>
  <c r="CI79" i="3"/>
  <c r="CI78" i="3"/>
  <c r="CI76" i="3"/>
  <c r="CI80" i="3"/>
  <c r="CI75" i="3"/>
  <c r="BP74" i="4"/>
  <c r="BP46" i="4"/>
  <c r="BP48" i="4"/>
  <c r="BP44" i="4"/>
  <c r="BP45" i="4"/>
  <c r="BP47" i="4"/>
  <c r="BP49" i="4"/>
  <c r="CI74" i="3"/>
  <c r="CI44" i="3"/>
  <c r="CI45" i="3"/>
  <c r="CI46" i="3"/>
  <c r="CI48" i="3"/>
  <c r="CI47" i="3"/>
  <c r="CI49" i="3"/>
  <c r="BP43" i="4"/>
  <c r="CI43" i="3"/>
  <c r="CI153" i="3"/>
  <c r="CI151" i="3"/>
  <c r="CI149" i="3"/>
  <c r="CI118" i="3"/>
  <c r="CI147" i="3"/>
  <c r="CI117" i="3"/>
  <c r="BP151" i="4"/>
  <c r="BP147" i="4"/>
  <c r="BP118" i="4"/>
  <c r="BP149" i="4"/>
  <c r="BP153" i="4"/>
  <c r="BP117" i="4"/>
  <c r="EN167" i="3"/>
  <c r="EM165" i="3"/>
  <c r="ET166" i="3"/>
  <c r="CI194" i="3"/>
  <c r="CI193" i="3"/>
  <c r="CI192" i="3"/>
  <c r="CI188" i="3"/>
  <c r="CI183" i="3"/>
  <c r="CI187" i="3"/>
  <c r="CI182" i="3"/>
  <c r="CI181" i="3"/>
  <c r="CI137" i="3"/>
  <c r="CI144" i="3"/>
  <c r="CI142" i="3"/>
  <c r="EN166" i="4"/>
  <c r="EM165" i="4"/>
  <c r="BP194" i="4"/>
  <c r="BP193" i="4"/>
  <c r="BP188" i="4"/>
  <c r="BP192" i="4"/>
  <c r="BP182" i="4"/>
  <c r="BP183" i="4"/>
  <c r="BP187" i="4"/>
  <c r="BP181" i="4"/>
  <c r="BP144" i="4"/>
  <c r="BP142" i="4"/>
  <c r="BP137" i="4"/>
  <c r="CI91" i="3"/>
  <c r="CI90" i="3"/>
  <c r="CI89" i="3"/>
  <c r="CI88" i="3"/>
  <c r="CI85" i="3"/>
  <c r="CI87" i="3"/>
  <c r="CI86" i="3"/>
  <c r="BP91" i="4"/>
  <c r="BP90" i="4"/>
  <c r="BP89" i="4"/>
  <c r="BP87" i="4"/>
  <c r="BP88" i="4"/>
  <c r="BP86" i="4"/>
  <c r="BP85" i="4"/>
  <c r="CI110" i="3"/>
  <c r="CI111" i="3"/>
  <c r="CI109" i="3"/>
  <c r="CI108" i="3"/>
  <c r="BP109" i="4"/>
  <c r="BP111" i="4"/>
  <c r="BP110" i="4"/>
  <c r="BP108" i="4"/>
  <c r="CI107" i="3"/>
  <c r="BP107" i="4"/>
  <c r="BP69" i="4"/>
  <c r="BP66" i="4"/>
  <c r="BP67" i="4"/>
  <c r="BP68" i="4"/>
  <c r="BP64" i="4"/>
  <c r="BP65" i="4"/>
  <c r="BP63" i="4"/>
  <c r="BP59" i="4"/>
  <c r="BP58" i="4"/>
  <c r="BP57" i="4"/>
  <c r="BP56" i="4"/>
  <c r="BP53" i="4"/>
  <c r="BP55" i="4"/>
  <c r="BP54" i="4"/>
  <c r="BP37" i="4"/>
  <c r="BP39" i="4"/>
  <c r="BP38" i="4"/>
  <c r="BP33" i="4"/>
  <c r="BP35" i="4"/>
  <c r="BP36" i="4"/>
  <c r="BP34" i="4"/>
  <c r="CI64" i="3"/>
  <c r="CI65" i="3"/>
  <c r="CI67" i="3"/>
  <c r="CI66" i="3"/>
  <c r="CI69" i="3"/>
  <c r="CI68" i="3"/>
  <c r="CI54" i="3"/>
  <c r="CI58" i="3"/>
  <c r="CI56" i="3"/>
  <c r="CI63" i="3"/>
  <c r="CI59" i="3"/>
  <c r="CI57" i="3"/>
  <c r="CI55" i="3"/>
  <c r="CI53" i="3"/>
  <c r="CI36" i="3"/>
  <c r="CI35" i="3"/>
  <c r="CI37" i="3"/>
  <c r="CI34" i="3"/>
  <c r="CI39" i="3"/>
  <c r="CI38" i="3"/>
  <c r="CI17" i="3"/>
  <c r="CI16" i="3"/>
  <c r="CI15" i="3"/>
  <c r="CI14" i="3"/>
  <c r="CI12" i="3"/>
  <c r="CI11" i="3"/>
  <c r="CI33" i="3"/>
  <c r="CI13" i="3"/>
  <c r="CJ6" i="3"/>
  <c r="CI22" i="3"/>
  <c r="CI27" i="3"/>
  <c r="CI26" i="3"/>
  <c r="CI28" i="3"/>
  <c r="BP22" i="4"/>
  <c r="BP17" i="4"/>
  <c r="BP16" i="4"/>
  <c r="BP15" i="4"/>
  <c r="BP14" i="4"/>
  <c r="BP12" i="4"/>
  <c r="BP13" i="4"/>
  <c r="BP11" i="4"/>
  <c r="BP27" i="4"/>
  <c r="BP28" i="4"/>
  <c r="BP26" i="4"/>
  <c r="BQ6" i="4"/>
  <c r="BZ23" i="10"/>
  <c r="CA6" i="10"/>
  <c r="BP7" i="6"/>
  <c r="BP1" i="6"/>
  <c r="E190" i="8"/>
  <c r="CI116" i="3" l="1"/>
  <c r="EU166" i="3"/>
  <c r="EO167" i="3"/>
  <c r="EN165" i="3"/>
  <c r="BP116" i="4"/>
  <c r="EO166" i="4"/>
  <c r="EN165" i="4"/>
  <c r="BZ79" i="10"/>
  <c r="CA1" i="10"/>
  <c r="CA7" i="10"/>
  <c r="BQ6" i="6"/>
  <c r="BQ1" i="4"/>
  <c r="BQ7" i="4"/>
  <c r="CJ7" i="3"/>
  <c r="CJ1" i="3"/>
  <c r="E191" i="8"/>
  <c r="BQ102" i="4" l="1"/>
  <c r="BQ101" i="4"/>
  <c r="BQ100" i="4"/>
  <c r="BQ99" i="4"/>
  <c r="BQ98" i="4"/>
  <c r="BQ97" i="4"/>
  <c r="BQ75" i="4"/>
  <c r="BQ96" i="4"/>
  <c r="BQ78" i="4"/>
  <c r="BQ76" i="4"/>
  <c r="BQ80" i="4"/>
  <c r="BQ79" i="4"/>
  <c r="BQ77" i="4"/>
  <c r="CJ102" i="3"/>
  <c r="CJ101" i="3"/>
  <c r="CJ100" i="3"/>
  <c r="CJ99" i="3"/>
  <c r="CJ96" i="3"/>
  <c r="CJ77" i="3"/>
  <c r="CJ98" i="3"/>
  <c r="CJ97" i="3"/>
  <c r="CJ75" i="3"/>
  <c r="CJ78" i="3"/>
  <c r="CJ76" i="3"/>
  <c r="CJ80" i="3"/>
  <c r="CJ79" i="3"/>
  <c r="BQ74" i="4"/>
  <c r="BQ47" i="4"/>
  <c r="BQ49" i="4"/>
  <c r="BQ48" i="4"/>
  <c r="BQ44" i="4"/>
  <c r="BQ45" i="4"/>
  <c r="BQ46" i="4"/>
  <c r="CJ74" i="3"/>
  <c r="CJ44" i="3"/>
  <c r="CJ45" i="3"/>
  <c r="CJ48" i="3"/>
  <c r="CJ47" i="3"/>
  <c r="CJ46" i="3"/>
  <c r="CJ49" i="3"/>
  <c r="BQ43" i="4"/>
  <c r="CJ43" i="3"/>
  <c r="BQ153" i="4"/>
  <c r="BQ151" i="4"/>
  <c r="BQ149" i="4"/>
  <c r="BQ147" i="4"/>
  <c r="BQ117" i="4"/>
  <c r="BQ118" i="4"/>
  <c r="CJ153" i="3"/>
  <c r="CJ151" i="3"/>
  <c r="CJ149" i="3"/>
  <c r="CJ118" i="3"/>
  <c r="CJ147" i="3"/>
  <c r="CJ117" i="3"/>
  <c r="EP167" i="3"/>
  <c r="EO165" i="3"/>
  <c r="CJ194" i="3"/>
  <c r="CJ192" i="3"/>
  <c r="CJ188" i="3"/>
  <c r="CJ193" i="3"/>
  <c r="CJ187" i="3"/>
  <c r="CJ182" i="3"/>
  <c r="CJ183" i="3"/>
  <c r="CJ181" i="3"/>
  <c r="CJ137" i="3"/>
  <c r="CJ144" i="3"/>
  <c r="CJ142" i="3"/>
  <c r="EV166" i="3"/>
  <c r="BQ194" i="4"/>
  <c r="BQ192" i="4"/>
  <c r="BQ193" i="4"/>
  <c r="BQ187" i="4"/>
  <c r="BQ183" i="4"/>
  <c r="BQ188" i="4"/>
  <c r="BQ182" i="4"/>
  <c r="BQ181" i="4"/>
  <c r="BQ142" i="4"/>
  <c r="BQ144" i="4"/>
  <c r="BQ137" i="4"/>
  <c r="EO165" i="4"/>
  <c r="EP166" i="4"/>
  <c r="CJ90" i="3"/>
  <c r="CJ91" i="3"/>
  <c r="CJ89" i="3"/>
  <c r="CJ88" i="3"/>
  <c r="CJ86" i="3"/>
  <c r="CJ87" i="3"/>
  <c r="CJ85" i="3"/>
  <c r="BQ91" i="4"/>
  <c r="BQ90" i="4"/>
  <c r="BQ89" i="4"/>
  <c r="BQ87" i="4"/>
  <c r="BQ88" i="4"/>
  <c r="BQ86" i="4"/>
  <c r="BQ85" i="4"/>
  <c r="CJ111" i="3"/>
  <c r="CJ110" i="3"/>
  <c r="CJ109" i="3"/>
  <c r="CJ108" i="3"/>
  <c r="BQ111" i="4"/>
  <c r="BQ110" i="4"/>
  <c r="BQ109" i="4"/>
  <c r="BQ108" i="4"/>
  <c r="CJ107" i="3"/>
  <c r="BQ107" i="4"/>
  <c r="BQ68" i="4"/>
  <c r="BQ67" i="4"/>
  <c r="BQ69" i="4"/>
  <c r="BQ66" i="4"/>
  <c r="BQ64" i="4"/>
  <c r="BQ65" i="4"/>
  <c r="BQ59" i="4"/>
  <c r="BQ57" i="4"/>
  <c r="BQ58" i="4"/>
  <c r="BQ63" i="4"/>
  <c r="BQ56" i="4"/>
  <c r="BQ55" i="4"/>
  <c r="BQ54" i="4"/>
  <c r="BQ37" i="4"/>
  <c r="BQ35" i="4"/>
  <c r="BQ53" i="4"/>
  <c r="BQ39" i="4"/>
  <c r="BQ38" i="4"/>
  <c r="BQ33" i="4"/>
  <c r="BQ36" i="4"/>
  <c r="BQ34" i="4"/>
  <c r="CJ66" i="3"/>
  <c r="CJ68" i="3"/>
  <c r="CJ64" i="3"/>
  <c r="CJ65" i="3"/>
  <c r="CJ67" i="3"/>
  <c r="CJ69" i="3"/>
  <c r="CJ63" i="3"/>
  <c r="CJ55" i="3"/>
  <c r="CJ54" i="3"/>
  <c r="CJ56" i="3"/>
  <c r="CJ57" i="3"/>
  <c r="CJ59" i="3"/>
  <c r="CJ58" i="3"/>
  <c r="CJ53" i="3"/>
  <c r="CJ34" i="3"/>
  <c r="CJ36" i="3"/>
  <c r="CJ35" i="3"/>
  <c r="CJ37" i="3"/>
  <c r="CJ39" i="3"/>
  <c r="CJ38" i="3"/>
  <c r="CJ17" i="3"/>
  <c r="CJ16" i="3"/>
  <c r="CJ33" i="3"/>
  <c r="CJ15" i="3"/>
  <c r="CJ14" i="3"/>
  <c r="CJ13" i="3"/>
  <c r="CJ12" i="3"/>
  <c r="CJ11" i="3"/>
  <c r="CK6" i="3"/>
  <c r="CJ22" i="3"/>
  <c r="CJ28" i="3"/>
  <c r="CJ27" i="3"/>
  <c r="CJ26" i="3"/>
  <c r="BQ17" i="4"/>
  <c r="BQ15" i="4"/>
  <c r="BQ16" i="4"/>
  <c r="BQ22" i="4"/>
  <c r="BQ12" i="4"/>
  <c r="BQ14" i="4"/>
  <c r="BQ13" i="4"/>
  <c r="BQ11" i="4"/>
  <c r="BQ26" i="4"/>
  <c r="BQ27" i="4"/>
  <c r="BQ28" i="4"/>
  <c r="BR6" i="4"/>
  <c r="CA23" i="10"/>
  <c r="CB6" i="10"/>
  <c r="BQ1" i="6"/>
  <c r="BQ7" i="6"/>
  <c r="E192" i="8"/>
  <c r="BQ102" i="6" l="1"/>
  <c r="BQ101" i="6"/>
  <c r="BQ100" i="6"/>
  <c r="BQ99" i="6"/>
  <c r="BQ97" i="6"/>
  <c r="BQ75" i="6"/>
  <c r="BQ96" i="6"/>
  <c r="BQ77" i="6"/>
  <c r="BQ78" i="6"/>
  <c r="BQ98" i="6"/>
  <c r="BQ76" i="6"/>
  <c r="BQ79" i="6"/>
  <c r="BQ80" i="6"/>
  <c r="CJ116" i="3"/>
  <c r="BQ74" i="6"/>
  <c r="BQ44" i="6"/>
  <c r="BQ45" i="6"/>
  <c r="BQ46" i="6"/>
  <c r="BQ47" i="6"/>
  <c r="BQ48" i="6"/>
  <c r="BQ49" i="6"/>
  <c r="BQ43" i="6"/>
  <c r="EW166" i="3"/>
  <c r="EQ167" i="3"/>
  <c r="EP165" i="3"/>
  <c r="BQ116" i="4"/>
  <c r="EQ166" i="4"/>
  <c r="EP165" i="4"/>
  <c r="BQ107" i="6"/>
  <c r="BQ109" i="6"/>
  <c r="BQ110" i="6"/>
  <c r="BQ108" i="6"/>
  <c r="BQ111" i="6"/>
  <c r="BQ91" i="6"/>
  <c r="BQ90" i="6"/>
  <c r="BQ89" i="6"/>
  <c r="BQ88" i="6"/>
  <c r="BQ87" i="6"/>
  <c r="BQ86" i="6"/>
  <c r="BQ85" i="6"/>
  <c r="BQ151" i="6"/>
  <c r="BQ137" i="6"/>
  <c r="BQ149" i="6"/>
  <c r="BQ153" i="6"/>
  <c r="BQ142" i="6"/>
  <c r="BQ118" i="6"/>
  <c r="BQ147" i="6"/>
  <c r="BQ117" i="6"/>
  <c r="BQ69" i="6"/>
  <c r="BQ68" i="6"/>
  <c r="BQ67" i="6"/>
  <c r="BQ66" i="6"/>
  <c r="BQ65" i="6"/>
  <c r="BQ64" i="6"/>
  <c r="BQ63" i="6"/>
  <c r="BQ59" i="6"/>
  <c r="BQ58" i="6"/>
  <c r="BQ57" i="6"/>
  <c r="BQ56" i="6"/>
  <c r="BQ53" i="6"/>
  <c r="BQ55" i="6"/>
  <c r="BQ54" i="6"/>
  <c r="BQ38" i="6"/>
  <c r="BQ39" i="6"/>
  <c r="BQ37" i="6"/>
  <c r="BQ34" i="6"/>
  <c r="BQ36" i="6"/>
  <c r="BQ35" i="6"/>
  <c r="BQ33" i="6"/>
  <c r="BQ17" i="6"/>
  <c r="BQ16" i="6"/>
  <c r="BQ15" i="6"/>
  <c r="BQ14" i="6"/>
  <c r="BQ13" i="6"/>
  <c r="BQ12" i="6"/>
  <c r="BQ11" i="6"/>
  <c r="BQ22" i="6"/>
  <c r="BQ28" i="6"/>
  <c r="BQ27" i="6"/>
  <c r="BQ26" i="6"/>
  <c r="CA79" i="10"/>
  <c r="CB1" i="10"/>
  <c r="CB7" i="10"/>
  <c r="BR6" i="6"/>
  <c r="BR7" i="4"/>
  <c r="BR1" i="4"/>
  <c r="CK7" i="3"/>
  <c r="CK1" i="3"/>
  <c r="E193" i="8"/>
  <c r="BR101" i="4" l="1"/>
  <c r="BR100" i="4"/>
  <c r="BR99" i="4"/>
  <c r="BR102" i="4"/>
  <c r="BR98" i="4"/>
  <c r="BR76" i="4"/>
  <c r="BR75" i="4"/>
  <c r="BR97" i="4"/>
  <c r="BR96" i="4"/>
  <c r="BR78" i="4"/>
  <c r="BR80" i="4"/>
  <c r="BR79" i="4"/>
  <c r="BR77" i="4"/>
  <c r="CK101" i="3"/>
  <c r="CK100" i="3"/>
  <c r="CK99" i="3"/>
  <c r="CK98" i="3"/>
  <c r="CK102" i="3"/>
  <c r="CK96" i="3"/>
  <c r="CK97" i="3"/>
  <c r="CK75" i="3"/>
  <c r="CK78" i="3"/>
  <c r="CK77" i="3"/>
  <c r="CK76" i="3"/>
  <c r="CK80" i="3"/>
  <c r="CK79" i="3"/>
  <c r="BR74" i="4"/>
  <c r="BR45" i="4"/>
  <c r="BR46" i="4"/>
  <c r="BR49" i="4"/>
  <c r="BR48" i="4"/>
  <c r="BR44" i="4"/>
  <c r="BR47" i="4"/>
  <c r="CK74" i="3"/>
  <c r="CK44" i="3"/>
  <c r="CK45" i="3"/>
  <c r="CK46" i="3"/>
  <c r="CK48" i="3"/>
  <c r="CK47" i="3"/>
  <c r="CK49" i="3"/>
  <c r="BR43" i="4"/>
  <c r="CK43" i="3"/>
  <c r="BR153" i="4"/>
  <c r="BR151" i="4"/>
  <c r="BR118" i="4"/>
  <c r="BR147" i="4"/>
  <c r="BR149" i="4"/>
  <c r="BR117" i="4"/>
  <c r="CK153" i="3"/>
  <c r="CK149" i="3"/>
  <c r="CK151" i="3"/>
  <c r="CK147" i="3"/>
  <c r="CK118" i="3"/>
  <c r="CK117" i="3"/>
  <c r="ER167" i="3"/>
  <c r="EQ165" i="3"/>
  <c r="EX166" i="3"/>
  <c r="CK194" i="3"/>
  <c r="CK192" i="3"/>
  <c r="CK187" i="3"/>
  <c r="CK188" i="3"/>
  <c r="CK193" i="3"/>
  <c r="CK183" i="3"/>
  <c r="CK182" i="3"/>
  <c r="CK181" i="3"/>
  <c r="CK137" i="3"/>
  <c r="CK144" i="3"/>
  <c r="CK142" i="3"/>
  <c r="BR193" i="4"/>
  <c r="BR194" i="4"/>
  <c r="BR192" i="4"/>
  <c r="BR188" i="4"/>
  <c r="BR187" i="4"/>
  <c r="BR183" i="4"/>
  <c r="BR182" i="4"/>
  <c r="BR181" i="4"/>
  <c r="BR144" i="4"/>
  <c r="BR142" i="4"/>
  <c r="BR137" i="4"/>
  <c r="EQ165" i="4"/>
  <c r="ER166" i="4"/>
  <c r="CK91" i="3"/>
  <c r="CK90" i="3"/>
  <c r="CK89" i="3"/>
  <c r="CK87" i="3"/>
  <c r="CK86" i="3"/>
  <c r="CK88" i="3"/>
  <c r="CK85" i="3"/>
  <c r="BR91" i="4"/>
  <c r="BR90" i="4"/>
  <c r="BR88" i="4"/>
  <c r="BR87" i="4"/>
  <c r="BR89" i="4"/>
  <c r="BR86" i="4"/>
  <c r="BR85" i="4"/>
  <c r="BR111" i="4"/>
  <c r="BR109" i="4"/>
  <c r="BR108" i="4"/>
  <c r="BR110" i="4"/>
  <c r="CK111" i="3"/>
  <c r="CK110" i="3"/>
  <c r="CK109" i="3"/>
  <c r="CK108" i="3"/>
  <c r="CK107" i="3"/>
  <c r="BR107" i="4"/>
  <c r="BR68" i="4"/>
  <c r="BR69" i="4"/>
  <c r="BR66" i="4"/>
  <c r="BR64" i="4"/>
  <c r="BR65" i="4"/>
  <c r="BR67" i="4"/>
  <c r="BR63" i="4"/>
  <c r="BR59" i="4"/>
  <c r="BR58" i="4"/>
  <c r="BR57" i="4"/>
  <c r="BR39" i="4"/>
  <c r="BR55" i="4"/>
  <c r="BR54" i="4"/>
  <c r="BR37" i="4"/>
  <c r="BR38" i="4"/>
  <c r="BR53" i="4"/>
  <c r="BR35" i="4"/>
  <c r="BR36" i="4"/>
  <c r="BR34" i="4"/>
  <c r="BR56" i="4"/>
  <c r="BR33" i="4"/>
  <c r="CK64" i="3"/>
  <c r="CK65" i="3"/>
  <c r="CK68" i="3"/>
  <c r="CK67" i="3"/>
  <c r="CK66" i="3"/>
  <c r="CK69" i="3"/>
  <c r="CK54" i="3"/>
  <c r="CK55" i="3"/>
  <c r="CK58" i="3"/>
  <c r="CK63" i="3"/>
  <c r="CK57" i="3"/>
  <c r="CK56" i="3"/>
  <c r="CK59" i="3"/>
  <c r="CK53" i="3"/>
  <c r="CK34" i="3"/>
  <c r="CK36" i="3"/>
  <c r="CK39" i="3"/>
  <c r="CK35" i="3"/>
  <c r="CK38" i="3"/>
  <c r="CK37" i="3"/>
  <c r="CK33" i="3"/>
  <c r="CK17" i="3"/>
  <c r="CK16" i="3"/>
  <c r="CK15" i="3"/>
  <c r="CK13" i="3"/>
  <c r="CK12" i="3"/>
  <c r="CK11" i="3"/>
  <c r="CK14" i="3"/>
  <c r="CL6" i="3"/>
  <c r="CK26" i="3"/>
  <c r="CK22" i="3"/>
  <c r="CK27" i="3"/>
  <c r="CK28" i="3"/>
  <c r="BR28" i="4"/>
  <c r="BR17" i="4"/>
  <c r="BR22" i="4"/>
  <c r="BR16" i="4"/>
  <c r="BR14" i="4"/>
  <c r="BR12" i="4"/>
  <c r="BR13" i="4"/>
  <c r="BR11" i="4"/>
  <c r="BR15" i="4"/>
  <c r="BR27" i="4"/>
  <c r="BR26" i="4"/>
  <c r="BS6" i="4"/>
  <c r="CB23" i="10"/>
  <c r="CC6" i="10"/>
  <c r="BR7" i="6"/>
  <c r="BR1" i="6"/>
  <c r="E194" i="8"/>
  <c r="BR100" i="6" l="1"/>
  <c r="BR101" i="6"/>
  <c r="BR102" i="6"/>
  <c r="BR98" i="6"/>
  <c r="BR96" i="6"/>
  <c r="BR97" i="6"/>
  <c r="BR75" i="6"/>
  <c r="BR76" i="6"/>
  <c r="BR99" i="6"/>
  <c r="BR77" i="6"/>
  <c r="BR78" i="6"/>
  <c r="BR79" i="6"/>
  <c r="BR80" i="6"/>
  <c r="BR74" i="6"/>
  <c r="BR44" i="6"/>
  <c r="BR45" i="6"/>
  <c r="BR46" i="6"/>
  <c r="BR47" i="6"/>
  <c r="BR48" i="6"/>
  <c r="BR49" i="6"/>
  <c r="BR43" i="6"/>
  <c r="CK116" i="3"/>
  <c r="EY166" i="3"/>
  <c r="ES167" i="3"/>
  <c r="ER165" i="3"/>
  <c r="BR116" i="4"/>
  <c r="ES166" i="4"/>
  <c r="ER165" i="4"/>
  <c r="BR108" i="6"/>
  <c r="BR107" i="6"/>
  <c r="BR109" i="6"/>
  <c r="BR110" i="6"/>
  <c r="BR111" i="6"/>
  <c r="BR90" i="6"/>
  <c r="BR88" i="6"/>
  <c r="BR89" i="6"/>
  <c r="BR91" i="6"/>
  <c r="BR87" i="6"/>
  <c r="BR86" i="6"/>
  <c r="BR85" i="6"/>
  <c r="BR137" i="6"/>
  <c r="BR151" i="6"/>
  <c r="BR149" i="6"/>
  <c r="BR153" i="6"/>
  <c r="BR142" i="6"/>
  <c r="BR118" i="6"/>
  <c r="BR117" i="6"/>
  <c r="BR147" i="6"/>
  <c r="BR69" i="6"/>
  <c r="BR68" i="6"/>
  <c r="BR67" i="6"/>
  <c r="BR65" i="6"/>
  <c r="BR64" i="6"/>
  <c r="BR66" i="6"/>
  <c r="BR63" i="6"/>
  <c r="BR59" i="6"/>
  <c r="BR58" i="6"/>
  <c r="BR57" i="6"/>
  <c r="BR56" i="6"/>
  <c r="BR53" i="6"/>
  <c r="BR55" i="6"/>
  <c r="BR54" i="6"/>
  <c r="BR38" i="6"/>
  <c r="BR36" i="6"/>
  <c r="BR39" i="6"/>
  <c r="BR37" i="6"/>
  <c r="BR34" i="6"/>
  <c r="BR35" i="6"/>
  <c r="BR33" i="6"/>
  <c r="BR15" i="6"/>
  <c r="BR14" i="6"/>
  <c r="BR13" i="6"/>
  <c r="BR17" i="6"/>
  <c r="BR16" i="6"/>
  <c r="BR11" i="6"/>
  <c r="BR28" i="6"/>
  <c r="BR12" i="6"/>
  <c r="BR22" i="6"/>
  <c r="BR26" i="6"/>
  <c r="BR27" i="6"/>
  <c r="CB79" i="10"/>
  <c r="CC7" i="10"/>
  <c r="CC1" i="10"/>
  <c r="BQ181" i="6"/>
  <c r="BQ144" i="6"/>
  <c r="BS6" i="6"/>
  <c r="BS1" i="4"/>
  <c r="BS7" i="4"/>
  <c r="CL7" i="3"/>
  <c r="CL1" i="3"/>
  <c r="E195" i="8"/>
  <c r="BS101" i="4" l="1"/>
  <c r="BS102" i="4"/>
  <c r="BS100" i="4"/>
  <c r="BS99" i="4"/>
  <c r="BS98" i="4"/>
  <c r="BS97" i="4"/>
  <c r="BS96" i="4"/>
  <c r="BS76" i="4"/>
  <c r="BS75" i="4"/>
  <c r="BS78" i="4"/>
  <c r="BS80" i="4"/>
  <c r="BS77" i="4"/>
  <c r="BS79" i="4"/>
  <c r="CL102" i="3"/>
  <c r="CL101" i="3"/>
  <c r="CL100" i="3"/>
  <c r="CL99" i="3"/>
  <c r="CL98" i="3"/>
  <c r="CL96" i="3"/>
  <c r="CL97" i="3"/>
  <c r="CL79" i="3"/>
  <c r="CL76" i="3"/>
  <c r="CL75" i="3"/>
  <c r="CL77" i="3"/>
  <c r="CL78" i="3"/>
  <c r="CL80" i="3"/>
  <c r="BS74" i="4"/>
  <c r="BS45" i="4"/>
  <c r="BS44" i="4"/>
  <c r="BS46" i="4"/>
  <c r="BS49" i="4"/>
  <c r="BS48" i="4"/>
  <c r="BS47" i="4"/>
  <c r="CL44" i="3"/>
  <c r="CL74" i="3"/>
  <c r="CL45" i="3"/>
  <c r="CL46" i="3"/>
  <c r="CL47" i="3"/>
  <c r="CL48" i="3"/>
  <c r="CL49" i="3"/>
  <c r="BS43" i="4"/>
  <c r="CL43" i="3"/>
  <c r="BS153" i="4"/>
  <c r="BS151" i="4"/>
  <c r="BS149" i="4"/>
  <c r="BS117" i="4"/>
  <c r="BS147" i="4"/>
  <c r="BS118" i="4"/>
  <c r="CL153" i="3"/>
  <c r="CL149" i="3"/>
  <c r="CL151" i="3"/>
  <c r="CL147" i="3"/>
  <c r="CL117" i="3"/>
  <c r="CL118" i="3"/>
  <c r="CL194" i="3"/>
  <c r="CL193" i="3"/>
  <c r="CL188" i="3"/>
  <c r="CL192" i="3"/>
  <c r="CL187" i="3"/>
  <c r="CL181" i="3"/>
  <c r="CL183" i="3"/>
  <c r="CL182" i="3"/>
  <c r="CL144" i="3"/>
  <c r="CL137" i="3"/>
  <c r="CL142" i="3"/>
  <c r="ET167" i="3"/>
  <c r="ES165" i="3"/>
  <c r="EZ166" i="3"/>
  <c r="BS194" i="4"/>
  <c r="BS188" i="4"/>
  <c r="BS193" i="4"/>
  <c r="BS192" i="4"/>
  <c r="BS183" i="4"/>
  <c r="BS187" i="4"/>
  <c r="BS182" i="4"/>
  <c r="BS181" i="4"/>
  <c r="BS144" i="4"/>
  <c r="BS142" i="4"/>
  <c r="BS137" i="4"/>
  <c r="ET166" i="4"/>
  <c r="ES165" i="4"/>
  <c r="CL90" i="3"/>
  <c r="CL91" i="3"/>
  <c r="CL89" i="3"/>
  <c r="CL88" i="3"/>
  <c r="CL87" i="3"/>
  <c r="CL86" i="3"/>
  <c r="CL85" i="3"/>
  <c r="BS91" i="4"/>
  <c r="BS90" i="4"/>
  <c r="BS88" i="4"/>
  <c r="BS89" i="4"/>
  <c r="BS87" i="4"/>
  <c r="BS85" i="4"/>
  <c r="BS86" i="4"/>
  <c r="CL111" i="3"/>
  <c r="CL110" i="3"/>
  <c r="CL109" i="3"/>
  <c r="CL108" i="3"/>
  <c r="BS111" i="4"/>
  <c r="BS109" i="4"/>
  <c r="BS108" i="4"/>
  <c r="BS110" i="4"/>
  <c r="CL107" i="3"/>
  <c r="BS107" i="4"/>
  <c r="BS68" i="4"/>
  <c r="BS69" i="4"/>
  <c r="BS67" i="4"/>
  <c r="BS66" i="4"/>
  <c r="BS64" i="4"/>
  <c r="BS65" i="4"/>
  <c r="BS59" i="4"/>
  <c r="BS63" i="4"/>
  <c r="BS58" i="4"/>
  <c r="BS57" i="4"/>
  <c r="BS56" i="4"/>
  <c r="BS55" i="4"/>
  <c r="BS54" i="4"/>
  <c r="BS38" i="4"/>
  <c r="BS39" i="4"/>
  <c r="BS35" i="4"/>
  <c r="BS37" i="4"/>
  <c r="BS36" i="4"/>
  <c r="BS34" i="4"/>
  <c r="BS33" i="4"/>
  <c r="BS53" i="4"/>
  <c r="CL65" i="3"/>
  <c r="CL66" i="3"/>
  <c r="CL64" i="3"/>
  <c r="CL67" i="3"/>
  <c r="CL68" i="3"/>
  <c r="CL69" i="3"/>
  <c r="CL57" i="3"/>
  <c r="CL63" i="3"/>
  <c r="CL55" i="3"/>
  <c r="CL54" i="3"/>
  <c r="CL58" i="3"/>
  <c r="CL56" i="3"/>
  <c r="CL59" i="3"/>
  <c r="CL53" i="3"/>
  <c r="CL34" i="3"/>
  <c r="CL35" i="3"/>
  <c r="CL37" i="3"/>
  <c r="CL36" i="3"/>
  <c r="CL39" i="3"/>
  <c r="CL38" i="3"/>
  <c r="CL33" i="3"/>
  <c r="CL17" i="3"/>
  <c r="CL16" i="3"/>
  <c r="CL15" i="3"/>
  <c r="CL14" i="3"/>
  <c r="CL13" i="3"/>
  <c r="CL12" i="3"/>
  <c r="CL11" i="3"/>
  <c r="CM6" i="3"/>
  <c r="CL28" i="3"/>
  <c r="CL22" i="3"/>
  <c r="CL26" i="3"/>
  <c r="CL27" i="3"/>
  <c r="BS27" i="4"/>
  <c r="BS17" i="4"/>
  <c r="BS16" i="4"/>
  <c r="BS14" i="4"/>
  <c r="BS22" i="4"/>
  <c r="BS13" i="4"/>
  <c r="BS11" i="4"/>
  <c r="BS15" i="4"/>
  <c r="BS12" i="4"/>
  <c r="BS26" i="4"/>
  <c r="BS28" i="4"/>
  <c r="BT6" i="4"/>
  <c r="CC23" i="10"/>
  <c r="CD6" i="10"/>
  <c r="BQ187" i="6"/>
  <c r="BS7" i="6"/>
  <c r="BS1" i="6"/>
  <c r="E196" i="8"/>
  <c r="BS101" i="6" l="1"/>
  <c r="BS102" i="6"/>
  <c r="BS98" i="6"/>
  <c r="BS99" i="6"/>
  <c r="BS100" i="6"/>
  <c r="BS97" i="6"/>
  <c r="BS96" i="6"/>
  <c r="BS75" i="6"/>
  <c r="BS76" i="6"/>
  <c r="BS77" i="6"/>
  <c r="BS78" i="6"/>
  <c r="BS79" i="6"/>
  <c r="BS80" i="6"/>
  <c r="BS74" i="6"/>
  <c r="BS44" i="6"/>
  <c r="BS45" i="6"/>
  <c r="BS46" i="6"/>
  <c r="BS47" i="6"/>
  <c r="BS48" i="6"/>
  <c r="BS49" i="6"/>
  <c r="BS43" i="6"/>
  <c r="FA166" i="3"/>
  <c r="EU167" i="3"/>
  <c r="ET165" i="3"/>
  <c r="CL116" i="3"/>
  <c r="EU166" i="4"/>
  <c r="ET165" i="4"/>
  <c r="BS116" i="4"/>
  <c r="BS108" i="6"/>
  <c r="BS107" i="6"/>
  <c r="BS109" i="6"/>
  <c r="BS110" i="6"/>
  <c r="BS111" i="6"/>
  <c r="BS90" i="6"/>
  <c r="BS91" i="6"/>
  <c r="BS88" i="6"/>
  <c r="BS86" i="6"/>
  <c r="BS89" i="6"/>
  <c r="BS87" i="6"/>
  <c r="BS85" i="6"/>
  <c r="BS137" i="6"/>
  <c r="BS151" i="6"/>
  <c r="BS149" i="6"/>
  <c r="BS153" i="6"/>
  <c r="BS142" i="6"/>
  <c r="BS118" i="6"/>
  <c r="BS147" i="6"/>
  <c r="BS117" i="6"/>
  <c r="BS69" i="6"/>
  <c r="BS68" i="6"/>
  <c r="BS67" i="6"/>
  <c r="BS65" i="6"/>
  <c r="BS64" i="6"/>
  <c r="BS66" i="6"/>
  <c r="BS63" i="6"/>
  <c r="BS59" i="6"/>
  <c r="BS57" i="6"/>
  <c r="BS56" i="6"/>
  <c r="BS55" i="6"/>
  <c r="BS54" i="6"/>
  <c r="BS58" i="6"/>
  <c r="BS53" i="6"/>
  <c r="BS39" i="6"/>
  <c r="BS37" i="6"/>
  <c r="BS36" i="6"/>
  <c r="BS38" i="6"/>
  <c r="BS35" i="6"/>
  <c r="BS33" i="6"/>
  <c r="BS17" i="6"/>
  <c r="BS16" i="6"/>
  <c r="BS34" i="6"/>
  <c r="BS15" i="6"/>
  <c r="BS14" i="6"/>
  <c r="BS13" i="6"/>
  <c r="BS26" i="6"/>
  <c r="BS11" i="6"/>
  <c r="BS28" i="6"/>
  <c r="BS12" i="6"/>
  <c r="BS22" i="6"/>
  <c r="BS27" i="6"/>
  <c r="CC79" i="10"/>
  <c r="BQ182" i="6"/>
  <c r="BQ183" i="6" s="1"/>
  <c r="BQ193" i="6"/>
  <c r="CD7" i="10"/>
  <c r="CD1" i="10"/>
  <c r="BR144" i="6"/>
  <c r="BR181" i="6"/>
  <c r="BT6" i="6"/>
  <c r="BT7" i="4"/>
  <c r="BT1" i="4"/>
  <c r="CM7" i="3"/>
  <c r="CM1" i="3"/>
  <c r="E197" i="8"/>
  <c r="BT101" i="4" l="1"/>
  <c r="BT102" i="4"/>
  <c r="BT100" i="4"/>
  <c r="BT99" i="4"/>
  <c r="BT98" i="4"/>
  <c r="BT97" i="4"/>
  <c r="BT96" i="4"/>
  <c r="BT75" i="4"/>
  <c r="BT77" i="4"/>
  <c r="BT76" i="4"/>
  <c r="BT78" i="4"/>
  <c r="BT79" i="4"/>
  <c r="BT80" i="4"/>
  <c r="CM100" i="3"/>
  <c r="CM99" i="3"/>
  <c r="CM98" i="3"/>
  <c r="CM101" i="3"/>
  <c r="CM96" i="3"/>
  <c r="CM102" i="3"/>
  <c r="CM76" i="3"/>
  <c r="CM77" i="3"/>
  <c r="CM97" i="3"/>
  <c r="CM75" i="3"/>
  <c r="CM79" i="3"/>
  <c r="CM78" i="3"/>
  <c r="CM80" i="3"/>
  <c r="BT74" i="4"/>
  <c r="BT44" i="4"/>
  <c r="BT45" i="4"/>
  <c r="BT47" i="4"/>
  <c r="BT46" i="4"/>
  <c r="BT49" i="4"/>
  <c r="BT48" i="4"/>
  <c r="CM74" i="3"/>
  <c r="CM44" i="3"/>
  <c r="CM45" i="3"/>
  <c r="CM47" i="3"/>
  <c r="CM46" i="3"/>
  <c r="CM48" i="3"/>
  <c r="CM49" i="3"/>
  <c r="BT43" i="4"/>
  <c r="CM43" i="3"/>
  <c r="CM151" i="3"/>
  <c r="CM149" i="3"/>
  <c r="CM153" i="3"/>
  <c r="CM147" i="3"/>
  <c r="CM117" i="3"/>
  <c r="CM118" i="3"/>
  <c r="BT151" i="4"/>
  <c r="BT153" i="4"/>
  <c r="BT149" i="4"/>
  <c r="BT117" i="4"/>
  <c r="BT147" i="4"/>
  <c r="BT118" i="4"/>
  <c r="EV167" i="3"/>
  <c r="EU165" i="3"/>
  <c r="CM194" i="3"/>
  <c r="CM193" i="3"/>
  <c r="CM188" i="3"/>
  <c r="CM192" i="3"/>
  <c r="CM187" i="3"/>
  <c r="CM183" i="3"/>
  <c r="CM181" i="3"/>
  <c r="CM182" i="3"/>
  <c r="CM144" i="3"/>
  <c r="CM142" i="3"/>
  <c r="CM137" i="3"/>
  <c r="FB166" i="3"/>
  <c r="BT194" i="4"/>
  <c r="BT192" i="4"/>
  <c r="BT193" i="4"/>
  <c r="BT188" i="4"/>
  <c r="BT187" i="4"/>
  <c r="BT183" i="4"/>
  <c r="BT182" i="4"/>
  <c r="BT181" i="4"/>
  <c r="BT144" i="4"/>
  <c r="BT142" i="4"/>
  <c r="BT137" i="4"/>
  <c r="EV166" i="4"/>
  <c r="EU165" i="4"/>
  <c r="CM91" i="3"/>
  <c r="CM88" i="3"/>
  <c r="CM87" i="3"/>
  <c r="CM89" i="3"/>
  <c r="CM90" i="3"/>
  <c r="CM86" i="3"/>
  <c r="CM85" i="3"/>
  <c r="BT90" i="4"/>
  <c r="BT91" i="4"/>
  <c r="BT89" i="4"/>
  <c r="BT88" i="4"/>
  <c r="BT87" i="4"/>
  <c r="BT86" i="4"/>
  <c r="BT85" i="4"/>
  <c r="CM111" i="3"/>
  <c r="CM110" i="3"/>
  <c r="CM109" i="3"/>
  <c r="CM108" i="3"/>
  <c r="BT111" i="4"/>
  <c r="BT109" i="4"/>
  <c r="BT108" i="4"/>
  <c r="BT110" i="4"/>
  <c r="CM107" i="3"/>
  <c r="BT107" i="4"/>
  <c r="BT68" i="4"/>
  <c r="BT69" i="4"/>
  <c r="BT66" i="4"/>
  <c r="BT64" i="4"/>
  <c r="BT65" i="4"/>
  <c r="BT67" i="4"/>
  <c r="BT58" i="4"/>
  <c r="BT63" i="4"/>
  <c r="BT56" i="4"/>
  <c r="BT59" i="4"/>
  <c r="BT55" i="4"/>
  <c r="BT54" i="4"/>
  <c r="BT53" i="4"/>
  <c r="BT38" i="4"/>
  <c r="BT39" i="4"/>
  <c r="BT37" i="4"/>
  <c r="BT36" i="4"/>
  <c r="BT34" i="4"/>
  <c r="BT57" i="4"/>
  <c r="BT35" i="4"/>
  <c r="BT33" i="4"/>
  <c r="CM65" i="3"/>
  <c r="CM66" i="3"/>
  <c r="CM64" i="3"/>
  <c r="CM68" i="3"/>
  <c r="CM67" i="3"/>
  <c r="CM69" i="3"/>
  <c r="CM63" i="3"/>
  <c r="CM57" i="3"/>
  <c r="CM55" i="3"/>
  <c r="CM54" i="3"/>
  <c r="CM56" i="3"/>
  <c r="CM59" i="3"/>
  <c r="CM58" i="3"/>
  <c r="CM53" i="3"/>
  <c r="CM34" i="3"/>
  <c r="CM36" i="3"/>
  <c r="CM35" i="3"/>
  <c r="CM37" i="3"/>
  <c r="CM39" i="3"/>
  <c r="CM38" i="3"/>
  <c r="CM33" i="3"/>
  <c r="CM17" i="3"/>
  <c r="CM16" i="3"/>
  <c r="CM15" i="3"/>
  <c r="CM14" i="3"/>
  <c r="CM13" i="3"/>
  <c r="CM12" i="3"/>
  <c r="CM11" i="3"/>
  <c r="CN6" i="3"/>
  <c r="CM27" i="3"/>
  <c r="CM22" i="3"/>
  <c r="CM28" i="3"/>
  <c r="CM26" i="3"/>
  <c r="BT26" i="4"/>
  <c r="BT22" i="4"/>
  <c r="BT17" i="4"/>
  <c r="BT16" i="4"/>
  <c r="BT14" i="4"/>
  <c r="BT15" i="4"/>
  <c r="BT13" i="4"/>
  <c r="BT11" i="4"/>
  <c r="BT12" i="4"/>
  <c r="BT28" i="4"/>
  <c r="BT27" i="4"/>
  <c r="BU6" i="4"/>
  <c r="CD23" i="10"/>
  <c r="CE6" i="10"/>
  <c r="BT1" i="6"/>
  <c r="BT7" i="6"/>
  <c r="E198" i="8"/>
  <c r="BT102" i="6" l="1"/>
  <c r="BT101" i="6"/>
  <c r="BT99" i="6"/>
  <c r="BT100" i="6"/>
  <c r="BT97" i="6"/>
  <c r="BT98" i="6"/>
  <c r="BT96" i="6"/>
  <c r="BT75" i="6"/>
  <c r="BT76" i="6"/>
  <c r="BT77" i="6"/>
  <c r="BT78" i="6"/>
  <c r="BT79" i="6"/>
  <c r="BT80" i="6"/>
  <c r="BT74" i="6"/>
  <c r="BT44" i="6"/>
  <c r="BT45" i="6"/>
  <c r="BT47" i="6"/>
  <c r="BT49" i="6"/>
  <c r="BT46" i="6"/>
  <c r="BT48" i="6"/>
  <c r="BT43" i="6"/>
  <c r="CM116" i="3"/>
  <c r="FC166" i="3"/>
  <c r="EW167" i="3"/>
  <c r="EV165" i="3"/>
  <c r="EW166" i="4"/>
  <c r="EV165" i="4"/>
  <c r="BT116" i="4"/>
  <c r="BT108" i="6"/>
  <c r="BT107" i="6"/>
  <c r="BT109" i="6"/>
  <c r="BT111" i="6"/>
  <c r="BT110" i="6"/>
  <c r="BT90" i="6"/>
  <c r="BT91" i="6"/>
  <c r="BT89" i="6"/>
  <c r="BT88" i="6"/>
  <c r="BT86" i="6"/>
  <c r="BT87" i="6"/>
  <c r="BT85" i="6"/>
  <c r="BT151" i="6"/>
  <c r="BT137" i="6"/>
  <c r="BT149" i="6"/>
  <c r="BT153" i="6"/>
  <c r="BT142" i="6"/>
  <c r="BT118" i="6"/>
  <c r="BT147" i="6"/>
  <c r="BT117" i="6"/>
  <c r="BT69" i="6"/>
  <c r="BT68" i="6"/>
  <c r="BT67" i="6"/>
  <c r="BT66" i="6"/>
  <c r="BT65" i="6"/>
  <c r="BT64" i="6"/>
  <c r="BT57" i="6"/>
  <c r="BT63" i="6"/>
  <c r="BT58" i="6"/>
  <c r="BT55" i="6"/>
  <c r="BT54" i="6"/>
  <c r="BT39" i="6"/>
  <c r="BT59" i="6"/>
  <c r="BT36" i="6"/>
  <c r="BT56" i="6"/>
  <c r="BT38" i="6"/>
  <c r="BT37" i="6"/>
  <c r="BT53" i="6"/>
  <c r="BT35" i="6"/>
  <c r="BT33" i="6"/>
  <c r="BT17" i="6"/>
  <c r="BT16" i="6"/>
  <c r="BT34" i="6"/>
  <c r="BT15" i="6"/>
  <c r="BT14" i="6"/>
  <c r="BT13" i="6"/>
  <c r="BT12" i="6"/>
  <c r="BT11" i="6"/>
  <c r="BT22" i="6"/>
  <c r="BT26" i="6"/>
  <c r="BT27" i="6"/>
  <c r="BT28" i="6"/>
  <c r="CD79" i="10"/>
  <c r="BR193" i="6"/>
  <c r="BR187" i="6"/>
  <c r="CE7" i="10"/>
  <c r="CE1" i="10"/>
  <c r="BS144" i="6"/>
  <c r="BS181" i="6"/>
  <c r="BR182" i="6"/>
  <c r="BR183" i="6" s="1"/>
  <c r="BU6" i="6"/>
  <c r="BU1" i="4"/>
  <c r="BU7" i="4"/>
  <c r="CN7" i="3"/>
  <c r="CN1" i="3"/>
  <c r="E199" i="8"/>
  <c r="BU101" i="4" l="1"/>
  <c r="BU102" i="4"/>
  <c r="BU100" i="4"/>
  <c r="BU99" i="4"/>
  <c r="BU98" i="4"/>
  <c r="BU97" i="4"/>
  <c r="BU96" i="4"/>
  <c r="BU76" i="4"/>
  <c r="BU75" i="4"/>
  <c r="BU77" i="4"/>
  <c r="BU78" i="4"/>
  <c r="BU80" i="4"/>
  <c r="BU79" i="4"/>
  <c r="CN101" i="3"/>
  <c r="CN102" i="3"/>
  <c r="CN100" i="3"/>
  <c r="CN99" i="3"/>
  <c r="CN97" i="3"/>
  <c r="CN98" i="3"/>
  <c r="CN75" i="3"/>
  <c r="CN96" i="3"/>
  <c r="CN76" i="3"/>
  <c r="CN77" i="3"/>
  <c r="CN78" i="3"/>
  <c r="CN79" i="3"/>
  <c r="CN80" i="3"/>
  <c r="BU74" i="4"/>
  <c r="BU44" i="4"/>
  <c r="BU47" i="4"/>
  <c r="BU46" i="4"/>
  <c r="BU45" i="4"/>
  <c r="BU49" i="4"/>
  <c r="BU48" i="4"/>
  <c r="CN46" i="3"/>
  <c r="CN44" i="3"/>
  <c r="CN74" i="3"/>
  <c r="CN45" i="3"/>
  <c r="CN47" i="3"/>
  <c r="CN48" i="3"/>
  <c r="CN49" i="3"/>
  <c r="BU43" i="4"/>
  <c r="CN43" i="3"/>
  <c r="CN151" i="3"/>
  <c r="CN153" i="3"/>
  <c r="CN149" i="3"/>
  <c r="CN147" i="3"/>
  <c r="CN117" i="3"/>
  <c r="CN118" i="3"/>
  <c r="BU153" i="4"/>
  <c r="BU117" i="4"/>
  <c r="BU149" i="4"/>
  <c r="BU147" i="4"/>
  <c r="BU118" i="4"/>
  <c r="BU151" i="4"/>
  <c r="EX167" i="3"/>
  <c r="EW165" i="3"/>
  <c r="CN194" i="3"/>
  <c r="CN193" i="3"/>
  <c r="CN192" i="3"/>
  <c r="CN187" i="3"/>
  <c r="CN188" i="3"/>
  <c r="CN182" i="3"/>
  <c r="CN183" i="3"/>
  <c r="CN181" i="3"/>
  <c r="CN144" i="3"/>
  <c r="CN142" i="3"/>
  <c r="CN137" i="3"/>
  <c r="FD166" i="3"/>
  <c r="BU194" i="4"/>
  <c r="BU193" i="4"/>
  <c r="BU192" i="4"/>
  <c r="BU188" i="4"/>
  <c r="BU187" i="4"/>
  <c r="BU183" i="4"/>
  <c r="BU182" i="4"/>
  <c r="BU181" i="4"/>
  <c r="BU142" i="4"/>
  <c r="BU137" i="4"/>
  <c r="BU144" i="4"/>
  <c r="EW165" i="4"/>
  <c r="EX166" i="4"/>
  <c r="CN91" i="3"/>
  <c r="CN90" i="3"/>
  <c r="CN89" i="3"/>
  <c r="CN88" i="3"/>
  <c r="CN87" i="3"/>
  <c r="CN86" i="3"/>
  <c r="CN85" i="3"/>
  <c r="BU91" i="4"/>
  <c r="BU90" i="4"/>
  <c r="BU89" i="4"/>
  <c r="BU86" i="4"/>
  <c r="BU88" i="4"/>
  <c r="BU87" i="4"/>
  <c r="BU85" i="4"/>
  <c r="CN111" i="3"/>
  <c r="CN110" i="3"/>
  <c r="CN109" i="3"/>
  <c r="CN108" i="3"/>
  <c r="BU110" i="4"/>
  <c r="BU111" i="4"/>
  <c r="BU109" i="4"/>
  <c r="BU108" i="4"/>
  <c r="CN107" i="3"/>
  <c r="BU107" i="4"/>
  <c r="BU68" i="4"/>
  <c r="BU69" i="4"/>
  <c r="BU66" i="4"/>
  <c r="BU67" i="4"/>
  <c r="BU64" i="4"/>
  <c r="BU65" i="4"/>
  <c r="BU58" i="4"/>
  <c r="BU63" i="4"/>
  <c r="BU59" i="4"/>
  <c r="BU57" i="4"/>
  <c r="BU56" i="4"/>
  <c r="BU55" i="4"/>
  <c r="BU54" i="4"/>
  <c r="BU53" i="4"/>
  <c r="BU38" i="4"/>
  <c r="BU36" i="4"/>
  <c r="BU39" i="4"/>
  <c r="BU34" i="4"/>
  <c r="BU37" i="4"/>
  <c r="BU33" i="4"/>
  <c r="BU35" i="4"/>
  <c r="CN65" i="3"/>
  <c r="CN64" i="3"/>
  <c r="CN66" i="3"/>
  <c r="CN67" i="3"/>
  <c r="CN68" i="3"/>
  <c r="CN69" i="3"/>
  <c r="CN63" i="3"/>
  <c r="CN57" i="3"/>
  <c r="CN54" i="3"/>
  <c r="CN56" i="3"/>
  <c r="CN55" i="3"/>
  <c r="CN58" i="3"/>
  <c r="CN59" i="3"/>
  <c r="CN53" i="3"/>
  <c r="CN35" i="3"/>
  <c r="CN34" i="3"/>
  <c r="CN36" i="3"/>
  <c r="CN37" i="3"/>
  <c r="CN38" i="3"/>
  <c r="CN39" i="3"/>
  <c r="CN33" i="3"/>
  <c r="CN17" i="3"/>
  <c r="CN16" i="3"/>
  <c r="CN15" i="3"/>
  <c r="CN14" i="3"/>
  <c r="CN13" i="3"/>
  <c r="CN12" i="3"/>
  <c r="CN11" i="3"/>
  <c r="CO6" i="3"/>
  <c r="CN28" i="3"/>
  <c r="CN26" i="3"/>
  <c r="CN22" i="3"/>
  <c r="CN27" i="3"/>
  <c r="BU27" i="4"/>
  <c r="BU26" i="4"/>
  <c r="BU22" i="4"/>
  <c r="BU15" i="4"/>
  <c r="BU17" i="4"/>
  <c r="BU13" i="4"/>
  <c r="BU11" i="4"/>
  <c r="BU14" i="4"/>
  <c r="BU12" i="4"/>
  <c r="BU16" i="4"/>
  <c r="BU28" i="4"/>
  <c r="BV6" i="4"/>
  <c r="CE23" i="10"/>
  <c r="CF6" i="10"/>
  <c r="BS187" i="6"/>
  <c r="BU7" i="6"/>
  <c r="BU1" i="6"/>
  <c r="E200" i="8"/>
  <c r="BU102" i="6" l="1"/>
  <c r="BU100" i="6"/>
  <c r="BU101" i="6"/>
  <c r="BU97" i="6"/>
  <c r="BU98" i="6"/>
  <c r="BU99" i="6"/>
  <c r="BU96" i="6"/>
  <c r="BU75" i="6"/>
  <c r="BU76" i="6"/>
  <c r="BU77" i="6"/>
  <c r="BU78" i="6"/>
  <c r="BU79" i="6"/>
  <c r="BU80" i="6"/>
  <c r="BU74" i="6"/>
  <c r="BU44" i="6"/>
  <c r="BU45" i="6"/>
  <c r="BU49" i="6"/>
  <c r="BU47" i="6"/>
  <c r="BU46" i="6"/>
  <c r="BU48" i="6"/>
  <c r="BU116" i="4"/>
  <c r="BU43" i="6"/>
  <c r="CN116" i="3"/>
  <c r="FE166" i="3"/>
  <c r="EY167" i="3"/>
  <c r="EX165" i="3"/>
  <c r="EY166" i="4"/>
  <c r="EX165" i="4"/>
  <c r="BU108" i="6"/>
  <c r="BU107" i="6"/>
  <c r="BU111" i="6"/>
  <c r="BU109" i="6"/>
  <c r="BU110" i="6"/>
  <c r="BU90" i="6"/>
  <c r="BU91" i="6"/>
  <c r="BU88" i="6"/>
  <c r="BU87" i="6"/>
  <c r="BU89" i="6"/>
  <c r="BU86" i="6"/>
  <c r="BU85" i="6"/>
  <c r="BU151" i="6"/>
  <c r="BU137" i="6"/>
  <c r="BU149" i="6"/>
  <c r="BU153" i="6"/>
  <c r="BU142" i="6"/>
  <c r="BU118" i="6"/>
  <c r="BU147" i="6"/>
  <c r="BU117" i="6"/>
  <c r="BU69" i="6"/>
  <c r="BU68" i="6"/>
  <c r="BU67" i="6"/>
  <c r="BU65" i="6"/>
  <c r="BU64" i="6"/>
  <c r="BU66" i="6"/>
  <c r="BU58" i="6"/>
  <c r="BU63" i="6"/>
  <c r="BU59" i="6"/>
  <c r="BU54" i="6"/>
  <c r="BU57" i="6"/>
  <c r="BU53" i="6"/>
  <c r="BU39" i="6"/>
  <c r="BU37" i="6"/>
  <c r="BU38" i="6"/>
  <c r="BU36" i="6"/>
  <c r="BU56" i="6"/>
  <c r="BU35" i="6"/>
  <c r="BU33" i="6"/>
  <c r="BU55" i="6"/>
  <c r="BU17" i="6"/>
  <c r="BU16" i="6"/>
  <c r="BU34" i="6"/>
  <c r="BU14" i="6"/>
  <c r="BU11" i="6"/>
  <c r="BU12" i="6"/>
  <c r="BU15" i="6"/>
  <c r="BU13" i="6"/>
  <c r="BU22" i="6"/>
  <c r="BU27" i="6"/>
  <c r="BU26" i="6"/>
  <c r="BU28" i="6"/>
  <c r="CE79" i="10"/>
  <c r="CF7" i="10"/>
  <c r="CF1" i="10"/>
  <c r="BS193" i="6"/>
  <c r="BT181" i="6"/>
  <c r="BS182" i="6"/>
  <c r="BS183" i="6" s="1"/>
  <c r="BT144" i="6"/>
  <c r="BV6" i="6"/>
  <c r="BV7" i="4"/>
  <c r="BV1" i="4"/>
  <c r="CO7" i="3"/>
  <c r="CO1" i="3"/>
  <c r="E201" i="8"/>
  <c r="BV101" i="4" l="1"/>
  <c r="BV102" i="4"/>
  <c r="BV99" i="4"/>
  <c r="BV100" i="4"/>
  <c r="BV98" i="4"/>
  <c r="BV96" i="4"/>
  <c r="BV97" i="4"/>
  <c r="BV75" i="4"/>
  <c r="BV78" i="4"/>
  <c r="BV77" i="4"/>
  <c r="BV79" i="4"/>
  <c r="BV76" i="4"/>
  <c r="BV80" i="4"/>
  <c r="CO102" i="3"/>
  <c r="CO100" i="3"/>
  <c r="CO101" i="3"/>
  <c r="CO99" i="3"/>
  <c r="CO97" i="3"/>
  <c r="CO98" i="3"/>
  <c r="CO96" i="3"/>
  <c r="CO76" i="3"/>
  <c r="CO75" i="3"/>
  <c r="CO78" i="3"/>
  <c r="CO77" i="3"/>
  <c r="CO79" i="3"/>
  <c r="CO80" i="3"/>
  <c r="BV44" i="4"/>
  <c r="BV74" i="4"/>
  <c r="BV45" i="4"/>
  <c r="BV46" i="4"/>
  <c r="BV47" i="4"/>
  <c r="BV48" i="4"/>
  <c r="BV49" i="4"/>
  <c r="CO44" i="3"/>
  <c r="CO74" i="3"/>
  <c r="CO46" i="3"/>
  <c r="CO45" i="3"/>
  <c r="CO47" i="3"/>
  <c r="CO48" i="3"/>
  <c r="CO49" i="3"/>
  <c r="BV43" i="4"/>
  <c r="CO43" i="3"/>
  <c r="CO151" i="3"/>
  <c r="CO153" i="3"/>
  <c r="CO149" i="3"/>
  <c r="CO117" i="3"/>
  <c r="CO147" i="3"/>
  <c r="CO118" i="3"/>
  <c r="BV153" i="4"/>
  <c r="BV151" i="4"/>
  <c r="BV149" i="4"/>
  <c r="BV117" i="4"/>
  <c r="BV147" i="4"/>
  <c r="BV118" i="4"/>
  <c r="EZ167" i="3"/>
  <c r="EY165" i="3"/>
  <c r="CO192" i="3"/>
  <c r="CO194" i="3"/>
  <c r="CO188" i="3"/>
  <c r="CO193" i="3"/>
  <c r="CO187" i="3"/>
  <c r="CO183" i="3"/>
  <c r="CO182" i="3"/>
  <c r="CO181" i="3"/>
  <c r="CO144" i="3"/>
  <c r="CO137" i="3"/>
  <c r="CO142" i="3"/>
  <c r="FF166" i="3"/>
  <c r="BV194" i="4"/>
  <c r="BV193" i="4"/>
  <c r="BV188" i="4"/>
  <c r="BV187" i="4"/>
  <c r="BV182" i="4"/>
  <c r="BV192" i="4"/>
  <c r="BV181" i="4"/>
  <c r="BV183" i="4"/>
  <c r="BV144" i="4"/>
  <c r="BV137" i="4"/>
  <c r="BV142" i="4"/>
  <c r="EY165" i="4"/>
  <c r="EZ166" i="4"/>
  <c r="CO91" i="3"/>
  <c r="CO90" i="3"/>
  <c r="CO88" i="3"/>
  <c r="CO89" i="3"/>
  <c r="CO87" i="3"/>
  <c r="CO86" i="3"/>
  <c r="CO85" i="3"/>
  <c r="BV91" i="4"/>
  <c r="BV90" i="4"/>
  <c r="BV89" i="4"/>
  <c r="BV88" i="4"/>
  <c r="BV87" i="4"/>
  <c r="BV85" i="4"/>
  <c r="BV86" i="4"/>
  <c r="CO111" i="3"/>
  <c r="CO108" i="3"/>
  <c r="CO110" i="3"/>
  <c r="CO109" i="3"/>
  <c r="BV111" i="4"/>
  <c r="BV110" i="4"/>
  <c r="BV109" i="4"/>
  <c r="BV108" i="4"/>
  <c r="CO107" i="3"/>
  <c r="BV107" i="4"/>
  <c r="BV69" i="4"/>
  <c r="BV66" i="4"/>
  <c r="BV68" i="4"/>
  <c r="BV67" i="4"/>
  <c r="BV65" i="4"/>
  <c r="BV64" i="4"/>
  <c r="BV58" i="4"/>
  <c r="BV63" i="4"/>
  <c r="BV59" i="4"/>
  <c r="BV54" i="4"/>
  <c r="BV57" i="4"/>
  <c r="BV39" i="4"/>
  <c r="BV38" i="4"/>
  <c r="BV36" i="4"/>
  <c r="BV56" i="4"/>
  <c r="BV55" i="4"/>
  <c r="BV53" i="4"/>
  <c r="BV37" i="4"/>
  <c r="BV33" i="4"/>
  <c r="BV35" i="4"/>
  <c r="BV34" i="4"/>
  <c r="CO64" i="3"/>
  <c r="CO65" i="3"/>
  <c r="CO66" i="3"/>
  <c r="CO67" i="3"/>
  <c r="CO69" i="3"/>
  <c r="CO68" i="3"/>
  <c r="CO63" i="3"/>
  <c r="CO54" i="3"/>
  <c r="CO56" i="3"/>
  <c r="CO57" i="3"/>
  <c r="CO59" i="3"/>
  <c r="CO55" i="3"/>
  <c r="CO58" i="3"/>
  <c r="CO53" i="3"/>
  <c r="CO35" i="3"/>
  <c r="CO34" i="3"/>
  <c r="CO37" i="3"/>
  <c r="CO38" i="3"/>
  <c r="CO36" i="3"/>
  <c r="CO39" i="3"/>
  <c r="CO33" i="3"/>
  <c r="CO13" i="3"/>
  <c r="CO12" i="3"/>
  <c r="CO11" i="3"/>
  <c r="CO17" i="3"/>
  <c r="CO15" i="3"/>
  <c r="CO16" i="3"/>
  <c r="CO14" i="3"/>
  <c r="CP6" i="3"/>
  <c r="CO26" i="3"/>
  <c r="CO22" i="3"/>
  <c r="CO27" i="3"/>
  <c r="CO28" i="3"/>
  <c r="BV22" i="4"/>
  <c r="BV17" i="4"/>
  <c r="BV15" i="4"/>
  <c r="BV13" i="4"/>
  <c r="BV11" i="4"/>
  <c r="BV14" i="4"/>
  <c r="BV16" i="4"/>
  <c r="BV12" i="4"/>
  <c r="BV27" i="4"/>
  <c r="BV28" i="4"/>
  <c r="BV26" i="4"/>
  <c r="BW6" i="4"/>
  <c r="CF23" i="10"/>
  <c r="CG6" i="10"/>
  <c r="BT187" i="6"/>
  <c r="BV1" i="6"/>
  <c r="BV7" i="6"/>
  <c r="E202" i="8"/>
  <c r="BV102" i="6" l="1"/>
  <c r="BV101" i="6"/>
  <c r="BV100" i="6"/>
  <c r="BV99" i="6"/>
  <c r="BV98" i="6"/>
  <c r="BV97" i="6"/>
  <c r="BV96" i="6"/>
  <c r="BV75" i="6"/>
  <c r="BV76" i="6"/>
  <c r="BV78" i="6"/>
  <c r="BV79" i="6"/>
  <c r="BV80" i="6"/>
  <c r="BV77" i="6"/>
  <c r="BV44" i="6"/>
  <c r="BV74" i="6"/>
  <c r="BV46" i="6"/>
  <c r="BV47" i="6"/>
  <c r="BV45" i="6"/>
  <c r="BV49" i="6"/>
  <c r="BV48" i="6"/>
  <c r="BV43" i="6"/>
  <c r="BV116" i="4"/>
  <c r="CO116" i="3"/>
  <c r="FG166" i="3"/>
  <c r="FA167" i="3"/>
  <c r="EZ165" i="3"/>
  <c r="FA166" i="4"/>
  <c r="EZ165" i="4"/>
  <c r="BV107" i="6"/>
  <c r="BV108" i="6"/>
  <c r="BV109" i="6"/>
  <c r="BV111" i="6"/>
  <c r="BV110" i="6"/>
  <c r="BV90" i="6"/>
  <c r="BV91" i="6"/>
  <c r="BV88" i="6"/>
  <c r="BV89" i="6"/>
  <c r="BV87" i="6"/>
  <c r="BV86" i="6"/>
  <c r="BV85" i="6"/>
  <c r="BV151" i="6"/>
  <c r="BV137" i="6"/>
  <c r="BV149" i="6"/>
  <c r="BV153" i="6"/>
  <c r="BV118" i="6"/>
  <c r="BV142" i="6"/>
  <c r="BV147" i="6"/>
  <c r="BV117" i="6"/>
  <c r="BV69" i="6"/>
  <c r="BV68" i="6"/>
  <c r="BV67" i="6"/>
  <c r="BV66" i="6"/>
  <c r="BV65" i="6"/>
  <c r="BV64" i="6"/>
  <c r="BV63" i="6"/>
  <c r="BV58" i="6"/>
  <c r="BV59" i="6"/>
  <c r="BV54" i="6"/>
  <c r="BV57" i="6"/>
  <c r="BV53" i="6"/>
  <c r="BV56" i="6"/>
  <c r="BV39" i="6"/>
  <c r="BV37" i="6"/>
  <c r="BV38" i="6"/>
  <c r="BV55" i="6"/>
  <c r="BV35" i="6"/>
  <c r="BV34" i="6"/>
  <c r="BV17" i="6"/>
  <c r="BV16" i="6"/>
  <c r="BV33" i="6"/>
  <c r="BV36" i="6"/>
  <c r="BV14" i="6"/>
  <c r="BV11" i="6"/>
  <c r="BV12" i="6"/>
  <c r="BV15" i="6"/>
  <c r="BV13" i="6"/>
  <c r="BV22" i="6"/>
  <c r="BV28" i="6"/>
  <c r="BV26" i="6"/>
  <c r="BV27" i="6"/>
  <c r="CF79" i="10"/>
  <c r="BT182" i="6"/>
  <c r="BT183" i="6" s="1"/>
  <c r="CG1" i="10"/>
  <c r="CG7" i="10"/>
  <c r="BU144" i="6"/>
  <c r="BU181" i="6"/>
  <c r="BW6" i="6"/>
  <c r="BW7" i="4"/>
  <c r="BW1" i="4"/>
  <c r="CP7" i="3"/>
  <c r="CP1" i="3"/>
  <c r="E203" i="8"/>
  <c r="BW102" i="4" l="1"/>
  <c r="BW99" i="4"/>
  <c r="BW101" i="4"/>
  <c r="BW98" i="4"/>
  <c r="BW100" i="4"/>
  <c r="BW76" i="4"/>
  <c r="BW75" i="4"/>
  <c r="BW97" i="4"/>
  <c r="BW96" i="4"/>
  <c r="BW78" i="4"/>
  <c r="BW77" i="4"/>
  <c r="BW80" i="4"/>
  <c r="BW79" i="4"/>
  <c r="CP102" i="3"/>
  <c r="CP101" i="3"/>
  <c r="CP99" i="3"/>
  <c r="CP97" i="3"/>
  <c r="CP100" i="3"/>
  <c r="CP98" i="3"/>
  <c r="CP96" i="3"/>
  <c r="CP75" i="3"/>
  <c r="CP76" i="3"/>
  <c r="CP79" i="3"/>
  <c r="CP78" i="3"/>
  <c r="CP77" i="3"/>
  <c r="CP80" i="3"/>
  <c r="BW44" i="4"/>
  <c r="BW45" i="4"/>
  <c r="BW74" i="4"/>
  <c r="BW46" i="4"/>
  <c r="BW47" i="4"/>
  <c r="BW49" i="4"/>
  <c r="BW48" i="4"/>
  <c r="CP44" i="3"/>
  <c r="CP74" i="3"/>
  <c r="CP46" i="3"/>
  <c r="CP45" i="3"/>
  <c r="CP48" i="3"/>
  <c r="CP49" i="3"/>
  <c r="CP47" i="3"/>
  <c r="BW43" i="4"/>
  <c r="CP43" i="3"/>
  <c r="CP153" i="3"/>
  <c r="CP151" i="3"/>
  <c r="CP147" i="3"/>
  <c r="CP117" i="3"/>
  <c r="CP118" i="3"/>
  <c r="CP149" i="3"/>
  <c r="BW153" i="4"/>
  <c r="BW117" i="4"/>
  <c r="BW147" i="4"/>
  <c r="BW118" i="4"/>
  <c r="BW149" i="4"/>
  <c r="BW151" i="4"/>
  <c r="CP193" i="3"/>
  <c r="CP194" i="3"/>
  <c r="CP192" i="3"/>
  <c r="CP188" i="3"/>
  <c r="CP187" i="3"/>
  <c r="CP183" i="3"/>
  <c r="CP182" i="3"/>
  <c r="CP181" i="3"/>
  <c r="CP144" i="3"/>
  <c r="CP137" i="3"/>
  <c r="CP142" i="3"/>
  <c r="FB167" i="3"/>
  <c r="FA165" i="3"/>
  <c r="FH166" i="3"/>
  <c r="BW194" i="4"/>
  <c r="BW193" i="4"/>
  <c r="BW192" i="4"/>
  <c r="BW188" i="4"/>
  <c r="BW187" i="4"/>
  <c r="BW182" i="4"/>
  <c r="BW183" i="4"/>
  <c r="BW181" i="4"/>
  <c r="BW142" i="4"/>
  <c r="BW144" i="4"/>
  <c r="BW137" i="4"/>
  <c r="FB166" i="4"/>
  <c r="FA165" i="4"/>
  <c r="CP90" i="3"/>
  <c r="CP88" i="3"/>
  <c r="CP91" i="3"/>
  <c r="CP89" i="3"/>
  <c r="CP87" i="3"/>
  <c r="CP86" i="3"/>
  <c r="CP85" i="3"/>
  <c r="BW91" i="4"/>
  <c r="BW90" i="4"/>
  <c r="BW89" i="4"/>
  <c r="BW87" i="4"/>
  <c r="BW88" i="4"/>
  <c r="BW85" i="4"/>
  <c r="BW86" i="4"/>
  <c r="BW111" i="4"/>
  <c r="BW109" i="4"/>
  <c r="BW108" i="4"/>
  <c r="BW110" i="4"/>
  <c r="CP111" i="3"/>
  <c r="CP108" i="3"/>
  <c r="CP110" i="3"/>
  <c r="CP109" i="3"/>
  <c r="CP107" i="3"/>
  <c r="BW107" i="4"/>
  <c r="BW68" i="4"/>
  <c r="BW65" i="4"/>
  <c r="BW69" i="4"/>
  <c r="BW66" i="4"/>
  <c r="BW67" i="4"/>
  <c r="BW64" i="4"/>
  <c r="BW63" i="4"/>
  <c r="BW59" i="4"/>
  <c r="BW58" i="4"/>
  <c r="BW55" i="4"/>
  <c r="BW53" i="4"/>
  <c r="BW57" i="4"/>
  <c r="BW56" i="4"/>
  <c r="BW54" i="4"/>
  <c r="BW39" i="4"/>
  <c r="BW37" i="4"/>
  <c r="BW36" i="4"/>
  <c r="BW33" i="4"/>
  <c r="BW35" i="4"/>
  <c r="BW34" i="4"/>
  <c r="BW38" i="4"/>
  <c r="CP64" i="3"/>
  <c r="CP65" i="3"/>
  <c r="CP66" i="3"/>
  <c r="CP67" i="3"/>
  <c r="CP68" i="3"/>
  <c r="CP69" i="3"/>
  <c r="CP63" i="3"/>
  <c r="CP56" i="3"/>
  <c r="CP55" i="3"/>
  <c r="CP58" i="3"/>
  <c r="CP54" i="3"/>
  <c r="CP59" i="3"/>
  <c r="CP57" i="3"/>
  <c r="CP53" i="3"/>
  <c r="CP35" i="3"/>
  <c r="CP36" i="3"/>
  <c r="CP34" i="3"/>
  <c r="CP38" i="3"/>
  <c r="CP37" i="3"/>
  <c r="CP39" i="3"/>
  <c r="CP33" i="3"/>
  <c r="CP17" i="3"/>
  <c r="CP16" i="3"/>
  <c r="CP15" i="3"/>
  <c r="CP14" i="3"/>
  <c r="CP13" i="3"/>
  <c r="CP11" i="3"/>
  <c r="CP12" i="3"/>
  <c r="CQ6" i="3"/>
  <c r="CP28" i="3"/>
  <c r="CP22" i="3"/>
  <c r="CP26" i="3"/>
  <c r="CP27" i="3"/>
  <c r="BW22" i="4"/>
  <c r="BW17" i="4"/>
  <c r="BW15" i="4"/>
  <c r="BW16" i="4"/>
  <c r="BW14" i="4"/>
  <c r="BW12" i="4"/>
  <c r="BW13" i="4"/>
  <c r="BW11" i="4"/>
  <c r="BW28" i="4"/>
  <c r="BW27" i="4"/>
  <c r="BW26" i="4"/>
  <c r="BX6" i="4"/>
  <c r="CG23" i="10"/>
  <c r="CH6" i="10"/>
  <c r="BT193" i="6"/>
  <c r="BU187" i="6"/>
  <c r="BW7" i="6"/>
  <c r="BW1" i="6"/>
  <c r="E204" i="8"/>
  <c r="BW101" i="6" l="1"/>
  <c r="BW102" i="6"/>
  <c r="BW100" i="6"/>
  <c r="BW99" i="6"/>
  <c r="BW97" i="6"/>
  <c r="BW98" i="6"/>
  <c r="BW96" i="6"/>
  <c r="BW75" i="6"/>
  <c r="BW77" i="6"/>
  <c r="BW78" i="6"/>
  <c r="BW79" i="6"/>
  <c r="BW80" i="6"/>
  <c r="BW76" i="6"/>
  <c r="BW74" i="6"/>
  <c r="BW44" i="6"/>
  <c r="BW46" i="6"/>
  <c r="BW47" i="6"/>
  <c r="BW48" i="6"/>
  <c r="BW45" i="6"/>
  <c r="BW49" i="6"/>
  <c r="CP116" i="3"/>
  <c r="BW43" i="6"/>
  <c r="FI166" i="3"/>
  <c r="FC167" i="3"/>
  <c r="FB165" i="3"/>
  <c r="FB165" i="4"/>
  <c r="FC166" i="4"/>
  <c r="BW116" i="4"/>
  <c r="BW107" i="6"/>
  <c r="BW108" i="6"/>
  <c r="BW109" i="6"/>
  <c r="BW110" i="6"/>
  <c r="BW111" i="6"/>
  <c r="BW90" i="6"/>
  <c r="BW91" i="6"/>
  <c r="BW89" i="6"/>
  <c r="BW88" i="6"/>
  <c r="BW86" i="6"/>
  <c r="BW87" i="6"/>
  <c r="BW85" i="6"/>
  <c r="BW151" i="6"/>
  <c r="BW137" i="6"/>
  <c r="BW149" i="6"/>
  <c r="BW153" i="6"/>
  <c r="BW142" i="6"/>
  <c r="BW118" i="6"/>
  <c r="BW147" i="6"/>
  <c r="BW117" i="6"/>
  <c r="BW68" i="6"/>
  <c r="BW67" i="6"/>
  <c r="BW66" i="6"/>
  <c r="BW65" i="6"/>
  <c r="BW64" i="6"/>
  <c r="BW69" i="6"/>
  <c r="BW63" i="6"/>
  <c r="BW59" i="6"/>
  <c r="BW56" i="6"/>
  <c r="BW58" i="6"/>
  <c r="BW57" i="6"/>
  <c r="BW54" i="6"/>
  <c r="BW53" i="6"/>
  <c r="BW55" i="6"/>
  <c r="BW38" i="6"/>
  <c r="BW39" i="6"/>
  <c r="BW37" i="6"/>
  <c r="BW34" i="6"/>
  <c r="BW33" i="6"/>
  <c r="BW35" i="6"/>
  <c r="BW36" i="6"/>
  <c r="BW17" i="6"/>
  <c r="BW16" i="6"/>
  <c r="BW15" i="6"/>
  <c r="BW14" i="6"/>
  <c r="BW13" i="6"/>
  <c r="BW12" i="6"/>
  <c r="BW11" i="6"/>
  <c r="BW22" i="6"/>
  <c r="BW28" i="6"/>
  <c r="BW27" i="6"/>
  <c r="BW26" i="6"/>
  <c r="CG79" i="10"/>
  <c r="CH1" i="10"/>
  <c r="CH7" i="10"/>
  <c r="BU193" i="6"/>
  <c r="BV181" i="6"/>
  <c r="BU182" i="6"/>
  <c r="BU183" i="6" s="1"/>
  <c r="BV144" i="6"/>
  <c r="BX6" i="6"/>
  <c r="BX7" i="4"/>
  <c r="BX1" i="4"/>
  <c r="CQ7" i="3"/>
  <c r="CQ1" i="3"/>
  <c r="E205" i="8"/>
  <c r="BX102" i="4" l="1"/>
  <c r="BX101" i="4"/>
  <c r="BX99" i="4"/>
  <c r="BX100" i="4"/>
  <c r="BX96" i="4"/>
  <c r="BX97" i="4"/>
  <c r="BX98" i="4"/>
  <c r="BX75" i="4"/>
  <c r="BX76" i="4"/>
  <c r="BX77" i="4"/>
  <c r="BX80" i="4"/>
  <c r="BX79" i="4"/>
  <c r="BX78" i="4"/>
  <c r="CQ101" i="3"/>
  <c r="CQ102" i="3"/>
  <c r="CQ100" i="3"/>
  <c r="CQ99" i="3"/>
  <c r="CQ97" i="3"/>
  <c r="CQ98" i="3"/>
  <c r="CQ76" i="3"/>
  <c r="CQ96" i="3"/>
  <c r="CQ78" i="3"/>
  <c r="CQ75" i="3"/>
  <c r="CQ80" i="3"/>
  <c r="CQ79" i="3"/>
  <c r="CQ77" i="3"/>
  <c r="BX74" i="4"/>
  <c r="BX44" i="4"/>
  <c r="BX46" i="4"/>
  <c r="BX45" i="4"/>
  <c r="BX48" i="4"/>
  <c r="BX47" i="4"/>
  <c r="BX49" i="4"/>
  <c r="CQ74" i="3"/>
  <c r="CQ44" i="3"/>
  <c r="CQ45" i="3"/>
  <c r="CQ46" i="3"/>
  <c r="CQ48" i="3"/>
  <c r="CQ47" i="3"/>
  <c r="CQ49" i="3"/>
  <c r="BX43" i="4"/>
  <c r="CQ43" i="3"/>
  <c r="CQ153" i="3"/>
  <c r="CQ151" i="3"/>
  <c r="CQ149" i="3"/>
  <c r="CQ118" i="3"/>
  <c r="CQ147" i="3"/>
  <c r="CQ117" i="3"/>
  <c r="BX151" i="4"/>
  <c r="BX147" i="4"/>
  <c r="BX118" i="4"/>
  <c r="BX149" i="4"/>
  <c r="BX117" i="4"/>
  <c r="BX153" i="4"/>
  <c r="FD167" i="3"/>
  <c r="FC165" i="3"/>
  <c r="CQ194" i="3"/>
  <c r="CQ192" i="3"/>
  <c r="CQ193" i="3"/>
  <c r="CQ188" i="3"/>
  <c r="CQ183" i="3"/>
  <c r="CQ182" i="3"/>
  <c r="CQ187" i="3"/>
  <c r="CQ181" i="3"/>
  <c r="CQ137" i="3"/>
  <c r="CQ142" i="3"/>
  <c r="CQ144" i="3"/>
  <c r="FJ166" i="3"/>
  <c r="BX194" i="4"/>
  <c r="BX193" i="4"/>
  <c r="BX188" i="4"/>
  <c r="BX192" i="4"/>
  <c r="BX182" i="4"/>
  <c r="BX187" i="4"/>
  <c r="BX183" i="4"/>
  <c r="BX181" i="4"/>
  <c r="BX144" i="4"/>
  <c r="BX142" i="4"/>
  <c r="BX137" i="4"/>
  <c r="FC165" i="4"/>
  <c r="FD166" i="4"/>
  <c r="CQ91" i="3"/>
  <c r="CQ89" i="3"/>
  <c r="CQ90" i="3"/>
  <c r="CQ85" i="3"/>
  <c r="CQ88" i="3"/>
  <c r="CQ87" i="3"/>
  <c r="CQ86" i="3"/>
  <c r="BX91" i="4"/>
  <c r="BX90" i="4"/>
  <c r="BX89" i="4"/>
  <c r="BX87" i="4"/>
  <c r="BX88" i="4"/>
  <c r="BX86" i="4"/>
  <c r="BX85" i="4"/>
  <c r="CQ110" i="3"/>
  <c r="CQ111" i="3"/>
  <c r="CQ109" i="3"/>
  <c r="CQ108" i="3"/>
  <c r="BX109" i="4"/>
  <c r="BX110" i="4"/>
  <c r="BX111" i="4"/>
  <c r="BX108" i="4"/>
  <c r="CQ107" i="3"/>
  <c r="BX69" i="4"/>
  <c r="BX66" i="4"/>
  <c r="BX67" i="4"/>
  <c r="BX68" i="4"/>
  <c r="BX107" i="4"/>
  <c r="BX65" i="4"/>
  <c r="BX64" i="4"/>
  <c r="BX63" i="4"/>
  <c r="BX59" i="4"/>
  <c r="BX58" i="4"/>
  <c r="BX57" i="4"/>
  <c r="BX53" i="4"/>
  <c r="BX56" i="4"/>
  <c r="BX54" i="4"/>
  <c r="BX39" i="4"/>
  <c r="BX37" i="4"/>
  <c r="BX55" i="4"/>
  <c r="BX38" i="4"/>
  <c r="BX33" i="4"/>
  <c r="BX35" i="4"/>
  <c r="BX36" i="4"/>
  <c r="BX34" i="4"/>
  <c r="CQ64" i="3"/>
  <c r="CQ65" i="3"/>
  <c r="CQ66" i="3"/>
  <c r="CQ67" i="3"/>
  <c r="CQ69" i="3"/>
  <c r="CQ68" i="3"/>
  <c r="CQ54" i="3"/>
  <c r="CQ63" i="3"/>
  <c r="CQ58" i="3"/>
  <c r="CQ56" i="3"/>
  <c r="CQ55" i="3"/>
  <c r="CQ59" i="3"/>
  <c r="CQ57" i="3"/>
  <c r="CQ53" i="3"/>
  <c r="CQ36" i="3"/>
  <c r="CQ35" i="3"/>
  <c r="CQ37" i="3"/>
  <c r="CQ34" i="3"/>
  <c r="CQ38" i="3"/>
  <c r="CQ39" i="3"/>
  <c r="CQ33" i="3"/>
  <c r="CQ17" i="3"/>
  <c r="CQ16" i="3"/>
  <c r="CQ15" i="3"/>
  <c r="CQ14" i="3"/>
  <c r="CQ13" i="3"/>
  <c r="CQ12" i="3"/>
  <c r="CQ11" i="3"/>
  <c r="CR6" i="3"/>
  <c r="CQ22" i="3"/>
  <c r="CQ27" i="3"/>
  <c r="CQ28" i="3"/>
  <c r="CQ26" i="3"/>
  <c r="BX22" i="4"/>
  <c r="BX17" i="4"/>
  <c r="BX16" i="4"/>
  <c r="BX15" i="4"/>
  <c r="BX14" i="4"/>
  <c r="BX12" i="4"/>
  <c r="BX13" i="4"/>
  <c r="BX11" i="4"/>
  <c r="BX27" i="4"/>
  <c r="BX28" i="4"/>
  <c r="BX26" i="4"/>
  <c r="BY6" i="4"/>
  <c r="CH23" i="10"/>
  <c r="CI6" i="10"/>
  <c r="BX1" i="6"/>
  <c r="BX7" i="6"/>
  <c r="E206" i="8"/>
  <c r="BX101" i="6" l="1"/>
  <c r="BX102" i="6"/>
  <c r="BX100" i="6"/>
  <c r="BX99" i="6"/>
  <c r="BX97" i="6"/>
  <c r="BX96" i="6"/>
  <c r="BX98" i="6"/>
  <c r="BX75" i="6"/>
  <c r="BX76" i="6"/>
  <c r="BX78" i="6"/>
  <c r="BX79" i="6"/>
  <c r="BX80" i="6"/>
  <c r="BX77" i="6"/>
  <c r="BX44" i="6"/>
  <c r="BX45" i="6"/>
  <c r="BX74" i="6"/>
  <c r="BX46" i="6"/>
  <c r="BX47" i="6"/>
  <c r="BX48" i="6"/>
  <c r="BX49" i="6"/>
  <c r="BX43" i="6"/>
  <c r="FK166" i="3"/>
  <c r="CQ116" i="3"/>
  <c r="FE167" i="3"/>
  <c r="FD165" i="3"/>
  <c r="FE166" i="4"/>
  <c r="FD165" i="4"/>
  <c r="BX116" i="4"/>
  <c r="BX107" i="6"/>
  <c r="BX108" i="6"/>
  <c r="BX110" i="6"/>
  <c r="BX109" i="6"/>
  <c r="BX111" i="6"/>
  <c r="BX91" i="6"/>
  <c r="BX90" i="6"/>
  <c r="BX88" i="6"/>
  <c r="BX89" i="6"/>
  <c r="BX86" i="6"/>
  <c r="BX87" i="6"/>
  <c r="BX85" i="6"/>
  <c r="BX151" i="6"/>
  <c r="BX137" i="6"/>
  <c r="BX149" i="6"/>
  <c r="BX153" i="6"/>
  <c r="BX142" i="6"/>
  <c r="BX118" i="6"/>
  <c r="BX147" i="6"/>
  <c r="BX117" i="6"/>
  <c r="BX69" i="6"/>
  <c r="BX68" i="6"/>
  <c r="BX67" i="6"/>
  <c r="BX66" i="6"/>
  <c r="BX65" i="6"/>
  <c r="BX64" i="6"/>
  <c r="BX63" i="6"/>
  <c r="BX59" i="6"/>
  <c r="BX58" i="6"/>
  <c r="BX57" i="6"/>
  <c r="BX56" i="6"/>
  <c r="BX55" i="6"/>
  <c r="BX38" i="6"/>
  <c r="BX54" i="6"/>
  <c r="BX37" i="6"/>
  <c r="BX35" i="6"/>
  <c r="BX39" i="6"/>
  <c r="BX34" i="6"/>
  <c r="BX36" i="6"/>
  <c r="BX17" i="6"/>
  <c r="BX53" i="6"/>
  <c r="BX16" i="6"/>
  <c r="BX15" i="6"/>
  <c r="BX14" i="6"/>
  <c r="BX13" i="6"/>
  <c r="BX12" i="6"/>
  <c r="BX33" i="6"/>
  <c r="BX11" i="6"/>
  <c r="BX22" i="6"/>
  <c r="BX26" i="6"/>
  <c r="BX28" i="6"/>
  <c r="BX27" i="6"/>
  <c r="CH79" i="10"/>
  <c r="BV182" i="6"/>
  <c r="BV183" i="6" s="1"/>
  <c r="BV187" i="6"/>
  <c r="CI1" i="10"/>
  <c r="CI7" i="10"/>
  <c r="BV193" i="6"/>
  <c r="BW181" i="6"/>
  <c r="BW144" i="6"/>
  <c r="BY6" i="6"/>
  <c r="BY7" i="4"/>
  <c r="BY1" i="4"/>
  <c r="CR7" i="3"/>
  <c r="CR1" i="3"/>
  <c r="E207" i="8"/>
  <c r="BY102" i="4" l="1"/>
  <c r="BY101" i="4"/>
  <c r="BY100" i="4"/>
  <c r="BY99" i="4"/>
  <c r="BY97" i="4"/>
  <c r="BY98" i="4"/>
  <c r="BY96" i="4"/>
  <c r="BY75" i="4"/>
  <c r="BY76" i="4"/>
  <c r="BY78" i="4"/>
  <c r="BY77" i="4"/>
  <c r="BY80" i="4"/>
  <c r="BY79" i="4"/>
  <c r="CR102" i="3"/>
  <c r="CR101" i="3"/>
  <c r="CR99" i="3"/>
  <c r="CR98" i="3"/>
  <c r="CR100" i="3"/>
  <c r="CR77" i="3"/>
  <c r="CR97" i="3"/>
  <c r="CR96" i="3"/>
  <c r="CR76" i="3"/>
  <c r="CR78" i="3"/>
  <c r="CR75" i="3"/>
  <c r="CR79" i="3"/>
  <c r="CR80" i="3"/>
  <c r="BY74" i="4"/>
  <c r="BY47" i="4"/>
  <c r="BY44" i="4"/>
  <c r="BY45" i="4"/>
  <c r="BY49" i="4"/>
  <c r="BY48" i="4"/>
  <c r="BY46" i="4"/>
  <c r="CR74" i="3"/>
  <c r="CR44" i="3"/>
  <c r="CR45" i="3"/>
  <c r="CR48" i="3"/>
  <c r="CR46" i="3"/>
  <c r="CR47" i="3"/>
  <c r="CR49" i="3"/>
  <c r="BY43" i="4"/>
  <c r="CR43" i="3"/>
  <c r="CR153" i="3"/>
  <c r="CR151" i="3"/>
  <c r="CR149" i="3"/>
  <c r="CR118" i="3"/>
  <c r="CR147" i="3"/>
  <c r="CR117" i="3"/>
  <c r="CR116" i="3" s="1"/>
  <c r="BY153" i="4"/>
  <c r="BY149" i="4"/>
  <c r="BY151" i="4"/>
  <c r="BY118" i="4"/>
  <c r="BY147" i="4"/>
  <c r="BY117" i="4"/>
  <c r="FF167" i="3"/>
  <c r="FE165" i="3"/>
  <c r="CR194" i="3"/>
  <c r="CR192" i="3"/>
  <c r="CR193" i="3"/>
  <c r="CR188" i="3"/>
  <c r="CR187" i="3"/>
  <c r="CR182" i="3"/>
  <c r="CR183" i="3"/>
  <c r="CR181" i="3"/>
  <c r="CR137" i="3"/>
  <c r="CR142" i="3"/>
  <c r="CR144" i="3"/>
  <c r="FL166" i="3"/>
  <c r="BY194" i="4"/>
  <c r="BY193" i="4"/>
  <c r="BY192" i="4"/>
  <c r="BY187" i="4"/>
  <c r="BY188" i="4"/>
  <c r="BY183" i="4"/>
  <c r="BY182" i="4"/>
  <c r="BY181" i="4"/>
  <c r="BY142" i="4"/>
  <c r="BY144" i="4"/>
  <c r="BY137" i="4"/>
  <c r="FE165" i="4"/>
  <c r="FF166" i="4"/>
  <c r="CR90" i="3"/>
  <c r="CR91" i="3"/>
  <c r="CR89" i="3"/>
  <c r="CR88" i="3"/>
  <c r="CR87" i="3"/>
  <c r="CR86" i="3"/>
  <c r="CR85" i="3"/>
  <c r="BY91" i="4"/>
  <c r="BY90" i="4"/>
  <c r="BY89" i="4"/>
  <c r="BY87" i="4"/>
  <c r="BY88" i="4"/>
  <c r="BY86" i="4"/>
  <c r="BY85" i="4"/>
  <c r="BY110" i="4"/>
  <c r="BY111" i="4"/>
  <c r="BY109" i="4"/>
  <c r="BY108" i="4"/>
  <c r="CR111" i="3"/>
  <c r="CR108" i="3"/>
  <c r="CR109" i="3"/>
  <c r="CR110" i="3"/>
  <c r="CR107" i="3"/>
  <c r="BY107" i="4"/>
  <c r="BY68" i="4"/>
  <c r="BY69" i="4"/>
  <c r="BY67" i="4"/>
  <c r="BY64" i="4"/>
  <c r="BY66" i="4"/>
  <c r="BY65" i="4"/>
  <c r="BY63" i="4"/>
  <c r="BY59" i="4"/>
  <c r="BY57" i="4"/>
  <c r="BY58" i="4"/>
  <c r="BY56" i="4"/>
  <c r="BY55" i="4"/>
  <c r="BY54" i="4"/>
  <c r="BY37" i="4"/>
  <c r="BY35" i="4"/>
  <c r="BY53" i="4"/>
  <c r="BY33" i="4"/>
  <c r="BY34" i="4"/>
  <c r="BY38" i="4"/>
  <c r="BY36" i="4"/>
  <c r="BY39" i="4"/>
  <c r="CR64" i="3"/>
  <c r="CR66" i="3"/>
  <c r="CR68" i="3"/>
  <c r="CR65" i="3"/>
  <c r="CR69" i="3"/>
  <c r="CR67" i="3"/>
  <c r="CR63" i="3"/>
  <c r="CR55" i="3"/>
  <c r="CR56" i="3"/>
  <c r="CR58" i="3"/>
  <c r="CR54" i="3"/>
  <c r="CR59" i="3"/>
  <c r="CR57" i="3"/>
  <c r="CR53" i="3"/>
  <c r="CR34" i="3"/>
  <c r="CR36" i="3"/>
  <c r="CR35" i="3"/>
  <c r="CR37" i="3"/>
  <c r="CR39" i="3"/>
  <c r="CR38" i="3"/>
  <c r="CR33" i="3"/>
  <c r="CR17" i="3"/>
  <c r="CR16" i="3"/>
  <c r="CR15" i="3"/>
  <c r="CR14" i="3"/>
  <c r="CR13" i="3"/>
  <c r="CR12" i="3"/>
  <c r="CR11" i="3"/>
  <c r="CS6" i="3"/>
  <c r="CR22" i="3"/>
  <c r="CR28" i="3"/>
  <c r="CR27" i="3"/>
  <c r="CR26" i="3"/>
  <c r="BY22" i="4"/>
  <c r="BY17" i="4"/>
  <c r="BY15" i="4"/>
  <c r="BY16" i="4"/>
  <c r="BY12" i="4"/>
  <c r="BY13" i="4"/>
  <c r="BY14" i="4"/>
  <c r="BY11" i="4"/>
  <c r="BY26" i="4"/>
  <c r="BY27" i="4"/>
  <c r="BY28" i="4"/>
  <c r="BZ6" i="4"/>
  <c r="CI23" i="10"/>
  <c r="CJ6" i="10"/>
  <c r="BW187" i="6"/>
  <c r="BY1" i="6"/>
  <c r="BY7" i="6"/>
  <c r="E208" i="8"/>
  <c r="BY116" i="4" l="1"/>
  <c r="BY102" i="6"/>
  <c r="BY101" i="6"/>
  <c r="BY100" i="6"/>
  <c r="BY99" i="6"/>
  <c r="BY98" i="6"/>
  <c r="BY75" i="6"/>
  <c r="BY97" i="6"/>
  <c r="BY77" i="6"/>
  <c r="BY78" i="6"/>
  <c r="BY76" i="6"/>
  <c r="BY96" i="6"/>
  <c r="BY79" i="6"/>
  <c r="BY80" i="6"/>
  <c r="BY74" i="6"/>
  <c r="BY44" i="6"/>
  <c r="BY45" i="6"/>
  <c r="BY46" i="6"/>
  <c r="BY47" i="6"/>
  <c r="BY48" i="6"/>
  <c r="BY49" i="6"/>
  <c r="BY43" i="6"/>
  <c r="FM166" i="3"/>
  <c r="FG167" i="3"/>
  <c r="FF165" i="3"/>
  <c r="FG166" i="4"/>
  <c r="FF165" i="4"/>
  <c r="BY107" i="6"/>
  <c r="BY109" i="6"/>
  <c r="BY110" i="6"/>
  <c r="BY108" i="6"/>
  <c r="BY111" i="6"/>
  <c r="BY91" i="6"/>
  <c r="BY90" i="6"/>
  <c r="BY88" i="6"/>
  <c r="BY89" i="6"/>
  <c r="BY87" i="6"/>
  <c r="BY86" i="6"/>
  <c r="BY85" i="6"/>
  <c r="BY137" i="6"/>
  <c r="BY151" i="6"/>
  <c r="BY149" i="6"/>
  <c r="BY153" i="6"/>
  <c r="BY142" i="6"/>
  <c r="BY118" i="6"/>
  <c r="BY147" i="6"/>
  <c r="BY117" i="6"/>
  <c r="BY69" i="6"/>
  <c r="BY68" i="6"/>
  <c r="BY67" i="6"/>
  <c r="BY66" i="6"/>
  <c r="BY65" i="6"/>
  <c r="BY64" i="6"/>
  <c r="BY63" i="6"/>
  <c r="BY59" i="6"/>
  <c r="BY58" i="6"/>
  <c r="BY57" i="6"/>
  <c r="BY53" i="6"/>
  <c r="BY56" i="6"/>
  <c r="BY55" i="6"/>
  <c r="BY38" i="6"/>
  <c r="BY39" i="6"/>
  <c r="BY37" i="6"/>
  <c r="BY34" i="6"/>
  <c r="BY36" i="6"/>
  <c r="BY54" i="6"/>
  <c r="BY17" i="6"/>
  <c r="BY16" i="6"/>
  <c r="BY35" i="6"/>
  <c r="BY15" i="6"/>
  <c r="BY14" i="6"/>
  <c r="BY13" i="6"/>
  <c r="BY12" i="6"/>
  <c r="BY33" i="6"/>
  <c r="BY11" i="6"/>
  <c r="BY22" i="6"/>
  <c r="BY27" i="6"/>
  <c r="BY26" i="6"/>
  <c r="BY28" i="6"/>
  <c r="CI79" i="10"/>
  <c r="CJ1" i="10"/>
  <c r="CJ7" i="10"/>
  <c r="BW193" i="6"/>
  <c r="BX144" i="6"/>
  <c r="BX181" i="6"/>
  <c r="BW182" i="6"/>
  <c r="BW183" i="6" s="1"/>
  <c r="BZ6" i="6"/>
  <c r="BZ1" i="4"/>
  <c r="BZ7" i="4"/>
  <c r="CS7" i="3"/>
  <c r="CS1" i="3"/>
  <c r="E209" i="8"/>
  <c r="BZ101" i="4" l="1"/>
  <c r="BZ100" i="4"/>
  <c r="BZ102" i="4"/>
  <c r="BZ99" i="4"/>
  <c r="BZ98" i="4"/>
  <c r="BZ97" i="4"/>
  <c r="BZ96" i="4"/>
  <c r="BZ76" i="4"/>
  <c r="BZ75" i="4"/>
  <c r="BZ77" i="4"/>
  <c r="BZ80" i="4"/>
  <c r="BZ79" i="4"/>
  <c r="BZ78" i="4"/>
  <c r="CS101" i="3"/>
  <c r="CS102" i="3"/>
  <c r="CS100" i="3"/>
  <c r="CS98" i="3"/>
  <c r="CS96" i="3"/>
  <c r="CS97" i="3"/>
  <c r="CS75" i="3"/>
  <c r="CS78" i="3"/>
  <c r="CS99" i="3"/>
  <c r="CS77" i="3"/>
  <c r="CS79" i="3"/>
  <c r="CS76" i="3"/>
  <c r="CS80" i="3"/>
  <c r="BZ74" i="4"/>
  <c r="BZ45" i="4"/>
  <c r="BZ44" i="4"/>
  <c r="BZ46" i="4"/>
  <c r="BZ47" i="4"/>
  <c r="BZ49" i="4"/>
  <c r="BZ48" i="4"/>
  <c r="CS74" i="3"/>
  <c r="CS45" i="3"/>
  <c r="CS46" i="3"/>
  <c r="CS44" i="3"/>
  <c r="CS47" i="3"/>
  <c r="CS48" i="3"/>
  <c r="CS49" i="3"/>
  <c r="BZ43" i="4"/>
  <c r="CS43" i="3"/>
  <c r="CS153" i="3"/>
  <c r="CS151" i="3"/>
  <c r="CS149" i="3"/>
  <c r="CS118" i="3"/>
  <c r="CS147" i="3"/>
  <c r="CS117" i="3"/>
  <c r="CS116" i="3" s="1"/>
  <c r="BZ151" i="4"/>
  <c r="BZ153" i="4"/>
  <c r="BZ149" i="4"/>
  <c r="BZ118" i="4"/>
  <c r="BZ147" i="4"/>
  <c r="BZ117" i="4"/>
  <c r="FH167" i="3"/>
  <c r="FG165" i="3"/>
  <c r="CS194" i="3"/>
  <c r="CS193" i="3"/>
  <c r="CS192" i="3"/>
  <c r="CS188" i="3"/>
  <c r="CS187" i="3"/>
  <c r="CS183" i="3"/>
  <c r="CS182" i="3"/>
  <c r="CS181" i="3"/>
  <c r="CS137" i="3"/>
  <c r="CS142" i="3"/>
  <c r="CS144" i="3"/>
  <c r="FN166" i="3"/>
  <c r="BZ193" i="4"/>
  <c r="BZ194" i="4"/>
  <c r="BZ192" i="4"/>
  <c r="BZ188" i="4"/>
  <c r="BZ187" i="4"/>
  <c r="BZ183" i="4"/>
  <c r="BZ182" i="4"/>
  <c r="BZ181" i="4"/>
  <c r="BZ144" i="4"/>
  <c r="BZ142" i="4"/>
  <c r="BZ137" i="4"/>
  <c r="FG165" i="4"/>
  <c r="FH166" i="4"/>
  <c r="CS91" i="3"/>
  <c r="CS89" i="3"/>
  <c r="CS90" i="3"/>
  <c r="CS88" i="3"/>
  <c r="CS87" i="3"/>
  <c r="CS86" i="3"/>
  <c r="CS85" i="3"/>
  <c r="BZ90" i="4"/>
  <c r="BZ91" i="4"/>
  <c r="BZ89" i="4"/>
  <c r="BZ88" i="4"/>
  <c r="BZ87" i="4"/>
  <c r="BZ86" i="4"/>
  <c r="BZ85" i="4"/>
  <c r="CS111" i="3"/>
  <c r="CS110" i="3"/>
  <c r="CS108" i="3"/>
  <c r="CS109" i="3"/>
  <c r="BZ111" i="4"/>
  <c r="BZ110" i="4"/>
  <c r="BZ109" i="4"/>
  <c r="BZ108" i="4"/>
  <c r="CS107" i="3"/>
  <c r="BZ68" i="4"/>
  <c r="BZ69" i="4"/>
  <c r="BZ107" i="4"/>
  <c r="BZ66" i="4"/>
  <c r="BZ67" i="4"/>
  <c r="BZ64" i="4"/>
  <c r="BZ65" i="4"/>
  <c r="BZ63" i="4"/>
  <c r="BZ59" i="4"/>
  <c r="BZ58" i="4"/>
  <c r="BZ39" i="4"/>
  <c r="BZ57" i="4"/>
  <c r="BZ56" i="4"/>
  <c r="BZ55" i="4"/>
  <c r="BZ54" i="4"/>
  <c r="BZ37" i="4"/>
  <c r="BZ53" i="4"/>
  <c r="BZ38" i="4"/>
  <c r="BZ35" i="4"/>
  <c r="BZ34" i="4"/>
  <c r="BZ36" i="4"/>
  <c r="BZ33" i="4"/>
  <c r="CS64" i="3"/>
  <c r="CS65" i="3"/>
  <c r="CS68" i="3"/>
  <c r="CS69" i="3"/>
  <c r="CS66" i="3"/>
  <c r="CS67" i="3"/>
  <c r="CS54" i="3"/>
  <c r="CS55" i="3"/>
  <c r="CS56" i="3"/>
  <c r="CS58" i="3"/>
  <c r="CS59" i="3"/>
  <c r="CS63" i="3"/>
  <c r="CS57" i="3"/>
  <c r="CS53" i="3"/>
  <c r="CS34" i="3"/>
  <c r="CS36" i="3"/>
  <c r="CS35" i="3"/>
  <c r="CS37" i="3"/>
  <c r="CS39" i="3"/>
  <c r="CS38" i="3"/>
  <c r="CS33" i="3"/>
  <c r="CS17" i="3"/>
  <c r="CS16" i="3"/>
  <c r="CS15" i="3"/>
  <c r="CS14" i="3"/>
  <c r="CS13" i="3"/>
  <c r="CS12" i="3"/>
  <c r="CS11" i="3"/>
  <c r="CT6" i="3"/>
  <c r="CS26" i="3"/>
  <c r="CS22" i="3"/>
  <c r="CS27" i="3"/>
  <c r="CS28" i="3"/>
  <c r="BZ28" i="4"/>
  <c r="BZ17" i="4"/>
  <c r="BZ22" i="4"/>
  <c r="BZ16" i="4"/>
  <c r="BZ14" i="4"/>
  <c r="BZ12" i="4"/>
  <c r="BZ15" i="4"/>
  <c r="BZ13" i="4"/>
  <c r="BZ11" i="4"/>
  <c r="BZ26" i="4"/>
  <c r="BZ27" i="4"/>
  <c r="CA6" i="4"/>
  <c r="CJ23" i="10"/>
  <c r="CK6" i="10"/>
  <c r="BX187" i="6"/>
  <c r="BZ1" i="6"/>
  <c r="BZ7" i="6"/>
  <c r="E210" i="8"/>
  <c r="BZ100" i="6" l="1"/>
  <c r="BZ102" i="6"/>
  <c r="BZ101" i="6"/>
  <c r="BZ98" i="6"/>
  <c r="BZ99" i="6"/>
  <c r="BZ97" i="6"/>
  <c r="BZ96" i="6"/>
  <c r="BZ75" i="6"/>
  <c r="BZ76" i="6"/>
  <c r="BZ77" i="6"/>
  <c r="BZ78" i="6"/>
  <c r="BZ79" i="6"/>
  <c r="BZ80" i="6"/>
  <c r="BZ44" i="6"/>
  <c r="BZ45" i="6"/>
  <c r="BZ74" i="6"/>
  <c r="BZ46" i="6"/>
  <c r="BZ47" i="6"/>
  <c r="BZ48" i="6"/>
  <c r="BZ49" i="6"/>
  <c r="BZ116" i="4"/>
  <c r="BZ43" i="6"/>
  <c r="FO166" i="3"/>
  <c r="FI167" i="3"/>
  <c r="FH165" i="3"/>
  <c r="FI166" i="4"/>
  <c r="FH165" i="4"/>
  <c r="BZ108" i="6"/>
  <c r="BZ107" i="6"/>
  <c r="BZ109" i="6"/>
  <c r="BZ110" i="6"/>
  <c r="BZ111" i="6"/>
  <c r="BZ90" i="6"/>
  <c r="BZ88" i="6"/>
  <c r="BZ89" i="6"/>
  <c r="BZ91" i="6"/>
  <c r="BZ87" i="6"/>
  <c r="BZ86" i="6"/>
  <c r="BZ85" i="6"/>
  <c r="BZ137" i="6"/>
  <c r="BZ151" i="6"/>
  <c r="BZ149" i="6"/>
  <c r="BZ153" i="6"/>
  <c r="BZ142" i="6"/>
  <c r="BZ118" i="6"/>
  <c r="BZ117" i="6"/>
  <c r="BZ147" i="6"/>
  <c r="BZ69" i="6"/>
  <c r="BZ68" i="6"/>
  <c r="BZ66" i="6"/>
  <c r="BZ67" i="6"/>
  <c r="BZ65" i="6"/>
  <c r="BZ64" i="6"/>
  <c r="BZ63" i="6"/>
  <c r="BZ59" i="6"/>
  <c r="BZ58" i="6"/>
  <c r="BZ57" i="6"/>
  <c r="BZ56" i="6"/>
  <c r="BZ53" i="6"/>
  <c r="BZ55" i="6"/>
  <c r="BZ54" i="6"/>
  <c r="BZ38" i="6"/>
  <c r="BZ36" i="6"/>
  <c r="BZ39" i="6"/>
  <c r="BZ37" i="6"/>
  <c r="BZ34" i="6"/>
  <c r="BZ35" i="6"/>
  <c r="BZ33" i="6"/>
  <c r="BZ17" i="6"/>
  <c r="BZ16" i="6"/>
  <c r="BZ15" i="6"/>
  <c r="BZ14" i="6"/>
  <c r="BZ13" i="6"/>
  <c r="BZ12" i="6"/>
  <c r="BZ28" i="6"/>
  <c r="BZ11" i="6"/>
  <c r="BZ22" i="6"/>
  <c r="BZ27" i="6"/>
  <c r="BZ26" i="6"/>
  <c r="CJ79" i="10"/>
  <c r="CK7" i="10"/>
  <c r="CK1" i="10"/>
  <c r="BX193" i="6"/>
  <c r="BY144" i="6"/>
  <c r="BY181" i="6"/>
  <c r="BX182" i="6"/>
  <c r="BX183" i="6" s="1"/>
  <c r="CA6" i="6"/>
  <c r="CA1" i="4"/>
  <c r="CA7" i="4"/>
  <c r="CT7" i="3"/>
  <c r="CT1" i="3"/>
  <c r="E211" i="8"/>
  <c r="CA101" i="4" l="1"/>
  <c r="CA102" i="4"/>
  <c r="CA100" i="4"/>
  <c r="CA99" i="4"/>
  <c r="CA98" i="4"/>
  <c r="CA97" i="4"/>
  <c r="CA96" i="4"/>
  <c r="CA76" i="4"/>
  <c r="CA75" i="4"/>
  <c r="CA77" i="4"/>
  <c r="CA80" i="4"/>
  <c r="CA79" i="4"/>
  <c r="CA78" i="4"/>
  <c r="CT102" i="3"/>
  <c r="CT101" i="3"/>
  <c r="CT98" i="3"/>
  <c r="CT99" i="3"/>
  <c r="CT100" i="3"/>
  <c r="CT96" i="3"/>
  <c r="CT97" i="3"/>
  <c r="CT77" i="3"/>
  <c r="CT79" i="3"/>
  <c r="CT76" i="3"/>
  <c r="CT78" i="3"/>
  <c r="CT75" i="3"/>
  <c r="CT80" i="3"/>
  <c r="CA74" i="4"/>
  <c r="CA45" i="4"/>
  <c r="CA44" i="4"/>
  <c r="CA46" i="4"/>
  <c r="CA47" i="4"/>
  <c r="CA49" i="4"/>
  <c r="CA48" i="4"/>
  <c r="CT44" i="3"/>
  <c r="CT74" i="3"/>
  <c r="CT45" i="3"/>
  <c r="CT46" i="3"/>
  <c r="CT47" i="3"/>
  <c r="CT48" i="3"/>
  <c r="CT49" i="3"/>
  <c r="CA43" i="4"/>
  <c r="CT43" i="3"/>
  <c r="CT153" i="3"/>
  <c r="CT151" i="3"/>
  <c r="CT149" i="3"/>
  <c r="CT147" i="3"/>
  <c r="CT117" i="3"/>
  <c r="CT118" i="3"/>
  <c r="CA153" i="4"/>
  <c r="CA149" i="4"/>
  <c r="CA151" i="4"/>
  <c r="CA117" i="4"/>
  <c r="CA147" i="4"/>
  <c r="CA118" i="4"/>
  <c r="CT194" i="3"/>
  <c r="CT193" i="3"/>
  <c r="CT188" i="3"/>
  <c r="CT181" i="3"/>
  <c r="CT192" i="3"/>
  <c r="CT187" i="3"/>
  <c r="CT183" i="3"/>
  <c r="CT182" i="3"/>
  <c r="CT144" i="3"/>
  <c r="CT137" i="3"/>
  <c r="CT142" i="3"/>
  <c r="FJ167" i="3"/>
  <c r="FI165" i="3"/>
  <c r="FP166" i="3"/>
  <c r="CA193" i="4"/>
  <c r="CA194" i="4"/>
  <c r="CA188" i="4"/>
  <c r="CA192" i="4"/>
  <c r="CA183" i="4"/>
  <c r="CA187" i="4"/>
  <c r="CA182" i="4"/>
  <c r="CA181" i="4"/>
  <c r="CA144" i="4"/>
  <c r="CA142" i="4"/>
  <c r="CA137" i="4"/>
  <c r="FJ166" i="4"/>
  <c r="FI165" i="4"/>
  <c r="CT90" i="3"/>
  <c r="CT91" i="3"/>
  <c r="CT89" i="3"/>
  <c r="CT88" i="3"/>
  <c r="CT87" i="3"/>
  <c r="CT86" i="3"/>
  <c r="CT85" i="3"/>
  <c r="CA91" i="4"/>
  <c r="CA90" i="4"/>
  <c r="CA89" i="4"/>
  <c r="CA88" i="4"/>
  <c r="CA87" i="4"/>
  <c r="CA86" i="4"/>
  <c r="CA85" i="4"/>
  <c r="CT111" i="3"/>
  <c r="CT110" i="3"/>
  <c r="CT109" i="3"/>
  <c r="CT108" i="3"/>
  <c r="CA110" i="4"/>
  <c r="CA109" i="4"/>
  <c r="CA108" i="4"/>
  <c r="CA111" i="4"/>
  <c r="CT107" i="3"/>
  <c r="CA107" i="4"/>
  <c r="CA68" i="4"/>
  <c r="CA69" i="4"/>
  <c r="CA67" i="4"/>
  <c r="CA64" i="4"/>
  <c r="CA65" i="4"/>
  <c r="CA66" i="4"/>
  <c r="CA59" i="4"/>
  <c r="CA63" i="4"/>
  <c r="CA58" i="4"/>
  <c r="CA57" i="4"/>
  <c r="CA56" i="4"/>
  <c r="CA55" i="4"/>
  <c r="CA54" i="4"/>
  <c r="CA53" i="4"/>
  <c r="CA38" i="4"/>
  <c r="CA39" i="4"/>
  <c r="CA37" i="4"/>
  <c r="CA35" i="4"/>
  <c r="CA34" i="4"/>
  <c r="CA36" i="4"/>
  <c r="CA33" i="4"/>
  <c r="CT65" i="3"/>
  <c r="CT66" i="3"/>
  <c r="CT64" i="3"/>
  <c r="CT67" i="3"/>
  <c r="CT68" i="3"/>
  <c r="CT69" i="3"/>
  <c r="CT54" i="3"/>
  <c r="CT57" i="3"/>
  <c r="CT55" i="3"/>
  <c r="CT58" i="3"/>
  <c r="CT63" i="3"/>
  <c r="CT56" i="3"/>
  <c r="CT59" i="3"/>
  <c r="CT53" i="3"/>
  <c r="CT34" i="3"/>
  <c r="CT35" i="3"/>
  <c r="CT37" i="3"/>
  <c r="CT38" i="3"/>
  <c r="CT36" i="3"/>
  <c r="CT39" i="3"/>
  <c r="CT33" i="3"/>
  <c r="CT17" i="3"/>
  <c r="CT16" i="3"/>
  <c r="CT15" i="3"/>
  <c r="CT14" i="3"/>
  <c r="CT13" i="3"/>
  <c r="CT12" i="3"/>
  <c r="CT11" i="3"/>
  <c r="CU6" i="3"/>
  <c r="CT28" i="3"/>
  <c r="CT26" i="3"/>
  <c r="CT22" i="3"/>
  <c r="CT27" i="3"/>
  <c r="CA27" i="4"/>
  <c r="CA22" i="4"/>
  <c r="CA16" i="4"/>
  <c r="CA14" i="4"/>
  <c r="CA15" i="4"/>
  <c r="CA13" i="4"/>
  <c r="CA11" i="4"/>
  <c r="CA12" i="4"/>
  <c r="CA17" i="4"/>
  <c r="CA26" i="4"/>
  <c r="CA28" i="4"/>
  <c r="CB6" i="4"/>
  <c r="CK23" i="10"/>
  <c r="CL6" i="10"/>
  <c r="BY193" i="6"/>
  <c r="BY187" i="6"/>
  <c r="CA7" i="6"/>
  <c r="CA1" i="6"/>
  <c r="E212" i="8"/>
  <c r="CA101" i="6" l="1"/>
  <c r="CA102" i="6"/>
  <c r="CA100" i="6"/>
  <c r="CA98" i="6"/>
  <c r="CA99" i="6"/>
  <c r="CA75" i="6"/>
  <c r="CA76" i="6"/>
  <c r="CA97" i="6"/>
  <c r="CA96" i="6"/>
  <c r="CA77" i="6"/>
  <c r="CA78" i="6"/>
  <c r="CA79" i="6"/>
  <c r="CA80" i="6"/>
  <c r="CA74" i="6"/>
  <c r="CA44" i="6"/>
  <c r="CA45" i="6"/>
  <c r="CA46" i="6"/>
  <c r="CA47" i="6"/>
  <c r="CA48" i="6"/>
  <c r="CA49" i="6"/>
  <c r="CA43" i="6"/>
  <c r="FQ166" i="3"/>
  <c r="FK167" i="3"/>
  <c r="FJ165" i="3"/>
  <c r="CT116" i="3"/>
  <c r="FK166" i="4"/>
  <c r="FJ165" i="4"/>
  <c r="CA116" i="4"/>
  <c r="CA108" i="6"/>
  <c r="CA107" i="6"/>
  <c r="CA109" i="6"/>
  <c r="CA111" i="6"/>
  <c r="CA110" i="6"/>
  <c r="CA90" i="6"/>
  <c r="CA91" i="6"/>
  <c r="CA89" i="6"/>
  <c r="CA88" i="6"/>
  <c r="CA86" i="6"/>
  <c r="CA87" i="6"/>
  <c r="CA85" i="6"/>
  <c r="CA151" i="6"/>
  <c r="CA137" i="6"/>
  <c r="CA149" i="6"/>
  <c r="CA153" i="6"/>
  <c r="CA142" i="6"/>
  <c r="CA118" i="6"/>
  <c r="CA147" i="6"/>
  <c r="CA117" i="6"/>
  <c r="CA68" i="6"/>
  <c r="CA69" i="6"/>
  <c r="CA66" i="6"/>
  <c r="CA65" i="6"/>
  <c r="CA64" i="6"/>
  <c r="CA67" i="6"/>
  <c r="CA63" i="6"/>
  <c r="CA59" i="6"/>
  <c r="CA57" i="6"/>
  <c r="CA58" i="6"/>
  <c r="CA55" i="6"/>
  <c r="CA56" i="6"/>
  <c r="CA54" i="6"/>
  <c r="CA39" i="6"/>
  <c r="CA37" i="6"/>
  <c r="CA53" i="6"/>
  <c r="CA38" i="6"/>
  <c r="CA36" i="6"/>
  <c r="CA35" i="6"/>
  <c r="CA34" i="6"/>
  <c r="CA17" i="6"/>
  <c r="CA16" i="6"/>
  <c r="CA33" i="6"/>
  <c r="CA15" i="6"/>
  <c r="CA14" i="6"/>
  <c r="CA13" i="6"/>
  <c r="CA12" i="6"/>
  <c r="CA28" i="6"/>
  <c r="CA11" i="6"/>
  <c r="CA22" i="6"/>
  <c r="CA26" i="6"/>
  <c r="CA27" i="6"/>
  <c r="CK79" i="10"/>
  <c r="CL7" i="10"/>
  <c r="CL1" i="10"/>
  <c r="BZ144" i="6"/>
  <c r="BZ181" i="6"/>
  <c r="BY182" i="6"/>
  <c r="BY183" i="6" s="1"/>
  <c r="CB6" i="6"/>
  <c r="CB1" i="4"/>
  <c r="CB7" i="4"/>
  <c r="CU7" i="3"/>
  <c r="CU1" i="3"/>
  <c r="E213" i="8"/>
  <c r="CB101" i="4" l="1"/>
  <c r="CB102" i="4"/>
  <c r="CB100" i="4"/>
  <c r="CB99" i="4"/>
  <c r="CB98" i="4"/>
  <c r="CB75" i="4"/>
  <c r="CB76" i="4"/>
  <c r="CB97" i="4"/>
  <c r="CB96" i="4"/>
  <c r="CB78" i="4"/>
  <c r="CB77" i="4"/>
  <c r="CB79" i="4"/>
  <c r="CB80" i="4"/>
  <c r="CU101" i="3"/>
  <c r="CU100" i="3"/>
  <c r="CU102" i="3"/>
  <c r="CU98" i="3"/>
  <c r="CU99" i="3"/>
  <c r="CU96" i="3"/>
  <c r="CU97" i="3"/>
  <c r="CU76" i="3"/>
  <c r="CU77" i="3"/>
  <c r="CU75" i="3"/>
  <c r="CU78" i="3"/>
  <c r="CU79" i="3"/>
  <c r="CU80" i="3"/>
  <c r="CB74" i="4"/>
  <c r="CB44" i="4"/>
  <c r="CB47" i="4"/>
  <c r="CB46" i="4"/>
  <c r="CB49" i="4"/>
  <c r="CB45" i="4"/>
  <c r="CB48" i="4"/>
  <c r="CU74" i="3"/>
  <c r="CU44" i="3"/>
  <c r="CU47" i="3"/>
  <c r="CU45" i="3"/>
  <c r="CU49" i="3"/>
  <c r="CU48" i="3"/>
  <c r="CU46" i="3"/>
  <c r="CB43" i="4"/>
  <c r="CU43" i="3"/>
  <c r="CB151" i="4"/>
  <c r="CB153" i="4"/>
  <c r="CB149" i="4"/>
  <c r="CB117" i="4"/>
  <c r="CB147" i="4"/>
  <c r="CB118" i="4"/>
  <c r="CU151" i="3"/>
  <c r="CU149" i="3"/>
  <c r="CU153" i="3"/>
  <c r="CU147" i="3"/>
  <c r="CU117" i="3"/>
  <c r="CU118" i="3"/>
  <c r="FL167" i="3"/>
  <c r="FK165" i="3"/>
  <c r="FR166" i="3"/>
  <c r="CU194" i="3"/>
  <c r="CU193" i="3"/>
  <c r="CU188" i="3"/>
  <c r="CU187" i="3"/>
  <c r="CU192" i="3"/>
  <c r="CU183" i="3"/>
  <c r="CU181" i="3"/>
  <c r="CU182" i="3"/>
  <c r="CU142" i="3"/>
  <c r="CU144" i="3"/>
  <c r="CU137" i="3"/>
  <c r="CB194" i="4"/>
  <c r="CB192" i="4"/>
  <c r="CB193" i="4"/>
  <c r="CB187" i="4"/>
  <c r="CB188" i="4"/>
  <c r="CB183" i="4"/>
  <c r="CB182" i="4"/>
  <c r="CB181" i="4"/>
  <c r="CB144" i="4"/>
  <c r="CB142" i="4"/>
  <c r="CB137" i="4"/>
  <c r="FL166" i="4"/>
  <c r="FK165" i="4"/>
  <c r="CU91" i="3"/>
  <c r="CU90" i="3"/>
  <c r="CU88" i="3"/>
  <c r="CU89" i="3"/>
  <c r="CU87" i="3"/>
  <c r="CU86" i="3"/>
  <c r="CU85" i="3"/>
  <c r="CB90" i="4"/>
  <c r="CB91" i="4"/>
  <c r="CB89" i="4"/>
  <c r="CB88" i="4"/>
  <c r="CB87" i="4"/>
  <c r="CB86" i="4"/>
  <c r="CB85" i="4"/>
  <c r="CU111" i="3"/>
  <c r="CU110" i="3"/>
  <c r="CU109" i="3"/>
  <c r="CU108" i="3"/>
  <c r="CB111" i="4"/>
  <c r="CB109" i="4"/>
  <c r="CB108" i="4"/>
  <c r="CB110" i="4"/>
  <c r="CU107" i="3"/>
  <c r="CB107" i="4"/>
  <c r="CB68" i="4"/>
  <c r="CB69" i="4"/>
  <c r="CB66" i="4"/>
  <c r="CB64" i="4"/>
  <c r="CB67" i="4"/>
  <c r="CB65" i="4"/>
  <c r="CB63" i="4"/>
  <c r="CB59" i="4"/>
  <c r="CB57" i="4"/>
  <c r="CB56" i="4"/>
  <c r="CB55" i="4"/>
  <c r="CB54" i="4"/>
  <c r="CB53" i="4"/>
  <c r="CB38" i="4"/>
  <c r="CB58" i="4"/>
  <c r="CB37" i="4"/>
  <c r="CB35" i="4"/>
  <c r="CB34" i="4"/>
  <c r="CB36" i="4"/>
  <c r="CB39" i="4"/>
  <c r="CB33" i="4"/>
  <c r="CU65" i="3"/>
  <c r="CU66" i="3"/>
  <c r="CU64" i="3"/>
  <c r="CU68" i="3"/>
  <c r="CU67" i="3"/>
  <c r="CU69" i="3"/>
  <c r="CU54" i="3"/>
  <c r="CU57" i="3"/>
  <c r="CU55" i="3"/>
  <c r="CU63" i="3"/>
  <c r="CU58" i="3"/>
  <c r="CU59" i="3"/>
  <c r="CU56" i="3"/>
  <c r="CU53" i="3"/>
  <c r="CU34" i="3"/>
  <c r="CU36" i="3"/>
  <c r="CU35" i="3"/>
  <c r="CU37" i="3"/>
  <c r="CU39" i="3"/>
  <c r="CU38" i="3"/>
  <c r="CU33" i="3"/>
  <c r="CU17" i="3"/>
  <c r="CU16" i="3"/>
  <c r="CU15" i="3"/>
  <c r="CU14" i="3"/>
  <c r="CU13" i="3"/>
  <c r="CU12" i="3"/>
  <c r="CU11" i="3"/>
  <c r="CV6" i="3"/>
  <c r="CU27" i="3"/>
  <c r="CU22" i="3"/>
  <c r="CU26" i="3"/>
  <c r="CU28" i="3"/>
  <c r="CB26" i="4"/>
  <c r="CB22" i="4"/>
  <c r="CB17" i="4"/>
  <c r="CB16" i="4"/>
  <c r="CB14" i="4"/>
  <c r="CB15" i="4"/>
  <c r="CB13" i="4"/>
  <c r="CB11" i="4"/>
  <c r="CB12" i="4"/>
  <c r="CB28" i="4"/>
  <c r="CB27" i="4"/>
  <c r="CC6" i="4"/>
  <c r="CL23" i="10"/>
  <c r="CM6" i="10"/>
  <c r="CB1" i="6"/>
  <c r="CB7" i="6"/>
  <c r="E214" i="8"/>
  <c r="CB102" i="6" l="1"/>
  <c r="CB101" i="6"/>
  <c r="CB100" i="6"/>
  <c r="CB99" i="6"/>
  <c r="CB97" i="6"/>
  <c r="CB98" i="6"/>
  <c r="CB77" i="6"/>
  <c r="CB78" i="6"/>
  <c r="CB79" i="6"/>
  <c r="CB80" i="6"/>
  <c r="CB96" i="6"/>
  <c r="CB76" i="6"/>
  <c r="CB75" i="6"/>
  <c r="CB74" i="6"/>
  <c r="CB44" i="6"/>
  <c r="CB47" i="6"/>
  <c r="CB48" i="6"/>
  <c r="CB45" i="6"/>
  <c r="CB46" i="6"/>
  <c r="CB49" i="6"/>
  <c r="CB43" i="6"/>
  <c r="CU116" i="3"/>
  <c r="FS166" i="3"/>
  <c r="FM167" i="3"/>
  <c r="FL165" i="3"/>
  <c r="FM166" i="4"/>
  <c r="FL165" i="4"/>
  <c r="CB116" i="4"/>
  <c r="CB108" i="6"/>
  <c r="CB107" i="6"/>
  <c r="CB109" i="6"/>
  <c r="CB111" i="6"/>
  <c r="CB110" i="6"/>
  <c r="CB90" i="6"/>
  <c r="CB91" i="6"/>
  <c r="CB89" i="6"/>
  <c r="CB88" i="6"/>
  <c r="CB86" i="6"/>
  <c r="CB87" i="6"/>
  <c r="CB85" i="6"/>
  <c r="CB151" i="6"/>
  <c r="CB137" i="6"/>
  <c r="CB149" i="6"/>
  <c r="CB153" i="6"/>
  <c r="CB142" i="6"/>
  <c r="CB118" i="6"/>
  <c r="CB147" i="6"/>
  <c r="CB117" i="6"/>
  <c r="CB69" i="6"/>
  <c r="CB68" i="6"/>
  <c r="CB67" i="6"/>
  <c r="CB66" i="6"/>
  <c r="CB65" i="6"/>
  <c r="CB64" i="6"/>
  <c r="CB63" i="6"/>
  <c r="CB57" i="6"/>
  <c r="CB58" i="6"/>
  <c r="CB59" i="6"/>
  <c r="CB55" i="6"/>
  <c r="CB56" i="6"/>
  <c r="CB54" i="6"/>
  <c r="CB39" i="6"/>
  <c r="CB53" i="6"/>
  <c r="CB36" i="6"/>
  <c r="CB34" i="6"/>
  <c r="CB17" i="6"/>
  <c r="CB16" i="6"/>
  <c r="CB33" i="6"/>
  <c r="CB38" i="6"/>
  <c r="CB37" i="6"/>
  <c r="CB15" i="6"/>
  <c r="CB14" i="6"/>
  <c r="CB13" i="6"/>
  <c r="CB12" i="6"/>
  <c r="CB11" i="6"/>
  <c r="CB35" i="6"/>
  <c r="CB22" i="6"/>
  <c r="CB28" i="6"/>
  <c r="CB26" i="6"/>
  <c r="CB27" i="6"/>
  <c r="CL79" i="10"/>
  <c r="BZ193" i="6"/>
  <c r="BZ187" i="6"/>
  <c r="CM7" i="10"/>
  <c r="CM1" i="10"/>
  <c r="CA144" i="6"/>
  <c r="CA181" i="6"/>
  <c r="BZ182" i="6"/>
  <c r="BZ183" i="6" s="1"/>
  <c r="CC6" i="6"/>
  <c r="CC1" i="4"/>
  <c r="CC7" i="4"/>
  <c r="CV7" i="3"/>
  <c r="CV1" i="3"/>
  <c r="E215" i="8"/>
  <c r="CC101" i="4" l="1"/>
  <c r="CC102" i="4"/>
  <c r="CC100" i="4"/>
  <c r="CC99" i="4"/>
  <c r="CC98" i="4"/>
  <c r="CC97" i="4"/>
  <c r="CC96" i="4"/>
  <c r="CC76" i="4"/>
  <c r="CC77" i="4"/>
  <c r="CC78" i="4"/>
  <c r="CC75" i="4"/>
  <c r="CC80" i="4"/>
  <c r="CC79" i="4"/>
  <c r="CV101" i="3"/>
  <c r="CV102" i="3"/>
  <c r="CV99" i="3"/>
  <c r="CV100" i="3"/>
  <c r="CV97" i="3"/>
  <c r="CV96" i="3"/>
  <c r="CV98" i="3"/>
  <c r="CV77" i="3"/>
  <c r="CV76" i="3"/>
  <c r="CV75" i="3"/>
  <c r="CV78" i="3"/>
  <c r="CV79" i="3"/>
  <c r="CV80" i="3"/>
  <c r="CC74" i="4"/>
  <c r="CC44" i="4"/>
  <c r="CC47" i="4"/>
  <c r="CC49" i="4"/>
  <c r="CC45" i="4"/>
  <c r="CC48" i="4"/>
  <c r="CC46" i="4"/>
  <c r="CV46" i="3"/>
  <c r="CV74" i="3"/>
  <c r="CV44" i="3"/>
  <c r="CV45" i="3"/>
  <c r="CV47" i="3"/>
  <c r="CV48" i="3"/>
  <c r="CV49" i="3"/>
  <c r="CC43" i="4"/>
  <c r="CV43" i="3"/>
  <c r="CC153" i="4"/>
  <c r="CC151" i="4"/>
  <c r="CC117" i="4"/>
  <c r="CC147" i="4"/>
  <c r="CC118" i="4"/>
  <c r="CC149" i="4"/>
  <c r="CV151" i="3"/>
  <c r="CV153" i="3"/>
  <c r="CV147" i="3"/>
  <c r="CV117" i="3"/>
  <c r="CV118" i="3"/>
  <c r="CV149" i="3"/>
  <c r="FN167" i="3"/>
  <c r="FM165" i="3"/>
  <c r="CV194" i="3"/>
  <c r="CV193" i="3"/>
  <c r="CV192" i="3"/>
  <c r="CV188" i="3"/>
  <c r="CV187" i="3"/>
  <c r="CV183" i="3"/>
  <c r="CV182" i="3"/>
  <c r="CV181" i="3"/>
  <c r="CV144" i="3"/>
  <c r="CV142" i="3"/>
  <c r="CV137" i="3"/>
  <c r="FT166" i="3"/>
  <c r="CC194" i="4"/>
  <c r="CC193" i="4"/>
  <c r="CC192" i="4"/>
  <c r="CC187" i="4"/>
  <c r="CC188" i="4"/>
  <c r="CC183" i="4"/>
  <c r="CC182" i="4"/>
  <c r="CC181" i="4"/>
  <c r="CC144" i="4"/>
  <c r="CC142" i="4"/>
  <c r="CC137" i="4"/>
  <c r="FN166" i="4"/>
  <c r="FM165" i="4"/>
  <c r="CV91" i="3"/>
  <c r="CV90" i="3"/>
  <c r="CV89" i="3"/>
  <c r="CV88" i="3"/>
  <c r="CV87" i="3"/>
  <c r="CV85" i="3"/>
  <c r="CV86" i="3"/>
  <c r="CC91" i="4"/>
  <c r="CC89" i="4"/>
  <c r="CC90" i="4"/>
  <c r="CC86" i="4"/>
  <c r="CC87" i="4"/>
  <c r="CC85" i="4"/>
  <c r="CC88" i="4"/>
  <c r="CC110" i="4"/>
  <c r="CC108" i="4"/>
  <c r="CC109" i="4"/>
  <c r="CC111" i="4"/>
  <c r="CV111" i="3"/>
  <c r="CV110" i="3"/>
  <c r="CV109" i="3"/>
  <c r="CV108" i="3"/>
  <c r="CV107" i="3"/>
  <c r="CC107" i="4"/>
  <c r="CC68" i="4"/>
  <c r="CC69" i="4"/>
  <c r="CC66" i="4"/>
  <c r="CC67" i="4"/>
  <c r="CC64" i="4"/>
  <c r="CC65" i="4"/>
  <c r="CC58" i="4"/>
  <c r="CC59" i="4"/>
  <c r="CC57" i="4"/>
  <c r="CC63" i="4"/>
  <c r="CC56" i="4"/>
  <c r="CC54" i="4"/>
  <c r="CC55" i="4"/>
  <c r="CC53" i="4"/>
  <c r="CC38" i="4"/>
  <c r="CC36" i="4"/>
  <c r="CC39" i="4"/>
  <c r="CC34" i="4"/>
  <c r="CC33" i="4"/>
  <c r="CC37" i="4"/>
  <c r="CC35" i="4"/>
  <c r="CV65" i="3"/>
  <c r="CV66" i="3"/>
  <c r="CV67" i="3"/>
  <c r="CV64" i="3"/>
  <c r="CV68" i="3"/>
  <c r="CV69" i="3"/>
  <c r="CV63" i="3"/>
  <c r="CV54" i="3"/>
  <c r="CV57" i="3"/>
  <c r="CV55" i="3"/>
  <c r="CV56" i="3"/>
  <c r="CV58" i="3"/>
  <c r="CV59" i="3"/>
  <c r="CV53" i="3"/>
  <c r="CV35" i="3"/>
  <c r="CV34" i="3"/>
  <c r="CV37" i="3"/>
  <c r="CV39" i="3"/>
  <c r="CV38" i="3"/>
  <c r="CV36" i="3"/>
  <c r="CV33" i="3"/>
  <c r="CV17" i="3"/>
  <c r="CV16" i="3"/>
  <c r="CV15" i="3"/>
  <c r="CV14" i="3"/>
  <c r="CV13" i="3"/>
  <c r="CV12" i="3"/>
  <c r="CV11" i="3"/>
  <c r="CW6" i="3"/>
  <c r="CV28" i="3"/>
  <c r="CV26" i="3"/>
  <c r="CV22" i="3"/>
  <c r="CV27" i="3"/>
  <c r="CC26" i="4"/>
  <c r="CC16" i="4"/>
  <c r="CC22" i="4"/>
  <c r="CC15" i="4"/>
  <c r="CC17" i="4"/>
  <c r="CC13" i="4"/>
  <c r="CC11" i="4"/>
  <c r="CC14" i="4"/>
  <c r="CC12" i="4"/>
  <c r="CC27" i="4"/>
  <c r="CC28" i="4"/>
  <c r="CD6" i="4"/>
  <c r="CM23" i="10"/>
  <c r="CN6" i="10"/>
  <c r="CC7" i="6"/>
  <c r="CC1" i="6"/>
  <c r="E216" i="8"/>
  <c r="CC102" i="6" l="1"/>
  <c r="CC100" i="6"/>
  <c r="CC99" i="6"/>
  <c r="CC97" i="6"/>
  <c r="CC98" i="6"/>
  <c r="CC101" i="6"/>
  <c r="CC96" i="6"/>
  <c r="CC75" i="6"/>
  <c r="CC76" i="6"/>
  <c r="CC77" i="6"/>
  <c r="CC78" i="6"/>
  <c r="CC79" i="6"/>
  <c r="CC80" i="6"/>
  <c r="CC74" i="6"/>
  <c r="CC45" i="6"/>
  <c r="CC49" i="6"/>
  <c r="CC47" i="6"/>
  <c r="CC48" i="6"/>
  <c r="CC44" i="6"/>
  <c r="CC46" i="6"/>
  <c r="CV116" i="3"/>
  <c r="CC43" i="6"/>
  <c r="FU166" i="3"/>
  <c r="FO167" i="3"/>
  <c r="FN165" i="3"/>
  <c r="CC116" i="4"/>
  <c r="FO166" i="4"/>
  <c r="FN165" i="4"/>
  <c r="CC108" i="6"/>
  <c r="CC109" i="6"/>
  <c r="CC107" i="6"/>
  <c r="CC110" i="6"/>
  <c r="CC111" i="6"/>
  <c r="CC90" i="6"/>
  <c r="CC91" i="6"/>
  <c r="CC88" i="6"/>
  <c r="CC87" i="6"/>
  <c r="CC89" i="6"/>
  <c r="CC86" i="6"/>
  <c r="CC85" i="6"/>
  <c r="CC151" i="6"/>
  <c r="CC137" i="6"/>
  <c r="CC149" i="6"/>
  <c r="CC153" i="6"/>
  <c r="CC142" i="6"/>
  <c r="CC118" i="6"/>
  <c r="CC147" i="6"/>
  <c r="CC117" i="6"/>
  <c r="CC69" i="6"/>
  <c r="CC68" i="6"/>
  <c r="CC67" i="6"/>
  <c r="CC66" i="6"/>
  <c r="CC65" i="6"/>
  <c r="CC64" i="6"/>
  <c r="CC58" i="6"/>
  <c r="CC63" i="6"/>
  <c r="CC59" i="6"/>
  <c r="CC56" i="6"/>
  <c r="CC54" i="6"/>
  <c r="CC57" i="6"/>
  <c r="CC53" i="6"/>
  <c r="CC39" i="6"/>
  <c r="CC37" i="6"/>
  <c r="CC55" i="6"/>
  <c r="CC38" i="6"/>
  <c r="CC36" i="6"/>
  <c r="CC35" i="6"/>
  <c r="CC33" i="6"/>
  <c r="CC17" i="6"/>
  <c r="CC16" i="6"/>
  <c r="CC12" i="6"/>
  <c r="CC11" i="6"/>
  <c r="CC15" i="6"/>
  <c r="CC13" i="6"/>
  <c r="CC27" i="6"/>
  <c r="CC34" i="6"/>
  <c r="CC14" i="6"/>
  <c r="CC22" i="6"/>
  <c r="CC28" i="6"/>
  <c r="CC26" i="6"/>
  <c r="CM79" i="10"/>
  <c r="CA193" i="6"/>
  <c r="CA187" i="6"/>
  <c r="CN7" i="10"/>
  <c r="CN1" i="10"/>
  <c r="CB144" i="6"/>
  <c r="CB181" i="6"/>
  <c r="CA182" i="6"/>
  <c r="CA183" i="6" s="1"/>
  <c r="CD6" i="6"/>
  <c r="CD7" i="4"/>
  <c r="CD1" i="4"/>
  <c r="CW7" i="3"/>
  <c r="CW1" i="3"/>
  <c r="E217" i="8"/>
  <c r="CD101" i="4" l="1"/>
  <c r="CD102" i="4"/>
  <c r="CD99" i="4"/>
  <c r="CD100" i="4"/>
  <c r="CD98" i="4"/>
  <c r="CD96" i="4"/>
  <c r="CD97" i="4"/>
  <c r="CD75" i="4"/>
  <c r="CD78" i="4"/>
  <c r="CD77" i="4"/>
  <c r="CD79" i="4"/>
  <c r="CD76" i="4"/>
  <c r="CD80" i="4"/>
  <c r="CW101" i="3"/>
  <c r="CW102" i="3"/>
  <c r="CW99" i="3"/>
  <c r="CW100" i="3"/>
  <c r="CW97" i="3"/>
  <c r="CW98" i="3"/>
  <c r="CW96" i="3"/>
  <c r="CW75" i="3"/>
  <c r="CW78" i="3"/>
  <c r="CW76" i="3"/>
  <c r="CW77" i="3"/>
  <c r="CW79" i="3"/>
  <c r="CW80" i="3"/>
  <c r="CD44" i="4"/>
  <c r="CD74" i="4"/>
  <c r="CD47" i="4"/>
  <c r="CD46" i="4"/>
  <c r="CD45" i="4"/>
  <c r="CD48" i="4"/>
  <c r="CD49" i="4"/>
  <c r="CW44" i="3"/>
  <c r="CW74" i="3"/>
  <c r="CW46" i="3"/>
  <c r="CW45" i="3"/>
  <c r="CW47" i="3"/>
  <c r="CW48" i="3"/>
  <c r="CW49" i="3"/>
  <c r="CD43" i="4"/>
  <c r="CW43" i="3"/>
  <c r="CD153" i="4"/>
  <c r="CD151" i="4"/>
  <c r="CD149" i="4"/>
  <c r="CD117" i="4"/>
  <c r="CD147" i="4"/>
  <c r="CD118" i="4"/>
  <c r="CW151" i="3"/>
  <c r="CW153" i="3"/>
  <c r="CW149" i="3"/>
  <c r="CW117" i="3"/>
  <c r="CW118" i="3"/>
  <c r="CW147" i="3"/>
  <c r="FP167" i="3"/>
  <c r="FO165" i="3"/>
  <c r="CW193" i="3"/>
  <c r="CW194" i="3"/>
  <c r="CW192" i="3"/>
  <c r="CW188" i="3"/>
  <c r="CW183" i="3"/>
  <c r="CW187" i="3"/>
  <c r="CW182" i="3"/>
  <c r="CW181" i="3"/>
  <c r="CW144" i="3"/>
  <c r="CW137" i="3"/>
  <c r="CW142" i="3"/>
  <c r="FV166" i="3"/>
  <c r="CD194" i="4"/>
  <c r="CD193" i="4"/>
  <c r="CD187" i="4"/>
  <c r="CD192" i="4"/>
  <c r="CD182" i="4"/>
  <c r="CD188" i="4"/>
  <c r="CD183" i="4"/>
  <c r="CD181" i="4"/>
  <c r="CD144" i="4"/>
  <c r="CD142" i="4"/>
  <c r="CD137" i="4"/>
  <c r="FO165" i="4"/>
  <c r="FP166" i="4"/>
  <c r="CW91" i="3"/>
  <c r="CW90" i="3"/>
  <c r="CW88" i="3"/>
  <c r="CW89" i="3"/>
  <c r="CW87" i="3"/>
  <c r="CW86" i="3"/>
  <c r="CW85" i="3"/>
  <c r="CD91" i="4"/>
  <c r="CD88" i="4"/>
  <c r="CD89" i="4"/>
  <c r="CD90" i="4"/>
  <c r="CD87" i="4"/>
  <c r="CD85" i="4"/>
  <c r="CD86" i="4"/>
  <c r="CD111" i="4"/>
  <c r="CD109" i="4"/>
  <c r="CD110" i="4"/>
  <c r="CD108" i="4"/>
  <c r="CW110" i="3"/>
  <c r="CW108" i="3"/>
  <c r="CW111" i="3"/>
  <c r="CW109" i="3"/>
  <c r="CW107" i="3"/>
  <c r="CD69" i="4"/>
  <c r="CD107" i="4"/>
  <c r="CD68" i="4"/>
  <c r="CD66" i="4"/>
  <c r="CD67" i="4"/>
  <c r="CD65" i="4"/>
  <c r="CD64" i="4"/>
  <c r="CD58" i="4"/>
  <c r="CD63" i="4"/>
  <c r="CD59" i="4"/>
  <c r="CD57" i="4"/>
  <c r="CD54" i="4"/>
  <c r="CD55" i="4"/>
  <c r="CD56" i="4"/>
  <c r="CD39" i="4"/>
  <c r="CD53" i="4"/>
  <c r="CD38" i="4"/>
  <c r="CD36" i="4"/>
  <c r="CD37" i="4"/>
  <c r="CD33" i="4"/>
  <c r="CD35" i="4"/>
  <c r="CD34" i="4"/>
  <c r="CW64" i="3"/>
  <c r="CW67" i="3"/>
  <c r="CW65" i="3"/>
  <c r="CW68" i="3"/>
  <c r="CW69" i="3"/>
  <c r="CW66" i="3"/>
  <c r="CW63" i="3"/>
  <c r="CW54" i="3"/>
  <c r="CW56" i="3"/>
  <c r="CW57" i="3"/>
  <c r="CW59" i="3"/>
  <c r="CW55" i="3"/>
  <c r="CW58" i="3"/>
  <c r="CW53" i="3"/>
  <c r="CW35" i="3"/>
  <c r="CW34" i="3"/>
  <c r="CW37" i="3"/>
  <c r="CW36" i="3"/>
  <c r="CW38" i="3"/>
  <c r="CW39" i="3"/>
  <c r="CW33" i="3"/>
  <c r="CW17" i="3"/>
  <c r="CW16" i="3"/>
  <c r="CW13" i="3"/>
  <c r="CW12" i="3"/>
  <c r="CW11" i="3"/>
  <c r="CW14" i="3"/>
  <c r="CW15" i="3"/>
  <c r="CX6" i="3"/>
  <c r="CW26" i="3"/>
  <c r="CW22" i="3"/>
  <c r="CW27" i="3"/>
  <c r="CW28" i="3"/>
  <c r="CD22" i="4"/>
  <c r="CD17" i="4"/>
  <c r="CD15" i="4"/>
  <c r="CD13" i="4"/>
  <c r="CD11" i="4"/>
  <c r="CD16" i="4"/>
  <c r="CD12" i="4"/>
  <c r="CD14" i="4"/>
  <c r="CD28" i="4"/>
  <c r="CD26" i="4"/>
  <c r="CD27" i="4"/>
  <c r="CE6" i="4"/>
  <c r="CN23" i="10"/>
  <c r="CO6" i="10"/>
  <c r="CB187" i="6"/>
  <c r="CD1" i="6"/>
  <c r="CD7" i="6"/>
  <c r="E218" i="8"/>
  <c r="CW116" i="3" l="1"/>
  <c r="CD102" i="6"/>
  <c r="CD98" i="6"/>
  <c r="CD99" i="6"/>
  <c r="CD101" i="6"/>
  <c r="CD100" i="6"/>
  <c r="CD97" i="6"/>
  <c r="CD96" i="6"/>
  <c r="CD76" i="6"/>
  <c r="CD75" i="6"/>
  <c r="CD79" i="6"/>
  <c r="CD80" i="6"/>
  <c r="CD78" i="6"/>
  <c r="CD77" i="6"/>
  <c r="CD44" i="6"/>
  <c r="CD74" i="6"/>
  <c r="CD46" i="6"/>
  <c r="CD47" i="6"/>
  <c r="CD45" i="6"/>
  <c r="CD49" i="6"/>
  <c r="CD48" i="6"/>
  <c r="CD43" i="6"/>
  <c r="FW166" i="3"/>
  <c r="FQ167" i="3"/>
  <c r="FP165" i="3"/>
  <c r="FQ166" i="4"/>
  <c r="FP165" i="4"/>
  <c r="CD116" i="4"/>
  <c r="CD107" i="6"/>
  <c r="CD108" i="6"/>
  <c r="CD109" i="6"/>
  <c r="CD111" i="6"/>
  <c r="CD110" i="6"/>
  <c r="CD90" i="6"/>
  <c r="CD91" i="6"/>
  <c r="CD88" i="6"/>
  <c r="CD89" i="6"/>
  <c r="CD86" i="6"/>
  <c r="CD87" i="6"/>
  <c r="CD85" i="6"/>
  <c r="CD151" i="6"/>
  <c r="CD137" i="6"/>
  <c r="CD149" i="6"/>
  <c r="CD153" i="6"/>
  <c r="CD118" i="6"/>
  <c r="CD142" i="6"/>
  <c r="CD147" i="6"/>
  <c r="CD117" i="6"/>
  <c r="CD67" i="6"/>
  <c r="CD66" i="6"/>
  <c r="CD69" i="6"/>
  <c r="CD65" i="6"/>
  <c r="CD64" i="6"/>
  <c r="CD68" i="6"/>
  <c r="CD63" i="6"/>
  <c r="CD58" i="6"/>
  <c r="CD59" i="6"/>
  <c r="CD54" i="6"/>
  <c r="CD57" i="6"/>
  <c r="CD53" i="6"/>
  <c r="CD39" i="6"/>
  <c r="CD37" i="6"/>
  <c r="CD55" i="6"/>
  <c r="CD38" i="6"/>
  <c r="CD56" i="6"/>
  <c r="CD35" i="6"/>
  <c r="CD36" i="6"/>
  <c r="CD34" i="6"/>
  <c r="CD17" i="6"/>
  <c r="CD16" i="6"/>
  <c r="CD33" i="6"/>
  <c r="CD11" i="6"/>
  <c r="CD15" i="6"/>
  <c r="CD13" i="6"/>
  <c r="CD14" i="6"/>
  <c r="CD12" i="6"/>
  <c r="CD22" i="6"/>
  <c r="CD28" i="6"/>
  <c r="CD27" i="6"/>
  <c r="CD26" i="6"/>
  <c r="CN79" i="10"/>
  <c r="CO1" i="10"/>
  <c r="CO7" i="10"/>
  <c r="CB193" i="6"/>
  <c r="CC181" i="6"/>
  <c r="CC144" i="6"/>
  <c r="CB182" i="6"/>
  <c r="CB183" i="6" s="1"/>
  <c r="CE6" i="6"/>
  <c r="CE7" i="4"/>
  <c r="CE1" i="4"/>
  <c r="CX7" i="3"/>
  <c r="CX1" i="3"/>
  <c r="E219" i="8"/>
  <c r="CE102" i="4" l="1"/>
  <c r="CE101" i="4"/>
  <c r="CE99" i="4"/>
  <c r="CE100" i="4"/>
  <c r="CE98" i="4"/>
  <c r="CE76" i="4"/>
  <c r="CE75" i="4"/>
  <c r="CE97" i="4"/>
  <c r="CE96" i="4"/>
  <c r="CE78" i="4"/>
  <c r="CE80" i="4"/>
  <c r="CE79" i="4"/>
  <c r="CE77" i="4"/>
  <c r="CX102" i="3"/>
  <c r="CX99" i="3"/>
  <c r="CX100" i="3"/>
  <c r="CX101" i="3"/>
  <c r="CX97" i="3"/>
  <c r="CX96" i="3"/>
  <c r="CX75" i="3"/>
  <c r="CX98" i="3"/>
  <c r="CX76" i="3"/>
  <c r="CX79" i="3"/>
  <c r="CX77" i="3"/>
  <c r="CX78" i="3"/>
  <c r="CX80" i="3"/>
  <c r="CE44" i="4"/>
  <c r="CE74" i="4"/>
  <c r="CE45" i="4"/>
  <c r="CE47" i="4"/>
  <c r="CE46" i="4"/>
  <c r="CE49" i="4"/>
  <c r="CE48" i="4"/>
  <c r="CX44" i="3"/>
  <c r="CX74" i="3"/>
  <c r="CX46" i="3"/>
  <c r="CX45" i="3"/>
  <c r="CX47" i="3"/>
  <c r="CX48" i="3"/>
  <c r="CX49" i="3"/>
  <c r="CE43" i="4"/>
  <c r="CX43" i="3"/>
  <c r="CE151" i="4"/>
  <c r="CE153" i="4"/>
  <c r="CE117" i="4"/>
  <c r="CE147" i="4"/>
  <c r="CE118" i="4"/>
  <c r="CE149" i="4"/>
  <c r="CX153" i="3"/>
  <c r="CX151" i="3"/>
  <c r="CX147" i="3"/>
  <c r="CX117" i="3"/>
  <c r="CX118" i="3"/>
  <c r="CX149" i="3"/>
  <c r="FR167" i="3"/>
  <c r="FQ165" i="3"/>
  <c r="CX193" i="3"/>
  <c r="CX194" i="3"/>
  <c r="CX192" i="3"/>
  <c r="CX188" i="3"/>
  <c r="CX183" i="3"/>
  <c r="CX187" i="3"/>
  <c r="CX182" i="3"/>
  <c r="CX181" i="3"/>
  <c r="CX144" i="3"/>
  <c r="CX142" i="3"/>
  <c r="CX137" i="3"/>
  <c r="FX166" i="3"/>
  <c r="CE194" i="4"/>
  <c r="CE193" i="4"/>
  <c r="CE192" i="4"/>
  <c r="CE187" i="4"/>
  <c r="CE188" i="4"/>
  <c r="CE182" i="4"/>
  <c r="CE181" i="4"/>
  <c r="CE183" i="4"/>
  <c r="CE142" i="4"/>
  <c r="CE144" i="4"/>
  <c r="CE137" i="4"/>
  <c r="FQ165" i="4"/>
  <c r="FR166" i="4"/>
  <c r="CX90" i="3"/>
  <c r="CX91" i="3"/>
  <c r="CX88" i="3"/>
  <c r="CX89" i="3"/>
  <c r="CX87" i="3"/>
  <c r="CX86" i="3"/>
  <c r="CX85" i="3"/>
  <c r="CE91" i="4"/>
  <c r="CE89" i="4"/>
  <c r="CE90" i="4"/>
  <c r="CE87" i="4"/>
  <c r="CE85" i="4"/>
  <c r="CE86" i="4"/>
  <c r="CE88" i="4"/>
  <c r="CX111" i="3"/>
  <c r="CX110" i="3"/>
  <c r="CX108" i="3"/>
  <c r="CX109" i="3"/>
  <c r="CE111" i="4"/>
  <c r="CE109" i="4"/>
  <c r="CE108" i="4"/>
  <c r="CE110" i="4"/>
  <c r="CX107" i="3"/>
  <c r="CE107" i="4"/>
  <c r="CE69" i="4"/>
  <c r="CE68" i="4"/>
  <c r="CE65" i="4"/>
  <c r="CE66" i="4"/>
  <c r="CE67" i="4"/>
  <c r="CE64" i="4"/>
  <c r="CE59" i="4"/>
  <c r="CE63" i="4"/>
  <c r="CE57" i="4"/>
  <c r="CE55" i="4"/>
  <c r="CE58" i="4"/>
  <c r="CE56" i="4"/>
  <c r="CE53" i="4"/>
  <c r="CE39" i="4"/>
  <c r="CE37" i="4"/>
  <c r="CE54" i="4"/>
  <c r="CE36" i="4"/>
  <c r="CE33" i="4"/>
  <c r="CE34" i="4"/>
  <c r="CE35" i="4"/>
  <c r="CE38" i="4"/>
  <c r="CX64" i="3"/>
  <c r="CX65" i="3"/>
  <c r="CX67" i="3"/>
  <c r="CX66" i="3"/>
  <c r="CX68" i="3"/>
  <c r="CX69" i="3"/>
  <c r="CX63" i="3"/>
  <c r="CX56" i="3"/>
  <c r="CX54" i="3"/>
  <c r="CX59" i="3"/>
  <c r="CX57" i="3"/>
  <c r="CX58" i="3"/>
  <c r="CX55" i="3"/>
  <c r="CX53" i="3"/>
  <c r="CX35" i="3"/>
  <c r="CX34" i="3"/>
  <c r="CX36" i="3"/>
  <c r="CX38" i="3"/>
  <c r="CX37" i="3"/>
  <c r="CX39" i="3"/>
  <c r="CX33" i="3"/>
  <c r="CX17" i="3"/>
  <c r="CX14" i="3"/>
  <c r="CX16" i="3"/>
  <c r="CX15" i="3"/>
  <c r="CX13" i="3"/>
  <c r="CX11" i="3"/>
  <c r="CX12" i="3"/>
  <c r="CY6" i="3"/>
  <c r="CX28" i="3"/>
  <c r="CX22" i="3"/>
  <c r="CX27" i="3"/>
  <c r="CX26" i="3"/>
  <c r="CE22" i="4"/>
  <c r="CE17" i="4"/>
  <c r="CE15" i="4"/>
  <c r="CE16" i="4"/>
  <c r="CE12" i="4"/>
  <c r="CE14" i="4"/>
  <c r="CE13" i="4"/>
  <c r="CE11" i="4"/>
  <c r="CE26" i="4"/>
  <c r="CE27" i="4"/>
  <c r="CE28" i="4"/>
  <c r="CF6" i="4"/>
  <c r="CO23" i="10"/>
  <c r="CP6" i="10"/>
  <c r="CC187" i="6"/>
  <c r="CE7" i="6"/>
  <c r="CE1" i="6"/>
  <c r="E220" i="8"/>
  <c r="CE102" i="6" l="1"/>
  <c r="CE101" i="6"/>
  <c r="CE99" i="6"/>
  <c r="CE100" i="6"/>
  <c r="CE98" i="6"/>
  <c r="CE97" i="6"/>
  <c r="CE75" i="6"/>
  <c r="CE96" i="6"/>
  <c r="CE76" i="6"/>
  <c r="CE77" i="6"/>
  <c r="CE78" i="6"/>
  <c r="CE79" i="6"/>
  <c r="CE80" i="6"/>
  <c r="CE44" i="6"/>
  <c r="CE74" i="6"/>
  <c r="CE46" i="6"/>
  <c r="CE47" i="6"/>
  <c r="CE48" i="6"/>
  <c r="CE45" i="6"/>
  <c r="CE49" i="6"/>
  <c r="CE43" i="6"/>
  <c r="FY166" i="3"/>
  <c r="CX116" i="3"/>
  <c r="FS167" i="3"/>
  <c r="FR165" i="3"/>
  <c r="FS166" i="4"/>
  <c r="FR165" i="4"/>
  <c r="CE116" i="4"/>
  <c r="CE107" i="6"/>
  <c r="CE108" i="6"/>
  <c r="CE109" i="6"/>
  <c r="CE111" i="6"/>
  <c r="CE110" i="6"/>
  <c r="CE90" i="6"/>
  <c r="CE91" i="6"/>
  <c r="CE89" i="6"/>
  <c r="CE88" i="6"/>
  <c r="CE86" i="6"/>
  <c r="CE87" i="6"/>
  <c r="CE85" i="6"/>
  <c r="CE151" i="6"/>
  <c r="CE137" i="6"/>
  <c r="CE149" i="6"/>
  <c r="CE153" i="6"/>
  <c r="CE142" i="6"/>
  <c r="CE118" i="6"/>
  <c r="CE147" i="6"/>
  <c r="CE117" i="6"/>
  <c r="CE67" i="6"/>
  <c r="CE66" i="6"/>
  <c r="CE69" i="6"/>
  <c r="CE68" i="6"/>
  <c r="CE64" i="6"/>
  <c r="CE65" i="6"/>
  <c r="CE63" i="6"/>
  <c r="CE59" i="6"/>
  <c r="CE58" i="6"/>
  <c r="CE56" i="6"/>
  <c r="CE57" i="6"/>
  <c r="CE54" i="6"/>
  <c r="CE53" i="6"/>
  <c r="CE55" i="6"/>
  <c r="CE38" i="6"/>
  <c r="CE36" i="6"/>
  <c r="CE34" i="6"/>
  <c r="CE39" i="6"/>
  <c r="CE33" i="6"/>
  <c r="CE37" i="6"/>
  <c r="CE35" i="6"/>
  <c r="CE16" i="6"/>
  <c r="CE15" i="6"/>
  <c r="CE14" i="6"/>
  <c r="CE13" i="6"/>
  <c r="CE12" i="6"/>
  <c r="CE17" i="6"/>
  <c r="CE22" i="6"/>
  <c r="CE11" i="6"/>
  <c r="CE28" i="6"/>
  <c r="CE27" i="6"/>
  <c r="CE26" i="6"/>
  <c r="CO79" i="10"/>
  <c r="CP1" i="10"/>
  <c r="CP7" i="10"/>
  <c r="CC193" i="6"/>
  <c r="CD181" i="6"/>
  <c r="CC182" i="6"/>
  <c r="CC183" i="6" s="1"/>
  <c r="CD144" i="6"/>
  <c r="CF6" i="6"/>
  <c r="CF1" i="4"/>
  <c r="CF7" i="4"/>
  <c r="CY7" i="3"/>
  <c r="CY1" i="3"/>
  <c r="E221" i="8"/>
  <c r="CF102" i="4" l="1"/>
  <c r="CF101" i="4"/>
  <c r="CF99" i="4"/>
  <c r="CF100" i="4"/>
  <c r="CF98" i="4"/>
  <c r="CF96" i="4"/>
  <c r="CF75" i="4"/>
  <c r="CF97" i="4"/>
  <c r="CF76" i="4"/>
  <c r="CF77" i="4"/>
  <c r="CF80" i="4"/>
  <c r="CF78" i="4"/>
  <c r="CF79" i="4"/>
  <c r="CY101" i="3"/>
  <c r="CY102" i="3"/>
  <c r="CY100" i="3"/>
  <c r="CY99" i="3"/>
  <c r="CY97" i="3"/>
  <c r="CY98" i="3"/>
  <c r="CY96" i="3"/>
  <c r="CY75" i="3"/>
  <c r="CY77" i="3"/>
  <c r="CY76" i="3"/>
  <c r="CY80" i="3"/>
  <c r="CY78" i="3"/>
  <c r="CY79" i="3"/>
  <c r="CF74" i="4"/>
  <c r="CF44" i="4"/>
  <c r="CF45" i="4"/>
  <c r="CF46" i="4"/>
  <c r="CF48" i="4"/>
  <c r="CF47" i="4"/>
  <c r="CF49" i="4"/>
  <c r="CY74" i="3"/>
  <c r="CY44" i="3"/>
  <c r="CY45" i="3"/>
  <c r="CY46" i="3"/>
  <c r="CY48" i="3"/>
  <c r="CY47" i="3"/>
  <c r="CY49" i="3"/>
  <c r="CF43" i="4"/>
  <c r="CY43" i="3"/>
  <c r="CF151" i="4"/>
  <c r="CF153" i="4"/>
  <c r="CF147" i="4"/>
  <c r="CF118" i="4"/>
  <c r="CF117" i="4"/>
  <c r="CF149" i="4"/>
  <c r="CY153" i="3"/>
  <c r="CY151" i="3"/>
  <c r="CY118" i="3"/>
  <c r="CY149" i="3"/>
  <c r="CY147" i="3"/>
  <c r="CY117" i="3"/>
  <c r="FT167" i="3"/>
  <c r="FS165" i="3"/>
  <c r="CY194" i="3"/>
  <c r="CY193" i="3"/>
  <c r="CY192" i="3"/>
  <c r="CY188" i="3"/>
  <c r="CY183" i="3"/>
  <c r="CY187" i="3"/>
  <c r="CY182" i="3"/>
  <c r="CY181" i="3"/>
  <c r="CY144" i="3"/>
  <c r="CY137" i="3"/>
  <c r="CY142" i="3"/>
  <c r="FZ166" i="3"/>
  <c r="CF194" i="4"/>
  <c r="CF193" i="4"/>
  <c r="CF188" i="4"/>
  <c r="CF192" i="4"/>
  <c r="CF182" i="4"/>
  <c r="CF187" i="4"/>
  <c r="CF183" i="4"/>
  <c r="CF181" i="4"/>
  <c r="CF144" i="4"/>
  <c r="CF142" i="4"/>
  <c r="CF137" i="4"/>
  <c r="FT166" i="4"/>
  <c r="FS165" i="4"/>
  <c r="CY91" i="3"/>
  <c r="CY90" i="3"/>
  <c r="CY89" i="3"/>
  <c r="CY88" i="3"/>
  <c r="CY85" i="3"/>
  <c r="CY87" i="3"/>
  <c r="CY86" i="3"/>
  <c r="CF91" i="4"/>
  <c r="CF90" i="4"/>
  <c r="CF89" i="4"/>
  <c r="CF87" i="4"/>
  <c r="CF88" i="4"/>
  <c r="CF86" i="4"/>
  <c r="CF85" i="4"/>
  <c r="CY110" i="3"/>
  <c r="CY111" i="3"/>
  <c r="CY109" i="3"/>
  <c r="CY108" i="3"/>
  <c r="CF109" i="4"/>
  <c r="CF111" i="4"/>
  <c r="CF110" i="4"/>
  <c r="CF108" i="4"/>
  <c r="CY107" i="3"/>
  <c r="CF68" i="4"/>
  <c r="CF66" i="4"/>
  <c r="CF67" i="4"/>
  <c r="CF107" i="4"/>
  <c r="CF65" i="4"/>
  <c r="CF69" i="4"/>
  <c r="CF64" i="4"/>
  <c r="CF63" i="4"/>
  <c r="CF59" i="4"/>
  <c r="CF58" i="4"/>
  <c r="CF57" i="4"/>
  <c r="CF55" i="4"/>
  <c r="CF56" i="4"/>
  <c r="CF53" i="4"/>
  <c r="CF39" i="4"/>
  <c r="CF37" i="4"/>
  <c r="CF54" i="4"/>
  <c r="CF38" i="4"/>
  <c r="CF36" i="4"/>
  <c r="CF33" i="4"/>
  <c r="CF35" i="4"/>
  <c r="CF34" i="4"/>
  <c r="CY64" i="3"/>
  <c r="CY65" i="3"/>
  <c r="CY67" i="3"/>
  <c r="CY66" i="3"/>
  <c r="CY69" i="3"/>
  <c r="CY68" i="3"/>
  <c r="CY54" i="3"/>
  <c r="CY56" i="3"/>
  <c r="CY63" i="3"/>
  <c r="CY59" i="3"/>
  <c r="CY57" i="3"/>
  <c r="CY55" i="3"/>
  <c r="CY58" i="3"/>
  <c r="CY53" i="3"/>
  <c r="CY36" i="3"/>
  <c r="CY35" i="3"/>
  <c r="CY37" i="3"/>
  <c r="CY34" i="3"/>
  <c r="CY39" i="3"/>
  <c r="CY38" i="3"/>
  <c r="CY33" i="3"/>
  <c r="CY17" i="3"/>
  <c r="CY16" i="3"/>
  <c r="CY15" i="3"/>
  <c r="CY14" i="3"/>
  <c r="CY11" i="3"/>
  <c r="CY13" i="3"/>
  <c r="CY12" i="3"/>
  <c r="CZ6" i="3"/>
  <c r="CY22" i="3"/>
  <c r="CY28" i="3"/>
  <c r="CY27" i="3"/>
  <c r="CY26" i="3"/>
  <c r="CF22" i="4"/>
  <c r="CF17" i="4"/>
  <c r="CF16" i="4"/>
  <c r="CF15" i="4"/>
  <c r="CF14" i="4"/>
  <c r="CF12" i="4"/>
  <c r="CF13" i="4"/>
  <c r="CF11" i="4"/>
  <c r="CF26" i="4"/>
  <c r="CF28" i="4"/>
  <c r="CF27" i="4"/>
  <c r="CG6" i="4"/>
  <c r="CP23" i="10"/>
  <c r="CQ6" i="10"/>
  <c r="CF1" i="6"/>
  <c r="CF7" i="6"/>
  <c r="E222" i="8"/>
  <c r="CF101" i="6" l="1"/>
  <c r="CF102" i="6"/>
  <c r="CF100" i="6"/>
  <c r="CF99" i="6"/>
  <c r="CF97" i="6"/>
  <c r="CF96" i="6"/>
  <c r="CF75" i="6"/>
  <c r="CF76" i="6"/>
  <c r="CF98" i="6"/>
  <c r="CF77" i="6"/>
  <c r="CF78" i="6"/>
  <c r="CF79" i="6"/>
  <c r="CF80" i="6"/>
  <c r="CF74" i="6"/>
  <c r="CF44" i="6"/>
  <c r="CF45" i="6"/>
  <c r="CF46" i="6"/>
  <c r="CF47" i="6"/>
  <c r="CF48" i="6"/>
  <c r="CF49" i="6"/>
  <c r="CF43" i="6"/>
  <c r="GA166" i="3"/>
  <c r="CY116" i="3"/>
  <c r="FU167" i="3"/>
  <c r="FT165" i="3"/>
  <c r="FU166" i="4"/>
  <c r="FT165" i="4"/>
  <c r="CF116" i="4"/>
  <c r="CF107" i="6"/>
  <c r="CF108" i="6"/>
  <c r="CF110" i="6"/>
  <c r="CF111" i="6"/>
  <c r="CF109" i="6"/>
  <c r="CF91" i="6"/>
  <c r="CF88" i="6"/>
  <c r="CF89" i="6"/>
  <c r="CF86" i="6"/>
  <c r="CF90" i="6"/>
  <c r="CF87" i="6"/>
  <c r="CF85" i="6"/>
  <c r="CF151" i="6"/>
  <c r="CF137" i="6"/>
  <c r="CF149" i="6"/>
  <c r="CF153" i="6"/>
  <c r="CF142" i="6"/>
  <c r="CF118" i="6"/>
  <c r="CF147" i="6"/>
  <c r="CF117" i="6"/>
  <c r="CF69" i="6"/>
  <c r="CF68" i="6"/>
  <c r="CF67" i="6"/>
  <c r="CF66" i="6"/>
  <c r="CF65" i="6"/>
  <c r="CF64" i="6"/>
  <c r="CF63" i="6"/>
  <c r="CF59" i="6"/>
  <c r="CF57" i="6"/>
  <c r="CF58" i="6"/>
  <c r="CF55" i="6"/>
  <c r="CF38" i="6"/>
  <c r="CF53" i="6"/>
  <c r="CF56" i="6"/>
  <c r="CF54" i="6"/>
  <c r="CF39" i="6"/>
  <c r="CF33" i="6"/>
  <c r="CF37" i="6"/>
  <c r="CF36" i="6"/>
  <c r="CF35" i="6"/>
  <c r="CF16" i="6"/>
  <c r="CF15" i="6"/>
  <c r="CF14" i="6"/>
  <c r="CF13" i="6"/>
  <c r="CF12" i="6"/>
  <c r="CF34" i="6"/>
  <c r="CF17" i="6"/>
  <c r="CF11" i="6"/>
  <c r="CF22" i="6"/>
  <c r="CF28" i="6"/>
  <c r="CF26" i="6"/>
  <c r="CF27" i="6"/>
  <c r="CP79" i="10"/>
  <c r="CD193" i="6"/>
  <c r="CD187" i="6"/>
  <c r="CQ1" i="10"/>
  <c r="CQ7" i="10"/>
  <c r="CE181" i="6"/>
  <c r="CD182" i="6"/>
  <c r="CD183" i="6" s="1"/>
  <c r="CE144" i="6"/>
  <c r="CG6" i="6"/>
  <c r="CG1" i="4"/>
  <c r="CG7" i="4"/>
  <c r="CZ7" i="3"/>
  <c r="CZ1" i="3"/>
  <c r="E223" i="8"/>
  <c r="CG102" i="4" l="1"/>
  <c r="CG101" i="4"/>
  <c r="CG100" i="4"/>
  <c r="CG99" i="4"/>
  <c r="CG98" i="4"/>
  <c r="CG97" i="4"/>
  <c r="CG75" i="4"/>
  <c r="CG96" i="4"/>
  <c r="CG78" i="4"/>
  <c r="CG80" i="4"/>
  <c r="CG79" i="4"/>
  <c r="CG76" i="4"/>
  <c r="CG77" i="4"/>
  <c r="CZ102" i="3"/>
  <c r="CZ100" i="3"/>
  <c r="CZ101" i="3"/>
  <c r="CZ98" i="3"/>
  <c r="CZ99" i="3"/>
  <c r="CZ96" i="3"/>
  <c r="CZ97" i="3"/>
  <c r="CZ77" i="3"/>
  <c r="CZ76" i="3"/>
  <c r="CZ75" i="3"/>
  <c r="CZ80" i="3"/>
  <c r="CZ78" i="3"/>
  <c r="CZ79" i="3"/>
  <c r="CG74" i="4"/>
  <c r="CG44" i="4"/>
  <c r="CG47" i="4"/>
  <c r="CG49" i="4"/>
  <c r="CG48" i="4"/>
  <c r="CG46" i="4"/>
  <c r="CG45" i="4"/>
  <c r="CZ74" i="3"/>
  <c r="CZ44" i="3"/>
  <c r="CZ45" i="3"/>
  <c r="CZ46" i="3"/>
  <c r="CZ48" i="3"/>
  <c r="CZ47" i="3"/>
  <c r="CZ49" i="3"/>
  <c r="CG43" i="4"/>
  <c r="CZ43" i="3"/>
  <c r="CZ153" i="3"/>
  <c r="CZ151" i="3"/>
  <c r="CZ149" i="3"/>
  <c r="CZ118" i="3"/>
  <c r="CZ147" i="3"/>
  <c r="CZ117" i="3"/>
  <c r="CG153" i="4"/>
  <c r="CG149" i="4"/>
  <c r="CG147" i="4"/>
  <c r="CG118" i="4"/>
  <c r="CG151" i="4"/>
  <c r="CG117" i="4"/>
  <c r="FV167" i="3"/>
  <c r="FU165" i="3"/>
  <c r="CZ194" i="3"/>
  <c r="CZ192" i="3"/>
  <c r="CZ188" i="3"/>
  <c r="CZ193" i="3"/>
  <c r="CZ187" i="3"/>
  <c r="CZ182" i="3"/>
  <c r="CZ181" i="3"/>
  <c r="CZ183" i="3"/>
  <c r="CZ144" i="3"/>
  <c r="CZ137" i="3"/>
  <c r="CZ142" i="3"/>
  <c r="GB166" i="3"/>
  <c r="CG193" i="4"/>
  <c r="CG194" i="4"/>
  <c r="CG188" i="4"/>
  <c r="CG192" i="4"/>
  <c r="CG187" i="4"/>
  <c r="CG183" i="4"/>
  <c r="CG182" i="4"/>
  <c r="CG181" i="4"/>
  <c r="CG142" i="4"/>
  <c r="CG144" i="4"/>
  <c r="CG137" i="4"/>
  <c r="FV166" i="4"/>
  <c r="FU165" i="4"/>
  <c r="CZ90" i="3"/>
  <c r="CZ91" i="3"/>
  <c r="CZ89" i="3"/>
  <c r="CZ88" i="3"/>
  <c r="CZ86" i="3"/>
  <c r="CZ85" i="3"/>
  <c r="CZ87" i="3"/>
  <c r="CG91" i="4"/>
  <c r="CG90" i="4"/>
  <c r="CG89" i="4"/>
  <c r="CG87" i="4"/>
  <c r="CG88" i="4"/>
  <c r="CG86" i="4"/>
  <c r="CG85" i="4"/>
  <c r="CG111" i="4"/>
  <c r="CG110" i="4"/>
  <c r="CG109" i="4"/>
  <c r="CG108" i="4"/>
  <c r="CZ111" i="3"/>
  <c r="CZ109" i="3"/>
  <c r="CZ108" i="3"/>
  <c r="CZ110" i="3"/>
  <c r="CZ107" i="3"/>
  <c r="CG107" i="4"/>
  <c r="CG68" i="4"/>
  <c r="CG69" i="4"/>
  <c r="CG67" i="4"/>
  <c r="CG65" i="4"/>
  <c r="CG66" i="4"/>
  <c r="CG64" i="4"/>
  <c r="CG63" i="4"/>
  <c r="CG59" i="4"/>
  <c r="CG57" i="4"/>
  <c r="CG56" i="4"/>
  <c r="CG55" i="4"/>
  <c r="CG54" i="4"/>
  <c r="CG39" i="4"/>
  <c r="CG37" i="4"/>
  <c r="CG35" i="4"/>
  <c r="CG58" i="4"/>
  <c r="CG33" i="4"/>
  <c r="CG36" i="4"/>
  <c r="CG38" i="4"/>
  <c r="CG34" i="4"/>
  <c r="CG53" i="4"/>
  <c r="CZ66" i="3"/>
  <c r="CZ65" i="3"/>
  <c r="CZ64" i="3"/>
  <c r="CZ67" i="3"/>
  <c r="CZ68" i="3"/>
  <c r="CZ69" i="3"/>
  <c r="CZ63" i="3"/>
  <c r="CZ55" i="3"/>
  <c r="CZ56" i="3"/>
  <c r="CZ54" i="3"/>
  <c r="CZ57" i="3"/>
  <c r="CZ58" i="3"/>
  <c r="CZ59" i="3"/>
  <c r="CZ53" i="3"/>
  <c r="CZ34" i="3"/>
  <c r="CZ36" i="3"/>
  <c r="CZ35" i="3"/>
  <c r="CZ37" i="3"/>
  <c r="CZ39" i="3"/>
  <c r="CZ38" i="3"/>
  <c r="CZ33" i="3"/>
  <c r="CZ17" i="3"/>
  <c r="CZ16" i="3"/>
  <c r="CZ15" i="3"/>
  <c r="CZ14" i="3"/>
  <c r="CZ13" i="3"/>
  <c r="CZ12" i="3"/>
  <c r="CZ11" i="3"/>
  <c r="DA6" i="3"/>
  <c r="CZ22" i="3"/>
  <c r="CZ28" i="3"/>
  <c r="CZ26" i="3"/>
  <c r="CZ27" i="3"/>
  <c r="CG22" i="4"/>
  <c r="CG17" i="4"/>
  <c r="CG15" i="4"/>
  <c r="CG16" i="4"/>
  <c r="CG12" i="4"/>
  <c r="CG14" i="4"/>
  <c r="CG11" i="4"/>
  <c r="CG13" i="4"/>
  <c r="CG26" i="4"/>
  <c r="CG27" i="4"/>
  <c r="CG28" i="4"/>
  <c r="CH6" i="4"/>
  <c r="CQ23" i="10"/>
  <c r="CR6" i="10"/>
  <c r="CE187" i="6"/>
  <c r="CG1" i="6"/>
  <c r="CG7" i="6"/>
  <c r="E224" i="8"/>
  <c r="CG102" i="6" l="1"/>
  <c r="CG101" i="6"/>
  <c r="CG100" i="6"/>
  <c r="CG99" i="6"/>
  <c r="CG97" i="6"/>
  <c r="CG98" i="6"/>
  <c r="CG96" i="6"/>
  <c r="CG75" i="6"/>
  <c r="CG77" i="6"/>
  <c r="CG78" i="6"/>
  <c r="CG76" i="6"/>
  <c r="CG79" i="6"/>
  <c r="CG80" i="6"/>
  <c r="CG74" i="6"/>
  <c r="CG44" i="6"/>
  <c r="CG45" i="6"/>
  <c r="CG46" i="6"/>
  <c r="CG47" i="6"/>
  <c r="CG48" i="6"/>
  <c r="CG49" i="6"/>
  <c r="CG43" i="6"/>
  <c r="CZ116" i="3"/>
  <c r="GC166" i="3"/>
  <c r="FW167" i="3"/>
  <c r="FV165" i="3"/>
  <c r="FW166" i="4"/>
  <c r="FV165" i="4"/>
  <c r="CG116" i="4"/>
  <c r="CG107" i="6"/>
  <c r="CG109" i="6"/>
  <c r="CG110" i="6"/>
  <c r="CG108" i="6"/>
  <c r="CG111" i="6"/>
  <c r="CG91" i="6"/>
  <c r="CG90" i="6"/>
  <c r="CG89" i="6"/>
  <c r="CG88" i="6"/>
  <c r="CG87" i="6"/>
  <c r="CG86" i="6"/>
  <c r="CG85" i="6"/>
  <c r="CG137" i="6"/>
  <c r="CG151" i="6"/>
  <c r="CG149" i="6"/>
  <c r="CG153" i="6"/>
  <c r="CG142" i="6"/>
  <c r="CG118" i="6"/>
  <c r="CG147" i="6"/>
  <c r="CG117" i="6"/>
  <c r="CG69" i="6"/>
  <c r="CG68" i="6"/>
  <c r="CG67" i="6"/>
  <c r="CG66" i="6"/>
  <c r="CG65" i="6"/>
  <c r="CG64" i="6"/>
  <c r="CG63" i="6"/>
  <c r="CG59" i="6"/>
  <c r="CG58" i="6"/>
  <c r="CG57" i="6"/>
  <c r="CG53" i="6"/>
  <c r="CG55" i="6"/>
  <c r="CG56" i="6"/>
  <c r="CG38" i="6"/>
  <c r="CG54" i="6"/>
  <c r="CG39" i="6"/>
  <c r="CG37" i="6"/>
  <c r="CG34" i="6"/>
  <c r="CG36" i="6"/>
  <c r="CG35" i="6"/>
  <c r="CG17" i="6"/>
  <c r="CG16" i="6"/>
  <c r="CG33" i="6"/>
  <c r="CG15" i="6"/>
  <c r="CG14" i="6"/>
  <c r="CG13" i="6"/>
  <c r="CG12" i="6"/>
  <c r="CG11" i="6"/>
  <c r="CG22" i="6"/>
  <c r="CG28" i="6"/>
  <c r="CG27" i="6"/>
  <c r="CG26" i="6"/>
  <c r="CQ79" i="10"/>
  <c r="CR1" i="10"/>
  <c r="CR7" i="10"/>
  <c r="CE182" i="6"/>
  <c r="CE183" i="6" s="1"/>
  <c r="CF144" i="6"/>
  <c r="CF181" i="6"/>
  <c r="CH6" i="6"/>
  <c r="CH1" i="4"/>
  <c r="CH7" i="4"/>
  <c r="DA7" i="3"/>
  <c r="DA1" i="3"/>
  <c r="E225" i="8"/>
  <c r="CH101" i="4" l="1"/>
  <c r="CH100" i="4"/>
  <c r="CH102" i="4"/>
  <c r="CH99" i="4"/>
  <c r="CH97" i="4"/>
  <c r="CH96" i="4"/>
  <c r="CH76" i="4"/>
  <c r="CH75" i="4"/>
  <c r="CH98" i="4"/>
  <c r="CH78" i="4"/>
  <c r="CH80" i="4"/>
  <c r="CH79" i="4"/>
  <c r="CH77" i="4"/>
  <c r="DA102" i="3"/>
  <c r="DA101" i="3"/>
  <c r="DA98" i="3"/>
  <c r="DA96" i="3"/>
  <c r="DA97" i="3"/>
  <c r="DA100" i="3"/>
  <c r="DA99" i="3"/>
  <c r="DA75" i="3"/>
  <c r="DA76" i="3"/>
  <c r="DA78" i="3"/>
  <c r="DA77" i="3"/>
  <c r="DA80" i="3"/>
  <c r="DA79" i="3"/>
  <c r="CH74" i="4"/>
  <c r="CH45" i="4"/>
  <c r="CH46" i="4"/>
  <c r="CH49" i="4"/>
  <c r="CH48" i="4"/>
  <c r="CH47" i="4"/>
  <c r="CH44" i="4"/>
  <c r="DA74" i="3"/>
  <c r="DA45" i="3"/>
  <c r="DA46" i="3"/>
  <c r="DA44" i="3"/>
  <c r="DA48" i="3"/>
  <c r="DA47" i="3"/>
  <c r="DA49" i="3"/>
  <c r="CH43" i="4"/>
  <c r="DA43" i="3"/>
  <c r="DA153" i="3"/>
  <c r="DA149" i="3"/>
  <c r="DA151" i="3"/>
  <c r="DA118" i="3"/>
  <c r="DA147" i="3"/>
  <c r="DA117" i="3"/>
  <c r="CH151" i="4"/>
  <c r="CH153" i="4"/>
  <c r="CH149" i="4"/>
  <c r="CH147" i="4"/>
  <c r="CH117" i="4"/>
  <c r="CH118" i="4"/>
  <c r="DA194" i="3"/>
  <c r="DA193" i="3"/>
  <c r="DA192" i="3"/>
  <c r="DA187" i="3"/>
  <c r="DA188" i="3"/>
  <c r="DA183" i="3"/>
  <c r="DA182" i="3"/>
  <c r="DA181" i="3"/>
  <c r="DA144" i="3"/>
  <c r="DA137" i="3"/>
  <c r="DA142" i="3"/>
  <c r="FX167" i="3"/>
  <c r="FW165" i="3"/>
  <c r="GD166" i="3"/>
  <c r="CH193" i="4"/>
  <c r="CH194" i="4"/>
  <c r="CH192" i="4"/>
  <c r="CH188" i="4"/>
  <c r="CH187" i="4"/>
  <c r="CH183" i="4"/>
  <c r="CH181" i="4"/>
  <c r="CH182" i="4"/>
  <c r="CH144" i="4"/>
  <c r="CH137" i="4"/>
  <c r="CH142" i="4"/>
  <c r="FW165" i="4"/>
  <c r="FX166" i="4"/>
  <c r="DA91" i="3"/>
  <c r="DA89" i="3"/>
  <c r="DA90" i="3"/>
  <c r="DA87" i="3"/>
  <c r="DA86" i="3"/>
  <c r="DA88" i="3"/>
  <c r="DA85" i="3"/>
  <c r="CH91" i="4"/>
  <c r="CH90" i="4"/>
  <c r="CH89" i="4"/>
  <c r="CH87" i="4"/>
  <c r="CH88" i="4"/>
  <c r="CH86" i="4"/>
  <c r="CH85" i="4"/>
  <c r="DA111" i="3"/>
  <c r="DA110" i="3"/>
  <c r="DA108" i="3"/>
  <c r="DA109" i="3"/>
  <c r="CH111" i="4"/>
  <c r="CH109" i="4"/>
  <c r="CH110" i="4"/>
  <c r="CH108" i="4"/>
  <c r="DA107" i="3"/>
  <c r="CH68" i="4"/>
  <c r="CH107" i="4"/>
  <c r="CH69" i="4"/>
  <c r="CH66" i="4"/>
  <c r="CH67" i="4"/>
  <c r="CH64" i="4"/>
  <c r="CH65" i="4"/>
  <c r="CH63" i="4"/>
  <c r="CH59" i="4"/>
  <c r="CH58" i="4"/>
  <c r="CH39" i="4"/>
  <c r="CH57" i="4"/>
  <c r="CH54" i="4"/>
  <c r="CH37" i="4"/>
  <c r="CH55" i="4"/>
  <c r="CH56" i="4"/>
  <c r="CH38" i="4"/>
  <c r="CH53" i="4"/>
  <c r="CH36" i="4"/>
  <c r="CH35" i="4"/>
  <c r="CH34" i="4"/>
  <c r="CH33" i="4"/>
  <c r="DA64" i="3"/>
  <c r="DA65" i="3"/>
  <c r="DA66" i="3"/>
  <c r="DA67" i="3"/>
  <c r="DA68" i="3"/>
  <c r="DA69" i="3"/>
  <c r="DA54" i="3"/>
  <c r="DA55" i="3"/>
  <c r="DA63" i="3"/>
  <c r="DA57" i="3"/>
  <c r="DA58" i="3"/>
  <c r="DA56" i="3"/>
  <c r="DA59" i="3"/>
  <c r="DA53" i="3"/>
  <c r="DA34" i="3"/>
  <c r="DA36" i="3"/>
  <c r="DA35" i="3"/>
  <c r="DA39" i="3"/>
  <c r="DA37" i="3"/>
  <c r="DA38" i="3"/>
  <c r="DA33" i="3"/>
  <c r="DA17" i="3"/>
  <c r="DA16" i="3"/>
  <c r="DA14" i="3"/>
  <c r="DA13" i="3"/>
  <c r="DA12" i="3"/>
  <c r="DA11" i="3"/>
  <c r="DA15" i="3"/>
  <c r="DB6" i="3"/>
  <c r="DA26" i="3"/>
  <c r="DA22" i="3"/>
  <c r="DA28" i="3"/>
  <c r="DA27" i="3"/>
  <c r="CH28" i="4"/>
  <c r="CH22" i="4"/>
  <c r="CH17" i="4"/>
  <c r="CH14" i="4"/>
  <c r="CH16" i="4"/>
  <c r="CH12" i="4"/>
  <c r="CH15" i="4"/>
  <c r="CH13" i="4"/>
  <c r="CH11" i="4"/>
  <c r="CH26" i="4"/>
  <c r="CH27" i="4"/>
  <c r="CI6" i="4"/>
  <c r="CR23" i="10"/>
  <c r="CS6" i="10"/>
  <c r="CE193" i="6"/>
  <c r="CF187" i="6"/>
  <c r="CH1" i="6"/>
  <c r="CH7" i="6"/>
  <c r="E226" i="8"/>
  <c r="CH100" i="6" l="1"/>
  <c r="CH101" i="6"/>
  <c r="CH102" i="6"/>
  <c r="CH99" i="6"/>
  <c r="CH98" i="6"/>
  <c r="CH96" i="6"/>
  <c r="CH75" i="6"/>
  <c r="CH76" i="6"/>
  <c r="CH77" i="6"/>
  <c r="CH78" i="6"/>
  <c r="CH79" i="6"/>
  <c r="CH80" i="6"/>
  <c r="CH97" i="6"/>
  <c r="CH74" i="6"/>
  <c r="CH44" i="6"/>
  <c r="CH45" i="6"/>
  <c r="CH46" i="6"/>
  <c r="CH47" i="6"/>
  <c r="CH48" i="6"/>
  <c r="CH49" i="6"/>
  <c r="CH43" i="6"/>
  <c r="GE166" i="3"/>
  <c r="FY167" i="3"/>
  <c r="FX165" i="3"/>
  <c r="DA116" i="3"/>
  <c r="CH116" i="4"/>
  <c r="FY166" i="4"/>
  <c r="FX165" i="4"/>
  <c r="CH108" i="6"/>
  <c r="CH107" i="6"/>
  <c r="CH109" i="6"/>
  <c r="CH110" i="6"/>
  <c r="CH111" i="6"/>
  <c r="CH90" i="6"/>
  <c r="CH88" i="6"/>
  <c r="CH89" i="6"/>
  <c r="CH91" i="6"/>
  <c r="CH87" i="6"/>
  <c r="CH86" i="6"/>
  <c r="CH85" i="6"/>
  <c r="CH137" i="6"/>
  <c r="CH151" i="6"/>
  <c r="CH149" i="6"/>
  <c r="CH153" i="6"/>
  <c r="CH142" i="6"/>
  <c r="CH118" i="6"/>
  <c r="CH117" i="6"/>
  <c r="CH147" i="6"/>
  <c r="CH69" i="6"/>
  <c r="CH68" i="6"/>
  <c r="CH65" i="6"/>
  <c r="CH64" i="6"/>
  <c r="CH66" i="6"/>
  <c r="CH67" i="6"/>
  <c r="CH63" i="6"/>
  <c r="CH59" i="6"/>
  <c r="CH58" i="6"/>
  <c r="CH57" i="6"/>
  <c r="CH56" i="6"/>
  <c r="CH53" i="6"/>
  <c r="CH55" i="6"/>
  <c r="CH54" i="6"/>
  <c r="CH38" i="6"/>
  <c r="CH36" i="6"/>
  <c r="CH39" i="6"/>
  <c r="CH37" i="6"/>
  <c r="CH34" i="6"/>
  <c r="CH35" i="6"/>
  <c r="CH33" i="6"/>
  <c r="CH15" i="6"/>
  <c r="CH14" i="6"/>
  <c r="CH13" i="6"/>
  <c r="CH17" i="6"/>
  <c r="CH28" i="6"/>
  <c r="CH11" i="6"/>
  <c r="CH16" i="6"/>
  <c r="CH12" i="6"/>
  <c r="CH22" i="6"/>
  <c r="CH26" i="6"/>
  <c r="CH27" i="6"/>
  <c r="CR79" i="10"/>
  <c r="CF193" i="6"/>
  <c r="CS1" i="10"/>
  <c r="CS7" i="10"/>
  <c r="CG144" i="6"/>
  <c r="CG181" i="6"/>
  <c r="CF182" i="6"/>
  <c r="CF183" i="6" s="1"/>
  <c r="CI6" i="6"/>
  <c r="CI7" i="4"/>
  <c r="CI1" i="4"/>
  <c r="DB7" i="3"/>
  <c r="DB1" i="3"/>
  <c r="E227" i="8"/>
  <c r="CI101" i="4" l="1"/>
  <c r="CI102" i="4"/>
  <c r="CI100" i="4"/>
  <c r="CI99" i="4"/>
  <c r="CI98" i="4"/>
  <c r="CI97" i="4"/>
  <c r="CI96" i="4"/>
  <c r="CI76" i="4"/>
  <c r="CI75" i="4"/>
  <c r="CI77" i="4"/>
  <c r="CI78" i="4"/>
  <c r="CI80" i="4"/>
  <c r="CI79" i="4"/>
  <c r="DB102" i="3"/>
  <c r="DB101" i="3"/>
  <c r="DB98" i="3"/>
  <c r="DB100" i="3"/>
  <c r="DB99" i="3"/>
  <c r="DB96" i="3"/>
  <c r="DB97" i="3"/>
  <c r="DB76" i="3"/>
  <c r="DB79" i="3"/>
  <c r="DB78" i="3"/>
  <c r="DB75" i="3"/>
  <c r="DB77" i="3"/>
  <c r="DB80" i="3"/>
  <c r="CI74" i="4"/>
  <c r="CI45" i="4"/>
  <c r="CI46" i="4"/>
  <c r="CI49" i="4"/>
  <c r="CI44" i="4"/>
  <c r="CI48" i="4"/>
  <c r="CI47" i="4"/>
  <c r="DB44" i="3"/>
  <c r="DB74" i="3"/>
  <c r="DB45" i="3"/>
  <c r="DB46" i="3"/>
  <c r="DB47" i="3"/>
  <c r="DB48" i="3"/>
  <c r="DB49" i="3"/>
  <c r="CI43" i="4"/>
  <c r="DB43" i="3"/>
  <c r="DB153" i="3"/>
  <c r="DB149" i="3"/>
  <c r="DB151" i="3"/>
  <c r="DB147" i="3"/>
  <c r="DB118" i="3"/>
  <c r="DB117" i="3"/>
  <c r="CI153" i="4"/>
  <c r="CI149" i="4"/>
  <c r="CI151" i="4"/>
  <c r="CI117" i="4"/>
  <c r="CI147" i="4"/>
  <c r="CI118" i="4"/>
  <c r="FZ167" i="3"/>
  <c r="FY165" i="3"/>
  <c r="DB194" i="3"/>
  <c r="DB193" i="3"/>
  <c r="DB188" i="3"/>
  <c r="DB192" i="3"/>
  <c r="DB187" i="3"/>
  <c r="DB181" i="3"/>
  <c r="DB183" i="3"/>
  <c r="DB182" i="3"/>
  <c r="DB144" i="3"/>
  <c r="DB137" i="3"/>
  <c r="DB142" i="3"/>
  <c r="GF166" i="3"/>
  <c r="CI193" i="4"/>
  <c r="CI194" i="4"/>
  <c r="CI188" i="4"/>
  <c r="CI192" i="4"/>
  <c r="CI187" i="4"/>
  <c r="CI183" i="4"/>
  <c r="CI182" i="4"/>
  <c r="CI181" i="4"/>
  <c r="CI144" i="4"/>
  <c r="CI137" i="4"/>
  <c r="CI142" i="4"/>
  <c r="FZ166" i="4"/>
  <c r="FY165" i="4"/>
  <c r="DB90" i="3"/>
  <c r="DB91" i="3"/>
  <c r="DB89" i="3"/>
  <c r="DB88" i="3"/>
  <c r="DB87" i="3"/>
  <c r="DB86" i="3"/>
  <c r="DB85" i="3"/>
  <c r="CI91" i="4"/>
  <c r="CI90" i="4"/>
  <c r="CI89" i="4"/>
  <c r="CI88" i="4"/>
  <c r="CI85" i="4"/>
  <c r="CI87" i="4"/>
  <c r="CI86" i="4"/>
  <c r="DB111" i="3"/>
  <c r="DB110" i="3"/>
  <c r="DB109" i="3"/>
  <c r="DB108" i="3"/>
  <c r="CI108" i="4"/>
  <c r="CI110" i="4"/>
  <c r="CI111" i="4"/>
  <c r="CI109" i="4"/>
  <c r="DB107" i="3"/>
  <c r="CI69" i="4"/>
  <c r="CI107" i="4"/>
  <c r="CI68" i="4"/>
  <c r="CI67" i="4"/>
  <c r="CI64" i="4"/>
  <c r="CI66" i="4"/>
  <c r="CI65" i="4"/>
  <c r="CI59" i="4"/>
  <c r="CI63" i="4"/>
  <c r="CI58" i="4"/>
  <c r="CI56" i="4"/>
  <c r="CI57" i="4"/>
  <c r="CI54" i="4"/>
  <c r="CI39" i="4"/>
  <c r="CI55" i="4"/>
  <c r="CI38" i="4"/>
  <c r="CI36" i="4"/>
  <c r="CI35" i="4"/>
  <c r="CI34" i="4"/>
  <c r="CI37" i="4"/>
  <c r="CI33" i="4"/>
  <c r="CI53" i="4"/>
  <c r="DB65" i="3"/>
  <c r="DB66" i="3"/>
  <c r="DB64" i="3"/>
  <c r="DB67" i="3"/>
  <c r="DB68" i="3"/>
  <c r="DB69" i="3"/>
  <c r="DB57" i="3"/>
  <c r="DB63" i="3"/>
  <c r="DB55" i="3"/>
  <c r="DB58" i="3"/>
  <c r="DB54" i="3"/>
  <c r="DB56" i="3"/>
  <c r="DB59" i="3"/>
  <c r="DB53" i="3"/>
  <c r="DB34" i="3"/>
  <c r="DB35" i="3"/>
  <c r="DB36" i="3"/>
  <c r="DB37" i="3"/>
  <c r="DB39" i="3"/>
  <c r="DB38" i="3"/>
  <c r="DB33" i="3"/>
  <c r="DB17" i="3"/>
  <c r="DB16" i="3"/>
  <c r="DB15" i="3"/>
  <c r="DB14" i="3"/>
  <c r="DB13" i="3"/>
  <c r="DB12" i="3"/>
  <c r="DB11" i="3"/>
  <c r="DC6" i="3"/>
  <c r="DB28" i="3"/>
  <c r="DB26" i="3"/>
  <c r="DB22" i="3"/>
  <c r="DB27" i="3"/>
  <c r="CI22" i="4"/>
  <c r="CI14" i="4"/>
  <c r="CI16" i="4"/>
  <c r="CI17" i="4"/>
  <c r="CI15" i="4"/>
  <c r="CI13" i="4"/>
  <c r="CI11" i="4"/>
  <c r="CI12" i="4"/>
  <c r="CI27" i="4"/>
  <c r="CI26" i="4"/>
  <c r="CI28" i="4"/>
  <c r="CJ6" i="4"/>
  <c r="CS23" i="10"/>
  <c r="CT6" i="10"/>
  <c r="CG187" i="6"/>
  <c r="CI7" i="6"/>
  <c r="CI1" i="6"/>
  <c r="E228" i="8"/>
  <c r="CI101" i="6" l="1"/>
  <c r="CI102" i="6"/>
  <c r="CI98" i="6"/>
  <c r="CI100" i="6"/>
  <c r="CI99" i="6"/>
  <c r="CI97" i="6"/>
  <c r="CI96" i="6"/>
  <c r="CI75" i="6"/>
  <c r="CI76" i="6"/>
  <c r="CI77" i="6"/>
  <c r="CI78" i="6"/>
  <c r="CI79" i="6"/>
  <c r="CI80" i="6"/>
  <c r="CI44" i="6"/>
  <c r="CI45" i="6"/>
  <c r="CI46" i="6"/>
  <c r="CI47" i="6"/>
  <c r="CI48" i="6"/>
  <c r="CI49" i="6"/>
  <c r="CI74" i="6"/>
  <c r="CI116" i="4"/>
  <c r="CI43" i="6"/>
  <c r="DB116" i="3"/>
  <c r="GG166" i="3"/>
  <c r="GA167" i="3"/>
  <c r="FZ165" i="3"/>
  <c r="GA166" i="4"/>
  <c r="FZ165" i="4"/>
  <c r="CI108" i="6"/>
  <c r="CI107" i="6"/>
  <c r="CI109" i="6"/>
  <c r="CI110" i="6"/>
  <c r="CI111" i="6"/>
  <c r="CI90" i="6"/>
  <c r="CI91" i="6"/>
  <c r="CI89" i="6"/>
  <c r="CI88" i="6"/>
  <c r="CI87" i="6"/>
  <c r="CI86" i="6"/>
  <c r="CI85" i="6"/>
  <c r="CI137" i="6"/>
  <c r="CI151" i="6"/>
  <c r="CI149" i="6"/>
  <c r="CI153" i="6"/>
  <c r="CI142" i="6"/>
  <c r="CI118" i="6"/>
  <c r="CI147" i="6"/>
  <c r="CI117" i="6"/>
  <c r="CI69" i="6"/>
  <c r="CI68" i="6"/>
  <c r="CI65" i="6"/>
  <c r="CI64" i="6"/>
  <c r="CI67" i="6"/>
  <c r="CI66" i="6"/>
  <c r="CI63" i="6"/>
  <c r="CI59" i="6"/>
  <c r="CI57" i="6"/>
  <c r="CI55" i="6"/>
  <c r="CI58" i="6"/>
  <c r="CI56" i="6"/>
  <c r="CI54" i="6"/>
  <c r="CI53" i="6"/>
  <c r="CI39" i="6"/>
  <c r="CI37" i="6"/>
  <c r="CI35" i="6"/>
  <c r="CI36" i="6"/>
  <c r="CI17" i="6"/>
  <c r="CI16" i="6"/>
  <c r="CI38" i="6"/>
  <c r="CI34" i="6"/>
  <c r="CI33" i="6"/>
  <c r="CI15" i="6"/>
  <c r="CI14" i="6"/>
  <c r="CI13" i="6"/>
  <c r="CI11" i="6"/>
  <c r="CI12" i="6"/>
  <c r="CI28" i="6"/>
  <c r="CI22" i="6"/>
  <c r="CI26" i="6"/>
  <c r="CI27" i="6"/>
  <c r="CS79" i="10"/>
  <c r="CG193" i="6"/>
  <c r="CT7" i="10"/>
  <c r="CT1" i="10"/>
  <c r="CH144" i="6"/>
  <c r="CH181" i="6"/>
  <c r="CG182" i="6"/>
  <c r="CG183" i="6" s="1"/>
  <c r="CJ6" i="6"/>
  <c r="CJ7" i="4"/>
  <c r="CJ1" i="4"/>
  <c r="DC7" i="3"/>
  <c r="DC1" i="3"/>
  <c r="E229" i="8"/>
  <c r="CJ101" i="4" l="1"/>
  <c r="CJ102" i="4"/>
  <c r="CJ100" i="4"/>
  <c r="CJ99" i="4"/>
  <c r="CJ98" i="4"/>
  <c r="CJ97" i="4"/>
  <c r="CJ96" i="4"/>
  <c r="CJ75" i="4"/>
  <c r="CJ77" i="4"/>
  <c r="CJ76" i="4"/>
  <c r="CJ79" i="4"/>
  <c r="CJ80" i="4"/>
  <c r="CJ78" i="4"/>
  <c r="DC102" i="3"/>
  <c r="DC100" i="3"/>
  <c r="DC98" i="3"/>
  <c r="DC101" i="3"/>
  <c r="DC96" i="3"/>
  <c r="DC99" i="3"/>
  <c r="DC76" i="3"/>
  <c r="DC77" i="3"/>
  <c r="DC97" i="3"/>
  <c r="DC78" i="3"/>
  <c r="DC75" i="3"/>
  <c r="DC79" i="3"/>
  <c r="DC80" i="3"/>
  <c r="CJ74" i="4"/>
  <c r="CJ45" i="4"/>
  <c r="CJ47" i="4"/>
  <c r="CJ46" i="4"/>
  <c r="CJ49" i="4"/>
  <c r="CJ48" i="4"/>
  <c r="CJ44" i="4"/>
  <c r="DC74" i="3"/>
  <c r="DC44" i="3"/>
  <c r="DC46" i="3"/>
  <c r="DC47" i="3"/>
  <c r="DC49" i="3"/>
  <c r="DC45" i="3"/>
  <c r="DC48" i="3"/>
  <c r="CJ43" i="4"/>
  <c r="DC43" i="3"/>
  <c r="DC151" i="3"/>
  <c r="DC149" i="3"/>
  <c r="DC153" i="3"/>
  <c r="DC147" i="3"/>
  <c r="DC117" i="3"/>
  <c r="DC118" i="3"/>
  <c r="CJ151" i="4"/>
  <c r="CJ153" i="4"/>
  <c r="CJ149" i="4"/>
  <c r="CJ117" i="4"/>
  <c r="CJ147" i="4"/>
  <c r="CJ118" i="4"/>
  <c r="GB167" i="3"/>
  <c r="GA165" i="3"/>
  <c r="DC194" i="3"/>
  <c r="DC193" i="3"/>
  <c r="DC188" i="3"/>
  <c r="DC192" i="3"/>
  <c r="DC187" i="3"/>
  <c r="DC183" i="3"/>
  <c r="DC182" i="3"/>
  <c r="DC181" i="3"/>
  <c r="DC142" i="3"/>
  <c r="DC144" i="3"/>
  <c r="DC137" i="3"/>
  <c r="GH166" i="3"/>
  <c r="CJ194" i="4"/>
  <c r="CJ193" i="4"/>
  <c r="CJ192" i="4"/>
  <c r="CJ188" i="4"/>
  <c r="CJ187" i="4"/>
  <c r="CJ183" i="4"/>
  <c r="CJ182" i="4"/>
  <c r="CJ181" i="4"/>
  <c r="CJ144" i="4"/>
  <c r="CJ142" i="4"/>
  <c r="CJ137" i="4"/>
  <c r="GA165" i="4"/>
  <c r="GB166" i="4"/>
  <c r="DC91" i="3"/>
  <c r="DC90" i="3"/>
  <c r="DC88" i="3"/>
  <c r="DC87" i="3"/>
  <c r="DC89" i="3"/>
  <c r="DC85" i="3"/>
  <c r="DC86" i="3"/>
  <c r="CJ90" i="4"/>
  <c r="CJ91" i="4"/>
  <c r="CJ89" i="4"/>
  <c r="CJ88" i="4"/>
  <c r="CJ87" i="4"/>
  <c r="CJ86" i="4"/>
  <c r="CJ85" i="4"/>
  <c r="CJ111" i="4"/>
  <c r="CJ109" i="4"/>
  <c r="CJ110" i="4"/>
  <c r="CJ108" i="4"/>
  <c r="DC111" i="3"/>
  <c r="DC110" i="3"/>
  <c r="DC109" i="3"/>
  <c r="DC108" i="3"/>
  <c r="DC107" i="3"/>
  <c r="CJ107" i="4"/>
  <c r="CJ68" i="4"/>
  <c r="CJ69" i="4"/>
  <c r="CJ66" i="4"/>
  <c r="CJ65" i="4"/>
  <c r="CJ64" i="4"/>
  <c r="CJ67" i="4"/>
  <c r="CJ63" i="4"/>
  <c r="CJ59" i="4"/>
  <c r="CJ56" i="4"/>
  <c r="CJ58" i="4"/>
  <c r="CJ55" i="4"/>
  <c r="CJ57" i="4"/>
  <c r="CJ54" i="4"/>
  <c r="CJ53" i="4"/>
  <c r="CJ38" i="4"/>
  <c r="CJ37" i="4"/>
  <c r="CJ35" i="4"/>
  <c r="CJ34" i="4"/>
  <c r="CJ36" i="4"/>
  <c r="CJ33" i="4"/>
  <c r="CJ39" i="4"/>
  <c r="DC65" i="3"/>
  <c r="DC66" i="3"/>
  <c r="DC67" i="3"/>
  <c r="DC68" i="3"/>
  <c r="DC64" i="3"/>
  <c r="DC69" i="3"/>
  <c r="DC63" i="3"/>
  <c r="DC57" i="3"/>
  <c r="DC55" i="3"/>
  <c r="DC56" i="3"/>
  <c r="DC58" i="3"/>
  <c r="DC59" i="3"/>
  <c r="DC54" i="3"/>
  <c r="DC53" i="3"/>
  <c r="DC34" i="3"/>
  <c r="DC36" i="3"/>
  <c r="DC37" i="3"/>
  <c r="DC35" i="3"/>
  <c r="DC38" i="3"/>
  <c r="DC39" i="3"/>
  <c r="DC33" i="3"/>
  <c r="DC17" i="3"/>
  <c r="DC16" i="3"/>
  <c r="DC15" i="3"/>
  <c r="DC14" i="3"/>
  <c r="DC13" i="3"/>
  <c r="DC12" i="3"/>
  <c r="DC11" i="3"/>
  <c r="DD6" i="3"/>
  <c r="DC22" i="3"/>
  <c r="DC27" i="3"/>
  <c r="DC28" i="3"/>
  <c r="DC26" i="3"/>
  <c r="CJ26" i="4"/>
  <c r="CJ22" i="4"/>
  <c r="CJ17" i="4"/>
  <c r="CJ14" i="4"/>
  <c r="CJ16" i="4"/>
  <c r="CJ15" i="4"/>
  <c r="CJ13" i="4"/>
  <c r="CJ11" i="4"/>
  <c r="CJ12" i="4"/>
  <c r="CJ28" i="4"/>
  <c r="CJ27" i="4"/>
  <c r="CK6" i="4"/>
  <c r="CT23" i="10"/>
  <c r="CU6" i="10"/>
  <c r="CH193" i="6"/>
  <c r="CH187" i="6"/>
  <c r="CJ7" i="6"/>
  <c r="CJ1" i="6"/>
  <c r="E230" i="8"/>
  <c r="CJ102" i="6" l="1"/>
  <c r="CJ101" i="6"/>
  <c r="CJ100" i="6"/>
  <c r="CJ99" i="6"/>
  <c r="CJ98" i="6"/>
  <c r="CJ96" i="6"/>
  <c r="CJ97" i="6"/>
  <c r="CJ76" i="6"/>
  <c r="CJ77" i="6"/>
  <c r="CJ78" i="6"/>
  <c r="CJ79" i="6"/>
  <c r="CJ80" i="6"/>
  <c r="CJ75" i="6"/>
  <c r="CJ45" i="6"/>
  <c r="CJ49" i="6"/>
  <c r="CJ74" i="6"/>
  <c r="CJ46" i="6"/>
  <c r="CJ47" i="6"/>
  <c r="CJ44" i="6"/>
  <c r="CJ48" i="6"/>
  <c r="DC116" i="3"/>
  <c r="CJ43" i="6"/>
  <c r="GI166" i="3"/>
  <c r="GC167" i="3"/>
  <c r="GB165" i="3"/>
  <c r="CJ116" i="4"/>
  <c r="GC166" i="4"/>
  <c r="GB165" i="4"/>
  <c r="CJ108" i="6"/>
  <c r="CJ107" i="6"/>
  <c r="CJ109" i="6"/>
  <c r="CJ111" i="6"/>
  <c r="CJ110" i="6"/>
  <c r="CJ90" i="6"/>
  <c r="CJ91" i="6"/>
  <c r="CJ89" i="6"/>
  <c r="CJ88" i="6"/>
  <c r="CJ87" i="6"/>
  <c r="CJ86" i="6"/>
  <c r="CJ85" i="6"/>
  <c r="CJ151" i="6"/>
  <c r="CJ137" i="6"/>
  <c r="CJ149" i="6"/>
  <c r="CJ153" i="6"/>
  <c r="CJ142" i="6"/>
  <c r="CJ118" i="6"/>
  <c r="CJ147" i="6"/>
  <c r="CJ117" i="6"/>
  <c r="CJ69" i="6"/>
  <c r="CJ68" i="6"/>
  <c r="CJ67" i="6"/>
  <c r="CJ66" i="6"/>
  <c r="CJ65" i="6"/>
  <c r="CJ64" i="6"/>
  <c r="CJ63" i="6"/>
  <c r="CJ57" i="6"/>
  <c r="CJ59" i="6"/>
  <c r="CJ58" i="6"/>
  <c r="CJ55" i="6"/>
  <c r="CJ56" i="6"/>
  <c r="CJ54" i="6"/>
  <c r="CJ53" i="6"/>
  <c r="CJ39" i="6"/>
  <c r="CJ37" i="6"/>
  <c r="CJ36" i="6"/>
  <c r="CJ35" i="6"/>
  <c r="CJ17" i="6"/>
  <c r="CJ16" i="6"/>
  <c r="CJ38" i="6"/>
  <c r="CJ34" i="6"/>
  <c r="CJ33" i="6"/>
  <c r="CJ15" i="6"/>
  <c r="CJ14" i="6"/>
  <c r="CJ13" i="6"/>
  <c r="CJ12" i="6"/>
  <c r="CJ11" i="6"/>
  <c r="CJ22" i="6"/>
  <c r="CJ26" i="6"/>
  <c r="CJ28" i="6"/>
  <c r="CJ27" i="6"/>
  <c r="CT79" i="10"/>
  <c r="CU7" i="10"/>
  <c r="CU1" i="10"/>
  <c r="CI144" i="6"/>
  <c r="CI181" i="6"/>
  <c r="CH182" i="6"/>
  <c r="CH183" i="6" s="1"/>
  <c r="CK6" i="6"/>
  <c r="CK7" i="4"/>
  <c r="CK1" i="4"/>
  <c r="DD7" i="3"/>
  <c r="DD1" i="3"/>
  <c r="E231" i="8"/>
  <c r="CK101" i="4" l="1"/>
  <c r="CK102" i="4"/>
  <c r="CK99" i="4"/>
  <c r="CK98" i="4"/>
  <c r="CK97" i="4"/>
  <c r="CK96" i="4"/>
  <c r="CK76" i="4"/>
  <c r="CK77" i="4"/>
  <c r="CK100" i="4"/>
  <c r="CK75" i="4"/>
  <c r="CK78" i="4"/>
  <c r="CK80" i="4"/>
  <c r="CK79" i="4"/>
  <c r="DD101" i="3"/>
  <c r="DD99" i="3"/>
  <c r="DD100" i="3"/>
  <c r="DD102" i="3"/>
  <c r="DD98" i="3"/>
  <c r="DD97" i="3"/>
  <c r="DD96" i="3"/>
  <c r="DD79" i="3"/>
  <c r="DD78" i="3"/>
  <c r="DD76" i="3"/>
  <c r="DD77" i="3"/>
  <c r="DD75" i="3"/>
  <c r="DD80" i="3"/>
  <c r="CK74" i="4"/>
  <c r="CK44" i="4"/>
  <c r="CK45" i="4"/>
  <c r="CK47" i="4"/>
  <c r="CK46" i="4"/>
  <c r="CK48" i="4"/>
  <c r="CK49" i="4"/>
  <c r="DD46" i="3"/>
  <c r="DD74" i="3"/>
  <c r="DD45" i="3"/>
  <c r="DD44" i="3"/>
  <c r="DD47" i="3"/>
  <c r="DD48" i="3"/>
  <c r="DD49" i="3"/>
  <c r="CK43" i="4"/>
  <c r="DD43" i="3"/>
  <c r="DD151" i="3"/>
  <c r="DD153" i="3"/>
  <c r="DD147" i="3"/>
  <c r="DD149" i="3"/>
  <c r="DD117" i="3"/>
  <c r="DD118" i="3"/>
  <c r="CK153" i="4"/>
  <c r="CK117" i="4"/>
  <c r="CK151" i="4"/>
  <c r="CK149" i="4"/>
  <c r="CK147" i="4"/>
  <c r="CK118" i="4"/>
  <c r="DD194" i="3"/>
  <c r="DD193" i="3"/>
  <c r="DD192" i="3"/>
  <c r="DD187" i="3"/>
  <c r="DD188" i="3"/>
  <c r="DD183" i="3"/>
  <c r="DD182" i="3"/>
  <c r="DD181" i="3"/>
  <c r="DD144" i="3"/>
  <c r="DD142" i="3"/>
  <c r="DD137" i="3"/>
  <c r="GD167" i="3"/>
  <c r="GC165" i="3"/>
  <c r="GJ166" i="3"/>
  <c r="CK194" i="4"/>
  <c r="CK193" i="4"/>
  <c r="CK192" i="4"/>
  <c r="CK188" i="4"/>
  <c r="CK187" i="4"/>
  <c r="CK183" i="4"/>
  <c r="CK182" i="4"/>
  <c r="CK181" i="4"/>
  <c r="CK142" i="4"/>
  <c r="CK144" i="4"/>
  <c r="CK137" i="4"/>
  <c r="GC165" i="4"/>
  <c r="GD166" i="4"/>
  <c r="DD91" i="3"/>
  <c r="DD90" i="3"/>
  <c r="DD89" i="3"/>
  <c r="DD88" i="3"/>
  <c r="DD87" i="3"/>
  <c r="DD86" i="3"/>
  <c r="DD85" i="3"/>
  <c r="CK91" i="4"/>
  <c r="CK90" i="4"/>
  <c r="CK89" i="4"/>
  <c r="CK88" i="4"/>
  <c r="CK86" i="4"/>
  <c r="CK85" i="4"/>
  <c r="CK87" i="4"/>
  <c r="DD111" i="3"/>
  <c r="DD110" i="3"/>
  <c r="DD108" i="3"/>
  <c r="DD109" i="3"/>
  <c r="CK110" i="4"/>
  <c r="CK108" i="4"/>
  <c r="CK111" i="4"/>
  <c r="CK109" i="4"/>
  <c r="DD107" i="3"/>
  <c r="CK69" i="4"/>
  <c r="CK107" i="4"/>
  <c r="CK68" i="4"/>
  <c r="CK66" i="4"/>
  <c r="CK67" i="4"/>
  <c r="CK64" i="4"/>
  <c r="CK65" i="4"/>
  <c r="CK63" i="4"/>
  <c r="CK58" i="4"/>
  <c r="CK59" i="4"/>
  <c r="CK57" i="4"/>
  <c r="CK56" i="4"/>
  <c r="CK54" i="4"/>
  <c r="CK53" i="4"/>
  <c r="CK55" i="4"/>
  <c r="CK38" i="4"/>
  <c r="CK36" i="4"/>
  <c r="CK39" i="4"/>
  <c r="CK35" i="4"/>
  <c r="CK34" i="4"/>
  <c r="CK33" i="4"/>
  <c r="CK37" i="4"/>
  <c r="DD65" i="3"/>
  <c r="DD64" i="3"/>
  <c r="DD66" i="3"/>
  <c r="DD67" i="3"/>
  <c r="DD69" i="3"/>
  <c r="DD68" i="3"/>
  <c r="DD63" i="3"/>
  <c r="DD57" i="3"/>
  <c r="DD56" i="3"/>
  <c r="DD55" i="3"/>
  <c r="DD58" i="3"/>
  <c r="DD59" i="3"/>
  <c r="DD54" i="3"/>
  <c r="DD53" i="3"/>
  <c r="DD35" i="3"/>
  <c r="DD34" i="3"/>
  <c r="DD36" i="3"/>
  <c r="DD37" i="3"/>
  <c r="DD38" i="3"/>
  <c r="DD39" i="3"/>
  <c r="DD33" i="3"/>
  <c r="DD17" i="3"/>
  <c r="DD16" i="3"/>
  <c r="DD15" i="3"/>
  <c r="DD14" i="3"/>
  <c r="DD13" i="3"/>
  <c r="DD12" i="3"/>
  <c r="DD11" i="3"/>
  <c r="DE6" i="3"/>
  <c r="DD28" i="3"/>
  <c r="DD26" i="3"/>
  <c r="DD22" i="3"/>
  <c r="DD27" i="3"/>
  <c r="CK27" i="4"/>
  <c r="CK26" i="4"/>
  <c r="CK22" i="4"/>
  <c r="CK16" i="4"/>
  <c r="CK17" i="4"/>
  <c r="CK15" i="4"/>
  <c r="CK13" i="4"/>
  <c r="CK11" i="4"/>
  <c r="CK14" i="4"/>
  <c r="CK12" i="4"/>
  <c r="CK28" i="4"/>
  <c r="CL6" i="4"/>
  <c r="CU23" i="10"/>
  <c r="CV6" i="10"/>
  <c r="CI193" i="6"/>
  <c r="CI187" i="6"/>
  <c r="CK7" i="6"/>
  <c r="CK1" i="6"/>
  <c r="E232" i="8"/>
  <c r="CK102" i="6" l="1"/>
  <c r="CK101" i="6"/>
  <c r="CK100" i="6"/>
  <c r="CK99" i="6"/>
  <c r="CK98" i="6"/>
  <c r="CK97" i="6"/>
  <c r="CK75" i="6"/>
  <c r="CK76" i="6"/>
  <c r="CK96" i="6"/>
  <c r="CK77" i="6"/>
  <c r="CK78" i="6"/>
  <c r="CK79" i="6"/>
  <c r="CK80" i="6"/>
  <c r="CK74" i="6"/>
  <c r="CK44" i="6"/>
  <c r="CK45" i="6"/>
  <c r="CK49" i="6"/>
  <c r="CK46" i="6"/>
  <c r="CK47" i="6"/>
  <c r="CK48" i="6"/>
  <c r="CK43" i="6"/>
  <c r="GK166" i="3"/>
  <c r="GE167" i="3"/>
  <c r="GD165" i="3"/>
  <c r="DD116" i="3"/>
  <c r="GE166" i="4"/>
  <c r="GD165" i="4"/>
  <c r="CK116" i="4"/>
  <c r="CK108" i="6"/>
  <c r="CK107" i="6"/>
  <c r="CK111" i="6"/>
  <c r="CK109" i="6"/>
  <c r="CK110" i="6"/>
  <c r="CK90" i="6"/>
  <c r="CK91" i="6"/>
  <c r="CK88" i="6"/>
  <c r="CK89" i="6"/>
  <c r="CK87" i="6"/>
  <c r="CK86" i="6"/>
  <c r="CK85" i="6"/>
  <c r="CK151" i="6"/>
  <c r="CK137" i="6"/>
  <c r="CK149" i="6"/>
  <c r="CK153" i="6"/>
  <c r="CK142" i="6"/>
  <c r="CK118" i="6"/>
  <c r="CK147" i="6"/>
  <c r="CK117" i="6"/>
  <c r="CK69" i="6"/>
  <c r="CK68" i="6"/>
  <c r="CK67" i="6"/>
  <c r="CK65" i="6"/>
  <c r="CK64" i="6"/>
  <c r="CK66" i="6"/>
  <c r="CK63" i="6"/>
  <c r="CK58" i="6"/>
  <c r="CK59" i="6"/>
  <c r="CK57" i="6"/>
  <c r="CK56" i="6"/>
  <c r="CK54" i="6"/>
  <c r="CK53" i="6"/>
  <c r="CK39" i="6"/>
  <c r="CK37" i="6"/>
  <c r="CK55" i="6"/>
  <c r="CK38" i="6"/>
  <c r="CK36" i="6"/>
  <c r="CK35" i="6"/>
  <c r="CK33" i="6"/>
  <c r="CK17" i="6"/>
  <c r="CK16" i="6"/>
  <c r="CK34" i="6"/>
  <c r="CK15" i="6"/>
  <c r="CK13" i="6"/>
  <c r="CK11" i="6"/>
  <c r="CK12" i="6"/>
  <c r="CK27" i="6"/>
  <c r="CK14" i="6"/>
  <c r="CK22" i="6"/>
  <c r="CK28" i="6"/>
  <c r="CK26" i="6"/>
  <c r="CU79" i="10"/>
  <c r="CV7" i="10"/>
  <c r="CV1" i="10"/>
  <c r="CJ181" i="6"/>
  <c r="CI182" i="6"/>
  <c r="CI183" i="6" s="1"/>
  <c r="CJ144" i="6"/>
  <c r="CL6" i="6"/>
  <c r="CL7" i="4"/>
  <c r="CL1" i="4"/>
  <c r="DE7" i="3"/>
  <c r="DE1" i="3"/>
  <c r="E233" i="8"/>
  <c r="CL101" i="4" l="1"/>
  <c r="CL102" i="4"/>
  <c r="CL99" i="4"/>
  <c r="CL100" i="4"/>
  <c r="CL98" i="4"/>
  <c r="CL96" i="4"/>
  <c r="CL97" i="4"/>
  <c r="CL75" i="4"/>
  <c r="CL78" i="4"/>
  <c r="CL77" i="4"/>
  <c r="CL79" i="4"/>
  <c r="CL76" i="4"/>
  <c r="CL80" i="4"/>
  <c r="DE102" i="3"/>
  <c r="DE99" i="3"/>
  <c r="DE101" i="3"/>
  <c r="DE100" i="3"/>
  <c r="DE98" i="3"/>
  <c r="DE97" i="3"/>
  <c r="DE96" i="3"/>
  <c r="DE77" i="3"/>
  <c r="DE78" i="3"/>
  <c r="DE75" i="3"/>
  <c r="DE76" i="3"/>
  <c r="DE80" i="3"/>
  <c r="DE79" i="3"/>
  <c r="CL74" i="4"/>
  <c r="CL44" i="4"/>
  <c r="CL45" i="4"/>
  <c r="CL46" i="4"/>
  <c r="CL48" i="4"/>
  <c r="CL49" i="4"/>
  <c r="CL47" i="4"/>
  <c r="DE44" i="3"/>
  <c r="DE74" i="3"/>
  <c r="DE46" i="3"/>
  <c r="DE45" i="3"/>
  <c r="DE47" i="3"/>
  <c r="DE48" i="3"/>
  <c r="DE49" i="3"/>
  <c r="CL43" i="4"/>
  <c r="DE43" i="3"/>
  <c r="CL153" i="4"/>
  <c r="CL151" i="4"/>
  <c r="CL149" i="4"/>
  <c r="CL117" i="4"/>
  <c r="CL147" i="4"/>
  <c r="CL118" i="4"/>
  <c r="DE151" i="3"/>
  <c r="DE153" i="3"/>
  <c r="DE149" i="3"/>
  <c r="DE117" i="3"/>
  <c r="DE147" i="3"/>
  <c r="DE118" i="3"/>
  <c r="GF167" i="3"/>
  <c r="GE165" i="3"/>
  <c r="GL166" i="3"/>
  <c r="DE194" i="3"/>
  <c r="DE192" i="3"/>
  <c r="DE193" i="3"/>
  <c r="DE188" i="3"/>
  <c r="DE187" i="3"/>
  <c r="DE183" i="3"/>
  <c r="DE182" i="3"/>
  <c r="DE181" i="3"/>
  <c r="DE144" i="3"/>
  <c r="DE137" i="3"/>
  <c r="DE142" i="3"/>
  <c r="CL194" i="4"/>
  <c r="CL193" i="4"/>
  <c r="CL192" i="4"/>
  <c r="CL187" i="4"/>
  <c r="CL188" i="4"/>
  <c r="CL182" i="4"/>
  <c r="CL181" i="4"/>
  <c r="CL183" i="4"/>
  <c r="CL144" i="4"/>
  <c r="CL142" i="4"/>
  <c r="CL137" i="4"/>
  <c r="GE165" i="4"/>
  <c r="GF166" i="4"/>
  <c r="DE91" i="3"/>
  <c r="DE90" i="3"/>
  <c r="DE88" i="3"/>
  <c r="DE89" i="3"/>
  <c r="DE87" i="3"/>
  <c r="DE86" i="3"/>
  <c r="DE85" i="3"/>
  <c r="CL90" i="4"/>
  <c r="CL91" i="4"/>
  <c r="CL88" i="4"/>
  <c r="CL89" i="4"/>
  <c r="CL87" i="4"/>
  <c r="CL85" i="4"/>
  <c r="CL86" i="4"/>
  <c r="CL111" i="4"/>
  <c r="CL110" i="4"/>
  <c r="CL109" i="4"/>
  <c r="CL108" i="4"/>
  <c r="DE111" i="3"/>
  <c r="DE108" i="3"/>
  <c r="DE109" i="3"/>
  <c r="DE110" i="3"/>
  <c r="DE107" i="3"/>
  <c r="CL69" i="4"/>
  <c r="CL107" i="4"/>
  <c r="CL66" i="4"/>
  <c r="CL67" i="4"/>
  <c r="CL64" i="4"/>
  <c r="CL68" i="4"/>
  <c r="CL65" i="4"/>
  <c r="CL58" i="4"/>
  <c r="CL63" i="4"/>
  <c r="CL59" i="4"/>
  <c r="CL57" i="4"/>
  <c r="CL54" i="4"/>
  <c r="CL55" i="4"/>
  <c r="CL39" i="4"/>
  <c r="CL38" i="4"/>
  <c r="CL36" i="4"/>
  <c r="CL56" i="4"/>
  <c r="CL53" i="4"/>
  <c r="CL37" i="4"/>
  <c r="CL33" i="4"/>
  <c r="CL35" i="4"/>
  <c r="CL34" i="4"/>
  <c r="DE64" i="3"/>
  <c r="DE65" i="3"/>
  <c r="DE67" i="3"/>
  <c r="DE66" i="3"/>
  <c r="DE69" i="3"/>
  <c r="DE68" i="3"/>
  <c r="DE63" i="3"/>
  <c r="DE54" i="3"/>
  <c r="DE56" i="3"/>
  <c r="DE57" i="3"/>
  <c r="DE59" i="3"/>
  <c r="DE55" i="3"/>
  <c r="DE58" i="3"/>
  <c r="DE53" i="3"/>
  <c r="DE35" i="3"/>
  <c r="DE34" i="3"/>
  <c r="DE36" i="3"/>
  <c r="DE37" i="3"/>
  <c r="DE38" i="3"/>
  <c r="DE39" i="3"/>
  <c r="DE33" i="3"/>
  <c r="DE17" i="3"/>
  <c r="DE16" i="3"/>
  <c r="DE14" i="3"/>
  <c r="DE13" i="3"/>
  <c r="DE12" i="3"/>
  <c r="DE11" i="3"/>
  <c r="DE15" i="3"/>
  <c r="DF6" i="3"/>
  <c r="DE26" i="3"/>
  <c r="DE22" i="3"/>
  <c r="DE28" i="3"/>
  <c r="DE27" i="3"/>
  <c r="CL17" i="4"/>
  <c r="CL22" i="4"/>
  <c r="CL16" i="4"/>
  <c r="CL15" i="4"/>
  <c r="CL13" i="4"/>
  <c r="CL11" i="4"/>
  <c r="CL14" i="4"/>
  <c r="CL12" i="4"/>
  <c r="CL28" i="4"/>
  <c r="CL26" i="4"/>
  <c r="CL27" i="4"/>
  <c r="CM6" i="4"/>
  <c r="CV23" i="10"/>
  <c r="CW6" i="10"/>
  <c r="CJ193" i="6"/>
  <c r="CJ187" i="6"/>
  <c r="CL1" i="6"/>
  <c r="CL7" i="6"/>
  <c r="E234" i="8"/>
  <c r="CL102" i="6" l="1"/>
  <c r="CL101" i="6"/>
  <c r="CL98" i="6"/>
  <c r="CL100" i="6"/>
  <c r="CL99" i="6"/>
  <c r="CL96" i="6"/>
  <c r="CL97" i="6"/>
  <c r="CL75" i="6"/>
  <c r="CL76" i="6"/>
  <c r="CL77" i="6"/>
  <c r="CL79" i="6"/>
  <c r="CL80" i="6"/>
  <c r="CL78" i="6"/>
  <c r="CL44" i="6"/>
  <c r="CL74" i="6"/>
  <c r="CL46" i="6"/>
  <c r="CL47" i="6"/>
  <c r="CL45" i="6"/>
  <c r="CL49" i="6"/>
  <c r="CL48" i="6"/>
  <c r="CL43" i="6"/>
  <c r="DE116" i="3"/>
  <c r="GM166" i="3"/>
  <c r="GG167" i="3"/>
  <c r="GF165" i="3"/>
  <c r="GG166" i="4"/>
  <c r="GF165" i="4"/>
  <c r="CL116" i="4"/>
  <c r="CL107" i="6"/>
  <c r="CL108" i="6"/>
  <c r="CL109" i="6"/>
  <c r="CL111" i="6"/>
  <c r="CL110" i="6"/>
  <c r="CL90" i="6"/>
  <c r="CL91" i="6"/>
  <c r="CL88" i="6"/>
  <c r="CL89" i="6"/>
  <c r="CL87" i="6"/>
  <c r="CL86" i="6"/>
  <c r="CL85" i="6"/>
  <c r="CL151" i="6"/>
  <c r="CL137" i="6"/>
  <c r="CL149" i="6"/>
  <c r="CL153" i="6"/>
  <c r="CL142" i="6"/>
  <c r="CL118" i="6"/>
  <c r="CL147" i="6"/>
  <c r="CL117" i="6"/>
  <c r="CL69" i="6"/>
  <c r="CL67" i="6"/>
  <c r="CL66" i="6"/>
  <c r="CL68" i="6"/>
  <c r="CL65" i="6"/>
  <c r="CL64" i="6"/>
  <c r="CL63" i="6"/>
  <c r="CL58" i="6"/>
  <c r="CL59" i="6"/>
  <c r="CL57" i="6"/>
  <c r="CL56" i="6"/>
  <c r="CL54" i="6"/>
  <c r="CL53" i="6"/>
  <c r="CL39" i="6"/>
  <c r="CL37" i="6"/>
  <c r="CL55" i="6"/>
  <c r="CL38" i="6"/>
  <c r="CL35" i="6"/>
  <c r="CL36" i="6"/>
  <c r="CL34" i="6"/>
  <c r="CL17" i="6"/>
  <c r="CL16" i="6"/>
  <c r="CL33" i="6"/>
  <c r="CL15" i="6"/>
  <c r="CL13" i="6"/>
  <c r="CL11" i="6"/>
  <c r="CL12" i="6"/>
  <c r="CL14" i="6"/>
  <c r="CL22" i="6"/>
  <c r="CL28" i="6"/>
  <c r="CL26" i="6"/>
  <c r="CL27" i="6"/>
  <c r="CV79" i="10"/>
  <c r="CW1" i="10"/>
  <c r="CW7" i="10"/>
  <c r="CK144" i="6"/>
  <c r="CK181" i="6"/>
  <c r="CJ182" i="6"/>
  <c r="CJ183" i="6" s="1"/>
  <c r="CM6" i="6"/>
  <c r="CM7" i="4"/>
  <c r="CM1" i="4"/>
  <c r="DF7" i="3"/>
  <c r="DF1" i="3"/>
  <c r="E235" i="8"/>
  <c r="CM102" i="4" l="1"/>
  <c r="CM101" i="4"/>
  <c r="CM99" i="4"/>
  <c r="CM98" i="4"/>
  <c r="CM100" i="4"/>
  <c r="CM97" i="4"/>
  <c r="CM96" i="4"/>
  <c r="CM75" i="4"/>
  <c r="CM76" i="4"/>
  <c r="CM78" i="4"/>
  <c r="CM80" i="4"/>
  <c r="CM79" i="4"/>
  <c r="CM77" i="4"/>
  <c r="DF101" i="3"/>
  <c r="DF99" i="3"/>
  <c r="DF100" i="3"/>
  <c r="DF102" i="3"/>
  <c r="DF98" i="3"/>
  <c r="DF97" i="3"/>
  <c r="DF96" i="3"/>
  <c r="DF75" i="3"/>
  <c r="DF76" i="3"/>
  <c r="DF79" i="3"/>
  <c r="DF78" i="3"/>
  <c r="DF77" i="3"/>
  <c r="DF80" i="3"/>
  <c r="CM44" i="4"/>
  <c r="CM74" i="4"/>
  <c r="CM45" i="4"/>
  <c r="CM47" i="4"/>
  <c r="CM46" i="4"/>
  <c r="CM49" i="4"/>
  <c r="CM48" i="4"/>
  <c r="DF44" i="3"/>
  <c r="DF74" i="3"/>
  <c r="DF46" i="3"/>
  <c r="DF45" i="3"/>
  <c r="DF47" i="3"/>
  <c r="DF49" i="3"/>
  <c r="DF48" i="3"/>
  <c r="CM43" i="4"/>
  <c r="DF43" i="3"/>
  <c r="CM153" i="4"/>
  <c r="CM151" i="4"/>
  <c r="CM117" i="4"/>
  <c r="CM147" i="4"/>
  <c r="CM118" i="4"/>
  <c r="CM149" i="4"/>
  <c r="DF153" i="3"/>
  <c r="DF151" i="3"/>
  <c r="DF149" i="3"/>
  <c r="DF147" i="3"/>
  <c r="DF117" i="3"/>
  <c r="DF118" i="3"/>
  <c r="GH167" i="3"/>
  <c r="GG165" i="3"/>
  <c r="GN166" i="3"/>
  <c r="DF193" i="3"/>
  <c r="DF194" i="3"/>
  <c r="DF192" i="3"/>
  <c r="DF188" i="3"/>
  <c r="DF187" i="3"/>
  <c r="DF183" i="3"/>
  <c r="DF182" i="3"/>
  <c r="DF181" i="3"/>
  <c r="DF144" i="3"/>
  <c r="DF137" i="3"/>
  <c r="DF142" i="3"/>
  <c r="CM194" i="4"/>
  <c r="CM193" i="4"/>
  <c r="CM192" i="4"/>
  <c r="CM187" i="4"/>
  <c r="CM188" i="4"/>
  <c r="CM182" i="4"/>
  <c r="CM181" i="4"/>
  <c r="CM183" i="4"/>
  <c r="CM144" i="4"/>
  <c r="CM142" i="4"/>
  <c r="CM137" i="4"/>
  <c r="GG165" i="4"/>
  <c r="GH166" i="4"/>
  <c r="DF90" i="3"/>
  <c r="DF91" i="3"/>
  <c r="DF88" i="3"/>
  <c r="DF89" i="3"/>
  <c r="DF87" i="3"/>
  <c r="DF86" i="3"/>
  <c r="DF85" i="3"/>
  <c r="CM91" i="4"/>
  <c r="CM90" i="4"/>
  <c r="CM89" i="4"/>
  <c r="CM87" i="4"/>
  <c r="CM88" i="4"/>
  <c r="CM85" i="4"/>
  <c r="CM86" i="4"/>
  <c r="CM111" i="4"/>
  <c r="CM109" i="4"/>
  <c r="CM110" i="4"/>
  <c r="CM108" i="4"/>
  <c r="DF111" i="3"/>
  <c r="DF108" i="3"/>
  <c r="DF110" i="3"/>
  <c r="DF109" i="3"/>
  <c r="DF107" i="3"/>
  <c r="CM107" i="4"/>
  <c r="CM69" i="4"/>
  <c r="CM68" i="4"/>
  <c r="CM65" i="4"/>
  <c r="CM66" i="4"/>
  <c r="CM67" i="4"/>
  <c r="CM64" i="4"/>
  <c r="CM63" i="4"/>
  <c r="CM59" i="4"/>
  <c r="CM58" i="4"/>
  <c r="CM57" i="4"/>
  <c r="CM55" i="4"/>
  <c r="CM53" i="4"/>
  <c r="CM56" i="4"/>
  <c r="CM37" i="4"/>
  <c r="CM33" i="4"/>
  <c r="CM38" i="4"/>
  <c r="CM39" i="4"/>
  <c r="CM36" i="4"/>
  <c r="CM35" i="4"/>
  <c r="CM34" i="4"/>
  <c r="CM54" i="4"/>
  <c r="DF64" i="3"/>
  <c r="DF65" i="3"/>
  <c r="DF67" i="3"/>
  <c r="DF66" i="3"/>
  <c r="DF68" i="3"/>
  <c r="DF69" i="3"/>
  <c r="DF63" i="3"/>
  <c r="DF54" i="3"/>
  <c r="DF56" i="3"/>
  <c r="DF55" i="3"/>
  <c r="DF59" i="3"/>
  <c r="DF57" i="3"/>
  <c r="DF58" i="3"/>
  <c r="DF53" i="3"/>
  <c r="DF35" i="3"/>
  <c r="DF34" i="3"/>
  <c r="DF38" i="3"/>
  <c r="DF37" i="3"/>
  <c r="DF39" i="3"/>
  <c r="DF36" i="3"/>
  <c r="DF33" i="3"/>
  <c r="DF17" i="3"/>
  <c r="DF16" i="3"/>
  <c r="DF15" i="3"/>
  <c r="DF13" i="3"/>
  <c r="DF11" i="3"/>
  <c r="DF14" i="3"/>
  <c r="DF12" i="3"/>
  <c r="DG6" i="3"/>
  <c r="DF28" i="3"/>
  <c r="DF22" i="3"/>
  <c r="DF27" i="3"/>
  <c r="DF26" i="3"/>
  <c r="CM27" i="4"/>
  <c r="CM17" i="4"/>
  <c r="CM22" i="4"/>
  <c r="CM15" i="4"/>
  <c r="CM14" i="4"/>
  <c r="CM16" i="4"/>
  <c r="CM12" i="4"/>
  <c r="CM11" i="4"/>
  <c r="CM13" i="4"/>
  <c r="CM26" i="4"/>
  <c r="CM28" i="4"/>
  <c r="CN6" i="4"/>
  <c r="CW23" i="10"/>
  <c r="CX6" i="10"/>
  <c r="CM7" i="6"/>
  <c r="CM1" i="6"/>
  <c r="E236" i="8"/>
  <c r="CM101" i="6" l="1"/>
  <c r="CM102" i="6"/>
  <c r="CM100" i="6"/>
  <c r="CM99" i="6"/>
  <c r="CM97" i="6"/>
  <c r="CM98" i="6"/>
  <c r="CM75" i="6"/>
  <c r="CM96" i="6"/>
  <c r="CM77" i="6"/>
  <c r="CM78" i="6"/>
  <c r="CM79" i="6"/>
  <c r="CM80" i="6"/>
  <c r="CM76" i="6"/>
  <c r="CM44" i="6"/>
  <c r="CM74" i="6"/>
  <c r="CM46" i="6"/>
  <c r="CM47" i="6"/>
  <c r="CM48" i="6"/>
  <c r="CM45" i="6"/>
  <c r="CM49" i="6"/>
  <c r="CM43" i="6"/>
  <c r="DF116" i="3"/>
  <c r="GO166" i="3"/>
  <c r="GI167" i="3"/>
  <c r="GH165" i="3"/>
  <c r="GH165" i="4"/>
  <c r="GI166" i="4"/>
  <c r="CM116" i="4"/>
  <c r="CM107" i="6"/>
  <c r="CM108" i="6"/>
  <c r="CM109" i="6"/>
  <c r="CM110" i="6"/>
  <c r="CM111" i="6"/>
  <c r="CM90" i="6"/>
  <c r="CM91" i="6"/>
  <c r="CM89" i="6"/>
  <c r="CM88" i="6"/>
  <c r="CM86" i="6"/>
  <c r="CM87" i="6"/>
  <c r="CM85" i="6"/>
  <c r="CM151" i="6"/>
  <c r="CM137" i="6"/>
  <c r="CM149" i="6"/>
  <c r="CM153" i="6"/>
  <c r="CM142" i="6"/>
  <c r="CM118" i="6"/>
  <c r="CM147" i="6"/>
  <c r="CM117" i="6"/>
  <c r="CM69" i="6"/>
  <c r="CM67" i="6"/>
  <c r="CM66" i="6"/>
  <c r="CM68" i="6"/>
  <c r="CM65" i="6"/>
  <c r="CM64" i="6"/>
  <c r="CM63" i="6"/>
  <c r="CM59" i="6"/>
  <c r="CM56" i="6"/>
  <c r="CM58" i="6"/>
  <c r="CM57" i="6"/>
  <c r="CM54" i="6"/>
  <c r="CM53" i="6"/>
  <c r="CM55" i="6"/>
  <c r="CM38" i="6"/>
  <c r="CM36" i="6"/>
  <c r="CM37" i="6"/>
  <c r="CM34" i="6"/>
  <c r="CM39" i="6"/>
  <c r="CM35" i="6"/>
  <c r="CM33" i="6"/>
  <c r="CM17" i="6"/>
  <c r="CM15" i="6"/>
  <c r="CM14" i="6"/>
  <c r="CM13" i="6"/>
  <c r="CM12" i="6"/>
  <c r="CM16" i="6"/>
  <c r="CM22" i="6"/>
  <c r="CM11" i="6"/>
  <c r="CM27" i="6"/>
  <c r="CM28" i="6"/>
  <c r="CM26" i="6"/>
  <c r="CW79" i="10"/>
  <c r="CK193" i="6"/>
  <c r="CK187" i="6"/>
  <c r="CX7" i="10"/>
  <c r="CX1" i="10"/>
  <c r="CL181" i="6"/>
  <c r="CK182" i="6"/>
  <c r="CK183" i="6" s="1"/>
  <c r="CL144" i="6"/>
  <c r="CN6" i="6"/>
  <c r="CN1" i="4"/>
  <c r="CN7" i="4"/>
  <c r="DG7" i="3"/>
  <c r="DG1" i="3"/>
  <c r="E237" i="8"/>
  <c r="CN102" i="4" l="1"/>
  <c r="CN101" i="4"/>
  <c r="CN99" i="4"/>
  <c r="CN100" i="4"/>
  <c r="CN96" i="4"/>
  <c r="CN75" i="4"/>
  <c r="CN98" i="4"/>
  <c r="CN97" i="4"/>
  <c r="CN76" i="4"/>
  <c r="CN77" i="4"/>
  <c r="CN80" i="4"/>
  <c r="CN79" i="4"/>
  <c r="CN78" i="4"/>
  <c r="DG101" i="3"/>
  <c r="DG102" i="3"/>
  <c r="DG100" i="3"/>
  <c r="DG98" i="3"/>
  <c r="DG97" i="3"/>
  <c r="DG99" i="3"/>
  <c r="DG96" i="3"/>
  <c r="DG75" i="3"/>
  <c r="DG77" i="3"/>
  <c r="DG78" i="3"/>
  <c r="DG79" i="3"/>
  <c r="DG80" i="3"/>
  <c r="DG76" i="3"/>
  <c r="CN74" i="4"/>
  <c r="CN44" i="4"/>
  <c r="CN46" i="4"/>
  <c r="CN45" i="4"/>
  <c r="CN48" i="4"/>
  <c r="CN47" i="4"/>
  <c r="CN49" i="4"/>
  <c r="DG74" i="3"/>
  <c r="DG44" i="3"/>
  <c r="DG45" i="3"/>
  <c r="DG46" i="3"/>
  <c r="DG48" i="3"/>
  <c r="DG47" i="3"/>
  <c r="DG49" i="3"/>
  <c r="CN43" i="4"/>
  <c r="DG43" i="3"/>
  <c r="CN151" i="4"/>
  <c r="CN153" i="4"/>
  <c r="CN147" i="4"/>
  <c r="CN118" i="4"/>
  <c r="CN117" i="4"/>
  <c r="CN149" i="4"/>
  <c r="DG153" i="3"/>
  <c r="DG151" i="3"/>
  <c r="DG149" i="3"/>
  <c r="DG118" i="3"/>
  <c r="DG147" i="3"/>
  <c r="DG117" i="3"/>
  <c r="GJ167" i="3"/>
  <c r="GI165" i="3"/>
  <c r="DG194" i="3"/>
  <c r="DG192" i="3"/>
  <c r="DG193" i="3"/>
  <c r="DG188" i="3"/>
  <c r="DG183" i="3"/>
  <c r="DG182" i="3"/>
  <c r="DG187" i="3"/>
  <c r="DG181" i="3"/>
  <c r="DG137" i="3"/>
  <c r="DG144" i="3"/>
  <c r="DG142" i="3"/>
  <c r="GP166" i="3"/>
  <c r="CN194" i="4"/>
  <c r="CN193" i="4"/>
  <c r="CN188" i="4"/>
  <c r="CN192" i="4"/>
  <c r="CN187" i="4"/>
  <c r="CN182" i="4"/>
  <c r="CN183" i="4"/>
  <c r="CN181" i="4"/>
  <c r="CN144" i="4"/>
  <c r="CN142" i="4"/>
  <c r="CN137" i="4"/>
  <c r="GI165" i="4"/>
  <c r="GJ166" i="4"/>
  <c r="DG91" i="3"/>
  <c r="DG90" i="3"/>
  <c r="DG89" i="3"/>
  <c r="DG85" i="3"/>
  <c r="DG88" i="3"/>
  <c r="DG86" i="3"/>
  <c r="DG87" i="3"/>
  <c r="CN91" i="4"/>
  <c r="CN90" i="4"/>
  <c r="CN89" i="4"/>
  <c r="CN87" i="4"/>
  <c r="CN88" i="4"/>
  <c r="CN86" i="4"/>
  <c r="CN85" i="4"/>
  <c r="CN109" i="4"/>
  <c r="CN110" i="4"/>
  <c r="CN111" i="4"/>
  <c r="CN108" i="4"/>
  <c r="DG110" i="3"/>
  <c r="DG111" i="3"/>
  <c r="DG109" i="3"/>
  <c r="DG108" i="3"/>
  <c r="DG107" i="3"/>
  <c r="CN69" i="4"/>
  <c r="CN107" i="4"/>
  <c r="CN66" i="4"/>
  <c r="CN67" i="4"/>
  <c r="CN68" i="4"/>
  <c r="CN65" i="4"/>
  <c r="CN64" i="4"/>
  <c r="CN63" i="4"/>
  <c r="CN59" i="4"/>
  <c r="CN58" i="4"/>
  <c r="CN57" i="4"/>
  <c r="CN55" i="4"/>
  <c r="CN53" i="4"/>
  <c r="CN56" i="4"/>
  <c r="CN37" i="4"/>
  <c r="CN54" i="4"/>
  <c r="CN39" i="4"/>
  <c r="CN38" i="4"/>
  <c r="CN36" i="4"/>
  <c r="CN33" i="4"/>
  <c r="CN35" i="4"/>
  <c r="CN34" i="4"/>
  <c r="DG64" i="3"/>
  <c r="DG65" i="3"/>
  <c r="DG67" i="3"/>
  <c r="DG66" i="3"/>
  <c r="DG69" i="3"/>
  <c r="DG68" i="3"/>
  <c r="DG54" i="3"/>
  <c r="DG63" i="3"/>
  <c r="DG56" i="3"/>
  <c r="DG55" i="3"/>
  <c r="DG59" i="3"/>
  <c r="DG57" i="3"/>
  <c r="DG58" i="3"/>
  <c r="DG53" i="3"/>
  <c r="DG36" i="3"/>
  <c r="DG35" i="3"/>
  <c r="DG37" i="3"/>
  <c r="DG34" i="3"/>
  <c r="DG38" i="3"/>
  <c r="DG39" i="3"/>
  <c r="DG33" i="3"/>
  <c r="DG17" i="3"/>
  <c r="DG16" i="3"/>
  <c r="DG15" i="3"/>
  <c r="DG14" i="3"/>
  <c r="DG12" i="3"/>
  <c r="DG11" i="3"/>
  <c r="DG13" i="3"/>
  <c r="DH6" i="3"/>
  <c r="DG27" i="3"/>
  <c r="DG22" i="3"/>
  <c r="DG28" i="3"/>
  <c r="DG26" i="3"/>
  <c r="CN17" i="4"/>
  <c r="CN22" i="4"/>
  <c r="CN16" i="4"/>
  <c r="CN15" i="4"/>
  <c r="CN14" i="4"/>
  <c r="CN12" i="4"/>
  <c r="CN13" i="4"/>
  <c r="CN11" i="4"/>
  <c r="CN26" i="4"/>
  <c r="CN28" i="4"/>
  <c r="CN27" i="4"/>
  <c r="CO6" i="4"/>
  <c r="CX23" i="10"/>
  <c r="CY6" i="10"/>
  <c r="CL187" i="6"/>
  <c r="CN1" i="6"/>
  <c r="CN7" i="6"/>
  <c r="E238" i="8"/>
  <c r="CN101" i="6" l="1"/>
  <c r="CN100" i="6"/>
  <c r="CN99" i="6"/>
  <c r="CN97" i="6"/>
  <c r="CN102" i="6"/>
  <c r="CN96" i="6"/>
  <c r="CN98" i="6"/>
  <c r="CN75" i="6"/>
  <c r="CN76" i="6"/>
  <c r="CN77" i="6"/>
  <c r="CN79" i="6"/>
  <c r="CN80" i="6"/>
  <c r="CN78" i="6"/>
  <c r="CN44" i="6"/>
  <c r="CN45" i="6"/>
  <c r="CN74" i="6"/>
  <c r="CN46" i="6"/>
  <c r="CN47" i="6"/>
  <c r="CN48" i="6"/>
  <c r="CN49" i="6"/>
  <c r="CN43" i="6"/>
  <c r="GQ166" i="3"/>
  <c r="DG116" i="3"/>
  <c r="GK167" i="3"/>
  <c r="GJ165" i="3"/>
  <c r="GK166" i="4"/>
  <c r="GJ165" i="4"/>
  <c r="CN116" i="4"/>
  <c r="CN107" i="6"/>
  <c r="CN108" i="6"/>
  <c r="CN110" i="6"/>
  <c r="CN109" i="6"/>
  <c r="CN111" i="6"/>
  <c r="CN91" i="6"/>
  <c r="CN88" i="6"/>
  <c r="CN89" i="6"/>
  <c r="CN90" i="6"/>
  <c r="CN86" i="6"/>
  <c r="CN87" i="6"/>
  <c r="CN85" i="6"/>
  <c r="CN151" i="6"/>
  <c r="CN137" i="6"/>
  <c r="CN149" i="6"/>
  <c r="CN153" i="6"/>
  <c r="CN142" i="6"/>
  <c r="CN118" i="6"/>
  <c r="CN147" i="6"/>
  <c r="CN117" i="6"/>
  <c r="CN69" i="6"/>
  <c r="CN68" i="6"/>
  <c r="CN67" i="6"/>
  <c r="CN66" i="6"/>
  <c r="CN65" i="6"/>
  <c r="CN64" i="6"/>
  <c r="CN63" i="6"/>
  <c r="CN59" i="6"/>
  <c r="CN58" i="6"/>
  <c r="CN57" i="6"/>
  <c r="CN56" i="6"/>
  <c r="CN55" i="6"/>
  <c r="CN53" i="6"/>
  <c r="CN38" i="6"/>
  <c r="CN54" i="6"/>
  <c r="CN36" i="6"/>
  <c r="CN37" i="6"/>
  <c r="CN39" i="6"/>
  <c r="CN35" i="6"/>
  <c r="CN33" i="6"/>
  <c r="CN34" i="6"/>
  <c r="CN17" i="6"/>
  <c r="CN15" i="6"/>
  <c r="CN14" i="6"/>
  <c r="CN13" i="6"/>
  <c r="CN12" i="6"/>
  <c r="CN16" i="6"/>
  <c r="CN11" i="6"/>
  <c r="CN22" i="6"/>
  <c r="CN27" i="6"/>
  <c r="CN28" i="6"/>
  <c r="CN26" i="6"/>
  <c r="CX79" i="10"/>
  <c r="CY1" i="10"/>
  <c r="CY7" i="10"/>
  <c r="CL193" i="6"/>
  <c r="CM181" i="6"/>
  <c r="CL182" i="6"/>
  <c r="CL183" i="6" s="1"/>
  <c r="CM144" i="6"/>
  <c r="CO6" i="6"/>
  <c r="CO1" i="4"/>
  <c r="CO7" i="4"/>
  <c r="DH7" i="3"/>
  <c r="DH1" i="3"/>
  <c r="E239" i="8"/>
  <c r="CO102" i="4" l="1"/>
  <c r="CO101" i="4"/>
  <c r="CO100" i="4"/>
  <c r="CO99" i="4"/>
  <c r="CO97" i="4"/>
  <c r="CO75" i="4"/>
  <c r="CO96" i="4"/>
  <c r="CO98" i="4"/>
  <c r="CO76" i="4"/>
  <c r="CO78" i="4"/>
  <c r="CO80" i="4"/>
  <c r="CO77" i="4"/>
  <c r="CO79" i="4"/>
  <c r="DH101" i="3"/>
  <c r="DH100" i="3"/>
  <c r="DH102" i="3"/>
  <c r="DH99" i="3"/>
  <c r="DH98" i="3"/>
  <c r="DH77" i="3"/>
  <c r="DH96" i="3"/>
  <c r="DH97" i="3"/>
  <c r="DH75" i="3"/>
  <c r="DH76" i="3"/>
  <c r="DH79" i="3"/>
  <c r="DH78" i="3"/>
  <c r="DH80" i="3"/>
  <c r="CO74" i="4"/>
  <c r="CO44" i="4"/>
  <c r="CO49" i="4"/>
  <c r="CO45" i="4"/>
  <c r="CO48" i="4"/>
  <c r="CO47" i="4"/>
  <c r="CO46" i="4"/>
  <c r="DH74" i="3"/>
  <c r="DH44" i="3"/>
  <c r="DH45" i="3"/>
  <c r="DH48" i="3"/>
  <c r="DH46" i="3"/>
  <c r="DH47" i="3"/>
  <c r="DH49" i="3"/>
  <c r="CO43" i="4"/>
  <c r="DH43" i="3"/>
  <c r="DH153" i="3"/>
  <c r="DH151" i="3"/>
  <c r="DH149" i="3"/>
  <c r="DH118" i="3"/>
  <c r="DH147" i="3"/>
  <c r="DH117" i="3"/>
  <c r="CO153" i="4"/>
  <c r="CO151" i="4"/>
  <c r="CO149" i="4"/>
  <c r="CO117" i="4"/>
  <c r="CO118" i="4"/>
  <c r="CO147" i="4"/>
  <c r="GL167" i="3"/>
  <c r="GK165" i="3"/>
  <c r="DH194" i="3"/>
  <c r="DH192" i="3"/>
  <c r="DH193" i="3"/>
  <c r="DH188" i="3"/>
  <c r="DH187" i="3"/>
  <c r="DH182" i="3"/>
  <c r="DH183" i="3"/>
  <c r="DH181" i="3"/>
  <c r="DH137" i="3"/>
  <c r="DH144" i="3"/>
  <c r="DH142" i="3"/>
  <c r="GR166" i="3"/>
  <c r="CO193" i="4"/>
  <c r="CO194" i="4"/>
  <c r="CO192" i="4"/>
  <c r="CO188" i="4"/>
  <c r="CO187" i="4"/>
  <c r="CO183" i="4"/>
  <c r="CO182" i="4"/>
  <c r="CO181" i="4"/>
  <c r="CO144" i="4"/>
  <c r="CO142" i="4"/>
  <c r="CO137" i="4"/>
  <c r="GL166" i="4"/>
  <c r="GK165" i="4"/>
  <c r="DH90" i="3"/>
  <c r="DH91" i="3"/>
  <c r="DH89" i="3"/>
  <c r="DH88" i="3"/>
  <c r="DH87" i="3"/>
  <c r="DH86" i="3"/>
  <c r="DH85" i="3"/>
  <c r="CO91" i="4"/>
  <c r="CO90" i="4"/>
  <c r="CO89" i="4"/>
  <c r="CO87" i="4"/>
  <c r="CO88" i="4"/>
  <c r="CO86" i="4"/>
  <c r="CO85" i="4"/>
  <c r="DH111" i="3"/>
  <c r="DH109" i="3"/>
  <c r="DH110" i="3"/>
  <c r="DH108" i="3"/>
  <c r="CO110" i="4"/>
  <c r="CO111" i="4"/>
  <c r="CO109" i="4"/>
  <c r="CO108" i="4"/>
  <c r="DH107" i="3"/>
  <c r="CO107" i="4"/>
  <c r="CO69" i="4"/>
  <c r="CO68" i="4"/>
  <c r="CO67" i="4"/>
  <c r="CO65" i="4"/>
  <c r="CO66" i="4"/>
  <c r="CO64" i="4"/>
  <c r="CO63" i="4"/>
  <c r="CO59" i="4"/>
  <c r="CO58" i="4"/>
  <c r="CO57" i="4"/>
  <c r="CO56" i="4"/>
  <c r="CO55" i="4"/>
  <c r="CO54" i="4"/>
  <c r="CO37" i="4"/>
  <c r="CO35" i="4"/>
  <c r="CO53" i="4"/>
  <c r="CO39" i="4"/>
  <c r="CO33" i="4"/>
  <c r="CO38" i="4"/>
  <c r="CO34" i="4"/>
  <c r="CO36" i="4"/>
  <c r="DH64" i="3"/>
  <c r="DH65" i="3"/>
  <c r="DH68" i="3"/>
  <c r="DH66" i="3"/>
  <c r="DH67" i="3"/>
  <c r="DH69" i="3"/>
  <c r="DH63" i="3"/>
  <c r="DH55" i="3"/>
  <c r="DH54" i="3"/>
  <c r="DH56" i="3"/>
  <c r="DH58" i="3"/>
  <c r="DH59" i="3"/>
  <c r="DH57" i="3"/>
  <c r="DH53" i="3"/>
  <c r="DH34" i="3"/>
  <c r="DH36" i="3"/>
  <c r="DH35" i="3"/>
  <c r="DH37" i="3"/>
  <c r="DH39" i="3"/>
  <c r="DH38" i="3"/>
  <c r="DH17" i="3"/>
  <c r="DH16" i="3"/>
  <c r="DH15" i="3"/>
  <c r="DH14" i="3"/>
  <c r="DH33" i="3"/>
  <c r="DH13" i="3"/>
  <c r="DH12" i="3"/>
  <c r="DH11" i="3"/>
  <c r="DI6" i="3"/>
  <c r="DH22" i="3"/>
  <c r="DH26" i="3"/>
  <c r="DH27" i="3"/>
  <c r="DH28" i="3"/>
  <c r="CO17" i="4"/>
  <c r="CO22" i="4"/>
  <c r="CO15" i="4"/>
  <c r="CO16" i="4"/>
  <c r="CO12" i="4"/>
  <c r="CO11" i="4"/>
  <c r="CO14" i="4"/>
  <c r="CO13" i="4"/>
  <c r="CO27" i="4"/>
  <c r="CO28" i="4"/>
  <c r="CO26" i="4"/>
  <c r="CP6" i="4"/>
  <c r="CY23" i="10"/>
  <c r="CZ6" i="10"/>
  <c r="CM187" i="6"/>
  <c r="CO1" i="6"/>
  <c r="CO7" i="6"/>
  <c r="E240" i="8"/>
  <c r="CO102" i="6" l="1"/>
  <c r="CO101" i="6"/>
  <c r="CO100" i="6"/>
  <c r="CO99" i="6"/>
  <c r="CO98" i="6"/>
  <c r="CO97" i="6"/>
  <c r="CO75" i="6"/>
  <c r="CO77" i="6"/>
  <c r="CO78" i="6"/>
  <c r="CO96" i="6"/>
  <c r="CO76" i="6"/>
  <c r="CO79" i="6"/>
  <c r="CO80" i="6"/>
  <c r="CO74" i="6"/>
  <c r="CO44" i="6"/>
  <c r="CO45" i="6"/>
  <c r="CO46" i="6"/>
  <c r="CO47" i="6"/>
  <c r="CO48" i="6"/>
  <c r="CO49" i="6"/>
  <c r="DH116" i="3"/>
  <c r="CO43" i="6"/>
  <c r="GS166" i="3"/>
  <c r="GM167" i="3"/>
  <c r="GL165" i="3"/>
  <c r="CO116" i="4"/>
  <c r="GM166" i="4"/>
  <c r="GL165" i="4"/>
  <c r="CO107" i="6"/>
  <c r="CO109" i="6"/>
  <c r="CO110" i="6"/>
  <c r="CO111" i="6"/>
  <c r="CO108" i="6"/>
  <c r="CO91" i="6"/>
  <c r="CO90" i="6"/>
  <c r="CO88" i="6"/>
  <c r="CO87" i="6"/>
  <c r="CO86" i="6"/>
  <c r="CO89" i="6"/>
  <c r="CO85" i="6"/>
  <c r="CO137" i="6"/>
  <c r="CO151" i="6"/>
  <c r="CO149" i="6"/>
  <c r="CO153" i="6"/>
  <c r="CO142" i="6"/>
  <c r="CO118" i="6"/>
  <c r="CO147" i="6"/>
  <c r="CO117" i="6"/>
  <c r="CO69" i="6"/>
  <c r="CO68" i="6"/>
  <c r="CO67" i="6"/>
  <c r="CO66" i="6"/>
  <c r="CO65" i="6"/>
  <c r="CO64" i="6"/>
  <c r="CO63" i="6"/>
  <c r="CO59" i="6"/>
  <c r="CO58" i="6"/>
  <c r="CO57" i="6"/>
  <c r="CO53" i="6"/>
  <c r="CO55" i="6"/>
  <c r="CO38" i="6"/>
  <c r="CO54" i="6"/>
  <c r="CO56" i="6"/>
  <c r="CO39" i="6"/>
  <c r="CO37" i="6"/>
  <c r="CO36" i="6"/>
  <c r="CO34" i="6"/>
  <c r="CO33" i="6"/>
  <c r="CO17" i="6"/>
  <c r="CO16" i="6"/>
  <c r="CO15" i="6"/>
  <c r="CO14" i="6"/>
  <c r="CO13" i="6"/>
  <c r="CO12" i="6"/>
  <c r="CO35" i="6"/>
  <c r="CO11" i="6"/>
  <c r="CO22" i="6"/>
  <c r="CO26" i="6"/>
  <c r="CO28" i="6"/>
  <c r="CO27" i="6"/>
  <c r="CY79" i="10"/>
  <c r="CM182" i="6"/>
  <c r="CM183" i="6" s="1"/>
  <c r="CZ1" i="10"/>
  <c r="CZ7" i="10"/>
  <c r="CM193" i="6"/>
  <c r="CN181" i="6"/>
  <c r="CN144" i="6"/>
  <c r="CP6" i="6"/>
  <c r="CP7" i="4"/>
  <c r="CP1" i="4"/>
  <c r="DI7" i="3"/>
  <c r="DI1" i="3"/>
  <c r="E241" i="8"/>
  <c r="CP101" i="4" l="1"/>
  <c r="CP102" i="4"/>
  <c r="CP100" i="4"/>
  <c r="CP99" i="4"/>
  <c r="CP98" i="4"/>
  <c r="CP76" i="4"/>
  <c r="CP75" i="4"/>
  <c r="CP97" i="4"/>
  <c r="CP96" i="4"/>
  <c r="CP78" i="4"/>
  <c r="CP80" i="4"/>
  <c r="CP77" i="4"/>
  <c r="CP79" i="4"/>
  <c r="DI102" i="3"/>
  <c r="DI100" i="3"/>
  <c r="DI101" i="3"/>
  <c r="DI99" i="3"/>
  <c r="DI98" i="3"/>
  <c r="DI96" i="3"/>
  <c r="DI97" i="3"/>
  <c r="DI75" i="3"/>
  <c r="DI78" i="3"/>
  <c r="DI76" i="3"/>
  <c r="DI77" i="3"/>
  <c r="DI79" i="3"/>
  <c r="DI80" i="3"/>
  <c r="CP74" i="4"/>
  <c r="CP44" i="4"/>
  <c r="CP46" i="4"/>
  <c r="CP49" i="4"/>
  <c r="CP45" i="4"/>
  <c r="CP48" i="4"/>
  <c r="CP47" i="4"/>
  <c r="DI74" i="3"/>
  <c r="DI44" i="3"/>
  <c r="DI45" i="3"/>
  <c r="DI46" i="3"/>
  <c r="DI48" i="3"/>
  <c r="DI49" i="3"/>
  <c r="DI47" i="3"/>
  <c r="CP43" i="4"/>
  <c r="DI43" i="3"/>
  <c r="DI153" i="3"/>
  <c r="DI151" i="3"/>
  <c r="DI149" i="3"/>
  <c r="DI118" i="3"/>
  <c r="DI117" i="3"/>
  <c r="DI147" i="3"/>
  <c r="CP151" i="4"/>
  <c r="CP153" i="4"/>
  <c r="CP149" i="4"/>
  <c r="CP147" i="4"/>
  <c r="CP118" i="4"/>
  <c r="CP117" i="4"/>
  <c r="GN167" i="3"/>
  <c r="GM165" i="3"/>
  <c r="GT166" i="3"/>
  <c r="DI194" i="3"/>
  <c r="DI193" i="3"/>
  <c r="DI192" i="3"/>
  <c r="DI188" i="3"/>
  <c r="DI187" i="3"/>
  <c r="DI183" i="3"/>
  <c r="DI182" i="3"/>
  <c r="DI181" i="3"/>
  <c r="DI137" i="3"/>
  <c r="DI144" i="3"/>
  <c r="DI142" i="3"/>
  <c r="GM165" i="4"/>
  <c r="GN166" i="4"/>
  <c r="CP193" i="4"/>
  <c r="CP194" i="4"/>
  <c r="CP192" i="4"/>
  <c r="CP188" i="4"/>
  <c r="CP187" i="4"/>
  <c r="CP183" i="4"/>
  <c r="CP181" i="4"/>
  <c r="CP182" i="4"/>
  <c r="CP144" i="4"/>
  <c r="CP137" i="4"/>
  <c r="CP142" i="4"/>
  <c r="DI91" i="3"/>
  <c r="DI89" i="3"/>
  <c r="DI88" i="3"/>
  <c r="DI87" i="3"/>
  <c r="DI90" i="3"/>
  <c r="DI86" i="3"/>
  <c r="DI85" i="3"/>
  <c r="CP91" i="4"/>
  <c r="CP90" i="4"/>
  <c r="CP88" i="4"/>
  <c r="CP89" i="4"/>
  <c r="CP87" i="4"/>
  <c r="CP86" i="4"/>
  <c r="CP85" i="4"/>
  <c r="DI111" i="3"/>
  <c r="DI110" i="3"/>
  <c r="DI109" i="3"/>
  <c r="DI108" i="3"/>
  <c r="CP111" i="4"/>
  <c r="CP109" i="4"/>
  <c r="CP108" i="4"/>
  <c r="CP110" i="4"/>
  <c r="DI107" i="3"/>
  <c r="CP69" i="4"/>
  <c r="CP107" i="4"/>
  <c r="CP68" i="4"/>
  <c r="CP66" i="4"/>
  <c r="CP65" i="4"/>
  <c r="CP67" i="4"/>
  <c r="CP64" i="4"/>
  <c r="CP63" i="4"/>
  <c r="CP59" i="4"/>
  <c r="CP57" i="4"/>
  <c r="CP58" i="4"/>
  <c r="CP39" i="4"/>
  <c r="CP55" i="4"/>
  <c r="CP56" i="4"/>
  <c r="CP54" i="4"/>
  <c r="CP37" i="4"/>
  <c r="CP53" i="4"/>
  <c r="CP38" i="4"/>
  <c r="CP34" i="4"/>
  <c r="CP36" i="4"/>
  <c r="CP35" i="4"/>
  <c r="CP33" i="4"/>
  <c r="DI64" i="3"/>
  <c r="DI65" i="3"/>
  <c r="DI66" i="3"/>
  <c r="DI68" i="3"/>
  <c r="DI67" i="3"/>
  <c r="DI69" i="3"/>
  <c r="DI54" i="3"/>
  <c r="DI55" i="3"/>
  <c r="DI63" i="3"/>
  <c r="DI58" i="3"/>
  <c r="DI56" i="3"/>
  <c r="DI57" i="3"/>
  <c r="DI59" i="3"/>
  <c r="DI53" i="3"/>
  <c r="DI34" i="3"/>
  <c r="DI35" i="3"/>
  <c r="DI36" i="3"/>
  <c r="DI39" i="3"/>
  <c r="DI37" i="3"/>
  <c r="DI38" i="3"/>
  <c r="DI33" i="3"/>
  <c r="DI17" i="3"/>
  <c r="DI16" i="3"/>
  <c r="DI14" i="3"/>
  <c r="DI15" i="3"/>
  <c r="DI13" i="3"/>
  <c r="DI12" i="3"/>
  <c r="DI11" i="3"/>
  <c r="DJ6" i="3"/>
  <c r="DI26" i="3"/>
  <c r="DI22" i="3"/>
  <c r="DI28" i="3"/>
  <c r="DI27" i="3"/>
  <c r="CP28" i="4"/>
  <c r="CP17" i="4"/>
  <c r="CP22" i="4"/>
  <c r="CP14" i="4"/>
  <c r="CP16" i="4"/>
  <c r="CP12" i="4"/>
  <c r="CP13" i="4"/>
  <c r="CP11" i="4"/>
  <c r="CP15" i="4"/>
  <c r="CP26" i="4"/>
  <c r="CP27" i="4"/>
  <c r="CQ6" i="4"/>
  <c r="CZ23" i="10"/>
  <c r="DA6" i="10"/>
  <c r="CN187" i="6"/>
  <c r="CP7" i="6"/>
  <c r="CP1" i="6"/>
  <c r="E242" i="8"/>
  <c r="CP100" i="6" l="1"/>
  <c r="CP102" i="6"/>
  <c r="CP101" i="6"/>
  <c r="CP98" i="6"/>
  <c r="CP97" i="6"/>
  <c r="CP96" i="6"/>
  <c r="CP75" i="6"/>
  <c r="CP76" i="6"/>
  <c r="CP99" i="6"/>
  <c r="CP77" i="6"/>
  <c r="CP78" i="6"/>
  <c r="CP79" i="6"/>
  <c r="CP80" i="6"/>
  <c r="CP74" i="6"/>
  <c r="CP44" i="6"/>
  <c r="CP45" i="6"/>
  <c r="CP46" i="6"/>
  <c r="CP47" i="6"/>
  <c r="CP49" i="6"/>
  <c r="CP48" i="6"/>
  <c r="CP43" i="6"/>
  <c r="DI116" i="3"/>
  <c r="GU166" i="3"/>
  <c r="GO167" i="3"/>
  <c r="GN165" i="3"/>
  <c r="CP116" i="4"/>
  <c r="GO166" i="4"/>
  <c r="GN165" i="4"/>
  <c r="CP108" i="6"/>
  <c r="CP107" i="6"/>
  <c r="CP109" i="6"/>
  <c r="CP110" i="6"/>
  <c r="CP111" i="6"/>
  <c r="CP90" i="6"/>
  <c r="CP88" i="6"/>
  <c r="CP91" i="6"/>
  <c r="CP89" i="6"/>
  <c r="CP87" i="6"/>
  <c r="CP86" i="6"/>
  <c r="CP85" i="6"/>
  <c r="CP137" i="6"/>
  <c r="CP151" i="6"/>
  <c r="CP149" i="6"/>
  <c r="CP153" i="6"/>
  <c r="CP142" i="6"/>
  <c r="CP118" i="6"/>
  <c r="CP117" i="6"/>
  <c r="CP147" i="6"/>
  <c r="CP69" i="6"/>
  <c r="CP68" i="6"/>
  <c r="CP67" i="6"/>
  <c r="CP66" i="6"/>
  <c r="CP65" i="6"/>
  <c r="CP64" i="6"/>
  <c r="CP63" i="6"/>
  <c r="CP59" i="6"/>
  <c r="CP58" i="6"/>
  <c r="CP57" i="6"/>
  <c r="CP56" i="6"/>
  <c r="CP53" i="6"/>
  <c r="CP55" i="6"/>
  <c r="CP54" i="6"/>
  <c r="CP38" i="6"/>
  <c r="CP36" i="6"/>
  <c r="CP39" i="6"/>
  <c r="CP37" i="6"/>
  <c r="CP34" i="6"/>
  <c r="CP35" i="6"/>
  <c r="CP33" i="6"/>
  <c r="CP17" i="6"/>
  <c r="CP14" i="6"/>
  <c r="CP13" i="6"/>
  <c r="CP15" i="6"/>
  <c r="CP16" i="6"/>
  <c r="CP12" i="6"/>
  <c r="CP11" i="6"/>
  <c r="CP28" i="6"/>
  <c r="CP22" i="6"/>
  <c r="CP26" i="6"/>
  <c r="CP27" i="6"/>
  <c r="CZ79" i="10"/>
  <c r="DA7" i="10"/>
  <c r="DA54" i="10" s="1"/>
  <c r="DA1" i="10"/>
  <c r="CN193" i="6"/>
  <c r="CO181" i="6"/>
  <c r="CN182" i="6"/>
  <c r="CN183" i="6" s="1"/>
  <c r="CO144" i="6"/>
  <c r="CQ6" i="6"/>
  <c r="CQ1" i="4"/>
  <c r="CQ7" i="4"/>
  <c r="DJ7" i="3"/>
  <c r="DJ1" i="3"/>
  <c r="E243" i="8"/>
  <c r="CQ101" i="4" l="1"/>
  <c r="CQ102" i="4"/>
  <c r="CQ100" i="4"/>
  <c r="CQ99" i="4"/>
  <c r="CQ98" i="4"/>
  <c r="CQ97" i="4"/>
  <c r="CQ96" i="4"/>
  <c r="CQ76" i="4"/>
  <c r="CQ78" i="4"/>
  <c r="CQ77" i="4"/>
  <c r="CQ80" i="4"/>
  <c r="CQ75" i="4"/>
  <c r="CQ79" i="4"/>
  <c r="DJ102" i="3"/>
  <c r="DJ100" i="3"/>
  <c r="DJ101" i="3"/>
  <c r="DJ99" i="3"/>
  <c r="DJ98" i="3"/>
  <c r="DJ96" i="3"/>
  <c r="DJ76" i="3"/>
  <c r="DJ75" i="3"/>
  <c r="DJ79" i="3"/>
  <c r="DJ97" i="3"/>
  <c r="DJ77" i="3"/>
  <c r="DJ80" i="3"/>
  <c r="DJ78" i="3"/>
  <c r="CQ74" i="4"/>
  <c r="CQ45" i="4"/>
  <c r="CQ44" i="4"/>
  <c r="CQ46" i="4"/>
  <c r="CQ49" i="4"/>
  <c r="CQ48" i="4"/>
  <c r="CQ47" i="4"/>
  <c r="DJ44" i="3"/>
  <c r="DJ74" i="3"/>
  <c r="DJ45" i="3"/>
  <c r="DJ46" i="3"/>
  <c r="DJ47" i="3"/>
  <c r="DJ48" i="3"/>
  <c r="DJ49" i="3"/>
  <c r="CQ43" i="4"/>
  <c r="DJ43" i="3"/>
  <c r="DA55" i="10"/>
  <c r="DJ153" i="3"/>
  <c r="DJ151" i="3"/>
  <c r="DJ149" i="3"/>
  <c r="DJ147" i="3"/>
  <c r="DJ118" i="3"/>
  <c r="DJ117" i="3"/>
  <c r="DA81" i="10"/>
  <c r="DA74" i="10"/>
  <c r="DA73" i="10"/>
  <c r="CQ153" i="4"/>
  <c r="CQ151" i="4"/>
  <c r="CQ149" i="4"/>
  <c r="CQ117" i="4"/>
  <c r="CQ147" i="4"/>
  <c r="CQ118" i="4"/>
  <c r="DA12" i="10"/>
  <c r="DA13" i="10"/>
  <c r="GP167" i="3"/>
  <c r="GO165" i="3"/>
  <c r="DJ194" i="3"/>
  <c r="DJ193" i="3"/>
  <c r="DJ188" i="3"/>
  <c r="DJ192" i="3"/>
  <c r="DJ183" i="3"/>
  <c r="DJ181" i="3"/>
  <c r="DJ187" i="3"/>
  <c r="DJ182" i="3"/>
  <c r="DJ144" i="3"/>
  <c r="DJ137" i="3"/>
  <c r="DJ142" i="3"/>
  <c r="GV166" i="3"/>
  <c r="CQ193" i="4"/>
  <c r="CQ194" i="4"/>
  <c r="CQ188" i="4"/>
  <c r="CQ183" i="4"/>
  <c r="CQ192" i="4"/>
  <c r="CQ182" i="4"/>
  <c r="CQ181" i="4"/>
  <c r="CQ187" i="4"/>
  <c r="CQ144" i="4"/>
  <c r="CQ137" i="4"/>
  <c r="CQ142" i="4"/>
  <c r="GO165" i="4"/>
  <c r="GP166" i="4"/>
  <c r="DJ90" i="3"/>
  <c r="DJ91" i="3"/>
  <c r="DJ89" i="3"/>
  <c r="DJ88" i="3"/>
  <c r="DJ87" i="3"/>
  <c r="DJ86" i="3"/>
  <c r="DJ85" i="3"/>
  <c r="CQ91" i="4"/>
  <c r="CQ90" i="4"/>
  <c r="CQ89" i="4"/>
  <c r="CQ88" i="4"/>
  <c r="CQ87" i="4"/>
  <c r="CQ86" i="4"/>
  <c r="CQ85" i="4"/>
  <c r="DJ111" i="3"/>
  <c r="DJ110" i="3"/>
  <c r="DJ109" i="3"/>
  <c r="DJ108" i="3"/>
  <c r="CQ111" i="4"/>
  <c r="CQ109" i="4"/>
  <c r="CQ108" i="4"/>
  <c r="CQ110" i="4"/>
  <c r="DJ107" i="3"/>
  <c r="CQ69" i="4"/>
  <c r="CQ107" i="4"/>
  <c r="CQ68" i="4"/>
  <c r="CQ67" i="4"/>
  <c r="CQ65" i="4"/>
  <c r="CQ66" i="4"/>
  <c r="CQ64" i="4"/>
  <c r="CQ63" i="4"/>
  <c r="CQ59" i="4"/>
  <c r="CQ57" i="4"/>
  <c r="CQ58" i="4"/>
  <c r="CQ56" i="4"/>
  <c r="CQ55" i="4"/>
  <c r="CQ54" i="4"/>
  <c r="CQ53" i="4"/>
  <c r="CQ39" i="4"/>
  <c r="CQ38" i="4"/>
  <c r="CQ36" i="4"/>
  <c r="CQ34" i="4"/>
  <c r="CQ35" i="4"/>
  <c r="CQ37" i="4"/>
  <c r="CQ33" i="4"/>
  <c r="DJ65" i="3"/>
  <c r="DJ66" i="3"/>
  <c r="DJ64" i="3"/>
  <c r="DJ67" i="3"/>
  <c r="DJ68" i="3"/>
  <c r="DJ69" i="3"/>
  <c r="DJ57" i="3"/>
  <c r="DJ54" i="3"/>
  <c r="DJ55" i="3"/>
  <c r="DJ63" i="3"/>
  <c r="DJ58" i="3"/>
  <c r="DJ56" i="3"/>
  <c r="DJ59" i="3"/>
  <c r="DJ53" i="3"/>
  <c r="DJ34" i="3"/>
  <c r="DJ35" i="3"/>
  <c r="DJ36" i="3"/>
  <c r="DJ37" i="3"/>
  <c r="DJ38" i="3"/>
  <c r="DJ39" i="3"/>
  <c r="DJ33" i="3"/>
  <c r="DJ17" i="3"/>
  <c r="DJ16" i="3"/>
  <c r="DJ15" i="3"/>
  <c r="DJ14" i="3"/>
  <c r="DJ13" i="3"/>
  <c r="DJ12" i="3"/>
  <c r="DJ11" i="3"/>
  <c r="DK6" i="3"/>
  <c r="DJ28" i="3"/>
  <c r="DJ26" i="3"/>
  <c r="DJ22" i="3"/>
  <c r="DJ27" i="3"/>
  <c r="CQ27" i="4"/>
  <c r="CQ22" i="4"/>
  <c r="CQ17" i="4"/>
  <c r="CQ14" i="4"/>
  <c r="CQ16" i="4"/>
  <c r="CQ13" i="4"/>
  <c r="CQ11" i="4"/>
  <c r="CQ15" i="4"/>
  <c r="CQ12" i="4"/>
  <c r="CQ26" i="4"/>
  <c r="CQ28" i="4"/>
  <c r="CR6" i="4"/>
  <c r="DA23" i="10"/>
  <c r="DB6" i="10"/>
  <c r="CO187" i="6"/>
  <c r="CQ7" i="6"/>
  <c r="CQ1" i="6"/>
  <c r="E244" i="8"/>
  <c r="CQ101" i="6" l="1"/>
  <c r="CQ102" i="6"/>
  <c r="CQ100" i="6"/>
  <c r="CQ98" i="6"/>
  <c r="CQ99" i="6"/>
  <c r="CQ97" i="6"/>
  <c r="CQ96" i="6"/>
  <c r="CQ75" i="6"/>
  <c r="CQ76" i="6"/>
  <c r="CQ77" i="6"/>
  <c r="CQ78" i="6"/>
  <c r="CQ79" i="6"/>
  <c r="CQ80" i="6"/>
  <c r="DJ116" i="3"/>
  <c r="CQ74" i="6"/>
  <c r="CQ44" i="6"/>
  <c r="CQ45" i="6"/>
  <c r="CQ46" i="6"/>
  <c r="CQ47" i="6"/>
  <c r="CQ48" i="6"/>
  <c r="CQ49" i="6"/>
  <c r="CQ43" i="6"/>
  <c r="GW166" i="3"/>
  <c r="GQ167" i="3"/>
  <c r="GP165" i="3"/>
  <c r="CQ116" i="4"/>
  <c r="GP165" i="4"/>
  <c r="GQ166" i="4"/>
  <c r="CQ108" i="6"/>
  <c r="CQ107" i="6"/>
  <c r="CQ109" i="6"/>
  <c r="CQ110" i="6"/>
  <c r="CQ111" i="6"/>
  <c r="CQ90" i="6"/>
  <c r="CQ91" i="6"/>
  <c r="CQ88" i="6"/>
  <c r="CQ86" i="6"/>
  <c r="CQ89" i="6"/>
  <c r="CQ87" i="6"/>
  <c r="CQ85" i="6"/>
  <c r="CQ151" i="6"/>
  <c r="CQ137" i="6"/>
  <c r="CQ149" i="6"/>
  <c r="CQ153" i="6"/>
  <c r="CQ142" i="6"/>
  <c r="CQ118" i="6"/>
  <c r="CQ147" i="6"/>
  <c r="CQ117" i="6"/>
  <c r="CQ69" i="6"/>
  <c r="CQ68" i="6"/>
  <c r="CQ67" i="6"/>
  <c r="CQ66" i="6"/>
  <c r="CQ65" i="6"/>
  <c r="CQ64" i="6"/>
  <c r="CQ63" i="6"/>
  <c r="CQ59" i="6"/>
  <c r="CQ57" i="6"/>
  <c r="CQ58" i="6"/>
  <c r="CQ55" i="6"/>
  <c r="CQ54" i="6"/>
  <c r="CQ56" i="6"/>
  <c r="CQ39" i="6"/>
  <c r="CQ37" i="6"/>
  <c r="CQ35" i="6"/>
  <c r="CQ38" i="6"/>
  <c r="CQ53" i="6"/>
  <c r="CQ36" i="6"/>
  <c r="CQ34" i="6"/>
  <c r="CQ17" i="6"/>
  <c r="CQ16" i="6"/>
  <c r="CQ33" i="6"/>
  <c r="CQ14" i="6"/>
  <c r="CQ13" i="6"/>
  <c r="CQ15" i="6"/>
  <c r="CQ12" i="6"/>
  <c r="CQ11" i="6"/>
  <c r="CQ28" i="6"/>
  <c r="CQ22" i="6"/>
  <c r="CQ27" i="6"/>
  <c r="CQ26" i="6"/>
  <c r="DA79" i="10"/>
  <c r="CO182" i="6"/>
  <c r="CO183" i="6" s="1"/>
  <c r="DB7" i="10"/>
  <c r="DB54" i="10" s="1"/>
  <c r="DB1" i="10"/>
  <c r="CP181" i="6"/>
  <c r="CP144" i="6"/>
  <c r="CR6" i="6"/>
  <c r="CR1" i="4"/>
  <c r="CR7" i="4"/>
  <c r="DK7" i="3"/>
  <c r="DK1" i="3"/>
  <c r="E245" i="8"/>
  <c r="CR101" i="4" l="1"/>
  <c r="CR102" i="4"/>
  <c r="CR100" i="4"/>
  <c r="CR99" i="4"/>
  <c r="CR98" i="4"/>
  <c r="CR75" i="4"/>
  <c r="CR97" i="4"/>
  <c r="CR96" i="4"/>
  <c r="CR76" i="4"/>
  <c r="CR78" i="4"/>
  <c r="CR77" i="4"/>
  <c r="CR79" i="4"/>
  <c r="CR80" i="4"/>
  <c r="DK102" i="3"/>
  <c r="DK100" i="3"/>
  <c r="DK101" i="3"/>
  <c r="DK99" i="3"/>
  <c r="DK98" i="3"/>
  <c r="DK96" i="3"/>
  <c r="DK76" i="3"/>
  <c r="DK97" i="3"/>
  <c r="DK77" i="3"/>
  <c r="DK75" i="3"/>
  <c r="DK79" i="3"/>
  <c r="DK80" i="3"/>
  <c r="DK78" i="3"/>
  <c r="CR74" i="4"/>
  <c r="CR45" i="4"/>
  <c r="CR44" i="4"/>
  <c r="CR46" i="4"/>
  <c r="CR47" i="4"/>
  <c r="CR49" i="4"/>
  <c r="CR48" i="4"/>
  <c r="DK74" i="3"/>
  <c r="DK44" i="3"/>
  <c r="DK47" i="3"/>
  <c r="DK45" i="3"/>
  <c r="DK48" i="3"/>
  <c r="DK49" i="3"/>
  <c r="DK46" i="3"/>
  <c r="CR43" i="4"/>
  <c r="DK43" i="3"/>
  <c r="DB55" i="10"/>
  <c r="DB81" i="10"/>
  <c r="DB74" i="10"/>
  <c r="DB73" i="10"/>
  <c r="DK151" i="3"/>
  <c r="DK149" i="3"/>
  <c r="DK147" i="3"/>
  <c r="DK118" i="3"/>
  <c r="DK117" i="3"/>
  <c r="DK153" i="3"/>
  <c r="CR151" i="4"/>
  <c r="CR153" i="4"/>
  <c r="CR149" i="4"/>
  <c r="CR117" i="4"/>
  <c r="CR147" i="4"/>
  <c r="CR118" i="4"/>
  <c r="DB13" i="10"/>
  <c r="DB12" i="10"/>
  <c r="DK194" i="3"/>
  <c r="DK193" i="3"/>
  <c r="DK188" i="3"/>
  <c r="DK187" i="3"/>
  <c r="DK192" i="3"/>
  <c r="DK182" i="3"/>
  <c r="DK183" i="3"/>
  <c r="DK181" i="3"/>
  <c r="DK142" i="3"/>
  <c r="DK144" i="3"/>
  <c r="DK137" i="3"/>
  <c r="GR167" i="3"/>
  <c r="GQ165" i="3"/>
  <c r="GX166" i="3"/>
  <c r="GQ165" i="4"/>
  <c r="GR166" i="4"/>
  <c r="CR194" i="4"/>
  <c r="CR192" i="4"/>
  <c r="CR193" i="4"/>
  <c r="CR187" i="4"/>
  <c r="CR188" i="4"/>
  <c r="CR183" i="4"/>
  <c r="CR182" i="4"/>
  <c r="CR181" i="4"/>
  <c r="CR142" i="4"/>
  <c r="CR144" i="4"/>
  <c r="CR137" i="4"/>
  <c r="DK91" i="3"/>
  <c r="DK88" i="3"/>
  <c r="DK87" i="3"/>
  <c r="DK90" i="3"/>
  <c r="DK89" i="3"/>
  <c r="DK86" i="3"/>
  <c r="DK85" i="3"/>
  <c r="CR90" i="4"/>
  <c r="CR91" i="4"/>
  <c r="CR89" i="4"/>
  <c r="CR88" i="4"/>
  <c r="CR87" i="4"/>
  <c r="CR86" i="4"/>
  <c r="CR85" i="4"/>
  <c r="CR111" i="4"/>
  <c r="CR109" i="4"/>
  <c r="CR108" i="4"/>
  <c r="CR110" i="4"/>
  <c r="DK111" i="3"/>
  <c r="DK110" i="3"/>
  <c r="DK109" i="3"/>
  <c r="DK108" i="3"/>
  <c r="DK107" i="3"/>
  <c r="CR107" i="4"/>
  <c r="CR69" i="4"/>
  <c r="CR68" i="4"/>
  <c r="CR66" i="4"/>
  <c r="CR67" i="4"/>
  <c r="CR64" i="4"/>
  <c r="CR65" i="4"/>
  <c r="CR59" i="4"/>
  <c r="CR63" i="4"/>
  <c r="CR58" i="4"/>
  <c r="CR56" i="4"/>
  <c r="CR55" i="4"/>
  <c r="CR57" i="4"/>
  <c r="CR54" i="4"/>
  <c r="CR53" i="4"/>
  <c r="CR39" i="4"/>
  <c r="CR38" i="4"/>
  <c r="CR37" i="4"/>
  <c r="CR34" i="4"/>
  <c r="CR35" i="4"/>
  <c r="CR36" i="4"/>
  <c r="CR33" i="4"/>
  <c r="DK65" i="3"/>
  <c r="DK66" i="3"/>
  <c r="DK68" i="3"/>
  <c r="DK64" i="3"/>
  <c r="DK67" i="3"/>
  <c r="DK69" i="3"/>
  <c r="DK57" i="3"/>
  <c r="DK54" i="3"/>
  <c r="DK55" i="3"/>
  <c r="DK58" i="3"/>
  <c r="DK59" i="3"/>
  <c r="DK63" i="3"/>
  <c r="DK56" i="3"/>
  <c r="DK53" i="3"/>
  <c r="DK34" i="3"/>
  <c r="DK37" i="3"/>
  <c r="DK35" i="3"/>
  <c r="DK39" i="3"/>
  <c r="DK38" i="3"/>
  <c r="DK36" i="3"/>
  <c r="DK33" i="3"/>
  <c r="DK17" i="3"/>
  <c r="DK16" i="3"/>
  <c r="DK15" i="3"/>
  <c r="DK14" i="3"/>
  <c r="DK13" i="3"/>
  <c r="DK12" i="3"/>
  <c r="DK11" i="3"/>
  <c r="DL6" i="3"/>
  <c r="DK22" i="3"/>
  <c r="DK27" i="3"/>
  <c r="DK26" i="3"/>
  <c r="DK28" i="3"/>
  <c r="CR26" i="4"/>
  <c r="CR22" i="4"/>
  <c r="CR17" i="4"/>
  <c r="CR14" i="4"/>
  <c r="CR16" i="4"/>
  <c r="CR15" i="4"/>
  <c r="CR13" i="4"/>
  <c r="CR11" i="4"/>
  <c r="CR12" i="4"/>
  <c r="CR27" i="4"/>
  <c r="CR28" i="4"/>
  <c r="CS6" i="4"/>
  <c r="DB23" i="10"/>
  <c r="DC6" i="10"/>
  <c r="CO193" i="6"/>
  <c r="CP187" i="6"/>
  <c r="CR1" i="6"/>
  <c r="CR7" i="6"/>
  <c r="E246" i="8"/>
  <c r="CR102" i="6" l="1"/>
  <c r="CR100" i="6"/>
  <c r="CR101" i="6"/>
  <c r="CR99" i="6"/>
  <c r="CR98" i="6"/>
  <c r="CR97" i="6"/>
  <c r="CR96" i="6"/>
  <c r="CR75" i="6"/>
  <c r="CR77" i="6"/>
  <c r="CR78" i="6"/>
  <c r="CR79" i="6"/>
  <c r="CR80" i="6"/>
  <c r="CR76" i="6"/>
  <c r="CR74" i="6"/>
  <c r="CR44" i="6"/>
  <c r="CR46" i="6"/>
  <c r="CR48" i="6"/>
  <c r="CR45" i="6"/>
  <c r="CR47" i="6"/>
  <c r="CR49" i="6"/>
  <c r="CR43" i="6"/>
  <c r="GY166" i="3"/>
  <c r="GS167" i="3"/>
  <c r="GR165" i="3"/>
  <c r="DK116" i="3"/>
  <c r="CR116" i="4"/>
  <c r="GS166" i="4"/>
  <c r="GR165" i="4"/>
  <c r="CR108" i="6"/>
  <c r="CR107" i="6"/>
  <c r="CR109" i="6"/>
  <c r="CR110" i="6"/>
  <c r="CR111" i="6"/>
  <c r="CR90" i="6"/>
  <c r="CR91" i="6"/>
  <c r="CR89" i="6"/>
  <c r="CR88" i="6"/>
  <c r="CR87" i="6"/>
  <c r="CR86" i="6"/>
  <c r="CR85" i="6"/>
  <c r="CR151" i="6"/>
  <c r="CR137" i="6"/>
  <c r="CR149" i="6"/>
  <c r="CR153" i="6"/>
  <c r="CR142" i="6"/>
  <c r="CR118" i="6"/>
  <c r="CR147" i="6"/>
  <c r="CR117" i="6"/>
  <c r="CR69" i="6"/>
  <c r="CR68" i="6"/>
  <c r="CR67" i="6"/>
  <c r="CR66" i="6"/>
  <c r="CR65" i="6"/>
  <c r="CR64" i="6"/>
  <c r="CR63" i="6"/>
  <c r="CR59" i="6"/>
  <c r="CR57" i="6"/>
  <c r="CR58" i="6"/>
  <c r="CR55" i="6"/>
  <c r="CR54" i="6"/>
  <c r="CR56" i="6"/>
  <c r="CR39" i="6"/>
  <c r="CR37" i="6"/>
  <c r="CR38" i="6"/>
  <c r="CR53" i="6"/>
  <c r="CR34" i="6"/>
  <c r="CR17" i="6"/>
  <c r="CR16" i="6"/>
  <c r="CR33" i="6"/>
  <c r="CR14" i="6"/>
  <c r="CR13" i="6"/>
  <c r="CR12" i="6"/>
  <c r="CR15" i="6"/>
  <c r="CR36" i="6"/>
  <c r="CR35" i="6"/>
  <c r="CR11" i="6"/>
  <c r="CR22" i="6"/>
  <c r="CR28" i="6"/>
  <c r="CR27" i="6"/>
  <c r="CR26" i="6"/>
  <c r="DB79" i="10"/>
  <c r="DC7" i="10"/>
  <c r="DC54" i="10" s="1"/>
  <c r="DC1" i="10"/>
  <c r="CP193" i="6"/>
  <c r="CQ181" i="6"/>
  <c r="CP182" i="6"/>
  <c r="CP183" i="6" s="1"/>
  <c r="CQ144" i="6"/>
  <c r="CS6" i="6"/>
  <c r="CS1" i="4"/>
  <c r="CS7" i="4"/>
  <c r="DL7" i="3"/>
  <c r="DL1" i="3"/>
  <c r="E247" i="8"/>
  <c r="CS101" i="4" l="1"/>
  <c r="CS102" i="4"/>
  <c r="CS99" i="4"/>
  <c r="CS100" i="4"/>
  <c r="CS98" i="4"/>
  <c r="CS97" i="4"/>
  <c r="CS96" i="4"/>
  <c r="CS76" i="4"/>
  <c r="CS77" i="4"/>
  <c r="CS78" i="4"/>
  <c r="CS80" i="4"/>
  <c r="CS75" i="4"/>
  <c r="CS79" i="4"/>
  <c r="DL101" i="3"/>
  <c r="DL102" i="3"/>
  <c r="DL99" i="3"/>
  <c r="DL97" i="3"/>
  <c r="DL100" i="3"/>
  <c r="DL98" i="3"/>
  <c r="DL96" i="3"/>
  <c r="DL76" i="3"/>
  <c r="DL78" i="3"/>
  <c r="DL75" i="3"/>
  <c r="DL77" i="3"/>
  <c r="DL80" i="3"/>
  <c r="DL79" i="3"/>
  <c r="CS74" i="4"/>
  <c r="CS44" i="4"/>
  <c r="CS48" i="4"/>
  <c r="CS45" i="4"/>
  <c r="CS46" i="4"/>
  <c r="CS49" i="4"/>
  <c r="CS47" i="4"/>
  <c r="DL46" i="3"/>
  <c r="DL74" i="3"/>
  <c r="DL44" i="3"/>
  <c r="DL45" i="3"/>
  <c r="DL47" i="3"/>
  <c r="DL48" i="3"/>
  <c r="DL49" i="3"/>
  <c r="CS43" i="4"/>
  <c r="DL43" i="3"/>
  <c r="DC55" i="10"/>
  <c r="DL151" i="3"/>
  <c r="DL153" i="3"/>
  <c r="DL147" i="3"/>
  <c r="DL118" i="3"/>
  <c r="DL117" i="3"/>
  <c r="DL149" i="3"/>
  <c r="DC81" i="10"/>
  <c r="DC74" i="10"/>
  <c r="DC73" i="10"/>
  <c r="CS153" i="4"/>
  <c r="CS151" i="4"/>
  <c r="CS149" i="4"/>
  <c r="CS117" i="4"/>
  <c r="CS147" i="4"/>
  <c r="CS118" i="4"/>
  <c r="DC12" i="10"/>
  <c r="DC13" i="10"/>
  <c r="GT167" i="3"/>
  <c r="GS165" i="3"/>
  <c r="DL194" i="3"/>
  <c r="DL193" i="3"/>
  <c r="DL192" i="3"/>
  <c r="DL188" i="3"/>
  <c r="DL187" i="3"/>
  <c r="DL182" i="3"/>
  <c r="DL183" i="3"/>
  <c r="DL181" i="3"/>
  <c r="DL144" i="3"/>
  <c r="DL142" i="3"/>
  <c r="DL137" i="3"/>
  <c r="GZ166" i="3"/>
  <c r="CS194" i="4"/>
  <c r="CS193" i="4"/>
  <c r="CS192" i="4"/>
  <c r="CS187" i="4"/>
  <c r="CS188" i="4"/>
  <c r="CS183" i="4"/>
  <c r="CS182" i="4"/>
  <c r="CS181" i="4"/>
  <c r="CS142" i="4"/>
  <c r="CS144" i="4"/>
  <c r="CS137" i="4"/>
  <c r="GS165" i="4"/>
  <c r="GT166" i="4"/>
  <c r="DL91" i="3"/>
  <c r="DL90" i="3"/>
  <c r="DL88" i="3"/>
  <c r="DL89" i="3"/>
  <c r="DL87" i="3"/>
  <c r="DL86" i="3"/>
  <c r="DL85" i="3"/>
  <c r="CS91" i="4"/>
  <c r="CS89" i="4"/>
  <c r="CS90" i="4"/>
  <c r="CS88" i="4"/>
  <c r="CS86" i="4"/>
  <c r="CS87" i="4"/>
  <c r="CS85" i="4"/>
  <c r="DL111" i="3"/>
  <c r="DL110" i="3"/>
  <c r="DL109" i="3"/>
  <c r="DL108" i="3"/>
  <c r="CS110" i="4"/>
  <c r="CS111" i="4"/>
  <c r="CS109" i="4"/>
  <c r="CS108" i="4"/>
  <c r="DL107" i="3"/>
  <c r="CS69" i="4"/>
  <c r="CS107" i="4"/>
  <c r="CS68" i="4"/>
  <c r="CS66" i="4"/>
  <c r="CS67" i="4"/>
  <c r="CS64" i="4"/>
  <c r="CS65" i="4"/>
  <c r="CS63" i="4"/>
  <c r="CS58" i="4"/>
  <c r="CS59" i="4"/>
  <c r="CS57" i="4"/>
  <c r="CS56" i="4"/>
  <c r="CS55" i="4"/>
  <c r="CS54" i="4"/>
  <c r="CS53" i="4"/>
  <c r="CS39" i="4"/>
  <c r="CS38" i="4"/>
  <c r="CS36" i="4"/>
  <c r="CS34" i="4"/>
  <c r="CS35" i="4"/>
  <c r="CS37" i="4"/>
  <c r="CS33" i="4"/>
  <c r="DL65" i="3"/>
  <c r="DL66" i="3"/>
  <c r="DL67" i="3"/>
  <c r="DL64" i="3"/>
  <c r="DL68" i="3"/>
  <c r="DL69" i="3"/>
  <c r="DL63" i="3"/>
  <c r="DL57" i="3"/>
  <c r="DL54" i="3"/>
  <c r="DL55" i="3"/>
  <c r="DL58" i="3"/>
  <c r="DL59" i="3"/>
  <c r="DL56" i="3"/>
  <c r="DL53" i="3"/>
  <c r="DL35" i="3"/>
  <c r="DL34" i="3"/>
  <c r="DL36" i="3"/>
  <c r="DL37" i="3"/>
  <c r="DL39" i="3"/>
  <c r="DL38" i="3"/>
  <c r="DL33" i="3"/>
  <c r="DL17" i="3"/>
  <c r="DL16" i="3"/>
  <c r="DL15" i="3"/>
  <c r="DL14" i="3"/>
  <c r="DL13" i="3"/>
  <c r="DL12" i="3"/>
  <c r="DL11" i="3"/>
  <c r="DM6" i="3"/>
  <c r="DL28" i="3"/>
  <c r="DL26" i="3"/>
  <c r="DL22" i="3"/>
  <c r="DL27" i="3"/>
  <c r="CS26" i="4"/>
  <c r="CS17" i="4"/>
  <c r="CS16" i="4"/>
  <c r="CS15" i="4"/>
  <c r="CS13" i="4"/>
  <c r="CS11" i="4"/>
  <c r="CS22" i="4"/>
  <c r="CS14" i="4"/>
  <c r="CS12" i="4"/>
  <c r="CS27" i="4"/>
  <c r="CS28" i="4"/>
  <c r="CT6" i="4"/>
  <c r="DC23" i="10"/>
  <c r="DD6" i="10"/>
  <c r="CQ187" i="6"/>
  <c r="CS7" i="6"/>
  <c r="CS1" i="6"/>
  <c r="E248" i="8"/>
  <c r="DL116" i="3" l="1"/>
  <c r="CS102" i="6"/>
  <c r="CS101" i="6"/>
  <c r="CS100" i="6"/>
  <c r="CS98" i="6"/>
  <c r="CS97" i="6"/>
  <c r="CS96" i="6"/>
  <c r="CS99" i="6"/>
  <c r="CS75" i="6"/>
  <c r="CS76" i="6"/>
  <c r="CS77" i="6"/>
  <c r="CS78" i="6"/>
  <c r="CS79" i="6"/>
  <c r="CS80" i="6"/>
  <c r="CS74" i="6"/>
  <c r="CS45" i="6"/>
  <c r="CS44" i="6"/>
  <c r="CS49" i="6"/>
  <c r="CS46" i="6"/>
  <c r="CS48" i="6"/>
  <c r="CS47" i="6"/>
  <c r="CS43" i="6"/>
  <c r="HA166" i="3"/>
  <c r="GU167" i="3"/>
  <c r="GT165" i="3"/>
  <c r="GU166" i="4"/>
  <c r="GT165" i="4"/>
  <c r="CS116" i="4"/>
  <c r="CS108" i="6"/>
  <c r="CS107" i="6"/>
  <c r="CS109" i="6"/>
  <c r="CS111" i="6"/>
  <c r="CS110" i="6"/>
  <c r="CS90" i="6"/>
  <c r="CS91" i="6"/>
  <c r="CS88" i="6"/>
  <c r="CS87" i="6"/>
  <c r="CS89" i="6"/>
  <c r="CS86" i="6"/>
  <c r="CS85" i="6"/>
  <c r="CS151" i="6"/>
  <c r="CS137" i="6"/>
  <c r="CS149" i="6"/>
  <c r="CS153" i="6"/>
  <c r="CS142" i="6"/>
  <c r="CS118" i="6"/>
  <c r="CS147" i="6"/>
  <c r="CS117" i="6"/>
  <c r="CS69" i="6"/>
  <c r="CS68" i="6"/>
  <c r="CS67" i="6"/>
  <c r="CS65" i="6"/>
  <c r="CS64" i="6"/>
  <c r="CS66" i="6"/>
  <c r="CS58" i="6"/>
  <c r="CS63" i="6"/>
  <c r="CS54" i="6"/>
  <c r="CS56" i="6"/>
  <c r="CS59" i="6"/>
  <c r="CS53" i="6"/>
  <c r="CS55" i="6"/>
  <c r="CS39" i="6"/>
  <c r="CS37" i="6"/>
  <c r="CS38" i="6"/>
  <c r="CS36" i="6"/>
  <c r="CS35" i="6"/>
  <c r="CS33" i="6"/>
  <c r="CS17" i="6"/>
  <c r="CS16" i="6"/>
  <c r="CS57" i="6"/>
  <c r="CS15" i="6"/>
  <c r="CS34" i="6"/>
  <c r="CS12" i="6"/>
  <c r="CS11" i="6"/>
  <c r="CS14" i="6"/>
  <c r="CS13" i="6"/>
  <c r="CS22" i="6"/>
  <c r="CS27" i="6"/>
  <c r="CS26" i="6"/>
  <c r="CS28" i="6"/>
  <c r="DC79" i="10"/>
  <c r="CQ182" i="6"/>
  <c r="CQ183" i="6" s="1"/>
  <c r="CQ193" i="6"/>
  <c r="DD7" i="10"/>
  <c r="DD54" i="10" s="1"/>
  <c r="DD1" i="10"/>
  <c r="CR181" i="6"/>
  <c r="CR144" i="6"/>
  <c r="CT6" i="6"/>
  <c r="CT1" i="4"/>
  <c r="CT7" i="4"/>
  <c r="DM7" i="3"/>
  <c r="DM1" i="3"/>
  <c r="E249" i="8"/>
  <c r="CT101" i="4" l="1"/>
  <c r="CT102" i="4"/>
  <c r="CT99" i="4"/>
  <c r="CT100" i="4"/>
  <c r="CT98" i="4"/>
  <c r="CT96" i="4"/>
  <c r="CT97" i="4"/>
  <c r="CT75" i="4"/>
  <c r="CT78" i="4"/>
  <c r="CT77" i="4"/>
  <c r="CT79" i="4"/>
  <c r="CT76" i="4"/>
  <c r="CT80" i="4"/>
  <c r="DM102" i="3"/>
  <c r="DM101" i="3"/>
  <c r="DM99" i="3"/>
  <c r="DM97" i="3"/>
  <c r="DM100" i="3"/>
  <c r="DM98" i="3"/>
  <c r="DM96" i="3"/>
  <c r="DM76" i="3"/>
  <c r="DM78" i="3"/>
  <c r="DM75" i="3"/>
  <c r="DM77" i="3"/>
  <c r="DM80" i="3"/>
  <c r="DM79" i="3"/>
  <c r="CT74" i="4"/>
  <c r="CT44" i="4"/>
  <c r="CT45" i="4"/>
  <c r="CT46" i="4"/>
  <c r="CT48" i="4"/>
  <c r="CT49" i="4"/>
  <c r="CT47" i="4"/>
  <c r="DM44" i="3"/>
  <c r="DM74" i="3"/>
  <c r="DM46" i="3"/>
  <c r="DM45" i="3"/>
  <c r="DM47" i="3"/>
  <c r="DM48" i="3"/>
  <c r="DM49" i="3"/>
  <c r="CT43" i="4"/>
  <c r="DM43" i="3"/>
  <c r="DD55" i="10"/>
  <c r="DD73" i="10"/>
  <c r="DD81" i="10"/>
  <c r="DD74" i="10"/>
  <c r="DM151" i="3"/>
  <c r="DM153" i="3"/>
  <c r="DM149" i="3"/>
  <c r="DM117" i="3"/>
  <c r="DM147" i="3"/>
  <c r="DM118" i="3"/>
  <c r="CT153" i="4"/>
  <c r="CT149" i="4"/>
  <c r="CT117" i="4"/>
  <c r="CT151" i="4"/>
  <c r="CT147" i="4"/>
  <c r="CT118" i="4"/>
  <c r="DD13" i="10"/>
  <c r="DD12" i="10"/>
  <c r="GV167" i="3"/>
  <c r="GU165" i="3"/>
  <c r="DM193" i="3"/>
  <c r="DM192" i="3"/>
  <c r="DM194" i="3"/>
  <c r="DM183" i="3"/>
  <c r="DM182" i="3"/>
  <c r="DM181" i="3"/>
  <c r="DM187" i="3"/>
  <c r="DM188" i="3"/>
  <c r="DM144" i="3"/>
  <c r="DM137" i="3"/>
  <c r="DM142" i="3"/>
  <c r="HB166" i="3"/>
  <c r="CT194" i="4"/>
  <c r="CT193" i="4"/>
  <c r="CT187" i="4"/>
  <c r="CT188" i="4"/>
  <c r="CT192" i="4"/>
  <c r="CT182" i="4"/>
  <c r="CT181" i="4"/>
  <c r="CT183" i="4"/>
  <c r="CT144" i="4"/>
  <c r="CT142" i="4"/>
  <c r="CT137" i="4"/>
  <c r="GU165" i="4"/>
  <c r="GV166" i="4"/>
  <c r="DM91" i="3"/>
  <c r="DM90" i="3"/>
  <c r="DM88" i="3"/>
  <c r="DM89" i="3"/>
  <c r="DM87" i="3"/>
  <c r="DM86" i="3"/>
  <c r="DM85" i="3"/>
  <c r="CT90" i="4"/>
  <c r="CT91" i="4"/>
  <c r="CT88" i="4"/>
  <c r="CT89" i="4"/>
  <c r="CT87" i="4"/>
  <c r="CT85" i="4"/>
  <c r="CT86" i="4"/>
  <c r="CT111" i="4"/>
  <c r="CT109" i="4"/>
  <c r="CT110" i="4"/>
  <c r="CT108" i="4"/>
  <c r="DM110" i="3"/>
  <c r="DM108" i="3"/>
  <c r="DM111" i="3"/>
  <c r="DM109" i="3"/>
  <c r="DM107" i="3"/>
  <c r="CT69" i="4"/>
  <c r="CT107" i="4"/>
  <c r="CT66" i="4"/>
  <c r="CT67" i="4"/>
  <c r="CT68" i="4"/>
  <c r="CT65" i="4"/>
  <c r="CT64" i="4"/>
  <c r="CT58" i="4"/>
  <c r="CT63" i="4"/>
  <c r="CT57" i="4"/>
  <c r="CT54" i="4"/>
  <c r="CT56" i="4"/>
  <c r="CT59" i="4"/>
  <c r="CT39" i="4"/>
  <c r="CT55" i="4"/>
  <c r="CT53" i="4"/>
  <c r="CT38" i="4"/>
  <c r="CT36" i="4"/>
  <c r="CT37" i="4"/>
  <c r="CT35" i="4"/>
  <c r="CT33" i="4"/>
  <c r="CT34" i="4"/>
  <c r="DM64" i="3"/>
  <c r="DM67" i="3"/>
  <c r="DM66" i="3"/>
  <c r="DM68" i="3"/>
  <c r="DM69" i="3"/>
  <c r="DM65" i="3"/>
  <c r="DM63" i="3"/>
  <c r="DM54" i="3"/>
  <c r="DM56" i="3"/>
  <c r="DM57" i="3"/>
  <c r="DM59" i="3"/>
  <c r="DM55" i="3"/>
  <c r="DM58" i="3"/>
  <c r="DM53" i="3"/>
  <c r="DM35" i="3"/>
  <c r="DM34" i="3"/>
  <c r="DM37" i="3"/>
  <c r="DM36" i="3"/>
  <c r="DM38" i="3"/>
  <c r="DM39" i="3"/>
  <c r="DM33" i="3"/>
  <c r="DM17" i="3"/>
  <c r="DM16" i="3"/>
  <c r="DM13" i="3"/>
  <c r="DM12" i="3"/>
  <c r="DM11" i="3"/>
  <c r="DM15" i="3"/>
  <c r="DM14" i="3"/>
  <c r="DN6" i="3"/>
  <c r="DM26" i="3"/>
  <c r="DM22" i="3"/>
  <c r="DM28" i="3"/>
  <c r="DM27" i="3"/>
  <c r="CT17" i="4"/>
  <c r="CT22" i="4"/>
  <c r="CT16" i="4"/>
  <c r="CT15" i="4"/>
  <c r="CT13" i="4"/>
  <c r="CT11" i="4"/>
  <c r="CT12" i="4"/>
  <c r="CT14" i="4"/>
  <c r="CT28" i="4"/>
  <c r="CT27" i="4"/>
  <c r="CT26" i="4"/>
  <c r="CU6" i="4"/>
  <c r="DD23" i="10"/>
  <c r="DE6" i="10"/>
  <c r="CT7" i="6"/>
  <c r="CT1" i="6"/>
  <c r="E250" i="8"/>
  <c r="CT102" i="6" l="1"/>
  <c r="CT98" i="6"/>
  <c r="CT101" i="6"/>
  <c r="CT99" i="6"/>
  <c r="CT100" i="6"/>
  <c r="CT96" i="6"/>
  <c r="CT97" i="6"/>
  <c r="CT76" i="6"/>
  <c r="CT75" i="6"/>
  <c r="CT79" i="6"/>
  <c r="CT77" i="6"/>
  <c r="CT80" i="6"/>
  <c r="CT78" i="6"/>
  <c r="CT44" i="6"/>
  <c r="CT46" i="6"/>
  <c r="CT47" i="6"/>
  <c r="CT45" i="6"/>
  <c r="CT74" i="6"/>
  <c r="CT49" i="6"/>
  <c r="CT48" i="6"/>
  <c r="DM116" i="3"/>
  <c r="CT43" i="6"/>
  <c r="HC166" i="3"/>
  <c r="GW167" i="3"/>
  <c r="GV165" i="3"/>
  <c r="GW166" i="4"/>
  <c r="GV165" i="4"/>
  <c r="CT116" i="4"/>
  <c r="CT107" i="6"/>
  <c r="CT108" i="6"/>
  <c r="CT109" i="6"/>
  <c r="CT110" i="6"/>
  <c r="CT111" i="6"/>
  <c r="CT90" i="6"/>
  <c r="CT91" i="6"/>
  <c r="CT88" i="6"/>
  <c r="CT89" i="6"/>
  <c r="CT87" i="6"/>
  <c r="CT86" i="6"/>
  <c r="CT85" i="6"/>
  <c r="CT151" i="6"/>
  <c r="CT137" i="6"/>
  <c r="CT149" i="6"/>
  <c r="CT153" i="6"/>
  <c r="CT142" i="6"/>
  <c r="CT118" i="6"/>
  <c r="CT147" i="6"/>
  <c r="CT117" i="6"/>
  <c r="CT68" i="6"/>
  <c r="CT67" i="6"/>
  <c r="CT66" i="6"/>
  <c r="CT65" i="6"/>
  <c r="CT64" i="6"/>
  <c r="CT69" i="6"/>
  <c r="CT63" i="6"/>
  <c r="CT58" i="6"/>
  <c r="CT59" i="6"/>
  <c r="CT54" i="6"/>
  <c r="CT56" i="6"/>
  <c r="CT53" i="6"/>
  <c r="CT39" i="6"/>
  <c r="CT37" i="6"/>
  <c r="CT38" i="6"/>
  <c r="CT57" i="6"/>
  <c r="CT35" i="6"/>
  <c r="CT55" i="6"/>
  <c r="CT34" i="6"/>
  <c r="CT17" i="6"/>
  <c r="CT16" i="6"/>
  <c r="CT15" i="6"/>
  <c r="CT33" i="6"/>
  <c r="CT36" i="6"/>
  <c r="CT11" i="6"/>
  <c r="CT14" i="6"/>
  <c r="CT13" i="6"/>
  <c r="CT22" i="6"/>
  <c r="CT12" i="6"/>
  <c r="CT28" i="6"/>
  <c r="CT27" i="6"/>
  <c r="CT26" i="6"/>
  <c r="DD79" i="10"/>
  <c r="CR193" i="6"/>
  <c r="CR187" i="6"/>
  <c r="DE1" i="10"/>
  <c r="DE7" i="10"/>
  <c r="DE54" i="10" s="1"/>
  <c r="CS144" i="6"/>
  <c r="CS181" i="6"/>
  <c r="CR182" i="6"/>
  <c r="CR183" i="6" s="1"/>
  <c r="CU6" i="6"/>
  <c r="CU7" i="4"/>
  <c r="CU1" i="4"/>
  <c r="DN7" i="3"/>
  <c r="DN1" i="3"/>
  <c r="E251" i="8"/>
  <c r="CU102" i="4" l="1"/>
  <c r="CU101" i="4"/>
  <c r="CU99" i="4"/>
  <c r="CU98" i="4"/>
  <c r="CU100" i="4"/>
  <c r="CU75" i="4"/>
  <c r="CU97" i="4"/>
  <c r="CU96" i="4"/>
  <c r="CU78" i="4"/>
  <c r="CU80" i="4"/>
  <c r="CU79" i="4"/>
  <c r="CU76" i="4"/>
  <c r="CU77" i="4"/>
  <c r="DN99" i="3"/>
  <c r="DN100" i="3"/>
  <c r="DN101" i="3"/>
  <c r="DN102" i="3"/>
  <c r="DN98" i="3"/>
  <c r="DN97" i="3"/>
  <c r="DN96" i="3"/>
  <c r="DN75" i="3"/>
  <c r="DN76" i="3"/>
  <c r="DN79" i="3"/>
  <c r="DN78" i="3"/>
  <c r="DN77" i="3"/>
  <c r="DN80" i="3"/>
  <c r="CU45" i="4"/>
  <c r="CU74" i="4"/>
  <c r="CU44" i="4"/>
  <c r="CU47" i="4"/>
  <c r="CU46" i="4"/>
  <c r="CU49" i="4"/>
  <c r="CU48" i="4"/>
  <c r="DN44" i="3"/>
  <c r="DN74" i="3"/>
  <c r="DN46" i="3"/>
  <c r="DN48" i="3"/>
  <c r="DN47" i="3"/>
  <c r="DN45" i="3"/>
  <c r="DN49" i="3"/>
  <c r="CU43" i="4"/>
  <c r="DN43" i="3"/>
  <c r="DE55" i="10"/>
  <c r="DE73" i="10"/>
  <c r="DE81" i="10"/>
  <c r="DE74" i="10"/>
  <c r="DN151" i="3"/>
  <c r="DN153" i="3"/>
  <c r="DN149" i="3"/>
  <c r="DN147" i="3"/>
  <c r="DN117" i="3"/>
  <c r="DN118" i="3"/>
  <c r="CU153" i="4"/>
  <c r="CU151" i="4"/>
  <c r="CU117" i="4"/>
  <c r="CU147" i="4"/>
  <c r="CU118" i="4"/>
  <c r="CU149" i="4"/>
  <c r="DE13" i="10"/>
  <c r="DE12" i="10"/>
  <c r="GX167" i="3"/>
  <c r="GW165" i="3"/>
  <c r="DN193" i="3"/>
  <c r="DN194" i="3"/>
  <c r="DN192" i="3"/>
  <c r="DN188" i="3"/>
  <c r="DN183" i="3"/>
  <c r="DN182" i="3"/>
  <c r="DN187" i="3"/>
  <c r="DN181" i="3"/>
  <c r="DN144" i="3"/>
  <c r="DN142" i="3"/>
  <c r="DN137" i="3"/>
  <c r="HD166" i="3"/>
  <c r="CU194" i="4"/>
  <c r="CU193" i="4"/>
  <c r="CU192" i="4"/>
  <c r="CU187" i="4"/>
  <c r="CU188" i="4"/>
  <c r="CU182" i="4"/>
  <c r="CU183" i="4"/>
  <c r="CU181" i="4"/>
  <c r="CU142" i="4"/>
  <c r="CU144" i="4"/>
  <c r="CU137" i="4"/>
  <c r="GW165" i="4"/>
  <c r="GX166" i="4"/>
  <c r="DN90" i="3"/>
  <c r="DN88" i="3"/>
  <c r="DN89" i="3"/>
  <c r="DN87" i="3"/>
  <c r="DN91" i="3"/>
  <c r="DN86" i="3"/>
  <c r="DN85" i="3"/>
  <c r="CU91" i="4"/>
  <c r="CU89" i="4"/>
  <c r="CU90" i="4"/>
  <c r="CU88" i="4"/>
  <c r="CU87" i="4"/>
  <c r="CU85" i="4"/>
  <c r="CU86" i="4"/>
  <c r="CU111" i="4"/>
  <c r="CU109" i="4"/>
  <c r="CU108" i="4"/>
  <c r="CU110" i="4"/>
  <c r="DN111" i="3"/>
  <c r="DN110" i="3"/>
  <c r="DN108" i="3"/>
  <c r="DN109" i="3"/>
  <c r="DN107" i="3"/>
  <c r="CU107" i="4"/>
  <c r="CU68" i="4"/>
  <c r="CU65" i="4"/>
  <c r="CU66" i="4"/>
  <c r="CU67" i="4"/>
  <c r="CU69" i="4"/>
  <c r="CU64" i="4"/>
  <c r="CU59" i="4"/>
  <c r="CU63" i="4"/>
  <c r="CU58" i="4"/>
  <c r="CU55" i="4"/>
  <c r="CU56" i="4"/>
  <c r="CU53" i="4"/>
  <c r="CU54" i="4"/>
  <c r="CU37" i="4"/>
  <c r="CU57" i="4"/>
  <c r="CU38" i="4"/>
  <c r="CU36" i="4"/>
  <c r="CU33" i="4"/>
  <c r="CU39" i="4"/>
  <c r="CU34" i="4"/>
  <c r="CU35" i="4"/>
  <c r="DN64" i="3"/>
  <c r="DN65" i="3"/>
  <c r="DN66" i="3"/>
  <c r="DN67" i="3"/>
  <c r="DN68" i="3"/>
  <c r="DN69" i="3"/>
  <c r="DN63" i="3"/>
  <c r="DN56" i="3"/>
  <c r="DN59" i="3"/>
  <c r="DN54" i="3"/>
  <c r="DN57" i="3"/>
  <c r="DN58" i="3"/>
  <c r="DN55" i="3"/>
  <c r="DN53" i="3"/>
  <c r="DN35" i="3"/>
  <c r="DN37" i="3"/>
  <c r="DN38" i="3"/>
  <c r="DN36" i="3"/>
  <c r="DN34" i="3"/>
  <c r="DN39" i="3"/>
  <c r="DN33" i="3"/>
  <c r="DN17" i="3"/>
  <c r="DN15" i="3"/>
  <c r="DN16" i="3"/>
  <c r="DN14" i="3"/>
  <c r="DN13" i="3"/>
  <c r="DN11" i="3"/>
  <c r="DN12" i="3"/>
  <c r="DO6" i="3"/>
  <c r="DN28" i="3"/>
  <c r="DN22" i="3"/>
  <c r="DN27" i="3"/>
  <c r="DN26" i="3"/>
  <c r="CU27" i="4"/>
  <c r="CU17" i="4"/>
  <c r="CU16" i="4"/>
  <c r="CU15" i="4"/>
  <c r="CU22" i="4"/>
  <c r="CU12" i="4"/>
  <c r="CU14" i="4"/>
  <c r="CU11" i="4"/>
  <c r="CU13" i="4"/>
  <c r="CU26" i="4"/>
  <c r="CU28" i="4"/>
  <c r="CV6" i="4"/>
  <c r="DE23" i="10"/>
  <c r="DF6" i="10"/>
  <c r="CS187" i="6"/>
  <c r="CU7" i="6"/>
  <c r="CU1" i="6"/>
  <c r="E252" i="8"/>
  <c r="CU102" i="6" l="1"/>
  <c r="CU101" i="6"/>
  <c r="CU99" i="6"/>
  <c r="CU100" i="6"/>
  <c r="CU98" i="6"/>
  <c r="CU97" i="6"/>
  <c r="CU96" i="6"/>
  <c r="CU75" i="6"/>
  <c r="CU76" i="6"/>
  <c r="CU77" i="6"/>
  <c r="CU78" i="6"/>
  <c r="CU79" i="6"/>
  <c r="CU80" i="6"/>
  <c r="CU44" i="6"/>
  <c r="CU46" i="6"/>
  <c r="CU47" i="6"/>
  <c r="CU48" i="6"/>
  <c r="CU45" i="6"/>
  <c r="CU74" i="6"/>
  <c r="CU49" i="6"/>
  <c r="CU43" i="6"/>
  <c r="HE166" i="3"/>
  <c r="DN116" i="3"/>
  <c r="GY167" i="3"/>
  <c r="GX165" i="3"/>
  <c r="GY166" i="4"/>
  <c r="GX165" i="4"/>
  <c r="CU116" i="4"/>
  <c r="CU107" i="6"/>
  <c r="CU108" i="6"/>
  <c r="CU109" i="6"/>
  <c r="CU111" i="6"/>
  <c r="CU110" i="6"/>
  <c r="CU90" i="6"/>
  <c r="CU91" i="6"/>
  <c r="CU89" i="6"/>
  <c r="CU88" i="6"/>
  <c r="CU86" i="6"/>
  <c r="CU87" i="6"/>
  <c r="CU85" i="6"/>
  <c r="CU151" i="6"/>
  <c r="CU137" i="6"/>
  <c r="CU149" i="6"/>
  <c r="CU153" i="6"/>
  <c r="CU142" i="6"/>
  <c r="CU118" i="6"/>
  <c r="CU147" i="6"/>
  <c r="CU117" i="6"/>
  <c r="CU68" i="6"/>
  <c r="CU67" i="6"/>
  <c r="CU66" i="6"/>
  <c r="CU69" i="6"/>
  <c r="CU65" i="6"/>
  <c r="CU64" i="6"/>
  <c r="CU63" i="6"/>
  <c r="CU59" i="6"/>
  <c r="CU58" i="6"/>
  <c r="CU56" i="6"/>
  <c r="CU57" i="6"/>
  <c r="CU54" i="6"/>
  <c r="CU53" i="6"/>
  <c r="CU55" i="6"/>
  <c r="CU38" i="6"/>
  <c r="CU37" i="6"/>
  <c r="CU39" i="6"/>
  <c r="CU34" i="6"/>
  <c r="CU36" i="6"/>
  <c r="CU33" i="6"/>
  <c r="CU35" i="6"/>
  <c r="CU17" i="6"/>
  <c r="CU16" i="6"/>
  <c r="CU14" i="6"/>
  <c r="CU13" i="6"/>
  <c r="CU12" i="6"/>
  <c r="CU22" i="6"/>
  <c r="CU11" i="6"/>
  <c r="CU15" i="6"/>
  <c r="CU27" i="6"/>
  <c r="CU28" i="6"/>
  <c r="CU26" i="6"/>
  <c r="DE79" i="10"/>
  <c r="CS193" i="6"/>
  <c r="DF7" i="10"/>
  <c r="DF54" i="10" s="1"/>
  <c r="DF1" i="10"/>
  <c r="CT144" i="6"/>
  <c r="CT181" i="6"/>
  <c r="CS182" i="6"/>
  <c r="CS183" i="6" s="1"/>
  <c r="CV6" i="6"/>
  <c r="CV7" i="4"/>
  <c r="CV1" i="4"/>
  <c r="DO7" i="3"/>
  <c r="DO1" i="3"/>
  <c r="E253" i="8"/>
  <c r="CV102" i="4" l="1"/>
  <c r="CV101" i="4"/>
  <c r="CV99" i="4"/>
  <c r="CV100" i="4"/>
  <c r="CV98" i="4"/>
  <c r="CV96" i="4"/>
  <c r="CV97" i="4"/>
  <c r="CV75" i="4"/>
  <c r="CV77" i="4"/>
  <c r="CV80" i="4"/>
  <c r="CV79" i="4"/>
  <c r="CV76" i="4"/>
  <c r="CV78" i="4"/>
  <c r="DO101" i="3"/>
  <c r="DO102" i="3"/>
  <c r="DO100" i="3"/>
  <c r="DO97" i="3"/>
  <c r="DO99" i="3"/>
  <c r="DO98" i="3"/>
  <c r="DO96" i="3"/>
  <c r="DO77" i="3"/>
  <c r="DO76" i="3"/>
  <c r="DO78" i="3"/>
  <c r="DO75" i="3"/>
  <c r="DO80" i="3"/>
  <c r="DO79" i="3"/>
  <c r="CV74" i="4"/>
  <c r="CV44" i="4"/>
  <c r="CV46" i="4"/>
  <c r="CV45" i="4"/>
  <c r="CV48" i="4"/>
  <c r="CV47" i="4"/>
  <c r="CV49" i="4"/>
  <c r="DO74" i="3"/>
  <c r="DO44" i="3"/>
  <c r="DO45" i="3"/>
  <c r="DO46" i="3"/>
  <c r="DO48" i="3"/>
  <c r="DO47" i="3"/>
  <c r="DO49" i="3"/>
  <c r="CV43" i="4"/>
  <c r="DO43" i="3"/>
  <c r="DF55" i="10"/>
  <c r="DF73" i="10"/>
  <c r="DF81" i="10"/>
  <c r="DF74" i="10"/>
  <c r="DO153" i="3"/>
  <c r="DO151" i="3"/>
  <c r="DO118" i="3"/>
  <c r="DO149" i="3"/>
  <c r="DO147" i="3"/>
  <c r="DO117" i="3"/>
  <c r="CV151" i="4"/>
  <c r="CV149" i="4"/>
  <c r="CV147" i="4"/>
  <c r="CV118" i="4"/>
  <c r="CV153" i="4"/>
  <c r="CV117" i="4"/>
  <c r="DF13" i="10"/>
  <c r="DF12" i="10"/>
  <c r="GZ167" i="3"/>
  <c r="GY165" i="3"/>
  <c r="DO194" i="3"/>
  <c r="DO193" i="3"/>
  <c r="DO192" i="3"/>
  <c r="DO188" i="3"/>
  <c r="DO183" i="3"/>
  <c r="DO187" i="3"/>
  <c r="DO182" i="3"/>
  <c r="DO181" i="3"/>
  <c r="DO144" i="3"/>
  <c r="DO137" i="3"/>
  <c r="DO142" i="3"/>
  <c r="HF166" i="3"/>
  <c r="CV194" i="4"/>
  <c r="CV193" i="4"/>
  <c r="CV188" i="4"/>
  <c r="CV192" i="4"/>
  <c r="CV182" i="4"/>
  <c r="CV183" i="4"/>
  <c r="CV187" i="4"/>
  <c r="CV181" i="4"/>
  <c r="CV144" i="4"/>
  <c r="CV142" i="4"/>
  <c r="CV137" i="4"/>
  <c r="GZ166" i="4"/>
  <c r="GY165" i="4"/>
  <c r="DO91" i="3"/>
  <c r="DO89" i="3"/>
  <c r="DO90" i="3"/>
  <c r="DO88" i="3"/>
  <c r="DO85" i="3"/>
  <c r="DO87" i="3"/>
  <c r="DO86" i="3"/>
  <c r="CV91" i="4"/>
  <c r="CV90" i="4"/>
  <c r="CV89" i="4"/>
  <c r="CV87" i="4"/>
  <c r="CV86" i="4"/>
  <c r="CV88" i="4"/>
  <c r="CV85" i="4"/>
  <c r="DO110" i="3"/>
  <c r="DO111" i="3"/>
  <c r="DO109" i="3"/>
  <c r="DO108" i="3"/>
  <c r="CV109" i="4"/>
  <c r="CV111" i="4"/>
  <c r="CV110" i="4"/>
  <c r="CV108" i="4"/>
  <c r="DO107" i="3"/>
  <c r="CV69" i="4"/>
  <c r="CV107" i="4"/>
  <c r="CV66" i="4"/>
  <c r="CV67" i="4"/>
  <c r="CV68" i="4"/>
  <c r="CV64" i="4"/>
  <c r="CV65" i="4"/>
  <c r="CV63" i="4"/>
  <c r="CV59" i="4"/>
  <c r="CV58" i="4"/>
  <c r="CV55" i="4"/>
  <c r="CV57" i="4"/>
  <c r="CV56" i="4"/>
  <c r="CV53" i="4"/>
  <c r="CV54" i="4"/>
  <c r="CV37" i="4"/>
  <c r="CV39" i="4"/>
  <c r="CV38" i="4"/>
  <c r="CV36" i="4"/>
  <c r="CV33" i="4"/>
  <c r="CV35" i="4"/>
  <c r="CV34" i="4"/>
  <c r="DO64" i="3"/>
  <c r="DO66" i="3"/>
  <c r="DO67" i="3"/>
  <c r="DO69" i="3"/>
  <c r="DO68" i="3"/>
  <c r="DO65" i="3"/>
  <c r="DO54" i="3"/>
  <c r="DO56" i="3"/>
  <c r="DO63" i="3"/>
  <c r="DO59" i="3"/>
  <c r="DO57" i="3"/>
  <c r="DO55" i="3"/>
  <c r="DO58" i="3"/>
  <c r="DO53" i="3"/>
  <c r="DO36" i="3"/>
  <c r="DO35" i="3"/>
  <c r="DO37" i="3"/>
  <c r="DO34" i="3"/>
  <c r="DO39" i="3"/>
  <c r="DO38" i="3"/>
  <c r="DO17" i="3"/>
  <c r="DO16" i="3"/>
  <c r="DO33" i="3"/>
  <c r="DO15" i="3"/>
  <c r="DO14" i="3"/>
  <c r="DO13" i="3"/>
  <c r="DO12" i="3"/>
  <c r="DO11" i="3"/>
  <c r="DP6" i="3"/>
  <c r="DO22" i="3"/>
  <c r="DO26" i="3"/>
  <c r="DO27" i="3"/>
  <c r="DO28" i="3"/>
  <c r="CV17" i="4"/>
  <c r="CV22" i="4"/>
  <c r="CV16" i="4"/>
  <c r="CV15" i="4"/>
  <c r="CV14" i="4"/>
  <c r="CV12" i="4"/>
  <c r="CV13" i="4"/>
  <c r="CV11" i="4"/>
  <c r="CV26" i="4"/>
  <c r="CV28" i="4"/>
  <c r="CV27" i="4"/>
  <c r="CW6" i="4"/>
  <c r="DF23" i="10"/>
  <c r="DG6" i="10"/>
  <c r="CV1" i="6"/>
  <c r="CV7" i="6"/>
  <c r="E254" i="8"/>
  <c r="CV101" i="6" l="1"/>
  <c r="CV102" i="6"/>
  <c r="CV100" i="6"/>
  <c r="CV99" i="6"/>
  <c r="CV98" i="6"/>
  <c r="CV97" i="6"/>
  <c r="CV96" i="6"/>
  <c r="CV75" i="6"/>
  <c r="CV76" i="6"/>
  <c r="CV78" i="6"/>
  <c r="CV77" i="6"/>
  <c r="CV79" i="6"/>
  <c r="CV80" i="6"/>
  <c r="CV44" i="6"/>
  <c r="CV45" i="6"/>
  <c r="CV74" i="6"/>
  <c r="CV46" i="6"/>
  <c r="CV47" i="6"/>
  <c r="CV48" i="6"/>
  <c r="CV49" i="6"/>
  <c r="CV43" i="6"/>
  <c r="HG166" i="3"/>
  <c r="DO116" i="3"/>
  <c r="HA167" i="3"/>
  <c r="GZ165" i="3"/>
  <c r="HA166" i="4"/>
  <c r="GZ165" i="4"/>
  <c r="CV116" i="4"/>
  <c r="CV107" i="6"/>
  <c r="CV108" i="6"/>
  <c r="CV110" i="6"/>
  <c r="CV111" i="6"/>
  <c r="CV109" i="6"/>
  <c r="CV91" i="6"/>
  <c r="CV88" i="6"/>
  <c r="CV89" i="6"/>
  <c r="CV90" i="6"/>
  <c r="CV86" i="6"/>
  <c r="CV87" i="6"/>
  <c r="CV85" i="6"/>
  <c r="CV151" i="6"/>
  <c r="CV137" i="6"/>
  <c r="CV149" i="6"/>
  <c r="CV153" i="6"/>
  <c r="CV142" i="6"/>
  <c r="CV118" i="6"/>
  <c r="CV147" i="6"/>
  <c r="CV117" i="6"/>
  <c r="CV69" i="6"/>
  <c r="CV68" i="6"/>
  <c r="CV67" i="6"/>
  <c r="CV66" i="6"/>
  <c r="CV65" i="6"/>
  <c r="CV64" i="6"/>
  <c r="CV63" i="6"/>
  <c r="CV59" i="6"/>
  <c r="CV57" i="6"/>
  <c r="CV58" i="6"/>
  <c r="CV56" i="6"/>
  <c r="CV55" i="6"/>
  <c r="CV54" i="6"/>
  <c r="CV38" i="6"/>
  <c r="CV53" i="6"/>
  <c r="CV39" i="6"/>
  <c r="CV36" i="6"/>
  <c r="CV37" i="6"/>
  <c r="CV33" i="6"/>
  <c r="CV35" i="6"/>
  <c r="CV17" i="6"/>
  <c r="CV16" i="6"/>
  <c r="CV34" i="6"/>
  <c r="CV14" i="6"/>
  <c r="CV13" i="6"/>
  <c r="CV12" i="6"/>
  <c r="CV15" i="6"/>
  <c r="CV11" i="6"/>
  <c r="CV22" i="6"/>
  <c r="CV28" i="6"/>
  <c r="CV26" i="6"/>
  <c r="CV27" i="6"/>
  <c r="DF79" i="10"/>
  <c r="CT193" i="6"/>
  <c r="CT187" i="6"/>
  <c r="DG1" i="10"/>
  <c r="DG7" i="10"/>
  <c r="DG54" i="10" s="1"/>
  <c r="CU144" i="6"/>
  <c r="CU181" i="6"/>
  <c r="CT182" i="6"/>
  <c r="CT183" i="6" s="1"/>
  <c r="CW6" i="6"/>
  <c r="CW7" i="4"/>
  <c r="CW1" i="4"/>
  <c r="DP7" i="3"/>
  <c r="DP1" i="3"/>
  <c r="E255" i="8"/>
  <c r="CW102" i="4" l="1"/>
  <c r="CW101" i="4"/>
  <c r="CW100" i="4"/>
  <c r="CW99" i="4"/>
  <c r="CW98" i="4"/>
  <c r="CW97" i="4"/>
  <c r="CW96" i="4"/>
  <c r="CW75" i="4"/>
  <c r="CW76" i="4"/>
  <c r="CW78" i="4"/>
  <c r="CW77" i="4"/>
  <c r="CW80" i="4"/>
  <c r="CW79" i="4"/>
  <c r="DP102" i="3"/>
  <c r="DP100" i="3"/>
  <c r="DP99" i="3"/>
  <c r="DP98" i="3"/>
  <c r="DP96" i="3"/>
  <c r="DP97" i="3"/>
  <c r="DP77" i="3"/>
  <c r="DP101" i="3"/>
  <c r="DP75" i="3"/>
  <c r="DP76" i="3"/>
  <c r="DP78" i="3"/>
  <c r="DP80" i="3"/>
  <c r="DP79" i="3"/>
  <c r="CW74" i="4"/>
  <c r="CW44" i="4"/>
  <c r="CW45" i="4"/>
  <c r="CW49" i="4"/>
  <c r="CW48" i="4"/>
  <c r="CW47" i="4"/>
  <c r="CW46" i="4"/>
  <c r="DP74" i="3"/>
  <c r="DP44" i="3"/>
  <c r="DP45" i="3"/>
  <c r="DP48" i="3"/>
  <c r="DP46" i="3"/>
  <c r="DP47" i="3"/>
  <c r="DP49" i="3"/>
  <c r="CW43" i="4"/>
  <c r="DP43" i="3"/>
  <c r="DG55" i="10"/>
  <c r="DP153" i="3"/>
  <c r="DP151" i="3"/>
  <c r="DP149" i="3"/>
  <c r="DP118" i="3"/>
  <c r="DP147" i="3"/>
  <c r="DP117" i="3"/>
  <c r="DG73" i="10"/>
  <c r="DG74" i="10"/>
  <c r="DG81" i="10"/>
  <c r="CW153" i="4"/>
  <c r="CW149" i="4"/>
  <c r="CW117" i="4"/>
  <c r="CW151" i="4"/>
  <c r="CW147" i="4"/>
  <c r="CW118" i="4"/>
  <c r="DG13" i="10"/>
  <c r="DG12" i="10"/>
  <c r="HB167" i="3"/>
  <c r="HA165" i="3"/>
  <c r="DP194" i="3"/>
  <c r="DP192" i="3"/>
  <c r="DP188" i="3"/>
  <c r="DP193" i="3"/>
  <c r="DP187" i="3"/>
  <c r="DP182" i="3"/>
  <c r="DP181" i="3"/>
  <c r="DP183" i="3"/>
  <c r="DP137" i="3"/>
  <c r="DP142" i="3"/>
  <c r="DP144" i="3"/>
  <c r="HH166" i="3"/>
  <c r="CW193" i="4"/>
  <c r="CW194" i="4"/>
  <c r="CW188" i="4"/>
  <c r="CW192" i="4"/>
  <c r="CW187" i="4"/>
  <c r="CW183" i="4"/>
  <c r="CW182" i="4"/>
  <c r="CW181" i="4"/>
  <c r="CW142" i="4"/>
  <c r="CW144" i="4"/>
  <c r="CW137" i="4"/>
  <c r="HA165" i="4"/>
  <c r="HB166" i="4"/>
  <c r="DP90" i="3"/>
  <c r="DP91" i="3"/>
  <c r="DP89" i="3"/>
  <c r="DP88" i="3"/>
  <c r="DP86" i="3"/>
  <c r="DP87" i="3"/>
  <c r="DP85" i="3"/>
  <c r="CW91" i="4"/>
  <c r="CW90" i="4"/>
  <c r="CW89" i="4"/>
  <c r="CW87" i="4"/>
  <c r="CW86" i="4"/>
  <c r="CW88" i="4"/>
  <c r="CW85" i="4"/>
  <c r="DP111" i="3"/>
  <c r="DP108" i="3"/>
  <c r="DP110" i="3"/>
  <c r="DP109" i="3"/>
  <c r="CW111" i="4"/>
  <c r="CW110" i="4"/>
  <c r="CW108" i="4"/>
  <c r="CW109" i="4"/>
  <c r="DP107" i="3"/>
  <c r="CW107" i="4"/>
  <c r="CW68" i="4"/>
  <c r="CW69" i="4"/>
  <c r="CW67" i="4"/>
  <c r="CW66" i="4"/>
  <c r="CW65" i="4"/>
  <c r="CW64" i="4"/>
  <c r="CW63" i="4"/>
  <c r="CW59" i="4"/>
  <c r="CW58" i="4"/>
  <c r="CW57" i="4"/>
  <c r="CW56" i="4"/>
  <c r="CW54" i="4"/>
  <c r="CW37" i="4"/>
  <c r="CW35" i="4"/>
  <c r="CW38" i="4"/>
  <c r="CW33" i="4"/>
  <c r="CW36" i="4"/>
  <c r="CW39" i="4"/>
  <c r="CW53" i="4"/>
  <c r="CW34" i="4"/>
  <c r="CW55" i="4"/>
  <c r="DP66" i="3"/>
  <c r="DP65" i="3"/>
  <c r="DP68" i="3"/>
  <c r="DP69" i="3"/>
  <c r="DP64" i="3"/>
  <c r="DP67" i="3"/>
  <c r="DP63" i="3"/>
  <c r="DP55" i="3"/>
  <c r="DP56" i="3"/>
  <c r="DP57" i="3"/>
  <c r="DP58" i="3"/>
  <c r="DP59" i="3"/>
  <c r="DP54" i="3"/>
  <c r="DP53" i="3"/>
  <c r="DP34" i="3"/>
  <c r="DP36" i="3"/>
  <c r="DP35" i="3"/>
  <c r="DP37" i="3"/>
  <c r="DP39" i="3"/>
  <c r="DP38" i="3"/>
  <c r="DP17" i="3"/>
  <c r="DP16" i="3"/>
  <c r="DP33" i="3"/>
  <c r="DP15" i="3"/>
  <c r="DP14" i="3"/>
  <c r="DP13" i="3"/>
  <c r="DP12" i="3"/>
  <c r="DP11" i="3"/>
  <c r="DQ6" i="3"/>
  <c r="DP22" i="3"/>
  <c r="DP26" i="3"/>
  <c r="DP27" i="3"/>
  <c r="DP28" i="3"/>
  <c r="CW17" i="4"/>
  <c r="CW22" i="4"/>
  <c r="CW15" i="4"/>
  <c r="CW12" i="4"/>
  <c r="CW14" i="4"/>
  <c r="CW13" i="4"/>
  <c r="CW11" i="4"/>
  <c r="CW16" i="4"/>
  <c r="CW27" i="4"/>
  <c r="CW28" i="4"/>
  <c r="CW26" i="4"/>
  <c r="CX6" i="4"/>
  <c r="DG23" i="10"/>
  <c r="DH6" i="10"/>
  <c r="CU193" i="6"/>
  <c r="CU187" i="6"/>
  <c r="CW7" i="6"/>
  <c r="CW1" i="6"/>
  <c r="E256" i="8"/>
  <c r="CW102" i="6" l="1"/>
  <c r="CW101" i="6"/>
  <c r="CW100" i="6"/>
  <c r="CW99" i="6"/>
  <c r="CW97" i="6"/>
  <c r="CW98" i="6"/>
  <c r="CW96" i="6"/>
  <c r="CW75" i="6"/>
  <c r="CW77" i="6"/>
  <c r="CW78" i="6"/>
  <c r="CW76" i="6"/>
  <c r="CW79" i="6"/>
  <c r="CW80" i="6"/>
  <c r="CW74" i="6"/>
  <c r="CW44" i="6"/>
  <c r="CW45" i="6"/>
  <c r="CW46" i="6"/>
  <c r="CW47" i="6"/>
  <c r="CW48" i="6"/>
  <c r="CW49" i="6"/>
  <c r="DP116" i="3"/>
  <c r="CW116" i="4"/>
  <c r="CW43" i="6"/>
  <c r="HI166" i="3"/>
  <c r="HC167" i="3"/>
  <c r="HB165" i="3"/>
  <c r="HC166" i="4"/>
  <c r="HB165" i="4"/>
  <c r="CW107" i="6"/>
  <c r="CW109" i="6"/>
  <c r="CW108" i="6"/>
  <c r="CW110" i="6"/>
  <c r="CW111" i="6"/>
  <c r="CW91" i="6"/>
  <c r="CW90" i="6"/>
  <c r="CW89" i="6"/>
  <c r="CW87" i="6"/>
  <c r="CW88" i="6"/>
  <c r="CW86" i="6"/>
  <c r="CW85" i="6"/>
  <c r="CW137" i="6"/>
  <c r="CW151" i="6"/>
  <c r="CW149" i="6"/>
  <c r="CW153" i="6"/>
  <c r="CW142" i="6"/>
  <c r="CW118" i="6"/>
  <c r="CW147" i="6"/>
  <c r="CW117" i="6"/>
  <c r="CW69" i="6"/>
  <c r="CW68" i="6"/>
  <c r="CW67" i="6"/>
  <c r="CW66" i="6"/>
  <c r="CW65" i="6"/>
  <c r="CW64" i="6"/>
  <c r="CW63" i="6"/>
  <c r="CW59" i="6"/>
  <c r="CW58" i="6"/>
  <c r="CW57" i="6"/>
  <c r="CW56" i="6"/>
  <c r="CW53" i="6"/>
  <c r="CW55" i="6"/>
  <c r="CW54" i="6"/>
  <c r="CW38" i="6"/>
  <c r="CW39" i="6"/>
  <c r="CW37" i="6"/>
  <c r="CW34" i="6"/>
  <c r="CW36" i="6"/>
  <c r="CW33" i="6"/>
  <c r="CW35" i="6"/>
  <c r="CW17" i="6"/>
  <c r="CW16" i="6"/>
  <c r="CW15" i="6"/>
  <c r="CW14" i="6"/>
  <c r="CW13" i="6"/>
  <c r="CW12" i="6"/>
  <c r="CW11" i="6"/>
  <c r="CW22" i="6"/>
  <c r="CW26" i="6"/>
  <c r="CW27" i="6"/>
  <c r="CW28" i="6"/>
  <c r="DG79" i="10"/>
  <c r="DH1" i="10"/>
  <c r="DH7" i="10"/>
  <c r="DH54" i="10" s="1"/>
  <c r="CV181" i="6"/>
  <c r="CV144" i="6"/>
  <c r="CU182" i="6"/>
  <c r="CU183" i="6" s="1"/>
  <c r="CX6" i="6"/>
  <c r="CX7" i="4"/>
  <c r="CX1" i="4"/>
  <c r="DQ7" i="3"/>
  <c r="DQ1" i="3"/>
  <c r="E257" i="8"/>
  <c r="CX101" i="4" l="1"/>
  <c r="CX102" i="4"/>
  <c r="CX100" i="4"/>
  <c r="CX99" i="4"/>
  <c r="CX97" i="4"/>
  <c r="CX96" i="4"/>
  <c r="CX98" i="4"/>
  <c r="CX76" i="4"/>
  <c r="CX75" i="4"/>
  <c r="CX77" i="4"/>
  <c r="CX80" i="4"/>
  <c r="CX79" i="4"/>
  <c r="CX78" i="4"/>
  <c r="DQ101" i="3"/>
  <c r="DQ99" i="3"/>
  <c r="DQ102" i="3"/>
  <c r="DQ98" i="3"/>
  <c r="DQ96" i="3"/>
  <c r="DQ100" i="3"/>
  <c r="DQ97" i="3"/>
  <c r="DQ75" i="3"/>
  <c r="DQ78" i="3"/>
  <c r="DQ76" i="3"/>
  <c r="DQ77" i="3"/>
  <c r="DQ80" i="3"/>
  <c r="DQ79" i="3"/>
  <c r="CX74" i="4"/>
  <c r="CX44" i="4"/>
  <c r="CX46" i="4"/>
  <c r="CX49" i="4"/>
  <c r="CX48" i="4"/>
  <c r="CX47" i="4"/>
  <c r="CX45" i="4"/>
  <c r="DQ74" i="3"/>
  <c r="DQ44" i="3"/>
  <c r="DQ45" i="3"/>
  <c r="DQ46" i="3"/>
  <c r="DQ49" i="3"/>
  <c r="DQ48" i="3"/>
  <c r="DQ47" i="3"/>
  <c r="CX43" i="4"/>
  <c r="DQ43" i="3"/>
  <c r="DH55" i="10"/>
  <c r="DH81" i="10"/>
  <c r="DH74" i="10"/>
  <c r="DH73" i="10"/>
  <c r="DQ153" i="3"/>
  <c r="DQ149" i="3"/>
  <c r="DQ151" i="3"/>
  <c r="DQ147" i="3"/>
  <c r="DQ118" i="3"/>
  <c r="DQ117" i="3"/>
  <c r="CX151" i="4"/>
  <c r="CX153" i="4"/>
  <c r="CX149" i="4"/>
  <c r="CX118" i="4"/>
  <c r="CX117" i="4"/>
  <c r="CX147" i="4"/>
  <c r="DH12" i="10"/>
  <c r="DH13" i="10"/>
  <c r="HD167" i="3"/>
  <c r="HC165" i="3"/>
  <c r="HJ166" i="3"/>
  <c r="DQ194" i="3"/>
  <c r="DQ193" i="3"/>
  <c r="DQ192" i="3"/>
  <c r="DQ187" i="3"/>
  <c r="DQ188" i="3"/>
  <c r="DQ183" i="3"/>
  <c r="DQ182" i="3"/>
  <c r="DQ181" i="3"/>
  <c r="DQ137" i="3"/>
  <c r="DQ142" i="3"/>
  <c r="DQ144" i="3"/>
  <c r="CX193" i="4"/>
  <c r="CX194" i="4"/>
  <c r="CX192" i="4"/>
  <c r="CX188" i="4"/>
  <c r="CX187" i="4"/>
  <c r="CX183" i="4"/>
  <c r="CX182" i="4"/>
  <c r="CX181" i="4"/>
  <c r="CX144" i="4"/>
  <c r="CX142" i="4"/>
  <c r="CX137" i="4"/>
  <c r="HC165" i="4"/>
  <c r="HD166" i="4"/>
  <c r="DQ91" i="3"/>
  <c r="DQ89" i="3"/>
  <c r="DQ90" i="3"/>
  <c r="DQ87" i="3"/>
  <c r="DQ88" i="3"/>
  <c r="DQ86" i="3"/>
  <c r="DQ85" i="3"/>
  <c r="CX90" i="4"/>
  <c r="CX91" i="4"/>
  <c r="CX88" i="4"/>
  <c r="CX87" i="4"/>
  <c r="CX89" i="4"/>
  <c r="CX86" i="4"/>
  <c r="CX85" i="4"/>
  <c r="CX111" i="4"/>
  <c r="CX110" i="4"/>
  <c r="CX108" i="4"/>
  <c r="CX109" i="4"/>
  <c r="DQ111" i="3"/>
  <c r="DQ110" i="3"/>
  <c r="DQ108" i="3"/>
  <c r="DQ109" i="3"/>
  <c r="DQ107" i="3"/>
  <c r="CX107" i="4"/>
  <c r="CX68" i="4"/>
  <c r="CX69" i="4"/>
  <c r="CX66" i="4"/>
  <c r="CX65" i="4"/>
  <c r="CX64" i="4"/>
  <c r="CX67" i="4"/>
  <c r="CX63" i="4"/>
  <c r="CX59" i="4"/>
  <c r="CX58" i="4"/>
  <c r="CX57" i="4"/>
  <c r="CX39" i="4"/>
  <c r="CX54" i="4"/>
  <c r="CX55" i="4"/>
  <c r="CX37" i="4"/>
  <c r="CX56" i="4"/>
  <c r="CX38" i="4"/>
  <c r="CX53" i="4"/>
  <c r="CX36" i="4"/>
  <c r="CX34" i="4"/>
  <c r="CX35" i="4"/>
  <c r="CX33" i="4"/>
  <c r="DQ64" i="3"/>
  <c r="DQ65" i="3"/>
  <c r="DQ66" i="3"/>
  <c r="DQ68" i="3"/>
  <c r="DQ67" i="3"/>
  <c r="DQ69" i="3"/>
  <c r="DQ54" i="3"/>
  <c r="DQ55" i="3"/>
  <c r="DQ63" i="3"/>
  <c r="DQ57" i="3"/>
  <c r="DQ58" i="3"/>
  <c r="DQ56" i="3"/>
  <c r="DQ59" i="3"/>
  <c r="DQ53" i="3"/>
  <c r="DQ34" i="3"/>
  <c r="DQ36" i="3"/>
  <c r="DQ35" i="3"/>
  <c r="DQ37" i="3"/>
  <c r="DQ39" i="3"/>
  <c r="DQ38" i="3"/>
  <c r="DQ33" i="3"/>
  <c r="DQ17" i="3"/>
  <c r="DQ16" i="3"/>
  <c r="DQ14" i="3"/>
  <c r="DQ13" i="3"/>
  <c r="DQ12" i="3"/>
  <c r="DQ11" i="3"/>
  <c r="DQ15" i="3"/>
  <c r="DR6" i="3"/>
  <c r="DQ26" i="3"/>
  <c r="DQ22" i="3"/>
  <c r="DQ28" i="3"/>
  <c r="DQ27" i="3"/>
  <c r="CX28" i="4"/>
  <c r="CX17" i="4"/>
  <c r="CX22" i="4"/>
  <c r="CX14" i="4"/>
  <c r="CX12" i="4"/>
  <c r="CX13" i="4"/>
  <c r="CX11" i="4"/>
  <c r="CX16" i="4"/>
  <c r="CX15" i="4"/>
  <c r="CX26" i="4"/>
  <c r="CX27" i="4"/>
  <c r="CY6" i="4"/>
  <c r="DH23" i="10"/>
  <c r="DI6" i="10"/>
  <c r="CV193" i="6"/>
  <c r="CV187" i="6"/>
  <c r="CX1" i="6"/>
  <c r="CX7" i="6"/>
  <c r="E258" i="8"/>
  <c r="CX102" i="6" l="1"/>
  <c r="CX100" i="6"/>
  <c r="CX101" i="6"/>
  <c r="CX99" i="6"/>
  <c r="CX97" i="6"/>
  <c r="CX98" i="6"/>
  <c r="CX96" i="6"/>
  <c r="CX75" i="6"/>
  <c r="CX76" i="6"/>
  <c r="CX77" i="6"/>
  <c r="CX78" i="6"/>
  <c r="CX79" i="6"/>
  <c r="CX80" i="6"/>
  <c r="CX74" i="6"/>
  <c r="CX44" i="6"/>
  <c r="CX45" i="6"/>
  <c r="CX46" i="6"/>
  <c r="CX47" i="6"/>
  <c r="CX48" i="6"/>
  <c r="CX49" i="6"/>
  <c r="CX116" i="4"/>
  <c r="CX43" i="6"/>
  <c r="DQ116" i="3"/>
  <c r="HK166" i="3"/>
  <c r="HE167" i="3"/>
  <c r="HD165" i="3"/>
  <c r="HE166" i="4"/>
  <c r="HD165" i="4"/>
  <c r="CX108" i="6"/>
  <c r="CX107" i="6"/>
  <c r="CX109" i="6"/>
  <c r="CX110" i="6"/>
  <c r="CX111" i="6"/>
  <c r="CX90" i="6"/>
  <c r="CX88" i="6"/>
  <c r="CX91" i="6"/>
  <c r="CX89" i="6"/>
  <c r="CX87" i="6"/>
  <c r="CX86" i="6"/>
  <c r="CX85" i="6"/>
  <c r="CX137" i="6"/>
  <c r="CX151" i="6"/>
  <c r="CX149" i="6"/>
  <c r="CX153" i="6"/>
  <c r="CX142" i="6"/>
  <c r="CX118" i="6"/>
  <c r="CX117" i="6"/>
  <c r="CX147" i="6"/>
  <c r="CX69" i="6"/>
  <c r="CX68" i="6"/>
  <c r="CX67" i="6"/>
  <c r="CX66" i="6"/>
  <c r="CX65" i="6"/>
  <c r="CX64" i="6"/>
  <c r="CX63" i="6"/>
  <c r="CX59" i="6"/>
  <c r="CX58" i="6"/>
  <c r="CX57" i="6"/>
  <c r="CX56" i="6"/>
  <c r="CX53" i="6"/>
  <c r="CX55" i="6"/>
  <c r="CX54" i="6"/>
  <c r="CX38" i="6"/>
  <c r="CX36" i="6"/>
  <c r="CX39" i="6"/>
  <c r="CX37" i="6"/>
  <c r="CX34" i="6"/>
  <c r="CX35" i="6"/>
  <c r="CX33" i="6"/>
  <c r="CX16" i="6"/>
  <c r="CX14" i="6"/>
  <c r="CX13" i="6"/>
  <c r="CX15" i="6"/>
  <c r="CX11" i="6"/>
  <c r="CX28" i="6"/>
  <c r="CX17" i="6"/>
  <c r="CX12" i="6"/>
  <c r="CX22" i="6"/>
  <c r="CX26" i="6"/>
  <c r="CX27" i="6"/>
  <c r="DH79" i="10"/>
  <c r="DI1" i="10"/>
  <c r="DI7" i="10"/>
  <c r="DI54" i="10" s="1"/>
  <c r="CW144" i="6"/>
  <c r="CW181" i="6"/>
  <c r="CV182" i="6"/>
  <c r="CV183" i="6" s="1"/>
  <c r="CY6" i="6"/>
  <c r="CY1" i="4"/>
  <c r="CY7" i="4"/>
  <c r="DR7" i="3"/>
  <c r="DR1" i="3"/>
  <c r="E259" i="8"/>
  <c r="CY101" i="4" l="1"/>
  <c r="CY102" i="4"/>
  <c r="CY100" i="4"/>
  <c r="CY99" i="4"/>
  <c r="CY98" i="4"/>
  <c r="CY97" i="4"/>
  <c r="CY96" i="4"/>
  <c r="CY75" i="4"/>
  <c r="CY76" i="4"/>
  <c r="CY77" i="4"/>
  <c r="CY80" i="4"/>
  <c r="CY78" i="4"/>
  <c r="CY79" i="4"/>
  <c r="DR102" i="3"/>
  <c r="DR101" i="3"/>
  <c r="DR100" i="3"/>
  <c r="DR98" i="3"/>
  <c r="DR99" i="3"/>
  <c r="DR96" i="3"/>
  <c r="DR97" i="3"/>
  <c r="DR79" i="3"/>
  <c r="DR76" i="3"/>
  <c r="DR75" i="3"/>
  <c r="DR78" i="3"/>
  <c r="DR77" i="3"/>
  <c r="DR80" i="3"/>
  <c r="CY74" i="4"/>
  <c r="CY45" i="4"/>
  <c r="CY46" i="4"/>
  <c r="CY49" i="4"/>
  <c r="CY48" i="4"/>
  <c r="CY47" i="4"/>
  <c r="CY44" i="4"/>
  <c r="DR44" i="3"/>
  <c r="DR74" i="3"/>
  <c r="DR45" i="3"/>
  <c r="DR46" i="3"/>
  <c r="DR47" i="3"/>
  <c r="DR48" i="3"/>
  <c r="DR49" i="3"/>
  <c r="CY43" i="4"/>
  <c r="DR43" i="3"/>
  <c r="DI55" i="10"/>
  <c r="DR153" i="3"/>
  <c r="DR149" i="3"/>
  <c r="DR151" i="3"/>
  <c r="DR147" i="3"/>
  <c r="DR118" i="3"/>
  <c r="DR117" i="3"/>
  <c r="CY153" i="4"/>
  <c r="CY149" i="4"/>
  <c r="CY151" i="4"/>
  <c r="CY117" i="4"/>
  <c r="CY147" i="4"/>
  <c r="CY118" i="4"/>
  <c r="DI81" i="10"/>
  <c r="DI74" i="10"/>
  <c r="DI73" i="10"/>
  <c r="DI12" i="10"/>
  <c r="DI13" i="10"/>
  <c r="DR194" i="3"/>
  <c r="DR193" i="3"/>
  <c r="DR188" i="3"/>
  <c r="DR192" i="3"/>
  <c r="DR187" i="3"/>
  <c r="DR181" i="3"/>
  <c r="DR183" i="3"/>
  <c r="DR182" i="3"/>
  <c r="DR144" i="3"/>
  <c r="DR137" i="3"/>
  <c r="DR142" i="3"/>
  <c r="HF167" i="3"/>
  <c r="HE165" i="3"/>
  <c r="HL166" i="3"/>
  <c r="CY193" i="4"/>
  <c r="CY194" i="4"/>
  <c r="CY188" i="4"/>
  <c r="CY192" i="4"/>
  <c r="CY183" i="4"/>
  <c r="CY187" i="4"/>
  <c r="CY182" i="4"/>
  <c r="CY181" i="4"/>
  <c r="CY144" i="4"/>
  <c r="CY137" i="4"/>
  <c r="CY142" i="4"/>
  <c r="HE165" i="4"/>
  <c r="HF166" i="4"/>
  <c r="DR90" i="3"/>
  <c r="DR91" i="3"/>
  <c r="DR89" i="3"/>
  <c r="DR88" i="3"/>
  <c r="DR87" i="3"/>
  <c r="DR86" i="3"/>
  <c r="DR85" i="3"/>
  <c r="CY91" i="4"/>
  <c r="CY90" i="4"/>
  <c r="CY89" i="4"/>
  <c r="CY88" i="4"/>
  <c r="CY87" i="4"/>
  <c r="CY85" i="4"/>
  <c r="CY86" i="4"/>
  <c r="DR111" i="3"/>
  <c r="DR110" i="3"/>
  <c r="DR109" i="3"/>
  <c r="DR108" i="3"/>
  <c r="CY110" i="4"/>
  <c r="CY108" i="4"/>
  <c r="CY109" i="4"/>
  <c r="CY111" i="4"/>
  <c r="DR107" i="3"/>
  <c r="CY69" i="4"/>
  <c r="CY107" i="4"/>
  <c r="CY68" i="4"/>
  <c r="CY67" i="4"/>
  <c r="CY66" i="4"/>
  <c r="CY65" i="4"/>
  <c r="CY64" i="4"/>
  <c r="CY59" i="4"/>
  <c r="CY63" i="4"/>
  <c r="CY58" i="4"/>
  <c r="CY57" i="4"/>
  <c r="CY56" i="4"/>
  <c r="CY54" i="4"/>
  <c r="CY55" i="4"/>
  <c r="CY38" i="4"/>
  <c r="CY36" i="4"/>
  <c r="CY39" i="4"/>
  <c r="CY37" i="4"/>
  <c r="CY34" i="4"/>
  <c r="CY53" i="4"/>
  <c r="CY35" i="4"/>
  <c r="CY33" i="4"/>
  <c r="DR65" i="3"/>
  <c r="DR66" i="3"/>
  <c r="DR64" i="3"/>
  <c r="DR67" i="3"/>
  <c r="DR68" i="3"/>
  <c r="DR69" i="3"/>
  <c r="DR57" i="3"/>
  <c r="DR63" i="3"/>
  <c r="DR55" i="3"/>
  <c r="DR54" i="3"/>
  <c r="DR58" i="3"/>
  <c r="DR56" i="3"/>
  <c r="DR59" i="3"/>
  <c r="DR53" i="3"/>
  <c r="DR34" i="3"/>
  <c r="DR37" i="3"/>
  <c r="DR35" i="3"/>
  <c r="DR36" i="3"/>
  <c r="DR39" i="3"/>
  <c r="DR38" i="3"/>
  <c r="DR33" i="3"/>
  <c r="DR17" i="3"/>
  <c r="DR16" i="3"/>
  <c r="DR15" i="3"/>
  <c r="DR14" i="3"/>
  <c r="DR13" i="3"/>
  <c r="DR12" i="3"/>
  <c r="DR11" i="3"/>
  <c r="DS6" i="3"/>
  <c r="DR28" i="3"/>
  <c r="DR26" i="3"/>
  <c r="DR22" i="3"/>
  <c r="DR27" i="3"/>
  <c r="CY22" i="4"/>
  <c r="CY17" i="4"/>
  <c r="CY14" i="4"/>
  <c r="CY16" i="4"/>
  <c r="CY13" i="4"/>
  <c r="CY11" i="4"/>
  <c r="CY15" i="4"/>
  <c r="CY12" i="4"/>
  <c r="CY28" i="4"/>
  <c r="CY27" i="4"/>
  <c r="CY26" i="4"/>
  <c r="CZ6" i="4"/>
  <c r="DI23" i="10"/>
  <c r="DJ6" i="10"/>
  <c r="CW193" i="6"/>
  <c r="CW187" i="6"/>
  <c r="CY7" i="6"/>
  <c r="CY1" i="6"/>
  <c r="E260" i="8"/>
  <c r="CY101" i="6" l="1"/>
  <c r="CY102" i="6"/>
  <c r="CY98" i="6"/>
  <c r="CY99" i="6"/>
  <c r="CY100" i="6"/>
  <c r="CY97" i="6"/>
  <c r="CY96" i="6"/>
  <c r="CY75" i="6"/>
  <c r="CY76" i="6"/>
  <c r="CY77" i="6"/>
  <c r="CY78" i="6"/>
  <c r="CY79" i="6"/>
  <c r="CY80" i="6"/>
  <c r="CY74" i="6"/>
  <c r="CY44" i="6"/>
  <c r="CY45" i="6"/>
  <c r="CY46" i="6"/>
  <c r="CY47" i="6"/>
  <c r="CY48" i="6"/>
  <c r="CY49" i="6"/>
  <c r="CY43" i="6"/>
  <c r="HM166" i="3"/>
  <c r="HG167" i="3"/>
  <c r="HF165" i="3"/>
  <c r="DR116" i="3"/>
  <c r="CY116" i="4"/>
  <c r="HG166" i="4"/>
  <c r="HF165" i="4"/>
  <c r="CY108" i="6"/>
  <c r="CY107" i="6"/>
  <c r="CY109" i="6"/>
  <c r="CY110" i="6"/>
  <c r="CY111" i="6"/>
  <c r="CY90" i="6"/>
  <c r="CY91" i="6"/>
  <c r="CY86" i="6"/>
  <c r="CY89" i="6"/>
  <c r="CY88" i="6"/>
  <c r="CY87" i="6"/>
  <c r="CY85" i="6"/>
  <c r="CY137" i="6"/>
  <c r="CY151" i="6"/>
  <c r="CY149" i="6"/>
  <c r="CY153" i="6"/>
  <c r="CY142" i="6"/>
  <c r="CY118" i="6"/>
  <c r="CY147" i="6"/>
  <c r="CY117" i="6"/>
  <c r="CY69" i="6"/>
  <c r="CY67" i="6"/>
  <c r="CY66" i="6"/>
  <c r="CY65" i="6"/>
  <c r="CY64" i="6"/>
  <c r="CY68" i="6"/>
  <c r="CY63" i="6"/>
  <c r="CY59" i="6"/>
  <c r="CY57" i="6"/>
  <c r="CY56" i="6"/>
  <c r="CY58" i="6"/>
  <c r="CY55" i="6"/>
  <c r="CY39" i="6"/>
  <c r="CY54" i="6"/>
  <c r="CY37" i="6"/>
  <c r="CY53" i="6"/>
  <c r="CY36" i="6"/>
  <c r="CY38" i="6"/>
  <c r="CY35" i="6"/>
  <c r="CY17" i="6"/>
  <c r="CY16" i="6"/>
  <c r="CY34" i="6"/>
  <c r="CY14" i="6"/>
  <c r="CY13" i="6"/>
  <c r="CY15" i="6"/>
  <c r="CY33" i="6"/>
  <c r="CY11" i="6"/>
  <c r="CY28" i="6"/>
  <c r="CY12" i="6"/>
  <c r="CY22" i="6"/>
  <c r="CY26" i="6"/>
  <c r="CY27" i="6"/>
  <c r="DI79" i="10"/>
  <c r="DJ7" i="10"/>
  <c r="DJ54" i="10" s="1"/>
  <c r="DJ1" i="10"/>
  <c r="CX181" i="6"/>
  <c r="CX144" i="6"/>
  <c r="CW182" i="6"/>
  <c r="CW183" i="6" s="1"/>
  <c r="CZ6" i="6"/>
  <c r="CZ7" i="4"/>
  <c r="CZ1" i="4"/>
  <c r="DS7" i="3"/>
  <c r="DS1" i="3"/>
  <c r="E261" i="8"/>
  <c r="CZ101" i="4" l="1"/>
  <c r="CZ102" i="4"/>
  <c r="CZ100" i="4"/>
  <c r="CZ99" i="4"/>
  <c r="CZ98" i="4"/>
  <c r="CZ97" i="4"/>
  <c r="CZ96" i="4"/>
  <c r="CZ75" i="4"/>
  <c r="CZ76" i="4"/>
  <c r="CZ77" i="4"/>
  <c r="CZ79" i="4"/>
  <c r="CZ78" i="4"/>
  <c r="CZ80" i="4"/>
  <c r="DS100" i="3"/>
  <c r="DS102" i="3"/>
  <c r="DS101" i="3"/>
  <c r="DS98" i="3"/>
  <c r="DS99" i="3"/>
  <c r="DS96" i="3"/>
  <c r="DS97" i="3"/>
  <c r="DS76" i="3"/>
  <c r="DS75" i="3"/>
  <c r="DS79" i="3"/>
  <c r="DS78" i="3"/>
  <c r="DS77" i="3"/>
  <c r="DS80" i="3"/>
  <c r="CZ74" i="4"/>
  <c r="CZ46" i="4"/>
  <c r="CZ44" i="4"/>
  <c r="CZ45" i="4"/>
  <c r="CZ49" i="4"/>
  <c r="CZ48" i="4"/>
  <c r="CZ47" i="4"/>
  <c r="DS74" i="3"/>
  <c r="DS44" i="3"/>
  <c r="DS45" i="3"/>
  <c r="DS47" i="3"/>
  <c r="DS49" i="3"/>
  <c r="DS48" i="3"/>
  <c r="DS46" i="3"/>
  <c r="CZ43" i="4"/>
  <c r="DS43" i="3"/>
  <c r="DJ55" i="10"/>
  <c r="DJ81" i="10"/>
  <c r="DJ74" i="10"/>
  <c r="DJ73" i="10"/>
  <c r="DS151" i="3"/>
  <c r="DS149" i="3"/>
  <c r="DS153" i="3"/>
  <c r="DS147" i="3"/>
  <c r="DS118" i="3"/>
  <c r="DS117" i="3"/>
  <c r="CZ151" i="4"/>
  <c r="CZ153" i="4"/>
  <c r="CZ149" i="4"/>
  <c r="CZ117" i="4"/>
  <c r="CZ147" i="4"/>
  <c r="CZ118" i="4"/>
  <c r="DJ12" i="10"/>
  <c r="DJ13" i="10"/>
  <c r="HH167" i="3"/>
  <c r="HG165" i="3"/>
  <c r="DS194" i="3"/>
  <c r="DS193" i="3"/>
  <c r="DS188" i="3"/>
  <c r="DS192" i="3"/>
  <c r="DS187" i="3"/>
  <c r="DS183" i="3"/>
  <c r="DS181" i="3"/>
  <c r="DS182" i="3"/>
  <c r="DS142" i="3"/>
  <c r="DS144" i="3"/>
  <c r="DS137" i="3"/>
  <c r="HN166" i="3"/>
  <c r="CZ194" i="4"/>
  <c r="CZ192" i="4"/>
  <c r="CZ193" i="4"/>
  <c r="CZ187" i="4"/>
  <c r="CZ188" i="4"/>
  <c r="CZ183" i="4"/>
  <c r="CZ182" i="4"/>
  <c r="CZ181" i="4"/>
  <c r="CZ144" i="4"/>
  <c r="CZ142" i="4"/>
  <c r="CZ137" i="4"/>
  <c r="HH166" i="4"/>
  <c r="HG165" i="4"/>
  <c r="DS91" i="3"/>
  <c r="DS90" i="3"/>
  <c r="DS88" i="3"/>
  <c r="DS87" i="3"/>
  <c r="DS89" i="3"/>
  <c r="DS85" i="3"/>
  <c r="DS86" i="3"/>
  <c r="CZ90" i="4"/>
  <c r="CZ91" i="4"/>
  <c r="CZ89" i="4"/>
  <c r="CZ87" i="4"/>
  <c r="CZ86" i="4"/>
  <c r="CZ88" i="4"/>
  <c r="CZ85" i="4"/>
  <c r="CZ111" i="4"/>
  <c r="CZ109" i="4"/>
  <c r="CZ110" i="4"/>
  <c r="CZ108" i="4"/>
  <c r="DS111" i="3"/>
  <c r="DS110" i="3"/>
  <c r="DS109" i="3"/>
  <c r="DS108" i="3"/>
  <c r="DS107" i="3"/>
  <c r="CZ69" i="4"/>
  <c r="CZ107" i="4"/>
  <c r="CZ68" i="4"/>
  <c r="CZ66" i="4"/>
  <c r="CZ64" i="4"/>
  <c r="CZ67" i="4"/>
  <c r="CZ65" i="4"/>
  <c r="CZ63" i="4"/>
  <c r="CZ58" i="4"/>
  <c r="CZ57" i="4"/>
  <c r="CZ56" i="4"/>
  <c r="CZ59" i="4"/>
  <c r="CZ55" i="4"/>
  <c r="CZ54" i="4"/>
  <c r="CZ53" i="4"/>
  <c r="CZ38" i="4"/>
  <c r="CZ39" i="4"/>
  <c r="CZ37" i="4"/>
  <c r="CZ34" i="4"/>
  <c r="CZ35" i="4"/>
  <c r="CZ36" i="4"/>
  <c r="CZ33" i="4"/>
  <c r="DS65" i="3"/>
  <c r="DS66" i="3"/>
  <c r="DS64" i="3"/>
  <c r="DS67" i="3"/>
  <c r="DS68" i="3"/>
  <c r="DS69" i="3"/>
  <c r="DS54" i="3"/>
  <c r="DS63" i="3"/>
  <c r="DS57" i="3"/>
  <c r="DS55" i="3"/>
  <c r="DS56" i="3"/>
  <c r="DS58" i="3"/>
  <c r="DS59" i="3"/>
  <c r="DS53" i="3"/>
  <c r="DS34" i="3"/>
  <c r="DS36" i="3"/>
  <c r="DS37" i="3"/>
  <c r="DS39" i="3"/>
  <c r="DS35" i="3"/>
  <c r="DS38" i="3"/>
  <c r="DS33" i="3"/>
  <c r="DS17" i="3"/>
  <c r="DS16" i="3"/>
  <c r="DS15" i="3"/>
  <c r="DS14" i="3"/>
  <c r="DS13" i="3"/>
  <c r="DS12" i="3"/>
  <c r="DS11" i="3"/>
  <c r="DT6" i="3"/>
  <c r="DS22" i="3"/>
  <c r="DS27" i="3"/>
  <c r="DS26" i="3"/>
  <c r="DS28" i="3"/>
  <c r="CZ22" i="4"/>
  <c r="CZ26" i="4"/>
  <c r="CZ17" i="4"/>
  <c r="CZ14" i="4"/>
  <c r="CZ16" i="4"/>
  <c r="CZ15" i="4"/>
  <c r="CZ13" i="4"/>
  <c r="CZ11" i="4"/>
  <c r="CZ12" i="4"/>
  <c r="CZ27" i="4"/>
  <c r="CZ28" i="4"/>
  <c r="DA6" i="4"/>
  <c r="DJ23" i="10"/>
  <c r="DK6" i="10"/>
  <c r="CX187" i="6"/>
  <c r="CZ1" i="6"/>
  <c r="CZ7" i="6"/>
  <c r="E262" i="8"/>
  <c r="CZ102" i="6" l="1"/>
  <c r="CZ101" i="6"/>
  <c r="CZ99" i="6"/>
  <c r="CZ98" i="6"/>
  <c r="CZ100" i="6"/>
  <c r="CZ97" i="6"/>
  <c r="CZ96" i="6"/>
  <c r="CZ75" i="6"/>
  <c r="CZ76" i="6"/>
  <c r="CZ77" i="6"/>
  <c r="CZ78" i="6"/>
  <c r="CZ79" i="6"/>
  <c r="CZ80" i="6"/>
  <c r="CZ74" i="6"/>
  <c r="CZ44" i="6"/>
  <c r="CZ45" i="6"/>
  <c r="CZ49" i="6"/>
  <c r="CZ46" i="6"/>
  <c r="CZ48" i="6"/>
  <c r="CZ47" i="6"/>
  <c r="CZ116" i="4"/>
  <c r="CZ43" i="6"/>
  <c r="DS116" i="3"/>
  <c r="HO166" i="3"/>
  <c r="HI167" i="3"/>
  <c r="HH165" i="3"/>
  <c r="HI166" i="4"/>
  <c r="HH165" i="4"/>
  <c r="CZ108" i="6"/>
  <c r="CZ107" i="6"/>
  <c r="CZ109" i="6"/>
  <c r="CZ110" i="6"/>
  <c r="CZ111" i="6"/>
  <c r="CZ90" i="6"/>
  <c r="CZ91" i="6"/>
  <c r="CZ89" i="6"/>
  <c r="CZ88" i="6"/>
  <c r="CZ86" i="6"/>
  <c r="CZ87" i="6"/>
  <c r="CZ85" i="6"/>
  <c r="CZ151" i="6"/>
  <c r="CZ137" i="6"/>
  <c r="CZ149" i="6"/>
  <c r="CZ153" i="6"/>
  <c r="CZ142" i="6"/>
  <c r="CZ118" i="6"/>
  <c r="CZ147" i="6"/>
  <c r="CZ117" i="6"/>
  <c r="CZ69" i="6"/>
  <c r="CZ68" i="6"/>
  <c r="CZ67" i="6"/>
  <c r="CZ66" i="6"/>
  <c r="CZ65" i="6"/>
  <c r="CZ64" i="6"/>
  <c r="CZ57" i="6"/>
  <c r="CZ63" i="6"/>
  <c r="CZ58" i="6"/>
  <c r="CZ55" i="6"/>
  <c r="CZ54" i="6"/>
  <c r="CZ59" i="6"/>
  <c r="CZ56" i="6"/>
  <c r="CZ53" i="6"/>
  <c r="CZ39" i="6"/>
  <c r="CZ36" i="6"/>
  <c r="CZ38" i="6"/>
  <c r="CZ37" i="6"/>
  <c r="CZ35" i="6"/>
  <c r="CZ17" i="6"/>
  <c r="CZ16" i="6"/>
  <c r="CZ34" i="6"/>
  <c r="CZ14" i="6"/>
  <c r="CZ13" i="6"/>
  <c r="CZ12" i="6"/>
  <c r="CZ15" i="6"/>
  <c r="CZ33" i="6"/>
  <c r="CZ11" i="6"/>
  <c r="CZ22" i="6"/>
  <c r="CZ26" i="6"/>
  <c r="CZ27" i="6"/>
  <c r="CZ28" i="6"/>
  <c r="DJ79" i="10"/>
  <c r="CX193" i="6"/>
  <c r="DK7" i="10"/>
  <c r="DK54" i="10" s="1"/>
  <c r="DK1" i="10"/>
  <c r="CY181" i="6"/>
  <c r="CX182" i="6"/>
  <c r="CX183" i="6" s="1"/>
  <c r="CY144" i="6"/>
  <c r="DA6" i="6"/>
  <c r="DA7" i="4"/>
  <c r="DA1" i="4"/>
  <c r="DT7" i="3"/>
  <c r="DT1" i="3"/>
  <c r="E263" i="8"/>
  <c r="DA101" i="4" l="1"/>
  <c r="DA102" i="4"/>
  <c r="DA100" i="4"/>
  <c r="DA98" i="4"/>
  <c r="DA99" i="4"/>
  <c r="DA76" i="4"/>
  <c r="DA75" i="4"/>
  <c r="DA77" i="4"/>
  <c r="DA78" i="4"/>
  <c r="DA96" i="4"/>
  <c r="DA97" i="4"/>
  <c r="DA80" i="4"/>
  <c r="DA79" i="4"/>
  <c r="DT101" i="3"/>
  <c r="DT100" i="3"/>
  <c r="DT102" i="3"/>
  <c r="DT99" i="3"/>
  <c r="DT98" i="3"/>
  <c r="DT97" i="3"/>
  <c r="DT96" i="3"/>
  <c r="DT75" i="3"/>
  <c r="DT77" i="3"/>
  <c r="DT76" i="3"/>
  <c r="DT79" i="3"/>
  <c r="DT78" i="3"/>
  <c r="DT80" i="3"/>
  <c r="DA74" i="4"/>
  <c r="DA46" i="4"/>
  <c r="DA44" i="4"/>
  <c r="DA49" i="4"/>
  <c r="DA48" i="4"/>
  <c r="DA45" i="4"/>
  <c r="DA47" i="4"/>
  <c r="DT74" i="3"/>
  <c r="DT46" i="3"/>
  <c r="DT44" i="3"/>
  <c r="DT45" i="3"/>
  <c r="DT47" i="3"/>
  <c r="DT48" i="3"/>
  <c r="DT49" i="3"/>
  <c r="DA43" i="4"/>
  <c r="DT43" i="3"/>
  <c r="DK55" i="10"/>
  <c r="DK81" i="10"/>
  <c r="DK74" i="10"/>
  <c r="DK73" i="10"/>
  <c r="DT151" i="3"/>
  <c r="DT153" i="3"/>
  <c r="DT147" i="3"/>
  <c r="DT149" i="3"/>
  <c r="DT118" i="3"/>
  <c r="DT117" i="3"/>
  <c r="DA153" i="4"/>
  <c r="DA151" i="4"/>
  <c r="DA117" i="4"/>
  <c r="DA147" i="4"/>
  <c r="DA118" i="4"/>
  <c r="DA149" i="4"/>
  <c r="DK12" i="10"/>
  <c r="DK13" i="10"/>
  <c r="DT194" i="3"/>
  <c r="DT193" i="3"/>
  <c r="DT192" i="3"/>
  <c r="DT187" i="3"/>
  <c r="DT188" i="3"/>
  <c r="DT183" i="3"/>
  <c r="DT182" i="3"/>
  <c r="DT181" i="3"/>
  <c r="DT144" i="3"/>
  <c r="DT142" i="3"/>
  <c r="DT137" i="3"/>
  <c r="HJ167" i="3"/>
  <c r="HI165" i="3"/>
  <c r="HP166" i="3"/>
  <c r="DA194" i="4"/>
  <c r="DA193" i="4"/>
  <c r="DA192" i="4"/>
  <c r="DA187" i="4"/>
  <c r="DA188" i="4"/>
  <c r="DA183" i="4"/>
  <c r="DA182" i="4"/>
  <c r="DA181" i="4"/>
  <c r="DA142" i="4"/>
  <c r="DA137" i="4"/>
  <c r="DA144" i="4"/>
  <c r="HJ166" i="4"/>
  <c r="HI165" i="4"/>
  <c r="DT91" i="3"/>
  <c r="DT90" i="3"/>
  <c r="DT89" i="3"/>
  <c r="DT88" i="3"/>
  <c r="DT87" i="3"/>
  <c r="DT85" i="3"/>
  <c r="DT86" i="3"/>
  <c r="DA91" i="4"/>
  <c r="DA90" i="4"/>
  <c r="DA89" i="4"/>
  <c r="DA88" i="4"/>
  <c r="DA86" i="4"/>
  <c r="DA85" i="4"/>
  <c r="DA87" i="4"/>
  <c r="DT111" i="3"/>
  <c r="DT110" i="3"/>
  <c r="DT109" i="3"/>
  <c r="DT108" i="3"/>
  <c r="DA110" i="4"/>
  <c r="DA108" i="4"/>
  <c r="DA109" i="4"/>
  <c r="DA111" i="4"/>
  <c r="DT107" i="3"/>
  <c r="DA69" i="4"/>
  <c r="DA107" i="4"/>
  <c r="DA68" i="4"/>
  <c r="DA66" i="4"/>
  <c r="DA67" i="4"/>
  <c r="DA64" i="4"/>
  <c r="DA65" i="4"/>
  <c r="DA63" i="4"/>
  <c r="DA58" i="4"/>
  <c r="DA59" i="4"/>
  <c r="DA57" i="4"/>
  <c r="DA56" i="4"/>
  <c r="DA54" i="4"/>
  <c r="DA55" i="4"/>
  <c r="DA53" i="4"/>
  <c r="DA38" i="4"/>
  <c r="DA36" i="4"/>
  <c r="DA39" i="4"/>
  <c r="DA34" i="4"/>
  <c r="DA37" i="4"/>
  <c r="DA35" i="4"/>
  <c r="DA33" i="4"/>
  <c r="DT65" i="3"/>
  <c r="DT64" i="3"/>
  <c r="DT66" i="3"/>
  <c r="DT67" i="3"/>
  <c r="DT68" i="3"/>
  <c r="DT69" i="3"/>
  <c r="DT63" i="3"/>
  <c r="DT54" i="3"/>
  <c r="DT57" i="3"/>
  <c r="DT56" i="3"/>
  <c r="DT55" i="3"/>
  <c r="DT58" i="3"/>
  <c r="DT59" i="3"/>
  <c r="DT53" i="3"/>
  <c r="DT35" i="3"/>
  <c r="DT34" i="3"/>
  <c r="DT36" i="3"/>
  <c r="DT37" i="3"/>
  <c r="DT38" i="3"/>
  <c r="DT39" i="3"/>
  <c r="DT33" i="3"/>
  <c r="DT17" i="3"/>
  <c r="DT16" i="3"/>
  <c r="DT15" i="3"/>
  <c r="DT14" i="3"/>
  <c r="DT13" i="3"/>
  <c r="DT12" i="3"/>
  <c r="DT11" i="3"/>
  <c r="DU6" i="3"/>
  <c r="DT28" i="3"/>
  <c r="DT26" i="3"/>
  <c r="DT22" i="3"/>
  <c r="DT27" i="3"/>
  <c r="DA26" i="4"/>
  <c r="DA22" i="4"/>
  <c r="DA16" i="4"/>
  <c r="DA15" i="4"/>
  <c r="DA13" i="4"/>
  <c r="DA11" i="4"/>
  <c r="DA14" i="4"/>
  <c r="DA17" i="4"/>
  <c r="DA12" i="4"/>
  <c r="DA28" i="4"/>
  <c r="DA27" i="4"/>
  <c r="DB6" i="4"/>
  <c r="DK23" i="10"/>
  <c r="DL6" i="10"/>
  <c r="CY187" i="6"/>
  <c r="DA7" i="6"/>
  <c r="DA1" i="6"/>
  <c r="E264" i="8"/>
  <c r="DA102" i="6" l="1"/>
  <c r="DA101" i="6"/>
  <c r="DA100" i="6"/>
  <c r="DA99" i="6"/>
  <c r="DA97" i="6"/>
  <c r="DA98" i="6"/>
  <c r="DA96" i="6"/>
  <c r="DA75" i="6"/>
  <c r="DA76" i="6"/>
  <c r="DA77" i="6"/>
  <c r="DA78" i="6"/>
  <c r="DA79" i="6"/>
  <c r="DA80" i="6"/>
  <c r="DA74" i="6"/>
  <c r="DA44" i="6"/>
  <c r="DA45" i="6"/>
  <c r="DA49" i="6"/>
  <c r="DA46" i="6"/>
  <c r="DA48" i="6"/>
  <c r="DA47" i="6"/>
  <c r="DA43" i="6"/>
  <c r="HQ166" i="3"/>
  <c r="HK167" i="3"/>
  <c r="HJ165" i="3"/>
  <c r="DT116" i="3"/>
  <c r="HK166" i="4"/>
  <c r="HJ165" i="4"/>
  <c r="DA116" i="4"/>
  <c r="DA108" i="6"/>
  <c r="DA107" i="6"/>
  <c r="DA109" i="6"/>
  <c r="DA111" i="6"/>
  <c r="DA110" i="6"/>
  <c r="DA90" i="6"/>
  <c r="DA91" i="6"/>
  <c r="DA88" i="6"/>
  <c r="DA89" i="6"/>
  <c r="DA87" i="6"/>
  <c r="DA86" i="6"/>
  <c r="DA85" i="6"/>
  <c r="DA151" i="6"/>
  <c r="DA137" i="6"/>
  <c r="DA149" i="6"/>
  <c r="DA153" i="6"/>
  <c r="DA142" i="6"/>
  <c r="DA118" i="6"/>
  <c r="DA147" i="6"/>
  <c r="DA117" i="6"/>
  <c r="DA69" i="6"/>
  <c r="DA68" i="6"/>
  <c r="DA67" i="6"/>
  <c r="DA65" i="6"/>
  <c r="DA64" i="6"/>
  <c r="DA66" i="6"/>
  <c r="DA58" i="6"/>
  <c r="DA63" i="6"/>
  <c r="DA59" i="6"/>
  <c r="DA54" i="6"/>
  <c r="DA57" i="6"/>
  <c r="DA53" i="6"/>
  <c r="DA56" i="6"/>
  <c r="DA37" i="6"/>
  <c r="DA39" i="6"/>
  <c r="DA38" i="6"/>
  <c r="DA36" i="6"/>
  <c r="DA55" i="6"/>
  <c r="DA35" i="6"/>
  <c r="DA33" i="6"/>
  <c r="DA17" i="6"/>
  <c r="DA16" i="6"/>
  <c r="DA15" i="6"/>
  <c r="DA34" i="6"/>
  <c r="DA14" i="6"/>
  <c r="DA11" i="6"/>
  <c r="DA12" i="6"/>
  <c r="DA13" i="6"/>
  <c r="DA22" i="6"/>
  <c r="DA26" i="6"/>
  <c r="DA27" i="6"/>
  <c r="DA28" i="6"/>
  <c r="DK79" i="10"/>
  <c r="CY182" i="6"/>
  <c r="CY183" i="6" s="1"/>
  <c r="DL7" i="10"/>
  <c r="DL54" i="10" s="1"/>
  <c r="DL1" i="10"/>
  <c r="CY193" i="6"/>
  <c r="CZ181" i="6"/>
  <c r="CZ144" i="6"/>
  <c r="DB6" i="6"/>
  <c r="DB1" i="4"/>
  <c r="DB7" i="4"/>
  <c r="DU7" i="3"/>
  <c r="DU1" i="3"/>
  <c r="E265" i="8"/>
  <c r="DB101" i="4" l="1"/>
  <c r="DB102" i="4"/>
  <c r="DB99" i="4"/>
  <c r="DB100" i="4"/>
  <c r="DB98" i="4"/>
  <c r="DB96" i="4"/>
  <c r="DB97" i="4"/>
  <c r="DB75" i="4"/>
  <c r="DB78" i="4"/>
  <c r="DB77" i="4"/>
  <c r="DB79" i="4"/>
  <c r="DB76" i="4"/>
  <c r="DB80" i="4"/>
  <c r="DU102" i="3"/>
  <c r="DU100" i="3"/>
  <c r="DU99" i="3"/>
  <c r="DU101" i="3"/>
  <c r="DU98" i="3"/>
  <c r="DU97" i="3"/>
  <c r="DU96" i="3"/>
  <c r="DU76" i="3"/>
  <c r="DU75" i="3"/>
  <c r="DU78" i="3"/>
  <c r="DU77" i="3"/>
  <c r="DU80" i="3"/>
  <c r="DU79" i="3"/>
  <c r="DB74" i="4"/>
  <c r="DB44" i="4"/>
  <c r="DB45" i="4"/>
  <c r="DB46" i="4"/>
  <c r="DB48" i="4"/>
  <c r="DB49" i="4"/>
  <c r="DB47" i="4"/>
  <c r="DU44" i="3"/>
  <c r="DU74" i="3"/>
  <c r="DU46" i="3"/>
  <c r="DU45" i="3"/>
  <c r="DU47" i="3"/>
  <c r="DU48" i="3"/>
  <c r="DU49" i="3"/>
  <c r="DB43" i="4"/>
  <c r="DU43" i="3"/>
  <c r="DL55" i="10"/>
  <c r="DU151" i="3"/>
  <c r="DU153" i="3"/>
  <c r="DU149" i="3"/>
  <c r="DU118" i="3"/>
  <c r="DU117" i="3"/>
  <c r="DU147" i="3"/>
  <c r="DL73" i="10"/>
  <c r="DL81" i="10"/>
  <c r="DL74" i="10"/>
  <c r="DB153" i="4"/>
  <c r="DB151" i="4"/>
  <c r="DB149" i="4"/>
  <c r="DB117" i="4"/>
  <c r="DB147" i="4"/>
  <c r="DB118" i="4"/>
  <c r="DL13" i="10"/>
  <c r="DL12" i="10"/>
  <c r="HL167" i="3"/>
  <c r="HK165" i="3"/>
  <c r="DU192" i="3"/>
  <c r="DU194" i="3"/>
  <c r="DU193" i="3"/>
  <c r="DU188" i="3"/>
  <c r="DU187" i="3"/>
  <c r="DU183" i="3"/>
  <c r="DU182" i="3"/>
  <c r="DU181" i="3"/>
  <c r="DU144" i="3"/>
  <c r="DU137" i="3"/>
  <c r="DU142" i="3"/>
  <c r="HR166" i="3"/>
  <c r="DB194" i="4"/>
  <c r="DB193" i="4"/>
  <c r="DB187" i="4"/>
  <c r="DB192" i="4"/>
  <c r="DB188" i="4"/>
  <c r="DB182" i="4"/>
  <c r="DB181" i="4"/>
  <c r="DB183" i="4"/>
  <c r="DB144" i="4"/>
  <c r="DB142" i="4"/>
  <c r="DB137" i="4"/>
  <c r="HK165" i="4"/>
  <c r="HL166" i="4"/>
  <c r="DU91" i="3"/>
  <c r="DU90" i="3"/>
  <c r="DU88" i="3"/>
  <c r="DU89" i="3"/>
  <c r="DU87" i="3"/>
  <c r="DU86" i="3"/>
  <c r="DU85" i="3"/>
  <c r="DB90" i="4"/>
  <c r="DB91" i="4"/>
  <c r="DB88" i="4"/>
  <c r="DB89" i="4"/>
  <c r="DB87" i="4"/>
  <c r="DB85" i="4"/>
  <c r="DB86" i="4"/>
  <c r="DB111" i="4"/>
  <c r="DB108" i="4"/>
  <c r="DB109" i="4"/>
  <c r="DB110" i="4"/>
  <c r="DU108" i="3"/>
  <c r="DU111" i="3"/>
  <c r="DU110" i="3"/>
  <c r="DU109" i="3"/>
  <c r="DU107" i="3"/>
  <c r="DB69" i="4"/>
  <c r="DB107" i="4"/>
  <c r="DB66" i="4"/>
  <c r="DB68" i="4"/>
  <c r="DB67" i="4"/>
  <c r="DB65" i="4"/>
  <c r="DB64" i="4"/>
  <c r="DB58" i="4"/>
  <c r="DB63" i="4"/>
  <c r="DB59" i="4"/>
  <c r="DB57" i="4"/>
  <c r="DB54" i="4"/>
  <c r="DB55" i="4"/>
  <c r="DB39" i="4"/>
  <c r="DB56" i="4"/>
  <c r="DB38" i="4"/>
  <c r="DB36" i="4"/>
  <c r="DB53" i="4"/>
  <c r="DB37" i="4"/>
  <c r="DB35" i="4"/>
  <c r="DB33" i="4"/>
  <c r="DB34" i="4"/>
  <c r="DU64" i="3"/>
  <c r="DU65" i="3"/>
  <c r="DU67" i="3"/>
  <c r="DU66" i="3"/>
  <c r="DU69" i="3"/>
  <c r="DU68" i="3"/>
  <c r="DU63" i="3"/>
  <c r="DU54" i="3"/>
  <c r="DU56" i="3"/>
  <c r="DU57" i="3"/>
  <c r="DU59" i="3"/>
  <c r="DU55" i="3"/>
  <c r="DU58" i="3"/>
  <c r="DU53" i="3"/>
  <c r="DU35" i="3"/>
  <c r="DU34" i="3"/>
  <c r="DU37" i="3"/>
  <c r="DU38" i="3"/>
  <c r="DU36" i="3"/>
  <c r="DU39" i="3"/>
  <c r="DU33" i="3"/>
  <c r="DU13" i="3"/>
  <c r="DU12" i="3"/>
  <c r="DU11" i="3"/>
  <c r="DU16" i="3"/>
  <c r="DU14" i="3"/>
  <c r="DU15" i="3"/>
  <c r="DU17" i="3"/>
  <c r="DV6" i="3"/>
  <c r="DU26" i="3"/>
  <c r="DU22" i="3"/>
  <c r="DU28" i="3"/>
  <c r="DU27" i="3"/>
  <c r="DB17" i="4"/>
  <c r="DB16" i="4"/>
  <c r="DB15" i="4"/>
  <c r="DB22" i="4"/>
  <c r="DB13" i="4"/>
  <c r="DB11" i="4"/>
  <c r="DB14" i="4"/>
  <c r="DB12" i="4"/>
  <c r="DB26" i="4"/>
  <c r="DB27" i="4"/>
  <c r="DB28" i="4"/>
  <c r="DC6" i="4"/>
  <c r="DL23" i="10"/>
  <c r="DM6" i="10"/>
  <c r="CZ187" i="6"/>
  <c r="DB1" i="6"/>
  <c r="DB7" i="6"/>
  <c r="E266" i="8"/>
  <c r="DU116" i="3" l="1"/>
  <c r="DB102" i="6"/>
  <c r="DB101" i="6"/>
  <c r="DB98" i="6"/>
  <c r="DB100" i="6"/>
  <c r="DB99" i="6"/>
  <c r="DB96" i="6"/>
  <c r="DB97" i="6"/>
  <c r="DB75" i="6"/>
  <c r="DB76" i="6"/>
  <c r="DB78" i="6"/>
  <c r="DB79" i="6"/>
  <c r="DB80" i="6"/>
  <c r="DB77" i="6"/>
  <c r="DB44" i="6"/>
  <c r="DB74" i="6"/>
  <c r="DB46" i="6"/>
  <c r="DB47" i="6"/>
  <c r="DB45" i="6"/>
  <c r="DB49" i="6"/>
  <c r="DB48" i="6"/>
  <c r="DB43" i="6"/>
  <c r="HS166" i="3"/>
  <c r="HM167" i="3"/>
  <c r="HL165" i="3"/>
  <c r="DB116" i="4"/>
  <c r="HM166" i="4"/>
  <c r="HL165" i="4"/>
  <c r="DB107" i="6"/>
  <c r="DB108" i="6"/>
  <c r="DB109" i="6"/>
  <c r="DB110" i="6"/>
  <c r="DB111" i="6"/>
  <c r="DB90" i="6"/>
  <c r="DB91" i="6"/>
  <c r="DB88" i="6"/>
  <c r="DB89" i="6"/>
  <c r="DB86" i="6"/>
  <c r="DB87" i="6"/>
  <c r="DB85" i="6"/>
  <c r="DB151" i="6"/>
  <c r="DB137" i="6"/>
  <c r="DB149" i="6"/>
  <c r="DB153" i="6"/>
  <c r="DB142" i="6"/>
  <c r="DB118" i="6"/>
  <c r="DB147" i="6"/>
  <c r="DB117" i="6"/>
  <c r="DB67" i="6"/>
  <c r="DB66" i="6"/>
  <c r="DB69" i="6"/>
  <c r="DB68" i="6"/>
  <c r="DB65" i="6"/>
  <c r="DB64" i="6"/>
  <c r="DB63" i="6"/>
  <c r="DB58" i="6"/>
  <c r="DB59" i="6"/>
  <c r="DB54" i="6"/>
  <c r="DB57" i="6"/>
  <c r="DB53" i="6"/>
  <c r="DB56" i="6"/>
  <c r="DB37" i="6"/>
  <c r="DB39" i="6"/>
  <c r="DB38" i="6"/>
  <c r="DB55" i="6"/>
  <c r="DB35" i="6"/>
  <c r="DB34" i="6"/>
  <c r="DB17" i="6"/>
  <c r="DB16" i="6"/>
  <c r="DB15" i="6"/>
  <c r="DB36" i="6"/>
  <c r="DB33" i="6"/>
  <c r="DB14" i="6"/>
  <c r="DB11" i="6"/>
  <c r="DB12" i="6"/>
  <c r="DB13" i="6"/>
  <c r="DB22" i="6"/>
  <c r="DB27" i="6"/>
  <c r="DB28" i="6"/>
  <c r="DB26" i="6"/>
  <c r="DL79" i="10"/>
  <c r="DM1" i="10"/>
  <c r="DM7" i="10"/>
  <c r="DM54" i="10" s="1"/>
  <c r="CZ193" i="6"/>
  <c r="DA144" i="6"/>
  <c r="DA181" i="6"/>
  <c r="CZ182" i="6"/>
  <c r="CZ183" i="6" s="1"/>
  <c r="DC6" i="6"/>
  <c r="DC7" i="4"/>
  <c r="DC1" i="4"/>
  <c r="DV7" i="3"/>
  <c r="DV1" i="3"/>
  <c r="E267" i="8"/>
  <c r="DC102" i="4" l="1"/>
  <c r="DC99" i="4"/>
  <c r="DC101" i="4"/>
  <c r="DC98" i="4"/>
  <c r="DC100" i="4"/>
  <c r="DC75" i="4"/>
  <c r="DC97" i="4"/>
  <c r="DC96" i="4"/>
  <c r="DC76" i="4"/>
  <c r="DC80" i="4"/>
  <c r="DC78" i="4"/>
  <c r="DC79" i="4"/>
  <c r="DC77" i="4"/>
  <c r="DV102" i="3"/>
  <c r="DV101" i="3"/>
  <c r="DV100" i="3"/>
  <c r="DV99" i="3"/>
  <c r="DV98" i="3"/>
  <c r="DV97" i="3"/>
  <c r="DV96" i="3"/>
  <c r="DV75" i="3"/>
  <c r="DV76" i="3"/>
  <c r="DV79" i="3"/>
  <c r="DV77" i="3"/>
  <c r="DV78" i="3"/>
  <c r="DV80" i="3"/>
  <c r="DC45" i="4"/>
  <c r="DC44" i="4"/>
  <c r="DC74" i="4"/>
  <c r="DC47" i="4"/>
  <c r="DC46" i="4"/>
  <c r="DC49" i="4"/>
  <c r="DC48" i="4"/>
  <c r="DV44" i="3"/>
  <c r="DV74" i="3"/>
  <c r="DV46" i="3"/>
  <c r="DV45" i="3"/>
  <c r="DV47" i="3"/>
  <c r="DV49" i="3"/>
  <c r="DV48" i="3"/>
  <c r="DC43" i="4"/>
  <c r="DV43" i="3"/>
  <c r="DM55" i="10"/>
  <c r="DV153" i="3"/>
  <c r="DV151" i="3"/>
  <c r="DV118" i="3"/>
  <c r="DV149" i="3"/>
  <c r="DV147" i="3"/>
  <c r="DV117" i="3"/>
  <c r="DM73" i="10"/>
  <c r="DM74" i="10"/>
  <c r="DM81" i="10"/>
  <c r="DC151" i="4"/>
  <c r="DC153" i="4"/>
  <c r="DC117" i="4"/>
  <c r="DC147" i="4"/>
  <c r="DC118" i="4"/>
  <c r="DC149" i="4"/>
  <c r="DM13" i="10"/>
  <c r="DM12" i="10"/>
  <c r="HN167" i="3"/>
  <c r="HM165" i="3"/>
  <c r="DV193" i="3"/>
  <c r="DV194" i="3"/>
  <c r="DV192" i="3"/>
  <c r="DV188" i="3"/>
  <c r="DV187" i="3"/>
  <c r="DV183" i="3"/>
  <c r="DV182" i="3"/>
  <c r="DV181" i="3"/>
  <c r="DV144" i="3"/>
  <c r="DV137" i="3"/>
  <c r="DV142" i="3"/>
  <c r="HT166" i="3"/>
  <c r="DC194" i="4"/>
  <c r="DC193" i="4"/>
  <c r="DC192" i="4"/>
  <c r="DC187" i="4"/>
  <c r="DC188" i="4"/>
  <c r="DC182" i="4"/>
  <c r="DC183" i="4"/>
  <c r="DC181" i="4"/>
  <c r="DC142" i="4"/>
  <c r="DC144" i="4"/>
  <c r="DC137" i="4"/>
  <c r="HM165" i="4"/>
  <c r="HN166" i="4"/>
  <c r="DV90" i="3"/>
  <c r="DV88" i="3"/>
  <c r="DV89" i="3"/>
  <c r="DV91" i="3"/>
  <c r="DV87" i="3"/>
  <c r="DV86" i="3"/>
  <c r="DV85" i="3"/>
  <c r="DC91" i="4"/>
  <c r="DC90" i="4"/>
  <c r="DC89" i="4"/>
  <c r="DC88" i="4"/>
  <c r="DC87" i="4"/>
  <c r="DC85" i="4"/>
  <c r="DC86" i="4"/>
  <c r="DV111" i="3"/>
  <c r="DV108" i="3"/>
  <c r="DV110" i="3"/>
  <c r="DV109" i="3"/>
  <c r="DC111" i="4"/>
  <c r="DC109" i="4"/>
  <c r="DC108" i="4"/>
  <c r="DC110" i="4"/>
  <c r="DV107" i="3"/>
  <c r="DC107" i="4"/>
  <c r="DC69" i="4"/>
  <c r="DC68" i="4"/>
  <c r="DC65" i="4"/>
  <c r="DC66" i="4"/>
  <c r="DC67" i="4"/>
  <c r="DC64" i="4"/>
  <c r="DC63" i="4"/>
  <c r="DC59" i="4"/>
  <c r="DC58" i="4"/>
  <c r="DC55" i="4"/>
  <c r="DC53" i="4"/>
  <c r="DC56" i="4"/>
  <c r="DC54" i="4"/>
  <c r="DC39" i="4"/>
  <c r="DC57" i="4"/>
  <c r="DC37" i="4"/>
  <c r="DC35" i="4"/>
  <c r="DC33" i="4"/>
  <c r="DC36" i="4"/>
  <c r="DC34" i="4"/>
  <c r="DC38" i="4"/>
  <c r="DV64" i="3"/>
  <c r="DV65" i="3"/>
  <c r="DV67" i="3"/>
  <c r="DV68" i="3"/>
  <c r="DV69" i="3"/>
  <c r="DV66" i="3"/>
  <c r="DV63" i="3"/>
  <c r="DV56" i="3"/>
  <c r="DV54" i="3"/>
  <c r="DV55" i="3"/>
  <c r="DV59" i="3"/>
  <c r="DV57" i="3"/>
  <c r="DV58" i="3"/>
  <c r="DV53" i="3"/>
  <c r="DV35" i="3"/>
  <c r="DV36" i="3"/>
  <c r="DV34" i="3"/>
  <c r="DV38" i="3"/>
  <c r="DV37" i="3"/>
  <c r="DV39" i="3"/>
  <c r="DV33" i="3"/>
  <c r="DV17" i="3"/>
  <c r="DV16" i="3"/>
  <c r="DV14" i="3"/>
  <c r="DV15" i="3"/>
  <c r="DV12" i="3"/>
  <c r="DV13" i="3"/>
  <c r="DV11" i="3"/>
  <c r="DW6" i="3"/>
  <c r="DV28" i="3"/>
  <c r="DV22" i="3"/>
  <c r="DV27" i="3"/>
  <c r="DV26" i="3"/>
  <c r="DC17" i="4"/>
  <c r="DC22" i="4"/>
  <c r="DC16" i="4"/>
  <c r="DC15" i="4"/>
  <c r="DC14" i="4"/>
  <c r="DC12" i="4"/>
  <c r="DC13" i="4"/>
  <c r="DC11" i="4"/>
  <c r="DC28" i="4"/>
  <c r="DC26" i="4"/>
  <c r="DC27" i="4"/>
  <c r="DD6" i="4"/>
  <c r="DM23" i="10"/>
  <c r="DN6" i="10"/>
  <c r="DA193" i="6"/>
  <c r="DA187" i="6"/>
  <c r="DC7" i="6"/>
  <c r="DC1" i="6"/>
  <c r="E268" i="8"/>
  <c r="DC102" i="6" l="1"/>
  <c r="DC101" i="6"/>
  <c r="DC100" i="6"/>
  <c r="DC99" i="6"/>
  <c r="DC97" i="6"/>
  <c r="DC96" i="6"/>
  <c r="DC98" i="6"/>
  <c r="DC75" i="6"/>
  <c r="DC77" i="6"/>
  <c r="DC78" i="6"/>
  <c r="DC79" i="6"/>
  <c r="DC80" i="6"/>
  <c r="DC76" i="6"/>
  <c r="DC74" i="6"/>
  <c r="DC44" i="6"/>
  <c r="DC46" i="6"/>
  <c r="DC47" i="6"/>
  <c r="DC48" i="6"/>
  <c r="DC49" i="6"/>
  <c r="DC45" i="6"/>
  <c r="DC43" i="6"/>
  <c r="HU166" i="3"/>
  <c r="DV116" i="3"/>
  <c r="HO167" i="3"/>
  <c r="HN165" i="3"/>
  <c r="HN165" i="4"/>
  <c r="HO166" i="4"/>
  <c r="DC116" i="4"/>
  <c r="DC107" i="6"/>
  <c r="DC108" i="6"/>
  <c r="DC109" i="6"/>
  <c r="DC110" i="6"/>
  <c r="DC111" i="6"/>
  <c r="DC90" i="6"/>
  <c r="DC91" i="6"/>
  <c r="DC89" i="6"/>
  <c r="DC88" i="6"/>
  <c r="DC86" i="6"/>
  <c r="DC87" i="6"/>
  <c r="DC85" i="6"/>
  <c r="DC151" i="6"/>
  <c r="DC137" i="6"/>
  <c r="DC149" i="6"/>
  <c r="DC153" i="6"/>
  <c r="DC142" i="6"/>
  <c r="DC118" i="6"/>
  <c r="DC147" i="6"/>
  <c r="DC117" i="6"/>
  <c r="DC67" i="6"/>
  <c r="DC66" i="6"/>
  <c r="DC69" i="6"/>
  <c r="DC68" i="6"/>
  <c r="DC64" i="6"/>
  <c r="DC65" i="6"/>
  <c r="DC63" i="6"/>
  <c r="DC59" i="6"/>
  <c r="DC56" i="6"/>
  <c r="DC58" i="6"/>
  <c r="DC57" i="6"/>
  <c r="DC54" i="6"/>
  <c r="DC53" i="6"/>
  <c r="DC55" i="6"/>
  <c r="DC39" i="6"/>
  <c r="DC38" i="6"/>
  <c r="DC34" i="6"/>
  <c r="DC37" i="6"/>
  <c r="DC35" i="6"/>
  <c r="DC36" i="6"/>
  <c r="DC33" i="6"/>
  <c r="DC16" i="6"/>
  <c r="DC15" i="6"/>
  <c r="DC14" i="6"/>
  <c r="DC13" i="6"/>
  <c r="DC12" i="6"/>
  <c r="DC17" i="6"/>
  <c r="DC11" i="6"/>
  <c r="DC22" i="6"/>
  <c r="DC26" i="6"/>
  <c r="DC27" i="6"/>
  <c r="DC28" i="6"/>
  <c r="DM79" i="10"/>
  <c r="DN1" i="10"/>
  <c r="DN7" i="10"/>
  <c r="DN54" i="10" s="1"/>
  <c r="DB181" i="6"/>
  <c r="DA182" i="6"/>
  <c r="DA183" i="6" s="1"/>
  <c r="DB144" i="6"/>
  <c r="DD6" i="6"/>
  <c r="DD7" i="4"/>
  <c r="DD1" i="4"/>
  <c r="DW7" i="3"/>
  <c r="DW1" i="3"/>
  <c r="E269" i="8"/>
  <c r="DD102" i="4" l="1"/>
  <c r="DD101" i="4"/>
  <c r="DD99" i="4"/>
  <c r="DD100" i="4"/>
  <c r="DD96" i="4"/>
  <c r="DD98" i="4"/>
  <c r="DD75" i="4"/>
  <c r="DD77" i="4"/>
  <c r="DD80" i="4"/>
  <c r="DD97" i="4"/>
  <c r="DD78" i="4"/>
  <c r="DD79" i="4"/>
  <c r="DD76" i="4"/>
  <c r="DW101" i="3"/>
  <c r="DW102" i="3"/>
  <c r="DW100" i="3"/>
  <c r="DW98" i="3"/>
  <c r="DW97" i="3"/>
  <c r="DW76" i="3"/>
  <c r="DW99" i="3"/>
  <c r="DW96" i="3"/>
  <c r="DW78" i="3"/>
  <c r="DW77" i="3"/>
  <c r="DW75" i="3"/>
  <c r="DW80" i="3"/>
  <c r="DW79" i="3"/>
  <c r="DD74" i="4"/>
  <c r="DD44" i="4"/>
  <c r="DD46" i="4"/>
  <c r="DD48" i="4"/>
  <c r="DD47" i="4"/>
  <c r="DD45" i="4"/>
  <c r="DD49" i="4"/>
  <c r="DW74" i="3"/>
  <c r="DW44" i="3"/>
  <c r="DW45" i="3"/>
  <c r="DW46" i="3"/>
  <c r="DW48" i="3"/>
  <c r="DW47" i="3"/>
  <c r="DW49" i="3"/>
  <c r="DD43" i="4"/>
  <c r="DW43" i="3"/>
  <c r="DN55" i="10"/>
  <c r="DN73" i="10"/>
  <c r="DN81" i="10"/>
  <c r="DN74" i="10"/>
  <c r="DW153" i="3"/>
  <c r="DW151" i="3"/>
  <c r="DW118" i="3"/>
  <c r="DW149" i="3"/>
  <c r="DW147" i="3"/>
  <c r="DW117" i="3"/>
  <c r="DD151" i="4"/>
  <c r="DD149" i="4"/>
  <c r="DD147" i="4"/>
  <c r="DD118" i="4"/>
  <c r="DD153" i="4"/>
  <c r="DD117" i="4"/>
  <c r="DN13" i="10"/>
  <c r="DN12" i="10"/>
  <c r="HP167" i="3"/>
  <c r="HO165" i="3"/>
  <c r="DW194" i="3"/>
  <c r="DW192" i="3"/>
  <c r="DW193" i="3"/>
  <c r="DW188" i="3"/>
  <c r="DW183" i="3"/>
  <c r="DW182" i="3"/>
  <c r="DW187" i="3"/>
  <c r="DW181" i="3"/>
  <c r="DW144" i="3"/>
  <c r="DW137" i="3"/>
  <c r="DW142" i="3"/>
  <c r="HV166" i="3"/>
  <c r="DD194" i="4"/>
  <c r="DD193" i="4"/>
  <c r="DD188" i="4"/>
  <c r="DD192" i="4"/>
  <c r="DD182" i="4"/>
  <c r="DD187" i="4"/>
  <c r="DD183" i="4"/>
  <c r="DD181" i="4"/>
  <c r="DD144" i="4"/>
  <c r="DD142" i="4"/>
  <c r="DD137" i="4"/>
  <c r="HO165" i="4"/>
  <c r="HP166" i="4"/>
  <c r="DW91" i="3"/>
  <c r="DW90" i="3"/>
  <c r="DW89" i="3"/>
  <c r="DW85" i="3"/>
  <c r="DW87" i="3"/>
  <c r="DW86" i="3"/>
  <c r="DW88" i="3"/>
  <c r="DD91" i="4"/>
  <c r="DD90" i="4"/>
  <c r="DD89" i="4"/>
  <c r="DD88" i="4"/>
  <c r="DD87" i="4"/>
  <c r="DD86" i="4"/>
  <c r="DD85" i="4"/>
  <c r="DW110" i="3"/>
  <c r="DW111" i="3"/>
  <c r="DW109" i="3"/>
  <c r="DW108" i="3"/>
  <c r="DD109" i="4"/>
  <c r="DD110" i="4"/>
  <c r="DD111" i="4"/>
  <c r="DD108" i="4"/>
  <c r="DW107" i="3"/>
  <c r="DD69" i="4"/>
  <c r="DD66" i="4"/>
  <c r="DD107" i="4"/>
  <c r="DD67" i="4"/>
  <c r="DD68" i="4"/>
  <c r="DD64" i="4"/>
  <c r="DD65" i="4"/>
  <c r="DD63" i="4"/>
  <c r="DD59" i="4"/>
  <c r="DD58" i="4"/>
  <c r="DD55" i="4"/>
  <c r="DD57" i="4"/>
  <c r="DD53" i="4"/>
  <c r="DD56" i="4"/>
  <c r="DD54" i="4"/>
  <c r="DD39" i="4"/>
  <c r="DD37" i="4"/>
  <c r="DD38" i="4"/>
  <c r="DD36" i="4"/>
  <c r="DD33" i="4"/>
  <c r="DD35" i="4"/>
  <c r="DD34" i="4"/>
  <c r="DW64" i="3"/>
  <c r="DW65" i="3"/>
  <c r="DW67" i="3"/>
  <c r="DW66" i="3"/>
  <c r="DW69" i="3"/>
  <c r="DW68" i="3"/>
  <c r="DW54" i="3"/>
  <c r="DW63" i="3"/>
  <c r="DW56" i="3"/>
  <c r="DW55" i="3"/>
  <c r="DW59" i="3"/>
  <c r="DW57" i="3"/>
  <c r="DW58" i="3"/>
  <c r="DW53" i="3"/>
  <c r="DW36" i="3"/>
  <c r="DW35" i="3"/>
  <c r="DW37" i="3"/>
  <c r="DW34" i="3"/>
  <c r="DW38" i="3"/>
  <c r="DW39" i="3"/>
  <c r="DW33" i="3"/>
  <c r="DW17" i="3"/>
  <c r="DW16" i="3"/>
  <c r="DW15" i="3"/>
  <c r="DW14" i="3"/>
  <c r="DW13" i="3"/>
  <c r="DW12" i="3"/>
  <c r="DW11" i="3"/>
  <c r="DX6" i="3"/>
  <c r="DW22" i="3"/>
  <c r="DW26" i="3"/>
  <c r="DW28" i="3"/>
  <c r="DW27" i="3"/>
  <c r="DD17" i="4"/>
  <c r="DD16" i="4"/>
  <c r="DD15" i="4"/>
  <c r="DD22" i="4"/>
  <c r="DD14" i="4"/>
  <c r="DD12" i="4"/>
  <c r="DD13" i="4"/>
  <c r="DD11" i="4"/>
  <c r="DD26" i="4"/>
  <c r="DD27" i="4"/>
  <c r="DD28" i="4"/>
  <c r="DE6" i="4"/>
  <c r="DN23" i="10"/>
  <c r="DO6" i="10"/>
  <c r="DB187" i="6"/>
  <c r="DD1" i="6"/>
  <c r="DD7" i="6"/>
  <c r="E270" i="8"/>
  <c r="DD101" i="6" l="1"/>
  <c r="DD100" i="6"/>
  <c r="DD99" i="6"/>
  <c r="DD102" i="6"/>
  <c r="DD97" i="6"/>
  <c r="DD96" i="6"/>
  <c r="DD98" i="6"/>
  <c r="DD75" i="6"/>
  <c r="DD76" i="6"/>
  <c r="DD78" i="6"/>
  <c r="DD79" i="6"/>
  <c r="DD80" i="6"/>
  <c r="DD77" i="6"/>
  <c r="DD44" i="6"/>
  <c r="DD45" i="6"/>
  <c r="DD46" i="6"/>
  <c r="DD47" i="6"/>
  <c r="DD48" i="6"/>
  <c r="DD74" i="6"/>
  <c r="DD49" i="6"/>
  <c r="DD43" i="6"/>
  <c r="HW166" i="3"/>
  <c r="DW116" i="3"/>
  <c r="HQ167" i="3"/>
  <c r="HP165" i="3"/>
  <c r="HQ166" i="4"/>
  <c r="HP165" i="4"/>
  <c r="DD116" i="4"/>
  <c r="DD107" i="6"/>
  <c r="DD108" i="6"/>
  <c r="DD110" i="6"/>
  <c r="DD109" i="6"/>
  <c r="DD111" i="6"/>
  <c r="DD91" i="6"/>
  <c r="DD88" i="6"/>
  <c r="DD90" i="6"/>
  <c r="DD89" i="6"/>
  <c r="DD86" i="6"/>
  <c r="DD87" i="6"/>
  <c r="DD85" i="6"/>
  <c r="DD151" i="6"/>
  <c r="DD137" i="6"/>
  <c r="DD149" i="6"/>
  <c r="DD153" i="6"/>
  <c r="DD142" i="6"/>
  <c r="DD118" i="6"/>
  <c r="DD147" i="6"/>
  <c r="DD117" i="6"/>
  <c r="DD69" i="6"/>
  <c r="DD68" i="6"/>
  <c r="DD67" i="6"/>
  <c r="DD66" i="6"/>
  <c r="DD65" i="6"/>
  <c r="DD64" i="6"/>
  <c r="DD63" i="6"/>
  <c r="DD59" i="6"/>
  <c r="DD58" i="6"/>
  <c r="DD57" i="6"/>
  <c r="DD56" i="6"/>
  <c r="DD55" i="6"/>
  <c r="DD39" i="6"/>
  <c r="DD53" i="6"/>
  <c r="DD38" i="6"/>
  <c r="DD37" i="6"/>
  <c r="DD54" i="6"/>
  <c r="DD35" i="6"/>
  <c r="DD34" i="6"/>
  <c r="DD36" i="6"/>
  <c r="DD33" i="6"/>
  <c r="DD15" i="6"/>
  <c r="DD14" i="6"/>
  <c r="DD13" i="6"/>
  <c r="DD12" i="6"/>
  <c r="DD17" i="6"/>
  <c r="DD16" i="6"/>
  <c r="DD27" i="6"/>
  <c r="DD11" i="6"/>
  <c r="DD22" i="6"/>
  <c r="DD28" i="6"/>
  <c r="DD26" i="6"/>
  <c r="DN79" i="10"/>
  <c r="DO1" i="10"/>
  <c r="DO7" i="10"/>
  <c r="DO54" i="10" s="1"/>
  <c r="DC181" i="6"/>
  <c r="DB182" i="6"/>
  <c r="DB183" i="6" s="1"/>
  <c r="DC144" i="6"/>
  <c r="DE6" i="6"/>
  <c r="DE1" i="4"/>
  <c r="DE7" i="4"/>
  <c r="DX7" i="3"/>
  <c r="DX1" i="3"/>
  <c r="E271" i="8"/>
  <c r="DE102" i="4" l="1"/>
  <c r="DE101" i="4"/>
  <c r="DE100" i="4"/>
  <c r="DE97" i="4"/>
  <c r="DE99" i="4"/>
  <c r="DE98" i="4"/>
  <c r="DE75" i="4"/>
  <c r="DE78" i="4"/>
  <c r="DE96" i="4"/>
  <c r="DE80" i="4"/>
  <c r="DE79" i="4"/>
  <c r="DE77" i="4"/>
  <c r="DE76" i="4"/>
  <c r="DX102" i="3"/>
  <c r="DX99" i="3"/>
  <c r="DX100" i="3"/>
  <c r="DX101" i="3"/>
  <c r="DX97" i="3"/>
  <c r="DX98" i="3"/>
  <c r="DX96" i="3"/>
  <c r="DX76" i="3"/>
  <c r="DX77" i="3"/>
  <c r="DX78" i="3"/>
  <c r="DX80" i="3"/>
  <c r="DX75" i="3"/>
  <c r="DX79" i="3"/>
  <c r="DE74" i="4"/>
  <c r="DE44" i="4"/>
  <c r="DE45" i="4"/>
  <c r="DE49" i="4"/>
  <c r="DE48" i="4"/>
  <c r="DE47" i="4"/>
  <c r="DE46" i="4"/>
  <c r="DX74" i="3"/>
  <c r="DX44" i="3"/>
  <c r="DX45" i="3"/>
  <c r="DX46" i="3"/>
  <c r="DX48" i="3"/>
  <c r="DX47" i="3"/>
  <c r="DX49" i="3"/>
  <c r="DE43" i="4"/>
  <c r="DX43" i="3"/>
  <c r="DO55" i="10"/>
  <c r="DO73" i="10"/>
  <c r="DO74" i="10"/>
  <c r="DO81" i="10"/>
  <c r="DE153" i="4"/>
  <c r="DE151" i="4"/>
  <c r="DE149" i="4"/>
  <c r="DE147" i="4"/>
  <c r="DE118" i="4"/>
  <c r="DE117" i="4"/>
  <c r="DX153" i="3"/>
  <c r="DX151" i="3"/>
  <c r="DX149" i="3"/>
  <c r="DX118" i="3"/>
  <c r="DX147" i="3"/>
  <c r="DX117" i="3"/>
  <c r="DO13" i="10"/>
  <c r="DO12" i="10"/>
  <c r="HR167" i="3"/>
  <c r="HQ165" i="3"/>
  <c r="DX194" i="3"/>
  <c r="DX192" i="3"/>
  <c r="DX193" i="3"/>
  <c r="DX188" i="3"/>
  <c r="DX187" i="3"/>
  <c r="DX183" i="3"/>
  <c r="DX182" i="3"/>
  <c r="DX181" i="3"/>
  <c r="DX144" i="3"/>
  <c r="DX137" i="3"/>
  <c r="DX142" i="3"/>
  <c r="HX166" i="3"/>
  <c r="DE193" i="4"/>
  <c r="DE194" i="4"/>
  <c r="DE192" i="4"/>
  <c r="DE188" i="4"/>
  <c r="DE187" i="4"/>
  <c r="DE183" i="4"/>
  <c r="DE182" i="4"/>
  <c r="DE181" i="4"/>
  <c r="DE142" i="4"/>
  <c r="DE144" i="4"/>
  <c r="DE137" i="4"/>
  <c r="HR166" i="4"/>
  <c r="HQ165" i="4"/>
  <c r="DX90" i="3"/>
  <c r="DX91" i="3"/>
  <c r="DX89" i="3"/>
  <c r="DX88" i="3"/>
  <c r="DX87" i="3"/>
  <c r="DX86" i="3"/>
  <c r="DX85" i="3"/>
  <c r="DE91" i="4"/>
  <c r="DE90" i="4"/>
  <c r="DE89" i="4"/>
  <c r="DE87" i="4"/>
  <c r="DE88" i="4"/>
  <c r="DE86" i="4"/>
  <c r="DE85" i="4"/>
  <c r="DX111" i="3"/>
  <c r="DX110" i="3"/>
  <c r="DX109" i="3"/>
  <c r="DX108" i="3"/>
  <c r="DE110" i="4"/>
  <c r="DE111" i="4"/>
  <c r="DE109" i="4"/>
  <c r="DE108" i="4"/>
  <c r="DX107" i="3"/>
  <c r="DE107" i="4"/>
  <c r="DE69" i="4"/>
  <c r="DE68" i="4"/>
  <c r="DE67" i="4"/>
  <c r="DE65" i="4"/>
  <c r="DE64" i="4"/>
  <c r="DE66" i="4"/>
  <c r="DE63" i="4"/>
  <c r="DE59" i="4"/>
  <c r="DE57" i="4"/>
  <c r="DE58" i="4"/>
  <c r="DE56" i="4"/>
  <c r="DE55" i="4"/>
  <c r="DE54" i="4"/>
  <c r="DE37" i="4"/>
  <c r="DE35" i="4"/>
  <c r="DE53" i="4"/>
  <c r="DE33" i="4"/>
  <c r="DE39" i="4"/>
  <c r="DE34" i="4"/>
  <c r="DE38" i="4"/>
  <c r="DE36" i="4"/>
  <c r="DX64" i="3"/>
  <c r="DX68" i="3"/>
  <c r="DX67" i="3"/>
  <c r="DX69" i="3"/>
  <c r="DX66" i="3"/>
  <c r="DX65" i="3"/>
  <c r="DX63" i="3"/>
  <c r="DX55" i="3"/>
  <c r="DX54" i="3"/>
  <c r="DX56" i="3"/>
  <c r="DX58" i="3"/>
  <c r="DX59" i="3"/>
  <c r="DX57" i="3"/>
  <c r="DX53" i="3"/>
  <c r="DX34" i="3"/>
  <c r="DX36" i="3"/>
  <c r="DX35" i="3"/>
  <c r="DX37" i="3"/>
  <c r="DX39" i="3"/>
  <c r="DX38" i="3"/>
  <c r="DX33" i="3"/>
  <c r="DX17" i="3"/>
  <c r="DX16" i="3"/>
  <c r="DX15" i="3"/>
  <c r="DX14" i="3"/>
  <c r="DX13" i="3"/>
  <c r="DX12" i="3"/>
  <c r="DX11" i="3"/>
  <c r="DY6" i="3"/>
  <c r="DX22" i="3"/>
  <c r="DX27" i="3"/>
  <c r="DX26" i="3"/>
  <c r="DX28" i="3"/>
  <c r="DE17" i="4"/>
  <c r="DE22" i="4"/>
  <c r="DE16" i="4"/>
  <c r="DE15" i="4"/>
  <c r="DE12" i="4"/>
  <c r="DE13" i="4"/>
  <c r="DE14" i="4"/>
  <c r="DE11" i="4"/>
  <c r="DE28" i="4"/>
  <c r="DE26" i="4"/>
  <c r="DE27" i="4"/>
  <c r="DF6" i="4"/>
  <c r="DO23" i="10"/>
  <c r="DP6" i="10"/>
  <c r="DB193" i="6"/>
  <c r="DC187" i="6"/>
  <c r="DE1" i="6"/>
  <c r="DE7" i="6"/>
  <c r="E272" i="8"/>
  <c r="DE102" i="6" l="1"/>
  <c r="DE101" i="6"/>
  <c r="DE100" i="6"/>
  <c r="DE99" i="6"/>
  <c r="DE98" i="6"/>
  <c r="DE97" i="6"/>
  <c r="DE75" i="6"/>
  <c r="DE96" i="6"/>
  <c r="DE77" i="6"/>
  <c r="DE78" i="6"/>
  <c r="DE76" i="6"/>
  <c r="DE79" i="6"/>
  <c r="DE80" i="6"/>
  <c r="DE74" i="6"/>
  <c r="DE44" i="6"/>
  <c r="DE45" i="6"/>
  <c r="DE46" i="6"/>
  <c r="DE47" i="6"/>
  <c r="DE48" i="6"/>
  <c r="DE49" i="6"/>
  <c r="DX116" i="3"/>
  <c r="DE43" i="6"/>
  <c r="HY166" i="3"/>
  <c r="HS167" i="3"/>
  <c r="HR165" i="3"/>
  <c r="HS166" i="4"/>
  <c r="HR165" i="4"/>
  <c r="DE116" i="4"/>
  <c r="DE107" i="6"/>
  <c r="DE109" i="6"/>
  <c r="DE108" i="6"/>
  <c r="DE110" i="6"/>
  <c r="DE111" i="6"/>
  <c r="DE91" i="6"/>
  <c r="DE90" i="6"/>
  <c r="DE89" i="6"/>
  <c r="DE88" i="6"/>
  <c r="DE87" i="6"/>
  <c r="DE86" i="6"/>
  <c r="DE85" i="6"/>
  <c r="DE137" i="6"/>
  <c r="DE151" i="6"/>
  <c r="DE149" i="6"/>
  <c r="DE153" i="6"/>
  <c r="DE142" i="6"/>
  <c r="DE118" i="6"/>
  <c r="DE147" i="6"/>
  <c r="DE117" i="6"/>
  <c r="DE69" i="6"/>
  <c r="DE68" i="6"/>
  <c r="DE67" i="6"/>
  <c r="DE66" i="6"/>
  <c r="DE65" i="6"/>
  <c r="DE64" i="6"/>
  <c r="DE63" i="6"/>
  <c r="DE59" i="6"/>
  <c r="DE58" i="6"/>
  <c r="DE57" i="6"/>
  <c r="DE53" i="6"/>
  <c r="DE56" i="6"/>
  <c r="DE55" i="6"/>
  <c r="DE38" i="6"/>
  <c r="DE37" i="6"/>
  <c r="DE39" i="6"/>
  <c r="DE34" i="6"/>
  <c r="DE36" i="6"/>
  <c r="DE54" i="6"/>
  <c r="DE33" i="6"/>
  <c r="DE17" i="6"/>
  <c r="DE16" i="6"/>
  <c r="DE15" i="6"/>
  <c r="DE14" i="6"/>
  <c r="DE13" i="6"/>
  <c r="DE12" i="6"/>
  <c r="DE35" i="6"/>
  <c r="DE11" i="6"/>
  <c r="DE22" i="6"/>
  <c r="DE26" i="6"/>
  <c r="DE27" i="6"/>
  <c r="DE28" i="6"/>
  <c r="DO79" i="10"/>
  <c r="DC182" i="6"/>
  <c r="DC183" i="6" s="1"/>
  <c r="DP1" i="10"/>
  <c r="DP7" i="10"/>
  <c r="DP54" i="10" s="1"/>
  <c r="DC193" i="6"/>
  <c r="DD181" i="6"/>
  <c r="DD144" i="6"/>
  <c r="DF6" i="6"/>
  <c r="DF1" i="4"/>
  <c r="DF7" i="4"/>
  <c r="DY7" i="3"/>
  <c r="DY1" i="3"/>
  <c r="E273" i="8"/>
  <c r="DF101" i="4" l="1"/>
  <c r="DF102" i="4"/>
  <c r="DF100" i="4"/>
  <c r="DF99" i="4"/>
  <c r="DF98" i="4"/>
  <c r="DF76" i="4"/>
  <c r="DF97" i="4"/>
  <c r="DF96" i="4"/>
  <c r="DF75" i="4"/>
  <c r="DF78" i="4"/>
  <c r="DF80" i="4"/>
  <c r="DF79" i="4"/>
  <c r="DF77" i="4"/>
  <c r="DY102" i="3"/>
  <c r="DY101" i="3"/>
  <c r="DY99" i="3"/>
  <c r="DY100" i="3"/>
  <c r="DY98" i="3"/>
  <c r="DY96" i="3"/>
  <c r="DY97" i="3"/>
  <c r="DY75" i="3"/>
  <c r="DY78" i="3"/>
  <c r="DY77" i="3"/>
  <c r="DY76" i="3"/>
  <c r="DY80" i="3"/>
  <c r="DY79" i="3"/>
  <c r="DF74" i="4"/>
  <c r="DF44" i="4"/>
  <c r="DF46" i="4"/>
  <c r="DF45" i="4"/>
  <c r="DF49" i="4"/>
  <c r="DF48" i="4"/>
  <c r="DF47" i="4"/>
  <c r="DY74" i="3"/>
  <c r="DY45" i="3"/>
  <c r="DY46" i="3"/>
  <c r="DY44" i="3"/>
  <c r="DY47" i="3"/>
  <c r="DY48" i="3"/>
  <c r="DY49" i="3"/>
  <c r="DF43" i="4"/>
  <c r="DY43" i="3"/>
  <c r="DP55" i="10"/>
  <c r="DP81" i="10"/>
  <c r="DP74" i="10"/>
  <c r="DP73" i="10"/>
  <c r="DY153" i="3"/>
  <c r="DY151" i="3"/>
  <c r="DY149" i="3"/>
  <c r="DY118" i="3"/>
  <c r="DY147" i="3"/>
  <c r="DY117" i="3"/>
  <c r="DF151" i="4"/>
  <c r="DF153" i="4"/>
  <c r="DF149" i="4"/>
  <c r="DF147" i="4"/>
  <c r="DF117" i="4"/>
  <c r="DF118" i="4"/>
  <c r="DP12" i="10"/>
  <c r="DP13" i="10"/>
  <c r="HT167" i="3"/>
  <c r="HS165" i="3"/>
  <c r="HZ166" i="3"/>
  <c r="DY194" i="3"/>
  <c r="DY193" i="3"/>
  <c r="DY192" i="3"/>
  <c r="DY188" i="3"/>
  <c r="DY187" i="3"/>
  <c r="DY183" i="3"/>
  <c r="DY181" i="3"/>
  <c r="DY182" i="3"/>
  <c r="DY144" i="3"/>
  <c r="DY137" i="3"/>
  <c r="DY142" i="3"/>
  <c r="DF193" i="4"/>
  <c r="DF194" i="4"/>
  <c r="DF192" i="4"/>
  <c r="DF188" i="4"/>
  <c r="DF187" i="4"/>
  <c r="DF183" i="4"/>
  <c r="DF182" i="4"/>
  <c r="DF181" i="4"/>
  <c r="DF142" i="4"/>
  <c r="DF144" i="4"/>
  <c r="DF137" i="4"/>
  <c r="HS165" i="4"/>
  <c r="HT166" i="4"/>
  <c r="DY91" i="3"/>
  <c r="DY90" i="3"/>
  <c r="DY89" i="3"/>
  <c r="DY88" i="3"/>
  <c r="DY87" i="3"/>
  <c r="DY86" i="3"/>
  <c r="DY85" i="3"/>
  <c r="DF90" i="4"/>
  <c r="DF91" i="4"/>
  <c r="DF89" i="4"/>
  <c r="DF88" i="4"/>
  <c r="DF87" i="4"/>
  <c r="DF86" i="4"/>
  <c r="DF85" i="4"/>
  <c r="DF111" i="4"/>
  <c r="DF109" i="4"/>
  <c r="DF110" i="4"/>
  <c r="DF108" i="4"/>
  <c r="DY111" i="3"/>
  <c r="DY110" i="3"/>
  <c r="DY109" i="3"/>
  <c r="DY108" i="3"/>
  <c r="DY107" i="3"/>
  <c r="DF69" i="4"/>
  <c r="DF68" i="4"/>
  <c r="DF107" i="4"/>
  <c r="DF66" i="4"/>
  <c r="DF65" i="4"/>
  <c r="DF64" i="4"/>
  <c r="DF67" i="4"/>
  <c r="DF63" i="4"/>
  <c r="DF59" i="4"/>
  <c r="DF55" i="4"/>
  <c r="DF39" i="4"/>
  <c r="DF56" i="4"/>
  <c r="DF54" i="4"/>
  <c r="DF58" i="4"/>
  <c r="DF57" i="4"/>
  <c r="DF37" i="4"/>
  <c r="DF53" i="4"/>
  <c r="DF38" i="4"/>
  <c r="DF34" i="4"/>
  <c r="DF36" i="4"/>
  <c r="DF35" i="4"/>
  <c r="DF33" i="4"/>
  <c r="DY64" i="3"/>
  <c r="DY65" i="3"/>
  <c r="DY66" i="3"/>
  <c r="DY68" i="3"/>
  <c r="DY67" i="3"/>
  <c r="DY69" i="3"/>
  <c r="DY54" i="3"/>
  <c r="DY55" i="3"/>
  <c r="DY58" i="3"/>
  <c r="DY56" i="3"/>
  <c r="DY63" i="3"/>
  <c r="DY57" i="3"/>
  <c r="DY59" i="3"/>
  <c r="DY53" i="3"/>
  <c r="DY34" i="3"/>
  <c r="DY35" i="3"/>
  <c r="DY36" i="3"/>
  <c r="DY39" i="3"/>
  <c r="DY37" i="3"/>
  <c r="DY38" i="3"/>
  <c r="DY33" i="3"/>
  <c r="DY17" i="3"/>
  <c r="DY16" i="3"/>
  <c r="DY14" i="3"/>
  <c r="DY15" i="3"/>
  <c r="DY13" i="3"/>
  <c r="DY12" i="3"/>
  <c r="DY11" i="3"/>
  <c r="DZ6" i="3"/>
  <c r="DY26" i="3"/>
  <c r="DY22" i="3"/>
  <c r="DY28" i="3"/>
  <c r="DY27" i="3"/>
  <c r="DF28" i="4"/>
  <c r="DF17" i="4"/>
  <c r="DF22" i="4"/>
  <c r="DF14" i="4"/>
  <c r="DF12" i="4"/>
  <c r="DF15" i="4"/>
  <c r="DF13" i="4"/>
  <c r="DF11" i="4"/>
  <c r="DF16" i="4"/>
  <c r="DF27" i="4"/>
  <c r="DF26" i="4"/>
  <c r="DG6" i="4"/>
  <c r="DP23" i="10"/>
  <c r="DQ6" i="10"/>
  <c r="DD187" i="6"/>
  <c r="DF1" i="6"/>
  <c r="DF7" i="6"/>
  <c r="E274" i="8"/>
  <c r="DF100" i="6" l="1"/>
  <c r="DF102" i="6"/>
  <c r="DF101" i="6"/>
  <c r="DF98" i="6"/>
  <c r="DF99" i="6"/>
  <c r="DF96" i="6"/>
  <c r="DF97" i="6"/>
  <c r="DF75" i="6"/>
  <c r="DF76" i="6"/>
  <c r="DF77" i="6"/>
  <c r="DF78" i="6"/>
  <c r="DF79" i="6"/>
  <c r="DF80" i="6"/>
  <c r="DF44" i="6"/>
  <c r="DF45" i="6"/>
  <c r="DF74" i="6"/>
  <c r="DF46" i="6"/>
  <c r="DF47" i="6"/>
  <c r="DF48" i="6"/>
  <c r="DF49" i="6"/>
  <c r="DF43" i="6"/>
  <c r="DY116" i="3"/>
  <c r="IA166" i="3"/>
  <c r="HU167" i="3"/>
  <c r="HT165" i="3"/>
  <c r="HU166" i="4"/>
  <c r="HT165" i="4"/>
  <c r="DF116" i="4"/>
  <c r="DF108" i="6"/>
  <c r="DF107" i="6"/>
  <c r="DF109" i="6"/>
  <c r="DF110" i="6"/>
  <c r="DF111" i="6"/>
  <c r="DF90" i="6"/>
  <c r="DF91" i="6"/>
  <c r="DF88" i="6"/>
  <c r="DF89" i="6"/>
  <c r="DF87" i="6"/>
  <c r="DF86" i="6"/>
  <c r="DF85" i="6"/>
  <c r="DF137" i="6"/>
  <c r="DF151" i="6"/>
  <c r="DF149" i="6"/>
  <c r="DF153" i="6"/>
  <c r="DF142" i="6"/>
  <c r="DF118" i="6"/>
  <c r="DF117" i="6"/>
  <c r="DF147" i="6"/>
  <c r="DF69" i="6"/>
  <c r="DF68" i="6"/>
  <c r="DF67" i="6"/>
  <c r="DF65" i="6"/>
  <c r="DF64" i="6"/>
  <c r="DF66" i="6"/>
  <c r="DF63" i="6"/>
  <c r="DF59" i="6"/>
  <c r="DF58" i="6"/>
  <c r="DF57" i="6"/>
  <c r="DF56" i="6"/>
  <c r="DF53" i="6"/>
  <c r="DF55" i="6"/>
  <c r="DF54" i="6"/>
  <c r="DF38" i="6"/>
  <c r="DF36" i="6"/>
  <c r="DF37" i="6"/>
  <c r="DF34" i="6"/>
  <c r="DF35" i="6"/>
  <c r="DF33" i="6"/>
  <c r="DF39" i="6"/>
  <c r="DF15" i="6"/>
  <c r="DF14" i="6"/>
  <c r="DF13" i="6"/>
  <c r="DF17" i="6"/>
  <c r="DF16" i="6"/>
  <c r="DF12" i="6"/>
  <c r="DF28" i="6"/>
  <c r="DF11" i="6"/>
  <c r="DF22" i="6"/>
  <c r="DF26" i="6"/>
  <c r="DF27" i="6"/>
  <c r="DP79" i="10"/>
  <c r="DQ7" i="10"/>
  <c r="DQ54" i="10" s="1"/>
  <c r="DQ1" i="10"/>
  <c r="DD193" i="6"/>
  <c r="DE181" i="6"/>
  <c r="DE144" i="6"/>
  <c r="DD182" i="6"/>
  <c r="DD183" i="6" s="1"/>
  <c r="DG6" i="6"/>
  <c r="DG1" i="4"/>
  <c r="DG7" i="4"/>
  <c r="DZ7" i="3"/>
  <c r="DZ1" i="3"/>
  <c r="E275" i="8"/>
  <c r="DG101" i="4" l="1"/>
  <c r="DG102" i="4"/>
  <c r="DG100" i="4"/>
  <c r="DG99" i="4"/>
  <c r="DG98" i="4"/>
  <c r="DG97" i="4"/>
  <c r="DG96" i="4"/>
  <c r="DG75" i="4"/>
  <c r="DG78" i="4"/>
  <c r="DG80" i="4"/>
  <c r="DG76" i="4"/>
  <c r="DG77" i="4"/>
  <c r="DG79" i="4"/>
  <c r="DZ102" i="3"/>
  <c r="DZ101" i="3"/>
  <c r="DZ100" i="3"/>
  <c r="DZ99" i="3"/>
  <c r="DZ98" i="3"/>
  <c r="DZ96" i="3"/>
  <c r="DZ79" i="3"/>
  <c r="DZ78" i="3"/>
  <c r="DZ97" i="3"/>
  <c r="DZ77" i="3"/>
  <c r="DZ75" i="3"/>
  <c r="DZ80" i="3"/>
  <c r="DZ76" i="3"/>
  <c r="DG74" i="4"/>
  <c r="DG45" i="4"/>
  <c r="DG44" i="4"/>
  <c r="DG46" i="4"/>
  <c r="DG49" i="4"/>
  <c r="DG48" i="4"/>
  <c r="DG47" i="4"/>
  <c r="DZ44" i="3"/>
  <c r="DZ74" i="3"/>
  <c r="DZ45" i="3"/>
  <c r="DZ46" i="3"/>
  <c r="DZ47" i="3"/>
  <c r="DZ48" i="3"/>
  <c r="DZ49" i="3"/>
  <c r="DG43" i="4"/>
  <c r="DZ43" i="3"/>
  <c r="DQ55" i="10"/>
  <c r="DQ81" i="10"/>
  <c r="DQ74" i="10"/>
  <c r="DQ73" i="10"/>
  <c r="DZ153" i="3"/>
  <c r="DZ151" i="3"/>
  <c r="DZ149" i="3"/>
  <c r="DZ147" i="3"/>
  <c r="DZ117" i="3"/>
  <c r="DZ118" i="3"/>
  <c r="DG153" i="4"/>
  <c r="DG149" i="4"/>
  <c r="DG151" i="4"/>
  <c r="DG117" i="4"/>
  <c r="DG147" i="4"/>
  <c r="DG118" i="4"/>
  <c r="DQ12" i="10"/>
  <c r="DQ13" i="10"/>
  <c r="HV167" i="3"/>
  <c r="HU165" i="3"/>
  <c r="IB166" i="3"/>
  <c r="DZ194" i="3"/>
  <c r="DZ193" i="3"/>
  <c r="DZ188" i="3"/>
  <c r="DZ192" i="3"/>
  <c r="DZ181" i="3"/>
  <c r="DZ187" i="3"/>
  <c r="DZ183" i="3"/>
  <c r="DZ182" i="3"/>
  <c r="DZ144" i="3"/>
  <c r="DZ137" i="3"/>
  <c r="DZ142" i="3"/>
  <c r="DG193" i="4"/>
  <c r="DG194" i="4"/>
  <c r="DG188" i="4"/>
  <c r="DG192" i="4"/>
  <c r="DG183" i="4"/>
  <c r="DG187" i="4"/>
  <c r="DG182" i="4"/>
  <c r="DG181" i="4"/>
  <c r="DG144" i="4"/>
  <c r="DG142" i="4"/>
  <c r="DG137" i="4"/>
  <c r="HU165" i="4"/>
  <c r="HV166" i="4"/>
  <c r="DZ90" i="3"/>
  <c r="DZ91" i="3"/>
  <c r="DZ89" i="3"/>
  <c r="DZ88" i="3"/>
  <c r="DZ87" i="3"/>
  <c r="DZ86" i="3"/>
  <c r="DZ85" i="3"/>
  <c r="DG91" i="4"/>
  <c r="DG90" i="4"/>
  <c r="DG89" i="4"/>
  <c r="DG88" i="4"/>
  <c r="DG87" i="4"/>
  <c r="DG86" i="4"/>
  <c r="DG85" i="4"/>
  <c r="DG109" i="4"/>
  <c r="DG110" i="4"/>
  <c r="DG108" i="4"/>
  <c r="DG111" i="4"/>
  <c r="DZ111" i="3"/>
  <c r="DZ110" i="3"/>
  <c r="DZ109" i="3"/>
  <c r="DZ108" i="3"/>
  <c r="DZ107" i="3"/>
  <c r="DG69" i="4"/>
  <c r="DG107" i="4"/>
  <c r="DG68" i="4"/>
  <c r="DG67" i="4"/>
  <c r="DG65" i="4"/>
  <c r="DG64" i="4"/>
  <c r="DG66" i="4"/>
  <c r="DG63" i="4"/>
  <c r="DG59" i="4"/>
  <c r="DG58" i="4"/>
  <c r="DG57" i="4"/>
  <c r="DG56" i="4"/>
  <c r="DG54" i="4"/>
  <c r="DG53" i="4"/>
  <c r="DG38" i="4"/>
  <c r="DG36" i="4"/>
  <c r="DG55" i="4"/>
  <c r="DG39" i="4"/>
  <c r="DG37" i="4"/>
  <c r="DG34" i="4"/>
  <c r="DG33" i="4"/>
  <c r="DG35" i="4"/>
  <c r="DZ65" i="3"/>
  <c r="DZ66" i="3"/>
  <c r="DZ64" i="3"/>
  <c r="DZ67" i="3"/>
  <c r="DZ68" i="3"/>
  <c r="DZ69" i="3"/>
  <c r="DZ57" i="3"/>
  <c r="DZ55" i="3"/>
  <c r="DZ54" i="3"/>
  <c r="DZ58" i="3"/>
  <c r="DZ56" i="3"/>
  <c r="DZ63" i="3"/>
  <c r="DZ59" i="3"/>
  <c r="DZ53" i="3"/>
  <c r="DZ34" i="3"/>
  <c r="DZ37" i="3"/>
  <c r="DZ38" i="3"/>
  <c r="DZ39" i="3"/>
  <c r="DZ36" i="3"/>
  <c r="DZ35" i="3"/>
  <c r="DZ33" i="3"/>
  <c r="DZ17" i="3"/>
  <c r="DZ16" i="3"/>
  <c r="DZ15" i="3"/>
  <c r="DZ14" i="3"/>
  <c r="DZ13" i="3"/>
  <c r="DZ12" i="3"/>
  <c r="DZ11" i="3"/>
  <c r="EA6" i="3"/>
  <c r="DZ28" i="3"/>
  <c r="DZ22" i="3"/>
  <c r="DZ26" i="3"/>
  <c r="DZ27" i="3"/>
  <c r="DG27" i="4"/>
  <c r="DG22" i="4"/>
  <c r="DG14" i="4"/>
  <c r="DG15" i="4"/>
  <c r="DG13" i="4"/>
  <c r="DG11" i="4"/>
  <c r="DG16" i="4"/>
  <c r="DG12" i="4"/>
  <c r="DG17" i="4"/>
  <c r="DG26" i="4"/>
  <c r="DG28" i="4"/>
  <c r="DH6" i="4"/>
  <c r="DQ23" i="10"/>
  <c r="DR6" i="10"/>
  <c r="DG7" i="6"/>
  <c r="DG1" i="6"/>
  <c r="E276" i="8"/>
  <c r="DG101" i="6" l="1"/>
  <c r="DG102" i="6"/>
  <c r="DG100" i="6"/>
  <c r="DG98" i="6"/>
  <c r="DG99" i="6"/>
  <c r="DG97" i="6"/>
  <c r="DG96" i="6"/>
  <c r="DG75" i="6"/>
  <c r="DG76" i="6"/>
  <c r="DG77" i="6"/>
  <c r="DG78" i="6"/>
  <c r="DG79" i="6"/>
  <c r="DG80" i="6"/>
  <c r="DG74" i="6"/>
  <c r="DG44" i="6"/>
  <c r="DG45" i="6"/>
  <c r="DG46" i="6"/>
  <c r="DG47" i="6"/>
  <c r="DG48" i="6"/>
  <c r="DG49" i="6"/>
  <c r="DG43" i="6"/>
  <c r="DZ116" i="3"/>
  <c r="IC166" i="3"/>
  <c r="HW167" i="3"/>
  <c r="HV165" i="3"/>
  <c r="HW166" i="4"/>
  <c r="HV165" i="4"/>
  <c r="DG116" i="4"/>
  <c r="DG108" i="6"/>
  <c r="DG107" i="6"/>
  <c r="DG109" i="6"/>
  <c r="DG110" i="6"/>
  <c r="DG111" i="6"/>
  <c r="DG90" i="6"/>
  <c r="DG91" i="6"/>
  <c r="DG89" i="6"/>
  <c r="DG86" i="6"/>
  <c r="DG88" i="6"/>
  <c r="DG87" i="6"/>
  <c r="DG85" i="6"/>
  <c r="DG137" i="6"/>
  <c r="DG151" i="6"/>
  <c r="DG149" i="6"/>
  <c r="DG153" i="6"/>
  <c r="DG142" i="6"/>
  <c r="DG118" i="6"/>
  <c r="DG147" i="6"/>
  <c r="DG117" i="6"/>
  <c r="DG69" i="6"/>
  <c r="DG68" i="6"/>
  <c r="DG65" i="6"/>
  <c r="DG64" i="6"/>
  <c r="DG66" i="6"/>
  <c r="DG67" i="6"/>
  <c r="DG63" i="6"/>
  <c r="DG59" i="6"/>
  <c r="DG57" i="6"/>
  <c r="DG58" i="6"/>
  <c r="DG55" i="6"/>
  <c r="DG39" i="6"/>
  <c r="DG56" i="6"/>
  <c r="DG54" i="6"/>
  <c r="DG53" i="6"/>
  <c r="DG37" i="6"/>
  <c r="DG38" i="6"/>
  <c r="DG36" i="6"/>
  <c r="DG35" i="6"/>
  <c r="DG33" i="6"/>
  <c r="DG34" i="6"/>
  <c r="DG17" i="6"/>
  <c r="DG16" i="6"/>
  <c r="DG14" i="6"/>
  <c r="DG13" i="6"/>
  <c r="DG12" i="6"/>
  <c r="DG28" i="6"/>
  <c r="DG11" i="6"/>
  <c r="DG15" i="6"/>
  <c r="DG22" i="6"/>
  <c r="DG26" i="6"/>
  <c r="DG27" i="6"/>
  <c r="DQ79" i="10"/>
  <c r="DE193" i="6"/>
  <c r="DE187" i="6"/>
  <c r="DR7" i="10"/>
  <c r="DR54" i="10" s="1"/>
  <c r="DR1" i="10"/>
  <c r="DF144" i="6"/>
  <c r="DF181" i="6"/>
  <c r="DE182" i="6"/>
  <c r="DE183" i="6" s="1"/>
  <c r="DH6" i="6"/>
  <c r="DH1" i="4"/>
  <c r="DH7" i="4"/>
  <c r="EA7" i="3"/>
  <c r="EA1" i="3"/>
  <c r="E277" i="8"/>
  <c r="DH101" i="4" l="1"/>
  <c r="DH102" i="4"/>
  <c r="DH100" i="4"/>
  <c r="DH99" i="4"/>
  <c r="DH98" i="4"/>
  <c r="DH97" i="4"/>
  <c r="DH96" i="4"/>
  <c r="DH75" i="4"/>
  <c r="DH76" i="4"/>
  <c r="DH77" i="4"/>
  <c r="DH79" i="4"/>
  <c r="DH78" i="4"/>
  <c r="DH80" i="4"/>
  <c r="EA101" i="3"/>
  <c r="EA100" i="3"/>
  <c r="EA102" i="3"/>
  <c r="EA99" i="3"/>
  <c r="EA98" i="3"/>
  <c r="EA96" i="3"/>
  <c r="EA97" i="3"/>
  <c r="EA76" i="3"/>
  <c r="EA75" i="3"/>
  <c r="EA78" i="3"/>
  <c r="EA77" i="3"/>
  <c r="EA80" i="3"/>
  <c r="EA79" i="3"/>
  <c r="DH74" i="4"/>
  <c r="DH44" i="4"/>
  <c r="DH45" i="4"/>
  <c r="DH46" i="4"/>
  <c r="DH47" i="4"/>
  <c r="DH49" i="4"/>
  <c r="DH48" i="4"/>
  <c r="EA74" i="3"/>
  <c r="EA44" i="3"/>
  <c r="EA47" i="3"/>
  <c r="EA45" i="3"/>
  <c r="EA46" i="3"/>
  <c r="EA49" i="3"/>
  <c r="EA48" i="3"/>
  <c r="DH43" i="4"/>
  <c r="EA43" i="3"/>
  <c r="DR55" i="10"/>
  <c r="EA151" i="3"/>
  <c r="EA149" i="3"/>
  <c r="EA147" i="3"/>
  <c r="EA117" i="3"/>
  <c r="EA118" i="3"/>
  <c r="EA153" i="3"/>
  <c r="DH151" i="4"/>
  <c r="DH153" i="4"/>
  <c r="DH149" i="4"/>
  <c r="DH117" i="4"/>
  <c r="DH147" i="4"/>
  <c r="DH118" i="4"/>
  <c r="DR81" i="10"/>
  <c r="DR74" i="10"/>
  <c r="DR73" i="10"/>
  <c r="DR12" i="10"/>
  <c r="DR13" i="10"/>
  <c r="HX167" i="3"/>
  <c r="HW165" i="3"/>
  <c r="ID166" i="3"/>
  <c r="EA194" i="3"/>
  <c r="EA193" i="3"/>
  <c r="EA188" i="3"/>
  <c r="EA187" i="3"/>
  <c r="EA192" i="3"/>
  <c r="EA181" i="3"/>
  <c r="EA182" i="3"/>
  <c r="EA183" i="3"/>
  <c r="EA144" i="3"/>
  <c r="EA142" i="3"/>
  <c r="EA137" i="3"/>
  <c r="DH194" i="4"/>
  <c r="DH192" i="4"/>
  <c r="DH193" i="4"/>
  <c r="DH188" i="4"/>
  <c r="DH187" i="4"/>
  <c r="DH183" i="4"/>
  <c r="DH182" i="4"/>
  <c r="DH181" i="4"/>
  <c r="DH144" i="4"/>
  <c r="DH142" i="4"/>
  <c r="DH137" i="4"/>
  <c r="HX166" i="4"/>
  <c r="HW165" i="4"/>
  <c r="EA91" i="3"/>
  <c r="EA90" i="3"/>
  <c r="EA88" i="3"/>
  <c r="EA89" i="3"/>
  <c r="EA87" i="3"/>
  <c r="EA85" i="3"/>
  <c r="EA86" i="3"/>
  <c r="DH90" i="4"/>
  <c r="DH91" i="4"/>
  <c r="DH89" i="4"/>
  <c r="DH87" i="4"/>
  <c r="DH88" i="4"/>
  <c r="DH86" i="4"/>
  <c r="DH85" i="4"/>
  <c r="DH111" i="4"/>
  <c r="DH109" i="4"/>
  <c r="DH110" i="4"/>
  <c r="DH108" i="4"/>
  <c r="EA111" i="3"/>
  <c r="EA110" i="3"/>
  <c r="EA109" i="3"/>
  <c r="EA108" i="3"/>
  <c r="EA107" i="3"/>
  <c r="DH69" i="4"/>
  <c r="DH107" i="4"/>
  <c r="DH67" i="4"/>
  <c r="DH68" i="4"/>
  <c r="DH66" i="4"/>
  <c r="DH65" i="4"/>
  <c r="DH64" i="4"/>
  <c r="DH63" i="4"/>
  <c r="DH59" i="4"/>
  <c r="DH58" i="4"/>
  <c r="DH57" i="4"/>
  <c r="DH56" i="4"/>
  <c r="DH55" i="4"/>
  <c r="DH54" i="4"/>
  <c r="DH53" i="4"/>
  <c r="DH38" i="4"/>
  <c r="DH37" i="4"/>
  <c r="DH39" i="4"/>
  <c r="DH34" i="4"/>
  <c r="DH36" i="4"/>
  <c r="DH35" i="4"/>
  <c r="DH33" i="4"/>
  <c r="EA65" i="3"/>
  <c r="EA66" i="3"/>
  <c r="EA64" i="3"/>
  <c r="EA67" i="3"/>
  <c r="EA68" i="3"/>
  <c r="EA69" i="3"/>
  <c r="EA57" i="3"/>
  <c r="EA55" i="3"/>
  <c r="EA54" i="3"/>
  <c r="EA58" i="3"/>
  <c r="EA59" i="3"/>
  <c r="EA63" i="3"/>
  <c r="EA56" i="3"/>
  <c r="EA53" i="3"/>
  <c r="EA34" i="3"/>
  <c r="EA36" i="3"/>
  <c r="EA35" i="3"/>
  <c r="EA37" i="3"/>
  <c r="EA38" i="3"/>
  <c r="EA39" i="3"/>
  <c r="EA33" i="3"/>
  <c r="EA17" i="3"/>
  <c r="EA16" i="3"/>
  <c r="EA15" i="3"/>
  <c r="EA14" i="3"/>
  <c r="EA13" i="3"/>
  <c r="EA12" i="3"/>
  <c r="EA11" i="3"/>
  <c r="EB6" i="3"/>
  <c r="EA22" i="3"/>
  <c r="EA27" i="3"/>
  <c r="EA26" i="3"/>
  <c r="EA28" i="3"/>
  <c r="DH22" i="4"/>
  <c r="DH26" i="4"/>
  <c r="DH17" i="4"/>
  <c r="DH14" i="4"/>
  <c r="DH16" i="4"/>
  <c r="DH15" i="4"/>
  <c r="DH13" i="4"/>
  <c r="DH11" i="4"/>
  <c r="DH12" i="4"/>
  <c r="DH27" i="4"/>
  <c r="DH28" i="4"/>
  <c r="DI6" i="4"/>
  <c r="DR23" i="10"/>
  <c r="DS6" i="10"/>
  <c r="DF193" i="6"/>
  <c r="DF187" i="6"/>
  <c r="DH1" i="6"/>
  <c r="DH7" i="6"/>
  <c r="E278" i="8"/>
  <c r="DH102" i="6" l="1"/>
  <c r="DH101" i="6"/>
  <c r="DH100" i="6"/>
  <c r="DH98" i="6"/>
  <c r="DH99" i="6"/>
  <c r="DH97" i="6"/>
  <c r="DH96" i="6"/>
  <c r="DH77" i="6"/>
  <c r="DH78" i="6"/>
  <c r="DH79" i="6"/>
  <c r="DH80" i="6"/>
  <c r="DH76" i="6"/>
  <c r="DH75" i="6"/>
  <c r="DH74" i="6"/>
  <c r="DH44" i="6"/>
  <c r="DH47" i="6"/>
  <c r="DH48" i="6"/>
  <c r="DH46" i="6"/>
  <c r="DH49" i="6"/>
  <c r="DH45" i="6"/>
  <c r="DH116" i="4"/>
  <c r="DH43" i="6"/>
  <c r="EA116" i="3"/>
  <c r="IE166" i="3"/>
  <c r="HY167" i="3"/>
  <c r="HX165" i="3"/>
  <c r="HY166" i="4"/>
  <c r="HX165" i="4"/>
  <c r="DH108" i="6"/>
  <c r="DH107" i="6"/>
  <c r="DH109" i="6"/>
  <c r="DH110" i="6"/>
  <c r="DH111" i="6"/>
  <c r="DH90" i="6"/>
  <c r="DH91" i="6"/>
  <c r="DH89" i="6"/>
  <c r="DH88" i="6"/>
  <c r="DH87" i="6"/>
  <c r="DH86" i="6"/>
  <c r="DH85" i="6"/>
  <c r="DH151" i="6"/>
  <c r="DH137" i="6"/>
  <c r="DH149" i="6"/>
  <c r="DH153" i="6"/>
  <c r="DH142" i="6"/>
  <c r="DH118" i="6"/>
  <c r="DH147" i="6"/>
  <c r="DH117" i="6"/>
  <c r="DH69" i="6"/>
  <c r="DH68" i="6"/>
  <c r="DH67" i="6"/>
  <c r="DH66" i="6"/>
  <c r="DH65" i="6"/>
  <c r="DH64" i="6"/>
  <c r="DH63" i="6"/>
  <c r="DH57" i="6"/>
  <c r="DH58" i="6"/>
  <c r="DH59" i="6"/>
  <c r="DH55" i="6"/>
  <c r="DH56" i="6"/>
  <c r="DH54" i="6"/>
  <c r="DH53" i="6"/>
  <c r="DH39" i="6"/>
  <c r="DH36" i="6"/>
  <c r="DH37" i="6"/>
  <c r="DH34" i="6"/>
  <c r="DH38" i="6"/>
  <c r="DH17" i="6"/>
  <c r="DH16" i="6"/>
  <c r="DH14" i="6"/>
  <c r="DH13" i="6"/>
  <c r="DH12" i="6"/>
  <c r="DH35" i="6"/>
  <c r="DH33" i="6"/>
  <c r="DH11" i="6"/>
  <c r="DH15" i="6"/>
  <c r="DH22" i="6"/>
  <c r="DH27" i="6"/>
  <c r="DH28" i="6"/>
  <c r="DH26" i="6"/>
  <c r="DR79" i="10"/>
  <c r="DS7" i="10"/>
  <c r="DS54" i="10" s="1"/>
  <c r="DS1" i="10"/>
  <c r="DG144" i="6"/>
  <c r="DG181" i="6"/>
  <c r="DF182" i="6"/>
  <c r="DF183" i="6" s="1"/>
  <c r="DI6" i="6"/>
  <c r="DI1" i="4"/>
  <c r="DI7" i="4"/>
  <c r="EB7" i="3"/>
  <c r="EB1" i="3"/>
  <c r="E279" i="8"/>
  <c r="DI101" i="4" l="1"/>
  <c r="DI102" i="4"/>
  <c r="DI100" i="4"/>
  <c r="DI99" i="4"/>
  <c r="DI98" i="4"/>
  <c r="DI97" i="4"/>
  <c r="DI96" i="4"/>
  <c r="DI76" i="4"/>
  <c r="DI77" i="4"/>
  <c r="DI75" i="4"/>
  <c r="DI78" i="4"/>
  <c r="DI80" i="4"/>
  <c r="DI79" i="4"/>
  <c r="EB101" i="3"/>
  <c r="EB100" i="3"/>
  <c r="EB102" i="3"/>
  <c r="EB99" i="3"/>
  <c r="EB97" i="3"/>
  <c r="EB98" i="3"/>
  <c r="EB96" i="3"/>
  <c r="EB77" i="3"/>
  <c r="EB75" i="3"/>
  <c r="EB78" i="3"/>
  <c r="EB79" i="3"/>
  <c r="EB76" i="3"/>
  <c r="EB80" i="3"/>
  <c r="DI74" i="4"/>
  <c r="DI44" i="4"/>
  <c r="DI45" i="4"/>
  <c r="DI49" i="4"/>
  <c r="DI48" i="4"/>
  <c r="DI46" i="4"/>
  <c r="DI47" i="4"/>
  <c r="EB46" i="3"/>
  <c r="EB44" i="3"/>
  <c r="EB45" i="3"/>
  <c r="EB47" i="3"/>
  <c r="EB74" i="3"/>
  <c r="EB48" i="3"/>
  <c r="EB49" i="3"/>
  <c r="DI43" i="4"/>
  <c r="EB43" i="3"/>
  <c r="DS55" i="10"/>
  <c r="DS81" i="10"/>
  <c r="DS74" i="10"/>
  <c r="DS73" i="10"/>
  <c r="EB151" i="3"/>
  <c r="EB153" i="3"/>
  <c r="EB147" i="3"/>
  <c r="EB149" i="3"/>
  <c r="EB117" i="3"/>
  <c r="EB118" i="3"/>
  <c r="DI153" i="4"/>
  <c r="DI151" i="4"/>
  <c r="DI117" i="4"/>
  <c r="DI147" i="4"/>
  <c r="DI118" i="4"/>
  <c r="DI149" i="4"/>
  <c r="DS12" i="10"/>
  <c r="DS13" i="10"/>
  <c r="HZ167" i="3"/>
  <c r="HY165" i="3"/>
  <c r="EB194" i="3"/>
  <c r="EB193" i="3"/>
  <c r="EB192" i="3"/>
  <c r="EB188" i="3"/>
  <c r="EB187" i="3"/>
  <c r="EB183" i="3"/>
  <c r="EB182" i="3"/>
  <c r="EB181" i="3"/>
  <c r="EB144" i="3"/>
  <c r="EB142" i="3"/>
  <c r="EB137" i="3"/>
  <c r="IF166" i="3"/>
  <c r="DI194" i="4"/>
  <c r="DI193" i="4"/>
  <c r="DI192" i="4"/>
  <c r="DI188" i="4"/>
  <c r="DI187" i="4"/>
  <c r="DI183" i="4"/>
  <c r="DI182" i="4"/>
  <c r="DI181" i="4"/>
  <c r="DI144" i="4"/>
  <c r="DI142" i="4"/>
  <c r="DI137" i="4"/>
  <c r="HZ166" i="4"/>
  <c r="HY165" i="4"/>
  <c r="EB91" i="3"/>
  <c r="EB90" i="3"/>
  <c r="EB89" i="3"/>
  <c r="EB88" i="3"/>
  <c r="EB87" i="3"/>
  <c r="EB85" i="3"/>
  <c r="EB86" i="3"/>
  <c r="DI91" i="4"/>
  <c r="DI89" i="4"/>
  <c r="DI90" i="4"/>
  <c r="DI88" i="4"/>
  <c r="DI86" i="4"/>
  <c r="DI87" i="4"/>
  <c r="DI85" i="4"/>
  <c r="EB111" i="3"/>
  <c r="EB110" i="3"/>
  <c r="EB108" i="3"/>
  <c r="EB109" i="3"/>
  <c r="DI110" i="4"/>
  <c r="DI108" i="4"/>
  <c r="DI111" i="4"/>
  <c r="DI109" i="4"/>
  <c r="EB107" i="3"/>
  <c r="DI69" i="4"/>
  <c r="DI107" i="4"/>
  <c r="DI68" i="4"/>
  <c r="DI66" i="4"/>
  <c r="DI64" i="4"/>
  <c r="DI65" i="4"/>
  <c r="DI67" i="4"/>
  <c r="DI63" i="4"/>
  <c r="DI58" i="4"/>
  <c r="DI59" i="4"/>
  <c r="DI57" i="4"/>
  <c r="DI56" i="4"/>
  <c r="DI54" i="4"/>
  <c r="DI53" i="4"/>
  <c r="DI38" i="4"/>
  <c r="DI36" i="4"/>
  <c r="DI39" i="4"/>
  <c r="DI34" i="4"/>
  <c r="DI35" i="4"/>
  <c r="DI33" i="4"/>
  <c r="DI37" i="4"/>
  <c r="DI55" i="4"/>
  <c r="EB65" i="3"/>
  <c r="EB66" i="3"/>
  <c r="EB67" i="3"/>
  <c r="EB64" i="3"/>
  <c r="EB68" i="3"/>
  <c r="EB69" i="3"/>
  <c r="EB63" i="3"/>
  <c r="EB57" i="3"/>
  <c r="EB54" i="3"/>
  <c r="EB55" i="3"/>
  <c r="EB56" i="3"/>
  <c r="EB58" i="3"/>
  <c r="EB59" i="3"/>
  <c r="EB53" i="3"/>
  <c r="EB35" i="3"/>
  <c r="EB34" i="3"/>
  <c r="EB36" i="3"/>
  <c r="EB38" i="3"/>
  <c r="EB39" i="3"/>
  <c r="EB37" i="3"/>
  <c r="EB33" i="3"/>
  <c r="EB17" i="3"/>
  <c r="EB16" i="3"/>
  <c r="EB15" i="3"/>
  <c r="EB14" i="3"/>
  <c r="EB13" i="3"/>
  <c r="EB12" i="3"/>
  <c r="EB11" i="3"/>
  <c r="EC6" i="3"/>
  <c r="EB28" i="3"/>
  <c r="EB22" i="3"/>
  <c r="EB26" i="3"/>
  <c r="EB27" i="3"/>
  <c r="DI26" i="4"/>
  <c r="DI22" i="4"/>
  <c r="DI27" i="4"/>
  <c r="DI16" i="4"/>
  <c r="DI15" i="4"/>
  <c r="DI17" i="4"/>
  <c r="DI13" i="4"/>
  <c r="DI11" i="4"/>
  <c r="DI14" i="4"/>
  <c r="DI12" i="4"/>
  <c r="DI28" i="4"/>
  <c r="DJ6" i="4"/>
  <c r="DS23" i="10"/>
  <c r="DT6" i="10"/>
  <c r="DG193" i="6"/>
  <c r="DG187" i="6"/>
  <c r="DI7" i="6"/>
  <c r="DI1" i="6"/>
  <c r="E280" i="8"/>
  <c r="DI102" i="6" l="1"/>
  <c r="DI101" i="6"/>
  <c r="DI100" i="6"/>
  <c r="DI99" i="6"/>
  <c r="DI97" i="6"/>
  <c r="DI98" i="6"/>
  <c r="DI96" i="6"/>
  <c r="DI75" i="6"/>
  <c r="DI76" i="6"/>
  <c r="DI77" i="6"/>
  <c r="DI78" i="6"/>
  <c r="DI79" i="6"/>
  <c r="DI80" i="6"/>
  <c r="DI74" i="6"/>
  <c r="DI45" i="6"/>
  <c r="DI49" i="6"/>
  <c r="DI47" i="6"/>
  <c r="DI48" i="6"/>
  <c r="DI44" i="6"/>
  <c r="DI46" i="6"/>
  <c r="DI43" i="6"/>
  <c r="EB116" i="3"/>
  <c r="IG166" i="3"/>
  <c r="IA167" i="3"/>
  <c r="HZ165" i="3"/>
  <c r="IA166" i="4"/>
  <c r="HZ165" i="4"/>
  <c r="DI116" i="4"/>
  <c r="DI108" i="6"/>
  <c r="DI107" i="6"/>
  <c r="DI109" i="6"/>
  <c r="DI111" i="6"/>
  <c r="DI110" i="6"/>
  <c r="DI90" i="6"/>
  <c r="DI91" i="6"/>
  <c r="DI88" i="6"/>
  <c r="DI89" i="6"/>
  <c r="DI87" i="6"/>
  <c r="DI86" i="6"/>
  <c r="DI85" i="6"/>
  <c r="DI151" i="6"/>
  <c r="DI137" i="6"/>
  <c r="DI149" i="6"/>
  <c r="DI153" i="6"/>
  <c r="DI142" i="6"/>
  <c r="DI118" i="6"/>
  <c r="DI147" i="6"/>
  <c r="DI117" i="6"/>
  <c r="DI69" i="6"/>
  <c r="DI68" i="6"/>
  <c r="DI67" i="6"/>
  <c r="DI65" i="6"/>
  <c r="DI64" i="6"/>
  <c r="DI66" i="6"/>
  <c r="DI58" i="6"/>
  <c r="DI63" i="6"/>
  <c r="DI59" i="6"/>
  <c r="DI56" i="6"/>
  <c r="DI54" i="6"/>
  <c r="DI57" i="6"/>
  <c r="DI53" i="6"/>
  <c r="DI37" i="6"/>
  <c r="DI55" i="6"/>
  <c r="DI39" i="6"/>
  <c r="DI38" i="6"/>
  <c r="DI36" i="6"/>
  <c r="DI35" i="6"/>
  <c r="DI33" i="6"/>
  <c r="DI17" i="6"/>
  <c r="DI16" i="6"/>
  <c r="DI15" i="6"/>
  <c r="DI34" i="6"/>
  <c r="DI12" i="6"/>
  <c r="DI11" i="6"/>
  <c r="DI27" i="6"/>
  <c r="DI13" i="6"/>
  <c r="DI14" i="6"/>
  <c r="DI22" i="6"/>
  <c r="DI26" i="6"/>
  <c r="DI28" i="6"/>
  <c r="DS79" i="10"/>
  <c r="DT7" i="10"/>
  <c r="DT54" i="10" s="1"/>
  <c r="DT1" i="10"/>
  <c r="DH144" i="6"/>
  <c r="DH181" i="6"/>
  <c r="DG182" i="6"/>
  <c r="DG183" i="6" s="1"/>
  <c r="DJ6" i="6"/>
  <c r="DJ7" i="4"/>
  <c r="DJ1" i="4"/>
  <c r="EC7" i="3"/>
  <c r="EC1" i="3"/>
  <c r="E281" i="8"/>
  <c r="DJ101" i="4" l="1"/>
  <c r="DJ102" i="4"/>
  <c r="DJ99" i="4"/>
  <c r="DJ100" i="4"/>
  <c r="DJ98" i="4"/>
  <c r="DJ96" i="4"/>
  <c r="DJ97" i="4"/>
  <c r="DJ75" i="4"/>
  <c r="DJ76" i="4"/>
  <c r="DJ78" i="4"/>
  <c r="DJ77" i="4"/>
  <c r="DJ79" i="4"/>
  <c r="DJ80" i="4"/>
  <c r="EC101" i="3"/>
  <c r="EC99" i="3"/>
  <c r="EC102" i="3"/>
  <c r="EC100" i="3"/>
  <c r="EC97" i="3"/>
  <c r="EC98" i="3"/>
  <c r="EC96" i="3"/>
  <c r="EC75" i="3"/>
  <c r="EC78" i="3"/>
  <c r="EC76" i="3"/>
  <c r="EC79" i="3"/>
  <c r="EC77" i="3"/>
  <c r="EC80" i="3"/>
  <c r="DJ74" i="4"/>
  <c r="DJ44" i="4"/>
  <c r="DJ45" i="4"/>
  <c r="DJ46" i="4"/>
  <c r="DJ48" i="4"/>
  <c r="DJ47" i="4"/>
  <c r="DJ49" i="4"/>
  <c r="EC44" i="3"/>
  <c r="EC74" i="3"/>
  <c r="EC46" i="3"/>
  <c r="EC45" i="3"/>
  <c r="EC47" i="3"/>
  <c r="EC48" i="3"/>
  <c r="EC49" i="3"/>
  <c r="DJ43" i="4"/>
  <c r="EC43" i="3"/>
  <c r="DT55" i="10"/>
  <c r="DT73" i="10"/>
  <c r="DT81" i="10"/>
  <c r="DT74" i="10"/>
  <c r="EC151" i="3"/>
  <c r="EC153" i="3"/>
  <c r="EC149" i="3"/>
  <c r="EC117" i="3"/>
  <c r="EC118" i="3"/>
  <c r="EC147" i="3"/>
  <c r="DJ153" i="4"/>
  <c r="DJ149" i="4"/>
  <c r="DJ117" i="4"/>
  <c r="DJ147" i="4"/>
  <c r="DJ118" i="4"/>
  <c r="DJ151" i="4"/>
  <c r="DT13" i="10"/>
  <c r="DT12" i="10"/>
  <c r="EC193" i="3"/>
  <c r="EC194" i="3"/>
  <c r="EC192" i="3"/>
  <c r="EC183" i="3"/>
  <c r="EC187" i="3"/>
  <c r="EC182" i="3"/>
  <c r="EC188" i="3"/>
  <c r="EC181" i="3"/>
  <c r="EC144" i="3"/>
  <c r="EC137" i="3"/>
  <c r="EC142" i="3"/>
  <c r="IB167" i="3"/>
  <c r="IA165" i="3"/>
  <c r="IH166" i="3"/>
  <c r="DJ194" i="4"/>
  <c r="DJ193" i="4"/>
  <c r="DJ192" i="4"/>
  <c r="DJ188" i="4"/>
  <c r="DJ187" i="4"/>
  <c r="DJ182" i="4"/>
  <c r="DJ183" i="4"/>
  <c r="DJ181" i="4"/>
  <c r="DJ144" i="4"/>
  <c r="DJ142" i="4"/>
  <c r="DJ137" i="4"/>
  <c r="IA165" i="4"/>
  <c r="IB166" i="4"/>
  <c r="EC91" i="3"/>
  <c r="EC90" i="3"/>
  <c r="EC88" i="3"/>
  <c r="EC89" i="3"/>
  <c r="EC87" i="3"/>
  <c r="EC86" i="3"/>
  <c r="EC85" i="3"/>
  <c r="DJ90" i="4"/>
  <c r="DJ91" i="4"/>
  <c r="DJ88" i="4"/>
  <c r="DJ89" i="4"/>
  <c r="DJ87" i="4"/>
  <c r="DJ85" i="4"/>
  <c r="DJ86" i="4"/>
  <c r="DJ111" i="4"/>
  <c r="DJ108" i="4"/>
  <c r="DJ110" i="4"/>
  <c r="DJ109" i="4"/>
  <c r="EC110" i="3"/>
  <c r="EC108" i="3"/>
  <c r="EC109" i="3"/>
  <c r="EC111" i="3"/>
  <c r="EC107" i="3"/>
  <c r="DJ69" i="4"/>
  <c r="DJ107" i="4"/>
  <c r="DJ68" i="4"/>
  <c r="DJ66" i="4"/>
  <c r="DJ67" i="4"/>
  <c r="DJ64" i="4"/>
  <c r="DJ65" i="4"/>
  <c r="DJ58" i="4"/>
  <c r="DJ63" i="4"/>
  <c r="DJ59" i="4"/>
  <c r="DJ57" i="4"/>
  <c r="DJ54" i="4"/>
  <c r="DJ56" i="4"/>
  <c r="DJ55" i="4"/>
  <c r="DJ39" i="4"/>
  <c r="DJ53" i="4"/>
  <c r="DJ38" i="4"/>
  <c r="DJ36" i="4"/>
  <c r="DJ37" i="4"/>
  <c r="DJ35" i="4"/>
  <c r="DJ33" i="4"/>
  <c r="DJ34" i="4"/>
  <c r="EC64" i="3"/>
  <c r="EC65" i="3"/>
  <c r="EC66" i="3"/>
  <c r="EC67" i="3"/>
  <c r="EC68" i="3"/>
  <c r="EC69" i="3"/>
  <c r="EC63" i="3"/>
  <c r="EC54" i="3"/>
  <c r="EC56" i="3"/>
  <c r="EC57" i="3"/>
  <c r="EC59" i="3"/>
  <c r="EC55" i="3"/>
  <c r="EC58" i="3"/>
  <c r="EC53" i="3"/>
  <c r="EC35" i="3"/>
  <c r="EC34" i="3"/>
  <c r="EC37" i="3"/>
  <c r="EC36" i="3"/>
  <c r="EC38" i="3"/>
  <c r="EC39" i="3"/>
  <c r="EC33" i="3"/>
  <c r="EC17" i="3"/>
  <c r="EC16" i="3"/>
  <c r="EC13" i="3"/>
  <c r="EC12" i="3"/>
  <c r="EC11" i="3"/>
  <c r="EC15" i="3"/>
  <c r="EC14" i="3"/>
  <c r="ED6" i="3"/>
  <c r="EC26" i="3"/>
  <c r="EC22" i="3"/>
  <c r="EC27" i="3"/>
  <c r="EC28" i="3"/>
  <c r="DJ22" i="4"/>
  <c r="DJ17" i="4"/>
  <c r="DJ16" i="4"/>
  <c r="DJ15" i="4"/>
  <c r="DJ13" i="4"/>
  <c r="DJ11" i="4"/>
  <c r="DJ12" i="4"/>
  <c r="DJ14" i="4"/>
  <c r="DJ26" i="4"/>
  <c r="DJ27" i="4"/>
  <c r="DJ28" i="4"/>
  <c r="DK6" i="4"/>
  <c r="DT23" i="10"/>
  <c r="DU6" i="10"/>
  <c r="DH193" i="6"/>
  <c r="DH187" i="6"/>
  <c r="DJ1" i="6"/>
  <c r="DJ7" i="6"/>
  <c r="E282" i="8"/>
  <c r="DJ102" i="6" l="1"/>
  <c r="DJ101" i="6"/>
  <c r="DJ98" i="6"/>
  <c r="DJ99" i="6"/>
  <c r="DJ100" i="6"/>
  <c r="DJ97" i="6"/>
  <c r="DJ96" i="6"/>
  <c r="DJ76" i="6"/>
  <c r="DJ75" i="6"/>
  <c r="DJ80" i="6"/>
  <c r="DJ78" i="6"/>
  <c r="DJ79" i="6"/>
  <c r="DJ77" i="6"/>
  <c r="DJ44" i="6"/>
  <c r="DJ74" i="6"/>
  <c r="DJ46" i="6"/>
  <c r="DJ45" i="6"/>
  <c r="DJ49" i="6"/>
  <c r="DJ47" i="6"/>
  <c r="DJ48" i="6"/>
  <c r="DJ116" i="4"/>
  <c r="DJ43" i="6"/>
  <c r="II166" i="3"/>
  <c r="IC167" i="3"/>
  <c r="IB165" i="3"/>
  <c r="EC116" i="3"/>
  <c r="IC166" i="4"/>
  <c r="IB165" i="4"/>
  <c r="DJ107" i="6"/>
  <c r="DJ108" i="6"/>
  <c r="DJ109" i="6"/>
  <c r="DJ110" i="6"/>
  <c r="DJ111" i="6"/>
  <c r="DJ90" i="6"/>
  <c r="DJ91" i="6"/>
  <c r="DJ88" i="6"/>
  <c r="DJ89" i="6"/>
  <c r="DJ87" i="6"/>
  <c r="DJ86" i="6"/>
  <c r="DJ85" i="6"/>
  <c r="DJ151" i="6"/>
  <c r="DJ137" i="6"/>
  <c r="DJ149" i="6"/>
  <c r="DJ153" i="6"/>
  <c r="DJ142" i="6"/>
  <c r="DJ118" i="6"/>
  <c r="DJ147" i="6"/>
  <c r="DJ117" i="6"/>
  <c r="DJ69" i="6"/>
  <c r="DJ68" i="6"/>
  <c r="DJ67" i="6"/>
  <c r="DJ66" i="6"/>
  <c r="DJ65" i="6"/>
  <c r="DJ64" i="6"/>
  <c r="DJ63" i="6"/>
  <c r="DJ58" i="6"/>
  <c r="DJ59" i="6"/>
  <c r="DJ54" i="6"/>
  <c r="DJ57" i="6"/>
  <c r="DJ53" i="6"/>
  <c r="DJ37" i="6"/>
  <c r="DJ55" i="6"/>
  <c r="DJ39" i="6"/>
  <c r="DJ38" i="6"/>
  <c r="DJ35" i="6"/>
  <c r="DJ36" i="6"/>
  <c r="DJ34" i="6"/>
  <c r="DJ17" i="6"/>
  <c r="DJ16" i="6"/>
  <c r="DJ15" i="6"/>
  <c r="DJ56" i="6"/>
  <c r="DJ33" i="6"/>
  <c r="DJ11" i="6"/>
  <c r="DJ13" i="6"/>
  <c r="DJ14" i="6"/>
  <c r="DJ22" i="6"/>
  <c r="DJ12" i="6"/>
  <c r="DJ26" i="6"/>
  <c r="DJ27" i="6"/>
  <c r="DJ28" i="6"/>
  <c r="DT79" i="10"/>
  <c r="DU1" i="10"/>
  <c r="DU7" i="10"/>
  <c r="DU54" i="10" s="1"/>
  <c r="DI144" i="6"/>
  <c r="DI181" i="6"/>
  <c r="DH182" i="6"/>
  <c r="DH183" i="6" s="1"/>
  <c r="DK6" i="6"/>
  <c r="DK7" i="4"/>
  <c r="DK1" i="4"/>
  <c r="ED7" i="3"/>
  <c r="ED1" i="3"/>
  <c r="E283" i="8"/>
  <c r="DK102" i="4" l="1"/>
  <c r="DK99" i="4"/>
  <c r="DK101" i="4"/>
  <c r="DK100" i="4"/>
  <c r="DK98" i="4"/>
  <c r="DK97" i="4"/>
  <c r="DK96" i="4"/>
  <c r="DK75" i="4"/>
  <c r="DK76" i="4"/>
  <c r="DK80" i="4"/>
  <c r="DK77" i="4"/>
  <c r="DK79" i="4"/>
  <c r="DK78" i="4"/>
  <c r="ED102" i="3"/>
  <c r="ED101" i="3"/>
  <c r="ED99" i="3"/>
  <c r="ED100" i="3"/>
  <c r="ED98" i="3"/>
  <c r="ED97" i="3"/>
  <c r="ED96" i="3"/>
  <c r="ED75" i="3"/>
  <c r="ED76" i="3"/>
  <c r="ED79" i="3"/>
  <c r="ED78" i="3"/>
  <c r="ED77" i="3"/>
  <c r="ED80" i="3"/>
  <c r="DK74" i="4"/>
  <c r="DK45" i="4"/>
  <c r="DK44" i="4"/>
  <c r="DK47" i="4"/>
  <c r="DK46" i="4"/>
  <c r="DK49" i="4"/>
  <c r="DK48" i="4"/>
  <c r="ED44" i="3"/>
  <c r="ED74" i="3"/>
  <c r="ED45" i="3"/>
  <c r="ED46" i="3"/>
  <c r="ED48" i="3"/>
  <c r="ED47" i="3"/>
  <c r="ED49" i="3"/>
  <c r="DK43" i="4"/>
  <c r="ED43" i="3"/>
  <c r="DU55" i="10"/>
  <c r="DU73" i="10"/>
  <c r="DU81" i="10"/>
  <c r="DU74" i="10"/>
  <c r="ED149" i="3"/>
  <c r="ED118" i="3"/>
  <c r="ED147" i="3"/>
  <c r="ED117" i="3"/>
  <c r="ED151" i="3"/>
  <c r="ED153" i="3"/>
  <c r="DK153" i="4"/>
  <c r="DK151" i="4"/>
  <c r="DK117" i="4"/>
  <c r="DK147" i="4"/>
  <c r="DK118" i="4"/>
  <c r="DK149" i="4"/>
  <c r="DU13" i="10"/>
  <c r="DU12" i="10"/>
  <c r="ED193" i="3"/>
  <c r="ED194" i="3"/>
  <c r="ED192" i="3"/>
  <c r="ED183" i="3"/>
  <c r="ED187" i="3"/>
  <c r="ED182" i="3"/>
  <c r="ED188" i="3"/>
  <c r="ED181" i="3"/>
  <c r="ED144" i="3"/>
  <c r="ED137" i="3"/>
  <c r="ED142" i="3"/>
  <c r="ID167" i="3"/>
  <c r="IC165" i="3"/>
  <c r="IJ166" i="3"/>
  <c r="DK194" i="4"/>
  <c r="DK193" i="4"/>
  <c r="DK192" i="4"/>
  <c r="DK187" i="4"/>
  <c r="DK182" i="4"/>
  <c r="DK188" i="4"/>
  <c r="DK183" i="4"/>
  <c r="DK181" i="4"/>
  <c r="DK142" i="4"/>
  <c r="DK144" i="4"/>
  <c r="DK137" i="4"/>
  <c r="IC165" i="4"/>
  <c r="ID166" i="4"/>
  <c r="ED90" i="3"/>
  <c r="ED88" i="3"/>
  <c r="ED89" i="3"/>
  <c r="ED91" i="3"/>
  <c r="ED87" i="3"/>
  <c r="ED86" i="3"/>
  <c r="ED85" i="3"/>
  <c r="DK91" i="4"/>
  <c r="DK89" i="4"/>
  <c r="DK88" i="4"/>
  <c r="DK87" i="4"/>
  <c r="DK90" i="4"/>
  <c r="DK85" i="4"/>
  <c r="DK86" i="4"/>
  <c r="DK111" i="4"/>
  <c r="DK109" i="4"/>
  <c r="DK108" i="4"/>
  <c r="DK110" i="4"/>
  <c r="ED111" i="3"/>
  <c r="ED108" i="3"/>
  <c r="ED110" i="3"/>
  <c r="ED109" i="3"/>
  <c r="ED107" i="3"/>
  <c r="DK107" i="4"/>
  <c r="DK69" i="4"/>
  <c r="DK68" i="4"/>
  <c r="DK65" i="4"/>
  <c r="DK66" i="4"/>
  <c r="DK67" i="4"/>
  <c r="DK64" i="4"/>
  <c r="DK59" i="4"/>
  <c r="DK63" i="4"/>
  <c r="DK58" i="4"/>
  <c r="DK57" i="4"/>
  <c r="DK55" i="4"/>
  <c r="DK56" i="4"/>
  <c r="DK53" i="4"/>
  <c r="DK39" i="4"/>
  <c r="DK37" i="4"/>
  <c r="DK35" i="4"/>
  <c r="DK36" i="4"/>
  <c r="DK33" i="4"/>
  <c r="DK54" i="4"/>
  <c r="DK34" i="4"/>
  <c r="DK38" i="4"/>
  <c r="ED64" i="3"/>
  <c r="ED65" i="3"/>
  <c r="ED66" i="3"/>
  <c r="ED67" i="3"/>
  <c r="ED68" i="3"/>
  <c r="ED69" i="3"/>
  <c r="ED63" i="3"/>
  <c r="ED56" i="3"/>
  <c r="ED59" i="3"/>
  <c r="ED54" i="3"/>
  <c r="ED57" i="3"/>
  <c r="ED58" i="3"/>
  <c r="ED55" i="3"/>
  <c r="ED53" i="3"/>
  <c r="ED35" i="3"/>
  <c r="ED34" i="3"/>
  <c r="ED36" i="3"/>
  <c r="ED38" i="3"/>
  <c r="ED37" i="3"/>
  <c r="ED39" i="3"/>
  <c r="ED33" i="3"/>
  <c r="ED17" i="3"/>
  <c r="ED16" i="3"/>
  <c r="ED15" i="3"/>
  <c r="ED14" i="3"/>
  <c r="ED12" i="3"/>
  <c r="ED13" i="3"/>
  <c r="ED11" i="3"/>
  <c r="EE6" i="3"/>
  <c r="ED28" i="3"/>
  <c r="ED22" i="3"/>
  <c r="ED27" i="3"/>
  <c r="ED26" i="3"/>
  <c r="DK27" i="4"/>
  <c r="DK22" i="4"/>
  <c r="DK17" i="4"/>
  <c r="DK16" i="4"/>
  <c r="DK15" i="4"/>
  <c r="DK12" i="4"/>
  <c r="DK14" i="4"/>
  <c r="DK13" i="4"/>
  <c r="DK11" i="4"/>
  <c r="DK28" i="4"/>
  <c r="DK26" i="4"/>
  <c r="DL6" i="4"/>
  <c r="DU23" i="10"/>
  <c r="DV6" i="10"/>
  <c r="DI187" i="6"/>
  <c r="DK1" i="6"/>
  <c r="DK7" i="6"/>
  <c r="E284" i="8"/>
  <c r="DK101" i="6" l="1"/>
  <c r="DK102" i="6"/>
  <c r="DK99" i="6"/>
  <c r="DK100" i="6"/>
  <c r="DK97" i="6"/>
  <c r="DK98" i="6"/>
  <c r="DK96" i="6"/>
  <c r="DK75" i="6"/>
  <c r="DK76" i="6"/>
  <c r="DK77" i="6"/>
  <c r="DK78" i="6"/>
  <c r="DK79" i="6"/>
  <c r="DK80" i="6"/>
  <c r="DK44" i="6"/>
  <c r="DK74" i="6"/>
  <c r="DK46" i="6"/>
  <c r="DK47" i="6"/>
  <c r="DK48" i="6"/>
  <c r="DK45" i="6"/>
  <c r="DK49" i="6"/>
  <c r="ED116" i="3"/>
  <c r="DK43" i="6"/>
  <c r="IK166" i="3"/>
  <c r="IE167" i="3"/>
  <c r="ID165" i="3"/>
  <c r="IE166" i="4"/>
  <c r="ID165" i="4"/>
  <c r="DK116" i="4"/>
  <c r="DK107" i="6"/>
  <c r="DK108" i="6"/>
  <c r="DK109" i="6"/>
  <c r="DK111" i="6"/>
  <c r="DK110" i="6"/>
  <c r="DK90" i="6"/>
  <c r="DK91" i="6"/>
  <c r="DK89" i="6"/>
  <c r="DK88" i="6"/>
  <c r="DK86" i="6"/>
  <c r="DK87" i="6"/>
  <c r="DK85" i="6"/>
  <c r="DK151" i="6"/>
  <c r="DK137" i="6"/>
  <c r="DK149" i="6"/>
  <c r="DK153" i="6"/>
  <c r="DK142" i="6"/>
  <c r="DK118" i="6"/>
  <c r="DK147" i="6"/>
  <c r="DK117" i="6"/>
  <c r="DK69" i="6"/>
  <c r="DK68" i="6"/>
  <c r="DK67" i="6"/>
  <c r="DK66" i="6"/>
  <c r="DK65" i="6"/>
  <c r="DK64" i="6"/>
  <c r="DK63" i="6"/>
  <c r="DK59" i="6"/>
  <c r="DK58" i="6"/>
  <c r="DK56" i="6"/>
  <c r="DK57" i="6"/>
  <c r="DK54" i="6"/>
  <c r="DK53" i="6"/>
  <c r="DK55" i="6"/>
  <c r="DK39" i="6"/>
  <c r="DK38" i="6"/>
  <c r="DK36" i="6"/>
  <c r="DK37" i="6"/>
  <c r="DK34" i="6"/>
  <c r="DK35" i="6"/>
  <c r="DK33" i="6"/>
  <c r="DK17" i="6"/>
  <c r="DK16" i="6"/>
  <c r="DK15" i="6"/>
  <c r="DK14" i="6"/>
  <c r="DK13" i="6"/>
  <c r="DK12" i="6"/>
  <c r="DK11" i="6"/>
  <c r="DK22" i="6"/>
  <c r="DK27" i="6"/>
  <c r="DK28" i="6"/>
  <c r="DK26" i="6"/>
  <c r="DU79" i="10"/>
  <c r="DV1" i="10"/>
  <c r="DV7" i="10"/>
  <c r="DV54" i="10" s="1"/>
  <c r="DJ181" i="6"/>
  <c r="DI182" i="6"/>
  <c r="DI183" i="6" s="1"/>
  <c r="DJ144" i="6"/>
  <c r="DL6" i="6"/>
  <c r="DL1" i="4"/>
  <c r="DL7" i="4"/>
  <c r="EE7" i="3"/>
  <c r="EE1" i="3"/>
  <c r="E285" i="8"/>
  <c r="DL102" i="4" l="1"/>
  <c r="DL101" i="4"/>
  <c r="DL99" i="4"/>
  <c r="DL100" i="4"/>
  <c r="DL97" i="4"/>
  <c r="DL98" i="4"/>
  <c r="DL96" i="4"/>
  <c r="DL75" i="4"/>
  <c r="DL77" i="4"/>
  <c r="DL76" i="4"/>
  <c r="DL78" i="4"/>
  <c r="DL80" i="4"/>
  <c r="DL79" i="4"/>
  <c r="EE101" i="3"/>
  <c r="EE102" i="3"/>
  <c r="EE100" i="3"/>
  <c r="EE97" i="3"/>
  <c r="EE98" i="3"/>
  <c r="EE99" i="3"/>
  <c r="EE96" i="3"/>
  <c r="EE75" i="3"/>
  <c r="EE76" i="3"/>
  <c r="EE77" i="3"/>
  <c r="EE78" i="3"/>
  <c r="EE80" i="3"/>
  <c r="EE79" i="3"/>
  <c r="DL74" i="4"/>
  <c r="DL44" i="4"/>
  <c r="DL46" i="4"/>
  <c r="DL48" i="4"/>
  <c r="DL47" i="4"/>
  <c r="DL45" i="4"/>
  <c r="DL49" i="4"/>
  <c r="EE74" i="3"/>
  <c r="EE44" i="3"/>
  <c r="EE45" i="3"/>
  <c r="EE46" i="3"/>
  <c r="EE48" i="3"/>
  <c r="EE47" i="3"/>
  <c r="EE49" i="3"/>
  <c r="DL43" i="4"/>
  <c r="EE43" i="3"/>
  <c r="DV55" i="10"/>
  <c r="DV73" i="10"/>
  <c r="DV81" i="10"/>
  <c r="DV74" i="10"/>
  <c r="DL151" i="4"/>
  <c r="DL153" i="4"/>
  <c r="DL149" i="4"/>
  <c r="DL147" i="4"/>
  <c r="DL118" i="4"/>
  <c r="DL117" i="4"/>
  <c r="EE153" i="3"/>
  <c r="EE151" i="3"/>
  <c r="EE118" i="3"/>
  <c r="EE149" i="3"/>
  <c r="EE117" i="3"/>
  <c r="EE147" i="3"/>
  <c r="DV13" i="10"/>
  <c r="DV12" i="10"/>
  <c r="EE193" i="3"/>
  <c r="EE194" i="3"/>
  <c r="EE192" i="3"/>
  <c r="EE188" i="3"/>
  <c r="EE183" i="3"/>
  <c r="EE187" i="3"/>
  <c r="EE182" i="3"/>
  <c r="EE181" i="3"/>
  <c r="EE137" i="3"/>
  <c r="EE142" i="3"/>
  <c r="EE144" i="3"/>
  <c r="IF167" i="3"/>
  <c r="IE165" i="3"/>
  <c r="IL166" i="3"/>
  <c r="DL194" i="4"/>
  <c r="DL193" i="4"/>
  <c r="DL188" i="4"/>
  <c r="DL192" i="4"/>
  <c r="DL182" i="4"/>
  <c r="DL187" i="4"/>
  <c r="DL183" i="4"/>
  <c r="DL181" i="4"/>
  <c r="DL144" i="4"/>
  <c r="DL142" i="4"/>
  <c r="DL137" i="4"/>
  <c r="IF166" i="4"/>
  <c r="IE165" i="4"/>
  <c r="EE91" i="3"/>
  <c r="EE89" i="3"/>
  <c r="EE88" i="3"/>
  <c r="EE90" i="3"/>
  <c r="EE85" i="3"/>
  <c r="EE86" i="3"/>
  <c r="EE87" i="3"/>
  <c r="DL91" i="4"/>
  <c r="DL90" i="4"/>
  <c r="DL89" i="4"/>
  <c r="DL88" i="4"/>
  <c r="DL87" i="4"/>
  <c r="DL86" i="4"/>
  <c r="DL85" i="4"/>
  <c r="DL109" i="4"/>
  <c r="DL111" i="4"/>
  <c r="DL110" i="4"/>
  <c r="DL108" i="4"/>
  <c r="EE110" i="3"/>
  <c r="EE111" i="3"/>
  <c r="EE109" i="3"/>
  <c r="EE108" i="3"/>
  <c r="EE107" i="3"/>
  <c r="DL69" i="4"/>
  <c r="DL107" i="4"/>
  <c r="DL68" i="4"/>
  <c r="DL66" i="4"/>
  <c r="DL67" i="4"/>
  <c r="DL65" i="4"/>
  <c r="DL64" i="4"/>
  <c r="DL63" i="4"/>
  <c r="DL59" i="4"/>
  <c r="DL58" i="4"/>
  <c r="DL57" i="4"/>
  <c r="DL55" i="4"/>
  <c r="DL56" i="4"/>
  <c r="DL53" i="4"/>
  <c r="DL39" i="4"/>
  <c r="DL37" i="4"/>
  <c r="DL54" i="4"/>
  <c r="DL38" i="4"/>
  <c r="DL36" i="4"/>
  <c r="DL35" i="4"/>
  <c r="DL33" i="4"/>
  <c r="DL34" i="4"/>
  <c r="EE64" i="3"/>
  <c r="EE65" i="3"/>
  <c r="EE66" i="3"/>
  <c r="EE67" i="3"/>
  <c r="EE69" i="3"/>
  <c r="EE68" i="3"/>
  <c r="EE54" i="3"/>
  <c r="EE56" i="3"/>
  <c r="EE63" i="3"/>
  <c r="EE59" i="3"/>
  <c r="EE58" i="3"/>
  <c r="EE55" i="3"/>
  <c r="EE57" i="3"/>
  <c r="EE53" i="3"/>
  <c r="EE36" i="3"/>
  <c r="EE35" i="3"/>
  <c r="EE37" i="3"/>
  <c r="EE38" i="3"/>
  <c r="EE34" i="3"/>
  <c r="EE39" i="3"/>
  <c r="EE33" i="3"/>
  <c r="EE17" i="3"/>
  <c r="EE16" i="3"/>
  <c r="EE15" i="3"/>
  <c r="EE14" i="3"/>
  <c r="EE11" i="3"/>
  <c r="EE12" i="3"/>
  <c r="EE13" i="3"/>
  <c r="EF6" i="3"/>
  <c r="EE22" i="3"/>
  <c r="EE26" i="3"/>
  <c r="EE28" i="3"/>
  <c r="EE27" i="3"/>
  <c r="DL17" i="4"/>
  <c r="DL16" i="4"/>
  <c r="DL15" i="4"/>
  <c r="DL22" i="4"/>
  <c r="DL14" i="4"/>
  <c r="DL12" i="4"/>
  <c r="DL13" i="4"/>
  <c r="DL11" i="4"/>
  <c r="DL27" i="4"/>
  <c r="DL26" i="4"/>
  <c r="DL28" i="4"/>
  <c r="DM6" i="4"/>
  <c r="DV23" i="10"/>
  <c r="DW6" i="10"/>
  <c r="DI193" i="6"/>
  <c r="DJ193" i="6"/>
  <c r="DL7" i="6"/>
  <c r="DL1" i="6"/>
  <c r="E286" i="8"/>
  <c r="DL101" i="6" l="1"/>
  <c r="DL100" i="6"/>
  <c r="DL102" i="6"/>
  <c r="DL99" i="6"/>
  <c r="DL97" i="6"/>
  <c r="DL96" i="6"/>
  <c r="DL98" i="6"/>
  <c r="DL75" i="6"/>
  <c r="DL76" i="6"/>
  <c r="DL77" i="6"/>
  <c r="DL78" i="6"/>
  <c r="DL79" i="6"/>
  <c r="DL80" i="6"/>
  <c r="DL74" i="6"/>
  <c r="DL44" i="6"/>
  <c r="DL45" i="6"/>
  <c r="DL46" i="6"/>
  <c r="DL47" i="6"/>
  <c r="DL48" i="6"/>
  <c r="DL49" i="6"/>
  <c r="EE116" i="3"/>
  <c r="DL43" i="6"/>
  <c r="IM166" i="3"/>
  <c r="IG167" i="3"/>
  <c r="IF165" i="3"/>
  <c r="IG166" i="4"/>
  <c r="IF165" i="4"/>
  <c r="DL116" i="4"/>
  <c r="DL107" i="6"/>
  <c r="DL108" i="6"/>
  <c r="DL110" i="6"/>
  <c r="DL109" i="6"/>
  <c r="DL111" i="6"/>
  <c r="DL91" i="6"/>
  <c r="DL88" i="6"/>
  <c r="DL90" i="6"/>
  <c r="DL89" i="6"/>
  <c r="DL86" i="6"/>
  <c r="DL87" i="6"/>
  <c r="DL85" i="6"/>
  <c r="DL151" i="6"/>
  <c r="DL137" i="6"/>
  <c r="DL149" i="6"/>
  <c r="DL153" i="6"/>
  <c r="DL142" i="6"/>
  <c r="DL118" i="6"/>
  <c r="DL147" i="6"/>
  <c r="DL117" i="6"/>
  <c r="DL69" i="6"/>
  <c r="DL68" i="6"/>
  <c r="DL67" i="6"/>
  <c r="DL66" i="6"/>
  <c r="DL65" i="6"/>
  <c r="DL64" i="6"/>
  <c r="DL63" i="6"/>
  <c r="DL59" i="6"/>
  <c r="DL57" i="6"/>
  <c r="DL58" i="6"/>
  <c r="DL55" i="6"/>
  <c r="DL39" i="6"/>
  <c r="DL38" i="6"/>
  <c r="DL54" i="6"/>
  <c r="DL37" i="6"/>
  <c r="DL53" i="6"/>
  <c r="DL36" i="6"/>
  <c r="DL56" i="6"/>
  <c r="DL35" i="6"/>
  <c r="DL33" i="6"/>
  <c r="DL34" i="6"/>
  <c r="DL17" i="6"/>
  <c r="DL16" i="6"/>
  <c r="DL15" i="6"/>
  <c r="DL14" i="6"/>
  <c r="DL13" i="6"/>
  <c r="DL12" i="6"/>
  <c r="DL11" i="6"/>
  <c r="DL22" i="6"/>
  <c r="DL28" i="6"/>
  <c r="DL27" i="6"/>
  <c r="DL26" i="6"/>
  <c r="DV79" i="10"/>
  <c r="DJ182" i="6"/>
  <c r="DJ183" i="6" s="1"/>
  <c r="DJ187" i="6"/>
  <c r="DW1" i="10"/>
  <c r="DW7" i="10"/>
  <c r="DW54" i="10" s="1"/>
  <c r="DK181" i="6"/>
  <c r="DK144" i="6"/>
  <c r="DM6" i="6"/>
  <c r="DM1" i="4"/>
  <c r="DM7" i="4"/>
  <c r="EF7" i="3"/>
  <c r="EF1" i="3"/>
  <c r="E287" i="8"/>
  <c r="DM102" i="4" l="1"/>
  <c r="DM101" i="4"/>
  <c r="DM100" i="4"/>
  <c r="DM99" i="4"/>
  <c r="DM98" i="4"/>
  <c r="DM97" i="4"/>
  <c r="DM96" i="4"/>
  <c r="DM75" i="4"/>
  <c r="DM76" i="4"/>
  <c r="DM78" i="4"/>
  <c r="DM77" i="4"/>
  <c r="DM80" i="4"/>
  <c r="DM79" i="4"/>
  <c r="EF102" i="3"/>
  <c r="EF100" i="3"/>
  <c r="EF101" i="3"/>
  <c r="EF98" i="3"/>
  <c r="EF96" i="3"/>
  <c r="EF99" i="3"/>
  <c r="EF97" i="3"/>
  <c r="EF76" i="3"/>
  <c r="EF75" i="3"/>
  <c r="EF77" i="3"/>
  <c r="EF79" i="3"/>
  <c r="EF78" i="3"/>
  <c r="EF80" i="3"/>
  <c r="DM74" i="4"/>
  <c r="DM44" i="4"/>
  <c r="DM45" i="4"/>
  <c r="DM49" i="4"/>
  <c r="DM48" i="4"/>
  <c r="DM47" i="4"/>
  <c r="DM46" i="4"/>
  <c r="EF74" i="3"/>
  <c r="EF44" i="3"/>
  <c r="EF45" i="3"/>
  <c r="EF48" i="3"/>
  <c r="EF47" i="3"/>
  <c r="EF49" i="3"/>
  <c r="EF46" i="3"/>
  <c r="DM43" i="4"/>
  <c r="EF43" i="3"/>
  <c r="DW55" i="10"/>
  <c r="DW73" i="10"/>
  <c r="DW81" i="10"/>
  <c r="DW74" i="10"/>
  <c r="DM153" i="4"/>
  <c r="DM151" i="4"/>
  <c r="DM149" i="4"/>
  <c r="DM117" i="4"/>
  <c r="DM118" i="4"/>
  <c r="DM147" i="4"/>
  <c r="EF153" i="3"/>
  <c r="EF151" i="3"/>
  <c r="EF149" i="3"/>
  <c r="EF118" i="3"/>
  <c r="EF147" i="3"/>
  <c r="EF117" i="3"/>
  <c r="DW13" i="10"/>
  <c r="DW12" i="10"/>
  <c r="EF194" i="3"/>
  <c r="EF193" i="3"/>
  <c r="EF192" i="3"/>
  <c r="EF188" i="3"/>
  <c r="EF187" i="3"/>
  <c r="EF182" i="3"/>
  <c r="EF183" i="3"/>
  <c r="EF181" i="3"/>
  <c r="EF137" i="3"/>
  <c r="EF142" i="3"/>
  <c r="EF144" i="3"/>
  <c r="IH167" i="3"/>
  <c r="IG165" i="3"/>
  <c r="IN166" i="3"/>
  <c r="DM193" i="4"/>
  <c r="DM194" i="4"/>
  <c r="DM188" i="4"/>
  <c r="DM187" i="4"/>
  <c r="DM192" i="4"/>
  <c r="DM183" i="4"/>
  <c r="DM182" i="4"/>
  <c r="DM181" i="4"/>
  <c r="DM142" i="4"/>
  <c r="DM144" i="4"/>
  <c r="DM137" i="4"/>
  <c r="IG165" i="4"/>
  <c r="IH166" i="4"/>
  <c r="EF90" i="3"/>
  <c r="EF91" i="3"/>
  <c r="EF89" i="3"/>
  <c r="EF88" i="3"/>
  <c r="EF86" i="3"/>
  <c r="EF87" i="3"/>
  <c r="EF85" i="3"/>
  <c r="DM91" i="4"/>
  <c r="DM90" i="4"/>
  <c r="DM89" i="4"/>
  <c r="DM88" i="4"/>
  <c r="DM87" i="4"/>
  <c r="DM86" i="4"/>
  <c r="DM85" i="4"/>
  <c r="EF111" i="3"/>
  <c r="EF110" i="3"/>
  <c r="EF108" i="3"/>
  <c r="EF109" i="3"/>
  <c r="DM111" i="4"/>
  <c r="DM110" i="4"/>
  <c r="DM109" i="4"/>
  <c r="DM108" i="4"/>
  <c r="EF107" i="3"/>
  <c r="DM107" i="4"/>
  <c r="DM69" i="4"/>
  <c r="DM68" i="4"/>
  <c r="DM67" i="4"/>
  <c r="DM65" i="4"/>
  <c r="DM64" i="4"/>
  <c r="DM66" i="4"/>
  <c r="DM63" i="4"/>
  <c r="DM59" i="4"/>
  <c r="DM58" i="4"/>
  <c r="DM57" i="4"/>
  <c r="DM56" i="4"/>
  <c r="DM55" i="4"/>
  <c r="DM54" i="4"/>
  <c r="DM39" i="4"/>
  <c r="DM37" i="4"/>
  <c r="DM35" i="4"/>
  <c r="DM33" i="4"/>
  <c r="DM36" i="4"/>
  <c r="DM53" i="4"/>
  <c r="DM38" i="4"/>
  <c r="DM34" i="4"/>
  <c r="EF65" i="3"/>
  <c r="EF68" i="3"/>
  <c r="EF67" i="3"/>
  <c r="EF69" i="3"/>
  <c r="EF64" i="3"/>
  <c r="EF66" i="3"/>
  <c r="EF63" i="3"/>
  <c r="EF54" i="3"/>
  <c r="EF55" i="3"/>
  <c r="EF56" i="3"/>
  <c r="EF57" i="3"/>
  <c r="EF58" i="3"/>
  <c r="EF59" i="3"/>
  <c r="EF53" i="3"/>
  <c r="EF34" i="3"/>
  <c r="EF36" i="3"/>
  <c r="EF35" i="3"/>
  <c r="EF37" i="3"/>
  <c r="EF38" i="3"/>
  <c r="EF39" i="3"/>
  <c r="EF33" i="3"/>
  <c r="EF17" i="3"/>
  <c r="EF16" i="3"/>
  <c r="EF15" i="3"/>
  <c r="EF14" i="3"/>
  <c r="EF13" i="3"/>
  <c r="EF12" i="3"/>
  <c r="EF11" i="3"/>
  <c r="EG6" i="3"/>
  <c r="EF22" i="3"/>
  <c r="EF28" i="3"/>
  <c r="EF27" i="3"/>
  <c r="EF26" i="3"/>
  <c r="DM17" i="4"/>
  <c r="DM22" i="4"/>
  <c r="DM15" i="4"/>
  <c r="DM16" i="4"/>
  <c r="DM12" i="4"/>
  <c r="DM14" i="4"/>
  <c r="DM11" i="4"/>
  <c r="DM13" i="4"/>
  <c r="DM28" i="4"/>
  <c r="DM26" i="4"/>
  <c r="DM27" i="4"/>
  <c r="DN6" i="4"/>
  <c r="DW23" i="10"/>
  <c r="DX6" i="10"/>
  <c r="DK182" i="6"/>
  <c r="DK187" i="6"/>
  <c r="DM1" i="6"/>
  <c r="DM7" i="6"/>
  <c r="E288" i="8"/>
  <c r="DM102" i="6" l="1"/>
  <c r="DM101" i="6"/>
  <c r="DM100" i="6"/>
  <c r="DM99" i="6"/>
  <c r="DM97" i="6"/>
  <c r="DM96" i="6"/>
  <c r="DM75" i="6"/>
  <c r="DM77" i="6"/>
  <c r="DM78" i="6"/>
  <c r="DM98" i="6"/>
  <c r="DM76" i="6"/>
  <c r="DM79" i="6"/>
  <c r="DM80" i="6"/>
  <c r="DM74" i="6"/>
  <c r="DM44" i="6"/>
  <c r="DM45" i="6"/>
  <c r="DM46" i="6"/>
  <c r="DM47" i="6"/>
  <c r="DM48" i="6"/>
  <c r="DM49" i="6"/>
  <c r="DM43" i="6"/>
  <c r="IO166" i="3"/>
  <c r="II167" i="3"/>
  <c r="IH165" i="3"/>
  <c r="EF116" i="3"/>
  <c r="II166" i="4"/>
  <c r="IH165" i="4"/>
  <c r="DM116" i="4"/>
  <c r="DM107" i="6"/>
  <c r="DM109" i="6"/>
  <c r="DM108" i="6"/>
  <c r="DM110" i="6"/>
  <c r="DM111" i="6"/>
  <c r="DM91" i="6"/>
  <c r="DM90" i="6"/>
  <c r="DM89" i="6"/>
  <c r="DM88" i="6"/>
  <c r="DM87" i="6"/>
  <c r="DM86" i="6"/>
  <c r="DM85" i="6"/>
  <c r="DM137" i="6"/>
  <c r="DM151" i="6"/>
  <c r="DM149" i="6"/>
  <c r="DM153" i="6"/>
  <c r="DM142" i="6"/>
  <c r="DM118" i="6"/>
  <c r="DM147" i="6"/>
  <c r="DM117" i="6"/>
  <c r="DM69" i="6"/>
  <c r="DM68" i="6"/>
  <c r="DM67" i="6"/>
  <c r="DM66" i="6"/>
  <c r="DM65" i="6"/>
  <c r="DM64" i="6"/>
  <c r="DM63" i="6"/>
  <c r="DM59" i="6"/>
  <c r="DM58" i="6"/>
  <c r="DM57" i="6"/>
  <c r="DM53" i="6"/>
  <c r="DM55" i="6"/>
  <c r="DM56" i="6"/>
  <c r="DM39" i="6"/>
  <c r="DM38" i="6"/>
  <c r="DM54" i="6"/>
  <c r="DM37" i="6"/>
  <c r="DM34" i="6"/>
  <c r="DM36" i="6"/>
  <c r="DM35" i="6"/>
  <c r="DM33" i="6"/>
  <c r="DM17" i="6"/>
  <c r="DM16" i="6"/>
  <c r="DM15" i="6"/>
  <c r="DM14" i="6"/>
  <c r="DM13" i="6"/>
  <c r="DM12" i="6"/>
  <c r="DM11" i="6"/>
  <c r="DM22" i="6"/>
  <c r="DM27" i="6"/>
  <c r="DM26" i="6"/>
  <c r="DM28" i="6"/>
  <c r="DW79" i="10"/>
  <c r="DX1" i="10"/>
  <c r="DX7" i="10"/>
  <c r="DX54" i="10" s="1"/>
  <c r="DK193" i="6"/>
  <c r="DK183" i="6"/>
  <c r="DL181" i="6"/>
  <c r="DL144" i="6"/>
  <c r="DN6" i="6"/>
  <c r="DN1" i="4"/>
  <c r="DN7" i="4"/>
  <c r="EG7" i="3"/>
  <c r="EG1" i="3"/>
  <c r="E289" i="8"/>
  <c r="DN101" i="4" l="1"/>
  <c r="DN100" i="4"/>
  <c r="DN99" i="4"/>
  <c r="DN102" i="4"/>
  <c r="DN97" i="4"/>
  <c r="DN98" i="4"/>
  <c r="DN76" i="4"/>
  <c r="DN75" i="4"/>
  <c r="DN96" i="4"/>
  <c r="DN78" i="4"/>
  <c r="DN77" i="4"/>
  <c r="DN80" i="4"/>
  <c r="DN79" i="4"/>
  <c r="EG102" i="3"/>
  <c r="EG101" i="3"/>
  <c r="EG100" i="3"/>
  <c r="EG99" i="3"/>
  <c r="EG98" i="3"/>
  <c r="EG96" i="3"/>
  <c r="EG97" i="3"/>
  <c r="EG75" i="3"/>
  <c r="EG76" i="3"/>
  <c r="EG78" i="3"/>
  <c r="EG77" i="3"/>
  <c r="EG79" i="3"/>
  <c r="EG80" i="3"/>
  <c r="DN74" i="4"/>
  <c r="DN44" i="4"/>
  <c r="DN46" i="4"/>
  <c r="DN49" i="4"/>
  <c r="DN48" i="4"/>
  <c r="DN45" i="4"/>
  <c r="DN47" i="4"/>
  <c r="EG74" i="3"/>
  <c r="EG45" i="3"/>
  <c r="EG46" i="3"/>
  <c r="EG44" i="3"/>
  <c r="EG48" i="3"/>
  <c r="EG47" i="3"/>
  <c r="EG49" i="3"/>
  <c r="DN43" i="4"/>
  <c r="EG43" i="3"/>
  <c r="DX55" i="10"/>
  <c r="EG153" i="3"/>
  <c r="EG149" i="3"/>
  <c r="EG151" i="3"/>
  <c r="EG147" i="3"/>
  <c r="EG118" i="3"/>
  <c r="EG117" i="3"/>
  <c r="DX81" i="10"/>
  <c r="DX74" i="10"/>
  <c r="DX73" i="10"/>
  <c r="DN151" i="4"/>
  <c r="DN153" i="4"/>
  <c r="DN149" i="4"/>
  <c r="DN118" i="4"/>
  <c r="DN117" i="4"/>
  <c r="DN147" i="4"/>
  <c r="DX12" i="10"/>
  <c r="DX13" i="10"/>
  <c r="IJ167" i="3"/>
  <c r="II165" i="3"/>
  <c r="IP166" i="3"/>
  <c r="EG194" i="3"/>
  <c r="EG192" i="3"/>
  <c r="EG187" i="3"/>
  <c r="EG188" i="3"/>
  <c r="EG193" i="3"/>
  <c r="EG183" i="3"/>
  <c r="EG182" i="3"/>
  <c r="EG181" i="3"/>
  <c r="EG137" i="3"/>
  <c r="EG142" i="3"/>
  <c r="EG144" i="3"/>
  <c r="DN193" i="4"/>
  <c r="DN194" i="4"/>
  <c r="DN192" i="4"/>
  <c r="DN188" i="4"/>
  <c r="DN187" i="4"/>
  <c r="DN183" i="4"/>
  <c r="DN181" i="4"/>
  <c r="DN182" i="4"/>
  <c r="DN144" i="4"/>
  <c r="DN137" i="4"/>
  <c r="DN142" i="4"/>
  <c r="II165" i="4"/>
  <c r="IJ166" i="4"/>
  <c r="EG91" i="3"/>
  <c r="EG89" i="3"/>
  <c r="EG90" i="3"/>
  <c r="EG87" i="3"/>
  <c r="EG86" i="3"/>
  <c r="EG85" i="3"/>
  <c r="EG88" i="3"/>
  <c r="DN90" i="4"/>
  <c r="DN89" i="4"/>
  <c r="DN91" i="4"/>
  <c r="DN87" i="4"/>
  <c r="DN86" i="4"/>
  <c r="DN85" i="4"/>
  <c r="DN88" i="4"/>
  <c r="EG111" i="3"/>
  <c r="EG110" i="3"/>
  <c r="EG109" i="3"/>
  <c r="EG108" i="3"/>
  <c r="DN111" i="4"/>
  <c r="DN110" i="4"/>
  <c r="DN109" i="4"/>
  <c r="DN108" i="4"/>
  <c r="EG107" i="3"/>
  <c r="DN68" i="4"/>
  <c r="DN107" i="4"/>
  <c r="DN67" i="4"/>
  <c r="DN69" i="4"/>
  <c r="DN66" i="4"/>
  <c r="DN65" i="4"/>
  <c r="DN64" i="4"/>
  <c r="DN63" i="4"/>
  <c r="DN59" i="4"/>
  <c r="DN58" i="4"/>
  <c r="DN39" i="4"/>
  <c r="DN55" i="4"/>
  <c r="DN57" i="4"/>
  <c r="DN54" i="4"/>
  <c r="DN37" i="4"/>
  <c r="DN38" i="4"/>
  <c r="DN53" i="4"/>
  <c r="DN36" i="4"/>
  <c r="DN56" i="4"/>
  <c r="DN34" i="4"/>
  <c r="DN35" i="4"/>
  <c r="DN33" i="4"/>
  <c r="EG64" i="3"/>
  <c r="EG65" i="3"/>
  <c r="EG66" i="3"/>
  <c r="EG68" i="3"/>
  <c r="EG67" i="3"/>
  <c r="EG69" i="3"/>
  <c r="EG54" i="3"/>
  <c r="EG55" i="3"/>
  <c r="EG63" i="3"/>
  <c r="EG57" i="3"/>
  <c r="EG58" i="3"/>
  <c r="EG56" i="3"/>
  <c r="EG59" i="3"/>
  <c r="EG53" i="3"/>
  <c r="EG34" i="3"/>
  <c r="EG35" i="3"/>
  <c r="EG36" i="3"/>
  <c r="EG37" i="3"/>
  <c r="EG39" i="3"/>
  <c r="EG38" i="3"/>
  <c r="EG33" i="3"/>
  <c r="EG17" i="3"/>
  <c r="EG16" i="3"/>
  <c r="EG15" i="3"/>
  <c r="EG13" i="3"/>
  <c r="EG12" i="3"/>
  <c r="EG11" i="3"/>
  <c r="EG14" i="3"/>
  <c r="EH6" i="3"/>
  <c r="EG22" i="3"/>
  <c r="EG26" i="3"/>
  <c r="EG28" i="3"/>
  <c r="EG27" i="3"/>
  <c r="DN28" i="4"/>
  <c r="DN17" i="4"/>
  <c r="DN16" i="4"/>
  <c r="DN22" i="4"/>
  <c r="DN14" i="4"/>
  <c r="DN12" i="4"/>
  <c r="DN15" i="4"/>
  <c r="DN13" i="4"/>
  <c r="DN11" i="4"/>
  <c r="DN27" i="4"/>
  <c r="DN26" i="4"/>
  <c r="DO6" i="4"/>
  <c r="DX23" i="10"/>
  <c r="DY6" i="10"/>
  <c r="DL187" i="6"/>
  <c r="DN7" i="6"/>
  <c r="DN1" i="6"/>
  <c r="E290" i="8"/>
  <c r="DN101" i="6" l="1"/>
  <c r="DN100" i="6"/>
  <c r="DN102" i="6"/>
  <c r="DN99" i="6"/>
  <c r="DN98" i="6"/>
  <c r="DN96" i="6"/>
  <c r="DN75" i="6"/>
  <c r="DN76" i="6"/>
  <c r="DN77" i="6"/>
  <c r="DN78" i="6"/>
  <c r="DN79" i="6"/>
  <c r="DN80" i="6"/>
  <c r="DN97" i="6"/>
  <c r="DN74" i="6"/>
  <c r="DN44" i="6"/>
  <c r="DN45" i="6"/>
  <c r="DN46" i="6"/>
  <c r="DN47" i="6"/>
  <c r="DN48" i="6"/>
  <c r="DN49" i="6"/>
  <c r="DN43" i="6"/>
  <c r="EG116" i="3"/>
  <c r="IQ166" i="3"/>
  <c r="IK167" i="3"/>
  <c r="IJ165" i="3"/>
  <c r="IK166" i="4"/>
  <c r="IJ165" i="4"/>
  <c r="DN116" i="4"/>
  <c r="DN108" i="6"/>
  <c r="DN107" i="6"/>
  <c r="DN109" i="6"/>
  <c r="DN110" i="6"/>
  <c r="DN111" i="6"/>
  <c r="DN90" i="6"/>
  <c r="DN88" i="6"/>
  <c r="DN89" i="6"/>
  <c r="DN91" i="6"/>
  <c r="DN87" i="6"/>
  <c r="DN86" i="6"/>
  <c r="DN85" i="6"/>
  <c r="DN137" i="6"/>
  <c r="DN151" i="6"/>
  <c r="DN149" i="6"/>
  <c r="DN153" i="6"/>
  <c r="DN142" i="6"/>
  <c r="DN118" i="6"/>
  <c r="DN117" i="6"/>
  <c r="DN147" i="6"/>
  <c r="DN69" i="6"/>
  <c r="DN68" i="6"/>
  <c r="DN66" i="6"/>
  <c r="DN65" i="6"/>
  <c r="DN64" i="6"/>
  <c r="DN67" i="6"/>
  <c r="DN63" i="6"/>
  <c r="DN59" i="6"/>
  <c r="DN58" i="6"/>
  <c r="DN57" i="6"/>
  <c r="DN56" i="6"/>
  <c r="DN53" i="6"/>
  <c r="DN55" i="6"/>
  <c r="DN54" i="6"/>
  <c r="DN39" i="6"/>
  <c r="DN38" i="6"/>
  <c r="DN36" i="6"/>
  <c r="DN37" i="6"/>
  <c r="DN34" i="6"/>
  <c r="DN35" i="6"/>
  <c r="DN33" i="6"/>
  <c r="DN17" i="6"/>
  <c r="DN14" i="6"/>
  <c r="DN13" i="6"/>
  <c r="DN16" i="6"/>
  <c r="DN15" i="6"/>
  <c r="DN28" i="6"/>
  <c r="DN11" i="6"/>
  <c r="DN12" i="6"/>
  <c r="DN22" i="6"/>
  <c r="DN27" i="6"/>
  <c r="DN26" i="6"/>
  <c r="DX79" i="10"/>
  <c r="DY7" i="10"/>
  <c r="DY54" i="10" s="1"/>
  <c r="DY1" i="10"/>
  <c r="DM144" i="6"/>
  <c r="DM181" i="6"/>
  <c r="DL182" i="6"/>
  <c r="DL183" i="6" s="1"/>
  <c r="DO6" i="6"/>
  <c r="DO7" i="4"/>
  <c r="DO1" i="4"/>
  <c r="EH7" i="3"/>
  <c r="EH1" i="3"/>
  <c r="E291" i="8"/>
  <c r="DO101" i="4" l="1"/>
  <c r="DO102" i="4"/>
  <c r="DO100" i="4"/>
  <c r="DO99" i="4"/>
  <c r="DO98" i="4"/>
  <c r="DO96" i="4"/>
  <c r="DO75" i="4"/>
  <c r="DO97" i="4"/>
  <c r="DO76" i="4"/>
  <c r="DO78" i="4"/>
  <c r="DO77" i="4"/>
  <c r="DO80" i="4"/>
  <c r="DO79" i="4"/>
  <c r="EH102" i="3"/>
  <c r="EH100" i="3"/>
  <c r="EH98" i="3"/>
  <c r="EH101" i="3"/>
  <c r="EH99" i="3"/>
  <c r="EH96" i="3"/>
  <c r="EH76" i="3"/>
  <c r="EH79" i="3"/>
  <c r="EH78" i="3"/>
  <c r="EH75" i="3"/>
  <c r="EH77" i="3"/>
  <c r="EH97" i="3"/>
  <c r="EH80" i="3"/>
  <c r="DO74" i="4"/>
  <c r="DO45" i="4"/>
  <c r="DO46" i="4"/>
  <c r="DO44" i="4"/>
  <c r="DO49" i="4"/>
  <c r="DO48" i="4"/>
  <c r="DO47" i="4"/>
  <c r="EH44" i="3"/>
  <c r="EH74" i="3"/>
  <c r="EH45" i="3"/>
  <c r="EH46" i="3"/>
  <c r="EH47" i="3"/>
  <c r="EH48" i="3"/>
  <c r="EH49" i="3"/>
  <c r="DO43" i="4"/>
  <c r="EH43" i="3"/>
  <c r="DY55" i="10"/>
  <c r="DY81" i="10"/>
  <c r="DY74" i="10"/>
  <c r="DY73" i="10"/>
  <c r="EH153" i="3"/>
  <c r="EH149" i="3"/>
  <c r="EH151" i="3"/>
  <c r="EH147" i="3"/>
  <c r="EH118" i="3"/>
  <c r="EH117" i="3"/>
  <c r="DO153" i="4"/>
  <c r="DO149" i="4"/>
  <c r="DO151" i="4"/>
  <c r="DO117" i="4"/>
  <c r="DO147" i="4"/>
  <c r="DO118" i="4"/>
  <c r="DY12" i="10"/>
  <c r="DY13" i="10"/>
  <c r="EH194" i="3"/>
  <c r="EH193" i="3"/>
  <c r="EH188" i="3"/>
  <c r="EH192" i="3"/>
  <c r="EH187" i="3"/>
  <c r="EH183" i="3"/>
  <c r="EH181" i="3"/>
  <c r="EH182" i="3"/>
  <c r="EH144" i="3"/>
  <c r="EH137" i="3"/>
  <c r="EH142" i="3"/>
  <c r="IL167" i="3"/>
  <c r="IK165" i="3"/>
  <c r="IR166" i="3"/>
  <c r="DO193" i="4"/>
  <c r="DO194" i="4"/>
  <c r="DO188" i="4"/>
  <c r="DO192" i="4"/>
  <c r="DO187" i="4"/>
  <c r="DO183" i="4"/>
  <c r="DO182" i="4"/>
  <c r="DO181" i="4"/>
  <c r="DO144" i="4"/>
  <c r="DO137" i="4"/>
  <c r="DO142" i="4"/>
  <c r="IK165" i="4"/>
  <c r="IL166" i="4"/>
  <c r="EH90" i="3"/>
  <c r="EH91" i="3"/>
  <c r="EH89" i="3"/>
  <c r="EH88" i="3"/>
  <c r="EH87" i="3"/>
  <c r="EH86" i="3"/>
  <c r="EH85" i="3"/>
  <c r="DO91" i="4"/>
  <c r="DO90" i="4"/>
  <c r="DO89" i="4"/>
  <c r="DO87" i="4"/>
  <c r="DO85" i="4"/>
  <c r="DO88" i="4"/>
  <c r="DO86" i="4"/>
  <c r="EH111" i="3"/>
  <c r="EH110" i="3"/>
  <c r="EH109" i="3"/>
  <c r="EH108" i="3"/>
  <c r="DO111" i="4"/>
  <c r="DO109" i="4"/>
  <c r="DO108" i="4"/>
  <c r="DO110" i="4"/>
  <c r="EH107" i="3"/>
  <c r="DO69" i="4"/>
  <c r="DO107" i="4"/>
  <c r="DO68" i="4"/>
  <c r="DO65" i="4"/>
  <c r="DO64" i="4"/>
  <c r="DO67" i="4"/>
  <c r="DO66" i="4"/>
  <c r="DO59" i="4"/>
  <c r="DO63" i="4"/>
  <c r="DO58" i="4"/>
  <c r="DO56" i="4"/>
  <c r="DO57" i="4"/>
  <c r="DO55" i="4"/>
  <c r="DO54" i="4"/>
  <c r="DO39" i="4"/>
  <c r="DO38" i="4"/>
  <c r="DO36" i="4"/>
  <c r="DO53" i="4"/>
  <c r="DO34" i="4"/>
  <c r="DO37" i="4"/>
  <c r="DO35" i="4"/>
  <c r="DO33" i="4"/>
  <c r="EH65" i="3"/>
  <c r="EH66" i="3"/>
  <c r="EH67" i="3"/>
  <c r="EH64" i="3"/>
  <c r="EH68" i="3"/>
  <c r="EH69" i="3"/>
  <c r="EH57" i="3"/>
  <c r="EH54" i="3"/>
  <c r="EH63" i="3"/>
  <c r="EH55" i="3"/>
  <c r="EH58" i="3"/>
  <c r="EH59" i="3"/>
  <c r="EH56" i="3"/>
  <c r="EH53" i="3"/>
  <c r="EH34" i="3"/>
  <c r="EH36" i="3"/>
  <c r="EH37" i="3"/>
  <c r="EH39" i="3"/>
  <c r="EH38" i="3"/>
  <c r="EH35" i="3"/>
  <c r="EH33" i="3"/>
  <c r="EH17" i="3"/>
  <c r="EH16" i="3"/>
  <c r="EH15" i="3"/>
  <c r="EH14" i="3"/>
  <c r="EH13" i="3"/>
  <c r="EH12" i="3"/>
  <c r="EH11" i="3"/>
  <c r="EI6" i="3"/>
  <c r="EH28" i="3"/>
  <c r="EH26" i="3"/>
  <c r="EH22" i="3"/>
  <c r="EH27" i="3"/>
  <c r="DO22" i="4"/>
  <c r="DO14" i="4"/>
  <c r="DO17" i="4"/>
  <c r="DO15" i="4"/>
  <c r="DO16" i="4"/>
  <c r="DO13" i="4"/>
  <c r="DO11" i="4"/>
  <c r="DO12" i="4"/>
  <c r="DO27" i="4"/>
  <c r="DO26" i="4"/>
  <c r="DO28" i="4"/>
  <c r="DP6" i="4"/>
  <c r="DY23" i="10"/>
  <c r="DZ6" i="10"/>
  <c r="DL193" i="6"/>
  <c r="DM187" i="6"/>
  <c r="DO1" i="6"/>
  <c r="DO7" i="6"/>
  <c r="E292" i="8"/>
  <c r="DO101" i="6" l="1"/>
  <c r="DO102" i="6"/>
  <c r="DO98" i="6"/>
  <c r="DO99" i="6"/>
  <c r="DO100" i="6"/>
  <c r="DO97" i="6"/>
  <c r="DO96" i="6"/>
  <c r="DO75" i="6"/>
  <c r="DO76" i="6"/>
  <c r="DO77" i="6"/>
  <c r="DO78" i="6"/>
  <c r="DO79" i="6"/>
  <c r="DO80" i="6"/>
  <c r="DO44" i="6"/>
  <c r="DO45" i="6"/>
  <c r="DO74" i="6"/>
  <c r="DO46" i="6"/>
  <c r="DO47" i="6"/>
  <c r="DO48" i="6"/>
  <c r="DO49" i="6"/>
  <c r="DO43" i="6"/>
  <c r="IS166" i="3"/>
  <c r="IM167" i="3"/>
  <c r="IL165" i="3"/>
  <c r="EH116" i="3"/>
  <c r="DO116" i="4"/>
  <c r="IM166" i="4"/>
  <c r="IL165" i="4"/>
  <c r="DO108" i="6"/>
  <c r="DO107" i="6"/>
  <c r="DO109" i="6"/>
  <c r="DO110" i="6"/>
  <c r="DO111" i="6"/>
  <c r="DO90" i="6"/>
  <c r="DO91" i="6"/>
  <c r="DO89" i="6"/>
  <c r="DO88" i="6"/>
  <c r="DO86" i="6"/>
  <c r="DO87" i="6"/>
  <c r="DO85" i="6"/>
  <c r="DO137" i="6"/>
  <c r="DO151" i="6"/>
  <c r="DO149" i="6"/>
  <c r="DO153" i="6"/>
  <c r="DO142" i="6"/>
  <c r="DO118" i="6"/>
  <c r="DO147" i="6"/>
  <c r="DO117" i="6"/>
  <c r="DO68" i="6"/>
  <c r="DO69" i="6"/>
  <c r="DO66" i="6"/>
  <c r="DO65" i="6"/>
  <c r="DO64" i="6"/>
  <c r="DO67" i="6"/>
  <c r="DO63" i="6"/>
  <c r="DO59" i="6"/>
  <c r="DO57" i="6"/>
  <c r="DO55" i="6"/>
  <c r="DO39" i="6"/>
  <c r="DO56" i="6"/>
  <c r="DO54" i="6"/>
  <c r="DO58" i="6"/>
  <c r="DO37" i="6"/>
  <c r="DO53" i="6"/>
  <c r="DO35" i="6"/>
  <c r="DO36" i="6"/>
  <c r="DO38" i="6"/>
  <c r="DO33" i="6"/>
  <c r="DO17" i="6"/>
  <c r="DO16" i="6"/>
  <c r="DO34" i="6"/>
  <c r="DO14" i="6"/>
  <c r="DO13" i="6"/>
  <c r="DO15" i="6"/>
  <c r="DO11" i="6"/>
  <c r="DO12" i="6"/>
  <c r="DO22" i="6"/>
  <c r="DO28" i="6"/>
  <c r="DO27" i="6"/>
  <c r="DO26" i="6"/>
  <c r="DY79" i="10"/>
  <c r="DZ7" i="10"/>
  <c r="DZ54" i="10" s="1"/>
  <c r="DZ1" i="10"/>
  <c r="DN181" i="6"/>
  <c r="DM182" i="6"/>
  <c r="DM183" i="6" s="1"/>
  <c r="DN144" i="6"/>
  <c r="DP6" i="6"/>
  <c r="DP7" i="4"/>
  <c r="DP1" i="4"/>
  <c r="EI7" i="3"/>
  <c r="EI1" i="3"/>
  <c r="E293" i="8"/>
  <c r="DP101" i="4" l="1"/>
  <c r="DP102" i="4"/>
  <c r="DP100" i="4"/>
  <c r="DP99" i="4"/>
  <c r="DP98" i="4"/>
  <c r="DP97" i="4"/>
  <c r="DP96" i="4"/>
  <c r="DP75" i="4"/>
  <c r="DP76" i="4"/>
  <c r="DP78" i="4"/>
  <c r="DP77" i="4"/>
  <c r="DP79" i="4"/>
  <c r="DP80" i="4"/>
  <c r="EI102" i="3"/>
  <c r="EI100" i="3"/>
  <c r="EI101" i="3"/>
  <c r="EI98" i="3"/>
  <c r="EI96" i="3"/>
  <c r="EI99" i="3"/>
  <c r="EI97" i="3"/>
  <c r="EI76" i="3"/>
  <c r="EI78" i="3"/>
  <c r="EI75" i="3"/>
  <c r="EI77" i="3"/>
  <c r="EI79" i="3"/>
  <c r="EI80" i="3"/>
  <c r="DP74" i="4"/>
  <c r="DP45" i="4"/>
  <c r="DP46" i="4"/>
  <c r="DP47" i="4"/>
  <c r="DP44" i="4"/>
  <c r="DP49" i="4"/>
  <c r="DP48" i="4"/>
  <c r="EI74" i="3"/>
  <c r="EI44" i="3"/>
  <c r="EI47" i="3"/>
  <c r="EI46" i="3"/>
  <c r="EI49" i="3"/>
  <c r="EI48" i="3"/>
  <c r="EI45" i="3"/>
  <c r="DP43" i="4"/>
  <c r="EI43" i="3"/>
  <c r="DZ55" i="10"/>
  <c r="DZ81" i="10"/>
  <c r="DZ74" i="10"/>
  <c r="DZ73" i="10"/>
  <c r="DP151" i="4"/>
  <c r="DP153" i="4"/>
  <c r="DP149" i="4"/>
  <c r="DP117" i="4"/>
  <c r="DP147" i="4"/>
  <c r="DP118" i="4"/>
  <c r="EI151" i="3"/>
  <c r="EI149" i="3"/>
  <c r="EI153" i="3"/>
  <c r="EI147" i="3"/>
  <c r="EI118" i="3"/>
  <c r="EI117" i="3"/>
  <c r="DZ12" i="10"/>
  <c r="DZ13" i="10"/>
  <c r="EI194" i="3"/>
  <c r="EI193" i="3"/>
  <c r="EI188" i="3"/>
  <c r="EI192" i="3"/>
  <c r="EI187" i="3"/>
  <c r="EI183" i="3"/>
  <c r="EI181" i="3"/>
  <c r="EI182" i="3"/>
  <c r="EI142" i="3"/>
  <c r="EI144" i="3"/>
  <c r="EI137" i="3"/>
  <c r="IN167" i="3"/>
  <c r="IM165" i="3"/>
  <c r="IT166" i="3"/>
  <c r="DP194" i="4"/>
  <c r="DP192" i="4"/>
  <c r="DP193" i="4"/>
  <c r="DP187" i="4"/>
  <c r="DP188" i="4"/>
  <c r="DP183" i="4"/>
  <c r="DP182" i="4"/>
  <c r="DP181" i="4"/>
  <c r="DP144" i="4"/>
  <c r="DP142" i="4"/>
  <c r="DP137" i="4"/>
  <c r="IN166" i="4"/>
  <c r="IM165" i="4"/>
  <c r="EI91" i="3"/>
  <c r="EI88" i="3"/>
  <c r="EI90" i="3"/>
  <c r="EI87" i="3"/>
  <c r="EI89" i="3"/>
  <c r="EI85" i="3"/>
  <c r="EI86" i="3"/>
  <c r="DP90" i="4"/>
  <c r="DP91" i="4"/>
  <c r="DP89" i="4"/>
  <c r="DP88" i="4"/>
  <c r="DP87" i="4"/>
  <c r="DP86" i="4"/>
  <c r="DP85" i="4"/>
  <c r="DP111" i="4"/>
  <c r="DP109" i="4"/>
  <c r="DP108" i="4"/>
  <c r="DP110" i="4"/>
  <c r="EI111" i="3"/>
  <c r="EI110" i="3"/>
  <c r="EI109" i="3"/>
  <c r="EI108" i="3"/>
  <c r="EI107" i="3"/>
  <c r="DP69" i="4"/>
  <c r="DP107" i="4"/>
  <c r="DP67" i="4"/>
  <c r="DP68" i="4"/>
  <c r="DP66" i="4"/>
  <c r="DP65" i="4"/>
  <c r="DP64" i="4"/>
  <c r="DP63" i="4"/>
  <c r="DP59" i="4"/>
  <c r="DP56" i="4"/>
  <c r="DP58" i="4"/>
  <c r="DP55" i="4"/>
  <c r="DP54" i="4"/>
  <c r="DP57" i="4"/>
  <c r="DP53" i="4"/>
  <c r="DP38" i="4"/>
  <c r="DP37" i="4"/>
  <c r="DP34" i="4"/>
  <c r="DP39" i="4"/>
  <c r="DP36" i="4"/>
  <c r="DP33" i="4"/>
  <c r="DP35" i="4"/>
  <c r="EI65" i="3"/>
  <c r="EI66" i="3"/>
  <c r="EI64" i="3"/>
  <c r="EI68" i="3"/>
  <c r="EI67" i="3"/>
  <c r="EI69" i="3"/>
  <c r="EI63" i="3"/>
  <c r="EI57" i="3"/>
  <c r="EI54" i="3"/>
  <c r="EI55" i="3"/>
  <c r="EI56" i="3"/>
  <c r="EI58" i="3"/>
  <c r="EI59" i="3"/>
  <c r="EI53" i="3"/>
  <c r="EI34" i="3"/>
  <c r="EI35" i="3"/>
  <c r="EI36" i="3"/>
  <c r="EI37" i="3"/>
  <c r="EI39" i="3"/>
  <c r="EI38" i="3"/>
  <c r="EI33" i="3"/>
  <c r="EI17" i="3"/>
  <c r="EI16" i="3"/>
  <c r="EI15" i="3"/>
  <c r="EI14" i="3"/>
  <c r="EI13" i="3"/>
  <c r="EI12" i="3"/>
  <c r="EI11" i="3"/>
  <c r="EJ6" i="3"/>
  <c r="EI22" i="3"/>
  <c r="EI27" i="3"/>
  <c r="EI26" i="3"/>
  <c r="EI28" i="3"/>
  <c r="DP26" i="4"/>
  <c r="DP22" i="4"/>
  <c r="DP17" i="4"/>
  <c r="DP14" i="4"/>
  <c r="DP15" i="4"/>
  <c r="DP16" i="4"/>
  <c r="DP13" i="4"/>
  <c r="DP11" i="4"/>
  <c r="DP12" i="4"/>
  <c r="DP27" i="4"/>
  <c r="DP28" i="4"/>
  <c r="DQ6" i="4"/>
  <c r="DZ23" i="10"/>
  <c r="EA6" i="10"/>
  <c r="DM193" i="6"/>
  <c r="DN187" i="6"/>
  <c r="DP1" i="6"/>
  <c r="DP7" i="6"/>
  <c r="E294" i="8"/>
  <c r="DP102" i="6" l="1"/>
  <c r="DP101" i="6"/>
  <c r="DP99" i="6"/>
  <c r="DP100" i="6"/>
  <c r="DP98" i="6"/>
  <c r="DP97" i="6"/>
  <c r="DP76" i="6"/>
  <c r="DP77" i="6"/>
  <c r="DP78" i="6"/>
  <c r="DP79" i="6"/>
  <c r="DP80" i="6"/>
  <c r="DP75" i="6"/>
  <c r="DP96" i="6"/>
  <c r="DP74" i="6"/>
  <c r="DP45" i="6"/>
  <c r="DP49" i="6"/>
  <c r="DP47" i="6"/>
  <c r="DP48" i="6"/>
  <c r="DP46" i="6"/>
  <c r="DP44" i="6"/>
  <c r="DP43" i="6"/>
  <c r="IU166" i="3"/>
  <c r="IO167" i="3"/>
  <c r="IN165" i="3"/>
  <c r="EI116" i="3"/>
  <c r="IO166" i="4"/>
  <c r="IN165" i="4"/>
  <c r="DP116" i="4"/>
  <c r="DP108" i="6"/>
  <c r="DP107" i="6"/>
  <c r="DP109" i="6"/>
  <c r="DP110" i="6"/>
  <c r="DP111" i="6"/>
  <c r="DP90" i="6"/>
  <c r="DP91" i="6"/>
  <c r="DP89" i="6"/>
  <c r="DP88" i="6"/>
  <c r="DP86" i="6"/>
  <c r="DP87" i="6"/>
  <c r="DP85" i="6"/>
  <c r="DP151" i="6"/>
  <c r="DP137" i="6"/>
  <c r="DP149" i="6"/>
  <c r="DP153" i="6"/>
  <c r="DP142" i="6"/>
  <c r="DP118" i="6"/>
  <c r="DP147" i="6"/>
  <c r="DP117" i="6"/>
  <c r="DP69" i="6"/>
  <c r="DP68" i="6"/>
  <c r="DP67" i="6"/>
  <c r="DP66" i="6"/>
  <c r="DP65" i="6"/>
  <c r="DP64" i="6"/>
  <c r="DP63" i="6"/>
  <c r="DP58" i="6"/>
  <c r="DP57" i="6"/>
  <c r="DP59" i="6"/>
  <c r="DP55" i="6"/>
  <c r="DP56" i="6"/>
  <c r="DP54" i="6"/>
  <c r="DP53" i="6"/>
  <c r="DP37" i="6"/>
  <c r="DP36" i="6"/>
  <c r="DP38" i="6"/>
  <c r="DP33" i="6"/>
  <c r="DP35" i="6"/>
  <c r="DP17" i="6"/>
  <c r="DP16" i="6"/>
  <c r="DP34" i="6"/>
  <c r="DP14" i="6"/>
  <c r="DP13" i="6"/>
  <c r="DP12" i="6"/>
  <c r="DP15" i="6"/>
  <c r="DP11" i="6"/>
  <c r="DP39" i="6"/>
  <c r="DP22" i="6"/>
  <c r="DP27" i="6"/>
  <c r="DP28" i="6"/>
  <c r="DP26" i="6"/>
  <c r="DZ79" i="10"/>
  <c r="EA7" i="10"/>
  <c r="EA54" i="10" s="1"/>
  <c r="EA1" i="10"/>
  <c r="DN182" i="6"/>
  <c r="DN183" i="6" s="1"/>
  <c r="DN193" i="6"/>
  <c r="DO181" i="6"/>
  <c r="DO144" i="6"/>
  <c r="DQ6" i="6"/>
  <c r="DQ1" i="4"/>
  <c r="DQ7" i="4"/>
  <c r="EJ7" i="3"/>
  <c r="EJ1" i="3"/>
  <c r="E295" i="8"/>
  <c r="DQ101" i="4" l="1"/>
  <c r="DQ102" i="4"/>
  <c r="DQ100" i="4"/>
  <c r="DQ98" i="4"/>
  <c r="DQ97" i="4"/>
  <c r="DQ76" i="4"/>
  <c r="DQ99" i="4"/>
  <c r="DQ77" i="4"/>
  <c r="DQ96" i="4"/>
  <c r="DQ75" i="4"/>
  <c r="DQ78" i="4"/>
  <c r="DQ80" i="4"/>
  <c r="DQ79" i="4"/>
  <c r="EJ101" i="3"/>
  <c r="EJ100" i="3"/>
  <c r="EJ99" i="3"/>
  <c r="EJ98" i="3"/>
  <c r="EJ97" i="3"/>
  <c r="EJ102" i="3"/>
  <c r="EJ96" i="3"/>
  <c r="EJ77" i="3"/>
  <c r="EJ76" i="3"/>
  <c r="EJ78" i="3"/>
  <c r="EJ75" i="3"/>
  <c r="EJ79" i="3"/>
  <c r="EJ80" i="3"/>
  <c r="DQ74" i="4"/>
  <c r="DQ45" i="4"/>
  <c r="DQ46" i="4"/>
  <c r="DQ48" i="4"/>
  <c r="DQ44" i="4"/>
  <c r="DQ49" i="4"/>
  <c r="DQ47" i="4"/>
  <c r="EJ46" i="3"/>
  <c r="EJ45" i="3"/>
  <c r="EJ74" i="3"/>
  <c r="EJ47" i="3"/>
  <c r="EJ44" i="3"/>
  <c r="EJ48" i="3"/>
  <c r="EJ49" i="3"/>
  <c r="DQ43" i="4"/>
  <c r="EJ43" i="3"/>
  <c r="EA55" i="10"/>
  <c r="EJ151" i="3"/>
  <c r="EJ153" i="3"/>
  <c r="EJ147" i="3"/>
  <c r="EJ149" i="3"/>
  <c r="EJ118" i="3"/>
  <c r="EJ117" i="3"/>
  <c r="EA81" i="10"/>
  <c r="EA74" i="10"/>
  <c r="EA73" i="10"/>
  <c r="DQ153" i="4"/>
  <c r="DQ151" i="4"/>
  <c r="DQ149" i="4"/>
  <c r="DQ117" i="4"/>
  <c r="DQ147" i="4"/>
  <c r="DQ118" i="4"/>
  <c r="EA12" i="10"/>
  <c r="EA13" i="10"/>
  <c r="IP167" i="3"/>
  <c r="IO165" i="3"/>
  <c r="EJ194" i="3"/>
  <c r="EJ193" i="3"/>
  <c r="EJ192" i="3"/>
  <c r="EJ187" i="3"/>
  <c r="EJ188" i="3"/>
  <c r="EJ182" i="3"/>
  <c r="EJ181" i="3"/>
  <c r="EJ183" i="3"/>
  <c r="EJ144" i="3"/>
  <c r="EJ142" i="3"/>
  <c r="EJ137" i="3"/>
  <c r="IV166" i="3"/>
  <c r="DQ194" i="4"/>
  <c r="DQ193" i="4"/>
  <c r="DQ192" i="4"/>
  <c r="DQ187" i="4"/>
  <c r="DQ183" i="4"/>
  <c r="DQ182" i="4"/>
  <c r="DQ188" i="4"/>
  <c r="DQ181" i="4"/>
  <c r="DQ142" i="4"/>
  <c r="DQ144" i="4"/>
  <c r="DQ137" i="4"/>
  <c r="IO165" i="4"/>
  <c r="IP166" i="4"/>
  <c r="EJ91" i="3"/>
  <c r="EJ90" i="3"/>
  <c r="EJ89" i="3"/>
  <c r="EJ88" i="3"/>
  <c r="EJ87" i="3"/>
  <c r="EJ85" i="3"/>
  <c r="EJ86" i="3"/>
  <c r="DQ91" i="4"/>
  <c r="DQ90" i="4"/>
  <c r="DQ89" i="4"/>
  <c r="DQ86" i="4"/>
  <c r="DQ88" i="4"/>
  <c r="DQ87" i="4"/>
  <c r="DQ85" i="4"/>
  <c r="EJ111" i="3"/>
  <c r="EJ110" i="3"/>
  <c r="EJ109" i="3"/>
  <c r="EJ108" i="3"/>
  <c r="DQ110" i="4"/>
  <c r="DQ111" i="4"/>
  <c r="DQ109" i="4"/>
  <c r="DQ108" i="4"/>
  <c r="EJ107" i="3"/>
  <c r="DQ69" i="4"/>
  <c r="DQ107" i="4"/>
  <c r="DQ68" i="4"/>
  <c r="DQ66" i="4"/>
  <c r="DQ67" i="4"/>
  <c r="DQ65" i="4"/>
  <c r="DQ64" i="4"/>
  <c r="DQ63" i="4"/>
  <c r="DQ58" i="4"/>
  <c r="DQ59" i="4"/>
  <c r="DQ57" i="4"/>
  <c r="DQ56" i="4"/>
  <c r="DQ55" i="4"/>
  <c r="DQ54" i="4"/>
  <c r="DQ53" i="4"/>
  <c r="DQ38" i="4"/>
  <c r="DQ36" i="4"/>
  <c r="DQ39" i="4"/>
  <c r="DQ34" i="4"/>
  <c r="DQ35" i="4"/>
  <c r="DQ33" i="4"/>
  <c r="DQ37" i="4"/>
  <c r="EJ65" i="3"/>
  <c r="EJ64" i="3"/>
  <c r="EJ66" i="3"/>
  <c r="EJ67" i="3"/>
  <c r="EJ68" i="3"/>
  <c r="EJ69" i="3"/>
  <c r="EJ63" i="3"/>
  <c r="EJ57" i="3"/>
  <c r="EJ54" i="3"/>
  <c r="EJ56" i="3"/>
  <c r="EJ55" i="3"/>
  <c r="EJ58" i="3"/>
  <c r="EJ59" i="3"/>
  <c r="EJ53" i="3"/>
  <c r="EJ35" i="3"/>
  <c r="EJ34" i="3"/>
  <c r="EJ37" i="3"/>
  <c r="EJ38" i="3"/>
  <c r="EJ36" i="3"/>
  <c r="EJ39" i="3"/>
  <c r="EJ33" i="3"/>
  <c r="EJ17" i="3"/>
  <c r="EJ16" i="3"/>
  <c r="EJ15" i="3"/>
  <c r="EJ14" i="3"/>
  <c r="EJ13" i="3"/>
  <c r="EJ12" i="3"/>
  <c r="EJ11" i="3"/>
  <c r="EK6" i="3"/>
  <c r="EJ28" i="3"/>
  <c r="EJ22" i="3"/>
  <c r="EJ27" i="3"/>
  <c r="EJ26" i="3"/>
  <c r="DQ27" i="4"/>
  <c r="DQ26" i="4"/>
  <c r="DQ22" i="4"/>
  <c r="DQ17" i="4"/>
  <c r="DQ15" i="4"/>
  <c r="DQ16" i="4"/>
  <c r="DQ13" i="4"/>
  <c r="DQ11" i="4"/>
  <c r="DQ14" i="4"/>
  <c r="DQ12" i="4"/>
  <c r="DQ28" i="4"/>
  <c r="DR6" i="4"/>
  <c r="EA23" i="10"/>
  <c r="EB6" i="10"/>
  <c r="DO193" i="6"/>
  <c r="DO187" i="6"/>
  <c r="DQ7" i="6"/>
  <c r="DQ1" i="6"/>
  <c r="E296" i="8"/>
  <c r="DQ102" i="6" l="1"/>
  <c r="DQ100" i="6"/>
  <c r="DQ99" i="6"/>
  <c r="DQ101" i="6"/>
  <c r="DQ98" i="6"/>
  <c r="DQ97" i="6"/>
  <c r="DQ96" i="6"/>
  <c r="DQ75" i="6"/>
  <c r="DQ76" i="6"/>
  <c r="DQ77" i="6"/>
  <c r="DQ78" i="6"/>
  <c r="DQ79" i="6"/>
  <c r="DQ80" i="6"/>
  <c r="DQ74" i="6"/>
  <c r="DQ44" i="6"/>
  <c r="DQ45" i="6"/>
  <c r="DQ49" i="6"/>
  <c r="DQ47" i="6"/>
  <c r="DQ48" i="6"/>
  <c r="DQ46" i="6"/>
  <c r="EJ116" i="3"/>
  <c r="DQ43" i="6"/>
  <c r="IW166" i="3"/>
  <c r="IQ167" i="3"/>
  <c r="IP165" i="3"/>
  <c r="DQ116" i="4"/>
  <c r="IQ166" i="4"/>
  <c r="IP165" i="4"/>
  <c r="DQ108" i="6"/>
  <c r="DQ109" i="6"/>
  <c r="DQ107" i="6"/>
  <c r="DQ111" i="6"/>
  <c r="DQ110" i="6"/>
  <c r="DQ90" i="6"/>
  <c r="DQ91" i="6"/>
  <c r="DQ88" i="6"/>
  <c r="DQ89" i="6"/>
  <c r="DQ87" i="6"/>
  <c r="DQ86" i="6"/>
  <c r="DQ85" i="6"/>
  <c r="DQ151" i="6"/>
  <c r="DQ137" i="6"/>
  <c r="DQ149" i="6"/>
  <c r="DQ153" i="6"/>
  <c r="DQ142" i="6"/>
  <c r="DQ118" i="6"/>
  <c r="DQ147" i="6"/>
  <c r="DQ117" i="6"/>
  <c r="DQ69" i="6"/>
  <c r="DQ68" i="6"/>
  <c r="DQ67" i="6"/>
  <c r="DQ66" i="6"/>
  <c r="DQ65" i="6"/>
  <c r="DQ64" i="6"/>
  <c r="DQ63" i="6"/>
  <c r="DQ58" i="6"/>
  <c r="DQ59" i="6"/>
  <c r="DQ57" i="6"/>
  <c r="DQ56" i="6"/>
  <c r="DQ54" i="6"/>
  <c r="DQ53" i="6"/>
  <c r="DQ37" i="6"/>
  <c r="DQ55" i="6"/>
  <c r="DQ38" i="6"/>
  <c r="DQ36" i="6"/>
  <c r="DQ35" i="6"/>
  <c r="DQ33" i="6"/>
  <c r="DQ17" i="6"/>
  <c r="DQ16" i="6"/>
  <c r="DQ15" i="6"/>
  <c r="DQ34" i="6"/>
  <c r="DQ39" i="6"/>
  <c r="DQ26" i="6"/>
  <c r="DQ13" i="6"/>
  <c r="DQ11" i="6"/>
  <c r="DQ12" i="6"/>
  <c r="DQ14" i="6"/>
  <c r="DQ22" i="6"/>
  <c r="DQ27" i="6"/>
  <c r="DQ28" i="6"/>
  <c r="EA79" i="10"/>
  <c r="EB7" i="10"/>
  <c r="EB54" i="10" s="1"/>
  <c r="EB1" i="10"/>
  <c r="DP144" i="6"/>
  <c r="DP181" i="6"/>
  <c r="DO182" i="6"/>
  <c r="DO183" i="6" s="1"/>
  <c r="DR6" i="6"/>
  <c r="DR7" i="4"/>
  <c r="DR1" i="4"/>
  <c r="EK7" i="3"/>
  <c r="EK1" i="3"/>
  <c r="E297" i="8"/>
  <c r="DR101" i="4" l="1"/>
  <c r="DR102" i="4"/>
  <c r="DR99" i="4"/>
  <c r="DR100" i="4"/>
  <c r="DR98" i="4"/>
  <c r="DR96" i="4"/>
  <c r="DR75" i="4"/>
  <c r="DR78" i="4"/>
  <c r="DR77" i="4"/>
  <c r="DR97" i="4"/>
  <c r="DR79" i="4"/>
  <c r="DR76" i="4"/>
  <c r="DR80" i="4"/>
  <c r="EK102" i="3"/>
  <c r="EK99" i="3"/>
  <c r="EK101" i="3"/>
  <c r="EK98" i="3"/>
  <c r="EK100" i="3"/>
  <c r="EK97" i="3"/>
  <c r="EK96" i="3"/>
  <c r="EK78" i="3"/>
  <c r="EK75" i="3"/>
  <c r="EK76" i="3"/>
  <c r="EK77" i="3"/>
  <c r="EK80" i="3"/>
  <c r="EK79" i="3"/>
  <c r="DR74" i="4"/>
  <c r="DR44" i="4"/>
  <c r="DR45" i="4"/>
  <c r="DR46" i="4"/>
  <c r="DR48" i="4"/>
  <c r="DR49" i="4"/>
  <c r="DR47" i="4"/>
  <c r="EK44" i="3"/>
  <c r="EK74" i="3"/>
  <c r="EK46" i="3"/>
  <c r="EK45" i="3"/>
  <c r="EK47" i="3"/>
  <c r="EK48" i="3"/>
  <c r="EK49" i="3"/>
  <c r="DR43" i="4"/>
  <c r="EK43" i="3"/>
  <c r="EB55" i="10"/>
  <c r="EB73" i="10"/>
  <c r="EB81" i="10"/>
  <c r="EB74" i="10"/>
  <c r="EK151" i="3"/>
  <c r="EK153" i="3"/>
  <c r="EK149" i="3"/>
  <c r="EK117" i="3"/>
  <c r="EK147" i="3"/>
  <c r="EK118" i="3"/>
  <c r="DR153" i="4"/>
  <c r="DR151" i="4"/>
  <c r="DR149" i="4"/>
  <c r="DR117" i="4"/>
  <c r="DR147" i="4"/>
  <c r="DR118" i="4"/>
  <c r="EB13" i="10"/>
  <c r="EB12" i="10"/>
  <c r="IR167" i="3"/>
  <c r="IQ165" i="3"/>
  <c r="EK194" i="3"/>
  <c r="EK192" i="3"/>
  <c r="EK188" i="3"/>
  <c r="EK193" i="3"/>
  <c r="EK187" i="3"/>
  <c r="EK183" i="3"/>
  <c r="EK182" i="3"/>
  <c r="EK181" i="3"/>
  <c r="EK144" i="3"/>
  <c r="EK137" i="3"/>
  <c r="EK142" i="3"/>
  <c r="IX166" i="3"/>
  <c r="DR194" i="4"/>
  <c r="DR193" i="4"/>
  <c r="DR187" i="4"/>
  <c r="DR188" i="4"/>
  <c r="DR192" i="4"/>
  <c r="DR182" i="4"/>
  <c r="DR181" i="4"/>
  <c r="DR183" i="4"/>
  <c r="DR144" i="4"/>
  <c r="DR142" i="4"/>
  <c r="DR137" i="4"/>
  <c r="IQ165" i="4"/>
  <c r="IR166" i="4"/>
  <c r="EK91" i="3"/>
  <c r="EK90" i="3"/>
  <c r="EK88" i="3"/>
  <c r="EK89" i="3"/>
  <c r="EK87" i="3"/>
  <c r="EK86" i="3"/>
  <c r="EK85" i="3"/>
  <c r="DR90" i="4"/>
  <c r="DR91" i="4"/>
  <c r="DR88" i="4"/>
  <c r="DR89" i="4"/>
  <c r="DR87" i="4"/>
  <c r="DR85" i="4"/>
  <c r="DR86" i="4"/>
  <c r="EK110" i="3"/>
  <c r="EK108" i="3"/>
  <c r="EK111" i="3"/>
  <c r="EK109" i="3"/>
  <c r="DR111" i="4"/>
  <c r="DR109" i="4"/>
  <c r="DR108" i="4"/>
  <c r="DR110" i="4"/>
  <c r="EK107" i="3"/>
  <c r="DR69" i="4"/>
  <c r="DR107" i="4"/>
  <c r="DR66" i="4"/>
  <c r="DR68" i="4"/>
  <c r="DR67" i="4"/>
  <c r="DR64" i="4"/>
  <c r="DR65" i="4"/>
  <c r="DR58" i="4"/>
  <c r="DR63" i="4"/>
  <c r="DR59" i="4"/>
  <c r="DR57" i="4"/>
  <c r="DR55" i="4"/>
  <c r="DR54" i="4"/>
  <c r="DR39" i="4"/>
  <c r="DR38" i="4"/>
  <c r="DR36" i="4"/>
  <c r="DR53" i="4"/>
  <c r="DR37" i="4"/>
  <c r="DR56" i="4"/>
  <c r="DR35" i="4"/>
  <c r="DR33" i="4"/>
  <c r="DR34" i="4"/>
  <c r="EK64" i="3"/>
  <c r="EK65" i="3"/>
  <c r="EK67" i="3"/>
  <c r="EK66" i="3"/>
  <c r="EK69" i="3"/>
  <c r="EK68" i="3"/>
  <c r="EK63" i="3"/>
  <c r="EK54" i="3"/>
  <c r="EK56" i="3"/>
  <c r="EK57" i="3"/>
  <c r="EK59" i="3"/>
  <c r="EK55" i="3"/>
  <c r="EK58" i="3"/>
  <c r="EK53" i="3"/>
  <c r="EK35" i="3"/>
  <c r="EK34" i="3"/>
  <c r="EK36" i="3"/>
  <c r="EK37" i="3"/>
  <c r="EK38" i="3"/>
  <c r="EK39" i="3"/>
  <c r="EK33" i="3"/>
  <c r="EK17" i="3"/>
  <c r="EK16" i="3"/>
  <c r="EK15" i="3"/>
  <c r="EK13" i="3"/>
  <c r="EK12" i="3"/>
  <c r="EK11" i="3"/>
  <c r="EK14" i="3"/>
  <c r="EL6" i="3"/>
  <c r="EK26" i="3"/>
  <c r="EK22" i="3"/>
  <c r="EK27" i="3"/>
  <c r="EK28" i="3"/>
  <c r="DR22" i="4"/>
  <c r="DR17" i="4"/>
  <c r="DR15" i="4"/>
  <c r="DR16" i="4"/>
  <c r="DR13" i="4"/>
  <c r="DR11" i="4"/>
  <c r="DR14" i="4"/>
  <c r="DR12" i="4"/>
  <c r="DR26" i="4"/>
  <c r="DR27" i="4"/>
  <c r="DR28" i="4"/>
  <c r="DS6" i="4"/>
  <c r="EB23" i="10"/>
  <c r="EC6" i="10"/>
  <c r="DP187" i="6"/>
  <c r="DR1" i="6"/>
  <c r="DR7" i="6"/>
  <c r="E298" i="8"/>
  <c r="DR102" i="6" l="1"/>
  <c r="DR101" i="6"/>
  <c r="DR98" i="6"/>
  <c r="DR100" i="6"/>
  <c r="DR99" i="6"/>
  <c r="DR96" i="6"/>
  <c r="DR97" i="6"/>
  <c r="DR75" i="6"/>
  <c r="DR76" i="6"/>
  <c r="DR77" i="6"/>
  <c r="DR79" i="6"/>
  <c r="DR80" i="6"/>
  <c r="DR78" i="6"/>
  <c r="DR44" i="6"/>
  <c r="DR74" i="6"/>
  <c r="DR46" i="6"/>
  <c r="DR45" i="6"/>
  <c r="DR49" i="6"/>
  <c r="DR47" i="6"/>
  <c r="DR48" i="6"/>
  <c r="EK116" i="3"/>
  <c r="DR43" i="6"/>
  <c r="IY166" i="3"/>
  <c r="IS167" i="3"/>
  <c r="IR165" i="3"/>
  <c r="IS166" i="4"/>
  <c r="IR165" i="4"/>
  <c r="DR116" i="4"/>
  <c r="DR107" i="6"/>
  <c r="DR108" i="6"/>
  <c r="DR109" i="6"/>
  <c r="DR111" i="6"/>
  <c r="DR110" i="6"/>
  <c r="DR90" i="6"/>
  <c r="DR91" i="6"/>
  <c r="DR88" i="6"/>
  <c r="DR89" i="6"/>
  <c r="DR87" i="6"/>
  <c r="DR86" i="6"/>
  <c r="DR85" i="6"/>
  <c r="DR151" i="6"/>
  <c r="DR137" i="6"/>
  <c r="DR149" i="6"/>
  <c r="DR153" i="6"/>
  <c r="DR142" i="6"/>
  <c r="DR118" i="6"/>
  <c r="DR147" i="6"/>
  <c r="DR117" i="6"/>
  <c r="DR68" i="6"/>
  <c r="DR67" i="6"/>
  <c r="DR66" i="6"/>
  <c r="DR69" i="6"/>
  <c r="DR65" i="6"/>
  <c r="DR64" i="6"/>
  <c r="DR63" i="6"/>
  <c r="DR58" i="6"/>
  <c r="DR59" i="6"/>
  <c r="DR57" i="6"/>
  <c r="DR56" i="6"/>
  <c r="DR54" i="6"/>
  <c r="DR53" i="6"/>
  <c r="DR37" i="6"/>
  <c r="DR55" i="6"/>
  <c r="DR38" i="6"/>
  <c r="DR39" i="6"/>
  <c r="DR35" i="6"/>
  <c r="DR36" i="6"/>
  <c r="DR34" i="6"/>
  <c r="DR17" i="6"/>
  <c r="DR16" i="6"/>
  <c r="DR15" i="6"/>
  <c r="DR33" i="6"/>
  <c r="DR13" i="6"/>
  <c r="DR11" i="6"/>
  <c r="DR12" i="6"/>
  <c r="DR14" i="6"/>
  <c r="DR22" i="6"/>
  <c r="DR26" i="6"/>
  <c r="DR27" i="6"/>
  <c r="DR28" i="6"/>
  <c r="EB79" i="10"/>
  <c r="EC1" i="10"/>
  <c r="EC7" i="10"/>
  <c r="EC54" i="10" s="1"/>
  <c r="DP193" i="6"/>
  <c r="DQ181" i="6"/>
  <c r="DP182" i="6"/>
  <c r="DP183" i="6" s="1"/>
  <c r="DQ144" i="6"/>
  <c r="DS6" i="6"/>
  <c r="DS1" i="4"/>
  <c r="DS7" i="4"/>
  <c r="EL7" i="3"/>
  <c r="EL1" i="3"/>
  <c r="F297" i="8"/>
  <c r="F295" i="8"/>
  <c r="F293" i="8"/>
  <c r="F291" i="8"/>
  <c r="DS102" i="4" l="1"/>
  <c r="DS99" i="4"/>
  <c r="DS98" i="4"/>
  <c r="DS100" i="4"/>
  <c r="DS97" i="4"/>
  <c r="DS75" i="4"/>
  <c r="DS101" i="4"/>
  <c r="DS96" i="4"/>
  <c r="DS76" i="4"/>
  <c r="DS80" i="4"/>
  <c r="DS79" i="4"/>
  <c r="DS77" i="4"/>
  <c r="DS78" i="4"/>
  <c r="EL101" i="3"/>
  <c r="EL99" i="3"/>
  <c r="EL102" i="3"/>
  <c r="EL98" i="3"/>
  <c r="EL100" i="3"/>
  <c r="EL97" i="3"/>
  <c r="EL96" i="3"/>
  <c r="EL75" i="3"/>
  <c r="EL76" i="3"/>
  <c r="EL79" i="3"/>
  <c r="EL78" i="3"/>
  <c r="EL77" i="3"/>
  <c r="EL80" i="3"/>
  <c r="DS74" i="4"/>
  <c r="DS45" i="4"/>
  <c r="DS44" i="4"/>
  <c r="DS47" i="4"/>
  <c r="DS46" i="4"/>
  <c r="DS49" i="4"/>
  <c r="DS48" i="4"/>
  <c r="EL44" i="3"/>
  <c r="EL74" i="3"/>
  <c r="EL45" i="3"/>
  <c r="EL46" i="3"/>
  <c r="EL47" i="3"/>
  <c r="EL48" i="3"/>
  <c r="EL49" i="3"/>
  <c r="DS43" i="4"/>
  <c r="EL43" i="3"/>
  <c r="EC55" i="10"/>
  <c r="EC73" i="10"/>
  <c r="EC74" i="10"/>
  <c r="EC81" i="10"/>
  <c r="DS153" i="4"/>
  <c r="DS117" i="4"/>
  <c r="DS149" i="4"/>
  <c r="DS147" i="4"/>
  <c r="DS118" i="4"/>
  <c r="DS151" i="4"/>
  <c r="EL153" i="3"/>
  <c r="EL151" i="3"/>
  <c r="EL118" i="3"/>
  <c r="EL147" i="3"/>
  <c r="EL117" i="3"/>
  <c r="EL149" i="3"/>
  <c r="EC13" i="10"/>
  <c r="EC12" i="10"/>
  <c r="EL193" i="3"/>
  <c r="EL194" i="3"/>
  <c r="EL192" i="3"/>
  <c r="EL188" i="3"/>
  <c r="EL187" i="3"/>
  <c r="EL183" i="3"/>
  <c r="EL182" i="3"/>
  <c r="EL181" i="3"/>
  <c r="EL144" i="3"/>
  <c r="EL137" i="3"/>
  <c r="EL142" i="3"/>
  <c r="IT167" i="3"/>
  <c r="IS165" i="3"/>
  <c r="IZ166" i="3"/>
  <c r="DS194" i="4"/>
  <c r="DS193" i="4"/>
  <c r="DS192" i="4"/>
  <c r="DS187" i="4"/>
  <c r="DS188" i="4"/>
  <c r="DS182" i="4"/>
  <c r="DS181" i="4"/>
  <c r="DS183" i="4"/>
  <c r="DS144" i="4"/>
  <c r="DS142" i="4"/>
  <c r="DS137" i="4"/>
  <c r="IS165" i="4"/>
  <c r="IT166" i="4"/>
  <c r="EL90" i="3"/>
  <c r="EL88" i="3"/>
  <c r="EL91" i="3"/>
  <c r="EL89" i="3"/>
  <c r="EL87" i="3"/>
  <c r="EL86" i="3"/>
  <c r="EL85" i="3"/>
  <c r="DS91" i="4"/>
  <c r="DS89" i="4"/>
  <c r="DS90" i="4"/>
  <c r="DS87" i="4"/>
  <c r="DS88" i="4"/>
  <c r="DS85" i="4"/>
  <c r="DS86" i="4"/>
  <c r="EL110" i="3"/>
  <c r="EL111" i="3"/>
  <c r="EL108" i="3"/>
  <c r="EL109" i="3"/>
  <c r="DS111" i="4"/>
  <c r="DS109" i="4"/>
  <c r="DS108" i="4"/>
  <c r="DS110" i="4"/>
  <c r="EL107" i="3"/>
  <c r="DS107" i="4"/>
  <c r="DS69" i="4"/>
  <c r="DS68" i="4"/>
  <c r="DS65" i="4"/>
  <c r="DS66" i="4"/>
  <c r="DS67" i="4"/>
  <c r="DS64" i="4"/>
  <c r="DS63" i="4"/>
  <c r="DS59" i="4"/>
  <c r="DS57" i="4"/>
  <c r="DS55" i="4"/>
  <c r="DS53" i="4"/>
  <c r="DS58" i="4"/>
  <c r="DS56" i="4"/>
  <c r="DS37" i="4"/>
  <c r="DS35" i="4"/>
  <c r="DS33" i="4"/>
  <c r="DS38" i="4"/>
  <c r="DS39" i="4"/>
  <c r="DS36" i="4"/>
  <c r="DS34" i="4"/>
  <c r="DS54" i="4"/>
  <c r="EL64" i="3"/>
  <c r="EL65" i="3"/>
  <c r="EL67" i="3"/>
  <c r="EL66" i="3"/>
  <c r="EL68" i="3"/>
  <c r="EL69" i="3"/>
  <c r="EL63" i="3"/>
  <c r="EL56" i="3"/>
  <c r="EL54" i="3"/>
  <c r="EL55" i="3"/>
  <c r="EL59" i="3"/>
  <c r="EL57" i="3"/>
  <c r="EL58" i="3"/>
  <c r="EL53" i="3"/>
  <c r="EL35" i="3"/>
  <c r="EL34" i="3"/>
  <c r="EL37" i="3"/>
  <c r="EL38" i="3"/>
  <c r="EL36" i="3"/>
  <c r="EL39" i="3"/>
  <c r="EL33" i="3"/>
  <c r="EL17" i="3"/>
  <c r="EL16" i="3"/>
  <c r="EL14" i="3"/>
  <c r="EL12" i="3"/>
  <c r="EL15" i="3"/>
  <c r="EL13" i="3"/>
  <c r="EL11" i="3"/>
  <c r="EM6" i="3"/>
  <c r="EL28" i="3"/>
  <c r="EL22" i="3"/>
  <c r="EL26" i="3"/>
  <c r="EL27" i="3"/>
  <c r="DS22" i="4"/>
  <c r="DS17" i="4"/>
  <c r="DS15" i="4"/>
  <c r="DS16" i="4"/>
  <c r="DS14" i="4"/>
  <c r="DS12" i="4"/>
  <c r="DS11" i="4"/>
  <c r="DS13" i="4"/>
  <c r="DS28" i="4"/>
  <c r="DS26" i="4"/>
  <c r="DS27" i="4"/>
  <c r="DT6" i="4"/>
  <c r="EC23" i="10"/>
  <c r="ED6" i="10"/>
  <c r="DS7" i="6"/>
  <c r="DS1" i="6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97" i="8"/>
  <c r="F89" i="8"/>
  <c r="F93" i="8"/>
  <c r="F91" i="8"/>
  <c r="F95" i="8"/>
  <c r="F172" i="8"/>
  <c r="F41" i="8"/>
  <c r="F60" i="8"/>
  <c r="F54" i="8"/>
  <c r="F22" i="8"/>
  <c r="F23" i="8"/>
  <c r="F58" i="8"/>
  <c r="F82" i="8"/>
  <c r="F37" i="8"/>
  <c r="F70" i="8"/>
  <c r="F14" i="8"/>
  <c r="F35" i="8"/>
  <c r="F32" i="8"/>
  <c r="F45" i="8"/>
  <c r="F88" i="8"/>
  <c r="F33" i="8"/>
  <c r="F15" i="8"/>
  <c r="F74" i="8"/>
  <c r="F44" i="8"/>
  <c r="F48" i="8"/>
  <c r="F66" i="8"/>
  <c r="F80" i="8"/>
  <c r="F79" i="8"/>
  <c r="F46" i="8"/>
  <c r="F83" i="8"/>
  <c r="F13" i="8"/>
  <c r="F90" i="8"/>
  <c r="F29" i="8"/>
  <c r="F28" i="8"/>
  <c r="F72" i="8"/>
  <c r="F67" i="8"/>
  <c r="F51" i="8"/>
  <c r="F24" i="8"/>
  <c r="F30" i="8"/>
  <c r="F38" i="8"/>
  <c r="F76" i="8"/>
  <c r="F62" i="8"/>
  <c r="F65" i="8"/>
  <c r="F173" i="8"/>
  <c r="F12" i="8"/>
  <c r="F40" i="8"/>
  <c r="F68" i="8"/>
  <c r="F81" i="8"/>
  <c r="F52" i="8"/>
  <c r="F16" i="8"/>
  <c r="F61" i="8"/>
  <c r="F21" i="8"/>
  <c r="F25" i="8"/>
  <c r="F59" i="8"/>
  <c r="F94" i="8"/>
  <c r="F63" i="8"/>
  <c r="F50" i="8"/>
  <c r="F18" i="8"/>
  <c r="F53" i="8"/>
  <c r="F43" i="8"/>
  <c r="F42" i="8"/>
  <c r="F85" i="8"/>
  <c r="F11" i="8"/>
  <c r="F69" i="8"/>
  <c r="F84" i="8"/>
  <c r="F55" i="8"/>
  <c r="F36" i="8"/>
  <c r="F86" i="8"/>
  <c r="F71" i="8"/>
  <c r="F56" i="8"/>
  <c r="F77" i="8"/>
  <c r="F75" i="8"/>
  <c r="F64" i="8"/>
  <c r="F27" i="8"/>
  <c r="F31" i="8"/>
  <c r="F17" i="8"/>
  <c r="F73" i="8"/>
  <c r="F47" i="8"/>
  <c r="F49" i="8"/>
  <c r="F98" i="8"/>
  <c r="F57" i="8"/>
  <c r="F39" i="8"/>
  <c r="F92" i="8"/>
  <c r="F87" i="8"/>
  <c r="F96" i="8"/>
  <c r="F78" i="8"/>
  <c r="F26" i="8"/>
  <c r="F19" i="8"/>
  <c r="F20" i="8"/>
  <c r="F34" i="8"/>
  <c r="F174" i="8"/>
  <c r="F175" i="8"/>
  <c r="F176" i="8"/>
  <c r="F177" i="8"/>
  <c r="F178" i="8"/>
  <c r="F179" i="8"/>
  <c r="F181" i="8"/>
  <c r="F183" i="8"/>
  <c r="F180" i="8"/>
  <c r="F182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3" i="8"/>
  <c r="F221" i="8"/>
  <c r="F222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74" i="8"/>
  <c r="F275" i="8"/>
  <c r="F276" i="8"/>
  <c r="F277" i="8"/>
  <c r="F278" i="8"/>
  <c r="F279" i="8"/>
  <c r="F280" i="8"/>
  <c r="F281" i="8"/>
  <c r="F282" i="8"/>
  <c r="F283" i="8"/>
  <c r="F284" i="8"/>
  <c r="F285" i="8"/>
  <c r="F286" i="8"/>
  <c r="F287" i="8"/>
  <c r="F288" i="8"/>
  <c r="F289" i="8"/>
  <c r="F292" i="8"/>
  <c r="F298" i="8"/>
  <c r="F296" i="8"/>
  <c r="F290" i="8"/>
  <c r="F294" i="8"/>
  <c r="DS102" i="6" l="1"/>
  <c r="DS100" i="6"/>
  <c r="DS99" i="6"/>
  <c r="DS101" i="6"/>
  <c r="DS97" i="6"/>
  <c r="DS96" i="6"/>
  <c r="DS98" i="6"/>
  <c r="DS75" i="6"/>
  <c r="DS77" i="6"/>
  <c r="DS78" i="6"/>
  <c r="DS79" i="6"/>
  <c r="DS80" i="6"/>
  <c r="DS76" i="6"/>
  <c r="DS44" i="6"/>
  <c r="DS74" i="6"/>
  <c r="DS46" i="6"/>
  <c r="DS47" i="6"/>
  <c r="DS48" i="6"/>
  <c r="DS49" i="6"/>
  <c r="DS45" i="6"/>
  <c r="EL116" i="3"/>
  <c r="DS43" i="6"/>
  <c r="JA166" i="3"/>
  <c r="IU167" i="3"/>
  <c r="IT165" i="3"/>
  <c r="IT165" i="4"/>
  <c r="IU166" i="4"/>
  <c r="DS116" i="4"/>
  <c r="DS107" i="6"/>
  <c r="DS108" i="6"/>
  <c r="DS109" i="6"/>
  <c r="DS110" i="6"/>
  <c r="DS111" i="6"/>
  <c r="DS90" i="6"/>
  <c r="DS91" i="6"/>
  <c r="DS89" i="6"/>
  <c r="DS86" i="6"/>
  <c r="DS87" i="6"/>
  <c r="DS88" i="6"/>
  <c r="DS85" i="6"/>
  <c r="DS151" i="6"/>
  <c r="DS137" i="6"/>
  <c r="DS149" i="6"/>
  <c r="DS153" i="6"/>
  <c r="DS142" i="6"/>
  <c r="DS118" i="6"/>
  <c r="DS147" i="6"/>
  <c r="DS117" i="6"/>
  <c r="DS67" i="6"/>
  <c r="DS66" i="6"/>
  <c r="DS69" i="6"/>
  <c r="DS65" i="6"/>
  <c r="DS68" i="6"/>
  <c r="DS64" i="6"/>
  <c r="DS63" i="6"/>
  <c r="DS59" i="6"/>
  <c r="DS56" i="6"/>
  <c r="DS58" i="6"/>
  <c r="DS57" i="6"/>
  <c r="DS54" i="6"/>
  <c r="DS53" i="6"/>
  <c r="DS55" i="6"/>
  <c r="DS39" i="6"/>
  <c r="DS38" i="6"/>
  <c r="DS36" i="6"/>
  <c r="DS34" i="6"/>
  <c r="DS35" i="6"/>
  <c r="DS17" i="6"/>
  <c r="DS15" i="6"/>
  <c r="DS37" i="6"/>
  <c r="DS33" i="6"/>
  <c r="DS16" i="6"/>
  <c r="DS14" i="6"/>
  <c r="DS13" i="6"/>
  <c r="DS12" i="6"/>
  <c r="DS11" i="6"/>
  <c r="DS22" i="6"/>
  <c r="DS28" i="6"/>
  <c r="DS26" i="6"/>
  <c r="DS27" i="6"/>
  <c r="EC79" i="10"/>
  <c r="DQ193" i="6"/>
  <c r="DQ187" i="6"/>
  <c r="ED1" i="10"/>
  <c r="ED7" i="10"/>
  <c r="ED54" i="10" s="1"/>
  <c r="DR144" i="6"/>
  <c r="DR181" i="6"/>
  <c r="DQ182" i="6"/>
  <c r="DQ183" i="6" s="1"/>
  <c r="DT6" i="6"/>
  <c r="DT7" i="4"/>
  <c r="DT1" i="4"/>
  <c r="EM7" i="3"/>
  <c r="EM1" i="3"/>
  <c r="F7" i="8"/>
  <c r="DT102" i="4" l="1"/>
  <c r="DT101" i="4"/>
  <c r="DT99" i="4"/>
  <c r="DT100" i="4"/>
  <c r="DT97" i="4"/>
  <c r="DT96" i="4"/>
  <c r="DT75" i="4"/>
  <c r="DT98" i="4"/>
  <c r="DT76" i="4"/>
  <c r="DT77" i="4"/>
  <c r="DT80" i="4"/>
  <c r="DT79" i="4"/>
  <c r="DT78" i="4"/>
  <c r="EM101" i="3"/>
  <c r="EM102" i="3"/>
  <c r="EM100" i="3"/>
  <c r="EM98" i="3"/>
  <c r="EM97" i="3"/>
  <c r="EM99" i="3"/>
  <c r="EM76" i="3"/>
  <c r="EM75" i="3"/>
  <c r="EM78" i="3"/>
  <c r="EM80" i="3"/>
  <c r="EM96" i="3"/>
  <c r="EM77" i="3"/>
  <c r="EM79" i="3"/>
  <c r="DT74" i="4"/>
  <c r="DT44" i="4"/>
  <c r="DT46" i="4"/>
  <c r="DT48" i="4"/>
  <c r="DT47" i="4"/>
  <c r="DT45" i="4"/>
  <c r="DT49" i="4"/>
  <c r="EM74" i="3"/>
  <c r="EM44" i="3"/>
  <c r="EM45" i="3"/>
  <c r="EM46" i="3"/>
  <c r="EM48" i="3"/>
  <c r="EM47" i="3"/>
  <c r="EM49" i="3"/>
  <c r="DT43" i="4"/>
  <c r="EM43" i="3"/>
  <c r="ED55" i="10"/>
  <c r="ED73" i="10"/>
  <c r="ED81" i="10"/>
  <c r="ED74" i="10"/>
  <c r="DT151" i="4"/>
  <c r="DT153" i="4"/>
  <c r="DT149" i="4"/>
  <c r="DT147" i="4"/>
  <c r="DT118" i="4"/>
  <c r="DT117" i="4"/>
  <c r="EM153" i="3"/>
  <c r="EM151" i="3"/>
  <c r="EM118" i="3"/>
  <c r="EM147" i="3"/>
  <c r="EM149" i="3"/>
  <c r="EM117" i="3"/>
  <c r="ED13" i="10"/>
  <c r="ED12" i="10"/>
  <c r="IV167" i="3"/>
  <c r="IU165" i="3"/>
  <c r="EM193" i="3"/>
  <c r="EM194" i="3"/>
  <c r="EM192" i="3"/>
  <c r="EM188" i="3"/>
  <c r="EM183" i="3"/>
  <c r="EM182" i="3"/>
  <c r="EM187" i="3"/>
  <c r="EM181" i="3"/>
  <c r="EM144" i="3"/>
  <c r="EM137" i="3"/>
  <c r="EM142" i="3"/>
  <c r="JB166" i="3"/>
  <c r="DT194" i="4"/>
  <c r="DT193" i="4"/>
  <c r="DT188" i="4"/>
  <c r="DT192" i="4"/>
  <c r="DT187" i="4"/>
  <c r="DT182" i="4"/>
  <c r="DT183" i="4"/>
  <c r="DT181" i="4"/>
  <c r="DT144" i="4"/>
  <c r="DT142" i="4"/>
  <c r="DT137" i="4"/>
  <c r="IU165" i="4"/>
  <c r="IV166" i="4"/>
  <c r="EM91" i="3"/>
  <c r="EM89" i="3"/>
  <c r="EM90" i="3"/>
  <c r="EM85" i="3"/>
  <c r="EM88" i="3"/>
  <c r="EM87" i="3"/>
  <c r="EM86" i="3"/>
  <c r="DT91" i="4"/>
  <c r="DT90" i="4"/>
  <c r="DT89" i="4"/>
  <c r="DT87" i="4"/>
  <c r="DT88" i="4"/>
  <c r="DT86" i="4"/>
  <c r="DT85" i="4"/>
  <c r="EM110" i="3"/>
  <c r="EM111" i="3"/>
  <c r="EM109" i="3"/>
  <c r="EM108" i="3"/>
  <c r="DT109" i="4"/>
  <c r="DT110" i="4"/>
  <c r="DT111" i="4"/>
  <c r="DT108" i="4"/>
  <c r="EM107" i="3"/>
  <c r="DT69" i="4"/>
  <c r="DT107" i="4"/>
  <c r="DT66" i="4"/>
  <c r="DT67" i="4"/>
  <c r="DT68" i="4"/>
  <c r="DT64" i="4"/>
  <c r="DT65" i="4"/>
  <c r="DT63" i="4"/>
  <c r="DT59" i="4"/>
  <c r="DT58" i="4"/>
  <c r="DT57" i="4"/>
  <c r="DT55" i="4"/>
  <c r="DT53" i="4"/>
  <c r="DT56" i="4"/>
  <c r="DT37" i="4"/>
  <c r="DT54" i="4"/>
  <c r="DT39" i="4"/>
  <c r="DT38" i="4"/>
  <c r="DT36" i="4"/>
  <c r="DT35" i="4"/>
  <c r="DT33" i="4"/>
  <c r="DT34" i="4"/>
  <c r="EM64" i="3"/>
  <c r="EM65" i="3"/>
  <c r="EM66" i="3"/>
  <c r="EM67" i="3"/>
  <c r="EM69" i="3"/>
  <c r="EM68" i="3"/>
  <c r="EM54" i="3"/>
  <c r="EM63" i="3"/>
  <c r="EM56" i="3"/>
  <c r="EM55" i="3"/>
  <c r="EM59" i="3"/>
  <c r="EM57" i="3"/>
  <c r="EM58" i="3"/>
  <c r="EM53" i="3"/>
  <c r="EM36" i="3"/>
  <c r="EM35" i="3"/>
  <c r="EM37" i="3"/>
  <c r="EM34" i="3"/>
  <c r="EM38" i="3"/>
  <c r="EM39" i="3"/>
  <c r="EM33" i="3"/>
  <c r="EM17" i="3"/>
  <c r="EM16" i="3"/>
  <c r="EM15" i="3"/>
  <c r="EM14" i="3"/>
  <c r="EM11" i="3"/>
  <c r="EM13" i="3"/>
  <c r="EM12" i="3"/>
  <c r="EN6" i="3"/>
  <c r="EM22" i="3"/>
  <c r="EM26" i="3"/>
  <c r="EM28" i="3"/>
  <c r="EM27" i="3"/>
  <c r="DT22" i="4"/>
  <c r="DT17" i="4"/>
  <c r="DT16" i="4"/>
  <c r="DT15" i="4"/>
  <c r="DT14" i="4"/>
  <c r="DT12" i="4"/>
  <c r="DT13" i="4"/>
  <c r="DT11" i="4"/>
  <c r="DT27" i="4"/>
  <c r="DT26" i="4"/>
  <c r="DT28" i="4"/>
  <c r="DU6" i="4"/>
  <c r="ED23" i="10"/>
  <c r="EE6" i="10"/>
  <c r="DR187" i="6"/>
  <c r="DT1" i="6"/>
  <c r="DT7" i="6"/>
  <c r="DT101" i="6" l="1"/>
  <c r="DT102" i="6"/>
  <c r="DT100" i="6"/>
  <c r="DT99" i="6"/>
  <c r="DT97" i="6"/>
  <c r="DT96" i="6"/>
  <c r="DT98" i="6"/>
  <c r="DT75" i="6"/>
  <c r="DT76" i="6"/>
  <c r="DT77" i="6"/>
  <c r="DT79" i="6"/>
  <c r="DT80" i="6"/>
  <c r="DT78" i="6"/>
  <c r="DT44" i="6"/>
  <c r="DT45" i="6"/>
  <c r="DT74" i="6"/>
  <c r="DT46" i="6"/>
  <c r="DT47" i="6"/>
  <c r="DT48" i="6"/>
  <c r="DT49" i="6"/>
  <c r="DT43" i="6"/>
  <c r="JC166" i="3"/>
  <c r="EM116" i="3"/>
  <c r="IW167" i="3"/>
  <c r="IV165" i="3"/>
  <c r="IW166" i="4"/>
  <c r="IV165" i="4"/>
  <c r="DT116" i="4"/>
  <c r="DT107" i="6"/>
  <c r="DT108" i="6"/>
  <c r="DT110" i="6"/>
  <c r="DT109" i="6"/>
  <c r="DT111" i="6"/>
  <c r="DT91" i="6"/>
  <c r="DT90" i="6"/>
  <c r="DT88" i="6"/>
  <c r="DT89" i="6"/>
  <c r="DT86" i="6"/>
  <c r="DT87" i="6"/>
  <c r="DT85" i="6"/>
  <c r="DT151" i="6"/>
  <c r="DT137" i="6"/>
  <c r="DT149" i="6"/>
  <c r="DT153" i="6"/>
  <c r="DT142" i="6"/>
  <c r="DT118" i="6"/>
  <c r="DT147" i="6"/>
  <c r="DT117" i="6"/>
  <c r="DT69" i="6"/>
  <c r="DT68" i="6"/>
  <c r="DT67" i="6"/>
  <c r="DT66" i="6"/>
  <c r="DT65" i="6"/>
  <c r="DT64" i="6"/>
  <c r="DT63" i="6"/>
  <c r="DT59" i="6"/>
  <c r="DT58" i="6"/>
  <c r="DT57" i="6"/>
  <c r="DT56" i="6"/>
  <c r="DT55" i="6"/>
  <c r="DT38" i="6"/>
  <c r="DT54" i="6"/>
  <c r="DT53" i="6"/>
  <c r="DT39" i="6"/>
  <c r="DT36" i="6"/>
  <c r="DT35" i="6"/>
  <c r="DT34" i="6"/>
  <c r="DT33" i="6"/>
  <c r="DT37" i="6"/>
  <c r="DT16" i="6"/>
  <c r="DT14" i="6"/>
  <c r="DT13" i="6"/>
  <c r="DT12" i="6"/>
  <c r="DT17" i="6"/>
  <c r="DT15" i="6"/>
  <c r="DT11" i="6"/>
  <c r="DT22" i="6"/>
  <c r="DT27" i="6"/>
  <c r="DT26" i="6"/>
  <c r="DT28" i="6"/>
  <c r="ED79" i="10"/>
  <c r="EE1" i="10"/>
  <c r="EE7" i="10"/>
  <c r="EE54" i="10" s="1"/>
  <c r="DR193" i="6"/>
  <c r="DS144" i="6"/>
  <c r="DS181" i="6"/>
  <c r="DR182" i="6"/>
  <c r="DR183" i="6" s="1"/>
  <c r="DU6" i="6"/>
  <c r="DU1" i="4"/>
  <c r="DU7" i="4"/>
  <c r="EN7" i="3"/>
  <c r="EN1" i="3"/>
  <c r="DU102" i="4" l="1"/>
  <c r="DU101" i="4"/>
  <c r="DU100" i="4"/>
  <c r="DU97" i="4"/>
  <c r="DU99" i="4"/>
  <c r="DU98" i="4"/>
  <c r="DU96" i="4"/>
  <c r="DU75" i="4"/>
  <c r="DU76" i="4"/>
  <c r="DU78" i="4"/>
  <c r="DU80" i="4"/>
  <c r="DU79" i="4"/>
  <c r="DU77" i="4"/>
  <c r="EN101" i="3"/>
  <c r="EN100" i="3"/>
  <c r="EN99" i="3"/>
  <c r="EN102" i="3"/>
  <c r="EN97" i="3"/>
  <c r="EN96" i="3"/>
  <c r="EN75" i="3"/>
  <c r="EN98" i="3"/>
  <c r="EN77" i="3"/>
  <c r="EN76" i="3"/>
  <c r="EN78" i="3"/>
  <c r="EN79" i="3"/>
  <c r="EN80" i="3"/>
  <c r="DU74" i="4"/>
  <c r="DU44" i="4"/>
  <c r="DU49" i="4"/>
  <c r="DU48" i="4"/>
  <c r="DU47" i="4"/>
  <c r="DU46" i="4"/>
  <c r="DU45" i="4"/>
  <c r="EN74" i="3"/>
  <c r="EN44" i="3"/>
  <c r="EN45" i="3"/>
  <c r="EN48" i="3"/>
  <c r="EN47" i="3"/>
  <c r="EN46" i="3"/>
  <c r="EN49" i="3"/>
  <c r="DU43" i="4"/>
  <c r="EN43" i="3"/>
  <c r="EE55" i="10"/>
  <c r="EE73" i="10"/>
  <c r="EE81" i="10"/>
  <c r="EE74" i="10"/>
  <c r="EN153" i="3"/>
  <c r="EN151" i="3"/>
  <c r="EN149" i="3"/>
  <c r="EN118" i="3"/>
  <c r="EN147" i="3"/>
  <c r="EN117" i="3"/>
  <c r="DU153" i="4"/>
  <c r="DU149" i="4"/>
  <c r="DU151" i="4"/>
  <c r="DU118" i="4"/>
  <c r="DU117" i="4"/>
  <c r="DU147" i="4"/>
  <c r="EE13" i="10"/>
  <c r="EE12" i="10"/>
  <c r="IX167" i="3"/>
  <c r="IW165" i="3"/>
  <c r="EN194" i="3"/>
  <c r="EN192" i="3"/>
  <c r="EN188" i="3"/>
  <c r="EN193" i="3"/>
  <c r="EN187" i="3"/>
  <c r="EN182" i="3"/>
  <c r="EN181" i="3"/>
  <c r="EN183" i="3"/>
  <c r="EN144" i="3"/>
  <c r="EN137" i="3"/>
  <c r="EN142" i="3"/>
  <c r="JD166" i="3"/>
  <c r="DU193" i="4"/>
  <c r="DU194" i="4"/>
  <c r="DU188" i="4"/>
  <c r="DU192" i="4"/>
  <c r="DU187" i="4"/>
  <c r="DU183" i="4"/>
  <c r="DU182" i="4"/>
  <c r="DU181" i="4"/>
  <c r="DU144" i="4"/>
  <c r="DU142" i="4"/>
  <c r="DU137" i="4"/>
  <c r="IX166" i="4"/>
  <c r="IW165" i="4"/>
  <c r="EN90" i="3"/>
  <c r="EN91" i="3"/>
  <c r="EN89" i="3"/>
  <c r="EN88" i="3"/>
  <c r="EN87" i="3"/>
  <c r="EN86" i="3"/>
  <c r="EN85" i="3"/>
  <c r="DU91" i="4"/>
  <c r="DU90" i="4"/>
  <c r="DU89" i="4"/>
  <c r="DU87" i="4"/>
  <c r="DU88" i="4"/>
  <c r="DU86" i="4"/>
  <c r="DU85" i="4"/>
  <c r="EN111" i="3"/>
  <c r="EN110" i="3"/>
  <c r="EN108" i="3"/>
  <c r="EN109" i="3"/>
  <c r="DU110" i="4"/>
  <c r="DU111" i="4"/>
  <c r="DU109" i="4"/>
  <c r="DU108" i="4"/>
  <c r="EN107" i="3"/>
  <c r="DU107" i="4"/>
  <c r="DU68" i="4"/>
  <c r="DU69" i="4"/>
  <c r="DU67" i="4"/>
  <c r="DU66" i="4"/>
  <c r="DU64" i="4"/>
  <c r="DU65" i="4"/>
  <c r="DU63" i="4"/>
  <c r="DU59" i="4"/>
  <c r="DU58" i="4"/>
  <c r="DU57" i="4"/>
  <c r="DU56" i="4"/>
  <c r="DU54" i="4"/>
  <c r="DU37" i="4"/>
  <c r="DU35" i="4"/>
  <c r="DU53" i="4"/>
  <c r="DU39" i="4"/>
  <c r="DU55" i="4"/>
  <c r="DU33" i="4"/>
  <c r="DU38" i="4"/>
  <c r="DU34" i="4"/>
  <c r="DU36" i="4"/>
  <c r="EN64" i="3"/>
  <c r="EN66" i="3"/>
  <c r="EN65" i="3"/>
  <c r="EN68" i="3"/>
  <c r="EN69" i="3"/>
  <c r="EN67" i="3"/>
  <c r="EN63" i="3"/>
  <c r="EN55" i="3"/>
  <c r="EN56" i="3"/>
  <c r="EN58" i="3"/>
  <c r="EN59" i="3"/>
  <c r="EN57" i="3"/>
  <c r="EN54" i="3"/>
  <c r="EN53" i="3"/>
  <c r="EN34" i="3"/>
  <c r="EN36" i="3"/>
  <c r="EN35" i="3"/>
  <c r="EN37" i="3"/>
  <c r="EN38" i="3"/>
  <c r="EN39" i="3"/>
  <c r="EN17" i="3"/>
  <c r="EN16" i="3"/>
  <c r="EN33" i="3"/>
  <c r="EN15" i="3"/>
  <c r="EN14" i="3"/>
  <c r="EN13" i="3"/>
  <c r="EN12" i="3"/>
  <c r="EN11" i="3"/>
  <c r="EO6" i="3"/>
  <c r="EN22" i="3"/>
  <c r="EN27" i="3"/>
  <c r="EN28" i="3"/>
  <c r="EN26" i="3"/>
  <c r="DU22" i="4"/>
  <c r="DU17" i="4"/>
  <c r="DU15" i="4"/>
  <c r="DU16" i="4"/>
  <c r="DU12" i="4"/>
  <c r="DU11" i="4"/>
  <c r="DU14" i="4"/>
  <c r="DU13" i="4"/>
  <c r="DU28" i="4"/>
  <c r="DU26" i="4"/>
  <c r="DU27" i="4"/>
  <c r="DV6" i="4"/>
  <c r="EE23" i="10"/>
  <c r="EF6" i="10"/>
  <c r="DS187" i="6"/>
  <c r="DU1" i="6"/>
  <c r="DU7" i="6"/>
  <c r="DU102" i="6" l="1"/>
  <c r="DU101" i="6"/>
  <c r="DU100" i="6"/>
  <c r="DU99" i="6"/>
  <c r="DU98" i="6"/>
  <c r="DU97" i="6"/>
  <c r="DU75" i="6"/>
  <c r="DU77" i="6"/>
  <c r="DU78" i="6"/>
  <c r="DU96" i="6"/>
  <c r="DU76" i="6"/>
  <c r="DU79" i="6"/>
  <c r="DU80" i="6"/>
  <c r="DU74" i="6"/>
  <c r="DU44" i="6"/>
  <c r="DU45" i="6"/>
  <c r="DU46" i="6"/>
  <c r="DU47" i="6"/>
  <c r="DU48" i="6"/>
  <c r="DU49" i="6"/>
  <c r="EN116" i="3"/>
  <c r="DU43" i="6"/>
  <c r="JE166" i="3"/>
  <c r="IY167" i="3"/>
  <c r="IX165" i="3"/>
  <c r="DU116" i="4"/>
  <c r="IY166" i="4"/>
  <c r="IX165" i="4"/>
  <c r="DU107" i="6"/>
  <c r="DU110" i="6"/>
  <c r="DU108" i="6"/>
  <c r="DU109" i="6"/>
  <c r="DU111" i="6"/>
  <c r="DU91" i="6"/>
  <c r="DU90" i="6"/>
  <c r="DU89" i="6"/>
  <c r="DU88" i="6"/>
  <c r="DU87" i="6"/>
  <c r="DU86" i="6"/>
  <c r="DU85" i="6"/>
  <c r="DU137" i="6"/>
  <c r="DU151" i="6"/>
  <c r="DU149" i="6"/>
  <c r="DU153" i="6"/>
  <c r="DU142" i="6"/>
  <c r="DU118" i="6"/>
  <c r="DU147" i="6"/>
  <c r="DU117" i="6"/>
  <c r="DU69" i="6"/>
  <c r="DU68" i="6"/>
  <c r="DU67" i="6"/>
  <c r="DU66" i="6"/>
  <c r="DU65" i="6"/>
  <c r="DU64" i="6"/>
  <c r="DU63" i="6"/>
  <c r="DU59" i="6"/>
  <c r="DU58" i="6"/>
  <c r="DU57" i="6"/>
  <c r="DU53" i="6"/>
  <c r="DU55" i="6"/>
  <c r="DU38" i="6"/>
  <c r="DU54" i="6"/>
  <c r="DU39" i="6"/>
  <c r="DU56" i="6"/>
  <c r="DU37" i="6"/>
  <c r="DU36" i="6"/>
  <c r="DU34" i="6"/>
  <c r="DU33" i="6"/>
  <c r="DU17" i="6"/>
  <c r="DU16" i="6"/>
  <c r="DU15" i="6"/>
  <c r="DU35" i="6"/>
  <c r="DU14" i="6"/>
  <c r="DU13" i="6"/>
  <c r="DU12" i="6"/>
  <c r="DU11" i="6"/>
  <c r="DU22" i="6"/>
  <c r="DU27" i="6"/>
  <c r="DU28" i="6"/>
  <c r="DU26" i="6"/>
  <c r="EE79" i="10"/>
  <c r="EF1" i="10"/>
  <c r="EF7" i="10"/>
  <c r="EF54" i="10" s="1"/>
  <c r="DS193" i="6"/>
  <c r="DT181" i="6"/>
  <c r="DT144" i="6"/>
  <c r="DS182" i="6"/>
  <c r="DS183" i="6" s="1"/>
  <c r="DV6" i="6"/>
  <c r="DV7" i="4"/>
  <c r="DV1" i="4"/>
  <c r="EO7" i="3"/>
  <c r="EO1" i="3"/>
  <c r="DV101" i="4" l="1"/>
  <c r="DV100" i="4"/>
  <c r="DV102" i="4"/>
  <c r="DV99" i="4"/>
  <c r="DV98" i="4"/>
  <c r="DV96" i="4"/>
  <c r="DV76" i="4"/>
  <c r="DV97" i="4"/>
  <c r="DV75" i="4"/>
  <c r="DV77" i="4"/>
  <c r="DV80" i="4"/>
  <c r="DV79" i="4"/>
  <c r="DV78" i="4"/>
  <c r="EO102" i="3"/>
  <c r="EO99" i="3"/>
  <c r="EO101" i="3"/>
  <c r="EO98" i="3"/>
  <c r="EO100" i="3"/>
  <c r="EO96" i="3"/>
  <c r="EO97" i="3"/>
  <c r="EO75" i="3"/>
  <c r="EO78" i="3"/>
  <c r="EO76" i="3"/>
  <c r="EO80" i="3"/>
  <c r="EO77" i="3"/>
  <c r="EO79" i="3"/>
  <c r="DV74" i="4"/>
  <c r="DV44" i="4"/>
  <c r="DV46" i="4"/>
  <c r="DV49" i="4"/>
  <c r="DV48" i="4"/>
  <c r="DV47" i="4"/>
  <c r="DV45" i="4"/>
  <c r="EO74" i="3"/>
  <c r="EO44" i="3"/>
  <c r="EO45" i="3"/>
  <c r="EO46" i="3"/>
  <c r="EO49" i="3"/>
  <c r="EO47" i="3"/>
  <c r="EO48" i="3"/>
  <c r="DV43" i="4"/>
  <c r="EO43" i="3"/>
  <c r="EF55" i="10"/>
  <c r="EF81" i="10"/>
  <c r="EF74" i="10"/>
  <c r="EF73" i="10"/>
  <c r="DV151" i="4"/>
  <c r="DV153" i="4"/>
  <c r="DV149" i="4"/>
  <c r="DV147" i="4"/>
  <c r="DV118" i="4"/>
  <c r="DV117" i="4"/>
  <c r="EO153" i="3"/>
  <c r="EO151" i="3"/>
  <c r="EO149" i="3"/>
  <c r="EO118" i="3"/>
  <c r="EO117" i="3"/>
  <c r="EO147" i="3"/>
  <c r="EF12" i="10"/>
  <c r="EF13" i="10"/>
  <c r="EO194" i="3"/>
  <c r="EO193" i="3"/>
  <c r="EO192" i="3"/>
  <c r="EO188" i="3"/>
  <c r="EO187" i="3"/>
  <c r="EO181" i="3"/>
  <c r="EO183" i="3"/>
  <c r="EO182" i="3"/>
  <c r="EO137" i="3"/>
  <c r="EO142" i="3"/>
  <c r="EO144" i="3"/>
  <c r="IZ167" i="3"/>
  <c r="IY165" i="3"/>
  <c r="JF166" i="3"/>
  <c r="DV193" i="4"/>
  <c r="DV194" i="4"/>
  <c r="DV192" i="4"/>
  <c r="DV188" i="4"/>
  <c r="DV187" i="4"/>
  <c r="DV183" i="4"/>
  <c r="DV182" i="4"/>
  <c r="DV181" i="4"/>
  <c r="DV144" i="4"/>
  <c r="DV142" i="4"/>
  <c r="DV137" i="4"/>
  <c r="IY165" i="4"/>
  <c r="IZ166" i="4"/>
  <c r="EO91" i="3"/>
  <c r="EO89" i="3"/>
  <c r="EO90" i="3"/>
  <c r="EO88" i="3"/>
  <c r="EO87" i="3"/>
  <c r="EO86" i="3"/>
  <c r="EO85" i="3"/>
  <c r="DV90" i="4"/>
  <c r="DV88" i="4"/>
  <c r="DV91" i="4"/>
  <c r="DV89" i="4"/>
  <c r="DV87" i="4"/>
  <c r="DV86" i="4"/>
  <c r="DV85" i="4"/>
  <c r="EO111" i="3"/>
  <c r="EO110" i="3"/>
  <c r="EO108" i="3"/>
  <c r="EO109" i="3"/>
  <c r="DV111" i="4"/>
  <c r="DV110" i="4"/>
  <c r="DV108" i="4"/>
  <c r="DV109" i="4"/>
  <c r="EO107" i="3"/>
  <c r="DV107" i="4"/>
  <c r="DV68" i="4"/>
  <c r="DV69" i="4"/>
  <c r="DV67" i="4"/>
  <c r="DV66" i="4"/>
  <c r="DV64" i="4"/>
  <c r="DV65" i="4"/>
  <c r="DV63" i="4"/>
  <c r="DV59" i="4"/>
  <c r="DV58" i="4"/>
  <c r="DV57" i="4"/>
  <c r="DV39" i="4"/>
  <c r="DV56" i="4"/>
  <c r="DV54" i="4"/>
  <c r="DV37" i="4"/>
  <c r="DV53" i="4"/>
  <c r="DV55" i="4"/>
  <c r="DV38" i="4"/>
  <c r="DV35" i="4"/>
  <c r="DV34" i="4"/>
  <c r="DV36" i="4"/>
  <c r="DV33" i="4"/>
  <c r="EO64" i="3"/>
  <c r="EO66" i="3"/>
  <c r="EO67" i="3"/>
  <c r="EO65" i="3"/>
  <c r="EO68" i="3"/>
  <c r="EO69" i="3"/>
  <c r="EO54" i="3"/>
  <c r="EO55" i="3"/>
  <c r="EO58" i="3"/>
  <c r="EO56" i="3"/>
  <c r="EO63" i="3"/>
  <c r="EO59" i="3"/>
  <c r="EO57" i="3"/>
  <c r="EO53" i="3"/>
  <c r="EO34" i="3"/>
  <c r="EO36" i="3"/>
  <c r="EO35" i="3"/>
  <c r="EO39" i="3"/>
  <c r="EO37" i="3"/>
  <c r="EO38" i="3"/>
  <c r="EO33" i="3"/>
  <c r="EO17" i="3"/>
  <c r="EO16" i="3"/>
  <c r="EO14" i="3"/>
  <c r="EO15" i="3"/>
  <c r="EO13" i="3"/>
  <c r="EO12" i="3"/>
  <c r="EO11" i="3"/>
  <c r="EP6" i="3"/>
  <c r="EO26" i="3"/>
  <c r="EO22" i="3"/>
  <c r="EO27" i="3"/>
  <c r="EO28" i="3"/>
  <c r="DV28" i="4"/>
  <c r="DV17" i="4"/>
  <c r="DV22" i="4"/>
  <c r="DV16" i="4"/>
  <c r="DV14" i="4"/>
  <c r="DV12" i="4"/>
  <c r="DV13" i="4"/>
  <c r="DV11" i="4"/>
  <c r="DV15" i="4"/>
  <c r="DV27" i="4"/>
  <c r="DV26" i="4"/>
  <c r="DW6" i="4"/>
  <c r="EF23" i="10"/>
  <c r="EG6" i="10"/>
  <c r="DT187" i="6"/>
  <c r="DV1" i="6"/>
  <c r="DV7" i="6"/>
  <c r="DV102" i="6" l="1"/>
  <c r="DV100" i="6"/>
  <c r="DV101" i="6"/>
  <c r="DV99" i="6"/>
  <c r="DV98" i="6"/>
  <c r="DV97" i="6"/>
  <c r="DV96" i="6"/>
  <c r="DV75" i="6"/>
  <c r="DV76" i="6"/>
  <c r="DV77" i="6"/>
  <c r="DV78" i="6"/>
  <c r="DV79" i="6"/>
  <c r="DV80" i="6"/>
  <c r="DV74" i="6"/>
  <c r="DV44" i="6"/>
  <c r="DV45" i="6"/>
  <c r="DV46" i="6"/>
  <c r="DV47" i="6"/>
  <c r="DV48" i="6"/>
  <c r="DV49" i="6"/>
  <c r="DV43" i="6"/>
  <c r="DV116" i="4"/>
  <c r="JG166" i="3"/>
  <c r="JA167" i="3"/>
  <c r="IZ165" i="3"/>
  <c r="EO116" i="3"/>
  <c r="JA166" i="4"/>
  <c r="IZ165" i="4"/>
  <c r="DV108" i="6"/>
  <c r="DV107" i="6"/>
  <c r="DV110" i="6"/>
  <c r="DV109" i="6"/>
  <c r="DV111" i="6"/>
  <c r="DV90" i="6"/>
  <c r="DV88" i="6"/>
  <c r="DV89" i="6"/>
  <c r="DV91" i="6"/>
  <c r="DV87" i="6"/>
  <c r="DV86" i="6"/>
  <c r="DV85" i="6"/>
  <c r="DV137" i="6"/>
  <c r="DV151" i="6"/>
  <c r="DV149" i="6"/>
  <c r="DV153" i="6"/>
  <c r="DV142" i="6"/>
  <c r="DV118" i="6"/>
  <c r="DV117" i="6"/>
  <c r="DV147" i="6"/>
  <c r="DV69" i="6"/>
  <c r="DV68" i="6"/>
  <c r="DV66" i="6"/>
  <c r="DV67" i="6"/>
  <c r="DV65" i="6"/>
  <c r="DV64" i="6"/>
  <c r="DV63" i="6"/>
  <c r="DV59" i="6"/>
  <c r="DV58" i="6"/>
  <c r="DV57" i="6"/>
  <c r="DV56" i="6"/>
  <c r="DV53" i="6"/>
  <c r="DV55" i="6"/>
  <c r="DV54" i="6"/>
  <c r="DV38" i="6"/>
  <c r="DV36" i="6"/>
  <c r="DV39" i="6"/>
  <c r="DV37" i="6"/>
  <c r="DV34" i="6"/>
  <c r="DV35" i="6"/>
  <c r="DV33" i="6"/>
  <c r="DV16" i="6"/>
  <c r="DV14" i="6"/>
  <c r="DV13" i="6"/>
  <c r="DV17" i="6"/>
  <c r="DV15" i="6"/>
  <c r="DV12" i="6"/>
  <c r="DV11" i="6"/>
  <c r="DV28" i="6"/>
  <c r="DV22" i="6"/>
  <c r="DV27" i="6"/>
  <c r="DV26" i="6"/>
  <c r="EF79" i="10"/>
  <c r="DT193" i="6"/>
  <c r="EG7" i="10"/>
  <c r="EG54" i="10" s="1"/>
  <c r="EG1" i="10"/>
  <c r="DU144" i="6"/>
  <c r="DU181" i="6"/>
  <c r="DT182" i="6"/>
  <c r="DT183" i="6" s="1"/>
  <c r="DW6" i="6"/>
  <c r="DW7" i="4"/>
  <c r="DW1" i="4"/>
  <c r="EP7" i="3"/>
  <c r="EP1" i="3"/>
  <c r="DW101" i="4" l="1"/>
  <c r="DW102" i="4"/>
  <c r="DW100" i="4"/>
  <c r="DW99" i="4"/>
  <c r="DW98" i="4"/>
  <c r="DW96" i="4"/>
  <c r="DW97" i="4"/>
  <c r="DW78" i="4"/>
  <c r="DW77" i="4"/>
  <c r="DW75" i="4"/>
  <c r="DW76" i="4"/>
  <c r="DW80" i="4"/>
  <c r="DW79" i="4"/>
  <c r="EP102" i="3"/>
  <c r="EP101" i="3"/>
  <c r="EP99" i="3"/>
  <c r="EP98" i="3"/>
  <c r="EP100" i="3"/>
  <c r="EP96" i="3"/>
  <c r="EP97" i="3"/>
  <c r="EP76" i="3"/>
  <c r="EP75" i="3"/>
  <c r="EP79" i="3"/>
  <c r="EP77" i="3"/>
  <c r="EP78" i="3"/>
  <c r="EP80" i="3"/>
  <c r="DW74" i="4"/>
  <c r="DW45" i="4"/>
  <c r="DW44" i="4"/>
  <c r="DW46" i="4"/>
  <c r="DW49" i="4"/>
  <c r="DW48" i="4"/>
  <c r="DW47" i="4"/>
  <c r="EP44" i="3"/>
  <c r="EP74" i="3"/>
  <c r="EP45" i="3"/>
  <c r="EP46" i="3"/>
  <c r="EP47" i="3"/>
  <c r="EP48" i="3"/>
  <c r="EP49" i="3"/>
  <c r="DW43" i="4"/>
  <c r="EP43" i="3"/>
  <c r="EG55" i="10"/>
  <c r="EG81" i="10"/>
  <c r="EG74" i="10"/>
  <c r="EG73" i="10"/>
  <c r="EP153" i="3"/>
  <c r="EP151" i="3"/>
  <c r="EP149" i="3"/>
  <c r="EP147" i="3"/>
  <c r="EP117" i="3"/>
  <c r="EP118" i="3"/>
  <c r="DW153" i="4"/>
  <c r="DW149" i="4"/>
  <c r="DW117" i="4"/>
  <c r="DW151" i="4"/>
  <c r="DW147" i="4"/>
  <c r="DW118" i="4"/>
  <c r="EG12" i="10"/>
  <c r="EG13" i="10"/>
  <c r="EP194" i="3"/>
  <c r="EP193" i="3"/>
  <c r="EP188" i="3"/>
  <c r="EP192" i="3"/>
  <c r="EP181" i="3"/>
  <c r="EP183" i="3"/>
  <c r="EP187" i="3"/>
  <c r="EP182" i="3"/>
  <c r="EP144" i="3"/>
  <c r="EP137" i="3"/>
  <c r="EP142" i="3"/>
  <c r="JB167" i="3"/>
  <c r="JA165" i="3"/>
  <c r="JH166" i="3"/>
  <c r="DW193" i="4"/>
  <c r="DW194" i="4"/>
  <c r="DW188" i="4"/>
  <c r="DW192" i="4"/>
  <c r="DW183" i="4"/>
  <c r="DW182" i="4"/>
  <c r="DW181" i="4"/>
  <c r="DW187" i="4"/>
  <c r="DW144" i="4"/>
  <c r="DW137" i="4"/>
  <c r="DW142" i="4"/>
  <c r="JA165" i="4"/>
  <c r="JB166" i="4"/>
  <c r="EP90" i="3"/>
  <c r="EP91" i="3"/>
  <c r="EP89" i="3"/>
  <c r="EP88" i="3"/>
  <c r="EP87" i="3"/>
  <c r="EP86" i="3"/>
  <c r="EP85" i="3"/>
  <c r="DW91" i="4"/>
  <c r="DW90" i="4"/>
  <c r="DW89" i="4"/>
  <c r="DW88" i="4"/>
  <c r="DW87" i="4"/>
  <c r="DW86" i="4"/>
  <c r="DW85" i="4"/>
  <c r="EP111" i="3"/>
  <c r="EP110" i="3"/>
  <c r="EP109" i="3"/>
  <c r="EP108" i="3"/>
  <c r="DW110" i="4"/>
  <c r="DW108" i="4"/>
  <c r="DW109" i="4"/>
  <c r="DW111" i="4"/>
  <c r="EP107" i="3"/>
  <c r="DW69" i="4"/>
  <c r="DW107" i="4"/>
  <c r="DW68" i="4"/>
  <c r="DW67" i="4"/>
  <c r="DW66" i="4"/>
  <c r="DW64" i="4"/>
  <c r="DW65" i="4"/>
  <c r="DW63" i="4"/>
  <c r="DW59" i="4"/>
  <c r="DW58" i="4"/>
  <c r="DW57" i="4"/>
  <c r="DW56" i="4"/>
  <c r="DW54" i="4"/>
  <c r="DW55" i="4"/>
  <c r="DW53" i="4"/>
  <c r="DW39" i="4"/>
  <c r="DW38" i="4"/>
  <c r="DW36" i="4"/>
  <c r="DW34" i="4"/>
  <c r="DW37" i="4"/>
  <c r="DW33" i="4"/>
  <c r="DW35" i="4"/>
  <c r="EP66" i="3"/>
  <c r="EP64" i="3"/>
  <c r="EP65" i="3"/>
  <c r="EP67" i="3"/>
  <c r="EP68" i="3"/>
  <c r="EP69" i="3"/>
  <c r="EP57" i="3"/>
  <c r="EP55" i="3"/>
  <c r="EP63" i="3"/>
  <c r="EP58" i="3"/>
  <c r="EP56" i="3"/>
  <c r="EP59" i="3"/>
  <c r="EP54" i="3"/>
  <c r="EP53" i="3"/>
  <c r="EP34" i="3"/>
  <c r="EP36" i="3"/>
  <c r="EP37" i="3"/>
  <c r="EP39" i="3"/>
  <c r="EP38" i="3"/>
  <c r="EP35" i="3"/>
  <c r="EP33" i="3"/>
  <c r="EP17" i="3"/>
  <c r="EP16" i="3"/>
  <c r="EP15" i="3"/>
  <c r="EP14" i="3"/>
  <c r="EP13" i="3"/>
  <c r="EP12" i="3"/>
  <c r="EP11" i="3"/>
  <c r="EQ6" i="3"/>
  <c r="EP26" i="3"/>
  <c r="EP22" i="3"/>
  <c r="EP28" i="3"/>
  <c r="EP27" i="3"/>
  <c r="DW22" i="4"/>
  <c r="DW16" i="4"/>
  <c r="DW17" i="4"/>
  <c r="DW14" i="4"/>
  <c r="DW13" i="4"/>
  <c r="DW11" i="4"/>
  <c r="DW15" i="4"/>
  <c r="DW12" i="4"/>
  <c r="DW26" i="4"/>
  <c r="DW27" i="4"/>
  <c r="DW28" i="4"/>
  <c r="DX6" i="4"/>
  <c r="EG23" i="10"/>
  <c r="EH6" i="10"/>
  <c r="DU187" i="6"/>
  <c r="DW1" i="6"/>
  <c r="DW7" i="6"/>
  <c r="DW101" i="6" l="1"/>
  <c r="DW102" i="6"/>
  <c r="DW100" i="6"/>
  <c r="DW98" i="6"/>
  <c r="DW99" i="6"/>
  <c r="DW97" i="6"/>
  <c r="DW96" i="6"/>
  <c r="DW75" i="6"/>
  <c r="DW76" i="6"/>
  <c r="DW77" i="6"/>
  <c r="DW78" i="6"/>
  <c r="DW79" i="6"/>
  <c r="DW80" i="6"/>
  <c r="DW74" i="6"/>
  <c r="DW44" i="6"/>
  <c r="DW45" i="6"/>
  <c r="DW46" i="6"/>
  <c r="DW47" i="6"/>
  <c r="DW48" i="6"/>
  <c r="DW49" i="6"/>
  <c r="DW116" i="4"/>
  <c r="DW43" i="6"/>
  <c r="JI166" i="3"/>
  <c r="JC167" i="3"/>
  <c r="JB165" i="3"/>
  <c r="EP116" i="3"/>
  <c r="JB165" i="4"/>
  <c r="JC166" i="4"/>
  <c r="DW108" i="6"/>
  <c r="DW107" i="6"/>
  <c r="DW109" i="6"/>
  <c r="DW110" i="6"/>
  <c r="DW111" i="6"/>
  <c r="DW90" i="6"/>
  <c r="DW91" i="6"/>
  <c r="DW89" i="6"/>
  <c r="DW86" i="6"/>
  <c r="DW88" i="6"/>
  <c r="DW87" i="6"/>
  <c r="DW85" i="6"/>
  <c r="DW151" i="6"/>
  <c r="DW137" i="6"/>
  <c r="DW149" i="6"/>
  <c r="DW153" i="6"/>
  <c r="DW142" i="6"/>
  <c r="DW118" i="6"/>
  <c r="DW147" i="6"/>
  <c r="DW117" i="6"/>
  <c r="DW69" i="6"/>
  <c r="DW68" i="6"/>
  <c r="DW67" i="6"/>
  <c r="DW65" i="6"/>
  <c r="DW64" i="6"/>
  <c r="DW66" i="6"/>
  <c r="DW63" i="6"/>
  <c r="DW59" i="6"/>
  <c r="DW57" i="6"/>
  <c r="DW58" i="6"/>
  <c r="DW55" i="6"/>
  <c r="DW39" i="6"/>
  <c r="DW54" i="6"/>
  <c r="DW53" i="6"/>
  <c r="DW37" i="6"/>
  <c r="DW56" i="6"/>
  <c r="DW35" i="6"/>
  <c r="DW38" i="6"/>
  <c r="DW34" i="6"/>
  <c r="DW33" i="6"/>
  <c r="DW17" i="6"/>
  <c r="DW16" i="6"/>
  <c r="DW15" i="6"/>
  <c r="DW36" i="6"/>
  <c r="DW14" i="6"/>
  <c r="DW13" i="6"/>
  <c r="DW12" i="6"/>
  <c r="DW11" i="6"/>
  <c r="DW28" i="6"/>
  <c r="DW22" i="6"/>
  <c r="DW26" i="6"/>
  <c r="DW27" i="6"/>
  <c r="EG79" i="10"/>
  <c r="DU193" i="6"/>
  <c r="EH7" i="10"/>
  <c r="EH54" i="10" s="1"/>
  <c r="EH1" i="10"/>
  <c r="DV144" i="6"/>
  <c r="DV181" i="6"/>
  <c r="DU182" i="6"/>
  <c r="DU183" i="6" s="1"/>
  <c r="DX6" i="6"/>
  <c r="DX7" i="4"/>
  <c r="DX1" i="4"/>
  <c r="EQ7" i="3"/>
  <c r="EQ1" i="3"/>
  <c r="DX101" i="4" l="1"/>
  <c r="DX102" i="4"/>
  <c r="DX100" i="4"/>
  <c r="DX99" i="4"/>
  <c r="DX98" i="4"/>
  <c r="DX97" i="4"/>
  <c r="DX96" i="4"/>
  <c r="DX75" i="4"/>
  <c r="DX76" i="4"/>
  <c r="DX78" i="4"/>
  <c r="DX77" i="4"/>
  <c r="DX79" i="4"/>
  <c r="DX80" i="4"/>
  <c r="EQ102" i="3"/>
  <c r="EQ100" i="3"/>
  <c r="EQ101" i="3"/>
  <c r="EQ99" i="3"/>
  <c r="EQ98" i="3"/>
  <c r="EQ96" i="3"/>
  <c r="EQ97" i="3"/>
  <c r="EQ76" i="3"/>
  <c r="EQ75" i="3"/>
  <c r="EQ77" i="3"/>
  <c r="EQ79" i="3"/>
  <c r="EQ78" i="3"/>
  <c r="EQ80" i="3"/>
  <c r="DX74" i="4"/>
  <c r="DX45" i="4"/>
  <c r="DX44" i="4"/>
  <c r="DX46" i="4"/>
  <c r="DX49" i="4"/>
  <c r="DX47" i="4"/>
  <c r="DX48" i="4"/>
  <c r="EQ74" i="3"/>
  <c r="EQ44" i="3"/>
  <c r="EQ46" i="3"/>
  <c r="EQ47" i="3"/>
  <c r="EQ45" i="3"/>
  <c r="EQ49" i="3"/>
  <c r="EQ48" i="3"/>
  <c r="DX43" i="4"/>
  <c r="EQ43" i="3"/>
  <c r="EH55" i="10"/>
  <c r="EH81" i="10"/>
  <c r="EH74" i="10"/>
  <c r="EH73" i="10"/>
  <c r="EQ151" i="3"/>
  <c r="EQ149" i="3"/>
  <c r="EQ147" i="3"/>
  <c r="EQ153" i="3"/>
  <c r="EQ117" i="3"/>
  <c r="EQ118" i="3"/>
  <c r="DX151" i="4"/>
  <c r="DX153" i="4"/>
  <c r="DX149" i="4"/>
  <c r="DX117" i="4"/>
  <c r="DX147" i="4"/>
  <c r="DX118" i="4"/>
  <c r="EH12" i="10"/>
  <c r="EH13" i="10"/>
  <c r="JD167" i="3"/>
  <c r="JC165" i="3"/>
  <c r="JJ166" i="3"/>
  <c r="EQ194" i="3"/>
  <c r="EQ193" i="3"/>
  <c r="EQ188" i="3"/>
  <c r="EQ187" i="3"/>
  <c r="EQ192" i="3"/>
  <c r="EQ181" i="3"/>
  <c r="EQ183" i="3"/>
  <c r="EQ182" i="3"/>
  <c r="EQ142" i="3"/>
  <c r="EQ137" i="3"/>
  <c r="EQ144" i="3"/>
  <c r="DX194" i="4"/>
  <c r="DX192" i="4"/>
  <c r="DX193" i="4"/>
  <c r="DX188" i="4"/>
  <c r="DX187" i="4"/>
  <c r="DX183" i="4"/>
  <c r="DX182" i="4"/>
  <c r="DX181" i="4"/>
  <c r="DX142" i="4"/>
  <c r="DX144" i="4"/>
  <c r="DX137" i="4"/>
  <c r="JC165" i="4"/>
  <c r="JD166" i="4"/>
  <c r="EQ91" i="3"/>
  <c r="EQ90" i="3"/>
  <c r="EQ88" i="3"/>
  <c r="EQ87" i="3"/>
  <c r="EQ89" i="3"/>
  <c r="EQ85" i="3"/>
  <c r="EQ86" i="3"/>
  <c r="DX90" i="4"/>
  <c r="DX91" i="4"/>
  <c r="DX89" i="4"/>
  <c r="DX87" i="4"/>
  <c r="DX88" i="4"/>
  <c r="DX86" i="4"/>
  <c r="DX85" i="4"/>
  <c r="DX111" i="4"/>
  <c r="DX109" i="4"/>
  <c r="DX110" i="4"/>
  <c r="DX108" i="4"/>
  <c r="EQ111" i="3"/>
  <c r="EQ110" i="3"/>
  <c r="EQ109" i="3"/>
  <c r="EQ108" i="3"/>
  <c r="EQ107" i="3"/>
  <c r="DX69" i="4"/>
  <c r="DX107" i="4"/>
  <c r="DX67" i="4"/>
  <c r="DX68" i="4"/>
  <c r="DX66" i="4"/>
  <c r="DX64" i="4"/>
  <c r="DX65" i="4"/>
  <c r="DX59" i="4"/>
  <c r="DX58" i="4"/>
  <c r="DX57" i="4"/>
  <c r="DX63" i="4"/>
  <c r="DX56" i="4"/>
  <c r="DX55" i="4"/>
  <c r="DX54" i="4"/>
  <c r="DX53" i="4"/>
  <c r="DX39" i="4"/>
  <c r="DX38" i="4"/>
  <c r="DX37" i="4"/>
  <c r="DX34" i="4"/>
  <c r="DX36" i="4"/>
  <c r="DX35" i="4"/>
  <c r="DX33" i="4"/>
  <c r="EQ66" i="3"/>
  <c r="EQ64" i="3"/>
  <c r="EQ67" i="3"/>
  <c r="EQ65" i="3"/>
  <c r="EQ68" i="3"/>
  <c r="EQ69" i="3"/>
  <c r="EQ57" i="3"/>
  <c r="EQ55" i="3"/>
  <c r="EQ63" i="3"/>
  <c r="EQ58" i="3"/>
  <c r="EQ54" i="3"/>
  <c r="EQ59" i="3"/>
  <c r="EQ56" i="3"/>
  <c r="EQ53" i="3"/>
  <c r="EQ34" i="3"/>
  <c r="EQ35" i="3"/>
  <c r="EQ37" i="3"/>
  <c r="EQ39" i="3"/>
  <c r="EQ36" i="3"/>
  <c r="EQ38" i="3"/>
  <c r="EQ33" i="3"/>
  <c r="EQ17" i="3"/>
  <c r="EQ16" i="3"/>
  <c r="EQ15" i="3"/>
  <c r="EQ14" i="3"/>
  <c r="EQ13" i="3"/>
  <c r="EQ12" i="3"/>
  <c r="EQ11" i="3"/>
  <c r="ER6" i="3"/>
  <c r="EQ22" i="3"/>
  <c r="EQ27" i="3"/>
  <c r="EQ26" i="3"/>
  <c r="EQ28" i="3"/>
  <c r="DX26" i="4"/>
  <c r="DX22" i="4"/>
  <c r="DX16" i="4"/>
  <c r="DX17" i="4"/>
  <c r="DX14" i="4"/>
  <c r="DX15" i="4"/>
  <c r="DX13" i="4"/>
  <c r="DX11" i="4"/>
  <c r="DX12" i="4"/>
  <c r="DX27" i="4"/>
  <c r="DX28" i="4"/>
  <c r="DY6" i="4"/>
  <c r="EH23" i="10"/>
  <c r="EI6" i="10"/>
  <c r="DV187" i="6"/>
  <c r="DX1" i="6"/>
  <c r="DX7" i="6"/>
  <c r="DX102" i="6" l="1"/>
  <c r="DX101" i="6"/>
  <c r="DX100" i="6"/>
  <c r="DX99" i="6"/>
  <c r="DX98" i="6"/>
  <c r="DX96" i="6"/>
  <c r="DX75" i="6"/>
  <c r="DX77" i="6"/>
  <c r="DX78" i="6"/>
  <c r="DX79" i="6"/>
  <c r="DX80" i="6"/>
  <c r="DX97" i="6"/>
  <c r="DX76" i="6"/>
  <c r="DX74" i="6"/>
  <c r="DX44" i="6"/>
  <c r="DX46" i="6"/>
  <c r="DX47" i="6"/>
  <c r="DX48" i="6"/>
  <c r="DX45" i="6"/>
  <c r="DX49" i="6"/>
  <c r="DX116" i="4"/>
  <c r="DX43" i="6"/>
  <c r="EQ116" i="3"/>
  <c r="JK166" i="3"/>
  <c r="JE167" i="3"/>
  <c r="JD165" i="3"/>
  <c r="JE166" i="4"/>
  <c r="JD165" i="4"/>
  <c r="DX108" i="6"/>
  <c r="DX107" i="6"/>
  <c r="DX109" i="6"/>
  <c r="DX110" i="6"/>
  <c r="DX111" i="6"/>
  <c r="DX90" i="6"/>
  <c r="DX91" i="6"/>
  <c r="DX89" i="6"/>
  <c r="DX88" i="6"/>
  <c r="DX87" i="6"/>
  <c r="DX86" i="6"/>
  <c r="DX85" i="6"/>
  <c r="DX151" i="6"/>
  <c r="DX137" i="6"/>
  <c r="DX149" i="6"/>
  <c r="DX153" i="6"/>
  <c r="DX142" i="6"/>
  <c r="DX118" i="6"/>
  <c r="DX147" i="6"/>
  <c r="DX117" i="6"/>
  <c r="DX69" i="6"/>
  <c r="DX68" i="6"/>
  <c r="DX67" i="6"/>
  <c r="DX66" i="6"/>
  <c r="DX65" i="6"/>
  <c r="DX64" i="6"/>
  <c r="DX63" i="6"/>
  <c r="DX58" i="6"/>
  <c r="DX59" i="6"/>
  <c r="DX57" i="6"/>
  <c r="DX55" i="6"/>
  <c r="DX54" i="6"/>
  <c r="DX56" i="6"/>
  <c r="DX39" i="6"/>
  <c r="DX53" i="6"/>
  <c r="DX38" i="6"/>
  <c r="DX34" i="6"/>
  <c r="DX33" i="6"/>
  <c r="DX17" i="6"/>
  <c r="DX16" i="6"/>
  <c r="DX37" i="6"/>
  <c r="DX14" i="6"/>
  <c r="DX13" i="6"/>
  <c r="DX12" i="6"/>
  <c r="DX35" i="6"/>
  <c r="DX15" i="6"/>
  <c r="DX36" i="6"/>
  <c r="DX11" i="6"/>
  <c r="DX22" i="6"/>
  <c r="DX28" i="6"/>
  <c r="DX26" i="6"/>
  <c r="DX27" i="6"/>
  <c r="EH79" i="10"/>
  <c r="EI7" i="10"/>
  <c r="EI54" i="10" s="1"/>
  <c r="EI1" i="10"/>
  <c r="DV193" i="6"/>
  <c r="DW144" i="6"/>
  <c r="DW181" i="6"/>
  <c r="DV182" i="6"/>
  <c r="DV183" i="6" s="1"/>
  <c r="DY6" i="6"/>
  <c r="DY7" i="4"/>
  <c r="DY1" i="4"/>
  <c r="ER7" i="3"/>
  <c r="ER1" i="3"/>
  <c r="DY101" i="4" l="1"/>
  <c r="DY102" i="4"/>
  <c r="DY99" i="4"/>
  <c r="DY100" i="4"/>
  <c r="DY98" i="4"/>
  <c r="DY96" i="4"/>
  <c r="DY97" i="4"/>
  <c r="DY76" i="4"/>
  <c r="DY77" i="4"/>
  <c r="DY78" i="4"/>
  <c r="DY75" i="4"/>
  <c r="DY80" i="4"/>
  <c r="DY79" i="4"/>
  <c r="ER101" i="3"/>
  <c r="ER102" i="3"/>
  <c r="ER100" i="3"/>
  <c r="ER99" i="3"/>
  <c r="ER97" i="3"/>
  <c r="ER98" i="3"/>
  <c r="ER96" i="3"/>
  <c r="ER76" i="3"/>
  <c r="ER77" i="3"/>
  <c r="ER78" i="3"/>
  <c r="ER75" i="3"/>
  <c r="ER79" i="3"/>
  <c r="ER80" i="3"/>
  <c r="DY74" i="4"/>
  <c r="DY44" i="4"/>
  <c r="DY49" i="4"/>
  <c r="DY48" i="4"/>
  <c r="DY46" i="4"/>
  <c r="DY47" i="4"/>
  <c r="DY45" i="4"/>
  <c r="ER46" i="3"/>
  <c r="ER44" i="3"/>
  <c r="ER74" i="3"/>
  <c r="ER45" i="3"/>
  <c r="ER47" i="3"/>
  <c r="ER48" i="3"/>
  <c r="ER49" i="3"/>
  <c r="DY43" i="4"/>
  <c r="ER43" i="3"/>
  <c r="EI55" i="10"/>
  <c r="ER151" i="3"/>
  <c r="ER153" i="3"/>
  <c r="ER147" i="3"/>
  <c r="ER149" i="3"/>
  <c r="ER117" i="3"/>
  <c r="ER118" i="3"/>
  <c r="EI81" i="10"/>
  <c r="EI74" i="10"/>
  <c r="EI73" i="10"/>
  <c r="DY153" i="4"/>
  <c r="DY151" i="4"/>
  <c r="DY149" i="4"/>
  <c r="DY117" i="4"/>
  <c r="DY147" i="4"/>
  <c r="DY118" i="4"/>
  <c r="EI12" i="10"/>
  <c r="EI13" i="10"/>
  <c r="JF167" i="3"/>
  <c r="JE165" i="3"/>
  <c r="JL166" i="3"/>
  <c r="ER194" i="3"/>
  <c r="ER193" i="3"/>
  <c r="ER192" i="3"/>
  <c r="ER188" i="3"/>
  <c r="ER187" i="3"/>
  <c r="ER183" i="3"/>
  <c r="ER182" i="3"/>
  <c r="ER181" i="3"/>
  <c r="ER144" i="3"/>
  <c r="ER142" i="3"/>
  <c r="ER137" i="3"/>
  <c r="DY194" i="4"/>
  <c r="DY193" i="4"/>
  <c r="DY192" i="4"/>
  <c r="DY187" i="4"/>
  <c r="DY183" i="4"/>
  <c r="DY182" i="4"/>
  <c r="DY188" i="4"/>
  <c r="DY181" i="4"/>
  <c r="DY142" i="4"/>
  <c r="DY144" i="4"/>
  <c r="DY137" i="4"/>
  <c r="JE165" i="4"/>
  <c r="JF166" i="4"/>
  <c r="ER91" i="3"/>
  <c r="ER90" i="3"/>
  <c r="ER88" i="3"/>
  <c r="ER89" i="3"/>
  <c r="ER87" i="3"/>
  <c r="ER85" i="3"/>
  <c r="ER86" i="3"/>
  <c r="DY91" i="4"/>
  <c r="DY90" i="4"/>
  <c r="DY89" i="4"/>
  <c r="DY88" i="4"/>
  <c r="DY86" i="4"/>
  <c r="DY87" i="4"/>
  <c r="DY85" i="4"/>
  <c r="ER111" i="3"/>
  <c r="ER108" i="3"/>
  <c r="ER110" i="3"/>
  <c r="ER109" i="3"/>
  <c r="DY110" i="4"/>
  <c r="DY108" i="4"/>
  <c r="DY109" i="4"/>
  <c r="DY111" i="4"/>
  <c r="ER107" i="3"/>
  <c r="DY69" i="4"/>
  <c r="DY107" i="4"/>
  <c r="DY68" i="4"/>
  <c r="DY66" i="4"/>
  <c r="DY64" i="4"/>
  <c r="DY67" i="4"/>
  <c r="DY65" i="4"/>
  <c r="DY63" i="4"/>
  <c r="DY58" i="4"/>
  <c r="DY59" i="4"/>
  <c r="DY57" i="4"/>
  <c r="DY56" i="4"/>
  <c r="DY54" i="4"/>
  <c r="DY55" i="4"/>
  <c r="DY53" i="4"/>
  <c r="DY39" i="4"/>
  <c r="DY38" i="4"/>
  <c r="DY36" i="4"/>
  <c r="DY34" i="4"/>
  <c r="DY37" i="4"/>
  <c r="DY33" i="4"/>
  <c r="DY35" i="4"/>
  <c r="ER66" i="3"/>
  <c r="ER64" i="3"/>
  <c r="ER65" i="3"/>
  <c r="ER67" i="3"/>
  <c r="ER68" i="3"/>
  <c r="ER69" i="3"/>
  <c r="ER63" i="3"/>
  <c r="ER54" i="3"/>
  <c r="ER57" i="3"/>
  <c r="ER55" i="3"/>
  <c r="ER56" i="3"/>
  <c r="ER58" i="3"/>
  <c r="ER59" i="3"/>
  <c r="ER53" i="3"/>
  <c r="ER35" i="3"/>
  <c r="ER34" i="3"/>
  <c r="ER36" i="3"/>
  <c r="ER37" i="3"/>
  <c r="ER39" i="3"/>
  <c r="ER38" i="3"/>
  <c r="ER33" i="3"/>
  <c r="ER17" i="3"/>
  <c r="ER16" i="3"/>
  <c r="ER15" i="3"/>
  <c r="ER14" i="3"/>
  <c r="ER13" i="3"/>
  <c r="ER12" i="3"/>
  <c r="ER11" i="3"/>
  <c r="ES6" i="3"/>
  <c r="ER28" i="3"/>
  <c r="ER22" i="3"/>
  <c r="ER26" i="3"/>
  <c r="ER27" i="3"/>
  <c r="DY26" i="4"/>
  <c r="DY22" i="4"/>
  <c r="DY17" i="4"/>
  <c r="DY15" i="4"/>
  <c r="DY16" i="4"/>
  <c r="DY13" i="4"/>
  <c r="DY11" i="4"/>
  <c r="DY14" i="4"/>
  <c r="DY12" i="4"/>
  <c r="DY28" i="4"/>
  <c r="DY27" i="4"/>
  <c r="DZ6" i="4"/>
  <c r="EI23" i="10"/>
  <c r="EJ6" i="10"/>
  <c r="DW187" i="6"/>
  <c r="DY1" i="6"/>
  <c r="DY7" i="6"/>
  <c r="DY102" i="6" l="1"/>
  <c r="DY101" i="6"/>
  <c r="DY100" i="6"/>
  <c r="DY97" i="6"/>
  <c r="DY96" i="6"/>
  <c r="DY99" i="6"/>
  <c r="DY98" i="6"/>
  <c r="DY75" i="6"/>
  <c r="DY76" i="6"/>
  <c r="DY77" i="6"/>
  <c r="DY78" i="6"/>
  <c r="DY79" i="6"/>
  <c r="DY80" i="6"/>
  <c r="DY74" i="6"/>
  <c r="DY45" i="6"/>
  <c r="DY44" i="6"/>
  <c r="DY49" i="6"/>
  <c r="DY46" i="6"/>
  <c r="DY47" i="6"/>
  <c r="DY48" i="6"/>
  <c r="DY43" i="6"/>
  <c r="ER116" i="3"/>
  <c r="JM166" i="3"/>
  <c r="JG167" i="3"/>
  <c r="JF165" i="3"/>
  <c r="JG166" i="4"/>
  <c r="JF165" i="4"/>
  <c r="DY116" i="4"/>
  <c r="DY108" i="6"/>
  <c r="DY109" i="6"/>
  <c r="DY107" i="6"/>
  <c r="DY111" i="6"/>
  <c r="DY110" i="6"/>
  <c r="DY90" i="6"/>
  <c r="DY91" i="6"/>
  <c r="DY88" i="6"/>
  <c r="DY87" i="6"/>
  <c r="DY89" i="6"/>
  <c r="DY86" i="6"/>
  <c r="DY85" i="6"/>
  <c r="DY151" i="6"/>
  <c r="DY137" i="6"/>
  <c r="DY149" i="6"/>
  <c r="DY153" i="6"/>
  <c r="DY142" i="6"/>
  <c r="DY118" i="6"/>
  <c r="DY147" i="6"/>
  <c r="DY117" i="6"/>
  <c r="DY69" i="6"/>
  <c r="DY68" i="6"/>
  <c r="DY67" i="6"/>
  <c r="DY65" i="6"/>
  <c r="DY64" i="6"/>
  <c r="DY66" i="6"/>
  <c r="DY58" i="6"/>
  <c r="DY63" i="6"/>
  <c r="DY54" i="6"/>
  <c r="DY59" i="6"/>
  <c r="DY56" i="6"/>
  <c r="DY53" i="6"/>
  <c r="DY55" i="6"/>
  <c r="DY39" i="6"/>
  <c r="DY37" i="6"/>
  <c r="DY57" i="6"/>
  <c r="DY38" i="6"/>
  <c r="DY36" i="6"/>
  <c r="DY35" i="6"/>
  <c r="DY33" i="6"/>
  <c r="DY17" i="6"/>
  <c r="DY16" i="6"/>
  <c r="DY15" i="6"/>
  <c r="DY34" i="6"/>
  <c r="DY12" i="6"/>
  <c r="DY11" i="6"/>
  <c r="DY14" i="6"/>
  <c r="DY13" i="6"/>
  <c r="DY22" i="6"/>
  <c r="DY27" i="6"/>
  <c r="DY26" i="6"/>
  <c r="DY28" i="6"/>
  <c r="EI79" i="10"/>
  <c r="EJ7" i="10"/>
  <c r="EJ54" i="10" s="1"/>
  <c r="EJ1" i="10"/>
  <c r="DW193" i="6"/>
  <c r="DX181" i="6"/>
  <c r="DW182" i="6"/>
  <c r="DW183" i="6" s="1"/>
  <c r="DX144" i="6"/>
  <c r="DZ6" i="6"/>
  <c r="DZ1" i="4"/>
  <c r="DZ7" i="4"/>
  <c r="ES7" i="3"/>
  <c r="ES1" i="3"/>
  <c r="DZ101" i="4" l="1"/>
  <c r="DZ102" i="4"/>
  <c r="DZ99" i="4"/>
  <c r="DZ100" i="4"/>
  <c r="DZ98" i="4"/>
  <c r="DZ97" i="4"/>
  <c r="DZ96" i="4"/>
  <c r="DZ75" i="4"/>
  <c r="DZ78" i="4"/>
  <c r="DZ77" i="4"/>
  <c r="DZ79" i="4"/>
  <c r="DZ76" i="4"/>
  <c r="DZ80" i="4"/>
  <c r="ES102" i="3"/>
  <c r="ES101" i="3"/>
  <c r="ES99" i="3"/>
  <c r="ES100" i="3"/>
  <c r="ES97" i="3"/>
  <c r="ES96" i="3"/>
  <c r="ES98" i="3"/>
  <c r="ES76" i="3"/>
  <c r="ES78" i="3"/>
  <c r="ES77" i="3"/>
  <c r="ES79" i="3"/>
  <c r="ES80" i="3"/>
  <c r="ES75" i="3"/>
  <c r="DZ74" i="4"/>
  <c r="DZ44" i="4"/>
  <c r="DZ45" i="4"/>
  <c r="DZ46" i="4"/>
  <c r="DZ48" i="4"/>
  <c r="DZ49" i="4"/>
  <c r="DZ47" i="4"/>
  <c r="ES44" i="3"/>
  <c r="ES74" i="3"/>
  <c r="ES46" i="3"/>
  <c r="ES45" i="3"/>
  <c r="ES47" i="3"/>
  <c r="ES48" i="3"/>
  <c r="ES49" i="3"/>
  <c r="DZ43" i="4"/>
  <c r="ES43" i="3"/>
  <c r="EJ55" i="10"/>
  <c r="ES151" i="3"/>
  <c r="ES153" i="3"/>
  <c r="ES149" i="3"/>
  <c r="ES117" i="3"/>
  <c r="ES118" i="3"/>
  <c r="ES147" i="3"/>
  <c r="EJ73" i="10"/>
  <c r="EJ81" i="10"/>
  <c r="EJ74" i="10"/>
  <c r="DZ153" i="4"/>
  <c r="DZ151" i="4"/>
  <c r="DZ149" i="4"/>
  <c r="DZ117" i="4"/>
  <c r="DZ147" i="4"/>
  <c r="DZ118" i="4"/>
  <c r="EJ13" i="10"/>
  <c r="EJ12" i="10"/>
  <c r="JH167" i="3"/>
  <c r="JG165" i="3"/>
  <c r="JN166" i="3"/>
  <c r="ES193" i="3"/>
  <c r="ES192" i="3"/>
  <c r="ES194" i="3"/>
  <c r="ES183" i="3"/>
  <c r="ES188" i="3"/>
  <c r="ES182" i="3"/>
  <c r="ES187" i="3"/>
  <c r="ES181" i="3"/>
  <c r="ES144" i="3"/>
  <c r="ES137" i="3"/>
  <c r="ES142" i="3"/>
  <c r="DZ194" i="4"/>
  <c r="DZ193" i="4"/>
  <c r="DZ187" i="4"/>
  <c r="DZ192" i="4"/>
  <c r="DZ188" i="4"/>
  <c r="DZ182" i="4"/>
  <c r="DZ181" i="4"/>
  <c r="DZ183" i="4"/>
  <c r="DZ144" i="4"/>
  <c r="DZ137" i="4"/>
  <c r="DZ142" i="4"/>
  <c r="JG165" i="4"/>
  <c r="JH166" i="4"/>
  <c r="ES91" i="3"/>
  <c r="ES90" i="3"/>
  <c r="ES88" i="3"/>
  <c r="ES89" i="3"/>
  <c r="ES87" i="3"/>
  <c r="ES86" i="3"/>
  <c r="ES85" i="3"/>
  <c r="DZ90" i="4"/>
  <c r="DZ91" i="4"/>
  <c r="DZ88" i="4"/>
  <c r="DZ89" i="4"/>
  <c r="DZ87" i="4"/>
  <c r="DZ85" i="4"/>
  <c r="DZ86" i="4"/>
  <c r="DZ111" i="4"/>
  <c r="DZ110" i="4"/>
  <c r="DZ108" i="4"/>
  <c r="DZ109" i="4"/>
  <c r="ES110" i="3"/>
  <c r="ES111" i="3"/>
  <c r="ES108" i="3"/>
  <c r="ES109" i="3"/>
  <c r="ES107" i="3"/>
  <c r="DZ69" i="4"/>
  <c r="DZ107" i="4"/>
  <c r="DZ66" i="4"/>
  <c r="DZ67" i="4"/>
  <c r="DZ68" i="4"/>
  <c r="DZ65" i="4"/>
  <c r="DZ64" i="4"/>
  <c r="DZ58" i="4"/>
  <c r="DZ63" i="4"/>
  <c r="DZ59" i="4"/>
  <c r="DZ54" i="4"/>
  <c r="DZ57" i="4"/>
  <c r="DZ56" i="4"/>
  <c r="DZ55" i="4"/>
  <c r="DZ39" i="4"/>
  <c r="DZ53" i="4"/>
  <c r="DZ38" i="4"/>
  <c r="DZ36" i="4"/>
  <c r="DZ37" i="4"/>
  <c r="DZ33" i="4"/>
  <c r="DZ35" i="4"/>
  <c r="DZ34" i="4"/>
  <c r="ES64" i="3"/>
  <c r="ES65" i="3"/>
  <c r="ES67" i="3"/>
  <c r="ES66" i="3"/>
  <c r="ES68" i="3"/>
  <c r="ES69" i="3"/>
  <c r="ES63" i="3"/>
  <c r="ES54" i="3"/>
  <c r="ES56" i="3"/>
  <c r="ES57" i="3"/>
  <c r="ES59" i="3"/>
  <c r="ES55" i="3"/>
  <c r="ES58" i="3"/>
  <c r="ES53" i="3"/>
  <c r="ES35" i="3"/>
  <c r="ES34" i="3"/>
  <c r="ES37" i="3"/>
  <c r="ES36" i="3"/>
  <c r="ES38" i="3"/>
  <c r="ES39" i="3"/>
  <c r="ES33" i="3"/>
  <c r="ES17" i="3"/>
  <c r="ES16" i="3"/>
  <c r="ES13" i="3"/>
  <c r="ES12" i="3"/>
  <c r="ES11" i="3"/>
  <c r="ES14" i="3"/>
  <c r="ES15" i="3"/>
  <c r="ET6" i="3"/>
  <c r="ES26" i="3"/>
  <c r="ES22" i="3"/>
  <c r="ES27" i="3"/>
  <c r="ES28" i="3"/>
  <c r="DZ17" i="4"/>
  <c r="DZ22" i="4"/>
  <c r="DZ15" i="4"/>
  <c r="DZ16" i="4"/>
  <c r="DZ13" i="4"/>
  <c r="DZ11" i="4"/>
  <c r="DZ12" i="4"/>
  <c r="DZ14" i="4"/>
  <c r="DZ27" i="4"/>
  <c r="DZ28" i="4"/>
  <c r="DZ26" i="4"/>
  <c r="EA6" i="4"/>
  <c r="EJ23" i="10"/>
  <c r="EK6" i="10"/>
  <c r="DX187" i="6"/>
  <c r="DZ7" i="6"/>
  <c r="DZ1" i="6"/>
  <c r="DZ102" i="6" l="1"/>
  <c r="DZ101" i="6"/>
  <c r="DZ98" i="6"/>
  <c r="DZ99" i="6"/>
  <c r="DZ100" i="6"/>
  <c r="DZ96" i="6"/>
  <c r="DZ97" i="6"/>
  <c r="DZ76" i="6"/>
  <c r="DZ75" i="6"/>
  <c r="DZ79" i="6"/>
  <c r="DZ77" i="6"/>
  <c r="DZ80" i="6"/>
  <c r="DZ78" i="6"/>
  <c r="DZ44" i="6"/>
  <c r="DZ46" i="6"/>
  <c r="DZ45" i="6"/>
  <c r="DZ74" i="6"/>
  <c r="DZ49" i="6"/>
  <c r="DZ47" i="6"/>
  <c r="DZ48" i="6"/>
  <c r="DZ116" i="4"/>
  <c r="DZ43" i="6"/>
  <c r="ES116" i="3"/>
  <c r="JO166" i="3"/>
  <c r="JI167" i="3"/>
  <c r="JH165" i="3"/>
  <c r="JI166" i="4"/>
  <c r="JH165" i="4"/>
  <c r="DZ107" i="6"/>
  <c r="DZ108" i="6"/>
  <c r="DZ109" i="6"/>
  <c r="DZ110" i="6"/>
  <c r="DZ111" i="6"/>
  <c r="DZ90" i="6"/>
  <c r="DZ91" i="6"/>
  <c r="DZ88" i="6"/>
  <c r="DZ89" i="6"/>
  <c r="DZ86" i="6"/>
  <c r="DZ87" i="6"/>
  <c r="DZ85" i="6"/>
  <c r="DZ151" i="6"/>
  <c r="DZ137" i="6"/>
  <c r="DZ149" i="6"/>
  <c r="DZ153" i="6"/>
  <c r="DZ142" i="6"/>
  <c r="DZ118" i="6"/>
  <c r="DZ147" i="6"/>
  <c r="DZ117" i="6"/>
  <c r="DZ69" i="6"/>
  <c r="DZ67" i="6"/>
  <c r="DZ66" i="6"/>
  <c r="DZ68" i="6"/>
  <c r="DZ65" i="6"/>
  <c r="DZ64" i="6"/>
  <c r="DZ63" i="6"/>
  <c r="DZ58" i="6"/>
  <c r="DZ59" i="6"/>
  <c r="DZ54" i="6"/>
  <c r="DZ56" i="6"/>
  <c r="DZ53" i="6"/>
  <c r="DZ37" i="6"/>
  <c r="DZ57" i="6"/>
  <c r="DZ38" i="6"/>
  <c r="DZ55" i="6"/>
  <c r="DZ35" i="6"/>
  <c r="DZ39" i="6"/>
  <c r="DZ34" i="6"/>
  <c r="DZ33" i="6"/>
  <c r="DZ17" i="6"/>
  <c r="DZ16" i="6"/>
  <c r="DZ15" i="6"/>
  <c r="DZ36" i="6"/>
  <c r="DZ11" i="6"/>
  <c r="DZ14" i="6"/>
  <c r="DZ13" i="6"/>
  <c r="DZ12" i="6"/>
  <c r="DZ22" i="6"/>
  <c r="DZ27" i="6"/>
  <c r="DZ28" i="6"/>
  <c r="DZ26" i="6"/>
  <c r="EJ79" i="10"/>
  <c r="DX182" i="6"/>
  <c r="DX183" i="6" s="1"/>
  <c r="EK1" i="10"/>
  <c r="EK7" i="10"/>
  <c r="EK54" i="10" s="1"/>
  <c r="DY144" i="6"/>
  <c r="DY181" i="6"/>
  <c r="EA6" i="6"/>
  <c r="EA7" i="4"/>
  <c r="EA1" i="4"/>
  <c r="ET7" i="3"/>
  <c r="ET1" i="3"/>
  <c r="EA102" i="4" l="1"/>
  <c r="EA99" i="4"/>
  <c r="EA101" i="4"/>
  <c r="EA98" i="4"/>
  <c r="EA100" i="4"/>
  <c r="EA97" i="4"/>
  <c r="EA75" i="4"/>
  <c r="EA96" i="4"/>
  <c r="EA80" i="4"/>
  <c r="EA79" i="4"/>
  <c r="EA77" i="4"/>
  <c r="EA78" i="4"/>
  <c r="EA76" i="4"/>
  <c r="ET101" i="3"/>
  <c r="ET99" i="3"/>
  <c r="ET100" i="3"/>
  <c r="ET98" i="3"/>
  <c r="ET97" i="3"/>
  <c r="ET102" i="3"/>
  <c r="ET96" i="3"/>
  <c r="ET75" i="3"/>
  <c r="ET76" i="3"/>
  <c r="ET79" i="3"/>
  <c r="ET78" i="3"/>
  <c r="ET77" i="3"/>
  <c r="ET80" i="3"/>
  <c r="EA45" i="4"/>
  <c r="EA74" i="4"/>
  <c r="EA44" i="4"/>
  <c r="EA47" i="4"/>
  <c r="EA46" i="4"/>
  <c r="EA49" i="4"/>
  <c r="EA48" i="4"/>
  <c r="ET44" i="3"/>
  <c r="ET74" i="3"/>
  <c r="ET46" i="3"/>
  <c r="ET49" i="3"/>
  <c r="ET47" i="3"/>
  <c r="ET45" i="3"/>
  <c r="ET48" i="3"/>
  <c r="EA43" i="4"/>
  <c r="ET43" i="3"/>
  <c r="EK55" i="10"/>
  <c r="EK73" i="10"/>
  <c r="EK81" i="10"/>
  <c r="EK74" i="10"/>
  <c r="ET153" i="3"/>
  <c r="ET149" i="3"/>
  <c r="ET118" i="3"/>
  <c r="ET147" i="3"/>
  <c r="ET117" i="3"/>
  <c r="ET151" i="3"/>
  <c r="EA153" i="4"/>
  <c r="EA151" i="4"/>
  <c r="EA117" i="4"/>
  <c r="EA147" i="4"/>
  <c r="EA118" i="4"/>
  <c r="EA149" i="4"/>
  <c r="EK13" i="10"/>
  <c r="EK12" i="10"/>
  <c r="JJ167" i="3"/>
  <c r="JI165" i="3"/>
  <c r="ET193" i="3"/>
  <c r="ET194" i="3"/>
  <c r="ET192" i="3"/>
  <c r="ET183" i="3"/>
  <c r="ET188" i="3"/>
  <c r="ET182" i="3"/>
  <c r="ET187" i="3"/>
  <c r="ET181" i="3"/>
  <c r="ET144" i="3"/>
  <c r="ET142" i="3"/>
  <c r="ET137" i="3"/>
  <c r="JP166" i="3"/>
  <c r="EA194" i="4"/>
  <c r="EA193" i="4"/>
  <c r="EA192" i="4"/>
  <c r="EA187" i="4"/>
  <c r="EA188" i="4"/>
  <c r="EA182" i="4"/>
  <c r="EA181" i="4"/>
  <c r="EA183" i="4"/>
  <c r="EA142" i="4"/>
  <c r="EA137" i="4"/>
  <c r="EA144" i="4"/>
  <c r="JI165" i="4"/>
  <c r="JJ166" i="4"/>
  <c r="ET90" i="3"/>
  <c r="ET88" i="3"/>
  <c r="ET91" i="3"/>
  <c r="ET89" i="3"/>
  <c r="ET87" i="3"/>
  <c r="ET86" i="3"/>
  <c r="ET85" i="3"/>
  <c r="EA91" i="4"/>
  <c r="EA90" i="4"/>
  <c r="EA89" i="4"/>
  <c r="EA87" i="4"/>
  <c r="EA88" i="4"/>
  <c r="EA85" i="4"/>
  <c r="EA86" i="4"/>
  <c r="ET110" i="3"/>
  <c r="ET111" i="3"/>
  <c r="ET108" i="3"/>
  <c r="ET109" i="3"/>
  <c r="EA111" i="4"/>
  <c r="EA109" i="4"/>
  <c r="EA108" i="4"/>
  <c r="EA110" i="4"/>
  <c r="ET107" i="3"/>
  <c r="EA107" i="4"/>
  <c r="EA69" i="4"/>
  <c r="EA68" i="4"/>
  <c r="EA65" i="4"/>
  <c r="EA66" i="4"/>
  <c r="EA67" i="4"/>
  <c r="EA64" i="4"/>
  <c r="EA59" i="4"/>
  <c r="EA58" i="4"/>
  <c r="EA63" i="4"/>
  <c r="EA55" i="4"/>
  <c r="EA57" i="4"/>
  <c r="EA56" i="4"/>
  <c r="EA53" i="4"/>
  <c r="EA54" i="4"/>
  <c r="EA37" i="4"/>
  <c r="EA38" i="4"/>
  <c r="EA36" i="4"/>
  <c r="EA33" i="4"/>
  <c r="EA35" i="4"/>
  <c r="EA34" i="4"/>
  <c r="EA39" i="4"/>
  <c r="ET64" i="3"/>
  <c r="ET65" i="3"/>
  <c r="ET67" i="3"/>
  <c r="ET66" i="3"/>
  <c r="ET68" i="3"/>
  <c r="ET69" i="3"/>
  <c r="ET63" i="3"/>
  <c r="ET54" i="3"/>
  <c r="ET56" i="3"/>
  <c r="ET59" i="3"/>
  <c r="ET57" i="3"/>
  <c r="ET58" i="3"/>
  <c r="ET55" i="3"/>
  <c r="ET53" i="3"/>
  <c r="ET35" i="3"/>
  <c r="ET34" i="3"/>
  <c r="ET38" i="3"/>
  <c r="ET37" i="3"/>
  <c r="ET36" i="3"/>
  <c r="ET39" i="3"/>
  <c r="ET33" i="3"/>
  <c r="ET16" i="3"/>
  <c r="ET14" i="3"/>
  <c r="ET15" i="3"/>
  <c r="ET17" i="3"/>
  <c r="ET12" i="3"/>
  <c r="ET13" i="3"/>
  <c r="ET11" i="3"/>
  <c r="EU6" i="3"/>
  <c r="ET28" i="3"/>
  <c r="ET22" i="3"/>
  <c r="ET26" i="3"/>
  <c r="ET27" i="3"/>
  <c r="EA27" i="4"/>
  <c r="EA17" i="4"/>
  <c r="EA22" i="4"/>
  <c r="EA15" i="4"/>
  <c r="EA16" i="4"/>
  <c r="EA12" i="4"/>
  <c r="EA14" i="4"/>
  <c r="EA13" i="4"/>
  <c r="EA11" i="4"/>
  <c r="EA28" i="4"/>
  <c r="EA26" i="4"/>
  <c r="EB6" i="4"/>
  <c r="EK23" i="10"/>
  <c r="EL6" i="10"/>
  <c r="DX193" i="6"/>
  <c r="EA7" i="6"/>
  <c r="EA1" i="6"/>
  <c r="EA101" i="6" l="1"/>
  <c r="EA102" i="6"/>
  <c r="EA99" i="6"/>
  <c r="EA100" i="6"/>
  <c r="EA98" i="6"/>
  <c r="EA97" i="6"/>
  <c r="EA96" i="6"/>
  <c r="EA75" i="6"/>
  <c r="EA76" i="6"/>
  <c r="EA77" i="6"/>
  <c r="EA78" i="6"/>
  <c r="EA79" i="6"/>
  <c r="EA80" i="6"/>
  <c r="EA44" i="6"/>
  <c r="EA46" i="6"/>
  <c r="EA47" i="6"/>
  <c r="EA48" i="6"/>
  <c r="EA45" i="6"/>
  <c r="EA74" i="6"/>
  <c r="EA49" i="6"/>
  <c r="EA43" i="6"/>
  <c r="JQ166" i="3"/>
  <c r="ET116" i="3"/>
  <c r="JK167" i="3"/>
  <c r="JJ165" i="3"/>
  <c r="JK166" i="4"/>
  <c r="JJ165" i="4"/>
  <c r="EA116" i="4"/>
  <c r="EA107" i="6"/>
  <c r="EA108" i="6"/>
  <c r="EA109" i="6"/>
  <c r="EA111" i="6"/>
  <c r="EA110" i="6"/>
  <c r="EA90" i="6"/>
  <c r="EA91" i="6"/>
  <c r="EA89" i="6"/>
  <c r="EA88" i="6"/>
  <c r="EA86" i="6"/>
  <c r="EA87" i="6"/>
  <c r="EA85" i="6"/>
  <c r="EA151" i="6"/>
  <c r="EA137" i="6"/>
  <c r="EA149" i="6"/>
  <c r="EA153" i="6"/>
  <c r="EA142" i="6"/>
  <c r="EA118" i="6"/>
  <c r="EA147" i="6"/>
  <c r="EA117" i="6"/>
  <c r="EA69" i="6"/>
  <c r="EA67" i="6"/>
  <c r="EA66" i="6"/>
  <c r="EA68" i="6"/>
  <c r="EA64" i="6"/>
  <c r="EA65" i="6"/>
  <c r="EA63" i="6"/>
  <c r="EA59" i="6"/>
  <c r="EA56" i="6"/>
  <c r="EA58" i="6"/>
  <c r="EA57" i="6"/>
  <c r="EA54" i="6"/>
  <c r="EA53" i="6"/>
  <c r="EA55" i="6"/>
  <c r="EA39" i="6"/>
  <c r="EA38" i="6"/>
  <c r="EA34" i="6"/>
  <c r="EA37" i="6"/>
  <c r="EA36" i="6"/>
  <c r="EA35" i="6"/>
  <c r="EA33" i="6"/>
  <c r="EA15" i="6"/>
  <c r="EA17" i="6"/>
  <c r="EA14" i="6"/>
  <c r="EA13" i="6"/>
  <c r="EA12" i="6"/>
  <c r="EA11" i="6"/>
  <c r="EA16" i="6"/>
  <c r="EA22" i="6"/>
  <c r="EA27" i="6"/>
  <c r="EA26" i="6"/>
  <c r="EA28" i="6"/>
  <c r="EK79" i="10"/>
  <c r="DY193" i="6"/>
  <c r="DY187" i="6"/>
  <c r="EL1" i="10"/>
  <c r="EL7" i="10"/>
  <c r="EL54" i="10" s="1"/>
  <c r="DZ181" i="6"/>
  <c r="DY182" i="6"/>
  <c r="DY183" i="6" s="1"/>
  <c r="DZ144" i="6"/>
  <c r="EB6" i="6"/>
  <c r="EB7" i="4"/>
  <c r="EB1" i="4"/>
  <c r="EU7" i="3"/>
  <c r="EU1" i="3"/>
  <c r="EB102" i="4" l="1"/>
  <c r="EB101" i="4"/>
  <c r="EB99" i="4"/>
  <c r="EB100" i="4"/>
  <c r="EB97" i="4"/>
  <c r="EB98" i="4"/>
  <c r="EB96" i="4"/>
  <c r="EB75" i="4"/>
  <c r="EB77" i="4"/>
  <c r="EB80" i="4"/>
  <c r="EB79" i="4"/>
  <c r="EB78" i="4"/>
  <c r="EB76" i="4"/>
  <c r="EU101" i="3"/>
  <c r="EU102" i="3"/>
  <c r="EU100" i="3"/>
  <c r="EU97" i="3"/>
  <c r="EU99" i="3"/>
  <c r="EU98" i="3"/>
  <c r="EU96" i="3"/>
  <c r="EU78" i="3"/>
  <c r="EU77" i="3"/>
  <c r="EU76" i="3"/>
  <c r="EU80" i="3"/>
  <c r="EU79" i="3"/>
  <c r="EU75" i="3"/>
  <c r="EB74" i="4"/>
  <c r="EB44" i="4"/>
  <c r="EB46" i="4"/>
  <c r="EB45" i="4"/>
  <c r="EB48" i="4"/>
  <c r="EB47" i="4"/>
  <c r="EB49" i="4"/>
  <c r="EU74" i="3"/>
  <c r="EU44" i="3"/>
  <c r="EU45" i="3"/>
  <c r="EU46" i="3"/>
  <c r="EU48" i="3"/>
  <c r="EU47" i="3"/>
  <c r="EU49" i="3"/>
  <c r="EB43" i="4"/>
  <c r="EU43" i="3"/>
  <c r="EL55" i="10"/>
  <c r="EL73" i="10"/>
  <c r="EL81" i="10"/>
  <c r="EL74" i="10"/>
  <c r="EU153" i="3"/>
  <c r="EU151" i="3"/>
  <c r="EU149" i="3"/>
  <c r="EU118" i="3"/>
  <c r="EU147" i="3"/>
  <c r="EU117" i="3"/>
  <c r="EB151" i="4"/>
  <c r="EB149" i="4"/>
  <c r="EB147" i="4"/>
  <c r="EB118" i="4"/>
  <c r="EB153" i="4"/>
  <c r="EB117" i="4"/>
  <c r="EL13" i="10"/>
  <c r="EL12" i="10"/>
  <c r="JL167" i="3"/>
  <c r="JK165" i="3"/>
  <c r="EU193" i="3"/>
  <c r="EU194" i="3"/>
  <c r="EU192" i="3"/>
  <c r="EU188" i="3"/>
  <c r="EU183" i="3"/>
  <c r="EU187" i="3"/>
  <c r="EU182" i="3"/>
  <c r="EU181" i="3"/>
  <c r="EU137" i="3"/>
  <c r="EU144" i="3"/>
  <c r="EU142" i="3"/>
  <c r="JR166" i="3"/>
  <c r="EB194" i="4"/>
  <c r="EB193" i="4"/>
  <c r="EB188" i="4"/>
  <c r="EB192" i="4"/>
  <c r="EB182" i="4"/>
  <c r="EB183" i="4"/>
  <c r="EB181" i="4"/>
  <c r="EB187" i="4"/>
  <c r="EB144" i="4"/>
  <c r="EB142" i="4"/>
  <c r="EB137" i="4"/>
  <c r="JL166" i="4"/>
  <c r="JK165" i="4"/>
  <c r="EU91" i="3"/>
  <c r="EU90" i="3"/>
  <c r="EU89" i="3"/>
  <c r="EU88" i="3"/>
  <c r="EU85" i="3"/>
  <c r="EU86" i="3"/>
  <c r="EU87" i="3"/>
  <c r="EB91" i="4"/>
  <c r="EB90" i="4"/>
  <c r="EB89" i="4"/>
  <c r="EB87" i="4"/>
  <c r="EB88" i="4"/>
  <c r="EB86" i="4"/>
  <c r="EB85" i="4"/>
  <c r="EU110" i="3"/>
  <c r="EU111" i="3"/>
  <c r="EU109" i="3"/>
  <c r="EU108" i="3"/>
  <c r="EB109" i="4"/>
  <c r="EB111" i="4"/>
  <c r="EB110" i="4"/>
  <c r="EB108" i="4"/>
  <c r="EU107" i="3"/>
  <c r="EB69" i="4"/>
  <c r="EB107" i="4"/>
  <c r="EB67" i="4"/>
  <c r="EB66" i="4"/>
  <c r="EB68" i="4"/>
  <c r="EB64" i="4"/>
  <c r="EB65" i="4"/>
  <c r="EB63" i="4"/>
  <c r="EB59" i="4"/>
  <c r="EB58" i="4"/>
  <c r="EB55" i="4"/>
  <c r="EB56" i="4"/>
  <c r="EB57" i="4"/>
  <c r="EB53" i="4"/>
  <c r="EB54" i="4"/>
  <c r="EB37" i="4"/>
  <c r="EB39" i="4"/>
  <c r="EB38" i="4"/>
  <c r="EB36" i="4"/>
  <c r="EB33" i="4"/>
  <c r="EB35" i="4"/>
  <c r="EB34" i="4"/>
  <c r="EU64" i="3"/>
  <c r="EU65" i="3"/>
  <c r="EU67" i="3"/>
  <c r="EU66" i="3"/>
  <c r="EU69" i="3"/>
  <c r="EU68" i="3"/>
  <c r="EU54" i="3"/>
  <c r="EU56" i="3"/>
  <c r="EU63" i="3"/>
  <c r="EU59" i="3"/>
  <c r="EU55" i="3"/>
  <c r="EU57" i="3"/>
  <c r="EU58" i="3"/>
  <c r="EU53" i="3"/>
  <c r="EU36" i="3"/>
  <c r="EU35" i="3"/>
  <c r="EU37" i="3"/>
  <c r="EU34" i="3"/>
  <c r="EU38" i="3"/>
  <c r="EU39" i="3"/>
  <c r="EU17" i="3"/>
  <c r="EU16" i="3"/>
  <c r="EU33" i="3"/>
  <c r="EU15" i="3"/>
  <c r="EU14" i="3"/>
  <c r="EU12" i="3"/>
  <c r="EU13" i="3"/>
  <c r="EU11" i="3"/>
  <c r="EV6" i="3"/>
  <c r="EU22" i="3"/>
  <c r="EU26" i="3"/>
  <c r="EU27" i="3"/>
  <c r="EU28" i="3"/>
  <c r="EB17" i="4"/>
  <c r="EB22" i="4"/>
  <c r="EB16" i="4"/>
  <c r="EB15" i="4"/>
  <c r="EB14" i="4"/>
  <c r="EB12" i="4"/>
  <c r="EB13" i="4"/>
  <c r="EB11" i="4"/>
  <c r="EB27" i="4"/>
  <c r="EB28" i="4"/>
  <c r="EB26" i="4"/>
  <c r="EC6" i="4"/>
  <c r="EL23" i="10"/>
  <c r="EM6" i="10"/>
  <c r="DZ187" i="6"/>
  <c r="EB1" i="6"/>
  <c r="EB7" i="6"/>
  <c r="EB101" i="6" l="1"/>
  <c r="EB100" i="6"/>
  <c r="EB102" i="6"/>
  <c r="EB99" i="6"/>
  <c r="EB98" i="6"/>
  <c r="EB97" i="6"/>
  <c r="EB96" i="6"/>
  <c r="EB75" i="6"/>
  <c r="EB76" i="6"/>
  <c r="EB78" i="6"/>
  <c r="EB77" i="6"/>
  <c r="EB79" i="6"/>
  <c r="EB80" i="6"/>
  <c r="EB44" i="6"/>
  <c r="EB45" i="6"/>
  <c r="EB74" i="6"/>
  <c r="EB46" i="6"/>
  <c r="EB47" i="6"/>
  <c r="EB48" i="6"/>
  <c r="EB49" i="6"/>
  <c r="EB43" i="6"/>
  <c r="JS166" i="3"/>
  <c r="EU116" i="3"/>
  <c r="JM167" i="3"/>
  <c r="JL165" i="3"/>
  <c r="JM166" i="4"/>
  <c r="JL165" i="4"/>
  <c r="EB116" i="4"/>
  <c r="EB107" i="6"/>
  <c r="EB108" i="6"/>
  <c r="EB110" i="6"/>
  <c r="EB109" i="6"/>
  <c r="EB111" i="6"/>
  <c r="EB91" i="6"/>
  <c r="EB90" i="6"/>
  <c r="EB88" i="6"/>
  <c r="EB89" i="6"/>
  <c r="EB86" i="6"/>
  <c r="EB87" i="6"/>
  <c r="EB85" i="6"/>
  <c r="EB151" i="6"/>
  <c r="EB137" i="6"/>
  <c r="EB149" i="6"/>
  <c r="EB153" i="6"/>
  <c r="EB142" i="6"/>
  <c r="EB118" i="6"/>
  <c r="EB147" i="6"/>
  <c r="EB117" i="6"/>
  <c r="EB69" i="6"/>
  <c r="EB68" i="6"/>
  <c r="EB67" i="6"/>
  <c r="EB66" i="6"/>
  <c r="EB65" i="6"/>
  <c r="EB64" i="6"/>
  <c r="EB63" i="6"/>
  <c r="EB59" i="6"/>
  <c r="EB58" i="6"/>
  <c r="EB57" i="6"/>
  <c r="EB56" i="6"/>
  <c r="EB55" i="6"/>
  <c r="EB54" i="6"/>
  <c r="EB53" i="6"/>
  <c r="EB38" i="6"/>
  <c r="EB39" i="6"/>
  <c r="EB37" i="6"/>
  <c r="EB36" i="6"/>
  <c r="EB35" i="6"/>
  <c r="EB33" i="6"/>
  <c r="EB15" i="6"/>
  <c r="EB17" i="6"/>
  <c r="EB14" i="6"/>
  <c r="EB13" i="6"/>
  <c r="EB12" i="6"/>
  <c r="EB16" i="6"/>
  <c r="EB34" i="6"/>
  <c r="EB11" i="6"/>
  <c r="EB22" i="6"/>
  <c r="EB27" i="6"/>
  <c r="EB28" i="6"/>
  <c r="EB26" i="6"/>
  <c r="EL79" i="10"/>
  <c r="DZ182" i="6"/>
  <c r="DZ183" i="6" s="1"/>
  <c r="DZ193" i="6"/>
  <c r="EM1" i="10"/>
  <c r="EM7" i="10"/>
  <c r="EM54" i="10" s="1"/>
  <c r="EA181" i="6"/>
  <c r="EA144" i="6"/>
  <c r="EC6" i="6"/>
  <c r="EC7" i="4"/>
  <c r="EC1" i="4"/>
  <c r="EV7" i="3"/>
  <c r="EV1" i="3"/>
  <c r="EC102" i="4" l="1"/>
  <c r="EC101" i="4"/>
  <c r="EC100" i="4"/>
  <c r="EC99" i="4"/>
  <c r="EC97" i="4"/>
  <c r="EC98" i="4"/>
  <c r="EC75" i="4"/>
  <c r="EC96" i="4"/>
  <c r="EC76" i="4"/>
  <c r="EC80" i="4"/>
  <c r="EC79" i="4"/>
  <c r="EC77" i="4"/>
  <c r="EC78" i="4"/>
  <c r="EV102" i="3"/>
  <c r="EV100" i="3"/>
  <c r="EV101" i="3"/>
  <c r="EV99" i="3"/>
  <c r="EV98" i="3"/>
  <c r="EV96" i="3"/>
  <c r="EV97" i="3"/>
  <c r="EV77" i="3"/>
  <c r="EV75" i="3"/>
  <c r="EV78" i="3"/>
  <c r="EV80" i="3"/>
  <c r="EV79" i="3"/>
  <c r="EV76" i="3"/>
  <c r="EC74" i="4"/>
  <c r="EC44" i="4"/>
  <c r="EC45" i="4"/>
  <c r="EC49" i="4"/>
  <c r="EC48" i="4"/>
  <c r="EC47" i="4"/>
  <c r="EC46" i="4"/>
  <c r="EV74" i="3"/>
  <c r="EV44" i="3"/>
  <c r="EV45" i="3"/>
  <c r="EV48" i="3"/>
  <c r="EV46" i="3"/>
  <c r="EV47" i="3"/>
  <c r="EV49" i="3"/>
  <c r="EC43" i="4"/>
  <c r="EV43" i="3"/>
  <c r="EM55" i="10"/>
  <c r="EV153" i="3"/>
  <c r="EV151" i="3"/>
  <c r="EV149" i="3"/>
  <c r="EV118" i="3"/>
  <c r="EV147" i="3"/>
  <c r="EV117" i="3"/>
  <c r="EC153" i="4"/>
  <c r="EC151" i="4"/>
  <c r="EC149" i="4"/>
  <c r="EC147" i="4"/>
  <c r="EC118" i="4"/>
  <c r="EC117" i="4"/>
  <c r="EM73" i="10"/>
  <c r="EM74" i="10"/>
  <c r="EM81" i="10"/>
  <c r="EM13" i="10"/>
  <c r="EM12" i="10"/>
  <c r="JN167" i="3"/>
  <c r="JM165" i="3"/>
  <c r="EV194" i="3"/>
  <c r="EV192" i="3"/>
  <c r="EV193" i="3"/>
  <c r="EV188" i="3"/>
  <c r="EV187" i="3"/>
  <c r="EV182" i="3"/>
  <c r="EV183" i="3"/>
  <c r="EV181" i="3"/>
  <c r="EV137" i="3"/>
  <c r="EV144" i="3"/>
  <c r="EV142" i="3"/>
  <c r="JT166" i="3"/>
  <c r="EC193" i="4"/>
  <c r="EC194" i="4"/>
  <c r="EC192" i="4"/>
  <c r="EC187" i="4"/>
  <c r="EC188" i="4"/>
  <c r="EC183" i="4"/>
  <c r="EC182" i="4"/>
  <c r="EC181" i="4"/>
  <c r="EC142" i="4"/>
  <c r="EC144" i="4"/>
  <c r="EC137" i="4"/>
  <c r="JM165" i="4"/>
  <c r="JN166" i="4"/>
  <c r="EV90" i="3"/>
  <c r="EV91" i="3"/>
  <c r="EV89" i="3"/>
  <c r="EV88" i="3"/>
  <c r="EV86" i="3"/>
  <c r="EV85" i="3"/>
  <c r="EV87" i="3"/>
  <c r="EC91" i="4"/>
  <c r="EC90" i="4"/>
  <c r="EC89" i="4"/>
  <c r="EC87" i="4"/>
  <c r="EC88" i="4"/>
  <c r="EC86" i="4"/>
  <c r="EC85" i="4"/>
  <c r="EC111" i="4"/>
  <c r="EC110" i="4"/>
  <c r="EC109" i="4"/>
  <c r="EC108" i="4"/>
  <c r="EV111" i="3"/>
  <c r="EV110" i="3"/>
  <c r="EV109" i="3"/>
  <c r="EV108" i="3"/>
  <c r="EV107" i="3"/>
  <c r="EC107" i="4"/>
  <c r="EC69" i="4"/>
  <c r="EC68" i="4"/>
  <c r="EC67" i="4"/>
  <c r="EC66" i="4"/>
  <c r="EC64" i="4"/>
  <c r="EC65" i="4"/>
  <c r="EC63" i="4"/>
  <c r="EC59" i="4"/>
  <c r="EC58" i="4"/>
  <c r="EC57" i="4"/>
  <c r="EC56" i="4"/>
  <c r="EC55" i="4"/>
  <c r="EC54" i="4"/>
  <c r="EC37" i="4"/>
  <c r="EC35" i="4"/>
  <c r="EC53" i="4"/>
  <c r="EC38" i="4"/>
  <c r="EC33" i="4"/>
  <c r="EC36" i="4"/>
  <c r="EC39" i="4"/>
  <c r="EC34" i="4"/>
  <c r="EV64" i="3"/>
  <c r="EV65" i="3"/>
  <c r="EV66" i="3"/>
  <c r="EV68" i="3"/>
  <c r="EV67" i="3"/>
  <c r="EV69" i="3"/>
  <c r="EV63" i="3"/>
  <c r="EV55" i="3"/>
  <c r="EV54" i="3"/>
  <c r="EV56" i="3"/>
  <c r="EV57" i="3"/>
  <c r="EV58" i="3"/>
  <c r="EV59" i="3"/>
  <c r="EV53" i="3"/>
  <c r="EV34" i="3"/>
  <c r="EV36" i="3"/>
  <c r="EV35" i="3"/>
  <c r="EV37" i="3"/>
  <c r="EV38" i="3"/>
  <c r="EV39" i="3"/>
  <c r="EV17" i="3"/>
  <c r="EV16" i="3"/>
  <c r="EV33" i="3"/>
  <c r="EV15" i="3"/>
  <c r="EV14" i="3"/>
  <c r="EV13" i="3"/>
  <c r="EV12" i="3"/>
  <c r="EV11" i="3"/>
  <c r="EW6" i="3"/>
  <c r="EV22" i="3"/>
  <c r="EV28" i="3"/>
  <c r="EV26" i="3"/>
  <c r="EV27" i="3"/>
  <c r="EC17" i="4"/>
  <c r="EC22" i="4"/>
  <c r="EC15" i="4"/>
  <c r="EC16" i="4"/>
  <c r="EC12" i="4"/>
  <c r="EC14" i="4"/>
  <c r="EC13" i="4"/>
  <c r="EC11" i="4"/>
  <c r="EC26" i="4"/>
  <c r="EC27" i="4"/>
  <c r="EC28" i="4"/>
  <c r="ED6" i="4"/>
  <c r="EM23" i="10"/>
  <c r="EN6" i="10"/>
  <c r="EC1" i="6"/>
  <c r="EC7" i="6"/>
  <c r="EC102" i="6" l="1"/>
  <c r="EC101" i="6"/>
  <c r="EC100" i="6"/>
  <c r="EC99" i="6"/>
  <c r="EC97" i="6"/>
  <c r="EC98" i="6"/>
  <c r="EC96" i="6"/>
  <c r="EC75" i="6"/>
  <c r="EC77" i="6"/>
  <c r="EC78" i="6"/>
  <c r="EC76" i="6"/>
  <c r="EC79" i="6"/>
  <c r="EC80" i="6"/>
  <c r="EC74" i="6"/>
  <c r="EC44" i="6"/>
  <c r="EC45" i="6"/>
  <c r="EC46" i="6"/>
  <c r="EC47" i="6"/>
  <c r="EC48" i="6"/>
  <c r="EC49" i="6"/>
  <c r="EV116" i="3"/>
  <c r="EC116" i="4"/>
  <c r="EC43" i="6"/>
  <c r="JU166" i="3"/>
  <c r="JO167" i="3"/>
  <c r="JN165" i="3"/>
  <c r="JO166" i="4"/>
  <c r="JN165" i="4"/>
  <c r="EC107" i="6"/>
  <c r="EC110" i="6"/>
  <c r="EC108" i="6"/>
  <c r="EC111" i="6"/>
  <c r="EC109" i="6"/>
  <c r="EC91" i="6"/>
  <c r="EC90" i="6"/>
  <c r="EC89" i="6"/>
  <c r="EC88" i="6"/>
  <c r="EC87" i="6"/>
  <c r="EC86" i="6"/>
  <c r="EC85" i="6"/>
  <c r="EC137" i="6"/>
  <c r="EC151" i="6"/>
  <c r="EC149" i="6"/>
  <c r="EC153" i="6"/>
  <c r="EC142" i="6"/>
  <c r="EC118" i="6"/>
  <c r="EC147" i="6"/>
  <c r="EC117" i="6"/>
  <c r="EC69" i="6"/>
  <c r="EC68" i="6"/>
  <c r="EC67" i="6"/>
  <c r="EC66" i="6"/>
  <c r="EC65" i="6"/>
  <c r="EC64" i="6"/>
  <c r="EC63" i="6"/>
  <c r="EC59" i="6"/>
  <c r="EC58" i="6"/>
  <c r="EC57" i="6"/>
  <c r="EC56" i="6"/>
  <c r="EC53" i="6"/>
  <c r="EC55" i="6"/>
  <c r="EC54" i="6"/>
  <c r="EC38" i="6"/>
  <c r="EC39" i="6"/>
  <c r="EC37" i="6"/>
  <c r="EC34" i="6"/>
  <c r="EC36" i="6"/>
  <c r="EC35" i="6"/>
  <c r="EC33" i="6"/>
  <c r="EC17" i="6"/>
  <c r="EC16" i="6"/>
  <c r="EC15" i="6"/>
  <c r="EC14" i="6"/>
  <c r="EC13" i="6"/>
  <c r="EC12" i="6"/>
  <c r="EC11" i="6"/>
  <c r="EC22" i="6"/>
  <c r="EC28" i="6"/>
  <c r="EC26" i="6"/>
  <c r="EC27" i="6"/>
  <c r="EM79" i="10"/>
  <c r="EA193" i="6"/>
  <c r="EA187" i="6"/>
  <c r="EN1" i="10"/>
  <c r="EN7" i="10"/>
  <c r="EN54" i="10" s="1"/>
  <c r="EB144" i="6"/>
  <c r="EB181" i="6"/>
  <c r="EA182" i="6"/>
  <c r="EA183" i="6" s="1"/>
  <c r="ED6" i="6"/>
  <c r="ED1" i="4"/>
  <c r="ED7" i="4"/>
  <c r="EW7" i="3"/>
  <c r="EW1" i="3"/>
  <c r="ED101" i="4" l="1"/>
  <c r="ED100" i="4"/>
  <c r="ED99" i="4"/>
  <c r="ED102" i="4"/>
  <c r="ED97" i="4"/>
  <c r="ED76" i="4"/>
  <c r="ED75" i="4"/>
  <c r="ED98" i="4"/>
  <c r="ED96" i="4"/>
  <c r="ED80" i="4"/>
  <c r="ED79" i="4"/>
  <c r="ED77" i="4"/>
  <c r="ED78" i="4"/>
  <c r="EW101" i="3"/>
  <c r="EW102" i="3"/>
  <c r="EW99" i="3"/>
  <c r="EW98" i="3"/>
  <c r="EW96" i="3"/>
  <c r="EW97" i="3"/>
  <c r="EW100" i="3"/>
  <c r="EW75" i="3"/>
  <c r="EW78" i="3"/>
  <c r="EW77" i="3"/>
  <c r="EW76" i="3"/>
  <c r="EW80" i="3"/>
  <c r="EW79" i="3"/>
  <c r="ED74" i="4"/>
  <c r="ED44" i="4"/>
  <c r="ED46" i="4"/>
  <c r="ED45" i="4"/>
  <c r="ED49" i="4"/>
  <c r="ED48" i="4"/>
  <c r="ED47" i="4"/>
  <c r="EW74" i="3"/>
  <c r="EW44" i="3"/>
  <c r="EW45" i="3"/>
  <c r="EW46" i="3"/>
  <c r="EW48" i="3"/>
  <c r="EW49" i="3"/>
  <c r="EW47" i="3"/>
  <c r="ED43" i="4"/>
  <c r="EW43" i="3"/>
  <c r="EN55" i="10"/>
  <c r="EW153" i="3"/>
  <c r="EW149" i="3"/>
  <c r="EW151" i="3"/>
  <c r="EW118" i="3"/>
  <c r="EW147" i="3"/>
  <c r="EW117" i="3"/>
  <c r="EN81" i="10"/>
  <c r="EN74" i="10"/>
  <c r="EN73" i="10"/>
  <c r="ED151" i="4"/>
  <c r="ED153" i="4"/>
  <c r="ED147" i="4"/>
  <c r="ED149" i="4"/>
  <c r="ED118" i="4"/>
  <c r="ED117" i="4"/>
  <c r="EN12" i="10"/>
  <c r="EN13" i="10"/>
  <c r="JP167" i="3"/>
  <c r="JO165" i="3"/>
  <c r="JV166" i="3"/>
  <c r="EW194" i="3"/>
  <c r="EW193" i="3"/>
  <c r="EW192" i="3"/>
  <c r="EW187" i="3"/>
  <c r="EW188" i="3"/>
  <c r="EW183" i="3"/>
  <c r="EW182" i="3"/>
  <c r="EW181" i="3"/>
  <c r="EW137" i="3"/>
  <c r="EW144" i="3"/>
  <c r="EW142" i="3"/>
  <c r="ED193" i="4"/>
  <c r="ED194" i="4"/>
  <c r="ED192" i="4"/>
  <c r="ED188" i="4"/>
  <c r="ED187" i="4"/>
  <c r="ED183" i="4"/>
  <c r="ED182" i="4"/>
  <c r="ED181" i="4"/>
  <c r="ED144" i="4"/>
  <c r="ED142" i="4"/>
  <c r="ED137" i="4"/>
  <c r="JO165" i="4"/>
  <c r="JP166" i="4"/>
  <c r="EW91" i="3"/>
  <c r="EW90" i="3"/>
  <c r="EW89" i="3"/>
  <c r="EW88" i="3"/>
  <c r="EW87" i="3"/>
  <c r="EW86" i="3"/>
  <c r="EW85" i="3"/>
  <c r="ED90" i="4"/>
  <c r="ED91" i="4"/>
  <c r="ED88" i="4"/>
  <c r="ED89" i="4"/>
  <c r="ED87" i="4"/>
  <c r="ED86" i="4"/>
  <c r="ED85" i="4"/>
  <c r="EW111" i="3"/>
  <c r="EW110" i="3"/>
  <c r="EW109" i="3"/>
  <c r="EW108" i="3"/>
  <c r="ED111" i="4"/>
  <c r="ED109" i="4"/>
  <c r="ED108" i="4"/>
  <c r="ED110" i="4"/>
  <c r="EW107" i="3"/>
  <c r="ED107" i="4"/>
  <c r="ED69" i="4"/>
  <c r="ED68" i="4"/>
  <c r="ED67" i="4"/>
  <c r="ED66" i="4"/>
  <c r="ED65" i="4"/>
  <c r="ED64" i="4"/>
  <c r="ED63" i="4"/>
  <c r="ED59" i="4"/>
  <c r="ED57" i="4"/>
  <c r="ED58" i="4"/>
  <c r="ED55" i="4"/>
  <c r="ED39" i="4"/>
  <c r="ED54" i="4"/>
  <c r="ED37" i="4"/>
  <c r="ED38" i="4"/>
  <c r="ED53" i="4"/>
  <c r="ED36" i="4"/>
  <c r="ED35" i="4"/>
  <c r="ED56" i="4"/>
  <c r="ED34" i="4"/>
  <c r="ED33" i="4"/>
  <c r="EW64" i="3"/>
  <c r="EW65" i="3"/>
  <c r="EW68" i="3"/>
  <c r="EW67" i="3"/>
  <c r="EW66" i="3"/>
  <c r="EW69" i="3"/>
  <c r="EW54" i="3"/>
  <c r="EW55" i="3"/>
  <c r="EW63" i="3"/>
  <c r="EW57" i="3"/>
  <c r="EW58" i="3"/>
  <c r="EW56" i="3"/>
  <c r="EW59" i="3"/>
  <c r="EW53" i="3"/>
  <c r="EW34" i="3"/>
  <c r="EW36" i="3"/>
  <c r="EW35" i="3"/>
  <c r="EW39" i="3"/>
  <c r="EW38" i="3"/>
  <c r="EW37" i="3"/>
  <c r="EW33" i="3"/>
  <c r="EW17" i="3"/>
  <c r="EW16" i="3"/>
  <c r="EW15" i="3"/>
  <c r="EW13" i="3"/>
  <c r="EW12" i="3"/>
  <c r="EW11" i="3"/>
  <c r="EW14" i="3"/>
  <c r="EX6" i="3"/>
  <c r="EW22" i="3"/>
  <c r="EW27" i="3"/>
  <c r="EW26" i="3"/>
  <c r="EW28" i="3"/>
  <c r="ED28" i="4"/>
  <c r="ED17" i="4"/>
  <c r="ED22" i="4"/>
  <c r="ED16" i="4"/>
  <c r="ED14" i="4"/>
  <c r="ED12" i="4"/>
  <c r="ED13" i="4"/>
  <c r="ED11" i="4"/>
  <c r="ED15" i="4"/>
  <c r="ED27" i="4"/>
  <c r="ED26" i="4"/>
  <c r="EE6" i="4"/>
  <c r="EN23" i="10"/>
  <c r="EO6" i="10"/>
  <c r="ED1" i="6"/>
  <c r="ED7" i="6"/>
  <c r="ED100" i="6" l="1"/>
  <c r="ED102" i="6"/>
  <c r="ED101" i="6"/>
  <c r="ED99" i="6"/>
  <c r="ED97" i="6"/>
  <c r="ED96" i="6"/>
  <c r="ED75" i="6"/>
  <c r="ED76" i="6"/>
  <c r="ED98" i="6"/>
  <c r="ED77" i="6"/>
  <c r="ED78" i="6"/>
  <c r="ED79" i="6"/>
  <c r="ED80" i="6"/>
  <c r="ED74" i="6"/>
  <c r="ED44" i="6"/>
  <c r="ED45" i="6"/>
  <c r="ED46" i="6"/>
  <c r="ED47" i="6"/>
  <c r="ED48" i="6"/>
  <c r="ED49" i="6"/>
  <c r="ED43" i="6"/>
  <c r="EW116" i="3"/>
  <c r="JW166" i="3"/>
  <c r="JQ167" i="3"/>
  <c r="JP165" i="3"/>
  <c r="JQ166" i="4"/>
  <c r="JP165" i="4"/>
  <c r="ED116" i="4"/>
  <c r="ED108" i="6"/>
  <c r="ED107" i="6"/>
  <c r="ED110" i="6"/>
  <c r="ED109" i="6"/>
  <c r="ED111" i="6"/>
  <c r="ED90" i="6"/>
  <c r="ED88" i="6"/>
  <c r="ED89" i="6"/>
  <c r="ED91" i="6"/>
  <c r="ED87" i="6"/>
  <c r="ED86" i="6"/>
  <c r="ED85" i="6"/>
  <c r="ED137" i="6"/>
  <c r="ED151" i="6"/>
  <c r="ED149" i="6"/>
  <c r="ED153" i="6"/>
  <c r="ED142" i="6"/>
  <c r="ED118" i="6"/>
  <c r="ED117" i="6"/>
  <c r="ED147" i="6"/>
  <c r="ED69" i="6"/>
  <c r="ED68" i="6"/>
  <c r="ED67" i="6"/>
  <c r="ED65" i="6"/>
  <c r="ED64" i="6"/>
  <c r="ED66" i="6"/>
  <c r="ED63" i="6"/>
  <c r="ED59" i="6"/>
  <c r="ED58" i="6"/>
  <c r="ED57" i="6"/>
  <c r="ED56" i="6"/>
  <c r="ED53" i="6"/>
  <c r="ED55" i="6"/>
  <c r="ED54" i="6"/>
  <c r="ED38" i="6"/>
  <c r="ED36" i="6"/>
  <c r="ED39" i="6"/>
  <c r="ED37" i="6"/>
  <c r="ED34" i="6"/>
  <c r="ED35" i="6"/>
  <c r="ED33" i="6"/>
  <c r="ED15" i="6"/>
  <c r="ED14" i="6"/>
  <c r="ED13" i="6"/>
  <c r="ED17" i="6"/>
  <c r="ED16" i="6"/>
  <c r="ED28" i="6"/>
  <c r="ED11" i="6"/>
  <c r="ED12" i="6"/>
  <c r="ED22" i="6"/>
  <c r="ED27" i="6"/>
  <c r="ED26" i="6"/>
  <c r="EN79" i="10"/>
  <c r="EB193" i="6"/>
  <c r="EB187" i="6"/>
  <c r="EO1" i="10"/>
  <c r="EO7" i="10"/>
  <c r="EO54" i="10" s="1"/>
  <c r="EC181" i="6"/>
  <c r="EC144" i="6"/>
  <c r="EB182" i="6"/>
  <c r="EB183" i="6" s="1"/>
  <c r="EE6" i="6"/>
  <c r="EE1" i="4"/>
  <c r="EE7" i="4"/>
  <c r="EX7" i="3"/>
  <c r="EX1" i="3"/>
  <c r="EE101" i="4" l="1"/>
  <c r="EE102" i="4"/>
  <c r="EE100" i="4"/>
  <c r="EE99" i="4"/>
  <c r="EE98" i="4"/>
  <c r="EE97" i="4"/>
  <c r="EE96" i="4"/>
  <c r="EE75" i="4"/>
  <c r="EE76" i="4"/>
  <c r="EE80" i="4"/>
  <c r="EE77" i="4"/>
  <c r="EE78" i="4"/>
  <c r="EE79" i="4"/>
  <c r="EX102" i="3"/>
  <c r="EX101" i="3"/>
  <c r="EX98" i="3"/>
  <c r="EX100" i="3"/>
  <c r="EX99" i="3"/>
  <c r="EX96" i="3"/>
  <c r="EX97" i="3"/>
  <c r="EX79" i="3"/>
  <c r="EX76" i="3"/>
  <c r="EX75" i="3"/>
  <c r="EX78" i="3"/>
  <c r="EX77" i="3"/>
  <c r="EX80" i="3"/>
  <c r="EE74" i="4"/>
  <c r="EE45" i="4"/>
  <c r="EE46" i="4"/>
  <c r="EE49" i="4"/>
  <c r="EE48" i="4"/>
  <c r="EE47" i="4"/>
  <c r="EE44" i="4"/>
  <c r="EX44" i="3"/>
  <c r="EX74" i="3"/>
  <c r="EX45" i="3"/>
  <c r="EX46" i="3"/>
  <c r="EX47" i="3"/>
  <c r="EX48" i="3"/>
  <c r="EX49" i="3"/>
  <c r="EE43" i="4"/>
  <c r="EX43" i="3"/>
  <c r="EO55" i="10"/>
  <c r="EX153" i="3"/>
  <c r="EX149" i="3"/>
  <c r="EX151" i="3"/>
  <c r="EX147" i="3"/>
  <c r="EX118" i="3"/>
  <c r="EX117" i="3"/>
  <c r="EE153" i="4"/>
  <c r="EE151" i="4"/>
  <c r="EE149" i="4"/>
  <c r="EE117" i="4"/>
  <c r="EE147" i="4"/>
  <c r="EE118" i="4"/>
  <c r="EO81" i="10"/>
  <c r="EO74" i="10"/>
  <c r="EO73" i="10"/>
  <c r="EO12" i="10"/>
  <c r="EO13" i="10"/>
  <c r="JR167" i="3"/>
  <c r="JQ165" i="3"/>
  <c r="JX166" i="3"/>
  <c r="EX194" i="3"/>
  <c r="EX193" i="3"/>
  <c r="EX188" i="3"/>
  <c r="EX192" i="3"/>
  <c r="EX187" i="3"/>
  <c r="EX181" i="3"/>
  <c r="EX183" i="3"/>
  <c r="EX182" i="3"/>
  <c r="EX144" i="3"/>
  <c r="EX137" i="3"/>
  <c r="EX142" i="3"/>
  <c r="EE193" i="4"/>
  <c r="EE194" i="4"/>
  <c r="EE188" i="4"/>
  <c r="EE192" i="4"/>
  <c r="EE183" i="4"/>
  <c r="EE187" i="4"/>
  <c r="EE182" i="4"/>
  <c r="EE181" i="4"/>
  <c r="EE144" i="4"/>
  <c r="EE137" i="4"/>
  <c r="EE142" i="4"/>
  <c r="JQ165" i="4"/>
  <c r="JR166" i="4"/>
  <c r="EX90" i="3"/>
  <c r="EX91" i="3"/>
  <c r="EX89" i="3"/>
  <c r="EX88" i="3"/>
  <c r="EX87" i="3"/>
  <c r="EX86" i="3"/>
  <c r="EX85" i="3"/>
  <c r="EE91" i="4"/>
  <c r="EE88" i="4"/>
  <c r="EE90" i="4"/>
  <c r="EE89" i="4"/>
  <c r="EE87" i="4"/>
  <c r="EE85" i="4"/>
  <c r="EE86" i="4"/>
  <c r="EX111" i="3"/>
  <c r="EX110" i="3"/>
  <c r="EX109" i="3"/>
  <c r="EX108" i="3"/>
  <c r="EE109" i="4"/>
  <c r="EE108" i="4"/>
  <c r="EE111" i="4"/>
  <c r="EE110" i="4"/>
  <c r="EX107" i="3"/>
  <c r="EE69" i="4"/>
  <c r="EE107" i="4"/>
  <c r="EE68" i="4"/>
  <c r="EE67" i="4"/>
  <c r="EE66" i="4"/>
  <c r="EE64" i="4"/>
  <c r="EE65" i="4"/>
  <c r="EE59" i="4"/>
  <c r="EE63" i="4"/>
  <c r="EE58" i="4"/>
  <c r="EE57" i="4"/>
  <c r="EE56" i="4"/>
  <c r="EE55" i="4"/>
  <c r="EE54" i="4"/>
  <c r="EE38" i="4"/>
  <c r="EE36" i="4"/>
  <c r="EE39" i="4"/>
  <c r="EE35" i="4"/>
  <c r="EE37" i="4"/>
  <c r="EE34" i="4"/>
  <c r="EE33" i="4"/>
  <c r="EE53" i="4"/>
  <c r="EX66" i="3"/>
  <c r="EX64" i="3"/>
  <c r="EX65" i="3"/>
  <c r="EX67" i="3"/>
  <c r="EX68" i="3"/>
  <c r="EX69" i="3"/>
  <c r="EX57" i="3"/>
  <c r="EX63" i="3"/>
  <c r="EX55" i="3"/>
  <c r="EX54" i="3"/>
  <c r="EX58" i="3"/>
  <c r="EX59" i="3"/>
  <c r="EX56" i="3"/>
  <c r="EX53" i="3"/>
  <c r="EX34" i="3"/>
  <c r="EX35" i="3"/>
  <c r="EX37" i="3"/>
  <c r="EX36" i="3"/>
  <c r="EX39" i="3"/>
  <c r="EX38" i="3"/>
  <c r="EX33" i="3"/>
  <c r="EX17" i="3"/>
  <c r="EX16" i="3"/>
  <c r="EX15" i="3"/>
  <c r="EX14" i="3"/>
  <c r="EX13" i="3"/>
  <c r="EX12" i="3"/>
  <c r="EX11" i="3"/>
  <c r="EY6" i="3"/>
  <c r="EX22" i="3"/>
  <c r="EX26" i="3"/>
  <c r="EX27" i="3"/>
  <c r="EX28" i="3"/>
  <c r="EE22" i="4"/>
  <c r="EE27" i="4"/>
  <c r="EE17" i="4"/>
  <c r="EE16" i="4"/>
  <c r="EE14" i="4"/>
  <c r="EE13" i="4"/>
  <c r="EE11" i="4"/>
  <c r="EE15" i="4"/>
  <c r="EE12" i="4"/>
  <c r="EE26" i="4"/>
  <c r="EE28" i="4"/>
  <c r="EF6" i="4"/>
  <c r="EO23" i="10"/>
  <c r="EP6" i="10"/>
  <c r="EC182" i="6"/>
  <c r="EC187" i="6"/>
  <c r="EE7" i="6"/>
  <c r="EE1" i="6"/>
  <c r="EE101" i="6" l="1"/>
  <c r="EE102" i="6"/>
  <c r="EE98" i="6"/>
  <c r="EE100" i="6"/>
  <c r="EE99" i="6"/>
  <c r="EE97" i="6"/>
  <c r="EE96" i="6"/>
  <c r="EE75" i="6"/>
  <c r="EE76" i="6"/>
  <c r="EE77" i="6"/>
  <c r="EE78" i="6"/>
  <c r="EE79" i="6"/>
  <c r="EE80" i="6"/>
  <c r="EE74" i="6"/>
  <c r="EE44" i="6"/>
  <c r="EE45" i="6"/>
  <c r="EE46" i="6"/>
  <c r="EE47" i="6"/>
  <c r="EE48" i="6"/>
  <c r="EE49" i="6"/>
  <c r="EE43" i="6"/>
  <c r="EX116" i="3"/>
  <c r="JY166" i="3"/>
  <c r="JS167" i="3"/>
  <c r="JR165" i="3"/>
  <c r="JS166" i="4"/>
  <c r="JR165" i="4"/>
  <c r="EE116" i="4"/>
  <c r="EE108" i="6"/>
  <c r="EE107" i="6"/>
  <c r="EE109" i="6"/>
  <c r="EE110" i="6"/>
  <c r="EE111" i="6"/>
  <c r="EE90" i="6"/>
  <c r="EE91" i="6"/>
  <c r="EE89" i="6"/>
  <c r="EE88" i="6"/>
  <c r="EE86" i="6"/>
  <c r="EE87" i="6"/>
  <c r="EE85" i="6"/>
  <c r="EE137" i="6"/>
  <c r="EE151" i="6"/>
  <c r="EE149" i="6"/>
  <c r="EE153" i="6"/>
  <c r="EE142" i="6"/>
  <c r="EE118" i="6"/>
  <c r="EE147" i="6"/>
  <c r="EE117" i="6"/>
  <c r="EE69" i="6"/>
  <c r="EE68" i="6"/>
  <c r="EE67" i="6"/>
  <c r="EE65" i="6"/>
  <c r="EE64" i="6"/>
  <c r="EE66" i="6"/>
  <c r="EE63" i="6"/>
  <c r="EE59" i="6"/>
  <c r="EE58" i="6"/>
  <c r="EE57" i="6"/>
  <c r="EE56" i="6"/>
  <c r="EE55" i="6"/>
  <c r="EE39" i="6"/>
  <c r="EE54" i="6"/>
  <c r="EE53" i="6"/>
  <c r="EE37" i="6"/>
  <c r="EE36" i="6"/>
  <c r="EE38" i="6"/>
  <c r="EE35" i="6"/>
  <c r="EE33" i="6"/>
  <c r="EE17" i="6"/>
  <c r="EE16" i="6"/>
  <c r="EE15" i="6"/>
  <c r="EE34" i="6"/>
  <c r="EE14" i="6"/>
  <c r="EE13" i="6"/>
  <c r="EE28" i="6"/>
  <c r="EE11" i="6"/>
  <c r="EE12" i="6"/>
  <c r="EE22" i="6"/>
  <c r="EE27" i="6"/>
  <c r="EE26" i="6"/>
  <c r="EO79" i="10"/>
  <c r="EP7" i="10"/>
  <c r="EP54" i="10" s="1"/>
  <c r="EP1" i="10"/>
  <c r="EC193" i="6"/>
  <c r="ED144" i="6"/>
  <c r="ED181" i="6"/>
  <c r="EC183" i="6"/>
  <c r="EF6" i="6"/>
  <c r="EF7" i="4"/>
  <c r="EF1" i="4"/>
  <c r="EY7" i="3"/>
  <c r="EY1" i="3"/>
  <c r="EF101" i="4" l="1"/>
  <c r="EF102" i="4"/>
  <c r="EF100" i="4"/>
  <c r="EF99" i="4"/>
  <c r="EF98" i="4"/>
  <c r="EF96" i="4"/>
  <c r="EF75" i="4"/>
  <c r="EF76" i="4"/>
  <c r="EF97" i="4"/>
  <c r="EF78" i="4"/>
  <c r="EF79" i="4"/>
  <c r="EF77" i="4"/>
  <c r="EF80" i="4"/>
  <c r="EY100" i="3"/>
  <c r="EY102" i="3"/>
  <c r="EY98" i="3"/>
  <c r="EY99" i="3"/>
  <c r="EY96" i="3"/>
  <c r="EY97" i="3"/>
  <c r="EY76" i="3"/>
  <c r="EY101" i="3"/>
  <c r="EY75" i="3"/>
  <c r="EY78" i="3"/>
  <c r="EY77" i="3"/>
  <c r="EY80" i="3"/>
  <c r="EY79" i="3"/>
  <c r="EF74" i="4"/>
  <c r="EF46" i="4"/>
  <c r="EF45" i="4"/>
  <c r="EF47" i="4"/>
  <c r="EF49" i="4"/>
  <c r="EF48" i="4"/>
  <c r="EF44" i="4"/>
  <c r="EY74" i="3"/>
  <c r="EY44" i="3"/>
  <c r="EY45" i="3"/>
  <c r="EY47" i="3"/>
  <c r="EY46" i="3"/>
  <c r="EY48" i="3"/>
  <c r="EY49" i="3"/>
  <c r="EF43" i="4"/>
  <c r="EY43" i="3"/>
  <c r="EP55" i="10"/>
  <c r="EY151" i="3"/>
  <c r="EY149" i="3"/>
  <c r="EY153" i="3"/>
  <c r="EY147" i="3"/>
  <c r="EY117" i="3"/>
  <c r="EY116" i="3" s="1"/>
  <c r="EY118" i="3"/>
  <c r="EP81" i="10"/>
  <c r="EP74" i="10"/>
  <c r="EP73" i="10"/>
  <c r="EF151" i="4"/>
  <c r="EF153" i="4"/>
  <c r="EF149" i="4"/>
  <c r="EF117" i="4"/>
  <c r="EF118" i="4"/>
  <c r="EF147" i="4"/>
  <c r="EP13" i="10"/>
  <c r="EP12" i="10"/>
  <c r="JT167" i="3"/>
  <c r="JS165" i="3"/>
  <c r="EY194" i="3"/>
  <c r="EY193" i="3"/>
  <c r="EY188" i="3"/>
  <c r="EY192" i="3"/>
  <c r="EY187" i="3"/>
  <c r="EY181" i="3"/>
  <c r="EY183" i="3"/>
  <c r="EY182" i="3"/>
  <c r="EY144" i="3"/>
  <c r="EY142" i="3"/>
  <c r="EY137" i="3"/>
  <c r="JZ166" i="3"/>
  <c r="EF194" i="4"/>
  <c r="EF192" i="4"/>
  <c r="EF193" i="4"/>
  <c r="EF188" i="4"/>
  <c r="EF187" i="4"/>
  <c r="EF183" i="4"/>
  <c r="EF182" i="4"/>
  <c r="EF181" i="4"/>
  <c r="EF144" i="4"/>
  <c r="EF142" i="4"/>
  <c r="EF137" i="4"/>
  <c r="JT166" i="4"/>
  <c r="JS165" i="4"/>
  <c r="EY91" i="3"/>
  <c r="EY88" i="3"/>
  <c r="EY90" i="3"/>
  <c r="EY87" i="3"/>
  <c r="EY89" i="3"/>
  <c r="EY86" i="3"/>
  <c r="EY85" i="3"/>
  <c r="EF90" i="4"/>
  <c r="EF91" i="4"/>
  <c r="EF89" i="4"/>
  <c r="EF88" i="4"/>
  <c r="EF87" i="4"/>
  <c r="EF86" i="4"/>
  <c r="EF85" i="4"/>
  <c r="EY111" i="3"/>
  <c r="EY110" i="3"/>
  <c r="EY109" i="3"/>
  <c r="EY108" i="3"/>
  <c r="EF111" i="4"/>
  <c r="EF109" i="4"/>
  <c r="EF108" i="4"/>
  <c r="EF110" i="4"/>
  <c r="EY107" i="3"/>
  <c r="EF69" i="4"/>
  <c r="EF107" i="4"/>
  <c r="EF67" i="4"/>
  <c r="EF68" i="4"/>
  <c r="EF66" i="4"/>
  <c r="EF64" i="4"/>
  <c r="EF65" i="4"/>
  <c r="EF63" i="4"/>
  <c r="EF57" i="4"/>
  <c r="EF58" i="4"/>
  <c r="EF59" i="4"/>
  <c r="EF56" i="4"/>
  <c r="EF55" i="4"/>
  <c r="EF54" i="4"/>
  <c r="EF53" i="4"/>
  <c r="EF38" i="4"/>
  <c r="EF39" i="4"/>
  <c r="EF37" i="4"/>
  <c r="EF34" i="4"/>
  <c r="EF36" i="4"/>
  <c r="EF35" i="4"/>
  <c r="EF33" i="4"/>
  <c r="EY66" i="3"/>
  <c r="EY64" i="3"/>
  <c r="EY65" i="3"/>
  <c r="EY68" i="3"/>
  <c r="EY67" i="3"/>
  <c r="EY69" i="3"/>
  <c r="EY63" i="3"/>
  <c r="EY57" i="3"/>
  <c r="EY55" i="3"/>
  <c r="EY54" i="3"/>
  <c r="EY56" i="3"/>
  <c r="EY58" i="3"/>
  <c r="EY59" i="3"/>
  <c r="EY53" i="3"/>
  <c r="EY34" i="3"/>
  <c r="EY36" i="3"/>
  <c r="EY35" i="3"/>
  <c r="EY37" i="3"/>
  <c r="EY39" i="3"/>
  <c r="EY38" i="3"/>
  <c r="EY33" i="3"/>
  <c r="EY17" i="3"/>
  <c r="EY16" i="3"/>
  <c r="EY15" i="3"/>
  <c r="EY14" i="3"/>
  <c r="EY13" i="3"/>
  <c r="EY12" i="3"/>
  <c r="EY11" i="3"/>
  <c r="EZ6" i="3"/>
  <c r="EY22" i="3"/>
  <c r="EY27" i="3"/>
  <c r="EY28" i="3"/>
  <c r="EY26" i="3"/>
  <c r="EF22" i="4"/>
  <c r="EF26" i="4"/>
  <c r="EF16" i="4"/>
  <c r="EF17" i="4"/>
  <c r="EF14" i="4"/>
  <c r="EF15" i="4"/>
  <c r="EF13" i="4"/>
  <c r="EF11" i="4"/>
  <c r="EF12" i="4"/>
  <c r="EF28" i="4"/>
  <c r="EF27" i="4"/>
  <c r="EG6" i="4"/>
  <c r="EP23" i="10"/>
  <c r="EQ6" i="10"/>
  <c r="ED187" i="6"/>
  <c r="EF1" i="6"/>
  <c r="EF7" i="6"/>
  <c r="EF102" i="6" l="1"/>
  <c r="EF101" i="6"/>
  <c r="EF99" i="6"/>
  <c r="EF98" i="6"/>
  <c r="EF97" i="6"/>
  <c r="EF100" i="6"/>
  <c r="EF75" i="6"/>
  <c r="EF76" i="6"/>
  <c r="EF77" i="6"/>
  <c r="EF78" i="6"/>
  <c r="EF79" i="6"/>
  <c r="EF80" i="6"/>
  <c r="EF96" i="6"/>
  <c r="EF74" i="6"/>
  <c r="EF44" i="6"/>
  <c r="EF45" i="6"/>
  <c r="EF49" i="6"/>
  <c r="EF46" i="6"/>
  <c r="EF47" i="6"/>
  <c r="EF48" i="6"/>
  <c r="EF43" i="6"/>
  <c r="KA166" i="3"/>
  <c r="JU167" i="3"/>
  <c r="JT165" i="3"/>
  <c r="EF116" i="4"/>
  <c r="JU166" i="4"/>
  <c r="JT165" i="4"/>
  <c r="EF108" i="6"/>
  <c r="EF107" i="6"/>
  <c r="EF109" i="6"/>
  <c r="EF110" i="6"/>
  <c r="EF111" i="6"/>
  <c r="EF90" i="6"/>
  <c r="EF91" i="6"/>
  <c r="EF89" i="6"/>
  <c r="EF88" i="6"/>
  <c r="EF87" i="6"/>
  <c r="EF86" i="6"/>
  <c r="EF85" i="6"/>
  <c r="EF151" i="6"/>
  <c r="EF137" i="6"/>
  <c r="EF149" i="6"/>
  <c r="EF153" i="6"/>
  <c r="EF142" i="6"/>
  <c r="EF118" i="6"/>
  <c r="EF147" i="6"/>
  <c r="EF117" i="6"/>
  <c r="EF69" i="6"/>
  <c r="EF68" i="6"/>
  <c r="EF67" i="6"/>
  <c r="EF66" i="6"/>
  <c r="EF65" i="6"/>
  <c r="EF64" i="6"/>
  <c r="EF58" i="6"/>
  <c r="EF63" i="6"/>
  <c r="EF57" i="6"/>
  <c r="EF55" i="6"/>
  <c r="EF59" i="6"/>
  <c r="EF54" i="6"/>
  <c r="EF56" i="6"/>
  <c r="EF39" i="6"/>
  <c r="EF36" i="6"/>
  <c r="EF53" i="6"/>
  <c r="EF38" i="6"/>
  <c r="EF37" i="6"/>
  <c r="EF35" i="6"/>
  <c r="EF33" i="6"/>
  <c r="EF17" i="6"/>
  <c r="EF16" i="6"/>
  <c r="EF34" i="6"/>
  <c r="EF14" i="6"/>
  <c r="EF13" i="6"/>
  <c r="EF12" i="6"/>
  <c r="EF15" i="6"/>
  <c r="EF11" i="6"/>
  <c r="EF22" i="6"/>
  <c r="EF28" i="6"/>
  <c r="EF26" i="6"/>
  <c r="EF27" i="6"/>
  <c r="EP79" i="10"/>
  <c r="ED193" i="6"/>
  <c r="EQ7" i="10"/>
  <c r="EQ54" i="10" s="1"/>
  <c r="EQ1" i="10"/>
  <c r="EE144" i="6"/>
  <c r="EE181" i="6"/>
  <c r="ED182" i="6"/>
  <c r="ED183" i="6" s="1"/>
  <c r="EG6" i="6"/>
  <c r="EG1" i="4"/>
  <c r="EG7" i="4"/>
  <c r="EZ7" i="3"/>
  <c r="EZ1" i="3"/>
  <c r="EG101" i="4" l="1"/>
  <c r="EG102" i="4"/>
  <c r="EG100" i="4"/>
  <c r="EG99" i="4"/>
  <c r="EG98" i="4"/>
  <c r="EG96" i="4"/>
  <c r="EG97" i="4"/>
  <c r="EG76" i="4"/>
  <c r="EG75" i="4"/>
  <c r="EG77" i="4"/>
  <c r="EG78" i="4"/>
  <c r="EG80" i="4"/>
  <c r="EG79" i="4"/>
  <c r="EZ101" i="3"/>
  <c r="EZ100" i="3"/>
  <c r="EZ102" i="3"/>
  <c r="EZ99" i="3"/>
  <c r="EZ98" i="3"/>
  <c r="EZ97" i="3"/>
  <c r="EZ75" i="3"/>
  <c r="EZ77" i="3"/>
  <c r="EZ76" i="3"/>
  <c r="EZ79" i="3"/>
  <c r="EZ96" i="3"/>
  <c r="EZ78" i="3"/>
  <c r="EZ80" i="3"/>
  <c r="EG74" i="4"/>
  <c r="EG46" i="4"/>
  <c r="EG49" i="4"/>
  <c r="EG45" i="4"/>
  <c r="EG48" i="4"/>
  <c r="EG47" i="4"/>
  <c r="EG44" i="4"/>
  <c r="EZ46" i="3"/>
  <c r="EZ44" i="3"/>
  <c r="EZ74" i="3"/>
  <c r="EZ45" i="3"/>
  <c r="EZ47" i="3"/>
  <c r="EZ48" i="3"/>
  <c r="EZ49" i="3"/>
  <c r="EG43" i="4"/>
  <c r="EZ43" i="3"/>
  <c r="EQ55" i="10"/>
  <c r="EQ81" i="10"/>
  <c r="EQ74" i="10"/>
  <c r="EQ73" i="10"/>
  <c r="EZ151" i="3"/>
  <c r="EZ153" i="3"/>
  <c r="EZ149" i="3"/>
  <c r="EZ147" i="3"/>
  <c r="EZ117" i="3"/>
  <c r="EZ118" i="3"/>
  <c r="EG153" i="4"/>
  <c r="EG117" i="4"/>
  <c r="EG118" i="4"/>
  <c r="EG149" i="4"/>
  <c r="EG151" i="4"/>
  <c r="EG147" i="4"/>
  <c r="EQ12" i="10"/>
  <c r="EQ13" i="10"/>
  <c r="JV167" i="3"/>
  <c r="JU165" i="3"/>
  <c r="EZ194" i="3"/>
  <c r="EZ193" i="3"/>
  <c r="EZ192" i="3"/>
  <c r="EZ187" i="3"/>
  <c r="EZ188" i="3"/>
  <c r="EZ182" i="3"/>
  <c r="EZ183" i="3"/>
  <c r="EZ181" i="3"/>
  <c r="EZ144" i="3"/>
  <c r="EZ142" i="3"/>
  <c r="EZ137" i="3"/>
  <c r="KB166" i="3"/>
  <c r="EG194" i="4"/>
  <c r="EG193" i="4"/>
  <c r="EG192" i="4"/>
  <c r="EG188" i="4"/>
  <c r="EG187" i="4"/>
  <c r="EG183" i="4"/>
  <c r="EG182" i="4"/>
  <c r="EG181" i="4"/>
  <c r="EG142" i="4"/>
  <c r="EG144" i="4"/>
  <c r="EG137" i="4"/>
  <c r="JV166" i="4"/>
  <c r="JU165" i="4"/>
  <c r="EZ91" i="3"/>
  <c r="EZ90" i="3"/>
  <c r="EZ88" i="3"/>
  <c r="EZ89" i="3"/>
  <c r="EZ87" i="3"/>
  <c r="EZ86" i="3"/>
  <c r="EZ85" i="3"/>
  <c r="EG91" i="4"/>
  <c r="EG89" i="4"/>
  <c r="EG90" i="4"/>
  <c r="EG86" i="4"/>
  <c r="EG87" i="4"/>
  <c r="EG85" i="4"/>
  <c r="EG88" i="4"/>
  <c r="EZ111" i="3"/>
  <c r="EZ109" i="3"/>
  <c r="EZ108" i="3"/>
  <c r="EZ110" i="3"/>
  <c r="EG110" i="4"/>
  <c r="EG109" i="4"/>
  <c r="EG108" i="4"/>
  <c r="EG111" i="4"/>
  <c r="EZ107" i="3"/>
  <c r="EG69" i="4"/>
  <c r="EG107" i="4"/>
  <c r="EG68" i="4"/>
  <c r="EG67" i="4"/>
  <c r="EG66" i="4"/>
  <c r="EG64" i="4"/>
  <c r="EG65" i="4"/>
  <c r="EG63" i="4"/>
  <c r="EG58" i="4"/>
  <c r="EG59" i="4"/>
  <c r="EG57" i="4"/>
  <c r="EG56" i="4"/>
  <c r="EG54" i="4"/>
  <c r="EG53" i="4"/>
  <c r="EG38" i="4"/>
  <c r="EG36" i="4"/>
  <c r="EG55" i="4"/>
  <c r="EG39" i="4"/>
  <c r="EG34" i="4"/>
  <c r="EG37" i="4"/>
  <c r="EG33" i="4"/>
  <c r="EG35" i="4"/>
  <c r="EZ64" i="3"/>
  <c r="EZ66" i="3"/>
  <c r="EZ67" i="3"/>
  <c r="EZ65" i="3"/>
  <c r="EZ69" i="3"/>
  <c r="EZ68" i="3"/>
  <c r="EZ63" i="3"/>
  <c r="EZ57" i="3"/>
  <c r="EZ56" i="3"/>
  <c r="EZ55" i="3"/>
  <c r="EZ54" i="3"/>
  <c r="EZ58" i="3"/>
  <c r="EZ59" i="3"/>
  <c r="EZ53" i="3"/>
  <c r="EZ35" i="3"/>
  <c r="EZ34" i="3"/>
  <c r="EZ36" i="3"/>
  <c r="EZ38" i="3"/>
  <c r="EZ37" i="3"/>
  <c r="EZ39" i="3"/>
  <c r="EZ33" i="3"/>
  <c r="EZ17" i="3"/>
  <c r="EZ16" i="3"/>
  <c r="EZ15" i="3"/>
  <c r="EZ14" i="3"/>
  <c r="EZ13" i="3"/>
  <c r="EZ12" i="3"/>
  <c r="EZ11" i="3"/>
  <c r="FA6" i="3"/>
  <c r="EZ28" i="3"/>
  <c r="EZ22" i="3"/>
  <c r="EZ26" i="3"/>
  <c r="EZ27" i="3"/>
  <c r="EG27" i="4"/>
  <c r="EG26" i="4"/>
  <c r="EG22" i="4"/>
  <c r="EG16" i="4"/>
  <c r="EG15" i="4"/>
  <c r="EG13" i="4"/>
  <c r="EG11" i="4"/>
  <c r="EG14" i="4"/>
  <c r="EG17" i="4"/>
  <c r="EG12" i="4"/>
  <c r="EG28" i="4"/>
  <c r="EH6" i="4"/>
  <c r="EQ23" i="10"/>
  <c r="ER6" i="10"/>
  <c r="EE187" i="6"/>
  <c r="EG7" i="6"/>
  <c r="EG1" i="6"/>
  <c r="EG102" i="6" l="1"/>
  <c r="EG100" i="6"/>
  <c r="EG99" i="6"/>
  <c r="EG97" i="6"/>
  <c r="EG98" i="6"/>
  <c r="EG101" i="6"/>
  <c r="EG96" i="6"/>
  <c r="EG75" i="6"/>
  <c r="EG76" i="6"/>
  <c r="EG77" i="6"/>
  <c r="EG78" i="6"/>
  <c r="EG79" i="6"/>
  <c r="EG80" i="6"/>
  <c r="EG74" i="6"/>
  <c r="EG44" i="6"/>
  <c r="EG45" i="6"/>
  <c r="EG49" i="6"/>
  <c r="EG46" i="6"/>
  <c r="EG47" i="6"/>
  <c r="EG48" i="6"/>
  <c r="EG43" i="6"/>
  <c r="EZ116" i="3"/>
  <c r="KC166" i="3"/>
  <c r="JW167" i="3"/>
  <c r="JV165" i="3"/>
  <c r="JW166" i="4"/>
  <c r="JV165" i="4"/>
  <c r="EG116" i="4"/>
  <c r="EG108" i="6"/>
  <c r="EG109" i="6"/>
  <c r="EG111" i="6"/>
  <c r="EG107" i="6"/>
  <c r="EG110" i="6"/>
  <c r="EG90" i="6"/>
  <c r="EG91" i="6"/>
  <c r="EG88" i="6"/>
  <c r="EG87" i="6"/>
  <c r="EG89" i="6"/>
  <c r="EG86" i="6"/>
  <c r="EG85" i="6"/>
  <c r="EG151" i="6"/>
  <c r="EG137" i="6"/>
  <c r="EG149" i="6"/>
  <c r="EG153" i="6"/>
  <c r="EG142" i="6"/>
  <c r="EG118" i="6"/>
  <c r="EG147" i="6"/>
  <c r="EG117" i="6"/>
  <c r="EG69" i="6"/>
  <c r="EG68" i="6"/>
  <c r="EG67" i="6"/>
  <c r="EG66" i="6"/>
  <c r="EG65" i="6"/>
  <c r="EG64" i="6"/>
  <c r="EG58" i="6"/>
  <c r="EG63" i="6"/>
  <c r="EG59" i="6"/>
  <c r="EG54" i="6"/>
  <c r="EG57" i="6"/>
  <c r="EG53" i="6"/>
  <c r="EG37" i="6"/>
  <c r="EG56" i="6"/>
  <c r="EG39" i="6"/>
  <c r="EG38" i="6"/>
  <c r="EG36" i="6"/>
  <c r="EG35" i="6"/>
  <c r="EG33" i="6"/>
  <c r="EG17" i="6"/>
  <c r="EG16" i="6"/>
  <c r="EG15" i="6"/>
  <c r="EG55" i="6"/>
  <c r="EG34" i="6"/>
  <c r="EG14" i="6"/>
  <c r="EG11" i="6"/>
  <c r="EG12" i="6"/>
  <c r="EG13" i="6"/>
  <c r="EG22" i="6"/>
  <c r="EG28" i="6"/>
  <c r="EG27" i="6"/>
  <c r="EG26" i="6"/>
  <c r="EQ79" i="10"/>
  <c r="ER7" i="10"/>
  <c r="ER54" i="10" s="1"/>
  <c r="ER1" i="10"/>
  <c r="EE193" i="6"/>
  <c r="EF181" i="6"/>
  <c r="EE182" i="6"/>
  <c r="EE183" i="6" s="1"/>
  <c r="EF144" i="6"/>
  <c r="EH6" i="6"/>
  <c r="EH7" i="4"/>
  <c r="EH1" i="4"/>
  <c r="FA7" i="3"/>
  <c r="FA1" i="3"/>
  <c r="EH101" i="4" l="1"/>
  <c r="EH102" i="4"/>
  <c r="EH99" i="4"/>
  <c r="EH100" i="4"/>
  <c r="EH98" i="4"/>
  <c r="EH97" i="4"/>
  <c r="EH96" i="4"/>
  <c r="EH75" i="4"/>
  <c r="EH78" i="4"/>
  <c r="EH77" i="4"/>
  <c r="EH76" i="4"/>
  <c r="EH79" i="4"/>
  <c r="EH80" i="4"/>
  <c r="FA102" i="3"/>
  <c r="FA99" i="3"/>
  <c r="FA101" i="3"/>
  <c r="FA100" i="3"/>
  <c r="FA98" i="3"/>
  <c r="FA97" i="3"/>
  <c r="FA96" i="3"/>
  <c r="FA76" i="3"/>
  <c r="FA75" i="3"/>
  <c r="FA78" i="3"/>
  <c r="FA77" i="3"/>
  <c r="FA79" i="3"/>
  <c r="FA80" i="3"/>
  <c r="EH74" i="4"/>
  <c r="EH44" i="4"/>
  <c r="EH45" i="4"/>
  <c r="EH46" i="4"/>
  <c r="EH48" i="4"/>
  <c r="EH47" i="4"/>
  <c r="EH49" i="4"/>
  <c r="FA44" i="3"/>
  <c r="FA74" i="3"/>
  <c r="FA46" i="3"/>
  <c r="FA45" i="3"/>
  <c r="FA47" i="3"/>
  <c r="FA48" i="3"/>
  <c r="FA49" i="3"/>
  <c r="EH43" i="4"/>
  <c r="FA43" i="3"/>
  <c r="ER55" i="10"/>
  <c r="EH153" i="4"/>
  <c r="EH151" i="4"/>
  <c r="EH149" i="4"/>
  <c r="EH117" i="4"/>
  <c r="EH118" i="4"/>
  <c r="EH147" i="4"/>
  <c r="ER73" i="10"/>
  <c r="ER81" i="10"/>
  <c r="ER74" i="10"/>
  <c r="FA151" i="3"/>
  <c r="FA153" i="3"/>
  <c r="FA149" i="3"/>
  <c r="FA117" i="3"/>
  <c r="FA147" i="3"/>
  <c r="FA118" i="3"/>
  <c r="ER13" i="10"/>
  <c r="ER12" i="10"/>
  <c r="FA193" i="3"/>
  <c r="FA192" i="3"/>
  <c r="FA194" i="3"/>
  <c r="FA188" i="3"/>
  <c r="FA187" i="3"/>
  <c r="FA183" i="3"/>
  <c r="FA182" i="3"/>
  <c r="FA181" i="3"/>
  <c r="FA144" i="3"/>
  <c r="FA137" i="3"/>
  <c r="FA142" i="3"/>
  <c r="JX167" i="3"/>
  <c r="JW165" i="3"/>
  <c r="KD166" i="3"/>
  <c r="EH194" i="4"/>
  <c r="EH193" i="4"/>
  <c r="EH188" i="4"/>
  <c r="EH187" i="4"/>
  <c r="EH192" i="4"/>
  <c r="EH182" i="4"/>
  <c r="EH183" i="4"/>
  <c r="EH181" i="4"/>
  <c r="EH142" i="4"/>
  <c r="EH137" i="4"/>
  <c r="EH144" i="4"/>
  <c r="JW165" i="4"/>
  <c r="JX166" i="4"/>
  <c r="FA91" i="3"/>
  <c r="FA90" i="3"/>
  <c r="FA88" i="3"/>
  <c r="FA89" i="3"/>
  <c r="FA87" i="3"/>
  <c r="FA86" i="3"/>
  <c r="FA85" i="3"/>
  <c r="EH90" i="4"/>
  <c r="EH91" i="4"/>
  <c r="EH88" i="4"/>
  <c r="EH89" i="4"/>
  <c r="EH87" i="4"/>
  <c r="EH85" i="4"/>
  <c r="EH86" i="4"/>
  <c r="FA110" i="3"/>
  <c r="FA109" i="3"/>
  <c r="FA111" i="3"/>
  <c r="FA108" i="3"/>
  <c r="EH111" i="4"/>
  <c r="EH108" i="4"/>
  <c r="EH110" i="4"/>
  <c r="EH109" i="4"/>
  <c r="FA107" i="3"/>
  <c r="EH69" i="4"/>
  <c r="EH107" i="4"/>
  <c r="EH67" i="4"/>
  <c r="EH66" i="4"/>
  <c r="EH68" i="4"/>
  <c r="EH64" i="4"/>
  <c r="EH65" i="4"/>
  <c r="EH58" i="4"/>
  <c r="EH63" i="4"/>
  <c r="EH59" i="4"/>
  <c r="EH57" i="4"/>
  <c r="EH55" i="4"/>
  <c r="EH54" i="4"/>
  <c r="EH39" i="4"/>
  <c r="EH38" i="4"/>
  <c r="EH36" i="4"/>
  <c r="EH56" i="4"/>
  <c r="EH53" i="4"/>
  <c r="EH37" i="4"/>
  <c r="EH33" i="4"/>
  <c r="EH35" i="4"/>
  <c r="EH34" i="4"/>
  <c r="FA64" i="3"/>
  <c r="FA65" i="3"/>
  <c r="FA66" i="3"/>
  <c r="FA67" i="3"/>
  <c r="FA69" i="3"/>
  <c r="FA68" i="3"/>
  <c r="FA63" i="3"/>
  <c r="FA54" i="3"/>
  <c r="FA56" i="3"/>
  <c r="FA57" i="3"/>
  <c r="FA59" i="3"/>
  <c r="FA58" i="3"/>
  <c r="FA55" i="3"/>
  <c r="FA53" i="3"/>
  <c r="FA35" i="3"/>
  <c r="FA34" i="3"/>
  <c r="FA37" i="3"/>
  <c r="FA38" i="3"/>
  <c r="FA36" i="3"/>
  <c r="FA39" i="3"/>
  <c r="FA33" i="3"/>
  <c r="FA13" i="3"/>
  <c r="FA12" i="3"/>
  <c r="FA11" i="3"/>
  <c r="FA15" i="3"/>
  <c r="FA14" i="3"/>
  <c r="FA17" i="3"/>
  <c r="FA16" i="3"/>
  <c r="FB6" i="3"/>
  <c r="FA26" i="3"/>
  <c r="FA22" i="3"/>
  <c r="FA27" i="3"/>
  <c r="FA28" i="3"/>
  <c r="EH22" i="4"/>
  <c r="EH17" i="4"/>
  <c r="EH16" i="4"/>
  <c r="EH15" i="4"/>
  <c r="EH13" i="4"/>
  <c r="EH11" i="4"/>
  <c r="EH14" i="4"/>
  <c r="EH12" i="4"/>
  <c r="EH27" i="4"/>
  <c r="EH28" i="4"/>
  <c r="EH26" i="4"/>
  <c r="EI6" i="4"/>
  <c r="ER23" i="10"/>
  <c r="ES6" i="10"/>
  <c r="EF187" i="6"/>
  <c r="EH1" i="6"/>
  <c r="EH7" i="6"/>
  <c r="EH102" i="6" l="1"/>
  <c r="EH101" i="6"/>
  <c r="EH98" i="6"/>
  <c r="EH100" i="6"/>
  <c r="EH99" i="6"/>
  <c r="EH96" i="6"/>
  <c r="EH97" i="6"/>
  <c r="EH75" i="6"/>
  <c r="EH76" i="6"/>
  <c r="EH78" i="6"/>
  <c r="EH79" i="6"/>
  <c r="EH80" i="6"/>
  <c r="EH77" i="6"/>
  <c r="EH44" i="6"/>
  <c r="EH74" i="6"/>
  <c r="EH46" i="6"/>
  <c r="EH45" i="6"/>
  <c r="EH48" i="6"/>
  <c r="EH47" i="6"/>
  <c r="EH49" i="6"/>
  <c r="EH43" i="6"/>
  <c r="EH116" i="4"/>
  <c r="KE166" i="3"/>
  <c r="JY167" i="3"/>
  <c r="JX165" i="3"/>
  <c r="FA116" i="3"/>
  <c r="JY166" i="4"/>
  <c r="JX165" i="4"/>
  <c r="EH107" i="6"/>
  <c r="EH108" i="6"/>
  <c r="EH109" i="6"/>
  <c r="EH111" i="6"/>
  <c r="EH110" i="6"/>
  <c r="EH90" i="6"/>
  <c r="EH91" i="6"/>
  <c r="EH88" i="6"/>
  <c r="EH89" i="6"/>
  <c r="EH87" i="6"/>
  <c r="EH86" i="6"/>
  <c r="EH85" i="6"/>
  <c r="EH151" i="6"/>
  <c r="EH137" i="6"/>
  <c r="EH149" i="6"/>
  <c r="EH153" i="6"/>
  <c r="EH118" i="6"/>
  <c r="EH142" i="6"/>
  <c r="EH147" i="6"/>
  <c r="EH117" i="6"/>
  <c r="EH69" i="6"/>
  <c r="EH68" i="6"/>
  <c r="EH67" i="6"/>
  <c r="EH66" i="6"/>
  <c r="EH65" i="6"/>
  <c r="EH64" i="6"/>
  <c r="EH63" i="6"/>
  <c r="EH58" i="6"/>
  <c r="EH59" i="6"/>
  <c r="EH54" i="6"/>
  <c r="EH57" i="6"/>
  <c r="EH53" i="6"/>
  <c r="EH56" i="6"/>
  <c r="EH37" i="6"/>
  <c r="EH39" i="6"/>
  <c r="EH38" i="6"/>
  <c r="EH55" i="6"/>
  <c r="EH35" i="6"/>
  <c r="EH34" i="6"/>
  <c r="EH17" i="6"/>
  <c r="EH16" i="6"/>
  <c r="EH15" i="6"/>
  <c r="EH33" i="6"/>
  <c r="EH36" i="6"/>
  <c r="EH14" i="6"/>
  <c r="EH11" i="6"/>
  <c r="EH12" i="6"/>
  <c r="EH13" i="6"/>
  <c r="EH22" i="6"/>
  <c r="EH26" i="6"/>
  <c r="EH28" i="6"/>
  <c r="EH27" i="6"/>
  <c r="ER79" i="10"/>
  <c r="EF182" i="6"/>
  <c r="EF183" i="6" s="1"/>
  <c r="ES1" i="10"/>
  <c r="ES7" i="10"/>
  <c r="ES54" i="10" s="1"/>
  <c r="EG144" i="6"/>
  <c r="EG181" i="6"/>
  <c r="EI6" i="6"/>
  <c r="EI7" i="4"/>
  <c r="EI1" i="4"/>
  <c r="FB7" i="3"/>
  <c r="FB1" i="3"/>
  <c r="EI102" i="4" l="1"/>
  <c r="EI99" i="4"/>
  <c r="EI101" i="4"/>
  <c r="EI98" i="4"/>
  <c r="EI100" i="4"/>
  <c r="EI75" i="4"/>
  <c r="EI96" i="4"/>
  <c r="EI97" i="4"/>
  <c r="EI76" i="4"/>
  <c r="EI77" i="4"/>
  <c r="EI80" i="4"/>
  <c r="EI79" i="4"/>
  <c r="EI78" i="4"/>
  <c r="FB102" i="3"/>
  <c r="FB101" i="3"/>
  <c r="FB99" i="3"/>
  <c r="FB100" i="3"/>
  <c r="FB98" i="3"/>
  <c r="FB97" i="3"/>
  <c r="FB96" i="3"/>
  <c r="FB75" i="3"/>
  <c r="FB76" i="3"/>
  <c r="FB79" i="3"/>
  <c r="FB77" i="3"/>
  <c r="FB80" i="3"/>
  <c r="FB78" i="3"/>
  <c r="EI45" i="4"/>
  <c r="EI74" i="4"/>
  <c r="EI44" i="4"/>
  <c r="EI47" i="4"/>
  <c r="EI46" i="4"/>
  <c r="EI49" i="4"/>
  <c r="EI48" i="4"/>
  <c r="FB44" i="3"/>
  <c r="FB74" i="3"/>
  <c r="FB45" i="3"/>
  <c r="FB46" i="3"/>
  <c r="FB48" i="3"/>
  <c r="FB49" i="3"/>
  <c r="FB47" i="3"/>
  <c r="EI43" i="4"/>
  <c r="FB43" i="3"/>
  <c r="ES55" i="10"/>
  <c r="FB153" i="3"/>
  <c r="FB151" i="3"/>
  <c r="FB118" i="3"/>
  <c r="FB147" i="3"/>
  <c r="FB117" i="3"/>
  <c r="FB116" i="3" s="1"/>
  <c r="FB149" i="3"/>
  <c r="EI153" i="4"/>
  <c r="EI117" i="4"/>
  <c r="EI118" i="4"/>
  <c r="EI147" i="4"/>
  <c r="EI151" i="4"/>
  <c r="EI149" i="4"/>
  <c r="ES73" i="10"/>
  <c r="ES74" i="10"/>
  <c r="ES81" i="10"/>
  <c r="ES13" i="10"/>
  <c r="ES12" i="10"/>
  <c r="FB193" i="3"/>
  <c r="FB194" i="3"/>
  <c r="FB192" i="3"/>
  <c r="FB188" i="3"/>
  <c r="FB187" i="3"/>
  <c r="FB183" i="3"/>
  <c r="FB182" i="3"/>
  <c r="FB181" i="3"/>
  <c r="FB144" i="3"/>
  <c r="FB137" i="3"/>
  <c r="FB142" i="3"/>
  <c r="JZ167" i="3"/>
  <c r="JY165" i="3"/>
  <c r="KF166" i="3"/>
  <c r="EI194" i="4"/>
  <c r="EI193" i="4"/>
  <c r="EI192" i="4"/>
  <c r="EI188" i="4"/>
  <c r="EI187" i="4"/>
  <c r="EI182" i="4"/>
  <c r="EI181" i="4"/>
  <c r="EI183" i="4"/>
  <c r="EI142" i="4"/>
  <c r="EI144" i="4"/>
  <c r="EI137" i="4"/>
  <c r="JY165" i="4"/>
  <c r="JZ166" i="4"/>
  <c r="FB90" i="3"/>
  <c r="FB88" i="3"/>
  <c r="FB91" i="3"/>
  <c r="FB89" i="3"/>
  <c r="FB87" i="3"/>
  <c r="FB86" i="3"/>
  <c r="FB85" i="3"/>
  <c r="EI91" i="4"/>
  <c r="EI89" i="4"/>
  <c r="EI90" i="4"/>
  <c r="EI87" i="4"/>
  <c r="EI88" i="4"/>
  <c r="EI85" i="4"/>
  <c r="EI86" i="4"/>
  <c r="FB110" i="3"/>
  <c r="FB111" i="3"/>
  <c r="FB108" i="3"/>
  <c r="FB109" i="3"/>
  <c r="EI111" i="4"/>
  <c r="EI109" i="4"/>
  <c r="EI108" i="4"/>
  <c r="EI110" i="4"/>
  <c r="FB107" i="3"/>
  <c r="EI107" i="4"/>
  <c r="EI69" i="4"/>
  <c r="EI68" i="4"/>
  <c r="EI65" i="4"/>
  <c r="EI66" i="4"/>
  <c r="EI64" i="4"/>
  <c r="EI67" i="4"/>
  <c r="EI63" i="4"/>
  <c r="EI59" i="4"/>
  <c r="EI58" i="4"/>
  <c r="EI57" i="4"/>
  <c r="EI55" i="4"/>
  <c r="EI53" i="4"/>
  <c r="EI56" i="4"/>
  <c r="EI54" i="4"/>
  <c r="EI39" i="4"/>
  <c r="EI37" i="4"/>
  <c r="EI33" i="4"/>
  <c r="EI35" i="4"/>
  <c r="EI36" i="4"/>
  <c r="EI34" i="4"/>
  <c r="EI38" i="4"/>
  <c r="FB64" i="3"/>
  <c r="FB65" i="3"/>
  <c r="FB66" i="3"/>
  <c r="FB67" i="3"/>
  <c r="FB68" i="3"/>
  <c r="FB69" i="3"/>
  <c r="FB63" i="3"/>
  <c r="FB56" i="3"/>
  <c r="FB54" i="3"/>
  <c r="FB55" i="3"/>
  <c r="FB59" i="3"/>
  <c r="FB57" i="3"/>
  <c r="FB58" i="3"/>
  <c r="FB53" i="3"/>
  <c r="FB35" i="3"/>
  <c r="FB36" i="3"/>
  <c r="FB34" i="3"/>
  <c r="FB38" i="3"/>
  <c r="FB37" i="3"/>
  <c r="FB39" i="3"/>
  <c r="FB33" i="3"/>
  <c r="FB17" i="3"/>
  <c r="FB16" i="3"/>
  <c r="FB15" i="3"/>
  <c r="FB14" i="3"/>
  <c r="FB13" i="3"/>
  <c r="FB11" i="3"/>
  <c r="FB12" i="3"/>
  <c r="FC6" i="3"/>
  <c r="FB28" i="3"/>
  <c r="FB22" i="3"/>
  <c r="FB26" i="3"/>
  <c r="FB27" i="3"/>
  <c r="EI17" i="4"/>
  <c r="EI15" i="4"/>
  <c r="EI14" i="4"/>
  <c r="EI22" i="4"/>
  <c r="EI12" i="4"/>
  <c r="EI13" i="4"/>
  <c r="EI16" i="4"/>
  <c r="EI11" i="4"/>
  <c r="EI27" i="4"/>
  <c r="EI28" i="4"/>
  <c r="EI26" i="4"/>
  <c r="EJ6" i="4"/>
  <c r="ES23" i="10"/>
  <c r="ET6" i="10"/>
  <c r="EF193" i="6"/>
  <c r="EG187" i="6"/>
  <c r="EI7" i="6"/>
  <c r="EI1" i="6"/>
  <c r="EI101" i="6" l="1"/>
  <c r="EI102" i="6"/>
  <c r="EI100" i="6"/>
  <c r="EI99" i="6"/>
  <c r="EI97" i="6"/>
  <c r="EI96" i="6"/>
  <c r="EI98" i="6"/>
  <c r="EI75" i="6"/>
  <c r="EI77" i="6"/>
  <c r="EI78" i="6"/>
  <c r="EI79" i="6"/>
  <c r="EI80" i="6"/>
  <c r="EI76" i="6"/>
  <c r="EI74" i="6"/>
  <c r="EI44" i="6"/>
  <c r="EI46" i="6"/>
  <c r="EI47" i="6"/>
  <c r="EI48" i="6"/>
  <c r="EI45" i="6"/>
  <c r="EI49" i="6"/>
  <c r="EI43" i="6"/>
  <c r="KG166" i="3"/>
  <c r="KA167" i="3"/>
  <c r="JZ165" i="3"/>
  <c r="JZ165" i="4"/>
  <c r="KA166" i="4"/>
  <c r="EI116" i="4"/>
  <c r="EI107" i="6"/>
  <c r="EI108" i="6"/>
  <c r="EI109" i="6"/>
  <c r="EI110" i="6"/>
  <c r="EI111" i="6"/>
  <c r="EI90" i="6"/>
  <c r="EI91" i="6"/>
  <c r="EI89" i="6"/>
  <c r="EI88" i="6"/>
  <c r="EI86" i="6"/>
  <c r="EI87" i="6"/>
  <c r="EI85" i="6"/>
  <c r="EI151" i="6"/>
  <c r="EI137" i="6"/>
  <c r="EI149" i="6"/>
  <c r="EI153" i="6"/>
  <c r="EI142" i="6"/>
  <c r="EI118" i="6"/>
  <c r="EI147" i="6"/>
  <c r="EI117" i="6"/>
  <c r="EI68" i="6"/>
  <c r="EI67" i="6"/>
  <c r="EI66" i="6"/>
  <c r="EI69" i="6"/>
  <c r="EI65" i="6"/>
  <c r="EI64" i="6"/>
  <c r="EI63" i="6"/>
  <c r="EI59" i="6"/>
  <c r="EI56" i="6"/>
  <c r="EI57" i="6"/>
  <c r="EI54" i="6"/>
  <c r="EI53" i="6"/>
  <c r="EI55" i="6"/>
  <c r="EI39" i="6"/>
  <c r="EI58" i="6"/>
  <c r="EI38" i="6"/>
  <c r="EI37" i="6"/>
  <c r="EI34" i="6"/>
  <c r="EI33" i="6"/>
  <c r="EI35" i="6"/>
  <c r="EI36" i="6"/>
  <c r="EI15" i="6"/>
  <c r="EI17" i="6"/>
  <c r="EI16" i="6"/>
  <c r="EI14" i="6"/>
  <c r="EI13" i="6"/>
  <c r="EI12" i="6"/>
  <c r="EI11" i="6"/>
  <c r="EI22" i="6"/>
  <c r="EI28" i="6"/>
  <c r="EI26" i="6"/>
  <c r="EI27" i="6"/>
  <c r="EG193" i="6"/>
  <c r="ES79" i="10"/>
  <c r="ET7" i="10"/>
  <c r="ET54" i="10" s="1"/>
  <c r="ET1" i="10"/>
  <c r="EH181" i="6"/>
  <c r="EG182" i="6"/>
  <c r="EG183" i="6" s="1"/>
  <c r="EH144" i="6"/>
  <c r="EJ6" i="6"/>
  <c r="EJ7" i="4"/>
  <c r="EJ1" i="4"/>
  <c r="FC7" i="3"/>
  <c r="FC1" i="3"/>
  <c r="EJ102" i="4" l="1"/>
  <c r="EJ101" i="4"/>
  <c r="EJ99" i="4"/>
  <c r="EJ100" i="4"/>
  <c r="EJ97" i="4"/>
  <c r="EJ96" i="4"/>
  <c r="EJ75" i="4"/>
  <c r="EJ98" i="4"/>
  <c r="EJ77" i="4"/>
  <c r="EJ76" i="4"/>
  <c r="EJ80" i="4"/>
  <c r="EJ79" i="4"/>
  <c r="EJ78" i="4"/>
  <c r="FC101" i="3"/>
  <c r="FC102" i="3"/>
  <c r="FC100" i="3"/>
  <c r="FC98" i="3"/>
  <c r="FC97" i="3"/>
  <c r="FC99" i="3"/>
  <c r="FC76" i="3"/>
  <c r="FC96" i="3"/>
  <c r="FC78" i="3"/>
  <c r="FC75" i="3"/>
  <c r="FC77" i="3"/>
  <c r="FC80" i="3"/>
  <c r="FC79" i="3"/>
  <c r="EJ74" i="4"/>
  <c r="EJ44" i="4"/>
  <c r="EJ46" i="4"/>
  <c r="EJ48" i="4"/>
  <c r="EJ47" i="4"/>
  <c r="EJ45" i="4"/>
  <c r="EJ49" i="4"/>
  <c r="FC74" i="3"/>
  <c r="FC44" i="3"/>
  <c r="FC45" i="3"/>
  <c r="FC46" i="3"/>
  <c r="FC48" i="3"/>
  <c r="FC47" i="3"/>
  <c r="FC49" i="3"/>
  <c r="EJ43" i="4"/>
  <c r="FC43" i="3"/>
  <c r="ET55" i="10"/>
  <c r="ET73" i="10"/>
  <c r="ET81" i="10"/>
  <c r="ET74" i="10"/>
  <c r="FC153" i="3"/>
  <c r="FC151" i="3"/>
  <c r="FC118" i="3"/>
  <c r="FC149" i="3"/>
  <c r="FC147" i="3"/>
  <c r="FC117" i="3"/>
  <c r="EJ151" i="4"/>
  <c r="EJ149" i="4"/>
  <c r="EJ118" i="4"/>
  <c r="EJ117" i="4"/>
  <c r="EJ153" i="4"/>
  <c r="EJ147" i="4"/>
  <c r="ET12" i="10"/>
  <c r="ET13" i="10"/>
  <c r="KB167" i="3"/>
  <c r="KA165" i="3"/>
  <c r="FC193" i="3"/>
  <c r="FC194" i="3"/>
  <c r="FC192" i="3"/>
  <c r="FC188" i="3"/>
  <c r="FC183" i="3"/>
  <c r="FC182" i="3"/>
  <c r="FC187" i="3"/>
  <c r="FC181" i="3"/>
  <c r="FC137" i="3"/>
  <c r="FC142" i="3"/>
  <c r="FC144" i="3"/>
  <c r="KH166" i="3"/>
  <c r="EJ194" i="4"/>
  <c r="EJ193" i="4"/>
  <c r="EJ188" i="4"/>
  <c r="EJ192" i="4"/>
  <c r="EJ182" i="4"/>
  <c r="EJ187" i="4"/>
  <c r="EJ183" i="4"/>
  <c r="EJ181" i="4"/>
  <c r="EJ144" i="4"/>
  <c r="EJ142" i="4"/>
  <c r="EJ137" i="4"/>
  <c r="KA165" i="4"/>
  <c r="KB166" i="4"/>
  <c r="FC91" i="3"/>
  <c r="FC89" i="3"/>
  <c r="FC90" i="3"/>
  <c r="FC85" i="3"/>
  <c r="FC88" i="3"/>
  <c r="FC86" i="3"/>
  <c r="FC87" i="3"/>
  <c r="EJ91" i="4"/>
  <c r="EJ90" i="4"/>
  <c r="EJ89" i="4"/>
  <c r="EJ87" i="4"/>
  <c r="EJ88" i="4"/>
  <c r="EJ86" i="4"/>
  <c r="EJ85" i="4"/>
  <c r="FC110" i="3"/>
  <c r="FC111" i="3"/>
  <c r="FC109" i="3"/>
  <c r="FC108" i="3"/>
  <c r="EJ109" i="4"/>
  <c r="EJ110" i="4"/>
  <c r="EJ111" i="4"/>
  <c r="EJ108" i="4"/>
  <c r="FC107" i="3"/>
  <c r="EJ69" i="4"/>
  <c r="EJ67" i="4"/>
  <c r="EJ66" i="4"/>
  <c r="EJ68" i="4"/>
  <c r="EJ65" i="4"/>
  <c r="EJ64" i="4"/>
  <c r="EJ107" i="4"/>
  <c r="EJ63" i="4"/>
  <c r="EJ59" i="4"/>
  <c r="EJ58" i="4"/>
  <c r="EJ57" i="4"/>
  <c r="EJ55" i="4"/>
  <c r="EJ53" i="4"/>
  <c r="EJ56" i="4"/>
  <c r="EJ54" i="4"/>
  <c r="EJ39" i="4"/>
  <c r="EJ37" i="4"/>
  <c r="EJ38" i="4"/>
  <c r="EJ36" i="4"/>
  <c r="EJ33" i="4"/>
  <c r="EJ35" i="4"/>
  <c r="EJ34" i="4"/>
  <c r="FC64" i="3"/>
  <c r="FC65" i="3"/>
  <c r="FC66" i="3"/>
  <c r="FC67" i="3"/>
  <c r="FC69" i="3"/>
  <c r="FC68" i="3"/>
  <c r="FC54" i="3"/>
  <c r="FC63" i="3"/>
  <c r="FC56" i="3"/>
  <c r="FC55" i="3"/>
  <c r="FC59" i="3"/>
  <c r="FC57" i="3"/>
  <c r="FC58" i="3"/>
  <c r="FC53" i="3"/>
  <c r="FC35" i="3"/>
  <c r="FC37" i="3"/>
  <c r="FC36" i="3"/>
  <c r="FC34" i="3"/>
  <c r="FC38" i="3"/>
  <c r="FC39" i="3"/>
  <c r="FC33" i="3"/>
  <c r="FC17" i="3"/>
  <c r="FC16" i="3"/>
  <c r="FC15" i="3"/>
  <c r="FC14" i="3"/>
  <c r="FC13" i="3"/>
  <c r="FC12" i="3"/>
  <c r="FC11" i="3"/>
  <c r="FD6" i="3"/>
  <c r="FC22" i="3"/>
  <c r="FC26" i="3"/>
  <c r="FC27" i="3"/>
  <c r="FC28" i="3"/>
  <c r="EJ17" i="4"/>
  <c r="EJ22" i="4"/>
  <c r="EJ16" i="4"/>
  <c r="EJ15" i="4"/>
  <c r="EJ13" i="4"/>
  <c r="EJ14" i="4"/>
  <c r="EJ12" i="4"/>
  <c r="EJ11" i="4"/>
  <c r="EJ27" i="4"/>
  <c r="EJ28" i="4"/>
  <c r="EJ26" i="4"/>
  <c r="EK6" i="4"/>
  <c r="ET23" i="10"/>
  <c r="EU6" i="10"/>
  <c r="EH193" i="6"/>
  <c r="EH187" i="6"/>
  <c r="EJ1" i="6"/>
  <c r="EJ7" i="6"/>
  <c r="EJ101" i="6" l="1"/>
  <c r="EJ102" i="6"/>
  <c r="EJ100" i="6"/>
  <c r="EJ99" i="6"/>
  <c r="EJ97" i="6"/>
  <c r="EJ96" i="6"/>
  <c r="EJ98" i="6"/>
  <c r="EJ75" i="6"/>
  <c r="EJ76" i="6"/>
  <c r="EJ78" i="6"/>
  <c r="EJ79" i="6"/>
  <c r="EJ80" i="6"/>
  <c r="EJ77" i="6"/>
  <c r="EJ44" i="6"/>
  <c r="EJ45" i="6"/>
  <c r="EJ46" i="6"/>
  <c r="EJ47" i="6"/>
  <c r="EJ74" i="6"/>
  <c r="EJ48" i="6"/>
  <c r="EJ49" i="6"/>
  <c r="EJ43" i="6"/>
  <c r="FC116" i="3"/>
  <c r="KI166" i="3"/>
  <c r="KC167" i="3"/>
  <c r="KB165" i="3"/>
  <c r="KC166" i="4"/>
  <c r="KB165" i="4"/>
  <c r="EJ116" i="4"/>
  <c r="EJ107" i="6"/>
  <c r="EJ108" i="6"/>
  <c r="EJ110" i="6"/>
  <c r="EJ109" i="6"/>
  <c r="EJ111" i="6"/>
  <c r="EJ91" i="6"/>
  <c r="EJ90" i="6"/>
  <c r="EJ88" i="6"/>
  <c r="EJ89" i="6"/>
  <c r="EJ86" i="6"/>
  <c r="EJ87" i="6"/>
  <c r="EJ85" i="6"/>
  <c r="EJ151" i="6"/>
  <c r="EJ137" i="6"/>
  <c r="EJ149" i="6"/>
  <c r="EJ153" i="6"/>
  <c r="EJ142" i="6"/>
  <c r="EJ118" i="6"/>
  <c r="EJ147" i="6"/>
  <c r="EJ117" i="6"/>
  <c r="EJ69" i="6"/>
  <c r="EJ68" i="6"/>
  <c r="EJ67" i="6"/>
  <c r="EJ66" i="6"/>
  <c r="EJ65" i="6"/>
  <c r="EJ64" i="6"/>
  <c r="EJ63" i="6"/>
  <c r="EJ59" i="6"/>
  <c r="EJ57" i="6"/>
  <c r="EJ56" i="6"/>
  <c r="EJ55" i="6"/>
  <c r="EJ58" i="6"/>
  <c r="EJ39" i="6"/>
  <c r="EJ38" i="6"/>
  <c r="EJ53" i="6"/>
  <c r="EJ37" i="6"/>
  <c r="EJ54" i="6"/>
  <c r="EJ35" i="6"/>
  <c r="EJ36" i="6"/>
  <c r="EJ34" i="6"/>
  <c r="EJ17" i="6"/>
  <c r="EJ16" i="6"/>
  <c r="EJ14" i="6"/>
  <c r="EJ13" i="6"/>
  <c r="EJ12" i="6"/>
  <c r="EJ11" i="6"/>
  <c r="EJ33" i="6"/>
  <c r="EJ15" i="6"/>
  <c r="EJ22" i="6"/>
  <c r="EJ26" i="6"/>
  <c r="EJ28" i="6"/>
  <c r="EJ27" i="6"/>
  <c r="ET79" i="10"/>
  <c r="EU1" i="10"/>
  <c r="EU7" i="10"/>
  <c r="EU54" i="10" s="1"/>
  <c r="EI144" i="6"/>
  <c r="EI181" i="6"/>
  <c r="EH182" i="6"/>
  <c r="EH183" i="6" s="1"/>
  <c r="EK6" i="6"/>
  <c r="EK7" i="4"/>
  <c r="EK1" i="4"/>
  <c r="FD7" i="3"/>
  <c r="FD1" i="3"/>
  <c r="EK102" i="4" l="1"/>
  <c r="EK101" i="4"/>
  <c r="EK100" i="4"/>
  <c r="EK97" i="4"/>
  <c r="EK99" i="4"/>
  <c r="EK98" i="4"/>
  <c r="EK96" i="4"/>
  <c r="EK75" i="4"/>
  <c r="EK77" i="4"/>
  <c r="EK76" i="4"/>
  <c r="EK80" i="4"/>
  <c r="EK79" i="4"/>
  <c r="EK78" i="4"/>
  <c r="FD102" i="3"/>
  <c r="FD100" i="3"/>
  <c r="FD99" i="3"/>
  <c r="FD101" i="3"/>
  <c r="FD97" i="3"/>
  <c r="FD96" i="3"/>
  <c r="FD98" i="3"/>
  <c r="FD76" i="3"/>
  <c r="FD77" i="3"/>
  <c r="FD78" i="3"/>
  <c r="FD75" i="3"/>
  <c r="FD80" i="3"/>
  <c r="FD79" i="3"/>
  <c r="EK74" i="4"/>
  <c r="EK44" i="4"/>
  <c r="EK45" i="4"/>
  <c r="EK49" i="4"/>
  <c r="EK48" i="4"/>
  <c r="EK47" i="4"/>
  <c r="EK46" i="4"/>
  <c r="FD74" i="3"/>
  <c r="FD44" i="3"/>
  <c r="FD45" i="3"/>
  <c r="FD48" i="3"/>
  <c r="FD46" i="3"/>
  <c r="FD47" i="3"/>
  <c r="FD49" i="3"/>
  <c r="EK43" i="4"/>
  <c r="FD43" i="3"/>
  <c r="EU55" i="10"/>
  <c r="EU73" i="10"/>
  <c r="EU74" i="10"/>
  <c r="EU81" i="10"/>
  <c r="FD153" i="3"/>
  <c r="FD151" i="3"/>
  <c r="FD149" i="3"/>
  <c r="FD118" i="3"/>
  <c r="FD147" i="3"/>
  <c r="FD117" i="3"/>
  <c r="EK153" i="4"/>
  <c r="EK149" i="4"/>
  <c r="EK151" i="4"/>
  <c r="EK147" i="4"/>
  <c r="EK117" i="4"/>
  <c r="EK118" i="4"/>
  <c r="EU13" i="10"/>
  <c r="EU12" i="10"/>
  <c r="FD194" i="3"/>
  <c r="FD192" i="3"/>
  <c r="FD188" i="3"/>
  <c r="FD193" i="3"/>
  <c r="FD187" i="3"/>
  <c r="FD182" i="3"/>
  <c r="FD181" i="3"/>
  <c r="FD183" i="3"/>
  <c r="FD137" i="3"/>
  <c r="FD142" i="3"/>
  <c r="FD144" i="3"/>
  <c r="KD167" i="3"/>
  <c r="KC165" i="3"/>
  <c r="KJ166" i="3"/>
  <c r="EK193" i="4"/>
  <c r="EK194" i="4"/>
  <c r="EK192" i="4"/>
  <c r="EK187" i="4"/>
  <c r="EK188" i="4"/>
  <c r="EK183" i="4"/>
  <c r="EK181" i="4"/>
  <c r="EK182" i="4"/>
  <c r="EK142" i="4"/>
  <c r="EK144" i="4"/>
  <c r="EK137" i="4"/>
  <c r="KD166" i="4"/>
  <c r="KC165" i="4"/>
  <c r="FD90" i="3"/>
  <c r="FD91" i="3"/>
  <c r="FD89" i="3"/>
  <c r="FD88" i="3"/>
  <c r="FD87" i="3"/>
  <c r="FD86" i="3"/>
  <c r="FD85" i="3"/>
  <c r="EK91" i="4"/>
  <c r="EK90" i="4"/>
  <c r="EK89" i="4"/>
  <c r="EK87" i="4"/>
  <c r="EK88" i="4"/>
  <c r="EK86" i="4"/>
  <c r="EK85" i="4"/>
  <c r="FD111" i="3"/>
  <c r="FD110" i="3"/>
  <c r="FD108" i="3"/>
  <c r="FD109" i="3"/>
  <c r="EK110" i="4"/>
  <c r="EK111" i="4"/>
  <c r="EK109" i="4"/>
  <c r="EK108" i="4"/>
  <c r="FD107" i="3"/>
  <c r="EK107" i="4"/>
  <c r="EK68" i="4"/>
  <c r="EK69" i="4"/>
  <c r="EK67" i="4"/>
  <c r="EK64" i="4"/>
  <c r="EK66" i="4"/>
  <c r="EK65" i="4"/>
  <c r="EK63" i="4"/>
  <c r="EK59" i="4"/>
  <c r="EK58" i="4"/>
  <c r="EK57" i="4"/>
  <c r="EK56" i="4"/>
  <c r="EK54" i="4"/>
  <c r="EK55" i="4"/>
  <c r="EK37" i="4"/>
  <c r="EK35" i="4"/>
  <c r="EK53" i="4"/>
  <c r="EK33" i="4"/>
  <c r="EK39" i="4"/>
  <c r="EK34" i="4"/>
  <c r="EK38" i="4"/>
  <c r="EK36" i="4"/>
  <c r="FD64" i="3"/>
  <c r="FD66" i="3"/>
  <c r="FD65" i="3"/>
  <c r="FD68" i="3"/>
  <c r="FD69" i="3"/>
  <c r="FD67" i="3"/>
  <c r="FD63" i="3"/>
  <c r="FD55" i="3"/>
  <c r="FD56" i="3"/>
  <c r="FD58" i="3"/>
  <c r="FD54" i="3"/>
  <c r="FD59" i="3"/>
  <c r="FD57" i="3"/>
  <c r="FD53" i="3"/>
  <c r="FD34" i="3"/>
  <c r="FD35" i="3"/>
  <c r="FD37" i="3"/>
  <c r="FD36" i="3"/>
  <c r="FD39" i="3"/>
  <c r="FD38" i="3"/>
  <c r="FD33" i="3"/>
  <c r="FD17" i="3"/>
  <c r="FD16" i="3"/>
  <c r="FD15" i="3"/>
  <c r="FD14" i="3"/>
  <c r="FD13" i="3"/>
  <c r="FD12" i="3"/>
  <c r="FD11" i="3"/>
  <c r="FE6" i="3"/>
  <c r="FD22" i="3"/>
  <c r="FD28" i="3"/>
  <c r="FD27" i="3"/>
  <c r="FD26" i="3"/>
  <c r="EK17" i="4"/>
  <c r="EK15" i="4"/>
  <c r="EK22" i="4"/>
  <c r="EK12" i="4"/>
  <c r="EK16" i="4"/>
  <c r="EK13" i="4"/>
  <c r="EK11" i="4"/>
  <c r="EK14" i="4"/>
  <c r="EK26" i="4"/>
  <c r="EK27" i="4"/>
  <c r="EK28" i="4"/>
  <c r="EL6" i="4"/>
  <c r="EU23" i="10"/>
  <c r="EV6" i="10"/>
  <c r="EI187" i="6"/>
  <c r="EK7" i="6"/>
  <c r="EK1" i="6"/>
  <c r="EK102" i="6" l="1"/>
  <c r="EK101" i="6"/>
  <c r="EK100" i="6"/>
  <c r="EK99" i="6"/>
  <c r="EK98" i="6"/>
  <c r="EK97" i="6"/>
  <c r="EK75" i="6"/>
  <c r="EK77" i="6"/>
  <c r="EK78" i="6"/>
  <c r="EK96" i="6"/>
  <c r="EK76" i="6"/>
  <c r="EK79" i="6"/>
  <c r="EK80" i="6"/>
  <c r="EK74" i="6"/>
  <c r="EK44" i="6"/>
  <c r="EK45" i="6"/>
  <c r="EK46" i="6"/>
  <c r="EK47" i="6"/>
  <c r="EK48" i="6"/>
  <c r="EK49" i="6"/>
  <c r="EK43" i="6"/>
  <c r="KK166" i="3"/>
  <c r="KE167" i="3"/>
  <c r="KD165" i="3"/>
  <c r="FD116" i="3"/>
  <c r="EK116" i="4"/>
  <c r="KE166" i="4"/>
  <c r="KD165" i="4"/>
  <c r="EK107" i="6"/>
  <c r="EK110" i="6"/>
  <c r="EK108" i="6"/>
  <c r="EK111" i="6"/>
  <c r="EK109" i="6"/>
  <c r="EK91" i="6"/>
  <c r="EK90" i="6"/>
  <c r="EK89" i="6"/>
  <c r="EK88" i="6"/>
  <c r="EK87" i="6"/>
  <c r="EK86" i="6"/>
  <c r="EK85" i="6"/>
  <c r="EK137" i="6"/>
  <c r="EK151" i="6"/>
  <c r="EK149" i="6"/>
  <c r="EK153" i="6"/>
  <c r="EK142" i="6"/>
  <c r="EK118" i="6"/>
  <c r="EK147" i="6"/>
  <c r="EK117" i="6"/>
  <c r="EK69" i="6"/>
  <c r="EK68" i="6"/>
  <c r="EK67" i="6"/>
  <c r="EK66" i="6"/>
  <c r="EK65" i="6"/>
  <c r="EK64" i="6"/>
  <c r="EK63" i="6"/>
  <c r="EK59" i="6"/>
  <c r="EK58" i="6"/>
  <c r="EK57" i="6"/>
  <c r="EK53" i="6"/>
  <c r="EK56" i="6"/>
  <c r="EK55" i="6"/>
  <c r="EK38" i="6"/>
  <c r="EK37" i="6"/>
  <c r="EK34" i="6"/>
  <c r="EK39" i="6"/>
  <c r="EK54" i="6"/>
  <c r="EK36" i="6"/>
  <c r="EK17" i="6"/>
  <c r="EK16" i="6"/>
  <c r="EK15" i="6"/>
  <c r="EK35" i="6"/>
  <c r="EK14" i="6"/>
  <c r="EK13" i="6"/>
  <c r="EK12" i="6"/>
  <c r="EK33" i="6"/>
  <c r="EK11" i="6"/>
  <c r="EK22" i="6"/>
  <c r="EK28" i="6"/>
  <c r="EK27" i="6"/>
  <c r="EK26" i="6"/>
  <c r="EU79" i="10"/>
  <c r="EK192" i="6"/>
  <c r="EK188" i="6"/>
  <c r="EK187" i="6"/>
  <c r="EV1" i="10"/>
  <c r="EV7" i="10"/>
  <c r="EV54" i="10" s="1"/>
  <c r="EK193" i="6"/>
  <c r="EI193" i="6"/>
  <c r="EJ144" i="6"/>
  <c r="EK194" i="6"/>
  <c r="EK183" i="6"/>
  <c r="EK182" i="6"/>
  <c r="EK181" i="6"/>
  <c r="EJ181" i="6"/>
  <c r="EI182" i="6"/>
  <c r="EI183" i="6" s="1"/>
  <c r="EK144" i="6"/>
  <c r="EL6" i="6"/>
  <c r="EL1" i="4"/>
  <c r="EL7" i="4"/>
  <c r="FE7" i="3"/>
  <c r="FE1" i="3"/>
  <c r="EL101" i="4" l="1"/>
  <c r="EL100" i="4"/>
  <c r="EL102" i="4"/>
  <c r="EL99" i="4"/>
  <c r="EL97" i="4"/>
  <c r="EL98" i="4"/>
  <c r="EL96" i="4"/>
  <c r="EL76" i="4"/>
  <c r="EL75" i="4"/>
  <c r="EL77" i="4"/>
  <c r="EL80" i="4"/>
  <c r="EL79" i="4"/>
  <c r="EL78" i="4"/>
  <c r="FE102" i="3"/>
  <c r="FE100" i="3"/>
  <c r="FE99" i="3"/>
  <c r="FE98" i="3"/>
  <c r="FE96" i="3"/>
  <c r="FE101" i="3"/>
  <c r="FE97" i="3"/>
  <c r="FE75" i="3"/>
  <c r="FE78" i="3"/>
  <c r="FE76" i="3"/>
  <c r="FE77" i="3"/>
  <c r="FE80" i="3"/>
  <c r="FE79" i="3"/>
  <c r="EL74" i="4"/>
  <c r="EL44" i="4"/>
  <c r="EL46" i="4"/>
  <c r="EL45" i="4"/>
  <c r="EL49" i="4"/>
  <c r="EL48" i="4"/>
  <c r="EL47" i="4"/>
  <c r="FE74" i="3"/>
  <c r="FE45" i="3"/>
  <c r="FE46" i="3"/>
  <c r="FE47" i="3"/>
  <c r="FE49" i="3"/>
  <c r="FE48" i="3"/>
  <c r="FE44" i="3"/>
  <c r="EL43" i="4"/>
  <c r="FE43" i="3"/>
  <c r="EV55" i="10"/>
  <c r="FE153" i="3"/>
  <c r="FE151" i="3"/>
  <c r="FE149" i="3"/>
  <c r="FE118" i="3"/>
  <c r="FE147" i="3"/>
  <c r="FE117" i="3"/>
  <c r="EL151" i="4"/>
  <c r="EL153" i="4"/>
  <c r="EL147" i="4"/>
  <c r="EL149" i="4"/>
  <c r="EL117" i="4"/>
  <c r="EL118" i="4"/>
  <c r="EV81" i="10"/>
  <c r="EV74" i="10"/>
  <c r="EV73" i="10"/>
  <c r="EV12" i="10"/>
  <c r="EV13" i="10"/>
  <c r="KF167" i="3"/>
  <c r="KE165" i="3"/>
  <c r="FE194" i="3"/>
  <c r="FE192" i="3"/>
  <c r="FE188" i="3"/>
  <c r="FE193" i="3"/>
  <c r="FE187" i="3"/>
  <c r="FE182" i="3"/>
  <c r="FE183" i="3"/>
  <c r="FE181" i="3"/>
  <c r="FE144" i="3"/>
  <c r="FE137" i="3"/>
  <c r="FE142" i="3"/>
  <c r="KL166" i="3"/>
  <c r="EL193" i="4"/>
  <c r="EL194" i="4"/>
  <c r="EL192" i="4"/>
  <c r="EL188" i="4"/>
  <c r="EL187" i="4"/>
  <c r="EL183" i="4"/>
  <c r="EL182" i="4"/>
  <c r="EL181" i="4"/>
  <c r="EL144" i="4"/>
  <c r="EL142" i="4"/>
  <c r="EL137" i="4"/>
  <c r="KE165" i="4"/>
  <c r="KF166" i="4"/>
  <c r="FE91" i="3"/>
  <c r="FE89" i="3"/>
  <c r="FE90" i="3"/>
  <c r="FE87" i="3"/>
  <c r="FE86" i="3"/>
  <c r="FE88" i="3"/>
  <c r="FE85" i="3"/>
  <c r="EL90" i="4"/>
  <c r="EL91" i="4"/>
  <c r="EL89" i="4"/>
  <c r="EL88" i="4"/>
  <c r="EL87" i="4"/>
  <c r="EL86" i="4"/>
  <c r="EL85" i="4"/>
  <c r="FE111" i="3"/>
  <c r="FE110" i="3"/>
  <c r="FE108" i="3"/>
  <c r="FE109" i="3"/>
  <c r="EL111" i="4"/>
  <c r="EL110" i="4"/>
  <c r="EL109" i="4"/>
  <c r="EL108" i="4"/>
  <c r="FE107" i="3"/>
  <c r="EL68" i="4"/>
  <c r="EL107" i="4"/>
  <c r="EL69" i="4"/>
  <c r="EL66" i="4"/>
  <c r="EL64" i="4"/>
  <c r="EL67" i="4"/>
  <c r="EL65" i="4"/>
  <c r="EL63" i="4"/>
  <c r="EL59" i="4"/>
  <c r="EL58" i="4"/>
  <c r="EL57" i="4"/>
  <c r="EL39" i="4"/>
  <c r="EL56" i="4"/>
  <c r="EL54" i="4"/>
  <c r="EL55" i="4"/>
  <c r="EL37" i="4"/>
  <c r="EL53" i="4"/>
  <c r="EL38" i="4"/>
  <c r="EL35" i="4"/>
  <c r="EL34" i="4"/>
  <c r="EL36" i="4"/>
  <c r="EL33" i="4"/>
  <c r="FE64" i="3"/>
  <c r="FE68" i="3"/>
  <c r="FE65" i="3"/>
  <c r="FE66" i="3"/>
  <c r="FE69" i="3"/>
  <c r="FE67" i="3"/>
  <c r="FE54" i="3"/>
  <c r="FE55" i="3"/>
  <c r="FE63" i="3"/>
  <c r="FE58" i="3"/>
  <c r="FE56" i="3"/>
  <c r="FE59" i="3"/>
  <c r="FE57" i="3"/>
  <c r="FE53" i="3"/>
  <c r="FE34" i="3"/>
  <c r="FE36" i="3"/>
  <c r="FE37" i="3"/>
  <c r="FE35" i="3"/>
  <c r="FE39" i="3"/>
  <c r="FE38" i="3"/>
  <c r="FE33" i="3"/>
  <c r="FE17" i="3"/>
  <c r="FE16" i="3"/>
  <c r="FE15" i="3"/>
  <c r="FE14" i="3"/>
  <c r="FE13" i="3"/>
  <c r="FE12" i="3"/>
  <c r="FE11" i="3"/>
  <c r="FF6" i="3"/>
  <c r="FE26" i="3"/>
  <c r="FE22" i="3"/>
  <c r="FE27" i="3"/>
  <c r="FE28" i="3"/>
  <c r="EL28" i="4"/>
  <c r="EL17" i="4"/>
  <c r="EL22" i="4"/>
  <c r="EL14" i="4"/>
  <c r="EL16" i="4"/>
  <c r="EL12" i="4"/>
  <c r="EL15" i="4"/>
  <c r="EL11" i="4"/>
  <c r="EL13" i="4"/>
  <c r="EL26" i="4"/>
  <c r="EL27" i="4"/>
  <c r="EM6" i="4"/>
  <c r="EV23" i="10"/>
  <c r="EW6" i="10"/>
  <c r="EJ187" i="6"/>
  <c r="EK116" i="6"/>
  <c r="EL1" i="6"/>
  <c r="EL7" i="6"/>
  <c r="EL116" i="4" l="1"/>
  <c r="EL100" i="6"/>
  <c r="EL102" i="6"/>
  <c r="EL101" i="6"/>
  <c r="EL98" i="6"/>
  <c r="EL99" i="6"/>
  <c r="EL96" i="6"/>
  <c r="EL97" i="6"/>
  <c r="EL75" i="6"/>
  <c r="EL76" i="6"/>
  <c r="EL77" i="6"/>
  <c r="EL78" i="6"/>
  <c r="EL79" i="6"/>
  <c r="EL80" i="6"/>
  <c r="EL44" i="6"/>
  <c r="EL45" i="6"/>
  <c r="EL74" i="6"/>
  <c r="EL46" i="6"/>
  <c r="EL47" i="6"/>
  <c r="EL48" i="6"/>
  <c r="EL49" i="6"/>
  <c r="FE116" i="3"/>
  <c r="EL43" i="6"/>
  <c r="KM166" i="3"/>
  <c r="KG167" i="3"/>
  <c r="KF165" i="3"/>
  <c r="KG166" i="4"/>
  <c r="KF165" i="4"/>
  <c r="EL108" i="6"/>
  <c r="EL107" i="6"/>
  <c r="EL110" i="6"/>
  <c r="EL109" i="6"/>
  <c r="EL111" i="6"/>
  <c r="EL90" i="6"/>
  <c r="EL88" i="6"/>
  <c r="EL89" i="6"/>
  <c r="EL91" i="6"/>
  <c r="EL87" i="6"/>
  <c r="EL86" i="6"/>
  <c r="EL85" i="6"/>
  <c r="EL137" i="6"/>
  <c r="EL151" i="6"/>
  <c r="EL149" i="6"/>
  <c r="EL153" i="6"/>
  <c r="EL142" i="6"/>
  <c r="EL118" i="6"/>
  <c r="EL117" i="6"/>
  <c r="EL147" i="6"/>
  <c r="EL69" i="6"/>
  <c r="EL68" i="6"/>
  <c r="EL67" i="6"/>
  <c r="EL66" i="6"/>
  <c r="EL65" i="6"/>
  <c r="EL64" i="6"/>
  <c r="EL63" i="6"/>
  <c r="EL59" i="6"/>
  <c r="EL58" i="6"/>
  <c r="EL57" i="6"/>
  <c r="EL56" i="6"/>
  <c r="EL53" i="6"/>
  <c r="EL55" i="6"/>
  <c r="EL54" i="6"/>
  <c r="EL38" i="6"/>
  <c r="EL36" i="6"/>
  <c r="EL37" i="6"/>
  <c r="EL34" i="6"/>
  <c r="EL39" i="6"/>
  <c r="EL35" i="6"/>
  <c r="EL33" i="6"/>
  <c r="EL17" i="6"/>
  <c r="EL16" i="6"/>
  <c r="EL14" i="6"/>
  <c r="EL13" i="6"/>
  <c r="EL15" i="6"/>
  <c r="EL12" i="6"/>
  <c r="EL28" i="6"/>
  <c r="EL11" i="6"/>
  <c r="EL22" i="6"/>
  <c r="EL27" i="6"/>
  <c r="EL26" i="6"/>
  <c r="EV79" i="10"/>
  <c r="EL192" i="6"/>
  <c r="EL188" i="6"/>
  <c r="EL187" i="6"/>
  <c r="EW7" i="10"/>
  <c r="EW54" i="10" s="1"/>
  <c r="EW1" i="10"/>
  <c r="EL193" i="6"/>
  <c r="EJ182" i="6"/>
  <c r="EJ183" i="6" s="1"/>
  <c r="EL194" i="6"/>
  <c r="EL182" i="6"/>
  <c r="EL181" i="6"/>
  <c r="EL183" i="6"/>
  <c r="EL144" i="6"/>
  <c r="EM6" i="6"/>
  <c r="EM1" i="4"/>
  <c r="EM7" i="4"/>
  <c r="FF7" i="3"/>
  <c r="FF1" i="3"/>
  <c r="EM101" i="4" l="1"/>
  <c r="EM102" i="4"/>
  <c r="EM100" i="4"/>
  <c r="EM99" i="4"/>
  <c r="EM98" i="4"/>
  <c r="EM96" i="4"/>
  <c r="EM97" i="4"/>
  <c r="EM75" i="4"/>
  <c r="EM76" i="4"/>
  <c r="EM77" i="4"/>
  <c r="EM80" i="4"/>
  <c r="EM78" i="4"/>
  <c r="EM79" i="4"/>
  <c r="FF102" i="3"/>
  <c r="FF100" i="3"/>
  <c r="FF101" i="3"/>
  <c r="FF99" i="3"/>
  <c r="FF98" i="3"/>
  <c r="FF96" i="3"/>
  <c r="FF79" i="3"/>
  <c r="FF97" i="3"/>
  <c r="FF76" i="3"/>
  <c r="FF78" i="3"/>
  <c r="FF75" i="3"/>
  <c r="FF77" i="3"/>
  <c r="FF80" i="3"/>
  <c r="EM74" i="4"/>
  <c r="EM45" i="4"/>
  <c r="EM44" i="4"/>
  <c r="EM46" i="4"/>
  <c r="EM49" i="4"/>
  <c r="EM48" i="4"/>
  <c r="EM47" i="4"/>
  <c r="FF44" i="3"/>
  <c r="FF74" i="3"/>
  <c r="FF45" i="3"/>
  <c r="FF46" i="3"/>
  <c r="FF47" i="3"/>
  <c r="FF48" i="3"/>
  <c r="FF49" i="3"/>
  <c r="EM43" i="4"/>
  <c r="FF43" i="3"/>
  <c r="EW55" i="10"/>
  <c r="EW81" i="10"/>
  <c r="EW74" i="10"/>
  <c r="EW73" i="10"/>
  <c r="FF153" i="3"/>
  <c r="FF151" i="3"/>
  <c r="FF149" i="3"/>
  <c r="FF147" i="3"/>
  <c r="FF118" i="3"/>
  <c r="FF117" i="3"/>
  <c r="EM153" i="4"/>
  <c r="EM149" i="4"/>
  <c r="EM151" i="4"/>
  <c r="EM147" i="4"/>
  <c r="EM117" i="4"/>
  <c r="EM118" i="4"/>
  <c r="EW12" i="10"/>
  <c r="EW13" i="10"/>
  <c r="FF194" i="3"/>
  <c r="FF193" i="3"/>
  <c r="FF188" i="3"/>
  <c r="FF192" i="3"/>
  <c r="FF181" i="3"/>
  <c r="FF187" i="3"/>
  <c r="FF183" i="3"/>
  <c r="FF182" i="3"/>
  <c r="FF144" i="3"/>
  <c r="FF137" i="3"/>
  <c r="FF142" i="3"/>
  <c r="KH167" i="3"/>
  <c r="KG165" i="3"/>
  <c r="KN166" i="3"/>
  <c r="EM193" i="4"/>
  <c r="EM194" i="4"/>
  <c r="EM188" i="4"/>
  <c r="EM192" i="4"/>
  <c r="EM183" i="4"/>
  <c r="EM187" i="4"/>
  <c r="EM182" i="4"/>
  <c r="EM181" i="4"/>
  <c r="EM144" i="4"/>
  <c r="EM142" i="4"/>
  <c r="EM137" i="4"/>
  <c r="KG165" i="4"/>
  <c r="KH166" i="4"/>
  <c r="FF90" i="3"/>
  <c r="FF91" i="3"/>
  <c r="FF89" i="3"/>
  <c r="FF88" i="3"/>
  <c r="FF87" i="3"/>
  <c r="FF86" i="3"/>
  <c r="FF85" i="3"/>
  <c r="EM91" i="4"/>
  <c r="EM90" i="4"/>
  <c r="EM89" i="4"/>
  <c r="EM88" i="4"/>
  <c r="EM87" i="4"/>
  <c r="EM86" i="4"/>
  <c r="EM85" i="4"/>
  <c r="EM110" i="4"/>
  <c r="EM111" i="4"/>
  <c r="EM108" i="4"/>
  <c r="EM109" i="4"/>
  <c r="FF111" i="3"/>
  <c r="FF110" i="3"/>
  <c r="FF109" i="3"/>
  <c r="FF108" i="3"/>
  <c r="FF107" i="3"/>
  <c r="EM69" i="4"/>
  <c r="EM107" i="4"/>
  <c r="EM68" i="4"/>
  <c r="EM67" i="4"/>
  <c r="EM65" i="4"/>
  <c r="EM64" i="4"/>
  <c r="EM66" i="4"/>
  <c r="EM63" i="4"/>
  <c r="EM59" i="4"/>
  <c r="EM58" i="4"/>
  <c r="EM57" i="4"/>
  <c r="EM56" i="4"/>
  <c r="EM54" i="4"/>
  <c r="EM55" i="4"/>
  <c r="EM53" i="4"/>
  <c r="EM38" i="4"/>
  <c r="EM36" i="4"/>
  <c r="EM39" i="4"/>
  <c r="EM37" i="4"/>
  <c r="EM35" i="4"/>
  <c r="EM34" i="4"/>
  <c r="EM33" i="4"/>
  <c r="FF66" i="3"/>
  <c r="FF64" i="3"/>
  <c r="FF65" i="3"/>
  <c r="FF67" i="3"/>
  <c r="FF68" i="3"/>
  <c r="FF69" i="3"/>
  <c r="FF54" i="3"/>
  <c r="FF57" i="3"/>
  <c r="FF55" i="3"/>
  <c r="FF58" i="3"/>
  <c r="FF56" i="3"/>
  <c r="FF63" i="3"/>
  <c r="FF59" i="3"/>
  <c r="FF53" i="3"/>
  <c r="FF34" i="3"/>
  <c r="FF35" i="3"/>
  <c r="FF36" i="3"/>
  <c r="FF37" i="3"/>
  <c r="FF38" i="3"/>
  <c r="FF39" i="3"/>
  <c r="FF33" i="3"/>
  <c r="FF17" i="3"/>
  <c r="FF16" i="3"/>
  <c r="FF15" i="3"/>
  <c r="FF14" i="3"/>
  <c r="FF13" i="3"/>
  <c r="FF12" i="3"/>
  <c r="FF11" i="3"/>
  <c r="FG6" i="3"/>
  <c r="FF26" i="3"/>
  <c r="FF22" i="3"/>
  <c r="FF27" i="3"/>
  <c r="FF28" i="3"/>
  <c r="EM27" i="4"/>
  <c r="EM22" i="4"/>
  <c r="EM14" i="4"/>
  <c r="EM16" i="4"/>
  <c r="EM15" i="4"/>
  <c r="EM17" i="4"/>
  <c r="EM11" i="4"/>
  <c r="EM13" i="4"/>
  <c r="EM12" i="4"/>
  <c r="EM26" i="4"/>
  <c r="EM28" i="4"/>
  <c r="EN6" i="4"/>
  <c r="EW23" i="10"/>
  <c r="EX6" i="10"/>
  <c r="EJ193" i="6"/>
  <c r="EL116" i="6"/>
  <c r="EM7" i="6"/>
  <c r="EM1" i="6"/>
  <c r="EM101" i="6" l="1"/>
  <c r="EM102" i="6"/>
  <c r="EM100" i="6"/>
  <c r="EM98" i="6"/>
  <c r="EM99" i="6"/>
  <c r="EM97" i="6"/>
  <c r="EM96" i="6"/>
  <c r="EM75" i="6"/>
  <c r="EM76" i="6"/>
  <c r="EM77" i="6"/>
  <c r="EM78" i="6"/>
  <c r="EM79" i="6"/>
  <c r="EM80" i="6"/>
  <c r="EM74" i="6"/>
  <c r="EM44" i="6"/>
  <c r="EM45" i="6"/>
  <c r="EM46" i="6"/>
  <c r="EM47" i="6"/>
  <c r="EM48" i="6"/>
  <c r="EM49" i="6"/>
  <c r="EM43" i="6"/>
  <c r="KO166" i="3"/>
  <c r="KI167" i="3"/>
  <c r="KH165" i="3"/>
  <c r="FF116" i="3"/>
  <c r="KI166" i="4"/>
  <c r="KH165" i="4"/>
  <c r="EM116" i="4"/>
  <c r="EM108" i="6"/>
  <c r="EM107" i="6"/>
  <c r="EM109" i="6"/>
  <c r="EM110" i="6"/>
  <c r="EM111" i="6"/>
  <c r="EM90" i="6"/>
  <c r="EM91" i="6"/>
  <c r="EM89" i="6"/>
  <c r="EM86" i="6"/>
  <c r="EM88" i="6"/>
  <c r="EM87" i="6"/>
  <c r="EM85" i="6"/>
  <c r="EM137" i="6"/>
  <c r="EM151" i="6"/>
  <c r="EM149" i="6"/>
  <c r="EM153" i="6"/>
  <c r="EM142" i="6"/>
  <c r="EM118" i="6"/>
  <c r="EM147" i="6"/>
  <c r="EM117" i="6"/>
  <c r="EM68" i="6"/>
  <c r="EM69" i="6"/>
  <c r="EM66" i="6"/>
  <c r="EM65" i="6"/>
  <c r="EM64" i="6"/>
  <c r="EM67" i="6"/>
  <c r="EM63" i="6"/>
  <c r="EM59" i="6"/>
  <c r="EM58" i="6"/>
  <c r="EM57" i="6"/>
  <c r="EM55" i="6"/>
  <c r="EM39" i="6"/>
  <c r="EM56" i="6"/>
  <c r="EM54" i="6"/>
  <c r="EM37" i="6"/>
  <c r="EM53" i="6"/>
  <c r="EM38" i="6"/>
  <c r="EM36" i="6"/>
  <c r="EM35" i="6"/>
  <c r="EM34" i="6"/>
  <c r="EM17" i="6"/>
  <c r="EM16" i="6"/>
  <c r="EM15" i="6"/>
  <c r="EM33" i="6"/>
  <c r="EM14" i="6"/>
  <c r="EM13" i="6"/>
  <c r="EM12" i="6"/>
  <c r="EM28" i="6"/>
  <c r="EM11" i="6"/>
  <c r="EM22" i="6"/>
  <c r="EM26" i="6"/>
  <c r="EM27" i="6"/>
  <c r="EW79" i="10"/>
  <c r="EM192" i="6"/>
  <c r="EM188" i="6"/>
  <c r="EM187" i="6"/>
  <c r="EX7" i="10"/>
  <c r="EX54" i="10" s="1"/>
  <c r="EX1" i="10"/>
  <c r="EM193" i="6"/>
  <c r="EM194" i="6"/>
  <c r="EM183" i="6"/>
  <c r="EM181" i="6"/>
  <c r="EM182" i="6"/>
  <c r="EM144" i="6"/>
  <c r="EN6" i="6"/>
  <c r="EN7" i="4"/>
  <c r="EN1" i="4"/>
  <c r="FG7" i="3"/>
  <c r="FG1" i="3"/>
  <c r="EN101" i="4" l="1"/>
  <c r="EN102" i="4"/>
  <c r="EN100" i="4"/>
  <c r="EN99" i="4"/>
  <c r="EN98" i="4"/>
  <c r="EN97" i="4"/>
  <c r="EN75" i="4"/>
  <c r="EN76" i="4"/>
  <c r="EN96" i="4"/>
  <c r="EN77" i="4"/>
  <c r="EN79" i="4"/>
  <c r="EN78" i="4"/>
  <c r="EN80" i="4"/>
  <c r="FG101" i="3"/>
  <c r="FG100" i="3"/>
  <c r="FG102" i="3"/>
  <c r="FG99" i="3"/>
  <c r="FG98" i="3"/>
  <c r="FG96" i="3"/>
  <c r="FG97" i="3"/>
  <c r="FG76" i="3"/>
  <c r="FG75" i="3"/>
  <c r="FG78" i="3"/>
  <c r="FG77" i="3"/>
  <c r="FG79" i="3"/>
  <c r="FG80" i="3"/>
  <c r="EN74" i="4"/>
  <c r="EN44" i="4"/>
  <c r="EN45" i="4"/>
  <c r="EN46" i="4"/>
  <c r="EN49" i="4"/>
  <c r="EN48" i="4"/>
  <c r="EN47" i="4"/>
  <c r="FG74" i="3"/>
  <c r="FG44" i="3"/>
  <c r="FG47" i="3"/>
  <c r="FG45" i="3"/>
  <c r="FG46" i="3"/>
  <c r="FG49" i="3"/>
  <c r="FG48" i="3"/>
  <c r="EN43" i="4"/>
  <c r="FG43" i="3"/>
  <c r="EX55" i="10"/>
  <c r="EX81" i="10"/>
  <c r="EX74" i="10"/>
  <c r="EX73" i="10"/>
  <c r="FG151" i="3"/>
  <c r="FG149" i="3"/>
  <c r="FG153" i="3"/>
  <c r="FG147" i="3"/>
  <c r="FG118" i="3"/>
  <c r="FG117" i="3"/>
  <c r="EN151" i="4"/>
  <c r="EN153" i="4"/>
  <c r="EN149" i="4"/>
  <c r="EN147" i="4"/>
  <c r="EN117" i="4"/>
  <c r="EN118" i="4"/>
  <c r="EX13" i="10"/>
  <c r="EX12" i="10"/>
  <c r="FG194" i="3"/>
  <c r="FG193" i="3"/>
  <c r="FG188" i="3"/>
  <c r="FG187" i="3"/>
  <c r="FG181" i="3"/>
  <c r="FG183" i="3"/>
  <c r="FG182" i="3"/>
  <c r="FG192" i="3"/>
  <c r="FG142" i="3"/>
  <c r="FG144" i="3"/>
  <c r="FG137" i="3"/>
  <c r="KJ167" i="3"/>
  <c r="KI165" i="3"/>
  <c r="KP166" i="3"/>
  <c r="EN194" i="4"/>
  <c r="EN193" i="4"/>
  <c r="EN192" i="4"/>
  <c r="EN187" i="4"/>
  <c r="EN188" i="4"/>
  <c r="EN183" i="4"/>
  <c r="EN182" i="4"/>
  <c r="EN181" i="4"/>
  <c r="EN144" i="4"/>
  <c r="EN142" i="4"/>
  <c r="EN137" i="4"/>
  <c r="KJ166" i="4"/>
  <c r="KI165" i="4"/>
  <c r="FG91" i="3"/>
  <c r="FG90" i="3"/>
  <c r="FG88" i="3"/>
  <c r="FG89" i="3"/>
  <c r="FG87" i="3"/>
  <c r="FG86" i="3"/>
  <c r="FG85" i="3"/>
  <c r="EN90" i="4"/>
  <c r="EN91" i="4"/>
  <c r="EN89" i="4"/>
  <c r="EN88" i="4"/>
  <c r="EN87" i="4"/>
  <c r="EN86" i="4"/>
  <c r="EN85" i="4"/>
  <c r="FG111" i="3"/>
  <c r="FG110" i="3"/>
  <c r="FG109" i="3"/>
  <c r="FG108" i="3"/>
  <c r="EN111" i="4"/>
  <c r="EN109" i="4"/>
  <c r="EN108" i="4"/>
  <c r="EN110" i="4"/>
  <c r="FG107" i="3"/>
  <c r="EN69" i="4"/>
  <c r="EN107" i="4"/>
  <c r="EN67" i="4"/>
  <c r="EN68" i="4"/>
  <c r="EN66" i="4"/>
  <c r="EN64" i="4"/>
  <c r="EN65" i="4"/>
  <c r="EN58" i="4"/>
  <c r="EN57" i="4"/>
  <c r="EN59" i="4"/>
  <c r="EN63" i="4"/>
  <c r="EN56" i="4"/>
  <c r="EN55" i="4"/>
  <c r="EN54" i="4"/>
  <c r="EN53" i="4"/>
  <c r="EN38" i="4"/>
  <c r="EN37" i="4"/>
  <c r="EN35" i="4"/>
  <c r="EN34" i="4"/>
  <c r="EN39" i="4"/>
  <c r="EN36" i="4"/>
  <c r="EN33" i="4"/>
  <c r="FG66" i="3"/>
  <c r="FG65" i="3"/>
  <c r="FG64" i="3"/>
  <c r="FG68" i="3"/>
  <c r="FG67" i="3"/>
  <c r="FG69" i="3"/>
  <c r="FG54" i="3"/>
  <c r="FG57" i="3"/>
  <c r="FG55" i="3"/>
  <c r="FG58" i="3"/>
  <c r="FG63" i="3"/>
  <c r="FG59" i="3"/>
  <c r="FG56" i="3"/>
  <c r="FG53" i="3"/>
  <c r="FG34" i="3"/>
  <c r="FG36" i="3"/>
  <c r="FG35" i="3"/>
  <c r="FG37" i="3"/>
  <c r="FG38" i="3"/>
  <c r="FG39" i="3"/>
  <c r="FG33" i="3"/>
  <c r="FG17" i="3"/>
  <c r="FG16" i="3"/>
  <c r="FG15" i="3"/>
  <c r="FG14" i="3"/>
  <c r="FG13" i="3"/>
  <c r="FG12" i="3"/>
  <c r="FG11" i="3"/>
  <c r="FH6" i="3"/>
  <c r="FG22" i="3"/>
  <c r="FG27" i="3"/>
  <c r="FG26" i="3"/>
  <c r="FG28" i="3"/>
  <c r="EN22" i="4"/>
  <c r="EN26" i="4"/>
  <c r="EN16" i="4"/>
  <c r="EN17" i="4"/>
  <c r="EN14" i="4"/>
  <c r="EN15" i="4"/>
  <c r="EN11" i="4"/>
  <c r="EN13" i="4"/>
  <c r="EN12" i="4"/>
  <c r="EN28" i="4"/>
  <c r="EN27" i="4"/>
  <c r="EO6" i="4"/>
  <c r="EX23" i="10"/>
  <c r="EY6" i="10"/>
  <c r="EM116" i="6"/>
  <c r="EN1" i="6"/>
  <c r="EN7" i="6"/>
  <c r="EN102" i="6" l="1"/>
  <c r="EN101" i="6"/>
  <c r="EN100" i="6"/>
  <c r="EN98" i="6"/>
  <c r="EN97" i="6"/>
  <c r="EN99" i="6"/>
  <c r="EN96" i="6"/>
  <c r="EN77" i="6"/>
  <c r="EN78" i="6"/>
  <c r="EN79" i="6"/>
  <c r="EN76" i="6"/>
  <c r="EN75" i="6"/>
  <c r="EN80" i="6"/>
  <c r="EN74" i="6"/>
  <c r="EN44" i="6"/>
  <c r="EN47" i="6"/>
  <c r="EN45" i="6"/>
  <c r="EN46" i="6"/>
  <c r="EN48" i="6"/>
  <c r="EN49" i="6"/>
  <c r="EN43" i="6"/>
  <c r="KQ166" i="3"/>
  <c r="KK167" i="3"/>
  <c r="KJ165" i="3"/>
  <c r="FG116" i="3"/>
  <c r="KK166" i="4"/>
  <c r="KJ165" i="4"/>
  <c r="EN116" i="4"/>
  <c r="EN108" i="6"/>
  <c r="EN107" i="6"/>
  <c r="EN109" i="6"/>
  <c r="EN110" i="6"/>
  <c r="EN111" i="6"/>
  <c r="EN90" i="6"/>
  <c r="EN91" i="6"/>
  <c r="EN89" i="6"/>
  <c r="EN88" i="6"/>
  <c r="EN86" i="6"/>
  <c r="EN87" i="6"/>
  <c r="EN85" i="6"/>
  <c r="EN151" i="6"/>
  <c r="EN137" i="6"/>
  <c r="EN149" i="6"/>
  <c r="EN153" i="6"/>
  <c r="EN142" i="6"/>
  <c r="EN118" i="6"/>
  <c r="EN147" i="6"/>
  <c r="EN117" i="6"/>
  <c r="EN69" i="6"/>
  <c r="EN68" i="6"/>
  <c r="EN67" i="6"/>
  <c r="EN66" i="6"/>
  <c r="EN65" i="6"/>
  <c r="EN64" i="6"/>
  <c r="EN58" i="6"/>
  <c r="EN63" i="6"/>
  <c r="EN57" i="6"/>
  <c r="EN59" i="6"/>
  <c r="EN55" i="6"/>
  <c r="EN56" i="6"/>
  <c r="EN54" i="6"/>
  <c r="EN53" i="6"/>
  <c r="EN39" i="6"/>
  <c r="EN36" i="6"/>
  <c r="EN34" i="6"/>
  <c r="EN17" i="6"/>
  <c r="EN16" i="6"/>
  <c r="EN33" i="6"/>
  <c r="EN37" i="6"/>
  <c r="EN14" i="6"/>
  <c r="EN13" i="6"/>
  <c r="EN12" i="6"/>
  <c r="EN15" i="6"/>
  <c r="EN35" i="6"/>
  <c r="EN11" i="6"/>
  <c r="EN38" i="6"/>
  <c r="EN22" i="6"/>
  <c r="EN28" i="6"/>
  <c r="EN26" i="6"/>
  <c r="EN27" i="6"/>
  <c r="EX79" i="10"/>
  <c r="EN188" i="6"/>
  <c r="EN187" i="6"/>
  <c r="EN192" i="6"/>
  <c r="EY7" i="10"/>
  <c r="EY54" i="10" s="1"/>
  <c r="EY1" i="10"/>
  <c r="EN193" i="6"/>
  <c r="EN194" i="6"/>
  <c r="EN183" i="6"/>
  <c r="EN182" i="6"/>
  <c r="EN181" i="6"/>
  <c r="EN144" i="6"/>
  <c r="EO6" i="6"/>
  <c r="EO7" i="4"/>
  <c r="EO1" i="4"/>
  <c r="FH7" i="3"/>
  <c r="FH1" i="3"/>
  <c r="EO101" i="4" l="1"/>
  <c r="EO102" i="4"/>
  <c r="EO100" i="4"/>
  <c r="EO99" i="4"/>
  <c r="EO98" i="4"/>
  <c r="EO97" i="4"/>
  <c r="EO96" i="4"/>
  <c r="EO76" i="4"/>
  <c r="EO77" i="4"/>
  <c r="EO78" i="4"/>
  <c r="EO75" i="4"/>
  <c r="EO80" i="4"/>
  <c r="EO79" i="4"/>
  <c r="FH101" i="3"/>
  <c r="FH100" i="3"/>
  <c r="FH99" i="3"/>
  <c r="FH102" i="3"/>
  <c r="FH97" i="3"/>
  <c r="FH98" i="3"/>
  <c r="FH96" i="3"/>
  <c r="FH77" i="3"/>
  <c r="FH76" i="3"/>
  <c r="FH75" i="3"/>
  <c r="FH78" i="3"/>
  <c r="FH80" i="3"/>
  <c r="FH79" i="3"/>
  <c r="EO74" i="4"/>
  <c r="EO44" i="4"/>
  <c r="EO49" i="4"/>
  <c r="EO48" i="4"/>
  <c r="EO45" i="4"/>
  <c r="EO46" i="4"/>
  <c r="EO47" i="4"/>
  <c r="FH46" i="3"/>
  <c r="FH74" i="3"/>
  <c r="FH44" i="3"/>
  <c r="FH45" i="3"/>
  <c r="FH47" i="3"/>
  <c r="FH49" i="3"/>
  <c r="FH48" i="3"/>
  <c r="EO43" i="4"/>
  <c r="FH43" i="3"/>
  <c r="EY55" i="10"/>
  <c r="EY81" i="10"/>
  <c r="EY74" i="10"/>
  <c r="EY73" i="10"/>
  <c r="FH151" i="3"/>
  <c r="FH153" i="3"/>
  <c r="FH147" i="3"/>
  <c r="FH118" i="3"/>
  <c r="FH117" i="3"/>
  <c r="FH149" i="3"/>
  <c r="EO153" i="4"/>
  <c r="EO151" i="4"/>
  <c r="EO117" i="4"/>
  <c r="EO118" i="4"/>
  <c r="EO149" i="4"/>
  <c r="EO147" i="4"/>
  <c r="EY12" i="10"/>
  <c r="EY13" i="10"/>
  <c r="FH194" i="3"/>
  <c r="FH193" i="3"/>
  <c r="FH192" i="3"/>
  <c r="FH188" i="3"/>
  <c r="FH187" i="3"/>
  <c r="FH183" i="3"/>
  <c r="FH181" i="3"/>
  <c r="FH182" i="3"/>
  <c r="FH144" i="3"/>
  <c r="FH142" i="3"/>
  <c r="FH137" i="3"/>
  <c r="KL167" i="3"/>
  <c r="KK165" i="3"/>
  <c r="KR166" i="3"/>
  <c r="EO194" i="4"/>
  <c r="EO193" i="4"/>
  <c r="EO192" i="4"/>
  <c r="EO187" i="4"/>
  <c r="EO188" i="4"/>
  <c r="EO183" i="4"/>
  <c r="EO182" i="4"/>
  <c r="EO181" i="4"/>
  <c r="EO144" i="4"/>
  <c r="EO142" i="4"/>
  <c r="EO137" i="4"/>
  <c r="KL166" i="4"/>
  <c r="KK165" i="4"/>
  <c r="FH91" i="3"/>
  <c r="FH90" i="3"/>
  <c r="FH88" i="3"/>
  <c r="FH89" i="3"/>
  <c r="FH87" i="3"/>
  <c r="FH85" i="3"/>
  <c r="FH86" i="3"/>
  <c r="EO91" i="4"/>
  <c r="EO90" i="4"/>
  <c r="EO89" i="4"/>
  <c r="EO88" i="4"/>
  <c r="EO86" i="4"/>
  <c r="EO87" i="4"/>
  <c r="EO85" i="4"/>
  <c r="EO110" i="4"/>
  <c r="EO111" i="4"/>
  <c r="EO108" i="4"/>
  <c r="EO109" i="4"/>
  <c r="FH111" i="3"/>
  <c r="FH110" i="3"/>
  <c r="FH109" i="3"/>
  <c r="FH108" i="3"/>
  <c r="FH107" i="3"/>
  <c r="EO69" i="4"/>
  <c r="EO107" i="4"/>
  <c r="EO68" i="4"/>
  <c r="EO67" i="4"/>
  <c r="EO66" i="4"/>
  <c r="EO64" i="4"/>
  <c r="EO65" i="4"/>
  <c r="EO63" i="4"/>
  <c r="EO58" i="4"/>
  <c r="EO59" i="4"/>
  <c r="EO57" i="4"/>
  <c r="EO56" i="4"/>
  <c r="EO54" i="4"/>
  <c r="EO55" i="4"/>
  <c r="EO53" i="4"/>
  <c r="EO38" i="4"/>
  <c r="EO36" i="4"/>
  <c r="EO39" i="4"/>
  <c r="EO34" i="4"/>
  <c r="EO33" i="4"/>
  <c r="EO37" i="4"/>
  <c r="EO35" i="4"/>
  <c r="FH66" i="3"/>
  <c r="FH67" i="3"/>
  <c r="FH65" i="3"/>
  <c r="FH64" i="3"/>
  <c r="FH68" i="3"/>
  <c r="FH69" i="3"/>
  <c r="FH63" i="3"/>
  <c r="FH54" i="3"/>
  <c r="FH57" i="3"/>
  <c r="FH55" i="3"/>
  <c r="FH58" i="3"/>
  <c r="FH59" i="3"/>
  <c r="FH56" i="3"/>
  <c r="FH53" i="3"/>
  <c r="FH35" i="3"/>
  <c r="FH34" i="3"/>
  <c r="FH36" i="3"/>
  <c r="FH37" i="3"/>
  <c r="FH38" i="3"/>
  <c r="FH39" i="3"/>
  <c r="FH33" i="3"/>
  <c r="FH17" i="3"/>
  <c r="FH16" i="3"/>
  <c r="FH15" i="3"/>
  <c r="FH14" i="3"/>
  <c r="FH13" i="3"/>
  <c r="FH12" i="3"/>
  <c r="FH11" i="3"/>
  <c r="FI6" i="3"/>
  <c r="FH22" i="3"/>
  <c r="FH28" i="3"/>
  <c r="FH26" i="3"/>
  <c r="FH27" i="3"/>
  <c r="EO26" i="4"/>
  <c r="EO22" i="4"/>
  <c r="EO16" i="4"/>
  <c r="EO15" i="4"/>
  <c r="EO17" i="4"/>
  <c r="EO11" i="4"/>
  <c r="EO13" i="4"/>
  <c r="EO14" i="4"/>
  <c r="EO12" i="4"/>
  <c r="EO28" i="4"/>
  <c r="EO27" i="4"/>
  <c r="EP6" i="4"/>
  <c r="EY23" i="10"/>
  <c r="EZ6" i="10"/>
  <c r="EN116" i="6"/>
  <c r="EO7" i="6"/>
  <c r="EO1" i="6"/>
  <c r="EO102" i="6" l="1"/>
  <c r="EO101" i="6"/>
  <c r="EO100" i="6"/>
  <c r="EO98" i="6"/>
  <c r="EO97" i="6"/>
  <c r="EO99" i="6"/>
  <c r="EO96" i="6"/>
  <c r="EO75" i="6"/>
  <c r="EO76" i="6"/>
  <c r="EO77" i="6"/>
  <c r="EO78" i="6"/>
  <c r="EO79" i="6"/>
  <c r="EO80" i="6"/>
  <c r="EO74" i="6"/>
  <c r="EO45" i="6"/>
  <c r="EO49" i="6"/>
  <c r="EO47" i="6"/>
  <c r="EO44" i="6"/>
  <c r="EO46" i="6"/>
  <c r="EO48" i="6"/>
  <c r="EO43" i="6"/>
  <c r="KS166" i="3"/>
  <c r="KM167" i="3"/>
  <c r="KL165" i="3"/>
  <c r="FH116" i="3"/>
  <c r="EO116" i="4"/>
  <c r="KM166" i="4"/>
  <c r="KL165" i="4"/>
  <c r="EO108" i="6"/>
  <c r="EO109" i="6"/>
  <c r="EO111" i="6"/>
  <c r="EO110" i="6"/>
  <c r="EO107" i="6"/>
  <c r="EO90" i="6"/>
  <c r="EO91" i="6"/>
  <c r="EO88" i="6"/>
  <c r="EO87" i="6"/>
  <c r="EO89" i="6"/>
  <c r="EO86" i="6"/>
  <c r="EO85" i="6"/>
  <c r="EO151" i="6"/>
  <c r="EO137" i="6"/>
  <c r="EO149" i="6"/>
  <c r="EO153" i="6"/>
  <c r="EO142" i="6"/>
  <c r="EO118" i="6"/>
  <c r="EO147" i="6"/>
  <c r="EO117" i="6"/>
  <c r="EO69" i="6"/>
  <c r="EO68" i="6"/>
  <c r="EO67" i="6"/>
  <c r="EO66" i="6"/>
  <c r="EO65" i="6"/>
  <c r="EO64" i="6"/>
  <c r="EO58" i="6"/>
  <c r="EO63" i="6"/>
  <c r="EO59" i="6"/>
  <c r="EO56" i="6"/>
  <c r="EO54" i="6"/>
  <c r="EO57" i="6"/>
  <c r="EO53" i="6"/>
  <c r="EO37" i="6"/>
  <c r="EO55" i="6"/>
  <c r="EO39" i="6"/>
  <c r="EO38" i="6"/>
  <c r="EO36" i="6"/>
  <c r="EO35" i="6"/>
  <c r="EO33" i="6"/>
  <c r="EO17" i="6"/>
  <c r="EO16" i="6"/>
  <c r="EO15" i="6"/>
  <c r="EO12" i="6"/>
  <c r="EO13" i="6"/>
  <c r="EO34" i="6"/>
  <c r="EO11" i="6"/>
  <c r="EO14" i="6"/>
  <c r="EO22" i="6"/>
  <c r="EO28" i="6"/>
  <c r="EO27" i="6"/>
  <c r="EO26" i="6"/>
  <c r="EY79" i="10"/>
  <c r="EO192" i="6"/>
  <c r="EO187" i="6"/>
  <c r="EO188" i="6"/>
  <c r="EZ7" i="10"/>
  <c r="EZ54" i="10" s="1"/>
  <c r="EZ1" i="10"/>
  <c r="EO193" i="6"/>
  <c r="EO194" i="6"/>
  <c r="EO183" i="6"/>
  <c r="EO182" i="6"/>
  <c r="EO181" i="6"/>
  <c r="EO144" i="6"/>
  <c r="EP6" i="6"/>
  <c r="EP7" i="4"/>
  <c r="EP1" i="4"/>
  <c r="FI7" i="3"/>
  <c r="FI1" i="3"/>
  <c r="EP101" i="4" l="1"/>
  <c r="EP102" i="4"/>
  <c r="EP99" i="4"/>
  <c r="EP100" i="4"/>
  <c r="EP98" i="4"/>
  <c r="EP96" i="4"/>
  <c r="EP75" i="4"/>
  <c r="EP97" i="4"/>
  <c r="EP76" i="4"/>
  <c r="EP77" i="4"/>
  <c r="EP79" i="4"/>
  <c r="EP78" i="4"/>
  <c r="EP80" i="4"/>
  <c r="FI101" i="3"/>
  <c r="FI100" i="3"/>
  <c r="FI99" i="3"/>
  <c r="FI102" i="3"/>
  <c r="FI97" i="3"/>
  <c r="FI96" i="3"/>
  <c r="FI98" i="3"/>
  <c r="FI75" i="3"/>
  <c r="FI78" i="3"/>
  <c r="FI76" i="3"/>
  <c r="FI77" i="3"/>
  <c r="FI79" i="3"/>
  <c r="FI80" i="3"/>
  <c r="EP74" i="4"/>
  <c r="EP44" i="4"/>
  <c r="EP45" i="4"/>
  <c r="EP46" i="4"/>
  <c r="EP48" i="4"/>
  <c r="EP47" i="4"/>
  <c r="EP49" i="4"/>
  <c r="FI44" i="3"/>
  <c r="FI74" i="3"/>
  <c r="FI46" i="3"/>
  <c r="FI45" i="3"/>
  <c r="FI47" i="3"/>
  <c r="FI48" i="3"/>
  <c r="FI49" i="3"/>
  <c r="EP43" i="4"/>
  <c r="FI43" i="3"/>
  <c r="EZ55" i="10"/>
  <c r="EZ73" i="10"/>
  <c r="EZ81" i="10"/>
  <c r="EZ74" i="10"/>
  <c r="EP153" i="4"/>
  <c r="EP151" i="4"/>
  <c r="EP149" i="4"/>
  <c r="EP117" i="4"/>
  <c r="EP118" i="4"/>
  <c r="EP147" i="4"/>
  <c r="FI151" i="3"/>
  <c r="FI153" i="3"/>
  <c r="FI149" i="3"/>
  <c r="FI118" i="3"/>
  <c r="FI117" i="3"/>
  <c r="FI147" i="3"/>
  <c r="EZ13" i="10"/>
  <c r="EZ12" i="10"/>
  <c r="FI194" i="3"/>
  <c r="FI192" i="3"/>
  <c r="FI193" i="3"/>
  <c r="FI188" i="3"/>
  <c r="FI183" i="3"/>
  <c r="FI187" i="3"/>
  <c r="FI182" i="3"/>
  <c r="FI181" i="3"/>
  <c r="FI144" i="3"/>
  <c r="FI137" i="3"/>
  <c r="FI142" i="3"/>
  <c r="KN167" i="3"/>
  <c r="KM165" i="3"/>
  <c r="KT166" i="3"/>
  <c r="EP194" i="4"/>
  <c r="EP193" i="4"/>
  <c r="EP187" i="4"/>
  <c r="EP192" i="4"/>
  <c r="EP183" i="4"/>
  <c r="EP188" i="4"/>
  <c r="EP182" i="4"/>
  <c r="EP181" i="4"/>
  <c r="EP144" i="4"/>
  <c r="EP142" i="4"/>
  <c r="EP137" i="4"/>
  <c r="KM165" i="4"/>
  <c r="KN166" i="4"/>
  <c r="FI91" i="3"/>
  <c r="FI90" i="3"/>
  <c r="FI88" i="3"/>
  <c r="FI89" i="3"/>
  <c r="FI87" i="3"/>
  <c r="FI85" i="3"/>
  <c r="FI86" i="3"/>
  <c r="EP90" i="4"/>
  <c r="EP91" i="4"/>
  <c r="EP88" i="4"/>
  <c r="EP89" i="4"/>
  <c r="EP87" i="4"/>
  <c r="EP85" i="4"/>
  <c r="EP86" i="4"/>
  <c r="FI110" i="3"/>
  <c r="FI109" i="3"/>
  <c r="FI108" i="3"/>
  <c r="FI111" i="3"/>
  <c r="EP111" i="4"/>
  <c r="EP108" i="4"/>
  <c r="EP109" i="4"/>
  <c r="EP110" i="4"/>
  <c r="FI107" i="3"/>
  <c r="EP69" i="4"/>
  <c r="EP107" i="4"/>
  <c r="EP68" i="4"/>
  <c r="EP67" i="4"/>
  <c r="EP66" i="4"/>
  <c r="EP65" i="4"/>
  <c r="EP64" i="4"/>
  <c r="EP58" i="4"/>
  <c r="EP63" i="4"/>
  <c r="EP59" i="4"/>
  <c r="EP55" i="4"/>
  <c r="EP57" i="4"/>
  <c r="EP54" i="4"/>
  <c r="EP56" i="4"/>
  <c r="EP39" i="4"/>
  <c r="EP53" i="4"/>
  <c r="EP38" i="4"/>
  <c r="EP36" i="4"/>
  <c r="EP37" i="4"/>
  <c r="EP33" i="4"/>
  <c r="EP35" i="4"/>
  <c r="EP34" i="4"/>
  <c r="FI64" i="3"/>
  <c r="FI65" i="3"/>
  <c r="FI67" i="3"/>
  <c r="FI66" i="3"/>
  <c r="FI68" i="3"/>
  <c r="FI69" i="3"/>
  <c r="FI63" i="3"/>
  <c r="FI54" i="3"/>
  <c r="FI56" i="3"/>
  <c r="FI57" i="3"/>
  <c r="FI59" i="3"/>
  <c r="FI55" i="3"/>
  <c r="FI58" i="3"/>
  <c r="FI53" i="3"/>
  <c r="FI35" i="3"/>
  <c r="FI34" i="3"/>
  <c r="FI37" i="3"/>
  <c r="FI38" i="3"/>
  <c r="FI36" i="3"/>
  <c r="FI39" i="3"/>
  <c r="FI33" i="3"/>
  <c r="FI17" i="3"/>
  <c r="FI16" i="3"/>
  <c r="FI13" i="3"/>
  <c r="FI12" i="3"/>
  <c r="FI11" i="3"/>
  <c r="FI14" i="3"/>
  <c r="FI15" i="3"/>
  <c r="FJ6" i="3"/>
  <c r="FI26" i="3"/>
  <c r="FI22" i="3"/>
  <c r="FI27" i="3"/>
  <c r="FI28" i="3"/>
  <c r="EP22" i="4"/>
  <c r="EP17" i="4"/>
  <c r="EP16" i="4"/>
  <c r="EP15" i="4"/>
  <c r="EP11" i="4"/>
  <c r="EP13" i="4"/>
  <c r="EP12" i="4"/>
  <c r="EP14" i="4"/>
  <c r="EP28" i="4"/>
  <c r="EP27" i="4"/>
  <c r="EP26" i="4"/>
  <c r="EQ6" i="4"/>
  <c r="EZ23" i="10"/>
  <c r="FA6" i="10"/>
  <c r="EO116" i="6"/>
  <c r="EP1" i="6"/>
  <c r="EP7" i="6"/>
  <c r="EP102" i="6" l="1"/>
  <c r="EP98" i="6"/>
  <c r="EP101" i="6"/>
  <c r="EP99" i="6"/>
  <c r="EP100" i="6"/>
  <c r="EP97" i="6"/>
  <c r="EP96" i="6"/>
  <c r="EP76" i="6"/>
  <c r="EP75" i="6"/>
  <c r="EP78" i="6"/>
  <c r="EP79" i="6"/>
  <c r="EP77" i="6"/>
  <c r="EP80" i="6"/>
  <c r="EP44" i="6"/>
  <c r="EP74" i="6"/>
  <c r="EP46" i="6"/>
  <c r="EP45" i="6"/>
  <c r="EP49" i="6"/>
  <c r="EP48" i="6"/>
  <c r="EP47" i="6"/>
  <c r="EP43" i="6"/>
  <c r="KU166" i="3"/>
  <c r="KO167" i="3"/>
  <c r="KN165" i="3"/>
  <c r="FI116" i="3"/>
  <c r="KO166" i="4"/>
  <c r="KN165" i="4"/>
  <c r="EP116" i="4"/>
  <c r="EP107" i="6"/>
  <c r="EP108" i="6"/>
  <c r="EP109" i="6"/>
  <c r="EP110" i="6"/>
  <c r="EP111" i="6"/>
  <c r="EP90" i="6"/>
  <c r="EP91" i="6"/>
  <c r="EP88" i="6"/>
  <c r="EP89" i="6"/>
  <c r="EP86" i="6"/>
  <c r="EP87" i="6"/>
  <c r="EP85" i="6"/>
  <c r="EP151" i="6"/>
  <c r="EP137" i="6"/>
  <c r="EP149" i="6"/>
  <c r="EP153" i="6"/>
  <c r="EP142" i="6"/>
  <c r="EP118" i="6"/>
  <c r="EP147" i="6"/>
  <c r="EP117" i="6"/>
  <c r="EP67" i="6"/>
  <c r="EP66" i="6"/>
  <c r="EP69" i="6"/>
  <c r="EP65" i="6"/>
  <c r="EP64" i="6"/>
  <c r="EP68" i="6"/>
  <c r="EP63" i="6"/>
  <c r="EP58" i="6"/>
  <c r="EP59" i="6"/>
  <c r="EP54" i="6"/>
  <c r="EP57" i="6"/>
  <c r="EP53" i="6"/>
  <c r="EP37" i="6"/>
  <c r="EP56" i="6"/>
  <c r="EP55" i="6"/>
  <c r="EP39" i="6"/>
  <c r="EP38" i="6"/>
  <c r="EP35" i="6"/>
  <c r="EP36" i="6"/>
  <c r="EP34" i="6"/>
  <c r="EP17" i="6"/>
  <c r="EP16" i="6"/>
  <c r="EP15" i="6"/>
  <c r="EP33" i="6"/>
  <c r="EP13" i="6"/>
  <c r="EP11" i="6"/>
  <c r="EP14" i="6"/>
  <c r="EP12" i="6"/>
  <c r="EP22" i="6"/>
  <c r="EP28" i="6"/>
  <c r="EP26" i="6"/>
  <c r="EP27" i="6"/>
  <c r="EZ79" i="10"/>
  <c r="EP192" i="6"/>
  <c r="EP187" i="6"/>
  <c r="EP188" i="6"/>
  <c r="FA1" i="10"/>
  <c r="FA7" i="10"/>
  <c r="FA54" i="10" s="1"/>
  <c r="EP193" i="6"/>
  <c r="EP194" i="6"/>
  <c r="EP183" i="6"/>
  <c r="EP182" i="6"/>
  <c r="EP181" i="6"/>
  <c r="EP144" i="6"/>
  <c r="EQ6" i="6"/>
  <c r="EQ7" i="4"/>
  <c r="EQ1" i="4"/>
  <c r="FJ7" i="3"/>
  <c r="FJ1" i="3"/>
  <c r="EQ102" i="4" l="1"/>
  <c r="EQ101" i="4"/>
  <c r="EQ99" i="4"/>
  <c r="EQ100" i="4"/>
  <c r="EQ98" i="4"/>
  <c r="EQ97" i="4"/>
  <c r="EQ75" i="4"/>
  <c r="EQ96" i="4"/>
  <c r="EQ76" i="4"/>
  <c r="EQ80" i="4"/>
  <c r="EQ79" i="4"/>
  <c r="EQ78" i="4"/>
  <c r="EQ77" i="4"/>
  <c r="FJ102" i="3"/>
  <c r="FJ99" i="3"/>
  <c r="FJ101" i="3"/>
  <c r="FJ98" i="3"/>
  <c r="FJ97" i="3"/>
  <c r="FJ100" i="3"/>
  <c r="FJ96" i="3"/>
  <c r="FJ75" i="3"/>
  <c r="FJ76" i="3"/>
  <c r="FJ79" i="3"/>
  <c r="FJ78" i="3"/>
  <c r="FJ80" i="3"/>
  <c r="FJ77" i="3"/>
  <c r="EQ74" i="4"/>
  <c r="EQ45" i="4"/>
  <c r="EQ44" i="4"/>
  <c r="EQ47" i="4"/>
  <c r="EQ46" i="4"/>
  <c r="EQ49" i="4"/>
  <c r="EQ48" i="4"/>
  <c r="FJ44" i="3"/>
  <c r="FJ74" i="3"/>
  <c r="FJ45" i="3"/>
  <c r="FJ47" i="3"/>
  <c r="FJ46" i="3"/>
  <c r="FJ49" i="3"/>
  <c r="FJ48" i="3"/>
  <c r="EQ43" i="4"/>
  <c r="FJ43" i="3"/>
  <c r="FA55" i="10"/>
  <c r="FJ153" i="3"/>
  <c r="FJ118" i="3"/>
  <c r="FJ151" i="3"/>
  <c r="FJ147" i="3"/>
  <c r="FJ117" i="3"/>
  <c r="FJ149" i="3"/>
  <c r="EQ151" i="4"/>
  <c r="EQ153" i="4"/>
  <c r="EQ117" i="4"/>
  <c r="EQ118" i="4"/>
  <c r="EQ149" i="4"/>
  <c r="EQ147" i="4"/>
  <c r="FA73" i="10"/>
  <c r="FA81" i="10"/>
  <c r="FA74" i="10"/>
  <c r="FA13" i="10"/>
  <c r="FA12" i="10"/>
  <c r="KP167" i="3"/>
  <c r="KO165" i="3"/>
  <c r="KV166" i="3"/>
  <c r="FJ193" i="3"/>
  <c r="FJ194" i="3"/>
  <c r="FJ192" i="3"/>
  <c r="FJ188" i="3"/>
  <c r="FJ183" i="3"/>
  <c r="FJ187" i="3"/>
  <c r="FJ182" i="3"/>
  <c r="FJ181" i="3"/>
  <c r="FJ144" i="3"/>
  <c r="FJ142" i="3"/>
  <c r="FJ137" i="3"/>
  <c r="EQ194" i="4"/>
  <c r="EQ193" i="4"/>
  <c r="EQ192" i="4"/>
  <c r="EQ187" i="4"/>
  <c r="EQ188" i="4"/>
  <c r="EQ182" i="4"/>
  <c r="EQ181" i="4"/>
  <c r="EQ183" i="4"/>
  <c r="EQ142" i="4"/>
  <c r="EQ137" i="4"/>
  <c r="EQ144" i="4"/>
  <c r="KO165" i="4"/>
  <c r="KP166" i="4"/>
  <c r="FJ90" i="3"/>
  <c r="FJ91" i="3"/>
  <c r="FJ88" i="3"/>
  <c r="FJ89" i="3"/>
  <c r="FJ87" i="3"/>
  <c r="FJ86" i="3"/>
  <c r="FJ85" i="3"/>
  <c r="EQ91" i="4"/>
  <c r="EQ90" i="4"/>
  <c r="EQ89" i="4"/>
  <c r="EQ87" i="4"/>
  <c r="EQ88" i="4"/>
  <c r="EQ85" i="4"/>
  <c r="EQ86" i="4"/>
  <c r="FJ110" i="3"/>
  <c r="FJ111" i="3"/>
  <c r="FJ108" i="3"/>
  <c r="FJ109" i="3"/>
  <c r="EQ111" i="4"/>
  <c r="EQ109" i="4"/>
  <c r="EQ108" i="4"/>
  <c r="EQ110" i="4"/>
  <c r="FJ107" i="3"/>
  <c r="EQ107" i="4"/>
  <c r="EQ68" i="4"/>
  <c r="EQ69" i="4"/>
  <c r="EQ65" i="4"/>
  <c r="EQ67" i="4"/>
  <c r="EQ66" i="4"/>
  <c r="EQ64" i="4"/>
  <c r="EQ59" i="4"/>
  <c r="EQ63" i="4"/>
  <c r="EQ58" i="4"/>
  <c r="EQ55" i="4"/>
  <c r="EQ57" i="4"/>
  <c r="EQ56" i="4"/>
  <c r="EQ53" i="4"/>
  <c r="EQ39" i="4"/>
  <c r="EQ37" i="4"/>
  <c r="EQ36" i="4"/>
  <c r="EQ33" i="4"/>
  <c r="EQ54" i="4"/>
  <c r="EQ34" i="4"/>
  <c r="EQ35" i="4"/>
  <c r="EQ38" i="4"/>
  <c r="FJ64" i="3"/>
  <c r="FJ65" i="3"/>
  <c r="FJ67" i="3"/>
  <c r="FJ66" i="3"/>
  <c r="FJ68" i="3"/>
  <c r="FJ69" i="3"/>
  <c r="FJ63" i="3"/>
  <c r="FJ56" i="3"/>
  <c r="FJ54" i="3"/>
  <c r="FJ59" i="3"/>
  <c r="FJ57" i="3"/>
  <c r="FJ58" i="3"/>
  <c r="FJ55" i="3"/>
  <c r="FJ53" i="3"/>
  <c r="FJ35" i="3"/>
  <c r="FJ34" i="3"/>
  <c r="FJ36" i="3"/>
  <c r="FJ38" i="3"/>
  <c r="FJ37" i="3"/>
  <c r="FJ39" i="3"/>
  <c r="FJ33" i="3"/>
  <c r="FJ17" i="3"/>
  <c r="FJ16" i="3"/>
  <c r="FJ15" i="3"/>
  <c r="FJ14" i="3"/>
  <c r="FJ13" i="3"/>
  <c r="FJ11" i="3"/>
  <c r="FJ12" i="3"/>
  <c r="FK6" i="3"/>
  <c r="FJ28" i="3"/>
  <c r="FJ22" i="3"/>
  <c r="FJ27" i="3"/>
  <c r="FJ26" i="3"/>
  <c r="EQ22" i="4"/>
  <c r="EQ17" i="4"/>
  <c r="EQ16" i="4"/>
  <c r="EQ15" i="4"/>
  <c r="EQ13" i="4"/>
  <c r="EQ12" i="4"/>
  <c r="EQ14" i="4"/>
  <c r="EQ11" i="4"/>
  <c r="EQ27" i="4"/>
  <c r="EQ28" i="4"/>
  <c r="EQ26" i="4"/>
  <c r="ER6" i="4"/>
  <c r="FA23" i="10"/>
  <c r="FB6" i="10"/>
  <c r="EP116" i="6"/>
  <c r="EQ7" i="6"/>
  <c r="EQ1" i="6"/>
  <c r="EQ102" i="6" l="1"/>
  <c r="EQ101" i="6"/>
  <c r="EQ99" i="6"/>
  <c r="EQ100" i="6"/>
  <c r="EQ97" i="6"/>
  <c r="EQ98" i="6"/>
  <c r="EQ96" i="6"/>
  <c r="EQ75" i="6"/>
  <c r="EQ76" i="6"/>
  <c r="EQ77" i="6"/>
  <c r="EQ78" i="6"/>
  <c r="EQ79" i="6"/>
  <c r="EQ80" i="6"/>
  <c r="EQ44" i="6"/>
  <c r="EQ74" i="6"/>
  <c r="EQ46" i="6"/>
  <c r="EQ47" i="6"/>
  <c r="EQ48" i="6"/>
  <c r="EQ45" i="6"/>
  <c r="EQ49" i="6"/>
  <c r="EQ43" i="6"/>
  <c r="FJ116" i="3"/>
  <c r="KQ167" i="3"/>
  <c r="KP165" i="3"/>
  <c r="EQ116" i="4"/>
  <c r="KQ166" i="4"/>
  <c r="KP165" i="4"/>
  <c r="EQ107" i="6"/>
  <c r="EQ108" i="6"/>
  <c r="EQ109" i="6"/>
  <c r="EQ111" i="6"/>
  <c r="EQ110" i="6"/>
  <c r="EQ90" i="6"/>
  <c r="EQ91" i="6"/>
  <c r="EQ89" i="6"/>
  <c r="EQ88" i="6"/>
  <c r="EQ86" i="6"/>
  <c r="EQ87" i="6"/>
  <c r="EQ85" i="6"/>
  <c r="EQ151" i="6"/>
  <c r="EQ137" i="6"/>
  <c r="EQ149" i="6"/>
  <c r="EQ153" i="6"/>
  <c r="EQ142" i="6"/>
  <c r="EQ118" i="6"/>
  <c r="EQ147" i="6"/>
  <c r="EQ117" i="6"/>
  <c r="EQ67" i="6"/>
  <c r="EQ66" i="6"/>
  <c r="EQ69" i="6"/>
  <c r="EQ68" i="6"/>
  <c r="EQ64" i="6"/>
  <c r="EQ65" i="6"/>
  <c r="EQ63" i="6"/>
  <c r="EQ59" i="6"/>
  <c r="EQ56" i="6"/>
  <c r="EQ58" i="6"/>
  <c r="EQ57" i="6"/>
  <c r="EQ54" i="6"/>
  <c r="EQ53" i="6"/>
  <c r="EQ55" i="6"/>
  <c r="EQ39" i="6"/>
  <c r="EQ38" i="6"/>
  <c r="EQ36" i="6"/>
  <c r="EQ34" i="6"/>
  <c r="EQ33" i="6"/>
  <c r="EQ37" i="6"/>
  <c r="EQ35" i="6"/>
  <c r="EQ16" i="6"/>
  <c r="EQ15" i="6"/>
  <c r="EQ14" i="6"/>
  <c r="EQ13" i="6"/>
  <c r="EQ12" i="6"/>
  <c r="EQ11" i="6"/>
  <c r="EQ17" i="6"/>
  <c r="EQ27" i="6"/>
  <c r="EQ22" i="6"/>
  <c r="EQ28" i="6"/>
  <c r="EQ26" i="6"/>
  <c r="FA79" i="10"/>
  <c r="EQ192" i="6"/>
  <c r="EQ188" i="6"/>
  <c r="EQ187" i="6"/>
  <c r="FB7" i="10"/>
  <c r="FB54" i="10" s="1"/>
  <c r="FB1" i="10"/>
  <c r="EQ193" i="6"/>
  <c r="EQ194" i="6"/>
  <c r="EQ183" i="6"/>
  <c r="EQ181" i="6"/>
  <c r="EQ182" i="6"/>
  <c r="EQ144" i="6"/>
  <c r="ER6" i="6"/>
  <c r="ER7" i="4"/>
  <c r="ER1" i="4"/>
  <c r="FK7" i="3"/>
  <c r="FK1" i="3"/>
  <c r="ER102" i="4" l="1"/>
  <c r="ER101" i="4"/>
  <c r="ER99" i="4"/>
  <c r="ER100" i="4"/>
  <c r="ER97" i="4"/>
  <c r="ER98" i="4"/>
  <c r="ER96" i="4"/>
  <c r="ER75" i="4"/>
  <c r="ER77" i="4"/>
  <c r="ER80" i="4"/>
  <c r="ER79" i="4"/>
  <c r="ER78" i="4"/>
  <c r="ER76" i="4"/>
  <c r="FK101" i="3"/>
  <c r="FK102" i="3"/>
  <c r="FK100" i="3"/>
  <c r="FK97" i="3"/>
  <c r="FK98" i="3"/>
  <c r="FK99" i="3"/>
  <c r="FK96" i="3"/>
  <c r="FK75" i="3"/>
  <c r="FK77" i="3"/>
  <c r="FK76" i="3"/>
  <c r="FK80" i="3"/>
  <c r="FK78" i="3"/>
  <c r="FK79" i="3"/>
  <c r="ER74" i="4"/>
  <c r="ER44" i="4"/>
  <c r="ER46" i="4"/>
  <c r="ER48" i="4"/>
  <c r="ER47" i="4"/>
  <c r="ER45" i="4"/>
  <c r="ER49" i="4"/>
  <c r="FK74" i="3"/>
  <c r="FK44" i="3"/>
  <c r="FK45" i="3"/>
  <c r="FK46" i="3"/>
  <c r="FK48" i="3"/>
  <c r="FK47" i="3"/>
  <c r="FK49" i="3"/>
  <c r="ER43" i="4"/>
  <c r="FK43" i="3"/>
  <c r="FB55" i="10"/>
  <c r="FB73" i="10"/>
  <c r="FB81" i="10"/>
  <c r="FB74" i="10"/>
  <c r="ER151" i="4"/>
  <c r="ER153" i="4"/>
  <c r="ER149" i="4"/>
  <c r="ER118" i="4"/>
  <c r="ER147" i="4"/>
  <c r="ER117" i="4"/>
  <c r="FK153" i="3"/>
  <c r="FK151" i="3"/>
  <c r="FK118" i="3"/>
  <c r="FK149" i="3"/>
  <c r="FK147" i="3"/>
  <c r="FK117" i="3"/>
  <c r="FB12" i="10"/>
  <c r="FB13" i="10"/>
  <c r="KR167" i="3"/>
  <c r="KQ165" i="3"/>
  <c r="FK193" i="3"/>
  <c r="FK194" i="3"/>
  <c r="FK192" i="3"/>
  <c r="FK188" i="3"/>
  <c r="FK183" i="3"/>
  <c r="FK187" i="3"/>
  <c r="FK182" i="3"/>
  <c r="FK181" i="3"/>
  <c r="FK144" i="3"/>
  <c r="FK137" i="3"/>
  <c r="FK142" i="3"/>
  <c r="ER194" i="4"/>
  <c r="ER193" i="4"/>
  <c r="ER188" i="4"/>
  <c r="ER192" i="4"/>
  <c r="ER182" i="4"/>
  <c r="ER187" i="4"/>
  <c r="ER181" i="4"/>
  <c r="ER183" i="4"/>
  <c r="ER144" i="4"/>
  <c r="ER142" i="4"/>
  <c r="ER137" i="4"/>
  <c r="KR166" i="4"/>
  <c r="KQ165" i="4"/>
  <c r="FK91" i="3"/>
  <c r="FK90" i="3"/>
  <c r="FK89" i="3"/>
  <c r="FK88" i="3"/>
  <c r="FK85" i="3"/>
  <c r="FK86" i="3"/>
  <c r="FK87" i="3"/>
  <c r="ER91" i="4"/>
  <c r="ER90" i="4"/>
  <c r="ER89" i="4"/>
  <c r="ER87" i="4"/>
  <c r="ER88" i="4"/>
  <c r="ER86" i="4"/>
  <c r="ER85" i="4"/>
  <c r="ER109" i="4"/>
  <c r="ER111" i="4"/>
  <c r="ER110" i="4"/>
  <c r="ER108" i="4"/>
  <c r="FK110" i="3"/>
  <c r="FK111" i="3"/>
  <c r="FK109" i="3"/>
  <c r="FK108" i="3"/>
  <c r="FK107" i="3"/>
  <c r="ER69" i="4"/>
  <c r="ER67" i="4"/>
  <c r="ER68" i="4"/>
  <c r="ER66" i="4"/>
  <c r="ER107" i="4"/>
  <c r="ER64" i="4"/>
  <c r="ER65" i="4"/>
  <c r="ER63" i="4"/>
  <c r="ER59" i="4"/>
  <c r="ER58" i="4"/>
  <c r="ER56" i="4"/>
  <c r="ER55" i="4"/>
  <c r="ER53" i="4"/>
  <c r="ER57" i="4"/>
  <c r="ER39" i="4"/>
  <c r="ER37" i="4"/>
  <c r="ER54" i="4"/>
  <c r="ER38" i="4"/>
  <c r="ER36" i="4"/>
  <c r="ER33" i="4"/>
  <c r="ER35" i="4"/>
  <c r="ER34" i="4"/>
  <c r="FK64" i="3"/>
  <c r="FK65" i="3"/>
  <c r="FK67" i="3"/>
  <c r="FK69" i="3"/>
  <c r="FK66" i="3"/>
  <c r="FK68" i="3"/>
  <c r="FK54" i="3"/>
  <c r="FK56" i="3"/>
  <c r="FK63" i="3"/>
  <c r="FK59" i="3"/>
  <c r="FK57" i="3"/>
  <c r="FK55" i="3"/>
  <c r="FK58" i="3"/>
  <c r="FK53" i="3"/>
  <c r="FK35" i="3"/>
  <c r="FK37" i="3"/>
  <c r="FK36" i="3"/>
  <c r="FK34" i="3"/>
  <c r="FK39" i="3"/>
  <c r="FK38" i="3"/>
  <c r="FK33" i="3"/>
  <c r="FK16" i="3"/>
  <c r="FK17" i="3"/>
  <c r="FK15" i="3"/>
  <c r="FK14" i="3"/>
  <c r="FK13" i="3"/>
  <c r="FK12" i="3"/>
  <c r="FK11" i="3"/>
  <c r="FL6" i="3"/>
  <c r="FK22" i="3"/>
  <c r="FK28" i="3"/>
  <c r="FK27" i="3"/>
  <c r="FK26" i="3"/>
  <c r="ER22" i="4"/>
  <c r="ER17" i="4"/>
  <c r="ER16" i="4"/>
  <c r="ER15" i="4"/>
  <c r="ER13" i="4"/>
  <c r="ER14" i="4"/>
  <c r="ER12" i="4"/>
  <c r="ER11" i="4"/>
  <c r="ER26" i="4"/>
  <c r="ER28" i="4"/>
  <c r="ER27" i="4"/>
  <c r="ES6" i="4"/>
  <c r="FB23" i="10"/>
  <c r="FC6" i="10"/>
  <c r="EQ116" i="6"/>
  <c r="ER1" i="6"/>
  <c r="ER7" i="6"/>
  <c r="ER101" i="6" l="1"/>
  <c r="ER102" i="6"/>
  <c r="ER100" i="6"/>
  <c r="ER99" i="6"/>
  <c r="ER97" i="6"/>
  <c r="ER96" i="6"/>
  <c r="ER75" i="6"/>
  <c r="ER76" i="6"/>
  <c r="ER98" i="6"/>
  <c r="ER77" i="6"/>
  <c r="ER80" i="6"/>
  <c r="ER78" i="6"/>
  <c r="ER79" i="6"/>
  <c r="ER74" i="6"/>
  <c r="ER44" i="6"/>
  <c r="ER45" i="6"/>
  <c r="ER46" i="6"/>
  <c r="ER47" i="6"/>
  <c r="ER48" i="6"/>
  <c r="ER49" i="6"/>
  <c r="ER43" i="6"/>
  <c r="FK116" i="3"/>
  <c r="KS167" i="3"/>
  <c r="KR165" i="3"/>
  <c r="KS166" i="4"/>
  <c r="KR165" i="4"/>
  <c r="ER116" i="4"/>
  <c r="ER107" i="6"/>
  <c r="ER108" i="6"/>
  <c r="ER110" i="6"/>
  <c r="ER109" i="6"/>
  <c r="ER111" i="6"/>
  <c r="ER91" i="6"/>
  <c r="ER88" i="6"/>
  <c r="ER89" i="6"/>
  <c r="ER86" i="6"/>
  <c r="ER90" i="6"/>
  <c r="ER87" i="6"/>
  <c r="ER85" i="6"/>
  <c r="ER151" i="6"/>
  <c r="ER137" i="6"/>
  <c r="ER149" i="6"/>
  <c r="ER153" i="6"/>
  <c r="ER142" i="6"/>
  <c r="ER118" i="6"/>
  <c r="ER147" i="6"/>
  <c r="ER117" i="6"/>
  <c r="ER69" i="6"/>
  <c r="ER68" i="6"/>
  <c r="ER67" i="6"/>
  <c r="ER66" i="6"/>
  <c r="ER65" i="6"/>
  <c r="ER64" i="6"/>
  <c r="ER63" i="6"/>
  <c r="ER59" i="6"/>
  <c r="ER58" i="6"/>
  <c r="ER57" i="6"/>
  <c r="ER55" i="6"/>
  <c r="ER56" i="6"/>
  <c r="ER39" i="6"/>
  <c r="ER38" i="6"/>
  <c r="ER53" i="6"/>
  <c r="ER54" i="6"/>
  <c r="ER33" i="6"/>
  <c r="ER36" i="6"/>
  <c r="ER37" i="6"/>
  <c r="ER35" i="6"/>
  <c r="ER16" i="6"/>
  <c r="ER15" i="6"/>
  <c r="ER14" i="6"/>
  <c r="ER13" i="6"/>
  <c r="ER12" i="6"/>
  <c r="ER11" i="6"/>
  <c r="ER34" i="6"/>
  <c r="ER17" i="6"/>
  <c r="ER27" i="6"/>
  <c r="ER22" i="6"/>
  <c r="ER28" i="6"/>
  <c r="ER26" i="6"/>
  <c r="FB79" i="10"/>
  <c r="ER192" i="6"/>
  <c r="ER188" i="6"/>
  <c r="ER187" i="6"/>
  <c r="FC1" i="10"/>
  <c r="FC7" i="10"/>
  <c r="FC54" i="10" s="1"/>
  <c r="ER193" i="6"/>
  <c r="ER194" i="6"/>
  <c r="ER182" i="6"/>
  <c r="ER183" i="6"/>
  <c r="ER181" i="6"/>
  <c r="ER144" i="6"/>
  <c r="ES6" i="6"/>
  <c r="ES1" i="4"/>
  <c r="ES7" i="4"/>
  <c r="FL7" i="3"/>
  <c r="FL1" i="3"/>
  <c r="ES102" i="4" l="1"/>
  <c r="ES101" i="4"/>
  <c r="ES100" i="4"/>
  <c r="ES99" i="4"/>
  <c r="ES97" i="4"/>
  <c r="ES98" i="4"/>
  <c r="ES75" i="4"/>
  <c r="ES96" i="4"/>
  <c r="ES76" i="4"/>
  <c r="ES80" i="4"/>
  <c r="ES79" i="4"/>
  <c r="ES78" i="4"/>
  <c r="ES77" i="4"/>
  <c r="FL102" i="3"/>
  <c r="FL101" i="3"/>
  <c r="FL98" i="3"/>
  <c r="FL100" i="3"/>
  <c r="FL96" i="3"/>
  <c r="FL99" i="3"/>
  <c r="FL97" i="3"/>
  <c r="FL76" i="3"/>
  <c r="FL75" i="3"/>
  <c r="FL77" i="3"/>
  <c r="FL79" i="3"/>
  <c r="FL80" i="3"/>
  <c r="FL78" i="3"/>
  <c r="ES74" i="4"/>
  <c r="ES44" i="4"/>
  <c r="ES45" i="4"/>
  <c r="ES49" i="4"/>
  <c r="ES48" i="4"/>
  <c r="ES47" i="4"/>
  <c r="ES46" i="4"/>
  <c r="FL74" i="3"/>
  <c r="FL44" i="3"/>
  <c r="FL45" i="3"/>
  <c r="FL46" i="3"/>
  <c r="FL48" i="3"/>
  <c r="FL47" i="3"/>
  <c r="FL49" i="3"/>
  <c r="ES43" i="4"/>
  <c r="FL43" i="3"/>
  <c r="FC55" i="10"/>
  <c r="FC73" i="10"/>
  <c r="FC74" i="10"/>
  <c r="FC81" i="10"/>
  <c r="FL153" i="3"/>
  <c r="FL151" i="3"/>
  <c r="FL149" i="3"/>
  <c r="FL118" i="3"/>
  <c r="FL147" i="3"/>
  <c r="FL117" i="3"/>
  <c r="ES153" i="4"/>
  <c r="ES149" i="4"/>
  <c r="ES147" i="4"/>
  <c r="ES118" i="4"/>
  <c r="ES151" i="4"/>
  <c r="ES117" i="4"/>
  <c r="FC13" i="10"/>
  <c r="FC12" i="10"/>
  <c r="FL194" i="3"/>
  <c r="FL192" i="3"/>
  <c r="FL188" i="3"/>
  <c r="FL193" i="3"/>
  <c r="FL187" i="3"/>
  <c r="FL182" i="3"/>
  <c r="FL181" i="3"/>
  <c r="FL183" i="3"/>
  <c r="FL144" i="3"/>
  <c r="FL137" i="3"/>
  <c r="FL142" i="3"/>
  <c r="KT167" i="3"/>
  <c r="KS165" i="3"/>
  <c r="ES193" i="4"/>
  <c r="ES194" i="4"/>
  <c r="ES188" i="4"/>
  <c r="ES192" i="4"/>
  <c r="ES187" i="4"/>
  <c r="ES183" i="4"/>
  <c r="ES182" i="4"/>
  <c r="ES181" i="4"/>
  <c r="ES142" i="4"/>
  <c r="ES144" i="4"/>
  <c r="ES137" i="4"/>
  <c r="KS165" i="4"/>
  <c r="KT166" i="4"/>
  <c r="FL90" i="3"/>
  <c r="FL91" i="3"/>
  <c r="FL89" i="3"/>
  <c r="FL88" i="3"/>
  <c r="FL85" i="3"/>
  <c r="FL87" i="3"/>
  <c r="FL86" i="3"/>
  <c r="ES91" i="4"/>
  <c r="ES90" i="4"/>
  <c r="ES89" i="4"/>
  <c r="ES87" i="4"/>
  <c r="ES88" i="4"/>
  <c r="ES86" i="4"/>
  <c r="ES85" i="4"/>
  <c r="FL111" i="3"/>
  <c r="FL110" i="3"/>
  <c r="FL109" i="3"/>
  <c r="FL108" i="3"/>
  <c r="ES111" i="4"/>
  <c r="ES110" i="4"/>
  <c r="ES109" i="4"/>
  <c r="ES108" i="4"/>
  <c r="FL107" i="3"/>
  <c r="ES107" i="4"/>
  <c r="ES69" i="4"/>
  <c r="ES68" i="4"/>
  <c r="ES67" i="4"/>
  <c r="ES65" i="4"/>
  <c r="ES66" i="4"/>
  <c r="ES64" i="4"/>
  <c r="ES63" i="4"/>
  <c r="ES59" i="4"/>
  <c r="ES57" i="4"/>
  <c r="ES58" i="4"/>
  <c r="ES56" i="4"/>
  <c r="ES55" i="4"/>
  <c r="ES54" i="4"/>
  <c r="ES39" i="4"/>
  <c r="ES37" i="4"/>
  <c r="ES35" i="4"/>
  <c r="ES33" i="4"/>
  <c r="ES36" i="4"/>
  <c r="ES38" i="4"/>
  <c r="ES34" i="4"/>
  <c r="ES53" i="4"/>
  <c r="FL66" i="3"/>
  <c r="FL65" i="3"/>
  <c r="FL64" i="3"/>
  <c r="FL67" i="3"/>
  <c r="FL68" i="3"/>
  <c r="FL69" i="3"/>
  <c r="FL63" i="3"/>
  <c r="FL55" i="3"/>
  <c r="FL56" i="3"/>
  <c r="FL54" i="3"/>
  <c r="FL57" i="3"/>
  <c r="FL58" i="3"/>
  <c r="FL59" i="3"/>
  <c r="FL53" i="3"/>
  <c r="FL34" i="3"/>
  <c r="FL35" i="3"/>
  <c r="FL37" i="3"/>
  <c r="FL36" i="3"/>
  <c r="FL38" i="3"/>
  <c r="FL39" i="3"/>
  <c r="FL33" i="3"/>
  <c r="FL16" i="3"/>
  <c r="FL17" i="3"/>
  <c r="FL15" i="3"/>
  <c r="FL14" i="3"/>
  <c r="FL13" i="3"/>
  <c r="FL12" i="3"/>
  <c r="FL11" i="3"/>
  <c r="FM6" i="3"/>
  <c r="FL22" i="3"/>
  <c r="FL28" i="3"/>
  <c r="FL27" i="3"/>
  <c r="FL26" i="3"/>
  <c r="ES17" i="4"/>
  <c r="ES22" i="4"/>
  <c r="ES16" i="4"/>
  <c r="ES15" i="4"/>
  <c r="ES12" i="4"/>
  <c r="ES14" i="4"/>
  <c r="ES13" i="4"/>
  <c r="ES11" i="4"/>
  <c r="ES26" i="4"/>
  <c r="ES27" i="4"/>
  <c r="ES28" i="4"/>
  <c r="ET6" i="4"/>
  <c r="FC23" i="10"/>
  <c r="FD6" i="10"/>
  <c r="ER116" i="6"/>
  <c r="ES1" i="6"/>
  <c r="ES7" i="6"/>
  <c r="ES102" i="6" l="1"/>
  <c r="ES101" i="6"/>
  <c r="ES100" i="6"/>
  <c r="ES99" i="6"/>
  <c r="ES97" i="6"/>
  <c r="ES98" i="6"/>
  <c r="ES96" i="6"/>
  <c r="ES75" i="6"/>
  <c r="ES77" i="6"/>
  <c r="ES78" i="6"/>
  <c r="ES76" i="6"/>
  <c r="ES80" i="6"/>
  <c r="ES79" i="6"/>
  <c r="ES74" i="6"/>
  <c r="ES44" i="6"/>
  <c r="ES45" i="6"/>
  <c r="ES46" i="6"/>
  <c r="ES47" i="6"/>
  <c r="ES48" i="6"/>
  <c r="ES49" i="6"/>
  <c r="ES43" i="6"/>
  <c r="KU167" i="3"/>
  <c r="KT165" i="3"/>
  <c r="FL116" i="3"/>
  <c r="KU166" i="4"/>
  <c r="KT165" i="4"/>
  <c r="ES116" i="4"/>
  <c r="ES107" i="6"/>
  <c r="ES110" i="6"/>
  <c r="ES109" i="6"/>
  <c r="ES111" i="6"/>
  <c r="ES108" i="6"/>
  <c r="ES91" i="6"/>
  <c r="ES90" i="6"/>
  <c r="ES89" i="6"/>
  <c r="ES88" i="6"/>
  <c r="ES87" i="6"/>
  <c r="ES86" i="6"/>
  <c r="ES85" i="6"/>
  <c r="ES137" i="6"/>
  <c r="ES151" i="6"/>
  <c r="ES149" i="6"/>
  <c r="ES153" i="6"/>
  <c r="ES142" i="6"/>
  <c r="ES118" i="6"/>
  <c r="ES147" i="6"/>
  <c r="ES117" i="6"/>
  <c r="ES69" i="6"/>
  <c r="ES68" i="6"/>
  <c r="ES67" i="6"/>
  <c r="ES66" i="6"/>
  <c r="ES65" i="6"/>
  <c r="ES64" i="6"/>
  <c r="ES63" i="6"/>
  <c r="ES59" i="6"/>
  <c r="ES58" i="6"/>
  <c r="ES57" i="6"/>
  <c r="ES53" i="6"/>
  <c r="ES55" i="6"/>
  <c r="ES56" i="6"/>
  <c r="ES39" i="6"/>
  <c r="ES38" i="6"/>
  <c r="ES54" i="6"/>
  <c r="ES37" i="6"/>
  <c r="ES34" i="6"/>
  <c r="ES36" i="6"/>
  <c r="ES35" i="6"/>
  <c r="ES17" i="6"/>
  <c r="ES16" i="6"/>
  <c r="ES15" i="6"/>
  <c r="ES14" i="6"/>
  <c r="ES13" i="6"/>
  <c r="ES12" i="6"/>
  <c r="ES33" i="6"/>
  <c r="ES11" i="6"/>
  <c r="ES22" i="6"/>
  <c r="ES26" i="6"/>
  <c r="ES28" i="6"/>
  <c r="ES27" i="6"/>
  <c r="FC79" i="10"/>
  <c r="ES192" i="6"/>
  <c r="ES188" i="6"/>
  <c r="ES187" i="6"/>
  <c r="FD1" i="10"/>
  <c r="FD7" i="10"/>
  <c r="FD54" i="10" s="1"/>
  <c r="ES193" i="6"/>
  <c r="ES194" i="6"/>
  <c r="ES183" i="6"/>
  <c r="ES181" i="6"/>
  <c r="ES182" i="6"/>
  <c r="ES144" i="6"/>
  <c r="ET6" i="6"/>
  <c r="ET7" i="4"/>
  <c r="ET1" i="4"/>
  <c r="FM7" i="3"/>
  <c r="FM1" i="3"/>
  <c r="ET101" i="4" l="1"/>
  <c r="ET100" i="4"/>
  <c r="ET102" i="4"/>
  <c r="ET99" i="4"/>
  <c r="ET97" i="4"/>
  <c r="ET96" i="4"/>
  <c r="ET76" i="4"/>
  <c r="ET98" i="4"/>
  <c r="ET75" i="4"/>
  <c r="ET80" i="4"/>
  <c r="ET79" i="4"/>
  <c r="ET77" i="4"/>
  <c r="ET78" i="4"/>
  <c r="FM102" i="3"/>
  <c r="FM101" i="3"/>
  <c r="FM100" i="3"/>
  <c r="FM99" i="3"/>
  <c r="FM98" i="3"/>
  <c r="FM96" i="3"/>
  <c r="FM97" i="3"/>
  <c r="FM75" i="3"/>
  <c r="FM76" i="3"/>
  <c r="FM78" i="3"/>
  <c r="FM77" i="3"/>
  <c r="FM79" i="3"/>
  <c r="FM80" i="3"/>
  <c r="ET74" i="4"/>
  <c r="ET44" i="4"/>
  <c r="ET46" i="4"/>
  <c r="ET49" i="4"/>
  <c r="ET48" i="4"/>
  <c r="ET47" i="4"/>
  <c r="ET45" i="4"/>
  <c r="FM74" i="3"/>
  <c r="FM45" i="3"/>
  <c r="FM46" i="3"/>
  <c r="FM44" i="3"/>
  <c r="FM47" i="3"/>
  <c r="FM48" i="3"/>
  <c r="FM49" i="3"/>
  <c r="ET43" i="4"/>
  <c r="FM43" i="3"/>
  <c r="FD55" i="10"/>
  <c r="ET151" i="4"/>
  <c r="ET153" i="4"/>
  <c r="ET147" i="4"/>
  <c r="ET149" i="4"/>
  <c r="ET118" i="4"/>
  <c r="ET117" i="4"/>
  <c r="FD81" i="10"/>
  <c r="FD74" i="10"/>
  <c r="FD73" i="10"/>
  <c r="FM153" i="3"/>
  <c r="FM149" i="3"/>
  <c r="FM151" i="3"/>
  <c r="FM147" i="3"/>
  <c r="FM117" i="3"/>
  <c r="FM118" i="3"/>
  <c r="FD12" i="10"/>
  <c r="FD13" i="10"/>
  <c r="FM194" i="3"/>
  <c r="FM193" i="3"/>
  <c r="FM192" i="3"/>
  <c r="FM187" i="3"/>
  <c r="FM188" i="3"/>
  <c r="FM182" i="3"/>
  <c r="FM181" i="3"/>
  <c r="FM183" i="3"/>
  <c r="FM144" i="3"/>
  <c r="FM137" i="3"/>
  <c r="FM142" i="3"/>
  <c r="KV167" i="3"/>
  <c r="KV165" i="3" s="1"/>
  <c r="KU165" i="3"/>
  <c r="ET193" i="4"/>
  <c r="ET194" i="4"/>
  <c r="ET192" i="4"/>
  <c r="ET188" i="4"/>
  <c r="ET187" i="4"/>
  <c r="ET183" i="4"/>
  <c r="ET181" i="4"/>
  <c r="ET182" i="4"/>
  <c r="ET144" i="4"/>
  <c r="ET137" i="4"/>
  <c r="ET142" i="4"/>
  <c r="KU165" i="4"/>
  <c r="KV166" i="4"/>
  <c r="KV165" i="4" s="1"/>
  <c r="FM91" i="3"/>
  <c r="FM89" i="3"/>
  <c r="FM90" i="3"/>
  <c r="FM88" i="3"/>
  <c r="FM87" i="3"/>
  <c r="FM86" i="3"/>
  <c r="FM85" i="3"/>
  <c r="ET90" i="4"/>
  <c r="ET91" i="4"/>
  <c r="ET89" i="4"/>
  <c r="ET88" i="4"/>
  <c r="ET87" i="4"/>
  <c r="ET86" i="4"/>
  <c r="ET85" i="4"/>
  <c r="FM111" i="3"/>
  <c r="FM110" i="3"/>
  <c r="FM109" i="3"/>
  <c r="FM108" i="3"/>
  <c r="ET111" i="4"/>
  <c r="ET109" i="4"/>
  <c r="ET110" i="4"/>
  <c r="ET108" i="4"/>
  <c r="FM107" i="3"/>
  <c r="ET69" i="4"/>
  <c r="ET68" i="4"/>
  <c r="ET107" i="4"/>
  <c r="ET66" i="4"/>
  <c r="ET67" i="4"/>
  <c r="ET64" i="4"/>
  <c r="ET65" i="4"/>
  <c r="ET63" i="4"/>
  <c r="ET59" i="4"/>
  <c r="ET57" i="4"/>
  <c r="ET58" i="4"/>
  <c r="ET56" i="4"/>
  <c r="ET55" i="4"/>
  <c r="ET39" i="4"/>
  <c r="ET54" i="4"/>
  <c r="ET37" i="4"/>
  <c r="ET38" i="4"/>
  <c r="ET53" i="4"/>
  <c r="ET36" i="4"/>
  <c r="ET35" i="4"/>
  <c r="ET34" i="4"/>
  <c r="ET33" i="4"/>
  <c r="FM64" i="3"/>
  <c r="FM66" i="3"/>
  <c r="FM67" i="3"/>
  <c r="FM68" i="3"/>
  <c r="FM65" i="3"/>
  <c r="FM69" i="3"/>
  <c r="FM54" i="3"/>
  <c r="FM55" i="3"/>
  <c r="FM63" i="3"/>
  <c r="FM57" i="3"/>
  <c r="FM58" i="3"/>
  <c r="FM56" i="3"/>
  <c r="FM59" i="3"/>
  <c r="FM53" i="3"/>
  <c r="FM34" i="3"/>
  <c r="FM36" i="3"/>
  <c r="FM35" i="3"/>
  <c r="FM39" i="3"/>
  <c r="FM37" i="3"/>
  <c r="FM38" i="3"/>
  <c r="FM33" i="3"/>
  <c r="FM16" i="3"/>
  <c r="FM17" i="3"/>
  <c r="FM14" i="3"/>
  <c r="FM13" i="3"/>
  <c r="FM12" i="3"/>
  <c r="FM11" i="3"/>
  <c r="FM15" i="3"/>
  <c r="FN6" i="3"/>
  <c r="FM26" i="3"/>
  <c r="FM22" i="3"/>
  <c r="FM28" i="3"/>
  <c r="FM27" i="3"/>
  <c r="ET28" i="4"/>
  <c r="ET17" i="4"/>
  <c r="ET14" i="4"/>
  <c r="ET22" i="4"/>
  <c r="ET12" i="4"/>
  <c r="ET15" i="4"/>
  <c r="ET11" i="4"/>
  <c r="ET13" i="4"/>
  <c r="ET16" i="4"/>
  <c r="ET26" i="4"/>
  <c r="ET27" i="4"/>
  <c r="EU6" i="4"/>
  <c r="FD23" i="10"/>
  <c r="FE6" i="10"/>
  <c r="ES116" i="6"/>
  <c r="ET1" i="6"/>
  <c r="ET7" i="6"/>
  <c r="ET100" i="6" l="1"/>
  <c r="ET99" i="6"/>
  <c r="ET101" i="6"/>
  <c r="ET102" i="6"/>
  <c r="ET96" i="6"/>
  <c r="ET97" i="6"/>
  <c r="ET98" i="6"/>
  <c r="ET75" i="6"/>
  <c r="ET76" i="6"/>
  <c r="ET77" i="6"/>
  <c r="ET78" i="6"/>
  <c r="ET79" i="6"/>
  <c r="ET80" i="6"/>
  <c r="ET74" i="6"/>
  <c r="ET44" i="6"/>
  <c r="ET45" i="6"/>
  <c r="ET46" i="6"/>
  <c r="ET48" i="6"/>
  <c r="ET47" i="6"/>
  <c r="ET49" i="6"/>
  <c r="ET43" i="6"/>
  <c r="FM116" i="3"/>
  <c r="ET116" i="4"/>
  <c r="ET108" i="6"/>
  <c r="ET107" i="6"/>
  <c r="ET110" i="6"/>
  <c r="ET109" i="6"/>
  <c r="ET111" i="6"/>
  <c r="ET90" i="6"/>
  <c r="ET88" i="6"/>
  <c r="ET89" i="6"/>
  <c r="ET91" i="6"/>
  <c r="ET87" i="6"/>
  <c r="ET86" i="6"/>
  <c r="ET85" i="6"/>
  <c r="ET137" i="6"/>
  <c r="ET151" i="6"/>
  <c r="ET149" i="6"/>
  <c r="ET153" i="6"/>
  <c r="ET142" i="6"/>
  <c r="ET118" i="6"/>
  <c r="ET117" i="6"/>
  <c r="ET147" i="6"/>
  <c r="ET69" i="6"/>
  <c r="ET68" i="6"/>
  <c r="ET66" i="6"/>
  <c r="ET65" i="6"/>
  <c r="ET64" i="6"/>
  <c r="ET67" i="6"/>
  <c r="ET63" i="6"/>
  <c r="ET59" i="6"/>
  <c r="ET58" i="6"/>
  <c r="ET57" i="6"/>
  <c r="ET56" i="6"/>
  <c r="ET53" i="6"/>
  <c r="ET55" i="6"/>
  <c r="ET54" i="6"/>
  <c r="ET39" i="6"/>
  <c r="ET38" i="6"/>
  <c r="ET36" i="6"/>
  <c r="ET37" i="6"/>
  <c r="ET34" i="6"/>
  <c r="ET35" i="6"/>
  <c r="ET15" i="6"/>
  <c r="ET14" i="6"/>
  <c r="ET13" i="6"/>
  <c r="ET33" i="6"/>
  <c r="ET17" i="6"/>
  <c r="ET28" i="6"/>
  <c r="ET11" i="6"/>
  <c r="ET12" i="6"/>
  <c r="ET22" i="6"/>
  <c r="ET16" i="6"/>
  <c r="ET26" i="6"/>
  <c r="ET27" i="6"/>
  <c r="FD79" i="10"/>
  <c r="ET192" i="6"/>
  <c r="ET188" i="6"/>
  <c r="ET187" i="6"/>
  <c r="FE7" i="10"/>
  <c r="FE54" i="10" s="1"/>
  <c r="FE1" i="10"/>
  <c r="ET193" i="6"/>
  <c r="ET194" i="6"/>
  <c r="ET182" i="6"/>
  <c r="ET181" i="6"/>
  <c r="ET183" i="6"/>
  <c r="ET144" i="6"/>
  <c r="EU6" i="6"/>
  <c r="EU1" i="4"/>
  <c r="EU7" i="4"/>
  <c r="FN7" i="3"/>
  <c r="FN1" i="3"/>
  <c r="EU101" i="4" l="1"/>
  <c r="EU102" i="4"/>
  <c r="EU100" i="4"/>
  <c r="EU99" i="4"/>
  <c r="EU98" i="4"/>
  <c r="EU96" i="4"/>
  <c r="EU97" i="4"/>
  <c r="EU75" i="4"/>
  <c r="EU77" i="4"/>
  <c r="EU76" i="4"/>
  <c r="EU80" i="4"/>
  <c r="EU78" i="4"/>
  <c r="EU79" i="4"/>
  <c r="FN102" i="3"/>
  <c r="FN98" i="3"/>
  <c r="FN101" i="3"/>
  <c r="FN100" i="3"/>
  <c r="FN99" i="3"/>
  <c r="FN96" i="3"/>
  <c r="FN97" i="3"/>
  <c r="FN76" i="3"/>
  <c r="FN79" i="3"/>
  <c r="FN78" i="3"/>
  <c r="FN77" i="3"/>
  <c r="FN75" i="3"/>
  <c r="FN80" i="3"/>
  <c r="EU74" i="4"/>
  <c r="EU45" i="4"/>
  <c r="EU46" i="4"/>
  <c r="EU44" i="4"/>
  <c r="EU49" i="4"/>
  <c r="EU48" i="4"/>
  <c r="EU47" i="4"/>
  <c r="FN44" i="3"/>
  <c r="FN74" i="3"/>
  <c r="FN45" i="3"/>
  <c r="FN46" i="3"/>
  <c r="FN47" i="3"/>
  <c r="FN48" i="3"/>
  <c r="FN49" i="3"/>
  <c r="EU43" i="4"/>
  <c r="FN43" i="3"/>
  <c r="FE55" i="10"/>
  <c r="EU153" i="4"/>
  <c r="EU149" i="4"/>
  <c r="EU151" i="4"/>
  <c r="EU147" i="4"/>
  <c r="EU117" i="4"/>
  <c r="EU118" i="4"/>
  <c r="FE81" i="10"/>
  <c r="FE74" i="10"/>
  <c r="FE73" i="10"/>
  <c r="FN153" i="3"/>
  <c r="FN149" i="3"/>
  <c r="FN151" i="3"/>
  <c r="FN147" i="3"/>
  <c r="FN117" i="3"/>
  <c r="FN118" i="3"/>
  <c r="FE12" i="10"/>
  <c r="FE13" i="10"/>
  <c r="FN194" i="3"/>
  <c r="FN193" i="3"/>
  <c r="FN188" i="3"/>
  <c r="FN192" i="3"/>
  <c r="FN187" i="3"/>
  <c r="FN182" i="3"/>
  <c r="FN181" i="3"/>
  <c r="FN183" i="3"/>
  <c r="FN144" i="3"/>
  <c r="FN137" i="3"/>
  <c r="FN142" i="3"/>
  <c r="EU193" i="4"/>
  <c r="EU194" i="4"/>
  <c r="EU188" i="4"/>
  <c r="EU192" i="4"/>
  <c r="EU187" i="4"/>
  <c r="EU183" i="4"/>
  <c r="EU182" i="4"/>
  <c r="EU181" i="4"/>
  <c r="EU144" i="4"/>
  <c r="EU137" i="4"/>
  <c r="EU142" i="4"/>
  <c r="FN90" i="3"/>
  <c r="FN91" i="3"/>
  <c r="FN89" i="3"/>
  <c r="FN88" i="3"/>
  <c r="FN87" i="3"/>
  <c r="FN86" i="3"/>
  <c r="FN85" i="3"/>
  <c r="EU91" i="4"/>
  <c r="EU90" i="4"/>
  <c r="EU89" i="4"/>
  <c r="EU88" i="4"/>
  <c r="EU85" i="4"/>
  <c r="EU87" i="4"/>
  <c r="EU86" i="4"/>
  <c r="FN111" i="3"/>
  <c r="FN110" i="3"/>
  <c r="FN109" i="3"/>
  <c r="FN108" i="3"/>
  <c r="EU111" i="4"/>
  <c r="EU108" i="4"/>
  <c r="EU110" i="4"/>
  <c r="EU109" i="4"/>
  <c r="FN107" i="3"/>
  <c r="EU69" i="4"/>
  <c r="EU107" i="4"/>
  <c r="EU68" i="4"/>
  <c r="EU67" i="4"/>
  <c r="EU64" i="4"/>
  <c r="EU66" i="4"/>
  <c r="EU65" i="4"/>
  <c r="EU59" i="4"/>
  <c r="EU58" i="4"/>
  <c r="EU63" i="4"/>
  <c r="EU57" i="4"/>
  <c r="EU55" i="4"/>
  <c r="EU54" i="4"/>
  <c r="EU39" i="4"/>
  <c r="EU56" i="4"/>
  <c r="EU38" i="4"/>
  <c r="EU36" i="4"/>
  <c r="EU35" i="4"/>
  <c r="EU34" i="4"/>
  <c r="EU37" i="4"/>
  <c r="EU33" i="4"/>
  <c r="EU53" i="4"/>
  <c r="FN66" i="3"/>
  <c r="FN67" i="3"/>
  <c r="FN68" i="3"/>
  <c r="FN64" i="3"/>
  <c r="FN65" i="3"/>
  <c r="FN69" i="3"/>
  <c r="FN57" i="3"/>
  <c r="FN63" i="3"/>
  <c r="FN55" i="3"/>
  <c r="FN54" i="3"/>
  <c r="FN58" i="3"/>
  <c r="FN56" i="3"/>
  <c r="FN59" i="3"/>
  <c r="FN53" i="3"/>
  <c r="FN34" i="3"/>
  <c r="FN35" i="3"/>
  <c r="FN39" i="3"/>
  <c r="FN36" i="3"/>
  <c r="FN37" i="3"/>
  <c r="FN38" i="3"/>
  <c r="FN33" i="3"/>
  <c r="FN16" i="3"/>
  <c r="FN17" i="3"/>
  <c r="FN15" i="3"/>
  <c r="FN14" i="3"/>
  <c r="FN13" i="3"/>
  <c r="FN12" i="3"/>
  <c r="FN11" i="3"/>
  <c r="FO6" i="3"/>
  <c r="FN26" i="3"/>
  <c r="FN22" i="3"/>
  <c r="FN27" i="3"/>
  <c r="FN28" i="3"/>
  <c r="EU17" i="4"/>
  <c r="EU22" i="4"/>
  <c r="EU14" i="4"/>
  <c r="EU15" i="4"/>
  <c r="EU11" i="4"/>
  <c r="EU16" i="4"/>
  <c r="EU12" i="4"/>
  <c r="EU13" i="4"/>
  <c r="EU27" i="4"/>
  <c r="EU26" i="4"/>
  <c r="EU28" i="4"/>
  <c r="EV6" i="4"/>
  <c r="FE23" i="10"/>
  <c r="FF6" i="10"/>
  <c r="ET116" i="6"/>
  <c r="EU7" i="6"/>
  <c r="EU1" i="6"/>
  <c r="EU101" i="6" l="1"/>
  <c r="EU102" i="6"/>
  <c r="EU98" i="6"/>
  <c r="EU99" i="6"/>
  <c r="EU100" i="6"/>
  <c r="EU97" i="6"/>
  <c r="EU96" i="6"/>
  <c r="EU75" i="6"/>
  <c r="EU76" i="6"/>
  <c r="EU77" i="6"/>
  <c r="EU78" i="6"/>
  <c r="EU79" i="6"/>
  <c r="EU80" i="6"/>
  <c r="EU44" i="6"/>
  <c r="EU45" i="6"/>
  <c r="EU74" i="6"/>
  <c r="EU46" i="6"/>
  <c r="EU47" i="6"/>
  <c r="EU48" i="6"/>
  <c r="EU49" i="6"/>
  <c r="EU43" i="6"/>
  <c r="EU116" i="4"/>
  <c r="FN116" i="3"/>
  <c r="EU108" i="6"/>
  <c r="EU107" i="6"/>
  <c r="EU109" i="6"/>
  <c r="EU110" i="6"/>
  <c r="EU111" i="6"/>
  <c r="EU90" i="6"/>
  <c r="EU91" i="6"/>
  <c r="EU89" i="6"/>
  <c r="EU86" i="6"/>
  <c r="EU88" i="6"/>
  <c r="EU87" i="6"/>
  <c r="EU85" i="6"/>
  <c r="EU137" i="6"/>
  <c r="EU151" i="6"/>
  <c r="EU149" i="6"/>
  <c r="EU153" i="6"/>
  <c r="EU142" i="6"/>
  <c r="EU118" i="6"/>
  <c r="EU147" i="6"/>
  <c r="EU117" i="6"/>
  <c r="EU69" i="6"/>
  <c r="EU68" i="6"/>
  <c r="EU66" i="6"/>
  <c r="EU65" i="6"/>
  <c r="EU64" i="6"/>
  <c r="EU67" i="6"/>
  <c r="EU63" i="6"/>
  <c r="EU59" i="6"/>
  <c r="EU58" i="6"/>
  <c r="EU57" i="6"/>
  <c r="EU55" i="6"/>
  <c r="EU39" i="6"/>
  <c r="EU56" i="6"/>
  <c r="EU54" i="6"/>
  <c r="EU53" i="6"/>
  <c r="EU37" i="6"/>
  <c r="EU35" i="6"/>
  <c r="EU17" i="6"/>
  <c r="EU16" i="6"/>
  <c r="EU15" i="6"/>
  <c r="EU34" i="6"/>
  <c r="EU33" i="6"/>
  <c r="EU14" i="6"/>
  <c r="EU13" i="6"/>
  <c r="EU38" i="6"/>
  <c r="EU11" i="6"/>
  <c r="EU12" i="6"/>
  <c r="EU22" i="6"/>
  <c r="EU36" i="6"/>
  <c r="EU28" i="6"/>
  <c r="EU26" i="6"/>
  <c r="EU27" i="6"/>
  <c r="FE79" i="10"/>
  <c r="EU192" i="6"/>
  <c r="EU188" i="6"/>
  <c r="EU187" i="6"/>
  <c r="FF7" i="10"/>
  <c r="FF54" i="10" s="1"/>
  <c r="FF1" i="10"/>
  <c r="EU193" i="6"/>
  <c r="EU194" i="6"/>
  <c r="EU183" i="6"/>
  <c r="EU181" i="6"/>
  <c r="EU182" i="6"/>
  <c r="EU144" i="6"/>
  <c r="EV6" i="6"/>
  <c r="EV7" i="4"/>
  <c r="EV1" i="4"/>
  <c r="FO7" i="3"/>
  <c r="FO1" i="3"/>
  <c r="EV101" i="4" l="1"/>
  <c r="EV102" i="4"/>
  <c r="EV100" i="4"/>
  <c r="EV99" i="4"/>
  <c r="EV98" i="4"/>
  <c r="EV97" i="4"/>
  <c r="EV96" i="4"/>
  <c r="EV75" i="4"/>
  <c r="EV77" i="4"/>
  <c r="EV76" i="4"/>
  <c r="EV79" i="4"/>
  <c r="EV78" i="4"/>
  <c r="EV80" i="4"/>
  <c r="FO102" i="3"/>
  <c r="FO100" i="3"/>
  <c r="FO98" i="3"/>
  <c r="FO101" i="3"/>
  <c r="FO96" i="3"/>
  <c r="FO99" i="3"/>
  <c r="FO97" i="3"/>
  <c r="FO76" i="3"/>
  <c r="FO78" i="3"/>
  <c r="FO77" i="3"/>
  <c r="FO75" i="3"/>
  <c r="FO79" i="3"/>
  <c r="FO80" i="3"/>
  <c r="EV74" i="4"/>
  <c r="EV45" i="4"/>
  <c r="EV46" i="4"/>
  <c r="EV44" i="4"/>
  <c r="EV47" i="4"/>
  <c r="EV49" i="4"/>
  <c r="EV48" i="4"/>
  <c r="FO74" i="3"/>
  <c r="FO44" i="3"/>
  <c r="FO46" i="3"/>
  <c r="FO47" i="3"/>
  <c r="FO49" i="3"/>
  <c r="FO45" i="3"/>
  <c r="FO48" i="3"/>
  <c r="EV43" i="4"/>
  <c r="FO43" i="3"/>
  <c r="FF55" i="10"/>
  <c r="FO151" i="3"/>
  <c r="FO149" i="3"/>
  <c r="FO153" i="3"/>
  <c r="FO147" i="3"/>
  <c r="FO117" i="3"/>
  <c r="FO118" i="3"/>
  <c r="EV151" i="4"/>
  <c r="EV153" i="4"/>
  <c r="EV149" i="4"/>
  <c r="EV147" i="4"/>
  <c r="EV117" i="4"/>
  <c r="EV118" i="4"/>
  <c r="FF81" i="10"/>
  <c r="FF74" i="10"/>
  <c r="FF73" i="10"/>
  <c r="FF12" i="10"/>
  <c r="FF13" i="10"/>
  <c r="FO194" i="3"/>
  <c r="FO193" i="3"/>
  <c r="FO188" i="3"/>
  <c r="FO192" i="3"/>
  <c r="FO187" i="3"/>
  <c r="FO181" i="3"/>
  <c r="FO183" i="3"/>
  <c r="FO182" i="3"/>
  <c r="FO144" i="3"/>
  <c r="FO142" i="3"/>
  <c r="FO137" i="3"/>
  <c r="EV194" i="4"/>
  <c r="EV193" i="4"/>
  <c r="EV192" i="4"/>
  <c r="EV188" i="4"/>
  <c r="EV187" i="4"/>
  <c r="EV183" i="4"/>
  <c r="EV182" i="4"/>
  <c r="EV181" i="4"/>
  <c r="EV144" i="4"/>
  <c r="EV142" i="4"/>
  <c r="EV137" i="4"/>
  <c r="FO91" i="3"/>
  <c r="FO90" i="3"/>
  <c r="FO88" i="3"/>
  <c r="FO87" i="3"/>
  <c r="FO86" i="3"/>
  <c r="FO89" i="3"/>
  <c r="FO85" i="3"/>
  <c r="EV90" i="4"/>
  <c r="EV91" i="4"/>
  <c r="EV89" i="4"/>
  <c r="EV88" i="4"/>
  <c r="EV87" i="4"/>
  <c r="EV86" i="4"/>
  <c r="EV85" i="4"/>
  <c r="EV111" i="4"/>
  <c r="EV109" i="4"/>
  <c r="EV110" i="4"/>
  <c r="EV108" i="4"/>
  <c r="FO111" i="3"/>
  <c r="FO110" i="3"/>
  <c r="FO109" i="3"/>
  <c r="FO108" i="3"/>
  <c r="FO107" i="3"/>
  <c r="EV69" i="4"/>
  <c r="EV107" i="4"/>
  <c r="EV67" i="4"/>
  <c r="EV68" i="4"/>
  <c r="EV66" i="4"/>
  <c r="EV64" i="4"/>
  <c r="EV65" i="4"/>
  <c r="EV63" i="4"/>
  <c r="EV59" i="4"/>
  <c r="EV57" i="4"/>
  <c r="EV58" i="4"/>
  <c r="EV56" i="4"/>
  <c r="EV55" i="4"/>
  <c r="EV54" i="4"/>
  <c r="EV53" i="4"/>
  <c r="EV38" i="4"/>
  <c r="EV37" i="4"/>
  <c r="EV39" i="4"/>
  <c r="EV35" i="4"/>
  <c r="EV34" i="4"/>
  <c r="EV36" i="4"/>
  <c r="EV33" i="4"/>
  <c r="FO66" i="3"/>
  <c r="FO64" i="3"/>
  <c r="FO65" i="3"/>
  <c r="FO67" i="3"/>
  <c r="FO68" i="3"/>
  <c r="FO69" i="3"/>
  <c r="FO63" i="3"/>
  <c r="FO57" i="3"/>
  <c r="FO55" i="3"/>
  <c r="FO56" i="3"/>
  <c r="FO54" i="3"/>
  <c r="FO58" i="3"/>
  <c r="FO59" i="3"/>
  <c r="FO53" i="3"/>
  <c r="FO34" i="3"/>
  <c r="FO36" i="3"/>
  <c r="FO35" i="3"/>
  <c r="FO39" i="3"/>
  <c r="FO37" i="3"/>
  <c r="FO38" i="3"/>
  <c r="FO33" i="3"/>
  <c r="FO16" i="3"/>
  <c r="FO17" i="3"/>
  <c r="FO15" i="3"/>
  <c r="FO14" i="3"/>
  <c r="FO13" i="3"/>
  <c r="FO12" i="3"/>
  <c r="FO11" i="3"/>
  <c r="FP6" i="3"/>
  <c r="FO22" i="3"/>
  <c r="FO26" i="3"/>
  <c r="FO28" i="3"/>
  <c r="FO27" i="3"/>
  <c r="EV26" i="4"/>
  <c r="EV22" i="4"/>
  <c r="EV16" i="4"/>
  <c r="EV14" i="4"/>
  <c r="EV17" i="4"/>
  <c r="EV15" i="4"/>
  <c r="EV11" i="4"/>
  <c r="EV13" i="4"/>
  <c r="EV12" i="4"/>
  <c r="EV28" i="4"/>
  <c r="EV27" i="4"/>
  <c r="EW6" i="4"/>
  <c r="FF23" i="10"/>
  <c r="FG6" i="10"/>
  <c r="EU116" i="6"/>
  <c r="EV1" i="6"/>
  <c r="EV7" i="6"/>
  <c r="EV102" i="6" l="1"/>
  <c r="EV101" i="6"/>
  <c r="EV99" i="6"/>
  <c r="EV98" i="6"/>
  <c r="EV100" i="6"/>
  <c r="EV97" i="6"/>
  <c r="EV96" i="6"/>
  <c r="EV76" i="6"/>
  <c r="EV77" i="6"/>
  <c r="EV78" i="6"/>
  <c r="EV79" i="6"/>
  <c r="EV75" i="6"/>
  <c r="EV80" i="6"/>
  <c r="EV74" i="6"/>
  <c r="EV45" i="6"/>
  <c r="EV49" i="6"/>
  <c r="EV48" i="6"/>
  <c r="EV47" i="6"/>
  <c r="EV46" i="6"/>
  <c r="EV44" i="6"/>
  <c r="EV43" i="6"/>
  <c r="FO116" i="3"/>
  <c r="EV116" i="4"/>
  <c r="EV108" i="6"/>
  <c r="EV107" i="6"/>
  <c r="EV109" i="6"/>
  <c r="EV110" i="6"/>
  <c r="EV111" i="6"/>
  <c r="EV90" i="6"/>
  <c r="EV91" i="6"/>
  <c r="EV89" i="6"/>
  <c r="EV88" i="6"/>
  <c r="EV87" i="6"/>
  <c r="EV86" i="6"/>
  <c r="EV85" i="6"/>
  <c r="EV151" i="6"/>
  <c r="EV137" i="6"/>
  <c r="EV149" i="6"/>
  <c r="EV153" i="6"/>
  <c r="EV142" i="6"/>
  <c r="EV118" i="6"/>
  <c r="EV147" i="6"/>
  <c r="EV117" i="6"/>
  <c r="EV69" i="6"/>
  <c r="EV68" i="6"/>
  <c r="EV67" i="6"/>
  <c r="EV66" i="6"/>
  <c r="EV65" i="6"/>
  <c r="EV64" i="6"/>
  <c r="EV63" i="6"/>
  <c r="EV58" i="6"/>
  <c r="EV57" i="6"/>
  <c r="EV59" i="6"/>
  <c r="EV56" i="6"/>
  <c r="EV55" i="6"/>
  <c r="EV54" i="6"/>
  <c r="EV53" i="6"/>
  <c r="EV39" i="6"/>
  <c r="EV37" i="6"/>
  <c r="EV36" i="6"/>
  <c r="EV35" i="6"/>
  <c r="EV17" i="6"/>
  <c r="EV16" i="6"/>
  <c r="EV34" i="6"/>
  <c r="EV33" i="6"/>
  <c r="EV38" i="6"/>
  <c r="EV14" i="6"/>
  <c r="EV13" i="6"/>
  <c r="EV12" i="6"/>
  <c r="EV15" i="6"/>
  <c r="EV22" i="6"/>
  <c r="EV11" i="6"/>
  <c r="EV28" i="6"/>
  <c r="EV26" i="6"/>
  <c r="EV27" i="6"/>
  <c r="FF79" i="10"/>
  <c r="EV188" i="6"/>
  <c r="EV187" i="6"/>
  <c r="EV192" i="6"/>
  <c r="FG7" i="10"/>
  <c r="FG54" i="10" s="1"/>
  <c r="FG1" i="10"/>
  <c r="EV193" i="6"/>
  <c r="EV194" i="6"/>
  <c r="EV183" i="6"/>
  <c r="EV181" i="6"/>
  <c r="EV182" i="6"/>
  <c r="EV144" i="6"/>
  <c r="EW6" i="6"/>
  <c r="EW1" i="4"/>
  <c r="EW7" i="4"/>
  <c r="FP7" i="3"/>
  <c r="FP1" i="3"/>
  <c r="EW101" i="4" l="1"/>
  <c r="EW102" i="4"/>
  <c r="EW100" i="4"/>
  <c r="EW99" i="4"/>
  <c r="EW98" i="4"/>
  <c r="EW96" i="4"/>
  <c r="EW76" i="4"/>
  <c r="EW97" i="4"/>
  <c r="EW77" i="4"/>
  <c r="EW78" i="4"/>
  <c r="EW75" i="4"/>
  <c r="EW80" i="4"/>
  <c r="EW79" i="4"/>
  <c r="FP101" i="3"/>
  <c r="FP100" i="3"/>
  <c r="FP99" i="3"/>
  <c r="FP102" i="3"/>
  <c r="FP98" i="3"/>
  <c r="FP97" i="3"/>
  <c r="FP96" i="3"/>
  <c r="FP77" i="3"/>
  <c r="FP78" i="3"/>
  <c r="FP76" i="3"/>
  <c r="FP80" i="3"/>
  <c r="FP79" i="3"/>
  <c r="FP75" i="3"/>
  <c r="EW74" i="4"/>
  <c r="EW45" i="4"/>
  <c r="EW46" i="4"/>
  <c r="EW48" i="4"/>
  <c r="EW44" i="4"/>
  <c r="EW49" i="4"/>
  <c r="EW47" i="4"/>
  <c r="FP46" i="3"/>
  <c r="FP74" i="3"/>
  <c r="FP45" i="3"/>
  <c r="FP47" i="3"/>
  <c r="FP44" i="3"/>
  <c r="FP48" i="3"/>
  <c r="FP49" i="3"/>
  <c r="EW43" i="4"/>
  <c r="FP43" i="3"/>
  <c r="FG55" i="10"/>
  <c r="FP151" i="3"/>
  <c r="FP153" i="3"/>
  <c r="FP147" i="3"/>
  <c r="FP149" i="3"/>
  <c r="FP117" i="3"/>
  <c r="FP118" i="3"/>
  <c r="EW153" i="4"/>
  <c r="EW147" i="4"/>
  <c r="EW151" i="4"/>
  <c r="EW149" i="4"/>
  <c r="EW117" i="4"/>
  <c r="EW118" i="4"/>
  <c r="FG81" i="10"/>
  <c r="FG74" i="10"/>
  <c r="FG73" i="10"/>
  <c r="FG12" i="10"/>
  <c r="FG13" i="10"/>
  <c r="FP194" i="3"/>
  <c r="FP193" i="3"/>
  <c r="FP192" i="3"/>
  <c r="FP187" i="3"/>
  <c r="FP188" i="3"/>
  <c r="FP183" i="3"/>
  <c r="FP181" i="3"/>
  <c r="FP182" i="3"/>
  <c r="FP144" i="3"/>
  <c r="FP142" i="3"/>
  <c r="FP137" i="3"/>
  <c r="EW194" i="4"/>
  <c r="EW193" i="4"/>
  <c r="EW192" i="4"/>
  <c r="EW188" i="4"/>
  <c r="EW187" i="4"/>
  <c r="EW183" i="4"/>
  <c r="EW182" i="4"/>
  <c r="EW181" i="4"/>
  <c r="EW142" i="4"/>
  <c r="EW144" i="4"/>
  <c r="EW137" i="4"/>
  <c r="FP91" i="3"/>
  <c r="FP90" i="3"/>
  <c r="FP88" i="3"/>
  <c r="FP89" i="3"/>
  <c r="FP86" i="3"/>
  <c r="FP87" i="3"/>
  <c r="FP85" i="3"/>
  <c r="EW91" i="4"/>
  <c r="EW90" i="4"/>
  <c r="EW89" i="4"/>
  <c r="EW88" i="4"/>
  <c r="EW86" i="4"/>
  <c r="EW85" i="4"/>
  <c r="EW87" i="4"/>
  <c r="FP111" i="3"/>
  <c r="FP109" i="3"/>
  <c r="FP108" i="3"/>
  <c r="FP110" i="3"/>
  <c r="EW110" i="4"/>
  <c r="EW108" i="4"/>
  <c r="EW109" i="4"/>
  <c r="EW111" i="4"/>
  <c r="FP107" i="3"/>
  <c r="EW69" i="4"/>
  <c r="EW107" i="4"/>
  <c r="EW68" i="4"/>
  <c r="EW66" i="4"/>
  <c r="EW64" i="4"/>
  <c r="EW67" i="4"/>
  <c r="EW65" i="4"/>
  <c r="EW63" i="4"/>
  <c r="EW58" i="4"/>
  <c r="EW59" i="4"/>
  <c r="EW57" i="4"/>
  <c r="EW56" i="4"/>
  <c r="EW54" i="4"/>
  <c r="EW53" i="4"/>
  <c r="EW55" i="4"/>
  <c r="EW38" i="4"/>
  <c r="EW36" i="4"/>
  <c r="EW39" i="4"/>
  <c r="EW35" i="4"/>
  <c r="EW34" i="4"/>
  <c r="EW33" i="4"/>
  <c r="EW37" i="4"/>
  <c r="FP64" i="3"/>
  <c r="FP66" i="3"/>
  <c r="FP67" i="3"/>
  <c r="FP65" i="3"/>
  <c r="FP68" i="3"/>
  <c r="FP69" i="3"/>
  <c r="FP63" i="3"/>
  <c r="FP57" i="3"/>
  <c r="FP56" i="3"/>
  <c r="FP55" i="3"/>
  <c r="FP58" i="3"/>
  <c r="FP54" i="3"/>
  <c r="FP59" i="3"/>
  <c r="FP53" i="3"/>
  <c r="FP35" i="3"/>
  <c r="FP34" i="3"/>
  <c r="FP36" i="3"/>
  <c r="FP37" i="3"/>
  <c r="FP38" i="3"/>
  <c r="FP39" i="3"/>
  <c r="FP33" i="3"/>
  <c r="FP16" i="3"/>
  <c r="FP17" i="3"/>
  <c r="FP15" i="3"/>
  <c r="FP14" i="3"/>
  <c r="FP13" i="3"/>
  <c r="FP12" i="3"/>
  <c r="FP11" i="3"/>
  <c r="FQ6" i="3"/>
  <c r="FP22" i="3"/>
  <c r="FP27" i="3"/>
  <c r="FP28" i="3"/>
  <c r="FP26" i="3"/>
  <c r="EW27" i="4"/>
  <c r="EW26" i="4"/>
  <c r="EW22" i="4"/>
  <c r="EW17" i="4"/>
  <c r="EW15" i="4"/>
  <c r="EW16" i="4"/>
  <c r="EW11" i="4"/>
  <c r="EW14" i="4"/>
  <c r="EW13" i="4"/>
  <c r="EW12" i="4"/>
  <c r="EW28" i="4"/>
  <c r="EX6" i="4"/>
  <c r="FG23" i="10"/>
  <c r="FH6" i="10"/>
  <c r="EV116" i="6"/>
  <c r="EW7" i="6"/>
  <c r="EW1" i="6"/>
  <c r="EW102" i="6" l="1"/>
  <c r="EW101" i="6"/>
  <c r="EW100" i="6"/>
  <c r="EW99" i="6"/>
  <c r="EW98" i="6"/>
  <c r="EW97" i="6"/>
  <c r="EW96" i="6"/>
  <c r="EW75" i="6"/>
  <c r="EW76" i="6"/>
  <c r="EW77" i="6"/>
  <c r="EW78" i="6"/>
  <c r="EW79" i="6"/>
  <c r="EW80" i="6"/>
  <c r="EW74" i="6"/>
  <c r="EW44" i="6"/>
  <c r="EW45" i="6"/>
  <c r="EW49" i="6"/>
  <c r="EW48" i="6"/>
  <c r="EW46" i="6"/>
  <c r="EW47" i="6"/>
  <c r="EW43" i="6"/>
  <c r="FP116" i="3"/>
  <c r="EW116" i="4"/>
  <c r="EW108" i="6"/>
  <c r="EW107" i="6"/>
  <c r="EW109" i="6"/>
  <c r="EW111" i="6"/>
  <c r="EW110" i="6"/>
  <c r="EW90" i="6"/>
  <c r="EW91" i="6"/>
  <c r="EW88" i="6"/>
  <c r="EW87" i="6"/>
  <c r="EW89" i="6"/>
  <c r="EW86" i="6"/>
  <c r="EW85" i="6"/>
  <c r="EW151" i="6"/>
  <c r="EW137" i="6"/>
  <c r="EW149" i="6"/>
  <c r="EW153" i="6"/>
  <c r="EW142" i="6"/>
  <c r="EW118" i="6"/>
  <c r="EW147" i="6"/>
  <c r="EW117" i="6"/>
  <c r="EW69" i="6"/>
  <c r="EW68" i="6"/>
  <c r="EW67" i="6"/>
  <c r="EW66" i="6"/>
  <c r="EW65" i="6"/>
  <c r="EW64" i="6"/>
  <c r="EW63" i="6"/>
  <c r="EW58" i="6"/>
  <c r="EW59" i="6"/>
  <c r="EW57" i="6"/>
  <c r="EW54" i="6"/>
  <c r="EW56" i="6"/>
  <c r="EW53" i="6"/>
  <c r="EW37" i="6"/>
  <c r="EW55" i="6"/>
  <c r="EW38" i="6"/>
  <c r="EW36" i="6"/>
  <c r="EW35" i="6"/>
  <c r="EW33" i="6"/>
  <c r="EW17" i="6"/>
  <c r="EW16" i="6"/>
  <c r="EW15" i="6"/>
  <c r="EW34" i="6"/>
  <c r="EW39" i="6"/>
  <c r="EW13" i="6"/>
  <c r="EW12" i="6"/>
  <c r="EW14" i="6"/>
  <c r="EW11" i="6"/>
  <c r="EW22" i="6"/>
  <c r="EW28" i="6"/>
  <c r="EW26" i="6"/>
  <c r="EW27" i="6"/>
  <c r="FG79" i="10"/>
  <c r="EW188" i="6"/>
  <c r="EW192" i="6"/>
  <c r="EW187" i="6"/>
  <c r="FH7" i="10"/>
  <c r="FH54" i="10" s="1"/>
  <c r="FH1" i="10"/>
  <c r="EW193" i="6"/>
  <c r="EW194" i="6"/>
  <c r="EW183" i="6"/>
  <c r="EW181" i="6"/>
  <c r="EW182" i="6"/>
  <c r="EW144" i="6"/>
  <c r="EX6" i="6"/>
  <c r="EX7" i="4"/>
  <c r="EX1" i="4"/>
  <c r="FQ7" i="3"/>
  <c r="FQ1" i="3"/>
  <c r="EX101" i="4" l="1"/>
  <c r="EX102" i="4"/>
  <c r="EX99" i="4"/>
  <c r="EX100" i="4"/>
  <c r="EX98" i="4"/>
  <c r="EX96" i="4"/>
  <c r="EX75" i="4"/>
  <c r="EX97" i="4"/>
  <c r="EX77" i="4"/>
  <c r="EX79" i="4"/>
  <c r="EX78" i="4"/>
  <c r="EX76" i="4"/>
  <c r="EX80" i="4"/>
  <c r="FQ102" i="3"/>
  <c r="FQ99" i="3"/>
  <c r="FQ101" i="3"/>
  <c r="FQ98" i="3"/>
  <c r="FQ97" i="3"/>
  <c r="FQ100" i="3"/>
  <c r="FQ96" i="3"/>
  <c r="FQ78" i="3"/>
  <c r="FQ75" i="3"/>
  <c r="FQ77" i="3"/>
  <c r="FQ76" i="3"/>
  <c r="FQ80" i="3"/>
  <c r="FQ79" i="3"/>
  <c r="EX74" i="4"/>
  <c r="EX44" i="4"/>
  <c r="EX45" i="4"/>
  <c r="EX46" i="4"/>
  <c r="EX48" i="4"/>
  <c r="EX49" i="4"/>
  <c r="EX47" i="4"/>
  <c r="FQ44" i="3"/>
  <c r="FQ74" i="3"/>
  <c r="FQ46" i="3"/>
  <c r="FQ45" i="3"/>
  <c r="FQ47" i="3"/>
  <c r="FQ48" i="3"/>
  <c r="FQ49" i="3"/>
  <c r="EX43" i="4"/>
  <c r="FQ43" i="3"/>
  <c r="FH55" i="10"/>
  <c r="FQ151" i="3"/>
  <c r="FQ153" i="3"/>
  <c r="FQ149" i="3"/>
  <c r="FQ117" i="3"/>
  <c r="FQ147" i="3"/>
  <c r="FQ118" i="3"/>
  <c r="EX153" i="4"/>
  <c r="EX151" i="4"/>
  <c r="EX149" i="4"/>
  <c r="EX117" i="4"/>
  <c r="EX118" i="4"/>
  <c r="EX147" i="4"/>
  <c r="FH73" i="10"/>
  <c r="FH81" i="10"/>
  <c r="FH74" i="10"/>
  <c r="FH13" i="10"/>
  <c r="FH12" i="10"/>
  <c r="FQ194" i="3"/>
  <c r="FQ193" i="3"/>
  <c r="FQ192" i="3"/>
  <c r="FQ188" i="3"/>
  <c r="FQ187" i="3"/>
  <c r="FQ183" i="3"/>
  <c r="FQ181" i="3"/>
  <c r="FQ182" i="3"/>
  <c r="FQ144" i="3"/>
  <c r="FQ137" i="3"/>
  <c r="FQ142" i="3"/>
  <c r="EX194" i="4"/>
  <c r="EX193" i="4"/>
  <c r="EX192" i="4"/>
  <c r="EX187" i="4"/>
  <c r="EX188" i="4"/>
  <c r="EX183" i="4"/>
  <c r="EX182" i="4"/>
  <c r="EX181" i="4"/>
  <c r="EX144" i="4"/>
  <c r="EX142" i="4"/>
  <c r="EX137" i="4"/>
  <c r="FQ91" i="3"/>
  <c r="FQ90" i="3"/>
  <c r="FQ88" i="3"/>
  <c r="FQ89" i="3"/>
  <c r="FQ87" i="3"/>
  <c r="FQ86" i="3"/>
  <c r="FQ85" i="3"/>
  <c r="EX90" i="4"/>
  <c r="EX91" i="4"/>
  <c r="EX88" i="4"/>
  <c r="EX89" i="4"/>
  <c r="EX87" i="4"/>
  <c r="EX85" i="4"/>
  <c r="EX86" i="4"/>
  <c r="FQ110" i="3"/>
  <c r="FQ111" i="3"/>
  <c r="FQ109" i="3"/>
  <c r="FQ108" i="3"/>
  <c r="EX111" i="4"/>
  <c r="EX110" i="4"/>
  <c r="EX108" i="4"/>
  <c r="EX109" i="4"/>
  <c r="FQ107" i="3"/>
  <c r="EX69" i="4"/>
  <c r="EX107" i="4"/>
  <c r="EX66" i="4"/>
  <c r="EX67" i="4"/>
  <c r="EX65" i="4"/>
  <c r="EX64" i="4"/>
  <c r="EX68" i="4"/>
  <c r="EX58" i="4"/>
  <c r="EX63" i="4"/>
  <c r="EX59" i="4"/>
  <c r="EX56" i="4"/>
  <c r="EX57" i="4"/>
  <c r="EX55" i="4"/>
  <c r="EX54" i="4"/>
  <c r="EX39" i="4"/>
  <c r="EX38" i="4"/>
  <c r="EX36" i="4"/>
  <c r="EX53" i="4"/>
  <c r="EX37" i="4"/>
  <c r="EX33" i="4"/>
  <c r="EX35" i="4"/>
  <c r="EX34" i="4"/>
  <c r="FQ64" i="3"/>
  <c r="FQ65" i="3"/>
  <c r="FQ67" i="3"/>
  <c r="FQ66" i="3"/>
  <c r="FQ69" i="3"/>
  <c r="FQ68" i="3"/>
  <c r="FQ63" i="3"/>
  <c r="FQ54" i="3"/>
  <c r="FQ56" i="3"/>
  <c r="FQ57" i="3"/>
  <c r="FQ59" i="3"/>
  <c r="FQ58" i="3"/>
  <c r="FQ55" i="3"/>
  <c r="FQ53" i="3"/>
  <c r="FQ35" i="3"/>
  <c r="FQ34" i="3"/>
  <c r="FQ37" i="3"/>
  <c r="FQ38" i="3"/>
  <c r="FQ36" i="3"/>
  <c r="FQ39" i="3"/>
  <c r="FQ33" i="3"/>
  <c r="FQ17" i="3"/>
  <c r="FQ16" i="3"/>
  <c r="FQ14" i="3"/>
  <c r="FQ13" i="3"/>
  <c r="FQ12" i="3"/>
  <c r="FQ11" i="3"/>
  <c r="FQ15" i="3"/>
  <c r="FR6" i="3"/>
  <c r="FQ26" i="3"/>
  <c r="FQ22" i="3"/>
  <c r="FQ28" i="3"/>
  <c r="FQ27" i="3"/>
  <c r="EX22" i="4"/>
  <c r="EX17" i="4"/>
  <c r="EX15" i="4"/>
  <c r="EX16" i="4"/>
  <c r="EX11" i="4"/>
  <c r="EX14" i="4"/>
  <c r="EX13" i="4"/>
  <c r="EX12" i="4"/>
  <c r="EX28" i="4"/>
  <c r="EX26" i="4"/>
  <c r="EX27" i="4"/>
  <c r="EY6" i="4"/>
  <c r="FH23" i="10"/>
  <c r="FI6" i="10"/>
  <c r="EW116" i="6"/>
  <c r="EX7" i="6"/>
  <c r="EX1" i="6"/>
  <c r="EX102" i="6" l="1"/>
  <c r="EX101" i="6"/>
  <c r="EX98" i="6"/>
  <c r="EX100" i="6"/>
  <c r="EX99" i="6"/>
  <c r="EX96" i="6"/>
  <c r="EX97" i="6"/>
  <c r="EX75" i="6"/>
  <c r="EX76" i="6"/>
  <c r="EX77" i="6"/>
  <c r="EX79" i="6"/>
  <c r="EX78" i="6"/>
  <c r="EX80" i="6"/>
  <c r="EX44" i="6"/>
  <c r="EX74" i="6"/>
  <c r="EX46" i="6"/>
  <c r="EX45" i="6"/>
  <c r="EX49" i="6"/>
  <c r="EX48" i="6"/>
  <c r="EX47" i="6"/>
  <c r="EX43" i="6"/>
  <c r="FQ116" i="3"/>
  <c r="EX116" i="4"/>
  <c r="EX107" i="6"/>
  <c r="EX108" i="6"/>
  <c r="EX109" i="6"/>
  <c r="EX111" i="6"/>
  <c r="EX110" i="6"/>
  <c r="EX90" i="6"/>
  <c r="EX91" i="6"/>
  <c r="EX88" i="6"/>
  <c r="EX89" i="6"/>
  <c r="EX87" i="6"/>
  <c r="EX86" i="6"/>
  <c r="EX85" i="6"/>
  <c r="EX151" i="6"/>
  <c r="EX137" i="6"/>
  <c r="EX149" i="6"/>
  <c r="EX153" i="6"/>
  <c r="EX118" i="6"/>
  <c r="EX142" i="6"/>
  <c r="EX147" i="6"/>
  <c r="EX117" i="6"/>
  <c r="EX69" i="6"/>
  <c r="EX67" i="6"/>
  <c r="EX66" i="6"/>
  <c r="EX68" i="6"/>
  <c r="EX65" i="6"/>
  <c r="EX64" i="6"/>
  <c r="EX63" i="6"/>
  <c r="EX58" i="6"/>
  <c r="EX59" i="6"/>
  <c r="EX57" i="6"/>
  <c r="EX54" i="6"/>
  <c r="EX56" i="6"/>
  <c r="EX53" i="6"/>
  <c r="EX37" i="6"/>
  <c r="EX55" i="6"/>
  <c r="EX38" i="6"/>
  <c r="EX39" i="6"/>
  <c r="EX35" i="6"/>
  <c r="EX36" i="6"/>
  <c r="EX34" i="6"/>
  <c r="EX17" i="6"/>
  <c r="EX16" i="6"/>
  <c r="EX15" i="6"/>
  <c r="EX33" i="6"/>
  <c r="EX13" i="6"/>
  <c r="EX12" i="6"/>
  <c r="EX14" i="6"/>
  <c r="EX11" i="6"/>
  <c r="EX22" i="6"/>
  <c r="EX28" i="6"/>
  <c r="EX26" i="6"/>
  <c r="EX27" i="6"/>
  <c r="FH79" i="10"/>
  <c r="EX192" i="6"/>
  <c r="EX188" i="6"/>
  <c r="EX187" i="6"/>
  <c r="FI1" i="10"/>
  <c r="FI7" i="10"/>
  <c r="FI54" i="10" s="1"/>
  <c r="EX193" i="6"/>
  <c r="EX194" i="6"/>
  <c r="EX183" i="6"/>
  <c r="EX182" i="6"/>
  <c r="EX181" i="6"/>
  <c r="EX144" i="6"/>
  <c r="EY6" i="6"/>
  <c r="EY1" i="4"/>
  <c r="EY7" i="4"/>
  <c r="FR7" i="3"/>
  <c r="FR1" i="3"/>
  <c r="EY102" i="4" l="1"/>
  <c r="EY101" i="4"/>
  <c r="EY99" i="4"/>
  <c r="EY98" i="4"/>
  <c r="EY100" i="4"/>
  <c r="EY97" i="4"/>
  <c r="EY96" i="4"/>
  <c r="EY75" i="4"/>
  <c r="EY76" i="4"/>
  <c r="EY80" i="4"/>
  <c r="EY79" i="4"/>
  <c r="EY77" i="4"/>
  <c r="EY78" i="4"/>
  <c r="FR101" i="3"/>
  <c r="FR99" i="3"/>
  <c r="FR100" i="3"/>
  <c r="FR102" i="3"/>
  <c r="FR98" i="3"/>
  <c r="FR97" i="3"/>
  <c r="FR96" i="3"/>
  <c r="FR75" i="3"/>
  <c r="FR76" i="3"/>
  <c r="FR79" i="3"/>
  <c r="FR78" i="3"/>
  <c r="FR77" i="3"/>
  <c r="FR80" i="3"/>
  <c r="EY74" i="4"/>
  <c r="EY45" i="4"/>
  <c r="EY44" i="4"/>
  <c r="EY47" i="4"/>
  <c r="EY46" i="4"/>
  <c r="EY49" i="4"/>
  <c r="EY48" i="4"/>
  <c r="FR44" i="3"/>
  <c r="FR74" i="3"/>
  <c r="FR46" i="3"/>
  <c r="FR45" i="3"/>
  <c r="FR48" i="3"/>
  <c r="FR47" i="3"/>
  <c r="FR49" i="3"/>
  <c r="EY43" i="4"/>
  <c r="FR43" i="3"/>
  <c r="FI55" i="10"/>
  <c r="EY153" i="4"/>
  <c r="EY151" i="4"/>
  <c r="EY117" i="4"/>
  <c r="EY149" i="4"/>
  <c r="EY118" i="4"/>
  <c r="EY147" i="4"/>
  <c r="FI73" i="10"/>
  <c r="FI74" i="10"/>
  <c r="FI81" i="10"/>
  <c r="FR153" i="3"/>
  <c r="FR151" i="3"/>
  <c r="FR149" i="3"/>
  <c r="FR118" i="3"/>
  <c r="FR147" i="3"/>
  <c r="FR117" i="3"/>
  <c r="FI13" i="10"/>
  <c r="FI12" i="10"/>
  <c r="FR193" i="3"/>
  <c r="FR194" i="3"/>
  <c r="FR192" i="3"/>
  <c r="FR188" i="3"/>
  <c r="FR187" i="3"/>
  <c r="FR183" i="3"/>
  <c r="FR182" i="3"/>
  <c r="FR181" i="3"/>
  <c r="FR144" i="3"/>
  <c r="FR137" i="3"/>
  <c r="FR142" i="3"/>
  <c r="EY194" i="4"/>
  <c r="EY193" i="4"/>
  <c r="EY192" i="4"/>
  <c r="EY187" i="4"/>
  <c r="EY188" i="4"/>
  <c r="EY183" i="4"/>
  <c r="EY182" i="4"/>
  <c r="EY181" i="4"/>
  <c r="EY144" i="4"/>
  <c r="EY142" i="4"/>
  <c r="EY137" i="4"/>
  <c r="FR90" i="3"/>
  <c r="FR91" i="3"/>
  <c r="FR88" i="3"/>
  <c r="FR89" i="3"/>
  <c r="FR87" i="3"/>
  <c r="FR86" i="3"/>
  <c r="FR85" i="3"/>
  <c r="EY91" i="4"/>
  <c r="EY89" i="4"/>
  <c r="EY88" i="4"/>
  <c r="EY90" i="4"/>
  <c r="EY87" i="4"/>
  <c r="EY85" i="4"/>
  <c r="EY86" i="4"/>
  <c r="FR110" i="3"/>
  <c r="FR111" i="3"/>
  <c r="FR108" i="3"/>
  <c r="FR109" i="3"/>
  <c r="EY111" i="4"/>
  <c r="EY109" i="4"/>
  <c r="EY110" i="4"/>
  <c r="EY108" i="4"/>
  <c r="FR107" i="3"/>
  <c r="EY107" i="4"/>
  <c r="EY69" i="4"/>
  <c r="EY68" i="4"/>
  <c r="EY65" i="4"/>
  <c r="EY66" i="4"/>
  <c r="EY67" i="4"/>
  <c r="EY64" i="4"/>
  <c r="EY63" i="4"/>
  <c r="EY59" i="4"/>
  <c r="EY58" i="4"/>
  <c r="EY57" i="4"/>
  <c r="EY55" i="4"/>
  <c r="EY53" i="4"/>
  <c r="EY56" i="4"/>
  <c r="EY37" i="4"/>
  <c r="EY39" i="4"/>
  <c r="EY33" i="4"/>
  <c r="EY54" i="4"/>
  <c r="EY38" i="4"/>
  <c r="EY36" i="4"/>
  <c r="EY35" i="4"/>
  <c r="EY34" i="4"/>
  <c r="FR64" i="3"/>
  <c r="FR65" i="3"/>
  <c r="FR67" i="3"/>
  <c r="FR66" i="3"/>
  <c r="FR68" i="3"/>
  <c r="FR69" i="3"/>
  <c r="FR63" i="3"/>
  <c r="FR54" i="3"/>
  <c r="FR56" i="3"/>
  <c r="FR55" i="3"/>
  <c r="FR59" i="3"/>
  <c r="FR57" i="3"/>
  <c r="FR58" i="3"/>
  <c r="FR53" i="3"/>
  <c r="FR35" i="3"/>
  <c r="FR34" i="3"/>
  <c r="FR36" i="3"/>
  <c r="FR37" i="3"/>
  <c r="FR38" i="3"/>
  <c r="FR39" i="3"/>
  <c r="FR33" i="3"/>
  <c r="FR17" i="3"/>
  <c r="FR16" i="3"/>
  <c r="FR15" i="3"/>
  <c r="FR14" i="3"/>
  <c r="FR13" i="3"/>
  <c r="FR11" i="3"/>
  <c r="FR12" i="3"/>
  <c r="FS6" i="3"/>
  <c r="FR28" i="3"/>
  <c r="FR22" i="3"/>
  <c r="FR27" i="3"/>
  <c r="FR26" i="3"/>
  <c r="EY27" i="4"/>
  <c r="EY17" i="4"/>
  <c r="EY15" i="4"/>
  <c r="EY16" i="4"/>
  <c r="EY22" i="4"/>
  <c r="EY14" i="4"/>
  <c r="EY13" i="4"/>
  <c r="EY12" i="4"/>
  <c r="EY11" i="4"/>
  <c r="EY26" i="4"/>
  <c r="EY28" i="4"/>
  <c r="EZ6" i="4"/>
  <c r="FI23" i="10"/>
  <c r="FJ6" i="10"/>
  <c r="EX116" i="6"/>
  <c r="EY7" i="6"/>
  <c r="EY1" i="6"/>
  <c r="EY101" i="6" l="1"/>
  <c r="EY102" i="6"/>
  <c r="EY100" i="6"/>
  <c r="EY99" i="6"/>
  <c r="EY97" i="6"/>
  <c r="EY96" i="6"/>
  <c r="EY98" i="6"/>
  <c r="EY75" i="6"/>
  <c r="EY77" i="6"/>
  <c r="EY78" i="6"/>
  <c r="EY79" i="6"/>
  <c r="EY80" i="6"/>
  <c r="EY76" i="6"/>
  <c r="EY44" i="6"/>
  <c r="EY74" i="6"/>
  <c r="EY46" i="6"/>
  <c r="EY47" i="6"/>
  <c r="EY48" i="6"/>
  <c r="EY45" i="6"/>
  <c r="EY49" i="6"/>
  <c r="FR116" i="3"/>
  <c r="EY43" i="6"/>
  <c r="EY116" i="4"/>
  <c r="EY107" i="6"/>
  <c r="EY108" i="6"/>
  <c r="EY109" i="6"/>
  <c r="EY110" i="6"/>
  <c r="EY111" i="6"/>
  <c r="EY90" i="6"/>
  <c r="EY91" i="6"/>
  <c r="EY89" i="6"/>
  <c r="EY88" i="6"/>
  <c r="EY86" i="6"/>
  <c r="EY87" i="6"/>
  <c r="EY85" i="6"/>
  <c r="EY151" i="6"/>
  <c r="EY137" i="6"/>
  <c r="EY149" i="6"/>
  <c r="EY153" i="6"/>
  <c r="EY142" i="6"/>
  <c r="EY118" i="6"/>
  <c r="EY147" i="6"/>
  <c r="EY117" i="6"/>
  <c r="EY69" i="6"/>
  <c r="EY67" i="6"/>
  <c r="EY66" i="6"/>
  <c r="EY68" i="6"/>
  <c r="EY65" i="6"/>
  <c r="EY64" i="6"/>
  <c r="EY63" i="6"/>
  <c r="EY59" i="6"/>
  <c r="EY56" i="6"/>
  <c r="EY58" i="6"/>
  <c r="EY57" i="6"/>
  <c r="EY54" i="6"/>
  <c r="EY53" i="6"/>
  <c r="EY55" i="6"/>
  <c r="EY39" i="6"/>
  <c r="EY38" i="6"/>
  <c r="EY36" i="6"/>
  <c r="EY37" i="6"/>
  <c r="EY34" i="6"/>
  <c r="EY35" i="6"/>
  <c r="EY33" i="6"/>
  <c r="EY15" i="6"/>
  <c r="EY17" i="6"/>
  <c r="EY14" i="6"/>
  <c r="EY13" i="6"/>
  <c r="EY12" i="6"/>
  <c r="EY11" i="6"/>
  <c r="EY16" i="6"/>
  <c r="EY22" i="6"/>
  <c r="EY28" i="6"/>
  <c r="EY26" i="6"/>
  <c r="EY27" i="6"/>
  <c r="FI79" i="10"/>
  <c r="EY192" i="6"/>
  <c r="EY188" i="6"/>
  <c r="EY187" i="6"/>
  <c r="FJ1" i="10"/>
  <c r="FJ7" i="10"/>
  <c r="FJ54" i="10" s="1"/>
  <c r="EY193" i="6"/>
  <c r="EY194" i="6"/>
  <c r="EY183" i="6"/>
  <c r="EY181" i="6"/>
  <c r="EY182" i="6"/>
  <c r="EY144" i="6"/>
  <c r="EZ6" i="6"/>
  <c r="EZ7" i="4"/>
  <c r="EZ1" i="4"/>
  <c r="FS7" i="3"/>
  <c r="FS1" i="3"/>
  <c r="EZ102" i="4" l="1"/>
  <c r="EZ101" i="4"/>
  <c r="EZ99" i="4"/>
  <c r="EZ100" i="4"/>
  <c r="EZ97" i="4"/>
  <c r="EZ96" i="4"/>
  <c r="EZ75" i="4"/>
  <c r="EZ98" i="4"/>
  <c r="EZ76" i="4"/>
  <c r="EZ77" i="4"/>
  <c r="EZ80" i="4"/>
  <c r="EZ79" i="4"/>
  <c r="EZ78" i="4"/>
  <c r="FS101" i="3"/>
  <c r="FS102" i="3"/>
  <c r="FS100" i="3"/>
  <c r="FS98" i="3"/>
  <c r="FS97" i="3"/>
  <c r="FS99" i="3"/>
  <c r="FS96" i="3"/>
  <c r="FS75" i="3"/>
  <c r="FS78" i="3"/>
  <c r="FS80" i="3"/>
  <c r="FS76" i="3"/>
  <c r="FS77" i="3"/>
  <c r="FS79" i="3"/>
  <c r="EZ74" i="4"/>
  <c r="EZ44" i="4"/>
  <c r="EZ46" i="4"/>
  <c r="EZ45" i="4"/>
  <c r="EZ48" i="4"/>
  <c r="EZ47" i="4"/>
  <c r="EZ49" i="4"/>
  <c r="FS74" i="3"/>
  <c r="FS44" i="3"/>
  <c r="FS45" i="3"/>
  <c r="FS46" i="3"/>
  <c r="FS47" i="3"/>
  <c r="FS48" i="3"/>
  <c r="FS49" i="3"/>
  <c r="EZ43" i="4"/>
  <c r="FS43" i="3"/>
  <c r="FJ55" i="10"/>
  <c r="FS153" i="3"/>
  <c r="FS151" i="3"/>
  <c r="FS149" i="3"/>
  <c r="FS118" i="3"/>
  <c r="FS147" i="3"/>
  <c r="FS117" i="3"/>
  <c r="FJ73" i="10"/>
  <c r="FJ81" i="10"/>
  <c r="FJ74" i="10"/>
  <c r="EZ151" i="4"/>
  <c r="EZ153" i="4"/>
  <c r="EZ149" i="4"/>
  <c r="EZ118" i="4"/>
  <c r="EZ147" i="4"/>
  <c r="EZ117" i="4"/>
  <c r="FJ12" i="10"/>
  <c r="FJ13" i="10"/>
  <c r="FS193" i="3"/>
  <c r="FS194" i="3"/>
  <c r="FS192" i="3"/>
  <c r="FS188" i="3"/>
  <c r="FS183" i="3"/>
  <c r="FS182" i="3"/>
  <c r="FS187" i="3"/>
  <c r="FS181" i="3"/>
  <c r="FS137" i="3"/>
  <c r="FS142" i="3"/>
  <c r="FS144" i="3"/>
  <c r="EZ194" i="4"/>
  <c r="EZ193" i="4"/>
  <c r="EZ188" i="4"/>
  <c r="EZ192" i="4"/>
  <c r="EZ187" i="4"/>
  <c r="EZ183" i="4"/>
  <c r="EZ182" i="4"/>
  <c r="EZ181" i="4"/>
  <c r="EZ144" i="4"/>
  <c r="EZ142" i="4"/>
  <c r="EZ137" i="4"/>
  <c r="FS91" i="3"/>
  <c r="FS90" i="3"/>
  <c r="FS89" i="3"/>
  <c r="FS88" i="3"/>
  <c r="FS85" i="3"/>
  <c r="FS86" i="3"/>
  <c r="FS87" i="3"/>
  <c r="EZ91" i="4"/>
  <c r="EZ90" i="4"/>
  <c r="EZ89" i="4"/>
  <c r="EZ87" i="4"/>
  <c r="EZ88" i="4"/>
  <c r="EZ86" i="4"/>
  <c r="EZ85" i="4"/>
  <c r="FS110" i="3"/>
  <c r="FS111" i="3"/>
  <c r="FS109" i="3"/>
  <c r="FS108" i="3"/>
  <c r="EZ109" i="4"/>
  <c r="EZ110" i="4"/>
  <c r="EZ111" i="4"/>
  <c r="EZ108" i="4"/>
  <c r="FS107" i="3"/>
  <c r="EZ69" i="4"/>
  <c r="EZ107" i="4"/>
  <c r="EZ67" i="4"/>
  <c r="EZ66" i="4"/>
  <c r="EZ68" i="4"/>
  <c r="EZ65" i="4"/>
  <c r="EZ64" i="4"/>
  <c r="EZ63" i="4"/>
  <c r="EZ59" i="4"/>
  <c r="EZ58" i="4"/>
  <c r="EZ56" i="4"/>
  <c r="EZ57" i="4"/>
  <c r="EZ55" i="4"/>
  <c r="EZ53" i="4"/>
  <c r="EZ37" i="4"/>
  <c r="EZ54" i="4"/>
  <c r="EZ39" i="4"/>
  <c r="EZ38" i="4"/>
  <c r="EZ36" i="4"/>
  <c r="EZ33" i="4"/>
  <c r="EZ35" i="4"/>
  <c r="EZ34" i="4"/>
  <c r="FS64" i="3"/>
  <c r="FS65" i="3"/>
  <c r="FS67" i="3"/>
  <c r="FS66" i="3"/>
  <c r="FS69" i="3"/>
  <c r="FS68" i="3"/>
  <c r="FS54" i="3"/>
  <c r="FS63" i="3"/>
  <c r="FS56" i="3"/>
  <c r="FS55" i="3"/>
  <c r="FS59" i="3"/>
  <c r="FS57" i="3"/>
  <c r="FS58" i="3"/>
  <c r="FS53" i="3"/>
  <c r="FS35" i="3"/>
  <c r="FS37" i="3"/>
  <c r="FS34" i="3"/>
  <c r="FS36" i="3"/>
  <c r="FS38" i="3"/>
  <c r="FS39" i="3"/>
  <c r="FS33" i="3"/>
  <c r="FS16" i="3"/>
  <c r="FS17" i="3"/>
  <c r="FS15" i="3"/>
  <c r="FS14" i="3"/>
  <c r="FS11" i="3"/>
  <c r="FS12" i="3"/>
  <c r="FS13" i="3"/>
  <c r="FT6" i="3"/>
  <c r="FS22" i="3"/>
  <c r="FS28" i="3"/>
  <c r="FS27" i="3"/>
  <c r="FS26" i="3"/>
  <c r="EZ17" i="4"/>
  <c r="EZ22" i="4"/>
  <c r="EZ16" i="4"/>
  <c r="EZ15" i="4"/>
  <c r="EZ13" i="4"/>
  <c r="EZ14" i="4"/>
  <c r="EZ12" i="4"/>
  <c r="EZ11" i="4"/>
  <c r="EZ26" i="4"/>
  <c r="EZ28" i="4"/>
  <c r="EZ27" i="4"/>
  <c r="FA6" i="4"/>
  <c r="FJ23" i="10"/>
  <c r="FK6" i="10"/>
  <c r="EY116" i="6"/>
  <c r="EZ7" i="6"/>
  <c r="EZ1" i="6"/>
  <c r="EZ101" i="6" l="1"/>
  <c r="EZ100" i="6"/>
  <c r="EZ99" i="6"/>
  <c r="EZ102" i="6"/>
  <c r="EZ97" i="6"/>
  <c r="EZ96" i="6"/>
  <c r="EZ98" i="6"/>
  <c r="EZ75" i="6"/>
  <c r="EZ76" i="6"/>
  <c r="EZ80" i="6"/>
  <c r="EZ77" i="6"/>
  <c r="EZ79" i="6"/>
  <c r="EZ78" i="6"/>
  <c r="FS116" i="3"/>
  <c r="EZ44" i="6"/>
  <c r="EZ45" i="6"/>
  <c r="EZ74" i="6"/>
  <c r="EZ46" i="6"/>
  <c r="EZ47" i="6"/>
  <c r="EZ49" i="6"/>
  <c r="EZ48" i="6"/>
  <c r="EZ43" i="6"/>
  <c r="EZ116" i="4"/>
  <c r="EZ107" i="6"/>
  <c r="EZ108" i="6"/>
  <c r="EZ110" i="6"/>
  <c r="EZ109" i="6"/>
  <c r="EZ111" i="6"/>
  <c r="EZ91" i="6"/>
  <c r="EZ88" i="6"/>
  <c r="EZ89" i="6"/>
  <c r="EZ90" i="6"/>
  <c r="EZ86" i="6"/>
  <c r="EZ87" i="6"/>
  <c r="EZ85" i="6"/>
  <c r="EZ151" i="6"/>
  <c r="EZ137" i="6"/>
  <c r="EZ149" i="6"/>
  <c r="EZ153" i="6"/>
  <c r="EZ142" i="6"/>
  <c r="EZ118" i="6"/>
  <c r="EZ147" i="6"/>
  <c r="EZ117" i="6"/>
  <c r="EZ69" i="6"/>
  <c r="EZ68" i="6"/>
  <c r="EZ67" i="6"/>
  <c r="EZ66" i="6"/>
  <c r="EZ65" i="6"/>
  <c r="EZ64" i="6"/>
  <c r="EZ63" i="6"/>
  <c r="EZ59" i="6"/>
  <c r="EZ58" i="6"/>
  <c r="EZ57" i="6"/>
  <c r="EZ56" i="6"/>
  <c r="EZ55" i="6"/>
  <c r="EZ53" i="6"/>
  <c r="EZ38" i="6"/>
  <c r="EZ54" i="6"/>
  <c r="EZ39" i="6"/>
  <c r="EZ36" i="6"/>
  <c r="EZ37" i="6"/>
  <c r="EZ35" i="6"/>
  <c r="EZ33" i="6"/>
  <c r="EZ34" i="6"/>
  <c r="EZ17" i="6"/>
  <c r="EZ14" i="6"/>
  <c r="EZ13" i="6"/>
  <c r="EZ12" i="6"/>
  <c r="EZ11" i="6"/>
  <c r="EZ16" i="6"/>
  <c r="EZ22" i="6"/>
  <c r="EZ15" i="6"/>
  <c r="EZ28" i="6"/>
  <c r="EZ26" i="6"/>
  <c r="EZ27" i="6"/>
  <c r="FJ79" i="10"/>
  <c r="EZ192" i="6"/>
  <c r="EZ188" i="6"/>
  <c r="EZ187" i="6"/>
  <c r="FK1" i="10"/>
  <c r="FK7" i="10"/>
  <c r="FK54" i="10" s="1"/>
  <c r="EZ193" i="6"/>
  <c r="EZ194" i="6"/>
  <c r="EZ182" i="6"/>
  <c r="EZ183" i="6"/>
  <c r="EZ181" i="6"/>
  <c r="EZ144" i="6"/>
  <c r="FA6" i="6"/>
  <c r="FA7" i="4"/>
  <c r="FA1" i="4"/>
  <c r="FT7" i="3"/>
  <c r="FT1" i="3"/>
  <c r="FA102" i="4" l="1"/>
  <c r="FA101" i="4"/>
  <c r="FA100" i="4"/>
  <c r="FA97" i="4"/>
  <c r="FA99" i="4"/>
  <c r="FA98" i="4"/>
  <c r="FA75" i="4"/>
  <c r="FA76" i="4"/>
  <c r="FA80" i="4"/>
  <c r="FA77" i="4"/>
  <c r="FA79" i="4"/>
  <c r="FA78" i="4"/>
  <c r="FA96" i="4"/>
  <c r="FT101" i="3"/>
  <c r="FT100" i="3"/>
  <c r="FT102" i="3"/>
  <c r="FT99" i="3"/>
  <c r="FT98" i="3"/>
  <c r="FT97" i="3"/>
  <c r="FT96" i="3"/>
  <c r="FT75" i="3"/>
  <c r="FT77" i="3"/>
  <c r="FT76" i="3"/>
  <c r="FT78" i="3"/>
  <c r="FT79" i="3"/>
  <c r="FT80" i="3"/>
  <c r="FA74" i="4"/>
  <c r="FA44" i="4"/>
  <c r="FA49" i="4"/>
  <c r="FA45" i="4"/>
  <c r="FA48" i="4"/>
  <c r="FA47" i="4"/>
  <c r="FA46" i="4"/>
  <c r="FT74" i="3"/>
  <c r="FT44" i="3"/>
  <c r="FT45" i="3"/>
  <c r="FT46" i="3"/>
  <c r="FT47" i="3"/>
  <c r="FT48" i="3"/>
  <c r="FT49" i="3"/>
  <c r="FA43" i="4"/>
  <c r="FT43" i="3"/>
  <c r="FK55" i="10"/>
  <c r="FT153" i="3"/>
  <c r="FT151" i="3"/>
  <c r="FT149" i="3"/>
  <c r="FT118" i="3"/>
  <c r="FT147" i="3"/>
  <c r="FT117" i="3"/>
  <c r="FK73" i="10"/>
  <c r="FK81" i="10"/>
  <c r="FK74" i="10"/>
  <c r="FA153" i="4"/>
  <c r="FA151" i="4"/>
  <c r="FA149" i="4"/>
  <c r="FA147" i="4"/>
  <c r="FA118" i="4"/>
  <c r="FA117" i="4"/>
  <c r="FK13" i="10"/>
  <c r="FK12" i="10"/>
  <c r="FT194" i="3"/>
  <c r="FT192" i="3"/>
  <c r="FT193" i="3"/>
  <c r="FT188" i="3"/>
  <c r="FT187" i="3"/>
  <c r="FT183" i="3"/>
  <c r="FT182" i="3"/>
  <c r="FT181" i="3"/>
  <c r="FT137" i="3"/>
  <c r="FT142" i="3"/>
  <c r="FT144" i="3"/>
  <c r="FA193" i="4"/>
  <c r="FA194" i="4"/>
  <c r="FA192" i="4"/>
  <c r="FA188" i="4"/>
  <c r="FA187" i="4"/>
  <c r="FA181" i="4"/>
  <c r="FA183" i="4"/>
  <c r="FA182" i="4"/>
  <c r="FA144" i="4"/>
  <c r="FA142" i="4"/>
  <c r="FA137" i="4"/>
  <c r="FT90" i="3"/>
  <c r="FT91" i="3"/>
  <c r="FT89" i="3"/>
  <c r="FT88" i="3"/>
  <c r="FT87" i="3"/>
  <c r="FT86" i="3"/>
  <c r="FT85" i="3"/>
  <c r="FA91" i="4"/>
  <c r="FA90" i="4"/>
  <c r="FA89" i="4"/>
  <c r="FA87" i="4"/>
  <c r="FA88" i="4"/>
  <c r="FA86" i="4"/>
  <c r="FA85" i="4"/>
  <c r="FT111" i="3"/>
  <c r="FT110" i="3"/>
  <c r="FT109" i="3"/>
  <c r="FT108" i="3"/>
  <c r="FA110" i="4"/>
  <c r="FA111" i="4"/>
  <c r="FA109" i="4"/>
  <c r="FA108" i="4"/>
  <c r="FT107" i="3"/>
  <c r="FA107" i="4"/>
  <c r="FA69" i="4"/>
  <c r="FA68" i="4"/>
  <c r="FA67" i="4"/>
  <c r="FA65" i="4"/>
  <c r="FA66" i="4"/>
  <c r="FA64" i="4"/>
  <c r="FA63" i="4"/>
  <c r="FA59" i="4"/>
  <c r="FA58" i="4"/>
  <c r="FA57" i="4"/>
  <c r="FA56" i="4"/>
  <c r="FA54" i="4"/>
  <c r="FA37" i="4"/>
  <c r="FA35" i="4"/>
  <c r="FA53" i="4"/>
  <c r="FA39" i="4"/>
  <c r="FA33" i="4"/>
  <c r="FA38" i="4"/>
  <c r="FA55" i="4"/>
  <c r="FA34" i="4"/>
  <c r="FA36" i="4"/>
  <c r="FT64" i="3"/>
  <c r="FT65" i="3"/>
  <c r="FT68" i="3"/>
  <c r="FT66" i="3"/>
  <c r="FT67" i="3"/>
  <c r="FT69" i="3"/>
  <c r="FT63" i="3"/>
  <c r="FT55" i="3"/>
  <c r="FT54" i="3"/>
  <c r="FT56" i="3"/>
  <c r="FT58" i="3"/>
  <c r="FT59" i="3"/>
  <c r="FT57" i="3"/>
  <c r="FT53" i="3"/>
  <c r="FT34" i="3"/>
  <c r="FT35" i="3"/>
  <c r="FT37" i="3"/>
  <c r="FT38" i="3"/>
  <c r="FT36" i="3"/>
  <c r="FT39" i="3"/>
  <c r="FT16" i="3"/>
  <c r="FT33" i="3"/>
  <c r="FT17" i="3"/>
  <c r="FT15" i="3"/>
  <c r="FT14" i="3"/>
  <c r="FT13" i="3"/>
  <c r="FT12" i="3"/>
  <c r="FT11" i="3"/>
  <c r="FU6" i="3"/>
  <c r="FT22" i="3"/>
  <c r="FT26" i="3"/>
  <c r="FT27" i="3"/>
  <c r="FT28" i="3"/>
  <c r="FA17" i="4"/>
  <c r="FA22" i="4"/>
  <c r="FA15" i="4"/>
  <c r="FA16" i="4"/>
  <c r="FA13" i="4"/>
  <c r="FA12" i="4"/>
  <c r="FA11" i="4"/>
  <c r="FA14" i="4"/>
  <c r="FA27" i="4"/>
  <c r="FA26" i="4"/>
  <c r="FA28" i="4"/>
  <c r="FB6" i="4"/>
  <c r="FK23" i="10"/>
  <c r="FL6" i="10"/>
  <c r="EZ116" i="6"/>
  <c r="FA7" i="6"/>
  <c r="FA1" i="6"/>
  <c r="FA102" i="6" l="1"/>
  <c r="FA101" i="6"/>
  <c r="FA100" i="6"/>
  <c r="FA99" i="6"/>
  <c r="FA98" i="6"/>
  <c r="FA97" i="6"/>
  <c r="FA75" i="6"/>
  <c r="FA77" i="6"/>
  <c r="FA78" i="6"/>
  <c r="FA96" i="6"/>
  <c r="FA76" i="6"/>
  <c r="FA79" i="6"/>
  <c r="FA80" i="6"/>
  <c r="FA74" i="6"/>
  <c r="FA44" i="6"/>
  <c r="FA45" i="6"/>
  <c r="FA46" i="6"/>
  <c r="FA47" i="6"/>
  <c r="FA48" i="6"/>
  <c r="FA49" i="6"/>
  <c r="FA43" i="6"/>
  <c r="FA116" i="4"/>
  <c r="FT116" i="3"/>
  <c r="FA107" i="6"/>
  <c r="FA110" i="6"/>
  <c r="FA108" i="6"/>
  <c r="FA109" i="6"/>
  <c r="FA111" i="6"/>
  <c r="FA91" i="6"/>
  <c r="FA90" i="6"/>
  <c r="FA89" i="6"/>
  <c r="FA88" i="6"/>
  <c r="FA87" i="6"/>
  <c r="FA86" i="6"/>
  <c r="FA85" i="6"/>
  <c r="FA137" i="6"/>
  <c r="FA151" i="6"/>
  <c r="FA149" i="6"/>
  <c r="FA153" i="6"/>
  <c r="FA142" i="6"/>
  <c r="FA118" i="6"/>
  <c r="FA147" i="6"/>
  <c r="FA117" i="6"/>
  <c r="FA69" i="6"/>
  <c r="FA68" i="6"/>
  <c r="FA67" i="6"/>
  <c r="FA66" i="6"/>
  <c r="FA65" i="6"/>
  <c r="FA64" i="6"/>
  <c r="FA63" i="6"/>
  <c r="FA59" i="6"/>
  <c r="FA58" i="6"/>
  <c r="FA57" i="6"/>
  <c r="FA56" i="6"/>
  <c r="FA53" i="6"/>
  <c r="FA55" i="6"/>
  <c r="FA38" i="6"/>
  <c r="FA36" i="6"/>
  <c r="FA54" i="6"/>
  <c r="FA39" i="6"/>
  <c r="FA37" i="6"/>
  <c r="FA34" i="6"/>
  <c r="FA33" i="6"/>
  <c r="FA17" i="6"/>
  <c r="FA16" i="6"/>
  <c r="FA15" i="6"/>
  <c r="FA14" i="6"/>
  <c r="FA13" i="6"/>
  <c r="FA12" i="6"/>
  <c r="FA35" i="6"/>
  <c r="FA11" i="6"/>
  <c r="FA22" i="6"/>
  <c r="FA26" i="6"/>
  <c r="FA27" i="6"/>
  <c r="FA28" i="6"/>
  <c r="FK79" i="10"/>
  <c r="FA192" i="6"/>
  <c r="FA188" i="6"/>
  <c r="FA187" i="6"/>
  <c r="FL1" i="10"/>
  <c r="FL7" i="10"/>
  <c r="FL54" i="10" s="1"/>
  <c r="FA193" i="6"/>
  <c r="FA194" i="6"/>
  <c r="FA183" i="6"/>
  <c r="FA182" i="6"/>
  <c r="FA181" i="6"/>
  <c r="FA144" i="6"/>
  <c r="FB6" i="6"/>
  <c r="FB7" i="4"/>
  <c r="FB1" i="4"/>
  <c r="FU7" i="3"/>
  <c r="FU1" i="3"/>
  <c r="FB101" i="4" l="1"/>
  <c r="FB102" i="4"/>
  <c r="FB100" i="4"/>
  <c r="FB99" i="4"/>
  <c r="FB98" i="4"/>
  <c r="FB76" i="4"/>
  <c r="FB75" i="4"/>
  <c r="FB96" i="4"/>
  <c r="FB97" i="4"/>
  <c r="FB80" i="4"/>
  <c r="FB77" i="4"/>
  <c r="FB79" i="4"/>
  <c r="FB78" i="4"/>
  <c r="FU102" i="3"/>
  <c r="FU100" i="3"/>
  <c r="FU99" i="3"/>
  <c r="FU101" i="3"/>
  <c r="FU98" i="3"/>
  <c r="FU96" i="3"/>
  <c r="FU97" i="3"/>
  <c r="FU75" i="3"/>
  <c r="FU78" i="3"/>
  <c r="FU76" i="3"/>
  <c r="FU80" i="3"/>
  <c r="FU79" i="3"/>
  <c r="FU77" i="3"/>
  <c r="FB74" i="4"/>
  <c r="FB44" i="4"/>
  <c r="FB46" i="4"/>
  <c r="FB49" i="4"/>
  <c r="FB45" i="4"/>
  <c r="FB48" i="4"/>
  <c r="FB47" i="4"/>
  <c r="FU74" i="3"/>
  <c r="FU44" i="3"/>
  <c r="FU45" i="3"/>
  <c r="FU46" i="3"/>
  <c r="FU47" i="3"/>
  <c r="FU48" i="3"/>
  <c r="FU49" i="3"/>
  <c r="FB43" i="4"/>
  <c r="FU43" i="3"/>
  <c r="FL55" i="10"/>
  <c r="FU153" i="3"/>
  <c r="FU151" i="3"/>
  <c r="FU149" i="3"/>
  <c r="FU118" i="3"/>
  <c r="FU117" i="3"/>
  <c r="FU147" i="3"/>
  <c r="FB151" i="4"/>
  <c r="FB153" i="4"/>
  <c r="FB147" i="4"/>
  <c r="FB149" i="4"/>
  <c r="FB118" i="4"/>
  <c r="FB117" i="4"/>
  <c r="FL81" i="10"/>
  <c r="FL74" i="10"/>
  <c r="FL73" i="10"/>
  <c r="FL12" i="10"/>
  <c r="FL13" i="10"/>
  <c r="FU194" i="3"/>
  <c r="FU193" i="3"/>
  <c r="FU192" i="3"/>
  <c r="FU188" i="3"/>
  <c r="FU187" i="3"/>
  <c r="FU182" i="3"/>
  <c r="FU183" i="3"/>
  <c r="FU181" i="3"/>
  <c r="FU144" i="3"/>
  <c r="FU137" i="3"/>
  <c r="FU142" i="3"/>
  <c r="FB193" i="4"/>
  <c r="FB194" i="4"/>
  <c r="FB192" i="4"/>
  <c r="FB188" i="4"/>
  <c r="FB187" i="4"/>
  <c r="FB181" i="4"/>
  <c r="FB183" i="4"/>
  <c r="FB182" i="4"/>
  <c r="FB142" i="4"/>
  <c r="FB137" i="4"/>
  <c r="FB144" i="4"/>
  <c r="FU91" i="3"/>
  <c r="FU89" i="3"/>
  <c r="FU87" i="3"/>
  <c r="FU88" i="3"/>
  <c r="FU86" i="3"/>
  <c r="FU85" i="3"/>
  <c r="FU90" i="3"/>
  <c r="FB90" i="4"/>
  <c r="FB91" i="4"/>
  <c r="FB88" i="4"/>
  <c r="FB87" i="4"/>
  <c r="FB86" i="4"/>
  <c r="FB89" i="4"/>
  <c r="FB85" i="4"/>
  <c r="FU111" i="3"/>
  <c r="FU110" i="3"/>
  <c r="FU109" i="3"/>
  <c r="FU108" i="3"/>
  <c r="FB111" i="4"/>
  <c r="FB109" i="4"/>
  <c r="FB108" i="4"/>
  <c r="FB110" i="4"/>
  <c r="FU107" i="3"/>
  <c r="FB69" i="4"/>
  <c r="FB107" i="4"/>
  <c r="FB68" i="4"/>
  <c r="FB67" i="4"/>
  <c r="FB66" i="4"/>
  <c r="FB65" i="4"/>
  <c r="FB64" i="4"/>
  <c r="FB63" i="4"/>
  <c r="FB59" i="4"/>
  <c r="FB58" i="4"/>
  <c r="FB57" i="4"/>
  <c r="FB39" i="4"/>
  <c r="FB56" i="4"/>
  <c r="FB54" i="4"/>
  <c r="FB55" i="4"/>
  <c r="FB37" i="4"/>
  <c r="FB53" i="4"/>
  <c r="FB38" i="4"/>
  <c r="FB34" i="4"/>
  <c r="FB36" i="4"/>
  <c r="FB35" i="4"/>
  <c r="FB33" i="4"/>
  <c r="FU64" i="3"/>
  <c r="FU65" i="3"/>
  <c r="FU66" i="3"/>
  <c r="FU68" i="3"/>
  <c r="FU67" i="3"/>
  <c r="FU69" i="3"/>
  <c r="FU54" i="3"/>
  <c r="FU55" i="3"/>
  <c r="FU58" i="3"/>
  <c r="FU56" i="3"/>
  <c r="FU59" i="3"/>
  <c r="FU63" i="3"/>
  <c r="FU57" i="3"/>
  <c r="FU53" i="3"/>
  <c r="FU34" i="3"/>
  <c r="FU36" i="3"/>
  <c r="FU35" i="3"/>
  <c r="FU39" i="3"/>
  <c r="FU38" i="3"/>
  <c r="FU37" i="3"/>
  <c r="FU17" i="3"/>
  <c r="FU33" i="3"/>
  <c r="FU16" i="3"/>
  <c r="FU15" i="3"/>
  <c r="FU13" i="3"/>
  <c r="FU12" i="3"/>
  <c r="FU11" i="3"/>
  <c r="FU14" i="3"/>
  <c r="FV6" i="3"/>
  <c r="FU26" i="3"/>
  <c r="FU22" i="3"/>
  <c r="FU27" i="3"/>
  <c r="FU28" i="3"/>
  <c r="FB28" i="4"/>
  <c r="FB22" i="4"/>
  <c r="FB17" i="4"/>
  <c r="FB16" i="4"/>
  <c r="FB14" i="4"/>
  <c r="FB12" i="4"/>
  <c r="FB11" i="4"/>
  <c r="FB15" i="4"/>
  <c r="FB13" i="4"/>
  <c r="FB26" i="4"/>
  <c r="FB27" i="4"/>
  <c r="FC6" i="4"/>
  <c r="FL23" i="10"/>
  <c r="FM6" i="10"/>
  <c r="FA116" i="6"/>
  <c r="FB1" i="6"/>
  <c r="FB7" i="6"/>
  <c r="FB101" i="6" l="1"/>
  <c r="FB100" i="6"/>
  <c r="FB102" i="6"/>
  <c r="FB99" i="6"/>
  <c r="FB97" i="6"/>
  <c r="FB98" i="6"/>
  <c r="FB96" i="6"/>
  <c r="FB75" i="6"/>
  <c r="FB76" i="6"/>
  <c r="FB77" i="6"/>
  <c r="FB78" i="6"/>
  <c r="FB79" i="6"/>
  <c r="FB80" i="6"/>
  <c r="FB74" i="6"/>
  <c r="FB44" i="6"/>
  <c r="FB45" i="6"/>
  <c r="FB46" i="6"/>
  <c r="FB47" i="6"/>
  <c r="FB48" i="6"/>
  <c r="FB49" i="6"/>
  <c r="FB116" i="4"/>
  <c r="FB43" i="6"/>
  <c r="FU116" i="3"/>
  <c r="FB108" i="6"/>
  <c r="FB107" i="6"/>
  <c r="FB110" i="6"/>
  <c r="FB109" i="6"/>
  <c r="FB111" i="6"/>
  <c r="FB90" i="6"/>
  <c r="FB88" i="6"/>
  <c r="FB91" i="6"/>
  <c r="FB89" i="6"/>
  <c r="FB87" i="6"/>
  <c r="FB86" i="6"/>
  <c r="FB85" i="6"/>
  <c r="FB137" i="6"/>
  <c r="FB151" i="6"/>
  <c r="FB149" i="6"/>
  <c r="FB153" i="6"/>
  <c r="FB142" i="6"/>
  <c r="FB118" i="6"/>
  <c r="FB117" i="6"/>
  <c r="FB147" i="6"/>
  <c r="FB69" i="6"/>
  <c r="FB68" i="6"/>
  <c r="FB66" i="6"/>
  <c r="FB67" i="6"/>
  <c r="FB65" i="6"/>
  <c r="FB64" i="6"/>
  <c r="FB63" i="6"/>
  <c r="FB59" i="6"/>
  <c r="FB58" i="6"/>
  <c r="FB57" i="6"/>
  <c r="FB56" i="6"/>
  <c r="FB53" i="6"/>
  <c r="FB55" i="6"/>
  <c r="FB54" i="6"/>
  <c r="FB38" i="6"/>
  <c r="FB36" i="6"/>
  <c r="FB39" i="6"/>
  <c r="FB37" i="6"/>
  <c r="FB34" i="6"/>
  <c r="FB35" i="6"/>
  <c r="FB17" i="6"/>
  <c r="FB14" i="6"/>
  <c r="FB13" i="6"/>
  <c r="FB33" i="6"/>
  <c r="FB16" i="6"/>
  <c r="FB12" i="6"/>
  <c r="FB11" i="6"/>
  <c r="FB15" i="6"/>
  <c r="FB28" i="6"/>
  <c r="FB22" i="6"/>
  <c r="FB26" i="6"/>
  <c r="FB27" i="6"/>
  <c r="FL79" i="10"/>
  <c r="FB192" i="6"/>
  <c r="FB188" i="6"/>
  <c r="FB187" i="6"/>
  <c r="FM7" i="10"/>
  <c r="FM54" i="10" s="1"/>
  <c r="FM1" i="10"/>
  <c r="FB193" i="6"/>
  <c r="FB194" i="6"/>
  <c r="FB183" i="6"/>
  <c r="FB182" i="6"/>
  <c r="FB181" i="6"/>
  <c r="FB144" i="6"/>
  <c r="FC6" i="6"/>
  <c r="FC1" i="4"/>
  <c r="FC7" i="4"/>
  <c r="FV7" i="3"/>
  <c r="FV1" i="3"/>
  <c r="FC101" i="4" l="1"/>
  <c r="FC102" i="4"/>
  <c r="FC100" i="4"/>
  <c r="FC99" i="4"/>
  <c r="FC98" i="4"/>
  <c r="FC96" i="4"/>
  <c r="FC97" i="4"/>
  <c r="FC76" i="4"/>
  <c r="FC80" i="4"/>
  <c r="FC77" i="4"/>
  <c r="FC75" i="4"/>
  <c r="FC78" i="4"/>
  <c r="FC79" i="4"/>
  <c r="FV102" i="3"/>
  <c r="FV101" i="3"/>
  <c r="FV99" i="3"/>
  <c r="FV98" i="3"/>
  <c r="FV96" i="3"/>
  <c r="FV100" i="3"/>
  <c r="FV97" i="3"/>
  <c r="FV76" i="3"/>
  <c r="FV75" i="3"/>
  <c r="FV79" i="3"/>
  <c r="FV77" i="3"/>
  <c r="FV78" i="3"/>
  <c r="FV80" i="3"/>
  <c r="FC74" i="4"/>
  <c r="FC45" i="4"/>
  <c r="FC44" i="4"/>
  <c r="FC46" i="4"/>
  <c r="FC49" i="4"/>
  <c r="FC48" i="4"/>
  <c r="FC47" i="4"/>
  <c r="FV44" i="3"/>
  <c r="FV74" i="3"/>
  <c r="FV45" i="3"/>
  <c r="FV46" i="3"/>
  <c r="FV47" i="3"/>
  <c r="FV49" i="3"/>
  <c r="FV48" i="3"/>
  <c r="FC43" i="4"/>
  <c r="FV43" i="3"/>
  <c r="FM55" i="10"/>
  <c r="FV153" i="3"/>
  <c r="FV151" i="3"/>
  <c r="FV149" i="3"/>
  <c r="FV147" i="3"/>
  <c r="FV118" i="3"/>
  <c r="FV117" i="3"/>
  <c r="FC153" i="4"/>
  <c r="FC151" i="4"/>
  <c r="FC149" i="4"/>
  <c r="FC147" i="4"/>
  <c r="FC117" i="4"/>
  <c r="FC118" i="4"/>
  <c r="FM81" i="10"/>
  <c r="FM74" i="10"/>
  <c r="FM73" i="10"/>
  <c r="FM12" i="10"/>
  <c r="FM13" i="10"/>
  <c r="FV194" i="3"/>
  <c r="FV193" i="3"/>
  <c r="FV188" i="3"/>
  <c r="FV192" i="3"/>
  <c r="FV183" i="3"/>
  <c r="FV182" i="3"/>
  <c r="FV181" i="3"/>
  <c r="FV187" i="3"/>
  <c r="FV144" i="3"/>
  <c r="FV137" i="3"/>
  <c r="FV142" i="3"/>
  <c r="FC193" i="4"/>
  <c r="FC194" i="4"/>
  <c r="FC188" i="4"/>
  <c r="FC192" i="4"/>
  <c r="FC183" i="4"/>
  <c r="FC182" i="4"/>
  <c r="FC187" i="4"/>
  <c r="FC181" i="4"/>
  <c r="FC144" i="4"/>
  <c r="FC137" i="4"/>
  <c r="FC142" i="4"/>
  <c r="FV90" i="3"/>
  <c r="FV91" i="3"/>
  <c r="FV89" i="3"/>
  <c r="FV88" i="3"/>
  <c r="FV87" i="3"/>
  <c r="FV86" i="3"/>
  <c r="FV85" i="3"/>
  <c r="FC91" i="4"/>
  <c r="FC90" i="4"/>
  <c r="FC88" i="4"/>
  <c r="FC89" i="4"/>
  <c r="FC87" i="4"/>
  <c r="FC86" i="4"/>
  <c r="FC85" i="4"/>
  <c r="FV111" i="3"/>
  <c r="FV110" i="3"/>
  <c r="FV109" i="3"/>
  <c r="FV108" i="3"/>
  <c r="FC109" i="4"/>
  <c r="FC108" i="4"/>
  <c r="FC111" i="4"/>
  <c r="FC110" i="4"/>
  <c r="FV107" i="3"/>
  <c r="FC69" i="4"/>
  <c r="FC107" i="4"/>
  <c r="FC68" i="4"/>
  <c r="FC67" i="4"/>
  <c r="FC66" i="4"/>
  <c r="FC64" i="4"/>
  <c r="FC65" i="4"/>
  <c r="FC63" i="4"/>
  <c r="FC59" i="4"/>
  <c r="FC58" i="4"/>
  <c r="FC57" i="4"/>
  <c r="FC56" i="4"/>
  <c r="FC54" i="4"/>
  <c r="FC55" i="4"/>
  <c r="FC53" i="4"/>
  <c r="FC39" i="4"/>
  <c r="FC38" i="4"/>
  <c r="FC36" i="4"/>
  <c r="FC34" i="4"/>
  <c r="FC35" i="4"/>
  <c r="FC37" i="4"/>
  <c r="FC33" i="4"/>
  <c r="FV66" i="3"/>
  <c r="FV64" i="3"/>
  <c r="FV65" i="3"/>
  <c r="FV68" i="3"/>
  <c r="FV67" i="3"/>
  <c r="FV69" i="3"/>
  <c r="FV57" i="3"/>
  <c r="FV54" i="3"/>
  <c r="FV55" i="3"/>
  <c r="FV58" i="3"/>
  <c r="FV56" i="3"/>
  <c r="FV59" i="3"/>
  <c r="FV63" i="3"/>
  <c r="FV53" i="3"/>
  <c r="FV34" i="3"/>
  <c r="FV35" i="3"/>
  <c r="FV39" i="3"/>
  <c r="FV38" i="3"/>
  <c r="FV37" i="3"/>
  <c r="FV36" i="3"/>
  <c r="FV33" i="3"/>
  <c r="FV16" i="3"/>
  <c r="FV17" i="3"/>
  <c r="FV15" i="3"/>
  <c r="FV14" i="3"/>
  <c r="FV13" i="3"/>
  <c r="FV12" i="3"/>
  <c r="FV11" i="3"/>
  <c r="FW6" i="3"/>
  <c r="FV22" i="3"/>
  <c r="FV26" i="3"/>
  <c r="FV27" i="3"/>
  <c r="FV28" i="3"/>
  <c r="FC27" i="4"/>
  <c r="FC22" i="4"/>
  <c r="FC17" i="4"/>
  <c r="FC16" i="4"/>
  <c r="FC14" i="4"/>
  <c r="FC11" i="4"/>
  <c r="FC15" i="4"/>
  <c r="FC13" i="4"/>
  <c r="FC12" i="4"/>
  <c r="FC28" i="4"/>
  <c r="FC26" i="4"/>
  <c r="FD6" i="4"/>
  <c r="FM23" i="10"/>
  <c r="FN6" i="10"/>
  <c r="FB116" i="6"/>
  <c r="FC7" i="6"/>
  <c r="FC1" i="6"/>
  <c r="FC101" i="6" l="1"/>
  <c r="FC102" i="6"/>
  <c r="FC99" i="6"/>
  <c r="FC100" i="6"/>
  <c r="FC98" i="6"/>
  <c r="FC97" i="6"/>
  <c r="FC96" i="6"/>
  <c r="FC75" i="6"/>
  <c r="FC76" i="6"/>
  <c r="FC77" i="6"/>
  <c r="FC78" i="6"/>
  <c r="FC79" i="6"/>
  <c r="FC80" i="6"/>
  <c r="FC74" i="6"/>
  <c r="FC44" i="6"/>
  <c r="FC45" i="6"/>
  <c r="FC46" i="6"/>
  <c r="FC47" i="6"/>
  <c r="FC48" i="6"/>
  <c r="FC49" i="6"/>
  <c r="FC116" i="4"/>
  <c r="FC43" i="6"/>
  <c r="FV116" i="3"/>
  <c r="FC108" i="6"/>
  <c r="FC107" i="6"/>
  <c r="FC109" i="6"/>
  <c r="FC110" i="6"/>
  <c r="FC111" i="6"/>
  <c r="FC90" i="6"/>
  <c r="FC91" i="6"/>
  <c r="FC89" i="6"/>
  <c r="FC88" i="6"/>
  <c r="FC86" i="6"/>
  <c r="FC87" i="6"/>
  <c r="FC85" i="6"/>
  <c r="FC151" i="6"/>
  <c r="FC137" i="6"/>
  <c r="FC149" i="6"/>
  <c r="FC153" i="6"/>
  <c r="FC142" i="6"/>
  <c r="FC118" i="6"/>
  <c r="FC147" i="6"/>
  <c r="FC117" i="6"/>
  <c r="FC69" i="6"/>
  <c r="FC68" i="6"/>
  <c r="FC67" i="6"/>
  <c r="FC65" i="6"/>
  <c r="FC64" i="6"/>
  <c r="FC66" i="6"/>
  <c r="FC63" i="6"/>
  <c r="FC59" i="6"/>
  <c r="FC58" i="6"/>
  <c r="FC57" i="6"/>
  <c r="FC55" i="6"/>
  <c r="FC39" i="6"/>
  <c r="FC54" i="6"/>
  <c r="FC37" i="6"/>
  <c r="FC36" i="6"/>
  <c r="FC35" i="6"/>
  <c r="FC38" i="6"/>
  <c r="FC56" i="6"/>
  <c r="FC34" i="6"/>
  <c r="FC17" i="6"/>
  <c r="FC16" i="6"/>
  <c r="FC15" i="6"/>
  <c r="FC53" i="6"/>
  <c r="FC14" i="6"/>
  <c r="FC13" i="6"/>
  <c r="FC12" i="6"/>
  <c r="FC33" i="6"/>
  <c r="FC11" i="6"/>
  <c r="FC28" i="6"/>
  <c r="FC22" i="6"/>
  <c r="FC27" i="6"/>
  <c r="FC26" i="6"/>
  <c r="FM79" i="10"/>
  <c r="FC192" i="6"/>
  <c r="FC188" i="6"/>
  <c r="FC187" i="6"/>
  <c r="FN7" i="10"/>
  <c r="FN54" i="10" s="1"/>
  <c r="FN1" i="10"/>
  <c r="FC193" i="6"/>
  <c r="FC194" i="6"/>
  <c r="FC183" i="6"/>
  <c r="FC181" i="6"/>
  <c r="FC182" i="6"/>
  <c r="FC144" i="6"/>
  <c r="FD6" i="6"/>
  <c r="FD1" i="4"/>
  <c r="FD7" i="4"/>
  <c r="FW7" i="3"/>
  <c r="FW1" i="3"/>
  <c r="FD101" i="4" l="1"/>
  <c r="FD102" i="4"/>
  <c r="FD100" i="4"/>
  <c r="FD99" i="4"/>
  <c r="FD98" i="4"/>
  <c r="FD97" i="4"/>
  <c r="FD75" i="4"/>
  <c r="FD76" i="4"/>
  <c r="FD96" i="4"/>
  <c r="FD77" i="4"/>
  <c r="FD79" i="4"/>
  <c r="FD78" i="4"/>
  <c r="FD80" i="4"/>
  <c r="FW102" i="3"/>
  <c r="FW100" i="3"/>
  <c r="FW101" i="3"/>
  <c r="FW99" i="3"/>
  <c r="FW98" i="3"/>
  <c r="FW96" i="3"/>
  <c r="FW97" i="3"/>
  <c r="FW76" i="3"/>
  <c r="FW75" i="3"/>
  <c r="FW77" i="3"/>
  <c r="FW79" i="3"/>
  <c r="FW78" i="3"/>
  <c r="FW80" i="3"/>
  <c r="FD74" i="4"/>
  <c r="FD45" i="4"/>
  <c r="FD44" i="4"/>
  <c r="FD46" i="4"/>
  <c r="FD47" i="4"/>
  <c r="FD49" i="4"/>
  <c r="FD48" i="4"/>
  <c r="FW74" i="3"/>
  <c r="FW44" i="3"/>
  <c r="FW47" i="3"/>
  <c r="FW46" i="3"/>
  <c r="FW45" i="3"/>
  <c r="FW49" i="3"/>
  <c r="FW48" i="3"/>
  <c r="FD43" i="4"/>
  <c r="FW43" i="3"/>
  <c r="FN55" i="10"/>
  <c r="FD151" i="4"/>
  <c r="FD153" i="4"/>
  <c r="FD149" i="4"/>
  <c r="FD147" i="4"/>
  <c r="FD117" i="4"/>
  <c r="FD118" i="4"/>
  <c r="FW151" i="3"/>
  <c r="FW149" i="3"/>
  <c r="FW147" i="3"/>
  <c r="FW118" i="3"/>
  <c r="FW153" i="3"/>
  <c r="FW117" i="3"/>
  <c r="FN81" i="10"/>
  <c r="FN74" i="10"/>
  <c r="FN73" i="10"/>
  <c r="FN13" i="10"/>
  <c r="FN12" i="10"/>
  <c r="FW194" i="3"/>
  <c r="FW193" i="3"/>
  <c r="FW188" i="3"/>
  <c r="FW187" i="3"/>
  <c r="FW192" i="3"/>
  <c r="FW182" i="3"/>
  <c r="FW181" i="3"/>
  <c r="FW183" i="3"/>
  <c r="FW142" i="3"/>
  <c r="FW144" i="3"/>
  <c r="FW137" i="3"/>
  <c r="FD194" i="4"/>
  <c r="FD192" i="4"/>
  <c r="FD193" i="4"/>
  <c r="FD187" i="4"/>
  <c r="FD183" i="4"/>
  <c r="FD188" i="4"/>
  <c r="FD182" i="4"/>
  <c r="FD181" i="4"/>
  <c r="FD142" i="4"/>
  <c r="FD144" i="4"/>
  <c r="FD137" i="4"/>
  <c r="FW91" i="3"/>
  <c r="FW88" i="3"/>
  <c r="FW87" i="3"/>
  <c r="FW90" i="3"/>
  <c r="FW86" i="3"/>
  <c r="FW89" i="3"/>
  <c r="FW85" i="3"/>
  <c r="FD90" i="4"/>
  <c r="FD91" i="4"/>
  <c r="FD89" i="4"/>
  <c r="FD88" i="4"/>
  <c r="FD87" i="4"/>
  <c r="FD86" i="4"/>
  <c r="FD85" i="4"/>
  <c r="FD111" i="4"/>
  <c r="FD109" i="4"/>
  <c r="FD108" i="4"/>
  <c r="FD110" i="4"/>
  <c r="FW111" i="3"/>
  <c r="FW110" i="3"/>
  <c r="FW109" i="3"/>
  <c r="FW108" i="3"/>
  <c r="FW107" i="3"/>
  <c r="FD69" i="4"/>
  <c r="FD107" i="4"/>
  <c r="FD67" i="4"/>
  <c r="FD68" i="4"/>
  <c r="FD65" i="4"/>
  <c r="FD66" i="4"/>
  <c r="FD64" i="4"/>
  <c r="FD59" i="4"/>
  <c r="FD58" i="4"/>
  <c r="FD57" i="4"/>
  <c r="FD63" i="4"/>
  <c r="FD55" i="4"/>
  <c r="FD54" i="4"/>
  <c r="FD56" i="4"/>
  <c r="FD53" i="4"/>
  <c r="FD39" i="4"/>
  <c r="FD38" i="4"/>
  <c r="FD37" i="4"/>
  <c r="FD34" i="4"/>
  <c r="FD35" i="4"/>
  <c r="FD36" i="4"/>
  <c r="FD33" i="4"/>
  <c r="FW66" i="3"/>
  <c r="FW64" i="3"/>
  <c r="FW65" i="3"/>
  <c r="FW68" i="3"/>
  <c r="FW67" i="3"/>
  <c r="FW69" i="3"/>
  <c r="FW57" i="3"/>
  <c r="FW54" i="3"/>
  <c r="FW55" i="3"/>
  <c r="FW63" i="3"/>
  <c r="FW58" i="3"/>
  <c r="FW59" i="3"/>
  <c r="FW56" i="3"/>
  <c r="FW53" i="3"/>
  <c r="FW34" i="3"/>
  <c r="FW36" i="3"/>
  <c r="FW37" i="3"/>
  <c r="FW35" i="3"/>
  <c r="FW39" i="3"/>
  <c r="FW38" i="3"/>
  <c r="FW33" i="3"/>
  <c r="FW16" i="3"/>
  <c r="FW17" i="3"/>
  <c r="FW15" i="3"/>
  <c r="FW14" i="3"/>
  <c r="FW13" i="3"/>
  <c r="FW12" i="3"/>
  <c r="FW11" i="3"/>
  <c r="FX6" i="3"/>
  <c r="FW22" i="3"/>
  <c r="FW26" i="3"/>
  <c r="FW28" i="3"/>
  <c r="FW27" i="3"/>
  <c r="FD26" i="4"/>
  <c r="FD22" i="4"/>
  <c r="FD17" i="4"/>
  <c r="FD16" i="4"/>
  <c r="FD14" i="4"/>
  <c r="FD15" i="4"/>
  <c r="FD11" i="4"/>
  <c r="FD12" i="4"/>
  <c r="FD13" i="4"/>
  <c r="FD27" i="4"/>
  <c r="FD28" i="4"/>
  <c r="FE6" i="4"/>
  <c r="FN23" i="10"/>
  <c r="FO6" i="10"/>
  <c r="FC116" i="6"/>
  <c r="FD7" i="6"/>
  <c r="FD1" i="6"/>
  <c r="FD102" i="6" l="1"/>
  <c r="FD100" i="6"/>
  <c r="FD101" i="6"/>
  <c r="FD98" i="6"/>
  <c r="FD99" i="6"/>
  <c r="FD96" i="6"/>
  <c r="FD75" i="6"/>
  <c r="FD77" i="6"/>
  <c r="FD78" i="6"/>
  <c r="FD79" i="6"/>
  <c r="FD97" i="6"/>
  <c r="FD76" i="6"/>
  <c r="FD80" i="6"/>
  <c r="FD74" i="6"/>
  <c r="FD44" i="6"/>
  <c r="FD46" i="6"/>
  <c r="FD47" i="6"/>
  <c r="FD48" i="6"/>
  <c r="FD45" i="6"/>
  <c r="FD49" i="6"/>
  <c r="FD43" i="6"/>
  <c r="FD116" i="4"/>
  <c r="FW116" i="3"/>
  <c r="FD108" i="6"/>
  <c r="FD107" i="6"/>
  <c r="FD109" i="6"/>
  <c r="FD110" i="6"/>
  <c r="FD111" i="6"/>
  <c r="FD90" i="6"/>
  <c r="FD91" i="6"/>
  <c r="FD89" i="6"/>
  <c r="FD88" i="6"/>
  <c r="FD87" i="6"/>
  <c r="FD86" i="6"/>
  <c r="FD85" i="6"/>
  <c r="FD151" i="6"/>
  <c r="FD137" i="6"/>
  <c r="FD149" i="6"/>
  <c r="FD153" i="6"/>
  <c r="FD142" i="6"/>
  <c r="FD118" i="6"/>
  <c r="FD147" i="6"/>
  <c r="FD117" i="6"/>
  <c r="FD69" i="6"/>
  <c r="FD68" i="6"/>
  <c r="FD67" i="6"/>
  <c r="FD66" i="6"/>
  <c r="FD65" i="6"/>
  <c r="FD64" i="6"/>
  <c r="FD63" i="6"/>
  <c r="FD58" i="6"/>
  <c r="FD59" i="6"/>
  <c r="FD57" i="6"/>
  <c r="FD56" i="6"/>
  <c r="FD55" i="6"/>
  <c r="FD54" i="6"/>
  <c r="FD39" i="6"/>
  <c r="FD37" i="6"/>
  <c r="FD38" i="6"/>
  <c r="FD34" i="6"/>
  <c r="FD17" i="6"/>
  <c r="FD16" i="6"/>
  <c r="FD53" i="6"/>
  <c r="FD33" i="6"/>
  <c r="FD14" i="6"/>
  <c r="FD13" i="6"/>
  <c r="FD12" i="6"/>
  <c r="FD36" i="6"/>
  <c r="FD35" i="6"/>
  <c r="FD15" i="6"/>
  <c r="FD11" i="6"/>
  <c r="FD22" i="6"/>
  <c r="FD28" i="6"/>
  <c r="FD26" i="6"/>
  <c r="FD27" i="6"/>
  <c r="FN79" i="10"/>
  <c r="FD188" i="6"/>
  <c r="FD187" i="6"/>
  <c r="FD192" i="6"/>
  <c r="FO7" i="10"/>
  <c r="FO54" i="10" s="1"/>
  <c r="FO1" i="10"/>
  <c r="FD193" i="6"/>
  <c r="FD194" i="6"/>
  <c r="FD183" i="6"/>
  <c r="FD182" i="6"/>
  <c r="FD181" i="6"/>
  <c r="FD144" i="6"/>
  <c r="FE6" i="6"/>
  <c r="FE7" i="4"/>
  <c r="FE1" i="4"/>
  <c r="FX7" i="3"/>
  <c r="FX1" i="3"/>
  <c r="FE101" i="4" l="1"/>
  <c r="FE102" i="4"/>
  <c r="FE99" i="4"/>
  <c r="FE100" i="4"/>
  <c r="FE98" i="4"/>
  <c r="FE97" i="4"/>
  <c r="FE96" i="4"/>
  <c r="FE76" i="4"/>
  <c r="FE77" i="4"/>
  <c r="FE78" i="4"/>
  <c r="FE80" i="4"/>
  <c r="FE75" i="4"/>
  <c r="FE79" i="4"/>
  <c r="FX101" i="3"/>
  <c r="FX102" i="3"/>
  <c r="FX100" i="3"/>
  <c r="FX99" i="3"/>
  <c r="FX97" i="3"/>
  <c r="FX98" i="3"/>
  <c r="FX96" i="3"/>
  <c r="FX76" i="3"/>
  <c r="FX77" i="3"/>
  <c r="FX78" i="3"/>
  <c r="FX75" i="3"/>
  <c r="FX79" i="3"/>
  <c r="FX80" i="3"/>
  <c r="FE74" i="4"/>
  <c r="FE44" i="4"/>
  <c r="FE49" i="4"/>
  <c r="FE45" i="4"/>
  <c r="FE46" i="4"/>
  <c r="FE48" i="4"/>
  <c r="FE47" i="4"/>
  <c r="FX46" i="3"/>
  <c r="FX74" i="3"/>
  <c r="FX44" i="3"/>
  <c r="FX45" i="3"/>
  <c r="FX47" i="3"/>
  <c r="FX49" i="3"/>
  <c r="FX48" i="3"/>
  <c r="FE43" i="4"/>
  <c r="FX43" i="3"/>
  <c r="FO55" i="10"/>
  <c r="FE153" i="4"/>
  <c r="FE151" i="4"/>
  <c r="FE147" i="4"/>
  <c r="FE149" i="4"/>
  <c r="FE117" i="4"/>
  <c r="FE118" i="4"/>
  <c r="FO81" i="10"/>
  <c r="FO74" i="10"/>
  <c r="FO73" i="10"/>
  <c r="FX151" i="3"/>
  <c r="FX153" i="3"/>
  <c r="FX147" i="3"/>
  <c r="FX149" i="3"/>
  <c r="FX117" i="3"/>
  <c r="FX118" i="3"/>
  <c r="FO12" i="10"/>
  <c r="FO13" i="10"/>
  <c r="FX194" i="3"/>
  <c r="FX193" i="3"/>
  <c r="FX192" i="3"/>
  <c r="FX188" i="3"/>
  <c r="FX187" i="3"/>
  <c r="FX182" i="3"/>
  <c r="FX183" i="3"/>
  <c r="FX181" i="3"/>
  <c r="FX144" i="3"/>
  <c r="FX142" i="3"/>
  <c r="FX137" i="3"/>
  <c r="FE194" i="4"/>
  <c r="FE193" i="4"/>
  <c r="FE192" i="4"/>
  <c r="FE187" i="4"/>
  <c r="FE188" i="4"/>
  <c r="FE183" i="4"/>
  <c r="FE182" i="4"/>
  <c r="FE181" i="4"/>
  <c r="FE142" i="4"/>
  <c r="FE144" i="4"/>
  <c r="FE137" i="4"/>
  <c r="FX91" i="3"/>
  <c r="FX90" i="3"/>
  <c r="FX88" i="3"/>
  <c r="FX89" i="3"/>
  <c r="FX87" i="3"/>
  <c r="FX86" i="3"/>
  <c r="FX85" i="3"/>
  <c r="FE91" i="4"/>
  <c r="FE89" i="4"/>
  <c r="FE90" i="4"/>
  <c r="FE88" i="4"/>
  <c r="FE86" i="4"/>
  <c r="FE87" i="4"/>
  <c r="FE85" i="4"/>
  <c r="FE111" i="4"/>
  <c r="FE110" i="4"/>
  <c r="FE109" i="4"/>
  <c r="FE108" i="4"/>
  <c r="FX111" i="3"/>
  <c r="FX109" i="3"/>
  <c r="FX110" i="3"/>
  <c r="FX108" i="3"/>
  <c r="FX107" i="3"/>
  <c r="FE69" i="4"/>
  <c r="FE107" i="4"/>
  <c r="FE68" i="4"/>
  <c r="FE66" i="4"/>
  <c r="FE64" i="4"/>
  <c r="FE67" i="4"/>
  <c r="FE65" i="4"/>
  <c r="FE63" i="4"/>
  <c r="FE58" i="4"/>
  <c r="FE59" i="4"/>
  <c r="FE57" i="4"/>
  <c r="FE56" i="4"/>
  <c r="FE54" i="4"/>
  <c r="FE55" i="4"/>
  <c r="FE53" i="4"/>
  <c r="FE39" i="4"/>
  <c r="FE38" i="4"/>
  <c r="FE36" i="4"/>
  <c r="FE34" i="4"/>
  <c r="FE35" i="4"/>
  <c r="FE37" i="4"/>
  <c r="FE33" i="4"/>
  <c r="FX66" i="3"/>
  <c r="FX67" i="3"/>
  <c r="FX64" i="3"/>
  <c r="FX65" i="3"/>
  <c r="FX68" i="3"/>
  <c r="FX69" i="3"/>
  <c r="FX63" i="3"/>
  <c r="FX57" i="3"/>
  <c r="FX54" i="3"/>
  <c r="FX55" i="3"/>
  <c r="FX58" i="3"/>
  <c r="FX59" i="3"/>
  <c r="FX56" i="3"/>
  <c r="FX53" i="3"/>
  <c r="FX35" i="3"/>
  <c r="FX34" i="3"/>
  <c r="FX36" i="3"/>
  <c r="FX37" i="3"/>
  <c r="FX39" i="3"/>
  <c r="FX38" i="3"/>
  <c r="FX33" i="3"/>
  <c r="FX16" i="3"/>
  <c r="FX15" i="3"/>
  <c r="FX17" i="3"/>
  <c r="FX14" i="3"/>
  <c r="FX13" i="3"/>
  <c r="FX12" i="3"/>
  <c r="FX11" i="3"/>
  <c r="FY6" i="3"/>
  <c r="FX22" i="3"/>
  <c r="FX27" i="3"/>
  <c r="FX28" i="3"/>
  <c r="FX26" i="3"/>
  <c r="FE26" i="4"/>
  <c r="FE22" i="4"/>
  <c r="FE16" i="4"/>
  <c r="FE17" i="4"/>
  <c r="FE15" i="4"/>
  <c r="FE11" i="4"/>
  <c r="FE13" i="4"/>
  <c r="FE14" i="4"/>
  <c r="FE12" i="4"/>
  <c r="FE27" i="4"/>
  <c r="FE28" i="4"/>
  <c r="FF6" i="4"/>
  <c r="FO23" i="10"/>
  <c r="FP6" i="10"/>
  <c r="FD116" i="6"/>
  <c r="FE7" i="6"/>
  <c r="FE1" i="6"/>
  <c r="FE102" i="6" l="1"/>
  <c r="FE101" i="6"/>
  <c r="FE100" i="6"/>
  <c r="FE98" i="6"/>
  <c r="FE99" i="6"/>
  <c r="FE97" i="6"/>
  <c r="FE96" i="6"/>
  <c r="FE75" i="6"/>
  <c r="FE76" i="6"/>
  <c r="FE77" i="6"/>
  <c r="FE78" i="6"/>
  <c r="FE80" i="6"/>
  <c r="FE79" i="6"/>
  <c r="FE74" i="6"/>
  <c r="FE45" i="6"/>
  <c r="FE44" i="6"/>
  <c r="FE49" i="6"/>
  <c r="FE46" i="6"/>
  <c r="FE47" i="6"/>
  <c r="FE48" i="6"/>
  <c r="FE43" i="6"/>
  <c r="FX116" i="3"/>
  <c r="FE116" i="4"/>
  <c r="FE108" i="6"/>
  <c r="FE107" i="6"/>
  <c r="FE109" i="6"/>
  <c r="FE111" i="6"/>
  <c r="FE110" i="6"/>
  <c r="FE90" i="6"/>
  <c r="FE91" i="6"/>
  <c r="FE88" i="6"/>
  <c r="FE87" i="6"/>
  <c r="FE89" i="6"/>
  <c r="FE86" i="6"/>
  <c r="FE85" i="6"/>
  <c r="FE151" i="6"/>
  <c r="FE137" i="6"/>
  <c r="FE149" i="6"/>
  <c r="FE153" i="6"/>
  <c r="FE142" i="6"/>
  <c r="FE118" i="6"/>
  <c r="FE147" i="6"/>
  <c r="FE117" i="6"/>
  <c r="FE69" i="6"/>
  <c r="FE68" i="6"/>
  <c r="FE67" i="6"/>
  <c r="FE66" i="6"/>
  <c r="FE65" i="6"/>
  <c r="FE64" i="6"/>
  <c r="FE58" i="6"/>
  <c r="FE59" i="6"/>
  <c r="FE54" i="6"/>
  <c r="FE53" i="6"/>
  <c r="FE63" i="6"/>
  <c r="FE55" i="6"/>
  <c r="FE39" i="6"/>
  <c r="FE37" i="6"/>
  <c r="FE57" i="6"/>
  <c r="FE38" i="6"/>
  <c r="FE36" i="6"/>
  <c r="FE35" i="6"/>
  <c r="FE33" i="6"/>
  <c r="FE56" i="6"/>
  <c r="FE17" i="6"/>
  <c r="FE16" i="6"/>
  <c r="FE15" i="6"/>
  <c r="FE34" i="6"/>
  <c r="FE11" i="6"/>
  <c r="FE12" i="6"/>
  <c r="FE14" i="6"/>
  <c r="FE13" i="6"/>
  <c r="FE22" i="6"/>
  <c r="FE27" i="6"/>
  <c r="FE26" i="6"/>
  <c r="FE28" i="6"/>
  <c r="FO79" i="10"/>
  <c r="FE188" i="6"/>
  <c r="FE192" i="6"/>
  <c r="FE187" i="6"/>
  <c r="FP7" i="10"/>
  <c r="FP54" i="10" s="1"/>
  <c r="FP1" i="10"/>
  <c r="FE193" i="6"/>
  <c r="FE194" i="6"/>
  <c r="FE183" i="6"/>
  <c r="FE182" i="6"/>
  <c r="FE181" i="6"/>
  <c r="FE144" i="6"/>
  <c r="FF6" i="6"/>
  <c r="FF7" i="4"/>
  <c r="FF1" i="4"/>
  <c r="FY7" i="3"/>
  <c r="FY1" i="3"/>
  <c r="FF101" i="4" l="1"/>
  <c r="FF102" i="4"/>
  <c r="FF99" i="4"/>
  <c r="FF100" i="4"/>
  <c r="FF98" i="4"/>
  <c r="FF97" i="4"/>
  <c r="FF96" i="4"/>
  <c r="FF75" i="4"/>
  <c r="FF77" i="4"/>
  <c r="FF79" i="4"/>
  <c r="FF76" i="4"/>
  <c r="FF78" i="4"/>
  <c r="FF80" i="4"/>
  <c r="FY102" i="3"/>
  <c r="FY99" i="3"/>
  <c r="FY101" i="3"/>
  <c r="FY100" i="3"/>
  <c r="FY97" i="3"/>
  <c r="FY98" i="3"/>
  <c r="FY96" i="3"/>
  <c r="FY76" i="3"/>
  <c r="FY78" i="3"/>
  <c r="FY75" i="3"/>
  <c r="FY77" i="3"/>
  <c r="FY79" i="3"/>
  <c r="FY80" i="3"/>
  <c r="FF74" i="4"/>
  <c r="FF44" i="4"/>
  <c r="FF45" i="4"/>
  <c r="FF46" i="4"/>
  <c r="FF48" i="4"/>
  <c r="FF49" i="4"/>
  <c r="FF47" i="4"/>
  <c r="FY44" i="3"/>
  <c r="FY74" i="3"/>
  <c r="FY46" i="3"/>
  <c r="FY45" i="3"/>
  <c r="FY47" i="3"/>
  <c r="FY48" i="3"/>
  <c r="FY49" i="3"/>
  <c r="FF43" i="4"/>
  <c r="FY43" i="3"/>
  <c r="FP55" i="10"/>
  <c r="FY151" i="3"/>
  <c r="FY153" i="3"/>
  <c r="FY149" i="3"/>
  <c r="FY117" i="3"/>
  <c r="FY147" i="3"/>
  <c r="FY118" i="3"/>
  <c r="FF153" i="4"/>
  <c r="FF149" i="4"/>
  <c r="FF151" i="4"/>
  <c r="FF147" i="4"/>
  <c r="FF117" i="4"/>
  <c r="FF118" i="4"/>
  <c r="FP73" i="10"/>
  <c r="FP81" i="10"/>
  <c r="FP74" i="10"/>
  <c r="FP13" i="10"/>
  <c r="FP12" i="10"/>
  <c r="FY192" i="3"/>
  <c r="FY193" i="3"/>
  <c r="FY194" i="3"/>
  <c r="FY183" i="3"/>
  <c r="FY188" i="3"/>
  <c r="FY187" i="3"/>
  <c r="FY181" i="3"/>
  <c r="FY182" i="3"/>
  <c r="FY144" i="3"/>
  <c r="FY137" i="3"/>
  <c r="FY142" i="3"/>
  <c r="FF194" i="4"/>
  <c r="FF193" i="4"/>
  <c r="FF187" i="4"/>
  <c r="FF188" i="4"/>
  <c r="FF192" i="4"/>
  <c r="FF182" i="4"/>
  <c r="FF183" i="4"/>
  <c r="FF181" i="4"/>
  <c r="FF144" i="4"/>
  <c r="FF142" i="4"/>
  <c r="FF137" i="4"/>
  <c r="FY91" i="3"/>
  <c r="FY90" i="3"/>
  <c r="FY88" i="3"/>
  <c r="FY89" i="3"/>
  <c r="FY87" i="3"/>
  <c r="FY86" i="3"/>
  <c r="FY85" i="3"/>
  <c r="FF90" i="4"/>
  <c r="FF91" i="4"/>
  <c r="FF88" i="4"/>
  <c r="FF89" i="4"/>
  <c r="FF87" i="4"/>
  <c r="FF85" i="4"/>
  <c r="FF86" i="4"/>
  <c r="FY110" i="3"/>
  <c r="FY109" i="3"/>
  <c r="FY108" i="3"/>
  <c r="FY111" i="3"/>
  <c r="FF111" i="4"/>
  <c r="FF109" i="4"/>
  <c r="FF108" i="4"/>
  <c r="FF110" i="4"/>
  <c r="FY107" i="3"/>
  <c r="FF69" i="4"/>
  <c r="FF107" i="4"/>
  <c r="FF66" i="4"/>
  <c r="FF67" i="4"/>
  <c r="FF64" i="4"/>
  <c r="FF65" i="4"/>
  <c r="FF68" i="4"/>
  <c r="FF58" i="4"/>
  <c r="FF63" i="4"/>
  <c r="FF59" i="4"/>
  <c r="FF56" i="4"/>
  <c r="FF55" i="4"/>
  <c r="FF54" i="4"/>
  <c r="FF39" i="4"/>
  <c r="FF53" i="4"/>
  <c r="FF38" i="4"/>
  <c r="FF36" i="4"/>
  <c r="FF57" i="4"/>
  <c r="FF37" i="4"/>
  <c r="FF35" i="4"/>
  <c r="FF33" i="4"/>
  <c r="FF34" i="4"/>
  <c r="FY64" i="3"/>
  <c r="FY65" i="3"/>
  <c r="FY67" i="3"/>
  <c r="FY66" i="3"/>
  <c r="FY68" i="3"/>
  <c r="FY69" i="3"/>
  <c r="FY63" i="3"/>
  <c r="FY54" i="3"/>
  <c r="FY56" i="3"/>
  <c r="FY57" i="3"/>
  <c r="FY59" i="3"/>
  <c r="FY55" i="3"/>
  <c r="FY58" i="3"/>
  <c r="FY53" i="3"/>
  <c r="FY35" i="3"/>
  <c r="FY34" i="3"/>
  <c r="FY37" i="3"/>
  <c r="FY36" i="3"/>
  <c r="FY38" i="3"/>
  <c r="FY39" i="3"/>
  <c r="FY33" i="3"/>
  <c r="FY17" i="3"/>
  <c r="FY16" i="3"/>
  <c r="FY15" i="3"/>
  <c r="FY13" i="3"/>
  <c r="FY12" i="3"/>
  <c r="FY11" i="3"/>
  <c r="FY14" i="3"/>
  <c r="FZ6" i="3"/>
  <c r="FY26" i="3"/>
  <c r="FY22" i="3"/>
  <c r="FY28" i="3"/>
  <c r="FY27" i="3"/>
  <c r="FF22" i="4"/>
  <c r="FF17" i="4"/>
  <c r="FF15" i="4"/>
  <c r="FF11" i="4"/>
  <c r="FF16" i="4"/>
  <c r="FF13" i="4"/>
  <c r="FF12" i="4"/>
  <c r="FF14" i="4"/>
  <c r="FF28" i="4"/>
  <c r="FF26" i="4"/>
  <c r="FF27" i="4"/>
  <c r="FG6" i="4"/>
  <c r="FP23" i="10"/>
  <c r="FQ6" i="10"/>
  <c r="FE116" i="6"/>
  <c r="FF1" i="6"/>
  <c r="FF7" i="6"/>
  <c r="FF102" i="6" l="1"/>
  <c r="FF101" i="6"/>
  <c r="FF98" i="6"/>
  <c r="FF100" i="6"/>
  <c r="FF99" i="6"/>
  <c r="FF96" i="6"/>
  <c r="FF97" i="6"/>
  <c r="FF76" i="6"/>
  <c r="FF75" i="6"/>
  <c r="FF80" i="6"/>
  <c r="FF79" i="6"/>
  <c r="FF77" i="6"/>
  <c r="FF78" i="6"/>
  <c r="FF44" i="6"/>
  <c r="FF46" i="6"/>
  <c r="FF74" i="6"/>
  <c r="FF45" i="6"/>
  <c r="FF49" i="6"/>
  <c r="FF47" i="6"/>
  <c r="FF48" i="6"/>
  <c r="FF43" i="6"/>
  <c r="FY116" i="3"/>
  <c r="FF116" i="4"/>
  <c r="FF107" i="6"/>
  <c r="FF108" i="6"/>
  <c r="FF109" i="6"/>
  <c r="FF110" i="6"/>
  <c r="FF111" i="6"/>
  <c r="FF90" i="6"/>
  <c r="FF91" i="6"/>
  <c r="FF88" i="6"/>
  <c r="FF89" i="6"/>
  <c r="FF87" i="6"/>
  <c r="FF86" i="6"/>
  <c r="FF85" i="6"/>
  <c r="FF151" i="6"/>
  <c r="FF137" i="6"/>
  <c r="FF149" i="6"/>
  <c r="FF153" i="6"/>
  <c r="FF118" i="6"/>
  <c r="FF142" i="6"/>
  <c r="FF147" i="6"/>
  <c r="FF117" i="6"/>
  <c r="FF68" i="6"/>
  <c r="FF67" i="6"/>
  <c r="FF66" i="6"/>
  <c r="FF65" i="6"/>
  <c r="FF64" i="6"/>
  <c r="FF69" i="6"/>
  <c r="FF63" i="6"/>
  <c r="FF58" i="6"/>
  <c r="FF59" i="6"/>
  <c r="FF56" i="6"/>
  <c r="FF54" i="6"/>
  <c r="FF53" i="6"/>
  <c r="FF37" i="6"/>
  <c r="FF57" i="6"/>
  <c r="FF38" i="6"/>
  <c r="FF35" i="6"/>
  <c r="FF34" i="6"/>
  <c r="FF17" i="6"/>
  <c r="FF16" i="6"/>
  <c r="FF15" i="6"/>
  <c r="FF55" i="6"/>
  <c r="FF39" i="6"/>
  <c r="FF33" i="6"/>
  <c r="FF36" i="6"/>
  <c r="FF12" i="6"/>
  <c r="FF14" i="6"/>
  <c r="FF13" i="6"/>
  <c r="FF22" i="6"/>
  <c r="FF11" i="6"/>
  <c r="FF26" i="6"/>
  <c r="FF28" i="6"/>
  <c r="FF27" i="6"/>
  <c r="FP79" i="10"/>
  <c r="FF192" i="6"/>
  <c r="FF187" i="6"/>
  <c r="FF188" i="6"/>
  <c r="FQ1" i="10"/>
  <c r="FQ7" i="10"/>
  <c r="FQ54" i="10" s="1"/>
  <c r="FF193" i="6"/>
  <c r="FF194" i="6"/>
  <c r="FF183" i="6"/>
  <c r="FF182" i="6"/>
  <c r="FF181" i="6"/>
  <c r="FF144" i="6"/>
  <c r="FG6" i="6"/>
  <c r="FG1" i="4"/>
  <c r="FG7" i="4"/>
  <c r="FZ7" i="3"/>
  <c r="FZ1" i="3"/>
  <c r="FG102" i="4" l="1"/>
  <c r="FG101" i="4"/>
  <c r="FG99" i="4"/>
  <c r="FG98" i="4"/>
  <c r="FG100" i="4"/>
  <c r="FG75" i="4"/>
  <c r="FG97" i="4"/>
  <c r="FG96" i="4"/>
  <c r="FG80" i="4"/>
  <c r="FG79" i="4"/>
  <c r="FG76" i="4"/>
  <c r="FG78" i="4"/>
  <c r="FG77" i="4"/>
  <c r="FZ99" i="3"/>
  <c r="FZ101" i="3"/>
  <c r="FZ102" i="3"/>
  <c r="FZ100" i="3"/>
  <c r="FZ98" i="3"/>
  <c r="FZ97" i="3"/>
  <c r="FZ96" i="3"/>
  <c r="FZ75" i="3"/>
  <c r="FZ76" i="3"/>
  <c r="FZ79" i="3"/>
  <c r="FZ78" i="3"/>
  <c r="FZ77" i="3"/>
  <c r="FZ80" i="3"/>
  <c r="FG45" i="4"/>
  <c r="FG44" i="4"/>
  <c r="FG47" i="4"/>
  <c r="FG74" i="4"/>
  <c r="FG46" i="4"/>
  <c r="FG49" i="4"/>
  <c r="FG48" i="4"/>
  <c r="FZ44" i="3"/>
  <c r="FZ74" i="3"/>
  <c r="FZ46" i="3"/>
  <c r="FZ45" i="3"/>
  <c r="FZ47" i="3"/>
  <c r="FZ48" i="3"/>
  <c r="FZ49" i="3"/>
  <c r="FG43" i="4"/>
  <c r="FZ43" i="3"/>
  <c r="FQ55" i="10"/>
  <c r="FG153" i="4"/>
  <c r="FG151" i="4"/>
  <c r="FG117" i="4"/>
  <c r="FG118" i="4"/>
  <c r="FG149" i="4"/>
  <c r="FG147" i="4"/>
  <c r="FQ73" i="10"/>
  <c r="FQ81" i="10"/>
  <c r="FQ74" i="10"/>
  <c r="FZ151" i="3"/>
  <c r="FZ118" i="3"/>
  <c r="FZ153" i="3"/>
  <c r="FZ149" i="3"/>
  <c r="FZ147" i="3"/>
  <c r="FZ117" i="3"/>
  <c r="FQ13" i="10"/>
  <c r="FQ12" i="10"/>
  <c r="FZ193" i="3"/>
  <c r="FZ192" i="3"/>
  <c r="FZ194" i="3"/>
  <c r="FZ188" i="3"/>
  <c r="FZ183" i="3"/>
  <c r="FZ187" i="3"/>
  <c r="FZ182" i="3"/>
  <c r="FZ181" i="3"/>
  <c r="FZ144" i="3"/>
  <c r="FZ142" i="3"/>
  <c r="FZ137" i="3"/>
  <c r="FG194" i="4"/>
  <c r="FG193" i="4"/>
  <c r="FG192" i="4"/>
  <c r="FG187" i="4"/>
  <c r="FG188" i="4"/>
  <c r="FG182" i="4"/>
  <c r="FG183" i="4"/>
  <c r="FG181" i="4"/>
  <c r="FG142" i="4"/>
  <c r="FG144" i="4"/>
  <c r="FG137" i="4"/>
  <c r="FZ90" i="3"/>
  <c r="FZ88" i="3"/>
  <c r="FZ89" i="3"/>
  <c r="FZ91" i="3"/>
  <c r="FZ87" i="3"/>
  <c r="FZ86" i="3"/>
  <c r="FZ85" i="3"/>
  <c r="FG91" i="4"/>
  <c r="FG89" i="4"/>
  <c r="FG90" i="4"/>
  <c r="FG88" i="4"/>
  <c r="FG87" i="4"/>
  <c r="FG86" i="4"/>
  <c r="FG85" i="4"/>
  <c r="FZ110" i="3"/>
  <c r="FZ111" i="3"/>
  <c r="FZ108" i="3"/>
  <c r="FZ109" i="3"/>
  <c r="FG111" i="4"/>
  <c r="FG109" i="4"/>
  <c r="FG108" i="4"/>
  <c r="FG110" i="4"/>
  <c r="FZ107" i="3"/>
  <c r="FG107" i="4"/>
  <c r="FG68" i="4"/>
  <c r="FG65" i="4"/>
  <c r="FG66" i="4"/>
  <c r="FG69" i="4"/>
  <c r="FG67" i="4"/>
  <c r="FG64" i="4"/>
  <c r="FG59" i="4"/>
  <c r="FG63" i="4"/>
  <c r="FG58" i="4"/>
  <c r="FG56" i="4"/>
  <c r="FG55" i="4"/>
  <c r="FG57" i="4"/>
  <c r="FG53" i="4"/>
  <c r="FG54" i="4"/>
  <c r="FG37" i="4"/>
  <c r="FG38" i="4"/>
  <c r="FG36" i="4"/>
  <c r="FG33" i="4"/>
  <c r="FG34" i="4"/>
  <c r="FG39" i="4"/>
  <c r="FG35" i="4"/>
  <c r="FZ64" i="3"/>
  <c r="FZ65" i="3"/>
  <c r="FZ66" i="3"/>
  <c r="FZ67" i="3"/>
  <c r="FZ68" i="3"/>
  <c r="FZ69" i="3"/>
  <c r="FZ63" i="3"/>
  <c r="FZ56" i="3"/>
  <c r="FZ59" i="3"/>
  <c r="FZ57" i="3"/>
  <c r="FZ58" i="3"/>
  <c r="FZ54" i="3"/>
  <c r="FZ55" i="3"/>
  <c r="FZ53" i="3"/>
  <c r="FZ35" i="3"/>
  <c r="FZ36" i="3"/>
  <c r="FZ38" i="3"/>
  <c r="FZ34" i="3"/>
  <c r="FZ37" i="3"/>
  <c r="FZ39" i="3"/>
  <c r="FZ33" i="3"/>
  <c r="FZ17" i="3"/>
  <c r="FZ15" i="3"/>
  <c r="FZ14" i="3"/>
  <c r="FZ16" i="3"/>
  <c r="FZ13" i="3"/>
  <c r="FZ11" i="3"/>
  <c r="FZ12" i="3"/>
  <c r="GA6" i="3"/>
  <c r="FZ28" i="3"/>
  <c r="FZ22" i="3"/>
  <c r="FZ27" i="3"/>
  <c r="FZ26" i="3"/>
  <c r="FG27" i="4"/>
  <c r="FG22" i="4"/>
  <c r="FG17" i="4"/>
  <c r="FG15" i="4"/>
  <c r="FG16" i="4"/>
  <c r="FG13" i="4"/>
  <c r="FG12" i="4"/>
  <c r="FG14" i="4"/>
  <c r="FG11" i="4"/>
  <c r="FG26" i="4"/>
  <c r="FG28" i="4"/>
  <c r="FH6" i="4"/>
  <c r="FQ23" i="10"/>
  <c r="FR6" i="10"/>
  <c r="FF116" i="6"/>
  <c r="FG7" i="6"/>
  <c r="FG1" i="6"/>
  <c r="FG102" i="6" l="1"/>
  <c r="FG101" i="6"/>
  <c r="FG100" i="6"/>
  <c r="FG97" i="6"/>
  <c r="FG98" i="6"/>
  <c r="FG99" i="6"/>
  <c r="FG96" i="6"/>
  <c r="FG75" i="6"/>
  <c r="FG76" i="6"/>
  <c r="FG77" i="6"/>
  <c r="FG78" i="6"/>
  <c r="FG79" i="6"/>
  <c r="FG80" i="6"/>
  <c r="FG44" i="6"/>
  <c r="FG74" i="6"/>
  <c r="FG46" i="6"/>
  <c r="FG47" i="6"/>
  <c r="FG48" i="6"/>
  <c r="FG45" i="6"/>
  <c r="FG49" i="6"/>
  <c r="FG43" i="6"/>
  <c r="FZ116" i="3"/>
  <c r="FG116" i="4"/>
  <c r="FG107" i="6"/>
  <c r="FG108" i="6"/>
  <c r="FG109" i="6"/>
  <c r="FG111" i="6"/>
  <c r="FG110" i="6"/>
  <c r="FG90" i="6"/>
  <c r="FG91" i="6"/>
  <c r="FG89" i="6"/>
  <c r="FG88" i="6"/>
  <c r="FG86" i="6"/>
  <c r="FG87" i="6"/>
  <c r="FG85" i="6"/>
  <c r="FG151" i="6"/>
  <c r="FG137" i="6"/>
  <c r="FG149" i="6"/>
  <c r="FG153" i="6"/>
  <c r="FG142" i="6"/>
  <c r="FG118" i="6"/>
  <c r="FG147" i="6"/>
  <c r="FG117" i="6"/>
  <c r="FG68" i="6"/>
  <c r="FG67" i="6"/>
  <c r="FG66" i="6"/>
  <c r="FG69" i="6"/>
  <c r="FG65" i="6"/>
  <c r="FG64" i="6"/>
  <c r="FG63" i="6"/>
  <c r="FG59" i="6"/>
  <c r="FG56" i="6"/>
  <c r="FG58" i="6"/>
  <c r="FG57" i="6"/>
  <c r="FG54" i="6"/>
  <c r="FG53" i="6"/>
  <c r="FG55" i="6"/>
  <c r="FG39" i="6"/>
  <c r="FG38" i="6"/>
  <c r="FG37" i="6"/>
  <c r="FG34" i="6"/>
  <c r="FG33" i="6"/>
  <c r="FG36" i="6"/>
  <c r="FG35" i="6"/>
  <c r="FG17" i="6"/>
  <c r="FG16" i="6"/>
  <c r="FG15" i="6"/>
  <c r="FG14" i="6"/>
  <c r="FG13" i="6"/>
  <c r="FG12" i="6"/>
  <c r="FG11" i="6"/>
  <c r="FG22" i="6"/>
  <c r="FG27" i="6"/>
  <c r="FG28" i="6"/>
  <c r="FG26" i="6"/>
  <c r="FQ79" i="10"/>
  <c r="FG192" i="6"/>
  <c r="FG188" i="6"/>
  <c r="FG187" i="6"/>
  <c r="FR1" i="10"/>
  <c r="FR7" i="10"/>
  <c r="FR54" i="10" s="1"/>
  <c r="FG193" i="6"/>
  <c r="FG194" i="6"/>
  <c r="FG183" i="6"/>
  <c r="FG181" i="6"/>
  <c r="FG182" i="6"/>
  <c r="FG144" i="6"/>
  <c r="FH6" i="6"/>
  <c r="FH7" i="4"/>
  <c r="FH1" i="4"/>
  <c r="GA7" i="3"/>
  <c r="GA1" i="3"/>
  <c r="FH102" i="4" l="1"/>
  <c r="FH101" i="4"/>
  <c r="FH99" i="4"/>
  <c r="FH100" i="4"/>
  <c r="FH97" i="4"/>
  <c r="FH98" i="4"/>
  <c r="FH96" i="4"/>
  <c r="FH75" i="4"/>
  <c r="FH77" i="4"/>
  <c r="FH80" i="4"/>
  <c r="FH79" i="4"/>
  <c r="FH76" i="4"/>
  <c r="FH78" i="4"/>
  <c r="GA101" i="3"/>
  <c r="GA102" i="3"/>
  <c r="GA100" i="3"/>
  <c r="GA97" i="3"/>
  <c r="GA99" i="3"/>
  <c r="GA98" i="3"/>
  <c r="GA96" i="3"/>
  <c r="GA76" i="3"/>
  <c r="GA78" i="3"/>
  <c r="GA75" i="3"/>
  <c r="GA77" i="3"/>
  <c r="GA80" i="3"/>
  <c r="GA79" i="3"/>
  <c r="FH74" i="4"/>
  <c r="FH44" i="4"/>
  <c r="FH46" i="4"/>
  <c r="FH45" i="4"/>
  <c r="FH48" i="4"/>
  <c r="FH47" i="4"/>
  <c r="FH49" i="4"/>
  <c r="GA74" i="3"/>
  <c r="GA44" i="3"/>
  <c r="GA45" i="3"/>
  <c r="GA46" i="3"/>
  <c r="GA47" i="3"/>
  <c r="GA49" i="3"/>
  <c r="GA48" i="3"/>
  <c r="FH43" i="4"/>
  <c r="GA43" i="3"/>
  <c r="FR55" i="10"/>
  <c r="FR73" i="10"/>
  <c r="FR81" i="10"/>
  <c r="FR74" i="10"/>
  <c r="GA153" i="3"/>
  <c r="GA151" i="3"/>
  <c r="GA118" i="3"/>
  <c r="GA149" i="3"/>
  <c r="GA147" i="3"/>
  <c r="GA117" i="3"/>
  <c r="FH151" i="4"/>
  <c r="FH149" i="4"/>
  <c r="FH153" i="4"/>
  <c r="FH118" i="4"/>
  <c r="FH117" i="4"/>
  <c r="FH147" i="4"/>
  <c r="FR13" i="10"/>
  <c r="FR12" i="10"/>
  <c r="GA193" i="3"/>
  <c r="GA194" i="3"/>
  <c r="GA192" i="3"/>
  <c r="GA188" i="3"/>
  <c r="GA183" i="3"/>
  <c r="GA187" i="3"/>
  <c r="GA182" i="3"/>
  <c r="GA181" i="3"/>
  <c r="GA144" i="3"/>
  <c r="GA137" i="3"/>
  <c r="GA142" i="3"/>
  <c r="FH194" i="4"/>
  <c r="FH193" i="4"/>
  <c r="FH188" i="4"/>
  <c r="FH192" i="4"/>
  <c r="FH183" i="4"/>
  <c r="FH182" i="4"/>
  <c r="FH181" i="4"/>
  <c r="FH187" i="4"/>
  <c r="FH144" i="4"/>
  <c r="FH142" i="4"/>
  <c r="FH137" i="4"/>
  <c r="GA91" i="3"/>
  <c r="GA89" i="3"/>
  <c r="GA90" i="3"/>
  <c r="GA88" i="3"/>
  <c r="GA85" i="3"/>
  <c r="GA87" i="3"/>
  <c r="GA86" i="3"/>
  <c r="FH91" i="4"/>
  <c r="FH90" i="4"/>
  <c r="FH89" i="4"/>
  <c r="FH88" i="4"/>
  <c r="FH87" i="4"/>
  <c r="FH86" i="4"/>
  <c r="FH85" i="4"/>
  <c r="GA110" i="3"/>
  <c r="GA111" i="3"/>
  <c r="GA109" i="3"/>
  <c r="GA108" i="3"/>
  <c r="FH109" i="4"/>
  <c r="FH110" i="4"/>
  <c r="FH111" i="4"/>
  <c r="FH108" i="4"/>
  <c r="GA107" i="3"/>
  <c r="FH69" i="4"/>
  <c r="FH107" i="4"/>
  <c r="FH67" i="4"/>
  <c r="FH66" i="4"/>
  <c r="FH68" i="4"/>
  <c r="FH65" i="4"/>
  <c r="FH64" i="4"/>
  <c r="FH63" i="4"/>
  <c r="FH59" i="4"/>
  <c r="FH58" i="4"/>
  <c r="FH56" i="4"/>
  <c r="FH55" i="4"/>
  <c r="FH53" i="4"/>
  <c r="FH57" i="4"/>
  <c r="FH54" i="4"/>
  <c r="FH37" i="4"/>
  <c r="FH39" i="4"/>
  <c r="FH38" i="4"/>
  <c r="FH36" i="4"/>
  <c r="FH33" i="4"/>
  <c r="FH35" i="4"/>
  <c r="FH34" i="4"/>
  <c r="GA64" i="3"/>
  <c r="GA65" i="3"/>
  <c r="GA66" i="3"/>
  <c r="GA67" i="3"/>
  <c r="GA69" i="3"/>
  <c r="GA68" i="3"/>
  <c r="GA54" i="3"/>
  <c r="GA56" i="3"/>
  <c r="GA63" i="3"/>
  <c r="GA59" i="3"/>
  <c r="GA58" i="3"/>
  <c r="GA57" i="3"/>
  <c r="GA55" i="3"/>
  <c r="GA53" i="3"/>
  <c r="GA35" i="3"/>
  <c r="GA37" i="3"/>
  <c r="GA34" i="3"/>
  <c r="GA36" i="3"/>
  <c r="GA39" i="3"/>
  <c r="GA38" i="3"/>
  <c r="GA17" i="3"/>
  <c r="GA16" i="3"/>
  <c r="GA15" i="3"/>
  <c r="GA33" i="3"/>
  <c r="GA14" i="3"/>
  <c r="GA12" i="3"/>
  <c r="GA11" i="3"/>
  <c r="GA13" i="3"/>
  <c r="GB6" i="3"/>
  <c r="GA22" i="3"/>
  <c r="GA26" i="3"/>
  <c r="GA28" i="3"/>
  <c r="GA27" i="3"/>
  <c r="FH17" i="4"/>
  <c r="FH16" i="4"/>
  <c r="FH15" i="4"/>
  <c r="FH13" i="4"/>
  <c r="FH22" i="4"/>
  <c r="FH14" i="4"/>
  <c r="FH12" i="4"/>
  <c r="FH11" i="4"/>
  <c r="FH26" i="4"/>
  <c r="FH28" i="4"/>
  <c r="FH27" i="4"/>
  <c r="FI6" i="4"/>
  <c r="FR23" i="10"/>
  <c r="FS6" i="10"/>
  <c r="FG116" i="6"/>
  <c r="FH1" i="6"/>
  <c r="FH7" i="6"/>
  <c r="FH101" i="6" l="1"/>
  <c r="FH102" i="6"/>
  <c r="FH100" i="6"/>
  <c r="FH99" i="6"/>
  <c r="FH97" i="6"/>
  <c r="FH98" i="6"/>
  <c r="FH96" i="6"/>
  <c r="FH75" i="6"/>
  <c r="FH76" i="6"/>
  <c r="FH78" i="6"/>
  <c r="FH80" i="6"/>
  <c r="FH77" i="6"/>
  <c r="FH79" i="6"/>
  <c r="FH44" i="6"/>
  <c r="FH45" i="6"/>
  <c r="FH74" i="6"/>
  <c r="FH46" i="6"/>
  <c r="FH47" i="6"/>
  <c r="FH48" i="6"/>
  <c r="FH49" i="6"/>
  <c r="FH43" i="6"/>
  <c r="GA116" i="3"/>
  <c r="FH116" i="4"/>
  <c r="FH107" i="6"/>
  <c r="FH108" i="6"/>
  <c r="FH110" i="6"/>
  <c r="FH109" i="6"/>
  <c r="FH111" i="6"/>
  <c r="FH91" i="6"/>
  <c r="FH88" i="6"/>
  <c r="FH89" i="6"/>
  <c r="FH90" i="6"/>
  <c r="FH86" i="6"/>
  <c r="FH87" i="6"/>
  <c r="FH85" i="6"/>
  <c r="FH151" i="6"/>
  <c r="FH137" i="6"/>
  <c r="FH149" i="6"/>
  <c r="FH153" i="6"/>
  <c r="FH142" i="6"/>
  <c r="FH118" i="6"/>
  <c r="FH147" i="6"/>
  <c r="FH117" i="6"/>
  <c r="FH69" i="6"/>
  <c r="FH68" i="6"/>
  <c r="FH67" i="6"/>
  <c r="FH66" i="6"/>
  <c r="FH65" i="6"/>
  <c r="FH64" i="6"/>
  <c r="FH63" i="6"/>
  <c r="FH59" i="6"/>
  <c r="FH58" i="6"/>
  <c r="FH57" i="6"/>
  <c r="FH55" i="6"/>
  <c r="FH56" i="6"/>
  <c r="FH54" i="6"/>
  <c r="FH38" i="6"/>
  <c r="FH53" i="6"/>
  <c r="FH36" i="6"/>
  <c r="FH37" i="6"/>
  <c r="FH39" i="6"/>
  <c r="FH33" i="6"/>
  <c r="FH35" i="6"/>
  <c r="FH17" i="6"/>
  <c r="FH16" i="6"/>
  <c r="FH34" i="6"/>
  <c r="FH15" i="6"/>
  <c r="FH14" i="6"/>
  <c r="FH13" i="6"/>
  <c r="FH12" i="6"/>
  <c r="FH11" i="6"/>
  <c r="FH22" i="6"/>
  <c r="FH28" i="6"/>
  <c r="FH26" i="6"/>
  <c r="FH27" i="6"/>
  <c r="FR79" i="10"/>
  <c r="FH192" i="6"/>
  <c r="FH188" i="6"/>
  <c r="FH187" i="6"/>
  <c r="FS1" i="10"/>
  <c r="FS7" i="10"/>
  <c r="FS54" i="10" s="1"/>
  <c r="FH193" i="6"/>
  <c r="FH194" i="6"/>
  <c r="FH182" i="6"/>
  <c r="FH181" i="6"/>
  <c r="FH183" i="6"/>
  <c r="FH144" i="6"/>
  <c r="FI6" i="6"/>
  <c r="FI1" i="4"/>
  <c r="FI7" i="4"/>
  <c r="GB7" i="3"/>
  <c r="GB1" i="3"/>
  <c r="FI102" i="4" l="1"/>
  <c r="FI101" i="4"/>
  <c r="FI100" i="4"/>
  <c r="FI99" i="4"/>
  <c r="FI97" i="4"/>
  <c r="FI98" i="4"/>
  <c r="FI96" i="4"/>
  <c r="FI75" i="4"/>
  <c r="FI76" i="4"/>
  <c r="FI77" i="4"/>
  <c r="FI80" i="4"/>
  <c r="FI79" i="4"/>
  <c r="FI78" i="4"/>
  <c r="GB102" i="3"/>
  <c r="GB101" i="3"/>
  <c r="GB100" i="3"/>
  <c r="GB99" i="3"/>
  <c r="GB98" i="3"/>
  <c r="GB96" i="3"/>
  <c r="GB97" i="3"/>
  <c r="GB77" i="3"/>
  <c r="GB75" i="3"/>
  <c r="GB76" i="3"/>
  <c r="GB78" i="3"/>
  <c r="GB80" i="3"/>
  <c r="GB79" i="3"/>
  <c r="FI74" i="4"/>
  <c r="FI44" i="4"/>
  <c r="FI45" i="4"/>
  <c r="FI49" i="4"/>
  <c r="FI48" i="4"/>
  <c r="FI47" i="4"/>
  <c r="FI46" i="4"/>
  <c r="GB74" i="3"/>
  <c r="GB44" i="3"/>
  <c r="GB45" i="3"/>
  <c r="GB47" i="3"/>
  <c r="GB48" i="3"/>
  <c r="GB46" i="3"/>
  <c r="GB49" i="3"/>
  <c r="FI43" i="4"/>
  <c r="GB43" i="3"/>
  <c r="FS55" i="10"/>
  <c r="FI153" i="4"/>
  <c r="FI149" i="4"/>
  <c r="FI117" i="4"/>
  <c r="FI151" i="4"/>
  <c r="FI118" i="4"/>
  <c r="FI147" i="4"/>
  <c r="GB153" i="3"/>
  <c r="GB151" i="3"/>
  <c r="GB149" i="3"/>
  <c r="GB118" i="3"/>
  <c r="GB147" i="3"/>
  <c r="GB117" i="3"/>
  <c r="FS73" i="10"/>
  <c r="FS74" i="10"/>
  <c r="FS81" i="10"/>
  <c r="FS13" i="10"/>
  <c r="FS12" i="10"/>
  <c r="GB194" i="3"/>
  <c r="GB192" i="3"/>
  <c r="GB188" i="3"/>
  <c r="GB193" i="3"/>
  <c r="GB187" i="3"/>
  <c r="GB182" i="3"/>
  <c r="GB181" i="3"/>
  <c r="GB183" i="3"/>
  <c r="GB144" i="3"/>
  <c r="GB137" i="3"/>
  <c r="GB142" i="3"/>
  <c r="FI193" i="4"/>
  <c r="FI194" i="4"/>
  <c r="FI188" i="4"/>
  <c r="FI192" i="4"/>
  <c r="FI187" i="4"/>
  <c r="FI183" i="4"/>
  <c r="FI182" i="4"/>
  <c r="FI181" i="4"/>
  <c r="FI142" i="4"/>
  <c r="FI144" i="4"/>
  <c r="FI137" i="4"/>
  <c r="GB90" i="3"/>
  <c r="GB91" i="3"/>
  <c r="GB89" i="3"/>
  <c r="GB88" i="3"/>
  <c r="GB86" i="3"/>
  <c r="GB87" i="3"/>
  <c r="GB85" i="3"/>
  <c r="FI91" i="4"/>
  <c r="FI90" i="4"/>
  <c r="FI89" i="4"/>
  <c r="FI87" i="4"/>
  <c r="FI88" i="4"/>
  <c r="FI86" i="4"/>
  <c r="FI85" i="4"/>
  <c r="FI110" i="4"/>
  <c r="FI111" i="4"/>
  <c r="FI108" i="4"/>
  <c r="FI109" i="4"/>
  <c r="GB111" i="3"/>
  <c r="GB110" i="3"/>
  <c r="GB108" i="3"/>
  <c r="GB109" i="3"/>
  <c r="GB107" i="3"/>
  <c r="FI107" i="4"/>
  <c r="FI67" i="4"/>
  <c r="FI68" i="4"/>
  <c r="FI69" i="4"/>
  <c r="FI66" i="4"/>
  <c r="FI65" i="4"/>
  <c r="FI64" i="4"/>
  <c r="FI63" i="4"/>
  <c r="FI59" i="4"/>
  <c r="FI57" i="4"/>
  <c r="FI56" i="4"/>
  <c r="FI55" i="4"/>
  <c r="FI58" i="4"/>
  <c r="FI54" i="4"/>
  <c r="FI37" i="4"/>
  <c r="FI35" i="4"/>
  <c r="FI38" i="4"/>
  <c r="FI33" i="4"/>
  <c r="FI36" i="4"/>
  <c r="FI53" i="4"/>
  <c r="FI34" i="4"/>
  <c r="FI39" i="4"/>
  <c r="GB66" i="3"/>
  <c r="GB64" i="3"/>
  <c r="GB67" i="3"/>
  <c r="GB68" i="3"/>
  <c r="GB65" i="3"/>
  <c r="GB69" i="3"/>
  <c r="GB63" i="3"/>
  <c r="GB55" i="3"/>
  <c r="GB56" i="3"/>
  <c r="GB57" i="3"/>
  <c r="GB58" i="3"/>
  <c r="GB59" i="3"/>
  <c r="GB54" i="3"/>
  <c r="GB53" i="3"/>
  <c r="GB34" i="3"/>
  <c r="GB35" i="3"/>
  <c r="GB37" i="3"/>
  <c r="GB36" i="3"/>
  <c r="GB38" i="3"/>
  <c r="GB39" i="3"/>
  <c r="GB17" i="3"/>
  <c r="GB16" i="3"/>
  <c r="GB33" i="3"/>
  <c r="GB14" i="3"/>
  <c r="GB15" i="3"/>
  <c r="GB13" i="3"/>
  <c r="GB12" i="3"/>
  <c r="GB11" i="3"/>
  <c r="GC6" i="3"/>
  <c r="GB22" i="3"/>
  <c r="GB26" i="3"/>
  <c r="GB27" i="3"/>
  <c r="GB28" i="3"/>
  <c r="FI17" i="4"/>
  <c r="FI22" i="4"/>
  <c r="FI15" i="4"/>
  <c r="FI16" i="4"/>
  <c r="FI13" i="4"/>
  <c r="FI12" i="4"/>
  <c r="FI14" i="4"/>
  <c r="FI11" i="4"/>
  <c r="FI27" i="4"/>
  <c r="FI28" i="4"/>
  <c r="FI26" i="4"/>
  <c r="FJ6" i="4"/>
  <c r="FS23" i="10"/>
  <c r="FT6" i="10"/>
  <c r="FH116" i="6"/>
  <c r="FI1" i="6"/>
  <c r="FI7" i="6"/>
  <c r="FI102" i="6" l="1"/>
  <c r="FI101" i="6"/>
  <c r="FI100" i="6"/>
  <c r="FI99" i="6"/>
  <c r="FI98" i="6"/>
  <c r="FI97" i="6"/>
  <c r="FI96" i="6"/>
  <c r="FI75" i="6"/>
  <c r="FI77" i="6"/>
  <c r="FI78" i="6"/>
  <c r="FI76" i="6"/>
  <c r="FI80" i="6"/>
  <c r="FI79" i="6"/>
  <c r="FI74" i="6"/>
  <c r="FI44" i="6"/>
  <c r="FI45" i="6"/>
  <c r="FI46" i="6"/>
  <c r="FI47" i="6"/>
  <c r="FI48" i="6"/>
  <c r="FI49" i="6"/>
  <c r="FI116" i="4"/>
  <c r="FI43" i="6"/>
  <c r="GB116" i="3"/>
  <c r="FI107" i="6"/>
  <c r="FI108" i="6"/>
  <c r="FI110" i="6"/>
  <c r="FI111" i="6"/>
  <c r="FI109" i="6"/>
  <c r="FI91" i="6"/>
  <c r="FI90" i="6"/>
  <c r="FI89" i="6"/>
  <c r="FI87" i="6"/>
  <c r="FI86" i="6"/>
  <c r="FI88" i="6"/>
  <c r="FI85" i="6"/>
  <c r="FI137" i="6"/>
  <c r="FI151" i="6"/>
  <c r="FI149" i="6"/>
  <c r="FI153" i="6"/>
  <c r="FI142" i="6"/>
  <c r="FI118" i="6"/>
  <c r="FI147" i="6"/>
  <c r="FI117" i="6"/>
  <c r="FI69" i="6"/>
  <c r="FI68" i="6"/>
  <c r="FI67" i="6"/>
  <c r="FI66" i="6"/>
  <c r="FI65" i="6"/>
  <c r="FI64" i="6"/>
  <c r="FI63" i="6"/>
  <c r="FI59" i="6"/>
  <c r="FI58" i="6"/>
  <c r="FI57" i="6"/>
  <c r="FI53" i="6"/>
  <c r="FI55" i="6"/>
  <c r="FI56" i="6"/>
  <c r="FI54" i="6"/>
  <c r="FI38" i="6"/>
  <c r="FI36" i="6"/>
  <c r="FI39" i="6"/>
  <c r="FI37" i="6"/>
  <c r="FI34" i="6"/>
  <c r="FI33" i="6"/>
  <c r="FI35" i="6"/>
  <c r="FI17" i="6"/>
  <c r="FI16" i="6"/>
  <c r="FI15" i="6"/>
  <c r="FI14" i="6"/>
  <c r="FI13" i="6"/>
  <c r="FI12" i="6"/>
  <c r="FI11" i="6"/>
  <c r="FI22" i="6"/>
  <c r="FI28" i="6"/>
  <c r="FI26" i="6"/>
  <c r="FI27" i="6"/>
  <c r="FS79" i="10"/>
  <c r="FI192" i="6"/>
  <c r="FI188" i="6"/>
  <c r="FI187" i="6"/>
  <c r="FT1" i="10"/>
  <c r="FT7" i="10"/>
  <c r="FT54" i="10" s="1"/>
  <c r="FI193" i="6"/>
  <c r="FI194" i="6"/>
  <c r="FI183" i="6"/>
  <c r="FI181" i="6"/>
  <c r="FI182" i="6"/>
  <c r="FI144" i="6"/>
  <c r="FJ6" i="6"/>
  <c r="FJ7" i="4"/>
  <c r="FJ1" i="4"/>
  <c r="GC7" i="3"/>
  <c r="GC1" i="3"/>
  <c r="FJ101" i="4" l="1"/>
  <c r="FJ102" i="4"/>
  <c r="FJ100" i="4"/>
  <c r="FJ99" i="4"/>
  <c r="FJ97" i="4"/>
  <c r="FJ96" i="4"/>
  <c r="FJ98" i="4"/>
  <c r="FJ76" i="4"/>
  <c r="FJ75" i="4"/>
  <c r="FJ77" i="4"/>
  <c r="FJ80" i="4"/>
  <c r="FJ79" i="4"/>
  <c r="FJ78" i="4"/>
  <c r="GC101" i="3"/>
  <c r="GC102" i="3"/>
  <c r="GC99" i="3"/>
  <c r="GC100" i="3"/>
  <c r="GC98" i="3"/>
  <c r="GC96" i="3"/>
  <c r="GC97" i="3"/>
  <c r="GC75" i="3"/>
  <c r="GC78" i="3"/>
  <c r="GC76" i="3"/>
  <c r="GC77" i="3"/>
  <c r="GC80" i="3"/>
  <c r="GC79" i="3"/>
  <c r="FJ74" i="4"/>
  <c r="FJ44" i="4"/>
  <c r="FJ46" i="4"/>
  <c r="FJ49" i="4"/>
  <c r="FJ48" i="4"/>
  <c r="FJ47" i="4"/>
  <c r="FJ45" i="4"/>
  <c r="GC74" i="3"/>
  <c r="GC44" i="3"/>
  <c r="GC45" i="3"/>
  <c r="GC46" i="3"/>
  <c r="GC49" i="3"/>
  <c r="GC48" i="3"/>
  <c r="GC47" i="3"/>
  <c r="FJ43" i="4"/>
  <c r="GC43" i="3"/>
  <c r="FT55" i="10"/>
  <c r="GC153" i="3"/>
  <c r="GC149" i="3"/>
  <c r="GC151" i="3"/>
  <c r="GC147" i="3"/>
  <c r="GC118" i="3"/>
  <c r="GC117" i="3"/>
  <c r="FT81" i="10"/>
  <c r="FT74" i="10"/>
  <c r="FT73" i="10"/>
  <c r="FJ151" i="4"/>
  <c r="FJ153" i="4"/>
  <c r="FJ147" i="4"/>
  <c r="FJ149" i="4"/>
  <c r="FJ118" i="4"/>
  <c r="FJ117" i="4"/>
  <c r="FT12" i="10"/>
  <c r="FT13" i="10"/>
  <c r="GC194" i="3"/>
  <c r="GC192" i="3"/>
  <c r="GC187" i="3"/>
  <c r="GC188" i="3"/>
  <c r="GC193" i="3"/>
  <c r="GC182" i="3"/>
  <c r="GC183" i="3"/>
  <c r="GC181" i="3"/>
  <c r="GC144" i="3"/>
  <c r="GC137" i="3"/>
  <c r="GC142" i="3"/>
  <c r="FJ193" i="4"/>
  <c r="FJ194" i="4"/>
  <c r="FJ192" i="4"/>
  <c r="FJ188" i="4"/>
  <c r="FJ187" i="4"/>
  <c r="FJ183" i="4"/>
  <c r="FJ181" i="4"/>
  <c r="FJ182" i="4"/>
  <c r="FJ144" i="4"/>
  <c r="FJ142" i="4"/>
  <c r="FJ137" i="4"/>
  <c r="GC91" i="3"/>
  <c r="GC89" i="3"/>
  <c r="GC90" i="3"/>
  <c r="GC87" i="3"/>
  <c r="GC88" i="3"/>
  <c r="GC86" i="3"/>
  <c r="GC85" i="3"/>
  <c r="FJ90" i="4"/>
  <c r="FJ91" i="4"/>
  <c r="FJ88" i="4"/>
  <c r="FJ87" i="4"/>
  <c r="FJ85" i="4"/>
  <c r="FJ86" i="4"/>
  <c r="FJ89" i="4"/>
  <c r="GC111" i="3"/>
  <c r="GC110" i="3"/>
  <c r="GC109" i="3"/>
  <c r="GC108" i="3"/>
  <c r="FJ111" i="4"/>
  <c r="FJ110" i="4"/>
  <c r="FJ108" i="4"/>
  <c r="FJ109" i="4"/>
  <c r="GC107" i="3"/>
  <c r="FJ107" i="4"/>
  <c r="FJ68" i="4"/>
  <c r="FJ67" i="4"/>
  <c r="FJ69" i="4"/>
  <c r="FJ66" i="4"/>
  <c r="FJ65" i="4"/>
  <c r="FJ64" i="4"/>
  <c r="FJ63" i="4"/>
  <c r="FJ59" i="4"/>
  <c r="FJ57" i="4"/>
  <c r="FJ58" i="4"/>
  <c r="FJ56" i="4"/>
  <c r="FJ55" i="4"/>
  <c r="FJ39" i="4"/>
  <c r="FJ54" i="4"/>
  <c r="FJ37" i="4"/>
  <c r="FJ38" i="4"/>
  <c r="FJ53" i="4"/>
  <c r="FJ36" i="4"/>
  <c r="FJ34" i="4"/>
  <c r="FJ33" i="4"/>
  <c r="FJ35" i="4"/>
  <c r="GC64" i="3"/>
  <c r="GC66" i="3"/>
  <c r="GC65" i="3"/>
  <c r="GC67" i="3"/>
  <c r="GC68" i="3"/>
  <c r="GC69" i="3"/>
  <c r="GC55" i="3"/>
  <c r="GC63" i="3"/>
  <c r="GC57" i="3"/>
  <c r="GC58" i="3"/>
  <c r="GC56" i="3"/>
  <c r="GC54" i="3"/>
  <c r="GC59" i="3"/>
  <c r="GC53" i="3"/>
  <c r="GC34" i="3"/>
  <c r="GC36" i="3"/>
  <c r="GC35" i="3"/>
  <c r="GC39" i="3"/>
  <c r="GC38" i="3"/>
  <c r="GC37" i="3"/>
  <c r="GC17" i="3"/>
  <c r="GC33" i="3"/>
  <c r="GC16" i="3"/>
  <c r="GC15" i="3"/>
  <c r="GC14" i="3"/>
  <c r="GC13" i="3"/>
  <c r="GC12" i="3"/>
  <c r="GC11" i="3"/>
  <c r="GD6" i="3"/>
  <c r="GC26" i="3"/>
  <c r="GC22" i="3"/>
  <c r="GC27" i="3"/>
  <c r="GC28" i="3"/>
  <c r="FJ28" i="4"/>
  <c r="FJ17" i="4"/>
  <c r="FJ22" i="4"/>
  <c r="FJ14" i="4"/>
  <c r="FJ16" i="4"/>
  <c r="FJ13" i="4"/>
  <c r="FJ12" i="4"/>
  <c r="FJ11" i="4"/>
  <c r="FJ15" i="4"/>
  <c r="FJ26" i="4"/>
  <c r="FJ27" i="4"/>
  <c r="FK6" i="4"/>
  <c r="FT23" i="10"/>
  <c r="FU6" i="10"/>
  <c r="FI116" i="6"/>
  <c r="FJ7" i="6"/>
  <c r="FJ1" i="6"/>
  <c r="FJ102" i="6" l="1"/>
  <c r="FJ100" i="6"/>
  <c r="FJ101" i="6"/>
  <c r="FJ99" i="6"/>
  <c r="FJ97" i="6"/>
  <c r="FJ96" i="6"/>
  <c r="FJ98" i="6"/>
  <c r="FJ75" i="6"/>
  <c r="FJ76" i="6"/>
  <c r="FJ77" i="6"/>
  <c r="FJ78" i="6"/>
  <c r="FJ79" i="6"/>
  <c r="FJ80" i="6"/>
  <c r="FJ74" i="6"/>
  <c r="FJ44" i="6"/>
  <c r="FJ45" i="6"/>
  <c r="FJ46" i="6"/>
  <c r="FJ47" i="6"/>
  <c r="FJ48" i="6"/>
  <c r="FJ49" i="6"/>
  <c r="FJ43" i="6"/>
  <c r="FJ116" i="4"/>
  <c r="GC116" i="3"/>
  <c r="FJ108" i="6"/>
  <c r="FJ107" i="6"/>
  <c r="FJ110" i="6"/>
  <c r="FJ109" i="6"/>
  <c r="FJ111" i="6"/>
  <c r="FJ90" i="6"/>
  <c r="FJ88" i="6"/>
  <c r="FJ91" i="6"/>
  <c r="FJ89" i="6"/>
  <c r="FJ87" i="6"/>
  <c r="FJ86" i="6"/>
  <c r="FJ85" i="6"/>
  <c r="FJ137" i="6"/>
  <c r="FJ151" i="6"/>
  <c r="FJ149" i="6"/>
  <c r="FJ153" i="6"/>
  <c r="FJ142" i="6"/>
  <c r="FJ118" i="6"/>
  <c r="FJ117" i="6"/>
  <c r="FJ147" i="6"/>
  <c r="FJ69" i="6"/>
  <c r="FJ68" i="6"/>
  <c r="FJ67" i="6"/>
  <c r="FJ65" i="6"/>
  <c r="FJ64" i="6"/>
  <c r="FJ66" i="6"/>
  <c r="FJ63" i="6"/>
  <c r="FJ59" i="6"/>
  <c r="FJ58" i="6"/>
  <c r="FJ57" i="6"/>
  <c r="FJ56" i="6"/>
  <c r="FJ53" i="6"/>
  <c r="FJ55" i="6"/>
  <c r="FJ54" i="6"/>
  <c r="FJ38" i="6"/>
  <c r="FJ36" i="6"/>
  <c r="FJ39" i="6"/>
  <c r="FJ37" i="6"/>
  <c r="FJ34" i="6"/>
  <c r="FJ35" i="6"/>
  <c r="FJ33" i="6"/>
  <c r="FJ16" i="6"/>
  <c r="FJ15" i="6"/>
  <c r="FJ14" i="6"/>
  <c r="FJ13" i="6"/>
  <c r="FJ28" i="6"/>
  <c r="FJ11" i="6"/>
  <c r="FJ22" i="6"/>
  <c r="FJ12" i="6"/>
  <c r="FJ17" i="6"/>
  <c r="FJ26" i="6"/>
  <c r="FJ27" i="6"/>
  <c r="FT79" i="10"/>
  <c r="FJ192" i="6"/>
  <c r="FJ188" i="6"/>
  <c r="FJ187" i="6"/>
  <c r="FU7" i="10"/>
  <c r="FU54" i="10" s="1"/>
  <c r="FU1" i="10"/>
  <c r="FJ193" i="6"/>
  <c r="FJ194" i="6"/>
  <c r="FJ182" i="6"/>
  <c r="FJ183" i="6"/>
  <c r="FJ181" i="6"/>
  <c r="FJ144" i="6"/>
  <c r="FK6" i="6"/>
  <c r="FK7" i="4"/>
  <c r="FK1" i="4"/>
  <c r="GD7" i="3"/>
  <c r="GD1" i="3"/>
  <c r="FK101" i="4" l="1"/>
  <c r="FK102" i="4"/>
  <c r="FK100" i="4"/>
  <c r="FK99" i="4"/>
  <c r="FK98" i="4"/>
  <c r="FK97" i="4"/>
  <c r="FK96" i="4"/>
  <c r="FK75" i="4"/>
  <c r="FK76" i="4"/>
  <c r="FK77" i="4"/>
  <c r="FK80" i="4"/>
  <c r="FK78" i="4"/>
  <c r="FK79" i="4"/>
  <c r="GD102" i="3"/>
  <c r="GD101" i="3"/>
  <c r="GD100" i="3"/>
  <c r="GD98" i="3"/>
  <c r="GD99" i="3"/>
  <c r="GD96" i="3"/>
  <c r="GD97" i="3"/>
  <c r="GD79" i="3"/>
  <c r="GD76" i="3"/>
  <c r="GD75" i="3"/>
  <c r="GD78" i="3"/>
  <c r="GD80" i="3"/>
  <c r="GD77" i="3"/>
  <c r="FK74" i="4"/>
  <c r="FK45" i="4"/>
  <c r="FK46" i="4"/>
  <c r="FK49" i="4"/>
  <c r="FK44" i="4"/>
  <c r="FK48" i="4"/>
  <c r="FK47" i="4"/>
  <c r="GD44" i="3"/>
  <c r="GD74" i="3"/>
  <c r="GD45" i="3"/>
  <c r="GD46" i="3"/>
  <c r="GD47" i="3"/>
  <c r="GD49" i="3"/>
  <c r="GD48" i="3"/>
  <c r="FK43" i="4"/>
  <c r="GD43" i="3"/>
  <c r="FU55" i="10"/>
  <c r="GD153" i="3"/>
  <c r="GD149" i="3"/>
  <c r="GD151" i="3"/>
  <c r="GD147" i="3"/>
  <c r="GD118" i="3"/>
  <c r="GD117" i="3"/>
  <c r="FK153" i="4"/>
  <c r="FK149" i="4"/>
  <c r="FK151" i="4"/>
  <c r="FK147" i="4"/>
  <c r="FK117" i="4"/>
  <c r="FK118" i="4"/>
  <c r="FU81" i="10"/>
  <c r="FU74" i="10"/>
  <c r="FU73" i="10"/>
  <c r="FU12" i="10"/>
  <c r="FU13" i="10"/>
  <c r="GD194" i="3"/>
  <c r="GD193" i="3"/>
  <c r="GD188" i="3"/>
  <c r="GD192" i="3"/>
  <c r="GD187" i="3"/>
  <c r="GD181" i="3"/>
  <c r="GD182" i="3"/>
  <c r="GD183" i="3"/>
  <c r="GD144" i="3"/>
  <c r="GD137" i="3"/>
  <c r="GD142" i="3"/>
  <c r="FK193" i="4"/>
  <c r="FK194" i="4"/>
  <c r="FK188" i="4"/>
  <c r="FK192" i="4"/>
  <c r="FK183" i="4"/>
  <c r="FK187" i="4"/>
  <c r="FK182" i="4"/>
  <c r="FK181" i="4"/>
  <c r="FK144" i="4"/>
  <c r="FK137" i="4"/>
  <c r="FK142" i="4"/>
  <c r="GD90" i="3"/>
  <c r="GD91" i="3"/>
  <c r="GD89" i="3"/>
  <c r="GD88" i="3"/>
  <c r="GD87" i="3"/>
  <c r="GD85" i="3"/>
  <c r="GD86" i="3"/>
  <c r="FK91" i="4"/>
  <c r="FK90" i="4"/>
  <c r="FK89" i="4"/>
  <c r="FK88" i="4"/>
  <c r="FK87" i="4"/>
  <c r="FK85" i="4"/>
  <c r="FK86" i="4"/>
  <c r="GD109" i="3"/>
  <c r="GD111" i="3"/>
  <c r="GD110" i="3"/>
  <c r="GD108" i="3"/>
  <c r="FK111" i="4"/>
  <c r="FK110" i="4"/>
  <c r="FK108" i="4"/>
  <c r="FK109" i="4"/>
  <c r="GD107" i="3"/>
  <c r="FK69" i="4"/>
  <c r="FK107" i="4"/>
  <c r="FK68" i="4"/>
  <c r="FK67" i="4"/>
  <c r="FK66" i="4"/>
  <c r="FK65" i="4"/>
  <c r="FK64" i="4"/>
  <c r="FK59" i="4"/>
  <c r="FK58" i="4"/>
  <c r="FK63" i="4"/>
  <c r="FK57" i="4"/>
  <c r="FK56" i="4"/>
  <c r="FK55" i="4"/>
  <c r="FK54" i="4"/>
  <c r="FK38" i="4"/>
  <c r="FK36" i="4"/>
  <c r="FK39" i="4"/>
  <c r="FK37" i="4"/>
  <c r="FK34" i="4"/>
  <c r="FK53" i="4"/>
  <c r="FK35" i="4"/>
  <c r="FK33" i="4"/>
  <c r="GD66" i="3"/>
  <c r="GD67" i="3"/>
  <c r="GD68" i="3"/>
  <c r="GD65" i="3"/>
  <c r="GD69" i="3"/>
  <c r="GD64" i="3"/>
  <c r="GD54" i="3"/>
  <c r="GD57" i="3"/>
  <c r="GD63" i="3"/>
  <c r="GD55" i="3"/>
  <c r="GD58" i="3"/>
  <c r="GD56" i="3"/>
  <c r="GD59" i="3"/>
  <c r="GD53" i="3"/>
  <c r="GD34" i="3"/>
  <c r="GD35" i="3"/>
  <c r="GD37" i="3"/>
  <c r="GD36" i="3"/>
  <c r="GD39" i="3"/>
  <c r="GD38" i="3"/>
  <c r="GD33" i="3"/>
  <c r="GD16" i="3"/>
  <c r="GD17" i="3"/>
  <c r="GD14" i="3"/>
  <c r="GD15" i="3"/>
  <c r="GD13" i="3"/>
  <c r="GD12" i="3"/>
  <c r="GD11" i="3"/>
  <c r="GE6" i="3"/>
  <c r="GD26" i="3"/>
  <c r="GD22" i="3"/>
  <c r="GD28" i="3"/>
  <c r="GD27" i="3"/>
  <c r="FK17" i="4"/>
  <c r="FK16" i="4"/>
  <c r="FK22" i="4"/>
  <c r="FK14" i="4"/>
  <c r="FK11" i="4"/>
  <c r="FK15" i="4"/>
  <c r="FK13" i="4"/>
  <c r="FK12" i="4"/>
  <c r="FK28" i="4"/>
  <c r="FK26" i="4"/>
  <c r="FK27" i="4"/>
  <c r="FL6" i="4"/>
  <c r="FU23" i="10"/>
  <c r="FV6" i="10"/>
  <c r="FJ116" i="6"/>
  <c r="FK7" i="6"/>
  <c r="FK1" i="6"/>
  <c r="FK101" i="6" l="1"/>
  <c r="FK102" i="6"/>
  <c r="FK99" i="6"/>
  <c r="FK98" i="6"/>
  <c r="FK100" i="6"/>
  <c r="FK97" i="6"/>
  <c r="FK96" i="6"/>
  <c r="FK75" i="6"/>
  <c r="FK76" i="6"/>
  <c r="FK77" i="6"/>
  <c r="FK78" i="6"/>
  <c r="FK79" i="6"/>
  <c r="FK80" i="6"/>
  <c r="FK74" i="6"/>
  <c r="FK44" i="6"/>
  <c r="FK45" i="6"/>
  <c r="FK46" i="6"/>
  <c r="FK47" i="6"/>
  <c r="FK48" i="6"/>
  <c r="FK49" i="6"/>
  <c r="FK43" i="6"/>
  <c r="FK116" i="4"/>
  <c r="GD116" i="3"/>
  <c r="FK108" i="6"/>
  <c r="FK107" i="6"/>
  <c r="FK109" i="6"/>
  <c r="FK110" i="6"/>
  <c r="FK111" i="6"/>
  <c r="FK90" i="6"/>
  <c r="FK91" i="6"/>
  <c r="FK89" i="6"/>
  <c r="FK86" i="6"/>
  <c r="FK88" i="6"/>
  <c r="FK87" i="6"/>
  <c r="FK85" i="6"/>
  <c r="FK137" i="6"/>
  <c r="FK151" i="6"/>
  <c r="FK149" i="6"/>
  <c r="FK153" i="6"/>
  <c r="FK142" i="6"/>
  <c r="FK118" i="6"/>
  <c r="FK147" i="6"/>
  <c r="FK117" i="6"/>
  <c r="FK69" i="6"/>
  <c r="FK67" i="6"/>
  <c r="FK68" i="6"/>
  <c r="FK65" i="6"/>
  <c r="FK64" i="6"/>
  <c r="FK66" i="6"/>
  <c r="FK63" i="6"/>
  <c r="FK59" i="6"/>
  <c r="FK58" i="6"/>
  <c r="FK57" i="6"/>
  <c r="FK55" i="6"/>
  <c r="FK39" i="6"/>
  <c r="FK56" i="6"/>
  <c r="FK54" i="6"/>
  <c r="FK37" i="6"/>
  <c r="FK53" i="6"/>
  <c r="FK38" i="6"/>
  <c r="FK36" i="6"/>
  <c r="FK35" i="6"/>
  <c r="FK17" i="6"/>
  <c r="FK16" i="6"/>
  <c r="FK15" i="6"/>
  <c r="FK34" i="6"/>
  <c r="FK33" i="6"/>
  <c r="FK14" i="6"/>
  <c r="FK13" i="6"/>
  <c r="FK12" i="6"/>
  <c r="FK28" i="6"/>
  <c r="FK11" i="6"/>
  <c r="FK22" i="6"/>
  <c r="FK27" i="6"/>
  <c r="FK26" i="6"/>
  <c r="FU79" i="10"/>
  <c r="FK192" i="6"/>
  <c r="FK188" i="6"/>
  <c r="FK187" i="6"/>
  <c r="FV7" i="10"/>
  <c r="FV54" i="10" s="1"/>
  <c r="FV1" i="10"/>
  <c r="FK193" i="6"/>
  <c r="FK194" i="6"/>
  <c r="FK183" i="6"/>
  <c r="FK181" i="6"/>
  <c r="FK182" i="6"/>
  <c r="FK144" i="6"/>
  <c r="FL6" i="6"/>
  <c r="FL7" i="4"/>
  <c r="FL1" i="4"/>
  <c r="GE7" i="3"/>
  <c r="GE1" i="3"/>
  <c r="FL101" i="4" l="1"/>
  <c r="FL102" i="4"/>
  <c r="FL100" i="4"/>
  <c r="FL99" i="4"/>
  <c r="FL98" i="4"/>
  <c r="FL97" i="4"/>
  <c r="FL96" i="4"/>
  <c r="FL75" i="4"/>
  <c r="FL76" i="4"/>
  <c r="FL77" i="4"/>
  <c r="FL79" i="4"/>
  <c r="FL80" i="4"/>
  <c r="FL78" i="4"/>
  <c r="GE100" i="3"/>
  <c r="GE102" i="3"/>
  <c r="GE101" i="3"/>
  <c r="GE98" i="3"/>
  <c r="GE99" i="3"/>
  <c r="GE96" i="3"/>
  <c r="GE97" i="3"/>
  <c r="GE76" i="3"/>
  <c r="GE75" i="3"/>
  <c r="GE78" i="3"/>
  <c r="GE77" i="3"/>
  <c r="GE79" i="3"/>
  <c r="GE80" i="3"/>
  <c r="FL74" i="4"/>
  <c r="FL46" i="4"/>
  <c r="FL45" i="4"/>
  <c r="FL49" i="4"/>
  <c r="FL47" i="4"/>
  <c r="FL44" i="4"/>
  <c r="FL48" i="4"/>
  <c r="GE74" i="3"/>
  <c r="GE44" i="3"/>
  <c r="GE45" i="3"/>
  <c r="GE46" i="3"/>
  <c r="GE47" i="3"/>
  <c r="GE49" i="3"/>
  <c r="GE48" i="3"/>
  <c r="FL43" i="4"/>
  <c r="GE43" i="3"/>
  <c r="FV55" i="10"/>
  <c r="GE151" i="3"/>
  <c r="GE149" i="3"/>
  <c r="GE153" i="3"/>
  <c r="GE147" i="3"/>
  <c r="GE118" i="3"/>
  <c r="GE117" i="3"/>
  <c r="FL151" i="4"/>
  <c r="FL153" i="4"/>
  <c r="FL149" i="4"/>
  <c r="FL147" i="4"/>
  <c r="FL117" i="4"/>
  <c r="FL118" i="4"/>
  <c r="FV81" i="10"/>
  <c r="FV74" i="10"/>
  <c r="FV73" i="10"/>
  <c r="FV12" i="10"/>
  <c r="FV13" i="10"/>
  <c r="GE194" i="3"/>
  <c r="GE193" i="3"/>
  <c r="GE188" i="3"/>
  <c r="GE192" i="3"/>
  <c r="GE187" i="3"/>
  <c r="GE181" i="3"/>
  <c r="GE182" i="3"/>
  <c r="GE183" i="3"/>
  <c r="GE144" i="3"/>
  <c r="GE142" i="3"/>
  <c r="GE137" i="3"/>
  <c r="FL194" i="4"/>
  <c r="FL192" i="4"/>
  <c r="FL193" i="4"/>
  <c r="FL187" i="4"/>
  <c r="FL183" i="4"/>
  <c r="FL182" i="4"/>
  <c r="FL188" i="4"/>
  <c r="FL181" i="4"/>
  <c r="FL144" i="4"/>
  <c r="FL142" i="4"/>
  <c r="FL137" i="4"/>
  <c r="GE91" i="3"/>
  <c r="GE90" i="3"/>
  <c r="GE88" i="3"/>
  <c r="GE87" i="3"/>
  <c r="GE89" i="3"/>
  <c r="GE86" i="3"/>
  <c r="GE85" i="3"/>
  <c r="FL90" i="4"/>
  <c r="FL91" i="4"/>
  <c r="FL89" i="4"/>
  <c r="FL88" i="4"/>
  <c r="FL87" i="4"/>
  <c r="FL86" i="4"/>
  <c r="FL85" i="4"/>
  <c r="GE111" i="3"/>
  <c r="GE110" i="3"/>
  <c r="GE108" i="3"/>
  <c r="GE109" i="3"/>
  <c r="FL111" i="4"/>
  <c r="FL109" i="4"/>
  <c r="FL110" i="4"/>
  <c r="FL108" i="4"/>
  <c r="GE107" i="3"/>
  <c r="FL69" i="4"/>
  <c r="FL107" i="4"/>
  <c r="FL67" i="4"/>
  <c r="FL68" i="4"/>
  <c r="FL65" i="4"/>
  <c r="FL66" i="4"/>
  <c r="FL64" i="4"/>
  <c r="FL63" i="4"/>
  <c r="FL57" i="4"/>
  <c r="FL58" i="4"/>
  <c r="FL59" i="4"/>
  <c r="FL56" i="4"/>
  <c r="FL55" i="4"/>
  <c r="FL54" i="4"/>
  <c r="FL53" i="4"/>
  <c r="FL38" i="4"/>
  <c r="FL39" i="4"/>
  <c r="FL37" i="4"/>
  <c r="FL34" i="4"/>
  <c r="FL35" i="4"/>
  <c r="FL36" i="4"/>
  <c r="FL33" i="4"/>
  <c r="GE66" i="3"/>
  <c r="GE65" i="3"/>
  <c r="GE67" i="3"/>
  <c r="GE68" i="3"/>
  <c r="GE69" i="3"/>
  <c r="GE64" i="3"/>
  <c r="GE63" i="3"/>
  <c r="GE54" i="3"/>
  <c r="GE57" i="3"/>
  <c r="GE55" i="3"/>
  <c r="GE56" i="3"/>
  <c r="GE58" i="3"/>
  <c r="GE59" i="3"/>
  <c r="GE53" i="3"/>
  <c r="GE34" i="3"/>
  <c r="GE36" i="3"/>
  <c r="GE37" i="3"/>
  <c r="GE35" i="3"/>
  <c r="GE39" i="3"/>
  <c r="GE38" i="3"/>
  <c r="GE33" i="3"/>
  <c r="GE16" i="3"/>
  <c r="GE14" i="3"/>
  <c r="GE13" i="3"/>
  <c r="GE12" i="3"/>
  <c r="GE11" i="3"/>
  <c r="GE17" i="3"/>
  <c r="GE15" i="3"/>
  <c r="GF6" i="3"/>
  <c r="GE22" i="3"/>
  <c r="GE27" i="3"/>
  <c r="GE26" i="3"/>
  <c r="GE28" i="3"/>
  <c r="FL26" i="4"/>
  <c r="FL22" i="4"/>
  <c r="FL17" i="4"/>
  <c r="FL16" i="4"/>
  <c r="FL14" i="4"/>
  <c r="FL15" i="4"/>
  <c r="FL11" i="4"/>
  <c r="FL13" i="4"/>
  <c r="FL12" i="4"/>
  <c r="FL27" i="4"/>
  <c r="FL28" i="4"/>
  <c r="FM6" i="4"/>
  <c r="FV23" i="10"/>
  <c r="FW6" i="10"/>
  <c r="FK116" i="6"/>
  <c r="FL7" i="6"/>
  <c r="FL1" i="6"/>
  <c r="FL102" i="6" l="1"/>
  <c r="FL101" i="6"/>
  <c r="FL99" i="6"/>
  <c r="FL100" i="6"/>
  <c r="FL97" i="6"/>
  <c r="FL98" i="6"/>
  <c r="FL96" i="6"/>
  <c r="FL75" i="6"/>
  <c r="FL76" i="6"/>
  <c r="FL77" i="6"/>
  <c r="FL78" i="6"/>
  <c r="FL79" i="6"/>
  <c r="FL80" i="6"/>
  <c r="FL74" i="6"/>
  <c r="FL44" i="6"/>
  <c r="FL45" i="6"/>
  <c r="FL49" i="6"/>
  <c r="FL46" i="6"/>
  <c r="FL47" i="6"/>
  <c r="FL48" i="6"/>
  <c r="FL116" i="4"/>
  <c r="FL43" i="6"/>
  <c r="GE116" i="3"/>
  <c r="FL108" i="6"/>
  <c r="FL107" i="6"/>
  <c r="FL109" i="6"/>
  <c r="FL110" i="6"/>
  <c r="FL111" i="6"/>
  <c r="FL90" i="6"/>
  <c r="FL91" i="6"/>
  <c r="FL89" i="6"/>
  <c r="FL88" i="6"/>
  <c r="FL86" i="6"/>
  <c r="FL87" i="6"/>
  <c r="FL85" i="6"/>
  <c r="FL151" i="6"/>
  <c r="FL137" i="6"/>
  <c r="FL149" i="6"/>
  <c r="FL153" i="6"/>
  <c r="FL142" i="6"/>
  <c r="FL118" i="6"/>
  <c r="FL147" i="6"/>
  <c r="FL117" i="6"/>
  <c r="FL69" i="6"/>
  <c r="FL68" i="6"/>
  <c r="FL67" i="6"/>
  <c r="FL66" i="6"/>
  <c r="FL65" i="6"/>
  <c r="FL64" i="6"/>
  <c r="FL58" i="6"/>
  <c r="FL57" i="6"/>
  <c r="FL56" i="6"/>
  <c r="FL59" i="6"/>
  <c r="FL55" i="6"/>
  <c r="FL54" i="6"/>
  <c r="FL63" i="6"/>
  <c r="FL53" i="6"/>
  <c r="FL39" i="6"/>
  <c r="FL38" i="6"/>
  <c r="FL36" i="6"/>
  <c r="FL37" i="6"/>
  <c r="FL35" i="6"/>
  <c r="FL17" i="6"/>
  <c r="FL16" i="6"/>
  <c r="FL34" i="6"/>
  <c r="FL33" i="6"/>
  <c r="FL14" i="6"/>
  <c r="FL13" i="6"/>
  <c r="FL12" i="6"/>
  <c r="FL15" i="6"/>
  <c r="FL11" i="6"/>
  <c r="FL22" i="6"/>
  <c r="FL27" i="6"/>
  <c r="FL26" i="6"/>
  <c r="FL28" i="6"/>
  <c r="FV79" i="10"/>
  <c r="FL188" i="6"/>
  <c r="FL187" i="6"/>
  <c r="FL192" i="6"/>
  <c r="FW7" i="10"/>
  <c r="FW54" i="10" s="1"/>
  <c r="FW1" i="10"/>
  <c r="FL193" i="6"/>
  <c r="FL194" i="6"/>
  <c r="FL183" i="6"/>
  <c r="FL181" i="6"/>
  <c r="FL182" i="6"/>
  <c r="FL144" i="6"/>
  <c r="FM6" i="6"/>
  <c r="FM7" i="4"/>
  <c r="FM1" i="4"/>
  <c r="GF7" i="3"/>
  <c r="GF1" i="3"/>
  <c r="FM101" i="4" l="1"/>
  <c r="FM102" i="4"/>
  <c r="FM100" i="4"/>
  <c r="FM98" i="4"/>
  <c r="FM99" i="4"/>
  <c r="FM76" i="4"/>
  <c r="FM75" i="4"/>
  <c r="FM77" i="4"/>
  <c r="FM96" i="4"/>
  <c r="FM78" i="4"/>
  <c r="FM97" i="4"/>
  <c r="FM80" i="4"/>
  <c r="FM79" i="4"/>
  <c r="GF101" i="3"/>
  <c r="GF100" i="3"/>
  <c r="GF102" i="3"/>
  <c r="GF99" i="3"/>
  <c r="GF98" i="3"/>
  <c r="GF97" i="3"/>
  <c r="GF96" i="3"/>
  <c r="GF75" i="3"/>
  <c r="GF77" i="3"/>
  <c r="GF76" i="3"/>
  <c r="GF78" i="3"/>
  <c r="GF79" i="3"/>
  <c r="GF80" i="3"/>
  <c r="FM74" i="4"/>
  <c r="FM46" i="4"/>
  <c r="FM49" i="4"/>
  <c r="FM48" i="4"/>
  <c r="FM44" i="4"/>
  <c r="FM45" i="4"/>
  <c r="FM47" i="4"/>
  <c r="GF74" i="3"/>
  <c r="GF46" i="3"/>
  <c r="GF44" i="3"/>
  <c r="GF45" i="3"/>
  <c r="GF47" i="3"/>
  <c r="GF48" i="3"/>
  <c r="GF49" i="3"/>
  <c r="FM43" i="4"/>
  <c r="GF43" i="3"/>
  <c r="FW55" i="10"/>
  <c r="GF151" i="3"/>
  <c r="GF153" i="3"/>
  <c r="GF147" i="3"/>
  <c r="GF149" i="3"/>
  <c r="GF118" i="3"/>
  <c r="GF117" i="3"/>
  <c r="FM153" i="4"/>
  <c r="FM151" i="4"/>
  <c r="FM147" i="4"/>
  <c r="FM117" i="4"/>
  <c r="FM118" i="4"/>
  <c r="FM149" i="4"/>
  <c r="FW81" i="10"/>
  <c r="FW74" i="10"/>
  <c r="FW73" i="10"/>
  <c r="FW12" i="10"/>
  <c r="FW13" i="10"/>
  <c r="GF194" i="3"/>
  <c r="GF193" i="3"/>
  <c r="GF192" i="3"/>
  <c r="GF187" i="3"/>
  <c r="GF188" i="3"/>
  <c r="GF182" i="3"/>
  <c r="GF183" i="3"/>
  <c r="GF181" i="3"/>
  <c r="GF144" i="3"/>
  <c r="GF142" i="3"/>
  <c r="GF137" i="3"/>
  <c r="FM194" i="4"/>
  <c r="FM193" i="4"/>
  <c r="FM192" i="4"/>
  <c r="FM187" i="4"/>
  <c r="FM183" i="4"/>
  <c r="FM188" i="4"/>
  <c r="FM182" i="4"/>
  <c r="FM181" i="4"/>
  <c r="FM142" i="4"/>
  <c r="FM144" i="4"/>
  <c r="FM137" i="4"/>
  <c r="GF91" i="3"/>
  <c r="GF90" i="3"/>
  <c r="GF88" i="3"/>
  <c r="GF89" i="3"/>
  <c r="GF86" i="3"/>
  <c r="GF87" i="3"/>
  <c r="GF85" i="3"/>
  <c r="FM91" i="4"/>
  <c r="FM90" i="4"/>
  <c r="FM89" i="4"/>
  <c r="FM88" i="4"/>
  <c r="FM86" i="4"/>
  <c r="FM87" i="4"/>
  <c r="FM85" i="4"/>
  <c r="GF111" i="3"/>
  <c r="GF109" i="3"/>
  <c r="GF110" i="3"/>
  <c r="GF108" i="3"/>
  <c r="FM111" i="4"/>
  <c r="FM110" i="4"/>
  <c r="FM108" i="4"/>
  <c r="FM109" i="4"/>
  <c r="GF107" i="3"/>
  <c r="FM69" i="4"/>
  <c r="FM107" i="4"/>
  <c r="FM68" i="4"/>
  <c r="FM67" i="4"/>
  <c r="FM65" i="4"/>
  <c r="FM66" i="4"/>
  <c r="FM64" i="4"/>
  <c r="FM63" i="4"/>
  <c r="FM58" i="4"/>
  <c r="FM59" i="4"/>
  <c r="FM57" i="4"/>
  <c r="FM54" i="4"/>
  <c r="FM53" i="4"/>
  <c r="FM56" i="4"/>
  <c r="FM38" i="4"/>
  <c r="FM36" i="4"/>
  <c r="FM39" i="4"/>
  <c r="FM55" i="4"/>
  <c r="FM34" i="4"/>
  <c r="FM37" i="4"/>
  <c r="FM35" i="4"/>
  <c r="FM33" i="4"/>
  <c r="GF64" i="3"/>
  <c r="GF66" i="3"/>
  <c r="GF67" i="3"/>
  <c r="GF65" i="3"/>
  <c r="GF69" i="3"/>
  <c r="GF68" i="3"/>
  <c r="GF63" i="3"/>
  <c r="GF54" i="3"/>
  <c r="GF57" i="3"/>
  <c r="GF56" i="3"/>
  <c r="GF55" i="3"/>
  <c r="GF58" i="3"/>
  <c r="GF59" i="3"/>
  <c r="GF53" i="3"/>
  <c r="GF35" i="3"/>
  <c r="GF34" i="3"/>
  <c r="GF36" i="3"/>
  <c r="GF37" i="3"/>
  <c r="GF38" i="3"/>
  <c r="GF39" i="3"/>
  <c r="GF33" i="3"/>
  <c r="GF16" i="3"/>
  <c r="GF15" i="3"/>
  <c r="GF17" i="3"/>
  <c r="GF14" i="3"/>
  <c r="GF13" i="3"/>
  <c r="GF12" i="3"/>
  <c r="GF11" i="3"/>
  <c r="GG6" i="3"/>
  <c r="GF22" i="3"/>
  <c r="GF27" i="3"/>
  <c r="GF28" i="3"/>
  <c r="GF26" i="3"/>
  <c r="FM26" i="4"/>
  <c r="FM22" i="4"/>
  <c r="FM17" i="4"/>
  <c r="FM16" i="4"/>
  <c r="FM15" i="4"/>
  <c r="FM11" i="4"/>
  <c r="FM14" i="4"/>
  <c r="FM13" i="4"/>
  <c r="FM12" i="4"/>
  <c r="FM28" i="4"/>
  <c r="FM27" i="4"/>
  <c r="FN6" i="4"/>
  <c r="FW23" i="10"/>
  <c r="FX6" i="10"/>
  <c r="FL116" i="6"/>
  <c r="FM7" i="6"/>
  <c r="FM1" i="6"/>
  <c r="FM102" i="6" l="1"/>
  <c r="FM101" i="6"/>
  <c r="FM99" i="6"/>
  <c r="FM100" i="6"/>
  <c r="FM98" i="6"/>
  <c r="FM97" i="6"/>
  <c r="FM96" i="6"/>
  <c r="FM75" i="6"/>
  <c r="FM76" i="6"/>
  <c r="FM77" i="6"/>
  <c r="FM78" i="6"/>
  <c r="FM79" i="6"/>
  <c r="FM80" i="6"/>
  <c r="FM74" i="6"/>
  <c r="FM44" i="6"/>
  <c r="FM45" i="6"/>
  <c r="FM49" i="6"/>
  <c r="FM48" i="6"/>
  <c r="FM46" i="6"/>
  <c r="FM47" i="6"/>
  <c r="FM43" i="6"/>
  <c r="GF116" i="3"/>
  <c r="FM116" i="4"/>
  <c r="FM108" i="6"/>
  <c r="FM107" i="6"/>
  <c r="FM109" i="6"/>
  <c r="FM111" i="6"/>
  <c r="FM110" i="6"/>
  <c r="FM90" i="6"/>
  <c r="FM91" i="6"/>
  <c r="FM88" i="6"/>
  <c r="FM89" i="6"/>
  <c r="FM87" i="6"/>
  <c r="FM86" i="6"/>
  <c r="FM85" i="6"/>
  <c r="FM151" i="6"/>
  <c r="FM137" i="6"/>
  <c r="FM149" i="6"/>
  <c r="FM153" i="6"/>
  <c r="FM142" i="6"/>
  <c r="FM118" i="6"/>
  <c r="FM147" i="6"/>
  <c r="FM117" i="6"/>
  <c r="FM69" i="6"/>
  <c r="FM68" i="6"/>
  <c r="FM67" i="6"/>
  <c r="FM66" i="6"/>
  <c r="FM65" i="6"/>
  <c r="FM64" i="6"/>
  <c r="FM58" i="6"/>
  <c r="FM63" i="6"/>
  <c r="FM59" i="6"/>
  <c r="FM56" i="6"/>
  <c r="FM54" i="6"/>
  <c r="FM57" i="6"/>
  <c r="FM53" i="6"/>
  <c r="FM37" i="6"/>
  <c r="FM39" i="6"/>
  <c r="FM38" i="6"/>
  <c r="FM36" i="6"/>
  <c r="FM35" i="6"/>
  <c r="FM33" i="6"/>
  <c r="FM55" i="6"/>
  <c r="FM17" i="6"/>
  <c r="FM16" i="6"/>
  <c r="FM15" i="6"/>
  <c r="FM34" i="6"/>
  <c r="FM14" i="6"/>
  <c r="FM11" i="6"/>
  <c r="FM13" i="6"/>
  <c r="FM12" i="6"/>
  <c r="FM22" i="6"/>
  <c r="FM26" i="6"/>
  <c r="FM28" i="6"/>
  <c r="FM27" i="6"/>
  <c r="FW79" i="10"/>
  <c r="FM192" i="6"/>
  <c r="FM187" i="6"/>
  <c r="FM188" i="6"/>
  <c r="FX7" i="10"/>
  <c r="FX54" i="10" s="1"/>
  <c r="FX1" i="10"/>
  <c r="FM193" i="6"/>
  <c r="FM194" i="6"/>
  <c r="FM183" i="6"/>
  <c r="FM182" i="6"/>
  <c r="FM181" i="6"/>
  <c r="FM144" i="6"/>
  <c r="FN6" i="6"/>
  <c r="FN1" i="4"/>
  <c r="FN7" i="4"/>
  <c r="GG7" i="3"/>
  <c r="GG1" i="3"/>
  <c r="FN101" i="4" l="1"/>
  <c r="FN102" i="4"/>
  <c r="FN99" i="4"/>
  <c r="FN100" i="4"/>
  <c r="FN98" i="4"/>
  <c r="FN97" i="4"/>
  <c r="FN96" i="4"/>
  <c r="FN75" i="4"/>
  <c r="FN77" i="4"/>
  <c r="FN79" i="4"/>
  <c r="FN78" i="4"/>
  <c r="FN76" i="4"/>
  <c r="FN80" i="4"/>
  <c r="GG102" i="3"/>
  <c r="GG100" i="3"/>
  <c r="GG99" i="3"/>
  <c r="GG98" i="3"/>
  <c r="GG97" i="3"/>
  <c r="GG101" i="3"/>
  <c r="GG96" i="3"/>
  <c r="GG76" i="3"/>
  <c r="GG75" i="3"/>
  <c r="GG78" i="3"/>
  <c r="GG77" i="3"/>
  <c r="GG79" i="3"/>
  <c r="GG80" i="3"/>
  <c r="FN74" i="4"/>
  <c r="FN44" i="4"/>
  <c r="FN45" i="4"/>
  <c r="FN46" i="4"/>
  <c r="FN48" i="4"/>
  <c r="FN47" i="4"/>
  <c r="FN49" i="4"/>
  <c r="GG44" i="3"/>
  <c r="GG74" i="3"/>
  <c r="GG46" i="3"/>
  <c r="GG45" i="3"/>
  <c r="GG47" i="3"/>
  <c r="GG48" i="3"/>
  <c r="GG49" i="3"/>
  <c r="FN43" i="4"/>
  <c r="GG43" i="3"/>
  <c r="FX55" i="10"/>
  <c r="GG151" i="3"/>
  <c r="GG153" i="3"/>
  <c r="GG149" i="3"/>
  <c r="GG118" i="3"/>
  <c r="GG117" i="3"/>
  <c r="GG147" i="3"/>
  <c r="FN153" i="4"/>
  <c r="FN151" i="4"/>
  <c r="FN149" i="4"/>
  <c r="FN117" i="4"/>
  <c r="FN147" i="4"/>
  <c r="FN118" i="4"/>
  <c r="FX73" i="10"/>
  <c r="FX81" i="10"/>
  <c r="FX74" i="10"/>
  <c r="FX13" i="10"/>
  <c r="FX12" i="10"/>
  <c r="GG192" i="3"/>
  <c r="GG194" i="3"/>
  <c r="GG193" i="3"/>
  <c r="GG188" i="3"/>
  <c r="GG187" i="3"/>
  <c r="GG183" i="3"/>
  <c r="GG182" i="3"/>
  <c r="GG181" i="3"/>
  <c r="GG144" i="3"/>
  <c r="GG137" i="3"/>
  <c r="GG142" i="3"/>
  <c r="FN194" i="4"/>
  <c r="FN193" i="4"/>
  <c r="FN187" i="4"/>
  <c r="FN192" i="4"/>
  <c r="FN188" i="4"/>
  <c r="FN182" i="4"/>
  <c r="FN181" i="4"/>
  <c r="FN183" i="4"/>
  <c r="FN137" i="4"/>
  <c r="FN144" i="4"/>
  <c r="FN142" i="4"/>
  <c r="GG91" i="3"/>
  <c r="GG90" i="3"/>
  <c r="GG88" i="3"/>
  <c r="GG89" i="3"/>
  <c r="GG86" i="3"/>
  <c r="GG85" i="3"/>
  <c r="GG87" i="3"/>
  <c r="FN90" i="4"/>
  <c r="FN91" i="4"/>
  <c r="FN88" i="4"/>
  <c r="FN89" i="4"/>
  <c r="FN87" i="4"/>
  <c r="FN85" i="4"/>
  <c r="FN86" i="4"/>
  <c r="FN111" i="4"/>
  <c r="FN108" i="4"/>
  <c r="FN109" i="4"/>
  <c r="FN110" i="4"/>
  <c r="GG110" i="3"/>
  <c r="GG109" i="3"/>
  <c r="GG108" i="3"/>
  <c r="GG111" i="3"/>
  <c r="GG107" i="3"/>
  <c r="FN69" i="4"/>
  <c r="FN107" i="4"/>
  <c r="FN67" i="4"/>
  <c r="FN66" i="4"/>
  <c r="FN68" i="4"/>
  <c r="FN65" i="4"/>
  <c r="FN64" i="4"/>
  <c r="FN58" i="4"/>
  <c r="FN63" i="4"/>
  <c r="FN59" i="4"/>
  <c r="FN57" i="4"/>
  <c r="FN56" i="4"/>
  <c r="FN55" i="4"/>
  <c r="FN54" i="4"/>
  <c r="FN39" i="4"/>
  <c r="FN38" i="4"/>
  <c r="FN36" i="4"/>
  <c r="FN53" i="4"/>
  <c r="FN37" i="4"/>
  <c r="FN35" i="4"/>
  <c r="FN33" i="4"/>
  <c r="FN34" i="4"/>
  <c r="GG64" i="3"/>
  <c r="GG65" i="3"/>
  <c r="GG67" i="3"/>
  <c r="GG66" i="3"/>
  <c r="GG69" i="3"/>
  <c r="GG68" i="3"/>
  <c r="GG63" i="3"/>
  <c r="GG56" i="3"/>
  <c r="GG54" i="3"/>
  <c r="GG57" i="3"/>
  <c r="GG59" i="3"/>
  <c r="GG55" i="3"/>
  <c r="GG58" i="3"/>
  <c r="GG53" i="3"/>
  <c r="GG35" i="3"/>
  <c r="GG34" i="3"/>
  <c r="GG37" i="3"/>
  <c r="GG38" i="3"/>
  <c r="GG36" i="3"/>
  <c r="GG39" i="3"/>
  <c r="GG33" i="3"/>
  <c r="GG17" i="3"/>
  <c r="GG15" i="3"/>
  <c r="GG13" i="3"/>
  <c r="GG12" i="3"/>
  <c r="GG11" i="3"/>
  <c r="GG14" i="3"/>
  <c r="GG16" i="3"/>
  <c r="GH6" i="3"/>
  <c r="GG26" i="3"/>
  <c r="GG22" i="3"/>
  <c r="GG28" i="3"/>
  <c r="GG27" i="3"/>
  <c r="FN22" i="4"/>
  <c r="FN17" i="4"/>
  <c r="FN16" i="4"/>
  <c r="FN15" i="4"/>
  <c r="FN11" i="4"/>
  <c r="FN14" i="4"/>
  <c r="FN13" i="4"/>
  <c r="FN12" i="4"/>
  <c r="FN26" i="4"/>
  <c r="FN27" i="4"/>
  <c r="FN28" i="4"/>
  <c r="FO6" i="4"/>
  <c r="FX23" i="10"/>
  <c r="FY6" i="10"/>
  <c r="FM116" i="6"/>
  <c r="FN1" i="6"/>
  <c r="FN7" i="6"/>
  <c r="FN102" i="6" l="1"/>
  <c r="FN101" i="6"/>
  <c r="FN98" i="6"/>
  <c r="FN100" i="6"/>
  <c r="FN99" i="6"/>
  <c r="FN96" i="6"/>
  <c r="FN97" i="6"/>
  <c r="FN75" i="6"/>
  <c r="FN76" i="6"/>
  <c r="FN78" i="6"/>
  <c r="FN79" i="6"/>
  <c r="FN77" i="6"/>
  <c r="FN80" i="6"/>
  <c r="FN44" i="6"/>
  <c r="FN74" i="6"/>
  <c r="FN46" i="6"/>
  <c r="FN45" i="6"/>
  <c r="FN48" i="6"/>
  <c r="FN49" i="6"/>
  <c r="FN47" i="6"/>
  <c r="FN43" i="6"/>
  <c r="GG116" i="3"/>
  <c r="FN116" i="4"/>
  <c r="FN107" i="6"/>
  <c r="FN108" i="6"/>
  <c r="FN109" i="6"/>
  <c r="FN110" i="6"/>
  <c r="FN111" i="6"/>
  <c r="FN90" i="6"/>
  <c r="FN91" i="6"/>
  <c r="FN88" i="6"/>
  <c r="FN89" i="6"/>
  <c r="FN86" i="6"/>
  <c r="FN87" i="6"/>
  <c r="FN85" i="6"/>
  <c r="FN151" i="6"/>
  <c r="FN137" i="6"/>
  <c r="FN149" i="6"/>
  <c r="FN153" i="6"/>
  <c r="FN118" i="6"/>
  <c r="FN142" i="6"/>
  <c r="FN147" i="6"/>
  <c r="FN117" i="6"/>
  <c r="FN67" i="6"/>
  <c r="FN66" i="6"/>
  <c r="FN69" i="6"/>
  <c r="FN68" i="6"/>
  <c r="FN65" i="6"/>
  <c r="FN64" i="6"/>
  <c r="FN63" i="6"/>
  <c r="FN58" i="6"/>
  <c r="FN59" i="6"/>
  <c r="FN56" i="6"/>
  <c r="FN54" i="6"/>
  <c r="FN57" i="6"/>
  <c r="FN53" i="6"/>
  <c r="FN37" i="6"/>
  <c r="FN39" i="6"/>
  <c r="FN38" i="6"/>
  <c r="FN55" i="6"/>
  <c r="FN35" i="6"/>
  <c r="FN36" i="6"/>
  <c r="FN34" i="6"/>
  <c r="FN17" i="6"/>
  <c r="FN16" i="6"/>
  <c r="FN15" i="6"/>
  <c r="FN33" i="6"/>
  <c r="FN14" i="6"/>
  <c r="FN11" i="6"/>
  <c r="FN13" i="6"/>
  <c r="FN12" i="6"/>
  <c r="FN22" i="6"/>
  <c r="FN27" i="6"/>
  <c r="FN28" i="6"/>
  <c r="FN26" i="6"/>
  <c r="FX79" i="10"/>
  <c r="FN192" i="6"/>
  <c r="FN187" i="6"/>
  <c r="FN188" i="6"/>
  <c r="FY1" i="10"/>
  <c r="FY7" i="10"/>
  <c r="FY54" i="10" s="1"/>
  <c r="FN193" i="6"/>
  <c r="FN194" i="6"/>
  <c r="FN183" i="6"/>
  <c r="FN182" i="6"/>
  <c r="FN181" i="6"/>
  <c r="FN144" i="6"/>
  <c r="FO6" i="6"/>
  <c r="FO7" i="4"/>
  <c r="FO1" i="4"/>
  <c r="GH7" i="3"/>
  <c r="GH1" i="3"/>
  <c r="FO102" i="4" l="1"/>
  <c r="FO99" i="4"/>
  <c r="FO98" i="4"/>
  <c r="FO100" i="4"/>
  <c r="FO101" i="4"/>
  <c r="FO75" i="4"/>
  <c r="FO97" i="4"/>
  <c r="FO96" i="4"/>
  <c r="FO76" i="4"/>
  <c r="FO80" i="4"/>
  <c r="FO79" i="4"/>
  <c r="FO78" i="4"/>
  <c r="FO77" i="4"/>
  <c r="GH102" i="3"/>
  <c r="GH101" i="3"/>
  <c r="GH100" i="3"/>
  <c r="GH99" i="3"/>
  <c r="GH98" i="3"/>
  <c r="GH97" i="3"/>
  <c r="GH96" i="3"/>
  <c r="GH75" i="3"/>
  <c r="GH76" i="3"/>
  <c r="GH79" i="3"/>
  <c r="GH77" i="3"/>
  <c r="GH78" i="3"/>
  <c r="GH80" i="3"/>
  <c r="FO45" i="4"/>
  <c r="FO44" i="4"/>
  <c r="FO47" i="4"/>
  <c r="FO46" i="4"/>
  <c r="FO74" i="4"/>
  <c r="FO49" i="4"/>
  <c r="FO48" i="4"/>
  <c r="GH44" i="3"/>
  <c r="GH74" i="3"/>
  <c r="GH45" i="3"/>
  <c r="GH46" i="3"/>
  <c r="GH48" i="3"/>
  <c r="GH49" i="3"/>
  <c r="GH47" i="3"/>
  <c r="FO43" i="4"/>
  <c r="GH43" i="3"/>
  <c r="FY55" i="10"/>
  <c r="FO151" i="4"/>
  <c r="FO153" i="4"/>
  <c r="FO117" i="4"/>
  <c r="FO147" i="4"/>
  <c r="FO118" i="4"/>
  <c r="FO149" i="4"/>
  <c r="GH153" i="3"/>
  <c r="GH151" i="3"/>
  <c r="GH118" i="3"/>
  <c r="GH149" i="3"/>
  <c r="GH147" i="3"/>
  <c r="GH117" i="3"/>
  <c r="FY73" i="10"/>
  <c r="FY74" i="10"/>
  <c r="FY81" i="10"/>
  <c r="FY13" i="10"/>
  <c r="FY12" i="10"/>
  <c r="GH193" i="3"/>
  <c r="GH194" i="3"/>
  <c r="GH192" i="3"/>
  <c r="GH188" i="3"/>
  <c r="GH187" i="3"/>
  <c r="GH183" i="3"/>
  <c r="GH181" i="3"/>
  <c r="GH182" i="3"/>
  <c r="GH144" i="3"/>
  <c r="GH137" i="3"/>
  <c r="GH142" i="3"/>
  <c r="FO194" i="4"/>
  <c r="FO193" i="4"/>
  <c r="FO192" i="4"/>
  <c r="FO187" i="4"/>
  <c r="FO182" i="4"/>
  <c r="FO181" i="4"/>
  <c r="FO188" i="4"/>
  <c r="FO183" i="4"/>
  <c r="FO142" i="4"/>
  <c r="FO144" i="4"/>
  <c r="FO137" i="4"/>
  <c r="GH90" i="3"/>
  <c r="GH88" i="3"/>
  <c r="GH89" i="3"/>
  <c r="GH91" i="3"/>
  <c r="GH87" i="3"/>
  <c r="GH86" i="3"/>
  <c r="GH85" i="3"/>
  <c r="FO91" i="4"/>
  <c r="FO90" i="4"/>
  <c r="FO89" i="4"/>
  <c r="FO88" i="4"/>
  <c r="FO87" i="4"/>
  <c r="FO85" i="4"/>
  <c r="FO86" i="4"/>
  <c r="GH110" i="3"/>
  <c r="GH111" i="3"/>
  <c r="GH108" i="3"/>
  <c r="GH109" i="3"/>
  <c r="FO111" i="4"/>
  <c r="FO109" i="4"/>
  <c r="FO108" i="4"/>
  <c r="FO110" i="4"/>
  <c r="GH107" i="3"/>
  <c r="FO107" i="4"/>
  <c r="FO69" i="4"/>
  <c r="FO68" i="4"/>
  <c r="FO67" i="4"/>
  <c r="FO65" i="4"/>
  <c r="FO66" i="4"/>
  <c r="FO64" i="4"/>
  <c r="FO63" i="4"/>
  <c r="FO59" i="4"/>
  <c r="FO58" i="4"/>
  <c r="FO57" i="4"/>
  <c r="FO56" i="4"/>
  <c r="FO55" i="4"/>
  <c r="FO53" i="4"/>
  <c r="FO54" i="4"/>
  <c r="FO39" i="4"/>
  <c r="FO37" i="4"/>
  <c r="FO35" i="4"/>
  <c r="FO33" i="4"/>
  <c r="FO36" i="4"/>
  <c r="FO34" i="4"/>
  <c r="FO38" i="4"/>
  <c r="GH64" i="3"/>
  <c r="GH65" i="3"/>
  <c r="GH66" i="3"/>
  <c r="GH68" i="3"/>
  <c r="GH67" i="3"/>
  <c r="GH69" i="3"/>
  <c r="GH63" i="3"/>
  <c r="GH56" i="3"/>
  <c r="GH54" i="3"/>
  <c r="GH55" i="3"/>
  <c r="GH59" i="3"/>
  <c r="GH57" i="3"/>
  <c r="GH58" i="3"/>
  <c r="GH53" i="3"/>
  <c r="GH35" i="3"/>
  <c r="GH36" i="3"/>
  <c r="GH34" i="3"/>
  <c r="GH38" i="3"/>
  <c r="GH37" i="3"/>
  <c r="GH39" i="3"/>
  <c r="GH33" i="3"/>
  <c r="GH17" i="3"/>
  <c r="GH15" i="3"/>
  <c r="GH16" i="3"/>
  <c r="GH14" i="3"/>
  <c r="GH11" i="3"/>
  <c r="GH12" i="3"/>
  <c r="GH13" i="3"/>
  <c r="GI6" i="3"/>
  <c r="GH28" i="3"/>
  <c r="GH22" i="3"/>
  <c r="GH27" i="3"/>
  <c r="GH26" i="3"/>
  <c r="FO22" i="4"/>
  <c r="FO17" i="4"/>
  <c r="FO16" i="4"/>
  <c r="FO15" i="4"/>
  <c r="FO14" i="4"/>
  <c r="FO13" i="4"/>
  <c r="FO12" i="4"/>
  <c r="FO11" i="4"/>
  <c r="FO28" i="4"/>
  <c r="FO27" i="4"/>
  <c r="FO26" i="4"/>
  <c r="FP6" i="4"/>
  <c r="FY23" i="10"/>
  <c r="FZ6" i="10"/>
  <c r="FN116" i="6"/>
  <c r="FO7" i="6"/>
  <c r="FO1" i="6"/>
  <c r="FO102" i="6" l="1"/>
  <c r="FO100" i="6"/>
  <c r="FO99" i="6"/>
  <c r="FO97" i="6"/>
  <c r="FO101" i="6"/>
  <c r="FO98" i="6"/>
  <c r="FO96" i="6"/>
  <c r="FO75" i="6"/>
  <c r="FO77" i="6"/>
  <c r="FO78" i="6"/>
  <c r="FO79" i="6"/>
  <c r="FO80" i="6"/>
  <c r="FO76" i="6"/>
  <c r="GH116" i="3"/>
  <c r="FO74" i="6"/>
  <c r="FO44" i="6"/>
  <c r="FO46" i="6"/>
  <c r="FO47" i="6"/>
  <c r="FO48" i="6"/>
  <c r="FO49" i="6"/>
  <c r="FO45" i="6"/>
  <c r="FO43" i="6"/>
  <c r="FO116" i="4"/>
  <c r="FO107" i="6"/>
  <c r="FO108" i="6"/>
  <c r="FO109" i="6"/>
  <c r="FO110" i="6"/>
  <c r="FO111" i="6"/>
  <c r="FO90" i="6"/>
  <c r="FO91" i="6"/>
  <c r="FO89" i="6"/>
  <c r="FO88" i="6"/>
  <c r="FO86" i="6"/>
  <c r="FO87" i="6"/>
  <c r="FO85" i="6"/>
  <c r="FO151" i="6"/>
  <c r="FO137" i="6"/>
  <c r="FO149" i="6"/>
  <c r="FO153" i="6"/>
  <c r="FO142" i="6"/>
  <c r="FO118" i="6"/>
  <c r="FO147" i="6"/>
  <c r="FO117" i="6"/>
  <c r="FO67" i="6"/>
  <c r="FO66" i="6"/>
  <c r="FO69" i="6"/>
  <c r="FO68" i="6"/>
  <c r="FO64" i="6"/>
  <c r="FO65" i="6"/>
  <c r="FO63" i="6"/>
  <c r="FO59" i="6"/>
  <c r="FO56" i="6"/>
  <c r="FO57" i="6"/>
  <c r="FO54" i="6"/>
  <c r="FO53" i="6"/>
  <c r="FO58" i="6"/>
  <c r="FO55" i="6"/>
  <c r="FO39" i="6"/>
  <c r="FO38" i="6"/>
  <c r="FO36" i="6"/>
  <c r="FO34" i="6"/>
  <c r="FO35" i="6"/>
  <c r="FO33" i="6"/>
  <c r="FO37" i="6"/>
  <c r="FO16" i="6"/>
  <c r="FO15" i="6"/>
  <c r="FO14" i="6"/>
  <c r="FO13" i="6"/>
  <c r="FO12" i="6"/>
  <c r="FO11" i="6"/>
  <c r="FO17" i="6"/>
  <c r="FO22" i="6"/>
  <c r="FO27" i="6"/>
  <c r="FO26" i="6"/>
  <c r="FO28" i="6"/>
  <c r="FY79" i="10"/>
  <c r="FO192" i="6"/>
  <c r="FO188" i="6"/>
  <c r="FO187" i="6"/>
  <c r="FZ1" i="10"/>
  <c r="FZ7" i="10"/>
  <c r="FZ54" i="10" s="1"/>
  <c r="FO193" i="6"/>
  <c r="FO194" i="6"/>
  <c r="FO183" i="6"/>
  <c r="FO181" i="6"/>
  <c r="FO182" i="6"/>
  <c r="FO144" i="6"/>
  <c r="FP6" i="6"/>
  <c r="FP7" i="4"/>
  <c r="FP1" i="4"/>
  <c r="GI7" i="3"/>
  <c r="GI1" i="3"/>
  <c r="FP102" i="4" l="1"/>
  <c r="FP101" i="4"/>
  <c r="FP99" i="4"/>
  <c r="FP100" i="4"/>
  <c r="FP97" i="4"/>
  <c r="FP96" i="4"/>
  <c r="FP98" i="4"/>
  <c r="FP75" i="4"/>
  <c r="FP77" i="4"/>
  <c r="FP80" i="4"/>
  <c r="FP79" i="4"/>
  <c r="FP78" i="4"/>
  <c r="FP76" i="4"/>
  <c r="GI101" i="3"/>
  <c r="GI102" i="3"/>
  <c r="GI100" i="3"/>
  <c r="GI98" i="3"/>
  <c r="GI97" i="3"/>
  <c r="GI99" i="3"/>
  <c r="GI76" i="3"/>
  <c r="GI96" i="3"/>
  <c r="GI78" i="3"/>
  <c r="GI77" i="3"/>
  <c r="GI75" i="3"/>
  <c r="GI80" i="3"/>
  <c r="GI79" i="3"/>
  <c r="FP74" i="4"/>
  <c r="FP44" i="4"/>
  <c r="FP46" i="4"/>
  <c r="FP48" i="4"/>
  <c r="FP47" i="4"/>
  <c r="FP45" i="4"/>
  <c r="FP49" i="4"/>
  <c r="GI74" i="3"/>
  <c r="GI44" i="3"/>
  <c r="GI45" i="3"/>
  <c r="GI46" i="3"/>
  <c r="GI47" i="3"/>
  <c r="GI48" i="3"/>
  <c r="GI49" i="3"/>
  <c r="FP43" i="4"/>
  <c r="GI43" i="3"/>
  <c r="FZ55" i="10"/>
  <c r="GI153" i="3"/>
  <c r="GI151" i="3"/>
  <c r="GI118" i="3"/>
  <c r="GI149" i="3"/>
  <c r="GI147" i="3"/>
  <c r="GI117" i="3"/>
  <c r="FZ73" i="10"/>
  <c r="FZ81" i="10"/>
  <c r="FZ74" i="10"/>
  <c r="FP151" i="4"/>
  <c r="FP149" i="4"/>
  <c r="FP147" i="4"/>
  <c r="FP118" i="4"/>
  <c r="FP117" i="4"/>
  <c r="FP153" i="4"/>
  <c r="FZ12" i="10"/>
  <c r="FZ13" i="10"/>
  <c r="GI193" i="3"/>
  <c r="GI194" i="3"/>
  <c r="GI192" i="3"/>
  <c r="GI188" i="3"/>
  <c r="GI183" i="3"/>
  <c r="GI187" i="3"/>
  <c r="GI181" i="3"/>
  <c r="GI182" i="3"/>
  <c r="GI137" i="3"/>
  <c r="GI142" i="3"/>
  <c r="GI144" i="3"/>
  <c r="FP194" i="4"/>
  <c r="FP193" i="4"/>
  <c r="FP188" i="4"/>
  <c r="FP192" i="4"/>
  <c r="FP183" i="4"/>
  <c r="FP182" i="4"/>
  <c r="FP187" i="4"/>
  <c r="FP181" i="4"/>
  <c r="FP144" i="4"/>
  <c r="FP142" i="4"/>
  <c r="FP137" i="4"/>
  <c r="GI91" i="3"/>
  <c r="GI90" i="3"/>
  <c r="GI89" i="3"/>
  <c r="GI88" i="3"/>
  <c r="GI85" i="3"/>
  <c r="GI86" i="3"/>
  <c r="GI87" i="3"/>
  <c r="FP91" i="4"/>
  <c r="FP90" i="4"/>
  <c r="FP89" i="4"/>
  <c r="FP88" i="4"/>
  <c r="FP87" i="4"/>
  <c r="FP85" i="4"/>
  <c r="FP86" i="4"/>
  <c r="FP109" i="4"/>
  <c r="FP110" i="4"/>
  <c r="FP111" i="4"/>
  <c r="FP108" i="4"/>
  <c r="GI110" i="3"/>
  <c r="GI111" i="3"/>
  <c r="GI109" i="3"/>
  <c r="GI108" i="3"/>
  <c r="GI107" i="3"/>
  <c r="FP69" i="4"/>
  <c r="FP67" i="4"/>
  <c r="FP66" i="4"/>
  <c r="FP68" i="4"/>
  <c r="FP64" i="4"/>
  <c r="FP107" i="4"/>
  <c r="FP65" i="4"/>
  <c r="FP63" i="4"/>
  <c r="FP59" i="4"/>
  <c r="FP58" i="4"/>
  <c r="FP56" i="4"/>
  <c r="FP57" i="4"/>
  <c r="FP55" i="4"/>
  <c r="FP53" i="4"/>
  <c r="FP54" i="4"/>
  <c r="FP39" i="4"/>
  <c r="FP37" i="4"/>
  <c r="FP38" i="4"/>
  <c r="FP36" i="4"/>
  <c r="FP33" i="4"/>
  <c r="FP35" i="4"/>
  <c r="FP34" i="4"/>
  <c r="GI64" i="3"/>
  <c r="GI65" i="3"/>
  <c r="GI67" i="3"/>
  <c r="GI66" i="3"/>
  <c r="GI69" i="3"/>
  <c r="GI68" i="3"/>
  <c r="GI54" i="3"/>
  <c r="GI63" i="3"/>
  <c r="GI56" i="3"/>
  <c r="GI55" i="3"/>
  <c r="GI59" i="3"/>
  <c r="GI57" i="3"/>
  <c r="GI58" i="3"/>
  <c r="GI53" i="3"/>
  <c r="GI35" i="3"/>
  <c r="GI37" i="3"/>
  <c r="GI36" i="3"/>
  <c r="GI34" i="3"/>
  <c r="GI38" i="3"/>
  <c r="GI39" i="3"/>
  <c r="GI17" i="3"/>
  <c r="GI33" i="3"/>
  <c r="GI16" i="3"/>
  <c r="GI15" i="3"/>
  <c r="GI14" i="3"/>
  <c r="GI11" i="3"/>
  <c r="GI13" i="3"/>
  <c r="GI12" i="3"/>
  <c r="GJ6" i="3"/>
  <c r="GI22" i="3"/>
  <c r="GI26" i="3"/>
  <c r="GI27" i="3"/>
  <c r="GI28" i="3"/>
  <c r="FP22" i="4"/>
  <c r="FP16" i="4"/>
  <c r="FP15" i="4"/>
  <c r="FP13" i="4"/>
  <c r="FP14" i="4"/>
  <c r="FP17" i="4"/>
  <c r="FP12" i="4"/>
  <c r="FP11" i="4"/>
  <c r="FP26" i="4"/>
  <c r="FP27" i="4"/>
  <c r="FP28" i="4"/>
  <c r="FQ6" i="4"/>
  <c r="FZ79" i="10"/>
  <c r="FZ23" i="10"/>
  <c r="GA6" i="10"/>
  <c r="FO116" i="6"/>
  <c r="FP1" i="6"/>
  <c r="FP7" i="6"/>
  <c r="FP101" i="6" l="1"/>
  <c r="FP100" i="6"/>
  <c r="FP102" i="6"/>
  <c r="FP99" i="6"/>
  <c r="FP97" i="6"/>
  <c r="FP96" i="6"/>
  <c r="FP98" i="6"/>
  <c r="FP75" i="6"/>
  <c r="FP76" i="6"/>
  <c r="FP78" i="6"/>
  <c r="FP79" i="6"/>
  <c r="FP77" i="6"/>
  <c r="FP80" i="6"/>
  <c r="FP44" i="6"/>
  <c r="FP45" i="6"/>
  <c r="FP46" i="6"/>
  <c r="FP47" i="6"/>
  <c r="FP48" i="6"/>
  <c r="FP49" i="6"/>
  <c r="FP74" i="6"/>
  <c r="GI116" i="3"/>
  <c r="FP43" i="6"/>
  <c r="FP116" i="4"/>
  <c r="FP107" i="6"/>
  <c r="FP108" i="6"/>
  <c r="FP110" i="6"/>
  <c r="FP109" i="6"/>
  <c r="FP111" i="6"/>
  <c r="FP91" i="6"/>
  <c r="FP88" i="6"/>
  <c r="FP90" i="6"/>
  <c r="FP89" i="6"/>
  <c r="FP86" i="6"/>
  <c r="FP87" i="6"/>
  <c r="FP85" i="6"/>
  <c r="FP151" i="6"/>
  <c r="FP137" i="6"/>
  <c r="FP149" i="6"/>
  <c r="FP153" i="6"/>
  <c r="FP142" i="6"/>
  <c r="FP118" i="6"/>
  <c r="FP147" i="6"/>
  <c r="FP117" i="6"/>
  <c r="FP69" i="6"/>
  <c r="FP68" i="6"/>
  <c r="FP67" i="6"/>
  <c r="FP66" i="6"/>
  <c r="FP65" i="6"/>
  <c r="FP64" i="6"/>
  <c r="FP63" i="6"/>
  <c r="FP59" i="6"/>
  <c r="FP57" i="6"/>
  <c r="FP56" i="6"/>
  <c r="FP58" i="6"/>
  <c r="FP55" i="6"/>
  <c r="FP39" i="6"/>
  <c r="FP53" i="6"/>
  <c r="FP38" i="6"/>
  <c r="FP54" i="6"/>
  <c r="FP37" i="6"/>
  <c r="FP35" i="6"/>
  <c r="FP34" i="6"/>
  <c r="FP36" i="6"/>
  <c r="FP33" i="6"/>
  <c r="FP14" i="6"/>
  <c r="FP13" i="6"/>
  <c r="FP12" i="6"/>
  <c r="FP11" i="6"/>
  <c r="FP17" i="6"/>
  <c r="FP16" i="6"/>
  <c r="FP15" i="6"/>
  <c r="FP22" i="6"/>
  <c r="FP27" i="6"/>
  <c r="FP28" i="6"/>
  <c r="FP26" i="6"/>
  <c r="FP192" i="6"/>
  <c r="FP188" i="6"/>
  <c r="FP187" i="6"/>
  <c r="GA1" i="10"/>
  <c r="GA7" i="10"/>
  <c r="GA54" i="10" s="1"/>
  <c r="FP193" i="6"/>
  <c r="FP194" i="6"/>
  <c r="FP182" i="6"/>
  <c r="FP183" i="6"/>
  <c r="FP181" i="6"/>
  <c r="FP144" i="6"/>
  <c r="FQ6" i="6"/>
  <c r="FQ7" i="4"/>
  <c r="FQ1" i="4"/>
  <c r="GJ7" i="3"/>
  <c r="GJ1" i="3"/>
  <c r="FQ102" i="4" l="1"/>
  <c r="FQ101" i="4"/>
  <c r="FQ100" i="4"/>
  <c r="FQ97" i="4"/>
  <c r="FQ98" i="4"/>
  <c r="FQ99" i="4"/>
  <c r="FQ75" i="4"/>
  <c r="FQ96" i="4"/>
  <c r="FQ80" i="4"/>
  <c r="FQ79" i="4"/>
  <c r="FQ77" i="4"/>
  <c r="FQ78" i="4"/>
  <c r="FQ76" i="4"/>
  <c r="GJ102" i="3"/>
  <c r="GJ101" i="3"/>
  <c r="GJ99" i="3"/>
  <c r="GJ100" i="3"/>
  <c r="GJ97" i="3"/>
  <c r="GJ98" i="3"/>
  <c r="GJ96" i="3"/>
  <c r="GJ76" i="3"/>
  <c r="GJ77" i="3"/>
  <c r="GJ78" i="3"/>
  <c r="GJ75" i="3"/>
  <c r="GJ80" i="3"/>
  <c r="GJ79" i="3"/>
  <c r="FQ74" i="4"/>
  <c r="FQ44" i="4"/>
  <c r="FQ45" i="4"/>
  <c r="FQ49" i="4"/>
  <c r="FQ48" i="4"/>
  <c r="FQ47" i="4"/>
  <c r="FQ46" i="4"/>
  <c r="GJ74" i="3"/>
  <c r="GJ44" i="3"/>
  <c r="GJ45" i="3"/>
  <c r="GJ46" i="3"/>
  <c r="GJ47" i="3"/>
  <c r="GJ48" i="3"/>
  <c r="GJ49" i="3"/>
  <c r="FQ43" i="4"/>
  <c r="GJ43" i="3"/>
  <c r="GA55" i="10"/>
  <c r="GJ153" i="3"/>
  <c r="GJ151" i="3"/>
  <c r="GJ149" i="3"/>
  <c r="GJ118" i="3"/>
  <c r="GJ147" i="3"/>
  <c r="GJ117" i="3"/>
  <c r="FQ153" i="4"/>
  <c r="FQ151" i="4"/>
  <c r="FQ149" i="4"/>
  <c r="FQ118" i="4"/>
  <c r="FQ117" i="4"/>
  <c r="FQ147" i="4"/>
  <c r="GA73" i="10"/>
  <c r="GA74" i="10"/>
  <c r="GA81" i="10"/>
  <c r="GA13" i="10"/>
  <c r="GA12" i="10"/>
  <c r="GJ194" i="3"/>
  <c r="GJ192" i="3"/>
  <c r="GJ193" i="3"/>
  <c r="GJ188" i="3"/>
  <c r="GJ187" i="3"/>
  <c r="GJ182" i="3"/>
  <c r="GJ183" i="3"/>
  <c r="GJ181" i="3"/>
  <c r="GJ137" i="3"/>
  <c r="GJ142" i="3"/>
  <c r="GJ144" i="3"/>
  <c r="FQ193" i="4"/>
  <c r="FQ194" i="4"/>
  <c r="FQ192" i="4"/>
  <c r="FQ188" i="4"/>
  <c r="FQ187" i="4"/>
  <c r="FQ183" i="4"/>
  <c r="FQ182" i="4"/>
  <c r="FQ181" i="4"/>
  <c r="FQ142" i="4"/>
  <c r="FQ144" i="4"/>
  <c r="FQ137" i="4"/>
  <c r="GJ90" i="3"/>
  <c r="GJ91" i="3"/>
  <c r="GJ89" i="3"/>
  <c r="GJ88" i="3"/>
  <c r="GJ87" i="3"/>
  <c r="GJ86" i="3"/>
  <c r="GJ85" i="3"/>
  <c r="FQ91" i="4"/>
  <c r="FQ90" i="4"/>
  <c r="FQ89" i="4"/>
  <c r="FQ88" i="4"/>
  <c r="FQ87" i="4"/>
  <c r="FQ86" i="4"/>
  <c r="FQ85" i="4"/>
  <c r="FQ110" i="4"/>
  <c r="FQ111" i="4"/>
  <c r="FQ109" i="4"/>
  <c r="FQ108" i="4"/>
  <c r="GJ111" i="3"/>
  <c r="GJ109" i="3"/>
  <c r="GJ110" i="3"/>
  <c r="GJ108" i="3"/>
  <c r="GJ107" i="3"/>
  <c r="FQ107" i="4"/>
  <c r="FQ69" i="4"/>
  <c r="FQ67" i="4"/>
  <c r="FQ68" i="4"/>
  <c r="FQ64" i="4"/>
  <c r="FQ65" i="4"/>
  <c r="FQ66" i="4"/>
  <c r="FQ63" i="4"/>
  <c r="FQ59" i="4"/>
  <c r="FQ58" i="4"/>
  <c r="FQ57" i="4"/>
  <c r="FQ56" i="4"/>
  <c r="FQ54" i="4"/>
  <c r="FQ37" i="4"/>
  <c r="FQ35" i="4"/>
  <c r="FQ53" i="4"/>
  <c r="FQ33" i="4"/>
  <c r="FQ55" i="4"/>
  <c r="FQ34" i="4"/>
  <c r="FQ38" i="4"/>
  <c r="FQ39" i="4"/>
  <c r="FQ36" i="4"/>
  <c r="GJ64" i="3"/>
  <c r="GJ65" i="3"/>
  <c r="GJ68" i="3"/>
  <c r="GJ69" i="3"/>
  <c r="GJ66" i="3"/>
  <c r="GJ67" i="3"/>
  <c r="GJ63" i="3"/>
  <c r="GJ55" i="3"/>
  <c r="GJ56" i="3"/>
  <c r="GJ54" i="3"/>
  <c r="GJ58" i="3"/>
  <c r="GJ59" i="3"/>
  <c r="GJ57" i="3"/>
  <c r="GJ53" i="3"/>
  <c r="GJ34" i="3"/>
  <c r="GJ35" i="3"/>
  <c r="GJ37" i="3"/>
  <c r="GJ36" i="3"/>
  <c r="GJ39" i="3"/>
  <c r="GJ38" i="3"/>
  <c r="GJ17" i="3"/>
  <c r="GJ33" i="3"/>
  <c r="GJ16" i="3"/>
  <c r="GJ15" i="3"/>
  <c r="GJ14" i="3"/>
  <c r="GJ13" i="3"/>
  <c r="GJ12" i="3"/>
  <c r="GJ11" i="3"/>
  <c r="GK6" i="3"/>
  <c r="GJ22" i="3"/>
  <c r="GJ27" i="3"/>
  <c r="GJ26" i="3"/>
  <c r="GJ28" i="3"/>
  <c r="FQ17" i="4"/>
  <c r="FQ22" i="4"/>
  <c r="FQ16" i="4"/>
  <c r="FQ15" i="4"/>
  <c r="FQ12" i="4"/>
  <c r="FQ13" i="4"/>
  <c r="FQ14" i="4"/>
  <c r="FQ11" i="4"/>
  <c r="FQ28" i="4"/>
  <c r="FQ26" i="4"/>
  <c r="FQ27" i="4"/>
  <c r="FR6" i="4"/>
  <c r="GA23" i="10"/>
  <c r="GB6" i="10"/>
  <c r="FP116" i="6"/>
  <c r="FQ7" i="6"/>
  <c r="FQ1" i="6"/>
  <c r="FQ102" i="6" l="1"/>
  <c r="FQ101" i="6"/>
  <c r="FQ100" i="6"/>
  <c r="FQ99" i="6"/>
  <c r="FQ98" i="6"/>
  <c r="FQ97" i="6"/>
  <c r="FQ75" i="6"/>
  <c r="FQ96" i="6"/>
  <c r="FQ77" i="6"/>
  <c r="FQ78" i="6"/>
  <c r="FQ76" i="6"/>
  <c r="FQ80" i="6"/>
  <c r="FQ79" i="6"/>
  <c r="FQ74" i="6"/>
  <c r="FQ44" i="6"/>
  <c r="FQ45" i="6"/>
  <c r="FQ46" i="6"/>
  <c r="FQ47" i="6"/>
  <c r="FQ48" i="6"/>
  <c r="FQ49" i="6"/>
  <c r="FQ43" i="6"/>
  <c r="GJ116" i="3"/>
  <c r="FQ116" i="4"/>
  <c r="FQ107" i="6"/>
  <c r="FQ108" i="6"/>
  <c r="FQ110" i="6"/>
  <c r="FQ111" i="6"/>
  <c r="FQ109" i="6"/>
  <c r="FQ91" i="6"/>
  <c r="FQ90" i="6"/>
  <c r="FQ89" i="6"/>
  <c r="FQ88" i="6"/>
  <c r="FQ87" i="6"/>
  <c r="FQ86" i="6"/>
  <c r="FQ85" i="6"/>
  <c r="FQ137" i="6"/>
  <c r="FQ151" i="6"/>
  <c r="FQ149" i="6"/>
  <c r="FQ153" i="6"/>
  <c r="FQ142" i="6"/>
  <c r="FQ118" i="6"/>
  <c r="FQ147" i="6"/>
  <c r="FQ117" i="6"/>
  <c r="FQ69" i="6"/>
  <c r="FQ68" i="6"/>
  <c r="FQ67" i="6"/>
  <c r="FQ66" i="6"/>
  <c r="FQ65" i="6"/>
  <c r="FQ64" i="6"/>
  <c r="FQ63" i="6"/>
  <c r="FQ59" i="6"/>
  <c r="FQ58" i="6"/>
  <c r="FQ57" i="6"/>
  <c r="FQ56" i="6"/>
  <c r="FQ53" i="6"/>
  <c r="FQ55" i="6"/>
  <c r="FQ38" i="6"/>
  <c r="FQ36" i="6"/>
  <c r="FQ37" i="6"/>
  <c r="FQ54" i="6"/>
  <c r="FQ34" i="6"/>
  <c r="FQ39" i="6"/>
  <c r="FQ33" i="6"/>
  <c r="FQ17" i="6"/>
  <c r="FQ16" i="6"/>
  <c r="FQ15" i="6"/>
  <c r="FQ14" i="6"/>
  <c r="FQ13" i="6"/>
  <c r="FQ12" i="6"/>
  <c r="FQ35" i="6"/>
  <c r="FQ11" i="6"/>
  <c r="FQ22" i="6"/>
  <c r="FQ28" i="6"/>
  <c r="FQ27" i="6"/>
  <c r="FQ26" i="6"/>
  <c r="GA79" i="10"/>
  <c r="FQ192" i="6"/>
  <c r="FQ188" i="6"/>
  <c r="FQ187" i="6"/>
  <c r="GB1" i="10"/>
  <c r="GB7" i="10"/>
  <c r="GB54" i="10" s="1"/>
  <c r="FQ193" i="6"/>
  <c r="FQ194" i="6"/>
  <c r="FQ183" i="6"/>
  <c r="FQ182" i="6"/>
  <c r="FQ181" i="6"/>
  <c r="FQ144" i="6"/>
  <c r="FR6" i="6"/>
  <c r="FR1" i="4"/>
  <c r="FR7" i="4"/>
  <c r="GK7" i="3"/>
  <c r="GK1" i="3"/>
  <c r="FR101" i="4" l="1"/>
  <c r="FR102" i="4"/>
  <c r="FR100" i="4"/>
  <c r="FR99" i="4"/>
  <c r="FR97" i="4"/>
  <c r="FR98" i="4"/>
  <c r="FR76" i="4"/>
  <c r="FR96" i="4"/>
  <c r="FR75" i="4"/>
  <c r="FR80" i="4"/>
  <c r="FR79" i="4"/>
  <c r="FR77" i="4"/>
  <c r="FR78" i="4"/>
  <c r="GK99" i="3"/>
  <c r="GK102" i="3"/>
  <c r="GK98" i="3"/>
  <c r="GK101" i="3"/>
  <c r="GK100" i="3"/>
  <c r="GK96" i="3"/>
  <c r="GK97" i="3"/>
  <c r="GK75" i="3"/>
  <c r="GK78" i="3"/>
  <c r="GK77" i="3"/>
  <c r="GK76" i="3"/>
  <c r="GK80" i="3"/>
  <c r="GK79" i="3"/>
  <c r="FR74" i="4"/>
  <c r="FR44" i="4"/>
  <c r="FR46" i="4"/>
  <c r="FR45" i="4"/>
  <c r="FR49" i="4"/>
  <c r="FR48" i="4"/>
  <c r="FR47" i="4"/>
  <c r="GK74" i="3"/>
  <c r="GK45" i="3"/>
  <c r="GK44" i="3"/>
  <c r="GK47" i="3"/>
  <c r="GK46" i="3"/>
  <c r="GK49" i="3"/>
  <c r="GK48" i="3"/>
  <c r="FR43" i="4"/>
  <c r="GK43" i="3"/>
  <c r="GB55" i="10"/>
  <c r="FR151" i="4"/>
  <c r="FR153" i="4"/>
  <c r="FR147" i="4"/>
  <c r="FR149" i="4"/>
  <c r="FR118" i="4"/>
  <c r="FR117" i="4"/>
  <c r="GB81" i="10"/>
  <c r="GB74" i="10"/>
  <c r="GB73" i="10"/>
  <c r="GK153" i="3"/>
  <c r="GK151" i="3"/>
  <c r="GK149" i="3"/>
  <c r="GK118" i="3"/>
  <c r="GK147" i="3"/>
  <c r="GK117" i="3"/>
  <c r="GB12" i="10"/>
  <c r="GB13" i="10"/>
  <c r="GK194" i="3"/>
  <c r="GK193" i="3"/>
  <c r="GK192" i="3"/>
  <c r="GK188" i="3"/>
  <c r="GK187" i="3"/>
  <c r="GK182" i="3"/>
  <c r="GK183" i="3"/>
  <c r="GK181" i="3"/>
  <c r="GK144" i="3"/>
  <c r="GK137" i="3"/>
  <c r="GK142" i="3"/>
  <c r="FR193" i="4"/>
  <c r="FR194" i="4"/>
  <c r="FR192" i="4"/>
  <c r="FR188" i="4"/>
  <c r="FR187" i="4"/>
  <c r="FR181" i="4"/>
  <c r="FR183" i="4"/>
  <c r="FR182" i="4"/>
  <c r="FR144" i="4"/>
  <c r="FR142" i="4"/>
  <c r="FR137" i="4"/>
  <c r="GK91" i="3"/>
  <c r="GK90" i="3"/>
  <c r="GK89" i="3"/>
  <c r="GK88" i="3"/>
  <c r="GK87" i="3"/>
  <c r="GK86" i="3"/>
  <c r="GK85" i="3"/>
  <c r="FR90" i="4"/>
  <c r="FR91" i="4"/>
  <c r="FR89" i="4"/>
  <c r="FR85" i="4"/>
  <c r="FR87" i="4"/>
  <c r="FR86" i="4"/>
  <c r="FR88" i="4"/>
  <c r="GK111" i="3"/>
  <c r="GK110" i="3"/>
  <c r="GK109" i="3"/>
  <c r="GK108" i="3"/>
  <c r="FR111" i="4"/>
  <c r="FR109" i="4"/>
  <c r="FR110" i="4"/>
  <c r="FR108" i="4"/>
  <c r="GK107" i="3"/>
  <c r="FR69" i="4"/>
  <c r="FR68" i="4"/>
  <c r="FR107" i="4"/>
  <c r="FR66" i="4"/>
  <c r="FR65" i="4"/>
  <c r="FR67" i="4"/>
  <c r="FR64" i="4"/>
  <c r="FR63" i="4"/>
  <c r="FR59" i="4"/>
  <c r="FR58" i="4"/>
  <c r="FR57" i="4"/>
  <c r="FR39" i="4"/>
  <c r="FR54" i="4"/>
  <c r="FR55" i="4"/>
  <c r="FR56" i="4"/>
  <c r="FR37" i="4"/>
  <c r="FR53" i="4"/>
  <c r="FR38" i="4"/>
  <c r="FR34" i="4"/>
  <c r="FR36" i="4"/>
  <c r="FR35" i="4"/>
  <c r="FR33" i="4"/>
  <c r="GK64" i="3"/>
  <c r="GK66" i="3"/>
  <c r="GK65" i="3"/>
  <c r="GK68" i="3"/>
  <c r="GK69" i="3"/>
  <c r="GK67" i="3"/>
  <c r="GK55" i="3"/>
  <c r="GK54" i="3"/>
  <c r="GK58" i="3"/>
  <c r="GK63" i="3"/>
  <c r="GK56" i="3"/>
  <c r="GK57" i="3"/>
  <c r="GK59" i="3"/>
  <c r="GK53" i="3"/>
  <c r="GK34" i="3"/>
  <c r="GK35" i="3"/>
  <c r="GK36" i="3"/>
  <c r="GK39" i="3"/>
  <c r="GK37" i="3"/>
  <c r="GK38" i="3"/>
  <c r="GK17" i="3"/>
  <c r="GK33" i="3"/>
  <c r="GK16" i="3"/>
  <c r="GK14" i="3"/>
  <c r="GK13" i="3"/>
  <c r="GK12" i="3"/>
  <c r="GK11" i="3"/>
  <c r="GK15" i="3"/>
  <c r="GL6" i="3"/>
  <c r="GK26" i="3"/>
  <c r="GK22" i="3"/>
  <c r="GK28" i="3"/>
  <c r="GK27" i="3"/>
  <c r="FR28" i="4"/>
  <c r="FR22" i="4"/>
  <c r="FR17" i="4"/>
  <c r="FR14" i="4"/>
  <c r="FR12" i="4"/>
  <c r="FR16" i="4"/>
  <c r="FR13" i="4"/>
  <c r="FR15" i="4"/>
  <c r="FR11" i="4"/>
  <c r="FR27" i="4"/>
  <c r="FR26" i="4"/>
  <c r="FS6" i="4"/>
  <c r="GB23" i="10"/>
  <c r="GC6" i="10"/>
  <c r="FQ116" i="6"/>
  <c r="FR1" i="6"/>
  <c r="FR7" i="6"/>
  <c r="FR100" i="6" l="1"/>
  <c r="FR102" i="6"/>
  <c r="FR101" i="6"/>
  <c r="FR99" i="6"/>
  <c r="FR98" i="6"/>
  <c r="FR96" i="6"/>
  <c r="FR75" i="6"/>
  <c r="FR76" i="6"/>
  <c r="FR97" i="6"/>
  <c r="FR77" i="6"/>
  <c r="FR78" i="6"/>
  <c r="FR79" i="6"/>
  <c r="FR80" i="6"/>
  <c r="FR44" i="6"/>
  <c r="FR45" i="6"/>
  <c r="FR46" i="6"/>
  <c r="FR48" i="6"/>
  <c r="FR74" i="6"/>
  <c r="FR49" i="6"/>
  <c r="FR47" i="6"/>
  <c r="FR43" i="6"/>
  <c r="GK116" i="3"/>
  <c r="FR116" i="4"/>
  <c r="FR108" i="6"/>
  <c r="FR107" i="6"/>
  <c r="FR110" i="6"/>
  <c r="FR109" i="6"/>
  <c r="FR111" i="6"/>
  <c r="FR90" i="6"/>
  <c r="FR91" i="6"/>
  <c r="FR88" i="6"/>
  <c r="FR89" i="6"/>
  <c r="FR87" i="6"/>
  <c r="FR86" i="6"/>
  <c r="FR85" i="6"/>
  <c r="FR137" i="6"/>
  <c r="FR151" i="6"/>
  <c r="FR149" i="6"/>
  <c r="FR153" i="6"/>
  <c r="FR142" i="6"/>
  <c r="FR118" i="6"/>
  <c r="FR117" i="6"/>
  <c r="FR147" i="6"/>
  <c r="FR69" i="6"/>
  <c r="FR68" i="6"/>
  <c r="FR66" i="6"/>
  <c r="FR67" i="6"/>
  <c r="FR65" i="6"/>
  <c r="FR64" i="6"/>
  <c r="FR63" i="6"/>
  <c r="FR59" i="6"/>
  <c r="FR58" i="6"/>
  <c r="FR57" i="6"/>
  <c r="FR56" i="6"/>
  <c r="FR53" i="6"/>
  <c r="FR55" i="6"/>
  <c r="FR54" i="6"/>
  <c r="FR38" i="6"/>
  <c r="FR36" i="6"/>
  <c r="FR37" i="6"/>
  <c r="FR34" i="6"/>
  <c r="FR39" i="6"/>
  <c r="FR35" i="6"/>
  <c r="FR33" i="6"/>
  <c r="FR14" i="6"/>
  <c r="FR13" i="6"/>
  <c r="FR17" i="6"/>
  <c r="FR28" i="6"/>
  <c r="FR16" i="6"/>
  <c r="FR15" i="6"/>
  <c r="FR12" i="6"/>
  <c r="FR22" i="6"/>
  <c r="FR26" i="6"/>
  <c r="FR11" i="6"/>
  <c r="FR27" i="6"/>
  <c r="GB79" i="10"/>
  <c r="FR192" i="6"/>
  <c r="FR188" i="6"/>
  <c r="FR187" i="6"/>
  <c r="GC7" i="10"/>
  <c r="GC54" i="10" s="1"/>
  <c r="GC1" i="10"/>
  <c r="FR193" i="6"/>
  <c r="FR194" i="6"/>
  <c r="FR182" i="6"/>
  <c r="FR181" i="6"/>
  <c r="FR183" i="6"/>
  <c r="FR144" i="6"/>
  <c r="FS6" i="6"/>
  <c r="FS7" i="4"/>
  <c r="FS1" i="4"/>
  <c r="GL7" i="3"/>
  <c r="GL1" i="3"/>
  <c r="FS101" i="4" l="1"/>
  <c r="FS102" i="4"/>
  <c r="FS100" i="4"/>
  <c r="FS99" i="4"/>
  <c r="FS98" i="4"/>
  <c r="FS96" i="4"/>
  <c r="FS75" i="4"/>
  <c r="FS97" i="4"/>
  <c r="FS80" i="4"/>
  <c r="FS78" i="4"/>
  <c r="FS76" i="4"/>
  <c r="FS77" i="4"/>
  <c r="FS79" i="4"/>
  <c r="GL102" i="3"/>
  <c r="GL100" i="3"/>
  <c r="GL99" i="3"/>
  <c r="GL98" i="3"/>
  <c r="GL101" i="3"/>
  <c r="GL96" i="3"/>
  <c r="GL97" i="3"/>
  <c r="GL79" i="3"/>
  <c r="GL78" i="3"/>
  <c r="GL77" i="3"/>
  <c r="GL75" i="3"/>
  <c r="GL76" i="3"/>
  <c r="GL80" i="3"/>
  <c r="FS74" i="4"/>
  <c r="FS45" i="4"/>
  <c r="FS44" i="4"/>
  <c r="FS46" i="4"/>
  <c r="FS49" i="4"/>
  <c r="FS48" i="4"/>
  <c r="FS47" i="4"/>
  <c r="GL44" i="3"/>
  <c r="GL74" i="3"/>
  <c r="GL45" i="3"/>
  <c r="GL46" i="3"/>
  <c r="GL47" i="3"/>
  <c r="GL49" i="3"/>
  <c r="GL48" i="3"/>
  <c r="FS43" i="4"/>
  <c r="GL43" i="3"/>
  <c r="GC55" i="10"/>
  <c r="GL153" i="3"/>
  <c r="GL151" i="3"/>
  <c r="GL149" i="3"/>
  <c r="GL147" i="3"/>
  <c r="GL117" i="3"/>
  <c r="GL118" i="3"/>
  <c r="FS153" i="4"/>
  <c r="FS149" i="4"/>
  <c r="FS147" i="4"/>
  <c r="FS151" i="4"/>
  <c r="FS117" i="4"/>
  <c r="FS118" i="4"/>
  <c r="GC81" i="10"/>
  <c r="GC74" i="10"/>
  <c r="GC73" i="10"/>
  <c r="GC12" i="10"/>
  <c r="GC13" i="10"/>
  <c r="GL194" i="3"/>
  <c r="GL193" i="3"/>
  <c r="GL188" i="3"/>
  <c r="GL182" i="3"/>
  <c r="GL192" i="3"/>
  <c r="GL181" i="3"/>
  <c r="GL187" i="3"/>
  <c r="GL183" i="3"/>
  <c r="GL144" i="3"/>
  <c r="GL137" i="3"/>
  <c r="GL142" i="3"/>
  <c r="FS193" i="4"/>
  <c r="FS194" i="4"/>
  <c r="FS188" i="4"/>
  <c r="FS192" i="4"/>
  <c r="FS187" i="4"/>
  <c r="FS183" i="4"/>
  <c r="FS182" i="4"/>
  <c r="FS181" i="4"/>
  <c r="FS144" i="4"/>
  <c r="FS137" i="4"/>
  <c r="FS142" i="4"/>
  <c r="GL90" i="3"/>
  <c r="GL91" i="3"/>
  <c r="GL89" i="3"/>
  <c r="GL88" i="3"/>
  <c r="GL87" i="3"/>
  <c r="GL86" i="3"/>
  <c r="GL85" i="3"/>
  <c r="FS91" i="4"/>
  <c r="FS90" i="4"/>
  <c r="FS89" i="4"/>
  <c r="FS88" i="4"/>
  <c r="FS87" i="4"/>
  <c r="FS85" i="4"/>
  <c r="FS86" i="4"/>
  <c r="GL109" i="3"/>
  <c r="GL111" i="3"/>
  <c r="GL110" i="3"/>
  <c r="GL108" i="3"/>
  <c r="FS109" i="4"/>
  <c r="FS111" i="4"/>
  <c r="FS108" i="4"/>
  <c r="FS110" i="4"/>
  <c r="GL107" i="3"/>
  <c r="FS69" i="4"/>
  <c r="FS107" i="4"/>
  <c r="FS67" i="4"/>
  <c r="FS68" i="4"/>
  <c r="FS64" i="4"/>
  <c r="FS65" i="4"/>
  <c r="FS66" i="4"/>
  <c r="FS63" i="4"/>
  <c r="FS59" i="4"/>
  <c r="FS58" i="4"/>
  <c r="FS57" i="4"/>
  <c r="FS54" i="4"/>
  <c r="FS55" i="4"/>
  <c r="FS56" i="4"/>
  <c r="FS53" i="4"/>
  <c r="FS38" i="4"/>
  <c r="FS36" i="4"/>
  <c r="FS39" i="4"/>
  <c r="FS37" i="4"/>
  <c r="FS34" i="4"/>
  <c r="FS33" i="4"/>
  <c r="FS35" i="4"/>
  <c r="GL66" i="3"/>
  <c r="GL64" i="3"/>
  <c r="GL68" i="3"/>
  <c r="GL65" i="3"/>
  <c r="GL69" i="3"/>
  <c r="GL67" i="3"/>
  <c r="GL57" i="3"/>
  <c r="GL55" i="3"/>
  <c r="GL63" i="3"/>
  <c r="GL54" i="3"/>
  <c r="GL58" i="3"/>
  <c r="GL56" i="3"/>
  <c r="GL59" i="3"/>
  <c r="GL53" i="3"/>
  <c r="GL34" i="3"/>
  <c r="GL38" i="3"/>
  <c r="GL39" i="3"/>
  <c r="GL36" i="3"/>
  <c r="GL35" i="3"/>
  <c r="GL37" i="3"/>
  <c r="GL33" i="3"/>
  <c r="GL17" i="3"/>
  <c r="GL16" i="3"/>
  <c r="GL14" i="3"/>
  <c r="GL13" i="3"/>
  <c r="GL12" i="3"/>
  <c r="GL11" i="3"/>
  <c r="GL15" i="3"/>
  <c r="GM6" i="3"/>
  <c r="GL22" i="3"/>
  <c r="GL26" i="3"/>
  <c r="GL28" i="3"/>
  <c r="GL27" i="3"/>
  <c r="FS27" i="4"/>
  <c r="FS17" i="4"/>
  <c r="FS16" i="4"/>
  <c r="FS22" i="4"/>
  <c r="FS14" i="4"/>
  <c r="FS13" i="4"/>
  <c r="FS15" i="4"/>
  <c r="FS11" i="4"/>
  <c r="FS12" i="4"/>
  <c r="FS26" i="4"/>
  <c r="FS28" i="4"/>
  <c r="FT6" i="4"/>
  <c r="GC23" i="10"/>
  <c r="GD6" i="10"/>
  <c r="FR116" i="6"/>
  <c r="FS1" i="6"/>
  <c r="FS7" i="6"/>
  <c r="FS101" i="6" l="1"/>
  <c r="FS102" i="6"/>
  <c r="FS100" i="6"/>
  <c r="FS99" i="6"/>
  <c r="FS98" i="6"/>
  <c r="FS97" i="6"/>
  <c r="FS96" i="6"/>
  <c r="FS75" i="6"/>
  <c r="FS76" i="6"/>
  <c r="FS77" i="6"/>
  <c r="FS78" i="6"/>
  <c r="FS79" i="6"/>
  <c r="FS80" i="6"/>
  <c r="FS74" i="6"/>
  <c r="FS44" i="6"/>
  <c r="FS45" i="6"/>
  <c r="FS46" i="6"/>
  <c r="FS47" i="6"/>
  <c r="FS48" i="6"/>
  <c r="FS49" i="6"/>
  <c r="FS43" i="6"/>
  <c r="GL116" i="3"/>
  <c r="FS116" i="4"/>
  <c r="FS108" i="6"/>
  <c r="FS107" i="6"/>
  <c r="FS109" i="6"/>
  <c r="FS110" i="6"/>
  <c r="FS111" i="6"/>
  <c r="FS90" i="6"/>
  <c r="FS91" i="6"/>
  <c r="FS89" i="6"/>
  <c r="FS86" i="6"/>
  <c r="FS88" i="6"/>
  <c r="FS87" i="6"/>
  <c r="FS85" i="6"/>
  <c r="FS137" i="6"/>
  <c r="FS151" i="6"/>
  <c r="FS149" i="6"/>
  <c r="FS153" i="6"/>
  <c r="FS142" i="6"/>
  <c r="FS118" i="6"/>
  <c r="FS147" i="6"/>
  <c r="FS117" i="6"/>
  <c r="FS69" i="6"/>
  <c r="FS68" i="6"/>
  <c r="FS66" i="6"/>
  <c r="FS65" i="6"/>
  <c r="FS64" i="6"/>
  <c r="FS67" i="6"/>
  <c r="FS63" i="6"/>
  <c r="FS59" i="6"/>
  <c r="FS58" i="6"/>
  <c r="FS57" i="6"/>
  <c r="FS55" i="6"/>
  <c r="FS39" i="6"/>
  <c r="FS54" i="6"/>
  <c r="FS53" i="6"/>
  <c r="FS37" i="6"/>
  <c r="FS56" i="6"/>
  <c r="FS38" i="6"/>
  <c r="FS35" i="6"/>
  <c r="FS33" i="6"/>
  <c r="FS34" i="6"/>
  <c r="FS36" i="6"/>
  <c r="FS17" i="6"/>
  <c r="FS16" i="6"/>
  <c r="FS15" i="6"/>
  <c r="FS14" i="6"/>
  <c r="FS13" i="6"/>
  <c r="FS12" i="6"/>
  <c r="FS28" i="6"/>
  <c r="FS11" i="6"/>
  <c r="FS22" i="6"/>
  <c r="FS27" i="6"/>
  <c r="FS26" i="6"/>
  <c r="GC79" i="10"/>
  <c r="FS192" i="6"/>
  <c r="FS188" i="6"/>
  <c r="FS187" i="6"/>
  <c r="GD7" i="10"/>
  <c r="GD54" i="10" s="1"/>
  <c r="GD1" i="10"/>
  <c r="FS193" i="6"/>
  <c r="FS194" i="6"/>
  <c r="FS183" i="6"/>
  <c r="FS181" i="6"/>
  <c r="FS182" i="6"/>
  <c r="FS144" i="6"/>
  <c r="FT6" i="6"/>
  <c r="FT7" i="4"/>
  <c r="FT1" i="4"/>
  <c r="GM7" i="3"/>
  <c r="GM1" i="3"/>
  <c r="FT101" i="4" l="1"/>
  <c r="FT102" i="4"/>
  <c r="FT100" i="4"/>
  <c r="FT99" i="4"/>
  <c r="FT98" i="4"/>
  <c r="FT96" i="4"/>
  <c r="FT97" i="4"/>
  <c r="FT75" i="4"/>
  <c r="FT76" i="4"/>
  <c r="FT77" i="4"/>
  <c r="FT79" i="4"/>
  <c r="FT78" i="4"/>
  <c r="FT80" i="4"/>
  <c r="GM101" i="3"/>
  <c r="GM100" i="3"/>
  <c r="GM102" i="3"/>
  <c r="GM99" i="3"/>
  <c r="GM98" i="3"/>
  <c r="GM96" i="3"/>
  <c r="GM97" i="3"/>
  <c r="GM76" i="3"/>
  <c r="GM75" i="3"/>
  <c r="GM78" i="3"/>
  <c r="GM77" i="3"/>
  <c r="GM79" i="3"/>
  <c r="GM80" i="3"/>
  <c r="FT74" i="4"/>
  <c r="FT44" i="4"/>
  <c r="FT45" i="4"/>
  <c r="FT46" i="4"/>
  <c r="FT49" i="4"/>
  <c r="FT48" i="4"/>
  <c r="FT47" i="4"/>
  <c r="GM74" i="3"/>
  <c r="GM44" i="3"/>
  <c r="GM47" i="3"/>
  <c r="GM45" i="3"/>
  <c r="GM46" i="3"/>
  <c r="GM49" i="3"/>
  <c r="GM48" i="3"/>
  <c r="FT43" i="4"/>
  <c r="GM43" i="3"/>
  <c r="GD55" i="10"/>
  <c r="FT151" i="4"/>
  <c r="FT153" i="4"/>
  <c r="FT149" i="4"/>
  <c r="FT117" i="4"/>
  <c r="FT118" i="4"/>
  <c r="FT147" i="4"/>
  <c r="GD81" i="10"/>
  <c r="GD74" i="10"/>
  <c r="GD73" i="10"/>
  <c r="GM151" i="3"/>
  <c r="GM149" i="3"/>
  <c r="GM147" i="3"/>
  <c r="GM153" i="3"/>
  <c r="GM117" i="3"/>
  <c r="GM118" i="3"/>
  <c r="GD12" i="10"/>
  <c r="GD13" i="10"/>
  <c r="GM194" i="3"/>
  <c r="GM193" i="3"/>
  <c r="GM188" i="3"/>
  <c r="GM187" i="3"/>
  <c r="GM192" i="3"/>
  <c r="GM181" i="3"/>
  <c r="GM182" i="3"/>
  <c r="GM183" i="3"/>
  <c r="GM142" i="3"/>
  <c r="GM144" i="3"/>
  <c r="GM137" i="3"/>
  <c r="FT194" i="4"/>
  <c r="FT192" i="4"/>
  <c r="FT193" i="4"/>
  <c r="FT188" i="4"/>
  <c r="FT187" i="4"/>
  <c r="FT183" i="4"/>
  <c r="FT182" i="4"/>
  <c r="FT181" i="4"/>
  <c r="FT144" i="4"/>
  <c r="FT142" i="4"/>
  <c r="FT137" i="4"/>
  <c r="GM91" i="3"/>
  <c r="GM90" i="3"/>
  <c r="GM88" i="3"/>
  <c r="GM89" i="3"/>
  <c r="GM87" i="3"/>
  <c r="GM86" i="3"/>
  <c r="GM85" i="3"/>
  <c r="FT90" i="4"/>
  <c r="FT91" i="4"/>
  <c r="FT89" i="4"/>
  <c r="FT87" i="4"/>
  <c r="FT86" i="4"/>
  <c r="FT85" i="4"/>
  <c r="FT88" i="4"/>
  <c r="GM111" i="3"/>
  <c r="GM110" i="3"/>
  <c r="GM109" i="3"/>
  <c r="GM108" i="3"/>
  <c r="FT111" i="4"/>
  <c r="FT109" i="4"/>
  <c r="FT110" i="4"/>
  <c r="FT108" i="4"/>
  <c r="GM107" i="3"/>
  <c r="FT69" i="4"/>
  <c r="FT107" i="4"/>
  <c r="FT67" i="4"/>
  <c r="FT68" i="4"/>
  <c r="FT65" i="4"/>
  <c r="FT66" i="4"/>
  <c r="FT64" i="4"/>
  <c r="FT58" i="4"/>
  <c r="FT63" i="4"/>
  <c r="FT57" i="4"/>
  <c r="FT59" i="4"/>
  <c r="FT55" i="4"/>
  <c r="FT54" i="4"/>
  <c r="FT56" i="4"/>
  <c r="FT53" i="4"/>
  <c r="FT38" i="4"/>
  <c r="FT36" i="4"/>
  <c r="FT37" i="4"/>
  <c r="FT34" i="4"/>
  <c r="FT39" i="4"/>
  <c r="FT35" i="4"/>
  <c r="FT33" i="4"/>
  <c r="GM66" i="3"/>
  <c r="GM64" i="3"/>
  <c r="GM67" i="3"/>
  <c r="GM68" i="3"/>
  <c r="GM65" i="3"/>
  <c r="GM69" i="3"/>
  <c r="GM54" i="3"/>
  <c r="GM57" i="3"/>
  <c r="GM55" i="3"/>
  <c r="GM63" i="3"/>
  <c r="GM58" i="3"/>
  <c r="GM59" i="3"/>
  <c r="GM56" i="3"/>
  <c r="GM53" i="3"/>
  <c r="GM34" i="3"/>
  <c r="GM35" i="3"/>
  <c r="GM36" i="3"/>
  <c r="GM37" i="3"/>
  <c r="GM38" i="3"/>
  <c r="GM39" i="3"/>
  <c r="GM33" i="3"/>
  <c r="GM17" i="3"/>
  <c r="GM16" i="3"/>
  <c r="GM14" i="3"/>
  <c r="GM15" i="3"/>
  <c r="GM13" i="3"/>
  <c r="GM12" i="3"/>
  <c r="GM11" i="3"/>
  <c r="GN6" i="3"/>
  <c r="GM22" i="3"/>
  <c r="GM26" i="3"/>
  <c r="GM28" i="3"/>
  <c r="GM27" i="3"/>
  <c r="FT26" i="4"/>
  <c r="FT22" i="4"/>
  <c r="FT17" i="4"/>
  <c r="FT16" i="4"/>
  <c r="FT14" i="4"/>
  <c r="FT15" i="4"/>
  <c r="FT13" i="4"/>
  <c r="FT11" i="4"/>
  <c r="FT12" i="4"/>
  <c r="FT27" i="4"/>
  <c r="FT28" i="4"/>
  <c r="FU6" i="4"/>
  <c r="GD79" i="10"/>
  <c r="GD23" i="10"/>
  <c r="GE6" i="10"/>
  <c r="FS116" i="6"/>
  <c r="FT7" i="6"/>
  <c r="FT1" i="6"/>
  <c r="FT102" i="6" l="1"/>
  <c r="FT100" i="6"/>
  <c r="FT99" i="6"/>
  <c r="FT101" i="6"/>
  <c r="FT98" i="6"/>
  <c r="FT97" i="6"/>
  <c r="FT96" i="6"/>
  <c r="FT77" i="6"/>
  <c r="FT78" i="6"/>
  <c r="FT79" i="6"/>
  <c r="FT80" i="6"/>
  <c r="FT75" i="6"/>
  <c r="FT76" i="6"/>
  <c r="FT74" i="6"/>
  <c r="FT44" i="6"/>
  <c r="FT47" i="6"/>
  <c r="FT46" i="6"/>
  <c r="FT48" i="6"/>
  <c r="FT49" i="6"/>
  <c r="FT45" i="6"/>
  <c r="FT43" i="6"/>
  <c r="FT116" i="4"/>
  <c r="GM116" i="3"/>
  <c r="FT108" i="6"/>
  <c r="FT107" i="6"/>
  <c r="FT109" i="6"/>
  <c r="FT110" i="6"/>
  <c r="FT111" i="6"/>
  <c r="FT90" i="6"/>
  <c r="FT91" i="6"/>
  <c r="FT89" i="6"/>
  <c r="FT88" i="6"/>
  <c r="FT87" i="6"/>
  <c r="FT86" i="6"/>
  <c r="FT85" i="6"/>
  <c r="FT151" i="6"/>
  <c r="FT137" i="6"/>
  <c r="FT149" i="6"/>
  <c r="FT153" i="6"/>
  <c r="FT142" i="6"/>
  <c r="FT118" i="6"/>
  <c r="FT147" i="6"/>
  <c r="FT117" i="6"/>
  <c r="FT69" i="6"/>
  <c r="FT68" i="6"/>
  <c r="FT67" i="6"/>
  <c r="FT66" i="6"/>
  <c r="FT65" i="6"/>
  <c r="FT64" i="6"/>
  <c r="FT58" i="6"/>
  <c r="FT63" i="6"/>
  <c r="FT57" i="6"/>
  <c r="FT56" i="6"/>
  <c r="FT59" i="6"/>
  <c r="FT55" i="6"/>
  <c r="FT54" i="6"/>
  <c r="FT53" i="6"/>
  <c r="FT39" i="6"/>
  <c r="FT37" i="6"/>
  <c r="FT34" i="6"/>
  <c r="FT36" i="6"/>
  <c r="FT17" i="6"/>
  <c r="FT16" i="6"/>
  <c r="FT38" i="6"/>
  <c r="FT14" i="6"/>
  <c r="FT13" i="6"/>
  <c r="FT12" i="6"/>
  <c r="FT35" i="6"/>
  <c r="FT15" i="6"/>
  <c r="FT11" i="6"/>
  <c r="FT33" i="6"/>
  <c r="FT22" i="6"/>
  <c r="FT27" i="6"/>
  <c r="FT26" i="6"/>
  <c r="FT28" i="6"/>
  <c r="FT188" i="6"/>
  <c r="FT187" i="6"/>
  <c r="FT192" i="6"/>
  <c r="GE7" i="10"/>
  <c r="GE54" i="10" s="1"/>
  <c r="GE1" i="10"/>
  <c r="FT193" i="6"/>
  <c r="FT194" i="6"/>
  <c r="FT183" i="6"/>
  <c r="FT181" i="6"/>
  <c r="FT182" i="6"/>
  <c r="FT144" i="6"/>
  <c r="FU6" i="6"/>
  <c r="FU1" i="4"/>
  <c r="FU7" i="4"/>
  <c r="GN7" i="3"/>
  <c r="GN1" i="3"/>
  <c r="FU101" i="4" l="1"/>
  <c r="FU102" i="4"/>
  <c r="FU100" i="4"/>
  <c r="FU99" i="4"/>
  <c r="FU98" i="4"/>
  <c r="FU97" i="4"/>
  <c r="FU96" i="4"/>
  <c r="FU76" i="4"/>
  <c r="FU77" i="4"/>
  <c r="FU75" i="4"/>
  <c r="FU78" i="4"/>
  <c r="FU80" i="4"/>
  <c r="FU79" i="4"/>
  <c r="GN101" i="3"/>
  <c r="GN100" i="3"/>
  <c r="GN99" i="3"/>
  <c r="GN102" i="3"/>
  <c r="GN97" i="3"/>
  <c r="GN98" i="3"/>
  <c r="GN96" i="3"/>
  <c r="GN77" i="3"/>
  <c r="GN75" i="3"/>
  <c r="GN78" i="3"/>
  <c r="GN76" i="3"/>
  <c r="GN80" i="3"/>
  <c r="GN79" i="3"/>
  <c r="FU74" i="4"/>
  <c r="FU44" i="4"/>
  <c r="FU45" i="4"/>
  <c r="FU49" i="4"/>
  <c r="FU46" i="4"/>
  <c r="FU48" i="4"/>
  <c r="FU47" i="4"/>
  <c r="GN46" i="3"/>
  <c r="GN44" i="3"/>
  <c r="GN45" i="3"/>
  <c r="GN47" i="3"/>
  <c r="GN74" i="3"/>
  <c r="GN49" i="3"/>
  <c r="GN48" i="3"/>
  <c r="FU43" i="4"/>
  <c r="GN43" i="3"/>
  <c r="GE55" i="10"/>
  <c r="FU153" i="4"/>
  <c r="FU151" i="4"/>
  <c r="FU147" i="4"/>
  <c r="FU117" i="4"/>
  <c r="FU118" i="4"/>
  <c r="FU149" i="4"/>
  <c r="GN151" i="3"/>
  <c r="GN153" i="3"/>
  <c r="GN147" i="3"/>
  <c r="GN149" i="3"/>
  <c r="GN117" i="3"/>
  <c r="GN118" i="3"/>
  <c r="GE81" i="10"/>
  <c r="GF83" i="10" s="1"/>
  <c r="GE74" i="10"/>
  <c r="GE73" i="10"/>
  <c r="GE12" i="10"/>
  <c r="GE13" i="10"/>
  <c r="GN194" i="3"/>
  <c r="GN193" i="3"/>
  <c r="GN192" i="3"/>
  <c r="GN188" i="3"/>
  <c r="GN187" i="3"/>
  <c r="GN182" i="3"/>
  <c r="GN183" i="3"/>
  <c r="GN181" i="3"/>
  <c r="GN144" i="3"/>
  <c r="GN142" i="3"/>
  <c r="GN137" i="3"/>
  <c r="FU194" i="4"/>
  <c r="FU193" i="4"/>
  <c r="FU192" i="4"/>
  <c r="FU188" i="4"/>
  <c r="FU187" i="4"/>
  <c r="FU183" i="4"/>
  <c r="FU182" i="4"/>
  <c r="FU181" i="4"/>
  <c r="FU144" i="4"/>
  <c r="FU142" i="4"/>
  <c r="FU137" i="4"/>
  <c r="GN91" i="3"/>
  <c r="GN90" i="3"/>
  <c r="GN88" i="3"/>
  <c r="GN89" i="3"/>
  <c r="GN87" i="3"/>
  <c r="GN85" i="3"/>
  <c r="GN86" i="3"/>
  <c r="FU91" i="4"/>
  <c r="FU89" i="4"/>
  <c r="FU88" i="4"/>
  <c r="FU86" i="4"/>
  <c r="FU87" i="4"/>
  <c r="FU90" i="4"/>
  <c r="FU85" i="4"/>
  <c r="GN111" i="3"/>
  <c r="GN109" i="3"/>
  <c r="GN110" i="3"/>
  <c r="GN108" i="3"/>
  <c r="FU111" i="4"/>
  <c r="FU110" i="4"/>
  <c r="FU108" i="4"/>
  <c r="FU109" i="4"/>
  <c r="GN107" i="3"/>
  <c r="FU69" i="4"/>
  <c r="FU107" i="4"/>
  <c r="FU68" i="4"/>
  <c r="FU65" i="4"/>
  <c r="FU66" i="4"/>
  <c r="FU67" i="4"/>
  <c r="FU64" i="4"/>
  <c r="FU63" i="4"/>
  <c r="FU58" i="4"/>
  <c r="FU59" i="4"/>
  <c r="FU57" i="4"/>
  <c r="FU56" i="4"/>
  <c r="FU54" i="4"/>
  <c r="FU55" i="4"/>
  <c r="FU53" i="4"/>
  <c r="FU38" i="4"/>
  <c r="FU36" i="4"/>
  <c r="FU39" i="4"/>
  <c r="FU34" i="4"/>
  <c r="FU35" i="4"/>
  <c r="FU33" i="4"/>
  <c r="FU37" i="4"/>
  <c r="GN66" i="3"/>
  <c r="GN65" i="3"/>
  <c r="GN67" i="3"/>
  <c r="GN68" i="3"/>
  <c r="GN64" i="3"/>
  <c r="GN69" i="3"/>
  <c r="GN63" i="3"/>
  <c r="GN54" i="3"/>
  <c r="GN57" i="3"/>
  <c r="GN55" i="3"/>
  <c r="GN58" i="3"/>
  <c r="GN59" i="3"/>
  <c r="GN56" i="3"/>
  <c r="GN53" i="3"/>
  <c r="GN35" i="3"/>
  <c r="GN34" i="3"/>
  <c r="GN36" i="3"/>
  <c r="GN37" i="3"/>
  <c r="GN38" i="3"/>
  <c r="GN39" i="3"/>
  <c r="GN33" i="3"/>
  <c r="GN16" i="3"/>
  <c r="GN15" i="3"/>
  <c r="GN14" i="3"/>
  <c r="GN13" i="3"/>
  <c r="GN12" i="3"/>
  <c r="GN11" i="3"/>
  <c r="GN17" i="3"/>
  <c r="GO6" i="3"/>
  <c r="GN22" i="3"/>
  <c r="GN26" i="3"/>
  <c r="GN27" i="3"/>
  <c r="GN28" i="3"/>
  <c r="FU27" i="4"/>
  <c r="FU26" i="4"/>
  <c r="FU22" i="4"/>
  <c r="FU17" i="4"/>
  <c r="FU15" i="4"/>
  <c r="FU16" i="4"/>
  <c r="FU11" i="4"/>
  <c r="FU14" i="4"/>
  <c r="FU12" i="4"/>
  <c r="FU13" i="4"/>
  <c r="FU28" i="4"/>
  <c r="FV6" i="4"/>
  <c r="GE80" i="10"/>
  <c r="GE79" i="10"/>
  <c r="GE68" i="10"/>
  <c r="GE75" i="10"/>
  <c r="GE59" i="10"/>
  <c r="GE25" i="10"/>
  <c r="GE61" i="10"/>
  <c r="GE65" i="10"/>
  <c r="GE24" i="10"/>
  <c r="GE23" i="10"/>
  <c r="GE15" i="10"/>
  <c r="GE14" i="10"/>
  <c r="GF6" i="10"/>
  <c r="FT116" i="6"/>
  <c r="FU7" i="6"/>
  <c r="FU1" i="6"/>
  <c r="FU102" i="6" l="1"/>
  <c r="FU99" i="6"/>
  <c r="FU101" i="6"/>
  <c r="FU100" i="6"/>
  <c r="FU98" i="6"/>
  <c r="FU97" i="6"/>
  <c r="FU96" i="6"/>
  <c r="FU75" i="6"/>
  <c r="FU76" i="6"/>
  <c r="FU77" i="6"/>
  <c r="FU78" i="6"/>
  <c r="FU80" i="6"/>
  <c r="FU79" i="6"/>
  <c r="FU74" i="6"/>
  <c r="FU45" i="6"/>
  <c r="FU44" i="6"/>
  <c r="FU49" i="6"/>
  <c r="FU47" i="6"/>
  <c r="FU46" i="6"/>
  <c r="FU48" i="6"/>
  <c r="FU43" i="6"/>
  <c r="GN116" i="3"/>
  <c r="FU116" i="4"/>
  <c r="FU108" i="6"/>
  <c r="FU109" i="6"/>
  <c r="FU107" i="6"/>
  <c r="FU111" i="6"/>
  <c r="FU110" i="6"/>
  <c r="FU90" i="6"/>
  <c r="FU91" i="6"/>
  <c r="FU88" i="6"/>
  <c r="FU89" i="6"/>
  <c r="FU87" i="6"/>
  <c r="FU86" i="6"/>
  <c r="FU85" i="6"/>
  <c r="FU151" i="6"/>
  <c r="FU137" i="6"/>
  <c r="FU149" i="6"/>
  <c r="FU153" i="6"/>
  <c r="FU142" i="6"/>
  <c r="FU118" i="6"/>
  <c r="FU147" i="6"/>
  <c r="FU117" i="6"/>
  <c r="FU69" i="6"/>
  <c r="FU68" i="6"/>
  <c r="FU67" i="6"/>
  <c r="FU66" i="6"/>
  <c r="FU65" i="6"/>
  <c r="FU64" i="6"/>
  <c r="FU58" i="6"/>
  <c r="FU63" i="6"/>
  <c r="FU56" i="6"/>
  <c r="FU59" i="6"/>
  <c r="FU54" i="6"/>
  <c r="FU57" i="6"/>
  <c r="FU53" i="6"/>
  <c r="FU37" i="6"/>
  <c r="FU55" i="6"/>
  <c r="FU39" i="6"/>
  <c r="FU38" i="6"/>
  <c r="FU36" i="6"/>
  <c r="FU35" i="6"/>
  <c r="FU33" i="6"/>
  <c r="FU17" i="6"/>
  <c r="FU16" i="6"/>
  <c r="FU15" i="6"/>
  <c r="FU34" i="6"/>
  <c r="FU13" i="6"/>
  <c r="FU12" i="6"/>
  <c r="FU11" i="6"/>
  <c r="FU27" i="6"/>
  <c r="FU14" i="6"/>
  <c r="FU22" i="6"/>
  <c r="FU26" i="6"/>
  <c r="FU28" i="6"/>
  <c r="GE82" i="10"/>
  <c r="FU192" i="6"/>
  <c r="FU187" i="6"/>
  <c r="FU188" i="6"/>
  <c r="GF7" i="10"/>
  <c r="GF54" i="10" s="1"/>
  <c r="GF1" i="10"/>
  <c r="FU193" i="6"/>
  <c r="FU194" i="6"/>
  <c r="FU183" i="6"/>
  <c r="FU182" i="6"/>
  <c r="FU181" i="6"/>
  <c r="FU144" i="6"/>
  <c r="FV6" i="6"/>
  <c r="FV1" i="4"/>
  <c r="FV7" i="4"/>
  <c r="GO7" i="3"/>
  <c r="GO1" i="3"/>
  <c r="FV101" i="4" l="1"/>
  <c r="FV102" i="4"/>
  <c r="FV99" i="4"/>
  <c r="FV100" i="4"/>
  <c r="FV98" i="4"/>
  <c r="FV96" i="4"/>
  <c r="FV75" i="4"/>
  <c r="FV97" i="4"/>
  <c r="FV76" i="4"/>
  <c r="FV77" i="4"/>
  <c r="FV79" i="4"/>
  <c r="FV78" i="4"/>
  <c r="FV80" i="4"/>
  <c r="GO101" i="3"/>
  <c r="GO99" i="3"/>
  <c r="GO102" i="3"/>
  <c r="GO100" i="3"/>
  <c r="GO97" i="3"/>
  <c r="GO98" i="3"/>
  <c r="GO96" i="3"/>
  <c r="GO75" i="3"/>
  <c r="GO78" i="3"/>
  <c r="GO76" i="3"/>
  <c r="GO77" i="3"/>
  <c r="GO79" i="3"/>
  <c r="GO80" i="3"/>
  <c r="FV74" i="4"/>
  <c r="FV44" i="4"/>
  <c r="FV45" i="4"/>
  <c r="FV46" i="4"/>
  <c r="FV48" i="4"/>
  <c r="FV47" i="4"/>
  <c r="FV49" i="4"/>
  <c r="GO44" i="3"/>
  <c r="GO74" i="3"/>
  <c r="GO46" i="3"/>
  <c r="GO45" i="3"/>
  <c r="GO47" i="3"/>
  <c r="GO48" i="3"/>
  <c r="GO49" i="3"/>
  <c r="FV43" i="4"/>
  <c r="GO43" i="3"/>
  <c r="GF55" i="10"/>
  <c r="GO151" i="3"/>
  <c r="GO153" i="3"/>
  <c r="GO149" i="3"/>
  <c r="GO117" i="3"/>
  <c r="GO118" i="3"/>
  <c r="GO147" i="3"/>
  <c r="FV153" i="4"/>
  <c r="FV149" i="4"/>
  <c r="FV117" i="4"/>
  <c r="FV118" i="4"/>
  <c r="FV147" i="4"/>
  <c r="FV151" i="4"/>
  <c r="GF73" i="10"/>
  <c r="GF81" i="10"/>
  <c r="GG83" i="10" s="1"/>
  <c r="GF74" i="10"/>
  <c r="GF13" i="10"/>
  <c r="GF12" i="10"/>
  <c r="GO193" i="3"/>
  <c r="GO194" i="3"/>
  <c r="GO192" i="3"/>
  <c r="GO183" i="3"/>
  <c r="GO188" i="3"/>
  <c r="GO187" i="3"/>
  <c r="GO182" i="3"/>
  <c r="GO181" i="3"/>
  <c r="GO144" i="3"/>
  <c r="GO137" i="3"/>
  <c r="GO142" i="3"/>
  <c r="FV194" i="4"/>
  <c r="FV193" i="4"/>
  <c r="FV192" i="4"/>
  <c r="FV188" i="4"/>
  <c r="FV187" i="4"/>
  <c r="FV183" i="4"/>
  <c r="FV182" i="4"/>
  <c r="FV181" i="4"/>
  <c r="FV144" i="4"/>
  <c r="FV137" i="4"/>
  <c r="FV142" i="4"/>
  <c r="GO91" i="3"/>
  <c r="GO90" i="3"/>
  <c r="GO88" i="3"/>
  <c r="GO89" i="3"/>
  <c r="GO87" i="3"/>
  <c r="GO86" i="3"/>
  <c r="GO85" i="3"/>
  <c r="FV90" i="4"/>
  <c r="FV91" i="4"/>
  <c r="FV88" i="4"/>
  <c r="FV89" i="4"/>
  <c r="FV87" i="4"/>
  <c r="FV85" i="4"/>
  <c r="FV86" i="4"/>
  <c r="FV111" i="4"/>
  <c r="FV108" i="4"/>
  <c r="FV110" i="4"/>
  <c r="FV109" i="4"/>
  <c r="GO110" i="3"/>
  <c r="GO109" i="3"/>
  <c r="GO108" i="3"/>
  <c r="GO111" i="3"/>
  <c r="GO107" i="3"/>
  <c r="FV69" i="4"/>
  <c r="FV107" i="4"/>
  <c r="FV68" i="4"/>
  <c r="FV65" i="4"/>
  <c r="FV66" i="4"/>
  <c r="FV67" i="4"/>
  <c r="FV64" i="4"/>
  <c r="FV58" i="4"/>
  <c r="FV63" i="4"/>
  <c r="FV59" i="4"/>
  <c r="FV55" i="4"/>
  <c r="FV54" i="4"/>
  <c r="FV56" i="4"/>
  <c r="FV53" i="4"/>
  <c r="FV57" i="4"/>
  <c r="FV39" i="4"/>
  <c r="FV38" i="4"/>
  <c r="FV36" i="4"/>
  <c r="FV37" i="4"/>
  <c r="FV35" i="4"/>
  <c r="FV33" i="4"/>
  <c r="FV34" i="4"/>
  <c r="GO64" i="3"/>
  <c r="GO65" i="3"/>
  <c r="GO66" i="3"/>
  <c r="GO67" i="3"/>
  <c r="GO68" i="3"/>
  <c r="GO69" i="3"/>
  <c r="GO63" i="3"/>
  <c r="GO56" i="3"/>
  <c r="GO54" i="3"/>
  <c r="GO57" i="3"/>
  <c r="GO59" i="3"/>
  <c r="GO55" i="3"/>
  <c r="GO58" i="3"/>
  <c r="GO53" i="3"/>
  <c r="GO35" i="3"/>
  <c r="GO34" i="3"/>
  <c r="GO37" i="3"/>
  <c r="GO38" i="3"/>
  <c r="GO36" i="3"/>
  <c r="GO39" i="3"/>
  <c r="GO33" i="3"/>
  <c r="GO16" i="3"/>
  <c r="GO15" i="3"/>
  <c r="GO17" i="3"/>
  <c r="GO13" i="3"/>
  <c r="GO12" i="3"/>
  <c r="GO11" i="3"/>
  <c r="GO14" i="3"/>
  <c r="GP6" i="3"/>
  <c r="GO26" i="3"/>
  <c r="GO22" i="3"/>
  <c r="GO27" i="3"/>
  <c r="GO28" i="3"/>
  <c r="FV22" i="4"/>
  <c r="FV17" i="4"/>
  <c r="FV15" i="4"/>
  <c r="FV13" i="4"/>
  <c r="FV16" i="4"/>
  <c r="FV11" i="4"/>
  <c r="FV12" i="4"/>
  <c r="FV14" i="4"/>
  <c r="FV26" i="4"/>
  <c r="FV27" i="4"/>
  <c r="FV28" i="4"/>
  <c r="FW6" i="4"/>
  <c r="GF80" i="10"/>
  <c r="GF79" i="10"/>
  <c r="GF68" i="10"/>
  <c r="GF75" i="10"/>
  <c r="GF61" i="10"/>
  <c r="GF65" i="10"/>
  <c r="GF59" i="10"/>
  <c r="GF25" i="10"/>
  <c r="GF24" i="10"/>
  <c r="GF23" i="10"/>
  <c r="GF15" i="10"/>
  <c r="GF14" i="10"/>
  <c r="GG6" i="10"/>
  <c r="FU116" i="6"/>
  <c r="FV1" i="6"/>
  <c r="FV7" i="6"/>
  <c r="FV102" i="6" l="1"/>
  <c r="FV101" i="6"/>
  <c r="FV98" i="6"/>
  <c r="FV99" i="6"/>
  <c r="FV100" i="6"/>
  <c r="FV97" i="6"/>
  <c r="FV96" i="6"/>
  <c r="FV76" i="6"/>
  <c r="FV75" i="6"/>
  <c r="FV79" i="6"/>
  <c r="FV78" i="6"/>
  <c r="FV80" i="6"/>
  <c r="FV77" i="6"/>
  <c r="FV44" i="6"/>
  <c r="FV74" i="6"/>
  <c r="FV46" i="6"/>
  <c r="FV45" i="6"/>
  <c r="FV49" i="6"/>
  <c r="FV47" i="6"/>
  <c r="FV48" i="6"/>
  <c r="FV116" i="4"/>
  <c r="FV43" i="6"/>
  <c r="GO116" i="3"/>
  <c r="FV107" i="6"/>
  <c r="FV108" i="6"/>
  <c r="FV109" i="6"/>
  <c r="FV110" i="6"/>
  <c r="FV111" i="6"/>
  <c r="FV90" i="6"/>
  <c r="FV91" i="6"/>
  <c r="FV88" i="6"/>
  <c r="FV89" i="6"/>
  <c r="FV87" i="6"/>
  <c r="FV86" i="6"/>
  <c r="FV85" i="6"/>
  <c r="FV151" i="6"/>
  <c r="FV137" i="6"/>
  <c r="FV149" i="6"/>
  <c r="FV153" i="6"/>
  <c r="FV142" i="6"/>
  <c r="FV118" i="6"/>
  <c r="FV147" i="6"/>
  <c r="FV117" i="6"/>
  <c r="FV69" i="6"/>
  <c r="FV68" i="6"/>
  <c r="FV67" i="6"/>
  <c r="FV66" i="6"/>
  <c r="FV65" i="6"/>
  <c r="FV64" i="6"/>
  <c r="FV63" i="6"/>
  <c r="FV58" i="6"/>
  <c r="FV59" i="6"/>
  <c r="FV56" i="6"/>
  <c r="FV54" i="6"/>
  <c r="FV57" i="6"/>
  <c r="FV53" i="6"/>
  <c r="FV37" i="6"/>
  <c r="FV55" i="6"/>
  <c r="FV39" i="6"/>
  <c r="FV38" i="6"/>
  <c r="FV35" i="6"/>
  <c r="FV36" i="6"/>
  <c r="FV34" i="6"/>
  <c r="FV17" i="6"/>
  <c r="FV16" i="6"/>
  <c r="FV15" i="6"/>
  <c r="FV13" i="6"/>
  <c r="FV12" i="6"/>
  <c r="FV11" i="6"/>
  <c r="FV33" i="6"/>
  <c r="FV14" i="6"/>
  <c r="FV22" i="6"/>
  <c r="FV26" i="6"/>
  <c r="FV27" i="6"/>
  <c r="FV28" i="6"/>
  <c r="GF82" i="10"/>
  <c r="FV192" i="6"/>
  <c r="FV187" i="6"/>
  <c r="FV188" i="6"/>
  <c r="GG1" i="10"/>
  <c r="GG7" i="10"/>
  <c r="GG54" i="10" s="1"/>
  <c r="FV193" i="6"/>
  <c r="FV194" i="6"/>
  <c r="FV183" i="6"/>
  <c r="FV182" i="6"/>
  <c r="FV181" i="6"/>
  <c r="FV144" i="6"/>
  <c r="FW6" i="6"/>
  <c r="FW1" i="4"/>
  <c r="FW7" i="4"/>
  <c r="GP7" i="3"/>
  <c r="GP1" i="3"/>
  <c r="FW102" i="4" l="1"/>
  <c r="FW99" i="4"/>
  <c r="FW101" i="4"/>
  <c r="FW100" i="4"/>
  <c r="FW98" i="4"/>
  <c r="FW96" i="4"/>
  <c r="FW75" i="4"/>
  <c r="FW97" i="4"/>
  <c r="FW76" i="4"/>
  <c r="FW80" i="4"/>
  <c r="FW77" i="4"/>
  <c r="FW79" i="4"/>
  <c r="FW78" i="4"/>
  <c r="GP102" i="3"/>
  <c r="GP99" i="3"/>
  <c r="GP101" i="3"/>
  <c r="GP98" i="3"/>
  <c r="GP100" i="3"/>
  <c r="GP97" i="3"/>
  <c r="GP96" i="3"/>
  <c r="GP75" i="3"/>
  <c r="GP76" i="3"/>
  <c r="GP79" i="3"/>
  <c r="GP78" i="3"/>
  <c r="GP77" i="3"/>
  <c r="GP80" i="3"/>
  <c r="FW74" i="4"/>
  <c r="FW45" i="4"/>
  <c r="FW44" i="4"/>
  <c r="FW47" i="4"/>
  <c r="FW46" i="4"/>
  <c r="FW49" i="4"/>
  <c r="FW48" i="4"/>
  <c r="GP44" i="3"/>
  <c r="GP74" i="3"/>
  <c r="GP45" i="3"/>
  <c r="GP46" i="3"/>
  <c r="GP47" i="3"/>
  <c r="GP48" i="3"/>
  <c r="GP49" i="3"/>
  <c r="FW43" i="4"/>
  <c r="GP43" i="3"/>
  <c r="GG55" i="10"/>
  <c r="GP149" i="3"/>
  <c r="GP118" i="3"/>
  <c r="GP147" i="3"/>
  <c r="GP117" i="3"/>
  <c r="GP153" i="3"/>
  <c r="GP151" i="3"/>
  <c r="FW153" i="4"/>
  <c r="FW151" i="4"/>
  <c r="FW117" i="4"/>
  <c r="FW118" i="4"/>
  <c r="FW149" i="4"/>
  <c r="FW147" i="4"/>
  <c r="GG73" i="10"/>
  <c r="GG81" i="10"/>
  <c r="GH83" i="10" s="1"/>
  <c r="GG74" i="10"/>
  <c r="GG13" i="10"/>
  <c r="GG12" i="10"/>
  <c r="GP193" i="3"/>
  <c r="GP194" i="3"/>
  <c r="GP192" i="3"/>
  <c r="GP183" i="3"/>
  <c r="GP188" i="3"/>
  <c r="GP187" i="3"/>
  <c r="GP182" i="3"/>
  <c r="GP181" i="3"/>
  <c r="GP144" i="3"/>
  <c r="GP137" i="3"/>
  <c r="GP142" i="3"/>
  <c r="FW194" i="4"/>
  <c r="FW193" i="4"/>
  <c r="FW192" i="4"/>
  <c r="FW187" i="4"/>
  <c r="FW183" i="4"/>
  <c r="FW182" i="4"/>
  <c r="FW188" i="4"/>
  <c r="FW181" i="4"/>
  <c r="FW142" i="4"/>
  <c r="FW144" i="4"/>
  <c r="FW137" i="4"/>
  <c r="GP90" i="3"/>
  <c r="GP88" i="3"/>
  <c r="GP89" i="3"/>
  <c r="GP91" i="3"/>
  <c r="GP87" i="3"/>
  <c r="GP86" i="3"/>
  <c r="GP85" i="3"/>
  <c r="FW91" i="4"/>
  <c r="FW89" i="4"/>
  <c r="FW88" i="4"/>
  <c r="FW87" i="4"/>
  <c r="FW90" i="4"/>
  <c r="FW85" i="4"/>
  <c r="FW86" i="4"/>
  <c r="FW111" i="4"/>
  <c r="FW109" i="4"/>
  <c r="FW108" i="4"/>
  <c r="FW110" i="4"/>
  <c r="GP110" i="3"/>
  <c r="GP111" i="3"/>
  <c r="GP108" i="3"/>
  <c r="GP109" i="3"/>
  <c r="GP107" i="3"/>
  <c r="FW107" i="4"/>
  <c r="FW69" i="4"/>
  <c r="FW68" i="4"/>
  <c r="FW65" i="4"/>
  <c r="FW66" i="4"/>
  <c r="FW67" i="4"/>
  <c r="FW64" i="4"/>
  <c r="FW59" i="4"/>
  <c r="FW63" i="4"/>
  <c r="FW55" i="4"/>
  <c r="FW56" i="4"/>
  <c r="FW58" i="4"/>
  <c r="FW57" i="4"/>
  <c r="FW53" i="4"/>
  <c r="FW39" i="4"/>
  <c r="FW37" i="4"/>
  <c r="FW35" i="4"/>
  <c r="FW54" i="4"/>
  <c r="FW33" i="4"/>
  <c r="FW36" i="4"/>
  <c r="FW34" i="4"/>
  <c r="FW38" i="4"/>
  <c r="GP64" i="3"/>
  <c r="GP65" i="3"/>
  <c r="GP66" i="3"/>
  <c r="GP67" i="3"/>
  <c r="GP68" i="3"/>
  <c r="GP69" i="3"/>
  <c r="GP63" i="3"/>
  <c r="GP56" i="3"/>
  <c r="GP54" i="3"/>
  <c r="GP59" i="3"/>
  <c r="GP57" i="3"/>
  <c r="GP58" i="3"/>
  <c r="GP55" i="3"/>
  <c r="GP53" i="3"/>
  <c r="GP35" i="3"/>
  <c r="GP34" i="3"/>
  <c r="GP36" i="3"/>
  <c r="GP37" i="3"/>
  <c r="GP38" i="3"/>
  <c r="GP39" i="3"/>
  <c r="GP33" i="3"/>
  <c r="GP17" i="3"/>
  <c r="GP16" i="3"/>
  <c r="GP15" i="3"/>
  <c r="GP14" i="3"/>
  <c r="GP13" i="3"/>
  <c r="GP12" i="3"/>
  <c r="GP11" i="3"/>
  <c r="GQ6" i="3"/>
  <c r="GP28" i="3"/>
  <c r="GP22" i="3"/>
  <c r="GP27" i="3"/>
  <c r="GP26" i="3"/>
  <c r="FW27" i="4"/>
  <c r="FW22" i="4"/>
  <c r="FW15" i="4"/>
  <c r="FW16" i="4"/>
  <c r="FW17" i="4"/>
  <c r="FW12" i="4"/>
  <c r="FW14" i="4"/>
  <c r="FW13" i="4"/>
  <c r="FW11" i="4"/>
  <c r="FW28" i="4"/>
  <c r="FW26" i="4"/>
  <c r="FX6" i="4"/>
  <c r="GG79" i="10"/>
  <c r="GG80" i="10"/>
  <c r="GG68" i="10"/>
  <c r="GG75" i="10"/>
  <c r="GG24" i="10"/>
  <c r="GG65" i="10"/>
  <c r="GG61" i="10"/>
  <c r="GG59" i="10"/>
  <c r="GG25" i="10"/>
  <c r="GG23" i="10"/>
  <c r="GG15" i="10"/>
  <c r="GG14" i="10"/>
  <c r="GH6" i="10"/>
  <c r="FV116" i="6"/>
  <c r="FW1" i="6"/>
  <c r="FW7" i="6"/>
  <c r="FW101" i="6" l="1"/>
  <c r="FW99" i="6"/>
  <c r="FW100" i="6"/>
  <c r="FW102" i="6"/>
  <c r="FW98" i="6"/>
  <c r="FW97" i="6"/>
  <c r="FW96" i="6"/>
  <c r="FW75" i="6"/>
  <c r="FW76" i="6"/>
  <c r="FW77" i="6"/>
  <c r="FW78" i="6"/>
  <c r="FW79" i="6"/>
  <c r="FW80" i="6"/>
  <c r="FW44" i="6"/>
  <c r="FW74" i="6"/>
  <c r="FW46" i="6"/>
  <c r="FW47" i="6"/>
  <c r="FW48" i="6"/>
  <c r="FW45" i="6"/>
  <c r="FW49" i="6"/>
  <c r="GP116" i="3"/>
  <c r="FW43" i="6"/>
  <c r="FW116" i="4"/>
  <c r="FW107" i="6"/>
  <c r="FW108" i="6"/>
  <c r="FW109" i="6"/>
  <c r="FW111" i="6"/>
  <c r="FW110" i="6"/>
  <c r="FW90" i="6"/>
  <c r="FW91" i="6"/>
  <c r="FW89" i="6"/>
  <c r="FW88" i="6"/>
  <c r="FW86" i="6"/>
  <c r="FW87" i="6"/>
  <c r="FW85" i="6"/>
  <c r="FW151" i="6"/>
  <c r="FW137" i="6"/>
  <c r="FW149" i="6"/>
  <c r="FW153" i="6"/>
  <c r="FW142" i="6"/>
  <c r="FW118" i="6"/>
  <c r="FW147" i="6"/>
  <c r="FW117" i="6"/>
  <c r="FW69" i="6"/>
  <c r="FW68" i="6"/>
  <c r="FW67" i="6"/>
  <c r="FW66" i="6"/>
  <c r="FW64" i="6"/>
  <c r="FW65" i="6"/>
  <c r="FW63" i="6"/>
  <c r="FW59" i="6"/>
  <c r="FW56" i="6"/>
  <c r="FW58" i="6"/>
  <c r="FW57" i="6"/>
  <c r="FW54" i="6"/>
  <c r="FW53" i="6"/>
  <c r="FW55" i="6"/>
  <c r="FW39" i="6"/>
  <c r="FW38" i="6"/>
  <c r="FW36" i="6"/>
  <c r="FW37" i="6"/>
  <c r="FW34" i="6"/>
  <c r="FW35" i="6"/>
  <c r="FW33" i="6"/>
  <c r="FW17" i="6"/>
  <c r="FW15" i="6"/>
  <c r="FW16" i="6"/>
  <c r="FW14" i="6"/>
  <c r="FW13" i="6"/>
  <c r="FW12" i="6"/>
  <c r="FW11" i="6"/>
  <c r="FW27" i="6"/>
  <c r="FW22" i="6"/>
  <c r="FW26" i="6"/>
  <c r="FW28" i="6"/>
  <c r="GG82" i="10"/>
  <c r="FW192" i="6"/>
  <c r="FW188" i="6"/>
  <c r="FW187" i="6"/>
  <c r="GH1" i="10"/>
  <c r="GH7" i="10"/>
  <c r="GH54" i="10" s="1"/>
  <c r="FW193" i="6"/>
  <c r="FW194" i="6"/>
  <c r="FW183" i="6"/>
  <c r="FW181" i="6"/>
  <c r="FW182" i="6"/>
  <c r="FW144" i="6"/>
  <c r="FX6" i="6"/>
  <c r="FX1" i="4"/>
  <c r="FX7" i="4"/>
  <c r="GQ7" i="3"/>
  <c r="GQ1" i="3"/>
  <c r="FX102" i="4" l="1"/>
  <c r="FX101" i="4"/>
  <c r="FX99" i="4"/>
  <c r="FX100" i="4"/>
  <c r="FX97" i="4"/>
  <c r="FX98" i="4"/>
  <c r="FX96" i="4"/>
  <c r="FX75" i="4"/>
  <c r="FX77" i="4"/>
  <c r="FX76" i="4"/>
  <c r="FX80" i="4"/>
  <c r="FX79" i="4"/>
  <c r="FX78" i="4"/>
  <c r="GQ101" i="3"/>
  <c r="GQ102" i="3"/>
  <c r="GQ100" i="3"/>
  <c r="GQ97" i="3"/>
  <c r="GQ98" i="3"/>
  <c r="GQ99" i="3"/>
  <c r="GQ96" i="3"/>
  <c r="GQ75" i="3"/>
  <c r="GQ76" i="3"/>
  <c r="GQ77" i="3"/>
  <c r="GQ80" i="3"/>
  <c r="GQ79" i="3"/>
  <c r="GQ78" i="3"/>
  <c r="FX74" i="4"/>
  <c r="FX44" i="4"/>
  <c r="FX46" i="4"/>
  <c r="FX48" i="4"/>
  <c r="FX47" i="4"/>
  <c r="FX45" i="4"/>
  <c r="FX49" i="4"/>
  <c r="GQ74" i="3"/>
  <c r="GQ44" i="3"/>
  <c r="GQ45" i="3"/>
  <c r="GQ46" i="3"/>
  <c r="GQ47" i="3"/>
  <c r="GQ48" i="3"/>
  <c r="GQ49" i="3"/>
  <c r="FX43" i="4"/>
  <c r="GQ43" i="3"/>
  <c r="GH55" i="10"/>
  <c r="GQ153" i="3"/>
  <c r="GQ151" i="3"/>
  <c r="GQ118" i="3"/>
  <c r="GQ149" i="3"/>
  <c r="GQ117" i="3"/>
  <c r="GQ147" i="3"/>
  <c r="GH73" i="10"/>
  <c r="GH81" i="10"/>
  <c r="GI83" i="10" s="1"/>
  <c r="GH74" i="10"/>
  <c r="FX151" i="4"/>
  <c r="FX153" i="4"/>
  <c r="FX147" i="4"/>
  <c r="FX149" i="4"/>
  <c r="FX118" i="4"/>
  <c r="FX117" i="4"/>
  <c r="GH13" i="10"/>
  <c r="GH12" i="10"/>
  <c r="GQ193" i="3"/>
  <c r="GQ194" i="3"/>
  <c r="GQ192" i="3"/>
  <c r="GQ188" i="3"/>
  <c r="GQ183" i="3"/>
  <c r="GQ187" i="3"/>
  <c r="GQ182" i="3"/>
  <c r="GQ181" i="3"/>
  <c r="GQ144" i="3"/>
  <c r="GQ137" i="3"/>
  <c r="GQ142" i="3"/>
  <c r="FX194" i="4"/>
  <c r="FX193" i="4"/>
  <c r="FX188" i="4"/>
  <c r="FX192" i="4"/>
  <c r="FX187" i="4"/>
  <c r="FX183" i="4"/>
  <c r="FX182" i="4"/>
  <c r="FX181" i="4"/>
  <c r="FX144" i="4"/>
  <c r="FX142" i="4"/>
  <c r="FX137" i="4"/>
  <c r="GQ91" i="3"/>
  <c r="GQ89" i="3"/>
  <c r="GQ88" i="3"/>
  <c r="GQ86" i="3"/>
  <c r="GQ85" i="3"/>
  <c r="GQ90" i="3"/>
  <c r="GQ87" i="3"/>
  <c r="FX91" i="4"/>
  <c r="FX90" i="4"/>
  <c r="FX89" i="4"/>
  <c r="FX88" i="4"/>
  <c r="FX87" i="4"/>
  <c r="FX86" i="4"/>
  <c r="FX85" i="4"/>
  <c r="GQ110" i="3"/>
  <c r="GQ111" i="3"/>
  <c r="GQ109" i="3"/>
  <c r="GQ108" i="3"/>
  <c r="FX109" i="4"/>
  <c r="FX110" i="4"/>
  <c r="FX111" i="4"/>
  <c r="FX108" i="4"/>
  <c r="GQ107" i="3"/>
  <c r="FX69" i="4"/>
  <c r="FX67" i="4"/>
  <c r="FX68" i="4"/>
  <c r="FX66" i="4"/>
  <c r="FX107" i="4"/>
  <c r="FX65" i="4"/>
  <c r="FX64" i="4"/>
  <c r="FX63" i="4"/>
  <c r="FX59" i="4"/>
  <c r="FX58" i="4"/>
  <c r="FX56" i="4"/>
  <c r="FX55" i="4"/>
  <c r="FX53" i="4"/>
  <c r="FX57" i="4"/>
  <c r="FX39" i="4"/>
  <c r="FX37" i="4"/>
  <c r="FX54" i="4"/>
  <c r="FX38" i="4"/>
  <c r="FX36" i="4"/>
  <c r="FX35" i="4"/>
  <c r="FX33" i="4"/>
  <c r="FX34" i="4"/>
  <c r="GQ64" i="3"/>
  <c r="GQ65" i="3"/>
  <c r="GQ66" i="3"/>
  <c r="GQ67" i="3"/>
  <c r="GQ69" i="3"/>
  <c r="GQ68" i="3"/>
  <c r="GQ56" i="3"/>
  <c r="GQ63" i="3"/>
  <c r="GQ54" i="3"/>
  <c r="GQ59" i="3"/>
  <c r="GQ57" i="3"/>
  <c r="GQ58" i="3"/>
  <c r="GQ55" i="3"/>
  <c r="GQ53" i="3"/>
  <c r="GQ35" i="3"/>
  <c r="GQ37" i="3"/>
  <c r="GQ36" i="3"/>
  <c r="GQ34" i="3"/>
  <c r="GQ38" i="3"/>
  <c r="GQ39" i="3"/>
  <c r="GQ33" i="3"/>
  <c r="GQ17" i="3"/>
  <c r="GQ16" i="3"/>
  <c r="GQ15" i="3"/>
  <c r="GQ14" i="3"/>
  <c r="GQ13" i="3"/>
  <c r="GQ12" i="3"/>
  <c r="GQ11" i="3"/>
  <c r="GR6" i="3"/>
  <c r="GQ22" i="3"/>
  <c r="GQ26" i="3"/>
  <c r="GQ28" i="3"/>
  <c r="GQ27" i="3"/>
  <c r="FX17" i="4"/>
  <c r="FX16" i="4"/>
  <c r="FX22" i="4"/>
  <c r="FX15" i="4"/>
  <c r="FX13" i="4"/>
  <c r="FX14" i="4"/>
  <c r="FX12" i="4"/>
  <c r="FX11" i="4"/>
  <c r="FX27" i="4"/>
  <c r="FX26" i="4"/>
  <c r="FX28" i="4"/>
  <c r="FY6" i="4"/>
  <c r="GH80" i="10"/>
  <c r="GH79" i="10"/>
  <c r="GH68" i="10"/>
  <c r="GH75" i="10"/>
  <c r="GH65" i="10"/>
  <c r="GH24" i="10"/>
  <c r="GH61" i="10"/>
  <c r="GH59" i="10"/>
  <c r="GH25" i="10"/>
  <c r="GH23" i="10"/>
  <c r="GH15" i="10"/>
  <c r="GH14" i="10"/>
  <c r="GI6" i="10"/>
  <c r="FW116" i="6"/>
  <c r="FX1" i="6"/>
  <c r="FX7" i="6"/>
  <c r="FX101" i="6" l="1"/>
  <c r="FX100" i="6"/>
  <c r="FX102" i="6"/>
  <c r="FX97" i="6"/>
  <c r="FX99" i="6"/>
  <c r="FX96" i="6"/>
  <c r="FX98" i="6"/>
  <c r="FX75" i="6"/>
  <c r="FX76" i="6"/>
  <c r="FX77" i="6"/>
  <c r="FX80" i="6"/>
  <c r="FX78" i="6"/>
  <c r="FX79" i="6"/>
  <c r="FX74" i="6"/>
  <c r="FX44" i="6"/>
  <c r="FX45" i="6"/>
  <c r="FX46" i="6"/>
  <c r="FX47" i="6"/>
  <c r="FX49" i="6"/>
  <c r="FX48" i="6"/>
  <c r="FX43" i="6"/>
  <c r="GQ116" i="3"/>
  <c r="FX116" i="4"/>
  <c r="FX107" i="6"/>
  <c r="FX108" i="6"/>
  <c r="FX110" i="6"/>
  <c r="FX109" i="6"/>
  <c r="FX111" i="6"/>
  <c r="FX91" i="6"/>
  <c r="FX88" i="6"/>
  <c r="FX90" i="6"/>
  <c r="FX89" i="6"/>
  <c r="FX86" i="6"/>
  <c r="FX87" i="6"/>
  <c r="FX85" i="6"/>
  <c r="FX151" i="6"/>
  <c r="FX137" i="6"/>
  <c r="FX149" i="6"/>
  <c r="FX153" i="6"/>
  <c r="FX142" i="6"/>
  <c r="FX118" i="6"/>
  <c r="FX147" i="6"/>
  <c r="FX117" i="6"/>
  <c r="FX69" i="6"/>
  <c r="FX68" i="6"/>
  <c r="FX67" i="6"/>
  <c r="FX66" i="6"/>
  <c r="FX65" i="6"/>
  <c r="FX64" i="6"/>
  <c r="FX63" i="6"/>
  <c r="FX59" i="6"/>
  <c r="FX58" i="6"/>
  <c r="FX57" i="6"/>
  <c r="FX55" i="6"/>
  <c r="FX39" i="6"/>
  <c r="FX38" i="6"/>
  <c r="FX56" i="6"/>
  <c r="FX54" i="6"/>
  <c r="FX37" i="6"/>
  <c r="FX36" i="6"/>
  <c r="FX53" i="6"/>
  <c r="FX35" i="6"/>
  <c r="FX33" i="6"/>
  <c r="FX34" i="6"/>
  <c r="FX17" i="6"/>
  <c r="FX15" i="6"/>
  <c r="FX16" i="6"/>
  <c r="FX14" i="6"/>
  <c r="FX13" i="6"/>
  <c r="FX12" i="6"/>
  <c r="FX11" i="6"/>
  <c r="FX22" i="6"/>
  <c r="FX26" i="6"/>
  <c r="FX27" i="6"/>
  <c r="FX28" i="6"/>
  <c r="GH82" i="10"/>
  <c r="FX192" i="6"/>
  <c r="FX188" i="6"/>
  <c r="FX187" i="6"/>
  <c r="GI1" i="10"/>
  <c r="GI7" i="10"/>
  <c r="GI54" i="10" s="1"/>
  <c r="FX193" i="6"/>
  <c r="FX194" i="6"/>
  <c r="FX182" i="6"/>
  <c r="FX183" i="6"/>
  <c r="FX181" i="6"/>
  <c r="FX144" i="6"/>
  <c r="FY6" i="6"/>
  <c r="FY1" i="4"/>
  <c r="FY7" i="4"/>
  <c r="GR7" i="3"/>
  <c r="GR1" i="3"/>
  <c r="FY102" i="4" l="1"/>
  <c r="FY101" i="4"/>
  <c r="FY99" i="4"/>
  <c r="FY100" i="4"/>
  <c r="FY97" i="4"/>
  <c r="FY98" i="4"/>
  <c r="FY96" i="4"/>
  <c r="FY75" i="4"/>
  <c r="FY76" i="4"/>
  <c r="FY77" i="4"/>
  <c r="FY80" i="4"/>
  <c r="FY79" i="4"/>
  <c r="FY78" i="4"/>
  <c r="GR102" i="3"/>
  <c r="GR101" i="3"/>
  <c r="GR100" i="3"/>
  <c r="GR98" i="3"/>
  <c r="GR99" i="3"/>
  <c r="GR96" i="3"/>
  <c r="GR97" i="3"/>
  <c r="GR76" i="3"/>
  <c r="GR75" i="3"/>
  <c r="GR77" i="3"/>
  <c r="GR79" i="3"/>
  <c r="GR80" i="3"/>
  <c r="GR78" i="3"/>
  <c r="FY74" i="4"/>
  <c r="FY44" i="4"/>
  <c r="FY45" i="4"/>
  <c r="FY49" i="4"/>
  <c r="FY48" i="4"/>
  <c r="FY47" i="4"/>
  <c r="FY46" i="4"/>
  <c r="GR74" i="3"/>
  <c r="GR45" i="3"/>
  <c r="GR44" i="3"/>
  <c r="GR47" i="3"/>
  <c r="GR48" i="3"/>
  <c r="GR46" i="3"/>
  <c r="GR49" i="3"/>
  <c r="FY43" i="4"/>
  <c r="GR43" i="3"/>
  <c r="GI55" i="10"/>
  <c r="GR153" i="3"/>
  <c r="GR151" i="3"/>
  <c r="GR149" i="3"/>
  <c r="GR118" i="3"/>
  <c r="GR147" i="3"/>
  <c r="GR117" i="3"/>
  <c r="GI73" i="10"/>
  <c r="GI81" i="10"/>
  <c r="GJ83" i="10" s="1"/>
  <c r="GI74" i="10"/>
  <c r="FY153" i="4"/>
  <c r="FY151" i="4"/>
  <c r="FY149" i="4"/>
  <c r="FY147" i="4"/>
  <c r="FY117" i="4"/>
  <c r="FY118" i="4"/>
  <c r="GI13" i="10"/>
  <c r="GI12" i="10"/>
  <c r="GR194" i="3"/>
  <c r="GR193" i="3"/>
  <c r="GR192" i="3"/>
  <c r="GR188" i="3"/>
  <c r="GR187" i="3"/>
  <c r="GR182" i="3"/>
  <c r="GR183" i="3"/>
  <c r="GR181" i="3"/>
  <c r="GR144" i="3"/>
  <c r="GR137" i="3"/>
  <c r="GR142" i="3"/>
  <c r="FY193" i="4"/>
  <c r="FY194" i="4"/>
  <c r="FY188" i="4"/>
  <c r="FY192" i="4"/>
  <c r="FY183" i="4"/>
  <c r="FY187" i="4"/>
  <c r="FY182" i="4"/>
  <c r="FY181" i="4"/>
  <c r="FY142" i="4"/>
  <c r="FY137" i="4"/>
  <c r="FY144" i="4"/>
  <c r="GR90" i="3"/>
  <c r="GR91" i="3"/>
  <c r="GR89" i="3"/>
  <c r="GR88" i="3"/>
  <c r="GR86" i="3"/>
  <c r="GR85" i="3"/>
  <c r="GR87" i="3"/>
  <c r="FY91" i="4"/>
  <c r="FY90" i="4"/>
  <c r="FY89" i="4"/>
  <c r="FY88" i="4"/>
  <c r="FY87" i="4"/>
  <c r="FY86" i="4"/>
  <c r="FY85" i="4"/>
  <c r="GR111" i="3"/>
  <c r="GR110" i="3"/>
  <c r="GR109" i="3"/>
  <c r="GR108" i="3"/>
  <c r="FY110" i="4"/>
  <c r="FY111" i="4"/>
  <c r="FY109" i="4"/>
  <c r="FY108" i="4"/>
  <c r="GR107" i="3"/>
  <c r="FY107" i="4"/>
  <c r="FY69" i="4"/>
  <c r="FY67" i="4"/>
  <c r="FY68" i="4"/>
  <c r="FY66" i="4"/>
  <c r="FY65" i="4"/>
  <c r="FY64" i="4"/>
  <c r="FY63" i="4"/>
  <c r="FY59" i="4"/>
  <c r="FY57" i="4"/>
  <c r="FY56" i="4"/>
  <c r="FY58" i="4"/>
  <c r="FY55" i="4"/>
  <c r="FY54" i="4"/>
  <c r="FY53" i="4"/>
  <c r="FY39" i="4"/>
  <c r="FY37" i="4"/>
  <c r="FY35" i="4"/>
  <c r="FY33" i="4"/>
  <c r="FY36" i="4"/>
  <c r="FY38" i="4"/>
  <c r="FY34" i="4"/>
  <c r="GR64" i="3"/>
  <c r="GR68" i="3"/>
  <c r="GR67" i="3"/>
  <c r="GR69" i="3"/>
  <c r="GR66" i="3"/>
  <c r="GR65" i="3"/>
  <c r="GR63" i="3"/>
  <c r="GR55" i="3"/>
  <c r="GR56" i="3"/>
  <c r="GR57" i="3"/>
  <c r="GR58" i="3"/>
  <c r="GR54" i="3"/>
  <c r="GR59" i="3"/>
  <c r="GR53" i="3"/>
  <c r="GR34" i="3"/>
  <c r="GR35" i="3"/>
  <c r="GR37" i="3"/>
  <c r="GR36" i="3"/>
  <c r="GR38" i="3"/>
  <c r="GR39" i="3"/>
  <c r="GR33" i="3"/>
  <c r="GR17" i="3"/>
  <c r="GR16" i="3"/>
  <c r="GR15" i="3"/>
  <c r="GR14" i="3"/>
  <c r="GR13" i="3"/>
  <c r="GR12" i="3"/>
  <c r="GR11" i="3"/>
  <c r="GS6" i="3"/>
  <c r="GR22" i="3"/>
  <c r="GR28" i="3"/>
  <c r="GR27" i="3"/>
  <c r="GR26" i="3"/>
  <c r="FY17" i="4"/>
  <c r="FY22" i="4"/>
  <c r="FY15" i="4"/>
  <c r="FY16" i="4"/>
  <c r="FY12" i="4"/>
  <c r="FY14" i="4"/>
  <c r="FY13" i="4"/>
  <c r="FY11" i="4"/>
  <c r="FY28" i="4"/>
  <c r="FY26" i="4"/>
  <c r="FY27" i="4"/>
  <c r="FZ6" i="4"/>
  <c r="GI80" i="10"/>
  <c r="GI79" i="10"/>
  <c r="GI68" i="10"/>
  <c r="GI75" i="10"/>
  <c r="GI61" i="10"/>
  <c r="GI59" i="10"/>
  <c r="GI25" i="10"/>
  <c r="GI24" i="10"/>
  <c r="GI65" i="10"/>
  <c r="GI23" i="10"/>
  <c r="GI15" i="10"/>
  <c r="GI14" i="10"/>
  <c r="GJ6" i="10"/>
  <c r="FX116" i="6"/>
  <c r="FY1" i="6"/>
  <c r="FY7" i="6"/>
  <c r="FY102" i="6" l="1"/>
  <c r="FY101" i="6"/>
  <c r="FY100" i="6"/>
  <c r="FY99" i="6"/>
  <c r="FY97" i="6"/>
  <c r="FY98" i="6"/>
  <c r="FY96" i="6"/>
  <c r="FY75" i="6"/>
  <c r="FY77" i="6"/>
  <c r="FY78" i="6"/>
  <c r="FY76" i="6"/>
  <c r="FY80" i="6"/>
  <c r="FY79" i="6"/>
  <c r="FY74" i="6"/>
  <c r="FY44" i="6"/>
  <c r="FY45" i="6"/>
  <c r="FY46" i="6"/>
  <c r="FY47" i="6"/>
  <c r="FY48" i="6"/>
  <c r="FY49" i="6"/>
  <c r="FY43" i="6"/>
  <c r="GR116" i="3"/>
  <c r="FY116" i="4"/>
  <c r="FY107" i="6"/>
  <c r="FY108" i="6"/>
  <c r="FY110" i="6"/>
  <c r="FY109" i="6"/>
  <c r="FY111" i="6"/>
  <c r="FY91" i="6"/>
  <c r="FY90" i="6"/>
  <c r="FY89" i="6"/>
  <c r="FY88" i="6"/>
  <c r="FY87" i="6"/>
  <c r="FY86" i="6"/>
  <c r="FY85" i="6"/>
  <c r="FY137" i="6"/>
  <c r="FY151" i="6"/>
  <c r="FY149" i="6"/>
  <c r="FY153" i="6"/>
  <c r="FY142" i="6"/>
  <c r="FY118" i="6"/>
  <c r="FY147" i="6"/>
  <c r="FY117" i="6"/>
  <c r="FY69" i="6"/>
  <c r="FY68" i="6"/>
  <c r="FY67" i="6"/>
  <c r="FY66" i="6"/>
  <c r="FY65" i="6"/>
  <c r="FY64" i="6"/>
  <c r="FY63" i="6"/>
  <c r="FY59" i="6"/>
  <c r="FY58" i="6"/>
  <c r="FY57" i="6"/>
  <c r="FY53" i="6"/>
  <c r="FY55" i="6"/>
  <c r="FY56" i="6"/>
  <c r="FY39" i="6"/>
  <c r="FY38" i="6"/>
  <c r="FY36" i="6"/>
  <c r="FY54" i="6"/>
  <c r="FY37" i="6"/>
  <c r="FY34" i="6"/>
  <c r="FY35" i="6"/>
  <c r="FY33" i="6"/>
  <c r="FY17" i="6"/>
  <c r="FY16" i="6"/>
  <c r="FY15" i="6"/>
  <c r="FY14" i="6"/>
  <c r="FY13" i="6"/>
  <c r="FY12" i="6"/>
  <c r="FY11" i="6"/>
  <c r="FY22" i="6"/>
  <c r="FY28" i="6"/>
  <c r="FY27" i="6"/>
  <c r="FY26" i="6"/>
  <c r="GI82" i="10"/>
  <c r="FY192" i="6"/>
  <c r="FY188" i="6"/>
  <c r="FY187" i="6"/>
  <c r="GJ1" i="10"/>
  <c r="GJ7" i="10"/>
  <c r="GJ54" i="10" s="1"/>
  <c r="FY193" i="6"/>
  <c r="FY194" i="6"/>
  <c r="FY183" i="6"/>
  <c r="FY181" i="6"/>
  <c r="FY182" i="6"/>
  <c r="FY144" i="6"/>
  <c r="FZ6" i="6"/>
  <c r="FZ1" i="4"/>
  <c r="FZ7" i="4"/>
  <c r="GS7" i="3"/>
  <c r="GS1" i="3"/>
  <c r="FZ101" i="4" l="1"/>
  <c r="FZ100" i="4"/>
  <c r="FZ99" i="4"/>
  <c r="FZ102" i="4"/>
  <c r="FZ97" i="4"/>
  <c r="FZ98" i="4"/>
  <c r="FZ76" i="4"/>
  <c r="FZ75" i="4"/>
  <c r="FZ96" i="4"/>
  <c r="FZ77" i="4"/>
  <c r="FZ80" i="4"/>
  <c r="FZ79" i="4"/>
  <c r="FZ78" i="4"/>
  <c r="GS102" i="3"/>
  <c r="GS101" i="3"/>
  <c r="GS100" i="3"/>
  <c r="GS99" i="3"/>
  <c r="GS98" i="3"/>
  <c r="GS96" i="3"/>
  <c r="GS97" i="3"/>
  <c r="GS75" i="3"/>
  <c r="GS76" i="3"/>
  <c r="GS78" i="3"/>
  <c r="GS77" i="3"/>
  <c r="GS79" i="3"/>
  <c r="GS80" i="3"/>
  <c r="FZ74" i="4"/>
  <c r="FZ44" i="4"/>
  <c r="FZ46" i="4"/>
  <c r="FZ49" i="4"/>
  <c r="FZ48" i="4"/>
  <c r="FZ45" i="4"/>
  <c r="FZ47" i="4"/>
  <c r="GS74" i="3"/>
  <c r="GS45" i="3"/>
  <c r="GS46" i="3"/>
  <c r="GS44" i="3"/>
  <c r="GS47" i="3"/>
  <c r="GS48" i="3"/>
  <c r="GS49" i="3"/>
  <c r="FZ43" i="4"/>
  <c r="GS43" i="3"/>
  <c r="GJ55" i="10"/>
  <c r="GS153" i="3"/>
  <c r="GS149" i="3"/>
  <c r="GS151" i="3"/>
  <c r="GS147" i="3"/>
  <c r="GS118" i="3"/>
  <c r="GS117" i="3"/>
  <c r="FZ151" i="4"/>
  <c r="FZ153" i="4"/>
  <c r="FZ147" i="4"/>
  <c r="FZ149" i="4"/>
  <c r="FZ117" i="4"/>
  <c r="FZ118" i="4"/>
  <c r="GJ81" i="10"/>
  <c r="GK83" i="10" s="1"/>
  <c r="GJ74" i="10"/>
  <c r="GJ73" i="10"/>
  <c r="GJ12" i="10"/>
  <c r="GJ13" i="10"/>
  <c r="GS194" i="3"/>
  <c r="GS192" i="3"/>
  <c r="GS187" i="3"/>
  <c r="GS188" i="3"/>
  <c r="GS182" i="3"/>
  <c r="GS193" i="3"/>
  <c r="GS183" i="3"/>
  <c r="GS181" i="3"/>
  <c r="GS144" i="3"/>
  <c r="GS137" i="3"/>
  <c r="GS142" i="3"/>
  <c r="FZ193" i="4"/>
  <c r="FZ194" i="4"/>
  <c r="FZ192" i="4"/>
  <c r="FZ188" i="4"/>
  <c r="FZ187" i="4"/>
  <c r="FZ181" i="4"/>
  <c r="FZ183" i="4"/>
  <c r="FZ182" i="4"/>
  <c r="FZ144" i="4"/>
  <c r="FZ142" i="4"/>
  <c r="FZ137" i="4"/>
  <c r="GS91" i="3"/>
  <c r="GS89" i="3"/>
  <c r="GS87" i="3"/>
  <c r="GS90" i="3"/>
  <c r="GS88" i="3"/>
  <c r="GS86" i="3"/>
  <c r="GS85" i="3"/>
  <c r="FZ90" i="4"/>
  <c r="FZ88" i="4"/>
  <c r="FZ89" i="4"/>
  <c r="FZ91" i="4"/>
  <c r="FZ87" i="4"/>
  <c r="FZ85" i="4"/>
  <c r="FZ86" i="4"/>
  <c r="GS111" i="3"/>
  <c r="GS110" i="3"/>
  <c r="GS109" i="3"/>
  <c r="GS108" i="3"/>
  <c r="FZ111" i="4"/>
  <c r="FZ110" i="4"/>
  <c r="FZ109" i="4"/>
  <c r="FZ108" i="4"/>
  <c r="GS107" i="3"/>
  <c r="FZ68" i="4"/>
  <c r="FZ107" i="4"/>
  <c r="FZ67" i="4"/>
  <c r="FZ66" i="4"/>
  <c r="FZ69" i="4"/>
  <c r="FZ65" i="4"/>
  <c r="FZ64" i="4"/>
  <c r="FZ63" i="4"/>
  <c r="FZ59" i="4"/>
  <c r="FZ57" i="4"/>
  <c r="FZ58" i="4"/>
  <c r="FZ56" i="4"/>
  <c r="FZ55" i="4"/>
  <c r="FZ39" i="4"/>
  <c r="FZ54" i="4"/>
  <c r="FZ37" i="4"/>
  <c r="FZ38" i="4"/>
  <c r="FZ36" i="4"/>
  <c r="FZ53" i="4"/>
  <c r="FZ34" i="4"/>
  <c r="FZ35" i="4"/>
  <c r="FZ33" i="4"/>
  <c r="GS64" i="3"/>
  <c r="GS65" i="3"/>
  <c r="GS68" i="3"/>
  <c r="GS67" i="3"/>
  <c r="GS69" i="3"/>
  <c r="GS66" i="3"/>
  <c r="GS55" i="3"/>
  <c r="GS63" i="3"/>
  <c r="GS57" i="3"/>
  <c r="GS58" i="3"/>
  <c r="GS56" i="3"/>
  <c r="GS54" i="3"/>
  <c r="GS59" i="3"/>
  <c r="GS53" i="3"/>
  <c r="GS34" i="3"/>
  <c r="GS36" i="3"/>
  <c r="GS35" i="3"/>
  <c r="GS37" i="3"/>
  <c r="GS39" i="3"/>
  <c r="GS38" i="3"/>
  <c r="GS17" i="3"/>
  <c r="GS33" i="3"/>
  <c r="GS16" i="3"/>
  <c r="GS15" i="3"/>
  <c r="GS13" i="3"/>
  <c r="GS12" i="3"/>
  <c r="GS11" i="3"/>
  <c r="GS14" i="3"/>
  <c r="GT6" i="3"/>
  <c r="GS26" i="3"/>
  <c r="GS22" i="3"/>
  <c r="GS27" i="3"/>
  <c r="GS28" i="3"/>
  <c r="FZ28" i="4"/>
  <c r="FZ22" i="4"/>
  <c r="FZ16" i="4"/>
  <c r="FZ14" i="4"/>
  <c r="FZ17" i="4"/>
  <c r="FZ12" i="4"/>
  <c r="FZ15" i="4"/>
  <c r="FZ13" i="4"/>
  <c r="FZ11" i="4"/>
  <c r="FZ27" i="4"/>
  <c r="FZ26" i="4"/>
  <c r="GA6" i="4"/>
  <c r="GJ80" i="10"/>
  <c r="GJ79" i="10"/>
  <c r="GJ68" i="10"/>
  <c r="GJ75" i="10"/>
  <c r="GJ59" i="10"/>
  <c r="GJ25" i="10"/>
  <c r="GJ24" i="10"/>
  <c r="GJ61" i="10"/>
  <c r="GJ65" i="10"/>
  <c r="GJ23" i="10"/>
  <c r="GJ15" i="10"/>
  <c r="GJ14" i="10"/>
  <c r="GK6" i="10"/>
  <c r="FY116" i="6"/>
  <c r="FZ7" i="6"/>
  <c r="FZ1" i="6"/>
  <c r="FZ101" i="6" l="1"/>
  <c r="FZ100" i="6"/>
  <c r="FZ102" i="6"/>
  <c r="FZ99" i="6"/>
  <c r="FZ98" i="6"/>
  <c r="FZ96" i="6"/>
  <c r="FZ97" i="6"/>
  <c r="FZ75" i="6"/>
  <c r="FZ76" i="6"/>
  <c r="FZ77" i="6"/>
  <c r="FZ78" i="6"/>
  <c r="FZ79" i="6"/>
  <c r="FZ80" i="6"/>
  <c r="FZ74" i="6"/>
  <c r="FZ44" i="6"/>
  <c r="FZ45" i="6"/>
  <c r="FZ46" i="6"/>
  <c r="FZ48" i="6"/>
  <c r="FZ47" i="6"/>
  <c r="FZ49" i="6"/>
  <c r="FZ43" i="6"/>
  <c r="GS116" i="3"/>
  <c r="FZ116" i="4"/>
  <c r="FZ108" i="6"/>
  <c r="FZ107" i="6"/>
  <c r="FZ110" i="6"/>
  <c r="FZ109" i="6"/>
  <c r="FZ111" i="6"/>
  <c r="FZ90" i="6"/>
  <c r="FZ88" i="6"/>
  <c r="FZ89" i="6"/>
  <c r="FZ91" i="6"/>
  <c r="FZ87" i="6"/>
  <c r="FZ86" i="6"/>
  <c r="FZ85" i="6"/>
  <c r="FZ137" i="6"/>
  <c r="FZ151" i="6"/>
  <c r="FZ149" i="6"/>
  <c r="FZ153" i="6"/>
  <c r="FZ142" i="6"/>
  <c r="FZ118" i="6"/>
  <c r="FZ117" i="6"/>
  <c r="FZ147" i="6"/>
  <c r="FZ69" i="6"/>
  <c r="FZ68" i="6"/>
  <c r="FZ66" i="6"/>
  <c r="FZ65" i="6"/>
  <c r="FZ64" i="6"/>
  <c r="FZ67" i="6"/>
  <c r="FZ63" i="6"/>
  <c r="FZ59" i="6"/>
  <c r="FZ58" i="6"/>
  <c r="FZ57" i="6"/>
  <c r="FZ56" i="6"/>
  <c r="FZ53" i="6"/>
  <c r="FZ55" i="6"/>
  <c r="FZ54" i="6"/>
  <c r="FZ39" i="6"/>
  <c r="FZ38" i="6"/>
  <c r="FZ36" i="6"/>
  <c r="FZ37" i="6"/>
  <c r="FZ34" i="6"/>
  <c r="FZ35" i="6"/>
  <c r="FZ33" i="6"/>
  <c r="FZ17" i="6"/>
  <c r="FZ15" i="6"/>
  <c r="FZ14" i="6"/>
  <c r="FZ13" i="6"/>
  <c r="FZ16" i="6"/>
  <c r="FZ28" i="6"/>
  <c r="FZ12" i="6"/>
  <c r="FZ11" i="6"/>
  <c r="FZ22" i="6"/>
  <c r="FZ27" i="6"/>
  <c r="FZ26" i="6"/>
  <c r="GJ82" i="10"/>
  <c r="FZ192" i="6"/>
  <c r="FZ188" i="6"/>
  <c r="FZ187" i="6"/>
  <c r="GK7" i="10"/>
  <c r="GK54" i="10" s="1"/>
  <c r="GK1" i="10"/>
  <c r="FZ193" i="6"/>
  <c r="FZ194" i="6"/>
  <c r="FZ182" i="6"/>
  <c r="FZ181" i="6"/>
  <c r="FZ183" i="6"/>
  <c r="FZ144" i="6"/>
  <c r="GA6" i="6"/>
  <c r="GA1" i="4"/>
  <c r="GA7" i="4"/>
  <c r="GT7" i="3"/>
  <c r="GT1" i="3"/>
  <c r="GA101" i="4" l="1"/>
  <c r="GA102" i="4"/>
  <c r="GA100" i="4"/>
  <c r="GA99" i="4"/>
  <c r="GA98" i="4"/>
  <c r="GA96" i="4"/>
  <c r="GA97" i="4"/>
  <c r="GA75" i="4"/>
  <c r="GA76" i="4"/>
  <c r="GA77" i="4"/>
  <c r="GA80" i="4"/>
  <c r="GA78" i="4"/>
  <c r="GA79" i="4"/>
  <c r="GT102" i="3"/>
  <c r="GT101" i="3"/>
  <c r="GT100" i="3"/>
  <c r="GT98" i="3"/>
  <c r="GT99" i="3"/>
  <c r="GT96" i="3"/>
  <c r="GT97" i="3"/>
  <c r="GT76" i="3"/>
  <c r="GT79" i="3"/>
  <c r="GT78" i="3"/>
  <c r="GT75" i="3"/>
  <c r="GT77" i="3"/>
  <c r="GT80" i="3"/>
  <c r="GA74" i="4"/>
  <c r="GA45" i="4"/>
  <c r="GA46" i="4"/>
  <c r="GA49" i="4"/>
  <c r="GA48" i="4"/>
  <c r="GA47" i="4"/>
  <c r="GA44" i="4"/>
  <c r="GT74" i="3"/>
  <c r="GT44" i="3"/>
  <c r="GT45" i="3"/>
  <c r="GT46" i="3"/>
  <c r="GT47" i="3"/>
  <c r="GT49" i="3"/>
  <c r="GT48" i="3"/>
  <c r="GA43" i="4"/>
  <c r="GT43" i="3"/>
  <c r="GK55" i="10"/>
  <c r="GT153" i="3"/>
  <c r="GT149" i="3"/>
  <c r="GT151" i="3"/>
  <c r="GT147" i="3"/>
  <c r="GT118" i="3"/>
  <c r="GT117" i="3"/>
  <c r="GA153" i="4"/>
  <c r="GA149" i="4"/>
  <c r="GA151" i="4"/>
  <c r="GA147" i="4"/>
  <c r="GA117" i="4"/>
  <c r="GA118" i="4"/>
  <c r="GK81" i="10"/>
  <c r="GL83" i="10" s="1"/>
  <c r="GK74" i="10"/>
  <c r="GK73" i="10"/>
  <c r="GK12" i="10"/>
  <c r="GK13" i="10"/>
  <c r="GT194" i="3"/>
  <c r="GT193" i="3"/>
  <c r="GT188" i="3"/>
  <c r="GT192" i="3"/>
  <c r="GT182" i="3"/>
  <c r="GT187" i="3"/>
  <c r="GT183" i="3"/>
  <c r="GT181" i="3"/>
  <c r="GT144" i="3"/>
  <c r="GT137" i="3"/>
  <c r="GT142" i="3"/>
  <c r="GA193" i="4"/>
  <c r="GA194" i="4"/>
  <c r="GA188" i="4"/>
  <c r="GA187" i="4"/>
  <c r="GA192" i="4"/>
  <c r="GA182" i="4"/>
  <c r="GA183" i="4"/>
  <c r="GA181" i="4"/>
  <c r="GA144" i="4"/>
  <c r="GA137" i="4"/>
  <c r="GA142" i="4"/>
  <c r="GT90" i="3"/>
  <c r="GT91" i="3"/>
  <c r="GT89" i="3"/>
  <c r="GT88" i="3"/>
  <c r="GT87" i="3"/>
  <c r="GT86" i="3"/>
  <c r="GT85" i="3"/>
  <c r="GA91" i="4"/>
  <c r="GA90" i="4"/>
  <c r="GA89" i="4"/>
  <c r="GA88" i="4"/>
  <c r="GA87" i="4"/>
  <c r="GA85" i="4"/>
  <c r="GA86" i="4"/>
  <c r="GT109" i="3"/>
  <c r="GT111" i="3"/>
  <c r="GT110" i="3"/>
  <c r="GT108" i="3"/>
  <c r="GA109" i="4"/>
  <c r="GA108" i="4"/>
  <c r="GA110" i="4"/>
  <c r="GA111" i="4"/>
  <c r="GT107" i="3"/>
  <c r="GA69" i="4"/>
  <c r="GA107" i="4"/>
  <c r="GA67" i="4"/>
  <c r="GA68" i="4"/>
  <c r="GA65" i="4"/>
  <c r="GA64" i="4"/>
  <c r="GA66" i="4"/>
  <c r="GA59" i="4"/>
  <c r="GA58" i="4"/>
  <c r="GA63" i="4"/>
  <c r="GA57" i="4"/>
  <c r="GA55" i="4"/>
  <c r="GA56" i="4"/>
  <c r="GA54" i="4"/>
  <c r="GA39" i="4"/>
  <c r="GA38" i="4"/>
  <c r="GA36" i="4"/>
  <c r="GA53" i="4"/>
  <c r="GA34" i="4"/>
  <c r="GA37" i="4"/>
  <c r="GA35" i="4"/>
  <c r="GA33" i="4"/>
  <c r="GT66" i="3"/>
  <c r="GT64" i="3"/>
  <c r="GT65" i="3"/>
  <c r="GT68" i="3"/>
  <c r="GT67" i="3"/>
  <c r="GT69" i="3"/>
  <c r="GT57" i="3"/>
  <c r="GT63" i="3"/>
  <c r="GT55" i="3"/>
  <c r="GT58" i="3"/>
  <c r="GT54" i="3"/>
  <c r="GT59" i="3"/>
  <c r="GT56" i="3"/>
  <c r="GT53" i="3"/>
  <c r="GT34" i="3"/>
  <c r="GT36" i="3"/>
  <c r="GT37" i="3"/>
  <c r="GT39" i="3"/>
  <c r="GT35" i="3"/>
  <c r="GT38" i="3"/>
  <c r="GT17" i="3"/>
  <c r="GT33" i="3"/>
  <c r="GT16" i="3"/>
  <c r="GT15" i="3"/>
  <c r="GT14" i="3"/>
  <c r="GT13" i="3"/>
  <c r="GT12" i="3"/>
  <c r="GT11" i="3"/>
  <c r="GU6" i="3"/>
  <c r="GT26" i="3"/>
  <c r="GT22" i="3"/>
  <c r="GT28" i="3"/>
  <c r="GT27" i="3"/>
  <c r="GA22" i="4"/>
  <c r="GA16" i="4"/>
  <c r="GA17" i="4"/>
  <c r="GA14" i="4"/>
  <c r="GA15" i="4"/>
  <c r="GA13" i="4"/>
  <c r="GA11" i="4"/>
  <c r="GA12" i="4"/>
  <c r="GA26" i="4"/>
  <c r="GA28" i="4"/>
  <c r="GA27" i="4"/>
  <c r="GB6" i="4"/>
  <c r="GK79" i="10"/>
  <c r="GK80" i="10"/>
  <c r="GK68" i="10"/>
  <c r="GK75" i="10"/>
  <c r="GK59" i="10"/>
  <c r="GK25" i="10"/>
  <c r="GK65" i="10"/>
  <c r="GK24" i="10"/>
  <c r="GK61" i="10"/>
  <c r="GK23" i="10"/>
  <c r="GK15" i="10"/>
  <c r="GK14" i="10"/>
  <c r="GL6" i="10"/>
  <c r="FZ116" i="6"/>
  <c r="GA7" i="6"/>
  <c r="GA1" i="6"/>
  <c r="GA101" i="6" l="1"/>
  <c r="GA102" i="6"/>
  <c r="GA98" i="6"/>
  <c r="GA97" i="6"/>
  <c r="GA100" i="6"/>
  <c r="GA96" i="6"/>
  <c r="GA99" i="6"/>
  <c r="GA75" i="6"/>
  <c r="GA76" i="6"/>
  <c r="GA77" i="6"/>
  <c r="GA78" i="6"/>
  <c r="GA79" i="6"/>
  <c r="GA80" i="6"/>
  <c r="GA44" i="6"/>
  <c r="GA45" i="6"/>
  <c r="GA74" i="6"/>
  <c r="GA46" i="6"/>
  <c r="GA47" i="6"/>
  <c r="GA48" i="6"/>
  <c r="GA49" i="6"/>
  <c r="GA43" i="6"/>
  <c r="GT116" i="3"/>
  <c r="GA116" i="4"/>
  <c r="GA108" i="6"/>
  <c r="GA107" i="6"/>
  <c r="GA109" i="6"/>
  <c r="GA110" i="6"/>
  <c r="GA111" i="6"/>
  <c r="GA90" i="6"/>
  <c r="GA91" i="6"/>
  <c r="GA89" i="6"/>
  <c r="GA88" i="6"/>
  <c r="GA86" i="6"/>
  <c r="GA87" i="6"/>
  <c r="GA85" i="6"/>
  <c r="GA137" i="6"/>
  <c r="GA151" i="6"/>
  <c r="GA149" i="6"/>
  <c r="GA153" i="6"/>
  <c r="GA142" i="6"/>
  <c r="GA118" i="6"/>
  <c r="GA147" i="6"/>
  <c r="GA117" i="6"/>
  <c r="GA68" i="6"/>
  <c r="GA66" i="6"/>
  <c r="GA65" i="6"/>
  <c r="GA64" i="6"/>
  <c r="GA67" i="6"/>
  <c r="GA69" i="6"/>
  <c r="GA63" i="6"/>
  <c r="GA59" i="6"/>
  <c r="GA58" i="6"/>
  <c r="GA57" i="6"/>
  <c r="GA55" i="6"/>
  <c r="GA39" i="6"/>
  <c r="GA56" i="6"/>
  <c r="GA54" i="6"/>
  <c r="GA37" i="6"/>
  <c r="GA36" i="6"/>
  <c r="GA35" i="6"/>
  <c r="GA53" i="6"/>
  <c r="GA33" i="6"/>
  <c r="GA38" i="6"/>
  <c r="GA17" i="6"/>
  <c r="GA16" i="6"/>
  <c r="GA15" i="6"/>
  <c r="GA34" i="6"/>
  <c r="GA14" i="6"/>
  <c r="GA13" i="6"/>
  <c r="GA12" i="6"/>
  <c r="GA11" i="6"/>
  <c r="GA22" i="6"/>
  <c r="GA28" i="6"/>
  <c r="GA27" i="6"/>
  <c r="GA26" i="6"/>
  <c r="GK82" i="10"/>
  <c r="GA192" i="6"/>
  <c r="GA188" i="6"/>
  <c r="GA187" i="6"/>
  <c r="GL7" i="10"/>
  <c r="GL54" i="10" s="1"/>
  <c r="GL1" i="10"/>
  <c r="GA193" i="6"/>
  <c r="GA194" i="6"/>
  <c r="GA183" i="6"/>
  <c r="GA181" i="6"/>
  <c r="GA182" i="6"/>
  <c r="GA144" i="6"/>
  <c r="GB6" i="6"/>
  <c r="GB1" i="4"/>
  <c r="GB7" i="4"/>
  <c r="GU7" i="3"/>
  <c r="GU1" i="3"/>
  <c r="GB101" i="4" l="1"/>
  <c r="GB102" i="4"/>
  <c r="GB100" i="4"/>
  <c r="GB99" i="4"/>
  <c r="GB97" i="4"/>
  <c r="GB98" i="4"/>
  <c r="GB96" i="4"/>
  <c r="GB75" i="4"/>
  <c r="GB76" i="4"/>
  <c r="GB77" i="4"/>
  <c r="GB79" i="4"/>
  <c r="GB80" i="4"/>
  <c r="GB78" i="4"/>
  <c r="GU102" i="3"/>
  <c r="GU100" i="3"/>
  <c r="GU98" i="3"/>
  <c r="GU101" i="3"/>
  <c r="GU96" i="3"/>
  <c r="GU99" i="3"/>
  <c r="GU97" i="3"/>
  <c r="GU76" i="3"/>
  <c r="GU78" i="3"/>
  <c r="GU75" i="3"/>
  <c r="GU77" i="3"/>
  <c r="GU79" i="3"/>
  <c r="GU80" i="3"/>
  <c r="GB74" i="4"/>
  <c r="GB45" i="4"/>
  <c r="GB46" i="4"/>
  <c r="GB47" i="4"/>
  <c r="GB49" i="4"/>
  <c r="GB48" i="4"/>
  <c r="GB44" i="4"/>
  <c r="GU74" i="3"/>
  <c r="GU44" i="3"/>
  <c r="GU46" i="3"/>
  <c r="GU47" i="3"/>
  <c r="GU45" i="3"/>
  <c r="GU49" i="3"/>
  <c r="GU48" i="3"/>
  <c r="GB43" i="4"/>
  <c r="GU43" i="3"/>
  <c r="GL55" i="10"/>
  <c r="GU151" i="3"/>
  <c r="GU149" i="3"/>
  <c r="GU153" i="3"/>
  <c r="GU147" i="3"/>
  <c r="GU118" i="3"/>
  <c r="GU117" i="3"/>
  <c r="GL81" i="10"/>
  <c r="GM83" i="10" s="1"/>
  <c r="GL74" i="10"/>
  <c r="GL73" i="10"/>
  <c r="GB151" i="4"/>
  <c r="GB153" i="4"/>
  <c r="GB149" i="4"/>
  <c r="GB147" i="4"/>
  <c r="GB117" i="4"/>
  <c r="GB118" i="4"/>
  <c r="GL12" i="10"/>
  <c r="GL13" i="10"/>
  <c r="GU194" i="3"/>
  <c r="GU193" i="3"/>
  <c r="GU188" i="3"/>
  <c r="GU192" i="3"/>
  <c r="GU187" i="3"/>
  <c r="GU183" i="3"/>
  <c r="GU181" i="3"/>
  <c r="GU182" i="3"/>
  <c r="GU144" i="3"/>
  <c r="GU142" i="3"/>
  <c r="GU137" i="3"/>
  <c r="GB194" i="4"/>
  <c r="GB192" i="4"/>
  <c r="GB193" i="4"/>
  <c r="GB188" i="4"/>
  <c r="GB183" i="4"/>
  <c r="GB187" i="4"/>
  <c r="GB182" i="4"/>
  <c r="GB181" i="4"/>
  <c r="GB144" i="4"/>
  <c r="GB142" i="4"/>
  <c r="GB137" i="4"/>
  <c r="GU91" i="3"/>
  <c r="GU88" i="3"/>
  <c r="GU90" i="3"/>
  <c r="GU87" i="3"/>
  <c r="GU86" i="3"/>
  <c r="GU89" i="3"/>
  <c r="GU85" i="3"/>
  <c r="GB90" i="4"/>
  <c r="GB91" i="4"/>
  <c r="GB89" i="4"/>
  <c r="GB88" i="4"/>
  <c r="GB87" i="4"/>
  <c r="GB86" i="4"/>
  <c r="GB85" i="4"/>
  <c r="GU111" i="3"/>
  <c r="GU110" i="3"/>
  <c r="GU109" i="3"/>
  <c r="GU108" i="3"/>
  <c r="GB111" i="4"/>
  <c r="GB109" i="4"/>
  <c r="GB108" i="4"/>
  <c r="GB110" i="4"/>
  <c r="GU107" i="3"/>
  <c r="GB69" i="4"/>
  <c r="GB107" i="4"/>
  <c r="GB67" i="4"/>
  <c r="GB68" i="4"/>
  <c r="GB65" i="4"/>
  <c r="GB66" i="4"/>
  <c r="GB64" i="4"/>
  <c r="GB58" i="4"/>
  <c r="GB63" i="4"/>
  <c r="GB59" i="4"/>
  <c r="GB57" i="4"/>
  <c r="GB55" i="4"/>
  <c r="GB56" i="4"/>
  <c r="GB54" i="4"/>
  <c r="GB53" i="4"/>
  <c r="GB38" i="4"/>
  <c r="GB36" i="4"/>
  <c r="GB37" i="4"/>
  <c r="GB34" i="4"/>
  <c r="GB39" i="4"/>
  <c r="GB33" i="4"/>
  <c r="GB35" i="4"/>
  <c r="GU66" i="3"/>
  <c r="GU64" i="3"/>
  <c r="GU65" i="3"/>
  <c r="GU67" i="3"/>
  <c r="GU68" i="3"/>
  <c r="GU69" i="3"/>
  <c r="GU63" i="3"/>
  <c r="GU54" i="3"/>
  <c r="GU57" i="3"/>
  <c r="GU55" i="3"/>
  <c r="GU56" i="3"/>
  <c r="GU58" i="3"/>
  <c r="GU59" i="3"/>
  <c r="GU53" i="3"/>
  <c r="GU34" i="3"/>
  <c r="GU36" i="3"/>
  <c r="GU35" i="3"/>
  <c r="GU37" i="3"/>
  <c r="GU39" i="3"/>
  <c r="GU38" i="3"/>
  <c r="GU33" i="3"/>
  <c r="GU16" i="3"/>
  <c r="GU17" i="3"/>
  <c r="GU14" i="3"/>
  <c r="GU13" i="3"/>
  <c r="GU12" i="3"/>
  <c r="GU11" i="3"/>
  <c r="GU15" i="3"/>
  <c r="GV6" i="3"/>
  <c r="GU22" i="3"/>
  <c r="GU27" i="3"/>
  <c r="GU26" i="3"/>
  <c r="GU28" i="3"/>
  <c r="GB26" i="4"/>
  <c r="GB22" i="4"/>
  <c r="GB16" i="4"/>
  <c r="GB17" i="4"/>
  <c r="GB14" i="4"/>
  <c r="GB15" i="4"/>
  <c r="GB13" i="4"/>
  <c r="GB11" i="4"/>
  <c r="GB12" i="4"/>
  <c r="GB27" i="4"/>
  <c r="GB28" i="4"/>
  <c r="GC6" i="4"/>
  <c r="GL79" i="10"/>
  <c r="GL80" i="10"/>
  <c r="GL68" i="10"/>
  <c r="GL75" i="10"/>
  <c r="GL65" i="10"/>
  <c r="GL24" i="10"/>
  <c r="GL59" i="10"/>
  <c r="GL25" i="10"/>
  <c r="GL61" i="10"/>
  <c r="GL23" i="10"/>
  <c r="GL15" i="10"/>
  <c r="GL14" i="10"/>
  <c r="GM6" i="10"/>
  <c r="GA116" i="6"/>
  <c r="GB1" i="6"/>
  <c r="GB7" i="6"/>
  <c r="GB102" i="6" l="1"/>
  <c r="GB101" i="6"/>
  <c r="GB100" i="6"/>
  <c r="GB98" i="6"/>
  <c r="GB99" i="6"/>
  <c r="GB97" i="6"/>
  <c r="GB76" i="6"/>
  <c r="GB77" i="6"/>
  <c r="GB78" i="6"/>
  <c r="GB79" i="6"/>
  <c r="GB80" i="6"/>
  <c r="GB96" i="6"/>
  <c r="GB75" i="6"/>
  <c r="GB45" i="6"/>
  <c r="GB74" i="6"/>
  <c r="GB49" i="6"/>
  <c r="GB44" i="6"/>
  <c r="GB48" i="6"/>
  <c r="GB47" i="6"/>
  <c r="GB46" i="6"/>
  <c r="GB43" i="6"/>
  <c r="GU116" i="3"/>
  <c r="GB116" i="4"/>
  <c r="GB108" i="6"/>
  <c r="GB107" i="6"/>
  <c r="GB109" i="6"/>
  <c r="GB110" i="6"/>
  <c r="GB111" i="6"/>
  <c r="GB90" i="6"/>
  <c r="GB91" i="6"/>
  <c r="GB89" i="6"/>
  <c r="GB88" i="6"/>
  <c r="GB86" i="6"/>
  <c r="GB87" i="6"/>
  <c r="GB85" i="6"/>
  <c r="GB151" i="6"/>
  <c r="GB137" i="6"/>
  <c r="GB149" i="6"/>
  <c r="GB153" i="6"/>
  <c r="GB142" i="6"/>
  <c r="GB118" i="6"/>
  <c r="GB147" i="6"/>
  <c r="GB117" i="6"/>
  <c r="GB69" i="6"/>
  <c r="GB68" i="6"/>
  <c r="GB67" i="6"/>
  <c r="GB66" i="6"/>
  <c r="GB65" i="6"/>
  <c r="GB64" i="6"/>
  <c r="GB63" i="6"/>
  <c r="GB58" i="6"/>
  <c r="GB57" i="6"/>
  <c r="GB59" i="6"/>
  <c r="GB56" i="6"/>
  <c r="GB55" i="6"/>
  <c r="GB54" i="6"/>
  <c r="GB53" i="6"/>
  <c r="GB37" i="6"/>
  <c r="GB36" i="6"/>
  <c r="GB39" i="6"/>
  <c r="GB33" i="6"/>
  <c r="GB38" i="6"/>
  <c r="GB35" i="6"/>
  <c r="GB17" i="6"/>
  <c r="GB16" i="6"/>
  <c r="GB34" i="6"/>
  <c r="GB14" i="6"/>
  <c r="GB13" i="6"/>
  <c r="GB12" i="6"/>
  <c r="GB15" i="6"/>
  <c r="GB22" i="6"/>
  <c r="GB11" i="6"/>
  <c r="GB27" i="6"/>
  <c r="GB26" i="6"/>
  <c r="GB28" i="6"/>
  <c r="GL82" i="10"/>
  <c r="GB188" i="6"/>
  <c r="GB187" i="6"/>
  <c r="GB192" i="6"/>
  <c r="GM7" i="10"/>
  <c r="GM54" i="10" s="1"/>
  <c r="GM1" i="10"/>
  <c r="GB193" i="6"/>
  <c r="GB194" i="6"/>
  <c r="GB183" i="6"/>
  <c r="GB182" i="6"/>
  <c r="GB181" i="6"/>
  <c r="GB144" i="6"/>
  <c r="GC6" i="6"/>
  <c r="GC1" i="4"/>
  <c r="GC7" i="4"/>
  <c r="GV7" i="3"/>
  <c r="GV1" i="3"/>
  <c r="GC101" i="4" l="1"/>
  <c r="GC102" i="4"/>
  <c r="GC99" i="4"/>
  <c r="GC97" i="4"/>
  <c r="GC98" i="4"/>
  <c r="GC100" i="4"/>
  <c r="GC76" i="4"/>
  <c r="GC77" i="4"/>
  <c r="GC96" i="4"/>
  <c r="GC78" i="4"/>
  <c r="GC75" i="4"/>
  <c r="GC80" i="4"/>
  <c r="GC79" i="4"/>
  <c r="GV101" i="3"/>
  <c r="GV100" i="3"/>
  <c r="GV99" i="3"/>
  <c r="GV102" i="3"/>
  <c r="GV98" i="3"/>
  <c r="GV97" i="3"/>
  <c r="GV96" i="3"/>
  <c r="GV77" i="3"/>
  <c r="GV76" i="3"/>
  <c r="GV78" i="3"/>
  <c r="GV75" i="3"/>
  <c r="GV80" i="3"/>
  <c r="GV79" i="3"/>
  <c r="GC74" i="4"/>
  <c r="GC45" i="4"/>
  <c r="GC44" i="4"/>
  <c r="GC46" i="4"/>
  <c r="GC49" i="4"/>
  <c r="GC48" i="4"/>
  <c r="GC47" i="4"/>
  <c r="GV44" i="3"/>
  <c r="GV45" i="3"/>
  <c r="GV74" i="3"/>
  <c r="GV46" i="3"/>
  <c r="GV47" i="3"/>
  <c r="GV49" i="3"/>
  <c r="GV48" i="3"/>
  <c r="GC43" i="4"/>
  <c r="GV43" i="3"/>
  <c r="GM55" i="10"/>
  <c r="GV151" i="3"/>
  <c r="GV153" i="3"/>
  <c r="GV147" i="3"/>
  <c r="GV149" i="3"/>
  <c r="GV118" i="3"/>
  <c r="GV117" i="3"/>
  <c r="GC153" i="4"/>
  <c r="GC151" i="4"/>
  <c r="GC147" i="4"/>
  <c r="GC149" i="4"/>
  <c r="GC117" i="4"/>
  <c r="GC118" i="4"/>
  <c r="GM81" i="10"/>
  <c r="GN83" i="10" s="1"/>
  <c r="GM74" i="10"/>
  <c r="GM73" i="10"/>
  <c r="GM12" i="10"/>
  <c r="GM13" i="10"/>
  <c r="GV194" i="3"/>
  <c r="GV193" i="3"/>
  <c r="GV192" i="3"/>
  <c r="GV187" i="3"/>
  <c r="GV188" i="3"/>
  <c r="GV182" i="3"/>
  <c r="GV181" i="3"/>
  <c r="GV183" i="3"/>
  <c r="GV144" i="3"/>
  <c r="GV142" i="3"/>
  <c r="GV137" i="3"/>
  <c r="GC194" i="4"/>
  <c r="GC193" i="4"/>
  <c r="GC192" i="4"/>
  <c r="GC187" i="4"/>
  <c r="GC183" i="4"/>
  <c r="GC188" i="4"/>
  <c r="GC182" i="4"/>
  <c r="GC181" i="4"/>
  <c r="GC142" i="4"/>
  <c r="GC137" i="4"/>
  <c r="GC144" i="4"/>
  <c r="GV91" i="3"/>
  <c r="GV90" i="3"/>
  <c r="GV88" i="3"/>
  <c r="GV89" i="3"/>
  <c r="GV86" i="3"/>
  <c r="GV87" i="3"/>
  <c r="GV85" i="3"/>
  <c r="GC91" i="4"/>
  <c r="GC90" i="4"/>
  <c r="GC89" i="4"/>
  <c r="GC86" i="4"/>
  <c r="GC88" i="4"/>
  <c r="GC87" i="4"/>
  <c r="GC85" i="4"/>
  <c r="GC111" i="4"/>
  <c r="GC110" i="4"/>
  <c r="GC109" i="4"/>
  <c r="GC108" i="4"/>
  <c r="GV111" i="3"/>
  <c r="GV109" i="3"/>
  <c r="GV110" i="3"/>
  <c r="GV108" i="3"/>
  <c r="GV107" i="3"/>
  <c r="GC69" i="4"/>
  <c r="GC107" i="4"/>
  <c r="GC68" i="4"/>
  <c r="GC67" i="4"/>
  <c r="GC65" i="4"/>
  <c r="GC66" i="4"/>
  <c r="GC64" i="4"/>
  <c r="GC63" i="4"/>
  <c r="GC58" i="4"/>
  <c r="GC59" i="4"/>
  <c r="GC57" i="4"/>
  <c r="GC56" i="4"/>
  <c r="GC54" i="4"/>
  <c r="GC53" i="4"/>
  <c r="GC38" i="4"/>
  <c r="GC36" i="4"/>
  <c r="GC55" i="4"/>
  <c r="GC39" i="4"/>
  <c r="GC34" i="4"/>
  <c r="GC35" i="4"/>
  <c r="GC33" i="4"/>
  <c r="GC37" i="4"/>
  <c r="GV64" i="3"/>
  <c r="GV66" i="3"/>
  <c r="GV65" i="3"/>
  <c r="GV67" i="3"/>
  <c r="GV68" i="3"/>
  <c r="GV69" i="3"/>
  <c r="GV63" i="3"/>
  <c r="GV54" i="3"/>
  <c r="GV57" i="3"/>
  <c r="GV56" i="3"/>
  <c r="GV55" i="3"/>
  <c r="GV58" i="3"/>
  <c r="GV59" i="3"/>
  <c r="GV53" i="3"/>
  <c r="GV35" i="3"/>
  <c r="GV34" i="3"/>
  <c r="GV36" i="3"/>
  <c r="GV38" i="3"/>
  <c r="GV37" i="3"/>
  <c r="GV39" i="3"/>
  <c r="GV33" i="3"/>
  <c r="GV16" i="3"/>
  <c r="GV15" i="3"/>
  <c r="GV17" i="3"/>
  <c r="GV14" i="3"/>
  <c r="GV13" i="3"/>
  <c r="GV12" i="3"/>
  <c r="GV11" i="3"/>
  <c r="GW6" i="3"/>
  <c r="GV22" i="3"/>
  <c r="GV27" i="3"/>
  <c r="GV28" i="3"/>
  <c r="GV26" i="3"/>
  <c r="GC27" i="4"/>
  <c r="GC26" i="4"/>
  <c r="GC22" i="4"/>
  <c r="GC17" i="4"/>
  <c r="GC16" i="4"/>
  <c r="GC15" i="4"/>
  <c r="GC11" i="4"/>
  <c r="GC14" i="4"/>
  <c r="GC13" i="4"/>
  <c r="GC12" i="4"/>
  <c r="GC28" i="4"/>
  <c r="GD6" i="4"/>
  <c r="GM80" i="10"/>
  <c r="GM79" i="10"/>
  <c r="GM68" i="10"/>
  <c r="GM75" i="10"/>
  <c r="GM59" i="10"/>
  <c r="GM25" i="10"/>
  <c r="GM24" i="10"/>
  <c r="GM65" i="10"/>
  <c r="GM61" i="10"/>
  <c r="GM23" i="10"/>
  <c r="GM15" i="10"/>
  <c r="GM14" i="10"/>
  <c r="GN6" i="10"/>
  <c r="GB116" i="6"/>
  <c r="GC1" i="6"/>
  <c r="GC7" i="6"/>
  <c r="GC102" i="6" l="1"/>
  <c r="GC99" i="6"/>
  <c r="GC100" i="6"/>
  <c r="GC98" i="6"/>
  <c r="GC101" i="6"/>
  <c r="GC97" i="6"/>
  <c r="GC96" i="6"/>
  <c r="GC75" i="6"/>
  <c r="GC76" i="6"/>
  <c r="GC77" i="6"/>
  <c r="GC78" i="6"/>
  <c r="GC79" i="6"/>
  <c r="GC80" i="6"/>
  <c r="GC74" i="6"/>
  <c r="GC44" i="6"/>
  <c r="GC45" i="6"/>
  <c r="GC49" i="6"/>
  <c r="GC46" i="6"/>
  <c r="GC48" i="6"/>
  <c r="GC47" i="6"/>
  <c r="GC43" i="6"/>
  <c r="GV116" i="3"/>
  <c r="GC116" i="4"/>
  <c r="GC108" i="6"/>
  <c r="GC109" i="6"/>
  <c r="GC107" i="6"/>
  <c r="GC111" i="6"/>
  <c r="GC110" i="6"/>
  <c r="GC90" i="6"/>
  <c r="GC91" i="6"/>
  <c r="GC88" i="6"/>
  <c r="GC89" i="6"/>
  <c r="GC87" i="6"/>
  <c r="GC86" i="6"/>
  <c r="GC85" i="6"/>
  <c r="GC151" i="6"/>
  <c r="GC137" i="6"/>
  <c r="GC149" i="6"/>
  <c r="GC153" i="6"/>
  <c r="GC142" i="6"/>
  <c r="GC118" i="6"/>
  <c r="GC147" i="6"/>
  <c r="GC117" i="6"/>
  <c r="GC69" i="6"/>
  <c r="GC68" i="6"/>
  <c r="GC67" i="6"/>
  <c r="GC66" i="6"/>
  <c r="GC65" i="6"/>
  <c r="GC64" i="6"/>
  <c r="GC63" i="6"/>
  <c r="GC58" i="6"/>
  <c r="GC59" i="6"/>
  <c r="GC56" i="6"/>
  <c r="GC57" i="6"/>
  <c r="GC54" i="6"/>
  <c r="GC53" i="6"/>
  <c r="GC37" i="6"/>
  <c r="GC55" i="6"/>
  <c r="GC38" i="6"/>
  <c r="GC36" i="6"/>
  <c r="GC39" i="6"/>
  <c r="GC35" i="6"/>
  <c r="GC33" i="6"/>
  <c r="GC17" i="6"/>
  <c r="GC16" i="6"/>
  <c r="GC15" i="6"/>
  <c r="GC34" i="6"/>
  <c r="GC12" i="6"/>
  <c r="GC13" i="6"/>
  <c r="GC14" i="6"/>
  <c r="GC11" i="6"/>
  <c r="GC22" i="6"/>
  <c r="GC26" i="6"/>
  <c r="GC27" i="6"/>
  <c r="GC28" i="6"/>
  <c r="GM82" i="10"/>
  <c r="GC187" i="6"/>
  <c r="GC188" i="6"/>
  <c r="GC192" i="6"/>
  <c r="GN7" i="10"/>
  <c r="GN54" i="10" s="1"/>
  <c r="GN1" i="10"/>
  <c r="GC193" i="6"/>
  <c r="GC194" i="6"/>
  <c r="GC183" i="6"/>
  <c r="GC182" i="6"/>
  <c r="GC181" i="6"/>
  <c r="GC144" i="6"/>
  <c r="GD6" i="6"/>
  <c r="GD7" i="4"/>
  <c r="GD1" i="4"/>
  <c r="GW7" i="3"/>
  <c r="GW1" i="3"/>
  <c r="GD101" i="4" l="1"/>
  <c r="GD102" i="4"/>
  <c r="GD99" i="4"/>
  <c r="GD100" i="4"/>
  <c r="GD98" i="4"/>
  <c r="GD96" i="4"/>
  <c r="GD97" i="4"/>
  <c r="GD75" i="4"/>
  <c r="GD77" i="4"/>
  <c r="GD79" i="4"/>
  <c r="GD78" i="4"/>
  <c r="GD76" i="4"/>
  <c r="GD80" i="4"/>
  <c r="GW102" i="3"/>
  <c r="GW99" i="3"/>
  <c r="GW101" i="3"/>
  <c r="GW98" i="3"/>
  <c r="GW97" i="3"/>
  <c r="GW96" i="3"/>
  <c r="GW78" i="3"/>
  <c r="GW75" i="3"/>
  <c r="GW100" i="3"/>
  <c r="GW76" i="3"/>
  <c r="GW77" i="3"/>
  <c r="GW80" i="3"/>
  <c r="GW79" i="3"/>
  <c r="GD74" i="4"/>
  <c r="GD44" i="4"/>
  <c r="GD45" i="4"/>
  <c r="GD46" i="4"/>
  <c r="GD48" i="4"/>
  <c r="GD49" i="4"/>
  <c r="GD47" i="4"/>
  <c r="GW74" i="3"/>
  <c r="GW44" i="3"/>
  <c r="GW45" i="3"/>
  <c r="GW46" i="3"/>
  <c r="GW47" i="3"/>
  <c r="GW48" i="3"/>
  <c r="GW49" i="3"/>
  <c r="GD43" i="4"/>
  <c r="GW43" i="3"/>
  <c r="GN55" i="10"/>
  <c r="GW151" i="3"/>
  <c r="GW153" i="3"/>
  <c r="GW149" i="3"/>
  <c r="GW117" i="3"/>
  <c r="GW147" i="3"/>
  <c r="GW118" i="3"/>
  <c r="GD153" i="4"/>
  <c r="GD151" i="4"/>
  <c r="GD149" i="4"/>
  <c r="GD117" i="4"/>
  <c r="GD147" i="4"/>
  <c r="GD118" i="4"/>
  <c r="GN73" i="10"/>
  <c r="GN81" i="10"/>
  <c r="GO83" i="10" s="1"/>
  <c r="GN74" i="10"/>
  <c r="GN13" i="10"/>
  <c r="GN12" i="10"/>
  <c r="GW194" i="3"/>
  <c r="GW192" i="3"/>
  <c r="GW188" i="3"/>
  <c r="GW193" i="3"/>
  <c r="GW187" i="3"/>
  <c r="GW183" i="3"/>
  <c r="GW182" i="3"/>
  <c r="GW181" i="3"/>
  <c r="GW144" i="3"/>
  <c r="GW137" i="3"/>
  <c r="GW142" i="3"/>
  <c r="GD194" i="4"/>
  <c r="GD193" i="4"/>
  <c r="GD187" i="4"/>
  <c r="GD188" i="4"/>
  <c r="GD192" i="4"/>
  <c r="GD182" i="4"/>
  <c r="GD183" i="4"/>
  <c r="GD181" i="4"/>
  <c r="GD144" i="4"/>
  <c r="GD142" i="4"/>
  <c r="GD137" i="4"/>
  <c r="GW91" i="3"/>
  <c r="GW90" i="3"/>
  <c r="GW88" i="3"/>
  <c r="GW89" i="3"/>
  <c r="GW85" i="3"/>
  <c r="GW87" i="3"/>
  <c r="GW86" i="3"/>
  <c r="GD90" i="4"/>
  <c r="GD91" i="4"/>
  <c r="GD88" i="4"/>
  <c r="GD89" i="4"/>
  <c r="GD87" i="4"/>
  <c r="GD85" i="4"/>
  <c r="GD86" i="4"/>
  <c r="GD111" i="4"/>
  <c r="GD109" i="4"/>
  <c r="GD108" i="4"/>
  <c r="GD110" i="4"/>
  <c r="GW110" i="3"/>
  <c r="GW109" i="3"/>
  <c r="GW108" i="3"/>
  <c r="GW111" i="3"/>
  <c r="GW107" i="3"/>
  <c r="GD69" i="4"/>
  <c r="GD107" i="4"/>
  <c r="GD67" i="4"/>
  <c r="GD65" i="4"/>
  <c r="GD66" i="4"/>
  <c r="GD68" i="4"/>
  <c r="GD64" i="4"/>
  <c r="GD58" i="4"/>
  <c r="GD63" i="4"/>
  <c r="GD59" i="4"/>
  <c r="GD57" i="4"/>
  <c r="GD55" i="4"/>
  <c r="GD56" i="4"/>
  <c r="GD54" i="4"/>
  <c r="GD38" i="4"/>
  <c r="GD53" i="4"/>
  <c r="GD39" i="4"/>
  <c r="GD36" i="4"/>
  <c r="GD37" i="4"/>
  <c r="GD35" i="4"/>
  <c r="GD33" i="4"/>
  <c r="GD34" i="4"/>
  <c r="GW64" i="3"/>
  <c r="GW65" i="3"/>
  <c r="GW66" i="3"/>
  <c r="GW67" i="3"/>
  <c r="GW69" i="3"/>
  <c r="GW68" i="3"/>
  <c r="GW63" i="3"/>
  <c r="GW56" i="3"/>
  <c r="GW54" i="3"/>
  <c r="GW57" i="3"/>
  <c r="GW59" i="3"/>
  <c r="GW55" i="3"/>
  <c r="GW58" i="3"/>
  <c r="GW53" i="3"/>
  <c r="GW35" i="3"/>
  <c r="GW34" i="3"/>
  <c r="GW37" i="3"/>
  <c r="GW38" i="3"/>
  <c r="GW36" i="3"/>
  <c r="GW39" i="3"/>
  <c r="GW33" i="3"/>
  <c r="GW17" i="3"/>
  <c r="GW16" i="3"/>
  <c r="GW13" i="3"/>
  <c r="GW12" i="3"/>
  <c r="GW11" i="3"/>
  <c r="GW15" i="3"/>
  <c r="GW14" i="3"/>
  <c r="GX6" i="3"/>
  <c r="GW26" i="3"/>
  <c r="GW22" i="3"/>
  <c r="GW27" i="3"/>
  <c r="GW28" i="3"/>
  <c r="GD22" i="4"/>
  <c r="GD17" i="4"/>
  <c r="GD16" i="4"/>
  <c r="GD15" i="4"/>
  <c r="GD13" i="4"/>
  <c r="GD11" i="4"/>
  <c r="GD14" i="4"/>
  <c r="GD12" i="4"/>
  <c r="GD26" i="4"/>
  <c r="GD27" i="4"/>
  <c r="GD28" i="4"/>
  <c r="GE6" i="4"/>
  <c r="GN79" i="10"/>
  <c r="GN80" i="10"/>
  <c r="GN68" i="10"/>
  <c r="GN75" i="10"/>
  <c r="GN61" i="10"/>
  <c r="GN65" i="10"/>
  <c r="GN59" i="10"/>
  <c r="GN25" i="10"/>
  <c r="GN24" i="10"/>
  <c r="GN23" i="10"/>
  <c r="GN15" i="10"/>
  <c r="GN14" i="10"/>
  <c r="GO6" i="10"/>
  <c r="GC116" i="6"/>
  <c r="GD1" i="6"/>
  <c r="GD7" i="6"/>
  <c r="GD102" i="6" l="1"/>
  <c r="GD101" i="6"/>
  <c r="GD98" i="6"/>
  <c r="GD100" i="6"/>
  <c r="GD99" i="6"/>
  <c r="GD96" i="6"/>
  <c r="GD97" i="6"/>
  <c r="GD75" i="6"/>
  <c r="GD76" i="6"/>
  <c r="GD77" i="6"/>
  <c r="GD79" i="6"/>
  <c r="GD78" i="6"/>
  <c r="GD80" i="6"/>
  <c r="GD44" i="6"/>
  <c r="GD74" i="6"/>
  <c r="GD46" i="6"/>
  <c r="GD45" i="6"/>
  <c r="GD49" i="6"/>
  <c r="GD48" i="6"/>
  <c r="GD47" i="6"/>
  <c r="GD43" i="6"/>
  <c r="GW116" i="3"/>
  <c r="GD116" i="4"/>
  <c r="GD107" i="6"/>
  <c r="GD108" i="6"/>
  <c r="GD109" i="6"/>
  <c r="GD111" i="6"/>
  <c r="GD110" i="6"/>
  <c r="GD90" i="6"/>
  <c r="GD91" i="6"/>
  <c r="GD88" i="6"/>
  <c r="GD89" i="6"/>
  <c r="GD87" i="6"/>
  <c r="GD86" i="6"/>
  <c r="GD85" i="6"/>
  <c r="GD151" i="6"/>
  <c r="GD137" i="6"/>
  <c r="GD149" i="6"/>
  <c r="GD153" i="6"/>
  <c r="GD142" i="6"/>
  <c r="GD118" i="6"/>
  <c r="GD147" i="6"/>
  <c r="GD117" i="6"/>
  <c r="GD68" i="6"/>
  <c r="GD67" i="6"/>
  <c r="GD66" i="6"/>
  <c r="GD69" i="6"/>
  <c r="GD65" i="6"/>
  <c r="GD64" i="6"/>
  <c r="GD63" i="6"/>
  <c r="GD58" i="6"/>
  <c r="GD59" i="6"/>
  <c r="GD56" i="6"/>
  <c r="GD57" i="6"/>
  <c r="GD54" i="6"/>
  <c r="GD53" i="6"/>
  <c r="GD37" i="6"/>
  <c r="GD55" i="6"/>
  <c r="GD38" i="6"/>
  <c r="GD39" i="6"/>
  <c r="GD36" i="6"/>
  <c r="GD35" i="6"/>
  <c r="GD34" i="6"/>
  <c r="GD17" i="6"/>
  <c r="GD16" i="6"/>
  <c r="GD15" i="6"/>
  <c r="GD33" i="6"/>
  <c r="GD13" i="6"/>
  <c r="GD14" i="6"/>
  <c r="GD11" i="6"/>
  <c r="GD12" i="6"/>
  <c r="GD22" i="6"/>
  <c r="GD26" i="6"/>
  <c r="GD27" i="6"/>
  <c r="GD28" i="6"/>
  <c r="GN82" i="10"/>
  <c r="GD192" i="6"/>
  <c r="GD188" i="6"/>
  <c r="GD187" i="6"/>
  <c r="GO1" i="10"/>
  <c r="GO7" i="10"/>
  <c r="GO54" i="10" s="1"/>
  <c r="GD193" i="6"/>
  <c r="GD194" i="6"/>
  <c r="GD183" i="6"/>
  <c r="GD182" i="6"/>
  <c r="GD181" i="6"/>
  <c r="GD144" i="6"/>
  <c r="GE6" i="6"/>
  <c r="GE7" i="4"/>
  <c r="GE1" i="4"/>
  <c r="GX7" i="3"/>
  <c r="GX1" i="3"/>
  <c r="GE102" i="4" l="1"/>
  <c r="GE99" i="4"/>
  <c r="GE98" i="4"/>
  <c r="GE101" i="4"/>
  <c r="GE100" i="4"/>
  <c r="GE75" i="4"/>
  <c r="GE96" i="4"/>
  <c r="GE76" i="4"/>
  <c r="GE97" i="4"/>
  <c r="GE80" i="4"/>
  <c r="GE79" i="4"/>
  <c r="GE78" i="4"/>
  <c r="GE77" i="4"/>
  <c r="GX101" i="3"/>
  <c r="GX99" i="3"/>
  <c r="GX100" i="3"/>
  <c r="GX98" i="3"/>
  <c r="GX97" i="3"/>
  <c r="GX102" i="3"/>
  <c r="GX96" i="3"/>
  <c r="GX75" i="3"/>
  <c r="GX76" i="3"/>
  <c r="GX78" i="3"/>
  <c r="GX77" i="3"/>
  <c r="GX80" i="3"/>
  <c r="GX79" i="3"/>
  <c r="GE74" i="4"/>
  <c r="GE45" i="4"/>
  <c r="GE44" i="4"/>
  <c r="GE47" i="4"/>
  <c r="GE46" i="4"/>
  <c r="GE49" i="4"/>
  <c r="GE48" i="4"/>
  <c r="GX74" i="3"/>
  <c r="GX44" i="3"/>
  <c r="GX45" i="3"/>
  <c r="GX48" i="3"/>
  <c r="GX47" i="3"/>
  <c r="GX49" i="3"/>
  <c r="GX46" i="3"/>
  <c r="GE43" i="4"/>
  <c r="GX43" i="3"/>
  <c r="GO55" i="10"/>
  <c r="GX153" i="3"/>
  <c r="GX151" i="3"/>
  <c r="GX118" i="3"/>
  <c r="GX147" i="3"/>
  <c r="GX117" i="3"/>
  <c r="GX149" i="3"/>
  <c r="GO73" i="10"/>
  <c r="GO74" i="10"/>
  <c r="GO81" i="10"/>
  <c r="GP83" i="10" s="1"/>
  <c r="GE153" i="4"/>
  <c r="GE117" i="4"/>
  <c r="GE149" i="4"/>
  <c r="GE118" i="4"/>
  <c r="GE151" i="4"/>
  <c r="GE147" i="4"/>
  <c r="GO13" i="10"/>
  <c r="GO12" i="10"/>
  <c r="GX193" i="3"/>
  <c r="GX194" i="3"/>
  <c r="GX192" i="3"/>
  <c r="GX188" i="3"/>
  <c r="GX187" i="3"/>
  <c r="GX183" i="3"/>
  <c r="GX182" i="3"/>
  <c r="GX181" i="3"/>
  <c r="GX144" i="3"/>
  <c r="GX137" i="3"/>
  <c r="GX142" i="3"/>
  <c r="GE194" i="4"/>
  <c r="GE193" i="4"/>
  <c r="GE192" i="4"/>
  <c r="GE187" i="4"/>
  <c r="GE188" i="4"/>
  <c r="GE182" i="4"/>
  <c r="GE183" i="4"/>
  <c r="GE181" i="4"/>
  <c r="GE144" i="4"/>
  <c r="GE142" i="4"/>
  <c r="GE137" i="4"/>
  <c r="GX90" i="3"/>
  <c r="GX88" i="3"/>
  <c r="GX91" i="3"/>
  <c r="GX89" i="3"/>
  <c r="GX87" i="3"/>
  <c r="GX86" i="3"/>
  <c r="GX85" i="3"/>
  <c r="GE91" i="4"/>
  <c r="GE89" i="4"/>
  <c r="GE90" i="4"/>
  <c r="GE87" i="4"/>
  <c r="GE88" i="4"/>
  <c r="GE85" i="4"/>
  <c r="GE86" i="4"/>
  <c r="GX110" i="3"/>
  <c r="GX111" i="3"/>
  <c r="GX109" i="3"/>
  <c r="GX108" i="3"/>
  <c r="GE111" i="4"/>
  <c r="GE109" i="4"/>
  <c r="GE108" i="4"/>
  <c r="GE110" i="4"/>
  <c r="GX107" i="3"/>
  <c r="GE107" i="4"/>
  <c r="GE69" i="4"/>
  <c r="GE68" i="4"/>
  <c r="GE67" i="4"/>
  <c r="GE65" i="4"/>
  <c r="GE66" i="4"/>
  <c r="GE64" i="4"/>
  <c r="GE63" i="4"/>
  <c r="GE59" i="4"/>
  <c r="GE58" i="4"/>
  <c r="GE57" i="4"/>
  <c r="GE55" i="4"/>
  <c r="GE53" i="4"/>
  <c r="GE38" i="4"/>
  <c r="GE37" i="4"/>
  <c r="GE36" i="4"/>
  <c r="GE56" i="4"/>
  <c r="GE54" i="4"/>
  <c r="GE39" i="4"/>
  <c r="GE35" i="4"/>
  <c r="GE33" i="4"/>
  <c r="GE34" i="4"/>
  <c r="GX64" i="3"/>
  <c r="GX65" i="3"/>
  <c r="GX66" i="3"/>
  <c r="GX67" i="3"/>
  <c r="GX68" i="3"/>
  <c r="GX69" i="3"/>
  <c r="GX63" i="3"/>
  <c r="GX56" i="3"/>
  <c r="GX54" i="3"/>
  <c r="GX55" i="3"/>
  <c r="GX59" i="3"/>
  <c r="GX57" i="3"/>
  <c r="GX58" i="3"/>
  <c r="GX53" i="3"/>
  <c r="GX35" i="3"/>
  <c r="GX34" i="3"/>
  <c r="GX36" i="3"/>
  <c r="GX38" i="3"/>
  <c r="GX37" i="3"/>
  <c r="GX39" i="3"/>
  <c r="GX33" i="3"/>
  <c r="GX17" i="3"/>
  <c r="GX16" i="3"/>
  <c r="GX15" i="3"/>
  <c r="GX14" i="3"/>
  <c r="GX12" i="3"/>
  <c r="GX13" i="3"/>
  <c r="GX11" i="3"/>
  <c r="GY6" i="3"/>
  <c r="GX28" i="3"/>
  <c r="GX22" i="3"/>
  <c r="GX26" i="3"/>
  <c r="GX27" i="3"/>
  <c r="GE17" i="4"/>
  <c r="GE22" i="4"/>
  <c r="GE15" i="4"/>
  <c r="GE14" i="4"/>
  <c r="GE13" i="4"/>
  <c r="GE12" i="4"/>
  <c r="GE16" i="4"/>
  <c r="GE11" i="4"/>
  <c r="GE27" i="4"/>
  <c r="GE28" i="4"/>
  <c r="GE26" i="4"/>
  <c r="GF6" i="4"/>
  <c r="GO79" i="10"/>
  <c r="GO80" i="10"/>
  <c r="GO68" i="10"/>
  <c r="GO75" i="10"/>
  <c r="GO61" i="10"/>
  <c r="GO65" i="10"/>
  <c r="GO59" i="10"/>
  <c r="GO25" i="10"/>
  <c r="GO24" i="10"/>
  <c r="GO23" i="10"/>
  <c r="GO15" i="10"/>
  <c r="GO14" i="10"/>
  <c r="GP6" i="10"/>
  <c r="GD116" i="6"/>
  <c r="GE7" i="6"/>
  <c r="GE1" i="6"/>
  <c r="GX116" i="3" l="1"/>
  <c r="GE102" i="6"/>
  <c r="GE100" i="6"/>
  <c r="GE99" i="6"/>
  <c r="GE97" i="6"/>
  <c r="GE96" i="6"/>
  <c r="GE101" i="6"/>
  <c r="GE98" i="6"/>
  <c r="GE75" i="6"/>
  <c r="GE77" i="6"/>
  <c r="GE78" i="6"/>
  <c r="GE79" i="6"/>
  <c r="GE80" i="6"/>
  <c r="GE76" i="6"/>
  <c r="GE44" i="6"/>
  <c r="GE74" i="6"/>
  <c r="GE46" i="6"/>
  <c r="GE47" i="6"/>
  <c r="GE48" i="6"/>
  <c r="GE49" i="6"/>
  <c r="GE45" i="6"/>
  <c r="GE43" i="6"/>
  <c r="GE116" i="4"/>
  <c r="GE107" i="6"/>
  <c r="GE108" i="6"/>
  <c r="GE109" i="6"/>
  <c r="GE110" i="6"/>
  <c r="GE111" i="6"/>
  <c r="GE90" i="6"/>
  <c r="GE91" i="6"/>
  <c r="GE89" i="6"/>
  <c r="GE86" i="6"/>
  <c r="GE87" i="6"/>
  <c r="GE88" i="6"/>
  <c r="GE85" i="6"/>
  <c r="GE151" i="6"/>
  <c r="GE137" i="6"/>
  <c r="GE149" i="6"/>
  <c r="GE153" i="6"/>
  <c r="GE142" i="6"/>
  <c r="GE118" i="6"/>
  <c r="GE147" i="6"/>
  <c r="GE117" i="6"/>
  <c r="GE67" i="6"/>
  <c r="GE66" i="6"/>
  <c r="GE69" i="6"/>
  <c r="GE68" i="6"/>
  <c r="GE65" i="6"/>
  <c r="GE64" i="6"/>
  <c r="GE63" i="6"/>
  <c r="GE59" i="6"/>
  <c r="GE56" i="6"/>
  <c r="GE58" i="6"/>
  <c r="GE57" i="6"/>
  <c r="GE54" i="6"/>
  <c r="GE53" i="6"/>
  <c r="GE55" i="6"/>
  <c r="GE39" i="6"/>
  <c r="GE38" i="6"/>
  <c r="GE36" i="6"/>
  <c r="GE34" i="6"/>
  <c r="GE35" i="6"/>
  <c r="GE17" i="6"/>
  <c r="GE15" i="6"/>
  <c r="GE16" i="6"/>
  <c r="GE33" i="6"/>
  <c r="GE14" i="6"/>
  <c r="GE13" i="6"/>
  <c r="GE12" i="6"/>
  <c r="GE11" i="6"/>
  <c r="GE37" i="6"/>
  <c r="GE22" i="6"/>
  <c r="GE26" i="6"/>
  <c r="GE28" i="6"/>
  <c r="GE27" i="6"/>
  <c r="GO82" i="10"/>
  <c r="GE192" i="6"/>
  <c r="GE188" i="6"/>
  <c r="GE187" i="6"/>
  <c r="GP7" i="10"/>
  <c r="GP54" i="10" s="1"/>
  <c r="GP1" i="10"/>
  <c r="GE193" i="6"/>
  <c r="GE194" i="6"/>
  <c r="GE183" i="6"/>
  <c r="GE181" i="6"/>
  <c r="GE182" i="6"/>
  <c r="GE144" i="6"/>
  <c r="GF6" i="6"/>
  <c r="GF7" i="4"/>
  <c r="GF1" i="4"/>
  <c r="GY7" i="3"/>
  <c r="GY1" i="3"/>
  <c r="GF102" i="4" l="1"/>
  <c r="GF101" i="4"/>
  <c r="GF99" i="4"/>
  <c r="GF100" i="4"/>
  <c r="GF97" i="4"/>
  <c r="GF96" i="4"/>
  <c r="GF75" i="4"/>
  <c r="GF76" i="4"/>
  <c r="GF77" i="4"/>
  <c r="GF80" i="4"/>
  <c r="GF98" i="4"/>
  <c r="GF79" i="4"/>
  <c r="GF78" i="4"/>
  <c r="GY101" i="3"/>
  <c r="GY102" i="3"/>
  <c r="GY100" i="3"/>
  <c r="GY98" i="3"/>
  <c r="GY97" i="3"/>
  <c r="GY99" i="3"/>
  <c r="GY76" i="3"/>
  <c r="GY75" i="3"/>
  <c r="GY78" i="3"/>
  <c r="GY96" i="3"/>
  <c r="GY80" i="3"/>
  <c r="GY79" i="3"/>
  <c r="GY77" i="3"/>
  <c r="GF74" i="4"/>
  <c r="GF44" i="4"/>
  <c r="GF46" i="4"/>
  <c r="GF48" i="4"/>
  <c r="GF47" i="4"/>
  <c r="GF45" i="4"/>
  <c r="GF49" i="4"/>
  <c r="GY74" i="3"/>
  <c r="GY45" i="3"/>
  <c r="GY46" i="3"/>
  <c r="GY44" i="3"/>
  <c r="GY47" i="3"/>
  <c r="GY49" i="3"/>
  <c r="GY48" i="3"/>
  <c r="GF43" i="4"/>
  <c r="GY43" i="3"/>
  <c r="GP55" i="10"/>
  <c r="GY153" i="3"/>
  <c r="GY151" i="3"/>
  <c r="GY118" i="3"/>
  <c r="GY147" i="3"/>
  <c r="GY149" i="3"/>
  <c r="GY117" i="3"/>
  <c r="GF151" i="4"/>
  <c r="GF153" i="4"/>
  <c r="GF147" i="4"/>
  <c r="GF149" i="4"/>
  <c r="GF118" i="4"/>
  <c r="GF117" i="4"/>
  <c r="GP73" i="10"/>
  <c r="GP81" i="10"/>
  <c r="GQ83" i="10" s="1"/>
  <c r="GP74" i="10"/>
  <c r="GP13" i="10"/>
  <c r="GP12" i="10"/>
  <c r="GY193" i="3"/>
  <c r="GY194" i="3"/>
  <c r="GY192" i="3"/>
  <c r="GY188" i="3"/>
  <c r="GY183" i="3"/>
  <c r="GY182" i="3"/>
  <c r="GY187" i="3"/>
  <c r="GY181" i="3"/>
  <c r="GY137" i="3"/>
  <c r="GY142" i="3"/>
  <c r="GY144" i="3"/>
  <c r="GF194" i="4"/>
  <c r="GF193" i="4"/>
  <c r="GF188" i="4"/>
  <c r="GF192" i="4"/>
  <c r="GF187" i="4"/>
  <c r="GF183" i="4"/>
  <c r="GF182" i="4"/>
  <c r="GF181" i="4"/>
  <c r="GF144" i="4"/>
  <c r="GF142" i="4"/>
  <c r="GF137" i="4"/>
  <c r="GY91" i="3"/>
  <c r="GY89" i="3"/>
  <c r="GY90" i="3"/>
  <c r="GY85" i="3"/>
  <c r="GY86" i="3"/>
  <c r="GY87" i="3"/>
  <c r="GY88" i="3"/>
  <c r="GF91" i="4"/>
  <c r="GF90" i="4"/>
  <c r="GF89" i="4"/>
  <c r="GF87" i="4"/>
  <c r="GF88" i="4"/>
  <c r="GF85" i="4"/>
  <c r="GF86" i="4"/>
  <c r="GF109" i="4"/>
  <c r="GF111" i="4"/>
  <c r="GF110" i="4"/>
  <c r="GF108" i="4"/>
  <c r="GY110" i="3"/>
  <c r="GY111" i="3"/>
  <c r="GY108" i="3"/>
  <c r="GY109" i="3"/>
  <c r="GY107" i="3"/>
  <c r="GF69" i="4"/>
  <c r="GF107" i="4"/>
  <c r="GF67" i="4"/>
  <c r="GF66" i="4"/>
  <c r="GF68" i="4"/>
  <c r="GF64" i="4"/>
  <c r="GF65" i="4"/>
  <c r="GF63" i="4"/>
  <c r="GF59" i="4"/>
  <c r="GF58" i="4"/>
  <c r="GF56" i="4"/>
  <c r="GF57" i="4"/>
  <c r="GF55" i="4"/>
  <c r="GF53" i="4"/>
  <c r="GF37" i="4"/>
  <c r="GF54" i="4"/>
  <c r="GF39" i="4"/>
  <c r="GF36" i="4"/>
  <c r="GF35" i="4"/>
  <c r="GF33" i="4"/>
  <c r="GF38" i="4"/>
  <c r="GF34" i="4"/>
  <c r="GY64" i="3"/>
  <c r="GY65" i="3"/>
  <c r="GY66" i="3"/>
  <c r="GY69" i="3"/>
  <c r="GY68" i="3"/>
  <c r="GY67" i="3"/>
  <c r="GY63" i="3"/>
  <c r="GY56" i="3"/>
  <c r="GY55" i="3"/>
  <c r="GY59" i="3"/>
  <c r="GY57" i="3"/>
  <c r="GY54" i="3"/>
  <c r="GY58" i="3"/>
  <c r="GY53" i="3"/>
  <c r="GY35" i="3"/>
  <c r="GY34" i="3"/>
  <c r="GY36" i="3"/>
  <c r="GY38" i="3"/>
  <c r="GY37" i="3"/>
  <c r="GY39" i="3"/>
  <c r="GY33" i="3"/>
  <c r="GY17" i="3"/>
  <c r="GY16" i="3"/>
  <c r="GY15" i="3"/>
  <c r="GY14" i="3"/>
  <c r="GY13" i="3"/>
  <c r="GY12" i="3"/>
  <c r="GY11" i="3"/>
  <c r="GZ6" i="3"/>
  <c r="GY27" i="3"/>
  <c r="GY22" i="3"/>
  <c r="GY26" i="3"/>
  <c r="GY28" i="3"/>
  <c r="GF22" i="4"/>
  <c r="GF16" i="4"/>
  <c r="GF15" i="4"/>
  <c r="GF13" i="4"/>
  <c r="GF17" i="4"/>
  <c r="GF14" i="4"/>
  <c r="GF12" i="4"/>
  <c r="GF11" i="4"/>
  <c r="GF27" i="4"/>
  <c r="GF26" i="4"/>
  <c r="GF28" i="4"/>
  <c r="GG6" i="4"/>
  <c r="GP80" i="10"/>
  <c r="GP79" i="10"/>
  <c r="GP68" i="10"/>
  <c r="GP75" i="10"/>
  <c r="GP24" i="10"/>
  <c r="GP65" i="10"/>
  <c r="GP61" i="10"/>
  <c r="GP59" i="10"/>
  <c r="GP25" i="10"/>
  <c r="GP23" i="10"/>
  <c r="GP15" i="10"/>
  <c r="GP14" i="10"/>
  <c r="GQ6" i="10"/>
  <c r="GE116" i="6"/>
  <c r="GF1" i="6"/>
  <c r="GF7" i="6"/>
  <c r="GF101" i="6" l="1"/>
  <c r="GF102" i="6"/>
  <c r="GF100" i="6"/>
  <c r="GF99" i="6"/>
  <c r="GF97" i="6"/>
  <c r="GF96" i="6"/>
  <c r="GF98" i="6"/>
  <c r="GF75" i="6"/>
  <c r="GF76" i="6"/>
  <c r="GF77" i="6"/>
  <c r="GF79" i="6"/>
  <c r="GF80" i="6"/>
  <c r="GF78" i="6"/>
  <c r="GF44" i="6"/>
  <c r="GF74" i="6"/>
  <c r="GF46" i="6"/>
  <c r="GF47" i="6"/>
  <c r="GF49" i="6"/>
  <c r="GF48" i="6"/>
  <c r="GF45" i="6"/>
  <c r="GY116" i="3"/>
  <c r="GF43" i="6"/>
  <c r="GF116" i="4"/>
  <c r="GF107" i="6"/>
  <c r="GF108" i="6"/>
  <c r="GF110" i="6"/>
  <c r="GF109" i="6"/>
  <c r="GF111" i="6"/>
  <c r="GF91" i="6"/>
  <c r="GF90" i="6"/>
  <c r="GF88" i="6"/>
  <c r="GF89" i="6"/>
  <c r="GF86" i="6"/>
  <c r="GF87" i="6"/>
  <c r="GF85" i="6"/>
  <c r="GF151" i="6"/>
  <c r="GF137" i="6"/>
  <c r="GF149" i="6"/>
  <c r="GF153" i="6"/>
  <c r="GF142" i="6"/>
  <c r="GF118" i="6"/>
  <c r="GF147" i="6"/>
  <c r="GF117" i="6"/>
  <c r="GF69" i="6"/>
  <c r="GF68" i="6"/>
  <c r="GF67" i="6"/>
  <c r="GF66" i="6"/>
  <c r="GF65" i="6"/>
  <c r="GF64" i="6"/>
  <c r="GF63" i="6"/>
  <c r="GF59" i="6"/>
  <c r="GF58" i="6"/>
  <c r="GF57" i="6"/>
  <c r="GF56" i="6"/>
  <c r="GF55" i="6"/>
  <c r="GF38" i="6"/>
  <c r="GF54" i="6"/>
  <c r="GF53" i="6"/>
  <c r="GF39" i="6"/>
  <c r="GF36" i="6"/>
  <c r="GF35" i="6"/>
  <c r="GF34" i="6"/>
  <c r="GF37" i="6"/>
  <c r="GF33" i="6"/>
  <c r="GF16" i="6"/>
  <c r="GF14" i="6"/>
  <c r="GF13" i="6"/>
  <c r="GF12" i="6"/>
  <c r="GF11" i="6"/>
  <c r="GF15" i="6"/>
  <c r="GF17" i="6"/>
  <c r="GF22" i="6"/>
  <c r="GF27" i="6"/>
  <c r="GF26" i="6"/>
  <c r="GF28" i="6"/>
  <c r="GP82" i="10"/>
  <c r="GF192" i="6"/>
  <c r="GF188" i="6"/>
  <c r="GF187" i="6"/>
  <c r="GQ1" i="10"/>
  <c r="GQ7" i="10"/>
  <c r="GQ54" i="10" s="1"/>
  <c r="GF193" i="6"/>
  <c r="GF194" i="6"/>
  <c r="GF182" i="6"/>
  <c r="GF183" i="6"/>
  <c r="GF181" i="6"/>
  <c r="GF144" i="6"/>
  <c r="GG6" i="6"/>
  <c r="GG1" i="4"/>
  <c r="GG7" i="4"/>
  <c r="GZ7" i="3"/>
  <c r="GZ1" i="3"/>
  <c r="GG102" i="4" l="1"/>
  <c r="GG101" i="4"/>
  <c r="GG99" i="4"/>
  <c r="GG100" i="4"/>
  <c r="GG97" i="4"/>
  <c r="GG98" i="4"/>
  <c r="GG96" i="4"/>
  <c r="GG75" i="4"/>
  <c r="GG76" i="4"/>
  <c r="GG80" i="4"/>
  <c r="GG79" i="4"/>
  <c r="GG78" i="4"/>
  <c r="GG77" i="4"/>
  <c r="GZ101" i="3"/>
  <c r="GZ102" i="3"/>
  <c r="GZ100" i="3"/>
  <c r="GZ99" i="3"/>
  <c r="GZ97" i="3"/>
  <c r="GZ96" i="3"/>
  <c r="GZ98" i="3"/>
  <c r="GZ75" i="3"/>
  <c r="GZ77" i="3"/>
  <c r="GZ76" i="3"/>
  <c r="GZ78" i="3"/>
  <c r="GZ80" i="3"/>
  <c r="GZ79" i="3"/>
  <c r="GG74" i="4"/>
  <c r="GG44" i="4"/>
  <c r="GG49" i="4"/>
  <c r="GG48" i="4"/>
  <c r="GG47" i="4"/>
  <c r="GG46" i="4"/>
  <c r="GG45" i="4"/>
  <c r="GZ74" i="3"/>
  <c r="GZ45" i="3"/>
  <c r="GZ44" i="3"/>
  <c r="GZ46" i="3"/>
  <c r="GZ47" i="3"/>
  <c r="GZ48" i="3"/>
  <c r="GZ49" i="3"/>
  <c r="GG43" i="4"/>
  <c r="GZ43" i="3"/>
  <c r="GQ55" i="10"/>
  <c r="GG153" i="4"/>
  <c r="GG149" i="4"/>
  <c r="GG151" i="4"/>
  <c r="GG118" i="4"/>
  <c r="GG147" i="4"/>
  <c r="GG117" i="4"/>
  <c r="GQ73" i="10"/>
  <c r="GQ81" i="10"/>
  <c r="GR83" i="10" s="1"/>
  <c r="GQ74" i="10"/>
  <c r="GZ153" i="3"/>
  <c r="GZ151" i="3"/>
  <c r="GZ149" i="3"/>
  <c r="GZ118" i="3"/>
  <c r="GZ147" i="3"/>
  <c r="GZ117" i="3"/>
  <c r="GQ13" i="10"/>
  <c r="GQ12" i="10"/>
  <c r="GZ194" i="3"/>
  <c r="GZ192" i="3"/>
  <c r="GZ188" i="3"/>
  <c r="GZ193" i="3"/>
  <c r="GZ187" i="3"/>
  <c r="GZ182" i="3"/>
  <c r="GZ181" i="3"/>
  <c r="GZ183" i="3"/>
  <c r="GZ137" i="3"/>
  <c r="GZ142" i="3"/>
  <c r="GZ144" i="3"/>
  <c r="GG193" i="4"/>
  <c r="GG194" i="4"/>
  <c r="GG187" i="4"/>
  <c r="GG188" i="4"/>
  <c r="GG192" i="4"/>
  <c r="GG183" i="4"/>
  <c r="GG181" i="4"/>
  <c r="GG182" i="4"/>
  <c r="GG144" i="4"/>
  <c r="GG142" i="4"/>
  <c r="GG137" i="4"/>
  <c r="GZ90" i="3"/>
  <c r="GZ91" i="3"/>
  <c r="GZ89" i="3"/>
  <c r="GZ86" i="3"/>
  <c r="GZ88" i="3"/>
  <c r="GZ87" i="3"/>
  <c r="GZ85" i="3"/>
  <c r="GG91" i="4"/>
  <c r="GG90" i="4"/>
  <c r="GG89" i="4"/>
  <c r="GG87" i="4"/>
  <c r="GG88" i="4"/>
  <c r="GG86" i="4"/>
  <c r="GG85" i="4"/>
  <c r="GZ111" i="3"/>
  <c r="GZ110" i="3"/>
  <c r="GZ109" i="3"/>
  <c r="GZ108" i="3"/>
  <c r="GG111" i="4"/>
  <c r="GG110" i="4"/>
  <c r="GG109" i="4"/>
  <c r="GG108" i="4"/>
  <c r="GZ107" i="3"/>
  <c r="GG107" i="4"/>
  <c r="GG67" i="4"/>
  <c r="GG68" i="4"/>
  <c r="GG69" i="4"/>
  <c r="GG66" i="4"/>
  <c r="GG64" i="4"/>
  <c r="GG65" i="4"/>
  <c r="GG63" i="4"/>
  <c r="GG59" i="4"/>
  <c r="GG58" i="4"/>
  <c r="GG57" i="4"/>
  <c r="GG56" i="4"/>
  <c r="GG54" i="4"/>
  <c r="GG37" i="4"/>
  <c r="GG35" i="4"/>
  <c r="GG55" i="4"/>
  <c r="GG39" i="4"/>
  <c r="GG38" i="4"/>
  <c r="GG33" i="4"/>
  <c r="GG53" i="4"/>
  <c r="GG34" i="4"/>
  <c r="GG36" i="4"/>
  <c r="GZ64" i="3"/>
  <c r="GZ66" i="3"/>
  <c r="GZ68" i="3"/>
  <c r="GZ69" i="3"/>
  <c r="GZ67" i="3"/>
  <c r="GZ65" i="3"/>
  <c r="GZ63" i="3"/>
  <c r="GZ55" i="3"/>
  <c r="GZ56" i="3"/>
  <c r="GZ58" i="3"/>
  <c r="GZ59" i="3"/>
  <c r="GZ54" i="3"/>
  <c r="GZ57" i="3"/>
  <c r="GZ53" i="3"/>
  <c r="GZ34" i="3"/>
  <c r="GZ35" i="3"/>
  <c r="GZ37" i="3"/>
  <c r="GZ38" i="3"/>
  <c r="GZ36" i="3"/>
  <c r="GZ39" i="3"/>
  <c r="GZ16" i="3"/>
  <c r="GZ17" i="3"/>
  <c r="GZ15" i="3"/>
  <c r="GZ14" i="3"/>
  <c r="GZ33" i="3"/>
  <c r="GZ13" i="3"/>
  <c r="GZ12" i="3"/>
  <c r="GZ11" i="3"/>
  <c r="HA6" i="3"/>
  <c r="GZ22" i="3"/>
  <c r="GZ27" i="3"/>
  <c r="GZ28" i="3"/>
  <c r="GZ26" i="3"/>
  <c r="GG17" i="4"/>
  <c r="GG15" i="4"/>
  <c r="GG22" i="4"/>
  <c r="GG13" i="4"/>
  <c r="GG12" i="4"/>
  <c r="GG16" i="4"/>
  <c r="GG11" i="4"/>
  <c r="GG14" i="4"/>
  <c r="GG28" i="4"/>
  <c r="GG27" i="4"/>
  <c r="GG26" i="4"/>
  <c r="GH6" i="4"/>
  <c r="GQ80" i="10"/>
  <c r="GQ79" i="10"/>
  <c r="GQ68" i="10"/>
  <c r="GQ75" i="10"/>
  <c r="GQ61" i="10"/>
  <c r="GQ65" i="10"/>
  <c r="GQ24" i="10"/>
  <c r="GQ59" i="10"/>
  <c r="GQ25" i="10"/>
  <c r="GQ23" i="10"/>
  <c r="GQ15" i="10"/>
  <c r="GQ14" i="10"/>
  <c r="GR6" i="10"/>
  <c r="GF116" i="6"/>
  <c r="GG1" i="6"/>
  <c r="GG7" i="6"/>
  <c r="GG102" i="6" l="1"/>
  <c r="GG101" i="6"/>
  <c r="GG100" i="6"/>
  <c r="GG99" i="6"/>
  <c r="GG98" i="6"/>
  <c r="GG97" i="6"/>
  <c r="GG75" i="6"/>
  <c r="GG77" i="6"/>
  <c r="GG78" i="6"/>
  <c r="GG96" i="6"/>
  <c r="GG76" i="6"/>
  <c r="GG79" i="6"/>
  <c r="GG80" i="6"/>
  <c r="GG74" i="6"/>
  <c r="GG44" i="6"/>
  <c r="GG45" i="6"/>
  <c r="GG46" i="6"/>
  <c r="GG47" i="6"/>
  <c r="GG48" i="6"/>
  <c r="GG49" i="6"/>
  <c r="GG43" i="6"/>
  <c r="GZ116" i="3"/>
  <c r="GG116" i="4"/>
  <c r="GG107" i="6"/>
  <c r="GG110" i="6"/>
  <c r="GG108" i="6"/>
  <c r="GG109" i="6"/>
  <c r="GG111" i="6"/>
  <c r="GG91" i="6"/>
  <c r="GG90" i="6"/>
  <c r="GG89" i="6"/>
  <c r="GG88" i="6"/>
  <c r="GG87" i="6"/>
  <c r="GG86" i="6"/>
  <c r="GG85" i="6"/>
  <c r="GG137" i="6"/>
  <c r="GG151" i="6"/>
  <c r="GG149" i="6"/>
  <c r="GG153" i="6"/>
  <c r="GG142" i="6"/>
  <c r="GG118" i="6"/>
  <c r="GG147" i="6"/>
  <c r="GG117" i="6"/>
  <c r="GG69" i="6"/>
  <c r="GG68" i="6"/>
  <c r="GG67" i="6"/>
  <c r="GG66" i="6"/>
  <c r="GG65" i="6"/>
  <c r="GG64" i="6"/>
  <c r="GG63" i="6"/>
  <c r="GG59" i="6"/>
  <c r="GG58" i="6"/>
  <c r="GG57" i="6"/>
  <c r="GG53" i="6"/>
  <c r="GG56" i="6"/>
  <c r="GG55" i="6"/>
  <c r="GG38" i="6"/>
  <c r="GG36" i="6"/>
  <c r="GG54" i="6"/>
  <c r="GG39" i="6"/>
  <c r="GG37" i="6"/>
  <c r="GG34" i="6"/>
  <c r="GG33" i="6"/>
  <c r="GG17" i="6"/>
  <c r="GG16" i="6"/>
  <c r="GG15" i="6"/>
  <c r="GG35" i="6"/>
  <c r="GG14" i="6"/>
  <c r="GG13" i="6"/>
  <c r="GG12" i="6"/>
  <c r="GG11" i="6"/>
  <c r="GG22" i="6"/>
  <c r="GG27" i="6"/>
  <c r="GG28" i="6"/>
  <c r="GG26" i="6"/>
  <c r="GQ82" i="10"/>
  <c r="GG192" i="6"/>
  <c r="GG188" i="6"/>
  <c r="GG187" i="6"/>
  <c r="GR1" i="10"/>
  <c r="GR7" i="10"/>
  <c r="GR54" i="10" s="1"/>
  <c r="GG193" i="6"/>
  <c r="GG194" i="6"/>
  <c r="GG183" i="6"/>
  <c r="GG181" i="6"/>
  <c r="GG182" i="6"/>
  <c r="GG144" i="6"/>
  <c r="GH6" i="6"/>
  <c r="GH1" i="4"/>
  <c r="GH7" i="4"/>
  <c r="HA7" i="3"/>
  <c r="HA1" i="3"/>
  <c r="GH101" i="4" l="1"/>
  <c r="GH100" i="4"/>
  <c r="GH102" i="4"/>
  <c r="GH98" i="4"/>
  <c r="GH97" i="4"/>
  <c r="GH96" i="4"/>
  <c r="GH76" i="4"/>
  <c r="GH75" i="4"/>
  <c r="GH99" i="4"/>
  <c r="GH77" i="4"/>
  <c r="GH80" i="4"/>
  <c r="GH79" i="4"/>
  <c r="GH78" i="4"/>
  <c r="HA102" i="3"/>
  <c r="HA101" i="3"/>
  <c r="HA99" i="3"/>
  <c r="HA100" i="3"/>
  <c r="HA98" i="3"/>
  <c r="HA96" i="3"/>
  <c r="HA97" i="3"/>
  <c r="HA75" i="3"/>
  <c r="HA78" i="3"/>
  <c r="HA76" i="3"/>
  <c r="HA79" i="3"/>
  <c r="HA80" i="3"/>
  <c r="HA77" i="3"/>
  <c r="GH74" i="4"/>
  <c r="GH44" i="4"/>
  <c r="GH46" i="4"/>
  <c r="GH49" i="4"/>
  <c r="GH48" i="4"/>
  <c r="GH47" i="4"/>
  <c r="GH45" i="4"/>
  <c r="HA74" i="3"/>
  <c r="HA45" i="3"/>
  <c r="HA44" i="3"/>
  <c r="HA46" i="3"/>
  <c r="HA49" i="3"/>
  <c r="HA47" i="3"/>
  <c r="HA48" i="3"/>
  <c r="GH43" i="4"/>
  <c r="HA43" i="3"/>
  <c r="GR55" i="10"/>
  <c r="HA153" i="3"/>
  <c r="HA151" i="3"/>
  <c r="HA149" i="3"/>
  <c r="HA118" i="3"/>
  <c r="HA117" i="3"/>
  <c r="HA147" i="3"/>
  <c r="GH151" i="4"/>
  <c r="GH153" i="4"/>
  <c r="GH147" i="4"/>
  <c r="GH149" i="4"/>
  <c r="GH118" i="4"/>
  <c r="GH117" i="4"/>
  <c r="GR81" i="10"/>
  <c r="GS83" i="10" s="1"/>
  <c r="GR74" i="10"/>
  <c r="GR73" i="10"/>
  <c r="GR12" i="10"/>
  <c r="GR13" i="10"/>
  <c r="HA194" i="3"/>
  <c r="HA193" i="3"/>
  <c r="HA192" i="3"/>
  <c r="HA188" i="3"/>
  <c r="HA187" i="3"/>
  <c r="HA182" i="3"/>
  <c r="HA181" i="3"/>
  <c r="HA183" i="3"/>
  <c r="HA144" i="3"/>
  <c r="HA137" i="3"/>
  <c r="HA142" i="3"/>
  <c r="GH193" i="4"/>
  <c r="GH194" i="4"/>
  <c r="GH192" i="4"/>
  <c r="GH188" i="4"/>
  <c r="GH187" i="4"/>
  <c r="GH181" i="4"/>
  <c r="GH183" i="4"/>
  <c r="GH182" i="4"/>
  <c r="GH144" i="4"/>
  <c r="GH137" i="4"/>
  <c r="GH142" i="4"/>
  <c r="HA91" i="3"/>
  <c r="HA89" i="3"/>
  <c r="HA90" i="3"/>
  <c r="HA88" i="3"/>
  <c r="HA87" i="3"/>
  <c r="HA86" i="3"/>
  <c r="HA85" i="3"/>
  <c r="GH90" i="4"/>
  <c r="GH88" i="4"/>
  <c r="GH91" i="4"/>
  <c r="GH85" i="4"/>
  <c r="GH87" i="4"/>
  <c r="GH86" i="4"/>
  <c r="GH89" i="4"/>
  <c r="HA111" i="3"/>
  <c r="HA110" i="3"/>
  <c r="HA108" i="3"/>
  <c r="HA109" i="3"/>
  <c r="GH111" i="4"/>
  <c r="GH110" i="4"/>
  <c r="GH108" i="4"/>
  <c r="GH109" i="4"/>
  <c r="HA107" i="3"/>
  <c r="GH107" i="4"/>
  <c r="GH68" i="4"/>
  <c r="GH69" i="4"/>
  <c r="GH66" i="4"/>
  <c r="GH64" i="4"/>
  <c r="GH65" i="4"/>
  <c r="GH67" i="4"/>
  <c r="GH63" i="4"/>
  <c r="GH59" i="4"/>
  <c r="GH58" i="4"/>
  <c r="GH57" i="4"/>
  <c r="GH56" i="4"/>
  <c r="GH39" i="4"/>
  <c r="GH54" i="4"/>
  <c r="GH55" i="4"/>
  <c r="GH38" i="4"/>
  <c r="GH37" i="4"/>
  <c r="GH53" i="4"/>
  <c r="GH35" i="4"/>
  <c r="GH34" i="4"/>
  <c r="GH36" i="4"/>
  <c r="GH33" i="4"/>
  <c r="HA64" i="3"/>
  <c r="HA66" i="3"/>
  <c r="HA65" i="3"/>
  <c r="HA68" i="3"/>
  <c r="HA69" i="3"/>
  <c r="HA67" i="3"/>
  <c r="HA63" i="3"/>
  <c r="HA55" i="3"/>
  <c r="HA54" i="3"/>
  <c r="HA58" i="3"/>
  <c r="HA56" i="3"/>
  <c r="HA57" i="3"/>
  <c r="HA59" i="3"/>
  <c r="HA53" i="3"/>
  <c r="HA34" i="3"/>
  <c r="HA36" i="3"/>
  <c r="HA35" i="3"/>
  <c r="HA39" i="3"/>
  <c r="HA37" i="3"/>
  <c r="HA38" i="3"/>
  <c r="HA17" i="3"/>
  <c r="HA33" i="3"/>
  <c r="HA16" i="3"/>
  <c r="HA15" i="3"/>
  <c r="HA14" i="3"/>
  <c r="HA13" i="3"/>
  <c r="HA12" i="3"/>
  <c r="HA11" i="3"/>
  <c r="HB6" i="3"/>
  <c r="HA26" i="3"/>
  <c r="HA22" i="3"/>
  <c r="HA27" i="3"/>
  <c r="HA28" i="3"/>
  <c r="GH28" i="4"/>
  <c r="GH22" i="4"/>
  <c r="GH17" i="4"/>
  <c r="GH14" i="4"/>
  <c r="GH16" i="4"/>
  <c r="GH12" i="4"/>
  <c r="GH11" i="4"/>
  <c r="GH13" i="4"/>
  <c r="GH15" i="4"/>
  <c r="GH27" i="4"/>
  <c r="GH26" i="4"/>
  <c r="GI6" i="4"/>
  <c r="GR80" i="10"/>
  <c r="GR79" i="10"/>
  <c r="GR68" i="10"/>
  <c r="GR75" i="10"/>
  <c r="GR59" i="10"/>
  <c r="GR25" i="10"/>
  <c r="GR24" i="10"/>
  <c r="GR61" i="10"/>
  <c r="GR65" i="10"/>
  <c r="GR23" i="10"/>
  <c r="GR15" i="10"/>
  <c r="GR14" i="10"/>
  <c r="GS6" i="10"/>
  <c r="GG116" i="6"/>
  <c r="GH1" i="6"/>
  <c r="GH7" i="6"/>
  <c r="GH102" i="6" l="1"/>
  <c r="GH100" i="6"/>
  <c r="GH101" i="6"/>
  <c r="GH99" i="6"/>
  <c r="GH98" i="6"/>
  <c r="GH97" i="6"/>
  <c r="GH96" i="6"/>
  <c r="GH75" i="6"/>
  <c r="GH76" i="6"/>
  <c r="GH77" i="6"/>
  <c r="GH78" i="6"/>
  <c r="GH79" i="6"/>
  <c r="GH80" i="6"/>
  <c r="GH74" i="6"/>
  <c r="GH44" i="6"/>
  <c r="GH45" i="6"/>
  <c r="GH46" i="6"/>
  <c r="GH48" i="6"/>
  <c r="GH47" i="6"/>
  <c r="GH49" i="6"/>
  <c r="GH116" i="4"/>
  <c r="GH43" i="6"/>
  <c r="HA116" i="3"/>
  <c r="GH108" i="6"/>
  <c r="GH107" i="6"/>
  <c r="GH110" i="6"/>
  <c r="GH109" i="6"/>
  <c r="GH111" i="6"/>
  <c r="GH90" i="6"/>
  <c r="GH88" i="6"/>
  <c r="GH89" i="6"/>
  <c r="GH91" i="6"/>
  <c r="GH87" i="6"/>
  <c r="GH86" i="6"/>
  <c r="GH85" i="6"/>
  <c r="GH137" i="6"/>
  <c r="GH151" i="6"/>
  <c r="GH149" i="6"/>
  <c r="GH153" i="6"/>
  <c r="GH142" i="6"/>
  <c r="GH118" i="6"/>
  <c r="GH117" i="6"/>
  <c r="GH147" i="6"/>
  <c r="GH69" i="6"/>
  <c r="GH68" i="6"/>
  <c r="GH66" i="6"/>
  <c r="GH67" i="6"/>
  <c r="GH65" i="6"/>
  <c r="GH64" i="6"/>
  <c r="GH63" i="6"/>
  <c r="GH59" i="6"/>
  <c r="GH58" i="6"/>
  <c r="GH57" i="6"/>
  <c r="GH56" i="6"/>
  <c r="GH53" i="6"/>
  <c r="GH55" i="6"/>
  <c r="GH54" i="6"/>
  <c r="GH38" i="6"/>
  <c r="GH36" i="6"/>
  <c r="GH39" i="6"/>
  <c r="GH37" i="6"/>
  <c r="GH34" i="6"/>
  <c r="GH35" i="6"/>
  <c r="GH33" i="6"/>
  <c r="GH16" i="6"/>
  <c r="GH14" i="6"/>
  <c r="GH13" i="6"/>
  <c r="GH15" i="6"/>
  <c r="GH11" i="6"/>
  <c r="GH17" i="6"/>
  <c r="GH12" i="6"/>
  <c r="GH28" i="6"/>
  <c r="GH22" i="6"/>
  <c r="GH27" i="6"/>
  <c r="GH26" i="6"/>
  <c r="GR82" i="10"/>
  <c r="GH192" i="6"/>
  <c r="GH188" i="6"/>
  <c r="GH187" i="6"/>
  <c r="GS7" i="10"/>
  <c r="GS54" i="10" s="1"/>
  <c r="GS1" i="10"/>
  <c r="GH193" i="6"/>
  <c r="GH194" i="6"/>
  <c r="GH183" i="6"/>
  <c r="GH182" i="6"/>
  <c r="GH181" i="6"/>
  <c r="GH144" i="6"/>
  <c r="GI6" i="6"/>
  <c r="GI1" i="4"/>
  <c r="GI7" i="4"/>
  <c r="HB7" i="3"/>
  <c r="HB1" i="3"/>
  <c r="GI101" i="4" l="1"/>
  <c r="GI102" i="4"/>
  <c r="GI100" i="4"/>
  <c r="GI99" i="4"/>
  <c r="GI98" i="4"/>
  <c r="GI96" i="4"/>
  <c r="GI97" i="4"/>
  <c r="GI77" i="4"/>
  <c r="GI75" i="4"/>
  <c r="GI76" i="4"/>
  <c r="GI80" i="4"/>
  <c r="GI78" i="4"/>
  <c r="GI79" i="4"/>
  <c r="HB102" i="3"/>
  <c r="HB100" i="3"/>
  <c r="HB101" i="3"/>
  <c r="HB99" i="3"/>
  <c r="HB98" i="3"/>
  <c r="HB96" i="3"/>
  <c r="HB97" i="3"/>
  <c r="HB76" i="3"/>
  <c r="HB75" i="3"/>
  <c r="HB79" i="3"/>
  <c r="HB77" i="3"/>
  <c r="HB78" i="3"/>
  <c r="HB80" i="3"/>
  <c r="GI74" i="4"/>
  <c r="GI45" i="4"/>
  <c r="GI44" i="4"/>
  <c r="GI46" i="4"/>
  <c r="GI49" i="4"/>
  <c r="GI48" i="4"/>
  <c r="GI47" i="4"/>
  <c r="HB74" i="3"/>
  <c r="HB44" i="3"/>
  <c r="HB45" i="3"/>
  <c r="HB46" i="3"/>
  <c r="HB47" i="3"/>
  <c r="HB49" i="3"/>
  <c r="HB48" i="3"/>
  <c r="GI43" i="4"/>
  <c r="HB43" i="3"/>
  <c r="GS55" i="10"/>
  <c r="HB153" i="3"/>
  <c r="HB151" i="3"/>
  <c r="HB149" i="3"/>
  <c r="HB147" i="3"/>
  <c r="HB117" i="3"/>
  <c r="HB118" i="3"/>
  <c r="GI153" i="4"/>
  <c r="GI149" i="4"/>
  <c r="GI151" i="4"/>
  <c r="GI147" i="4"/>
  <c r="GI117" i="4"/>
  <c r="GI118" i="4"/>
  <c r="GS81" i="10"/>
  <c r="GT83" i="10" s="1"/>
  <c r="GS74" i="10"/>
  <c r="GS73" i="10"/>
  <c r="GS12" i="10"/>
  <c r="GS13" i="10"/>
  <c r="HB194" i="3"/>
  <c r="HB193" i="3"/>
  <c r="HB188" i="3"/>
  <c r="HB192" i="3"/>
  <c r="HB182" i="3"/>
  <c r="HB181" i="3"/>
  <c r="HB183" i="3"/>
  <c r="HB187" i="3"/>
  <c r="HB144" i="3"/>
  <c r="HB137" i="3"/>
  <c r="HB142" i="3"/>
  <c r="GI193" i="4"/>
  <c r="GI194" i="4"/>
  <c r="GI188" i="4"/>
  <c r="GI192" i="4"/>
  <c r="GI187" i="4"/>
  <c r="GI183" i="4"/>
  <c r="GI182" i="4"/>
  <c r="GI181" i="4"/>
  <c r="GI144" i="4"/>
  <c r="GI137" i="4"/>
  <c r="GI142" i="4"/>
  <c r="HB90" i="3"/>
  <c r="HB91" i="3"/>
  <c r="HB89" i="3"/>
  <c r="HB88" i="3"/>
  <c r="HB87" i="3"/>
  <c r="HB85" i="3"/>
  <c r="HB86" i="3"/>
  <c r="GI91" i="4"/>
  <c r="GI90" i="4"/>
  <c r="GI88" i="4"/>
  <c r="GI89" i="4"/>
  <c r="GI87" i="4"/>
  <c r="GI86" i="4"/>
  <c r="GI85" i="4"/>
  <c r="HB109" i="3"/>
  <c r="HB111" i="3"/>
  <c r="HB110" i="3"/>
  <c r="HB108" i="3"/>
  <c r="GI110" i="4"/>
  <c r="GI108" i="4"/>
  <c r="GI111" i="4"/>
  <c r="GI109" i="4"/>
  <c r="HB107" i="3"/>
  <c r="GI69" i="4"/>
  <c r="GI107" i="4"/>
  <c r="GI67" i="4"/>
  <c r="GI68" i="4"/>
  <c r="GI66" i="4"/>
  <c r="GI64" i="4"/>
  <c r="GI65" i="4"/>
  <c r="GI63" i="4"/>
  <c r="GI59" i="4"/>
  <c r="GI58" i="4"/>
  <c r="GI57" i="4"/>
  <c r="GI56" i="4"/>
  <c r="GI54" i="4"/>
  <c r="GI55" i="4"/>
  <c r="GI39" i="4"/>
  <c r="GI53" i="4"/>
  <c r="GI36" i="4"/>
  <c r="GI38" i="4"/>
  <c r="GI34" i="4"/>
  <c r="GI37" i="4"/>
  <c r="GI33" i="4"/>
  <c r="GI35" i="4"/>
  <c r="HB64" i="3"/>
  <c r="HB66" i="3"/>
  <c r="HB65" i="3"/>
  <c r="HB68" i="3"/>
  <c r="HB69" i="3"/>
  <c r="HB67" i="3"/>
  <c r="HB57" i="3"/>
  <c r="HB55" i="3"/>
  <c r="HB54" i="3"/>
  <c r="HB58" i="3"/>
  <c r="HB56" i="3"/>
  <c r="HB63" i="3"/>
  <c r="HB59" i="3"/>
  <c r="HB53" i="3"/>
  <c r="HB34" i="3"/>
  <c r="HB35" i="3"/>
  <c r="HB37" i="3"/>
  <c r="HB39" i="3"/>
  <c r="HB38" i="3"/>
  <c r="HB36" i="3"/>
  <c r="HB17" i="3"/>
  <c r="HB33" i="3"/>
  <c r="HB16" i="3"/>
  <c r="HB15" i="3"/>
  <c r="HB14" i="3"/>
  <c r="HB13" i="3"/>
  <c r="HB12" i="3"/>
  <c r="HB11" i="3"/>
  <c r="HC6" i="3"/>
  <c r="HB26" i="3"/>
  <c r="HB22" i="3"/>
  <c r="HB28" i="3"/>
  <c r="HB27" i="3"/>
  <c r="GI16" i="4"/>
  <c r="GI14" i="4"/>
  <c r="GI17" i="4"/>
  <c r="GI11" i="4"/>
  <c r="GI15" i="4"/>
  <c r="GI13" i="4"/>
  <c r="GI22" i="4"/>
  <c r="GI12" i="4"/>
  <c r="GI27" i="4"/>
  <c r="GI26" i="4"/>
  <c r="GI28" i="4"/>
  <c r="GJ6" i="4"/>
  <c r="GS79" i="10"/>
  <c r="GS80" i="10"/>
  <c r="GS68" i="10"/>
  <c r="GS75" i="10"/>
  <c r="GS59" i="10"/>
  <c r="GS25" i="10"/>
  <c r="GS24" i="10"/>
  <c r="GS61" i="10"/>
  <c r="GS65" i="10"/>
  <c r="GS23" i="10"/>
  <c r="GS15" i="10"/>
  <c r="GS14" i="10"/>
  <c r="GT6" i="10"/>
  <c r="GH116" i="6"/>
  <c r="GI7" i="6"/>
  <c r="GI1" i="6"/>
  <c r="GI101" i="6" l="1"/>
  <c r="GI102" i="6"/>
  <c r="GI100" i="6"/>
  <c r="GI98" i="6"/>
  <c r="GI99" i="6"/>
  <c r="GI97" i="6"/>
  <c r="GI96" i="6"/>
  <c r="GI75" i="6"/>
  <c r="GI76" i="6"/>
  <c r="GI77" i="6"/>
  <c r="GI78" i="6"/>
  <c r="GI79" i="6"/>
  <c r="GI80" i="6"/>
  <c r="GI74" i="6"/>
  <c r="GI44" i="6"/>
  <c r="GI45" i="6"/>
  <c r="GI46" i="6"/>
  <c r="GI47" i="6"/>
  <c r="GI48" i="6"/>
  <c r="GI49" i="6"/>
  <c r="GI116" i="4"/>
  <c r="GI43" i="6"/>
  <c r="HB116" i="3"/>
  <c r="GI108" i="6"/>
  <c r="GI107" i="6"/>
  <c r="GI109" i="6"/>
  <c r="GI110" i="6"/>
  <c r="GI111" i="6"/>
  <c r="GI90" i="6"/>
  <c r="GI91" i="6"/>
  <c r="GI89" i="6"/>
  <c r="GI86" i="6"/>
  <c r="GI88" i="6"/>
  <c r="GI87" i="6"/>
  <c r="GI85" i="6"/>
  <c r="GI137" i="6"/>
  <c r="GI151" i="6"/>
  <c r="GI149" i="6"/>
  <c r="GI153" i="6"/>
  <c r="GI142" i="6"/>
  <c r="GI118" i="6"/>
  <c r="GI147" i="6"/>
  <c r="GI117" i="6"/>
  <c r="GI69" i="6"/>
  <c r="GI68" i="6"/>
  <c r="GI67" i="6"/>
  <c r="GI65" i="6"/>
  <c r="GI64" i="6"/>
  <c r="GI66" i="6"/>
  <c r="GI63" i="6"/>
  <c r="GI59" i="6"/>
  <c r="GI58" i="6"/>
  <c r="GI57" i="6"/>
  <c r="GI56" i="6"/>
  <c r="GI55" i="6"/>
  <c r="GI39" i="6"/>
  <c r="GI54" i="6"/>
  <c r="GI53" i="6"/>
  <c r="GI37" i="6"/>
  <c r="GI35" i="6"/>
  <c r="GI38" i="6"/>
  <c r="GI34" i="6"/>
  <c r="GI33" i="6"/>
  <c r="GI17" i="6"/>
  <c r="GI16" i="6"/>
  <c r="GI15" i="6"/>
  <c r="GI14" i="6"/>
  <c r="GI13" i="6"/>
  <c r="GI12" i="6"/>
  <c r="GI36" i="6"/>
  <c r="GI11" i="6"/>
  <c r="GI28" i="6"/>
  <c r="GI22" i="6"/>
  <c r="GI26" i="6"/>
  <c r="GI27" i="6"/>
  <c r="GS82" i="10"/>
  <c r="GI192" i="6"/>
  <c r="GI188" i="6"/>
  <c r="GI187" i="6"/>
  <c r="GT7" i="10"/>
  <c r="GT54" i="10" s="1"/>
  <c r="GT1" i="10"/>
  <c r="GI193" i="6"/>
  <c r="GI194" i="6"/>
  <c r="GI183" i="6"/>
  <c r="GI181" i="6"/>
  <c r="GI182" i="6"/>
  <c r="GI144" i="6"/>
  <c r="GJ6" i="6"/>
  <c r="GJ1" i="4"/>
  <c r="GJ7" i="4"/>
  <c r="HC7" i="3"/>
  <c r="HC1" i="3"/>
  <c r="GJ101" i="4" l="1"/>
  <c r="GJ102" i="4"/>
  <c r="GJ100" i="4"/>
  <c r="GJ97" i="4"/>
  <c r="GJ98" i="4"/>
  <c r="GJ99" i="4"/>
  <c r="GJ96" i="4"/>
  <c r="GJ75" i="4"/>
  <c r="GJ76" i="4"/>
  <c r="GJ77" i="4"/>
  <c r="GJ79" i="4"/>
  <c r="GJ78" i="4"/>
  <c r="GJ80" i="4"/>
  <c r="HC102" i="3"/>
  <c r="HC100" i="3"/>
  <c r="HC101" i="3"/>
  <c r="HC99" i="3"/>
  <c r="HC98" i="3"/>
  <c r="HC96" i="3"/>
  <c r="HC97" i="3"/>
  <c r="HC76" i="3"/>
  <c r="HC75" i="3"/>
  <c r="HC77" i="3"/>
  <c r="HC79" i="3"/>
  <c r="HC78" i="3"/>
  <c r="HC80" i="3"/>
  <c r="GJ74" i="4"/>
  <c r="GJ45" i="4"/>
  <c r="GJ44" i="4"/>
  <c r="GJ46" i="4"/>
  <c r="GJ47" i="4"/>
  <c r="GJ49" i="4"/>
  <c r="GJ48" i="4"/>
  <c r="HC74" i="3"/>
  <c r="HC44" i="3"/>
  <c r="HC47" i="3"/>
  <c r="HC45" i="3"/>
  <c r="HC46" i="3"/>
  <c r="HC49" i="3"/>
  <c r="HC48" i="3"/>
  <c r="GJ43" i="4"/>
  <c r="HC43" i="3"/>
  <c r="GT55" i="10"/>
  <c r="HC151" i="3"/>
  <c r="HC149" i="3"/>
  <c r="HC147" i="3"/>
  <c r="HC153" i="3"/>
  <c r="HC117" i="3"/>
  <c r="HC118" i="3"/>
  <c r="GJ151" i="4"/>
  <c r="GJ153" i="4"/>
  <c r="GJ149" i="4"/>
  <c r="GJ147" i="4"/>
  <c r="GJ117" i="4"/>
  <c r="GJ118" i="4"/>
  <c r="GT81" i="10"/>
  <c r="GU83" i="10" s="1"/>
  <c r="GT74" i="10"/>
  <c r="GT73" i="10"/>
  <c r="GT12" i="10"/>
  <c r="GT13" i="10"/>
  <c r="HC194" i="3"/>
  <c r="HC193" i="3"/>
  <c r="HC188" i="3"/>
  <c r="HC187" i="3"/>
  <c r="HC183" i="3"/>
  <c r="HC192" i="3"/>
  <c r="HC181" i="3"/>
  <c r="HC182" i="3"/>
  <c r="HC142" i="3"/>
  <c r="HC144" i="3"/>
  <c r="HC137" i="3"/>
  <c r="GJ194" i="4"/>
  <c r="GJ192" i="4"/>
  <c r="GJ193" i="4"/>
  <c r="GJ188" i="4"/>
  <c r="GJ187" i="4"/>
  <c r="GJ183" i="4"/>
  <c r="GJ182" i="4"/>
  <c r="GJ181" i="4"/>
  <c r="GJ142" i="4"/>
  <c r="GJ144" i="4"/>
  <c r="GJ137" i="4"/>
  <c r="HC91" i="3"/>
  <c r="HC90" i="3"/>
  <c r="HC88" i="3"/>
  <c r="HC87" i="3"/>
  <c r="HC86" i="3"/>
  <c r="HC89" i="3"/>
  <c r="HC85" i="3"/>
  <c r="GJ90" i="4"/>
  <c r="GJ91" i="4"/>
  <c r="GJ89" i="4"/>
  <c r="GJ87" i="4"/>
  <c r="GJ86" i="4"/>
  <c r="GJ88" i="4"/>
  <c r="GJ85" i="4"/>
  <c r="HC111" i="3"/>
  <c r="HC110" i="3"/>
  <c r="HC109" i="3"/>
  <c r="HC108" i="3"/>
  <c r="GJ111" i="4"/>
  <c r="GJ109" i="4"/>
  <c r="GJ110" i="4"/>
  <c r="GJ108" i="4"/>
  <c r="HC107" i="3"/>
  <c r="GJ69" i="4"/>
  <c r="GJ107" i="4"/>
  <c r="GJ67" i="4"/>
  <c r="GJ68" i="4"/>
  <c r="GJ65" i="4"/>
  <c r="GJ66" i="4"/>
  <c r="GJ64" i="4"/>
  <c r="GJ58" i="4"/>
  <c r="GJ59" i="4"/>
  <c r="GJ57" i="4"/>
  <c r="GJ56" i="4"/>
  <c r="GJ63" i="4"/>
  <c r="GJ55" i="4"/>
  <c r="GJ54" i="4"/>
  <c r="GJ53" i="4"/>
  <c r="GJ39" i="4"/>
  <c r="GJ36" i="4"/>
  <c r="GJ38" i="4"/>
  <c r="GJ37" i="4"/>
  <c r="GJ34" i="4"/>
  <c r="GJ35" i="4"/>
  <c r="GJ33" i="4"/>
  <c r="HC64" i="3"/>
  <c r="HC67" i="3"/>
  <c r="HC65" i="3"/>
  <c r="HC66" i="3"/>
  <c r="HC68" i="3"/>
  <c r="HC69" i="3"/>
  <c r="HC63" i="3"/>
  <c r="HC54" i="3"/>
  <c r="HC57" i="3"/>
  <c r="HC55" i="3"/>
  <c r="HC58" i="3"/>
  <c r="HC59" i="3"/>
  <c r="HC56" i="3"/>
  <c r="HC53" i="3"/>
  <c r="HC34" i="3"/>
  <c r="HC35" i="3"/>
  <c r="HC36" i="3"/>
  <c r="HC37" i="3"/>
  <c r="HC39" i="3"/>
  <c r="HC38" i="3"/>
  <c r="HC33" i="3"/>
  <c r="HC16" i="3"/>
  <c r="HC15" i="3"/>
  <c r="HC14" i="3"/>
  <c r="HC17" i="3"/>
  <c r="HC13" i="3"/>
  <c r="HC12" i="3"/>
  <c r="HC11" i="3"/>
  <c r="HD6" i="3"/>
  <c r="HC22" i="3"/>
  <c r="HC27" i="3"/>
  <c r="HC26" i="3"/>
  <c r="HC28" i="3"/>
  <c r="GJ26" i="4"/>
  <c r="GJ22" i="4"/>
  <c r="GJ16" i="4"/>
  <c r="GJ17" i="4"/>
  <c r="GJ14" i="4"/>
  <c r="GJ15" i="4"/>
  <c r="GJ13" i="4"/>
  <c r="GJ11" i="4"/>
  <c r="GJ12" i="4"/>
  <c r="GJ28" i="4"/>
  <c r="GJ27" i="4"/>
  <c r="GK6" i="4"/>
  <c r="GT80" i="10"/>
  <c r="GT79" i="10"/>
  <c r="GT68" i="10"/>
  <c r="GT75" i="10"/>
  <c r="GT65" i="10"/>
  <c r="GT24" i="10"/>
  <c r="GT59" i="10"/>
  <c r="GT25" i="10"/>
  <c r="GT61" i="10"/>
  <c r="GT23" i="10"/>
  <c r="GT15" i="10"/>
  <c r="GT14" i="10"/>
  <c r="GU6" i="10"/>
  <c r="GI116" i="6"/>
  <c r="GJ1" i="6"/>
  <c r="GJ7" i="6"/>
  <c r="GJ102" i="6" l="1"/>
  <c r="GJ101" i="6"/>
  <c r="GJ100" i="6"/>
  <c r="GJ99" i="6"/>
  <c r="GJ97" i="6"/>
  <c r="GJ96" i="6"/>
  <c r="GJ75" i="6"/>
  <c r="GJ77" i="6"/>
  <c r="GJ78" i="6"/>
  <c r="GJ79" i="6"/>
  <c r="GJ98" i="6"/>
  <c r="GJ76" i="6"/>
  <c r="GJ80" i="6"/>
  <c r="GJ74" i="6"/>
  <c r="GJ45" i="6"/>
  <c r="GJ44" i="6"/>
  <c r="GJ46" i="6"/>
  <c r="GJ47" i="6"/>
  <c r="GJ48" i="6"/>
  <c r="GJ49" i="6"/>
  <c r="GJ116" i="4"/>
  <c r="GJ43" i="6"/>
  <c r="HC116" i="3"/>
  <c r="GJ108" i="6"/>
  <c r="GJ107" i="6"/>
  <c r="GJ109" i="6"/>
  <c r="GJ110" i="6"/>
  <c r="GJ111" i="6"/>
  <c r="GJ90" i="6"/>
  <c r="GJ91" i="6"/>
  <c r="GJ89" i="6"/>
  <c r="GJ88" i="6"/>
  <c r="GJ87" i="6"/>
  <c r="GJ86" i="6"/>
  <c r="GJ85" i="6"/>
  <c r="GJ151" i="6"/>
  <c r="GJ137" i="6"/>
  <c r="GJ149" i="6"/>
  <c r="GJ153" i="6"/>
  <c r="GJ142" i="6"/>
  <c r="GJ118" i="6"/>
  <c r="GJ147" i="6"/>
  <c r="GJ117" i="6"/>
  <c r="GJ69" i="6"/>
  <c r="GJ68" i="6"/>
  <c r="GJ67" i="6"/>
  <c r="GJ66" i="6"/>
  <c r="GJ65" i="6"/>
  <c r="GJ64" i="6"/>
  <c r="GJ63" i="6"/>
  <c r="GJ58" i="6"/>
  <c r="GJ59" i="6"/>
  <c r="GJ57" i="6"/>
  <c r="GJ56" i="6"/>
  <c r="GJ55" i="6"/>
  <c r="GJ39" i="6"/>
  <c r="GJ54" i="6"/>
  <c r="GJ53" i="6"/>
  <c r="GJ38" i="6"/>
  <c r="GJ34" i="6"/>
  <c r="GJ33" i="6"/>
  <c r="GJ17" i="6"/>
  <c r="GJ16" i="6"/>
  <c r="GJ37" i="6"/>
  <c r="GJ14" i="6"/>
  <c r="GJ13" i="6"/>
  <c r="GJ12" i="6"/>
  <c r="GJ35" i="6"/>
  <c r="GJ36" i="6"/>
  <c r="GJ15" i="6"/>
  <c r="GJ11" i="6"/>
  <c r="GJ22" i="6"/>
  <c r="GJ26" i="6"/>
  <c r="GJ28" i="6"/>
  <c r="GJ27" i="6"/>
  <c r="GT82" i="10"/>
  <c r="GJ188" i="6"/>
  <c r="GJ187" i="6"/>
  <c r="GJ192" i="6"/>
  <c r="GU7" i="10"/>
  <c r="GU54" i="10" s="1"/>
  <c r="GU1" i="10"/>
  <c r="GJ193" i="6"/>
  <c r="GJ194" i="6"/>
  <c r="GJ183" i="6"/>
  <c r="GJ182" i="6"/>
  <c r="GJ181" i="6"/>
  <c r="GJ144" i="6"/>
  <c r="GK6" i="6"/>
  <c r="GK7" i="4"/>
  <c r="GK1" i="4"/>
  <c r="HD7" i="3"/>
  <c r="HD1" i="3"/>
  <c r="GK101" i="4" l="1"/>
  <c r="GK102" i="4"/>
  <c r="GK100" i="4"/>
  <c r="GK99" i="4"/>
  <c r="GK98" i="4"/>
  <c r="GK96" i="4"/>
  <c r="GK76" i="4"/>
  <c r="GK77" i="4"/>
  <c r="GK97" i="4"/>
  <c r="GK78" i="4"/>
  <c r="GK75" i="4"/>
  <c r="GK80" i="4"/>
  <c r="GK79" i="4"/>
  <c r="HD101" i="3"/>
  <c r="HD102" i="3"/>
  <c r="HD100" i="3"/>
  <c r="HD99" i="3"/>
  <c r="HD97" i="3"/>
  <c r="HD98" i="3"/>
  <c r="HD96" i="3"/>
  <c r="HD76" i="3"/>
  <c r="HD77" i="3"/>
  <c r="HD78" i="3"/>
  <c r="HD75" i="3"/>
  <c r="HD79" i="3"/>
  <c r="HD80" i="3"/>
  <c r="GK74" i="4"/>
  <c r="GK44" i="4"/>
  <c r="GK48" i="4"/>
  <c r="GK49" i="4"/>
  <c r="GK46" i="4"/>
  <c r="GK47" i="4"/>
  <c r="GK45" i="4"/>
  <c r="HD44" i="3"/>
  <c r="HD74" i="3"/>
  <c r="HD45" i="3"/>
  <c r="HD46" i="3"/>
  <c r="HD47" i="3"/>
  <c r="HD48" i="3"/>
  <c r="HD49" i="3"/>
  <c r="GK43" i="4"/>
  <c r="HD43" i="3"/>
  <c r="GU55" i="10"/>
  <c r="HD151" i="3"/>
  <c r="HD153" i="3"/>
  <c r="HD147" i="3"/>
  <c r="HD149" i="3"/>
  <c r="HD117" i="3"/>
  <c r="HD118" i="3"/>
  <c r="GU81" i="10"/>
  <c r="GV83" i="10" s="1"/>
  <c r="GU74" i="10"/>
  <c r="GU73" i="10"/>
  <c r="GK153" i="4"/>
  <c r="GK151" i="4"/>
  <c r="GK147" i="4"/>
  <c r="GK149" i="4"/>
  <c r="GK117" i="4"/>
  <c r="GK118" i="4"/>
  <c r="GU12" i="10"/>
  <c r="GU13" i="10"/>
  <c r="HD194" i="3"/>
  <c r="HD193" i="3"/>
  <c r="HD192" i="3"/>
  <c r="HD188" i="3"/>
  <c r="HD187" i="3"/>
  <c r="HD182" i="3"/>
  <c r="HD183" i="3"/>
  <c r="HD181" i="3"/>
  <c r="HD144" i="3"/>
  <c r="HD142" i="3"/>
  <c r="HD137" i="3"/>
  <c r="GK194" i="4"/>
  <c r="GK193" i="4"/>
  <c r="GK192" i="4"/>
  <c r="GK188" i="4"/>
  <c r="GK183" i="4"/>
  <c r="GK182" i="4"/>
  <c r="GK187" i="4"/>
  <c r="GK181" i="4"/>
  <c r="GK142" i="4"/>
  <c r="GK144" i="4"/>
  <c r="GK137" i="4"/>
  <c r="HD91" i="3"/>
  <c r="HD90" i="3"/>
  <c r="HD88" i="3"/>
  <c r="HD89" i="3"/>
  <c r="HD87" i="3"/>
  <c r="HD85" i="3"/>
  <c r="HD86" i="3"/>
  <c r="GK91" i="4"/>
  <c r="GK90" i="4"/>
  <c r="GK89" i="4"/>
  <c r="GK88" i="4"/>
  <c r="GK86" i="4"/>
  <c r="GK87" i="4"/>
  <c r="GK85" i="4"/>
  <c r="HD111" i="3"/>
  <c r="HD109" i="3"/>
  <c r="HD108" i="3"/>
  <c r="HD110" i="3"/>
  <c r="GK111" i="4"/>
  <c r="GK110" i="4"/>
  <c r="GK108" i="4"/>
  <c r="GK109" i="4"/>
  <c r="HD107" i="3"/>
  <c r="GK69" i="4"/>
  <c r="GK107" i="4"/>
  <c r="GK68" i="4"/>
  <c r="GK65" i="4"/>
  <c r="GK66" i="4"/>
  <c r="GK67" i="4"/>
  <c r="GK64" i="4"/>
  <c r="GK63" i="4"/>
  <c r="GK58" i="4"/>
  <c r="GK59" i="4"/>
  <c r="GK57" i="4"/>
  <c r="GK54" i="4"/>
  <c r="GK55" i="4"/>
  <c r="GK53" i="4"/>
  <c r="GK39" i="4"/>
  <c r="GK36" i="4"/>
  <c r="GK38" i="4"/>
  <c r="GK56" i="4"/>
  <c r="GK34" i="4"/>
  <c r="GK37" i="4"/>
  <c r="GK33" i="4"/>
  <c r="GK35" i="4"/>
  <c r="HD65" i="3"/>
  <c r="HD64" i="3"/>
  <c r="HD67" i="3"/>
  <c r="HD66" i="3"/>
  <c r="HD68" i="3"/>
  <c r="HD69" i="3"/>
  <c r="HD54" i="3"/>
  <c r="HD57" i="3"/>
  <c r="HD55" i="3"/>
  <c r="HD63" i="3"/>
  <c r="HD56" i="3"/>
  <c r="HD58" i="3"/>
  <c r="HD59" i="3"/>
  <c r="HD53" i="3"/>
  <c r="HD35" i="3"/>
  <c r="HD34" i="3"/>
  <c r="HD36" i="3"/>
  <c r="HD37" i="3"/>
  <c r="HD39" i="3"/>
  <c r="HD38" i="3"/>
  <c r="HD33" i="3"/>
  <c r="HD16" i="3"/>
  <c r="HD15" i="3"/>
  <c r="HD17" i="3"/>
  <c r="HD14" i="3"/>
  <c r="HD13" i="3"/>
  <c r="HD12" i="3"/>
  <c r="HD11" i="3"/>
  <c r="HE6" i="3"/>
  <c r="HD22" i="3"/>
  <c r="HD28" i="3"/>
  <c r="HD26" i="3"/>
  <c r="HD27" i="3"/>
  <c r="GK26" i="4"/>
  <c r="GK22" i="4"/>
  <c r="GK17" i="4"/>
  <c r="GK16" i="4"/>
  <c r="GK15" i="4"/>
  <c r="GK11" i="4"/>
  <c r="GK14" i="4"/>
  <c r="GK12" i="4"/>
  <c r="GK13" i="4"/>
  <c r="GK28" i="4"/>
  <c r="GK27" i="4"/>
  <c r="GL6" i="4"/>
  <c r="GU80" i="10"/>
  <c r="GU79" i="10"/>
  <c r="GU68" i="10"/>
  <c r="GU75" i="10"/>
  <c r="GU59" i="10"/>
  <c r="GU25" i="10"/>
  <c r="GU65" i="10"/>
  <c r="GU24" i="10"/>
  <c r="GU61" i="10"/>
  <c r="GU23" i="10"/>
  <c r="GU15" i="10"/>
  <c r="GU14" i="10"/>
  <c r="GV6" i="10"/>
  <c r="GJ116" i="6"/>
  <c r="GK1" i="6"/>
  <c r="GK7" i="6"/>
  <c r="GK102" i="6" l="1"/>
  <c r="GK101" i="6"/>
  <c r="GK99" i="6"/>
  <c r="GK100" i="6"/>
  <c r="GK98" i="6"/>
  <c r="GK97" i="6"/>
  <c r="GK96" i="6"/>
  <c r="GK75" i="6"/>
  <c r="GK76" i="6"/>
  <c r="GK77" i="6"/>
  <c r="GK78" i="6"/>
  <c r="GK79" i="6"/>
  <c r="GK80" i="6"/>
  <c r="GK74" i="6"/>
  <c r="GK45" i="6"/>
  <c r="GK44" i="6"/>
  <c r="GK49" i="6"/>
  <c r="GK46" i="6"/>
  <c r="GK47" i="6"/>
  <c r="GK48" i="6"/>
  <c r="GK43" i="6"/>
  <c r="HD116" i="3"/>
  <c r="GK116" i="4"/>
  <c r="GK108" i="6"/>
  <c r="GK109" i="6"/>
  <c r="GK107" i="6"/>
  <c r="GK111" i="6"/>
  <c r="GK110" i="6"/>
  <c r="GK90" i="6"/>
  <c r="GK91" i="6"/>
  <c r="GK88" i="6"/>
  <c r="GK87" i="6"/>
  <c r="GK89" i="6"/>
  <c r="GK86" i="6"/>
  <c r="GK85" i="6"/>
  <c r="GK151" i="6"/>
  <c r="GK137" i="6"/>
  <c r="GK149" i="6"/>
  <c r="GK153" i="6"/>
  <c r="GK142" i="6"/>
  <c r="GK118" i="6"/>
  <c r="GK147" i="6"/>
  <c r="GK117" i="6"/>
  <c r="GK69" i="6"/>
  <c r="GK68" i="6"/>
  <c r="GK67" i="6"/>
  <c r="GK66" i="6"/>
  <c r="GK65" i="6"/>
  <c r="GK64" i="6"/>
  <c r="GK58" i="6"/>
  <c r="GK56" i="6"/>
  <c r="GK63" i="6"/>
  <c r="GK54" i="6"/>
  <c r="GK53" i="6"/>
  <c r="GK57" i="6"/>
  <c r="GK55" i="6"/>
  <c r="GK39" i="6"/>
  <c r="GK37" i="6"/>
  <c r="GK59" i="6"/>
  <c r="GK38" i="6"/>
  <c r="GK36" i="6"/>
  <c r="GK35" i="6"/>
  <c r="GK33" i="6"/>
  <c r="GK17" i="6"/>
  <c r="GK16" i="6"/>
  <c r="GK15" i="6"/>
  <c r="GK34" i="6"/>
  <c r="GK11" i="6"/>
  <c r="GK14" i="6"/>
  <c r="GK12" i="6"/>
  <c r="GK13" i="6"/>
  <c r="GK22" i="6"/>
  <c r="GK26" i="6"/>
  <c r="GK28" i="6"/>
  <c r="GK27" i="6"/>
  <c r="GU82" i="10"/>
  <c r="GK192" i="6"/>
  <c r="GK188" i="6"/>
  <c r="GK187" i="6"/>
  <c r="GV7" i="10"/>
  <c r="GV54" i="10" s="1"/>
  <c r="GV1" i="10"/>
  <c r="GK193" i="6"/>
  <c r="GK194" i="6"/>
  <c r="GK183" i="6"/>
  <c r="GK182" i="6"/>
  <c r="GK181" i="6"/>
  <c r="GK144" i="6"/>
  <c r="GL6" i="6"/>
  <c r="GL7" i="4"/>
  <c r="GL1" i="4"/>
  <c r="HE7" i="3"/>
  <c r="HE1" i="3"/>
  <c r="GL101" i="4" l="1"/>
  <c r="GL102" i="4"/>
  <c r="GL99" i="4"/>
  <c r="GL100" i="4"/>
  <c r="GL98" i="4"/>
  <c r="GL97" i="4"/>
  <c r="GL96" i="4"/>
  <c r="GL75" i="4"/>
  <c r="GL77" i="4"/>
  <c r="GL79" i="4"/>
  <c r="GL78" i="4"/>
  <c r="GL76" i="4"/>
  <c r="GL80" i="4"/>
  <c r="HE102" i="3"/>
  <c r="HE99" i="3"/>
  <c r="HE100" i="3"/>
  <c r="HE101" i="3"/>
  <c r="HE97" i="3"/>
  <c r="HE96" i="3"/>
  <c r="HE98" i="3"/>
  <c r="HE76" i="3"/>
  <c r="HE78" i="3"/>
  <c r="HE77" i="3"/>
  <c r="HE75" i="3"/>
  <c r="HE79" i="3"/>
  <c r="HE80" i="3"/>
  <c r="GL74" i="4"/>
  <c r="GL44" i="4"/>
  <c r="GL45" i="4"/>
  <c r="GL46" i="4"/>
  <c r="GL48" i="4"/>
  <c r="GL49" i="4"/>
  <c r="GL47" i="4"/>
  <c r="HE74" i="3"/>
  <c r="HE44" i="3"/>
  <c r="HE45" i="3"/>
  <c r="HE46" i="3"/>
  <c r="HE47" i="3"/>
  <c r="HE48" i="3"/>
  <c r="HE49" i="3"/>
  <c r="GL43" i="4"/>
  <c r="HE43" i="3"/>
  <c r="GV55" i="10"/>
  <c r="HE151" i="3"/>
  <c r="HE153" i="3"/>
  <c r="HE149" i="3"/>
  <c r="HE117" i="3"/>
  <c r="HE118" i="3"/>
  <c r="HE147" i="3"/>
  <c r="GV73" i="10"/>
  <c r="GV81" i="10"/>
  <c r="GW83" i="10" s="1"/>
  <c r="GV74" i="10"/>
  <c r="GL153" i="4"/>
  <c r="GL151" i="4"/>
  <c r="GL149" i="4"/>
  <c r="GL117" i="4"/>
  <c r="GL147" i="4"/>
  <c r="GL118" i="4"/>
  <c r="GV13" i="10"/>
  <c r="GV12" i="10"/>
  <c r="HE193" i="3"/>
  <c r="HE192" i="3"/>
  <c r="HE194" i="3"/>
  <c r="HE188" i="3"/>
  <c r="HE182" i="3"/>
  <c r="HE183" i="3"/>
  <c r="HE187" i="3"/>
  <c r="HE181" i="3"/>
  <c r="HE144" i="3"/>
  <c r="HE137" i="3"/>
  <c r="HE142" i="3"/>
  <c r="GL194" i="4"/>
  <c r="GL193" i="4"/>
  <c r="GL192" i="4"/>
  <c r="GL187" i="4"/>
  <c r="GL183" i="4"/>
  <c r="GL188" i="4"/>
  <c r="GL182" i="4"/>
  <c r="GL181" i="4"/>
  <c r="GL144" i="4"/>
  <c r="GL142" i="4"/>
  <c r="GL137" i="4"/>
  <c r="HE91" i="3"/>
  <c r="HE90" i="3"/>
  <c r="HE88" i="3"/>
  <c r="HE89" i="3"/>
  <c r="HE87" i="3"/>
  <c r="HE85" i="3"/>
  <c r="HE86" i="3"/>
  <c r="GL90" i="4"/>
  <c r="GL91" i="4"/>
  <c r="GL88" i="4"/>
  <c r="GL89" i="4"/>
  <c r="GL86" i="4"/>
  <c r="GL87" i="4"/>
  <c r="GL85" i="4"/>
  <c r="GL111" i="4"/>
  <c r="GL110" i="4"/>
  <c r="GL108" i="4"/>
  <c r="GL109" i="4"/>
  <c r="HE110" i="3"/>
  <c r="HE109" i="3"/>
  <c r="HE111" i="3"/>
  <c r="HE108" i="3"/>
  <c r="HE107" i="3"/>
  <c r="GL69" i="4"/>
  <c r="GL107" i="4"/>
  <c r="GL65" i="4"/>
  <c r="GL66" i="4"/>
  <c r="GL64" i="4"/>
  <c r="GL68" i="4"/>
  <c r="GL67" i="4"/>
  <c r="GL58" i="4"/>
  <c r="GL63" i="4"/>
  <c r="GL55" i="4"/>
  <c r="GL54" i="4"/>
  <c r="GL38" i="4"/>
  <c r="GL57" i="4"/>
  <c r="GL53" i="4"/>
  <c r="GL59" i="4"/>
  <c r="GL56" i="4"/>
  <c r="GL39" i="4"/>
  <c r="GL36" i="4"/>
  <c r="GL37" i="4"/>
  <c r="GL33" i="4"/>
  <c r="GL35" i="4"/>
  <c r="GL34" i="4"/>
  <c r="HE64" i="3"/>
  <c r="HE65" i="3"/>
  <c r="HE66" i="3"/>
  <c r="HE67" i="3"/>
  <c r="HE68" i="3"/>
  <c r="HE69" i="3"/>
  <c r="HE56" i="3"/>
  <c r="HE54" i="3"/>
  <c r="HE57" i="3"/>
  <c r="HE59" i="3"/>
  <c r="HE55" i="3"/>
  <c r="HE58" i="3"/>
  <c r="HE63" i="3"/>
  <c r="HE53" i="3"/>
  <c r="HE35" i="3"/>
  <c r="HE34" i="3"/>
  <c r="HE37" i="3"/>
  <c r="HE38" i="3"/>
  <c r="HE36" i="3"/>
  <c r="HE39" i="3"/>
  <c r="HE33" i="3"/>
  <c r="HE17" i="3"/>
  <c r="HE16" i="3"/>
  <c r="HE15" i="3"/>
  <c r="HE13" i="3"/>
  <c r="HE12" i="3"/>
  <c r="HE11" i="3"/>
  <c r="HE14" i="3"/>
  <c r="HF6" i="3"/>
  <c r="HE26" i="3"/>
  <c r="HE22" i="3"/>
  <c r="HE27" i="3"/>
  <c r="HE28" i="3"/>
  <c r="GL22" i="4"/>
  <c r="GL17" i="4"/>
  <c r="GL16" i="4"/>
  <c r="GL15" i="4"/>
  <c r="GL13" i="4"/>
  <c r="GL11" i="4"/>
  <c r="GL12" i="4"/>
  <c r="GL14" i="4"/>
  <c r="GL27" i="4"/>
  <c r="GL26" i="4"/>
  <c r="GL28" i="4"/>
  <c r="GM6" i="4"/>
  <c r="GV79" i="10"/>
  <c r="GV80" i="10"/>
  <c r="GV68" i="10"/>
  <c r="GV75" i="10"/>
  <c r="GV24" i="10"/>
  <c r="GV65" i="10"/>
  <c r="GV61" i="10"/>
  <c r="GV59" i="10"/>
  <c r="GV25" i="10"/>
  <c r="GV23" i="10"/>
  <c r="GV15" i="10"/>
  <c r="GV14" i="10"/>
  <c r="GW6" i="10"/>
  <c r="GK116" i="6"/>
  <c r="GL7" i="6"/>
  <c r="GL1" i="6"/>
  <c r="GL102" i="6" l="1"/>
  <c r="GL101" i="6"/>
  <c r="GL98" i="6"/>
  <c r="GL99" i="6"/>
  <c r="GL96" i="6"/>
  <c r="GL100" i="6"/>
  <c r="GL97" i="6"/>
  <c r="GL76" i="6"/>
  <c r="GL75" i="6"/>
  <c r="GL80" i="6"/>
  <c r="GL77" i="6"/>
  <c r="GL79" i="6"/>
  <c r="GL78" i="6"/>
  <c r="GL44" i="6"/>
  <c r="GL46" i="6"/>
  <c r="GL45" i="6"/>
  <c r="GL74" i="6"/>
  <c r="GL49" i="6"/>
  <c r="GL47" i="6"/>
  <c r="GL48" i="6"/>
  <c r="GL116" i="4"/>
  <c r="GL43" i="6"/>
  <c r="HE116" i="3"/>
  <c r="GL107" i="6"/>
  <c r="GL108" i="6"/>
  <c r="GL109" i="6"/>
  <c r="GL110" i="6"/>
  <c r="GL111" i="6"/>
  <c r="GL90" i="6"/>
  <c r="GL91" i="6"/>
  <c r="GL88" i="6"/>
  <c r="GL89" i="6"/>
  <c r="GL86" i="6"/>
  <c r="GL87" i="6"/>
  <c r="GL85" i="6"/>
  <c r="GL151" i="6"/>
  <c r="GL137" i="6"/>
  <c r="GL149" i="6"/>
  <c r="GL153" i="6"/>
  <c r="GL118" i="6"/>
  <c r="GL142" i="6"/>
  <c r="GL147" i="6"/>
  <c r="GL117" i="6"/>
  <c r="GL69" i="6"/>
  <c r="GL67" i="6"/>
  <c r="GL66" i="6"/>
  <c r="GL68" i="6"/>
  <c r="GL65" i="6"/>
  <c r="GL64" i="6"/>
  <c r="GL63" i="6"/>
  <c r="GL58" i="6"/>
  <c r="GL59" i="6"/>
  <c r="GL56" i="6"/>
  <c r="GL54" i="6"/>
  <c r="GL53" i="6"/>
  <c r="GL39" i="6"/>
  <c r="GL37" i="6"/>
  <c r="GL38" i="6"/>
  <c r="GL35" i="6"/>
  <c r="GL55" i="6"/>
  <c r="GL36" i="6"/>
  <c r="GL34" i="6"/>
  <c r="GL33" i="6"/>
  <c r="GL17" i="6"/>
  <c r="GL16" i="6"/>
  <c r="GL15" i="6"/>
  <c r="GL57" i="6"/>
  <c r="GL14" i="6"/>
  <c r="GL12" i="6"/>
  <c r="GL13" i="6"/>
  <c r="GL11" i="6"/>
  <c r="GL22" i="6"/>
  <c r="GL27" i="6"/>
  <c r="GL26" i="6"/>
  <c r="GL28" i="6"/>
  <c r="GV82" i="10"/>
  <c r="GL192" i="6"/>
  <c r="GL187" i="6"/>
  <c r="GL188" i="6"/>
  <c r="GW1" i="10"/>
  <c r="GW7" i="10"/>
  <c r="GW54" i="10" s="1"/>
  <c r="GL193" i="6"/>
  <c r="GL194" i="6"/>
  <c r="GL183" i="6"/>
  <c r="GL182" i="6"/>
  <c r="GL181" i="6"/>
  <c r="GL144" i="6"/>
  <c r="GM6" i="6"/>
  <c r="GM1" i="4"/>
  <c r="GM7" i="4"/>
  <c r="HF7" i="3"/>
  <c r="HF1" i="3"/>
  <c r="GM102" i="4" l="1"/>
  <c r="GM99" i="4"/>
  <c r="GM101" i="4"/>
  <c r="GM98" i="4"/>
  <c r="GM100" i="4"/>
  <c r="GM75" i="4"/>
  <c r="GM97" i="4"/>
  <c r="GM96" i="4"/>
  <c r="GM80" i="4"/>
  <c r="GM79" i="4"/>
  <c r="GM78" i="4"/>
  <c r="GM77" i="4"/>
  <c r="GM76" i="4"/>
  <c r="HF99" i="3"/>
  <c r="HF102" i="3"/>
  <c r="HF100" i="3"/>
  <c r="HF101" i="3"/>
  <c r="HF98" i="3"/>
  <c r="HF97" i="3"/>
  <c r="HF96" i="3"/>
  <c r="HF75" i="3"/>
  <c r="HF76" i="3"/>
  <c r="HF78" i="3"/>
  <c r="HF77" i="3"/>
  <c r="HF80" i="3"/>
  <c r="HF79" i="3"/>
  <c r="GM45" i="4"/>
  <c r="GM74" i="4"/>
  <c r="GM44" i="4"/>
  <c r="GM47" i="4"/>
  <c r="GM46" i="4"/>
  <c r="GM49" i="4"/>
  <c r="GM48" i="4"/>
  <c r="HF74" i="3"/>
  <c r="HF44" i="3"/>
  <c r="HF46" i="3"/>
  <c r="HF48" i="3"/>
  <c r="HF47" i="3"/>
  <c r="HF45" i="3"/>
  <c r="HF49" i="3"/>
  <c r="GM43" i="4"/>
  <c r="HF43" i="3"/>
  <c r="GW55" i="10"/>
  <c r="GM153" i="4"/>
  <c r="GM151" i="4"/>
  <c r="GM117" i="4"/>
  <c r="GM147" i="4"/>
  <c r="GM118" i="4"/>
  <c r="GM149" i="4"/>
  <c r="GW73" i="10"/>
  <c r="GW81" i="10"/>
  <c r="GX83" i="10" s="1"/>
  <c r="GW74" i="10"/>
  <c r="HF153" i="3"/>
  <c r="HF149" i="3"/>
  <c r="HF118" i="3"/>
  <c r="HF147" i="3"/>
  <c r="HF117" i="3"/>
  <c r="HF151" i="3"/>
  <c r="GW13" i="10"/>
  <c r="GW12" i="10"/>
  <c r="HF193" i="3"/>
  <c r="HF192" i="3"/>
  <c r="HF194" i="3"/>
  <c r="HF188" i="3"/>
  <c r="HF183" i="3"/>
  <c r="HF187" i="3"/>
  <c r="HF182" i="3"/>
  <c r="HF181" i="3"/>
  <c r="HF144" i="3"/>
  <c r="HF137" i="3"/>
  <c r="HF142" i="3"/>
  <c r="GM194" i="4"/>
  <c r="GM193" i="4"/>
  <c r="GM188" i="4"/>
  <c r="GM192" i="4"/>
  <c r="GM187" i="4"/>
  <c r="GM182" i="4"/>
  <c r="GM181" i="4"/>
  <c r="GM183" i="4"/>
  <c r="GM142" i="4"/>
  <c r="GM137" i="4"/>
  <c r="GM144" i="4"/>
  <c r="HF90" i="3"/>
  <c r="HF88" i="3"/>
  <c r="HF91" i="3"/>
  <c r="HF89" i="3"/>
  <c r="HF87" i="3"/>
  <c r="HF86" i="3"/>
  <c r="HF85" i="3"/>
  <c r="GM91" i="4"/>
  <c r="GM90" i="4"/>
  <c r="GM89" i="4"/>
  <c r="GM87" i="4"/>
  <c r="GM88" i="4"/>
  <c r="GM85" i="4"/>
  <c r="GM86" i="4"/>
  <c r="HF110" i="3"/>
  <c r="HF111" i="3"/>
  <c r="HF108" i="3"/>
  <c r="HF109" i="3"/>
  <c r="GM111" i="4"/>
  <c r="GM109" i="4"/>
  <c r="GM108" i="4"/>
  <c r="GM110" i="4"/>
  <c r="HF107" i="3"/>
  <c r="GM107" i="4"/>
  <c r="GM69" i="4"/>
  <c r="GM68" i="4"/>
  <c r="GM65" i="4"/>
  <c r="GM66" i="4"/>
  <c r="GM67" i="4"/>
  <c r="GM64" i="4"/>
  <c r="GM59" i="4"/>
  <c r="GM58" i="4"/>
  <c r="GM55" i="4"/>
  <c r="GM57" i="4"/>
  <c r="GM63" i="4"/>
  <c r="GM53" i="4"/>
  <c r="GM56" i="4"/>
  <c r="GM38" i="4"/>
  <c r="GM54" i="4"/>
  <c r="GM37" i="4"/>
  <c r="GM39" i="4"/>
  <c r="GM33" i="4"/>
  <c r="GM35" i="4"/>
  <c r="GM34" i="4"/>
  <c r="GM36" i="4"/>
  <c r="HF64" i="3"/>
  <c r="HF65" i="3"/>
  <c r="HF66" i="3"/>
  <c r="HF67" i="3"/>
  <c r="HF68" i="3"/>
  <c r="HF69" i="3"/>
  <c r="HF63" i="3"/>
  <c r="HF56" i="3"/>
  <c r="HF54" i="3"/>
  <c r="HF59" i="3"/>
  <c r="HF57" i="3"/>
  <c r="HF58" i="3"/>
  <c r="HF55" i="3"/>
  <c r="HF53" i="3"/>
  <c r="HF35" i="3"/>
  <c r="HF36" i="3"/>
  <c r="HF38" i="3"/>
  <c r="HF37" i="3"/>
  <c r="HF34" i="3"/>
  <c r="HF39" i="3"/>
  <c r="HF33" i="3"/>
  <c r="HF17" i="3"/>
  <c r="HF15" i="3"/>
  <c r="HF14" i="3"/>
  <c r="HF16" i="3"/>
  <c r="HF12" i="3"/>
  <c r="HF13" i="3"/>
  <c r="HF11" i="3"/>
  <c r="HG6" i="3"/>
  <c r="HF28" i="3"/>
  <c r="HF22" i="3"/>
  <c r="HF26" i="3"/>
  <c r="HF27" i="3"/>
  <c r="GM17" i="4"/>
  <c r="GM22" i="4"/>
  <c r="GM16" i="4"/>
  <c r="GM15" i="4"/>
  <c r="GM12" i="4"/>
  <c r="GM14" i="4"/>
  <c r="GM13" i="4"/>
  <c r="GM11" i="4"/>
  <c r="GM27" i="4"/>
  <c r="GM28" i="4"/>
  <c r="GM26" i="4"/>
  <c r="GN6" i="4"/>
  <c r="GW79" i="10"/>
  <c r="GW80" i="10"/>
  <c r="GW68" i="10"/>
  <c r="GW75" i="10"/>
  <c r="GW61" i="10"/>
  <c r="GW65" i="10"/>
  <c r="GW59" i="10"/>
  <c r="GW24" i="10"/>
  <c r="GW25" i="10"/>
  <c r="GW23" i="10"/>
  <c r="GW15" i="10"/>
  <c r="GW14" i="10"/>
  <c r="GX6" i="10"/>
  <c r="GL116" i="6"/>
  <c r="GM7" i="6"/>
  <c r="GM1" i="6"/>
  <c r="GM101" i="6" l="1"/>
  <c r="GM99" i="6"/>
  <c r="GM102" i="6"/>
  <c r="GM100" i="6"/>
  <c r="GM97" i="6"/>
  <c r="GM96" i="6"/>
  <c r="GM98" i="6"/>
  <c r="GM75" i="6"/>
  <c r="GM76" i="6"/>
  <c r="GM77" i="6"/>
  <c r="GM78" i="6"/>
  <c r="GM79" i="6"/>
  <c r="GM80" i="6"/>
  <c r="GM44" i="6"/>
  <c r="GM46" i="6"/>
  <c r="GM47" i="6"/>
  <c r="GM48" i="6"/>
  <c r="GM74" i="6"/>
  <c r="GM45" i="6"/>
  <c r="GM49" i="6"/>
  <c r="GM43" i="6"/>
  <c r="HF116" i="3"/>
  <c r="GM116" i="4"/>
  <c r="GM107" i="6"/>
  <c r="GM108" i="6"/>
  <c r="GM109" i="6"/>
  <c r="GM111" i="6"/>
  <c r="GM110" i="6"/>
  <c r="GM90" i="6"/>
  <c r="GM91" i="6"/>
  <c r="GM89" i="6"/>
  <c r="GM88" i="6"/>
  <c r="GM86" i="6"/>
  <c r="GM87" i="6"/>
  <c r="GM85" i="6"/>
  <c r="GM151" i="6"/>
  <c r="GM137" i="6"/>
  <c r="GM149" i="6"/>
  <c r="GM153" i="6"/>
  <c r="GM142" i="6"/>
  <c r="GM118" i="6"/>
  <c r="GM147" i="6"/>
  <c r="GM117" i="6"/>
  <c r="GM69" i="6"/>
  <c r="GM67" i="6"/>
  <c r="GM66" i="6"/>
  <c r="GM68" i="6"/>
  <c r="GM65" i="6"/>
  <c r="GM64" i="6"/>
  <c r="GM63" i="6"/>
  <c r="GM59" i="6"/>
  <c r="GM56" i="6"/>
  <c r="GM58" i="6"/>
  <c r="GM57" i="6"/>
  <c r="GM54" i="6"/>
  <c r="GM53" i="6"/>
  <c r="GM55" i="6"/>
  <c r="GM39" i="6"/>
  <c r="GM38" i="6"/>
  <c r="GM36" i="6"/>
  <c r="GM34" i="6"/>
  <c r="GM37" i="6"/>
  <c r="GM35" i="6"/>
  <c r="GM33" i="6"/>
  <c r="GM15" i="6"/>
  <c r="GM17" i="6"/>
  <c r="GM14" i="6"/>
  <c r="GM13" i="6"/>
  <c r="GM12" i="6"/>
  <c r="GM11" i="6"/>
  <c r="GM16" i="6"/>
  <c r="GM22" i="6"/>
  <c r="GM26" i="6"/>
  <c r="GM27" i="6"/>
  <c r="GM28" i="6"/>
  <c r="GW82" i="10"/>
  <c r="GM192" i="6"/>
  <c r="GM188" i="6"/>
  <c r="GM187" i="6"/>
  <c r="GX7" i="10"/>
  <c r="GX54" i="10" s="1"/>
  <c r="GX1" i="10"/>
  <c r="GM193" i="6"/>
  <c r="GM194" i="6"/>
  <c r="GM183" i="6"/>
  <c r="GM181" i="6"/>
  <c r="GM182" i="6"/>
  <c r="GM144" i="6"/>
  <c r="GN6" i="6"/>
  <c r="GN1" i="4"/>
  <c r="GN7" i="4"/>
  <c r="HG7" i="3"/>
  <c r="HG1" i="3"/>
  <c r="GN102" i="4" l="1"/>
  <c r="GN101" i="4"/>
  <c r="GN99" i="4"/>
  <c r="GN100" i="4"/>
  <c r="GN97" i="4"/>
  <c r="GN98" i="4"/>
  <c r="GN96" i="4"/>
  <c r="GN75" i="4"/>
  <c r="GN77" i="4"/>
  <c r="GN80" i="4"/>
  <c r="GN79" i="4"/>
  <c r="GN78" i="4"/>
  <c r="GN76" i="4"/>
  <c r="HG101" i="3"/>
  <c r="HG102" i="3"/>
  <c r="HG100" i="3"/>
  <c r="HG97" i="3"/>
  <c r="HG99" i="3"/>
  <c r="HG98" i="3"/>
  <c r="HG96" i="3"/>
  <c r="HG78" i="3"/>
  <c r="HG77" i="3"/>
  <c r="HG76" i="3"/>
  <c r="HG80" i="3"/>
  <c r="HG75" i="3"/>
  <c r="HG79" i="3"/>
  <c r="GN74" i="4"/>
  <c r="GN44" i="4"/>
  <c r="GN46" i="4"/>
  <c r="GN45" i="4"/>
  <c r="GN48" i="4"/>
  <c r="GN47" i="4"/>
  <c r="GN49" i="4"/>
  <c r="HG74" i="3"/>
  <c r="HG45" i="3"/>
  <c r="HG44" i="3"/>
  <c r="HG46" i="3"/>
  <c r="HG47" i="3"/>
  <c r="HG49" i="3"/>
  <c r="HG48" i="3"/>
  <c r="GN43" i="4"/>
  <c r="HG43" i="3"/>
  <c r="GX55" i="10"/>
  <c r="HG153" i="3"/>
  <c r="HG151" i="3"/>
  <c r="HG149" i="3"/>
  <c r="HG118" i="3"/>
  <c r="HG147" i="3"/>
  <c r="HG117" i="3"/>
  <c r="GN151" i="4"/>
  <c r="GN147" i="4"/>
  <c r="GN149" i="4"/>
  <c r="GN118" i="4"/>
  <c r="GN153" i="4"/>
  <c r="GN117" i="4"/>
  <c r="GX73" i="10"/>
  <c r="GX81" i="10"/>
  <c r="GY83" i="10" s="1"/>
  <c r="GX74" i="10"/>
  <c r="GX12" i="10"/>
  <c r="GX13" i="10"/>
  <c r="HG193" i="3"/>
  <c r="HG194" i="3"/>
  <c r="HG188" i="3"/>
  <c r="HG192" i="3"/>
  <c r="HG183" i="3"/>
  <c r="HG187" i="3"/>
  <c r="HG182" i="3"/>
  <c r="HG181" i="3"/>
  <c r="HG144" i="3"/>
  <c r="HG137" i="3"/>
  <c r="HG142" i="3"/>
  <c r="GN194" i="4"/>
  <c r="GN193" i="4"/>
  <c r="GN188" i="4"/>
  <c r="GN192" i="4"/>
  <c r="GN187" i="4"/>
  <c r="GN183" i="4"/>
  <c r="GN182" i="4"/>
  <c r="GN181" i="4"/>
  <c r="GN144" i="4"/>
  <c r="GN142" i="4"/>
  <c r="GN137" i="4"/>
  <c r="HG91" i="3"/>
  <c r="HG90" i="3"/>
  <c r="HG89" i="3"/>
  <c r="HG88" i="3"/>
  <c r="HG85" i="3"/>
  <c r="HG87" i="3"/>
  <c r="HG86" i="3"/>
  <c r="GN91" i="4"/>
  <c r="GN90" i="4"/>
  <c r="GN89" i="4"/>
  <c r="GN87" i="4"/>
  <c r="GN88" i="4"/>
  <c r="GN86" i="4"/>
  <c r="GN85" i="4"/>
  <c r="HG110" i="3"/>
  <c r="HG111" i="3"/>
  <c r="HG109" i="3"/>
  <c r="HG108" i="3"/>
  <c r="GN109" i="4"/>
  <c r="GN110" i="4"/>
  <c r="GN111" i="4"/>
  <c r="GN108" i="4"/>
  <c r="HG107" i="3"/>
  <c r="GN69" i="4"/>
  <c r="GN107" i="4"/>
  <c r="GN67" i="4"/>
  <c r="GN66" i="4"/>
  <c r="GN68" i="4"/>
  <c r="GN64" i="4"/>
  <c r="GN65" i="4"/>
  <c r="GN63" i="4"/>
  <c r="GN59" i="4"/>
  <c r="GN58" i="4"/>
  <c r="GN56" i="4"/>
  <c r="GN55" i="4"/>
  <c r="GN57" i="4"/>
  <c r="GN53" i="4"/>
  <c r="GN38" i="4"/>
  <c r="GN54" i="4"/>
  <c r="GN37" i="4"/>
  <c r="GN39" i="4"/>
  <c r="GN36" i="4"/>
  <c r="GN33" i="4"/>
  <c r="GN35" i="4"/>
  <c r="GN34" i="4"/>
  <c r="HG64" i="3"/>
  <c r="HG65" i="3"/>
  <c r="HG66" i="3"/>
  <c r="HG67" i="3"/>
  <c r="HG69" i="3"/>
  <c r="HG68" i="3"/>
  <c r="HG63" i="3"/>
  <c r="HG56" i="3"/>
  <c r="HG54" i="3"/>
  <c r="HG59" i="3"/>
  <c r="HG58" i="3"/>
  <c r="HG57" i="3"/>
  <c r="HG55" i="3"/>
  <c r="HG53" i="3"/>
  <c r="HG35" i="3"/>
  <c r="HG34" i="3"/>
  <c r="HG36" i="3"/>
  <c r="HG37" i="3"/>
  <c r="HG38" i="3"/>
  <c r="HG39" i="3"/>
  <c r="HG17" i="3"/>
  <c r="HG16" i="3"/>
  <c r="HG15" i="3"/>
  <c r="HG14" i="3"/>
  <c r="HG12" i="3"/>
  <c r="HG11" i="3"/>
  <c r="HG33" i="3"/>
  <c r="HG13" i="3"/>
  <c r="HH6" i="3"/>
  <c r="HG22" i="3"/>
  <c r="HG27" i="3"/>
  <c r="HG26" i="3"/>
  <c r="HG28" i="3"/>
  <c r="GN17" i="4"/>
  <c r="GN22" i="4"/>
  <c r="GN16" i="4"/>
  <c r="GN15" i="4"/>
  <c r="GN13" i="4"/>
  <c r="GN14" i="4"/>
  <c r="GN12" i="4"/>
  <c r="GN11" i="4"/>
  <c r="GN27" i="4"/>
  <c r="GN28" i="4"/>
  <c r="GN26" i="4"/>
  <c r="GO6" i="4"/>
  <c r="GX79" i="10"/>
  <c r="GX80" i="10"/>
  <c r="GX68" i="10"/>
  <c r="GX75" i="10"/>
  <c r="GX61" i="10"/>
  <c r="GX65" i="10"/>
  <c r="GX25" i="10"/>
  <c r="GX59" i="10"/>
  <c r="GX24" i="10"/>
  <c r="GX23" i="10"/>
  <c r="GX15" i="10"/>
  <c r="GX14" i="10"/>
  <c r="GY6" i="10"/>
  <c r="GM116" i="6"/>
  <c r="GN1" i="6"/>
  <c r="GN7" i="6"/>
  <c r="GN101" i="6" l="1"/>
  <c r="GN100" i="6"/>
  <c r="GN102" i="6"/>
  <c r="GN99" i="6"/>
  <c r="GN97" i="6"/>
  <c r="GN98" i="6"/>
  <c r="GN96" i="6"/>
  <c r="GN75" i="6"/>
  <c r="GN76" i="6"/>
  <c r="GN78" i="6"/>
  <c r="GN80" i="6"/>
  <c r="GN77" i="6"/>
  <c r="GN79" i="6"/>
  <c r="GN44" i="6"/>
  <c r="GN74" i="6"/>
  <c r="GN46" i="6"/>
  <c r="GN47" i="6"/>
  <c r="GN45" i="6"/>
  <c r="GN48" i="6"/>
  <c r="GN49" i="6"/>
  <c r="GN43" i="6"/>
  <c r="HG116" i="3"/>
  <c r="GN116" i="4"/>
  <c r="GN107" i="6"/>
  <c r="GN108" i="6"/>
  <c r="GN110" i="6"/>
  <c r="GN109" i="6"/>
  <c r="GN111" i="6"/>
  <c r="GN91" i="6"/>
  <c r="GN90" i="6"/>
  <c r="GN88" i="6"/>
  <c r="GN89" i="6"/>
  <c r="GN86" i="6"/>
  <c r="GN87" i="6"/>
  <c r="GN85" i="6"/>
  <c r="GN151" i="6"/>
  <c r="GN137" i="6"/>
  <c r="GN149" i="6"/>
  <c r="GN153" i="6"/>
  <c r="GN142" i="6"/>
  <c r="GN118" i="6"/>
  <c r="GN147" i="6"/>
  <c r="GN117" i="6"/>
  <c r="GN69" i="6"/>
  <c r="GN68" i="6"/>
  <c r="GN67" i="6"/>
  <c r="GN66" i="6"/>
  <c r="GN65" i="6"/>
  <c r="GN64" i="6"/>
  <c r="GN63" i="6"/>
  <c r="GN59" i="6"/>
  <c r="GN58" i="6"/>
  <c r="GN57" i="6"/>
  <c r="GN56" i="6"/>
  <c r="GN53" i="6"/>
  <c r="GN55" i="6"/>
  <c r="GN54" i="6"/>
  <c r="GN38" i="6"/>
  <c r="GN39" i="6"/>
  <c r="GN37" i="6"/>
  <c r="GN36" i="6"/>
  <c r="GN35" i="6"/>
  <c r="GN33" i="6"/>
  <c r="GN15" i="6"/>
  <c r="GN17" i="6"/>
  <c r="GN14" i="6"/>
  <c r="GN13" i="6"/>
  <c r="GN12" i="6"/>
  <c r="GN11" i="6"/>
  <c r="GN16" i="6"/>
  <c r="GN34" i="6"/>
  <c r="GN22" i="6"/>
  <c r="GN28" i="6"/>
  <c r="GN26" i="6"/>
  <c r="GN27" i="6"/>
  <c r="GX82" i="10"/>
  <c r="GN192" i="6"/>
  <c r="GN188" i="6"/>
  <c r="GN187" i="6"/>
  <c r="GY1" i="10"/>
  <c r="GY7" i="10"/>
  <c r="GY54" i="10" s="1"/>
  <c r="GN193" i="6"/>
  <c r="GN194" i="6"/>
  <c r="GN182" i="6"/>
  <c r="GN183" i="6"/>
  <c r="GN181" i="6"/>
  <c r="GN144" i="6"/>
  <c r="GO6" i="6"/>
  <c r="GO1" i="4"/>
  <c r="GO7" i="4"/>
  <c r="HH7" i="3"/>
  <c r="HH1" i="3"/>
  <c r="GO102" i="4" l="1"/>
  <c r="GO101" i="4"/>
  <c r="GO99" i="4"/>
  <c r="GO100" i="4"/>
  <c r="GO97" i="4"/>
  <c r="GO98" i="4"/>
  <c r="GO75" i="4"/>
  <c r="GO96" i="4"/>
  <c r="GO76" i="4"/>
  <c r="GO80" i="4"/>
  <c r="GO79" i="4"/>
  <c r="GO77" i="4"/>
  <c r="GO78" i="4"/>
  <c r="HH102" i="3"/>
  <c r="HH100" i="3"/>
  <c r="HH101" i="3"/>
  <c r="HH99" i="3"/>
  <c r="HH98" i="3"/>
  <c r="HH96" i="3"/>
  <c r="HH97" i="3"/>
  <c r="HH77" i="3"/>
  <c r="HH75" i="3"/>
  <c r="HH78" i="3"/>
  <c r="HH80" i="3"/>
  <c r="HH79" i="3"/>
  <c r="HH76" i="3"/>
  <c r="GO74" i="4"/>
  <c r="GO44" i="4"/>
  <c r="GO45" i="4"/>
  <c r="GO49" i="4"/>
  <c r="GO48" i="4"/>
  <c r="GO47" i="4"/>
  <c r="GO46" i="4"/>
  <c r="HH74" i="3"/>
  <c r="HH45" i="3"/>
  <c r="HH44" i="3"/>
  <c r="HH47" i="3"/>
  <c r="HH46" i="3"/>
  <c r="HH48" i="3"/>
  <c r="HH49" i="3"/>
  <c r="GO43" i="4"/>
  <c r="HH43" i="3"/>
  <c r="GY55" i="10"/>
  <c r="HH153" i="3"/>
  <c r="HH151" i="3"/>
  <c r="HH149" i="3"/>
  <c r="HH118" i="3"/>
  <c r="HH147" i="3"/>
  <c r="HH117" i="3"/>
  <c r="GO153" i="4"/>
  <c r="GO151" i="4"/>
  <c r="GO149" i="4"/>
  <c r="GO147" i="4"/>
  <c r="GO118" i="4"/>
  <c r="GO117" i="4"/>
  <c r="GY73" i="10"/>
  <c r="GY74" i="10"/>
  <c r="GY81" i="10"/>
  <c r="GZ83" i="10" s="1"/>
  <c r="GY13" i="10"/>
  <c r="GY12" i="10"/>
  <c r="HH194" i="3"/>
  <c r="HH192" i="3"/>
  <c r="HH193" i="3"/>
  <c r="HH188" i="3"/>
  <c r="HH187" i="3"/>
  <c r="HH183" i="3"/>
  <c r="HH182" i="3"/>
  <c r="HH181" i="3"/>
  <c r="HH144" i="3"/>
  <c r="HH137" i="3"/>
  <c r="HH142" i="3"/>
  <c r="GO193" i="4"/>
  <c r="GO194" i="4"/>
  <c r="GO192" i="4"/>
  <c r="GO187" i="4"/>
  <c r="GO188" i="4"/>
  <c r="GO181" i="4"/>
  <c r="GO182" i="4"/>
  <c r="GO183" i="4"/>
  <c r="GO142" i="4"/>
  <c r="GO144" i="4"/>
  <c r="GO137" i="4"/>
  <c r="HH90" i="3"/>
  <c r="HH91" i="3"/>
  <c r="HH89" i="3"/>
  <c r="HH88" i="3"/>
  <c r="HH86" i="3"/>
  <c r="HH87" i="3"/>
  <c r="HH85" i="3"/>
  <c r="GO91" i="4"/>
  <c r="GO90" i="4"/>
  <c r="GO89" i="4"/>
  <c r="GO87" i="4"/>
  <c r="GO88" i="4"/>
  <c r="GO86" i="4"/>
  <c r="GO85" i="4"/>
  <c r="HH111" i="3"/>
  <c r="HH109" i="3"/>
  <c r="HH110" i="3"/>
  <c r="HH108" i="3"/>
  <c r="GO110" i="4"/>
  <c r="GO109" i="4"/>
  <c r="GO111" i="4"/>
  <c r="GO108" i="4"/>
  <c r="HH107" i="3"/>
  <c r="GO107" i="4"/>
  <c r="GO69" i="4"/>
  <c r="GO67" i="4"/>
  <c r="GO68" i="4"/>
  <c r="GO66" i="4"/>
  <c r="GO65" i="4"/>
  <c r="GO64" i="4"/>
  <c r="GO63" i="4"/>
  <c r="GO59" i="4"/>
  <c r="GO58" i="4"/>
  <c r="GO57" i="4"/>
  <c r="GO56" i="4"/>
  <c r="GO55" i="4"/>
  <c r="GO54" i="4"/>
  <c r="GO38" i="4"/>
  <c r="GO37" i="4"/>
  <c r="GO35" i="4"/>
  <c r="GO53" i="4"/>
  <c r="GO39" i="4"/>
  <c r="GO33" i="4"/>
  <c r="GO36" i="4"/>
  <c r="GO34" i="4"/>
  <c r="HH65" i="3"/>
  <c r="HH66" i="3"/>
  <c r="HH68" i="3"/>
  <c r="HH64" i="3"/>
  <c r="HH67" i="3"/>
  <c r="HH69" i="3"/>
  <c r="HH63" i="3"/>
  <c r="HH55" i="3"/>
  <c r="HH56" i="3"/>
  <c r="HH57" i="3"/>
  <c r="HH58" i="3"/>
  <c r="HH54" i="3"/>
  <c r="HH59" i="3"/>
  <c r="HH53" i="3"/>
  <c r="HH34" i="3"/>
  <c r="HH35" i="3"/>
  <c r="HH37" i="3"/>
  <c r="HH36" i="3"/>
  <c r="HH38" i="3"/>
  <c r="HH39" i="3"/>
  <c r="HH17" i="3"/>
  <c r="HH16" i="3"/>
  <c r="HH33" i="3"/>
  <c r="HH14" i="3"/>
  <c r="HH13" i="3"/>
  <c r="HH12" i="3"/>
  <c r="HH11" i="3"/>
  <c r="HH15" i="3"/>
  <c r="HI6" i="3"/>
  <c r="HH22" i="3"/>
  <c r="HH28" i="3"/>
  <c r="HH26" i="3"/>
  <c r="HH27" i="3"/>
  <c r="GO17" i="4"/>
  <c r="GO22" i="4"/>
  <c r="GO15" i="4"/>
  <c r="GO16" i="4"/>
  <c r="GO12" i="4"/>
  <c r="GO14" i="4"/>
  <c r="GO13" i="4"/>
  <c r="GO11" i="4"/>
  <c r="GO26" i="4"/>
  <c r="GO28" i="4"/>
  <c r="GO27" i="4"/>
  <c r="GP6" i="4"/>
  <c r="GY80" i="10"/>
  <c r="GY79" i="10"/>
  <c r="GY68" i="10"/>
  <c r="GY75" i="10"/>
  <c r="GY61" i="10"/>
  <c r="GY24" i="10"/>
  <c r="GY65" i="10"/>
  <c r="GY59" i="10"/>
  <c r="GY25" i="10"/>
  <c r="GY23" i="10"/>
  <c r="GY15" i="10"/>
  <c r="GY14" i="10"/>
  <c r="GZ6" i="10"/>
  <c r="GN116" i="6"/>
  <c r="GO7" i="6"/>
  <c r="GO1" i="6"/>
  <c r="GO102" i="6" l="1"/>
  <c r="GO101" i="6"/>
  <c r="GO100" i="6"/>
  <c r="GO99" i="6"/>
  <c r="GO98" i="6"/>
  <c r="GO97" i="6"/>
  <c r="GO96" i="6"/>
  <c r="GO75" i="6"/>
  <c r="GO77" i="6"/>
  <c r="GO78" i="6"/>
  <c r="GO76" i="6"/>
  <c r="GO80" i="6"/>
  <c r="GO79" i="6"/>
  <c r="GO74" i="6"/>
  <c r="GO44" i="6"/>
  <c r="GO45" i="6"/>
  <c r="GO46" i="6"/>
  <c r="GO47" i="6"/>
  <c r="GO48" i="6"/>
  <c r="GO49" i="6"/>
  <c r="GO116" i="4"/>
  <c r="GO43" i="6"/>
  <c r="HH116" i="3"/>
  <c r="GO107" i="6"/>
  <c r="GO110" i="6"/>
  <c r="GO108" i="6"/>
  <c r="GO111" i="6"/>
  <c r="GO109" i="6"/>
  <c r="GO91" i="6"/>
  <c r="GO90" i="6"/>
  <c r="GO89" i="6"/>
  <c r="GO88" i="6"/>
  <c r="GO87" i="6"/>
  <c r="GO86" i="6"/>
  <c r="GO85" i="6"/>
  <c r="GO137" i="6"/>
  <c r="GO151" i="6"/>
  <c r="GO149" i="6"/>
  <c r="GO153" i="6"/>
  <c r="GO142" i="6"/>
  <c r="GO118" i="6"/>
  <c r="GO147" i="6"/>
  <c r="GO117" i="6"/>
  <c r="GO69" i="6"/>
  <c r="GO68" i="6"/>
  <c r="GO67" i="6"/>
  <c r="GO66" i="6"/>
  <c r="GO65" i="6"/>
  <c r="GO64" i="6"/>
  <c r="GO63" i="6"/>
  <c r="GO59" i="6"/>
  <c r="GO58" i="6"/>
  <c r="GO57" i="6"/>
  <c r="GO53" i="6"/>
  <c r="GO55" i="6"/>
  <c r="GO54" i="6"/>
  <c r="GO38" i="6"/>
  <c r="GO36" i="6"/>
  <c r="GO56" i="6"/>
  <c r="GO37" i="6"/>
  <c r="GO34" i="6"/>
  <c r="GO39" i="6"/>
  <c r="GO35" i="6"/>
  <c r="GO33" i="6"/>
  <c r="GO17" i="6"/>
  <c r="GO16" i="6"/>
  <c r="GO15" i="6"/>
  <c r="GO14" i="6"/>
  <c r="GO13" i="6"/>
  <c r="GO12" i="6"/>
  <c r="GO11" i="6"/>
  <c r="GO22" i="6"/>
  <c r="GO28" i="6"/>
  <c r="GO26" i="6"/>
  <c r="GO27" i="6"/>
  <c r="GY82" i="10"/>
  <c r="GO192" i="6"/>
  <c r="GO188" i="6"/>
  <c r="GO187" i="6"/>
  <c r="GZ1" i="10"/>
  <c r="GZ7" i="10"/>
  <c r="GZ54" i="10" s="1"/>
  <c r="GO193" i="6"/>
  <c r="GO194" i="6"/>
  <c r="GO183" i="6"/>
  <c r="GO182" i="6"/>
  <c r="GO181" i="6"/>
  <c r="GO144" i="6"/>
  <c r="GP6" i="6"/>
  <c r="GP1" i="4"/>
  <c r="GP7" i="4"/>
  <c r="HI7" i="3"/>
  <c r="HI1" i="3"/>
  <c r="GP101" i="4" l="1"/>
  <c r="GP100" i="4"/>
  <c r="GP102" i="4"/>
  <c r="GP99" i="4"/>
  <c r="GP97" i="4"/>
  <c r="GP76" i="4"/>
  <c r="GP75" i="4"/>
  <c r="GP98" i="4"/>
  <c r="GP96" i="4"/>
  <c r="GP80" i="4"/>
  <c r="GP77" i="4"/>
  <c r="GP79" i="4"/>
  <c r="GP78" i="4"/>
  <c r="HI100" i="3"/>
  <c r="HI101" i="3"/>
  <c r="HI102" i="3"/>
  <c r="HI99" i="3"/>
  <c r="HI98" i="3"/>
  <c r="HI96" i="3"/>
  <c r="HI97" i="3"/>
  <c r="HI75" i="3"/>
  <c r="HI78" i="3"/>
  <c r="HI77" i="3"/>
  <c r="HI80" i="3"/>
  <c r="HI79" i="3"/>
  <c r="HI76" i="3"/>
  <c r="GP74" i="4"/>
  <c r="GP44" i="4"/>
  <c r="GP46" i="4"/>
  <c r="GP45" i="4"/>
  <c r="GP49" i="4"/>
  <c r="GP48" i="4"/>
  <c r="GP47" i="4"/>
  <c r="HI74" i="3"/>
  <c r="HI45" i="3"/>
  <c r="HI44" i="3"/>
  <c r="HI46" i="3"/>
  <c r="HI48" i="3"/>
  <c r="HI47" i="3"/>
  <c r="HI49" i="3"/>
  <c r="GP43" i="4"/>
  <c r="HI43" i="3"/>
  <c r="GZ55" i="10"/>
  <c r="HI153" i="3"/>
  <c r="HI149" i="3"/>
  <c r="HI118" i="3"/>
  <c r="HI147" i="3"/>
  <c r="HI151" i="3"/>
  <c r="HI117" i="3"/>
  <c r="GP151" i="4"/>
  <c r="GP153" i="4"/>
  <c r="GP147" i="4"/>
  <c r="GP149" i="4"/>
  <c r="GP118" i="4"/>
  <c r="GP117" i="4"/>
  <c r="GZ81" i="10"/>
  <c r="HA83" i="10" s="1"/>
  <c r="GZ74" i="10"/>
  <c r="GZ73" i="10"/>
  <c r="GZ12" i="10"/>
  <c r="GZ13" i="10"/>
  <c r="HI192" i="3"/>
  <c r="HI194" i="3"/>
  <c r="HI193" i="3"/>
  <c r="HI187" i="3"/>
  <c r="HI188" i="3"/>
  <c r="HI182" i="3"/>
  <c r="HI183" i="3"/>
  <c r="HI181" i="3"/>
  <c r="HI144" i="3"/>
  <c r="HI137" i="3"/>
  <c r="HI142" i="3"/>
  <c r="GP193" i="4"/>
  <c r="GP194" i="4"/>
  <c r="GP192" i="4"/>
  <c r="GP188" i="4"/>
  <c r="GP187" i="4"/>
  <c r="GP181" i="4"/>
  <c r="GP183" i="4"/>
  <c r="GP182" i="4"/>
  <c r="GP144" i="4"/>
  <c r="GP142" i="4"/>
  <c r="GP137" i="4"/>
  <c r="HI91" i="3"/>
  <c r="HI90" i="3"/>
  <c r="HI89" i="3"/>
  <c r="HI88" i="3"/>
  <c r="HI87" i="3"/>
  <c r="HI86" i="3"/>
  <c r="HI85" i="3"/>
  <c r="GP90" i="4"/>
  <c r="GP91" i="4"/>
  <c r="GP88" i="4"/>
  <c r="GP87" i="4"/>
  <c r="GP85" i="4"/>
  <c r="GP89" i="4"/>
  <c r="GP86" i="4"/>
  <c r="HI111" i="3"/>
  <c r="HI110" i="3"/>
  <c r="HI109" i="3"/>
  <c r="HI108" i="3"/>
  <c r="GP111" i="4"/>
  <c r="GP109" i="4"/>
  <c r="GP108" i="4"/>
  <c r="GP110" i="4"/>
  <c r="HI107" i="3"/>
  <c r="GP107" i="4"/>
  <c r="GP69" i="4"/>
  <c r="GP68" i="4"/>
  <c r="GP67" i="4"/>
  <c r="GP66" i="4"/>
  <c r="GP65" i="4"/>
  <c r="GP64" i="4"/>
  <c r="GP63" i="4"/>
  <c r="GP59" i="4"/>
  <c r="GP57" i="4"/>
  <c r="GP58" i="4"/>
  <c r="GP55" i="4"/>
  <c r="GP39" i="4"/>
  <c r="GP56" i="4"/>
  <c r="GP54" i="4"/>
  <c r="GP38" i="4"/>
  <c r="GP37" i="4"/>
  <c r="GP53" i="4"/>
  <c r="GP35" i="4"/>
  <c r="GP36" i="4"/>
  <c r="GP34" i="4"/>
  <c r="GP33" i="4"/>
  <c r="HI64" i="3"/>
  <c r="HI65" i="3"/>
  <c r="HI66" i="3"/>
  <c r="HI68" i="3"/>
  <c r="HI67" i="3"/>
  <c r="HI69" i="3"/>
  <c r="HI55" i="3"/>
  <c r="HI63" i="3"/>
  <c r="HI57" i="3"/>
  <c r="HI58" i="3"/>
  <c r="HI56" i="3"/>
  <c r="HI54" i="3"/>
  <c r="HI59" i="3"/>
  <c r="HI53" i="3"/>
  <c r="HI34" i="3"/>
  <c r="HI36" i="3"/>
  <c r="HI35" i="3"/>
  <c r="HI38" i="3"/>
  <c r="HI37" i="3"/>
  <c r="HI39" i="3"/>
  <c r="HI17" i="3"/>
  <c r="HI33" i="3"/>
  <c r="HI16" i="3"/>
  <c r="HI15" i="3"/>
  <c r="HI13" i="3"/>
  <c r="HI12" i="3"/>
  <c r="HI11" i="3"/>
  <c r="HI14" i="3"/>
  <c r="HJ6" i="3"/>
  <c r="HI27" i="3"/>
  <c r="HI26" i="3"/>
  <c r="HI22" i="3"/>
  <c r="HI28" i="3"/>
  <c r="GP28" i="4"/>
  <c r="GP22" i="4"/>
  <c r="GP16" i="4"/>
  <c r="GP17" i="4"/>
  <c r="GP14" i="4"/>
  <c r="GP12" i="4"/>
  <c r="GP13" i="4"/>
  <c r="GP11" i="4"/>
  <c r="GP15" i="4"/>
  <c r="GP27" i="4"/>
  <c r="GP26" i="4"/>
  <c r="GQ6" i="4"/>
  <c r="GZ79" i="10"/>
  <c r="GZ80" i="10"/>
  <c r="GZ68" i="10"/>
  <c r="GZ75" i="10"/>
  <c r="GZ65" i="10"/>
  <c r="GZ24" i="10"/>
  <c r="GZ61" i="10"/>
  <c r="GZ59" i="10"/>
  <c r="GZ25" i="10"/>
  <c r="GZ23" i="10"/>
  <c r="GZ15" i="10"/>
  <c r="GZ14" i="10"/>
  <c r="HA6" i="10"/>
  <c r="GO116" i="6"/>
  <c r="GP1" i="6"/>
  <c r="GP7" i="6"/>
  <c r="GP100" i="6" l="1"/>
  <c r="GP99" i="6"/>
  <c r="GP102" i="6"/>
  <c r="GP101" i="6"/>
  <c r="GP98" i="6"/>
  <c r="GP96" i="6"/>
  <c r="GP97" i="6"/>
  <c r="GP75" i="6"/>
  <c r="GP76" i="6"/>
  <c r="GP77" i="6"/>
  <c r="GP78" i="6"/>
  <c r="GP79" i="6"/>
  <c r="GP80" i="6"/>
  <c r="GP74" i="6"/>
  <c r="GP44" i="6"/>
  <c r="GP45" i="6"/>
  <c r="GP46" i="6"/>
  <c r="GP47" i="6"/>
  <c r="GP48" i="6"/>
  <c r="GP49" i="6"/>
  <c r="GP43" i="6"/>
  <c r="HI116" i="3"/>
  <c r="GP116" i="4"/>
  <c r="GP108" i="6"/>
  <c r="GP107" i="6"/>
  <c r="GP110" i="6"/>
  <c r="GP109" i="6"/>
  <c r="GP111" i="6"/>
  <c r="GP90" i="6"/>
  <c r="GP88" i="6"/>
  <c r="GP89" i="6"/>
  <c r="GP91" i="6"/>
  <c r="GP87" i="6"/>
  <c r="GP86" i="6"/>
  <c r="GP85" i="6"/>
  <c r="GP137" i="6"/>
  <c r="GP151" i="6"/>
  <c r="GP149" i="6"/>
  <c r="GP153" i="6"/>
  <c r="GP142" i="6"/>
  <c r="GP118" i="6"/>
  <c r="GP117" i="6"/>
  <c r="GP147" i="6"/>
  <c r="GP68" i="6"/>
  <c r="GP69" i="6"/>
  <c r="GP67" i="6"/>
  <c r="GP65" i="6"/>
  <c r="GP64" i="6"/>
  <c r="GP66" i="6"/>
  <c r="GP63" i="6"/>
  <c r="GP59" i="6"/>
  <c r="GP58" i="6"/>
  <c r="GP57" i="6"/>
  <c r="GP56" i="6"/>
  <c r="GP53" i="6"/>
  <c r="GP55" i="6"/>
  <c r="GP54" i="6"/>
  <c r="GP38" i="6"/>
  <c r="GP36" i="6"/>
  <c r="GP37" i="6"/>
  <c r="GP39" i="6"/>
  <c r="GP34" i="6"/>
  <c r="GP35" i="6"/>
  <c r="GP33" i="6"/>
  <c r="GP15" i="6"/>
  <c r="GP14" i="6"/>
  <c r="GP13" i="6"/>
  <c r="GP17" i="6"/>
  <c r="GP16" i="6"/>
  <c r="GP12" i="6"/>
  <c r="GP28" i="6"/>
  <c r="GP11" i="6"/>
  <c r="GP22" i="6"/>
  <c r="GP26" i="6"/>
  <c r="GP27" i="6"/>
  <c r="GZ82" i="10"/>
  <c r="GP192" i="6"/>
  <c r="GP188" i="6"/>
  <c r="GP187" i="6"/>
  <c r="HA1" i="10"/>
  <c r="HA7" i="10"/>
  <c r="HA54" i="10" s="1"/>
  <c r="GP193" i="6"/>
  <c r="GP194" i="6"/>
  <c r="GP182" i="6"/>
  <c r="GP183" i="6"/>
  <c r="GP181" i="6"/>
  <c r="GP144" i="6"/>
  <c r="GQ6" i="6"/>
  <c r="GQ7" i="4"/>
  <c r="GQ1" i="4"/>
  <c r="HJ7" i="3"/>
  <c r="HJ1" i="3"/>
  <c r="GQ101" i="4" l="1"/>
  <c r="GQ102" i="4"/>
  <c r="GQ100" i="4"/>
  <c r="GQ99" i="4"/>
  <c r="GQ98" i="4"/>
  <c r="GQ96" i="4"/>
  <c r="GQ97" i="4"/>
  <c r="GQ75" i="4"/>
  <c r="GQ76" i="4"/>
  <c r="GQ80" i="4"/>
  <c r="GQ77" i="4"/>
  <c r="GQ78" i="4"/>
  <c r="GQ79" i="4"/>
  <c r="HJ102" i="3"/>
  <c r="HJ101" i="3"/>
  <c r="HJ98" i="3"/>
  <c r="HJ99" i="3"/>
  <c r="HJ96" i="3"/>
  <c r="HJ100" i="3"/>
  <c r="HJ97" i="3"/>
  <c r="HJ76" i="3"/>
  <c r="HJ75" i="3"/>
  <c r="HJ78" i="3"/>
  <c r="HJ79" i="3"/>
  <c r="HJ80" i="3"/>
  <c r="HJ77" i="3"/>
  <c r="GQ74" i="4"/>
  <c r="GQ45" i="4"/>
  <c r="GQ46" i="4"/>
  <c r="GQ44" i="4"/>
  <c r="GQ49" i="4"/>
  <c r="GQ48" i="4"/>
  <c r="GQ47" i="4"/>
  <c r="HJ74" i="3"/>
  <c r="HJ44" i="3"/>
  <c r="HJ45" i="3"/>
  <c r="HJ46" i="3"/>
  <c r="HJ47" i="3"/>
  <c r="HJ49" i="3"/>
  <c r="HJ48" i="3"/>
  <c r="GQ43" i="4"/>
  <c r="HJ43" i="3"/>
  <c r="HA55" i="10"/>
  <c r="HJ153" i="3"/>
  <c r="HJ149" i="3"/>
  <c r="HJ151" i="3"/>
  <c r="HJ147" i="3"/>
  <c r="HJ118" i="3"/>
  <c r="HJ117" i="3"/>
  <c r="GQ153" i="4"/>
  <c r="GQ151" i="4"/>
  <c r="GQ149" i="4"/>
  <c r="GQ117" i="4"/>
  <c r="GQ118" i="4"/>
  <c r="GQ147" i="4"/>
  <c r="HA81" i="10"/>
  <c r="HB83" i="10" s="1"/>
  <c r="HA74" i="10"/>
  <c r="HA73" i="10"/>
  <c r="HA12" i="10"/>
  <c r="HA13" i="10"/>
  <c r="HJ194" i="3"/>
  <c r="HJ193" i="3"/>
  <c r="HJ192" i="3"/>
  <c r="HJ188" i="3"/>
  <c r="HJ182" i="3"/>
  <c r="HJ187" i="3"/>
  <c r="HJ183" i="3"/>
  <c r="HJ181" i="3"/>
  <c r="HJ144" i="3"/>
  <c r="HJ137" i="3"/>
  <c r="HJ142" i="3"/>
  <c r="GQ193" i="4"/>
  <c r="GQ194" i="4"/>
  <c r="GQ188" i="4"/>
  <c r="GQ192" i="4"/>
  <c r="GQ183" i="4"/>
  <c r="GQ182" i="4"/>
  <c r="GQ187" i="4"/>
  <c r="GQ181" i="4"/>
  <c r="GQ144" i="4"/>
  <c r="GQ137" i="4"/>
  <c r="GQ142" i="4"/>
  <c r="HJ90" i="3"/>
  <c r="HJ91" i="3"/>
  <c r="HJ89" i="3"/>
  <c r="HJ88" i="3"/>
  <c r="HJ87" i="3"/>
  <c r="HJ86" i="3"/>
  <c r="HJ85" i="3"/>
  <c r="GQ91" i="4"/>
  <c r="GQ88" i="4"/>
  <c r="GQ89" i="4"/>
  <c r="GQ86" i="4"/>
  <c r="GQ87" i="4"/>
  <c r="GQ90" i="4"/>
  <c r="GQ85" i="4"/>
  <c r="HJ109" i="3"/>
  <c r="HJ111" i="3"/>
  <c r="HJ110" i="3"/>
  <c r="HJ108" i="3"/>
  <c r="GQ111" i="4"/>
  <c r="GQ109" i="4"/>
  <c r="GQ108" i="4"/>
  <c r="GQ110" i="4"/>
  <c r="HJ107" i="3"/>
  <c r="GQ69" i="4"/>
  <c r="GQ107" i="4"/>
  <c r="GQ67" i="4"/>
  <c r="GQ68" i="4"/>
  <c r="GQ66" i="4"/>
  <c r="GQ65" i="4"/>
  <c r="GQ64" i="4"/>
  <c r="GQ59" i="4"/>
  <c r="GQ58" i="4"/>
  <c r="GQ63" i="4"/>
  <c r="GQ57" i="4"/>
  <c r="GQ56" i="4"/>
  <c r="GQ55" i="4"/>
  <c r="GQ54" i="4"/>
  <c r="GQ53" i="4"/>
  <c r="GQ36" i="4"/>
  <c r="GQ39" i="4"/>
  <c r="GQ35" i="4"/>
  <c r="GQ38" i="4"/>
  <c r="GQ37" i="4"/>
  <c r="GQ34" i="4"/>
  <c r="GQ33" i="4"/>
  <c r="HJ65" i="3"/>
  <c r="HJ66" i="3"/>
  <c r="HJ64" i="3"/>
  <c r="HJ68" i="3"/>
  <c r="HJ67" i="3"/>
  <c r="HJ69" i="3"/>
  <c r="HJ63" i="3"/>
  <c r="HJ57" i="3"/>
  <c r="HJ55" i="3"/>
  <c r="HJ58" i="3"/>
  <c r="HJ56" i="3"/>
  <c r="HJ59" i="3"/>
  <c r="HJ54" i="3"/>
  <c r="HJ53" i="3"/>
  <c r="HJ34" i="3"/>
  <c r="HJ35" i="3"/>
  <c r="HJ36" i="3"/>
  <c r="HJ38" i="3"/>
  <c r="HJ37" i="3"/>
  <c r="HJ39" i="3"/>
  <c r="HJ17" i="3"/>
  <c r="HJ33" i="3"/>
  <c r="HJ16" i="3"/>
  <c r="HJ14" i="3"/>
  <c r="HJ15" i="3"/>
  <c r="HJ13" i="3"/>
  <c r="HJ12" i="3"/>
  <c r="HJ11" i="3"/>
  <c r="HK6" i="3"/>
  <c r="HJ22" i="3"/>
  <c r="HJ27" i="3"/>
  <c r="HJ28" i="3"/>
  <c r="HJ26" i="3"/>
  <c r="GQ22" i="4"/>
  <c r="GQ16" i="4"/>
  <c r="GQ17" i="4"/>
  <c r="GQ14" i="4"/>
  <c r="GQ13" i="4"/>
  <c r="GQ11" i="4"/>
  <c r="GQ15" i="4"/>
  <c r="GQ12" i="4"/>
  <c r="GQ27" i="4"/>
  <c r="GQ26" i="4"/>
  <c r="GQ28" i="4"/>
  <c r="GR6" i="4"/>
  <c r="HA79" i="10"/>
  <c r="HA80" i="10"/>
  <c r="HA68" i="10"/>
  <c r="HA75" i="10"/>
  <c r="HA59" i="10"/>
  <c r="HA25" i="10"/>
  <c r="HA24" i="10"/>
  <c r="HA61" i="10"/>
  <c r="HA65" i="10"/>
  <c r="HA23" i="10"/>
  <c r="HA15" i="10"/>
  <c r="HA14" i="10"/>
  <c r="HB6" i="10"/>
  <c r="GP116" i="6"/>
  <c r="GQ7" i="6"/>
  <c r="GQ1" i="6"/>
  <c r="GQ101" i="6" l="1"/>
  <c r="GQ102" i="6"/>
  <c r="GQ99" i="6"/>
  <c r="GQ98" i="6"/>
  <c r="GQ97" i="6"/>
  <c r="GQ100" i="6"/>
  <c r="GQ96" i="6"/>
  <c r="GQ75" i="6"/>
  <c r="GQ76" i="6"/>
  <c r="GQ77" i="6"/>
  <c r="GQ78" i="6"/>
  <c r="GQ79" i="6"/>
  <c r="GQ80" i="6"/>
  <c r="GQ74" i="6"/>
  <c r="GQ44" i="6"/>
  <c r="GQ45" i="6"/>
  <c r="GQ46" i="6"/>
  <c r="GQ47" i="6"/>
  <c r="GQ48" i="6"/>
  <c r="GQ49" i="6"/>
  <c r="GQ43" i="6"/>
  <c r="HJ116" i="3"/>
  <c r="GQ116" i="4"/>
  <c r="GQ108" i="6"/>
  <c r="GQ107" i="6"/>
  <c r="GQ109" i="6"/>
  <c r="GQ110" i="6"/>
  <c r="GQ111" i="6"/>
  <c r="GQ90" i="6"/>
  <c r="GQ91" i="6"/>
  <c r="GQ89" i="6"/>
  <c r="GQ88" i="6"/>
  <c r="GQ86" i="6"/>
  <c r="GQ87" i="6"/>
  <c r="GQ85" i="6"/>
  <c r="GQ151" i="6"/>
  <c r="GQ137" i="6"/>
  <c r="GQ149" i="6"/>
  <c r="GQ153" i="6"/>
  <c r="GQ142" i="6"/>
  <c r="GQ118" i="6"/>
  <c r="GQ147" i="6"/>
  <c r="GQ117" i="6"/>
  <c r="GQ69" i="6"/>
  <c r="GQ68" i="6"/>
  <c r="GQ67" i="6"/>
  <c r="GQ65" i="6"/>
  <c r="GQ64" i="6"/>
  <c r="GQ66" i="6"/>
  <c r="GQ63" i="6"/>
  <c r="GQ59" i="6"/>
  <c r="GQ58" i="6"/>
  <c r="GQ57" i="6"/>
  <c r="GQ56" i="6"/>
  <c r="GQ55" i="6"/>
  <c r="GQ39" i="6"/>
  <c r="GQ54" i="6"/>
  <c r="GQ53" i="6"/>
  <c r="GQ37" i="6"/>
  <c r="GQ38" i="6"/>
  <c r="GQ36" i="6"/>
  <c r="GQ35" i="6"/>
  <c r="GQ33" i="6"/>
  <c r="GQ17" i="6"/>
  <c r="GQ16" i="6"/>
  <c r="GQ15" i="6"/>
  <c r="GQ34" i="6"/>
  <c r="GQ14" i="6"/>
  <c r="GQ13" i="6"/>
  <c r="GQ12" i="6"/>
  <c r="GQ28" i="6"/>
  <c r="GQ11" i="6"/>
  <c r="GQ22" i="6"/>
  <c r="GQ26" i="6"/>
  <c r="GQ27" i="6"/>
  <c r="HA82" i="10"/>
  <c r="GQ192" i="6"/>
  <c r="GQ188" i="6"/>
  <c r="GQ187" i="6"/>
  <c r="HB7" i="10"/>
  <c r="HB54" i="10" s="1"/>
  <c r="HB1" i="10"/>
  <c r="GQ193" i="6"/>
  <c r="GQ194" i="6"/>
  <c r="GQ183" i="6"/>
  <c r="GQ181" i="6"/>
  <c r="GQ182" i="6"/>
  <c r="GQ144" i="6"/>
  <c r="GR6" i="6"/>
  <c r="GR1" i="4"/>
  <c r="GR7" i="4"/>
  <c r="HK7" i="3"/>
  <c r="HK1" i="3"/>
  <c r="GR101" i="4" l="1"/>
  <c r="GR102" i="4"/>
  <c r="GR100" i="4"/>
  <c r="GR97" i="4"/>
  <c r="GR99" i="4"/>
  <c r="GR98" i="4"/>
  <c r="GR96" i="4"/>
  <c r="GR75" i="4"/>
  <c r="GR76" i="4"/>
  <c r="GR79" i="4"/>
  <c r="GR77" i="4"/>
  <c r="GR80" i="4"/>
  <c r="GR78" i="4"/>
  <c r="HK101" i="3"/>
  <c r="HK98" i="3"/>
  <c r="HK102" i="3"/>
  <c r="HK99" i="3"/>
  <c r="HK96" i="3"/>
  <c r="HK97" i="3"/>
  <c r="HK76" i="3"/>
  <c r="HK100" i="3"/>
  <c r="HK75" i="3"/>
  <c r="HK78" i="3"/>
  <c r="HK79" i="3"/>
  <c r="HK80" i="3"/>
  <c r="HK77" i="3"/>
  <c r="GR74" i="4"/>
  <c r="GR46" i="4"/>
  <c r="GR45" i="4"/>
  <c r="GR44" i="4"/>
  <c r="GR49" i="4"/>
  <c r="GR48" i="4"/>
  <c r="GR47" i="4"/>
  <c r="HK74" i="3"/>
  <c r="HK44" i="3"/>
  <c r="HK45" i="3"/>
  <c r="HK47" i="3"/>
  <c r="HK46" i="3"/>
  <c r="HK49" i="3"/>
  <c r="HK48" i="3"/>
  <c r="GR43" i="4"/>
  <c r="HK43" i="3"/>
  <c r="HB55" i="10"/>
  <c r="HK151" i="3"/>
  <c r="HK149" i="3"/>
  <c r="HK153" i="3"/>
  <c r="HK147" i="3"/>
  <c r="HK117" i="3"/>
  <c r="HK118" i="3"/>
  <c r="GR151" i="4"/>
  <c r="GR153" i="4"/>
  <c r="GR149" i="4"/>
  <c r="GR117" i="4"/>
  <c r="GR118" i="4"/>
  <c r="GR147" i="4"/>
  <c r="HB81" i="10"/>
  <c r="HC83" i="10" s="1"/>
  <c r="HB74" i="10"/>
  <c r="HB73" i="10"/>
  <c r="HB13" i="10"/>
  <c r="HB12" i="10"/>
  <c r="HK194" i="3"/>
  <c r="HK193" i="3"/>
  <c r="HK188" i="3"/>
  <c r="HK187" i="3"/>
  <c r="HK192" i="3"/>
  <c r="HK183" i="3"/>
  <c r="HK181" i="3"/>
  <c r="HK182" i="3"/>
  <c r="HK144" i="3"/>
  <c r="HK142" i="3"/>
  <c r="HK137" i="3"/>
  <c r="GR194" i="4"/>
  <c r="GR192" i="4"/>
  <c r="GR193" i="4"/>
  <c r="GR188" i="4"/>
  <c r="GR187" i="4"/>
  <c r="GR183" i="4"/>
  <c r="GR182" i="4"/>
  <c r="GR181" i="4"/>
  <c r="GR144" i="4"/>
  <c r="GR142" i="4"/>
  <c r="GR137" i="4"/>
  <c r="HK91" i="3"/>
  <c r="HK89" i="3"/>
  <c r="HK88" i="3"/>
  <c r="HK87" i="3"/>
  <c r="HK90" i="3"/>
  <c r="HK86" i="3"/>
  <c r="HK85" i="3"/>
  <c r="GR90" i="4"/>
  <c r="GR91" i="4"/>
  <c r="GR89" i="4"/>
  <c r="GR88" i="4"/>
  <c r="GR87" i="4"/>
  <c r="GR86" i="4"/>
  <c r="GR85" i="4"/>
  <c r="HK111" i="3"/>
  <c r="HK110" i="3"/>
  <c r="HK109" i="3"/>
  <c r="HK108" i="3"/>
  <c r="GR111" i="4"/>
  <c r="GR109" i="4"/>
  <c r="GR108" i="4"/>
  <c r="GR110" i="4"/>
  <c r="HK107" i="3"/>
  <c r="GR69" i="4"/>
  <c r="GR107" i="4"/>
  <c r="GR67" i="4"/>
  <c r="GR68" i="4"/>
  <c r="GR65" i="4"/>
  <c r="GR66" i="4"/>
  <c r="GR64" i="4"/>
  <c r="GR58" i="4"/>
  <c r="GR63" i="4"/>
  <c r="GR57" i="4"/>
  <c r="GR56" i="4"/>
  <c r="GR59" i="4"/>
  <c r="GR55" i="4"/>
  <c r="GR54" i="4"/>
  <c r="GR53" i="4"/>
  <c r="GR36" i="4"/>
  <c r="GR39" i="4"/>
  <c r="GR38" i="4"/>
  <c r="GR37" i="4"/>
  <c r="GR34" i="4"/>
  <c r="GR35" i="4"/>
  <c r="GR33" i="4"/>
  <c r="HK67" i="3"/>
  <c r="HK64" i="3"/>
  <c r="HK65" i="3"/>
  <c r="HK68" i="3"/>
  <c r="HK66" i="3"/>
  <c r="HK69" i="3"/>
  <c r="HK63" i="3"/>
  <c r="HK54" i="3"/>
  <c r="HK57" i="3"/>
  <c r="HK55" i="3"/>
  <c r="HK56" i="3"/>
  <c r="HK58" i="3"/>
  <c r="HK59" i="3"/>
  <c r="HK53" i="3"/>
  <c r="HK34" i="3"/>
  <c r="HK36" i="3"/>
  <c r="HK35" i="3"/>
  <c r="HK39" i="3"/>
  <c r="HK37" i="3"/>
  <c r="HK38" i="3"/>
  <c r="HK33" i="3"/>
  <c r="HK17" i="3"/>
  <c r="HK16" i="3"/>
  <c r="HK14" i="3"/>
  <c r="HK13" i="3"/>
  <c r="HK12" i="3"/>
  <c r="HK11" i="3"/>
  <c r="HK15" i="3"/>
  <c r="HL6" i="3"/>
  <c r="HK22" i="3"/>
  <c r="HK27" i="3"/>
  <c r="HK26" i="3"/>
  <c r="HK28" i="3"/>
  <c r="GR26" i="4"/>
  <c r="GR22" i="4"/>
  <c r="GR16" i="4"/>
  <c r="GR17" i="4"/>
  <c r="GR14" i="4"/>
  <c r="GR15" i="4"/>
  <c r="GR13" i="4"/>
  <c r="GR11" i="4"/>
  <c r="GR12" i="4"/>
  <c r="GR28" i="4"/>
  <c r="GR27" i="4"/>
  <c r="GS6" i="4"/>
  <c r="HB80" i="10"/>
  <c r="HB79" i="10"/>
  <c r="HB68" i="10"/>
  <c r="HB75" i="10"/>
  <c r="HB65" i="10"/>
  <c r="HB24" i="10"/>
  <c r="HB59" i="10"/>
  <c r="HB25" i="10"/>
  <c r="HB61" i="10"/>
  <c r="HB23" i="10"/>
  <c r="HB15" i="10"/>
  <c r="HB14" i="10"/>
  <c r="HC6" i="10"/>
  <c r="GQ116" i="6"/>
  <c r="GR1" i="6"/>
  <c r="GR7" i="6"/>
  <c r="GR102" i="6" l="1"/>
  <c r="GR101" i="6"/>
  <c r="GR99" i="6"/>
  <c r="GR100" i="6"/>
  <c r="GR98" i="6"/>
  <c r="GR97" i="6"/>
  <c r="GR75" i="6"/>
  <c r="GR76" i="6"/>
  <c r="GR77" i="6"/>
  <c r="GR78" i="6"/>
  <c r="GR79" i="6"/>
  <c r="GR96" i="6"/>
  <c r="GR80" i="6"/>
  <c r="GR74" i="6"/>
  <c r="GR44" i="6"/>
  <c r="GR45" i="6"/>
  <c r="GR48" i="6"/>
  <c r="GR46" i="6"/>
  <c r="GR47" i="6"/>
  <c r="GR49" i="6"/>
  <c r="GR43" i="6"/>
  <c r="HK116" i="3"/>
  <c r="GR116" i="4"/>
  <c r="GR108" i="6"/>
  <c r="GR107" i="6"/>
  <c r="GR109" i="6"/>
  <c r="GR110" i="6"/>
  <c r="GR111" i="6"/>
  <c r="GR90" i="6"/>
  <c r="GR91" i="6"/>
  <c r="GR89" i="6"/>
  <c r="GR88" i="6"/>
  <c r="GR87" i="6"/>
  <c r="GR86" i="6"/>
  <c r="GR85" i="6"/>
  <c r="GR151" i="6"/>
  <c r="GR137" i="6"/>
  <c r="GR149" i="6"/>
  <c r="GR153" i="6"/>
  <c r="GR142" i="6"/>
  <c r="GR118" i="6"/>
  <c r="GR147" i="6"/>
  <c r="GR117" i="6"/>
  <c r="GR69" i="6"/>
  <c r="GR68" i="6"/>
  <c r="GR67" i="6"/>
  <c r="GR66" i="6"/>
  <c r="GR65" i="6"/>
  <c r="GR64" i="6"/>
  <c r="GR58" i="6"/>
  <c r="GR57" i="6"/>
  <c r="GR56" i="6"/>
  <c r="GR63" i="6"/>
  <c r="GR55" i="6"/>
  <c r="GR39" i="6"/>
  <c r="GR54" i="6"/>
  <c r="GR53" i="6"/>
  <c r="GR59" i="6"/>
  <c r="GR38" i="6"/>
  <c r="GR36" i="6"/>
  <c r="GR37" i="6"/>
  <c r="GR35" i="6"/>
  <c r="GR33" i="6"/>
  <c r="GR17" i="6"/>
  <c r="GR16" i="6"/>
  <c r="GR34" i="6"/>
  <c r="GR14" i="6"/>
  <c r="GR13" i="6"/>
  <c r="GR12" i="6"/>
  <c r="GR15" i="6"/>
  <c r="GR11" i="6"/>
  <c r="GR22" i="6"/>
  <c r="GR26" i="6"/>
  <c r="GR27" i="6"/>
  <c r="GR28" i="6"/>
  <c r="HB82" i="10"/>
  <c r="GR188" i="6"/>
  <c r="GR187" i="6"/>
  <c r="GR192" i="6"/>
  <c r="HC7" i="10"/>
  <c r="HC54" i="10" s="1"/>
  <c r="HC1" i="10"/>
  <c r="GR193" i="6"/>
  <c r="GR194" i="6"/>
  <c r="GR183" i="6"/>
  <c r="GR182" i="6"/>
  <c r="GR181" i="6"/>
  <c r="GR144" i="6"/>
  <c r="GS6" i="6"/>
  <c r="GS1" i="4"/>
  <c r="GS7" i="4"/>
  <c r="HL7" i="3"/>
  <c r="HL1" i="3"/>
  <c r="GS101" i="4" l="1"/>
  <c r="GS102" i="4"/>
  <c r="GS99" i="4"/>
  <c r="GS100" i="4"/>
  <c r="GS98" i="4"/>
  <c r="GS97" i="4"/>
  <c r="GS96" i="4"/>
  <c r="GS76" i="4"/>
  <c r="GS75" i="4"/>
  <c r="GS77" i="4"/>
  <c r="GS78" i="4"/>
  <c r="GS80" i="4"/>
  <c r="GS79" i="4"/>
  <c r="HL101" i="3"/>
  <c r="HL100" i="3"/>
  <c r="HL102" i="3"/>
  <c r="HL99" i="3"/>
  <c r="HL98" i="3"/>
  <c r="HL97" i="3"/>
  <c r="HL75" i="3"/>
  <c r="HL77" i="3"/>
  <c r="HL76" i="3"/>
  <c r="HL96" i="3"/>
  <c r="HL78" i="3"/>
  <c r="HL79" i="3"/>
  <c r="HL80" i="3"/>
  <c r="GS74" i="4"/>
  <c r="GS46" i="4"/>
  <c r="GS45" i="4"/>
  <c r="GS48" i="4"/>
  <c r="GS44" i="4"/>
  <c r="GS49" i="4"/>
  <c r="GS47" i="4"/>
  <c r="HL44" i="3"/>
  <c r="HL74" i="3"/>
  <c r="HL45" i="3"/>
  <c r="HL47" i="3"/>
  <c r="HL46" i="3"/>
  <c r="HL49" i="3"/>
  <c r="HL48" i="3"/>
  <c r="GS43" i="4"/>
  <c r="HL43" i="3"/>
  <c r="HC55" i="10"/>
  <c r="HL151" i="3"/>
  <c r="HL153" i="3"/>
  <c r="HL149" i="3"/>
  <c r="HL147" i="3"/>
  <c r="HL117" i="3"/>
  <c r="HL118" i="3"/>
  <c r="GS153" i="4"/>
  <c r="GS147" i="4"/>
  <c r="GS151" i="4"/>
  <c r="GS117" i="4"/>
  <c r="GS118" i="4"/>
  <c r="GS149" i="4"/>
  <c r="HC81" i="10"/>
  <c r="HD83" i="10" s="1"/>
  <c r="HC74" i="10"/>
  <c r="HC73" i="10"/>
  <c r="HC12" i="10"/>
  <c r="HC13" i="10"/>
  <c r="HL194" i="3"/>
  <c r="HL193" i="3"/>
  <c r="HL187" i="3"/>
  <c r="HL192" i="3"/>
  <c r="HL188" i="3"/>
  <c r="HL182" i="3"/>
  <c r="HL181" i="3"/>
  <c r="HL183" i="3"/>
  <c r="HL144" i="3"/>
  <c r="HL142" i="3"/>
  <c r="HL137" i="3"/>
  <c r="GS194" i="4"/>
  <c r="GS193" i="4"/>
  <c r="GS192" i="4"/>
  <c r="GS188" i="4"/>
  <c r="GS187" i="4"/>
  <c r="GS183" i="4"/>
  <c r="GS182" i="4"/>
  <c r="GS181" i="4"/>
  <c r="GS142" i="4"/>
  <c r="GS144" i="4"/>
  <c r="GS137" i="4"/>
  <c r="HL91" i="3"/>
  <c r="HL90" i="3"/>
  <c r="HL88" i="3"/>
  <c r="HL89" i="3"/>
  <c r="HL86" i="3"/>
  <c r="HL87" i="3"/>
  <c r="HL85" i="3"/>
  <c r="GS91" i="4"/>
  <c r="GS89" i="4"/>
  <c r="GS88" i="4"/>
  <c r="GS90" i="4"/>
  <c r="GS86" i="4"/>
  <c r="GS87" i="4"/>
  <c r="GS85" i="4"/>
  <c r="HL111" i="3"/>
  <c r="HL109" i="3"/>
  <c r="HL110" i="3"/>
  <c r="HL108" i="3"/>
  <c r="GS111" i="4"/>
  <c r="GS110" i="4"/>
  <c r="GS109" i="4"/>
  <c r="GS108" i="4"/>
  <c r="HL107" i="3"/>
  <c r="GS69" i="4"/>
  <c r="GS107" i="4"/>
  <c r="GS68" i="4"/>
  <c r="GS67" i="4"/>
  <c r="GS65" i="4"/>
  <c r="GS66" i="4"/>
  <c r="GS64" i="4"/>
  <c r="GS63" i="4"/>
  <c r="GS58" i="4"/>
  <c r="GS59" i="4"/>
  <c r="GS57" i="4"/>
  <c r="GS56" i="4"/>
  <c r="GS54" i="4"/>
  <c r="GS53" i="4"/>
  <c r="GS36" i="4"/>
  <c r="GS55" i="4"/>
  <c r="GS39" i="4"/>
  <c r="GS38" i="4"/>
  <c r="GS34" i="4"/>
  <c r="GS37" i="4"/>
  <c r="GS33" i="4"/>
  <c r="GS35" i="4"/>
  <c r="HL64" i="3"/>
  <c r="HL67" i="3"/>
  <c r="HL65" i="3"/>
  <c r="HL66" i="3"/>
  <c r="HL68" i="3"/>
  <c r="HL69" i="3"/>
  <c r="HL54" i="3"/>
  <c r="HL57" i="3"/>
  <c r="HL63" i="3"/>
  <c r="HL56" i="3"/>
  <c r="HL55" i="3"/>
  <c r="HL58" i="3"/>
  <c r="HL59" i="3"/>
  <c r="HL53" i="3"/>
  <c r="HL35" i="3"/>
  <c r="HL34" i="3"/>
  <c r="HL36" i="3"/>
  <c r="HL37" i="3"/>
  <c r="HL38" i="3"/>
  <c r="HL39" i="3"/>
  <c r="HL33" i="3"/>
  <c r="HL17" i="3"/>
  <c r="HL16" i="3"/>
  <c r="HL15" i="3"/>
  <c r="HL14" i="3"/>
  <c r="HL13" i="3"/>
  <c r="HL12" i="3"/>
  <c r="HL11" i="3"/>
  <c r="HM6" i="3"/>
  <c r="HL22" i="3"/>
  <c r="HL28" i="3"/>
  <c r="HL26" i="3"/>
  <c r="HL27" i="3"/>
  <c r="GS27" i="4"/>
  <c r="GS26" i="4"/>
  <c r="GS22" i="4"/>
  <c r="GS17" i="4"/>
  <c r="GS15" i="4"/>
  <c r="GS13" i="4"/>
  <c r="GS11" i="4"/>
  <c r="GS14" i="4"/>
  <c r="GS16" i="4"/>
  <c r="GS12" i="4"/>
  <c r="GS28" i="4"/>
  <c r="GT6" i="4"/>
  <c r="HC80" i="10"/>
  <c r="HC79" i="10"/>
  <c r="HC68" i="10"/>
  <c r="HC75" i="10"/>
  <c r="HC59" i="10"/>
  <c r="HC25" i="10"/>
  <c r="HC61" i="10"/>
  <c r="HC24" i="10"/>
  <c r="HC65" i="10"/>
  <c r="HC23" i="10"/>
  <c r="HC15" i="10"/>
  <c r="HC14" i="10"/>
  <c r="HD6" i="10"/>
  <c r="GR116" i="6"/>
  <c r="GS1" i="6"/>
  <c r="GS7" i="6"/>
  <c r="GS102" i="6" l="1"/>
  <c r="GS99" i="6"/>
  <c r="GS100" i="6"/>
  <c r="GS98" i="6"/>
  <c r="GS101" i="6"/>
  <c r="GS97" i="6"/>
  <c r="GS96" i="6"/>
  <c r="GS75" i="6"/>
  <c r="GS76" i="6"/>
  <c r="GS77" i="6"/>
  <c r="GS78" i="6"/>
  <c r="GS79" i="6"/>
  <c r="GS80" i="6"/>
  <c r="GS74" i="6"/>
  <c r="GS44" i="6"/>
  <c r="GS45" i="6"/>
  <c r="GS49" i="6"/>
  <c r="GS46" i="6"/>
  <c r="GS48" i="6"/>
  <c r="GS47" i="6"/>
  <c r="GS43" i="6"/>
  <c r="HL116" i="3"/>
  <c r="GS116" i="4"/>
  <c r="GS108" i="6"/>
  <c r="GS109" i="6"/>
  <c r="GS111" i="6"/>
  <c r="GS107" i="6"/>
  <c r="GS110" i="6"/>
  <c r="GS90" i="6"/>
  <c r="GS91" i="6"/>
  <c r="GS88" i="6"/>
  <c r="GS87" i="6"/>
  <c r="GS89" i="6"/>
  <c r="GS86" i="6"/>
  <c r="GS85" i="6"/>
  <c r="GS151" i="6"/>
  <c r="GS137" i="6"/>
  <c r="GS149" i="6"/>
  <c r="GS153" i="6"/>
  <c r="GS142" i="6"/>
  <c r="GS118" i="6"/>
  <c r="GS147" i="6"/>
  <c r="GS117" i="6"/>
  <c r="GS68" i="6"/>
  <c r="GS69" i="6"/>
  <c r="GS67" i="6"/>
  <c r="GS66" i="6"/>
  <c r="GS65" i="6"/>
  <c r="GS64" i="6"/>
  <c r="GS58" i="6"/>
  <c r="GS63" i="6"/>
  <c r="GS56" i="6"/>
  <c r="GS59" i="6"/>
  <c r="GS54" i="6"/>
  <c r="GS57" i="6"/>
  <c r="GS53" i="6"/>
  <c r="GS37" i="6"/>
  <c r="GS39" i="6"/>
  <c r="GS38" i="6"/>
  <c r="GS36" i="6"/>
  <c r="GS35" i="6"/>
  <c r="GS33" i="6"/>
  <c r="GS55" i="6"/>
  <c r="GS17" i="6"/>
  <c r="GS16" i="6"/>
  <c r="GS15" i="6"/>
  <c r="GS34" i="6"/>
  <c r="GS14" i="6"/>
  <c r="GS12" i="6"/>
  <c r="GS11" i="6"/>
  <c r="GS13" i="6"/>
  <c r="GS22" i="6"/>
  <c r="GS26" i="6"/>
  <c r="GS27" i="6"/>
  <c r="GS28" i="6"/>
  <c r="HC82" i="10"/>
  <c r="GS187" i="6"/>
  <c r="GS192" i="6"/>
  <c r="GS188" i="6"/>
  <c r="HD7" i="10"/>
  <c r="HD54" i="10" s="1"/>
  <c r="HD1" i="10"/>
  <c r="GS193" i="6"/>
  <c r="GS194" i="6"/>
  <c r="GS183" i="6"/>
  <c r="GS181" i="6"/>
  <c r="GS182" i="6"/>
  <c r="GS144" i="6"/>
  <c r="GT6" i="6"/>
  <c r="GT7" i="4"/>
  <c r="GT1" i="4"/>
  <c r="HM7" i="3"/>
  <c r="HM1" i="3"/>
  <c r="GT101" i="4" l="1"/>
  <c r="GT102" i="4"/>
  <c r="GT99" i="4"/>
  <c r="GT100" i="4"/>
  <c r="GT98" i="4"/>
  <c r="GT96" i="4"/>
  <c r="GT97" i="4"/>
  <c r="GT75" i="4"/>
  <c r="GT77" i="4"/>
  <c r="GT76" i="4"/>
  <c r="GT79" i="4"/>
  <c r="GT78" i="4"/>
  <c r="GT80" i="4"/>
  <c r="HM100" i="3"/>
  <c r="HM102" i="3"/>
  <c r="HM99" i="3"/>
  <c r="HM101" i="3"/>
  <c r="HM98" i="3"/>
  <c r="HM97" i="3"/>
  <c r="HM96" i="3"/>
  <c r="HM76" i="3"/>
  <c r="HM75" i="3"/>
  <c r="HM78" i="3"/>
  <c r="HM77" i="3"/>
  <c r="HM80" i="3"/>
  <c r="HM79" i="3"/>
  <c r="GT74" i="4"/>
  <c r="GT44" i="4"/>
  <c r="GT45" i="4"/>
  <c r="GT46" i="4"/>
  <c r="GT48" i="4"/>
  <c r="GT47" i="4"/>
  <c r="GT49" i="4"/>
  <c r="HM74" i="3"/>
  <c r="HM44" i="3"/>
  <c r="HM45" i="3"/>
  <c r="HM46" i="3"/>
  <c r="HM47" i="3"/>
  <c r="HM48" i="3"/>
  <c r="HM49" i="3"/>
  <c r="GT43" i="4"/>
  <c r="HM43" i="3"/>
  <c r="HD55" i="10"/>
  <c r="HM151" i="3"/>
  <c r="HM153" i="3"/>
  <c r="HM149" i="3"/>
  <c r="HM117" i="3"/>
  <c r="HM147" i="3"/>
  <c r="HM118" i="3"/>
  <c r="HD73" i="10"/>
  <c r="HD81" i="10"/>
  <c r="HE83" i="10" s="1"/>
  <c r="HD74" i="10"/>
  <c r="GT153" i="4"/>
  <c r="GT151" i="4"/>
  <c r="GT149" i="4"/>
  <c r="GT117" i="4"/>
  <c r="GT118" i="4"/>
  <c r="GT147" i="4"/>
  <c r="HD13" i="10"/>
  <c r="HD12" i="10"/>
  <c r="HM193" i="3"/>
  <c r="HM194" i="3"/>
  <c r="HM192" i="3"/>
  <c r="HM188" i="3"/>
  <c r="HM187" i="3"/>
  <c r="HM182" i="3"/>
  <c r="HM183" i="3"/>
  <c r="HM181" i="3"/>
  <c r="HM144" i="3"/>
  <c r="HM137" i="3"/>
  <c r="HM142" i="3"/>
  <c r="GT194" i="4"/>
  <c r="GT193" i="4"/>
  <c r="GT188" i="4"/>
  <c r="GT182" i="4"/>
  <c r="GT183" i="4"/>
  <c r="GT187" i="4"/>
  <c r="GT181" i="4"/>
  <c r="GT192" i="4"/>
  <c r="GT144" i="4"/>
  <c r="GT137" i="4"/>
  <c r="GT142" i="4"/>
  <c r="HM91" i="3"/>
  <c r="HM90" i="3"/>
  <c r="HM88" i="3"/>
  <c r="HM89" i="3"/>
  <c r="HM85" i="3"/>
  <c r="HM87" i="3"/>
  <c r="HM86" i="3"/>
  <c r="GT90" i="4"/>
  <c r="GT91" i="4"/>
  <c r="GT88" i="4"/>
  <c r="GT89" i="4"/>
  <c r="GT86" i="4"/>
  <c r="GT87" i="4"/>
  <c r="GT85" i="4"/>
  <c r="GT111" i="4"/>
  <c r="GT108" i="4"/>
  <c r="GT110" i="4"/>
  <c r="GT109" i="4"/>
  <c r="HM110" i="3"/>
  <c r="HM109" i="3"/>
  <c r="HM111" i="3"/>
  <c r="HM108" i="3"/>
  <c r="HM107" i="3"/>
  <c r="GT69" i="4"/>
  <c r="GT107" i="4"/>
  <c r="GT67" i="4"/>
  <c r="GT65" i="4"/>
  <c r="GT66" i="4"/>
  <c r="GT68" i="4"/>
  <c r="GT64" i="4"/>
  <c r="GT58" i="4"/>
  <c r="GT63" i="4"/>
  <c r="GT59" i="4"/>
  <c r="GT56" i="4"/>
  <c r="GT57" i="4"/>
  <c r="GT55" i="4"/>
  <c r="GT54" i="4"/>
  <c r="GT38" i="4"/>
  <c r="GT53" i="4"/>
  <c r="GT39" i="4"/>
  <c r="GT36" i="4"/>
  <c r="GT37" i="4"/>
  <c r="GT33" i="4"/>
  <c r="GT35" i="4"/>
  <c r="GT34" i="4"/>
  <c r="HM64" i="3"/>
  <c r="HM65" i="3"/>
  <c r="HM66" i="3"/>
  <c r="HM67" i="3"/>
  <c r="HM69" i="3"/>
  <c r="HM68" i="3"/>
  <c r="HM63" i="3"/>
  <c r="HM56" i="3"/>
  <c r="HM54" i="3"/>
  <c r="HM57" i="3"/>
  <c r="HM59" i="3"/>
  <c r="HM58" i="3"/>
  <c r="HM55" i="3"/>
  <c r="HM53" i="3"/>
  <c r="HM35" i="3"/>
  <c r="HM34" i="3"/>
  <c r="HM37" i="3"/>
  <c r="HM38" i="3"/>
  <c r="HM36" i="3"/>
  <c r="HM39" i="3"/>
  <c r="HM33" i="3"/>
  <c r="HM17" i="3"/>
  <c r="HM15" i="3"/>
  <c r="HM13" i="3"/>
  <c r="HM12" i="3"/>
  <c r="HM11" i="3"/>
  <c r="HM14" i="3"/>
  <c r="HM16" i="3"/>
  <c r="HN6" i="3"/>
  <c r="HM22" i="3"/>
  <c r="HM27" i="3"/>
  <c r="HM26" i="3"/>
  <c r="HM28" i="3"/>
  <c r="GT22" i="4"/>
  <c r="GT17" i="4"/>
  <c r="GT15" i="4"/>
  <c r="GT13" i="4"/>
  <c r="GT11" i="4"/>
  <c r="GT14" i="4"/>
  <c r="GT16" i="4"/>
  <c r="GT12" i="4"/>
  <c r="GT27" i="4"/>
  <c r="GT28" i="4"/>
  <c r="GT26" i="4"/>
  <c r="GU6" i="4"/>
  <c r="HD80" i="10"/>
  <c r="HD79" i="10"/>
  <c r="HD68" i="10"/>
  <c r="HD75" i="10"/>
  <c r="HD59" i="10"/>
  <c r="HD25" i="10"/>
  <c r="HD24" i="10"/>
  <c r="HD65" i="10"/>
  <c r="HD61" i="10"/>
  <c r="HD23" i="10"/>
  <c r="HD15" i="10"/>
  <c r="HD14" i="10"/>
  <c r="HE6" i="10"/>
  <c r="GS116" i="6"/>
  <c r="GT1" i="6"/>
  <c r="GT7" i="6"/>
  <c r="GT102" i="6" l="1"/>
  <c r="GT101" i="6"/>
  <c r="GT99" i="6"/>
  <c r="GT98" i="6"/>
  <c r="GT100" i="6"/>
  <c r="GT97" i="6"/>
  <c r="GT96" i="6"/>
  <c r="GT75" i="6"/>
  <c r="GT76" i="6"/>
  <c r="GT78" i="6"/>
  <c r="GT79" i="6"/>
  <c r="GT77" i="6"/>
  <c r="GT80" i="6"/>
  <c r="GT74" i="6"/>
  <c r="GT46" i="6"/>
  <c r="GT44" i="6"/>
  <c r="GT48" i="6"/>
  <c r="GT45" i="6"/>
  <c r="GT49" i="6"/>
  <c r="GT47" i="6"/>
  <c r="GT43" i="6"/>
  <c r="GT116" i="4"/>
  <c r="HM116" i="3"/>
  <c r="GT107" i="6"/>
  <c r="GT108" i="6"/>
  <c r="GT109" i="6"/>
  <c r="GT110" i="6"/>
  <c r="GT111" i="6"/>
  <c r="GT90" i="6"/>
  <c r="GT91" i="6"/>
  <c r="GT88" i="6"/>
  <c r="GT89" i="6"/>
  <c r="GT87" i="6"/>
  <c r="GT86" i="6"/>
  <c r="GT85" i="6"/>
  <c r="GT151" i="6"/>
  <c r="GT137" i="6"/>
  <c r="GT149" i="6"/>
  <c r="GT153" i="6"/>
  <c r="GT142" i="6"/>
  <c r="GT118" i="6"/>
  <c r="GT147" i="6"/>
  <c r="GT117" i="6"/>
  <c r="GT69" i="6"/>
  <c r="GT68" i="6"/>
  <c r="GT67" i="6"/>
  <c r="GT66" i="6"/>
  <c r="GT65" i="6"/>
  <c r="GT64" i="6"/>
  <c r="GT63" i="6"/>
  <c r="GT58" i="6"/>
  <c r="GT59" i="6"/>
  <c r="GT56" i="6"/>
  <c r="GT54" i="6"/>
  <c r="GT57" i="6"/>
  <c r="GT53" i="6"/>
  <c r="GT37" i="6"/>
  <c r="GT39" i="6"/>
  <c r="GT38" i="6"/>
  <c r="GT55" i="6"/>
  <c r="GT36" i="6"/>
  <c r="GT35" i="6"/>
  <c r="GT34" i="6"/>
  <c r="GT17" i="6"/>
  <c r="GT16" i="6"/>
  <c r="GT15" i="6"/>
  <c r="GT33" i="6"/>
  <c r="GT14" i="6"/>
  <c r="GT12" i="6"/>
  <c r="GT11" i="6"/>
  <c r="GT13" i="6"/>
  <c r="GT22" i="6"/>
  <c r="GT26" i="6"/>
  <c r="GT27" i="6"/>
  <c r="GT28" i="6"/>
  <c r="HD82" i="10"/>
  <c r="GT192" i="6"/>
  <c r="GT187" i="6"/>
  <c r="GT188" i="6"/>
  <c r="HE1" i="10"/>
  <c r="HE7" i="10"/>
  <c r="HE54" i="10" s="1"/>
  <c r="GT193" i="6"/>
  <c r="GT194" i="6"/>
  <c r="GT183" i="6"/>
  <c r="GT182" i="6"/>
  <c r="GT181" i="6"/>
  <c r="GT144" i="6"/>
  <c r="GU6" i="6"/>
  <c r="GU7" i="4"/>
  <c r="GU1" i="4"/>
  <c r="HN7" i="3"/>
  <c r="HN1" i="3"/>
  <c r="GU102" i="4" l="1"/>
  <c r="GU99" i="4"/>
  <c r="GU101" i="4"/>
  <c r="GU98" i="4"/>
  <c r="GU100" i="4"/>
  <c r="GU97" i="4"/>
  <c r="GU75" i="4"/>
  <c r="GU96" i="4"/>
  <c r="GU76" i="4"/>
  <c r="GU77" i="4"/>
  <c r="GU80" i="4"/>
  <c r="GU79" i="4"/>
  <c r="GU78" i="4"/>
  <c r="HN102" i="3"/>
  <c r="HN101" i="3"/>
  <c r="HN99" i="3"/>
  <c r="HN100" i="3"/>
  <c r="HN98" i="3"/>
  <c r="HN97" i="3"/>
  <c r="HN96" i="3"/>
  <c r="HN75" i="3"/>
  <c r="HN76" i="3"/>
  <c r="HN77" i="3"/>
  <c r="HN78" i="3"/>
  <c r="HN80" i="3"/>
  <c r="HN79" i="3"/>
  <c r="GU45" i="4"/>
  <c r="GU44" i="4"/>
  <c r="GU74" i="4"/>
  <c r="GU47" i="4"/>
  <c r="GU46" i="4"/>
  <c r="GU49" i="4"/>
  <c r="GU48" i="4"/>
  <c r="HN74" i="3"/>
  <c r="HN45" i="3"/>
  <c r="HN46" i="3"/>
  <c r="HN44" i="3"/>
  <c r="HN48" i="3"/>
  <c r="HN49" i="3"/>
  <c r="HN47" i="3"/>
  <c r="GU43" i="4"/>
  <c r="HN43" i="3"/>
  <c r="HE55" i="10"/>
  <c r="HN153" i="3"/>
  <c r="HN151" i="3"/>
  <c r="HN118" i="3"/>
  <c r="HN147" i="3"/>
  <c r="HN117" i="3"/>
  <c r="HN149" i="3"/>
  <c r="GU153" i="4"/>
  <c r="GU117" i="4"/>
  <c r="GU151" i="4"/>
  <c r="GU118" i="4"/>
  <c r="GU147" i="4"/>
  <c r="GU149" i="4"/>
  <c r="HE73" i="10"/>
  <c r="HE74" i="10"/>
  <c r="HE81" i="10"/>
  <c r="HF83" i="10" s="1"/>
  <c r="HE13" i="10"/>
  <c r="HE12" i="10"/>
  <c r="HN193" i="3"/>
  <c r="HN192" i="3"/>
  <c r="HN194" i="3"/>
  <c r="HN188" i="3"/>
  <c r="HN187" i="3"/>
  <c r="HN182" i="3"/>
  <c r="HN181" i="3"/>
  <c r="HN183" i="3"/>
  <c r="HN144" i="3"/>
  <c r="HN137" i="3"/>
  <c r="HN142" i="3"/>
  <c r="GU194" i="4"/>
  <c r="GU193" i="4"/>
  <c r="GU188" i="4"/>
  <c r="GU192" i="4"/>
  <c r="GU187" i="4"/>
  <c r="GU182" i="4"/>
  <c r="GU183" i="4"/>
  <c r="GU181" i="4"/>
  <c r="GU142" i="4"/>
  <c r="GU144" i="4"/>
  <c r="GU137" i="4"/>
  <c r="HN90" i="3"/>
  <c r="HN88" i="3"/>
  <c r="HN91" i="3"/>
  <c r="HN89" i="3"/>
  <c r="HN86" i="3"/>
  <c r="HN87" i="3"/>
  <c r="HN85" i="3"/>
  <c r="GU91" i="4"/>
  <c r="GU89" i="4"/>
  <c r="GU90" i="4"/>
  <c r="GU87" i="4"/>
  <c r="GU88" i="4"/>
  <c r="GU85" i="4"/>
  <c r="GU86" i="4"/>
  <c r="GU111" i="4"/>
  <c r="GU109" i="4"/>
  <c r="GU108" i="4"/>
  <c r="GU110" i="4"/>
  <c r="HN110" i="3"/>
  <c r="HN109" i="3"/>
  <c r="HN111" i="3"/>
  <c r="HN108" i="3"/>
  <c r="HN107" i="3"/>
  <c r="GU107" i="4"/>
  <c r="GU69" i="4"/>
  <c r="GU68" i="4"/>
  <c r="GU65" i="4"/>
  <c r="GU67" i="4"/>
  <c r="GU66" i="4"/>
  <c r="GU64" i="4"/>
  <c r="GU63" i="4"/>
  <c r="GU59" i="4"/>
  <c r="GU57" i="4"/>
  <c r="GU58" i="4"/>
  <c r="GU55" i="4"/>
  <c r="GU56" i="4"/>
  <c r="GU53" i="4"/>
  <c r="GU54" i="4"/>
  <c r="GU39" i="4"/>
  <c r="GU37" i="4"/>
  <c r="GU38" i="4"/>
  <c r="GU36" i="4"/>
  <c r="GU33" i="4"/>
  <c r="GU35" i="4"/>
  <c r="GU34" i="4"/>
  <c r="HN64" i="3"/>
  <c r="HN65" i="3"/>
  <c r="HN67" i="3"/>
  <c r="HN68" i="3"/>
  <c r="HN66" i="3"/>
  <c r="HN69" i="3"/>
  <c r="HN56" i="3"/>
  <c r="HN63" i="3"/>
  <c r="HN54" i="3"/>
  <c r="HN55" i="3"/>
  <c r="HN59" i="3"/>
  <c r="HN57" i="3"/>
  <c r="HN58" i="3"/>
  <c r="HN53" i="3"/>
  <c r="HN35" i="3"/>
  <c r="HN36" i="3"/>
  <c r="HN34" i="3"/>
  <c r="HN37" i="3"/>
  <c r="HN38" i="3"/>
  <c r="HN39" i="3"/>
  <c r="HN33" i="3"/>
  <c r="HN17" i="3"/>
  <c r="HN15" i="3"/>
  <c r="HN16" i="3"/>
  <c r="HN14" i="3"/>
  <c r="HN13" i="3"/>
  <c r="HN11" i="3"/>
  <c r="HN12" i="3"/>
  <c r="HO6" i="3"/>
  <c r="HN28" i="3"/>
  <c r="HN26" i="3"/>
  <c r="HN22" i="3"/>
  <c r="HN27" i="3"/>
  <c r="GU27" i="4"/>
  <c r="GU17" i="4"/>
  <c r="GU15" i="4"/>
  <c r="GU22" i="4"/>
  <c r="GU16" i="4"/>
  <c r="GU14" i="4"/>
  <c r="GU12" i="4"/>
  <c r="GU13" i="4"/>
  <c r="GU11" i="4"/>
  <c r="GU28" i="4"/>
  <c r="GU26" i="4"/>
  <c r="GV6" i="4"/>
  <c r="HE79" i="10"/>
  <c r="HE80" i="10"/>
  <c r="HE68" i="10"/>
  <c r="HE75" i="10"/>
  <c r="HE65" i="10"/>
  <c r="HE24" i="10"/>
  <c r="HE25" i="10"/>
  <c r="HE61" i="10"/>
  <c r="HE59" i="10"/>
  <c r="HE23" i="10"/>
  <c r="HE15" i="10"/>
  <c r="HE14" i="10"/>
  <c r="HF6" i="10"/>
  <c r="GT116" i="6"/>
  <c r="GU7" i="6"/>
  <c r="GU1" i="6"/>
  <c r="GU102" i="6" l="1"/>
  <c r="GU99" i="6"/>
  <c r="GU101" i="6"/>
  <c r="GU100" i="6"/>
  <c r="GU98" i="6"/>
  <c r="GU97" i="6"/>
  <c r="GU96" i="6"/>
  <c r="GU75" i="6"/>
  <c r="GU77" i="6"/>
  <c r="GU78" i="6"/>
  <c r="GU79" i="6"/>
  <c r="GU76" i="6"/>
  <c r="GU80" i="6"/>
  <c r="GU74" i="6"/>
  <c r="GU45" i="6"/>
  <c r="GU46" i="6"/>
  <c r="GU47" i="6"/>
  <c r="GU48" i="6"/>
  <c r="GU44" i="6"/>
  <c r="GU49" i="6"/>
  <c r="GU43" i="6"/>
  <c r="HN116" i="3"/>
  <c r="GU116" i="4"/>
  <c r="GU107" i="6"/>
  <c r="GU108" i="6"/>
  <c r="GU109" i="6"/>
  <c r="GU110" i="6"/>
  <c r="GU111" i="6"/>
  <c r="GU90" i="6"/>
  <c r="GU91" i="6"/>
  <c r="GU89" i="6"/>
  <c r="GU88" i="6"/>
  <c r="GU86" i="6"/>
  <c r="GU87" i="6"/>
  <c r="GU85" i="6"/>
  <c r="GU151" i="6"/>
  <c r="GU137" i="6"/>
  <c r="GU149" i="6"/>
  <c r="GU153" i="6"/>
  <c r="GU142" i="6"/>
  <c r="GU118" i="6"/>
  <c r="GU147" i="6"/>
  <c r="GU117" i="6"/>
  <c r="GU69" i="6"/>
  <c r="GU68" i="6"/>
  <c r="GU67" i="6"/>
  <c r="GU66" i="6"/>
  <c r="GU65" i="6"/>
  <c r="GU64" i="6"/>
  <c r="GU63" i="6"/>
  <c r="GU59" i="6"/>
  <c r="GU56" i="6"/>
  <c r="GU57" i="6"/>
  <c r="GU54" i="6"/>
  <c r="GU58" i="6"/>
  <c r="GU53" i="6"/>
  <c r="GU55" i="6"/>
  <c r="GU39" i="6"/>
  <c r="GU38" i="6"/>
  <c r="GU36" i="6"/>
  <c r="GU37" i="6"/>
  <c r="GU34" i="6"/>
  <c r="GU33" i="6"/>
  <c r="GU35" i="6"/>
  <c r="GU15" i="6"/>
  <c r="GU17" i="6"/>
  <c r="GU16" i="6"/>
  <c r="GU14" i="6"/>
  <c r="GU13" i="6"/>
  <c r="GU12" i="6"/>
  <c r="GU11" i="6"/>
  <c r="GU22" i="6"/>
  <c r="GU27" i="6"/>
  <c r="GU28" i="6"/>
  <c r="GU26" i="6"/>
  <c r="HE82" i="10"/>
  <c r="GU192" i="6"/>
  <c r="GU188" i="6"/>
  <c r="GU187" i="6"/>
  <c r="HF1" i="10"/>
  <c r="HF7" i="10"/>
  <c r="HF54" i="10" s="1"/>
  <c r="GU193" i="6"/>
  <c r="GU194" i="6"/>
  <c r="GU183" i="6"/>
  <c r="GU182" i="6"/>
  <c r="GU181" i="6"/>
  <c r="GU144" i="6"/>
  <c r="GV6" i="6"/>
  <c r="GV7" i="4"/>
  <c r="GV1" i="4"/>
  <c r="HO7" i="3"/>
  <c r="HO1" i="3"/>
  <c r="GV102" i="4" l="1"/>
  <c r="GV101" i="4"/>
  <c r="GV99" i="4"/>
  <c r="GV100" i="4"/>
  <c r="GV97" i="4"/>
  <c r="GV96" i="4"/>
  <c r="GV75" i="4"/>
  <c r="GV77" i="4"/>
  <c r="GV98" i="4"/>
  <c r="GV80" i="4"/>
  <c r="GV76" i="4"/>
  <c r="GV79" i="4"/>
  <c r="GV78" i="4"/>
  <c r="HO101" i="3"/>
  <c r="HO102" i="3"/>
  <c r="HO100" i="3"/>
  <c r="HO98" i="3"/>
  <c r="HO97" i="3"/>
  <c r="HO76" i="3"/>
  <c r="HO96" i="3"/>
  <c r="HO78" i="3"/>
  <c r="HO75" i="3"/>
  <c r="HO77" i="3"/>
  <c r="HO80" i="3"/>
  <c r="HO99" i="3"/>
  <c r="HO79" i="3"/>
  <c r="GV74" i="4"/>
  <c r="GV44" i="4"/>
  <c r="GV46" i="4"/>
  <c r="GV48" i="4"/>
  <c r="GV47" i="4"/>
  <c r="GV45" i="4"/>
  <c r="GV49" i="4"/>
  <c r="HO74" i="3"/>
  <c r="HO45" i="3"/>
  <c r="HO44" i="3"/>
  <c r="HO46" i="3"/>
  <c r="HO47" i="3"/>
  <c r="HO48" i="3"/>
  <c r="HO49" i="3"/>
  <c r="GV43" i="4"/>
  <c r="HO43" i="3"/>
  <c r="HF55" i="10"/>
  <c r="HO153" i="3"/>
  <c r="HO151" i="3"/>
  <c r="HO118" i="3"/>
  <c r="HO149" i="3"/>
  <c r="HO147" i="3"/>
  <c r="HO117" i="3"/>
  <c r="GV151" i="4"/>
  <c r="GV147" i="4"/>
  <c r="GV149" i="4"/>
  <c r="GV118" i="4"/>
  <c r="GV117" i="4"/>
  <c r="GV153" i="4"/>
  <c r="HF73" i="10"/>
  <c r="HF81" i="10"/>
  <c r="HG83" i="10" s="1"/>
  <c r="HF74" i="10"/>
  <c r="HF13" i="10"/>
  <c r="HF12" i="10"/>
  <c r="HO193" i="3"/>
  <c r="HO194" i="3"/>
  <c r="HO192" i="3"/>
  <c r="HO188" i="3"/>
  <c r="HO183" i="3"/>
  <c r="HO182" i="3"/>
  <c r="HO187" i="3"/>
  <c r="HO181" i="3"/>
  <c r="HO137" i="3"/>
  <c r="HO142" i="3"/>
  <c r="HO144" i="3"/>
  <c r="GV194" i="4"/>
  <c r="GV193" i="4"/>
  <c r="GV188" i="4"/>
  <c r="GV192" i="4"/>
  <c r="GV183" i="4"/>
  <c r="GV187" i="4"/>
  <c r="GV182" i="4"/>
  <c r="GV181" i="4"/>
  <c r="GV144" i="4"/>
  <c r="GV142" i="4"/>
  <c r="GV137" i="4"/>
  <c r="HO91" i="3"/>
  <c r="HO89" i="3"/>
  <c r="HO90" i="3"/>
  <c r="HO85" i="3"/>
  <c r="HO87" i="3"/>
  <c r="HO86" i="3"/>
  <c r="HO88" i="3"/>
  <c r="GV91" i="4"/>
  <c r="GV90" i="4"/>
  <c r="GV89" i="4"/>
  <c r="GV87" i="4"/>
  <c r="GV88" i="4"/>
  <c r="GV86" i="4"/>
  <c r="GV85" i="4"/>
  <c r="HO110" i="3"/>
  <c r="HO111" i="3"/>
  <c r="HO109" i="3"/>
  <c r="HO108" i="3"/>
  <c r="GV109" i="4"/>
  <c r="GV110" i="4"/>
  <c r="GV111" i="4"/>
  <c r="GV108" i="4"/>
  <c r="HO107" i="3"/>
  <c r="GV69" i="4"/>
  <c r="GV67" i="4"/>
  <c r="GV66" i="4"/>
  <c r="GV68" i="4"/>
  <c r="GV107" i="4"/>
  <c r="GV64" i="4"/>
  <c r="GV65" i="4"/>
  <c r="GV63" i="4"/>
  <c r="GV59" i="4"/>
  <c r="GV58" i="4"/>
  <c r="GV56" i="4"/>
  <c r="GV57" i="4"/>
  <c r="GV55" i="4"/>
  <c r="GV53" i="4"/>
  <c r="GV54" i="4"/>
  <c r="GV39" i="4"/>
  <c r="GV37" i="4"/>
  <c r="GV38" i="4"/>
  <c r="GV36" i="4"/>
  <c r="GV33" i="4"/>
  <c r="GV35" i="4"/>
  <c r="GV34" i="4"/>
  <c r="HO64" i="3"/>
  <c r="HO65" i="3"/>
  <c r="HO66" i="3"/>
  <c r="HO69" i="3"/>
  <c r="HO68" i="3"/>
  <c r="HO67" i="3"/>
  <c r="HO63" i="3"/>
  <c r="HO56" i="3"/>
  <c r="HO55" i="3"/>
  <c r="HO59" i="3"/>
  <c r="HO57" i="3"/>
  <c r="HO54" i="3"/>
  <c r="HO58" i="3"/>
  <c r="HO53" i="3"/>
  <c r="HO35" i="3"/>
  <c r="HO36" i="3"/>
  <c r="HO34" i="3"/>
  <c r="HO39" i="3"/>
  <c r="HO38" i="3"/>
  <c r="HO37" i="3"/>
  <c r="HO33" i="3"/>
  <c r="HO16" i="3"/>
  <c r="HO15" i="3"/>
  <c r="HO17" i="3"/>
  <c r="HO14" i="3"/>
  <c r="HO11" i="3"/>
  <c r="HO13" i="3"/>
  <c r="HO12" i="3"/>
  <c r="HP6" i="3"/>
  <c r="HO22" i="3"/>
  <c r="HO27" i="3"/>
  <c r="HO26" i="3"/>
  <c r="HO28" i="3"/>
  <c r="GV17" i="4"/>
  <c r="GV22" i="4"/>
  <c r="GV16" i="4"/>
  <c r="GV15" i="4"/>
  <c r="GV13" i="4"/>
  <c r="GV14" i="4"/>
  <c r="GV12" i="4"/>
  <c r="GV11" i="4"/>
  <c r="GV27" i="4"/>
  <c r="GV28" i="4"/>
  <c r="GV26" i="4"/>
  <c r="GW6" i="4"/>
  <c r="HF79" i="10"/>
  <c r="HF80" i="10"/>
  <c r="HF68" i="10"/>
  <c r="HF75" i="10"/>
  <c r="HF61" i="10"/>
  <c r="HF65" i="10"/>
  <c r="HF24" i="10"/>
  <c r="HF59" i="10"/>
  <c r="HF25" i="10"/>
  <c r="HF23" i="10"/>
  <c r="HF15" i="10"/>
  <c r="HF14" i="10"/>
  <c r="HG6" i="10"/>
  <c r="GU116" i="6"/>
  <c r="GV1" i="6"/>
  <c r="GV7" i="6"/>
  <c r="GV102" i="6" l="1"/>
  <c r="GV101" i="6"/>
  <c r="GV100" i="6"/>
  <c r="GV98" i="6"/>
  <c r="GV97" i="6"/>
  <c r="GV96" i="6"/>
  <c r="GV99" i="6"/>
  <c r="GV75" i="6"/>
  <c r="GV76" i="6"/>
  <c r="GV80" i="6"/>
  <c r="GV78" i="6"/>
  <c r="GV79" i="6"/>
  <c r="GV77" i="6"/>
  <c r="GV44" i="6"/>
  <c r="GV74" i="6"/>
  <c r="GV45" i="6"/>
  <c r="GV46" i="6"/>
  <c r="GV47" i="6"/>
  <c r="GV48" i="6"/>
  <c r="GV49" i="6"/>
  <c r="GV43" i="6"/>
  <c r="HO116" i="3"/>
  <c r="GV116" i="4"/>
  <c r="GV107" i="6"/>
  <c r="GV108" i="6"/>
  <c r="GV110" i="6"/>
  <c r="GV109" i="6"/>
  <c r="GV111" i="6"/>
  <c r="GV91" i="6"/>
  <c r="GV90" i="6"/>
  <c r="GV88" i="6"/>
  <c r="GV89" i="6"/>
  <c r="GV86" i="6"/>
  <c r="GV87" i="6"/>
  <c r="GV85" i="6"/>
  <c r="GV151" i="6"/>
  <c r="GV137" i="6"/>
  <c r="GV149" i="6"/>
  <c r="GV153" i="6"/>
  <c r="GV142" i="6"/>
  <c r="GV118" i="6"/>
  <c r="GV147" i="6"/>
  <c r="GV117" i="6"/>
  <c r="GV69" i="6"/>
  <c r="GV68" i="6"/>
  <c r="GV67" i="6"/>
  <c r="GV66" i="6"/>
  <c r="GV65" i="6"/>
  <c r="GV64" i="6"/>
  <c r="GV63" i="6"/>
  <c r="GV59" i="6"/>
  <c r="GV57" i="6"/>
  <c r="GV58" i="6"/>
  <c r="GV53" i="6"/>
  <c r="GV55" i="6"/>
  <c r="GV56" i="6"/>
  <c r="GV39" i="6"/>
  <c r="GV38" i="6"/>
  <c r="GV54" i="6"/>
  <c r="GV37" i="6"/>
  <c r="GV35" i="6"/>
  <c r="GV34" i="6"/>
  <c r="GV36" i="6"/>
  <c r="GV33" i="6"/>
  <c r="GV17" i="6"/>
  <c r="GV16" i="6"/>
  <c r="GV14" i="6"/>
  <c r="GV13" i="6"/>
  <c r="GV12" i="6"/>
  <c r="GV11" i="6"/>
  <c r="GV15" i="6"/>
  <c r="GV22" i="6"/>
  <c r="GV26" i="6"/>
  <c r="GV27" i="6"/>
  <c r="GV28" i="6"/>
  <c r="HF82" i="10"/>
  <c r="GV192" i="6"/>
  <c r="GV188" i="6"/>
  <c r="GV187" i="6"/>
  <c r="HG1" i="10"/>
  <c r="HG7" i="10"/>
  <c r="HG54" i="10" s="1"/>
  <c r="GV193" i="6"/>
  <c r="GV194" i="6"/>
  <c r="GV182" i="6"/>
  <c r="GV183" i="6"/>
  <c r="GV181" i="6"/>
  <c r="GV144" i="6"/>
  <c r="GW6" i="6"/>
  <c r="GW7" i="4"/>
  <c r="GW1" i="4"/>
  <c r="HP7" i="3"/>
  <c r="HP1" i="3"/>
  <c r="GW102" i="4" l="1"/>
  <c r="GW101" i="4"/>
  <c r="GW99" i="4"/>
  <c r="GW100" i="4"/>
  <c r="GW97" i="4"/>
  <c r="GW98" i="4"/>
  <c r="GW96" i="4"/>
  <c r="GW75" i="4"/>
  <c r="GW77" i="4"/>
  <c r="GW76" i="4"/>
  <c r="GW80" i="4"/>
  <c r="GW79" i="4"/>
  <c r="GW78" i="4"/>
  <c r="HP102" i="3"/>
  <c r="HP100" i="3"/>
  <c r="HP99" i="3"/>
  <c r="HP101" i="3"/>
  <c r="HP97" i="3"/>
  <c r="HP96" i="3"/>
  <c r="HP76" i="3"/>
  <c r="HP77" i="3"/>
  <c r="HP98" i="3"/>
  <c r="HP78" i="3"/>
  <c r="HP75" i="3"/>
  <c r="HP80" i="3"/>
  <c r="HP79" i="3"/>
  <c r="GW74" i="4"/>
  <c r="GW44" i="4"/>
  <c r="GW45" i="4"/>
  <c r="GW49" i="4"/>
  <c r="GW48" i="4"/>
  <c r="GW47" i="4"/>
  <c r="GW46" i="4"/>
  <c r="HP74" i="3"/>
  <c r="HP45" i="3"/>
  <c r="HP44" i="3"/>
  <c r="HP46" i="3"/>
  <c r="HP47" i="3"/>
  <c r="HP48" i="3"/>
  <c r="HP49" i="3"/>
  <c r="GW43" i="4"/>
  <c r="HP43" i="3"/>
  <c r="HG55" i="10"/>
  <c r="HP153" i="3"/>
  <c r="HP151" i="3"/>
  <c r="HP149" i="3"/>
  <c r="HP118" i="3"/>
  <c r="HP147" i="3"/>
  <c r="HP117" i="3"/>
  <c r="HG73" i="10"/>
  <c r="HG74" i="10"/>
  <c r="HG81" i="10"/>
  <c r="HH83" i="10" s="1"/>
  <c r="GW153" i="4"/>
  <c r="GW149" i="4"/>
  <c r="GW151" i="4"/>
  <c r="GW117" i="4"/>
  <c r="GW147" i="4"/>
  <c r="GW118" i="4"/>
  <c r="HG13" i="10"/>
  <c r="HG12" i="10"/>
  <c r="HP194" i="3"/>
  <c r="HP192" i="3"/>
  <c r="HP188" i="3"/>
  <c r="HP193" i="3"/>
  <c r="HP187" i="3"/>
  <c r="HP183" i="3"/>
  <c r="HP182" i="3"/>
  <c r="HP181" i="3"/>
  <c r="HP137" i="3"/>
  <c r="HP142" i="3"/>
  <c r="HP144" i="3"/>
  <c r="GW193" i="4"/>
  <c r="GW194" i="4"/>
  <c r="GW187" i="4"/>
  <c r="GW188" i="4"/>
  <c r="GW192" i="4"/>
  <c r="GW183" i="4"/>
  <c r="GW182" i="4"/>
  <c r="GW181" i="4"/>
  <c r="GW142" i="4"/>
  <c r="GW144" i="4"/>
  <c r="GW137" i="4"/>
  <c r="HP90" i="3"/>
  <c r="HP91" i="3"/>
  <c r="HP89" i="3"/>
  <c r="HP86" i="3"/>
  <c r="HP88" i="3"/>
  <c r="HP87" i="3"/>
  <c r="HP85" i="3"/>
  <c r="GW91" i="4"/>
  <c r="GW90" i="4"/>
  <c r="GW89" i="4"/>
  <c r="GW87" i="4"/>
  <c r="GW88" i="4"/>
  <c r="GW86" i="4"/>
  <c r="GW85" i="4"/>
  <c r="GW110" i="4"/>
  <c r="GW111" i="4"/>
  <c r="GW109" i="4"/>
  <c r="GW108" i="4"/>
  <c r="HP111" i="3"/>
  <c r="HP110" i="3"/>
  <c r="HP108" i="3"/>
  <c r="HP109" i="3"/>
  <c r="HP107" i="3"/>
  <c r="GW107" i="4"/>
  <c r="GW67" i="4"/>
  <c r="GW68" i="4"/>
  <c r="GW69" i="4"/>
  <c r="GW64" i="4"/>
  <c r="GW65" i="4"/>
  <c r="GW66" i="4"/>
  <c r="GW63" i="4"/>
  <c r="GW59" i="4"/>
  <c r="GW58" i="4"/>
  <c r="GW57" i="4"/>
  <c r="GW56" i="4"/>
  <c r="GW54" i="4"/>
  <c r="GW55" i="4"/>
  <c r="GW37" i="4"/>
  <c r="GW35" i="4"/>
  <c r="GW38" i="4"/>
  <c r="GW53" i="4"/>
  <c r="GW33" i="4"/>
  <c r="GW36" i="4"/>
  <c r="GW34" i="4"/>
  <c r="GW39" i="4"/>
  <c r="HP64" i="3"/>
  <c r="HP66" i="3"/>
  <c r="HP65" i="3"/>
  <c r="HP68" i="3"/>
  <c r="HP69" i="3"/>
  <c r="HP67" i="3"/>
  <c r="HP63" i="3"/>
  <c r="HP55" i="3"/>
  <c r="HP56" i="3"/>
  <c r="HP58" i="3"/>
  <c r="HP59" i="3"/>
  <c r="HP54" i="3"/>
  <c r="HP57" i="3"/>
  <c r="HP53" i="3"/>
  <c r="HP34" i="3"/>
  <c r="HP35" i="3"/>
  <c r="HP37" i="3"/>
  <c r="HP36" i="3"/>
  <c r="HP39" i="3"/>
  <c r="HP38" i="3"/>
  <c r="HP33" i="3"/>
  <c r="HP16" i="3"/>
  <c r="HP17" i="3"/>
  <c r="HP15" i="3"/>
  <c r="HP14" i="3"/>
  <c r="HP13" i="3"/>
  <c r="HP12" i="3"/>
  <c r="HP11" i="3"/>
  <c r="HQ6" i="3"/>
  <c r="HP22" i="3"/>
  <c r="HP28" i="3"/>
  <c r="HP26" i="3"/>
  <c r="HP27" i="3"/>
  <c r="GW17" i="4"/>
  <c r="GW15" i="4"/>
  <c r="GW22" i="4"/>
  <c r="GW16" i="4"/>
  <c r="GW12" i="4"/>
  <c r="GW13" i="4"/>
  <c r="GW11" i="4"/>
  <c r="GW14" i="4"/>
  <c r="GW26" i="4"/>
  <c r="GW27" i="4"/>
  <c r="GW28" i="4"/>
  <c r="GX6" i="4"/>
  <c r="HG80" i="10"/>
  <c r="HG79" i="10"/>
  <c r="HG68" i="10"/>
  <c r="HG75" i="10"/>
  <c r="HG61" i="10"/>
  <c r="HG59" i="10"/>
  <c r="HG25" i="10"/>
  <c r="HG65" i="10"/>
  <c r="HG24" i="10"/>
  <c r="HG23" i="10"/>
  <c r="HG15" i="10"/>
  <c r="HG14" i="10"/>
  <c r="HH6" i="10"/>
  <c r="GV116" i="6"/>
  <c r="GW7" i="6"/>
  <c r="GW1" i="6"/>
  <c r="GW102" i="6" l="1"/>
  <c r="GW101" i="6"/>
  <c r="GW100" i="6"/>
  <c r="GW99" i="6"/>
  <c r="GW98" i="6"/>
  <c r="GW97" i="6"/>
  <c r="GW75" i="6"/>
  <c r="GW77" i="6"/>
  <c r="GW78" i="6"/>
  <c r="GW96" i="6"/>
  <c r="GW76" i="6"/>
  <c r="GW80" i="6"/>
  <c r="GW79" i="6"/>
  <c r="GW74" i="6"/>
  <c r="GW44" i="6"/>
  <c r="GW45" i="6"/>
  <c r="GW46" i="6"/>
  <c r="GW47" i="6"/>
  <c r="GW48" i="6"/>
  <c r="GW49" i="6"/>
  <c r="GW43" i="6"/>
  <c r="HP116" i="3"/>
  <c r="GW116" i="4"/>
  <c r="GW107" i="6"/>
  <c r="GW110" i="6"/>
  <c r="GW108" i="6"/>
  <c r="GW111" i="6"/>
  <c r="GW109" i="6"/>
  <c r="GW91" i="6"/>
  <c r="GW90" i="6"/>
  <c r="GW89" i="6"/>
  <c r="GW88" i="6"/>
  <c r="GW87" i="6"/>
  <c r="GW86" i="6"/>
  <c r="GW85" i="6"/>
  <c r="GW137" i="6"/>
  <c r="GW151" i="6"/>
  <c r="GW149" i="6"/>
  <c r="GW153" i="6"/>
  <c r="GW142" i="6"/>
  <c r="GW118" i="6"/>
  <c r="GW147" i="6"/>
  <c r="GW117" i="6"/>
  <c r="GW69" i="6"/>
  <c r="GW68" i="6"/>
  <c r="GW66" i="6"/>
  <c r="GW67" i="6"/>
  <c r="GW65" i="6"/>
  <c r="GW64" i="6"/>
  <c r="GW63" i="6"/>
  <c r="GW59" i="6"/>
  <c r="GW58" i="6"/>
  <c r="GW57" i="6"/>
  <c r="GW53" i="6"/>
  <c r="GW55" i="6"/>
  <c r="GW56" i="6"/>
  <c r="GW39" i="6"/>
  <c r="GW38" i="6"/>
  <c r="GW36" i="6"/>
  <c r="GW37" i="6"/>
  <c r="GW34" i="6"/>
  <c r="GW17" i="6"/>
  <c r="GW16" i="6"/>
  <c r="GW15" i="6"/>
  <c r="GW35" i="6"/>
  <c r="GW33" i="6"/>
  <c r="GW14" i="6"/>
  <c r="GW13" i="6"/>
  <c r="GW12" i="6"/>
  <c r="GW11" i="6"/>
  <c r="GW54" i="6"/>
  <c r="GW22" i="6"/>
  <c r="GW26" i="6"/>
  <c r="GW28" i="6"/>
  <c r="GW27" i="6"/>
  <c r="HG82" i="10"/>
  <c r="GW192" i="6"/>
  <c r="GW188" i="6"/>
  <c r="GW187" i="6"/>
  <c r="HH1" i="10"/>
  <c r="HH7" i="10"/>
  <c r="HH54" i="10" s="1"/>
  <c r="GW193" i="6"/>
  <c r="GW194" i="6"/>
  <c r="GW182" i="6"/>
  <c r="GW183" i="6"/>
  <c r="GW181" i="6"/>
  <c r="GW144" i="6"/>
  <c r="GX6" i="6"/>
  <c r="GX7" i="4"/>
  <c r="GX1" i="4"/>
  <c r="HQ7" i="3"/>
  <c r="HQ1" i="3"/>
  <c r="GX101" i="4" l="1"/>
  <c r="GX100" i="4"/>
  <c r="GX102" i="4"/>
  <c r="GX99" i="4"/>
  <c r="GX98" i="4"/>
  <c r="GX97" i="4"/>
  <c r="GX96" i="4"/>
  <c r="GX76" i="4"/>
  <c r="GX75" i="4"/>
  <c r="GX77" i="4"/>
  <c r="GX80" i="4"/>
  <c r="GX79" i="4"/>
  <c r="GX78" i="4"/>
  <c r="HQ100" i="3"/>
  <c r="HQ101" i="3"/>
  <c r="HQ99" i="3"/>
  <c r="HQ102" i="3"/>
  <c r="HQ98" i="3"/>
  <c r="HQ96" i="3"/>
  <c r="HQ97" i="3"/>
  <c r="HQ75" i="3"/>
  <c r="HQ78" i="3"/>
  <c r="HQ76" i="3"/>
  <c r="HQ77" i="3"/>
  <c r="HQ80" i="3"/>
  <c r="HQ79" i="3"/>
  <c r="GX74" i="4"/>
  <c r="GX44" i="4"/>
  <c r="GX46" i="4"/>
  <c r="GX45" i="4"/>
  <c r="GX49" i="4"/>
  <c r="GX48" i="4"/>
  <c r="GX47" i="4"/>
  <c r="HQ74" i="3"/>
  <c r="HQ45" i="3"/>
  <c r="HQ44" i="3"/>
  <c r="HQ47" i="3"/>
  <c r="HQ46" i="3"/>
  <c r="HQ48" i="3"/>
  <c r="HQ49" i="3"/>
  <c r="GX43" i="4"/>
  <c r="HQ43" i="3"/>
  <c r="HH55" i="10"/>
  <c r="HQ153" i="3"/>
  <c r="HQ151" i="3"/>
  <c r="HQ149" i="3"/>
  <c r="HQ118" i="3"/>
  <c r="HQ147" i="3"/>
  <c r="HQ117" i="3"/>
  <c r="HH81" i="10"/>
  <c r="HI83" i="10" s="1"/>
  <c r="HH74" i="10"/>
  <c r="HH73" i="10"/>
  <c r="GX151" i="4"/>
  <c r="GX153" i="4"/>
  <c r="GX147" i="4"/>
  <c r="GX149" i="4"/>
  <c r="GX117" i="4"/>
  <c r="GX118" i="4"/>
  <c r="HH12" i="10"/>
  <c r="HH13" i="10"/>
  <c r="HQ192" i="3"/>
  <c r="HQ194" i="3"/>
  <c r="HQ188" i="3"/>
  <c r="HQ193" i="3"/>
  <c r="HQ187" i="3"/>
  <c r="HQ183" i="3"/>
  <c r="HQ182" i="3"/>
  <c r="HQ181" i="3"/>
  <c r="HQ144" i="3"/>
  <c r="HQ137" i="3"/>
  <c r="HQ142" i="3"/>
  <c r="GX193" i="4"/>
  <c r="GX194" i="4"/>
  <c r="GX192" i="4"/>
  <c r="GX188" i="4"/>
  <c r="GX187" i="4"/>
  <c r="GX183" i="4"/>
  <c r="GX181" i="4"/>
  <c r="GX182" i="4"/>
  <c r="GX144" i="4"/>
  <c r="GX137" i="4"/>
  <c r="GX142" i="4"/>
  <c r="HQ91" i="3"/>
  <c r="HQ89" i="3"/>
  <c r="HQ90" i="3"/>
  <c r="HQ87" i="3"/>
  <c r="HQ88" i="3"/>
  <c r="HQ86" i="3"/>
  <c r="HQ85" i="3"/>
  <c r="GX90" i="4"/>
  <c r="GX91" i="4"/>
  <c r="GX89" i="4"/>
  <c r="GX88" i="4"/>
  <c r="GX85" i="4"/>
  <c r="GX87" i="4"/>
  <c r="GX86" i="4"/>
  <c r="GX111" i="4"/>
  <c r="GX110" i="4"/>
  <c r="GX109" i="4"/>
  <c r="GX108" i="4"/>
  <c r="HQ111" i="3"/>
  <c r="HQ110" i="3"/>
  <c r="HQ109" i="3"/>
  <c r="HQ108" i="3"/>
  <c r="HQ107" i="3"/>
  <c r="GX68" i="4"/>
  <c r="GX107" i="4"/>
  <c r="GX69" i="4"/>
  <c r="GX67" i="4"/>
  <c r="GX66" i="4"/>
  <c r="GX64" i="4"/>
  <c r="GX65" i="4"/>
  <c r="GX63" i="4"/>
  <c r="GX59" i="4"/>
  <c r="GX58" i="4"/>
  <c r="GX57" i="4"/>
  <c r="GX56" i="4"/>
  <c r="GX39" i="4"/>
  <c r="GX54" i="4"/>
  <c r="GX55" i="4"/>
  <c r="GX38" i="4"/>
  <c r="GX37" i="4"/>
  <c r="GX53" i="4"/>
  <c r="GX36" i="4"/>
  <c r="GX35" i="4"/>
  <c r="GX34" i="4"/>
  <c r="GX33" i="4"/>
  <c r="HQ64" i="3"/>
  <c r="HQ66" i="3"/>
  <c r="HQ68" i="3"/>
  <c r="HQ65" i="3"/>
  <c r="HQ69" i="3"/>
  <c r="HQ67" i="3"/>
  <c r="HQ63" i="3"/>
  <c r="HQ55" i="3"/>
  <c r="HQ54" i="3"/>
  <c r="HQ58" i="3"/>
  <c r="HQ56" i="3"/>
  <c r="HQ59" i="3"/>
  <c r="HQ57" i="3"/>
  <c r="HQ53" i="3"/>
  <c r="HQ34" i="3"/>
  <c r="HQ36" i="3"/>
  <c r="HQ35" i="3"/>
  <c r="HQ39" i="3"/>
  <c r="HQ38" i="3"/>
  <c r="HQ37" i="3"/>
  <c r="HQ17" i="3"/>
  <c r="HQ33" i="3"/>
  <c r="HQ16" i="3"/>
  <c r="HQ14" i="3"/>
  <c r="HQ13" i="3"/>
  <c r="HQ12" i="3"/>
  <c r="HQ11" i="3"/>
  <c r="HQ15" i="3"/>
  <c r="HR6" i="3"/>
  <c r="HQ22" i="3"/>
  <c r="HQ28" i="3"/>
  <c r="HQ27" i="3"/>
  <c r="HQ26" i="3"/>
  <c r="GX28" i="4"/>
  <c r="GX17" i="4"/>
  <c r="GX22" i="4"/>
  <c r="GX16" i="4"/>
  <c r="GX14" i="4"/>
  <c r="GX12" i="4"/>
  <c r="GX15" i="4"/>
  <c r="GX11" i="4"/>
  <c r="GX13" i="4"/>
  <c r="GX26" i="4"/>
  <c r="GX27" i="4"/>
  <c r="GY6" i="4"/>
  <c r="HH79" i="10"/>
  <c r="HH80" i="10"/>
  <c r="HH68" i="10"/>
  <c r="HH75" i="10"/>
  <c r="HH24" i="10"/>
  <c r="HH65" i="10"/>
  <c r="HH61" i="10"/>
  <c r="HH59" i="10"/>
  <c r="HH25" i="10"/>
  <c r="HH23" i="10"/>
  <c r="HH15" i="10"/>
  <c r="HH14" i="10"/>
  <c r="HI6" i="10"/>
  <c r="GW116" i="6"/>
  <c r="GX1" i="6"/>
  <c r="GX7" i="6"/>
  <c r="GX100" i="6" l="1"/>
  <c r="GX101" i="6"/>
  <c r="GX102" i="6"/>
  <c r="GX99" i="6"/>
  <c r="GX97" i="6"/>
  <c r="GX96" i="6"/>
  <c r="GX75" i="6"/>
  <c r="GX76" i="6"/>
  <c r="GX98" i="6"/>
  <c r="GX77" i="6"/>
  <c r="GX78" i="6"/>
  <c r="GX79" i="6"/>
  <c r="GX80" i="6"/>
  <c r="GX74" i="6"/>
  <c r="GX44" i="6"/>
  <c r="GX45" i="6"/>
  <c r="GX46" i="6"/>
  <c r="GX47" i="6"/>
  <c r="GX48" i="6"/>
  <c r="GX49" i="6"/>
  <c r="GX43" i="6"/>
  <c r="GX116" i="4"/>
  <c r="HQ116" i="3"/>
  <c r="GX108" i="6"/>
  <c r="GX107" i="6"/>
  <c r="GX110" i="6"/>
  <c r="GX109" i="6"/>
  <c r="GX111" i="6"/>
  <c r="GX89" i="6"/>
  <c r="GX90" i="6"/>
  <c r="GX88" i="6"/>
  <c r="GX91" i="6"/>
  <c r="GX87" i="6"/>
  <c r="GX86" i="6"/>
  <c r="GX85" i="6"/>
  <c r="GX137" i="6"/>
  <c r="GX151" i="6"/>
  <c r="GX149" i="6"/>
  <c r="GX153" i="6"/>
  <c r="GX142" i="6"/>
  <c r="GX118" i="6"/>
  <c r="GX117" i="6"/>
  <c r="GX147" i="6"/>
  <c r="GX69" i="6"/>
  <c r="GX68" i="6"/>
  <c r="GX67" i="6"/>
  <c r="GX66" i="6"/>
  <c r="GX65" i="6"/>
  <c r="GX64" i="6"/>
  <c r="GX63" i="6"/>
  <c r="GX59" i="6"/>
  <c r="GX58" i="6"/>
  <c r="GX57" i="6"/>
  <c r="GX56" i="6"/>
  <c r="GX53" i="6"/>
  <c r="GX55" i="6"/>
  <c r="GX54" i="6"/>
  <c r="GX39" i="6"/>
  <c r="GX38" i="6"/>
  <c r="GX36" i="6"/>
  <c r="GX37" i="6"/>
  <c r="GX34" i="6"/>
  <c r="GX35" i="6"/>
  <c r="GX33" i="6"/>
  <c r="GX17" i="6"/>
  <c r="GX16" i="6"/>
  <c r="GX14" i="6"/>
  <c r="GX13" i="6"/>
  <c r="GX15" i="6"/>
  <c r="GX12" i="6"/>
  <c r="GX28" i="6"/>
  <c r="GX22" i="6"/>
  <c r="GX11" i="6"/>
  <c r="GX26" i="6"/>
  <c r="GX27" i="6"/>
  <c r="HH82" i="10"/>
  <c r="GX192" i="6"/>
  <c r="GX188" i="6"/>
  <c r="GX187" i="6"/>
  <c r="HI7" i="10"/>
  <c r="HI54" i="10" s="1"/>
  <c r="HI1" i="10"/>
  <c r="GX193" i="6"/>
  <c r="GX194" i="6"/>
  <c r="GX182" i="6"/>
  <c r="GX181" i="6"/>
  <c r="GX183" i="6"/>
  <c r="GX144" i="6"/>
  <c r="GY6" i="6"/>
  <c r="GY7" i="4"/>
  <c r="GY1" i="4"/>
  <c r="HR7" i="3"/>
  <c r="HR1" i="3"/>
  <c r="GY101" i="4" l="1"/>
  <c r="GY102" i="4"/>
  <c r="GY100" i="4"/>
  <c r="GY99" i="4"/>
  <c r="GY98" i="4"/>
  <c r="GY97" i="4"/>
  <c r="GY96" i="4"/>
  <c r="GY75" i="4"/>
  <c r="GY76" i="4"/>
  <c r="GY77" i="4"/>
  <c r="GY80" i="4"/>
  <c r="GY78" i="4"/>
  <c r="GY79" i="4"/>
  <c r="HR102" i="3"/>
  <c r="HR99" i="3"/>
  <c r="HR98" i="3"/>
  <c r="HR101" i="3"/>
  <c r="HR96" i="3"/>
  <c r="HR100" i="3"/>
  <c r="HR97" i="3"/>
  <c r="HR76" i="3"/>
  <c r="HR78" i="3"/>
  <c r="HR75" i="3"/>
  <c r="HR77" i="3"/>
  <c r="HR79" i="3"/>
  <c r="HR80" i="3"/>
  <c r="GY74" i="4"/>
  <c r="GY45" i="4"/>
  <c r="GY44" i="4"/>
  <c r="GY46" i="4"/>
  <c r="GY49" i="4"/>
  <c r="GY48" i="4"/>
  <c r="GY47" i="4"/>
  <c r="HR74" i="3"/>
  <c r="HR44" i="3"/>
  <c r="HR45" i="3"/>
  <c r="HR47" i="3"/>
  <c r="HR46" i="3"/>
  <c r="HR49" i="3"/>
  <c r="HR48" i="3"/>
  <c r="GY43" i="4"/>
  <c r="HR43" i="3"/>
  <c r="HI55" i="10"/>
  <c r="HR153" i="3"/>
  <c r="HR151" i="3"/>
  <c r="HR149" i="3"/>
  <c r="HR147" i="3"/>
  <c r="HR118" i="3"/>
  <c r="HR117" i="3"/>
  <c r="GY153" i="4"/>
  <c r="GY149" i="4"/>
  <c r="GY151" i="4"/>
  <c r="GY147" i="4"/>
  <c r="GY117" i="4"/>
  <c r="GY118" i="4"/>
  <c r="HI81" i="10"/>
  <c r="HJ83" i="10" s="1"/>
  <c r="HI74" i="10"/>
  <c r="HI73" i="10"/>
  <c r="HI12" i="10"/>
  <c r="HI13" i="10"/>
  <c r="HR194" i="3"/>
  <c r="HR193" i="3"/>
  <c r="HR188" i="3"/>
  <c r="HR192" i="3"/>
  <c r="HR182" i="3"/>
  <c r="HR181" i="3"/>
  <c r="HR187" i="3"/>
  <c r="HR183" i="3"/>
  <c r="HR144" i="3"/>
  <c r="HR137" i="3"/>
  <c r="HR142" i="3"/>
  <c r="GY193" i="4"/>
  <c r="GY194" i="4"/>
  <c r="GY188" i="4"/>
  <c r="GY187" i="4"/>
  <c r="GY192" i="4"/>
  <c r="GY182" i="4"/>
  <c r="GY183" i="4"/>
  <c r="GY181" i="4"/>
  <c r="GY144" i="4"/>
  <c r="GY142" i="4"/>
  <c r="GY137" i="4"/>
  <c r="HR90" i="3"/>
  <c r="HR91" i="3"/>
  <c r="HR89" i="3"/>
  <c r="HR88" i="3"/>
  <c r="HR87" i="3"/>
  <c r="HR86" i="3"/>
  <c r="HR85" i="3"/>
  <c r="GY91" i="4"/>
  <c r="GY88" i="4"/>
  <c r="GY90" i="4"/>
  <c r="GY89" i="4"/>
  <c r="GY87" i="4"/>
  <c r="GY86" i="4"/>
  <c r="GY85" i="4"/>
  <c r="HR109" i="3"/>
  <c r="HR111" i="3"/>
  <c r="HR110" i="3"/>
  <c r="HR108" i="3"/>
  <c r="GY110" i="4"/>
  <c r="GY111" i="4"/>
  <c r="GY108" i="4"/>
  <c r="GY109" i="4"/>
  <c r="HR107" i="3"/>
  <c r="GY69" i="4"/>
  <c r="GY107" i="4"/>
  <c r="GY67" i="4"/>
  <c r="GY68" i="4"/>
  <c r="GY64" i="4"/>
  <c r="GY65" i="4"/>
  <c r="GY66" i="4"/>
  <c r="GY63" i="4"/>
  <c r="GY59" i="4"/>
  <c r="GY58" i="4"/>
  <c r="GY57" i="4"/>
  <c r="GY56" i="4"/>
  <c r="GY54" i="4"/>
  <c r="GY55" i="4"/>
  <c r="GY38" i="4"/>
  <c r="GY36" i="4"/>
  <c r="GY39" i="4"/>
  <c r="GY37" i="4"/>
  <c r="GY35" i="4"/>
  <c r="GY34" i="4"/>
  <c r="GY33" i="4"/>
  <c r="GY53" i="4"/>
  <c r="HR64" i="3"/>
  <c r="HR65" i="3"/>
  <c r="HR66" i="3"/>
  <c r="HR68" i="3"/>
  <c r="HR69" i="3"/>
  <c r="HR67" i="3"/>
  <c r="HR63" i="3"/>
  <c r="HR57" i="3"/>
  <c r="HR55" i="3"/>
  <c r="HR54" i="3"/>
  <c r="HR58" i="3"/>
  <c r="HR56" i="3"/>
  <c r="HR59" i="3"/>
  <c r="HR53" i="3"/>
  <c r="HR34" i="3"/>
  <c r="HR35" i="3"/>
  <c r="HR36" i="3"/>
  <c r="HR37" i="3"/>
  <c r="HR38" i="3"/>
  <c r="HR39" i="3"/>
  <c r="HR17" i="3"/>
  <c r="HR33" i="3"/>
  <c r="HR16" i="3"/>
  <c r="HR14" i="3"/>
  <c r="HR13" i="3"/>
  <c r="HR12" i="3"/>
  <c r="HR11" i="3"/>
  <c r="HR15" i="3"/>
  <c r="HS6" i="3"/>
  <c r="HR22" i="3"/>
  <c r="HR27" i="3"/>
  <c r="HR28" i="3"/>
  <c r="HR26" i="3"/>
  <c r="GY22" i="4"/>
  <c r="GY16" i="4"/>
  <c r="GY17" i="4"/>
  <c r="GY14" i="4"/>
  <c r="GY15" i="4"/>
  <c r="GY11" i="4"/>
  <c r="GY13" i="4"/>
  <c r="GY12" i="4"/>
  <c r="GY27" i="4"/>
  <c r="GY26" i="4"/>
  <c r="GY28" i="4"/>
  <c r="GZ6" i="4"/>
  <c r="HI79" i="10"/>
  <c r="HI80" i="10"/>
  <c r="HI68" i="10"/>
  <c r="HI75" i="10"/>
  <c r="HI65" i="10"/>
  <c r="HI24" i="10"/>
  <c r="HI61" i="10"/>
  <c r="HI59" i="10"/>
  <c r="HI25" i="10"/>
  <c r="HI23" i="10"/>
  <c r="HI15" i="10"/>
  <c r="HI14" i="10"/>
  <c r="HJ6" i="10"/>
  <c r="GX116" i="6"/>
  <c r="GY7" i="6"/>
  <c r="GY1" i="6"/>
  <c r="GY101" i="6" l="1"/>
  <c r="GY102" i="6"/>
  <c r="GY100" i="6"/>
  <c r="GY98" i="6"/>
  <c r="GY97" i="6"/>
  <c r="GY99" i="6"/>
  <c r="GY96" i="6"/>
  <c r="GY75" i="6"/>
  <c r="GY76" i="6"/>
  <c r="GY77" i="6"/>
  <c r="GY78" i="6"/>
  <c r="GY79" i="6"/>
  <c r="GY80" i="6"/>
  <c r="GY44" i="6"/>
  <c r="GY45" i="6"/>
  <c r="GY74" i="6"/>
  <c r="GY46" i="6"/>
  <c r="GY47" i="6"/>
  <c r="GY48" i="6"/>
  <c r="GY49" i="6"/>
  <c r="GY43" i="6"/>
  <c r="HR116" i="3"/>
  <c r="GY116" i="4"/>
  <c r="GY108" i="6"/>
  <c r="GY107" i="6"/>
  <c r="GY109" i="6"/>
  <c r="GY110" i="6"/>
  <c r="GY111" i="6"/>
  <c r="GY90" i="6"/>
  <c r="GY91" i="6"/>
  <c r="GY89" i="6"/>
  <c r="GY86" i="6"/>
  <c r="GY88" i="6"/>
  <c r="GY87" i="6"/>
  <c r="GY85" i="6"/>
  <c r="GY137" i="6"/>
  <c r="GY151" i="6"/>
  <c r="GY149" i="6"/>
  <c r="GY153" i="6"/>
  <c r="GY142" i="6"/>
  <c r="GY118" i="6"/>
  <c r="GY147" i="6"/>
  <c r="GY117" i="6"/>
  <c r="GY69" i="6"/>
  <c r="GY68" i="6"/>
  <c r="GY66" i="6"/>
  <c r="GY65" i="6"/>
  <c r="GY64" i="6"/>
  <c r="GY67" i="6"/>
  <c r="GY63" i="6"/>
  <c r="GY59" i="6"/>
  <c r="GY58" i="6"/>
  <c r="GY57" i="6"/>
  <c r="GY56" i="6"/>
  <c r="GY55" i="6"/>
  <c r="GY39" i="6"/>
  <c r="GY54" i="6"/>
  <c r="GY37" i="6"/>
  <c r="GY38" i="6"/>
  <c r="GY53" i="6"/>
  <c r="GY35" i="6"/>
  <c r="GY34" i="6"/>
  <c r="GY17" i="6"/>
  <c r="GY16" i="6"/>
  <c r="GY15" i="6"/>
  <c r="GY36" i="6"/>
  <c r="GY33" i="6"/>
  <c r="GY14" i="6"/>
  <c r="GY13" i="6"/>
  <c r="GY12" i="6"/>
  <c r="GY28" i="6"/>
  <c r="GY11" i="6"/>
  <c r="GY22" i="6"/>
  <c r="GY26" i="6"/>
  <c r="GY27" i="6"/>
  <c r="HI82" i="10"/>
  <c r="GY192" i="6"/>
  <c r="GY188" i="6"/>
  <c r="GY187" i="6"/>
  <c r="HJ7" i="10"/>
  <c r="HJ54" i="10" s="1"/>
  <c r="HJ1" i="10"/>
  <c r="GY193" i="6"/>
  <c r="GY194" i="6"/>
  <c r="GY183" i="6"/>
  <c r="GY182" i="6"/>
  <c r="GY181" i="6"/>
  <c r="GY144" i="6"/>
  <c r="GZ6" i="6"/>
  <c r="GZ1" i="4"/>
  <c r="GZ7" i="4"/>
  <c r="HS7" i="3"/>
  <c r="HS1" i="3"/>
  <c r="GZ101" i="4" l="1"/>
  <c r="GZ102" i="4"/>
  <c r="GZ100" i="4"/>
  <c r="GZ99" i="4"/>
  <c r="GZ97" i="4"/>
  <c r="GZ98" i="4"/>
  <c r="GZ75" i="4"/>
  <c r="GZ76" i="4"/>
  <c r="GZ96" i="4"/>
  <c r="GZ77" i="4"/>
  <c r="GZ79" i="4"/>
  <c r="GZ78" i="4"/>
  <c r="GZ80" i="4"/>
  <c r="HS101" i="3"/>
  <c r="HS102" i="3"/>
  <c r="HS100" i="3"/>
  <c r="HS99" i="3"/>
  <c r="HS98" i="3"/>
  <c r="HS96" i="3"/>
  <c r="HS97" i="3"/>
  <c r="HS76" i="3"/>
  <c r="HS75" i="3"/>
  <c r="HS78" i="3"/>
  <c r="HS77" i="3"/>
  <c r="HS79" i="3"/>
  <c r="HS80" i="3"/>
  <c r="GZ74" i="4"/>
  <c r="GZ44" i="4"/>
  <c r="GZ45" i="4"/>
  <c r="GZ46" i="4"/>
  <c r="GZ47" i="4"/>
  <c r="GZ49" i="4"/>
  <c r="GZ48" i="4"/>
  <c r="HS74" i="3"/>
  <c r="HS44" i="3"/>
  <c r="HS47" i="3"/>
  <c r="HS45" i="3"/>
  <c r="HS46" i="3"/>
  <c r="HS49" i="3"/>
  <c r="HS48" i="3"/>
  <c r="GZ43" i="4"/>
  <c r="HS43" i="3"/>
  <c r="HJ55" i="10"/>
  <c r="HS151" i="3"/>
  <c r="HS149" i="3"/>
  <c r="HS153" i="3"/>
  <c r="HS147" i="3"/>
  <c r="HS118" i="3"/>
  <c r="HS117" i="3"/>
  <c r="HJ81" i="10"/>
  <c r="HK83" i="10" s="1"/>
  <c r="HJ74" i="10"/>
  <c r="HJ73" i="10"/>
  <c r="GZ151" i="4"/>
  <c r="GZ153" i="4"/>
  <c r="GZ149" i="4"/>
  <c r="GZ147" i="4"/>
  <c r="GZ117" i="4"/>
  <c r="GZ118" i="4"/>
  <c r="HJ13" i="10"/>
  <c r="HJ12" i="10"/>
  <c r="HS194" i="3"/>
  <c r="HS193" i="3"/>
  <c r="HS188" i="3"/>
  <c r="HS192" i="3"/>
  <c r="HS187" i="3"/>
  <c r="HS183" i="3"/>
  <c r="HS182" i="3"/>
  <c r="HS181" i="3"/>
  <c r="HS142" i="3"/>
  <c r="HS144" i="3"/>
  <c r="HS137" i="3"/>
  <c r="GZ194" i="4"/>
  <c r="GZ193" i="4"/>
  <c r="GZ192" i="4"/>
  <c r="GZ188" i="4"/>
  <c r="GZ183" i="4"/>
  <c r="GZ187" i="4"/>
  <c r="GZ182" i="4"/>
  <c r="GZ181" i="4"/>
  <c r="GZ144" i="4"/>
  <c r="GZ142" i="4"/>
  <c r="GZ137" i="4"/>
  <c r="HS91" i="3"/>
  <c r="HS89" i="3"/>
  <c r="HS90" i="3"/>
  <c r="HS88" i="3"/>
  <c r="HS87" i="3"/>
  <c r="HS86" i="3"/>
  <c r="HS85" i="3"/>
  <c r="GZ90" i="4"/>
  <c r="GZ91" i="4"/>
  <c r="GZ88" i="4"/>
  <c r="GZ89" i="4"/>
  <c r="GZ87" i="4"/>
  <c r="GZ86" i="4"/>
  <c r="GZ85" i="4"/>
  <c r="HS111" i="3"/>
  <c r="HS110" i="3"/>
  <c r="HS109" i="3"/>
  <c r="HS108" i="3"/>
  <c r="GZ111" i="4"/>
  <c r="GZ109" i="4"/>
  <c r="GZ110" i="4"/>
  <c r="GZ108" i="4"/>
  <c r="HS107" i="3"/>
  <c r="GZ69" i="4"/>
  <c r="GZ107" i="4"/>
  <c r="GZ67" i="4"/>
  <c r="GZ68" i="4"/>
  <c r="GZ65" i="4"/>
  <c r="GZ66" i="4"/>
  <c r="GZ64" i="4"/>
  <c r="GZ58" i="4"/>
  <c r="GZ57" i="4"/>
  <c r="GZ59" i="4"/>
  <c r="GZ63" i="4"/>
  <c r="GZ56" i="4"/>
  <c r="GZ55" i="4"/>
  <c r="GZ54" i="4"/>
  <c r="GZ53" i="4"/>
  <c r="GZ38" i="4"/>
  <c r="GZ36" i="4"/>
  <c r="GZ37" i="4"/>
  <c r="GZ35" i="4"/>
  <c r="GZ34" i="4"/>
  <c r="GZ39" i="4"/>
  <c r="GZ33" i="4"/>
  <c r="HS64" i="3"/>
  <c r="HS65" i="3"/>
  <c r="HS67" i="3"/>
  <c r="HS68" i="3"/>
  <c r="HS66" i="3"/>
  <c r="HS69" i="3"/>
  <c r="HS63" i="3"/>
  <c r="HS54" i="3"/>
  <c r="HS57" i="3"/>
  <c r="HS55" i="3"/>
  <c r="HS58" i="3"/>
  <c r="HS59" i="3"/>
  <c r="HS56" i="3"/>
  <c r="HS53" i="3"/>
  <c r="HS34" i="3"/>
  <c r="HS36" i="3"/>
  <c r="HS35" i="3"/>
  <c r="HS37" i="3"/>
  <c r="HS38" i="3"/>
  <c r="HS39" i="3"/>
  <c r="HS33" i="3"/>
  <c r="HS16" i="3"/>
  <c r="HS17" i="3"/>
  <c r="HS14" i="3"/>
  <c r="HS15" i="3"/>
  <c r="HS13" i="3"/>
  <c r="HS12" i="3"/>
  <c r="HS11" i="3"/>
  <c r="HT6" i="3"/>
  <c r="HS26" i="3"/>
  <c r="HS22" i="3"/>
  <c r="HS28" i="3"/>
  <c r="HS27" i="3"/>
  <c r="GZ26" i="4"/>
  <c r="GZ22" i="4"/>
  <c r="GZ16" i="4"/>
  <c r="GZ17" i="4"/>
  <c r="GZ14" i="4"/>
  <c r="GZ15" i="4"/>
  <c r="GZ13" i="4"/>
  <c r="GZ11" i="4"/>
  <c r="GZ12" i="4"/>
  <c r="GZ28" i="4"/>
  <c r="GZ27" i="4"/>
  <c r="HA6" i="4"/>
  <c r="HJ79" i="10"/>
  <c r="HJ80" i="10"/>
  <c r="HJ68" i="10"/>
  <c r="HJ75" i="10"/>
  <c r="HJ65" i="10"/>
  <c r="HJ24" i="10"/>
  <c r="HJ59" i="10"/>
  <c r="HJ25" i="10"/>
  <c r="HJ61" i="10"/>
  <c r="HJ23" i="10"/>
  <c r="HJ15" i="10"/>
  <c r="HJ14" i="10"/>
  <c r="HK6" i="10"/>
  <c r="GY116" i="6"/>
  <c r="GZ1" i="6"/>
  <c r="GZ7" i="6"/>
  <c r="GZ102" i="6" l="1"/>
  <c r="GZ101" i="6"/>
  <c r="GZ100" i="6"/>
  <c r="GZ98" i="6"/>
  <c r="GZ99" i="6"/>
  <c r="GZ96" i="6"/>
  <c r="GZ97" i="6"/>
  <c r="GZ77" i="6"/>
  <c r="GZ78" i="6"/>
  <c r="GZ79" i="6"/>
  <c r="GZ76" i="6"/>
  <c r="GZ75" i="6"/>
  <c r="GZ80" i="6"/>
  <c r="GZ74" i="6"/>
  <c r="GZ45" i="6"/>
  <c r="GZ47" i="6"/>
  <c r="GZ44" i="6"/>
  <c r="GZ46" i="6"/>
  <c r="GZ48" i="6"/>
  <c r="GZ49" i="6"/>
  <c r="GZ43" i="6"/>
  <c r="HS116" i="3"/>
  <c r="GZ116" i="4"/>
  <c r="GZ108" i="6"/>
  <c r="GZ107" i="6"/>
  <c r="GZ109" i="6"/>
  <c r="GZ110" i="6"/>
  <c r="GZ111" i="6"/>
  <c r="GZ90" i="6"/>
  <c r="GZ91" i="6"/>
  <c r="GZ89" i="6"/>
  <c r="GZ88" i="6"/>
  <c r="GZ86" i="6"/>
  <c r="GZ87" i="6"/>
  <c r="GZ85" i="6"/>
  <c r="GZ151" i="6"/>
  <c r="GZ137" i="6"/>
  <c r="GZ149" i="6"/>
  <c r="GZ153" i="6"/>
  <c r="GZ142" i="6"/>
  <c r="GZ118" i="6"/>
  <c r="GZ147" i="6"/>
  <c r="GZ117" i="6"/>
  <c r="GZ69" i="6"/>
  <c r="GZ68" i="6"/>
  <c r="GZ67" i="6"/>
  <c r="GZ66" i="6"/>
  <c r="GZ65" i="6"/>
  <c r="GZ64" i="6"/>
  <c r="GZ58" i="6"/>
  <c r="GZ63" i="6"/>
  <c r="GZ57" i="6"/>
  <c r="GZ56" i="6"/>
  <c r="GZ59" i="6"/>
  <c r="GZ55" i="6"/>
  <c r="GZ39" i="6"/>
  <c r="GZ54" i="6"/>
  <c r="GZ53" i="6"/>
  <c r="GZ34" i="6"/>
  <c r="GZ38" i="6"/>
  <c r="GZ17" i="6"/>
  <c r="GZ16" i="6"/>
  <c r="GZ37" i="6"/>
  <c r="GZ36" i="6"/>
  <c r="GZ33" i="6"/>
  <c r="GZ14" i="6"/>
  <c r="GZ13" i="6"/>
  <c r="GZ12" i="6"/>
  <c r="GZ15" i="6"/>
  <c r="GZ35" i="6"/>
  <c r="GZ11" i="6"/>
  <c r="GZ22" i="6"/>
  <c r="GZ26" i="6"/>
  <c r="GZ28" i="6"/>
  <c r="GZ27" i="6"/>
  <c r="HJ82" i="10"/>
  <c r="GZ188" i="6"/>
  <c r="GZ187" i="6"/>
  <c r="GZ192" i="6"/>
  <c r="HK7" i="10"/>
  <c r="HK54" i="10" s="1"/>
  <c r="HK1" i="10"/>
  <c r="GZ193" i="6"/>
  <c r="GZ194" i="6"/>
  <c r="GZ183" i="6"/>
  <c r="GZ182" i="6"/>
  <c r="GZ181" i="6"/>
  <c r="GZ144" i="6"/>
  <c r="HA6" i="6"/>
  <c r="HA7" i="4"/>
  <c r="HA1" i="4"/>
  <c r="HT7" i="3"/>
  <c r="HT1" i="3"/>
  <c r="HA101" i="4" l="1"/>
  <c r="HA102" i="4"/>
  <c r="HA100" i="4"/>
  <c r="HA98" i="4"/>
  <c r="HA99" i="4"/>
  <c r="HA96" i="4"/>
  <c r="HA76" i="4"/>
  <c r="HA77" i="4"/>
  <c r="HA97" i="4"/>
  <c r="HA78" i="4"/>
  <c r="HA75" i="4"/>
  <c r="HA80" i="4"/>
  <c r="HA79" i="4"/>
  <c r="HT101" i="3"/>
  <c r="HT100" i="3"/>
  <c r="HT99" i="3"/>
  <c r="HT102" i="3"/>
  <c r="HT97" i="3"/>
  <c r="HT98" i="3"/>
  <c r="HT96" i="3"/>
  <c r="HT77" i="3"/>
  <c r="HT76" i="3"/>
  <c r="HT75" i="3"/>
  <c r="HT78" i="3"/>
  <c r="HT79" i="3"/>
  <c r="HT80" i="3"/>
  <c r="HA74" i="4"/>
  <c r="HA44" i="4"/>
  <c r="HA49" i="4"/>
  <c r="HA45" i="4"/>
  <c r="HA46" i="4"/>
  <c r="HA48" i="4"/>
  <c r="HA47" i="4"/>
  <c r="HT44" i="3"/>
  <c r="HT74" i="3"/>
  <c r="HT45" i="3"/>
  <c r="HT47" i="3"/>
  <c r="HT49" i="3"/>
  <c r="HT46" i="3"/>
  <c r="HT48" i="3"/>
  <c r="HA43" i="4"/>
  <c r="HT43" i="3"/>
  <c r="HK55" i="10"/>
  <c r="HT151" i="3"/>
  <c r="HT153" i="3"/>
  <c r="HT147" i="3"/>
  <c r="HT118" i="3"/>
  <c r="HT117" i="3"/>
  <c r="HT149" i="3"/>
  <c r="HA153" i="4"/>
  <c r="HA151" i="4"/>
  <c r="HA147" i="4"/>
  <c r="HA117" i="4"/>
  <c r="HA118" i="4"/>
  <c r="HA149" i="4"/>
  <c r="HK81" i="10"/>
  <c r="HL83" i="10" s="1"/>
  <c r="HK74" i="10"/>
  <c r="HK73" i="10"/>
  <c r="HK12" i="10"/>
  <c r="HK13" i="10"/>
  <c r="HT194" i="3"/>
  <c r="HT193" i="3"/>
  <c r="HT192" i="3"/>
  <c r="HT188" i="3"/>
  <c r="HT187" i="3"/>
  <c r="HT183" i="3"/>
  <c r="HT182" i="3"/>
  <c r="HT181" i="3"/>
  <c r="HT144" i="3"/>
  <c r="HT142" i="3"/>
  <c r="HT137" i="3"/>
  <c r="HA194" i="4"/>
  <c r="HA193" i="4"/>
  <c r="HA192" i="4"/>
  <c r="HA188" i="4"/>
  <c r="HA183" i="4"/>
  <c r="HA187" i="4"/>
  <c r="HA182" i="4"/>
  <c r="HA181" i="4"/>
  <c r="HA144" i="4"/>
  <c r="HA142" i="4"/>
  <c r="HA137" i="4"/>
  <c r="HT91" i="3"/>
  <c r="HT90" i="3"/>
  <c r="HT89" i="3"/>
  <c r="HT88" i="3"/>
  <c r="HT87" i="3"/>
  <c r="HT86" i="3"/>
  <c r="HT85" i="3"/>
  <c r="HA91" i="4"/>
  <c r="HA90" i="4"/>
  <c r="HA89" i="4"/>
  <c r="HA88" i="4"/>
  <c r="HA86" i="4"/>
  <c r="HA87" i="4"/>
  <c r="HA85" i="4"/>
  <c r="HT111" i="3"/>
  <c r="HT110" i="3"/>
  <c r="HT109" i="3"/>
  <c r="HT108" i="3"/>
  <c r="HA111" i="4"/>
  <c r="HA110" i="4"/>
  <c r="HA108" i="4"/>
  <c r="HA109" i="4"/>
  <c r="HT107" i="3"/>
  <c r="HA69" i="4"/>
  <c r="HA107" i="4"/>
  <c r="HA68" i="4"/>
  <c r="HA65" i="4"/>
  <c r="HA66" i="4"/>
  <c r="HA64" i="4"/>
  <c r="HA67" i="4"/>
  <c r="HA63" i="4"/>
  <c r="HA58" i="4"/>
  <c r="HA59" i="4"/>
  <c r="HA57" i="4"/>
  <c r="HA54" i="4"/>
  <c r="HA55" i="4"/>
  <c r="HA53" i="4"/>
  <c r="HA36" i="4"/>
  <c r="HA39" i="4"/>
  <c r="HA56" i="4"/>
  <c r="HA34" i="4"/>
  <c r="HA33" i="4"/>
  <c r="HA38" i="4"/>
  <c r="HA37" i="4"/>
  <c r="HA35" i="4"/>
  <c r="HT64" i="3"/>
  <c r="HT65" i="3"/>
  <c r="HT66" i="3"/>
  <c r="HT67" i="3"/>
  <c r="HT68" i="3"/>
  <c r="HT69" i="3"/>
  <c r="HT63" i="3"/>
  <c r="HT54" i="3"/>
  <c r="HT57" i="3"/>
  <c r="HT55" i="3"/>
  <c r="HT56" i="3"/>
  <c r="HT58" i="3"/>
  <c r="HT59" i="3"/>
  <c r="HT53" i="3"/>
  <c r="HT35" i="3"/>
  <c r="HT34" i="3"/>
  <c r="HT36" i="3"/>
  <c r="HT37" i="3"/>
  <c r="HT38" i="3"/>
  <c r="HT39" i="3"/>
  <c r="HT33" i="3"/>
  <c r="HT16" i="3"/>
  <c r="HT15" i="3"/>
  <c r="HT17" i="3"/>
  <c r="HT14" i="3"/>
  <c r="HT13" i="3"/>
  <c r="HT12" i="3"/>
  <c r="HT11" i="3"/>
  <c r="HU6" i="3"/>
  <c r="HT26" i="3"/>
  <c r="HT22" i="3"/>
  <c r="HT28" i="3"/>
  <c r="HT27" i="3"/>
  <c r="HA26" i="4"/>
  <c r="HA27" i="4"/>
  <c r="HA22" i="4"/>
  <c r="HA16" i="4"/>
  <c r="HA15" i="4"/>
  <c r="HA17" i="4"/>
  <c r="HA11" i="4"/>
  <c r="HA13" i="4"/>
  <c r="HA14" i="4"/>
  <c r="HA12" i="4"/>
  <c r="HA28" i="4"/>
  <c r="HB6" i="4"/>
  <c r="HK80" i="10"/>
  <c r="HK79" i="10"/>
  <c r="HK68" i="10"/>
  <c r="HK75" i="10"/>
  <c r="HK59" i="10"/>
  <c r="HK25" i="10"/>
  <c r="HK24" i="10"/>
  <c r="HK61" i="10"/>
  <c r="HK65" i="10"/>
  <c r="HK23" i="10"/>
  <c r="HK15" i="10"/>
  <c r="HK14" i="10"/>
  <c r="HL6" i="10"/>
  <c r="GZ116" i="6"/>
  <c r="HA1" i="6"/>
  <c r="HA7" i="6"/>
  <c r="HA102" i="6" l="1"/>
  <c r="HA101" i="6"/>
  <c r="HA99" i="6"/>
  <c r="HA100" i="6"/>
  <c r="HA98" i="6"/>
  <c r="HA96" i="6"/>
  <c r="HA97" i="6"/>
  <c r="HA75" i="6"/>
  <c r="HA76" i="6"/>
  <c r="HA77" i="6"/>
  <c r="HA78" i="6"/>
  <c r="HA79" i="6"/>
  <c r="HA80" i="6"/>
  <c r="HA74" i="6"/>
  <c r="HA44" i="6"/>
  <c r="HA45" i="6"/>
  <c r="HA49" i="6"/>
  <c r="HA47" i="6"/>
  <c r="HA46" i="6"/>
  <c r="HA48" i="6"/>
  <c r="HA43" i="6"/>
  <c r="HT116" i="3"/>
  <c r="HA116" i="4"/>
  <c r="HA108" i="6"/>
  <c r="HA109" i="6"/>
  <c r="HA111" i="6"/>
  <c r="HA110" i="6"/>
  <c r="HA107" i="6"/>
  <c r="HA90" i="6"/>
  <c r="HA91" i="6"/>
  <c r="HA89" i="6"/>
  <c r="HA88" i="6"/>
  <c r="HA87" i="6"/>
  <c r="HA86" i="6"/>
  <c r="HA85" i="6"/>
  <c r="HA151" i="6"/>
  <c r="HA137" i="6"/>
  <c r="HA149" i="6"/>
  <c r="HA153" i="6"/>
  <c r="HA142" i="6"/>
  <c r="HA118" i="6"/>
  <c r="HA147" i="6"/>
  <c r="HA117" i="6"/>
  <c r="HA69" i="6"/>
  <c r="HA68" i="6"/>
  <c r="HA67" i="6"/>
  <c r="HA66" i="6"/>
  <c r="HA65" i="6"/>
  <c r="HA64" i="6"/>
  <c r="HA58" i="6"/>
  <c r="HA63" i="6"/>
  <c r="HA56" i="6"/>
  <c r="HA59" i="6"/>
  <c r="HA54" i="6"/>
  <c r="HA57" i="6"/>
  <c r="HA53" i="6"/>
  <c r="HA37" i="6"/>
  <c r="HA55" i="6"/>
  <c r="HA38" i="6"/>
  <c r="HA36" i="6"/>
  <c r="HA35" i="6"/>
  <c r="HA33" i="6"/>
  <c r="HA39" i="6"/>
  <c r="HA17" i="6"/>
  <c r="HA16" i="6"/>
  <c r="HA15" i="6"/>
  <c r="HA34" i="6"/>
  <c r="HA13" i="6"/>
  <c r="HA11" i="6"/>
  <c r="HA12" i="6"/>
  <c r="HA14" i="6"/>
  <c r="HA22" i="6"/>
  <c r="HA26" i="6"/>
  <c r="HA27" i="6"/>
  <c r="HA28" i="6"/>
  <c r="HK82" i="10"/>
  <c r="HA192" i="6"/>
  <c r="HA188" i="6"/>
  <c r="HA187" i="6"/>
  <c r="HL7" i="10"/>
  <c r="HL54" i="10" s="1"/>
  <c r="HL1" i="10"/>
  <c r="HA193" i="6"/>
  <c r="HA194" i="6"/>
  <c r="HA183" i="6"/>
  <c r="HA182" i="6"/>
  <c r="HA181" i="6"/>
  <c r="HA144" i="6"/>
  <c r="HB6" i="6"/>
  <c r="HB1" i="4"/>
  <c r="HB7" i="4"/>
  <c r="HU7" i="3"/>
  <c r="HU1" i="3"/>
  <c r="HB101" i="4" l="1"/>
  <c r="HB102" i="4"/>
  <c r="HB99" i="4"/>
  <c r="HB100" i="4"/>
  <c r="HB98" i="4"/>
  <c r="HB97" i="4"/>
  <c r="HB96" i="4"/>
  <c r="HB75" i="4"/>
  <c r="HB76" i="4"/>
  <c r="HB77" i="4"/>
  <c r="HB79" i="4"/>
  <c r="HB78" i="4"/>
  <c r="HB80" i="4"/>
  <c r="HU101" i="3"/>
  <c r="HU100" i="3"/>
  <c r="HU99" i="3"/>
  <c r="HU102" i="3"/>
  <c r="HU97" i="3"/>
  <c r="HU96" i="3"/>
  <c r="HU98" i="3"/>
  <c r="HU75" i="3"/>
  <c r="HU78" i="3"/>
  <c r="HU76" i="3"/>
  <c r="HU77" i="3"/>
  <c r="HU79" i="3"/>
  <c r="HU80" i="3"/>
  <c r="HB74" i="4"/>
  <c r="HB44" i="4"/>
  <c r="HB46" i="4"/>
  <c r="HB45" i="4"/>
  <c r="HB48" i="4"/>
  <c r="HB47" i="4"/>
  <c r="HB49" i="4"/>
  <c r="HU74" i="3"/>
  <c r="HU44" i="3"/>
  <c r="HU45" i="3"/>
  <c r="HU46" i="3"/>
  <c r="HU47" i="3"/>
  <c r="HU48" i="3"/>
  <c r="HU49" i="3"/>
  <c r="HB43" i="4"/>
  <c r="HU43" i="3"/>
  <c r="HL55" i="10"/>
  <c r="HU151" i="3"/>
  <c r="HU153" i="3"/>
  <c r="HU149" i="3"/>
  <c r="HU118" i="3"/>
  <c r="HU117" i="3"/>
  <c r="HU147" i="3"/>
  <c r="HB153" i="4"/>
  <c r="HB151" i="4"/>
  <c r="HB149" i="4"/>
  <c r="HB147" i="4"/>
  <c r="HB117" i="4"/>
  <c r="HB118" i="4"/>
  <c r="HL73" i="10"/>
  <c r="HL81" i="10"/>
  <c r="HM83" i="10" s="1"/>
  <c r="HL74" i="10"/>
  <c r="HL13" i="10"/>
  <c r="HL12" i="10"/>
  <c r="HU194" i="3"/>
  <c r="HU192" i="3"/>
  <c r="HU193" i="3"/>
  <c r="HU188" i="3"/>
  <c r="HU187" i="3"/>
  <c r="HU183" i="3"/>
  <c r="HU181" i="3"/>
  <c r="HU182" i="3"/>
  <c r="HU144" i="3"/>
  <c r="HU137" i="3"/>
  <c r="HU142" i="3"/>
  <c r="HB194" i="4"/>
  <c r="HB193" i="4"/>
  <c r="HB188" i="4"/>
  <c r="HB192" i="4"/>
  <c r="HB187" i="4"/>
  <c r="HB182" i="4"/>
  <c r="HB181" i="4"/>
  <c r="HB183" i="4"/>
  <c r="HB144" i="4"/>
  <c r="HB142" i="4"/>
  <c r="HB137" i="4"/>
  <c r="HU91" i="3"/>
  <c r="HU90" i="3"/>
  <c r="HU89" i="3"/>
  <c r="HU88" i="3"/>
  <c r="HU87" i="3"/>
  <c r="HU86" i="3"/>
  <c r="HU85" i="3"/>
  <c r="HB90" i="4"/>
  <c r="HB91" i="4"/>
  <c r="HB88" i="4"/>
  <c r="HB89" i="4"/>
  <c r="HB86" i="4"/>
  <c r="HB87" i="4"/>
  <c r="HB85" i="4"/>
  <c r="HU110" i="3"/>
  <c r="HU109" i="3"/>
  <c r="HU108" i="3"/>
  <c r="HU111" i="3"/>
  <c r="HB110" i="4"/>
  <c r="HB111" i="4"/>
  <c r="HB108" i="4"/>
  <c r="HB109" i="4"/>
  <c r="HU107" i="3"/>
  <c r="HB69" i="4"/>
  <c r="HB107" i="4"/>
  <c r="HB67" i="4"/>
  <c r="HB68" i="4"/>
  <c r="HB65" i="4"/>
  <c r="HB66" i="4"/>
  <c r="HB64" i="4"/>
  <c r="HB58" i="4"/>
  <c r="HB63" i="4"/>
  <c r="HB59" i="4"/>
  <c r="HB56" i="4"/>
  <c r="HB55" i="4"/>
  <c r="HB57" i="4"/>
  <c r="HB54" i="4"/>
  <c r="HB38" i="4"/>
  <c r="HB53" i="4"/>
  <c r="HB39" i="4"/>
  <c r="HB36" i="4"/>
  <c r="HB37" i="4"/>
  <c r="HB33" i="4"/>
  <c r="HB35" i="4"/>
  <c r="HB34" i="4"/>
  <c r="HU64" i="3"/>
  <c r="HU65" i="3"/>
  <c r="HU66" i="3"/>
  <c r="HU67" i="3"/>
  <c r="HU68" i="3"/>
  <c r="HU69" i="3"/>
  <c r="HU63" i="3"/>
  <c r="HU56" i="3"/>
  <c r="HU54" i="3"/>
  <c r="HU57" i="3"/>
  <c r="HU59" i="3"/>
  <c r="HU55" i="3"/>
  <c r="HU58" i="3"/>
  <c r="HU53" i="3"/>
  <c r="HU35" i="3"/>
  <c r="HU34" i="3"/>
  <c r="HU37" i="3"/>
  <c r="HU38" i="3"/>
  <c r="HU36" i="3"/>
  <c r="HU39" i="3"/>
  <c r="HU33" i="3"/>
  <c r="HU17" i="3"/>
  <c r="HU16" i="3"/>
  <c r="HU15" i="3"/>
  <c r="HU13" i="3"/>
  <c r="HU12" i="3"/>
  <c r="HU11" i="3"/>
  <c r="HU14" i="3"/>
  <c r="HV6" i="3"/>
  <c r="HU22" i="3"/>
  <c r="HU27" i="3"/>
  <c r="HU26" i="3"/>
  <c r="HU28" i="3"/>
  <c r="HB22" i="4"/>
  <c r="HB16" i="4"/>
  <c r="HB17" i="4"/>
  <c r="HB15" i="4"/>
  <c r="HB13" i="4"/>
  <c r="HB11" i="4"/>
  <c r="HB12" i="4"/>
  <c r="HB14" i="4"/>
  <c r="HB28" i="4"/>
  <c r="HB26" i="4"/>
  <c r="HB27" i="4"/>
  <c r="HC6" i="4"/>
  <c r="HL80" i="10"/>
  <c r="HL79" i="10"/>
  <c r="HL68" i="10"/>
  <c r="HL75" i="10"/>
  <c r="HL59" i="10"/>
  <c r="HL25" i="10"/>
  <c r="HL24" i="10"/>
  <c r="HL61" i="10"/>
  <c r="HL65" i="10"/>
  <c r="HL23" i="10"/>
  <c r="HL15" i="10"/>
  <c r="HL14" i="10"/>
  <c r="HM6" i="10"/>
  <c r="HA116" i="6"/>
  <c r="HB1" i="6"/>
  <c r="HB7" i="6"/>
  <c r="HB102" i="6" l="1"/>
  <c r="HB98" i="6"/>
  <c r="HB101" i="6"/>
  <c r="HB99" i="6"/>
  <c r="HB100" i="6"/>
  <c r="HB96" i="6"/>
  <c r="HB97" i="6"/>
  <c r="HB76" i="6"/>
  <c r="HB75" i="6"/>
  <c r="HB79" i="6"/>
  <c r="HB78" i="6"/>
  <c r="HB80" i="6"/>
  <c r="HB77" i="6"/>
  <c r="HB74" i="6"/>
  <c r="HB46" i="6"/>
  <c r="HB44" i="6"/>
  <c r="HB45" i="6"/>
  <c r="HB49" i="6"/>
  <c r="HB47" i="6"/>
  <c r="HB48" i="6"/>
  <c r="HB43" i="6"/>
  <c r="HU116" i="3"/>
  <c r="HB116" i="4"/>
  <c r="HB107" i="6"/>
  <c r="HB108" i="6"/>
  <c r="HB109" i="6"/>
  <c r="HB110" i="6"/>
  <c r="HB111" i="6"/>
  <c r="HB90" i="6"/>
  <c r="HB91" i="6"/>
  <c r="HB89" i="6"/>
  <c r="HB88" i="6"/>
  <c r="HB87" i="6"/>
  <c r="HB86" i="6"/>
  <c r="HB85" i="6"/>
  <c r="HB151" i="6"/>
  <c r="HB137" i="6"/>
  <c r="HB149" i="6"/>
  <c r="HB153" i="6"/>
  <c r="HB142" i="6"/>
  <c r="HB118" i="6"/>
  <c r="HB147" i="6"/>
  <c r="HB117" i="6"/>
  <c r="HB69" i="6"/>
  <c r="HB66" i="6"/>
  <c r="HB65" i="6"/>
  <c r="HB64" i="6"/>
  <c r="HB68" i="6"/>
  <c r="HB67" i="6"/>
  <c r="HB63" i="6"/>
  <c r="HB58" i="6"/>
  <c r="HB59" i="6"/>
  <c r="HB56" i="6"/>
  <c r="HB54" i="6"/>
  <c r="HB57" i="6"/>
  <c r="HB53" i="6"/>
  <c r="HB37" i="6"/>
  <c r="HB55" i="6"/>
  <c r="HB38" i="6"/>
  <c r="HB35" i="6"/>
  <c r="HB36" i="6"/>
  <c r="HB34" i="6"/>
  <c r="HB17" i="6"/>
  <c r="HB16" i="6"/>
  <c r="HB15" i="6"/>
  <c r="HB33" i="6"/>
  <c r="HB39" i="6"/>
  <c r="HB13" i="6"/>
  <c r="HB11" i="6"/>
  <c r="HB14" i="6"/>
  <c r="HB12" i="6"/>
  <c r="HB22" i="6"/>
  <c r="HB28" i="6"/>
  <c r="HB26" i="6"/>
  <c r="HB27" i="6"/>
  <c r="HL82" i="10"/>
  <c r="HB192" i="6"/>
  <c r="HB187" i="6"/>
  <c r="HB188" i="6"/>
  <c r="HM1" i="10"/>
  <c r="HM7" i="10"/>
  <c r="HM54" i="10" s="1"/>
  <c r="HB193" i="6"/>
  <c r="HB194" i="6"/>
  <c r="HB183" i="6"/>
  <c r="HB182" i="6"/>
  <c r="HB181" i="6"/>
  <c r="HB144" i="6"/>
  <c r="HC6" i="6"/>
  <c r="HC7" i="4"/>
  <c r="HC1" i="4"/>
  <c r="HV7" i="3"/>
  <c r="HV1" i="3"/>
  <c r="HC102" i="4" l="1"/>
  <c r="HC101" i="4"/>
  <c r="HC99" i="4"/>
  <c r="HC100" i="4"/>
  <c r="HC98" i="4"/>
  <c r="HC75" i="4"/>
  <c r="HC97" i="4"/>
  <c r="HC76" i="4"/>
  <c r="HC80" i="4"/>
  <c r="HC79" i="4"/>
  <c r="HC78" i="4"/>
  <c r="HC96" i="4"/>
  <c r="HC77" i="4"/>
  <c r="HV100" i="3"/>
  <c r="HV102" i="3"/>
  <c r="HV99" i="3"/>
  <c r="HV98" i="3"/>
  <c r="HV101" i="3"/>
  <c r="HV97" i="3"/>
  <c r="HV96" i="3"/>
  <c r="HV75" i="3"/>
  <c r="HV76" i="3"/>
  <c r="HV78" i="3"/>
  <c r="HV79" i="3"/>
  <c r="HV77" i="3"/>
  <c r="HV80" i="3"/>
  <c r="HC74" i="4"/>
  <c r="HC45" i="4"/>
  <c r="HC44" i="4"/>
  <c r="HC47" i="4"/>
  <c r="HC46" i="4"/>
  <c r="HC49" i="4"/>
  <c r="HC48" i="4"/>
  <c r="HV74" i="3"/>
  <c r="HV46" i="3"/>
  <c r="HV45" i="3"/>
  <c r="HV44" i="3"/>
  <c r="HV47" i="3"/>
  <c r="HV48" i="3"/>
  <c r="HV49" i="3"/>
  <c r="HC43" i="4"/>
  <c r="HV43" i="3"/>
  <c r="HM55" i="10"/>
  <c r="HV153" i="3"/>
  <c r="HV118" i="3"/>
  <c r="HV151" i="3"/>
  <c r="HV147" i="3"/>
  <c r="HV117" i="3"/>
  <c r="HV149" i="3"/>
  <c r="HM73" i="10"/>
  <c r="HM81" i="10"/>
  <c r="HN83" i="10" s="1"/>
  <c r="HM74" i="10"/>
  <c r="HC151" i="4"/>
  <c r="HC153" i="4"/>
  <c r="HC117" i="4"/>
  <c r="HC118" i="4"/>
  <c r="HC147" i="4"/>
  <c r="HC149" i="4"/>
  <c r="HM13" i="10"/>
  <c r="HM12" i="10"/>
  <c r="HV193" i="3"/>
  <c r="HV192" i="3"/>
  <c r="HV194" i="3"/>
  <c r="HV188" i="3"/>
  <c r="HV187" i="3"/>
  <c r="HV183" i="3"/>
  <c r="HV182" i="3"/>
  <c r="HV181" i="3"/>
  <c r="HV144" i="3"/>
  <c r="HV137" i="3"/>
  <c r="HV142" i="3"/>
  <c r="HC194" i="4"/>
  <c r="HC193" i="4"/>
  <c r="HC188" i="4"/>
  <c r="HC192" i="4"/>
  <c r="HC187" i="4"/>
  <c r="HC182" i="4"/>
  <c r="HC181" i="4"/>
  <c r="HC183" i="4"/>
  <c r="HC142" i="4"/>
  <c r="HC137" i="4"/>
  <c r="HC144" i="4"/>
  <c r="HV90" i="3"/>
  <c r="HV91" i="3"/>
  <c r="HV88" i="3"/>
  <c r="HV89" i="3"/>
  <c r="HV86" i="3"/>
  <c r="HV87" i="3"/>
  <c r="HV85" i="3"/>
  <c r="HC91" i="4"/>
  <c r="HC90" i="4"/>
  <c r="HC89" i="4"/>
  <c r="HC88" i="4"/>
  <c r="HC87" i="4"/>
  <c r="HC85" i="4"/>
  <c r="HC86" i="4"/>
  <c r="HC111" i="4"/>
  <c r="HC109" i="4"/>
  <c r="HC108" i="4"/>
  <c r="HC110" i="4"/>
  <c r="HV110" i="3"/>
  <c r="HV109" i="3"/>
  <c r="HV111" i="3"/>
  <c r="HV108" i="3"/>
  <c r="HV107" i="3"/>
  <c r="HC107" i="4"/>
  <c r="HC68" i="4"/>
  <c r="HC65" i="4"/>
  <c r="HC66" i="4"/>
  <c r="HC69" i="4"/>
  <c r="HC67" i="4"/>
  <c r="HC64" i="4"/>
  <c r="HC59" i="4"/>
  <c r="HC58" i="4"/>
  <c r="HC63" i="4"/>
  <c r="HC56" i="4"/>
  <c r="HC55" i="4"/>
  <c r="HC57" i="4"/>
  <c r="HC53" i="4"/>
  <c r="HC39" i="4"/>
  <c r="HC37" i="4"/>
  <c r="HC38" i="4"/>
  <c r="HC54" i="4"/>
  <c r="HC33" i="4"/>
  <c r="HC34" i="4"/>
  <c r="HC36" i="4"/>
  <c r="HC35" i="4"/>
  <c r="HV64" i="3"/>
  <c r="HV65" i="3"/>
  <c r="HV66" i="3"/>
  <c r="HV67" i="3"/>
  <c r="HV68" i="3"/>
  <c r="HV69" i="3"/>
  <c r="HV63" i="3"/>
  <c r="HV56" i="3"/>
  <c r="HV54" i="3"/>
  <c r="HV59" i="3"/>
  <c r="HV57" i="3"/>
  <c r="HV58" i="3"/>
  <c r="HV55" i="3"/>
  <c r="HV53" i="3"/>
  <c r="HV35" i="3"/>
  <c r="HV34" i="3"/>
  <c r="HV36" i="3"/>
  <c r="HV38" i="3"/>
  <c r="HV37" i="3"/>
  <c r="HV39" i="3"/>
  <c r="HV33" i="3"/>
  <c r="HV17" i="3"/>
  <c r="HV16" i="3"/>
  <c r="HV14" i="3"/>
  <c r="HV15" i="3"/>
  <c r="HV13" i="3"/>
  <c r="HV11" i="3"/>
  <c r="HV12" i="3"/>
  <c r="HW6" i="3"/>
  <c r="HV28" i="3"/>
  <c r="HV22" i="3"/>
  <c r="HV27" i="3"/>
  <c r="HV26" i="3"/>
  <c r="HC22" i="4"/>
  <c r="HC17" i="4"/>
  <c r="HC16" i="4"/>
  <c r="HC15" i="4"/>
  <c r="HC13" i="4"/>
  <c r="HC12" i="4"/>
  <c r="HC14" i="4"/>
  <c r="HC11" i="4"/>
  <c r="HC27" i="4"/>
  <c r="HC28" i="4"/>
  <c r="HC26" i="4"/>
  <c r="HD6" i="4"/>
  <c r="HM79" i="10"/>
  <c r="HM80" i="10"/>
  <c r="HM68" i="10"/>
  <c r="HM75" i="10"/>
  <c r="HM59" i="10"/>
  <c r="HM25" i="10"/>
  <c r="HM65" i="10"/>
  <c r="HM24" i="10"/>
  <c r="HM61" i="10"/>
  <c r="HM23" i="10"/>
  <c r="HM15" i="10"/>
  <c r="HM14" i="10"/>
  <c r="HN6" i="10"/>
  <c r="HB116" i="6"/>
  <c r="HC7" i="6"/>
  <c r="HC1" i="6"/>
  <c r="HC102" i="6" l="1"/>
  <c r="HC99" i="6"/>
  <c r="HC101" i="6"/>
  <c r="HC100" i="6"/>
  <c r="HC97" i="6"/>
  <c r="HC96" i="6"/>
  <c r="HC98" i="6"/>
  <c r="HC75" i="6"/>
  <c r="HC76" i="6"/>
  <c r="HC77" i="6"/>
  <c r="HC78" i="6"/>
  <c r="HC79" i="6"/>
  <c r="HC80" i="6"/>
  <c r="HC74" i="6"/>
  <c r="HC46" i="6"/>
  <c r="HC47" i="6"/>
  <c r="HC48" i="6"/>
  <c r="HC44" i="6"/>
  <c r="HC45" i="6"/>
  <c r="HC49" i="6"/>
  <c r="HC43" i="6"/>
  <c r="HV116" i="3"/>
  <c r="HC116" i="4"/>
  <c r="HC107" i="6"/>
  <c r="HC108" i="6"/>
  <c r="HC109" i="6"/>
  <c r="HC111" i="6"/>
  <c r="HC110" i="6"/>
  <c r="HC90" i="6"/>
  <c r="HC91" i="6"/>
  <c r="HC89" i="6"/>
  <c r="HC88" i="6"/>
  <c r="HC86" i="6"/>
  <c r="HC87" i="6"/>
  <c r="HC85" i="6"/>
  <c r="HC151" i="6"/>
  <c r="HC137" i="6"/>
  <c r="HC149" i="6"/>
  <c r="HC153" i="6"/>
  <c r="HC142" i="6"/>
  <c r="HC118" i="6"/>
  <c r="HC147" i="6"/>
  <c r="HC117" i="6"/>
  <c r="HC66" i="6"/>
  <c r="HC67" i="6"/>
  <c r="HC68" i="6"/>
  <c r="HC65" i="6"/>
  <c r="HC64" i="6"/>
  <c r="HC69" i="6"/>
  <c r="HC63" i="6"/>
  <c r="HC59" i="6"/>
  <c r="HC56" i="6"/>
  <c r="HC58" i="6"/>
  <c r="HC57" i="6"/>
  <c r="HC54" i="6"/>
  <c r="HC53" i="6"/>
  <c r="HC55" i="6"/>
  <c r="HC39" i="6"/>
  <c r="HC38" i="6"/>
  <c r="HC36" i="6"/>
  <c r="HC34" i="6"/>
  <c r="HC33" i="6"/>
  <c r="HC37" i="6"/>
  <c r="HC35" i="6"/>
  <c r="HC16" i="6"/>
  <c r="HC15" i="6"/>
  <c r="HC14" i="6"/>
  <c r="HC13" i="6"/>
  <c r="HC12" i="6"/>
  <c r="HC11" i="6"/>
  <c r="HC17" i="6"/>
  <c r="HC22" i="6"/>
  <c r="HC27" i="6"/>
  <c r="HC28" i="6"/>
  <c r="HC26" i="6"/>
  <c r="HM82" i="10"/>
  <c r="HC192" i="6"/>
  <c r="HC188" i="6"/>
  <c r="HC187" i="6"/>
  <c r="HN1" i="10"/>
  <c r="HN7" i="10"/>
  <c r="HN54" i="10" s="1"/>
  <c r="HC193" i="6"/>
  <c r="HC194" i="6"/>
  <c r="HC183" i="6"/>
  <c r="HC182" i="6"/>
  <c r="HC181" i="6"/>
  <c r="HC144" i="6"/>
  <c r="HD6" i="6"/>
  <c r="HD1" i="4"/>
  <c r="HD7" i="4"/>
  <c r="HW7" i="3"/>
  <c r="HW1" i="3"/>
  <c r="HD102" i="4" l="1"/>
  <c r="HD101" i="4"/>
  <c r="HD99" i="4"/>
  <c r="HD100" i="4"/>
  <c r="HD97" i="4"/>
  <c r="HD98" i="4"/>
  <c r="HD96" i="4"/>
  <c r="HD75" i="4"/>
  <c r="HD77" i="4"/>
  <c r="HD80" i="4"/>
  <c r="HD79" i="4"/>
  <c r="HD78" i="4"/>
  <c r="HD76" i="4"/>
  <c r="HW101" i="3"/>
  <c r="HW102" i="3"/>
  <c r="HW100" i="3"/>
  <c r="HW97" i="3"/>
  <c r="HW98" i="3"/>
  <c r="HW99" i="3"/>
  <c r="HW96" i="3"/>
  <c r="HW75" i="3"/>
  <c r="HW77" i="3"/>
  <c r="HW76" i="3"/>
  <c r="HW80" i="3"/>
  <c r="HW78" i="3"/>
  <c r="HW79" i="3"/>
  <c r="HD74" i="4"/>
  <c r="HD44" i="4"/>
  <c r="HD46" i="4"/>
  <c r="HD48" i="4"/>
  <c r="HD47" i="4"/>
  <c r="HD45" i="4"/>
  <c r="HD49" i="4"/>
  <c r="HW74" i="3"/>
  <c r="HW45" i="3"/>
  <c r="HW44" i="3"/>
  <c r="HW46" i="3"/>
  <c r="HW47" i="3"/>
  <c r="HW48" i="3"/>
  <c r="HW49" i="3"/>
  <c r="HD43" i="4"/>
  <c r="HW43" i="3"/>
  <c r="HN55" i="10"/>
  <c r="HD151" i="4"/>
  <c r="HD153" i="4"/>
  <c r="HD147" i="4"/>
  <c r="HD149" i="4"/>
  <c r="HD118" i="4"/>
  <c r="HD117" i="4"/>
  <c r="HW153" i="3"/>
  <c r="HW151" i="3"/>
  <c r="HW118" i="3"/>
  <c r="HW149" i="3"/>
  <c r="HW147" i="3"/>
  <c r="HW117" i="3"/>
  <c r="HN73" i="10"/>
  <c r="HN81" i="10"/>
  <c r="HO83" i="10" s="1"/>
  <c r="HN74" i="10"/>
  <c r="HN12" i="10"/>
  <c r="HN13" i="10"/>
  <c r="HW193" i="3"/>
  <c r="HW194" i="3"/>
  <c r="HW188" i="3"/>
  <c r="HW187" i="3"/>
  <c r="HW183" i="3"/>
  <c r="HW182" i="3"/>
  <c r="HW192" i="3"/>
  <c r="HW181" i="3"/>
  <c r="HW144" i="3"/>
  <c r="HW137" i="3"/>
  <c r="HW142" i="3"/>
  <c r="HD194" i="4"/>
  <c r="HD193" i="4"/>
  <c r="HD192" i="4"/>
  <c r="HD188" i="4"/>
  <c r="HD183" i="4"/>
  <c r="HD182" i="4"/>
  <c r="HD187" i="4"/>
  <c r="HD181" i="4"/>
  <c r="HD144" i="4"/>
  <c r="HD142" i="4"/>
  <c r="HD137" i="4"/>
  <c r="HW91" i="3"/>
  <c r="HW90" i="3"/>
  <c r="HW89" i="3"/>
  <c r="HW88" i="3"/>
  <c r="HW85" i="3"/>
  <c r="HW86" i="3"/>
  <c r="HW87" i="3"/>
  <c r="HD91" i="4"/>
  <c r="HD90" i="4"/>
  <c r="HD89" i="4"/>
  <c r="HD88" i="4"/>
  <c r="HD87" i="4"/>
  <c r="HD85" i="4"/>
  <c r="HD86" i="4"/>
  <c r="HW110" i="3"/>
  <c r="HW111" i="3"/>
  <c r="HW109" i="3"/>
  <c r="HW108" i="3"/>
  <c r="HD111" i="4"/>
  <c r="HD109" i="4"/>
  <c r="HD110" i="4"/>
  <c r="HD108" i="4"/>
  <c r="HW107" i="3"/>
  <c r="HD69" i="4"/>
  <c r="HD67" i="4"/>
  <c r="HD68" i="4"/>
  <c r="HD66" i="4"/>
  <c r="HD107" i="4"/>
  <c r="HD65" i="4"/>
  <c r="HD64" i="4"/>
  <c r="HD63" i="4"/>
  <c r="HD59" i="4"/>
  <c r="HD58" i="4"/>
  <c r="HD56" i="4"/>
  <c r="HD55" i="4"/>
  <c r="HD53" i="4"/>
  <c r="HD57" i="4"/>
  <c r="HD39" i="4"/>
  <c r="HD37" i="4"/>
  <c r="HD54" i="4"/>
  <c r="HD36" i="4"/>
  <c r="HD33" i="4"/>
  <c r="HD35" i="4"/>
  <c r="HD38" i="4"/>
  <c r="HD34" i="4"/>
  <c r="HW64" i="3"/>
  <c r="HW65" i="3"/>
  <c r="HW66" i="3"/>
  <c r="HW67" i="3"/>
  <c r="HW69" i="3"/>
  <c r="HW68" i="3"/>
  <c r="HW56" i="3"/>
  <c r="HW54" i="3"/>
  <c r="HW59" i="3"/>
  <c r="HW63" i="3"/>
  <c r="HW57" i="3"/>
  <c r="HW55" i="3"/>
  <c r="HW58" i="3"/>
  <c r="HW53" i="3"/>
  <c r="HW35" i="3"/>
  <c r="HW36" i="3"/>
  <c r="HW34" i="3"/>
  <c r="HW37" i="3"/>
  <c r="HW38" i="3"/>
  <c r="HW39" i="3"/>
  <c r="HW17" i="3"/>
  <c r="HW33" i="3"/>
  <c r="HW16" i="3"/>
  <c r="HW15" i="3"/>
  <c r="HW14" i="3"/>
  <c r="HW13" i="3"/>
  <c r="HW12" i="3"/>
  <c r="HW11" i="3"/>
  <c r="HX6" i="3"/>
  <c r="HW26" i="3"/>
  <c r="HW22" i="3"/>
  <c r="HW28" i="3"/>
  <c r="HW27" i="3"/>
  <c r="HD22" i="4"/>
  <c r="HD17" i="4"/>
  <c r="HD16" i="4"/>
  <c r="HD15" i="4"/>
  <c r="HD13" i="4"/>
  <c r="HD14" i="4"/>
  <c r="HD12" i="4"/>
  <c r="HD11" i="4"/>
  <c r="HD26" i="4"/>
  <c r="HD28" i="4"/>
  <c r="HD27" i="4"/>
  <c r="HE6" i="4"/>
  <c r="HN80" i="10"/>
  <c r="HN79" i="10"/>
  <c r="HN68" i="10"/>
  <c r="HN75" i="10"/>
  <c r="HN24" i="10"/>
  <c r="HN65" i="10"/>
  <c r="HN59" i="10"/>
  <c r="HN25" i="10"/>
  <c r="HN61" i="10"/>
  <c r="HN23" i="10"/>
  <c r="HN15" i="10"/>
  <c r="HN14" i="10"/>
  <c r="HO6" i="10"/>
  <c r="HC116" i="6"/>
  <c r="HD1" i="6"/>
  <c r="HD7" i="6"/>
  <c r="HD102" i="6" l="1"/>
  <c r="HD101" i="6"/>
  <c r="HD100" i="6"/>
  <c r="HD99" i="6"/>
  <c r="HD97" i="6"/>
  <c r="HD96" i="6"/>
  <c r="HD75" i="6"/>
  <c r="HD76" i="6"/>
  <c r="HD98" i="6"/>
  <c r="HD77" i="6"/>
  <c r="HD80" i="6"/>
  <c r="HD78" i="6"/>
  <c r="HD79" i="6"/>
  <c r="HD74" i="6"/>
  <c r="HD44" i="6"/>
  <c r="HD46" i="6"/>
  <c r="HD47" i="6"/>
  <c r="HD45" i="6"/>
  <c r="HD49" i="6"/>
  <c r="HD48" i="6"/>
  <c r="HW116" i="3"/>
  <c r="HD43" i="6"/>
  <c r="HD116" i="4"/>
  <c r="HD107" i="6"/>
  <c r="HD108" i="6"/>
  <c r="HD110" i="6"/>
  <c r="HD109" i="6"/>
  <c r="HD111" i="6"/>
  <c r="HD91" i="6"/>
  <c r="HD88" i="6"/>
  <c r="HD90" i="6"/>
  <c r="HD89" i="6"/>
  <c r="HD86" i="6"/>
  <c r="HD87" i="6"/>
  <c r="HD85" i="6"/>
  <c r="HD151" i="6"/>
  <c r="HD137" i="6"/>
  <c r="HD149" i="6"/>
  <c r="HD153" i="6"/>
  <c r="HD142" i="6"/>
  <c r="HD118" i="6"/>
  <c r="HD147" i="6"/>
  <c r="HD117" i="6"/>
  <c r="HD69" i="6"/>
  <c r="HD68" i="6"/>
  <c r="HD67" i="6"/>
  <c r="HD66" i="6"/>
  <c r="HD65" i="6"/>
  <c r="HD64" i="6"/>
  <c r="HD63" i="6"/>
  <c r="HD59" i="6"/>
  <c r="HD58" i="6"/>
  <c r="HD57" i="6"/>
  <c r="HD53" i="6"/>
  <c r="HD56" i="6"/>
  <c r="HD55" i="6"/>
  <c r="HD38" i="6"/>
  <c r="HD54" i="6"/>
  <c r="HD39" i="6"/>
  <c r="HD36" i="6"/>
  <c r="HD33" i="6"/>
  <c r="HD37" i="6"/>
  <c r="HD35" i="6"/>
  <c r="HD16" i="6"/>
  <c r="HD15" i="6"/>
  <c r="HD14" i="6"/>
  <c r="HD13" i="6"/>
  <c r="HD12" i="6"/>
  <c r="HD11" i="6"/>
  <c r="HD34" i="6"/>
  <c r="HD17" i="6"/>
  <c r="HD27" i="6"/>
  <c r="HD22" i="6"/>
  <c r="HD28" i="6"/>
  <c r="HD26" i="6"/>
  <c r="HN82" i="10"/>
  <c r="HD192" i="6"/>
  <c r="HD188" i="6"/>
  <c r="HD187" i="6"/>
  <c r="HO1" i="10"/>
  <c r="HO7" i="10"/>
  <c r="HO54" i="10" s="1"/>
  <c r="HD193" i="6"/>
  <c r="HD194" i="6"/>
  <c r="HD182" i="6"/>
  <c r="HD183" i="6"/>
  <c r="HD181" i="6"/>
  <c r="HD144" i="6"/>
  <c r="HE6" i="6"/>
  <c r="HE7" i="4"/>
  <c r="HE1" i="4"/>
  <c r="HX7" i="3"/>
  <c r="HX1" i="3"/>
  <c r="HE102" i="4" l="1"/>
  <c r="HE101" i="4"/>
  <c r="HE99" i="4"/>
  <c r="HE100" i="4"/>
  <c r="HE97" i="4"/>
  <c r="HE98" i="4"/>
  <c r="HE75" i="4"/>
  <c r="HE96" i="4"/>
  <c r="HE76" i="4"/>
  <c r="HE80" i="4"/>
  <c r="HE79" i="4"/>
  <c r="HE78" i="4"/>
  <c r="HE77" i="4"/>
  <c r="HX102" i="3"/>
  <c r="HX101" i="3"/>
  <c r="HX100" i="3"/>
  <c r="HX98" i="3"/>
  <c r="HX96" i="3"/>
  <c r="HX99" i="3"/>
  <c r="HX97" i="3"/>
  <c r="HX76" i="3"/>
  <c r="HX75" i="3"/>
  <c r="HX77" i="3"/>
  <c r="HX80" i="3"/>
  <c r="HX78" i="3"/>
  <c r="HX79" i="3"/>
  <c r="HE74" i="4"/>
  <c r="HE44" i="4"/>
  <c r="HE45" i="4"/>
  <c r="HE49" i="4"/>
  <c r="HE48" i="4"/>
  <c r="HE47" i="4"/>
  <c r="HE46" i="4"/>
  <c r="HX74" i="3"/>
  <c r="HX45" i="3"/>
  <c r="HX44" i="3"/>
  <c r="HX46" i="3"/>
  <c r="HX47" i="3"/>
  <c r="HX48" i="3"/>
  <c r="HX49" i="3"/>
  <c r="HE43" i="4"/>
  <c r="HX43" i="3"/>
  <c r="HO55" i="10"/>
  <c r="HX153" i="3"/>
  <c r="HX151" i="3"/>
  <c r="HX149" i="3"/>
  <c r="HX118" i="3"/>
  <c r="HX147" i="3"/>
  <c r="HX117" i="3"/>
  <c r="HO73" i="10"/>
  <c r="HO74" i="10"/>
  <c r="HO81" i="10"/>
  <c r="HP83" i="10" s="1"/>
  <c r="HE153" i="4"/>
  <c r="HE149" i="4"/>
  <c r="HE151" i="4"/>
  <c r="HE147" i="4"/>
  <c r="HE117" i="4"/>
  <c r="HE118" i="4"/>
  <c r="HO13" i="10"/>
  <c r="HO12" i="10"/>
  <c r="HX194" i="3"/>
  <c r="HX188" i="3"/>
  <c r="HX193" i="3"/>
  <c r="HX187" i="3"/>
  <c r="HX183" i="3"/>
  <c r="HX182" i="3"/>
  <c r="HX181" i="3"/>
  <c r="HX192" i="3"/>
  <c r="HX144" i="3"/>
  <c r="HX137" i="3"/>
  <c r="HX142" i="3"/>
  <c r="HE193" i="4"/>
  <c r="HE194" i="4"/>
  <c r="HE192" i="4"/>
  <c r="HE188" i="4"/>
  <c r="HE187" i="4"/>
  <c r="HE183" i="4"/>
  <c r="HE182" i="4"/>
  <c r="HE181" i="4"/>
  <c r="HE142" i="4"/>
  <c r="HE137" i="4"/>
  <c r="HE144" i="4"/>
  <c r="HX90" i="3"/>
  <c r="HX91" i="3"/>
  <c r="HX89" i="3"/>
  <c r="HX86" i="3"/>
  <c r="HX88" i="3"/>
  <c r="HX85" i="3"/>
  <c r="HX87" i="3"/>
  <c r="HE91" i="4"/>
  <c r="HE90" i="4"/>
  <c r="HE89" i="4"/>
  <c r="HE88" i="4"/>
  <c r="HE87" i="4"/>
  <c r="HE86" i="4"/>
  <c r="HE85" i="4"/>
  <c r="HX111" i="3"/>
  <c r="HX110" i="3"/>
  <c r="HX109" i="3"/>
  <c r="HX108" i="3"/>
  <c r="HE110" i="4"/>
  <c r="HE111" i="4"/>
  <c r="HE109" i="4"/>
  <c r="HE108" i="4"/>
  <c r="HX107" i="3"/>
  <c r="HE107" i="4"/>
  <c r="HE67" i="4"/>
  <c r="HE69" i="4"/>
  <c r="HE68" i="4"/>
  <c r="HE65" i="4"/>
  <c r="HE64" i="4"/>
  <c r="HE66" i="4"/>
  <c r="HE63" i="4"/>
  <c r="HE59" i="4"/>
  <c r="HE58" i="4"/>
  <c r="HE57" i="4"/>
  <c r="HE56" i="4"/>
  <c r="HE55" i="4"/>
  <c r="HE54" i="4"/>
  <c r="HE39" i="4"/>
  <c r="HE37" i="4"/>
  <c r="HE35" i="4"/>
  <c r="HE53" i="4"/>
  <c r="HE38" i="4"/>
  <c r="HE33" i="4"/>
  <c r="HE34" i="4"/>
  <c r="HE36" i="4"/>
  <c r="HX66" i="3"/>
  <c r="HX64" i="3"/>
  <c r="HX65" i="3"/>
  <c r="HX68" i="3"/>
  <c r="HX67" i="3"/>
  <c r="HX69" i="3"/>
  <c r="HX55" i="3"/>
  <c r="HX56" i="3"/>
  <c r="HX57" i="3"/>
  <c r="HX58" i="3"/>
  <c r="HX63" i="3"/>
  <c r="HX54" i="3"/>
  <c r="HX59" i="3"/>
  <c r="HX53" i="3"/>
  <c r="HX34" i="3"/>
  <c r="HX35" i="3"/>
  <c r="HX37" i="3"/>
  <c r="HX36" i="3"/>
  <c r="HX38" i="3"/>
  <c r="HX39" i="3"/>
  <c r="HX17" i="3"/>
  <c r="HX33" i="3"/>
  <c r="HX16" i="3"/>
  <c r="HX15" i="3"/>
  <c r="HX14" i="3"/>
  <c r="HX13" i="3"/>
  <c r="HX12" i="3"/>
  <c r="HX11" i="3"/>
  <c r="HY6" i="3"/>
  <c r="HX22" i="3"/>
  <c r="HX26" i="3"/>
  <c r="HX28" i="3"/>
  <c r="HX27" i="3"/>
  <c r="HE17" i="4"/>
  <c r="HE22" i="4"/>
  <c r="HE15" i="4"/>
  <c r="HE16" i="4"/>
  <c r="HE13" i="4"/>
  <c r="HE12" i="4"/>
  <c r="HE14" i="4"/>
  <c r="HE11" i="4"/>
  <c r="HE26" i="4"/>
  <c r="HE27" i="4"/>
  <c r="HE28" i="4"/>
  <c r="HF6" i="4"/>
  <c r="HO80" i="10"/>
  <c r="HO79" i="10"/>
  <c r="HO68" i="10"/>
  <c r="HO75" i="10"/>
  <c r="HO61" i="10"/>
  <c r="HO65" i="10"/>
  <c r="HO59" i="10"/>
  <c r="HO25" i="10"/>
  <c r="HO24" i="10"/>
  <c r="HO23" i="10"/>
  <c r="HO15" i="10"/>
  <c r="HO14" i="10"/>
  <c r="HP6" i="10"/>
  <c r="HD116" i="6"/>
  <c r="HE1" i="6"/>
  <c r="HE7" i="6"/>
  <c r="HE102" i="6" l="1"/>
  <c r="HE101" i="6"/>
  <c r="HE100" i="6"/>
  <c r="HE99" i="6"/>
  <c r="HE98" i="6"/>
  <c r="HE97" i="6"/>
  <c r="HE96" i="6"/>
  <c r="HE75" i="6"/>
  <c r="HE77" i="6"/>
  <c r="HE78" i="6"/>
  <c r="HE76" i="6"/>
  <c r="HE80" i="6"/>
  <c r="HE79" i="6"/>
  <c r="HE74" i="6"/>
  <c r="HE44" i="6"/>
  <c r="HE45" i="6"/>
  <c r="HE46" i="6"/>
  <c r="HE47" i="6"/>
  <c r="HE48" i="6"/>
  <c r="HE49" i="6"/>
  <c r="HE43" i="6"/>
  <c r="HX116" i="3"/>
  <c r="HE116" i="4"/>
  <c r="HE107" i="6"/>
  <c r="HE110" i="6"/>
  <c r="HE108" i="6"/>
  <c r="HE109" i="6"/>
  <c r="HE111" i="6"/>
  <c r="HE91" i="6"/>
  <c r="HE89" i="6"/>
  <c r="HE90" i="6"/>
  <c r="HE88" i="6"/>
  <c r="HE87" i="6"/>
  <c r="HE86" i="6"/>
  <c r="HE85" i="6"/>
  <c r="HE137" i="6"/>
  <c r="HE151" i="6"/>
  <c r="HE149" i="6"/>
  <c r="HE153" i="6"/>
  <c r="HE142" i="6"/>
  <c r="HE118" i="6"/>
  <c r="HE147" i="6"/>
  <c r="HE117" i="6"/>
  <c r="HE69" i="6"/>
  <c r="HE68" i="6"/>
  <c r="HE66" i="6"/>
  <c r="HE67" i="6"/>
  <c r="HE65" i="6"/>
  <c r="HE64" i="6"/>
  <c r="HE63" i="6"/>
  <c r="HE59" i="6"/>
  <c r="HE58" i="6"/>
  <c r="HE57" i="6"/>
  <c r="HE53" i="6"/>
  <c r="HE56" i="6"/>
  <c r="HE55" i="6"/>
  <c r="HE38" i="6"/>
  <c r="HE36" i="6"/>
  <c r="HE54" i="6"/>
  <c r="HE39" i="6"/>
  <c r="HE37" i="6"/>
  <c r="HE34" i="6"/>
  <c r="HE35" i="6"/>
  <c r="HE17" i="6"/>
  <c r="HE16" i="6"/>
  <c r="HE15" i="6"/>
  <c r="HE14" i="6"/>
  <c r="HE13" i="6"/>
  <c r="HE12" i="6"/>
  <c r="HE11" i="6"/>
  <c r="HE33" i="6"/>
  <c r="HE22" i="6"/>
  <c r="HE26" i="6"/>
  <c r="HE28" i="6"/>
  <c r="HE27" i="6"/>
  <c r="HO82" i="10"/>
  <c r="HE192" i="6"/>
  <c r="HE188" i="6"/>
  <c r="HE187" i="6"/>
  <c r="HP1" i="10"/>
  <c r="HP7" i="10"/>
  <c r="HP54" i="10" s="1"/>
  <c r="HE193" i="6"/>
  <c r="HE194" i="6"/>
  <c r="HE182" i="6"/>
  <c r="HE183" i="6"/>
  <c r="HE181" i="6"/>
  <c r="HE144" i="6"/>
  <c r="HF6" i="6"/>
  <c r="HF7" i="4"/>
  <c r="HF1" i="4"/>
  <c r="HY7" i="3"/>
  <c r="HY1" i="3"/>
  <c r="HF101" i="4" l="1"/>
  <c r="HF100" i="4"/>
  <c r="HF102" i="4"/>
  <c r="HF99" i="4"/>
  <c r="HF96" i="4"/>
  <c r="HF76" i="4"/>
  <c r="HF98" i="4"/>
  <c r="HF75" i="4"/>
  <c r="HF97" i="4"/>
  <c r="HF80" i="4"/>
  <c r="HF79" i="4"/>
  <c r="HF77" i="4"/>
  <c r="HF78" i="4"/>
  <c r="HY100" i="3"/>
  <c r="HY102" i="3"/>
  <c r="HY101" i="3"/>
  <c r="HY99" i="3"/>
  <c r="HY98" i="3"/>
  <c r="HY96" i="3"/>
  <c r="HY97" i="3"/>
  <c r="HY75" i="3"/>
  <c r="HY76" i="3"/>
  <c r="HY78" i="3"/>
  <c r="HY77" i="3"/>
  <c r="HY79" i="3"/>
  <c r="HY80" i="3"/>
  <c r="HF74" i="4"/>
  <c r="HF44" i="4"/>
  <c r="HF46" i="4"/>
  <c r="HF49" i="4"/>
  <c r="HF48" i="4"/>
  <c r="HF47" i="4"/>
  <c r="HF45" i="4"/>
  <c r="HY74" i="3"/>
  <c r="HY45" i="3"/>
  <c r="HY49" i="3"/>
  <c r="HY44" i="3"/>
  <c r="HY47" i="3"/>
  <c r="HY48" i="3"/>
  <c r="HY46" i="3"/>
  <c r="HF43" i="4"/>
  <c r="HY43" i="3"/>
  <c r="HP55" i="10"/>
  <c r="HP81" i="10"/>
  <c r="HQ83" i="10" s="1"/>
  <c r="HP74" i="10"/>
  <c r="HP73" i="10"/>
  <c r="HY153" i="3"/>
  <c r="HY149" i="3"/>
  <c r="HY151" i="3"/>
  <c r="HY147" i="3"/>
  <c r="HY117" i="3"/>
  <c r="HY118" i="3"/>
  <c r="HF151" i="4"/>
  <c r="HF153" i="4"/>
  <c r="HF147" i="4"/>
  <c r="HF149" i="4"/>
  <c r="HF118" i="4"/>
  <c r="HF117" i="4"/>
  <c r="HP12" i="10"/>
  <c r="HP13" i="10"/>
  <c r="HY192" i="3"/>
  <c r="HY194" i="3"/>
  <c r="HY193" i="3"/>
  <c r="HY187" i="3"/>
  <c r="HY188" i="3"/>
  <c r="HY183" i="3"/>
  <c r="HY182" i="3"/>
  <c r="HY181" i="3"/>
  <c r="HY144" i="3"/>
  <c r="HY137" i="3"/>
  <c r="HY142" i="3"/>
  <c r="HF193" i="4"/>
  <c r="HF194" i="4"/>
  <c r="HF188" i="4"/>
  <c r="HF187" i="4"/>
  <c r="HF192" i="4"/>
  <c r="HF181" i="4"/>
  <c r="HF183" i="4"/>
  <c r="HF182" i="4"/>
  <c r="HF144" i="4"/>
  <c r="HF142" i="4"/>
  <c r="HF137" i="4"/>
  <c r="HY91" i="3"/>
  <c r="HY90" i="3"/>
  <c r="HY89" i="3"/>
  <c r="HY88" i="3"/>
  <c r="HY87" i="3"/>
  <c r="HY86" i="3"/>
  <c r="HY85" i="3"/>
  <c r="HF90" i="4"/>
  <c r="HF91" i="4"/>
  <c r="HF89" i="4"/>
  <c r="HF87" i="4"/>
  <c r="HF85" i="4"/>
  <c r="HF86" i="4"/>
  <c r="HF88" i="4"/>
  <c r="HY111" i="3"/>
  <c r="HY110" i="3"/>
  <c r="HY109" i="3"/>
  <c r="HY108" i="3"/>
  <c r="HF111" i="4"/>
  <c r="HF109" i="4"/>
  <c r="HF108" i="4"/>
  <c r="HF110" i="4"/>
  <c r="HY107" i="3"/>
  <c r="HF69" i="4"/>
  <c r="HF68" i="4"/>
  <c r="HF107" i="4"/>
  <c r="HF66" i="4"/>
  <c r="HF65" i="4"/>
  <c r="HF64" i="4"/>
  <c r="HF67" i="4"/>
  <c r="HF63" i="4"/>
  <c r="HF59" i="4"/>
  <c r="HF58" i="4"/>
  <c r="HF57" i="4"/>
  <c r="HF55" i="4"/>
  <c r="HF39" i="4"/>
  <c r="HF54" i="4"/>
  <c r="HF38" i="4"/>
  <c r="HF37" i="4"/>
  <c r="HF53" i="4"/>
  <c r="HF56" i="4"/>
  <c r="HF35" i="4"/>
  <c r="HF34" i="4"/>
  <c r="HF36" i="4"/>
  <c r="HF33" i="4"/>
  <c r="HY64" i="3"/>
  <c r="HY66" i="3"/>
  <c r="HY68" i="3"/>
  <c r="HY67" i="3"/>
  <c r="HY69" i="3"/>
  <c r="HY65" i="3"/>
  <c r="HY63" i="3"/>
  <c r="HY55" i="3"/>
  <c r="HY57" i="3"/>
  <c r="HY58" i="3"/>
  <c r="HY56" i="3"/>
  <c r="HY54" i="3"/>
  <c r="HY59" i="3"/>
  <c r="HY53" i="3"/>
  <c r="HY34" i="3"/>
  <c r="HY36" i="3"/>
  <c r="HY37" i="3"/>
  <c r="HY39" i="3"/>
  <c r="HY35" i="3"/>
  <c r="HY38" i="3"/>
  <c r="HY17" i="3"/>
  <c r="HY33" i="3"/>
  <c r="HY16" i="3"/>
  <c r="HY15" i="3"/>
  <c r="HY14" i="3"/>
  <c r="HY13" i="3"/>
  <c r="HY12" i="3"/>
  <c r="HY11" i="3"/>
  <c r="HZ6" i="3"/>
  <c r="HY22" i="3"/>
  <c r="HY27" i="3"/>
  <c r="HY28" i="3"/>
  <c r="HY26" i="3"/>
  <c r="HF28" i="4"/>
  <c r="HF17" i="4"/>
  <c r="HF16" i="4"/>
  <c r="HF22" i="4"/>
  <c r="HF14" i="4"/>
  <c r="HF13" i="4"/>
  <c r="HF12" i="4"/>
  <c r="HF15" i="4"/>
  <c r="HF11" i="4"/>
  <c r="HF26" i="4"/>
  <c r="HF27" i="4"/>
  <c r="HG6" i="4"/>
  <c r="HP80" i="10"/>
  <c r="HP79" i="10"/>
  <c r="HP68" i="10"/>
  <c r="HP75" i="10"/>
  <c r="HP61" i="10"/>
  <c r="HP65" i="10"/>
  <c r="HP59" i="10"/>
  <c r="HP25" i="10"/>
  <c r="HP24" i="10"/>
  <c r="HP23" i="10"/>
  <c r="HP15" i="10"/>
  <c r="HP14" i="10"/>
  <c r="HQ6" i="10"/>
  <c r="HE116" i="6"/>
  <c r="HF1" i="6"/>
  <c r="HF7" i="6"/>
  <c r="HF100" i="6" l="1"/>
  <c r="HF102" i="6"/>
  <c r="HF99" i="6"/>
  <c r="HF101" i="6"/>
  <c r="HF98" i="6"/>
  <c r="HF97" i="6"/>
  <c r="HF96" i="6"/>
  <c r="HF75" i="6"/>
  <c r="HF76" i="6"/>
  <c r="HF77" i="6"/>
  <c r="HF78" i="6"/>
  <c r="HF79" i="6"/>
  <c r="HF80" i="6"/>
  <c r="HF74" i="6"/>
  <c r="HF44" i="6"/>
  <c r="HF46" i="6"/>
  <c r="HF48" i="6"/>
  <c r="HF45" i="6"/>
  <c r="HF47" i="6"/>
  <c r="HF49" i="6"/>
  <c r="HF43" i="6"/>
  <c r="HY116" i="3"/>
  <c r="HF116" i="4"/>
  <c r="HF108" i="6"/>
  <c r="HF107" i="6"/>
  <c r="HF110" i="6"/>
  <c r="HF109" i="6"/>
  <c r="HF111" i="6"/>
  <c r="HF89" i="6"/>
  <c r="HF90" i="6"/>
  <c r="HF88" i="6"/>
  <c r="HF91" i="6"/>
  <c r="HF87" i="6"/>
  <c r="HF86" i="6"/>
  <c r="HF85" i="6"/>
  <c r="HF137" i="6"/>
  <c r="HF151" i="6"/>
  <c r="HF149" i="6"/>
  <c r="HF153" i="6"/>
  <c r="HF142" i="6"/>
  <c r="HF118" i="6"/>
  <c r="HF117" i="6"/>
  <c r="HF147" i="6"/>
  <c r="HF68" i="6"/>
  <c r="HF69" i="6"/>
  <c r="HF67" i="6"/>
  <c r="HF66" i="6"/>
  <c r="HF65" i="6"/>
  <c r="HF64" i="6"/>
  <c r="HF63" i="6"/>
  <c r="HF59" i="6"/>
  <c r="HF58" i="6"/>
  <c r="HF57" i="6"/>
  <c r="HF56" i="6"/>
  <c r="HF53" i="6"/>
  <c r="HF55" i="6"/>
  <c r="HF54" i="6"/>
  <c r="HF38" i="6"/>
  <c r="HF36" i="6"/>
  <c r="HF39" i="6"/>
  <c r="HF37" i="6"/>
  <c r="HF34" i="6"/>
  <c r="HF35" i="6"/>
  <c r="HF17" i="6"/>
  <c r="HF15" i="6"/>
  <c r="HF14" i="6"/>
  <c r="HF13" i="6"/>
  <c r="HF12" i="6"/>
  <c r="HF28" i="6"/>
  <c r="HF16" i="6"/>
  <c r="HF11" i="6"/>
  <c r="HF33" i="6"/>
  <c r="HF22" i="6"/>
  <c r="HF26" i="6"/>
  <c r="HF27" i="6"/>
  <c r="HP82" i="10"/>
  <c r="HF192" i="6"/>
  <c r="HF188" i="6"/>
  <c r="HF187" i="6"/>
  <c r="HQ7" i="10"/>
  <c r="HQ54" i="10" s="1"/>
  <c r="HQ1" i="10"/>
  <c r="HF193" i="6"/>
  <c r="HF194" i="6"/>
  <c r="HF181" i="6"/>
  <c r="HF182" i="6"/>
  <c r="HF183" i="6"/>
  <c r="HF144" i="6"/>
  <c r="HG6" i="6"/>
  <c r="HG1" i="4"/>
  <c r="HG7" i="4"/>
  <c r="HZ7" i="3"/>
  <c r="HZ1" i="3"/>
  <c r="HG101" i="4" l="1"/>
  <c r="HG102" i="4"/>
  <c r="HG100" i="4"/>
  <c r="HG99" i="4"/>
  <c r="HG98" i="4"/>
  <c r="HG97" i="4"/>
  <c r="HG96" i="4"/>
  <c r="HG75" i="4"/>
  <c r="HG77" i="4"/>
  <c r="HG80" i="4"/>
  <c r="HG76" i="4"/>
  <c r="HG78" i="4"/>
  <c r="HG79" i="4"/>
  <c r="HZ102" i="3"/>
  <c r="HZ100" i="3"/>
  <c r="HZ101" i="3"/>
  <c r="HZ98" i="3"/>
  <c r="HZ99" i="3"/>
  <c r="HZ96" i="3"/>
  <c r="HZ76" i="3"/>
  <c r="HZ97" i="3"/>
  <c r="HZ78" i="3"/>
  <c r="HZ77" i="3"/>
  <c r="HZ75" i="3"/>
  <c r="HZ79" i="3"/>
  <c r="HZ80" i="3"/>
  <c r="HG74" i="4"/>
  <c r="HG45" i="4"/>
  <c r="HG46" i="4"/>
  <c r="HG49" i="4"/>
  <c r="HG48" i="4"/>
  <c r="HG44" i="4"/>
  <c r="HG47" i="4"/>
  <c r="HZ74" i="3"/>
  <c r="HZ44" i="3"/>
  <c r="HZ45" i="3"/>
  <c r="HZ47" i="3"/>
  <c r="HZ46" i="3"/>
  <c r="HZ49" i="3"/>
  <c r="HZ48" i="3"/>
  <c r="HG43" i="4"/>
  <c r="HZ43" i="3"/>
  <c r="HQ55" i="10"/>
  <c r="HZ153" i="3"/>
  <c r="HZ149" i="3"/>
  <c r="HZ151" i="3"/>
  <c r="HZ147" i="3"/>
  <c r="HZ117" i="3"/>
  <c r="HZ118" i="3"/>
  <c r="HQ81" i="10"/>
  <c r="HR83" i="10" s="1"/>
  <c r="HQ74" i="10"/>
  <c r="HQ73" i="10"/>
  <c r="HG153" i="4"/>
  <c r="HG149" i="4"/>
  <c r="HG151" i="4"/>
  <c r="HG117" i="4"/>
  <c r="HG147" i="4"/>
  <c r="HG118" i="4"/>
  <c r="HQ12" i="10"/>
  <c r="HQ13" i="10"/>
  <c r="HZ194" i="3"/>
  <c r="HZ193" i="3"/>
  <c r="HZ188" i="3"/>
  <c r="HZ192" i="3"/>
  <c r="HZ183" i="3"/>
  <c r="HZ182" i="3"/>
  <c r="HZ187" i="3"/>
  <c r="HZ181" i="3"/>
  <c r="HZ144" i="3"/>
  <c r="HZ137" i="3"/>
  <c r="HZ142" i="3"/>
  <c r="HG193" i="4"/>
  <c r="HG194" i="4"/>
  <c r="HG192" i="4"/>
  <c r="HG188" i="4"/>
  <c r="HG187" i="4"/>
  <c r="HG183" i="4"/>
  <c r="HG182" i="4"/>
  <c r="HG181" i="4"/>
  <c r="HG144" i="4"/>
  <c r="HG137" i="4"/>
  <c r="HG142" i="4"/>
  <c r="HZ90" i="3"/>
  <c r="HZ91" i="3"/>
  <c r="HZ89" i="3"/>
  <c r="HZ88" i="3"/>
  <c r="HZ87" i="3"/>
  <c r="HZ86" i="3"/>
  <c r="HZ85" i="3"/>
  <c r="HG91" i="4"/>
  <c r="HG90" i="4"/>
  <c r="HG88" i="4"/>
  <c r="HG89" i="4"/>
  <c r="HG86" i="4"/>
  <c r="HG85" i="4"/>
  <c r="HG87" i="4"/>
  <c r="HZ109" i="3"/>
  <c r="HZ111" i="3"/>
  <c r="HZ110" i="3"/>
  <c r="HZ108" i="3"/>
  <c r="HG110" i="4"/>
  <c r="HG111" i="4"/>
  <c r="HG108" i="4"/>
  <c r="HG109" i="4"/>
  <c r="HZ107" i="3"/>
  <c r="HG69" i="4"/>
  <c r="HG107" i="4"/>
  <c r="HG67" i="4"/>
  <c r="HG68" i="4"/>
  <c r="HG65" i="4"/>
  <c r="HG64" i="4"/>
  <c r="HG66" i="4"/>
  <c r="HG59" i="4"/>
  <c r="HG58" i="4"/>
  <c r="HG63" i="4"/>
  <c r="HG57" i="4"/>
  <c r="HG55" i="4"/>
  <c r="HG54" i="4"/>
  <c r="HG56" i="4"/>
  <c r="HG39" i="4"/>
  <c r="HG53" i="4"/>
  <c r="HG38" i="4"/>
  <c r="HG36" i="4"/>
  <c r="HG35" i="4"/>
  <c r="HG34" i="4"/>
  <c r="HG37" i="4"/>
  <c r="HG33" i="4"/>
  <c r="HZ64" i="3"/>
  <c r="HZ66" i="3"/>
  <c r="HZ67" i="3"/>
  <c r="HZ69" i="3"/>
  <c r="HZ65" i="3"/>
  <c r="HZ68" i="3"/>
  <c r="HZ57" i="3"/>
  <c r="HZ55" i="3"/>
  <c r="HZ63" i="3"/>
  <c r="HZ58" i="3"/>
  <c r="HZ56" i="3"/>
  <c r="HZ54" i="3"/>
  <c r="HZ59" i="3"/>
  <c r="HZ53" i="3"/>
  <c r="HZ34" i="3"/>
  <c r="HZ35" i="3"/>
  <c r="HZ37" i="3"/>
  <c r="HZ39" i="3"/>
  <c r="HZ36" i="3"/>
  <c r="HZ38" i="3"/>
  <c r="HZ17" i="3"/>
  <c r="HZ33" i="3"/>
  <c r="HZ16" i="3"/>
  <c r="HZ15" i="3"/>
  <c r="HZ14" i="3"/>
  <c r="HZ13" i="3"/>
  <c r="HZ12" i="3"/>
  <c r="HZ11" i="3"/>
  <c r="IA6" i="3"/>
  <c r="HZ22" i="3"/>
  <c r="HZ27" i="3"/>
  <c r="HZ26" i="3"/>
  <c r="HZ28" i="3"/>
  <c r="HG17" i="4"/>
  <c r="HG16" i="4"/>
  <c r="HG22" i="4"/>
  <c r="HG14" i="4"/>
  <c r="HG15" i="4"/>
  <c r="HG11" i="4"/>
  <c r="HG12" i="4"/>
  <c r="HG13" i="4"/>
  <c r="HG27" i="4"/>
  <c r="HG26" i="4"/>
  <c r="HG28" i="4"/>
  <c r="HH6" i="4"/>
  <c r="HQ79" i="10"/>
  <c r="HQ80" i="10"/>
  <c r="HQ68" i="10"/>
  <c r="HQ75" i="10"/>
  <c r="HQ24" i="10"/>
  <c r="HQ65" i="10"/>
  <c r="HQ61" i="10"/>
  <c r="HQ59" i="10"/>
  <c r="HQ25" i="10"/>
  <c r="HQ23" i="10"/>
  <c r="HQ15" i="10"/>
  <c r="HQ14" i="10"/>
  <c r="HR6" i="10"/>
  <c r="HF116" i="6"/>
  <c r="HG7" i="6"/>
  <c r="HG1" i="6"/>
  <c r="HG101" i="6" l="1"/>
  <c r="HG102" i="6"/>
  <c r="HG99" i="6"/>
  <c r="HG98" i="6"/>
  <c r="HG100" i="6"/>
  <c r="HG97" i="6"/>
  <c r="HG96" i="6"/>
  <c r="HG75" i="6"/>
  <c r="HG76" i="6"/>
  <c r="HG77" i="6"/>
  <c r="HG78" i="6"/>
  <c r="HG79" i="6"/>
  <c r="HG80" i="6"/>
  <c r="HG74" i="6"/>
  <c r="HG44" i="6"/>
  <c r="HG45" i="6"/>
  <c r="HG46" i="6"/>
  <c r="HG47" i="6"/>
  <c r="HG48" i="6"/>
  <c r="HG49" i="6"/>
  <c r="HG43" i="6"/>
  <c r="HG116" i="4"/>
  <c r="HZ116" i="3"/>
  <c r="HG108" i="6"/>
  <c r="HG107" i="6"/>
  <c r="HG109" i="6"/>
  <c r="HG110" i="6"/>
  <c r="HG111" i="6"/>
  <c r="HG90" i="6"/>
  <c r="HG91" i="6"/>
  <c r="HG89" i="6"/>
  <c r="HG86" i="6"/>
  <c r="HG88" i="6"/>
  <c r="HG87" i="6"/>
  <c r="HG85" i="6"/>
  <c r="HG137" i="6"/>
  <c r="HG151" i="6"/>
  <c r="HG149" i="6"/>
  <c r="HG153" i="6"/>
  <c r="HG142" i="6"/>
  <c r="HG118" i="6"/>
  <c r="HG147" i="6"/>
  <c r="HG117" i="6"/>
  <c r="HG69" i="6"/>
  <c r="HG67" i="6"/>
  <c r="HG68" i="6"/>
  <c r="HG66" i="6"/>
  <c r="HG65" i="6"/>
  <c r="HG64" i="6"/>
  <c r="HG63" i="6"/>
  <c r="HG59" i="6"/>
  <c r="HG58" i="6"/>
  <c r="HG57" i="6"/>
  <c r="HG56" i="6"/>
  <c r="HG55" i="6"/>
  <c r="HG39" i="6"/>
  <c r="HG54" i="6"/>
  <c r="HG37" i="6"/>
  <c r="HG53" i="6"/>
  <c r="HG36" i="6"/>
  <c r="HG35" i="6"/>
  <c r="HG38" i="6"/>
  <c r="HG17" i="6"/>
  <c r="HG16" i="6"/>
  <c r="HG15" i="6"/>
  <c r="HG34" i="6"/>
  <c r="HG33" i="6"/>
  <c r="HG14" i="6"/>
  <c r="HG13" i="6"/>
  <c r="HG12" i="6"/>
  <c r="HG11" i="6"/>
  <c r="HG22" i="6"/>
  <c r="HG28" i="6"/>
  <c r="HG26" i="6"/>
  <c r="HG27" i="6"/>
  <c r="HQ82" i="10"/>
  <c r="HG192" i="6"/>
  <c r="HG188" i="6"/>
  <c r="HG187" i="6"/>
  <c r="HR7" i="10"/>
  <c r="HR54" i="10" s="1"/>
  <c r="HR1" i="10"/>
  <c r="HG193" i="6"/>
  <c r="HG194" i="6"/>
  <c r="HG183" i="6"/>
  <c r="HG181" i="6"/>
  <c r="HG182" i="6"/>
  <c r="HG144" i="6"/>
  <c r="HH6" i="6"/>
  <c r="HH7" i="4"/>
  <c r="HH1" i="4"/>
  <c r="IA7" i="3"/>
  <c r="IA1" i="3"/>
  <c r="HH101" i="4" l="1"/>
  <c r="HH102" i="4"/>
  <c r="HH100" i="4"/>
  <c r="HH97" i="4"/>
  <c r="HH98" i="4"/>
  <c r="HH99" i="4"/>
  <c r="HH96" i="4"/>
  <c r="HH75" i="4"/>
  <c r="HH77" i="4"/>
  <c r="HH76" i="4"/>
  <c r="HH79" i="4"/>
  <c r="HH78" i="4"/>
  <c r="HH80" i="4"/>
  <c r="IA102" i="3"/>
  <c r="IA101" i="3"/>
  <c r="IA98" i="3"/>
  <c r="IA100" i="3"/>
  <c r="IA96" i="3"/>
  <c r="IA99" i="3"/>
  <c r="IA97" i="3"/>
  <c r="IA76" i="3"/>
  <c r="IA78" i="3"/>
  <c r="IA77" i="3"/>
  <c r="IA79" i="3"/>
  <c r="IA75" i="3"/>
  <c r="IA80" i="3"/>
  <c r="HH74" i="4"/>
  <c r="HH45" i="4"/>
  <c r="HH46" i="4"/>
  <c r="HH44" i="4"/>
  <c r="HH49" i="4"/>
  <c r="HH47" i="4"/>
  <c r="HH48" i="4"/>
  <c r="IA74" i="3"/>
  <c r="IA44" i="3"/>
  <c r="IA47" i="3"/>
  <c r="IA46" i="3"/>
  <c r="IA49" i="3"/>
  <c r="IA45" i="3"/>
  <c r="IA48" i="3"/>
  <c r="HH43" i="4"/>
  <c r="IA43" i="3"/>
  <c r="HR55" i="10"/>
  <c r="IA151" i="3"/>
  <c r="IA149" i="3"/>
  <c r="IA153" i="3"/>
  <c r="IA147" i="3"/>
  <c r="IA117" i="3"/>
  <c r="IA118" i="3"/>
  <c r="HH151" i="4"/>
  <c r="HH153" i="4"/>
  <c r="HH149" i="4"/>
  <c r="HH117" i="4"/>
  <c r="HH147" i="4"/>
  <c r="HH118" i="4"/>
  <c r="HR81" i="10"/>
  <c r="HS83" i="10" s="1"/>
  <c r="HR74" i="10"/>
  <c r="HR73" i="10"/>
  <c r="HR12" i="10"/>
  <c r="HR13" i="10"/>
  <c r="IA194" i="3"/>
  <c r="IA193" i="3"/>
  <c r="IA188" i="3"/>
  <c r="IA192" i="3"/>
  <c r="IA187" i="3"/>
  <c r="IA183" i="3"/>
  <c r="IA181" i="3"/>
  <c r="IA182" i="3"/>
  <c r="IA144" i="3"/>
  <c r="IA142" i="3"/>
  <c r="IA137" i="3"/>
  <c r="HH194" i="4"/>
  <c r="HH193" i="4"/>
  <c r="HH187" i="4"/>
  <c r="HH192" i="4"/>
  <c r="HH183" i="4"/>
  <c r="HH188" i="4"/>
  <c r="HH182" i="4"/>
  <c r="HH181" i="4"/>
  <c r="HH144" i="4"/>
  <c r="HH142" i="4"/>
  <c r="HH137" i="4"/>
  <c r="IA91" i="3"/>
  <c r="IA89" i="3"/>
  <c r="IA90" i="3"/>
  <c r="IA88" i="3"/>
  <c r="IA87" i="3"/>
  <c r="IA86" i="3"/>
  <c r="IA85" i="3"/>
  <c r="HH90" i="4"/>
  <c r="HH91" i="4"/>
  <c r="HH88" i="4"/>
  <c r="HH89" i="4"/>
  <c r="HH87" i="4"/>
  <c r="HH86" i="4"/>
  <c r="HH85" i="4"/>
  <c r="IA111" i="3"/>
  <c r="IA110" i="3"/>
  <c r="IA109" i="3"/>
  <c r="IA108" i="3"/>
  <c r="HH111" i="4"/>
  <c r="HH109" i="4"/>
  <c r="HH108" i="4"/>
  <c r="HH110" i="4"/>
  <c r="IA107" i="3"/>
  <c r="HH69" i="4"/>
  <c r="HH107" i="4"/>
  <c r="HH67" i="4"/>
  <c r="HH68" i="4"/>
  <c r="HH65" i="4"/>
  <c r="HH66" i="4"/>
  <c r="HH64" i="4"/>
  <c r="HH58" i="4"/>
  <c r="HH63" i="4"/>
  <c r="HH59" i="4"/>
  <c r="HH57" i="4"/>
  <c r="HH56" i="4"/>
  <c r="HH55" i="4"/>
  <c r="HH54" i="4"/>
  <c r="HH53" i="4"/>
  <c r="HH38" i="4"/>
  <c r="HH36" i="4"/>
  <c r="HH37" i="4"/>
  <c r="HH35" i="4"/>
  <c r="HH34" i="4"/>
  <c r="HH39" i="4"/>
  <c r="HH33" i="4"/>
  <c r="IA65" i="3"/>
  <c r="IA67" i="3"/>
  <c r="IA66" i="3"/>
  <c r="IA64" i="3"/>
  <c r="IA68" i="3"/>
  <c r="IA69" i="3"/>
  <c r="IA63" i="3"/>
  <c r="IA54" i="3"/>
  <c r="IA57" i="3"/>
  <c r="IA55" i="3"/>
  <c r="IA56" i="3"/>
  <c r="IA58" i="3"/>
  <c r="IA59" i="3"/>
  <c r="IA53" i="3"/>
  <c r="IA34" i="3"/>
  <c r="IA36" i="3"/>
  <c r="IA35" i="3"/>
  <c r="IA39" i="3"/>
  <c r="IA37" i="3"/>
  <c r="IA38" i="3"/>
  <c r="IA33" i="3"/>
  <c r="IA16" i="3"/>
  <c r="IA17" i="3"/>
  <c r="IA14" i="3"/>
  <c r="IA15" i="3"/>
  <c r="IA13" i="3"/>
  <c r="IA12" i="3"/>
  <c r="IA11" i="3"/>
  <c r="IB6" i="3"/>
  <c r="IA22" i="3"/>
  <c r="IA28" i="3"/>
  <c r="IA27" i="3"/>
  <c r="IA26" i="3"/>
  <c r="HH26" i="4"/>
  <c r="HH22" i="4"/>
  <c r="HH16" i="4"/>
  <c r="HH14" i="4"/>
  <c r="HH15" i="4"/>
  <c r="HH13" i="4"/>
  <c r="HH11" i="4"/>
  <c r="HH12" i="4"/>
  <c r="HH17" i="4"/>
  <c r="HH28" i="4"/>
  <c r="HH27" i="4"/>
  <c r="HI6" i="4"/>
  <c r="HR79" i="10"/>
  <c r="HR80" i="10"/>
  <c r="HR68" i="10"/>
  <c r="HR75" i="10"/>
  <c r="HR65" i="10"/>
  <c r="HR24" i="10"/>
  <c r="HR61" i="10"/>
  <c r="HR59" i="10"/>
  <c r="HR25" i="10"/>
  <c r="HR23" i="10"/>
  <c r="HR15" i="10"/>
  <c r="HR14" i="10"/>
  <c r="HS6" i="10"/>
  <c r="HG116" i="6"/>
  <c r="HH1" i="6"/>
  <c r="HH7" i="6"/>
  <c r="HH102" i="6" l="1"/>
  <c r="HH101" i="6"/>
  <c r="HH100" i="6"/>
  <c r="HH98" i="6"/>
  <c r="HH99" i="6"/>
  <c r="HH97" i="6"/>
  <c r="HH96" i="6"/>
  <c r="HH76" i="6"/>
  <c r="HH77" i="6"/>
  <c r="HH78" i="6"/>
  <c r="HH79" i="6"/>
  <c r="HH80" i="6"/>
  <c r="HH75" i="6"/>
  <c r="HH74" i="6"/>
  <c r="HH45" i="6"/>
  <c r="HH44" i="6"/>
  <c r="HH49" i="6"/>
  <c r="HH48" i="6"/>
  <c r="HH47" i="6"/>
  <c r="HH46" i="6"/>
  <c r="HH43" i="6"/>
  <c r="IA116" i="3"/>
  <c r="HH116" i="4"/>
  <c r="HH108" i="6"/>
  <c r="HH107" i="6"/>
  <c r="HH109" i="6"/>
  <c r="HH110" i="6"/>
  <c r="HH111" i="6"/>
  <c r="HH90" i="6"/>
  <c r="HH91" i="6"/>
  <c r="HH87" i="6"/>
  <c r="HH89" i="6"/>
  <c r="HH88" i="6"/>
  <c r="HH86" i="6"/>
  <c r="HH85" i="6"/>
  <c r="HH151" i="6"/>
  <c r="HH137" i="6"/>
  <c r="HH149" i="6"/>
  <c r="HH153" i="6"/>
  <c r="HH142" i="6"/>
  <c r="HH118" i="6"/>
  <c r="HH147" i="6"/>
  <c r="HH117" i="6"/>
  <c r="HH69" i="6"/>
  <c r="HH68" i="6"/>
  <c r="HH67" i="6"/>
  <c r="HH66" i="6"/>
  <c r="HH65" i="6"/>
  <c r="HH64" i="6"/>
  <c r="HH63" i="6"/>
  <c r="HH58" i="6"/>
  <c r="HH57" i="6"/>
  <c r="HH59" i="6"/>
  <c r="HH56" i="6"/>
  <c r="HH55" i="6"/>
  <c r="HH39" i="6"/>
  <c r="HH54" i="6"/>
  <c r="HH53" i="6"/>
  <c r="HH36" i="6"/>
  <c r="HH37" i="6"/>
  <c r="HH35" i="6"/>
  <c r="HH17" i="6"/>
  <c r="HH16" i="6"/>
  <c r="HH34" i="6"/>
  <c r="HH33" i="6"/>
  <c r="HH14" i="6"/>
  <c r="HH13" i="6"/>
  <c r="HH12" i="6"/>
  <c r="HH15" i="6"/>
  <c r="HH38" i="6"/>
  <c r="HH22" i="6"/>
  <c r="HH11" i="6"/>
  <c r="HH26" i="6"/>
  <c r="HH28" i="6"/>
  <c r="HH27" i="6"/>
  <c r="HR82" i="10"/>
  <c r="HH188" i="6"/>
  <c r="HH187" i="6"/>
  <c r="HH192" i="6"/>
  <c r="HS7" i="10"/>
  <c r="HS54" i="10" s="1"/>
  <c r="HS1" i="10"/>
  <c r="HH193" i="6"/>
  <c r="HH194" i="6"/>
  <c r="HH183" i="6"/>
  <c r="HH182" i="6"/>
  <c r="HH181" i="6"/>
  <c r="HH144" i="6"/>
  <c r="HI6" i="6"/>
  <c r="HI1" i="4"/>
  <c r="HI7" i="4"/>
  <c r="IB7" i="3"/>
  <c r="IB1" i="3"/>
  <c r="HI101" i="4" l="1"/>
  <c r="HI102" i="4"/>
  <c r="HI99" i="4"/>
  <c r="HI98" i="4"/>
  <c r="HI96" i="4"/>
  <c r="HI97" i="4"/>
  <c r="HI76" i="4"/>
  <c r="HI77" i="4"/>
  <c r="HI100" i="4"/>
  <c r="HI78" i="4"/>
  <c r="HI75" i="4"/>
  <c r="HI80" i="4"/>
  <c r="HI79" i="4"/>
  <c r="IB101" i="3"/>
  <c r="IB99" i="3"/>
  <c r="IB100" i="3"/>
  <c r="IB102" i="3"/>
  <c r="IB98" i="3"/>
  <c r="IB97" i="3"/>
  <c r="IB96" i="3"/>
  <c r="IB77" i="3"/>
  <c r="IB78" i="3"/>
  <c r="IB76" i="3"/>
  <c r="IB79" i="3"/>
  <c r="IB80" i="3"/>
  <c r="IB75" i="3"/>
  <c r="HI74" i="4"/>
  <c r="HI45" i="4"/>
  <c r="HI46" i="4"/>
  <c r="HI49" i="4"/>
  <c r="HI48" i="4"/>
  <c r="HI44" i="4"/>
  <c r="HI47" i="4"/>
  <c r="IB74" i="3"/>
  <c r="IB44" i="3"/>
  <c r="IB45" i="3"/>
  <c r="IB47" i="3"/>
  <c r="IB49" i="3"/>
  <c r="IB48" i="3"/>
  <c r="IB46" i="3"/>
  <c r="HI43" i="4"/>
  <c r="IB43" i="3"/>
  <c r="HS55" i="10"/>
  <c r="IB151" i="3"/>
  <c r="IB153" i="3"/>
  <c r="IB147" i="3"/>
  <c r="IB149" i="3"/>
  <c r="IB117" i="3"/>
  <c r="IB118" i="3"/>
  <c r="HS81" i="10"/>
  <c r="HT83" i="10" s="1"/>
  <c r="HS74" i="10"/>
  <c r="HS73" i="10"/>
  <c r="HI153" i="4"/>
  <c r="HI147" i="4"/>
  <c r="HI149" i="4"/>
  <c r="HI117" i="4"/>
  <c r="HI118" i="4"/>
  <c r="HI151" i="4"/>
  <c r="HS12" i="10"/>
  <c r="HS13" i="10"/>
  <c r="IB194" i="3"/>
  <c r="IB193" i="3"/>
  <c r="IB187" i="3"/>
  <c r="IB188" i="3"/>
  <c r="IB192" i="3"/>
  <c r="IB182" i="3"/>
  <c r="IB183" i="3"/>
  <c r="IB181" i="3"/>
  <c r="IB144" i="3"/>
  <c r="IB142" i="3"/>
  <c r="IB137" i="3"/>
  <c r="HI194" i="4"/>
  <c r="HI193" i="4"/>
  <c r="HI192" i="4"/>
  <c r="HI188" i="4"/>
  <c r="HI183" i="4"/>
  <c r="HI187" i="4"/>
  <c r="HI182" i="4"/>
  <c r="HI181" i="4"/>
  <c r="HI142" i="4"/>
  <c r="HI137" i="4"/>
  <c r="HI144" i="4"/>
  <c r="IB91" i="3"/>
  <c r="IB90" i="3"/>
  <c r="IB89" i="3"/>
  <c r="IB88" i="3"/>
  <c r="IB87" i="3"/>
  <c r="IB86" i="3"/>
  <c r="IB85" i="3"/>
  <c r="HI91" i="4"/>
  <c r="HI90" i="4"/>
  <c r="HI89" i="4"/>
  <c r="HI88" i="4"/>
  <c r="HI86" i="4"/>
  <c r="HI87" i="4"/>
  <c r="HI85" i="4"/>
  <c r="HI110" i="4"/>
  <c r="HI111" i="4"/>
  <c r="HI108" i="4"/>
  <c r="HI109" i="4"/>
  <c r="IB111" i="3"/>
  <c r="IB110" i="3"/>
  <c r="IB109" i="3"/>
  <c r="IB108" i="3"/>
  <c r="IB107" i="3"/>
  <c r="HI69" i="4"/>
  <c r="HI107" i="4"/>
  <c r="HI68" i="4"/>
  <c r="HI65" i="4"/>
  <c r="HI66" i="4"/>
  <c r="HI67" i="4"/>
  <c r="HI64" i="4"/>
  <c r="HI63" i="4"/>
  <c r="HI58" i="4"/>
  <c r="HI59" i="4"/>
  <c r="HI57" i="4"/>
  <c r="HI54" i="4"/>
  <c r="HI56" i="4"/>
  <c r="HI53" i="4"/>
  <c r="HI55" i="4"/>
  <c r="HI38" i="4"/>
  <c r="HI36" i="4"/>
  <c r="HI39" i="4"/>
  <c r="HI35" i="4"/>
  <c r="HI34" i="4"/>
  <c r="HI33" i="4"/>
  <c r="HI37" i="4"/>
  <c r="IB64" i="3"/>
  <c r="IB67" i="3"/>
  <c r="IB66" i="3"/>
  <c r="IB65" i="3"/>
  <c r="IB68" i="3"/>
  <c r="IB69" i="3"/>
  <c r="IB63" i="3"/>
  <c r="IB54" i="3"/>
  <c r="IB57" i="3"/>
  <c r="IB56" i="3"/>
  <c r="IB55" i="3"/>
  <c r="IB58" i="3"/>
  <c r="IB59" i="3"/>
  <c r="IB53" i="3"/>
  <c r="IB35" i="3"/>
  <c r="IB34" i="3"/>
  <c r="IB36" i="3"/>
  <c r="IB38" i="3"/>
  <c r="IB39" i="3"/>
  <c r="IB37" i="3"/>
  <c r="IB33" i="3"/>
  <c r="IB16" i="3"/>
  <c r="IB15" i="3"/>
  <c r="IB14" i="3"/>
  <c r="IB13" i="3"/>
  <c r="IB12" i="3"/>
  <c r="IB11" i="3"/>
  <c r="IB17" i="3"/>
  <c r="IC6" i="3"/>
  <c r="IB22" i="3"/>
  <c r="IB26" i="3"/>
  <c r="IB27" i="3"/>
  <c r="IB28" i="3"/>
  <c r="HI27" i="4"/>
  <c r="HI26" i="4"/>
  <c r="HI22" i="4"/>
  <c r="HI16" i="4"/>
  <c r="HI17" i="4"/>
  <c r="HI14" i="4"/>
  <c r="HI15" i="4"/>
  <c r="HI11" i="4"/>
  <c r="HI13" i="4"/>
  <c r="HI12" i="4"/>
  <c r="HI28" i="4"/>
  <c r="HJ6" i="4"/>
  <c r="HS80" i="10"/>
  <c r="HS79" i="10"/>
  <c r="HS68" i="10"/>
  <c r="HS75" i="10"/>
  <c r="HS59" i="10"/>
  <c r="HS25" i="10"/>
  <c r="HS65" i="10"/>
  <c r="HS24" i="10"/>
  <c r="HS61" i="10"/>
  <c r="HS23" i="10"/>
  <c r="HS15" i="10"/>
  <c r="HS14" i="10"/>
  <c r="HT6" i="10"/>
  <c r="HH116" i="6"/>
  <c r="HI7" i="6"/>
  <c r="HI1" i="6"/>
  <c r="HI102" i="6" l="1"/>
  <c r="HI101" i="6"/>
  <c r="HI99" i="6"/>
  <c r="HI100" i="6"/>
  <c r="HI98" i="6"/>
  <c r="HI97" i="6"/>
  <c r="HI96" i="6"/>
  <c r="HI75" i="6"/>
  <c r="HI76" i="6"/>
  <c r="HI77" i="6"/>
  <c r="HI78" i="6"/>
  <c r="HI79" i="6"/>
  <c r="HI80" i="6"/>
  <c r="HI45" i="6"/>
  <c r="HI44" i="6"/>
  <c r="HI49" i="6"/>
  <c r="HI48" i="6"/>
  <c r="HI74" i="6"/>
  <c r="HI47" i="6"/>
  <c r="HI46" i="6"/>
  <c r="HI43" i="6"/>
  <c r="IB116" i="3"/>
  <c r="HI116" i="4"/>
  <c r="HI108" i="6"/>
  <c r="HI107" i="6"/>
  <c r="HI109" i="6"/>
  <c r="HI111" i="6"/>
  <c r="HI110" i="6"/>
  <c r="HI90" i="6"/>
  <c r="HI91" i="6"/>
  <c r="HI89" i="6"/>
  <c r="HI88" i="6"/>
  <c r="HI87" i="6"/>
  <c r="HI86" i="6"/>
  <c r="HI85" i="6"/>
  <c r="HI151" i="6"/>
  <c r="HI137" i="6"/>
  <c r="HI149" i="6"/>
  <c r="HI153" i="6"/>
  <c r="HI142" i="6"/>
  <c r="HI118" i="6"/>
  <c r="HI147" i="6"/>
  <c r="HI117" i="6"/>
  <c r="HI68" i="6"/>
  <c r="HI67" i="6"/>
  <c r="HI69" i="6"/>
  <c r="HI66" i="6"/>
  <c r="HI64" i="6"/>
  <c r="HI65" i="6"/>
  <c r="HI63" i="6"/>
  <c r="HI58" i="6"/>
  <c r="HI59" i="6"/>
  <c r="HI56" i="6"/>
  <c r="HI57" i="6"/>
  <c r="HI54" i="6"/>
  <c r="HI53" i="6"/>
  <c r="HI37" i="6"/>
  <c r="HI55" i="6"/>
  <c r="HI39" i="6"/>
  <c r="HI38" i="6"/>
  <c r="HI36" i="6"/>
  <c r="HI35" i="6"/>
  <c r="HI33" i="6"/>
  <c r="HI17" i="6"/>
  <c r="HI16" i="6"/>
  <c r="HI15" i="6"/>
  <c r="HI34" i="6"/>
  <c r="HI13" i="6"/>
  <c r="HI27" i="6"/>
  <c r="HI14" i="6"/>
  <c r="HI12" i="6"/>
  <c r="HI11" i="6"/>
  <c r="HI22" i="6"/>
  <c r="HI28" i="6"/>
  <c r="HI26" i="6"/>
  <c r="HS82" i="10"/>
  <c r="HI188" i="6"/>
  <c r="HI187" i="6"/>
  <c r="HI192" i="6"/>
  <c r="HT7" i="10"/>
  <c r="HT54" i="10" s="1"/>
  <c r="HT1" i="10"/>
  <c r="HI193" i="6"/>
  <c r="HI194" i="6"/>
  <c r="HI183" i="6"/>
  <c r="HI182" i="6"/>
  <c r="HI181" i="6"/>
  <c r="HI144" i="6"/>
  <c r="HJ6" i="6"/>
  <c r="HJ7" i="4"/>
  <c r="HJ1" i="4"/>
  <c r="IC7" i="3"/>
  <c r="IC1" i="3"/>
  <c r="HJ101" i="4" l="1"/>
  <c r="HJ102" i="4"/>
  <c r="HJ99" i="4"/>
  <c r="HJ100" i="4"/>
  <c r="HJ98" i="4"/>
  <c r="HJ96" i="4"/>
  <c r="HJ75" i="4"/>
  <c r="HJ97" i="4"/>
  <c r="HJ77" i="4"/>
  <c r="HJ79" i="4"/>
  <c r="HJ78" i="4"/>
  <c r="HJ76" i="4"/>
  <c r="HJ80" i="4"/>
  <c r="IC102" i="3"/>
  <c r="IC99" i="3"/>
  <c r="IC100" i="3"/>
  <c r="IC101" i="3"/>
  <c r="IC98" i="3"/>
  <c r="IC97" i="3"/>
  <c r="IC96" i="3"/>
  <c r="IC78" i="3"/>
  <c r="IC75" i="3"/>
  <c r="IC77" i="3"/>
  <c r="IC76" i="3"/>
  <c r="IC80" i="3"/>
  <c r="IC79" i="3"/>
  <c r="HJ74" i="4"/>
  <c r="HJ44" i="4"/>
  <c r="HJ45" i="4"/>
  <c r="HJ46" i="4"/>
  <c r="HJ48" i="4"/>
  <c r="HJ49" i="4"/>
  <c r="HJ47" i="4"/>
  <c r="IC74" i="3"/>
  <c r="IC44" i="3"/>
  <c r="IC45" i="3"/>
  <c r="IC46" i="3"/>
  <c r="IC47" i="3"/>
  <c r="IC48" i="3"/>
  <c r="IC49" i="3"/>
  <c r="HJ43" i="4"/>
  <c r="IC43" i="3"/>
  <c r="HT55" i="10"/>
  <c r="IC151" i="3"/>
  <c r="IC153" i="3"/>
  <c r="IC149" i="3"/>
  <c r="IC117" i="3"/>
  <c r="IC147" i="3"/>
  <c r="IC118" i="3"/>
  <c r="HT73" i="10"/>
  <c r="HT81" i="10"/>
  <c r="HU83" i="10" s="1"/>
  <c r="HT74" i="10"/>
  <c r="HJ153" i="4"/>
  <c r="HJ151" i="4"/>
  <c r="HJ149" i="4"/>
  <c r="HJ117" i="4"/>
  <c r="HJ118" i="4"/>
  <c r="HJ147" i="4"/>
  <c r="HT13" i="10"/>
  <c r="HT12" i="10"/>
  <c r="IC194" i="3"/>
  <c r="IC192" i="3"/>
  <c r="IC193" i="3"/>
  <c r="IC188" i="3"/>
  <c r="IC187" i="3"/>
  <c r="IC182" i="3"/>
  <c r="IC183" i="3"/>
  <c r="IC181" i="3"/>
  <c r="IC144" i="3"/>
  <c r="IC137" i="3"/>
  <c r="IC142" i="3"/>
  <c r="HJ194" i="4"/>
  <c r="HJ193" i="4"/>
  <c r="HJ192" i="4"/>
  <c r="HJ188" i="4"/>
  <c r="HJ187" i="4"/>
  <c r="HJ183" i="4"/>
  <c r="HJ182" i="4"/>
  <c r="HJ181" i="4"/>
  <c r="HJ144" i="4"/>
  <c r="HJ142" i="4"/>
  <c r="HJ137" i="4"/>
  <c r="IC91" i="3"/>
  <c r="IC90" i="3"/>
  <c r="IC89" i="3"/>
  <c r="IC88" i="3"/>
  <c r="IC85" i="3"/>
  <c r="IC87" i="3"/>
  <c r="IC86" i="3"/>
  <c r="HJ90" i="4"/>
  <c r="HJ91" i="4"/>
  <c r="HJ89" i="4"/>
  <c r="HJ88" i="4"/>
  <c r="HJ86" i="4"/>
  <c r="HJ87" i="4"/>
  <c r="HJ85" i="4"/>
  <c r="IC110" i="3"/>
  <c r="IC109" i="3"/>
  <c r="IC111" i="3"/>
  <c r="IC108" i="3"/>
  <c r="HJ110" i="4"/>
  <c r="HJ111" i="4"/>
  <c r="HJ108" i="4"/>
  <c r="HJ109" i="4"/>
  <c r="IC107" i="3"/>
  <c r="HJ69" i="4"/>
  <c r="HJ107" i="4"/>
  <c r="HJ67" i="4"/>
  <c r="HJ65" i="4"/>
  <c r="HJ66" i="4"/>
  <c r="HJ68" i="4"/>
  <c r="HJ64" i="4"/>
  <c r="HJ58" i="4"/>
  <c r="HJ63" i="4"/>
  <c r="HJ59" i="4"/>
  <c r="HJ57" i="4"/>
  <c r="HJ55" i="4"/>
  <c r="HJ56" i="4"/>
  <c r="HJ54" i="4"/>
  <c r="HJ38" i="4"/>
  <c r="HJ53" i="4"/>
  <c r="HJ39" i="4"/>
  <c r="HJ36" i="4"/>
  <c r="HJ37" i="4"/>
  <c r="HJ33" i="4"/>
  <c r="HJ35" i="4"/>
  <c r="HJ34" i="4"/>
  <c r="IC64" i="3"/>
  <c r="IC65" i="3"/>
  <c r="IC66" i="3"/>
  <c r="IC67" i="3"/>
  <c r="IC69" i="3"/>
  <c r="IC68" i="3"/>
  <c r="IC63" i="3"/>
  <c r="IC56" i="3"/>
  <c r="IC54" i="3"/>
  <c r="IC57" i="3"/>
  <c r="IC59" i="3"/>
  <c r="IC55" i="3"/>
  <c r="IC58" i="3"/>
  <c r="IC53" i="3"/>
  <c r="IC35" i="3"/>
  <c r="IC34" i="3"/>
  <c r="IC37" i="3"/>
  <c r="IC38" i="3"/>
  <c r="IC39" i="3"/>
  <c r="IC36" i="3"/>
  <c r="IC33" i="3"/>
  <c r="IC17" i="3"/>
  <c r="IC16" i="3"/>
  <c r="IC14" i="3"/>
  <c r="IC13" i="3"/>
  <c r="IC12" i="3"/>
  <c r="IC11" i="3"/>
  <c r="IC15" i="3"/>
  <c r="ID6" i="3"/>
  <c r="IC26" i="3"/>
  <c r="IC22" i="3"/>
  <c r="IC28" i="3"/>
  <c r="IC27" i="3"/>
  <c r="HJ22" i="4"/>
  <c r="HJ16" i="4"/>
  <c r="HJ15" i="4"/>
  <c r="HJ13" i="4"/>
  <c r="HJ17" i="4"/>
  <c r="HJ11" i="4"/>
  <c r="HJ14" i="4"/>
  <c r="HJ12" i="4"/>
  <c r="HJ28" i="4"/>
  <c r="HJ26" i="4"/>
  <c r="HJ27" i="4"/>
  <c r="HK6" i="4"/>
  <c r="HT79" i="10"/>
  <c r="HT80" i="10"/>
  <c r="HT68" i="10"/>
  <c r="HT75" i="10"/>
  <c r="HT59" i="10"/>
  <c r="HT25" i="10"/>
  <c r="HT24" i="10"/>
  <c r="HT61" i="10"/>
  <c r="HT65" i="10"/>
  <c r="HT23" i="10"/>
  <c r="HT15" i="10"/>
  <c r="HT14" i="10"/>
  <c r="HU6" i="10"/>
  <c r="HI116" i="6"/>
  <c r="HJ1" i="6"/>
  <c r="HJ7" i="6"/>
  <c r="HJ102" i="6" l="1"/>
  <c r="HJ100" i="6"/>
  <c r="HJ101" i="6"/>
  <c r="HJ98" i="6"/>
  <c r="HJ99" i="6"/>
  <c r="HJ97" i="6"/>
  <c r="HJ96" i="6"/>
  <c r="HJ75" i="6"/>
  <c r="HJ76" i="6"/>
  <c r="HJ77" i="6"/>
  <c r="HJ79" i="6"/>
  <c r="HJ78" i="6"/>
  <c r="HJ80" i="6"/>
  <c r="HJ46" i="6"/>
  <c r="HJ45" i="6"/>
  <c r="HJ44" i="6"/>
  <c r="HJ49" i="6"/>
  <c r="HJ74" i="6"/>
  <c r="HJ48" i="6"/>
  <c r="HJ47" i="6"/>
  <c r="HJ43" i="6"/>
  <c r="IC116" i="3"/>
  <c r="HJ116" i="4"/>
  <c r="HJ107" i="6"/>
  <c r="HJ108" i="6"/>
  <c r="HJ109" i="6"/>
  <c r="HJ111" i="6"/>
  <c r="HJ110" i="6"/>
  <c r="HJ90" i="6"/>
  <c r="HJ91" i="6"/>
  <c r="HJ89" i="6"/>
  <c r="HJ88" i="6"/>
  <c r="HJ87" i="6"/>
  <c r="HJ86" i="6"/>
  <c r="HJ85" i="6"/>
  <c r="HJ151" i="6"/>
  <c r="HJ137" i="6"/>
  <c r="HJ149" i="6"/>
  <c r="HJ153" i="6"/>
  <c r="HJ118" i="6"/>
  <c r="HJ142" i="6"/>
  <c r="HJ147" i="6"/>
  <c r="HJ117" i="6"/>
  <c r="HJ69" i="6"/>
  <c r="HJ67" i="6"/>
  <c r="HJ66" i="6"/>
  <c r="HJ68" i="6"/>
  <c r="HJ64" i="6"/>
  <c r="HJ65" i="6"/>
  <c r="HJ63" i="6"/>
  <c r="HJ58" i="6"/>
  <c r="HJ59" i="6"/>
  <c r="HJ56" i="6"/>
  <c r="HJ57" i="6"/>
  <c r="HJ54" i="6"/>
  <c r="HJ53" i="6"/>
  <c r="HJ37" i="6"/>
  <c r="HJ55" i="6"/>
  <c r="HJ39" i="6"/>
  <c r="HJ38" i="6"/>
  <c r="HJ36" i="6"/>
  <c r="HJ35" i="6"/>
  <c r="HJ34" i="6"/>
  <c r="HJ17" i="6"/>
  <c r="HJ16" i="6"/>
  <c r="HJ15" i="6"/>
  <c r="HJ33" i="6"/>
  <c r="HJ13" i="6"/>
  <c r="HJ14" i="6"/>
  <c r="HJ12" i="6"/>
  <c r="HJ11" i="6"/>
  <c r="HJ22" i="6"/>
  <c r="HJ28" i="6"/>
  <c r="HJ26" i="6"/>
  <c r="HJ27" i="6"/>
  <c r="HT82" i="10"/>
  <c r="HJ192" i="6"/>
  <c r="HJ188" i="6"/>
  <c r="HJ187" i="6"/>
  <c r="HU1" i="10"/>
  <c r="HU7" i="10"/>
  <c r="HU54" i="10" s="1"/>
  <c r="HJ193" i="6"/>
  <c r="HJ194" i="6"/>
  <c r="HJ183" i="6"/>
  <c r="HJ182" i="6"/>
  <c r="HJ181" i="6"/>
  <c r="HJ144" i="6"/>
  <c r="HK6" i="6"/>
  <c r="HK1" i="4"/>
  <c r="HK7" i="4"/>
  <c r="ID7" i="3"/>
  <c r="ID1" i="3"/>
  <c r="HK102" i="4" l="1"/>
  <c r="HK100" i="4"/>
  <c r="HK101" i="4"/>
  <c r="HK99" i="4"/>
  <c r="HK98" i="4"/>
  <c r="HK97" i="4"/>
  <c r="HK96" i="4"/>
  <c r="HK75" i="4"/>
  <c r="HK76" i="4"/>
  <c r="HK80" i="4"/>
  <c r="HK79" i="4"/>
  <c r="HK77" i="4"/>
  <c r="HK78" i="4"/>
  <c r="ID101" i="3"/>
  <c r="ID100" i="3"/>
  <c r="ID99" i="3"/>
  <c r="ID102" i="3"/>
  <c r="ID97" i="3"/>
  <c r="ID98" i="3"/>
  <c r="ID96" i="3"/>
  <c r="ID75" i="3"/>
  <c r="ID76" i="3"/>
  <c r="ID78" i="3"/>
  <c r="ID77" i="3"/>
  <c r="ID79" i="3"/>
  <c r="ID80" i="3"/>
  <c r="HK74" i="4"/>
  <c r="HK45" i="4"/>
  <c r="HK44" i="4"/>
  <c r="HK47" i="4"/>
  <c r="HK46" i="4"/>
  <c r="HK49" i="4"/>
  <c r="HK48" i="4"/>
  <c r="ID74" i="3"/>
  <c r="ID44" i="3"/>
  <c r="ID46" i="3"/>
  <c r="ID45" i="3"/>
  <c r="ID48" i="3"/>
  <c r="ID47" i="3"/>
  <c r="ID49" i="3"/>
  <c r="HK43" i="4"/>
  <c r="ID43" i="3"/>
  <c r="HU55" i="10"/>
  <c r="ID153" i="3"/>
  <c r="ID151" i="3"/>
  <c r="ID149" i="3"/>
  <c r="ID118" i="3"/>
  <c r="ID147" i="3"/>
  <c r="ID117" i="3"/>
  <c r="HU73" i="10"/>
  <c r="HU74" i="10"/>
  <c r="HU81" i="10"/>
  <c r="HV83" i="10" s="1"/>
  <c r="HK153" i="4"/>
  <c r="HK151" i="4"/>
  <c r="HK117" i="4"/>
  <c r="HK149" i="4"/>
  <c r="HK118" i="4"/>
  <c r="HK147" i="4"/>
  <c r="HU13" i="10"/>
  <c r="HU12" i="10"/>
  <c r="ID193" i="3"/>
  <c r="ID192" i="3"/>
  <c r="ID194" i="3"/>
  <c r="ID188" i="3"/>
  <c r="ID187" i="3"/>
  <c r="ID182" i="3"/>
  <c r="ID181" i="3"/>
  <c r="ID183" i="3"/>
  <c r="ID144" i="3"/>
  <c r="ID137" i="3"/>
  <c r="ID142" i="3"/>
  <c r="HK194" i="4"/>
  <c r="HK193" i="4"/>
  <c r="HK188" i="4"/>
  <c r="HK187" i="4"/>
  <c r="HK192" i="4"/>
  <c r="HK183" i="4"/>
  <c r="HK182" i="4"/>
  <c r="HK181" i="4"/>
  <c r="HK144" i="4"/>
  <c r="HK142" i="4"/>
  <c r="HK137" i="4"/>
  <c r="ID90" i="3"/>
  <c r="ID91" i="3"/>
  <c r="ID89" i="3"/>
  <c r="ID88" i="3"/>
  <c r="ID86" i="3"/>
  <c r="ID87" i="3"/>
  <c r="ID85" i="3"/>
  <c r="HK91" i="4"/>
  <c r="HK89" i="4"/>
  <c r="HK90" i="4"/>
  <c r="HK87" i="4"/>
  <c r="HK85" i="4"/>
  <c r="HK88" i="4"/>
  <c r="HK86" i="4"/>
  <c r="ID110" i="3"/>
  <c r="ID109" i="3"/>
  <c r="ID111" i="3"/>
  <c r="ID108" i="3"/>
  <c r="HK111" i="4"/>
  <c r="HK110" i="4"/>
  <c r="HK109" i="4"/>
  <c r="HK108" i="4"/>
  <c r="ID107" i="3"/>
  <c r="HK107" i="4"/>
  <c r="HK69" i="4"/>
  <c r="HK68" i="4"/>
  <c r="HK65" i="4"/>
  <c r="HK66" i="4"/>
  <c r="HK67" i="4"/>
  <c r="HK64" i="4"/>
  <c r="HK63" i="4"/>
  <c r="HK59" i="4"/>
  <c r="HK58" i="4"/>
  <c r="HK57" i="4"/>
  <c r="HK55" i="4"/>
  <c r="HK53" i="4"/>
  <c r="HK56" i="4"/>
  <c r="HK38" i="4"/>
  <c r="HK37" i="4"/>
  <c r="HK33" i="4"/>
  <c r="HK39" i="4"/>
  <c r="HK36" i="4"/>
  <c r="HK35" i="4"/>
  <c r="HK34" i="4"/>
  <c r="HK54" i="4"/>
  <c r="ID64" i="3"/>
  <c r="ID65" i="3"/>
  <c r="ID67" i="3"/>
  <c r="ID66" i="3"/>
  <c r="ID68" i="3"/>
  <c r="ID69" i="3"/>
  <c r="ID63" i="3"/>
  <c r="ID56" i="3"/>
  <c r="ID54" i="3"/>
  <c r="ID55" i="3"/>
  <c r="ID59" i="3"/>
  <c r="ID57" i="3"/>
  <c r="ID58" i="3"/>
  <c r="ID53" i="3"/>
  <c r="ID35" i="3"/>
  <c r="ID34" i="3"/>
  <c r="ID36" i="3"/>
  <c r="ID38" i="3"/>
  <c r="ID37" i="3"/>
  <c r="ID39" i="3"/>
  <c r="ID33" i="3"/>
  <c r="ID17" i="3"/>
  <c r="ID16" i="3"/>
  <c r="ID15" i="3"/>
  <c r="ID13" i="3"/>
  <c r="ID11" i="3"/>
  <c r="ID12" i="3"/>
  <c r="ID14" i="3"/>
  <c r="IE6" i="3"/>
  <c r="ID28" i="3"/>
  <c r="ID26" i="3"/>
  <c r="ID22" i="3"/>
  <c r="ID27" i="3"/>
  <c r="HK17" i="4"/>
  <c r="HK22" i="4"/>
  <c r="HK15" i="4"/>
  <c r="HK14" i="4"/>
  <c r="HK16" i="4"/>
  <c r="HK12" i="4"/>
  <c r="HK11" i="4"/>
  <c r="HK13" i="4"/>
  <c r="HK27" i="4"/>
  <c r="HK26" i="4"/>
  <c r="HK28" i="4"/>
  <c r="HL6" i="4"/>
  <c r="HU79" i="10"/>
  <c r="HU80" i="10"/>
  <c r="HU68" i="10"/>
  <c r="HU75" i="10"/>
  <c r="HU59" i="10"/>
  <c r="HU25" i="10"/>
  <c r="HU24" i="10"/>
  <c r="HU61" i="10"/>
  <c r="HU65" i="10"/>
  <c r="HU23" i="10"/>
  <c r="HU15" i="10"/>
  <c r="HU14" i="10"/>
  <c r="HV6" i="10"/>
  <c r="HJ116" i="6"/>
  <c r="HK7" i="6"/>
  <c r="HK1" i="6"/>
  <c r="HK102" i="6" l="1"/>
  <c r="HK101" i="6"/>
  <c r="HK99" i="6"/>
  <c r="HK100" i="6"/>
  <c r="HK97" i="6"/>
  <c r="HK96" i="6"/>
  <c r="HK98" i="6"/>
  <c r="HK75" i="6"/>
  <c r="HK77" i="6"/>
  <c r="HK78" i="6"/>
  <c r="HK79" i="6"/>
  <c r="HK76" i="6"/>
  <c r="HK80" i="6"/>
  <c r="HK74" i="6"/>
  <c r="HK46" i="6"/>
  <c r="HK47" i="6"/>
  <c r="HK48" i="6"/>
  <c r="HK45" i="6"/>
  <c r="HK49" i="6"/>
  <c r="HK44" i="6"/>
  <c r="HK43" i="6"/>
  <c r="ID116" i="3"/>
  <c r="HK116" i="4"/>
  <c r="HK107" i="6"/>
  <c r="HK108" i="6"/>
  <c r="HK109" i="6"/>
  <c r="HK110" i="6"/>
  <c r="HK111" i="6"/>
  <c r="HK90" i="6"/>
  <c r="HK91" i="6"/>
  <c r="HK89" i="6"/>
  <c r="HK88" i="6"/>
  <c r="HK86" i="6"/>
  <c r="HK87" i="6"/>
  <c r="HK85" i="6"/>
  <c r="HK151" i="6"/>
  <c r="HK137" i="6"/>
  <c r="HK149" i="6"/>
  <c r="HK153" i="6"/>
  <c r="HK142" i="6"/>
  <c r="HK118" i="6"/>
  <c r="HK147" i="6"/>
  <c r="HK117" i="6"/>
  <c r="HK67" i="6"/>
  <c r="HK66" i="6"/>
  <c r="HK68" i="6"/>
  <c r="HK69" i="6"/>
  <c r="HK65" i="6"/>
  <c r="HK64" i="6"/>
  <c r="HK63" i="6"/>
  <c r="HK59" i="6"/>
  <c r="HK56" i="6"/>
  <c r="HK58" i="6"/>
  <c r="HK57" i="6"/>
  <c r="HK54" i="6"/>
  <c r="HK53" i="6"/>
  <c r="HK55" i="6"/>
  <c r="HK39" i="6"/>
  <c r="HK38" i="6"/>
  <c r="HK36" i="6"/>
  <c r="HK37" i="6"/>
  <c r="HK34" i="6"/>
  <c r="HK35" i="6"/>
  <c r="HK33" i="6"/>
  <c r="HK15" i="6"/>
  <c r="HK17" i="6"/>
  <c r="HK14" i="6"/>
  <c r="HK13" i="6"/>
  <c r="HK12" i="6"/>
  <c r="HK11" i="6"/>
  <c r="HK16" i="6"/>
  <c r="HK22" i="6"/>
  <c r="HK28" i="6"/>
  <c r="HK26" i="6"/>
  <c r="HK27" i="6"/>
  <c r="HU82" i="10"/>
  <c r="HK192" i="6"/>
  <c r="HK188" i="6"/>
  <c r="HK187" i="6"/>
  <c r="HV7" i="10"/>
  <c r="HV54" i="10" s="1"/>
  <c r="HV1" i="10"/>
  <c r="HK193" i="6"/>
  <c r="HK194" i="6"/>
  <c r="HK183" i="6"/>
  <c r="HK182" i="6"/>
  <c r="HK181" i="6"/>
  <c r="HK144" i="6"/>
  <c r="HL6" i="6"/>
  <c r="HL1" i="4"/>
  <c r="HL7" i="4"/>
  <c r="IE7" i="3"/>
  <c r="IE1" i="3"/>
  <c r="HL102" i="4" l="1"/>
  <c r="HL101" i="4"/>
  <c r="HL99" i="4"/>
  <c r="HL97" i="4"/>
  <c r="HL96" i="4"/>
  <c r="HL100" i="4"/>
  <c r="HL75" i="4"/>
  <c r="HL98" i="4"/>
  <c r="HL76" i="4"/>
  <c r="HL77" i="4"/>
  <c r="HL80" i="4"/>
  <c r="HL79" i="4"/>
  <c r="HL78" i="4"/>
  <c r="IE101" i="3"/>
  <c r="IE102" i="3"/>
  <c r="IE100" i="3"/>
  <c r="IE98" i="3"/>
  <c r="IE97" i="3"/>
  <c r="IE99" i="3"/>
  <c r="IE96" i="3"/>
  <c r="IE75" i="3"/>
  <c r="IE78" i="3"/>
  <c r="IE77" i="3"/>
  <c r="IE80" i="3"/>
  <c r="IE76" i="3"/>
  <c r="IE79" i="3"/>
  <c r="HL74" i="4"/>
  <c r="HL46" i="4"/>
  <c r="HL44" i="4"/>
  <c r="HL45" i="4"/>
  <c r="HL48" i="4"/>
  <c r="HL47" i="4"/>
  <c r="HL49" i="4"/>
  <c r="IE74" i="3"/>
  <c r="IE45" i="3"/>
  <c r="IE44" i="3"/>
  <c r="IE46" i="3"/>
  <c r="IE47" i="3"/>
  <c r="IE48" i="3"/>
  <c r="IE49" i="3"/>
  <c r="HL43" i="4"/>
  <c r="IE43" i="3"/>
  <c r="HV55" i="10"/>
  <c r="IE153" i="3"/>
  <c r="IE151" i="3"/>
  <c r="IE149" i="3"/>
  <c r="IE118" i="3"/>
  <c r="IE147" i="3"/>
  <c r="IE117" i="3"/>
  <c r="HL151" i="4"/>
  <c r="HL153" i="4"/>
  <c r="HL147" i="4"/>
  <c r="HL149" i="4"/>
  <c r="HL118" i="4"/>
  <c r="HL117" i="4"/>
  <c r="HV73" i="10"/>
  <c r="HV81" i="10"/>
  <c r="HW83" i="10" s="1"/>
  <c r="HV74" i="10"/>
  <c r="HV13" i="10"/>
  <c r="HV12" i="10"/>
  <c r="IE193" i="3"/>
  <c r="IE194" i="3"/>
  <c r="IE192" i="3"/>
  <c r="IE188" i="3"/>
  <c r="IE183" i="3"/>
  <c r="IE181" i="3"/>
  <c r="IE187" i="3"/>
  <c r="IE182" i="3"/>
  <c r="IE142" i="3"/>
  <c r="IE137" i="3"/>
  <c r="IE144" i="3"/>
  <c r="HL194" i="4"/>
  <c r="HL193" i="4"/>
  <c r="HL192" i="4"/>
  <c r="HL188" i="4"/>
  <c r="HL183" i="4"/>
  <c r="HL187" i="4"/>
  <c r="HL182" i="4"/>
  <c r="HL181" i="4"/>
  <c r="HL144" i="4"/>
  <c r="HL142" i="4"/>
  <c r="HL137" i="4"/>
  <c r="IE91" i="3"/>
  <c r="IE90" i="3"/>
  <c r="IE89" i="3"/>
  <c r="IE88" i="3"/>
  <c r="IE85" i="3"/>
  <c r="IE87" i="3"/>
  <c r="IE86" i="3"/>
  <c r="HL91" i="4"/>
  <c r="HL90" i="4"/>
  <c r="HL89" i="4"/>
  <c r="HL87" i="4"/>
  <c r="HL88" i="4"/>
  <c r="HL85" i="4"/>
  <c r="HL86" i="4"/>
  <c r="IE110" i="3"/>
  <c r="IE111" i="3"/>
  <c r="IE109" i="3"/>
  <c r="IE108" i="3"/>
  <c r="HL110" i="4"/>
  <c r="HL109" i="4"/>
  <c r="HL108" i="4"/>
  <c r="HL111" i="4"/>
  <c r="IE107" i="3"/>
  <c r="HL69" i="4"/>
  <c r="HL107" i="4"/>
  <c r="HL67" i="4"/>
  <c r="HL66" i="4"/>
  <c r="HL68" i="4"/>
  <c r="HL65" i="4"/>
  <c r="HL64" i="4"/>
  <c r="HL63" i="4"/>
  <c r="HL59" i="4"/>
  <c r="HL58" i="4"/>
  <c r="HL56" i="4"/>
  <c r="HL57" i="4"/>
  <c r="HL55" i="4"/>
  <c r="HL53" i="4"/>
  <c r="HL37" i="4"/>
  <c r="HL54" i="4"/>
  <c r="HL39" i="4"/>
  <c r="HL36" i="4"/>
  <c r="HL33" i="4"/>
  <c r="HL35" i="4"/>
  <c r="HL38" i="4"/>
  <c r="HL34" i="4"/>
  <c r="IE64" i="3"/>
  <c r="IE65" i="3"/>
  <c r="IE66" i="3"/>
  <c r="IE69" i="3"/>
  <c r="IE68" i="3"/>
  <c r="IE67" i="3"/>
  <c r="IE63" i="3"/>
  <c r="IE56" i="3"/>
  <c r="IE55" i="3"/>
  <c r="IE59" i="3"/>
  <c r="IE57" i="3"/>
  <c r="IE54" i="3"/>
  <c r="IE58" i="3"/>
  <c r="IE53" i="3"/>
  <c r="IE35" i="3"/>
  <c r="IE34" i="3"/>
  <c r="IE36" i="3"/>
  <c r="IE37" i="3"/>
  <c r="IE38" i="3"/>
  <c r="IE39" i="3"/>
  <c r="IE33" i="3"/>
  <c r="IE17" i="3"/>
  <c r="IE16" i="3"/>
  <c r="IE15" i="3"/>
  <c r="IE14" i="3"/>
  <c r="IE13" i="3"/>
  <c r="IE11" i="3"/>
  <c r="IE12" i="3"/>
  <c r="IF6" i="3"/>
  <c r="IE22" i="3"/>
  <c r="IE28" i="3"/>
  <c r="IE27" i="3"/>
  <c r="IE26" i="3"/>
  <c r="HL17" i="4"/>
  <c r="HL22" i="4"/>
  <c r="HL16" i="4"/>
  <c r="HL15" i="4"/>
  <c r="HL13" i="4"/>
  <c r="HL14" i="4"/>
  <c r="HL12" i="4"/>
  <c r="HL11" i="4"/>
  <c r="HL28" i="4"/>
  <c r="HL26" i="4"/>
  <c r="HL27" i="4"/>
  <c r="HM6" i="4"/>
  <c r="HV80" i="10"/>
  <c r="HV79" i="10"/>
  <c r="HV68" i="10"/>
  <c r="HV75" i="10"/>
  <c r="HV59" i="10"/>
  <c r="HV25" i="10"/>
  <c r="HV65" i="10"/>
  <c r="HV24" i="10"/>
  <c r="HV61" i="10"/>
  <c r="HV23" i="10"/>
  <c r="HV15" i="10"/>
  <c r="HV14" i="10"/>
  <c r="HW6" i="10"/>
  <c r="HK116" i="6"/>
  <c r="HL7" i="6"/>
  <c r="HL1" i="6"/>
  <c r="HL102" i="6" l="1"/>
  <c r="HL101" i="6"/>
  <c r="HL100" i="6"/>
  <c r="HL99" i="6"/>
  <c r="HL97" i="6"/>
  <c r="HL96" i="6"/>
  <c r="HL98" i="6"/>
  <c r="HL75" i="6"/>
  <c r="HL76" i="6"/>
  <c r="HL80" i="6"/>
  <c r="HL77" i="6"/>
  <c r="HL79" i="6"/>
  <c r="HL78" i="6"/>
  <c r="HL44" i="6"/>
  <c r="HL74" i="6"/>
  <c r="HL46" i="6"/>
  <c r="HL47" i="6"/>
  <c r="HL45" i="6"/>
  <c r="HL49" i="6"/>
  <c r="HL48" i="6"/>
  <c r="HL43" i="6"/>
  <c r="IE116" i="3"/>
  <c r="HL116" i="4"/>
  <c r="HL107" i="6"/>
  <c r="HL108" i="6"/>
  <c r="HL110" i="6"/>
  <c r="HL109" i="6"/>
  <c r="HL111" i="6"/>
  <c r="HL91" i="6"/>
  <c r="HL89" i="6"/>
  <c r="HL88" i="6"/>
  <c r="HL90" i="6"/>
  <c r="HL86" i="6"/>
  <c r="HL87" i="6"/>
  <c r="HL85" i="6"/>
  <c r="HL151" i="6"/>
  <c r="HL137" i="6"/>
  <c r="HL149" i="6"/>
  <c r="HL153" i="6"/>
  <c r="HL142" i="6"/>
  <c r="HL118" i="6"/>
  <c r="HL147" i="6"/>
  <c r="HL117" i="6"/>
  <c r="HL69" i="6"/>
  <c r="HL68" i="6"/>
  <c r="HL67" i="6"/>
  <c r="HL66" i="6"/>
  <c r="HL65" i="6"/>
  <c r="HL64" i="6"/>
  <c r="HL63" i="6"/>
  <c r="HL59" i="6"/>
  <c r="HL58" i="6"/>
  <c r="HL57" i="6"/>
  <c r="HL56" i="6"/>
  <c r="HL53" i="6"/>
  <c r="HL55" i="6"/>
  <c r="HL39" i="6"/>
  <c r="HL38" i="6"/>
  <c r="HL54" i="6"/>
  <c r="HL36" i="6"/>
  <c r="HL37" i="6"/>
  <c r="HL35" i="6"/>
  <c r="HL33" i="6"/>
  <c r="HL34" i="6"/>
  <c r="HL17" i="6"/>
  <c r="HL14" i="6"/>
  <c r="HL13" i="6"/>
  <c r="HL12" i="6"/>
  <c r="HL11" i="6"/>
  <c r="HL16" i="6"/>
  <c r="HL22" i="6"/>
  <c r="HL15" i="6"/>
  <c r="HL26" i="6"/>
  <c r="HL28" i="6"/>
  <c r="HL27" i="6"/>
  <c r="HV82" i="10"/>
  <c r="HL192" i="6"/>
  <c r="HL188" i="6"/>
  <c r="HL187" i="6"/>
  <c r="HW1" i="10"/>
  <c r="HW7" i="10"/>
  <c r="HW54" i="10" s="1"/>
  <c r="HL193" i="6"/>
  <c r="HL194" i="6"/>
  <c r="HL182" i="6"/>
  <c r="HL183" i="6"/>
  <c r="HL181" i="6"/>
  <c r="HL144" i="6"/>
  <c r="HM6" i="6"/>
  <c r="HM7" i="4"/>
  <c r="HM1" i="4"/>
  <c r="IF7" i="3"/>
  <c r="IF1" i="3"/>
  <c r="HM102" i="4" l="1"/>
  <c r="HM101" i="4"/>
  <c r="HM99" i="4"/>
  <c r="HM100" i="4"/>
  <c r="HM97" i="4"/>
  <c r="HM98" i="4"/>
  <c r="HM75" i="4"/>
  <c r="HM76" i="4"/>
  <c r="HM96" i="4"/>
  <c r="HM80" i="4"/>
  <c r="HM77" i="4"/>
  <c r="HM79" i="4"/>
  <c r="HM78" i="4"/>
  <c r="IF101" i="3"/>
  <c r="IF102" i="3"/>
  <c r="IF100" i="3"/>
  <c r="IF99" i="3"/>
  <c r="IF97" i="3"/>
  <c r="IF98" i="3"/>
  <c r="IF96" i="3"/>
  <c r="IF75" i="3"/>
  <c r="IF77" i="3"/>
  <c r="IF76" i="3"/>
  <c r="IF78" i="3"/>
  <c r="IF79" i="3"/>
  <c r="IF80" i="3"/>
  <c r="HM74" i="4"/>
  <c r="HM44" i="4"/>
  <c r="HM49" i="4"/>
  <c r="HM45" i="4"/>
  <c r="HM48" i="4"/>
  <c r="HM47" i="4"/>
  <c r="HM46" i="4"/>
  <c r="IF74" i="3"/>
  <c r="IF45" i="3"/>
  <c r="IF44" i="3"/>
  <c r="IF46" i="3"/>
  <c r="IF47" i="3"/>
  <c r="IF48" i="3"/>
  <c r="IF49" i="3"/>
  <c r="HM43" i="4"/>
  <c r="IF43" i="3"/>
  <c r="HW55" i="10"/>
  <c r="IF153" i="3"/>
  <c r="IF151" i="3"/>
  <c r="IF149" i="3"/>
  <c r="IF118" i="3"/>
  <c r="IF147" i="3"/>
  <c r="IF117" i="3"/>
  <c r="HW73" i="10"/>
  <c r="HW81" i="10"/>
  <c r="HX83" i="10" s="1"/>
  <c r="HW74" i="10"/>
  <c r="HM153" i="4"/>
  <c r="HM151" i="4"/>
  <c r="HM149" i="4"/>
  <c r="HM147" i="4"/>
  <c r="HM118" i="4"/>
  <c r="HM117" i="4"/>
  <c r="HW13" i="10"/>
  <c r="HW12" i="10"/>
  <c r="IF194" i="3"/>
  <c r="IF193" i="3"/>
  <c r="IF188" i="3"/>
  <c r="IF192" i="3"/>
  <c r="IF187" i="3"/>
  <c r="IF182" i="3"/>
  <c r="IF183" i="3"/>
  <c r="IF181" i="3"/>
  <c r="IF142" i="3"/>
  <c r="IF137" i="3"/>
  <c r="IF144" i="3"/>
  <c r="HM193" i="4"/>
  <c r="HM194" i="4"/>
  <c r="HM192" i="4"/>
  <c r="HM188" i="4"/>
  <c r="HM187" i="4"/>
  <c r="HM183" i="4"/>
  <c r="HM181" i="4"/>
  <c r="HM182" i="4"/>
  <c r="HM144" i="4"/>
  <c r="HM142" i="4"/>
  <c r="HM137" i="4"/>
  <c r="IF90" i="3"/>
  <c r="IF91" i="3"/>
  <c r="IF88" i="3"/>
  <c r="IF86" i="3"/>
  <c r="IF89" i="3"/>
  <c r="IF87" i="3"/>
  <c r="IF85" i="3"/>
  <c r="HM91" i="4"/>
  <c r="HM90" i="4"/>
  <c r="HM89" i="4"/>
  <c r="HM87" i="4"/>
  <c r="HM88" i="4"/>
  <c r="HM86" i="4"/>
  <c r="HM85" i="4"/>
  <c r="IF111" i="3"/>
  <c r="IF110" i="3"/>
  <c r="IF109" i="3"/>
  <c r="IF108" i="3"/>
  <c r="HM110" i="4"/>
  <c r="HM111" i="4"/>
  <c r="HM109" i="4"/>
  <c r="HM108" i="4"/>
  <c r="IF107" i="3"/>
  <c r="HM107" i="4"/>
  <c r="HM69" i="4"/>
  <c r="HM67" i="4"/>
  <c r="HM68" i="4"/>
  <c r="HM66" i="4"/>
  <c r="HM64" i="4"/>
  <c r="HM65" i="4"/>
  <c r="HM63" i="4"/>
  <c r="HM59" i="4"/>
  <c r="HM57" i="4"/>
  <c r="HM58" i="4"/>
  <c r="HM56" i="4"/>
  <c r="HM54" i="4"/>
  <c r="HM53" i="4"/>
  <c r="HM37" i="4"/>
  <c r="HM35" i="4"/>
  <c r="HM39" i="4"/>
  <c r="HM38" i="4"/>
  <c r="HM33" i="4"/>
  <c r="HM55" i="4"/>
  <c r="HM36" i="4"/>
  <c r="HM34" i="4"/>
  <c r="IF64" i="3"/>
  <c r="IF65" i="3"/>
  <c r="IF66" i="3"/>
  <c r="IF68" i="3"/>
  <c r="IF69" i="3"/>
  <c r="IF67" i="3"/>
  <c r="IF55" i="3"/>
  <c r="IF56" i="3"/>
  <c r="IF63" i="3"/>
  <c r="IF58" i="3"/>
  <c r="IF59" i="3"/>
  <c r="IF54" i="3"/>
  <c r="IF57" i="3"/>
  <c r="IF53" i="3"/>
  <c r="IF34" i="3"/>
  <c r="IF35" i="3"/>
  <c r="IF37" i="3"/>
  <c r="IF36" i="3"/>
  <c r="IF38" i="3"/>
  <c r="IF39" i="3"/>
  <c r="IF17" i="3"/>
  <c r="IF16" i="3"/>
  <c r="IF15" i="3"/>
  <c r="IF14" i="3"/>
  <c r="IF33" i="3"/>
  <c r="IF13" i="3"/>
  <c r="IF12" i="3"/>
  <c r="IF11" i="3"/>
  <c r="IG6" i="3"/>
  <c r="IF22" i="3"/>
  <c r="IF27" i="3"/>
  <c r="IF26" i="3"/>
  <c r="IF28" i="3"/>
  <c r="HM17" i="4"/>
  <c r="HM22" i="4"/>
  <c r="HM15" i="4"/>
  <c r="HM14" i="4"/>
  <c r="HM12" i="4"/>
  <c r="HM16" i="4"/>
  <c r="HM13" i="4"/>
  <c r="HM11" i="4"/>
  <c r="HM26" i="4"/>
  <c r="HM27" i="4"/>
  <c r="HM28" i="4"/>
  <c r="HN6" i="4"/>
  <c r="HW80" i="10"/>
  <c r="HW79" i="10"/>
  <c r="HW68" i="10"/>
  <c r="HW75" i="10"/>
  <c r="HW61" i="10"/>
  <c r="HW24" i="10"/>
  <c r="HW65" i="10"/>
  <c r="HW59" i="10"/>
  <c r="HW25" i="10"/>
  <c r="HW23" i="10"/>
  <c r="HW15" i="10"/>
  <c r="HW14" i="10"/>
  <c r="HX6" i="10"/>
  <c r="HL116" i="6"/>
  <c r="HM7" i="6"/>
  <c r="HM1" i="6"/>
  <c r="HM102" i="6" l="1"/>
  <c r="HM101" i="6"/>
  <c r="HM100" i="6"/>
  <c r="HM99" i="6"/>
  <c r="HM98" i="6"/>
  <c r="HM75" i="6"/>
  <c r="HM77" i="6"/>
  <c r="HM78" i="6"/>
  <c r="HM97" i="6"/>
  <c r="HM96" i="6"/>
  <c r="HM76" i="6"/>
  <c r="HM80" i="6"/>
  <c r="HM79" i="6"/>
  <c r="HM74" i="6"/>
  <c r="HM44" i="6"/>
  <c r="HM45" i="6"/>
  <c r="HM46" i="6"/>
  <c r="HM47" i="6"/>
  <c r="HM49" i="6"/>
  <c r="HM48" i="6"/>
  <c r="HM43" i="6"/>
  <c r="IF116" i="3"/>
  <c r="HM116" i="4"/>
  <c r="HM107" i="6"/>
  <c r="HM110" i="6"/>
  <c r="HM108" i="6"/>
  <c r="HM109" i="6"/>
  <c r="HM111" i="6"/>
  <c r="HM91" i="6"/>
  <c r="HM89" i="6"/>
  <c r="HM90" i="6"/>
  <c r="HM88" i="6"/>
  <c r="HM86" i="6"/>
  <c r="HM87" i="6"/>
  <c r="HM85" i="6"/>
  <c r="HM137" i="6"/>
  <c r="HM151" i="6"/>
  <c r="HM149" i="6"/>
  <c r="HM153" i="6"/>
  <c r="HM142" i="6"/>
  <c r="HM118" i="6"/>
  <c r="HM147" i="6"/>
  <c r="HM117" i="6"/>
  <c r="HM69" i="6"/>
  <c r="HM68" i="6"/>
  <c r="HM67" i="6"/>
  <c r="HM66" i="6"/>
  <c r="HM65" i="6"/>
  <c r="HM64" i="6"/>
  <c r="HM63" i="6"/>
  <c r="HM59" i="6"/>
  <c r="HM58" i="6"/>
  <c r="HM57" i="6"/>
  <c r="HM56" i="6"/>
  <c r="HM53" i="6"/>
  <c r="HM55" i="6"/>
  <c r="HM38" i="6"/>
  <c r="HM36" i="6"/>
  <c r="HM54" i="6"/>
  <c r="HM37" i="6"/>
  <c r="HM34" i="6"/>
  <c r="HM39" i="6"/>
  <c r="HM33" i="6"/>
  <c r="HM17" i="6"/>
  <c r="HM16" i="6"/>
  <c r="HM15" i="6"/>
  <c r="HM14" i="6"/>
  <c r="HM13" i="6"/>
  <c r="HM12" i="6"/>
  <c r="HM11" i="6"/>
  <c r="HM22" i="6"/>
  <c r="HM35" i="6"/>
  <c r="HM26" i="6"/>
  <c r="HM28" i="6"/>
  <c r="HM27" i="6"/>
  <c r="HW82" i="10"/>
  <c r="HM192" i="6"/>
  <c r="HM188" i="6"/>
  <c r="HM187" i="6"/>
  <c r="HX1" i="10"/>
  <c r="HX7" i="10"/>
  <c r="HX54" i="10" s="1"/>
  <c r="HM193" i="6"/>
  <c r="HM194" i="6"/>
  <c r="HM182" i="6"/>
  <c r="HM183" i="6"/>
  <c r="HM181" i="6"/>
  <c r="HM144" i="6"/>
  <c r="HN6" i="6"/>
  <c r="HN1" i="4"/>
  <c r="HN7" i="4"/>
  <c r="IG7" i="3"/>
  <c r="IG1" i="3"/>
  <c r="HN101" i="4" l="1"/>
  <c r="HN102" i="4"/>
  <c r="HN100" i="4"/>
  <c r="HN99" i="4"/>
  <c r="HN98" i="4"/>
  <c r="HN97" i="4"/>
  <c r="HN76" i="4"/>
  <c r="HN75" i="4"/>
  <c r="HN96" i="4"/>
  <c r="HN80" i="4"/>
  <c r="HN77" i="4"/>
  <c r="HN79" i="4"/>
  <c r="HN78" i="4"/>
  <c r="IG100" i="3"/>
  <c r="IG102" i="3"/>
  <c r="IG99" i="3"/>
  <c r="IG101" i="3"/>
  <c r="IG98" i="3"/>
  <c r="IG96" i="3"/>
  <c r="IG97" i="3"/>
  <c r="IG75" i="3"/>
  <c r="IG78" i="3"/>
  <c r="IG76" i="3"/>
  <c r="IG77" i="3"/>
  <c r="IG80" i="3"/>
  <c r="IG79" i="3"/>
  <c r="HN74" i="4"/>
  <c r="HN44" i="4"/>
  <c r="HN46" i="4"/>
  <c r="HN49" i="4"/>
  <c r="HN45" i="4"/>
  <c r="HN48" i="4"/>
  <c r="HN47" i="4"/>
  <c r="IG74" i="3"/>
  <c r="IG45" i="3"/>
  <c r="IG44" i="3"/>
  <c r="IG49" i="3"/>
  <c r="IG46" i="3"/>
  <c r="IG47" i="3"/>
  <c r="IG48" i="3"/>
  <c r="HN43" i="4"/>
  <c r="IG43" i="3"/>
  <c r="HX55" i="10"/>
  <c r="IG153" i="3"/>
  <c r="IG151" i="3"/>
  <c r="IG149" i="3"/>
  <c r="IG147" i="3"/>
  <c r="IG118" i="3"/>
  <c r="IG117" i="3"/>
  <c r="HN151" i="4"/>
  <c r="HN153" i="4"/>
  <c r="HN147" i="4"/>
  <c r="HN149" i="4"/>
  <c r="HN118" i="4"/>
  <c r="HN117" i="4"/>
  <c r="HX81" i="10"/>
  <c r="HY83" i="10" s="1"/>
  <c r="HX74" i="10"/>
  <c r="HX73" i="10"/>
  <c r="HX12" i="10"/>
  <c r="HX13" i="10"/>
  <c r="IG192" i="3"/>
  <c r="IG194" i="3"/>
  <c r="IG193" i="3"/>
  <c r="IG188" i="3"/>
  <c r="IG187" i="3"/>
  <c r="IG182" i="3"/>
  <c r="IG183" i="3"/>
  <c r="IG181" i="3"/>
  <c r="IG144" i="3"/>
  <c r="IG137" i="3"/>
  <c r="IG142" i="3"/>
  <c r="HN193" i="4"/>
  <c r="HN194" i="4"/>
  <c r="HN192" i="4"/>
  <c r="HN188" i="4"/>
  <c r="HN187" i="4"/>
  <c r="HN181" i="4"/>
  <c r="HN183" i="4"/>
  <c r="HN182" i="4"/>
  <c r="HN137" i="4"/>
  <c r="HN144" i="4"/>
  <c r="HN142" i="4"/>
  <c r="IG91" i="3"/>
  <c r="IG90" i="3"/>
  <c r="IG87" i="3"/>
  <c r="IG89" i="3"/>
  <c r="IG88" i="3"/>
  <c r="IG85" i="3"/>
  <c r="IG86" i="3"/>
  <c r="HN90" i="4"/>
  <c r="HN89" i="4"/>
  <c r="HN91" i="4"/>
  <c r="HN88" i="4"/>
  <c r="HN85" i="4"/>
  <c r="HN87" i="4"/>
  <c r="HN86" i="4"/>
  <c r="IG111" i="3"/>
  <c r="IG110" i="3"/>
  <c r="IG109" i="3"/>
  <c r="IG108" i="3"/>
  <c r="HN111" i="4"/>
  <c r="HN109" i="4"/>
  <c r="HN110" i="4"/>
  <c r="HN108" i="4"/>
  <c r="IG107" i="3"/>
  <c r="HN69" i="4"/>
  <c r="HN107" i="4"/>
  <c r="HN68" i="4"/>
  <c r="HN67" i="4"/>
  <c r="HN66" i="4"/>
  <c r="HN64" i="4"/>
  <c r="HN65" i="4"/>
  <c r="HN63" i="4"/>
  <c r="HN59" i="4"/>
  <c r="HN57" i="4"/>
  <c r="HN58" i="4"/>
  <c r="HN56" i="4"/>
  <c r="HN39" i="4"/>
  <c r="HN54" i="4"/>
  <c r="HN55" i="4"/>
  <c r="HN38" i="4"/>
  <c r="HN53" i="4"/>
  <c r="HN37" i="4"/>
  <c r="HN36" i="4"/>
  <c r="HN34" i="4"/>
  <c r="HN35" i="4"/>
  <c r="HN33" i="4"/>
  <c r="IG64" i="3"/>
  <c r="IG65" i="3"/>
  <c r="IG66" i="3"/>
  <c r="IG68" i="3"/>
  <c r="IG69" i="3"/>
  <c r="IG67" i="3"/>
  <c r="IG63" i="3"/>
  <c r="IG55" i="3"/>
  <c r="IG54" i="3"/>
  <c r="IG58" i="3"/>
  <c r="IG56" i="3"/>
  <c r="IG57" i="3"/>
  <c r="IG59" i="3"/>
  <c r="IG53" i="3"/>
  <c r="IG34" i="3"/>
  <c r="IG36" i="3"/>
  <c r="IG35" i="3"/>
  <c r="IG37" i="3"/>
  <c r="IG38" i="3"/>
  <c r="IG39" i="3"/>
  <c r="IG17" i="3"/>
  <c r="IG33" i="3"/>
  <c r="IG16" i="3"/>
  <c r="IG15" i="3"/>
  <c r="IG14" i="3"/>
  <c r="IG13" i="3"/>
  <c r="IG12" i="3"/>
  <c r="IG11" i="3"/>
  <c r="IH6" i="3"/>
  <c r="IG26" i="3"/>
  <c r="IG22" i="3"/>
  <c r="IG28" i="3"/>
  <c r="IG27" i="3"/>
  <c r="HN28" i="4"/>
  <c r="HN22" i="4"/>
  <c r="HN17" i="4"/>
  <c r="HN14" i="4"/>
  <c r="HN16" i="4"/>
  <c r="HN12" i="4"/>
  <c r="HN13" i="4"/>
  <c r="HN11" i="4"/>
  <c r="HN15" i="4"/>
  <c r="HN26" i="4"/>
  <c r="HN27" i="4"/>
  <c r="HO6" i="4"/>
  <c r="HX79" i="10"/>
  <c r="HX80" i="10"/>
  <c r="HX68" i="10"/>
  <c r="HX75" i="10"/>
  <c r="HX65" i="10"/>
  <c r="HX59" i="10"/>
  <c r="HX25" i="10"/>
  <c r="HX24" i="10"/>
  <c r="HX61" i="10"/>
  <c r="HX23" i="10"/>
  <c r="HX15" i="10"/>
  <c r="HX14" i="10"/>
  <c r="HY6" i="10"/>
  <c r="HM116" i="6"/>
  <c r="HN7" i="6"/>
  <c r="HN1" i="6"/>
  <c r="HN101" i="6" l="1"/>
  <c r="HN102" i="6"/>
  <c r="HN100" i="6"/>
  <c r="HN99" i="6"/>
  <c r="HN98" i="6"/>
  <c r="HN97" i="6"/>
  <c r="HN96" i="6"/>
  <c r="HN75" i="6"/>
  <c r="HN76" i="6"/>
  <c r="HN77" i="6"/>
  <c r="HN78" i="6"/>
  <c r="HN79" i="6"/>
  <c r="HN80" i="6"/>
  <c r="HN74" i="6"/>
  <c r="HN44" i="6"/>
  <c r="HN46" i="6"/>
  <c r="HN45" i="6"/>
  <c r="HN47" i="6"/>
  <c r="HN48" i="6"/>
  <c r="HN49" i="6"/>
  <c r="HN43" i="6"/>
  <c r="HN116" i="4"/>
  <c r="IG116" i="3"/>
  <c r="HN108" i="6"/>
  <c r="HN107" i="6"/>
  <c r="HN110" i="6"/>
  <c r="HN109" i="6"/>
  <c r="HN111" i="6"/>
  <c r="HN89" i="6"/>
  <c r="HN90" i="6"/>
  <c r="HN88" i="6"/>
  <c r="HN91" i="6"/>
  <c r="HN87" i="6"/>
  <c r="HN86" i="6"/>
  <c r="HN85" i="6"/>
  <c r="HN137" i="6"/>
  <c r="HN151" i="6"/>
  <c r="HN149" i="6"/>
  <c r="HN153" i="6"/>
  <c r="HN142" i="6"/>
  <c r="HN118" i="6"/>
  <c r="HN117" i="6"/>
  <c r="HN147" i="6"/>
  <c r="HN69" i="6"/>
  <c r="HN68" i="6"/>
  <c r="HN66" i="6"/>
  <c r="HN64" i="6"/>
  <c r="HN67" i="6"/>
  <c r="HN65" i="6"/>
  <c r="HN63" i="6"/>
  <c r="HN59" i="6"/>
  <c r="HN58" i="6"/>
  <c r="HN57" i="6"/>
  <c r="HN56" i="6"/>
  <c r="HN53" i="6"/>
  <c r="HN55" i="6"/>
  <c r="HN54" i="6"/>
  <c r="HN38" i="6"/>
  <c r="HN36" i="6"/>
  <c r="HN37" i="6"/>
  <c r="HN34" i="6"/>
  <c r="HN39" i="6"/>
  <c r="HN35" i="6"/>
  <c r="HN33" i="6"/>
  <c r="HN17" i="6"/>
  <c r="HN14" i="6"/>
  <c r="HN13" i="6"/>
  <c r="HN12" i="6"/>
  <c r="HN16" i="6"/>
  <c r="HN11" i="6"/>
  <c r="HN15" i="6"/>
  <c r="HN28" i="6"/>
  <c r="HN22" i="6"/>
  <c r="HN27" i="6"/>
  <c r="HN26" i="6"/>
  <c r="HX82" i="10"/>
  <c r="HN192" i="6"/>
  <c r="HN188" i="6"/>
  <c r="HN187" i="6"/>
  <c r="HY7" i="10"/>
  <c r="HY54" i="10" s="1"/>
  <c r="HY1" i="10"/>
  <c r="HN193" i="6"/>
  <c r="HN194" i="6"/>
  <c r="HN183" i="6"/>
  <c r="HN182" i="6"/>
  <c r="HN181" i="6"/>
  <c r="HN144" i="6"/>
  <c r="HO6" i="6"/>
  <c r="HO1" i="4"/>
  <c r="HO7" i="4"/>
  <c r="IH7" i="3"/>
  <c r="IH1" i="3"/>
  <c r="HO101" i="4" l="1"/>
  <c r="HO102" i="4"/>
  <c r="HO100" i="4"/>
  <c r="HO99" i="4"/>
  <c r="HO98" i="4"/>
  <c r="HO97" i="4"/>
  <c r="HO96" i="4"/>
  <c r="HO76" i="4"/>
  <c r="HO77" i="4"/>
  <c r="HO80" i="4"/>
  <c r="HO75" i="4"/>
  <c r="HO78" i="4"/>
  <c r="HO79" i="4"/>
  <c r="IH102" i="3"/>
  <c r="IH100" i="3"/>
  <c r="IH101" i="3"/>
  <c r="IH99" i="3"/>
  <c r="IH98" i="3"/>
  <c r="IH96" i="3"/>
  <c r="IH97" i="3"/>
  <c r="IH76" i="3"/>
  <c r="IH75" i="3"/>
  <c r="IH77" i="3"/>
  <c r="IH79" i="3"/>
  <c r="IH80" i="3"/>
  <c r="IH78" i="3"/>
  <c r="HO74" i="4"/>
  <c r="HO45" i="4"/>
  <c r="HO44" i="4"/>
  <c r="HO46" i="4"/>
  <c r="HO49" i="4"/>
  <c r="HO48" i="4"/>
  <c r="HO47" i="4"/>
  <c r="IH74" i="3"/>
  <c r="IH44" i="3"/>
  <c r="IH45" i="3"/>
  <c r="IH47" i="3"/>
  <c r="IH46" i="3"/>
  <c r="IH49" i="3"/>
  <c r="IH48" i="3"/>
  <c r="HO43" i="4"/>
  <c r="IH43" i="3"/>
  <c r="HY55" i="10"/>
  <c r="IH153" i="3"/>
  <c r="IH151" i="3"/>
  <c r="IH149" i="3"/>
  <c r="IH147" i="3"/>
  <c r="IH118" i="3"/>
  <c r="IH117" i="3"/>
  <c r="HO153" i="4"/>
  <c r="HO151" i="4"/>
  <c r="HO149" i="4"/>
  <c r="HO147" i="4"/>
  <c r="HO117" i="4"/>
  <c r="HO118" i="4"/>
  <c r="HY81" i="10"/>
  <c r="HZ83" i="10" s="1"/>
  <c r="HY74" i="10"/>
  <c r="HY73" i="10"/>
  <c r="HY12" i="10"/>
  <c r="HY13" i="10"/>
  <c r="IH194" i="3"/>
  <c r="IH193" i="3"/>
  <c r="IH188" i="3"/>
  <c r="IH192" i="3"/>
  <c r="IH187" i="3"/>
  <c r="IH182" i="3"/>
  <c r="IH183" i="3"/>
  <c r="IH181" i="3"/>
  <c r="IH144" i="3"/>
  <c r="IH137" i="3"/>
  <c r="IH142" i="3"/>
  <c r="HO193" i="4"/>
  <c r="HO194" i="4"/>
  <c r="HO188" i="4"/>
  <c r="HO192" i="4"/>
  <c r="HO187" i="4"/>
  <c r="HO183" i="4"/>
  <c r="HO182" i="4"/>
  <c r="HO181" i="4"/>
  <c r="HO144" i="4"/>
  <c r="HO142" i="4"/>
  <c r="HO137" i="4"/>
  <c r="IH90" i="3"/>
  <c r="IH91" i="3"/>
  <c r="IH89" i="3"/>
  <c r="IH88" i="3"/>
  <c r="IH87" i="3"/>
  <c r="IH86" i="3"/>
  <c r="IH85" i="3"/>
  <c r="HO91" i="4"/>
  <c r="HO88" i="4"/>
  <c r="HO90" i="4"/>
  <c r="HO89" i="4"/>
  <c r="HO87" i="4"/>
  <c r="HO86" i="4"/>
  <c r="HO85" i="4"/>
  <c r="IH109" i="3"/>
  <c r="IH111" i="3"/>
  <c r="IH110" i="3"/>
  <c r="IH108" i="3"/>
  <c r="HO110" i="4"/>
  <c r="HO109" i="4"/>
  <c r="HO108" i="4"/>
  <c r="HO111" i="4"/>
  <c r="IH107" i="3"/>
  <c r="HO69" i="4"/>
  <c r="HO107" i="4"/>
  <c r="HO67" i="4"/>
  <c r="HO68" i="4"/>
  <c r="HO65" i="4"/>
  <c r="HO66" i="4"/>
  <c r="HO64" i="4"/>
  <c r="HO63" i="4"/>
  <c r="HO59" i="4"/>
  <c r="HO58" i="4"/>
  <c r="HO57" i="4"/>
  <c r="HO56" i="4"/>
  <c r="HO54" i="4"/>
  <c r="HO55" i="4"/>
  <c r="HO39" i="4"/>
  <c r="HO36" i="4"/>
  <c r="HO34" i="4"/>
  <c r="HO35" i="4"/>
  <c r="HO38" i="4"/>
  <c r="HO37" i="4"/>
  <c r="HO53" i="4"/>
  <c r="HO33" i="4"/>
  <c r="IH64" i="3"/>
  <c r="IH65" i="3"/>
  <c r="IH66" i="3"/>
  <c r="IH68" i="3"/>
  <c r="IH69" i="3"/>
  <c r="IH67" i="3"/>
  <c r="IH63" i="3"/>
  <c r="IH57" i="3"/>
  <c r="IH55" i="3"/>
  <c r="IH54" i="3"/>
  <c r="IH58" i="3"/>
  <c r="IH56" i="3"/>
  <c r="IH59" i="3"/>
  <c r="IH53" i="3"/>
  <c r="IH34" i="3"/>
  <c r="IH35" i="3"/>
  <c r="IH37" i="3"/>
  <c r="IH36" i="3"/>
  <c r="IH38" i="3"/>
  <c r="IH39" i="3"/>
  <c r="IH17" i="3"/>
  <c r="IH33" i="3"/>
  <c r="IH16" i="3"/>
  <c r="IH15" i="3"/>
  <c r="IH14" i="3"/>
  <c r="IH13" i="3"/>
  <c r="IH12" i="3"/>
  <c r="IH11" i="3"/>
  <c r="II6" i="3"/>
  <c r="IH22" i="3"/>
  <c r="IH27" i="3"/>
  <c r="IH26" i="3"/>
  <c r="IH28" i="3"/>
  <c r="HO22" i="4"/>
  <c r="HO17" i="4"/>
  <c r="HO16" i="4"/>
  <c r="HO14" i="4"/>
  <c r="HO13" i="4"/>
  <c r="HO11" i="4"/>
  <c r="HO15" i="4"/>
  <c r="HO12" i="4"/>
  <c r="HO26" i="4"/>
  <c r="HO28" i="4"/>
  <c r="HO27" i="4"/>
  <c r="HP6" i="4"/>
  <c r="HY79" i="10"/>
  <c r="HY80" i="10"/>
  <c r="HY68" i="10"/>
  <c r="HY75" i="10"/>
  <c r="HY61" i="10"/>
  <c r="HY65" i="10"/>
  <c r="HY59" i="10"/>
  <c r="HY25" i="10"/>
  <c r="HY24" i="10"/>
  <c r="HY23" i="10"/>
  <c r="HY15" i="10"/>
  <c r="HY14" i="10"/>
  <c r="HZ6" i="10"/>
  <c r="HN116" i="6"/>
  <c r="HO7" i="6"/>
  <c r="HO1" i="6"/>
  <c r="HO101" i="6" l="1"/>
  <c r="HO102" i="6"/>
  <c r="HO100" i="6"/>
  <c r="HO99" i="6"/>
  <c r="HO98" i="6"/>
  <c r="HO97" i="6"/>
  <c r="HO75" i="6"/>
  <c r="HO76" i="6"/>
  <c r="HO96" i="6"/>
  <c r="HO77" i="6"/>
  <c r="HO78" i="6"/>
  <c r="HO79" i="6"/>
  <c r="HO80" i="6"/>
  <c r="HO74" i="6"/>
  <c r="HO44" i="6"/>
  <c r="HO45" i="6"/>
  <c r="HO46" i="6"/>
  <c r="HO47" i="6"/>
  <c r="HO48" i="6"/>
  <c r="HO49" i="6"/>
  <c r="HO43" i="6"/>
  <c r="IH116" i="3"/>
  <c r="HO116" i="4"/>
  <c r="HO108" i="6"/>
  <c r="HO107" i="6"/>
  <c r="HO109" i="6"/>
  <c r="HO110" i="6"/>
  <c r="HO111" i="6"/>
  <c r="HO90" i="6"/>
  <c r="HO91" i="6"/>
  <c r="HO89" i="6"/>
  <c r="HO88" i="6"/>
  <c r="HO86" i="6"/>
  <c r="HO87" i="6"/>
  <c r="HO85" i="6"/>
  <c r="HO137" i="6"/>
  <c r="HO151" i="6"/>
  <c r="HO149" i="6"/>
  <c r="HO153" i="6"/>
  <c r="HO142" i="6"/>
  <c r="HO118" i="6"/>
  <c r="HO147" i="6"/>
  <c r="HO117" i="6"/>
  <c r="HO69" i="6"/>
  <c r="HO68" i="6"/>
  <c r="HO64" i="6"/>
  <c r="HO67" i="6"/>
  <c r="HO65" i="6"/>
  <c r="HO66" i="6"/>
  <c r="HO63" i="6"/>
  <c r="HO59" i="6"/>
  <c r="HO58" i="6"/>
  <c r="HO57" i="6"/>
  <c r="HO56" i="6"/>
  <c r="HO55" i="6"/>
  <c r="HO39" i="6"/>
  <c r="HO54" i="6"/>
  <c r="HO53" i="6"/>
  <c r="HO37" i="6"/>
  <c r="HO35" i="6"/>
  <c r="HO38" i="6"/>
  <c r="HO34" i="6"/>
  <c r="HO36" i="6"/>
  <c r="HO17" i="6"/>
  <c r="HO16" i="6"/>
  <c r="HO15" i="6"/>
  <c r="HO14" i="6"/>
  <c r="HO13" i="6"/>
  <c r="HO12" i="6"/>
  <c r="HO33" i="6"/>
  <c r="HO11" i="6"/>
  <c r="HO28" i="6"/>
  <c r="HO22" i="6"/>
  <c r="HO26" i="6"/>
  <c r="HO27" i="6"/>
  <c r="HY82" i="10"/>
  <c r="HO192" i="6"/>
  <c r="HO188" i="6"/>
  <c r="HO187" i="6"/>
  <c r="HZ7" i="10"/>
  <c r="HZ54" i="10" s="1"/>
  <c r="HZ1" i="10"/>
  <c r="HO193" i="6"/>
  <c r="HO194" i="6"/>
  <c r="HO183" i="6"/>
  <c r="HO181" i="6"/>
  <c r="HO182" i="6"/>
  <c r="HO144" i="6"/>
  <c r="HP6" i="6"/>
  <c r="HP7" i="4"/>
  <c r="HP1" i="4"/>
  <c r="II7" i="3"/>
  <c r="II1" i="3"/>
  <c r="HP101" i="4" l="1"/>
  <c r="HP102" i="4"/>
  <c r="HP100" i="4"/>
  <c r="HP97" i="4"/>
  <c r="HP99" i="4"/>
  <c r="HP98" i="4"/>
  <c r="HP75" i="4"/>
  <c r="HP96" i="4"/>
  <c r="HP76" i="4"/>
  <c r="HP77" i="4"/>
  <c r="HP79" i="4"/>
  <c r="HP80" i="4"/>
  <c r="HP78" i="4"/>
  <c r="II102" i="3"/>
  <c r="II101" i="3"/>
  <c r="II100" i="3"/>
  <c r="II99" i="3"/>
  <c r="II98" i="3"/>
  <c r="II96" i="3"/>
  <c r="II97" i="3"/>
  <c r="II76" i="3"/>
  <c r="II75" i="3"/>
  <c r="II77" i="3"/>
  <c r="II79" i="3"/>
  <c r="II80" i="3"/>
  <c r="II78" i="3"/>
  <c r="HP74" i="4"/>
  <c r="HP45" i="4"/>
  <c r="HP44" i="4"/>
  <c r="HP46" i="4"/>
  <c r="HP47" i="4"/>
  <c r="HP49" i="4"/>
  <c r="HP48" i="4"/>
  <c r="II74" i="3"/>
  <c r="II44" i="3"/>
  <c r="II47" i="3"/>
  <c r="II45" i="3"/>
  <c r="II46" i="3"/>
  <c r="II49" i="3"/>
  <c r="II48" i="3"/>
  <c r="HP43" i="4"/>
  <c r="II43" i="3"/>
  <c r="HZ55" i="10"/>
  <c r="II151" i="3"/>
  <c r="II149" i="3"/>
  <c r="II147" i="3"/>
  <c r="II153" i="3"/>
  <c r="II118" i="3"/>
  <c r="II117" i="3"/>
  <c r="HP151" i="4"/>
  <c r="HP153" i="4"/>
  <c r="HP149" i="4"/>
  <c r="HP117" i="4"/>
  <c r="HP118" i="4"/>
  <c r="HP147" i="4"/>
  <c r="HZ81" i="10"/>
  <c r="IA83" i="10" s="1"/>
  <c r="HZ74" i="10"/>
  <c r="HZ73" i="10"/>
  <c r="HZ12" i="10"/>
  <c r="HZ13" i="10"/>
  <c r="II194" i="3"/>
  <c r="II193" i="3"/>
  <c r="II188" i="3"/>
  <c r="II192" i="3"/>
  <c r="II187" i="3"/>
  <c r="II183" i="3"/>
  <c r="II181" i="3"/>
  <c r="II182" i="3"/>
  <c r="II142" i="3"/>
  <c r="II144" i="3"/>
  <c r="II137" i="3"/>
  <c r="HP194" i="4"/>
  <c r="HP192" i="4"/>
  <c r="HP187" i="4"/>
  <c r="HP183" i="4"/>
  <c r="HP188" i="4"/>
  <c r="HP193" i="4"/>
  <c r="HP182" i="4"/>
  <c r="HP181" i="4"/>
  <c r="HP142" i="4"/>
  <c r="HP137" i="4"/>
  <c r="HP144" i="4"/>
  <c r="II91" i="3"/>
  <c r="II89" i="3"/>
  <c r="II88" i="3"/>
  <c r="II90" i="3"/>
  <c r="II87" i="3"/>
  <c r="II86" i="3"/>
  <c r="II85" i="3"/>
  <c r="HP90" i="4"/>
  <c r="HP91" i="4"/>
  <c r="HP88" i="4"/>
  <c r="HP89" i="4"/>
  <c r="HP87" i="4"/>
  <c r="HP86" i="4"/>
  <c r="HP85" i="4"/>
  <c r="HP111" i="4"/>
  <c r="HP109" i="4"/>
  <c r="HP110" i="4"/>
  <c r="HP108" i="4"/>
  <c r="II111" i="3"/>
  <c r="II110" i="3"/>
  <c r="II108" i="3"/>
  <c r="II109" i="3"/>
  <c r="II107" i="3"/>
  <c r="HP69" i="4"/>
  <c r="HP107" i="4"/>
  <c r="HP67" i="4"/>
  <c r="HP68" i="4"/>
  <c r="HP65" i="4"/>
  <c r="HP66" i="4"/>
  <c r="HP64" i="4"/>
  <c r="HP58" i="4"/>
  <c r="HP59" i="4"/>
  <c r="HP57" i="4"/>
  <c r="HP63" i="4"/>
  <c r="HP56" i="4"/>
  <c r="HP55" i="4"/>
  <c r="HP54" i="4"/>
  <c r="HP53" i="4"/>
  <c r="HP39" i="4"/>
  <c r="HP36" i="4"/>
  <c r="HP38" i="4"/>
  <c r="HP37" i="4"/>
  <c r="HP34" i="4"/>
  <c r="HP35" i="4"/>
  <c r="HP33" i="4"/>
  <c r="II65" i="3"/>
  <c r="II67" i="3"/>
  <c r="II68" i="3"/>
  <c r="II64" i="3"/>
  <c r="II66" i="3"/>
  <c r="II69" i="3"/>
  <c r="II63" i="3"/>
  <c r="II54" i="3"/>
  <c r="II57" i="3"/>
  <c r="II55" i="3"/>
  <c r="II58" i="3"/>
  <c r="II59" i="3"/>
  <c r="II56" i="3"/>
  <c r="II53" i="3"/>
  <c r="II34" i="3"/>
  <c r="II36" i="3"/>
  <c r="II37" i="3"/>
  <c r="II35" i="3"/>
  <c r="II39" i="3"/>
  <c r="II38" i="3"/>
  <c r="II33" i="3"/>
  <c r="II16" i="3"/>
  <c r="II17" i="3"/>
  <c r="II15" i="3"/>
  <c r="II14" i="3"/>
  <c r="II13" i="3"/>
  <c r="II12" i="3"/>
  <c r="II11" i="3"/>
  <c r="IJ6" i="3"/>
  <c r="II22" i="3"/>
  <c r="II26" i="3"/>
  <c r="II27" i="3"/>
  <c r="II28" i="3"/>
  <c r="HP22" i="4"/>
  <c r="HP17" i="4"/>
  <c r="HP16" i="4"/>
  <c r="HP14" i="4"/>
  <c r="HP15" i="4"/>
  <c r="HP13" i="4"/>
  <c r="HP11" i="4"/>
  <c r="HP12" i="4"/>
  <c r="HP27" i="4"/>
  <c r="HP26" i="4"/>
  <c r="HP28" i="4"/>
  <c r="HQ6" i="4"/>
  <c r="HZ80" i="10"/>
  <c r="HZ79" i="10"/>
  <c r="HZ68" i="10"/>
  <c r="HZ75" i="10"/>
  <c r="HZ65" i="10"/>
  <c r="HZ24" i="10"/>
  <c r="HZ61" i="10"/>
  <c r="HZ59" i="10"/>
  <c r="HZ25" i="10"/>
  <c r="HZ23" i="10"/>
  <c r="HZ15" i="10"/>
  <c r="HZ14" i="10"/>
  <c r="IA6" i="10"/>
  <c r="HO116" i="6"/>
  <c r="HP1" i="6"/>
  <c r="HP7" i="6"/>
  <c r="HP102" i="6" l="1"/>
  <c r="HP100" i="6"/>
  <c r="HP99" i="6"/>
  <c r="HP101" i="6"/>
  <c r="HP98" i="6"/>
  <c r="HP97" i="6"/>
  <c r="HP75" i="6"/>
  <c r="HP96" i="6"/>
  <c r="HP77" i="6"/>
  <c r="HP78" i="6"/>
  <c r="HP79" i="6"/>
  <c r="HP76" i="6"/>
  <c r="HP80" i="6"/>
  <c r="HP74" i="6"/>
  <c r="HP46" i="6"/>
  <c r="HP47" i="6"/>
  <c r="HP48" i="6"/>
  <c r="HP49" i="6"/>
  <c r="HP45" i="6"/>
  <c r="HP44" i="6"/>
  <c r="HP43" i="6"/>
  <c r="HP116" i="4"/>
  <c r="II116" i="3"/>
  <c r="HP108" i="6"/>
  <c r="HP107" i="6"/>
  <c r="HP109" i="6"/>
  <c r="HP110" i="6"/>
  <c r="HP111" i="6"/>
  <c r="HP90" i="6"/>
  <c r="HP91" i="6"/>
  <c r="HP89" i="6"/>
  <c r="HP87" i="6"/>
  <c r="HP88" i="6"/>
  <c r="HP86" i="6"/>
  <c r="HP85" i="6"/>
  <c r="HP151" i="6"/>
  <c r="HP137" i="6"/>
  <c r="HP149" i="6"/>
  <c r="HP153" i="6"/>
  <c r="HP142" i="6"/>
  <c r="HP118" i="6"/>
  <c r="HP147" i="6"/>
  <c r="HP117" i="6"/>
  <c r="HP69" i="6"/>
  <c r="HP68" i="6"/>
  <c r="HP67" i="6"/>
  <c r="HP66" i="6"/>
  <c r="HP65" i="6"/>
  <c r="HP64" i="6"/>
  <c r="HP63" i="6"/>
  <c r="HP58" i="6"/>
  <c r="HP59" i="6"/>
  <c r="HP57" i="6"/>
  <c r="HP56" i="6"/>
  <c r="HP55" i="6"/>
  <c r="HP39" i="6"/>
  <c r="HP54" i="6"/>
  <c r="HP53" i="6"/>
  <c r="HP37" i="6"/>
  <c r="HP38" i="6"/>
  <c r="HP34" i="6"/>
  <c r="HP36" i="6"/>
  <c r="HP17" i="6"/>
  <c r="HP16" i="6"/>
  <c r="HP15" i="6"/>
  <c r="HP14" i="6"/>
  <c r="HP13" i="6"/>
  <c r="HP12" i="6"/>
  <c r="HP33" i="6"/>
  <c r="HP35" i="6"/>
  <c r="HP11" i="6"/>
  <c r="HP22" i="6"/>
  <c r="HP26" i="6"/>
  <c r="HP28" i="6"/>
  <c r="HP27" i="6"/>
  <c r="HZ82" i="10"/>
  <c r="HP188" i="6"/>
  <c r="HP187" i="6"/>
  <c r="HP192" i="6"/>
  <c r="IA7" i="10"/>
  <c r="IA54" i="10" s="1"/>
  <c r="IA1" i="10"/>
  <c r="HP193" i="6"/>
  <c r="HP194" i="6"/>
  <c r="HP183" i="6"/>
  <c r="HP182" i="6"/>
  <c r="HP181" i="6"/>
  <c r="HP144" i="6"/>
  <c r="HQ6" i="6"/>
  <c r="HQ7" i="4"/>
  <c r="HQ1" i="4"/>
  <c r="IJ7" i="3"/>
  <c r="IJ1" i="3"/>
  <c r="HQ101" i="4" l="1"/>
  <c r="HQ102" i="4"/>
  <c r="HQ100" i="4"/>
  <c r="HQ99" i="4"/>
  <c r="HQ98" i="4"/>
  <c r="HQ97" i="4"/>
  <c r="HQ96" i="4"/>
  <c r="HQ76" i="4"/>
  <c r="HQ77" i="4"/>
  <c r="HQ78" i="4"/>
  <c r="HQ80" i="4"/>
  <c r="HQ75" i="4"/>
  <c r="HQ79" i="4"/>
  <c r="IJ101" i="3"/>
  <c r="IJ102" i="3"/>
  <c r="IJ100" i="3"/>
  <c r="IJ99" i="3"/>
  <c r="IJ97" i="3"/>
  <c r="IJ98" i="3"/>
  <c r="IJ96" i="3"/>
  <c r="IJ76" i="3"/>
  <c r="IJ77" i="3"/>
  <c r="IJ78" i="3"/>
  <c r="IJ75" i="3"/>
  <c r="IJ79" i="3"/>
  <c r="IJ80" i="3"/>
  <c r="HQ74" i="4"/>
  <c r="HQ44" i="4"/>
  <c r="HQ49" i="4"/>
  <c r="HQ48" i="4"/>
  <c r="HQ45" i="4"/>
  <c r="HQ46" i="4"/>
  <c r="HQ47" i="4"/>
  <c r="IJ74" i="3"/>
  <c r="IJ44" i="3"/>
  <c r="IJ45" i="3"/>
  <c r="IJ47" i="3"/>
  <c r="IJ46" i="3"/>
  <c r="IJ49" i="3"/>
  <c r="IJ48" i="3"/>
  <c r="HQ43" i="4"/>
  <c r="IJ43" i="3"/>
  <c r="IA55" i="10"/>
  <c r="IJ151" i="3"/>
  <c r="IJ153" i="3"/>
  <c r="IJ147" i="3"/>
  <c r="IJ149" i="3"/>
  <c r="IJ117" i="3"/>
  <c r="IJ118" i="3"/>
  <c r="HQ153" i="4"/>
  <c r="HQ151" i="4"/>
  <c r="HQ147" i="4"/>
  <c r="HQ149" i="4"/>
  <c r="HQ117" i="4"/>
  <c r="HQ118" i="4"/>
  <c r="IA81" i="10"/>
  <c r="IB83" i="10" s="1"/>
  <c r="IA74" i="10"/>
  <c r="IA73" i="10"/>
  <c r="IA12" i="10"/>
  <c r="IA13" i="10"/>
  <c r="IJ194" i="3"/>
  <c r="IJ193" i="3"/>
  <c r="IJ192" i="3"/>
  <c r="IJ188" i="3"/>
  <c r="IJ187" i="3"/>
  <c r="IJ183" i="3"/>
  <c r="IJ181" i="3"/>
  <c r="IJ182" i="3"/>
  <c r="IJ144" i="3"/>
  <c r="IJ142" i="3"/>
  <c r="IJ137" i="3"/>
  <c r="HQ194" i="4"/>
  <c r="HQ193" i="4"/>
  <c r="HQ188" i="4"/>
  <c r="HQ187" i="4"/>
  <c r="HQ183" i="4"/>
  <c r="HQ182" i="4"/>
  <c r="HQ192" i="4"/>
  <c r="HQ181" i="4"/>
  <c r="HQ142" i="4"/>
  <c r="HQ144" i="4"/>
  <c r="HQ137" i="4"/>
  <c r="IJ91" i="3"/>
  <c r="IJ90" i="3"/>
  <c r="IJ88" i="3"/>
  <c r="IJ89" i="3"/>
  <c r="IJ87" i="3"/>
  <c r="IJ86" i="3"/>
  <c r="IJ85" i="3"/>
  <c r="HQ91" i="4"/>
  <c r="HQ90" i="4"/>
  <c r="HQ89" i="4"/>
  <c r="HQ88" i="4"/>
  <c r="HQ86" i="4"/>
  <c r="HQ87" i="4"/>
  <c r="HQ85" i="4"/>
  <c r="IJ111" i="3"/>
  <c r="IJ110" i="3"/>
  <c r="IJ109" i="3"/>
  <c r="IJ108" i="3"/>
  <c r="HQ110" i="4"/>
  <c r="HQ111" i="4"/>
  <c r="HQ109" i="4"/>
  <c r="HQ108" i="4"/>
  <c r="IJ107" i="3"/>
  <c r="HQ69" i="4"/>
  <c r="HQ107" i="4"/>
  <c r="HQ68" i="4"/>
  <c r="HQ67" i="4"/>
  <c r="HQ65" i="4"/>
  <c r="HQ66" i="4"/>
  <c r="HQ64" i="4"/>
  <c r="HQ63" i="4"/>
  <c r="HQ58" i="4"/>
  <c r="HQ59" i="4"/>
  <c r="HQ57" i="4"/>
  <c r="HQ54" i="4"/>
  <c r="HQ56" i="4"/>
  <c r="HQ55" i="4"/>
  <c r="HQ53" i="4"/>
  <c r="HQ39" i="4"/>
  <c r="HQ36" i="4"/>
  <c r="HQ34" i="4"/>
  <c r="HQ38" i="4"/>
  <c r="HQ35" i="4"/>
  <c r="HQ37" i="4"/>
  <c r="HQ33" i="4"/>
  <c r="IJ64" i="3"/>
  <c r="IJ65" i="3"/>
  <c r="IJ67" i="3"/>
  <c r="IJ66" i="3"/>
  <c r="IJ68" i="3"/>
  <c r="IJ69" i="3"/>
  <c r="IJ54" i="3"/>
  <c r="IJ57" i="3"/>
  <c r="IJ63" i="3"/>
  <c r="IJ55" i="3"/>
  <c r="IJ58" i="3"/>
  <c r="IJ59" i="3"/>
  <c r="IJ56" i="3"/>
  <c r="IJ53" i="3"/>
  <c r="IJ35" i="3"/>
  <c r="IJ34" i="3"/>
  <c r="IJ36" i="3"/>
  <c r="IJ37" i="3"/>
  <c r="IJ39" i="3"/>
  <c r="IJ38" i="3"/>
  <c r="IJ33" i="3"/>
  <c r="IJ16" i="3"/>
  <c r="IJ15" i="3"/>
  <c r="IJ17" i="3"/>
  <c r="IJ14" i="3"/>
  <c r="IJ13" i="3"/>
  <c r="IJ12" i="3"/>
  <c r="IJ11" i="3"/>
  <c r="IK6" i="3"/>
  <c r="IJ22" i="3"/>
  <c r="IJ27" i="3"/>
  <c r="IJ26" i="3"/>
  <c r="IJ28" i="3"/>
  <c r="HQ22" i="4"/>
  <c r="HQ16" i="4"/>
  <c r="HQ14" i="4"/>
  <c r="HQ17" i="4"/>
  <c r="HQ15" i="4"/>
  <c r="HQ13" i="4"/>
  <c r="HQ11" i="4"/>
  <c r="HQ12" i="4"/>
  <c r="HQ27" i="4"/>
  <c r="HQ26" i="4"/>
  <c r="HQ28" i="4"/>
  <c r="HR6" i="4"/>
  <c r="IA80" i="10"/>
  <c r="IA79" i="10"/>
  <c r="IA68" i="10"/>
  <c r="IA75" i="10"/>
  <c r="IA59" i="10"/>
  <c r="IA25" i="10"/>
  <c r="IA24" i="10"/>
  <c r="IA65" i="10"/>
  <c r="IA61" i="10"/>
  <c r="IA23" i="10"/>
  <c r="IA15" i="10"/>
  <c r="IA14" i="10"/>
  <c r="IB6" i="10"/>
  <c r="HP116" i="6"/>
  <c r="HQ7" i="6"/>
  <c r="HQ1" i="6"/>
  <c r="HQ102" i="6" l="1"/>
  <c r="HQ99" i="6"/>
  <c r="HQ101" i="6"/>
  <c r="HQ100" i="6"/>
  <c r="HQ98" i="6"/>
  <c r="HQ96" i="6"/>
  <c r="HQ97" i="6"/>
  <c r="HQ75" i="6"/>
  <c r="HQ76" i="6"/>
  <c r="HQ77" i="6"/>
  <c r="HQ78" i="6"/>
  <c r="HQ79" i="6"/>
  <c r="HQ80" i="6"/>
  <c r="HQ74" i="6"/>
  <c r="HQ44" i="6"/>
  <c r="HQ49" i="6"/>
  <c r="HQ46" i="6"/>
  <c r="HQ47" i="6"/>
  <c r="HQ48" i="6"/>
  <c r="HQ45" i="6"/>
  <c r="HQ43" i="6"/>
  <c r="IJ116" i="3"/>
  <c r="HQ116" i="4"/>
  <c r="HQ108" i="6"/>
  <c r="HQ107" i="6"/>
  <c r="HQ109" i="6"/>
  <c r="HQ111" i="6"/>
  <c r="HQ110" i="6"/>
  <c r="HQ90" i="6"/>
  <c r="HQ91" i="6"/>
  <c r="HQ88" i="6"/>
  <c r="HQ89" i="6"/>
  <c r="HQ87" i="6"/>
  <c r="HQ86" i="6"/>
  <c r="HQ85" i="6"/>
  <c r="HQ151" i="6"/>
  <c r="HQ137" i="6"/>
  <c r="HQ149" i="6"/>
  <c r="HQ153" i="6"/>
  <c r="HQ142" i="6"/>
  <c r="HQ118" i="6"/>
  <c r="HQ147" i="6"/>
  <c r="HQ117" i="6"/>
  <c r="HQ69" i="6"/>
  <c r="HQ68" i="6"/>
  <c r="HQ67" i="6"/>
  <c r="HQ66" i="6"/>
  <c r="HQ64" i="6"/>
  <c r="HQ65" i="6"/>
  <c r="HQ58" i="6"/>
  <c r="HQ56" i="6"/>
  <c r="HQ63" i="6"/>
  <c r="HQ54" i="6"/>
  <c r="HQ59" i="6"/>
  <c r="HQ53" i="6"/>
  <c r="HQ55" i="6"/>
  <c r="HQ37" i="6"/>
  <c r="HQ39" i="6"/>
  <c r="HQ38" i="6"/>
  <c r="HQ36" i="6"/>
  <c r="HQ35" i="6"/>
  <c r="HQ33" i="6"/>
  <c r="HQ57" i="6"/>
  <c r="HQ17" i="6"/>
  <c r="HQ16" i="6"/>
  <c r="HQ15" i="6"/>
  <c r="HQ34" i="6"/>
  <c r="HQ11" i="6"/>
  <c r="HQ14" i="6"/>
  <c r="HQ12" i="6"/>
  <c r="HQ13" i="6"/>
  <c r="HQ22" i="6"/>
  <c r="HQ27" i="6"/>
  <c r="HQ28" i="6"/>
  <c r="HQ26" i="6"/>
  <c r="IA82" i="10"/>
  <c r="HQ192" i="6"/>
  <c r="HQ187" i="6"/>
  <c r="HQ188" i="6"/>
  <c r="IB7" i="10"/>
  <c r="IB54" i="10" s="1"/>
  <c r="IB1" i="10"/>
  <c r="HQ193" i="6"/>
  <c r="HQ194" i="6"/>
  <c r="HQ183" i="6"/>
  <c r="HQ182" i="6"/>
  <c r="HQ181" i="6"/>
  <c r="HQ144" i="6"/>
  <c r="HR6" i="6"/>
  <c r="HR7" i="4"/>
  <c r="HR1" i="4"/>
  <c r="IK7" i="3"/>
  <c r="IK1" i="3"/>
  <c r="HR101" i="4" l="1"/>
  <c r="HR102" i="4"/>
  <c r="HR99" i="4"/>
  <c r="HR98" i="4"/>
  <c r="HR100" i="4"/>
  <c r="HR96" i="4"/>
  <c r="HR97" i="4"/>
  <c r="HR75" i="4"/>
  <c r="HR77" i="4"/>
  <c r="HR79" i="4"/>
  <c r="HR76" i="4"/>
  <c r="HR78" i="4"/>
  <c r="HR80" i="4"/>
  <c r="IK102" i="3"/>
  <c r="IK100" i="3"/>
  <c r="IK99" i="3"/>
  <c r="IK101" i="3"/>
  <c r="IK97" i="3"/>
  <c r="IK98" i="3"/>
  <c r="IK96" i="3"/>
  <c r="IK76" i="3"/>
  <c r="IK78" i="3"/>
  <c r="IK75" i="3"/>
  <c r="IK77" i="3"/>
  <c r="IK79" i="3"/>
  <c r="IK80" i="3"/>
  <c r="HR74" i="4"/>
  <c r="HR44" i="4"/>
  <c r="HR45" i="4"/>
  <c r="HR46" i="4"/>
  <c r="HR48" i="4"/>
  <c r="HR47" i="4"/>
  <c r="HR49" i="4"/>
  <c r="IK74" i="3"/>
  <c r="IK44" i="3"/>
  <c r="IK45" i="3"/>
  <c r="IK46" i="3"/>
  <c r="IK47" i="3"/>
  <c r="IK48" i="3"/>
  <c r="IK49" i="3"/>
  <c r="HR43" i="4"/>
  <c r="IK43" i="3"/>
  <c r="IB55" i="10"/>
  <c r="IK151" i="3"/>
  <c r="IK153" i="3"/>
  <c r="IK147" i="3"/>
  <c r="IK149" i="3"/>
  <c r="IK117" i="3"/>
  <c r="IK118" i="3"/>
  <c r="IB73" i="10"/>
  <c r="IB81" i="10"/>
  <c r="IC83" i="10" s="1"/>
  <c r="IB74" i="10"/>
  <c r="HR153" i="4"/>
  <c r="HR149" i="4"/>
  <c r="HR117" i="4"/>
  <c r="HR118" i="4"/>
  <c r="HR151" i="4"/>
  <c r="HR147" i="4"/>
  <c r="IB13" i="10"/>
  <c r="IB12" i="10"/>
  <c r="IK193" i="3"/>
  <c r="IK192" i="3"/>
  <c r="IK194" i="3"/>
  <c r="IK188" i="3"/>
  <c r="IK183" i="3"/>
  <c r="IK182" i="3"/>
  <c r="IK187" i="3"/>
  <c r="IK181" i="3"/>
  <c r="IK144" i="3"/>
  <c r="IK142" i="3"/>
  <c r="IK137" i="3"/>
  <c r="HR194" i="4"/>
  <c r="HR193" i="4"/>
  <c r="HR192" i="4"/>
  <c r="HR188" i="4"/>
  <c r="HR187" i="4"/>
  <c r="HR182" i="4"/>
  <c r="HR183" i="4"/>
  <c r="HR181" i="4"/>
  <c r="HR144" i="4"/>
  <c r="HR137" i="4"/>
  <c r="HR142" i="4"/>
  <c r="IK91" i="3"/>
  <c r="IK90" i="3"/>
  <c r="IK88" i="3"/>
  <c r="IK89" i="3"/>
  <c r="IK87" i="3"/>
  <c r="IK86" i="3"/>
  <c r="IK85" i="3"/>
  <c r="HR90" i="4"/>
  <c r="HR91" i="4"/>
  <c r="HR89" i="4"/>
  <c r="HR88" i="4"/>
  <c r="HR86" i="4"/>
  <c r="HR87" i="4"/>
  <c r="HR85" i="4"/>
  <c r="IK110" i="3"/>
  <c r="IK109" i="3"/>
  <c r="IK108" i="3"/>
  <c r="IK111" i="3"/>
  <c r="HR110" i="4"/>
  <c r="HR111" i="4"/>
  <c r="HR109" i="4"/>
  <c r="HR108" i="4"/>
  <c r="IK107" i="3"/>
  <c r="HR69" i="4"/>
  <c r="HR107" i="4"/>
  <c r="HR67" i="4"/>
  <c r="HR65" i="4"/>
  <c r="HR66" i="4"/>
  <c r="HR68" i="4"/>
  <c r="HR64" i="4"/>
  <c r="HR58" i="4"/>
  <c r="HR63" i="4"/>
  <c r="HR55" i="4"/>
  <c r="HR54" i="4"/>
  <c r="HR56" i="4"/>
  <c r="HR38" i="4"/>
  <c r="HR59" i="4"/>
  <c r="HR53" i="4"/>
  <c r="HR39" i="4"/>
  <c r="HR36" i="4"/>
  <c r="HR37" i="4"/>
  <c r="HR35" i="4"/>
  <c r="HR34" i="4"/>
  <c r="HR57" i="4"/>
  <c r="HR33" i="4"/>
  <c r="IK64" i="3"/>
  <c r="IK65" i="3"/>
  <c r="IK66" i="3"/>
  <c r="IK67" i="3"/>
  <c r="IK69" i="3"/>
  <c r="IK68" i="3"/>
  <c r="IK63" i="3"/>
  <c r="IK56" i="3"/>
  <c r="IK54" i="3"/>
  <c r="IK57" i="3"/>
  <c r="IK59" i="3"/>
  <c r="IK55" i="3"/>
  <c r="IK58" i="3"/>
  <c r="IK53" i="3"/>
  <c r="IK35" i="3"/>
  <c r="IK34" i="3"/>
  <c r="IK37" i="3"/>
  <c r="IK36" i="3"/>
  <c r="IK38" i="3"/>
  <c r="IK39" i="3"/>
  <c r="IK33" i="3"/>
  <c r="IK17" i="3"/>
  <c r="IK16" i="3"/>
  <c r="IK15" i="3"/>
  <c r="IK13" i="3"/>
  <c r="IK12" i="3"/>
  <c r="IK11" i="3"/>
  <c r="IK14" i="3"/>
  <c r="IL6" i="3"/>
  <c r="IK22" i="3"/>
  <c r="IK28" i="3"/>
  <c r="IK27" i="3"/>
  <c r="IK26" i="3"/>
  <c r="HR22" i="4"/>
  <c r="HR16" i="4"/>
  <c r="HR17" i="4"/>
  <c r="HR15" i="4"/>
  <c r="HR13" i="4"/>
  <c r="HR11" i="4"/>
  <c r="HR12" i="4"/>
  <c r="HR14" i="4"/>
  <c r="HR28" i="4"/>
  <c r="HR27" i="4"/>
  <c r="HR26" i="4"/>
  <c r="HS6" i="4"/>
  <c r="IB80" i="10"/>
  <c r="IB79" i="10"/>
  <c r="IB68" i="10"/>
  <c r="IB75" i="10"/>
  <c r="IB65" i="10"/>
  <c r="IB24" i="10"/>
  <c r="IB61" i="10"/>
  <c r="IB59" i="10"/>
  <c r="IB25" i="10"/>
  <c r="IB23" i="10"/>
  <c r="IB15" i="10"/>
  <c r="IB14" i="10"/>
  <c r="IC6" i="10"/>
  <c r="HQ116" i="6"/>
  <c r="HR1" i="6"/>
  <c r="HR7" i="6"/>
  <c r="HR102" i="6" l="1"/>
  <c r="HR100" i="6"/>
  <c r="HR98" i="6"/>
  <c r="HR99" i="6"/>
  <c r="HR101" i="6"/>
  <c r="HR96" i="6"/>
  <c r="HR97" i="6"/>
  <c r="HR76" i="6"/>
  <c r="HR75" i="6"/>
  <c r="HR79" i="6"/>
  <c r="HR77" i="6"/>
  <c r="HR80" i="6"/>
  <c r="HR78" i="6"/>
  <c r="HR74" i="6"/>
  <c r="HR45" i="6"/>
  <c r="HR46" i="6"/>
  <c r="HR44" i="6"/>
  <c r="HR49" i="6"/>
  <c r="HR47" i="6"/>
  <c r="HR48" i="6"/>
  <c r="HR43" i="6"/>
  <c r="IK116" i="3"/>
  <c r="HR116" i="4"/>
  <c r="HR107" i="6"/>
  <c r="HR108" i="6"/>
  <c r="HR109" i="6"/>
  <c r="HR110" i="6"/>
  <c r="HR111" i="6"/>
  <c r="HR90" i="6"/>
  <c r="HR91" i="6"/>
  <c r="HR88" i="6"/>
  <c r="HR89" i="6"/>
  <c r="HR87" i="6"/>
  <c r="HR86" i="6"/>
  <c r="HR85" i="6"/>
  <c r="HR151" i="6"/>
  <c r="HR137" i="6"/>
  <c r="HR149" i="6"/>
  <c r="HR153" i="6"/>
  <c r="HR118" i="6"/>
  <c r="HR142" i="6"/>
  <c r="HR147" i="6"/>
  <c r="HR117" i="6"/>
  <c r="HR68" i="6"/>
  <c r="HR66" i="6"/>
  <c r="HR69" i="6"/>
  <c r="HR67" i="6"/>
  <c r="HR64" i="6"/>
  <c r="HR65" i="6"/>
  <c r="HR59" i="6"/>
  <c r="HR63" i="6"/>
  <c r="HR58" i="6"/>
  <c r="HR56" i="6"/>
  <c r="HR54" i="6"/>
  <c r="HR53" i="6"/>
  <c r="HR37" i="6"/>
  <c r="HR39" i="6"/>
  <c r="HR38" i="6"/>
  <c r="HR36" i="6"/>
  <c r="HR57" i="6"/>
  <c r="HR35" i="6"/>
  <c r="HR33" i="6"/>
  <c r="HR55" i="6"/>
  <c r="HR34" i="6"/>
  <c r="HR17" i="6"/>
  <c r="HR16" i="6"/>
  <c r="HR15" i="6"/>
  <c r="HR14" i="6"/>
  <c r="HR12" i="6"/>
  <c r="HR13" i="6"/>
  <c r="HR11" i="6"/>
  <c r="HR22" i="6"/>
  <c r="HR26" i="6"/>
  <c r="HR28" i="6"/>
  <c r="HR27" i="6"/>
  <c r="IB82" i="10"/>
  <c r="HR192" i="6"/>
  <c r="HR187" i="6"/>
  <c r="HR188" i="6"/>
  <c r="IC1" i="10"/>
  <c r="IC7" i="10"/>
  <c r="IC54" i="10" s="1"/>
  <c r="HR193" i="6"/>
  <c r="HR194" i="6"/>
  <c r="HR183" i="6"/>
  <c r="HR181" i="6"/>
  <c r="HR182" i="6"/>
  <c r="HR144" i="6"/>
  <c r="HS6" i="6"/>
  <c r="HS1" i="4"/>
  <c r="HS7" i="4"/>
  <c r="IL7" i="3"/>
  <c r="IL1" i="3"/>
  <c r="HS102" i="4" l="1"/>
  <c r="HS100" i="4"/>
  <c r="HS101" i="4"/>
  <c r="HS99" i="4"/>
  <c r="HS98" i="4"/>
  <c r="HS97" i="4"/>
  <c r="HS75" i="4"/>
  <c r="HS96" i="4"/>
  <c r="HS80" i="4"/>
  <c r="HS79" i="4"/>
  <c r="HS76" i="4"/>
  <c r="HS78" i="4"/>
  <c r="HS77" i="4"/>
  <c r="IL102" i="3"/>
  <c r="IL99" i="3"/>
  <c r="IL101" i="3"/>
  <c r="IL97" i="3"/>
  <c r="IL98" i="3"/>
  <c r="IL100" i="3"/>
  <c r="IL96" i="3"/>
  <c r="IL75" i="3"/>
  <c r="IL76" i="3"/>
  <c r="IL78" i="3"/>
  <c r="IL77" i="3"/>
  <c r="IL80" i="3"/>
  <c r="IL79" i="3"/>
  <c r="HS45" i="4"/>
  <c r="HS74" i="4"/>
  <c r="HS47" i="4"/>
  <c r="HS46" i="4"/>
  <c r="HS49" i="4"/>
  <c r="HS44" i="4"/>
  <c r="HS48" i="4"/>
  <c r="IL74" i="3"/>
  <c r="IL46" i="3"/>
  <c r="IL44" i="3"/>
  <c r="IL48" i="3"/>
  <c r="IL45" i="3"/>
  <c r="IL49" i="3"/>
  <c r="IL47" i="3"/>
  <c r="HS43" i="4"/>
  <c r="IL43" i="3"/>
  <c r="IC55" i="10"/>
  <c r="IL147" i="3"/>
  <c r="IL151" i="3"/>
  <c r="IL118" i="3"/>
  <c r="IL153" i="3"/>
  <c r="IL149" i="3"/>
  <c r="IL117" i="3"/>
  <c r="IC73" i="10"/>
  <c r="IC81" i="10"/>
  <c r="ID83" i="10" s="1"/>
  <c r="IC74" i="10"/>
  <c r="HS153" i="4"/>
  <c r="HS151" i="4"/>
  <c r="HS117" i="4"/>
  <c r="HS118" i="4"/>
  <c r="HS149" i="4"/>
  <c r="HS147" i="4"/>
  <c r="IC13" i="10"/>
  <c r="IC12" i="10"/>
  <c r="IL193" i="3"/>
  <c r="IL192" i="3"/>
  <c r="IL194" i="3"/>
  <c r="IL188" i="3"/>
  <c r="IL183" i="3"/>
  <c r="IL182" i="3"/>
  <c r="IL187" i="3"/>
  <c r="IL181" i="3"/>
  <c r="IL142" i="3"/>
  <c r="IL144" i="3"/>
  <c r="IL137" i="3"/>
  <c r="HS194" i="4"/>
  <c r="HS193" i="4"/>
  <c r="HS192" i="4"/>
  <c r="HS188" i="4"/>
  <c r="HS187" i="4"/>
  <c r="HS182" i="4"/>
  <c r="HS183" i="4"/>
  <c r="HS181" i="4"/>
  <c r="HS142" i="4"/>
  <c r="HS137" i="4"/>
  <c r="HS144" i="4"/>
  <c r="IL90" i="3"/>
  <c r="IL88" i="3"/>
  <c r="IL89" i="3"/>
  <c r="IL91" i="3"/>
  <c r="IL86" i="3"/>
  <c r="IL87" i="3"/>
  <c r="IL85" i="3"/>
  <c r="HS91" i="4"/>
  <c r="HS90" i="4"/>
  <c r="HS89" i="4"/>
  <c r="HS88" i="4"/>
  <c r="HS87" i="4"/>
  <c r="HS85" i="4"/>
  <c r="HS86" i="4"/>
  <c r="IL110" i="3"/>
  <c r="IL109" i="3"/>
  <c r="IL111" i="3"/>
  <c r="IL108" i="3"/>
  <c r="HS111" i="4"/>
  <c r="HS109" i="4"/>
  <c r="HS108" i="4"/>
  <c r="HS110" i="4"/>
  <c r="IL107" i="3"/>
  <c r="HS107" i="4"/>
  <c r="HS68" i="4"/>
  <c r="HS67" i="4"/>
  <c r="HS65" i="4"/>
  <c r="HS69" i="4"/>
  <c r="HS66" i="4"/>
  <c r="HS64" i="4"/>
  <c r="HS59" i="4"/>
  <c r="HS63" i="4"/>
  <c r="HS58" i="4"/>
  <c r="HS55" i="4"/>
  <c r="HS57" i="4"/>
  <c r="HS56" i="4"/>
  <c r="HS53" i="4"/>
  <c r="HS39" i="4"/>
  <c r="HS38" i="4"/>
  <c r="HS54" i="4"/>
  <c r="HS37" i="4"/>
  <c r="HS36" i="4"/>
  <c r="HS33" i="4"/>
  <c r="HS35" i="4"/>
  <c r="HS34" i="4"/>
  <c r="IL64" i="3"/>
  <c r="IL65" i="3"/>
  <c r="IL67" i="3"/>
  <c r="IL66" i="3"/>
  <c r="IL68" i="3"/>
  <c r="IL69" i="3"/>
  <c r="IL56" i="3"/>
  <c r="IL63" i="3"/>
  <c r="IL54" i="3"/>
  <c r="IL59" i="3"/>
  <c r="IL57" i="3"/>
  <c r="IL58" i="3"/>
  <c r="IL55" i="3"/>
  <c r="IL53" i="3"/>
  <c r="IL35" i="3"/>
  <c r="IL36" i="3"/>
  <c r="IL34" i="3"/>
  <c r="IL38" i="3"/>
  <c r="IL37" i="3"/>
  <c r="IL39" i="3"/>
  <c r="IL33" i="3"/>
  <c r="IL17" i="3"/>
  <c r="IL16" i="3"/>
  <c r="IL14" i="3"/>
  <c r="IL13" i="3"/>
  <c r="IL11" i="3"/>
  <c r="IL15" i="3"/>
  <c r="IL12" i="3"/>
  <c r="IM6" i="3"/>
  <c r="IL28" i="3"/>
  <c r="IL22" i="3"/>
  <c r="IL26" i="3"/>
  <c r="IL27" i="3"/>
  <c r="HS22" i="4"/>
  <c r="HS15" i="4"/>
  <c r="HS17" i="4"/>
  <c r="HS16" i="4"/>
  <c r="HS13" i="4"/>
  <c r="HS12" i="4"/>
  <c r="HS14" i="4"/>
  <c r="HS11" i="4"/>
  <c r="HS26" i="4"/>
  <c r="HS27" i="4"/>
  <c r="HS28" i="4"/>
  <c r="HT6" i="4"/>
  <c r="IC79" i="10"/>
  <c r="IC80" i="10"/>
  <c r="IC68" i="10"/>
  <c r="IC75" i="10"/>
  <c r="IC59" i="10"/>
  <c r="IC25" i="10"/>
  <c r="IC24" i="10"/>
  <c r="IC61" i="10"/>
  <c r="IC65" i="10"/>
  <c r="IC23" i="10"/>
  <c r="IC15" i="10"/>
  <c r="IC14" i="10"/>
  <c r="ID6" i="10"/>
  <c r="HR116" i="6"/>
  <c r="HS7" i="6"/>
  <c r="HS1" i="6"/>
  <c r="HS102" i="6" l="1"/>
  <c r="HS99" i="6"/>
  <c r="HS101" i="6"/>
  <c r="HS100" i="6"/>
  <c r="HS97" i="6"/>
  <c r="HS96" i="6"/>
  <c r="HS75" i="6"/>
  <c r="HS98" i="6"/>
  <c r="HS76" i="6"/>
  <c r="HS77" i="6"/>
  <c r="HS78" i="6"/>
  <c r="HS79" i="6"/>
  <c r="HS80" i="6"/>
  <c r="HS74" i="6"/>
  <c r="HS45" i="6"/>
  <c r="HS46" i="6"/>
  <c r="HS47" i="6"/>
  <c r="HS48" i="6"/>
  <c r="HS44" i="6"/>
  <c r="HS49" i="6"/>
  <c r="HS43" i="6"/>
  <c r="IL116" i="3"/>
  <c r="HS116" i="4"/>
  <c r="HS107" i="6"/>
  <c r="HS108" i="6"/>
  <c r="HS109" i="6"/>
  <c r="HS111" i="6"/>
  <c r="HS110" i="6"/>
  <c r="HS90" i="6"/>
  <c r="HS91" i="6"/>
  <c r="HS89" i="6"/>
  <c r="HS88" i="6"/>
  <c r="HS86" i="6"/>
  <c r="HS87" i="6"/>
  <c r="HS85" i="6"/>
  <c r="HS151" i="6"/>
  <c r="HS137" i="6"/>
  <c r="HS149" i="6"/>
  <c r="HS153" i="6"/>
  <c r="HS142" i="6"/>
  <c r="HS118" i="6"/>
  <c r="HS147" i="6"/>
  <c r="HS117" i="6"/>
  <c r="HS68" i="6"/>
  <c r="HS66" i="6"/>
  <c r="HS69" i="6"/>
  <c r="HS67" i="6"/>
  <c r="HS64" i="6"/>
  <c r="HS65" i="6"/>
  <c r="HS63" i="6"/>
  <c r="HS59" i="6"/>
  <c r="HS56" i="6"/>
  <c r="HS58" i="6"/>
  <c r="HS57" i="6"/>
  <c r="HS54" i="6"/>
  <c r="HS53" i="6"/>
  <c r="HS55" i="6"/>
  <c r="HS39" i="6"/>
  <c r="HS38" i="6"/>
  <c r="HS36" i="6"/>
  <c r="HS37" i="6"/>
  <c r="HS34" i="6"/>
  <c r="HS35" i="6"/>
  <c r="HS33" i="6"/>
  <c r="HS17" i="6"/>
  <c r="HS16" i="6"/>
  <c r="HS15" i="6"/>
  <c r="HS14" i="6"/>
  <c r="HS13" i="6"/>
  <c r="HS12" i="6"/>
  <c r="HS11" i="6"/>
  <c r="HS22" i="6"/>
  <c r="HS27" i="6"/>
  <c r="HS28" i="6"/>
  <c r="HS26" i="6"/>
  <c r="IC82" i="10"/>
  <c r="HS192" i="6"/>
  <c r="HS188" i="6"/>
  <c r="HS187" i="6"/>
  <c r="ID1" i="10"/>
  <c r="ID7" i="10"/>
  <c r="ID54" i="10" s="1"/>
  <c r="HS193" i="6"/>
  <c r="HS194" i="6"/>
  <c r="HS183" i="6"/>
  <c r="HS182" i="6"/>
  <c r="HS181" i="6"/>
  <c r="HS144" i="6"/>
  <c r="HT6" i="6"/>
  <c r="HT7" i="4"/>
  <c r="HT1" i="4"/>
  <c r="IM7" i="3"/>
  <c r="IM1" i="3"/>
  <c r="HT102" i="4" l="1"/>
  <c r="HT101" i="4"/>
  <c r="HT99" i="4"/>
  <c r="HT100" i="4"/>
  <c r="HT97" i="4"/>
  <c r="HT98" i="4"/>
  <c r="HT96" i="4"/>
  <c r="HT75" i="4"/>
  <c r="HT77" i="4"/>
  <c r="HT80" i="4"/>
  <c r="HT79" i="4"/>
  <c r="HT76" i="4"/>
  <c r="HT78" i="4"/>
  <c r="IM101" i="3"/>
  <c r="IM102" i="3"/>
  <c r="IM100" i="3"/>
  <c r="IM99" i="3"/>
  <c r="IM97" i="3"/>
  <c r="IM98" i="3"/>
  <c r="IM96" i="3"/>
  <c r="IM76" i="3"/>
  <c r="IM78" i="3"/>
  <c r="IM75" i="3"/>
  <c r="IM77" i="3"/>
  <c r="IM80" i="3"/>
  <c r="IM79" i="3"/>
  <c r="HT74" i="4"/>
  <c r="HT46" i="4"/>
  <c r="HT45" i="4"/>
  <c r="HT44" i="4"/>
  <c r="HT48" i="4"/>
  <c r="HT47" i="4"/>
  <c r="HT49" i="4"/>
  <c r="IM74" i="3"/>
  <c r="IM45" i="3"/>
  <c r="IM44" i="3"/>
  <c r="IM46" i="3"/>
  <c r="IM47" i="3"/>
  <c r="IM49" i="3"/>
  <c r="IM48" i="3"/>
  <c r="HT43" i="4"/>
  <c r="IM43" i="3"/>
  <c r="ID55" i="10"/>
  <c r="ID73" i="10"/>
  <c r="ID81" i="10"/>
  <c r="IE83" i="10" s="1"/>
  <c r="ID74" i="10"/>
  <c r="IM153" i="3"/>
  <c r="IM151" i="3"/>
  <c r="IM118" i="3"/>
  <c r="IM149" i="3"/>
  <c r="IM147" i="3"/>
  <c r="IM117" i="3"/>
  <c r="HT151" i="4"/>
  <c r="HT147" i="4"/>
  <c r="HT149" i="4"/>
  <c r="HT118" i="4"/>
  <c r="HT153" i="4"/>
  <c r="HT117" i="4"/>
  <c r="ID13" i="10"/>
  <c r="ID12" i="10"/>
  <c r="IM193" i="3"/>
  <c r="IM194" i="3"/>
  <c r="IM188" i="3"/>
  <c r="IM192" i="3"/>
  <c r="IM187" i="3"/>
  <c r="IM183" i="3"/>
  <c r="IM182" i="3"/>
  <c r="IM181" i="3"/>
  <c r="IM142" i="3"/>
  <c r="IM144" i="3"/>
  <c r="IM137" i="3"/>
  <c r="HT194" i="4"/>
  <c r="HT193" i="4"/>
  <c r="HT192" i="4"/>
  <c r="HT188" i="4"/>
  <c r="HT183" i="4"/>
  <c r="HT187" i="4"/>
  <c r="HT182" i="4"/>
  <c r="HT181" i="4"/>
  <c r="HT144" i="4"/>
  <c r="HT142" i="4"/>
  <c r="HT137" i="4"/>
  <c r="IM91" i="3"/>
  <c r="IM88" i="3"/>
  <c r="IM89" i="3"/>
  <c r="IM90" i="3"/>
  <c r="IM85" i="3"/>
  <c r="IM87" i="3"/>
  <c r="IM86" i="3"/>
  <c r="HT91" i="4"/>
  <c r="HT90" i="4"/>
  <c r="HT89" i="4"/>
  <c r="HT87" i="4"/>
  <c r="HT88" i="4"/>
  <c r="HT85" i="4"/>
  <c r="HT86" i="4"/>
  <c r="IM110" i="3"/>
  <c r="IM111" i="3"/>
  <c r="IM109" i="3"/>
  <c r="IM108" i="3"/>
  <c r="HT109" i="4"/>
  <c r="HT110" i="4"/>
  <c r="HT111" i="4"/>
  <c r="HT108" i="4"/>
  <c r="IM107" i="3"/>
  <c r="HT69" i="4"/>
  <c r="HT107" i="4"/>
  <c r="HT67" i="4"/>
  <c r="HT66" i="4"/>
  <c r="HT68" i="4"/>
  <c r="HT65" i="4"/>
  <c r="HT64" i="4"/>
  <c r="HT63" i="4"/>
  <c r="HT59" i="4"/>
  <c r="HT58" i="4"/>
  <c r="HT56" i="4"/>
  <c r="HT55" i="4"/>
  <c r="HT53" i="4"/>
  <c r="HT57" i="4"/>
  <c r="HT38" i="4"/>
  <c r="HT54" i="4"/>
  <c r="HT37" i="4"/>
  <c r="HT36" i="4"/>
  <c r="HT33" i="4"/>
  <c r="HT39" i="4"/>
  <c r="HT35" i="4"/>
  <c r="HT34" i="4"/>
  <c r="IM64" i="3"/>
  <c r="IM65" i="3"/>
  <c r="IM66" i="3"/>
  <c r="IM67" i="3"/>
  <c r="IM69" i="3"/>
  <c r="IM68" i="3"/>
  <c r="IM63" i="3"/>
  <c r="IM56" i="3"/>
  <c r="IM54" i="3"/>
  <c r="IM59" i="3"/>
  <c r="IM57" i="3"/>
  <c r="IM55" i="3"/>
  <c r="IM58" i="3"/>
  <c r="IM53" i="3"/>
  <c r="IM35" i="3"/>
  <c r="IM34" i="3"/>
  <c r="IM36" i="3"/>
  <c r="IM37" i="3"/>
  <c r="IM39" i="3"/>
  <c r="IM38" i="3"/>
  <c r="IM16" i="3"/>
  <c r="IM15" i="3"/>
  <c r="IM33" i="3"/>
  <c r="IM14" i="3"/>
  <c r="IM12" i="3"/>
  <c r="IM17" i="3"/>
  <c r="IM13" i="3"/>
  <c r="IM11" i="3"/>
  <c r="IN6" i="3"/>
  <c r="IM22" i="3"/>
  <c r="IM26" i="3"/>
  <c r="IM28" i="3"/>
  <c r="IM27" i="3"/>
  <c r="HT26" i="4"/>
  <c r="HT17" i="4"/>
  <c r="HT16" i="4"/>
  <c r="HT22" i="4"/>
  <c r="HT15" i="4"/>
  <c r="HT13" i="4"/>
  <c r="HT14" i="4"/>
  <c r="HT12" i="4"/>
  <c r="HT11" i="4"/>
  <c r="HT28" i="4"/>
  <c r="HT27" i="4"/>
  <c r="HU6" i="4"/>
  <c r="ID80" i="10"/>
  <c r="ID79" i="10"/>
  <c r="ID68" i="10"/>
  <c r="ID75" i="10"/>
  <c r="ID59" i="10"/>
  <c r="ID25" i="10"/>
  <c r="ID61" i="10"/>
  <c r="ID24" i="10"/>
  <c r="ID65" i="10"/>
  <c r="ID23" i="10"/>
  <c r="ID15" i="10"/>
  <c r="ID14" i="10"/>
  <c r="IE6" i="10"/>
  <c r="HS116" i="6"/>
  <c r="HT1" i="6"/>
  <c r="HT7" i="6"/>
  <c r="HT102" i="6" l="1"/>
  <c r="HT101" i="6"/>
  <c r="HT99" i="6"/>
  <c r="HT97" i="6"/>
  <c r="HT98" i="6"/>
  <c r="HT96" i="6"/>
  <c r="HT100" i="6"/>
  <c r="HT75" i="6"/>
  <c r="HT76" i="6"/>
  <c r="HT78" i="6"/>
  <c r="HT80" i="6"/>
  <c r="HT77" i="6"/>
  <c r="HT79" i="6"/>
  <c r="HT74" i="6"/>
  <c r="HT44" i="6"/>
  <c r="HT45" i="6"/>
  <c r="HT46" i="6"/>
  <c r="HT47" i="6"/>
  <c r="HT48" i="6"/>
  <c r="HT49" i="6"/>
  <c r="IM116" i="3"/>
  <c r="HT43" i="6"/>
  <c r="HT116" i="4"/>
  <c r="HT107" i="6"/>
  <c r="HT108" i="6"/>
  <c r="HT110" i="6"/>
  <c r="HT109" i="6"/>
  <c r="HT111" i="6"/>
  <c r="HT91" i="6"/>
  <c r="HT88" i="6"/>
  <c r="HT90" i="6"/>
  <c r="HT89" i="6"/>
  <c r="HT87" i="6"/>
  <c r="HT86" i="6"/>
  <c r="HT85" i="6"/>
  <c r="HT151" i="6"/>
  <c r="HT137" i="6"/>
  <c r="HT149" i="6"/>
  <c r="HT153" i="6"/>
  <c r="HT142" i="6"/>
  <c r="HT118" i="6"/>
  <c r="HT147" i="6"/>
  <c r="HT117" i="6"/>
  <c r="HT69" i="6"/>
  <c r="HT68" i="6"/>
  <c r="HT67" i="6"/>
  <c r="HT66" i="6"/>
  <c r="HT65" i="6"/>
  <c r="HT64" i="6"/>
  <c r="HT63" i="6"/>
  <c r="HT59" i="6"/>
  <c r="HT58" i="6"/>
  <c r="HT57" i="6"/>
  <c r="HT56" i="6"/>
  <c r="HT53" i="6"/>
  <c r="HT55" i="6"/>
  <c r="HT54" i="6"/>
  <c r="HT38" i="6"/>
  <c r="HT39" i="6"/>
  <c r="HT37" i="6"/>
  <c r="HT36" i="6"/>
  <c r="HT35" i="6"/>
  <c r="HT33" i="6"/>
  <c r="HT17" i="6"/>
  <c r="HT16" i="6"/>
  <c r="HT34" i="6"/>
  <c r="HT15" i="6"/>
  <c r="HT14" i="6"/>
  <c r="HT13" i="6"/>
  <c r="HT12" i="6"/>
  <c r="HT11" i="6"/>
  <c r="HT22" i="6"/>
  <c r="HT27" i="6"/>
  <c r="HT28" i="6"/>
  <c r="HT26" i="6"/>
  <c r="ID82" i="10"/>
  <c r="HT192" i="6"/>
  <c r="HT188" i="6"/>
  <c r="HT187" i="6"/>
  <c r="IE1" i="10"/>
  <c r="IE7" i="10"/>
  <c r="IE54" i="10" s="1"/>
  <c r="HT193" i="6"/>
  <c r="HT194" i="6"/>
  <c r="HT182" i="6"/>
  <c r="HT181" i="6"/>
  <c r="HT183" i="6"/>
  <c r="HT144" i="6"/>
  <c r="HU6" i="6"/>
  <c r="HU7" i="4"/>
  <c r="HU1" i="4"/>
  <c r="IN7" i="3"/>
  <c r="IN1" i="3"/>
  <c r="HU102" i="4" l="1"/>
  <c r="HU101" i="4"/>
  <c r="HU99" i="4"/>
  <c r="HU100" i="4"/>
  <c r="HU97" i="4"/>
  <c r="HU98" i="4"/>
  <c r="HU96" i="4"/>
  <c r="HU75" i="4"/>
  <c r="HU76" i="4"/>
  <c r="HU77" i="4"/>
  <c r="HU80" i="4"/>
  <c r="HU79" i="4"/>
  <c r="HU78" i="4"/>
  <c r="IN100" i="3"/>
  <c r="IN102" i="3"/>
  <c r="IN101" i="3"/>
  <c r="IN99" i="3"/>
  <c r="IN97" i="3"/>
  <c r="IN98" i="3"/>
  <c r="IN96" i="3"/>
  <c r="IN77" i="3"/>
  <c r="IN75" i="3"/>
  <c r="IN76" i="3"/>
  <c r="IN78" i="3"/>
  <c r="IN80" i="3"/>
  <c r="IN79" i="3"/>
  <c r="HU74" i="4"/>
  <c r="HU44" i="4"/>
  <c r="HU45" i="4"/>
  <c r="HU49" i="4"/>
  <c r="HU48" i="4"/>
  <c r="HU47" i="4"/>
  <c r="HU46" i="4"/>
  <c r="IN74" i="3"/>
  <c r="IN45" i="3"/>
  <c r="IN44" i="3"/>
  <c r="IN46" i="3"/>
  <c r="IN47" i="3"/>
  <c r="IN48" i="3"/>
  <c r="IN49" i="3"/>
  <c r="HU43" i="4"/>
  <c r="IN43" i="3"/>
  <c r="IE55" i="10"/>
  <c r="IN153" i="3"/>
  <c r="IN151" i="3"/>
  <c r="IN149" i="3"/>
  <c r="IN118" i="3"/>
  <c r="IN147" i="3"/>
  <c r="IN117" i="3"/>
  <c r="HU153" i="4"/>
  <c r="HU149" i="4"/>
  <c r="HU147" i="4"/>
  <c r="HU117" i="4"/>
  <c r="HU118" i="4"/>
  <c r="HU151" i="4"/>
  <c r="IE73" i="10"/>
  <c r="IE74" i="10"/>
  <c r="IE81" i="10"/>
  <c r="IF83" i="10" s="1"/>
  <c r="IE13" i="10"/>
  <c r="IE12" i="10"/>
  <c r="IN194" i="3"/>
  <c r="IN192" i="3"/>
  <c r="IN188" i="3"/>
  <c r="IN193" i="3"/>
  <c r="IN187" i="3"/>
  <c r="IN182" i="3"/>
  <c r="IN181" i="3"/>
  <c r="IN183" i="3"/>
  <c r="IN142" i="3"/>
  <c r="IN144" i="3"/>
  <c r="IN137" i="3"/>
  <c r="HU193" i="4"/>
  <c r="HU194" i="4"/>
  <c r="HU188" i="4"/>
  <c r="HU187" i="4"/>
  <c r="HU192" i="4"/>
  <c r="HU183" i="4"/>
  <c r="HU182" i="4"/>
  <c r="HU181" i="4"/>
  <c r="HU142" i="4"/>
  <c r="HU144" i="4"/>
  <c r="HU137" i="4"/>
  <c r="IN90" i="3"/>
  <c r="IN91" i="3"/>
  <c r="IN89" i="3"/>
  <c r="IN86" i="3"/>
  <c r="IN88" i="3"/>
  <c r="IN85" i="3"/>
  <c r="IN87" i="3"/>
  <c r="HU91" i="4"/>
  <c r="HU90" i="4"/>
  <c r="HU89" i="4"/>
  <c r="HU87" i="4"/>
  <c r="HU88" i="4"/>
  <c r="HU86" i="4"/>
  <c r="HU85" i="4"/>
  <c r="IN111" i="3"/>
  <c r="IN109" i="3"/>
  <c r="IN108" i="3"/>
  <c r="IN110" i="3"/>
  <c r="HU110" i="4"/>
  <c r="HU111" i="4"/>
  <c r="HU108" i="4"/>
  <c r="HU109" i="4"/>
  <c r="IN107" i="3"/>
  <c r="HU107" i="4"/>
  <c r="HU67" i="4"/>
  <c r="HU68" i="4"/>
  <c r="HU69" i="4"/>
  <c r="HU66" i="4"/>
  <c r="HU65" i="4"/>
  <c r="HU64" i="4"/>
  <c r="HU63" i="4"/>
  <c r="HU59" i="4"/>
  <c r="HU58" i="4"/>
  <c r="HU57" i="4"/>
  <c r="HU56" i="4"/>
  <c r="HU55" i="4"/>
  <c r="HU54" i="4"/>
  <c r="HU38" i="4"/>
  <c r="HU37" i="4"/>
  <c r="HU35" i="4"/>
  <c r="HU53" i="4"/>
  <c r="HU39" i="4"/>
  <c r="HU36" i="4"/>
  <c r="HU33" i="4"/>
  <c r="HU34" i="4"/>
  <c r="IN66" i="3"/>
  <c r="IN68" i="3"/>
  <c r="IN65" i="3"/>
  <c r="IN67" i="3"/>
  <c r="IN69" i="3"/>
  <c r="IN64" i="3"/>
  <c r="IN63" i="3"/>
  <c r="IN55" i="3"/>
  <c r="IN56" i="3"/>
  <c r="IN57" i="3"/>
  <c r="IN58" i="3"/>
  <c r="IN54" i="3"/>
  <c r="IN59" i="3"/>
  <c r="IN53" i="3"/>
  <c r="IN34" i="3"/>
  <c r="IN35" i="3"/>
  <c r="IN37" i="3"/>
  <c r="IN36" i="3"/>
  <c r="IN38" i="3"/>
  <c r="IN39" i="3"/>
  <c r="IN16" i="3"/>
  <c r="IN15" i="3"/>
  <c r="IN33" i="3"/>
  <c r="IN14" i="3"/>
  <c r="IN17" i="3"/>
  <c r="IN13" i="3"/>
  <c r="IN12" i="3"/>
  <c r="IN11" i="3"/>
  <c r="IO6" i="3"/>
  <c r="IN22" i="3"/>
  <c r="IN26" i="3"/>
  <c r="IN27" i="3"/>
  <c r="IN28" i="3"/>
  <c r="HU26" i="4"/>
  <c r="HU17" i="4"/>
  <c r="HU22" i="4"/>
  <c r="HU15" i="4"/>
  <c r="HU16" i="4"/>
  <c r="HU12" i="4"/>
  <c r="HU13" i="4"/>
  <c r="HU14" i="4"/>
  <c r="HU11" i="4"/>
  <c r="HU27" i="4"/>
  <c r="HU28" i="4"/>
  <c r="HV6" i="4"/>
  <c r="IE80" i="10"/>
  <c r="IE79" i="10"/>
  <c r="IE68" i="10"/>
  <c r="IE75" i="10"/>
  <c r="IE61" i="10"/>
  <c r="IE59" i="10"/>
  <c r="IE25" i="10"/>
  <c r="IE65" i="10"/>
  <c r="IE24" i="10"/>
  <c r="IE23" i="10"/>
  <c r="IE15" i="10"/>
  <c r="IE14" i="10"/>
  <c r="IF6" i="10"/>
  <c r="HT116" i="6"/>
  <c r="HU7" i="6"/>
  <c r="HU1" i="6"/>
  <c r="HU102" i="6" l="1"/>
  <c r="HU101" i="6"/>
  <c r="HU100" i="6"/>
  <c r="HU98" i="6"/>
  <c r="HU99" i="6"/>
  <c r="HU97" i="6"/>
  <c r="HU75" i="6"/>
  <c r="HU96" i="6"/>
  <c r="HU77" i="6"/>
  <c r="HU78" i="6"/>
  <c r="HU76" i="6"/>
  <c r="HU80" i="6"/>
  <c r="HU79" i="6"/>
  <c r="HU74" i="6"/>
  <c r="HU44" i="6"/>
  <c r="HU45" i="6"/>
  <c r="HU46" i="6"/>
  <c r="HU47" i="6"/>
  <c r="HU48" i="6"/>
  <c r="HU49" i="6"/>
  <c r="HU43" i="6"/>
  <c r="HU116" i="4"/>
  <c r="IN116" i="3"/>
  <c r="HU107" i="6"/>
  <c r="HU108" i="6"/>
  <c r="HU110" i="6"/>
  <c r="HU111" i="6"/>
  <c r="HU109" i="6"/>
  <c r="HU91" i="6"/>
  <c r="HU89" i="6"/>
  <c r="HU90" i="6"/>
  <c r="HU88" i="6"/>
  <c r="HU87" i="6"/>
  <c r="HU86" i="6"/>
  <c r="HU85" i="6"/>
  <c r="HU137" i="6"/>
  <c r="HU151" i="6"/>
  <c r="HU149" i="6"/>
  <c r="HU153" i="6"/>
  <c r="HU142" i="6"/>
  <c r="HU118" i="6"/>
  <c r="HU147" i="6"/>
  <c r="HU117" i="6"/>
  <c r="HU69" i="6"/>
  <c r="HU68" i="6"/>
  <c r="HU67" i="6"/>
  <c r="HU66" i="6"/>
  <c r="HU65" i="6"/>
  <c r="HU64" i="6"/>
  <c r="HU63" i="6"/>
  <c r="HU59" i="6"/>
  <c r="HU58" i="6"/>
  <c r="HU57" i="6"/>
  <c r="HU53" i="6"/>
  <c r="HU55" i="6"/>
  <c r="HU54" i="6"/>
  <c r="HU56" i="6"/>
  <c r="HU38" i="6"/>
  <c r="HU36" i="6"/>
  <c r="HU39" i="6"/>
  <c r="HU37" i="6"/>
  <c r="HU34" i="6"/>
  <c r="HU35" i="6"/>
  <c r="HU33" i="6"/>
  <c r="HU17" i="6"/>
  <c r="HU16" i="6"/>
  <c r="HU15" i="6"/>
  <c r="HU14" i="6"/>
  <c r="HU13" i="6"/>
  <c r="HU12" i="6"/>
  <c r="HU11" i="6"/>
  <c r="HU22" i="6"/>
  <c r="HU26" i="6"/>
  <c r="HU27" i="6"/>
  <c r="HU28" i="6"/>
  <c r="IE82" i="10"/>
  <c r="HU192" i="6"/>
  <c r="HU188" i="6"/>
  <c r="HU187" i="6"/>
  <c r="IF1" i="10"/>
  <c r="IF7" i="10"/>
  <c r="IF54" i="10" s="1"/>
  <c r="HU193" i="6"/>
  <c r="HU194" i="6"/>
  <c r="HU182" i="6"/>
  <c r="HU183" i="6"/>
  <c r="HU181" i="6"/>
  <c r="HU144" i="6"/>
  <c r="HV6" i="6"/>
  <c r="HV7" i="4"/>
  <c r="HV1" i="4"/>
  <c r="IO7" i="3"/>
  <c r="IO1" i="3"/>
  <c r="HV101" i="4" l="1"/>
  <c r="HV102" i="4"/>
  <c r="HV100" i="4"/>
  <c r="HV99" i="4"/>
  <c r="HV96" i="4"/>
  <c r="HV98" i="4"/>
  <c r="HV76" i="4"/>
  <c r="HV75" i="4"/>
  <c r="HV97" i="4"/>
  <c r="HV77" i="4"/>
  <c r="HV80" i="4"/>
  <c r="HV79" i="4"/>
  <c r="HV78" i="4"/>
  <c r="IO100" i="3"/>
  <c r="IO101" i="3"/>
  <c r="IO99" i="3"/>
  <c r="IO102" i="3"/>
  <c r="IO98" i="3"/>
  <c r="IO97" i="3"/>
  <c r="IO96" i="3"/>
  <c r="IO75" i="3"/>
  <c r="IO78" i="3"/>
  <c r="IO76" i="3"/>
  <c r="IO77" i="3"/>
  <c r="IO80" i="3"/>
  <c r="IO79" i="3"/>
  <c r="HV74" i="4"/>
  <c r="HV44" i="4"/>
  <c r="HV46" i="4"/>
  <c r="HV49" i="4"/>
  <c r="HV48" i="4"/>
  <c r="HV47" i="4"/>
  <c r="HV45" i="4"/>
  <c r="IO74" i="3"/>
  <c r="IO45" i="3"/>
  <c r="IO44" i="3"/>
  <c r="IO46" i="3"/>
  <c r="IO48" i="3"/>
  <c r="IO49" i="3"/>
  <c r="IO47" i="3"/>
  <c r="HV43" i="4"/>
  <c r="IO43" i="3"/>
  <c r="IF55" i="10"/>
  <c r="IF81" i="10"/>
  <c r="IG83" i="10" s="1"/>
  <c r="IF74" i="10"/>
  <c r="IF73" i="10"/>
  <c r="HV151" i="4"/>
  <c r="HV153" i="4"/>
  <c r="HV147" i="4"/>
  <c r="HV149" i="4"/>
  <c r="HV118" i="4"/>
  <c r="HV117" i="4"/>
  <c r="IO153" i="3"/>
  <c r="IO149" i="3"/>
  <c r="IO151" i="3"/>
  <c r="IO118" i="3"/>
  <c r="IO147" i="3"/>
  <c r="IO117" i="3"/>
  <c r="IF12" i="10"/>
  <c r="IF13" i="10"/>
  <c r="IO192" i="3"/>
  <c r="IO194" i="3"/>
  <c r="IO187" i="3"/>
  <c r="IO188" i="3"/>
  <c r="IO182" i="3"/>
  <c r="IO193" i="3"/>
  <c r="IO181" i="3"/>
  <c r="IO183" i="3"/>
  <c r="IO144" i="3"/>
  <c r="IO137" i="3"/>
  <c r="IO142" i="3"/>
  <c r="HV193" i="4"/>
  <c r="HV194" i="4"/>
  <c r="HV192" i="4"/>
  <c r="HV188" i="4"/>
  <c r="HV183" i="4"/>
  <c r="HV181" i="4"/>
  <c r="HV182" i="4"/>
  <c r="HV187" i="4"/>
  <c r="HV144" i="4"/>
  <c r="HV137" i="4"/>
  <c r="HV142" i="4"/>
  <c r="IO91" i="3"/>
  <c r="IO89" i="3"/>
  <c r="IO90" i="3"/>
  <c r="IO87" i="3"/>
  <c r="IO88" i="3"/>
  <c r="IO85" i="3"/>
  <c r="IO86" i="3"/>
  <c r="HV90" i="4"/>
  <c r="HV91" i="4"/>
  <c r="HV89" i="4"/>
  <c r="HV87" i="4"/>
  <c r="HV85" i="4"/>
  <c r="HV88" i="4"/>
  <c r="HV86" i="4"/>
  <c r="IO111" i="3"/>
  <c r="IO110" i="3"/>
  <c r="IO109" i="3"/>
  <c r="IO108" i="3"/>
  <c r="HV111" i="4"/>
  <c r="HV110" i="4"/>
  <c r="HV108" i="4"/>
  <c r="HV109" i="4"/>
  <c r="IO107" i="3"/>
  <c r="HV69" i="4"/>
  <c r="HV107" i="4"/>
  <c r="HV68" i="4"/>
  <c r="HV66" i="4"/>
  <c r="HV67" i="4"/>
  <c r="HV65" i="4"/>
  <c r="HV64" i="4"/>
  <c r="HV63" i="4"/>
  <c r="HV59" i="4"/>
  <c r="HV58" i="4"/>
  <c r="HV57" i="4"/>
  <c r="HV55" i="4"/>
  <c r="HV39" i="4"/>
  <c r="HV54" i="4"/>
  <c r="HV38" i="4"/>
  <c r="HV37" i="4"/>
  <c r="HV56" i="4"/>
  <c r="HV34" i="4"/>
  <c r="HV36" i="4"/>
  <c r="HV35" i="4"/>
  <c r="HV53" i="4"/>
  <c r="HV33" i="4"/>
  <c r="IO64" i="3"/>
  <c r="IO66" i="3"/>
  <c r="IO65" i="3"/>
  <c r="IO68" i="3"/>
  <c r="IO67" i="3"/>
  <c r="IO69" i="3"/>
  <c r="IO63" i="3"/>
  <c r="IO55" i="3"/>
  <c r="IO57" i="3"/>
  <c r="IO58" i="3"/>
  <c r="IO56" i="3"/>
  <c r="IO59" i="3"/>
  <c r="IO54" i="3"/>
  <c r="IO53" i="3"/>
  <c r="IO34" i="3"/>
  <c r="IO36" i="3"/>
  <c r="IO35" i="3"/>
  <c r="IO38" i="3"/>
  <c r="IO37" i="3"/>
  <c r="IO39" i="3"/>
  <c r="IO17" i="3"/>
  <c r="IO33" i="3"/>
  <c r="IO16" i="3"/>
  <c r="IO15" i="3"/>
  <c r="IO14" i="3"/>
  <c r="IO13" i="3"/>
  <c r="IO12" i="3"/>
  <c r="IO11" i="3"/>
  <c r="IP6" i="3"/>
  <c r="IO22" i="3"/>
  <c r="IO26" i="3"/>
  <c r="IO28" i="3"/>
  <c r="IO27" i="3"/>
  <c r="HV28" i="4"/>
  <c r="HV17" i="4"/>
  <c r="HV22" i="4"/>
  <c r="HV16" i="4"/>
  <c r="HV14" i="4"/>
  <c r="HV12" i="4"/>
  <c r="HV11" i="4"/>
  <c r="HV13" i="4"/>
  <c r="HV15" i="4"/>
  <c r="HV27" i="4"/>
  <c r="HV26" i="4"/>
  <c r="HW6" i="4"/>
  <c r="IF79" i="10"/>
  <c r="IF80" i="10"/>
  <c r="IF68" i="10"/>
  <c r="IF75" i="10"/>
  <c r="IF65" i="10"/>
  <c r="IF24" i="10"/>
  <c r="IF61" i="10"/>
  <c r="IF59" i="10"/>
  <c r="IF25" i="10"/>
  <c r="IF23" i="10"/>
  <c r="IF15" i="10"/>
  <c r="IF14" i="10"/>
  <c r="IG6" i="10"/>
  <c r="HU116" i="6"/>
  <c r="HV1" i="6"/>
  <c r="HV7" i="6"/>
  <c r="HV102" i="6" l="1"/>
  <c r="HV101" i="6"/>
  <c r="HV100" i="6"/>
  <c r="HV99" i="6"/>
  <c r="HV97" i="6"/>
  <c r="HV98" i="6"/>
  <c r="HV96" i="6"/>
  <c r="HV75" i="6"/>
  <c r="HV76" i="6"/>
  <c r="HV77" i="6"/>
  <c r="HV78" i="6"/>
  <c r="HV79" i="6"/>
  <c r="HV80" i="6"/>
  <c r="HV44" i="6"/>
  <c r="HV45" i="6"/>
  <c r="HV46" i="6"/>
  <c r="HV74" i="6"/>
  <c r="HV47" i="6"/>
  <c r="HV48" i="6"/>
  <c r="HV49" i="6"/>
  <c r="HV43" i="6"/>
  <c r="HV116" i="4"/>
  <c r="IO116" i="3"/>
  <c r="HV108" i="6"/>
  <c r="HV107" i="6"/>
  <c r="HV110" i="6"/>
  <c r="HV109" i="6"/>
  <c r="HV111" i="6"/>
  <c r="HV89" i="6"/>
  <c r="HV90" i="6"/>
  <c r="HV88" i="6"/>
  <c r="HV91" i="6"/>
  <c r="HV87" i="6"/>
  <c r="HV86" i="6"/>
  <c r="HV85" i="6"/>
  <c r="HV137" i="6"/>
  <c r="HV151" i="6"/>
  <c r="HV149" i="6"/>
  <c r="HV153" i="6"/>
  <c r="HV142" i="6"/>
  <c r="HV118" i="6"/>
  <c r="HV117" i="6"/>
  <c r="HV147" i="6"/>
  <c r="HV68" i="6"/>
  <c r="HV69" i="6"/>
  <c r="HV67" i="6"/>
  <c r="HV65" i="6"/>
  <c r="HV64" i="6"/>
  <c r="HV66" i="6"/>
  <c r="HV63" i="6"/>
  <c r="HV59" i="6"/>
  <c r="HV58" i="6"/>
  <c r="HV57" i="6"/>
  <c r="HV56" i="6"/>
  <c r="HV53" i="6"/>
  <c r="HV55" i="6"/>
  <c r="HV54" i="6"/>
  <c r="HV38" i="6"/>
  <c r="HV36" i="6"/>
  <c r="HV39" i="6"/>
  <c r="HV37" i="6"/>
  <c r="HV34" i="6"/>
  <c r="HV35" i="6"/>
  <c r="HV33" i="6"/>
  <c r="HV17" i="6"/>
  <c r="HV16" i="6"/>
  <c r="HV14" i="6"/>
  <c r="HV13" i="6"/>
  <c r="HV12" i="6"/>
  <c r="HV15" i="6"/>
  <c r="HV28" i="6"/>
  <c r="HV11" i="6"/>
  <c r="HV22" i="6"/>
  <c r="HV27" i="6"/>
  <c r="HV26" i="6"/>
  <c r="IF82" i="10"/>
  <c r="HV192" i="6"/>
  <c r="HV188" i="6"/>
  <c r="HV187" i="6"/>
  <c r="IG7" i="10"/>
  <c r="IG54" i="10" s="1"/>
  <c r="IG1" i="10"/>
  <c r="HV193" i="6"/>
  <c r="HV194" i="6"/>
  <c r="HV183" i="6"/>
  <c r="HV181" i="6"/>
  <c r="HV182" i="6"/>
  <c r="HV144" i="6"/>
  <c r="HW6" i="6"/>
  <c r="HW1" i="4"/>
  <c r="HW7" i="4"/>
  <c r="IP7" i="3"/>
  <c r="IP1" i="3"/>
  <c r="HW101" i="4" l="1"/>
  <c r="HW102" i="4"/>
  <c r="HW100" i="4"/>
  <c r="HW99" i="4"/>
  <c r="HW98" i="4"/>
  <c r="HW96" i="4"/>
  <c r="HW97" i="4"/>
  <c r="HW75" i="4"/>
  <c r="HW76" i="4"/>
  <c r="HW77" i="4"/>
  <c r="HW80" i="4"/>
  <c r="HW78" i="4"/>
  <c r="HW79" i="4"/>
  <c r="IP102" i="3"/>
  <c r="IP101" i="3"/>
  <c r="IP98" i="3"/>
  <c r="IP99" i="3"/>
  <c r="IP100" i="3"/>
  <c r="IP96" i="3"/>
  <c r="IP97" i="3"/>
  <c r="IP76" i="3"/>
  <c r="IP75" i="3"/>
  <c r="IP78" i="3"/>
  <c r="IP79" i="3"/>
  <c r="IP77" i="3"/>
  <c r="IP80" i="3"/>
  <c r="HW74" i="4"/>
  <c r="HW45" i="4"/>
  <c r="HW46" i="4"/>
  <c r="HW44" i="4"/>
  <c r="HW49" i="4"/>
  <c r="HW48" i="4"/>
  <c r="HW47" i="4"/>
  <c r="IP74" i="3"/>
  <c r="IP44" i="3"/>
  <c r="IP45" i="3"/>
  <c r="IP47" i="3"/>
  <c r="IP46" i="3"/>
  <c r="IP49" i="3"/>
  <c r="IP48" i="3"/>
  <c r="HW43" i="4"/>
  <c r="IP43" i="3"/>
  <c r="IG55" i="10"/>
  <c r="HW153" i="4"/>
  <c r="HW149" i="4"/>
  <c r="HW151" i="4"/>
  <c r="HW147" i="4"/>
  <c r="HW117" i="4"/>
  <c r="HW118" i="4"/>
  <c r="IG81" i="10"/>
  <c r="IH83" i="10" s="1"/>
  <c r="IG74" i="10"/>
  <c r="IG73" i="10"/>
  <c r="IP153" i="3"/>
  <c r="IP149" i="3"/>
  <c r="IP151" i="3"/>
  <c r="IP118" i="3"/>
  <c r="IP117" i="3"/>
  <c r="IP147" i="3"/>
  <c r="IG12" i="10"/>
  <c r="IG13" i="10"/>
  <c r="IP194" i="3"/>
  <c r="IP193" i="3"/>
  <c r="IP192" i="3"/>
  <c r="IP188" i="3"/>
  <c r="IP182" i="3"/>
  <c r="IP187" i="3"/>
  <c r="IP183" i="3"/>
  <c r="IP181" i="3"/>
  <c r="IP144" i="3"/>
  <c r="IP137" i="3"/>
  <c r="IP142" i="3"/>
  <c r="HW193" i="4"/>
  <c r="HW194" i="4"/>
  <c r="HW192" i="4"/>
  <c r="HW188" i="4"/>
  <c r="HW187" i="4"/>
  <c r="HW183" i="4"/>
  <c r="HW182" i="4"/>
  <c r="HW181" i="4"/>
  <c r="HW144" i="4"/>
  <c r="HW142" i="4"/>
  <c r="HW137" i="4"/>
  <c r="IP90" i="3"/>
  <c r="IP91" i="3"/>
  <c r="IP89" i="3"/>
  <c r="IP88" i="3"/>
  <c r="IP87" i="3"/>
  <c r="IP86" i="3"/>
  <c r="IP85" i="3"/>
  <c r="HW91" i="4"/>
  <c r="HW89" i="4"/>
  <c r="HW90" i="4"/>
  <c r="HW88" i="4"/>
  <c r="HW86" i="4"/>
  <c r="HW87" i="4"/>
  <c r="HW85" i="4"/>
  <c r="IP109" i="3"/>
  <c r="IP111" i="3"/>
  <c r="IP110" i="3"/>
  <c r="IP108" i="3"/>
  <c r="HW110" i="4"/>
  <c r="HW111" i="4"/>
  <c r="HW108" i="4"/>
  <c r="HW109" i="4"/>
  <c r="IP107" i="3"/>
  <c r="HW69" i="4"/>
  <c r="HW107" i="4"/>
  <c r="HW67" i="4"/>
  <c r="HW68" i="4"/>
  <c r="HW65" i="4"/>
  <c r="HW66" i="4"/>
  <c r="HW64" i="4"/>
  <c r="HW59" i="4"/>
  <c r="HW58" i="4"/>
  <c r="HW63" i="4"/>
  <c r="HW57" i="4"/>
  <c r="HW56" i="4"/>
  <c r="HW55" i="4"/>
  <c r="HW54" i="4"/>
  <c r="HW36" i="4"/>
  <c r="HW53" i="4"/>
  <c r="HW39" i="4"/>
  <c r="HW37" i="4"/>
  <c r="HW38" i="4"/>
  <c r="HW34" i="4"/>
  <c r="HW35" i="4"/>
  <c r="HW33" i="4"/>
  <c r="IP64" i="3"/>
  <c r="IP66" i="3"/>
  <c r="IP65" i="3"/>
  <c r="IP67" i="3"/>
  <c r="IP69" i="3"/>
  <c r="IP68" i="3"/>
  <c r="IP63" i="3"/>
  <c r="IP57" i="3"/>
  <c r="IP55" i="3"/>
  <c r="IP58" i="3"/>
  <c r="IP59" i="3"/>
  <c r="IP54" i="3"/>
  <c r="IP56" i="3"/>
  <c r="IP53" i="3"/>
  <c r="IP34" i="3"/>
  <c r="IP35" i="3"/>
  <c r="IP36" i="3"/>
  <c r="IP38" i="3"/>
  <c r="IP37" i="3"/>
  <c r="IP39" i="3"/>
  <c r="IP17" i="3"/>
  <c r="IP33" i="3"/>
  <c r="IP16" i="3"/>
  <c r="IP14" i="3"/>
  <c r="IP13" i="3"/>
  <c r="IP12" i="3"/>
  <c r="IP11" i="3"/>
  <c r="IP15" i="3"/>
  <c r="IQ6" i="3"/>
  <c r="IP22" i="3"/>
  <c r="IP26" i="3"/>
  <c r="IP27" i="3"/>
  <c r="IP28" i="3"/>
  <c r="HW17" i="4"/>
  <c r="HW16" i="4"/>
  <c r="HW22" i="4"/>
  <c r="HW14" i="4"/>
  <c r="HW11" i="4"/>
  <c r="HW15" i="4"/>
  <c r="HW13" i="4"/>
  <c r="HW12" i="4"/>
  <c r="HW28" i="4"/>
  <c r="HW26" i="4"/>
  <c r="HW27" i="4"/>
  <c r="HX6" i="4"/>
  <c r="IG79" i="10"/>
  <c r="IG80" i="10"/>
  <c r="IG68" i="10"/>
  <c r="IG75" i="10"/>
  <c r="IG65" i="10"/>
  <c r="IG61" i="10"/>
  <c r="IG24" i="10"/>
  <c r="IG25" i="10"/>
  <c r="IG59" i="10"/>
  <c r="IG23" i="10"/>
  <c r="IG15" i="10"/>
  <c r="IG14" i="10"/>
  <c r="IH6" i="10"/>
  <c r="HV116" i="6"/>
  <c r="HW7" i="6"/>
  <c r="HW1" i="6"/>
  <c r="HW101" i="6" l="1"/>
  <c r="HW102" i="6"/>
  <c r="HW100" i="6"/>
  <c r="HW98" i="6"/>
  <c r="HW99" i="6"/>
  <c r="HW97" i="6"/>
  <c r="HW96" i="6"/>
  <c r="HW75" i="6"/>
  <c r="HW76" i="6"/>
  <c r="HW77" i="6"/>
  <c r="HW78" i="6"/>
  <c r="HW79" i="6"/>
  <c r="HW80" i="6"/>
  <c r="HW74" i="6"/>
  <c r="HW44" i="6"/>
  <c r="HW45" i="6"/>
  <c r="HW46" i="6"/>
  <c r="HW47" i="6"/>
  <c r="HW48" i="6"/>
  <c r="HW49" i="6"/>
  <c r="HW43" i="6"/>
  <c r="HW116" i="4"/>
  <c r="IP116" i="3"/>
  <c r="HW108" i="6"/>
  <c r="HW107" i="6"/>
  <c r="HW109" i="6"/>
  <c r="HW110" i="6"/>
  <c r="HW111" i="6"/>
  <c r="HW89" i="6"/>
  <c r="HW90" i="6"/>
  <c r="HW91" i="6"/>
  <c r="HW86" i="6"/>
  <c r="HW88" i="6"/>
  <c r="HW87" i="6"/>
  <c r="HW85" i="6"/>
  <c r="HW151" i="6"/>
  <c r="HW137" i="6"/>
  <c r="HW149" i="6"/>
  <c r="HW153" i="6"/>
  <c r="HW142" i="6"/>
  <c r="HW118" i="6"/>
  <c r="HW147" i="6"/>
  <c r="HW117" i="6"/>
  <c r="HW69" i="6"/>
  <c r="HW67" i="6"/>
  <c r="HW65" i="6"/>
  <c r="HW64" i="6"/>
  <c r="HW66" i="6"/>
  <c r="HW68" i="6"/>
  <c r="HW63" i="6"/>
  <c r="HW59" i="6"/>
  <c r="HW58" i="6"/>
  <c r="HW57" i="6"/>
  <c r="HW56" i="6"/>
  <c r="HW55" i="6"/>
  <c r="HW39" i="6"/>
  <c r="HW54" i="6"/>
  <c r="HW53" i="6"/>
  <c r="HW37" i="6"/>
  <c r="HW38" i="6"/>
  <c r="HW35" i="6"/>
  <c r="HW36" i="6"/>
  <c r="HW33" i="6"/>
  <c r="HW17" i="6"/>
  <c r="HW16" i="6"/>
  <c r="HW15" i="6"/>
  <c r="HW34" i="6"/>
  <c r="HW14" i="6"/>
  <c r="HW13" i="6"/>
  <c r="HW12" i="6"/>
  <c r="HW28" i="6"/>
  <c r="HW11" i="6"/>
  <c r="HW26" i="6"/>
  <c r="HW22" i="6"/>
  <c r="HW27" i="6"/>
  <c r="IG82" i="10"/>
  <c r="HW192" i="6"/>
  <c r="HW188" i="6"/>
  <c r="HW187" i="6"/>
  <c r="IH7" i="10"/>
  <c r="IH54" i="10" s="1"/>
  <c r="IH1" i="10"/>
  <c r="HW193" i="6"/>
  <c r="HW194" i="6"/>
  <c r="HW183" i="6"/>
  <c r="HW181" i="6"/>
  <c r="HW182" i="6"/>
  <c r="HW144" i="6"/>
  <c r="HX6" i="6"/>
  <c r="HX7" i="4"/>
  <c r="HX1" i="4"/>
  <c r="IQ7" i="3"/>
  <c r="IQ1" i="3"/>
  <c r="HX101" i="4" l="1"/>
  <c r="HX102" i="4"/>
  <c r="HX100" i="4"/>
  <c r="HX97" i="4"/>
  <c r="HX98" i="4"/>
  <c r="HX99" i="4"/>
  <c r="HX96" i="4"/>
  <c r="HX75" i="4"/>
  <c r="HX76" i="4"/>
  <c r="HX77" i="4"/>
  <c r="HX79" i="4"/>
  <c r="HX80" i="4"/>
  <c r="HX78" i="4"/>
  <c r="IQ101" i="3"/>
  <c r="IQ100" i="3"/>
  <c r="IQ98" i="3"/>
  <c r="IQ99" i="3"/>
  <c r="IQ102" i="3"/>
  <c r="IQ96" i="3"/>
  <c r="IQ97" i="3"/>
  <c r="IQ76" i="3"/>
  <c r="IQ75" i="3"/>
  <c r="IQ78" i="3"/>
  <c r="IQ79" i="3"/>
  <c r="IQ77" i="3"/>
  <c r="IQ80" i="3"/>
  <c r="HX74" i="4"/>
  <c r="HX44" i="4"/>
  <c r="HX46" i="4"/>
  <c r="HX45" i="4"/>
  <c r="HX49" i="4"/>
  <c r="HX48" i="4"/>
  <c r="HX47" i="4"/>
  <c r="IQ74" i="3"/>
  <c r="IQ44" i="3"/>
  <c r="IQ45" i="3"/>
  <c r="IQ47" i="3"/>
  <c r="IQ46" i="3"/>
  <c r="IQ49" i="3"/>
  <c r="IQ48" i="3"/>
  <c r="HX43" i="4"/>
  <c r="IQ43" i="3"/>
  <c r="IH55" i="10"/>
  <c r="IQ151" i="3"/>
  <c r="IQ149" i="3"/>
  <c r="IQ153" i="3"/>
  <c r="IQ147" i="3"/>
  <c r="IQ118" i="3"/>
  <c r="IQ117" i="3"/>
  <c r="HX151" i="4"/>
  <c r="HX153" i="4"/>
  <c r="HX149" i="4"/>
  <c r="HX147" i="4"/>
  <c r="HX117" i="4"/>
  <c r="HX118" i="4"/>
  <c r="IH81" i="10"/>
  <c r="II83" i="10" s="1"/>
  <c r="IH74" i="10"/>
  <c r="IH73" i="10"/>
  <c r="IH12" i="10"/>
  <c r="IH13" i="10"/>
  <c r="IQ194" i="3"/>
  <c r="IQ193" i="3"/>
  <c r="IQ188" i="3"/>
  <c r="IQ192" i="3"/>
  <c r="IQ187" i="3"/>
  <c r="IQ183" i="3"/>
  <c r="IQ181" i="3"/>
  <c r="IQ182" i="3"/>
  <c r="IQ144" i="3"/>
  <c r="IQ142" i="3"/>
  <c r="IQ137" i="3"/>
  <c r="HX194" i="4"/>
  <c r="HX193" i="4"/>
  <c r="HX188" i="4"/>
  <c r="HX187" i="4"/>
  <c r="HX192" i="4"/>
  <c r="HX183" i="4"/>
  <c r="HX182" i="4"/>
  <c r="HX181" i="4"/>
  <c r="HX144" i="4"/>
  <c r="HX142" i="4"/>
  <c r="HX137" i="4"/>
  <c r="IQ91" i="3"/>
  <c r="IQ89" i="3"/>
  <c r="IQ90" i="3"/>
  <c r="IQ88" i="3"/>
  <c r="IQ87" i="3"/>
  <c r="IQ86" i="3"/>
  <c r="IQ85" i="3"/>
  <c r="HX90" i="4"/>
  <c r="HX91" i="4"/>
  <c r="HX88" i="4"/>
  <c r="HX87" i="4"/>
  <c r="HX89" i="4"/>
  <c r="HX86" i="4"/>
  <c r="HX85" i="4"/>
  <c r="IQ111" i="3"/>
  <c r="IQ110" i="3"/>
  <c r="IQ108" i="3"/>
  <c r="IQ109" i="3"/>
  <c r="HX111" i="4"/>
  <c r="HX109" i="4"/>
  <c r="HX110" i="4"/>
  <c r="HX108" i="4"/>
  <c r="IQ107" i="3"/>
  <c r="HX69" i="4"/>
  <c r="HX107" i="4"/>
  <c r="HX67" i="4"/>
  <c r="HX68" i="4"/>
  <c r="HX65" i="4"/>
  <c r="HX66" i="4"/>
  <c r="HX64" i="4"/>
  <c r="HX58" i="4"/>
  <c r="HX63" i="4"/>
  <c r="HX57" i="4"/>
  <c r="HX56" i="4"/>
  <c r="HX59" i="4"/>
  <c r="HX55" i="4"/>
  <c r="HX54" i="4"/>
  <c r="HX53" i="4"/>
  <c r="HX36" i="4"/>
  <c r="HX39" i="4"/>
  <c r="HX38" i="4"/>
  <c r="HX37" i="4"/>
  <c r="HX34" i="4"/>
  <c r="HX35" i="4"/>
  <c r="HX33" i="4"/>
  <c r="IQ65" i="3"/>
  <c r="IQ64" i="3"/>
  <c r="IQ66" i="3"/>
  <c r="IQ67" i="3"/>
  <c r="IQ68" i="3"/>
  <c r="IQ69" i="3"/>
  <c r="IQ63" i="3"/>
  <c r="IQ54" i="3"/>
  <c r="IQ57" i="3"/>
  <c r="IQ55" i="3"/>
  <c r="IQ56" i="3"/>
  <c r="IQ58" i="3"/>
  <c r="IQ59" i="3"/>
  <c r="IQ53" i="3"/>
  <c r="IQ34" i="3"/>
  <c r="IQ36" i="3"/>
  <c r="IQ35" i="3"/>
  <c r="IQ39" i="3"/>
  <c r="IQ37" i="3"/>
  <c r="IQ38" i="3"/>
  <c r="IQ33" i="3"/>
  <c r="IQ16" i="3"/>
  <c r="IQ15" i="3"/>
  <c r="IQ17" i="3"/>
  <c r="IQ14" i="3"/>
  <c r="IQ13" i="3"/>
  <c r="IQ12" i="3"/>
  <c r="IQ11" i="3"/>
  <c r="IR6" i="3"/>
  <c r="IQ22" i="3"/>
  <c r="IQ26" i="3"/>
  <c r="IQ28" i="3"/>
  <c r="IQ27" i="3"/>
  <c r="HX22" i="4"/>
  <c r="HX17" i="4"/>
  <c r="HX16" i="4"/>
  <c r="HX14" i="4"/>
  <c r="HX15" i="4"/>
  <c r="HX13" i="4"/>
  <c r="HX11" i="4"/>
  <c r="HX12" i="4"/>
  <c r="HX27" i="4"/>
  <c r="HX26" i="4"/>
  <c r="HX28" i="4"/>
  <c r="HY6" i="4"/>
  <c r="IH79" i="10"/>
  <c r="IH80" i="10"/>
  <c r="IH68" i="10"/>
  <c r="IH75" i="10"/>
  <c r="IH65" i="10"/>
  <c r="IH24" i="10"/>
  <c r="IH61" i="10"/>
  <c r="IH25" i="10"/>
  <c r="IH59" i="10"/>
  <c r="IH23" i="10"/>
  <c r="IH15" i="10"/>
  <c r="IH14" i="10"/>
  <c r="II6" i="10"/>
  <c r="HW116" i="6"/>
  <c r="HX1" i="6"/>
  <c r="HX7" i="6"/>
  <c r="HX102" i="6" l="1"/>
  <c r="HX100" i="6"/>
  <c r="HX101" i="6"/>
  <c r="HX97" i="6"/>
  <c r="HX99" i="6"/>
  <c r="HX96" i="6"/>
  <c r="HX98" i="6"/>
  <c r="HX75" i="6"/>
  <c r="HX76" i="6"/>
  <c r="HX77" i="6"/>
  <c r="HX78" i="6"/>
  <c r="HX79" i="6"/>
  <c r="HX80" i="6"/>
  <c r="HX44" i="6"/>
  <c r="HX74" i="6"/>
  <c r="HX48" i="6"/>
  <c r="HX46" i="6"/>
  <c r="HX47" i="6"/>
  <c r="HX45" i="6"/>
  <c r="HX49" i="6"/>
  <c r="HX116" i="4"/>
  <c r="HX43" i="6"/>
  <c r="IQ116" i="3"/>
  <c r="HX108" i="6"/>
  <c r="HX107" i="6"/>
  <c r="HX109" i="6"/>
  <c r="HX110" i="6"/>
  <c r="HX111" i="6"/>
  <c r="HX90" i="6"/>
  <c r="HX91" i="6"/>
  <c r="HX89" i="6"/>
  <c r="HX87" i="6"/>
  <c r="HX88" i="6"/>
  <c r="HX86" i="6"/>
  <c r="HX85" i="6"/>
  <c r="HX151" i="6"/>
  <c r="HX137" i="6"/>
  <c r="HX149" i="6"/>
  <c r="HX153" i="6"/>
  <c r="HX142" i="6"/>
  <c r="HX118" i="6"/>
  <c r="HX147" i="6"/>
  <c r="HX117" i="6"/>
  <c r="HX69" i="6"/>
  <c r="HX68" i="6"/>
  <c r="HX67" i="6"/>
  <c r="HX66" i="6"/>
  <c r="HX65" i="6"/>
  <c r="HX64" i="6"/>
  <c r="HX59" i="6"/>
  <c r="HX58" i="6"/>
  <c r="HX57" i="6"/>
  <c r="HX63" i="6"/>
  <c r="HX56" i="6"/>
  <c r="HX55" i="6"/>
  <c r="HX39" i="6"/>
  <c r="HX54" i="6"/>
  <c r="HX53" i="6"/>
  <c r="HX38" i="6"/>
  <c r="HX36" i="6"/>
  <c r="HX33" i="6"/>
  <c r="HX35" i="6"/>
  <c r="HX17" i="6"/>
  <c r="HX16" i="6"/>
  <c r="HX15" i="6"/>
  <c r="HX34" i="6"/>
  <c r="HX14" i="6"/>
  <c r="HX13" i="6"/>
  <c r="HX12" i="6"/>
  <c r="HX37" i="6"/>
  <c r="HX11" i="6"/>
  <c r="HX22" i="6"/>
  <c r="HX27" i="6"/>
  <c r="HX28" i="6"/>
  <c r="HX26" i="6"/>
  <c r="IH82" i="10"/>
  <c r="HX188" i="6"/>
  <c r="HX187" i="6"/>
  <c r="HX192" i="6"/>
  <c r="II7" i="10"/>
  <c r="II54" i="10" s="1"/>
  <c r="II1" i="10"/>
  <c r="HX193" i="6"/>
  <c r="HX194" i="6"/>
  <c r="HX183" i="6"/>
  <c r="HX182" i="6"/>
  <c r="HX181" i="6"/>
  <c r="HX144" i="6"/>
  <c r="HY6" i="6"/>
  <c r="HY1" i="4"/>
  <c r="HY7" i="4"/>
  <c r="IR7" i="3"/>
  <c r="IR1" i="3"/>
  <c r="HY101" i="4" l="1"/>
  <c r="HY102" i="4"/>
  <c r="HY100" i="4"/>
  <c r="HY98" i="4"/>
  <c r="HY99" i="4"/>
  <c r="HY97" i="4"/>
  <c r="HY76" i="4"/>
  <c r="HY75" i="4"/>
  <c r="HY77" i="4"/>
  <c r="HY96" i="4"/>
  <c r="HY78" i="4"/>
  <c r="HY80" i="4"/>
  <c r="HY79" i="4"/>
  <c r="IR101" i="3"/>
  <c r="IR102" i="3"/>
  <c r="IR100" i="3"/>
  <c r="IR99" i="3"/>
  <c r="IR96" i="3"/>
  <c r="IR98" i="3"/>
  <c r="IR97" i="3"/>
  <c r="IR75" i="3"/>
  <c r="IR77" i="3"/>
  <c r="IR76" i="3"/>
  <c r="IR79" i="3"/>
  <c r="IR78" i="3"/>
  <c r="IR80" i="3"/>
  <c r="HY74" i="4"/>
  <c r="HY44" i="4"/>
  <c r="HY46" i="4"/>
  <c r="HY49" i="4"/>
  <c r="HY48" i="4"/>
  <c r="HY45" i="4"/>
  <c r="HY47" i="4"/>
  <c r="IR74" i="3"/>
  <c r="IR44" i="3"/>
  <c r="IR45" i="3"/>
  <c r="IR47" i="3"/>
  <c r="IR48" i="3"/>
  <c r="IR46" i="3"/>
  <c r="IR49" i="3"/>
  <c r="HY43" i="4"/>
  <c r="IR43" i="3"/>
  <c r="II55" i="10"/>
  <c r="IR151" i="3"/>
  <c r="IR153" i="3"/>
  <c r="IR147" i="3"/>
  <c r="IR118" i="3"/>
  <c r="IR117" i="3"/>
  <c r="IR149" i="3"/>
  <c r="II81" i="10"/>
  <c r="IJ83" i="10" s="1"/>
  <c r="II74" i="10"/>
  <c r="II73" i="10"/>
  <c r="HY151" i="4"/>
  <c r="HY153" i="4"/>
  <c r="HY147" i="4"/>
  <c r="HY117" i="4"/>
  <c r="HY118" i="4"/>
  <c r="HY149" i="4"/>
  <c r="II12" i="10"/>
  <c r="II13" i="10"/>
  <c r="IR194" i="3"/>
  <c r="IR193" i="3"/>
  <c r="IR187" i="3"/>
  <c r="IR188" i="3"/>
  <c r="IR183" i="3"/>
  <c r="IR192" i="3"/>
  <c r="IR182" i="3"/>
  <c r="IR181" i="3"/>
  <c r="IR144" i="3"/>
  <c r="IR142" i="3"/>
  <c r="IR137" i="3"/>
  <c r="HY194" i="4"/>
  <c r="HY193" i="4"/>
  <c r="HY192" i="4"/>
  <c r="HY188" i="4"/>
  <c r="HY187" i="4"/>
  <c r="HY183" i="4"/>
  <c r="HY182" i="4"/>
  <c r="HY181" i="4"/>
  <c r="HY142" i="4"/>
  <c r="HY137" i="4"/>
  <c r="HY144" i="4"/>
  <c r="IR91" i="3"/>
  <c r="IR90" i="3"/>
  <c r="IR88" i="3"/>
  <c r="IR89" i="3"/>
  <c r="IR86" i="3"/>
  <c r="IR87" i="3"/>
  <c r="IR85" i="3"/>
  <c r="HY91" i="4"/>
  <c r="HY90" i="4"/>
  <c r="HY89" i="4"/>
  <c r="HY88" i="4"/>
  <c r="HY86" i="4"/>
  <c r="HY87" i="4"/>
  <c r="HY85" i="4"/>
  <c r="IR111" i="3"/>
  <c r="IR110" i="3"/>
  <c r="IR109" i="3"/>
  <c r="IR108" i="3"/>
  <c r="HY110" i="4"/>
  <c r="HY111" i="4"/>
  <c r="HY108" i="4"/>
  <c r="HY109" i="4"/>
  <c r="IR107" i="3"/>
  <c r="HY69" i="4"/>
  <c r="HY107" i="4"/>
  <c r="HY68" i="4"/>
  <c r="HY65" i="4"/>
  <c r="HY66" i="4"/>
  <c r="HY67" i="4"/>
  <c r="HY64" i="4"/>
  <c r="HY63" i="4"/>
  <c r="HY58" i="4"/>
  <c r="HY59" i="4"/>
  <c r="HY57" i="4"/>
  <c r="HY56" i="4"/>
  <c r="HY54" i="4"/>
  <c r="HY53" i="4"/>
  <c r="HY36" i="4"/>
  <c r="HY34" i="4"/>
  <c r="HY39" i="4"/>
  <c r="HY55" i="4"/>
  <c r="HY37" i="4"/>
  <c r="HY38" i="4"/>
  <c r="HY35" i="4"/>
  <c r="HY33" i="4"/>
  <c r="IR64" i="3"/>
  <c r="IR65" i="3"/>
  <c r="IR66" i="3"/>
  <c r="IR67" i="3"/>
  <c r="IR68" i="3"/>
  <c r="IR69" i="3"/>
  <c r="IR63" i="3"/>
  <c r="IR54" i="3"/>
  <c r="IR57" i="3"/>
  <c r="IR56" i="3"/>
  <c r="IR55" i="3"/>
  <c r="IR58" i="3"/>
  <c r="IR59" i="3"/>
  <c r="IR53" i="3"/>
  <c r="IR35" i="3"/>
  <c r="IR34" i="3"/>
  <c r="IR36" i="3"/>
  <c r="IR37" i="3"/>
  <c r="IR38" i="3"/>
  <c r="IR39" i="3"/>
  <c r="IR33" i="3"/>
  <c r="IR16" i="3"/>
  <c r="IR15" i="3"/>
  <c r="IR17" i="3"/>
  <c r="IR14" i="3"/>
  <c r="IR13" i="3"/>
  <c r="IR12" i="3"/>
  <c r="IR11" i="3"/>
  <c r="IS6" i="3"/>
  <c r="IR22" i="3"/>
  <c r="IR27" i="3"/>
  <c r="IR26" i="3"/>
  <c r="IR28" i="3"/>
  <c r="HY27" i="4"/>
  <c r="HY22" i="4"/>
  <c r="HY17" i="4"/>
  <c r="HY16" i="4"/>
  <c r="HY14" i="4"/>
  <c r="HY15" i="4"/>
  <c r="HY11" i="4"/>
  <c r="HY13" i="4"/>
  <c r="HY12" i="4"/>
  <c r="HY28" i="4"/>
  <c r="HY26" i="4"/>
  <c r="HZ6" i="4"/>
  <c r="II80" i="10"/>
  <c r="II79" i="10"/>
  <c r="II68" i="10"/>
  <c r="II75" i="10"/>
  <c r="II59" i="10"/>
  <c r="II25" i="10"/>
  <c r="II61" i="10"/>
  <c r="II65" i="10"/>
  <c r="II24" i="10"/>
  <c r="II23" i="10"/>
  <c r="II15" i="10"/>
  <c r="II14" i="10"/>
  <c r="IJ6" i="10"/>
  <c r="HX116" i="6"/>
  <c r="HY1" i="6"/>
  <c r="HY7" i="6"/>
  <c r="HY102" i="6" l="1"/>
  <c r="HY101" i="6"/>
  <c r="HY99" i="6"/>
  <c r="HY98" i="6"/>
  <c r="HY100" i="6"/>
  <c r="HY96" i="6"/>
  <c r="HY97" i="6"/>
  <c r="HY75" i="6"/>
  <c r="HY76" i="6"/>
  <c r="HY77" i="6"/>
  <c r="HY79" i="6"/>
  <c r="HY78" i="6"/>
  <c r="HY80" i="6"/>
  <c r="HY74" i="6"/>
  <c r="HY44" i="6"/>
  <c r="HY49" i="6"/>
  <c r="HY46" i="6"/>
  <c r="HY45" i="6"/>
  <c r="HY48" i="6"/>
  <c r="HY47" i="6"/>
  <c r="HY43" i="6"/>
  <c r="IR116" i="3"/>
  <c r="HY116" i="4"/>
  <c r="HY108" i="6"/>
  <c r="HY107" i="6"/>
  <c r="HY109" i="6"/>
  <c r="HY111" i="6"/>
  <c r="HY110" i="6"/>
  <c r="HY90" i="6"/>
  <c r="HY91" i="6"/>
  <c r="HY89" i="6"/>
  <c r="HY88" i="6"/>
  <c r="HY87" i="6"/>
  <c r="HY86" i="6"/>
  <c r="HY85" i="6"/>
  <c r="HY151" i="6"/>
  <c r="HY137" i="6"/>
  <c r="HY149" i="6"/>
  <c r="HY153" i="6"/>
  <c r="HY142" i="6"/>
  <c r="HY118" i="6"/>
  <c r="HY147" i="6"/>
  <c r="HY117" i="6"/>
  <c r="HY68" i="6"/>
  <c r="HY67" i="6"/>
  <c r="HY69" i="6"/>
  <c r="HY66" i="6"/>
  <c r="HY64" i="6"/>
  <c r="HY65" i="6"/>
  <c r="HY59" i="6"/>
  <c r="HY58" i="6"/>
  <c r="HY63" i="6"/>
  <c r="HY56" i="6"/>
  <c r="HY54" i="6"/>
  <c r="HY57" i="6"/>
  <c r="HY53" i="6"/>
  <c r="HY39" i="6"/>
  <c r="HY37" i="6"/>
  <c r="HY38" i="6"/>
  <c r="HY36" i="6"/>
  <c r="HY55" i="6"/>
  <c r="HY35" i="6"/>
  <c r="HY33" i="6"/>
  <c r="HY17" i="6"/>
  <c r="HY16" i="6"/>
  <c r="HY15" i="6"/>
  <c r="HY34" i="6"/>
  <c r="HY14" i="6"/>
  <c r="HY12" i="6"/>
  <c r="HY11" i="6"/>
  <c r="HY13" i="6"/>
  <c r="HY22" i="6"/>
  <c r="HY28" i="6"/>
  <c r="HY26" i="6"/>
  <c r="HY27" i="6"/>
  <c r="II82" i="10"/>
  <c r="HY187" i="6"/>
  <c r="HY192" i="6"/>
  <c r="HY188" i="6"/>
  <c r="IJ7" i="10"/>
  <c r="IJ54" i="10" s="1"/>
  <c r="IJ1" i="10"/>
  <c r="HY193" i="6"/>
  <c r="HY194" i="6"/>
  <c r="HY183" i="6"/>
  <c r="HY182" i="6"/>
  <c r="HY181" i="6"/>
  <c r="HY144" i="6"/>
  <c r="HZ6" i="6"/>
  <c r="HZ7" i="4"/>
  <c r="HZ1" i="4"/>
  <c r="IS7" i="3"/>
  <c r="IS1" i="3"/>
  <c r="HZ101" i="4" l="1"/>
  <c r="HZ102" i="4"/>
  <c r="HZ100" i="4"/>
  <c r="HZ99" i="4"/>
  <c r="HZ98" i="4"/>
  <c r="HZ96" i="4"/>
  <c r="HZ75" i="4"/>
  <c r="HZ97" i="4"/>
  <c r="HZ77" i="4"/>
  <c r="HZ79" i="4"/>
  <c r="HZ78" i="4"/>
  <c r="HZ76" i="4"/>
  <c r="HZ80" i="4"/>
  <c r="IS102" i="3"/>
  <c r="IS101" i="3"/>
  <c r="IS99" i="3"/>
  <c r="IS100" i="3"/>
  <c r="IS98" i="3"/>
  <c r="IS97" i="3"/>
  <c r="IS96" i="3"/>
  <c r="IS76" i="3"/>
  <c r="IS75" i="3"/>
  <c r="IS78" i="3"/>
  <c r="IS77" i="3"/>
  <c r="IS79" i="3"/>
  <c r="IS80" i="3"/>
  <c r="HZ74" i="4"/>
  <c r="HZ44" i="4"/>
  <c r="HZ45" i="4"/>
  <c r="HZ46" i="4"/>
  <c r="HZ48" i="4"/>
  <c r="HZ49" i="4"/>
  <c r="HZ47" i="4"/>
  <c r="IS74" i="3"/>
  <c r="IS44" i="3"/>
  <c r="IS45" i="3"/>
  <c r="IS46" i="3"/>
  <c r="IS47" i="3"/>
  <c r="IS48" i="3"/>
  <c r="IS49" i="3"/>
  <c r="HZ43" i="4"/>
  <c r="IS43" i="3"/>
  <c r="IJ55" i="10"/>
  <c r="IJ73" i="10"/>
  <c r="IJ81" i="10"/>
  <c r="IK83" i="10" s="1"/>
  <c r="IJ74" i="10"/>
  <c r="IS151" i="3"/>
  <c r="IS153" i="3"/>
  <c r="IS147" i="3"/>
  <c r="IS149" i="3"/>
  <c r="IS118" i="3"/>
  <c r="IS117" i="3"/>
  <c r="HZ153" i="4"/>
  <c r="HZ151" i="4"/>
  <c r="HZ149" i="4"/>
  <c r="HZ147" i="4"/>
  <c r="HZ117" i="4"/>
  <c r="HZ118" i="4"/>
  <c r="IJ13" i="10"/>
  <c r="IJ12" i="10"/>
  <c r="IS193" i="3"/>
  <c r="IS194" i="3"/>
  <c r="IS188" i="3"/>
  <c r="IS183" i="3"/>
  <c r="IS187" i="3"/>
  <c r="IS192" i="3"/>
  <c r="IS182" i="3"/>
  <c r="IS181" i="3"/>
  <c r="IS144" i="3"/>
  <c r="IS142" i="3"/>
  <c r="IS137" i="3"/>
  <c r="HZ194" i="4"/>
  <c r="HZ193" i="4"/>
  <c r="HZ188" i="4"/>
  <c r="HZ187" i="4"/>
  <c r="HZ192" i="4"/>
  <c r="HZ182" i="4"/>
  <c r="HZ181" i="4"/>
  <c r="HZ183" i="4"/>
  <c r="HZ144" i="4"/>
  <c r="HZ142" i="4"/>
  <c r="HZ137" i="4"/>
  <c r="IS91" i="3"/>
  <c r="IS90" i="3"/>
  <c r="IS88" i="3"/>
  <c r="IS89" i="3"/>
  <c r="IS85" i="3"/>
  <c r="IS87" i="3"/>
  <c r="IS86" i="3"/>
  <c r="HZ90" i="4"/>
  <c r="HZ91" i="4"/>
  <c r="HZ89" i="4"/>
  <c r="HZ88" i="4"/>
  <c r="HZ86" i="4"/>
  <c r="HZ87" i="4"/>
  <c r="HZ85" i="4"/>
  <c r="IS110" i="3"/>
  <c r="IS109" i="3"/>
  <c r="IS108" i="3"/>
  <c r="IS111" i="3"/>
  <c r="HZ110" i="4"/>
  <c r="HZ111" i="4"/>
  <c r="HZ108" i="4"/>
  <c r="HZ109" i="4"/>
  <c r="IS107" i="3"/>
  <c r="HZ69" i="4"/>
  <c r="HZ107" i="4"/>
  <c r="HZ67" i="4"/>
  <c r="HZ65" i="4"/>
  <c r="HZ66" i="4"/>
  <c r="HZ68" i="4"/>
  <c r="HZ64" i="4"/>
  <c r="HZ58" i="4"/>
  <c r="HZ63" i="4"/>
  <c r="HZ59" i="4"/>
  <c r="HZ56" i="4"/>
  <c r="HZ57" i="4"/>
  <c r="HZ55" i="4"/>
  <c r="HZ54" i="4"/>
  <c r="HZ38" i="4"/>
  <c r="HZ53" i="4"/>
  <c r="HZ39" i="4"/>
  <c r="HZ36" i="4"/>
  <c r="HZ37" i="4"/>
  <c r="HZ35" i="4"/>
  <c r="HZ34" i="4"/>
  <c r="HZ33" i="4"/>
  <c r="IS64" i="3"/>
  <c r="IS65" i="3"/>
  <c r="IS66" i="3"/>
  <c r="IS67" i="3"/>
  <c r="IS68" i="3"/>
  <c r="IS69" i="3"/>
  <c r="IS63" i="3"/>
  <c r="IS56" i="3"/>
  <c r="IS54" i="3"/>
  <c r="IS57" i="3"/>
  <c r="IS59" i="3"/>
  <c r="IS55" i="3"/>
  <c r="IS58" i="3"/>
  <c r="IS53" i="3"/>
  <c r="IS35" i="3"/>
  <c r="IS34" i="3"/>
  <c r="IS37" i="3"/>
  <c r="IS38" i="3"/>
  <c r="IS36" i="3"/>
  <c r="IS39" i="3"/>
  <c r="IS33" i="3"/>
  <c r="IS17" i="3"/>
  <c r="IS15" i="3"/>
  <c r="IS13" i="3"/>
  <c r="IS12" i="3"/>
  <c r="IS11" i="3"/>
  <c r="IS16" i="3"/>
  <c r="IS14" i="3"/>
  <c r="IT6" i="3"/>
  <c r="IS26" i="3"/>
  <c r="IS22" i="3"/>
  <c r="IS28" i="3"/>
  <c r="IS27" i="3"/>
  <c r="HZ22" i="4"/>
  <c r="HZ16" i="4"/>
  <c r="HZ17" i="4"/>
  <c r="HZ15" i="4"/>
  <c r="HZ13" i="4"/>
  <c r="HZ11" i="4"/>
  <c r="HZ14" i="4"/>
  <c r="HZ12" i="4"/>
  <c r="HZ28" i="4"/>
  <c r="HZ27" i="4"/>
  <c r="HZ26" i="4"/>
  <c r="IA6" i="4"/>
  <c r="IJ80" i="10"/>
  <c r="IJ79" i="10"/>
  <c r="IJ68" i="10"/>
  <c r="IJ75" i="10"/>
  <c r="IJ24" i="10"/>
  <c r="IJ65" i="10"/>
  <c r="IJ61" i="10"/>
  <c r="IJ59" i="10"/>
  <c r="IJ25" i="10"/>
  <c r="IJ23" i="10"/>
  <c r="IJ15" i="10"/>
  <c r="IJ14" i="10"/>
  <c r="IK6" i="10"/>
  <c r="HY116" i="6"/>
  <c r="HZ1" i="6"/>
  <c r="HZ7" i="6"/>
  <c r="HZ101" i="6" l="1"/>
  <c r="HZ102" i="6"/>
  <c r="HZ100" i="6"/>
  <c r="HZ98" i="6"/>
  <c r="HZ99" i="6"/>
  <c r="HZ96" i="6"/>
  <c r="HZ97" i="6"/>
  <c r="HZ75" i="6"/>
  <c r="HZ76" i="6"/>
  <c r="HZ79" i="6"/>
  <c r="HZ78" i="6"/>
  <c r="HZ77" i="6"/>
  <c r="HZ80" i="6"/>
  <c r="HZ74" i="6"/>
  <c r="HZ45" i="6"/>
  <c r="HZ46" i="6"/>
  <c r="HZ44" i="6"/>
  <c r="HZ48" i="6"/>
  <c r="HZ49" i="6"/>
  <c r="HZ47" i="6"/>
  <c r="HZ43" i="6"/>
  <c r="IS116" i="3"/>
  <c r="HZ116" i="4"/>
  <c r="HZ107" i="6"/>
  <c r="HZ108" i="6"/>
  <c r="HZ109" i="6"/>
  <c r="HZ110" i="6"/>
  <c r="HZ111" i="6"/>
  <c r="HZ90" i="6"/>
  <c r="HZ91" i="6"/>
  <c r="HZ89" i="6"/>
  <c r="HZ88" i="6"/>
  <c r="HZ87" i="6"/>
  <c r="HZ86" i="6"/>
  <c r="HZ85" i="6"/>
  <c r="HZ151" i="6"/>
  <c r="HZ137" i="6"/>
  <c r="HZ149" i="6"/>
  <c r="HZ153" i="6"/>
  <c r="HZ142" i="6"/>
  <c r="HZ118" i="6"/>
  <c r="HZ147" i="6"/>
  <c r="HZ117" i="6"/>
  <c r="HZ69" i="6"/>
  <c r="HZ67" i="6"/>
  <c r="HZ66" i="6"/>
  <c r="HZ68" i="6"/>
  <c r="HZ64" i="6"/>
  <c r="HZ65" i="6"/>
  <c r="HZ59" i="6"/>
  <c r="HZ63" i="6"/>
  <c r="HZ58" i="6"/>
  <c r="HZ56" i="6"/>
  <c r="HZ54" i="6"/>
  <c r="HZ57" i="6"/>
  <c r="HZ53" i="6"/>
  <c r="HZ37" i="6"/>
  <c r="HZ38" i="6"/>
  <c r="HZ36" i="6"/>
  <c r="HZ55" i="6"/>
  <c r="HZ35" i="6"/>
  <c r="HZ33" i="6"/>
  <c r="HZ39" i="6"/>
  <c r="HZ34" i="6"/>
  <c r="HZ17" i="6"/>
  <c r="HZ16" i="6"/>
  <c r="HZ15" i="6"/>
  <c r="HZ14" i="6"/>
  <c r="HZ12" i="6"/>
  <c r="HZ11" i="6"/>
  <c r="HZ13" i="6"/>
  <c r="HZ22" i="6"/>
  <c r="HZ26" i="6"/>
  <c r="HZ27" i="6"/>
  <c r="HZ28" i="6"/>
  <c r="IJ82" i="10"/>
  <c r="HZ192" i="6"/>
  <c r="HZ187" i="6"/>
  <c r="HZ188" i="6"/>
  <c r="IK1" i="10"/>
  <c r="IK7" i="10"/>
  <c r="IK54" i="10" s="1"/>
  <c r="HZ193" i="6"/>
  <c r="HZ194" i="6"/>
  <c r="HZ183" i="6"/>
  <c r="HZ182" i="6"/>
  <c r="HZ181" i="6"/>
  <c r="HZ144" i="6"/>
  <c r="IA6" i="6"/>
  <c r="IA7" i="4"/>
  <c r="IA1" i="4"/>
  <c r="IT7" i="3"/>
  <c r="IT1" i="3"/>
  <c r="IA102" i="4" l="1"/>
  <c r="IA100" i="4"/>
  <c r="IA99" i="4"/>
  <c r="IA98" i="4"/>
  <c r="IA101" i="4"/>
  <c r="IA97" i="4"/>
  <c r="IA75" i="4"/>
  <c r="IA96" i="4"/>
  <c r="IA76" i="4"/>
  <c r="IA80" i="4"/>
  <c r="IA79" i="4"/>
  <c r="IA78" i="4"/>
  <c r="IA77" i="4"/>
  <c r="IT102" i="3"/>
  <c r="IT101" i="3"/>
  <c r="IT99" i="3"/>
  <c r="IT97" i="3"/>
  <c r="IT98" i="3"/>
  <c r="IT100" i="3"/>
  <c r="IT96" i="3"/>
  <c r="IT75" i="3"/>
  <c r="IT76" i="3"/>
  <c r="IT77" i="3"/>
  <c r="IT78" i="3"/>
  <c r="IT80" i="3"/>
  <c r="IT79" i="3"/>
  <c r="IA45" i="4"/>
  <c r="IA74" i="4"/>
  <c r="IA44" i="4"/>
  <c r="IA47" i="4"/>
  <c r="IA46" i="4"/>
  <c r="IA49" i="4"/>
  <c r="IA48" i="4"/>
  <c r="IT74" i="3"/>
  <c r="IT45" i="3"/>
  <c r="IT46" i="3"/>
  <c r="IT48" i="3"/>
  <c r="IT44" i="3"/>
  <c r="IT49" i="3"/>
  <c r="IT47" i="3"/>
  <c r="IA43" i="4"/>
  <c r="IT43" i="3"/>
  <c r="IK55" i="10"/>
  <c r="IK73" i="10"/>
  <c r="IK74" i="10"/>
  <c r="IK81" i="10"/>
  <c r="IL83" i="10" s="1"/>
  <c r="IT153" i="3"/>
  <c r="IT151" i="3"/>
  <c r="IT118" i="3"/>
  <c r="IT149" i="3"/>
  <c r="IT147" i="3"/>
  <c r="IT117" i="3"/>
  <c r="IA151" i="4"/>
  <c r="IA153" i="4"/>
  <c r="IA147" i="4"/>
  <c r="IA117" i="4"/>
  <c r="IA118" i="4"/>
  <c r="IA149" i="4"/>
  <c r="IK13" i="10"/>
  <c r="IK12" i="10"/>
  <c r="IT193" i="3"/>
  <c r="IT192" i="3"/>
  <c r="IT194" i="3"/>
  <c r="IT188" i="3"/>
  <c r="IT187" i="3"/>
  <c r="IT182" i="3"/>
  <c r="IT181" i="3"/>
  <c r="IT183" i="3"/>
  <c r="IT144" i="3"/>
  <c r="IT142" i="3"/>
  <c r="IT137" i="3"/>
  <c r="IA194" i="4"/>
  <c r="IA193" i="4"/>
  <c r="IA192" i="4"/>
  <c r="IA188" i="4"/>
  <c r="IA187" i="4"/>
  <c r="IA182" i="4"/>
  <c r="IA181" i="4"/>
  <c r="IA183" i="4"/>
  <c r="IA142" i="4"/>
  <c r="IA144" i="4"/>
  <c r="IA137" i="4"/>
  <c r="IT90" i="3"/>
  <c r="IT88" i="3"/>
  <c r="IT89" i="3"/>
  <c r="IT91" i="3"/>
  <c r="IT86" i="3"/>
  <c r="IT87" i="3"/>
  <c r="IT85" i="3"/>
  <c r="IA91" i="4"/>
  <c r="IA90" i="4"/>
  <c r="IA89" i="4"/>
  <c r="IA88" i="4"/>
  <c r="IA87" i="4"/>
  <c r="IA85" i="4"/>
  <c r="IA86" i="4"/>
  <c r="IA111" i="4"/>
  <c r="IA110" i="4"/>
  <c r="IA109" i="4"/>
  <c r="IA108" i="4"/>
  <c r="IT110" i="3"/>
  <c r="IT109" i="3"/>
  <c r="IT111" i="3"/>
  <c r="IT108" i="3"/>
  <c r="IT107" i="3"/>
  <c r="IA107" i="4"/>
  <c r="IA68" i="4"/>
  <c r="IA69" i="4"/>
  <c r="IA65" i="4"/>
  <c r="IA66" i="4"/>
  <c r="IA67" i="4"/>
  <c r="IA64" i="4"/>
  <c r="IA63" i="4"/>
  <c r="IA59" i="4"/>
  <c r="IA58" i="4"/>
  <c r="IA57" i="4"/>
  <c r="IA55" i="4"/>
  <c r="IA53" i="4"/>
  <c r="IA39" i="4"/>
  <c r="IA54" i="4"/>
  <c r="IA56" i="4"/>
  <c r="IA37" i="4"/>
  <c r="IA38" i="4"/>
  <c r="IA35" i="4"/>
  <c r="IA34" i="4"/>
  <c r="IA33" i="4"/>
  <c r="IA36" i="4"/>
  <c r="IT64" i="3"/>
  <c r="IT65" i="3"/>
  <c r="IT66" i="3"/>
  <c r="IT67" i="3"/>
  <c r="IT68" i="3"/>
  <c r="IT69" i="3"/>
  <c r="IT63" i="3"/>
  <c r="IT56" i="3"/>
  <c r="IT54" i="3"/>
  <c r="IT55" i="3"/>
  <c r="IT59" i="3"/>
  <c r="IT57" i="3"/>
  <c r="IT58" i="3"/>
  <c r="IT53" i="3"/>
  <c r="IT35" i="3"/>
  <c r="IT36" i="3"/>
  <c r="IT34" i="3"/>
  <c r="IT37" i="3"/>
  <c r="IT38" i="3"/>
  <c r="IT39" i="3"/>
  <c r="IT33" i="3"/>
  <c r="IT17" i="3"/>
  <c r="IT15" i="3"/>
  <c r="IT16" i="3"/>
  <c r="IT14" i="3"/>
  <c r="IT12" i="3"/>
  <c r="IT13" i="3"/>
  <c r="IT11" i="3"/>
  <c r="IU6" i="3"/>
  <c r="IT28" i="3"/>
  <c r="IT22" i="3"/>
  <c r="IT27" i="3"/>
  <c r="IT26" i="3"/>
  <c r="IA27" i="4"/>
  <c r="IA22" i="4"/>
  <c r="IA17" i="4"/>
  <c r="IA16" i="4"/>
  <c r="IA15" i="4"/>
  <c r="IA14" i="4"/>
  <c r="IA13" i="4"/>
  <c r="IA12" i="4"/>
  <c r="IA11" i="4"/>
  <c r="IA28" i="4"/>
  <c r="IA26" i="4"/>
  <c r="IB6" i="4"/>
  <c r="IK79" i="10"/>
  <c r="IK80" i="10"/>
  <c r="IK68" i="10"/>
  <c r="IK75" i="10"/>
  <c r="IK65" i="10"/>
  <c r="IK24" i="10"/>
  <c r="IK61" i="10"/>
  <c r="IK59" i="10"/>
  <c r="IK25" i="10"/>
  <c r="IK23" i="10"/>
  <c r="IK15" i="10"/>
  <c r="IK14" i="10"/>
  <c r="IL6" i="10"/>
  <c r="HZ116" i="6"/>
  <c r="IA7" i="6"/>
  <c r="IA1" i="6"/>
  <c r="IA102" i="6" l="1"/>
  <c r="IA101" i="6"/>
  <c r="IA99" i="6"/>
  <c r="IA97" i="6"/>
  <c r="IA98" i="6"/>
  <c r="IA100" i="6"/>
  <c r="IA96" i="6"/>
  <c r="IA75" i="6"/>
  <c r="IA77" i="6"/>
  <c r="IA78" i="6"/>
  <c r="IA79" i="6"/>
  <c r="IA76" i="6"/>
  <c r="IA80" i="6"/>
  <c r="IA74" i="6"/>
  <c r="IA45" i="6"/>
  <c r="IA46" i="6"/>
  <c r="IA47" i="6"/>
  <c r="IA48" i="6"/>
  <c r="IA44" i="6"/>
  <c r="IA49" i="6"/>
  <c r="IT116" i="3"/>
  <c r="IA43" i="6"/>
  <c r="IA116" i="4"/>
  <c r="IA107" i="6"/>
  <c r="IA108" i="6"/>
  <c r="IA109" i="6"/>
  <c r="IA110" i="6"/>
  <c r="IA111" i="6"/>
  <c r="IA90" i="6"/>
  <c r="IA91" i="6"/>
  <c r="IA89" i="6"/>
  <c r="IA88" i="6"/>
  <c r="IA87" i="6"/>
  <c r="IA86" i="6"/>
  <c r="IA85" i="6"/>
  <c r="IA151" i="6"/>
  <c r="IA137" i="6"/>
  <c r="IA149" i="6"/>
  <c r="IA153" i="6"/>
  <c r="IA142" i="6"/>
  <c r="IA118" i="6"/>
  <c r="IA147" i="6"/>
  <c r="IA117" i="6"/>
  <c r="IA67" i="6"/>
  <c r="IA66" i="6"/>
  <c r="IA69" i="6"/>
  <c r="IA68" i="6"/>
  <c r="IA64" i="6"/>
  <c r="IA65" i="6"/>
  <c r="IA63" i="6"/>
  <c r="IA56" i="6"/>
  <c r="IA57" i="6"/>
  <c r="IA58" i="6"/>
  <c r="IA54" i="6"/>
  <c r="IA53" i="6"/>
  <c r="IA59" i="6"/>
  <c r="IA55" i="6"/>
  <c r="IA39" i="6"/>
  <c r="IA38" i="6"/>
  <c r="IA36" i="6"/>
  <c r="IA34" i="6"/>
  <c r="IA33" i="6"/>
  <c r="IA35" i="6"/>
  <c r="IA16" i="6"/>
  <c r="IA17" i="6"/>
  <c r="IA15" i="6"/>
  <c r="IA37" i="6"/>
  <c r="IA14" i="6"/>
  <c r="IA13" i="6"/>
  <c r="IA12" i="6"/>
  <c r="IA11" i="6"/>
  <c r="IA22" i="6"/>
  <c r="IA28" i="6"/>
  <c r="IA26" i="6"/>
  <c r="IA27" i="6"/>
  <c r="IK82" i="10"/>
  <c r="IA192" i="6"/>
  <c r="IA188" i="6"/>
  <c r="IA187" i="6"/>
  <c r="IL1" i="10"/>
  <c r="IL7" i="10"/>
  <c r="IL54" i="10" s="1"/>
  <c r="IA193" i="6"/>
  <c r="IA194" i="6"/>
  <c r="IA183" i="6"/>
  <c r="IA182" i="6"/>
  <c r="IA181" i="6"/>
  <c r="IA144" i="6"/>
  <c r="IB6" i="6"/>
  <c r="IB1" i="4"/>
  <c r="IB7" i="4"/>
  <c r="IU7" i="3"/>
  <c r="IU1" i="3"/>
  <c r="IB102" i="4" l="1"/>
  <c r="IB101" i="4"/>
  <c r="IB99" i="4"/>
  <c r="IB100" i="4"/>
  <c r="IB97" i="4"/>
  <c r="IB96" i="4"/>
  <c r="IB98" i="4"/>
  <c r="IB75" i="4"/>
  <c r="IB77" i="4"/>
  <c r="IB80" i="4"/>
  <c r="IB79" i="4"/>
  <c r="IB78" i="4"/>
  <c r="IB76" i="4"/>
  <c r="IU101" i="3"/>
  <c r="IU102" i="3"/>
  <c r="IU100" i="3"/>
  <c r="IU98" i="3"/>
  <c r="IU97" i="3"/>
  <c r="IU96" i="3"/>
  <c r="IU76" i="3"/>
  <c r="IU78" i="3"/>
  <c r="IU77" i="3"/>
  <c r="IU75" i="3"/>
  <c r="IU80" i="3"/>
  <c r="IU99" i="3"/>
  <c r="IU79" i="3"/>
  <c r="IB74" i="4"/>
  <c r="IB46" i="4"/>
  <c r="IB44" i="4"/>
  <c r="IB48" i="4"/>
  <c r="IB47" i="4"/>
  <c r="IB45" i="4"/>
  <c r="IB49" i="4"/>
  <c r="IU74" i="3"/>
  <c r="IU45" i="3"/>
  <c r="IU44" i="3"/>
  <c r="IU46" i="3"/>
  <c r="IU47" i="3"/>
  <c r="IU49" i="3"/>
  <c r="IU48" i="3"/>
  <c r="IB43" i="4"/>
  <c r="IU43" i="3"/>
  <c r="IL55" i="10"/>
  <c r="IL73" i="10"/>
  <c r="IL81" i="10"/>
  <c r="IM83" i="10" s="1"/>
  <c r="IL74" i="10"/>
  <c r="IU153" i="3"/>
  <c r="IU151" i="3"/>
  <c r="IU118" i="3"/>
  <c r="IU149" i="3"/>
  <c r="IU147" i="3"/>
  <c r="IU117" i="3"/>
  <c r="IB151" i="4"/>
  <c r="IB147" i="4"/>
  <c r="IB149" i="4"/>
  <c r="IB118" i="4"/>
  <c r="IB117" i="4"/>
  <c r="IB153" i="4"/>
  <c r="IL13" i="10"/>
  <c r="IL12" i="10"/>
  <c r="IU193" i="3"/>
  <c r="IU192" i="3"/>
  <c r="IU194" i="3"/>
  <c r="IU188" i="3"/>
  <c r="IU187" i="3"/>
  <c r="IU183" i="3"/>
  <c r="IU181" i="3"/>
  <c r="IU182" i="3"/>
  <c r="IU142" i="3"/>
  <c r="IU137" i="3"/>
  <c r="IU144" i="3"/>
  <c r="IB194" i="4"/>
  <c r="IB193" i="4"/>
  <c r="IB192" i="4"/>
  <c r="IB188" i="4"/>
  <c r="IB183" i="4"/>
  <c r="IB182" i="4"/>
  <c r="IB181" i="4"/>
  <c r="IB187" i="4"/>
  <c r="IB144" i="4"/>
  <c r="IB142" i="4"/>
  <c r="IB137" i="4"/>
  <c r="IU91" i="3"/>
  <c r="IU88" i="3"/>
  <c r="IU90" i="3"/>
  <c r="IU89" i="3"/>
  <c r="IU85" i="3"/>
  <c r="IU86" i="3"/>
  <c r="IU87" i="3"/>
  <c r="IB91" i="4"/>
  <c r="IB90" i="4"/>
  <c r="IB89" i="4"/>
  <c r="IB88" i="4"/>
  <c r="IB87" i="4"/>
  <c r="IB86" i="4"/>
  <c r="IB85" i="4"/>
  <c r="IU110" i="3"/>
  <c r="IU111" i="3"/>
  <c r="IU109" i="3"/>
  <c r="IU108" i="3"/>
  <c r="IB110" i="4"/>
  <c r="IB109" i="4"/>
  <c r="IB111" i="4"/>
  <c r="IB108" i="4"/>
  <c r="IU107" i="3"/>
  <c r="IB69" i="4"/>
  <c r="IB67" i="4"/>
  <c r="IB66" i="4"/>
  <c r="IB107" i="4"/>
  <c r="IB68" i="4"/>
  <c r="IB64" i="4"/>
  <c r="IB65" i="4"/>
  <c r="IB63" i="4"/>
  <c r="IB59" i="4"/>
  <c r="IB58" i="4"/>
  <c r="IB56" i="4"/>
  <c r="IB57" i="4"/>
  <c r="IB55" i="4"/>
  <c r="IB53" i="4"/>
  <c r="IB54" i="4"/>
  <c r="IB39" i="4"/>
  <c r="IB37" i="4"/>
  <c r="IB38" i="4"/>
  <c r="IB36" i="4"/>
  <c r="IB33" i="4"/>
  <c r="IB35" i="4"/>
  <c r="IB34" i="4"/>
  <c r="IU64" i="3"/>
  <c r="IU65" i="3"/>
  <c r="IU66" i="3"/>
  <c r="IU69" i="3"/>
  <c r="IU68" i="3"/>
  <c r="IU67" i="3"/>
  <c r="IU63" i="3"/>
  <c r="IU56" i="3"/>
  <c r="IU55" i="3"/>
  <c r="IU59" i="3"/>
  <c r="IU57" i="3"/>
  <c r="IU54" i="3"/>
  <c r="IU58" i="3"/>
  <c r="IU53" i="3"/>
  <c r="IU35" i="3"/>
  <c r="IU36" i="3"/>
  <c r="IU39" i="3"/>
  <c r="IU34" i="3"/>
  <c r="IU37" i="3"/>
  <c r="IU38" i="3"/>
  <c r="IU17" i="3"/>
  <c r="IU33" i="3"/>
  <c r="IU16" i="3"/>
  <c r="IU15" i="3"/>
  <c r="IU14" i="3"/>
  <c r="IU11" i="3"/>
  <c r="IU13" i="3"/>
  <c r="IU12" i="3"/>
  <c r="IV6" i="3"/>
  <c r="IU22" i="3"/>
  <c r="IU26" i="3"/>
  <c r="IU28" i="3"/>
  <c r="IU27" i="3"/>
  <c r="IB22" i="4"/>
  <c r="IB16" i="4"/>
  <c r="IB17" i="4"/>
  <c r="IB15" i="4"/>
  <c r="IB13" i="4"/>
  <c r="IB14" i="4"/>
  <c r="IB12" i="4"/>
  <c r="IB11" i="4"/>
  <c r="IB26" i="4"/>
  <c r="IB27" i="4"/>
  <c r="IB28" i="4"/>
  <c r="IC6" i="4"/>
  <c r="IL80" i="10"/>
  <c r="IL79" i="10"/>
  <c r="IL68" i="10"/>
  <c r="IL75" i="10"/>
  <c r="IL59" i="10"/>
  <c r="IL25" i="10"/>
  <c r="IL24" i="10"/>
  <c r="IL61" i="10"/>
  <c r="IL65" i="10"/>
  <c r="IL23" i="10"/>
  <c r="IL15" i="10"/>
  <c r="IL14" i="10"/>
  <c r="IM6" i="10"/>
  <c r="IA116" i="6"/>
  <c r="IB1" i="6"/>
  <c r="IB7" i="6"/>
  <c r="IB102" i="6" l="1"/>
  <c r="IB101" i="6"/>
  <c r="IB100" i="6"/>
  <c r="IB99" i="6"/>
  <c r="IB97" i="6"/>
  <c r="IB96" i="6"/>
  <c r="IB98" i="6"/>
  <c r="IB75" i="6"/>
  <c r="IB76" i="6"/>
  <c r="IB80" i="6"/>
  <c r="IB79" i="6"/>
  <c r="IB78" i="6"/>
  <c r="IB77" i="6"/>
  <c r="IB44" i="6"/>
  <c r="IB74" i="6"/>
  <c r="IB45" i="6"/>
  <c r="IB46" i="6"/>
  <c r="IB47" i="6"/>
  <c r="IB48" i="6"/>
  <c r="IB49" i="6"/>
  <c r="IB43" i="6"/>
  <c r="IU116" i="3"/>
  <c r="IB116" i="4"/>
  <c r="IB107" i="6"/>
  <c r="IB108" i="6"/>
  <c r="IB110" i="6"/>
  <c r="IB109" i="6"/>
  <c r="IB111" i="6"/>
  <c r="IB91" i="6"/>
  <c r="IB89" i="6"/>
  <c r="IB88" i="6"/>
  <c r="IB90" i="6"/>
  <c r="IB86" i="6"/>
  <c r="IB87" i="6"/>
  <c r="IB85" i="6"/>
  <c r="IB151" i="6"/>
  <c r="IB137" i="6"/>
  <c r="IB149" i="6"/>
  <c r="IB153" i="6"/>
  <c r="IB142" i="6"/>
  <c r="IB118" i="6"/>
  <c r="IB147" i="6"/>
  <c r="IB117" i="6"/>
  <c r="IB69" i="6"/>
  <c r="IB68" i="6"/>
  <c r="IB67" i="6"/>
  <c r="IB66" i="6"/>
  <c r="IB65" i="6"/>
  <c r="IB64" i="6"/>
  <c r="IB63" i="6"/>
  <c r="IB57" i="6"/>
  <c r="IB59" i="6"/>
  <c r="IB53" i="6"/>
  <c r="IB55" i="6"/>
  <c r="IB56" i="6"/>
  <c r="IB58" i="6"/>
  <c r="IB38" i="6"/>
  <c r="IB39" i="6"/>
  <c r="IB36" i="6"/>
  <c r="IB37" i="6"/>
  <c r="IB35" i="6"/>
  <c r="IB34" i="6"/>
  <c r="IB17" i="6"/>
  <c r="IB15" i="6"/>
  <c r="IB33" i="6"/>
  <c r="IB14" i="6"/>
  <c r="IB13" i="6"/>
  <c r="IB12" i="6"/>
  <c r="IB11" i="6"/>
  <c r="IB54" i="6"/>
  <c r="IB16" i="6"/>
  <c r="IB22" i="6"/>
  <c r="IB26" i="6"/>
  <c r="IB28" i="6"/>
  <c r="IB27" i="6"/>
  <c r="IL82" i="10"/>
  <c r="IB192" i="6"/>
  <c r="IB188" i="6"/>
  <c r="IB187" i="6"/>
  <c r="IM1" i="10"/>
  <c r="IM7" i="10"/>
  <c r="IM54" i="10" s="1"/>
  <c r="IB193" i="6"/>
  <c r="IB194" i="6"/>
  <c r="IB182" i="6"/>
  <c r="IB183" i="6"/>
  <c r="IB181" i="6"/>
  <c r="IB144" i="6"/>
  <c r="IC6" i="6"/>
  <c r="IC7" i="4"/>
  <c r="IC1" i="4"/>
  <c r="IV7" i="3"/>
  <c r="IV1" i="3"/>
  <c r="IC102" i="4" l="1"/>
  <c r="IC101" i="4"/>
  <c r="IC99" i="4"/>
  <c r="IC100" i="4"/>
  <c r="IC97" i="4"/>
  <c r="IC98" i="4"/>
  <c r="IC75" i="4"/>
  <c r="IC96" i="4"/>
  <c r="IC80" i="4"/>
  <c r="IC79" i="4"/>
  <c r="IC78" i="4"/>
  <c r="IC76" i="4"/>
  <c r="IC77" i="4"/>
  <c r="IV102" i="3"/>
  <c r="IV100" i="3"/>
  <c r="IV101" i="3"/>
  <c r="IV99" i="3"/>
  <c r="IV97" i="3"/>
  <c r="IV98" i="3"/>
  <c r="IV76" i="3"/>
  <c r="IV77" i="3"/>
  <c r="IV96" i="3"/>
  <c r="IV78" i="3"/>
  <c r="IV80" i="3"/>
  <c r="IV79" i="3"/>
  <c r="IV75" i="3"/>
  <c r="IC74" i="4"/>
  <c r="IC44" i="4"/>
  <c r="IC45" i="4"/>
  <c r="IC49" i="4"/>
  <c r="IC48" i="4"/>
  <c r="IC47" i="4"/>
  <c r="IC46" i="4"/>
  <c r="IV74" i="3"/>
  <c r="IV45" i="3"/>
  <c r="IV44" i="3"/>
  <c r="IV46" i="3"/>
  <c r="IV47" i="3"/>
  <c r="IV48" i="3"/>
  <c r="IV49" i="3"/>
  <c r="IC43" i="4"/>
  <c r="IV43" i="3"/>
  <c r="IM55" i="10"/>
  <c r="IV153" i="3"/>
  <c r="IV151" i="3"/>
  <c r="IV149" i="3"/>
  <c r="IV147" i="3"/>
  <c r="IV118" i="3"/>
  <c r="IV117" i="3"/>
  <c r="IM73" i="10"/>
  <c r="IM74" i="10"/>
  <c r="IM81" i="10"/>
  <c r="IN83" i="10" s="1"/>
  <c r="IC151" i="4"/>
  <c r="IC153" i="4"/>
  <c r="IC149" i="4"/>
  <c r="IC117" i="4"/>
  <c r="IC147" i="4"/>
  <c r="IC118" i="4"/>
  <c r="IM13" i="10"/>
  <c r="IM12" i="10"/>
  <c r="IV194" i="3"/>
  <c r="IV188" i="3"/>
  <c r="IV192" i="3"/>
  <c r="IV187" i="3"/>
  <c r="IV182" i="3"/>
  <c r="IV193" i="3"/>
  <c r="IV183" i="3"/>
  <c r="IV181" i="3"/>
  <c r="IV142" i="3"/>
  <c r="IV137" i="3"/>
  <c r="IV144" i="3"/>
  <c r="IC193" i="4"/>
  <c r="IC194" i="4"/>
  <c r="IC192" i="4"/>
  <c r="IC187" i="4"/>
  <c r="IC183" i="4"/>
  <c r="IC182" i="4"/>
  <c r="IC181" i="4"/>
  <c r="IC188" i="4"/>
  <c r="IC142" i="4"/>
  <c r="IC144" i="4"/>
  <c r="IC137" i="4"/>
  <c r="IV90" i="3"/>
  <c r="IV91" i="3"/>
  <c r="IV89" i="3"/>
  <c r="IV86" i="3"/>
  <c r="IV88" i="3"/>
  <c r="IV87" i="3"/>
  <c r="IV85" i="3"/>
  <c r="IC91" i="4"/>
  <c r="IC90" i="4"/>
  <c r="IC89" i="4"/>
  <c r="IC88" i="4"/>
  <c r="IC87" i="4"/>
  <c r="IC86" i="4"/>
  <c r="IC85" i="4"/>
  <c r="IV111" i="3"/>
  <c r="IV110" i="3"/>
  <c r="IV108" i="3"/>
  <c r="IV109" i="3"/>
  <c r="IC111" i="4"/>
  <c r="IC110" i="4"/>
  <c r="IC109" i="4"/>
  <c r="IC108" i="4"/>
  <c r="IV107" i="3"/>
  <c r="IC107" i="4"/>
  <c r="IC67" i="4"/>
  <c r="IC69" i="4"/>
  <c r="IC68" i="4"/>
  <c r="IC65" i="4"/>
  <c r="IC64" i="4"/>
  <c r="IC66" i="4"/>
  <c r="IC63" i="4"/>
  <c r="IC59" i="4"/>
  <c r="IC58" i="4"/>
  <c r="IC57" i="4"/>
  <c r="IC56" i="4"/>
  <c r="IC54" i="4"/>
  <c r="IC39" i="4"/>
  <c r="IC37" i="4"/>
  <c r="IC35" i="4"/>
  <c r="IC38" i="4"/>
  <c r="IC53" i="4"/>
  <c r="IC33" i="4"/>
  <c r="IC55" i="4"/>
  <c r="IC34" i="4"/>
  <c r="IC36" i="4"/>
  <c r="IV64" i="3"/>
  <c r="IV66" i="3"/>
  <c r="IV65" i="3"/>
  <c r="IV68" i="3"/>
  <c r="IV69" i="3"/>
  <c r="IV67" i="3"/>
  <c r="IV55" i="3"/>
  <c r="IV56" i="3"/>
  <c r="IV58" i="3"/>
  <c r="IV63" i="3"/>
  <c r="IV59" i="3"/>
  <c r="IV54" i="3"/>
  <c r="IV57" i="3"/>
  <c r="IV53" i="3"/>
  <c r="IV34" i="3"/>
  <c r="IV35" i="3"/>
  <c r="IV37" i="3"/>
  <c r="IV36" i="3"/>
  <c r="IV39" i="3"/>
  <c r="IV38" i="3"/>
  <c r="IV17" i="3"/>
  <c r="IV33" i="3"/>
  <c r="IV16" i="3"/>
  <c r="IV15" i="3"/>
  <c r="IV14" i="3"/>
  <c r="IV13" i="3"/>
  <c r="IV12" i="3"/>
  <c r="IV11" i="3"/>
  <c r="IW6" i="3"/>
  <c r="IV22" i="3"/>
  <c r="IV26" i="3"/>
  <c r="IV27" i="3"/>
  <c r="IV28" i="3"/>
  <c r="IC17" i="4"/>
  <c r="IC22" i="4"/>
  <c r="IC16" i="4"/>
  <c r="IC15" i="4"/>
  <c r="IC12" i="4"/>
  <c r="IC14" i="4"/>
  <c r="IC13" i="4"/>
  <c r="IC11" i="4"/>
  <c r="IC28" i="4"/>
  <c r="IC27" i="4"/>
  <c r="IC26" i="4"/>
  <c r="ID6" i="4"/>
  <c r="IM80" i="10"/>
  <c r="IM79" i="10"/>
  <c r="IM68" i="10"/>
  <c r="IM75" i="10"/>
  <c r="IM61" i="10"/>
  <c r="IM59" i="10"/>
  <c r="IM25" i="10"/>
  <c r="IM24" i="10"/>
  <c r="IM65" i="10"/>
  <c r="IM23" i="10"/>
  <c r="IM15" i="10"/>
  <c r="IM14" i="10"/>
  <c r="IN6" i="10"/>
  <c r="IB116" i="6"/>
  <c r="IC7" i="6"/>
  <c r="IC1" i="6"/>
  <c r="IC102" i="6" l="1"/>
  <c r="IC101" i="6"/>
  <c r="IC99" i="6"/>
  <c r="IC100" i="6"/>
  <c r="IC98" i="6"/>
  <c r="IC96" i="6"/>
  <c r="IC97" i="6"/>
  <c r="IC75" i="6"/>
  <c r="IC77" i="6"/>
  <c r="IC78" i="6"/>
  <c r="IC76" i="6"/>
  <c r="IC80" i="6"/>
  <c r="IC79" i="6"/>
  <c r="IC74" i="6"/>
  <c r="IC44" i="6"/>
  <c r="IC45" i="6"/>
  <c r="IC46" i="6"/>
  <c r="IC47" i="6"/>
  <c r="IC48" i="6"/>
  <c r="IC49" i="6"/>
  <c r="IC43" i="6"/>
  <c r="IV116" i="3"/>
  <c r="IC116" i="4"/>
  <c r="IC107" i="6"/>
  <c r="IC108" i="6"/>
  <c r="IC110" i="6"/>
  <c r="IC111" i="6"/>
  <c r="IC109" i="6"/>
  <c r="IC91" i="6"/>
  <c r="IC89" i="6"/>
  <c r="IC90" i="6"/>
  <c r="IC88" i="6"/>
  <c r="IC87" i="6"/>
  <c r="IC86" i="6"/>
  <c r="IC85" i="6"/>
  <c r="IC137" i="6"/>
  <c r="IC151" i="6"/>
  <c r="IC149" i="6"/>
  <c r="IC153" i="6"/>
  <c r="IC142" i="6"/>
  <c r="IC118" i="6"/>
  <c r="IC147" i="6"/>
  <c r="IC117" i="6"/>
  <c r="IC69" i="6"/>
  <c r="IC68" i="6"/>
  <c r="IC67" i="6"/>
  <c r="IC66" i="6"/>
  <c r="IC65" i="6"/>
  <c r="IC64" i="6"/>
  <c r="IC63" i="6"/>
  <c r="IC59" i="6"/>
  <c r="IC58" i="6"/>
  <c r="IC57" i="6"/>
  <c r="IC53" i="6"/>
  <c r="IC55" i="6"/>
  <c r="IC56" i="6"/>
  <c r="IC38" i="6"/>
  <c r="IC36" i="6"/>
  <c r="IC39" i="6"/>
  <c r="IC37" i="6"/>
  <c r="IC34" i="6"/>
  <c r="IC54" i="6"/>
  <c r="IC17" i="6"/>
  <c r="IC16" i="6"/>
  <c r="IC15" i="6"/>
  <c r="IC33" i="6"/>
  <c r="IC14" i="6"/>
  <c r="IC13" i="6"/>
  <c r="IC12" i="6"/>
  <c r="IC35" i="6"/>
  <c r="IC11" i="6"/>
  <c r="IC22" i="6"/>
  <c r="IC28" i="6"/>
  <c r="IC27" i="6"/>
  <c r="IC26" i="6"/>
  <c r="IM82" i="10"/>
  <c r="IC192" i="6"/>
  <c r="IC188" i="6"/>
  <c r="IC187" i="6"/>
  <c r="IN1" i="10"/>
  <c r="IN7" i="10"/>
  <c r="IN54" i="10" s="1"/>
  <c r="IC193" i="6"/>
  <c r="IC194" i="6"/>
  <c r="IC182" i="6"/>
  <c r="IC183" i="6"/>
  <c r="IC181" i="6"/>
  <c r="IC144" i="6"/>
  <c r="ID6" i="6"/>
  <c r="ID7" i="4"/>
  <c r="ID1" i="4"/>
  <c r="IW7" i="3"/>
  <c r="IW1" i="3"/>
  <c r="ID101" i="4" l="1"/>
  <c r="ID102" i="4"/>
  <c r="ID100" i="4"/>
  <c r="ID99" i="4"/>
  <c r="ID98" i="4"/>
  <c r="ID76" i="4"/>
  <c r="ID97" i="4"/>
  <c r="ID96" i="4"/>
  <c r="ID75" i="4"/>
  <c r="ID80" i="4"/>
  <c r="ID79" i="4"/>
  <c r="ID77" i="4"/>
  <c r="ID78" i="4"/>
  <c r="IW100" i="3"/>
  <c r="IW102" i="3"/>
  <c r="IW99" i="3"/>
  <c r="IW98" i="3"/>
  <c r="IW97" i="3"/>
  <c r="IW96" i="3"/>
  <c r="IW75" i="3"/>
  <c r="IW101" i="3"/>
  <c r="IW78" i="3"/>
  <c r="IW77" i="3"/>
  <c r="IW76" i="3"/>
  <c r="IW79" i="3"/>
  <c r="IW80" i="3"/>
  <c r="ID74" i="4"/>
  <c r="ID44" i="4"/>
  <c r="ID46" i="4"/>
  <c r="ID45" i="4"/>
  <c r="ID49" i="4"/>
  <c r="ID48" i="4"/>
  <c r="ID47" i="4"/>
  <c r="IW74" i="3"/>
  <c r="IW45" i="3"/>
  <c r="IW44" i="3"/>
  <c r="IW47" i="3"/>
  <c r="IW46" i="3"/>
  <c r="IW49" i="3"/>
  <c r="IW48" i="3"/>
  <c r="ID43" i="4"/>
  <c r="IW43" i="3"/>
  <c r="IN55" i="10"/>
  <c r="IW153" i="3"/>
  <c r="IW151" i="3"/>
  <c r="IW149" i="3"/>
  <c r="IW147" i="3"/>
  <c r="IW118" i="3"/>
  <c r="IW117" i="3"/>
  <c r="IN81" i="10"/>
  <c r="IO83" i="10" s="1"/>
  <c r="IN74" i="10"/>
  <c r="IN73" i="10"/>
  <c r="ID151" i="4"/>
  <c r="ID153" i="4"/>
  <c r="ID147" i="4"/>
  <c r="ID149" i="4"/>
  <c r="ID117" i="4"/>
  <c r="ID118" i="4"/>
  <c r="IN12" i="10"/>
  <c r="IN13" i="10"/>
  <c r="IW192" i="3"/>
  <c r="IW194" i="3"/>
  <c r="IW193" i="3"/>
  <c r="IW188" i="3"/>
  <c r="IW187" i="3"/>
  <c r="IW182" i="3"/>
  <c r="IW183" i="3"/>
  <c r="IW181" i="3"/>
  <c r="IW144" i="3"/>
  <c r="IW142" i="3"/>
  <c r="IW137" i="3"/>
  <c r="ID193" i="4"/>
  <c r="ID192" i="4"/>
  <c r="ID194" i="4"/>
  <c r="ID188" i="4"/>
  <c r="ID187" i="4"/>
  <c r="ID181" i="4"/>
  <c r="ID183" i="4"/>
  <c r="ID182" i="4"/>
  <c r="ID137" i="4"/>
  <c r="ID144" i="4"/>
  <c r="ID142" i="4"/>
  <c r="IW91" i="3"/>
  <c r="IW90" i="3"/>
  <c r="IW89" i="3"/>
  <c r="IW88" i="3"/>
  <c r="IW87" i="3"/>
  <c r="IW86" i="3"/>
  <c r="IW85" i="3"/>
  <c r="ID90" i="4"/>
  <c r="ID91" i="4"/>
  <c r="ID89" i="4"/>
  <c r="ID88" i="4"/>
  <c r="ID85" i="4"/>
  <c r="ID87" i="4"/>
  <c r="ID86" i="4"/>
  <c r="IW111" i="3"/>
  <c r="IW110" i="3"/>
  <c r="IW109" i="3"/>
  <c r="IW108" i="3"/>
  <c r="ID109" i="4"/>
  <c r="ID111" i="4"/>
  <c r="ID108" i="4"/>
  <c r="ID110" i="4"/>
  <c r="IW107" i="3"/>
  <c r="ID69" i="4"/>
  <c r="ID68" i="4"/>
  <c r="ID107" i="4"/>
  <c r="ID67" i="4"/>
  <c r="ID66" i="4"/>
  <c r="ID65" i="4"/>
  <c r="ID64" i="4"/>
  <c r="ID63" i="4"/>
  <c r="ID59" i="4"/>
  <c r="ID58" i="4"/>
  <c r="ID57" i="4"/>
  <c r="ID39" i="4"/>
  <c r="ID56" i="4"/>
  <c r="ID54" i="4"/>
  <c r="ID55" i="4"/>
  <c r="ID38" i="4"/>
  <c r="ID37" i="4"/>
  <c r="ID53" i="4"/>
  <c r="ID36" i="4"/>
  <c r="ID35" i="4"/>
  <c r="ID34" i="4"/>
  <c r="ID33" i="4"/>
  <c r="IW64" i="3"/>
  <c r="IW66" i="3"/>
  <c r="IW65" i="3"/>
  <c r="IW69" i="3"/>
  <c r="IW67" i="3"/>
  <c r="IW68" i="3"/>
  <c r="IW63" i="3"/>
  <c r="IW55" i="3"/>
  <c r="IW54" i="3"/>
  <c r="IW58" i="3"/>
  <c r="IW56" i="3"/>
  <c r="IW57" i="3"/>
  <c r="IW59" i="3"/>
  <c r="IW53" i="3"/>
  <c r="IW34" i="3"/>
  <c r="IW35" i="3"/>
  <c r="IW36" i="3"/>
  <c r="IW37" i="3"/>
  <c r="IW39" i="3"/>
  <c r="IW38" i="3"/>
  <c r="IW17" i="3"/>
  <c r="IW33" i="3"/>
  <c r="IW16" i="3"/>
  <c r="IW15" i="3"/>
  <c r="IW14" i="3"/>
  <c r="IW13" i="3"/>
  <c r="IW12" i="3"/>
  <c r="IW11" i="3"/>
  <c r="IX6" i="3"/>
  <c r="IW26" i="3"/>
  <c r="IW22" i="3"/>
  <c r="IW27" i="3"/>
  <c r="IW28" i="3"/>
  <c r="ID28" i="4"/>
  <c r="ID22" i="4"/>
  <c r="ID17" i="4"/>
  <c r="ID16" i="4"/>
  <c r="ID14" i="4"/>
  <c r="ID26" i="4"/>
  <c r="ID12" i="4"/>
  <c r="ID13" i="4"/>
  <c r="ID15" i="4"/>
  <c r="ID11" i="4"/>
  <c r="ID27" i="4"/>
  <c r="IE6" i="4"/>
  <c r="IN79" i="10"/>
  <c r="IN80" i="10"/>
  <c r="IN68" i="10"/>
  <c r="IN75" i="10"/>
  <c r="IN59" i="10"/>
  <c r="IN25" i="10"/>
  <c r="IN24" i="10"/>
  <c r="IN65" i="10"/>
  <c r="IN61" i="10"/>
  <c r="IN23" i="10"/>
  <c r="IN15" i="10"/>
  <c r="IN14" i="10"/>
  <c r="IO6" i="10"/>
  <c r="IC116" i="6"/>
  <c r="ID1" i="6"/>
  <c r="ID7" i="6"/>
  <c r="ID102" i="6" l="1"/>
  <c r="ID99" i="6"/>
  <c r="ID100" i="6"/>
  <c r="ID101" i="6"/>
  <c r="ID98" i="6"/>
  <c r="ID97" i="6"/>
  <c r="ID96" i="6"/>
  <c r="ID75" i="6"/>
  <c r="ID76" i="6"/>
  <c r="ID77" i="6"/>
  <c r="ID78" i="6"/>
  <c r="ID79" i="6"/>
  <c r="ID80" i="6"/>
  <c r="ID74" i="6"/>
  <c r="ID44" i="6"/>
  <c r="ID45" i="6"/>
  <c r="ID46" i="6"/>
  <c r="ID48" i="6"/>
  <c r="ID49" i="6"/>
  <c r="ID47" i="6"/>
  <c r="ID43" i="6"/>
  <c r="IW116" i="3"/>
  <c r="ID116" i="4"/>
  <c r="ID108" i="6"/>
  <c r="ID107" i="6"/>
  <c r="ID110" i="6"/>
  <c r="ID109" i="6"/>
  <c r="ID111" i="6"/>
  <c r="ID89" i="6"/>
  <c r="ID90" i="6"/>
  <c r="ID91" i="6"/>
  <c r="ID88" i="6"/>
  <c r="ID87" i="6"/>
  <c r="ID86" i="6"/>
  <c r="ID85" i="6"/>
  <c r="ID137" i="6"/>
  <c r="ID151" i="6"/>
  <c r="ID149" i="6"/>
  <c r="ID153" i="6"/>
  <c r="ID142" i="6"/>
  <c r="ID118" i="6"/>
  <c r="ID117" i="6"/>
  <c r="ID147" i="6"/>
  <c r="ID69" i="6"/>
  <c r="ID68" i="6"/>
  <c r="ID65" i="6"/>
  <c r="ID67" i="6"/>
  <c r="ID66" i="6"/>
  <c r="ID64" i="6"/>
  <c r="ID63" i="6"/>
  <c r="ID59" i="6"/>
  <c r="ID58" i="6"/>
  <c r="ID57" i="6"/>
  <c r="ID56" i="6"/>
  <c r="ID53" i="6"/>
  <c r="ID55" i="6"/>
  <c r="ID54" i="6"/>
  <c r="ID38" i="6"/>
  <c r="ID36" i="6"/>
  <c r="ID39" i="6"/>
  <c r="ID37" i="6"/>
  <c r="ID34" i="6"/>
  <c r="ID35" i="6"/>
  <c r="ID33" i="6"/>
  <c r="ID17" i="6"/>
  <c r="ID15" i="6"/>
  <c r="ID14" i="6"/>
  <c r="ID13" i="6"/>
  <c r="ID12" i="6"/>
  <c r="ID28" i="6"/>
  <c r="ID16" i="6"/>
  <c r="ID22" i="6"/>
  <c r="ID11" i="6"/>
  <c r="ID27" i="6"/>
  <c r="ID26" i="6"/>
  <c r="IN82" i="10"/>
  <c r="ID192" i="6"/>
  <c r="ID188" i="6"/>
  <c r="ID187" i="6"/>
  <c r="IO7" i="10"/>
  <c r="IO54" i="10" s="1"/>
  <c r="IO1" i="10"/>
  <c r="ID193" i="6"/>
  <c r="ID194" i="6"/>
  <c r="ID182" i="6"/>
  <c r="ID181" i="6"/>
  <c r="ID183" i="6"/>
  <c r="ID144" i="6"/>
  <c r="IE6" i="6"/>
  <c r="IE1" i="4"/>
  <c r="IE7" i="4"/>
  <c r="IX7" i="3"/>
  <c r="IX1" i="3"/>
  <c r="IE101" i="4" l="1"/>
  <c r="IE102" i="4"/>
  <c r="IE100" i="4"/>
  <c r="IE99" i="4"/>
  <c r="IE97" i="4"/>
  <c r="IE98" i="4"/>
  <c r="IE96" i="4"/>
  <c r="IE75" i="4"/>
  <c r="IE80" i="4"/>
  <c r="IE78" i="4"/>
  <c r="IE76" i="4"/>
  <c r="IE77" i="4"/>
  <c r="IE79" i="4"/>
  <c r="IX102" i="3"/>
  <c r="IX100" i="3"/>
  <c r="IX101" i="3"/>
  <c r="IX99" i="3"/>
  <c r="IX98" i="3"/>
  <c r="IX97" i="3"/>
  <c r="IX96" i="3"/>
  <c r="IX78" i="3"/>
  <c r="IX77" i="3"/>
  <c r="IX76" i="3"/>
  <c r="IX79" i="3"/>
  <c r="IX80" i="3"/>
  <c r="IX75" i="3"/>
  <c r="IE74" i="4"/>
  <c r="IE45" i="4"/>
  <c r="IE46" i="4"/>
  <c r="IE44" i="4"/>
  <c r="IE49" i="4"/>
  <c r="IE48" i="4"/>
  <c r="IE47" i="4"/>
  <c r="IX74" i="3"/>
  <c r="IX44" i="3"/>
  <c r="IX45" i="3"/>
  <c r="IX47" i="3"/>
  <c r="IX46" i="3"/>
  <c r="IX49" i="3"/>
  <c r="IX48" i="3"/>
  <c r="IE43" i="4"/>
  <c r="IX43" i="3"/>
  <c r="IO55" i="10"/>
  <c r="IE153" i="4"/>
  <c r="IE151" i="4"/>
  <c r="IE149" i="4"/>
  <c r="IE147" i="4"/>
  <c r="IE117" i="4"/>
  <c r="IE118" i="4"/>
  <c r="IX153" i="3"/>
  <c r="IX151" i="3"/>
  <c r="IX149" i="3"/>
  <c r="IX147" i="3"/>
  <c r="IX117" i="3"/>
  <c r="IX118" i="3"/>
  <c r="IO81" i="10"/>
  <c r="IP83" i="10" s="1"/>
  <c r="IO74" i="10"/>
  <c r="IO73" i="10"/>
  <c r="IO12" i="10"/>
  <c r="IO13" i="10"/>
  <c r="IX194" i="3"/>
  <c r="IX193" i="3"/>
  <c r="IX188" i="3"/>
  <c r="IX192" i="3"/>
  <c r="IX187" i="3"/>
  <c r="IX182" i="3"/>
  <c r="IX183" i="3"/>
  <c r="IX181" i="3"/>
  <c r="IX144" i="3"/>
  <c r="IX142" i="3"/>
  <c r="IX137" i="3"/>
  <c r="IE193" i="4"/>
  <c r="IE194" i="4"/>
  <c r="IE188" i="4"/>
  <c r="IE192" i="4"/>
  <c r="IE183" i="4"/>
  <c r="IE187" i="4"/>
  <c r="IE182" i="4"/>
  <c r="IE181" i="4"/>
  <c r="IE144" i="4"/>
  <c r="IE142" i="4"/>
  <c r="IE137" i="4"/>
  <c r="IX90" i="3"/>
  <c r="IX91" i="3"/>
  <c r="IX89" i="3"/>
  <c r="IX88" i="3"/>
  <c r="IX87" i="3"/>
  <c r="IX86" i="3"/>
  <c r="IX85" i="3"/>
  <c r="IE91" i="4"/>
  <c r="IE90" i="4"/>
  <c r="IE89" i="4"/>
  <c r="IE88" i="4"/>
  <c r="IE87" i="4"/>
  <c r="IE86" i="4"/>
  <c r="IE85" i="4"/>
  <c r="IX109" i="3"/>
  <c r="IX111" i="3"/>
  <c r="IX110" i="3"/>
  <c r="IX108" i="3"/>
  <c r="IE110" i="4"/>
  <c r="IE111" i="4"/>
  <c r="IE109" i="4"/>
  <c r="IE108" i="4"/>
  <c r="IX107" i="3"/>
  <c r="IE69" i="4"/>
  <c r="IE107" i="4"/>
  <c r="IE67" i="4"/>
  <c r="IE68" i="4"/>
  <c r="IE65" i="4"/>
  <c r="IE64" i="4"/>
  <c r="IE66" i="4"/>
  <c r="IE63" i="4"/>
  <c r="IE59" i="4"/>
  <c r="IE58" i="4"/>
  <c r="IE57" i="4"/>
  <c r="IE56" i="4"/>
  <c r="IE54" i="4"/>
  <c r="IE55" i="4"/>
  <c r="IE39" i="4"/>
  <c r="IE53" i="4"/>
  <c r="IE38" i="4"/>
  <c r="IE36" i="4"/>
  <c r="IE37" i="4"/>
  <c r="IE34" i="4"/>
  <c r="IE33" i="4"/>
  <c r="IE35" i="4"/>
  <c r="IX64" i="3"/>
  <c r="IX66" i="3"/>
  <c r="IX65" i="3"/>
  <c r="IX69" i="3"/>
  <c r="IX68" i="3"/>
  <c r="IX67" i="3"/>
  <c r="IX57" i="3"/>
  <c r="IX55" i="3"/>
  <c r="IX63" i="3"/>
  <c r="IX54" i="3"/>
  <c r="IX58" i="3"/>
  <c r="IX56" i="3"/>
  <c r="IX59" i="3"/>
  <c r="IX53" i="3"/>
  <c r="IX34" i="3"/>
  <c r="IX38" i="3"/>
  <c r="IX37" i="3"/>
  <c r="IX35" i="3"/>
  <c r="IX36" i="3"/>
  <c r="IX39" i="3"/>
  <c r="IX17" i="3"/>
  <c r="IX33" i="3"/>
  <c r="IX16" i="3"/>
  <c r="IX14" i="3"/>
  <c r="IX13" i="3"/>
  <c r="IX12" i="3"/>
  <c r="IX11" i="3"/>
  <c r="IX15" i="3"/>
  <c r="IY6" i="3"/>
  <c r="IX22" i="3"/>
  <c r="IX28" i="3"/>
  <c r="IX26" i="3"/>
  <c r="IX27" i="3"/>
  <c r="IE26" i="4"/>
  <c r="IE17" i="4"/>
  <c r="IE16" i="4"/>
  <c r="IE14" i="4"/>
  <c r="IE13" i="4"/>
  <c r="IE15" i="4"/>
  <c r="IE11" i="4"/>
  <c r="IE22" i="4"/>
  <c r="IE12" i="4"/>
  <c r="IE28" i="4"/>
  <c r="IE27" i="4"/>
  <c r="IF6" i="4"/>
  <c r="IO79" i="10"/>
  <c r="IO80" i="10"/>
  <c r="IO68" i="10"/>
  <c r="IO75" i="10"/>
  <c r="IO65" i="10"/>
  <c r="IO24" i="10"/>
  <c r="IO59" i="10"/>
  <c r="IO61" i="10"/>
  <c r="IO25" i="10"/>
  <c r="IO23" i="10"/>
  <c r="IO15" i="10"/>
  <c r="IO14" i="10"/>
  <c r="IP6" i="10"/>
  <c r="ID116" i="6"/>
  <c r="IE7" i="6"/>
  <c r="IE1" i="6"/>
  <c r="IE101" i="6" l="1"/>
  <c r="IE102" i="6"/>
  <c r="IE100" i="6"/>
  <c r="IE99" i="6"/>
  <c r="IE98" i="6"/>
  <c r="IE97" i="6"/>
  <c r="IE96" i="6"/>
  <c r="IE75" i="6"/>
  <c r="IE76" i="6"/>
  <c r="IE77" i="6"/>
  <c r="IE78" i="6"/>
  <c r="IE79" i="6"/>
  <c r="IE80" i="6"/>
  <c r="IE74" i="6"/>
  <c r="IE44" i="6"/>
  <c r="IE45" i="6"/>
  <c r="IE46" i="6"/>
  <c r="IE47" i="6"/>
  <c r="IE48" i="6"/>
  <c r="IE49" i="6"/>
  <c r="IE43" i="6"/>
  <c r="IX116" i="3"/>
  <c r="IE116" i="4"/>
  <c r="IE108" i="6"/>
  <c r="IE107" i="6"/>
  <c r="IE109" i="6"/>
  <c r="IE110" i="6"/>
  <c r="IE111" i="6"/>
  <c r="IE89" i="6"/>
  <c r="IE90" i="6"/>
  <c r="IE91" i="6"/>
  <c r="IE87" i="6"/>
  <c r="IE86" i="6"/>
  <c r="IE88" i="6"/>
  <c r="IE85" i="6"/>
  <c r="IE137" i="6"/>
  <c r="IE151" i="6"/>
  <c r="IE149" i="6"/>
  <c r="IE153" i="6"/>
  <c r="IE142" i="6"/>
  <c r="IE118" i="6"/>
  <c r="IE147" i="6"/>
  <c r="IE117" i="6"/>
  <c r="IE69" i="6"/>
  <c r="IE68" i="6"/>
  <c r="IE65" i="6"/>
  <c r="IE67" i="6"/>
  <c r="IE66" i="6"/>
  <c r="IE64" i="6"/>
  <c r="IE63" i="6"/>
  <c r="IE59" i="6"/>
  <c r="IE58" i="6"/>
  <c r="IE57" i="6"/>
  <c r="IE56" i="6"/>
  <c r="IE55" i="6"/>
  <c r="IE39" i="6"/>
  <c r="IE54" i="6"/>
  <c r="IE37" i="6"/>
  <c r="IE38" i="6"/>
  <c r="IE53" i="6"/>
  <c r="IE36" i="6"/>
  <c r="IE35" i="6"/>
  <c r="IE34" i="6"/>
  <c r="IE17" i="6"/>
  <c r="IE16" i="6"/>
  <c r="IE15" i="6"/>
  <c r="IE33" i="6"/>
  <c r="IE14" i="6"/>
  <c r="IE13" i="6"/>
  <c r="IE12" i="6"/>
  <c r="IE28" i="6"/>
  <c r="IE11" i="6"/>
  <c r="IE22" i="6"/>
  <c r="IE27" i="6"/>
  <c r="IE26" i="6"/>
  <c r="IO82" i="10"/>
  <c r="IE192" i="6"/>
  <c r="IE188" i="6"/>
  <c r="IE187" i="6"/>
  <c r="IP7" i="10"/>
  <c r="IP54" i="10" s="1"/>
  <c r="IP1" i="10"/>
  <c r="IE193" i="6"/>
  <c r="IE194" i="6"/>
  <c r="IE183" i="6"/>
  <c r="IE181" i="6"/>
  <c r="IE182" i="6"/>
  <c r="IE144" i="6"/>
  <c r="IF6" i="6"/>
  <c r="IF7" i="4"/>
  <c r="IF1" i="4"/>
  <c r="IY7" i="3"/>
  <c r="IY1" i="3"/>
  <c r="IF101" i="4" l="1"/>
  <c r="IF102" i="4"/>
  <c r="IF100" i="4"/>
  <c r="IF97" i="4"/>
  <c r="IF99" i="4"/>
  <c r="IF98" i="4"/>
  <c r="IF96" i="4"/>
  <c r="IF75" i="4"/>
  <c r="IF76" i="4"/>
  <c r="IF77" i="4"/>
  <c r="IF79" i="4"/>
  <c r="IF78" i="4"/>
  <c r="IF80" i="4"/>
  <c r="IY101" i="3"/>
  <c r="IY102" i="3"/>
  <c r="IY100" i="3"/>
  <c r="IY99" i="3"/>
  <c r="IY98" i="3"/>
  <c r="IY96" i="3"/>
  <c r="IY97" i="3"/>
  <c r="IY76" i="3"/>
  <c r="IY75" i="3"/>
  <c r="IY78" i="3"/>
  <c r="IY77" i="3"/>
  <c r="IY79" i="3"/>
  <c r="IY80" i="3"/>
  <c r="IF74" i="4"/>
  <c r="IF45" i="4"/>
  <c r="IF46" i="4"/>
  <c r="IF44" i="4"/>
  <c r="IF47" i="4"/>
  <c r="IF49" i="4"/>
  <c r="IF48" i="4"/>
  <c r="IY74" i="3"/>
  <c r="IY44" i="3"/>
  <c r="IY47" i="3"/>
  <c r="IY45" i="3"/>
  <c r="IY46" i="3"/>
  <c r="IY49" i="3"/>
  <c r="IY48" i="3"/>
  <c r="IF43" i="4"/>
  <c r="IY43" i="3"/>
  <c r="IP55" i="10"/>
  <c r="IY151" i="3"/>
  <c r="IY149" i="3"/>
  <c r="IY147" i="3"/>
  <c r="IY117" i="3"/>
  <c r="IY118" i="3"/>
  <c r="IY153" i="3"/>
  <c r="IP81" i="10"/>
  <c r="IQ83" i="10" s="1"/>
  <c r="IP74" i="10"/>
  <c r="IP73" i="10"/>
  <c r="IF151" i="4"/>
  <c r="IF153" i="4"/>
  <c r="IF149" i="4"/>
  <c r="IF117" i="4"/>
  <c r="IF118" i="4"/>
  <c r="IF147" i="4"/>
  <c r="IP12" i="10"/>
  <c r="IP13" i="10"/>
  <c r="IY194" i="3"/>
  <c r="IY193" i="3"/>
  <c r="IY188" i="3"/>
  <c r="IY187" i="3"/>
  <c r="IY192" i="3"/>
  <c r="IY183" i="3"/>
  <c r="IY181" i="3"/>
  <c r="IY182" i="3"/>
  <c r="IY144" i="3"/>
  <c r="IY142" i="3"/>
  <c r="IY137" i="3"/>
  <c r="IF194" i="4"/>
  <c r="IF193" i="4"/>
  <c r="IF192" i="4"/>
  <c r="IF187" i="4"/>
  <c r="IF188" i="4"/>
  <c r="IF183" i="4"/>
  <c r="IF182" i="4"/>
  <c r="IF181" i="4"/>
  <c r="IF144" i="4"/>
  <c r="IF142" i="4"/>
  <c r="IF137" i="4"/>
  <c r="IY91" i="3"/>
  <c r="IY89" i="3"/>
  <c r="IY90" i="3"/>
  <c r="IY88" i="3"/>
  <c r="IY87" i="3"/>
  <c r="IY86" i="3"/>
  <c r="IY85" i="3"/>
  <c r="IF90" i="4"/>
  <c r="IF91" i="4"/>
  <c r="IF89" i="4"/>
  <c r="IF88" i="4"/>
  <c r="IF87" i="4"/>
  <c r="IF86" i="4"/>
  <c r="IF85" i="4"/>
  <c r="IY111" i="3"/>
  <c r="IY110" i="3"/>
  <c r="IY108" i="3"/>
  <c r="IY109" i="3"/>
  <c r="IF109" i="4"/>
  <c r="IF111" i="4"/>
  <c r="IF108" i="4"/>
  <c r="IF110" i="4"/>
  <c r="IY107" i="3"/>
  <c r="IF69" i="4"/>
  <c r="IF107" i="4"/>
  <c r="IF67" i="4"/>
  <c r="IF68" i="4"/>
  <c r="IF65" i="4"/>
  <c r="IF66" i="4"/>
  <c r="IF64" i="4"/>
  <c r="IF58" i="4"/>
  <c r="IF63" i="4"/>
  <c r="IF59" i="4"/>
  <c r="IF56" i="4"/>
  <c r="IF57" i="4"/>
  <c r="IF55" i="4"/>
  <c r="IF54" i="4"/>
  <c r="IF53" i="4"/>
  <c r="IF38" i="4"/>
  <c r="IF36" i="4"/>
  <c r="IF37" i="4"/>
  <c r="IF39" i="4"/>
  <c r="IF34" i="4"/>
  <c r="IF35" i="4"/>
  <c r="IF33" i="4"/>
  <c r="IY64" i="3"/>
  <c r="IY67" i="3"/>
  <c r="IY66" i="3"/>
  <c r="IY68" i="3"/>
  <c r="IY65" i="3"/>
  <c r="IY69" i="3"/>
  <c r="IY63" i="3"/>
  <c r="IY54" i="3"/>
  <c r="IY57" i="3"/>
  <c r="IY55" i="3"/>
  <c r="IY58" i="3"/>
  <c r="IY59" i="3"/>
  <c r="IY56" i="3"/>
  <c r="IY53" i="3"/>
  <c r="IY34" i="3"/>
  <c r="IY35" i="3"/>
  <c r="IY36" i="3"/>
  <c r="IY38" i="3"/>
  <c r="IY37" i="3"/>
  <c r="IY39" i="3"/>
  <c r="IY33" i="3"/>
  <c r="IY17" i="3"/>
  <c r="IY16" i="3"/>
  <c r="IY15" i="3"/>
  <c r="IY14" i="3"/>
  <c r="IY13" i="3"/>
  <c r="IY12" i="3"/>
  <c r="IY11" i="3"/>
  <c r="IZ6" i="3"/>
  <c r="IY22" i="3"/>
  <c r="IY27" i="3"/>
  <c r="IY28" i="3"/>
  <c r="IY26" i="3"/>
  <c r="IF22" i="4"/>
  <c r="IF17" i="4"/>
  <c r="IF16" i="4"/>
  <c r="IF14" i="4"/>
  <c r="IF15" i="4"/>
  <c r="IF13" i="4"/>
  <c r="IF11" i="4"/>
  <c r="IF12" i="4"/>
  <c r="IF26" i="4"/>
  <c r="IF27" i="4"/>
  <c r="IF28" i="4"/>
  <c r="IG6" i="4"/>
  <c r="IP80" i="10"/>
  <c r="IP79" i="10"/>
  <c r="IP68" i="10"/>
  <c r="IP75" i="10"/>
  <c r="IP65" i="10"/>
  <c r="IP24" i="10"/>
  <c r="IP61" i="10"/>
  <c r="IP59" i="10"/>
  <c r="IP25" i="10"/>
  <c r="IP23" i="10"/>
  <c r="IP15" i="10"/>
  <c r="IP14" i="10"/>
  <c r="IQ6" i="10"/>
  <c r="IE116" i="6"/>
  <c r="IF1" i="6"/>
  <c r="IF7" i="6"/>
  <c r="IF102" i="6" l="1"/>
  <c r="IF100" i="6"/>
  <c r="IF101" i="6"/>
  <c r="IF99" i="6"/>
  <c r="IF98" i="6"/>
  <c r="IF97" i="6"/>
  <c r="IF96" i="6"/>
  <c r="IF77" i="6"/>
  <c r="IF78" i="6"/>
  <c r="IF79" i="6"/>
  <c r="IF76" i="6"/>
  <c r="IF80" i="6"/>
  <c r="IF75" i="6"/>
  <c r="IF74" i="6"/>
  <c r="IF45" i="6"/>
  <c r="IF47" i="6"/>
  <c r="IF46" i="6"/>
  <c r="IF48" i="6"/>
  <c r="IF44" i="6"/>
  <c r="IF49" i="6"/>
  <c r="IF43" i="6"/>
  <c r="IF116" i="4"/>
  <c r="IY116" i="3"/>
  <c r="IF108" i="6"/>
  <c r="IF107" i="6"/>
  <c r="IF109" i="6"/>
  <c r="IF110" i="6"/>
  <c r="IF111" i="6"/>
  <c r="IF90" i="6"/>
  <c r="IF91" i="6"/>
  <c r="IF89" i="6"/>
  <c r="IF87" i="6"/>
  <c r="IF88" i="6"/>
  <c r="IF86" i="6"/>
  <c r="IF85" i="6"/>
  <c r="IF151" i="6"/>
  <c r="IF137" i="6"/>
  <c r="IF149" i="6"/>
  <c r="IF153" i="6"/>
  <c r="IF142" i="6"/>
  <c r="IF118" i="6"/>
  <c r="IF147" i="6"/>
  <c r="IF117" i="6"/>
  <c r="IF69" i="6"/>
  <c r="IF68" i="6"/>
  <c r="IF67" i="6"/>
  <c r="IF66" i="6"/>
  <c r="IF65" i="6"/>
  <c r="IF64" i="6"/>
  <c r="IF59" i="6"/>
  <c r="IF58" i="6"/>
  <c r="IF63" i="6"/>
  <c r="IF57" i="6"/>
  <c r="IF56" i="6"/>
  <c r="IF55" i="6"/>
  <c r="IF39" i="6"/>
  <c r="IF54" i="6"/>
  <c r="IF53" i="6"/>
  <c r="IF36" i="6"/>
  <c r="IF37" i="6"/>
  <c r="IF34" i="6"/>
  <c r="IF17" i="6"/>
  <c r="IF16" i="6"/>
  <c r="IF15" i="6"/>
  <c r="IF33" i="6"/>
  <c r="IF14" i="6"/>
  <c r="IF13" i="6"/>
  <c r="IF12" i="6"/>
  <c r="IF38" i="6"/>
  <c r="IF35" i="6"/>
  <c r="IF11" i="6"/>
  <c r="IF22" i="6"/>
  <c r="IF27" i="6"/>
  <c r="IF26" i="6"/>
  <c r="IF28" i="6"/>
  <c r="IP82" i="10"/>
  <c r="IF188" i="6"/>
  <c r="IF187" i="6"/>
  <c r="IF192" i="6"/>
  <c r="IQ7" i="10"/>
  <c r="IQ54" i="10" s="1"/>
  <c r="IQ1" i="10"/>
  <c r="IF193" i="6"/>
  <c r="IF194" i="6"/>
  <c r="IF183" i="6"/>
  <c r="IF182" i="6"/>
  <c r="IF181" i="6"/>
  <c r="IF144" i="6"/>
  <c r="IG6" i="6"/>
  <c r="IG7" i="4"/>
  <c r="IG1" i="4"/>
  <c r="IZ7" i="3"/>
  <c r="IZ1" i="3"/>
  <c r="IG101" i="4" l="1"/>
  <c r="IG102" i="4"/>
  <c r="IG100" i="4"/>
  <c r="IG99" i="4"/>
  <c r="IG98" i="4"/>
  <c r="IG96" i="4"/>
  <c r="IG97" i="4"/>
  <c r="IG76" i="4"/>
  <c r="IG77" i="4"/>
  <c r="IG75" i="4"/>
  <c r="IG78" i="4"/>
  <c r="IG80" i="4"/>
  <c r="IG79" i="4"/>
  <c r="IZ101" i="3"/>
  <c r="IZ100" i="3"/>
  <c r="IZ99" i="3"/>
  <c r="IZ102" i="3"/>
  <c r="IZ96" i="3"/>
  <c r="IZ98" i="3"/>
  <c r="IZ97" i="3"/>
  <c r="IZ77" i="3"/>
  <c r="IZ75" i="3"/>
  <c r="IZ78" i="3"/>
  <c r="IZ76" i="3"/>
  <c r="IZ79" i="3"/>
  <c r="IZ80" i="3"/>
  <c r="IG74" i="4"/>
  <c r="IG45" i="4"/>
  <c r="IG44" i="4"/>
  <c r="IG49" i="4"/>
  <c r="IG46" i="4"/>
  <c r="IG48" i="4"/>
  <c r="IG47" i="4"/>
  <c r="IZ44" i="3"/>
  <c r="IZ45" i="3"/>
  <c r="IZ74" i="3"/>
  <c r="IZ47" i="3"/>
  <c r="IZ48" i="3"/>
  <c r="IZ49" i="3"/>
  <c r="IZ46" i="3"/>
  <c r="IG43" i="4"/>
  <c r="IZ43" i="3"/>
  <c r="IQ55" i="10"/>
  <c r="IZ151" i="3"/>
  <c r="IZ147" i="3"/>
  <c r="IZ153" i="3"/>
  <c r="IZ149" i="3"/>
  <c r="IZ117" i="3"/>
  <c r="IZ118" i="3"/>
  <c r="IQ81" i="10"/>
  <c r="IR83" i="10" s="1"/>
  <c r="IQ74" i="10"/>
  <c r="IQ73" i="10"/>
  <c r="IG151" i="4"/>
  <c r="IG153" i="4"/>
  <c r="IG147" i="4"/>
  <c r="IG117" i="4"/>
  <c r="IG118" i="4"/>
  <c r="IG149" i="4"/>
  <c r="IQ12" i="10"/>
  <c r="IQ13" i="10"/>
  <c r="IZ194" i="3"/>
  <c r="IZ193" i="3"/>
  <c r="IZ192" i="3"/>
  <c r="IZ188" i="3"/>
  <c r="IZ187" i="3"/>
  <c r="IZ183" i="3"/>
  <c r="IZ182" i="3"/>
  <c r="IZ181" i="3"/>
  <c r="IZ144" i="3"/>
  <c r="IZ137" i="3"/>
  <c r="IZ142" i="3"/>
  <c r="IG194" i="4"/>
  <c r="IG193" i="4"/>
  <c r="IG188" i="4"/>
  <c r="IG192" i="4"/>
  <c r="IG187" i="4"/>
  <c r="IG183" i="4"/>
  <c r="IG182" i="4"/>
  <c r="IG181" i="4"/>
  <c r="IG144" i="4"/>
  <c r="IG137" i="4"/>
  <c r="IG142" i="4"/>
  <c r="IZ91" i="3"/>
  <c r="IZ90" i="3"/>
  <c r="IZ89" i="3"/>
  <c r="IZ88" i="3"/>
  <c r="IZ87" i="3"/>
  <c r="IZ86" i="3"/>
  <c r="IZ85" i="3"/>
  <c r="IG91" i="4"/>
  <c r="IG90" i="4"/>
  <c r="IG89" i="4"/>
  <c r="IG86" i="4"/>
  <c r="IG87" i="4"/>
  <c r="IG88" i="4"/>
  <c r="IG85" i="4"/>
  <c r="IZ111" i="3"/>
  <c r="IZ110" i="3"/>
  <c r="IZ109" i="3"/>
  <c r="IZ108" i="3"/>
  <c r="IG110" i="4"/>
  <c r="IG111" i="4"/>
  <c r="IG108" i="4"/>
  <c r="IG109" i="4"/>
  <c r="IZ107" i="3"/>
  <c r="IG69" i="4"/>
  <c r="IG107" i="4"/>
  <c r="IG68" i="4"/>
  <c r="IG65" i="4"/>
  <c r="IG67" i="4"/>
  <c r="IG66" i="4"/>
  <c r="IG64" i="4"/>
  <c r="IG63" i="4"/>
  <c r="IG58" i="4"/>
  <c r="IG59" i="4"/>
  <c r="IG57" i="4"/>
  <c r="IG54" i="4"/>
  <c r="IG56" i="4"/>
  <c r="IG55" i="4"/>
  <c r="IG53" i="4"/>
  <c r="IG36" i="4"/>
  <c r="IG34" i="4"/>
  <c r="IG39" i="4"/>
  <c r="IG38" i="4"/>
  <c r="IG35" i="4"/>
  <c r="IG33" i="4"/>
  <c r="IG37" i="4"/>
  <c r="IZ64" i="3"/>
  <c r="IZ65" i="3"/>
  <c r="IZ67" i="3"/>
  <c r="IZ66" i="3"/>
  <c r="IZ68" i="3"/>
  <c r="IZ69" i="3"/>
  <c r="IZ54" i="3"/>
  <c r="IZ57" i="3"/>
  <c r="IZ55" i="3"/>
  <c r="IZ63" i="3"/>
  <c r="IZ56" i="3"/>
  <c r="IZ58" i="3"/>
  <c r="IZ59" i="3"/>
  <c r="IZ53" i="3"/>
  <c r="IZ35" i="3"/>
  <c r="IZ34" i="3"/>
  <c r="IZ36" i="3"/>
  <c r="IZ38" i="3"/>
  <c r="IZ37" i="3"/>
  <c r="IZ39" i="3"/>
  <c r="IZ33" i="3"/>
  <c r="IZ16" i="3"/>
  <c r="IZ15" i="3"/>
  <c r="IZ14" i="3"/>
  <c r="IZ17" i="3"/>
  <c r="IZ13" i="3"/>
  <c r="IZ12" i="3"/>
  <c r="IZ11" i="3"/>
  <c r="JA6" i="3"/>
  <c r="IZ26" i="3"/>
  <c r="IZ22" i="3"/>
  <c r="IZ27" i="3"/>
  <c r="IZ28" i="3"/>
  <c r="IG22" i="4"/>
  <c r="IG17" i="4"/>
  <c r="IG16" i="4"/>
  <c r="IG14" i="4"/>
  <c r="IG15" i="4"/>
  <c r="IG11" i="4"/>
  <c r="IG13" i="4"/>
  <c r="IG12" i="4"/>
  <c r="IG28" i="4"/>
  <c r="IG26" i="4"/>
  <c r="IG27" i="4"/>
  <c r="IH6" i="4"/>
  <c r="IQ80" i="10"/>
  <c r="IQ79" i="10"/>
  <c r="IQ68" i="10"/>
  <c r="IQ75" i="10"/>
  <c r="IQ59" i="10"/>
  <c r="IQ25" i="10"/>
  <c r="IQ61" i="10"/>
  <c r="IQ65" i="10"/>
  <c r="IQ24" i="10"/>
  <c r="IQ23" i="10"/>
  <c r="IQ15" i="10"/>
  <c r="IQ14" i="10"/>
  <c r="IR6" i="10"/>
  <c r="IF116" i="6"/>
  <c r="IG7" i="6"/>
  <c r="IG1" i="6"/>
  <c r="IG102" i="6" l="1"/>
  <c r="IG100" i="6"/>
  <c r="IG99" i="6"/>
  <c r="IG98" i="6"/>
  <c r="IG101" i="6"/>
  <c r="IG97" i="6"/>
  <c r="IG96" i="6"/>
  <c r="IG75" i="6"/>
  <c r="IG76" i="6"/>
  <c r="IG77" i="6"/>
  <c r="IG80" i="6"/>
  <c r="IG78" i="6"/>
  <c r="IG79" i="6"/>
  <c r="IG74" i="6"/>
  <c r="IG44" i="6"/>
  <c r="IG49" i="6"/>
  <c r="IG45" i="6"/>
  <c r="IG47" i="6"/>
  <c r="IG46" i="6"/>
  <c r="IG48" i="6"/>
  <c r="IG43" i="6"/>
  <c r="IZ116" i="3"/>
  <c r="IG116" i="4"/>
  <c r="IG108" i="6"/>
  <c r="IG109" i="6"/>
  <c r="IG107" i="6"/>
  <c r="IG111" i="6"/>
  <c r="IG110" i="6"/>
  <c r="IG90" i="6"/>
  <c r="IG91" i="6"/>
  <c r="IG88" i="6"/>
  <c r="IG89" i="6"/>
  <c r="IG86" i="6"/>
  <c r="IG87" i="6"/>
  <c r="IG85" i="6"/>
  <c r="IG151" i="6"/>
  <c r="IG137" i="6"/>
  <c r="IG149" i="6"/>
  <c r="IG153" i="6"/>
  <c r="IG142" i="6"/>
  <c r="IG118" i="6"/>
  <c r="IG147" i="6"/>
  <c r="IG117" i="6"/>
  <c r="IG69" i="6"/>
  <c r="IG68" i="6"/>
  <c r="IG67" i="6"/>
  <c r="IG66" i="6"/>
  <c r="IG65" i="6"/>
  <c r="IG64" i="6"/>
  <c r="IG59" i="6"/>
  <c r="IG58" i="6"/>
  <c r="IG63" i="6"/>
  <c r="IG56" i="6"/>
  <c r="IG54" i="6"/>
  <c r="IG57" i="6"/>
  <c r="IG53" i="6"/>
  <c r="IG37" i="6"/>
  <c r="IG39" i="6"/>
  <c r="IG55" i="6"/>
  <c r="IG38" i="6"/>
  <c r="IG36" i="6"/>
  <c r="IG35" i="6"/>
  <c r="IG33" i="6"/>
  <c r="IG17" i="6"/>
  <c r="IG16" i="6"/>
  <c r="IG15" i="6"/>
  <c r="IG34" i="6"/>
  <c r="IG13" i="6"/>
  <c r="IG11" i="6"/>
  <c r="IG12" i="6"/>
  <c r="IG14" i="6"/>
  <c r="IG22" i="6"/>
  <c r="IG28" i="6"/>
  <c r="IG27" i="6"/>
  <c r="IG26" i="6"/>
  <c r="IQ82" i="10"/>
  <c r="IG192" i="6"/>
  <c r="IG187" i="6"/>
  <c r="IG188" i="6"/>
  <c r="IR7" i="10"/>
  <c r="IR54" i="10" s="1"/>
  <c r="IR1" i="10"/>
  <c r="IG193" i="6"/>
  <c r="IG194" i="6"/>
  <c r="IG183" i="6"/>
  <c r="IG182" i="6"/>
  <c r="IG181" i="6"/>
  <c r="IG144" i="6"/>
  <c r="IH6" i="6"/>
  <c r="IH1" i="4"/>
  <c r="IH7" i="4"/>
  <c r="JA7" i="3"/>
  <c r="JA1" i="3"/>
  <c r="IH101" i="4" l="1"/>
  <c r="IH102" i="4"/>
  <c r="IH100" i="4"/>
  <c r="IH99" i="4"/>
  <c r="IH98" i="4"/>
  <c r="IH96" i="4"/>
  <c r="IH97" i="4"/>
  <c r="IH75" i="4"/>
  <c r="IH76" i="4"/>
  <c r="IH77" i="4"/>
  <c r="IH79" i="4"/>
  <c r="IH78" i="4"/>
  <c r="IH80" i="4"/>
  <c r="JA101" i="3"/>
  <c r="JA100" i="3"/>
  <c r="JA99" i="3"/>
  <c r="JA102" i="3"/>
  <c r="JA98" i="3"/>
  <c r="JA96" i="3"/>
  <c r="JA75" i="3"/>
  <c r="JA78" i="3"/>
  <c r="JA76" i="3"/>
  <c r="JA97" i="3"/>
  <c r="JA80" i="3"/>
  <c r="JA79" i="3"/>
  <c r="JA77" i="3"/>
  <c r="IH74" i="4"/>
  <c r="IH44" i="4"/>
  <c r="IH45" i="4"/>
  <c r="IH46" i="4"/>
  <c r="IH48" i="4"/>
  <c r="IH47" i="4"/>
  <c r="IH49" i="4"/>
  <c r="JA74" i="3"/>
  <c r="JA44" i="3"/>
  <c r="JA45" i="3"/>
  <c r="JA46" i="3"/>
  <c r="JA47" i="3"/>
  <c r="JA48" i="3"/>
  <c r="JA49" i="3"/>
  <c r="IH43" i="4"/>
  <c r="JA43" i="3"/>
  <c r="IR55" i="10"/>
  <c r="JA151" i="3"/>
  <c r="JA153" i="3"/>
  <c r="JA147" i="3"/>
  <c r="JA149" i="3"/>
  <c r="JA117" i="3"/>
  <c r="JA118" i="3"/>
  <c r="IH153" i="4"/>
  <c r="IH151" i="4"/>
  <c r="IH149" i="4"/>
  <c r="IH117" i="4"/>
  <c r="IH118" i="4"/>
  <c r="IH147" i="4"/>
  <c r="IR73" i="10"/>
  <c r="IR81" i="10"/>
  <c r="IS83" i="10" s="1"/>
  <c r="IR74" i="10"/>
  <c r="IR13" i="10"/>
  <c r="IR12" i="10"/>
  <c r="JA193" i="3"/>
  <c r="JA192" i="3"/>
  <c r="JA194" i="3"/>
  <c r="JA183" i="3"/>
  <c r="JA182" i="3"/>
  <c r="JA187" i="3"/>
  <c r="JA188" i="3"/>
  <c r="JA181" i="3"/>
  <c r="JA144" i="3"/>
  <c r="JA142" i="3"/>
  <c r="JA137" i="3"/>
  <c r="IH194" i="4"/>
  <c r="IH193" i="4"/>
  <c r="IH187" i="4"/>
  <c r="IH192" i="4"/>
  <c r="IH188" i="4"/>
  <c r="IH183" i="4"/>
  <c r="IH182" i="4"/>
  <c r="IH181" i="4"/>
  <c r="IH144" i="4"/>
  <c r="IH137" i="4"/>
  <c r="IH142" i="4"/>
  <c r="JA91" i="3"/>
  <c r="JA90" i="3"/>
  <c r="JA89" i="3"/>
  <c r="JA88" i="3"/>
  <c r="JA87" i="3"/>
  <c r="JA85" i="3"/>
  <c r="JA86" i="3"/>
  <c r="IH90" i="4"/>
  <c r="IH91" i="4"/>
  <c r="IH89" i="4"/>
  <c r="IH88" i="4"/>
  <c r="IH86" i="4"/>
  <c r="IH87" i="4"/>
  <c r="IH85" i="4"/>
  <c r="JA110" i="3"/>
  <c r="JA109" i="3"/>
  <c r="JA108" i="3"/>
  <c r="JA111" i="3"/>
  <c r="IH110" i="4"/>
  <c r="IH111" i="4"/>
  <c r="IH108" i="4"/>
  <c r="IH109" i="4"/>
  <c r="JA107" i="3"/>
  <c r="IH69" i="4"/>
  <c r="IH107" i="4"/>
  <c r="IH67" i="4"/>
  <c r="IH68" i="4"/>
  <c r="IH65" i="4"/>
  <c r="IH66" i="4"/>
  <c r="IH64" i="4"/>
  <c r="IH58" i="4"/>
  <c r="IH63" i="4"/>
  <c r="IH57" i="4"/>
  <c r="IH59" i="4"/>
  <c r="IH56" i="4"/>
  <c r="IH55" i="4"/>
  <c r="IH54" i="4"/>
  <c r="IH38" i="4"/>
  <c r="IH53" i="4"/>
  <c r="IH39" i="4"/>
  <c r="IH36" i="4"/>
  <c r="IH37" i="4"/>
  <c r="IH35" i="4"/>
  <c r="IH34" i="4"/>
  <c r="IH33" i="4"/>
  <c r="JA64" i="3"/>
  <c r="JA65" i="3"/>
  <c r="JA66" i="3"/>
  <c r="JA67" i="3"/>
  <c r="JA69" i="3"/>
  <c r="JA68" i="3"/>
  <c r="JA63" i="3"/>
  <c r="JA56" i="3"/>
  <c r="JA54" i="3"/>
  <c r="JA57" i="3"/>
  <c r="JA59" i="3"/>
  <c r="JA55" i="3"/>
  <c r="JA58" i="3"/>
  <c r="JA53" i="3"/>
  <c r="JA35" i="3"/>
  <c r="JA34" i="3"/>
  <c r="JA37" i="3"/>
  <c r="JA38" i="3"/>
  <c r="JA39" i="3"/>
  <c r="JA36" i="3"/>
  <c r="JA33" i="3"/>
  <c r="JA15" i="3"/>
  <c r="JA17" i="3"/>
  <c r="JA16" i="3"/>
  <c r="JA13" i="3"/>
  <c r="JA12" i="3"/>
  <c r="JA11" i="3"/>
  <c r="JA14" i="3"/>
  <c r="JB6" i="3"/>
  <c r="JA22" i="3"/>
  <c r="JA26" i="3"/>
  <c r="JA27" i="3"/>
  <c r="JA28" i="3"/>
  <c r="IH22" i="4"/>
  <c r="IH17" i="4"/>
  <c r="IH16" i="4"/>
  <c r="IH15" i="4"/>
  <c r="IH13" i="4"/>
  <c r="IH11" i="4"/>
  <c r="IH14" i="4"/>
  <c r="IH12" i="4"/>
  <c r="IH27" i="4"/>
  <c r="IH26" i="4"/>
  <c r="IH28" i="4"/>
  <c r="II6" i="4"/>
  <c r="IR80" i="10"/>
  <c r="IR79" i="10"/>
  <c r="IR68" i="10"/>
  <c r="IR75" i="10"/>
  <c r="IR61" i="10"/>
  <c r="IR59" i="10"/>
  <c r="IR65" i="10"/>
  <c r="IR25" i="10"/>
  <c r="IR24" i="10"/>
  <c r="IR23" i="10"/>
  <c r="IR15" i="10"/>
  <c r="IR14" i="10"/>
  <c r="IS6" i="10"/>
  <c r="IG116" i="6"/>
  <c r="IH1" i="6"/>
  <c r="IH7" i="6"/>
  <c r="IH101" i="6" l="1"/>
  <c r="IH102" i="6"/>
  <c r="IH100" i="6"/>
  <c r="IH98" i="6"/>
  <c r="IH99" i="6"/>
  <c r="IH97" i="6"/>
  <c r="IH96" i="6"/>
  <c r="IH76" i="6"/>
  <c r="IH75" i="6"/>
  <c r="IH78" i="6"/>
  <c r="IH79" i="6"/>
  <c r="IH80" i="6"/>
  <c r="IH77" i="6"/>
  <c r="IH74" i="6"/>
  <c r="IH45" i="6"/>
  <c r="IH46" i="6"/>
  <c r="IH44" i="6"/>
  <c r="IH48" i="6"/>
  <c r="IH49" i="6"/>
  <c r="IH47" i="6"/>
  <c r="IH43" i="6"/>
  <c r="IH116" i="4"/>
  <c r="JA116" i="3"/>
  <c r="IH107" i="6"/>
  <c r="IH108" i="6"/>
  <c r="IH109" i="6"/>
  <c r="IH110" i="6"/>
  <c r="IH111" i="6"/>
  <c r="IH90" i="6"/>
  <c r="IH91" i="6"/>
  <c r="IH88" i="6"/>
  <c r="IH89" i="6"/>
  <c r="IH86" i="6"/>
  <c r="IH87" i="6"/>
  <c r="IH85" i="6"/>
  <c r="IH151" i="6"/>
  <c r="IH137" i="6"/>
  <c r="IH149" i="6"/>
  <c r="IH153" i="6"/>
  <c r="IH142" i="6"/>
  <c r="IH118" i="6"/>
  <c r="IH147" i="6"/>
  <c r="IH117" i="6"/>
  <c r="IH69" i="6"/>
  <c r="IH68" i="6"/>
  <c r="IH66" i="6"/>
  <c r="IH67" i="6"/>
  <c r="IH64" i="6"/>
  <c r="IH65" i="6"/>
  <c r="IH59" i="6"/>
  <c r="IH63" i="6"/>
  <c r="IH58" i="6"/>
  <c r="IH56" i="6"/>
  <c r="IH54" i="6"/>
  <c r="IH57" i="6"/>
  <c r="IH53" i="6"/>
  <c r="IH37" i="6"/>
  <c r="IH39" i="6"/>
  <c r="IH55" i="6"/>
  <c r="IH38" i="6"/>
  <c r="IH36" i="6"/>
  <c r="IH35" i="6"/>
  <c r="IH33" i="6"/>
  <c r="IH34" i="6"/>
  <c r="IH17" i="6"/>
  <c r="IH16" i="6"/>
  <c r="IH15" i="6"/>
  <c r="IH13" i="6"/>
  <c r="IH11" i="6"/>
  <c r="IH14" i="6"/>
  <c r="IH12" i="6"/>
  <c r="IH22" i="6"/>
  <c r="IH27" i="6"/>
  <c r="IH28" i="6"/>
  <c r="IH26" i="6"/>
  <c r="IR82" i="10"/>
  <c r="IH192" i="6"/>
  <c r="IH187" i="6"/>
  <c r="IH188" i="6"/>
  <c r="IS1" i="10"/>
  <c r="IS7" i="10"/>
  <c r="IS54" i="10" s="1"/>
  <c r="IH193" i="6"/>
  <c r="IH194" i="6"/>
  <c r="IH183" i="6"/>
  <c r="IH181" i="6"/>
  <c r="IH182" i="6"/>
  <c r="IH144" i="6"/>
  <c r="II6" i="6"/>
  <c r="II7" i="4"/>
  <c r="II1" i="4"/>
  <c r="JB7" i="3"/>
  <c r="JB1" i="3"/>
  <c r="II102" i="4" l="1"/>
  <c r="II100" i="4"/>
  <c r="II99" i="4"/>
  <c r="II101" i="4"/>
  <c r="II98" i="4"/>
  <c r="II96" i="4"/>
  <c r="II75" i="4"/>
  <c r="II97" i="4"/>
  <c r="II76" i="4"/>
  <c r="II80" i="4"/>
  <c r="II77" i="4"/>
  <c r="II79" i="4"/>
  <c r="II78" i="4"/>
  <c r="JB102" i="3"/>
  <c r="JB99" i="3"/>
  <c r="JB97" i="3"/>
  <c r="JB101" i="3"/>
  <c r="JB98" i="3"/>
  <c r="JB96" i="3"/>
  <c r="JB75" i="3"/>
  <c r="JB76" i="3"/>
  <c r="JB100" i="3"/>
  <c r="JB78" i="3"/>
  <c r="JB80" i="3"/>
  <c r="JB79" i="3"/>
  <c r="JB77" i="3"/>
  <c r="II74" i="4"/>
  <c r="II45" i="4"/>
  <c r="II47" i="4"/>
  <c r="II44" i="4"/>
  <c r="II46" i="4"/>
  <c r="II49" i="4"/>
  <c r="II48" i="4"/>
  <c r="JB74" i="3"/>
  <c r="JB46" i="3"/>
  <c r="JB45" i="3"/>
  <c r="JB44" i="3"/>
  <c r="JB47" i="3"/>
  <c r="JB48" i="3"/>
  <c r="JB49" i="3"/>
  <c r="II43" i="4"/>
  <c r="JB43" i="3"/>
  <c r="IS55" i="10"/>
  <c r="JB147" i="3"/>
  <c r="JB149" i="3"/>
  <c r="JB118" i="3"/>
  <c r="JB117" i="3"/>
  <c r="JB151" i="3"/>
  <c r="JB153" i="3"/>
  <c r="II153" i="4"/>
  <c r="II117" i="4"/>
  <c r="II118" i="4"/>
  <c r="II149" i="4"/>
  <c r="II147" i="4"/>
  <c r="II151" i="4"/>
  <c r="IS73" i="10"/>
  <c r="IS81" i="10"/>
  <c r="IT83" i="10" s="1"/>
  <c r="IS74" i="10"/>
  <c r="IS13" i="10"/>
  <c r="IS12" i="10"/>
  <c r="JB193" i="3"/>
  <c r="JB192" i="3"/>
  <c r="JB194" i="3"/>
  <c r="JB183" i="3"/>
  <c r="JB182" i="3"/>
  <c r="JB187" i="3"/>
  <c r="JB188" i="3"/>
  <c r="JB181" i="3"/>
  <c r="JB144" i="3"/>
  <c r="JB137" i="3"/>
  <c r="JB142" i="3"/>
  <c r="II194" i="4"/>
  <c r="II193" i="4"/>
  <c r="II188" i="4"/>
  <c r="II192" i="4"/>
  <c r="II187" i="4"/>
  <c r="II183" i="4"/>
  <c r="II182" i="4"/>
  <c r="II181" i="4"/>
  <c r="II142" i="4"/>
  <c r="II137" i="4"/>
  <c r="II144" i="4"/>
  <c r="JB90" i="3"/>
  <c r="JB88" i="3"/>
  <c r="JB91" i="3"/>
  <c r="JB89" i="3"/>
  <c r="JB86" i="3"/>
  <c r="JB87" i="3"/>
  <c r="JB85" i="3"/>
  <c r="II91" i="4"/>
  <c r="II90" i="4"/>
  <c r="II89" i="4"/>
  <c r="II87" i="4"/>
  <c r="II88" i="4"/>
  <c r="II85" i="4"/>
  <c r="II86" i="4"/>
  <c r="JB110" i="3"/>
  <c r="JB109" i="3"/>
  <c r="JB111" i="3"/>
  <c r="JB108" i="3"/>
  <c r="II111" i="4"/>
  <c r="II109" i="4"/>
  <c r="II108" i="4"/>
  <c r="II110" i="4"/>
  <c r="JB107" i="3"/>
  <c r="II107" i="4"/>
  <c r="II69" i="4"/>
  <c r="II68" i="4"/>
  <c r="II65" i="4"/>
  <c r="II66" i="4"/>
  <c r="II67" i="4"/>
  <c r="II64" i="4"/>
  <c r="II63" i="4"/>
  <c r="II59" i="4"/>
  <c r="II58" i="4"/>
  <c r="II56" i="4"/>
  <c r="II55" i="4"/>
  <c r="II53" i="4"/>
  <c r="II57" i="4"/>
  <c r="II39" i="4"/>
  <c r="II37" i="4"/>
  <c r="II38" i="4"/>
  <c r="II35" i="4"/>
  <c r="II34" i="4"/>
  <c r="II33" i="4"/>
  <c r="II36" i="4"/>
  <c r="II54" i="4"/>
  <c r="JB64" i="3"/>
  <c r="JB65" i="3"/>
  <c r="JB67" i="3"/>
  <c r="JB68" i="3"/>
  <c r="JB66" i="3"/>
  <c r="JB69" i="3"/>
  <c r="JB63" i="3"/>
  <c r="JB56" i="3"/>
  <c r="JB54" i="3"/>
  <c r="JB59" i="3"/>
  <c r="JB57" i="3"/>
  <c r="JB58" i="3"/>
  <c r="JB55" i="3"/>
  <c r="JB53" i="3"/>
  <c r="JB35" i="3"/>
  <c r="JB34" i="3"/>
  <c r="JB36" i="3"/>
  <c r="JB38" i="3"/>
  <c r="JB37" i="3"/>
  <c r="JB39" i="3"/>
  <c r="JB33" i="3"/>
  <c r="JB17" i="3"/>
  <c r="JB15" i="3"/>
  <c r="JB16" i="3"/>
  <c r="JB14" i="3"/>
  <c r="JB12" i="3"/>
  <c r="JB13" i="3"/>
  <c r="JB11" i="3"/>
  <c r="JC6" i="3"/>
  <c r="JB28" i="3"/>
  <c r="JB22" i="3"/>
  <c r="JB27" i="3"/>
  <c r="JB26" i="3"/>
  <c r="II27" i="4"/>
  <c r="II22" i="4"/>
  <c r="II17" i="4"/>
  <c r="II15" i="4"/>
  <c r="II13" i="4"/>
  <c r="II14" i="4"/>
  <c r="II16" i="4"/>
  <c r="II12" i="4"/>
  <c r="II11" i="4"/>
  <c r="II26" i="4"/>
  <c r="II28" i="4"/>
  <c r="IJ6" i="4"/>
  <c r="IS79" i="10"/>
  <c r="IS80" i="10"/>
  <c r="IS68" i="10"/>
  <c r="IS75" i="10"/>
  <c r="IS24" i="10"/>
  <c r="IS65" i="10"/>
  <c r="IS61" i="10"/>
  <c r="IS59" i="10"/>
  <c r="IS25" i="10"/>
  <c r="IS23" i="10"/>
  <c r="IS15" i="10"/>
  <c r="IS14" i="10"/>
  <c r="IT6" i="10"/>
  <c r="IH116" i="6"/>
  <c r="II7" i="6"/>
  <c r="II1" i="6"/>
  <c r="II102" i="6" l="1"/>
  <c r="II99" i="6"/>
  <c r="II101" i="6"/>
  <c r="II100" i="6"/>
  <c r="II98" i="6"/>
  <c r="II97" i="6"/>
  <c r="II96" i="6"/>
  <c r="II75" i="6"/>
  <c r="II76" i="6"/>
  <c r="II77" i="6"/>
  <c r="II78" i="6"/>
  <c r="II79" i="6"/>
  <c r="II80" i="6"/>
  <c r="II45" i="6"/>
  <c r="II46" i="6"/>
  <c r="II47" i="6"/>
  <c r="II48" i="6"/>
  <c r="II44" i="6"/>
  <c r="II74" i="6"/>
  <c r="II49" i="6"/>
  <c r="II43" i="6"/>
  <c r="JB116" i="3"/>
  <c r="II116" i="4"/>
  <c r="II107" i="6"/>
  <c r="II108" i="6"/>
  <c r="II109" i="6"/>
  <c r="II111" i="6"/>
  <c r="II110" i="6"/>
  <c r="II90" i="6"/>
  <c r="II91" i="6"/>
  <c r="II89" i="6"/>
  <c r="II88" i="6"/>
  <c r="II86" i="6"/>
  <c r="II87" i="6"/>
  <c r="II85" i="6"/>
  <c r="II151" i="6"/>
  <c r="II137" i="6"/>
  <c r="II149" i="6"/>
  <c r="II153" i="6"/>
  <c r="II142" i="6"/>
  <c r="II118" i="6"/>
  <c r="II147" i="6"/>
  <c r="II117" i="6"/>
  <c r="II69" i="6"/>
  <c r="II68" i="6"/>
  <c r="II66" i="6"/>
  <c r="II67" i="6"/>
  <c r="II64" i="6"/>
  <c r="II65" i="6"/>
  <c r="II63" i="6"/>
  <c r="II59" i="6"/>
  <c r="II56" i="6"/>
  <c r="II58" i="6"/>
  <c r="II57" i="6"/>
  <c r="II54" i="6"/>
  <c r="II53" i="6"/>
  <c r="II55" i="6"/>
  <c r="II39" i="6"/>
  <c r="II38" i="6"/>
  <c r="II36" i="6"/>
  <c r="II37" i="6"/>
  <c r="II34" i="6"/>
  <c r="II33" i="6"/>
  <c r="II35" i="6"/>
  <c r="II16" i="6"/>
  <c r="II14" i="6"/>
  <c r="II13" i="6"/>
  <c r="II12" i="6"/>
  <c r="II11" i="6"/>
  <c r="II17" i="6"/>
  <c r="II27" i="6"/>
  <c r="II15" i="6"/>
  <c r="II22" i="6"/>
  <c r="II26" i="6"/>
  <c r="II28" i="6"/>
  <c r="IS82" i="10"/>
  <c r="II192" i="6"/>
  <c r="II188" i="6"/>
  <c r="II187" i="6"/>
  <c r="IT1" i="10"/>
  <c r="IT7" i="10"/>
  <c r="IT54" i="10" s="1"/>
  <c r="II193" i="6"/>
  <c r="II194" i="6"/>
  <c r="II183" i="6"/>
  <c r="II182" i="6"/>
  <c r="II181" i="6"/>
  <c r="II144" i="6"/>
  <c r="IJ6" i="6"/>
  <c r="IJ1" i="4"/>
  <c r="IJ7" i="4"/>
  <c r="JC7" i="3"/>
  <c r="JC1" i="3"/>
  <c r="IJ102" i="4" l="1"/>
  <c r="IJ101" i="4"/>
  <c r="IJ100" i="4"/>
  <c r="IJ99" i="4"/>
  <c r="IJ97" i="4"/>
  <c r="IJ96" i="4"/>
  <c r="IJ98" i="4"/>
  <c r="IJ75" i="4"/>
  <c r="IJ77" i="4"/>
  <c r="IJ76" i="4"/>
  <c r="IJ80" i="4"/>
  <c r="IJ79" i="4"/>
  <c r="IJ78" i="4"/>
  <c r="JC101" i="3"/>
  <c r="JC102" i="3"/>
  <c r="JC100" i="3"/>
  <c r="JC98" i="3"/>
  <c r="JC97" i="3"/>
  <c r="JC99" i="3"/>
  <c r="JC96" i="3"/>
  <c r="JC75" i="3"/>
  <c r="JC76" i="3"/>
  <c r="JC77" i="3"/>
  <c r="JC78" i="3"/>
  <c r="JC80" i="3"/>
  <c r="JC79" i="3"/>
  <c r="IJ74" i="4"/>
  <c r="IJ44" i="4"/>
  <c r="IJ46" i="4"/>
  <c r="IJ48" i="4"/>
  <c r="IJ47" i="4"/>
  <c r="IJ45" i="4"/>
  <c r="IJ49" i="4"/>
  <c r="JC74" i="3"/>
  <c r="JC45" i="3"/>
  <c r="JC44" i="3"/>
  <c r="JC46" i="3"/>
  <c r="JC47" i="3"/>
  <c r="JC48" i="3"/>
  <c r="JC49" i="3"/>
  <c r="IJ43" i="4"/>
  <c r="JC43" i="3"/>
  <c r="IT55" i="10"/>
  <c r="JC153" i="3"/>
  <c r="JC151" i="3"/>
  <c r="JC118" i="3"/>
  <c r="JC149" i="3"/>
  <c r="JC147" i="3"/>
  <c r="JC117" i="3"/>
  <c r="IJ151" i="4"/>
  <c r="IJ153" i="4"/>
  <c r="IJ147" i="4"/>
  <c r="IJ149" i="4"/>
  <c r="IJ118" i="4"/>
  <c r="IJ117" i="4"/>
  <c r="IT73" i="10"/>
  <c r="IT81" i="10"/>
  <c r="IU83" i="10" s="1"/>
  <c r="IT74" i="10"/>
  <c r="IT12" i="10"/>
  <c r="IT13" i="10"/>
  <c r="JC193" i="3"/>
  <c r="JC192" i="3"/>
  <c r="JC194" i="3"/>
  <c r="JC188" i="3"/>
  <c r="JC187" i="3"/>
  <c r="JC183" i="3"/>
  <c r="JC182" i="3"/>
  <c r="JC181" i="3"/>
  <c r="JC142" i="3"/>
  <c r="JC144" i="3"/>
  <c r="JC137" i="3"/>
  <c r="IJ194" i="4"/>
  <c r="IJ193" i="4"/>
  <c r="IJ192" i="4"/>
  <c r="IJ188" i="4"/>
  <c r="IJ187" i="4"/>
  <c r="IJ183" i="4"/>
  <c r="IJ182" i="4"/>
  <c r="IJ181" i="4"/>
  <c r="IJ144" i="4"/>
  <c r="IJ142" i="4"/>
  <c r="IJ137" i="4"/>
  <c r="JC91" i="3"/>
  <c r="JC88" i="3"/>
  <c r="JC89" i="3"/>
  <c r="JC85" i="3"/>
  <c r="JC90" i="3"/>
  <c r="JC86" i="3"/>
  <c r="JC87" i="3"/>
  <c r="IJ91" i="4"/>
  <c r="IJ90" i="4"/>
  <c r="IJ89" i="4"/>
  <c r="IJ87" i="4"/>
  <c r="IJ88" i="4"/>
  <c r="IJ86" i="4"/>
  <c r="IJ85" i="4"/>
  <c r="JC110" i="3"/>
  <c r="JC111" i="3"/>
  <c r="JC109" i="3"/>
  <c r="JC108" i="3"/>
  <c r="IJ111" i="4"/>
  <c r="IJ109" i="4"/>
  <c r="IJ110" i="4"/>
  <c r="IJ108" i="4"/>
  <c r="JC107" i="3"/>
  <c r="IJ69" i="4"/>
  <c r="IJ67" i="4"/>
  <c r="IJ107" i="4"/>
  <c r="IJ68" i="4"/>
  <c r="IJ66" i="4"/>
  <c r="IJ64" i="4"/>
  <c r="IJ65" i="4"/>
  <c r="IJ63" i="4"/>
  <c r="IJ59" i="4"/>
  <c r="IJ58" i="4"/>
  <c r="IJ56" i="4"/>
  <c r="IJ55" i="4"/>
  <c r="IJ57" i="4"/>
  <c r="IJ53" i="4"/>
  <c r="IJ37" i="4"/>
  <c r="IJ54" i="4"/>
  <c r="IJ36" i="4"/>
  <c r="IJ39" i="4"/>
  <c r="IJ38" i="4"/>
  <c r="IJ35" i="4"/>
  <c r="IJ34" i="4"/>
  <c r="IJ33" i="4"/>
  <c r="JC64" i="3"/>
  <c r="JC65" i="3"/>
  <c r="JC66" i="3"/>
  <c r="JC67" i="3"/>
  <c r="JC69" i="3"/>
  <c r="JC68" i="3"/>
  <c r="JC63" i="3"/>
  <c r="JC56" i="3"/>
  <c r="JC54" i="3"/>
  <c r="JC59" i="3"/>
  <c r="JC58" i="3"/>
  <c r="JC55" i="3"/>
  <c r="JC57" i="3"/>
  <c r="JC53" i="3"/>
  <c r="JC35" i="3"/>
  <c r="JC36" i="3"/>
  <c r="JC37" i="3"/>
  <c r="JC38" i="3"/>
  <c r="JC34" i="3"/>
  <c r="JC39" i="3"/>
  <c r="JC33" i="3"/>
  <c r="JC17" i="3"/>
  <c r="JC16" i="3"/>
  <c r="JC15" i="3"/>
  <c r="JC14" i="3"/>
  <c r="JC13" i="3"/>
  <c r="JC12" i="3"/>
  <c r="JC11" i="3"/>
  <c r="JD6" i="3"/>
  <c r="JC26" i="3"/>
  <c r="JC27" i="3"/>
  <c r="JC22" i="3"/>
  <c r="JC28" i="3"/>
  <c r="IJ17" i="4"/>
  <c r="IJ16" i="4"/>
  <c r="IJ15" i="4"/>
  <c r="IJ13" i="4"/>
  <c r="IJ14" i="4"/>
  <c r="IJ12" i="4"/>
  <c r="IJ11" i="4"/>
  <c r="IJ22" i="4"/>
  <c r="IJ26" i="4"/>
  <c r="IJ27" i="4"/>
  <c r="IJ28" i="4"/>
  <c r="IK6" i="4"/>
  <c r="IT80" i="10"/>
  <c r="IT79" i="10"/>
  <c r="IT68" i="10"/>
  <c r="IT75" i="10"/>
  <c r="IT65" i="10"/>
  <c r="IT24" i="10"/>
  <c r="IT61" i="10"/>
  <c r="IT59" i="10"/>
  <c r="IT25" i="10"/>
  <c r="IT23" i="10"/>
  <c r="IT15" i="10"/>
  <c r="IT14" i="10"/>
  <c r="IU6" i="10"/>
  <c r="II116" i="6"/>
  <c r="IJ1" i="6"/>
  <c r="IJ7" i="6"/>
  <c r="IJ102" i="6" l="1"/>
  <c r="IJ101" i="6"/>
  <c r="IJ100" i="6"/>
  <c r="IJ97" i="6"/>
  <c r="IJ99" i="6"/>
  <c r="IJ96" i="6"/>
  <c r="IJ98" i="6"/>
  <c r="IJ75" i="6"/>
  <c r="IJ76" i="6"/>
  <c r="IJ77" i="6"/>
  <c r="IJ80" i="6"/>
  <c r="IJ78" i="6"/>
  <c r="IJ79" i="6"/>
  <c r="IJ74" i="6"/>
  <c r="IJ44" i="6"/>
  <c r="IJ45" i="6"/>
  <c r="IJ46" i="6"/>
  <c r="IJ47" i="6"/>
  <c r="IJ49" i="6"/>
  <c r="IJ48" i="6"/>
  <c r="IJ43" i="6"/>
  <c r="JC116" i="3"/>
  <c r="IJ116" i="4"/>
  <c r="IJ107" i="6"/>
  <c r="IJ108" i="6"/>
  <c r="IJ110" i="6"/>
  <c r="IJ109" i="6"/>
  <c r="IJ111" i="6"/>
  <c r="IJ91" i="6"/>
  <c r="IJ88" i="6"/>
  <c r="IJ90" i="6"/>
  <c r="IJ89" i="6"/>
  <c r="IJ86" i="6"/>
  <c r="IJ87" i="6"/>
  <c r="IJ85" i="6"/>
  <c r="IJ151" i="6"/>
  <c r="IJ137" i="6"/>
  <c r="IJ149" i="6"/>
  <c r="IJ153" i="6"/>
  <c r="IJ142" i="6"/>
  <c r="IJ118" i="6"/>
  <c r="IJ147" i="6"/>
  <c r="IJ117" i="6"/>
  <c r="IJ69" i="6"/>
  <c r="IJ68" i="6"/>
  <c r="IJ67" i="6"/>
  <c r="IJ66" i="6"/>
  <c r="IJ65" i="6"/>
  <c r="IJ64" i="6"/>
  <c r="IJ63" i="6"/>
  <c r="IJ59" i="6"/>
  <c r="IJ58" i="6"/>
  <c r="IJ57" i="6"/>
  <c r="IJ53" i="6"/>
  <c r="IJ56" i="6"/>
  <c r="IJ55" i="6"/>
  <c r="IJ39" i="6"/>
  <c r="IJ38" i="6"/>
  <c r="IJ54" i="6"/>
  <c r="IJ37" i="6"/>
  <c r="IJ33" i="6"/>
  <c r="IJ35" i="6"/>
  <c r="IJ34" i="6"/>
  <c r="IJ36" i="6"/>
  <c r="IJ16" i="6"/>
  <c r="IJ14" i="6"/>
  <c r="IJ13" i="6"/>
  <c r="IJ12" i="6"/>
  <c r="IJ11" i="6"/>
  <c r="IJ17" i="6"/>
  <c r="IJ22" i="6"/>
  <c r="IJ15" i="6"/>
  <c r="IJ27" i="6"/>
  <c r="IJ28" i="6"/>
  <c r="IJ26" i="6"/>
  <c r="IT82" i="10"/>
  <c r="IJ192" i="6"/>
  <c r="IJ188" i="6"/>
  <c r="IJ187" i="6"/>
  <c r="IU1" i="10"/>
  <c r="IU7" i="10"/>
  <c r="IU54" i="10" s="1"/>
  <c r="IJ193" i="6"/>
  <c r="IJ194" i="6"/>
  <c r="IJ182" i="6"/>
  <c r="IJ181" i="6"/>
  <c r="IJ183" i="6"/>
  <c r="IJ144" i="6"/>
  <c r="IK6" i="6"/>
  <c r="IK7" i="4"/>
  <c r="IK1" i="4"/>
  <c r="JD7" i="3"/>
  <c r="JD1" i="3"/>
  <c r="IK102" i="4" l="1"/>
  <c r="IK101" i="4"/>
  <c r="IK99" i="4"/>
  <c r="IK100" i="4"/>
  <c r="IK97" i="4"/>
  <c r="IK98" i="4"/>
  <c r="IK96" i="4"/>
  <c r="IK75" i="4"/>
  <c r="IK76" i="4"/>
  <c r="IK77" i="4"/>
  <c r="IK80" i="4"/>
  <c r="IK79" i="4"/>
  <c r="IK78" i="4"/>
  <c r="JD102" i="3"/>
  <c r="JD100" i="3"/>
  <c r="JD98" i="3"/>
  <c r="JD97" i="3"/>
  <c r="JD101" i="3"/>
  <c r="JD96" i="3"/>
  <c r="JD99" i="3"/>
  <c r="JD76" i="3"/>
  <c r="JD75" i="3"/>
  <c r="JD77" i="3"/>
  <c r="JD78" i="3"/>
  <c r="JD80" i="3"/>
  <c r="JD79" i="3"/>
  <c r="IK74" i="4"/>
  <c r="IK44" i="4"/>
  <c r="IK45" i="4"/>
  <c r="IK49" i="4"/>
  <c r="IK48" i="4"/>
  <c r="IK47" i="4"/>
  <c r="IK46" i="4"/>
  <c r="JD74" i="3"/>
  <c r="JD45" i="3"/>
  <c r="JD44" i="3"/>
  <c r="JD46" i="3"/>
  <c r="JD47" i="3"/>
  <c r="JD48" i="3"/>
  <c r="JD49" i="3"/>
  <c r="IK43" i="4"/>
  <c r="JD43" i="3"/>
  <c r="IU55" i="10"/>
  <c r="JD153" i="3"/>
  <c r="JD151" i="3"/>
  <c r="JD149" i="3"/>
  <c r="JD147" i="3"/>
  <c r="JD118" i="3"/>
  <c r="JD117" i="3"/>
  <c r="IU73" i="10"/>
  <c r="IU81" i="10"/>
  <c r="IV83" i="10" s="1"/>
  <c r="IU74" i="10"/>
  <c r="IK151" i="4"/>
  <c r="IK153" i="4"/>
  <c r="IK149" i="4"/>
  <c r="IK118" i="4"/>
  <c r="IK147" i="4"/>
  <c r="IK117" i="4"/>
  <c r="IU13" i="10"/>
  <c r="IU12" i="10"/>
  <c r="JD194" i="3"/>
  <c r="JD193" i="3"/>
  <c r="JD188" i="3"/>
  <c r="JD192" i="3"/>
  <c r="JD187" i="3"/>
  <c r="JD182" i="3"/>
  <c r="JD181" i="3"/>
  <c r="JD183" i="3"/>
  <c r="JD142" i="3"/>
  <c r="JD144" i="3"/>
  <c r="JD137" i="3"/>
  <c r="IK193" i="4"/>
  <c r="IK194" i="4"/>
  <c r="IK192" i="4"/>
  <c r="IK183" i="4"/>
  <c r="IK187" i="4"/>
  <c r="IK188" i="4"/>
  <c r="IK182" i="4"/>
  <c r="IK181" i="4"/>
  <c r="IK142" i="4"/>
  <c r="IK137" i="4"/>
  <c r="IK144" i="4"/>
  <c r="JD90" i="3"/>
  <c r="JD91" i="3"/>
  <c r="JD89" i="3"/>
  <c r="JD86" i="3"/>
  <c r="JD88" i="3"/>
  <c r="JD87" i="3"/>
  <c r="JD85" i="3"/>
  <c r="IK91" i="4"/>
  <c r="IK90" i="4"/>
  <c r="IK89" i="4"/>
  <c r="IK87" i="4"/>
  <c r="IK88" i="4"/>
  <c r="IK86" i="4"/>
  <c r="IK85" i="4"/>
  <c r="IK111" i="4"/>
  <c r="IK110" i="4"/>
  <c r="IK109" i="4"/>
  <c r="IK108" i="4"/>
  <c r="JD111" i="3"/>
  <c r="JD109" i="3"/>
  <c r="JD108" i="3"/>
  <c r="JD110" i="3"/>
  <c r="JD107" i="3"/>
  <c r="IK107" i="4"/>
  <c r="IK69" i="4"/>
  <c r="IK67" i="4"/>
  <c r="IK68" i="4"/>
  <c r="IK66" i="4"/>
  <c r="IK64" i="4"/>
  <c r="IK65" i="4"/>
  <c r="IK63" i="4"/>
  <c r="IK59" i="4"/>
  <c r="IK56" i="4"/>
  <c r="IK58" i="4"/>
  <c r="IK55" i="4"/>
  <c r="IK57" i="4"/>
  <c r="IK54" i="4"/>
  <c r="IK53" i="4"/>
  <c r="IK37" i="4"/>
  <c r="IK35" i="4"/>
  <c r="IK39" i="4"/>
  <c r="IK38" i="4"/>
  <c r="IK33" i="4"/>
  <c r="IK36" i="4"/>
  <c r="IK34" i="4"/>
  <c r="JD66" i="3"/>
  <c r="JD68" i="3"/>
  <c r="JD64" i="3"/>
  <c r="JD65" i="3"/>
  <c r="JD67" i="3"/>
  <c r="JD69" i="3"/>
  <c r="JD63" i="3"/>
  <c r="JD55" i="3"/>
  <c r="JD56" i="3"/>
  <c r="JD57" i="3"/>
  <c r="JD58" i="3"/>
  <c r="JD54" i="3"/>
  <c r="JD59" i="3"/>
  <c r="JD53" i="3"/>
  <c r="JD34" i="3"/>
  <c r="JD35" i="3"/>
  <c r="JD37" i="3"/>
  <c r="JD38" i="3"/>
  <c r="JD39" i="3"/>
  <c r="JD36" i="3"/>
  <c r="JD33" i="3"/>
  <c r="JD17" i="3"/>
  <c r="JD16" i="3"/>
  <c r="JD15" i="3"/>
  <c r="JD14" i="3"/>
  <c r="JD13" i="3"/>
  <c r="JD12" i="3"/>
  <c r="JD11" i="3"/>
  <c r="JE6" i="3"/>
  <c r="JD22" i="3"/>
  <c r="JD28" i="3"/>
  <c r="JD27" i="3"/>
  <c r="JD26" i="3"/>
  <c r="IK17" i="4"/>
  <c r="IK22" i="4"/>
  <c r="IK15" i="4"/>
  <c r="IK16" i="4"/>
  <c r="IK12" i="4"/>
  <c r="IK13" i="4"/>
  <c r="IK11" i="4"/>
  <c r="IK14" i="4"/>
  <c r="IK28" i="4"/>
  <c r="IK26" i="4"/>
  <c r="IK27" i="4"/>
  <c r="IL6" i="4"/>
  <c r="IU80" i="10"/>
  <c r="IU79" i="10"/>
  <c r="IU68" i="10"/>
  <c r="IU75" i="10"/>
  <c r="IU61" i="10"/>
  <c r="IU65" i="10"/>
  <c r="IU59" i="10"/>
  <c r="IU25" i="10"/>
  <c r="IU24" i="10"/>
  <c r="IU23" i="10"/>
  <c r="IU15" i="10"/>
  <c r="IU14" i="10"/>
  <c r="IV6" i="10"/>
  <c r="IJ116" i="6"/>
  <c r="IK7" i="6"/>
  <c r="IK1" i="6"/>
  <c r="IK102" i="6" l="1"/>
  <c r="IK101" i="6"/>
  <c r="IK100" i="6"/>
  <c r="IK99" i="6"/>
  <c r="IK98" i="6"/>
  <c r="IK97" i="6"/>
  <c r="IK75" i="6"/>
  <c r="IK96" i="6"/>
  <c r="IK77" i="6"/>
  <c r="IK76" i="6"/>
  <c r="IK80" i="6"/>
  <c r="IK78" i="6"/>
  <c r="IK79" i="6"/>
  <c r="IK74" i="6"/>
  <c r="IK44" i="6"/>
  <c r="IK45" i="6"/>
  <c r="IK46" i="6"/>
  <c r="IK47" i="6"/>
  <c r="IK48" i="6"/>
  <c r="IK49" i="6"/>
  <c r="IK43" i="6"/>
  <c r="JD116" i="3"/>
  <c r="IK116" i="4"/>
  <c r="IK107" i="6"/>
  <c r="IK108" i="6"/>
  <c r="IK110" i="6"/>
  <c r="IK109" i="6"/>
  <c r="IK111" i="6"/>
  <c r="IK91" i="6"/>
  <c r="IK89" i="6"/>
  <c r="IK90" i="6"/>
  <c r="IK88" i="6"/>
  <c r="IK87" i="6"/>
  <c r="IK86" i="6"/>
  <c r="IK85" i="6"/>
  <c r="IK137" i="6"/>
  <c r="IK151" i="6"/>
  <c r="IK149" i="6"/>
  <c r="IK153" i="6"/>
  <c r="IK142" i="6"/>
  <c r="IK118" i="6"/>
  <c r="IK147" i="6"/>
  <c r="IK117" i="6"/>
  <c r="IK69" i="6"/>
  <c r="IK68" i="6"/>
  <c r="IK67" i="6"/>
  <c r="IK66" i="6"/>
  <c r="IK65" i="6"/>
  <c r="IK64" i="6"/>
  <c r="IK63" i="6"/>
  <c r="IK58" i="6"/>
  <c r="IK57" i="6"/>
  <c r="IK59" i="6"/>
  <c r="IK53" i="6"/>
  <c r="IK56" i="6"/>
  <c r="IK55" i="6"/>
  <c r="IK39" i="6"/>
  <c r="IK38" i="6"/>
  <c r="IK36" i="6"/>
  <c r="IK54" i="6"/>
  <c r="IK37" i="6"/>
  <c r="IK34" i="6"/>
  <c r="IK33" i="6"/>
  <c r="IK35" i="6"/>
  <c r="IK17" i="6"/>
  <c r="IK16" i="6"/>
  <c r="IK15" i="6"/>
  <c r="IK14" i="6"/>
  <c r="IK13" i="6"/>
  <c r="IK12" i="6"/>
  <c r="IK11" i="6"/>
  <c r="IK22" i="6"/>
  <c r="IK27" i="6"/>
  <c r="IK26" i="6"/>
  <c r="IK28" i="6"/>
  <c r="IU82" i="10"/>
  <c r="IK192" i="6"/>
  <c r="IK188" i="6"/>
  <c r="IK187" i="6"/>
  <c r="IV1" i="10"/>
  <c r="IV7" i="10"/>
  <c r="IV54" i="10" s="1"/>
  <c r="IK193" i="6"/>
  <c r="IK194" i="6"/>
  <c r="IK182" i="6"/>
  <c r="IK183" i="6"/>
  <c r="IK181" i="6"/>
  <c r="IK144" i="6"/>
  <c r="IL6" i="6"/>
  <c r="IL1" i="4"/>
  <c r="IL7" i="4"/>
  <c r="JE7" i="3"/>
  <c r="JE1" i="3"/>
  <c r="IL101" i="4" l="1"/>
  <c r="IL100" i="4"/>
  <c r="IL102" i="4"/>
  <c r="IL99" i="4"/>
  <c r="IL98" i="4"/>
  <c r="IL97" i="4"/>
  <c r="IL76" i="4"/>
  <c r="IL75" i="4"/>
  <c r="IL96" i="4"/>
  <c r="IL77" i="4"/>
  <c r="IL80" i="4"/>
  <c r="IL79" i="4"/>
  <c r="IL78" i="4"/>
  <c r="JE100" i="3"/>
  <c r="JE102" i="3"/>
  <c r="JE101" i="3"/>
  <c r="JE99" i="3"/>
  <c r="JE98" i="3"/>
  <c r="JE97" i="3"/>
  <c r="JE96" i="3"/>
  <c r="JE75" i="3"/>
  <c r="JE76" i="3"/>
  <c r="JE78" i="3"/>
  <c r="JE77" i="3"/>
  <c r="JE80" i="3"/>
  <c r="JE79" i="3"/>
  <c r="IL74" i="4"/>
  <c r="IL44" i="4"/>
  <c r="IL46" i="4"/>
  <c r="IL49" i="4"/>
  <c r="IL48" i="4"/>
  <c r="IL45" i="4"/>
  <c r="IL47" i="4"/>
  <c r="JE74" i="3"/>
  <c r="JE45" i="3"/>
  <c r="JE46" i="3"/>
  <c r="JE47" i="3"/>
  <c r="JE44" i="3"/>
  <c r="JE48" i="3"/>
  <c r="JE49" i="3"/>
  <c r="IL43" i="4"/>
  <c r="JE43" i="3"/>
  <c r="IV55" i="10"/>
  <c r="IL151" i="4"/>
  <c r="IL153" i="4"/>
  <c r="IL147" i="4"/>
  <c r="IL149" i="4"/>
  <c r="IL118" i="4"/>
  <c r="IL117" i="4"/>
  <c r="JE153" i="3"/>
  <c r="JE149" i="3"/>
  <c r="JE151" i="3"/>
  <c r="JE147" i="3"/>
  <c r="JE118" i="3"/>
  <c r="JE117" i="3"/>
  <c r="IV81" i="10"/>
  <c r="IW83" i="10" s="1"/>
  <c r="IV74" i="10"/>
  <c r="IV73" i="10"/>
  <c r="IV12" i="10"/>
  <c r="IV13" i="10"/>
  <c r="JE192" i="3"/>
  <c r="JE194" i="3"/>
  <c r="JE193" i="3"/>
  <c r="JE187" i="3"/>
  <c r="JE188" i="3"/>
  <c r="JE182" i="3"/>
  <c r="JE181" i="3"/>
  <c r="JE183" i="3"/>
  <c r="JE144" i="3"/>
  <c r="JE137" i="3"/>
  <c r="JE142" i="3"/>
  <c r="IL193" i="4"/>
  <c r="IL192" i="4"/>
  <c r="IL194" i="4"/>
  <c r="IL188" i="4"/>
  <c r="IL187" i="4"/>
  <c r="IL181" i="4"/>
  <c r="IL183" i="4"/>
  <c r="IL182" i="4"/>
  <c r="IL144" i="4"/>
  <c r="IL137" i="4"/>
  <c r="IL142" i="4"/>
  <c r="JE91" i="3"/>
  <c r="JE89" i="3"/>
  <c r="JE88" i="3"/>
  <c r="JE87" i="3"/>
  <c r="JE90" i="3"/>
  <c r="JE86" i="3"/>
  <c r="JE85" i="3"/>
  <c r="IL90" i="4"/>
  <c r="IL89" i="4"/>
  <c r="IL91" i="4"/>
  <c r="IL88" i="4"/>
  <c r="IL87" i="4"/>
  <c r="IL85" i="4"/>
  <c r="IL86" i="4"/>
  <c r="JE111" i="3"/>
  <c r="JE110" i="3"/>
  <c r="JE109" i="3"/>
  <c r="JE108" i="3"/>
  <c r="IL111" i="4"/>
  <c r="IL109" i="4"/>
  <c r="IL110" i="4"/>
  <c r="IL108" i="4"/>
  <c r="JE107" i="3"/>
  <c r="IL69" i="4"/>
  <c r="IL67" i="4"/>
  <c r="IL68" i="4"/>
  <c r="IL107" i="4"/>
  <c r="IL66" i="4"/>
  <c r="IL64" i="4"/>
  <c r="IL65" i="4"/>
  <c r="IL63" i="4"/>
  <c r="IL59" i="4"/>
  <c r="IL58" i="4"/>
  <c r="IL57" i="4"/>
  <c r="IL55" i="4"/>
  <c r="IL39" i="4"/>
  <c r="IL56" i="4"/>
  <c r="IL54" i="4"/>
  <c r="IL38" i="4"/>
  <c r="IL37" i="4"/>
  <c r="IL36" i="4"/>
  <c r="IL53" i="4"/>
  <c r="IL34" i="4"/>
  <c r="IL35" i="4"/>
  <c r="IL33" i="4"/>
  <c r="JE64" i="3"/>
  <c r="JE65" i="3"/>
  <c r="JE66" i="3"/>
  <c r="JE67" i="3"/>
  <c r="JE68" i="3"/>
  <c r="JE69" i="3"/>
  <c r="JE63" i="3"/>
  <c r="JE55" i="3"/>
  <c r="JE57" i="3"/>
  <c r="JE58" i="3"/>
  <c r="JE56" i="3"/>
  <c r="JE59" i="3"/>
  <c r="JE54" i="3"/>
  <c r="JE53" i="3"/>
  <c r="JE34" i="3"/>
  <c r="JE36" i="3"/>
  <c r="JE35" i="3"/>
  <c r="JE37" i="3"/>
  <c r="JE39" i="3"/>
  <c r="JE38" i="3"/>
  <c r="JE17" i="3"/>
  <c r="JE33" i="3"/>
  <c r="JE16" i="3"/>
  <c r="JE15" i="3"/>
  <c r="JE13" i="3"/>
  <c r="JE12" i="3"/>
  <c r="JE11" i="3"/>
  <c r="JE14" i="3"/>
  <c r="JF6" i="3"/>
  <c r="JE22" i="3"/>
  <c r="JE27" i="3"/>
  <c r="JE26" i="3"/>
  <c r="JE28" i="3"/>
  <c r="IL28" i="4"/>
  <c r="IL22" i="4"/>
  <c r="IL16" i="4"/>
  <c r="IL14" i="4"/>
  <c r="IL12" i="4"/>
  <c r="IL15" i="4"/>
  <c r="IL11" i="4"/>
  <c r="IL17" i="4"/>
  <c r="IL13" i="4"/>
  <c r="IL27" i="4"/>
  <c r="IL26" i="4"/>
  <c r="IM6" i="4"/>
  <c r="IV79" i="10"/>
  <c r="IV80" i="10"/>
  <c r="IV68" i="10"/>
  <c r="IV75" i="10"/>
  <c r="IV59" i="10"/>
  <c r="IV25" i="10"/>
  <c r="IV24" i="10"/>
  <c r="IV61" i="10"/>
  <c r="IV65" i="10"/>
  <c r="IV23" i="10"/>
  <c r="IV15" i="10"/>
  <c r="IV14" i="10"/>
  <c r="IW6" i="10"/>
  <c r="IK116" i="6"/>
  <c r="IL7" i="6"/>
  <c r="IL1" i="6"/>
  <c r="IL101" i="6" l="1"/>
  <c r="IL99" i="6"/>
  <c r="IL102" i="6"/>
  <c r="IL98" i="6"/>
  <c r="IL96" i="6"/>
  <c r="IL97" i="6"/>
  <c r="IL75" i="6"/>
  <c r="IL76" i="6"/>
  <c r="IL77" i="6"/>
  <c r="IL78" i="6"/>
  <c r="IL79" i="6"/>
  <c r="IL100" i="6"/>
  <c r="IL80" i="6"/>
  <c r="IL44" i="6"/>
  <c r="IL74" i="6"/>
  <c r="IL45" i="6"/>
  <c r="IL46" i="6"/>
  <c r="IL48" i="6"/>
  <c r="IL47" i="6"/>
  <c r="IL49" i="6"/>
  <c r="IL43" i="6"/>
  <c r="JE116" i="3"/>
  <c r="IL116" i="4"/>
  <c r="IL108" i="6"/>
  <c r="IL107" i="6"/>
  <c r="IL110" i="6"/>
  <c r="IL109" i="6"/>
  <c r="IL111" i="6"/>
  <c r="IL89" i="6"/>
  <c r="IL90" i="6"/>
  <c r="IL88" i="6"/>
  <c r="IL87" i="6"/>
  <c r="IL91" i="6"/>
  <c r="IL86" i="6"/>
  <c r="IL85" i="6"/>
  <c r="IL137" i="6"/>
  <c r="IL151" i="6"/>
  <c r="IL149" i="6"/>
  <c r="IL153" i="6"/>
  <c r="IL142" i="6"/>
  <c r="IL118" i="6"/>
  <c r="IL117" i="6"/>
  <c r="IL147" i="6"/>
  <c r="IL68" i="6"/>
  <c r="IL67" i="6"/>
  <c r="IL69" i="6"/>
  <c r="IL66" i="6"/>
  <c r="IL65" i="6"/>
  <c r="IL64" i="6"/>
  <c r="IL63" i="6"/>
  <c r="IL58" i="6"/>
  <c r="IL57" i="6"/>
  <c r="IL59" i="6"/>
  <c r="IL56" i="6"/>
  <c r="IL53" i="6"/>
  <c r="IL55" i="6"/>
  <c r="IL54" i="6"/>
  <c r="IL38" i="6"/>
  <c r="IL36" i="6"/>
  <c r="IL37" i="6"/>
  <c r="IL39" i="6"/>
  <c r="IL34" i="6"/>
  <c r="IL35" i="6"/>
  <c r="IL33" i="6"/>
  <c r="IL17" i="6"/>
  <c r="IL14" i="6"/>
  <c r="IL13" i="6"/>
  <c r="IL12" i="6"/>
  <c r="IL16" i="6"/>
  <c r="IL15" i="6"/>
  <c r="IL28" i="6"/>
  <c r="IL11" i="6"/>
  <c r="IL22" i="6"/>
  <c r="IL27" i="6"/>
  <c r="IL26" i="6"/>
  <c r="IV82" i="10"/>
  <c r="IL192" i="6"/>
  <c r="IL188" i="6"/>
  <c r="IL187" i="6"/>
  <c r="IW7" i="10"/>
  <c r="IW54" i="10" s="1"/>
  <c r="IW1" i="10"/>
  <c r="IL193" i="6"/>
  <c r="IL194" i="6"/>
  <c r="IL181" i="6"/>
  <c r="IL182" i="6"/>
  <c r="IL183" i="6"/>
  <c r="IL144" i="6"/>
  <c r="IM6" i="6"/>
  <c r="IM7" i="4"/>
  <c r="IM1" i="4"/>
  <c r="JF7" i="3"/>
  <c r="JF1" i="3"/>
  <c r="IM101" i="4" l="1"/>
  <c r="IM102" i="4"/>
  <c r="IM99" i="4"/>
  <c r="IM100" i="4"/>
  <c r="IM97" i="4"/>
  <c r="IM98" i="4"/>
  <c r="IM96" i="4"/>
  <c r="IM75" i="4"/>
  <c r="IM76" i="4"/>
  <c r="IM77" i="4"/>
  <c r="IM80" i="4"/>
  <c r="IM78" i="4"/>
  <c r="IM79" i="4"/>
  <c r="JF102" i="3"/>
  <c r="JF100" i="3"/>
  <c r="JF101" i="3"/>
  <c r="JF98" i="3"/>
  <c r="JF99" i="3"/>
  <c r="JF97" i="3"/>
  <c r="JF96" i="3"/>
  <c r="JF76" i="3"/>
  <c r="JF78" i="3"/>
  <c r="JF75" i="3"/>
  <c r="JF77" i="3"/>
  <c r="JF79" i="3"/>
  <c r="JF80" i="3"/>
  <c r="IM74" i="4"/>
  <c r="IM45" i="4"/>
  <c r="IM44" i="4"/>
  <c r="IM46" i="4"/>
  <c r="IM49" i="4"/>
  <c r="IM48" i="4"/>
  <c r="IM47" i="4"/>
  <c r="JF74" i="3"/>
  <c r="JF44" i="3"/>
  <c r="JF45" i="3"/>
  <c r="JF47" i="3"/>
  <c r="JF46" i="3"/>
  <c r="JF49" i="3"/>
  <c r="JF48" i="3"/>
  <c r="IM43" i="4"/>
  <c r="JF43" i="3"/>
  <c r="IW55" i="10"/>
  <c r="IW81" i="10"/>
  <c r="IX83" i="10" s="1"/>
  <c r="IW74" i="10"/>
  <c r="IW73" i="10"/>
  <c r="JF153" i="3"/>
  <c r="JF149" i="3"/>
  <c r="JF151" i="3"/>
  <c r="JF118" i="3"/>
  <c r="JF147" i="3"/>
  <c r="JF117" i="3"/>
  <c r="IM153" i="4"/>
  <c r="IM149" i="4"/>
  <c r="IM151" i="4"/>
  <c r="IM147" i="4"/>
  <c r="IM117" i="4"/>
  <c r="IM118" i="4"/>
  <c r="IW12" i="10"/>
  <c r="IW13" i="10"/>
  <c r="JF194" i="3"/>
  <c r="JF193" i="3"/>
  <c r="JF188" i="3"/>
  <c r="JF192" i="3"/>
  <c r="JF182" i="3"/>
  <c r="JF187" i="3"/>
  <c r="JF181" i="3"/>
  <c r="JF183" i="3"/>
  <c r="JF144" i="3"/>
  <c r="JF137" i="3"/>
  <c r="JF142" i="3"/>
  <c r="IM193" i="4"/>
  <c r="IM194" i="4"/>
  <c r="IM192" i="4"/>
  <c r="IM188" i="4"/>
  <c r="IM187" i="4"/>
  <c r="IM182" i="4"/>
  <c r="IM181" i="4"/>
  <c r="IM183" i="4"/>
  <c r="IM144" i="4"/>
  <c r="IM142" i="4"/>
  <c r="IM137" i="4"/>
  <c r="JF90" i="3"/>
  <c r="JF91" i="3"/>
  <c r="JF89" i="3"/>
  <c r="JF88" i="3"/>
  <c r="JF87" i="3"/>
  <c r="JF86" i="3"/>
  <c r="JF85" i="3"/>
  <c r="IM91" i="4"/>
  <c r="IM89" i="4"/>
  <c r="IM88" i="4"/>
  <c r="IM90" i="4"/>
  <c r="IM86" i="4"/>
  <c r="IM87" i="4"/>
  <c r="IM85" i="4"/>
  <c r="IM110" i="4"/>
  <c r="IM111" i="4"/>
  <c r="IM109" i="4"/>
  <c r="IM108" i="4"/>
  <c r="JF109" i="3"/>
  <c r="JF111" i="3"/>
  <c r="JF110" i="3"/>
  <c r="JF108" i="3"/>
  <c r="JF107" i="3"/>
  <c r="IM69" i="4"/>
  <c r="IM107" i="4"/>
  <c r="IM67" i="4"/>
  <c r="IM68" i="4"/>
  <c r="IM65" i="4"/>
  <c r="IM64" i="4"/>
  <c r="IM66" i="4"/>
  <c r="IM59" i="4"/>
  <c r="IM58" i="4"/>
  <c r="IM57" i="4"/>
  <c r="IM63" i="4"/>
  <c r="IM55" i="4"/>
  <c r="IM56" i="4"/>
  <c r="IM54" i="4"/>
  <c r="IM39" i="4"/>
  <c r="IM38" i="4"/>
  <c r="IM36" i="4"/>
  <c r="IM53" i="4"/>
  <c r="IM37" i="4"/>
  <c r="IM35" i="4"/>
  <c r="IM33" i="4"/>
  <c r="IM34" i="4"/>
  <c r="JF65" i="3"/>
  <c r="JF66" i="3"/>
  <c r="JF64" i="3"/>
  <c r="JF67" i="3"/>
  <c r="JF68" i="3"/>
  <c r="JF69" i="3"/>
  <c r="JF57" i="3"/>
  <c r="JF55" i="3"/>
  <c r="JF63" i="3"/>
  <c r="JF58" i="3"/>
  <c r="JF54" i="3"/>
  <c r="JF59" i="3"/>
  <c r="JF56" i="3"/>
  <c r="JF53" i="3"/>
  <c r="JF34" i="3"/>
  <c r="JF35" i="3"/>
  <c r="JF36" i="3"/>
  <c r="JF39" i="3"/>
  <c r="JF38" i="3"/>
  <c r="JF37" i="3"/>
  <c r="JF17" i="3"/>
  <c r="JF33" i="3"/>
  <c r="JF16" i="3"/>
  <c r="JF15" i="3"/>
  <c r="JF14" i="3"/>
  <c r="JF13" i="3"/>
  <c r="JF12" i="3"/>
  <c r="JF11" i="3"/>
  <c r="JG6" i="3"/>
  <c r="JF22" i="3"/>
  <c r="JF26" i="3"/>
  <c r="JF28" i="3"/>
  <c r="JF27" i="3"/>
  <c r="IM22" i="4"/>
  <c r="IM16" i="4"/>
  <c r="IM17" i="4"/>
  <c r="IM14" i="4"/>
  <c r="IM15" i="4"/>
  <c r="IM11" i="4"/>
  <c r="IM13" i="4"/>
  <c r="IM12" i="4"/>
  <c r="IM26" i="4"/>
  <c r="IM28" i="4"/>
  <c r="IM27" i="4"/>
  <c r="IN6" i="4"/>
  <c r="IW79" i="10"/>
  <c r="IW80" i="10"/>
  <c r="IW68" i="10"/>
  <c r="IW75" i="10"/>
  <c r="IW65" i="10"/>
  <c r="IW59" i="10"/>
  <c r="IW25" i="10"/>
  <c r="IW61" i="10"/>
  <c r="IW24" i="10"/>
  <c r="IW23" i="10"/>
  <c r="IW15" i="10"/>
  <c r="IW14" i="10"/>
  <c r="IX6" i="10"/>
  <c r="IL116" i="6"/>
  <c r="IM7" i="6"/>
  <c r="IM1" i="6"/>
  <c r="IM101" i="6" l="1"/>
  <c r="IM102" i="6"/>
  <c r="IM98" i="6"/>
  <c r="IM100" i="6"/>
  <c r="IM99" i="6"/>
  <c r="IM97" i="6"/>
  <c r="IM75" i="6"/>
  <c r="IM76" i="6"/>
  <c r="IM96" i="6"/>
  <c r="IM77" i="6"/>
  <c r="IM78" i="6"/>
  <c r="IM79" i="6"/>
  <c r="IM80" i="6"/>
  <c r="IM74" i="6"/>
  <c r="IM44" i="6"/>
  <c r="IM45" i="6"/>
  <c r="IM46" i="6"/>
  <c r="IM47" i="6"/>
  <c r="IM48" i="6"/>
  <c r="IM49" i="6"/>
  <c r="IM43" i="6"/>
  <c r="JF116" i="3"/>
  <c r="IM116" i="4"/>
  <c r="IM108" i="6"/>
  <c r="IM107" i="6"/>
  <c r="IM109" i="6"/>
  <c r="IM110" i="6"/>
  <c r="IM111" i="6"/>
  <c r="IM89" i="6"/>
  <c r="IM90" i="6"/>
  <c r="IM91" i="6"/>
  <c r="IM88" i="6"/>
  <c r="IM86" i="6"/>
  <c r="IM87" i="6"/>
  <c r="IM85" i="6"/>
  <c r="IM137" i="6"/>
  <c r="IM151" i="6"/>
  <c r="IM149" i="6"/>
  <c r="IM153" i="6"/>
  <c r="IM142" i="6"/>
  <c r="IM118" i="6"/>
  <c r="IM147" i="6"/>
  <c r="IM117" i="6"/>
  <c r="IM69" i="6"/>
  <c r="IM68" i="6"/>
  <c r="IM67" i="6"/>
  <c r="IM66" i="6"/>
  <c r="IM65" i="6"/>
  <c r="IM64" i="6"/>
  <c r="IM63" i="6"/>
  <c r="IM58" i="6"/>
  <c r="IM59" i="6"/>
  <c r="IM57" i="6"/>
  <c r="IM56" i="6"/>
  <c r="IM55" i="6"/>
  <c r="IM39" i="6"/>
  <c r="IM54" i="6"/>
  <c r="IM37" i="6"/>
  <c r="IM53" i="6"/>
  <c r="IM35" i="6"/>
  <c r="IM33" i="6"/>
  <c r="IM17" i="6"/>
  <c r="IM16" i="6"/>
  <c r="IM15" i="6"/>
  <c r="IM38" i="6"/>
  <c r="IM34" i="6"/>
  <c r="IM36" i="6"/>
  <c r="IM14" i="6"/>
  <c r="IM13" i="6"/>
  <c r="IM12" i="6"/>
  <c r="IM11" i="6"/>
  <c r="IM22" i="6"/>
  <c r="IM28" i="6"/>
  <c r="IM27" i="6"/>
  <c r="IM26" i="6"/>
  <c r="IW82" i="10"/>
  <c r="IM192" i="6"/>
  <c r="IM188" i="6"/>
  <c r="IM187" i="6"/>
  <c r="IX7" i="10"/>
  <c r="IX54" i="10" s="1"/>
  <c r="IX1" i="10"/>
  <c r="IM193" i="6"/>
  <c r="IM194" i="6"/>
  <c r="IM183" i="6"/>
  <c r="IM181" i="6"/>
  <c r="IM182" i="6"/>
  <c r="IM144" i="6"/>
  <c r="IN6" i="6"/>
  <c r="IN1" i="4"/>
  <c r="IN7" i="4"/>
  <c r="JG7" i="3"/>
  <c r="JG1" i="3"/>
  <c r="IN101" i="4" l="1"/>
  <c r="IN102" i="4"/>
  <c r="IN100" i="4"/>
  <c r="IN99" i="4"/>
  <c r="IN97" i="4"/>
  <c r="IN98" i="4"/>
  <c r="IN96" i="4"/>
  <c r="IN75" i="4"/>
  <c r="IN76" i="4"/>
  <c r="IN77" i="4"/>
  <c r="IN79" i="4"/>
  <c r="IN78" i="4"/>
  <c r="IN80" i="4"/>
  <c r="JG102" i="3"/>
  <c r="JG100" i="3"/>
  <c r="JG101" i="3"/>
  <c r="JG98" i="3"/>
  <c r="JG97" i="3"/>
  <c r="JG96" i="3"/>
  <c r="JG99" i="3"/>
  <c r="JG76" i="3"/>
  <c r="JG78" i="3"/>
  <c r="JG75" i="3"/>
  <c r="JG77" i="3"/>
  <c r="JG79" i="3"/>
  <c r="JG80" i="3"/>
  <c r="IN74" i="4"/>
  <c r="IN44" i="4"/>
  <c r="IN45" i="4"/>
  <c r="IN46" i="4"/>
  <c r="IN49" i="4"/>
  <c r="IN48" i="4"/>
  <c r="IN47" i="4"/>
  <c r="JG74" i="3"/>
  <c r="JG44" i="3"/>
  <c r="JG47" i="3"/>
  <c r="JG46" i="3"/>
  <c r="JG49" i="3"/>
  <c r="JG45" i="3"/>
  <c r="JG48" i="3"/>
  <c r="IN43" i="4"/>
  <c r="JG43" i="3"/>
  <c r="IX55" i="10"/>
  <c r="JG151" i="3"/>
  <c r="JG149" i="3"/>
  <c r="JG153" i="3"/>
  <c r="JG147" i="3"/>
  <c r="JG118" i="3"/>
  <c r="JG117" i="3"/>
  <c r="IX81" i="10"/>
  <c r="IY83" i="10" s="1"/>
  <c r="IX74" i="10"/>
  <c r="IX73" i="10"/>
  <c r="IN151" i="4"/>
  <c r="IN153" i="4"/>
  <c r="IN149" i="4"/>
  <c r="IN147" i="4"/>
  <c r="IN117" i="4"/>
  <c r="IN118" i="4"/>
  <c r="IX13" i="10"/>
  <c r="IX12" i="10"/>
  <c r="JG194" i="3"/>
  <c r="JG193" i="3"/>
  <c r="JG188" i="3"/>
  <c r="JG192" i="3"/>
  <c r="JG187" i="3"/>
  <c r="JG183" i="3"/>
  <c r="JG181" i="3"/>
  <c r="JG182" i="3"/>
  <c r="JG144" i="3"/>
  <c r="JG142" i="3"/>
  <c r="JG137" i="3"/>
  <c r="IN194" i="4"/>
  <c r="IN192" i="4"/>
  <c r="IN188" i="4"/>
  <c r="IN193" i="4"/>
  <c r="IN183" i="4"/>
  <c r="IN187" i="4"/>
  <c r="IN182" i="4"/>
  <c r="IN181" i="4"/>
  <c r="IN144" i="4"/>
  <c r="IN142" i="4"/>
  <c r="IN137" i="4"/>
  <c r="JG91" i="3"/>
  <c r="JG89" i="3"/>
  <c r="JG88" i="3"/>
  <c r="JG90" i="3"/>
  <c r="JG87" i="3"/>
  <c r="JG86" i="3"/>
  <c r="JG85" i="3"/>
  <c r="IN90" i="4"/>
  <c r="IN91" i="4"/>
  <c r="IN89" i="4"/>
  <c r="IN88" i="4"/>
  <c r="IN87" i="4"/>
  <c r="IN86" i="4"/>
  <c r="IN85" i="4"/>
  <c r="JG111" i="3"/>
  <c r="JG110" i="3"/>
  <c r="JG109" i="3"/>
  <c r="JG108" i="3"/>
  <c r="IN111" i="4"/>
  <c r="IN109" i="4"/>
  <c r="IN108" i="4"/>
  <c r="IN110" i="4"/>
  <c r="JG107" i="3"/>
  <c r="IN69" i="4"/>
  <c r="IN107" i="4"/>
  <c r="IN67" i="4"/>
  <c r="IN68" i="4"/>
  <c r="IN65" i="4"/>
  <c r="IN66" i="4"/>
  <c r="IN64" i="4"/>
  <c r="IN58" i="4"/>
  <c r="IN63" i="4"/>
  <c r="IN59" i="4"/>
  <c r="IN57" i="4"/>
  <c r="IN56" i="4"/>
  <c r="IN55" i="4"/>
  <c r="IN54" i="4"/>
  <c r="IN53" i="4"/>
  <c r="IN39" i="4"/>
  <c r="IN38" i="4"/>
  <c r="IN36" i="4"/>
  <c r="IN37" i="4"/>
  <c r="IN34" i="4"/>
  <c r="IN33" i="4"/>
  <c r="IN35" i="4"/>
  <c r="JG65" i="3"/>
  <c r="JG64" i="3"/>
  <c r="JG67" i="3"/>
  <c r="JG68" i="3"/>
  <c r="JG66" i="3"/>
  <c r="JG69" i="3"/>
  <c r="JG63" i="3"/>
  <c r="JG54" i="3"/>
  <c r="JG57" i="3"/>
  <c r="JG55" i="3"/>
  <c r="JG56" i="3"/>
  <c r="JG58" i="3"/>
  <c r="JG59" i="3"/>
  <c r="JG53" i="3"/>
  <c r="JG34" i="3"/>
  <c r="JG36" i="3"/>
  <c r="JG35" i="3"/>
  <c r="JG39" i="3"/>
  <c r="JG38" i="3"/>
  <c r="JG37" i="3"/>
  <c r="JG33" i="3"/>
  <c r="JG16" i="3"/>
  <c r="JG15" i="3"/>
  <c r="JG17" i="3"/>
  <c r="JG14" i="3"/>
  <c r="JG13" i="3"/>
  <c r="JG12" i="3"/>
  <c r="JG11" i="3"/>
  <c r="JH6" i="3"/>
  <c r="JG22" i="3"/>
  <c r="JG27" i="3"/>
  <c r="JG28" i="3"/>
  <c r="JG26" i="3"/>
  <c r="IN22" i="4"/>
  <c r="IN16" i="4"/>
  <c r="IN17" i="4"/>
  <c r="IN26" i="4"/>
  <c r="IN14" i="4"/>
  <c r="IN15" i="4"/>
  <c r="IN13" i="4"/>
  <c r="IN11" i="4"/>
  <c r="IN12" i="4"/>
  <c r="IN28" i="4"/>
  <c r="IN27" i="4"/>
  <c r="IO6" i="4"/>
  <c r="IX79" i="10"/>
  <c r="IX80" i="10"/>
  <c r="IX68" i="10"/>
  <c r="IX75" i="10"/>
  <c r="IX65" i="10"/>
  <c r="IX24" i="10"/>
  <c r="IX59" i="10"/>
  <c r="IX25" i="10"/>
  <c r="IX61" i="10"/>
  <c r="IX23" i="10"/>
  <c r="IX15" i="10"/>
  <c r="IX14" i="10"/>
  <c r="IY6" i="10"/>
  <c r="IM116" i="6"/>
  <c r="IN7" i="6"/>
  <c r="IN1" i="6"/>
  <c r="IN102" i="6" l="1"/>
  <c r="IN101" i="6"/>
  <c r="IN100" i="6"/>
  <c r="IN99" i="6"/>
  <c r="IN96" i="6"/>
  <c r="IN97" i="6"/>
  <c r="IN98" i="6"/>
  <c r="IN77" i="6"/>
  <c r="IN78" i="6"/>
  <c r="IN79" i="6"/>
  <c r="IN76" i="6"/>
  <c r="IN75" i="6"/>
  <c r="IN80" i="6"/>
  <c r="IN74" i="6"/>
  <c r="IN44" i="6"/>
  <c r="IN49" i="6"/>
  <c r="IN45" i="6"/>
  <c r="IN48" i="6"/>
  <c r="IN47" i="6"/>
  <c r="IN46" i="6"/>
  <c r="IN43" i="6"/>
  <c r="JG116" i="3"/>
  <c r="IN116" i="4"/>
  <c r="IN108" i="6"/>
  <c r="IN107" i="6"/>
  <c r="IN109" i="6"/>
  <c r="IN110" i="6"/>
  <c r="IN111" i="6"/>
  <c r="IN90" i="6"/>
  <c r="IN91" i="6"/>
  <c r="IN89" i="6"/>
  <c r="IN87" i="6"/>
  <c r="IN88" i="6"/>
  <c r="IN86" i="6"/>
  <c r="IN85" i="6"/>
  <c r="IN151" i="6"/>
  <c r="IN137" i="6"/>
  <c r="IN149" i="6"/>
  <c r="IN153" i="6"/>
  <c r="IN142" i="6"/>
  <c r="IN118" i="6"/>
  <c r="IN147" i="6"/>
  <c r="IN117" i="6"/>
  <c r="IN69" i="6"/>
  <c r="IN68" i="6"/>
  <c r="IN67" i="6"/>
  <c r="IN66" i="6"/>
  <c r="IN65" i="6"/>
  <c r="IN64" i="6"/>
  <c r="IN63" i="6"/>
  <c r="IN58" i="6"/>
  <c r="IN59" i="6"/>
  <c r="IN57" i="6"/>
  <c r="IN56" i="6"/>
  <c r="IN55" i="6"/>
  <c r="IN39" i="6"/>
  <c r="IN54" i="6"/>
  <c r="IN53" i="6"/>
  <c r="IN37" i="6"/>
  <c r="IN35" i="6"/>
  <c r="IN17" i="6"/>
  <c r="IN16" i="6"/>
  <c r="IN15" i="6"/>
  <c r="IN38" i="6"/>
  <c r="IN34" i="6"/>
  <c r="IN36" i="6"/>
  <c r="IN14" i="6"/>
  <c r="IN13" i="6"/>
  <c r="IN12" i="6"/>
  <c r="IN33" i="6"/>
  <c r="IN22" i="6"/>
  <c r="IN11" i="6"/>
  <c r="IN27" i="6"/>
  <c r="IN26" i="6"/>
  <c r="IN28" i="6"/>
  <c r="IX82" i="10"/>
  <c r="IN188" i="6"/>
  <c r="IN187" i="6"/>
  <c r="IN192" i="6"/>
  <c r="IY7" i="10"/>
  <c r="IY54" i="10" s="1"/>
  <c r="IY1" i="10"/>
  <c r="IN193" i="6"/>
  <c r="IN194" i="6"/>
  <c r="IN183" i="6"/>
  <c r="IN182" i="6"/>
  <c r="IN181" i="6"/>
  <c r="IN144" i="6"/>
  <c r="IO6" i="6"/>
  <c r="IO7" i="4"/>
  <c r="IO1" i="4"/>
  <c r="JH7" i="3"/>
  <c r="JH1" i="3"/>
  <c r="IO101" i="4" l="1"/>
  <c r="IO102" i="4"/>
  <c r="IO100" i="4"/>
  <c r="IO99" i="4"/>
  <c r="IO98" i="4"/>
  <c r="IO97" i="4"/>
  <c r="IO76" i="4"/>
  <c r="IO96" i="4"/>
  <c r="IO77" i="4"/>
  <c r="IO78" i="4"/>
  <c r="IO75" i="4"/>
  <c r="IO80" i="4"/>
  <c r="IO79" i="4"/>
  <c r="JH101" i="3"/>
  <c r="JH102" i="3"/>
  <c r="JH99" i="3"/>
  <c r="JH100" i="3"/>
  <c r="JH96" i="3"/>
  <c r="JH98" i="3"/>
  <c r="JH97" i="3"/>
  <c r="JH77" i="3"/>
  <c r="JH76" i="3"/>
  <c r="JH78" i="3"/>
  <c r="JH75" i="3"/>
  <c r="JH79" i="3"/>
  <c r="JH80" i="3"/>
  <c r="IO74" i="4"/>
  <c r="IO44" i="4"/>
  <c r="IO45" i="4"/>
  <c r="IO46" i="4"/>
  <c r="IO48" i="4"/>
  <c r="IO49" i="4"/>
  <c r="IO47" i="4"/>
  <c r="JH44" i="3"/>
  <c r="JH45" i="3"/>
  <c r="JH74" i="3"/>
  <c r="JH49" i="3"/>
  <c r="JH47" i="3"/>
  <c r="JH48" i="3"/>
  <c r="JH46" i="3"/>
  <c r="IO43" i="4"/>
  <c r="JH43" i="3"/>
  <c r="IY55" i="10"/>
  <c r="IY81" i="10"/>
  <c r="IZ83" i="10" s="1"/>
  <c r="IY74" i="10"/>
  <c r="IY73" i="10"/>
  <c r="JH151" i="3"/>
  <c r="JH153" i="3"/>
  <c r="JH147" i="3"/>
  <c r="JH149" i="3"/>
  <c r="JH118" i="3"/>
  <c r="JH117" i="3"/>
  <c r="IO151" i="4"/>
  <c r="IO153" i="4"/>
  <c r="IO147" i="4"/>
  <c r="IO149" i="4"/>
  <c r="IO117" i="4"/>
  <c r="IO118" i="4"/>
  <c r="IY12" i="10"/>
  <c r="IY13" i="10"/>
  <c r="JH194" i="3"/>
  <c r="JH193" i="3"/>
  <c r="JH192" i="3"/>
  <c r="JH187" i="3"/>
  <c r="JH188" i="3"/>
  <c r="JH183" i="3"/>
  <c r="JH181" i="3"/>
  <c r="JH182" i="3"/>
  <c r="JH144" i="3"/>
  <c r="JH142" i="3"/>
  <c r="JH137" i="3"/>
  <c r="IO194" i="4"/>
  <c r="IO193" i="4"/>
  <c r="IO188" i="4"/>
  <c r="IO192" i="4"/>
  <c r="IO187" i="4"/>
  <c r="IO183" i="4"/>
  <c r="IO182" i="4"/>
  <c r="IO181" i="4"/>
  <c r="IO137" i="4"/>
  <c r="IO142" i="4"/>
  <c r="IO144" i="4"/>
  <c r="JH91" i="3"/>
  <c r="JH90" i="3"/>
  <c r="JH89" i="3"/>
  <c r="JH88" i="3"/>
  <c r="JH87" i="3"/>
  <c r="JH86" i="3"/>
  <c r="JH85" i="3"/>
  <c r="IO91" i="4"/>
  <c r="IO89" i="4"/>
  <c r="IO90" i="4"/>
  <c r="IO88" i="4"/>
  <c r="IO86" i="4"/>
  <c r="IO87" i="4"/>
  <c r="IO85" i="4"/>
  <c r="JH111" i="3"/>
  <c r="JH110" i="3"/>
  <c r="JH109" i="3"/>
  <c r="JH108" i="3"/>
  <c r="IO110" i="4"/>
  <c r="IO111" i="4"/>
  <c r="IO109" i="4"/>
  <c r="IO108" i="4"/>
  <c r="JH107" i="3"/>
  <c r="IO69" i="4"/>
  <c r="IO107" i="4"/>
  <c r="IO68" i="4"/>
  <c r="IO67" i="4"/>
  <c r="IO65" i="4"/>
  <c r="IO66" i="4"/>
  <c r="IO64" i="4"/>
  <c r="IO63" i="4"/>
  <c r="IO58" i="4"/>
  <c r="IO59" i="4"/>
  <c r="IO57" i="4"/>
  <c r="IO56" i="4"/>
  <c r="IO54" i="4"/>
  <c r="IO53" i="4"/>
  <c r="IO39" i="4"/>
  <c r="IO38" i="4"/>
  <c r="IO36" i="4"/>
  <c r="IO34" i="4"/>
  <c r="IO55" i="4"/>
  <c r="IO35" i="4"/>
  <c r="IO33" i="4"/>
  <c r="IO37" i="4"/>
  <c r="JH64" i="3"/>
  <c r="JH65" i="3"/>
  <c r="JH67" i="3"/>
  <c r="JH66" i="3"/>
  <c r="JH68" i="3"/>
  <c r="JH69" i="3"/>
  <c r="JH63" i="3"/>
  <c r="JH54" i="3"/>
  <c r="JH57" i="3"/>
  <c r="JH56" i="3"/>
  <c r="JH55" i="3"/>
  <c r="JH58" i="3"/>
  <c r="JH59" i="3"/>
  <c r="JH53" i="3"/>
  <c r="JH35" i="3"/>
  <c r="JH34" i="3"/>
  <c r="JH36" i="3"/>
  <c r="JH38" i="3"/>
  <c r="JH37" i="3"/>
  <c r="JH39" i="3"/>
  <c r="JH33" i="3"/>
  <c r="JH16" i="3"/>
  <c r="JH15" i="3"/>
  <c r="JH17" i="3"/>
  <c r="JH14" i="3"/>
  <c r="JH13" i="3"/>
  <c r="JH12" i="3"/>
  <c r="JH11" i="3"/>
  <c r="JI6" i="3"/>
  <c r="JH22" i="3"/>
  <c r="JH27" i="3"/>
  <c r="JH28" i="3"/>
  <c r="JH26" i="3"/>
  <c r="IO26" i="4"/>
  <c r="IO22" i="4"/>
  <c r="IO16" i="4"/>
  <c r="IO17" i="4"/>
  <c r="IO14" i="4"/>
  <c r="IO15" i="4"/>
  <c r="IO11" i="4"/>
  <c r="IO13" i="4"/>
  <c r="IO12" i="4"/>
  <c r="IO28" i="4"/>
  <c r="IO27" i="4"/>
  <c r="IP6" i="4"/>
  <c r="IY80" i="10"/>
  <c r="IY79" i="10"/>
  <c r="IY68" i="10"/>
  <c r="IY75" i="10"/>
  <c r="IY59" i="10"/>
  <c r="IY25" i="10"/>
  <c r="IY24" i="10"/>
  <c r="IY65" i="10"/>
  <c r="IY61" i="10"/>
  <c r="IY23" i="10"/>
  <c r="IY15" i="10"/>
  <c r="IY14" i="10"/>
  <c r="IZ6" i="10"/>
  <c r="IN116" i="6"/>
  <c r="IO7" i="6"/>
  <c r="IO1" i="6"/>
  <c r="IO102" i="6" l="1"/>
  <c r="IO101" i="6"/>
  <c r="IO100" i="6"/>
  <c r="IO99" i="6"/>
  <c r="IO98" i="6"/>
  <c r="IO96" i="6"/>
  <c r="IO97" i="6"/>
  <c r="IO75" i="6"/>
  <c r="IO77" i="6"/>
  <c r="IO78" i="6"/>
  <c r="IO79" i="6"/>
  <c r="IO76" i="6"/>
  <c r="IO80" i="6"/>
  <c r="IO74" i="6"/>
  <c r="IO44" i="6"/>
  <c r="IO49" i="6"/>
  <c r="IO45" i="6"/>
  <c r="IO48" i="6"/>
  <c r="IO46" i="6"/>
  <c r="IO47" i="6"/>
  <c r="IO43" i="6"/>
  <c r="JH116" i="3"/>
  <c r="IO116" i="4"/>
  <c r="IO108" i="6"/>
  <c r="IO109" i="6"/>
  <c r="IO107" i="6"/>
  <c r="IO111" i="6"/>
  <c r="IO110" i="6"/>
  <c r="IO90" i="6"/>
  <c r="IO91" i="6"/>
  <c r="IO89" i="6"/>
  <c r="IO88" i="6"/>
  <c r="IO87" i="6"/>
  <c r="IO86" i="6"/>
  <c r="IO85" i="6"/>
  <c r="IO151" i="6"/>
  <c r="IO137" i="6"/>
  <c r="IO149" i="6"/>
  <c r="IO153" i="6"/>
  <c r="IO142" i="6"/>
  <c r="IO118" i="6"/>
  <c r="IO147" i="6"/>
  <c r="IO117" i="6"/>
  <c r="IO68" i="6"/>
  <c r="IO67" i="6"/>
  <c r="IO69" i="6"/>
  <c r="IO66" i="6"/>
  <c r="IO64" i="6"/>
  <c r="IO65" i="6"/>
  <c r="IO59" i="6"/>
  <c r="IO63" i="6"/>
  <c r="IO58" i="6"/>
  <c r="IO56" i="6"/>
  <c r="IO57" i="6"/>
  <c r="IO54" i="6"/>
  <c r="IO53" i="6"/>
  <c r="IO37" i="6"/>
  <c r="IO55" i="6"/>
  <c r="IO38" i="6"/>
  <c r="IO36" i="6"/>
  <c r="IO35" i="6"/>
  <c r="IO33" i="6"/>
  <c r="IO17" i="6"/>
  <c r="IO16" i="6"/>
  <c r="IO15" i="6"/>
  <c r="IO34" i="6"/>
  <c r="IO39" i="6"/>
  <c r="IO13" i="6"/>
  <c r="IO22" i="6"/>
  <c r="IO14" i="6"/>
  <c r="IO12" i="6"/>
  <c r="IO11" i="6"/>
  <c r="IO27" i="6"/>
  <c r="IO26" i="6"/>
  <c r="IO28" i="6"/>
  <c r="IY82" i="10"/>
  <c r="IO188" i="6"/>
  <c r="IO187" i="6"/>
  <c r="IO192" i="6"/>
  <c r="IZ7" i="10"/>
  <c r="IZ54" i="10" s="1"/>
  <c r="IZ1" i="10"/>
  <c r="IO193" i="6"/>
  <c r="IO194" i="6"/>
  <c r="IO183" i="6"/>
  <c r="IO182" i="6"/>
  <c r="IO181" i="6"/>
  <c r="IO144" i="6"/>
  <c r="IP6" i="6"/>
  <c r="IP7" i="4"/>
  <c r="IP1" i="4"/>
  <c r="JI7" i="3"/>
  <c r="JI1" i="3"/>
  <c r="IP101" i="4" l="1"/>
  <c r="IP102" i="4"/>
  <c r="IP100" i="4"/>
  <c r="IP99" i="4"/>
  <c r="IP98" i="4"/>
  <c r="IP96" i="4"/>
  <c r="IP97" i="4"/>
  <c r="IP75" i="4"/>
  <c r="IP77" i="4"/>
  <c r="IP79" i="4"/>
  <c r="IP78" i="4"/>
  <c r="IP76" i="4"/>
  <c r="IP80" i="4"/>
  <c r="JI102" i="3"/>
  <c r="JI101" i="3"/>
  <c r="JI99" i="3"/>
  <c r="JI100" i="3"/>
  <c r="JI98" i="3"/>
  <c r="JI97" i="3"/>
  <c r="JI96" i="3"/>
  <c r="JI78" i="3"/>
  <c r="JI75" i="3"/>
  <c r="JI76" i="3"/>
  <c r="JI77" i="3"/>
  <c r="JI80" i="3"/>
  <c r="JI79" i="3"/>
  <c r="IP74" i="4"/>
  <c r="IP44" i="4"/>
  <c r="IP45" i="4"/>
  <c r="IP46" i="4"/>
  <c r="IP48" i="4"/>
  <c r="IP49" i="4"/>
  <c r="IP47" i="4"/>
  <c r="JI74" i="3"/>
  <c r="JI44" i="3"/>
  <c r="JI45" i="3"/>
  <c r="JI46" i="3"/>
  <c r="JI47" i="3"/>
  <c r="JI48" i="3"/>
  <c r="JI49" i="3"/>
  <c r="IP43" i="4"/>
  <c r="JI43" i="3"/>
  <c r="IZ55" i="10"/>
  <c r="JI151" i="3"/>
  <c r="JI153" i="3"/>
  <c r="JI147" i="3"/>
  <c r="JI149" i="3"/>
  <c r="JI117" i="3"/>
  <c r="JI118" i="3"/>
  <c r="IP153" i="4"/>
  <c r="IP149" i="4"/>
  <c r="IP117" i="4"/>
  <c r="IP147" i="4"/>
  <c r="IP118" i="4"/>
  <c r="IP151" i="4"/>
  <c r="IZ73" i="10"/>
  <c r="IZ81" i="10"/>
  <c r="JA83" i="10" s="1"/>
  <c r="IZ74" i="10"/>
  <c r="IZ13" i="10"/>
  <c r="IZ12" i="10"/>
  <c r="JI193" i="3"/>
  <c r="JI194" i="3"/>
  <c r="JI192" i="3"/>
  <c r="JI188" i="3"/>
  <c r="JI187" i="3"/>
  <c r="JI183" i="3"/>
  <c r="JI182" i="3"/>
  <c r="JI181" i="3"/>
  <c r="JI144" i="3"/>
  <c r="JI142" i="3"/>
  <c r="JI137" i="3"/>
  <c r="IP194" i="4"/>
  <c r="IP193" i="4"/>
  <c r="IP192" i="4"/>
  <c r="IP188" i="4"/>
  <c r="IP187" i="4"/>
  <c r="IP182" i="4"/>
  <c r="IP183" i="4"/>
  <c r="IP181" i="4"/>
  <c r="IP144" i="4"/>
  <c r="IP142" i="4"/>
  <c r="IP137" i="4"/>
  <c r="JI91" i="3"/>
  <c r="JI90" i="3"/>
  <c r="JI89" i="3"/>
  <c r="JI88" i="3"/>
  <c r="JI86" i="3"/>
  <c r="JI85" i="3"/>
  <c r="JI87" i="3"/>
  <c r="IP90" i="4"/>
  <c r="IP91" i="4"/>
  <c r="IP89" i="4"/>
  <c r="IP88" i="4"/>
  <c r="IP86" i="4"/>
  <c r="IP87" i="4"/>
  <c r="IP85" i="4"/>
  <c r="JI110" i="3"/>
  <c r="JI109" i="3"/>
  <c r="JI108" i="3"/>
  <c r="JI111" i="3"/>
  <c r="IP110" i="4"/>
  <c r="IP111" i="4"/>
  <c r="IP108" i="4"/>
  <c r="IP109" i="4"/>
  <c r="JI107" i="3"/>
  <c r="IP69" i="4"/>
  <c r="IP107" i="4"/>
  <c r="IP67" i="4"/>
  <c r="IP65" i="4"/>
  <c r="IP66" i="4"/>
  <c r="IP68" i="4"/>
  <c r="IP64" i="4"/>
  <c r="IP58" i="4"/>
  <c r="IP63" i="4"/>
  <c r="IP59" i="4"/>
  <c r="IP57" i="4"/>
  <c r="IP55" i="4"/>
  <c r="IP56" i="4"/>
  <c r="IP54" i="4"/>
  <c r="IP38" i="4"/>
  <c r="IP53" i="4"/>
  <c r="IP39" i="4"/>
  <c r="IP36" i="4"/>
  <c r="IP37" i="4"/>
  <c r="IP35" i="4"/>
  <c r="IP34" i="4"/>
  <c r="IP33" i="4"/>
  <c r="JI64" i="3"/>
  <c r="JI65" i="3"/>
  <c r="JI66" i="3"/>
  <c r="JI67" i="3"/>
  <c r="JI69" i="3"/>
  <c r="JI68" i="3"/>
  <c r="JI63" i="3"/>
  <c r="JI56" i="3"/>
  <c r="JI54" i="3"/>
  <c r="JI57" i="3"/>
  <c r="JI59" i="3"/>
  <c r="JI58" i="3"/>
  <c r="JI55" i="3"/>
  <c r="JI53" i="3"/>
  <c r="JI35" i="3"/>
  <c r="JI34" i="3"/>
  <c r="JI37" i="3"/>
  <c r="JI38" i="3"/>
  <c r="JI36" i="3"/>
  <c r="JI39" i="3"/>
  <c r="JI33" i="3"/>
  <c r="JI17" i="3"/>
  <c r="JI16" i="3"/>
  <c r="JI13" i="3"/>
  <c r="JI12" i="3"/>
  <c r="JI11" i="3"/>
  <c r="JI15" i="3"/>
  <c r="JI14" i="3"/>
  <c r="JJ6" i="3"/>
  <c r="JI26" i="3"/>
  <c r="JI22" i="3"/>
  <c r="JI27" i="3"/>
  <c r="JI28" i="3"/>
  <c r="IP22" i="4"/>
  <c r="IP16" i="4"/>
  <c r="IP17" i="4"/>
  <c r="IP15" i="4"/>
  <c r="IP13" i="4"/>
  <c r="IP11" i="4"/>
  <c r="IP12" i="4"/>
  <c r="IP14" i="4"/>
  <c r="IP27" i="4"/>
  <c r="IP26" i="4"/>
  <c r="IP28" i="4"/>
  <c r="IQ6" i="4"/>
  <c r="IZ79" i="10"/>
  <c r="IZ80" i="10"/>
  <c r="IZ68" i="10"/>
  <c r="IZ75" i="10"/>
  <c r="IZ61" i="10"/>
  <c r="IZ65" i="10"/>
  <c r="IZ59" i="10"/>
  <c r="IZ25" i="10"/>
  <c r="IZ24" i="10"/>
  <c r="IZ23" i="10"/>
  <c r="IZ15" i="10"/>
  <c r="IZ14" i="10"/>
  <c r="JA6" i="10"/>
  <c r="IO116" i="6"/>
  <c r="IP7" i="6"/>
  <c r="IP1" i="6"/>
  <c r="IP101" i="6" l="1"/>
  <c r="IP102" i="6"/>
  <c r="IP100" i="6"/>
  <c r="IP98" i="6"/>
  <c r="IP99" i="6"/>
  <c r="IP96" i="6"/>
  <c r="IP97" i="6"/>
  <c r="IP75" i="6"/>
  <c r="IP76" i="6"/>
  <c r="IP77" i="6"/>
  <c r="IP78" i="6"/>
  <c r="IP79" i="6"/>
  <c r="IP80" i="6"/>
  <c r="IP74" i="6"/>
  <c r="IP45" i="6"/>
  <c r="IP46" i="6"/>
  <c r="IP44" i="6"/>
  <c r="IP49" i="6"/>
  <c r="IP47" i="6"/>
  <c r="IP48" i="6"/>
  <c r="IP43" i="6"/>
  <c r="JI116" i="3"/>
  <c r="IP116" i="4"/>
  <c r="IP107" i="6"/>
  <c r="IP108" i="6"/>
  <c r="IP109" i="6"/>
  <c r="IP111" i="6"/>
  <c r="IP110" i="6"/>
  <c r="IP90" i="6"/>
  <c r="IP91" i="6"/>
  <c r="IP89" i="6"/>
  <c r="IP88" i="6"/>
  <c r="IP87" i="6"/>
  <c r="IP86" i="6"/>
  <c r="IP85" i="6"/>
  <c r="IP151" i="6"/>
  <c r="IP137" i="6"/>
  <c r="IP149" i="6"/>
  <c r="IP153" i="6"/>
  <c r="IP118" i="6"/>
  <c r="IP142" i="6"/>
  <c r="IP147" i="6"/>
  <c r="IP117" i="6"/>
  <c r="IP69" i="6"/>
  <c r="IP68" i="6"/>
  <c r="IP67" i="6"/>
  <c r="IP66" i="6"/>
  <c r="IP64" i="6"/>
  <c r="IP65" i="6"/>
  <c r="IP59" i="6"/>
  <c r="IP63" i="6"/>
  <c r="IP58" i="6"/>
  <c r="IP56" i="6"/>
  <c r="IP57" i="6"/>
  <c r="IP54" i="6"/>
  <c r="IP53" i="6"/>
  <c r="IP37" i="6"/>
  <c r="IP55" i="6"/>
  <c r="IP38" i="6"/>
  <c r="IP36" i="6"/>
  <c r="IP39" i="6"/>
  <c r="IP35" i="6"/>
  <c r="IP33" i="6"/>
  <c r="IP34" i="6"/>
  <c r="IP17" i="6"/>
  <c r="IP16" i="6"/>
  <c r="IP15" i="6"/>
  <c r="IP13" i="6"/>
  <c r="IP14" i="6"/>
  <c r="IP12" i="6"/>
  <c r="IP11" i="6"/>
  <c r="IP22" i="6"/>
  <c r="IP27" i="6"/>
  <c r="IP28" i="6"/>
  <c r="IP26" i="6"/>
  <c r="IZ82" i="10"/>
  <c r="IP192" i="6"/>
  <c r="IP188" i="6"/>
  <c r="IP187" i="6"/>
  <c r="JA1" i="10"/>
  <c r="JA7" i="10"/>
  <c r="JA54" i="10" s="1"/>
  <c r="IP193" i="6"/>
  <c r="IP194" i="6"/>
  <c r="IP183" i="6"/>
  <c r="IP182" i="6"/>
  <c r="IP181" i="6"/>
  <c r="IP144" i="6"/>
  <c r="IQ6" i="6"/>
  <c r="IQ7" i="4"/>
  <c r="IQ1" i="4"/>
  <c r="JJ7" i="3"/>
  <c r="JJ1" i="3"/>
  <c r="IQ102" i="4" l="1"/>
  <c r="IQ100" i="4"/>
  <c r="IQ99" i="4"/>
  <c r="IQ98" i="4"/>
  <c r="IQ101" i="4"/>
  <c r="IQ97" i="4"/>
  <c r="IQ75" i="4"/>
  <c r="IQ96" i="4"/>
  <c r="IQ76" i="4"/>
  <c r="IQ80" i="4"/>
  <c r="IQ79" i="4"/>
  <c r="IQ78" i="4"/>
  <c r="IQ77" i="4"/>
  <c r="JJ101" i="3"/>
  <c r="JJ100" i="3"/>
  <c r="JJ99" i="3"/>
  <c r="JJ102" i="3"/>
  <c r="JJ97" i="3"/>
  <c r="JJ98" i="3"/>
  <c r="JJ96" i="3"/>
  <c r="JJ75" i="3"/>
  <c r="JJ76" i="3"/>
  <c r="JJ78" i="3"/>
  <c r="JJ77" i="3"/>
  <c r="JJ79" i="3"/>
  <c r="JJ80" i="3"/>
  <c r="IQ74" i="4"/>
  <c r="IQ45" i="4"/>
  <c r="IQ44" i="4"/>
  <c r="IQ47" i="4"/>
  <c r="IQ46" i="4"/>
  <c r="IQ49" i="4"/>
  <c r="IQ48" i="4"/>
  <c r="JJ74" i="3"/>
  <c r="JJ44" i="3"/>
  <c r="JJ46" i="3"/>
  <c r="JJ45" i="3"/>
  <c r="JJ48" i="3"/>
  <c r="JJ47" i="3"/>
  <c r="JJ49" i="3"/>
  <c r="IQ43" i="4"/>
  <c r="JJ43" i="3"/>
  <c r="JA55" i="10"/>
  <c r="JA73" i="10"/>
  <c r="JA74" i="10"/>
  <c r="JA81" i="10"/>
  <c r="JB83" i="10" s="1"/>
  <c r="JJ153" i="3"/>
  <c r="JJ147" i="3"/>
  <c r="JJ151" i="3"/>
  <c r="JJ118" i="3"/>
  <c r="JJ117" i="3"/>
  <c r="JJ149" i="3"/>
  <c r="IQ153" i="4"/>
  <c r="IQ151" i="4"/>
  <c r="IQ117" i="4"/>
  <c r="IQ149" i="4"/>
  <c r="IQ118" i="4"/>
  <c r="IQ147" i="4"/>
  <c r="JA13" i="10"/>
  <c r="JA12" i="10"/>
  <c r="JJ193" i="3"/>
  <c r="JJ192" i="3"/>
  <c r="JJ194" i="3"/>
  <c r="JJ188" i="3"/>
  <c r="JJ187" i="3"/>
  <c r="JJ183" i="3"/>
  <c r="JJ182" i="3"/>
  <c r="JJ181" i="3"/>
  <c r="JJ144" i="3"/>
  <c r="JJ142" i="3"/>
  <c r="JJ137" i="3"/>
  <c r="IQ194" i="4"/>
  <c r="IQ193" i="4"/>
  <c r="IQ188" i="4"/>
  <c r="IQ192" i="4"/>
  <c r="IQ187" i="4"/>
  <c r="IQ182" i="4"/>
  <c r="IQ183" i="4"/>
  <c r="IQ181" i="4"/>
  <c r="IQ144" i="4"/>
  <c r="IQ142" i="4"/>
  <c r="IQ137" i="4"/>
  <c r="JJ90" i="3"/>
  <c r="JJ89" i="3"/>
  <c r="JJ88" i="3"/>
  <c r="JJ91" i="3"/>
  <c r="JJ86" i="3"/>
  <c r="JJ87" i="3"/>
  <c r="JJ85" i="3"/>
  <c r="IQ91" i="4"/>
  <c r="IQ90" i="4"/>
  <c r="IQ89" i="4"/>
  <c r="IQ88" i="4"/>
  <c r="IQ87" i="4"/>
  <c r="IQ85" i="4"/>
  <c r="IQ86" i="4"/>
  <c r="JJ110" i="3"/>
  <c r="JJ109" i="3"/>
  <c r="JJ111" i="3"/>
  <c r="JJ108" i="3"/>
  <c r="IQ111" i="4"/>
  <c r="IQ110" i="4"/>
  <c r="IQ109" i="4"/>
  <c r="IQ108" i="4"/>
  <c r="JJ107" i="3"/>
  <c r="IQ107" i="4"/>
  <c r="IQ69" i="4"/>
  <c r="IQ68" i="4"/>
  <c r="IQ67" i="4"/>
  <c r="IQ65" i="4"/>
  <c r="IQ66" i="4"/>
  <c r="IQ64" i="4"/>
  <c r="IQ63" i="4"/>
  <c r="IQ59" i="4"/>
  <c r="IQ57" i="4"/>
  <c r="IQ58" i="4"/>
  <c r="IQ55" i="4"/>
  <c r="IQ53" i="4"/>
  <c r="IQ39" i="4"/>
  <c r="IQ38" i="4"/>
  <c r="IQ56" i="4"/>
  <c r="IQ37" i="4"/>
  <c r="IQ36" i="4"/>
  <c r="IQ35" i="4"/>
  <c r="IQ34" i="4"/>
  <c r="IQ33" i="4"/>
  <c r="IQ54" i="4"/>
  <c r="JJ64" i="3"/>
  <c r="JJ65" i="3"/>
  <c r="JJ66" i="3"/>
  <c r="JJ67" i="3"/>
  <c r="JJ68" i="3"/>
  <c r="JJ69" i="3"/>
  <c r="JJ56" i="3"/>
  <c r="JJ63" i="3"/>
  <c r="JJ54" i="3"/>
  <c r="JJ55" i="3"/>
  <c r="JJ59" i="3"/>
  <c r="JJ57" i="3"/>
  <c r="JJ58" i="3"/>
  <c r="JJ53" i="3"/>
  <c r="JJ35" i="3"/>
  <c r="JJ34" i="3"/>
  <c r="JJ36" i="3"/>
  <c r="JJ38" i="3"/>
  <c r="JJ37" i="3"/>
  <c r="JJ39" i="3"/>
  <c r="JJ33" i="3"/>
  <c r="JJ17" i="3"/>
  <c r="JJ16" i="3"/>
  <c r="JJ15" i="3"/>
  <c r="JJ14" i="3"/>
  <c r="JJ12" i="3"/>
  <c r="JJ13" i="3"/>
  <c r="JJ11" i="3"/>
  <c r="JK6" i="3"/>
  <c r="JJ28" i="3"/>
  <c r="JJ22" i="3"/>
  <c r="JJ26" i="3"/>
  <c r="JJ27" i="3"/>
  <c r="IQ17" i="4"/>
  <c r="IQ22" i="4"/>
  <c r="IQ15" i="4"/>
  <c r="IQ13" i="4"/>
  <c r="IQ16" i="4"/>
  <c r="IQ12" i="4"/>
  <c r="IQ11" i="4"/>
  <c r="IQ14" i="4"/>
  <c r="IQ28" i="4"/>
  <c r="IQ27" i="4"/>
  <c r="IQ26" i="4"/>
  <c r="IR6" i="4"/>
  <c r="JA79" i="10"/>
  <c r="JA80" i="10"/>
  <c r="JA68" i="10"/>
  <c r="JA75" i="10"/>
  <c r="JA61" i="10"/>
  <c r="JA59" i="10"/>
  <c r="JA65" i="10"/>
  <c r="JA25" i="10"/>
  <c r="JA24" i="10"/>
  <c r="JA23" i="10"/>
  <c r="JA15" i="10"/>
  <c r="JA14" i="10"/>
  <c r="JB6" i="10"/>
  <c r="IP116" i="6"/>
  <c r="IQ1" i="6"/>
  <c r="IQ7" i="6"/>
  <c r="IQ102" i="6" l="1"/>
  <c r="IQ101" i="6"/>
  <c r="IQ100" i="6"/>
  <c r="IQ99" i="6"/>
  <c r="IQ97" i="6"/>
  <c r="IQ96" i="6"/>
  <c r="IQ98" i="6"/>
  <c r="IQ75" i="6"/>
  <c r="IQ77" i="6"/>
  <c r="IQ78" i="6"/>
  <c r="IQ79" i="6"/>
  <c r="IQ76" i="6"/>
  <c r="IQ80" i="6"/>
  <c r="IQ74" i="6"/>
  <c r="IQ45" i="6"/>
  <c r="IQ46" i="6"/>
  <c r="IQ47" i="6"/>
  <c r="IQ48" i="6"/>
  <c r="IQ44" i="6"/>
  <c r="IQ49" i="6"/>
  <c r="IQ43" i="6"/>
  <c r="JJ116" i="3"/>
  <c r="IQ116" i="4"/>
  <c r="IQ107" i="6"/>
  <c r="IQ108" i="6"/>
  <c r="IQ109" i="6"/>
  <c r="IQ110" i="6"/>
  <c r="IQ111" i="6"/>
  <c r="IQ90" i="6"/>
  <c r="IQ91" i="6"/>
  <c r="IQ89" i="6"/>
  <c r="IQ86" i="6"/>
  <c r="IQ88" i="6"/>
  <c r="IQ87" i="6"/>
  <c r="IQ85" i="6"/>
  <c r="IQ151" i="6"/>
  <c r="IQ137" i="6"/>
  <c r="IQ149" i="6"/>
  <c r="IQ153" i="6"/>
  <c r="IQ142" i="6"/>
  <c r="IQ118" i="6"/>
  <c r="IQ147" i="6"/>
  <c r="IQ117" i="6"/>
  <c r="IQ69" i="6"/>
  <c r="IQ67" i="6"/>
  <c r="IQ66" i="6"/>
  <c r="IQ65" i="6"/>
  <c r="IQ64" i="6"/>
  <c r="IQ68" i="6"/>
  <c r="IQ63" i="6"/>
  <c r="IQ59" i="6"/>
  <c r="IQ56" i="6"/>
  <c r="IQ58" i="6"/>
  <c r="IQ57" i="6"/>
  <c r="IQ54" i="6"/>
  <c r="IQ53" i="6"/>
  <c r="IQ55" i="6"/>
  <c r="IQ39" i="6"/>
  <c r="IQ38" i="6"/>
  <c r="IQ36" i="6"/>
  <c r="IQ34" i="6"/>
  <c r="IQ35" i="6"/>
  <c r="IQ37" i="6"/>
  <c r="IQ33" i="6"/>
  <c r="IQ16" i="6"/>
  <c r="IQ15" i="6"/>
  <c r="IQ17" i="6"/>
  <c r="IQ14" i="6"/>
  <c r="IQ13" i="6"/>
  <c r="IQ12" i="6"/>
  <c r="IQ11" i="6"/>
  <c r="IQ22" i="6"/>
  <c r="IQ26" i="6"/>
  <c r="IQ27" i="6"/>
  <c r="IQ28" i="6"/>
  <c r="JA82" i="10"/>
  <c r="IQ192" i="6"/>
  <c r="IQ188" i="6"/>
  <c r="IQ187" i="6"/>
  <c r="JB7" i="10"/>
  <c r="JB54" i="10" s="1"/>
  <c r="JB1" i="10"/>
  <c r="IQ193" i="6"/>
  <c r="IQ194" i="6"/>
  <c r="IQ183" i="6"/>
  <c r="IQ182" i="6"/>
  <c r="IQ181" i="6"/>
  <c r="IQ144" i="6"/>
  <c r="IR6" i="6"/>
  <c r="IR1" i="4"/>
  <c r="IR7" i="4"/>
  <c r="JK7" i="3"/>
  <c r="JK1" i="3"/>
  <c r="IR102" i="4" l="1"/>
  <c r="IR101" i="4"/>
  <c r="IR100" i="4"/>
  <c r="IR99" i="4"/>
  <c r="IR97" i="4"/>
  <c r="IR98" i="4"/>
  <c r="IR96" i="4"/>
  <c r="IR76" i="4"/>
  <c r="IR77" i="4"/>
  <c r="IR80" i="4"/>
  <c r="IR79" i="4"/>
  <c r="IR75" i="4"/>
  <c r="IR78" i="4"/>
  <c r="JK101" i="3"/>
  <c r="JK102" i="3"/>
  <c r="JK100" i="3"/>
  <c r="JK98" i="3"/>
  <c r="JK99" i="3"/>
  <c r="JK96" i="3"/>
  <c r="JK97" i="3"/>
  <c r="JK76" i="3"/>
  <c r="JK75" i="3"/>
  <c r="JK78" i="3"/>
  <c r="JK80" i="3"/>
  <c r="JK77" i="3"/>
  <c r="JK79" i="3"/>
  <c r="IR74" i="4"/>
  <c r="IR46" i="4"/>
  <c r="IR48" i="4"/>
  <c r="IR47" i="4"/>
  <c r="IR44" i="4"/>
  <c r="IR45" i="4"/>
  <c r="IR49" i="4"/>
  <c r="JK74" i="3"/>
  <c r="JK45" i="3"/>
  <c r="JK44" i="3"/>
  <c r="JK46" i="3"/>
  <c r="JK47" i="3"/>
  <c r="JK48" i="3"/>
  <c r="JK49" i="3"/>
  <c r="IR43" i="4"/>
  <c r="JK43" i="3"/>
  <c r="JB55" i="10"/>
  <c r="JB73" i="10"/>
  <c r="JB81" i="10"/>
  <c r="JC83" i="10" s="1"/>
  <c r="JB74" i="10"/>
  <c r="JK153" i="3"/>
  <c r="JK151" i="3"/>
  <c r="JK118" i="3"/>
  <c r="JK147" i="3"/>
  <c r="JK149" i="3"/>
  <c r="JK117" i="3"/>
  <c r="IR151" i="4"/>
  <c r="IR153" i="4"/>
  <c r="IR147" i="4"/>
  <c r="IR149" i="4"/>
  <c r="IR118" i="4"/>
  <c r="IR117" i="4"/>
  <c r="JB12" i="10"/>
  <c r="JB13" i="10"/>
  <c r="JK193" i="3"/>
  <c r="JK192" i="3"/>
  <c r="JK194" i="3"/>
  <c r="JK188" i="3"/>
  <c r="JK183" i="3"/>
  <c r="JK187" i="3"/>
  <c r="JK182" i="3"/>
  <c r="JK181" i="3"/>
  <c r="JK142" i="3"/>
  <c r="JK137" i="3"/>
  <c r="JK144" i="3"/>
  <c r="IR194" i="4"/>
  <c r="IR193" i="4"/>
  <c r="IR192" i="4"/>
  <c r="IR188" i="4"/>
  <c r="IR187" i="4"/>
  <c r="IR183" i="4"/>
  <c r="IR182" i="4"/>
  <c r="IR181" i="4"/>
  <c r="IR144" i="4"/>
  <c r="IR142" i="4"/>
  <c r="IR137" i="4"/>
  <c r="JK91" i="3"/>
  <c r="JK89" i="3"/>
  <c r="JK88" i="3"/>
  <c r="JK90" i="3"/>
  <c r="JK86" i="3"/>
  <c r="JK85" i="3"/>
  <c r="JK87" i="3"/>
  <c r="IR91" i="4"/>
  <c r="IR90" i="4"/>
  <c r="IR89" i="4"/>
  <c r="IR88" i="4"/>
  <c r="IR87" i="4"/>
  <c r="IR85" i="4"/>
  <c r="IR86" i="4"/>
  <c r="JK110" i="3"/>
  <c r="JK111" i="3"/>
  <c r="JK109" i="3"/>
  <c r="JK108" i="3"/>
  <c r="IR111" i="4"/>
  <c r="IR110" i="4"/>
  <c r="IR109" i="4"/>
  <c r="IR108" i="4"/>
  <c r="JK107" i="3"/>
  <c r="IR69" i="4"/>
  <c r="IR107" i="4"/>
  <c r="IR67" i="4"/>
  <c r="IR66" i="4"/>
  <c r="IR68" i="4"/>
  <c r="IR64" i="4"/>
  <c r="IR65" i="4"/>
  <c r="IR63" i="4"/>
  <c r="IR59" i="4"/>
  <c r="IR58" i="4"/>
  <c r="IR56" i="4"/>
  <c r="IR55" i="4"/>
  <c r="IR57" i="4"/>
  <c r="IR53" i="4"/>
  <c r="IR39" i="4"/>
  <c r="IR37" i="4"/>
  <c r="IR54" i="4"/>
  <c r="IR36" i="4"/>
  <c r="IR35" i="4"/>
  <c r="IR34" i="4"/>
  <c r="IR33" i="4"/>
  <c r="IR38" i="4"/>
  <c r="JK64" i="3"/>
  <c r="JK65" i="3"/>
  <c r="JK66" i="3"/>
  <c r="JK69" i="3"/>
  <c r="JK67" i="3"/>
  <c r="JK68" i="3"/>
  <c r="JK63" i="3"/>
  <c r="JK56" i="3"/>
  <c r="JK55" i="3"/>
  <c r="JK59" i="3"/>
  <c r="JK57" i="3"/>
  <c r="JK54" i="3"/>
  <c r="JK58" i="3"/>
  <c r="JK53" i="3"/>
  <c r="JK35" i="3"/>
  <c r="JK34" i="3"/>
  <c r="JK36" i="3"/>
  <c r="JK37" i="3"/>
  <c r="JK38" i="3"/>
  <c r="JK39" i="3"/>
  <c r="JK33" i="3"/>
  <c r="JK17" i="3"/>
  <c r="JK16" i="3"/>
  <c r="JK15" i="3"/>
  <c r="JK14" i="3"/>
  <c r="JK13" i="3"/>
  <c r="JK12" i="3"/>
  <c r="JK11" i="3"/>
  <c r="JL6" i="3"/>
  <c r="JK27" i="3"/>
  <c r="JK22" i="3"/>
  <c r="JK26" i="3"/>
  <c r="JK28" i="3"/>
  <c r="IR22" i="4"/>
  <c r="IR16" i="4"/>
  <c r="IR15" i="4"/>
  <c r="IR13" i="4"/>
  <c r="IR14" i="4"/>
  <c r="IR12" i="4"/>
  <c r="IR11" i="4"/>
  <c r="IR17" i="4"/>
  <c r="IR26" i="4"/>
  <c r="IR27" i="4"/>
  <c r="IR28" i="4"/>
  <c r="IS6" i="4"/>
  <c r="JB80" i="10"/>
  <c r="JB79" i="10"/>
  <c r="JB68" i="10"/>
  <c r="JB75" i="10"/>
  <c r="JB24" i="10"/>
  <c r="JB61" i="10"/>
  <c r="JB65" i="10"/>
  <c r="JB59" i="10"/>
  <c r="JB25" i="10"/>
  <c r="JB23" i="10"/>
  <c r="JB15" i="10"/>
  <c r="JB14" i="10"/>
  <c r="JC6" i="10"/>
  <c r="IQ116" i="6"/>
  <c r="IR1" i="6"/>
  <c r="IR7" i="6"/>
  <c r="IR102" i="6" l="1"/>
  <c r="IR101" i="6"/>
  <c r="IR99" i="6"/>
  <c r="IR97" i="6"/>
  <c r="IR100" i="6"/>
  <c r="IR96" i="6"/>
  <c r="IR98" i="6"/>
  <c r="IR75" i="6"/>
  <c r="IR76" i="6"/>
  <c r="IR80" i="6"/>
  <c r="IR77" i="6"/>
  <c r="IR78" i="6"/>
  <c r="IR79" i="6"/>
  <c r="IR74" i="6"/>
  <c r="IR44" i="6"/>
  <c r="IR45" i="6"/>
  <c r="IR46" i="6"/>
  <c r="IR47" i="6"/>
  <c r="IR49" i="6"/>
  <c r="IR48" i="6"/>
  <c r="IR43" i="6"/>
  <c r="JK116" i="3"/>
  <c r="IR116" i="4"/>
  <c r="IR107" i="6"/>
  <c r="IR108" i="6"/>
  <c r="IR110" i="6"/>
  <c r="IR109" i="6"/>
  <c r="IR111" i="6"/>
  <c r="IR91" i="6"/>
  <c r="IR89" i="6"/>
  <c r="IR90" i="6"/>
  <c r="IR88" i="6"/>
  <c r="IR86" i="6"/>
  <c r="IR87" i="6"/>
  <c r="IR85" i="6"/>
  <c r="IR151" i="6"/>
  <c r="IR137" i="6"/>
  <c r="IR149" i="6"/>
  <c r="IR153" i="6"/>
  <c r="IR142" i="6"/>
  <c r="IR118" i="6"/>
  <c r="IR147" i="6"/>
  <c r="IR117" i="6"/>
  <c r="IR69" i="6"/>
  <c r="IR68" i="6"/>
  <c r="IR67" i="6"/>
  <c r="IR66" i="6"/>
  <c r="IR65" i="6"/>
  <c r="IR64" i="6"/>
  <c r="IR63" i="6"/>
  <c r="IR59" i="6"/>
  <c r="IR58" i="6"/>
  <c r="IR57" i="6"/>
  <c r="IR56" i="6"/>
  <c r="IR53" i="6"/>
  <c r="IR55" i="6"/>
  <c r="IR38" i="6"/>
  <c r="IR54" i="6"/>
  <c r="IR39" i="6"/>
  <c r="IR36" i="6"/>
  <c r="IR35" i="6"/>
  <c r="IR34" i="6"/>
  <c r="IR37" i="6"/>
  <c r="IR33" i="6"/>
  <c r="IR16" i="6"/>
  <c r="IR15" i="6"/>
  <c r="IR17" i="6"/>
  <c r="IR14" i="6"/>
  <c r="IR13" i="6"/>
  <c r="IR12" i="6"/>
  <c r="IR11" i="6"/>
  <c r="IR22" i="6"/>
  <c r="IR27" i="6"/>
  <c r="IR26" i="6"/>
  <c r="IR28" i="6"/>
  <c r="JB82" i="10"/>
  <c r="IR192" i="6"/>
  <c r="IR188" i="6"/>
  <c r="IR187" i="6"/>
  <c r="JC1" i="10"/>
  <c r="JC7" i="10"/>
  <c r="JC54" i="10" s="1"/>
  <c r="IR193" i="6"/>
  <c r="IR194" i="6"/>
  <c r="IR182" i="6"/>
  <c r="IR183" i="6"/>
  <c r="IR181" i="6"/>
  <c r="IR144" i="6"/>
  <c r="IS6" i="6"/>
  <c r="IS7" i="4"/>
  <c r="IS1" i="4"/>
  <c r="JL7" i="3"/>
  <c r="JL1" i="3"/>
  <c r="IS102" i="4" l="1"/>
  <c r="IS101" i="4"/>
  <c r="IS100" i="4"/>
  <c r="IS99" i="4"/>
  <c r="IS97" i="4"/>
  <c r="IS98" i="4"/>
  <c r="IS96" i="4"/>
  <c r="IS75" i="4"/>
  <c r="IS76" i="4"/>
  <c r="IS80" i="4"/>
  <c r="IS79" i="4"/>
  <c r="IS78" i="4"/>
  <c r="IS77" i="4"/>
  <c r="JL101" i="3"/>
  <c r="JL102" i="3"/>
  <c r="JL100" i="3"/>
  <c r="JL99" i="3"/>
  <c r="JL97" i="3"/>
  <c r="JL75" i="3"/>
  <c r="JL77" i="3"/>
  <c r="JL98" i="3"/>
  <c r="JL96" i="3"/>
  <c r="JL76" i="3"/>
  <c r="JL78" i="3"/>
  <c r="JL79" i="3"/>
  <c r="JL80" i="3"/>
  <c r="IS74" i="4"/>
  <c r="IS44" i="4"/>
  <c r="IS49" i="4"/>
  <c r="IS48" i="4"/>
  <c r="IS45" i="4"/>
  <c r="IS47" i="4"/>
  <c r="IS46" i="4"/>
  <c r="JL74" i="3"/>
  <c r="JL45" i="3"/>
  <c r="JL44" i="3"/>
  <c r="JL46" i="3"/>
  <c r="JL47" i="3"/>
  <c r="JL48" i="3"/>
  <c r="JL49" i="3"/>
  <c r="IS43" i="4"/>
  <c r="JL43" i="3"/>
  <c r="JC55" i="10"/>
  <c r="JL151" i="3"/>
  <c r="JL153" i="3"/>
  <c r="JL149" i="3"/>
  <c r="JL147" i="3"/>
  <c r="JL118" i="3"/>
  <c r="JL117" i="3"/>
  <c r="IS151" i="4"/>
  <c r="IS153" i="4"/>
  <c r="IS149" i="4"/>
  <c r="IS117" i="4"/>
  <c r="IS118" i="4"/>
  <c r="IS147" i="4"/>
  <c r="JC73" i="10"/>
  <c r="JC81" i="10"/>
  <c r="JD83" i="10" s="1"/>
  <c r="JC74" i="10"/>
  <c r="JC13" i="10"/>
  <c r="JC12" i="10"/>
  <c r="JL194" i="3"/>
  <c r="JL193" i="3"/>
  <c r="JL188" i="3"/>
  <c r="JL192" i="3"/>
  <c r="JL187" i="3"/>
  <c r="JL182" i="3"/>
  <c r="JL183" i="3"/>
  <c r="JL181" i="3"/>
  <c r="JL142" i="3"/>
  <c r="JL137" i="3"/>
  <c r="JL144" i="3"/>
  <c r="IS193" i="4"/>
  <c r="IS194" i="4"/>
  <c r="IS187" i="4"/>
  <c r="IS188" i="4"/>
  <c r="IS183" i="4"/>
  <c r="IS192" i="4"/>
  <c r="IS181" i="4"/>
  <c r="IS182" i="4"/>
  <c r="IS144" i="4"/>
  <c r="IS142" i="4"/>
  <c r="IS137" i="4"/>
  <c r="JL90" i="3"/>
  <c r="JL91" i="3"/>
  <c r="JL88" i="3"/>
  <c r="JL89" i="3"/>
  <c r="JL86" i="3"/>
  <c r="JL87" i="3"/>
  <c r="JL85" i="3"/>
  <c r="IS91" i="4"/>
  <c r="IS90" i="4"/>
  <c r="IS89" i="4"/>
  <c r="IS87" i="4"/>
  <c r="IS88" i="4"/>
  <c r="IS86" i="4"/>
  <c r="IS85" i="4"/>
  <c r="JL111" i="3"/>
  <c r="JL110" i="3"/>
  <c r="JL109" i="3"/>
  <c r="JL108" i="3"/>
  <c r="IS111" i="4"/>
  <c r="IS110" i="4"/>
  <c r="IS109" i="4"/>
  <c r="IS108" i="4"/>
  <c r="JL107" i="3"/>
  <c r="IS107" i="4"/>
  <c r="IS69" i="4"/>
  <c r="IS67" i="4"/>
  <c r="IS68" i="4"/>
  <c r="IS66" i="4"/>
  <c r="IS65" i="4"/>
  <c r="IS64" i="4"/>
  <c r="IS63" i="4"/>
  <c r="IS59" i="4"/>
  <c r="IS58" i="4"/>
  <c r="IS57" i="4"/>
  <c r="IS56" i="4"/>
  <c r="IS54" i="4"/>
  <c r="IS37" i="4"/>
  <c r="IS35" i="4"/>
  <c r="IS55" i="4"/>
  <c r="IS38" i="4"/>
  <c r="IS34" i="4"/>
  <c r="IS33" i="4"/>
  <c r="IS53" i="4"/>
  <c r="IS39" i="4"/>
  <c r="IS36" i="4"/>
  <c r="JL64" i="3"/>
  <c r="JL66" i="3"/>
  <c r="JL68" i="3"/>
  <c r="JL69" i="3"/>
  <c r="JL65" i="3"/>
  <c r="JL67" i="3"/>
  <c r="JL55" i="3"/>
  <c r="JL63" i="3"/>
  <c r="JL56" i="3"/>
  <c r="JL58" i="3"/>
  <c r="JL59" i="3"/>
  <c r="JL54" i="3"/>
  <c r="JL57" i="3"/>
  <c r="JL53" i="3"/>
  <c r="JL34" i="3"/>
  <c r="JL35" i="3"/>
  <c r="JL37" i="3"/>
  <c r="JL36" i="3"/>
  <c r="JL38" i="3"/>
  <c r="JL39" i="3"/>
  <c r="JL16" i="3"/>
  <c r="JL15" i="3"/>
  <c r="JL17" i="3"/>
  <c r="JL33" i="3"/>
  <c r="JL14" i="3"/>
  <c r="JL13" i="3"/>
  <c r="JL12" i="3"/>
  <c r="JL11" i="3"/>
  <c r="JM6" i="3"/>
  <c r="JL22" i="3"/>
  <c r="JL27" i="3"/>
  <c r="JL26" i="3"/>
  <c r="JL28" i="3"/>
  <c r="IS17" i="4"/>
  <c r="IS15" i="4"/>
  <c r="IS16" i="4"/>
  <c r="IS22" i="4"/>
  <c r="IS12" i="4"/>
  <c r="IS13" i="4"/>
  <c r="IS14" i="4"/>
  <c r="IS11" i="4"/>
  <c r="IS26" i="4"/>
  <c r="IS28" i="4"/>
  <c r="IS27" i="4"/>
  <c r="IT6" i="4"/>
  <c r="JC80" i="10"/>
  <c r="JC79" i="10"/>
  <c r="JC68" i="10"/>
  <c r="JC75" i="10"/>
  <c r="JC61" i="10"/>
  <c r="JC24" i="10"/>
  <c r="JC65" i="10"/>
  <c r="JC59" i="10"/>
  <c r="JC25" i="10"/>
  <c r="JC23" i="10"/>
  <c r="JC15" i="10"/>
  <c r="JC14" i="10"/>
  <c r="JD6" i="10"/>
  <c r="IR116" i="6"/>
  <c r="IS7" i="6"/>
  <c r="IS1" i="6"/>
  <c r="IS102" i="6" l="1"/>
  <c r="IS101" i="6"/>
  <c r="IS99" i="6"/>
  <c r="IS100" i="6"/>
  <c r="IS98" i="6"/>
  <c r="IS97" i="6"/>
  <c r="IS75" i="6"/>
  <c r="IS96" i="6"/>
  <c r="IS77" i="6"/>
  <c r="IS76" i="6"/>
  <c r="IS80" i="6"/>
  <c r="IS78" i="6"/>
  <c r="IS79" i="6"/>
  <c r="IS74" i="6"/>
  <c r="IS44" i="6"/>
  <c r="IS45" i="6"/>
  <c r="IS46" i="6"/>
  <c r="IS47" i="6"/>
  <c r="IS49" i="6"/>
  <c r="IS48" i="6"/>
  <c r="IS43" i="6"/>
  <c r="JL116" i="3"/>
  <c r="IS116" i="4"/>
  <c r="IS107" i="6"/>
  <c r="IS110" i="6"/>
  <c r="IS108" i="6"/>
  <c r="IS109" i="6"/>
  <c r="IS111" i="6"/>
  <c r="IS91" i="6"/>
  <c r="IS89" i="6"/>
  <c r="IS90" i="6"/>
  <c r="IS88" i="6"/>
  <c r="IS86" i="6"/>
  <c r="IS87" i="6"/>
  <c r="IS85" i="6"/>
  <c r="IS137" i="6"/>
  <c r="IS151" i="6"/>
  <c r="IS149" i="6"/>
  <c r="IS153" i="6"/>
  <c r="IS142" i="6"/>
  <c r="IS118" i="6"/>
  <c r="IS147" i="6"/>
  <c r="IS117" i="6"/>
  <c r="IS69" i="6"/>
  <c r="IS68" i="6"/>
  <c r="IS67" i="6"/>
  <c r="IS66" i="6"/>
  <c r="IS65" i="6"/>
  <c r="IS64" i="6"/>
  <c r="IS63" i="6"/>
  <c r="IS59" i="6"/>
  <c r="IS58" i="6"/>
  <c r="IS57" i="6"/>
  <c r="IS56" i="6"/>
  <c r="IS53" i="6"/>
  <c r="IS55" i="6"/>
  <c r="IS38" i="6"/>
  <c r="IS36" i="6"/>
  <c r="IS54" i="6"/>
  <c r="IS39" i="6"/>
  <c r="IS37" i="6"/>
  <c r="IS34" i="6"/>
  <c r="IS33" i="6"/>
  <c r="IS17" i="6"/>
  <c r="IS16" i="6"/>
  <c r="IS15" i="6"/>
  <c r="IS35" i="6"/>
  <c r="IS14" i="6"/>
  <c r="IS13" i="6"/>
  <c r="IS12" i="6"/>
  <c r="IS11" i="6"/>
  <c r="IS22" i="6"/>
  <c r="IS27" i="6"/>
  <c r="IS28" i="6"/>
  <c r="IS26" i="6"/>
  <c r="JC82" i="10"/>
  <c r="IS192" i="6"/>
  <c r="IS188" i="6"/>
  <c r="IS187" i="6"/>
  <c r="JD1" i="10"/>
  <c r="JD7" i="10"/>
  <c r="JD54" i="10" s="1"/>
  <c r="IS193" i="6"/>
  <c r="IS194" i="6"/>
  <c r="IS182" i="6"/>
  <c r="IS183" i="6"/>
  <c r="IS181" i="6"/>
  <c r="IS144" i="6"/>
  <c r="IT6" i="6"/>
  <c r="IT7" i="4"/>
  <c r="IT1" i="4"/>
  <c r="JM7" i="3"/>
  <c r="JM1" i="3"/>
  <c r="IT101" i="4" l="1"/>
  <c r="IT102" i="4"/>
  <c r="IT99" i="4"/>
  <c r="IT100" i="4"/>
  <c r="IT98" i="4"/>
  <c r="IT96" i="4"/>
  <c r="IT76" i="4"/>
  <c r="IT75" i="4"/>
  <c r="IT77" i="4"/>
  <c r="IT80" i="4"/>
  <c r="IT79" i="4"/>
  <c r="IT97" i="4"/>
  <c r="IT78" i="4"/>
  <c r="JM100" i="3"/>
  <c r="JM102" i="3"/>
  <c r="JM99" i="3"/>
  <c r="JM98" i="3"/>
  <c r="JM101" i="3"/>
  <c r="JM97" i="3"/>
  <c r="JM96" i="3"/>
  <c r="JM75" i="3"/>
  <c r="JM78" i="3"/>
  <c r="JM76" i="3"/>
  <c r="JM80" i="3"/>
  <c r="JM77" i="3"/>
  <c r="JM79" i="3"/>
  <c r="IT74" i="4"/>
  <c r="IT44" i="4"/>
  <c r="IT46" i="4"/>
  <c r="IT49" i="4"/>
  <c r="IT48" i="4"/>
  <c r="IT47" i="4"/>
  <c r="IT45" i="4"/>
  <c r="JM74" i="3"/>
  <c r="JM45" i="3"/>
  <c r="JM44" i="3"/>
  <c r="JM48" i="3"/>
  <c r="JM47" i="3"/>
  <c r="JM49" i="3"/>
  <c r="JM46" i="3"/>
  <c r="IT43" i="4"/>
  <c r="JM43" i="3"/>
  <c r="JD55" i="10"/>
  <c r="JM153" i="3"/>
  <c r="JM151" i="3"/>
  <c r="JM149" i="3"/>
  <c r="JM147" i="3"/>
  <c r="JM118" i="3"/>
  <c r="JM117" i="3"/>
  <c r="JD81" i="10"/>
  <c r="JE83" i="10" s="1"/>
  <c r="JD74" i="10"/>
  <c r="JD73" i="10"/>
  <c r="IT151" i="4"/>
  <c r="IT153" i="4"/>
  <c r="IT147" i="4"/>
  <c r="IT149" i="4"/>
  <c r="IT117" i="4"/>
  <c r="IT118" i="4"/>
  <c r="JD12" i="10"/>
  <c r="JD13" i="10"/>
  <c r="JM192" i="3"/>
  <c r="JM194" i="3"/>
  <c r="JM193" i="3"/>
  <c r="JM188" i="3"/>
  <c r="JM187" i="3"/>
  <c r="JM182" i="3"/>
  <c r="JM183" i="3"/>
  <c r="JM181" i="3"/>
  <c r="JM144" i="3"/>
  <c r="JM137" i="3"/>
  <c r="JM142" i="3"/>
  <c r="IT193" i="4"/>
  <c r="IT192" i="4"/>
  <c r="IT194" i="4"/>
  <c r="IT188" i="4"/>
  <c r="IT181" i="4"/>
  <c r="IT187" i="4"/>
  <c r="IT183" i="4"/>
  <c r="IT182" i="4"/>
  <c r="IT137" i="4"/>
  <c r="IT142" i="4"/>
  <c r="IT144" i="4"/>
  <c r="JM91" i="3"/>
  <c r="JM90" i="3"/>
  <c r="JM89" i="3"/>
  <c r="JM87" i="3"/>
  <c r="JM88" i="3"/>
  <c r="JM86" i="3"/>
  <c r="JM85" i="3"/>
  <c r="IT90" i="4"/>
  <c r="IT89" i="4"/>
  <c r="IT91" i="4"/>
  <c r="IT88" i="4"/>
  <c r="IT85" i="4"/>
  <c r="IT87" i="4"/>
  <c r="IT86" i="4"/>
  <c r="IT111" i="4"/>
  <c r="IT110" i="4"/>
  <c r="IT109" i="4"/>
  <c r="IT108" i="4"/>
  <c r="JM111" i="3"/>
  <c r="JM110" i="3"/>
  <c r="JM109" i="3"/>
  <c r="JM108" i="3"/>
  <c r="JM107" i="3"/>
  <c r="IT69" i="4"/>
  <c r="IT107" i="4"/>
  <c r="IT67" i="4"/>
  <c r="IT68" i="4"/>
  <c r="IT66" i="4"/>
  <c r="IT65" i="4"/>
  <c r="IT64" i="4"/>
  <c r="IT63" i="4"/>
  <c r="IT59" i="4"/>
  <c r="IT58" i="4"/>
  <c r="IT57" i="4"/>
  <c r="IT56" i="4"/>
  <c r="IT39" i="4"/>
  <c r="IT54" i="4"/>
  <c r="IT55" i="4"/>
  <c r="IT38" i="4"/>
  <c r="IT37" i="4"/>
  <c r="IT53" i="4"/>
  <c r="IT36" i="4"/>
  <c r="IT35" i="4"/>
  <c r="IT34" i="4"/>
  <c r="IT33" i="4"/>
  <c r="JM64" i="3"/>
  <c r="JM66" i="3"/>
  <c r="JM68" i="3"/>
  <c r="JM69" i="3"/>
  <c r="JM65" i="3"/>
  <c r="JM67" i="3"/>
  <c r="JM63" i="3"/>
  <c r="JM55" i="3"/>
  <c r="JM54" i="3"/>
  <c r="JM58" i="3"/>
  <c r="JM56" i="3"/>
  <c r="JM57" i="3"/>
  <c r="JM59" i="3"/>
  <c r="JM53" i="3"/>
  <c r="JM34" i="3"/>
  <c r="JM36" i="3"/>
  <c r="JM35" i="3"/>
  <c r="JM37" i="3"/>
  <c r="JM38" i="3"/>
  <c r="JM39" i="3"/>
  <c r="JM17" i="3"/>
  <c r="JM33" i="3"/>
  <c r="JM16" i="3"/>
  <c r="JM15" i="3"/>
  <c r="JM14" i="3"/>
  <c r="JM13" i="3"/>
  <c r="JM12" i="3"/>
  <c r="JM11" i="3"/>
  <c r="JN6" i="3"/>
  <c r="JM26" i="3"/>
  <c r="JM22" i="3"/>
  <c r="JM27" i="3"/>
  <c r="JM28" i="3"/>
  <c r="IT28" i="4"/>
  <c r="IT16" i="4"/>
  <c r="IT22" i="4"/>
  <c r="IT17" i="4"/>
  <c r="IT14" i="4"/>
  <c r="IT12" i="4"/>
  <c r="IT13" i="4"/>
  <c r="IT11" i="4"/>
  <c r="IT15" i="4"/>
  <c r="IT27" i="4"/>
  <c r="IT26" i="4"/>
  <c r="IU6" i="4"/>
  <c r="JD80" i="10"/>
  <c r="JD79" i="10"/>
  <c r="JD68" i="10"/>
  <c r="JD75" i="10"/>
  <c r="JD65" i="10"/>
  <c r="JD59" i="10"/>
  <c r="JD25" i="10"/>
  <c r="JD24" i="10"/>
  <c r="JD61" i="10"/>
  <c r="JD23" i="10"/>
  <c r="JD15" i="10"/>
  <c r="JD14" i="10"/>
  <c r="JE6" i="10"/>
  <c r="IS116" i="6"/>
  <c r="IT7" i="6"/>
  <c r="IT1" i="6"/>
  <c r="IT101" i="6" l="1"/>
  <c r="IT102" i="6"/>
  <c r="IT100" i="6"/>
  <c r="IT99" i="6"/>
  <c r="IT98" i="6"/>
  <c r="IT97" i="6"/>
  <c r="IT96" i="6"/>
  <c r="IT75" i="6"/>
  <c r="IT77" i="6"/>
  <c r="IT78" i="6"/>
  <c r="IT79" i="6"/>
  <c r="IT76" i="6"/>
  <c r="IT80" i="6"/>
  <c r="IT74" i="6"/>
  <c r="IT44" i="6"/>
  <c r="IT45" i="6"/>
  <c r="IT46" i="6"/>
  <c r="IT48" i="6"/>
  <c r="IT47" i="6"/>
  <c r="IT49" i="6"/>
  <c r="IT43" i="6"/>
  <c r="IT116" i="4"/>
  <c r="JM116" i="3"/>
  <c r="IT108" i="6"/>
  <c r="IT107" i="6"/>
  <c r="IT110" i="6"/>
  <c r="IT109" i="6"/>
  <c r="IT111" i="6"/>
  <c r="IT89" i="6"/>
  <c r="IT90" i="6"/>
  <c r="IT88" i="6"/>
  <c r="IT91" i="6"/>
  <c r="IT87" i="6"/>
  <c r="IT86" i="6"/>
  <c r="IT85" i="6"/>
  <c r="IT137" i="6"/>
  <c r="IT151" i="6"/>
  <c r="IT149" i="6"/>
  <c r="IT153" i="6"/>
  <c r="IT142" i="6"/>
  <c r="IT118" i="6"/>
  <c r="IT117" i="6"/>
  <c r="IT147" i="6"/>
  <c r="IT69" i="6"/>
  <c r="IT68" i="6"/>
  <c r="IT67" i="6"/>
  <c r="IT65" i="6"/>
  <c r="IT64" i="6"/>
  <c r="IT66" i="6"/>
  <c r="IT63" i="6"/>
  <c r="IT59" i="6"/>
  <c r="IT58" i="6"/>
  <c r="IT57" i="6"/>
  <c r="IT56" i="6"/>
  <c r="IT53" i="6"/>
  <c r="IT55" i="6"/>
  <c r="IT54" i="6"/>
  <c r="IT38" i="6"/>
  <c r="IT36" i="6"/>
  <c r="IT39" i="6"/>
  <c r="IT37" i="6"/>
  <c r="IT34" i="6"/>
  <c r="IT35" i="6"/>
  <c r="IT33" i="6"/>
  <c r="IT17" i="6"/>
  <c r="IT16" i="6"/>
  <c r="IT15" i="6"/>
  <c r="IT14" i="6"/>
  <c r="IT13" i="6"/>
  <c r="IT12" i="6"/>
  <c r="IT11" i="6"/>
  <c r="IT28" i="6"/>
  <c r="IT22" i="6"/>
  <c r="IT27" i="6"/>
  <c r="IT26" i="6"/>
  <c r="JD82" i="10"/>
  <c r="IT192" i="6"/>
  <c r="IT188" i="6"/>
  <c r="IT187" i="6"/>
  <c r="JE7" i="10"/>
  <c r="JE54" i="10" s="1"/>
  <c r="JE1" i="10"/>
  <c r="IT193" i="6"/>
  <c r="IT194" i="6"/>
  <c r="IT183" i="6"/>
  <c r="IT182" i="6"/>
  <c r="IT181" i="6"/>
  <c r="IT144" i="6"/>
  <c r="IU6" i="6"/>
  <c r="IU7" i="4"/>
  <c r="IU1" i="4"/>
  <c r="JN7" i="3"/>
  <c r="JN1" i="3"/>
  <c r="IU101" i="4" l="1"/>
  <c r="IU102" i="4"/>
  <c r="IU100" i="4"/>
  <c r="IU99" i="4"/>
  <c r="IU97" i="4"/>
  <c r="IU98" i="4"/>
  <c r="IU96" i="4"/>
  <c r="IU75" i="4"/>
  <c r="IU77" i="4"/>
  <c r="IU76" i="4"/>
  <c r="IU80" i="4"/>
  <c r="IU78" i="4"/>
  <c r="IU79" i="4"/>
  <c r="JN102" i="3"/>
  <c r="JN100" i="3"/>
  <c r="JN99" i="3"/>
  <c r="JN98" i="3"/>
  <c r="JN101" i="3"/>
  <c r="JN97" i="3"/>
  <c r="JN96" i="3"/>
  <c r="JN76" i="3"/>
  <c r="JN75" i="3"/>
  <c r="JN77" i="3"/>
  <c r="JN79" i="3"/>
  <c r="JN78" i="3"/>
  <c r="JN80" i="3"/>
  <c r="IU74" i="4"/>
  <c r="IU45" i="4"/>
  <c r="IU46" i="4"/>
  <c r="IU49" i="4"/>
  <c r="IU48" i="4"/>
  <c r="IU47" i="4"/>
  <c r="IU44" i="4"/>
  <c r="JN74" i="3"/>
  <c r="JN44" i="3"/>
  <c r="JN45" i="3"/>
  <c r="JN47" i="3"/>
  <c r="JN46" i="3"/>
  <c r="JN49" i="3"/>
  <c r="JN48" i="3"/>
  <c r="IU43" i="4"/>
  <c r="JN43" i="3"/>
  <c r="JE55" i="10"/>
  <c r="IU153" i="4"/>
  <c r="IU149" i="4"/>
  <c r="IU151" i="4"/>
  <c r="IU147" i="4"/>
  <c r="IU117" i="4"/>
  <c r="IU118" i="4"/>
  <c r="JE81" i="10"/>
  <c r="JF83" i="10" s="1"/>
  <c r="JE74" i="10"/>
  <c r="JE73" i="10"/>
  <c r="JN153" i="3"/>
  <c r="JN151" i="3"/>
  <c r="JN149" i="3"/>
  <c r="JN147" i="3"/>
  <c r="JN117" i="3"/>
  <c r="JN118" i="3"/>
  <c r="JE12" i="10"/>
  <c r="JE13" i="10"/>
  <c r="JN194" i="3"/>
  <c r="JN193" i="3"/>
  <c r="JN192" i="3"/>
  <c r="JN188" i="3"/>
  <c r="JN187" i="3"/>
  <c r="JN182" i="3"/>
  <c r="JN183" i="3"/>
  <c r="JN181" i="3"/>
  <c r="JN144" i="3"/>
  <c r="JN137" i="3"/>
  <c r="JN142" i="3"/>
  <c r="IU193" i="4"/>
  <c r="IU194" i="4"/>
  <c r="IU192" i="4"/>
  <c r="IU188" i="4"/>
  <c r="IU187" i="4"/>
  <c r="IU183" i="4"/>
  <c r="IU182" i="4"/>
  <c r="IU181" i="4"/>
  <c r="IU144" i="4"/>
  <c r="IU137" i="4"/>
  <c r="IU142" i="4"/>
  <c r="JN90" i="3"/>
  <c r="JN91" i="3"/>
  <c r="JN89" i="3"/>
  <c r="JN88" i="3"/>
  <c r="JN87" i="3"/>
  <c r="JN86" i="3"/>
  <c r="JN85" i="3"/>
  <c r="IU91" i="4"/>
  <c r="IU90" i="4"/>
  <c r="IU89" i="4"/>
  <c r="IU88" i="4"/>
  <c r="IU87" i="4"/>
  <c r="IU86" i="4"/>
  <c r="IU85" i="4"/>
  <c r="JN109" i="3"/>
  <c r="JN111" i="3"/>
  <c r="JN110" i="3"/>
  <c r="JN108" i="3"/>
  <c r="IU110" i="4"/>
  <c r="IU111" i="4"/>
  <c r="IU108" i="4"/>
  <c r="IU109" i="4"/>
  <c r="JN107" i="3"/>
  <c r="IU69" i="4"/>
  <c r="IU107" i="4"/>
  <c r="IU67" i="4"/>
  <c r="IU68" i="4"/>
  <c r="IU65" i="4"/>
  <c r="IU66" i="4"/>
  <c r="IU64" i="4"/>
  <c r="IU59" i="4"/>
  <c r="IU63" i="4"/>
  <c r="IU58" i="4"/>
  <c r="IU57" i="4"/>
  <c r="IU56" i="4"/>
  <c r="IU54" i="4"/>
  <c r="IU55" i="4"/>
  <c r="IU53" i="4"/>
  <c r="IU36" i="4"/>
  <c r="IU39" i="4"/>
  <c r="IU37" i="4"/>
  <c r="IU38" i="4"/>
  <c r="IU34" i="4"/>
  <c r="IU33" i="4"/>
  <c r="IU35" i="4"/>
  <c r="JN64" i="3"/>
  <c r="JN66" i="3"/>
  <c r="JN65" i="3"/>
  <c r="JN68" i="3"/>
  <c r="JN69" i="3"/>
  <c r="JN67" i="3"/>
  <c r="JN63" i="3"/>
  <c r="JN57" i="3"/>
  <c r="JN55" i="3"/>
  <c r="JN54" i="3"/>
  <c r="JN58" i="3"/>
  <c r="JN56" i="3"/>
  <c r="JN59" i="3"/>
  <c r="JN53" i="3"/>
  <c r="JN34" i="3"/>
  <c r="JN37" i="3"/>
  <c r="JN35" i="3"/>
  <c r="JN36" i="3"/>
  <c r="JN38" i="3"/>
  <c r="JN39" i="3"/>
  <c r="JN17" i="3"/>
  <c r="JN33" i="3"/>
  <c r="JN16" i="3"/>
  <c r="JN14" i="3"/>
  <c r="JN15" i="3"/>
  <c r="JN13" i="3"/>
  <c r="JN12" i="3"/>
  <c r="JN11" i="3"/>
  <c r="JO6" i="3"/>
  <c r="JN22" i="3"/>
  <c r="JN28" i="3"/>
  <c r="JN27" i="3"/>
  <c r="JN26" i="3"/>
  <c r="IU16" i="4"/>
  <c r="IU14" i="4"/>
  <c r="IU22" i="4"/>
  <c r="IU17" i="4"/>
  <c r="IU13" i="4"/>
  <c r="IU11" i="4"/>
  <c r="IU15" i="4"/>
  <c r="IU12" i="4"/>
  <c r="IU27" i="4"/>
  <c r="IU28" i="4"/>
  <c r="IU26" i="4"/>
  <c r="IV6" i="4"/>
  <c r="JE79" i="10"/>
  <c r="JE80" i="10"/>
  <c r="JE68" i="10"/>
  <c r="JE75" i="10"/>
  <c r="JE65" i="10"/>
  <c r="JE59" i="10"/>
  <c r="JE25" i="10"/>
  <c r="JE24" i="10"/>
  <c r="JE61" i="10"/>
  <c r="JE23" i="10"/>
  <c r="JE15" i="10"/>
  <c r="JE14" i="10"/>
  <c r="JF6" i="10"/>
  <c r="IT116" i="6"/>
  <c r="IU1" i="6"/>
  <c r="IU7" i="6"/>
  <c r="IU101" i="6" l="1"/>
  <c r="IU102" i="6"/>
  <c r="IU100" i="6"/>
  <c r="IU98" i="6"/>
  <c r="IU97" i="6"/>
  <c r="IU96" i="6"/>
  <c r="IU75" i="6"/>
  <c r="IU76" i="6"/>
  <c r="IU77" i="6"/>
  <c r="IU78" i="6"/>
  <c r="IU79" i="6"/>
  <c r="IU80" i="6"/>
  <c r="IU99" i="6"/>
  <c r="IU74" i="6"/>
  <c r="IU44" i="6"/>
  <c r="IU45" i="6"/>
  <c r="IU46" i="6"/>
  <c r="IU47" i="6"/>
  <c r="IU48" i="6"/>
  <c r="IU49" i="6"/>
  <c r="IU43" i="6"/>
  <c r="IU116" i="4"/>
  <c r="JN116" i="3"/>
  <c r="IU108" i="6"/>
  <c r="IU107" i="6"/>
  <c r="IU109" i="6"/>
  <c r="IU110" i="6"/>
  <c r="IU111" i="6"/>
  <c r="IU89" i="6"/>
  <c r="IU90" i="6"/>
  <c r="IU91" i="6"/>
  <c r="IU86" i="6"/>
  <c r="IU88" i="6"/>
  <c r="IU87" i="6"/>
  <c r="IU85" i="6"/>
  <c r="IU137" i="6"/>
  <c r="IU151" i="6"/>
  <c r="IU149" i="6"/>
  <c r="IU153" i="6"/>
  <c r="IU142" i="6"/>
  <c r="IU118" i="6"/>
  <c r="IU147" i="6"/>
  <c r="IU117" i="6"/>
  <c r="IU69" i="6"/>
  <c r="IU67" i="6"/>
  <c r="IU68" i="6"/>
  <c r="IU64" i="6"/>
  <c r="IU66" i="6"/>
  <c r="IU65" i="6"/>
  <c r="IU63" i="6"/>
  <c r="IU58" i="6"/>
  <c r="IU57" i="6"/>
  <c r="IU59" i="6"/>
  <c r="IU56" i="6"/>
  <c r="IU55" i="6"/>
  <c r="IU39" i="6"/>
  <c r="IU54" i="6"/>
  <c r="IU53" i="6"/>
  <c r="IU37" i="6"/>
  <c r="IU36" i="6"/>
  <c r="IU35" i="6"/>
  <c r="IU38" i="6"/>
  <c r="IU34" i="6"/>
  <c r="IU33" i="6"/>
  <c r="IU17" i="6"/>
  <c r="IU16" i="6"/>
  <c r="IU15" i="6"/>
  <c r="IU14" i="6"/>
  <c r="IU13" i="6"/>
  <c r="IU12" i="6"/>
  <c r="IU11" i="6"/>
  <c r="IU28" i="6"/>
  <c r="IU22" i="6"/>
  <c r="IU27" i="6"/>
  <c r="IU26" i="6"/>
  <c r="JE82" i="10"/>
  <c r="IU192" i="6"/>
  <c r="IU188" i="6"/>
  <c r="IU187" i="6"/>
  <c r="JF7" i="10"/>
  <c r="JF54" i="10" s="1"/>
  <c r="JF1" i="10"/>
  <c r="IU193" i="6"/>
  <c r="IU194" i="6"/>
  <c r="IU183" i="6"/>
  <c r="IU182" i="6"/>
  <c r="IU181" i="6"/>
  <c r="IU144" i="6"/>
  <c r="IV6" i="6"/>
  <c r="IV1" i="4"/>
  <c r="IV7" i="4"/>
  <c r="JO7" i="3"/>
  <c r="JO1" i="3"/>
  <c r="IV101" i="4" l="1"/>
  <c r="IV102" i="4"/>
  <c r="IV97" i="4"/>
  <c r="IV98" i="4"/>
  <c r="IV100" i="4"/>
  <c r="IV96" i="4"/>
  <c r="IV99" i="4"/>
  <c r="IV75" i="4"/>
  <c r="IV76" i="4"/>
  <c r="IV77" i="4"/>
  <c r="IV79" i="4"/>
  <c r="IV80" i="4"/>
  <c r="IV78" i="4"/>
  <c r="JO102" i="3"/>
  <c r="JO100" i="3"/>
  <c r="JO101" i="3"/>
  <c r="JO99" i="3"/>
  <c r="JO98" i="3"/>
  <c r="JO97" i="3"/>
  <c r="JO96" i="3"/>
  <c r="JO76" i="3"/>
  <c r="JO75" i="3"/>
  <c r="JO77" i="3"/>
  <c r="JO79" i="3"/>
  <c r="JO78" i="3"/>
  <c r="JO80" i="3"/>
  <c r="IV74" i="4"/>
  <c r="IV45" i="4"/>
  <c r="IV46" i="4"/>
  <c r="IV47" i="4"/>
  <c r="IV49" i="4"/>
  <c r="IV48" i="4"/>
  <c r="IV44" i="4"/>
  <c r="JO74" i="3"/>
  <c r="JO44" i="3"/>
  <c r="JO47" i="3"/>
  <c r="JO45" i="3"/>
  <c r="JO46" i="3"/>
  <c r="JO49" i="3"/>
  <c r="JO48" i="3"/>
  <c r="IV43" i="4"/>
  <c r="JO43" i="3"/>
  <c r="JF55" i="10"/>
  <c r="IV151" i="4"/>
  <c r="IV153" i="4"/>
  <c r="IV149" i="4"/>
  <c r="IV147" i="4"/>
  <c r="IV117" i="4"/>
  <c r="IV118" i="4"/>
  <c r="JF81" i="10"/>
  <c r="JG83" i="10" s="1"/>
  <c r="JF74" i="10"/>
  <c r="JF73" i="10"/>
  <c r="JO153" i="3"/>
  <c r="JO151" i="3"/>
  <c r="JO149" i="3"/>
  <c r="JO147" i="3"/>
  <c r="JO117" i="3"/>
  <c r="JO118" i="3"/>
  <c r="JF13" i="10"/>
  <c r="JF12" i="10"/>
  <c r="JO194" i="3"/>
  <c r="JO193" i="3"/>
  <c r="JO192" i="3"/>
  <c r="JO188" i="3"/>
  <c r="JO187" i="3"/>
  <c r="JO183" i="3"/>
  <c r="JO181" i="3"/>
  <c r="JO182" i="3"/>
  <c r="JO144" i="3"/>
  <c r="JO142" i="3"/>
  <c r="JO137" i="3"/>
  <c r="IV194" i="4"/>
  <c r="IV193" i="4"/>
  <c r="IV188" i="4"/>
  <c r="IV187" i="4"/>
  <c r="IV192" i="4"/>
  <c r="IV183" i="4"/>
  <c r="IV182" i="4"/>
  <c r="IV181" i="4"/>
  <c r="IV142" i="4"/>
  <c r="IV137" i="4"/>
  <c r="IV144" i="4"/>
  <c r="JO91" i="3"/>
  <c r="JO89" i="3"/>
  <c r="JO90" i="3"/>
  <c r="JO88" i="3"/>
  <c r="JO87" i="3"/>
  <c r="JO86" i="3"/>
  <c r="JO85" i="3"/>
  <c r="IV90" i="4"/>
  <c r="IV91" i="4"/>
  <c r="IV89" i="4"/>
  <c r="IV88" i="4"/>
  <c r="IV87" i="4"/>
  <c r="IV86" i="4"/>
  <c r="IV85" i="4"/>
  <c r="JO111" i="3"/>
  <c r="JO110" i="3"/>
  <c r="JO109" i="3"/>
  <c r="JO108" i="3"/>
  <c r="IV111" i="4"/>
  <c r="IV109" i="4"/>
  <c r="IV110" i="4"/>
  <c r="IV108" i="4"/>
  <c r="JO107" i="3"/>
  <c r="IV69" i="4"/>
  <c r="IV107" i="4"/>
  <c r="IV67" i="4"/>
  <c r="IV68" i="4"/>
  <c r="IV65" i="4"/>
  <c r="IV66" i="4"/>
  <c r="IV64" i="4"/>
  <c r="IV63" i="4"/>
  <c r="IV58" i="4"/>
  <c r="IV59" i="4"/>
  <c r="IV57" i="4"/>
  <c r="IV56" i="4"/>
  <c r="IV55" i="4"/>
  <c r="IV54" i="4"/>
  <c r="IV53" i="4"/>
  <c r="IV36" i="4"/>
  <c r="IV38" i="4"/>
  <c r="IV37" i="4"/>
  <c r="IV39" i="4"/>
  <c r="IV35" i="4"/>
  <c r="IV33" i="4"/>
  <c r="IV34" i="4"/>
  <c r="JO64" i="3"/>
  <c r="JO65" i="3"/>
  <c r="JO67" i="3"/>
  <c r="JO66" i="3"/>
  <c r="JO68" i="3"/>
  <c r="JO69" i="3"/>
  <c r="JO63" i="3"/>
  <c r="JO54" i="3"/>
  <c r="JO57" i="3"/>
  <c r="JO55" i="3"/>
  <c r="JO58" i="3"/>
  <c r="JO59" i="3"/>
  <c r="JO56" i="3"/>
  <c r="JO53" i="3"/>
  <c r="JO34" i="3"/>
  <c r="JO35" i="3"/>
  <c r="JO36" i="3"/>
  <c r="JO37" i="3"/>
  <c r="JO39" i="3"/>
  <c r="JO38" i="3"/>
  <c r="JO33" i="3"/>
  <c r="JO16" i="3"/>
  <c r="JO15" i="3"/>
  <c r="JO17" i="3"/>
  <c r="JO14" i="3"/>
  <c r="JO13" i="3"/>
  <c r="JO12" i="3"/>
  <c r="JO11" i="3"/>
  <c r="JP6" i="3"/>
  <c r="JO22" i="3"/>
  <c r="JO26" i="3"/>
  <c r="JO27" i="3"/>
  <c r="JO28" i="3"/>
  <c r="IV22" i="4"/>
  <c r="IV16" i="4"/>
  <c r="IV17" i="4"/>
  <c r="IV14" i="4"/>
  <c r="IV15" i="4"/>
  <c r="IV13" i="4"/>
  <c r="IV11" i="4"/>
  <c r="IV12" i="4"/>
  <c r="IV26" i="4"/>
  <c r="IV27" i="4"/>
  <c r="IV28" i="4"/>
  <c r="IW6" i="4"/>
  <c r="JF79" i="10"/>
  <c r="JF80" i="10"/>
  <c r="JF68" i="10"/>
  <c r="JF75" i="10"/>
  <c r="JF65" i="10"/>
  <c r="JF24" i="10"/>
  <c r="JF59" i="10"/>
  <c r="JF25" i="10"/>
  <c r="JF61" i="10"/>
  <c r="JF23" i="10"/>
  <c r="JF15" i="10"/>
  <c r="JF14" i="10"/>
  <c r="JG6" i="10"/>
  <c r="IU116" i="6"/>
  <c r="IV1" i="6"/>
  <c r="IV7" i="6"/>
  <c r="IV102" i="6" l="1"/>
  <c r="IV100" i="6"/>
  <c r="IV101" i="6"/>
  <c r="IV99" i="6"/>
  <c r="IV97" i="6"/>
  <c r="IV98" i="6"/>
  <c r="IV96" i="6"/>
  <c r="IV75" i="6"/>
  <c r="IV76" i="6"/>
  <c r="IV77" i="6"/>
  <c r="IV78" i="6"/>
  <c r="IV79" i="6"/>
  <c r="IV80" i="6"/>
  <c r="IV74" i="6"/>
  <c r="IV46" i="6"/>
  <c r="IV47" i="6"/>
  <c r="IV48" i="6"/>
  <c r="IV44" i="6"/>
  <c r="IV49" i="6"/>
  <c r="IV45" i="6"/>
  <c r="IV43" i="6"/>
  <c r="IV116" i="4"/>
  <c r="JO116" i="3"/>
  <c r="IV108" i="6"/>
  <c r="IV107" i="6"/>
  <c r="IV109" i="6"/>
  <c r="IV110" i="6"/>
  <c r="IV111" i="6"/>
  <c r="IV90" i="6"/>
  <c r="IV91" i="6"/>
  <c r="IV89" i="6"/>
  <c r="IV87" i="6"/>
  <c r="IV88" i="6"/>
  <c r="IV86" i="6"/>
  <c r="IV85" i="6"/>
  <c r="IV151" i="6"/>
  <c r="IV137" i="6"/>
  <c r="IV149" i="6"/>
  <c r="IV153" i="6"/>
  <c r="IV142" i="6"/>
  <c r="IV118" i="6"/>
  <c r="IV147" i="6"/>
  <c r="IV117" i="6"/>
  <c r="IV69" i="6"/>
  <c r="IV68" i="6"/>
  <c r="IV67" i="6"/>
  <c r="IV66" i="6"/>
  <c r="IV65" i="6"/>
  <c r="IV64" i="6"/>
  <c r="IV63" i="6"/>
  <c r="IV58" i="6"/>
  <c r="IV57" i="6"/>
  <c r="IV59" i="6"/>
  <c r="IV56" i="6"/>
  <c r="IV55" i="6"/>
  <c r="IV39" i="6"/>
  <c r="IV54" i="6"/>
  <c r="IV53" i="6"/>
  <c r="IV36" i="6"/>
  <c r="IV38" i="6"/>
  <c r="IV34" i="6"/>
  <c r="IV33" i="6"/>
  <c r="IV17" i="6"/>
  <c r="IV16" i="6"/>
  <c r="IV15" i="6"/>
  <c r="IV37" i="6"/>
  <c r="IV14" i="6"/>
  <c r="IV13" i="6"/>
  <c r="IV12" i="6"/>
  <c r="IV35" i="6"/>
  <c r="IV11" i="6"/>
  <c r="IV22" i="6"/>
  <c r="IV26" i="6"/>
  <c r="IV27" i="6"/>
  <c r="IV28" i="6"/>
  <c r="JF82" i="10"/>
  <c r="IV188" i="6"/>
  <c r="IV187" i="6"/>
  <c r="IV192" i="6"/>
  <c r="JG7" i="10"/>
  <c r="JG54" i="10" s="1"/>
  <c r="JG1" i="10"/>
  <c r="IV193" i="6"/>
  <c r="IV194" i="6"/>
  <c r="IV183" i="6"/>
  <c r="IV181" i="6"/>
  <c r="IV182" i="6"/>
  <c r="IV144" i="6"/>
  <c r="IW6" i="6"/>
  <c r="IW1" i="4"/>
  <c r="IW7" i="4"/>
  <c r="JP7" i="3"/>
  <c r="JP1" i="3"/>
  <c r="IW101" i="4" l="1"/>
  <c r="IW102" i="4"/>
  <c r="IW100" i="4"/>
  <c r="IW99" i="4"/>
  <c r="IW98" i="4"/>
  <c r="IW96" i="4"/>
  <c r="IW97" i="4"/>
  <c r="IW76" i="4"/>
  <c r="IW75" i="4"/>
  <c r="IW77" i="4"/>
  <c r="IW78" i="4"/>
  <c r="IW80" i="4"/>
  <c r="IW79" i="4"/>
  <c r="JP100" i="3"/>
  <c r="JP101" i="3"/>
  <c r="JP102" i="3"/>
  <c r="JP99" i="3"/>
  <c r="JP97" i="3"/>
  <c r="JP96" i="3"/>
  <c r="JP98" i="3"/>
  <c r="JP76" i="3"/>
  <c r="JP77" i="3"/>
  <c r="JP78" i="3"/>
  <c r="JP75" i="3"/>
  <c r="JP79" i="3"/>
  <c r="JP80" i="3"/>
  <c r="IW74" i="4"/>
  <c r="IW44" i="4"/>
  <c r="IW49" i="4"/>
  <c r="IW48" i="4"/>
  <c r="IW46" i="4"/>
  <c r="IW47" i="4"/>
  <c r="IW45" i="4"/>
  <c r="JP44" i="3"/>
  <c r="JP74" i="3"/>
  <c r="JP45" i="3"/>
  <c r="JP46" i="3"/>
  <c r="JP49" i="3"/>
  <c r="JP47" i="3"/>
  <c r="JP48" i="3"/>
  <c r="IW43" i="4"/>
  <c r="JP43" i="3"/>
  <c r="JG55" i="10"/>
  <c r="JP153" i="3"/>
  <c r="JP151" i="3"/>
  <c r="JP147" i="3"/>
  <c r="JP149" i="3"/>
  <c r="JP117" i="3"/>
  <c r="JP118" i="3"/>
  <c r="IW151" i="4"/>
  <c r="IW153" i="4"/>
  <c r="IW147" i="4"/>
  <c r="IW149" i="4"/>
  <c r="IW117" i="4"/>
  <c r="IW118" i="4"/>
  <c r="JG81" i="10"/>
  <c r="JH83" i="10" s="1"/>
  <c r="JG74" i="10"/>
  <c r="JG73" i="10"/>
  <c r="JG12" i="10"/>
  <c r="JG13" i="10"/>
  <c r="JP194" i="3"/>
  <c r="JP193" i="3"/>
  <c r="JP192" i="3"/>
  <c r="JP188" i="3"/>
  <c r="JP187" i="3"/>
  <c r="JP183" i="3"/>
  <c r="JP182" i="3"/>
  <c r="JP181" i="3"/>
  <c r="JP144" i="3"/>
  <c r="JP142" i="3"/>
  <c r="JP137" i="3"/>
  <c r="IW194" i="4"/>
  <c r="IW193" i="4"/>
  <c r="IW192" i="4"/>
  <c r="IW188" i="4"/>
  <c r="IW183" i="4"/>
  <c r="IW187" i="4"/>
  <c r="IW182" i="4"/>
  <c r="IW181" i="4"/>
  <c r="IW137" i="4"/>
  <c r="IW142" i="4"/>
  <c r="IW144" i="4"/>
  <c r="JP91" i="3"/>
  <c r="JP90" i="3"/>
  <c r="JP88" i="3"/>
  <c r="JP89" i="3"/>
  <c r="JP87" i="3"/>
  <c r="JP86" i="3"/>
  <c r="JP85" i="3"/>
  <c r="IW91" i="4"/>
  <c r="IW90" i="4"/>
  <c r="IW89" i="4"/>
  <c r="IW88" i="4"/>
  <c r="IW86" i="4"/>
  <c r="IW87" i="4"/>
  <c r="IW85" i="4"/>
  <c r="JP111" i="3"/>
  <c r="JP110" i="3"/>
  <c r="JP109" i="3"/>
  <c r="JP108" i="3"/>
  <c r="IW110" i="4"/>
  <c r="IW111" i="4"/>
  <c r="IW109" i="4"/>
  <c r="IW108" i="4"/>
  <c r="JP107" i="3"/>
  <c r="IW69" i="4"/>
  <c r="IW107" i="4"/>
  <c r="IW68" i="4"/>
  <c r="IW65" i="4"/>
  <c r="IW66" i="4"/>
  <c r="IW64" i="4"/>
  <c r="IW67" i="4"/>
  <c r="IW63" i="4"/>
  <c r="IW58" i="4"/>
  <c r="IW59" i="4"/>
  <c r="IW57" i="4"/>
  <c r="IW54" i="4"/>
  <c r="IW55" i="4"/>
  <c r="IW53" i="4"/>
  <c r="IW56" i="4"/>
  <c r="IW36" i="4"/>
  <c r="IW34" i="4"/>
  <c r="IW38" i="4"/>
  <c r="IW39" i="4"/>
  <c r="IW37" i="4"/>
  <c r="IW33" i="4"/>
  <c r="IW35" i="4"/>
  <c r="JP64" i="3"/>
  <c r="JP65" i="3"/>
  <c r="JP67" i="3"/>
  <c r="JP66" i="3"/>
  <c r="JP68" i="3"/>
  <c r="JP69" i="3"/>
  <c r="JP63" i="3"/>
  <c r="JP54" i="3"/>
  <c r="JP57" i="3"/>
  <c r="JP55" i="3"/>
  <c r="JP56" i="3"/>
  <c r="JP58" i="3"/>
  <c r="JP59" i="3"/>
  <c r="JP53" i="3"/>
  <c r="JP35" i="3"/>
  <c r="JP34" i="3"/>
  <c r="JP36" i="3"/>
  <c r="JP37" i="3"/>
  <c r="JP39" i="3"/>
  <c r="JP38" i="3"/>
  <c r="JP33" i="3"/>
  <c r="JP16" i="3"/>
  <c r="JP15" i="3"/>
  <c r="JP17" i="3"/>
  <c r="JP14" i="3"/>
  <c r="JP13" i="3"/>
  <c r="JP12" i="3"/>
  <c r="JP11" i="3"/>
  <c r="JQ6" i="3"/>
  <c r="JP22" i="3"/>
  <c r="JP26" i="3"/>
  <c r="JP28" i="3"/>
  <c r="JP27" i="3"/>
  <c r="IW22" i="4"/>
  <c r="IW16" i="4"/>
  <c r="IW17" i="4"/>
  <c r="IW14" i="4"/>
  <c r="IW15" i="4"/>
  <c r="IW11" i="4"/>
  <c r="IW12" i="4"/>
  <c r="IW13" i="4"/>
  <c r="IW26" i="4"/>
  <c r="IW28" i="4"/>
  <c r="IW27" i="4"/>
  <c r="IX6" i="4"/>
  <c r="JG80" i="10"/>
  <c r="JG79" i="10"/>
  <c r="JG68" i="10"/>
  <c r="JG75" i="10"/>
  <c r="JG59" i="10"/>
  <c r="JG25" i="10"/>
  <c r="JG65" i="10"/>
  <c r="JG24" i="10"/>
  <c r="JG61" i="10"/>
  <c r="JG23" i="10"/>
  <c r="JG15" i="10"/>
  <c r="JG14" i="10"/>
  <c r="JH6" i="10"/>
  <c r="IV116" i="6"/>
  <c r="IW1" i="6"/>
  <c r="IW7" i="6"/>
  <c r="IW102" i="6" l="1"/>
  <c r="IW100" i="6"/>
  <c r="IW99" i="6"/>
  <c r="IW101" i="6"/>
  <c r="IW98" i="6"/>
  <c r="IW97" i="6"/>
  <c r="IW96" i="6"/>
  <c r="IW75" i="6"/>
  <c r="IW76" i="6"/>
  <c r="IW77" i="6"/>
  <c r="IW78" i="6"/>
  <c r="IW79" i="6"/>
  <c r="IW80" i="6"/>
  <c r="IW74" i="6"/>
  <c r="IW44" i="6"/>
  <c r="IW49" i="6"/>
  <c r="IW46" i="6"/>
  <c r="IW47" i="6"/>
  <c r="IW48" i="6"/>
  <c r="IW45" i="6"/>
  <c r="IW43" i="6"/>
  <c r="JP116" i="3"/>
  <c r="IW116" i="4"/>
  <c r="IW108" i="6"/>
  <c r="IW109" i="6"/>
  <c r="IW107" i="6"/>
  <c r="IW111" i="6"/>
  <c r="IW110" i="6"/>
  <c r="IW90" i="6"/>
  <c r="IW91" i="6"/>
  <c r="IW88" i="6"/>
  <c r="IW89" i="6"/>
  <c r="IW87" i="6"/>
  <c r="IW86" i="6"/>
  <c r="IW85" i="6"/>
  <c r="IW151" i="6"/>
  <c r="IW137" i="6"/>
  <c r="IW149" i="6"/>
  <c r="IW153" i="6"/>
  <c r="IW142" i="6"/>
  <c r="IW118" i="6"/>
  <c r="IW147" i="6"/>
  <c r="IW117" i="6"/>
  <c r="IW69" i="6"/>
  <c r="IW68" i="6"/>
  <c r="IW67" i="6"/>
  <c r="IW66" i="6"/>
  <c r="IW64" i="6"/>
  <c r="IW65" i="6"/>
  <c r="IW59" i="6"/>
  <c r="IW58" i="6"/>
  <c r="IW63" i="6"/>
  <c r="IW56" i="6"/>
  <c r="IW54" i="6"/>
  <c r="IW53" i="6"/>
  <c r="IW55" i="6"/>
  <c r="IW39" i="6"/>
  <c r="IW37" i="6"/>
  <c r="IW57" i="6"/>
  <c r="IW38" i="6"/>
  <c r="IW36" i="6"/>
  <c r="IW35" i="6"/>
  <c r="IW33" i="6"/>
  <c r="IW17" i="6"/>
  <c r="IW16" i="6"/>
  <c r="IW15" i="6"/>
  <c r="IW34" i="6"/>
  <c r="IW11" i="6"/>
  <c r="IW14" i="6"/>
  <c r="IW12" i="6"/>
  <c r="IW22" i="6"/>
  <c r="IW13" i="6"/>
  <c r="IW26" i="6"/>
  <c r="IW28" i="6"/>
  <c r="IW27" i="6"/>
  <c r="JG82" i="10"/>
  <c r="IW188" i="6"/>
  <c r="IW192" i="6"/>
  <c r="IW187" i="6"/>
  <c r="JH7" i="10"/>
  <c r="JH54" i="10" s="1"/>
  <c r="JH1" i="10"/>
  <c r="IW193" i="6"/>
  <c r="IW194" i="6"/>
  <c r="IW183" i="6"/>
  <c r="IW182" i="6"/>
  <c r="IW181" i="6"/>
  <c r="IW144" i="6"/>
  <c r="IX6" i="6"/>
  <c r="IX7" i="4"/>
  <c r="IX1" i="4"/>
  <c r="JQ7" i="3"/>
  <c r="JQ1" i="3"/>
  <c r="IX101" i="4" l="1"/>
  <c r="IX102" i="4"/>
  <c r="IX100" i="4"/>
  <c r="IX99" i="4"/>
  <c r="IX98" i="4"/>
  <c r="IX96" i="4"/>
  <c r="IX97" i="4"/>
  <c r="IX75" i="4"/>
  <c r="IX77" i="4"/>
  <c r="IX79" i="4"/>
  <c r="IX78" i="4"/>
  <c r="IX76" i="4"/>
  <c r="IX80" i="4"/>
  <c r="JQ102" i="3"/>
  <c r="JQ100" i="3"/>
  <c r="JQ99" i="3"/>
  <c r="JQ101" i="3"/>
  <c r="JQ97" i="3"/>
  <c r="JQ98" i="3"/>
  <c r="JQ96" i="3"/>
  <c r="JQ76" i="3"/>
  <c r="JQ78" i="3"/>
  <c r="JQ77" i="3"/>
  <c r="JQ75" i="3"/>
  <c r="JQ79" i="3"/>
  <c r="JQ80" i="3"/>
  <c r="IX74" i="4"/>
  <c r="IX44" i="4"/>
  <c r="IX45" i="4"/>
  <c r="IX46" i="4"/>
  <c r="IX48" i="4"/>
  <c r="IX49" i="4"/>
  <c r="IX47" i="4"/>
  <c r="JQ74" i="3"/>
  <c r="JQ44" i="3"/>
  <c r="JQ45" i="3"/>
  <c r="JQ46" i="3"/>
  <c r="JQ47" i="3"/>
  <c r="JQ48" i="3"/>
  <c r="JQ49" i="3"/>
  <c r="IX43" i="4"/>
  <c r="JQ43" i="3"/>
  <c r="JH55" i="10"/>
  <c r="JQ151" i="3"/>
  <c r="JQ153" i="3"/>
  <c r="JQ147" i="3"/>
  <c r="JQ149" i="3"/>
  <c r="JQ117" i="3"/>
  <c r="JQ118" i="3"/>
  <c r="IX153" i="4"/>
  <c r="IX151" i="4"/>
  <c r="IX149" i="4"/>
  <c r="IX117" i="4"/>
  <c r="IX147" i="4"/>
  <c r="IX118" i="4"/>
  <c r="JH73" i="10"/>
  <c r="JH81" i="10"/>
  <c r="JI83" i="10" s="1"/>
  <c r="JH74" i="10"/>
  <c r="JH13" i="10"/>
  <c r="JH12" i="10"/>
  <c r="JQ193" i="3"/>
  <c r="JQ194" i="3"/>
  <c r="JQ192" i="3"/>
  <c r="JQ188" i="3"/>
  <c r="JQ187" i="3"/>
  <c r="JQ182" i="3"/>
  <c r="JQ183" i="3"/>
  <c r="JQ181" i="3"/>
  <c r="JQ144" i="3"/>
  <c r="JQ142" i="3"/>
  <c r="JQ137" i="3"/>
  <c r="IX194" i="4"/>
  <c r="IX193" i="4"/>
  <c r="IX192" i="4"/>
  <c r="IX187" i="4"/>
  <c r="IX183" i="4"/>
  <c r="IX182" i="4"/>
  <c r="IX188" i="4"/>
  <c r="IX181" i="4"/>
  <c r="IX144" i="4"/>
  <c r="IX142" i="4"/>
  <c r="IX137" i="4"/>
  <c r="JQ91" i="3"/>
  <c r="JQ90" i="3"/>
  <c r="JQ88" i="3"/>
  <c r="JQ89" i="3"/>
  <c r="JQ87" i="3"/>
  <c r="JQ85" i="3"/>
  <c r="JQ86" i="3"/>
  <c r="IX90" i="4"/>
  <c r="IX91" i="4"/>
  <c r="IX89" i="4"/>
  <c r="IX88" i="4"/>
  <c r="IX86" i="4"/>
  <c r="IX87" i="4"/>
  <c r="IX85" i="4"/>
  <c r="JQ110" i="3"/>
  <c r="JQ109" i="3"/>
  <c r="JQ111" i="3"/>
  <c r="JQ108" i="3"/>
  <c r="IX110" i="4"/>
  <c r="IX108" i="4"/>
  <c r="IX109" i="4"/>
  <c r="IX111" i="4"/>
  <c r="JQ107" i="3"/>
  <c r="IX69" i="4"/>
  <c r="IX107" i="4"/>
  <c r="IX67" i="4"/>
  <c r="IX65" i="4"/>
  <c r="IX66" i="4"/>
  <c r="IX68" i="4"/>
  <c r="IX64" i="4"/>
  <c r="IX63" i="4"/>
  <c r="IX58" i="4"/>
  <c r="IX57" i="4"/>
  <c r="IX59" i="4"/>
  <c r="IX55" i="4"/>
  <c r="IX54" i="4"/>
  <c r="IX38" i="4"/>
  <c r="IX53" i="4"/>
  <c r="IX56" i="4"/>
  <c r="IX39" i="4"/>
  <c r="IX36" i="4"/>
  <c r="IX37" i="4"/>
  <c r="IX33" i="4"/>
  <c r="IX35" i="4"/>
  <c r="IX34" i="4"/>
  <c r="JQ64" i="3"/>
  <c r="JQ65" i="3"/>
  <c r="JQ66" i="3"/>
  <c r="JQ67" i="3"/>
  <c r="JQ68" i="3"/>
  <c r="JQ69" i="3"/>
  <c r="JQ63" i="3"/>
  <c r="JQ56" i="3"/>
  <c r="JQ54" i="3"/>
  <c r="JQ57" i="3"/>
  <c r="JQ59" i="3"/>
  <c r="JQ55" i="3"/>
  <c r="JQ58" i="3"/>
  <c r="JQ53" i="3"/>
  <c r="JQ35" i="3"/>
  <c r="JQ34" i="3"/>
  <c r="JQ37" i="3"/>
  <c r="JQ38" i="3"/>
  <c r="JQ36" i="3"/>
  <c r="JQ39" i="3"/>
  <c r="JQ33" i="3"/>
  <c r="JQ17" i="3"/>
  <c r="JQ16" i="3"/>
  <c r="JQ15" i="3"/>
  <c r="JQ13" i="3"/>
  <c r="JQ12" i="3"/>
  <c r="JQ11" i="3"/>
  <c r="JQ14" i="3"/>
  <c r="JR6" i="3"/>
  <c r="JQ22" i="3"/>
  <c r="JQ27" i="3"/>
  <c r="JQ26" i="3"/>
  <c r="JQ28" i="3"/>
  <c r="IX22" i="4"/>
  <c r="IX16" i="4"/>
  <c r="IX17" i="4"/>
  <c r="IX15" i="4"/>
  <c r="IX13" i="4"/>
  <c r="IX11" i="4"/>
  <c r="IX14" i="4"/>
  <c r="IX12" i="4"/>
  <c r="IX27" i="4"/>
  <c r="IX26" i="4"/>
  <c r="IX28" i="4"/>
  <c r="IY6" i="4"/>
  <c r="JH79" i="10"/>
  <c r="JH80" i="10"/>
  <c r="JH68" i="10"/>
  <c r="JH75" i="10"/>
  <c r="JH24" i="10"/>
  <c r="JH65" i="10"/>
  <c r="JH59" i="10"/>
  <c r="JH25" i="10"/>
  <c r="JH61" i="10"/>
  <c r="JH23" i="10"/>
  <c r="JH15" i="10"/>
  <c r="JH14" i="10"/>
  <c r="JI6" i="10"/>
  <c r="IW116" i="6"/>
  <c r="IX1" i="6"/>
  <c r="IX7" i="6"/>
  <c r="IX101" i="6" l="1"/>
  <c r="IX102" i="6"/>
  <c r="IX100" i="6"/>
  <c r="IX98" i="6"/>
  <c r="IX96" i="6"/>
  <c r="IX99" i="6"/>
  <c r="IX97" i="6"/>
  <c r="IX75" i="6"/>
  <c r="IX79" i="6"/>
  <c r="IX77" i="6"/>
  <c r="IX78" i="6"/>
  <c r="IX80" i="6"/>
  <c r="IX76" i="6"/>
  <c r="IX45" i="6"/>
  <c r="IX46" i="6"/>
  <c r="IX74" i="6"/>
  <c r="IX44" i="6"/>
  <c r="IX49" i="6"/>
  <c r="IX47" i="6"/>
  <c r="IX48" i="6"/>
  <c r="IX43" i="6"/>
  <c r="IX116" i="4"/>
  <c r="JQ116" i="3"/>
  <c r="IX107" i="6"/>
  <c r="IX108" i="6"/>
  <c r="IX109" i="6"/>
  <c r="IX110" i="6"/>
  <c r="IX111" i="6"/>
  <c r="IX90" i="6"/>
  <c r="IX91" i="6"/>
  <c r="IX88" i="6"/>
  <c r="IX89" i="6"/>
  <c r="IX86" i="6"/>
  <c r="IX87" i="6"/>
  <c r="IX85" i="6"/>
  <c r="IX151" i="6"/>
  <c r="IX137" i="6"/>
  <c r="IX149" i="6"/>
  <c r="IX153" i="6"/>
  <c r="IX142" i="6"/>
  <c r="IX118" i="6"/>
  <c r="IX147" i="6"/>
  <c r="IX117" i="6"/>
  <c r="IX66" i="6"/>
  <c r="IX65" i="6"/>
  <c r="IX68" i="6"/>
  <c r="IX64" i="6"/>
  <c r="IX67" i="6"/>
  <c r="IX69" i="6"/>
  <c r="IX59" i="6"/>
  <c r="IX63" i="6"/>
  <c r="IX58" i="6"/>
  <c r="IX56" i="6"/>
  <c r="IX54" i="6"/>
  <c r="IX53" i="6"/>
  <c r="IX39" i="6"/>
  <c r="IX37" i="6"/>
  <c r="IX57" i="6"/>
  <c r="IX38" i="6"/>
  <c r="IX36" i="6"/>
  <c r="IX55" i="6"/>
  <c r="IX35" i="6"/>
  <c r="IX33" i="6"/>
  <c r="IX34" i="6"/>
  <c r="IX17" i="6"/>
  <c r="IX16" i="6"/>
  <c r="IX15" i="6"/>
  <c r="IX14" i="6"/>
  <c r="IX12" i="6"/>
  <c r="IX13" i="6"/>
  <c r="IX11" i="6"/>
  <c r="IX22" i="6"/>
  <c r="IX27" i="6"/>
  <c r="IX28" i="6"/>
  <c r="IX26" i="6"/>
  <c r="JH82" i="10"/>
  <c r="IX192" i="6"/>
  <c r="IX187" i="6"/>
  <c r="IX188" i="6"/>
  <c r="JI1" i="10"/>
  <c r="JI7" i="10"/>
  <c r="JI54" i="10" s="1"/>
  <c r="IX193" i="6"/>
  <c r="IX194" i="6"/>
  <c r="IX183" i="6"/>
  <c r="IX182" i="6"/>
  <c r="IX181" i="6"/>
  <c r="IX144" i="6"/>
  <c r="IY6" i="6"/>
  <c r="IY7" i="4"/>
  <c r="IY1" i="4"/>
  <c r="JR7" i="3"/>
  <c r="JR1" i="3"/>
  <c r="IY102" i="4" l="1"/>
  <c r="IY100" i="4"/>
  <c r="IY99" i="4"/>
  <c r="IY101" i="4"/>
  <c r="IY98" i="4"/>
  <c r="IY75" i="4"/>
  <c r="IY80" i="4"/>
  <c r="IY79" i="4"/>
  <c r="IY78" i="4"/>
  <c r="IY96" i="4"/>
  <c r="IY77" i="4"/>
  <c r="IY97" i="4"/>
  <c r="IY76" i="4"/>
  <c r="JR99" i="3"/>
  <c r="JR101" i="3"/>
  <c r="JR97" i="3"/>
  <c r="JR102" i="3"/>
  <c r="JR98" i="3"/>
  <c r="JR100" i="3"/>
  <c r="JR96" i="3"/>
  <c r="JR75" i="3"/>
  <c r="JR76" i="3"/>
  <c r="JR78" i="3"/>
  <c r="JR77" i="3"/>
  <c r="JR80" i="3"/>
  <c r="JR79" i="3"/>
  <c r="IY45" i="4"/>
  <c r="IY74" i="4"/>
  <c r="IY44" i="4"/>
  <c r="IY47" i="4"/>
  <c r="IY46" i="4"/>
  <c r="IY49" i="4"/>
  <c r="IY48" i="4"/>
  <c r="JR74" i="3"/>
  <c r="JR46" i="3"/>
  <c r="JR44" i="3"/>
  <c r="JR48" i="3"/>
  <c r="JR49" i="3"/>
  <c r="JR45" i="3"/>
  <c r="JR47" i="3"/>
  <c r="IY43" i="4"/>
  <c r="JR43" i="3"/>
  <c r="JI55" i="10"/>
  <c r="JI73" i="10"/>
  <c r="JI81" i="10"/>
  <c r="JJ83" i="10" s="1"/>
  <c r="JI74" i="10"/>
  <c r="JR153" i="3"/>
  <c r="JR147" i="3"/>
  <c r="JR149" i="3"/>
  <c r="JR118" i="3"/>
  <c r="JR117" i="3"/>
  <c r="JR151" i="3"/>
  <c r="IY153" i="4"/>
  <c r="IY151" i="4"/>
  <c r="IY117" i="4"/>
  <c r="IY147" i="4"/>
  <c r="IY118" i="4"/>
  <c r="IY149" i="4"/>
  <c r="JI13" i="10"/>
  <c r="JI12" i="10"/>
  <c r="JR193" i="3"/>
  <c r="JR192" i="3"/>
  <c r="JR194" i="3"/>
  <c r="JR188" i="3"/>
  <c r="JR183" i="3"/>
  <c r="JR187" i="3"/>
  <c r="JR182" i="3"/>
  <c r="JR181" i="3"/>
  <c r="JR142" i="3"/>
  <c r="JR144" i="3"/>
  <c r="JR137" i="3"/>
  <c r="IY194" i="4"/>
  <c r="IY193" i="4"/>
  <c r="IY188" i="4"/>
  <c r="IY187" i="4"/>
  <c r="IY192" i="4"/>
  <c r="IY182" i="4"/>
  <c r="IY181" i="4"/>
  <c r="IY183" i="4"/>
  <c r="IY142" i="4"/>
  <c r="IY137" i="4"/>
  <c r="IY144" i="4"/>
  <c r="JR90" i="3"/>
  <c r="JR88" i="3"/>
  <c r="JR91" i="3"/>
  <c r="JR89" i="3"/>
  <c r="JR86" i="3"/>
  <c r="JR87" i="3"/>
  <c r="JR85" i="3"/>
  <c r="IY91" i="4"/>
  <c r="IY90" i="4"/>
  <c r="IY89" i="4"/>
  <c r="IY87" i="4"/>
  <c r="IY88" i="4"/>
  <c r="IY85" i="4"/>
  <c r="IY86" i="4"/>
  <c r="IY111" i="4"/>
  <c r="IY109" i="4"/>
  <c r="IY110" i="4"/>
  <c r="IY108" i="4"/>
  <c r="JR110" i="3"/>
  <c r="JR109" i="3"/>
  <c r="JR111" i="3"/>
  <c r="JR108" i="3"/>
  <c r="JR107" i="3"/>
  <c r="IY107" i="4"/>
  <c r="IY68" i="4"/>
  <c r="IY65" i="4"/>
  <c r="IY66" i="4"/>
  <c r="IY67" i="4"/>
  <c r="IY64" i="4"/>
  <c r="IY69" i="4"/>
  <c r="IY63" i="4"/>
  <c r="IY59" i="4"/>
  <c r="IY58" i="4"/>
  <c r="IY57" i="4"/>
  <c r="IY55" i="4"/>
  <c r="IY53" i="4"/>
  <c r="IY56" i="4"/>
  <c r="IY39" i="4"/>
  <c r="IY38" i="4"/>
  <c r="IY54" i="4"/>
  <c r="IY37" i="4"/>
  <c r="IY33" i="4"/>
  <c r="IY35" i="4"/>
  <c r="IY34" i="4"/>
  <c r="IY36" i="4"/>
  <c r="JR64" i="3"/>
  <c r="JR65" i="3"/>
  <c r="JR66" i="3"/>
  <c r="JR67" i="3"/>
  <c r="JR68" i="3"/>
  <c r="JR69" i="3"/>
  <c r="JR63" i="3"/>
  <c r="JR56" i="3"/>
  <c r="JR54" i="3"/>
  <c r="JR59" i="3"/>
  <c r="JR57" i="3"/>
  <c r="JR58" i="3"/>
  <c r="JR55" i="3"/>
  <c r="JR53" i="3"/>
  <c r="JR35" i="3"/>
  <c r="JR36" i="3"/>
  <c r="JR38" i="3"/>
  <c r="JR34" i="3"/>
  <c r="JR37" i="3"/>
  <c r="JR39" i="3"/>
  <c r="JR33" i="3"/>
  <c r="JR17" i="3"/>
  <c r="JR16" i="3"/>
  <c r="JR14" i="3"/>
  <c r="JR15" i="3"/>
  <c r="JR12" i="3"/>
  <c r="JR13" i="3"/>
  <c r="JR11" i="3"/>
  <c r="JS6" i="3"/>
  <c r="JR28" i="3"/>
  <c r="JR22" i="3"/>
  <c r="JR26" i="3"/>
  <c r="JR27" i="3"/>
  <c r="IY27" i="4"/>
  <c r="IY17" i="4"/>
  <c r="IY22" i="4"/>
  <c r="IY15" i="4"/>
  <c r="IY13" i="4"/>
  <c r="IY16" i="4"/>
  <c r="IY14" i="4"/>
  <c r="IY12" i="4"/>
  <c r="IY11" i="4"/>
  <c r="IY28" i="4"/>
  <c r="IY26" i="4"/>
  <c r="IZ6" i="4"/>
  <c r="JI79" i="10"/>
  <c r="JI80" i="10"/>
  <c r="JI68" i="10"/>
  <c r="JI75" i="10"/>
  <c r="JI61" i="10"/>
  <c r="JI59" i="10"/>
  <c r="JI25" i="10"/>
  <c r="JI65" i="10"/>
  <c r="JI24" i="10"/>
  <c r="JI23" i="10"/>
  <c r="JI15" i="10"/>
  <c r="JI14" i="10"/>
  <c r="JJ6" i="10"/>
  <c r="IX116" i="6"/>
  <c r="IY1" i="6"/>
  <c r="IY7" i="6"/>
  <c r="IY102" i="6" l="1"/>
  <c r="IY99" i="6"/>
  <c r="IY100" i="6"/>
  <c r="IY101" i="6"/>
  <c r="IY97" i="6"/>
  <c r="IY96" i="6"/>
  <c r="IY98" i="6"/>
  <c r="IY75" i="6"/>
  <c r="IY76" i="6"/>
  <c r="IY77" i="6"/>
  <c r="IY78" i="6"/>
  <c r="IY79" i="6"/>
  <c r="IY80" i="6"/>
  <c r="IY74" i="6"/>
  <c r="IY45" i="6"/>
  <c r="IY46" i="6"/>
  <c r="IY47" i="6"/>
  <c r="IY48" i="6"/>
  <c r="IY44" i="6"/>
  <c r="IY49" i="6"/>
  <c r="IY43" i="6"/>
  <c r="JR116" i="3"/>
  <c r="IY116" i="4"/>
  <c r="IY107" i="6"/>
  <c r="IY108" i="6"/>
  <c r="IY109" i="6"/>
  <c r="IY111" i="6"/>
  <c r="IY110" i="6"/>
  <c r="IY90" i="6"/>
  <c r="IY91" i="6"/>
  <c r="IY89" i="6"/>
  <c r="IY88" i="6"/>
  <c r="IY86" i="6"/>
  <c r="IY87" i="6"/>
  <c r="IY85" i="6"/>
  <c r="IY151" i="6"/>
  <c r="IY137" i="6"/>
  <c r="IY149" i="6"/>
  <c r="IY153" i="6"/>
  <c r="IY142" i="6"/>
  <c r="IY118" i="6"/>
  <c r="IY147" i="6"/>
  <c r="IY117" i="6"/>
  <c r="IY66" i="6"/>
  <c r="IY68" i="6"/>
  <c r="IY69" i="6"/>
  <c r="IY67" i="6"/>
  <c r="IY65" i="6"/>
  <c r="IY64" i="6"/>
  <c r="IY63" i="6"/>
  <c r="IY59" i="6"/>
  <c r="IY56" i="6"/>
  <c r="IY58" i="6"/>
  <c r="IY57" i="6"/>
  <c r="IY54" i="6"/>
  <c r="IY53" i="6"/>
  <c r="IY55" i="6"/>
  <c r="IY39" i="6"/>
  <c r="IY38" i="6"/>
  <c r="IY36" i="6"/>
  <c r="IY34" i="6"/>
  <c r="IY37" i="6"/>
  <c r="IY33" i="6"/>
  <c r="IY35" i="6"/>
  <c r="IY15" i="6"/>
  <c r="IY17" i="6"/>
  <c r="IY14" i="6"/>
  <c r="IY13" i="6"/>
  <c r="IY12" i="6"/>
  <c r="IY11" i="6"/>
  <c r="IY16" i="6"/>
  <c r="IY22" i="6"/>
  <c r="IY26" i="6"/>
  <c r="IY27" i="6"/>
  <c r="IY28" i="6"/>
  <c r="JI82" i="10"/>
  <c r="IY192" i="6"/>
  <c r="IY188" i="6"/>
  <c r="IY187" i="6"/>
  <c r="JJ1" i="10"/>
  <c r="JJ7" i="10"/>
  <c r="JJ54" i="10" s="1"/>
  <c r="IY193" i="6"/>
  <c r="IY194" i="6"/>
  <c r="IY183" i="6"/>
  <c r="IY182" i="6"/>
  <c r="IY181" i="6"/>
  <c r="IY144" i="6"/>
  <c r="IZ6" i="6"/>
  <c r="IZ1" i="4"/>
  <c r="IZ7" i="4"/>
  <c r="JS7" i="3"/>
  <c r="JS1" i="3"/>
  <c r="IZ102" i="4" l="1"/>
  <c r="IZ101" i="4"/>
  <c r="IZ99" i="4"/>
  <c r="IZ100" i="4"/>
  <c r="IZ98" i="4"/>
  <c r="IZ97" i="4"/>
  <c r="IZ96" i="4"/>
  <c r="IZ75" i="4"/>
  <c r="IZ77" i="4"/>
  <c r="IZ80" i="4"/>
  <c r="IZ79" i="4"/>
  <c r="IZ78" i="4"/>
  <c r="IZ76" i="4"/>
  <c r="JS101" i="3"/>
  <c r="JS102" i="3"/>
  <c r="JS99" i="3"/>
  <c r="JS98" i="3"/>
  <c r="JS97" i="3"/>
  <c r="JS100" i="3"/>
  <c r="JS78" i="3"/>
  <c r="JS96" i="3"/>
  <c r="JS77" i="3"/>
  <c r="JS76" i="3"/>
  <c r="JS80" i="3"/>
  <c r="JS75" i="3"/>
  <c r="JS79" i="3"/>
  <c r="IZ74" i="4"/>
  <c r="IZ46" i="4"/>
  <c r="IZ44" i="4"/>
  <c r="IZ45" i="4"/>
  <c r="IZ48" i="4"/>
  <c r="IZ47" i="4"/>
  <c r="IZ49" i="4"/>
  <c r="JS74" i="3"/>
  <c r="JS45" i="3"/>
  <c r="JS44" i="3"/>
  <c r="JS46" i="3"/>
  <c r="JS47" i="3"/>
  <c r="JS49" i="3"/>
  <c r="JS48" i="3"/>
  <c r="IZ43" i="4"/>
  <c r="JS43" i="3"/>
  <c r="JJ55" i="10"/>
  <c r="JS153" i="3"/>
  <c r="JS151" i="3"/>
  <c r="JS149" i="3"/>
  <c r="JS147" i="3"/>
  <c r="JS118" i="3"/>
  <c r="JS117" i="3"/>
  <c r="JJ73" i="10"/>
  <c r="JJ81" i="10"/>
  <c r="JK83" i="10" s="1"/>
  <c r="JJ74" i="10"/>
  <c r="IZ151" i="4"/>
  <c r="IZ147" i="4"/>
  <c r="IZ149" i="4"/>
  <c r="IZ118" i="4"/>
  <c r="IZ153" i="4"/>
  <c r="IZ117" i="4"/>
  <c r="JJ13" i="10"/>
  <c r="JJ12" i="10"/>
  <c r="JS193" i="3"/>
  <c r="JS192" i="3"/>
  <c r="JS194" i="3"/>
  <c r="JS188" i="3"/>
  <c r="JS183" i="3"/>
  <c r="JS187" i="3"/>
  <c r="JS181" i="3"/>
  <c r="JS182" i="3"/>
  <c r="JS142" i="3"/>
  <c r="JS144" i="3"/>
  <c r="JS137" i="3"/>
  <c r="IZ194" i="4"/>
  <c r="IZ193" i="4"/>
  <c r="IZ192" i="4"/>
  <c r="IZ188" i="4"/>
  <c r="IZ187" i="4"/>
  <c r="IZ183" i="4"/>
  <c r="IZ182" i="4"/>
  <c r="IZ181" i="4"/>
  <c r="IZ144" i="4"/>
  <c r="IZ142" i="4"/>
  <c r="IZ137" i="4"/>
  <c r="JS91" i="3"/>
  <c r="JS88" i="3"/>
  <c r="JS90" i="3"/>
  <c r="JS89" i="3"/>
  <c r="JS86" i="3"/>
  <c r="JS85" i="3"/>
  <c r="JS87" i="3"/>
  <c r="IZ91" i="4"/>
  <c r="IZ90" i="4"/>
  <c r="IZ87" i="4"/>
  <c r="IZ88" i="4"/>
  <c r="IZ89" i="4"/>
  <c r="IZ86" i="4"/>
  <c r="IZ85" i="4"/>
  <c r="JS110" i="3"/>
  <c r="JS111" i="3"/>
  <c r="JS109" i="3"/>
  <c r="JS108" i="3"/>
  <c r="IZ111" i="4"/>
  <c r="IZ109" i="4"/>
  <c r="IZ110" i="4"/>
  <c r="IZ108" i="4"/>
  <c r="JS107" i="3"/>
  <c r="IZ69" i="4"/>
  <c r="IZ107" i="4"/>
  <c r="IZ67" i="4"/>
  <c r="IZ66" i="4"/>
  <c r="IZ68" i="4"/>
  <c r="IZ65" i="4"/>
  <c r="IZ64" i="4"/>
  <c r="IZ63" i="4"/>
  <c r="IZ59" i="4"/>
  <c r="IZ58" i="4"/>
  <c r="IZ57" i="4"/>
  <c r="IZ56" i="4"/>
  <c r="IZ55" i="4"/>
  <c r="IZ53" i="4"/>
  <c r="IZ38" i="4"/>
  <c r="IZ54" i="4"/>
  <c r="IZ37" i="4"/>
  <c r="IZ39" i="4"/>
  <c r="IZ36" i="4"/>
  <c r="IZ33" i="4"/>
  <c r="IZ35" i="4"/>
  <c r="IZ34" i="4"/>
  <c r="JS64" i="3"/>
  <c r="JS65" i="3"/>
  <c r="JS66" i="3"/>
  <c r="JS67" i="3"/>
  <c r="JS69" i="3"/>
  <c r="JS68" i="3"/>
  <c r="JS63" i="3"/>
  <c r="JS56" i="3"/>
  <c r="JS54" i="3"/>
  <c r="JS59" i="3"/>
  <c r="JS55" i="3"/>
  <c r="JS58" i="3"/>
  <c r="JS57" i="3"/>
  <c r="JS53" i="3"/>
  <c r="JS35" i="3"/>
  <c r="JS34" i="3"/>
  <c r="JS36" i="3"/>
  <c r="JS37" i="3"/>
  <c r="JS39" i="3"/>
  <c r="JS38" i="3"/>
  <c r="JS17" i="3"/>
  <c r="JS16" i="3"/>
  <c r="JS15" i="3"/>
  <c r="JS33" i="3"/>
  <c r="JS14" i="3"/>
  <c r="JS12" i="3"/>
  <c r="JS11" i="3"/>
  <c r="JS13" i="3"/>
  <c r="JT6" i="3"/>
  <c r="JS26" i="3"/>
  <c r="JS22" i="3"/>
  <c r="JS27" i="3"/>
  <c r="JS28" i="3"/>
  <c r="IZ26" i="4"/>
  <c r="IZ17" i="4"/>
  <c r="IZ22" i="4"/>
  <c r="IZ16" i="4"/>
  <c r="IZ15" i="4"/>
  <c r="IZ13" i="4"/>
  <c r="IZ14" i="4"/>
  <c r="IZ12" i="4"/>
  <c r="IZ11" i="4"/>
  <c r="IZ27" i="4"/>
  <c r="IZ28" i="4"/>
  <c r="JA6" i="4"/>
  <c r="JJ80" i="10"/>
  <c r="JJ79" i="10"/>
  <c r="JJ68" i="10"/>
  <c r="JJ75" i="10"/>
  <c r="JJ61" i="10"/>
  <c r="JJ25" i="10"/>
  <c r="JJ59" i="10"/>
  <c r="JJ65" i="10"/>
  <c r="JJ24" i="10"/>
  <c r="JJ23" i="10"/>
  <c r="JJ15" i="10"/>
  <c r="JJ14" i="10"/>
  <c r="JK6" i="10"/>
  <c r="IY116" i="6"/>
  <c r="IZ7" i="6"/>
  <c r="IZ1" i="6"/>
  <c r="IZ102" i="6" l="1"/>
  <c r="IZ101" i="6"/>
  <c r="IZ100" i="6"/>
  <c r="IZ97" i="6"/>
  <c r="IZ98" i="6"/>
  <c r="IZ96" i="6"/>
  <c r="IZ75" i="6"/>
  <c r="IZ99" i="6"/>
  <c r="IZ76" i="6"/>
  <c r="IZ80" i="6"/>
  <c r="IZ77" i="6"/>
  <c r="IZ78" i="6"/>
  <c r="IZ79" i="6"/>
  <c r="JS116" i="3"/>
  <c r="IZ74" i="6"/>
  <c r="IZ44" i="6"/>
  <c r="IZ45" i="6"/>
  <c r="IZ46" i="6"/>
  <c r="IZ47" i="6"/>
  <c r="IZ48" i="6"/>
  <c r="IZ49" i="6"/>
  <c r="IZ116" i="4"/>
  <c r="IZ43" i="6"/>
  <c r="IZ107" i="6"/>
  <c r="IZ108" i="6"/>
  <c r="IZ110" i="6"/>
  <c r="IZ109" i="6"/>
  <c r="IZ111" i="6"/>
  <c r="IZ91" i="6"/>
  <c r="IZ90" i="6"/>
  <c r="IZ88" i="6"/>
  <c r="IZ89" i="6"/>
  <c r="IZ87" i="6"/>
  <c r="IZ86" i="6"/>
  <c r="IZ85" i="6"/>
  <c r="IZ151" i="6"/>
  <c r="IZ137" i="6"/>
  <c r="IZ149" i="6"/>
  <c r="IZ153" i="6"/>
  <c r="IZ142" i="6"/>
  <c r="IZ118" i="6"/>
  <c r="IZ147" i="6"/>
  <c r="IZ117" i="6"/>
  <c r="IZ69" i="6"/>
  <c r="IZ68" i="6"/>
  <c r="IZ67" i="6"/>
  <c r="IZ66" i="6"/>
  <c r="IZ65" i="6"/>
  <c r="IZ64" i="6"/>
  <c r="IZ63" i="6"/>
  <c r="IZ59" i="6"/>
  <c r="IZ58" i="6"/>
  <c r="IZ57" i="6"/>
  <c r="IZ56" i="6"/>
  <c r="IZ53" i="6"/>
  <c r="IZ55" i="6"/>
  <c r="IZ54" i="6"/>
  <c r="IZ38" i="6"/>
  <c r="IZ36" i="6"/>
  <c r="IZ37" i="6"/>
  <c r="IZ33" i="6"/>
  <c r="IZ35" i="6"/>
  <c r="IZ39" i="6"/>
  <c r="IZ15" i="6"/>
  <c r="IZ17" i="6"/>
  <c r="IZ14" i="6"/>
  <c r="IZ13" i="6"/>
  <c r="IZ12" i="6"/>
  <c r="IZ11" i="6"/>
  <c r="IZ34" i="6"/>
  <c r="IZ22" i="6"/>
  <c r="IZ16" i="6"/>
  <c r="IZ26" i="6"/>
  <c r="IZ27" i="6"/>
  <c r="IZ28" i="6"/>
  <c r="JJ82" i="10"/>
  <c r="IZ192" i="6"/>
  <c r="IZ188" i="6"/>
  <c r="IZ187" i="6"/>
  <c r="JK1" i="10"/>
  <c r="JK7" i="10"/>
  <c r="JK54" i="10" s="1"/>
  <c r="IZ193" i="6"/>
  <c r="IZ194" i="6"/>
  <c r="IZ182" i="6"/>
  <c r="IZ183" i="6"/>
  <c r="IZ181" i="6"/>
  <c r="IZ144" i="6"/>
  <c r="JA6" i="6"/>
  <c r="JA7" i="4"/>
  <c r="JA1" i="4"/>
  <c r="JT7" i="3"/>
  <c r="JT1" i="3"/>
  <c r="JA102" i="4" l="1"/>
  <c r="JA101" i="4"/>
  <c r="JA99" i="4"/>
  <c r="JA100" i="4"/>
  <c r="JA97" i="4"/>
  <c r="JA75" i="4"/>
  <c r="JA96" i="4"/>
  <c r="JA76" i="4"/>
  <c r="JA98" i="4"/>
  <c r="JA80" i="4"/>
  <c r="JA79" i="4"/>
  <c r="JA77" i="4"/>
  <c r="JA78" i="4"/>
  <c r="JT102" i="3"/>
  <c r="JT100" i="3"/>
  <c r="JT101" i="3"/>
  <c r="JT99" i="3"/>
  <c r="JT98" i="3"/>
  <c r="JT97" i="3"/>
  <c r="JT96" i="3"/>
  <c r="JT77" i="3"/>
  <c r="JT75" i="3"/>
  <c r="JT78" i="3"/>
  <c r="JT80" i="3"/>
  <c r="JT76" i="3"/>
  <c r="JT79" i="3"/>
  <c r="JA74" i="4"/>
  <c r="JA44" i="4"/>
  <c r="JA45" i="4"/>
  <c r="JA49" i="4"/>
  <c r="JA48" i="4"/>
  <c r="JA47" i="4"/>
  <c r="JA46" i="4"/>
  <c r="JT74" i="3"/>
  <c r="JT45" i="3"/>
  <c r="JT44" i="3"/>
  <c r="JT46" i="3"/>
  <c r="JT47" i="3"/>
  <c r="JT48" i="3"/>
  <c r="JT49" i="3"/>
  <c r="JA43" i="4"/>
  <c r="JT43" i="3"/>
  <c r="JK55" i="10"/>
  <c r="JT153" i="3"/>
  <c r="JT151" i="3"/>
  <c r="JT149" i="3"/>
  <c r="JT147" i="3"/>
  <c r="JT118" i="3"/>
  <c r="JT117" i="3"/>
  <c r="JA151" i="4"/>
  <c r="JA153" i="4"/>
  <c r="JA149" i="4"/>
  <c r="JA147" i="4"/>
  <c r="JA118" i="4"/>
  <c r="JA117" i="4"/>
  <c r="JK73" i="10"/>
  <c r="JK74" i="10"/>
  <c r="JK81" i="10"/>
  <c r="JL83" i="10" s="1"/>
  <c r="JK13" i="10"/>
  <c r="JK12" i="10"/>
  <c r="JT194" i="3"/>
  <c r="JT188" i="3"/>
  <c r="JT193" i="3"/>
  <c r="JT187" i="3"/>
  <c r="JT192" i="3"/>
  <c r="JT183" i="3"/>
  <c r="JT182" i="3"/>
  <c r="JT181" i="3"/>
  <c r="JT142" i="3"/>
  <c r="JT144" i="3"/>
  <c r="JT137" i="3"/>
  <c r="JA193" i="4"/>
  <c r="JA192" i="4"/>
  <c r="JA194" i="4"/>
  <c r="JA187" i="4"/>
  <c r="JA188" i="4"/>
  <c r="JA181" i="4"/>
  <c r="JA182" i="4"/>
  <c r="JA183" i="4"/>
  <c r="JA142" i="4"/>
  <c r="JA144" i="4"/>
  <c r="JA137" i="4"/>
  <c r="JT90" i="3"/>
  <c r="JT91" i="3"/>
  <c r="JT89" i="3"/>
  <c r="JT86" i="3"/>
  <c r="JT88" i="3"/>
  <c r="JT87" i="3"/>
  <c r="JT85" i="3"/>
  <c r="JA91" i="4"/>
  <c r="JA90" i="4"/>
  <c r="JA87" i="4"/>
  <c r="JA88" i="4"/>
  <c r="JA89" i="4"/>
  <c r="JA86" i="4"/>
  <c r="JA85" i="4"/>
  <c r="JA111" i="4"/>
  <c r="JA110" i="4"/>
  <c r="JA108" i="4"/>
  <c r="JA109" i="4"/>
  <c r="JT111" i="3"/>
  <c r="JT109" i="3"/>
  <c r="JT108" i="3"/>
  <c r="JT110" i="3"/>
  <c r="JT107" i="3"/>
  <c r="JA107" i="4"/>
  <c r="JA67" i="4"/>
  <c r="JA68" i="4"/>
  <c r="JA69" i="4"/>
  <c r="JA65" i="4"/>
  <c r="JA66" i="4"/>
  <c r="JA64" i="4"/>
  <c r="JA63" i="4"/>
  <c r="JA59" i="4"/>
  <c r="JA58" i="4"/>
  <c r="JA56" i="4"/>
  <c r="JA57" i="4"/>
  <c r="JA55" i="4"/>
  <c r="JA54" i="4"/>
  <c r="JA38" i="4"/>
  <c r="JA37" i="4"/>
  <c r="JA35" i="4"/>
  <c r="JA53" i="4"/>
  <c r="JA39" i="4"/>
  <c r="JA33" i="4"/>
  <c r="JA34" i="4"/>
  <c r="JA36" i="4"/>
  <c r="JT64" i="3"/>
  <c r="JT65" i="3"/>
  <c r="JT66" i="3"/>
  <c r="JT68" i="3"/>
  <c r="JT67" i="3"/>
  <c r="JT69" i="3"/>
  <c r="JT63" i="3"/>
  <c r="JT55" i="3"/>
  <c r="JT56" i="3"/>
  <c r="JT57" i="3"/>
  <c r="JT58" i="3"/>
  <c r="JT54" i="3"/>
  <c r="JT59" i="3"/>
  <c r="JT53" i="3"/>
  <c r="JT34" i="3"/>
  <c r="JT37" i="3"/>
  <c r="JT38" i="3"/>
  <c r="JT36" i="3"/>
  <c r="JT35" i="3"/>
  <c r="JT39" i="3"/>
  <c r="JT17" i="3"/>
  <c r="JT16" i="3"/>
  <c r="JT15" i="3"/>
  <c r="JT33" i="3"/>
  <c r="JT14" i="3"/>
  <c r="JT13" i="3"/>
  <c r="JT12" i="3"/>
  <c r="JT11" i="3"/>
  <c r="JU6" i="3"/>
  <c r="JT26" i="3"/>
  <c r="JT22" i="3"/>
  <c r="JT28" i="3"/>
  <c r="JT27" i="3"/>
  <c r="JA26" i="4"/>
  <c r="JA17" i="4"/>
  <c r="JA22" i="4"/>
  <c r="JA15" i="4"/>
  <c r="JA16" i="4"/>
  <c r="JA14" i="4"/>
  <c r="JA12" i="4"/>
  <c r="JA13" i="4"/>
  <c r="JA11" i="4"/>
  <c r="JA28" i="4"/>
  <c r="JA27" i="4"/>
  <c r="JB6" i="4"/>
  <c r="JK80" i="10"/>
  <c r="JK79" i="10"/>
  <c r="JK68" i="10"/>
  <c r="JK75" i="10"/>
  <c r="JK61" i="10"/>
  <c r="JK24" i="10"/>
  <c r="JK65" i="10"/>
  <c r="JK59" i="10"/>
  <c r="JK25" i="10"/>
  <c r="JK23" i="10"/>
  <c r="JK15" i="10"/>
  <c r="JK14" i="10"/>
  <c r="JL6" i="10"/>
  <c r="IZ116" i="6"/>
  <c r="JA1" i="6"/>
  <c r="JA7" i="6"/>
  <c r="JA102" i="6" l="1"/>
  <c r="JA101" i="6"/>
  <c r="JA100" i="6"/>
  <c r="JA99" i="6"/>
  <c r="JA98" i="6"/>
  <c r="JA97" i="6"/>
  <c r="JA96" i="6"/>
  <c r="JA76" i="6"/>
  <c r="JA77" i="6"/>
  <c r="JA75" i="6"/>
  <c r="JA80" i="6"/>
  <c r="JA78" i="6"/>
  <c r="JA79" i="6"/>
  <c r="JA74" i="6"/>
  <c r="JA44" i="6"/>
  <c r="JA45" i="6"/>
  <c r="JA46" i="6"/>
  <c r="JA47" i="6"/>
  <c r="JA48" i="6"/>
  <c r="JA49" i="6"/>
  <c r="JA43" i="6"/>
  <c r="JA116" i="4"/>
  <c r="JT116" i="3"/>
  <c r="JA107" i="6"/>
  <c r="JA110" i="6"/>
  <c r="JA108" i="6"/>
  <c r="JA111" i="6"/>
  <c r="JA109" i="6"/>
  <c r="JA91" i="6"/>
  <c r="JA89" i="6"/>
  <c r="JA90" i="6"/>
  <c r="JA88" i="6"/>
  <c r="JA86" i="6"/>
  <c r="JA87" i="6"/>
  <c r="JA85" i="6"/>
  <c r="JA137" i="6"/>
  <c r="JA151" i="6"/>
  <c r="JA149" i="6"/>
  <c r="JA153" i="6"/>
  <c r="JA142" i="6"/>
  <c r="JA118" i="6"/>
  <c r="JA147" i="6"/>
  <c r="JA117" i="6"/>
  <c r="JA69" i="6"/>
  <c r="JA68" i="6"/>
  <c r="JA67" i="6"/>
  <c r="JA66" i="6"/>
  <c r="JA65" i="6"/>
  <c r="JA64" i="6"/>
  <c r="JA63" i="6"/>
  <c r="JA59" i="6"/>
  <c r="JA58" i="6"/>
  <c r="JA57" i="6"/>
  <c r="JA53" i="6"/>
  <c r="JA55" i="6"/>
  <c r="JA54" i="6"/>
  <c r="JA38" i="6"/>
  <c r="JA36" i="6"/>
  <c r="JA37" i="6"/>
  <c r="JA34" i="6"/>
  <c r="JA56" i="6"/>
  <c r="JA35" i="6"/>
  <c r="JA39" i="6"/>
  <c r="JA17" i="6"/>
  <c r="JA16" i="6"/>
  <c r="JA15" i="6"/>
  <c r="JA14" i="6"/>
  <c r="JA13" i="6"/>
  <c r="JA12" i="6"/>
  <c r="JA33" i="6"/>
  <c r="JA11" i="6"/>
  <c r="JA22" i="6"/>
  <c r="JA28" i="6"/>
  <c r="JA27" i="6"/>
  <c r="JA26" i="6"/>
  <c r="JK82" i="10"/>
  <c r="JA192" i="6"/>
  <c r="JA188" i="6"/>
  <c r="JA187" i="6"/>
  <c r="JL1" i="10"/>
  <c r="JL7" i="10"/>
  <c r="JL54" i="10" s="1"/>
  <c r="JA193" i="6"/>
  <c r="JA194" i="6"/>
  <c r="JA182" i="6"/>
  <c r="JA183" i="6"/>
  <c r="JA181" i="6"/>
  <c r="JA144" i="6"/>
  <c r="JB6" i="6"/>
  <c r="JB7" i="4"/>
  <c r="JB1" i="4"/>
  <c r="JU7" i="3"/>
  <c r="JU1" i="3"/>
  <c r="JB101" i="4" l="1"/>
  <c r="JB100" i="4"/>
  <c r="JB102" i="4"/>
  <c r="JB98" i="4"/>
  <c r="JB99" i="4"/>
  <c r="JB76" i="4"/>
  <c r="JB97" i="4"/>
  <c r="JB75" i="4"/>
  <c r="JB96" i="4"/>
  <c r="JB80" i="4"/>
  <c r="JB77" i="4"/>
  <c r="JB79" i="4"/>
  <c r="JB78" i="4"/>
  <c r="JU100" i="3"/>
  <c r="JU101" i="3"/>
  <c r="JU99" i="3"/>
  <c r="JU102" i="3"/>
  <c r="JU98" i="3"/>
  <c r="JU96" i="3"/>
  <c r="JU97" i="3"/>
  <c r="JU75" i="3"/>
  <c r="JU78" i="3"/>
  <c r="JU77" i="3"/>
  <c r="JU80" i="3"/>
  <c r="JU79" i="3"/>
  <c r="JU76" i="3"/>
  <c r="JB74" i="4"/>
  <c r="JB44" i="4"/>
  <c r="JB46" i="4"/>
  <c r="JB45" i="4"/>
  <c r="JB49" i="4"/>
  <c r="JB48" i="4"/>
  <c r="JB47" i="4"/>
  <c r="JU74" i="3"/>
  <c r="JU45" i="3"/>
  <c r="JU44" i="3"/>
  <c r="JU47" i="3"/>
  <c r="JU46" i="3"/>
  <c r="JU49" i="3"/>
  <c r="JU48" i="3"/>
  <c r="JB43" i="4"/>
  <c r="JU43" i="3"/>
  <c r="JL55" i="10"/>
  <c r="JU153" i="3"/>
  <c r="JU149" i="3"/>
  <c r="JU147" i="3"/>
  <c r="JU118" i="3"/>
  <c r="JU151" i="3"/>
  <c r="JU117" i="3"/>
  <c r="JL81" i="10"/>
  <c r="JM83" i="10" s="1"/>
  <c r="JL74" i="10"/>
  <c r="JL73" i="10"/>
  <c r="JB151" i="4"/>
  <c r="JB153" i="4"/>
  <c r="JB147" i="4"/>
  <c r="JB149" i="4"/>
  <c r="JB118" i="4"/>
  <c r="JB117" i="4"/>
  <c r="JL12" i="10"/>
  <c r="JL13" i="10"/>
  <c r="JU192" i="3"/>
  <c r="JU194" i="3"/>
  <c r="JU193" i="3"/>
  <c r="JU187" i="3"/>
  <c r="JU188" i="3"/>
  <c r="JU182" i="3"/>
  <c r="JU181" i="3"/>
  <c r="JU183" i="3"/>
  <c r="JU144" i="3"/>
  <c r="JU137" i="3"/>
  <c r="JU142" i="3"/>
  <c r="JB193" i="4"/>
  <c r="JB192" i="4"/>
  <c r="JB194" i="4"/>
  <c r="JB188" i="4"/>
  <c r="JB187" i="4"/>
  <c r="JB181" i="4"/>
  <c r="JB183" i="4"/>
  <c r="JB182" i="4"/>
  <c r="JB144" i="4"/>
  <c r="JB137" i="4"/>
  <c r="JB142" i="4"/>
  <c r="JU91" i="3"/>
  <c r="JU90" i="3"/>
  <c r="JU89" i="3"/>
  <c r="JU87" i="3"/>
  <c r="JU88" i="3"/>
  <c r="JU85" i="3"/>
  <c r="JU86" i="3"/>
  <c r="JB90" i="4"/>
  <c r="JB91" i="4"/>
  <c r="JB89" i="4"/>
  <c r="JB88" i="4"/>
  <c r="JB87" i="4"/>
  <c r="JB85" i="4"/>
  <c r="JB86" i="4"/>
  <c r="JU111" i="3"/>
  <c r="JU110" i="3"/>
  <c r="JU109" i="3"/>
  <c r="JU108" i="3"/>
  <c r="JB111" i="4"/>
  <c r="JB108" i="4"/>
  <c r="JB109" i="4"/>
  <c r="JB110" i="4"/>
  <c r="JU107" i="3"/>
  <c r="JB69" i="4"/>
  <c r="JB107" i="4"/>
  <c r="JB67" i="4"/>
  <c r="JB68" i="4"/>
  <c r="JB66" i="4"/>
  <c r="JB64" i="4"/>
  <c r="JB65" i="4"/>
  <c r="JB63" i="4"/>
  <c r="JB59" i="4"/>
  <c r="JB58" i="4"/>
  <c r="JB57" i="4"/>
  <c r="JB55" i="4"/>
  <c r="JB39" i="4"/>
  <c r="JB56" i="4"/>
  <c r="JB54" i="4"/>
  <c r="JB38" i="4"/>
  <c r="JB37" i="4"/>
  <c r="JB53" i="4"/>
  <c r="JB36" i="4"/>
  <c r="JB34" i="4"/>
  <c r="JB35" i="4"/>
  <c r="JB33" i="4"/>
  <c r="JU64" i="3"/>
  <c r="JU65" i="3"/>
  <c r="JU66" i="3"/>
  <c r="JU67" i="3"/>
  <c r="JU69" i="3"/>
  <c r="JU68" i="3"/>
  <c r="JU63" i="3"/>
  <c r="JU55" i="3"/>
  <c r="JU57" i="3"/>
  <c r="JU58" i="3"/>
  <c r="JU56" i="3"/>
  <c r="JU59" i="3"/>
  <c r="JU54" i="3"/>
  <c r="JU53" i="3"/>
  <c r="JU34" i="3"/>
  <c r="JU36" i="3"/>
  <c r="JU35" i="3"/>
  <c r="JU38" i="3"/>
  <c r="JU37" i="3"/>
  <c r="JU39" i="3"/>
  <c r="JU17" i="3"/>
  <c r="JU33" i="3"/>
  <c r="JU16" i="3"/>
  <c r="JU15" i="3"/>
  <c r="JU13" i="3"/>
  <c r="JU12" i="3"/>
  <c r="JU11" i="3"/>
  <c r="JU14" i="3"/>
  <c r="JV6" i="3"/>
  <c r="JU22" i="3"/>
  <c r="JU27" i="3"/>
  <c r="JU26" i="3"/>
  <c r="JU28" i="3"/>
  <c r="JB28" i="4"/>
  <c r="JB22" i="4"/>
  <c r="JB16" i="4"/>
  <c r="JB14" i="4"/>
  <c r="JB17" i="4"/>
  <c r="JB12" i="4"/>
  <c r="JB11" i="4"/>
  <c r="JB15" i="4"/>
  <c r="JB13" i="4"/>
  <c r="JB27" i="4"/>
  <c r="JB26" i="4"/>
  <c r="JC6" i="4"/>
  <c r="JL80" i="10"/>
  <c r="JL79" i="10"/>
  <c r="JL68" i="10"/>
  <c r="JL75" i="10"/>
  <c r="JL24" i="10"/>
  <c r="JL61" i="10"/>
  <c r="JL65" i="10"/>
  <c r="JL59" i="10"/>
  <c r="JL25" i="10"/>
  <c r="JL23" i="10"/>
  <c r="JL15" i="10"/>
  <c r="JL14" i="10"/>
  <c r="JM6" i="10"/>
  <c r="JA116" i="6"/>
  <c r="JB1" i="6"/>
  <c r="JB7" i="6"/>
  <c r="JB101" i="6" l="1"/>
  <c r="JB99" i="6"/>
  <c r="JB102" i="6"/>
  <c r="JB100" i="6"/>
  <c r="JB98" i="6"/>
  <c r="JB96" i="6"/>
  <c r="JB75" i="6"/>
  <c r="JB97" i="6"/>
  <c r="JB76" i="6"/>
  <c r="JB77" i="6"/>
  <c r="JB78" i="6"/>
  <c r="JB79" i="6"/>
  <c r="JB80" i="6"/>
  <c r="JB44" i="6"/>
  <c r="JB74" i="6"/>
  <c r="JB45" i="6"/>
  <c r="JB46" i="6"/>
  <c r="JB47" i="6"/>
  <c r="JB48" i="6"/>
  <c r="JB49" i="6"/>
  <c r="JB43" i="6"/>
  <c r="JU116" i="3"/>
  <c r="JB116" i="4"/>
  <c r="JB108" i="6"/>
  <c r="JB107" i="6"/>
  <c r="JB110" i="6"/>
  <c r="JB109" i="6"/>
  <c r="JB111" i="6"/>
  <c r="JB89" i="6"/>
  <c r="JB90" i="6"/>
  <c r="JB88" i="6"/>
  <c r="JB91" i="6"/>
  <c r="JB87" i="6"/>
  <c r="JB86" i="6"/>
  <c r="JB85" i="6"/>
  <c r="JB137" i="6"/>
  <c r="JB151" i="6"/>
  <c r="JB149" i="6"/>
  <c r="JB153" i="6"/>
  <c r="JB142" i="6"/>
  <c r="JB118" i="6"/>
  <c r="JB117" i="6"/>
  <c r="JB147" i="6"/>
  <c r="JB68" i="6"/>
  <c r="JB67" i="6"/>
  <c r="JB69" i="6"/>
  <c r="JB65" i="6"/>
  <c r="JB64" i="6"/>
  <c r="JB66" i="6"/>
  <c r="JB63" i="6"/>
  <c r="JB59" i="6"/>
  <c r="JB58" i="6"/>
  <c r="JB57" i="6"/>
  <c r="JB56" i="6"/>
  <c r="JB53" i="6"/>
  <c r="JB55" i="6"/>
  <c r="JB54" i="6"/>
  <c r="JB38" i="6"/>
  <c r="JB36" i="6"/>
  <c r="JB37" i="6"/>
  <c r="JB39" i="6"/>
  <c r="JB34" i="6"/>
  <c r="JB35" i="6"/>
  <c r="JB33" i="6"/>
  <c r="JB17" i="6"/>
  <c r="JB14" i="6"/>
  <c r="JB13" i="6"/>
  <c r="JB12" i="6"/>
  <c r="JB16" i="6"/>
  <c r="JB15" i="6"/>
  <c r="JB28" i="6"/>
  <c r="JB11" i="6"/>
  <c r="JB22" i="6"/>
  <c r="JB27" i="6"/>
  <c r="JB26" i="6"/>
  <c r="JL82" i="10"/>
  <c r="JB192" i="6"/>
  <c r="JB188" i="6"/>
  <c r="JB187" i="6"/>
  <c r="JM7" i="10"/>
  <c r="JM54" i="10" s="1"/>
  <c r="JM1" i="10"/>
  <c r="JB193" i="6"/>
  <c r="JB194" i="6"/>
  <c r="JB183" i="6"/>
  <c r="JB181" i="6"/>
  <c r="JB182" i="6"/>
  <c r="JB144" i="6"/>
  <c r="JC6" i="6"/>
  <c r="JC7" i="4"/>
  <c r="JC1" i="4"/>
  <c r="JV7" i="3"/>
  <c r="JV1" i="3"/>
  <c r="JC101" i="4" l="1"/>
  <c r="JC102" i="4"/>
  <c r="JC99" i="4"/>
  <c r="JC97" i="4"/>
  <c r="JC100" i="4"/>
  <c r="JC98" i="4"/>
  <c r="JC96" i="4"/>
  <c r="JC76" i="4"/>
  <c r="JC75" i="4"/>
  <c r="JC80" i="4"/>
  <c r="JC77" i="4"/>
  <c r="JC78" i="4"/>
  <c r="JC79" i="4"/>
  <c r="JV102" i="3"/>
  <c r="JV101" i="3"/>
  <c r="JV100" i="3"/>
  <c r="JV98" i="3"/>
  <c r="JV99" i="3"/>
  <c r="JV96" i="3"/>
  <c r="JV97" i="3"/>
  <c r="JV76" i="3"/>
  <c r="JV75" i="3"/>
  <c r="JV78" i="3"/>
  <c r="JV77" i="3"/>
  <c r="JV79" i="3"/>
  <c r="JV80" i="3"/>
  <c r="JC74" i="4"/>
  <c r="JC45" i="4"/>
  <c r="JC44" i="4"/>
  <c r="JC46" i="4"/>
  <c r="JC49" i="4"/>
  <c r="JC48" i="4"/>
  <c r="JC47" i="4"/>
  <c r="JV74" i="3"/>
  <c r="JV44" i="3"/>
  <c r="JV45" i="3"/>
  <c r="JV47" i="3"/>
  <c r="JV46" i="3"/>
  <c r="JV49" i="3"/>
  <c r="JV48" i="3"/>
  <c r="JC43" i="4"/>
  <c r="JV43" i="3"/>
  <c r="JM55" i="10"/>
  <c r="JC151" i="4"/>
  <c r="JC153" i="4"/>
  <c r="JC147" i="4"/>
  <c r="JC149" i="4"/>
  <c r="JC117" i="4"/>
  <c r="JC118" i="4"/>
  <c r="JV153" i="3"/>
  <c r="JV149" i="3"/>
  <c r="JV151" i="3"/>
  <c r="JV118" i="3"/>
  <c r="JV147" i="3"/>
  <c r="JV117" i="3"/>
  <c r="JM81" i="10"/>
  <c r="JN83" i="10" s="1"/>
  <c r="JM74" i="10"/>
  <c r="JM73" i="10"/>
  <c r="JM12" i="10"/>
  <c r="JM13" i="10"/>
  <c r="JV194" i="3"/>
  <c r="JV193" i="3"/>
  <c r="JV188" i="3"/>
  <c r="JV192" i="3"/>
  <c r="JV182" i="3"/>
  <c r="JV187" i="3"/>
  <c r="JV181" i="3"/>
  <c r="JV183" i="3"/>
  <c r="JV144" i="3"/>
  <c r="JV137" i="3"/>
  <c r="JV142" i="3"/>
  <c r="JC193" i="4"/>
  <c r="JC194" i="4"/>
  <c r="JC188" i="4"/>
  <c r="JC192" i="4"/>
  <c r="JC187" i="4"/>
  <c r="JC183" i="4"/>
  <c r="JC182" i="4"/>
  <c r="JC181" i="4"/>
  <c r="JC144" i="4"/>
  <c r="JC137" i="4"/>
  <c r="JC142" i="4"/>
  <c r="JV90" i="3"/>
  <c r="JV91" i="3"/>
  <c r="JV89" i="3"/>
  <c r="JV88" i="3"/>
  <c r="JV87" i="3"/>
  <c r="JV86" i="3"/>
  <c r="JV85" i="3"/>
  <c r="JC91" i="4"/>
  <c r="JC88" i="4"/>
  <c r="JC89" i="4"/>
  <c r="JC86" i="4"/>
  <c r="JC90" i="4"/>
  <c r="JC87" i="4"/>
  <c r="JC85" i="4"/>
  <c r="JV109" i="3"/>
  <c r="JV111" i="3"/>
  <c r="JV110" i="3"/>
  <c r="JV108" i="3"/>
  <c r="JC111" i="4"/>
  <c r="JC110" i="4"/>
  <c r="JC108" i="4"/>
  <c r="JC109" i="4"/>
  <c r="JV107" i="3"/>
  <c r="JC69" i="4"/>
  <c r="JC107" i="4"/>
  <c r="JC67" i="4"/>
  <c r="JC68" i="4"/>
  <c r="JC65" i="4"/>
  <c r="JC66" i="4"/>
  <c r="JC64" i="4"/>
  <c r="JC59" i="4"/>
  <c r="JC58" i="4"/>
  <c r="JC57" i="4"/>
  <c r="JC56" i="4"/>
  <c r="JC63" i="4"/>
  <c r="JC55" i="4"/>
  <c r="JC54" i="4"/>
  <c r="JC53" i="4"/>
  <c r="JC39" i="4"/>
  <c r="JC36" i="4"/>
  <c r="JC35" i="4"/>
  <c r="JC37" i="4"/>
  <c r="JC33" i="4"/>
  <c r="JC34" i="4"/>
  <c r="JC38" i="4"/>
  <c r="JV64" i="3"/>
  <c r="JV65" i="3"/>
  <c r="JV66" i="3"/>
  <c r="JV67" i="3"/>
  <c r="JV69" i="3"/>
  <c r="JV68" i="3"/>
  <c r="JV57" i="3"/>
  <c r="JV55" i="3"/>
  <c r="JV58" i="3"/>
  <c r="JV63" i="3"/>
  <c r="JV54" i="3"/>
  <c r="JV59" i="3"/>
  <c r="JV56" i="3"/>
  <c r="JV53" i="3"/>
  <c r="JV34" i="3"/>
  <c r="JV35" i="3"/>
  <c r="JV38" i="3"/>
  <c r="JV36" i="3"/>
  <c r="JV37" i="3"/>
  <c r="JV39" i="3"/>
  <c r="JV17" i="3"/>
  <c r="JV33" i="3"/>
  <c r="JV16" i="3"/>
  <c r="JV15" i="3"/>
  <c r="JV14" i="3"/>
  <c r="JV13" i="3"/>
  <c r="JV12" i="3"/>
  <c r="JV11" i="3"/>
  <c r="JW6" i="3"/>
  <c r="JV22" i="3"/>
  <c r="JV27" i="3"/>
  <c r="JV28" i="3"/>
  <c r="JV26" i="3"/>
  <c r="JC22" i="4"/>
  <c r="JC16" i="4"/>
  <c r="JC17" i="4"/>
  <c r="JC14" i="4"/>
  <c r="JC11" i="4"/>
  <c r="JC15" i="4"/>
  <c r="JC13" i="4"/>
  <c r="JC12" i="4"/>
  <c r="JC27" i="4"/>
  <c r="JC26" i="4"/>
  <c r="JC28" i="4"/>
  <c r="JD6" i="4"/>
  <c r="JM79" i="10"/>
  <c r="JM80" i="10"/>
  <c r="JM68" i="10"/>
  <c r="JM75" i="10"/>
  <c r="JM65" i="10"/>
  <c r="JM59" i="10"/>
  <c r="JM25" i="10"/>
  <c r="JM24" i="10"/>
  <c r="JM61" i="10"/>
  <c r="JM23" i="10"/>
  <c r="JM15" i="10"/>
  <c r="JM14" i="10"/>
  <c r="JN6" i="10"/>
  <c r="JB116" i="6"/>
  <c r="JC7" i="6"/>
  <c r="JC1" i="6"/>
  <c r="JC101" i="6" l="1"/>
  <c r="JC102" i="6"/>
  <c r="JC100" i="6"/>
  <c r="JC99" i="6"/>
  <c r="JC98" i="6"/>
  <c r="JC97" i="6"/>
  <c r="JC96" i="6"/>
  <c r="JC75" i="6"/>
  <c r="JC76" i="6"/>
  <c r="JC77" i="6"/>
  <c r="JC78" i="6"/>
  <c r="JC79" i="6"/>
  <c r="JC80" i="6"/>
  <c r="JC74" i="6"/>
  <c r="JC44" i="6"/>
  <c r="JC45" i="6"/>
  <c r="JC46" i="6"/>
  <c r="JC47" i="6"/>
  <c r="JC48" i="6"/>
  <c r="JC49" i="6"/>
  <c r="JC43" i="6"/>
  <c r="JV116" i="3"/>
  <c r="JC116" i="4"/>
  <c r="JC108" i="6"/>
  <c r="JC107" i="6"/>
  <c r="JC109" i="6"/>
  <c r="JC110" i="6"/>
  <c r="JC111" i="6"/>
  <c r="JC89" i="6"/>
  <c r="JC90" i="6"/>
  <c r="JC91" i="6"/>
  <c r="JC88" i="6"/>
  <c r="JC86" i="6"/>
  <c r="JC87" i="6"/>
  <c r="JC85" i="6"/>
  <c r="JC151" i="6"/>
  <c r="JC137" i="6"/>
  <c r="JC149" i="6"/>
  <c r="JC153" i="6"/>
  <c r="JC142" i="6"/>
  <c r="JC118" i="6"/>
  <c r="JC147" i="6"/>
  <c r="JC117" i="6"/>
  <c r="JC69" i="6"/>
  <c r="JC68" i="6"/>
  <c r="JC67" i="6"/>
  <c r="JC65" i="6"/>
  <c r="JC64" i="6"/>
  <c r="JC66" i="6"/>
  <c r="JC63" i="6"/>
  <c r="JC59" i="6"/>
  <c r="JC58" i="6"/>
  <c r="JC57" i="6"/>
  <c r="JC56" i="6"/>
  <c r="JC55" i="6"/>
  <c r="JC39" i="6"/>
  <c r="JC54" i="6"/>
  <c r="JC53" i="6"/>
  <c r="JC37" i="6"/>
  <c r="JC36" i="6"/>
  <c r="JC38" i="6"/>
  <c r="JC35" i="6"/>
  <c r="JC17" i="6"/>
  <c r="JC16" i="6"/>
  <c r="JC15" i="6"/>
  <c r="JC34" i="6"/>
  <c r="JC14" i="6"/>
  <c r="JC13" i="6"/>
  <c r="JC12" i="6"/>
  <c r="JC33" i="6"/>
  <c r="JC28" i="6"/>
  <c r="JC11" i="6"/>
  <c r="JC22" i="6"/>
  <c r="JC26" i="6"/>
  <c r="JC27" i="6"/>
  <c r="JM82" i="10"/>
  <c r="JC192" i="6"/>
  <c r="JC188" i="6"/>
  <c r="JC187" i="6"/>
  <c r="JN7" i="10"/>
  <c r="JN54" i="10" s="1"/>
  <c r="JN1" i="10"/>
  <c r="JC193" i="6"/>
  <c r="JC194" i="6"/>
  <c r="JC183" i="6"/>
  <c r="JC182" i="6"/>
  <c r="JC181" i="6"/>
  <c r="JC144" i="6"/>
  <c r="JD6" i="6"/>
  <c r="JD7" i="4"/>
  <c r="JD1" i="4"/>
  <c r="JW7" i="3"/>
  <c r="JW1" i="3"/>
  <c r="JD101" i="4" l="1"/>
  <c r="JD102" i="4"/>
  <c r="JD100" i="4"/>
  <c r="JD97" i="4"/>
  <c r="JD98" i="4"/>
  <c r="JD99" i="4"/>
  <c r="JD96" i="4"/>
  <c r="JD75" i="4"/>
  <c r="JD76" i="4"/>
  <c r="JD79" i="4"/>
  <c r="JD77" i="4"/>
  <c r="JD80" i="4"/>
  <c r="JD78" i="4"/>
  <c r="JW101" i="3"/>
  <c r="JW102" i="3"/>
  <c r="JW98" i="3"/>
  <c r="JW100" i="3"/>
  <c r="JW99" i="3"/>
  <c r="JW96" i="3"/>
  <c r="JW97" i="3"/>
  <c r="JW76" i="3"/>
  <c r="JW75" i="3"/>
  <c r="JW78" i="3"/>
  <c r="JW77" i="3"/>
  <c r="JW79" i="3"/>
  <c r="JW80" i="3"/>
  <c r="JD74" i="4"/>
  <c r="JD44" i="4"/>
  <c r="JD46" i="4"/>
  <c r="JD45" i="4"/>
  <c r="JD49" i="4"/>
  <c r="JD47" i="4"/>
  <c r="JD48" i="4"/>
  <c r="JW74" i="3"/>
  <c r="JW44" i="3"/>
  <c r="JW45" i="3"/>
  <c r="JW47" i="3"/>
  <c r="JW46" i="3"/>
  <c r="JW49" i="3"/>
  <c r="JW48" i="3"/>
  <c r="JD43" i="4"/>
  <c r="JW43" i="3"/>
  <c r="JN55" i="10"/>
  <c r="JW153" i="3"/>
  <c r="JW151" i="3"/>
  <c r="JW149" i="3"/>
  <c r="JW147" i="3"/>
  <c r="JW117" i="3"/>
  <c r="JW118" i="3"/>
  <c r="JN81" i="10"/>
  <c r="JO83" i="10" s="1"/>
  <c r="JN74" i="10"/>
  <c r="JN73" i="10"/>
  <c r="JD151" i="4"/>
  <c r="JD153" i="4"/>
  <c r="JD149" i="4"/>
  <c r="JD117" i="4"/>
  <c r="JD118" i="4"/>
  <c r="JD147" i="4"/>
  <c r="JN12" i="10"/>
  <c r="JN13" i="10"/>
  <c r="JW194" i="3"/>
  <c r="JW193" i="3"/>
  <c r="JW188" i="3"/>
  <c r="JW192" i="3"/>
  <c r="JW187" i="3"/>
  <c r="JW183" i="3"/>
  <c r="JW181" i="3"/>
  <c r="JW182" i="3"/>
  <c r="JW142" i="3"/>
  <c r="JW144" i="3"/>
  <c r="JW137" i="3"/>
  <c r="JD194" i="4"/>
  <c r="JD193" i="4"/>
  <c r="JD192" i="4"/>
  <c r="JD188" i="4"/>
  <c r="JD187" i="4"/>
  <c r="JD183" i="4"/>
  <c r="JD182" i="4"/>
  <c r="JD181" i="4"/>
  <c r="JD144" i="4"/>
  <c r="JD142" i="4"/>
  <c r="JD137" i="4"/>
  <c r="JW91" i="3"/>
  <c r="JW89" i="3"/>
  <c r="JW88" i="3"/>
  <c r="JW87" i="3"/>
  <c r="JW86" i="3"/>
  <c r="JW90" i="3"/>
  <c r="JW85" i="3"/>
  <c r="JD90" i="4"/>
  <c r="JD91" i="4"/>
  <c r="JD88" i="4"/>
  <c r="JD89" i="4"/>
  <c r="JD87" i="4"/>
  <c r="JD86" i="4"/>
  <c r="JD85" i="4"/>
  <c r="JD111" i="4"/>
  <c r="JD109" i="4"/>
  <c r="JD108" i="4"/>
  <c r="JD110" i="4"/>
  <c r="JW111" i="3"/>
  <c r="JW110" i="3"/>
  <c r="JW109" i="3"/>
  <c r="JW108" i="3"/>
  <c r="JW107" i="3"/>
  <c r="JD107" i="4"/>
  <c r="JD69" i="4"/>
  <c r="JD67" i="4"/>
  <c r="JD68" i="4"/>
  <c r="JD65" i="4"/>
  <c r="JD66" i="4"/>
  <c r="JD64" i="4"/>
  <c r="JD58" i="4"/>
  <c r="JD63" i="4"/>
  <c r="JD56" i="4"/>
  <c r="JD59" i="4"/>
  <c r="JD55" i="4"/>
  <c r="JD57" i="4"/>
  <c r="JD54" i="4"/>
  <c r="JD53" i="4"/>
  <c r="JD39" i="4"/>
  <c r="JD36" i="4"/>
  <c r="JD38" i="4"/>
  <c r="JD37" i="4"/>
  <c r="JD34" i="4"/>
  <c r="JD35" i="4"/>
  <c r="JD33" i="4"/>
  <c r="JW64" i="3"/>
  <c r="JW67" i="3"/>
  <c r="JW65" i="3"/>
  <c r="JW68" i="3"/>
  <c r="JW66" i="3"/>
  <c r="JW69" i="3"/>
  <c r="JW63" i="3"/>
  <c r="JW54" i="3"/>
  <c r="JW57" i="3"/>
  <c r="JW55" i="3"/>
  <c r="JW56" i="3"/>
  <c r="JW58" i="3"/>
  <c r="JW59" i="3"/>
  <c r="JW53" i="3"/>
  <c r="JW34" i="3"/>
  <c r="JW36" i="3"/>
  <c r="JW37" i="3"/>
  <c r="JW39" i="3"/>
  <c r="JW35" i="3"/>
  <c r="JW38" i="3"/>
  <c r="JW33" i="3"/>
  <c r="JW17" i="3"/>
  <c r="JW16" i="3"/>
  <c r="JW15" i="3"/>
  <c r="JW14" i="3"/>
  <c r="JW13" i="3"/>
  <c r="JW12" i="3"/>
  <c r="JW11" i="3"/>
  <c r="JX6" i="3"/>
  <c r="JW22" i="3"/>
  <c r="JW27" i="3"/>
  <c r="JW26" i="3"/>
  <c r="JW28" i="3"/>
  <c r="JD22" i="4"/>
  <c r="JD16" i="4"/>
  <c r="JD14" i="4"/>
  <c r="JD17" i="4"/>
  <c r="JD15" i="4"/>
  <c r="JD13" i="4"/>
  <c r="JD11" i="4"/>
  <c r="JD12" i="4"/>
  <c r="JD28" i="4"/>
  <c r="JD26" i="4"/>
  <c r="JD27" i="4"/>
  <c r="JE6" i="4"/>
  <c r="JN80" i="10"/>
  <c r="JN79" i="10"/>
  <c r="JN68" i="10"/>
  <c r="JN75" i="10"/>
  <c r="JN65" i="10"/>
  <c r="JN24" i="10"/>
  <c r="JN59" i="10"/>
  <c r="JN25" i="10"/>
  <c r="JN61" i="10"/>
  <c r="JN23" i="10"/>
  <c r="JN15" i="10"/>
  <c r="JN14" i="10"/>
  <c r="JO6" i="10"/>
  <c r="JC116" i="6"/>
  <c r="JD1" i="6"/>
  <c r="JD7" i="6"/>
  <c r="JD102" i="6" l="1"/>
  <c r="JD101" i="6"/>
  <c r="JD99" i="6"/>
  <c r="JD100" i="6"/>
  <c r="JD98" i="6"/>
  <c r="JD97" i="6"/>
  <c r="JD96" i="6"/>
  <c r="JD76" i="6"/>
  <c r="JD77" i="6"/>
  <c r="JD78" i="6"/>
  <c r="JD79" i="6"/>
  <c r="JD75" i="6"/>
  <c r="JD80" i="6"/>
  <c r="JD74" i="6"/>
  <c r="JD44" i="6"/>
  <c r="JD46" i="6"/>
  <c r="JD45" i="6"/>
  <c r="JD47" i="6"/>
  <c r="JD48" i="6"/>
  <c r="JD49" i="6"/>
  <c r="JD43" i="6"/>
  <c r="JW116" i="3"/>
  <c r="JD116" i="4"/>
  <c r="JD108" i="6"/>
  <c r="JD107" i="6"/>
  <c r="JD109" i="6"/>
  <c r="JD110" i="6"/>
  <c r="JD111" i="6"/>
  <c r="JD90" i="6"/>
  <c r="JD91" i="6"/>
  <c r="JD89" i="6"/>
  <c r="JD87" i="6"/>
  <c r="JD88" i="6"/>
  <c r="JD86" i="6"/>
  <c r="JD85" i="6"/>
  <c r="JD151" i="6"/>
  <c r="JD137" i="6"/>
  <c r="JD149" i="6"/>
  <c r="JD153" i="6"/>
  <c r="JD142" i="6"/>
  <c r="JD118" i="6"/>
  <c r="JD147" i="6"/>
  <c r="JD117" i="6"/>
  <c r="JD69" i="6"/>
  <c r="JD68" i="6"/>
  <c r="JD67" i="6"/>
  <c r="JD66" i="6"/>
  <c r="JD65" i="6"/>
  <c r="JD64" i="6"/>
  <c r="JD59" i="6"/>
  <c r="JD58" i="6"/>
  <c r="JD63" i="6"/>
  <c r="JD57" i="6"/>
  <c r="JD56" i="6"/>
  <c r="JD55" i="6"/>
  <c r="JD39" i="6"/>
  <c r="JD54" i="6"/>
  <c r="JD53" i="6"/>
  <c r="JD38" i="6"/>
  <c r="JD37" i="6"/>
  <c r="JD35" i="6"/>
  <c r="JD17" i="6"/>
  <c r="JD16" i="6"/>
  <c r="JD15" i="6"/>
  <c r="JD36" i="6"/>
  <c r="JD34" i="6"/>
  <c r="JD33" i="6"/>
  <c r="JD14" i="6"/>
  <c r="JD13" i="6"/>
  <c r="JD12" i="6"/>
  <c r="JD11" i="6"/>
  <c r="JD22" i="6"/>
  <c r="JD27" i="6"/>
  <c r="JD28" i="6"/>
  <c r="JD26" i="6"/>
  <c r="JN82" i="10"/>
  <c r="JD188" i="6"/>
  <c r="JD187" i="6"/>
  <c r="JD192" i="6"/>
  <c r="JO7" i="10"/>
  <c r="JO54" i="10" s="1"/>
  <c r="JO1" i="10"/>
  <c r="JD193" i="6"/>
  <c r="JD194" i="6"/>
  <c r="JD183" i="6"/>
  <c r="JD182" i="6"/>
  <c r="JD181" i="6"/>
  <c r="JD144" i="6"/>
  <c r="JE6" i="6"/>
  <c r="JE7" i="4"/>
  <c r="JE1" i="4"/>
  <c r="JX7" i="3"/>
  <c r="JX1" i="3"/>
  <c r="JE101" i="4" l="1"/>
  <c r="JE102" i="4"/>
  <c r="JE99" i="4"/>
  <c r="JE98" i="4"/>
  <c r="JE100" i="4"/>
  <c r="JE97" i="4"/>
  <c r="JE96" i="4"/>
  <c r="JE76" i="4"/>
  <c r="JE77" i="4"/>
  <c r="JE75" i="4"/>
  <c r="JE78" i="4"/>
  <c r="JE80" i="4"/>
  <c r="JE79" i="4"/>
  <c r="JX100" i="3"/>
  <c r="JX101" i="3"/>
  <c r="JX102" i="3"/>
  <c r="JX99" i="3"/>
  <c r="JX96" i="3"/>
  <c r="JX97" i="3"/>
  <c r="JX98" i="3"/>
  <c r="JX75" i="3"/>
  <c r="JX77" i="3"/>
  <c r="JX76" i="3"/>
  <c r="JX79" i="3"/>
  <c r="JX80" i="3"/>
  <c r="JX78" i="3"/>
  <c r="JE74" i="4"/>
  <c r="JE44" i="4"/>
  <c r="JE46" i="4"/>
  <c r="JE49" i="4"/>
  <c r="JE45" i="4"/>
  <c r="JE48" i="4"/>
  <c r="JE47" i="4"/>
  <c r="JX44" i="3"/>
  <c r="JX74" i="3"/>
  <c r="JX45" i="3"/>
  <c r="JX47" i="3"/>
  <c r="JX46" i="3"/>
  <c r="JX49" i="3"/>
  <c r="JX48" i="3"/>
  <c r="JE43" i="4"/>
  <c r="JX43" i="3"/>
  <c r="JO55" i="10"/>
  <c r="JE151" i="4"/>
  <c r="JE153" i="4"/>
  <c r="JE147" i="4"/>
  <c r="JE149" i="4"/>
  <c r="JE117" i="4"/>
  <c r="JE118" i="4"/>
  <c r="JX153" i="3"/>
  <c r="JX151" i="3"/>
  <c r="JX147" i="3"/>
  <c r="JX149" i="3"/>
  <c r="JX117" i="3"/>
  <c r="JX118" i="3"/>
  <c r="JO81" i="10"/>
  <c r="JP83" i="10" s="1"/>
  <c r="JO74" i="10"/>
  <c r="JO73" i="10"/>
  <c r="JO12" i="10"/>
  <c r="JO13" i="10"/>
  <c r="JX194" i="3"/>
  <c r="JX193" i="3"/>
  <c r="JX187" i="3"/>
  <c r="JX188" i="3"/>
  <c r="JX192" i="3"/>
  <c r="JX183" i="3"/>
  <c r="JX182" i="3"/>
  <c r="JX181" i="3"/>
  <c r="JX144" i="3"/>
  <c r="JX142" i="3"/>
  <c r="JX137" i="3"/>
  <c r="JE194" i="4"/>
  <c r="JE193" i="4"/>
  <c r="JE188" i="4"/>
  <c r="JE192" i="4"/>
  <c r="JE187" i="4"/>
  <c r="JE183" i="4"/>
  <c r="JE182" i="4"/>
  <c r="JE181" i="4"/>
  <c r="JE137" i="4"/>
  <c r="JE142" i="4"/>
  <c r="JE144" i="4"/>
  <c r="JX91" i="3"/>
  <c r="JX90" i="3"/>
  <c r="JX88" i="3"/>
  <c r="JX87" i="3"/>
  <c r="JX86" i="3"/>
  <c r="JX85" i="3"/>
  <c r="JX89" i="3"/>
  <c r="JE91" i="4"/>
  <c r="JE89" i="4"/>
  <c r="JE88" i="4"/>
  <c r="JE90" i="4"/>
  <c r="JE86" i="4"/>
  <c r="JE87" i="4"/>
  <c r="JE85" i="4"/>
  <c r="JE110" i="4"/>
  <c r="JE109" i="4"/>
  <c r="JE111" i="4"/>
  <c r="JE108" i="4"/>
  <c r="JX111" i="3"/>
  <c r="JX110" i="3"/>
  <c r="JX109" i="3"/>
  <c r="JX108" i="3"/>
  <c r="JX107" i="3"/>
  <c r="JE69" i="4"/>
  <c r="JE107" i="4"/>
  <c r="JE68" i="4"/>
  <c r="JE65" i="4"/>
  <c r="JE66" i="4"/>
  <c r="JE67" i="4"/>
  <c r="JE64" i="4"/>
  <c r="JE63" i="4"/>
  <c r="JE58" i="4"/>
  <c r="JE59" i="4"/>
  <c r="JE57" i="4"/>
  <c r="JE56" i="4"/>
  <c r="JE54" i="4"/>
  <c r="JE53" i="4"/>
  <c r="JE36" i="4"/>
  <c r="JE34" i="4"/>
  <c r="JE55" i="4"/>
  <c r="JE37" i="4"/>
  <c r="JE38" i="4"/>
  <c r="JE33" i="4"/>
  <c r="JE35" i="4"/>
  <c r="JE39" i="4"/>
  <c r="JX64" i="3"/>
  <c r="JX67" i="3"/>
  <c r="JX65" i="3"/>
  <c r="JX68" i="3"/>
  <c r="JX66" i="3"/>
  <c r="JX69" i="3"/>
  <c r="JX54" i="3"/>
  <c r="JX57" i="3"/>
  <c r="JX56" i="3"/>
  <c r="JX55" i="3"/>
  <c r="JX63" i="3"/>
  <c r="JX58" i="3"/>
  <c r="JX59" i="3"/>
  <c r="JX53" i="3"/>
  <c r="JX35" i="3"/>
  <c r="JX34" i="3"/>
  <c r="JX36" i="3"/>
  <c r="JX37" i="3"/>
  <c r="JX38" i="3"/>
  <c r="JX39" i="3"/>
  <c r="JX33" i="3"/>
  <c r="JX17" i="3"/>
  <c r="JX16" i="3"/>
  <c r="JX15" i="3"/>
  <c r="JX14" i="3"/>
  <c r="JX13" i="3"/>
  <c r="JX12" i="3"/>
  <c r="JX11" i="3"/>
  <c r="JY6" i="3"/>
  <c r="JX22" i="3"/>
  <c r="JX26" i="3"/>
  <c r="JX28" i="3"/>
  <c r="JX27" i="3"/>
  <c r="JE22" i="4"/>
  <c r="JE16" i="4"/>
  <c r="JE17" i="4"/>
  <c r="JE14" i="4"/>
  <c r="JE15" i="4"/>
  <c r="JE11" i="4"/>
  <c r="JE13" i="4"/>
  <c r="JE12" i="4"/>
  <c r="JE27" i="4"/>
  <c r="JE28" i="4"/>
  <c r="JE26" i="4"/>
  <c r="JF6" i="4"/>
  <c r="JO80" i="10"/>
  <c r="JO79" i="10"/>
  <c r="JO68" i="10"/>
  <c r="JO75" i="10"/>
  <c r="JO59" i="10"/>
  <c r="JO25" i="10"/>
  <c r="JO65" i="10"/>
  <c r="JO24" i="10"/>
  <c r="JO61" i="10"/>
  <c r="JO23" i="10"/>
  <c r="JO15" i="10"/>
  <c r="JO14" i="10"/>
  <c r="JP6" i="10"/>
  <c r="JD116" i="6"/>
  <c r="JE1" i="6"/>
  <c r="JE7" i="6"/>
  <c r="JE102" i="6" l="1"/>
  <c r="JE101" i="6"/>
  <c r="JE99" i="6"/>
  <c r="JE98" i="6"/>
  <c r="JE100" i="6"/>
  <c r="JE97" i="6"/>
  <c r="JE96" i="6"/>
  <c r="JE75" i="6"/>
  <c r="JE76" i="6"/>
  <c r="JE77" i="6"/>
  <c r="JE78" i="6"/>
  <c r="JE79" i="6"/>
  <c r="JE80" i="6"/>
  <c r="JE74" i="6"/>
  <c r="JE44" i="6"/>
  <c r="JE48" i="6"/>
  <c r="JE49" i="6"/>
  <c r="JE45" i="6"/>
  <c r="JE46" i="6"/>
  <c r="JE47" i="6"/>
  <c r="JE43" i="6"/>
  <c r="JX116" i="3"/>
  <c r="JE116" i="4"/>
  <c r="JE108" i="6"/>
  <c r="JE109" i="6"/>
  <c r="JE111" i="6"/>
  <c r="JE107" i="6"/>
  <c r="JE110" i="6"/>
  <c r="JE90" i="6"/>
  <c r="JE91" i="6"/>
  <c r="JE89" i="6"/>
  <c r="JE88" i="6"/>
  <c r="JE87" i="6"/>
  <c r="JE86" i="6"/>
  <c r="JE85" i="6"/>
  <c r="JE151" i="6"/>
  <c r="JE137" i="6"/>
  <c r="JE149" i="6"/>
  <c r="JE153" i="6"/>
  <c r="JE142" i="6"/>
  <c r="JE118" i="6"/>
  <c r="JE147" i="6"/>
  <c r="JE117" i="6"/>
  <c r="JE68" i="6"/>
  <c r="JE67" i="6"/>
  <c r="JE69" i="6"/>
  <c r="JE66" i="6"/>
  <c r="JE65" i="6"/>
  <c r="JE64" i="6"/>
  <c r="JE59" i="6"/>
  <c r="JE58" i="6"/>
  <c r="JE63" i="6"/>
  <c r="JE56" i="6"/>
  <c r="JE54" i="6"/>
  <c r="JE57" i="6"/>
  <c r="JE53" i="6"/>
  <c r="JE37" i="6"/>
  <c r="JE39" i="6"/>
  <c r="JE38" i="6"/>
  <c r="JE36" i="6"/>
  <c r="JE35" i="6"/>
  <c r="JE33" i="6"/>
  <c r="JE55" i="6"/>
  <c r="JE17" i="6"/>
  <c r="JE16" i="6"/>
  <c r="JE15" i="6"/>
  <c r="JE34" i="6"/>
  <c r="JE14" i="6"/>
  <c r="JE12" i="6"/>
  <c r="JE11" i="6"/>
  <c r="JE22" i="6"/>
  <c r="JE13" i="6"/>
  <c r="JE26" i="6"/>
  <c r="JE27" i="6"/>
  <c r="JE28" i="6"/>
  <c r="JO82" i="10"/>
  <c r="JE192" i="6"/>
  <c r="JE187" i="6"/>
  <c r="JE188" i="6"/>
  <c r="JP7" i="10"/>
  <c r="JP54" i="10" s="1"/>
  <c r="JP1" i="10"/>
  <c r="JE193" i="6"/>
  <c r="JE194" i="6"/>
  <c r="JE183" i="6"/>
  <c r="JE182" i="6"/>
  <c r="JE181" i="6"/>
  <c r="JE144" i="6"/>
  <c r="JF6" i="6"/>
  <c r="JF7" i="4"/>
  <c r="JF1" i="4"/>
  <c r="JY7" i="3"/>
  <c r="JY1" i="3"/>
  <c r="JF101" i="4" l="1"/>
  <c r="JF102" i="4"/>
  <c r="JF99" i="4"/>
  <c r="JF100" i="4"/>
  <c r="JF98" i="4"/>
  <c r="JF96" i="4"/>
  <c r="JF75" i="4"/>
  <c r="JF97" i="4"/>
  <c r="JF77" i="4"/>
  <c r="JF76" i="4"/>
  <c r="JF79" i="4"/>
  <c r="JF78" i="4"/>
  <c r="JF80" i="4"/>
  <c r="JY102" i="3"/>
  <c r="JY101" i="3"/>
  <c r="JY99" i="3"/>
  <c r="JY97" i="3"/>
  <c r="JY98" i="3"/>
  <c r="JY100" i="3"/>
  <c r="JY96" i="3"/>
  <c r="JY76" i="3"/>
  <c r="JY75" i="3"/>
  <c r="JY78" i="3"/>
  <c r="JY77" i="3"/>
  <c r="JY80" i="3"/>
  <c r="JY79" i="3"/>
  <c r="JF74" i="4"/>
  <c r="JF44" i="4"/>
  <c r="JF45" i="4"/>
  <c r="JF46" i="4"/>
  <c r="JF48" i="4"/>
  <c r="JF47" i="4"/>
  <c r="JF49" i="4"/>
  <c r="JY74" i="3"/>
  <c r="JY44" i="3"/>
  <c r="JY45" i="3"/>
  <c r="JY46" i="3"/>
  <c r="JY47" i="3"/>
  <c r="JY48" i="3"/>
  <c r="JY49" i="3"/>
  <c r="JF43" i="4"/>
  <c r="JY43" i="3"/>
  <c r="JP55" i="10"/>
  <c r="JY153" i="3"/>
  <c r="JY151" i="3"/>
  <c r="JY147" i="3"/>
  <c r="JY149" i="3"/>
  <c r="JY117" i="3"/>
  <c r="JY118" i="3"/>
  <c r="JP73" i="10"/>
  <c r="JP81" i="10"/>
  <c r="JQ83" i="10" s="1"/>
  <c r="JP74" i="10"/>
  <c r="JF153" i="4"/>
  <c r="JF151" i="4"/>
  <c r="JF149" i="4"/>
  <c r="JF117" i="4"/>
  <c r="JF147" i="4"/>
  <c r="JF118" i="4"/>
  <c r="JP13" i="10"/>
  <c r="JP12" i="10"/>
  <c r="JY193" i="3"/>
  <c r="JY192" i="3"/>
  <c r="JY194" i="3"/>
  <c r="JY188" i="3"/>
  <c r="JY187" i="3"/>
  <c r="JY183" i="3"/>
  <c r="JY182" i="3"/>
  <c r="JY181" i="3"/>
  <c r="JY144" i="3"/>
  <c r="JY142" i="3"/>
  <c r="JY137" i="3"/>
  <c r="JF194" i="4"/>
  <c r="JF193" i="4"/>
  <c r="JF192" i="4"/>
  <c r="JF182" i="4"/>
  <c r="JF188" i="4"/>
  <c r="JF183" i="4"/>
  <c r="JF181" i="4"/>
  <c r="JF187" i="4"/>
  <c r="JF144" i="4"/>
  <c r="JF137" i="4"/>
  <c r="JF142" i="4"/>
  <c r="JY91" i="3"/>
  <c r="JY90" i="3"/>
  <c r="JY88" i="3"/>
  <c r="JY89" i="3"/>
  <c r="JY86" i="3"/>
  <c r="JY85" i="3"/>
  <c r="JY87" i="3"/>
  <c r="JF90" i="4"/>
  <c r="JF91" i="4"/>
  <c r="JF89" i="4"/>
  <c r="JF88" i="4"/>
  <c r="JF86" i="4"/>
  <c r="JF87" i="4"/>
  <c r="JF85" i="4"/>
  <c r="JY110" i="3"/>
  <c r="JY109" i="3"/>
  <c r="JY111" i="3"/>
  <c r="JY108" i="3"/>
  <c r="JF110" i="4"/>
  <c r="JF111" i="4"/>
  <c r="JF108" i="4"/>
  <c r="JF109" i="4"/>
  <c r="JY107" i="3"/>
  <c r="JF69" i="4"/>
  <c r="JF107" i="4"/>
  <c r="JF67" i="4"/>
  <c r="JF65" i="4"/>
  <c r="JF66" i="4"/>
  <c r="JF68" i="4"/>
  <c r="JF64" i="4"/>
  <c r="JF58" i="4"/>
  <c r="JF57" i="4"/>
  <c r="JF59" i="4"/>
  <c r="JF56" i="4"/>
  <c r="JF55" i="4"/>
  <c r="JF54" i="4"/>
  <c r="JF38" i="4"/>
  <c r="JF53" i="4"/>
  <c r="JF39" i="4"/>
  <c r="JF36" i="4"/>
  <c r="JF37" i="4"/>
  <c r="JF63" i="4"/>
  <c r="JF33" i="4"/>
  <c r="JF35" i="4"/>
  <c r="JF34" i="4"/>
  <c r="JY64" i="3"/>
  <c r="JY65" i="3"/>
  <c r="JY66" i="3"/>
  <c r="JY67" i="3"/>
  <c r="JY68" i="3"/>
  <c r="JY69" i="3"/>
  <c r="JY63" i="3"/>
  <c r="JY56" i="3"/>
  <c r="JY54" i="3"/>
  <c r="JY57" i="3"/>
  <c r="JY59" i="3"/>
  <c r="JY58" i="3"/>
  <c r="JY55" i="3"/>
  <c r="JY53" i="3"/>
  <c r="JY35" i="3"/>
  <c r="JY34" i="3"/>
  <c r="JY37" i="3"/>
  <c r="JY38" i="3"/>
  <c r="JY36" i="3"/>
  <c r="JY39" i="3"/>
  <c r="JY33" i="3"/>
  <c r="JY17" i="3"/>
  <c r="JY15" i="3"/>
  <c r="JY13" i="3"/>
  <c r="JY12" i="3"/>
  <c r="JY11" i="3"/>
  <c r="JY14" i="3"/>
  <c r="JY16" i="3"/>
  <c r="JZ6" i="3"/>
  <c r="JY26" i="3"/>
  <c r="JY22" i="3"/>
  <c r="JY27" i="3"/>
  <c r="JY28" i="3"/>
  <c r="JF22" i="4"/>
  <c r="JF16" i="4"/>
  <c r="JF17" i="4"/>
  <c r="JF15" i="4"/>
  <c r="JF13" i="4"/>
  <c r="JF14" i="4"/>
  <c r="JF11" i="4"/>
  <c r="JF12" i="4"/>
  <c r="JF27" i="4"/>
  <c r="JF28" i="4"/>
  <c r="JF26" i="4"/>
  <c r="JG6" i="4"/>
  <c r="JP80" i="10"/>
  <c r="JP79" i="10"/>
  <c r="JP68" i="10"/>
  <c r="JP75" i="10"/>
  <c r="JP59" i="10"/>
  <c r="JP25" i="10"/>
  <c r="JP65" i="10"/>
  <c r="JP24" i="10"/>
  <c r="JP61" i="10"/>
  <c r="JP23" i="10"/>
  <c r="JP15" i="10"/>
  <c r="JP14" i="10"/>
  <c r="JQ6" i="10"/>
  <c r="JE116" i="6"/>
  <c r="JF1" i="6"/>
  <c r="JF7" i="6"/>
  <c r="JF101" i="6" l="1"/>
  <c r="JF102" i="6"/>
  <c r="JF100" i="6"/>
  <c r="JF99" i="6"/>
  <c r="JF98" i="6"/>
  <c r="JF97" i="6"/>
  <c r="JF96" i="6"/>
  <c r="JF75" i="6"/>
  <c r="JF76" i="6"/>
  <c r="JF78" i="6"/>
  <c r="JF79" i="6"/>
  <c r="JF77" i="6"/>
  <c r="JF80" i="6"/>
  <c r="JF74" i="6"/>
  <c r="JF45" i="6"/>
  <c r="JF46" i="6"/>
  <c r="JF44" i="6"/>
  <c r="JF48" i="6"/>
  <c r="JF49" i="6"/>
  <c r="JF47" i="6"/>
  <c r="JF43" i="6"/>
  <c r="JF116" i="4"/>
  <c r="JY116" i="3"/>
  <c r="JF107" i="6"/>
  <c r="JF108" i="6"/>
  <c r="JF109" i="6"/>
  <c r="JF110" i="6"/>
  <c r="JF111" i="6"/>
  <c r="JF90" i="6"/>
  <c r="JF91" i="6"/>
  <c r="JF89" i="6"/>
  <c r="JF88" i="6"/>
  <c r="JF87" i="6"/>
  <c r="JF86" i="6"/>
  <c r="JF85" i="6"/>
  <c r="JF151" i="6"/>
  <c r="JF137" i="6"/>
  <c r="JF149" i="6"/>
  <c r="JF153" i="6"/>
  <c r="JF142" i="6"/>
  <c r="JF118" i="6"/>
  <c r="JF147" i="6"/>
  <c r="JF117" i="6"/>
  <c r="JF69" i="6"/>
  <c r="JF68" i="6"/>
  <c r="JF66" i="6"/>
  <c r="JF65" i="6"/>
  <c r="JF67" i="6"/>
  <c r="JF64" i="6"/>
  <c r="JF59" i="6"/>
  <c r="JF63" i="6"/>
  <c r="JF58" i="6"/>
  <c r="JF56" i="6"/>
  <c r="JF54" i="6"/>
  <c r="JF57" i="6"/>
  <c r="JF53" i="6"/>
  <c r="JF37" i="6"/>
  <c r="JF39" i="6"/>
  <c r="JF38" i="6"/>
  <c r="JF36" i="6"/>
  <c r="JF55" i="6"/>
  <c r="JF35" i="6"/>
  <c r="JF33" i="6"/>
  <c r="JF34" i="6"/>
  <c r="JF17" i="6"/>
  <c r="JF16" i="6"/>
  <c r="JF15" i="6"/>
  <c r="JF14" i="6"/>
  <c r="JF12" i="6"/>
  <c r="JF11" i="6"/>
  <c r="JF22" i="6"/>
  <c r="JF13" i="6"/>
  <c r="JF27" i="6"/>
  <c r="JF26" i="6"/>
  <c r="JF28" i="6"/>
  <c r="JP82" i="10"/>
  <c r="JF192" i="6"/>
  <c r="JF187" i="6"/>
  <c r="JF188" i="6"/>
  <c r="JQ1" i="10"/>
  <c r="JQ7" i="10"/>
  <c r="JQ54" i="10" s="1"/>
  <c r="JF193" i="6"/>
  <c r="JF194" i="6"/>
  <c r="JF183" i="6"/>
  <c r="JF181" i="6"/>
  <c r="JF182" i="6"/>
  <c r="JF144" i="6"/>
  <c r="JG6" i="6"/>
  <c r="JG7" i="4"/>
  <c r="JG1" i="4"/>
  <c r="JZ7" i="3"/>
  <c r="JZ1" i="3"/>
  <c r="JG102" i="4" l="1"/>
  <c r="JG100" i="4"/>
  <c r="JG99" i="4"/>
  <c r="JG101" i="4"/>
  <c r="JG98" i="4"/>
  <c r="JG97" i="4"/>
  <c r="JG75" i="4"/>
  <c r="JG96" i="4"/>
  <c r="JG76" i="4"/>
  <c r="JG77" i="4"/>
  <c r="JG80" i="4"/>
  <c r="JG79" i="4"/>
  <c r="JG78" i="4"/>
  <c r="JZ102" i="3"/>
  <c r="JZ100" i="3"/>
  <c r="JZ101" i="3"/>
  <c r="JZ99" i="3"/>
  <c r="JZ97" i="3"/>
  <c r="JZ98" i="3"/>
  <c r="JZ96" i="3"/>
  <c r="JZ75" i="3"/>
  <c r="JZ76" i="3"/>
  <c r="JZ77" i="3"/>
  <c r="JZ80" i="3"/>
  <c r="JZ79" i="3"/>
  <c r="JZ78" i="3"/>
  <c r="JG45" i="4"/>
  <c r="JG74" i="4"/>
  <c r="JG47" i="4"/>
  <c r="JG44" i="4"/>
  <c r="JG46" i="4"/>
  <c r="JG49" i="4"/>
  <c r="JG48" i="4"/>
  <c r="JZ74" i="3"/>
  <c r="JZ45" i="3"/>
  <c r="JZ46" i="3"/>
  <c r="JZ48" i="3"/>
  <c r="JZ44" i="3"/>
  <c r="JZ47" i="3"/>
  <c r="JZ49" i="3"/>
  <c r="JG43" i="4"/>
  <c r="JZ43" i="3"/>
  <c r="JQ55" i="10"/>
  <c r="JZ153" i="3"/>
  <c r="JZ147" i="3"/>
  <c r="JZ151" i="3"/>
  <c r="JZ118" i="3"/>
  <c r="JZ117" i="3"/>
  <c r="JZ149" i="3"/>
  <c r="JQ73" i="10"/>
  <c r="JQ74" i="10"/>
  <c r="JQ81" i="10"/>
  <c r="JR83" i="10" s="1"/>
  <c r="JG153" i="4"/>
  <c r="JG117" i="4"/>
  <c r="JG118" i="4"/>
  <c r="JG151" i="4"/>
  <c r="JG149" i="4"/>
  <c r="JG147" i="4"/>
  <c r="JQ13" i="10"/>
  <c r="JQ12" i="10"/>
  <c r="JZ193" i="3"/>
  <c r="JZ192" i="3"/>
  <c r="JZ194" i="3"/>
  <c r="JZ188" i="3"/>
  <c r="JZ183" i="3"/>
  <c r="JZ187" i="3"/>
  <c r="JZ182" i="3"/>
  <c r="JZ181" i="3"/>
  <c r="JZ144" i="3"/>
  <c r="JZ137" i="3"/>
  <c r="JZ142" i="3"/>
  <c r="JG194" i="4"/>
  <c r="JG193" i="4"/>
  <c r="JG188" i="4"/>
  <c r="JG187" i="4"/>
  <c r="JG192" i="4"/>
  <c r="JG182" i="4"/>
  <c r="JG183" i="4"/>
  <c r="JG181" i="4"/>
  <c r="JG142" i="4"/>
  <c r="JG144" i="4"/>
  <c r="JG137" i="4"/>
  <c r="JZ90" i="3"/>
  <c r="JZ88" i="3"/>
  <c r="JZ91" i="3"/>
  <c r="JZ89" i="3"/>
  <c r="JZ86" i="3"/>
  <c r="JZ87" i="3"/>
  <c r="JZ85" i="3"/>
  <c r="JG91" i="4"/>
  <c r="JG89" i="4"/>
  <c r="JG90" i="4"/>
  <c r="JG87" i="4"/>
  <c r="JG86" i="4"/>
  <c r="JG85" i="4"/>
  <c r="JG88" i="4"/>
  <c r="JG110" i="4"/>
  <c r="JG109" i="4"/>
  <c r="JG111" i="4"/>
  <c r="JG108" i="4"/>
  <c r="JZ110" i="3"/>
  <c r="JZ109" i="3"/>
  <c r="JZ111" i="3"/>
  <c r="JZ108" i="3"/>
  <c r="JZ107" i="3"/>
  <c r="JG107" i="4"/>
  <c r="JG68" i="4"/>
  <c r="JG65" i="4"/>
  <c r="JG66" i="4"/>
  <c r="JG67" i="4"/>
  <c r="JG69" i="4"/>
  <c r="JG64" i="4"/>
  <c r="JG63" i="4"/>
  <c r="JG59" i="4"/>
  <c r="JG55" i="4"/>
  <c r="JG57" i="4"/>
  <c r="JG58" i="4"/>
  <c r="JG56" i="4"/>
  <c r="JG53" i="4"/>
  <c r="JG39" i="4"/>
  <c r="JG54" i="4"/>
  <c r="JG37" i="4"/>
  <c r="JG38" i="4"/>
  <c r="JG33" i="4"/>
  <c r="JG36" i="4"/>
  <c r="JG35" i="4"/>
  <c r="JG34" i="4"/>
  <c r="JZ64" i="3"/>
  <c r="JZ65" i="3"/>
  <c r="JZ67" i="3"/>
  <c r="JZ66" i="3"/>
  <c r="JZ68" i="3"/>
  <c r="JZ69" i="3"/>
  <c r="JZ56" i="3"/>
  <c r="JZ54" i="3"/>
  <c r="JZ55" i="3"/>
  <c r="JZ59" i="3"/>
  <c r="JZ57" i="3"/>
  <c r="JZ58" i="3"/>
  <c r="JZ63" i="3"/>
  <c r="JZ53" i="3"/>
  <c r="JZ35" i="3"/>
  <c r="JZ36" i="3"/>
  <c r="JZ34" i="3"/>
  <c r="JZ37" i="3"/>
  <c r="JZ38" i="3"/>
  <c r="JZ39" i="3"/>
  <c r="JZ33" i="3"/>
  <c r="JZ17" i="3"/>
  <c r="JZ15" i="3"/>
  <c r="JZ16" i="3"/>
  <c r="JZ14" i="3"/>
  <c r="JZ13" i="3"/>
  <c r="JZ11" i="3"/>
  <c r="JZ12" i="3"/>
  <c r="KA6" i="3"/>
  <c r="JZ28" i="3"/>
  <c r="JZ22" i="3"/>
  <c r="JZ26" i="3"/>
  <c r="JZ27" i="3"/>
  <c r="JG17" i="4"/>
  <c r="JG16" i="4"/>
  <c r="JG15" i="4"/>
  <c r="JG13" i="4"/>
  <c r="JG22" i="4"/>
  <c r="JG12" i="4"/>
  <c r="JG14" i="4"/>
  <c r="JG11" i="4"/>
  <c r="JG28" i="4"/>
  <c r="JG27" i="4"/>
  <c r="JG26" i="4"/>
  <c r="JH6" i="4"/>
  <c r="JQ79" i="10"/>
  <c r="JQ80" i="10"/>
  <c r="JQ68" i="10"/>
  <c r="JQ75" i="10"/>
  <c r="JQ65" i="10"/>
  <c r="JQ61" i="10"/>
  <c r="JQ24" i="10"/>
  <c r="JQ59" i="10"/>
  <c r="JQ25" i="10"/>
  <c r="JQ23" i="10"/>
  <c r="JQ15" i="10"/>
  <c r="JQ14" i="10"/>
  <c r="JR6" i="10"/>
  <c r="JF116" i="6"/>
  <c r="JG7" i="6"/>
  <c r="JG1" i="6"/>
  <c r="JG102" i="6" l="1"/>
  <c r="JG99" i="6"/>
  <c r="JG101" i="6"/>
  <c r="JG100" i="6"/>
  <c r="JG98" i="6"/>
  <c r="JG97" i="6"/>
  <c r="JG96" i="6"/>
  <c r="JG75" i="6"/>
  <c r="JG76" i="6"/>
  <c r="JG77" i="6"/>
  <c r="JG78" i="6"/>
  <c r="JG79" i="6"/>
  <c r="JG80" i="6"/>
  <c r="JG74" i="6"/>
  <c r="JG45" i="6"/>
  <c r="JG46" i="6"/>
  <c r="JG47" i="6"/>
  <c r="JG44" i="6"/>
  <c r="JG48" i="6"/>
  <c r="JG49" i="6"/>
  <c r="JZ116" i="3"/>
  <c r="JG43" i="6"/>
  <c r="JG116" i="4"/>
  <c r="JG107" i="6"/>
  <c r="JG108" i="6"/>
  <c r="JG109" i="6"/>
  <c r="JG110" i="6"/>
  <c r="JG111" i="6"/>
  <c r="JG90" i="6"/>
  <c r="JG91" i="6"/>
  <c r="JG89" i="6"/>
  <c r="JG88" i="6"/>
  <c r="JG87" i="6"/>
  <c r="JG86" i="6"/>
  <c r="JG85" i="6"/>
  <c r="JG151" i="6"/>
  <c r="JG137" i="6"/>
  <c r="JG149" i="6"/>
  <c r="JG153" i="6"/>
  <c r="JG142" i="6"/>
  <c r="JG118" i="6"/>
  <c r="JG147" i="6"/>
  <c r="JG117" i="6"/>
  <c r="JG68" i="6"/>
  <c r="JG66" i="6"/>
  <c r="JG67" i="6"/>
  <c r="JG69" i="6"/>
  <c r="JG65" i="6"/>
  <c r="JG64" i="6"/>
  <c r="JG63" i="6"/>
  <c r="JG59" i="6"/>
  <c r="JG56" i="6"/>
  <c r="JG57" i="6"/>
  <c r="JG54" i="6"/>
  <c r="JG53" i="6"/>
  <c r="JG55" i="6"/>
  <c r="JG39" i="6"/>
  <c r="JG58" i="6"/>
  <c r="JG38" i="6"/>
  <c r="JG36" i="6"/>
  <c r="JG37" i="6"/>
  <c r="JG34" i="6"/>
  <c r="JG35" i="6"/>
  <c r="JG33" i="6"/>
  <c r="JG17" i="6"/>
  <c r="JG16" i="6"/>
  <c r="JG14" i="6"/>
  <c r="JG13" i="6"/>
  <c r="JG12" i="6"/>
  <c r="JG11" i="6"/>
  <c r="JG15" i="6"/>
  <c r="JG22" i="6"/>
  <c r="JG26" i="6"/>
  <c r="JG28" i="6"/>
  <c r="JG27" i="6"/>
  <c r="JQ82" i="10"/>
  <c r="JG192" i="6"/>
  <c r="JG188" i="6"/>
  <c r="JG187" i="6"/>
  <c r="JR1" i="10"/>
  <c r="JR7" i="10"/>
  <c r="JR54" i="10" s="1"/>
  <c r="JG193" i="6"/>
  <c r="JG194" i="6"/>
  <c r="JG183" i="6"/>
  <c r="JG182" i="6"/>
  <c r="JG181" i="6"/>
  <c r="JG144" i="6"/>
  <c r="JH6" i="6"/>
  <c r="JH1" i="4"/>
  <c r="JH7" i="4"/>
  <c r="KA7" i="3"/>
  <c r="KA1" i="3"/>
  <c r="JH102" i="4" l="1"/>
  <c r="JH101" i="4"/>
  <c r="JH99" i="4"/>
  <c r="JH100" i="4"/>
  <c r="JH98" i="4"/>
  <c r="JH97" i="4"/>
  <c r="JH96" i="4"/>
  <c r="JH77" i="4"/>
  <c r="JH80" i="4"/>
  <c r="JH76" i="4"/>
  <c r="JH79" i="4"/>
  <c r="JH78" i="4"/>
  <c r="JH75" i="4"/>
  <c r="KA101" i="3"/>
  <c r="KA102" i="3"/>
  <c r="KA100" i="3"/>
  <c r="KA98" i="3"/>
  <c r="KA97" i="3"/>
  <c r="KA96" i="3"/>
  <c r="KA99" i="3"/>
  <c r="KA76" i="3"/>
  <c r="KA78" i="3"/>
  <c r="KA75" i="3"/>
  <c r="KA77" i="3"/>
  <c r="KA80" i="3"/>
  <c r="KA79" i="3"/>
  <c r="JH74" i="4"/>
  <c r="JH46" i="4"/>
  <c r="JH48" i="4"/>
  <c r="JH47" i="4"/>
  <c r="JH44" i="4"/>
  <c r="JH45" i="4"/>
  <c r="JH49" i="4"/>
  <c r="KA74" i="3"/>
  <c r="KA45" i="3"/>
  <c r="KA44" i="3"/>
  <c r="KA46" i="3"/>
  <c r="KA47" i="3"/>
  <c r="KA48" i="3"/>
  <c r="KA49" i="3"/>
  <c r="JH43" i="4"/>
  <c r="KA43" i="3"/>
  <c r="JR55" i="10"/>
  <c r="KA151" i="3"/>
  <c r="KA118" i="3"/>
  <c r="KA153" i="3"/>
  <c r="KA149" i="3"/>
  <c r="KA147" i="3"/>
  <c r="KA117" i="3"/>
  <c r="JR73" i="10"/>
  <c r="JR81" i="10"/>
  <c r="JS83" i="10" s="1"/>
  <c r="JR74" i="10"/>
  <c r="JH151" i="4"/>
  <c r="JH147" i="4"/>
  <c r="JH149" i="4"/>
  <c r="JH118" i="4"/>
  <c r="JH153" i="4"/>
  <c r="JH117" i="4"/>
  <c r="JR13" i="10"/>
  <c r="JR12" i="10"/>
  <c r="KA193" i="3"/>
  <c r="KA192" i="3"/>
  <c r="KA194" i="3"/>
  <c r="KA188" i="3"/>
  <c r="KA182" i="3"/>
  <c r="KA183" i="3"/>
  <c r="KA187" i="3"/>
  <c r="KA181" i="3"/>
  <c r="KA142" i="3"/>
  <c r="KA137" i="3"/>
  <c r="KA144" i="3"/>
  <c r="JH194" i="4"/>
  <c r="JH193" i="4"/>
  <c r="JH192" i="4"/>
  <c r="JH188" i="4"/>
  <c r="JH183" i="4"/>
  <c r="JH187" i="4"/>
  <c r="JH182" i="4"/>
  <c r="JH181" i="4"/>
  <c r="JH144" i="4"/>
  <c r="JH142" i="4"/>
  <c r="JH137" i="4"/>
  <c r="KA91" i="3"/>
  <c r="KA88" i="3"/>
  <c r="KA89" i="3"/>
  <c r="KA86" i="3"/>
  <c r="KA90" i="3"/>
  <c r="KA85" i="3"/>
  <c r="KA87" i="3"/>
  <c r="JH91" i="4"/>
  <c r="JH90" i="4"/>
  <c r="JH89" i="4"/>
  <c r="JH87" i="4"/>
  <c r="JH88" i="4"/>
  <c r="JH86" i="4"/>
  <c r="JH85" i="4"/>
  <c r="KA110" i="3"/>
  <c r="KA111" i="3"/>
  <c r="KA109" i="3"/>
  <c r="KA108" i="3"/>
  <c r="JH111" i="4"/>
  <c r="JH110" i="4"/>
  <c r="JH109" i="4"/>
  <c r="JH108" i="4"/>
  <c r="KA107" i="3"/>
  <c r="JH107" i="4"/>
  <c r="JH69" i="4"/>
  <c r="JH67" i="4"/>
  <c r="JH66" i="4"/>
  <c r="JH68" i="4"/>
  <c r="JH64" i="4"/>
  <c r="JH65" i="4"/>
  <c r="JH63" i="4"/>
  <c r="JH59" i="4"/>
  <c r="JH58" i="4"/>
  <c r="JH56" i="4"/>
  <c r="JH57" i="4"/>
  <c r="JH55" i="4"/>
  <c r="JH53" i="4"/>
  <c r="JH54" i="4"/>
  <c r="JH37" i="4"/>
  <c r="JH38" i="4"/>
  <c r="JH39" i="4"/>
  <c r="JH36" i="4"/>
  <c r="JH33" i="4"/>
  <c r="JH35" i="4"/>
  <c r="JH34" i="4"/>
  <c r="KA64" i="3"/>
  <c r="KA65" i="3"/>
  <c r="KA66" i="3"/>
  <c r="KA69" i="3"/>
  <c r="KA68" i="3"/>
  <c r="KA67" i="3"/>
  <c r="KA63" i="3"/>
  <c r="KA56" i="3"/>
  <c r="KA55" i="3"/>
  <c r="KA59" i="3"/>
  <c r="KA57" i="3"/>
  <c r="KA54" i="3"/>
  <c r="KA58" i="3"/>
  <c r="KA53" i="3"/>
  <c r="KA35" i="3"/>
  <c r="KA36" i="3"/>
  <c r="KA34" i="3"/>
  <c r="KA37" i="3"/>
  <c r="KA39" i="3"/>
  <c r="KA38" i="3"/>
  <c r="KA33" i="3"/>
  <c r="KA16" i="3"/>
  <c r="KA15" i="3"/>
  <c r="KA14" i="3"/>
  <c r="KA17" i="3"/>
  <c r="KA13" i="3"/>
  <c r="KA12" i="3"/>
  <c r="KA11" i="3"/>
  <c r="KB6" i="3"/>
  <c r="KA22" i="3"/>
  <c r="KA27" i="3"/>
  <c r="KA26" i="3"/>
  <c r="KA28" i="3"/>
  <c r="JH17" i="4"/>
  <c r="JH22" i="4"/>
  <c r="JH16" i="4"/>
  <c r="JH15" i="4"/>
  <c r="JH13" i="4"/>
  <c r="JH14" i="4"/>
  <c r="JH12" i="4"/>
  <c r="JH11" i="4"/>
  <c r="JH27" i="4"/>
  <c r="JH28" i="4"/>
  <c r="JH26" i="4"/>
  <c r="JI6" i="4"/>
  <c r="JR80" i="10"/>
  <c r="JR79" i="10"/>
  <c r="JR68" i="10"/>
  <c r="JR75" i="10"/>
  <c r="JR61" i="10"/>
  <c r="JR65" i="10"/>
  <c r="JR59" i="10"/>
  <c r="JR25" i="10"/>
  <c r="JR24" i="10"/>
  <c r="JR23" i="10"/>
  <c r="JR15" i="10"/>
  <c r="JR14" i="10"/>
  <c r="JS6" i="10"/>
  <c r="JG116" i="6"/>
  <c r="JH1" i="6"/>
  <c r="JH7" i="6"/>
  <c r="JH102" i="6" l="1"/>
  <c r="JH101" i="6"/>
  <c r="JH100" i="6"/>
  <c r="JH98" i="6"/>
  <c r="JH97" i="6"/>
  <c r="JH99" i="6"/>
  <c r="JH96" i="6"/>
  <c r="JH75" i="6"/>
  <c r="JH80" i="6"/>
  <c r="JH76" i="6"/>
  <c r="JH78" i="6"/>
  <c r="JH79" i="6"/>
  <c r="JH77" i="6"/>
  <c r="JH74" i="6"/>
  <c r="JH44" i="6"/>
  <c r="JH45" i="6"/>
  <c r="JH46" i="6"/>
  <c r="JH47" i="6"/>
  <c r="JH48" i="6"/>
  <c r="JH49" i="6"/>
  <c r="JH43" i="6"/>
  <c r="KA116" i="3"/>
  <c r="JH116" i="4"/>
  <c r="JH107" i="6"/>
  <c r="JH108" i="6"/>
  <c r="JH110" i="6"/>
  <c r="JH109" i="6"/>
  <c r="JH111" i="6"/>
  <c r="JH91" i="6"/>
  <c r="JH90" i="6"/>
  <c r="JH89" i="6"/>
  <c r="JH88" i="6"/>
  <c r="JH86" i="6"/>
  <c r="JH87" i="6"/>
  <c r="JH85" i="6"/>
  <c r="JH151" i="6"/>
  <c r="JH137" i="6"/>
  <c r="JH149" i="6"/>
  <c r="JH153" i="6"/>
  <c r="JH142" i="6"/>
  <c r="JH118" i="6"/>
  <c r="JH147" i="6"/>
  <c r="JH117" i="6"/>
  <c r="JH69" i="6"/>
  <c r="JH68" i="6"/>
  <c r="JH67" i="6"/>
  <c r="JH66" i="6"/>
  <c r="JH65" i="6"/>
  <c r="JH64" i="6"/>
  <c r="JH63" i="6"/>
  <c r="JH57" i="6"/>
  <c r="JH53" i="6"/>
  <c r="JH59" i="6"/>
  <c r="JH55" i="6"/>
  <c r="JH58" i="6"/>
  <c r="JH39" i="6"/>
  <c r="JH38" i="6"/>
  <c r="JH37" i="6"/>
  <c r="JH56" i="6"/>
  <c r="JH54" i="6"/>
  <c r="JH35" i="6"/>
  <c r="JH34" i="6"/>
  <c r="JH36" i="6"/>
  <c r="JH33" i="6"/>
  <c r="JH17" i="6"/>
  <c r="JH16" i="6"/>
  <c r="JH14" i="6"/>
  <c r="JH13" i="6"/>
  <c r="JH12" i="6"/>
  <c r="JH11" i="6"/>
  <c r="JH15" i="6"/>
  <c r="JH22" i="6"/>
  <c r="JH26" i="6"/>
  <c r="JH27" i="6"/>
  <c r="JH28" i="6"/>
  <c r="JR82" i="10"/>
  <c r="JH192" i="6"/>
  <c r="JH188" i="6"/>
  <c r="JH187" i="6"/>
  <c r="JS1" i="10"/>
  <c r="JS7" i="10"/>
  <c r="JS54" i="10" s="1"/>
  <c r="JH193" i="6"/>
  <c r="JH194" i="6"/>
  <c r="JH182" i="6"/>
  <c r="JH183" i="6"/>
  <c r="JH181" i="6"/>
  <c r="JH144" i="6"/>
  <c r="JI6" i="6"/>
  <c r="JI1" i="4"/>
  <c r="JI7" i="4"/>
  <c r="KB7" i="3"/>
  <c r="KB1" i="3"/>
  <c r="JI102" i="4" l="1"/>
  <c r="JI100" i="4"/>
  <c r="JI101" i="4"/>
  <c r="JI99" i="4"/>
  <c r="JI98" i="4"/>
  <c r="JI97" i="4"/>
  <c r="JI96" i="4"/>
  <c r="JI75" i="4"/>
  <c r="JI77" i="4"/>
  <c r="JI76" i="4"/>
  <c r="JI80" i="4"/>
  <c r="JI79" i="4"/>
  <c r="JI78" i="4"/>
  <c r="KB102" i="3"/>
  <c r="KB101" i="3"/>
  <c r="KB100" i="3"/>
  <c r="KB99" i="3"/>
  <c r="KB97" i="3"/>
  <c r="KB96" i="3"/>
  <c r="KB76" i="3"/>
  <c r="KB77" i="3"/>
  <c r="KB78" i="3"/>
  <c r="KB75" i="3"/>
  <c r="KB98" i="3"/>
  <c r="KB80" i="3"/>
  <c r="KB79" i="3"/>
  <c r="JI74" i="4"/>
  <c r="JI44" i="4"/>
  <c r="JI45" i="4"/>
  <c r="JI49" i="4"/>
  <c r="JI48" i="4"/>
  <c r="JI47" i="4"/>
  <c r="JI46" i="4"/>
  <c r="KB74" i="3"/>
  <c r="KB45" i="3"/>
  <c r="KB44" i="3"/>
  <c r="KB46" i="3"/>
  <c r="KB47" i="3"/>
  <c r="KB48" i="3"/>
  <c r="KB49" i="3"/>
  <c r="JI43" i="4"/>
  <c r="KB43" i="3"/>
  <c r="JS55" i="10"/>
  <c r="KB153" i="3"/>
  <c r="KB149" i="3"/>
  <c r="KB151" i="3"/>
  <c r="KB147" i="3"/>
  <c r="KB118" i="3"/>
  <c r="KB117" i="3"/>
  <c r="JS73" i="10"/>
  <c r="JS74" i="10"/>
  <c r="JS81" i="10"/>
  <c r="JT83" i="10" s="1"/>
  <c r="JI151" i="4"/>
  <c r="JI153" i="4"/>
  <c r="JI149" i="4"/>
  <c r="JI118" i="4"/>
  <c r="JI147" i="4"/>
  <c r="JI117" i="4"/>
  <c r="JS13" i="10"/>
  <c r="JS12" i="10"/>
  <c r="KB194" i="3"/>
  <c r="KB192" i="3"/>
  <c r="KB188" i="3"/>
  <c r="KB193" i="3"/>
  <c r="KB187" i="3"/>
  <c r="KB183" i="3"/>
  <c r="KB182" i="3"/>
  <c r="KB181" i="3"/>
  <c r="KB142" i="3"/>
  <c r="KB137" i="3"/>
  <c r="KB144" i="3"/>
  <c r="JI193" i="4"/>
  <c r="JI192" i="4"/>
  <c r="JI194" i="4"/>
  <c r="JI187" i="4"/>
  <c r="JI188" i="4"/>
  <c r="JI183" i="4"/>
  <c r="JI181" i="4"/>
  <c r="JI182" i="4"/>
  <c r="JI142" i="4"/>
  <c r="JI144" i="4"/>
  <c r="JI137" i="4"/>
  <c r="KB90" i="3"/>
  <c r="KB91" i="3"/>
  <c r="KB89" i="3"/>
  <c r="KB86" i="3"/>
  <c r="KB88" i="3"/>
  <c r="KB87" i="3"/>
  <c r="KB85" i="3"/>
  <c r="JI91" i="4"/>
  <c r="JI90" i="4"/>
  <c r="JI87" i="4"/>
  <c r="JI89" i="4"/>
  <c r="JI85" i="4"/>
  <c r="JI86" i="4"/>
  <c r="JI88" i="4"/>
  <c r="KB111" i="3"/>
  <c r="KB110" i="3"/>
  <c r="KB108" i="3"/>
  <c r="KB109" i="3"/>
  <c r="JI111" i="4"/>
  <c r="JI110" i="4"/>
  <c r="JI108" i="4"/>
  <c r="JI109" i="4"/>
  <c r="KB107" i="3"/>
  <c r="JI107" i="4"/>
  <c r="JI67" i="4"/>
  <c r="JI69" i="4"/>
  <c r="JI68" i="4"/>
  <c r="JI65" i="4"/>
  <c r="JI64" i="4"/>
  <c r="JI66" i="4"/>
  <c r="JI63" i="4"/>
  <c r="JI59" i="4"/>
  <c r="JI57" i="4"/>
  <c r="JI58" i="4"/>
  <c r="JI56" i="4"/>
  <c r="JI54" i="4"/>
  <c r="JI55" i="4"/>
  <c r="JI37" i="4"/>
  <c r="JI35" i="4"/>
  <c r="JI38" i="4"/>
  <c r="JI33" i="4"/>
  <c r="JI53" i="4"/>
  <c r="JI34" i="4"/>
  <c r="JI36" i="4"/>
  <c r="JI39" i="4"/>
  <c r="KB64" i="3"/>
  <c r="KB66" i="3"/>
  <c r="KB65" i="3"/>
  <c r="KB68" i="3"/>
  <c r="KB69" i="3"/>
  <c r="KB67" i="3"/>
  <c r="KB63" i="3"/>
  <c r="KB55" i="3"/>
  <c r="KB56" i="3"/>
  <c r="KB58" i="3"/>
  <c r="KB59" i="3"/>
  <c r="KB54" i="3"/>
  <c r="KB57" i="3"/>
  <c r="KB53" i="3"/>
  <c r="KB34" i="3"/>
  <c r="KB37" i="3"/>
  <c r="KB35" i="3"/>
  <c r="KB36" i="3"/>
  <c r="KB39" i="3"/>
  <c r="KB38" i="3"/>
  <c r="KB33" i="3"/>
  <c r="KB16" i="3"/>
  <c r="KB15" i="3"/>
  <c r="KB17" i="3"/>
  <c r="KB14" i="3"/>
  <c r="KB13" i="3"/>
  <c r="KB12" i="3"/>
  <c r="KB11" i="3"/>
  <c r="KC6" i="3"/>
  <c r="KB22" i="3"/>
  <c r="KB28" i="3"/>
  <c r="KB26" i="3"/>
  <c r="KB27" i="3"/>
  <c r="JI17" i="4"/>
  <c r="JI16" i="4"/>
  <c r="JI15" i="4"/>
  <c r="JI22" i="4"/>
  <c r="JI12" i="4"/>
  <c r="JI13" i="4"/>
  <c r="JI14" i="4"/>
  <c r="JI11" i="4"/>
  <c r="JI26" i="4"/>
  <c r="JI27" i="4"/>
  <c r="JI28" i="4"/>
  <c r="JJ6" i="4"/>
  <c r="JS80" i="10"/>
  <c r="JS79" i="10"/>
  <c r="JS68" i="10"/>
  <c r="JS75" i="10"/>
  <c r="JS61" i="10"/>
  <c r="JS25" i="10"/>
  <c r="JS59" i="10"/>
  <c r="JS24" i="10"/>
  <c r="JS65" i="10"/>
  <c r="JS23" i="10"/>
  <c r="JS15" i="10"/>
  <c r="JS14" i="10"/>
  <c r="JT6" i="10"/>
  <c r="JH116" i="6"/>
  <c r="JI1" i="6"/>
  <c r="JI7" i="6"/>
  <c r="JI102" i="6" l="1"/>
  <c r="JI101" i="6"/>
  <c r="JI100" i="6"/>
  <c r="JI99" i="6"/>
  <c r="JI97" i="6"/>
  <c r="JI98" i="6"/>
  <c r="JI96" i="6"/>
  <c r="JI76" i="6"/>
  <c r="JI77" i="6"/>
  <c r="JI75" i="6"/>
  <c r="JI80" i="6"/>
  <c r="JI78" i="6"/>
  <c r="JI79" i="6"/>
  <c r="JI74" i="6"/>
  <c r="JI44" i="6"/>
  <c r="JI45" i="6"/>
  <c r="JI46" i="6"/>
  <c r="JI47" i="6"/>
  <c r="JI48" i="6"/>
  <c r="JI49" i="6"/>
  <c r="JI43" i="6"/>
  <c r="KB116" i="3"/>
  <c r="JI116" i="4"/>
  <c r="JI107" i="6"/>
  <c r="JI110" i="6"/>
  <c r="JI108" i="6"/>
  <c r="JI111" i="6"/>
  <c r="JI109" i="6"/>
  <c r="JI91" i="6"/>
  <c r="JI89" i="6"/>
  <c r="JI90" i="6"/>
  <c r="JI88" i="6"/>
  <c r="JI87" i="6"/>
  <c r="JI86" i="6"/>
  <c r="JI85" i="6"/>
  <c r="JI137" i="6"/>
  <c r="JI151" i="6"/>
  <c r="JI149" i="6"/>
  <c r="JI153" i="6"/>
  <c r="JI142" i="6"/>
  <c r="JI118" i="6"/>
  <c r="JI147" i="6"/>
  <c r="JI117" i="6"/>
  <c r="JI69" i="6"/>
  <c r="JI68" i="6"/>
  <c r="JI67" i="6"/>
  <c r="JI66" i="6"/>
  <c r="JI65" i="6"/>
  <c r="JI64" i="6"/>
  <c r="JI63" i="6"/>
  <c r="JI59" i="6"/>
  <c r="JI58" i="6"/>
  <c r="JI57" i="6"/>
  <c r="JI53" i="6"/>
  <c r="JI55" i="6"/>
  <c r="JI56" i="6"/>
  <c r="JI39" i="6"/>
  <c r="JI38" i="6"/>
  <c r="JI36" i="6"/>
  <c r="JI37" i="6"/>
  <c r="JI34" i="6"/>
  <c r="JI54" i="6"/>
  <c r="JI33" i="6"/>
  <c r="JI17" i="6"/>
  <c r="JI16" i="6"/>
  <c r="JI15" i="6"/>
  <c r="JI35" i="6"/>
  <c r="JI14" i="6"/>
  <c r="JI13" i="6"/>
  <c r="JI12" i="6"/>
  <c r="JI11" i="6"/>
  <c r="JI22" i="6"/>
  <c r="JI28" i="6"/>
  <c r="JI26" i="6"/>
  <c r="JI27" i="6"/>
  <c r="JS82" i="10"/>
  <c r="JI192" i="6"/>
  <c r="JI188" i="6"/>
  <c r="JI187" i="6"/>
  <c r="JT1" i="10"/>
  <c r="JT7" i="10"/>
  <c r="JT54" i="10" s="1"/>
  <c r="JI193" i="6"/>
  <c r="JI194" i="6"/>
  <c r="JI182" i="6"/>
  <c r="JI183" i="6"/>
  <c r="JI181" i="6"/>
  <c r="JI144" i="6"/>
  <c r="JJ6" i="6"/>
  <c r="JJ7" i="4"/>
  <c r="JJ1" i="4"/>
  <c r="KC7" i="3"/>
  <c r="KC1" i="3"/>
  <c r="JJ101" i="4" l="1"/>
  <c r="JJ100" i="4"/>
  <c r="JJ102" i="4"/>
  <c r="JJ99" i="4"/>
  <c r="JJ98" i="4"/>
  <c r="JJ96" i="4"/>
  <c r="JJ97" i="4"/>
  <c r="JJ76" i="4"/>
  <c r="JJ75" i="4"/>
  <c r="JJ77" i="4"/>
  <c r="JJ80" i="4"/>
  <c r="JJ79" i="4"/>
  <c r="JJ78" i="4"/>
  <c r="KC100" i="3"/>
  <c r="KC99" i="3"/>
  <c r="KC101" i="3"/>
  <c r="KC102" i="3"/>
  <c r="KC98" i="3"/>
  <c r="KC96" i="3"/>
  <c r="KC97" i="3"/>
  <c r="KC75" i="3"/>
  <c r="KC78" i="3"/>
  <c r="KC76" i="3"/>
  <c r="KC77" i="3"/>
  <c r="KC80" i="3"/>
  <c r="KC79" i="3"/>
  <c r="JJ74" i="4"/>
  <c r="JJ44" i="4"/>
  <c r="JJ46" i="4"/>
  <c r="JJ45" i="4"/>
  <c r="JJ49" i="4"/>
  <c r="JJ48" i="4"/>
  <c r="JJ47" i="4"/>
  <c r="KC74" i="3"/>
  <c r="KC45" i="3"/>
  <c r="KC44" i="3"/>
  <c r="KC46" i="3"/>
  <c r="KC47" i="3"/>
  <c r="KC48" i="3"/>
  <c r="KC49" i="3"/>
  <c r="JJ43" i="4"/>
  <c r="KC43" i="3"/>
  <c r="JT55" i="10"/>
  <c r="JT81" i="10"/>
  <c r="JU83" i="10" s="1"/>
  <c r="JT74" i="10"/>
  <c r="JT73" i="10"/>
  <c r="KC153" i="3"/>
  <c r="KC151" i="3"/>
  <c r="KC149" i="3"/>
  <c r="KC147" i="3"/>
  <c r="KC118" i="3"/>
  <c r="KC117" i="3"/>
  <c r="JJ151" i="4"/>
  <c r="JJ153" i="4"/>
  <c r="JJ147" i="4"/>
  <c r="JJ149" i="4"/>
  <c r="JJ118" i="4"/>
  <c r="JJ117" i="4"/>
  <c r="JT12" i="10"/>
  <c r="JT13" i="10"/>
  <c r="KC192" i="3"/>
  <c r="KC194" i="3"/>
  <c r="KC193" i="3"/>
  <c r="KC188" i="3"/>
  <c r="KC187" i="3"/>
  <c r="KC183" i="3"/>
  <c r="KC182" i="3"/>
  <c r="KC181" i="3"/>
  <c r="KC144" i="3"/>
  <c r="KC137" i="3"/>
  <c r="KC142" i="3"/>
  <c r="JJ193" i="4"/>
  <c r="JJ192" i="4"/>
  <c r="JJ194" i="4"/>
  <c r="JJ188" i="4"/>
  <c r="JJ187" i="4"/>
  <c r="JJ183" i="4"/>
  <c r="JJ181" i="4"/>
  <c r="JJ182" i="4"/>
  <c r="JJ137" i="4"/>
  <c r="JJ142" i="4"/>
  <c r="JJ144" i="4"/>
  <c r="KC91" i="3"/>
  <c r="KC89" i="3"/>
  <c r="KC90" i="3"/>
  <c r="KC88" i="3"/>
  <c r="KC87" i="3"/>
  <c r="KC85" i="3"/>
  <c r="KC86" i="3"/>
  <c r="JJ90" i="4"/>
  <c r="JJ91" i="4"/>
  <c r="JJ88" i="4"/>
  <c r="JJ89" i="4"/>
  <c r="JJ85" i="4"/>
  <c r="JJ87" i="4"/>
  <c r="JJ86" i="4"/>
  <c r="JJ111" i="4"/>
  <c r="JJ108" i="4"/>
  <c r="JJ110" i="4"/>
  <c r="JJ109" i="4"/>
  <c r="KC111" i="3"/>
  <c r="KC110" i="3"/>
  <c r="KC109" i="3"/>
  <c r="KC108" i="3"/>
  <c r="KC107" i="3"/>
  <c r="JJ69" i="4"/>
  <c r="JJ67" i="4"/>
  <c r="JJ68" i="4"/>
  <c r="JJ66" i="4"/>
  <c r="JJ64" i="4"/>
  <c r="JJ65" i="4"/>
  <c r="JJ107" i="4"/>
  <c r="JJ63" i="4"/>
  <c r="JJ59" i="4"/>
  <c r="JJ58" i="4"/>
  <c r="JJ57" i="4"/>
  <c r="JJ56" i="4"/>
  <c r="JJ39" i="4"/>
  <c r="JJ54" i="4"/>
  <c r="JJ55" i="4"/>
  <c r="JJ38" i="4"/>
  <c r="JJ37" i="4"/>
  <c r="JJ36" i="4"/>
  <c r="JJ53" i="4"/>
  <c r="JJ34" i="4"/>
  <c r="JJ35" i="4"/>
  <c r="JJ33" i="4"/>
  <c r="KC64" i="3"/>
  <c r="KC66" i="3"/>
  <c r="KC65" i="3"/>
  <c r="KC69" i="3"/>
  <c r="KC67" i="3"/>
  <c r="KC68" i="3"/>
  <c r="KC63" i="3"/>
  <c r="KC55" i="3"/>
  <c r="KC54" i="3"/>
  <c r="KC58" i="3"/>
  <c r="KC56" i="3"/>
  <c r="KC59" i="3"/>
  <c r="KC57" i="3"/>
  <c r="KC53" i="3"/>
  <c r="KC34" i="3"/>
  <c r="KC36" i="3"/>
  <c r="KC35" i="3"/>
  <c r="KC37" i="3"/>
  <c r="KC39" i="3"/>
  <c r="KC38" i="3"/>
  <c r="KC17" i="3"/>
  <c r="KC33" i="3"/>
  <c r="KC16" i="3"/>
  <c r="KC15" i="3"/>
  <c r="KC14" i="3"/>
  <c r="KC13" i="3"/>
  <c r="KC12" i="3"/>
  <c r="KC11" i="3"/>
  <c r="KD6" i="3"/>
  <c r="KC26" i="3"/>
  <c r="KC22" i="3"/>
  <c r="KC27" i="3"/>
  <c r="KC28" i="3"/>
  <c r="JJ28" i="4"/>
  <c r="JJ26" i="4"/>
  <c r="JJ17" i="4"/>
  <c r="JJ22" i="4"/>
  <c r="JJ16" i="4"/>
  <c r="JJ14" i="4"/>
  <c r="JJ12" i="4"/>
  <c r="JJ13" i="4"/>
  <c r="JJ15" i="4"/>
  <c r="JJ11" i="4"/>
  <c r="JJ27" i="4"/>
  <c r="JK6" i="4"/>
  <c r="JT79" i="10"/>
  <c r="JT80" i="10"/>
  <c r="JT68" i="10"/>
  <c r="JT75" i="10"/>
  <c r="JT24" i="10"/>
  <c r="JT61" i="10"/>
  <c r="JT65" i="10"/>
  <c r="JT59" i="10"/>
  <c r="JT25" i="10"/>
  <c r="JT23" i="10"/>
  <c r="JT15" i="10"/>
  <c r="JT14" i="10"/>
  <c r="JU6" i="10"/>
  <c r="JI116" i="6"/>
  <c r="JJ1" i="6"/>
  <c r="JJ7" i="6"/>
  <c r="JJ101" i="6" l="1"/>
  <c r="JJ102" i="6"/>
  <c r="JJ99" i="6"/>
  <c r="JJ100" i="6"/>
  <c r="JJ97" i="6"/>
  <c r="JJ98" i="6"/>
  <c r="JJ96" i="6"/>
  <c r="JJ75" i="6"/>
  <c r="JJ76" i="6"/>
  <c r="JJ77" i="6"/>
  <c r="JJ78" i="6"/>
  <c r="JJ79" i="6"/>
  <c r="JJ80" i="6"/>
  <c r="JJ74" i="6"/>
  <c r="JJ44" i="6"/>
  <c r="JJ45" i="6"/>
  <c r="JJ46" i="6"/>
  <c r="JJ47" i="6"/>
  <c r="JJ48" i="6"/>
  <c r="JJ49" i="6"/>
  <c r="JJ43" i="6"/>
  <c r="JJ116" i="4"/>
  <c r="KC116" i="3"/>
  <c r="JJ108" i="6"/>
  <c r="JJ107" i="6"/>
  <c r="JJ109" i="6"/>
  <c r="JJ110" i="6"/>
  <c r="JJ111" i="6"/>
  <c r="JJ89" i="6"/>
  <c r="JJ90" i="6"/>
  <c r="JJ88" i="6"/>
  <c r="JJ91" i="6"/>
  <c r="JJ87" i="6"/>
  <c r="JJ86" i="6"/>
  <c r="JJ85" i="6"/>
  <c r="JJ137" i="6"/>
  <c r="JJ151" i="6"/>
  <c r="JJ149" i="6"/>
  <c r="JJ153" i="6"/>
  <c r="JJ142" i="6"/>
  <c r="JJ118" i="6"/>
  <c r="JJ117" i="6"/>
  <c r="JJ147" i="6"/>
  <c r="JJ69" i="6"/>
  <c r="JJ68" i="6"/>
  <c r="JJ67" i="6"/>
  <c r="JJ66" i="6"/>
  <c r="JJ65" i="6"/>
  <c r="JJ64" i="6"/>
  <c r="JJ63" i="6"/>
  <c r="JJ59" i="6"/>
  <c r="JJ58" i="6"/>
  <c r="JJ57" i="6"/>
  <c r="JJ56" i="6"/>
  <c r="JJ53" i="6"/>
  <c r="JJ55" i="6"/>
  <c r="JJ54" i="6"/>
  <c r="JJ39" i="6"/>
  <c r="JJ38" i="6"/>
  <c r="JJ36" i="6"/>
  <c r="JJ37" i="6"/>
  <c r="JJ34" i="6"/>
  <c r="JJ35" i="6"/>
  <c r="JJ33" i="6"/>
  <c r="JJ17" i="6"/>
  <c r="JJ16" i="6"/>
  <c r="JJ14" i="6"/>
  <c r="JJ13" i="6"/>
  <c r="JJ12" i="6"/>
  <c r="JJ15" i="6"/>
  <c r="JJ28" i="6"/>
  <c r="JJ22" i="6"/>
  <c r="JJ11" i="6"/>
  <c r="JJ27" i="6"/>
  <c r="JJ26" i="6"/>
  <c r="JT82" i="10"/>
  <c r="JJ192" i="6"/>
  <c r="JJ188" i="6"/>
  <c r="JJ187" i="6"/>
  <c r="JU7" i="10"/>
  <c r="JU54" i="10" s="1"/>
  <c r="JU1" i="10"/>
  <c r="JJ193" i="6"/>
  <c r="JJ194" i="6"/>
  <c r="JJ181" i="6"/>
  <c r="JJ183" i="6"/>
  <c r="JJ182" i="6"/>
  <c r="JJ144" i="6"/>
  <c r="JK6" i="6"/>
  <c r="JK7" i="4"/>
  <c r="JK1" i="4"/>
  <c r="KD7" i="3"/>
  <c r="KD1" i="3"/>
  <c r="JK101" i="4" l="1"/>
  <c r="JK102" i="4"/>
  <c r="JK100" i="4"/>
  <c r="JK98" i="4"/>
  <c r="JK99" i="4"/>
  <c r="JK97" i="4"/>
  <c r="JK96" i="4"/>
  <c r="JK76" i="4"/>
  <c r="JK77" i="4"/>
  <c r="JK80" i="4"/>
  <c r="JK75" i="4"/>
  <c r="JK78" i="4"/>
  <c r="JK79" i="4"/>
  <c r="KD102" i="3"/>
  <c r="KD100" i="3"/>
  <c r="KD99" i="3"/>
  <c r="KD98" i="3"/>
  <c r="KD96" i="3"/>
  <c r="KD97" i="3"/>
  <c r="KD101" i="3"/>
  <c r="KD76" i="3"/>
  <c r="KD78" i="3"/>
  <c r="KD75" i="3"/>
  <c r="KD77" i="3"/>
  <c r="KD79" i="3"/>
  <c r="KD80" i="3"/>
  <c r="JK74" i="4"/>
  <c r="JK45" i="4"/>
  <c r="JK44" i="4"/>
  <c r="JK46" i="4"/>
  <c r="JK49" i="4"/>
  <c r="JK48" i="4"/>
  <c r="JK47" i="4"/>
  <c r="KD74" i="3"/>
  <c r="KD44" i="3"/>
  <c r="KD45" i="3"/>
  <c r="KD47" i="3"/>
  <c r="KD46" i="3"/>
  <c r="KD49" i="3"/>
  <c r="KD48" i="3"/>
  <c r="JK43" i="4"/>
  <c r="KD43" i="3"/>
  <c r="JU55" i="10"/>
  <c r="KD153" i="3"/>
  <c r="KD151" i="3"/>
  <c r="KD149" i="3"/>
  <c r="KD147" i="3"/>
  <c r="KD118" i="3"/>
  <c r="KD117" i="3"/>
  <c r="JK151" i="4"/>
  <c r="JK153" i="4"/>
  <c r="JK147" i="4"/>
  <c r="JK149" i="4"/>
  <c r="JK117" i="4"/>
  <c r="JK118" i="4"/>
  <c r="JU81" i="10"/>
  <c r="JV83" i="10" s="1"/>
  <c r="JU74" i="10"/>
  <c r="JU73" i="10"/>
  <c r="JU12" i="10"/>
  <c r="JU13" i="10"/>
  <c r="KD194" i="3"/>
  <c r="KD193" i="3"/>
  <c r="KD188" i="3"/>
  <c r="KD192" i="3"/>
  <c r="KD187" i="3"/>
  <c r="KD183" i="3"/>
  <c r="KD182" i="3"/>
  <c r="KD181" i="3"/>
  <c r="KD144" i="3"/>
  <c r="KD137" i="3"/>
  <c r="KD142" i="3"/>
  <c r="JK193" i="4"/>
  <c r="JK194" i="4"/>
  <c r="JK192" i="4"/>
  <c r="JK188" i="4"/>
  <c r="JK187" i="4"/>
  <c r="JK182" i="4"/>
  <c r="JK183" i="4"/>
  <c r="JK181" i="4"/>
  <c r="JK144" i="4"/>
  <c r="JK142" i="4"/>
  <c r="JK137" i="4"/>
  <c r="KD90" i="3"/>
  <c r="KD91" i="3"/>
  <c r="KD89" i="3"/>
  <c r="KD88" i="3"/>
  <c r="KD87" i="3"/>
  <c r="KD86" i="3"/>
  <c r="KD85" i="3"/>
  <c r="JK91" i="4"/>
  <c r="JK88" i="4"/>
  <c r="JK90" i="4"/>
  <c r="JK89" i="4"/>
  <c r="JK87" i="4"/>
  <c r="JK86" i="4"/>
  <c r="JK85" i="4"/>
  <c r="KD109" i="3"/>
  <c r="KD111" i="3"/>
  <c r="KD110" i="3"/>
  <c r="KD108" i="3"/>
  <c r="JK111" i="4"/>
  <c r="JK110" i="4"/>
  <c r="JK108" i="4"/>
  <c r="JK109" i="4"/>
  <c r="KD107" i="3"/>
  <c r="JK69" i="4"/>
  <c r="JK107" i="4"/>
  <c r="JK67" i="4"/>
  <c r="JK68" i="4"/>
  <c r="JK65" i="4"/>
  <c r="JK64" i="4"/>
  <c r="JK66" i="4"/>
  <c r="JK59" i="4"/>
  <c r="JK58" i="4"/>
  <c r="JK63" i="4"/>
  <c r="JK57" i="4"/>
  <c r="JK56" i="4"/>
  <c r="JK54" i="4"/>
  <c r="JK55" i="4"/>
  <c r="JK38" i="4"/>
  <c r="JK36" i="4"/>
  <c r="JK39" i="4"/>
  <c r="JK37" i="4"/>
  <c r="JK34" i="4"/>
  <c r="JK53" i="4"/>
  <c r="JK35" i="4"/>
  <c r="JK33" i="4"/>
  <c r="KD64" i="3"/>
  <c r="KD65" i="3"/>
  <c r="KD66" i="3"/>
  <c r="KD69" i="3"/>
  <c r="KD68" i="3"/>
  <c r="KD67" i="3"/>
  <c r="KD63" i="3"/>
  <c r="KD57" i="3"/>
  <c r="KD55" i="3"/>
  <c r="KD54" i="3"/>
  <c r="KD58" i="3"/>
  <c r="KD56" i="3"/>
  <c r="KD59" i="3"/>
  <c r="KD53" i="3"/>
  <c r="KD34" i="3"/>
  <c r="KD36" i="3"/>
  <c r="KD38" i="3"/>
  <c r="KD35" i="3"/>
  <c r="KD39" i="3"/>
  <c r="KD37" i="3"/>
  <c r="KD17" i="3"/>
  <c r="KD33" i="3"/>
  <c r="KD16" i="3"/>
  <c r="KD14" i="3"/>
  <c r="KD15" i="3"/>
  <c r="KD13" i="3"/>
  <c r="KD12" i="3"/>
  <c r="KD11" i="3"/>
  <c r="KE6" i="3"/>
  <c r="KD22" i="3"/>
  <c r="KD27" i="3"/>
  <c r="KD28" i="3"/>
  <c r="KD26" i="3"/>
  <c r="JK26" i="4"/>
  <c r="JK22" i="4"/>
  <c r="JK16" i="4"/>
  <c r="JK17" i="4"/>
  <c r="JK14" i="4"/>
  <c r="JK13" i="4"/>
  <c r="JK15" i="4"/>
  <c r="JK11" i="4"/>
  <c r="JK12" i="4"/>
  <c r="JK27" i="4"/>
  <c r="JK28" i="4"/>
  <c r="JL6" i="4"/>
  <c r="JU79" i="10"/>
  <c r="JU80" i="10"/>
  <c r="JU68" i="10"/>
  <c r="JU75" i="10"/>
  <c r="JU65" i="10"/>
  <c r="JU24" i="10"/>
  <c r="JU61" i="10"/>
  <c r="JU59" i="10"/>
  <c r="JU25" i="10"/>
  <c r="JU23" i="10"/>
  <c r="JU15" i="10"/>
  <c r="JU14" i="10"/>
  <c r="JV6" i="10"/>
  <c r="JJ116" i="6"/>
  <c r="JK7" i="6"/>
  <c r="JK1" i="6"/>
  <c r="JK101" i="6" l="1"/>
  <c r="JK102" i="6"/>
  <c r="JK98" i="6"/>
  <c r="JK99" i="6"/>
  <c r="JK97" i="6"/>
  <c r="JK100" i="6"/>
  <c r="JK75" i="6"/>
  <c r="JK76" i="6"/>
  <c r="JK77" i="6"/>
  <c r="JK78" i="6"/>
  <c r="JK79" i="6"/>
  <c r="JK96" i="6"/>
  <c r="JK80" i="6"/>
  <c r="JK74" i="6"/>
  <c r="JK44" i="6"/>
  <c r="JK45" i="6"/>
  <c r="JK46" i="6"/>
  <c r="JK47" i="6"/>
  <c r="JK48" i="6"/>
  <c r="JK49" i="6"/>
  <c r="JK43" i="6"/>
  <c r="KD116" i="3"/>
  <c r="JK116" i="4"/>
  <c r="JK108" i="6"/>
  <c r="JK107" i="6"/>
  <c r="JK109" i="6"/>
  <c r="JK110" i="6"/>
  <c r="JK111" i="6"/>
  <c r="JK89" i="6"/>
  <c r="JK90" i="6"/>
  <c r="JK91" i="6"/>
  <c r="JK87" i="6"/>
  <c r="JK86" i="6"/>
  <c r="JK88" i="6"/>
  <c r="JK85" i="6"/>
  <c r="JK137" i="6"/>
  <c r="JK151" i="6"/>
  <c r="JK149" i="6"/>
  <c r="JK153" i="6"/>
  <c r="JK142" i="6"/>
  <c r="JK118" i="6"/>
  <c r="JK147" i="6"/>
  <c r="JK117" i="6"/>
  <c r="JK69" i="6"/>
  <c r="JK68" i="6"/>
  <c r="JK67" i="6"/>
  <c r="JK66" i="6"/>
  <c r="JK64" i="6"/>
  <c r="JK65" i="6"/>
  <c r="JK63" i="6"/>
  <c r="JK59" i="6"/>
  <c r="JK58" i="6"/>
  <c r="JK57" i="6"/>
  <c r="JK56" i="6"/>
  <c r="JK55" i="6"/>
  <c r="JK39" i="6"/>
  <c r="JK54" i="6"/>
  <c r="JK37" i="6"/>
  <c r="JK38" i="6"/>
  <c r="JK35" i="6"/>
  <c r="JK34" i="6"/>
  <c r="JK33" i="6"/>
  <c r="JK36" i="6"/>
  <c r="JK17" i="6"/>
  <c r="JK16" i="6"/>
  <c r="JK15" i="6"/>
  <c r="JK53" i="6"/>
  <c r="JK14" i="6"/>
  <c r="JK13" i="6"/>
  <c r="JK12" i="6"/>
  <c r="JK28" i="6"/>
  <c r="JK11" i="6"/>
  <c r="JK22" i="6"/>
  <c r="JK26" i="6"/>
  <c r="JK27" i="6"/>
  <c r="JU82" i="10"/>
  <c r="JK192" i="6"/>
  <c r="JK188" i="6"/>
  <c r="JK187" i="6"/>
  <c r="JV7" i="10"/>
  <c r="JV54" i="10" s="1"/>
  <c r="JV1" i="10"/>
  <c r="JK193" i="6"/>
  <c r="JK194" i="6"/>
  <c r="JK183" i="6"/>
  <c r="JK182" i="6"/>
  <c r="JK181" i="6"/>
  <c r="JK144" i="6"/>
  <c r="JL6" i="6"/>
  <c r="JL7" i="4"/>
  <c r="JL1" i="4"/>
  <c r="KE7" i="3"/>
  <c r="KE1" i="3"/>
  <c r="JL101" i="4" l="1"/>
  <c r="JL102" i="4"/>
  <c r="JL100" i="4"/>
  <c r="JL97" i="4"/>
  <c r="JL99" i="4"/>
  <c r="JL98" i="4"/>
  <c r="JL75" i="4"/>
  <c r="JL76" i="4"/>
  <c r="JL96" i="4"/>
  <c r="JL77" i="4"/>
  <c r="JL79" i="4"/>
  <c r="JL78" i="4"/>
  <c r="JL80" i="4"/>
  <c r="KE101" i="3"/>
  <c r="KE102" i="3"/>
  <c r="KE100" i="3"/>
  <c r="KE99" i="3"/>
  <c r="KE98" i="3"/>
  <c r="KE96" i="3"/>
  <c r="KE97" i="3"/>
  <c r="KE76" i="3"/>
  <c r="KE75" i="3"/>
  <c r="KE78" i="3"/>
  <c r="KE77" i="3"/>
  <c r="KE79" i="3"/>
  <c r="KE80" i="3"/>
  <c r="JL74" i="4"/>
  <c r="JL44" i="4"/>
  <c r="JL45" i="4"/>
  <c r="JL46" i="4"/>
  <c r="JL47" i="4"/>
  <c r="JL49" i="4"/>
  <c r="JL48" i="4"/>
  <c r="KE74" i="3"/>
  <c r="KE44" i="3"/>
  <c r="KE47" i="3"/>
  <c r="KE45" i="3"/>
  <c r="KE46" i="3"/>
  <c r="KE49" i="3"/>
  <c r="KE48" i="3"/>
  <c r="JL43" i="4"/>
  <c r="KE43" i="3"/>
  <c r="JV55" i="10"/>
  <c r="KE153" i="3"/>
  <c r="KE151" i="3"/>
  <c r="KE149" i="3"/>
  <c r="KE147" i="3"/>
  <c r="KE118" i="3"/>
  <c r="KE117" i="3"/>
  <c r="JV81" i="10"/>
  <c r="JW83" i="10" s="1"/>
  <c r="JV74" i="10"/>
  <c r="JV73" i="10"/>
  <c r="JL151" i="4"/>
  <c r="JL153" i="4"/>
  <c r="JL149" i="4"/>
  <c r="JL147" i="4"/>
  <c r="JL117" i="4"/>
  <c r="JL118" i="4"/>
  <c r="JV12" i="10"/>
  <c r="JV13" i="10"/>
  <c r="KE194" i="3"/>
  <c r="KE193" i="3"/>
  <c r="KE188" i="3"/>
  <c r="KE187" i="3"/>
  <c r="KE192" i="3"/>
  <c r="KE183" i="3"/>
  <c r="KE182" i="3"/>
  <c r="KE181" i="3"/>
  <c r="KE142" i="3"/>
  <c r="KE144" i="3"/>
  <c r="KE137" i="3"/>
  <c r="JL194" i="4"/>
  <c r="JL192" i="4"/>
  <c r="JL193" i="4"/>
  <c r="JL188" i="4"/>
  <c r="JL183" i="4"/>
  <c r="JL182" i="4"/>
  <c r="JL187" i="4"/>
  <c r="JL181" i="4"/>
  <c r="JL144" i="4"/>
  <c r="JL142" i="4"/>
  <c r="JL137" i="4"/>
  <c r="KE91" i="3"/>
  <c r="KE89" i="3"/>
  <c r="KE90" i="3"/>
  <c r="KE88" i="3"/>
  <c r="KE87" i="3"/>
  <c r="KE86" i="3"/>
  <c r="KE85" i="3"/>
  <c r="JL90" i="4"/>
  <c r="JL91" i="4"/>
  <c r="JL88" i="4"/>
  <c r="JL89" i="4"/>
  <c r="JL86" i="4"/>
  <c r="JL87" i="4"/>
  <c r="JL85" i="4"/>
  <c r="KE111" i="3"/>
  <c r="KE110" i="3"/>
  <c r="KE109" i="3"/>
  <c r="KE108" i="3"/>
  <c r="JL111" i="4"/>
  <c r="JL109" i="4"/>
  <c r="JL108" i="4"/>
  <c r="JL110" i="4"/>
  <c r="KE107" i="3"/>
  <c r="JL107" i="4"/>
  <c r="JL69" i="4"/>
  <c r="JL67" i="4"/>
  <c r="JL68" i="4"/>
  <c r="JL65" i="4"/>
  <c r="JL66" i="4"/>
  <c r="JL64" i="4"/>
  <c r="JL58" i="4"/>
  <c r="JL63" i="4"/>
  <c r="JL59" i="4"/>
  <c r="JL56" i="4"/>
  <c r="JL57" i="4"/>
  <c r="JL55" i="4"/>
  <c r="JL54" i="4"/>
  <c r="JL53" i="4"/>
  <c r="JL38" i="4"/>
  <c r="JL36" i="4"/>
  <c r="JL39" i="4"/>
  <c r="JL37" i="4"/>
  <c r="JL35" i="4"/>
  <c r="JL34" i="4"/>
  <c r="JL33" i="4"/>
  <c r="KE65" i="3"/>
  <c r="KE67" i="3"/>
  <c r="KE64" i="3"/>
  <c r="KE68" i="3"/>
  <c r="KE66" i="3"/>
  <c r="KE69" i="3"/>
  <c r="KE63" i="3"/>
  <c r="KE54" i="3"/>
  <c r="KE57" i="3"/>
  <c r="KE55" i="3"/>
  <c r="KE58" i="3"/>
  <c r="KE59" i="3"/>
  <c r="KE56" i="3"/>
  <c r="KE53" i="3"/>
  <c r="KE34" i="3"/>
  <c r="KE35" i="3"/>
  <c r="KE36" i="3"/>
  <c r="KE38" i="3"/>
  <c r="KE39" i="3"/>
  <c r="KE37" i="3"/>
  <c r="KE33" i="3"/>
  <c r="KE16" i="3"/>
  <c r="KE15" i="3"/>
  <c r="KE17" i="3"/>
  <c r="KE14" i="3"/>
  <c r="KE13" i="3"/>
  <c r="KE12" i="3"/>
  <c r="KE11" i="3"/>
  <c r="KF6" i="3"/>
  <c r="KE22" i="3"/>
  <c r="KE28" i="3"/>
  <c r="KE27" i="3"/>
  <c r="KE26" i="3"/>
  <c r="JL22" i="4"/>
  <c r="JL16" i="4"/>
  <c r="JL17" i="4"/>
  <c r="JL14" i="4"/>
  <c r="JL15" i="4"/>
  <c r="JL13" i="4"/>
  <c r="JL11" i="4"/>
  <c r="JL12" i="4"/>
  <c r="JL28" i="4"/>
  <c r="JL26" i="4"/>
  <c r="JL27" i="4"/>
  <c r="JM6" i="4"/>
  <c r="JV79" i="10"/>
  <c r="JV80" i="10"/>
  <c r="JV68" i="10"/>
  <c r="JV75" i="10"/>
  <c r="JV65" i="10"/>
  <c r="JV24" i="10"/>
  <c r="JV59" i="10"/>
  <c r="JV25" i="10"/>
  <c r="JV61" i="10"/>
  <c r="JV23" i="10"/>
  <c r="JV15" i="10"/>
  <c r="JV14" i="10"/>
  <c r="JW6" i="10"/>
  <c r="JK116" i="6"/>
  <c r="JL1" i="6"/>
  <c r="JL7" i="6"/>
  <c r="JL102" i="6" l="1"/>
  <c r="JL101" i="6"/>
  <c r="JL100" i="6"/>
  <c r="JL99" i="6"/>
  <c r="JL98" i="6"/>
  <c r="JL96" i="6"/>
  <c r="JL76" i="6"/>
  <c r="JL77" i="6"/>
  <c r="JL78" i="6"/>
  <c r="JL79" i="6"/>
  <c r="JL97" i="6"/>
  <c r="JL75" i="6"/>
  <c r="JL80" i="6"/>
  <c r="JL74" i="6"/>
  <c r="JL45" i="6"/>
  <c r="JL47" i="6"/>
  <c r="JL48" i="6"/>
  <c r="JL44" i="6"/>
  <c r="JL46" i="6"/>
  <c r="JL49" i="6"/>
  <c r="JL43" i="6"/>
  <c r="KE116" i="3"/>
  <c r="JL116" i="4"/>
  <c r="JL108" i="6"/>
  <c r="JL107" i="6"/>
  <c r="JL109" i="6"/>
  <c r="JL110" i="6"/>
  <c r="JL111" i="6"/>
  <c r="JL90" i="6"/>
  <c r="JL91" i="6"/>
  <c r="JL89" i="6"/>
  <c r="JL87" i="6"/>
  <c r="JL88" i="6"/>
  <c r="JL86" i="6"/>
  <c r="JL85" i="6"/>
  <c r="JL151" i="6"/>
  <c r="JL137" i="6"/>
  <c r="JL149" i="6"/>
  <c r="JL153" i="6"/>
  <c r="JL142" i="6"/>
  <c r="JL118" i="6"/>
  <c r="JL147" i="6"/>
  <c r="JL117" i="6"/>
  <c r="JL69" i="6"/>
  <c r="JL68" i="6"/>
  <c r="JL67" i="6"/>
  <c r="JL66" i="6"/>
  <c r="JL65" i="6"/>
  <c r="JL64" i="6"/>
  <c r="JL59" i="6"/>
  <c r="JL58" i="6"/>
  <c r="JL63" i="6"/>
  <c r="JL57" i="6"/>
  <c r="JL56" i="6"/>
  <c r="JL55" i="6"/>
  <c r="JL39" i="6"/>
  <c r="JL54" i="6"/>
  <c r="JL36" i="6"/>
  <c r="JL34" i="6"/>
  <c r="JL33" i="6"/>
  <c r="JL37" i="6"/>
  <c r="JL17" i="6"/>
  <c r="JL16" i="6"/>
  <c r="JL15" i="6"/>
  <c r="JL53" i="6"/>
  <c r="JL38" i="6"/>
  <c r="JL14" i="6"/>
  <c r="JL13" i="6"/>
  <c r="JL12" i="6"/>
  <c r="JL11" i="6"/>
  <c r="JL22" i="6"/>
  <c r="JL35" i="6"/>
  <c r="JL28" i="6"/>
  <c r="JL26" i="6"/>
  <c r="JL27" i="6"/>
  <c r="JV82" i="10"/>
  <c r="JL188" i="6"/>
  <c r="JL187" i="6"/>
  <c r="JL192" i="6"/>
  <c r="JW7" i="10"/>
  <c r="JW54" i="10" s="1"/>
  <c r="JW1" i="10"/>
  <c r="JL193" i="6"/>
  <c r="JL194" i="6"/>
  <c r="JL183" i="6"/>
  <c r="JL182" i="6"/>
  <c r="JL181" i="6"/>
  <c r="JL144" i="6"/>
  <c r="JM6" i="6"/>
  <c r="JM7" i="4"/>
  <c r="JM1" i="4"/>
  <c r="KF7" i="3"/>
  <c r="KF1" i="3"/>
  <c r="JM101" i="4" l="1"/>
  <c r="JM102" i="4"/>
  <c r="JM99" i="4"/>
  <c r="JM100" i="4"/>
  <c r="JM98" i="4"/>
  <c r="JM97" i="4"/>
  <c r="JM96" i="4"/>
  <c r="JM76" i="4"/>
  <c r="JM77" i="4"/>
  <c r="JM78" i="4"/>
  <c r="JM80" i="4"/>
  <c r="JM75" i="4"/>
  <c r="JM79" i="4"/>
  <c r="KF100" i="3"/>
  <c r="KF101" i="3"/>
  <c r="KF99" i="3"/>
  <c r="KF102" i="3"/>
  <c r="KF96" i="3"/>
  <c r="KF97" i="3"/>
  <c r="KF98" i="3"/>
  <c r="KF77" i="3"/>
  <c r="KF76" i="3"/>
  <c r="KF75" i="3"/>
  <c r="KF78" i="3"/>
  <c r="KF79" i="3"/>
  <c r="KF80" i="3"/>
  <c r="JM74" i="4"/>
  <c r="JM44" i="4"/>
  <c r="JM48" i="4"/>
  <c r="JM49" i="4"/>
  <c r="JM45" i="4"/>
  <c r="JM46" i="4"/>
  <c r="JM47" i="4"/>
  <c r="KF44" i="3"/>
  <c r="KF74" i="3"/>
  <c r="KF45" i="3"/>
  <c r="KF49" i="3"/>
  <c r="KF46" i="3"/>
  <c r="KF47" i="3"/>
  <c r="KF48" i="3"/>
  <c r="JM43" i="4"/>
  <c r="KF43" i="3"/>
  <c r="JW55" i="10"/>
  <c r="KF153" i="3"/>
  <c r="KF151" i="3"/>
  <c r="KF149" i="3"/>
  <c r="KF147" i="3"/>
  <c r="KF118" i="3"/>
  <c r="KF117" i="3"/>
  <c r="JW81" i="10"/>
  <c r="JX83" i="10" s="1"/>
  <c r="JW74" i="10"/>
  <c r="JW73" i="10"/>
  <c r="JM151" i="4"/>
  <c r="JM153" i="4"/>
  <c r="JM147" i="4"/>
  <c r="JM117" i="4"/>
  <c r="JM118" i="4"/>
  <c r="JM149" i="4"/>
  <c r="JW12" i="10"/>
  <c r="JW13" i="10"/>
  <c r="KF194" i="3"/>
  <c r="KF193" i="3"/>
  <c r="KF188" i="3"/>
  <c r="KF187" i="3"/>
  <c r="KF192" i="3"/>
  <c r="KF183" i="3"/>
  <c r="KF182" i="3"/>
  <c r="KF181" i="3"/>
  <c r="KF144" i="3"/>
  <c r="KF142" i="3"/>
  <c r="KF137" i="3"/>
  <c r="JM194" i="4"/>
  <c r="JM193" i="4"/>
  <c r="JM188" i="4"/>
  <c r="JM192" i="4"/>
  <c r="JM183" i="4"/>
  <c r="JM187" i="4"/>
  <c r="JM182" i="4"/>
  <c r="JM181" i="4"/>
  <c r="JM144" i="4"/>
  <c r="JM137" i="4"/>
  <c r="JM142" i="4"/>
  <c r="KF91" i="3"/>
  <c r="KF90" i="3"/>
  <c r="KF89" i="3"/>
  <c r="KF88" i="3"/>
  <c r="KF87" i="3"/>
  <c r="KF86" i="3"/>
  <c r="KF85" i="3"/>
  <c r="JM91" i="4"/>
  <c r="JM90" i="4"/>
  <c r="JM89" i="4"/>
  <c r="JM88" i="4"/>
  <c r="JM87" i="4"/>
  <c r="JM86" i="4"/>
  <c r="JM85" i="4"/>
  <c r="KF111" i="3"/>
  <c r="KF110" i="3"/>
  <c r="KF109" i="3"/>
  <c r="KF108" i="3"/>
  <c r="JM111" i="4"/>
  <c r="JM110" i="4"/>
  <c r="JM108" i="4"/>
  <c r="JM109" i="4"/>
  <c r="KF107" i="3"/>
  <c r="JM69" i="4"/>
  <c r="JM68" i="4"/>
  <c r="JM107" i="4"/>
  <c r="JM65" i="4"/>
  <c r="JM67" i="4"/>
  <c r="JM66" i="4"/>
  <c r="JM64" i="4"/>
  <c r="JM63" i="4"/>
  <c r="JM58" i="4"/>
  <c r="JM59" i="4"/>
  <c r="JM57" i="4"/>
  <c r="JM54" i="4"/>
  <c r="JM55" i="4"/>
  <c r="JM53" i="4"/>
  <c r="JM36" i="4"/>
  <c r="JM34" i="4"/>
  <c r="JM39" i="4"/>
  <c r="JM38" i="4"/>
  <c r="JM33" i="4"/>
  <c r="JM56" i="4"/>
  <c r="JM37" i="4"/>
  <c r="JM35" i="4"/>
  <c r="KF65" i="3"/>
  <c r="KF66" i="3"/>
  <c r="KF67" i="3"/>
  <c r="KF64" i="3"/>
  <c r="KF68" i="3"/>
  <c r="KF69" i="3"/>
  <c r="KF54" i="3"/>
  <c r="KF57" i="3"/>
  <c r="KF63" i="3"/>
  <c r="KF55" i="3"/>
  <c r="KF56" i="3"/>
  <c r="KF58" i="3"/>
  <c r="KF59" i="3"/>
  <c r="KF53" i="3"/>
  <c r="KF35" i="3"/>
  <c r="KF34" i="3"/>
  <c r="KF36" i="3"/>
  <c r="KF38" i="3"/>
  <c r="KF39" i="3"/>
  <c r="KF37" i="3"/>
  <c r="KF33" i="3"/>
  <c r="KF16" i="3"/>
  <c r="KF15" i="3"/>
  <c r="KF17" i="3"/>
  <c r="KF14" i="3"/>
  <c r="KF13" i="3"/>
  <c r="KF12" i="3"/>
  <c r="KF11" i="3"/>
  <c r="KG6" i="3"/>
  <c r="KF26" i="3"/>
  <c r="KF22" i="3"/>
  <c r="KF28" i="3"/>
  <c r="KF27" i="3"/>
  <c r="JM22" i="4"/>
  <c r="JM16" i="4"/>
  <c r="JM14" i="4"/>
  <c r="JM17" i="4"/>
  <c r="JM15" i="4"/>
  <c r="JM11" i="4"/>
  <c r="JM12" i="4"/>
  <c r="JM13" i="4"/>
  <c r="JM27" i="4"/>
  <c r="JM26" i="4"/>
  <c r="JM28" i="4"/>
  <c r="JN6" i="4"/>
  <c r="JW80" i="10"/>
  <c r="JW79" i="10"/>
  <c r="JW68" i="10"/>
  <c r="JW75" i="10"/>
  <c r="JW59" i="10"/>
  <c r="JW25" i="10"/>
  <c r="JW24" i="10"/>
  <c r="JW65" i="10"/>
  <c r="JW61" i="10"/>
  <c r="JW23" i="10"/>
  <c r="JW15" i="10"/>
  <c r="JW14" i="10"/>
  <c r="JX6" i="10"/>
  <c r="JL116" i="6"/>
  <c r="JM7" i="6"/>
  <c r="JM1" i="6"/>
  <c r="JM102" i="6" l="1"/>
  <c r="JM101" i="6"/>
  <c r="JM99" i="6"/>
  <c r="JM98" i="6"/>
  <c r="JM100" i="6"/>
  <c r="JM96" i="6"/>
  <c r="JM97" i="6"/>
  <c r="JM75" i="6"/>
  <c r="JM76" i="6"/>
  <c r="JM77" i="6"/>
  <c r="JM78" i="6"/>
  <c r="JM79" i="6"/>
  <c r="JM80" i="6"/>
  <c r="JM44" i="6"/>
  <c r="JM48" i="6"/>
  <c r="JM49" i="6"/>
  <c r="JM45" i="6"/>
  <c r="JM47" i="6"/>
  <c r="JM74" i="6"/>
  <c r="JM46" i="6"/>
  <c r="JM43" i="6"/>
  <c r="KF116" i="3"/>
  <c r="JM116" i="4"/>
  <c r="JM108" i="6"/>
  <c r="JM109" i="6"/>
  <c r="JM107" i="6"/>
  <c r="JM111" i="6"/>
  <c r="JM110" i="6"/>
  <c r="JM89" i="6"/>
  <c r="JM90" i="6"/>
  <c r="JM91" i="6"/>
  <c r="JM88" i="6"/>
  <c r="JM87" i="6"/>
  <c r="JM86" i="6"/>
  <c r="JM85" i="6"/>
  <c r="JM151" i="6"/>
  <c r="JM137" i="6"/>
  <c r="JM149" i="6"/>
  <c r="JM153" i="6"/>
  <c r="JM142" i="6"/>
  <c r="JM118" i="6"/>
  <c r="JM147" i="6"/>
  <c r="JM117" i="6"/>
  <c r="JM69" i="6"/>
  <c r="JM68" i="6"/>
  <c r="JM67" i="6"/>
  <c r="JM66" i="6"/>
  <c r="JM64" i="6"/>
  <c r="JM65" i="6"/>
  <c r="JM59" i="6"/>
  <c r="JM58" i="6"/>
  <c r="JM63" i="6"/>
  <c r="JM56" i="6"/>
  <c r="JM54" i="6"/>
  <c r="JM57" i="6"/>
  <c r="JM53" i="6"/>
  <c r="JM37" i="6"/>
  <c r="JM55" i="6"/>
  <c r="JM38" i="6"/>
  <c r="JM36" i="6"/>
  <c r="JM35" i="6"/>
  <c r="JM33" i="6"/>
  <c r="JM39" i="6"/>
  <c r="JM17" i="6"/>
  <c r="JM16" i="6"/>
  <c r="JM15" i="6"/>
  <c r="JM34" i="6"/>
  <c r="JM13" i="6"/>
  <c r="JM11" i="6"/>
  <c r="JM22" i="6"/>
  <c r="JM14" i="6"/>
  <c r="JM12" i="6"/>
  <c r="JM28" i="6"/>
  <c r="JM27" i="6"/>
  <c r="JM26" i="6"/>
  <c r="JW82" i="10"/>
  <c r="JM192" i="6"/>
  <c r="JM187" i="6"/>
  <c r="JM188" i="6"/>
  <c r="JX7" i="10"/>
  <c r="JX54" i="10" s="1"/>
  <c r="JX1" i="10"/>
  <c r="JM193" i="6"/>
  <c r="JM194" i="6"/>
  <c r="JM183" i="6"/>
  <c r="JM182" i="6"/>
  <c r="JM181" i="6"/>
  <c r="JM144" i="6"/>
  <c r="JN6" i="6"/>
  <c r="JN7" i="4"/>
  <c r="JN1" i="4"/>
  <c r="KG7" i="3"/>
  <c r="KG1" i="3"/>
  <c r="JN101" i="4" l="1"/>
  <c r="JN102" i="4"/>
  <c r="JN100" i="4"/>
  <c r="JN99" i="4"/>
  <c r="JN98" i="4"/>
  <c r="JN96" i="4"/>
  <c r="JN97" i="4"/>
  <c r="JN75" i="4"/>
  <c r="JN76" i="4"/>
  <c r="JN77" i="4"/>
  <c r="JN79" i="4"/>
  <c r="JN78" i="4"/>
  <c r="JN80" i="4"/>
  <c r="KG101" i="3"/>
  <c r="KG100" i="3"/>
  <c r="KG99" i="3"/>
  <c r="KG102" i="3"/>
  <c r="KG97" i="3"/>
  <c r="KG96" i="3"/>
  <c r="KG98" i="3"/>
  <c r="KG75" i="3"/>
  <c r="KG78" i="3"/>
  <c r="KG76" i="3"/>
  <c r="KG77" i="3"/>
  <c r="KG79" i="3"/>
  <c r="KG80" i="3"/>
  <c r="JN74" i="4"/>
  <c r="JN44" i="4"/>
  <c r="JN45" i="4"/>
  <c r="JN46" i="4"/>
  <c r="JN48" i="4"/>
  <c r="JN47" i="4"/>
  <c r="JN49" i="4"/>
  <c r="KG74" i="3"/>
  <c r="KG44" i="3"/>
  <c r="KG45" i="3"/>
  <c r="KG46" i="3"/>
  <c r="KG47" i="3"/>
  <c r="KG48" i="3"/>
  <c r="KG49" i="3"/>
  <c r="JN43" i="4"/>
  <c r="KG43" i="3"/>
  <c r="JX55" i="10"/>
  <c r="KG151" i="3"/>
  <c r="KG147" i="3"/>
  <c r="KG153" i="3"/>
  <c r="KG118" i="3"/>
  <c r="KG117" i="3"/>
  <c r="KG149" i="3"/>
  <c r="JN153" i="4"/>
  <c r="JN151" i="4"/>
  <c r="JN149" i="4"/>
  <c r="JN117" i="4"/>
  <c r="JN147" i="4"/>
  <c r="JN118" i="4"/>
  <c r="JX73" i="10"/>
  <c r="JX81" i="10"/>
  <c r="JY83" i="10" s="1"/>
  <c r="JX74" i="10"/>
  <c r="JX13" i="10"/>
  <c r="JX12" i="10"/>
  <c r="KG193" i="3"/>
  <c r="KG194" i="3"/>
  <c r="KG192" i="3"/>
  <c r="KG188" i="3"/>
  <c r="KG183" i="3"/>
  <c r="KG187" i="3"/>
  <c r="KG182" i="3"/>
  <c r="KG181" i="3"/>
  <c r="KG144" i="3"/>
  <c r="KG142" i="3"/>
  <c r="KG137" i="3"/>
  <c r="JN194" i="4"/>
  <c r="JN193" i="4"/>
  <c r="JN192" i="4"/>
  <c r="JN188" i="4"/>
  <c r="JN187" i="4"/>
  <c r="JN182" i="4"/>
  <c r="JN181" i="4"/>
  <c r="JN183" i="4"/>
  <c r="JN144" i="4"/>
  <c r="JN137" i="4"/>
  <c r="JN142" i="4"/>
  <c r="KG91" i="3"/>
  <c r="KG90" i="3"/>
  <c r="KG89" i="3"/>
  <c r="KG88" i="3"/>
  <c r="KG85" i="3"/>
  <c r="KG87" i="3"/>
  <c r="KG86" i="3"/>
  <c r="JN90" i="4"/>
  <c r="JN91" i="4"/>
  <c r="JN89" i="4"/>
  <c r="JN88" i="4"/>
  <c r="JN86" i="4"/>
  <c r="JN87" i="4"/>
  <c r="JN85" i="4"/>
  <c r="KG110" i="3"/>
  <c r="KG109" i="3"/>
  <c r="KG108" i="3"/>
  <c r="KG111" i="3"/>
  <c r="JN110" i="4"/>
  <c r="JN108" i="4"/>
  <c r="JN111" i="4"/>
  <c r="JN109" i="4"/>
  <c r="KG107" i="3"/>
  <c r="JN69" i="4"/>
  <c r="JN107" i="4"/>
  <c r="JN67" i="4"/>
  <c r="JN68" i="4"/>
  <c r="JN65" i="4"/>
  <c r="JN66" i="4"/>
  <c r="JN64" i="4"/>
  <c r="JN58" i="4"/>
  <c r="JN63" i="4"/>
  <c r="JN59" i="4"/>
  <c r="JN57" i="4"/>
  <c r="JN56" i="4"/>
  <c r="JN55" i="4"/>
  <c r="JN54" i="4"/>
  <c r="JN38" i="4"/>
  <c r="JN53" i="4"/>
  <c r="JN39" i="4"/>
  <c r="JN36" i="4"/>
  <c r="JN37" i="4"/>
  <c r="JN33" i="4"/>
  <c r="JN35" i="4"/>
  <c r="JN34" i="4"/>
  <c r="KG64" i="3"/>
  <c r="KG65" i="3"/>
  <c r="KG66" i="3"/>
  <c r="KG67" i="3"/>
  <c r="KG69" i="3"/>
  <c r="KG68" i="3"/>
  <c r="KG63" i="3"/>
  <c r="KG56" i="3"/>
  <c r="KG54" i="3"/>
  <c r="KG57" i="3"/>
  <c r="KG59" i="3"/>
  <c r="KG55" i="3"/>
  <c r="KG58" i="3"/>
  <c r="KG53" i="3"/>
  <c r="KG35" i="3"/>
  <c r="KG34" i="3"/>
  <c r="KG37" i="3"/>
  <c r="KG38" i="3"/>
  <c r="KG39" i="3"/>
  <c r="KG36" i="3"/>
  <c r="KG33" i="3"/>
  <c r="KG17" i="3"/>
  <c r="KG16" i="3"/>
  <c r="KG15" i="3"/>
  <c r="KG13" i="3"/>
  <c r="KG12" i="3"/>
  <c r="KG11" i="3"/>
  <c r="KG14" i="3"/>
  <c r="KH6" i="3"/>
  <c r="KG22" i="3"/>
  <c r="KG27" i="3"/>
  <c r="KG28" i="3"/>
  <c r="KG26" i="3"/>
  <c r="JN22" i="4"/>
  <c r="JN16" i="4"/>
  <c r="JN17" i="4"/>
  <c r="JN15" i="4"/>
  <c r="JN13" i="4"/>
  <c r="JN11" i="4"/>
  <c r="JN12" i="4"/>
  <c r="JN14" i="4"/>
  <c r="JN26" i="4"/>
  <c r="JN28" i="4"/>
  <c r="JN27" i="4"/>
  <c r="JO6" i="4"/>
  <c r="JX80" i="10"/>
  <c r="JX79" i="10"/>
  <c r="JX68" i="10"/>
  <c r="JX75" i="10"/>
  <c r="JX59" i="10"/>
  <c r="JX25" i="10"/>
  <c r="JX65" i="10"/>
  <c r="JX24" i="10"/>
  <c r="JX61" i="10"/>
  <c r="JX23" i="10"/>
  <c r="JX15" i="10"/>
  <c r="JX14" i="10"/>
  <c r="JY6" i="10"/>
  <c r="JM116" i="6"/>
  <c r="JN1" i="6"/>
  <c r="JN7" i="6"/>
  <c r="JN101" i="6" l="1"/>
  <c r="JN102" i="6"/>
  <c r="JN100" i="6"/>
  <c r="JN98" i="6"/>
  <c r="JN99" i="6"/>
  <c r="JN96" i="6"/>
  <c r="JN97" i="6"/>
  <c r="JN75" i="6"/>
  <c r="JN78" i="6"/>
  <c r="JN76" i="6"/>
  <c r="JN79" i="6"/>
  <c r="JN80" i="6"/>
  <c r="JN77" i="6"/>
  <c r="JN45" i="6"/>
  <c r="JN46" i="6"/>
  <c r="JN44" i="6"/>
  <c r="JN74" i="6"/>
  <c r="JN48" i="6"/>
  <c r="JN49" i="6"/>
  <c r="JN47" i="6"/>
  <c r="JN43" i="6"/>
  <c r="KG116" i="3"/>
  <c r="JN116" i="4"/>
  <c r="JN107" i="6"/>
  <c r="JN108" i="6"/>
  <c r="JN109" i="6"/>
  <c r="JN110" i="6"/>
  <c r="JN111" i="6"/>
  <c r="JN90" i="6"/>
  <c r="JN91" i="6"/>
  <c r="JN88" i="6"/>
  <c r="JN87" i="6"/>
  <c r="JN89" i="6"/>
  <c r="JN86" i="6"/>
  <c r="JN85" i="6"/>
  <c r="JN151" i="6"/>
  <c r="JN137" i="6"/>
  <c r="JN149" i="6"/>
  <c r="JN153" i="6"/>
  <c r="JN118" i="6"/>
  <c r="JN142" i="6"/>
  <c r="JN147" i="6"/>
  <c r="JN117" i="6"/>
  <c r="JN67" i="6"/>
  <c r="JN66" i="6"/>
  <c r="JN65" i="6"/>
  <c r="JN69" i="6"/>
  <c r="JN64" i="6"/>
  <c r="JN68" i="6"/>
  <c r="JN59" i="6"/>
  <c r="JN63" i="6"/>
  <c r="JN58" i="6"/>
  <c r="JN56" i="6"/>
  <c r="JN54" i="6"/>
  <c r="JN57" i="6"/>
  <c r="JN53" i="6"/>
  <c r="JN37" i="6"/>
  <c r="JN55" i="6"/>
  <c r="JN38" i="6"/>
  <c r="JN36" i="6"/>
  <c r="JN35" i="6"/>
  <c r="JN33" i="6"/>
  <c r="JN39" i="6"/>
  <c r="JN34" i="6"/>
  <c r="JN17" i="6"/>
  <c r="JN16" i="6"/>
  <c r="JN15" i="6"/>
  <c r="JN13" i="6"/>
  <c r="JN11" i="6"/>
  <c r="JN22" i="6"/>
  <c r="JN14" i="6"/>
  <c r="JN12" i="6"/>
  <c r="JN28" i="6"/>
  <c r="JN26" i="6"/>
  <c r="JN27" i="6"/>
  <c r="JX82" i="10"/>
  <c r="JN192" i="6"/>
  <c r="JN187" i="6"/>
  <c r="JN188" i="6"/>
  <c r="JY1" i="10"/>
  <c r="JY7" i="10"/>
  <c r="JY54" i="10" s="1"/>
  <c r="JN193" i="6"/>
  <c r="JN194" i="6"/>
  <c r="JN183" i="6"/>
  <c r="JN182" i="6"/>
  <c r="JN181" i="6"/>
  <c r="JN144" i="6"/>
  <c r="JO6" i="6"/>
  <c r="JO1" i="4"/>
  <c r="JO7" i="4"/>
  <c r="KH7" i="3"/>
  <c r="KH1" i="3"/>
  <c r="JO102" i="4" l="1"/>
  <c r="JO100" i="4"/>
  <c r="JO101" i="4"/>
  <c r="JO99" i="4"/>
  <c r="JO98" i="4"/>
  <c r="JO97" i="4"/>
  <c r="JO75" i="4"/>
  <c r="JO76" i="4"/>
  <c r="JO96" i="4"/>
  <c r="JO80" i="4"/>
  <c r="JO79" i="4"/>
  <c r="JO78" i="4"/>
  <c r="JO77" i="4"/>
  <c r="KH102" i="3"/>
  <c r="KH99" i="3"/>
  <c r="KH101" i="3"/>
  <c r="KH97" i="3"/>
  <c r="KH98" i="3"/>
  <c r="KH100" i="3"/>
  <c r="KH96" i="3"/>
  <c r="KH75" i="3"/>
  <c r="KH76" i="3"/>
  <c r="KH78" i="3"/>
  <c r="KH80" i="3"/>
  <c r="KH77" i="3"/>
  <c r="KH79" i="3"/>
  <c r="JO74" i="4"/>
  <c r="JO45" i="4"/>
  <c r="JO44" i="4"/>
  <c r="JO47" i="4"/>
  <c r="JO46" i="4"/>
  <c r="JO49" i="4"/>
  <c r="JO48" i="4"/>
  <c r="KH74" i="3"/>
  <c r="KH46" i="3"/>
  <c r="KH45" i="3"/>
  <c r="KH44" i="3"/>
  <c r="KH47" i="3"/>
  <c r="KH48" i="3"/>
  <c r="KH49" i="3"/>
  <c r="JO43" i="4"/>
  <c r="KH43" i="3"/>
  <c r="JY55" i="10"/>
  <c r="KH153" i="3"/>
  <c r="KH147" i="3"/>
  <c r="KH149" i="3"/>
  <c r="KH118" i="3"/>
  <c r="KH151" i="3"/>
  <c r="KH117" i="3"/>
  <c r="JO153" i="4"/>
  <c r="JO117" i="4"/>
  <c r="JO151" i="4"/>
  <c r="JO147" i="4"/>
  <c r="JO118" i="4"/>
  <c r="JO149" i="4"/>
  <c r="JY73" i="10"/>
  <c r="JY81" i="10"/>
  <c r="JZ83" i="10" s="1"/>
  <c r="JY74" i="10"/>
  <c r="JY13" i="10"/>
  <c r="JY12" i="10"/>
  <c r="KH193" i="3"/>
  <c r="KH192" i="3"/>
  <c r="KH194" i="3"/>
  <c r="KH183" i="3"/>
  <c r="KH188" i="3"/>
  <c r="KH187" i="3"/>
  <c r="KH181" i="3"/>
  <c r="KH182" i="3"/>
  <c r="KH142" i="3"/>
  <c r="KH144" i="3"/>
  <c r="KH137" i="3"/>
  <c r="JO194" i="4"/>
  <c r="JO193" i="4"/>
  <c r="JO188" i="4"/>
  <c r="JO192" i="4"/>
  <c r="JO187" i="4"/>
  <c r="JO182" i="4"/>
  <c r="JO181" i="4"/>
  <c r="JO183" i="4"/>
  <c r="JO142" i="4"/>
  <c r="JO137" i="4"/>
  <c r="JO144" i="4"/>
  <c r="KH90" i="3"/>
  <c r="KH91" i="3"/>
  <c r="KH88" i="3"/>
  <c r="KH86" i="3"/>
  <c r="KH87" i="3"/>
  <c r="KH85" i="3"/>
  <c r="KH89" i="3"/>
  <c r="JO91" i="4"/>
  <c r="JO90" i="4"/>
  <c r="JO89" i="4"/>
  <c r="JO88" i="4"/>
  <c r="JO87" i="4"/>
  <c r="JO86" i="4"/>
  <c r="JO85" i="4"/>
  <c r="KH110" i="3"/>
  <c r="KH109" i="3"/>
  <c r="KH111" i="3"/>
  <c r="KH108" i="3"/>
  <c r="JO111" i="4"/>
  <c r="JO109" i="4"/>
  <c r="JO108" i="4"/>
  <c r="JO110" i="4"/>
  <c r="KH107" i="3"/>
  <c r="JO107" i="4"/>
  <c r="JO69" i="4"/>
  <c r="JO68" i="4"/>
  <c r="JO65" i="4"/>
  <c r="JO66" i="4"/>
  <c r="JO67" i="4"/>
  <c r="JO64" i="4"/>
  <c r="JO63" i="4"/>
  <c r="JO59" i="4"/>
  <c r="JO57" i="4"/>
  <c r="JO58" i="4"/>
  <c r="JO56" i="4"/>
  <c r="JO55" i="4"/>
  <c r="JO53" i="4"/>
  <c r="JO39" i="4"/>
  <c r="JO37" i="4"/>
  <c r="JO38" i="4"/>
  <c r="JO36" i="4"/>
  <c r="JO33" i="4"/>
  <c r="JO54" i="4"/>
  <c r="JO35" i="4"/>
  <c r="JO34" i="4"/>
  <c r="KH64" i="3"/>
  <c r="KH65" i="3"/>
  <c r="KH66" i="3"/>
  <c r="KH67" i="3"/>
  <c r="KH68" i="3"/>
  <c r="KH69" i="3"/>
  <c r="KH63" i="3"/>
  <c r="KH56" i="3"/>
  <c r="KH54" i="3"/>
  <c r="KH59" i="3"/>
  <c r="KH57" i="3"/>
  <c r="KH58" i="3"/>
  <c r="KH55" i="3"/>
  <c r="KH53" i="3"/>
  <c r="KH35" i="3"/>
  <c r="KH34" i="3"/>
  <c r="KH36" i="3"/>
  <c r="KH38" i="3"/>
  <c r="KH39" i="3"/>
  <c r="KH37" i="3"/>
  <c r="KH33" i="3"/>
  <c r="KH17" i="3"/>
  <c r="KH16" i="3"/>
  <c r="KH15" i="3"/>
  <c r="KH14" i="3"/>
  <c r="KH13" i="3"/>
  <c r="KH11" i="3"/>
  <c r="KH12" i="3"/>
  <c r="KI6" i="3"/>
  <c r="KH28" i="3"/>
  <c r="KH22" i="3"/>
  <c r="KH26" i="3"/>
  <c r="KH27" i="3"/>
  <c r="JO22" i="4"/>
  <c r="JO17" i="4"/>
  <c r="JO15" i="4"/>
  <c r="JO13" i="4"/>
  <c r="JO12" i="4"/>
  <c r="JO14" i="4"/>
  <c r="JO11" i="4"/>
  <c r="JO16" i="4"/>
  <c r="JO27" i="4"/>
  <c r="JO26" i="4"/>
  <c r="JO28" i="4"/>
  <c r="JP6" i="4"/>
  <c r="JY79" i="10"/>
  <c r="JY80" i="10"/>
  <c r="JY68" i="10"/>
  <c r="JY75" i="10"/>
  <c r="JY59" i="10"/>
  <c r="JY25" i="10"/>
  <c r="JY65" i="10"/>
  <c r="JY24" i="10"/>
  <c r="JY61" i="10"/>
  <c r="JY23" i="10"/>
  <c r="JY15" i="10"/>
  <c r="JY14" i="10"/>
  <c r="JZ6" i="10"/>
  <c r="JN116" i="6"/>
  <c r="JO7" i="6"/>
  <c r="JO1" i="6"/>
  <c r="JO102" i="6" l="1"/>
  <c r="JO99" i="6"/>
  <c r="JO101" i="6"/>
  <c r="JO100" i="6"/>
  <c r="JO97" i="6"/>
  <c r="JO96" i="6"/>
  <c r="JO75" i="6"/>
  <c r="JO76" i="6"/>
  <c r="JO77" i="6"/>
  <c r="JO78" i="6"/>
  <c r="JO79" i="6"/>
  <c r="JO98" i="6"/>
  <c r="JO80" i="6"/>
  <c r="JO74" i="6"/>
  <c r="JO45" i="6"/>
  <c r="JO46" i="6"/>
  <c r="JO47" i="6"/>
  <c r="JO44" i="6"/>
  <c r="JO48" i="6"/>
  <c r="JO49" i="6"/>
  <c r="JO43" i="6"/>
  <c r="KH116" i="3"/>
  <c r="JO116" i="4"/>
  <c r="JO107" i="6"/>
  <c r="JO108" i="6"/>
  <c r="JO109" i="6"/>
  <c r="JO111" i="6"/>
  <c r="JO110" i="6"/>
  <c r="JO90" i="6"/>
  <c r="JO91" i="6"/>
  <c r="JO89" i="6"/>
  <c r="JO88" i="6"/>
  <c r="JO86" i="6"/>
  <c r="JO87" i="6"/>
  <c r="JO85" i="6"/>
  <c r="JO151" i="6"/>
  <c r="JO137" i="6"/>
  <c r="JO149" i="6"/>
  <c r="JO153" i="6"/>
  <c r="JO142" i="6"/>
  <c r="JO118" i="6"/>
  <c r="JO147" i="6"/>
  <c r="JO117" i="6"/>
  <c r="JO67" i="6"/>
  <c r="JO66" i="6"/>
  <c r="JO69" i="6"/>
  <c r="JO68" i="6"/>
  <c r="JO65" i="6"/>
  <c r="JO64" i="6"/>
  <c r="JO63" i="6"/>
  <c r="JO59" i="6"/>
  <c r="JO56" i="6"/>
  <c r="JO58" i="6"/>
  <c r="JO57" i="6"/>
  <c r="JO54" i="6"/>
  <c r="JO53" i="6"/>
  <c r="JO55" i="6"/>
  <c r="JO39" i="6"/>
  <c r="JO38" i="6"/>
  <c r="JO36" i="6"/>
  <c r="JO34" i="6"/>
  <c r="JO37" i="6"/>
  <c r="JO35" i="6"/>
  <c r="JO16" i="6"/>
  <c r="JO15" i="6"/>
  <c r="JO33" i="6"/>
  <c r="JO14" i="6"/>
  <c r="JO13" i="6"/>
  <c r="JO12" i="6"/>
  <c r="JO11" i="6"/>
  <c r="JO17" i="6"/>
  <c r="JO22" i="6"/>
  <c r="JO28" i="6"/>
  <c r="JO26" i="6"/>
  <c r="JO27" i="6"/>
  <c r="JY82" i="10"/>
  <c r="JO192" i="6"/>
  <c r="JO188" i="6"/>
  <c r="JO187" i="6"/>
  <c r="JZ7" i="10"/>
  <c r="JZ54" i="10" s="1"/>
  <c r="JZ1" i="10"/>
  <c r="JO193" i="6"/>
  <c r="JO194" i="6"/>
  <c r="JO183" i="6"/>
  <c r="JO182" i="6"/>
  <c r="JO181" i="6"/>
  <c r="JO144" i="6"/>
  <c r="JP6" i="6"/>
  <c r="JP7" i="4"/>
  <c r="JP1" i="4"/>
  <c r="KI7" i="3"/>
  <c r="KI1" i="3"/>
  <c r="JP102" i="4" l="1"/>
  <c r="JP101" i="4"/>
  <c r="JP99" i="4"/>
  <c r="JP100" i="4"/>
  <c r="JP98" i="4"/>
  <c r="JP97" i="4"/>
  <c r="JP96" i="4"/>
  <c r="JP75" i="4"/>
  <c r="JP77" i="4"/>
  <c r="JP80" i="4"/>
  <c r="JP79" i="4"/>
  <c r="JP78" i="4"/>
  <c r="JP76" i="4"/>
  <c r="KI101" i="3"/>
  <c r="KI102" i="3"/>
  <c r="KI100" i="3"/>
  <c r="KI97" i="3"/>
  <c r="KI98" i="3"/>
  <c r="KI99" i="3"/>
  <c r="KI75" i="3"/>
  <c r="KI77" i="3"/>
  <c r="KI96" i="3"/>
  <c r="KI76" i="3"/>
  <c r="KI80" i="3"/>
  <c r="KI78" i="3"/>
  <c r="KI79" i="3"/>
  <c r="JP74" i="4"/>
  <c r="JP46" i="4"/>
  <c r="JP44" i="4"/>
  <c r="JP48" i="4"/>
  <c r="JP47" i="4"/>
  <c r="JP45" i="4"/>
  <c r="JP49" i="4"/>
  <c r="KI74" i="3"/>
  <c r="KI45" i="3"/>
  <c r="KI44" i="3"/>
  <c r="KI46" i="3"/>
  <c r="KI47" i="3"/>
  <c r="KI49" i="3"/>
  <c r="KI48" i="3"/>
  <c r="JP43" i="4"/>
  <c r="KI43" i="3"/>
  <c r="JZ55" i="10"/>
  <c r="KI153" i="3"/>
  <c r="KI151" i="3"/>
  <c r="KI118" i="3"/>
  <c r="KI147" i="3"/>
  <c r="KI149" i="3"/>
  <c r="KI117" i="3"/>
  <c r="JZ73" i="10"/>
  <c r="JZ81" i="10"/>
  <c r="KA83" i="10" s="1"/>
  <c r="JZ74" i="10"/>
  <c r="JP151" i="4"/>
  <c r="JP153" i="4"/>
  <c r="JP147" i="4"/>
  <c r="JP149" i="4"/>
  <c r="JP118" i="4"/>
  <c r="JP117" i="4"/>
  <c r="JZ13" i="10"/>
  <c r="JZ12" i="10"/>
  <c r="KI193" i="3"/>
  <c r="KI192" i="3"/>
  <c r="KI194" i="3"/>
  <c r="KI188" i="3"/>
  <c r="KI187" i="3"/>
  <c r="KI182" i="3"/>
  <c r="KI181" i="3"/>
  <c r="KI183" i="3"/>
  <c r="KI142" i="3"/>
  <c r="KI144" i="3"/>
  <c r="KI137" i="3"/>
  <c r="JP194" i="4"/>
  <c r="JP193" i="4"/>
  <c r="JP192" i="4"/>
  <c r="JP188" i="4"/>
  <c r="JP187" i="4"/>
  <c r="JP183" i="4"/>
  <c r="JP182" i="4"/>
  <c r="JP181" i="4"/>
  <c r="JP144" i="4"/>
  <c r="JP142" i="4"/>
  <c r="JP137" i="4"/>
  <c r="KI91" i="3"/>
  <c r="KI88" i="3"/>
  <c r="KI90" i="3"/>
  <c r="KI86" i="3"/>
  <c r="KI89" i="3"/>
  <c r="KI85" i="3"/>
  <c r="KI87" i="3"/>
  <c r="JP91" i="4"/>
  <c r="JP90" i="4"/>
  <c r="JP89" i="4"/>
  <c r="JP88" i="4"/>
  <c r="JP87" i="4"/>
  <c r="JP86" i="4"/>
  <c r="JP85" i="4"/>
  <c r="JP109" i="4"/>
  <c r="JP110" i="4"/>
  <c r="JP111" i="4"/>
  <c r="JP108" i="4"/>
  <c r="KI110" i="3"/>
  <c r="KI111" i="3"/>
  <c r="KI109" i="3"/>
  <c r="KI108" i="3"/>
  <c r="KI107" i="3"/>
  <c r="JP107" i="4"/>
  <c r="JP69" i="4"/>
  <c r="JP67" i="4"/>
  <c r="JP68" i="4"/>
  <c r="JP66" i="4"/>
  <c r="JP65" i="4"/>
  <c r="JP64" i="4"/>
  <c r="JP63" i="4"/>
  <c r="JP59" i="4"/>
  <c r="JP58" i="4"/>
  <c r="JP56" i="4"/>
  <c r="JP57" i="4"/>
  <c r="JP55" i="4"/>
  <c r="JP53" i="4"/>
  <c r="JP39" i="4"/>
  <c r="JP37" i="4"/>
  <c r="JP54" i="4"/>
  <c r="JP36" i="4"/>
  <c r="JP33" i="4"/>
  <c r="JP38" i="4"/>
  <c r="JP35" i="4"/>
  <c r="JP34" i="4"/>
  <c r="KI64" i="3"/>
  <c r="KI65" i="3"/>
  <c r="KI66" i="3"/>
  <c r="KI67" i="3"/>
  <c r="KI69" i="3"/>
  <c r="KI68" i="3"/>
  <c r="KI56" i="3"/>
  <c r="KI63" i="3"/>
  <c r="KI54" i="3"/>
  <c r="KI59" i="3"/>
  <c r="KI57" i="3"/>
  <c r="KI55" i="3"/>
  <c r="KI58" i="3"/>
  <c r="KI53" i="3"/>
  <c r="KI35" i="3"/>
  <c r="KI36" i="3"/>
  <c r="KI37" i="3"/>
  <c r="KI34" i="3"/>
  <c r="KI38" i="3"/>
  <c r="KI39" i="3"/>
  <c r="KI17" i="3"/>
  <c r="KI33" i="3"/>
  <c r="KI16" i="3"/>
  <c r="KI15" i="3"/>
  <c r="KI14" i="3"/>
  <c r="KI12" i="3"/>
  <c r="KI13" i="3"/>
  <c r="KI11" i="3"/>
  <c r="KJ6" i="3"/>
  <c r="KI26" i="3"/>
  <c r="KI22" i="3"/>
  <c r="KI28" i="3"/>
  <c r="KI27" i="3"/>
  <c r="JP22" i="4"/>
  <c r="JP17" i="4"/>
  <c r="JP16" i="4"/>
  <c r="JP15" i="4"/>
  <c r="JP13" i="4"/>
  <c r="JP14" i="4"/>
  <c r="JP12" i="4"/>
  <c r="JP11" i="4"/>
  <c r="JP28" i="4"/>
  <c r="JP26" i="4"/>
  <c r="JP27" i="4"/>
  <c r="JQ6" i="4"/>
  <c r="JZ80" i="10"/>
  <c r="JZ79" i="10"/>
  <c r="JZ68" i="10"/>
  <c r="JZ75" i="10"/>
  <c r="JZ24" i="10"/>
  <c r="JZ65" i="10"/>
  <c r="JZ59" i="10"/>
  <c r="JZ61" i="10"/>
  <c r="JZ25" i="10"/>
  <c r="JZ23" i="10"/>
  <c r="JZ15" i="10"/>
  <c r="JZ14" i="10"/>
  <c r="KA6" i="10"/>
  <c r="JO116" i="6"/>
  <c r="JP1" i="6"/>
  <c r="JP7" i="6"/>
  <c r="JP102" i="6" l="1"/>
  <c r="JP101" i="6"/>
  <c r="JP100" i="6"/>
  <c r="JP99" i="6"/>
  <c r="JP97" i="6"/>
  <c r="JP96" i="6"/>
  <c r="JP98" i="6"/>
  <c r="JP75" i="6"/>
  <c r="JP77" i="6"/>
  <c r="JP80" i="6"/>
  <c r="JP76" i="6"/>
  <c r="JP78" i="6"/>
  <c r="JP79" i="6"/>
  <c r="JP74" i="6"/>
  <c r="JP44" i="6"/>
  <c r="JP45" i="6"/>
  <c r="JP46" i="6"/>
  <c r="JP47" i="6"/>
  <c r="JP48" i="6"/>
  <c r="JP49" i="6"/>
  <c r="KI116" i="3"/>
  <c r="JP43" i="6"/>
  <c r="JP116" i="4"/>
  <c r="JP107" i="6"/>
  <c r="JP108" i="6"/>
  <c r="JP110" i="6"/>
  <c r="JP109" i="6"/>
  <c r="JP111" i="6"/>
  <c r="JP91" i="6"/>
  <c r="JP88" i="6"/>
  <c r="JP89" i="6"/>
  <c r="JP90" i="6"/>
  <c r="JP86" i="6"/>
  <c r="JP87" i="6"/>
  <c r="JP85" i="6"/>
  <c r="JP151" i="6"/>
  <c r="JP137" i="6"/>
  <c r="JP149" i="6"/>
  <c r="JP153" i="6"/>
  <c r="JP142" i="6"/>
  <c r="JP118" i="6"/>
  <c r="JP147" i="6"/>
  <c r="JP117" i="6"/>
  <c r="JP69" i="6"/>
  <c r="JP68" i="6"/>
  <c r="JP67" i="6"/>
  <c r="JP66" i="6"/>
  <c r="JP65" i="6"/>
  <c r="JP64" i="6"/>
  <c r="JP63" i="6"/>
  <c r="JP59" i="6"/>
  <c r="JP58" i="6"/>
  <c r="JP57" i="6"/>
  <c r="JP53" i="6"/>
  <c r="JP56" i="6"/>
  <c r="JP55" i="6"/>
  <c r="JP38" i="6"/>
  <c r="JP54" i="6"/>
  <c r="JP39" i="6"/>
  <c r="JP36" i="6"/>
  <c r="JP37" i="6"/>
  <c r="JP35" i="6"/>
  <c r="JP16" i="6"/>
  <c r="JP15" i="6"/>
  <c r="JP33" i="6"/>
  <c r="JP14" i="6"/>
  <c r="JP13" i="6"/>
  <c r="JP12" i="6"/>
  <c r="JP11" i="6"/>
  <c r="JP34" i="6"/>
  <c r="JP22" i="6"/>
  <c r="JP17" i="6"/>
  <c r="JP28" i="6"/>
  <c r="JP27" i="6"/>
  <c r="JP26" i="6"/>
  <c r="JZ82" i="10"/>
  <c r="JP192" i="6"/>
  <c r="JP188" i="6"/>
  <c r="JP187" i="6"/>
  <c r="KA1" i="10"/>
  <c r="KA7" i="10"/>
  <c r="KA54" i="10" s="1"/>
  <c r="JP193" i="6"/>
  <c r="JP194" i="6"/>
  <c r="JP182" i="6"/>
  <c r="JP183" i="6"/>
  <c r="JP181" i="6"/>
  <c r="JP144" i="6"/>
  <c r="JQ6" i="6"/>
  <c r="JQ1" i="4"/>
  <c r="JQ7" i="4"/>
  <c r="KJ7" i="3"/>
  <c r="KJ1" i="3"/>
  <c r="JQ102" i="4" l="1"/>
  <c r="JQ100" i="4"/>
  <c r="JQ101" i="4"/>
  <c r="JQ99" i="4"/>
  <c r="JQ98" i="4"/>
  <c r="JQ97" i="4"/>
  <c r="JQ75" i="4"/>
  <c r="JQ96" i="4"/>
  <c r="JQ76" i="4"/>
  <c r="JQ80" i="4"/>
  <c r="JQ79" i="4"/>
  <c r="JQ78" i="4"/>
  <c r="JQ77" i="4"/>
  <c r="KJ102" i="3"/>
  <c r="KJ100" i="3"/>
  <c r="KJ101" i="3"/>
  <c r="KJ98" i="3"/>
  <c r="KJ97" i="3"/>
  <c r="KJ99" i="3"/>
  <c r="KJ96" i="3"/>
  <c r="KJ75" i="3"/>
  <c r="KJ77" i="3"/>
  <c r="KJ76" i="3"/>
  <c r="KJ79" i="3"/>
  <c r="KJ80" i="3"/>
  <c r="KJ78" i="3"/>
  <c r="JQ74" i="4"/>
  <c r="JQ44" i="4"/>
  <c r="JQ45" i="4"/>
  <c r="JQ49" i="4"/>
  <c r="JQ48" i="4"/>
  <c r="JQ47" i="4"/>
  <c r="JQ46" i="4"/>
  <c r="KJ74" i="3"/>
  <c r="KJ45" i="3"/>
  <c r="KJ44" i="3"/>
  <c r="KJ46" i="3"/>
  <c r="KJ47" i="3"/>
  <c r="KJ48" i="3"/>
  <c r="KJ49" i="3"/>
  <c r="JQ43" i="4"/>
  <c r="KJ43" i="3"/>
  <c r="KA55" i="10"/>
  <c r="KJ153" i="3"/>
  <c r="KJ149" i="3"/>
  <c r="KJ151" i="3"/>
  <c r="KJ147" i="3"/>
  <c r="KJ118" i="3"/>
  <c r="KJ117" i="3"/>
  <c r="JQ151" i="4"/>
  <c r="JQ153" i="4"/>
  <c r="JQ149" i="4"/>
  <c r="JQ147" i="4"/>
  <c r="JQ117" i="4"/>
  <c r="JQ118" i="4"/>
  <c r="KA73" i="10"/>
  <c r="KA74" i="10"/>
  <c r="KA81" i="10"/>
  <c r="KB83" i="10" s="1"/>
  <c r="KA13" i="10"/>
  <c r="KA12" i="10"/>
  <c r="KJ194" i="3"/>
  <c r="KJ193" i="3"/>
  <c r="KJ192" i="3"/>
  <c r="KJ188" i="3"/>
  <c r="KJ187" i="3"/>
  <c r="KJ182" i="3"/>
  <c r="KJ181" i="3"/>
  <c r="KJ183" i="3"/>
  <c r="KJ142" i="3"/>
  <c r="KJ144" i="3"/>
  <c r="KJ137" i="3"/>
  <c r="JQ193" i="4"/>
  <c r="JQ192" i="4"/>
  <c r="JQ194" i="4"/>
  <c r="JQ188" i="4"/>
  <c r="JQ181" i="4"/>
  <c r="JQ183" i="4"/>
  <c r="JQ187" i="4"/>
  <c r="JQ182" i="4"/>
  <c r="JQ142" i="4"/>
  <c r="JQ144" i="4"/>
  <c r="JQ137" i="4"/>
  <c r="KJ90" i="3"/>
  <c r="KJ91" i="3"/>
  <c r="KJ89" i="3"/>
  <c r="KJ86" i="3"/>
  <c r="KJ88" i="3"/>
  <c r="KJ87" i="3"/>
  <c r="KJ85" i="3"/>
  <c r="JQ91" i="4"/>
  <c r="JQ90" i="4"/>
  <c r="JQ89" i="4"/>
  <c r="JQ88" i="4"/>
  <c r="JQ87" i="4"/>
  <c r="JQ86" i="4"/>
  <c r="JQ85" i="4"/>
  <c r="KJ111" i="3"/>
  <c r="KJ110" i="3"/>
  <c r="KJ109" i="3"/>
  <c r="KJ108" i="3"/>
  <c r="JQ111" i="4"/>
  <c r="JQ110" i="4"/>
  <c r="JQ109" i="4"/>
  <c r="JQ108" i="4"/>
  <c r="KJ107" i="3"/>
  <c r="JQ107" i="4"/>
  <c r="JQ69" i="4"/>
  <c r="JQ67" i="4"/>
  <c r="JQ68" i="4"/>
  <c r="JQ65" i="4"/>
  <c r="JQ64" i="4"/>
  <c r="JQ66" i="4"/>
  <c r="JQ63" i="4"/>
  <c r="JQ59" i="4"/>
  <c r="JQ57" i="4"/>
  <c r="JQ58" i="4"/>
  <c r="JQ56" i="4"/>
  <c r="JQ55" i="4"/>
  <c r="JQ39" i="4"/>
  <c r="JQ54" i="4"/>
  <c r="JQ37" i="4"/>
  <c r="JQ35" i="4"/>
  <c r="JQ53" i="4"/>
  <c r="JQ38" i="4"/>
  <c r="JQ33" i="4"/>
  <c r="JQ36" i="4"/>
  <c r="JQ34" i="4"/>
  <c r="KJ66" i="3"/>
  <c r="KJ65" i="3"/>
  <c r="KJ64" i="3"/>
  <c r="KJ68" i="3"/>
  <c r="KJ67" i="3"/>
  <c r="KJ69" i="3"/>
  <c r="KJ55" i="3"/>
  <c r="KJ63" i="3"/>
  <c r="KJ56" i="3"/>
  <c r="KJ57" i="3"/>
  <c r="KJ58" i="3"/>
  <c r="KJ54" i="3"/>
  <c r="KJ59" i="3"/>
  <c r="KJ53" i="3"/>
  <c r="KJ34" i="3"/>
  <c r="KJ37" i="3"/>
  <c r="KJ38" i="3"/>
  <c r="KJ35" i="3"/>
  <c r="KJ36" i="3"/>
  <c r="KJ39" i="3"/>
  <c r="KJ17" i="3"/>
  <c r="KJ33" i="3"/>
  <c r="KJ16" i="3"/>
  <c r="KJ15" i="3"/>
  <c r="KJ14" i="3"/>
  <c r="KJ13" i="3"/>
  <c r="KJ12" i="3"/>
  <c r="KJ11" i="3"/>
  <c r="KK6" i="3"/>
  <c r="KJ22" i="3"/>
  <c r="KJ26" i="3"/>
  <c r="KJ28" i="3"/>
  <c r="KJ27" i="3"/>
  <c r="JQ17" i="4"/>
  <c r="JQ22" i="4"/>
  <c r="JQ15" i="4"/>
  <c r="JQ12" i="4"/>
  <c r="JQ14" i="4"/>
  <c r="JQ16" i="4"/>
  <c r="JQ13" i="4"/>
  <c r="JQ11" i="4"/>
  <c r="JQ26" i="4"/>
  <c r="JQ27" i="4"/>
  <c r="JQ28" i="4"/>
  <c r="JR6" i="4"/>
  <c r="KA80" i="10"/>
  <c r="KA79" i="10"/>
  <c r="KA68" i="10"/>
  <c r="KA75" i="10"/>
  <c r="KA61" i="10"/>
  <c r="KA65" i="10"/>
  <c r="KA24" i="10"/>
  <c r="KA59" i="10"/>
  <c r="KA25" i="10"/>
  <c r="KA23" i="10"/>
  <c r="KA15" i="10"/>
  <c r="KA14" i="10"/>
  <c r="KB6" i="10"/>
  <c r="JP116" i="6"/>
  <c r="JQ1" i="6"/>
  <c r="JQ7" i="6"/>
  <c r="JQ102" i="6" l="1"/>
  <c r="JQ101" i="6"/>
  <c r="JQ100" i="6"/>
  <c r="JQ99" i="6"/>
  <c r="JQ98" i="6"/>
  <c r="JQ97" i="6"/>
  <c r="JQ96" i="6"/>
  <c r="JQ76" i="6"/>
  <c r="JQ77" i="6"/>
  <c r="JQ75" i="6"/>
  <c r="JQ80" i="6"/>
  <c r="JQ78" i="6"/>
  <c r="JQ79" i="6"/>
  <c r="JQ74" i="6"/>
  <c r="JQ44" i="6"/>
  <c r="JQ45" i="6"/>
  <c r="JQ46" i="6"/>
  <c r="JQ47" i="6"/>
  <c r="JQ48" i="6"/>
  <c r="JQ49" i="6"/>
  <c r="JQ43" i="6"/>
  <c r="KJ116" i="3"/>
  <c r="JQ116" i="4"/>
  <c r="JQ107" i="6"/>
  <c r="JQ110" i="6"/>
  <c r="JQ109" i="6"/>
  <c r="JQ108" i="6"/>
  <c r="JQ111" i="6"/>
  <c r="JQ91" i="6"/>
  <c r="JQ89" i="6"/>
  <c r="JQ90" i="6"/>
  <c r="JQ88" i="6"/>
  <c r="JQ87" i="6"/>
  <c r="JQ86" i="6"/>
  <c r="JQ85" i="6"/>
  <c r="JQ137" i="6"/>
  <c r="JQ151" i="6"/>
  <c r="JQ149" i="6"/>
  <c r="JQ153" i="6"/>
  <c r="JQ142" i="6"/>
  <c r="JQ118" i="6"/>
  <c r="JQ147" i="6"/>
  <c r="JQ117" i="6"/>
  <c r="JQ69" i="6"/>
  <c r="JQ68" i="6"/>
  <c r="JQ67" i="6"/>
  <c r="JQ66" i="6"/>
  <c r="JQ65" i="6"/>
  <c r="JQ64" i="6"/>
  <c r="JQ63" i="6"/>
  <c r="JQ58" i="6"/>
  <c r="JQ57" i="6"/>
  <c r="JQ53" i="6"/>
  <c r="JQ59" i="6"/>
  <c r="JQ56" i="6"/>
  <c r="JQ55" i="6"/>
  <c r="JQ38" i="6"/>
  <c r="JQ36" i="6"/>
  <c r="JQ54" i="6"/>
  <c r="JQ39" i="6"/>
  <c r="JQ37" i="6"/>
  <c r="JQ34" i="6"/>
  <c r="JQ35" i="6"/>
  <c r="JQ33" i="6"/>
  <c r="JQ17" i="6"/>
  <c r="JQ16" i="6"/>
  <c r="JQ15" i="6"/>
  <c r="JQ14" i="6"/>
  <c r="JQ13" i="6"/>
  <c r="JQ12" i="6"/>
  <c r="JQ11" i="6"/>
  <c r="JQ22" i="6"/>
  <c r="JQ26" i="6"/>
  <c r="JQ28" i="6"/>
  <c r="JQ27" i="6"/>
  <c r="KA82" i="10"/>
  <c r="JQ192" i="6"/>
  <c r="JQ188" i="6"/>
  <c r="JQ187" i="6"/>
  <c r="KB1" i="10"/>
  <c r="KB7" i="10"/>
  <c r="KB54" i="10" s="1"/>
  <c r="JQ193" i="6"/>
  <c r="JQ194" i="6"/>
  <c r="JQ182" i="6"/>
  <c r="JQ183" i="6"/>
  <c r="JQ181" i="6"/>
  <c r="JQ144" i="6"/>
  <c r="JR6" i="6"/>
  <c r="JR1" i="4"/>
  <c r="JR7" i="4"/>
  <c r="KK7" i="3"/>
  <c r="KK1" i="3"/>
  <c r="JR101" i="4" l="1"/>
  <c r="JR102" i="4"/>
  <c r="JR98" i="4"/>
  <c r="JR100" i="4"/>
  <c r="JR99" i="4"/>
  <c r="JR96" i="4"/>
  <c r="JR76" i="4"/>
  <c r="JR75" i="4"/>
  <c r="JR97" i="4"/>
  <c r="JR80" i="4"/>
  <c r="JR79" i="4"/>
  <c r="JR77" i="4"/>
  <c r="JR78" i="4"/>
  <c r="KK100" i="3"/>
  <c r="KK102" i="3"/>
  <c r="KK101" i="3"/>
  <c r="KK99" i="3"/>
  <c r="KK98" i="3"/>
  <c r="KK96" i="3"/>
  <c r="KK97" i="3"/>
  <c r="KK75" i="3"/>
  <c r="KK78" i="3"/>
  <c r="KK77" i="3"/>
  <c r="KK79" i="3"/>
  <c r="KK80" i="3"/>
  <c r="KK76" i="3"/>
  <c r="JR74" i="4"/>
  <c r="JR44" i="4"/>
  <c r="JR46" i="4"/>
  <c r="JR49" i="4"/>
  <c r="JR48" i="4"/>
  <c r="JR47" i="4"/>
  <c r="JR45" i="4"/>
  <c r="KK74" i="3"/>
  <c r="KK45" i="3"/>
  <c r="KK49" i="3"/>
  <c r="KK48" i="3"/>
  <c r="KK46" i="3"/>
  <c r="KK44" i="3"/>
  <c r="KK47" i="3"/>
  <c r="JR43" i="4"/>
  <c r="KK43" i="3"/>
  <c r="KB55" i="10"/>
  <c r="KB81" i="10"/>
  <c r="KC83" i="10" s="1"/>
  <c r="KB74" i="10"/>
  <c r="KB73" i="10"/>
  <c r="JR151" i="4"/>
  <c r="JR153" i="4"/>
  <c r="JR147" i="4"/>
  <c r="JR149" i="4"/>
  <c r="JR118" i="4"/>
  <c r="JR117" i="4"/>
  <c r="KK153" i="3"/>
  <c r="KK151" i="3"/>
  <c r="KK147" i="3"/>
  <c r="KK149" i="3"/>
  <c r="KK118" i="3"/>
  <c r="KK117" i="3"/>
  <c r="KB12" i="10"/>
  <c r="KB13" i="10"/>
  <c r="KK192" i="3"/>
  <c r="KK194" i="3"/>
  <c r="KK193" i="3"/>
  <c r="KK187" i="3"/>
  <c r="KK188" i="3"/>
  <c r="KK182" i="3"/>
  <c r="KK181" i="3"/>
  <c r="KK183" i="3"/>
  <c r="KK144" i="3"/>
  <c r="KK142" i="3"/>
  <c r="KK137" i="3"/>
  <c r="JR193" i="4"/>
  <c r="JR192" i="4"/>
  <c r="JR194" i="4"/>
  <c r="JR188" i="4"/>
  <c r="JR187" i="4"/>
  <c r="JR181" i="4"/>
  <c r="JR183" i="4"/>
  <c r="JR182" i="4"/>
  <c r="JR144" i="4"/>
  <c r="JR137" i="4"/>
  <c r="JR142" i="4"/>
  <c r="KK91" i="3"/>
  <c r="KK90" i="3"/>
  <c r="KK89" i="3"/>
  <c r="KK88" i="3"/>
  <c r="KK87" i="3"/>
  <c r="KK85" i="3"/>
  <c r="KK86" i="3"/>
  <c r="JR90" i="4"/>
  <c r="JR91" i="4"/>
  <c r="JR88" i="4"/>
  <c r="JR89" i="4"/>
  <c r="JR87" i="4"/>
  <c r="JR85" i="4"/>
  <c r="JR86" i="4"/>
  <c r="KK111" i="3"/>
  <c r="KK110" i="3"/>
  <c r="KK109" i="3"/>
  <c r="KK108" i="3"/>
  <c r="JR111" i="4"/>
  <c r="JR109" i="4"/>
  <c r="JR110" i="4"/>
  <c r="JR108" i="4"/>
  <c r="KK107" i="3"/>
  <c r="JR107" i="4"/>
  <c r="JR69" i="4"/>
  <c r="JR67" i="4"/>
  <c r="JR68" i="4"/>
  <c r="JR66" i="4"/>
  <c r="JR65" i="4"/>
  <c r="JR64" i="4"/>
  <c r="JR63" i="4"/>
  <c r="JR59" i="4"/>
  <c r="JR58" i="4"/>
  <c r="JR57" i="4"/>
  <c r="JR54" i="4"/>
  <c r="JR55" i="4"/>
  <c r="JR39" i="4"/>
  <c r="JR38" i="4"/>
  <c r="JR37" i="4"/>
  <c r="JR53" i="4"/>
  <c r="JR36" i="4"/>
  <c r="JR56" i="4"/>
  <c r="JR34" i="4"/>
  <c r="JR35" i="4"/>
  <c r="JR33" i="4"/>
  <c r="KK64" i="3"/>
  <c r="KK66" i="3"/>
  <c r="KK65" i="3"/>
  <c r="KK67" i="3"/>
  <c r="KK68" i="3"/>
  <c r="KK69" i="3"/>
  <c r="KK63" i="3"/>
  <c r="KK55" i="3"/>
  <c r="KK57" i="3"/>
  <c r="KK58" i="3"/>
  <c r="KK56" i="3"/>
  <c r="KK54" i="3"/>
  <c r="KK59" i="3"/>
  <c r="KK53" i="3"/>
  <c r="KK34" i="3"/>
  <c r="KK36" i="3"/>
  <c r="KK35" i="3"/>
  <c r="KK37" i="3"/>
  <c r="KK39" i="3"/>
  <c r="KK38" i="3"/>
  <c r="KK17" i="3"/>
  <c r="KK33" i="3"/>
  <c r="KK16" i="3"/>
  <c r="KK15" i="3"/>
  <c r="KK14" i="3"/>
  <c r="KK13" i="3"/>
  <c r="KK12" i="3"/>
  <c r="KK11" i="3"/>
  <c r="KL6" i="3"/>
  <c r="KK22" i="3"/>
  <c r="KK28" i="3"/>
  <c r="KK26" i="3"/>
  <c r="KK27" i="3"/>
  <c r="JR28" i="4"/>
  <c r="JR17" i="4"/>
  <c r="JR16" i="4"/>
  <c r="JR22" i="4"/>
  <c r="JR14" i="4"/>
  <c r="JR12" i="4"/>
  <c r="JR15" i="4"/>
  <c r="JR11" i="4"/>
  <c r="JR13" i="4"/>
  <c r="JR26" i="4"/>
  <c r="JR27" i="4"/>
  <c r="JS6" i="4"/>
  <c r="KB80" i="10"/>
  <c r="KB79" i="10"/>
  <c r="KB68" i="10"/>
  <c r="KB75" i="10"/>
  <c r="KB61" i="10"/>
  <c r="KB59" i="10"/>
  <c r="KB25" i="10"/>
  <c r="KB24" i="10"/>
  <c r="KB65" i="10"/>
  <c r="KB23" i="10"/>
  <c r="KB15" i="10"/>
  <c r="KB14" i="10"/>
  <c r="KC6" i="10"/>
  <c r="JQ116" i="6"/>
  <c r="JR1" i="6"/>
  <c r="JR7" i="6"/>
  <c r="JR116" i="4" l="1"/>
  <c r="JR101" i="6"/>
  <c r="JR100" i="6"/>
  <c r="JR102" i="6"/>
  <c r="JR99" i="6"/>
  <c r="JR98" i="6"/>
  <c r="JR97" i="6"/>
  <c r="JR96" i="6"/>
  <c r="JR75" i="6"/>
  <c r="JR76" i="6"/>
  <c r="JR77" i="6"/>
  <c r="JR78" i="6"/>
  <c r="JR79" i="6"/>
  <c r="JR80" i="6"/>
  <c r="JR74" i="6"/>
  <c r="JR44" i="6"/>
  <c r="JR45" i="6"/>
  <c r="JR46" i="6"/>
  <c r="JR47" i="6"/>
  <c r="JR48" i="6"/>
  <c r="JR49" i="6"/>
  <c r="JR43" i="6"/>
  <c r="KK116" i="3"/>
  <c r="JR108" i="6"/>
  <c r="JR107" i="6"/>
  <c r="JR109" i="6"/>
  <c r="JR111" i="6"/>
  <c r="JR110" i="6"/>
  <c r="JR89" i="6"/>
  <c r="JR90" i="6"/>
  <c r="JR88" i="6"/>
  <c r="JR91" i="6"/>
  <c r="JR87" i="6"/>
  <c r="JR86" i="6"/>
  <c r="JR85" i="6"/>
  <c r="JR137" i="6"/>
  <c r="JR151" i="6"/>
  <c r="JR149" i="6"/>
  <c r="JR153" i="6"/>
  <c r="JR142" i="6"/>
  <c r="JR118" i="6"/>
  <c r="JR117" i="6"/>
  <c r="JR147" i="6"/>
  <c r="JR68" i="6"/>
  <c r="JR67" i="6"/>
  <c r="JR69" i="6"/>
  <c r="JR66" i="6"/>
  <c r="JR65" i="6"/>
  <c r="JR64" i="6"/>
  <c r="JR63" i="6"/>
  <c r="JR58" i="6"/>
  <c r="JR57" i="6"/>
  <c r="JR59" i="6"/>
  <c r="JR56" i="6"/>
  <c r="JR53" i="6"/>
  <c r="JR55" i="6"/>
  <c r="JR54" i="6"/>
  <c r="JR38" i="6"/>
  <c r="JR36" i="6"/>
  <c r="JR39" i="6"/>
  <c r="JR37" i="6"/>
  <c r="JR34" i="6"/>
  <c r="JR35" i="6"/>
  <c r="JR33" i="6"/>
  <c r="JR17" i="6"/>
  <c r="JR15" i="6"/>
  <c r="JR14" i="6"/>
  <c r="JR13" i="6"/>
  <c r="JR12" i="6"/>
  <c r="JR28" i="6"/>
  <c r="JR11" i="6"/>
  <c r="JR16" i="6"/>
  <c r="JR22" i="6"/>
  <c r="JR26" i="6"/>
  <c r="JR27" i="6"/>
  <c r="KB82" i="10"/>
  <c r="JR192" i="6"/>
  <c r="JR188" i="6"/>
  <c r="JR187" i="6"/>
  <c r="KC7" i="10"/>
  <c r="KC54" i="10" s="1"/>
  <c r="KC1" i="10"/>
  <c r="JR193" i="6"/>
  <c r="JR194" i="6"/>
  <c r="JR181" i="6"/>
  <c r="JR183" i="6"/>
  <c r="JR182" i="6"/>
  <c r="JR144" i="6"/>
  <c r="JS6" i="6"/>
  <c r="JS7" i="4"/>
  <c r="JS1" i="4"/>
  <c r="KL7" i="3"/>
  <c r="KL1" i="3"/>
  <c r="JS101" i="4" l="1"/>
  <c r="JS102" i="4"/>
  <c r="JS98" i="4"/>
  <c r="JS100" i="4"/>
  <c r="JS99" i="4"/>
  <c r="JS97" i="4"/>
  <c r="JS96" i="4"/>
  <c r="JS75" i="4"/>
  <c r="JS77" i="4"/>
  <c r="JS80" i="4"/>
  <c r="JS76" i="4"/>
  <c r="JS78" i="4"/>
  <c r="JS79" i="4"/>
  <c r="KL102" i="3"/>
  <c r="KL100" i="3"/>
  <c r="KL98" i="3"/>
  <c r="KL99" i="3"/>
  <c r="KL96" i="3"/>
  <c r="KL101" i="3"/>
  <c r="KL76" i="3"/>
  <c r="KL97" i="3"/>
  <c r="KL78" i="3"/>
  <c r="KL77" i="3"/>
  <c r="KL75" i="3"/>
  <c r="KL79" i="3"/>
  <c r="KL80" i="3"/>
  <c r="JS74" i="4"/>
  <c r="JS45" i="4"/>
  <c r="JS46" i="4"/>
  <c r="JS49" i="4"/>
  <c r="JS44" i="4"/>
  <c r="JS48" i="4"/>
  <c r="JS47" i="4"/>
  <c r="KL74" i="3"/>
  <c r="KL44" i="3"/>
  <c r="KL45" i="3"/>
  <c r="KL47" i="3"/>
  <c r="KL46" i="3"/>
  <c r="KL49" i="3"/>
  <c r="KL48" i="3"/>
  <c r="JS43" i="4"/>
  <c r="KL43" i="3"/>
  <c r="KC55" i="10"/>
  <c r="JS151" i="4"/>
  <c r="JS153" i="4"/>
  <c r="JS147" i="4"/>
  <c r="JS149" i="4"/>
  <c r="JS117" i="4"/>
  <c r="JS118" i="4"/>
  <c r="KC81" i="10"/>
  <c r="KD83" i="10" s="1"/>
  <c r="KC74" i="10"/>
  <c r="KC73" i="10"/>
  <c r="KL153" i="3"/>
  <c r="KL149" i="3"/>
  <c r="KL151" i="3"/>
  <c r="KL147" i="3"/>
  <c r="KL117" i="3"/>
  <c r="KL118" i="3"/>
  <c r="KC12" i="10"/>
  <c r="KC13" i="10"/>
  <c r="KL194" i="3"/>
  <c r="KL193" i="3"/>
  <c r="KL188" i="3"/>
  <c r="KL192" i="3"/>
  <c r="KL182" i="3"/>
  <c r="KL187" i="3"/>
  <c r="KL183" i="3"/>
  <c r="KL181" i="3"/>
  <c r="KL144" i="3"/>
  <c r="KL137" i="3"/>
  <c r="KL142" i="3"/>
  <c r="JS193" i="4"/>
  <c r="JS194" i="4"/>
  <c r="JS188" i="4"/>
  <c r="JS192" i="4"/>
  <c r="JS187" i="4"/>
  <c r="JS183" i="4"/>
  <c r="JS182" i="4"/>
  <c r="JS181" i="4"/>
  <c r="JS144" i="4"/>
  <c r="JS137" i="4"/>
  <c r="JS142" i="4"/>
  <c r="KL90" i="3"/>
  <c r="KL91" i="3"/>
  <c r="KL89" i="3"/>
  <c r="KL88" i="3"/>
  <c r="KL87" i="3"/>
  <c r="KL86" i="3"/>
  <c r="KL85" i="3"/>
  <c r="JS91" i="4"/>
  <c r="JS90" i="4"/>
  <c r="JS88" i="4"/>
  <c r="JS89" i="4"/>
  <c r="JS85" i="4"/>
  <c r="JS86" i="4"/>
  <c r="JS87" i="4"/>
  <c r="KL109" i="3"/>
  <c r="KL111" i="3"/>
  <c r="KL110" i="3"/>
  <c r="KL108" i="3"/>
  <c r="JS111" i="4"/>
  <c r="JS110" i="4"/>
  <c r="JS108" i="4"/>
  <c r="JS109" i="4"/>
  <c r="KL107" i="3"/>
  <c r="JS107" i="4"/>
  <c r="JS69" i="4"/>
  <c r="JS67" i="4"/>
  <c r="JS68" i="4"/>
  <c r="JS65" i="4"/>
  <c r="JS64" i="4"/>
  <c r="JS66" i="4"/>
  <c r="JS59" i="4"/>
  <c r="JS63" i="4"/>
  <c r="JS58" i="4"/>
  <c r="JS57" i="4"/>
  <c r="JS55" i="4"/>
  <c r="JS54" i="4"/>
  <c r="JS56" i="4"/>
  <c r="JS39" i="4"/>
  <c r="JS53" i="4"/>
  <c r="JS38" i="4"/>
  <c r="JS36" i="4"/>
  <c r="JS34" i="4"/>
  <c r="JS35" i="4"/>
  <c r="JS37" i="4"/>
  <c r="JS33" i="4"/>
  <c r="KL66" i="3"/>
  <c r="KL64" i="3"/>
  <c r="KL67" i="3"/>
  <c r="KL68" i="3"/>
  <c r="KL69" i="3"/>
  <c r="KL65" i="3"/>
  <c r="KL57" i="3"/>
  <c r="KL63" i="3"/>
  <c r="KL55" i="3"/>
  <c r="KL58" i="3"/>
  <c r="KL56" i="3"/>
  <c r="KL54" i="3"/>
  <c r="KL59" i="3"/>
  <c r="KL53" i="3"/>
  <c r="KL34" i="3"/>
  <c r="KL35" i="3"/>
  <c r="KL36" i="3"/>
  <c r="KL37" i="3"/>
  <c r="KL39" i="3"/>
  <c r="KL38" i="3"/>
  <c r="KL17" i="3"/>
  <c r="KL33" i="3"/>
  <c r="KL16" i="3"/>
  <c r="KL14" i="3"/>
  <c r="KL15" i="3"/>
  <c r="KL13" i="3"/>
  <c r="KL12" i="3"/>
  <c r="KL11" i="3"/>
  <c r="KM6" i="3"/>
  <c r="KL22" i="3"/>
  <c r="KL27" i="3"/>
  <c r="KL26" i="3"/>
  <c r="KL28" i="3"/>
  <c r="JS17" i="4"/>
  <c r="JS16" i="4"/>
  <c r="JS22" i="4"/>
  <c r="JS14" i="4"/>
  <c r="JS15" i="4"/>
  <c r="JS11" i="4"/>
  <c r="JS13" i="4"/>
  <c r="JS12" i="4"/>
  <c r="JS26" i="4"/>
  <c r="JS27" i="4"/>
  <c r="JS28" i="4"/>
  <c r="JT6" i="4"/>
  <c r="KC79" i="10"/>
  <c r="KC80" i="10"/>
  <c r="KC68" i="10"/>
  <c r="KC75" i="10"/>
  <c r="KC65" i="10"/>
  <c r="KC24" i="10"/>
  <c r="KC61" i="10"/>
  <c r="KC59" i="10"/>
  <c r="KC25" i="10"/>
  <c r="KC23" i="10"/>
  <c r="KC15" i="10"/>
  <c r="KC14" i="10"/>
  <c r="KD6" i="10"/>
  <c r="JR116" i="6"/>
  <c r="JS7" i="6"/>
  <c r="JS1" i="6"/>
  <c r="JS101" i="6" l="1"/>
  <c r="JS102" i="6"/>
  <c r="JS99" i="6"/>
  <c r="JS100" i="6"/>
  <c r="JS98" i="6"/>
  <c r="JS97" i="6"/>
  <c r="JS75" i="6"/>
  <c r="JS76" i="6"/>
  <c r="JS77" i="6"/>
  <c r="JS78" i="6"/>
  <c r="JS79" i="6"/>
  <c r="JS96" i="6"/>
  <c r="JS80" i="6"/>
  <c r="JS74" i="6"/>
  <c r="JS44" i="6"/>
  <c r="JS45" i="6"/>
  <c r="JS46" i="6"/>
  <c r="JS47" i="6"/>
  <c r="JS49" i="6"/>
  <c r="JS48" i="6"/>
  <c r="JS43" i="6"/>
  <c r="KL116" i="3"/>
  <c r="JS116" i="4"/>
  <c r="JS108" i="6"/>
  <c r="JS107" i="6"/>
  <c r="JS109" i="6"/>
  <c r="JS110" i="6"/>
  <c r="JS111" i="6"/>
  <c r="JS89" i="6"/>
  <c r="JS90" i="6"/>
  <c r="JS91" i="6"/>
  <c r="JS86" i="6"/>
  <c r="JS88" i="6"/>
  <c r="JS87" i="6"/>
  <c r="JS85" i="6"/>
  <c r="JS137" i="6"/>
  <c r="JS151" i="6"/>
  <c r="JS149" i="6"/>
  <c r="JS153" i="6"/>
  <c r="JS142" i="6"/>
  <c r="JS118" i="6"/>
  <c r="JS147" i="6"/>
  <c r="JS117" i="6"/>
  <c r="JS69" i="6"/>
  <c r="JS68" i="6"/>
  <c r="JS66" i="6"/>
  <c r="JS65" i="6"/>
  <c r="JS64" i="6"/>
  <c r="JS67" i="6"/>
  <c r="JS63" i="6"/>
  <c r="JS58" i="6"/>
  <c r="JS59" i="6"/>
  <c r="JS57" i="6"/>
  <c r="JS56" i="6"/>
  <c r="JS55" i="6"/>
  <c r="JS39" i="6"/>
  <c r="JS54" i="6"/>
  <c r="JS37" i="6"/>
  <c r="JS53" i="6"/>
  <c r="JS36" i="6"/>
  <c r="JS35" i="6"/>
  <c r="JS38" i="6"/>
  <c r="JS17" i="6"/>
  <c r="JS16" i="6"/>
  <c r="JS15" i="6"/>
  <c r="JS33" i="6"/>
  <c r="JS34" i="6"/>
  <c r="JS14" i="6"/>
  <c r="JS13" i="6"/>
  <c r="JS12" i="6"/>
  <c r="JS11" i="6"/>
  <c r="JS22" i="6"/>
  <c r="JS28" i="6"/>
  <c r="JS26" i="6"/>
  <c r="JS27" i="6"/>
  <c r="KC82" i="10"/>
  <c r="JS192" i="6"/>
  <c r="JS188" i="6"/>
  <c r="JS187" i="6"/>
  <c r="KD7" i="10"/>
  <c r="KD54" i="10" s="1"/>
  <c r="KD1" i="10"/>
  <c r="JS193" i="6"/>
  <c r="JS194" i="6"/>
  <c r="JS183" i="6"/>
  <c r="JS182" i="6"/>
  <c r="JS181" i="6"/>
  <c r="JS144" i="6"/>
  <c r="JT6" i="6"/>
  <c r="JT7" i="4"/>
  <c r="JT1" i="4"/>
  <c r="KM7" i="3"/>
  <c r="KM1" i="3"/>
  <c r="JT101" i="4" l="1"/>
  <c r="JT102" i="4"/>
  <c r="JT98" i="4"/>
  <c r="JT100" i="4"/>
  <c r="JT99" i="4"/>
  <c r="JT97" i="4"/>
  <c r="JT96" i="4"/>
  <c r="JT75" i="4"/>
  <c r="JT77" i="4"/>
  <c r="JT76" i="4"/>
  <c r="JT79" i="4"/>
  <c r="JT80" i="4"/>
  <c r="JT78" i="4"/>
  <c r="KM102" i="3"/>
  <c r="KM101" i="3"/>
  <c r="KM100" i="3"/>
  <c r="KM98" i="3"/>
  <c r="KM96" i="3"/>
  <c r="KM99" i="3"/>
  <c r="KM97" i="3"/>
  <c r="KM76" i="3"/>
  <c r="KM78" i="3"/>
  <c r="KM77" i="3"/>
  <c r="KM79" i="3"/>
  <c r="KM75" i="3"/>
  <c r="KM80" i="3"/>
  <c r="JT74" i="4"/>
  <c r="JT45" i="4"/>
  <c r="JT46" i="4"/>
  <c r="JT49" i="4"/>
  <c r="JT44" i="4"/>
  <c r="JT48" i="4"/>
  <c r="JT47" i="4"/>
  <c r="KM74" i="3"/>
  <c r="KM44" i="3"/>
  <c r="KM47" i="3"/>
  <c r="KM46" i="3"/>
  <c r="KM49" i="3"/>
  <c r="KM48" i="3"/>
  <c r="KM45" i="3"/>
  <c r="JT43" i="4"/>
  <c r="KM43" i="3"/>
  <c r="KD55" i="10"/>
  <c r="JT151" i="4"/>
  <c r="JT153" i="4"/>
  <c r="JT149" i="4"/>
  <c r="JT117" i="4"/>
  <c r="JT147" i="4"/>
  <c r="JT118" i="4"/>
  <c r="KD81" i="10"/>
  <c r="KE83" i="10" s="1"/>
  <c r="KD74" i="10"/>
  <c r="KD73" i="10"/>
  <c r="KM153" i="3"/>
  <c r="KM151" i="3"/>
  <c r="KM149" i="3"/>
  <c r="KM147" i="3"/>
  <c r="KM117" i="3"/>
  <c r="KM118" i="3"/>
  <c r="KD12" i="10"/>
  <c r="KD13" i="10"/>
  <c r="KM194" i="3"/>
  <c r="KM193" i="3"/>
  <c r="KM188" i="3"/>
  <c r="KM192" i="3"/>
  <c r="KM187" i="3"/>
  <c r="KM183" i="3"/>
  <c r="KM181" i="3"/>
  <c r="KM182" i="3"/>
  <c r="KM144" i="3"/>
  <c r="KM142" i="3"/>
  <c r="KM137" i="3"/>
  <c r="JT194" i="4"/>
  <c r="JT193" i="4"/>
  <c r="JT192" i="4"/>
  <c r="JT187" i="4"/>
  <c r="JT183" i="4"/>
  <c r="JT188" i="4"/>
  <c r="JT182" i="4"/>
  <c r="JT181" i="4"/>
  <c r="JT144" i="4"/>
  <c r="JT142" i="4"/>
  <c r="JT137" i="4"/>
  <c r="KM91" i="3"/>
  <c r="KM89" i="3"/>
  <c r="KM90" i="3"/>
  <c r="KM88" i="3"/>
  <c r="KM87" i="3"/>
  <c r="KM86" i="3"/>
  <c r="KM85" i="3"/>
  <c r="JT90" i="4"/>
  <c r="JT91" i="4"/>
  <c r="JT88" i="4"/>
  <c r="JT89" i="4"/>
  <c r="JT86" i="4"/>
  <c r="JT87" i="4"/>
  <c r="JT85" i="4"/>
  <c r="KM111" i="3"/>
  <c r="KM110" i="3"/>
  <c r="KM108" i="3"/>
  <c r="KM109" i="3"/>
  <c r="JT111" i="4"/>
  <c r="JT109" i="4"/>
  <c r="JT110" i="4"/>
  <c r="JT108" i="4"/>
  <c r="KM107" i="3"/>
  <c r="JT107" i="4"/>
  <c r="JT69" i="4"/>
  <c r="JT67" i="4"/>
  <c r="JT68" i="4"/>
  <c r="JT65" i="4"/>
  <c r="JT66" i="4"/>
  <c r="JT64" i="4"/>
  <c r="JT63" i="4"/>
  <c r="JT58" i="4"/>
  <c r="JT59" i="4"/>
  <c r="JT56" i="4"/>
  <c r="JT55" i="4"/>
  <c r="JT57" i="4"/>
  <c r="JT54" i="4"/>
  <c r="JT53" i="4"/>
  <c r="JT38" i="4"/>
  <c r="JT36" i="4"/>
  <c r="JT37" i="4"/>
  <c r="JT34" i="4"/>
  <c r="JT35" i="4"/>
  <c r="JT39" i="4"/>
  <c r="JT33" i="4"/>
  <c r="KM64" i="3"/>
  <c r="KM65" i="3"/>
  <c r="KM67" i="3"/>
  <c r="KM66" i="3"/>
  <c r="KM68" i="3"/>
  <c r="KM69" i="3"/>
  <c r="KM63" i="3"/>
  <c r="KM54" i="3"/>
  <c r="KM57" i="3"/>
  <c r="KM55" i="3"/>
  <c r="KM56" i="3"/>
  <c r="KM58" i="3"/>
  <c r="KM59" i="3"/>
  <c r="KM53" i="3"/>
  <c r="KM34" i="3"/>
  <c r="KM36" i="3"/>
  <c r="KM35" i="3"/>
  <c r="KM37" i="3"/>
  <c r="KM39" i="3"/>
  <c r="KM38" i="3"/>
  <c r="KM33" i="3"/>
  <c r="KM16" i="3"/>
  <c r="KM15" i="3"/>
  <c r="KM14" i="3"/>
  <c r="KM13" i="3"/>
  <c r="KM12" i="3"/>
  <c r="KM11" i="3"/>
  <c r="KM17" i="3"/>
  <c r="KN6" i="3"/>
  <c r="KM22" i="3"/>
  <c r="KM28" i="3"/>
  <c r="KM26" i="3"/>
  <c r="KM27" i="3"/>
  <c r="JT22" i="4"/>
  <c r="JT26" i="4"/>
  <c r="JT16" i="4"/>
  <c r="JT17" i="4"/>
  <c r="JT14" i="4"/>
  <c r="JT15" i="4"/>
  <c r="JT13" i="4"/>
  <c r="JT11" i="4"/>
  <c r="JT12" i="4"/>
  <c r="JT28" i="4"/>
  <c r="JT27" i="4"/>
  <c r="JU6" i="4"/>
  <c r="KD79" i="10"/>
  <c r="KD80" i="10"/>
  <c r="KD68" i="10"/>
  <c r="KD75" i="10"/>
  <c r="KD65" i="10"/>
  <c r="KD24" i="10"/>
  <c r="KD61" i="10"/>
  <c r="KD59" i="10"/>
  <c r="KD25" i="10"/>
  <c r="KD23" i="10"/>
  <c r="KD15" i="10"/>
  <c r="KD14" i="10"/>
  <c r="KE6" i="10"/>
  <c r="JS116" i="6"/>
  <c r="JT1" i="6"/>
  <c r="JT7" i="6"/>
  <c r="JT102" i="6" l="1"/>
  <c r="JT101" i="6"/>
  <c r="JT100" i="6"/>
  <c r="JT98" i="6"/>
  <c r="JT97" i="6"/>
  <c r="JT99" i="6"/>
  <c r="JT96" i="6"/>
  <c r="JT75" i="6"/>
  <c r="JT76" i="6"/>
  <c r="JT77" i="6"/>
  <c r="JT78" i="6"/>
  <c r="JT79" i="6"/>
  <c r="JT80" i="6"/>
  <c r="JT74" i="6"/>
  <c r="JT44" i="6"/>
  <c r="JT49" i="6"/>
  <c r="JT48" i="6"/>
  <c r="JT45" i="6"/>
  <c r="JT47" i="6"/>
  <c r="JT46" i="6"/>
  <c r="JT43" i="6"/>
  <c r="JT116" i="4"/>
  <c r="KM116" i="3"/>
  <c r="JT108" i="6"/>
  <c r="JT107" i="6"/>
  <c r="JT109" i="6"/>
  <c r="JT110" i="6"/>
  <c r="JT111" i="6"/>
  <c r="JT90" i="6"/>
  <c r="JT91" i="6"/>
  <c r="JT87" i="6"/>
  <c r="JT89" i="6"/>
  <c r="JT88" i="6"/>
  <c r="JT86" i="6"/>
  <c r="JT85" i="6"/>
  <c r="JT151" i="6"/>
  <c r="JT137" i="6"/>
  <c r="JT149" i="6"/>
  <c r="JT153" i="6"/>
  <c r="JT142" i="6"/>
  <c r="JT118" i="6"/>
  <c r="JT147" i="6"/>
  <c r="JT117" i="6"/>
  <c r="JT69" i="6"/>
  <c r="JT68" i="6"/>
  <c r="JT67" i="6"/>
  <c r="JT66" i="6"/>
  <c r="JT65" i="6"/>
  <c r="JT64" i="6"/>
  <c r="JT63" i="6"/>
  <c r="JT58" i="6"/>
  <c r="JT59" i="6"/>
  <c r="JT57" i="6"/>
  <c r="JT56" i="6"/>
  <c r="JT55" i="6"/>
  <c r="JT39" i="6"/>
  <c r="JT54" i="6"/>
  <c r="JT53" i="6"/>
  <c r="JT36" i="6"/>
  <c r="JT37" i="6"/>
  <c r="JT38" i="6"/>
  <c r="JT35" i="6"/>
  <c r="JT17" i="6"/>
  <c r="JT16" i="6"/>
  <c r="JT15" i="6"/>
  <c r="JT33" i="6"/>
  <c r="JT34" i="6"/>
  <c r="JT14" i="6"/>
  <c r="JT13" i="6"/>
  <c r="JT12" i="6"/>
  <c r="JT22" i="6"/>
  <c r="JT11" i="6"/>
  <c r="JT26" i="6"/>
  <c r="JT28" i="6"/>
  <c r="JT27" i="6"/>
  <c r="KD82" i="10"/>
  <c r="JT188" i="6"/>
  <c r="JT187" i="6"/>
  <c r="JT192" i="6"/>
  <c r="KE7" i="10"/>
  <c r="KE54" i="10" s="1"/>
  <c r="KE1" i="10"/>
  <c r="JT193" i="6"/>
  <c r="JT194" i="6"/>
  <c r="JT183" i="6"/>
  <c r="JT182" i="6"/>
  <c r="JT181" i="6"/>
  <c r="JT144" i="6"/>
  <c r="JU6" i="6"/>
  <c r="JU7" i="4"/>
  <c r="JU1" i="4"/>
  <c r="KN7" i="3"/>
  <c r="KN1" i="3"/>
  <c r="JU101" i="4" l="1"/>
  <c r="JU102" i="4"/>
  <c r="JU100" i="4"/>
  <c r="JU99" i="4"/>
  <c r="JU98" i="4"/>
  <c r="JU97" i="4"/>
  <c r="JU96" i="4"/>
  <c r="JU76" i="4"/>
  <c r="JU77" i="4"/>
  <c r="JU75" i="4"/>
  <c r="JU78" i="4"/>
  <c r="JU80" i="4"/>
  <c r="JU79" i="4"/>
  <c r="KN100" i="3"/>
  <c r="KN101" i="3"/>
  <c r="KN102" i="3"/>
  <c r="KN99" i="3"/>
  <c r="KN96" i="3"/>
  <c r="KN98" i="3"/>
  <c r="KN97" i="3"/>
  <c r="KN77" i="3"/>
  <c r="KN78" i="3"/>
  <c r="KN79" i="3"/>
  <c r="KN75" i="3"/>
  <c r="KN76" i="3"/>
  <c r="KN80" i="3"/>
  <c r="JU74" i="4"/>
  <c r="JU45" i="4"/>
  <c r="JU46" i="4"/>
  <c r="JU49" i="4"/>
  <c r="JU48" i="4"/>
  <c r="JU44" i="4"/>
  <c r="JU47" i="4"/>
  <c r="KN74" i="3"/>
  <c r="KN44" i="3"/>
  <c r="KN45" i="3"/>
  <c r="KN48" i="3"/>
  <c r="KN49" i="3"/>
  <c r="KN46" i="3"/>
  <c r="KN47" i="3"/>
  <c r="JU43" i="4"/>
  <c r="KN43" i="3"/>
  <c r="KE55" i="10"/>
  <c r="KN153" i="3"/>
  <c r="KN151" i="3"/>
  <c r="KN149" i="3"/>
  <c r="KN147" i="3"/>
  <c r="KN117" i="3"/>
  <c r="KN118" i="3"/>
  <c r="JU151" i="4"/>
  <c r="JU153" i="4"/>
  <c r="JU147" i="4"/>
  <c r="JU149" i="4"/>
  <c r="JU117" i="4"/>
  <c r="JU118" i="4"/>
  <c r="KE81" i="10"/>
  <c r="KF83" i="10" s="1"/>
  <c r="KE74" i="10"/>
  <c r="KE73" i="10"/>
  <c r="KE12" i="10"/>
  <c r="KE13" i="10"/>
  <c r="KN194" i="3"/>
  <c r="KN193" i="3"/>
  <c r="KN192" i="3"/>
  <c r="KN187" i="3"/>
  <c r="KN188" i="3"/>
  <c r="KN183" i="3"/>
  <c r="KN182" i="3"/>
  <c r="KN181" i="3"/>
  <c r="KN144" i="3"/>
  <c r="KN142" i="3"/>
  <c r="KN137" i="3"/>
  <c r="JU194" i="4"/>
  <c r="JU193" i="4"/>
  <c r="JU188" i="4"/>
  <c r="JU192" i="4"/>
  <c r="JU187" i="4"/>
  <c r="JU183" i="4"/>
  <c r="JU182" i="4"/>
  <c r="JU181" i="4"/>
  <c r="JU137" i="4"/>
  <c r="JU142" i="4"/>
  <c r="JU144" i="4"/>
  <c r="KN91" i="3"/>
  <c r="KN90" i="3"/>
  <c r="KN89" i="3"/>
  <c r="KN88" i="3"/>
  <c r="KN87" i="3"/>
  <c r="KN86" i="3"/>
  <c r="KN85" i="3"/>
  <c r="JU91" i="4"/>
  <c r="JU90" i="4"/>
  <c r="JU89" i="4"/>
  <c r="JU88" i="4"/>
  <c r="JU86" i="4"/>
  <c r="JU85" i="4"/>
  <c r="JU87" i="4"/>
  <c r="KN111" i="3"/>
  <c r="KN110" i="3"/>
  <c r="KN109" i="3"/>
  <c r="KN108" i="3"/>
  <c r="JU111" i="4"/>
  <c r="JU110" i="4"/>
  <c r="JU108" i="4"/>
  <c r="JU109" i="4"/>
  <c r="KN107" i="3"/>
  <c r="JU69" i="4"/>
  <c r="JU68" i="4"/>
  <c r="JU67" i="4"/>
  <c r="JU65" i="4"/>
  <c r="JU66" i="4"/>
  <c r="JU107" i="4"/>
  <c r="JU64" i="4"/>
  <c r="JU63" i="4"/>
  <c r="JU58" i="4"/>
  <c r="JU59" i="4"/>
  <c r="JU57" i="4"/>
  <c r="JU54" i="4"/>
  <c r="JU56" i="4"/>
  <c r="JU53" i="4"/>
  <c r="JU55" i="4"/>
  <c r="JU38" i="4"/>
  <c r="JU36" i="4"/>
  <c r="JU34" i="4"/>
  <c r="JU39" i="4"/>
  <c r="JU35" i="4"/>
  <c r="JU33" i="4"/>
  <c r="JU37" i="4"/>
  <c r="KN64" i="3"/>
  <c r="KN67" i="3"/>
  <c r="KN66" i="3"/>
  <c r="KN65" i="3"/>
  <c r="KN69" i="3"/>
  <c r="KN68" i="3"/>
  <c r="KN63" i="3"/>
  <c r="KN54" i="3"/>
  <c r="KN57" i="3"/>
  <c r="KN56" i="3"/>
  <c r="KN55" i="3"/>
  <c r="KN58" i="3"/>
  <c r="KN59" i="3"/>
  <c r="KN53" i="3"/>
  <c r="KN35" i="3"/>
  <c r="KN34" i="3"/>
  <c r="KN36" i="3"/>
  <c r="KN38" i="3"/>
  <c r="KN37" i="3"/>
  <c r="KN39" i="3"/>
  <c r="KN33" i="3"/>
  <c r="KN16" i="3"/>
  <c r="KN15" i="3"/>
  <c r="KN14" i="3"/>
  <c r="KN17" i="3"/>
  <c r="KN13" i="3"/>
  <c r="KN12" i="3"/>
  <c r="KN11" i="3"/>
  <c r="KO6" i="3"/>
  <c r="KN22" i="3"/>
  <c r="KN27" i="3"/>
  <c r="KN28" i="3"/>
  <c r="KN26" i="3"/>
  <c r="JU26" i="4"/>
  <c r="JU22" i="4"/>
  <c r="JU16" i="4"/>
  <c r="JU17" i="4"/>
  <c r="JU14" i="4"/>
  <c r="JU15" i="4"/>
  <c r="JU11" i="4"/>
  <c r="JU13" i="4"/>
  <c r="JU12" i="4"/>
  <c r="JU27" i="4"/>
  <c r="JU28" i="4"/>
  <c r="JV6" i="4"/>
  <c r="KE80" i="10"/>
  <c r="KE79" i="10"/>
  <c r="KE68" i="10"/>
  <c r="KE75" i="10"/>
  <c r="KE59" i="10"/>
  <c r="KE25" i="10"/>
  <c r="KE24" i="10"/>
  <c r="KE61" i="10"/>
  <c r="KE65" i="10"/>
  <c r="KE23" i="10"/>
  <c r="KE15" i="10"/>
  <c r="KE14" i="10"/>
  <c r="KF6" i="10"/>
  <c r="JT116" i="6"/>
  <c r="JU7" i="6"/>
  <c r="JU1" i="6"/>
  <c r="JU102" i="6" l="1"/>
  <c r="JU99" i="6"/>
  <c r="JU100" i="6"/>
  <c r="JU101" i="6"/>
  <c r="JU98" i="6"/>
  <c r="JU97" i="6"/>
  <c r="JU96" i="6"/>
  <c r="JU75" i="6"/>
  <c r="JU76" i="6"/>
  <c r="JU77" i="6"/>
  <c r="JU78" i="6"/>
  <c r="JU79" i="6"/>
  <c r="JU80" i="6"/>
  <c r="JU74" i="6"/>
  <c r="JU44" i="6"/>
  <c r="JU48" i="6"/>
  <c r="JU49" i="6"/>
  <c r="JU46" i="6"/>
  <c r="JU45" i="6"/>
  <c r="JU47" i="6"/>
  <c r="JU43" i="6"/>
  <c r="KN116" i="3"/>
  <c r="JU116" i="4"/>
  <c r="JU108" i="6"/>
  <c r="JU107" i="6"/>
  <c r="JU109" i="6"/>
  <c r="JU111" i="6"/>
  <c r="JU110" i="6"/>
  <c r="JU89" i="6"/>
  <c r="JU90" i="6"/>
  <c r="JU91" i="6"/>
  <c r="JU88" i="6"/>
  <c r="JU87" i="6"/>
  <c r="JU86" i="6"/>
  <c r="JU85" i="6"/>
  <c r="JU151" i="6"/>
  <c r="JU137" i="6"/>
  <c r="JU149" i="6"/>
  <c r="JU153" i="6"/>
  <c r="JU142" i="6"/>
  <c r="JU118" i="6"/>
  <c r="JU147" i="6"/>
  <c r="JU117" i="6"/>
  <c r="JU68" i="6"/>
  <c r="JU67" i="6"/>
  <c r="JU69" i="6"/>
  <c r="JU66" i="6"/>
  <c r="JU65" i="6"/>
  <c r="JU64" i="6"/>
  <c r="JU59" i="6"/>
  <c r="JU63" i="6"/>
  <c r="JU58" i="6"/>
  <c r="JU56" i="6"/>
  <c r="JU57" i="6"/>
  <c r="JU54" i="6"/>
  <c r="JU53" i="6"/>
  <c r="JU37" i="6"/>
  <c r="JU55" i="6"/>
  <c r="JU39" i="6"/>
  <c r="JU38" i="6"/>
  <c r="JU36" i="6"/>
  <c r="JU35" i="6"/>
  <c r="JU33" i="6"/>
  <c r="JU17" i="6"/>
  <c r="JU16" i="6"/>
  <c r="JU15" i="6"/>
  <c r="JU34" i="6"/>
  <c r="JU13" i="6"/>
  <c r="JU22" i="6"/>
  <c r="JU14" i="6"/>
  <c r="JU12" i="6"/>
  <c r="JU11" i="6"/>
  <c r="JU26" i="6"/>
  <c r="JU28" i="6"/>
  <c r="JU27" i="6"/>
  <c r="KE82" i="10"/>
  <c r="JU188" i="6"/>
  <c r="JU187" i="6"/>
  <c r="JU192" i="6"/>
  <c r="KF7" i="10"/>
  <c r="KF54" i="10" s="1"/>
  <c r="KF1" i="10"/>
  <c r="JU193" i="6"/>
  <c r="JU194" i="6"/>
  <c r="JU183" i="6"/>
  <c r="JU182" i="6"/>
  <c r="JU181" i="6"/>
  <c r="JU144" i="6"/>
  <c r="JV6" i="6"/>
  <c r="JV7" i="4"/>
  <c r="JV1" i="4"/>
  <c r="KO7" i="3"/>
  <c r="KO1" i="3"/>
  <c r="JV101" i="4" l="1"/>
  <c r="JV102" i="4"/>
  <c r="JV100" i="4"/>
  <c r="JV99" i="4"/>
  <c r="JV98" i="4"/>
  <c r="JV96" i="4"/>
  <c r="JV75" i="4"/>
  <c r="JV97" i="4"/>
  <c r="JV77" i="4"/>
  <c r="JV79" i="4"/>
  <c r="JV78" i="4"/>
  <c r="JV76" i="4"/>
  <c r="JV80" i="4"/>
  <c r="KO102" i="3"/>
  <c r="KO101" i="3"/>
  <c r="KO99" i="3"/>
  <c r="KO100" i="3"/>
  <c r="KO98" i="3"/>
  <c r="KO97" i="3"/>
  <c r="KO78" i="3"/>
  <c r="KO96" i="3"/>
  <c r="KO75" i="3"/>
  <c r="KO76" i="3"/>
  <c r="KO77" i="3"/>
  <c r="KO80" i="3"/>
  <c r="KO79" i="3"/>
  <c r="JV74" i="4"/>
  <c r="JV44" i="4"/>
  <c r="JV45" i="4"/>
  <c r="JV46" i="4"/>
  <c r="JV48" i="4"/>
  <c r="JV49" i="4"/>
  <c r="JV47" i="4"/>
  <c r="KO74" i="3"/>
  <c r="KO44" i="3"/>
  <c r="KO45" i="3"/>
  <c r="KO46" i="3"/>
  <c r="KO47" i="3"/>
  <c r="KO48" i="3"/>
  <c r="KO49" i="3"/>
  <c r="JV43" i="4"/>
  <c r="KO43" i="3"/>
  <c r="KF55" i="10"/>
  <c r="JV153" i="4"/>
  <c r="JV151" i="4"/>
  <c r="JV149" i="4"/>
  <c r="JV117" i="4"/>
  <c r="JV118" i="4"/>
  <c r="JV147" i="4"/>
  <c r="KF73" i="10"/>
  <c r="KF81" i="10"/>
  <c r="KG83" i="10" s="1"/>
  <c r="KF74" i="10"/>
  <c r="KO151" i="3"/>
  <c r="KO149" i="3"/>
  <c r="KO147" i="3"/>
  <c r="KO153" i="3"/>
  <c r="KO117" i="3"/>
  <c r="KO118" i="3"/>
  <c r="KF13" i="10"/>
  <c r="KF12" i="10"/>
  <c r="KO193" i="3"/>
  <c r="KO194" i="3"/>
  <c r="KO192" i="3"/>
  <c r="KO188" i="3"/>
  <c r="KO183" i="3"/>
  <c r="KO187" i="3"/>
  <c r="KO182" i="3"/>
  <c r="KO181" i="3"/>
  <c r="KO144" i="3"/>
  <c r="KO142" i="3"/>
  <c r="KO137" i="3"/>
  <c r="JV194" i="4"/>
  <c r="JV193" i="4"/>
  <c r="JV192" i="4"/>
  <c r="JV188" i="4"/>
  <c r="JV183" i="4"/>
  <c r="JV182" i="4"/>
  <c r="JV187" i="4"/>
  <c r="JV181" i="4"/>
  <c r="JV144" i="4"/>
  <c r="JV142" i="4"/>
  <c r="JV137" i="4"/>
  <c r="KO91" i="3"/>
  <c r="KO90" i="3"/>
  <c r="KO89" i="3"/>
  <c r="KO88" i="3"/>
  <c r="KO86" i="3"/>
  <c r="KO87" i="3"/>
  <c r="KO85" i="3"/>
  <c r="JV90" i="4"/>
  <c r="JV91" i="4"/>
  <c r="JV89" i="4"/>
  <c r="JV88" i="4"/>
  <c r="JV86" i="4"/>
  <c r="JV87" i="4"/>
  <c r="JV85" i="4"/>
  <c r="JV111" i="4"/>
  <c r="JV110" i="4"/>
  <c r="JV108" i="4"/>
  <c r="JV109" i="4"/>
  <c r="KO110" i="3"/>
  <c r="KO109" i="3"/>
  <c r="KO111" i="3"/>
  <c r="KO108" i="3"/>
  <c r="KO107" i="3"/>
  <c r="JV69" i="4"/>
  <c r="JV107" i="4"/>
  <c r="JV67" i="4"/>
  <c r="JV65" i="4"/>
  <c r="JV66" i="4"/>
  <c r="JV64" i="4"/>
  <c r="JV68" i="4"/>
  <c r="JV58" i="4"/>
  <c r="JV59" i="4"/>
  <c r="JV63" i="4"/>
  <c r="JV55" i="4"/>
  <c r="JV56" i="4"/>
  <c r="JV54" i="4"/>
  <c r="JV38" i="4"/>
  <c r="JV53" i="4"/>
  <c r="JV39" i="4"/>
  <c r="JV36" i="4"/>
  <c r="JV37" i="4"/>
  <c r="JV57" i="4"/>
  <c r="JV33" i="4"/>
  <c r="JV35" i="4"/>
  <c r="JV34" i="4"/>
  <c r="KO64" i="3"/>
  <c r="KO65" i="3"/>
  <c r="KO66" i="3"/>
  <c r="KO67" i="3"/>
  <c r="KO69" i="3"/>
  <c r="KO68" i="3"/>
  <c r="KO63" i="3"/>
  <c r="KO56" i="3"/>
  <c r="KO54" i="3"/>
  <c r="KO57" i="3"/>
  <c r="KO59" i="3"/>
  <c r="KO58" i="3"/>
  <c r="KO55" i="3"/>
  <c r="KO53" i="3"/>
  <c r="KO35" i="3"/>
  <c r="KO34" i="3"/>
  <c r="KO37" i="3"/>
  <c r="KO38" i="3"/>
  <c r="KO36" i="3"/>
  <c r="KO39" i="3"/>
  <c r="KO33" i="3"/>
  <c r="KO17" i="3"/>
  <c r="KO16" i="3"/>
  <c r="KO14" i="3"/>
  <c r="KO13" i="3"/>
  <c r="KO12" i="3"/>
  <c r="KO11" i="3"/>
  <c r="KO15" i="3"/>
  <c r="KP6" i="3"/>
  <c r="KO26" i="3"/>
  <c r="KO22" i="3"/>
  <c r="KO28" i="3"/>
  <c r="KO27" i="3"/>
  <c r="JV22" i="4"/>
  <c r="JV16" i="4"/>
  <c r="JV15" i="4"/>
  <c r="JV13" i="4"/>
  <c r="JV11" i="4"/>
  <c r="JV14" i="4"/>
  <c r="JV17" i="4"/>
  <c r="JV12" i="4"/>
  <c r="JV28" i="4"/>
  <c r="JV27" i="4"/>
  <c r="JV26" i="4"/>
  <c r="JW6" i="4"/>
  <c r="KF79" i="10"/>
  <c r="KF80" i="10"/>
  <c r="KF68" i="10"/>
  <c r="KF75" i="10"/>
  <c r="KF65" i="10"/>
  <c r="KF59" i="10"/>
  <c r="KF25" i="10"/>
  <c r="KF24" i="10"/>
  <c r="KF61" i="10"/>
  <c r="KF23" i="10"/>
  <c r="KF15" i="10"/>
  <c r="KF14" i="10"/>
  <c r="KG6" i="10"/>
  <c r="JU116" i="6"/>
  <c r="JV1" i="6"/>
  <c r="JV7" i="6"/>
  <c r="JV101" i="6" l="1"/>
  <c r="JV102" i="6"/>
  <c r="JV100" i="6"/>
  <c r="JV98" i="6"/>
  <c r="JV99" i="6"/>
  <c r="JV97" i="6"/>
  <c r="JV96" i="6"/>
  <c r="JV75" i="6"/>
  <c r="JV77" i="6"/>
  <c r="JV78" i="6"/>
  <c r="JV79" i="6"/>
  <c r="JV76" i="6"/>
  <c r="JV80" i="6"/>
  <c r="JV74" i="6"/>
  <c r="JV45" i="6"/>
  <c r="JV46" i="6"/>
  <c r="JV44" i="6"/>
  <c r="JV48" i="6"/>
  <c r="JV49" i="6"/>
  <c r="JV47" i="6"/>
  <c r="JV43" i="6"/>
  <c r="KO116" i="3"/>
  <c r="JV116" i="4"/>
  <c r="JV107" i="6"/>
  <c r="JV108" i="6"/>
  <c r="JV109" i="6"/>
  <c r="JV110" i="6"/>
  <c r="JV111" i="6"/>
  <c r="JV90" i="6"/>
  <c r="JV91" i="6"/>
  <c r="JV89" i="6"/>
  <c r="JV88" i="6"/>
  <c r="JV87" i="6"/>
  <c r="JV86" i="6"/>
  <c r="JV85" i="6"/>
  <c r="JV151" i="6"/>
  <c r="JV137" i="6"/>
  <c r="JV149" i="6"/>
  <c r="JV153" i="6"/>
  <c r="JV118" i="6"/>
  <c r="JV142" i="6"/>
  <c r="JV147" i="6"/>
  <c r="JV117" i="6"/>
  <c r="JV69" i="6"/>
  <c r="JV66" i="6"/>
  <c r="JV65" i="6"/>
  <c r="JV68" i="6"/>
  <c r="JV67" i="6"/>
  <c r="JV64" i="6"/>
  <c r="JV59" i="6"/>
  <c r="JV63" i="6"/>
  <c r="JV58" i="6"/>
  <c r="JV56" i="6"/>
  <c r="JV57" i="6"/>
  <c r="JV54" i="6"/>
  <c r="JV53" i="6"/>
  <c r="JV37" i="6"/>
  <c r="JV55" i="6"/>
  <c r="JV39" i="6"/>
  <c r="JV38" i="6"/>
  <c r="JV36" i="6"/>
  <c r="JV35" i="6"/>
  <c r="JV33" i="6"/>
  <c r="JV34" i="6"/>
  <c r="JV17" i="6"/>
  <c r="JV16" i="6"/>
  <c r="JV15" i="6"/>
  <c r="JV13" i="6"/>
  <c r="JV22" i="6"/>
  <c r="JV14" i="6"/>
  <c r="JV12" i="6"/>
  <c r="JV11" i="6"/>
  <c r="JV28" i="6"/>
  <c r="JV26" i="6"/>
  <c r="JV27" i="6"/>
  <c r="KF82" i="10"/>
  <c r="JV192" i="6"/>
  <c r="JV188" i="6"/>
  <c r="JV187" i="6"/>
  <c r="KG1" i="10"/>
  <c r="KG7" i="10"/>
  <c r="KG54" i="10" s="1"/>
  <c r="JV193" i="6"/>
  <c r="JV194" i="6"/>
  <c r="JV183" i="6"/>
  <c r="JV182" i="6"/>
  <c r="JV181" i="6"/>
  <c r="JV144" i="6"/>
  <c r="JW6" i="6"/>
  <c r="JW7" i="4"/>
  <c r="JW1" i="4"/>
  <c r="KP7" i="3"/>
  <c r="KP1" i="3"/>
  <c r="JW102" i="4" l="1"/>
  <c r="JW100" i="4"/>
  <c r="JW101" i="4"/>
  <c r="JW99" i="4"/>
  <c r="JW98" i="4"/>
  <c r="JW97" i="4"/>
  <c r="JW96" i="4"/>
  <c r="JW75" i="4"/>
  <c r="JW76" i="4"/>
  <c r="JW80" i="4"/>
  <c r="JW79" i="4"/>
  <c r="JW77" i="4"/>
  <c r="JW78" i="4"/>
  <c r="KP101" i="3"/>
  <c r="KP100" i="3"/>
  <c r="KP102" i="3"/>
  <c r="KP99" i="3"/>
  <c r="KP97" i="3"/>
  <c r="KP98" i="3"/>
  <c r="KP96" i="3"/>
  <c r="KP75" i="3"/>
  <c r="KP76" i="3"/>
  <c r="KP78" i="3"/>
  <c r="KP77" i="3"/>
  <c r="KP79" i="3"/>
  <c r="KP80" i="3"/>
  <c r="JW74" i="4"/>
  <c r="JW45" i="4"/>
  <c r="JW44" i="4"/>
  <c r="JW47" i="4"/>
  <c r="JW46" i="4"/>
  <c r="JW49" i="4"/>
  <c r="JW48" i="4"/>
  <c r="KP74" i="3"/>
  <c r="KP44" i="3"/>
  <c r="KP46" i="3"/>
  <c r="KP45" i="3"/>
  <c r="KP47" i="3"/>
  <c r="KP48" i="3"/>
  <c r="KP49" i="3"/>
  <c r="JW43" i="4"/>
  <c r="KP43" i="3"/>
  <c r="KG55" i="10"/>
  <c r="KG73" i="10"/>
  <c r="KG74" i="10"/>
  <c r="KG81" i="10"/>
  <c r="KP153" i="3"/>
  <c r="KP147" i="3"/>
  <c r="KP151" i="3"/>
  <c r="KP149" i="3"/>
  <c r="KP118" i="3"/>
  <c r="KP117" i="3"/>
  <c r="JW153" i="4"/>
  <c r="JW151" i="4"/>
  <c r="JW117" i="4"/>
  <c r="JW149" i="4"/>
  <c r="JW118" i="4"/>
  <c r="JW147" i="4"/>
  <c r="KG13" i="10"/>
  <c r="KG12" i="10"/>
  <c r="KP193" i="3"/>
  <c r="KP192" i="3"/>
  <c r="KP194" i="3"/>
  <c r="KP188" i="3"/>
  <c r="KP183" i="3"/>
  <c r="KP187" i="3"/>
  <c r="KP182" i="3"/>
  <c r="KP181" i="3"/>
  <c r="KP144" i="3"/>
  <c r="KP142" i="3"/>
  <c r="KP137" i="3"/>
  <c r="JW194" i="4"/>
  <c r="JW193" i="4"/>
  <c r="JW192" i="4"/>
  <c r="JW188" i="4"/>
  <c r="JW187" i="4"/>
  <c r="JW183" i="4"/>
  <c r="JW182" i="4"/>
  <c r="JW181" i="4"/>
  <c r="JW144" i="4"/>
  <c r="JW142" i="4"/>
  <c r="JW137" i="4"/>
  <c r="KP90" i="3"/>
  <c r="KP91" i="3"/>
  <c r="KP89" i="3"/>
  <c r="KP88" i="3"/>
  <c r="KP86" i="3"/>
  <c r="KP87" i="3"/>
  <c r="KP85" i="3"/>
  <c r="JW91" i="4"/>
  <c r="JW89" i="4"/>
  <c r="JW87" i="4"/>
  <c r="JW90" i="4"/>
  <c r="JW86" i="4"/>
  <c r="JW85" i="4"/>
  <c r="JW88" i="4"/>
  <c r="KP110" i="3"/>
  <c r="KP109" i="3"/>
  <c r="KP111" i="3"/>
  <c r="KP108" i="3"/>
  <c r="JW110" i="4"/>
  <c r="JW109" i="4"/>
  <c r="JW108" i="4"/>
  <c r="JW111" i="4"/>
  <c r="KP107" i="3"/>
  <c r="JW69" i="4"/>
  <c r="JW107" i="4"/>
  <c r="JW68" i="4"/>
  <c r="JW67" i="4"/>
  <c r="JW65" i="4"/>
  <c r="JW66" i="4"/>
  <c r="JW64" i="4"/>
  <c r="JW63" i="4"/>
  <c r="JW59" i="4"/>
  <c r="JW58" i="4"/>
  <c r="JW57" i="4"/>
  <c r="JW55" i="4"/>
  <c r="JW54" i="4"/>
  <c r="JW53" i="4"/>
  <c r="JW56" i="4"/>
  <c r="JW39" i="4"/>
  <c r="JW38" i="4"/>
  <c r="JW37" i="4"/>
  <c r="JW36" i="4"/>
  <c r="JW33" i="4"/>
  <c r="JW35" i="4"/>
  <c r="JW34" i="4"/>
  <c r="KP64" i="3"/>
  <c r="KP65" i="3"/>
  <c r="KP67" i="3"/>
  <c r="KP66" i="3"/>
  <c r="KP68" i="3"/>
  <c r="KP69" i="3"/>
  <c r="KP63" i="3"/>
  <c r="KP56" i="3"/>
  <c r="KP54" i="3"/>
  <c r="KP55" i="3"/>
  <c r="KP59" i="3"/>
  <c r="KP57" i="3"/>
  <c r="KP58" i="3"/>
  <c r="KP53" i="3"/>
  <c r="KP35" i="3"/>
  <c r="KP34" i="3"/>
  <c r="KP36" i="3"/>
  <c r="KP38" i="3"/>
  <c r="KP37" i="3"/>
  <c r="KP39" i="3"/>
  <c r="KP33" i="3"/>
  <c r="KP17" i="3"/>
  <c r="KP16" i="3"/>
  <c r="KP15" i="3"/>
  <c r="KP13" i="3"/>
  <c r="KP11" i="3"/>
  <c r="KP14" i="3"/>
  <c r="KP12" i="3"/>
  <c r="KQ6" i="3"/>
  <c r="KP28" i="3"/>
  <c r="KP26" i="3"/>
  <c r="KP22" i="3"/>
  <c r="KP27" i="3"/>
  <c r="JW17" i="4"/>
  <c r="JW22" i="4"/>
  <c r="JW15" i="4"/>
  <c r="JW13" i="4"/>
  <c r="JW16" i="4"/>
  <c r="JW14" i="4"/>
  <c r="JW12" i="4"/>
  <c r="JW11" i="4"/>
  <c r="JW26" i="4"/>
  <c r="JW27" i="4"/>
  <c r="JW28" i="4"/>
  <c r="JX6" i="4"/>
  <c r="KG79" i="10"/>
  <c r="KH83" i="10"/>
  <c r="KG80" i="10"/>
  <c r="KG68" i="10"/>
  <c r="KG75" i="10"/>
  <c r="KG59" i="10"/>
  <c r="KG25" i="10"/>
  <c r="KG61" i="10"/>
  <c r="KG24" i="10"/>
  <c r="KG65" i="10"/>
  <c r="KG23" i="10"/>
  <c r="KG15" i="10"/>
  <c r="KG14" i="10"/>
  <c r="KH6" i="10"/>
  <c r="JV116" i="6"/>
  <c r="JW1" i="6"/>
  <c r="JW7" i="6"/>
  <c r="JW102" i="6" l="1"/>
  <c r="JW99" i="6"/>
  <c r="JW101" i="6"/>
  <c r="JW97" i="6"/>
  <c r="JW100" i="6"/>
  <c r="JW96" i="6"/>
  <c r="JW98" i="6"/>
  <c r="JW76" i="6"/>
  <c r="JW77" i="6"/>
  <c r="JW78" i="6"/>
  <c r="JW79" i="6"/>
  <c r="JW75" i="6"/>
  <c r="JW80" i="6"/>
  <c r="JW74" i="6"/>
  <c r="JW45" i="6"/>
  <c r="JW46" i="6"/>
  <c r="JW47" i="6"/>
  <c r="JW48" i="6"/>
  <c r="JW49" i="6"/>
  <c r="JW44" i="6"/>
  <c r="JW43" i="6"/>
  <c r="KP116" i="3"/>
  <c r="JW116" i="4"/>
  <c r="JW107" i="6"/>
  <c r="JW108" i="6"/>
  <c r="JW109" i="6"/>
  <c r="JW111" i="6"/>
  <c r="JW110" i="6"/>
  <c r="JW90" i="6"/>
  <c r="JW91" i="6"/>
  <c r="JW89" i="6"/>
  <c r="JW87" i="6"/>
  <c r="JW88" i="6"/>
  <c r="JW86" i="6"/>
  <c r="JW85" i="6"/>
  <c r="JW151" i="6"/>
  <c r="JW137" i="6"/>
  <c r="JW149" i="6"/>
  <c r="JW153" i="6"/>
  <c r="JW142" i="6"/>
  <c r="JW118" i="6"/>
  <c r="JW147" i="6"/>
  <c r="JW117" i="6"/>
  <c r="JW69" i="6"/>
  <c r="JW66" i="6"/>
  <c r="JW68" i="6"/>
  <c r="JW67" i="6"/>
  <c r="JW65" i="6"/>
  <c r="JW64" i="6"/>
  <c r="JW63" i="6"/>
  <c r="JW59" i="6"/>
  <c r="JW56" i="6"/>
  <c r="JW58" i="6"/>
  <c r="JW57" i="6"/>
  <c r="JW54" i="6"/>
  <c r="JW53" i="6"/>
  <c r="JW55" i="6"/>
  <c r="JW39" i="6"/>
  <c r="JW38" i="6"/>
  <c r="JW36" i="6"/>
  <c r="JW37" i="6"/>
  <c r="JW34" i="6"/>
  <c r="JW35" i="6"/>
  <c r="JW33" i="6"/>
  <c r="JW15" i="6"/>
  <c r="JW17" i="6"/>
  <c r="JW14" i="6"/>
  <c r="JW13" i="6"/>
  <c r="JW12" i="6"/>
  <c r="JW11" i="6"/>
  <c r="JW16" i="6"/>
  <c r="JW22" i="6"/>
  <c r="JW26" i="6"/>
  <c r="JW27" i="6"/>
  <c r="JW28" i="6"/>
  <c r="KG82" i="10"/>
  <c r="JW192" i="6"/>
  <c r="JW188" i="6"/>
  <c r="JW187" i="6"/>
  <c r="KH1" i="10"/>
  <c r="KH7" i="10"/>
  <c r="KH54" i="10" s="1"/>
  <c r="JW193" i="6"/>
  <c r="JW194" i="6"/>
  <c r="JW183" i="6"/>
  <c r="JW182" i="6"/>
  <c r="JW181" i="6"/>
  <c r="JW144" i="6"/>
  <c r="JX6" i="6"/>
  <c r="JX1" i="4"/>
  <c r="JX7" i="4"/>
  <c r="KQ7" i="3"/>
  <c r="KQ1" i="3"/>
  <c r="JX102" i="4" l="1"/>
  <c r="JX101" i="4"/>
  <c r="JX100" i="4"/>
  <c r="JX99" i="4"/>
  <c r="JX98" i="4"/>
  <c r="JX97" i="4"/>
  <c r="JX96" i="4"/>
  <c r="JX76" i="4"/>
  <c r="JX77" i="4"/>
  <c r="JX75" i="4"/>
  <c r="JX80" i="4"/>
  <c r="JX79" i="4"/>
  <c r="JX78" i="4"/>
  <c r="KQ101" i="3"/>
  <c r="KQ102" i="3"/>
  <c r="KQ100" i="3"/>
  <c r="KQ98" i="3"/>
  <c r="KQ97" i="3"/>
  <c r="KQ99" i="3"/>
  <c r="KQ96" i="3"/>
  <c r="KQ75" i="3"/>
  <c r="KQ76" i="3"/>
  <c r="KQ78" i="3"/>
  <c r="KQ80" i="3"/>
  <c r="KQ77" i="3"/>
  <c r="KQ79" i="3"/>
  <c r="JX74" i="4"/>
  <c r="JX46" i="4"/>
  <c r="JX44" i="4"/>
  <c r="JX45" i="4"/>
  <c r="JX48" i="4"/>
  <c r="JX47" i="4"/>
  <c r="JX49" i="4"/>
  <c r="KQ74" i="3"/>
  <c r="KQ45" i="3"/>
  <c r="KQ44" i="3"/>
  <c r="KQ46" i="3"/>
  <c r="KQ47" i="3"/>
  <c r="KQ48" i="3"/>
  <c r="KQ49" i="3"/>
  <c r="JX43" i="4"/>
  <c r="KQ43" i="3"/>
  <c r="KH55" i="10"/>
  <c r="JX151" i="4"/>
  <c r="JX153" i="4"/>
  <c r="JX147" i="4"/>
  <c r="JX149" i="4"/>
  <c r="JX118" i="4"/>
  <c r="JX117" i="4"/>
  <c r="KQ151" i="3"/>
  <c r="KQ153" i="3"/>
  <c r="KQ149" i="3"/>
  <c r="KQ147" i="3"/>
  <c r="KQ118" i="3"/>
  <c r="KQ117" i="3"/>
  <c r="KH73" i="10"/>
  <c r="KH81" i="10"/>
  <c r="KI83" i="10" s="1"/>
  <c r="KH74" i="10"/>
  <c r="KH13" i="10"/>
  <c r="KH12" i="10"/>
  <c r="KQ193" i="3"/>
  <c r="KQ192" i="3"/>
  <c r="KQ194" i="3"/>
  <c r="KQ188" i="3"/>
  <c r="KQ183" i="3"/>
  <c r="KQ187" i="3"/>
  <c r="KQ181" i="3"/>
  <c r="KQ182" i="3"/>
  <c r="KQ142" i="3"/>
  <c r="KQ137" i="3"/>
  <c r="KQ144" i="3"/>
  <c r="JX194" i="4"/>
  <c r="JX193" i="4"/>
  <c r="JX192" i="4"/>
  <c r="JX188" i="4"/>
  <c r="JX187" i="4"/>
  <c r="JX183" i="4"/>
  <c r="JX182" i="4"/>
  <c r="JX181" i="4"/>
  <c r="JX144" i="4"/>
  <c r="JX142" i="4"/>
  <c r="JX137" i="4"/>
  <c r="KQ91" i="3"/>
  <c r="KQ90" i="3"/>
  <c r="KQ89" i="3"/>
  <c r="KQ88" i="3"/>
  <c r="KQ86" i="3"/>
  <c r="KQ87" i="3"/>
  <c r="KQ85" i="3"/>
  <c r="JX91" i="4"/>
  <c r="JX90" i="4"/>
  <c r="JX89" i="4"/>
  <c r="JX87" i="4"/>
  <c r="JX88" i="4"/>
  <c r="JX86" i="4"/>
  <c r="JX85" i="4"/>
  <c r="KQ110" i="3"/>
  <c r="KQ111" i="3"/>
  <c r="KQ109" i="3"/>
  <c r="KQ108" i="3"/>
  <c r="JX111" i="4"/>
  <c r="JX110" i="4"/>
  <c r="JX109" i="4"/>
  <c r="JX108" i="4"/>
  <c r="KQ107" i="3"/>
  <c r="JX107" i="4"/>
  <c r="JX69" i="4"/>
  <c r="JX67" i="4"/>
  <c r="JX66" i="4"/>
  <c r="JX68" i="4"/>
  <c r="JX65" i="4"/>
  <c r="JX64" i="4"/>
  <c r="JX63" i="4"/>
  <c r="JX59" i="4"/>
  <c r="JX58" i="4"/>
  <c r="JX56" i="4"/>
  <c r="JX57" i="4"/>
  <c r="JX55" i="4"/>
  <c r="JX53" i="4"/>
  <c r="JX37" i="4"/>
  <c r="JX36" i="4"/>
  <c r="JX38" i="4"/>
  <c r="JX33" i="4"/>
  <c r="JX39" i="4"/>
  <c r="JX54" i="4"/>
  <c r="JX35" i="4"/>
  <c r="JX34" i="4"/>
  <c r="KQ64" i="3"/>
  <c r="KQ65" i="3"/>
  <c r="KQ66" i="3"/>
  <c r="KQ69" i="3"/>
  <c r="KQ68" i="3"/>
  <c r="KQ67" i="3"/>
  <c r="KQ63" i="3"/>
  <c r="KQ56" i="3"/>
  <c r="KQ55" i="3"/>
  <c r="KQ59" i="3"/>
  <c r="KQ57" i="3"/>
  <c r="KQ54" i="3"/>
  <c r="KQ58" i="3"/>
  <c r="KQ53" i="3"/>
  <c r="KQ35" i="3"/>
  <c r="KQ34" i="3"/>
  <c r="KQ36" i="3"/>
  <c r="KQ38" i="3"/>
  <c r="KQ37" i="3"/>
  <c r="KQ39" i="3"/>
  <c r="KQ33" i="3"/>
  <c r="KQ17" i="3"/>
  <c r="KQ16" i="3"/>
  <c r="KQ15" i="3"/>
  <c r="KQ14" i="3"/>
  <c r="KQ11" i="3"/>
  <c r="KQ12" i="3"/>
  <c r="KQ13" i="3"/>
  <c r="KR6" i="3"/>
  <c r="KQ22" i="3"/>
  <c r="KQ28" i="3"/>
  <c r="KQ27" i="3"/>
  <c r="KQ26" i="3"/>
  <c r="JX17" i="4"/>
  <c r="JX22" i="4"/>
  <c r="JX16" i="4"/>
  <c r="JX15" i="4"/>
  <c r="JX13" i="4"/>
  <c r="JX14" i="4"/>
  <c r="JX12" i="4"/>
  <c r="JX11" i="4"/>
  <c r="JX28" i="4"/>
  <c r="JX26" i="4"/>
  <c r="JX27" i="4"/>
  <c r="JY6" i="4"/>
  <c r="KH80" i="10"/>
  <c r="KH79" i="10"/>
  <c r="KH68" i="10"/>
  <c r="KH75" i="10"/>
  <c r="KH59" i="10"/>
  <c r="KH25" i="10"/>
  <c r="KH65" i="10"/>
  <c r="KH24" i="10"/>
  <c r="KH61" i="10"/>
  <c r="KH23" i="10"/>
  <c r="KH15" i="10"/>
  <c r="KH14" i="10"/>
  <c r="KI6" i="10"/>
  <c r="JW116" i="6"/>
  <c r="JX1" i="6"/>
  <c r="JX7" i="6"/>
  <c r="JX102" i="6" l="1"/>
  <c r="JX101" i="6"/>
  <c r="JX100" i="6"/>
  <c r="JX97" i="6"/>
  <c r="JX96" i="6"/>
  <c r="JX98" i="6"/>
  <c r="JX99" i="6"/>
  <c r="JX75" i="6"/>
  <c r="JX80" i="6"/>
  <c r="JX77" i="6"/>
  <c r="JX78" i="6"/>
  <c r="JX79" i="6"/>
  <c r="JX76" i="6"/>
  <c r="JX74" i="6"/>
  <c r="JX44" i="6"/>
  <c r="JX45" i="6"/>
  <c r="JX46" i="6"/>
  <c r="JX47" i="6"/>
  <c r="JX48" i="6"/>
  <c r="JX49" i="6"/>
  <c r="KQ116" i="3"/>
  <c r="JX43" i="6"/>
  <c r="JX116" i="4"/>
  <c r="JX107" i="6"/>
  <c r="JX108" i="6"/>
  <c r="JX110" i="6"/>
  <c r="JX109" i="6"/>
  <c r="JX111" i="6"/>
  <c r="JX91" i="6"/>
  <c r="JX88" i="6"/>
  <c r="JX89" i="6"/>
  <c r="JX90" i="6"/>
  <c r="JX87" i="6"/>
  <c r="JX86" i="6"/>
  <c r="JX85" i="6"/>
  <c r="JX151" i="6"/>
  <c r="JX137" i="6"/>
  <c r="JX149" i="6"/>
  <c r="JX153" i="6"/>
  <c r="JX142" i="6"/>
  <c r="JX118" i="6"/>
  <c r="JX147" i="6"/>
  <c r="JX117" i="6"/>
  <c r="JX69" i="6"/>
  <c r="JX68" i="6"/>
  <c r="JX67" i="6"/>
  <c r="JX66" i="6"/>
  <c r="JX65" i="6"/>
  <c r="JX64" i="6"/>
  <c r="JX63" i="6"/>
  <c r="JX59" i="6"/>
  <c r="JX58" i="6"/>
  <c r="JX57" i="6"/>
  <c r="JX56" i="6"/>
  <c r="JX53" i="6"/>
  <c r="JX55" i="6"/>
  <c r="JX39" i="6"/>
  <c r="JX38" i="6"/>
  <c r="JX54" i="6"/>
  <c r="JX36" i="6"/>
  <c r="JX37" i="6"/>
  <c r="JX35" i="6"/>
  <c r="JX33" i="6"/>
  <c r="JX34" i="6"/>
  <c r="JX17" i="6"/>
  <c r="JX14" i="6"/>
  <c r="JX13" i="6"/>
  <c r="JX12" i="6"/>
  <c r="JX11" i="6"/>
  <c r="JX16" i="6"/>
  <c r="JX15" i="6"/>
  <c r="JX27" i="6"/>
  <c r="JX22" i="6"/>
  <c r="JX28" i="6"/>
  <c r="JX26" i="6"/>
  <c r="KH82" i="10"/>
  <c r="JX192" i="6"/>
  <c r="JX188" i="6"/>
  <c r="JX187" i="6"/>
  <c r="KI1" i="10"/>
  <c r="KI7" i="10"/>
  <c r="KI54" i="10" s="1"/>
  <c r="JX193" i="6"/>
  <c r="JX194" i="6"/>
  <c r="JX182" i="6"/>
  <c r="JX183" i="6"/>
  <c r="JX181" i="6"/>
  <c r="JX144" i="6"/>
  <c r="JY6" i="6"/>
  <c r="JY7" i="4"/>
  <c r="JY1" i="4"/>
  <c r="KR7" i="3"/>
  <c r="KR1" i="3"/>
  <c r="JY102" i="4" l="1"/>
  <c r="JY100" i="4"/>
  <c r="JY101" i="4"/>
  <c r="JY99" i="4"/>
  <c r="JY97" i="4"/>
  <c r="JY98" i="4"/>
  <c r="JY75" i="4"/>
  <c r="JY76" i="4"/>
  <c r="JY96" i="4"/>
  <c r="JY80" i="4"/>
  <c r="JY77" i="4"/>
  <c r="JY79" i="4"/>
  <c r="JY78" i="4"/>
  <c r="KR101" i="3"/>
  <c r="KR100" i="3"/>
  <c r="KR102" i="3"/>
  <c r="KR97" i="3"/>
  <c r="KR99" i="3"/>
  <c r="KR98" i="3"/>
  <c r="KR96" i="3"/>
  <c r="KR75" i="3"/>
  <c r="KR77" i="3"/>
  <c r="KR76" i="3"/>
  <c r="KR78" i="3"/>
  <c r="KR80" i="3"/>
  <c r="KR79" i="3"/>
  <c r="JY74" i="4"/>
  <c r="JY44" i="4"/>
  <c r="JY49" i="4"/>
  <c r="JY45" i="4"/>
  <c r="JY48" i="4"/>
  <c r="JY47" i="4"/>
  <c r="JY46" i="4"/>
  <c r="KR74" i="3"/>
  <c r="KR45" i="3"/>
  <c r="KR44" i="3"/>
  <c r="KR46" i="3"/>
  <c r="KR47" i="3"/>
  <c r="KR48" i="3"/>
  <c r="KR49" i="3"/>
  <c r="JY43" i="4"/>
  <c r="KR43" i="3"/>
  <c r="KI55" i="10"/>
  <c r="KR153" i="3"/>
  <c r="KR149" i="3"/>
  <c r="KR151" i="3"/>
  <c r="KR147" i="3"/>
  <c r="KR118" i="3"/>
  <c r="KR117" i="3"/>
  <c r="KI73" i="10"/>
  <c r="KI81" i="10"/>
  <c r="KJ83" i="10" s="1"/>
  <c r="KI74" i="10"/>
  <c r="JY151" i="4"/>
  <c r="JY153" i="4"/>
  <c r="JY149" i="4"/>
  <c r="JY117" i="4"/>
  <c r="JY147" i="4"/>
  <c r="JY118" i="4"/>
  <c r="KI13" i="10"/>
  <c r="KI12" i="10"/>
  <c r="KR194" i="3"/>
  <c r="KR193" i="3"/>
  <c r="KR188" i="3"/>
  <c r="KR187" i="3"/>
  <c r="KR192" i="3"/>
  <c r="KR182" i="3"/>
  <c r="KR181" i="3"/>
  <c r="KR183" i="3"/>
  <c r="KR142" i="3"/>
  <c r="KR137" i="3"/>
  <c r="KR144" i="3"/>
  <c r="JY193" i="4"/>
  <c r="JY192" i="4"/>
  <c r="JY194" i="4"/>
  <c r="JY188" i="4"/>
  <c r="JY187" i="4"/>
  <c r="JY181" i="4"/>
  <c r="JY183" i="4"/>
  <c r="JY182" i="4"/>
  <c r="JY144" i="4"/>
  <c r="JY142" i="4"/>
  <c r="JY137" i="4"/>
  <c r="KR90" i="3"/>
  <c r="KR91" i="3"/>
  <c r="KR88" i="3"/>
  <c r="KR86" i="3"/>
  <c r="KR89" i="3"/>
  <c r="KR87" i="3"/>
  <c r="KR85" i="3"/>
  <c r="JY91" i="4"/>
  <c r="JY90" i="4"/>
  <c r="JY89" i="4"/>
  <c r="JY87" i="4"/>
  <c r="JY86" i="4"/>
  <c r="JY85" i="4"/>
  <c r="JY88" i="4"/>
  <c r="KR111" i="3"/>
  <c r="KR110" i="3"/>
  <c r="KR109" i="3"/>
  <c r="KR108" i="3"/>
  <c r="JY111" i="4"/>
  <c r="JY110" i="4"/>
  <c r="JY108" i="4"/>
  <c r="JY109" i="4"/>
  <c r="KR107" i="3"/>
  <c r="JY107" i="4"/>
  <c r="JY69" i="4"/>
  <c r="JY67" i="4"/>
  <c r="JY68" i="4"/>
  <c r="JY66" i="4"/>
  <c r="JY64" i="4"/>
  <c r="JY65" i="4"/>
  <c r="JY63" i="4"/>
  <c r="JY59" i="4"/>
  <c r="JY58" i="4"/>
  <c r="JY57" i="4"/>
  <c r="JY56" i="4"/>
  <c r="JY39" i="4"/>
  <c r="JY53" i="4"/>
  <c r="JY37" i="4"/>
  <c r="JY35" i="4"/>
  <c r="JY54" i="4"/>
  <c r="JY38" i="4"/>
  <c r="JY55" i="4"/>
  <c r="JY33" i="4"/>
  <c r="JY34" i="4"/>
  <c r="JY36" i="4"/>
  <c r="KR64" i="3"/>
  <c r="KR65" i="3"/>
  <c r="KR66" i="3"/>
  <c r="KR68" i="3"/>
  <c r="KR69" i="3"/>
  <c r="KR67" i="3"/>
  <c r="KR63" i="3"/>
  <c r="KR55" i="3"/>
  <c r="KR56" i="3"/>
  <c r="KR58" i="3"/>
  <c r="KR59" i="3"/>
  <c r="KR54" i="3"/>
  <c r="KR57" i="3"/>
  <c r="KR53" i="3"/>
  <c r="KR34" i="3"/>
  <c r="KR35" i="3"/>
  <c r="KR36" i="3"/>
  <c r="KR38" i="3"/>
  <c r="KR37" i="3"/>
  <c r="KR39" i="3"/>
  <c r="KR17" i="3"/>
  <c r="KR16" i="3"/>
  <c r="KR15" i="3"/>
  <c r="KR33" i="3"/>
  <c r="KR14" i="3"/>
  <c r="KR13" i="3"/>
  <c r="KR12" i="3"/>
  <c r="KR11" i="3"/>
  <c r="KS6" i="3"/>
  <c r="KR22" i="3"/>
  <c r="KR26" i="3"/>
  <c r="KR27" i="3"/>
  <c r="KR28" i="3"/>
  <c r="JY17" i="4"/>
  <c r="JY22" i="4"/>
  <c r="JY15" i="4"/>
  <c r="JY16" i="4"/>
  <c r="JY14" i="4"/>
  <c r="JY12" i="4"/>
  <c r="JY13" i="4"/>
  <c r="JY11" i="4"/>
  <c r="JY27" i="4"/>
  <c r="JY26" i="4"/>
  <c r="JY28" i="4"/>
  <c r="JZ6" i="4"/>
  <c r="KI80" i="10"/>
  <c r="KI79" i="10"/>
  <c r="KI68" i="10"/>
  <c r="KI75" i="10"/>
  <c r="KI61" i="10"/>
  <c r="KI65" i="10"/>
  <c r="KI59" i="10"/>
  <c r="KI25" i="10"/>
  <c r="KI24" i="10"/>
  <c r="KI23" i="10"/>
  <c r="KI15" i="10"/>
  <c r="KI14" i="10"/>
  <c r="KJ6" i="10"/>
  <c r="JX116" i="6"/>
  <c r="JY1" i="6"/>
  <c r="JY7" i="6"/>
  <c r="JY102" i="6" l="1"/>
  <c r="JY101" i="6"/>
  <c r="JY100" i="6"/>
  <c r="JY98" i="6"/>
  <c r="JY99" i="6"/>
  <c r="JY97" i="6"/>
  <c r="JY96" i="6"/>
  <c r="JY76" i="6"/>
  <c r="JY77" i="6"/>
  <c r="JY75" i="6"/>
  <c r="JY80" i="6"/>
  <c r="JY78" i="6"/>
  <c r="JY79" i="6"/>
  <c r="JY74" i="6"/>
  <c r="JY44" i="6"/>
  <c r="JY45" i="6"/>
  <c r="JY46" i="6"/>
  <c r="JY47" i="6"/>
  <c r="JY48" i="6"/>
  <c r="JY49" i="6"/>
  <c r="JY43" i="6"/>
  <c r="KR116" i="3"/>
  <c r="JY116" i="4"/>
  <c r="JY107" i="6"/>
  <c r="JY110" i="6"/>
  <c r="JY109" i="6"/>
  <c r="JY108" i="6"/>
  <c r="JY111" i="6"/>
  <c r="JY91" i="6"/>
  <c r="JY89" i="6"/>
  <c r="JY90" i="6"/>
  <c r="JY88" i="6"/>
  <c r="JY86" i="6"/>
  <c r="JY87" i="6"/>
  <c r="JY85" i="6"/>
  <c r="JY137" i="6"/>
  <c r="JY151" i="6"/>
  <c r="JY149" i="6"/>
  <c r="JY153" i="6"/>
  <c r="JY142" i="6"/>
  <c r="JY118" i="6"/>
  <c r="JY147" i="6"/>
  <c r="JY117" i="6"/>
  <c r="JY69" i="6"/>
  <c r="JY68" i="6"/>
  <c r="JY67" i="6"/>
  <c r="JY66" i="6"/>
  <c r="JY65" i="6"/>
  <c r="JY64" i="6"/>
  <c r="JY63" i="6"/>
  <c r="JY59" i="6"/>
  <c r="JY58" i="6"/>
  <c r="JY57" i="6"/>
  <c r="JY56" i="6"/>
  <c r="JY53" i="6"/>
  <c r="JY55" i="6"/>
  <c r="JY38" i="6"/>
  <c r="JY36" i="6"/>
  <c r="JY54" i="6"/>
  <c r="JY37" i="6"/>
  <c r="JY34" i="6"/>
  <c r="JY39" i="6"/>
  <c r="JY33" i="6"/>
  <c r="JY17" i="6"/>
  <c r="JY16" i="6"/>
  <c r="JY15" i="6"/>
  <c r="JY14" i="6"/>
  <c r="JY13" i="6"/>
  <c r="JY12" i="6"/>
  <c r="JY11" i="6"/>
  <c r="JY35" i="6"/>
  <c r="JY22" i="6"/>
  <c r="JY26" i="6"/>
  <c r="JY27" i="6"/>
  <c r="JY28" i="6"/>
  <c r="KI82" i="10"/>
  <c r="JY192" i="6"/>
  <c r="JY188" i="6"/>
  <c r="JY187" i="6"/>
  <c r="KJ1" i="10"/>
  <c r="KJ7" i="10"/>
  <c r="KJ54" i="10" s="1"/>
  <c r="JY193" i="6"/>
  <c r="JY194" i="6"/>
  <c r="JY182" i="6"/>
  <c r="JY183" i="6"/>
  <c r="JY181" i="6"/>
  <c r="JY144" i="6"/>
  <c r="JZ6" i="6"/>
  <c r="JZ1" i="4"/>
  <c r="JZ7" i="4"/>
  <c r="KS7" i="3"/>
  <c r="KS1" i="3"/>
  <c r="JZ101" i="4" l="1"/>
  <c r="JZ100" i="4"/>
  <c r="JZ102" i="4"/>
  <c r="JZ99" i="4"/>
  <c r="JZ98" i="4"/>
  <c r="JZ76" i="4"/>
  <c r="JZ75" i="4"/>
  <c r="JZ96" i="4"/>
  <c r="JZ97" i="4"/>
  <c r="JZ80" i="4"/>
  <c r="JZ77" i="4"/>
  <c r="JZ79" i="4"/>
  <c r="JZ78" i="4"/>
  <c r="KS100" i="3"/>
  <c r="KS102" i="3"/>
  <c r="KS101" i="3"/>
  <c r="KS99" i="3"/>
  <c r="KS98" i="3"/>
  <c r="KS97" i="3"/>
  <c r="KS96" i="3"/>
  <c r="KS75" i="3"/>
  <c r="KS78" i="3"/>
  <c r="KS76" i="3"/>
  <c r="KS80" i="3"/>
  <c r="KS79" i="3"/>
  <c r="KS77" i="3"/>
  <c r="JZ74" i="4"/>
  <c r="JZ44" i="4"/>
  <c r="JZ46" i="4"/>
  <c r="JZ49" i="4"/>
  <c r="JZ45" i="4"/>
  <c r="JZ48" i="4"/>
  <c r="JZ47" i="4"/>
  <c r="KS74" i="3"/>
  <c r="KS45" i="3"/>
  <c r="KS44" i="3"/>
  <c r="KS47" i="3"/>
  <c r="KS49" i="3"/>
  <c r="KS48" i="3"/>
  <c r="KS46" i="3"/>
  <c r="JZ43" i="4"/>
  <c r="KS43" i="3"/>
  <c r="KJ55" i="10"/>
  <c r="JZ151" i="4"/>
  <c r="JZ153" i="4"/>
  <c r="JZ147" i="4"/>
  <c r="JZ149" i="4"/>
  <c r="JZ118" i="4"/>
  <c r="JZ117" i="4"/>
  <c r="KS153" i="3"/>
  <c r="KS151" i="3"/>
  <c r="KS149" i="3"/>
  <c r="KS118" i="3"/>
  <c r="KS147" i="3"/>
  <c r="KS117" i="3"/>
  <c r="KJ81" i="10"/>
  <c r="KK83" i="10" s="1"/>
  <c r="KJ74" i="10"/>
  <c r="KJ73" i="10"/>
  <c r="KJ12" i="10"/>
  <c r="KJ13" i="10"/>
  <c r="KS192" i="3"/>
  <c r="KS194" i="3"/>
  <c r="KS193" i="3"/>
  <c r="KS188" i="3"/>
  <c r="KS187" i="3"/>
  <c r="KS182" i="3"/>
  <c r="KS181" i="3"/>
  <c r="KS183" i="3"/>
  <c r="KS144" i="3"/>
  <c r="KS137" i="3"/>
  <c r="KS142" i="3"/>
  <c r="JZ193" i="4"/>
  <c r="JZ192" i="4"/>
  <c r="JZ194" i="4"/>
  <c r="JZ188" i="4"/>
  <c r="JZ187" i="4"/>
  <c r="JZ181" i="4"/>
  <c r="JZ183" i="4"/>
  <c r="JZ182" i="4"/>
  <c r="JZ137" i="4"/>
  <c r="JZ144" i="4"/>
  <c r="JZ142" i="4"/>
  <c r="KS91" i="3"/>
  <c r="KS89" i="3"/>
  <c r="KS90" i="3"/>
  <c r="KS87" i="3"/>
  <c r="KS88" i="3"/>
  <c r="KS86" i="3"/>
  <c r="KS85" i="3"/>
  <c r="JZ90" i="4"/>
  <c r="JZ89" i="4"/>
  <c r="JZ91" i="4"/>
  <c r="JZ88" i="4"/>
  <c r="JZ85" i="4"/>
  <c r="JZ86" i="4"/>
  <c r="JZ87" i="4"/>
  <c r="KS111" i="3"/>
  <c r="KS110" i="3"/>
  <c r="KS109" i="3"/>
  <c r="KS108" i="3"/>
  <c r="JZ111" i="4"/>
  <c r="JZ110" i="4"/>
  <c r="JZ109" i="4"/>
  <c r="JZ108" i="4"/>
  <c r="KS107" i="3"/>
  <c r="JZ107" i="4"/>
  <c r="JZ69" i="4"/>
  <c r="JZ67" i="4"/>
  <c r="JZ68" i="4"/>
  <c r="JZ66" i="4"/>
  <c r="JZ64" i="4"/>
  <c r="JZ65" i="4"/>
  <c r="JZ63" i="4"/>
  <c r="JZ59" i="4"/>
  <c r="JZ58" i="4"/>
  <c r="JZ57" i="4"/>
  <c r="JZ56" i="4"/>
  <c r="JZ54" i="4"/>
  <c r="JZ39" i="4"/>
  <c r="JZ55" i="4"/>
  <c r="JZ38" i="4"/>
  <c r="JZ53" i="4"/>
  <c r="JZ37" i="4"/>
  <c r="JZ35" i="4"/>
  <c r="JZ36" i="4"/>
  <c r="JZ34" i="4"/>
  <c r="JZ33" i="4"/>
  <c r="KS64" i="3"/>
  <c r="KS65" i="3"/>
  <c r="KS66" i="3"/>
  <c r="KS68" i="3"/>
  <c r="KS69" i="3"/>
  <c r="KS67" i="3"/>
  <c r="KS63" i="3"/>
  <c r="KS55" i="3"/>
  <c r="KS54" i="3"/>
  <c r="KS58" i="3"/>
  <c r="KS56" i="3"/>
  <c r="KS59" i="3"/>
  <c r="KS57" i="3"/>
  <c r="KS53" i="3"/>
  <c r="KS34" i="3"/>
  <c r="KS36" i="3"/>
  <c r="KS35" i="3"/>
  <c r="KS37" i="3"/>
  <c r="KS38" i="3"/>
  <c r="KS39" i="3"/>
  <c r="KS17" i="3"/>
  <c r="KS33" i="3"/>
  <c r="KS16" i="3"/>
  <c r="KS15" i="3"/>
  <c r="KS12" i="3"/>
  <c r="KS11" i="3"/>
  <c r="KS13" i="3"/>
  <c r="KS14" i="3"/>
  <c r="KT6" i="3"/>
  <c r="KS26" i="3"/>
  <c r="KS22" i="3"/>
  <c r="KS27" i="3"/>
  <c r="KS28" i="3"/>
  <c r="JZ28" i="4"/>
  <c r="JZ22" i="4"/>
  <c r="JZ17" i="4"/>
  <c r="JZ16" i="4"/>
  <c r="JZ14" i="4"/>
  <c r="JZ12" i="4"/>
  <c r="JZ13" i="4"/>
  <c r="JZ11" i="4"/>
  <c r="JZ15" i="4"/>
  <c r="JZ26" i="4"/>
  <c r="JZ27" i="4"/>
  <c r="KA6" i="4"/>
  <c r="KJ80" i="10"/>
  <c r="KJ79" i="10"/>
  <c r="KJ68" i="10"/>
  <c r="KJ75" i="10"/>
  <c r="KJ65" i="10"/>
  <c r="KJ59" i="10"/>
  <c r="KJ25" i="10"/>
  <c r="KJ61" i="10"/>
  <c r="KJ24" i="10"/>
  <c r="KJ23" i="10"/>
  <c r="KJ15" i="10"/>
  <c r="KJ14" i="10"/>
  <c r="KK6" i="10"/>
  <c r="JY116" i="6"/>
  <c r="JZ7" i="6"/>
  <c r="JZ1" i="6"/>
  <c r="JZ101" i="6" l="1"/>
  <c r="JZ102" i="6"/>
  <c r="JZ100" i="6"/>
  <c r="JZ99" i="6"/>
  <c r="JZ98" i="6"/>
  <c r="JZ97" i="6"/>
  <c r="JZ96" i="6"/>
  <c r="JZ75" i="6"/>
  <c r="JZ76" i="6"/>
  <c r="JZ77" i="6"/>
  <c r="JZ78" i="6"/>
  <c r="JZ79" i="6"/>
  <c r="JZ80" i="6"/>
  <c r="JZ44" i="6"/>
  <c r="JZ45" i="6"/>
  <c r="JZ46" i="6"/>
  <c r="JZ74" i="6"/>
  <c r="JZ48" i="6"/>
  <c r="JZ49" i="6"/>
  <c r="JZ47" i="6"/>
  <c r="JZ116" i="4"/>
  <c r="JZ43" i="6"/>
  <c r="KS116" i="3"/>
  <c r="JZ108" i="6"/>
  <c r="JZ107" i="6"/>
  <c r="JZ109" i="6"/>
  <c r="JZ110" i="6"/>
  <c r="JZ111" i="6"/>
  <c r="JZ89" i="6"/>
  <c r="JZ90" i="6"/>
  <c r="JZ88" i="6"/>
  <c r="JZ91" i="6"/>
  <c r="JZ87" i="6"/>
  <c r="JZ86" i="6"/>
  <c r="JZ85" i="6"/>
  <c r="JZ137" i="6"/>
  <c r="JZ151" i="6"/>
  <c r="JZ149" i="6"/>
  <c r="JZ153" i="6"/>
  <c r="JZ142" i="6"/>
  <c r="JZ118" i="6"/>
  <c r="JZ117" i="6"/>
  <c r="JZ147" i="6"/>
  <c r="JZ69" i="6"/>
  <c r="JZ68" i="6"/>
  <c r="JZ67" i="6"/>
  <c r="JZ65" i="6"/>
  <c r="JZ64" i="6"/>
  <c r="JZ66" i="6"/>
  <c r="JZ63" i="6"/>
  <c r="JZ59" i="6"/>
  <c r="JZ58" i="6"/>
  <c r="JZ57" i="6"/>
  <c r="JZ56" i="6"/>
  <c r="JZ53" i="6"/>
  <c r="JZ55" i="6"/>
  <c r="JZ54" i="6"/>
  <c r="JZ38" i="6"/>
  <c r="JZ36" i="6"/>
  <c r="JZ37" i="6"/>
  <c r="JZ34" i="6"/>
  <c r="JZ39" i="6"/>
  <c r="JZ35" i="6"/>
  <c r="JZ33" i="6"/>
  <c r="JZ17" i="6"/>
  <c r="JZ14" i="6"/>
  <c r="JZ13" i="6"/>
  <c r="JZ12" i="6"/>
  <c r="JZ16" i="6"/>
  <c r="JZ15" i="6"/>
  <c r="JZ11" i="6"/>
  <c r="JZ28" i="6"/>
  <c r="JZ22" i="6"/>
  <c r="JZ27" i="6"/>
  <c r="JZ26" i="6"/>
  <c r="KJ82" i="10"/>
  <c r="JZ192" i="6"/>
  <c r="JZ188" i="6"/>
  <c r="JZ187" i="6"/>
  <c r="KK7" i="10"/>
  <c r="KK54" i="10" s="1"/>
  <c r="KK1" i="10"/>
  <c r="JZ193" i="6"/>
  <c r="JZ194" i="6"/>
  <c r="JZ183" i="6"/>
  <c r="JZ181" i="6"/>
  <c r="JZ182" i="6"/>
  <c r="JZ144" i="6"/>
  <c r="KA6" i="6"/>
  <c r="KA7" i="4"/>
  <c r="KA1" i="4"/>
  <c r="KT7" i="3"/>
  <c r="KT1" i="3"/>
  <c r="KA101" i="4" l="1"/>
  <c r="KA102" i="4"/>
  <c r="KA98" i="4"/>
  <c r="KA99" i="4"/>
  <c r="KA100" i="4"/>
  <c r="KA97" i="4"/>
  <c r="KA96" i="4"/>
  <c r="KA75" i="4"/>
  <c r="KA76" i="4"/>
  <c r="KA80" i="4"/>
  <c r="KA78" i="4"/>
  <c r="KA77" i="4"/>
  <c r="KA79" i="4"/>
  <c r="KT102" i="3"/>
  <c r="KT100" i="3"/>
  <c r="KT99" i="3"/>
  <c r="KT98" i="3"/>
  <c r="KT101" i="3"/>
  <c r="KT96" i="3"/>
  <c r="KT97" i="3"/>
  <c r="KT75" i="3"/>
  <c r="KT77" i="3"/>
  <c r="KT76" i="3"/>
  <c r="KT79" i="3"/>
  <c r="KT78" i="3"/>
  <c r="KT80" i="3"/>
  <c r="KA74" i="4"/>
  <c r="KA45" i="4"/>
  <c r="KA44" i="4"/>
  <c r="KA46" i="4"/>
  <c r="KA49" i="4"/>
  <c r="KA48" i="4"/>
  <c r="KA47" i="4"/>
  <c r="KT74" i="3"/>
  <c r="KT44" i="3"/>
  <c r="KT45" i="3"/>
  <c r="KT47" i="3"/>
  <c r="KT46" i="3"/>
  <c r="KT49" i="3"/>
  <c r="KT48" i="3"/>
  <c r="KA43" i="4"/>
  <c r="KT43" i="3"/>
  <c r="KK55" i="10"/>
  <c r="KT153" i="3"/>
  <c r="KT151" i="3"/>
  <c r="KT149" i="3"/>
  <c r="KT147" i="3"/>
  <c r="KT118" i="3"/>
  <c r="KT117" i="3"/>
  <c r="KA151" i="4"/>
  <c r="KA153" i="4"/>
  <c r="KA147" i="4"/>
  <c r="KA149" i="4"/>
  <c r="KA117" i="4"/>
  <c r="KA118" i="4"/>
  <c r="KK81" i="10"/>
  <c r="KL83" i="10" s="1"/>
  <c r="KK74" i="10"/>
  <c r="KK73" i="10"/>
  <c r="KK12" i="10"/>
  <c r="KK13" i="10"/>
  <c r="KT194" i="3"/>
  <c r="KT193" i="3"/>
  <c r="KT188" i="3"/>
  <c r="KT192" i="3"/>
  <c r="KT187" i="3"/>
  <c r="KT182" i="3"/>
  <c r="KT181" i="3"/>
  <c r="KT183" i="3"/>
  <c r="KT144" i="3"/>
  <c r="KT137" i="3"/>
  <c r="KT142" i="3"/>
  <c r="KA193" i="4"/>
  <c r="KA194" i="4"/>
  <c r="KA188" i="4"/>
  <c r="KA181" i="4"/>
  <c r="KA192" i="4"/>
  <c r="KA187" i="4"/>
  <c r="KA183" i="4"/>
  <c r="KA182" i="4"/>
  <c r="KA144" i="4"/>
  <c r="KA137" i="4"/>
  <c r="KA142" i="4"/>
  <c r="KT90" i="3"/>
  <c r="KT91" i="3"/>
  <c r="KT89" i="3"/>
  <c r="KT88" i="3"/>
  <c r="KT87" i="3"/>
  <c r="KT86" i="3"/>
  <c r="KT85" i="3"/>
  <c r="KA91" i="4"/>
  <c r="KA88" i="4"/>
  <c r="KA89" i="4"/>
  <c r="KA90" i="4"/>
  <c r="KA86" i="4"/>
  <c r="KA87" i="4"/>
  <c r="KA85" i="4"/>
  <c r="KT109" i="3"/>
  <c r="KT111" i="3"/>
  <c r="KT110" i="3"/>
  <c r="KT108" i="3"/>
  <c r="KA111" i="4"/>
  <c r="KA110" i="4"/>
  <c r="KA108" i="4"/>
  <c r="KA109" i="4"/>
  <c r="KT107" i="3"/>
  <c r="KA107" i="4"/>
  <c r="KA69" i="4"/>
  <c r="KA67" i="4"/>
  <c r="KA68" i="4"/>
  <c r="KA65" i="4"/>
  <c r="KA66" i="4"/>
  <c r="KA64" i="4"/>
  <c r="KA59" i="4"/>
  <c r="KA58" i="4"/>
  <c r="KA63" i="4"/>
  <c r="KA57" i="4"/>
  <c r="KA56" i="4"/>
  <c r="KA55" i="4"/>
  <c r="KA54" i="4"/>
  <c r="KA36" i="4"/>
  <c r="KA39" i="4"/>
  <c r="KA53" i="4"/>
  <c r="KA38" i="4"/>
  <c r="KA34" i="4"/>
  <c r="KA37" i="4"/>
  <c r="KA35" i="4"/>
  <c r="KA33" i="4"/>
  <c r="KT64" i="3"/>
  <c r="KT65" i="3"/>
  <c r="KT66" i="3"/>
  <c r="KT68" i="3"/>
  <c r="KT69" i="3"/>
  <c r="KT67" i="3"/>
  <c r="KT63" i="3"/>
  <c r="KT57" i="3"/>
  <c r="KT55" i="3"/>
  <c r="KT54" i="3"/>
  <c r="KT58" i="3"/>
  <c r="KT56" i="3"/>
  <c r="KT59" i="3"/>
  <c r="KT53" i="3"/>
  <c r="KT34" i="3"/>
  <c r="KT37" i="3"/>
  <c r="KT35" i="3"/>
  <c r="KT36" i="3"/>
  <c r="KT38" i="3"/>
  <c r="KT39" i="3"/>
  <c r="KT17" i="3"/>
  <c r="KT33" i="3"/>
  <c r="KT16" i="3"/>
  <c r="KT15" i="3"/>
  <c r="KT14" i="3"/>
  <c r="KT12" i="3"/>
  <c r="KT11" i="3"/>
  <c r="KT13" i="3"/>
  <c r="KU6" i="3"/>
  <c r="KT22" i="3"/>
  <c r="KT27" i="3"/>
  <c r="KT26" i="3"/>
  <c r="KT28" i="3"/>
  <c r="KA22" i="4"/>
  <c r="KA17" i="4"/>
  <c r="KA16" i="4"/>
  <c r="KA14" i="4"/>
  <c r="KA13" i="4"/>
  <c r="KA11" i="4"/>
  <c r="KA15" i="4"/>
  <c r="KA12" i="4"/>
  <c r="KA26" i="4"/>
  <c r="KA28" i="4"/>
  <c r="KA27" i="4"/>
  <c r="KB6" i="4"/>
  <c r="KK79" i="10"/>
  <c r="KK80" i="10"/>
  <c r="KK68" i="10"/>
  <c r="KK75" i="10"/>
  <c r="KK65" i="10"/>
  <c r="KK61" i="10"/>
  <c r="KK25" i="10"/>
  <c r="KK59" i="10"/>
  <c r="KK24" i="10"/>
  <c r="KK23" i="10"/>
  <c r="KK15" i="10"/>
  <c r="KK14" i="10"/>
  <c r="KL6" i="10"/>
  <c r="JZ116" i="6"/>
  <c r="KA7" i="6"/>
  <c r="KA1" i="6"/>
  <c r="KA101" i="6" l="1"/>
  <c r="KA102" i="6"/>
  <c r="KA100" i="6"/>
  <c r="KA99" i="6"/>
  <c r="KA98" i="6"/>
  <c r="KA97" i="6"/>
  <c r="KA96" i="6"/>
  <c r="KA75" i="6"/>
  <c r="KA76" i="6"/>
  <c r="KA77" i="6"/>
  <c r="KA78" i="6"/>
  <c r="KA79" i="6"/>
  <c r="KA80" i="6"/>
  <c r="KA74" i="6"/>
  <c r="KA44" i="6"/>
  <c r="KA45" i="6"/>
  <c r="KA46" i="6"/>
  <c r="KA47" i="6"/>
  <c r="KA49" i="6"/>
  <c r="KA48" i="6"/>
  <c r="KA43" i="6"/>
  <c r="KT116" i="3"/>
  <c r="KA116" i="4"/>
  <c r="KA108" i="6"/>
  <c r="KA107" i="6"/>
  <c r="KA109" i="6"/>
  <c r="KA110" i="6"/>
  <c r="KA111" i="6"/>
  <c r="KA89" i="6"/>
  <c r="KA90" i="6"/>
  <c r="KA91" i="6"/>
  <c r="KA88" i="6"/>
  <c r="KA86" i="6"/>
  <c r="KA87" i="6"/>
  <c r="KA85" i="6"/>
  <c r="KA137" i="6"/>
  <c r="KA151" i="6"/>
  <c r="KA149" i="6"/>
  <c r="KA153" i="6"/>
  <c r="KA142" i="6"/>
  <c r="KA118" i="6"/>
  <c r="KA147" i="6"/>
  <c r="KA117" i="6"/>
  <c r="KA69" i="6"/>
  <c r="KA68" i="6"/>
  <c r="KA67" i="6"/>
  <c r="KA64" i="6"/>
  <c r="KA66" i="6"/>
  <c r="KA65" i="6"/>
  <c r="KA63" i="6"/>
  <c r="KA58" i="6"/>
  <c r="KA57" i="6"/>
  <c r="KA59" i="6"/>
  <c r="KA56" i="6"/>
  <c r="KA55" i="6"/>
  <c r="KA39" i="6"/>
  <c r="KA54" i="6"/>
  <c r="KA53" i="6"/>
  <c r="KA37" i="6"/>
  <c r="KA35" i="6"/>
  <c r="KA38" i="6"/>
  <c r="KA36" i="6"/>
  <c r="KA34" i="6"/>
  <c r="KA17" i="6"/>
  <c r="KA16" i="6"/>
  <c r="KA15" i="6"/>
  <c r="KA14" i="6"/>
  <c r="KA13" i="6"/>
  <c r="KA12" i="6"/>
  <c r="KA33" i="6"/>
  <c r="KA11" i="6"/>
  <c r="KA28" i="6"/>
  <c r="KA22" i="6"/>
  <c r="KA26" i="6"/>
  <c r="KA27" i="6"/>
  <c r="KK82" i="10"/>
  <c r="KA192" i="6"/>
  <c r="KA188" i="6"/>
  <c r="KA187" i="6"/>
  <c r="KL7" i="10"/>
  <c r="KL54" i="10" s="1"/>
  <c r="KL1" i="10"/>
  <c r="KA193" i="6"/>
  <c r="KA194" i="6"/>
  <c r="KA183" i="6"/>
  <c r="KA182" i="6"/>
  <c r="KA181" i="6"/>
  <c r="KA144" i="6"/>
  <c r="KB6" i="6"/>
  <c r="KB7" i="4"/>
  <c r="KB1" i="4"/>
  <c r="KU7" i="3"/>
  <c r="KU1" i="3"/>
  <c r="KB101" i="4" l="1"/>
  <c r="KB102" i="4"/>
  <c r="KB98" i="4"/>
  <c r="KB100" i="4"/>
  <c r="KB97" i="4"/>
  <c r="KB99" i="4"/>
  <c r="KB75" i="4"/>
  <c r="KB96" i="4"/>
  <c r="KB76" i="4"/>
  <c r="KB77" i="4"/>
  <c r="KB79" i="4"/>
  <c r="KB78" i="4"/>
  <c r="KB80" i="4"/>
  <c r="KU102" i="3"/>
  <c r="KU100" i="3"/>
  <c r="KU101" i="3"/>
  <c r="KU99" i="3"/>
  <c r="KU98" i="3"/>
  <c r="KU96" i="3"/>
  <c r="KU97" i="3"/>
  <c r="KU76" i="3"/>
  <c r="KU75" i="3"/>
  <c r="KU77" i="3"/>
  <c r="KU79" i="3"/>
  <c r="KU78" i="3"/>
  <c r="KU80" i="3"/>
  <c r="KB74" i="4"/>
  <c r="KB45" i="4"/>
  <c r="KB44" i="4"/>
  <c r="KB46" i="4"/>
  <c r="KB47" i="4"/>
  <c r="KB49" i="4"/>
  <c r="KB48" i="4"/>
  <c r="KU74" i="3"/>
  <c r="KU44" i="3"/>
  <c r="KU47" i="3"/>
  <c r="KU45" i="3"/>
  <c r="KU46" i="3"/>
  <c r="KU49" i="3"/>
  <c r="KU48" i="3"/>
  <c r="KB43" i="4"/>
  <c r="KU43" i="3"/>
  <c r="KL55" i="10"/>
  <c r="KU153" i="3"/>
  <c r="KU151" i="3"/>
  <c r="KU149" i="3"/>
  <c r="KU147" i="3"/>
  <c r="KU118" i="3"/>
  <c r="KU117" i="3"/>
  <c r="KB151" i="4"/>
  <c r="KB153" i="4"/>
  <c r="KB149" i="4"/>
  <c r="KB147" i="4"/>
  <c r="KB117" i="4"/>
  <c r="KB118" i="4"/>
  <c r="KL81" i="10"/>
  <c r="KM83" i="10" s="1"/>
  <c r="KL74" i="10"/>
  <c r="KL73" i="10"/>
  <c r="KL12" i="10"/>
  <c r="KL13" i="10"/>
  <c r="KU194" i="3"/>
  <c r="KU193" i="3"/>
  <c r="KU188" i="3"/>
  <c r="KU192" i="3"/>
  <c r="KU187" i="3"/>
  <c r="KU183" i="3"/>
  <c r="KU181" i="3"/>
  <c r="KU182" i="3"/>
  <c r="KU142" i="3"/>
  <c r="KU144" i="3"/>
  <c r="KU137" i="3"/>
  <c r="KB194" i="4"/>
  <c r="KB192" i="4"/>
  <c r="KB187" i="4"/>
  <c r="KB193" i="4"/>
  <c r="KB183" i="4"/>
  <c r="KB188" i="4"/>
  <c r="KB182" i="4"/>
  <c r="KB181" i="4"/>
  <c r="KB142" i="4"/>
  <c r="KB137" i="4"/>
  <c r="KB144" i="4"/>
  <c r="KU91" i="3"/>
  <c r="KU89" i="3"/>
  <c r="KU88" i="3"/>
  <c r="KU87" i="3"/>
  <c r="KU90" i="3"/>
  <c r="KU86" i="3"/>
  <c r="KU85" i="3"/>
  <c r="KB90" i="4"/>
  <c r="KB91" i="4"/>
  <c r="KB88" i="4"/>
  <c r="KB89" i="4"/>
  <c r="KB86" i="4"/>
  <c r="KB87" i="4"/>
  <c r="KB85" i="4"/>
  <c r="KU111" i="3"/>
  <c r="KU110" i="3"/>
  <c r="KU109" i="3"/>
  <c r="KU108" i="3"/>
  <c r="KB111" i="4"/>
  <c r="KB109" i="4"/>
  <c r="KB108" i="4"/>
  <c r="KB110" i="4"/>
  <c r="KU107" i="3"/>
  <c r="KB107" i="4"/>
  <c r="KB69" i="4"/>
  <c r="KB67" i="4"/>
  <c r="KB68" i="4"/>
  <c r="KB65" i="4"/>
  <c r="KB66" i="4"/>
  <c r="KB64" i="4"/>
  <c r="KB58" i="4"/>
  <c r="KB59" i="4"/>
  <c r="KB57" i="4"/>
  <c r="KB63" i="4"/>
  <c r="KB56" i="4"/>
  <c r="KB55" i="4"/>
  <c r="KB54" i="4"/>
  <c r="KB53" i="4"/>
  <c r="KB36" i="4"/>
  <c r="KB39" i="4"/>
  <c r="KB38" i="4"/>
  <c r="KB37" i="4"/>
  <c r="KB34" i="4"/>
  <c r="KB35" i="4"/>
  <c r="KB33" i="4"/>
  <c r="KU64" i="3"/>
  <c r="KU65" i="3"/>
  <c r="KU67" i="3"/>
  <c r="KU68" i="3"/>
  <c r="KU66" i="3"/>
  <c r="KU69" i="3"/>
  <c r="KU63" i="3"/>
  <c r="KU54" i="3"/>
  <c r="KU57" i="3"/>
  <c r="KU55" i="3"/>
  <c r="KU58" i="3"/>
  <c r="KU59" i="3"/>
  <c r="KU56" i="3"/>
  <c r="KU53" i="3"/>
  <c r="KU34" i="3"/>
  <c r="KU35" i="3"/>
  <c r="KU36" i="3"/>
  <c r="KU37" i="3"/>
  <c r="KU38" i="3"/>
  <c r="KU39" i="3"/>
  <c r="KU33" i="3"/>
  <c r="KU16" i="3"/>
  <c r="KU15" i="3"/>
  <c r="KU17" i="3"/>
  <c r="KU14" i="3"/>
  <c r="KU12" i="3"/>
  <c r="KU11" i="3"/>
  <c r="KU13" i="3"/>
  <c r="KV6" i="3"/>
  <c r="KU22" i="3"/>
  <c r="KU26" i="3"/>
  <c r="KU28" i="3"/>
  <c r="KU27" i="3"/>
  <c r="KB22" i="4"/>
  <c r="KB17" i="4"/>
  <c r="KB16" i="4"/>
  <c r="KB14" i="4"/>
  <c r="KB15" i="4"/>
  <c r="KB13" i="4"/>
  <c r="KB11" i="4"/>
  <c r="KB12" i="4"/>
  <c r="KB26" i="4"/>
  <c r="KB27" i="4"/>
  <c r="KB28" i="4"/>
  <c r="KC6" i="4"/>
  <c r="KL80" i="10"/>
  <c r="KL79" i="10"/>
  <c r="KL68" i="10"/>
  <c r="KL75" i="10"/>
  <c r="KL65" i="10"/>
  <c r="KL24" i="10"/>
  <c r="KL61" i="10"/>
  <c r="KL59" i="10"/>
  <c r="KL25" i="10"/>
  <c r="KL23" i="10"/>
  <c r="KL15" i="10"/>
  <c r="KL14" i="10"/>
  <c r="KM6" i="10"/>
  <c r="KA116" i="6"/>
  <c r="KB7" i="6"/>
  <c r="KB1" i="6"/>
  <c r="KB102" i="6" l="1"/>
  <c r="KB101" i="6"/>
  <c r="KB99" i="6"/>
  <c r="KB96" i="6"/>
  <c r="KB97" i="6"/>
  <c r="KB100" i="6"/>
  <c r="KB98" i="6"/>
  <c r="KB76" i="6"/>
  <c r="KB77" i="6"/>
  <c r="KB78" i="6"/>
  <c r="KB79" i="6"/>
  <c r="KB75" i="6"/>
  <c r="KB80" i="6"/>
  <c r="KB74" i="6"/>
  <c r="KB46" i="6"/>
  <c r="KB47" i="6"/>
  <c r="KB49" i="6"/>
  <c r="KB45" i="6"/>
  <c r="KB48" i="6"/>
  <c r="KB44" i="6"/>
  <c r="KB43" i="6"/>
  <c r="KU116" i="3"/>
  <c r="KB116" i="4"/>
  <c r="KB108" i="6"/>
  <c r="KB107" i="6"/>
  <c r="KB109" i="6"/>
  <c r="KB110" i="6"/>
  <c r="KB111" i="6"/>
  <c r="KB90" i="6"/>
  <c r="KB91" i="6"/>
  <c r="KB89" i="6"/>
  <c r="KB87" i="6"/>
  <c r="KB88" i="6"/>
  <c r="KB86" i="6"/>
  <c r="KB85" i="6"/>
  <c r="KB151" i="6"/>
  <c r="KB137" i="6"/>
  <c r="KB149" i="6"/>
  <c r="KB153" i="6"/>
  <c r="KB142" i="6"/>
  <c r="KB118" i="6"/>
  <c r="KB147" i="6"/>
  <c r="KB117" i="6"/>
  <c r="KB69" i="6"/>
  <c r="KB68" i="6"/>
  <c r="KB67" i="6"/>
  <c r="KB66" i="6"/>
  <c r="KB65" i="6"/>
  <c r="KB64" i="6"/>
  <c r="KB59" i="6"/>
  <c r="KB63" i="6"/>
  <c r="KB58" i="6"/>
  <c r="KB57" i="6"/>
  <c r="KB56" i="6"/>
  <c r="KB55" i="6"/>
  <c r="KB39" i="6"/>
  <c r="KB54" i="6"/>
  <c r="KB53" i="6"/>
  <c r="KB37" i="6"/>
  <c r="KB38" i="6"/>
  <c r="KB36" i="6"/>
  <c r="KB34" i="6"/>
  <c r="KB17" i="6"/>
  <c r="KB16" i="6"/>
  <c r="KB15" i="6"/>
  <c r="KB14" i="6"/>
  <c r="KB13" i="6"/>
  <c r="KB12" i="6"/>
  <c r="KB33" i="6"/>
  <c r="KB35" i="6"/>
  <c r="KB11" i="6"/>
  <c r="KB22" i="6"/>
  <c r="KB28" i="6"/>
  <c r="KB26" i="6"/>
  <c r="KB27" i="6"/>
  <c r="KL82" i="10"/>
  <c r="KB188" i="6"/>
  <c r="KB187" i="6"/>
  <c r="KB192" i="6"/>
  <c r="KM7" i="10"/>
  <c r="KM54" i="10" s="1"/>
  <c r="KM1" i="10"/>
  <c r="KB193" i="6"/>
  <c r="KB194" i="6"/>
  <c r="KB183" i="6"/>
  <c r="KB182" i="6"/>
  <c r="KB181" i="6"/>
  <c r="KB144" i="6"/>
  <c r="KC6" i="6"/>
  <c r="KC7" i="4"/>
  <c r="KC1" i="4"/>
  <c r="KV7" i="3"/>
  <c r="KV1" i="3"/>
  <c r="KC101" i="4" l="1"/>
  <c r="KC102" i="4"/>
  <c r="KC99" i="4"/>
  <c r="KC100" i="4"/>
  <c r="KC98" i="4"/>
  <c r="KC97" i="4"/>
  <c r="KC96" i="4"/>
  <c r="KC76" i="4"/>
  <c r="KC77" i="4"/>
  <c r="KC78" i="4"/>
  <c r="KC75" i="4"/>
  <c r="KC80" i="4"/>
  <c r="KC79" i="4"/>
  <c r="KV100" i="3"/>
  <c r="KV101" i="3"/>
  <c r="KV102" i="3"/>
  <c r="KV99" i="3"/>
  <c r="KV96" i="3"/>
  <c r="KV98" i="3"/>
  <c r="KV97" i="3"/>
  <c r="KV77" i="3"/>
  <c r="KV78" i="3"/>
  <c r="KV75" i="3"/>
  <c r="KV76" i="3"/>
  <c r="KV79" i="3"/>
  <c r="KV80" i="3"/>
  <c r="KC74" i="4"/>
  <c r="KC44" i="4"/>
  <c r="KC49" i="4"/>
  <c r="KC45" i="4"/>
  <c r="KC46" i="4"/>
  <c r="KC48" i="4"/>
  <c r="KC47" i="4"/>
  <c r="KV74" i="3"/>
  <c r="KV44" i="3"/>
  <c r="KV45" i="3"/>
  <c r="KV46" i="3"/>
  <c r="KV48" i="3"/>
  <c r="KV47" i="3"/>
  <c r="KV49" i="3"/>
  <c r="KC43" i="4"/>
  <c r="KV43" i="3"/>
  <c r="KM55" i="10"/>
  <c r="KV153" i="3"/>
  <c r="KV151" i="3"/>
  <c r="KV149" i="3"/>
  <c r="KV147" i="3"/>
  <c r="KV117" i="3"/>
  <c r="KV118" i="3"/>
  <c r="KM81" i="10"/>
  <c r="KN83" i="10" s="1"/>
  <c r="KM74" i="10"/>
  <c r="KM73" i="10"/>
  <c r="KC151" i="4"/>
  <c r="KC153" i="4"/>
  <c r="KC147" i="4"/>
  <c r="KC149" i="4"/>
  <c r="KC117" i="4"/>
  <c r="KC118" i="4"/>
  <c r="KM12" i="10"/>
  <c r="KM13" i="10"/>
  <c r="KV194" i="3"/>
  <c r="KV193" i="3"/>
  <c r="KV192" i="3"/>
  <c r="KV188" i="3"/>
  <c r="KV187" i="3"/>
  <c r="KV183" i="3"/>
  <c r="KV182" i="3"/>
  <c r="KV181" i="3"/>
  <c r="KV144" i="3"/>
  <c r="KV142" i="3"/>
  <c r="KV137" i="3"/>
  <c r="U188" i="3"/>
  <c r="R170" i="3"/>
  <c r="R161" i="3"/>
  <c r="R172" i="3"/>
  <c r="R173" i="3"/>
  <c r="R157" i="3"/>
  <c r="R175" i="3"/>
  <c r="R174" i="3"/>
  <c r="R169" i="3"/>
  <c r="R168" i="3"/>
  <c r="R167" i="3"/>
  <c r="R166" i="3"/>
  <c r="R171" i="3"/>
  <c r="V188" i="3"/>
  <c r="KC194" i="4"/>
  <c r="KC193" i="4"/>
  <c r="KC188" i="4"/>
  <c r="KC192" i="4"/>
  <c r="KC187" i="4"/>
  <c r="KC183" i="4"/>
  <c r="KC182" i="4"/>
  <c r="KC181" i="4"/>
  <c r="KC137" i="4"/>
  <c r="KC142" i="4"/>
  <c r="KC144" i="4"/>
  <c r="U90" i="3"/>
  <c r="U89" i="3"/>
  <c r="U91" i="3"/>
  <c r="KV91" i="3"/>
  <c r="KV90" i="3"/>
  <c r="KV88" i="3"/>
  <c r="KV89" i="3"/>
  <c r="KV87" i="3"/>
  <c r="KV86" i="3"/>
  <c r="KV85" i="3"/>
  <c r="KC91" i="4"/>
  <c r="KC90" i="4"/>
  <c r="KC89" i="4"/>
  <c r="KC88" i="4"/>
  <c r="KC86" i="4"/>
  <c r="KC87" i="4"/>
  <c r="KC85" i="4"/>
  <c r="KC111" i="4"/>
  <c r="KC110" i="4"/>
  <c r="KC109" i="4"/>
  <c r="KC108" i="4"/>
  <c r="KV111" i="3"/>
  <c r="KV110" i="3"/>
  <c r="KV109" i="3"/>
  <c r="KV108" i="3"/>
  <c r="KV107" i="3"/>
  <c r="KC69" i="4"/>
  <c r="KC107" i="4"/>
  <c r="KC68" i="4"/>
  <c r="KC65" i="4"/>
  <c r="KC66" i="4"/>
  <c r="KC64" i="4"/>
  <c r="KC67" i="4"/>
  <c r="KC63" i="4"/>
  <c r="KC58" i="4"/>
  <c r="KC59" i="4"/>
  <c r="KC57" i="4"/>
  <c r="KC56" i="4"/>
  <c r="KC55" i="4"/>
  <c r="KC54" i="4"/>
  <c r="KC53" i="4"/>
  <c r="KC36" i="4"/>
  <c r="KC34" i="4"/>
  <c r="KC39" i="4"/>
  <c r="KC38" i="4"/>
  <c r="KC35" i="4"/>
  <c r="KC37" i="4"/>
  <c r="KC33" i="4"/>
  <c r="KV64" i="3"/>
  <c r="KV67" i="3"/>
  <c r="KV68" i="3"/>
  <c r="KV66" i="3"/>
  <c r="KV65" i="3"/>
  <c r="KV69" i="3"/>
  <c r="KV63" i="3"/>
  <c r="KV54" i="3"/>
  <c r="KV57" i="3"/>
  <c r="KV55" i="3"/>
  <c r="KV58" i="3"/>
  <c r="KV59" i="3"/>
  <c r="KV56" i="3"/>
  <c r="KV53" i="3"/>
  <c r="KV35" i="3"/>
  <c r="KV34" i="3"/>
  <c r="KV36" i="3"/>
  <c r="KV37" i="3"/>
  <c r="KV38" i="3"/>
  <c r="KV39" i="3"/>
  <c r="KV33" i="3"/>
  <c r="KV16" i="3"/>
  <c r="KV15" i="3"/>
  <c r="KV17" i="3"/>
  <c r="KV14" i="3"/>
  <c r="KV13" i="3"/>
  <c r="KV12" i="3"/>
  <c r="KV11" i="3"/>
  <c r="U11" i="3"/>
  <c r="U107" i="3" s="1"/>
  <c r="V11" i="3"/>
  <c r="V107" i="3" s="1"/>
  <c r="X11" i="3"/>
  <c r="X107" i="3" s="1"/>
  <c r="W11" i="3"/>
  <c r="W107" i="3" s="1"/>
  <c r="Y11" i="3"/>
  <c r="Y107" i="3" s="1"/>
  <c r="Z11" i="3"/>
  <c r="Z107" i="3" s="1"/>
  <c r="AA11" i="3"/>
  <c r="AA107" i="3" s="1"/>
  <c r="AB11" i="3"/>
  <c r="AB107" i="3" s="1"/>
  <c r="AD11" i="3"/>
  <c r="AD107" i="3" s="1"/>
  <c r="AC11" i="3"/>
  <c r="AC107" i="3" s="1"/>
  <c r="AF11" i="3"/>
  <c r="AF107" i="3" s="1"/>
  <c r="AE11" i="3"/>
  <c r="AE107" i="3" s="1"/>
  <c r="AG11" i="3"/>
  <c r="AG107" i="3" s="1"/>
  <c r="U28" i="3"/>
  <c r="U27" i="3"/>
  <c r="U26" i="3"/>
  <c r="R24" i="3"/>
  <c r="R23" i="3"/>
  <c r="R25" i="3"/>
  <c r="V27" i="3"/>
  <c r="V28" i="3"/>
  <c r="W26" i="3"/>
  <c r="Y27" i="3"/>
  <c r="W27" i="3"/>
  <c r="V26" i="3"/>
  <c r="W28" i="3"/>
  <c r="Y28" i="3"/>
  <c r="X28" i="3"/>
  <c r="X27" i="3"/>
  <c r="X26" i="3"/>
  <c r="KV22" i="3"/>
  <c r="KV27" i="3"/>
  <c r="KV26" i="3"/>
  <c r="KV28" i="3"/>
  <c r="KC22" i="4"/>
  <c r="KC16" i="4"/>
  <c r="KC14" i="4"/>
  <c r="KC15" i="4"/>
  <c r="KC11" i="4"/>
  <c r="KC17" i="4"/>
  <c r="KC13" i="4"/>
  <c r="KC12" i="4"/>
  <c r="KC27" i="4"/>
  <c r="KC28" i="4"/>
  <c r="KC26" i="4"/>
  <c r="KD6" i="4"/>
  <c r="KM80" i="10"/>
  <c r="KM79" i="10"/>
  <c r="KM68" i="10"/>
  <c r="KM75" i="10"/>
  <c r="KM59" i="10"/>
  <c r="KM25" i="10"/>
  <c r="KM65" i="10"/>
  <c r="KM24" i="10"/>
  <c r="KM61" i="10"/>
  <c r="KM23" i="10"/>
  <c r="KM15" i="10"/>
  <c r="KM14" i="10"/>
  <c r="KN6" i="10"/>
  <c r="KB116" i="6"/>
  <c r="KC7" i="6"/>
  <c r="KC1" i="6"/>
  <c r="KC102" i="6" l="1"/>
  <c r="KC101" i="6"/>
  <c r="KC99" i="6"/>
  <c r="KC98" i="6"/>
  <c r="KC96" i="6"/>
  <c r="KC100" i="6"/>
  <c r="KC97" i="6"/>
  <c r="KC75" i="6"/>
  <c r="KC76" i="6"/>
  <c r="KC77" i="6"/>
  <c r="KC78" i="6"/>
  <c r="KC79" i="6"/>
  <c r="KC80" i="6"/>
  <c r="KC44" i="6"/>
  <c r="KC74" i="6"/>
  <c r="KC48" i="6"/>
  <c r="KC49" i="6"/>
  <c r="KC46" i="6"/>
  <c r="KC47" i="6"/>
  <c r="KC45" i="6"/>
  <c r="KC43" i="6"/>
  <c r="R165" i="3"/>
  <c r="KV116" i="3"/>
  <c r="KC116" i="4"/>
  <c r="KC108" i="6"/>
  <c r="KC107" i="6"/>
  <c r="KC109" i="6"/>
  <c r="KC111" i="6"/>
  <c r="KC110" i="6"/>
  <c r="KC89" i="6"/>
  <c r="KC90" i="6"/>
  <c r="KC91" i="6"/>
  <c r="KC88" i="6"/>
  <c r="KC87" i="6"/>
  <c r="KC86" i="6"/>
  <c r="KC85" i="6"/>
  <c r="KC151" i="6"/>
  <c r="KC137" i="6"/>
  <c r="KC149" i="6"/>
  <c r="KC153" i="6"/>
  <c r="KC142" i="6"/>
  <c r="KC118" i="6"/>
  <c r="KC147" i="6"/>
  <c r="KC117" i="6"/>
  <c r="AG111" i="3"/>
  <c r="AG153" i="3" s="1"/>
  <c r="AG110" i="3"/>
  <c r="AG109" i="3"/>
  <c r="AG118" i="3" s="1"/>
  <c r="AG151" i="3" s="1"/>
  <c r="AG108" i="3"/>
  <c r="AG117" i="3" s="1"/>
  <c r="AG149" i="3" s="1"/>
  <c r="Y111" i="3"/>
  <c r="Y153" i="3" s="1"/>
  <c r="Y110" i="3"/>
  <c r="Y109" i="3"/>
  <c r="Y118" i="3" s="1"/>
  <c r="Y151" i="3" s="1"/>
  <c r="Y108" i="3"/>
  <c r="Y117" i="3" s="1"/>
  <c r="Y149" i="3" s="1"/>
  <c r="AE111" i="3"/>
  <c r="AE153" i="3" s="1"/>
  <c r="AE110" i="3"/>
  <c r="AE109" i="3"/>
  <c r="AE118" i="3" s="1"/>
  <c r="AE151" i="3" s="1"/>
  <c r="AE108" i="3"/>
  <c r="AE117" i="3" s="1"/>
  <c r="AE149" i="3" s="1"/>
  <c r="W111" i="3"/>
  <c r="W153" i="3" s="1"/>
  <c r="W110" i="3"/>
  <c r="W109" i="3"/>
  <c r="W118" i="3" s="1"/>
  <c r="W151" i="3" s="1"/>
  <c r="W108" i="3"/>
  <c r="W117" i="3" s="1"/>
  <c r="W149" i="3" s="1"/>
  <c r="AF111" i="3"/>
  <c r="AF153" i="3" s="1"/>
  <c r="AF110" i="3"/>
  <c r="AF109" i="3"/>
  <c r="AF118" i="3" s="1"/>
  <c r="AF151" i="3" s="1"/>
  <c r="AF108" i="3"/>
  <c r="AF117" i="3" s="1"/>
  <c r="AF149" i="3" s="1"/>
  <c r="X111" i="3"/>
  <c r="X153" i="3" s="1"/>
  <c r="X110" i="3"/>
  <c r="X109" i="3"/>
  <c r="X118" i="3" s="1"/>
  <c r="X151" i="3" s="1"/>
  <c r="X108" i="3"/>
  <c r="X117" i="3" s="1"/>
  <c r="X149" i="3" s="1"/>
  <c r="AC111" i="3"/>
  <c r="AC153" i="3" s="1"/>
  <c r="AC110" i="3"/>
  <c r="AC109" i="3"/>
  <c r="AC118" i="3" s="1"/>
  <c r="AC151" i="3" s="1"/>
  <c r="AC108" i="3"/>
  <c r="AC117" i="3" s="1"/>
  <c r="AC149" i="3" s="1"/>
  <c r="V111" i="3"/>
  <c r="V153" i="3" s="1"/>
  <c r="V110" i="3"/>
  <c r="V109" i="3"/>
  <c r="V118" i="3" s="1"/>
  <c r="V151" i="3" s="1"/>
  <c r="V108" i="3"/>
  <c r="V117" i="3" s="1"/>
  <c r="V149" i="3" s="1"/>
  <c r="AD111" i="3"/>
  <c r="AD153" i="3" s="1"/>
  <c r="AD110" i="3"/>
  <c r="AD109" i="3"/>
  <c r="AD118" i="3" s="1"/>
  <c r="AD151" i="3" s="1"/>
  <c r="AD108" i="3"/>
  <c r="AD117" i="3" s="1"/>
  <c r="AD149" i="3" s="1"/>
  <c r="R107" i="3"/>
  <c r="U111" i="3"/>
  <c r="U153" i="3" s="1"/>
  <c r="U110" i="3"/>
  <c r="U109" i="3"/>
  <c r="U118" i="3" s="1"/>
  <c r="U151" i="3" s="1"/>
  <c r="U108" i="3"/>
  <c r="U117" i="3" s="1"/>
  <c r="U149" i="3" s="1"/>
  <c r="AB111" i="3"/>
  <c r="AB153" i="3" s="1"/>
  <c r="AB110" i="3"/>
  <c r="AB109" i="3"/>
  <c r="AB118" i="3" s="1"/>
  <c r="AB151" i="3" s="1"/>
  <c r="AB108" i="3"/>
  <c r="AB117" i="3" s="1"/>
  <c r="AB149" i="3" s="1"/>
  <c r="AA111" i="3"/>
  <c r="AA153" i="3" s="1"/>
  <c r="AA110" i="3"/>
  <c r="AA109" i="3"/>
  <c r="AA118" i="3" s="1"/>
  <c r="AA151" i="3" s="1"/>
  <c r="AA108" i="3"/>
  <c r="AA117" i="3" s="1"/>
  <c r="AA149" i="3" s="1"/>
  <c r="Z111" i="3"/>
  <c r="Z153" i="3" s="1"/>
  <c r="Z110" i="3"/>
  <c r="Z109" i="3"/>
  <c r="Z118" i="3" s="1"/>
  <c r="Z151" i="3" s="1"/>
  <c r="Z108" i="3"/>
  <c r="Z117" i="3" s="1"/>
  <c r="Z149" i="3" s="1"/>
  <c r="KC69" i="6"/>
  <c r="KC68" i="6"/>
  <c r="KC67" i="6"/>
  <c r="KC66" i="6"/>
  <c r="KC64" i="6"/>
  <c r="KC65" i="6"/>
  <c r="KC59" i="6"/>
  <c r="KC58" i="6"/>
  <c r="KC56" i="6"/>
  <c r="KC54" i="6"/>
  <c r="KC63" i="6"/>
  <c r="KC53" i="6"/>
  <c r="KC55" i="6"/>
  <c r="KC37" i="6"/>
  <c r="KC57" i="6"/>
  <c r="KC39" i="6"/>
  <c r="KC38" i="6"/>
  <c r="KC36" i="6"/>
  <c r="KC35" i="6"/>
  <c r="KC33" i="6"/>
  <c r="KC17" i="6"/>
  <c r="KC16" i="6"/>
  <c r="KC15" i="6"/>
  <c r="KC34" i="6"/>
  <c r="KC11" i="6"/>
  <c r="KC14" i="6"/>
  <c r="KC12" i="6"/>
  <c r="KC22" i="6"/>
  <c r="KC13" i="6"/>
  <c r="KC28" i="6"/>
  <c r="KC26" i="6"/>
  <c r="KC27" i="6"/>
  <c r="AE12" i="3"/>
  <c r="AE13" i="3"/>
  <c r="AE17" i="3"/>
  <c r="AE16" i="3"/>
  <c r="AE15" i="3"/>
  <c r="AE14" i="3"/>
  <c r="AB13" i="3"/>
  <c r="AB12" i="3"/>
  <c r="AB17" i="3"/>
  <c r="AB15" i="3"/>
  <c r="AB14" i="3"/>
  <c r="AB16" i="3"/>
  <c r="U17" i="3"/>
  <c r="U16" i="3"/>
  <c r="U13" i="3"/>
  <c r="U35" i="3" s="1"/>
  <c r="U45" i="3" s="1"/>
  <c r="U76" i="3" s="1"/>
  <c r="U12" i="3"/>
  <c r="U34" i="3" s="1"/>
  <c r="U44" i="3" s="1"/>
  <c r="U75" i="3" s="1"/>
  <c r="U97" i="3" s="1"/>
  <c r="U14" i="3"/>
  <c r="U36" i="3" s="1"/>
  <c r="U46" i="3" s="1"/>
  <c r="U77" i="3" s="1"/>
  <c r="U15" i="3"/>
  <c r="AA12" i="3"/>
  <c r="AA13" i="3"/>
  <c r="AA17" i="3"/>
  <c r="AA16" i="3"/>
  <c r="AA14" i="3"/>
  <c r="AA15" i="3"/>
  <c r="V22" i="3"/>
  <c r="Z17" i="3"/>
  <c r="Z15" i="3"/>
  <c r="Z16" i="3"/>
  <c r="Z14" i="3"/>
  <c r="Z13" i="3"/>
  <c r="Z12" i="3"/>
  <c r="X15" i="3"/>
  <c r="X14" i="3"/>
  <c r="X13" i="3"/>
  <c r="X12" i="3"/>
  <c r="X17" i="3"/>
  <c r="X16" i="3"/>
  <c r="AF13" i="3"/>
  <c r="AF12" i="3"/>
  <c r="AF14" i="3"/>
  <c r="AF17" i="3"/>
  <c r="AF16" i="3"/>
  <c r="AF15" i="3"/>
  <c r="V13" i="3"/>
  <c r="V16" i="3"/>
  <c r="V14" i="3"/>
  <c r="V17" i="3"/>
  <c r="V12" i="3"/>
  <c r="V15" i="3"/>
  <c r="Y17" i="3"/>
  <c r="Y16" i="3"/>
  <c r="Y15" i="3"/>
  <c r="Y13" i="3"/>
  <c r="Y12" i="3"/>
  <c r="Y14" i="3"/>
  <c r="AC14" i="3"/>
  <c r="AC15" i="3"/>
  <c r="AC17" i="3"/>
  <c r="AC16" i="3"/>
  <c r="AC13" i="3"/>
  <c r="AC12" i="3"/>
  <c r="AG13" i="3"/>
  <c r="AG12" i="3"/>
  <c r="AG17" i="3"/>
  <c r="AG15" i="3"/>
  <c r="AG16" i="3"/>
  <c r="AG14" i="3"/>
  <c r="AD12" i="3"/>
  <c r="AD16" i="3"/>
  <c r="AD17" i="3"/>
  <c r="AD15" i="3"/>
  <c r="AD14" i="3"/>
  <c r="AD13" i="3"/>
  <c r="W14" i="3"/>
  <c r="W13" i="3"/>
  <c r="W12" i="3"/>
  <c r="W17" i="3"/>
  <c r="W16" i="3"/>
  <c r="W15" i="3"/>
  <c r="X22" i="3"/>
  <c r="W22" i="3"/>
  <c r="U22" i="3"/>
  <c r="R11" i="3"/>
  <c r="KM82" i="10"/>
  <c r="KC188" i="6"/>
  <c r="KC192" i="6"/>
  <c r="KC187" i="6"/>
  <c r="KN7" i="10"/>
  <c r="KN54" i="10" s="1"/>
  <c r="KN1" i="10"/>
  <c r="KC193" i="6"/>
  <c r="KC194" i="6"/>
  <c r="KC183" i="6"/>
  <c r="KC182" i="6"/>
  <c r="KC181" i="6"/>
  <c r="KC144" i="6"/>
  <c r="KD6" i="6"/>
  <c r="KD7" i="4"/>
  <c r="KD1" i="4"/>
  <c r="KD101" i="4" l="1"/>
  <c r="KD102" i="4"/>
  <c r="KD100" i="4"/>
  <c r="KD99" i="4"/>
  <c r="KD98" i="4"/>
  <c r="KD96" i="4"/>
  <c r="KD97" i="4"/>
  <c r="KD75" i="4"/>
  <c r="KD77" i="4"/>
  <c r="KD79" i="4"/>
  <c r="KD76" i="4"/>
  <c r="KD78" i="4"/>
  <c r="KD80" i="4"/>
  <c r="KD74" i="4"/>
  <c r="KD44" i="4"/>
  <c r="KD45" i="4"/>
  <c r="KD46" i="4"/>
  <c r="KD48" i="4"/>
  <c r="KD49" i="4"/>
  <c r="KD47" i="4"/>
  <c r="AF28" i="3"/>
  <c r="KD43" i="4"/>
  <c r="U56" i="3"/>
  <c r="U66" i="3" s="1"/>
  <c r="U55" i="3"/>
  <c r="U65" i="3" s="1"/>
  <c r="U54" i="3"/>
  <c r="U64" i="3" s="1"/>
  <c r="U86" i="3" s="1"/>
  <c r="KN55" i="10"/>
  <c r="KD153" i="4"/>
  <c r="KD151" i="4"/>
  <c r="KD149" i="4"/>
  <c r="KD117" i="4"/>
  <c r="KD147" i="4"/>
  <c r="KD118" i="4"/>
  <c r="KN73" i="10"/>
  <c r="KN81" i="10"/>
  <c r="KO83" i="10" s="1"/>
  <c r="KN74" i="10"/>
  <c r="KN13" i="10"/>
  <c r="KN12" i="10"/>
  <c r="R151" i="3"/>
  <c r="R153" i="3"/>
  <c r="KD194" i="4"/>
  <c r="KD193" i="4"/>
  <c r="KD187" i="4"/>
  <c r="KD188" i="4"/>
  <c r="KD192" i="4"/>
  <c r="KD182" i="4"/>
  <c r="KD183" i="4"/>
  <c r="KD181" i="4"/>
  <c r="KD144" i="4"/>
  <c r="KD137" i="4"/>
  <c r="KD142" i="4"/>
  <c r="KD90" i="4"/>
  <c r="KD91" i="4"/>
  <c r="KD89" i="4"/>
  <c r="KD88" i="4"/>
  <c r="KD86" i="4"/>
  <c r="KD87" i="4"/>
  <c r="KD85" i="4"/>
  <c r="KD111" i="4"/>
  <c r="KD110" i="4"/>
  <c r="KD108" i="4"/>
  <c r="KD109" i="4"/>
  <c r="AB27" i="3"/>
  <c r="AF27" i="3"/>
  <c r="AD26" i="3"/>
  <c r="R108" i="3"/>
  <c r="R110" i="3"/>
  <c r="R111" i="3"/>
  <c r="R109" i="3"/>
  <c r="KD69" i="4"/>
  <c r="KD107" i="4"/>
  <c r="KD67" i="4"/>
  <c r="KD65" i="4"/>
  <c r="KD66" i="4"/>
  <c r="KD68" i="4"/>
  <c r="KD64" i="4"/>
  <c r="AE26" i="3"/>
  <c r="KD58" i="4"/>
  <c r="KD63" i="4"/>
  <c r="KD59" i="4"/>
  <c r="KD57" i="4"/>
  <c r="KD55" i="4"/>
  <c r="KD56" i="4"/>
  <c r="KD38" i="4"/>
  <c r="KD54" i="4"/>
  <c r="KD53" i="4"/>
  <c r="KD39" i="4"/>
  <c r="KD36" i="4"/>
  <c r="KD37" i="4"/>
  <c r="KD34" i="4"/>
  <c r="KD35" i="4"/>
  <c r="KD33" i="4"/>
  <c r="AB28" i="3"/>
  <c r="AE27" i="3"/>
  <c r="V35" i="3"/>
  <c r="V45" i="3" s="1"/>
  <c r="V76" i="3" s="1"/>
  <c r="U98" i="3" s="1"/>
  <c r="V34" i="3"/>
  <c r="Z27" i="3"/>
  <c r="U38" i="3"/>
  <c r="U48" i="3" s="1"/>
  <c r="U79" i="3" s="1"/>
  <c r="Z28" i="3"/>
  <c r="U39" i="3"/>
  <c r="U49" i="3" s="1"/>
  <c r="U80" i="3" s="1"/>
  <c r="Y26" i="3"/>
  <c r="Y22" i="3" s="1"/>
  <c r="U37" i="3"/>
  <c r="U47" i="3" s="1"/>
  <c r="U78" i="3" s="1"/>
  <c r="V36" i="3"/>
  <c r="V46" i="3" s="1"/>
  <c r="V77" i="3" s="1"/>
  <c r="U99" i="3" s="1"/>
  <c r="AD27" i="3"/>
  <c r="R12" i="3"/>
  <c r="AA26" i="3"/>
  <c r="R16" i="3"/>
  <c r="AA27" i="3"/>
  <c r="AE28" i="3"/>
  <c r="AB26" i="3"/>
  <c r="R14" i="3"/>
  <c r="AF26" i="3"/>
  <c r="AC27" i="3"/>
  <c r="AC26" i="3"/>
  <c r="AC28" i="3"/>
  <c r="R13" i="3"/>
  <c r="AD28" i="3"/>
  <c r="Z26" i="3"/>
  <c r="R15" i="3"/>
  <c r="R17" i="3"/>
  <c r="AA28" i="3"/>
  <c r="KD22" i="4"/>
  <c r="KD16" i="4"/>
  <c r="KD17" i="4"/>
  <c r="KD15" i="4"/>
  <c r="KD13" i="4"/>
  <c r="KD14" i="4"/>
  <c r="KD11" i="4"/>
  <c r="KD12" i="4"/>
  <c r="KD28" i="4"/>
  <c r="KD27" i="4"/>
  <c r="KD26" i="4"/>
  <c r="KE6" i="4"/>
  <c r="KN80" i="10"/>
  <c r="KN79" i="10"/>
  <c r="KN68" i="10"/>
  <c r="KN75" i="10"/>
  <c r="KN24" i="10"/>
  <c r="KN61" i="10"/>
  <c r="KN59" i="10"/>
  <c r="KN25" i="10"/>
  <c r="KN65" i="10"/>
  <c r="KN23" i="10"/>
  <c r="KN15" i="10"/>
  <c r="KN14" i="10"/>
  <c r="KO6" i="10"/>
  <c r="KC116" i="6"/>
  <c r="KD7" i="6"/>
  <c r="KD1" i="6"/>
  <c r="AF22" i="3" l="1"/>
  <c r="KD101" i="6"/>
  <c r="KD102" i="6"/>
  <c r="KD100" i="6"/>
  <c r="KD99" i="6"/>
  <c r="KD98" i="6"/>
  <c r="KD96" i="6"/>
  <c r="KD97" i="6"/>
  <c r="KD75" i="6"/>
  <c r="KD79" i="6"/>
  <c r="KD77" i="6"/>
  <c r="KD78" i="6"/>
  <c r="KD80" i="6"/>
  <c r="KD76" i="6"/>
  <c r="KD74" i="6"/>
  <c r="KD45" i="6"/>
  <c r="KD46" i="6"/>
  <c r="KD44" i="6"/>
  <c r="KD48" i="6"/>
  <c r="KD49" i="6"/>
  <c r="KD47" i="6"/>
  <c r="U87" i="3"/>
  <c r="U88" i="3"/>
  <c r="V54" i="3"/>
  <c r="V64" i="3" s="1"/>
  <c r="V86" i="3" s="1"/>
  <c r="V44" i="3"/>
  <c r="V75" i="3" s="1"/>
  <c r="KD43" i="6"/>
  <c r="U58" i="3"/>
  <c r="U68" i="3" s="1"/>
  <c r="U57" i="3"/>
  <c r="U67" i="3" s="1"/>
  <c r="AB116" i="3"/>
  <c r="AG116" i="3"/>
  <c r="AD116" i="3"/>
  <c r="W116" i="3"/>
  <c r="AE116" i="3"/>
  <c r="Y116" i="3"/>
  <c r="U116" i="3"/>
  <c r="Z116" i="3"/>
  <c r="AF116" i="3"/>
  <c r="X116" i="3"/>
  <c r="AA116" i="3"/>
  <c r="V116" i="3"/>
  <c r="AC116" i="3"/>
  <c r="KD116" i="4"/>
  <c r="KD107" i="6"/>
  <c r="KD108" i="6"/>
  <c r="KD109" i="6"/>
  <c r="KD110" i="6"/>
  <c r="KD111" i="6"/>
  <c r="KD90" i="6"/>
  <c r="KD91" i="6"/>
  <c r="KD89" i="6"/>
  <c r="KD88" i="6"/>
  <c r="KD87" i="6"/>
  <c r="KD86" i="6"/>
  <c r="KD85" i="6"/>
  <c r="KD151" i="6"/>
  <c r="KD137" i="6"/>
  <c r="KD149" i="6"/>
  <c r="KD153" i="6"/>
  <c r="KD118" i="6"/>
  <c r="KD142" i="6"/>
  <c r="KD147" i="6"/>
  <c r="KD117" i="6"/>
  <c r="AE22" i="3"/>
  <c r="R114" i="3"/>
  <c r="KD69" i="6"/>
  <c r="KD68" i="6"/>
  <c r="KD67" i="6"/>
  <c r="KD66" i="6"/>
  <c r="KD65" i="6"/>
  <c r="KD64" i="6"/>
  <c r="AB22" i="3"/>
  <c r="KD59" i="6"/>
  <c r="KD63" i="6"/>
  <c r="KD58" i="6"/>
  <c r="KD56" i="6"/>
  <c r="KD54" i="6"/>
  <c r="KD53" i="6"/>
  <c r="KD37" i="6"/>
  <c r="KD57" i="6"/>
  <c r="KD39" i="6"/>
  <c r="KD38" i="6"/>
  <c r="KD36" i="6"/>
  <c r="KD35" i="6"/>
  <c r="KD33" i="6"/>
  <c r="KD34" i="6"/>
  <c r="KD17" i="6"/>
  <c r="KD16" i="6"/>
  <c r="KD15" i="6"/>
  <c r="KD55" i="6"/>
  <c r="KD14" i="6"/>
  <c r="KD12" i="6"/>
  <c r="KD22" i="6"/>
  <c r="KD13" i="6"/>
  <c r="KD11" i="6"/>
  <c r="KD26" i="6"/>
  <c r="KD28" i="6"/>
  <c r="KD27" i="6"/>
  <c r="V39" i="3"/>
  <c r="V49" i="3" s="1"/>
  <c r="V80" i="3" s="1"/>
  <c r="U102" i="3" s="1"/>
  <c r="U59" i="3"/>
  <c r="U69" i="3" s="1"/>
  <c r="W36" i="3"/>
  <c r="W46" i="3" s="1"/>
  <c r="W77" i="3" s="1"/>
  <c r="V99" i="3" s="1"/>
  <c r="V56" i="3"/>
  <c r="V66" i="3" s="1"/>
  <c r="W35" i="3"/>
  <c r="W45" i="3" s="1"/>
  <c r="W76" i="3" s="1"/>
  <c r="V98" i="3" s="1"/>
  <c r="V55" i="3"/>
  <c r="V65" i="3" s="1"/>
  <c r="V37" i="3"/>
  <c r="V47" i="3" s="1"/>
  <c r="V78" i="3" s="1"/>
  <c r="U100" i="3" s="1"/>
  <c r="V38" i="3"/>
  <c r="V48" i="3" s="1"/>
  <c r="V79" i="3" s="1"/>
  <c r="U101" i="3" s="1"/>
  <c r="U33" i="3"/>
  <c r="W34" i="3"/>
  <c r="AD22" i="3"/>
  <c r="AG28" i="3"/>
  <c r="R28" i="3" s="1"/>
  <c r="AA22" i="3"/>
  <c r="AG26" i="3"/>
  <c r="R26" i="3" s="1"/>
  <c r="R20" i="3"/>
  <c r="Z22" i="3"/>
  <c r="AC22" i="3"/>
  <c r="AG27" i="3"/>
  <c r="R27" i="3" s="1"/>
  <c r="KN82" i="10"/>
  <c r="KD192" i="6"/>
  <c r="KD187" i="6"/>
  <c r="KD188" i="6"/>
  <c r="KO1" i="10"/>
  <c r="KO7" i="10"/>
  <c r="KO54" i="10" s="1"/>
  <c r="KD193" i="6"/>
  <c r="KD194" i="6"/>
  <c r="KD183" i="6"/>
  <c r="KD182" i="6"/>
  <c r="KD181" i="6"/>
  <c r="KD144" i="6"/>
  <c r="KE6" i="6"/>
  <c r="KE7" i="4"/>
  <c r="KE1" i="4"/>
  <c r="KE102" i="4" l="1"/>
  <c r="KE100" i="4"/>
  <c r="KE101" i="4"/>
  <c r="KE99" i="4"/>
  <c r="KE98" i="4"/>
  <c r="KE75" i="4"/>
  <c r="KE97" i="4"/>
  <c r="KE96" i="4"/>
  <c r="KE80" i="4"/>
  <c r="KE79" i="4"/>
  <c r="KE76" i="4"/>
  <c r="KE78" i="4"/>
  <c r="KE77" i="4"/>
  <c r="U96" i="3"/>
  <c r="KE45" i="4"/>
  <c r="KE47" i="4"/>
  <c r="KE74" i="4"/>
  <c r="KE44" i="4"/>
  <c r="KE46" i="4"/>
  <c r="KE49" i="4"/>
  <c r="KE48" i="4"/>
  <c r="U85" i="3"/>
  <c r="U192" i="3" s="1"/>
  <c r="V90" i="3"/>
  <c r="V87" i="3"/>
  <c r="V88" i="3"/>
  <c r="V91" i="3"/>
  <c r="V89" i="3"/>
  <c r="U74" i="3"/>
  <c r="W54" i="3"/>
  <c r="W64" i="3" s="1"/>
  <c r="W86" i="3" s="1"/>
  <c r="W44" i="3"/>
  <c r="W75" i="3" s="1"/>
  <c r="V97" i="3" s="1"/>
  <c r="KE43" i="4"/>
  <c r="U43" i="3"/>
  <c r="KO55" i="10"/>
  <c r="KE153" i="4"/>
  <c r="KE151" i="4"/>
  <c r="KE117" i="4"/>
  <c r="KE147" i="4"/>
  <c r="KE118" i="4"/>
  <c r="KE149" i="4"/>
  <c r="KO73" i="10"/>
  <c r="KO81" i="10"/>
  <c r="KP83" i="10" s="1"/>
  <c r="KO74" i="10"/>
  <c r="KO13" i="10"/>
  <c r="KO12" i="10"/>
  <c r="R149" i="3"/>
  <c r="KE194" i="4"/>
  <c r="KE193" i="4"/>
  <c r="KE188" i="4"/>
  <c r="KE192" i="4"/>
  <c r="KE187" i="4"/>
  <c r="KE182" i="4"/>
  <c r="KE183" i="4"/>
  <c r="KE181" i="4"/>
  <c r="KE142" i="4"/>
  <c r="KE144" i="4"/>
  <c r="KE137" i="4"/>
  <c r="KE91" i="4"/>
  <c r="KE90" i="4"/>
  <c r="KE89" i="4"/>
  <c r="KE88" i="4"/>
  <c r="KE87" i="4"/>
  <c r="KE85" i="4"/>
  <c r="KE86" i="4"/>
  <c r="KE111" i="4"/>
  <c r="KE108" i="4"/>
  <c r="KE109" i="4"/>
  <c r="KE110" i="4"/>
  <c r="KE107" i="4"/>
  <c r="KE68" i="4"/>
  <c r="KE65" i="4"/>
  <c r="KE66" i="4"/>
  <c r="KE67" i="4"/>
  <c r="KE69" i="4"/>
  <c r="KE64" i="4"/>
  <c r="KE63" i="4"/>
  <c r="KE59" i="4"/>
  <c r="KE58" i="4"/>
  <c r="KE57" i="4"/>
  <c r="KE55" i="4"/>
  <c r="KE56" i="4"/>
  <c r="KE54" i="4"/>
  <c r="KE53" i="4"/>
  <c r="KE39" i="4"/>
  <c r="KE38" i="4"/>
  <c r="KE37" i="4"/>
  <c r="KE35" i="4"/>
  <c r="KE33" i="4"/>
  <c r="KE36" i="4"/>
  <c r="KE34" i="4"/>
  <c r="U53" i="3"/>
  <c r="U147" i="3" s="1"/>
  <c r="U63" i="3"/>
  <c r="W37" i="3"/>
  <c r="W47" i="3" s="1"/>
  <c r="W78" i="3" s="1"/>
  <c r="V100" i="3" s="1"/>
  <c r="V57" i="3"/>
  <c r="V67" i="3" s="1"/>
  <c r="X35" i="3"/>
  <c r="X45" i="3" s="1"/>
  <c r="X76" i="3" s="1"/>
  <c r="W98" i="3" s="1"/>
  <c r="W55" i="3"/>
  <c r="W65" i="3" s="1"/>
  <c r="X36" i="3"/>
  <c r="X46" i="3" s="1"/>
  <c r="X77" i="3" s="1"/>
  <c r="W99" i="3" s="1"/>
  <c r="W56" i="3"/>
  <c r="W39" i="3"/>
  <c r="W49" i="3" s="1"/>
  <c r="W80" i="3" s="1"/>
  <c r="V102" i="3" s="1"/>
  <c r="V59" i="3"/>
  <c r="V69" i="3" s="1"/>
  <c r="W38" i="3"/>
  <c r="W48" i="3" s="1"/>
  <c r="W79" i="3" s="1"/>
  <c r="V101" i="3" s="1"/>
  <c r="V58" i="3"/>
  <c r="V68" i="3" s="1"/>
  <c r="V33" i="3"/>
  <c r="X34" i="3"/>
  <c r="AG22" i="3"/>
  <c r="R22" i="3" s="1"/>
  <c r="R31" i="3" s="1"/>
  <c r="KE27" i="4"/>
  <c r="KE22" i="4"/>
  <c r="KE15" i="4"/>
  <c r="KE13" i="4"/>
  <c r="KE16" i="4"/>
  <c r="KE17" i="4"/>
  <c r="KE12" i="4"/>
  <c r="KE14" i="4"/>
  <c r="KE11" i="4"/>
  <c r="KE28" i="4"/>
  <c r="KE26" i="4"/>
  <c r="KF6" i="4"/>
  <c r="KO79" i="10"/>
  <c r="KO80" i="10"/>
  <c r="KO68" i="10"/>
  <c r="KO75" i="10"/>
  <c r="KO59" i="10"/>
  <c r="KO25" i="10"/>
  <c r="KO24" i="10"/>
  <c r="KO61" i="10"/>
  <c r="KO65" i="10"/>
  <c r="KO23" i="10"/>
  <c r="KO15" i="10"/>
  <c r="KO14" i="10"/>
  <c r="KP6" i="10"/>
  <c r="KD116" i="6"/>
  <c r="KE7" i="6"/>
  <c r="KE1" i="6"/>
  <c r="KE102" i="6" l="1"/>
  <c r="KE101" i="6"/>
  <c r="KE99" i="6"/>
  <c r="KE100" i="6"/>
  <c r="KE97" i="6"/>
  <c r="KE96" i="6"/>
  <c r="KE98" i="6"/>
  <c r="KE75" i="6"/>
  <c r="KE76" i="6"/>
  <c r="KE77" i="6"/>
  <c r="KE78" i="6"/>
  <c r="KE79" i="6"/>
  <c r="KE80" i="6"/>
  <c r="V85" i="3"/>
  <c r="V96" i="3"/>
  <c r="KE74" i="6"/>
  <c r="KE45" i="6"/>
  <c r="KE46" i="6"/>
  <c r="KE47" i="6"/>
  <c r="KE44" i="6"/>
  <c r="KE48" i="6"/>
  <c r="KE49" i="6"/>
  <c r="W87" i="3"/>
  <c r="W90" i="3"/>
  <c r="W89" i="3"/>
  <c r="V74" i="3"/>
  <c r="W91" i="3"/>
  <c r="X54" i="3"/>
  <c r="X64" i="3" s="1"/>
  <c r="X86" i="3" s="1"/>
  <c r="X44" i="3"/>
  <c r="X75" i="3" s="1"/>
  <c r="W97" i="3" s="1"/>
  <c r="KE43" i="6"/>
  <c r="V43" i="3"/>
  <c r="W66" i="3"/>
  <c r="U181" i="3"/>
  <c r="U137" i="3"/>
  <c r="U142" i="3" s="1"/>
  <c r="U187" i="3"/>
  <c r="KE116" i="4"/>
  <c r="KE107" i="6"/>
  <c r="KE108" i="6"/>
  <c r="KE109" i="6"/>
  <c r="KE110" i="6"/>
  <c r="KE111" i="6"/>
  <c r="KE90" i="6"/>
  <c r="KE91" i="6"/>
  <c r="KE89" i="6"/>
  <c r="KE88" i="6"/>
  <c r="KE87" i="6"/>
  <c r="KE86" i="6"/>
  <c r="KE85" i="6"/>
  <c r="KE151" i="6"/>
  <c r="KE137" i="6"/>
  <c r="KE149" i="6"/>
  <c r="KE153" i="6"/>
  <c r="KE142" i="6"/>
  <c r="KE118" i="6"/>
  <c r="KE147" i="6"/>
  <c r="KE117" i="6"/>
  <c r="KE69" i="6"/>
  <c r="KE68" i="6"/>
  <c r="KE67" i="6"/>
  <c r="KE66" i="6"/>
  <c r="KE64" i="6"/>
  <c r="KE65" i="6"/>
  <c r="KE63" i="6"/>
  <c r="KE56" i="6"/>
  <c r="KE58" i="6"/>
  <c r="KE59" i="6"/>
  <c r="KE57" i="6"/>
  <c r="KE54" i="6"/>
  <c r="KE53" i="6"/>
  <c r="KE55" i="6"/>
  <c r="KE39" i="6"/>
  <c r="KE38" i="6"/>
  <c r="KE36" i="6"/>
  <c r="KE37" i="6"/>
  <c r="KE34" i="6"/>
  <c r="KE35" i="6"/>
  <c r="KE33" i="6"/>
  <c r="KE17" i="6"/>
  <c r="KE16" i="6"/>
  <c r="KE15" i="6"/>
  <c r="KE14" i="6"/>
  <c r="KE13" i="6"/>
  <c r="KE12" i="6"/>
  <c r="KE11" i="6"/>
  <c r="KE22" i="6"/>
  <c r="KE28" i="6"/>
  <c r="KE26" i="6"/>
  <c r="KE27" i="6"/>
  <c r="V63" i="3"/>
  <c r="W33" i="3"/>
  <c r="X39" i="3"/>
  <c r="X49" i="3" s="1"/>
  <c r="X80" i="3" s="1"/>
  <c r="W102" i="3" s="1"/>
  <c r="W59" i="3"/>
  <c r="Y36" i="3"/>
  <c r="Y46" i="3" s="1"/>
  <c r="Y77" i="3" s="1"/>
  <c r="X99" i="3" s="1"/>
  <c r="X56" i="3"/>
  <c r="X66" i="3" s="1"/>
  <c r="Y35" i="3"/>
  <c r="Y45" i="3" s="1"/>
  <c r="Y76" i="3" s="1"/>
  <c r="X98" i="3" s="1"/>
  <c r="X55" i="3"/>
  <c r="X65" i="3" s="1"/>
  <c r="X38" i="3"/>
  <c r="X48" i="3" s="1"/>
  <c r="X79" i="3" s="1"/>
  <c r="W101" i="3" s="1"/>
  <c r="W58" i="3"/>
  <c r="W68" i="3" s="1"/>
  <c r="X37" i="3"/>
  <c r="X47" i="3" s="1"/>
  <c r="X78" i="3" s="1"/>
  <c r="W100" i="3" s="1"/>
  <c r="W57" i="3"/>
  <c r="W67" i="3" s="1"/>
  <c r="V53" i="3"/>
  <c r="V147" i="3" s="1"/>
  <c r="Y34" i="3"/>
  <c r="KO82" i="10"/>
  <c r="KE192" i="6"/>
  <c r="KE188" i="6"/>
  <c r="KE187" i="6"/>
  <c r="KP1" i="10"/>
  <c r="KP7" i="10"/>
  <c r="KP54" i="10" s="1"/>
  <c r="KE193" i="6"/>
  <c r="KE194" i="6"/>
  <c r="KE183" i="6"/>
  <c r="KE182" i="6"/>
  <c r="KE181" i="6"/>
  <c r="KE144" i="6"/>
  <c r="KF6" i="6"/>
  <c r="KF7" i="4"/>
  <c r="KF1" i="4"/>
  <c r="V192" i="3" l="1"/>
  <c r="KF102" i="4"/>
  <c r="KF101" i="4"/>
  <c r="KF99" i="4"/>
  <c r="KF100" i="4"/>
  <c r="KF98" i="4"/>
  <c r="KF97" i="4"/>
  <c r="KF96" i="4"/>
  <c r="KF77" i="4"/>
  <c r="KF80" i="4"/>
  <c r="KF75" i="4"/>
  <c r="KF79" i="4"/>
  <c r="KF76" i="4"/>
  <c r="KF78" i="4"/>
  <c r="W96" i="3"/>
  <c r="KF74" i="4"/>
  <c r="KF46" i="4"/>
  <c r="KF45" i="4"/>
  <c r="KF48" i="4"/>
  <c r="KF47" i="4"/>
  <c r="KF44" i="4"/>
  <c r="KF49" i="4"/>
  <c r="X89" i="3"/>
  <c r="X90" i="3"/>
  <c r="X87" i="3"/>
  <c r="W88" i="3"/>
  <c r="W85" i="3" s="1"/>
  <c r="X88" i="3"/>
  <c r="Y54" i="3"/>
  <c r="Y64" i="3" s="1"/>
  <c r="Y86" i="3" s="1"/>
  <c r="Y44" i="3"/>
  <c r="Y75" i="3" s="1"/>
  <c r="X97" i="3" s="1"/>
  <c r="KF43" i="4"/>
  <c r="W43" i="3"/>
  <c r="KP55" i="10"/>
  <c r="KF151" i="4"/>
  <c r="KF147" i="4"/>
  <c r="KF149" i="4"/>
  <c r="KF153" i="4"/>
  <c r="KF118" i="4"/>
  <c r="KF117" i="4"/>
  <c r="KP73" i="10"/>
  <c r="KP81" i="10"/>
  <c r="KQ83" i="10" s="1"/>
  <c r="KP74" i="10"/>
  <c r="KP12" i="10"/>
  <c r="KP13" i="10"/>
  <c r="V187" i="3"/>
  <c r="X188" i="3" s="1"/>
  <c r="W188" i="3"/>
  <c r="W192" i="3" s="1"/>
  <c r="V137" i="3"/>
  <c r="V142" i="3" s="1"/>
  <c r="V181" i="3"/>
  <c r="U144" i="3"/>
  <c r="U182" i="3" s="1"/>
  <c r="KF194" i="4"/>
  <c r="KF193" i="4"/>
  <c r="KF192" i="4"/>
  <c r="KF188" i="4"/>
  <c r="KF187" i="4"/>
  <c r="KF183" i="4"/>
  <c r="KF182" i="4"/>
  <c r="KF181" i="4"/>
  <c r="KF144" i="4"/>
  <c r="KF142" i="4"/>
  <c r="KF137" i="4"/>
  <c r="KF91" i="4"/>
  <c r="KF90" i="4"/>
  <c r="KF89" i="4"/>
  <c r="KF88" i="4"/>
  <c r="KF87" i="4"/>
  <c r="KF85" i="4"/>
  <c r="KF86" i="4"/>
  <c r="KF111" i="4"/>
  <c r="KF109" i="4"/>
  <c r="KF110" i="4"/>
  <c r="KF108" i="4"/>
  <c r="KF69" i="4"/>
  <c r="KF107" i="4"/>
  <c r="KF67" i="4"/>
  <c r="KF66" i="4"/>
  <c r="KF68" i="4"/>
  <c r="KF65" i="4"/>
  <c r="KF64" i="4"/>
  <c r="KF63" i="4"/>
  <c r="KF59" i="4"/>
  <c r="KF58" i="4"/>
  <c r="KF56" i="4"/>
  <c r="KF57" i="4"/>
  <c r="KF55" i="4"/>
  <c r="KF54" i="4"/>
  <c r="KF53" i="4"/>
  <c r="KF39" i="4"/>
  <c r="KF38" i="4"/>
  <c r="KF37" i="4"/>
  <c r="KF36" i="4"/>
  <c r="KF33" i="4"/>
  <c r="KF34" i="4"/>
  <c r="KF35" i="4"/>
  <c r="X33" i="3"/>
  <c r="W69" i="3"/>
  <c r="Y38" i="3"/>
  <c r="Y48" i="3" s="1"/>
  <c r="Y79" i="3" s="1"/>
  <c r="X101" i="3" s="1"/>
  <c r="X58" i="3"/>
  <c r="X68" i="3" s="1"/>
  <c r="Z35" i="3"/>
  <c r="Z45" i="3" s="1"/>
  <c r="Z76" i="3" s="1"/>
  <c r="Y98" i="3" s="1"/>
  <c r="Y55" i="3"/>
  <c r="Y65" i="3" s="1"/>
  <c r="Z36" i="3"/>
  <c r="Z46" i="3" s="1"/>
  <c r="Z77" i="3" s="1"/>
  <c r="Y99" i="3" s="1"/>
  <c r="Y56" i="3"/>
  <c r="Y66" i="3" s="1"/>
  <c r="Y37" i="3"/>
  <c r="Y47" i="3" s="1"/>
  <c r="Y78" i="3" s="1"/>
  <c r="X100" i="3" s="1"/>
  <c r="X57" i="3"/>
  <c r="X67" i="3" s="1"/>
  <c r="Y39" i="3"/>
  <c r="Y49" i="3" s="1"/>
  <c r="Y80" i="3" s="1"/>
  <c r="X102" i="3" s="1"/>
  <c r="X59" i="3"/>
  <c r="X69" i="3" s="1"/>
  <c r="W53" i="3"/>
  <c r="W147" i="3" s="1"/>
  <c r="Z34" i="3"/>
  <c r="KF26" i="4"/>
  <c r="KF17" i="4"/>
  <c r="KF16" i="4"/>
  <c r="KF15" i="4"/>
  <c r="KF13" i="4"/>
  <c r="KF14" i="4"/>
  <c r="KF12" i="4"/>
  <c r="KF22" i="4"/>
  <c r="KF11" i="4"/>
  <c r="KF28" i="4"/>
  <c r="KF27" i="4"/>
  <c r="KG6" i="4"/>
  <c r="KP80" i="10"/>
  <c r="KP79" i="10"/>
  <c r="KP68" i="10"/>
  <c r="KP75" i="10"/>
  <c r="KP61" i="10"/>
  <c r="KP59" i="10"/>
  <c r="KP25" i="10"/>
  <c r="KP24" i="10"/>
  <c r="KP65" i="10"/>
  <c r="KP23" i="10"/>
  <c r="KP15" i="10"/>
  <c r="KP14" i="10"/>
  <c r="KQ6" i="10"/>
  <c r="KE116" i="6"/>
  <c r="KF7" i="6"/>
  <c r="KF1" i="6"/>
  <c r="KF102" i="6" l="1"/>
  <c r="KF100" i="6"/>
  <c r="KF101" i="6"/>
  <c r="KF99" i="6"/>
  <c r="KF97" i="6"/>
  <c r="KF98" i="6"/>
  <c r="KF96" i="6"/>
  <c r="KF75" i="6"/>
  <c r="KF76" i="6"/>
  <c r="KF80" i="6"/>
  <c r="KF77" i="6"/>
  <c r="KF78" i="6"/>
  <c r="KF79" i="6"/>
  <c r="X96" i="3"/>
  <c r="KF74" i="6"/>
  <c r="KF44" i="6"/>
  <c r="KF45" i="6"/>
  <c r="KF46" i="6"/>
  <c r="KF47" i="6"/>
  <c r="KF48" i="6"/>
  <c r="KF49" i="6"/>
  <c r="Y90" i="3"/>
  <c r="Y89" i="3"/>
  <c r="X74" i="3"/>
  <c r="X91" i="3"/>
  <c r="X85" i="3" s="1"/>
  <c r="X192" i="3" s="1"/>
  <c r="W74" i="3"/>
  <c r="Y88" i="3"/>
  <c r="Y87" i="3"/>
  <c r="Z54" i="3"/>
  <c r="Z64" i="3" s="1"/>
  <c r="Z86" i="3" s="1"/>
  <c r="Z44" i="3"/>
  <c r="Z75" i="3" s="1"/>
  <c r="Y97" i="3" s="1"/>
  <c r="KF43" i="6"/>
  <c r="X43" i="3"/>
  <c r="Y91" i="3"/>
  <c r="U193" i="3"/>
  <c r="W187" i="3"/>
  <c r="U183" i="3"/>
  <c r="V144" i="3"/>
  <c r="V193" i="3" s="1"/>
  <c r="KF116" i="4"/>
  <c r="KF107" i="6"/>
  <c r="KF108" i="6"/>
  <c r="KF110" i="6"/>
  <c r="KF109" i="6"/>
  <c r="KF111" i="6"/>
  <c r="KF91" i="6"/>
  <c r="KF89" i="6"/>
  <c r="KF88" i="6"/>
  <c r="KF90" i="6"/>
  <c r="KF87" i="6"/>
  <c r="KF86" i="6"/>
  <c r="KF85" i="6"/>
  <c r="KF151" i="6"/>
  <c r="KF137" i="6"/>
  <c r="KF149" i="6"/>
  <c r="KF153" i="6"/>
  <c r="KF142" i="6"/>
  <c r="KF118" i="6"/>
  <c r="KF147" i="6"/>
  <c r="KF117" i="6"/>
  <c r="KF69" i="6"/>
  <c r="KF68" i="6"/>
  <c r="KF67" i="6"/>
  <c r="KF66" i="6"/>
  <c r="KF65" i="6"/>
  <c r="KF64" i="6"/>
  <c r="KF63" i="6"/>
  <c r="KF59" i="6"/>
  <c r="KF58" i="6"/>
  <c r="KF57" i="6"/>
  <c r="KF56" i="6"/>
  <c r="KF53" i="6"/>
  <c r="KF55" i="6"/>
  <c r="KF54" i="6"/>
  <c r="KF38" i="6"/>
  <c r="KF39" i="6"/>
  <c r="KF35" i="6"/>
  <c r="KF33" i="6"/>
  <c r="KF36" i="6"/>
  <c r="KF17" i="6"/>
  <c r="KF16" i="6"/>
  <c r="KF34" i="6"/>
  <c r="KF37" i="6"/>
  <c r="KF15" i="6"/>
  <c r="KF14" i="6"/>
  <c r="KF13" i="6"/>
  <c r="KF12" i="6"/>
  <c r="KF11" i="6"/>
  <c r="KF22" i="6"/>
  <c r="KF28" i="6"/>
  <c r="KF27" i="6"/>
  <c r="KF26" i="6"/>
  <c r="W63" i="3"/>
  <c r="X63" i="3"/>
  <c r="Y57" i="3"/>
  <c r="Y67" i="3" s="1"/>
  <c r="Z37" i="3"/>
  <c r="Z47" i="3" s="1"/>
  <c r="Z78" i="3" s="1"/>
  <c r="Y100" i="3" s="1"/>
  <c r="Y33" i="3"/>
  <c r="AA36" i="3"/>
  <c r="AA46" i="3" s="1"/>
  <c r="AA77" i="3" s="1"/>
  <c r="Z99" i="3" s="1"/>
  <c r="Z56" i="3"/>
  <c r="Z66" i="3" s="1"/>
  <c r="AA35" i="3"/>
  <c r="AA45" i="3" s="1"/>
  <c r="AA76" i="3" s="1"/>
  <c r="Z98" i="3" s="1"/>
  <c r="Z55" i="3"/>
  <c r="Z65" i="3" s="1"/>
  <c r="Y59" i="3"/>
  <c r="Z39" i="3"/>
  <c r="Z49" i="3" s="1"/>
  <c r="Z80" i="3" s="1"/>
  <c r="Y102" i="3" s="1"/>
  <c r="Z38" i="3"/>
  <c r="Z48" i="3" s="1"/>
  <c r="Z79" i="3" s="1"/>
  <c r="Y101" i="3" s="1"/>
  <c r="Y58" i="3"/>
  <c r="Y68" i="3" s="1"/>
  <c r="X53" i="3"/>
  <c r="X147" i="3" s="1"/>
  <c r="AA34" i="3"/>
  <c r="KP82" i="10"/>
  <c r="KF192" i="6"/>
  <c r="KF188" i="6"/>
  <c r="KF187" i="6"/>
  <c r="KQ1" i="10"/>
  <c r="KQ7" i="10"/>
  <c r="KQ54" i="10" s="1"/>
  <c r="KF193" i="6"/>
  <c r="KF194" i="6"/>
  <c r="KF182" i="6"/>
  <c r="KF181" i="6"/>
  <c r="KF183" i="6"/>
  <c r="KF144" i="6"/>
  <c r="KG6" i="6"/>
  <c r="KG1" i="4"/>
  <c r="KG7" i="4"/>
  <c r="KG102" i="4" l="1"/>
  <c r="KG100" i="4"/>
  <c r="KG101" i="4"/>
  <c r="KG99" i="4"/>
  <c r="KG98" i="4"/>
  <c r="KG97" i="4"/>
  <c r="KG96" i="4"/>
  <c r="KG75" i="4"/>
  <c r="KG76" i="4"/>
  <c r="KG77" i="4"/>
  <c r="KG80" i="4"/>
  <c r="KG79" i="4"/>
  <c r="KG78" i="4"/>
  <c r="Y85" i="3"/>
  <c r="Y96" i="3"/>
  <c r="KG74" i="4"/>
  <c r="KG44" i="4"/>
  <c r="KG45" i="4"/>
  <c r="KG49" i="4"/>
  <c r="KG48" i="4"/>
  <c r="KG47" i="4"/>
  <c r="KG46" i="4"/>
  <c r="Z90" i="3"/>
  <c r="Z89" i="3"/>
  <c r="Z88" i="3"/>
  <c r="Z87" i="3"/>
  <c r="AA54" i="3"/>
  <c r="AA64" i="3" s="1"/>
  <c r="AA86" i="3" s="1"/>
  <c r="AA44" i="3"/>
  <c r="AA75" i="3" s="1"/>
  <c r="Z97" i="3" s="1"/>
  <c r="KG43" i="4"/>
  <c r="Y43" i="3"/>
  <c r="V182" i="3"/>
  <c r="V183" i="3" s="1"/>
  <c r="KQ55" i="10"/>
  <c r="KQ73" i="10"/>
  <c r="KQ74" i="10"/>
  <c r="KQ81" i="10"/>
  <c r="KR83" i="10" s="1"/>
  <c r="KG151" i="4"/>
  <c r="KG153" i="4"/>
  <c r="KG149" i="4"/>
  <c r="KG147" i="4"/>
  <c r="KG117" i="4"/>
  <c r="KG118" i="4"/>
  <c r="KQ13" i="10"/>
  <c r="KQ12" i="10"/>
  <c r="V194" i="3"/>
  <c r="U194" i="3"/>
  <c r="X187" i="3"/>
  <c r="Z188" i="3" s="1"/>
  <c r="Y188" i="3"/>
  <c r="Y192" i="3" s="1"/>
  <c r="X137" i="3"/>
  <c r="X142" i="3" s="1"/>
  <c r="X181" i="3"/>
  <c r="W137" i="3"/>
  <c r="W142" i="3" s="1"/>
  <c r="W181" i="3"/>
  <c r="KG193" i="4"/>
  <c r="KG192" i="4"/>
  <c r="KG194" i="4"/>
  <c r="KG187" i="4"/>
  <c r="KG188" i="4"/>
  <c r="KG183" i="4"/>
  <c r="KG181" i="4"/>
  <c r="KG182" i="4"/>
  <c r="KG142" i="4"/>
  <c r="KG144" i="4"/>
  <c r="KG137" i="4"/>
  <c r="KG91" i="4"/>
  <c r="KG89" i="4"/>
  <c r="KG90" i="4"/>
  <c r="KG88" i="4"/>
  <c r="KG87" i="4"/>
  <c r="KG86" i="4"/>
  <c r="KG85" i="4"/>
  <c r="KG111" i="4"/>
  <c r="KG110" i="4"/>
  <c r="KG108" i="4"/>
  <c r="KG109" i="4"/>
  <c r="KG107" i="4"/>
  <c r="KG67" i="4"/>
  <c r="KG68" i="4"/>
  <c r="KG69" i="4"/>
  <c r="KG66" i="4"/>
  <c r="KG65" i="4"/>
  <c r="KG64" i="4"/>
  <c r="KG63" i="4"/>
  <c r="KG59" i="4"/>
  <c r="KG58" i="4"/>
  <c r="KG57" i="4"/>
  <c r="KG56" i="4"/>
  <c r="KG55" i="4"/>
  <c r="KG39" i="4"/>
  <c r="KG38" i="4"/>
  <c r="KG37" i="4"/>
  <c r="KG35" i="4"/>
  <c r="KG54" i="4"/>
  <c r="KG53" i="4"/>
  <c r="KG33" i="4"/>
  <c r="KG34" i="4"/>
  <c r="KG36" i="4"/>
  <c r="Y69" i="3"/>
  <c r="Y74" i="3" s="1"/>
  <c r="Z33" i="3"/>
  <c r="AA39" i="3"/>
  <c r="AA49" i="3" s="1"/>
  <c r="AA80" i="3" s="1"/>
  <c r="Z102" i="3" s="1"/>
  <c r="Z59" i="3"/>
  <c r="Z69" i="3" s="1"/>
  <c r="AB35" i="3"/>
  <c r="AB45" i="3" s="1"/>
  <c r="AB76" i="3" s="1"/>
  <c r="AA98" i="3" s="1"/>
  <c r="AA55" i="3"/>
  <c r="AA65" i="3" s="1"/>
  <c r="AB36" i="3"/>
  <c r="AB46" i="3" s="1"/>
  <c r="AB77" i="3" s="1"/>
  <c r="AA99" i="3" s="1"/>
  <c r="AA56" i="3"/>
  <c r="AA66" i="3" s="1"/>
  <c r="AA38" i="3"/>
  <c r="AA48" i="3" s="1"/>
  <c r="AA79" i="3" s="1"/>
  <c r="Z101" i="3" s="1"/>
  <c r="Z58" i="3"/>
  <c r="Z68" i="3" s="1"/>
  <c r="AA37" i="3"/>
  <c r="AA47" i="3" s="1"/>
  <c r="AA78" i="3" s="1"/>
  <c r="Z100" i="3" s="1"/>
  <c r="Z57" i="3"/>
  <c r="Z67" i="3" s="1"/>
  <c r="Y53" i="3"/>
  <c r="Y147" i="3" s="1"/>
  <c r="AB34" i="3"/>
  <c r="KG17" i="4"/>
  <c r="KG22" i="4"/>
  <c r="KG15" i="4"/>
  <c r="KG16" i="4"/>
  <c r="KG14" i="4"/>
  <c r="KG12" i="4"/>
  <c r="KG13" i="4"/>
  <c r="KG11" i="4"/>
  <c r="KG27" i="4"/>
  <c r="KG28" i="4"/>
  <c r="KG26" i="4"/>
  <c r="KH6" i="4"/>
  <c r="KQ80" i="10"/>
  <c r="KQ79" i="10"/>
  <c r="KQ68" i="10"/>
  <c r="KQ75" i="10"/>
  <c r="KQ61" i="10"/>
  <c r="KQ59" i="10"/>
  <c r="KQ25" i="10"/>
  <c r="KQ24" i="10"/>
  <c r="KQ65" i="10"/>
  <c r="KQ23" i="10"/>
  <c r="KQ15" i="10"/>
  <c r="KQ14" i="10"/>
  <c r="KR6" i="10"/>
  <c r="KF116" i="6"/>
  <c r="KG7" i="6"/>
  <c r="KG1" i="6"/>
  <c r="KG116" i="4" l="1"/>
  <c r="KG102" i="6"/>
  <c r="KG101" i="6"/>
  <c r="KG99" i="6"/>
  <c r="KG100" i="6"/>
  <c r="KG98" i="6"/>
  <c r="KG97" i="6"/>
  <c r="KG96" i="6"/>
  <c r="KG76" i="6"/>
  <c r="KG77" i="6"/>
  <c r="KG75" i="6"/>
  <c r="KG80" i="6"/>
  <c r="KG78" i="6"/>
  <c r="KG79" i="6"/>
  <c r="Z96" i="3"/>
  <c r="KG74" i="6"/>
  <c r="KG44" i="6"/>
  <c r="KG45" i="6"/>
  <c r="KG46" i="6"/>
  <c r="KG47" i="6"/>
  <c r="KG48" i="6"/>
  <c r="KG49" i="6"/>
  <c r="AA88" i="3"/>
  <c r="AA87" i="3"/>
  <c r="AA89" i="3"/>
  <c r="AA90" i="3"/>
  <c r="Z74" i="3"/>
  <c r="AB54" i="3"/>
  <c r="AB64" i="3" s="1"/>
  <c r="AB86" i="3" s="1"/>
  <c r="AB44" i="3"/>
  <c r="AB75" i="3" s="1"/>
  <c r="AA97" i="3" s="1"/>
  <c r="KG43" i="6"/>
  <c r="Z43" i="3"/>
  <c r="Y187" i="3"/>
  <c r="AA188" i="3" s="1"/>
  <c r="W144" i="3"/>
  <c r="W182" i="3" s="1"/>
  <c r="X144" i="3"/>
  <c r="X193" i="3" s="1"/>
  <c r="Y63" i="3"/>
  <c r="Z91" i="3"/>
  <c r="Z85" i="3" s="1"/>
  <c r="AA91" i="3"/>
  <c r="KG107" i="6"/>
  <c r="KG108" i="6"/>
  <c r="KG110" i="6"/>
  <c r="KG111" i="6"/>
  <c r="KG109" i="6"/>
  <c r="KG91" i="6"/>
  <c r="KG89" i="6"/>
  <c r="KG90" i="6"/>
  <c r="KG87" i="6"/>
  <c r="KG86" i="6"/>
  <c r="KG88" i="6"/>
  <c r="KG85" i="6"/>
  <c r="KG137" i="6"/>
  <c r="KG151" i="6"/>
  <c r="KG149" i="6"/>
  <c r="KG153" i="6"/>
  <c r="KG142" i="6"/>
  <c r="KG118" i="6"/>
  <c r="KG147" i="6"/>
  <c r="KG117" i="6"/>
  <c r="KG69" i="6"/>
  <c r="KG68" i="6"/>
  <c r="KG67" i="6"/>
  <c r="KG66" i="6"/>
  <c r="KG65" i="6"/>
  <c r="KG64" i="6"/>
  <c r="KG63" i="6"/>
  <c r="KG59" i="6"/>
  <c r="KG58" i="6"/>
  <c r="KG57" i="6"/>
  <c r="KG53" i="6"/>
  <c r="KG55" i="6"/>
  <c r="KG54" i="6"/>
  <c r="KG38" i="6"/>
  <c r="KG36" i="6"/>
  <c r="KG39" i="6"/>
  <c r="KG56" i="6"/>
  <c r="KG37" i="6"/>
  <c r="KG34" i="6"/>
  <c r="KG35" i="6"/>
  <c r="KG33" i="6"/>
  <c r="KG17" i="6"/>
  <c r="KG16" i="6"/>
  <c r="KG15" i="6"/>
  <c r="KG14" i="6"/>
  <c r="KG13" i="6"/>
  <c r="KG12" i="6"/>
  <c r="KG11" i="6"/>
  <c r="KG22" i="6"/>
  <c r="KG26" i="6"/>
  <c r="KG27" i="6"/>
  <c r="KG28" i="6"/>
  <c r="AA33" i="3"/>
  <c r="Z63" i="3"/>
  <c r="AB38" i="3"/>
  <c r="AB48" i="3" s="1"/>
  <c r="AB79" i="3" s="1"/>
  <c r="AA101" i="3" s="1"/>
  <c r="AA58" i="3"/>
  <c r="AA68" i="3" s="1"/>
  <c r="AC36" i="3"/>
  <c r="AC46" i="3" s="1"/>
  <c r="AC77" i="3" s="1"/>
  <c r="AB99" i="3" s="1"/>
  <c r="AB56" i="3"/>
  <c r="AB66" i="3" s="1"/>
  <c r="AC35" i="3"/>
  <c r="AC45" i="3" s="1"/>
  <c r="AC76" i="3" s="1"/>
  <c r="AB98" i="3" s="1"/>
  <c r="AB55" i="3"/>
  <c r="AB65" i="3" s="1"/>
  <c r="AB37" i="3"/>
  <c r="AB47" i="3" s="1"/>
  <c r="AB78" i="3" s="1"/>
  <c r="AA100" i="3" s="1"/>
  <c r="AA57" i="3"/>
  <c r="AA67" i="3" s="1"/>
  <c r="AB39" i="3"/>
  <c r="AB49" i="3" s="1"/>
  <c r="AB80" i="3" s="1"/>
  <c r="AA102" i="3" s="1"/>
  <c r="AA59" i="3"/>
  <c r="AA69" i="3" s="1"/>
  <c r="Z53" i="3"/>
  <c r="Z147" i="3" s="1"/>
  <c r="AC34" i="3"/>
  <c r="KQ82" i="10"/>
  <c r="KG192" i="6"/>
  <c r="KG188" i="6"/>
  <c r="KG187" i="6"/>
  <c r="KR1" i="10"/>
  <c r="KR7" i="10"/>
  <c r="KR54" i="10" s="1"/>
  <c r="KG193" i="6"/>
  <c r="KG194" i="6"/>
  <c r="KG182" i="6"/>
  <c r="KG183" i="6"/>
  <c r="KG181" i="6"/>
  <c r="KG144" i="6"/>
  <c r="KH6" i="6"/>
  <c r="KH1" i="4"/>
  <c r="KH7" i="4"/>
  <c r="AA85" i="3" l="1"/>
  <c r="KH101" i="4"/>
  <c r="KH102" i="4"/>
  <c r="KH100" i="4"/>
  <c r="KH99" i="4"/>
  <c r="KH96" i="4"/>
  <c r="KH97" i="4"/>
  <c r="KH76" i="4"/>
  <c r="KH75" i="4"/>
  <c r="KH98" i="4"/>
  <c r="KH77" i="4"/>
  <c r="KH80" i="4"/>
  <c r="KH79" i="4"/>
  <c r="KH78" i="4"/>
  <c r="AA96" i="3"/>
  <c r="KH74" i="4"/>
  <c r="KH44" i="4"/>
  <c r="KH46" i="4"/>
  <c r="KH49" i="4"/>
  <c r="KH48" i="4"/>
  <c r="KH47" i="4"/>
  <c r="KH45" i="4"/>
  <c r="AB90" i="3"/>
  <c r="AB89" i="3"/>
  <c r="AB87" i="3"/>
  <c r="AB88" i="3"/>
  <c r="AA74" i="3"/>
  <c r="AB91" i="3"/>
  <c r="AC54" i="3"/>
  <c r="AC64" i="3" s="1"/>
  <c r="AC86" i="3" s="1"/>
  <c r="AC44" i="3"/>
  <c r="AC75" i="3" s="1"/>
  <c r="AB97" i="3" s="1"/>
  <c r="KH43" i="4"/>
  <c r="AA43" i="3"/>
  <c r="KR55" i="10"/>
  <c r="KR81" i="10"/>
  <c r="KS83" i="10" s="1"/>
  <c r="KR74" i="10"/>
  <c r="KR73" i="10"/>
  <c r="X182" i="3"/>
  <c r="X183" i="3" s="1"/>
  <c r="KH153" i="4"/>
  <c r="KH151" i="4"/>
  <c r="KH147" i="4"/>
  <c r="KH149" i="4"/>
  <c r="KH117" i="4"/>
  <c r="KH118" i="4"/>
  <c r="KR12" i="10"/>
  <c r="KR13" i="10"/>
  <c r="W183" i="3"/>
  <c r="X194" i="3"/>
  <c r="W193" i="3"/>
  <c r="Y181" i="3"/>
  <c r="Y137" i="3"/>
  <c r="Y142" i="3" s="1"/>
  <c r="Z181" i="3"/>
  <c r="Z137" i="3"/>
  <c r="Z142" i="3" s="1"/>
  <c r="Z187" i="3"/>
  <c r="AB188" i="3" s="1"/>
  <c r="Z192" i="3"/>
  <c r="KH193" i="4"/>
  <c r="KH192" i="4"/>
  <c r="KH194" i="4"/>
  <c r="KH188" i="4"/>
  <c r="KH183" i="4"/>
  <c r="KH181" i="4"/>
  <c r="KH187" i="4"/>
  <c r="KH182" i="4"/>
  <c r="KH144" i="4"/>
  <c r="KH137" i="4"/>
  <c r="KH142" i="4"/>
  <c r="KH90" i="4"/>
  <c r="KH91" i="4"/>
  <c r="KH89" i="4"/>
  <c r="KH88" i="4"/>
  <c r="KH87" i="4"/>
  <c r="KH85" i="4"/>
  <c r="KH86" i="4"/>
  <c r="KH111" i="4"/>
  <c r="KH108" i="4"/>
  <c r="KH110" i="4"/>
  <c r="KH109" i="4"/>
  <c r="KH107" i="4"/>
  <c r="KH69" i="4"/>
  <c r="KH67" i="4"/>
  <c r="KH68" i="4"/>
  <c r="KH66" i="4"/>
  <c r="KH65" i="4"/>
  <c r="KH64" i="4"/>
  <c r="KH63" i="4"/>
  <c r="KH59" i="4"/>
  <c r="KH58" i="4"/>
  <c r="KH57" i="4"/>
  <c r="KH54" i="4"/>
  <c r="KH55" i="4"/>
  <c r="KH39" i="4"/>
  <c r="KH38" i="4"/>
  <c r="KH37" i="4"/>
  <c r="KH35" i="4"/>
  <c r="KH36" i="4"/>
  <c r="KH34" i="4"/>
  <c r="KH56" i="4"/>
  <c r="KH53" i="4"/>
  <c r="KH33" i="4"/>
  <c r="AA63" i="3"/>
  <c r="AB33" i="3"/>
  <c r="AD35" i="3"/>
  <c r="AD45" i="3" s="1"/>
  <c r="AD76" i="3" s="1"/>
  <c r="AC98" i="3" s="1"/>
  <c r="AC55" i="3"/>
  <c r="AC65" i="3" s="1"/>
  <c r="AC37" i="3"/>
  <c r="AC47" i="3" s="1"/>
  <c r="AC78" i="3" s="1"/>
  <c r="AB100" i="3" s="1"/>
  <c r="AB57" i="3"/>
  <c r="AB67" i="3" s="1"/>
  <c r="AD36" i="3"/>
  <c r="AD46" i="3" s="1"/>
  <c r="AD77" i="3" s="1"/>
  <c r="AC99" i="3" s="1"/>
  <c r="AC56" i="3"/>
  <c r="AC66" i="3" s="1"/>
  <c r="AC39" i="3"/>
  <c r="AC49" i="3" s="1"/>
  <c r="AC80" i="3" s="1"/>
  <c r="AB102" i="3" s="1"/>
  <c r="AB59" i="3"/>
  <c r="AB69" i="3" s="1"/>
  <c r="AC38" i="3"/>
  <c r="AC48" i="3" s="1"/>
  <c r="AC79" i="3" s="1"/>
  <c r="AB101" i="3" s="1"/>
  <c r="AB58" i="3"/>
  <c r="AA53" i="3"/>
  <c r="AA147" i="3" s="1"/>
  <c r="AD34" i="3"/>
  <c r="KH28" i="4"/>
  <c r="KH26" i="4"/>
  <c r="KH17" i="4"/>
  <c r="KH16" i="4"/>
  <c r="KH14" i="4"/>
  <c r="KH12" i="4"/>
  <c r="KH22" i="4"/>
  <c r="KH11" i="4"/>
  <c r="KH13" i="4"/>
  <c r="KH15" i="4"/>
  <c r="KH27" i="4"/>
  <c r="KI6" i="4"/>
  <c r="KR80" i="10"/>
  <c r="KR79" i="10"/>
  <c r="KR68" i="10"/>
  <c r="KR75" i="10"/>
  <c r="KR65" i="10"/>
  <c r="KR59" i="10"/>
  <c r="KR25" i="10"/>
  <c r="KR24" i="10"/>
  <c r="KR61" i="10"/>
  <c r="KR23" i="10"/>
  <c r="KR15" i="10"/>
  <c r="KR14" i="10"/>
  <c r="KS6" i="10"/>
  <c r="KG116" i="6"/>
  <c r="KH1" i="6"/>
  <c r="KH7" i="6"/>
  <c r="AA192" i="3" l="1"/>
  <c r="KH101" i="6"/>
  <c r="KH102" i="6"/>
  <c r="KH100" i="6"/>
  <c r="KH99" i="6"/>
  <c r="KH97" i="6"/>
  <c r="KH96" i="6"/>
  <c r="KH75" i="6"/>
  <c r="KH76" i="6"/>
  <c r="KH77" i="6"/>
  <c r="KH78" i="6"/>
  <c r="KH79" i="6"/>
  <c r="KH98" i="6"/>
  <c r="KH80" i="6"/>
  <c r="KH116" i="4"/>
  <c r="AB96" i="3"/>
  <c r="KH74" i="6"/>
  <c r="KH44" i="6"/>
  <c r="KH45" i="6"/>
  <c r="KH46" i="6"/>
  <c r="KH47" i="6"/>
  <c r="KH48" i="6"/>
  <c r="KH49" i="6"/>
  <c r="AB85" i="3"/>
  <c r="AB192" i="3" s="1"/>
  <c r="AC89" i="3"/>
  <c r="AC87" i="3"/>
  <c r="AC91" i="3"/>
  <c r="AC88" i="3"/>
  <c r="AD54" i="3"/>
  <c r="AD64" i="3" s="1"/>
  <c r="AD86" i="3" s="1"/>
  <c r="AD44" i="3"/>
  <c r="AD75" i="3" s="1"/>
  <c r="AC97" i="3" s="1"/>
  <c r="KH43" i="6"/>
  <c r="AB43" i="3"/>
  <c r="AA137" i="3"/>
  <c r="AA142" i="3" s="1"/>
  <c r="AA181" i="3"/>
  <c r="W194" i="3"/>
  <c r="Z144" i="3"/>
  <c r="Z193" i="3" s="1"/>
  <c r="AA187" i="3"/>
  <c r="AC188" i="3" s="1"/>
  <c r="Y144" i="3"/>
  <c r="Y182" i="3" s="1"/>
  <c r="KH108" i="6"/>
  <c r="KH107" i="6"/>
  <c r="KH110" i="6"/>
  <c r="KH109" i="6"/>
  <c r="KH111" i="6"/>
  <c r="KH89" i="6"/>
  <c r="KH90" i="6"/>
  <c r="KH88" i="6"/>
  <c r="KH91" i="6"/>
  <c r="KH87" i="6"/>
  <c r="KH86" i="6"/>
  <c r="KH85" i="6"/>
  <c r="KH137" i="6"/>
  <c r="KH151" i="6"/>
  <c r="KH149" i="6"/>
  <c r="KH153" i="6"/>
  <c r="KH142" i="6"/>
  <c r="KH118" i="6"/>
  <c r="KH117" i="6"/>
  <c r="KH147" i="6"/>
  <c r="KH68" i="6"/>
  <c r="KH67" i="6"/>
  <c r="KH69" i="6"/>
  <c r="KH65" i="6"/>
  <c r="KH64" i="6"/>
  <c r="KH66" i="6"/>
  <c r="KH63" i="6"/>
  <c r="KH59" i="6"/>
  <c r="KH58" i="6"/>
  <c r="KH57" i="6"/>
  <c r="KH56" i="6"/>
  <c r="KH53" i="6"/>
  <c r="KH55" i="6"/>
  <c r="KH54" i="6"/>
  <c r="KH38" i="6"/>
  <c r="KH36" i="6"/>
  <c r="KH39" i="6"/>
  <c r="KH37" i="6"/>
  <c r="KH34" i="6"/>
  <c r="KH35" i="6"/>
  <c r="KH33" i="6"/>
  <c r="KH17" i="6"/>
  <c r="KH16" i="6"/>
  <c r="KH14" i="6"/>
  <c r="KH13" i="6"/>
  <c r="KH12" i="6"/>
  <c r="KH15" i="6"/>
  <c r="KH28" i="6"/>
  <c r="KH11" i="6"/>
  <c r="KH22" i="6"/>
  <c r="KH27" i="6"/>
  <c r="KH26" i="6"/>
  <c r="AB68" i="3"/>
  <c r="AB74" i="3" s="1"/>
  <c r="AD39" i="3"/>
  <c r="AD49" i="3" s="1"/>
  <c r="AD80" i="3" s="1"/>
  <c r="AC102" i="3" s="1"/>
  <c r="AC59" i="3"/>
  <c r="AC69" i="3" s="1"/>
  <c r="AC33" i="3"/>
  <c r="AE36" i="3"/>
  <c r="AE46" i="3" s="1"/>
  <c r="AE77" i="3" s="1"/>
  <c r="AD99" i="3" s="1"/>
  <c r="AD56" i="3"/>
  <c r="AD66" i="3" s="1"/>
  <c r="AD37" i="3"/>
  <c r="AD47" i="3" s="1"/>
  <c r="AD78" i="3" s="1"/>
  <c r="AC100" i="3" s="1"/>
  <c r="AC57" i="3"/>
  <c r="AD38" i="3"/>
  <c r="AD48" i="3" s="1"/>
  <c r="AD79" i="3" s="1"/>
  <c r="AC101" i="3" s="1"/>
  <c r="AC58" i="3"/>
  <c r="AC68" i="3" s="1"/>
  <c r="AE35" i="3"/>
  <c r="AE45" i="3" s="1"/>
  <c r="AE76" i="3" s="1"/>
  <c r="AD98" i="3" s="1"/>
  <c r="AD55" i="3"/>
  <c r="AD65" i="3" s="1"/>
  <c r="AB53" i="3"/>
  <c r="AB147" i="3" s="1"/>
  <c r="AE34" i="3"/>
  <c r="KR82" i="10"/>
  <c r="KH192" i="6"/>
  <c r="KH188" i="6"/>
  <c r="KH187" i="6"/>
  <c r="KS7" i="10"/>
  <c r="KS54" i="10" s="1"/>
  <c r="KS1" i="10"/>
  <c r="KH193" i="6"/>
  <c r="KH194" i="6"/>
  <c r="KH182" i="6"/>
  <c r="KH183" i="6"/>
  <c r="KH181" i="6"/>
  <c r="KH144" i="6"/>
  <c r="KI6" i="6"/>
  <c r="KI7" i="4"/>
  <c r="KI1" i="4"/>
  <c r="KI101" i="4" l="1"/>
  <c r="KI102" i="4"/>
  <c r="KI100" i="4"/>
  <c r="KI98" i="4"/>
  <c r="KI99" i="4"/>
  <c r="KI97" i="4"/>
  <c r="KI96" i="4"/>
  <c r="KI76" i="4"/>
  <c r="KI77" i="4"/>
  <c r="KI75" i="4"/>
  <c r="KI80" i="4"/>
  <c r="KI78" i="4"/>
  <c r="KI79" i="4"/>
  <c r="AC96" i="3"/>
  <c r="KI74" i="4"/>
  <c r="KI45" i="4"/>
  <c r="KI46" i="4"/>
  <c r="KI44" i="4"/>
  <c r="KI49" i="4"/>
  <c r="KI48" i="4"/>
  <c r="KI47" i="4"/>
  <c r="AD91" i="3"/>
  <c r="AD88" i="3"/>
  <c r="AD90" i="3"/>
  <c r="AD87" i="3"/>
  <c r="AE54" i="3"/>
  <c r="AE64" i="3" s="1"/>
  <c r="AE86" i="3" s="1"/>
  <c r="AE44" i="3"/>
  <c r="AE75" i="3" s="1"/>
  <c r="AD97" i="3" s="1"/>
  <c r="KI43" i="4"/>
  <c r="AC43" i="3"/>
  <c r="KS55" i="10"/>
  <c r="KI151" i="4"/>
  <c r="KI153" i="4"/>
  <c r="KI147" i="4"/>
  <c r="KI149" i="4"/>
  <c r="KI117" i="4"/>
  <c r="KI118" i="4"/>
  <c r="KS81" i="10"/>
  <c r="KT83" i="10" s="1"/>
  <c r="KS74" i="10"/>
  <c r="KS73" i="10"/>
  <c r="KS12" i="10"/>
  <c r="KS13" i="10"/>
  <c r="Y193" i="3"/>
  <c r="Y194" i="3" s="1"/>
  <c r="Z182" i="3"/>
  <c r="Z183" i="3" s="1"/>
  <c r="Z194" i="3"/>
  <c r="AA144" i="3"/>
  <c r="AA182" i="3" s="1"/>
  <c r="AB187" i="3"/>
  <c r="AD188" i="3" s="1"/>
  <c r="Y183" i="3"/>
  <c r="KI193" i="4"/>
  <c r="KI194" i="4"/>
  <c r="KI188" i="4"/>
  <c r="KI192" i="4"/>
  <c r="KI187" i="4"/>
  <c r="KI183" i="4"/>
  <c r="KI181" i="4"/>
  <c r="KI182" i="4"/>
  <c r="KI144" i="4"/>
  <c r="KI137" i="4"/>
  <c r="KI142" i="4"/>
  <c r="AB63" i="3"/>
  <c r="AC90" i="3"/>
  <c r="AC85" i="3" s="1"/>
  <c r="KI91" i="4"/>
  <c r="KI89" i="4"/>
  <c r="KI90" i="4"/>
  <c r="KI88" i="4"/>
  <c r="KI86" i="4"/>
  <c r="KI87" i="4"/>
  <c r="KI85" i="4"/>
  <c r="KI110" i="4"/>
  <c r="KI111" i="4"/>
  <c r="KI108" i="4"/>
  <c r="KI109" i="4"/>
  <c r="KI69" i="4"/>
  <c r="KI107" i="4"/>
  <c r="KI67" i="4"/>
  <c r="KI68" i="4"/>
  <c r="KI65" i="4"/>
  <c r="KI66" i="4"/>
  <c r="KI64" i="4"/>
  <c r="KI59" i="4"/>
  <c r="KI63" i="4"/>
  <c r="KI58" i="4"/>
  <c r="KI57" i="4"/>
  <c r="KI56" i="4"/>
  <c r="KI55" i="4"/>
  <c r="KI39" i="4"/>
  <c r="KI54" i="4"/>
  <c r="KI36" i="4"/>
  <c r="KI53" i="4"/>
  <c r="KI37" i="4"/>
  <c r="KI34" i="4"/>
  <c r="KI35" i="4"/>
  <c r="KI33" i="4"/>
  <c r="KI38" i="4"/>
  <c r="AC67" i="3"/>
  <c r="AC74" i="3" s="1"/>
  <c r="AE38" i="3"/>
  <c r="AE48" i="3" s="1"/>
  <c r="AE79" i="3" s="1"/>
  <c r="AD101" i="3" s="1"/>
  <c r="AD58" i="3"/>
  <c r="AD68" i="3" s="1"/>
  <c r="AD33" i="3"/>
  <c r="AE37" i="3"/>
  <c r="AE47" i="3" s="1"/>
  <c r="AE78" i="3" s="1"/>
  <c r="AD100" i="3" s="1"/>
  <c r="AD57" i="3"/>
  <c r="AD67" i="3" s="1"/>
  <c r="AF36" i="3"/>
  <c r="AF46" i="3" s="1"/>
  <c r="AF77" i="3" s="1"/>
  <c r="AE99" i="3" s="1"/>
  <c r="AE56" i="3"/>
  <c r="AE66" i="3" s="1"/>
  <c r="AF35" i="3"/>
  <c r="AF45" i="3" s="1"/>
  <c r="AF76" i="3" s="1"/>
  <c r="AE98" i="3" s="1"/>
  <c r="AE55" i="3"/>
  <c r="AE65" i="3" s="1"/>
  <c r="AE39" i="3"/>
  <c r="AE49" i="3" s="1"/>
  <c r="AE80" i="3" s="1"/>
  <c r="AD102" i="3" s="1"/>
  <c r="AD59" i="3"/>
  <c r="AC53" i="3"/>
  <c r="AC147" i="3" s="1"/>
  <c r="AF34" i="3"/>
  <c r="KI17" i="4"/>
  <c r="KI16" i="4"/>
  <c r="KI22" i="4"/>
  <c r="KI14" i="4"/>
  <c r="KI11" i="4"/>
  <c r="KI15" i="4"/>
  <c r="KI13" i="4"/>
  <c r="KI12" i="4"/>
  <c r="KI28" i="4"/>
  <c r="KI26" i="4"/>
  <c r="KI27" i="4"/>
  <c r="KJ6" i="4"/>
  <c r="KS79" i="10"/>
  <c r="KS80" i="10"/>
  <c r="KS68" i="10"/>
  <c r="KS75" i="10"/>
  <c r="KS65" i="10"/>
  <c r="KS59" i="10"/>
  <c r="KS25" i="10"/>
  <c r="KS24" i="10"/>
  <c r="KS61" i="10"/>
  <c r="KS23" i="10"/>
  <c r="KS15" i="10"/>
  <c r="KS14" i="10"/>
  <c r="KT6" i="10"/>
  <c r="KH116" i="6"/>
  <c r="KI1" i="6"/>
  <c r="KI7" i="6"/>
  <c r="AC192" i="3" l="1"/>
  <c r="KI101" i="6"/>
  <c r="KI102" i="6"/>
  <c r="KI100" i="6"/>
  <c r="KI98" i="6"/>
  <c r="KI99" i="6"/>
  <c r="KI97" i="6"/>
  <c r="KI96" i="6"/>
  <c r="KI75" i="6"/>
  <c r="KI76" i="6"/>
  <c r="KI77" i="6"/>
  <c r="KI78" i="6"/>
  <c r="KI79" i="6"/>
  <c r="KI80" i="6"/>
  <c r="AD96" i="3"/>
  <c r="KI74" i="6"/>
  <c r="KI44" i="6"/>
  <c r="KI45" i="6"/>
  <c r="KI46" i="6"/>
  <c r="KI47" i="6"/>
  <c r="KI48" i="6"/>
  <c r="KI49" i="6"/>
  <c r="AE88" i="3"/>
  <c r="AE90" i="3"/>
  <c r="AD74" i="3"/>
  <c r="AE87" i="3"/>
  <c r="AF54" i="3"/>
  <c r="AF64" i="3" s="1"/>
  <c r="AF86" i="3" s="1"/>
  <c r="AF44" i="3"/>
  <c r="AF75" i="3" s="1"/>
  <c r="AE97" i="3" s="1"/>
  <c r="KI43" i="6"/>
  <c r="AD43" i="3"/>
  <c r="AA193" i="3"/>
  <c r="AA194" i="3" s="1"/>
  <c r="AE89" i="3"/>
  <c r="AA183" i="3"/>
  <c r="AB137" i="3"/>
  <c r="AB142" i="3" s="1"/>
  <c r="AB181" i="3"/>
  <c r="AC187" i="3"/>
  <c r="AE188" i="3" s="1"/>
  <c r="KI116" i="4"/>
  <c r="AC63" i="3"/>
  <c r="AD89" i="3"/>
  <c r="AD85" i="3" s="1"/>
  <c r="AD192" i="3" s="1"/>
  <c r="KI108" i="6"/>
  <c r="KI107" i="6"/>
  <c r="KI109" i="6"/>
  <c r="KI110" i="6"/>
  <c r="KI111" i="6"/>
  <c r="KI89" i="6"/>
  <c r="KI90" i="6"/>
  <c r="KI91" i="6"/>
  <c r="KI87" i="6"/>
  <c r="KI86" i="6"/>
  <c r="KI88" i="6"/>
  <c r="KI85" i="6"/>
  <c r="KI151" i="6"/>
  <c r="KI137" i="6"/>
  <c r="KI149" i="6"/>
  <c r="KI153" i="6"/>
  <c r="KI142" i="6"/>
  <c r="KI118" i="6"/>
  <c r="KI147" i="6"/>
  <c r="KI117" i="6"/>
  <c r="KI69" i="6"/>
  <c r="KI67" i="6"/>
  <c r="KI65" i="6"/>
  <c r="KI68" i="6"/>
  <c r="KI64" i="6"/>
  <c r="KI66" i="6"/>
  <c r="KI63" i="6"/>
  <c r="KI59" i="6"/>
  <c r="KI58" i="6"/>
  <c r="KI57" i="6"/>
  <c r="KI56" i="6"/>
  <c r="KI55" i="6"/>
  <c r="KI39" i="6"/>
  <c r="KI54" i="6"/>
  <c r="KI53" i="6"/>
  <c r="KI37" i="6"/>
  <c r="KI38" i="6"/>
  <c r="KI35" i="6"/>
  <c r="KI36" i="6"/>
  <c r="KI33" i="6"/>
  <c r="KI17" i="6"/>
  <c r="KI16" i="6"/>
  <c r="KI15" i="6"/>
  <c r="KI34" i="6"/>
  <c r="KI14" i="6"/>
  <c r="KI13" i="6"/>
  <c r="KI12" i="6"/>
  <c r="KI28" i="6"/>
  <c r="KI11" i="6"/>
  <c r="KI22" i="6"/>
  <c r="KI26" i="6"/>
  <c r="KI27" i="6"/>
  <c r="AD69" i="3"/>
  <c r="AE33" i="3"/>
  <c r="AG35" i="3"/>
  <c r="AG45" i="3" s="1"/>
  <c r="AF55" i="3"/>
  <c r="AF65" i="3" s="1"/>
  <c r="AG36" i="3"/>
  <c r="AG46" i="3" s="1"/>
  <c r="AF56" i="3"/>
  <c r="AF66" i="3" s="1"/>
  <c r="AF37" i="3"/>
  <c r="AF47" i="3" s="1"/>
  <c r="AF78" i="3" s="1"/>
  <c r="AE100" i="3" s="1"/>
  <c r="AE57" i="3"/>
  <c r="AE67" i="3" s="1"/>
  <c r="AF39" i="3"/>
  <c r="AF49" i="3" s="1"/>
  <c r="AF80" i="3" s="1"/>
  <c r="AE102" i="3" s="1"/>
  <c r="AE59" i="3"/>
  <c r="AE69" i="3" s="1"/>
  <c r="AF38" i="3"/>
  <c r="AF48" i="3" s="1"/>
  <c r="AF79" i="3" s="1"/>
  <c r="AE101" i="3" s="1"/>
  <c r="AE58" i="3"/>
  <c r="AD53" i="3"/>
  <c r="AD147" i="3" s="1"/>
  <c r="AG34" i="3"/>
  <c r="KS82" i="10"/>
  <c r="KI192" i="6"/>
  <c r="KI188" i="6"/>
  <c r="KI187" i="6"/>
  <c r="KT7" i="10"/>
  <c r="KT54" i="10" s="1"/>
  <c r="KT1" i="10"/>
  <c r="KI193" i="6"/>
  <c r="KI194" i="6"/>
  <c r="KI183" i="6"/>
  <c r="KI182" i="6"/>
  <c r="KI181" i="6"/>
  <c r="KI144" i="6"/>
  <c r="KJ6" i="6"/>
  <c r="KJ1" i="4"/>
  <c r="KJ7" i="4"/>
  <c r="KJ101" i="4" l="1"/>
  <c r="KJ102" i="4"/>
  <c r="KJ100" i="4"/>
  <c r="KJ98" i="4"/>
  <c r="KJ97" i="4"/>
  <c r="KJ99" i="4"/>
  <c r="KJ96" i="4"/>
  <c r="KJ75" i="4"/>
  <c r="KJ76" i="4"/>
  <c r="KJ77" i="4"/>
  <c r="KJ79" i="4"/>
  <c r="KJ80" i="4"/>
  <c r="KJ78" i="4"/>
  <c r="AE96" i="3"/>
  <c r="KJ74" i="4"/>
  <c r="KJ44" i="4"/>
  <c r="KJ46" i="4"/>
  <c r="KJ49" i="4"/>
  <c r="KJ47" i="4"/>
  <c r="KJ45" i="4"/>
  <c r="KJ48" i="4"/>
  <c r="T45" i="4"/>
  <c r="AG76" i="3"/>
  <c r="AF98" i="3" s="1"/>
  <c r="T46" i="4"/>
  <c r="AG77" i="3"/>
  <c r="AF99" i="3" s="1"/>
  <c r="AF89" i="3"/>
  <c r="AE74" i="3"/>
  <c r="AF88" i="3"/>
  <c r="AF87" i="3"/>
  <c r="T34" i="4"/>
  <c r="AG44" i="3"/>
  <c r="KJ43" i="4"/>
  <c r="AE43" i="3"/>
  <c r="KT55" i="10"/>
  <c r="KT81" i="10"/>
  <c r="KU83" i="10" s="1"/>
  <c r="KT74" i="10"/>
  <c r="KT73" i="10"/>
  <c r="KJ151" i="4"/>
  <c r="KJ153" i="4"/>
  <c r="KJ149" i="4"/>
  <c r="KJ147" i="4"/>
  <c r="KJ117" i="4"/>
  <c r="KJ118" i="4"/>
  <c r="AF91" i="3"/>
  <c r="KT13" i="10"/>
  <c r="KT12" i="10"/>
  <c r="AB144" i="3"/>
  <c r="AB182" i="3" s="1"/>
  <c r="AC137" i="3"/>
  <c r="AC142" i="3" s="1"/>
  <c r="AC181" i="3"/>
  <c r="AD187" i="3"/>
  <c r="AF188" i="3" s="1"/>
  <c r="KJ194" i="4"/>
  <c r="KJ192" i="4"/>
  <c r="KJ193" i="4"/>
  <c r="KJ188" i="4"/>
  <c r="KJ187" i="4"/>
  <c r="KJ183" i="4"/>
  <c r="KJ182" i="4"/>
  <c r="KJ181" i="4"/>
  <c r="KJ144" i="4"/>
  <c r="KJ142" i="4"/>
  <c r="KJ137" i="4"/>
  <c r="AD63" i="3"/>
  <c r="AE91" i="3"/>
  <c r="AE85" i="3" s="1"/>
  <c r="AE192" i="3" s="1"/>
  <c r="KJ90" i="4"/>
  <c r="KJ91" i="4"/>
  <c r="KJ89" i="4"/>
  <c r="KJ88" i="4"/>
  <c r="KJ86" i="4"/>
  <c r="KJ87" i="4"/>
  <c r="KJ85" i="4"/>
  <c r="KJ109" i="4"/>
  <c r="KJ108" i="4"/>
  <c r="KJ111" i="4"/>
  <c r="KJ110" i="4"/>
  <c r="KJ107" i="4"/>
  <c r="KJ69" i="4"/>
  <c r="KJ67" i="4"/>
  <c r="KJ68" i="4"/>
  <c r="KJ65" i="4"/>
  <c r="KJ66" i="4"/>
  <c r="KJ64" i="4"/>
  <c r="AG56" i="3"/>
  <c r="AG66" i="3" s="1"/>
  <c r="T36" i="4"/>
  <c r="AG55" i="3"/>
  <c r="AG65" i="3" s="1"/>
  <c r="T35" i="4"/>
  <c r="KJ63" i="4"/>
  <c r="KJ58" i="4"/>
  <c r="KJ57" i="4"/>
  <c r="KJ56" i="4"/>
  <c r="KJ59" i="4"/>
  <c r="KJ55" i="4"/>
  <c r="KJ54" i="4"/>
  <c r="KJ53" i="4"/>
  <c r="KJ36" i="4"/>
  <c r="KJ38" i="4"/>
  <c r="KJ37" i="4"/>
  <c r="KJ39" i="4"/>
  <c r="KJ34" i="4"/>
  <c r="KJ35" i="4"/>
  <c r="KJ33" i="4"/>
  <c r="AE68" i="3"/>
  <c r="AF59" i="3"/>
  <c r="AG39" i="3"/>
  <c r="AG49" i="3" s="1"/>
  <c r="AF33" i="3"/>
  <c r="AF57" i="3"/>
  <c r="AF67" i="3" s="1"/>
  <c r="AG37" i="3"/>
  <c r="AG47" i="3" s="1"/>
  <c r="AG54" i="3"/>
  <c r="AG64" i="3" s="1"/>
  <c r="R64" i="3" s="1"/>
  <c r="AG86" i="3" s="1"/>
  <c r="AF58" i="3"/>
  <c r="AF68" i="3" s="1"/>
  <c r="AG38" i="3"/>
  <c r="AG48" i="3" s="1"/>
  <c r="AE53" i="3"/>
  <c r="AE147" i="3" s="1"/>
  <c r="KJ22" i="4"/>
  <c r="KJ17" i="4"/>
  <c r="KJ16" i="4"/>
  <c r="KJ14" i="4"/>
  <c r="KJ15" i="4"/>
  <c r="KJ13" i="4"/>
  <c r="KJ11" i="4"/>
  <c r="KJ12" i="4"/>
  <c r="KJ27" i="4"/>
  <c r="KJ28" i="4"/>
  <c r="KJ26" i="4"/>
  <c r="KK6" i="4"/>
  <c r="KT79" i="10"/>
  <c r="KT80" i="10"/>
  <c r="KT68" i="10"/>
  <c r="KT75" i="10"/>
  <c r="KT65" i="10"/>
  <c r="KT24" i="10"/>
  <c r="KT61" i="10"/>
  <c r="KT25" i="10"/>
  <c r="KT59" i="10"/>
  <c r="KT23" i="10"/>
  <c r="KT15" i="10"/>
  <c r="KT14" i="10"/>
  <c r="KU6" i="10"/>
  <c r="KI116" i="6"/>
  <c r="KJ7" i="6"/>
  <c r="KJ1" i="6"/>
  <c r="KJ102" i="6" l="1"/>
  <c r="KJ101" i="6"/>
  <c r="KJ100" i="6"/>
  <c r="KJ99" i="6"/>
  <c r="KJ97" i="6"/>
  <c r="KJ98" i="6"/>
  <c r="KJ96" i="6"/>
  <c r="KJ75" i="6"/>
  <c r="KJ76" i="6"/>
  <c r="KJ77" i="6"/>
  <c r="KJ78" i="6"/>
  <c r="KJ79" i="6"/>
  <c r="KJ80" i="6"/>
  <c r="KJ74" i="6"/>
  <c r="KJ44" i="6"/>
  <c r="KJ48" i="6"/>
  <c r="KJ46" i="6"/>
  <c r="KJ47" i="6"/>
  <c r="KJ45" i="6"/>
  <c r="KJ49" i="6"/>
  <c r="T47" i="4"/>
  <c r="AG78" i="3"/>
  <c r="AF100" i="3" s="1"/>
  <c r="T44" i="4"/>
  <c r="AG75" i="3"/>
  <c r="AF97" i="3" s="1"/>
  <c r="T48" i="4"/>
  <c r="AG79" i="3"/>
  <c r="AF101" i="3" s="1"/>
  <c r="T49" i="4"/>
  <c r="AG80" i="3"/>
  <c r="R66" i="3"/>
  <c r="AG88" i="3" s="1"/>
  <c r="R88" i="3" s="1"/>
  <c r="R76" i="3"/>
  <c r="AG98" i="3" s="1"/>
  <c r="R98" i="3" s="1"/>
  <c r="R65" i="3"/>
  <c r="AG87" i="3" s="1"/>
  <c r="R87" i="3" s="1"/>
  <c r="KJ43" i="6"/>
  <c r="AF43" i="3"/>
  <c r="AB193" i="3"/>
  <c r="AB194" i="3" s="1"/>
  <c r="AE187" i="3"/>
  <c r="AD137" i="3"/>
  <c r="AD142" i="3" s="1"/>
  <c r="AD181" i="3"/>
  <c r="AC144" i="3"/>
  <c r="AB183" i="3"/>
  <c r="KJ116" i="4"/>
  <c r="AE63" i="3"/>
  <c r="AF90" i="3"/>
  <c r="AF85" i="3" s="1"/>
  <c r="R86" i="3"/>
  <c r="KJ108" i="6"/>
  <c r="KJ107" i="6"/>
  <c r="KJ109" i="6"/>
  <c r="KJ110" i="6"/>
  <c r="KJ111" i="6"/>
  <c r="KJ89" i="6"/>
  <c r="KJ90" i="6"/>
  <c r="KJ91" i="6"/>
  <c r="KJ87" i="6"/>
  <c r="KJ88" i="6"/>
  <c r="KJ86" i="6"/>
  <c r="KJ85" i="6"/>
  <c r="KJ151" i="6"/>
  <c r="KJ137" i="6"/>
  <c r="KJ149" i="6"/>
  <c r="KJ153" i="6"/>
  <c r="KJ142" i="6"/>
  <c r="KJ118" i="6"/>
  <c r="KJ147" i="6"/>
  <c r="KJ117" i="6"/>
  <c r="KJ69" i="6"/>
  <c r="KJ68" i="6"/>
  <c r="KJ67" i="6"/>
  <c r="KJ66" i="6"/>
  <c r="KJ65" i="6"/>
  <c r="KJ64" i="6"/>
  <c r="AG59" i="3"/>
  <c r="AG69" i="3" s="1"/>
  <c r="T39" i="4"/>
  <c r="AG58" i="3"/>
  <c r="AG68" i="3" s="1"/>
  <c r="T38" i="4"/>
  <c r="AG57" i="3"/>
  <c r="AG67" i="3" s="1"/>
  <c r="T37" i="4"/>
  <c r="KJ59" i="6"/>
  <c r="KJ58" i="6"/>
  <c r="KJ57" i="6"/>
  <c r="KJ56" i="6"/>
  <c r="KJ55" i="6"/>
  <c r="KJ39" i="6"/>
  <c r="KJ63" i="6"/>
  <c r="KJ54" i="6"/>
  <c r="KJ53" i="6"/>
  <c r="KJ38" i="6"/>
  <c r="KJ36" i="6"/>
  <c r="KJ33" i="6"/>
  <c r="KJ35" i="6"/>
  <c r="KJ17" i="6"/>
  <c r="KJ16" i="6"/>
  <c r="KJ15" i="6"/>
  <c r="KJ34" i="6"/>
  <c r="KJ14" i="6"/>
  <c r="KJ13" i="6"/>
  <c r="KJ12" i="6"/>
  <c r="KJ11" i="6"/>
  <c r="KJ37" i="6"/>
  <c r="KJ22" i="6"/>
  <c r="KJ27" i="6"/>
  <c r="KJ28" i="6"/>
  <c r="KJ26" i="6"/>
  <c r="AF69" i="3"/>
  <c r="AG33" i="3"/>
  <c r="AG43" i="3" s="1"/>
  <c r="AF53" i="3"/>
  <c r="AF147" i="3" s="1"/>
  <c r="KT82" i="10"/>
  <c r="KJ188" i="6"/>
  <c r="KJ187" i="6"/>
  <c r="KJ192" i="6"/>
  <c r="KU7" i="10"/>
  <c r="KU54" i="10" s="1"/>
  <c r="KU1" i="10"/>
  <c r="KJ193" i="6"/>
  <c r="KJ194" i="6"/>
  <c r="KJ183" i="6"/>
  <c r="KJ182" i="6"/>
  <c r="KJ181" i="6"/>
  <c r="KJ144" i="6"/>
  <c r="KK6" i="6"/>
  <c r="KK7" i="4"/>
  <c r="KK1" i="4"/>
  <c r="KK101" i="4" l="1"/>
  <c r="KK102" i="4"/>
  <c r="KK100" i="4"/>
  <c r="KK99" i="4"/>
  <c r="KK97" i="4"/>
  <c r="KK98" i="4"/>
  <c r="KK76" i="4"/>
  <c r="KK75" i="4"/>
  <c r="KK96" i="4"/>
  <c r="KK77" i="4"/>
  <c r="KK78" i="4"/>
  <c r="KK80" i="4"/>
  <c r="KK79" i="4"/>
  <c r="R80" i="3"/>
  <c r="AF102" i="3"/>
  <c r="AF96" i="3" s="1"/>
  <c r="AF192" i="3" s="1"/>
  <c r="KK74" i="4"/>
  <c r="KK44" i="4"/>
  <c r="KK46" i="4"/>
  <c r="KK48" i="4"/>
  <c r="KK49" i="4"/>
  <c r="KK45" i="4"/>
  <c r="KK47" i="4"/>
  <c r="AF63" i="3"/>
  <c r="AF137" i="3" s="1"/>
  <c r="AF142" i="3" s="1"/>
  <c r="AF74" i="3"/>
  <c r="R67" i="3"/>
  <c r="AG89" i="3" s="1"/>
  <c r="R89" i="3" s="1"/>
  <c r="R77" i="3"/>
  <c r="AG99" i="3" s="1"/>
  <c r="R99" i="3" s="1"/>
  <c r="R68" i="3"/>
  <c r="AG90" i="3" s="1"/>
  <c r="R90" i="3" s="1"/>
  <c r="R78" i="3"/>
  <c r="AG100" i="3" s="1"/>
  <c r="R100" i="3" s="1"/>
  <c r="R79" i="3"/>
  <c r="AG101" i="3" s="1"/>
  <c r="R101" i="3" s="1"/>
  <c r="AG74" i="3"/>
  <c r="R75" i="3"/>
  <c r="AG97" i="3" s="1"/>
  <c r="KK43" i="4"/>
  <c r="KU55" i="10"/>
  <c r="KK151" i="4"/>
  <c r="KK153" i="4"/>
  <c r="KK147" i="4"/>
  <c r="KK117" i="4"/>
  <c r="KK118" i="4"/>
  <c r="KK149" i="4"/>
  <c r="KU81" i="10"/>
  <c r="KV83" i="10" s="1"/>
  <c r="KU74" i="10"/>
  <c r="KU73" i="10"/>
  <c r="KU12" i="10"/>
  <c r="KU13" i="10"/>
  <c r="AE137" i="3"/>
  <c r="AE142" i="3" s="1"/>
  <c r="AE181" i="3"/>
  <c r="AC182" i="3"/>
  <c r="AC193" i="3"/>
  <c r="AD144" i="3"/>
  <c r="AD193" i="3" s="1"/>
  <c r="AD194" i="3" s="1"/>
  <c r="AF187" i="3"/>
  <c r="KK192" i="4"/>
  <c r="KK194" i="4"/>
  <c r="KK193" i="4"/>
  <c r="KK187" i="4"/>
  <c r="KK188" i="4"/>
  <c r="KK183" i="4"/>
  <c r="KK182" i="4"/>
  <c r="KK181" i="4"/>
  <c r="KK137" i="4"/>
  <c r="KK142" i="4"/>
  <c r="KK144" i="4"/>
  <c r="KK91" i="4"/>
  <c r="KK90" i="4"/>
  <c r="KK88" i="4"/>
  <c r="KK86" i="4"/>
  <c r="KK85" i="4"/>
  <c r="KK87" i="4"/>
  <c r="KK89" i="4"/>
  <c r="KK110" i="4"/>
  <c r="KK111" i="4"/>
  <c r="KK108" i="4"/>
  <c r="KK109" i="4"/>
  <c r="KK69" i="4"/>
  <c r="KK68" i="4"/>
  <c r="KK107" i="4"/>
  <c r="KK65" i="4"/>
  <c r="KK66" i="4"/>
  <c r="KK64" i="4"/>
  <c r="KK67" i="4"/>
  <c r="AG53" i="3"/>
  <c r="AG147" i="3" s="1"/>
  <c r="AG63" i="3"/>
  <c r="R69" i="3"/>
  <c r="AG91" i="3" s="1"/>
  <c r="R91" i="3" s="1"/>
  <c r="KK63" i="4"/>
  <c r="KK58" i="4"/>
  <c r="KK59" i="4"/>
  <c r="KK57" i="4"/>
  <c r="KK56" i="4"/>
  <c r="KK54" i="4"/>
  <c r="KK53" i="4"/>
  <c r="KK36" i="4"/>
  <c r="KK34" i="4"/>
  <c r="KK55" i="4"/>
  <c r="KK39" i="4"/>
  <c r="KK37" i="4"/>
  <c r="KK35" i="4"/>
  <c r="KK33" i="4"/>
  <c r="KK38" i="4"/>
  <c r="KK22" i="4"/>
  <c r="KK17" i="4"/>
  <c r="KK16" i="4"/>
  <c r="KK14" i="4"/>
  <c r="KK15" i="4"/>
  <c r="KK11" i="4"/>
  <c r="KK13" i="4"/>
  <c r="KK12" i="4"/>
  <c r="KK26" i="4"/>
  <c r="KK27" i="4"/>
  <c r="KK28" i="4"/>
  <c r="KL6" i="4"/>
  <c r="KU80" i="10"/>
  <c r="KU79" i="10"/>
  <c r="KU68" i="10"/>
  <c r="KU75" i="10"/>
  <c r="KU59" i="10"/>
  <c r="KU25" i="10"/>
  <c r="KU61" i="10"/>
  <c r="KU65" i="10"/>
  <c r="KU24" i="10"/>
  <c r="KU23" i="10"/>
  <c r="KU15" i="10"/>
  <c r="KU14" i="10"/>
  <c r="KV6" i="10"/>
  <c r="KJ116" i="6"/>
  <c r="KK7" i="6"/>
  <c r="KK1" i="6"/>
  <c r="KK102" i="6" l="1"/>
  <c r="KK100" i="6"/>
  <c r="KK99" i="6"/>
  <c r="KK98" i="6"/>
  <c r="KK101" i="6"/>
  <c r="KK96" i="6"/>
  <c r="KK97" i="6"/>
  <c r="KK75" i="6"/>
  <c r="KK76" i="6"/>
  <c r="KK77" i="6"/>
  <c r="KK78" i="6"/>
  <c r="KK79" i="6"/>
  <c r="KK80" i="6"/>
  <c r="R74" i="3"/>
  <c r="R83" i="3" s="1"/>
  <c r="AF181" i="3"/>
  <c r="R97" i="3"/>
  <c r="AG102" i="3"/>
  <c r="R102" i="3" s="1"/>
  <c r="KK74" i="6"/>
  <c r="KK44" i="6"/>
  <c r="KK48" i="6"/>
  <c r="KK49" i="6"/>
  <c r="KK45" i="6"/>
  <c r="KK46" i="6"/>
  <c r="KK47" i="6"/>
  <c r="KK43" i="6"/>
  <c r="AD182" i="3"/>
  <c r="AD183" i="3" s="1"/>
  <c r="AC183" i="3"/>
  <c r="AG137" i="3"/>
  <c r="AG142" i="3" s="1"/>
  <c r="AG181" i="3"/>
  <c r="AG187" i="3"/>
  <c r="R187" i="3" s="1"/>
  <c r="AG188" i="3" s="1"/>
  <c r="R188" i="3" s="1"/>
  <c r="R147" i="3"/>
  <c r="AE144" i="3"/>
  <c r="AE193" i="3" s="1"/>
  <c r="AF144" i="3"/>
  <c r="AF182" i="3" s="1"/>
  <c r="AC194" i="3"/>
  <c r="KK116" i="4"/>
  <c r="R63" i="3"/>
  <c r="R72" i="3" s="1"/>
  <c r="AG85" i="3"/>
  <c r="KK108" i="6"/>
  <c r="KK107" i="6"/>
  <c r="KK109" i="6"/>
  <c r="KK111" i="6"/>
  <c r="KK110" i="6"/>
  <c r="KK89" i="6"/>
  <c r="KK90" i="6"/>
  <c r="KK91" i="6"/>
  <c r="KK88" i="6"/>
  <c r="KK86" i="6"/>
  <c r="KK87" i="6"/>
  <c r="KK85" i="6"/>
  <c r="KK151" i="6"/>
  <c r="KK137" i="6"/>
  <c r="KK149" i="6"/>
  <c r="KK153" i="6"/>
  <c r="KK142" i="6"/>
  <c r="KK118" i="6"/>
  <c r="KK147" i="6"/>
  <c r="KK117" i="6"/>
  <c r="KK69" i="6"/>
  <c r="KK68" i="6"/>
  <c r="KK67" i="6"/>
  <c r="KK66" i="6"/>
  <c r="KK65" i="6"/>
  <c r="KK64" i="6"/>
  <c r="KK59" i="6"/>
  <c r="KK58" i="6"/>
  <c r="KK63" i="6"/>
  <c r="KK56" i="6"/>
  <c r="KK54" i="6"/>
  <c r="KK57" i="6"/>
  <c r="KK53" i="6"/>
  <c r="KK39" i="6"/>
  <c r="KK37" i="6"/>
  <c r="KK38" i="6"/>
  <c r="KK36" i="6"/>
  <c r="KK35" i="6"/>
  <c r="KK33" i="6"/>
  <c r="KK55" i="6"/>
  <c r="KK17" i="6"/>
  <c r="KK16" i="6"/>
  <c r="KK15" i="6"/>
  <c r="KK34" i="6"/>
  <c r="KK27" i="6"/>
  <c r="KK14" i="6"/>
  <c r="KK12" i="6"/>
  <c r="KK11" i="6"/>
  <c r="KK22" i="6"/>
  <c r="KK13" i="6"/>
  <c r="KK26" i="6"/>
  <c r="KK28" i="6"/>
  <c r="KU82" i="10"/>
  <c r="U77" i="2"/>
  <c r="W77" i="2"/>
  <c r="X77" i="2"/>
  <c r="Y77" i="2"/>
  <c r="Z77" i="2"/>
  <c r="AA77" i="2"/>
  <c r="AB77" i="2"/>
  <c r="AC77" i="2"/>
  <c r="AD77" i="2"/>
  <c r="AE77" i="2"/>
  <c r="AF77" i="2"/>
  <c r="AG77" i="2"/>
  <c r="AH77" i="2"/>
  <c r="KK187" i="6"/>
  <c r="KK192" i="6"/>
  <c r="KK188" i="6"/>
  <c r="KV7" i="10"/>
  <c r="KV54" i="10" s="1"/>
  <c r="KV1" i="10"/>
  <c r="KK193" i="6"/>
  <c r="KK194" i="6"/>
  <c r="KK183" i="6"/>
  <c r="KK182" i="6"/>
  <c r="KK181" i="6"/>
  <c r="KK144" i="6"/>
  <c r="KL6" i="6"/>
  <c r="KL7" i="4"/>
  <c r="KL1" i="4"/>
  <c r="KL101" i="4" l="1"/>
  <c r="KL102" i="4"/>
  <c r="KL100" i="4"/>
  <c r="KL99" i="4"/>
  <c r="KL98" i="4"/>
  <c r="KL96" i="4"/>
  <c r="KL75" i="4"/>
  <c r="KL97" i="4"/>
  <c r="KL77" i="4"/>
  <c r="KL79" i="4"/>
  <c r="KL78" i="4"/>
  <c r="KL76" i="4"/>
  <c r="KL80" i="4"/>
  <c r="AG96" i="3"/>
  <c r="R96" i="3" s="1"/>
  <c r="R105" i="3" s="1"/>
  <c r="KL74" i="4"/>
  <c r="KL44" i="4"/>
  <c r="KL45" i="4"/>
  <c r="KL46" i="4"/>
  <c r="KL48" i="4"/>
  <c r="KL49" i="4"/>
  <c r="KL47" i="4"/>
  <c r="KL43" i="4"/>
  <c r="R79" i="10"/>
  <c r="KV55" i="10"/>
  <c r="KL153" i="4"/>
  <c r="KL151" i="4"/>
  <c r="KL149" i="4"/>
  <c r="KL117" i="4"/>
  <c r="KL118" i="4"/>
  <c r="KL147" i="4"/>
  <c r="KV73" i="10"/>
  <c r="KV81" i="10"/>
  <c r="KV74" i="10"/>
  <c r="KV13" i="10"/>
  <c r="KV12" i="10"/>
  <c r="AF193" i="3"/>
  <c r="AF194" i="3" s="1"/>
  <c r="AE194" i="3"/>
  <c r="AG192" i="3"/>
  <c r="AE182" i="3"/>
  <c r="R181" i="3"/>
  <c r="AG144" i="3"/>
  <c r="R144" i="3" s="1"/>
  <c r="R142" i="3"/>
  <c r="AF183" i="3"/>
  <c r="KL194" i="4"/>
  <c r="KL193" i="4"/>
  <c r="KL192" i="4"/>
  <c r="KL188" i="4"/>
  <c r="KL187" i="4"/>
  <c r="KL182" i="4"/>
  <c r="KL181" i="4"/>
  <c r="KL183" i="4"/>
  <c r="KL142" i="4"/>
  <c r="KL137" i="4"/>
  <c r="KL144" i="4"/>
  <c r="R85" i="3"/>
  <c r="R94" i="3" s="1"/>
  <c r="KL90" i="4"/>
  <c r="KL91" i="4"/>
  <c r="KL89" i="4"/>
  <c r="KL88" i="4"/>
  <c r="KL86" i="4"/>
  <c r="KL87" i="4"/>
  <c r="KL85" i="4"/>
  <c r="KL111" i="4"/>
  <c r="KL110" i="4"/>
  <c r="KL108" i="4"/>
  <c r="KL109" i="4"/>
  <c r="KL69" i="4"/>
  <c r="KL107" i="4"/>
  <c r="KL67" i="4"/>
  <c r="KL65" i="4"/>
  <c r="KL66" i="4"/>
  <c r="KL68" i="4"/>
  <c r="KL64" i="4"/>
  <c r="KL58" i="4"/>
  <c r="KL63" i="4"/>
  <c r="KL59" i="4"/>
  <c r="KL56" i="4"/>
  <c r="KL55" i="4"/>
  <c r="KL38" i="4"/>
  <c r="KL54" i="4"/>
  <c r="KL53" i="4"/>
  <c r="KL39" i="4"/>
  <c r="KL36" i="4"/>
  <c r="KL37" i="4"/>
  <c r="KL57" i="4"/>
  <c r="KL34" i="4"/>
  <c r="KL35" i="4"/>
  <c r="KL33" i="4"/>
  <c r="KL22" i="4"/>
  <c r="KL16" i="4"/>
  <c r="KL15" i="4"/>
  <c r="KL13" i="4"/>
  <c r="KL17" i="4"/>
  <c r="KL11" i="4"/>
  <c r="KL12" i="4"/>
  <c r="KL14" i="4"/>
  <c r="KL28" i="4"/>
  <c r="KL27" i="4"/>
  <c r="KL26" i="4"/>
  <c r="KM6" i="4"/>
  <c r="KV79" i="10"/>
  <c r="V77" i="2" s="1"/>
  <c r="R77" i="2" s="1"/>
  <c r="KV80" i="10"/>
  <c r="R23" i="10"/>
  <c r="KV75" i="10"/>
  <c r="KV68" i="10"/>
  <c r="KV24" i="10"/>
  <c r="KV65" i="10"/>
  <c r="KV61" i="10"/>
  <c r="KV59" i="10"/>
  <c r="KV25" i="10"/>
  <c r="KV23" i="10"/>
  <c r="KV15" i="10"/>
  <c r="KV14" i="10"/>
  <c r="KK116" i="6"/>
  <c r="KL1" i="6"/>
  <c r="KL7" i="6"/>
  <c r="KL101" i="6" l="1"/>
  <c r="KL102" i="6"/>
  <c r="KL100" i="6"/>
  <c r="KL99" i="6"/>
  <c r="KL98" i="6"/>
  <c r="KL96" i="6"/>
  <c r="KL97" i="6"/>
  <c r="KL75" i="6"/>
  <c r="KL76" i="6"/>
  <c r="KL78" i="6"/>
  <c r="KL79" i="6"/>
  <c r="KL77" i="6"/>
  <c r="KL80" i="6"/>
  <c r="KL74" i="6"/>
  <c r="KL45" i="6"/>
  <c r="KL46" i="6"/>
  <c r="KL44" i="6"/>
  <c r="KL47" i="6"/>
  <c r="KL48" i="6"/>
  <c r="KL49" i="6"/>
  <c r="KL43" i="6"/>
  <c r="AE183" i="3"/>
  <c r="R192" i="3"/>
  <c r="AG182" i="3"/>
  <c r="AG193" i="3"/>
  <c r="KL116" i="4"/>
  <c r="KL107" i="6"/>
  <c r="KL108" i="6"/>
  <c r="KL109" i="6"/>
  <c r="KL110" i="6"/>
  <c r="KL111" i="6"/>
  <c r="KL90" i="6"/>
  <c r="KL91" i="6"/>
  <c r="KL89" i="6"/>
  <c r="KL87" i="6"/>
  <c r="KL88" i="6"/>
  <c r="KL86" i="6"/>
  <c r="KL85" i="6"/>
  <c r="KL151" i="6"/>
  <c r="KL137" i="6"/>
  <c r="KL149" i="6"/>
  <c r="KL153" i="6"/>
  <c r="KL142" i="6"/>
  <c r="KL118" i="6"/>
  <c r="KL147" i="6"/>
  <c r="KL117" i="6"/>
  <c r="KL69" i="6"/>
  <c r="KL67" i="6"/>
  <c r="KL66" i="6"/>
  <c r="KL65" i="6"/>
  <c r="KL68" i="6"/>
  <c r="KL64" i="6"/>
  <c r="KL59" i="6"/>
  <c r="KL63" i="6"/>
  <c r="KL58" i="6"/>
  <c r="KL56" i="6"/>
  <c r="KL54" i="6"/>
  <c r="KL57" i="6"/>
  <c r="KL53" i="6"/>
  <c r="KL37" i="6"/>
  <c r="KL38" i="6"/>
  <c r="KL36" i="6"/>
  <c r="KL55" i="6"/>
  <c r="KL39" i="6"/>
  <c r="KL35" i="6"/>
  <c r="KL33" i="6"/>
  <c r="KL34" i="6"/>
  <c r="KL17" i="6"/>
  <c r="KL16" i="6"/>
  <c r="KL15" i="6"/>
  <c r="KL14" i="6"/>
  <c r="KL12" i="6"/>
  <c r="KL11" i="6"/>
  <c r="KL22" i="6"/>
  <c r="KL13" i="6"/>
  <c r="KL26" i="6"/>
  <c r="KL27" i="6"/>
  <c r="KL28" i="6"/>
  <c r="KV82" i="10"/>
  <c r="KL192" i="6"/>
  <c r="KL187" i="6"/>
  <c r="KL188" i="6"/>
  <c r="KL193" i="6"/>
  <c r="KL194" i="6"/>
  <c r="KL183" i="6"/>
  <c r="KL182" i="6"/>
  <c r="KL181" i="6"/>
  <c r="KL144" i="6"/>
  <c r="KM6" i="6"/>
  <c r="KM7" i="4"/>
  <c r="KM1" i="4"/>
  <c r="KM102" i="4" l="1"/>
  <c r="KM100" i="4"/>
  <c r="KM99" i="4"/>
  <c r="KM101" i="4"/>
  <c r="KM98" i="4"/>
  <c r="KM97" i="4"/>
  <c r="KM75" i="4"/>
  <c r="KM96" i="4"/>
  <c r="KM76" i="4"/>
  <c r="KM80" i="4"/>
  <c r="KM79" i="4"/>
  <c r="KM78" i="4"/>
  <c r="KM77" i="4"/>
  <c r="KM45" i="4"/>
  <c r="KM44" i="4"/>
  <c r="KM47" i="4"/>
  <c r="KM74" i="4"/>
  <c r="KM46" i="4"/>
  <c r="KM49" i="4"/>
  <c r="KM48" i="4"/>
  <c r="KM43" i="4"/>
  <c r="KM153" i="4"/>
  <c r="KM151" i="4"/>
  <c r="KM117" i="4"/>
  <c r="KM118" i="4"/>
  <c r="KM149" i="4"/>
  <c r="KM147" i="4"/>
  <c r="R193" i="3"/>
  <c r="R182" i="3"/>
  <c r="AG183" i="3"/>
  <c r="R183" i="3" s="1"/>
  <c r="AG194" i="3"/>
  <c r="R194" i="3" s="1"/>
  <c r="KM194" i="4"/>
  <c r="KM193" i="4"/>
  <c r="KM188" i="4"/>
  <c r="KM187" i="4"/>
  <c r="KM192" i="4"/>
  <c r="KM182" i="4"/>
  <c r="KM181" i="4"/>
  <c r="KM183" i="4"/>
  <c r="KM142" i="4"/>
  <c r="KM144" i="4"/>
  <c r="KM137" i="4"/>
  <c r="KM91" i="4"/>
  <c r="KM90" i="4"/>
  <c r="KM88" i="4"/>
  <c r="KM87" i="4"/>
  <c r="KM89" i="4"/>
  <c r="KM86" i="4"/>
  <c r="KM85" i="4"/>
  <c r="KM111" i="4"/>
  <c r="KM108" i="4"/>
  <c r="KM110" i="4"/>
  <c r="KM109" i="4"/>
  <c r="KM107" i="4"/>
  <c r="KM68" i="4"/>
  <c r="KM65" i="4"/>
  <c r="KM66" i="4"/>
  <c r="KM69" i="4"/>
  <c r="KM67" i="4"/>
  <c r="KM64" i="4"/>
  <c r="KM63" i="4"/>
  <c r="KM59" i="4"/>
  <c r="KM55" i="4"/>
  <c r="KM58" i="4"/>
  <c r="KM57" i="4"/>
  <c r="KM54" i="4"/>
  <c r="KM53" i="4"/>
  <c r="KM39" i="4"/>
  <c r="KM37" i="4"/>
  <c r="KM56" i="4"/>
  <c r="KM38" i="4"/>
  <c r="KM34" i="4"/>
  <c r="KM35" i="4"/>
  <c r="KM33" i="4"/>
  <c r="KM36" i="4"/>
  <c r="KM27" i="4"/>
  <c r="KM22" i="4"/>
  <c r="KM17" i="4"/>
  <c r="KM16" i="4"/>
  <c r="KM15" i="4"/>
  <c r="KM13" i="4"/>
  <c r="KM12" i="4"/>
  <c r="KM11" i="4"/>
  <c r="KM14" i="4"/>
  <c r="KM28" i="4"/>
  <c r="KM26" i="4"/>
  <c r="KN6" i="4"/>
  <c r="KL116" i="6"/>
  <c r="KM1" i="6"/>
  <c r="KM7" i="6"/>
  <c r="KM102" i="6" l="1"/>
  <c r="KM99" i="6"/>
  <c r="KM101" i="6"/>
  <c r="KM100" i="6"/>
  <c r="KM97" i="6"/>
  <c r="KM98" i="6"/>
  <c r="KM96" i="6"/>
  <c r="KM76" i="6"/>
  <c r="KM77" i="6"/>
  <c r="KM78" i="6"/>
  <c r="KM79" i="6"/>
  <c r="KM75" i="6"/>
  <c r="KM80" i="6"/>
  <c r="KM74" i="6"/>
  <c r="KM45" i="6"/>
  <c r="KM46" i="6"/>
  <c r="KM47" i="6"/>
  <c r="KM48" i="6"/>
  <c r="KM49" i="6"/>
  <c r="KM44" i="6"/>
  <c r="KM43" i="6"/>
  <c r="KM116" i="4"/>
  <c r="KM107" i="6"/>
  <c r="KM108" i="6"/>
  <c r="KM109" i="6"/>
  <c r="KM111" i="6"/>
  <c r="KM110" i="6"/>
  <c r="KM90" i="6"/>
  <c r="KM91" i="6"/>
  <c r="KM89" i="6"/>
  <c r="KM88" i="6"/>
  <c r="KM87" i="6"/>
  <c r="KM86" i="6"/>
  <c r="KM85" i="6"/>
  <c r="KM151" i="6"/>
  <c r="KM137" i="6"/>
  <c r="KM149" i="6"/>
  <c r="KM153" i="6"/>
  <c r="KM142" i="6"/>
  <c r="KM118" i="6"/>
  <c r="KM147" i="6"/>
  <c r="KM117" i="6"/>
  <c r="KM69" i="6"/>
  <c r="KM66" i="6"/>
  <c r="KM65" i="6"/>
  <c r="KM68" i="6"/>
  <c r="KM64" i="6"/>
  <c r="KM67" i="6"/>
  <c r="KM63" i="6"/>
  <c r="KM59" i="6"/>
  <c r="KM56" i="6"/>
  <c r="KM57" i="6"/>
  <c r="KM54" i="6"/>
  <c r="KM53" i="6"/>
  <c r="KM58" i="6"/>
  <c r="KM55" i="6"/>
  <c r="KM39" i="6"/>
  <c r="KM38" i="6"/>
  <c r="KM36" i="6"/>
  <c r="KM34" i="6"/>
  <c r="KM33" i="6"/>
  <c r="KM35" i="6"/>
  <c r="KM37" i="6"/>
  <c r="KM16" i="6"/>
  <c r="KM17" i="6"/>
  <c r="KM15" i="6"/>
  <c r="KM14" i="6"/>
  <c r="KM13" i="6"/>
  <c r="KM12" i="6"/>
  <c r="KM11" i="6"/>
  <c r="KM22" i="6"/>
  <c r="KM27" i="6"/>
  <c r="KM26" i="6"/>
  <c r="KM28" i="6"/>
  <c r="KM192" i="6"/>
  <c r="KM188" i="6"/>
  <c r="KM187" i="6"/>
  <c r="KM193" i="6"/>
  <c r="KM194" i="6"/>
  <c r="KM183" i="6"/>
  <c r="KM182" i="6"/>
  <c r="KM181" i="6"/>
  <c r="KM144" i="6"/>
  <c r="KN6" i="6"/>
  <c r="KN1" i="4"/>
  <c r="KN7" i="4"/>
  <c r="KN102" i="4" l="1"/>
  <c r="KN101" i="4"/>
  <c r="KN99" i="4"/>
  <c r="KN98" i="4"/>
  <c r="KN97" i="4"/>
  <c r="KN100" i="4"/>
  <c r="KN96" i="4"/>
  <c r="KN75" i="4"/>
  <c r="KN77" i="4"/>
  <c r="KN80" i="4"/>
  <c r="KN79" i="4"/>
  <c r="KN78" i="4"/>
  <c r="KN76" i="4"/>
  <c r="KN74" i="4"/>
  <c r="KN46" i="4"/>
  <c r="KN44" i="4"/>
  <c r="KN48" i="4"/>
  <c r="KN47" i="4"/>
  <c r="KN45" i="4"/>
  <c r="KN49" i="4"/>
  <c r="KN43" i="4"/>
  <c r="KN153" i="4"/>
  <c r="KN151" i="4"/>
  <c r="KN147" i="4"/>
  <c r="KN149" i="4"/>
  <c r="KN118" i="4"/>
  <c r="KN117" i="4"/>
  <c r="KN194" i="4"/>
  <c r="KN193" i="4"/>
  <c r="KN192" i="4"/>
  <c r="KN188" i="4"/>
  <c r="KN187" i="4"/>
  <c r="KN183" i="4"/>
  <c r="KN182" i="4"/>
  <c r="KN181" i="4"/>
  <c r="KN144" i="4"/>
  <c r="KN142" i="4"/>
  <c r="KN137" i="4"/>
  <c r="KN91" i="4"/>
  <c r="KN90" i="4"/>
  <c r="KN89" i="4"/>
  <c r="KN87" i="4"/>
  <c r="KN86" i="4"/>
  <c r="KN88" i="4"/>
  <c r="KN85" i="4"/>
  <c r="KN111" i="4"/>
  <c r="KN110" i="4"/>
  <c r="KN109" i="4"/>
  <c r="KN108" i="4"/>
  <c r="KN107" i="4"/>
  <c r="KN69" i="4"/>
  <c r="KN67" i="4"/>
  <c r="KN66" i="4"/>
  <c r="KN68" i="4"/>
  <c r="KN65" i="4"/>
  <c r="KN64" i="4"/>
  <c r="KN63" i="4"/>
  <c r="KN57" i="4"/>
  <c r="KN59" i="4"/>
  <c r="KN58" i="4"/>
  <c r="KN56" i="4"/>
  <c r="KN55" i="4"/>
  <c r="KN54" i="4"/>
  <c r="KN53" i="4"/>
  <c r="KN37" i="4"/>
  <c r="KN38" i="4"/>
  <c r="KN36" i="4"/>
  <c r="KN39" i="4"/>
  <c r="KN35" i="4"/>
  <c r="KN33" i="4"/>
  <c r="KN34" i="4"/>
  <c r="KN22" i="4"/>
  <c r="KN16" i="4"/>
  <c r="KN15" i="4"/>
  <c r="KN13" i="4"/>
  <c r="KN17" i="4"/>
  <c r="KN14" i="4"/>
  <c r="KN12" i="4"/>
  <c r="KN11" i="4"/>
  <c r="KN26" i="4"/>
  <c r="KN27" i="4"/>
  <c r="KN28" i="4"/>
  <c r="KO6" i="4"/>
  <c r="KM116" i="6"/>
  <c r="KN1" i="6"/>
  <c r="KN7" i="6"/>
  <c r="KN102" i="6" l="1"/>
  <c r="KN100" i="6"/>
  <c r="KN101" i="6"/>
  <c r="KN99" i="6"/>
  <c r="KN97" i="6"/>
  <c r="KN96" i="6"/>
  <c r="KN98" i="6"/>
  <c r="KN75" i="6"/>
  <c r="KN80" i="6"/>
  <c r="KN76" i="6"/>
  <c r="KN78" i="6"/>
  <c r="KN79" i="6"/>
  <c r="KN77" i="6"/>
  <c r="KN44" i="6"/>
  <c r="KN45" i="6"/>
  <c r="KN46" i="6"/>
  <c r="KN47" i="6"/>
  <c r="KN74" i="6"/>
  <c r="KN48" i="6"/>
  <c r="KN49" i="6"/>
  <c r="KN43" i="6"/>
  <c r="KN116" i="4"/>
  <c r="KN107" i="6"/>
  <c r="KN108" i="6"/>
  <c r="KN110" i="6"/>
  <c r="KN109" i="6"/>
  <c r="KN111" i="6"/>
  <c r="KN91" i="6"/>
  <c r="KN89" i="6"/>
  <c r="KN88" i="6"/>
  <c r="KN90" i="6"/>
  <c r="KN87" i="6"/>
  <c r="KN86" i="6"/>
  <c r="KN85" i="6"/>
  <c r="KN151" i="6"/>
  <c r="KN137" i="6"/>
  <c r="KN149" i="6"/>
  <c r="KN153" i="6"/>
  <c r="KN142" i="6"/>
  <c r="KN118" i="6"/>
  <c r="KN147" i="6"/>
  <c r="KN117" i="6"/>
  <c r="KN69" i="6"/>
  <c r="KN68" i="6"/>
  <c r="KN67" i="6"/>
  <c r="KN66" i="6"/>
  <c r="KN65" i="6"/>
  <c r="KN64" i="6"/>
  <c r="KN63" i="6"/>
  <c r="KN59" i="6"/>
  <c r="KN57" i="6"/>
  <c r="KN53" i="6"/>
  <c r="KN58" i="6"/>
  <c r="KN55" i="6"/>
  <c r="KN38" i="6"/>
  <c r="KN56" i="6"/>
  <c r="KN54" i="6"/>
  <c r="KN36" i="6"/>
  <c r="KN37" i="6"/>
  <c r="KN35" i="6"/>
  <c r="KN34" i="6"/>
  <c r="KN39" i="6"/>
  <c r="KN17" i="6"/>
  <c r="KN33" i="6"/>
  <c r="KN15" i="6"/>
  <c r="KN14" i="6"/>
  <c r="KN13" i="6"/>
  <c r="KN12" i="6"/>
  <c r="KN11" i="6"/>
  <c r="KN16" i="6"/>
  <c r="KN22" i="6"/>
  <c r="KN27" i="6"/>
  <c r="KN26" i="6"/>
  <c r="KN28" i="6"/>
  <c r="KN192" i="6"/>
  <c r="KN188" i="6"/>
  <c r="KN187" i="6"/>
  <c r="KN193" i="6"/>
  <c r="KN194" i="6"/>
  <c r="KN182" i="6"/>
  <c r="KN183" i="6"/>
  <c r="KN181" i="6"/>
  <c r="KN144" i="6"/>
  <c r="KO6" i="6"/>
  <c r="KO7" i="4"/>
  <c r="KO1" i="4"/>
  <c r="KO102" i="4" l="1"/>
  <c r="KO100" i="4"/>
  <c r="KO101" i="4"/>
  <c r="KO99" i="4"/>
  <c r="KO98" i="4"/>
  <c r="KO97" i="4"/>
  <c r="KO75" i="4"/>
  <c r="KO96" i="4"/>
  <c r="KO80" i="4"/>
  <c r="KO79" i="4"/>
  <c r="KO78" i="4"/>
  <c r="KO76" i="4"/>
  <c r="KO77" i="4"/>
  <c r="KO74" i="4"/>
  <c r="KO44" i="4"/>
  <c r="KO45" i="4"/>
  <c r="KO49" i="4"/>
  <c r="KO48" i="4"/>
  <c r="KO47" i="4"/>
  <c r="KO46" i="4"/>
  <c r="KO43" i="4"/>
  <c r="KO151" i="4"/>
  <c r="KO149" i="4"/>
  <c r="KO153" i="4"/>
  <c r="KO117" i="4"/>
  <c r="KO118" i="4"/>
  <c r="KO147" i="4"/>
  <c r="KO193" i="4"/>
  <c r="KO192" i="4"/>
  <c r="KO194" i="4"/>
  <c r="KO187" i="4"/>
  <c r="KO188" i="4"/>
  <c r="KO181" i="4"/>
  <c r="KO183" i="4"/>
  <c r="KO182" i="4"/>
  <c r="KO142" i="4"/>
  <c r="KO144" i="4"/>
  <c r="KO137" i="4"/>
  <c r="KO91" i="4"/>
  <c r="KO89" i="4"/>
  <c r="KO90" i="4"/>
  <c r="KO88" i="4"/>
  <c r="KO87" i="4"/>
  <c r="KO86" i="4"/>
  <c r="KO85" i="4"/>
  <c r="KO111" i="4"/>
  <c r="KO110" i="4"/>
  <c r="KO109" i="4"/>
  <c r="KO108" i="4"/>
  <c r="KO107" i="4"/>
  <c r="KO67" i="4"/>
  <c r="KO69" i="4"/>
  <c r="KO68" i="4"/>
  <c r="KO65" i="4"/>
  <c r="KO64" i="4"/>
  <c r="KO66" i="4"/>
  <c r="KO63" i="4"/>
  <c r="KO59" i="4"/>
  <c r="KO58" i="4"/>
  <c r="KO54" i="4"/>
  <c r="KO39" i="4"/>
  <c r="KO57" i="4"/>
  <c r="KO56" i="4"/>
  <c r="KO37" i="4"/>
  <c r="KO35" i="4"/>
  <c r="KO38" i="4"/>
  <c r="KO53" i="4"/>
  <c r="KO33" i="4"/>
  <c r="KO36" i="4"/>
  <c r="KO34" i="4"/>
  <c r="KO55" i="4"/>
  <c r="KO17" i="4"/>
  <c r="KO22" i="4"/>
  <c r="KO16" i="4"/>
  <c r="KO15" i="4"/>
  <c r="KO14" i="4"/>
  <c r="KO12" i="4"/>
  <c r="KO13" i="4"/>
  <c r="KO11" i="4"/>
  <c r="KO28" i="4"/>
  <c r="KO26" i="4"/>
  <c r="KO27" i="4"/>
  <c r="KP6" i="4"/>
  <c r="KN116" i="6"/>
  <c r="KO1" i="6"/>
  <c r="KO7" i="6"/>
  <c r="KO102" i="6" l="1"/>
  <c r="KO101" i="6"/>
  <c r="KO100" i="6"/>
  <c r="KO99" i="6"/>
  <c r="KO98" i="6"/>
  <c r="KO97" i="6"/>
  <c r="KO96" i="6"/>
  <c r="KO76" i="6"/>
  <c r="KO77" i="6"/>
  <c r="KO75" i="6"/>
  <c r="KO80" i="6"/>
  <c r="KO78" i="6"/>
  <c r="KO79" i="6"/>
  <c r="KO74" i="6"/>
  <c r="KO44" i="6"/>
  <c r="KO45" i="6"/>
  <c r="KO46" i="6"/>
  <c r="KO47" i="6"/>
  <c r="KO48" i="6"/>
  <c r="KO49" i="6"/>
  <c r="KO43" i="6"/>
  <c r="KO116" i="4"/>
  <c r="KO107" i="6"/>
  <c r="KO108" i="6"/>
  <c r="KO110" i="6"/>
  <c r="KO111" i="6"/>
  <c r="KO109" i="6"/>
  <c r="KO91" i="6"/>
  <c r="KO89" i="6"/>
  <c r="KO90" i="6"/>
  <c r="KO88" i="6"/>
  <c r="KO87" i="6"/>
  <c r="KO86" i="6"/>
  <c r="KO85" i="6"/>
  <c r="KO137" i="6"/>
  <c r="KO151" i="6"/>
  <c r="KO149" i="6"/>
  <c r="KO153" i="6"/>
  <c r="KO142" i="6"/>
  <c r="KO118" i="6"/>
  <c r="KO147" i="6"/>
  <c r="KO117" i="6"/>
  <c r="KO69" i="6"/>
  <c r="KO68" i="6"/>
  <c r="KO67" i="6"/>
  <c r="KO66" i="6"/>
  <c r="KO65" i="6"/>
  <c r="KO64" i="6"/>
  <c r="KO63" i="6"/>
  <c r="KO58" i="6"/>
  <c r="KO59" i="6"/>
  <c r="KO57" i="6"/>
  <c r="KO53" i="6"/>
  <c r="KO55" i="6"/>
  <c r="KO56" i="6"/>
  <c r="KO38" i="6"/>
  <c r="KO36" i="6"/>
  <c r="KO39" i="6"/>
  <c r="KO37" i="6"/>
  <c r="KO54" i="6"/>
  <c r="KO34" i="6"/>
  <c r="KO17" i="6"/>
  <c r="KO16" i="6"/>
  <c r="KO15" i="6"/>
  <c r="KO33" i="6"/>
  <c r="KO14" i="6"/>
  <c r="KO13" i="6"/>
  <c r="KO12" i="6"/>
  <c r="KO11" i="6"/>
  <c r="KO35" i="6"/>
  <c r="KO28" i="6"/>
  <c r="KO22" i="6"/>
  <c r="KO27" i="6"/>
  <c r="KO26" i="6"/>
  <c r="KO192" i="6"/>
  <c r="KO188" i="6"/>
  <c r="KO187" i="6"/>
  <c r="KO193" i="6"/>
  <c r="KO194" i="6"/>
  <c r="KO182" i="6"/>
  <c r="KO183" i="6"/>
  <c r="KO181" i="6"/>
  <c r="KO144" i="6"/>
  <c r="KP6" i="6"/>
  <c r="KP7" i="4"/>
  <c r="KP1" i="4"/>
  <c r="KP101" i="4" l="1"/>
  <c r="KP102" i="4"/>
  <c r="KP100" i="4"/>
  <c r="KP98" i="4"/>
  <c r="KP99" i="4"/>
  <c r="KP97" i="4"/>
  <c r="KP96" i="4"/>
  <c r="KP75" i="4"/>
  <c r="KP80" i="4"/>
  <c r="KP79" i="4"/>
  <c r="KP77" i="4"/>
  <c r="KP76" i="4"/>
  <c r="KP78" i="4"/>
  <c r="KP74" i="4"/>
  <c r="KP44" i="4"/>
  <c r="KP46" i="4"/>
  <c r="KP45" i="4"/>
  <c r="KP49" i="4"/>
  <c r="KP48" i="4"/>
  <c r="KP47" i="4"/>
  <c r="KP43" i="4"/>
  <c r="KP153" i="4"/>
  <c r="KP151" i="4"/>
  <c r="KP147" i="4"/>
  <c r="KP149" i="4"/>
  <c r="KP118" i="4"/>
  <c r="KP117" i="4"/>
  <c r="KP193" i="4"/>
  <c r="KP192" i="4"/>
  <c r="KP194" i="4"/>
  <c r="KP188" i="4"/>
  <c r="KP187" i="4"/>
  <c r="KP181" i="4"/>
  <c r="KP183" i="4"/>
  <c r="KP182" i="4"/>
  <c r="KP137" i="4"/>
  <c r="KP144" i="4"/>
  <c r="KP142" i="4"/>
  <c r="KP90" i="4"/>
  <c r="KP91" i="4"/>
  <c r="KP89" i="4"/>
  <c r="KP88" i="4"/>
  <c r="KP86" i="4"/>
  <c r="KP85" i="4"/>
  <c r="KP87" i="4"/>
  <c r="KP111" i="4"/>
  <c r="KP109" i="4"/>
  <c r="KP110" i="4"/>
  <c r="KP108" i="4"/>
  <c r="KP107" i="4"/>
  <c r="KP69" i="4"/>
  <c r="KP67" i="4"/>
  <c r="KP68" i="4"/>
  <c r="KP66" i="4"/>
  <c r="KP65" i="4"/>
  <c r="KP64" i="4"/>
  <c r="KP63" i="4"/>
  <c r="KP59" i="4"/>
  <c r="KP58" i="4"/>
  <c r="KP57" i="4"/>
  <c r="KP54" i="4"/>
  <c r="KP39" i="4"/>
  <c r="KP56" i="4"/>
  <c r="KP55" i="4"/>
  <c r="KP38" i="4"/>
  <c r="KP37" i="4"/>
  <c r="KP35" i="4"/>
  <c r="KP53" i="4"/>
  <c r="KP36" i="4"/>
  <c r="KP34" i="4"/>
  <c r="KP33" i="4"/>
  <c r="KP28" i="4"/>
  <c r="KP22" i="4"/>
  <c r="KP17" i="4"/>
  <c r="KP16" i="4"/>
  <c r="KP14" i="4"/>
  <c r="KP12" i="4"/>
  <c r="KP13" i="4"/>
  <c r="KP15" i="4"/>
  <c r="KP11" i="4"/>
  <c r="KP26" i="4"/>
  <c r="KP27" i="4"/>
  <c r="KQ6" i="4"/>
  <c r="KO116" i="6"/>
  <c r="KP7" i="6"/>
  <c r="KP1" i="6"/>
  <c r="KP101" i="6" l="1"/>
  <c r="KP102" i="6"/>
  <c r="KP100" i="6"/>
  <c r="KP99" i="6"/>
  <c r="KP98" i="6"/>
  <c r="KP97" i="6"/>
  <c r="KP96" i="6"/>
  <c r="KP75" i="6"/>
  <c r="KP76" i="6"/>
  <c r="KP77" i="6"/>
  <c r="KP78" i="6"/>
  <c r="KP79" i="6"/>
  <c r="KP80" i="6"/>
  <c r="KP44" i="6"/>
  <c r="KP74" i="6"/>
  <c r="KP45" i="6"/>
  <c r="KP46" i="6"/>
  <c r="KP47" i="6"/>
  <c r="KP48" i="6"/>
  <c r="KP49" i="6"/>
  <c r="KP43" i="6"/>
  <c r="KP116" i="4"/>
  <c r="KP108" i="6"/>
  <c r="KP107" i="6"/>
  <c r="KP109" i="6"/>
  <c r="KP110" i="6"/>
  <c r="KP111" i="6"/>
  <c r="KP89" i="6"/>
  <c r="KP90" i="6"/>
  <c r="KP91" i="6"/>
  <c r="KP88" i="6"/>
  <c r="KP87" i="6"/>
  <c r="KP86" i="6"/>
  <c r="KP85" i="6"/>
  <c r="KP137" i="6"/>
  <c r="KP151" i="6"/>
  <c r="KP149" i="6"/>
  <c r="KP153" i="6"/>
  <c r="KP142" i="6"/>
  <c r="KP118" i="6"/>
  <c r="KP117" i="6"/>
  <c r="KP147" i="6"/>
  <c r="KP68" i="6"/>
  <c r="KP67" i="6"/>
  <c r="KP65" i="6"/>
  <c r="KP69" i="6"/>
  <c r="KP66" i="6"/>
  <c r="KP64" i="6"/>
  <c r="KP63" i="6"/>
  <c r="KP59" i="6"/>
  <c r="KP58" i="6"/>
  <c r="KP57" i="6"/>
  <c r="KP56" i="6"/>
  <c r="KP53" i="6"/>
  <c r="KP55" i="6"/>
  <c r="KP54" i="6"/>
  <c r="KP38" i="6"/>
  <c r="KP36" i="6"/>
  <c r="KP39" i="6"/>
  <c r="KP37" i="6"/>
  <c r="KP34" i="6"/>
  <c r="KP35" i="6"/>
  <c r="KP33" i="6"/>
  <c r="KP17" i="6"/>
  <c r="KP15" i="6"/>
  <c r="KP14" i="6"/>
  <c r="KP13" i="6"/>
  <c r="KP12" i="6"/>
  <c r="KP16" i="6"/>
  <c r="KP11" i="6"/>
  <c r="KP28" i="6"/>
  <c r="KP22" i="6"/>
  <c r="KP27" i="6"/>
  <c r="KP26" i="6"/>
  <c r="KP192" i="6"/>
  <c r="KP188" i="6"/>
  <c r="KP187" i="6"/>
  <c r="KP193" i="6"/>
  <c r="KP194" i="6"/>
  <c r="KP182" i="6"/>
  <c r="KP181" i="6"/>
  <c r="KP183" i="6"/>
  <c r="KP144" i="6"/>
  <c r="KQ6" i="6"/>
  <c r="KQ7" i="4"/>
  <c r="KQ1" i="4"/>
  <c r="KQ101" i="4" l="1"/>
  <c r="KQ102" i="4"/>
  <c r="KQ98" i="4"/>
  <c r="KQ99" i="4"/>
  <c r="KQ97" i="4"/>
  <c r="KQ100" i="4"/>
  <c r="KQ96" i="4"/>
  <c r="KQ76" i="4"/>
  <c r="KQ75" i="4"/>
  <c r="KQ80" i="4"/>
  <c r="KQ78" i="4"/>
  <c r="KQ79" i="4"/>
  <c r="KQ77" i="4"/>
  <c r="KQ74" i="4"/>
  <c r="KQ46" i="4"/>
  <c r="KQ44" i="4"/>
  <c r="KQ45" i="4"/>
  <c r="KQ49" i="4"/>
  <c r="KQ48" i="4"/>
  <c r="KQ47" i="4"/>
  <c r="KQ43" i="4"/>
  <c r="KQ151" i="4"/>
  <c r="KQ147" i="4"/>
  <c r="KQ149" i="4"/>
  <c r="KQ153" i="4"/>
  <c r="KQ117" i="4"/>
  <c r="KQ118" i="4"/>
  <c r="KQ193" i="4"/>
  <c r="KQ194" i="4"/>
  <c r="KQ188" i="4"/>
  <c r="KQ192" i="4"/>
  <c r="KQ187" i="4"/>
  <c r="KQ181" i="4"/>
  <c r="KQ183" i="4"/>
  <c r="KQ182" i="4"/>
  <c r="KQ144" i="4"/>
  <c r="KQ137" i="4"/>
  <c r="KQ142" i="4"/>
  <c r="KQ91" i="4"/>
  <c r="KQ90" i="4"/>
  <c r="KQ89" i="4"/>
  <c r="KQ88" i="4"/>
  <c r="KQ87" i="4"/>
  <c r="KQ86" i="4"/>
  <c r="KQ85" i="4"/>
  <c r="KQ111" i="4"/>
  <c r="KQ110" i="4"/>
  <c r="KQ108" i="4"/>
  <c r="KQ109" i="4"/>
  <c r="KQ107" i="4"/>
  <c r="KQ69" i="4"/>
  <c r="KQ67" i="4"/>
  <c r="KQ68" i="4"/>
  <c r="KQ65" i="4"/>
  <c r="KQ64" i="4"/>
  <c r="KQ66" i="4"/>
  <c r="KQ63" i="4"/>
  <c r="KQ59" i="4"/>
  <c r="KQ58" i="4"/>
  <c r="KQ57" i="4"/>
  <c r="KQ56" i="4"/>
  <c r="KQ55" i="4"/>
  <c r="KQ54" i="4"/>
  <c r="KQ53" i="4"/>
  <c r="KQ38" i="4"/>
  <c r="KQ36" i="4"/>
  <c r="KQ39" i="4"/>
  <c r="KQ37" i="4"/>
  <c r="KQ35" i="4"/>
  <c r="KQ34" i="4"/>
  <c r="KQ33" i="4"/>
  <c r="KQ17" i="4"/>
  <c r="KQ16" i="4"/>
  <c r="KQ14" i="4"/>
  <c r="KQ22" i="4"/>
  <c r="KQ13" i="4"/>
  <c r="KQ15" i="4"/>
  <c r="KQ11" i="4"/>
  <c r="KQ12" i="4"/>
  <c r="KQ28" i="4"/>
  <c r="KQ27" i="4"/>
  <c r="KQ26" i="4"/>
  <c r="KR6" i="4"/>
  <c r="KP116" i="6"/>
  <c r="KQ7" i="6"/>
  <c r="KQ1" i="6"/>
  <c r="KQ101" i="6" l="1"/>
  <c r="KQ102" i="6"/>
  <c r="KQ100" i="6"/>
  <c r="KQ99" i="6"/>
  <c r="KQ98" i="6"/>
  <c r="KQ97" i="6"/>
  <c r="KQ75" i="6"/>
  <c r="KQ76" i="6"/>
  <c r="KQ77" i="6"/>
  <c r="KQ78" i="6"/>
  <c r="KQ79" i="6"/>
  <c r="KQ96" i="6"/>
  <c r="KQ80" i="6"/>
  <c r="KQ74" i="6"/>
  <c r="KQ44" i="6"/>
  <c r="KQ45" i="6"/>
  <c r="KQ46" i="6"/>
  <c r="KQ47" i="6"/>
  <c r="KQ48" i="6"/>
  <c r="KQ49" i="6"/>
  <c r="KQ43" i="6"/>
  <c r="KQ116" i="4"/>
  <c r="KQ108" i="6"/>
  <c r="KQ107" i="6"/>
  <c r="KQ109" i="6"/>
  <c r="KQ111" i="6"/>
  <c r="KQ110" i="6"/>
  <c r="KQ89" i="6"/>
  <c r="KQ90" i="6"/>
  <c r="KQ91" i="6"/>
  <c r="KQ86" i="6"/>
  <c r="KQ88" i="6"/>
  <c r="KQ87" i="6"/>
  <c r="KQ85" i="6"/>
  <c r="KQ137" i="6"/>
  <c r="KQ151" i="6"/>
  <c r="KQ149" i="6"/>
  <c r="KQ153" i="6"/>
  <c r="KQ142" i="6"/>
  <c r="KQ118" i="6"/>
  <c r="KQ147" i="6"/>
  <c r="KQ117" i="6"/>
  <c r="KQ69" i="6"/>
  <c r="KQ68" i="6"/>
  <c r="KQ67" i="6"/>
  <c r="KQ65" i="6"/>
  <c r="KQ66" i="6"/>
  <c r="KQ64" i="6"/>
  <c r="KQ63" i="6"/>
  <c r="KQ58" i="6"/>
  <c r="KQ59" i="6"/>
  <c r="KQ57" i="6"/>
  <c r="KQ56" i="6"/>
  <c r="KQ55" i="6"/>
  <c r="KQ39" i="6"/>
  <c r="KQ54" i="6"/>
  <c r="KQ37" i="6"/>
  <c r="KQ38" i="6"/>
  <c r="KQ36" i="6"/>
  <c r="KQ35" i="6"/>
  <c r="KQ53" i="6"/>
  <c r="KQ34" i="6"/>
  <c r="KQ17" i="6"/>
  <c r="KQ16" i="6"/>
  <c r="KQ15" i="6"/>
  <c r="KQ33" i="6"/>
  <c r="KQ14" i="6"/>
  <c r="KQ13" i="6"/>
  <c r="KQ12" i="6"/>
  <c r="KQ11" i="6"/>
  <c r="KQ28" i="6"/>
  <c r="KQ22" i="6"/>
  <c r="KQ27" i="6"/>
  <c r="KQ26" i="6"/>
  <c r="KQ192" i="6"/>
  <c r="KQ188" i="6"/>
  <c r="KQ187" i="6"/>
  <c r="KQ193" i="6"/>
  <c r="KQ194" i="6"/>
  <c r="KQ183" i="6"/>
  <c r="KQ182" i="6"/>
  <c r="KQ181" i="6"/>
  <c r="KQ144" i="6"/>
  <c r="KR6" i="6"/>
  <c r="KR1" i="4"/>
  <c r="KR7" i="4"/>
  <c r="KR101" i="4" l="1"/>
  <c r="KR102" i="4"/>
  <c r="KR98" i="4"/>
  <c r="KR100" i="4"/>
  <c r="KR97" i="4"/>
  <c r="KR99" i="4"/>
  <c r="KR96" i="4"/>
  <c r="KR75" i="4"/>
  <c r="KR76" i="4"/>
  <c r="KR77" i="4"/>
  <c r="KR79" i="4"/>
  <c r="KR78" i="4"/>
  <c r="KR80" i="4"/>
  <c r="KR74" i="4"/>
  <c r="KR46" i="4"/>
  <c r="KR45" i="4"/>
  <c r="KR44" i="4"/>
  <c r="KR49" i="4"/>
  <c r="KR48" i="4"/>
  <c r="KR47" i="4"/>
  <c r="KR43" i="4"/>
  <c r="KR151" i="4"/>
  <c r="KR153" i="4"/>
  <c r="KR149" i="4"/>
  <c r="KR147" i="4"/>
  <c r="KR117" i="4"/>
  <c r="KR118" i="4"/>
  <c r="KR194" i="4"/>
  <c r="KR193" i="4"/>
  <c r="KR192" i="4"/>
  <c r="KR187" i="4"/>
  <c r="KR188" i="4"/>
  <c r="KR183" i="4"/>
  <c r="KR182" i="4"/>
  <c r="KR181" i="4"/>
  <c r="KR144" i="4"/>
  <c r="KR142" i="4"/>
  <c r="KR137" i="4"/>
  <c r="KR90" i="4"/>
  <c r="KR91" i="4"/>
  <c r="KR89" i="4"/>
  <c r="KR88" i="4"/>
  <c r="KR86" i="4"/>
  <c r="KR87" i="4"/>
  <c r="KR85" i="4"/>
  <c r="KR111" i="4"/>
  <c r="KR109" i="4"/>
  <c r="KR110" i="4"/>
  <c r="KR108" i="4"/>
  <c r="KR107" i="4"/>
  <c r="KR69" i="4"/>
  <c r="KR67" i="4"/>
  <c r="KR68" i="4"/>
  <c r="KR65" i="4"/>
  <c r="KR66" i="4"/>
  <c r="KR64" i="4"/>
  <c r="KR58" i="4"/>
  <c r="KR63" i="4"/>
  <c r="KR59" i="4"/>
  <c r="KR57" i="4"/>
  <c r="KR56" i="4"/>
  <c r="KR55" i="4"/>
  <c r="KR53" i="4"/>
  <c r="KR54" i="4"/>
  <c r="KR38" i="4"/>
  <c r="KR36" i="4"/>
  <c r="KR39" i="4"/>
  <c r="KR37" i="4"/>
  <c r="KR34" i="4"/>
  <c r="KR35" i="4"/>
  <c r="KR33" i="4"/>
  <c r="KR26" i="4"/>
  <c r="KR22" i="4"/>
  <c r="KR17" i="4"/>
  <c r="KR16" i="4"/>
  <c r="KR14" i="4"/>
  <c r="KR15" i="4"/>
  <c r="KR13" i="4"/>
  <c r="KR11" i="4"/>
  <c r="KR12" i="4"/>
  <c r="KR27" i="4"/>
  <c r="KR28" i="4"/>
  <c r="KS6" i="4"/>
  <c r="KQ116" i="6"/>
  <c r="KR7" i="6"/>
  <c r="KR1" i="6"/>
  <c r="KR102" i="6" l="1"/>
  <c r="KR100" i="6"/>
  <c r="KR99" i="6"/>
  <c r="KR101" i="6"/>
  <c r="KR98" i="6"/>
  <c r="KR97" i="6"/>
  <c r="KR96" i="6"/>
  <c r="KR76" i="6"/>
  <c r="KR77" i="6"/>
  <c r="KR78" i="6"/>
  <c r="KR79" i="6"/>
  <c r="KR80" i="6"/>
  <c r="KR75" i="6"/>
  <c r="KR74" i="6"/>
  <c r="KR45" i="6"/>
  <c r="KR47" i="6"/>
  <c r="KR44" i="6"/>
  <c r="KR49" i="6"/>
  <c r="KR46" i="6"/>
  <c r="KR48" i="6"/>
  <c r="KR43" i="6"/>
  <c r="KR116" i="4"/>
  <c r="KR108" i="6"/>
  <c r="KR107" i="6"/>
  <c r="KR109" i="6"/>
  <c r="KR110" i="6"/>
  <c r="KR111" i="6"/>
  <c r="KR89" i="6"/>
  <c r="KR90" i="6"/>
  <c r="KR91" i="6"/>
  <c r="KR87" i="6"/>
  <c r="KR88" i="6"/>
  <c r="KR86" i="6"/>
  <c r="KR85" i="6"/>
  <c r="KR151" i="6"/>
  <c r="KR137" i="6"/>
  <c r="KR149" i="6"/>
  <c r="KR153" i="6"/>
  <c r="KR142" i="6"/>
  <c r="KR118" i="6"/>
  <c r="KR147" i="6"/>
  <c r="KR117" i="6"/>
  <c r="KR69" i="6"/>
  <c r="KR68" i="6"/>
  <c r="KR67" i="6"/>
  <c r="KR66" i="6"/>
  <c r="KR65" i="6"/>
  <c r="KR64" i="6"/>
  <c r="KR59" i="6"/>
  <c r="KR58" i="6"/>
  <c r="KR63" i="6"/>
  <c r="KR57" i="6"/>
  <c r="KR56" i="6"/>
  <c r="KR55" i="6"/>
  <c r="KR39" i="6"/>
  <c r="KR54" i="6"/>
  <c r="KR36" i="6"/>
  <c r="KR37" i="6"/>
  <c r="KR53" i="6"/>
  <c r="KR38" i="6"/>
  <c r="KR34" i="6"/>
  <c r="KR17" i="6"/>
  <c r="KR16" i="6"/>
  <c r="KR15" i="6"/>
  <c r="KR33" i="6"/>
  <c r="KR14" i="6"/>
  <c r="KR13" i="6"/>
  <c r="KR12" i="6"/>
  <c r="KR11" i="6"/>
  <c r="KR35" i="6"/>
  <c r="KR22" i="6"/>
  <c r="KR27" i="6"/>
  <c r="KR28" i="6"/>
  <c r="KR26" i="6"/>
  <c r="KR188" i="6"/>
  <c r="KR187" i="6"/>
  <c r="KR192" i="6"/>
  <c r="KR193" i="6"/>
  <c r="KR194" i="6"/>
  <c r="KR183" i="6"/>
  <c r="KR181" i="6"/>
  <c r="KR182" i="6"/>
  <c r="KR144" i="6"/>
  <c r="KS6" i="6"/>
  <c r="KS7" i="4"/>
  <c r="KS1" i="4"/>
  <c r="KS101" i="4" l="1"/>
  <c r="KS102" i="4"/>
  <c r="KS100" i="4"/>
  <c r="KS99" i="4"/>
  <c r="KS98" i="4"/>
  <c r="KS96" i="4"/>
  <c r="KS77" i="4"/>
  <c r="KS76" i="4"/>
  <c r="KS97" i="4"/>
  <c r="KS78" i="4"/>
  <c r="KS75" i="4"/>
  <c r="KS80" i="4"/>
  <c r="KS79" i="4"/>
  <c r="KS74" i="4"/>
  <c r="KS45" i="4"/>
  <c r="KS48" i="4"/>
  <c r="KS44" i="4"/>
  <c r="KS49" i="4"/>
  <c r="KS46" i="4"/>
  <c r="KS47" i="4"/>
  <c r="KS43" i="4"/>
  <c r="KS151" i="4"/>
  <c r="KS153" i="4"/>
  <c r="KS147" i="4"/>
  <c r="KS117" i="4"/>
  <c r="KS118" i="4"/>
  <c r="KS149" i="4"/>
  <c r="KS192" i="4"/>
  <c r="KS194" i="4"/>
  <c r="KS193" i="4"/>
  <c r="KS187" i="4"/>
  <c r="KS188" i="4"/>
  <c r="KS183" i="4"/>
  <c r="KS182" i="4"/>
  <c r="KS181" i="4"/>
  <c r="KS144" i="4"/>
  <c r="KS137" i="4"/>
  <c r="KS142" i="4"/>
  <c r="KS91" i="4"/>
  <c r="KS89" i="4"/>
  <c r="KS90" i="4"/>
  <c r="KS88" i="4"/>
  <c r="KS87" i="4"/>
  <c r="KS86" i="4"/>
  <c r="KS85" i="4"/>
  <c r="KS110" i="4"/>
  <c r="KS111" i="4"/>
  <c r="KS108" i="4"/>
  <c r="KS109" i="4"/>
  <c r="KS107" i="4"/>
  <c r="KS69" i="4"/>
  <c r="KS68" i="4"/>
  <c r="KS65" i="4"/>
  <c r="KS67" i="4"/>
  <c r="KS66" i="4"/>
  <c r="KS64" i="4"/>
  <c r="KS63" i="4"/>
  <c r="KS58" i="4"/>
  <c r="KS59" i="4"/>
  <c r="KS57" i="4"/>
  <c r="KS56" i="4"/>
  <c r="KS55" i="4"/>
  <c r="KS53" i="4"/>
  <c r="KS54" i="4"/>
  <c r="KS36" i="4"/>
  <c r="KS34" i="4"/>
  <c r="KS39" i="4"/>
  <c r="KS33" i="4"/>
  <c r="KS35" i="4"/>
  <c r="KS37" i="4"/>
  <c r="KS38" i="4"/>
  <c r="KS26" i="4"/>
  <c r="KS22" i="4"/>
  <c r="KS17" i="4"/>
  <c r="KS16" i="4"/>
  <c r="KS14" i="4"/>
  <c r="KS15" i="4"/>
  <c r="KS11" i="4"/>
  <c r="KS13" i="4"/>
  <c r="KS12" i="4"/>
  <c r="KS28" i="4"/>
  <c r="KS27" i="4"/>
  <c r="KT6" i="4"/>
  <c r="KR116" i="6"/>
  <c r="KS1" i="6"/>
  <c r="KS7" i="6"/>
  <c r="KS102" i="6" l="1"/>
  <c r="KS100" i="6"/>
  <c r="KS99" i="6"/>
  <c r="KS101" i="6"/>
  <c r="KS98" i="6"/>
  <c r="KS97" i="6"/>
  <c r="KS96" i="6"/>
  <c r="KS75" i="6"/>
  <c r="KS76" i="6"/>
  <c r="KS77" i="6"/>
  <c r="KS80" i="6"/>
  <c r="KS78" i="6"/>
  <c r="KS79" i="6"/>
  <c r="KS74" i="6"/>
  <c r="KS44" i="6"/>
  <c r="KS48" i="6"/>
  <c r="KS49" i="6"/>
  <c r="KS45" i="6"/>
  <c r="KS47" i="6"/>
  <c r="KS46" i="6"/>
  <c r="KS43" i="6"/>
  <c r="KS116" i="4"/>
  <c r="KS108" i="6"/>
  <c r="KS109" i="6"/>
  <c r="KS107" i="6"/>
  <c r="KS110" i="6"/>
  <c r="KS111" i="6"/>
  <c r="KS89" i="6"/>
  <c r="KS90" i="6"/>
  <c r="KS91" i="6"/>
  <c r="KS88" i="6"/>
  <c r="KS87" i="6"/>
  <c r="KS86" i="6"/>
  <c r="KS85" i="6"/>
  <c r="KS151" i="6"/>
  <c r="KS137" i="6"/>
  <c r="KS149" i="6"/>
  <c r="KS153" i="6"/>
  <c r="KS142" i="6"/>
  <c r="KS118" i="6"/>
  <c r="KS147" i="6"/>
  <c r="KS117" i="6"/>
  <c r="KS69" i="6"/>
  <c r="KS68" i="6"/>
  <c r="KS67" i="6"/>
  <c r="KS66" i="6"/>
  <c r="KS64" i="6"/>
  <c r="KS65" i="6"/>
  <c r="KS59" i="6"/>
  <c r="KS58" i="6"/>
  <c r="KS63" i="6"/>
  <c r="KS56" i="6"/>
  <c r="KS54" i="6"/>
  <c r="KS57" i="6"/>
  <c r="KS53" i="6"/>
  <c r="KS37" i="6"/>
  <c r="KS39" i="6"/>
  <c r="KS55" i="6"/>
  <c r="KS38" i="6"/>
  <c r="KS36" i="6"/>
  <c r="KS35" i="6"/>
  <c r="KS33" i="6"/>
  <c r="KS17" i="6"/>
  <c r="KS16" i="6"/>
  <c r="KS15" i="6"/>
  <c r="KS34" i="6"/>
  <c r="KS11" i="6"/>
  <c r="KS13" i="6"/>
  <c r="KS22" i="6"/>
  <c r="KS14" i="6"/>
  <c r="KS12" i="6"/>
  <c r="KS27" i="6"/>
  <c r="KS28" i="6"/>
  <c r="KS26" i="6"/>
  <c r="KS192" i="6"/>
  <c r="KS188" i="6"/>
  <c r="KS187" i="6"/>
  <c r="KS193" i="6"/>
  <c r="KS194" i="6"/>
  <c r="KS183" i="6"/>
  <c r="KS182" i="6"/>
  <c r="KS181" i="6"/>
  <c r="KS144" i="6"/>
  <c r="KT6" i="6"/>
  <c r="KT7" i="4"/>
  <c r="KT1" i="4"/>
  <c r="KT101" i="4" l="1"/>
  <c r="KT102" i="4"/>
  <c r="KT100" i="4"/>
  <c r="KT99" i="4"/>
  <c r="KT98" i="4"/>
  <c r="KT96" i="4"/>
  <c r="KT97" i="4"/>
  <c r="KT75" i="4"/>
  <c r="KT77" i="4"/>
  <c r="KT76" i="4"/>
  <c r="KT79" i="4"/>
  <c r="KT78" i="4"/>
  <c r="KT80" i="4"/>
  <c r="KT74" i="4"/>
  <c r="KT44" i="4"/>
  <c r="KT45" i="4"/>
  <c r="KT46" i="4"/>
  <c r="KT48" i="4"/>
  <c r="KT47" i="4"/>
  <c r="KT49" i="4"/>
  <c r="KT43" i="4"/>
  <c r="KT153" i="4"/>
  <c r="KT151" i="4"/>
  <c r="KT149" i="4"/>
  <c r="KT117" i="4"/>
  <c r="KT147" i="4"/>
  <c r="KT118" i="4"/>
  <c r="KT194" i="4"/>
  <c r="KT193" i="4"/>
  <c r="KT192" i="4"/>
  <c r="KT188" i="4"/>
  <c r="KT187" i="4"/>
  <c r="KT183" i="4"/>
  <c r="KT182" i="4"/>
  <c r="KT181" i="4"/>
  <c r="KT144" i="4"/>
  <c r="KT142" i="4"/>
  <c r="KT137" i="4"/>
  <c r="KT90" i="4"/>
  <c r="KT91" i="4"/>
  <c r="KT89" i="4"/>
  <c r="KT88" i="4"/>
  <c r="KT86" i="4"/>
  <c r="KT87" i="4"/>
  <c r="KT85" i="4"/>
  <c r="KT111" i="4"/>
  <c r="KT110" i="4"/>
  <c r="KT108" i="4"/>
  <c r="KT109" i="4"/>
  <c r="KT69" i="4"/>
  <c r="KT107" i="4"/>
  <c r="KT67" i="4"/>
  <c r="KT68" i="4"/>
  <c r="KT65" i="4"/>
  <c r="KT66" i="4"/>
  <c r="KT64" i="4"/>
  <c r="KT58" i="4"/>
  <c r="KT63" i="4"/>
  <c r="KT57" i="4"/>
  <c r="KT59" i="4"/>
  <c r="KT56" i="4"/>
  <c r="KT55" i="4"/>
  <c r="KT38" i="4"/>
  <c r="KT53" i="4"/>
  <c r="KT54" i="4"/>
  <c r="KT39" i="4"/>
  <c r="KT36" i="4"/>
  <c r="KT37" i="4"/>
  <c r="KT34" i="4"/>
  <c r="KT33" i="4"/>
  <c r="KT35" i="4"/>
  <c r="KT22" i="4"/>
  <c r="KT17" i="4"/>
  <c r="KT16" i="4"/>
  <c r="KT15" i="4"/>
  <c r="KT13" i="4"/>
  <c r="KT11" i="4"/>
  <c r="KT14" i="4"/>
  <c r="KT12" i="4"/>
  <c r="KT27" i="4"/>
  <c r="KT26" i="4"/>
  <c r="KT28" i="4"/>
  <c r="KU6" i="4"/>
  <c r="KS116" i="6"/>
  <c r="KT7" i="6"/>
  <c r="KT1" i="6"/>
  <c r="KT101" i="6" l="1"/>
  <c r="KT102" i="6"/>
  <c r="KT100" i="6"/>
  <c r="KT99" i="6"/>
  <c r="KT98" i="6"/>
  <c r="KT97" i="6"/>
  <c r="KT96" i="6"/>
  <c r="KT75" i="6"/>
  <c r="KT76" i="6"/>
  <c r="KT78" i="6"/>
  <c r="KT79" i="6"/>
  <c r="KT80" i="6"/>
  <c r="KT77" i="6"/>
  <c r="KT74" i="6"/>
  <c r="KT45" i="6"/>
  <c r="KT46" i="6"/>
  <c r="KT44" i="6"/>
  <c r="KT48" i="6"/>
  <c r="KT49" i="6"/>
  <c r="KT47" i="6"/>
  <c r="KT43" i="6"/>
  <c r="KT116" i="4"/>
  <c r="KT107" i="6"/>
  <c r="KT108" i="6"/>
  <c r="KT109" i="6"/>
  <c r="KT110" i="6"/>
  <c r="KT111" i="6"/>
  <c r="KT90" i="6"/>
  <c r="KT91" i="6"/>
  <c r="KT87" i="6"/>
  <c r="KT88" i="6"/>
  <c r="KT89" i="6"/>
  <c r="KT86" i="6"/>
  <c r="KT85" i="6"/>
  <c r="KT151" i="6"/>
  <c r="KT137" i="6"/>
  <c r="KT149" i="6"/>
  <c r="KT153" i="6"/>
  <c r="KT142" i="6"/>
  <c r="KT118" i="6"/>
  <c r="KT147" i="6"/>
  <c r="KT117" i="6"/>
  <c r="KT69" i="6"/>
  <c r="KT68" i="6"/>
  <c r="KT66" i="6"/>
  <c r="KT65" i="6"/>
  <c r="KT67" i="6"/>
  <c r="KT64" i="6"/>
  <c r="KT59" i="6"/>
  <c r="KT63" i="6"/>
  <c r="KT58" i="6"/>
  <c r="KT56" i="6"/>
  <c r="KT54" i="6"/>
  <c r="KT57" i="6"/>
  <c r="KT53" i="6"/>
  <c r="KT37" i="6"/>
  <c r="KT39" i="6"/>
  <c r="KT55" i="6"/>
  <c r="KT38" i="6"/>
  <c r="KT36" i="6"/>
  <c r="KT35" i="6"/>
  <c r="KT33" i="6"/>
  <c r="KT34" i="6"/>
  <c r="KT17" i="6"/>
  <c r="KT16" i="6"/>
  <c r="KT15" i="6"/>
  <c r="KT13" i="6"/>
  <c r="KT22" i="6"/>
  <c r="KT14" i="6"/>
  <c r="KT12" i="6"/>
  <c r="KT11" i="6"/>
  <c r="KT26" i="6"/>
  <c r="KT27" i="6"/>
  <c r="KT28" i="6"/>
  <c r="KT192" i="6"/>
  <c r="KT187" i="6"/>
  <c r="KT188" i="6"/>
  <c r="KT193" i="6"/>
  <c r="KT194" i="6"/>
  <c r="KT183" i="6"/>
  <c r="KT182" i="6"/>
  <c r="KT181" i="6"/>
  <c r="KT144" i="6"/>
  <c r="KU6" i="6"/>
  <c r="KU7" i="4"/>
  <c r="KU1" i="4"/>
  <c r="KU102" i="4" l="1"/>
  <c r="KU100" i="4"/>
  <c r="KU99" i="4"/>
  <c r="KU101" i="4"/>
  <c r="KU96" i="4"/>
  <c r="KU75" i="4"/>
  <c r="KU97" i="4"/>
  <c r="KU98" i="4"/>
  <c r="KU76" i="4"/>
  <c r="KU80" i="4"/>
  <c r="KU77" i="4"/>
  <c r="KU79" i="4"/>
  <c r="KU78" i="4"/>
  <c r="KU74" i="4"/>
  <c r="KU45" i="4"/>
  <c r="KU47" i="4"/>
  <c r="KU44" i="4"/>
  <c r="KU46" i="4"/>
  <c r="KU49" i="4"/>
  <c r="KU48" i="4"/>
  <c r="KU43" i="4"/>
  <c r="KU153" i="4"/>
  <c r="KU117" i="4"/>
  <c r="KU147" i="4"/>
  <c r="KU118" i="4"/>
  <c r="KU149" i="4"/>
  <c r="KU151" i="4"/>
  <c r="KU194" i="4"/>
  <c r="KU193" i="4"/>
  <c r="KU188" i="4"/>
  <c r="KU192" i="4"/>
  <c r="KU187" i="4"/>
  <c r="KU183" i="4"/>
  <c r="KU182" i="4"/>
  <c r="KU181" i="4"/>
  <c r="KU142" i="4"/>
  <c r="KU144" i="4"/>
  <c r="KU137" i="4"/>
  <c r="KU91" i="4"/>
  <c r="KU89" i="4"/>
  <c r="KU90" i="4"/>
  <c r="KU87" i="4"/>
  <c r="KU88" i="4"/>
  <c r="KU85" i="4"/>
  <c r="KU86" i="4"/>
  <c r="KU111" i="4"/>
  <c r="KU108" i="4"/>
  <c r="KU109" i="4"/>
  <c r="KU110" i="4"/>
  <c r="KU107" i="4"/>
  <c r="KU69" i="4"/>
  <c r="KU68" i="4"/>
  <c r="KU65" i="4"/>
  <c r="KU66" i="4"/>
  <c r="KU67" i="4"/>
  <c r="KU64" i="4"/>
  <c r="KU63" i="4"/>
  <c r="KU59" i="4"/>
  <c r="KU57" i="4"/>
  <c r="KU58" i="4"/>
  <c r="KU56" i="4"/>
  <c r="KU55" i="4"/>
  <c r="KU53" i="4"/>
  <c r="KU54" i="4"/>
  <c r="KU39" i="4"/>
  <c r="KU37" i="4"/>
  <c r="KU38" i="4"/>
  <c r="KU34" i="4"/>
  <c r="KU36" i="4"/>
  <c r="KU33" i="4"/>
  <c r="KU35" i="4"/>
  <c r="KU27" i="4"/>
  <c r="KU22" i="4"/>
  <c r="KU17" i="4"/>
  <c r="KU15" i="4"/>
  <c r="KU13" i="4"/>
  <c r="KU14" i="4"/>
  <c r="KU12" i="4"/>
  <c r="KU11" i="4"/>
  <c r="KU16" i="4"/>
  <c r="KU26" i="4"/>
  <c r="KU28" i="4"/>
  <c r="KV6" i="4"/>
  <c r="KT116" i="6"/>
  <c r="KU7" i="6"/>
  <c r="KU1" i="6"/>
  <c r="KU102" i="6" l="1"/>
  <c r="KU99" i="6"/>
  <c r="KU100" i="6"/>
  <c r="KU101" i="6"/>
  <c r="KU98" i="6"/>
  <c r="KU97" i="6"/>
  <c r="KU96" i="6"/>
  <c r="KU75" i="6"/>
  <c r="KU76" i="6"/>
  <c r="KU77" i="6"/>
  <c r="KU78" i="6"/>
  <c r="KU79" i="6"/>
  <c r="KU80" i="6"/>
  <c r="KU74" i="6"/>
  <c r="KU45" i="6"/>
  <c r="KU46" i="6"/>
  <c r="KU47" i="6"/>
  <c r="KU44" i="6"/>
  <c r="KU48" i="6"/>
  <c r="KU49" i="6"/>
  <c r="KU43" i="6"/>
  <c r="AB73" i="10"/>
  <c r="AB81" i="10" s="1"/>
  <c r="AC73" i="10"/>
  <c r="AC81" i="10" s="1"/>
  <c r="AD73" i="10"/>
  <c r="AD81" i="10" s="1"/>
  <c r="AE73" i="10"/>
  <c r="AE81" i="10" s="1"/>
  <c r="AF73" i="10"/>
  <c r="AF81" i="10" s="1"/>
  <c r="KU116" i="4"/>
  <c r="KU107" i="6"/>
  <c r="KU108" i="6"/>
  <c r="KU109" i="6"/>
  <c r="KU110" i="6"/>
  <c r="KU111" i="6"/>
  <c r="KU90" i="6"/>
  <c r="KU91" i="6"/>
  <c r="KU89" i="6"/>
  <c r="KU87" i="6"/>
  <c r="KU88" i="6"/>
  <c r="KU86" i="6"/>
  <c r="KU85" i="6"/>
  <c r="KU151" i="6"/>
  <c r="KU137" i="6"/>
  <c r="KU149" i="6"/>
  <c r="KU153" i="6"/>
  <c r="KU142" i="6"/>
  <c r="KU118" i="6"/>
  <c r="KU147" i="6"/>
  <c r="KU117" i="6"/>
  <c r="KU69" i="6"/>
  <c r="KU68" i="6"/>
  <c r="KU66" i="6"/>
  <c r="KU65" i="6"/>
  <c r="KU67" i="6"/>
  <c r="KU64" i="6"/>
  <c r="KU63" i="6"/>
  <c r="KU59" i="6"/>
  <c r="KU56" i="6"/>
  <c r="KU58" i="6"/>
  <c r="KU57" i="6"/>
  <c r="KU54" i="6"/>
  <c r="KU53" i="6"/>
  <c r="KU55" i="6"/>
  <c r="KU39" i="6"/>
  <c r="KU38" i="6"/>
  <c r="KU36" i="6"/>
  <c r="KU37" i="6"/>
  <c r="KU34" i="6"/>
  <c r="KU33" i="6"/>
  <c r="KU35" i="6"/>
  <c r="KU16" i="6"/>
  <c r="KU14" i="6"/>
  <c r="KU13" i="6"/>
  <c r="KU12" i="6"/>
  <c r="KU11" i="6"/>
  <c r="KU17" i="6"/>
  <c r="KU15" i="6"/>
  <c r="KU22" i="6"/>
  <c r="KU27" i="6"/>
  <c r="KU26" i="6"/>
  <c r="KU28" i="6"/>
  <c r="KU192" i="6"/>
  <c r="KU188" i="6"/>
  <c r="KU187" i="6"/>
  <c r="KU193" i="6"/>
  <c r="KU194" i="6"/>
  <c r="KU183" i="6"/>
  <c r="KU182" i="6"/>
  <c r="KU181" i="6"/>
  <c r="KU144" i="6"/>
  <c r="KV6" i="6"/>
  <c r="U73" i="10" s="1"/>
  <c r="U81" i="10" s="1"/>
  <c r="KV7" i="4"/>
  <c r="KV1" i="4"/>
  <c r="KV102" i="4" l="1"/>
  <c r="KV101" i="4"/>
  <c r="KV99" i="4"/>
  <c r="KV100" i="4"/>
  <c r="KV98" i="4"/>
  <c r="KV97" i="4"/>
  <c r="KV96" i="4"/>
  <c r="KV75" i="4"/>
  <c r="KV77" i="4"/>
  <c r="KV76" i="4"/>
  <c r="KV80" i="4"/>
  <c r="KV79" i="4"/>
  <c r="KV78" i="4"/>
  <c r="KV74" i="4"/>
  <c r="KV44" i="4"/>
  <c r="KV46" i="4"/>
  <c r="KV48" i="4"/>
  <c r="KV47" i="4"/>
  <c r="KV45" i="4"/>
  <c r="KV49" i="4"/>
  <c r="KV43" i="4"/>
  <c r="AA73" i="10"/>
  <c r="AA81" i="10" s="1"/>
  <c r="KV153" i="4"/>
  <c r="KV151" i="4"/>
  <c r="KV147" i="4"/>
  <c r="KV149" i="4"/>
  <c r="KV118" i="4"/>
  <c r="KV117" i="4"/>
  <c r="Y73" i="10"/>
  <c r="Y81" i="10" s="1"/>
  <c r="Z73" i="10"/>
  <c r="Z81" i="10" s="1"/>
  <c r="X73" i="10"/>
  <c r="X81" i="10" s="1"/>
  <c r="W73" i="10"/>
  <c r="W81" i="10" s="1"/>
  <c r="U13" i="10"/>
  <c r="V73" i="10"/>
  <c r="V81" i="10" s="1"/>
  <c r="U12" i="10"/>
  <c r="V12" i="10"/>
  <c r="W12" i="10"/>
  <c r="X12" i="10"/>
  <c r="Y12" i="10"/>
  <c r="AB12" i="10"/>
  <c r="Z12" i="10"/>
  <c r="AA12" i="10"/>
  <c r="AC12" i="10"/>
  <c r="AD12" i="10"/>
  <c r="AE12" i="10"/>
  <c r="AF12" i="10"/>
  <c r="R166" i="4"/>
  <c r="R173" i="4"/>
  <c r="R157" i="4"/>
  <c r="R174" i="4"/>
  <c r="R169" i="4"/>
  <c r="R161" i="4"/>
  <c r="R175" i="4"/>
  <c r="R168" i="4"/>
  <c r="R167" i="4"/>
  <c r="R170" i="4"/>
  <c r="V188" i="4"/>
  <c r="R172" i="4"/>
  <c r="R171" i="4"/>
  <c r="KV194" i="4"/>
  <c r="KV193" i="4"/>
  <c r="KV192" i="4"/>
  <c r="KV188" i="4"/>
  <c r="KV187" i="4"/>
  <c r="KV183" i="4"/>
  <c r="KV182" i="4"/>
  <c r="KV181" i="4"/>
  <c r="KV144" i="4"/>
  <c r="KV142" i="4"/>
  <c r="KV137" i="4"/>
  <c r="KV91" i="4"/>
  <c r="KV90" i="4"/>
  <c r="KV87" i="4"/>
  <c r="KV88" i="4"/>
  <c r="KV86" i="4"/>
  <c r="KV85" i="4"/>
  <c r="KV89" i="4"/>
  <c r="KV109" i="4"/>
  <c r="KV110" i="4"/>
  <c r="KV111" i="4"/>
  <c r="KV108" i="4"/>
  <c r="KV69" i="4"/>
  <c r="KV107" i="4"/>
  <c r="KV67" i="4"/>
  <c r="KV68" i="4"/>
  <c r="KV66" i="4"/>
  <c r="KV64" i="4"/>
  <c r="KV65" i="4"/>
  <c r="KV63" i="4"/>
  <c r="KV57" i="4"/>
  <c r="KV59" i="4"/>
  <c r="KV58" i="4"/>
  <c r="KV56" i="4"/>
  <c r="KV55" i="4"/>
  <c r="KV53" i="4"/>
  <c r="KV54" i="4"/>
  <c r="KV39" i="4"/>
  <c r="KV37" i="4"/>
  <c r="KV36" i="4"/>
  <c r="KV34" i="4"/>
  <c r="KV33" i="4"/>
  <c r="KV35" i="4"/>
  <c r="KV38" i="4"/>
  <c r="U11" i="4"/>
  <c r="U107" i="4" s="1"/>
  <c r="V27" i="4"/>
  <c r="V26" i="4"/>
  <c r="W27" i="4"/>
  <c r="V11" i="4"/>
  <c r="V107" i="4" s="1"/>
  <c r="R23" i="4"/>
  <c r="X28" i="4"/>
  <c r="X27" i="4"/>
  <c r="W26" i="4"/>
  <c r="R24" i="4"/>
  <c r="W28" i="4"/>
  <c r="V28" i="4"/>
  <c r="W11" i="4"/>
  <c r="W107" i="4" s="1"/>
  <c r="R25" i="4"/>
  <c r="X26" i="4"/>
  <c r="X11" i="4"/>
  <c r="X107" i="4" s="1"/>
  <c r="Y28" i="4"/>
  <c r="Z28" i="4"/>
  <c r="Y27" i="4"/>
  <c r="Y11" i="4"/>
  <c r="Y107" i="4" s="1"/>
  <c r="Z27" i="4"/>
  <c r="Y26" i="4"/>
  <c r="Z11" i="4"/>
  <c r="Z107" i="4" s="1"/>
  <c r="AA11" i="4"/>
  <c r="AA107" i="4" s="1"/>
  <c r="AB11" i="4"/>
  <c r="AB107" i="4" s="1"/>
  <c r="AC11" i="4"/>
  <c r="AC107" i="4" s="1"/>
  <c r="AD11" i="4"/>
  <c r="AD107" i="4" s="1"/>
  <c r="AE11" i="4"/>
  <c r="AE107" i="4" s="1"/>
  <c r="AF11" i="4"/>
  <c r="AF107" i="4" s="1"/>
  <c r="AG11" i="4"/>
  <c r="AG107" i="4" s="1"/>
  <c r="AH11" i="4"/>
  <c r="AH107" i="4" s="1"/>
  <c r="AI11" i="4"/>
  <c r="AI107" i="4" s="1"/>
  <c r="AJ11" i="4"/>
  <c r="AJ107" i="4" s="1"/>
  <c r="AK11" i="4"/>
  <c r="AK107" i="4" s="1"/>
  <c r="AL11" i="4"/>
  <c r="AL107" i="4" s="1"/>
  <c r="AM11" i="4"/>
  <c r="AM107" i="4" s="1"/>
  <c r="AN11" i="4"/>
  <c r="AN107" i="4" s="1"/>
  <c r="AO11" i="4"/>
  <c r="AO107" i="4" s="1"/>
  <c r="AP11" i="4"/>
  <c r="AP107" i="4" s="1"/>
  <c r="AQ11" i="4"/>
  <c r="AQ107" i="4" s="1"/>
  <c r="AR11" i="4"/>
  <c r="AR107" i="4" s="1"/>
  <c r="AS11" i="4"/>
  <c r="AS107" i="4" s="1"/>
  <c r="KV17" i="4"/>
  <c r="KV16" i="4"/>
  <c r="KV15" i="4"/>
  <c r="KV13" i="4"/>
  <c r="KV22" i="4"/>
  <c r="KV14" i="4"/>
  <c r="KV12" i="4"/>
  <c r="KV11" i="4"/>
  <c r="KV26" i="4"/>
  <c r="KV27" i="4"/>
  <c r="KV28" i="4"/>
  <c r="KU116" i="6"/>
  <c r="KV1" i="6"/>
  <c r="KV7" i="6"/>
  <c r="KV102" i="6" l="1"/>
  <c r="KV100" i="6"/>
  <c r="KV101" i="6"/>
  <c r="KV99" i="6"/>
  <c r="KV97" i="6"/>
  <c r="KV98" i="6"/>
  <c r="KV96" i="6"/>
  <c r="KV75" i="6"/>
  <c r="KV77" i="6"/>
  <c r="KV80" i="6"/>
  <c r="KV76" i="6"/>
  <c r="KV78" i="6"/>
  <c r="KV79" i="6"/>
  <c r="KV74" i="6"/>
  <c r="KV44" i="6"/>
  <c r="KV45" i="6"/>
  <c r="KV46" i="6"/>
  <c r="KV47" i="6"/>
  <c r="KV48" i="6"/>
  <c r="KV49" i="6"/>
  <c r="KV43" i="6"/>
  <c r="U14" i="10"/>
  <c r="KV116" i="4"/>
  <c r="R165" i="4"/>
  <c r="KV107" i="6"/>
  <c r="KV108" i="6"/>
  <c r="KV110" i="6"/>
  <c r="KV109" i="6"/>
  <c r="KV111" i="6"/>
  <c r="U91" i="6"/>
  <c r="U89" i="6"/>
  <c r="U90" i="6"/>
  <c r="KV91" i="6"/>
  <c r="KV89" i="6"/>
  <c r="KV88" i="6"/>
  <c r="KV90" i="6"/>
  <c r="KV87" i="6"/>
  <c r="KV86" i="6"/>
  <c r="KV85" i="6"/>
  <c r="X22" i="4"/>
  <c r="R172" i="6"/>
  <c r="R173" i="6"/>
  <c r="R170" i="6"/>
  <c r="R171" i="6"/>
  <c r="R174" i="6"/>
  <c r="R161" i="6"/>
  <c r="R157" i="6"/>
  <c r="KV151" i="6"/>
  <c r="KV137" i="6"/>
  <c r="KV149" i="6"/>
  <c r="KV153" i="6"/>
  <c r="KV142" i="6"/>
  <c r="KV118" i="6"/>
  <c r="KV147" i="6"/>
  <c r="KV117" i="6"/>
  <c r="AP111" i="4"/>
  <c r="AP153" i="4" s="1"/>
  <c r="AP110" i="4"/>
  <c r="AP109" i="4"/>
  <c r="AP118" i="4" s="1"/>
  <c r="AP151" i="4" s="1"/>
  <c r="AP108" i="4"/>
  <c r="AP117" i="4" s="1"/>
  <c r="AP149" i="4" s="1"/>
  <c r="AH110" i="4"/>
  <c r="AH111" i="4"/>
  <c r="AH153" i="4" s="1"/>
  <c r="AH108" i="4"/>
  <c r="AH117" i="4" s="1"/>
  <c r="AH149" i="4" s="1"/>
  <c r="AH109" i="4"/>
  <c r="AH118" i="4" s="1"/>
  <c r="AH151" i="4" s="1"/>
  <c r="Z111" i="4"/>
  <c r="Z153" i="4" s="1"/>
  <c r="Z110" i="4"/>
  <c r="Z109" i="4"/>
  <c r="Z118" i="4" s="1"/>
  <c r="Z151" i="4" s="1"/>
  <c r="Z108" i="4"/>
  <c r="Z117" i="4" s="1"/>
  <c r="Z149" i="4" s="1"/>
  <c r="AO111" i="4"/>
  <c r="AO153" i="4" s="1"/>
  <c r="AO110" i="4"/>
  <c r="AO109" i="4"/>
  <c r="AO118" i="4" s="1"/>
  <c r="AO151" i="4" s="1"/>
  <c r="AO108" i="4"/>
  <c r="AO117" i="4" s="1"/>
  <c r="AO149" i="4" s="1"/>
  <c r="AG111" i="4"/>
  <c r="AG153" i="4" s="1"/>
  <c r="AG110" i="4"/>
  <c r="AG109" i="4"/>
  <c r="AG118" i="4" s="1"/>
  <c r="AG151" i="4" s="1"/>
  <c r="AG108" i="4"/>
  <c r="AG117" i="4" s="1"/>
  <c r="AG149" i="4" s="1"/>
  <c r="U111" i="4"/>
  <c r="U153" i="4" s="1"/>
  <c r="U110" i="4"/>
  <c r="U109" i="4"/>
  <c r="U118" i="4" s="1"/>
  <c r="U151" i="4" s="1"/>
  <c r="U108" i="4"/>
  <c r="U117" i="4" s="1"/>
  <c r="U149" i="4" s="1"/>
  <c r="AN111" i="4"/>
  <c r="AN153" i="4" s="1"/>
  <c r="AN109" i="4"/>
  <c r="AN118" i="4" s="1"/>
  <c r="AN151" i="4" s="1"/>
  <c r="AN108" i="4"/>
  <c r="AN117" i="4" s="1"/>
  <c r="AN149" i="4" s="1"/>
  <c r="AN110" i="4"/>
  <c r="AF110" i="4"/>
  <c r="AF111" i="4"/>
  <c r="AF153" i="4" s="1"/>
  <c r="AF109" i="4"/>
  <c r="AF118" i="4" s="1"/>
  <c r="AF151" i="4" s="1"/>
  <c r="AF108" i="4"/>
  <c r="AF117" i="4" s="1"/>
  <c r="AF149" i="4" s="1"/>
  <c r="W111" i="4"/>
  <c r="W153" i="4" s="1"/>
  <c r="W110" i="4"/>
  <c r="W109" i="4"/>
  <c r="W118" i="4" s="1"/>
  <c r="W151" i="4" s="1"/>
  <c r="W108" i="4"/>
  <c r="W117" i="4" s="1"/>
  <c r="W149" i="4" s="1"/>
  <c r="V111" i="4"/>
  <c r="V153" i="4" s="1"/>
  <c r="V110" i="4"/>
  <c r="V109" i="4"/>
  <c r="V118" i="4" s="1"/>
  <c r="V151" i="4" s="1"/>
  <c r="V108" i="4"/>
  <c r="V117" i="4" s="1"/>
  <c r="V149" i="4" s="1"/>
  <c r="AM111" i="4"/>
  <c r="AM153" i="4" s="1"/>
  <c r="AM110" i="4"/>
  <c r="AM109" i="4"/>
  <c r="AM118" i="4" s="1"/>
  <c r="AM151" i="4" s="1"/>
  <c r="AM108" i="4"/>
  <c r="AM117" i="4" s="1"/>
  <c r="AM149" i="4" s="1"/>
  <c r="AE111" i="4"/>
  <c r="AE153" i="4" s="1"/>
  <c r="AE110" i="4"/>
  <c r="AE109" i="4"/>
  <c r="AE118" i="4" s="1"/>
  <c r="AE151" i="4" s="1"/>
  <c r="AE108" i="4"/>
  <c r="AE117" i="4" s="1"/>
  <c r="AE149" i="4" s="1"/>
  <c r="Y111" i="4"/>
  <c r="Y153" i="4" s="1"/>
  <c r="Y110" i="4"/>
  <c r="Y109" i="4"/>
  <c r="Y118" i="4" s="1"/>
  <c r="Y151" i="4" s="1"/>
  <c r="Y108" i="4"/>
  <c r="Y117" i="4" s="1"/>
  <c r="Y149" i="4" s="1"/>
  <c r="AL111" i="4"/>
  <c r="AL153" i="4" s="1"/>
  <c r="AL110" i="4"/>
  <c r="AL109" i="4"/>
  <c r="AL118" i="4" s="1"/>
  <c r="AL151" i="4" s="1"/>
  <c r="AL108" i="4"/>
  <c r="AL117" i="4" s="1"/>
  <c r="AL149" i="4" s="1"/>
  <c r="AD111" i="4"/>
  <c r="AD153" i="4" s="1"/>
  <c r="AD110" i="4"/>
  <c r="AD109" i="4"/>
  <c r="AD118" i="4" s="1"/>
  <c r="AD151" i="4" s="1"/>
  <c r="AD108" i="4"/>
  <c r="AD117" i="4" s="1"/>
  <c r="AD149" i="4" s="1"/>
  <c r="AS111" i="4"/>
  <c r="AS153" i="4" s="1"/>
  <c r="AS110" i="4"/>
  <c r="AS109" i="4"/>
  <c r="AS118" i="4" s="1"/>
  <c r="AS151" i="4" s="1"/>
  <c r="AS108" i="4"/>
  <c r="AS117" i="4" s="1"/>
  <c r="AS149" i="4" s="1"/>
  <c r="AK111" i="4"/>
  <c r="AK153" i="4" s="1"/>
  <c r="AK110" i="4"/>
  <c r="AK109" i="4"/>
  <c r="AK118" i="4" s="1"/>
  <c r="AK151" i="4" s="1"/>
  <c r="AK108" i="4"/>
  <c r="AK117" i="4" s="1"/>
  <c r="AK149" i="4" s="1"/>
  <c r="AC111" i="4"/>
  <c r="AC153" i="4" s="1"/>
  <c r="AC110" i="4"/>
  <c r="AC109" i="4"/>
  <c r="AC118" i="4" s="1"/>
  <c r="AC151" i="4" s="1"/>
  <c r="AC108" i="4"/>
  <c r="AC117" i="4" s="1"/>
  <c r="AC149" i="4" s="1"/>
  <c r="AR111" i="4"/>
  <c r="AR153" i="4" s="1"/>
  <c r="AR110" i="4"/>
  <c r="AR109" i="4"/>
  <c r="AR118" i="4" s="1"/>
  <c r="AR151" i="4" s="1"/>
  <c r="AR108" i="4"/>
  <c r="AR117" i="4" s="1"/>
  <c r="AR149" i="4" s="1"/>
  <c r="AJ111" i="4"/>
  <c r="AJ153" i="4" s="1"/>
  <c r="AJ110" i="4"/>
  <c r="AJ109" i="4"/>
  <c r="AJ118" i="4" s="1"/>
  <c r="AJ151" i="4" s="1"/>
  <c r="AJ108" i="4"/>
  <c r="AJ117" i="4" s="1"/>
  <c r="AJ149" i="4" s="1"/>
  <c r="AB111" i="4"/>
  <c r="AB153" i="4" s="1"/>
  <c r="AB110" i="4"/>
  <c r="AB109" i="4"/>
  <c r="AB118" i="4" s="1"/>
  <c r="AB151" i="4" s="1"/>
  <c r="AB108" i="4"/>
  <c r="AB117" i="4" s="1"/>
  <c r="AB149" i="4" s="1"/>
  <c r="AQ111" i="4"/>
  <c r="AQ153" i="4" s="1"/>
  <c r="AQ110" i="4"/>
  <c r="AQ109" i="4"/>
  <c r="AQ118" i="4" s="1"/>
  <c r="AQ151" i="4" s="1"/>
  <c r="AQ108" i="4"/>
  <c r="AQ117" i="4" s="1"/>
  <c r="AQ149" i="4" s="1"/>
  <c r="AI111" i="4"/>
  <c r="AI153" i="4" s="1"/>
  <c r="AI110" i="4"/>
  <c r="AI109" i="4"/>
  <c r="AI118" i="4" s="1"/>
  <c r="AI151" i="4" s="1"/>
  <c r="AI108" i="4"/>
  <c r="AI117" i="4" s="1"/>
  <c r="AI149" i="4" s="1"/>
  <c r="AA111" i="4"/>
  <c r="AA153" i="4" s="1"/>
  <c r="AA110" i="4"/>
  <c r="AA109" i="4"/>
  <c r="AA118" i="4" s="1"/>
  <c r="AA151" i="4" s="1"/>
  <c r="AA108" i="4"/>
  <c r="AA117" i="4" s="1"/>
  <c r="AA149" i="4" s="1"/>
  <c r="X111" i="4"/>
  <c r="X153" i="4" s="1"/>
  <c r="X109" i="4"/>
  <c r="X118" i="4" s="1"/>
  <c r="X151" i="4" s="1"/>
  <c r="X108" i="4"/>
  <c r="X117" i="4" s="1"/>
  <c r="X149" i="4" s="1"/>
  <c r="X110" i="4"/>
  <c r="R107" i="4"/>
  <c r="KV69" i="6"/>
  <c r="KV68" i="6"/>
  <c r="KV67" i="6"/>
  <c r="KV66" i="6"/>
  <c r="KV65" i="6"/>
  <c r="KV64" i="6"/>
  <c r="KV63" i="6"/>
  <c r="KV59" i="6"/>
  <c r="KV58" i="6"/>
  <c r="KV57" i="6"/>
  <c r="KV53" i="6"/>
  <c r="KV56" i="6"/>
  <c r="KV55" i="6"/>
  <c r="KV39" i="6"/>
  <c r="KV38" i="6"/>
  <c r="KV54" i="6"/>
  <c r="KV37" i="6"/>
  <c r="KV33" i="6"/>
  <c r="KV35" i="6"/>
  <c r="KV34" i="6"/>
  <c r="KV16" i="6"/>
  <c r="KV14" i="6"/>
  <c r="KV13" i="6"/>
  <c r="KV12" i="6"/>
  <c r="KV11" i="6"/>
  <c r="KV22" i="6"/>
  <c r="KV17" i="6"/>
  <c r="KV36" i="6"/>
  <c r="KV15" i="6"/>
  <c r="KV28" i="6"/>
  <c r="KV26" i="6"/>
  <c r="KV27" i="6"/>
  <c r="W28" i="6"/>
  <c r="U27" i="6"/>
  <c r="U28" i="6"/>
  <c r="R24" i="6"/>
  <c r="U26" i="6"/>
  <c r="R23" i="6"/>
  <c r="W26" i="6"/>
  <c r="U11" i="6"/>
  <c r="U107" i="6" s="1"/>
  <c r="R25" i="6"/>
  <c r="V27" i="6"/>
  <c r="W11" i="6"/>
  <c r="W107" i="6" s="1"/>
  <c r="V26" i="6"/>
  <c r="V28" i="6"/>
  <c r="X11" i="6"/>
  <c r="X107" i="6" s="1"/>
  <c r="W27" i="6"/>
  <c r="V11" i="6"/>
  <c r="V107" i="6" s="1"/>
  <c r="X28" i="6"/>
  <c r="X26" i="6"/>
  <c r="X27" i="6"/>
  <c r="Y28" i="6"/>
  <c r="Y27" i="6"/>
  <c r="Y11" i="6"/>
  <c r="Y107" i="6" s="1"/>
  <c r="Y26" i="6"/>
  <c r="Z11" i="6"/>
  <c r="Z107" i="6" s="1"/>
  <c r="Z27" i="6"/>
  <c r="Z26" i="6"/>
  <c r="Z28" i="6"/>
  <c r="AA27" i="6"/>
  <c r="AA28" i="6"/>
  <c r="AA11" i="6"/>
  <c r="AA107" i="6" s="1"/>
  <c r="AB11" i="6"/>
  <c r="AB107" i="6" s="1"/>
  <c r="AB28" i="6"/>
  <c r="AC11" i="6"/>
  <c r="AC107" i="6" s="1"/>
  <c r="AD11" i="6"/>
  <c r="AD107" i="6" s="1"/>
  <c r="AE11" i="6"/>
  <c r="AE107" i="6" s="1"/>
  <c r="AF11" i="6"/>
  <c r="AF107" i="6" s="1"/>
  <c r="AG11" i="6"/>
  <c r="AG107" i="6" s="1"/>
  <c r="AH11" i="6"/>
  <c r="AH107" i="6" s="1"/>
  <c r="AI11" i="6"/>
  <c r="AI107" i="6" s="1"/>
  <c r="AJ11" i="6"/>
  <c r="AJ107" i="6" s="1"/>
  <c r="AK11" i="6"/>
  <c r="AK107" i="6" s="1"/>
  <c r="AL11" i="6"/>
  <c r="AL107" i="6" s="1"/>
  <c r="AM11" i="6"/>
  <c r="AM107" i="6" s="1"/>
  <c r="AN11" i="6"/>
  <c r="AN107" i="6" s="1"/>
  <c r="AO11" i="6"/>
  <c r="AO107" i="6" s="1"/>
  <c r="AP11" i="6"/>
  <c r="AP107" i="6" s="1"/>
  <c r="AQ11" i="6"/>
  <c r="AQ107" i="6" s="1"/>
  <c r="AR11" i="6"/>
  <c r="AR107" i="6" s="1"/>
  <c r="AS11" i="6"/>
  <c r="AS107" i="6" s="1"/>
  <c r="AT11" i="6"/>
  <c r="AT107" i="6" s="1"/>
  <c r="AU11" i="6"/>
  <c r="AU107" i="6" s="1"/>
  <c r="AV11" i="6"/>
  <c r="AV107" i="6" s="1"/>
  <c r="AW11" i="6"/>
  <c r="AW107" i="6" s="1"/>
  <c r="AX11" i="6"/>
  <c r="AX107" i="6" s="1"/>
  <c r="AY11" i="6"/>
  <c r="AY107" i="6" s="1"/>
  <c r="AZ11" i="6"/>
  <c r="AZ107" i="6" s="1"/>
  <c r="BA11" i="6"/>
  <c r="BA107" i="6" s="1"/>
  <c r="BB11" i="6"/>
  <c r="BB107" i="6" s="1"/>
  <c r="BC11" i="6"/>
  <c r="BC107" i="6" s="1"/>
  <c r="BD11" i="6"/>
  <c r="BD107" i="6" s="1"/>
  <c r="BE11" i="6"/>
  <c r="BE107" i="6" s="1"/>
  <c r="BF11" i="6"/>
  <c r="BF107" i="6" s="1"/>
  <c r="BG11" i="6"/>
  <c r="BG107" i="6" s="1"/>
  <c r="BH11" i="6"/>
  <c r="BH107" i="6" s="1"/>
  <c r="BI11" i="6"/>
  <c r="BI107" i="6" s="1"/>
  <c r="BK11" i="6"/>
  <c r="BK107" i="6" s="1"/>
  <c r="BJ11" i="6"/>
  <c r="BJ107" i="6" s="1"/>
  <c r="BL11" i="6"/>
  <c r="BL107" i="6" s="1"/>
  <c r="BM11" i="6"/>
  <c r="BM107" i="6" s="1"/>
  <c r="BN11" i="6"/>
  <c r="BN107" i="6" s="1"/>
  <c r="BO11" i="6"/>
  <c r="BO107" i="6" s="1"/>
  <c r="BP11" i="6"/>
  <c r="BP107" i="6" s="1"/>
  <c r="W22" i="4"/>
  <c r="R11" i="4"/>
  <c r="AP15" i="4"/>
  <c r="AP13" i="4"/>
  <c r="AP14" i="4"/>
  <c r="AP12" i="4"/>
  <c r="AP17" i="4"/>
  <c r="AP16" i="4"/>
  <c r="AN14" i="4"/>
  <c r="AN16" i="4"/>
  <c r="AN15" i="4"/>
  <c r="AN13" i="4"/>
  <c r="AN12" i="4"/>
  <c r="AN17" i="4"/>
  <c r="AJ17" i="4"/>
  <c r="AJ16" i="4"/>
  <c r="AJ15" i="4"/>
  <c r="AJ14" i="4"/>
  <c r="AJ12" i="4"/>
  <c r="AJ13" i="4"/>
  <c r="AR15" i="4"/>
  <c r="AR14" i="4"/>
  <c r="AR12" i="4"/>
  <c r="AR13" i="4"/>
  <c r="AR16" i="4"/>
  <c r="AR17" i="4"/>
  <c r="AB17" i="4"/>
  <c r="AB16" i="4"/>
  <c r="AB15" i="4"/>
  <c r="AB14" i="4"/>
  <c r="AB12" i="4"/>
  <c r="AB13" i="4"/>
  <c r="Z14" i="4"/>
  <c r="Z16" i="4"/>
  <c r="Z12" i="4"/>
  <c r="Z17" i="4"/>
  <c r="Z15" i="4"/>
  <c r="Z13" i="4"/>
  <c r="V22" i="4"/>
  <c r="AL14" i="4"/>
  <c r="AL12" i="4"/>
  <c r="AL16" i="4"/>
  <c r="AL13" i="4"/>
  <c r="AL15" i="4"/>
  <c r="AL17" i="4"/>
  <c r="AH17" i="4"/>
  <c r="AH16" i="4"/>
  <c r="AH15" i="4"/>
  <c r="AH13" i="4"/>
  <c r="AH12" i="4"/>
  <c r="AH14" i="4"/>
  <c r="X12" i="4"/>
  <c r="X13" i="4"/>
  <c r="X17" i="4"/>
  <c r="X14" i="4"/>
  <c r="X16" i="4"/>
  <c r="X15" i="4"/>
  <c r="AF14" i="4"/>
  <c r="AF16" i="4"/>
  <c r="AF15" i="4"/>
  <c r="AF13" i="4"/>
  <c r="AF12" i="4"/>
  <c r="AF17" i="4"/>
  <c r="AD14" i="4"/>
  <c r="AD16" i="4"/>
  <c r="AD12" i="4"/>
  <c r="AD13" i="4"/>
  <c r="AD15" i="4"/>
  <c r="AD17" i="4"/>
  <c r="Y22" i="4"/>
  <c r="AO15" i="4"/>
  <c r="AO13" i="4"/>
  <c r="AO17" i="4"/>
  <c r="AO14" i="4"/>
  <c r="AO12" i="4"/>
  <c r="AO16" i="4"/>
  <c r="AE17" i="4"/>
  <c r="AK28" i="4" s="1"/>
  <c r="AE14" i="4"/>
  <c r="AE16" i="4"/>
  <c r="AE13" i="4"/>
  <c r="AE15" i="4"/>
  <c r="AE12" i="4"/>
  <c r="AA15" i="4"/>
  <c r="AA14" i="4"/>
  <c r="AA12" i="4"/>
  <c r="AA16" i="4"/>
  <c r="AA13" i="4"/>
  <c r="AA17" i="4"/>
  <c r="AG14" i="4"/>
  <c r="AG12" i="4"/>
  <c r="AG17" i="4"/>
  <c r="AG16" i="4"/>
  <c r="AG15" i="4"/>
  <c r="AG13" i="4"/>
  <c r="Y16" i="4"/>
  <c r="Y17" i="4"/>
  <c r="Y15" i="4"/>
  <c r="Y13" i="4"/>
  <c r="Y14" i="4"/>
  <c r="Y12" i="4"/>
  <c r="AS17" i="4"/>
  <c r="AS16" i="4"/>
  <c r="AS15" i="4"/>
  <c r="AS12" i="4"/>
  <c r="AS13" i="4"/>
  <c r="AS14" i="4"/>
  <c r="AQ17" i="4"/>
  <c r="AQ16" i="4"/>
  <c r="AQ15" i="4"/>
  <c r="AQ14" i="4"/>
  <c r="AQ12" i="4"/>
  <c r="AQ13" i="4"/>
  <c r="AM14" i="4"/>
  <c r="AM16" i="4"/>
  <c r="AM13" i="4"/>
  <c r="AM15" i="4"/>
  <c r="AM12" i="4"/>
  <c r="AM17" i="4"/>
  <c r="AK17" i="4"/>
  <c r="AK15" i="4"/>
  <c r="AK12" i="4"/>
  <c r="AK14" i="4"/>
  <c r="AK16" i="4"/>
  <c r="AK13" i="4"/>
  <c r="AC15" i="4"/>
  <c r="AH26" i="4" s="1"/>
  <c r="AC12" i="4"/>
  <c r="AC16" i="4"/>
  <c r="AC13" i="4"/>
  <c r="AC14" i="4"/>
  <c r="AC17" i="4"/>
  <c r="V13" i="4"/>
  <c r="V17" i="4"/>
  <c r="V14" i="4"/>
  <c r="V16" i="4"/>
  <c r="V12" i="4"/>
  <c r="V15" i="4"/>
  <c r="AI16" i="4"/>
  <c r="AI15" i="4"/>
  <c r="AI12" i="4"/>
  <c r="AI14" i="4"/>
  <c r="AI13" i="4"/>
  <c r="AI17" i="4"/>
  <c r="AO28" i="4" s="1"/>
  <c r="W13" i="4"/>
  <c r="W12" i="4"/>
  <c r="W14" i="4"/>
  <c r="W16" i="4"/>
  <c r="W17" i="4"/>
  <c r="W15" i="4"/>
  <c r="U17" i="4"/>
  <c r="U15" i="4"/>
  <c r="U16" i="4"/>
  <c r="U12" i="4"/>
  <c r="U34" i="4" s="1"/>
  <c r="U44" i="4" s="1"/>
  <c r="U75" i="4" s="1"/>
  <c r="U14" i="4"/>
  <c r="U36" i="4" s="1"/>
  <c r="U46" i="4" s="1"/>
  <c r="U77" i="4" s="1"/>
  <c r="U13" i="4"/>
  <c r="U35" i="4" s="1"/>
  <c r="U45" i="4" s="1"/>
  <c r="U76" i="4" s="1"/>
  <c r="U71" i="2"/>
  <c r="AG71" i="2"/>
  <c r="AE71" i="2"/>
  <c r="AC71" i="2"/>
  <c r="AH71" i="2"/>
  <c r="AF71" i="2"/>
  <c r="AD71" i="2"/>
  <c r="AB71" i="2"/>
  <c r="KV192" i="6"/>
  <c r="KV188" i="6"/>
  <c r="KV187" i="6"/>
  <c r="U188" i="6"/>
  <c r="V188" i="6"/>
  <c r="BQ188" i="6"/>
  <c r="BQ192" i="6" s="1"/>
  <c r="BR188" i="6"/>
  <c r="BR192" i="6" s="1"/>
  <c r="BS188" i="6"/>
  <c r="BS192" i="6" s="1"/>
  <c r="BT188" i="6"/>
  <c r="BT192" i="6" s="1"/>
  <c r="BU188" i="6"/>
  <c r="BU192" i="6" s="1"/>
  <c r="BV188" i="6"/>
  <c r="BV192" i="6" s="1"/>
  <c r="BW188" i="6"/>
  <c r="BW192" i="6" s="1"/>
  <c r="BY188" i="6"/>
  <c r="BY192" i="6" s="1"/>
  <c r="BX188" i="6"/>
  <c r="BX192" i="6" s="1"/>
  <c r="BZ188" i="6"/>
  <c r="BZ192" i="6" s="1"/>
  <c r="CA188" i="6"/>
  <c r="CA192" i="6" s="1"/>
  <c r="CB188" i="6"/>
  <c r="CB192" i="6" s="1"/>
  <c r="CC188" i="6"/>
  <c r="CC192" i="6" s="1"/>
  <c r="CD188" i="6"/>
  <c r="CD192" i="6" s="1"/>
  <c r="CE188" i="6"/>
  <c r="CE192" i="6" s="1"/>
  <c r="CF188" i="6"/>
  <c r="CF192" i="6" s="1"/>
  <c r="CG188" i="6"/>
  <c r="CG192" i="6" s="1"/>
  <c r="CH188" i="6"/>
  <c r="CH192" i="6" s="1"/>
  <c r="CI188" i="6"/>
  <c r="CI192" i="6" s="1"/>
  <c r="CJ188" i="6"/>
  <c r="CJ192" i="6" s="1"/>
  <c r="CK188" i="6"/>
  <c r="CK192" i="6" s="1"/>
  <c r="CL188" i="6"/>
  <c r="CL192" i="6" s="1"/>
  <c r="CM188" i="6"/>
  <c r="CM192" i="6" s="1"/>
  <c r="CN188" i="6"/>
  <c r="CN192" i="6" s="1"/>
  <c r="CO188" i="6"/>
  <c r="CO192" i="6" s="1"/>
  <c r="CP188" i="6"/>
  <c r="CP192" i="6" s="1"/>
  <c r="CQ188" i="6"/>
  <c r="CQ192" i="6" s="1"/>
  <c r="CR188" i="6"/>
  <c r="CR192" i="6" s="1"/>
  <c r="CS188" i="6"/>
  <c r="CS192" i="6" s="1"/>
  <c r="CT188" i="6"/>
  <c r="CT192" i="6" s="1"/>
  <c r="CU188" i="6"/>
  <c r="CU192" i="6" s="1"/>
  <c r="CV188" i="6"/>
  <c r="CV192" i="6" s="1"/>
  <c r="CW188" i="6"/>
  <c r="CW192" i="6" s="1"/>
  <c r="CX188" i="6"/>
  <c r="CX192" i="6" s="1"/>
  <c r="CY188" i="6"/>
  <c r="CY192" i="6" s="1"/>
  <c r="CZ188" i="6"/>
  <c r="CZ192" i="6" s="1"/>
  <c r="DA188" i="6"/>
  <c r="DA192" i="6" s="1"/>
  <c r="DB188" i="6"/>
  <c r="DB192" i="6" s="1"/>
  <c r="DC188" i="6"/>
  <c r="DC192" i="6" s="1"/>
  <c r="DD188" i="6"/>
  <c r="DD192" i="6" s="1"/>
  <c r="DE188" i="6"/>
  <c r="DE192" i="6" s="1"/>
  <c r="DG188" i="6"/>
  <c r="DG192" i="6" s="1"/>
  <c r="DF188" i="6"/>
  <c r="DF192" i="6" s="1"/>
  <c r="DH188" i="6"/>
  <c r="DH192" i="6" s="1"/>
  <c r="DI188" i="6"/>
  <c r="DI192" i="6" s="1"/>
  <c r="DJ188" i="6"/>
  <c r="DJ192" i="6" s="1"/>
  <c r="DK188" i="6"/>
  <c r="DK192" i="6" s="1"/>
  <c r="DL188" i="6"/>
  <c r="DL192" i="6" s="1"/>
  <c r="DM188" i="6"/>
  <c r="DM192" i="6" s="1"/>
  <c r="DN188" i="6"/>
  <c r="DN192" i="6" s="1"/>
  <c r="DO188" i="6"/>
  <c r="DO192" i="6" s="1"/>
  <c r="DP188" i="6"/>
  <c r="DP192" i="6" s="1"/>
  <c r="DQ188" i="6"/>
  <c r="DQ192" i="6" s="1"/>
  <c r="DR188" i="6"/>
  <c r="DR192" i="6" s="1"/>
  <c r="DS188" i="6"/>
  <c r="DS192" i="6" s="1"/>
  <c r="DT188" i="6"/>
  <c r="DT192" i="6" s="1"/>
  <c r="DU188" i="6"/>
  <c r="DU192" i="6" s="1"/>
  <c r="DV188" i="6"/>
  <c r="DV192" i="6" s="1"/>
  <c r="DW188" i="6"/>
  <c r="DW192" i="6" s="1"/>
  <c r="DX188" i="6"/>
  <c r="DX192" i="6" s="1"/>
  <c r="DY188" i="6"/>
  <c r="DY192" i="6" s="1"/>
  <c r="DZ188" i="6"/>
  <c r="DZ192" i="6" s="1"/>
  <c r="EA188" i="6"/>
  <c r="EA192" i="6" s="1"/>
  <c r="EB188" i="6"/>
  <c r="EB192" i="6" s="1"/>
  <c r="EC188" i="6"/>
  <c r="EC192" i="6" s="1"/>
  <c r="ED188" i="6"/>
  <c r="ED192" i="6" s="1"/>
  <c r="EE188" i="6"/>
  <c r="EE192" i="6" s="1"/>
  <c r="EF188" i="6"/>
  <c r="EF192" i="6" s="1"/>
  <c r="EG188" i="6"/>
  <c r="EG192" i="6" s="1"/>
  <c r="EH188" i="6"/>
  <c r="EH192" i="6" s="1"/>
  <c r="EI188" i="6"/>
  <c r="EI192" i="6" s="1"/>
  <c r="KV193" i="6"/>
  <c r="KV194" i="6"/>
  <c r="KV182" i="6"/>
  <c r="KV181" i="6"/>
  <c r="KV183" i="6"/>
  <c r="R169" i="6"/>
  <c r="R166" i="6"/>
  <c r="R167" i="6"/>
  <c r="R175" i="6"/>
  <c r="R168" i="6"/>
  <c r="KV144" i="6"/>
  <c r="AF26" i="4" l="1"/>
  <c r="AE28" i="4"/>
  <c r="AG28" i="4"/>
  <c r="AI27" i="4"/>
  <c r="AL26" i="4"/>
  <c r="R151" i="4"/>
  <c r="R153" i="4"/>
  <c r="AK27" i="4"/>
  <c r="BJ108" i="6"/>
  <c r="BJ117" i="6" s="1"/>
  <c r="BJ149" i="6" s="1"/>
  <c r="BJ109" i="6"/>
  <c r="BJ118" i="6" s="1"/>
  <c r="BJ110" i="6"/>
  <c r="BJ111" i="6"/>
  <c r="BJ153" i="6" s="1"/>
  <c r="BI109" i="6"/>
  <c r="BI118" i="6" s="1"/>
  <c r="BI151" i="6" s="1"/>
  <c r="BI110" i="6"/>
  <c r="BI108" i="6"/>
  <c r="BI111" i="6"/>
  <c r="BI153" i="6" s="1"/>
  <c r="BN108" i="6"/>
  <c r="BN117" i="6" s="1"/>
  <c r="BN149" i="6" s="1"/>
  <c r="BN109" i="6"/>
  <c r="BN110" i="6"/>
  <c r="BN111" i="6"/>
  <c r="BF108" i="6"/>
  <c r="BF109" i="6"/>
  <c r="BF118" i="6" s="1"/>
  <c r="BF151" i="6" s="1"/>
  <c r="BF110" i="6"/>
  <c r="BF111" i="6"/>
  <c r="BF153" i="6" s="1"/>
  <c r="AX109" i="6"/>
  <c r="AX118" i="6" s="1"/>
  <c r="AX151" i="6" s="1"/>
  <c r="AX108" i="6"/>
  <c r="AX117" i="6" s="1"/>
  <c r="AX111" i="6"/>
  <c r="AX110" i="6"/>
  <c r="AP108" i="6"/>
  <c r="AP109" i="6"/>
  <c r="AP118" i="6" s="1"/>
  <c r="AP151" i="6" s="1"/>
  <c r="AP110" i="6"/>
  <c r="AP111" i="6"/>
  <c r="AP153" i="6" s="1"/>
  <c r="AH108" i="6"/>
  <c r="AH117" i="6" s="1"/>
  <c r="AH149" i="6" s="1"/>
  <c r="AH109" i="6"/>
  <c r="AH118" i="6" s="1"/>
  <c r="AH110" i="6"/>
  <c r="AH111" i="6"/>
  <c r="AA109" i="6"/>
  <c r="AA118" i="6" s="1"/>
  <c r="AA151" i="6" s="1"/>
  <c r="AA108" i="6"/>
  <c r="AA117" i="6" s="1"/>
  <c r="AA149" i="6" s="1"/>
  <c r="AA111" i="6"/>
  <c r="AA153" i="6" s="1"/>
  <c r="AA110" i="6"/>
  <c r="Y108" i="6"/>
  <c r="Y117" i="6" s="1"/>
  <c r="Y149" i="6" s="1"/>
  <c r="Y111" i="6"/>
  <c r="Y153" i="6" s="1"/>
  <c r="Y109" i="6"/>
  <c r="Y110" i="6"/>
  <c r="X108" i="6"/>
  <c r="X109" i="6"/>
  <c r="X118" i="6" s="1"/>
  <c r="X151" i="6" s="1"/>
  <c r="X111" i="6"/>
  <c r="X153" i="6" s="1"/>
  <c r="X110" i="6"/>
  <c r="BM108" i="6"/>
  <c r="BM117" i="6" s="1"/>
  <c r="BM149" i="6" s="1"/>
  <c r="BM109" i="6"/>
  <c r="BM118" i="6" s="1"/>
  <c r="BM110" i="6"/>
  <c r="BM111" i="6"/>
  <c r="BM153" i="6" s="1"/>
  <c r="BE108" i="6"/>
  <c r="BE109" i="6"/>
  <c r="BE118" i="6" s="1"/>
  <c r="BE111" i="6"/>
  <c r="BE110" i="6"/>
  <c r="AW108" i="6"/>
  <c r="AW117" i="6" s="1"/>
  <c r="AW149" i="6" s="1"/>
  <c r="AW109" i="6"/>
  <c r="AW118" i="6" s="1"/>
  <c r="AW110" i="6"/>
  <c r="AW111" i="6"/>
  <c r="AW153" i="6" s="1"/>
  <c r="AO108" i="6"/>
  <c r="AO117" i="6" s="1"/>
  <c r="AO149" i="6" s="1"/>
  <c r="AO109" i="6"/>
  <c r="AO118" i="6" s="1"/>
  <c r="AO111" i="6"/>
  <c r="AO153" i="6" s="1"/>
  <c r="AO110" i="6"/>
  <c r="AG108" i="6"/>
  <c r="AG117" i="6" s="1"/>
  <c r="AG149" i="6" s="1"/>
  <c r="AG111" i="6"/>
  <c r="AG153" i="6" s="1"/>
  <c r="AG109" i="6"/>
  <c r="AG110" i="6"/>
  <c r="BL108" i="6"/>
  <c r="BL117" i="6" s="1"/>
  <c r="BL149" i="6" s="1"/>
  <c r="BL109" i="6"/>
  <c r="BL118" i="6" s="1"/>
  <c r="BL151" i="6" s="1"/>
  <c r="BL111" i="6"/>
  <c r="BL110" i="6"/>
  <c r="BD108" i="6"/>
  <c r="BD117" i="6" s="1"/>
  <c r="BD149" i="6" s="1"/>
  <c r="BD109" i="6"/>
  <c r="BD118" i="6" s="1"/>
  <c r="BD111" i="6"/>
  <c r="BD110" i="6"/>
  <c r="AV108" i="6"/>
  <c r="AV109" i="6"/>
  <c r="AV118" i="6" s="1"/>
  <c r="AV151" i="6" s="1"/>
  <c r="AV111" i="6"/>
  <c r="AV153" i="6" s="1"/>
  <c r="AV110" i="6"/>
  <c r="AN108" i="6"/>
  <c r="AN117" i="6" s="1"/>
  <c r="AN149" i="6" s="1"/>
  <c r="AN109" i="6"/>
  <c r="AN118" i="6" s="1"/>
  <c r="AN111" i="6"/>
  <c r="AN110" i="6"/>
  <c r="AF108" i="6"/>
  <c r="AF117" i="6" s="1"/>
  <c r="AF149" i="6" s="1"/>
  <c r="AF109" i="6"/>
  <c r="AF111" i="6"/>
  <c r="AF153" i="6" s="1"/>
  <c r="AF110" i="6"/>
  <c r="BC108" i="6"/>
  <c r="BC117" i="6" s="1"/>
  <c r="BC149" i="6" s="1"/>
  <c r="BC109" i="6"/>
  <c r="BC118" i="6" s="1"/>
  <c r="BC151" i="6" s="1"/>
  <c r="BC110" i="6"/>
  <c r="BC111" i="6"/>
  <c r="AU108" i="6"/>
  <c r="AU117" i="6" s="1"/>
  <c r="AU109" i="6"/>
  <c r="AU110" i="6"/>
  <c r="AU111" i="6"/>
  <c r="AU153" i="6" s="1"/>
  <c r="AM108" i="6"/>
  <c r="AM117" i="6" s="1"/>
  <c r="AM149" i="6" s="1"/>
  <c r="AM109" i="6"/>
  <c r="AM118" i="6" s="1"/>
  <c r="AM151" i="6" s="1"/>
  <c r="AM110" i="6"/>
  <c r="AM111" i="6"/>
  <c r="AM153" i="6" s="1"/>
  <c r="AE108" i="6"/>
  <c r="AE117" i="6" s="1"/>
  <c r="AE109" i="6"/>
  <c r="AE118" i="6" s="1"/>
  <c r="AE151" i="6" s="1"/>
  <c r="AE110" i="6"/>
  <c r="AE111" i="6"/>
  <c r="AE153" i="6" s="1"/>
  <c r="W108" i="6"/>
  <c r="W117" i="6" s="1"/>
  <c r="W149" i="6" s="1"/>
  <c r="W109" i="6"/>
  <c r="W118" i="6" s="1"/>
  <c r="W151" i="6" s="1"/>
  <c r="W110" i="6"/>
  <c r="W111" i="6"/>
  <c r="W153" i="6" s="1"/>
  <c r="AT108" i="6"/>
  <c r="AT117" i="6" s="1"/>
  <c r="AT149" i="6" s="1"/>
  <c r="AT109" i="6"/>
  <c r="AT118" i="6" s="1"/>
  <c r="AT151" i="6" s="1"/>
  <c r="AT110" i="6"/>
  <c r="AT111" i="6"/>
  <c r="AT153" i="6" s="1"/>
  <c r="AL108" i="6"/>
  <c r="AL117" i="6" s="1"/>
  <c r="AL149" i="6" s="1"/>
  <c r="AL109" i="6"/>
  <c r="AL118" i="6" s="1"/>
  <c r="AL151" i="6" s="1"/>
  <c r="AL110" i="6"/>
  <c r="AL111" i="6"/>
  <c r="AD108" i="6"/>
  <c r="AD117" i="6" s="1"/>
  <c r="AD109" i="6"/>
  <c r="AD118" i="6" s="1"/>
  <c r="AD151" i="6" s="1"/>
  <c r="AD110" i="6"/>
  <c r="AD111" i="6"/>
  <c r="AD153" i="6" s="1"/>
  <c r="BK108" i="6"/>
  <c r="BK117" i="6" s="1"/>
  <c r="BK149" i="6" s="1"/>
  <c r="BK109" i="6"/>
  <c r="BK118" i="6" s="1"/>
  <c r="BK110" i="6"/>
  <c r="BK111" i="6"/>
  <c r="BK153" i="6" s="1"/>
  <c r="BA109" i="6"/>
  <c r="BA118" i="6" s="1"/>
  <c r="BA108" i="6"/>
  <c r="BA117" i="6" s="1"/>
  <c r="BA149" i="6" s="1"/>
  <c r="BA110" i="6"/>
  <c r="BA111" i="6"/>
  <c r="BA153" i="6" s="1"/>
  <c r="AS109" i="6"/>
  <c r="AS118" i="6" s="1"/>
  <c r="AS151" i="6" s="1"/>
  <c r="AS108" i="6"/>
  <c r="AS117" i="6" s="1"/>
  <c r="AS149" i="6" s="1"/>
  <c r="AS110" i="6"/>
  <c r="AS111" i="6"/>
  <c r="AK109" i="6"/>
  <c r="AK118" i="6" s="1"/>
  <c r="AK108" i="6"/>
  <c r="AK117" i="6" s="1"/>
  <c r="AK149" i="6" s="1"/>
  <c r="AK110" i="6"/>
  <c r="AK111" i="6"/>
  <c r="AK153" i="6" s="1"/>
  <c r="AC109" i="6"/>
  <c r="AC118" i="6" s="1"/>
  <c r="AC151" i="6" s="1"/>
  <c r="AC110" i="6"/>
  <c r="AC111" i="6"/>
  <c r="AC153" i="6" s="1"/>
  <c r="AC108" i="6"/>
  <c r="AC117" i="6" s="1"/>
  <c r="AC149" i="6" s="1"/>
  <c r="BB108" i="6"/>
  <c r="BB117" i="6" s="1"/>
  <c r="BB149" i="6" s="1"/>
  <c r="BB109" i="6"/>
  <c r="BB118" i="6" s="1"/>
  <c r="BB151" i="6" s="1"/>
  <c r="BB110" i="6"/>
  <c r="BB111" i="6"/>
  <c r="BB153" i="6" s="1"/>
  <c r="BP108" i="6"/>
  <c r="BP117" i="6" s="1"/>
  <c r="BP110" i="6"/>
  <c r="BP109" i="6"/>
  <c r="BP111" i="6"/>
  <c r="BP153" i="6" s="1"/>
  <c r="BH108" i="6"/>
  <c r="BH117" i="6" s="1"/>
  <c r="BH149" i="6" s="1"/>
  <c r="BH110" i="6"/>
  <c r="BH109" i="6"/>
  <c r="BH111" i="6"/>
  <c r="BH153" i="6" s="1"/>
  <c r="AZ108" i="6"/>
  <c r="AZ117" i="6" s="1"/>
  <c r="AZ110" i="6"/>
  <c r="AZ111" i="6"/>
  <c r="AZ153" i="6" s="1"/>
  <c r="AZ109" i="6"/>
  <c r="AZ118" i="6" s="1"/>
  <c r="AZ151" i="6" s="1"/>
  <c r="AR108" i="6"/>
  <c r="AR117" i="6" s="1"/>
  <c r="AR149" i="6" s="1"/>
  <c r="AR110" i="6"/>
  <c r="AR109" i="6"/>
  <c r="AR118" i="6" s="1"/>
  <c r="AR151" i="6" s="1"/>
  <c r="AR111" i="6"/>
  <c r="AR153" i="6" s="1"/>
  <c r="AJ108" i="6"/>
  <c r="AJ117" i="6" s="1"/>
  <c r="AJ149" i="6" s="1"/>
  <c r="AJ109" i="6"/>
  <c r="AJ118" i="6" s="1"/>
  <c r="AJ110" i="6"/>
  <c r="AJ111" i="6"/>
  <c r="AJ153" i="6" s="1"/>
  <c r="Z108" i="6"/>
  <c r="Z117" i="6" s="1"/>
  <c r="Z149" i="6" s="1"/>
  <c r="Z109" i="6"/>
  <c r="Z118" i="6" s="1"/>
  <c r="Z151" i="6" s="1"/>
  <c r="Z111" i="6"/>
  <c r="Z153" i="6" s="1"/>
  <c r="Z110" i="6"/>
  <c r="V108" i="6"/>
  <c r="V117" i="6" s="1"/>
  <c r="V149" i="6" s="1"/>
  <c r="V109" i="6"/>
  <c r="V118" i="6" s="1"/>
  <c r="V110" i="6"/>
  <c r="V111" i="6"/>
  <c r="V153" i="6" s="1"/>
  <c r="U108" i="6"/>
  <c r="U117" i="6" s="1"/>
  <c r="U149" i="6" s="1"/>
  <c r="U111" i="6"/>
  <c r="U153" i="6" s="1"/>
  <c r="U109" i="6"/>
  <c r="U118" i="6" s="1"/>
  <c r="U151" i="6" s="1"/>
  <c r="U110" i="6"/>
  <c r="R107" i="6"/>
  <c r="BO108" i="6"/>
  <c r="BO117" i="6" s="1"/>
  <c r="BO109" i="6"/>
  <c r="BO110" i="6"/>
  <c r="BO111" i="6"/>
  <c r="BO153" i="6" s="1"/>
  <c r="BG109" i="6"/>
  <c r="BG118" i="6" s="1"/>
  <c r="BG151" i="6" s="1"/>
  <c r="BG108" i="6"/>
  <c r="BG110" i="6"/>
  <c r="BG111" i="6"/>
  <c r="BG153" i="6" s="1"/>
  <c r="AY109" i="6"/>
  <c r="AY118" i="6" s="1"/>
  <c r="AY151" i="6" s="1"/>
  <c r="AY108" i="6"/>
  <c r="AY111" i="6"/>
  <c r="AY153" i="6" s="1"/>
  <c r="AY110" i="6"/>
  <c r="AQ109" i="6"/>
  <c r="AQ118" i="6" s="1"/>
  <c r="AQ151" i="6" s="1"/>
  <c r="AQ108" i="6"/>
  <c r="AQ117" i="6" s="1"/>
  <c r="AQ149" i="6" s="1"/>
  <c r="AQ110" i="6"/>
  <c r="AQ111" i="6"/>
  <c r="AQ153" i="6" s="1"/>
  <c r="AI109" i="6"/>
  <c r="AI118" i="6" s="1"/>
  <c r="AI151" i="6" s="1"/>
  <c r="AI108" i="6"/>
  <c r="AI110" i="6"/>
  <c r="AI111" i="6"/>
  <c r="AI153" i="6" s="1"/>
  <c r="AB108" i="6"/>
  <c r="AB117" i="6" s="1"/>
  <c r="AB149" i="6" s="1"/>
  <c r="AB110" i="6"/>
  <c r="AB111" i="6"/>
  <c r="AB153" i="6" s="1"/>
  <c r="AB109" i="6"/>
  <c r="AB118" i="6" s="1"/>
  <c r="AB151" i="6" s="1"/>
  <c r="AR26" i="4"/>
  <c r="AM27" i="4"/>
  <c r="AP26" i="4"/>
  <c r="BC153" i="6"/>
  <c r="AU118" i="6"/>
  <c r="AU151" i="6" s="1"/>
  <c r="AL153" i="6"/>
  <c r="BI117" i="6"/>
  <c r="BI149" i="6" s="1"/>
  <c r="AS153" i="6"/>
  <c r="BP118" i="6"/>
  <c r="BP151" i="6" s="1"/>
  <c r="BH118" i="6"/>
  <c r="BH151" i="6" s="1"/>
  <c r="BO118" i="6"/>
  <c r="BO151" i="6" s="1"/>
  <c r="BG117" i="6"/>
  <c r="BG149" i="6" s="1"/>
  <c r="AY117" i="6"/>
  <c r="AY149" i="6" s="1"/>
  <c r="AI117" i="6"/>
  <c r="AI149" i="6" s="1"/>
  <c r="BN153" i="6"/>
  <c r="BN118" i="6"/>
  <c r="BN151" i="6" s="1"/>
  <c r="BF117" i="6"/>
  <c r="BF149" i="6" s="1"/>
  <c r="AX153" i="6"/>
  <c r="AP117" i="6"/>
  <c r="AP149" i="6" s="1"/>
  <c r="AH153" i="6"/>
  <c r="Y118" i="6"/>
  <c r="Y151" i="6" s="1"/>
  <c r="X117" i="6"/>
  <c r="X149" i="6" s="1"/>
  <c r="BE153" i="6"/>
  <c r="BE117" i="6"/>
  <c r="BE149" i="6" s="1"/>
  <c r="AG118" i="6"/>
  <c r="AG151" i="6" s="1"/>
  <c r="BL153" i="6"/>
  <c r="BD153" i="6"/>
  <c r="AV117" i="6"/>
  <c r="AN153" i="6"/>
  <c r="AF118" i="6"/>
  <c r="AF151" i="6" s="1"/>
  <c r="AN26" i="4"/>
  <c r="AI28" i="4"/>
  <c r="R108" i="4"/>
  <c r="R109" i="4"/>
  <c r="R110" i="4"/>
  <c r="AE27" i="4"/>
  <c r="R111" i="4"/>
  <c r="X22" i="6"/>
  <c r="AQ27" i="4"/>
  <c r="AO27" i="4"/>
  <c r="AQ28" i="4"/>
  <c r="AM28" i="4"/>
  <c r="AC27" i="4"/>
  <c r="U22" i="6"/>
  <c r="Z22" i="6"/>
  <c r="R11" i="6"/>
  <c r="Y22" i="6"/>
  <c r="BP17" i="6"/>
  <c r="BP15" i="6"/>
  <c r="BP16" i="6"/>
  <c r="BP12" i="6"/>
  <c r="BP13" i="6"/>
  <c r="BP14" i="6"/>
  <c r="BA15" i="6"/>
  <c r="BA14" i="6"/>
  <c r="BA13" i="6"/>
  <c r="BA17" i="6"/>
  <c r="BA12" i="6"/>
  <c r="BA16" i="6"/>
  <c r="AP17" i="6"/>
  <c r="AP13" i="6"/>
  <c r="AP16" i="6"/>
  <c r="AP14" i="6"/>
  <c r="AP12" i="6"/>
  <c r="AP15" i="6"/>
  <c r="AG13" i="6"/>
  <c r="AG17" i="6"/>
  <c r="AG12" i="6"/>
  <c r="AG16" i="6"/>
  <c r="AG14" i="6"/>
  <c r="AG15" i="6"/>
  <c r="AE17" i="6"/>
  <c r="AE15" i="6"/>
  <c r="AE12" i="6"/>
  <c r="AE16" i="6"/>
  <c r="AE13" i="6"/>
  <c r="AE14" i="6"/>
  <c r="AC17" i="6"/>
  <c r="AC13" i="6"/>
  <c r="AC15" i="6"/>
  <c r="AC16" i="6"/>
  <c r="AC12" i="6"/>
  <c r="AC14" i="6"/>
  <c r="V22" i="6"/>
  <c r="BF17" i="6"/>
  <c r="BF14" i="6"/>
  <c r="BF15" i="6"/>
  <c r="BF13" i="6"/>
  <c r="BF16" i="6"/>
  <c r="BF12" i="6"/>
  <c r="AT17" i="6"/>
  <c r="AT12" i="6"/>
  <c r="AT14" i="6"/>
  <c r="AT15" i="6"/>
  <c r="AT16" i="6"/>
  <c r="AT13" i="6"/>
  <c r="W17" i="6"/>
  <c r="W12" i="6"/>
  <c r="W13" i="6"/>
  <c r="W16" i="6"/>
  <c r="W14" i="6"/>
  <c r="W15" i="6"/>
  <c r="BM13" i="6"/>
  <c r="BM17" i="6"/>
  <c r="BM12" i="6"/>
  <c r="BM14" i="6"/>
  <c r="BM16" i="6"/>
  <c r="BM15" i="6"/>
  <c r="AX17" i="6"/>
  <c r="AX16" i="6"/>
  <c r="AX12" i="6"/>
  <c r="AX13" i="6"/>
  <c r="AX15" i="6"/>
  <c r="AX14" i="6"/>
  <c r="AV17" i="6"/>
  <c r="AV15" i="6"/>
  <c r="AV14" i="6"/>
  <c r="AV13" i="6"/>
  <c r="AV16" i="6"/>
  <c r="AV12" i="6"/>
  <c r="AR17" i="6"/>
  <c r="AR12" i="6"/>
  <c r="AR16" i="6"/>
  <c r="AR13" i="6"/>
  <c r="AR14" i="6"/>
  <c r="AR15" i="6"/>
  <c r="AM17" i="6"/>
  <c r="AM14" i="6"/>
  <c r="AM13" i="6"/>
  <c r="AM15" i="6"/>
  <c r="AM12" i="6"/>
  <c r="AM16" i="6"/>
  <c r="BJ17" i="6"/>
  <c r="BJ14" i="6"/>
  <c r="BJ13" i="6"/>
  <c r="BJ15" i="6"/>
  <c r="BJ16" i="6"/>
  <c r="BJ12" i="6"/>
  <c r="BD16" i="6"/>
  <c r="BD14" i="6"/>
  <c r="BD15" i="6"/>
  <c r="BD12" i="6"/>
  <c r="BD17" i="6"/>
  <c r="BD13" i="6"/>
  <c r="AL17" i="6"/>
  <c r="AL12" i="6"/>
  <c r="AL14" i="6"/>
  <c r="AL16" i="6"/>
  <c r="AL13" i="6"/>
  <c r="AL15" i="6"/>
  <c r="AD17" i="6"/>
  <c r="AD13" i="6"/>
  <c r="AD15" i="6"/>
  <c r="AD12" i="6"/>
  <c r="AD14" i="6"/>
  <c r="AD16" i="6"/>
  <c r="BO17" i="6"/>
  <c r="BO12" i="6"/>
  <c r="BO14" i="6"/>
  <c r="BO15" i="6"/>
  <c r="BO16" i="6"/>
  <c r="BO13" i="6"/>
  <c r="BH17" i="6"/>
  <c r="BH13" i="6"/>
  <c r="BH16" i="6"/>
  <c r="BH12" i="6"/>
  <c r="BH14" i="6"/>
  <c r="BH15" i="6"/>
  <c r="AO17" i="6"/>
  <c r="AO15" i="6"/>
  <c r="AO12" i="6"/>
  <c r="AO16" i="6"/>
  <c r="AO14" i="6"/>
  <c r="AO13" i="6"/>
  <c r="AB17" i="6"/>
  <c r="AB16" i="6"/>
  <c r="AB14" i="6"/>
  <c r="AB15" i="6"/>
  <c r="AB13" i="6"/>
  <c r="AB12" i="6"/>
  <c r="Z17" i="6"/>
  <c r="Z13" i="6"/>
  <c r="Z16" i="6"/>
  <c r="Z15" i="6"/>
  <c r="Z12" i="6"/>
  <c r="Z14" i="6"/>
  <c r="V17" i="6"/>
  <c r="V15" i="6"/>
  <c r="V14" i="6"/>
  <c r="V12" i="6"/>
  <c r="V13" i="6"/>
  <c r="V16" i="6"/>
  <c r="BC17" i="6"/>
  <c r="BC15" i="6"/>
  <c r="BC12" i="6"/>
  <c r="BC16" i="6"/>
  <c r="BC14" i="6"/>
  <c r="BC13" i="6"/>
  <c r="AZ17" i="6"/>
  <c r="AZ16" i="6"/>
  <c r="AZ14" i="6"/>
  <c r="AZ13" i="6"/>
  <c r="AZ15" i="6"/>
  <c r="AZ12" i="6"/>
  <c r="AQ17" i="6"/>
  <c r="AQ12" i="6"/>
  <c r="AQ15" i="6"/>
  <c r="AQ13" i="6"/>
  <c r="AQ14" i="6"/>
  <c r="AQ16" i="6"/>
  <c r="AN17" i="6"/>
  <c r="AN14" i="6"/>
  <c r="AN13" i="6"/>
  <c r="AN12" i="6"/>
  <c r="AN15" i="6"/>
  <c r="AN16" i="6"/>
  <c r="AI17" i="6"/>
  <c r="AI15" i="6"/>
  <c r="AI12" i="6"/>
  <c r="AI16" i="6"/>
  <c r="AI14" i="6"/>
  <c r="AI13" i="6"/>
  <c r="AA17" i="6"/>
  <c r="AA13" i="6"/>
  <c r="AA16" i="6"/>
  <c r="AA12" i="6"/>
  <c r="AA15" i="6"/>
  <c r="AA14" i="6"/>
  <c r="U17" i="6"/>
  <c r="U12" i="6"/>
  <c r="U13" i="6"/>
  <c r="U15" i="6"/>
  <c r="U16" i="6"/>
  <c r="U14" i="6"/>
  <c r="BN17" i="6"/>
  <c r="BN15" i="6"/>
  <c r="BN13" i="6"/>
  <c r="BN12" i="6"/>
  <c r="BN16" i="6"/>
  <c r="BN14" i="6"/>
  <c r="BK17" i="6"/>
  <c r="BK13" i="6"/>
  <c r="BK15" i="6"/>
  <c r="BK14" i="6"/>
  <c r="BK16" i="6"/>
  <c r="BK12" i="6"/>
  <c r="BE16" i="6"/>
  <c r="BE15" i="6"/>
  <c r="BE13" i="6"/>
  <c r="BE14" i="6"/>
  <c r="BE12" i="6"/>
  <c r="BE17" i="6"/>
  <c r="BB17" i="6"/>
  <c r="BB13" i="6"/>
  <c r="BB16" i="6"/>
  <c r="BB15" i="6"/>
  <c r="BB14" i="6"/>
  <c r="BB12" i="6"/>
  <c r="AY17" i="6"/>
  <c r="AY16" i="6"/>
  <c r="AY14" i="6"/>
  <c r="AY13" i="6"/>
  <c r="AY12" i="6"/>
  <c r="AY15" i="6"/>
  <c r="AU17" i="6"/>
  <c r="AU13" i="6"/>
  <c r="AU16" i="6"/>
  <c r="AU15" i="6"/>
  <c r="AU14" i="6"/>
  <c r="AU12" i="6"/>
  <c r="AK17" i="6"/>
  <c r="AK12" i="6"/>
  <c r="AK14" i="6"/>
  <c r="AK16" i="6"/>
  <c r="AK15" i="6"/>
  <c r="AK13" i="6"/>
  <c r="AF16" i="6"/>
  <c r="AF13" i="6"/>
  <c r="AF15" i="6"/>
  <c r="AF14" i="6"/>
  <c r="AF12" i="6"/>
  <c r="AF17" i="6"/>
  <c r="Y16" i="6"/>
  <c r="Y15" i="6"/>
  <c r="Y13" i="6"/>
  <c r="Y14" i="6"/>
  <c r="Y17" i="6"/>
  <c r="Y12" i="6"/>
  <c r="X16" i="6"/>
  <c r="X13" i="6"/>
  <c r="X15" i="6"/>
  <c r="X17" i="6"/>
  <c r="X14" i="6"/>
  <c r="X12" i="6"/>
  <c r="W22" i="6"/>
  <c r="BL16" i="6"/>
  <c r="BL17" i="6"/>
  <c r="BL14" i="6"/>
  <c r="BL12" i="6"/>
  <c r="BL13" i="6"/>
  <c r="BL15" i="6"/>
  <c r="BI17" i="6"/>
  <c r="BI14" i="6"/>
  <c r="BI15" i="6"/>
  <c r="BO26" i="6" s="1"/>
  <c r="BI16" i="6"/>
  <c r="BI13" i="6"/>
  <c r="BI12" i="6"/>
  <c r="BG17" i="6"/>
  <c r="BG16" i="6"/>
  <c r="BG14" i="6"/>
  <c r="BG15" i="6"/>
  <c r="BM26" i="6" s="1"/>
  <c r="BG13" i="6"/>
  <c r="BG12" i="6"/>
  <c r="AW13" i="6"/>
  <c r="AW17" i="6"/>
  <c r="BE28" i="6" s="1"/>
  <c r="AW12" i="6"/>
  <c r="AW15" i="6"/>
  <c r="AW16" i="6"/>
  <c r="AW14" i="6"/>
  <c r="AS17" i="6"/>
  <c r="AS15" i="6"/>
  <c r="AS13" i="6"/>
  <c r="AS12" i="6"/>
  <c r="AS14" i="6"/>
  <c r="AS16" i="6"/>
  <c r="AJ17" i="6"/>
  <c r="AJ16" i="6"/>
  <c r="AJ13" i="6"/>
  <c r="AJ12" i="6"/>
  <c r="AJ14" i="6"/>
  <c r="AJ15" i="6"/>
  <c r="AH17" i="6"/>
  <c r="AH16" i="6"/>
  <c r="AO27" i="6" s="1"/>
  <c r="AH14" i="6"/>
  <c r="AH12" i="6"/>
  <c r="AH13" i="6"/>
  <c r="AH15" i="6"/>
  <c r="U55" i="4"/>
  <c r="U65" i="4" s="1"/>
  <c r="V35" i="4"/>
  <c r="V45" i="4" s="1"/>
  <c r="V76" i="4" s="1"/>
  <c r="U56" i="4"/>
  <c r="U66" i="4" s="1"/>
  <c r="V36" i="4"/>
  <c r="V46" i="4" s="1"/>
  <c r="V77" i="4" s="1"/>
  <c r="U54" i="4"/>
  <c r="U64" i="4" s="1"/>
  <c r="V34" i="4"/>
  <c r="V44" i="4" s="1"/>
  <c r="V75" i="4" s="1"/>
  <c r="AG27" i="4"/>
  <c r="AK26" i="4"/>
  <c r="AB26" i="4"/>
  <c r="AB28" i="4"/>
  <c r="AD26" i="4"/>
  <c r="AC28" i="4"/>
  <c r="AD28" i="4"/>
  <c r="AN28" i="4"/>
  <c r="AP28" i="4"/>
  <c r="R13" i="4"/>
  <c r="AJ28" i="4"/>
  <c r="AR28" i="4"/>
  <c r="R14" i="4"/>
  <c r="AI26" i="4"/>
  <c r="AQ26" i="4"/>
  <c r="AE26" i="4"/>
  <c r="AG26" i="4"/>
  <c r="R12" i="4"/>
  <c r="AA26" i="4"/>
  <c r="AJ26" i="4"/>
  <c r="AL27" i="4"/>
  <c r="AF28" i="4"/>
  <c r="AH27" i="4"/>
  <c r="AA27" i="4"/>
  <c r="R16" i="4"/>
  <c r="U27" i="4" s="1"/>
  <c r="U38" i="4" s="1"/>
  <c r="V38" i="4" s="1"/>
  <c r="V48" i="4" s="1"/>
  <c r="V79" i="4" s="1"/>
  <c r="AR27" i="4"/>
  <c r="AH28" i="4"/>
  <c r="Z26" i="4"/>
  <c r="R15" i="4"/>
  <c r="U26" i="4" s="1"/>
  <c r="U22" i="4" s="1"/>
  <c r="AB27" i="4"/>
  <c r="AJ27" i="4"/>
  <c r="AC26" i="4"/>
  <c r="AF27" i="4"/>
  <c r="R17" i="4"/>
  <c r="U28" i="4" s="1"/>
  <c r="U39" i="4" s="1"/>
  <c r="V39" i="4" s="1"/>
  <c r="V49" i="4" s="1"/>
  <c r="V80" i="4" s="1"/>
  <c r="AA28" i="4"/>
  <c r="AD27" i="4"/>
  <c r="AM26" i="4"/>
  <c r="AO26" i="4"/>
  <c r="AO22" i="4" s="1"/>
  <c r="AL28" i="4"/>
  <c r="AN27" i="4"/>
  <c r="AP27" i="4"/>
  <c r="AP22" i="4" s="1"/>
  <c r="EI194" i="6"/>
  <c r="EA194" i="6"/>
  <c r="DS194" i="6"/>
  <c r="DK194" i="6"/>
  <c r="DC194" i="6"/>
  <c r="CU194" i="6"/>
  <c r="CM194" i="6"/>
  <c r="CE194" i="6"/>
  <c r="BW194" i="6"/>
  <c r="EH194" i="6"/>
  <c r="DZ194" i="6"/>
  <c r="DR194" i="6"/>
  <c r="DJ194" i="6"/>
  <c r="DB194" i="6"/>
  <c r="CT194" i="6"/>
  <c r="CL194" i="6"/>
  <c r="CD194" i="6"/>
  <c r="BV194" i="6"/>
  <c r="EG194" i="6"/>
  <c r="DY194" i="6"/>
  <c r="DQ194" i="6"/>
  <c r="DI194" i="6"/>
  <c r="DA194" i="6"/>
  <c r="CS194" i="6"/>
  <c r="CK194" i="6"/>
  <c r="CC194" i="6"/>
  <c r="BU194" i="6"/>
  <c r="EJ188" i="6"/>
  <c r="EF194" i="6"/>
  <c r="DX194" i="6"/>
  <c r="DP194" i="6"/>
  <c r="DH194" i="6"/>
  <c r="CZ194" i="6"/>
  <c r="CR194" i="6"/>
  <c r="CJ194" i="6"/>
  <c r="CB194" i="6"/>
  <c r="BT194" i="6"/>
  <c r="EE194" i="6"/>
  <c r="DW194" i="6"/>
  <c r="DO194" i="6"/>
  <c r="DF194" i="6"/>
  <c r="CY194" i="6"/>
  <c r="CQ194" i="6"/>
  <c r="CI194" i="6"/>
  <c r="CA194" i="6"/>
  <c r="BS194" i="6"/>
  <c r="ED194" i="6"/>
  <c r="DV194" i="6"/>
  <c r="DN194" i="6"/>
  <c r="DG194" i="6"/>
  <c r="CX194" i="6"/>
  <c r="CP194" i="6"/>
  <c r="CH194" i="6"/>
  <c r="BZ194" i="6"/>
  <c r="BR194" i="6"/>
  <c r="EC194" i="6"/>
  <c r="DU194" i="6"/>
  <c r="DM194" i="6"/>
  <c r="DE194" i="6"/>
  <c r="CW194" i="6"/>
  <c r="CO194" i="6"/>
  <c r="CG194" i="6"/>
  <c r="BX194" i="6"/>
  <c r="BQ194" i="6"/>
  <c r="EB194" i="6"/>
  <c r="DT194" i="6"/>
  <c r="DL194" i="6"/>
  <c r="DD194" i="6"/>
  <c r="CV194" i="6"/>
  <c r="CN194" i="6"/>
  <c r="CF194" i="6"/>
  <c r="BY194" i="6"/>
  <c r="EJ192" i="6"/>
  <c r="R165" i="6"/>
  <c r="EJ116" i="6"/>
  <c r="EE116" i="6"/>
  <c r="DX116" i="6"/>
  <c r="DB116" i="6"/>
  <c r="CX116" i="6"/>
  <c r="CE116" i="6"/>
  <c r="BT116" i="6"/>
  <c r="CY116" i="6"/>
  <c r="EG116" i="6"/>
  <c r="DZ116" i="6"/>
  <c r="DT116" i="6"/>
  <c r="DQ116" i="6"/>
  <c r="DP116" i="6"/>
  <c r="DO116" i="6"/>
  <c r="DH116" i="6"/>
  <c r="CW116" i="6"/>
  <c r="CC116" i="6"/>
  <c r="BX116" i="6"/>
  <c r="BS116" i="6"/>
  <c r="DA116" i="6"/>
  <c r="CP116" i="6"/>
  <c r="CF116" i="6"/>
  <c r="DV116" i="6"/>
  <c r="DN116" i="6"/>
  <c r="CQ116" i="6"/>
  <c r="CM116" i="6"/>
  <c r="CH116" i="6"/>
  <c r="BR116" i="6"/>
  <c r="EB116" i="6"/>
  <c r="EA116" i="6"/>
  <c r="DI116" i="6"/>
  <c r="BZ116" i="6"/>
  <c r="BW116" i="6"/>
  <c r="BU116" i="6"/>
  <c r="KV116" i="6"/>
  <c r="EF116" i="6"/>
  <c r="DS116" i="6"/>
  <c r="DD116" i="6"/>
  <c r="CS116" i="6"/>
  <c r="CO116" i="6"/>
  <c r="CL116" i="6"/>
  <c r="CK116" i="6"/>
  <c r="BY116" i="6"/>
  <c r="CG116" i="6"/>
  <c r="CD116" i="6"/>
  <c r="CB116" i="6"/>
  <c r="EI116" i="6"/>
  <c r="EH116" i="6"/>
  <c r="ED116" i="6"/>
  <c r="EC116" i="6"/>
  <c r="DM116" i="6"/>
  <c r="DG116" i="6"/>
  <c r="DF116" i="6"/>
  <c r="CZ116" i="6"/>
  <c r="CV116" i="6"/>
  <c r="CT116" i="6"/>
  <c r="CR116" i="6"/>
  <c r="CN116" i="6"/>
  <c r="CI116" i="6"/>
  <c r="CA116" i="6"/>
  <c r="BV116" i="6"/>
  <c r="DU116" i="6"/>
  <c r="DY116" i="6"/>
  <c r="DW116" i="6"/>
  <c r="DR116" i="6"/>
  <c r="DL116" i="6"/>
  <c r="DK116" i="6"/>
  <c r="DJ116" i="6"/>
  <c r="DE116" i="6"/>
  <c r="DC116" i="6"/>
  <c r="CU116" i="6"/>
  <c r="CJ116" i="6"/>
  <c r="BQ116" i="6"/>
  <c r="U49" i="4" l="1"/>
  <c r="U80" i="4" s="1"/>
  <c r="U59" i="4"/>
  <c r="U69" i="4" s="1"/>
  <c r="U48" i="4"/>
  <c r="U79" i="4" s="1"/>
  <c r="U58" i="4"/>
  <c r="U68" i="4" s="1"/>
  <c r="U37" i="4"/>
  <c r="V90" i="4"/>
  <c r="V91" i="4"/>
  <c r="AN22" i="4"/>
  <c r="AK22" i="4"/>
  <c r="AI22" i="4"/>
  <c r="AE149" i="6"/>
  <c r="AE116" i="6"/>
  <c r="AG22" i="4"/>
  <c r="AT116" i="6"/>
  <c r="AZ149" i="6"/>
  <c r="AZ116" i="6"/>
  <c r="BP149" i="6"/>
  <c r="BP116" i="6"/>
  <c r="AN26" i="6"/>
  <c r="AH27" i="6"/>
  <c r="BB27" i="6"/>
  <c r="BO149" i="6"/>
  <c r="BO116" i="6"/>
  <c r="AW151" i="6"/>
  <c r="AW116" i="6"/>
  <c r="BD151" i="6"/>
  <c r="BD116" i="6"/>
  <c r="AJ151" i="6"/>
  <c r="AJ116" i="6"/>
  <c r="BM151" i="6"/>
  <c r="BM116" i="6"/>
  <c r="AH151" i="6"/>
  <c r="AH116" i="6"/>
  <c r="AN151" i="6"/>
  <c r="AN116" i="6"/>
  <c r="AX149" i="6"/>
  <c r="AX116" i="6"/>
  <c r="BA28" i="6"/>
  <c r="AG116" i="6"/>
  <c r="AY116" i="6"/>
  <c r="BN116" i="6"/>
  <c r="AK151" i="6"/>
  <c r="AK116" i="6"/>
  <c r="BA151" i="6"/>
  <c r="BA116" i="6"/>
  <c r="BJ151" i="6"/>
  <c r="BJ116" i="6"/>
  <c r="AN28" i="6"/>
  <c r="AJ26" i="6"/>
  <c r="AU149" i="6"/>
  <c r="AU116" i="6"/>
  <c r="AG116" i="4"/>
  <c r="AD116" i="4"/>
  <c r="AI116" i="4"/>
  <c r="U116" i="4"/>
  <c r="AL116" i="4"/>
  <c r="AQ116" i="4"/>
  <c r="W116" i="4"/>
  <c r="AK116" i="4"/>
  <c r="AF116" i="4"/>
  <c r="AS116" i="4"/>
  <c r="AA116" i="4"/>
  <c r="AH116" i="4"/>
  <c r="AP116" i="4"/>
  <c r="AM116" i="4"/>
  <c r="AR116" i="4"/>
  <c r="V116" i="4"/>
  <c r="AC116" i="4"/>
  <c r="AN116" i="4"/>
  <c r="Z116" i="4"/>
  <c r="Y116" i="4"/>
  <c r="AB116" i="4"/>
  <c r="AO116" i="4"/>
  <c r="AE116" i="4"/>
  <c r="AJ116" i="4"/>
  <c r="X116" i="4"/>
  <c r="V151" i="6"/>
  <c r="V116" i="6"/>
  <c r="BK151" i="6"/>
  <c r="BK116" i="6"/>
  <c r="AD149" i="6"/>
  <c r="AD116" i="6"/>
  <c r="R110" i="6"/>
  <c r="R109" i="6"/>
  <c r="R111" i="6"/>
  <c r="R108" i="6"/>
  <c r="AE27" i="6"/>
  <c r="AQ27" i="6"/>
  <c r="AG28" i="6"/>
  <c r="Y116" i="6"/>
  <c r="AL26" i="6"/>
  <c r="AT26" i="6"/>
  <c r="BL116" i="6"/>
  <c r="BB116" i="6"/>
  <c r="AM22" i="4"/>
  <c r="BE26" i="6"/>
  <c r="AD26" i="6"/>
  <c r="AY26" i="6"/>
  <c r="AO116" i="6"/>
  <c r="AO151" i="6"/>
  <c r="BE116" i="6"/>
  <c r="BE151" i="6"/>
  <c r="AQ116" i="6"/>
  <c r="BG116" i="6"/>
  <c r="AB116" i="6"/>
  <c r="U116" i="6"/>
  <c r="BH116" i="6"/>
  <c r="W116" i="6"/>
  <c r="AM116" i="6"/>
  <c r="BC116" i="6"/>
  <c r="BI116" i="6"/>
  <c r="AV116" i="6"/>
  <c r="AV149" i="6"/>
  <c r="BC28" i="6"/>
  <c r="AW28" i="6"/>
  <c r="BL27" i="6"/>
  <c r="R153" i="6"/>
  <c r="AC116" i="6"/>
  <c r="AS116" i="6"/>
  <c r="BF116" i="6"/>
  <c r="Z116" i="6"/>
  <c r="BO28" i="6"/>
  <c r="AR116" i="6"/>
  <c r="BG28" i="6"/>
  <c r="AV28" i="6"/>
  <c r="AF116" i="6"/>
  <c r="BK28" i="6"/>
  <c r="AZ28" i="6"/>
  <c r="AP116" i="6"/>
  <c r="BK26" i="6"/>
  <c r="X116" i="6"/>
  <c r="AL116" i="6"/>
  <c r="AI116" i="6"/>
  <c r="AA116" i="6"/>
  <c r="BH26" i="6"/>
  <c r="AS28" i="6"/>
  <c r="AE28" i="6"/>
  <c r="AQ22" i="4"/>
  <c r="AE22" i="4"/>
  <c r="BC26" i="6"/>
  <c r="AV26" i="6"/>
  <c r="BN27" i="6"/>
  <c r="BJ28" i="6"/>
  <c r="BF27" i="6"/>
  <c r="R114" i="4"/>
  <c r="AX27" i="6"/>
  <c r="AU27" i="6"/>
  <c r="AY28" i="6"/>
  <c r="AC22" i="4"/>
  <c r="AD22" i="4"/>
  <c r="AW26" i="6"/>
  <c r="AL28" i="6"/>
  <c r="AB22" i="4"/>
  <c r="BJ26" i="6"/>
  <c r="AK27" i="6"/>
  <c r="AY27" i="6"/>
  <c r="BH28" i="6"/>
  <c r="AJ28" i="6"/>
  <c r="AI28" i="6"/>
  <c r="AG27" i="6"/>
  <c r="BL28" i="6"/>
  <c r="AU28" i="6"/>
  <c r="BC27" i="6"/>
  <c r="BL26" i="6"/>
  <c r="AM26" i="6"/>
  <c r="AX26" i="6"/>
  <c r="BE27" i="6"/>
  <c r="AC26" i="6"/>
  <c r="AZ26" i="6"/>
  <c r="AK28" i="6"/>
  <c r="AW27" i="6"/>
  <c r="BG26" i="6"/>
  <c r="BA27" i="6"/>
  <c r="AZ27" i="6"/>
  <c r="R17" i="6"/>
  <c r="AC28" i="6"/>
  <c r="AF28" i="6" s="1"/>
  <c r="AH28" i="6"/>
  <c r="BO27" i="6"/>
  <c r="BF28" i="6"/>
  <c r="AN27" i="6"/>
  <c r="AN22" i="6" s="1"/>
  <c r="AE26" i="6"/>
  <c r="BB26" i="6"/>
  <c r="BA26" i="6"/>
  <c r="BN28" i="6"/>
  <c r="BM28" i="6"/>
  <c r="AP27" i="6"/>
  <c r="BK27" i="6"/>
  <c r="BJ27" i="6"/>
  <c r="AB26" i="6"/>
  <c r="AV27" i="6"/>
  <c r="AT27" i="6"/>
  <c r="AS27" i="6"/>
  <c r="AD27" i="6"/>
  <c r="AX28" i="6"/>
  <c r="R13" i="6"/>
  <c r="AH26" i="6"/>
  <c r="AG26" i="6"/>
  <c r="BF26" i="6"/>
  <c r="AD28" i="6"/>
  <c r="BB28" i="6"/>
  <c r="AM27" i="6"/>
  <c r="AL27" i="6"/>
  <c r="AP28" i="6"/>
  <c r="AO28" i="6"/>
  <c r="BI27" i="6"/>
  <c r="BH27" i="6"/>
  <c r="AQ26" i="6"/>
  <c r="R12" i="6"/>
  <c r="AP26" i="6"/>
  <c r="AO26" i="6"/>
  <c r="BI26" i="6"/>
  <c r="AU26" i="6"/>
  <c r="AS26" i="6"/>
  <c r="AB27" i="6"/>
  <c r="R16" i="6"/>
  <c r="AF27" i="6" s="1"/>
  <c r="AQ28" i="6"/>
  <c r="AT28" i="6"/>
  <c r="BM27" i="6"/>
  <c r="AK26" i="6"/>
  <c r="BI28" i="6"/>
  <c r="AA26" i="6"/>
  <c r="AA22" i="6" s="1"/>
  <c r="R15" i="6"/>
  <c r="AR26" i="6" s="1"/>
  <c r="BG27" i="6"/>
  <c r="AC27" i="6"/>
  <c r="AJ27" i="6"/>
  <c r="AI27" i="6"/>
  <c r="BN26" i="6"/>
  <c r="AI26" i="6"/>
  <c r="AM28" i="6"/>
  <c r="V54" i="4"/>
  <c r="V64" i="4" s="1"/>
  <c r="V86" i="4" s="1"/>
  <c r="W34" i="4"/>
  <c r="W44" i="4" s="1"/>
  <c r="W75" i="4" s="1"/>
  <c r="V97" i="4" s="1"/>
  <c r="V59" i="4"/>
  <c r="V69" i="4" s="1"/>
  <c r="W39" i="4"/>
  <c r="W49" i="4" s="1"/>
  <c r="W80" i="4" s="1"/>
  <c r="V102" i="4" s="1"/>
  <c r="V56" i="4"/>
  <c r="V66" i="4" s="1"/>
  <c r="W36" i="4"/>
  <c r="V55" i="4"/>
  <c r="V65" i="4" s="1"/>
  <c r="W35" i="4"/>
  <c r="W45" i="4" s="1"/>
  <c r="W76" i="4" s="1"/>
  <c r="V98" i="4" s="1"/>
  <c r="V58" i="4"/>
  <c r="V68" i="4" s="1"/>
  <c r="W38" i="4"/>
  <c r="W48" i="4" s="1"/>
  <c r="W79" i="4" s="1"/>
  <c r="V101" i="4" s="1"/>
  <c r="AR22" i="4"/>
  <c r="AF22" i="4"/>
  <c r="AH22" i="4"/>
  <c r="AL22" i="4"/>
  <c r="AS27" i="4"/>
  <c r="R27" i="4" s="1"/>
  <c r="AA22" i="4"/>
  <c r="R20" i="4"/>
  <c r="AS26" i="4"/>
  <c r="R26" i="4" s="1"/>
  <c r="Z22" i="4"/>
  <c r="AS28" i="4"/>
  <c r="R28" i="4" s="1"/>
  <c r="AJ22" i="4"/>
  <c r="EJ194" i="6"/>
  <c r="AF26" i="6" l="1"/>
  <c r="BD26" i="6" s="1"/>
  <c r="V37" i="4"/>
  <c r="U33" i="4"/>
  <c r="U47" i="4"/>
  <c r="U57" i="4"/>
  <c r="V87" i="4"/>
  <c r="V88" i="4"/>
  <c r="W90" i="4"/>
  <c r="W91" i="4"/>
  <c r="W56" i="4"/>
  <c r="W66" i="4" s="1"/>
  <c r="W46" i="4"/>
  <c r="W77" i="4" s="1"/>
  <c r="V99" i="4" s="1"/>
  <c r="AR28" i="6"/>
  <c r="BP28" i="6" s="1"/>
  <c r="AR27" i="6"/>
  <c r="BD27" i="6" s="1"/>
  <c r="R149" i="4"/>
  <c r="W88" i="4"/>
  <c r="R114" i="6"/>
  <c r="BE22" i="6"/>
  <c r="AV22" i="6"/>
  <c r="R151" i="6"/>
  <c r="BK22" i="6"/>
  <c r="BO22" i="6"/>
  <c r="AE22" i="6"/>
  <c r="AK22" i="6"/>
  <c r="AG22" i="6"/>
  <c r="AL22" i="6"/>
  <c r="BC22" i="6"/>
  <c r="AJ22" i="6"/>
  <c r="AU22" i="6"/>
  <c r="AY22" i="6"/>
  <c r="AP22" i="6"/>
  <c r="BG22" i="6"/>
  <c r="BH22" i="6"/>
  <c r="BI22" i="6"/>
  <c r="AW22" i="6"/>
  <c r="BN22" i="6"/>
  <c r="AH22" i="6"/>
  <c r="BJ22" i="6"/>
  <c r="AS22" i="6"/>
  <c r="BF22" i="6"/>
  <c r="BA22" i="6"/>
  <c r="AO22" i="6"/>
  <c r="AI22" i="6"/>
  <c r="AT22" i="6"/>
  <c r="AX22" i="6"/>
  <c r="AD22" i="6"/>
  <c r="BM22" i="6"/>
  <c r="BP26" i="6"/>
  <c r="BB22" i="6"/>
  <c r="AB22" i="6"/>
  <c r="AZ22" i="6"/>
  <c r="AM22" i="6"/>
  <c r="AC22" i="6"/>
  <c r="BL22" i="6"/>
  <c r="AQ22" i="6"/>
  <c r="W59" i="4"/>
  <c r="W69" i="4" s="1"/>
  <c r="X39" i="4"/>
  <c r="X49" i="4" s="1"/>
  <c r="X80" i="4" s="1"/>
  <c r="W102" i="4" s="1"/>
  <c r="W54" i="4"/>
  <c r="W64" i="4" s="1"/>
  <c r="W86" i="4" s="1"/>
  <c r="X34" i="4"/>
  <c r="X44" i="4" s="1"/>
  <c r="X75" i="4" s="1"/>
  <c r="W97" i="4" s="1"/>
  <c r="W58" i="4"/>
  <c r="W68" i="4" s="1"/>
  <c r="X38" i="4"/>
  <c r="X48" i="4" s="1"/>
  <c r="X79" i="4" s="1"/>
  <c r="W101" i="4" s="1"/>
  <c r="X36" i="4"/>
  <c r="X46" i="4" s="1"/>
  <c r="X77" i="4" s="1"/>
  <c r="W99" i="4" s="1"/>
  <c r="W55" i="4"/>
  <c r="W65" i="4" s="1"/>
  <c r="X35" i="4"/>
  <c r="X45" i="4" s="1"/>
  <c r="X76" i="4" s="1"/>
  <c r="W98" i="4" s="1"/>
  <c r="AS22" i="4"/>
  <c r="R22" i="4" s="1"/>
  <c r="R31" i="4" s="1"/>
  <c r="AF22" i="6" l="1"/>
  <c r="U67" i="4"/>
  <c r="U53" i="4"/>
  <c r="U147" i="4" s="1"/>
  <c r="U187" i="4" s="1"/>
  <c r="W188" i="4" s="1"/>
  <c r="U78" i="4"/>
  <c r="U74" i="4" s="1"/>
  <c r="U43" i="4"/>
  <c r="V47" i="4"/>
  <c r="V57" i="4"/>
  <c r="V33" i="4"/>
  <c r="W37" i="4"/>
  <c r="R28" i="6"/>
  <c r="BD28" i="6"/>
  <c r="BD22" i="6" s="1"/>
  <c r="W87" i="4"/>
  <c r="X90" i="4"/>
  <c r="X91" i="4"/>
  <c r="AR22" i="6"/>
  <c r="BP27" i="6"/>
  <c r="R27" i="6" s="1"/>
  <c r="R26" i="6"/>
  <c r="X56" i="4"/>
  <c r="X66" i="4" s="1"/>
  <c r="Y36" i="4"/>
  <c r="Y46" i="4" s="1"/>
  <c r="Y77" i="4" s="1"/>
  <c r="X99" i="4" s="1"/>
  <c r="X58" i="4"/>
  <c r="X68" i="4" s="1"/>
  <c r="Y38" i="4"/>
  <c r="Y48" i="4" s="1"/>
  <c r="Y79" i="4" s="1"/>
  <c r="X101" i="4" s="1"/>
  <c r="X59" i="4"/>
  <c r="X69" i="4" s="1"/>
  <c r="Y39" i="4"/>
  <c r="Y49" i="4" s="1"/>
  <c r="Y80" i="4" s="1"/>
  <c r="X102" i="4" s="1"/>
  <c r="X55" i="4"/>
  <c r="X65" i="4" s="1"/>
  <c r="Y35" i="4"/>
  <c r="Y45" i="4" s="1"/>
  <c r="Y76" i="4" s="1"/>
  <c r="X98" i="4" s="1"/>
  <c r="X54" i="4"/>
  <c r="X64" i="4" s="1"/>
  <c r="X86" i="4" s="1"/>
  <c r="Y34" i="4"/>
  <c r="Y44" i="4" s="1"/>
  <c r="Y75" i="4" s="1"/>
  <c r="X97" i="4" s="1"/>
  <c r="W47" i="4" l="1"/>
  <c r="X37" i="4"/>
  <c r="W33" i="4"/>
  <c r="W57" i="4"/>
  <c r="V67" i="4"/>
  <c r="V53" i="4"/>
  <c r="V147" i="4" s="1"/>
  <c r="V187" i="4" s="1"/>
  <c r="X188" i="4" s="1"/>
  <c r="V78" i="4"/>
  <c r="V74" i="4" s="1"/>
  <c r="V43" i="4"/>
  <c r="V89" i="4"/>
  <c r="V85" i="4" s="1"/>
  <c r="U63" i="4"/>
  <c r="Y91" i="4"/>
  <c r="X88" i="4"/>
  <c r="X87" i="4"/>
  <c r="Y90" i="4"/>
  <c r="BP22" i="6"/>
  <c r="R22" i="6" s="1"/>
  <c r="R31" i="6" s="1"/>
  <c r="Y54" i="4"/>
  <c r="Y64" i="4" s="1"/>
  <c r="Y86" i="4" s="1"/>
  <c r="Z34" i="4"/>
  <c r="Z44" i="4" s="1"/>
  <c r="Z75" i="4" s="1"/>
  <c r="Y97" i="4" s="1"/>
  <c r="Y58" i="4"/>
  <c r="Y68" i="4" s="1"/>
  <c r="Z38" i="4"/>
  <c r="Z48" i="4" s="1"/>
  <c r="Z79" i="4" s="1"/>
  <c r="Y101" i="4" s="1"/>
  <c r="Y55" i="4"/>
  <c r="Y65" i="4" s="1"/>
  <c r="Z35" i="4"/>
  <c r="Z45" i="4" s="1"/>
  <c r="Z76" i="4" s="1"/>
  <c r="Y98" i="4" s="1"/>
  <c r="Y56" i="4"/>
  <c r="Y66" i="4" s="1"/>
  <c r="Z36" i="4"/>
  <c r="Z46" i="4" s="1"/>
  <c r="Z77" i="4" s="1"/>
  <c r="Y99" i="4" s="1"/>
  <c r="Y59" i="4"/>
  <c r="Y69" i="4" s="1"/>
  <c r="Z39" i="4"/>
  <c r="Z49" i="4" s="1"/>
  <c r="Z80" i="4" s="1"/>
  <c r="Y102" i="4" s="1"/>
  <c r="W89" i="4" l="1"/>
  <c r="W85" i="4" s="1"/>
  <c r="V63" i="4"/>
  <c r="W67" i="4"/>
  <c r="W53" i="4"/>
  <c r="W147" i="4" s="1"/>
  <c r="W187" i="4" s="1"/>
  <c r="Y188" i="4" s="1"/>
  <c r="U137" i="4"/>
  <c r="U142" i="4" s="1"/>
  <c r="U144" i="4" s="1"/>
  <c r="U182" i="4" s="1"/>
  <c r="U183" i="4" s="1"/>
  <c r="U181" i="4"/>
  <c r="X47" i="4"/>
  <c r="Y37" i="4"/>
  <c r="X57" i="4"/>
  <c r="X33" i="4"/>
  <c r="W78" i="4"/>
  <c r="W43" i="4"/>
  <c r="Y88" i="4"/>
  <c r="Y87" i="4"/>
  <c r="Z91" i="4"/>
  <c r="Z90" i="4"/>
  <c r="U193" i="4"/>
  <c r="Z59" i="4"/>
  <c r="Z69" i="4" s="1"/>
  <c r="AA39" i="4"/>
  <c r="AA49" i="4" s="1"/>
  <c r="AA80" i="4" s="1"/>
  <c r="Z102" i="4" s="1"/>
  <c r="Z58" i="4"/>
  <c r="Z68" i="4" s="1"/>
  <c r="AA38" i="4"/>
  <c r="AA48" i="4" s="1"/>
  <c r="AA79" i="4" s="1"/>
  <c r="Z101" i="4" s="1"/>
  <c r="Z56" i="4"/>
  <c r="Z66" i="4" s="1"/>
  <c r="AA36" i="4"/>
  <c r="AA46" i="4" s="1"/>
  <c r="AA77" i="4" s="1"/>
  <c r="Z99" i="4" s="1"/>
  <c r="Z54" i="4"/>
  <c r="Z64" i="4" s="1"/>
  <c r="Z86" i="4" s="1"/>
  <c r="AA34" i="4"/>
  <c r="AA44" i="4" s="1"/>
  <c r="AA75" i="4" s="1"/>
  <c r="Z97" i="4" s="1"/>
  <c r="Z55" i="4"/>
  <c r="Z65" i="4" s="1"/>
  <c r="AA35" i="4"/>
  <c r="AA45" i="4" s="1"/>
  <c r="AA76" i="4" s="1"/>
  <c r="Z98" i="4" s="1"/>
  <c r="U24" i="10"/>
  <c r="Y47" i="4" l="1"/>
  <c r="Y33" i="4"/>
  <c r="Y57" i="4"/>
  <c r="Z37" i="4"/>
  <c r="X78" i="4"/>
  <c r="X43" i="4"/>
  <c r="V100" i="4"/>
  <c r="V96" i="4" s="1"/>
  <c r="V192" i="4" s="1"/>
  <c r="W74" i="4"/>
  <c r="X89" i="4"/>
  <c r="X85" i="4" s="1"/>
  <c r="W63" i="4"/>
  <c r="X67" i="4"/>
  <c r="X53" i="4"/>
  <c r="X147" i="4" s="1"/>
  <c r="X187" i="4" s="1"/>
  <c r="V181" i="4"/>
  <c r="V137" i="4"/>
  <c r="V142" i="4" s="1"/>
  <c r="AA90" i="4"/>
  <c r="AA91" i="4"/>
  <c r="Z87" i="4"/>
  <c r="Z88" i="4"/>
  <c r="Z188" i="4"/>
  <c r="AA56" i="4"/>
  <c r="AA66" i="4" s="1"/>
  <c r="AB36" i="4"/>
  <c r="AB46" i="4" s="1"/>
  <c r="AB77" i="4" s="1"/>
  <c r="AA99" i="4" s="1"/>
  <c r="AA55" i="4"/>
  <c r="AA65" i="4" s="1"/>
  <c r="AB35" i="4"/>
  <c r="AB45" i="4" s="1"/>
  <c r="AB76" i="4" s="1"/>
  <c r="AA98" i="4" s="1"/>
  <c r="AA58" i="4"/>
  <c r="AA68" i="4" s="1"/>
  <c r="AB38" i="4"/>
  <c r="AB48" i="4" s="1"/>
  <c r="AB79" i="4" s="1"/>
  <c r="AA101" i="4" s="1"/>
  <c r="AA54" i="4"/>
  <c r="AA64" i="4" s="1"/>
  <c r="AA86" i="4" s="1"/>
  <c r="AB34" i="4"/>
  <c r="AB44" i="4" s="1"/>
  <c r="AB75" i="4" s="1"/>
  <c r="AA97" i="4" s="1"/>
  <c r="AA59" i="4"/>
  <c r="AA69" i="4" s="1"/>
  <c r="AB39" i="4"/>
  <c r="AB49" i="4" s="1"/>
  <c r="AB80" i="4" s="1"/>
  <c r="AA102" i="4" s="1"/>
  <c r="U15" i="10"/>
  <c r="U25" i="10"/>
  <c r="V144" i="4" l="1"/>
  <c r="V193" i="4" s="1"/>
  <c r="V194" i="4" s="1"/>
  <c r="V182" i="4"/>
  <c r="V183" i="4" s="1"/>
  <c r="W100" i="4"/>
  <c r="W96" i="4" s="1"/>
  <c r="W192" i="4" s="1"/>
  <c r="X74" i="4"/>
  <c r="Z47" i="4"/>
  <c r="Z33" i="4"/>
  <c r="Z57" i="4"/>
  <c r="AA37" i="4"/>
  <c r="X63" i="4"/>
  <c r="Y89" i="4"/>
  <c r="Y85" i="4" s="1"/>
  <c r="Y67" i="4"/>
  <c r="Y53" i="4"/>
  <c r="Y147" i="4" s="1"/>
  <c r="Y187" i="4" s="1"/>
  <c r="AA188" i="4" s="1"/>
  <c r="W181" i="4"/>
  <c r="W137" i="4"/>
  <c r="W142" i="4" s="1"/>
  <c r="W144" i="4" s="1"/>
  <c r="W193" i="4" s="1"/>
  <c r="Y78" i="4"/>
  <c r="Y43" i="4"/>
  <c r="AB90" i="4"/>
  <c r="AA87" i="4"/>
  <c r="AB91" i="4"/>
  <c r="AA88" i="4"/>
  <c r="W194" i="4"/>
  <c r="W182" i="4"/>
  <c r="AB55" i="4"/>
  <c r="AB65" i="4" s="1"/>
  <c r="AC35" i="4"/>
  <c r="AC45" i="4" s="1"/>
  <c r="AC76" i="4" s="1"/>
  <c r="AB98" i="4" s="1"/>
  <c r="AB54" i="4"/>
  <c r="AB64" i="4" s="1"/>
  <c r="AB86" i="4" s="1"/>
  <c r="AC34" i="4"/>
  <c r="AC44" i="4" s="1"/>
  <c r="AC75" i="4" s="1"/>
  <c r="AB97" i="4" s="1"/>
  <c r="AB56" i="4"/>
  <c r="AB66" i="4" s="1"/>
  <c r="AC36" i="4"/>
  <c r="AC46" i="4" s="1"/>
  <c r="AC77" i="4" s="1"/>
  <c r="AB99" i="4" s="1"/>
  <c r="AB58" i="4"/>
  <c r="AB68" i="4" s="1"/>
  <c r="AC38" i="4"/>
  <c r="AC48" i="4" s="1"/>
  <c r="AC79" i="4" s="1"/>
  <c r="AB101" i="4" s="1"/>
  <c r="AB59" i="4"/>
  <c r="AB69" i="4" s="1"/>
  <c r="AC39" i="4"/>
  <c r="AC49" i="4" s="1"/>
  <c r="AC80" i="4" s="1"/>
  <c r="AB102" i="4" s="1"/>
  <c r="U36" i="10"/>
  <c r="X100" i="4" l="1"/>
  <c r="X96" i="4" s="1"/>
  <c r="X192" i="4" s="1"/>
  <c r="Y74" i="4"/>
  <c r="AA47" i="4"/>
  <c r="AA57" i="4"/>
  <c r="AA33" i="4"/>
  <c r="AB37" i="4"/>
  <c r="Z67" i="4"/>
  <c r="Z53" i="4"/>
  <c r="Z147" i="4" s="1"/>
  <c r="Z187" i="4" s="1"/>
  <c r="AB188" i="4" s="1"/>
  <c r="Z78" i="4"/>
  <c r="Z43" i="4"/>
  <c r="Z89" i="4"/>
  <c r="Z85" i="4" s="1"/>
  <c r="Y63" i="4"/>
  <c r="X181" i="4"/>
  <c r="X137" i="4"/>
  <c r="X142" i="4" s="1"/>
  <c r="AB88" i="4"/>
  <c r="AB87" i="4"/>
  <c r="AC90" i="4"/>
  <c r="AC91" i="4"/>
  <c r="W183" i="4"/>
  <c r="AC55" i="4"/>
  <c r="AC65" i="4" s="1"/>
  <c r="AD35" i="4"/>
  <c r="AD45" i="4" s="1"/>
  <c r="AD76" i="4" s="1"/>
  <c r="AC98" i="4" s="1"/>
  <c r="AC58" i="4"/>
  <c r="AC68" i="4" s="1"/>
  <c r="AD38" i="4"/>
  <c r="AD48" i="4" s="1"/>
  <c r="AD79" i="4" s="1"/>
  <c r="AC101" i="4" s="1"/>
  <c r="AC59" i="4"/>
  <c r="AC69" i="4" s="1"/>
  <c r="AD39" i="4"/>
  <c r="AD49" i="4" s="1"/>
  <c r="AD80" i="4" s="1"/>
  <c r="AC102" i="4" s="1"/>
  <c r="AC56" i="4"/>
  <c r="AC66" i="4" s="1"/>
  <c r="AD36" i="4"/>
  <c r="AD46" i="4" s="1"/>
  <c r="AD77" i="4" s="1"/>
  <c r="AC99" i="4" s="1"/>
  <c r="AC54" i="4"/>
  <c r="AC64" i="4" s="1"/>
  <c r="AC86" i="4" s="1"/>
  <c r="AD34" i="4"/>
  <c r="AD44" i="4" s="1"/>
  <c r="AD75" i="4" s="1"/>
  <c r="AC97" i="4" s="1"/>
  <c r="U40" i="10"/>
  <c r="U44" i="10"/>
  <c r="U74" i="10" s="1"/>
  <c r="X144" i="4" l="1"/>
  <c r="X182" i="4" s="1"/>
  <c r="X183" i="4" s="1"/>
  <c r="X193" i="4"/>
  <c r="X194" i="4" s="1"/>
  <c r="AA89" i="4"/>
  <c r="AA85" i="4" s="1"/>
  <c r="Z63" i="4"/>
  <c r="Z137" i="4" s="1"/>
  <c r="Z142" i="4" s="1"/>
  <c r="Z144" i="4" s="1"/>
  <c r="Z193" i="4" s="1"/>
  <c r="AB47" i="4"/>
  <c r="AB33" i="4"/>
  <c r="AB57" i="4"/>
  <c r="AC37" i="4"/>
  <c r="Y137" i="4"/>
  <c r="Y142" i="4" s="1"/>
  <c r="Y144" i="4" s="1"/>
  <c r="Y182" i="4" s="1"/>
  <c r="Y181" i="4"/>
  <c r="Y183" i="4" s="1"/>
  <c r="AA67" i="4"/>
  <c r="AA53" i="4"/>
  <c r="AA147" i="4" s="1"/>
  <c r="AA187" i="4" s="1"/>
  <c r="AC188" i="4" s="1"/>
  <c r="AA78" i="4"/>
  <c r="AA43" i="4"/>
  <c r="Y100" i="4"/>
  <c r="Y96" i="4" s="1"/>
  <c r="Y192" i="4" s="1"/>
  <c r="Z74" i="4"/>
  <c r="Z181" i="4" s="1"/>
  <c r="AC88" i="4"/>
  <c r="AD91" i="4"/>
  <c r="AD90" i="4"/>
  <c r="AC87" i="4"/>
  <c r="Y193" i="4"/>
  <c r="Z182" i="4"/>
  <c r="Z183" i="4" s="1"/>
  <c r="AD59" i="4"/>
  <c r="AD69" i="4" s="1"/>
  <c r="AE39" i="4"/>
  <c r="AE49" i="4" s="1"/>
  <c r="AE80" i="4" s="1"/>
  <c r="AD102" i="4" s="1"/>
  <c r="AD56" i="4"/>
  <c r="AD66" i="4" s="1"/>
  <c r="AE36" i="4"/>
  <c r="AE46" i="4" s="1"/>
  <c r="AE77" i="4" s="1"/>
  <c r="AD99" i="4" s="1"/>
  <c r="AD54" i="4"/>
  <c r="AD64" i="4" s="1"/>
  <c r="AD86" i="4" s="1"/>
  <c r="AE34" i="4"/>
  <c r="AE44" i="4" s="1"/>
  <c r="AE75" i="4" s="1"/>
  <c r="AD97" i="4" s="1"/>
  <c r="AD58" i="4"/>
  <c r="AD68" i="4" s="1"/>
  <c r="AE38" i="4"/>
  <c r="AE48" i="4" s="1"/>
  <c r="AE79" i="4" s="1"/>
  <c r="AD101" i="4" s="1"/>
  <c r="AD55" i="4"/>
  <c r="AD65" i="4" s="1"/>
  <c r="AE35" i="4"/>
  <c r="AE45" i="4" s="1"/>
  <c r="AE76" i="4" s="1"/>
  <c r="AD98" i="4" s="1"/>
  <c r="U50" i="10"/>
  <c r="U42" i="10"/>
  <c r="U48" i="10"/>
  <c r="AB67" i="4" l="1"/>
  <c r="AB53" i="4"/>
  <c r="AB147" i="4" s="1"/>
  <c r="AB187" i="4" s="1"/>
  <c r="AD188" i="4" s="1"/>
  <c r="Z100" i="4"/>
  <c r="Z96" i="4" s="1"/>
  <c r="Z192" i="4" s="1"/>
  <c r="Z194" i="4" s="1"/>
  <c r="AA74" i="4"/>
  <c r="AB78" i="4"/>
  <c r="AB43" i="4"/>
  <c r="Y194" i="4"/>
  <c r="AB89" i="4"/>
  <c r="AB85" i="4" s="1"/>
  <c r="AA63" i="4"/>
  <c r="AC47" i="4"/>
  <c r="AC57" i="4"/>
  <c r="AD37" i="4"/>
  <c r="AC33" i="4"/>
  <c r="AD88" i="4"/>
  <c r="AE90" i="4"/>
  <c r="AE91" i="4"/>
  <c r="AD87" i="4"/>
  <c r="AE59" i="4"/>
  <c r="AE69" i="4" s="1"/>
  <c r="AF39" i="4"/>
  <c r="AF49" i="4" s="1"/>
  <c r="AF80" i="4" s="1"/>
  <c r="AE102" i="4" s="1"/>
  <c r="AE58" i="4"/>
  <c r="AE68" i="4" s="1"/>
  <c r="AF38" i="4"/>
  <c r="AF48" i="4" s="1"/>
  <c r="AF79" i="4" s="1"/>
  <c r="AE101" i="4" s="1"/>
  <c r="AE55" i="4"/>
  <c r="AE65" i="4" s="1"/>
  <c r="AF35" i="4"/>
  <c r="AF45" i="4" s="1"/>
  <c r="AF76" i="4" s="1"/>
  <c r="AE98" i="4" s="1"/>
  <c r="AE54" i="4"/>
  <c r="AE64" i="4" s="1"/>
  <c r="AE86" i="4" s="1"/>
  <c r="AF34" i="4"/>
  <c r="AF44" i="4" s="1"/>
  <c r="AF75" i="4" s="1"/>
  <c r="AE97" i="4" s="1"/>
  <c r="AE56" i="4"/>
  <c r="AE66" i="4" s="1"/>
  <c r="AF36" i="4"/>
  <c r="AF46" i="4" s="1"/>
  <c r="AF77" i="4" s="1"/>
  <c r="AE99" i="4" s="1"/>
  <c r="V34" i="10"/>
  <c r="U75" i="10"/>
  <c r="AD47" i="4" l="1"/>
  <c r="AD33" i="4"/>
  <c r="AD57" i="4"/>
  <c r="AE37" i="4"/>
  <c r="AC67" i="4"/>
  <c r="AC53" i="4"/>
  <c r="AC147" i="4" s="1"/>
  <c r="AC187" i="4" s="1"/>
  <c r="AE188" i="4" s="1"/>
  <c r="AA100" i="4"/>
  <c r="AA96" i="4" s="1"/>
  <c r="AA192" i="4" s="1"/>
  <c r="AB74" i="4"/>
  <c r="AC78" i="4"/>
  <c r="AC43" i="4"/>
  <c r="AA137" i="4"/>
  <c r="AA142" i="4" s="1"/>
  <c r="AA144" i="4" s="1"/>
  <c r="AA182" i="4" s="1"/>
  <c r="AA181" i="4"/>
  <c r="AB63" i="4"/>
  <c r="AC89" i="4"/>
  <c r="AC85" i="4" s="1"/>
  <c r="AE87" i="4"/>
  <c r="AF90" i="4"/>
  <c r="AF91" i="4"/>
  <c r="AE88" i="4"/>
  <c r="AA193" i="4"/>
  <c r="AA194" i="4" s="1"/>
  <c r="AA183" i="4"/>
  <c r="AF59" i="4"/>
  <c r="AF69" i="4" s="1"/>
  <c r="AG39" i="4"/>
  <c r="AG49" i="4" s="1"/>
  <c r="AG80" i="4" s="1"/>
  <c r="AF102" i="4" s="1"/>
  <c r="AF56" i="4"/>
  <c r="AF66" i="4" s="1"/>
  <c r="AG36" i="4"/>
  <c r="AG46" i="4" s="1"/>
  <c r="AG77" i="4" s="1"/>
  <c r="AF99" i="4" s="1"/>
  <c r="AF55" i="4"/>
  <c r="AF65" i="4" s="1"/>
  <c r="AG35" i="4"/>
  <c r="AG45" i="4" s="1"/>
  <c r="AG76" i="4" s="1"/>
  <c r="AF98" i="4" s="1"/>
  <c r="AF54" i="4"/>
  <c r="AF64" i="4" s="1"/>
  <c r="AF86" i="4" s="1"/>
  <c r="AG34" i="4"/>
  <c r="AG44" i="4" s="1"/>
  <c r="AG75" i="4" s="1"/>
  <c r="AF97" i="4" s="1"/>
  <c r="AF58" i="4"/>
  <c r="AF68" i="4" s="1"/>
  <c r="AG38" i="4"/>
  <c r="AG48" i="4" s="1"/>
  <c r="AG79" i="4" s="1"/>
  <c r="AF101" i="4" s="1"/>
  <c r="U80" i="10"/>
  <c r="AB137" i="4" l="1"/>
  <c r="AB142" i="4" s="1"/>
  <c r="AB181" i="4"/>
  <c r="AC63" i="4"/>
  <c r="AC137" i="4" s="1"/>
  <c r="AC142" i="4" s="1"/>
  <c r="AC144" i="4" s="1"/>
  <c r="AC193" i="4" s="1"/>
  <c r="AD89" i="4"/>
  <c r="AD85" i="4" s="1"/>
  <c r="AE47" i="4"/>
  <c r="AE33" i="4"/>
  <c r="AE57" i="4"/>
  <c r="AF37" i="4"/>
  <c r="AD67" i="4"/>
  <c r="AD53" i="4"/>
  <c r="AD147" i="4" s="1"/>
  <c r="AD187" i="4" s="1"/>
  <c r="AF188" i="4" s="1"/>
  <c r="AB100" i="4"/>
  <c r="AB96" i="4" s="1"/>
  <c r="AB192" i="4" s="1"/>
  <c r="AC74" i="4"/>
  <c r="AC181" i="4" s="1"/>
  <c r="AD78" i="4"/>
  <c r="AD43" i="4"/>
  <c r="AF87" i="4"/>
  <c r="AG90" i="4"/>
  <c r="AG91" i="4"/>
  <c r="AF88" i="4"/>
  <c r="AC182" i="4"/>
  <c r="AG55" i="4"/>
  <c r="AG65" i="4" s="1"/>
  <c r="AH35" i="4"/>
  <c r="AH45" i="4" s="1"/>
  <c r="AH76" i="4" s="1"/>
  <c r="AG98" i="4" s="1"/>
  <c r="AG59" i="4"/>
  <c r="AG69" i="4" s="1"/>
  <c r="AH39" i="4"/>
  <c r="AH49" i="4" s="1"/>
  <c r="AH80" i="4" s="1"/>
  <c r="AG102" i="4" s="1"/>
  <c r="AG56" i="4"/>
  <c r="AG66" i="4" s="1"/>
  <c r="AH36" i="4"/>
  <c r="AH46" i="4" s="1"/>
  <c r="AH77" i="4" s="1"/>
  <c r="AG99" i="4" s="1"/>
  <c r="AG54" i="4"/>
  <c r="AG64" i="4" s="1"/>
  <c r="AG86" i="4" s="1"/>
  <c r="AH34" i="4"/>
  <c r="AH44" i="4" s="1"/>
  <c r="AH75" i="4" s="1"/>
  <c r="AG97" i="4" s="1"/>
  <c r="AG58" i="4"/>
  <c r="AG68" i="4" s="1"/>
  <c r="AH38" i="4"/>
  <c r="AH48" i="4" s="1"/>
  <c r="AH79" i="4" s="1"/>
  <c r="AG101" i="4" s="1"/>
  <c r="AE67" i="4" l="1"/>
  <c r="AE53" i="4"/>
  <c r="AE147" i="4" s="1"/>
  <c r="AE187" i="4" s="1"/>
  <c r="AG188" i="4" s="1"/>
  <c r="AC100" i="4"/>
  <c r="AC96" i="4" s="1"/>
  <c r="AC192" i="4" s="1"/>
  <c r="AC194" i="4" s="1"/>
  <c r="AD74" i="4"/>
  <c r="AE78" i="4"/>
  <c r="AE43" i="4"/>
  <c r="AD63" i="4"/>
  <c r="AE89" i="4"/>
  <c r="AE85" i="4" s="1"/>
  <c r="AB144" i="4"/>
  <c r="AB193" i="4" s="1"/>
  <c r="AB194" i="4" s="1"/>
  <c r="AC183" i="4"/>
  <c r="AF47" i="4"/>
  <c r="AF57" i="4"/>
  <c r="AG37" i="4"/>
  <c r="AF33" i="4"/>
  <c r="AH91" i="4"/>
  <c r="AH90" i="4"/>
  <c r="AG87" i="4"/>
  <c r="AG88" i="4"/>
  <c r="AH56" i="4"/>
  <c r="AH66" i="4" s="1"/>
  <c r="AI36" i="4"/>
  <c r="AI46" i="4" s="1"/>
  <c r="AI77" i="4" s="1"/>
  <c r="AH99" i="4" s="1"/>
  <c r="AH59" i="4"/>
  <c r="AH69" i="4" s="1"/>
  <c r="AI39" i="4"/>
  <c r="AI49" i="4" s="1"/>
  <c r="AI80" i="4" s="1"/>
  <c r="AH102" i="4" s="1"/>
  <c r="AH55" i="4"/>
  <c r="AH65" i="4" s="1"/>
  <c r="AI35" i="4"/>
  <c r="AI45" i="4" s="1"/>
  <c r="AI76" i="4" s="1"/>
  <c r="AH98" i="4" s="1"/>
  <c r="AH58" i="4"/>
  <c r="AH68" i="4" s="1"/>
  <c r="AI38" i="4"/>
  <c r="AI48" i="4" s="1"/>
  <c r="AI79" i="4" s="1"/>
  <c r="AH101" i="4" s="1"/>
  <c r="AH54" i="4"/>
  <c r="AH64" i="4" s="1"/>
  <c r="AH86" i="4" s="1"/>
  <c r="AI34" i="4"/>
  <c r="AI44" i="4" s="1"/>
  <c r="AI75" i="4" s="1"/>
  <c r="AH97" i="4" s="1"/>
  <c r="U82" i="10"/>
  <c r="V83" i="10"/>
  <c r="V13" i="10" s="1"/>
  <c r="AG47" i="4" l="1"/>
  <c r="AG57" i="4"/>
  <c r="AH37" i="4"/>
  <c r="AG33" i="4"/>
  <c r="AF67" i="4"/>
  <c r="AF53" i="4"/>
  <c r="AF147" i="4" s="1"/>
  <c r="AF187" i="4" s="1"/>
  <c r="AH188" i="4" s="1"/>
  <c r="AF78" i="4"/>
  <c r="AF43" i="4"/>
  <c r="AD100" i="4"/>
  <c r="AD96" i="4" s="1"/>
  <c r="AD192" i="4" s="1"/>
  <c r="AE74" i="4"/>
  <c r="AB182" i="4"/>
  <c r="AB183" i="4" s="1"/>
  <c r="AD137" i="4"/>
  <c r="AD142" i="4" s="1"/>
  <c r="AD181" i="4"/>
  <c r="AE63" i="4"/>
  <c r="AE137" i="4" s="1"/>
  <c r="AE142" i="4" s="1"/>
  <c r="AE144" i="4" s="1"/>
  <c r="AE182" i="4" s="1"/>
  <c r="AF89" i="4"/>
  <c r="AF85" i="4" s="1"/>
  <c r="AH87" i="4"/>
  <c r="AI91" i="4"/>
  <c r="AH88" i="4"/>
  <c r="AI90" i="4"/>
  <c r="AI58" i="4"/>
  <c r="AI68" i="4" s="1"/>
  <c r="AJ38" i="4"/>
  <c r="AJ48" i="4" s="1"/>
  <c r="AJ79" i="4" s="1"/>
  <c r="AI101" i="4" s="1"/>
  <c r="AI56" i="4"/>
  <c r="AI66" i="4" s="1"/>
  <c r="AJ36" i="4"/>
  <c r="AJ46" i="4" s="1"/>
  <c r="AJ77" i="4" s="1"/>
  <c r="AI99" i="4" s="1"/>
  <c r="AI55" i="4"/>
  <c r="AI65" i="4" s="1"/>
  <c r="AJ35" i="4"/>
  <c r="AJ45" i="4" s="1"/>
  <c r="AJ76" i="4" s="1"/>
  <c r="AI98" i="4" s="1"/>
  <c r="AI59" i="4"/>
  <c r="AI69" i="4" s="1"/>
  <c r="AJ39" i="4"/>
  <c r="AJ49" i="4" s="1"/>
  <c r="AJ80" i="4" s="1"/>
  <c r="AI102" i="4" s="1"/>
  <c r="AI54" i="4"/>
  <c r="AI64" i="4" s="1"/>
  <c r="AI86" i="4" s="1"/>
  <c r="AJ34" i="4"/>
  <c r="AJ44" i="4" s="1"/>
  <c r="AJ75" i="4" s="1"/>
  <c r="AI97" i="4" s="1"/>
  <c r="AE100" i="4" l="1"/>
  <c r="AE96" i="4" s="1"/>
  <c r="AE192" i="4" s="1"/>
  <c r="AF74" i="4"/>
  <c r="AF181" i="4" s="1"/>
  <c r="AG89" i="4"/>
  <c r="AG85" i="4" s="1"/>
  <c r="AF63" i="4"/>
  <c r="AF137" i="4" s="1"/>
  <c r="AF142" i="4" s="1"/>
  <c r="AF144" i="4" s="1"/>
  <c r="AF193" i="4" s="1"/>
  <c r="AD144" i="4"/>
  <c r="AD182" i="4" s="1"/>
  <c r="AD183" i="4" s="1"/>
  <c r="AD193" i="4"/>
  <c r="AD194" i="4" s="1"/>
  <c r="AH47" i="4"/>
  <c r="AH57" i="4"/>
  <c r="AH33" i="4"/>
  <c r="AI37" i="4"/>
  <c r="AE181" i="4"/>
  <c r="AE183" i="4" s="1"/>
  <c r="AG67" i="4"/>
  <c r="AG53" i="4"/>
  <c r="AG147" i="4" s="1"/>
  <c r="AG187" i="4" s="1"/>
  <c r="AI188" i="4" s="1"/>
  <c r="AG78" i="4"/>
  <c r="AG43" i="4"/>
  <c r="AE193" i="4"/>
  <c r="AE194" i="4" s="1"/>
  <c r="AI87" i="4"/>
  <c r="AI88" i="4"/>
  <c r="AJ90" i="4"/>
  <c r="AJ91" i="4"/>
  <c r="AF182" i="4"/>
  <c r="AJ58" i="4"/>
  <c r="AJ68" i="4" s="1"/>
  <c r="AK38" i="4"/>
  <c r="AK48" i="4" s="1"/>
  <c r="AK79" i="4" s="1"/>
  <c r="AJ101" i="4" s="1"/>
  <c r="AJ59" i="4"/>
  <c r="AJ69" i="4" s="1"/>
  <c r="AK39" i="4"/>
  <c r="AK49" i="4" s="1"/>
  <c r="AK80" i="4" s="1"/>
  <c r="AJ102" i="4" s="1"/>
  <c r="AJ55" i="4"/>
  <c r="AJ65" i="4" s="1"/>
  <c r="AK35" i="4"/>
  <c r="AK45" i="4" s="1"/>
  <c r="AK76" i="4" s="1"/>
  <c r="AJ98" i="4" s="1"/>
  <c r="AJ56" i="4"/>
  <c r="AJ66" i="4" s="1"/>
  <c r="AK36" i="4"/>
  <c r="AK46" i="4" s="1"/>
  <c r="AK77" i="4" s="1"/>
  <c r="AJ99" i="4" s="1"/>
  <c r="AJ54" i="4"/>
  <c r="AJ64" i="4" s="1"/>
  <c r="AJ86" i="4" s="1"/>
  <c r="AK34" i="4"/>
  <c r="AK44" i="4" s="1"/>
  <c r="AK75" i="4" s="1"/>
  <c r="AJ97" i="4" s="1"/>
  <c r="V14" i="10"/>
  <c r="AF100" i="4" l="1"/>
  <c r="AF96" i="4" s="1"/>
  <c r="AF192" i="4" s="1"/>
  <c r="AF194" i="4" s="1"/>
  <c r="AG74" i="4"/>
  <c r="AH89" i="4"/>
  <c r="AH85" i="4" s="1"/>
  <c r="AG63" i="4"/>
  <c r="AI47" i="4"/>
  <c r="AI33" i="4"/>
  <c r="AI57" i="4"/>
  <c r="AJ37" i="4"/>
  <c r="AH67" i="4"/>
  <c r="AH53" i="4"/>
  <c r="AH147" i="4" s="1"/>
  <c r="AH187" i="4" s="1"/>
  <c r="AJ188" i="4" s="1"/>
  <c r="AH78" i="4"/>
  <c r="AH43" i="4"/>
  <c r="AK91" i="4"/>
  <c r="AJ88" i="4"/>
  <c r="AK90" i="4"/>
  <c r="AJ87" i="4"/>
  <c r="AF183" i="4"/>
  <c r="AK55" i="4"/>
  <c r="AK65" i="4" s="1"/>
  <c r="AL35" i="4"/>
  <c r="AL45" i="4" s="1"/>
  <c r="AL76" i="4" s="1"/>
  <c r="AK98" i="4" s="1"/>
  <c r="AK59" i="4"/>
  <c r="AK69" i="4" s="1"/>
  <c r="AL39" i="4"/>
  <c r="AL49" i="4" s="1"/>
  <c r="AL80" i="4" s="1"/>
  <c r="AK102" i="4" s="1"/>
  <c r="AK54" i="4"/>
  <c r="AK64" i="4" s="1"/>
  <c r="AK86" i="4" s="1"/>
  <c r="AL34" i="4"/>
  <c r="AL44" i="4" s="1"/>
  <c r="AL75" i="4" s="1"/>
  <c r="AK97" i="4" s="1"/>
  <c r="AK56" i="4"/>
  <c r="AK66" i="4" s="1"/>
  <c r="AL36" i="4"/>
  <c r="AL46" i="4" s="1"/>
  <c r="AL77" i="4" s="1"/>
  <c r="AK99" i="4" s="1"/>
  <c r="AK58" i="4"/>
  <c r="AK68" i="4" s="1"/>
  <c r="AL38" i="4"/>
  <c r="AL48" i="4" s="1"/>
  <c r="AL79" i="4" s="1"/>
  <c r="AK101" i="4" s="1"/>
  <c r="V24" i="10"/>
  <c r="V15" i="10"/>
  <c r="AI67" i="4" l="1"/>
  <c r="AI53" i="4"/>
  <c r="AI147" i="4" s="1"/>
  <c r="AI187" i="4" s="1"/>
  <c r="AK188" i="4" s="1"/>
  <c r="AI78" i="4"/>
  <c r="AI43" i="4"/>
  <c r="AG100" i="4"/>
  <c r="AG96" i="4" s="1"/>
  <c r="AG192" i="4" s="1"/>
  <c r="AH74" i="4"/>
  <c r="AG181" i="4"/>
  <c r="AG137" i="4"/>
  <c r="AG142" i="4" s="1"/>
  <c r="AI89" i="4"/>
  <c r="AI85" i="4" s="1"/>
  <c r="AH63" i="4"/>
  <c r="AH137" i="4" s="1"/>
  <c r="AH142" i="4" s="1"/>
  <c r="AH144" i="4" s="1"/>
  <c r="AH182" i="4" s="1"/>
  <c r="AJ47" i="4"/>
  <c r="AJ33" i="4"/>
  <c r="AJ57" i="4"/>
  <c r="AK37" i="4"/>
  <c r="AL90" i="4"/>
  <c r="AK88" i="4"/>
  <c r="AL91" i="4"/>
  <c r="AK87" i="4"/>
  <c r="AH193" i="4"/>
  <c r="AL56" i="4"/>
  <c r="AL66" i="4" s="1"/>
  <c r="AM36" i="4"/>
  <c r="AM46" i="4" s="1"/>
  <c r="AM77" i="4" s="1"/>
  <c r="AL99" i="4" s="1"/>
  <c r="AL55" i="4"/>
  <c r="AL65" i="4" s="1"/>
  <c r="AM35" i="4"/>
  <c r="AM45" i="4" s="1"/>
  <c r="AM76" i="4" s="1"/>
  <c r="AL98" i="4" s="1"/>
  <c r="AL58" i="4"/>
  <c r="AL68" i="4" s="1"/>
  <c r="AM38" i="4"/>
  <c r="AM48" i="4" s="1"/>
  <c r="AM79" i="4" s="1"/>
  <c r="AL101" i="4" s="1"/>
  <c r="AL59" i="4"/>
  <c r="AL69" i="4" s="1"/>
  <c r="AM39" i="4"/>
  <c r="AM49" i="4" s="1"/>
  <c r="AM80" i="4" s="1"/>
  <c r="AL102" i="4" s="1"/>
  <c r="AL54" i="4"/>
  <c r="AL64" i="4" s="1"/>
  <c r="AL86" i="4" s="1"/>
  <c r="AM34" i="4"/>
  <c r="AM44" i="4" s="1"/>
  <c r="AM75" i="4" s="1"/>
  <c r="AL97" i="4" s="1"/>
  <c r="V25" i="10"/>
  <c r="V36" i="10"/>
  <c r="AG144" i="4" l="1"/>
  <c r="AG193" i="4" s="1"/>
  <c r="AG194" i="4" s="1"/>
  <c r="AG182" i="4"/>
  <c r="AG183" i="4" s="1"/>
  <c r="AK47" i="4"/>
  <c r="AK57" i="4"/>
  <c r="AL37" i="4"/>
  <c r="AK33" i="4"/>
  <c r="AJ67" i="4"/>
  <c r="AJ53" i="4"/>
  <c r="AJ147" i="4" s="1"/>
  <c r="AJ187" i="4" s="1"/>
  <c r="AL188" i="4" s="1"/>
  <c r="AH181" i="4"/>
  <c r="AH183" i="4" s="1"/>
  <c r="AJ78" i="4"/>
  <c r="AJ43" i="4"/>
  <c r="AH100" i="4"/>
  <c r="AH96" i="4" s="1"/>
  <c r="AH192" i="4" s="1"/>
  <c r="AH194" i="4" s="1"/>
  <c r="AI74" i="4"/>
  <c r="AI181" i="4" s="1"/>
  <c r="AI63" i="4"/>
  <c r="AI137" i="4" s="1"/>
  <c r="AI142" i="4" s="1"/>
  <c r="AI144" i="4" s="1"/>
  <c r="AI193" i="4" s="1"/>
  <c r="AJ89" i="4"/>
  <c r="AJ85" i="4" s="1"/>
  <c r="AL87" i="4"/>
  <c r="AM91" i="4"/>
  <c r="AL88" i="4"/>
  <c r="AM90" i="4"/>
  <c r="AI182" i="4"/>
  <c r="AI183" i="4" s="1"/>
  <c r="AM54" i="4"/>
  <c r="AM64" i="4" s="1"/>
  <c r="AM86" i="4" s="1"/>
  <c r="AN34" i="4"/>
  <c r="AN44" i="4" s="1"/>
  <c r="AN75" i="4" s="1"/>
  <c r="AM97" i="4" s="1"/>
  <c r="AM56" i="4"/>
  <c r="AM66" i="4" s="1"/>
  <c r="AN36" i="4"/>
  <c r="AN46" i="4" s="1"/>
  <c r="AN77" i="4" s="1"/>
  <c r="AM99" i="4" s="1"/>
  <c r="AM58" i="4"/>
  <c r="AM68" i="4" s="1"/>
  <c r="AN38" i="4"/>
  <c r="AN48" i="4" s="1"/>
  <c r="AN79" i="4" s="1"/>
  <c r="AM101" i="4" s="1"/>
  <c r="AM55" i="4"/>
  <c r="AM65" i="4" s="1"/>
  <c r="AN35" i="4"/>
  <c r="AN45" i="4" s="1"/>
  <c r="AN76" i="4" s="1"/>
  <c r="AM98" i="4" s="1"/>
  <c r="AM59" i="4"/>
  <c r="AM69" i="4" s="1"/>
  <c r="AN39" i="4"/>
  <c r="AN49" i="4" s="1"/>
  <c r="AN80" i="4" s="1"/>
  <c r="AM102" i="4" s="1"/>
  <c r="V44" i="10"/>
  <c r="V74" i="10" s="1"/>
  <c r="AJ63" i="4" l="1"/>
  <c r="AK89" i="4"/>
  <c r="AK85" i="4" s="1"/>
  <c r="AL47" i="4"/>
  <c r="AL57" i="4"/>
  <c r="AM37" i="4"/>
  <c r="AL33" i="4"/>
  <c r="AK67" i="4"/>
  <c r="AK53" i="4"/>
  <c r="AK147" i="4" s="1"/>
  <c r="AK187" i="4" s="1"/>
  <c r="AM188" i="4" s="1"/>
  <c r="AK78" i="4"/>
  <c r="AK43" i="4"/>
  <c r="AI100" i="4"/>
  <c r="AI96" i="4" s="1"/>
  <c r="AI192" i="4" s="1"/>
  <c r="AI194" i="4" s="1"/>
  <c r="AJ74" i="4"/>
  <c r="AM88" i="4"/>
  <c r="AN91" i="4"/>
  <c r="AM87" i="4"/>
  <c r="AN90" i="4"/>
  <c r="AN54" i="4"/>
  <c r="AN64" i="4" s="1"/>
  <c r="AN86" i="4" s="1"/>
  <c r="AO34" i="4"/>
  <c r="AO44" i="4" s="1"/>
  <c r="AO75" i="4" s="1"/>
  <c r="AN97" i="4" s="1"/>
  <c r="AN56" i="4"/>
  <c r="AN66" i="4" s="1"/>
  <c r="AO36" i="4"/>
  <c r="AO46" i="4" s="1"/>
  <c r="AO77" i="4" s="1"/>
  <c r="AN99" i="4" s="1"/>
  <c r="AN59" i="4"/>
  <c r="AN69" i="4" s="1"/>
  <c r="AO39" i="4"/>
  <c r="AO49" i="4" s="1"/>
  <c r="AO80" i="4" s="1"/>
  <c r="AN102" i="4" s="1"/>
  <c r="AN55" i="4"/>
  <c r="AN65" i="4" s="1"/>
  <c r="AO35" i="4"/>
  <c r="AO45" i="4" s="1"/>
  <c r="AO76" i="4" s="1"/>
  <c r="AN98" i="4" s="1"/>
  <c r="AN58" i="4"/>
  <c r="AN68" i="4" s="1"/>
  <c r="AO38" i="4"/>
  <c r="AO48" i="4" s="1"/>
  <c r="AO79" i="4" s="1"/>
  <c r="AN101" i="4" s="1"/>
  <c r="V75" i="10"/>
  <c r="V46" i="10"/>
  <c r="V50" i="10" s="1"/>
  <c r="AM47" i="4" l="1"/>
  <c r="AN37" i="4"/>
  <c r="AM57" i="4"/>
  <c r="AM33" i="4"/>
  <c r="AL67" i="4"/>
  <c r="AL53" i="4"/>
  <c r="AL147" i="4" s="1"/>
  <c r="AL187" i="4" s="1"/>
  <c r="AN188" i="4" s="1"/>
  <c r="AL78" i="4"/>
  <c r="AL43" i="4"/>
  <c r="AJ100" i="4"/>
  <c r="AJ96" i="4" s="1"/>
  <c r="AJ192" i="4" s="1"/>
  <c r="AK74" i="4"/>
  <c r="AK181" i="4" s="1"/>
  <c r="AK183" i="4" s="1"/>
  <c r="AJ137" i="4"/>
  <c r="AJ142" i="4" s="1"/>
  <c r="AJ181" i="4"/>
  <c r="AL89" i="4"/>
  <c r="AL85" i="4" s="1"/>
  <c r="AK63" i="4"/>
  <c r="AK137" i="4" s="1"/>
  <c r="AK142" i="4" s="1"/>
  <c r="AK144" i="4" s="1"/>
  <c r="AK182" i="4" s="1"/>
  <c r="AN87" i="4"/>
  <c r="AN88" i="4"/>
  <c r="AO90" i="4"/>
  <c r="AO91" i="4"/>
  <c r="AK193" i="4"/>
  <c r="AO56" i="4"/>
  <c r="AO66" i="4" s="1"/>
  <c r="AP36" i="4"/>
  <c r="AP46" i="4" s="1"/>
  <c r="AP77" i="4" s="1"/>
  <c r="AO99" i="4" s="1"/>
  <c r="AO58" i="4"/>
  <c r="AO68" i="4" s="1"/>
  <c r="AP38" i="4"/>
  <c r="AP48" i="4" s="1"/>
  <c r="AP79" i="4" s="1"/>
  <c r="AO101" i="4" s="1"/>
  <c r="AO55" i="4"/>
  <c r="AO65" i="4" s="1"/>
  <c r="AP35" i="4"/>
  <c r="AP45" i="4" s="1"/>
  <c r="AP76" i="4" s="1"/>
  <c r="AO98" i="4" s="1"/>
  <c r="AO54" i="4"/>
  <c r="AO64" i="4" s="1"/>
  <c r="AO86" i="4" s="1"/>
  <c r="AP34" i="4"/>
  <c r="AP44" i="4" s="1"/>
  <c r="AP75" i="4" s="1"/>
  <c r="AO97" i="4" s="1"/>
  <c r="AO59" i="4"/>
  <c r="AO69" i="4" s="1"/>
  <c r="AP39" i="4"/>
  <c r="AP49" i="4" s="1"/>
  <c r="AP80" i="4" s="1"/>
  <c r="AO102" i="4" s="1"/>
  <c r="V80" i="10"/>
  <c r="V38" i="10"/>
  <c r="AK100" i="4" l="1"/>
  <c r="AK96" i="4" s="1"/>
  <c r="AK192" i="4" s="1"/>
  <c r="AK194" i="4" s="1"/>
  <c r="AL74" i="4"/>
  <c r="AL63" i="4"/>
  <c r="AM89" i="4"/>
  <c r="AM85" i="4" s="1"/>
  <c r="AJ144" i="4"/>
  <c r="AJ182" i="4" s="1"/>
  <c r="AJ183" i="4" s="1"/>
  <c r="AJ193" i="4"/>
  <c r="AJ194" i="4" s="1"/>
  <c r="AM67" i="4"/>
  <c r="AM53" i="4"/>
  <c r="AM147" i="4" s="1"/>
  <c r="AM187" i="4" s="1"/>
  <c r="AO188" i="4" s="1"/>
  <c r="AN47" i="4"/>
  <c r="AN57" i="4"/>
  <c r="AN33" i="4"/>
  <c r="AO37" i="4"/>
  <c r="AM78" i="4"/>
  <c r="AM43" i="4"/>
  <c r="AP91" i="4"/>
  <c r="AO87" i="4"/>
  <c r="AP90" i="4"/>
  <c r="AO88" i="4"/>
  <c r="AP59" i="4"/>
  <c r="AP69" i="4" s="1"/>
  <c r="AQ39" i="4"/>
  <c r="AQ49" i="4" s="1"/>
  <c r="AQ80" i="4" s="1"/>
  <c r="AP102" i="4" s="1"/>
  <c r="AP55" i="4"/>
  <c r="AP65" i="4" s="1"/>
  <c r="AQ35" i="4"/>
  <c r="AQ45" i="4" s="1"/>
  <c r="AQ76" i="4" s="1"/>
  <c r="AP98" i="4" s="1"/>
  <c r="AP58" i="4"/>
  <c r="AP68" i="4" s="1"/>
  <c r="AQ38" i="4"/>
  <c r="AQ48" i="4" s="1"/>
  <c r="AQ79" i="4" s="1"/>
  <c r="AP101" i="4" s="1"/>
  <c r="AP54" i="4"/>
  <c r="AP64" i="4" s="1"/>
  <c r="AP86" i="4" s="1"/>
  <c r="AQ34" i="4"/>
  <c r="AQ44" i="4" s="1"/>
  <c r="AQ75" i="4" s="1"/>
  <c r="AP97" i="4" s="1"/>
  <c r="AP56" i="4"/>
  <c r="AP66" i="4" s="1"/>
  <c r="AQ36" i="4"/>
  <c r="AQ46" i="4" s="1"/>
  <c r="AQ77" i="4" s="1"/>
  <c r="AP99" i="4" s="1"/>
  <c r="V40" i="10"/>
  <c r="AL100" i="4" l="1"/>
  <c r="AL96" i="4" s="1"/>
  <c r="AL192" i="4" s="1"/>
  <c r="AM74" i="4"/>
  <c r="AO47" i="4"/>
  <c r="AO57" i="4"/>
  <c r="AO33" i="4"/>
  <c r="AP37" i="4"/>
  <c r="AL181" i="4"/>
  <c r="AL137" i="4"/>
  <c r="AL142" i="4" s="1"/>
  <c r="AN67" i="4"/>
  <c r="AN53" i="4"/>
  <c r="AN147" i="4" s="1"/>
  <c r="AN187" i="4" s="1"/>
  <c r="AP188" i="4" s="1"/>
  <c r="AN78" i="4"/>
  <c r="AN43" i="4"/>
  <c r="AN89" i="4"/>
  <c r="AN85" i="4" s="1"/>
  <c r="AM63" i="4"/>
  <c r="AP88" i="4"/>
  <c r="AQ91" i="4"/>
  <c r="AP87" i="4"/>
  <c r="AQ90" i="4"/>
  <c r="AQ55" i="4"/>
  <c r="AQ65" i="4" s="1"/>
  <c r="AR35" i="4"/>
  <c r="AR45" i="4" s="1"/>
  <c r="AR76" i="4" s="1"/>
  <c r="AQ98" i="4" s="1"/>
  <c r="AQ54" i="4"/>
  <c r="AQ64" i="4" s="1"/>
  <c r="AQ86" i="4" s="1"/>
  <c r="AR34" i="4"/>
  <c r="AR44" i="4" s="1"/>
  <c r="AR75" i="4" s="1"/>
  <c r="AQ97" i="4" s="1"/>
  <c r="AQ56" i="4"/>
  <c r="AQ66" i="4" s="1"/>
  <c r="AR36" i="4"/>
  <c r="AR46" i="4" s="1"/>
  <c r="AR77" i="4" s="1"/>
  <c r="AQ99" i="4" s="1"/>
  <c r="AQ59" i="4"/>
  <c r="AQ69" i="4" s="1"/>
  <c r="AR39" i="4"/>
  <c r="AR49" i="4" s="1"/>
  <c r="AR80" i="4" s="1"/>
  <c r="AQ102" i="4" s="1"/>
  <c r="AQ58" i="4"/>
  <c r="AQ68" i="4" s="1"/>
  <c r="AR38" i="4"/>
  <c r="AR48" i="4" s="1"/>
  <c r="AR79" i="4" s="1"/>
  <c r="AQ101" i="4" s="1"/>
  <c r="W83" i="10"/>
  <c r="V82" i="10"/>
  <c r="V42" i="10"/>
  <c r="V48" i="10"/>
  <c r="AL144" i="4" l="1"/>
  <c r="AL193" i="4" s="1"/>
  <c r="AL194" i="4" s="1"/>
  <c r="AL182" i="4"/>
  <c r="AL183" i="4" s="1"/>
  <c r="AM137" i="4"/>
  <c r="AM142" i="4" s="1"/>
  <c r="AM181" i="4"/>
  <c r="AP47" i="4"/>
  <c r="AP33" i="4"/>
  <c r="AP57" i="4"/>
  <c r="AQ37" i="4"/>
  <c r="AO67" i="4"/>
  <c r="AO53" i="4"/>
  <c r="AO147" i="4" s="1"/>
  <c r="AO187" i="4" s="1"/>
  <c r="AQ188" i="4" s="1"/>
  <c r="AM100" i="4"/>
  <c r="AM96" i="4" s="1"/>
  <c r="AM192" i="4" s="1"/>
  <c r="AN74" i="4"/>
  <c r="AO78" i="4"/>
  <c r="AO43" i="4"/>
  <c r="AO89" i="4"/>
  <c r="AO85" i="4" s="1"/>
  <c r="AN63" i="4"/>
  <c r="AR90" i="4"/>
  <c r="AQ87" i="4"/>
  <c r="AR91" i="4"/>
  <c r="AQ88" i="4"/>
  <c r="W13" i="10"/>
  <c r="W14" i="10" s="1"/>
  <c r="AR56" i="4"/>
  <c r="AR66" i="4" s="1"/>
  <c r="AS36" i="4"/>
  <c r="AS46" i="4" s="1"/>
  <c r="AR54" i="4"/>
  <c r="AR64" i="4" s="1"/>
  <c r="AR86" i="4" s="1"/>
  <c r="AS34" i="4"/>
  <c r="AR58" i="4"/>
  <c r="AR68" i="4" s="1"/>
  <c r="AS38" i="4"/>
  <c r="AS48" i="4" s="1"/>
  <c r="AR55" i="4"/>
  <c r="AR65" i="4" s="1"/>
  <c r="AS35" i="4"/>
  <c r="AS45" i="4" s="1"/>
  <c r="AR59" i="4"/>
  <c r="AR69" i="4" s="1"/>
  <c r="AS39" i="4"/>
  <c r="AS49" i="4" s="1"/>
  <c r="W34" i="10"/>
  <c r="AQ47" i="4" l="1"/>
  <c r="AQ57" i="4"/>
  <c r="AR37" i="4"/>
  <c r="AQ33" i="4"/>
  <c r="AP67" i="4"/>
  <c r="AP53" i="4"/>
  <c r="AP147" i="4" s="1"/>
  <c r="AP187" i="4" s="1"/>
  <c r="AR188" i="4" s="1"/>
  <c r="AN100" i="4"/>
  <c r="AN96" i="4" s="1"/>
  <c r="AN192" i="4" s="1"/>
  <c r="AO74" i="4"/>
  <c r="AP78" i="4"/>
  <c r="AP43" i="4"/>
  <c r="AM144" i="4"/>
  <c r="AM182" i="4" s="1"/>
  <c r="AM183" i="4" s="1"/>
  <c r="AM193" i="4"/>
  <c r="AM194" i="4" s="1"/>
  <c r="AO63" i="4"/>
  <c r="AP89" i="4"/>
  <c r="AP85" i="4" s="1"/>
  <c r="AN137" i="4"/>
  <c r="AN142" i="4" s="1"/>
  <c r="AN181" i="4"/>
  <c r="T45" i="6"/>
  <c r="AS76" i="4"/>
  <c r="AR98" i="4" s="1"/>
  <c r="T46" i="6"/>
  <c r="AS77" i="4"/>
  <c r="AR99" i="4" s="1"/>
  <c r="T48" i="6"/>
  <c r="AS79" i="4"/>
  <c r="AR101" i="4" s="1"/>
  <c r="T49" i="6"/>
  <c r="AS80" i="4"/>
  <c r="AR87" i="4"/>
  <c r="AR88" i="4"/>
  <c r="T34" i="6"/>
  <c r="U34" i="6" s="1"/>
  <c r="AS44" i="4"/>
  <c r="W24" i="10"/>
  <c r="W15" i="10"/>
  <c r="AS58" i="4"/>
  <c r="AS68" i="4" s="1"/>
  <c r="T38" i="6"/>
  <c r="U38" i="6" s="1"/>
  <c r="AS55" i="4"/>
  <c r="AS65" i="4" s="1"/>
  <c r="T35" i="6"/>
  <c r="U35" i="6" s="1"/>
  <c r="AS56" i="4"/>
  <c r="AS66" i="4" s="1"/>
  <c r="T36" i="6"/>
  <c r="U36" i="6" s="1"/>
  <c r="AS59" i="4"/>
  <c r="AS69" i="4" s="1"/>
  <c r="T39" i="6"/>
  <c r="U39" i="6" s="1"/>
  <c r="AS54" i="4"/>
  <c r="AS64" i="4" s="1"/>
  <c r="AO137" i="4" l="1"/>
  <c r="AO142" i="4" s="1"/>
  <c r="AO181" i="4"/>
  <c r="AQ89" i="4"/>
  <c r="AQ85" i="4" s="1"/>
  <c r="AP63" i="4"/>
  <c r="AR47" i="4"/>
  <c r="AS37" i="4"/>
  <c r="AR33" i="4"/>
  <c r="AR57" i="4"/>
  <c r="AQ67" i="4"/>
  <c r="AQ53" i="4"/>
  <c r="AQ147" i="4" s="1"/>
  <c r="AQ187" i="4" s="1"/>
  <c r="AO100" i="4"/>
  <c r="AO96" i="4" s="1"/>
  <c r="AO192" i="4" s="1"/>
  <c r="AP74" i="4"/>
  <c r="AQ78" i="4"/>
  <c r="AQ43" i="4"/>
  <c r="AN144" i="4"/>
  <c r="AN193" i="4" s="1"/>
  <c r="AN194" i="4" s="1"/>
  <c r="AN182" i="4"/>
  <c r="AN183" i="4" s="1"/>
  <c r="R80" i="4"/>
  <c r="U102" i="4" s="1"/>
  <c r="AR102" i="4"/>
  <c r="U49" i="6"/>
  <c r="U80" i="6"/>
  <c r="T44" i="6"/>
  <c r="AS75" i="4"/>
  <c r="AR97" i="4" s="1"/>
  <c r="U44" i="6"/>
  <c r="U75" i="6"/>
  <c r="U46" i="6"/>
  <c r="U77" i="6"/>
  <c r="U45" i="6"/>
  <c r="U76" i="6"/>
  <c r="U48" i="6"/>
  <c r="U79" i="6"/>
  <c r="R69" i="4"/>
  <c r="R79" i="4"/>
  <c r="R77" i="4"/>
  <c r="R68" i="4"/>
  <c r="R66" i="4"/>
  <c r="R76" i="4"/>
  <c r="R65" i="4"/>
  <c r="V34" i="6"/>
  <c r="U54" i="6"/>
  <c r="U64" i="6" s="1"/>
  <c r="U86" i="6" s="1"/>
  <c r="W25" i="10"/>
  <c r="W36" i="10"/>
  <c r="W44" i="10" s="1"/>
  <c r="U55" i="6"/>
  <c r="V35" i="6"/>
  <c r="U59" i="6"/>
  <c r="U69" i="6" s="1"/>
  <c r="V39" i="6"/>
  <c r="U58" i="6"/>
  <c r="U68" i="6" s="1"/>
  <c r="V38" i="6"/>
  <c r="U56" i="6"/>
  <c r="U66" i="6" s="1"/>
  <c r="V36" i="6"/>
  <c r="AS47" i="4" l="1"/>
  <c r="AS57" i="4"/>
  <c r="T37" i="6"/>
  <c r="U37" i="6" s="1"/>
  <c r="AS33" i="4"/>
  <c r="AP100" i="4"/>
  <c r="AP96" i="4" s="1"/>
  <c r="AP192" i="4" s="1"/>
  <c r="AQ74" i="4"/>
  <c r="AQ181" i="4" s="1"/>
  <c r="AR78" i="4"/>
  <c r="AR43" i="4"/>
  <c r="AP137" i="4"/>
  <c r="AP142" i="4" s="1"/>
  <c r="AP181" i="4"/>
  <c r="AQ63" i="4"/>
  <c r="AQ137" i="4" s="1"/>
  <c r="AQ142" i="4" s="1"/>
  <c r="AQ144" i="4" s="1"/>
  <c r="AQ182" i="4" s="1"/>
  <c r="AR89" i="4"/>
  <c r="AR85" i="4" s="1"/>
  <c r="AO144" i="4"/>
  <c r="AO193" i="4" s="1"/>
  <c r="AO194" i="4" s="1"/>
  <c r="AR67" i="4"/>
  <c r="AR63" i="4" s="1"/>
  <c r="AR53" i="4"/>
  <c r="AR147" i="4" s="1"/>
  <c r="AR187" i="4" s="1"/>
  <c r="U99" i="4"/>
  <c r="AS99" i="4" s="1"/>
  <c r="R99" i="4" s="1"/>
  <c r="U100" i="4"/>
  <c r="U89" i="4"/>
  <c r="U101" i="4"/>
  <c r="AS101" i="4" s="1"/>
  <c r="R101" i="4" s="1"/>
  <c r="U87" i="4"/>
  <c r="AS87" i="4" s="1"/>
  <c r="U91" i="4"/>
  <c r="AS91" i="4" s="1"/>
  <c r="R91" i="4" s="1"/>
  <c r="U98" i="4"/>
  <c r="AS98" i="4" s="1"/>
  <c r="U90" i="4"/>
  <c r="AS90" i="4" s="1"/>
  <c r="R90" i="4" s="1"/>
  <c r="U88" i="4"/>
  <c r="AS88" i="4" s="1"/>
  <c r="U102" i="6"/>
  <c r="U101" i="6"/>
  <c r="AS102" i="4"/>
  <c r="R102" i="4" s="1"/>
  <c r="V48" i="6"/>
  <c r="V79" i="6"/>
  <c r="V49" i="6"/>
  <c r="V80" i="6"/>
  <c r="V46" i="6"/>
  <c r="V77" i="6"/>
  <c r="U99" i="6" s="1"/>
  <c r="V45" i="6"/>
  <c r="V76" i="6"/>
  <c r="U98" i="6" s="1"/>
  <c r="V44" i="6"/>
  <c r="V75" i="6"/>
  <c r="U97" i="6" s="1"/>
  <c r="V90" i="6"/>
  <c r="U88" i="6"/>
  <c r="V91" i="6"/>
  <c r="R75" i="4"/>
  <c r="W34" i="6"/>
  <c r="W54" i="6" s="1"/>
  <c r="V54" i="6"/>
  <c r="V64" i="6" s="1"/>
  <c r="V86" i="6" s="1"/>
  <c r="AQ193" i="4"/>
  <c r="W74" i="10"/>
  <c r="W75" i="10" s="1"/>
  <c r="W80" i="10" s="1"/>
  <c r="W46" i="10"/>
  <c r="W38" i="10" s="1"/>
  <c r="AQ183" i="4"/>
  <c r="U65" i="6"/>
  <c r="V56" i="6"/>
  <c r="V66" i="6" s="1"/>
  <c r="W36" i="6"/>
  <c r="V58" i="6"/>
  <c r="V68" i="6" s="1"/>
  <c r="W38" i="6"/>
  <c r="V59" i="6"/>
  <c r="V69" i="6" s="1"/>
  <c r="W39" i="6"/>
  <c r="V55" i="6"/>
  <c r="W35" i="6"/>
  <c r="R64" i="4"/>
  <c r="AO182" i="4" l="1"/>
  <c r="AO183" i="4" s="1"/>
  <c r="AQ100" i="4"/>
  <c r="AQ96" i="4" s="1"/>
  <c r="AQ192" i="4" s="1"/>
  <c r="AQ194" i="4" s="1"/>
  <c r="R78" i="4"/>
  <c r="AR74" i="4"/>
  <c r="U47" i="6"/>
  <c r="U43" i="6" s="1"/>
  <c r="U57" i="6"/>
  <c r="U33" i="6"/>
  <c r="U78" i="6"/>
  <c r="V37" i="6"/>
  <c r="AS67" i="4"/>
  <c r="AS63" i="4" s="1"/>
  <c r="AS53" i="4"/>
  <c r="AS147" i="4" s="1"/>
  <c r="AP144" i="4"/>
  <c r="AP193" i="4" s="1"/>
  <c r="AP194" i="4" s="1"/>
  <c r="AP182" i="4"/>
  <c r="AP183" i="4" s="1"/>
  <c r="AS78" i="4"/>
  <c r="T47" i="6"/>
  <c r="AS43" i="4"/>
  <c r="AR181" i="4"/>
  <c r="AR137" i="4"/>
  <c r="AR142" i="4" s="1"/>
  <c r="AR144" i="4" s="1"/>
  <c r="AR193" i="4" s="1"/>
  <c r="R98" i="4"/>
  <c r="U86" i="4"/>
  <c r="U85" i="4" s="1"/>
  <c r="U188" i="4"/>
  <c r="R88" i="4"/>
  <c r="R87" i="4"/>
  <c r="U97" i="4"/>
  <c r="U96" i="4" s="1"/>
  <c r="W49" i="6"/>
  <c r="W80" i="6"/>
  <c r="V102" i="6" s="1"/>
  <c r="W46" i="6"/>
  <c r="W77" i="6"/>
  <c r="V99" i="6" s="1"/>
  <c r="W44" i="6"/>
  <c r="W75" i="6"/>
  <c r="V97" i="6" s="1"/>
  <c r="W48" i="6"/>
  <c r="W79" i="6"/>
  <c r="V101" i="6" s="1"/>
  <c r="W45" i="6"/>
  <c r="W76" i="6"/>
  <c r="V98" i="6" s="1"/>
  <c r="W90" i="6"/>
  <c r="V88" i="6"/>
  <c r="U87" i="6"/>
  <c r="X34" i="6"/>
  <c r="X54" i="6" s="1"/>
  <c r="W91" i="6"/>
  <c r="AR182" i="4"/>
  <c r="AR183" i="4" s="1"/>
  <c r="W50" i="10"/>
  <c r="AS137" i="4"/>
  <c r="AS142" i="4" s="1"/>
  <c r="R63" i="4"/>
  <c r="V65" i="6"/>
  <c r="W55" i="6"/>
  <c r="X35" i="6"/>
  <c r="W64" i="6"/>
  <c r="W86" i="6" s="1"/>
  <c r="W59" i="6"/>
  <c r="W69" i="6" s="1"/>
  <c r="X39" i="6"/>
  <c r="W58" i="6"/>
  <c r="W68" i="6" s="1"/>
  <c r="X38" i="6"/>
  <c r="W56" i="6"/>
  <c r="W66" i="6" s="1"/>
  <c r="X36" i="6"/>
  <c r="W40" i="10"/>
  <c r="Y34" i="6" l="1"/>
  <c r="U192" i="4"/>
  <c r="AR100" i="4"/>
  <c r="AR96" i="4" s="1"/>
  <c r="AR192" i="4" s="1"/>
  <c r="AR194" i="4" s="1"/>
  <c r="AS74" i="4"/>
  <c r="U67" i="6"/>
  <c r="U53" i="6"/>
  <c r="U147" i="6" s="1"/>
  <c r="U187" i="6" s="1"/>
  <c r="W188" i="6" s="1"/>
  <c r="AS86" i="4"/>
  <c r="R86" i="4"/>
  <c r="AS97" i="4"/>
  <c r="R67" i="4"/>
  <c r="AS89" i="4" s="1"/>
  <c r="R89" i="4" s="1"/>
  <c r="R147" i="4"/>
  <c r="AS187" i="4"/>
  <c r="R187" i="4" s="1"/>
  <c r="AS188" i="4" s="1"/>
  <c r="R188" i="4" s="1"/>
  <c r="V33" i="6"/>
  <c r="V47" i="6"/>
  <c r="V43" i="6" s="1"/>
  <c r="V57" i="6"/>
  <c r="V78" i="6"/>
  <c r="U100" i="6" s="1"/>
  <c r="U96" i="6" s="1"/>
  <c r="W37" i="6"/>
  <c r="U194" i="4"/>
  <c r="X45" i="6"/>
  <c r="X76" i="6"/>
  <c r="W98" i="6" s="1"/>
  <c r="Y44" i="6"/>
  <c r="Y75" i="6"/>
  <c r="X48" i="6"/>
  <c r="X79" i="6"/>
  <c r="W101" i="6" s="1"/>
  <c r="X49" i="6"/>
  <c r="X80" i="6"/>
  <c r="W102" i="6" s="1"/>
  <c r="X46" i="6"/>
  <c r="X77" i="6"/>
  <c r="W99" i="6" s="1"/>
  <c r="X44" i="6"/>
  <c r="X75" i="6"/>
  <c r="W97" i="6" s="1"/>
  <c r="X91" i="6"/>
  <c r="W88" i="6"/>
  <c r="X90" i="6"/>
  <c r="V87" i="6"/>
  <c r="U74" i="6"/>
  <c r="AS144" i="4"/>
  <c r="R144" i="4" s="1"/>
  <c r="R142" i="4"/>
  <c r="U85" i="6"/>
  <c r="W65" i="6"/>
  <c r="Y54" i="6"/>
  <c r="Z34" i="6"/>
  <c r="X58" i="6"/>
  <c r="X68" i="6" s="1"/>
  <c r="Y38" i="6"/>
  <c r="X64" i="6"/>
  <c r="X86" i="6" s="1"/>
  <c r="Y39" i="6"/>
  <c r="X59" i="6"/>
  <c r="X69" i="6" s="1"/>
  <c r="X55" i="6"/>
  <c r="Y35" i="6"/>
  <c r="X56" i="6"/>
  <c r="X66" i="6" s="1"/>
  <c r="Y36" i="6"/>
  <c r="X83" i="10"/>
  <c r="W82" i="10"/>
  <c r="W48" i="10"/>
  <c r="W42" i="10"/>
  <c r="V74" i="6" l="1"/>
  <c r="AS85" i="4"/>
  <c r="R72" i="4"/>
  <c r="AS100" i="4"/>
  <c r="R100" i="4" s="1"/>
  <c r="V89" i="6"/>
  <c r="V85" i="6" s="1"/>
  <c r="V192" i="6" s="1"/>
  <c r="U63" i="6"/>
  <c r="U137" i="6" s="1"/>
  <c r="U142" i="6" s="1"/>
  <c r="U144" i="6" s="1"/>
  <c r="U182" i="6" s="1"/>
  <c r="R74" i="4"/>
  <c r="R83" i="4" s="1"/>
  <c r="AS181" i="4"/>
  <c r="R181" i="4" s="1"/>
  <c r="U181" i="6"/>
  <c r="U183" i="6" s="1"/>
  <c r="W47" i="6"/>
  <c r="W43" i="6" s="1"/>
  <c r="W78" i="6"/>
  <c r="V100" i="6" s="1"/>
  <c r="V96" i="6" s="1"/>
  <c r="W33" i="6"/>
  <c r="W57" i="6"/>
  <c r="X37" i="6"/>
  <c r="V67" i="6"/>
  <c r="V53" i="6"/>
  <c r="V147" i="6" s="1"/>
  <c r="R97" i="4"/>
  <c r="AG73" i="10"/>
  <c r="AG81" i="10" s="1"/>
  <c r="X97" i="6"/>
  <c r="AS182" i="4"/>
  <c r="AS183" i="4" s="1"/>
  <c r="R183" i="4" s="1"/>
  <c r="Y46" i="6"/>
  <c r="Y77" i="6"/>
  <c r="X99" i="6" s="1"/>
  <c r="Y49" i="6"/>
  <c r="Y80" i="6"/>
  <c r="X102" i="6" s="1"/>
  <c r="Y45" i="6"/>
  <c r="Y76" i="6"/>
  <c r="X98" i="6" s="1"/>
  <c r="Y48" i="6"/>
  <c r="Y79" i="6"/>
  <c r="X101" i="6" s="1"/>
  <c r="Z44" i="6"/>
  <c r="Z75" i="6"/>
  <c r="Y97" i="6" s="1"/>
  <c r="Y90" i="6"/>
  <c r="W87" i="6"/>
  <c r="Y91" i="6"/>
  <c r="X88" i="6"/>
  <c r="AS193" i="4"/>
  <c r="R193" i="4" s="1"/>
  <c r="X13" i="10"/>
  <c r="X14" i="10" s="1"/>
  <c r="U192" i="6"/>
  <c r="U193" i="6"/>
  <c r="X65" i="6"/>
  <c r="Y59" i="6"/>
  <c r="Y69" i="6" s="1"/>
  <c r="Z39" i="6"/>
  <c r="Y58" i="6"/>
  <c r="Y68" i="6" s="1"/>
  <c r="Z38" i="6"/>
  <c r="Y56" i="6"/>
  <c r="Y66" i="6" s="1"/>
  <c r="Z36" i="6"/>
  <c r="AA34" i="6"/>
  <c r="Z54" i="6"/>
  <c r="Y55" i="6"/>
  <c r="Z35" i="6"/>
  <c r="Y64" i="6"/>
  <c r="Y86" i="6" s="1"/>
  <c r="X34" i="10"/>
  <c r="W89" i="6" l="1"/>
  <c r="W85" i="6" s="1"/>
  <c r="W192" i="6" s="1"/>
  <c r="V63" i="6"/>
  <c r="X47" i="6"/>
  <c r="X43" i="6" s="1"/>
  <c r="X78" i="6"/>
  <c r="W100" i="6" s="1"/>
  <c r="W96" i="6" s="1"/>
  <c r="X57" i="6"/>
  <c r="Y37" i="6"/>
  <c r="X33" i="6"/>
  <c r="W67" i="6"/>
  <c r="W53" i="6"/>
  <c r="W147" i="6" s="1"/>
  <c r="W187" i="6" s="1"/>
  <c r="AS96" i="4"/>
  <c r="R96" i="4" s="1"/>
  <c r="R105" i="4" s="1"/>
  <c r="R85" i="4"/>
  <c r="R94" i="4" s="1"/>
  <c r="AS192" i="4"/>
  <c r="R192" i="4" s="1"/>
  <c r="AG12" i="10"/>
  <c r="AI12" i="10"/>
  <c r="AH12" i="10"/>
  <c r="AH73" i="10"/>
  <c r="AH81" i="10" s="1"/>
  <c r="R182" i="4"/>
  <c r="Z45" i="6"/>
  <c r="Z76" i="6"/>
  <c r="Y98" i="6" s="1"/>
  <c r="Z48" i="6"/>
  <c r="Z79" i="6"/>
  <c r="Y101" i="6" s="1"/>
  <c r="Z46" i="6"/>
  <c r="Z77" i="6"/>
  <c r="Y99" i="6" s="1"/>
  <c r="AA44" i="6"/>
  <c r="AA75" i="6"/>
  <c r="Z97" i="6" s="1"/>
  <c r="Z49" i="6"/>
  <c r="Z80" i="6"/>
  <c r="Y102" i="6" s="1"/>
  <c r="Z90" i="6"/>
  <c r="Z91" i="6"/>
  <c r="X87" i="6"/>
  <c r="X74" i="6"/>
  <c r="Y88" i="6"/>
  <c r="W74" i="6"/>
  <c r="AS194" i="4"/>
  <c r="R194" i="4" s="1"/>
  <c r="X24" i="10"/>
  <c r="X15" i="10"/>
  <c r="U194" i="6"/>
  <c r="Y65" i="6"/>
  <c r="Z64" i="6"/>
  <c r="Z86" i="6" s="1"/>
  <c r="AA38" i="6"/>
  <c r="Z58" i="6"/>
  <c r="Z68" i="6" s="1"/>
  <c r="AB34" i="6"/>
  <c r="AA54" i="6"/>
  <c r="Z56" i="6"/>
  <c r="Z66" i="6" s="1"/>
  <c r="AA36" i="6"/>
  <c r="Z59" i="6"/>
  <c r="Z69" i="6" s="1"/>
  <c r="AA39" i="6"/>
  <c r="Z55" i="6"/>
  <c r="AA35" i="6"/>
  <c r="Y47" i="6" l="1"/>
  <c r="Y43" i="6" s="1"/>
  <c r="Y78" i="6"/>
  <c r="X100" i="6" s="1"/>
  <c r="X96" i="6" s="1"/>
  <c r="Y33" i="6"/>
  <c r="Z37" i="6"/>
  <c r="Y57" i="6"/>
  <c r="X67" i="6"/>
  <c r="X53" i="6"/>
  <c r="X147" i="6" s="1"/>
  <c r="X187" i="6" s="1"/>
  <c r="Z188" i="6" s="1"/>
  <c r="V137" i="6"/>
  <c r="V142" i="6" s="1"/>
  <c r="V144" i="6" s="1"/>
  <c r="V193" i="6" s="1"/>
  <c r="V181" i="6"/>
  <c r="X89" i="6"/>
  <c r="X85" i="6" s="1"/>
  <c r="W63" i="6"/>
  <c r="AI73" i="10"/>
  <c r="AI81" i="10" s="1"/>
  <c r="AA48" i="6"/>
  <c r="AA79" i="6"/>
  <c r="Z101" i="6" s="1"/>
  <c r="AA46" i="6"/>
  <c r="AA77" i="6"/>
  <c r="Z99" i="6" s="1"/>
  <c r="AA45" i="6"/>
  <c r="AA76" i="6"/>
  <c r="Z98" i="6" s="1"/>
  <c r="AB44" i="6"/>
  <c r="AB75" i="6"/>
  <c r="AA97" i="6" s="1"/>
  <c r="AA49" i="6"/>
  <c r="AA80" i="6"/>
  <c r="Z102" i="6" s="1"/>
  <c r="Y87" i="6"/>
  <c r="Y74" i="6"/>
  <c r="AA91" i="6"/>
  <c r="Z88" i="6"/>
  <c r="AA90" i="6"/>
  <c r="X25" i="10"/>
  <c r="X36" i="10"/>
  <c r="X44" i="10" s="1"/>
  <c r="Z65" i="6"/>
  <c r="AA59" i="6"/>
  <c r="AA69" i="6" s="1"/>
  <c r="AB39" i="6"/>
  <c r="AA56" i="6"/>
  <c r="AA66" i="6" s="1"/>
  <c r="AB36" i="6"/>
  <c r="AA55" i="6"/>
  <c r="AB35" i="6"/>
  <c r="AA58" i="6"/>
  <c r="AA68" i="6" s="1"/>
  <c r="AB38" i="6"/>
  <c r="AA64" i="6"/>
  <c r="AA86" i="6" s="1"/>
  <c r="AB54" i="6"/>
  <c r="AC34" i="6"/>
  <c r="Y89" i="6" l="1"/>
  <c r="X63" i="6"/>
  <c r="Y67" i="6"/>
  <c r="Y53" i="6"/>
  <c r="Y147" i="6" s="1"/>
  <c r="Y187" i="6" s="1"/>
  <c r="AA188" i="6" s="1"/>
  <c r="W137" i="6"/>
  <c r="W142" i="6" s="1"/>
  <c r="W181" i="6"/>
  <c r="Z47" i="6"/>
  <c r="Z43" i="6" s="1"/>
  <c r="Z57" i="6"/>
  <c r="Z78" i="6"/>
  <c r="Y100" i="6" s="1"/>
  <c r="Y96" i="6" s="1"/>
  <c r="AA37" i="6"/>
  <c r="Z33" i="6"/>
  <c r="Y85" i="6"/>
  <c r="AJ73" i="10"/>
  <c r="AJ81" i="10" s="1"/>
  <c r="AC44" i="6"/>
  <c r="AC75" i="6"/>
  <c r="AB97" i="6" s="1"/>
  <c r="AB46" i="6"/>
  <c r="AB77" i="6"/>
  <c r="AA99" i="6" s="1"/>
  <c r="AB49" i="6"/>
  <c r="AB80" i="6"/>
  <c r="AA102" i="6" s="1"/>
  <c r="AB48" i="6"/>
  <c r="AB79" i="6"/>
  <c r="AA101" i="6" s="1"/>
  <c r="AB45" i="6"/>
  <c r="AB76" i="6"/>
  <c r="AA98" i="6" s="1"/>
  <c r="AA88" i="6"/>
  <c r="AB90" i="6"/>
  <c r="AB91" i="6"/>
  <c r="Z87" i="6"/>
  <c r="X74" i="10"/>
  <c r="X75" i="10" s="1"/>
  <c r="X80" i="10" s="1"/>
  <c r="X46" i="10"/>
  <c r="X50" i="10" s="1"/>
  <c r="AA65" i="6"/>
  <c r="AB56" i="6"/>
  <c r="AB66" i="6" s="1"/>
  <c r="AC36" i="6"/>
  <c r="AB55" i="6"/>
  <c r="AC35" i="6"/>
  <c r="AD34" i="6"/>
  <c r="AC54" i="6"/>
  <c r="AB59" i="6"/>
  <c r="AB69" i="6" s="1"/>
  <c r="AC39" i="6"/>
  <c r="AC38" i="6"/>
  <c r="AB58" i="6"/>
  <c r="AB68" i="6" s="1"/>
  <c r="AB64" i="6"/>
  <c r="AB86" i="6" s="1"/>
  <c r="Z67" i="6" l="1"/>
  <c r="Z53" i="6"/>
  <c r="Z147" i="6" s="1"/>
  <c r="Z187" i="6" s="1"/>
  <c r="AB188" i="6" s="1"/>
  <c r="W144" i="6"/>
  <c r="W193" i="6"/>
  <c r="W194" i="6" s="1"/>
  <c r="W182" i="6"/>
  <c r="W183" i="6" s="1"/>
  <c r="Z89" i="6"/>
  <c r="Z85" i="6" s="1"/>
  <c r="Y63" i="6"/>
  <c r="AA33" i="6"/>
  <c r="AA57" i="6"/>
  <c r="AB37" i="6"/>
  <c r="AA47" i="6"/>
  <c r="AA43" i="6" s="1"/>
  <c r="AA78" i="6"/>
  <c r="Z100" i="6" s="1"/>
  <c r="Z96" i="6" s="1"/>
  <c r="X137" i="6"/>
  <c r="X142" i="6" s="1"/>
  <c r="X181" i="6"/>
  <c r="AK73" i="10"/>
  <c r="AK81" i="10" s="1"/>
  <c r="AC48" i="6"/>
  <c r="AC79" i="6"/>
  <c r="AB101" i="6" s="1"/>
  <c r="AC49" i="6"/>
  <c r="AC80" i="6"/>
  <c r="AB102" i="6" s="1"/>
  <c r="AC46" i="6"/>
  <c r="AC77" i="6"/>
  <c r="AB99" i="6" s="1"/>
  <c r="AD44" i="6"/>
  <c r="AD75" i="6"/>
  <c r="AC97" i="6" s="1"/>
  <c r="AC45" i="6"/>
  <c r="AC76" i="6"/>
  <c r="AB98" i="6" s="1"/>
  <c r="AB88" i="6"/>
  <c r="AC90" i="6"/>
  <c r="Z74" i="6"/>
  <c r="AC91" i="6"/>
  <c r="AA87" i="6"/>
  <c r="X38" i="10"/>
  <c r="X40" i="10" s="1"/>
  <c r="AB65" i="6"/>
  <c r="AC59" i="6"/>
  <c r="AC69" i="6" s="1"/>
  <c r="AD39" i="6"/>
  <c r="AC58" i="6"/>
  <c r="AC68" i="6" s="1"/>
  <c r="AD38" i="6"/>
  <c r="AC55" i="6"/>
  <c r="AD35" i="6"/>
  <c r="AC64" i="6"/>
  <c r="AC86" i="6" s="1"/>
  <c r="AD54" i="6"/>
  <c r="AE34" i="6"/>
  <c r="AC56" i="6"/>
  <c r="AC66" i="6" s="1"/>
  <c r="AD36" i="6"/>
  <c r="Z192" i="6" l="1"/>
  <c r="Y137" i="6"/>
  <c r="Y142" i="6" s="1"/>
  <c r="Y181" i="6"/>
  <c r="X144" i="6"/>
  <c r="X193" i="6" s="1"/>
  <c r="X182" i="6"/>
  <c r="X183" i="6" s="1"/>
  <c r="AA74" i="6"/>
  <c r="AC37" i="6"/>
  <c r="AB57" i="6"/>
  <c r="AB47" i="6"/>
  <c r="AB43" i="6" s="1"/>
  <c r="AB33" i="6"/>
  <c r="AB78" i="6"/>
  <c r="AA100" i="6" s="1"/>
  <c r="AA96" i="6" s="1"/>
  <c r="AA67" i="6"/>
  <c r="AA53" i="6"/>
  <c r="AA147" i="6" s="1"/>
  <c r="AA187" i="6" s="1"/>
  <c r="AC188" i="6" s="1"/>
  <c r="AA89" i="6"/>
  <c r="AA85" i="6" s="1"/>
  <c r="Z63" i="6"/>
  <c r="Z137" i="6" s="1"/>
  <c r="Z142" i="6" s="1"/>
  <c r="Z144" i="6" s="1"/>
  <c r="AM12" i="10"/>
  <c r="AL73" i="10"/>
  <c r="AL81" i="10" s="1"/>
  <c r="AL12" i="10"/>
  <c r="AD46" i="6"/>
  <c r="AD77" i="6"/>
  <c r="AC99" i="6" s="1"/>
  <c r="AD49" i="6"/>
  <c r="AD80" i="6"/>
  <c r="AC102" i="6" s="1"/>
  <c r="AD45" i="6"/>
  <c r="AD76" i="6"/>
  <c r="AC98" i="6" s="1"/>
  <c r="AE44" i="6"/>
  <c r="AE75" i="6"/>
  <c r="AD97" i="6" s="1"/>
  <c r="AD48" i="6"/>
  <c r="AD79" i="6"/>
  <c r="AC101" i="6" s="1"/>
  <c r="AD90" i="6"/>
  <c r="AD91" i="6"/>
  <c r="AB87" i="6"/>
  <c r="AB74" i="6"/>
  <c r="AC88" i="6"/>
  <c r="Z193" i="6"/>
  <c r="Z194" i="6" s="1"/>
  <c r="Z182" i="6"/>
  <c r="AC65" i="6"/>
  <c r="AD64" i="6"/>
  <c r="AD86" i="6" s="1"/>
  <c r="AD58" i="6"/>
  <c r="AD68" i="6" s="1"/>
  <c r="AE38" i="6"/>
  <c r="AE39" i="6"/>
  <c r="AD59" i="6"/>
  <c r="AD69" i="6" s="1"/>
  <c r="AE54" i="6"/>
  <c r="AF34" i="6"/>
  <c r="AE36" i="6"/>
  <c r="AD56" i="6"/>
  <c r="AD66" i="6" s="1"/>
  <c r="AD55" i="6"/>
  <c r="AE35" i="6"/>
  <c r="Y83" i="10"/>
  <c r="X82" i="10"/>
  <c r="X48" i="10"/>
  <c r="X42" i="10"/>
  <c r="AA192" i="6" l="1"/>
  <c r="AB89" i="6"/>
  <c r="AB85" i="6" s="1"/>
  <c r="AB192" i="6" s="1"/>
  <c r="AA63" i="6"/>
  <c r="AB67" i="6"/>
  <c r="AB53" i="6"/>
  <c r="AB147" i="6" s="1"/>
  <c r="AB187" i="6" s="1"/>
  <c r="AD188" i="6" s="1"/>
  <c r="Y144" i="6"/>
  <c r="Y193" i="6"/>
  <c r="Y182" i="6"/>
  <c r="Y183" i="6" s="1"/>
  <c r="AC57" i="6"/>
  <c r="AC47" i="6"/>
  <c r="AC43" i="6" s="1"/>
  <c r="AC78" i="6"/>
  <c r="AB100" i="6" s="1"/>
  <c r="AB96" i="6" s="1"/>
  <c r="AD37" i="6"/>
  <c r="AC33" i="6"/>
  <c r="Z181" i="6"/>
  <c r="Z183" i="6" s="1"/>
  <c r="AM73" i="10"/>
  <c r="AM81" i="10" s="1"/>
  <c r="AN12" i="10"/>
  <c r="AF44" i="6"/>
  <c r="AF75" i="6"/>
  <c r="AE97" i="6" s="1"/>
  <c r="AE48" i="6"/>
  <c r="AE79" i="6"/>
  <c r="AD101" i="6" s="1"/>
  <c r="AE46" i="6"/>
  <c r="AE77" i="6"/>
  <c r="AD99" i="6" s="1"/>
  <c r="AE45" i="6"/>
  <c r="AE76" i="6"/>
  <c r="AD98" i="6" s="1"/>
  <c r="AE49" i="6"/>
  <c r="AE80" i="6"/>
  <c r="AD102" i="6" s="1"/>
  <c r="AD88" i="6"/>
  <c r="AE90" i="6"/>
  <c r="AE91" i="6"/>
  <c r="AC87" i="6"/>
  <c r="AC74" i="6"/>
  <c r="Y13" i="10"/>
  <c r="Y14" i="10" s="1"/>
  <c r="AD65" i="6"/>
  <c r="AG34" i="6"/>
  <c r="AF54" i="6"/>
  <c r="AE58" i="6"/>
  <c r="AE68" i="6" s="1"/>
  <c r="AF38" i="6"/>
  <c r="AE55" i="6"/>
  <c r="AF35" i="6"/>
  <c r="AE56" i="6"/>
  <c r="AE66" i="6" s="1"/>
  <c r="AF36" i="6"/>
  <c r="AE59" i="6"/>
  <c r="AE69" i="6" s="1"/>
  <c r="AF39" i="6"/>
  <c r="AE64" i="6"/>
  <c r="AE86" i="6" s="1"/>
  <c r="Y34" i="10"/>
  <c r="AD57" i="6" l="1"/>
  <c r="AD33" i="6"/>
  <c r="AD47" i="6"/>
  <c r="AD43" i="6" s="1"/>
  <c r="AD78" i="6"/>
  <c r="AC100" i="6" s="1"/>
  <c r="AC96" i="6" s="1"/>
  <c r="AE37" i="6"/>
  <c r="AC89" i="6"/>
  <c r="AC85" i="6" s="1"/>
  <c r="AC192" i="6" s="1"/>
  <c r="AB63" i="6"/>
  <c r="AC67" i="6"/>
  <c r="AC53" i="6"/>
  <c r="AC147" i="6" s="1"/>
  <c r="AC187" i="6" s="1"/>
  <c r="AE188" i="6" s="1"/>
  <c r="AA137" i="6"/>
  <c r="AA142" i="6" s="1"/>
  <c r="AA181" i="6"/>
  <c r="AO12" i="10"/>
  <c r="AN73" i="10"/>
  <c r="AN81" i="10" s="1"/>
  <c r="AF49" i="6"/>
  <c r="AF80" i="6"/>
  <c r="AE102" i="6" s="1"/>
  <c r="AG44" i="6"/>
  <c r="AG75" i="6"/>
  <c r="AF46" i="6"/>
  <c r="AF77" i="6"/>
  <c r="AE99" i="6" s="1"/>
  <c r="AF48" i="6"/>
  <c r="AF79" i="6"/>
  <c r="AE101" i="6" s="1"/>
  <c r="AF45" i="6"/>
  <c r="AF76" i="6"/>
  <c r="AE98" i="6" s="1"/>
  <c r="AE88" i="6"/>
  <c r="AD87" i="6"/>
  <c r="AD74" i="6"/>
  <c r="Y24" i="10"/>
  <c r="Y15" i="10"/>
  <c r="AE65" i="6"/>
  <c r="AG35" i="6"/>
  <c r="AF55" i="6"/>
  <c r="AG38" i="6"/>
  <c r="AF58" i="6"/>
  <c r="AF68" i="6" s="1"/>
  <c r="AF59" i="6"/>
  <c r="AF69" i="6" s="1"/>
  <c r="AG39" i="6"/>
  <c r="AF64" i="6"/>
  <c r="AG54" i="6"/>
  <c r="AH34" i="6"/>
  <c r="AF56" i="6"/>
  <c r="AF66" i="6" s="1"/>
  <c r="AG36" i="6"/>
  <c r="AB137" i="6" l="1"/>
  <c r="AB142" i="6" s="1"/>
  <c r="AB181" i="6"/>
  <c r="AF37" i="6"/>
  <c r="AG37" i="6" s="1"/>
  <c r="AG57" i="6" s="1"/>
  <c r="AG67" i="6" s="1"/>
  <c r="AE57" i="6"/>
  <c r="AE78" i="6"/>
  <c r="AD100" i="6" s="1"/>
  <c r="AD96" i="6" s="1"/>
  <c r="AE33" i="6"/>
  <c r="AE47" i="6"/>
  <c r="AE43" i="6" s="1"/>
  <c r="AA144" i="6"/>
  <c r="AA193" i="6"/>
  <c r="AA194" i="6" s="1"/>
  <c r="AA182" i="6"/>
  <c r="AA183" i="6" s="1"/>
  <c r="AD89" i="6"/>
  <c r="AD85" i="6" s="1"/>
  <c r="AD192" i="6" s="1"/>
  <c r="AC63" i="6"/>
  <c r="AD67" i="6"/>
  <c r="AD53" i="6"/>
  <c r="AD147" i="6" s="1"/>
  <c r="AD187" i="6" s="1"/>
  <c r="AP12" i="10"/>
  <c r="AO73" i="10"/>
  <c r="AO81" i="10" s="1"/>
  <c r="AG46" i="6"/>
  <c r="AG77" i="6"/>
  <c r="AH44" i="6"/>
  <c r="AH75" i="6"/>
  <c r="AG97" i="6" s="1"/>
  <c r="AG47" i="6"/>
  <c r="AG45" i="6"/>
  <c r="AG76" i="6"/>
  <c r="AG49" i="6"/>
  <c r="AG80" i="6"/>
  <c r="AG48" i="6"/>
  <c r="AG79" i="6"/>
  <c r="AG90" i="6"/>
  <c r="AG91" i="6"/>
  <c r="AE87" i="6"/>
  <c r="AE74" i="6"/>
  <c r="Y25" i="10"/>
  <c r="Y36" i="10"/>
  <c r="Y44" i="10" s="1"/>
  <c r="Y74" i="10" s="1"/>
  <c r="AF65" i="6"/>
  <c r="AG33" i="6"/>
  <c r="AG64" i="6"/>
  <c r="AG86" i="6" s="1"/>
  <c r="AG58" i="6"/>
  <c r="AG68" i="6" s="1"/>
  <c r="AH38" i="6"/>
  <c r="AH54" i="6"/>
  <c r="AI34" i="6"/>
  <c r="AH36" i="6"/>
  <c r="AG56" i="6"/>
  <c r="AG66" i="6" s="1"/>
  <c r="AG59" i="6"/>
  <c r="AG69" i="6" s="1"/>
  <c r="AH39" i="6"/>
  <c r="AG55" i="6"/>
  <c r="AH35" i="6"/>
  <c r="AG78" i="6" l="1"/>
  <c r="AH37" i="6"/>
  <c r="AE89" i="6"/>
  <c r="AE85" i="6" s="1"/>
  <c r="AE192" i="6" s="1"/>
  <c r="AD63" i="6"/>
  <c r="AC137" i="6"/>
  <c r="AC142" i="6" s="1"/>
  <c r="AC181" i="6"/>
  <c r="AE67" i="6"/>
  <c r="AE63" i="6" s="1"/>
  <c r="AE137" i="6" s="1"/>
  <c r="AE142" i="6" s="1"/>
  <c r="AE144" i="6" s="1"/>
  <c r="AE53" i="6"/>
  <c r="AE147" i="6" s="1"/>
  <c r="AE187" i="6" s="1"/>
  <c r="AG188" i="6" s="1"/>
  <c r="AF57" i="6"/>
  <c r="AF47" i="6"/>
  <c r="AF43" i="6" s="1"/>
  <c r="AF78" i="6"/>
  <c r="AE100" i="6" s="1"/>
  <c r="AE96" i="6" s="1"/>
  <c r="AF33" i="6"/>
  <c r="AB144" i="6"/>
  <c r="AB182" i="6" s="1"/>
  <c r="AB183" i="6" s="1"/>
  <c r="AB193" i="6"/>
  <c r="AB194" i="6" s="1"/>
  <c r="AP73" i="10"/>
  <c r="AP81" i="10" s="1"/>
  <c r="AH49" i="6"/>
  <c r="AH80" i="6"/>
  <c r="AG102" i="6" s="1"/>
  <c r="AH48" i="6"/>
  <c r="AH79" i="6"/>
  <c r="AG101" i="6" s="1"/>
  <c r="AH46" i="6"/>
  <c r="AH77" i="6"/>
  <c r="AG99" i="6" s="1"/>
  <c r="AI44" i="6"/>
  <c r="AI75" i="6"/>
  <c r="AH97" i="6" s="1"/>
  <c r="AH45" i="6"/>
  <c r="AH76" i="6"/>
  <c r="AG98" i="6" s="1"/>
  <c r="AH47" i="6"/>
  <c r="AH78" i="6"/>
  <c r="AG100" i="6" s="1"/>
  <c r="AG88" i="6"/>
  <c r="AH90" i="6"/>
  <c r="AF74" i="6"/>
  <c r="AE181" i="6"/>
  <c r="AH91" i="6"/>
  <c r="AG43" i="6"/>
  <c r="Y75" i="10"/>
  <c r="Y80" i="10" s="1"/>
  <c r="Z83" i="10" s="1"/>
  <c r="Y46" i="10"/>
  <c r="AE193" i="6"/>
  <c r="AE182" i="6"/>
  <c r="AE183" i="6" s="1"/>
  <c r="AG65" i="6"/>
  <c r="AH64" i="6"/>
  <c r="AH86" i="6" s="1"/>
  <c r="AH33" i="6"/>
  <c r="AH57" i="6"/>
  <c r="AH67" i="6" s="1"/>
  <c r="AI37" i="6"/>
  <c r="AI38" i="6"/>
  <c r="AH58" i="6"/>
  <c r="AH68" i="6" s="1"/>
  <c r="AI35" i="6"/>
  <c r="AH55" i="6"/>
  <c r="AH56" i="6"/>
  <c r="AH66" i="6" s="1"/>
  <c r="AI36" i="6"/>
  <c r="AG53" i="6"/>
  <c r="AG147" i="6" s="1"/>
  <c r="AG187" i="6" s="1"/>
  <c r="AI39" i="6"/>
  <c r="AH59" i="6"/>
  <c r="AH69" i="6" s="1"/>
  <c r="AJ34" i="6"/>
  <c r="AI54" i="6"/>
  <c r="AC144" i="6" l="1"/>
  <c r="AC193" i="6"/>
  <c r="AC194" i="6" s="1"/>
  <c r="AC182" i="6"/>
  <c r="AC183" i="6" s="1"/>
  <c r="AF67" i="6"/>
  <c r="AF53" i="6"/>
  <c r="AF147" i="6" s="1"/>
  <c r="AF187" i="6" s="1"/>
  <c r="AH188" i="6" s="1"/>
  <c r="AD137" i="6"/>
  <c r="AD142" i="6" s="1"/>
  <c r="AD181" i="6"/>
  <c r="AQ73" i="10"/>
  <c r="AQ81" i="10" s="1"/>
  <c r="AR12" i="10"/>
  <c r="AQ12" i="10"/>
  <c r="AE194" i="6"/>
  <c r="AG96" i="6"/>
  <c r="AI45" i="6"/>
  <c r="AI76" i="6"/>
  <c r="AH98" i="6" s="1"/>
  <c r="AJ44" i="6"/>
  <c r="AJ75" i="6"/>
  <c r="AI97" i="6" s="1"/>
  <c r="AI48" i="6"/>
  <c r="AI79" i="6"/>
  <c r="AH101" i="6" s="1"/>
  <c r="AI49" i="6"/>
  <c r="AI80" i="6"/>
  <c r="AH102" i="6" s="1"/>
  <c r="AI47" i="6"/>
  <c r="AI78" i="6"/>
  <c r="AH100" i="6" s="1"/>
  <c r="AI46" i="6"/>
  <c r="AI77" i="6"/>
  <c r="AH99" i="6" s="1"/>
  <c r="AI89" i="6"/>
  <c r="AH88" i="6"/>
  <c r="AG87" i="6"/>
  <c r="AG74" i="6"/>
  <c r="AI91" i="6"/>
  <c r="AI90" i="6"/>
  <c r="AH43" i="6"/>
  <c r="Z13" i="10"/>
  <c r="Z14" i="10" s="1"/>
  <c r="Y50" i="10"/>
  <c r="Y38" i="10"/>
  <c r="Y40" i="10" s="1"/>
  <c r="Y48" i="10" s="1"/>
  <c r="AG63" i="6"/>
  <c r="AG137" i="6" s="1"/>
  <c r="AG142" i="6" s="1"/>
  <c r="AG144" i="6" s="1"/>
  <c r="AH65" i="6"/>
  <c r="AI58" i="6"/>
  <c r="AI68" i="6" s="1"/>
  <c r="AJ38" i="6"/>
  <c r="AI56" i="6"/>
  <c r="AI66" i="6" s="1"/>
  <c r="AJ36" i="6"/>
  <c r="AI57" i="6"/>
  <c r="AI67" i="6" s="1"/>
  <c r="AJ37" i="6"/>
  <c r="AJ39" i="6"/>
  <c r="AI59" i="6"/>
  <c r="AI69" i="6" s="1"/>
  <c r="AI33" i="6"/>
  <c r="AI64" i="6"/>
  <c r="AI86" i="6" s="1"/>
  <c r="AJ35" i="6"/>
  <c r="AI55" i="6"/>
  <c r="AH53" i="6"/>
  <c r="AH147" i="6" s="1"/>
  <c r="AH187" i="6" s="1"/>
  <c r="AJ188" i="6" s="1"/>
  <c r="AJ54" i="6"/>
  <c r="AK34" i="6"/>
  <c r="Y82" i="10"/>
  <c r="AF63" i="6" l="1"/>
  <c r="AG89" i="6"/>
  <c r="AG85" i="6" s="1"/>
  <c r="AG192" i="6" s="1"/>
  <c r="BQ12" i="10" s="1"/>
  <c r="AH89" i="6"/>
  <c r="AI188" i="6"/>
  <c r="AD144" i="6"/>
  <c r="AD193" i="6"/>
  <c r="AD194" i="6" s="1"/>
  <c r="AD182" i="6"/>
  <c r="AD183" i="6" s="1"/>
  <c r="AS12" i="10"/>
  <c r="AR73" i="10"/>
  <c r="AR81" i="10" s="1"/>
  <c r="AH96" i="6"/>
  <c r="AJ47" i="6"/>
  <c r="AJ78" i="6"/>
  <c r="AI100" i="6" s="1"/>
  <c r="AJ46" i="6"/>
  <c r="AJ77" i="6"/>
  <c r="AI99" i="6" s="1"/>
  <c r="AJ48" i="6"/>
  <c r="AJ79" i="6"/>
  <c r="AI101" i="6" s="1"/>
  <c r="AJ45" i="6"/>
  <c r="AJ76" i="6"/>
  <c r="AI98" i="6" s="1"/>
  <c r="AK44" i="6"/>
  <c r="AK75" i="6"/>
  <c r="AJ97" i="6" s="1"/>
  <c r="AJ49" i="6"/>
  <c r="AJ80" i="6"/>
  <c r="AI102" i="6" s="1"/>
  <c r="AJ89" i="6"/>
  <c r="AI88" i="6"/>
  <c r="AJ90" i="6"/>
  <c r="AJ91" i="6"/>
  <c r="AH87" i="6"/>
  <c r="AH85" i="6" s="1"/>
  <c r="AH192" i="6" s="1"/>
  <c r="AH74" i="6"/>
  <c r="AI43" i="6"/>
  <c r="AG181" i="6"/>
  <c r="Z24" i="10"/>
  <c r="Z25" i="10" s="1"/>
  <c r="Z15" i="10"/>
  <c r="Y42" i="10"/>
  <c r="Z34" i="10" s="1"/>
  <c r="AH63" i="6"/>
  <c r="AH137" i="6" s="1"/>
  <c r="AH142" i="6" s="1"/>
  <c r="AH144" i="6" s="1"/>
  <c r="AG193" i="6"/>
  <c r="AG182" i="6"/>
  <c r="AI65" i="6"/>
  <c r="AJ55" i="6"/>
  <c r="AK35" i="6"/>
  <c r="AJ57" i="6"/>
  <c r="AJ67" i="6" s="1"/>
  <c r="AK37" i="6"/>
  <c r="AJ56" i="6"/>
  <c r="AJ66" i="6" s="1"/>
  <c r="AK36" i="6"/>
  <c r="AJ59" i="6"/>
  <c r="AJ69" i="6" s="1"/>
  <c r="AK39" i="6"/>
  <c r="AI53" i="6"/>
  <c r="AI147" i="6" s="1"/>
  <c r="AI187" i="6" s="1"/>
  <c r="AK188" i="6" s="1"/>
  <c r="AK54" i="6"/>
  <c r="AL34" i="6"/>
  <c r="AJ58" i="6"/>
  <c r="AJ68" i="6" s="1"/>
  <c r="AK38" i="6"/>
  <c r="AJ33" i="6"/>
  <c r="AJ64" i="6"/>
  <c r="AJ86" i="6" s="1"/>
  <c r="AG194" i="6" l="1"/>
  <c r="AF181" i="6"/>
  <c r="AF137" i="6"/>
  <c r="AF142" i="6" s="1"/>
  <c r="BR12" i="10"/>
  <c r="AT12" i="10"/>
  <c r="BQ73" i="10"/>
  <c r="BQ81" i="10" s="1"/>
  <c r="AS73" i="10"/>
  <c r="AS81" i="10" s="1"/>
  <c r="AI96" i="6"/>
  <c r="AL44" i="6"/>
  <c r="AL75" i="6"/>
  <c r="AK97" i="6" s="1"/>
  <c r="AK45" i="6"/>
  <c r="AK76" i="6"/>
  <c r="AJ98" i="6" s="1"/>
  <c r="AK48" i="6"/>
  <c r="AK79" i="6"/>
  <c r="AJ101" i="6" s="1"/>
  <c r="AK47" i="6"/>
  <c r="AK78" i="6"/>
  <c r="AJ100" i="6" s="1"/>
  <c r="AK49" i="6"/>
  <c r="AK80" i="6"/>
  <c r="AJ102" i="6" s="1"/>
  <c r="AK46" i="6"/>
  <c r="AK77" i="6"/>
  <c r="AJ99" i="6" s="1"/>
  <c r="AI87" i="6"/>
  <c r="AI85" i="6" s="1"/>
  <c r="AI192" i="6" s="1"/>
  <c r="AI74" i="6"/>
  <c r="AK91" i="6"/>
  <c r="AH181" i="6"/>
  <c r="AK89" i="6"/>
  <c r="AJ88" i="6"/>
  <c r="AK90" i="6"/>
  <c r="AG183" i="6"/>
  <c r="AJ43" i="6"/>
  <c r="Z36" i="10"/>
  <c r="Z44" i="10" s="1"/>
  <c r="Z74" i="10" s="1"/>
  <c r="AI63" i="6"/>
  <c r="AI137" i="6" s="1"/>
  <c r="AI142" i="6" s="1"/>
  <c r="AI144" i="6" s="1"/>
  <c r="AH182" i="6"/>
  <c r="AH193" i="6"/>
  <c r="AH194" i="6" s="1"/>
  <c r="AJ65" i="6"/>
  <c r="AK56" i="6"/>
  <c r="AK66" i="6" s="1"/>
  <c r="AL36" i="6"/>
  <c r="AM34" i="6"/>
  <c r="AL54" i="6"/>
  <c r="AL37" i="6"/>
  <c r="AK57" i="6"/>
  <c r="AK67" i="6" s="1"/>
  <c r="AK58" i="6"/>
  <c r="AK68" i="6" s="1"/>
  <c r="AL38" i="6"/>
  <c r="AK64" i="6"/>
  <c r="AK86" i="6" s="1"/>
  <c r="AJ53" i="6"/>
  <c r="AJ147" i="6" s="1"/>
  <c r="AJ187" i="6" s="1"/>
  <c r="AL188" i="6" s="1"/>
  <c r="AK55" i="6"/>
  <c r="AL35" i="6"/>
  <c r="AK33" i="6"/>
  <c r="AK59" i="6"/>
  <c r="AK69" i="6" s="1"/>
  <c r="AL39" i="6"/>
  <c r="AF144" i="6" l="1"/>
  <c r="AF182" i="6" s="1"/>
  <c r="AF183" i="6" s="1"/>
  <c r="AF193" i="6"/>
  <c r="BR73" i="10"/>
  <c r="BR81" i="10" s="1"/>
  <c r="AT73" i="10"/>
  <c r="AT81" i="10" s="1"/>
  <c r="BS12" i="10"/>
  <c r="AU12" i="10"/>
  <c r="AJ96" i="6"/>
  <c r="AH183" i="6"/>
  <c r="AL49" i="6"/>
  <c r="AL80" i="6"/>
  <c r="AK102" i="6" s="1"/>
  <c r="AL47" i="6"/>
  <c r="AL78" i="6"/>
  <c r="AK100" i="6" s="1"/>
  <c r="AL45" i="6"/>
  <c r="AL76" i="6"/>
  <c r="AK98" i="6" s="1"/>
  <c r="AM44" i="6"/>
  <c r="AM75" i="6"/>
  <c r="AL97" i="6" s="1"/>
  <c r="AL46" i="6"/>
  <c r="AL77" i="6"/>
  <c r="AK99" i="6" s="1"/>
  <c r="AL48" i="6"/>
  <c r="AL79" i="6"/>
  <c r="AK101" i="6" s="1"/>
  <c r="AK88" i="6"/>
  <c r="AL91" i="6"/>
  <c r="AL89" i="6"/>
  <c r="AJ87" i="6"/>
  <c r="AJ85" i="6" s="1"/>
  <c r="AJ192" i="6" s="1"/>
  <c r="AJ74" i="6"/>
  <c r="AL90" i="6"/>
  <c r="AK43" i="6"/>
  <c r="AI181" i="6"/>
  <c r="AJ63" i="6"/>
  <c r="AJ137" i="6" s="1"/>
  <c r="AJ142" i="6" s="1"/>
  <c r="AJ144" i="6" s="1"/>
  <c r="AI182" i="6"/>
  <c r="AI193" i="6"/>
  <c r="AI194" i="6" s="1"/>
  <c r="AK65" i="6"/>
  <c r="AL33" i="6"/>
  <c r="AM37" i="6"/>
  <c r="AL57" i="6"/>
  <c r="AL67" i="6" s="1"/>
  <c r="AL64" i="6"/>
  <c r="AL86" i="6" s="1"/>
  <c r="AK53" i="6"/>
  <c r="AK147" i="6" s="1"/>
  <c r="AK187" i="6" s="1"/>
  <c r="AM188" i="6" s="1"/>
  <c r="AM54" i="6"/>
  <c r="AN34" i="6"/>
  <c r="AL56" i="6"/>
  <c r="AL66" i="6" s="1"/>
  <c r="AM36" i="6"/>
  <c r="AL55" i="6"/>
  <c r="AM35" i="6"/>
  <c r="AL59" i="6"/>
  <c r="AL69" i="6" s="1"/>
  <c r="AM39" i="6"/>
  <c r="AM38" i="6"/>
  <c r="AL58" i="6"/>
  <c r="AL68" i="6" s="1"/>
  <c r="Z75" i="10"/>
  <c r="Z46" i="10"/>
  <c r="BT12" i="10" l="1"/>
  <c r="AV12" i="10"/>
  <c r="BS73" i="10"/>
  <c r="BS81" i="10" s="1"/>
  <c r="AU73" i="10"/>
  <c r="AU81" i="10" s="1"/>
  <c r="AK96" i="6"/>
  <c r="AN44" i="6"/>
  <c r="AN75" i="6"/>
  <c r="AM97" i="6" s="1"/>
  <c r="AM48" i="6"/>
  <c r="AM79" i="6"/>
  <c r="AL101" i="6" s="1"/>
  <c r="AM49" i="6"/>
  <c r="AM80" i="6"/>
  <c r="AL102" i="6" s="1"/>
  <c r="AM45" i="6"/>
  <c r="AM76" i="6"/>
  <c r="AL98" i="6" s="1"/>
  <c r="AM47" i="6"/>
  <c r="AM78" i="6"/>
  <c r="AL100" i="6" s="1"/>
  <c r="AM46" i="6"/>
  <c r="AM77" i="6"/>
  <c r="AL99" i="6" s="1"/>
  <c r="AL88" i="6"/>
  <c r="AK87" i="6"/>
  <c r="AK85" i="6" s="1"/>
  <c r="AK192" i="6" s="1"/>
  <c r="AK74" i="6"/>
  <c r="AM90" i="6"/>
  <c r="AM91" i="6"/>
  <c r="AM89" i="6"/>
  <c r="AI183" i="6"/>
  <c r="AJ181" i="6"/>
  <c r="AL43" i="6"/>
  <c r="AK63" i="6"/>
  <c r="AK137" i="6" s="1"/>
  <c r="AK142" i="6" s="1"/>
  <c r="AK144" i="6" s="1"/>
  <c r="AJ193" i="6"/>
  <c r="AJ194" i="6" s="1"/>
  <c r="AJ182" i="6"/>
  <c r="AL65" i="6"/>
  <c r="AM33" i="6"/>
  <c r="AN54" i="6"/>
  <c r="AO34" i="6"/>
  <c r="AM59" i="6"/>
  <c r="AM69" i="6" s="1"/>
  <c r="AN39" i="6"/>
  <c r="AM64" i="6"/>
  <c r="AM86" i="6" s="1"/>
  <c r="AN36" i="6"/>
  <c r="AM56" i="6"/>
  <c r="AM66" i="6" s="1"/>
  <c r="AL53" i="6"/>
  <c r="AL147" i="6" s="1"/>
  <c r="AL187" i="6" s="1"/>
  <c r="AN188" i="6" s="1"/>
  <c r="AM55" i="6"/>
  <c r="AN35" i="6"/>
  <c r="AM58" i="6"/>
  <c r="AM68" i="6" s="1"/>
  <c r="AN38" i="6"/>
  <c r="AM57" i="6"/>
  <c r="AM67" i="6" s="1"/>
  <c r="AN37" i="6"/>
  <c r="Z80" i="10"/>
  <c r="Z38" i="10"/>
  <c r="Z50" i="10"/>
  <c r="BU12" i="10" l="1"/>
  <c r="AW12" i="10"/>
  <c r="BT73" i="10"/>
  <c r="BT81" i="10" s="1"/>
  <c r="AV73" i="10"/>
  <c r="AV81" i="10" s="1"/>
  <c r="AL96" i="6"/>
  <c r="AN48" i="6"/>
  <c r="AN79" i="6"/>
  <c r="AM101" i="6" s="1"/>
  <c r="AN49" i="6"/>
  <c r="AN80" i="6"/>
  <c r="AM102" i="6" s="1"/>
  <c r="AN45" i="6"/>
  <c r="AN76" i="6"/>
  <c r="AM98" i="6" s="1"/>
  <c r="AO44" i="6"/>
  <c r="AO75" i="6"/>
  <c r="AN97" i="6" s="1"/>
  <c r="AN47" i="6"/>
  <c r="AN78" i="6"/>
  <c r="AM100" i="6" s="1"/>
  <c r="AN46" i="6"/>
  <c r="AN77" i="6"/>
  <c r="AM99" i="6" s="1"/>
  <c r="AK181" i="6"/>
  <c r="AN90" i="6"/>
  <c r="AN91" i="6"/>
  <c r="AN89" i="6"/>
  <c r="AM88" i="6"/>
  <c r="AL87" i="6"/>
  <c r="AL85" i="6" s="1"/>
  <c r="AL192" i="6" s="1"/>
  <c r="AL74" i="6"/>
  <c r="AJ183" i="6"/>
  <c r="AM43" i="6"/>
  <c r="AL63" i="6"/>
  <c r="AL137" i="6" s="1"/>
  <c r="AL142" i="6" s="1"/>
  <c r="AL144" i="6" s="1"/>
  <c r="AL193" i="6" s="1"/>
  <c r="AK182" i="6"/>
  <c r="AK183" i="6" s="1"/>
  <c r="AK193" i="6"/>
  <c r="AK194" i="6" s="1"/>
  <c r="AM65" i="6"/>
  <c r="AO36" i="6"/>
  <c r="AN56" i="6"/>
  <c r="AN66" i="6" s="1"/>
  <c r="AO38" i="6"/>
  <c r="AN58" i="6"/>
  <c r="AN68" i="6" s="1"/>
  <c r="AO35" i="6"/>
  <c r="AN55" i="6"/>
  <c r="AM53" i="6"/>
  <c r="AM147" i="6" s="1"/>
  <c r="AM187" i="6" s="1"/>
  <c r="AO188" i="6" s="1"/>
  <c r="AO39" i="6"/>
  <c r="AN59" i="6"/>
  <c r="AN69" i="6" s="1"/>
  <c r="AO54" i="6"/>
  <c r="AP34" i="6"/>
  <c r="AN33" i="6"/>
  <c r="AN57" i="6"/>
  <c r="AN67" i="6" s="1"/>
  <c r="AO37" i="6"/>
  <c r="AN64" i="6"/>
  <c r="AN86" i="6" s="1"/>
  <c r="Z40" i="10"/>
  <c r="BV12" i="10" l="1"/>
  <c r="AX12" i="10"/>
  <c r="BU73" i="10"/>
  <c r="BU81" i="10" s="1"/>
  <c r="AW73" i="10"/>
  <c r="AW81" i="10" s="1"/>
  <c r="AM96" i="6"/>
  <c r="AO45" i="6"/>
  <c r="AO76" i="6"/>
  <c r="AN98" i="6" s="1"/>
  <c r="AO47" i="6"/>
  <c r="AO78" i="6"/>
  <c r="AN100" i="6" s="1"/>
  <c r="AP44" i="6"/>
  <c r="AP75" i="6"/>
  <c r="AO97" i="6" s="1"/>
  <c r="AO48" i="6"/>
  <c r="AO79" i="6"/>
  <c r="AN101" i="6" s="1"/>
  <c r="AO46" i="6"/>
  <c r="AO77" i="6"/>
  <c r="AN99" i="6" s="1"/>
  <c r="AO49" i="6"/>
  <c r="AO80" i="6"/>
  <c r="AN102" i="6" s="1"/>
  <c r="AO89" i="6"/>
  <c r="AO90" i="6"/>
  <c r="AM63" i="6"/>
  <c r="AM74" i="6"/>
  <c r="AN88" i="6"/>
  <c r="AO91" i="6"/>
  <c r="AN43" i="6"/>
  <c r="AL181" i="6"/>
  <c r="AM87" i="6"/>
  <c r="AM85" i="6" s="1"/>
  <c r="AM192" i="6" s="1"/>
  <c r="AL194" i="6"/>
  <c r="AL182" i="6"/>
  <c r="AN65" i="6"/>
  <c r="AO33" i="6"/>
  <c r="AN53" i="6"/>
  <c r="AN147" i="6" s="1"/>
  <c r="AN187" i="6" s="1"/>
  <c r="AP188" i="6" s="1"/>
  <c r="AQ34" i="6"/>
  <c r="AP54" i="6"/>
  <c r="AO64" i="6"/>
  <c r="AO86" i="6" s="1"/>
  <c r="AO55" i="6"/>
  <c r="AP35" i="6"/>
  <c r="AN63" i="6"/>
  <c r="AP38" i="6"/>
  <c r="AO58" i="6"/>
  <c r="AO68" i="6" s="1"/>
  <c r="AP37" i="6"/>
  <c r="AO57" i="6"/>
  <c r="AO67" i="6" s="1"/>
  <c r="AO59" i="6"/>
  <c r="AO69" i="6" s="1"/>
  <c r="AP39" i="6"/>
  <c r="AP36" i="6"/>
  <c r="AO56" i="6"/>
  <c r="AO66" i="6" s="1"/>
  <c r="AA83" i="10"/>
  <c r="AA13" i="10" s="1"/>
  <c r="Z82" i="10"/>
  <c r="Z48" i="10"/>
  <c r="Z42" i="10"/>
  <c r="BW12" i="10" l="1"/>
  <c r="AY12" i="10"/>
  <c r="BV73" i="10"/>
  <c r="BV81" i="10" s="1"/>
  <c r="AX73" i="10"/>
  <c r="AX81" i="10" s="1"/>
  <c r="AM181" i="6"/>
  <c r="AN96" i="6"/>
  <c r="AM137" i="6"/>
  <c r="AM142" i="6" s="1"/>
  <c r="AM144" i="6" s="1"/>
  <c r="AP47" i="6"/>
  <c r="AP78" i="6"/>
  <c r="AO100" i="6" s="1"/>
  <c r="AQ44" i="6"/>
  <c r="AQ75" i="6"/>
  <c r="AP97" i="6" s="1"/>
  <c r="AP49" i="6"/>
  <c r="AP80" i="6"/>
  <c r="AO102" i="6" s="1"/>
  <c r="AP48" i="6"/>
  <c r="AP79" i="6"/>
  <c r="AO101" i="6" s="1"/>
  <c r="AP46" i="6"/>
  <c r="AP77" i="6"/>
  <c r="AO99" i="6" s="1"/>
  <c r="AP45" i="6"/>
  <c r="AP76" i="6"/>
  <c r="AO98" i="6" s="1"/>
  <c r="AP91" i="6"/>
  <c r="AP89" i="6"/>
  <c r="AP90" i="6"/>
  <c r="AO88" i="6"/>
  <c r="AN74" i="6"/>
  <c r="AL183" i="6"/>
  <c r="AO43" i="6"/>
  <c r="AN87" i="6"/>
  <c r="AN85" i="6" s="1"/>
  <c r="AN192" i="6" s="1"/>
  <c r="AM193" i="6"/>
  <c r="AM194" i="6" s="1"/>
  <c r="AM182" i="6"/>
  <c r="AM183" i="6" s="1"/>
  <c r="AN181" i="6"/>
  <c r="AN137" i="6"/>
  <c r="AN142" i="6" s="1"/>
  <c r="AN144" i="6" s="1"/>
  <c r="AO65" i="6"/>
  <c r="AQ35" i="6"/>
  <c r="AP55" i="6"/>
  <c r="AP57" i="6"/>
  <c r="AP67" i="6" s="1"/>
  <c r="AQ37" i="6"/>
  <c r="AO53" i="6"/>
  <c r="AO147" i="6" s="1"/>
  <c r="AO187" i="6" s="1"/>
  <c r="AQ188" i="6" s="1"/>
  <c r="AP59" i="6"/>
  <c r="AP69" i="6" s="1"/>
  <c r="AQ39" i="6"/>
  <c r="AP58" i="6"/>
  <c r="AP68" i="6" s="1"/>
  <c r="AQ38" i="6"/>
  <c r="AP33" i="6"/>
  <c r="AP56" i="6"/>
  <c r="AP66" i="6" s="1"/>
  <c r="AQ36" i="6"/>
  <c r="AP64" i="6"/>
  <c r="AP86" i="6" s="1"/>
  <c r="AQ54" i="6"/>
  <c r="AR34" i="6"/>
  <c r="AA34" i="10"/>
  <c r="BX73" i="10" l="1"/>
  <c r="BX81" i="10" s="1"/>
  <c r="AZ73" i="10"/>
  <c r="AZ81" i="10" s="1"/>
  <c r="BW73" i="10"/>
  <c r="BW81" i="10" s="1"/>
  <c r="AY73" i="10"/>
  <c r="AY81" i="10" s="1"/>
  <c r="BX12" i="10"/>
  <c r="AZ12" i="10"/>
  <c r="AO96" i="6"/>
  <c r="AR44" i="6"/>
  <c r="AR75" i="6"/>
  <c r="AQ97" i="6" s="1"/>
  <c r="AQ49" i="6"/>
  <c r="AQ80" i="6"/>
  <c r="AP102" i="6" s="1"/>
  <c r="AQ47" i="6"/>
  <c r="AQ78" i="6"/>
  <c r="AP100" i="6" s="1"/>
  <c r="AQ48" i="6"/>
  <c r="AQ79" i="6"/>
  <c r="AP101" i="6" s="1"/>
  <c r="AQ45" i="6"/>
  <c r="AQ76" i="6"/>
  <c r="AP98" i="6" s="1"/>
  <c r="AQ46" i="6"/>
  <c r="AQ77" i="6"/>
  <c r="AP99" i="6" s="1"/>
  <c r="AP88" i="6"/>
  <c r="AQ89" i="6"/>
  <c r="AQ91" i="6"/>
  <c r="AQ90" i="6"/>
  <c r="AO87" i="6"/>
  <c r="AO85" i="6" s="1"/>
  <c r="AO74" i="6"/>
  <c r="AP43" i="6"/>
  <c r="AO63" i="6"/>
  <c r="AO137" i="6" s="1"/>
  <c r="AO142" i="6" s="1"/>
  <c r="AO144" i="6" s="1"/>
  <c r="AN193" i="6"/>
  <c r="AN194" i="6" s="1"/>
  <c r="AN182" i="6"/>
  <c r="AN183" i="6" s="1"/>
  <c r="AP65" i="6"/>
  <c r="AP53" i="6"/>
  <c r="AP147" i="6" s="1"/>
  <c r="AP187" i="6" s="1"/>
  <c r="AQ57" i="6"/>
  <c r="AQ67" i="6" s="1"/>
  <c r="AR37" i="6"/>
  <c r="AQ56" i="6"/>
  <c r="AQ66" i="6" s="1"/>
  <c r="AR36" i="6"/>
  <c r="AQ33" i="6"/>
  <c r="AQ58" i="6"/>
  <c r="AQ68" i="6" s="1"/>
  <c r="AR38" i="6"/>
  <c r="AR54" i="6"/>
  <c r="AS34" i="6"/>
  <c r="AQ55" i="6"/>
  <c r="AR35" i="6"/>
  <c r="AQ64" i="6"/>
  <c r="AQ86" i="6" s="1"/>
  <c r="AQ59" i="6"/>
  <c r="AQ69" i="6" s="1"/>
  <c r="AR39" i="6"/>
  <c r="AA14" i="10"/>
  <c r="AP96" i="6" l="1"/>
  <c r="AO192" i="6"/>
  <c r="AS44" i="6"/>
  <c r="AS75" i="6"/>
  <c r="AR97" i="6" s="1"/>
  <c r="AR48" i="6"/>
  <c r="AR79" i="6"/>
  <c r="AQ101" i="6" s="1"/>
  <c r="AR49" i="6"/>
  <c r="AR80" i="6"/>
  <c r="AQ102" i="6" s="1"/>
  <c r="AR46" i="6"/>
  <c r="AR77" i="6"/>
  <c r="AQ99" i="6" s="1"/>
  <c r="AR45" i="6"/>
  <c r="AR76" i="6"/>
  <c r="AQ98" i="6" s="1"/>
  <c r="AR47" i="6"/>
  <c r="AR78" i="6"/>
  <c r="AQ100" i="6" s="1"/>
  <c r="AP87" i="6"/>
  <c r="AP85" i="6" s="1"/>
  <c r="AP192" i="6" s="1"/>
  <c r="AP74" i="6"/>
  <c r="AQ88" i="6"/>
  <c r="AQ43" i="6"/>
  <c r="AO181" i="6"/>
  <c r="AP63" i="6"/>
  <c r="AO182" i="6"/>
  <c r="AO193" i="6"/>
  <c r="AO194" i="6" s="1"/>
  <c r="AQ65" i="6"/>
  <c r="AR56" i="6"/>
  <c r="AR66" i="6" s="1"/>
  <c r="AS36" i="6"/>
  <c r="AR55" i="6"/>
  <c r="AS35" i="6"/>
  <c r="AR33" i="6"/>
  <c r="AR57" i="6"/>
  <c r="AR67" i="6" s="1"/>
  <c r="AS37" i="6"/>
  <c r="AQ53" i="6"/>
  <c r="AQ147" i="6" s="1"/>
  <c r="AQ187" i="6" s="1"/>
  <c r="AS188" i="6" s="1"/>
  <c r="AR59" i="6"/>
  <c r="AR69" i="6" s="1"/>
  <c r="AS39" i="6"/>
  <c r="AR64" i="6"/>
  <c r="AS54" i="6"/>
  <c r="AT34" i="6"/>
  <c r="AS38" i="6"/>
  <c r="AR58" i="6"/>
  <c r="AR68" i="6" s="1"/>
  <c r="AA24" i="10"/>
  <c r="AA15" i="10"/>
  <c r="BZ12" i="10" l="1"/>
  <c r="BB12" i="10"/>
  <c r="BY73" i="10"/>
  <c r="BY81" i="10" s="1"/>
  <c r="BA73" i="10"/>
  <c r="BA81" i="10" s="1"/>
  <c r="BY12" i="10"/>
  <c r="BA12" i="10"/>
  <c r="AP181" i="6"/>
  <c r="AQ96" i="6"/>
  <c r="AS47" i="6"/>
  <c r="AS78" i="6"/>
  <c r="AR100" i="6" s="1"/>
  <c r="AS45" i="6"/>
  <c r="AS76" i="6"/>
  <c r="AR98" i="6" s="1"/>
  <c r="AS48" i="6"/>
  <c r="AS79" i="6"/>
  <c r="AR101" i="6" s="1"/>
  <c r="AT44" i="6"/>
  <c r="AT75" i="6"/>
  <c r="AS97" i="6" s="1"/>
  <c r="AS49" i="6"/>
  <c r="AS80" i="6"/>
  <c r="AR102" i="6" s="1"/>
  <c r="AS46" i="6"/>
  <c r="AS77" i="6"/>
  <c r="AR99" i="6" s="1"/>
  <c r="AQ87" i="6"/>
  <c r="AQ85" i="6" s="1"/>
  <c r="AQ192" i="6" s="1"/>
  <c r="AQ74" i="6"/>
  <c r="AS90" i="6"/>
  <c r="AS89" i="6"/>
  <c r="AS91" i="6"/>
  <c r="AR43" i="6"/>
  <c r="AO183" i="6"/>
  <c r="AP137" i="6"/>
  <c r="AP142" i="6" s="1"/>
  <c r="AP144" i="6" s="1"/>
  <c r="AQ63" i="6"/>
  <c r="AR65" i="6"/>
  <c r="AR53" i="6"/>
  <c r="AR147" i="6" s="1"/>
  <c r="AR187" i="6" s="1"/>
  <c r="AT188" i="6" s="1"/>
  <c r="AS64" i="6"/>
  <c r="AS86" i="6" s="1"/>
  <c r="AS55" i="6"/>
  <c r="AT35" i="6"/>
  <c r="AS59" i="6"/>
  <c r="AS69" i="6" s="1"/>
  <c r="AT39" i="6"/>
  <c r="AS33" i="6"/>
  <c r="AS57" i="6"/>
  <c r="AS67" i="6" s="1"/>
  <c r="AT37" i="6"/>
  <c r="AS56" i="6"/>
  <c r="AS66" i="6" s="1"/>
  <c r="AT36" i="6"/>
  <c r="AT38" i="6"/>
  <c r="AS58" i="6"/>
  <c r="AS68" i="6" s="1"/>
  <c r="AT54" i="6"/>
  <c r="AU34" i="6"/>
  <c r="AA25" i="10"/>
  <c r="AA36" i="10"/>
  <c r="AA44" i="10" s="1"/>
  <c r="AA74" i="10" s="1"/>
  <c r="BZ73" i="10" l="1"/>
  <c r="BZ81" i="10" s="1"/>
  <c r="BB73" i="10"/>
  <c r="BB81" i="10" s="1"/>
  <c r="CA12" i="10"/>
  <c r="BC12" i="10"/>
  <c r="AR96" i="6"/>
  <c r="AT46" i="6"/>
  <c r="AT77" i="6"/>
  <c r="AS99" i="6" s="1"/>
  <c r="AT47" i="6"/>
  <c r="AT78" i="6"/>
  <c r="AS100" i="6" s="1"/>
  <c r="AU44" i="6"/>
  <c r="AU75" i="6"/>
  <c r="AT97" i="6" s="1"/>
  <c r="AT49" i="6"/>
  <c r="AT80" i="6"/>
  <c r="AS102" i="6" s="1"/>
  <c r="AT48" i="6"/>
  <c r="AT79" i="6"/>
  <c r="AS101" i="6" s="1"/>
  <c r="AT45" i="6"/>
  <c r="AT76" i="6"/>
  <c r="AS98" i="6" s="1"/>
  <c r="AT89" i="6"/>
  <c r="AR74" i="6"/>
  <c r="AQ181" i="6"/>
  <c r="AS88" i="6"/>
  <c r="AT90" i="6"/>
  <c r="AT91" i="6"/>
  <c r="AS43" i="6"/>
  <c r="AP193" i="6"/>
  <c r="AP194" i="6" s="1"/>
  <c r="AP182" i="6"/>
  <c r="AP183" i="6" s="1"/>
  <c r="AQ137" i="6"/>
  <c r="AQ142" i="6" s="1"/>
  <c r="AR63" i="6"/>
  <c r="AR137" i="6" s="1"/>
  <c r="AR142" i="6" s="1"/>
  <c r="AR144" i="6" s="1"/>
  <c r="AS65" i="6"/>
  <c r="AS74" i="6" s="1"/>
  <c r="AU38" i="6"/>
  <c r="AT58" i="6"/>
  <c r="AT68" i="6" s="1"/>
  <c r="AT59" i="6"/>
  <c r="AT69" i="6" s="1"/>
  <c r="AU39" i="6"/>
  <c r="AT55" i="6"/>
  <c r="AU35" i="6"/>
  <c r="AT56" i="6"/>
  <c r="AT66" i="6" s="1"/>
  <c r="AU36" i="6"/>
  <c r="AT57" i="6"/>
  <c r="AT67" i="6" s="1"/>
  <c r="AU37" i="6"/>
  <c r="AT33" i="6"/>
  <c r="AU54" i="6"/>
  <c r="AV34" i="6"/>
  <c r="AT64" i="6"/>
  <c r="AT86" i="6" s="1"/>
  <c r="AS53" i="6"/>
  <c r="AS147" i="6" s="1"/>
  <c r="AS187" i="6" s="1"/>
  <c r="AU188" i="6" s="1"/>
  <c r="AA75" i="10"/>
  <c r="AA80" i="10" s="1"/>
  <c r="AA46" i="10"/>
  <c r="AA38" i="10" s="1"/>
  <c r="AA40" i="10" s="1"/>
  <c r="AA48" i="10" s="1"/>
  <c r="CA73" i="10" l="1"/>
  <c r="CA81" i="10" s="1"/>
  <c r="BC73" i="10"/>
  <c r="BC81" i="10" s="1"/>
  <c r="AS96" i="6"/>
  <c r="AU45" i="6"/>
  <c r="AU76" i="6"/>
  <c r="AT98" i="6" s="1"/>
  <c r="AV44" i="6"/>
  <c r="AV75" i="6"/>
  <c r="AU97" i="6" s="1"/>
  <c r="AU46" i="6"/>
  <c r="AU77" i="6"/>
  <c r="AT99" i="6" s="1"/>
  <c r="AU49" i="6"/>
  <c r="AU80" i="6"/>
  <c r="AT102" i="6" s="1"/>
  <c r="AU47" i="6"/>
  <c r="AU78" i="6"/>
  <c r="AT100" i="6" s="1"/>
  <c r="AU48" i="6"/>
  <c r="AU79" i="6"/>
  <c r="AT101" i="6" s="1"/>
  <c r="AU89" i="6"/>
  <c r="AT88" i="6"/>
  <c r="AU91" i="6"/>
  <c r="AU90" i="6"/>
  <c r="AR181" i="6"/>
  <c r="AT43" i="6"/>
  <c r="AQ144" i="6"/>
  <c r="AQ182" i="6" s="1"/>
  <c r="AQ183" i="6" s="1"/>
  <c r="AS87" i="6"/>
  <c r="AS85" i="6" s="1"/>
  <c r="AS192" i="6" s="1"/>
  <c r="AS63" i="6"/>
  <c r="AS137" i="6" s="1"/>
  <c r="AS142" i="6" s="1"/>
  <c r="AS144" i="6" s="1"/>
  <c r="AR193" i="6"/>
  <c r="AR182" i="6"/>
  <c r="AT65" i="6"/>
  <c r="AU64" i="6"/>
  <c r="AU86" i="6" s="1"/>
  <c r="AU55" i="6"/>
  <c r="AV35" i="6"/>
  <c r="AU33" i="6"/>
  <c r="AV37" i="6"/>
  <c r="AU57" i="6"/>
  <c r="AU67" i="6" s="1"/>
  <c r="AV39" i="6"/>
  <c r="AU59" i="6"/>
  <c r="AU69" i="6" s="1"/>
  <c r="AV54" i="6"/>
  <c r="AW34" i="6"/>
  <c r="AT53" i="6"/>
  <c r="AT147" i="6" s="1"/>
  <c r="AT187" i="6" s="1"/>
  <c r="AV188" i="6" s="1"/>
  <c r="AU56" i="6"/>
  <c r="AU66" i="6" s="1"/>
  <c r="AV36" i="6"/>
  <c r="AU58" i="6"/>
  <c r="AU68" i="6" s="1"/>
  <c r="AV38" i="6"/>
  <c r="AA42" i="10"/>
  <c r="AB34" i="10" s="1"/>
  <c r="AA82" i="10"/>
  <c r="AA50" i="10"/>
  <c r="CC12" i="10" l="1"/>
  <c r="BE12" i="10"/>
  <c r="CB73" i="10"/>
  <c r="CB81" i="10" s="1"/>
  <c r="BD73" i="10"/>
  <c r="BD81" i="10" s="1"/>
  <c r="AT96" i="6"/>
  <c r="AV49" i="6"/>
  <c r="AV80" i="6"/>
  <c r="AU102" i="6" s="1"/>
  <c r="AV48" i="6"/>
  <c r="AV79" i="6"/>
  <c r="AU101" i="6" s="1"/>
  <c r="AV46" i="6"/>
  <c r="AV77" i="6"/>
  <c r="AU99" i="6" s="1"/>
  <c r="AV47" i="6"/>
  <c r="AV78" i="6"/>
  <c r="AU100" i="6" s="1"/>
  <c r="AV45" i="6"/>
  <c r="AV76" i="6"/>
  <c r="AU98" i="6" s="1"/>
  <c r="AW44" i="6"/>
  <c r="AW75" i="6"/>
  <c r="AV97" i="6" s="1"/>
  <c r="AT87" i="6"/>
  <c r="AT85" i="6" s="1"/>
  <c r="AT192" i="6" s="1"/>
  <c r="AT74" i="6"/>
  <c r="AV90" i="6"/>
  <c r="AV89" i="6"/>
  <c r="AV91" i="6"/>
  <c r="AU88" i="6"/>
  <c r="AS181" i="6"/>
  <c r="AR183" i="6"/>
  <c r="AU43" i="6"/>
  <c r="AQ193" i="6"/>
  <c r="AQ194" i="6" s="1"/>
  <c r="AT63" i="6"/>
  <c r="AT137" i="6" s="1"/>
  <c r="AT142" i="6" s="1"/>
  <c r="AS182" i="6"/>
  <c r="AS183" i="6" s="1"/>
  <c r="AS193" i="6"/>
  <c r="AS194" i="6" s="1"/>
  <c r="AU65" i="6"/>
  <c r="AW37" i="6"/>
  <c r="AV57" i="6"/>
  <c r="AV67" i="6" s="1"/>
  <c r="AW36" i="6"/>
  <c r="AV56" i="6"/>
  <c r="AV66" i="6" s="1"/>
  <c r="AV58" i="6"/>
  <c r="AV68" i="6" s="1"/>
  <c r="AW38" i="6"/>
  <c r="AV33" i="6"/>
  <c r="AV64" i="6"/>
  <c r="AV86" i="6" s="1"/>
  <c r="AV55" i="6"/>
  <c r="AW35" i="6"/>
  <c r="AV59" i="6"/>
  <c r="AV69" i="6" s="1"/>
  <c r="AW39" i="6"/>
  <c r="AU53" i="6"/>
  <c r="AU147" i="6" s="1"/>
  <c r="AU187" i="6" s="1"/>
  <c r="AW188" i="6" s="1"/>
  <c r="AW54" i="6"/>
  <c r="AX34" i="6"/>
  <c r="AB83" i="10"/>
  <c r="AB13" i="10" s="1"/>
  <c r="CD12" i="10" l="1"/>
  <c r="BF12" i="10"/>
  <c r="CC73" i="10"/>
  <c r="CC81" i="10" s="1"/>
  <c r="BE73" i="10"/>
  <c r="BE81" i="10" s="1"/>
  <c r="AU96" i="6"/>
  <c r="AW47" i="6"/>
  <c r="AW78" i="6"/>
  <c r="AV100" i="6" s="1"/>
  <c r="AX44" i="6"/>
  <c r="AX75" i="6"/>
  <c r="AW97" i="6" s="1"/>
  <c r="AW48" i="6"/>
  <c r="AW79" i="6"/>
  <c r="AV101" i="6" s="1"/>
  <c r="AW49" i="6"/>
  <c r="AW80" i="6"/>
  <c r="AV102" i="6" s="1"/>
  <c r="AW46" i="6"/>
  <c r="AW77" i="6"/>
  <c r="AV99" i="6" s="1"/>
  <c r="AW45" i="6"/>
  <c r="AW76" i="6"/>
  <c r="AV98" i="6" s="1"/>
  <c r="AW90" i="6"/>
  <c r="AV88" i="6"/>
  <c r="AW91" i="6"/>
  <c r="AW89" i="6"/>
  <c r="AU87" i="6"/>
  <c r="AU85" i="6" s="1"/>
  <c r="AU192" i="6" s="1"/>
  <c r="AU74" i="6"/>
  <c r="AT181" i="6"/>
  <c r="AV43" i="6"/>
  <c r="AT144" i="6"/>
  <c r="AT193" i="6" s="1"/>
  <c r="AT194" i="6" s="1"/>
  <c r="AU63" i="6"/>
  <c r="AV65" i="6"/>
  <c r="AW55" i="6"/>
  <c r="AX35" i="6"/>
  <c r="AW33" i="6"/>
  <c r="AW58" i="6"/>
  <c r="AW68" i="6" s="1"/>
  <c r="AX38" i="6"/>
  <c r="AY34" i="6"/>
  <c r="AX54" i="6"/>
  <c r="AW64" i="6"/>
  <c r="AW86" i="6" s="1"/>
  <c r="AV53" i="6"/>
  <c r="AV147" i="6" s="1"/>
  <c r="AV187" i="6" s="1"/>
  <c r="AX188" i="6" s="1"/>
  <c r="AW56" i="6"/>
  <c r="AW66" i="6" s="1"/>
  <c r="AX36" i="6"/>
  <c r="AW59" i="6"/>
  <c r="AW69" i="6" s="1"/>
  <c r="AX39" i="6"/>
  <c r="AW57" i="6"/>
  <c r="AW67" i="6" s="1"/>
  <c r="AX37" i="6"/>
  <c r="CD73" i="10" l="1"/>
  <c r="CD81" i="10" s="1"/>
  <c r="BF73" i="10"/>
  <c r="BF81" i="10" s="1"/>
  <c r="CE12" i="10"/>
  <c r="BG12" i="10"/>
  <c r="AV96" i="6"/>
  <c r="AU181" i="6"/>
  <c r="AX45" i="6"/>
  <c r="AX76" i="6"/>
  <c r="AW98" i="6" s="1"/>
  <c r="AY44" i="6"/>
  <c r="AY75" i="6"/>
  <c r="AX97" i="6" s="1"/>
  <c r="AX49" i="6"/>
  <c r="AX80" i="6"/>
  <c r="AW102" i="6" s="1"/>
  <c r="AX48" i="6"/>
  <c r="AX79" i="6"/>
  <c r="AW101" i="6" s="1"/>
  <c r="AX47" i="6"/>
  <c r="AX78" i="6"/>
  <c r="AW100" i="6" s="1"/>
  <c r="AX46" i="6"/>
  <c r="AX77" i="6"/>
  <c r="AW99" i="6" s="1"/>
  <c r="AV87" i="6"/>
  <c r="AV85" i="6" s="1"/>
  <c r="AV192" i="6" s="1"/>
  <c r="CF12" i="10" s="1"/>
  <c r="AV74" i="6"/>
  <c r="AX89" i="6"/>
  <c r="AX91" i="6"/>
  <c r="AX90" i="6"/>
  <c r="AW88" i="6"/>
  <c r="AU137" i="6"/>
  <c r="AU142" i="6" s="1"/>
  <c r="AU144" i="6" s="1"/>
  <c r="AT182" i="6"/>
  <c r="AT183" i="6" s="1"/>
  <c r="AW43" i="6"/>
  <c r="AV63" i="6"/>
  <c r="AV137" i="6" s="1"/>
  <c r="AV142" i="6" s="1"/>
  <c r="AW65" i="6"/>
  <c r="AX58" i="6"/>
  <c r="AX68" i="6" s="1"/>
  <c r="AY38" i="6"/>
  <c r="AX33" i="6"/>
  <c r="AX57" i="6"/>
  <c r="AX67" i="6" s="1"/>
  <c r="AY37" i="6"/>
  <c r="AW53" i="6"/>
  <c r="AW147" i="6" s="1"/>
  <c r="AW187" i="6" s="1"/>
  <c r="AY188" i="6" s="1"/>
  <c r="AX55" i="6"/>
  <c r="AY35" i="6"/>
  <c r="AX59" i="6"/>
  <c r="AX69" i="6" s="1"/>
  <c r="AY39" i="6"/>
  <c r="AX64" i="6"/>
  <c r="AX86" i="6" s="1"/>
  <c r="AZ34" i="6"/>
  <c r="AY54" i="6"/>
  <c r="AY36" i="6"/>
  <c r="AX56" i="6"/>
  <c r="AX66" i="6" s="1"/>
  <c r="AB14" i="10"/>
  <c r="CE73" i="10" l="1"/>
  <c r="CE81" i="10" s="1"/>
  <c r="BG73" i="10"/>
  <c r="BG81" i="10" s="1"/>
  <c r="AW96" i="6"/>
  <c r="AY49" i="6"/>
  <c r="AY80" i="6"/>
  <c r="AX102" i="6" s="1"/>
  <c r="AY48" i="6"/>
  <c r="AY79" i="6"/>
  <c r="AX101" i="6" s="1"/>
  <c r="AY45" i="6"/>
  <c r="AY76" i="6"/>
  <c r="AX98" i="6" s="1"/>
  <c r="AY46" i="6"/>
  <c r="AY77" i="6"/>
  <c r="AX99" i="6" s="1"/>
  <c r="AY47" i="6"/>
  <c r="AY78" i="6"/>
  <c r="AX100" i="6" s="1"/>
  <c r="AZ44" i="6"/>
  <c r="AZ75" i="6"/>
  <c r="AY97" i="6" s="1"/>
  <c r="AY90" i="6"/>
  <c r="AY91" i="6"/>
  <c r="AY89" i="6"/>
  <c r="AW87" i="6"/>
  <c r="AW85" i="6" s="1"/>
  <c r="AW192" i="6" s="1"/>
  <c r="CG12" i="10" s="1"/>
  <c r="AW74" i="6"/>
  <c r="AX88" i="6"/>
  <c r="AU182" i="6"/>
  <c r="AU183" i="6" s="1"/>
  <c r="AU193" i="6"/>
  <c r="AU194" i="6" s="1"/>
  <c r="AV181" i="6"/>
  <c r="AX43" i="6"/>
  <c r="AV144" i="6"/>
  <c r="AV182" i="6" s="1"/>
  <c r="AV183" i="6" s="1"/>
  <c r="AV193" i="6"/>
  <c r="AV194" i="6" s="1"/>
  <c r="AW63" i="6"/>
  <c r="AX65" i="6"/>
  <c r="AZ36" i="6"/>
  <c r="AY56" i="6"/>
  <c r="AY66" i="6" s="1"/>
  <c r="AY64" i="6"/>
  <c r="AY86" i="6" s="1"/>
  <c r="BA34" i="6"/>
  <c r="AZ54" i="6"/>
  <c r="AY55" i="6"/>
  <c r="AZ35" i="6"/>
  <c r="AY33" i="6"/>
  <c r="AZ38" i="6"/>
  <c r="AY58" i="6"/>
  <c r="AY68" i="6" s="1"/>
  <c r="AX53" i="6"/>
  <c r="AX147" i="6" s="1"/>
  <c r="AX187" i="6" s="1"/>
  <c r="AZ188" i="6" s="1"/>
  <c r="AY59" i="6"/>
  <c r="AY69" i="6" s="1"/>
  <c r="AZ39" i="6"/>
  <c r="AY57" i="6"/>
  <c r="AY67" i="6" s="1"/>
  <c r="AZ37" i="6"/>
  <c r="AB24" i="10"/>
  <c r="AB15" i="10"/>
  <c r="CF73" i="10" l="1"/>
  <c r="CF81" i="10" s="1"/>
  <c r="BH73" i="10"/>
  <c r="BH81" i="10" s="1"/>
  <c r="AX96" i="6"/>
  <c r="AZ48" i="6"/>
  <c r="AZ79" i="6"/>
  <c r="AY101" i="6" s="1"/>
  <c r="AZ49" i="6"/>
  <c r="AZ80" i="6"/>
  <c r="AY102" i="6" s="1"/>
  <c r="BA44" i="6"/>
  <c r="BA75" i="6"/>
  <c r="AZ97" i="6" s="1"/>
  <c r="AZ46" i="6"/>
  <c r="AZ77" i="6"/>
  <c r="AY99" i="6" s="1"/>
  <c r="AZ47" i="6"/>
  <c r="AZ78" i="6"/>
  <c r="AY100" i="6" s="1"/>
  <c r="AZ45" i="6"/>
  <c r="AZ76" i="6"/>
  <c r="AY98" i="6" s="1"/>
  <c r="AZ90" i="6"/>
  <c r="AY88" i="6"/>
  <c r="AX87" i="6"/>
  <c r="AX85" i="6" s="1"/>
  <c r="AX192" i="6" s="1"/>
  <c r="AX74" i="6"/>
  <c r="AZ91" i="6"/>
  <c r="AZ89" i="6"/>
  <c r="AW181" i="6"/>
  <c r="AY43" i="6"/>
  <c r="AW137" i="6"/>
  <c r="AW142" i="6" s="1"/>
  <c r="AW144" i="6" s="1"/>
  <c r="AX63" i="6"/>
  <c r="AY65" i="6"/>
  <c r="AZ64" i="6"/>
  <c r="AZ86" i="6" s="1"/>
  <c r="BB34" i="6"/>
  <c r="BA54" i="6"/>
  <c r="AY53" i="6"/>
  <c r="AY147" i="6" s="1"/>
  <c r="AY187" i="6" s="1"/>
  <c r="BA188" i="6" s="1"/>
  <c r="BA37" i="6"/>
  <c r="AZ57" i="6"/>
  <c r="AZ67" i="6" s="1"/>
  <c r="AZ58" i="6"/>
  <c r="AZ68" i="6" s="1"/>
  <c r="BA38" i="6"/>
  <c r="BA39" i="6"/>
  <c r="AZ59" i="6"/>
  <c r="AZ69" i="6" s="1"/>
  <c r="BA35" i="6"/>
  <c r="AZ55" i="6"/>
  <c r="AZ33" i="6"/>
  <c r="AZ56" i="6"/>
  <c r="AZ66" i="6" s="1"/>
  <c r="BA36" i="6"/>
  <c r="AB25" i="10"/>
  <c r="AB36" i="10"/>
  <c r="CG73" i="10" l="1"/>
  <c r="CG81" i="10" s="1"/>
  <c r="BI73" i="10"/>
  <c r="BI81" i="10" s="1"/>
  <c r="CH12" i="10"/>
  <c r="BJ12" i="10"/>
  <c r="AX181" i="6"/>
  <c r="AY96" i="6"/>
  <c r="BA48" i="6"/>
  <c r="BA79" i="6"/>
  <c r="AZ101" i="6" s="1"/>
  <c r="BA46" i="6"/>
  <c r="BA77" i="6"/>
  <c r="AZ99" i="6" s="1"/>
  <c r="BA47" i="6"/>
  <c r="BA78" i="6"/>
  <c r="AZ100" i="6" s="1"/>
  <c r="BB44" i="6"/>
  <c r="BB75" i="6"/>
  <c r="BA97" i="6" s="1"/>
  <c r="BA45" i="6"/>
  <c r="BA76" i="6"/>
  <c r="AZ98" i="6" s="1"/>
  <c r="BA49" i="6"/>
  <c r="BA80" i="6"/>
  <c r="AZ102" i="6" s="1"/>
  <c r="AY87" i="6"/>
  <c r="AY85" i="6" s="1"/>
  <c r="AY192" i="6" s="1"/>
  <c r="AY74" i="6"/>
  <c r="BA90" i="6"/>
  <c r="AZ88" i="6"/>
  <c r="BA89" i="6"/>
  <c r="BA91" i="6"/>
  <c r="AW182" i="6"/>
  <c r="AW183" i="6" s="1"/>
  <c r="AW193" i="6"/>
  <c r="AW194" i="6" s="1"/>
  <c r="AZ43" i="6"/>
  <c r="AX137" i="6"/>
  <c r="AX142" i="6" s="1"/>
  <c r="AY63" i="6"/>
  <c r="AZ65" i="6"/>
  <c r="BA33" i="6"/>
  <c r="BA64" i="6"/>
  <c r="BA86" i="6" s="1"/>
  <c r="BA55" i="6"/>
  <c r="BB35" i="6"/>
  <c r="BB54" i="6"/>
  <c r="BC34" i="6"/>
  <c r="BA59" i="6"/>
  <c r="BA69" i="6" s="1"/>
  <c r="BB39" i="6"/>
  <c r="AZ53" i="6"/>
  <c r="AZ147" i="6" s="1"/>
  <c r="AZ187" i="6" s="1"/>
  <c r="BB188" i="6" s="1"/>
  <c r="BB37" i="6"/>
  <c r="BA57" i="6"/>
  <c r="BA67" i="6" s="1"/>
  <c r="BA56" i="6"/>
  <c r="BA66" i="6" s="1"/>
  <c r="BB36" i="6"/>
  <c r="BA58" i="6"/>
  <c r="BA68" i="6" s="1"/>
  <c r="BB38" i="6"/>
  <c r="AB44" i="10"/>
  <c r="AB74" i="10" s="1"/>
  <c r="AY181" i="6" l="1"/>
  <c r="CI73" i="10"/>
  <c r="CI81" i="10" s="1"/>
  <c r="BK73" i="10"/>
  <c r="BK81" i="10" s="1"/>
  <c r="CH73" i="10"/>
  <c r="CH81" i="10" s="1"/>
  <c r="BJ73" i="10"/>
  <c r="BJ81" i="10" s="1"/>
  <c r="CI12" i="10"/>
  <c r="BK12" i="10"/>
  <c r="AZ96" i="6"/>
  <c r="BC44" i="6"/>
  <c r="BC75" i="6"/>
  <c r="BB97" i="6" s="1"/>
  <c r="BB49" i="6"/>
  <c r="BB80" i="6"/>
  <c r="BA102" i="6" s="1"/>
  <c r="BB48" i="6"/>
  <c r="BB79" i="6"/>
  <c r="BA101" i="6" s="1"/>
  <c r="BB46" i="6"/>
  <c r="BB77" i="6"/>
  <c r="BA99" i="6" s="1"/>
  <c r="BB45" i="6"/>
  <c r="BB76" i="6"/>
  <c r="BA98" i="6" s="1"/>
  <c r="BB47" i="6"/>
  <c r="BB78" i="6"/>
  <c r="BA100" i="6" s="1"/>
  <c r="AZ87" i="6"/>
  <c r="AZ85" i="6" s="1"/>
  <c r="AZ192" i="6" s="1"/>
  <c r="AZ74" i="6"/>
  <c r="BB91" i="6"/>
  <c r="BB90" i="6"/>
  <c r="BA88" i="6"/>
  <c r="BB89" i="6"/>
  <c r="BA43" i="6"/>
  <c r="AY137" i="6"/>
  <c r="AY142" i="6" s="1"/>
  <c r="AY144" i="6" s="1"/>
  <c r="AX144" i="6"/>
  <c r="AX182" i="6" s="1"/>
  <c r="AX183" i="6" s="1"/>
  <c r="AX193" i="6"/>
  <c r="AX194" i="6" s="1"/>
  <c r="AZ63" i="6"/>
  <c r="AZ137" i="6" s="1"/>
  <c r="AZ142" i="6" s="1"/>
  <c r="AZ144" i="6" s="1"/>
  <c r="BA65" i="6"/>
  <c r="BB33" i="6"/>
  <c r="BC38" i="6"/>
  <c r="BB58" i="6"/>
  <c r="BB68" i="6" s="1"/>
  <c r="BC54" i="6"/>
  <c r="BD34" i="6"/>
  <c r="BB64" i="6"/>
  <c r="BB86" i="6" s="1"/>
  <c r="BB56" i="6"/>
  <c r="BB66" i="6" s="1"/>
  <c r="BC36" i="6"/>
  <c r="BB55" i="6"/>
  <c r="BC35" i="6"/>
  <c r="BB57" i="6"/>
  <c r="BB67" i="6" s="1"/>
  <c r="BC37" i="6"/>
  <c r="BA53" i="6"/>
  <c r="BA147" i="6" s="1"/>
  <c r="BA187" i="6" s="1"/>
  <c r="BC188" i="6" s="1"/>
  <c r="BB59" i="6"/>
  <c r="BB69" i="6" s="1"/>
  <c r="BC39" i="6"/>
  <c r="AB75" i="10"/>
  <c r="AB80" i="10" s="1"/>
  <c r="AB46" i="10"/>
  <c r="AB38" i="10" s="1"/>
  <c r="AB40" i="10" s="1"/>
  <c r="CJ12" i="10" l="1"/>
  <c r="BL12" i="10"/>
  <c r="BA96" i="6"/>
  <c r="BD44" i="6"/>
  <c r="BD75" i="6"/>
  <c r="BC97" i="6" s="1"/>
  <c r="BC47" i="6"/>
  <c r="BC78" i="6"/>
  <c r="BB100" i="6" s="1"/>
  <c r="BC45" i="6"/>
  <c r="BC76" i="6"/>
  <c r="BB98" i="6" s="1"/>
  <c r="BC48" i="6"/>
  <c r="BC79" i="6"/>
  <c r="BB101" i="6" s="1"/>
  <c r="BC49" i="6"/>
  <c r="BC80" i="6"/>
  <c r="BB102" i="6" s="1"/>
  <c r="BC46" i="6"/>
  <c r="BC77" i="6"/>
  <c r="BB99" i="6" s="1"/>
  <c r="BA87" i="6"/>
  <c r="BA85" i="6" s="1"/>
  <c r="BA192" i="6" s="1"/>
  <c r="BA74" i="6"/>
  <c r="BB88" i="6"/>
  <c r="BC91" i="6"/>
  <c r="BC89" i="6"/>
  <c r="BC90" i="6"/>
  <c r="AY182" i="6"/>
  <c r="AY183" i="6" s="1"/>
  <c r="AY193" i="6"/>
  <c r="AY194" i="6" s="1"/>
  <c r="BB43" i="6"/>
  <c r="AZ181" i="6"/>
  <c r="BA63" i="6"/>
  <c r="BA137" i="6" s="1"/>
  <c r="BA142" i="6" s="1"/>
  <c r="BA144" i="6" s="1"/>
  <c r="BA182" i="6" s="1"/>
  <c r="AZ182" i="6"/>
  <c r="AZ183" i="6" s="1"/>
  <c r="AZ193" i="6"/>
  <c r="AZ194" i="6" s="1"/>
  <c r="BB65" i="6"/>
  <c r="BD36" i="6"/>
  <c r="BC56" i="6"/>
  <c r="BC66" i="6" s="1"/>
  <c r="BD54" i="6"/>
  <c r="BE34" i="6"/>
  <c r="BC64" i="6"/>
  <c r="BC86" i="6" s="1"/>
  <c r="BB53" i="6"/>
  <c r="BB147" i="6" s="1"/>
  <c r="BB187" i="6" s="1"/>
  <c r="BC57" i="6"/>
  <c r="BC67" i="6" s="1"/>
  <c r="BD37" i="6"/>
  <c r="BD35" i="6"/>
  <c r="BC55" i="6"/>
  <c r="BC59" i="6"/>
  <c r="BC69" i="6" s="1"/>
  <c r="BD39" i="6"/>
  <c r="BC33" i="6"/>
  <c r="BC58" i="6"/>
  <c r="BC68" i="6" s="1"/>
  <c r="BD38" i="6"/>
  <c r="AB42" i="10"/>
  <c r="AB48" i="10"/>
  <c r="AB50" i="10"/>
  <c r="CK12" i="10" l="1"/>
  <c r="BM12" i="10"/>
  <c r="CJ73" i="10"/>
  <c r="CJ81" i="10" s="1"/>
  <c r="BL73" i="10"/>
  <c r="BL81" i="10" s="1"/>
  <c r="BB96" i="6"/>
  <c r="BD48" i="6"/>
  <c r="BD79" i="6"/>
  <c r="BC101" i="6" s="1"/>
  <c r="BD45" i="6"/>
  <c r="BD76" i="6"/>
  <c r="BC98" i="6" s="1"/>
  <c r="BD46" i="6"/>
  <c r="BD77" i="6"/>
  <c r="BC99" i="6" s="1"/>
  <c r="BD49" i="6"/>
  <c r="BD80" i="6"/>
  <c r="BC102" i="6" s="1"/>
  <c r="BE44" i="6"/>
  <c r="BE75" i="6"/>
  <c r="BD47" i="6"/>
  <c r="BD78" i="6"/>
  <c r="BC100" i="6" s="1"/>
  <c r="BC88" i="6"/>
  <c r="BB63" i="6"/>
  <c r="BB137" i="6" s="1"/>
  <c r="BB142" i="6" s="1"/>
  <c r="BB144" i="6" s="1"/>
  <c r="BB74" i="6"/>
  <c r="BA181" i="6"/>
  <c r="BC43" i="6"/>
  <c r="BB87" i="6"/>
  <c r="BB85" i="6" s="1"/>
  <c r="BB192" i="6" s="1"/>
  <c r="BA193" i="6"/>
  <c r="BA194" i="6" s="1"/>
  <c r="BC65" i="6"/>
  <c r="BD33" i="6"/>
  <c r="BC53" i="6"/>
  <c r="BC147" i="6" s="1"/>
  <c r="BC187" i="6" s="1"/>
  <c r="BE188" i="6" s="1"/>
  <c r="BD59" i="6"/>
  <c r="BD69" i="6" s="1"/>
  <c r="BE39" i="6"/>
  <c r="BE54" i="6"/>
  <c r="BF34" i="6"/>
  <c r="BE37" i="6"/>
  <c r="BD57" i="6"/>
  <c r="BD67" i="6" s="1"/>
  <c r="BD64" i="6"/>
  <c r="BD55" i="6"/>
  <c r="BE35" i="6"/>
  <c r="BD58" i="6"/>
  <c r="BD68" i="6" s="1"/>
  <c r="BE38" i="6"/>
  <c r="BE36" i="6"/>
  <c r="BD56" i="6"/>
  <c r="BD66" i="6" s="1"/>
  <c r="AC83" i="10"/>
  <c r="AC13" i="10" s="1"/>
  <c r="AB82" i="10"/>
  <c r="AC34" i="10"/>
  <c r="CL12" i="10" l="1"/>
  <c r="BN12" i="10"/>
  <c r="CK73" i="10"/>
  <c r="CK81" i="10" s="1"/>
  <c r="BM73" i="10"/>
  <c r="BM81" i="10" s="1"/>
  <c r="BB181" i="6"/>
  <c r="BC96" i="6"/>
  <c r="BE47" i="6"/>
  <c r="BE78" i="6"/>
  <c r="BE46" i="6"/>
  <c r="BE77" i="6"/>
  <c r="BF44" i="6"/>
  <c r="BF75" i="6"/>
  <c r="BE97" i="6" s="1"/>
  <c r="BE48" i="6"/>
  <c r="BE79" i="6"/>
  <c r="BE49" i="6"/>
  <c r="BE80" i="6"/>
  <c r="BE45" i="6"/>
  <c r="BE76" i="6"/>
  <c r="BE89" i="6"/>
  <c r="BC87" i="6"/>
  <c r="BC85" i="6" s="1"/>
  <c r="BC192" i="6" s="1"/>
  <c r="BC74" i="6"/>
  <c r="BE90" i="6"/>
  <c r="BA183" i="6"/>
  <c r="BE91" i="6"/>
  <c r="BD43" i="6"/>
  <c r="BC63" i="6"/>
  <c r="BC137" i="6" s="1"/>
  <c r="BC142" i="6" s="1"/>
  <c r="BC144" i="6" s="1"/>
  <c r="BB182" i="6"/>
  <c r="BB183" i="6" s="1"/>
  <c r="BB193" i="6"/>
  <c r="BB194" i="6" s="1"/>
  <c r="BD65" i="6"/>
  <c r="BD63" i="6" s="1"/>
  <c r="BE33" i="6"/>
  <c r="BE57" i="6"/>
  <c r="BE67" i="6" s="1"/>
  <c r="BF37" i="6"/>
  <c r="BE64" i="6"/>
  <c r="BE86" i="6" s="1"/>
  <c r="BG34" i="6"/>
  <c r="BF54" i="6"/>
  <c r="BE59" i="6"/>
  <c r="BE69" i="6" s="1"/>
  <c r="BF39" i="6"/>
  <c r="BE58" i="6"/>
  <c r="BE68" i="6" s="1"/>
  <c r="BF38" i="6"/>
  <c r="BD53" i="6"/>
  <c r="BD147" i="6" s="1"/>
  <c r="BD187" i="6" s="1"/>
  <c r="BF188" i="6" s="1"/>
  <c r="BE55" i="6"/>
  <c r="BF35" i="6"/>
  <c r="BE56" i="6"/>
  <c r="BE66" i="6" s="1"/>
  <c r="BF36" i="6"/>
  <c r="CM12" i="10" l="1"/>
  <c r="BO12" i="10"/>
  <c r="CL73" i="10"/>
  <c r="CL81" i="10" s="1"/>
  <c r="BN73" i="10"/>
  <c r="BN81" i="10" s="1"/>
  <c r="BF46" i="6"/>
  <c r="BF77" i="6"/>
  <c r="BE99" i="6" s="1"/>
  <c r="BF49" i="6"/>
  <c r="BF80" i="6"/>
  <c r="BE102" i="6" s="1"/>
  <c r="BF45" i="6"/>
  <c r="BF76" i="6"/>
  <c r="BE98" i="6" s="1"/>
  <c r="BG44" i="6"/>
  <c r="BG75" i="6"/>
  <c r="BF97" i="6" s="1"/>
  <c r="BF47" i="6"/>
  <c r="BF78" i="6"/>
  <c r="BE100" i="6" s="1"/>
  <c r="BF48" i="6"/>
  <c r="BF79" i="6"/>
  <c r="BE101" i="6" s="1"/>
  <c r="BD74" i="6"/>
  <c r="BF91" i="6"/>
  <c r="BF90" i="6"/>
  <c r="BE88" i="6"/>
  <c r="BF89" i="6"/>
  <c r="BE43" i="6"/>
  <c r="BC181" i="6"/>
  <c r="BC182" i="6"/>
  <c r="BC183" i="6" s="1"/>
  <c r="BC193" i="6"/>
  <c r="BC194" i="6" s="1"/>
  <c r="BD181" i="6"/>
  <c r="BD137" i="6"/>
  <c r="BD142" i="6" s="1"/>
  <c r="BD144" i="6" s="1"/>
  <c r="BD193" i="6" s="1"/>
  <c r="BE65" i="6"/>
  <c r="BF33" i="6"/>
  <c r="BG54" i="6"/>
  <c r="BH34" i="6"/>
  <c r="BF64" i="6"/>
  <c r="BF86" i="6" s="1"/>
  <c r="BE53" i="6"/>
  <c r="BE147" i="6" s="1"/>
  <c r="BE187" i="6" s="1"/>
  <c r="BG188" i="6" s="1"/>
  <c r="BF55" i="6"/>
  <c r="BG35" i="6"/>
  <c r="BF58" i="6"/>
  <c r="BF68" i="6" s="1"/>
  <c r="BG38" i="6"/>
  <c r="BG37" i="6"/>
  <c r="BF57" i="6"/>
  <c r="BF67" i="6" s="1"/>
  <c r="BG39" i="6"/>
  <c r="BF59" i="6"/>
  <c r="BF69" i="6" s="1"/>
  <c r="BF56" i="6"/>
  <c r="BF66" i="6" s="1"/>
  <c r="BG36" i="6"/>
  <c r="AC14" i="10"/>
  <c r="CN73" i="10" l="1"/>
  <c r="CN81" i="10" s="1"/>
  <c r="BP73" i="10"/>
  <c r="BP81" i="10" s="1"/>
  <c r="CM73" i="10"/>
  <c r="CM81" i="10" s="1"/>
  <c r="BO73" i="10"/>
  <c r="BO81" i="10" s="1"/>
  <c r="BE96" i="6"/>
  <c r="BG45" i="6"/>
  <c r="BG76" i="6"/>
  <c r="BF98" i="6" s="1"/>
  <c r="BG49" i="6"/>
  <c r="BG80" i="6"/>
  <c r="BF102" i="6" s="1"/>
  <c r="BG46" i="6"/>
  <c r="BG77" i="6"/>
  <c r="BF99" i="6" s="1"/>
  <c r="BH44" i="6"/>
  <c r="BH75" i="6"/>
  <c r="BG97" i="6" s="1"/>
  <c r="BG47" i="6"/>
  <c r="BG78" i="6"/>
  <c r="BF100" i="6" s="1"/>
  <c r="BG48" i="6"/>
  <c r="BG79" i="6"/>
  <c r="BF101" i="6" s="1"/>
  <c r="BF88" i="6"/>
  <c r="BG90" i="6"/>
  <c r="BE87" i="6"/>
  <c r="BE85" i="6" s="1"/>
  <c r="BE192" i="6" s="1"/>
  <c r="CO12" i="10" s="1"/>
  <c r="BE74" i="6"/>
  <c r="BG91" i="6"/>
  <c r="BG89" i="6"/>
  <c r="BF43" i="6"/>
  <c r="BD182" i="6"/>
  <c r="BD183" i="6" s="1"/>
  <c r="BE63" i="6"/>
  <c r="BF65" i="6"/>
  <c r="BG59" i="6"/>
  <c r="BG69" i="6" s="1"/>
  <c r="BH39" i="6"/>
  <c r="BH35" i="6"/>
  <c r="BG55" i="6"/>
  <c r="BF53" i="6"/>
  <c r="BF147" i="6" s="1"/>
  <c r="BF187" i="6" s="1"/>
  <c r="BH188" i="6" s="1"/>
  <c r="BG57" i="6"/>
  <c r="BG67" i="6" s="1"/>
  <c r="BH37" i="6"/>
  <c r="BG56" i="6"/>
  <c r="BG66" i="6" s="1"/>
  <c r="BH36" i="6"/>
  <c r="BH38" i="6"/>
  <c r="BG58" i="6"/>
  <c r="BG68" i="6" s="1"/>
  <c r="BG33" i="6"/>
  <c r="BH54" i="6"/>
  <c r="BI34" i="6"/>
  <c r="BG64" i="6"/>
  <c r="BG86" i="6" s="1"/>
  <c r="AC24" i="10"/>
  <c r="AC15" i="10"/>
  <c r="BF96" i="6" l="1"/>
  <c r="BE181" i="6"/>
  <c r="CO73" i="10" s="1"/>
  <c r="CO81" i="10" s="1"/>
  <c r="BH45" i="6"/>
  <c r="BH76" i="6"/>
  <c r="BG98" i="6" s="1"/>
  <c r="BH48" i="6"/>
  <c r="BH79" i="6"/>
  <c r="BG101" i="6" s="1"/>
  <c r="BH49" i="6"/>
  <c r="BH80" i="6"/>
  <c r="BG102" i="6" s="1"/>
  <c r="BH46" i="6"/>
  <c r="BH77" i="6"/>
  <c r="BG99" i="6" s="1"/>
  <c r="BH47" i="6"/>
  <c r="BH78" i="6"/>
  <c r="BG100" i="6" s="1"/>
  <c r="BI44" i="6"/>
  <c r="BI75" i="6"/>
  <c r="BH97" i="6" s="1"/>
  <c r="BH91" i="6"/>
  <c r="BG88" i="6"/>
  <c r="BF87" i="6"/>
  <c r="BF85" i="6" s="1"/>
  <c r="BF192" i="6" s="1"/>
  <c r="CP12" i="10" s="1"/>
  <c r="BF74" i="6"/>
  <c r="BH89" i="6"/>
  <c r="BH90" i="6"/>
  <c r="BE137" i="6"/>
  <c r="BE142" i="6" s="1"/>
  <c r="BE144" i="6" s="1"/>
  <c r="BG43" i="6"/>
  <c r="BF63" i="6"/>
  <c r="BF137" i="6" s="1"/>
  <c r="BF142" i="6" s="1"/>
  <c r="BE193" i="6"/>
  <c r="BE194" i="6" s="1"/>
  <c r="BG65" i="6"/>
  <c r="BH33" i="6"/>
  <c r="BI37" i="6"/>
  <c r="BH57" i="6"/>
  <c r="BH67" i="6" s="1"/>
  <c r="BG53" i="6"/>
  <c r="BG147" i="6" s="1"/>
  <c r="BG187" i="6" s="1"/>
  <c r="BI38" i="6"/>
  <c r="BH58" i="6"/>
  <c r="BH68" i="6" s="1"/>
  <c r="BI35" i="6"/>
  <c r="BH55" i="6"/>
  <c r="BH56" i="6"/>
  <c r="BH66" i="6" s="1"/>
  <c r="BI36" i="6"/>
  <c r="BI39" i="6"/>
  <c r="BH59" i="6"/>
  <c r="BH69" i="6" s="1"/>
  <c r="BI54" i="6"/>
  <c r="BJ34" i="6"/>
  <c r="BH64" i="6"/>
  <c r="BH86" i="6" s="1"/>
  <c r="AC25" i="10"/>
  <c r="AC36" i="10"/>
  <c r="BG96" i="6" l="1"/>
  <c r="BI45" i="6"/>
  <c r="BI76" i="6"/>
  <c r="BH98" i="6" s="1"/>
  <c r="BI49" i="6"/>
  <c r="BI80" i="6"/>
  <c r="BH102" i="6" s="1"/>
  <c r="BI46" i="6"/>
  <c r="BI77" i="6"/>
  <c r="BH99" i="6" s="1"/>
  <c r="BI47" i="6"/>
  <c r="BI78" i="6"/>
  <c r="BH100" i="6" s="1"/>
  <c r="BJ44" i="6"/>
  <c r="BJ75" i="6"/>
  <c r="BI97" i="6" s="1"/>
  <c r="BI48" i="6"/>
  <c r="BI79" i="6"/>
  <c r="BH101" i="6" s="1"/>
  <c r="BH88" i="6"/>
  <c r="BI90" i="6"/>
  <c r="BG87" i="6"/>
  <c r="BG85" i="6" s="1"/>
  <c r="BG192" i="6" s="1"/>
  <c r="CQ12" i="10" s="1"/>
  <c r="BG74" i="6"/>
  <c r="BI91" i="6"/>
  <c r="BI89" i="6"/>
  <c r="BE182" i="6"/>
  <c r="BE183" i="6" s="1"/>
  <c r="BH43" i="6"/>
  <c r="BF181" i="6"/>
  <c r="CP73" i="10" s="1"/>
  <c r="CP81" i="10" s="1"/>
  <c r="BF144" i="6"/>
  <c r="BF193" i="6" s="1"/>
  <c r="BF194" i="6" s="1"/>
  <c r="BG63" i="6"/>
  <c r="BG137" i="6" s="1"/>
  <c r="BG142" i="6" s="1"/>
  <c r="BG144" i="6" s="1"/>
  <c r="BH65" i="6"/>
  <c r="BI188" i="6"/>
  <c r="BI55" i="6"/>
  <c r="BJ35" i="6"/>
  <c r="BI58" i="6"/>
  <c r="BI68" i="6" s="1"/>
  <c r="BJ38" i="6"/>
  <c r="BH53" i="6"/>
  <c r="BH147" i="6" s="1"/>
  <c r="BH187" i="6" s="1"/>
  <c r="BJ188" i="6" s="1"/>
  <c r="BI59" i="6"/>
  <c r="BI69" i="6" s="1"/>
  <c r="BJ39" i="6"/>
  <c r="BJ36" i="6"/>
  <c r="BI56" i="6"/>
  <c r="BI66" i="6" s="1"/>
  <c r="BI33" i="6"/>
  <c r="BI57" i="6"/>
  <c r="BI67" i="6" s="1"/>
  <c r="BJ37" i="6"/>
  <c r="BJ54" i="6"/>
  <c r="BK34" i="6"/>
  <c r="BI64" i="6"/>
  <c r="BI86" i="6" s="1"/>
  <c r="AC44" i="10"/>
  <c r="AC74" i="10" s="1"/>
  <c r="BH96" i="6" l="1"/>
  <c r="BJ49" i="6"/>
  <c r="BJ80" i="6"/>
  <c r="BI102" i="6" s="1"/>
  <c r="BJ46" i="6"/>
  <c r="BJ77" i="6"/>
  <c r="BI99" i="6" s="1"/>
  <c r="BK44" i="6"/>
  <c r="BK75" i="6"/>
  <c r="BJ97" i="6" s="1"/>
  <c r="BJ47" i="6"/>
  <c r="BJ78" i="6"/>
  <c r="BI100" i="6" s="1"/>
  <c r="BJ48" i="6"/>
  <c r="BJ79" i="6"/>
  <c r="BI101" i="6" s="1"/>
  <c r="BJ45" i="6"/>
  <c r="BJ76" i="6"/>
  <c r="BI98" i="6" s="1"/>
  <c r="BJ91" i="6"/>
  <c r="BH87" i="6"/>
  <c r="BH85" i="6" s="1"/>
  <c r="BH192" i="6" s="1"/>
  <c r="CR12" i="10" s="1"/>
  <c r="BH74" i="6"/>
  <c r="BJ89" i="6"/>
  <c r="BJ90" i="6"/>
  <c r="BI88" i="6"/>
  <c r="BG181" i="6"/>
  <c r="CQ73" i="10" s="1"/>
  <c r="CQ81" i="10" s="1"/>
  <c r="BI43" i="6"/>
  <c r="BF182" i="6"/>
  <c r="BF183" i="6" s="1"/>
  <c r="BH63" i="6"/>
  <c r="BH137" i="6" s="1"/>
  <c r="BH142" i="6" s="1"/>
  <c r="BH144" i="6" s="1"/>
  <c r="BG182" i="6"/>
  <c r="BG193" i="6"/>
  <c r="BG194" i="6" s="1"/>
  <c r="BI65" i="6"/>
  <c r="BJ64" i="6"/>
  <c r="BJ86" i="6" s="1"/>
  <c r="BK39" i="6"/>
  <c r="BJ59" i="6"/>
  <c r="BJ69" i="6" s="1"/>
  <c r="BJ58" i="6"/>
  <c r="BJ68" i="6" s="1"/>
  <c r="BK38" i="6"/>
  <c r="BJ57" i="6"/>
  <c r="BJ67" i="6" s="1"/>
  <c r="BK37" i="6"/>
  <c r="BI63" i="6"/>
  <c r="BJ55" i="6"/>
  <c r="BK35" i="6"/>
  <c r="BJ56" i="6"/>
  <c r="BJ66" i="6" s="1"/>
  <c r="BK36" i="6"/>
  <c r="BI53" i="6"/>
  <c r="BI147" i="6" s="1"/>
  <c r="BI187" i="6" s="1"/>
  <c r="BK188" i="6" s="1"/>
  <c r="BJ33" i="6"/>
  <c r="BL34" i="6"/>
  <c r="BK54" i="6"/>
  <c r="AC75" i="10"/>
  <c r="AC80" i="10" s="1"/>
  <c r="AC46" i="10"/>
  <c r="AC38" i="10" s="1"/>
  <c r="AC40" i="10" s="1"/>
  <c r="BI96" i="6" l="1"/>
  <c r="BL44" i="6"/>
  <c r="BL75" i="6"/>
  <c r="BK97" i="6" s="1"/>
  <c r="BK47" i="6"/>
  <c r="BK78" i="6"/>
  <c r="BJ100" i="6" s="1"/>
  <c r="BK48" i="6"/>
  <c r="BK79" i="6"/>
  <c r="BJ101" i="6" s="1"/>
  <c r="BK46" i="6"/>
  <c r="BK77" i="6"/>
  <c r="BJ99" i="6" s="1"/>
  <c r="BK45" i="6"/>
  <c r="BK76" i="6"/>
  <c r="BJ98" i="6" s="1"/>
  <c r="BK49" i="6"/>
  <c r="BK80" i="6"/>
  <c r="BJ102" i="6" s="1"/>
  <c r="BK90" i="6"/>
  <c r="BK91" i="6"/>
  <c r="BK89" i="6"/>
  <c r="BJ88" i="6"/>
  <c r="BI74" i="6"/>
  <c r="BG183" i="6"/>
  <c r="BJ43" i="6"/>
  <c r="BH181" i="6"/>
  <c r="CR73" i="10" s="1"/>
  <c r="CR81" i="10" s="1"/>
  <c r="BI87" i="6"/>
  <c r="BI85" i="6" s="1"/>
  <c r="BI192" i="6" s="1"/>
  <c r="CS12" i="10" s="1"/>
  <c r="BH182" i="6"/>
  <c r="BH193" i="6"/>
  <c r="BH194" i="6" s="1"/>
  <c r="BI181" i="6"/>
  <c r="CS73" i="10" s="1"/>
  <c r="CS81" i="10" s="1"/>
  <c r="BI137" i="6"/>
  <c r="BI142" i="6" s="1"/>
  <c r="BI144" i="6" s="1"/>
  <c r="BJ65" i="6"/>
  <c r="BK33" i="6"/>
  <c r="BK58" i="6"/>
  <c r="BK68" i="6" s="1"/>
  <c r="BL38" i="6"/>
  <c r="BK56" i="6"/>
  <c r="BK66" i="6" s="1"/>
  <c r="BL36" i="6"/>
  <c r="BK59" i="6"/>
  <c r="BK69" i="6" s="1"/>
  <c r="BL39" i="6"/>
  <c r="BJ53" i="6"/>
  <c r="BJ147" i="6" s="1"/>
  <c r="BJ187" i="6" s="1"/>
  <c r="BL188" i="6" s="1"/>
  <c r="BL35" i="6"/>
  <c r="BK55" i="6"/>
  <c r="BK64" i="6"/>
  <c r="BK86" i="6" s="1"/>
  <c r="BM34" i="6"/>
  <c r="BL54" i="6"/>
  <c r="BL37" i="6"/>
  <c r="BK57" i="6"/>
  <c r="BK67" i="6" s="1"/>
  <c r="BJ63" i="6"/>
  <c r="AC42" i="10"/>
  <c r="AC48" i="10"/>
  <c r="AC50" i="10"/>
  <c r="BJ96" i="6" l="1"/>
  <c r="BL47" i="6"/>
  <c r="BL78" i="6"/>
  <c r="BK100" i="6" s="1"/>
  <c r="BL46" i="6"/>
  <c r="BL77" i="6"/>
  <c r="BK99" i="6" s="1"/>
  <c r="BM44" i="6"/>
  <c r="BM75" i="6"/>
  <c r="BL97" i="6" s="1"/>
  <c r="BL45" i="6"/>
  <c r="BL76" i="6"/>
  <c r="BK98" i="6" s="1"/>
  <c r="BL48" i="6"/>
  <c r="BL79" i="6"/>
  <c r="BK101" i="6" s="1"/>
  <c r="BL49" i="6"/>
  <c r="BL80" i="6"/>
  <c r="BK102" i="6" s="1"/>
  <c r="BL91" i="6"/>
  <c r="BK88" i="6"/>
  <c r="BL90" i="6"/>
  <c r="BJ74" i="6"/>
  <c r="BJ181" i="6" s="1"/>
  <c r="CT73" i="10" s="1"/>
  <c r="CT81" i="10" s="1"/>
  <c r="BL89" i="6"/>
  <c r="BK43" i="6"/>
  <c r="BH183" i="6"/>
  <c r="BJ87" i="6"/>
  <c r="BJ85" i="6" s="1"/>
  <c r="BJ192" i="6" s="1"/>
  <c r="CT12" i="10" s="1"/>
  <c r="BI193" i="6"/>
  <c r="BI194" i="6" s="1"/>
  <c r="BI182" i="6"/>
  <c r="BI183" i="6" s="1"/>
  <c r="BJ137" i="6"/>
  <c r="BJ142" i="6" s="1"/>
  <c r="BJ144" i="6" s="1"/>
  <c r="BK65" i="6"/>
  <c r="BK53" i="6"/>
  <c r="BK147" i="6" s="1"/>
  <c r="BK187" i="6" s="1"/>
  <c r="BM188" i="6" s="1"/>
  <c r="BL64" i="6"/>
  <c r="BL86" i="6" s="1"/>
  <c r="BL56" i="6"/>
  <c r="BL66" i="6" s="1"/>
  <c r="BM36" i="6"/>
  <c r="BL55" i="6"/>
  <c r="BM35" i="6"/>
  <c r="BL58" i="6"/>
  <c r="BL68" i="6" s="1"/>
  <c r="BM38" i="6"/>
  <c r="BN34" i="6"/>
  <c r="BM54" i="6"/>
  <c r="BM39" i="6"/>
  <c r="BL59" i="6"/>
  <c r="BL69" i="6" s="1"/>
  <c r="BL57" i="6"/>
  <c r="BL67" i="6" s="1"/>
  <c r="BM37" i="6"/>
  <c r="BL33" i="6"/>
  <c r="AD83" i="10"/>
  <c r="AD13" i="10" s="1"/>
  <c r="AC82" i="10"/>
  <c r="AD34" i="10"/>
  <c r="BK96" i="6" l="1"/>
  <c r="BM48" i="6"/>
  <c r="BM79" i="6"/>
  <c r="BL101" i="6" s="1"/>
  <c r="BM45" i="6"/>
  <c r="BM76" i="6"/>
  <c r="BL98" i="6" s="1"/>
  <c r="BM46" i="6"/>
  <c r="BM77" i="6"/>
  <c r="BL99" i="6" s="1"/>
  <c r="BM47" i="6"/>
  <c r="BM78" i="6"/>
  <c r="BL100" i="6" s="1"/>
  <c r="BM49" i="6"/>
  <c r="BM80" i="6"/>
  <c r="BL102" i="6" s="1"/>
  <c r="BN44" i="6"/>
  <c r="BN75" i="6"/>
  <c r="BM97" i="6" s="1"/>
  <c r="BL88" i="6"/>
  <c r="BM90" i="6"/>
  <c r="BM89" i="6"/>
  <c r="BM91" i="6"/>
  <c r="BK63" i="6"/>
  <c r="BK137" i="6" s="1"/>
  <c r="BK142" i="6" s="1"/>
  <c r="BK144" i="6" s="1"/>
  <c r="BK182" i="6" s="1"/>
  <c r="BK74" i="6"/>
  <c r="BL43" i="6"/>
  <c r="BJ182" i="6"/>
  <c r="BJ183" i="6" s="1"/>
  <c r="BK87" i="6"/>
  <c r="BK85" i="6" s="1"/>
  <c r="BK192" i="6" s="1"/>
  <c r="CU12" i="10" s="1"/>
  <c r="BJ193" i="6"/>
  <c r="BJ194" i="6" s="1"/>
  <c r="BL65" i="6"/>
  <c r="BM55" i="6"/>
  <c r="BN35" i="6"/>
  <c r="BM56" i="6"/>
  <c r="BM66" i="6" s="1"/>
  <c r="BN36" i="6"/>
  <c r="BN39" i="6"/>
  <c r="BM59" i="6"/>
  <c r="BM69" i="6" s="1"/>
  <c r="BN54" i="6"/>
  <c r="BO34" i="6"/>
  <c r="BM57" i="6"/>
  <c r="BM67" i="6" s="1"/>
  <c r="BN37" i="6"/>
  <c r="BM33" i="6"/>
  <c r="BN38" i="6"/>
  <c r="BM58" i="6"/>
  <c r="BM68" i="6" s="1"/>
  <c r="BL53" i="6"/>
  <c r="BL147" i="6" s="1"/>
  <c r="BL187" i="6" s="1"/>
  <c r="BN188" i="6" s="1"/>
  <c r="BM64" i="6"/>
  <c r="BM86" i="6" s="1"/>
  <c r="BL96" i="6" l="1"/>
  <c r="BO44" i="6"/>
  <c r="BO75" i="6"/>
  <c r="BN97" i="6" s="1"/>
  <c r="BN49" i="6"/>
  <c r="BN80" i="6"/>
  <c r="BM102" i="6" s="1"/>
  <c r="BN46" i="6"/>
  <c r="BN77" i="6"/>
  <c r="BM99" i="6" s="1"/>
  <c r="BN48" i="6"/>
  <c r="BN79" i="6"/>
  <c r="BM101" i="6" s="1"/>
  <c r="BN47" i="6"/>
  <c r="BN78" i="6"/>
  <c r="BM100" i="6" s="1"/>
  <c r="BN45" i="6"/>
  <c r="BN76" i="6"/>
  <c r="BM98" i="6" s="1"/>
  <c r="BN91" i="6"/>
  <c r="BK181" i="6"/>
  <c r="CU73" i="10" s="1"/>
  <c r="CU81" i="10" s="1"/>
  <c r="BN90" i="6"/>
  <c r="BL87" i="6"/>
  <c r="BL85" i="6" s="1"/>
  <c r="BL192" i="6" s="1"/>
  <c r="CV12" i="10" s="1"/>
  <c r="BL74" i="6"/>
  <c r="BM88" i="6"/>
  <c r="BN89" i="6"/>
  <c r="BM43" i="6"/>
  <c r="BK193" i="6"/>
  <c r="BK194" i="6" s="1"/>
  <c r="BL63" i="6"/>
  <c r="BL137" i="6" s="1"/>
  <c r="BL142" i="6" s="1"/>
  <c r="BM65" i="6"/>
  <c r="BM74" i="6" s="1"/>
  <c r="BO39" i="6"/>
  <c r="BN59" i="6"/>
  <c r="BN69" i="6" s="1"/>
  <c r="BN56" i="6"/>
  <c r="BN66" i="6" s="1"/>
  <c r="BO36" i="6"/>
  <c r="BN33" i="6"/>
  <c r="BN58" i="6"/>
  <c r="BN68" i="6" s="1"/>
  <c r="BO38" i="6"/>
  <c r="BM53" i="6"/>
  <c r="BM147" i="6" s="1"/>
  <c r="BM187" i="6" s="1"/>
  <c r="BO188" i="6" s="1"/>
  <c r="BP34" i="6"/>
  <c r="BO54" i="6"/>
  <c r="BN55" i="6"/>
  <c r="BO35" i="6"/>
  <c r="BN57" i="6"/>
  <c r="BN67" i="6" s="1"/>
  <c r="BO37" i="6"/>
  <c r="BN64" i="6"/>
  <c r="BN86" i="6" s="1"/>
  <c r="AD14" i="10"/>
  <c r="BM96" i="6" l="1"/>
  <c r="BO48" i="6"/>
  <c r="BO79" i="6"/>
  <c r="BN101" i="6" s="1"/>
  <c r="BO47" i="6"/>
  <c r="BO78" i="6"/>
  <c r="BN100" i="6" s="1"/>
  <c r="BO46" i="6"/>
  <c r="BO77" i="6"/>
  <c r="BN99" i="6" s="1"/>
  <c r="BO45" i="6"/>
  <c r="BO76" i="6"/>
  <c r="BN98" i="6" s="1"/>
  <c r="BP44" i="6"/>
  <c r="BP75" i="6"/>
  <c r="BO97" i="6" s="1"/>
  <c r="BO49" i="6"/>
  <c r="BO80" i="6"/>
  <c r="BN102" i="6" s="1"/>
  <c r="BM63" i="6"/>
  <c r="BO90" i="6"/>
  <c r="BO89" i="6"/>
  <c r="BN88" i="6"/>
  <c r="BO91" i="6"/>
  <c r="BK183" i="6"/>
  <c r="BN43" i="6"/>
  <c r="BL181" i="6"/>
  <c r="CV73" i="10" s="1"/>
  <c r="CV81" i="10" s="1"/>
  <c r="BM87" i="6"/>
  <c r="BM85" i="6" s="1"/>
  <c r="BM192" i="6" s="1"/>
  <c r="CW12" i="10" s="1"/>
  <c r="BL144" i="6"/>
  <c r="BL182" i="6" s="1"/>
  <c r="BM181" i="6"/>
  <c r="CW73" i="10" s="1"/>
  <c r="CW81" i="10" s="1"/>
  <c r="BM137" i="6"/>
  <c r="BM142" i="6" s="1"/>
  <c r="BM144" i="6" s="1"/>
  <c r="BM182" i="6" s="1"/>
  <c r="BN65" i="6"/>
  <c r="BO55" i="6"/>
  <c r="BP35" i="6"/>
  <c r="BP76" i="6" s="1"/>
  <c r="BO98" i="6" s="1"/>
  <c r="BO56" i="6"/>
  <c r="BO66" i="6" s="1"/>
  <c r="BP36" i="6"/>
  <c r="BP77" i="6" s="1"/>
  <c r="BO99" i="6" s="1"/>
  <c r="BO33" i="6"/>
  <c r="BN53" i="6"/>
  <c r="BN147" i="6" s="1"/>
  <c r="BN187" i="6" s="1"/>
  <c r="BO64" i="6"/>
  <c r="BO86" i="6" s="1"/>
  <c r="BP54" i="6"/>
  <c r="BO57" i="6"/>
  <c r="BO67" i="6" s="1"/>
  <c r="BP37" i="6"/>
  <c r="BP78" i="6" s="1"/>
  <c r="BO100" i="6" s="1"/>
  <c r="BP38" i="6"/>
  <c r="BP79" i="6" s="1"/>
  <c r="BO101" i="6" s="1"/>
  <c r="BO58" i="6"/>
  <c r="BO68" i="6" s="1"/>
  <c r="BO59" i="6"/>
  <c r="BO69" i="6" s="1"/>
  <c r="BP39" i="6"/>
  <c r="BP80" i="6" s="1"/>
  <c r="AD24" i="10"/>
  <c r="AD15" i="10"/>
  <c r="BN96" i="6" l="1"/>
  <c r="R80" i="6"/>
  <c r="BO102" i="6"/>
  <c r="BO96" i="6" s="1"/>
  <c r="BO88" i="6"/>
  <c r="BN87" i="6"/>
  <c r="BN85" i="6" s="1"/>
  <c r="BN192" i="6" s="1"/>
  <c r="CX12" i="10" s="1"/>
  <c r="BN74" i="6"/>
  <c r="BL193" i="6"/>
  <c r="BL194" i="6" s="1"/>
  <c r="BP59" i="6"/>
  <c r="BP69" i="6" s="1"/>
  <c r="R79" i="6" s="1"/>
  <c r="AF101" i="6" s="1"/>
  <c r="BP49" i="6"/>
  <c r="BP56" i="6"/>
  <c r="BP66" i="6" s="1"/>
  <c r="R76" i="6" s="1"/>
  <c r="AF98" i="6" s="1"/>
  <c r="BP46" i="6"/>
  <c r="BP58" i="6"/>
  <c r="BP68" i="6" s="1"/>
  <c r="R78" i="6" s="1"/>
  <c r="AF100" i="6" s="1"/>
  <c r="BP48" i="6"/>
  <c r="BP57" i="6"/>
  <c r="BP67" i="6" s="1"/>
  <c r="BP47" i="6"/>
  <c r="BP55" i="6"/>
  <c r="BP65" i="6" s="1"/>
  <c r="BP45" i="6"/>
  <c r="BO43" i="6"/>
  <c r="BL183" i="6"/>
  <c r="BM183" i="6"/>
  <c r="BM193" i="6"/>
  <c r="BM194" i="6" s="1"/>
  <c r="BN63" i="6"/>
  <c r="BN137" i="6" s="1"/>
  <c r="BN142" i="6" s="1"/>
  <c r="BN144" i="6" s="1"/>
  <c r="R149" i="6"/>
  <c r="BO65" i="6"/>
  <c r="R69" i="6"/>
  <c r="AF91" i="6" s="1"/>
  <c r="BP33" i="6"/>
  <c r="BP64" i="6"/>
  <c r="BO53" i="6"/>
  <c r="BO147" i="6" s="1"/>
  <c r="BO187" i="6" s="1"/>
  <c r="AD25" i="10"/>
  <c r="AD36" i="10"/>
  <c r="AF102" i="6" l="1"/>
  <c r="BD102" i="6" s="1"/>
  <c r="BP101" i="6"/>
  <c r="R101" i="6" s="1"/>
  <c r="BD101" i="6"/>
  <c r="BP100" i="6"/>
  <c r="R100" i="6" s="1"/>
  <c r="BD100" i="6"/>
  <c r="BP98" i="6"/>
  <c r="R98" i="6" s="1"/>
  <c r="BD98" i="6"/>
  <c r="BP102" i="6"/>
  <c r="R68" i="6"/>
  <c r="R66" i="6"/>
  <c r="BP74" i="6"/>
  <c r="R75" i="6"/>
  <c r="AF97" i="6" s="1"/>
  <c r="R67" i="6"/>
  <c r="AF89" i="6" s="1"/>
  <c r="R77" i="6"/>
  <c r="AF99" i="6" s="1"/>
  <c r="BO87" i="6"/>
  <c r="BO85" i="6" s="1"/>
  <c r="BO192" i="6" s="1"/>
  <c r="CY12" i="10" s="1"/>
  <c r="BO74" i="6"/>
  <c r="BP53" i="6"/>
  <c r="BP147" i="6" s="1"/>
  <c r="BP187" i="6" s="1"/>
  <c r="BN181" i="6"/>
  <c r="CX73" i="10" s="1"/>
  <c r="CX81" i="10" s="1"/>
  <c r="BP43" i="6"/>
  <c r="BN193" i="6"/>
  <c r="BN194" i="6" s="1"/>
  <c r="BN182" i="6"/>
  <c r="AR91" i="6"/>
  <c r="BD91" i="6" s="1"/>
  <c r="BO63" i="6"/>
  <c r="BO181" i="6" s="1"/>
  <c r="CY73" i="10" s="1"/>
  <c r="CY81" i="10" s="1"/>
  <c r="R65" i="6"/>
  <c r="BP63" i="6"/>
  <c r="BP137" i="6" s="1"/>
  <c r="BP142" i="6" s="1"/>
  <c r="R64" i="6"/>
  <c r="AD44" i="10"/>
  <c r="AD74" i="10" s="1"/>
  <c r="R102" i="6" l="1"/>
  <c r="AR87" i="6"/>
  <c r="AF87" i="6"/>
  <c r="AF96" i="6"/>
  <c r="AR86" i="6"/>
  <c r="AF86" i="6"/>
  <c r="AR90" i="6"/>
  <c r="BD90" i="6" s="1"/>
  <c r="BP90" i="6" s="1"/>
  <c r="R90" i="6" s="1"/>
  <c r="AF90" i="6"/>
  <c r="AR88" i="6"/>
  <c r="AF88" i="6"/>
  <c r="BD88" i="6" s="1"/>
  <c r="BP99" i="6"/>
  <c r="BD99" i="6"/>
  <c r="AR89" i="6"/>
  <c r="AR85" i="6" s="1"/>
  <c r="BP97" i="6"/>
  <c r="BD97" i="6"/>
  <c r="BP96" i="6"/>
  <c r="R147" i="6"/>
  <c r="BP88" i="6"/>
  <c r="BP89" i="6"/>
  <c r="R74" i="6"/>
  <c r="R83" i="6" s="1"/>
  <c r="BP91" i="6"/>
  <c r="BN183" i="6"/>
  <c r="R91" i="6"/>
  <c r="BO137" i="6"/>
  <c r="BO142" i="6" s="1"/>
  <c r="BO144" i="6" s="1"/>
  <c r="BO193" i="6" s="1"/>
  <c r="BO194" i="6" s="1"/>
  <c r="BD86" i="6"/>
  <c r="BP86" i="6" s="1"/>
  <c r="R86" i="6" s="1"/>
  <c r="BD87" i="6"/>
  <c r="BP144" i="6"/>
  <c r="R63" i="6"/>
  <c r="R72" i="6" s="1"/>
  <c r="BP181" i="6"/>
  <c r="CZ73" i="10" s="1"/>
  <c r="AD75" i="10"/>
  <c r="AD80" i="10" s="1"/>
  <c r="AD46" i="10"/>
  <c r="AD38" i="10" s="1"/>
  <c r="AD40" i="10" s="1"/>
  <c r="R99" i="6" l="1"/>
  <c r="R88" i="6"/>
  <c r="AF85" i="6"/>
  <c r="BD96" i="6"/>
  <c r="R96" i="6"/>
  <c r="BD89" i="6"/>
  <c r="BD85" i="6" s="1"/>
  <c r="R89" i="6"/>
  <c r="R97" i="6"/>
  <c r="R142" i="6"/>
  <c r="BO182" i="6"/>
  <c r="BO183" i="6" s="1"/>
  <c r="R144" i="6"/>
  <c r="BP182" i="6"/>
  <c r="BP183" i="6" s="1"/>
  <c r="CZ81" i="10"/>
  <c r="V71" i="2"/>
  <c r="W71" i="2"/>
  <c r="BP87" i="6"/>
  <c r="BP85" i="6" s="1"/>
  <c r="BP193" i="6"/>
  <c r="R87" i="6"/>
  <c r="R181" i="6"/>
  <c r="AD42" i="10"/>
  <c r="AD48" i="10"/>
  <c r="AD50" i="10"/>
  <c r="R105" i="6" l="1"/>
  <c r="R85" i="6"/>
  <c r="R94" i="6" s="1"/>
  <c r="X71" i="2"/>
  <c r="R73" i="10"/>
  <c r="Y71" i="2"/>
  <c r="Z71" i="2"/>
  <c r="AA71" i="2"/>
  <c r="AE83" i="10"/>
  <c r="AE13" i="10" s="1"/>
  <c r="AD82" i="10"/>
  <c r="AE34" i="10"/>
  <c r="R71" i="2" l="1"/>
  <c r="AE14" i="10" l="1"/>
  <c r="AE24" i="10" l="1"/>
  <c r="AE15" i="10"/>
  <c r="AE25" i="10" l="1"/>
  <c r="AE36" i="10"/>
  <c r="AE44" i="10" l="1"/>
  <c r="AE74" i="10" s="1"/>
  <c r="AE46" i="10" l="1"/>
  <c r="AE38" i="10" s="1"/>
  <c r="AE40" i="10" s="1"/>
  <c r="AE75" i="10" l="1"/>
  <c r="AE80" i="10" s="1"/>
  <c r="AE42" i="10"/>
  <c r="AE48" i="10"/>
  <c r="AE50" i="10"/>
  <c r="AF83" i="10" l="1"/>
  <c r="AE82" i="10"/>
  <c r="AF34" i="10"/>
  <c r="AF13" i="10" l="1"/>
  <c r="AF14" i="10" s="1"/>
  <c r="AF24" i="10" l="1"/>
  <c r="AF15" i="10"/>
  <c r="U22" i="2" l="1"/>
  <c r="AF36" i="10"/>
  <c r="AF44" i="10" s="1"/>
  <c r="AF25" i="10"/>
  <c r="AF46" i="10" l="1"/>
  <c r="AF38" i="10" s="1"/>
  <c r="AF40" i="10" s="1"/>
  <c r="AF42" i="10" s="1"/>
  <c r="AG34" i="10" s="1"/>
  <c r="AF74" i="10"/>
  <c r="AF75" i="10" s="1"/>
  <c r="AF80" i="10" s="1"/>
  <c r="AF50" i="10" l="1"/>
  <c r="AF48" i="10"/>
  <c r="AG83" i="10"/>
  <c r="AF82" i="10" l="1"/>
  <c r="AG13" i="10"/>
  <c r="AG14" i="10" s="1"/>
  <c r="AG24" i="10" l="1"/>
  <c r="AG15" i="10"/>
  <c r="AG36" i="10" l="1"/>
  <c r="AG44" i="10" s="1"/>
  <c r="AG74" i="10" s="1"/>
  <c r="AG25" i="10"/>
  <c r="AG46" i="10" l="1"/>
  <c r="AG38" i="10" s="1"/>
  <c r="AG40" i="10" s="1"/>
  <c r="AG75" i="10"/>
  <c r="AG80" i="10" s="1"/>
  <c r="AH83" i="10" l="1"/>
  <c r="AG50" i="10"/>
  <c r="AG42" i="10"/>
  <c r="AG48" i="10"/>
  <c r="AH34" i="10" l="1"/>
  <c r="AG82" i="10"/>
  <c r="AH13" i="10"/>
  <c r="AH14" i="10" s="1"/>
  <c r="AH24" i="10" l="1"/>
  <c r="AH15" i="10"/>
  <c r="AH25" i="10" l="1"/>
  <c r="AH36" i="10"/>
  <c r="AH44" i="10" s="1"/>
  <c r="AH46" i="10" l="1"/>
  <c r="AH38" i="10" s="1"/>
  <c r="AH40" i="10" s="1"/>
  <c r="AH42" i="10" l="1"/>
  <c r="AI34" i="10" s="1"/>
  <c r="AH48" i="10"/>
  <c r="AH50" i="10"/>
  <c r="AI83" i="10"/>
  <c r="AI13" i="10" l="1"/>
  <c r="AI14" i="10" s="1"/>
  <c r="AI24" i="10" l="1"/>
  <c r="AI15" i="10"/>
  <c r="AI36" i="10" l="1"/>
  <c r="AI44" i="10" s="1"/>
  <c r="AI74" i="10" s="1"/>
  <c r="AI25" i="10"/>
  <c r="AI75" i="10" l="1"/>
  <c r="AI80" i="10" s="1"/>
  <c r="AI46" i="10"/>
  <c r="AI38" i="10" s="1"/>
  <c r="AI40" i="10" s="1"/>
  <c r="AI42" i="10" l="1"/>
  <c r="AI48" i="10"/>
  <c r="AI50" i="10"/>
  <c r="AJ83" i="10"/>
  <c r="AJ13" i="10" l="1"/>
  <c r="AI82" i="10"/>
  <c r="AJ34" i="10"/>
  <c r="AK83" i="10" l="1"/>
  <c r="AK13" i="10" l="1"/>
  <c r="AL83" i="10" l="1"/>
  <c r="AL13" i="10" l="1"/>
  <c r="AL14" i="10" s="1"/>
  <c r="AL24" i="10" l="1"/>
  <c r="AM83" i="10" l="1"/>
  <c r="AM13" i="10" l="1"/>
  <c r="AM14" i="10" s="1"/>
  <c r="AM24" i="10" l="1"/>
  <c r="AN83" i="10" l="1"/>
  <c r="AN13" i="10" l="1"/>
  <c r="AN14" i="10" s="1"/>
  <c r="AN24" i="10" l="1"/>
  <c r="AO83" i="10" l="1"/>
  <c r="AO13" i="10" l="1"/>
  <c r="AO14" i="10" s="1"/>
  <c r="AO24" i="10" l="1"/>
  <c r="AP83" i="10" l="1"/>
  <c r="AP13" i="10" l="1"/>
  <c r="AP14" i="10" s="1"/>
  <c r="AP24" i="10" l="1"/>
  <c r="AQ83" i="10" l="1"/>
  <c r="AQ13" i="10" l="1"/>
  <c r="AQ14" i="10" s="1"/>
  <c r="AQ24" i="10" l="1"/>
  <c r="AR83" i="10" l="1"/>
  <c r="AR13" i="10" l="1"/>
  <c r="AR14" i="10" s="1"/>
  <c r="AR24" i="10" l="1"/>
  <c r="AS83" i="10" l="1"/>
  <c r="AS13" i="10" l="1"/>
  <c r="AS14" i="10" s="1"/>
  <c r="AS24" i="10" l="1"/>
  <c r="AT83" i="10" l="1"/>
  <c r="AT13" i="10" l="1"/>
  <c r="AT14" i="10" s="1"/>
  <c r="AT24" i="10" l="1"/>
  <c r="AU83" i="10" l="1"/>
  <c r="AU13" i="10" l="1"/>
  <c r="AU14" i="10" s="1"/>
  <c r="AU24" i="10" l="1"/>
  <c r="AV83" i="10" l="1"/>
  <c r="AV13" i="10" l="1"/>
  <c r="AV14" i="10" s="1"/>
  <c r="AV24" i="10" l="1"/>
  <c r="AW83" i="10" l="1"/>
  <c r="AW13" i="10" l="1"/>
  <c r="AW14" i="10" s="1"/>
  <c r="AW24" i="10" l="1"/>
  <c r="AX83" i="10" l="1"/>
  <c r="AX13" i="10" l="1"/>
  <c r="AX14" i="10" s="1"/>
  <c r="AX24" i="10" l="1"/>
  <c r="AY83" i="10" l="1"/>
  <c r="AY13" i="10" l="1"/>
  <c r="AY14" i="10" s="1"/>
  <c r="AY24" i="10" l="1"/>
  <c r="AZ83" i="10" l="1"/>
  <c r="AZ13" i="10" l="1"/>
  <c r="AZ14" i="10" s="1"/>
  <c r="AZ24" i="10" l="1"/>
  <c r="BA83" i="10" l="1"/>
  <c r="BA13" i="10" l="1"/>
  <c r="BA14" i="10" s="1"/>
  <c r="BA24" i="10" l="1"/>
  <c r="DA15" i="10" l="1"/>
  <c r="DA75" i="10" l="1"/>
  <c r="DA80" i="10" s="1"/>
  <c r="BB83" i="10" l="1"/>
  <c r="DB83" i="10"/>
  <c r="DB14" i="10" s="1"/>
  <c r="DB24" i="10" s="1"/>
  <c r="DB25" i="10" s="1"/>
  <c r="DA82" i="10"/>
  <c r="BB13" i="10" l="1"/>
  <c r="BB14" i="10" s="1"/>
  <c r="DB15" i="10"/>
  <c r="BB24" i="10" l="1"/>
  <c r="DB75" i="10"/>
  <c r="DB80" i="10" s="1"/>
  <c r="DC83" i="10" l="1"/>
  <c r="DC14" i="10" s="1"/>
  <c r="DC24" i="10" s="1"/>
  <c r="DC25" i="10" s="1"/>
  <c r="DB82" i="10"/>
  <c r="DC15" i="10" l="1"/>
  <c r="DC75" i="10" l="1"/>
  <c r="DC80" i="10" s="1"/>
  <c r="BC83" i="10" l="1"/>
  <c r="DD83" i="10"/>
  <c r="DD14" i="10" s="1"/>
  <c r="DD24" i="10" s="1"/>
  <c r="DD25" i="10" s="1"/>
  <c r="DC82" i="10"/>
  <c r="BC13" i="10" l="1"/>
  <c r="BC14" i="10" s="1"/>
  <c r="DD15" i="10"/>
  <c r="BC24" i="10" l="1"/>
  <c r="DE83" i="10"/>
  <c r="DE14" i="10" s="1"/>
  <c r="DE24" i="10" l="1"/>
  <c r="DE25" i="10" s="1"/>
  <c r="DE15" i="10"/>
  <c r="DF83" i="10" l="1"/>
  <c r="DF14" i="10" s="1"/>
  <c r="DF24" i="10" l="1"/>
  <c r="DF25" i="10" s="1"/>
  <c r="DF15" i="10"/>
  <c r="BD83" i="10" l="1"/>
  <c r="DG83" i="10"/>
  <c r="DG14" i="10" s="1"/>
  <c r="BD13" i="10" l="1"/>
  <c r="DG24" i="10"/>
  <c r="DG25" i="10" s="1"/>
  <c r="DG15" i="10"/>
  <c r="DH83" i="10" l="1"/>
  <c r="DH14" i="10" s="1"/>
  <c r="DH24" i="10" l="1"/>
  <c r="DH25" i="10" s="1"/>
  <c r="DH15" i="10"/>
  <c r="DI83" i="10" l="1"/>
  <c r="DI14" i="10" s="1"/>
  <c r="DI24" i="10" l="1"/>
  <c r="DI25" i="10" s="1"/>
  <c r="DI15" i="10"/>
  <c r="BE83" i="10" l="1"/>
  <c r="DJ83" i="10"/>
  <c r="DJ14" i="10" s="1"/>
  <c r="BE13" i="10" l="1"/>
  <c r="BE14" i="10" s="1"/>
  <c r="DJ24" i="10"/>
  <c r="DJ25" i="10" s="1"/>
  <c r="DJ15" i="10"/>
  <c r="BE24" i="10" l="1"/>
  <c r="DK83" i="10"/>
  <c r="DK14" i="10" s="1"/>
  <c r="DK24" i="10" l="1"/>
  <c r="DK25" i="10" s="1"/>
  <c r="DK15" i="10"/>
  <c r="DK75" i="10" l="1"/>
  <c r="DK80" i="10" s="1"/>
  <c r="DL83" i="10" l="1"/>
  <c r="DL14" i="10" s="1"/>
  <c r="DL24" i="10" s="1"/>
  <c r="DL25" i="10" s="1"/>
  <c r="DK82" i="10"/>
  <c r="BF83" i="10" l="1"/>
  <c r="BF13" i="10" s="1"/>
  <c r="DL15" i="10"/>
  <c r="AB22" i="2" s="1"/>
  <c r="DL75" i="10" l="1"/>
  <c r="DL80" i="10" s="1"/>
  <c r="DM83" i="10" l="1"/>
  <c r="DM14" i="10" s="1"/>
  <c r="DM24" i="10" s="1"/>
  <c r="DM25" i="10" s="1"/>
  <c r="DL82" i="10"/>
  <c r="DM15" i="10" l="1"/>
  <c r="DM75" i="10" l="1"/>
  <c r="DM80" i="10" s="1"/>
  <c r="DN83" i="10" l="1"/>
  <c r="DN14" i="10" s="1"/>
  <c r="DN24" i="10" s="1"/>
  <c r="DN25" i="10" s="1"/>
  <c r="DM82" i="10"/>
  <c r="DN15" i="10" l="1"/>
  <c r="DN75" i="10" l="1"/>
  <c r="DN80" i="10" s="1"/>
  <c r="DO83" i="10" l="1"/>
  <c r="DO14" i="10" s="1"/>
  <c r="DO24" i="10" s="1"/>
  <c r="DO25" i="10" s="1"/>
  <c r="DN82" i="10"/>
  <c r="DO15" i="10" l="1"/>
  <c r="DO75" i="10" l="1"/>
  <c r="DO80" i="10" s="1"/>
  <c r="DP83" i="10" l="1"/>
  <c r="DP14" i="10" s="1"/>
  <c r="DP24" i="10" s="1"/>
  <c r="DP25" i="10" s="1"/>
  <c r="DO82" i="10"/>
  <c r="DP15" i="10" l="1"/>
  <c r="DQ83" i="10" l="1"/>
  <c r="DQ14" i="10" s="1"/>
  <c r="DQ24" i="10" l="1"/>
  <c r="DQ25" i="10" s="1"/>
  <c r="DQ15" i="10"/>
  <c r="DR83" i="10" l="1"/>
  <c r="DR14" i="10" s="1"/>
  <c r="DR24" i="10" l="1"/>
  <c r="DR25" i="10" s="1"/>
  <c r="DR15" i="10"/>
  <c r="DS83" i="10" l="1"/>
  <c r="DS14" i="10" s="1"/>
  <c r="DS24" i="10" l="1"/>
  <c r="DS25" i="10" s="1"/>
  <c r="DS15" i="10"/>
  <c r="DT83" i="10" l="1"/>
  <c r="DT14" i="10" s="1"/>
  <c r="DT24" i="10" l="1"/>
  <c r="DT25" i="10" s="1"/>
  <c r="DT15" i="10"/>
  <c r="DU83" i="10" l="1"/>
  <c r="DU14" i="10" s="1"/>
  <c r="DU24" i="10" l="1"/>
  <c r="DU25" i="10" s="1"/>
  <c r="DU15" i="10"/>
  <c r="DV83" i="10" l="1"/>
  <c r="DV14" i="10" s="1"/>
  <c r="DV24" i="10" l="1"/>
  <c r="DV25" i="10" s="1"/>
  <c r="DV15" i="10"/>
  <c r="DW83" i="10" l="1"/>
  <c r="DW14" i="10" s="1"/>
  <c r="DW24" i="10" l="1"/>
  <c r="DW25" i="10" s="1"/>
  <c r="DW15" i="10"/>
  <c r="DW75" i="10" l="1"/>
  <c r="DW80" i="10" s="1"/>
  <c r="DX83" i="10" l="1"/>
  <c r="DX14" i="10" s="1"/>
  <c r="DX24" i="10" s="1"/>
  <c r="DX25" i="10" s="1"/>
  <c r="DW82" i="10"/>
  <c r="DX15" i="10" l="1"/>
  <c r="AC22" i="2" s="1"/>
  <c r="DX75" i="10" l="1"/>
  <c r="DX80" i="10" s="1"/>
  <c r="DY83" i="10" l="1"/>
  <c r="DY14" i="10" s="1"/>
  <c r="DY24" i="10" s="1"/>
  <c r="DY25" i="10" s="1"/>
  <c r="DX82" i="10"/>
  <c r="DY15" i="10" l="1"/>
  <c r="DY75" i="10" l="1"/>
  <c r="DY80" i="10" s="1"/>
  <c r="DZ83" i="10" l="1"/>
  <c r="DZ14" i="10" s="1"/>
  <c r="DZ24" i="10" s="1"/>
  <c r="DZ25" i="10" s="1"/>
  <c r="DY82" i="10"/>
  <c r="DZ15" i="10" l="1"/>
  <c r="DZ75" i="10" l="1"/>
  <c r="DZ80" i="10" s="1"/>
  <c r="EA83" i="10" l="1"/>
  <c r="EA14" i="10" s="1"/>
  <c r="EA24" i="10" s="1"/>
  <c r="EA25" i="10" s="1"/>
  <c r="DZ82" i="10"/>
  <c r="EA15" i="10" l="1"/>
  <c r="EA75" i="10" l="1"/>
  <c r="EA80" i="10" s="1"/>
  <c r="EB83" i="10" l="1"/>
  <c r="EB14" i="10" s="1"/>
  <c r="EB24" i="10" s="1"/>
  <c r="EB25" i="10" s="1"/>
  <c r="EA82" i="10"/>
  <c r="EB15" i="10" l="1"/>
  <c r="EC83" i="10" l="1"/>
  <c r="EC14" i="10" s="1"/>
  <c r="EC24" i="10" l="1"/>
  <c r="EC25" i="10" s="1"/>
  <c r="EC15" i="10"/>
  <c r="ED83" i="10" l="1"/>
  <c r="ED14" i="10" s="1"/>
  <c r="ED24" i="10" l="1"/>
  <c r="ED25" i="10" s="1"/>
  <c r="ED15" i="10"/>
  <c r="EE83" i="10" l="1"/>
  <c r="EE14" i="10" s="1"/>
  <c r="EE24" i="10" l="1"/>
  <c r="EE25" i="10" s="1"/>
  <c r="EE15" i="10"/>
  <c r="EF83" i="10" l="1"/>
  <c r="EF14" i="10" s="1"/>
  <c r="EF24" i="10" l="1"/>
  <c r="EF25" i="10" s="1"/>
  <c r="EF15" i="10"/>
  <c r="EG83" i="10" l="1"/>
  <c r="EG14" i="10" s="1"/>
  <c r="EG24" i="10" l="1"/>
  <c r="EG25" i="10" s="1"/>
  <c r="EG15" i="10"/>
  <c r="EH83" i="10" l="1"/>
  <c r="EH14" i="10" s="1"/>
  <c r="EH24" i="10" l="1"/>
  <c r="EH25" i="10" s="1"/>
  <c r="EH15" i="10"/>
  <c r="EI83" i="10" l="1"/>
  <c r="EI14" i="10" s="1"/>
  <c r="EI24" i="10" l="1"/>
  <c r="EI25" i="10" s="1"/>
  <c r="EI15" i="10"/>
  <c r="EI75" i="10" l="1"/>
  <c r="EI80" i="10" s="1"/>
  <c r="EJ83" i="10" l="1"/>
  <c r="EJ14" i="10" s="1"/>
  <c r="EJ24" i="10" s="1"/>
  <c r="EJ25" i="10" s="1"/>
  <c r="EI82" i="10"/>
  <c r="EJ15" i="10" l="1"/>
  <c r="AD22" i="2" s="1"/>
  <c r="EJ75" i="10" l="1"/>
  <c r="EJ80" i="10" s="1"/>
  <c r="EK83" i="10" l="1"/>
  <c r="EK14" i="10" s="1"/>
  <c r="EK24" i="10" s="1"/>
  <c r="EK25" i="10" s="1"/>
  <c r="EJ82" i="10"/>
  <c r="EK15" i="10" l="1"/>
  <c r="EK75" i="10" l="1"/>
  <c r="EK80" i="10" s="1"/>
  <c r="EL83" i="10" l="1"/>
  <c r="EL14" i="10" s="1"/>
  <c r="EL24" i="10" s="1"/>
  <c r="EL25" i="10" s="1"/>
  <c r="EK82" i="10"/>
  <c r="EL15" i="10" l="1"/>
  <c r="EL75" i="10" l="1"/>
  <c r="EL80" i="10" s="1"/>
  <c r="EM83" i="10" l="1"/>
  <c r="EM14" i="10" s="1"/>
  <c r="EM24" i="10" s="1"/>
  <c r="EM25" i="10" s="1"/>
  <c r="EL82" i="10"/>
  <c r="EM15" i="10" l="1"/>
  <c r="EM75" i="10" l="1"/>
  <c r="EM80" i="10" s="1"/>
  <c r="EN83" i="10" l="1"/>
  <c r="EN14" i="10" s="1"/>
  <c r="EN24" i="10" s="1"/>
  <c r="EN25" i="10" s="1"/>
  <c r="EM82" i="10"/>
  <c r="EN15" i="10" l="1"/>
  <c r="EO83" i="10" l="1"/>
  <c r="EO14" i="10" s="1"/>
  <c r="EO24" i="10" l="1"/>
  <c r="EO25" i="10" s="1"/>
  <c r="EO15" i="10"/>
  <c r="EP83" i="10" l="1"/>
  <c r="EP14" i="10" s="1"/>
  <c r="EP24" i="10" l="1"/>
  <c r="EP25" i="10" s="1"/>
  <c r="EP15" i="10"/>
  <c r="EQ83" i="10" l="1"/>
  <c r="EQ14" i="10" s="1"/>
  <c r="EQ24" i="10" l="1"/>
  <c r="EQ25" i="10" s="1"/>
  <c r="EQ15" i="10"/>
  <c r="ER83" i="10" l="1"/>
  <c r="ER14" i="10" s="1"/>
  <c r="ER24" i="10" l="1"/>
  <c r="ER25" i="10" s="1"/>
  <c r="ER15" i="10"/>
  <c r="ES83" i="10" l="1"/>
  <c r="ES14" i="10" s="1"/>
  <c r="ES24" i="10" l="1"/>
  <c r="ES25" i="10" s="1"/>
  <c r="ES15" i="10"/>
  <c r="ET83" i="10" l="1"/>
  <c r="ET14" i="10" s="1"/>
  <c r="ET24" i="10" l="1"/>
  <c r="ET25" i="10" s="1"/>
  <c r="ET15" i="10"/>
  <c r="EU83" i="10" l="1"/>
  <c r="EU14" i="10" s="1"/>
  <c r="EU24" i="10" l="1"/>
  <c r="EU25" i="10" s="1"/>
  <c r="EU15" i="10"/>
  <c r="EU75" i="10" l="1"/>
  <c r="EU80" i="10" s="1"/>
  <c r="EV83" i="10" l="1"/>
  <c r="EV14" i="10" s="1"/>
  <c r="EV24" i="10" s="1"/>
  <c r="EV25" i="10" s="1"/>
  <c r="EU82" i="10"/>
  <c r="EV15" i="10" l="1"/>
  <c r="AE22" i="2" s="1"/>
  <c r="EV75" i="10" l="1"/>
  <c r="EV80" i="10" s="1"/>
  <c r="EW83" i="10" l="1"/>
  <c r="EW14" i="10" s="1"/>
  <c r="EW24" i="10" s="1"/>
  <c r="EW25" i="10" s="1"/>
  <c r="EV82" i="10"/>
  <c r="EW15" i="10" l="1"/>
  <c r="EW75" i="10" l="1"/>
  <c r="EW80" i="10" s="1"/>
  <c r="EX83" i="10" l="1"/>
  <c r="EX14" i="10" s="1"/>
  <c r="EX24" i="10" s="1"/>
  <c r="EX25" i="10" s="1"/>
  <c r="EW82" i="10"/>
  <c r="EX15" i="10" l="1"/>
  <c r="EX75" i="10" l="1"/>
  <c r="EX80" i="10" s="1"/>
  <c r="EY83" i="10" l="1"/>
  <c r="EY14" i="10" s="1"/>
  <c r="EY24" i="10" s="1"/>
  <c r="EY25" i="10" s="1"/>
  <c r="EX82" i="10"/>
  <c r="EY15" i="10" l="1"/>
  <c r="EY75" i="10" l="1"/>
  <c r="EY80" i="10" s="1"/>
  <c r="EZ83" i="10" l="1"/>
  <c r="EZ14" i="10" s="1"/>
  <c r="EZ24" i="10" s="1"/>
  <c r="EZ25" i="10" s="1"/>
  <c r="EY82" i="10"/>
  <c r="EZ15" i="10" l="1"/>
  <c r="FA83" i="10" l="1"/>
  <c r="FA14" i="10" s="1"/>
  <c r="FA24" i="10" l="1"/>
  <c r="FA25" i="10" s="1"/>
  <c r="FA15" i="10"/>
  <c r="FB83" i="10" l="1"/>
  <c r="FB14" i="10" s="1"/>
  <c r="FB24" i="10" l="1"/>
  <c r="FB25" i="10" s="1"/>
  <c r="FB15" i="10"/>
  <c r="FC83" i="10" l="1"/>
  <c r="FC14" i="10" s="1"/>
  <c r="FC24" i="10" l="1"/>
  <c r="FC25" i="10" s="1"/>
  <c r="FC15" i="10"/>
  <c r="FD83" i="10" l="1"/>
  <c r="FD14" i="10" s="1"/>
  <c r="FD24" i="10" l="1"/>
  <c r="FD25" i="10" s="1"/>
  <c r="FD15" i="10"/>
  <c r="FE83" i="10" l="1"/>
  <c r="FE14" i="10" s="1"/>
  <c r="FE24" i="10" l="1"/>
  <c r="FE25" i="10" s="1"/>
  <c r="FE15" i="10"/>
  <c r="FF83" i="10" l="1"/>
  <c r="FF14" i="10" s="1"/>
  <c r="FF24" i="10" l="1"/>
  <c r="FF25" i="10" s="1"/>
  <c r="FF15" i="10"/>
  <c r="FG83" i="10" l="1"/>
  <c r="FG14" i="10" s="1"/>
  <c r="FG24" i="10" l="1"/>
  <c r="FG25" i="10" s="1"/>
  <c r="FG15" i="10"/>
  <c r="FG75" i="10" l="1"/>
  <c r="FG80" i="10" s="1"/>
  <c r="FH83" i="10" l="1"/>
  <c r="FH14" i="10" s="1"/>
  <c r="FH24" i="10" s="1"/>
  <c r="FH25" i="10" s="1"/>
  <c r="FG82" i="10"/>
  <c r="FH15" i="10" l="1"/>
  <c r="AF22" i="2" s="1"/>
  <c r="FH75" i="10" l="1"/>
  <c r="FH80" i="10" s="1"/>
  <c r="FI83" i="10" l="1"/>
  <c r="FI14" i="10" s="1"/>
  <c r="FI24" i="10" s="1"/>
  <c r="FI25" i="10" s="1"/>
  <c r="FH82" i="10"/>
  <c r="FI15" i="10" l="1"/>
  <c r="FI75" i="10" l="1"/>
  <c r="FI80" i="10" s="1"/>
  <c r="FJ83" i="10" l="1"/>
  <c r="FJ14" i="10" s="1"/>
  <c r="FJ24" i="10" s="1"/>
  <c r="FJ25" i="10" s="1"/>
  <c r="FI82" i="10"/>
  <c r="FJ15" i="10" l="1"/>
  <c r="FJ75" i="10" l="1"/>
  <c r="FJ80" i="10" s="1"/>
  <c r="FK83" i="10" l="1"/>
  <c r="FK14" i="10" s="1"/>
  <c r="FK24" i="10" s="1"/>
  <c r="FK25" i="10" s="1"/>
  <c r="FJ82" i="10"/>
  <c r="FK15" i="10" l="1"/>
  <c r="FK75" i="10" l="1"/>
  <c r="FK80" i="10" s="1"/>
  <c r="FL83" i="10" l="1"/>
  <c r="FL14" i="10" s="1"/>
  <c r="FL15" i="10" s="1"/>
  <c r="FK82" i="10"/>
  <c r="FL24" i="10" l="1"/>
  <c r="FL25" i="10" s="1"/>
  <c r="FM83" i="10" l="1"/>
  <c r="FM14" i="10" s="1"/>
  <c r="FM24" i="10" l="1"/>
  <c r="FM25" i="10" s="1"/>
  <c r="FM15" i="10"/>
  <c r="FN83" i="10" l="1"/>
  <c r="FN14" i="10" s="1"/>
  <c r="FN24" i="10" l="1"/>
  <c r="FN25" i="10" s="1"/>
  <c r="FN15" i="10"/>
  <c r="FO83" i="10" l="1"/>
  <c r="FO14" i="10" s="1"/>
  <c r="FO24" i="10" l="1"/>
  <c r="FO25" i="10" s="1"/>
  <c r="FO15" i="10"/>
  <c r="FP83" i="10" l="1"/>
  <c r="FP14" i="10" s="1"/>
  <c r="FP24" i="10" l="1"/>
  <c r="FP25" i="10" s="1"/>
  <c r="FP15" i="10"/>
  <c r="FQ83" i="10" l="1"/>
  <c r="FQ14" i="10" s="1"/>
  <c r="FQ24" i="10" l="1"/>
  <c r="FQ25" i="10" s="1"/>
  <c r="FQ15" i="10"/>
  <c r="FR83" i="10" l="1"/>
  <c r="FR14" i="10" s="1"/>
  <c r="FR24" i="10" l="1"/>
  <c r="FR25" i="10" s="1"/>
  <c r="FR15" i="10"/>
  <c r="FS83" i="10" l="1"/>
  <c r="FS14" i="10" s="1"/>
  <c r="FS24" i="10" l="1"/>
  <c r="FS25" i="10" s="1"/>
  <c r="FS15" i="10"/>
  <c r="FS75" i="10" l="1"/>
  <c r="FS80" i="10" s="1"/>
  <c r="FT83" i="10" l="1"/>
  <c r="FT14" i="10" s="1"/>
  <c r="FT24" i="10" s="1"/>
  <c r="FT25" i="10" s="1"/>
  <c r="FS82" i="10"/>
  <c r="FT15" i="10" l="1"/>
  <c r="AG22" i="2" s="1"/>
  <c r="FT75" i="10" l="1"/>
  <c r="FT80" i="10" s="1"/>
  <c r="FU83" i="10" l="1"/>
  <c r="FU14" i="10" s="1"/>
  <c r="FU24" i="10" s="1"/>
  <c r="FU25" i="10" s="1"/>
  <c r="FT82" i="10"/>
  <c r="FU15" i="10" l="1"/>
  <c r="FU75" i="10" l="1"/>
  <c r="FU80" i="10" s="1"/>
  <c r="FV83" i="10" l="1"/>
  <c r="FV14" i="10" s="1"/>
  <c r="FV24" i="10" s="1"/>
  <c r="FV25" i="10" s="1"/>
  <c r="FU82" i="10"/>
  <c r="FV15" i="10" l="1"/>
  <c r="FV75" i="10" l="1"/>
  <c r="FV80" i="10" s="1"/>
  <c r="FW83" i="10" l="1"/>
  <c r="FW14" i="10" s="1"/>
  <c r="FW24" i="10" s="1"/>
  <c r="FW25" i="10" s="1"/>
  <c r="FV82" i="10"/>
  <c r="FW15" i="10" l="1"/>
  <c r="FW75" i="10" l="1"/>
  <c r="FW80" i="10" s="1"/>
  <c r="FX83" i="10" l="1"/>
  <c r="FX14" i="10" s="1"/>
  <c r="FX24" i="10" s="1"/>
  <c r="FX25" i="10" s="1"/>
  <c r="FW82" i="10"/>
  <c r="FX15" i="10" l="1"/>
  <c r="FY83" i="10" l="1"/>
  <c r="FY14" i="10" s="1"/>
  <c r="FY24" i="10" l="1"/>
  <c r="FY25" i="10" s="1"/>
  <c r="FY15" i="10"/>
  <c r="FZ83" i="10" l="1"/>
  <c r="FZ14" i="10" s="1"/>
  <c r="FZ24" i="10" l="1"/>
  <c r="FZ25" i="10" s="1"/>
  <c r="FZ15" i="10"/>
  <c r="GA83" i="10" l="1"/>
  <c r="GA14" i="10" s="1"/>
  <c r="GA24" i="10" l="1"/>
  <c r="GA25" i="10" s="1"/>
  <c r="GA15" i="10"/>
  <c r="GB83" i="10" l="1"/>
  <c r="GB14" i="10" s="1"/>
  <c r="GB24" i="10" l="1"/>
  <c r="GB25" i="10" s="1"/>
  <c r="GB15" i="10"/>
  <c r="GC83" i="10" l="1"/>
  <c r="GC14" i="10" s="1"/>
  <c r="GC24" i="10" l="1"/>
  <c r="GC25" i="10" s="1"/>
  <c r="GC15" i="10"/>
  <c r="GD83" i="10" l="1"/>
  <c r="GD14" i="10" l="1"/>
  <c r="GD24" i="10" l="1"/>
  <c r="U21" i="2"/>
  <c r="AB21" i="2"/>
  <c r="AC21" i="2"/>
  <c r="AD21" i="2"/>
  <c r="AE21" i="2"/>
  <c r="AF21" i="2"/>
  <c r="AG21" i="2"/>
  <c r="AH21" i="2"/>
  <c r="GD15" i="10"/>
  <c r="AH22" i="2" l="1"/>
  <c r="GD25" i="10"/>
  <c r="U72" i="2" l="1"/>
  <c r="AB72" i="2"/>
  <c r="AB73" i="2" s="1"/>
  <c r="AB78" i="2" s="1"/>
  <c r="AC72" i="2"/>
  <c r="AC73" i="2" s="1"/>
  <c r="AC78" i="2" s="1"/>
  <c r="AD72" i="2"/>
  <c r="AD73" i="2" s="1"/>
  <c r="AD78" i="2" s="1"/>
  <c r="AE72" i="2"/>
  <c r="AE73" i="2" s="1"/>
  <c r="AE78" i="2" s="1"/>
  <c r="AF72" i="2"/>
  <c r="AF73" i="2" s="1"/>
  <c r="AF78" i="2" s="1"/>
  <c r="AG72" i="2"/>
  <c r="AG73" i="2" s="1"/>
  <c r="AG78" i="2" s="1"/>
  <c r="AH72" i="2"/>
  <c r="AH73" i="2" s="1"/>
  <c r="AH78" i="2" s="1"/>
  <c r="GD75" i="10"/>
  <c r="U73" i="2" l="1"/>
  <c r="GD80" i="10"/>
  <c r="U78" i="2" l="1"/>
  <c r="U79" i="2" l="1"/>
  <c r="U80" i="2" s="1"/>
  <c r="V79" i="2"/>
  <c r="W79" i="2"/>
  <c r="AB79" i="2"/>
  <c r="AB80" i="2" s="1"/>
  <c r="AC79" i="2"/>
  <c r="AC80" i="2" s="1"/>
  <c r="AD79" i="2"/>
  <c r="AD80" i="2" s="1"/>
  <c r="AE79" i="2"/>
  <c r="AE80" i="2" s="1"/>
  <c r="AF79" i="2"/>
  <c r="AF80" i="2" s="1"/>
  <c r="AG79" i="2"/>
  <c r="AG80" i="2" s="1"/>
  <c r="AH79" i="2"/>
  <c r="AH80" i="2" s="1"/>
  <c r="GE83" i="10"/>
  <c r="GD82" i="10"/>
  <c r="DA59" i="10" l="1"/>
  <c r="DB59" i="10"/>
  <c r="DC59" i="10"/>
  <c r="DD59" i="10"/>
  <c r="DE59" i="10"/>
  <c r="DF59" i="10"/>
  <c r="DG59" i="10"/>
  <c r="DH59" i="10"/>
  <c r="DI59" i="10"/>
  <c r="DJ59" i="10"/>
  <c r="DK59" i="10"/>
  <c r="DL59" i="10"/>
  <c r="DM59" i="10"/>
  <c r="DN59" i="10"/>
  <c r="DO59" i="10"/>
  <c r="DP59" i="10"/>
  <c r="DQ59" i="10"/>
  <c r="DR59" i="10"/>
  <c r="DS59" i="10"/>
  <c r="DT59" i="10"/>
  <c r="DU59" i="10"/>
  <c r="DV59" i="10"/>
  <c r="DW59" i="10"/>
  <c r="DX59" i="10"/>
  <c r="DY59" i="10"/>
  <c r="DZ59" i="10"/>
  <c r="EA59" i="10"/>
  <c r="EB59" i="10"/>
  <c r="EC59" i="10"/>
  <c r="ED59" i="10"/>
  <c r="EE59" i="10"/>
  <c r="EF59" i="10"/>
  <c r="EG59" i="10"/>
  <c r="EH59" i="10"/>
  <c r="EI59" i="10"/>
  <c r="EJ59" i="10"/>
  <c r="EK59" i="10"/>
  <c r="EL59" i="10"/>
  <c r="EM59" i="10"/>
  <c r="EN59" i="10"/>
  <c r="EO59" i="10"/>
  <c r="EP59" i="10"/>
  <c r="EQ59" i="10"/>
  <c r="ER59" i="10"/>
  <c r="ES59" i="10"/>
  <c r="ET59" i="10"/>
  <c r="EU59" i="10"/>
  <c r="EV59" i="10"/>
  <c r="EW59" i="10"/>
  <c r="EX59" i="10"/>
  <c r="EY59" i="10"/>
  <c r="EZ59" i="10"/>
  <c r="FA59" i="10"/>
  <c r="FB59" i="10"/>
  <c r="FC59" i="10"/>
  <c r="FD59" i="10"/>
  <c r="FE59" i="10"/>
  <c r="FF59" i="10"/>
  <c r="FG59" i="10"/>
  <c r="FH59" i="10"/>
  <c r="FI59" i="10"/>
  <c r="FJ59" i="10"/>
  <c r="FK59" i="10"/>
  <c r="FL59" i="10"/>
  <c r="FM59" i="10"/>
  <c r="FN59" i="10"/>
  <c r="FO59" i="10"/>
  <c r="FP59" i="10"/>
  <c r="FQ59" i="10"/>
  <c r="FR59" i="10"/>
  <c r="FS59" i="10"/>
  <c r="FT59" i="10"/>
  <c r="FU59" i="10"/>
  <c r="FV59" i="10"/>
  <c r="FW59" i="10"/>
  <c r="FX59" i="10"/>
  <c r="FY59" i="10"/>
  <c r="FZ59" i="10"/>
  <c r="GA59" i="10"/>
  <c r="GB59" i="10"/>
  <c r="GC59" i="10"/>
  <c r="GD59" i="10"/>
  <c r="DA61" i="10" l="1"/>
  <c r="DA65" i="10" l="1"/>
  <c r="DB61" i="10"/>
  <c r="DB65" i="10" l="1"/>
  <c r="DC61" i="10"/>
  <c r="DC65" i="10" l="1"/>
  <c r="DD61" i="10"/>
  <c r="DA68" i="10"/>
  <c r="DB68" i="10" s="1"/>
  <c r="DD65" i="10" l="1"/>
  <c r="DE61" i="10"/>
  <c r="DD68" i="10" l="1"/>
  <c r="DE65" i="10"/>
  <c r="DF61" i="10"/>
  <c r="DF65" i="10" l="1"/>
  <c r="DG61" i="10"/>
  <c r="DG65" i="10" l="1"/>
  <c r="DH61" i="10"/>
  <c r="DF68" i="10"/>
  <c r="DH65" i="10" l="1"/>
  <c r="DI61" i="10"/>
  <c r="DI65" i="10" l="1"/>
  <c r="DJ61" i="10"/>
  <c r="DJ65" i="10" l="1"/>
  <c r="DK61" i="10"/>
  <c r="DK65" i="10" l="1"/>
  <c r="DL61" i="10"/>
  <c r="DL65" i="10" l="1"/>
  <c r="DM61" i="10"/>
  <c r="DM65" i="10" l="1"/>
  <c r="DN61" i="10"/>
  <c r="DK68" i="10"/>
  <c r="DL68" i="10" s="1"/>
  <c r="AB60" i="2" s="1"/>
  <c r="DN65" i="10" l="1"/>
  <c r="DO61" i="10"/>
  <c r="DO65" i="10" l="1"/>
  <c r="DP61" i="10"/>
  <c r="DM68" i="10"/>
  <c r="DN68" i="10" s="1"/>
  <c r="DP65" i="10" l="1"/>
  <c r="DQ61" i="10"/>
  <c r="DQ65" i="10" l="1"/>
  <c r="DR61" i="10"/>
  <c r="DR65" i="10" l="1"/>
  <c r="DS61" i="10"/>
  <c r="DS65" i="10" l="1"/>
  <c r="DT61" i="10"/>
  <c r="DR68" i="10"/>
  <c r="DT65" i="10" l="1"/>
  <c r="DU61" i="10"/>
  <c r="DU65" i="10" l="1"/>
  <c r="DV61" i="10"/>
  <c r="DV65" i="10" l="1"/>
  <c r="DW61" i="10"/>
  <c r="DW65" i="10" l="1"/>
  <c r="DX61" i="10"/>
  <c r="DX65" i="10" l="1"/>
  <c r="DY61" i="10"/>
  <c r="DW68" i="10" l="1"/>
  <c r="DX68" i="10" s="1"/>
  <c r="AC60" i="2" s="1"/>
  <c r="DY65" i="10"/>
  <c r="DZ61" i="10"/>
  <c r="DZ65" i="10" l="1"/>
  <c r="EA61" i="10"/>
  <c r="DY68" i="10"/>
  <c r="DZ68" i="10" s="1"/>
  <c r="EA65" i="10" l="1"/>
  <c r="EB61" i="10"/>
  <c r="EB65" i="10" l="1"/>
  <c r="EC61" i="10"/>
  <c r="EC65" i="10" l="1"/>
  <c r="ED61" i="10"/>
  <c r="EA68" i="10"/>
  <c r="EB68" i="10" s="1"/>
  <c r="ED65" i="10" l="1"/>
  <c r="EE61" i="10"/>
  <c r="EE65" i="10" l="1"/>
  <c r="EF61" i="10"/>
  <c r="EC68" i="10"/>
  <c r="ED68" i="10" s="1"/>
  <c r="EF65" i="10" l="1"/>
  <c r="EG61" i="10"/>
  <c r="EG65" i="10" l="1"/>
  <c r="EH61" i="10"/>
  <c r="EH65" i="10" l="1"/>
  <c r="EI61" i="10"/>
  <c r="EI65" i="10" l="1"/>
  <c r="EJ61" i="10"/>
  <c r="EJ65" i="10" l="1"/>
  <c r="EK61" i="10"/>
  <c r="EI68" i="10" l="1"/>
  <c r="EJ68" i="10" s="1"/>
  <c r="AD60" i="2" s="1"/>
  <c r="EK65" i="10"/>
  <c r="EL61" i="10"/>
  <c r="EL65" i="10" l="1"/>
  <c r="EM61" i="10"/>
  <c r="EK68" i="10"/>
  <c r="EL68" i="10" s="1"/>
  <c r="EM65" i="10" l="1"/>
  <c r="EN61" i="10"/>
  <c r="EN65" i="10" l="1"/>
  <c r="EO61" i="10"/>
  <c r="EO65" i="10" l="1"/>
  <c r="EP61" i="10"/>
  <c r="EM68" i="10"/>
  <c r="EN68" i="10" s="1"/>
  <c r="EP65" i="10" l="1"/>
  <c r="EQ61" i="10"/>
  <c r="EQ65" i="10" l="1"/>
  <c r="ER61" i="10"/>
  <c r="EO68" i="10"/>
  <c r="EP68" i="10" s="1"/>
  <c r="ER65" i="10" l="1"/>
  <c r="ES61" i="10"/>
  <c r="ES65" i="10" l="1"/>
  <c r="ET61" i="10"/>
  <c r="ET65" i="10" l="1"/>
  <c r="EU61" i="10"/>
  <c r="EU65" i="10" l="1"/>
  <c r="EV61" i="10"/>
  <c r="EV65" i="10" l="1"/>
  <c r="EW61" i="10"/>
  <c r="EU68" i="10" l="1"/>
  <c r="EV68" i="10" s="1"/>
  <c r="AE60" i="2" s="1"/>
  <c r="EW65" i="10"/>
  <c r="EX61" i="10"/>
  <c r="EX65" i="10" l="1"/>
  <c r="EY61" i="10"/>
  <c r="EW68" i="10"/>
  <c r="EX68" i="10" s="1"/>
  <c r="EY65" i="10" l="1"/>
  <c r="EZ61" i="10"/>
  <c r="EZ65" i="10" l="1"/>
  <c r="FA61" i="10"/>
  <c r="FA65" i="10" l="1"/>
  <c r="FB61" i="10"/>
  <c r="EY68" i="10"/>
  <c r="EZ68" i="10" s="1"/>
  <c r="FB65" i="10" l="1"/>
  <c r="FC61" i="10"/>
  <c r="FC65" i="10" l="1"/>
  <c r="FD61" i="10"/>
  <c r="FA68" i="10"/>
  <c r="FB68" i="10" s="1"/>
  <c r="FD65" i="10" l="1"/>
  <c r="FE61" i="10"/>
  <c r="FE65" i="10" l="1"/>
  <c r="FF61" i="10"/>
  <c r="FF65" i="10" l="1"/>
  <c r="FG61" i="10"/>
  <c r="FG65" i="10" l="1"/>
  <c r="FH61" i="10"/>
  <c r="FH65" i="10" l="1"/>
  <c r="FI61" i="10"/>
  <c r="FG68" i="10" l="1"/>
  <c r="FH68" i="10" s="1"/>
  <c r="AF60" i="2" s="1"/>
  <c r="FI65" i="10"/>
  <c r="FJ61" i="10"/>
  <c r="FJ65" i="10" l="1"/>
  <c r="FK61" i="10"/>
  <c r="FI68" i="10"/>
  <c r="FJ68" i="10" s="1"/>
  <c r="FK65" i="10" l="1"/>
  <c r="FL61" i="10"/>
  <c r="FL65" i="10" l="1"/>
  <c r="FM61" i="10"/>
  <c r="FM65" i="10" l="1"/>
  <c r="FN61" i="10"/>
  <c r="FK68" i="10"/>
  <c r="FL68" i="10" s="1"/>
  <c r="FN65" i="10" l="1"/>
  <c r="FO61" i="10"/>
  <c r="FO65" i="10" l="1"/>
  <c r="FP61" i="10"/>
  <c r="FM68" i="10"/>
  <c r="FN68" i="10" s="1"/>
  <c r="FP65" i="10" l="1"/>
  <c r="FQ61" i="10"/>
  <c r="FQ65" i="10" l="1"/>
  <c r="FR61" i="10"/>
  <c r="FR65" i="10" l="1"/>
  <c r="FS61" i="10"/>
  <c r="FS65" i="10" l="1"/>
  <c r="FT61" i="10"/>
  <c r="FT65" i="10" l="1"/>
  <c r="FU61" i="10"/>
  <c r="FU65" i="10" l="1"/>
  <c r="FV61" i="10"/>
  <c r="FS68" i="10"/>
  <c r="FT68" i="10" s="1"/>
  <c r="AG60" i="2" s="1"/>
  <c r="FV65" i="10" l="1"/>
  <c r="FW61" i="10"/>
  <c r="FW65" i="10" l="1"/>
  <c r="FX61" i="10"/>
  <c r="FU68" i="10"/>
  <c r="FV68" i="10" s="1"/>
  <c r="FX65" i="10" l="1"/>
  <c r="FY61" i="10"/>
  <c r="FY65" i="10" l="1"/>
  <c r="FZ61" i="10"/>
  <c r="FW68" i="10"/>
  <c r="FX68" i="10" s="1"/>
  <c r="FZ65" i="10" l="1"/>
  <c r="GA61" i="10"/>
  <c r="FZ68" i="10" l="1"/>
  <c r="GA65" i="10"/>
  <c r="GB61" i="10"/>
  <c r="GB65" i="10" l="1"/>
  <c r="GC61" i="10"/>
  <c r="GC65" i="10" l="1"/>
  <c r="GD61" i="10"/>
  <c r="GB68" i="10"/>
  <c r="GC68" i="10" s="1"/>
  <c r="GD65" i="10" l="1"/>
  <c r="AB51" i="2" l="1"/>
  <c r="AC51" i="2"/>
  <c r="AD51" i="2"/>
  <c r="AE51" i="2"/>
  <c r="AF51" i="2"/>
  <c r="AG51" i="2"/>
  <c r="AH51" i="2"/>
  <c r="AB59" i="2" l="1"/>
  <c r="AB65" i="2" s="1"/>
  <c r="AC59" i="2"/>
  <c r="AC65" i="2" s="1"/>
  <c r="AD59" i="2"/>
  <c r="AD65" i="2" s="1"/>
  <c r="AE59" i="2"/>
  <c r="AE65" i="2" s="1"/>
  <c r="AF59" i="2"/>
  <c r="AF65" i="2" s="1"/>
  <c r="AG59" i="2"/>
  <c r="AG65" i="2" s="1"/>
  <c r="AH59" i="2"/>
  <c r="AH65" i="2" s="1"/>
  <c r="GD68" i="10"/>
  <c r="AH60" i="2" l="1"/>
  <c r="GC80" i="10" l="1"/>
  <c r="GC82" i="10" s="1"/>
  <c r="GC75" i="10"/>
  <c r="GB80" i="10"/>
  <c r="GB82" i="10" s="1"/>
  <c r="GB75" i="10"/>
  <c r="GA68" i="10"/>
  <c r="GA80" i="10"/>
  <c r="GA82" i="10" s="1"/>
  <c r="GA75" i="10"/>
  <c r="FZ80" i="10"/>
  <c r="FZ82" i="10" s="1"/>
  <c r="FZ75" i="10"/>
  <c r="FY68" i="10"/>
  <c r="FY80" i="10"/>
  <c r="FY82" i="10" s="1"/>
  <c r="FY75" i="10"/>
  <c r="FX80" i="10"/>
  <c r="FX82" i="10" s="1"/>
  <c r="FX75" i="10"/>
  <c r="FR68" i="10"/>
  <c r="FR80" i="10"/>
  <c r="FR82" i="10" s="1"/>
  <c r="FR75" i="10"/>
  <c r="FQ68" i="10"/>
  <c r="FQ80" i="10"/>
  <c r="FQ82" i="10" s="1"/>
  <c r="FQ75" i="10"/>
  <c r="FP80" i="10"/>
  <c r="FP82" i="10" s="1"/>
  <c r="FP75" i="10"/>
  <c r="FO68" i="10"/>
  <c r="FP68" i="10"/>
  <c r="FO80" i="10"/>
  <c r="FO82" i="10" s="1"/>
  <c r="FO75" i="10"/>
  <c r="FN80" i="10"/>
  <c r="FN82" i="10" s="1"/>
  <c r="FN75" i="10"/>
  <c r="FM80" i="10"/>
  <c r="FM82" i="10" s="1"/>
  <c r="FM75" i="10"/>
  <c r="FL80" i="10"/>
  <c r="FL82" i="10" s="1"/>
  <c r="FL75" i="10"/>
  <c r="FF68" i="10"/>
  <c r="FF80" i="10"/>
  <c r="FF82" i="10" s="1"/>
  <c r="FF75" i="10"/>
  <c r="FE68" i="10"/>
  <c r="FE80" i="10"/>
  <c r="FE82" i="10" s="1"/>
  <c r="FE75" i="10"/>
  <c r="FD80" i="10"/>
  <c r="FD82" i="10" s="1"/>
  <c r="FD75" i="10"/>
  <c r="FC68" i="10"/>
  <c r="FD68" i="10"/>
  <c r="FC80" i="10"/>
  <c r="FC82" i="10" s="1"/>
  <c r="FC75" i="10"/>
  <c r="FB80" i="10"/>
  <c r="FB82" i="10" s="1"/>
  <c r="FB75" i="10"/>
  <c r="FA80" i="10"/>
  <c r="FA82" i="10" s="1"/>
  <c r="FA75" i="10"/>
  <c r="EZ80" i="10"/>
  <c r="EZ82" i="10" s="1"/>
  <c r="EZ75" i="10"/>
  <c r="ET68" i="10"/>
  <c r="ET80" i="10"/>
  <c r="ET82" i="10" s="1"/>
  <c r="ET75" i="10"/>
  <c r="ES68" i="10"/>
  <c r="ES80" i="10"/>
  <c r="ES82" i="10" s="1"/>
  <c r="ES75" i="10"/>
  <c r="ER80" i="10"/>
  <c r="ER82" i="10" s="1"/>
  <c r="ER75" i="10"/>
  <c r="EQ68" i="10"/>
  <c r="ER68" i="10"/>
  <c r="EQ80" i="10"/>
  <c r="EQ82" i="10" s="1"/>
  <c r="EQ75" i="10"/>
  <c r="EP80" i="10"/>
  <c r="EP82" i="10" s="1"/>
  <c r="EP75" i="10"/>
  <c r="EO80" i="10"/>
  <c r="EO82" i="10" s="1"/>
  <c r="EO75" i="10"/>
  <c r="EN80" i="10"/>
  <c r="EN82" i="10" s="1"/>
  <c r="EN75" i="10"/>
  <c r="EH80" i="10"/>
  <c r="EH82" i="10" s="1"/>
  <c r="EH68" i="10"/>
  <c r="EH75" i="10"/>
  <c r="EG68" i="10"/>
  <c r="EG80" i="10"/>
  <c r="EG82" i="10" s="1"/>
  <c r="EG75" i="10"/>
  <c r="EF80" i="10"/>
  <c r="EF82" i="10" s="1"/>
  <c r="EF75" i="10"/>
  <c r="EE68" i="10"/>
  <c r="EF68" i="10"/>
  <c r="EE80" i="10"/>
  <c r="EE82" i="10" s="1"/>
  <c r="EE75" i="10"/>
  <c r="ED80" i="10"/>
  <c r="ED82" i="10" s="1"/>
  <c r="ED75" i="10"/>
  <c r="EC80" i="10"/>
  <c r="EC82" i="10" s="1"/>
  <c r="EC75" i="10"/>
  <c r="EB80" i="10"/>
  <c r="EB82" i="10" s="1"/>
  <c r="EB75" i="10"/>
  <c r="DV80" i="10"/>
  <c r="DV82" i="10" s="1"/>
  <c r="DV68" i="10"/>
  <c r="DV75" i="10"/>
  <c r="DU80" i="10"/>
  <c r="DU82" i="10" s="1"/>
  <c r="DU68" i="10"/>
  <c r="DU75" i="10"/>
  <c r="DT80" i="10"/>
  <c r="DT82" i="10" s="1"/>
  <c r="DT75" i="10"/>
  <c r="DS68" i="10"/>
  <c r="DT68" i="10"/>
  <c r="DS80" i="10"/>
  <c r="DS82" i="10" s="1"/>
  <c r="DS75" i="10"/>
  <c r="DR80" i="10"/>
  <c r="DR82" i="10" s="1"/>
  <c r="DR75" i="10"/>
  <c r="DQ68" i="10"/>
  <c r="DQ80" i="10"/>
  <c r="DQ82" i="10" s="1"/>
  <c r="DQ75" i="10"/>
  <c r="DP80" i="10"/>
  <c r="DP82" i="10" s="1"/>
  <c r="DP75" i="10"/>
  <c r="DO68" i="10"/>
  <c r="DP68" i="10"/>
  <c r="DJ68" i="10"/>
  <c r="DJ80" i="10"/>
  <c r="DJ82" i="10" s="1"/>
  <c r="DJ75" i="10"/>
  <c r="DI68" i="10"/>
  <c r="DI80" i="10"/>
  <c r="DI82" i="10" s="1"/>
  <c r="DI75" i="10"/>
  <c r="DH80" i="10"/>
  <c r="DH82" i="10" s="1"/>
  <c r="DH75" i="10"/>
  <c r="DG68" i="10"/>
  <c r="DH68" i="10"/>
  <c r="DG80" i="10"/>
  <c r="DG82" i="10" s="1"/>
  <c r="DG75" i="10"/>
  <c r="DF80" i="10"/>
  <c r="DF82" i="10" s="1"/>
  <c r="DF75" i="10"/>
  <c r="DE80" i="10"/>
  <c r="DE82" i="10" s="1"/>
  <c r="DE68" i="10"/>
  <c r="DE75" i="10"/>
  <c r="DD80" i="10"/>
  <c r="DD82" i="10" s="1"/>
  <c r="DD75" i="10"/>
  <c r="DC68" i="10"/>
  <c r="DA24" i="10"/>
  <c r="DA25" i="10"/>
  <c r="DA14" i="10"/>
  <c r="R14" i="6"/>
  <c r="R20" i="6" s="1"/>
  <c r="V182" i="6" l="1"/>
  <c r="AH74" i="10" s="1"/>
  <c r="V187" i="6"/>
  <c r="AH75" i="10" l="1"/>
  <c r="AH80" i="10" s="1"/>
  <c r="AH82" i="10" s="1"/>
  <c r="X188" i="6"/>
  <c r="Y188" i="6"/>
  <c r="Y192" i="6" s="1"/>
  <c r="R187" i="6"/>
  <c r="V183" i="6"/>
  <c r="R183" i="6" s="1"/>
  <c r="R182" i="6"/>
  <c r="R193" i="6"/>
  <c r="V194" i="6"/>
  <c r="AF188" i="6" l="1"/>
  <c r="AF192" i="6" s="1"/>
  <c r="AF194" i="6" s="1"/>
  <c r="BI12" i="10"/>
  <c r="AK12" i="10"/>
  <c r="AK14" i="10" s="1"/>
  <c r="AK24" i="10" s="1"/>
  <c r="AR188" i="6"/>
  <c r="AR192" i="6" s="1"/>
  <c r="BD12" i="10" s="1"/>
  <c r="BD14" i="10" s="1"/>
  <c r="Y194" i="6"/>
  <c r="BF14" i="10"/>
  <c r="X192" i="6"/>
  <c r="BD24" i="10" l="1"/>
  <c r="W21" i="2"/>
  <c r="BH12" i="10"/>
  <c r="AJ12" i="10"/>
  <c r="AJ14" i="10" s="1"/>
  <c r="V21" i="2" s="1"/>
  <c r="BD188" i="6"/>
  <c r="BD192" i="6" s="1"/>
  <c r="R188" i="6"/>
  <c r="BP188" i="6"/>
  <c r="BP192" i="6" s="1"/>
  <c r="BP194" i="6" s="1"/>
  <c r="CB12" i="10"/>
  <c r="AR194" i="6"/>
  <c r="CZ12" i="10"/>
  <c r="X194" i="6"/>
  <c r="BF24" i="10"/>
  <c r="CN12" i="10" l="1"/>
  <c r="BP12" i="10"/>
  <c r="R12" i="10" s="1"/>
  <c r="AJ24" i="10"/>
  <c r="AJ15" i="10"/>
  <c r="AK15" i="10" s="1"/>
  <c r="AL15" i="10" s="1"/>
  <c r="AM15" i="10" s="1"/>
  <c r="AN15" i="10" s="1"/>
  <c r="AO15" i="10" s="1"/>
  <c r="AP15" i="10" s="1"/>
  <c r="AQ15" i="10" s="1"/>
  <c r="AR15" i="10" s="1"/>
  <c r="BD194" i="6"/>
  <c r="R192" i="6"/>
  <c r="R194" i="6"/>
  <c r="V22" i="2" l="1"/>
  <c r="AS15" i="10"/>
  <c r="AT15" i="10" s="1"/>
  <c r="AU15" i="10" s="1"/>
  <c r="AV15" i="10" s="1"/>
  <c r="AW15" i="10" s="1"/>
  <c r="AX15" i="10" s="1"/>
  <c r="AY15" i="10" s="1"/>
  <c r="AZ15" i="10" s="1"/>
  <c r="BA15" i="10" s="1"/>
  <c r="BB15" i="10" s="1"/>
  <c r="BC15" i="10" s="1"/>
  <c r="BD15" i="10" s="1"/>
  <c r="AJ36" i="10"/>
  <c r="AJ44" i="10" s="1"/>
  <c r="AJ46" i="10" s="1"/>
  <c r="AJ38" i="10" s="1"/>
  <c r="AJ40" i="10" s="1"/>
  <c r="AJ42" i="10" s="1"/>
  <c r="AJ25" i="10"/>
  <c r="AK25" i="10" s="1"/>
  <c r="AL25" i="10" s="1"/>
  <c r="AM25" i="10" s="1"/>
  <c r="AN25" i="10" s="1"/>
  <c r="AO25" i="10" s="1"/>
  <c r="AP25" i="10" s="1"/>
  <c r="AQ25" i="10" s="1"/>
  <c r="AR25" i="10" s="1"/>
  <c r="AS25" i="10" s="1"/>
  <c r="AT25" i="10" s="1"/>
  <c r="AU25" i="10" s="1"/>
  <c r="AV25" i="10" s="1"/>
  <c r="AW25" i="10" s="1"/>
  <c r="AX25" i="10" s="1"/>
  <c r="AY25" i="10" s="1"/>
  <c r="AZ25" i="10" s="1"/>
  <c r="BA25" i="10" s="1"/>
  <c r="BB25" i="10" s="1"/>
  <c r="BC25" i="10" s="1"/>
  <c r="BD25" i="10" s="1"/>
  <c r="BE25" i="10" s="1"/>
  <c r="BF25" i="10" s="1"/>
  <c r="AJ74" i="10" l="1"/>
  <c r="AJ50" i="10"/>
  <c r="AJ48" i="10"/>
  <c r="AK34" i="10"/>
  <c r="W22" i="2"/>
  <c r="BE15" i="10"/>
  <c r="BF15" i="10" s="1"/>
  <c r="AJ75" i="10" l="1"/>
  <c r="AJ80" i="10" s="1"/>
  <c r="AJ82" i="10" s="1"/>
  <c r="AK36" i="10"/>
  <c r="AK44" i="10" s="1"/>
  <c r="AK74" i="10" l="1"/>
  <c r="AK46" i="10"/>
  <c r="AK38" i="10" s="1"/>
  <c r="AK40" i="10" s="1"/>
  <c r="AK50" i="10" l="1"/>
  <c r="AK75" i="10"/>
  <c r="AK80" i="10" s="1"/>
  <c r="AK82" i="10" s="1"/>
  <c r="AK42" i="10"/>
  <c r="AK48" i="10"/>
  <c r="AL36" i="10" l="1"/>
  <c r="AL44" i="10" s="1"/>
  <c r="AL34" i="10"/>
  <c r="BG83" i="10"/>
  <c r="BG13" i="10" s="1"/>
  <c r="AL74" i="10" l="1"/>
  <c r="AL46" i="10"/>
  <c r="AL38" i="10" s="1"/>
  <c r="AL40" i="10" s="1"/>
  <c r="AL48" i="10" s="1"/>
  <c r="AM36" i="10" s="1"/>
  <c r="BG14" i="10"/>
  <c r="AL50" i="10" l="1"/>
  <c r="AL42" i="10"/>
  <c r="AL75" i="10"/>
  <c r="AL80" i="10" s="1"/>
  <c r="AL82" i="10" s="1"/>
  <c r="AM34" i="10"/>
  <c r="AM44" i="10"/>
  <c r="BG24" i="10"/>
  <c r="BG15" i="10"/>
  <c r="AM74" i="10" l="1"/>
  <c r="AM46" i="10"/>
  <c r="AM38" i="10" s="1"/>
  <c r="AM40" i="10" s="1"/>
  <c r="AM42" i="10" s="1"/>
  <c r="BG25" i="10"/>
  <c r="AM50" i="10" l="1"/>
  <c r="AM48" i="10"/>
  <c r="AM75" i="10"/>
  <c r="AM80" i="10" s="1"/>
  <c r="AM82" i="10" s="1"/>
  <c r="AN36" i="10"/>
  <c r="AN44" i="10" s="1"/>
  <c r="AN34" i="10"/>
  <c r="AN74" i="10" l="1"/>
  <c r="AN75" i="10" s="1"/>
  <c r="AN80" i="10" s="1"/>
  <c r="AN82" i="10" s="1"/>
  <c r="AN46" i="10"/>
  <c r="AN38" i="10" s="1"/>
  <c r="AN40" i="10" s="1"/>
  <c r="AN48" i="10" s="1"/>
  <c r="AO36" i="10" s="1"/>
  <c r="AN42" i="10" l="1"/>
  <c r="AN50" i="10"/>
  <c r="AO34" i="10"/>
  <c r="AO44" i="10"/>
  <c r="AO74" i="10" l="1"/>
  <c r="AO75" i="10" s="1"/>
  <c r="AO80" i="10" s="1"/>
  <c r="AO82" i="10" s="1"/>
  <c r="AO46" i="10"/>
  <c r="AO38" i="10" s="1"/>
  <c r="AO40" i="10" s="1"/>
  <c r="AO42" i="10" s="1"/>
  <c r="AO50" i="10"/>
  <c r="AO48" i="10" l="1"/>
  <c r="AP36" i="10"/>
  <c r="AP44" i="10" s="1"/>
  <c r="AP34" i="10"/>
  <c r="AP74" i="10" l="1"/>
  <c r="AP75" i="10" s="1"/>
  <c r="AP80" i="10" s="1"/>
  <c r="AP82" i="10" s="1"/>
  <c r="AP46" i="10"/>
  <c r="AP38" i="10" s="1"/>
  <c r="AP40" i="10" s="1"/>
  <c r="AP48" i="10" s="1"/>
  <c r="AQ36" i="10" s="1"/>
  <c r="AP50" i="10"/>
  <c r="AP42" i="10"/>
  <c r="BH83" i="10"/>
  <c r="BH13" i="10" s="1"/>
  <c r="AQ34" i="10" l="1"/>
  <c r="AQ44" i="10"/>
  <c r="BH14" i="10"/>
  <c r="AQ74" i="10" l="1"/>
  <c r="AQ75" i="10" s="1"/>
  <c r="AQ80" i="10" s="1"/>
  <c r="AQ82" i="10" s="1"/>
  <c r="AQ46" i="10"/>
  <c r="AQ38" i="10" s="1"/>
  <c r="AQ40" i="10" s="1"/>
  <c r="AQ48" i="10" s="1"/>
  <c r="AQ50" i="10"/>
  <c r="AR36" i="10"/>
  <c r="AQ42" i="10"/>
  <c r="BH24" i="10"/>
  <c r="BH15" i="10"/>
  <c r="AR34" i="10" l="1"/>
  <c r="AR44" i="10"/>
  <c r="BH25" i="10"/>
  <c r="AR74" i="10" l="1"/>
  <c r="AR75" i="10" s="1"/>
  <c r="AR80" i="10" s="1"/>
  <c r="AR82" i="10" s="1"/>
  <c r="AR46" i="10"/>
  <c r="AR38" i="10" s="1"/>
  <c r="AR40" i="10" s="1"/>
  <c r="AR48" i="10" s="1"/>
  <c r="AS36" i="10" s="1"/>
  <c r="AR42" i="10" l="1"/>
  <c r="AR50" i="10"/>
  <c r="AS34" i="10"/>
  <c r="AS44" i="10"/>
  <c r="AS74" i="10" l="1"/>
  <c r="AS75" i="10" s="1"/>
  <c r="AS80" i="10" s="1"/>
  <c r="AS82" i="10" s="1"/>
  <c r="AS46" i="10"/>
  <c r="AS38" i="10" s="1"/>
  <c r="AS40" i="10" s="1"/>
  <c r="AS48" i="10" s="1"/>
  <c r="AS50" i="10"/>
  <c r="AT36" i="10"/>
  <c r="AS42" i="10"/>
  <c r="AT34" i="10" l="1"/>
  <c r="AT44" i="10"/>
  <c r="AT74" i="10" l="1"/>
  <c r="AT46" i="10"/>
  <c r="AT38" i="10" s="1"/>
  <c r="AT40" i="10" s="1"/>
  <c r="AT48" i="10" s="1"/>
  <c r="AU36" i="10" s="1"/>
  <c r="AT42" i="10" l="1"/>
  <c r="AT50" i="10"/>
  <c r="AT75" i="10"/>
  <c r="AT80" i="10" s="1"/>
  <c r="AT82" i="10" s="1"/>
  <c r="AU34" i="10"/>
  <c r="AU44" i="10"/>
  <c r="BI83" i="10"/>
  <c r="BI13" i="10" s="1"/>
  <c r="AU74" i="10" l="1"/>
  <c r="AU46" i="10"/>
  <c r="AU38" i="10" s="1"/>
  <c r="AU40" i="10" s="1"/>
  <c r="AU48" i="10" s="1"/>
  <c r="AU50" i="10"/>
  <c r="AV36" i="10"/>
  <c r="AU42" i="10"/>
  <c r="BI14" i="10"/>
  <c r="AU75" i="10" l="1"/>
  <c r="AU80" i="10" s="1"/>
  <c r="AU82" i="10" s="1"/>
  <c r="AV34" i="10"/>
  <c r="AV44" i="10"/>
  <c r="BI24" i="10"/>
  <c r="BI15" i="10"/>
  <c r="AV74" i="10" l="1"/>
  <c r="AV46" i="10"/>
  <c r="AV38" i="10" s="1"/>
  <c r="AV40" i="10" s="1"/>
  <c r="AV48" i="10" s="1"/>
  <c r="AW36" i="10" s="1"/>
  <c r="BI25" i="10"/>
  <c r="AV42" i="10" l="1"/>
  <c r="AV50" i="10"/>
  <c r="AV75" i="10"/>
  <c r="AV80" i="10" s="1"/>
  <c r="AV82" i="10" s="1"/>
  <c r="AW34" i="10"/>
  <c r="AW44" i="10"/>
  <c r="AW74" i="10" l="1"/>
  <c r="AW46" i="10"/>
  <c r="AW38" i="10" s="1"/>
  <c r="AW40" i="10" s="1"/>
  <c r="AW48" i="10" s="1"/>
  <c r="AW50" i="10"/>
  <c r="AX36" i="10"/>
  <c r="AW42" i="10"/>
  <c r="AW75" i="10" l="1"/>
  <c r="AW80" i="10" s="1"/>
  <c r="AW82" i="10" s="1"/>
  <c r="AX34" i="10"/>
  <c r="AX44" i="10"/>
  <c r="AX74" i="10" l="1"/>
  <c r="AX75" i="10" s="1"/>
  <c r="AX80" i="10" s="1"/>
  <c r="AX82" i="10" s="1"/>
  <c r="AX46" i="10"/>
  <c r="AX38" i="10" s="1"/>
  <c r="AX40" i="10" s="1"/>
  <c r="AX48" i="10" s="1"/>
  <c r="AX50" i="10"/>
  <c r="AY36" i="10"/>
  <c r="AX42" i="10"/>
  <c r="AY34" i="10" l="1"/>
  <c r="AY44" i="10"/>
  <c r="AY74" i="10" l="1"/>
  <c r="AY75" i="10" s="1"/>
  <c r="AY80" i="10" s="1"/>
  <c r="AY82" i="10" s="1"/>
  <c r="AY46" i="10"/>
  <c r="AY38" i="10" s="1"/>
  <c r="AY40" i="10" s="1"/>
  <c r="AY48" i="10" s="1"/>
  <c r="AY50" i="10"/>
  <c r="AZ36" i="10"/>
  <c r="AY42" i="10"/>
  <c r="BJ83" i="10"/>
  <c r="BJ13" i="10" s="1"/>
  <c r="AZ34" i="10" l="1"/>
  <c r="AZ44" i="10"/>
  <c r="BJ14" i="10"/>
  <c r="AZ74" i="10" l="1"/>
  <c r="AZ75" i="10" s="1"/>
  <c r="AZ80" i="10" s="1"/>
  <c r="AZ82" i="10" s="1"/>
  <c r="AZ46" i="10"/>
  <c r="AZ38" i="10" s="1"/>
  <c r="AZ40" i="10" s="1"/>
  <c r="AZ48" i="10" s="1"/>
  <c r="BA36" i="10" s="1"/>
  <c r="BJ24" i="10"/>
  <c r="BJ15" i="10"/>
  <c r="AZ42" i="10" l="1"/>
  <c r="AZ50" i="10"/>
  <c r="BA34" i="10"/>
  <c r="BA44" i="10"/>
  <c r="BJ25" i="10"/>
  <c r="BA74" i="10" l="1"/>
  <c r="BA75" i="10" s="1"/>
  <c r="BA80" i="10" s="1"/>
  <c r="BA82" i="10" s="1"/>
  <c r="BA46" i="10"/>
  <c r="BA38" i="10" s="1"/>
  <c r="BA40" i="10" s="1"/>
  <c r="BA48" i="10" s="1"/>
  <c r="BB36" i="10" s="1"/>
  <c r="BA42" i="10" l="1"/>
  <c r="BA50" i="10"/>
  <c r="BB34" i="10"/>
  <c r="BB44" i="10"/>
  <c r="BB74" i="10" l="1"/>
  <c r="BB75" i="10" s="1"/>
  <c r="BB80" i="10" s="1"/>
  <c r="BB82" i="10" s="1"/>
  <c r="BB46" i="10"/>
  <c r="BB38" i="10" s="1"/>
  <c r="BB40" i="10" s="1"/>
  <c r="BB48" i="10" s="1"/>
  <c r="BC36" i="10" s="1"/>
  <c r="BB50" i="10"/>
  <c r="BB42" i="10" l="1"/>
  <c r="BC34" i="10"/>
  <c r="BC44" i="10"/>
  <c r="BC74" i="10" l="1"/>
  <c r="BC75" i="10" s="1"/>
  <c r="BC80" i="10" s="1"/>
  <c r="BC82" i="10" s="1"/>
  <c r="BC46" i="10"/>
  <c r="BC38" i="10" s="1"/>
  <c r="BC40" i="10" s="1"/>
  <c r="BC48" i="10" s="1"/>
  <c r="BD36" i="10" s="1"/>
  <c r="BC50" i="10"/>
  <c r="BC42" i="10"/>
  <c r="BD34" i="10" l="1"/>
  <c r="BD44" i="10"/>
  <c r="BK83" i="10"/>
  <c r="BK13" i="10" s="1"/>
  <c r="BD74" i="10" l="1"/>
  <c r="BD75" i="10" s="1"/>
  <c r="BD80" i="10" s="1"/>
  <c r="BD82" i="10" s="1"/>
  <c r="BD46" i="10"/>
  <c r="BD38" i="10" s="1"/>
  <c r="BD40" i="10" s="1"/>
  <c r="BD48" i="10" s="1"/>
  <c r="BE36" i="10" s="1"/>
  <c r="BD50" i="10"/>
  <c r="BK14" i="10"/>
  <c r="BD42" i="10" l="1"/>
  <c r="BE34" i="10"/>
  <c r="BE44" i="10"/>
  <c r="BK24" i="10"/>
  <c r="BK15" i="10"/>
  <c r="BE74" i="10" l="1"/>
  <c r="BE75" i="10" s="1"/>
  <c r="BE80" i="10" s="1"/>
  <c r="BE82" i="10" s="1"/>
  <c r="BE46" i="10"/>
  <c r="BE38" i="10" s="1"/>
  <c r="BE40" i="10" s="1"/>
  <c r="BE48" i="10" s="1"/>
  <c r="BF36" i="10" s="1"/>
  <c r="BE50" i="10"/>
  <c r="BE42" i="10"/>
  <c r="BK25" i="10"/>
  <c r="BF34" i="10" l="1"/>
  <c r="BF44" i="10"/>
  <c r="BF74" i="10" l="1"/>
  <c r="BF75" i="10" s="1"/>
  <c r="BF80" i="10" s="1"/>
  <c r="BF82" i="10" s="1"/>
  <c r="BF46" i="10"/>
  <c r="BF38" i="10" s="1"/>
  <c r="BF40" i="10" s="1"/>
  <c r="BF48" i="10" s="1"/>
  <c r="BG36" i="10" s="1"/>
  <c r="BF50" i="10"/>
  <c r="BF42" i="10"/>
  <c r="BG34" i="10" l="1"/>
  <c r="BG44" i="10"/>
  <c r="BL83" i="10"/>
  <c r="BG74" i="10" l="1"/>
  <c r="BG75" i="10" s="1"/>
  <c r="BG80" i="10" s="1"/>
  <c r="BG82" i="10" s="1"/>
  <c r="BG46" i="10"/>
  <c r="BL13" i="10"/>
  <c r="BL14" i="10" s="1"/>
  <c r="BG50" i="10" l="1"/>
  <c r="BG38" i="10"/>
  <c r="BG40" i="10" s="1"/>
  <c r="BL24" i="10"/>
  <c r="BL15" i="10"/>
  <c r="BG48" i="10" l="1"/>
  <c r="BH36" i="10" s="1"/>
  <c r="BG42" i="10"/>
  <c r="BL25" i="10"/>
  <c r="BH34" i="10" l="1"/>
  <c r="BH44" i="10"/>
  <c r="BM83" i="10"/>
  <c r="BH74" i="10" l="1"/>
  <c r="BH75" i="10" s="1"/>
  <c r="BH80" i="10" s="1"/>
  <c r="BH82" i="10" s="1"/>
  <c r="BH46" i="10"/>
  <c r="BH38" i="10" s="1"/>
  <c r="BH40" i="10" s="1"/>
  <c r="BH48" i="10" s="1"/>
  <c r="BI36" i="10" s="1"/>
  <c r="BM13" i="10"/>
  <c r="BM14" i="10" s="1"/>
  <c r="BH42" i="10" l="1"/>
  <c r="BH50" i="10"/>
  <c r="BM24" i="10"/>
  <c r="BM25" i="10" s="1"/>
  <c r="BM15" i="10"/>
  <c r="BI44" i="10" l="1"/>
  <c r="BI34" i="10"/>
  <c r="BI74" i="10" l="1"/>
  <c r="BI75" i="10" s="1"/>
  <c r="BI80" i="10" s="1"/>
  <c r="BI82" i="10" s="1"/>
  <c r="BI46" i="10"/>
  <c r="BI38" i="10" s="1"/>
  <c r="BI40" i="10" s="1"/>
  <c r="BI48" i="10" s="1"/>
  <c r="BJ36" i="10" s="1"/>
  <c r="BN83" i="10"/>
  <c r="BI50" i="10" l="1"/>
  <c r="BI42" i="10"/>
  <c r="BN13" i="10"/>
  <c r="BN14" i="10" s="1"/>
  <c r="BJ34" i="10" l="1"/>
  <c r="BJ44" i="10"/>
  <c r="BN24" i="10"/>
  <c r="BN15" i="10"/>
  <c r="BJ74" i="10" l="1"/>
  <c r="BJ75" i="10" s="1"/>
  <c r="BJ80" i="10" s="1"/>
  <c r="BJ82" i="10" s="1"/>
  <c r="BJ46" i="10"/>
  <c r="BJ38" i="10" s="1"/>
  <c r="BJ40" i="10" s="1"/>
  <c r="BJ48" i="10" s="1"/>
  <c r="BK36" i="10" s="1"/>
  <c r="BJ50" i="10"/>
  <c r="BJ42" i="10"/>
  <c r="BN25" i="10"/>
  <c r="BK34" i="10" l="1"/>
  <c r="BK44" i="10"/>
  <c r="BO83" i="10"/>
  <c r="BK74" i="10" l="1"/>
  <c r="BK75" i="10" s="1"/>
  <c r="BK80" i="10" s="1"/>
  <c r="BK82" i="10" s="1"/>
  <c r="BK46" i="10"/>
  <c r="BK38" i="10" s="1"/>
  <c r="BK40" i="10" s="1"/>
  <c r="BK48" i="10" s="1"/>
  <c r="BL36" i="10" s="1"/>
  <c r="BK50" i="10"/>
  <c r="BO13" i="10"/>
  <c r="BO14" i="10" s="1"/>
  <c r="BK42" i="10" l="1"/>
  <c r="BO24" i="10"/>
  <c r="BO25" i="10" s="1"/>
  <c r="BO15" i="10"/>
  <c r="BL44" i="10" l="1"/>
  <c r="BL34" i="10"/>
  <c r="BL74" i="10" l="1"/>
  <c r="BL75" i="10" s="1"/>
  <c r="BL80" i="10" s="1"/>
  <c r="BL82" i="10" s="1"/>
  <c r="BL46" i="10"/>
  <c r="BL38" i="10" s="1"/>
  <c r="BL40" i="10" s="1"/>
  <c r="BL48" i="10" s="1"/>
  <c r="BM36" i="10" s="1"/>
  <c r="BL50" i="10" l="1"/>
  <c r="BL42" i="10"/>
  <c r="BP83" i="10"/>
  <c r="BM44" i="10" l="1"/>
  <c r="BM34" i="10"/>
  <c r="BP13" i="10"/>
  <c r="BP14" i="10" s="1"/>
  <c r="BM74" i="10" l="1"/>
  <c r="BM75" i="10" s="1"/>
  <c r="BM80" i="10" s="1"/>
  <c r="BM82" i="10" s="1"/>
  <c r="BM46" i="10"/>
  <c r="BM38" i="10" s="1"/>
  <c r="BM40" i="10" s="1"/>
  <c r="BM48" i="10" s="1"/>
  <c r="BN36" i="10" s="1"/>
  <c r="BP24" i="10"/>
  <c r="BP15" i="10"/>
  <c r="X22" i="2"/>
  <c r="BM50" i="10" l="1"/>
  <c r="BM42" i="10"/>
  <c r="BP25" i="10"/>
  <c r="BN44" i="10" l="1"/>
  <c r="BN34" i="10"/>
  <c r="BN74" i="10" l="1"/>
  <c r="BN75" i="10" s="1"/>
  <c r="BN80" i="10" s="1"/>
  <c r="BN82" i="10" s="1"/>
  <c r="BN46" i="10"/>
  <c r="BN38" i="10" s="1"/>
  <c r="BN40" i="10" s="1"/>
  <c r="BN48" i="10" s="1"/>
  <c r="BQ83" i="10"/>
  <c r="BO36" i="10" l="1"/>
  <c r="BN50" i="10"/>
  <c r="BN42" i="10"/>
  <c r="BO34" i="10" s="1"/>
  <c r="BQ13" i="10"/>
  <c r="BQ14" i="10" s="1"/>
  <c r="BO44" i="10" l="1"/>
  <c r="BQ24" i="10"/>
  <c r="BQ15" i="10"/>
  <c r="BO74" i="10" l="1"/>
  <c r="BO75" i="10" s="1"/>
  <c r="BO80" i="10" s="1"/>
  <c r="BO82" i="10" s="1"/>
  <c r="BO46" i="10"/>
  <c r="BO38" i="10" s="1"/>
  <c r="BO40" i="10" s="1"/>
  <c r="BQ25" i="10"/>
  <c r="BO50" i="10" l="1"/>
  <c r="BO48" i="10"/>
  <c r="BO42" i="10"/>
  <c r="BP36" i="10" l="1"/>
  <c r="BP34" i="10"/>
  <c r="BP44" i="10"/>
  <c r="BP74" i="10" l="1"/>
  <c r="BP75" i="10" s="1"/>
  <c r="BP80" i="10" s="1"/>
  <c r="BP82" i="10" s="1"/>
  <c r="BP46" i="10"/>
  <c r="BP38" i="10" s="1"/>
  <c r="BP40" i="10" s="1"/>
  <c r="BP50" i="10"/>
  <c r="BP48" i="10" l="1"/>
  <c r="BP42" i="10"/>
  <c r="BR83" i="10"/>
  <c r="BQ34" i="10" l="1"/>
  <c r="BQ36" i="10"/>
  <c r="BR13" i="10"/>
  <c r="BR14" i="10" s="1"/>
  <c r="BQ44" i="10" l="1"/>
  <c r="BR24" i="10"/>
  <c r="BR25" i="10" s="1"/>
  <c r="BR15" i="10"/>
  <c r="BQ74" i="10" l="1"/>
  <c r="BQ75" i="10" s="1"/>
  <c r="BQ80" i="10" s="1"/>
  <c r="BQ82" i="10" s="1"/>
  <c r="BQ46" i="10"/>
  <c r="BQ38" i="10" s="1"/>
  <c r="BQ40" i="10" s="1"/>
  <c r="BQ48" i="10" l="1"/>
  <c r="BR36" i="10" s="1"/>
  <c r="BQ42" i="10"/>
  <c r="BR34" i="10" s="1"/>
  <c r="BQ50" i="10"/>
  <c r="BR44" i="10" l="1"/>
  <c r="BR74" i="10" l="1"/>
  <c r="BR75" i="10" s="1"/>
  <c r="BR80" i="10" s="1"/>
  <c r="BR46" i="10"/>
  <c r="BR38" i="10" l="1"/>
  <c r="BR40" i="10" s="1"/>
  <c r="BR50" i="10"/>
  <c r="BS83" i="10"/>
  <c r="BR82" i="10"/>
  <c r="BR42" i="10" l="1"/>
  <c r="BS34" i="10" s="1"/>
  <c r="BR48" i="10"/>
  <c r="BS13" i="10"/>
  <c r="BS14" i="10" s="1"/>
  <c r="BS24" i="10" l="1"/>
  <c r="BS25" i="10" s="1"/>
  <c r="BS15" i="10"/>
  <c r="BS36" i="10" l="1"/>
  <c r="BS44" i="10" s="1"/>
  <c r="BS74" i="10" s="1"/>
  <c r="BS46" i="10" l="1"/>
  <c r="BS38" i="10" s="1"/>
  <c r="BS40" i="10" l="1"/>
  <c r="BS50" i="10"/>
  <c r="BS75" i="10"/>
  <c r="BS80" i="10" s="1"/>
  <c r="BS42" i="10" l="1"/>
  <c r="BS48" i="10"/>
  <c r="BT34" i="10" l="1"/>
  <c r="BT83" i="10"/>
  <c r="BS82" i="10"/>
  <c r="BT13" i="10" l="1"/>
  <c r="BT14" i="10" s="1"/>
  <c r="BT24" i="10" l="1"/>
  <c r="BT25" i="10" s="1"/>
  <c r="BT15" i="10"/>
  <c r="BT36" i="10" l="1"/>
  <c r="BT44" i="10" s="1"/>
  <c r="BT74" i="10" s="1"/>
  <c r="BT46" i="10" l="1"/>
  <c r="BT38" i="10" s="1"/>
  <c r="BT40" i="10" l="1"/>
  <c r="BT50" i="10"/>
  <c r="BT75" i="10"/>
  <c r="BT80" i="10" s="1"/>
  <c r="BT42" i="10" l="1"/>
  <c r="BT48" i="10"/>
  <c r="BU34" i="10" l="1"/>
  <c r="BU83" i="10"/>
  <c r="BT82" i="10"/>
  <c r="BU13" i="10" l="1"/>
  <c r="BU14" i="10" s="1"/>
  <c r="BU24" i="10" l="1"/>
  <c r="BU25" i="10" s="1"/>
  <c r="BU15" i="10"/>
  <c r="BU36" i="10" l="1"/>
  <c r="BU44" i="10" s="1"/>
  <c r="BU74" i="10" s="1"/>
  <c r="BU46" i="10" l="1"/>
  <c r="BU38" i="10" s="1"/>
  <c r="BU40" i="10" l="1"/>
  <c r="BU50" i="10"/>
  <c r="BU75" i="10"/>
  <c r="BU80" i="10" s="1"/>
  <c r="BU42" i="10" l="1"/>
  <c r="BU48" i="10"/>
  <c r="BV34" i="10" l="1"/>
  <c r="BV83" i="10"/>
  <c r="BU82" i="10"/>
  <c r="BV13" i="10" l="1"/>
  <c r="BV14" i="10" s="1"/>
  <c r="BV24" i="10" l="1"/>
  <c r="BV25" i="10" s="1"/>
  <c r="BV15" i="10"/>
  <c r="BV36" i="10" l="1"/>
  <c r="BV44" i="10" s="1"/>
  <c r="BV74" i="10" s="1"/>
  <c r="BV75" i="10" l="1"/>
  <c r="BV80" i="10" s="1"/>
  <c r="BV46" i="10"/>
  <c r="BV38" i="10" s="1"/>
  <c r="BV40" i="10" l="1"/>
  <c r="BV50" i="10"/>
  <c r="BW83" i="10"/>
  <c r="BW13" i="10" l="1"/>
  <c r="BW14" i="10" s="1"/>
  <c r="BV82" i="10"/>
  <c r="BV42" i="10"/>
  <c r="BV48" i="10"/>
  <c r="BW24" i="10" l="1"/>
  <c r="BW36" i="10" s="1"/>
  <c r="BW44" i="10" s="1"/>
  <c r="BW15" i="10"/>
  <c r="BW34" i="10"/>
  <c r="BW25" i="10" l="1"/>
  <c r="BW46" i="10"/>
  <c r="BW38" i="10" s="1"/>
  <c r="BW40" i="10" s="1"/>
  <c r="BW48" i="10" s="1"/>
  <c r="BW74" i="10"/>
  <c r="BW75" i="10" s="1"/>
  <c r="BW80" i="10" s="1"/>
  <c r="BW50" i="10" l="1"/>
  <c r="BX83" i="10"/>
  <c r="BW42" i="10"/>
  <c r="BX13" i="10" l="1"/>
  <c r="BX14" i="10" s="1"/>
  <c r="BX34" i="10"/>
  <c r="BW82" i="10"/>
  <c r="BX24" i="10" l="1"/>
  <c r="BX25" i="10" s="1"/>
  <c r="BX15" i="10"/>
  <c r="BX36" i="10" l="1"/>
  <c r="BX44" i="10" s="1"/>
  <c r="BX74" i="10" s="1"/>
  <c r="BX75" i="10" l="1"/>
  <c r="BX80" i="10" s="1"/>
  <c r="BX46" i="10"/>
  <c r="BX38" i="10" s="1"/>
  <c r="BX40" i="10" l="1"/>
  <c r="BX50" i="10"/>
  <c r="BY83" i="10"/>
  <c r="BY13" i="10" l="1"/>
  <c r="BY14" i="10" s="1"/>
  <c r="BX82" i="10"/>
  <c r="BX48" i="10"/>
  <c r="BX42" i="10"/>
  <c r="BY24" i="10" l="1"/>
  <c r="BY36" i="10" s="1"/>
  <c r="BY44" i="10" s="1"/>
  <c r="BY15" i="10"/>
  <c r="BY34" i="10"/>
  <c r="BY25" i="10" l="1"/>
  <c r="BY46" i="10"/>
  <c r="BY38" i="10" s="1"/>
  <c r="BY40" i="10" s="1"/>
  <c r="BY48" i="10" s="1"/>
  <c r="BY74" i="10"/>
  <c r="BY75" i="10" s="1"/>
  <c r="BY80" i="10" s="1"/>
  <c r="BY50" i="10" l="1"/>
  <c r="BZ83" i="10"/>
  <c r="BY42" i="10"/>
  <c r="BZ13" i="10" l="1"/>
  <c r="BZ14" i="10" s="1"/>
  <c r="BZ34" i="10"/>
  <c r="BY82" i="10"/>
  <c r="BZ24" i="10" l="1"/>
  <c r="BZ25" i="10" s="1"/>
  <c r="BZ15" i="10"/>
  <c r="BZ36" i="10" l="1"/>
  <c r="BZ44" i="10" s="1"/>
  <c r="BZ74" i="10" s="1"/>
  <c r="BZ75" i="10" l="1"/>
  <c r="BZ80" i="10" s="1"/>
  <c r="BZ46" i="10"/>
  <c r="BZ38" i="10" s="1"/>
  <c r="BZ40" i="10" l="1"/>
  <c r="BZ50" i="10"/>
  <c r="CA83" i="10"/>
  <c r="CA13" i="10" l="1"/>
  <c r="CA14" i="10" s="1"/>
  <c r="BZ82" i="10"/>
  <c r="BZ48" i="10"/>
  <c r="BZ42" i="10"/>
  <c r="CA24" i="10" l="1"/>
  <c r="CA36" i="10" s="1"/>
  <c r="CA15" i="10"/>
  <c r="CA34" i="10"/>
  <c r="CA25" i="10" l="1"/>
  <c r="CA44" i="10"/>
  <c r="CA74" i="10" s="1"/>
  <c r="CA75" i="10" l="1"/>
  <c r="CA80" i="10" s="1"/>
  <c r="CA46" i="10"/>
  <c r="CA38" i="10" s="1"/>
  <c r="CA40" i="10" l="1"/>
  <c r="CA50" i="10"/>
  <c r="CB83" i="10"/>
  <c r="CB13" i="10" l="1"/>
  <c r="CB14" i="10" s="1"/>
  <c r="CA82" i="10"/>
  <c r="CA48" i="10"/>
  <c r="CA42" i="10"/>
  <c r="CB24" i="10" l="1"/>
  <c r="CB15" i="10"/>
  <c r="CB34" i="10"/>
  <c r="CB36" i="10"/>
  <c r="Y22" i="2"/>
  <c r="CB25" i="10"/>
  <c r="CB44" i="10" l="1"/>
  <c r="CB74" i="10" s="1"/>
  <c r="CB75" i="10" l="1"/>
  <c r="CB80" i="10" s="1"/>
  <c r="CB46" i="10"/>
  <c r="CB38" i="10" s="1"/>
  <c r="CB40" i="10" l="1"/>
  <c r="CB50" i="10"/>
  <c r="CC83" i="10"/>
  <c r="CC13" i="10" l="1"/>
  <c r="CC14" i="10" s="1"/>
  <c r="CB82" i="10"/>
  <c r="CB48" i="10"/>
  <c r="CB42" i="10"/>
  <c r="CC24" i="10" l="1"/>
  <c r="CC36" i="10" s="1"/>
  <c r="CC15" i="10"/>
  <c r="CC34" i="10"/>
  <c r="CC25" i="10"/>
  <c r="CC44" i="10" l="1"/>
  <c r="CC74" i="10" s="1"/>
  <c r="CC46" i="10" l="1"/>
  <c r="CC38" i="10" s="1"/>
  <c r="CC40" i="10" l="1"/>
  <c r="CC50" i="10"/>
  <c r="CC75" i="10"/>
  <c r="CC80" i="10" s="1"/>
  <c r="CC48" i="10" l="1"/>
  <c r="CC42" i="10"/>
  <c r="CD34" i="10" l="1"/>
  <c r="CD83" i="10"/>
  <c r="CC82" i="10"/>
  <c r="CD13" i="10" l="1"/>
  <c r="CD14" i="10" s="1"/>
  <c r="CD24" i="10" l="1"/>
  <c r="CD25" i="10" s="1"/>
  <c r="CD15" i="10"/>
  <c r="CD36" i="10" l="1"/>
  <c r="CD44" i="10" s="1"/>
  <c r="CD74" i="10" s="1"/>
  <c r="CD46" i="10" l="1"/>
  <c r="CD38" i="10" s="1"/>
  <c r="CD40" i="10" l="1"/>
  <c r="CD50" i="10"/>
  <c r="CD75" i="10"/>
  <c r="CD80" i="10" s="1"/>
  <c r="CD42" i="10" l="1"/>
  <c r="CD48" i="10"/>
  <c r="CE83" i="10" l="1"/>
  <c r="CE34" i="10"/>
  <c r="CD82" i="10"/>
  <c r="CE13" i="10" l="1"/>
  <c r="CE14" i="10" s="1"/>
  <c r="CE24" i="10" l="1"/>
  <c r="CE36" i="10" s="1"/>
  <c r="CE15" i="10"/>
  <c r="CE25" i="10" l="1"/>
  <c r="CE44" i="10"/>
  <c r="CE74" i="10" s="1"/>
  <c r="CE46" i="10" l="1"/>
  <c r="CE38" i="10" s="1"/>
  <c r="CE40" i="10" l="1"/>
  <c r="CE50" i="10"/>
  <c r="CE75" i="10"/>
  <c r="CE80" i="10" s="1"/>
  <c r="CE42" i="10" l="1"/>
  <c r="CE48" i="10"/>
  <c r="CF34" i="10" l="1"/>
  <c r="CF83" i="10"/>
  <c r="CE82" i="10"/>
  <c r="CF13" i="10" l="1"/>
  <c r="CF14" i="10" s="1"/>
  <c r="CF24" i="10" l="1"/>
  <c r="CF25" i="10" s="1"/>
  <c r="CF15" i="10"/>
  <c r="CF36" i="10" l="1"/>
  <c r="CF44" i="10" s="1"/>
  <c r="CF74" i="10" s="1"/>
  <c r="CF46" i="10" l="1"/>
  <c r="CF38" i="10" s="1"/>
  <c r="CF40" i="10" l="1"/>
  <c r="CF50" i="10"/>
  <c r="CF75" i="10"/>
  <c r="CF80" i="10" s="1"/>
  <c r="CF42" i="10" l="1"/>
  <c r="CF48" i="10"/>
  <c r="CG83" i="10" l="1"/>
  <c r="CF82" i="10"/>
  <c r="CG34" i="10"/>
  <c r="CG13" i="10" l="1"/>
  <c r="CG14" i="10" s="1"/>
  <c r="CG24" i="10" l="1"/>
  <c r="CG36" i="10" s="1"/>
  <c r="CG15" i="10"/>
  <c r="CG25" i="10" l="1"/>
  <c r="CG44" i="10"/>
  <c r="CG74" i="10" s="1"/>
  <c r="CG46" i="10" l="1"/>
  <c r="CG38" i="10" s="1"/>
  <c r="CG40" i="10" l="1"/>
  <c r="CG50" i="10"/>
  <c r="CG75" i="10"/>
  <c r="CG80" i="10" s="1"/>
  <c r="CG42" i="10" l="1"/>
  <c r="CG48" i="10"/>
  <c r="CH34" i="10" l="1"/>
  <c r="CH83" i="10"/>
  <c r="CG82" i="10"/>
  <c r="CH13" i="10" l="1"/>
  <c r="CH14" i="10" s="1"/>
  <c r="CH24" i="10" l="1"/>
  <c r="CH25" i="10" s="1"/>
  <c r="CH15" i="10"/>
  <c r="CH36" i="10" l="1"/>
  <c r="CH44" i="10" s="1"/>
  <c r="CH74" i="10" s="1"/>
  <c r="CH75" i="10" l="1"/>
  <c r="CH80" i="10" s="1"/>
  <c r="CH46" i="10"/>
  <c r="CH38" i="10" s="1"/>
  <c r="CH40" i="10" l="1"/>
  <c r="CH50" i="10"/>
  <c r="CI83" i="10"/>
  <c r="CI13" i="10" l="1"/>
  <c r="CI14" i="10" s="1"/>
  <c r="CH82" i="10"/>
  <c r="CH42" i="10"/>
  <c r="CH48" i="10"/>
  <c r="CI24" i="10" l="1"/>
  <c r="CI36" i="10" s="1"/>
  <c r="CI44" i="10" s="1"/>
  <c r="CI74" i="10" s="1"/>
  <c r="CI15" i="10"/>
  <c r="CI34" i="10"/>
  <c r="CI25" i="10" l="1"/>
  <c r="CI75" i="10"/>
  <c r="CI80" i="10" s="1"/>
  <c r="CI46" i="10"/>
  <c r="CI38" i="10" s="1"/>
  <c r="CI40" i="10" l="1"/>
  <c r="CJ83" i="10"/>
  <c r="CI50" i="10"/>
  <c r="CJ13" i="10" l="1"/>
  <c r="CJ14" i="10" s="1"/>
  <c r="CI48" i="10"/>
  <c r="CI42" i="10"/>
  <c r="CI82" i="10"/>
  <c r="CJ24" i="10" l="1"/>
  <c r="CJ25" i="10" s="1"/>
  <c r="CJ15" i="10"/>
  <c r="CJ34" i="10"/>
  <c r="CJ36" i="10" l="1"/>
  <c r="CJ44" i="10" s="1"/>
  <c r="CJ74" i="10" s="1"/>
  <c r="CJ75" i="10" l="1"/>
  <c r="CJ80" i="10" s="1"/>
  <c r="CJ46" i="10"/>
  <c r="CJ38" i="10" s="1"/>
  <c r="CJ40" i="10" l="1"/>
  <c r="CJ50" i="10"/>
  <c r="CK83" i="10"/>
  <c r="CK13" i="10" l="1"/>
  <c r="CK14" i="10" s="1"/>
  <c r="CJ48" i="10"/>
  <c r="CJ42" i="10"/>
  <c r="CJ82" i="10"/>
  <c r="CK24" i="10" l="1"/>
  <c r="CK36" i="10" s="1"/>
  <c r="CK44" i="10" s="1"/>
  <c r="CK15" i="10"/>
  <c r="CK34" i="10"/>
  <c r="CK25" i="10" l="1"/>
  <c r="CK46" i="10"/>
  <c r="CK38" i="10" s="1"/>
  <c r="CK40" i="10" s="1"/>
  <c r="CK48" i="10" s="1"/>
  <c r="CK74" i="10"/>
  <c r="CK75" i="10" s="1"/>
  <c r="CK80" i="10" s="1"/>
  <c r="CK50" i="10" l="1"/>
  <c r="CL83" i="10"/>
  <c r="CK42" i="10"/>
  <c r="CL13" i="10" l="1"/>
  <c r="CL14" i="10" s="1"/>
  <c r="CL34" i="10"/>
  <c r="CK82" i="10"/>
  <c r="CL24" i="10" l="1"/>
  <c r="CL36" i="10" s="1"/>
  <c r="CL15" i="10"/>
  <c r="CL25" i="10" l="1"/>
  <c r="CL44" i="10"/>
  <c r="CL74" i="10" s="1"/>
  <c r="CL75" i="10" l="1"/>
  <c r="CL80" i="10" s="1"/>
  <c r="CL46" i="10"/>
  <c r="CL38" i="10" s="1"/>
  <c r="CL40" i="10" l="1"/>
  <c r="CL50" i="10"/>
  <c r="CM83" i="10"/>
  <c r="CM13" i="10" l="1"/>
  <c r="CM14" i="10" s="1"/>
  <c r="CL48" i="10"/>
  <c r="CL42" i="10"/>
  <c r="CL82" i="10"/>
  <c r="CM24" i="10" l="1"/>
  <c r="CM15" i="10"/>
  <c r="CM34" i="10"/>
  <c r="CM36" i="10"/>
  <c r="CM25" i="10"/>
  <c r="CM44" i="10" l="1"/>
  <c r="CM74" i="10" s="1"/>
  <c r="CM75" i="10" l="1"/>
  <c r="CM80" i="10" s="1"/>
  <c r="CM46" i="10"/>
  <c r="CM38" i="10" s="1"/>
  <c r="CM40" i="10" l="1"/>
  <c r="CM50" i="10"/>
  <c r="CN83" i="10"/>
  <c r="CN13" i="10" l="1"/>
  <c r="CN14" i="10" s="1"/>
  <c r="CM48" i="10"/>
  <c r="CM42" i="10"/>
  <c r="CM82" i="10"/>
  <c r="CN24" i="10" l="1"/>
  <c r="CN36" i="10" s="1"/>
  <c r="CN44" i="10" s="1"/>
  <c r="CN15" i="10"/>
  <c r="CN34" i="10"/>
  <c r="Z22" i="2"/>
  <c r="CN25" i="10"/>
  <c r="CN46" i="10" l="1"/>
  <c r="CN38" i="10" s="1"/>
  <c r="CN40" i="10" s="1"/>
  <c r="CN48" i="10" s="1"/>
  <c r="CN74" i="10"/>
  <c r="CN75" i="10" s="1"/>
  <c r="CN80" i="10" s="1"/>
  <c r="CN50" i="10" l="1"/>
  <c r="CN42" i="10"/>
  <c r="CO83" i="10"/>
  <c r="CO13" i="10" l="1"/>
  <c r="CO14" i="10" s="1"/>
  <c r="CO34" i="10"/>
  <c r="CN82" i="10"/>
  <c r="CO24" i="10" l="1"/>
  <c r="CO36" i="10" s="1"/>
  <c r="CO15" i="10"/>
  <c r="CO25" i="10" l="1"/>
  <c r="CO44" i="10"/>
  <c r="CO74" i="10" s="1"/>
  <c r="CO46" i="10" l="1"/>
  <c r="CO38" i="10" s="1"/>
  <c r="CO40" i="10" l="1"/>
  <c r="CO50" i="10"/>
  <c r="CO75" i="10"/>
  <c r="CO80" i="10" s="1"/>
  <c r="CO48" i="10" l="1"/>
  <c r="CO42" i="10"/>
  <c r="CP34" i="10" l="1"/>
  <c r="CP83" i="10"/>
  <c r="CO82" i="10"/>
  <c r="CP13" i="10" l="1"/>
  <c r="CP14" i="10" s="1"/>
  <c r="CP24" i="10" l="1"/>
  <c r="CP25" i="10" s="1"/>
  <c r="CP15" i="10"/>
  <c r="CP36" i="10" l="1"/>
  <c r="CP44" i="10" s="1"/>
  <c r="CP74" i="10" s="1"/>
  <c r="CP46" i="10" l="1"/>
  <c r="CP38" i="10" s="1"/>
  <c r="CP40" i="10" l="1"/>
  <c r="CP50" i="10"/>
  <c r="CP75" i="10"/>
  <c r="CP80" i="10" s="1"/>
  <c r="CP42" i="10" l="1"/>
  <c r="CP48" i="10"/>
  <c r="CQ83" i="10" l="1"/>
  <c r="CP82" i="10"/>
  <c r="CQ34" i="10"/>
  <c r="CQ13" i="10" l="1"/>
  <c r="CQ14" i="10" s="1"/>
  <c r="CQ24" i="10" l="1"/>
  <c r="CQ25" i="10" s="1"/>
  <c r="CQ15" i="10"/>
  <c r="CQ36" i="10" l="1"/>
  <c r="CQ44" i="10" s="1"/>
  <c r="CQ74" i="10" s="1"/>
  <c r="CQ46" i="10" l="1"/>
  <c r="CQ38" i="10" s="1"/>
  <c r="CQ40" i="10" l="1"/>
  <c r="CQ50" i="10"/>
  <c r="CQ75" i="10"/>
  <c r="CQ80" i="10" s="1"/>
  <c r="CQ42" i="10" l="1"/>
  <c r="CQ48" i="10"/>
  <c r="CR83" i="10" l="1"/>
  <c r="CQ82" i="10"/>
  <c r="CR34" i="10"/>
  <c r="CR13" i="10" l="1"/>
  <c r="CR14" i="10" s="1"/>
  <c r="CR24" i="10" l="1"/>
  <c r="CR25" i="10" s="1"/>
  <c r="CR15" i="10"/>
  <c r="CR36" i="10" l="1"/>
  <c r="CR44" i="10" s="1"/>
  <c r="CR74" i="10" s="1"/>
  <c r="CR46" i="10" l="1"/>
  <c r="CR38" i="10" s="1"/>
  <c r="CR40" i="10" l="1"/>
  <c r="CR50" i="10"/>
  <c r="CR75" i="10"/>
  <c r="CR80" i="10" s="1"/>
  <c r="CR42" i="10" l="1"/>
  <c r="CR48" i="10"/>
  <c r="CS83" i="10" l="1"/>
  <c r="CR82" i="10"/>
  <c r="CS34" i="10"/>
  <c r="CS13" i="10" l="1"/>
  <c r="CS14" i="10" s="1"/>
  <c r="CS24" i="10" l="1"/>
  <c r="CS25" i="10" s="1"/>
  <c r="CS15" i="10"/>
  <c r="CS36" i="10" l="1"/>
  <c r="CS44" i="10" s="1"/>
  <c r="CS74" i="10" s="1"/>
  <c r="CS46" i="10" l="1"/>
  <c r="CS38" i="10" s="1"/>
  <c r="CS40" i="10" l="1"/>
  <c r="CS50" i="10"/>
  <c r="CS75" i="10"/>
  <c r="CS80" i="10" s="1"/>
  <c r="CS42" i="10" l="1"/>
  <c r="CS48" i="10"/>
  <c r="CT83" i="10" l="1"/>
  <c r="CS82" i="10"/>
  <c r="CT34" i="10"/>
  <c r="CT13" i="10" l="1"/>
  <c r="CT14" i="10" s="1"/>
  <c r="CT24" i="10" l="1"/>
  <c r="CT36" i="10" s="1"/>
  <c r="CT15" i="10"/>
  <c r="CT25" i="10" l="1"/>
  <c r="CT44" i="10"/>
  <c r="CT74" i="10" s="1"/>
  <c r="CT75" i="10" l="1"/>
  <c r="CT80" i="10" s="1"/>
  <c r="CT46" i="10"/>
  <c r="CT38" i="10" s="1"/>
  <c r="CT40" i="10" l="1"/>
  <c r="CT50" i="10"/>
  <c r="CU83" i="10"/>
  <c r="CU13" i="10" l="1"/>
  <c r="CU14" i="10" s="1"/>
  <c r="CT82" i="10"/>
  <c r="CT42" i="10"/>
  <c r="CT48" i="10"/>
  <c r="CU24" i="10" l="1"/>
  <c r="CU36" i="10" s="1"/>
  <c r="CU44" i="10" s="1"/>
  <c r="CU15" i="10"/>
  <c r="CU34" i="10"/>
  <c r="CU46" i="10" l="1"/>
  <c r="CU38" i="10" s="1"/>
  <c r="CU40" i="10" s="1"/>
  <c r="CU48" i="10" s="1"/>
  <c r="CU74" i="10"/>
  <c r="CU75" i="10" s="1"/>
  <c r="CU80" i="10" s="1"/>
  <c r="CU25" i="10"/>
  <c r="CU50" i="10" l="1"/>
  <c r="CV83" i="10"/>
  <c r="CU42" i="10"/>
  <c r="CV13" i="10" l="1"/>
  <c r="CV14" i="10" s="1"/>
  <c r="CV34" i="10"/>
  <c r="CU82" i="10"/>
  <c r="CV24" i="10" l="1"/>
  <c r="CV36" i="10" s="1"/>
  <c r="CV15" i="10"/>
  <c r="CV25" i="10" l="1"/>
  <c r="CV44" i="10"/>
  <c r="CV74" i="10" s="1"/>
  <c r="CV75" i="10" l="1"/>
  <c r="CV80" i="10" s="1"/>
  <c r="CV46" i="10"/>
  <c r="CV38" i="10" s="1"/>
  <c r="CV40" i="10" l="1"/>
  <c r="CV50" i="10"/>
  <c r="CW83" i="10"/>
  <c r="CW13" i="10" l="1"/>
  <c r="CW14" i="10" s="1"/>
  <c r="CV42" i="10"/>
  <c r="CV48" i="10"/>
  <c r="CV82" i="10"/>
  <c r="CW24" i="10" l="1"/>
  <c r="CW36" i="10" s="1"/>
  <c r="CW44" i="10" s="1"/>
  <c r="CW15" i="10"/>
  <c r="CW34" i="10"/>
  <c r="CW25" i="10" l="1"/>
  <c r="CW46" i="10"/>
  <c r="CW38" i="10" s="1"/>
  <c r="CW40" i="10" s="1"/>
  <c r="CW48" i="10" s="1"/>
  <c r="CW74" i="10"/>
  <c r="CW75" i="10" s="1"/>
  <c r="CW80" i="10" s="1"/>
  <c r="CW50" i="10" l="1"/>
  <c r="CW42" i="10"/>
  <c r="CX83" i="10"/>
  <c r="CX13" i="10" l="1"/>
  <c r="CX14" i="10" s="1"/>
  <c r="CW82" i="10"/>
  <c r="CX34" i="10"/>
  <c r="CX24" i="10" l="1"/>
  <c r="CX25" i="10" s="1"/>
  <c r="CX15" i="10"/>
  <c r="CX36" i="10"/>
  <c r="CX44" i="10" l="1"/>
  <c r="CX74" i="10" s="1"/>
  <c r="CX75" i="10" l="1"/>
  <c r="CX80" i="10" s="1"/>
  <c r="CX46" i="10"/>
  <c r="CX38" i="10" s="1"/>
  <c r="CX40" i="10" l="1"/>
  <c r="CX50" i="10"/>
  <c r="CY83" i="10"/>
  <c r="CY13" i="10" l="1"/>
  <c r="CY14" i="10" s="1"/>
  <c r="CX48" i="10"/>
  <c r="CX42" i="10"/>
  <c r="CX82" i="10"/>
  <c r="CY24" i="10" l="1"/>
  <c r="CY36" i="10" s="1"/>
  <c r="CY44" i="10" s="1"/>
  <c r="CY15" i="10"/>
  <c r="CY34" i="10"/>
  <c r="CY25" i="10" l="1"/>
  <c r="CY46" i="10"/>
  <c r="CY38" i="10" s="1"/>
  <c r="CY40" i="10" s="1"/>
  <c r="CY48" i="10" s="1"/>
  <c r="CY74" i="10"/>
  <c r="CY75" i="10" s="1"/>
  <c r="CY80" i="10" s="1"/>
  <c r="CY50" i="10" l="1"/>
  <c r="CY42" i="10"/>
  <c r="CZ83" i="10"/>
  <c r="CZ13" i="10" s="1"/>
  <c r="CY82" i="10" l="1"/>
  <c r="CZ14" i="10"/>
  <c r="R13" i="10"/>
  <c r="CZ34" i="10"/>
  <c r="CZ24" i="10" l="1"/>
  <c r="R14" i="10"/>
  <c r="X21" i="2"/>
  <c r="Y21" i="2"/>
  <c r="Z21" i="2"/>
  <c r="AA21" i="2"/>
  <c r="CZ15" i="10"/>
  <c r="R26" i="2" l="1"/>
  <c r="R19" i="10"/>
  <c r="R29" i="2" s="1"/>
  <c r="R15" i="10"/>
  <c r="AA22" i="2"/>
  <c r="R22" i="2" s="1"/>
  <c r="R21" i="2"/>
  <c r="R24" i="10"/>
  <c r="CZ25" i="10"/>
  <c r="CZ36" i="10"/>
  <c r="R25" i="10" l="1"/>
  <c r="R29" i="10"/>
  <c r="CZ44" i="10"/>
  <c r="CZ74" i="10" s="1"/>
  <c r="V72" i="2" l="1"/>
  <c r="V73" i="2" s="1"/>
  <c r="V78" i="2" s="1"/>
  <c r="V80" i="2" s="1"/>
  <c r="W72" i="2"/>
  <c r="W73" i="2" s="1"/>
  <c r="W78" i="2" s="1"/>
  <c r="W80" i="2" s="1"/>
  <c r="CZ46" i="10"/>
  <c r="CZ38" i="10" s="1"/>
  <c r="CZ40" i="10" l="1"/>
  <c r="CZ50" i="10"/>
  <c r="R50" i="10" s="1"/>
  <c r="CZ75" i="10"/>
  <c r="R74" i="10"/>
  <c r="X72" i="2"/>
  <c r="Y72" i="2"/>
  <c r="Y73" i="2" s="1"/>
  <c r="Y78" i="2" s="1"/>
  <c r="Z72" i="2"/>
  <c r="Z73" i="2" s="1"/>
  <c r="Z78" i="2" s="1"/>
  <c r="AA72" i="2"/>
  <c r="AA73" i="2" s="1"/>
  <c r="AA78" i="2" s="1"/>
  <c r="R72" i="2" l="1"/>
  <c r="X73" i="2"/>
  <c r="CZ80" i="10"/>
  <c r="R75" i="10"/>
  <c r="CZ42" i="10"/>
  <c r="CZ48" i="10"/>
  <c r="R42" i="10" l="1"/>
  <c r="DA34" i="10"/>
  <c r="R48" i="10"/>
  <c r="DA36" i="10"/>
  <c r="R80" i="10"/>
  <c r="CZ82" i="10"/>
  <c r="R82" i="10" s="1"/>
  <c r="R73" i="2"/>
  <c r="X78" i="2"/>
  <c r="R78" i="2" l="1"/>
  <c r="DA83" i="10"/>
  <c r="R83" i="10" s="1"/>
  <c r="X79" i="2"/>
  <c r="R81" i="10"/>
  <c r="Y79" i="2"/>
  <c r="Y80" i="2" s="1"/>
  <c r="Z79" i="2"/>
  <c r="Z80" i="2" s="1"/>
  <c r="AA79" i="2"/>
  <c r="AA80" i="2" s="1"/>
  <c r="DA44" i="10"/>
  <c r="R79" i="2" l="1"/>
  <c r="DA46" i="10"/>
  <c r="DA38" i="10" s="1"/>
  <c r="X80" i="2"/>
  <c r="R80" i="2" s="1"/>
  <c r="DA40" i="10" l="1"/>
  <c r="DA67" i="10"/>
  <c r="DA50" i="10"/>
  <c r="DA48" i="10" l="1"/>
  <c r="DA42" i="10"/>
  <c r="DB34" i="10" l="1"/>
  <c r="DB36" i="10"/>
  <c r="DB44" i="10" l="1"/>
  <c r="DB46" i="10" l="1"/>
  <c r="DB38" i="10" s="1"/>
  <c r="DB40" i="10" l="1"/>
  <c r="DB67" i="10"/>
  <c r="DB50" i="10"/>
  <c r="DB48" i="10" l="1"/>
  <c r="DB42" i="10"/>
  <c r="DC34" i="10" l="1"/>
  <c r="DC36" i="10"/>
  <c r="DC44" i="10" l="1"/>
  <c r="DC46" i="10" l="1"/>
  <c r="DC38" i="10" s="1"/>
  <c r="DC67" i="10" l="1"/>
  <c r="DC40" i="10"/>
  <c r="DC50" i="10"/>
  <c r="DC48" i="10" l="1"/>
  <c r="DC42" i="10"/>
  <c r="DD34" i="10" l="1"/>
  <c r="DD36" i="10"/>
  <c r="DD44" i="10" l="1"/>
  <c r="DD46" i="10" l="1"/>
  <c r="DD38" i="10" s="1"/>
  <c r="DD50" i="10" l="1"/>
  <c r="DD40" i="10"/>
  <c r="DD67" i="10"/>
  <c r="DD48" i="10" l="1"/>
  <c r="DD42" i="10"/>
  <c r="DE34" i="10" l="1"/>
  <c r="DE36" i="10"/>
  <c r="DE44" i="10" l="1"/>
  <c r="DE46" i="10" l="1"/>
  <c r="DE38" i="10" s="1"/>
  <c r="DE50" i="10" l="1"/>
  <c r="DE40" i="10"/>
  <c r="DE67" i="10"/>
  <c r="DE48" i="10" l="1"/>
  <c r="DE42" i="10"/>
  <c r="DF34" i="10" l="1"/>
  <c r="DF36" i="10"/>
  <c r="DF44" i="10" l="1"/>
  <c r="DF46" i="10" l="1"/>
  <c r="DF38" i="10" s="1"/>
  <c r="DF50" i="10" l="1"/>
  <c r="DF40" i="10"/>
  <c r="DF67" i="10"/>
  <c r="DF48" i="10" l="1"/>
  <c r="DF42" i="10"/>
  <c r="DG34" i="10" l="1"/>
  <c r="DG36" i="10"/>
  <c r="DG44" i="10" l="1"/>
  <c r="DG46" i="10" l="1"/>
  <c r="DG38" i="10" s="1"/>
  <c r="DG40" i="10" l="1"/>
  <c r="DG67" i="10"/>
  <c r="DG50" i="10"/>
  <c r="DG48" i="10" l="1"/>
  <c r="DG42" i="10"/>
  <c r="DH34" i="10" l="1"/>
  <c r="DH36" i="10"/>
  <c r="DH44" i="10" l="1"/>
  <c r="DH46" i="10" l="1"/>
  <c r="DH38" i="10" s="1"/>
  <c r="DH50" i="10" l="1"/>
  <c r="DH67" i="10"/>
  <c r="DH40" i="10"/>
  <c r="DH48" i="10" l="1"/>
  <c r="DH42" i="10"/>
  <c r="DI34" i="10" l="1"/>
  <c r="DI36" i="10"/>
  <c r="DI44" i="10" l="1"/>
  <c r="DI46" i="10" l="1"/>
  <c r="DI38" i="10" s="1"/>
  <c r="DI50" i="10" l="1"/>
  <c r="DI40" i="10"/>
  <c r="DI67" i="10"/>
  <c r="DI48" i="10" l="1"/>
  <c r="DI42" i="10"/>
  <c r="DJ34" i="10" l="1"/>
  <c r="DJ36" i="10"/>
  <c r="DJ44" i="10" l="1"/>
  <c r="DJ46" i="10" l="1"/>
  <c r="DJ38" i="10" s="1"/>
  <c r="DJ67" i="10" l="1"/>
  <c r="DJ40" i="10"/>
  <c r="DJ50" i="10"/>
  <c r="DJ48" i="10" l="1"/>
  <c r="DJ42" i="10"/>
  <c r="DK34" i="10" l="1"/>
  <c r="DK36" i="10"/>
  <c r="DK44" i="10" l="1"/>
  <c r="DK46" i="10" l="1"/>
  <c r="DK38" i="10" s="1"/>
  <c r="DK67" i="10" l="1"/>
  <c r="DK40" i="10"/>
  <c r="DK50" i="10"/>
  <c r="DK48" i="10" l="1"/>
  <c r="DK42" i="10"/>
  <c r="DL34" i="10" l="1"/>
  <c r="DL36" i="10"/>
  <c r="DL44" i="10" l="1"/>
  <c r="DL46" i="10" l="1"/>
  <c r="DL38" i="10" s="1"/>
  <c r="DL50" i="10" l="1"/>
  <c r="DL67" i="10"/>
  <c r="DL40" i="10"/>
  <c r="DL48" i="10" l="1"/>
  <c r="DL42" i="10"/>
  <c r="DM34" i="10" l="1"/>
  <c r="DM36" i="10"/>
  <c r="DM44" i="10" l="1"/>
  <c r="DM46" i="10" l="1"/>
  <c r="DM38" i="10" s="1"/>
  <c r="DM40" i="10" l="1"/>
  <c r="DM67" i="10"/>
  <c r="DM50" i="10"/>
  <c r="DM48" i="10" l="1"/>
  <c r="DM42" i="10"/>
  <c r="DN34" i="10" l="1"/>
  <c r="DN36" i="10"/>
  <c r="DN44" i="10" l="1"/>
  <c r="DN46" i="10" l="1"/>
  <c r="DN38" i="10" s="1"/>
  <c r="DN50" i="10" l="1"/>
  <c r="DN40" i="10"/>
  <c r="DN67" i="10"/>
  <c r="DN48" i="10" l="1"/>
  <c r="DN42" i="10"/>
  <c r="DO34" i="10" l="1"/>
  <c r="DO36" i="10"/>
  <c r="DO44" i="10" l="1"/>
  <c r="DO46" i="10" l="1"/>
  <c r="DO38" i="10" s="1"/>
  <c r="DO40" i="10" l="1"/>
  <c r="DO67" i="10"/>
  <c r="DO50" i="10"/>
  <c r="DO48" i="10" l="1"/>
  <c r="DO42" i="10"/>
  <c r="DP34" i="10" l="1"/>
  <c r="DP36" i="10"/>
  <c r="DP44" i="10" l="1"/>
  <c r="DP46" i="10" l="1"/>
  <c r="DP38" i="10" s="1"/>
  <c r="DP50" i="10" l="1"/>
  <c r="DP40" i="10"/>
  <c r="DP67" i="10"/>
  <c r="DP48" i="10" l="1"/>
  <c r="DP42" i="10"/>
  <c r="DQ34" i="10" l="1"/>
  <c r="DQ36" i="10"/>
  <c r="DQ44" i="10" l="1"/>
  <c r="DQ46" i="10" l="1"/>
  <c r="DQ38" i="10" s="1"/>
  <c r="DQ50" i="10" l="1"/>
  <c r="DQ67" i="10"/>
  <c r="DQ40" i="10"/>
  <c r="DQ48" i="10" l="1"/>
  <c r="DQ42" i="10"/>
  <c r="DR34" i="10" l="1"/>
  <c r="DR36" i="10"/>
  <c r="DR44" i="10" l="1"/>
  <c r="DR46" i="10" l="1"/>
  <c r="DR38" i="10" s="1"/>
  <c r="DR67" i="10" l="1"/>
  <c r="DR40" i="10"/>
  <c r="DR50" i="10"/>
  <c r="DR48" i="10" l="1"/>
  <c r="DR42" i="10"/>
  <c r="DS34" i="10" l="1"/>
  <c r="DS36" i="10"/>
  <c r="DS44" i="10" l="1"/>
  <c r="DS46" i="10" l="1"/>
  <c r="DS38" i="10" s="1"/>
  <c r="DS40" i="10" l="1"/>
  <c r="DS67" i="10"/>
  <c r="DS50" i="10"/>
  <c r="DS48" i="10" l="1"/>
  <c r="DS42" i="10"/>
  <c r="DT34" i="10" l="1"/>
  <c r="DT36" i="10"/>
  <c r="DT44" i="10" l="1"/>
  <c r="DT46" i="10" l="1"/>
  <c r="DT38" i="10" s="1"/>
  <c r="DT50" i="10" l="1"/>
  <c r="DT67" i="10"/>
  <c r="DT40" i="10"/>
  <c r="DT48" i="10" l="1"/>
  <c r="DT42" i="10"/>
  <c r="DU34" i="10" l="1"/>
  <c r="DU36" i="10"/>
  <c r="DU44" i="10" l="1"/>
  <c r="DU46" i="10" l="1"/>
  <c r="DU38" i="10" s="1"/>
  <c r="DU50" i="10" l="1"/>
  <c r="DU40" i="10"/>
  <c r="DU67" i="10"/>
  <c r="DU48" i="10" l="1"/>
  <c r="DU42" i="10"/>
  <c r="DV34" i="10" l="1"/>
  <c r="DV36" i="10"/>
  <c r="DV44" i="10" l="1"/>
  <c r="DV46" i="10" l="1"/>
  <c r="DV38" i="10" s="1"/>
  <c r="DV50" i="10" l="1"/>
  <c r="DV67" i="10"/>
  <c r="DV40" i="10"/>
  <c r="DV48" i="10" l="1"/>
  <c r="DV42" i="10"/>
  <c r="DW34" i="10" l="1"/>
  <c r="DW36" i="10"/>
  <c r="DW44" i="10" l="1"/>
  <c r="DW46" i="10" l="1"/>
  <c r="DW38" i="10" s="1"/>
  <c r="DW40" i="10" l="1"/>
  <c r="DW67" i="10"/>
  <c r="DW50" i="10"/>
  <c r="DW48" i="10" l="1"/>
  <c r="DW42" i="10"/>
  <c r="DX34" i="10" l="1"/>
  <c r="DX36" i="10"/>
  <c r="DX44" i="10" l="1"/>
  <c r="DX46" i="10" l="1"/>
  <c r="DX38" i="10" s="1"/>
  <c r="DX40" i="10" l="1"/>
  <c r="DX67" i="10"/>
  <c r="DX50" i="10"/>
  <c r="DX48" i="10" l="1"/>
  <c r="DX42" i="10"/>
  <c r="DY34" i="10" l="1"/>
  <c r="DY36" i="10"/>
  <c r="DY44" i="10" l="1"/>
  <c r="DY46" i="10" l="1"/>
  <c r="DY38" i="10" s="1"/>
  <c r="DY50" i="10" l="1"/>
  <c r="DY67" i="10"/>
  <c r="DY40" i="10"/>
  <c r="DY48" i="10" l="1"/>
  <c r="DY42" i="10"/>
  <c r="DZ34" i="10" l="1"/>
  <c r="DZ36" i="10"/>
  <c r="DZ44" i="10" l="1"/>
  <c r="DZ46" i="10" l="1"/>
  <c r="DZ38" i="10" s="1"/>
  <c r="DZ40" i="10" l="1"/>
  <c r="DZ67" i="10"/>
  <c r="DZ50" i="10"/>
  <c r="DZ48" i="10" l="1"/>
  <c r="DZ42" i="10"/>
  <c r="EA34" i="10" l="1"/>
  <c r="EA36" i="10"/>
  <c r="EA44" i="10" l="1"/>
  <c r="EA46" i="10" l="1"/>
  <c r="EA38" i="10" s="1"/>
  <c r="EA50" i="10" l="1"/>
  <c r="EA40" i="10"/>
  <c r="EA67" i="10"/>
  <c r="EA48" i="10" l="1"/>
  <c r="EA42" i="10"/>
  <c r="EB34" i="10" l="1"/>
  <c r="EB36" i="10"/>
  <c r="EB44" i="10" l="1"/>
  <c r="EB46" i="10" l="1"/>
  <c r="EB38" i="10" s="1"/>
  <c r="EB50" i="10" l="1"/>
  <c r="EB67" i="10"/>
  <c r="EB40" i="10"/>
  <c r="EB48" i="10" l="1"/>
  <c r="EB42" i="10"/>
  <c r="EC34" i="10" l="1"/>
  <c r="EC36" i="10"/>
  <c r="EC44" i="10" l="1"/>
  <c r="EC46" i="10" l="1"/>
  <c r="EC38" i="10" s="1"/>
  <c r="EC67" i="10" l="1"/>
  <c r="EC40" i="10"/>
  <c r="EC50" i="10"/>
  <c r="EC48" i="10" l="1"/>
  <c r="EC42" i="10"/>
  <c r="ED34" i="10" l="1"/>
  <c r="ED36" i="10"/>
  <c r="ED44" i="10" l="1"/>
  <c r="ED46" i="10" l="1"/>
  <c r="ED38" i="10" s="1"/>
  <c r="ED40" i="10" l="1"/>
  <c r="ED67" i="10"/>
  <c r="ED50" i="10"/>
  <c r="ED48" i="10" l="1"/>
  <c r="ED42" i="10"/>
  <c r="EE34" i="10" l="1"/>
  <c r="EE36" i="10"/>
  <c r="EE44" i="10" l="1"/>
  <c r="EE46" i="10" l="1"/>
  <c r="EE38" i="10" s="1"/>
  <c r="EE50" i="10" l="1"/>
  <c r="EE67" i="10"/>
  <c r="EE40" i="10"/>
  <c r="EE48" i="10" l="1"/>
  <c r="EE42" i="10"/>
  <c r="EF34" i="10" l="1"/>
  <c r="EF36" i="10"/>
  <c r="EF44" i="10" l="1"/>
  <c r="EF46" i="10" l="1"/>
  <c r="EF38" i="10" s="1"/>
  <c r="EF40" i="10" l="1"/>
  <c r="EF67" i="10"/>
  <c r="EF50" i="10"/>
  <c r="EF48" i="10" l="1"/>
  <c r="EF42" i="10"/>
  <c r="EG34" i="10" l="1"/>
  <c r="EG36" i="10"/>
  <c r="EG44" i="10" l="1"/>
  <c r="EG46" i="10" l="1"/>
  <c r="EG38" i="10" s="1"/>
  <c r="EG67" i="10" l="1"/>
  <c r="EG40" i="10"/>
  <c r="EG50" i="10"/>
  <c r="EG48" i="10" l="1"/>
  <c r="EG42" i="10"/>
  <c r="EH34" i="10" l="1"/>
  <c r="EH36" i="10"/>
  <c r="EH44" i="10" l="1"/>
  <c r="EH46" i="10" l="1"/>
  <c r="EH38" i="10" s="1"/>
  <c r="EH50" i="10" l="1"/>
  <c r="EH67" i="10"/>
  <c r="EH40" i="10"/>
  <c r="EH48" i="10" l="1"/>
  <c r="EH42" i="10"/>
  <c r="EI34" i="10" l="1"/>
  <c r="EI36" i="10"/>
  <c r="EI44" i="10" l="1"/>
  <c r="EI46" i="10" l="1"/>
  <c r="EI38" i="10" s="1"/>
  <c r="EI40" i="10" l="1"/>
  <c r="EI67" i="10"/>
  <c r="EI50" i="10"/>
  <c r="EI48" i="10" l="1"/>
  <c r="EI42" i="10"/>
  <c r="EJ34" i="10" l="1"/>
  <c r="EJ36" i="10"/>
  <c r="EJ44" i="10" l="1"/>
  <c r="EJ46" i="10" l="1"/>
  <c r="EJ38" i="10" s="1"/>
  <c r="EJ50" i="10" l="1"/>
  <c r="EJ40" i="10"/>
  <c r="EJ67" i="10"/>
  <c r="EJ48" i="10" l="1"/>
  <c r="EJ42" i="10"/>
  <c r="EK34" i="10" l="1"/>
  <c r="EK36" i="10"/>
  <c r="EK44" i="10" l="1"/>
  <c r="EK46" i="10" l="1"/>
  <c r="EK38" i="10" s="1"/>
  <c r="EK50" i="10" l="1"/>
  <c r="EK67" i="10"/>
  <c r="EK40" i="10"/>
  <c r="EK48" i="10" l="1"/>
  <c r="EK42" i="10"/>
  <c r="EL34" i="10" l="1"/>
  <c r="EL36" i="10"/>
  <c r="EL44" i="10" l="1"/>
  <c r="EL46" i="10" l="1"/>
  <c r="EL38" i="10" s="1"/>
  <c r="EL40" i="10" l="1"/>
  <c r="EL67" i="10"/>
  <c r="EL50" i="10"/>
  <c r="EL48" i="10" l="1"/>
  <c r="EL42" i="10"/>
  <c r="EM34" i="10" l="1"/>
  <c r="EM36" i="10"/>
  <c r="EM44" i="10" l="1"/>
  <c r="EM46" i="10" l="1"/>
  <c r="EM38" i="10" s="1"/>
  <c r="EM50" i="10" l="1"/>
  <c r="EM40" i="10"/>
  <c r="EM67" i="10"/>
  <c r="EM48" i="10" l="1"/>
  <c r="EM42" i="10"/>
  <c r="EN34" i="10" l="1"/>
  <c r="EN36" i="10"/>
  <c r="EN44" i="10" l="1"/>
  <c r="EN46" i="10" l="1"/>
  <c r="EN38" i="10" s="1"/>
  <c r="EN50" i="10" l="1"/>
  <c r="EN67" i="10"/>
  <c r="EN40" i="10"/>
  <c r="EN48" i="10" l="1"/>
  <c r="EN42" i="10"/>
  <c r="EO34" i="10" l="1"/>
  <c r="EO36" i="10"/>
  <c r="EO44" i="10" l="1"/>
  <c r="EO46" i="10" l="1"/>
  <c r="EO38" i="10" s="1"/>
  <c r="EO40" i="10" l="1"/>
  <c r="EO67" i="10"/>
  <c r="EO50" i="10"/>
  <c r="EO48" i="10" l="1"/>
  <c r="EO42" i="10"/>
  <c r="EP34" i="10" l="1"/>
  <c r="EP36" i="10"/>
  <c r="EP44" i="10" l="1"/>
  <c r="EP46" i="10" l="1"/>
  <c r="EP38" i="10" s="1"/>
  <c r="EP50" i="10" l="1"/>
  <c r="EP40" i="10"/>
  <c r="EP67" i="10"/>
  <c r="EP48" i="10" l="1"/>
  <c r="EP42" i="10"/>
  <c r="EQ34" i="10" l="1"/>
  <c r="EQ36" i="10"/>
  <c r="EQ44" i="10" l="1"/>
  <c r="EQ46" i="10" l="1"/>
  <c r="EQ38" i="10" s="1"/>
  <c r="EQ50" i="10" l="1"/>
  <c r="EQ67" i="10"/>
  <c r="EQ40" i="10"/>
  <c r="EQ48" i="10" l="1"/>
  <c r="EQ42" i="10"/>
  <c r="ER34" i="10" l="1"/>
  <c r="ER36" i="10"/>
  <c r="ER44" i="10" l="1"/>
  <c r="ER46" i="10" l="1"/>
  <c r="ER38" i="10" s="1"/>
  <c r="ER40" i="10" l="1"/>
  <c r="ER67" i="10"/>
  <c r="ER50" i="10"/>
  <c r="ER48" i="10" l="1"/>
  <c r="ER42" i="10"/>
  <c r="ES34" i="10" l="1"/>
  <c r="ES36" i="10"/>
  <c r="ES44" i="10" l="1"/>
  <c r="ES46" i="10" l="1"/>
  <c r="ES38" i="10" s="1"/>
  <c r="ES50" i="10" l="1"/>
  <c r="ES40" i="10"/>
  <c r="ES67" i="10"/>
  <c r="ES48" i="10" l="1"/>
  <c r="ES42" i="10"/>
  <c r="ET34" i="10" l="1"/>
  <c r="ET36" i="10"/>
  <c r="ET44" i="10" l="1"/>
  <c r="ET46" i="10" l="1"/>
  <c r="ET38" i="10" s="1"/>
  <c r="ET67" i="10" l="1"/>
  <c r="ET40" i="10"/>
  <c r="ET50" i="10"/>
  <c r="ET48" i="10" l="1"/>
  <c r="ET42" i="10"/>
  <c r="EU34" i="10" l="1"/>
  <c r="EU36" i="10"/>
  <c r="EU44" i="10" l="1"/>
  <c r="EU46" i="10" l="1"/>
  <c r="EU38" i="10" s="1"/>
  <c r="EU67" i="10" l="1"/>
  <c r="EU40" i="10"/>
  <c r="EU50" i="10"/>
  <c r="EU48" i="10" l="1"/>
  <c r="EU42" i="10"/>
  <c r="EV34" i="10" l="1"/>
  <c r="EV36" i="10"/>
  <c r="EV44" i="10" l="1"/>
  <c r="EV46" i="10" l="1"/>
  <c r="EV38" i="10" s="1"/>
  <c r="EV67" i="10" l="1"/>
  <c r="EV40" i="10"/>
  <c r="EV50" i="10"/>
  <c r="EV48" i="10" l="1"/>
  <c r="EV42" i="10"/>
  <c r="EW34" i="10" l="1"/>
  <c r="EW36" i="10"/>
  <c r="EW44" i="10" l="1"/>
  <c r="EW46" i="10" l="1"/>
  <c r="EW38" i="10" s="1"/>
  <c r="EW50" i="10" l="1"/>
  <c r="EW67" i="10"/>
  <c r="EW40" i="10"/>
  <c r="EW48" i="10" l="1"/>
  <c r="EW42" i="10"/>
  <c r="EX34" i="10" l="1"/>
  <c r="EX36" i="10"/>
  <c r="EX44" i="10" l="1"/>
  <c r="EX46" i="10" l="1"/>
  <c r="EX38" i="10" s="1"/>
  <c r="EX50" i="10" l="1"/>
  <c r="EX67" i="10"/>
  <c r="EX40" i="10"/>
  <c r="EX48" i="10" l="1"/>
  <c r="EX42" i="10"/>
  <c r="EY34" i="10" l="1"/>
  <c r="EY36" i="10"/>
  <c r="EY44" i="10" l="1"/>
  <c r="EY46" i="10" l="1"/>
  <c r="EY38" i="10" s="1"/>
  <c r="EY50" i="10" l="1"/>
  <c r="EY67" i="10"/>
  <c r="EY40" i="10"/>
  <c r="EY48" i="10" l="1"/>
  <c r="EY42" i="10"/>
  <c r="EZ34" i="10" l="1"/>
  <c r="EZ36" i="10"/>
  <c r="EZ44" i="10" l="1"/>
  <c r="EZ46" i="10" l="1"/>
  <c r="EZ38" i="10" s="1"/>
  <c r="EZ50" i="10" l="1"/>
  <c r="EZ40" i="10"/>
  <c r="EZ67" i="10"/>
  <c r="EZ48" i="10" l="1"/>
  <c r="EZ42" i="10"/>
  <c r="FA34" i="10" l="1"/>
  <c r="FA36" i="10"/>
  <c r="FA44" i="10" l="1"/>
  <c r="FA46" i="10" l="1"/>
  <c r="FA38" i="10" s="1"/>
  <c r="FA67" i="10" l="1"/>
  <c r="FA40" i="10"/>
  <c r="FA50" i="10"/>
  <c r="FA48" i="10" l="1"/>
  <c r="FA42" i="10"/>
  <c r="FB34" i="10" l="1"/>
  <c r="FB36" i="10"/>
  <c r="FB44" i="10" l="1"/>
  <c r="FB46" i="10" l="1"/>
  <c r="FB38" i="10" s="1"/>
  <c r="FB50" i="10" l="1"/>
  <c r="FB67" i="10"/>
  <c r="FB40" i="10"/>
  <c r="FB48" i="10" l="1"/>
  <c r="FB42" i="10"/>
  <c r="FC34" i="10" l="1"/>
  <c r="FC36" i="10"/>
  <c r="FC44" i="10" l="1"/>
  <c r="FC46" i="10" l="1"/>
  <c r="FC38" i="10" s="1"/>
  <c r="FC50" i="10" l="1"/>
  <c r="FC40" i="10"/>
  <c r="FC67" i="10"/>
  <c r="FC48" i="10" l="1"/>
  <c r="FC42" i="10"/>
  <c r="FD34" i="10" l="1"/>
  <c r="FD36" i="10"/>
  <c r="FD44" i="10" l="1"/>
  <c r="FD46" i="10" l="1"/>
  <c r="FD38" i="10" s="1"/>
  <c r="FD67" i="10" l="1"/>
  <c r="FD40" i="10"/>
  <c r="FD50" i="10"/>
  <c r="FD48" i="10" l="1"/>
  <c r="FD42" i="10"/>
  <c r="FE34" i="10" l="1"/>
  <c r="FE36" i="10"/>
  <c r="FE44" i="10" l="1"/>
  <c r="FE46" i="10" l="1"/>
  <c r="FE38" i="10" s="1"/>
  <c r="FE50" i="10" l="1"/>
  <c r="FE40" i="10"/>
  <c r="FE67" i="10"/>
  <c r="FE48" i="10" l="1"/>
  <c r="FE42" i="10"/>
  <c r="FF34" i="10" l="1"/>
  <c r="FF36" i="10"/>
  <c r="FF44" i="10" l="1"/>
  <c r="FF46" i="10" l="1"/>
  <c r="FF38" i="10" s="1"/>
  <c r="FF50" i="10" l="1"/>
  <c r="FF67" i="10"/>
  <c r="FF40" i="10"/>
  <c r="FF48" i="10" l="1"/>
  <c r="FF42" i="10"/>
  <c r="FG34" i="10" l="1"/>
  <c r="FG36" i="10"/>
  <c r="FG44" i="10" l="1"/>
  <c r="FG46" i="10" l="1"/>
  <c r="FG38" i="10" s="1"/>
  <c r="FG67" i="10" l="1"/>
  <c r="FG40" i="10"/>
  <c r="FG50" i="10"/>
  <c r="FG48" i="10" l="1"/>
  <c r="FG42" i="10"/>
  <c r="FH34" i="10" l="1"/>
  <c r="FH36" i="10"/>
  <c r="FH44" i="10" l="1"/>
  <c r="FH46" i="10" l="1"/>
  <c r="FH38" i="10" s="1"/>
  <c r="FH50" i="10" l="1"/>
  <c r="FH40" i="10"/>
  <c r="FH67" i="10"/>
  <c r="FH48" i="10" l="1"/>
  <c r="FH42" i="10"/>
  <c r="FI34" i="10" l="1"/>
  <c r="FI36" i="10"/>
  <c r="FI44" i="10" l="1"/>
  <c r="FI46" i="10" l="1"/>
  <c r="FI38" i="10" s="1"/>
  <c r="FI67" i="10" l="1"/>
  <c r="FI40" i="10"/>
  <c r="FI50" i="10"/>
  <c r="FI48" i="10" l="1"/>
  <c r="FI42" i="10"/>
  <c r="FJ34" i="10" l="1"/>
  <c r="FJ36" i="10"/>
  <c r="FJ44" i="10" l="1"/>
  <c r="FJ46" i="10" l="1"/>
  <c r="FJ38" i="10" s="1"/>
  <c r="FJ40" i="10" l="1"/>
  <c r="FJ67" i="10"/>
  <c r="FJ50" i="10"/>
  <c r="FJ48" i="10" l="1"/>
  <c r="FJ42" i="10"/>
  <c r="FK34" i="10" l="1"/>
  <c r="FK36" i="10"/>
  <c r="FK44" i="10" l="1"/>
  <c r="FK46" i="10" l="1"/>
  <c r="FK38" i="10" s="1"/>
  <c r="FK50" i="10" l="1"/>
  <c r="FK67" i="10"/>
  <c r="FK40" i="10"/>
  <c r="FK48" i="10" l="1"/>
  <c r="FK42" i="10"/>
  <c r="FL34" i="10" l="1"/>
  <c r="FL36" i="10"/>
  <c r="FL44" i="10" l="1"/>
  <c r="FL46" i="10" l="1"/>
  <c r="FL38" i="10" s="1"/>
  <c r="FL40" i="10" l="1"/>
  <c r="FL67" i="10"/>
  <c r="FL50" i="10"/>
  <c r="FL48" i="10" l="1"/>
  <c r="FL42" i="10"/>
  <c r="FM34" i="10" l="1"/>
  <c r="FM36" i="10"/>
  <c r="FM44" i="10" l="1"/>
  <c r="FM46" i="10" l="1"/>
  <c r="FM38" i="10" s="1"/>
  <c r="FM40" i="10" l="1"/>
  <c r="FM67" i="10"/>
  <c r="FM50" i="10"/>
  <c r="FM48" i="10" l="1"/>
  <c r="FM42" i="10"/>
  <c r="FN34" i="10" l="1"/>
  <c r="FN36" i="10"/>
  <c r="FN44" i="10" l="1"/>
  <c r="FN46" i="10" l="1"/>
  <c r="FN38" i="10" s="1"/>
  <c r="FN67" i="10" l="1"/>
  <c r="FN40" i="10"/>
  <c r="FN50" i="10"/>
  <c r="FN48" i="10" l="1"/>
  <c r="FN42" i="10"/>
  <c r="FO34" i="10" l="1"/>
  <c r="FO36" i="10"/>
  <c r="FO44" i="10" l="1"/>
  <c r="FO46" i="10" l="1"/>
  <c r="FO38" i="10" s="1"/>
  <c r="FO40" i="10" l="1"/>
  <c r="FO67" i="10"/>
  <c r="FO50" i="10"/>
  <c r="FO48" i="10" l="1"/>
  <c r="FO42" i="10"/>
  <c r="FP34" i="10" l="1"/>
  <c r="FP36" i="10"/>
  <c r="FP44" i="10" l="1"/>
  <c r="FP46" i="10" l="1"/>
  <c r="FP38" i="10" s="1"/>
  <c r="FP50" i="10" l="1"/>
  <c r="FP40" i="10"/>
  <c r="FP67" i="10"/>
  <c r="FP48" i="10" l="1"/>
  <c r="FP42" i="10"/>
  <c r="FQ34" i="10" l="1"/>
  <c r="FQ36" i="10"/>
  <c r="FQ44" i="10" l="1"/>
  <c r="FQ46" i="10" l="1"/>
  <c r="FQ38" i="10" s="1"/>
  <c r="FQ50" i="10" l="1"/>
  <c r="FQ40" i="10"/>
  <c r="FQ67" i="10"/>
  <c r="FQ48" i="10" l="1"/>
  <c r="FQ42" i="10"/>
  <c r="FR34" i="10" l="1"/>
  <c r="FR36" i="10"/>
  <c r="FR44" i="10" l="1"/>
  <c r="FR46" i="10" l="1"/>
  <c r="FR38" i="10" s="1"/>
  <c r="FR67" i="10" l="1"/>
  <c r="FR40" i="10"/>
  <c r="FR50" i="10"/>
  <c r="FR48" i="10" l="1"/>
  <c r="FR42" i="10"/>
  <c r="FS34" i="10" l="1"/>
  <c r="FS36" i="10"/>
  <c r="FS44" i="10" l="1"/>
  <c r="FS46" i="10" l="1"/>
  <c r="FS38" i="10" s="1"/>
  <c r="FS40" i="10" l="1"/>
  <c r="FS67" i="10"/>
  <c r="FS50" i="10"/>
  <c r="FS48" i="10" l="1"/>
  <c r="FS42" i="10"/>
  <c r="FT34" i="10" l="1"/>
  <c r="FT36" i="10"/>
  <c r="FT44" i="10" l="1"/>
  <c r="FT46" i="10" l="1"/>
  <c r="FT38" i="10" s="1"/>
  <c r="FT40" i="10" l="1"/>
  <c r="FT67" i="10"/>
  <c r="FT50" i="10"/>
  <c r="FT48" i="10" l="1"/>
  <c r="FT42" i="10"/>
  <c r="FU34" i="10" l="1"/>
  <c r="FU36" i="10"/>
  <c r="FU44" i="10" l="1"/>
  <c r="FU46" i="10" l="1"/>
  <c r="FU38" i="10" s="1"/>
  <c r="FU50" i="10" l="1"/>
  <c r="FU67" i="10"/>
  <c r="FU40" i="10"/>
  <c r="FU48" i="10" l="1"/>
  <c r="FU42" i="10"/>
  <c r="FV34" i="10" l="1"/>
  <c r="FV36" i="10"/>
  <c r="FV44" i="10" l="1"/>
  <c r="FV46" i="10" l="1"/>
  <c r="FV38" i="10" s="1"/>
  <c r="FV67" i="10" l="1"/>
  <c r="FV40" i="10"/>
  <c r="FV50" i="10"/>
  <c r="FV48" i="10" l="1"/>
  <c r="FV42" i="10"/>
  <c r="FW34" i="10" l="1"/>
  <c r="FW36" i="10"/>
  <c r="FW44" i="10" l="1"/>
  <c r="FW46" i="10" l="1"/>
  <c r="FW38" i="10" s="1"/>
  <c r="FW50" i="10" l="1"/>
  <c r="FW40" i="10"/>
  <c r="FW67" i="10"/>
  <c r="FW48" i="10" l="1"/>
  <c r="FW42" i="10"/>
  <c r="FX34" i="10" l="1"/>
  <c r="FX36" i="10"/>
  <c r="FX44" i="10" l="1"/>
  <c r="FX46" i="10" l="1"/>
  <c r="FX38" i="10" s="1"/>
  <c r="FX40" i="10" l="1"/>
  <c r="FX67" i="10"/>
  <c r="FX50" i="10"/>
  <c r="FX48" i="10" l="1"/>
  <c r="FX42" i="10"/>
  <c r="FY34" i="10" l="1"/>
  <c r="FY36" i="10"/>
  <c r="FY44" i="10" l="1"/>
  <c r="FY46" i="10" l="1"/>
  <c r="FY38" i="10" s="1"/>
  <c r="FY67" i="10" l="1"/>
  <c r="FY40" i="10"/>
  <c r="FY50" i="10"/>
  <c r="FY48" i="10" l="1"/>
  <c r="FY42" i="10"/>
  <c r="FZ34" i="10" l="1"/>
  <c r="FZ36" i="10"/>
  <c r="FZ44" i="10" l="1"/>
  <c r="FZ46" i="10" l="1"/>
  <c r="FZ38" i="10" s="1"/>
  <c r="FZ40" i="10" l="1"/>
  <c r="FZ67" i="10"/>
  <c r="FZ50" i="10"/>
  <c r="FZ48" i="10" l="1"/>
  <c r="FZ42" i="10"/>
  <c r="GA34" i="10" l="1"/>
  <c r="GA36" i="10"/>
  <c r="GA44" i="10" l="1"/>
  <c r="GA46" i="10" l="1"/>
  <c r="GA38" i="10" s="1"/>
  <c r="GA67" i="10" l="1"/>
  <c r="GA40" i="10"/>
  <c r="GA50" i="10"/>
  <c r="GA48" i="10" l="1"/>
  <c r="GA42" i="10"/>
  <c r="GB34" i="10" l="1"/>
  <c r="GB36" i="10"/>
  <c r="GB44" i="10" l="1"/>
  <c r="GB46" i="10" l="1"/>
  <c r="GB38" i="10" s="1"/>
  <c r="GB50" i="10" l="1"/>
  <c r="GB40" i="10"/>
  <c r="GB67" i="10"/>
  <c r="GB48" i="10" l="1"/>
  <c r="GB42" i="10"/>
  <c r="GC34" i="10" l="1"/>
  <c r="GC36" i="10"/>
  <c r="GC44" i="10" l="1"/>
  <c r="GC46" i="10" l="1"/>
  <c r="GC38" i="10" s="1"/>
  <c r="GC67" i="10" l="1"/>
  <c r="GC40" i="10"/>
  <c r="GC50" i="10"/>
  <c r="GC48" i="10" l="1"/>
  <c r="GC42" i="10"/>
  <c r="GD34" i="10" l="1"/>
  <c r="GD36" i="10"/>
  <c r="GD44" i="10" l="1"/>
  <c r="GD46" i="10" l="1"/>
  <c r="GD38" i="10" s="1"/>
  <c r="GD67" i="10" l="1"/>
  <c r="GD40" i="10"/>
  <c r="GD50" i="10"/>
  <c r="GD48" i="10" l="1"/>
  <c r="GD42" i="10"/>
  <c r="GE34" i="10" l="1"/>
  <c r="GE36" i="10"/>
  <c r="GE44" i="10" l="1"/>
  <c r="GE46" i="10" l="1"/>
  <c r="GE38" i="10" s="1"/>
  <c r="GE50" i="10" l="1"/>
  <c r="GE40" i="10"/>
  <c r="GE67" i="10"/>
  <c r="GE48" i="10" l="1"/>
  <c r="GE42" i="10"/>
  <c r="GF34" i="10" l="1"/>
  <c r="GF36" i="10"/>
  <c r="GF44" i="10" l="1"/>
  <c r="GF46" i="10" l="1"/>
  <c r="GF38" i="10" s="1"/>
  <c r="GF50" i="10" l="1"/>
  <c r="GF67" i="10"/>
  <c r="GF40" i="10"/>
  <c r="GF48" i="10" l="1"/>
  <c r="GF42" i="10"/>
  <c r="GG34" i="10" l="1"/>
  <c r="GG36" i="10"/>
  <c r="GG44" i="10" l="1"/>
  <c r="GG46" i="10" l="1"/>
  <c r="GG38" i="10" s="1"/>
  <c r="GG40" i="10" l="1"/>
  <c r="GG67" i="10"/>
  <c r="GG50" i="10"/>
  <c r="GG48" i="10" l="1"/>
  <c r="GG42" i="10"/>
  <c r="GH34" i="10" l="1"/>
  <c r="GH36" i="10"/>
  <c r="GH44" i="10" l="1"/>
  <c r="GH46" i="10" l="1"/>
  <c r="GH38" i="10" s="1"/>
  <c r="GH50" i="10" l="1"/>
  <c r="GH67" i="10"/>
  <c r="GH40" i="10"/>
  <c r="GH48" i="10" l="1"/>
  <c r="GH42" i="10"/>
  <c r="GI34" i="10" l="1"/>
  <c r="GI36" i="10"/>
  <c r="GI44" i="10" l="1"/>
  <c r="GI46" i="10" l="1"/>
  <c r="GI38" i="10" s="1"/>
  <c r="GI67" i="10" l="1"/>
  <c r="GI40" i="10"/>
  <c r="GI50" i="10"/>
  <c r="GI48" i="10" l="1"/>
  <c r="GI42" i="10"/>
  <c r="GJ34" i="10" l="1"/>
  <c r="GJ36" i="10"/>
  <c r="GJ44" i="10" l="1"/>
  <c r="GJ46" i="10" l="1"/>
  <c r="GJ38" i="10" s="1"/>
  <c r="GJ50" i="10" l="1"/>
  <c r="GJ40" i="10"/>
  <c r="GJ67" i="10"/>
  <c r="GJ48" i="10" l="1"/>
  <c r="GJ42" i="10"/>
  <c r="GK34" i="10" l="1"/>
  <c r="GK36" i="10"/>
  <c r="GK44" i="10" l="1"/>
  <c r="GK46" i="10" l="1"/>
  <c r="GK38" i="10" s="1"/>
  <c r="GK40" i="10" l="1"/>
  <c r="GK67" i="10"/>
  <c r="GK50" i="10"/>
  <c r="GK48" i="10" l="1"/>
  <c r="GK42" i="10"/>
  <c r="GL34" i="10" l="1"/>
  <c r="GL36" i="10"/>
  <c r="GL44" i="10" l="1"/>
  <c r="GL46" i="10" l="1"/>
  <c r="GL38" i="10" s="1"/>
  <c r="GL50" i="10" l="1"/>
  <c r="GL40" i="10"/>
  <c r="GL67" i="10"/>
  <c r="GL48" i="10" l="1"/>
  <c r="GL42" i="10"/>
  <c r="GM34" i="10" l="1"/>
  <c r="GM36" i="10"/>
  <c r="GM44" i="10" l="1"/>
  <c r="GM46" i="10" l="1"/>
  <c r="GM38" i="10" s="1"/>
  <c r="GM50" i="10" l="1"/>
  <c r="GM40" i="10"/>
  <c r="GM67" i="10"/>
  <c r="GM48" i="10" l="1"/>
  <c r="GM42" i="10"/>
  <c r="GN34" i="10" l="1"/>
  <c r="GN36" i="10"/>
  <c r="GN44" i="10" l="1"/>
  <c r="GN46" i="10" l="1"/>
  <c r="GN38" i="10" s="1"/>
  <c r="GN40" i="10" l="1"/>
  <c r="GN67" i="10"/>
  <c r="GN50" i="10"/>
  <c r="GN48" i="10" l="1"/>
  <c r="GN42" i="10"/>
  <c r="GO34" i="10" l="1"/>
  <c r="GO36" i="10"/>
  <c r="GO44" i="10" l="1"/>
  <c r="GO46" i="10" l="1"/>
  <c r="GO38" i="10" s="1"/>
  <c r="GO50" i="10" l="1"/>
  <c r="GO40" i="10"/>
  <c r="GO67" i="10"/>
  <c r="GO48" i="10" l="1"/>
  <c r="GO42" i="10"/>
  <c r="GP34" i="10" l="1"/>
  <c r="GP36" i="10"/>
  <c r="GP44" i="10" l="1"/>
  <c r="GP46" i="10" l="1"/>
  <c r="GP38" i="10" s="1"/>
  <c r="GP50" i="10" l="1"/>
  <c r="GP40" i="10"/>
  <c r="GP67" i="10"/>
  <c r="GP48" i="10" l="1"/>
  <c r="GP42" i="10"/>
  <c r="GQ34" i="10" l="1"/>
  <c r="GQ36" i="10"/>
  <c r="GQ44" i="10" l="1"/>
  <c r="GQ46" i="10" l="1"/>
  <c r="GQ38" i="10" s="1"/>
  <c r="GQ67" i="10" l="1"/>
  <c r="GQ40" i="10"/>
  <c r="GQ50" i="10"/>
  <c r="GQ48" i="10" l="1"/>
  <c r="GQ42" i="10"/>
  <c r="GR34" i="10" l="1"/>
  <c r="GR36" i="10"/>
  <c r="GR44" i="10" l="1"/>
  <c r="GR46" i="10" l="1"/>
  <c r="GR38" i="10" s="1"/>
  <c r="GR50" i="10" l="1"/>
  <c r="GR67" i="10"/>
  <c r="GR40" i="10"/>
  <c r="GR48" i="10" l="1"/>
  <c r="GR42" i="10"/>
  <c r="GS34" i="10" l="1"/>
  <c r="GS36" i="10"/>
  <c r="GS44" i="10" l="1"/>
  <c r="GS46" i="10" l="1"/>
  <c r="GS38" i="10" s="1"/>
  <c r="GS40" i="10" l="1"/>
  <c r="GS67" i="10"/>
  <c r="GS50" i="10"/>
  <c r="GS48" i="10" l="1"/>
  <c r="GS42" i="10"/>
  <c r="GT34" i="10" l="1"/>
  <c r="GT36" i="10"/>
  <c r="GT44" i="10" l="1"/>
  <c r="GT46" i="10" l="1"/>
  <c r="GT38" i="10" s="1"/>
  <c r="GT50" i="10" l="1"/>
  <c r="GT67" i="10"/>
  <c r="GT40" i="10"/>
  <c r="GT48" i="10" l="1"/>
  <c r="GT42" i="10"/>
  <c r="GU34" i="10" l="1"/>
  <c r="GU36" i="10"/>
  <c r="GU44" i="10" l="1"/>
  <c r="GU46" i="10" l="1"/>
  <c r="GU38" i="10" s="1"/>
  <c r="GU50" i="10" l="1"/>
  <c r="GU40" i="10"/>
  <c r="GU67" i="10"/>
  <c r="GU48" i="10" l="1"/>
  <c r="GU42" i="10"/>
  <c r="GV34" i="10" l="1"/>
  <c r="GV36" i="10"/>
  <c r="GV44" i="10" l="1"/>
  <c r="GV46" i="10" l="1"/>
  <c r="GV38" i="10" s="1"/>
  <c r="GV50" i="10" l="1"/>
  <c r="GV67" i="10"/>
  <c r="GV40" i="10"/>
  <c r="GV48" i="10" l="1"/>
  <c r="GV42" i="10"/>
  <c r="GW34" i="10" l="1"/>
  <c r="GW36" i="10"/>
  <c r="GW44" i="10" l="1"/>
  <c r="GW46" i="10" l="1"/>
  <c r="GW38" i="10" s="1"/>
  <c r="GW50" i="10" l="1"/>
  <c r="GW67" i="10"/>
  <c r="GW40" i="10"/>
  <c r="GW48" i="10" l="1"/>
  <c r="GW42" i="10"/>
  <c r="GX34" i="10" l="1"/>
  <c r="GX36" i="10"/>
  <c r="GX44" i="10" l="1"/>
  <c r="GX46" i="10" l="1"/>
  <c r="GX38" i="10" s="1"/>
  <c r="GX50" i="10" l="1"/>
  <c r="GX40" i="10"/>
  <c r="GX67" i="10"/>
  <c r="GX48" i="10" l="1"/>
  <c r="GX42" i="10"/>
  <c r="GY34" i="10" l="1"/>
  <c r="GY36" i="10"/>
  <c r="GY44" i="10" l="1"/>
  <c r="GY46" i="10" l="1"/>
  <c r="GY38" i="10" s="1"/>
  <c r="GY40" i="10" l="1"/>
  <c r="GY67" i="10"/>
  <c r="GY50" i="10"/>
  <c r="GY48" i="10" l="1"/>
  <c r="GY42" i="10"/>
  <c r="GZ34" i="10" l="1"/>
  <c r="GZ36" i="10"/>
  <c r="GZ44" i="10" l="1"/>
  <c r="GZ46" i="10" l="1"/>
  <c r="GZ38" i="10" s="1"/>
  <c r="GZ50" i="10" l="1"/>
  <c r="GZ40" i="10"/>
  <c r="GZ67" i="10"/>
  <c r="GZ48" i="10" l="1"/>
  <c r="GZ42" i="10"/>
  <c r="HA34" i="10" l="1"/>
  <c r="HA36" i="10"/>
  <c r="HA44" i="10" l="1"/>
  <c r="HA46" i="10" l="1"/>
  <c r="HA38" i="10" s="1"/>
  <c r="HA40" i="10" l="1"/>
  <c r="HA67" i="10"/>
  <c r="HA50" i="10"/>
  <c r="HA48" i="10" l="1"/>
  <c r="HA42" i="10"/>
  <c r="HB34" i="10" l="1"/>
  <c r="HB36" i="10"/>
  <c r="HB44" i="10" l="1"/>
  <c r="HB46" i="10" l="1"/>
  <c r="HB38" i="10" s="1"/>
  <c r="HB67" i="10" l="1"/>
  <c r="HB40" i="10"/>
  <c r="HB50" i="10"/>
  <c r="HB48" i="10" l="1"/>
  <c r="HB42" i="10"/>
  <c r="HC34" i="10" l="1"/>
  <c r="HC36" i="10"/>
  <c r="HC44" i="10" l="1"/>
  <c r="HC46" i="10" l="1"/>
  <c r="HC38" i="10" s="1"/>
  <c r="HC50" i="10" l="1"/>
  <c r="HC40" i="10"/>
  <c r="HC67" i="10"/>
  <c r="HC48" i="10" l="1"/>
  <c r="HC42" i="10"/>
  <c r="HD34" i="10" l="1"/>
  <c r="HD36" i="10"/>
  <c r="HD44" i="10" l="1"/>
  <c r="HD46" i="10" l="1"/>
  <c r="HD38" i="10" s="1"/>
  <c r="HD50" i="10" l="1"/>
  <c r="HD67" i="10"/>
  <c r="HD40" i="10"/>
  <c r="HD48" i="10" l="1"/>
  <c r="HD42" i="10"/>
  <c r="HE34" i="10" l="1"/>
  <c r="HE36" i="10"/>
  <c r="HE44" i="10" l="1"/>
  <c r="HE46" i="10" l="1"/>
  <c r="HE38" i="10" s="1"/>
  <c r="HE67" i="10" l="1"/>
  <c r="HE40" i="10"/>
  <c r="HE50" i="10"/>
  <c r="HE48" i="10" l="1"/>
  <c r="HE42" i="10"/>
  <c r="HF34" i="10" l="1"/>
  <c r="HF36" i="10"/>
  <c r="HF44" i="10" l="1"/>
  <c r="HF46" i="10" l="1"/>
  <c r="HF38" i="10" s="1"/>
  <c r="HF40" i="10" l="1"/>
  <c r="HF67" i="10"/>
  <c r="HF50" i="10"/>
  <c r="HF48" i="10" l="1"/>
  <c r="HF42" i="10"/>
  <c r="HG34" i="10" l="1"/>
  <c r="HG36" i="10"/>
  <c r="HG44" i="10" l="1"/>
  <c r="HG46" i="10" l="1"/>
  <c r="HG38" i="10" s="1"/>
  <c r="HG50" i="10" l="1"/>
  <c r="HG40" i="10"/>
  <c r="HG67" i="10"/>
  <c r="HG48" i="10" l="1"/>
  <c r="HG42" i="10"/>
  <c r="HH34" i="10" l="1"/>
  <c r="HH36" i="10"/>
  <c r="HH44" i="10" l="1"/>
  <c r="HH46" i="10" l="1"/>
  <c r="HH38" i="10" s="1"/>
  <c r="HH50" i="10" l="1"/>
  <c r="HH67" i="10"/>
  <c r="HH40" i="10"/>
  <c r="HH48" i="10" l="1"/>
  <c r="HH42" i="10"/>
  <c r="HI34" i="10" l="1"/>
  <c r="HI36" i="10"/>
  <c r="HI44" i="10" l="1"/>
  <c r="HI46" i="10" l="1"/>
  <c r="HI38" i="10" s="1"/>
  <c r="HI40" i="10" l="1"/>
  <c r="HI67" i="10"/>
  <c r="HI50" i="10"/>
  <c r="HI48" i="10" l="1"/>
  <c r="HI42" i="10"/>
  <c r="HJ34" i="10" l="1"/>
  <c r="HJ36" i="10"/>
  <c r="HJ44" i="10" l="1"/>
  <c r="HJ46" i="10" l="1"/>
  <c r="HJ38" i="10" s="1"/>
  <c r="HJ50" i="10" l="1"/>
  <c r="HJ67" i="10"/>
  <c r="HJ40" i="10"/>
  <c r="HJ48" i="10" l="1"/>
  <c r="HJ42" i="10"/>
  <c r="HK34" i="10" l="1"/>
  <c r="HK36" i="10"/>
  <c r="HK44" i="10" l="1"/>
  <c r="HK46" i="10" l="1"/>
  <c r="HK38" i="10" s="1"/>
  <c r="HK40" i="10" l="1"/>
  <c r="HK67" i="10"/>
  <c r="HK50" i="10"/>
  <c r="HK48" i="10" l="1"/>
  <c r="HK42" i="10"/>
  <c r="HL34" i="10" l="1"/>
  <c r="HL36" i="10"/>
  <c r="HL44" i="10" l="1"/>
  <c r="HL46" i="10" l="1"/>
  <c r="HL38" i="10" s="1"/>
  <c r="HL50" i="10" l="1"/>
  <c r="HL67" i="10"/>
  <c r="HL40" i="10"/>
  <c r="HL48" i="10" l="1"/>
  <c r="HL42" i="10"/>
  <c r="HM34" i="10" l="1"/>
  <c r="HM36" i="10"/>
  <c r="HM44" i="10" l="1"/>
  <c r="HM46" i="10" l="1"/>
  <c r="HM38" i="10" s="1"/>
  <c r="HM50" i="10" l="1"/>
  <c r="HM67" i="10"/>
  <c r="HM40" i="10"/>
  <c r="HM48" i="10" l="1"/>
  <c r="HM42" i="10"/>
  <c r="HN34" i="10" l="1"/>
  <c r="HN36" i="10"/>
  <c r="HN44" i="10" l="1"/>
  <c r="HN46" i="10" l="1"/>
  <c r="HN38" i="10" s="1"/>
  <c r="HN40" i="10" l="1"/>
  <c r="HN67" i="10"/>
  <c r="HN50" i="10"/>
  <c r="HN48" i="10" l="1"/>
  <c r="HN42" i="10"/>
  <c r="HO34" i="10" l="1"/>
  <c r="HO36" i="10"/>
  <c r="HO44" i="10" l="1"/>
  <c r="HO46" i="10" l="1"/>
  <c r="HO38" i="10" s="1"/>
  <c r="HO40" i="10" l="1"/>
  <c r="HO67" i="10"/>
  <c r="HO50" i="10"/>
  <c r="HO48" i="10" l="1"/>
  <c r="HO42" i="10"/>
  <c r="HP34" i="10" l="1"/>
  <c r="HP36" i="10"/>
  <c r="HP44" i="10" l="1"/>
  <c r="HP46" i="10" l="1"/>
  <c r="HP38" i="10" s="1"/>
  <c r="HP50" i="10" l="1"/>
  <c r="HP40" i="10"/>
  <c r="HP67" i="10"/>
  <c r="HP48" i="10" l="1"/>
  <c r="HP42" i="10"/>
  <c r="HQ34" i="10" l="1"/>
  <c r="HQ36" i="10"/>
  <c r="HQ44" i="10" l="1"/>
  <c r="HQ46" i="10" l="1"/>
  <c r="HQ38" i="10" s="1"/>
  <c r="HQ50" i="10" l="1"/>
  <c r="HQ67" i="10"/>
  <c r="HQ40" i="10"/>
  <c r="HQ48" i="10" l="1"/>
  <c r="HQ42" i="10"/>
  <c r="HR34" i="10" l="1"/>
  <c r="HR36" i="10"/>
  <c r="HR44" i="10" l="1"/>
  <c r="HR46" i="10" l="1"/>
  <c r="HR38" i="10" s="1"/>
  <c r="HR40" i="10" l="1"/>
  <c r="HR67" i="10"/>
  <c r="HR50" i="10"/>
  <c r="HR48" i="10" l="1"/>
  <c r="HR42" i="10"/>
  <c r="HS34" i="10" l="1"/>
  <c r="HS36" i="10"/>
  <c r="HS44" i="10" l="1"/>
  <c r="HS46" i="10" l="1"/>
  <c r="HS38" i="10" s="1"/>
  <c r="HS67" i="10" l="1"/>
  <c r="HS40" i="10"/>
  <c r="HS50" i="10"/>
  <c r="HS48" i="10" l="1"/>
  <c r="HS42" i="10"/>
  <c r="HT36" i="10" l="1"/>
  <c r="HT44" i="10" s="1"/>
  <c r="HT34" i="10"/>
  <c r="HT46" i="10" l="1"/>
  <c r="HT38" i="10" s="1"/>
  <c r="HT67" i="10" s="1"/>
  <c r="HT40" i="10" l="1"/>
  <c r="HT50" i="10"/>
  <c r="HT48" i="10" l="1"/>
  <c r="HT42" i="10"/>
  <c r="HU34" i="10" l="1"/>
  <c r="HU36" i="10"/>
  <c r="HU44" i="10" l="1"/>
  <c r="HU46" i="10" l="1"/>
  <c r="HU38" i="10" s="1"/>
  <c r="HU40" i="10" l="1"/>
  <c r="HU67" i="10"/>
  <c r="HU50" i="10"/>
  <c r="HU48" i="10" l="1"/>
  <c r="HU42" i="10"/>
  <c r="HV34" i="10" l="1"/>
  <c r="HV36" i="10"/>
  <c r="HV44" i="10" l="1"/>
  <c r="HV46" i="10" l="1"/>
  <c r="HV38" i="10" s="1"/>
  <c r="HV50" i="10" l="1"/>
  <c r="HV67" i="10"/>
  <c r="HV40" i="10"/>
  <c r="HV48" i="10" l="1"/>
  <c r="HV42" i="10"/>
  <c r="HW34" i="10" l="1"/>
  <c r="HW36" i="10"/>
  <c r="HW44" i="10" l="1"/>
  <c r="HW46" i="10" l="1"/>
  <c r="HW38" i="10" s="1"/>
  <c r="HW67" i="10" l="1"/>
  <c r="HW40" i="10"/>
  <c r="HW50" i="10"/>
  <c r="HW48" i="10" l="1"/>
  <c r="HW42" i="10"/>
  <c r="HX34" i="10" l="1"/>
  <c r="HX36" i="10"/>
  <c r="HX44" i="10" l="1"/>
  <c r="HX46" i="10" l="1"/>
  <c r="HX38" i="10" s="1"/>
  <c r="HX50" i="10" l="1"/>
  <c r="HX67" i="10"/>
  <c r="HX40" i="10"/>
  <c r="HX48" i="10" l="1"/>
  <c r="HX42" i="10"/>
  <c r="HY34" i="10" l="1"/>
  <c r="HY36" i="10"/>
  <c r="HY44" i="10" l="1"/>
  <c r="HY46" i="10" l="1"/>
  <c r="HY38" i="10" s="1"/>
  <c r="HY40" i="10" l="1"/>
  <c r="HY67" i="10"/>
  <c r="HY50" i="10"/>
  <c r="HY48" i="10" l="1"/>
  <c r="HY42" i="10"/>
  <c r="HZ34" i="10" l="1"/>
  <c r="HZ36" i="10"/>
  <c r="HZ44" i="10" l="1"/>
  <c r="HZ46" i="10" l="1"/>
  <c r="HZ38" i="10" s="1"/>
  <c r="HZ40" i="10" l="1"/>
  <c r="HZ67" i="10"/>
  <c r="HZ50" i="10"/>
  <c r="HZ48" i="10" l="1"/>
  <c r="HZ42" i="10"/>
  <c r="IA34" i="10" l="1"/>
  <c r="IA36" i="10"/>
  <c r="IA44" i="10" l="1"/>
  <c r="IA46" i="10" l="1"/>
  <c r="IA38" i="10" s="1"/>
  <c r="IA40" i="10" l="1"/>
  <c r="IA67" i="10"/>
  <c r="IA50" i="10"/>
  <c r="IA48" i="10" l="1"/>
  <c r="IA42" i="10"/>
  <c r="IB34" i="10" l="1"/>
  <c r="IB36" i="10"/>
  <c r="IB44" i="10" l="1"/>
  <c r="IB46" i="10" l="1"/>
  <c r="IB38" i="10" s="1"/>
  <c r="IB50" i="10" l="1"/>
  <c r="IB67" i="10"/>
  <c r="IB40" i="10"/>
  <c r="IB48" i="10" l="1"/>
  <c r="IB42" i="10"/>
  <c r="IC34" i="10" l="1"/>
  <c r="IC36" i="10"/>
  <c r="IC44" i="10" l="1"/>
  <c r="IC46" i="10" l="1"/>
  <c r="IC38" i="10" s="1"/>
  <c r="IC67" i="10" l="1"/>
  <c r="IC40" i="10"/>
  <c r="IC50" i="10"/>
  <c r="IC48" i="10" l="1"/>
  <c r="IC42" i="10"/>
  <c r="ID34" i="10" l="1"/>
  <c r="ID36" i="10"/>
  <c r="ID44" i="10" l="1"/>
  <c r="ID46" i="10" l="1"/>
  <c r="ID38" i="10" s="1"/>
  <c r="ID40" i="10" l="1"/>
  <c r="ID67" i="10"/>
  <c r="ID50" i="10"/>
  <c r="ID48" i="10" l="1"/>
  <c r="ID42" i="10"/>
  <c r="IE34" i="10" l="1"/>
  <c r="IE36" i="10"/>
  <c r="IE44" i="10" l="1"/>
  <c r="IE46" i="10" l="1"/>
  <c r="IE38" i="10" s="1"/>
  <c r="IE50" i="10" l="1"/>
  <c r="IE40" i="10"/>
  <c r="IE67" i="10"/>
  <c r="IE48" i="10" l="1"/>
  <c r="IE42" i="10"/>
  <c r="IF34" i="10" l="1"/>
  <c r="IF36" i="10"/>
  <c r="IF44" i="10" l="1"/>
  <c r="IF46" i="10" l="1"/>
  <c r="IF38" i="10" s="1"/>
  <c r="IF67" i="10" l="1"/>
  <c r="IF40" i="10"/>
  <c r="IF50" i="10"/>
  <c r="IF48" i="10" l="1"/>
  <c r="IF42" i="10"/>
  <c r="IG34" i="10" l="1"/>
  <c r="IG36" i="10"/>
  <c r="IG44" i="10" l="1"/>
  <c r="IG46" i="10" l="1"/>
  <c r="IG38" i="10" s="1"/>
  <c r="IG40" i="10" l="1"/>
  <c r="IG67" i="10"/>
  <c r="IG50" i="10"/>
  <c r="IG48" i="10" l="1"/>
  <c r="IG42" i="10"/>
  <c r="IH34" i="10" l="1"/>
  <c r="IH36" i="10"/>
  <c r="IH44" i="10" l="1"/>
  <c r="IH46" i="10" l="1"/>
  <c r="IH38" i="10" s="1"/>
  <c r="IH50" i="10" l="1"/>
  <c r="IH40" i="10"/>
  <c r="IH67" i="10"/>
  <c r="IH48" i="10" l="1"/>
  <c r="IH42" i="10"/>
  <c r="II34" i="10" l="1"/>
  <c r="II36" i="10"/>
  <c r="II44" i="10" l="1"/>
  <c r="II46" i="10" l="1"/>
  <c r="II38" i="10" s="1"/>
  <c r="II50" i="10" l="1"/>
  <c r="II40" i="10"/>
  <c r="II67" i="10"/>
  <c r="II48" i="10" l="1"/>
  <c r="II42" i="10"/>
  <c r="IJ34" i="10" l="1"/>
  <c r="IJ36" i="10"/>
  <c r="IJ44" i="10" l="1"/>
  <c r="IJ46" i="10" l="1"/>
  <c r="IJ38" i="10" s="1"/>
  <c r="IJ67" i="10" l="1"/>
  <c r="IJ40" i="10"/>
  <c r="IJ50" i="10"/>
  <c r="IJ48" i="10" l="1"/>
  <c r="IJ42" i="10"/>
  <c r="IK34" i="10" l="1"/>
  <c r="IK36" i="10"/>
  <c r="IK44" i="10" l="1"/>
  <c r="IK46" i="10" l="1"/>
  <c r="IK38" i="10" s="1"/>
  <c r="IK67" i="10" l="1"/>
  <c r="IK40" i="10"/>
  <c r="IK50" i="10"/>
  <c r="IK48" i="10" l="1"/>
  <c r="IK42" i="10"/>
  <c r="IL34" i="10" l="1"/>
  <c r="IL36" i="10"/>
  <c r="IL44" i="10" l="1"/>
  <c r="IL46" i="10" l="1"/>
  <c r="IL38" i="10" s="1"/>
  <c r="IL50" i="10" l="1"/>
  <c r="IL40" i="10"/>
  <c r="IL67" i="10"/>
  <c r="IL48" i="10" l="1"/>
  <c r="IL42" i="10"/>
  <c r="IM34" i="10" l="1"/>
  <c r="IM36" i="10"/>
  <c r="IM44" i="10" l="1"/>
  <c r="IM46" i="10" l="1"/>
  <c r="IM38" i="10" s="1"/>
  <c r="IM50" i="10" l="1"/>
  <c r="IM67" i="10"/>
  <c r="IM40" i="10"/>
  <c r="IM48" i="10" l="1"/>
  <c r="IM42" i="10"/>
  <c r="IN34" i="10" l="1"/>
  <c r="IN36" i="10"/>
  <c r="IN44" i="10" l="1"/>
  <c r="IN46" i="10" l="1"/>
  <c r="IN38" i="10" s="1"/>
  <c r="IN40" i="10" l="1"/>
  <c r="IN67" i="10"/>
  <c r="IN50" i="10"/>
  <c r="IN48" i="10" l="1"/>
  <c r="IN42" i="10"/>
  <c r="IO34" i="10" l="1"/>
  <c r="IO36" i="10"/>
  <c r="IO44" i="10" l="1"/>
  <c r="IO46" i="10" l="1"/>
  <c r="IO38" i="10" s="1"/>
  <c r="IO40" i="10" l="1"/>
  <c r="IO67" i="10"/>
  <c r="IO50" i="10"/>
  <c r="IO48" i="10" l="1"/>
  <c r="IO42" i="10"/>
  <c r="IP34" i="10" l="1"/>
  <c r="IP36" i="10"/>
  <c r="IP44" i="10" l="1"/>
  <c r="IP46" i="10" l="1"/>
  <c r="IP38" i="10" s="1"/>
  <c r="IP40" i="10" l="1"/>
  <c r="IP67" i="10"/>
  <c r="IP50" i="10"/>
  <c r="IP48" i="10" l="1"/>
  <c r="IP42" i="10"/>
  <c r="IQ34" i="10" l="1"/>
  <c r="IQ36" i="10"/>
  <c r="IQ44" i="10" l="1"/>
  <c r="IQ46" i="10" l="1"/>
  <c r="IQ38" i="10" s="1"/>
  <c r="IQ50" i="10" l="1"/>
  <c r="IQ67" i="10"/>
  <c r="IQ40" i="10"/>
  <c r="IQ48" i="10" l="1"/>
  <c r="IQ42" i="10"/>
  <c r="IR34" i="10" l="1"/>
  <c r="IR36" i="10"/>
  <c r="IR44" i="10" l="1"/>
  <c r="IR46" i="10" l="1"/>
  <c r="IR38" i="10" s="1"/>
  <c r="IR50" i="10" l="1"/>
  <c r="IR40" i="10"/>
  <c r="IR67" i="10"/>
  <c r="IR48" i="10" l="1"/>
  <c r="IR42" i="10"/>
  <c r="IS34" i="10" l="1"/>
  <c r="IS36" i="10"/>
  <c r="IS44" i="10" l="1"/>
  <c r="IS46" i="10" l="1"/>
  <c r="IS38" i="10" s="1"/>
  <c r="IS40" i="10" l="1"/>
  <c r="IS67" i="10"/>
  <c r="IS50" i="10"/>
  <c r="IS48" i="10" l="1"/>
  <c r="IS42" i="10"/>
  <c r="IT34" i="10" l="1"/>
  <c r="IT36" i="10"/>
  <c r="IT44" i="10" l="1"/>
  <c r="IT46" i="10" l="1"/>
  <c r="IT38" i="10" s="1"/>
  <c r="IT50" i="10" l="1"/>
  <c r="IT67" i="10"/>
  <c r="IT40" i="10"/>
  <c r="IT48" i="10" l="1"/>
  <c r="IT42" i="10"/>
  <c r="IU34" i="10" l="1"/>
  <c r="IU36" i="10"/>
  <c r="IU44" i="10" l="1"/>
  <c r="IU46" i="10" l="1"/>
  <c r="IU38" i="10" s="1"/>
  <c r="IU40" i="10" l="1"/>
  <c r="IU67" i="10"/>
  <c r="IU50" i="10"/>
  <c r="IU48" i="10" l="1"/>
  <c r="IU42" i="10"/>
  <c r="IV34" i="10" l="1"/>
  <c r="IV36" i="10"/>
  <c r="IV44" i="10" l="1"/>
  <c r="IV46" i="10" l="1"/>
  <c r="IV38" i="10" s="1"/>
  <c r="IV40" i="10" l="1"/>
  <c r="IV67" i="10"/>
  <c r="IV50" i="10"/>
  <c r="IV48" i="10" l="1"/>
  <c r="IV42" i="10"/>
  <c r="IW34" i="10" l="1"/>
  <c r="IW36" i="10"/>
  <c r="IW44" i="10" l="1"/>
  <c r="IW46" i="10" l="1"/>
  <c r="IW38" i="10" s="1"/>
  <c r="IW40" i="10" l="1"/>
  <c r="IW67" i="10"/>
  <c r="IW50" i="10"/>
  <c r="IW48" i="10" l="1"/>
  <c r="IW42" i="10"/>
  <c r="IX34" i="10" l="1"/>
  <c r="IX36" i="10"/>
  <c r="IX44" i="10" l="1"/>
  <c r="IX46" i="10" l="1"/>
  <c r="IX38" i="10" s="1"/>
  <c r="IX67" i="10" l="1"/>
  <c r="IX40" i="10"/>
  <c r="IX50" i="10"/>
  <c r="IX48" i="10" l="1"/>
  <c r="IX42" i="10"/>
  <c r="IY34" i="10" l="1"/>
  <c r="IY36" i="10"/>
  <c r="IY44" i="10" l="1"/>
  <c r="IY46" i="10" l="1"/>
  <c r="IY38" i="10" s="1"/>
  <c r="IY40" i="10" l="1"/>
  <c r="IY67" i="10"/>
  <c r="IY50" i="10"/>
  <c r="IY48" i="10" l="1"/>
  <c r="IY42" i="10"/>
  <c r="IZ34" i="10" l="1"/>
  <c r="IZ36" i="10"/>
  <c r="IZ44" i="10" l="1"/>
  <c r="IZ46" i="10" l="1"/>
  <c r="IZ38" i="10" s="1"/>
  <c r="IZ67" i="10" l="1"/>
  <c r="IZ40" i="10"/>
  <c r="IZ50" i="10"/>
  <c r="IZ48" i="10" l="1"/>
  <c r="IZ42" i="10"/>
  <c r="JA34" i="10" l="1"/>
  <c r="JA36" i="10"/>
  <c r="JA44" i="10" l="1"/>
  <c r="JA46" i="10" l="1"/>
  <c r="JA38" i="10" s="1"/>
  <c r="JA40" i="10" l="1"/>
  <c r="JA67" i="10"/>
  <c r="JA50" i="10"/>
  <c r="JA48" i="10" l="1"/>
  <c r="JA42" i="10"/>
  <c r="JB34" i="10" l="1"/>
  <c r="JB36" i="10"/>
  <c r="JB44" i="10" l="1"/>
  <c r="JB46" i="10" l="1"/>
  <c r="JB38" i="10" s="1"/>
  <c r="JB40" i="10" l="1"/>
  <c r="JB67" i="10"/>
  <c r="JB50" i="10"/>
  <c r="JB48" i="10" l="1"/>
  <c r="JB42" i="10"/>
  <c r="JC34" i="10" l="1"/>
  <c r="JC36" i="10"/>
  <c r="JC44" i="10" l="1"/>
  <c r="JC46" i="10" l="1"/>
  <c r="JC38" i="10" s="1"/>
  <c r="JC40" i="10" l="1"/>
  <c r="JC67" i="10"/>
  <c r="JC50" i="10"/>
  <c r="JC48" i="10" l="1"/>
  <c r="JC42" i="10"/>
  <c r="JD34" i="10" l="1"/>
  <c r="JD36" i="10"/>
  <c r="JD44" i="10" l="1"/>
  <c r="JD46" i="10" l="1"/>
  <c r="JD38" i="10" s="1"/>
  <c r="JD40" i="10" l="1"/>
  <c r="JD67" i="10"/>
  <c r="JD50" i="10"/>
  <c r="JD48" i="10" l="1"/>
  <c r="JD42" i="10"/>
  <c r="JE34" i="10" l="1"/>
  <c r="JE36" i="10"/>
  <c r="JE44" i="10" l="1"/>
  <c r="JE46" i="10" l="1"/>
  <c r="JE38" i="10" s="1"/>
  <c r="JE50" i="10" l="1"/>
  <c r="JE40" i="10"/>
  <c r="JE67" i="10"/>
  <c r="JE48" i="10" l="1"/>
  <c r="JE42" i="10"/>
  <c r="JF34" i="10" l="1"/>
  <c r="JF36" i="10"/>
  <c r="JF44" i="10" l="1"/>
  <c r="JF46" i="10" l="1"/>
  <c r="JF38" i="10" s="1"/>
  <c r="JF67" i="10" l="1"/>
  <c r="JF40" i="10"/>
  <c r="JF50" i="10"/>
  <c r="JF48" i="10" l="1"/>
  <c r="JF42" i="10"/>
  <c r="JG34" i="10" l="1"/>
  <c r="JG36" i="10"/>
  <c r="JG44" i="10" l="1"/>
  <c r="JG46" i="10" l="1"/>
  <c r="JG38" i="10" s="1"/>
  <c r="JG67" i="10" l="1"/>
  <c r="JG40" i="10"/>
  <c r="JG50" i="10"/>
  <c r="JG48" i="10" l="1"/>
  <c r="JG42" i="10"/>
  <c r="JH34" i="10" l="1"/>
  <c r="JH36" i="10"/>
  <c r="JH44" i="10" l="1"/>
  <c r="JH46" i="10" l="1"/>
  <c r="JH38" i="10" s="1"/>
  <c r="JH67" i="10" l="1"/>
  <c r="JH40" i="10"/>
  <c r="JH50" i="10"/>
  <c r="JH48" i="10" l="1"/>
  <c r="JH42" i="10"/>
  <c r="JI34" i="10" l="1"/>
  <c r="JI36" i="10"/>
  <c r="JI44" i="10" l="1"/>
  <c r="JI46" i="10" l="1"/>
  <c r="JI38" i="10" s="1"/>
  <c r="JI67" i="10" l="1"/>
  <c r="JI40" i="10"/>
  <c r="JI50" i="10"/>
  <c r="JI48" i="10" l="1"/>
  <c r="JI42" i="10"/>
  <c r="JJ34" i="10" l="1"/>
  <c r="JJ36" i="10"/>
  <c r="JJ44" i="10" l="1"/>
  <c r="JJ46" i="10" l="1"/>
  <c r="JJ38" i="10" s="1"/>
  <c r="JJ40" i="10" l="1"/>
  <c r="JJ67" i="10"/>
  <c r="JJ50" i="10"/>
  <c r="JJ48" i="10" l="1"/>
  <c r="JJ42" i="10"/>
  <c r="JK34" i="10" l="1"/>
  <c r="JK36" i="10"/>
  <c r="JK44" i="10" l="1"/>
  <c r="JK46" i="10" l="1"/>
  <c r="JK38" i="10" s="1"/>
  <c r="JK67" i="10" l="1"/>
  <c r="JK40" i="10"/>
  <c r="JK50" i="10"/>
  <c r="JK48" i="10" l="1"/>
  <c r="JK42" i="10"/>
  <c r="JL34" i="10" l="1"/>
  <c r="JL36" i="10"/>
  <c r="JL44" i="10" l="1"/>
  <c r="JL46" i="10" l="1"/>
  <c r="JL38" i="10" s="1"/>
  <c r="JL50" i="10" l="1"/>
  <c r="JL40" i="10"/>
  <c r="JL67" i="10"/>
  <c r="JL48" i="10" l="1"/>
  <c r="JL42" i="10"/>
  <c r="JM34" i="10" l="1"/>
  <c r="JM36" i="10"/>
  <c r="JM44" i="10" l="1"/>
  <c r="JM46" i="10" l="1"/>
  <c r="JM38" i="10" s="1"/>
  <c r="JM50" i="10" l="1"/>
  <c r="JM67" i="10"/>
  <c r="JM40" i="10"/>
  <c r="JM48" i="10" l="1"/>
  <c r="JM42" i="10"/>
  <c r="JN34" i="10" l="1"/>
  <c r="JN36" i="10"/>
  <c r="JN44" i="10" l="1"/>
  <c r="JN46" i="10" l="1"/>
  <c r="JN38" i="10" s="1"/>
  <c r="JN50" i="10" l="1"/>
  <c r="JN67" i="10"/>
  <c r="JN40" i="10"/>
  <c r="JN48" i="10" l="1"/>
  <c r="JN42" i="10"/>
  <c r="JO34" i="10" l="1"/>
  <c r="JO36" i="10"/>
  <c r="JO44" i="10" l="1"/>
  <c r="JO46" i="10" l="1"/>
  <c r="JO38" i="10" s="1"/>
  <c r="JO50" i="10" l="1"/>
  <c r="JO40" i="10"/>
  <c r="JO67" i="10"/>
  <c r="JO48" i="10" l="1"/>
  <c r="JO42" i="10"/>
  <c r="JP34" i="10" l="1"/>
  <c r="JP36" i="10"/>
  <c r="JP44" i="10" l="1"/>
  <c r="JP46" i="10" l="1"/>
  <c r="JP38" i="10" s="1"/>
  <c r="JP50" i="10" l="1"/>
  <c r="JP40" i="10"/>
  <c r="JP67" i="10"/>
  <c r="JP48" i="10" l="1"/>
  <c r="JP42" i="10"/>
  <c r="JQ34" i="10" l="1"/>
  <c r="JQ36" i="10"/>
  <c r="JQ44" i="10" l="1"/>
  <c r="JQ46" i="10" l="1"/>
  <c r="JQ38" i="10" s="1"/>
  <c r="JQ40" i="10" l="1"/>
  <c r="JQ67" i="10"/>
  <c r="JQ50" i="10"/>
  <c r="JQ48" i="10" l="1"/>
  <c r="JQ42" i="10"/>
  <c r="JR34" i="10" l="1"/>
  <c r="JR36" i="10"/>
  <c r="JR44" i="10" l="1"/>
  <c r="JR46" i="10" l="1"/>
  <c r="JR38" i="10" s="1"/>
  <c r="JR67" i="10" l="1"/>
  <c r="JR40" i="10"/>
  <c r="JR50" i="10"/>
  <c r="JR48" i="10" l="1"/>
  <c r="JR42" i="10"/>
  <c r="JS34" i="10" l="1"/>
  <c r="JS36" i="10"/>
  <c r="JS44" i="10" l="1"/>
  <c r="JS46" i="10" l="1"/>
  <c r="JS38" i="10" s="1"/>
  <c r="JS40" i="10" l="1"/>
  <c r="JS67" i="10"/>
  <c r="JS50" i="10"/>
  <c r="JS48" i="10" l="1"/>
  <c r="JS42" i="10"/>
  <c r="JT34" i="10" l="1"/>
  <c r="JT36" i="10"/>
  <c r="JT44" i="10" l="1"/>
  <c r="JT46" i="10" l="1"/>
  <c r="JT38" i="10" s="1"/>
  <c r="JT67" i="10" l="1"/>
  <c r="JT40" i="10"/>
  <c r="JT50" i="10"/>
  <c r="JT48" i="10" l="1"/>
  <c r="JT42" i="10"/>
  <c r="JU34" i="10" l="1"/>
  <c r="JU36" i="10"/>
  <c r="JU44" i="10" l="1"/>
  <c r="JU46" i="10" l="1"/>
  <c r="JU38" i="10" s="1"/>
  <c r="JU67" i="10" l="1"/>
  <c r="JU40" i="10"/>
  <c r="JU50" i="10"/>
  <c r="JU48" i="10" l="1"/>
  <c r="JU42" i="10"/>
  <c r="JV34" i="10" l="1"/>
  <c r="JV36" i="10"/>
  <c r="JV44" i="10" l="1"/>
  <c r="JV46" i="10" l="1"/>
  <c r="JV38" i="10" s="1"/>
  <c r="JV50" i="10" l="1"/>
  <c r="JV67" i="10"/>
  <c r="JV40" i="10"/>
  <c r="JV48" i="10" l="1"/>
  <c r="JV42" i="10"/>
  <c r="JW34" i="10" l="1"/>
  <c r="JW36" i="10"/>
  <c r="JW44" i="10" l="1"/>
  <c r="JW46" i="10" l="1"/>
  <c r="JW38" i="10" s="1"/>
  <c r="JW50" i="10" l="1"/>
  <c r="JW40" i="10"/>
  <c r="JW67" i="10"/>
  <c r="JW48" i="10" l="1"/>
  <c r="JW42" i="10"/>
  <c r="JX34" i="10" l="1"/>
  <c r="JX36" i="10"/>
  <c r="JX44" i="10" l="1"/>
  <c r="JX46" i="10" l="1"/>
  <c r="JX38" i="10" s="1"/>
  <c r="JX40" i="10" l="1"/>
  <c r="JX67" i="10"/>
  <c r="JX50" i="10"/>
  <c r="JX48" i="10" l="1"/>
  <c r="JX42" i="10"/>
  <c r="JY34" i="10" l="1"/>
  <c r="JY36" i="10"/>
  <c r="JY44" i="10" l="1"/>
  <c r="JY46" i="10" l="1"/>
  <c r="JY38" i="10" s="1"/>
  <c r="JY40" i="10" l="1"/>
  <c r="JY67" i="10"/>
  <c r="JY50" i="10"/>
  <c r="JY48" i="10" l="1"/>
  <c r="JY42" i="10"/>
  <c r="JZ34" i="10" l="1"/>
  <c r="JZ36" i="10"/>
  <c r="JZ44" i="10" l="1"/>
  <c r="JZ46" i="10" l="1"/>
  <c r="JZ38" i="10" s="1"/>
  <c r="JZ50" i="10" l="1"/>
  <c r="JZ40" i="10"/>
  <c r="JZ67" i="10"/>
  <c r="JZ48" i="10" l="1"/>
  <c r="JZ42" i="10"/>
  <c r="KA34" i="10" l="1"/>
  <c r="KA36" i="10"/>
  <c r="KA44" i="10" l="1"/>
  <c r="KA46" i="10" l="1"/>
  <c r="KA38" i="10" s="1"/>
  <c r="KA50" i="10" l="1"/>
  <c r="KA40" i="10"/>
  <c r="KA67" i="10"/>
  <c r="KA48" i="10" l="1"/>
  <c r="KA42" i="10"/>
  <c r="KB34" i="10" l="1"/>
  <c r="KB36" i="10"/>
  <c r="KB44" i="10" l="1"/>
  <c r="KB46" i="10" l="1"/>
  <c r="KB38" i="10" s="1"/>
  <c r="KB50" i="10" l="1"/>
  <c r="KB40" i="10"/>
  <c r="KB67" i="10"/>
  <c r="KB48" i="10" l="1"/>
  <c r="KB42" i="10"/>
  <c r="KC34" i="10" l="1"/>
  <c r="KC36" i="10"/>
  <c r="KC44" i="10" l="1"/>
  <c r="KC46" i="10" l="1"/>
  <c r="KC38" i="10" s="1"/>
  <c r="KC50" i="10" l="1"/>
  <c r="KC40" i="10"/>
  <c r="KC67" i="10"/>
  <c r="KC48" i="10" l="1"/>
  <c r="KC42" i="10"/>
  <c r="KD34" i="10" l="1"/>
  <c r="KD36" i="10"/>
  <c r="KD44" i="10" l="1"/>
  <c r="KD46" i="10" l="1"/>
  <c r="KD38" i="10" s="1"/>
  <c r="KD40" i="10" l="1"/>
  <c r="KD67" i="10"/>
  <c r="KD50" i="10"/>
  <c r="KD48" i="10" l="1"/>
  <c r="KD42" i="10"/>
  <c r="KE34" i="10" l="1"/>
  <c r="KE36" i="10"/>
  <c r="KE44" i="10" l="1"/>
  <c r="KE46" i="10" l="1"/>
  <c r="KE38" i="10" s="1"/>
  <c r="KE50" i="10" l="1"/>
  <c r="KE67" i="10"/>
  <c r="KE40" i="10"/>
  <c r="KE48" i="10" l="1"/>
  <c r="KE42" i="10"/>
  <c r="KF34" i="10" l="1"/>
  <c r="KF36" i="10"/>
  <c r="KF44" i="10" l="1"/>
  <c r="KF46" i="10" l="1"/>
  <c r="KF38" i="10" s="1"/>
  <c r="KF40" i="10" l="1"/>
  <c r="KF67" i="10"/>
  <c r="KF50" i="10"/>
  <c r="KF48" i="10" l="1"/>
  <c r="KF42" i="10"/>
  <c r="KG34" i="10" l="1"/>
  <c r="KG36" i="10"/>
  <c r="KG44" i="10" l="1"/>
  <c r="KG46" i="10" l="1"/>
  <c r="KG38" i="10" s="1"/>
  <c r="KG67" i="10" l="1"/>
  <c r="KG40" i="10"/>
  <c r="KG50" i="10"/>
  <c r="KG48" i="10" l="1"/>
  <c r="KG42" i="10"/>
  <c r="KH34" i="10" l="1"/>
  <c r="KH36" i="10"/>
  <c r="KH44" i="10" l="1"/>
  <c r="KH46" i="10" l="1"/>
  <c r="KH38" i="10" s="1"/>
  <c r="KH67" i="10" l="1"/>
  <c r="KH40" i="10"/>
  <c r="KH50" i="10"/>
  <c r="KH48" i="10" l="1"/>
  <c r="KH42" i="10"/>
  <c r="KI34" i="10" l="1"/>
  <c r="KI36" i="10"/>
  <c r="KI44" i="10" l="1"/>
  <c r="KI46" i="10" l="1"/>
  <c r="KI38" i="10" s="1"/>
  <c r="KI50" i="10" l="1"/>
  <c r="KI40" i="10"/>
  <c r="KI67" i="10"/>
  <c r="KI48" i="10" l="1"/>
  <c r="KI42" i="10"/>
  <c r="KJ34" i="10" l="1"/>
  <c r="KJ36" i="10"/>
  <c r="KJ44" i="10" l="1"/>
  <c r="KJ46" i="10" l="1"/>
  <c r="KJ38" i="10" s="1"/>
  <c r="KJ40" i="10" l="1"/>
  <c r="KJ67" i="10"/>
  <c r="KJ50" i="10"/>
  <c r="KJ48" i="10" l="1"/>
  <c r="KJ42" i="10"/>
  <c r="KK34" i="10" l="1"/>
  <c r="KK36" i="10"/>
  <c r="KK44" i="10" l="1"/>
  <c r="KK46" i="10" l="1"/>
  <c r="KK38" i="10" s="1"/>
  <c r="KK67" i="10" l="1"/>
  <c r="KK40" i="10"/>
  <c r="KK50" i="10"/>
  <c r="KK48" i="10" l="1"/>
  <c r="KK42" i="10"/>
  <c r="KL34" i="10" l="1"/>
  <c r="KL36" i="10"/>
  <c r="KL44" i="10" l="1"/>
  <c r="KL46" i="10" l="1"/>
  <c r="KL38" i="10" s="1"/>
  <c r="KL50" i="10" l="1"/>
  <c r="KL67" i="10"/>
  <c r="KL40" i="10"/>
  <c r="KL48" i="10" l="1"/>
  <c r="KL42" i="10"/>
  <c r="KM34" i="10" l="1"/>
  <c r="KM36" i="10"/>
  <c r="KM44" i="10" l="1"/>
  <c r="KM46" i="10" l="1"/>
  <c r="KM38" i="10" s="1"/>
  <c r="KM50" i="10" l="1"/>
  <c r="KM67" i="10"/>
  <c r="KM40" i="10"/>
  <c r="KM48" i="10" l="1"/>
  <c r="KM42" i="10"/>
  <c r="KN34" i="10" l="1"/>
  <c r="KN36" i="10"/>
  <c r="KN44" i="10" l="1"/>
  <c r="KN46" i="10" l="1"/>
  <c r="KN38" i="10" s="1"/>
  <c r="KN40" i="10" l="1"/>
  <c r="KN67" i="10"/>
  <c r="KN50" i="10"/>
  <c r="KN48" i="10" l="1"/>
  <c r="KN42" i="10"/>
  <c r="KO34" i="10" l="1"/>
  <c r="KO36" i="10"/>
  <c r="KO44" i="10" l="1"/>
  <c r="KO46" i="10" l="1"/>
  <c r="KO38" i="10" s="1"/>
  <c r="KO67" i="10" l="1"/>
  <c r="KO40" i="10"/>
  <c r="KO50" i="10"/>
  <c r="KO48" i="10" l="1"/>
  <c r="KO42" i="10"/>
  <c r="KP34" i="10" l="1"/>
  <c r="KP36" i="10"/>
  <c r="KP44" i="10" l="1"/>
  <c r="KP46" i="10" l="1"/>
  <c r="KP38" i="10" s="1"/>
  <c r="KP50" i="10" l="1"/>
  <c r="KP40" i="10"/>
  <c r="KP67" i="10"/>
  <c r="KP48" i="10" l="1"/>
  <c r="KP42" i="10"/>
  <c r="KQ34" i="10" l="1"/>
  <c r="KQ36" i="10"/>
  <c r="KQ44" i="10" l="1"/>
  <c r="KQ46" i="10" l="1"/>
  <c r="KQ38" i="10" s="1"/>
  <c r="KQ40" i="10" l="1"/>
  <c r="KQ67" i="10"/>
  <c r="KQ50" i="10"/>
  <c r="KQ48" i="10" l="1"/>
  <c r="KQ42" i="10"/>
  <c r="KR34" i="10" l="1"/>
  <c r="KR36" i="10"/>
  <c r="KR44" i="10" l="1"/>
  <c r="KR46" i="10" l="1"/>
  <c r="KR38" i="10" s="1"/>
  <c r="KR50" i="10" l="1"/>
  <c r="KR67" i="10"/>
  <c r="KR40" i="10"/>
  <c r="KR48" i="10" l="1"/>
  <c r="KR42" i="10"/>
  <c r="KS34" i="10" l="1"/>
  <c r="KS36" i="10"/>
  <c r="KS44" i="10" l="1"/>
  <c r="KS46" i="10" l="1"/>
  <c r="KS38" i="10" s="1"/>
  <c r="KS40" i="10" l="1"/>
  <c r="KS67" i="10"/>
  <c r="KS50" i="10"/>
  <c r="KS48" i="10" l="1"/>
  <c r="KS42" i="10"/>
  <c r="KT34" i="10" l="1"/>
  <c r="KT36" i="10"/>
  <c r="KT44" i="10" l="1"/>
  <c r="KT46" i="10" l="1"/>
  <c r="KT38" i="10" s="1"/>
  <c r="KT40" i="10" l="1"/>
  <c r="KT67" i="10"/>
  <c r="KT50" i="10"/>
  <c r="KT48" i="10" l="1"/>
  <c r="KT42" i="10"/>
  <c r="KU34" i="10" l="1"/>
  <c r="KU36" i="10"/>
  <c r="KU44" i="10" l="1"/>
  <c r="KU46" i="10" l="1"/>
  <c r="KU38" i="10" s="1"/>
  <c r="KU67" i="10" l="1"/>
  <c r="KU40" i="10"/>
  <c r="KU50" i="10"/>
  <c r="KU48" i="10" l="1"/>
  <c r="KU42" i="10"/>
  <c r="KV34" i="10" l="1"/>
  <c r="KV36" i="10"/>
  <c r="R36" i="10" l="1"/>
  <c r="KV44" i="10"/>
  <c r="R44" i="10" l="1"/>
  <c r="KV46" i="10"/>
  <c r="KV50" i="10" s="1"/>
  <c r="KV38" i="10" l="1"/>
  <c r="R46" i="10"/>
  <c r="R38" i="10" l="1"/>
  <c r="KV40" i="10"/>
  <c r="KV67" i="10"/>
  <c r="KV48" i="10" l="1"/>
  <c r="KV42" i="10"/>
  <c r="R37" i="2" s="1"/>
  <c r="R39" i="2" s="1"/>
  <c r="AA59" i="10"/>
  <c r="AM59" i="10"/>
  <c r="AX59" i="10"/>
  <c r="AP59" i="10"/>
  <c r="BA59" i="10"/>
  <c r="AV59" i="10"/>
  <c r="AT59" i="10"/>
  <c r="AI59" i="10"/>
  <c r="AL59" i="10"/>
  <c r="AW59" i="10"/>
  <c r="AU59" i="10"/>
  <c r="AR59" i="10"/>
  <c r="AN59" i="10"/>
  <c r="AE59" i="10"/>
  <c r="BD59" i="10"/>
  <c r="V59" i="10"/>
  <c r="BE59" i="10"/>
  <c r="BC59" i="10"/>
  <c r="AH59" i="10"/>
  <c r="AG59" i="10"/>
  <c r="AY59" i="10"/>
  <c r="BB59" i="10"/>
  <c r="X59" i="10"/>
  <c r="AC59" i="10"/>
  <c r="AB59" i="10"/>
  <c r="AK59" i="10"/>
  <c r="AJ59" i="10"/>
  <c r="AO59" i="10"/>
  <c r="AD59" i="10"/>
  <c r="Z59" i="10"/>
  <c r="AZ59" i="10"/>
  <c r="Y59" i="10"/>
  <c r="AQ59" i="10"/>
  <c r="AS59" i="10"/>
  <c r="W59" i="10"/>
  <c r="AF59" i="10"/>
  <c r="U59" i="10"/>
  <c r="BF59" i="10"/>
  <c r="BG59" i="10"/>
  <c r="BH59" i="10"/>
  <c r="BI59" i="10"/>
  <c r="BJ59" i="10"/>
  <c r="BK59" i="10"/>
  <c r="BL59" i="10"/>
  <c r="BM59" i="10"/>
  <c r="BN59" i="10"/>
  <c r="BO59" i="10"/>
  <c r="BP59" i="10"/>
  <c r="BQ59" i="10"/>
  <c r="BR59" i="10"/>
  <c r="BS59" i="10"/>
  <c r="BT59" i="10"/>
  <c r="BU59" i="10"/>
  <c r="BV59" i="10"/>
  <c r="BW59" i="10"/>
  <c r="BX59" i="10"/>
  <c r="BY59" i="10"/>
  <c r="BZ59" i="10"/>
  <c r="CA59" i="10"/>
  <c r="CB59" i="10"/>
  <c r="CC59" i="10"/>
  <c r="CD59" i="10"/>
  <c r="CE59" i="10"/>
  <c r="CF59" i="10"/>
  <c r="CG59" i="10"/>
  <c r="CH59" i="10"/>
  <c r="CI59" i="10"/>
  <c r="CJ59" i="10"/>
  <c r="CK59" i="10"/>
  <c r="CL59" i="10"/>
  <c r="CM59" i="10"/>
  <c r="CN59" i="10"/>
  <c r="CO59" i="10"/>
  <c r="CP59" i="10"/>
  <c r="CQ59" i="10"/>
  <c r="CR59" i="10"/>
  <c r="CS59" i="10"/>
  <c r="CT59" i="10"/>
  <c r="CU59" i="10"/>
  <c r="CV59" i="10"/>
  <c r="CW59" i="10"/>
  <c r="CX59" i="10"/>
  <c r="CY59" i="10"/>
  <c r="CZ59" i="10"/>
  <c r="R40" i="10"/>
  <c r="R59" i="10" l="1"/>
  <c r="U61" i="10" l="1"/>
  <c r="V61" i="10" s="1"/>
  <c r="V65" i="10" s="1"/>
  <c r="V67" i="10" s="1"/>
  <c r="V54" i="10" s="1"/>
  <c r="U65" i="10" l="1"/>
  <c r="W61" i="10"/>
  <c r="W65" i="10" l="1"/>
  <c r="W67" i="10" s="1"/>
  <c r="W54" i="10" s="1"/>
  <c r="X61" i="10"/>
  <c r="Y61" i="10" s="1"/>
  <c r="Y65" i="10" s="1"/>
  <c r="Y67" i="10" s="1"/>
  <c r="Y54" i="10" s="1"/>
  <c r="U67" i="10"/>
  <c r="U54" i="10" s="1"/>
  <c r="U55" i="10" l="1"/>
  <c r="V55" i="10" s="1"/>
  <c r="W55" i="10" s="1"/>
  <c r="Z61" i="10"/>
  <c r="AA61" i="10" s="1"/>
  <c r="AA65" i="10" s="1"/>
  <c r="AA67" i="10" s="1"/>
  <c r="AA54" i="10" s="1"/>
  <c r="X65" i="10"/>
  <c r="U68" i="10"/>
  <c r="V68" i="10" s="1"/>
  <c r="W68" i="10" s="1"/>
  <c r="Z65" i="10" l="1"/>
  <c r="Z67" i="10" s="1"/>
  <c r="Z54" i="10" s="1"/>
  <c r="AB61" i="10"/>
  <c r="X67" i="10"/>
  <c r="X54" i="10" s="1"/>
  <c r="X55" i="10" l="1"/>
  <c r="Y55" i="10" s="1"/>
  <c r="Z55" i="10" s="1"/>
  <c r="AA55" i="10" s="1"/>
  <c r="AB65" i="10"/>
  <c r="AC61" i="10"/>
  <c r="X68" i="10"/>
  <c r="Y68" i="10" s="1"/>
  <c r="Z68" i="10" s="1"/>
  <c r="AA68" i="10" s="1"/>
  <c r="AB67" i="10" l="1"/>
  <c r="AB54" i="10" s="1"/>
  <c r="AC65" i="10"/>
  <c r="AC67" i="10" s="1"/>
  <c r="AC54" i="10" s="1"/>
  <c r="AD61" i="10"/>
  <c r="AB55" i="10" l="1"/>
  <c r="AC55" i="10" s="1"/>
  <c r="AD65" i="10"/>
  <c r="AE61" i="10"/>
  <c r="AB68" i="10"/>
  <c r="AC68" i="10" s="1"/>
  <c r="AE65" i="10" l="1"/>
  <c r="AE67" i="10" s="1"/>
  <c r="AE54" i="10" s="1"/>
  <c r="AF61" i="10"/>
  <c r="AD67" i="10"/>
  <c r="AD54" i="10" s="1"/>
  <c r="AD55" i="10" s="1"/>
  <c r="AE55" i="10" l="1"/>
  <c r="AF65" i="10"/>
  <c r="AG61" i="10"/>
  <c r="AD68" i="10"/>
  <c r="AE68" i="10" s="1"/>
  <c r="AG65" i="10" l="1"/>
  <c r="AH61" i="10"/>
  <c r="AF67" i="10"/>
  <c r="AF54" i="10" s="1"/>
  <c r="AF55" i="10" s="1"/>
  <c r="U44" i="2" s="1"/>
  <c r="U51" i="2"/>
  <c r="U59" i="2" l="1"/>
  <c r="AG67" i="10"/>
  <c r="AG54" i="10" s="1"/>
  <c r="AH65" i="10"/>
  <c r="AH67" i="10" s="1"/>
  <c r="AH54" i="10" s="1"/>
  <c r="AI61" i="10"/>
  <c r="AF68" i="10"/>
  <c r="AG55" i="10" l="1"/>
  <c r="AH55" i="10" s="1"/>
  <c r="AI65" i="10"/>
  <c r="AJ61" i="10"/>
  <c r="U65" i="2"/>
  <c r="U60" i="2"/>
  <c r="AG68" i="10"/>
  <c r="AH68" i="10" s="1"/>
  <c r="AJ65" i="10" l="1"/>
  <c r="AJ67" i="10" s="1"/>
  <c r="AJ54" i="10" s="1"/>
  <c r="AK61" i="10"/>
  <c r="AI67" i="10"/>
  <c r="AI54" i="10" s="1"/>
  <c r="AI55" i="10" l="1"/>
  <c r="AJ55" i="10" s="1"/>
  <c r="AK65" i="10"/>
  <c r="AL61" i="10"/>
  <c r="AI68" i="10"/>
  <c r="AJ68" i="10" s="1"/>
  <c r="AL65" i="10" l="1"/>
  <c r="AL67" i="10" s="1"/>
  <c r="AL54" i="10" s="1"/>
  <c r="AM61" i="10"/>
  <c r="AK67" i="10"/>
  <c r="AK54" i="10" s="1"/>
  <c r="AK55" i="10" l="1"/>
  <c r="AL55" i="10" s="1"/>
  <c r="AM65" i="10"/>
  <c r="AN61" i="10"/>
  <c r="AK68" i="10"/>
  <c r="AL68" i="10" s="1"/>
  <c r="AN65" i="10" l="1"/>
  <c r="AN67" i="10" s="1"/>
  <c r="AN54" i="10" s="1"/>
  <c r="AO61" i="10"/>
  <c r="AM67" i="10"/>
  <c r="AM68" i="10" l="1"/>
  <c r="AN68" i="10" s="1"/>
  <c r="AM54" i="10"/>
  <c r="AO65" i="10"/>
  <c r="AP61" i="10"/>
  <c r="AM55" i="10" l="1"/>
  <c r="AN55" i="10" s="1"/>
  <c r="AP65" i="10"/>
  <c r="AP67" i="10" s="1"/>
  <c r="AP54" i="10" s="1"/>
  <c r="AQ61" i="10"/>
  <c r="AO67" i="10"/>
  <c r="AO68" i="10" l="1"/>
  <c r="AP68" i="10" s="1"/>
  <c r="AO54" i="10"/>
  <c r="AQ65" i="10"/>
  <c r="AQ67" i="10" s="1"/>
  <c r="AQ54" i="10" s="1"/>
  <c r="AR61" i="10"/>
  <c r="AO55" i="10" l="1"/>
  <c r="AP55" i="10" s="1"/>
  <c r="AQ55" i="10" s="1"/>
  <c r="AQ68" i="10"/>
  <c r="AR65" i="10"/>
  <c r="AR67" i="10" s="1"/>
  <c r="AS61" i="10"/>
  <c r="AR68" i="10" l="1"/>
  <c r="AR54" i="10"/>
  <c r="AR55" i="10" s="1"/>
  <c r="V44" i="2" s="1"/>
  <c r="AS65" i="10"/>
  <c r="AT61" i="10"/>
  <c r="V60" i="2"/>
  <c r="AT65" i="10" l="1"/>
  <c r="AT67" i="10" s="1"/>
  <c r="AT54" i="10" s="1"/>
  <c r="AU61" i="10"/>
  <c r="AS67" i="10"/>
  <c r="AS54" i="10" s="1"/>
  <c r="AS55" i="10" l="1"/>
  <c r="AT55" i="10" s="1"/>
  <c r="AS68" i="10"/>
  <c r="AT68" i="10" s="1"/>
  <c r="AU65" i="10"/>
  <c r="AV61" i="10"/>
  <c r="AU67" i="10" l="1"/>
  <c r="AV65" i="10"/>
  <c r="AV67" i="10" s="1"/>
  <c r="AV54" i="10" s="1"/>
  <c r="AW61" i="10"/>
  <c r="AU68" i="10" l="1"/>
  <c r="AV68" i="10" s="1"/>
  <c r="AU54" i="10"/>
  <c r="AW65" i="10"/>
  <c r="AX61" i="10"/>
  <c r="AU55" i="10" l="1"/>
  <c r="AV55" i="10" s="1"/>
  <c r="AX65" i="10"/>
  <c r="AX67" i="10" s="1"/>
  <c r="AX54" i="10" s="1"/>
  <c r="AY61" i="10"/>
  <c r="AW67" i="10"/>
  <c r="AW54" i="10" s="1"/>
  <c r="AW55" i="10" l="1"/>
  <c r="AX55" i="10" s="1"/>
  <c r="AY65" i="10"/>
  <c r="AZ61" i="10"/>
  <c r="AW68" i="10"/>
  <c r="AX68" i="10" s="1"/>
  <c r="AZ65" i="10" l="1"/>
  <c r="AZ67" i="10" s="1"/>
  <c r="AZ54" i="10" s="1"/>
  <c r="BA61" i="10"/>
  <c r="AY67" i="10"/>
  <c r="AY54" i="10" s="1"/>
  <c r="AY55" i="10" l="1"/>
  <c r="AZ55" i="10" s="1"/>
  <c r="BA65" i="10"/>
  <c r="BB61" i="10"/>
  <c r="AY68" i="10"/>
  <c r="AZ68" i="10" s="1"/>
  <c r="BB65" i="10" l="1"/>
  <c r="BB67" i="10" s="1"/>
  <c r="BB54" i="10" s="1"/>
  <c r="BC61" i="10"/>
  <c r="BA67" i="10"/>
  <c r="BA68" i="10" l="1"/>
  <c r="BB68" i="10" s="1"/>
  <c r="BA54" i="10"/>
  <c r="BC65" i="10"/>
  <c r="BC67" i="10" s="1"/>
  <c r="BC54" i="10" s="1"/>
  <c r="BD61" i="10"/>
  <c r="BA55" i="10" l="1"/>
  <c r="BB55" i="10" s="1"/>
  <c r="BC55" i="10" s="1"/>
  <c r="W43" i="2"/>
  <c r="BC68" i="10"/>
  <c r="BD65" i="10"/>
  <c r="BD67" i="10" s="1"/>
  <c r="BD54" i="10" s="1"/>
  <c r="BE61" i="10"/>
  <c r="BD55" i="10" l="1"/>
  <c r="W44" i="2" s="1"/>
  <c r="BD68" i="10"/>
  <c r="W60" i="2"/>
  <c r="BE65" i="10"/>
  <c r="BF61" i="10"/>
  <c r="BF65" i="10" l="1"/>
  <c r="BF67" i="10" s="1"/>
  <c r="BF54" i="10" s="1"/>
  <c r="BG61" i="10"/>
  <c r="BE67" i="10"/>
  <c r="BE54" i="10" s="1"/>
  <c r="BE55" i="10" l="1"/>
  <c r="BF55" i="10" s="1"/>
  <c r="BE68" i="10"/>
  <c r="BF68" i="10" s="1"/>
  <c r="BG65" i="10"/>
  <c r="BH61" i="10"/>
  <c r="BG67" i="10" l="1"/>
  <c r="BH65" i="10"/>
  <c r="BH67" i="10" s="1"/>
  <c r="BH54" i="10" s="1"/>
  <c r="BI61" i="10"/>
  <c r="BG68" i="10" l="1"/>
  <c r="BH68" i="10" s="1"/>
  <c r="BG54" i="10"/>
  <c r="BI65" i="10"/>
  <c r="BJ61" i="10"/>
  <c r="BG55" i="10" l="1"/>
  <c r="BH55" i="10" s="1"/>
  <c r="BI67" i="10"/>
  <c r="BI54" i="10" s="1"/>
  <c r="BJ65" i="10"/>
  <c r="BJ67" i="10" s="1"/>
  <c r="BJ54" i="10" s="1"/>
  <c r="BK61" i="10"/>
  <c r="BI55" i="10" l="1"/>
  <c r="BJ55" i="10" s="1"/>
  <c r="BK65" i="10"/>
  <c r="BL61" i="10"/>
  <c r="BI68" i="10"/>
  <c r="BJ68" i="10" s="1"/>
  <c r="BL65" i="10" l="1"/>
  <c r="BL67" i="10" s="1"/>
  <c r="BL54" i="10" s="1"/>
  <c r="BM61" i="10"/>
  <c r="BK67" i="10"/>
  <c r="BK54" i="10" s="1"/>
  <c r="BK55" i="10" l="1"/>
  <c r="BL55" i="10" s="1"/>
  <c r="BM65" i="10"/>
  <c r="BN61" i="10"/>
  <c r="BK68" i="10"/>
  <c r="BL68" i="10" s="1"/>
  <c r="BN65" i="10" l="1"/>
  <c r="BN67" i="10" s="1"/>
  <c r="BN54" i="10" s="1"/>
  <c r="BO61" i="10"/>
  <c r="BM67" i="10"/>
  <c r="BM68" i="10" l="1"/>
  <c r="BN68" i="10" s="1"/>
  <c r="BM54" i="10"/>
  <c r="BO65" i="10"/>
  <c r="BO67" i="10" s="1"/>
  <c r="BP61" i="10"/>
  <c r="BM55" i="10" l="1"/>
  <c r="BN55" i="10" s="1"/>
  <c r="BO68" i="10"/>
  <c r="BO54" i="10"/>
  <c r="BP65" i="10"/>
  <c r="BP67" i="10" s="1"/>
  <c r="BQ61" i="10"/>
  <c r="BO55" i="10" l="1"/>
  <c r="BP68" i="10"/>
  <c r="BP54" i="10"/>
  <c r="X60" i="2"/>
  <c r="BQ65" i="10"/>
  <c r="BR61" i="10"/>
  <c r="BP55" i="10" l="1"/>
  <c r="X44" i="2" s="1"/>
  <c r="X43" i="2"/>
  <c r="BR65" i="10"/>
  <c r="BR67" i="10" s="1"/>
  <c r="BR54" i="10" s="1"/>
  <c r="BS61" i="10"/>
  <c r="BQ67" i="10"/>
  <c r="BQ54" i="10" s="1"/>
  <c r="BQ55" i="10" l="1"/>
  <c r="BR55" i="10" s="1"/>
  <c r="BQ68" i="10"/>
  <c r="BR68" i="10" s="1"/>
  <c r="BS65" i="10"/>
  <c r="BT61" i="10"/>
  <c r="BS67" i="10" l="1"/>
  <c r="BT65" i="10"/>
  <c r="BT67" i="10" s="1"/>
  <c r="BT54" i="10" s="1"/>
  <c r="BU61" i="10"/>
  <c r="BS68" i="10" l="1"/>
  <c r="BT68" i="10" s="1"/>
  <c r="BS54" i="10"/>
  <c r="BU65" i="10"/>
  <c r="BV61" i="10"/>
  <c r="BS55" i="10" l="1"/>
  <c r="BT55" i="10" s="1"/>
  <c r="BU67" i="10"/>
  <c r="BU54" i="10" s="1"/>
  <c r="BV65" i="10"/>
  <c r="BV67" i="10" s="1"/>
  <c r="BV54" i="10" s="1"/>
  <c r="BW61" i="10"/>
  <c r="BU55" i="10" l="1"/>
  <c r="BV55" i="10" s="1"/>
  <c r="BW65" i="10"/>
  <c r="BX61" i="10"/>
  <c r="BU68" i="10"/>
  <c r="BV68" i="10" s="1"/>
  <c r="BX65" i="10" l="1"/>
  <c r="BX67" i="10" s="1"/>
  <c r="BX54" i="10" s="1"/>
  <c r="BY61" i="10"/>
  <c r="BW67" i="10"/>
  <c r="BW54" i="10" s="1"/>
  <c r="BW55" i="10" l="1"/>
  <c r="BX55" i="10" s="1"/>
  <c r="BY65" i="10"/>
  <c r="BZ61" i="10"/>
  <c r="BW68" i="10"/>
  <c r="BX68" i="10" s="1"/>
  <c r="BZ65" i="10" l="1"/>
  <c r="BZ67" i="10" s="1"/>
  <c r="BZ54" i="10" s="1"/>
  <c r="CA61" i="10"/>
  <c r="BY67" i="10"/>
  <c r="BY68" i="10" l="1"/>
  <c r="BZ68" i="10" s="1"/>
  <c r="BY54" i="10"/>
  <c r="CA65" i="10"/>
  <c r="CA67" i="10" s="1"/>
  <c r="CA54" i="10" s="1"/>
  <c r="CB61" i="10"/>
  <c r="BY55" i="10" l="1"/>
  <c r="BZ55" i="10" s="1"/>
  <c r="CA55" i="10" s="1"/>
  <c r="Y43" i="2"/>
  <c r="CA68" i="10"/>
  <c r="CB65" i="10"/>
  <c r="CB67" i="10" s="1"/>
  <c r="CB54" i="10" s="1"/>
  <c r="CC61" i="10"/>
  <c r="CB55" i="10" l="1"/>
  <c r="Y44" i="2" s="1"/>
  <c r="CB68" i="10"/>
  <c r="Y60" i="2"/>
  <c r="CC65" i="10"/>
  <c r="CD61" i="10"/>
  <c r="CD65" i="10" l="1"/>
  <c r="CD67" i="10" s="1"/>
  <c r="CD54" i="10" s="1"/>
  <c r="CE61" i="10"/>
  <c r="CC67" i="10"/>
  <c r="CC54" i="10" s="1"/>
  <c r="CC55" i="10" l="1"/>
  <c r="CD55" i="10" s="1"/>
  <c r="CC68" i="10"/>
  <c r="CD68" i="10" s="1"/>
  <c r="CE65" i="10"/>
  <c r="CF61" i="10"/>
  <c r="CE67" i="10" l="1"/>
  <c r="CF65" i="10"/>
  <c r="CF67" i="10" s="1"/>
  <c r="CF54" i="10" s="1"/>
  <c r="CG61" i="10"/>
  <c r="CE68" i="10" l="1"/>
  <c r="CF68" i="10" s="1"/>
  <c r="CE54" i="10"/>
  <c r="CG65" i="10"/>
  <c r="CH61" i="10"/>
  <c r="CE55" i="10" l="1"/>
  <c r="CF55" i="10" s="1"/>
  <c r="CG67" i="10"/>
  <c r="CG54" i="10" s="1"/>
  <c r="CH65" i="10"/>
  <c r="CH67" i="10" s="1"/>
  <c r="CH54" i="10" s="1"/>
  <c r="CI61" i="10"/>
  <c r="CG55" i="10" l="1"/>
  <c r="CH55" i="10" s="1"/>
  <c r="CI65" i="10"/>
  <c r="CJ61" i="10"/>
  <c r="CG68" i="10"/>
  <c r="CH68" i="10" s="1"/>
  <c r="CJ65" i="10" l="1"/>
  <c r="CJ67" i="10" s="1"/>
  <c r="CJ54" i="10" s="1"/>
  <c r="CK61" i="10"/>
  <c r="CI67" i="10"/>
  <c r="CI54" i="10" s="1"/>
  <c r="CI55" i="10" l="1"/>
  <c r="CJ55" i="10" s="1"/>
  <c r="CK65" i="10"/>
  <c r="CL61" i="10"/>
  <c r="CI68" i="10"/>
  <c r="CJ68" i="10" s="1"/>
  <c r="CL65" i="10" l="1"/>
  <c r="CL67" i="10" s="1"/>
  <c r="CL54" i="10" s="1"/>
  <c r="CM61" i="10"/>
  <c r="CK67" i="10"/>
  <c r="CK68" i="10" l="1"/>
  <c r="CL68" i="10" s="1"/>
  <c r="CK54" i="10"/>
  <c r="CM65" i="10"/>
  <c r="CM67" i="10" s="1"/>
  <c r="CM54" i="10" s="1"/>
  <c r="CN61" i="10"/>
  <c r="CK55" i="10" l="1"/>
  <c r="CL55" i="10" s="1"/>
  <c r="CM55" i="10" s="1"/>
  <c r="Z43" i="2"/>
  <c r="CM68" i="10"/>
  <c r="CN65" i="10"/>
  <c r="CN67" i="10" s="1"/>
  <c r="CN54" i="10" s="1"/>
  <c r="CO61" i="10"/>
  <c r="CN55" i="10" l="1"/>
  <c r="Z44" i="2" s="1"/>
  <c r="CN68" i="10"/>
  <c r="Z60" i="2"/>
  <c r="CO65" i="10"/>
  <c r="CP61" i="10"/>
  <c r="CP65" i="10" l="1"/>
  <c r="CP67" i="10" s="1"/>
  <c r="CP54" i="10" s="1"/>
  <c r="CQ61" i="10"/>
  <c r="CO67" i="10"/>
  <c r="CO54" i="10" s="1"/>
  <c r="CO55" i="10" l="1"/>
  <c r="CP55" i="10" s="1"/>
  <c r="CO68" i="10"/>
  <c r="CP68" i="10" s="1"/>
  <c r="CQ65" i="10"/>
  <c r="CR61" i="10"/>
  <c r="CQ67" i="10" l="1"/>
  <c r="CR65" i="10"/>
  <c r="CR67" i="10" s="1"/>
  <c r="CR54" i="10" s="1"/>
  <c r="CS61" i="10"/>
  <c r="CQ68" i="10" l="1"/>
  <c r="CR68" i="10" s="1"/>
  <c r="CQ54" i="10"/>
  <c r="CS65" i="10"/>
  <c r="CT61" i="10"/>
  <c r="CQ55" i="10" l="1"/>
  <c r="CR55" i="10" s="1"/>
  <c r="CS67" i="10"/>
  <c r="CS54" i="10" s="1"/>
  <c r="CT65" i="10"/>
  <c r="CT67" i="10" s="1"/>
  <c r="CT54" i="10" s="1"/>
  <c r="CU61" i="10"/>
  <c r="CS55" i="10" l="1"/>
  <c r="CT55" i="10" s="1"/>
  <c r="CU65" i="10"/>
  <c r="CV61" i="10"/>
  <c r="CS68" i="10"/>
  <c r="CT68" i="10" s="1"/>
  <c r="CV65" i="10" l="1"/>
  <c r="CV67" i="10" s="1"/>
  <c r="CV54" i="10" s="1"/>
  <c r="CW61" i="10"/>
  <c r="CU67" i="10"/>
  <c r="CU54" i="10" s="1"/>
  <c r="CU55" i="10" l="1"/>
  <c r="CV55" i="10" s="1"/>
  <c r="CW65" i="10"/>
  <c r="CX61" i="10"/>
  <c r="CU68" i="10"/>
  <c r="CV68" i="10" s="1"/>
  <c r="CX65" i="10" l="1"/>
  <c r="CX67" i="10" s="1"/>
  <c r="CX54" i="10" s="1"/>
  <c r="CY61" i="10"/>
  <c r="CW67" i="10"/>
  <c r="CW68" i="10" l="1"/>
  <c r="CX68" i="10" s="1"/>
  <c r="CW54" i="10"/>
  <c r="CY65" i="10"/>
  <c r="CY67" i="10" s="1"/>
  <c r="CY54" i="10" s="1"/>
  <c r="CZ61" i="10"/>
  <c r="CW55" i="10" l="1"/>
  <c r="CX55" i="10" s="1"/>
  <c r="CY55" i="10" s="1"/>
  <c r="CY68" i="10"/>
  <c r="CZ65" i="10"/>
  <c r="R63" i="10"/>
  <c r="R55" i="2" s="1"/>
  <c r="R61" i="10"/>
  <c r="R56" i="2" s="1"/>
  <c r="CZ67" i="10" l="1"/>
  <c r="CZ54" i="10" s="1"/>
  <c r="R65" i="10"/>
  <c r="V51" i="2"/>
  <c r="W51" i="2"/>
  <c r="X51" i="2"/>
  <c r="Y51" i="2"/>
  <c r="Z51" i="2"/>
  <c r="AA51" i="2"/>
  <c r="R54" i="10" l="1"/>
  <c r="U43" i="2"/>
  <c r="V43" i="2"/>
  <c r="AA43" i="2"/>
  <c r="CZ55" i="10"/>
  <c r="R51" i="2"/>
  <c r="R67" i="10"/>
  <c r="V59" i="2"/>
  <c r="W59" i="2"/>
  <c r="W65" i="2" s="1"/>
  <c r="X59" i="2"/>
  <c r="X65" i="2" s="1"/>
  <c r="Y59" i="2"/>
  <c r="Y65" i="2" s="1"/>
  <c r="Z59" i="2"/>
  <c r="Z65" i="2" s="1"/>
  <c r="AA59" i="2"/>
  <c r="AA65" i="2" s="1"/>
  <c r="CZ68" i="10"/>
  <c r="R48" i="2" l="1"/>
  <c r="R55" i="10"/>
  <c r="AA44" i="2"/>
  <c r="R44" i="2" s="1"/>
  <c r="R43" i="2"/>
  <c r="V65" i="2"/>
  <c r="R65" i="2" s="1"/>
  <c r="R67" i="2" s="1"/>
  <c r="R59" i="2"/>
  <c r="AA60" i="2"/>
  <c r="R60" i="2" s="1"/>
  <c r="R68" i="10"/>
</calcChain>
</file>

<file path=xl/sharedStrings.xml><?xml version="1.0" encoding="utf-8"?>
<sst xmlns="http://schemas.openxmlformats.org/spreadsheetml/2006/main" count="1306" uniqueCount="229">
  <si>
    <t>*</t>
  </si>
  <si>
    <t>показатель/kpi</t>
  </si>
  <si>
    <t>ед.изм.</t>
  </si>
  <si>
    <t>месяц</t>
  </si>
  <si>
    <t>детализации</t>
  </si>
  <si>
    <t>значение</t>
  </si>
  <si>
    <t>^</t>
  </si>
  <si>
    <t>итого</t>
  </si>
  <si>
    <t>руб.</t>
  </si>
  <si>
    <t>контроль</t>
  </si>
  <si>
    <t>дни</t>
  </si>
  <si>
    <t>ставка НДС</t>
  </si>
  <si>
    <t>%</t>
  </si>
  <si>
    <t>с НДС</t>
  </si>
  <si>
    <t>чел</t>
  </si>
  <si>
    <t>доход от продаж</t>
  </si>
  <si>
    <t>сотрудники/рабочие</t>
  </si>
  <si>
    <t>маркетологи</t>
  </si>
  <si>
    <t>HR-менеджеры</t>
  </si>
  <si>
    <t>ТОП-менеджмент</t>
  </si>
  <si>
    <t>заработная плата</t>
  </si>
  <si>
    <t>ФОТ</t>
  </si>
  <si>
    <t>соцсборы</t>
  </si>
  <si>
    <t>ставка соцсборов</t>
  </si>
  <si>
    <t>прочие расходы</t>
  </si>
  <si>
    <t>PL(+)</t>
  </si>
  <si>
    <t>CF(+)</t>
  </si>
  <si>
    <t>PL(-)</t>
  </si>
  <si>
    <t>CF(-)</t>
  </si>
  <si>
    <t>vat(-)</t>
  </si>
  <si>
    <t>выручка</t>
  </si>
  <si>
    <t>EBITDA</t>
  </si>
  <si>
    <t>операционные расходы (без НДС)</t>
  </si>
  <si>
    <t>финансовый поток проекта</t>
  </si>
  <si>
    <t>НДС к уплате</t>
  </si>
  <si>
    <t>оплата НДС</t>
  </si>
  <si>
    <t>НДС к возмещению</t>
  </si>
  <si>
    <t>возмещение НДС</t>
  </si>
  <si>
    <t>кол-во дней на возврат НДС</t>
  </si>
  <si>
    <t>ФИНПОТОК ПРОЕКТА НАКОПИТЕЛЬНЫМ ИТОГОМ</t>
  </si>
  <si>
    <t>размер кассового разрыва проекта</t>
  </si>
  <si>
    <t>поступления ДС по основной деят-ти</t>
  </si>
  <si>
    <t>отток ДС по основной деят-ти</t>
  </si>
  <si>
    <t>IRR</t>
  </si>
  <si>
    <t>ОБЪЕМ ИНВЕСТИЦИЙ В ПРОЕКТ</t>
  </si>
  <si>
    <t>Поступление ДС по инвестиционной деятельности</t>
  </si>
  <si>
    <t>финпоток проекта с учетом поступления инвестиций</t>
  </si>
  <si>
    <t>ФИНПОТОК+ИНВ НАКОПИТЕЛЬНЫМ ИТОГОМ</t>
  </si>
  <si>
    <t>ставка банковского кредитования</t>
  </si>
  <si>
    <t>Кредитный портфель на начало периода</t>
  </si>
  <si>
    <t>Объем поступлений кредитных средств</t>
  </si>
  <si>
    <t>Объем возвратов кредитных средств</t>
  </si>
  <si>
    <t>Кредитный поток</t>
  </si>
  <si>
    <t>Кредитный портфель на конец периода</t>
  </si>
  <si>
    <t>Остаток ДС с уч. кредита на конец периода</t>
  </si>
  <si>
    <t>Начисл. %-нтов по кредиту на конец периода</t>
  </si>
  <si>
    <t>Оплата процентов по кредиту</t>
  </si>
  <si>
    <t>Начислено процентов по кредиту за период</t>
  </si>
  <si>
    <t>идентификатор возврата кредита</t>
  </si>
  <si>
    <t>1/0</t>
  </si>
  <si>
    <t>идентификатор возврата инвестиций</t>
  </si>
  <si>
    <t>месяц возврата инвестиций</t>
  </si>
  <si>
    <t>возврат инвестиций</t>
  </si>
  <si>
    <t>размер необходимого банковского кредитования</t>
  </si>
  <si>
    <t>PP</t>
  </si>
  <si>
    <t>кол-во лет</t>
  </si>
  <si>
    <t>ИТОГОВЫЙ ФИНПОТОК</t>
  </si>
  <si>
    <t>ИТОГОВЫЙ ФИНПОТОК НАКОПИТЕЛЬНЫМ ИТОГОМ</t>
  </si>
  <si>
    <t>ставка дисконтирования</t>
  </si>
  <si>
    <t>NPV</t>
  </si>
  <si>
    <t>ROI</t>
  </si>
  <si>
    <t>амортизация</t>
  </si>
  <si>
    <t>прибыль до налога на прибыль</t>
  </si>
  <si>
    <t>чистая прибыль</t>
  </si>
  <si>
    <t>Деятельность:</t>
  </si>
  <si>
    <t>Расчет основных инвестиционных показателей</t>
  </si>
  <si>
    <t>Итоговые расчеты финмодели</t>
  </si>
  <si>
    <t>Список показателей модели</t>
  </si>
  <si>
    <t>Ключевые справочники модели</t>
  </si>
  <si>
    <t>инвестиционные раунды</t>
  </si>
  <si>
    <t>раунд-1-старт</t>
  </si>
  <si>
    <t>раунд-2-сервис</t>
  </si>
  <si>
    <t>раунд-3-раскрутка</t>
  </si>
  <si>
    <t>месяц начала инвестиционного раунда</t>
  </si>
  <si>
    <t>месяц окончания расчетов</t>
  </si>
  <si>
    <t>опереационная деятельность</t>
  </si>
  <si>
    <t>типы клинтов</t>
  </si>
  <si>
    <t>тариф-1</t>
  </si>
  <si>
    <t>тариф-2</t>
  </si>
  <si>
    <t>тариф-3</t>
  </si>
  <si>
    <t>тарифы</t>
  </si>
  <si>
    <t>вакансии</t>
  </si>
  <si>
    <t>стартовое количество клиентов</t>
  </si>
  <si>
    <t>клиенты</t>
  </si>
  <si>
    <t>емкость рынка - количество потенциальных клиентов</t>
  </si>
  <si>
    <t>юр/лица</t>
  </si>
  <si>
    <t>целевая доля рынка к окончанию этапа/раунда</t>
  </si>
  <si>
    <t>кол-во клиентов к окончанию этапа/раунда</t>
  </si>
  <si>
    <t>процентное распределение клиентов по типам</t>
  </si>
  <si>
    <t>количество заключенных договоров обслуживания</t>
  </si>
  <si>
    <t>количество аннулированных договоров</t>
  </si>
  <si>
    <t>количество рабочих договоров</t>
  </si>
  <si>
    <t>каналы привлечения клиентов</t>
  </si>
  <si>
    <t>Менеджеры по продажам</t>
  </si>
  <si>
    <t>Платный интернет-траффик</t>
  </si>
  <si>
    <t>процентное распределение клиентов по каналам</t>
  </si>
  <si>
    <t>агентские партнеров</t>
  </si>
  <si>
    <t>конверсия звонков в заключенный договор</t>
  </si>
  <si>
    <t>звонки/сут</t>
  </si>
  <si>
    <t>конверсия встреч менеджеров по продажам в заключ. договор</t>
  </si>
  <si>
    <t>кол-во встреч в день одного менеджера по продажам</t>
  </si>
  <si>
    <t>встречи/сут</t>
  </si>
  <si>
    <t>сервис-менеджеры (обслуживание)</t>
  </si>
  <si>
    <t>менеджеры по тех.поддержке</t>
  </si>
  <si>
    <t>финансисты</t>
  </si>
  <si>
    <t>конверсия кликов в заключ. договор</t>
  </si>
  <si>
    <t>стоимость одного клика платного траффика</t>
  </si>
  <si>
    <t>стоимость платного Интернет-траффика</t>
  </si>
  <si>
    <t>норма расх. в мес. на представ-кие менеджера по продажам</t>
  </si>
  <si>
    <t>представительские расх. менеджеров по продажам</t>
  </si>
  <si>
    <t>мотивация персонала</t>
  </si>
  <si>
    <t>% мотивации от дохода</t>
  </si>
  <si>
    <t>капитальные затраты на маркетинг и рекламу</t>
  </si>
  <si>
    <t>норма инвестиций в маркетинг и рекламу на прирост в 1%п рынка сбыта</t>
  </si>
  <si>
    <t>капитальные затраты на повышение уровня сервиса</t>
  </si>
  <si>
    <t>норма инвестиций в развитие сервиса на прирост в 0,1%п конверсии</t>
  </si>
  <si>
    <t>прочие расходы-8</t>
  </si>
  <si>
    <t>прочие расходы-9</t>
  </si>
  <si>
    <t>прочие расходы-10</t>
  </si>
  <si>
    <t>регулярные расходы на интернет рекламу в регионах</t>
  </si>
  <si>
    <t>УСН(6%)</t>
  </si>
  <si>
    <t>ставка УСН(6%)</t>
  </si>
  <si>
    <t>ставка налога УСН(6%)</t>
  </si>
  <si>
    <t>оплата налога УСН(6%)</t>
  </si>
  <si>
    <t>поступление денежных средств от продажи услуг</t>
  </si>
  <si>
    <t>период оборачиваемости дебиторской задолженности</t>
  </si>
  <si>
    <t>налог УСН(6%)</t>
  </si>
  <si>
    <t>LTV (кредитное плечо)</t>
  </si>
  <si>
    <t>финансовый поток инвестора</t>
  </si>
  <si>
    <t>ФИНПОТОК ИНВЕСТОРА НАКОПИТЕЛЬНЫМ ИТОГОМ</t>
  </si>
  <si>
    <t>Исходные данные и условия модели</t>
  </si>
  <si>
    <t>Экономика раунда-1</t>
  </si>
  <si>
    <t>Экономика раунда-2</t>
  </si>
  <si>
    <t>Экономика раунда-3</t>
  </si>
  <si>
    <t>процент клиентов, приобретающих допуслуги</t>
  </si>
  <si>
    <t>количество клиентов, приобретающих допуслуги</t>
  </si>
  <si>
    <t>допуслуги</t>
  </si>
  <si>
    <t>долевое распределение допуслуг в одном заказе</t>
  </si>
  <si>
    <t>ежемесячная стоимость допуслуг</t>
  </si>
  <si>
    <t>период оборачиваемости деб з-ти по допуслугам</t>
  </si>
  <si>
    <t>доход от продаж допуслуг</t>
  </si>
  <si>
    <t>поступление денежных средств от продажи допуслуг</t>
  </si>
  <si>
    <t>ИНВЕСТМОДЕЛЬ СТАРТАПА</t>
  </si>
  <si>
    <t>Предоставление Онлайн Услуг</t>
  </si>
  <si>
    <t>Специалисты по холодным звонкам</t>
  </si>
  <si>
    <t>Холодные звонки</t>
  </si>
  <si>
    <t>Продажи в полях</t>
  </si>
  <si>
    <t>Партнерские программы</t>
  </si>
  <si>
    <t>Допуслуга-1</t>
  </si>
  <si>
    <t>Допуслуга-2</t>
  </si>
  <si>
    <t>Допуслуга-3</t>
  </si>
  <si>
    <t>Допуслуга-4</t>
  </si>
  <si>
    <t>Допуслуга-5</t>
  </si>
  <si>
    <t>Допуслуга-6</t>
  </si>
  <si>
    <t>Допуслуга-7</t>
  </si>
  <si>
    <t>среднее количество сотрудников клиента</t>
  </si>
  <si>
    <t>стоимость услуг на одного сотрудника клиента</t>
  </si>
  <si>
    <t>средний срок аннулирования договоров с клиентами</t>
  </si>
  <si>
    <t>количество сотрудников в работе</t>
  </si>
  <si>
    <t>кол-во собственных сотрудников</t>
  </si>
  <si>
    <t xml:space="preserve">регулярные расходы на развитие системы сервиса </t>
  </si>
  <si>
    <t>Аренда офисов</t>
  </si>
  <si>
    <t xml:space="preserve">Сервер и интернет </t>
  </si>
  <si>
    <t xml:space="preserve">Консультант плюс </t>
  </si>
  <si>
    <t>Почтовые и транспортные расходы</t>
  </si>
  <si>
    <t>Канцелярские расходы</t>
  </si>
  <si>
    <t>агентский сбор партнеров за 1ого сотрудника клиента</t>
  </si>
  <si>
    <t>расходы на ERP и IP-телефонию на одного спец-та хол.обзвона</t>
  </si>
  <si>
    <t>кол-во звонков в день одного специалиста хол.обзвона</t>
  </si>
  <si>
    <t>расходы на ERP и IP-телефонию</t>
  </si>
  <si>
    <t>+7(985)201-6607</t>
  </si>
  <si>
    <t>Методология</t>
  </si>
  <si>
    <t>Общие принципы</t>
  </si>
  <si>
    <t>Ячейки для внесения данных вручную; если такая ячейка</t>
  </si>
  <si>
    <t>пустая, то она окрашена в оранжевый цвет, если в нее внесены данные, то она белая или зеленая или синяя.</t>
  </si>
  <si>
    <t>Ячейки для внесения данных из выпадающего списка.</t>
  </si>
  <si>
    <t>Все ключевые списки модели, в т.ч. выпадающие, сосредоточены</t>
  </si>
  <si>
    <r>
      <t>на листе "</t>
    </r>
    <r>
      <rPr>
        <b/>
        <sz val="9"/>
        <color theme="1"/>
        <rFont val="Calibri"/>
        <family val="2"/>
        <charset val="204"/>
        <scheme val="minor"/>
      </rPr>
      <t>справочники</t>
    </r>
    <r>
      <rPr>
        <sz val="9"/>
        <color theme="1"/>
        <rFont val="Calibri"/>
        <family val="2"/>
        <scheme val="minor"/>
      </rPr>
      <t>". Для изменения списка допустимых значений</t>
    </r>
  </si>
  <si>
    <r>
      <t xml:space="preserve"> необходимо зайти на лист "</t>
    </r>
    <r>
      <rPr>
        <b/>
        <sz val="9"/>
        <color theme="1"/>
        <rFont val="Calibri"/>
        <family val="2"/>
        <charset val="204"/>
        <scheme val="minor"/>
      </rPr>
      <t>справочники</t>
    </r>
    <r>
      <rPr>
        <sz val="9"/>
        <color theme="1"/>
        <rFont val="Calibri"/>
        <family val="2"/>
        <scheme val="minor"/>
      </rPr>
      <t>" и поменять/добавить вручную</t>
    </r>
  </si>
  <si>
    <t>соответствующие значения.</t>
  </si>
  <si>
    <t>лист "kpi"</t>
  </si>
  <si>
    <r>
      <t xml:space="preserve"> Создан лист "</t>
    </r>
    <r>
      <rPr>
        <b/>
        <sz val="9"/>
        <color theme="1"/>
        <rFont val="Calibri"/>
        <family val="2"/>
        <charset val="204"/>
        <scheme val="minor"/>
      </rPr>
      <t>kpi</t>
    </r>
    <r>
      <rPr>
        <sz val="9"/>
        <color theme="1"/>
        <rFont val="Calibri"/>
        <family val="2"/>
        <scheme val="minor"/>
      </rPr>
      <t>" со списком всех показателей (kpi) модели, так чтобы все вхождения такого показателя в те или иные ячейки возможно и различных листов модели задавались через формулы, настроенные на лист "</t>
    </r>
    <r>
      <rPr>
        <b/>
        <sz val="9"/>
        <color theme="1"/>
        <rFont val="Calibri"/>
        <family val="2"/>
        <charset val="204"/>
        <scheme val="minor"/>
      </rPr>
      <t>kpi</t>
    </r>
    <r>
      <rPr>
        <sz val="9"/>
        <color theme="1"/>
        <rFont val="Calibri"/>
        <family val="2"/>
        <scheme val="minor"/>
      </rPr>
      <t>". Т.е. если необходимо поменять название того или иного  показателя, то его необходимо найти во вкладке "</t>
    </r>
    <r>
      <rPr>
        <b/>
        <sz val="9"/>
        <color theme="1"/>
        <rFont val="Calibri"/>
        <family val="2"/>
        <charset val="204"/>
        <scheme val="minor"/>
      </rPr>
      <t>kpi</t>
    </r>
    <r>
      <rPr>
        <sz val="9"/>
        <color theme="1"/>
        <rFont val="Calibri"/>
        <family val="2"/>
        <scheme val="minor"/>
      </rPr>
      <t>" и поменять, тогда все его вхождения в модель поменяются на новое значение.</t>
    </r>
  </si>
  <si>
    <t>концепция</t>
  </si>
  <si>
    <t>В модель заложена следующая концепция:</t>
  </si>
  <si>
    <r>
      <t>Предполагается, что пользователь в рамках своего стартап-проекта решил продвигать/продавать на рынке некоторую услугу. В листе "</t>
    </r>
    <r>
      <rPr>
        <b/>
        <sz val="9"/>
        <color theme="1"/>
        <rFont val="Calibri"/>
        <family val="2"/>
        <charset val="204"/>
        <scheme val="minor"/>
      </rPr>
      <t>условия</t>
    </r>
    <r>
      <rPr>
        <sz val="9"/>
        <color theme="1"/>
        <rFont val="Calibri"/>
        <family val="2"/>
        <scheme val="minor"/>
      </rPr>
      <t xml:space="preserve">" прописаны основные финансово-экономические характеристики проекта. Также предполагается, что проект проходит три стадии: </t>
    </r>
    <r>
      <rPr>
        <b/>
        <sz val="9"/>
        <color theme="1"/>
        <rFont val="Calibri"/>
        <family val="2"/>
        <charset val="204"/>
        <scheme val="minor"/>
      </rPr>
      <t>1. старт проекта</t>
    </r>
    <r>
      <rPr>
        <sz val="9"/>
        <color theme="1"/>
        <rFont val="Calibri"/>
        <family val="2"/>
        <scheme val="minor"/>
      </rPr>
      <t xml:space="preserve">, когда формируется понимание услуги, ее характеристик, основной клиентской ниши и прочие характеристики на малых объемах продаж, так сказать, происходит постепенный "вход в рынок". </t>
    </r>
    <r>
      <rPr>
        <b/>
        <sz val="9"/>
        <color theme="1"/>
        <rFont val="Calibri"/>
        <family val="2"/>
        <charset val="204"/>
        <scheme val="minor"/>
      </rPr>
      <t xml:space="preserve">2. Отработка качества сервиса </t>
    </r>
    <r>
      <rPr>
        <sz val="9"/>
        <color theme="1"/>
        <rFont val="Calibri"/>
        <family val="2"/>
        <scheme val="minor"/>
      </rPr>
      <t>по предоставлению услуг клиентам. На этом этапе предполагается активная работа над повышением качества услуг и эффективности операционной деятельности с целью максимизации конверсии.</t>
    </r>
    <r>
      <rPr>
        <b/>
        <sz val="9"/>
        <color theme="1"/>
        <rFont val="Calibri"/>
        <family val="2"/>
        <charset val="204"/>
        <scheme val="minor"/>
      </rPr>
      <t xml:space="preserve"> 3. "Захват рынка".</t>
    </r>
    <r>
      <rPr>
        <sz val="9"/>
        <color theme="1"/>
        <rFont val="Calibri"/>
        <family val="2"/>
        <scheme val="minor"/>
      </rPr>
      <t xml:space="preserve"> Третий этап предполагает работу над раскруткой проекта - здесь включается максимально эффективный маркетинг с целью занятия целевого процента рынка сбыта.</t>
    </r>
  </si>
  <si>
    <r>
      <t xml:space="preserve">В соответствии с описанными этапами развития проекта предполагаются три </t>
    </r>
    <r>
      <rPr>
        <b/>
        <sz val="9"/>
        <color theme="1"/>
        <rFont val="Calibri"/>
        <family val="2"/>
        <charset val="204"/>
        <scheme val="minor"/>
      </rPr>
      <t>инвестиционных раунда</t>
    </r>
    <r>
      <rPr>
        <sz val="9"/>
        <color theme="1"/>
        <rFont val="Calibri"/>
        <family val="2"/>
        <scheme val="minor"/>
      </rPr>
      <t xml:space="preserve">: </t>
    </r>
    <r>
      <rPr>
        <b/>
        <sz val="9"/>
        <color theme="1"/>
        <rFont val="Calibri"/>
        <family val="2"/>
        <charset val="204"/>
        <scheme val="minor"/>
      </rPr>
      <t>1-ый</t>
    </r>
    <r>
      <rPr>
        <sz val="9"/>
        <color theme="1"/>
        <rFont val="Calibri"/>
        <family val="2"/>
        <scheme val="minor"/>
      </rPr>
      <t xml:space="preserve"> направлен на старт проекта, </t>
    </r>
    <r>
      <rPr>
        <b/>
        <sz val="9"/>
        <color theme="1"/>
        <rFont val="Calibri"/>
        <family val="2"/>
        <charset val="204"/>
        <scheme val="minor"/>
      </rPr>
      <t>2-ой</t>
    </r>
    <r>
      <rPr>
        <sz val="9"/>
        <color theme="1"/>
        <rFont val="Calibri"/>
        <family val="2"/>
        <scheme val="minor"/>
      </rPr>
      <t xml:space="preserve"> раунд предполагает инвестиции в каждый дополнительный 0,1% конверсии, и, наконец, </t>
    </r>
    <r>
      <rPr>
        <b/>
        <sz val="9"/>
        <color theme="1"/>
        <rFont val="Calibri"/>
        <family val="2"/>
        <charset val="204"/>
        <scheme val="minor"/>
      </rPr>
      <t>3-ий</t>
    </r>
    <r>
      <rPr>
        <sz val="9"/>
        <color theme="1"/>
        <rFont val="Calibri"/>
        <family val="2"/>
        <scheme val="minor"/>
      </rPr>
      <t xml:space="preserve"> инвестиционный раунд - это вложения в "захват" каждого дополнительного процента рынка сбыта.</t>
    </r>
  </si>
  <si>
    <t>лист "главная"</t>
  </si>
  <si>
    <r>
      <t>Для внесения данных о старте каждого инвестиционного раунда, а также о месяце окончания расчетов проекта предусмотрены соответственно ячейки N11, N13, N15 и N17 в листе "</t>
    </r>
    <r>
      <rPr>
        <b/>
        <sz val="9"/>
        <color theme="1"/>
        <rFont val="Calibri"/>
        <family val="2"/>
        <charset val="204"/>
        <scheme val="minor"/>
      </rPr>
      <t>главная</t>
    </r>
    <r>
      <rPr>
        <sz val="9"/>
        <color theme="1"/>
        <rFont val="Calibri"/>
        <family val="2"/>
        <scheme val="minor"/>
      </rPr>
      <t xml:space="preserve">". </t>
    </r>
  </si>
  <si>
    <t xml:space="preserve">Далее в листе "главная" с 21-ой по 80-тую строках производится расчет и представление основных результатов финмодели, а именно: </t>
  </si>
  <si>
    <r>
      <t>В сроках 21-22 листа "</t>
    </r>
    <r>
      <rPr>
        <b/>
        <sz val="9"/>
        <color theme="1"/>
        <rFont val="Calibri"/>
        <family val="2"/>
        <charset val="204"/>
        <scheme val="minor"/>
      </rPr>
      <t>главная</t>
    </r>
    <r>
      <rPr>
        <sz val="9"/>
        <color theme="1"/>
        <rFont val="Calibri"/>
        <family val="2"/>
        <scheme val="minor"/>
      </rPr>
      <t xml:space="preserve">" представлен </t>
    </r>
    <r>
      <rPr>
        <b/>
        <sz val="9"/>
        <color theme="1"/>
        <rFont val="Calibri"/>
        <family val="2"/>
        <charset val="204"/>
        <scheme val="minor"/>
      </rPr>
      <t>финансовый поток проекта</t>
    </r>
    <r>
      <rPr>
        <sz val="9"/>
        <color theme="1"/>
        <rFont val="Calibri"/>
        <family val="2"/>
        <scheme val="minor"/>
      </rPr>
      <t xml:space="preserve"> без привлечения инвестиций и прочих внешних вливаний классический и накопительным итогом. После чего в ячейке R26 производится расчет показателя </t>
    </r>
    <r>
      <rPr>
        <b/>
        <sz val="9"/>
        <color theme="1"/>
        <rFont val="Calibri"/>
        <family val="2"/>
        <charset val="204"/>
        <scheme val="minor"/>
      </rPr>
      <t>IRR проекта</t>
    </r>
    <r>
      <rPr>
        <sz val="9"/>
        <color theme="1"/>
        <rFont val="Calibri"/>
        <family val="2"/>
        <scheme val="minor"/>
      </rPr>
      <t>.</t>
    </r>
  </si>
  <si>
    <r>
      <t xml:space="preserve">В ячейке R29 отображается </t>
    </r>
    <r>
      <rPr>
        <b/>
        <sz val="9"/>
        <color theme="1"/>
        <rFont val="Calibri"/>
        <family val="2"/>
        <charset val="204"/>
        <scheme val="minor"/>
      </rPr>
      <t>размер кассового разрыва проекта</t>
    </r>
    <r>
      <rPr>
        <sz val="9"/>
        <color theme="1"/>
        <rFont val="Calibri"/>
        <family val="2"/>
        <scheme val="minor"/>
      </rPr>
      <t>.</t>
    </r>
  </si>
  <si>
    <r>
      <t xml:space="preserve">В ячейке N33 пользователю предлагается вручную внести </t>
    </r>
    <r>
      <rPr>
        <b/>
        <sz val="9"/>
        <color theme="1"/>
        <rFont val="Calibri"/>
        <family val="2"/>
        <charset val="204"/>
        <scheme val="minor"/>
      </rPr>
      <t>общую сумму предполагаемых инвестиций</t>
    </r>
    <r>
      <rPr>
        <sz val="9"/>
        <color theme="1"/>
        <rFont val="Calibri"/>
        <family val="2"/>
        <scheme val="minor"/>
      </rPr>
      <t>. После чего необходимо также вручную в строке 33, начиная с ячейки U33, распределить общую сумму инвестиций по годам проекта. Если сумма распределенных инвестиционных вливаний не будет равна общей сумме инвестиций, то в ячейке K33 будет отображено сообщение об ошибке.</t>
    </r>
  </si>
  <si>
    <r>
      <t xml:space="preserve">В ячейках R37 и R39 финмодель рассчитывает необходимый объем дополнительного к инвестиционным вливаниям </t>
    </r>
    <r>
      <rPr>
        <b/>
        <sz val="9"/>
        <color theme="1"/>
        <rFont val="Calibri"/>
        <family val="2"/>
        <charset val="204"/>
        <scheme val="minor"/>
      </rPr>
      <t>размер банковского кредита</t>
    </r>
    <r>
      <rPr>
        <sz val="9"/>
        <color theme="1"/>
        <rFont val="Calibri"/>
        <family val="2"/>
        <scheme val="minor"/>
      </rPr>
      <t xml:space="preserve"> и соответствующий </t>
    </r>
    <r>
      <rPr>
        <b/>
        <sz val="9"/>
        <color theme="1"/>
        <rFont val="Calibri"/>
        <family val="2"/>
        <charset val="204"/>
        <scheme val="minor"/>
      </rPr>
      <t>размер кредитного плеча</t>
    </r>
    <r>
      <rPr>
        <sz val="9"/>
        <color theme="1"/>
        <rFont val="Calibri"/>
        <family val="2"/>
        <scheme val="minor"/>
      </rPr>
      <t xml:space="preserve"> в зависимости от объема нехватки средств после внесения пользователем размеров инвестирования (см. выше) и ставки банковского кредита в ячейке N38.</t>
    </r>
  </si>
  <si>
    <r>
      <t>В сроках 43-44 листа "</t>
    </r>
    <r>
      <rPr>
        <b/>
        <sz val="9"/>
        <color theme="1"/>
        <rFont val="Calibri"/>
        <family val="2"/>
        <charset val="204"/>
        <scheme val="minor"/>
      </rPr>
      <t>главная</t>
    </r>
    <r>
      <rPr>
        <sz val="9"/>
        <color theme="1"/>
        <rFont val="Calibri"/>
        <family val="2"/>
        <scheme val="minor"/>
      </rPr>
      <t xml:space="preserve">" представлен </t>
    </r>
    <r>
      <rPr>
        <b/>
        <sz val="9"/>
        <color theme="1"/>
        <rFont val="Calibri"/>
        <family val="2"/>
        <charset val="204"/>
        <scheme val="minor"/>
      </rPr>
      <t>финансовый поток инвестора</t>
    </r>
    <r>
      <rPr>
        <sz val="9"/>
        <color theme="1"/>
        <rFont val="Calibri"/>
        <family val="2"/>
        <scheme val="minor"/>
      </rPr>
      <t xml:space="preserve"> (т.е. финпоток проекта с учетом кредитного плеча) классический и накопительным итогом. После чего в ячейке R48 производится расчет показателя </t>
    </r>
    <r>
      <rPr>
        <b/>
        <sz val="9"/>
        <color theme="1"/>
        <rFont val="Calibri"/>
        <family val="2"/>
        <charset val="204"/>
        <scheme val="minor"/>
      </rPr>
      <t>IRR проекта с учетом кредитного плеча</t>
    </r>
    <r>
      <rPr>
        <sz val="9"/>
        <color theme="1"/>
        <rFont val="Calibri"/>
        <family val="2"/>
        <scheme val="minor"/>
      </rPr>
      <t>.</t>
    </r>
  </si>
  <si>
    <r>
      <t xml:space="preserve">В строке 51 рассчитывается график возврата инвестиций, а в ячейках R55 и R56 соответственно месяц возврата и количество лет окупаемости (PP). После чего в строках 59-60 рассчитывается </t>
    </r>
    <r>
      <rPr>
        <b/>
        <sz val="9"/>
        <color theme="1"/>
        <rFont val="Calibri"/>
        <family val="2"/>
        <charset val="204"/>
        <scheme val="minor"/>
      </rPr>
      <t>итоговый финпоток без кассовых разрывов</t>
    </r>
    <r>
      <rPr>
        <sz val="9"/>
        <color theme="1"/>
        <rFont val="Calibri"/>
        <family val="2"/>
        <scheme val="minor"/>
      </rPr>
      <t>.</t>
    </r>
  </si>
  <si>
    <r>
      <t xml:space="preserve">В строке 65 производится расчет показателя </t>
    </r>
    <r>
      <rPr>
        <b/>
        <sz val="9"/>
        <color theme="1"/>
        <rFont val="Calibri"/>
        <family val="2"/>
        <charset val="204"/>
        <scheme val="minor"/>
      </rPr>
      <t>NPV</t>
    </r>
    <r>
      <rPr>
        <sz val="9"/>
        <color theme="1"/>
        <rFont val="Calibri"/>
        <family val="2"/>
        <scheme val="minor"/>
      </rPr>
      <t xml:space="preserve"> с заданной в ячейке N66 </t>
    </r>
    <r>
      <rPr>
        <b/>
        <sz val="9"/>
        <color theme="1"/>
        <rFont val="Calibri"/>
        <family val="2"/>
        <charset val="204"/>
        <scheme val="minor"/>
      </rPr>
      <t>ставкой дисконтирования инвестора</t>
    </r>
    <r>
      <rPr>
        <sz val="9"/>
        <color theme="1"/>
        <rFont val="Calibri"/>
        <family val="2"/>
        <scheme val="minor"/>
      </rPr>
      <t xml:space="preserve">. В ячейке R67 рассчитывается </t>
    </r>
    <r>
      <rPr>
        <b/>
        <sz val="9"/>
        <color theme="1"/>
        <rFont val="Calibri"/>
        <family val="2"/>
        <charset val="204"/>
        <scheme val="minor"/>
      </rPr>
      <t>ROI</t>
    </r>
    <r>
      <rPr>
        <sz val="9"/>
        <color theme="1"/>
        <rFont val="Calibri"/>
        <family val="2"/>
        <scheme val="minor"/>
      </rPr>
      <t>.</t>
    </r>
  </si>
  <si>
    <r>
      <t xml:space="preserve">В строках 71-80 приводится сводный </t>
    </r>
    <r>
      <rPr>
        <b/>
        <sz val="9"/>
        <color theme="1"/>
        <rFont val="Calibri"/>
        <family val="2"/>
        <charset val="204"/>
        <scheme val="minor"/>
      </rPr>
      <t>P&amp;L-отчет</t>
    </r>
    <r>
      <rPr>
        <sz val="9"/>
        <color theme="1"/>
        <rFont val="Calibri"/>
        <family val="2"/>
        <scheme val="minor"/>
      </rPr>
      <t>.</t>
    </r>
  </si>
  <si>
    <t>лист "условия"</t>
  </si>
  <si>
    <t>Ниже все рассматриваемые ячейки без специального на то указания относятся к листу "условия"</t>
  </si>
  <si>
    <t>В проекте предполагается, что стоимость продаваемой услуги распределяется на тарифы (в модели предусмотрены для примера три тарифа). Тарифы в свою очередь зависят от типа клиента, здесь для примера рассмотрена классификация клиентов/юр.лиц по количеству сотрудников. См. строки 12-14, где задается количество сотрудников клиентов для каждого тарифа.</t>
  </si>
  <si>
    <t xml:space="preserve">В строках 19-21 задается тарифная стоимостная сетка для услуги в разрезе одного сотрудника клиента или удельная стоимость услуги на одного сотрудника. </t>
  </si>
  <si>
    <t>В строке 33 задается целевая доля рынка для каждого этапа проекта, причем объем (емкость) рынка задается в ячейке N29, а стартовое количество клиентов в ячейке N25. В строке 37 соответственно рассчитывается непосредственно целевое количество клиентов.</t>
  </si>
  <si>
    <t>Все клиенты разделяются на два типа: на постоянных и непостоянных. Непостоянные клиенты это те, которые работают по договору определенной количество времени, заданное в строках 55-57 и потом аннулируют договора.</t>
  </si>
  <si>
    <t>Внутри каждого типа клиенты распределяются на подтипы согласно тарифному плану. Процентное распределение клиентов по подтипам задается в строках 42-47</t>
  </si>
  <si>
    <t>Таким образом, в ячейках 33-39 вкладок "раунд1", "раунд2" и "раунд3" рассчитывается количество действующих договоров с клиентами.</t>
  </si>
  <si>
    <t>В строках 62-65 задается в ручную распределение клиентского траффика по каналам продаж, после чего в строках 69-103 задаются основные характеристики расходов на привлечение клиентов по различным каналам продаж. Здесь необходимо ориентироваться на названия показателей по принципу "как пишется так и понимается".</t>
  </si>
  <si>
    <t>В строках 108-113 задаются периоды оборачиваемости дебиторской задолженности для каждого клинтского подтипа в днях, т.е. период между оплатой услуг клиентом и предоставлением соответствующих услуг.</t>
  </si>
  <si>
    <t>В ячейках N117, N119, N121 и N123 задаются соответственно ставка соцсборов для расчета полной нагрузки на ФОТ, ставка НДС, которая здесь по умолчанию ставится равной 0, поскольку модель ориентирована под УСН, но легко перенастраивается под ОСНО, а также кол-во дней на возврат НДС и ставка налога УСН.</t>
  </si>
  <si>
    <t>В строках 126-164 пользователь вносит данные по доп.услугам.</t>
  </si>
  <si>
    <t>лист "раунд1"</t>
  </si>
  <si>
    <t>расчеты для этапа-1</t>
  </si>
  <si>
    <t>лист "раунд2"</t>
  </si>
  <si>
    <t>расчеты для этапа-2</t>
  </si>
  <si>
    <t>лист "раунд3"</t>
  </si>
  <si>
    <t>расчеты для этапа-3</t>
  </si>
  <si>
    <t>лист "reports"</t>
  </si>
  <si>
    <t>итоговые расчеты финмодели</t>
  </si>
  <si>
    <t>Все вкладки "раунд..." имеют одинаковую структуру и в них производится расчет всех основных финансово-экономических показателей отчетов P&amp;L и CashFlow.</t>
  </si>
  <si>
    <t>Во вкладке "reports" консолидируются отчетные данные всех листов "раунд..." и рассчитываются итоговые финансовые потоки, а также производится автоматический расчет необходимого банковского кредитования кассовых разрывов (строки 33-50) после вливания инвестиций в проект.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</si>
</sst>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[$-419]mmmm\ yyyy;@"/>
    <numFmt numFmtId="165" formatCode="dd/mm/yy;@"/>
    <numFmt numFmtId="166" formatCode="0.0%"/>
    <numFmt numFmtId="167" formatCode="#,##0.0"/>
    <numFmt numFmtId="168" formatCode="0.000%"/>
  </numFmts>
  <fonts count="47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b/>
      <sz val="8"/>
      <color theme="1" tint="0.499984740745262"/>
      <name val="Calibri"/>
      <family val="2"/>
      <scheme val="minor"/>
    </font>
    <font>
      <sz val="8"/>
      <color theme="0" tint="-0.249977111117893"/>
      <name val="Calibri"/>
      <family val="2"/>
      <scheme val="minor"/>
    </font>
    <font>
      <b/>
      <sz val="9"/>
      <color theme="5" tint="-0.499984740745262"/>
      <name val="Calibri"/>
      <family val="2"/>
      <charset val="204"/>
      <scheme val="minor"/>
    </font>
    <font>
      <b/>
      <sz val="9"/>
      <color theme="7" tint="-0.499984740745262"/>
      <name val="Calibri"/>
      <family val="2"/>
      <charset val="204"/>
      <scheme val="minor"/>
    </font>
    <font>
      <b/>
      <sz val="9"/>
      <color rgb="FF002060"/>
      <name val="Calibri"/>
      <family val="2"/>
      <charset val="204"/>
      <scheme val="minor"/>
    </font>
    <font>
      <sz val="9"/>
      <color theme="7" tint="-0.499984740745262"/>
      <name val="Calibri"/>
      <family val="2"/>
      <scheme val="minor"/>
    </font>
    <font>
      <sz val="9"/>
      <color theme="8" tint="-0.499984740745262"/>
      <name val="Calibri"/>
      <family val="2"/>
      <scheme val="minor"/>
    </font>
    <font>
      <sz val="9"/>
      <color theme="9" tint="-0.499984740745262"/>
      <name val="Calibri"/>
      <family val="2"/>
      <scheme val="minor"/>
    </font>
    <font>
      <b/>
      <sz val="9"/>
      <color theme="9" tint="-0.499984740745262"/>
      <name val="Calibri"/>
      <family val="2"/>
      <charset val="204"/>
      <scheme val="minor"/>
    </font>
    <font>
      <sz val="9"/>
      <color theme="1" tint="0.499984740745262"/>
      <name val="Calibri"/>
      <family val="2"/>
      <scheme val="minor"/>
    </font>
    <font>
      <b/>
      <sz val="9"/>
      <color theme="0"/>
      <name val="Calibri"/>
      <family val="2"/>
      <charset val="204"/>
      <scheme val="minor"/>
    </font>
    <font>
      <b/>
      <sz val="8"/>
      <color theme="1" tint="0.499984740745262"/>
      <name val="Calibri"/>
      <family val="2"/>
      <charset val="204"/>
      <scheme val="minor"/>
    </font>
    <font>
      <sz val="8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i/>
      <sz val="9"/>
      <color rgb="FFFF0000"/>
      <name val="Calibri"/>
      <family val="2"/>
      <charset val="204"/>
      <scheme val="minor"/>
    </font>
    <font>
      <b/>
      <sz val="9"/>
      <color rgb="FFC00000"/>
      <name val="Calibri"/>
      <family val="2"/>
      <charset val="204"/>
      <scheme val="minor"/>
    </font>
    <font>
      <b/>
      <sz val="8"/>
      <color rgb="FFC00000"/>
      <name val="Calibri"/>
      <family val="2"/>
      <charset val="204"/>
      <scheme val="minor"/>
    </font>
    <font>
      <b/>
      <sz val="8"/>
      <color theme="1"/>
      <name val="Calibri"/>
      <family val="2"/>
      <scheme val="minor"/>
    </font>
    <font>
      <b/>
      <sz val="8"/>
      <color rgb="FFC00000"/>
      <name val="Calibri"/>
      <family val="2"/>
      <scheme val="minor"/>
    </font>
    <font>
      <b/>
      <sz val="8"/>
      <color theme="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0"/>
      <color theme="1" tint="0.499984740745262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sz val="10"/>
      <color theme="5" tint="-0.499984740745262"/>
      <name val="Calibri"/>
      <family val="2"/>
      <charset val="204"/>
      <scheme val="minor"/>
    </font>
    <font>
      <sz val="9"/>
      <color rgb="FFC00000"/>
      <name val="Calibri"/>
      <family val="2"/>
      <scheme val="minor"/>
    </font>
    <font>
      <b/>
      <sz val="9"/>
      <color rgb="FFC00000"/>
      <name val="Calibri"/>
      <family val="2"/>
      <scheme val="minor"/>
    </font>
    <font>
      <sz val="8"/>
      <color rgb="FFC00000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 tint="0.499984740745262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C0000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sz val="9"/>
      <color theme="0" tint="-0.1499984740745262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59999389629810485"/>
        <bgColor indexed="64"/>
      </patternFill>
    </fill>
  </fills>
  <borders count="38">
    <border>
      <left/>
      <right/>
      <top/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/>
      <diagonal/>
    </border>
    <border>
      <left/>
      <right/>
      <top/>
      <bottom style="medium">
        <color theme="8" tint="-0.499984740745262"/>
      </bottom>
      <diagonal/>
    </border>
    <border>
      <left/>
      <right/>
      <top style="medium">
        <color theme="8" tint="-0.499984740745262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/>
      <right/>
      <top style="thin">
        <color theme="8" tint="-0.499984740745262"/>
      </top>
      <bottom/>
      <diagonal/>
    </border>
    <border>
      <left style="thin">
        <color theme="8" tint="-0.499984740745262"/>
      </left>
      <right/>
      <top style="thin">
        <color theme="8" tint="-0.499984740745262"/>
      </top>
      <bottom style="medium">
        <color theme="8" tint="-0.499984740745262"/>
      </bottom>
      <diagonal/>
    </border>
    <border>
      <left/>
      <right style="thin">
        <color theme="8" tint="-0.499984740745262"/>
      </right>
      <top style="thin">
        <color theme="8" tint="-0.499984740745262"/>
      </top>
      <bottom style="medium">
        <color theme="8" tint="-0.499984740745262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rgb="FFC00000"/>
      </left>
      <right/>
      <top style="thin">
        <color rgb="FFC00000"/>
      </top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 style="thin">
        <color rgb="FFC00000"/>
      </right>
      <top style="thin">
        <color rgb="FFC00000"/>
      </top>
      <bottom style="medium">
        <color rgb="FFC00000"/>
      </bottom>
      <diagonal/>
    </border>
    <border>
      <left/>
      <right/>
      <top/>
      <bottom style="medium">
        <color theme="9" tint="-0.499984740745262"/>
      </bottom>
      <diagonal/>
    </border>
    <border>
      <left/>
      <right/>
      <top style="medium">
        <color theme="9" tint="-0.499984740745262"/>
      </top>
      <bottom/>
      <diagonal/>
    </border>
    <border>
      <left style="thin">
        <color theme="4" tint="0.79998168889431442"/>
      </left>
      <right style="thin">
        <color theme="4" tint="0.79998168889431442"/>
      </right>
      <top/>
      <bottom/>
      <diagonal/>
    </border>
    <border>
      <left style="thin">
        <color rgb="FFC00000"/>
      </left>
      <right/>
      <top style="thin">
        <color rgb="FFC00000"/>
      </top>
      <bottom/>
      <diagonal/>
    </border>
    <border>
      <left/>
      <right style="thin">
        <color rgb="FFC00000"/>
      </right>
      <top style="thin">
        <color rgb="FFC00000"/>
      </top>
      <bottom/>
      <diagonal/>
    </border>
    <border>
      <left style="thin">
        <color rgb="FFC00000"/>
      </left>
      <right/>
      <top/>
      <bottom/>
      <diagonal/>
    </border>
    <border>
      <left/>
      <right style="thin">
        <color rgb="FFC00000"/>
      </right>
      <top/>
      <bottom/>
      <diagonal/>
    </border>
    <border>
      <left style="thin">
        <color rgb="FFC00000"/>
      </left>
      <right/>
      <top/>
      <bottom style="medium">
        <color rgb="FFC00000"/>
      </bottom>
      <diagonal/>
    </border>
    <border>
      <left/>
      <right style="thin">
        <color rgb="FFC00000"/>
      </right>
      <top/>
      <bottom style="medium">
        <color rgb="FFC00000"/>
      </bottom>
      <diagonal/>
    </border>
    <border>
      <left style="thin">
        <color theme="8" tint="-0.499984740745262"/>
      </left>
      <right/>
      <top style="thin">
        <color theme="8" tint="-0.499984740745262"/>
      </top>
      <bottom/>
      <diagonal/>
    </border>
    <border>
      <left/>
      <right style="thin">
        <color theme="8" tint="-0.499984740745262"/>
      </right>
      <top style="thin">
        <color theme="8" tint="-0.499984740745262"/>
      </top>
      <bottom/>
      <diagonal/>
    </border>
    <border>
      <left style="thin">
        <color theme="8" tint="-0.499984740745262"/>
      </left>
      <right/>
      <top/>
      <bottom style="medium">
        <color theme="8" tint="-0.499984740745262"/>
      </bottom>
      <diagonal/>
    </border>
    <border>
      <left/>
      <right/>
      <top/>
      <bottom style="thin">
        <color theme="8" tint="-0.499984740745262"/>
      </bottom>
      <diagonal/>
    </border>
    <border>
      <left/>
      <right style="thin">
        <color theme="8" tint="-0.499984740745262"/>
      </right>
      <top/>
      <bottom style="medium">
        <color theme="8" tint="-0.499984740745262"/>
      </bottom>
      <diagonal/>
    </border>
    <border>
      <left style="thin">
        <color theme="8" tint="-0.499984740745262"/>
      </left>
      <right/>
      <top/>
      <bottom/>
      <diagonal/>
    </border>
    <border>
      <left/>
      <right style="thin">
        <color theme="8" tint="-0.499984740745262"/>
      </right>
      <top/>
      <bottom/>
      <diagonal/>
    </border>
    <border>
      <left style="thin">
        <color theme="8" tint="-0.499984740745262"/>
      </left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 style="thin">
        <color theme="8" tint="-0.499984740745262"/>
      </left>
      <right style="thin">
        <color theme="7" tint="-0.499984740745262"/>
      </right>
      <top style="thin">
        <color theme="7" tint="-0.499984740745262"/>
      </top>
      <bottom style="thin">
        <color theme="7" tint="-0.499984740745262"/>
      </bottom>
      <diagonal/>
    </border>
    <border>
      <left style="thin">
        <color theme="7" tint="-0.499984740745262"/>
      </left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thin">
        <color auto="1"/>
      </left>
      <right style="thin">
        <color auto="1"/>
      </right>
      <top style="dashed">
        <color auto="1"/>
      </top>
      <bottom style="thin">
        <color auto="1"/>
      </bottom>
      <diagonal/>
    </border>
    <border>
      <left/>
      <right/>
      <top style="thin">
        <color theme="4" tint="-0.499984740745262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</borders>
  <cellStyleXfs count="1">
    <xf numFmtId="0" fontId="0" fillId="0" borderId="0"/>
  </cellStyleXfs>
  <cellXfs count="259">
    <xf numFmtId="0" fontId="0" fillId="0" borderId="0" xfId="0"/>
    <xf numFmtId="0" fontId="1" fillId="2" borderId="0" xfId="0" applyFont="1" applyFill="1"/>
    <xf numFmtId="0" fontId="1" fillId="0" borderId="0" xfId="0" applyFont="1"/>
    <xf numFmtId="0" fontId="2" fillId="2" borderId="0" xfId="0" applyFont="1" applyFill="1"/>
    <xf numFmtId="0" fontId="2" fillId="0" borderId="0" xfId="0" applyFont="1"/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3" borderId="0" xfId="0" applyFont="1" applyFill="1"/>
    <xf numFmtId="0" fontId="1" fillId="4" borderId="0" xfId="0" applyFont="1" applyFill="1"/>
    <xf numFmtId="0" fontId="1" fillId="6" borderId="0" xfId="0" applyFont="1" applyFill="1"/>
    <xf numFmtId="0" fontId="1" fillId="2" borderId="1" xfId="0" applyFont="1" applyFill="1" applyBorder="1"/>
    <xf numFmtId="0" fontId="5" fillId="2" borderId="0" xfId="0" applyFont="1" applyFill="1"/>
    <xf numFmtId="0" fontId="6" fillId="2" borderId="0" xfId="0" applyFont="1" applyFill="1"/>
    <xf numFmtId="0" fontId="5" fillId="0" borderId="0" xfId="0" applyFont="1"/>
    <xf numFmtId="0" fontId="7" fillId="2" borderId="0" xfId="0" applyFont="1" applyFill="1"/>
    <xf numFmtId="0" fontId="7" fillId="0" borderId="0" xfId="0" applyFont="1"/>
    <xf numFmtId="164" fontId="1" fillId="2" borderId="1" xfId="0" applyNumberFormat="1" applyFont="1" applyFill="1" applyBorder="1"/>
    <xf numFmtId="0" fontId="5" fillId="4" borderId="0" xfId="0" applyFont="1" applyFill="1"/>
    <xf numFmtId="0" fontId="5" fillId="6" borderId="0" xfId="0" applyFont="1" applyFill="1"/>
    <xf numFmtId="0" fontId="8" fillId="2" borderId="0" xfId="0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" fillId="8" borderId="0" xfId="0" applyFont="1" applyFill="1"/>
    <xf numFmtId="164" fontId="10" fillId="6" borderId="1" xfId="0" applyNumberFormat="1" applyFont="1" applyFill="1" applyBorder="1"/>
    <xf numFmtId="164" fontId="9" fillId="7" borderId="1" xfId="0" applyNumberFormat="1" applyFont="1" applyFill="1" applyBorder="1"/>
    <xf numFmtId="164" fontId="14" fillId="5" borderId="1" xfId="0" applyNumberFormat="1" applyFont="1" applyFill="1" applyBorder="1"/>
    <xf numFmtId="165" fontId="2" fillId="6" borderId="0" xfId="0" applyNumberFormat="1" applyFont="1" applyFill="1"/>
    <xf numFmtId="0" fontId="4" fillId="2" borderId="0" xfId="0" applyFont="1" applyFill="1" applyAlignment="1">
      <alignment horizontal="right"/>
    </xf>
    <xf numFmtId="0" fontId="12" fillId="2" borderId="0" xfId="0" applyFont="1" applyFill="1"/>
    <xf numFmtId="0" fontId="11" fillId="2" borderId="0" xfId="0" applyFont="1" applyFill="1"/>
    <xf numFmtId="0" fontId="13" fillId="2" borderId="0" xfId="0" applyFont="1" applyFill="1"/>
    <xf numFmtId="0" fontId="15" fillId="2" borderId="0" xfId="0" applyFont="1" applyFill="1"/>
    <xf numFmtId="165" fontId="2" fillId="7" borderId="0" xfId="0" applyNumberFormat="1" applyFont="1" applyFill="1"/>
    <xf numFmtId="165" fontId="2" fillId="5" borderId="0" xfId="0" applyNumberFormat="1" applyFont="1" applyFill="1"/>
    <xf numFmtId="165" fontId="16" fillId="4" borderId="0" xfId="0" applyNumberFormat="1" applyFont="1" applyFill="1"/>
    <xf numFmtId="165" fontId="16" fillId="3" borderId="0" xfId="0" applyNumberFormat="1" applyFont="1" applyFill="1"/>
    <xf numFmtId="165" fontId="16" fillId="8" borderId="0" xfId="0" applyNumberFormat="1" applyFont="1" applyFill="1"/>
    <xf numFmtId="0" fontId="1" fillId="2" borderId="0" xfId="0" applyFont="1" applyFill="1" applyBorder="1"/>
    <xf numFmtId="3" fontId="1" fillId="2" borderId="1" xfId="0" applyNumberFormat="1" applyFont="1" applyFill="1" applyBorder="1"/>
    <xf numFmtId="166" fontId="1" fillId="2" borderId="1" xfId="0" applyNumberFormat="1" applyFont="1" applyFill="1" applyBorder="1"/>
    <xf numFmtId="0" fontId="17" fillId="2" borderId="0" xfId="0" applyFont="1" applyFill="1"/>
    <xf numFmtId="3" fontId="1" fillId="2" borderId="0" xfId="0" applyNumberFormat="1" applyFont="1" applyFill="1"/>
    <xf numFmtId="3" fontId="2" fillId="2" borderId="0" xfId="0" applyNumberFormat="1" applyFont="1" applyFill="1"/>
    <xf numFmtId="0" fontId="2" fillId="2" borderId="2" xfId="0" applyFont="1" applyFill="1" applyBorder="1"/>
    <xf numFmtId="0" fontId="1" fillId="2" borderId="3" xfId="0" applyFont="1" applyFill="1" applyBorder="1"/>
    <xf numFmtId="3" fontId="2" fillId="2" borderId="2" xfId="0" applyNumberFormat="1" applyFont="1" applyFill="1" applyBorder="1"/>
    <xf numFmtId="3" fontId="1" fillId="2" borderId="3" xfId="0" applyNumberFormat="1" applyFont="1" applyFill="1" applyBorder="1"/>
    <xf numFmtId="0" fontId="1" fillId="9" borderId="0" xfId="0" applyFont="1" applyFill="1"/>
    <xf numFmtId="0" fontId="2" fillId="2" borderId="0" xfId="0" applyFont="1" applyFill="1" applyAlignment="1">
      <alignment horizontal="center" vertical="center"/>
    </xf>
    <xf numFmtId="3" fontId="1" fillId="4" borderId="0" xfId="0" applyNumberFormat="1" applyFont="1" applyFill="1"/>
    <xf numFmtId="3" fontId="1" fillId="6" borderId="0" xfId="0" applyNumberFormat="1" applyFont="1" applyFill="1"/>
    <xf numFmtId="3" fontId="1" fillId="9" borderId="0" xfId="0" applyNumberFormat="1" applyFont="1" applyFill="1"/>
    <xf numFmtId="3" fontId="1" fillId="0" borderId="0" xfId="0" applyNumberFormat="1" applyFont="1"/>
    <xf numFmtId="3" fontId="1" fillId="2" borderId="0" xfId="0" applyNumberFormat="1" applyFont="1" applyFill="1" applyBorder="1"/>
    <xf numFmtId="0" fontId="18" fillId="2" borderId="0" xfId="0" applyFont="1" applyFill="1"/>
    <xf numFmtId="0" fontId="19" fillId="2" borderId="0" xfId="0" applyFont="1" applyFill="1" applyAlignment="1">
      <alignment horizontal="center" vertical="center"/>
    </xf>
    <xf numFmtId="3" fontId="18" fillId="2" borderId="0" xfId="0" applyNumberFormat="1" applyFont="1" applyFill="1"/>
    <xf numFmtId="0" fontId="18" fillId="0" borderId="0" xfId="0" applyFont="1"/>
    <xf numFmtId="167" fontId="1" fillId="2" borderId="1" xfId="0" applyNumberFormat="1" applyFont="1" applyFill="1" applyBorder="1"/>
    <xf numFmtId="166" fontId="2" fillId="2" borderId="1" xfId="0" applyNumberFormat="1" applyFont="1" applyFill="1" applyBorder="1"/>
    <xf numFmtId="0" fontId="3" fillId="2" borderId="0" xfId="0" applyFont="1" applyFill="1"/>
    <xf numFmtId="0" fontId="20" fillId="2" borderId="0" xfId="0" applyFont="1" applyFill="1"/>
    <xf numFmtId="0" fontId="1" fillId="7" borderId="0" xfId="0" applyFont="1" applyFill="1"/>
    <xf numFmtId="3" fontId="2" fillId="2" borderId="0" xfId="0" applyNumberFormat="1" applyFont="1" applyFill="1" applyAlignment="1">
      <alignment horizontal="right"/>
    </xf>
    <xf numFmtId="3" fontId="2" fillId="2" borderId="1" xfId="0" applyNumberFormat="1" applyFont="1" applyFill="1" applyBorder="1"/>
    <xf numFmtId="0" fontId="1" fillId="5" borderId="0" xfId="0" applyFont="1" applyFill="1"/>
    <xf numFmtId="0" fontId="2" fillId="8" borderId="0" xfId="0" applyFont="1" applyFill="1"/>
    <xf numFmtId="0" fontId="2" fillId="5" borderId="0" xfId="0" applyFont="1" applyFill="1"/>
    <xf numFmtId="3" fontId="1" fillId="7" borderId="0" xfId="0" applyNumberFormat="1" applyFont="1" applyFill="1"/>
    <xf numFmtId="3" fontId="1" fillId="5" borderId="0" xfId="0" applyNumberFormat="1" applyFont="1" applyFill="1"/>
    <xf numFmtId="3" fontId="2" fillId="2" borderId="0" xfId="0" applyNumberFormat="1" applyFont="1" applyFill="1" applyBorder="1"/>
    <xf numFmtId="0" fontId="21" fillId="2" borderId="0" xfId="0" applyFont="1" applyFill="1"/>
    <xf numFmtId="0" fontId="21" fillId="2" borderId="2" xfId="0" applyFont="1" applyFill="1" applyBorder="1"/>
    <xf numFmtId="0" fontId="22" fillId="2" borderId="0" xfId="0" applyFont="1" applyFill="1"/>
    <xf numFmtId="0" fontId="21" fillId="2" borderId="0" xfId="0" applyFont="1" applyFill="1" applyAlignment="1">
      <alignment horizontal="center" vertical="center"/>
    </xf>
    <xf numFmtId="3" fontId="21" fillId="2" borderId="0" xfId="0" applyNumberFormat="1" applyFont="1" applyFill="1" applyBorder="1"/>
    <xf numFmtId="3" fontId="21" fillId="2" borderId="0" xfId="0" applyNumberFormat="1" applyFont="1" applyFill="1"/>
    <xf numFmtId="0" fontId="21" fillId="0" borderId="0" xfId="0" applyFont="1"/>
    <xf numFmtId="0" fontId="21" fillId="2" borderId="0" xfId="0" applyFont="1" applyFill="1" applyBorder="1"/>
    <xf numFmtId="3" fontId="21" fillId="2" borderId="2" xfId="0" applyNumberFormat="1" applyFont="1" applyFill="1" applyBorder="1"/>
    <xf numFmtId="0" fontId="4" fillId="2" borderId="0" xfId="0" applyFont="1" applyFill="1"/>
    <xf numFmtId="0" fontId="23" fillId="2" borderId="0" xfId="0" applyFont="1" applyFill="1"/>
    <xf numFmtId="0" fontId="23" fillId="2" borderId="0" xfId="0" applyFont="1" applyFill="1" applyAlignment="1">
      <alignment horizontal="right"/>
    </xf>
    <xf numFmtId="0" fontId="24" fillId="2" borderId="0" xfId="0" applyFont="1" applyFill="1"/>
    <xf numFmtId="0" fontId="4" fillId="0" borderId="0" xfId="0" applyFont="1"/>
    <xf numFmtId="3" fontId="1" fillId="8" borderId="0" xfId="0" applyNumberFormat="1" applyFont="1" applyFill="1"/>
    <xf numFmtId="0" fontId="25" fillId="2" borderId="0" xfId="0" applyFont="1" applyFill="1"/>
    <xf numFmtId="0" fontId="25" fillId="2" borderId="0" xfId="0" applyFont="1" applyFill="1" applyAlignment="1">
      <alignment horizontal="right"/>
    </xf>
    <xf numFmtId="0" fontId="26" fillId="2" borderId="0" xfId="0" applyFont="1" applyFill="1"/>
    <xf numFmtId="0" fontId="27" fillId="2" borderId="0" xfId="0" applyFont="1" applyFill="1"/>
    <xf numFmtId="0" fontId="27" fillId="2" borderId="0" xfId="0" applyFont="1" applyFill="1" applyAlignment="1">
      <alignment horizontal="right"/>
    </xf>
    <xf numFmtId="0" fontId="26" fillId="2" borderId="0" xfId="0" applyFont="1" applyFill="1" applyAlignment="1">
      <alignment horizontal="center" vertical="center"/>
    </xf>
    <xf numFmtId="3" fontId="26" fillId="2" borderId="0" xfId="0" applyNumberFormat="1" applyFont="1" applyFill="1"/>
    <xf numFmtId="0" fontId="26" fillId="0" borderId="0" xfId="0" applyFont="1"/>
    <xf numFmtId="0" fontId="22" fillId="2" borderId="0" xfId="0" applyFont="1" applyFill="1" applyAlignment="1">
      <alignment horizontal="right"/>
    </xf>
    <xf numFmtId="165" fontId="2" fillId="9" borderId="0" xfId="0" applyNumberFormat="1" applyFont="1" applyFill="1"/>
    <xf numFmtId="0" fontId="1" fillId="2" borderId="4" xfId="0" applyFont="1" applyFill="1" applyBorder="1"/>
    <xf numFmtId="0" fontId="1" fillId="2" borderId="5" xfId="0" applyFont="1" applyFill="1" applyBorder="1"/>
    <xf numFmtId="166" fontId="1" fillId="2" borderId="0" xfId="0" applyNumberFormat="1" applyFont="1" applyFill="1"/>
    <xf numFmtId="166" fontId="2" fillId="2" borderId="0" xfId="0" applyNumberFormat="1" applyFont="1" applyFill="1"/>
    <xf numFmtId="0" fontId="28" fillId="2" borderId="0" xfId="0" applyFont="1" applyFill="1"/>
    <xf numFmtId="0" fontId="29" fillId="2" borderId="0" xfId="0" applyFont="1" applyFill="1"/>
    <xf numFmtId="0" fontId="30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28" fillId="0" borderId="0" xfId="0" applyFont="1"/>
    <xf numFmtId="0" fontId="28" fillId="2" borderId="6" xfId="0" applyFont="1" applyFill="1" applyBorder="1"/>
    <xf numFmtId="0" fontId="29" fillId="2" borderId="6" xfId="0" applyFont="1" applyFill="1" applyBorder="1"/>
    <xf numFmtId="0" fontId="30" fillId="2" borderId="6" xfId="0" applyFont="1" applyFill="1" applyBorder="1" applyAlignment="1">
      <alignment horizontal="center" vertical="center"/>
    </xf>
    <xf numFmtId="0" fontId="31" fillId="2" borderId="6" xfId="0" applyFont="1" applyFill="1" applyBorder="1" applyAlignment="1">
      <alignment horizontal="center" vertical="center"/>
    </xf>
    <xf numFmtId="0" fontId="28" fillId="2" borderId="8" xfId="0" applyFont="1" applyFill="1" applyBorder="1"/>
    <xf numFmtId="166" fontId="28" fillId="2" borderId="9" xfId="0" applyNumberFormat="1" applyFont="1" applyFill="1" applyBorder="1"/>
    <xf numFmtId="0" fontId="32" fillId="2" borderId="0" xfId="0" applyFont="1" applyFill="1"/>
    <xf numFmtId="0" fontId="33" fillId="2" borderId="0" xfId="0" applyFont="1" applyFill="1" applyAlignment="1">
      <alignment horizontal="center" vertical="center"/>
    </xf>
    <xf numFmtId="0" fontId="32" fillId="0" borderId="0" xfId="0" applyFont="1"/>
    <xf numFmtId="0" fontId="34" fillId="2" borderId="0" xfId="0" applyFont="1" applyFill="1"/>
    <xf numFmtId="0" fontId="35" fillId="2" borderId="0" xfId="0" applyFont="1" applyFill="1"/>
    <xf numFmtId="0" fontId="35" fillId="0" borderId="0" xfId="0" applyFont="1"/>
    <xf numFmtId="0" fontId="36" fillId="2" borderId="10" xfId="0" applyFont="1" applyFill="1" applyBorder="1"/>
    <xf numFmtId="0" fontId="36" fillId="2" borderId="10" xfId="0" applyFont="1" applyFill="1" applyBorder="1" applyAlignment="1">
      <alignment horizontal="center" vertical="center"/>
    </xf>
    <xf numFmtId="0" fontId="36" fillId="2" borderId="11" xfId="0" applyFont="1" applyFill="1" applyBorder="1"/>
    <xf numFmtId="0" fontId="1" fillId="2" borderId="12" xfId="0" applyFont="1" applyFill="1" applyBorder="1"/>
    <xf numFmtId="0" fontId="37" fillId="2" borderId="0" xfId="0" applyFont="1" applyFill="1"/>
    <xf numFmtId="0" fontId="38" fillId="2" borderId="0" xfId="0" applyFont="1" applyFill="1"/>
    <xf numFmtId="0" fontId="39" fillId="2" borderId="0" xfId="0" applyFont="1" applyFill="1"/>
    <xf numFmtId="0" fontId="40" fillId="2" borderId="0" xfId="0" applyFont="1" applyFill="1" applyAlignment="1">
      <alignment horizontal="center" vertical="center"/>
    </xf>
    <xf numFmtId="0" fontId="41" fillId="2" borderId="0" xfId="0" applyFont="1" applyFill="1" applyAlignment="1">
      <alignment horizontal="center" vertical="center"/>
    </xf>
    <xf numFmtId="3" fontId="37" fillId="2" borderId="0" xfId="0" applyNumberFormat="1" applyFont="1" applyFill="1"/>
    <xf numFmtId="0" fontId="37" fillId="0" borderId="0" xfId="0" applyFont="1"/>
    <xf numFmtId="0" fontId="1" fillId="2" borderId="14" xfId="0" applyFont="1" applyFill="1" applyBorder="1"/>
    <xf numFmtId="0" fontId="1" fillId="2" borderId="15" xfId="0" applyFont="1" applyFill="1" applyBorder="1"/>
    <xf numFmtId="3" fontId="38" fillId="2" borderId="1" xfId="0" applyNumberFormat="1" applyFont="1" applyFill="1" applyBorder="1"/>
    <xf numFmtId="0" fontId="2" fillId="4" borderId="0" xfId="0" applyFont="1" applyFill="1"/>
    <xf numFmtId="0" fontId="2" fillId="6" borderId="0" xfId="0" applyFont="1" applyFill="1"/>
    <xf numFmtId="0" fontId="2" fillId="2" borderId="4" xfId="0" applyFont="1" applyFill="1" applyBorder="1"/>
    <xf numFmtId="0" fontId="2" fillId="2" borderId="5" xfId="0" applyFont="1" applyFill="1" applyBorder="1"/>
    <xf numFmtId="3" fontId="43" fillId="2" borderId="13" xfId="0" applyNumberFormat="1" applyFont="1" applyFill="1" applyBorder="1"/>
    <xf numFmtId="0" fontId="2" fillId="2" borderId="12" xfId="0" applyFont="1" applyFill="1" applyBorder="1"/>
    <xf numFmtId="3" fontId="28" fillId="2" borderId="0" xfId="0" applyNumberFormat="1" applyFont="1" applyFill="1"/>
    <xf numFmtId="0" fontId="2" fillId="2" borderId="14" xfId="0" applyFont="1" applyFill="1" applyBorder="1"/>
    <xf numFmtId="0" fontId="2" fillId="2" borderId="15" xfId="0" applyFont="1" applyFill="1" applyBorder="1"/>
    <xf numFmtId="0" fontId="44" fillId="10" borderId="0" xfId="0" applyFont="1" applyFill="1"/>
    <xf numFmtId="0" fontId="2" fillId="11" borderId="0" xfId="0" applyFont="1" applyFill="1"/>
    <xf numFmtId="0" fontId="2" fillId="12" borderId="0" xfId="0" applyFont="1" applyFill="1"/>
    <xf numFmtId="0" fontId="2" fillId="13" borderId="0" xfId="0" applyFont="1" applyFill="1"/>
    <xf numFmtId="3" fontId="44" fillId="10" borderId="16" xfId="0" applyNumberFormat="1" applyFont="1" applyFill="1" applyBorder="1"/>
    <xf numFmtId="2" fontId="1" fillId="2" borderId="16" xfId="0" applyNumberFormat="1" applyFont="1" applyFill="1" applyBorder="1"/>
    <xf numFmtId="3" fontId="2" fillId="11" borderId="16" xfId="0" applyNumberFormat="1" applyFont="1" applyFill="1" applyBorder="1"/>
    <xf numFmtId="3" fontId="2" fillId="12" borderId="16" xfId="0" applyNumberFormat="1" applyFont="1" applyFill="1" applyBorder="1"/>
    <xf numFmtId="3" fontId="2" fillId="13" borderId="16" xfId="0" applyNumberFormat="1" applyFont="1" applyFill="1" applyBorder="1"/>
    <xf numFmtId="3" fontId="44" fillId="10" borderId="0" xfId="0" applyNumberFormat="1" applyFont="1" applyFill="1"/>
    <xf numFmtId="3" fontId="2" fillId="11" borderId="0" xfId="0" applyNumberFormat="1" applyFont="1" applyFill="1"/>
    <xf numFmtId="3" fontId="2" fillId="12" borderId="0" xfId="0" applyNumberFormat="1" applyFont="1" applyFill="1"/>
    <xf numFmtId="3" fontId="2" fillId="13" borderId="0" xfId="0" applyNumberFormat="1" applyFont="1" applyFill="1"/>
    <xf numFmtId="0" fontId="33" fillId="12" borderId="0" xfId="0" applyFont="1" applyFill="1"/>
    <xf numFmtId="3" fontId="33" fillId="12" borderId="0" xfId="0" applyNumberFormat="1" applyFont="1" applyFill="1"/>
    <xf numFmtId="3" fontId="33" fillId="12" borderId="16" xfId="0" applyNumberFormat="1" applyFont="1" applyFill="1" applyBorder="1"/>
    <xf numFmtId="0" fontId="32" fillId="12" borderId="0" xfId="0" applyFont="1" applyFill="1"/>
    <xf numFmtId="3" fontId="32" fillId="12" borderId="0" xfId="0" applyNumberFormat="1" applyFont="1" applyFill="1"/>
    <xf numFmtId="3" fontId="32" fillId="12" borderId="16" xfId="0" applyNumberFormat="1" applyFont="1" applyFill="1" applyBorder="1"/>
    <xf numFmtId="164" fontId="2" fillId="2" borderId="0" xfId="0" applyNumberFormat="1" applyFont="1" applyFill="1"/>
    <xf numFmtId="166" fontId="36" fillId="2" borderId="1" xfId="0" applyNumberFormat="1" applyFont="1" applyFill="1" applyBorder="1"/>
    <xf numFmtId="0" fontId="36" fillId="2" borderId="17" xfId="0" applyFont="1" applyFill="1" applyBorder="1"/>
    <xf numFmtId="0" fontId="38" fillId="2" borderId="3" xfId="0" applyFont="1" applyFill="1" applyBorder="1"/>
    <xf numFmtId="0" fontId="39" fillId="2" borderId="3" xfId="0" applyFont="1" applyFill="1" applyBorder="1"/>
    <xf numFmtId="0" fontId="37" fillId="2" borderId="3" xfId="0" applyFont="1" applyFill="1" applyBorder="1"/>
    <xf numFmtId="0" fontId="40" fillId="2" borderId="3" xfId="0" applyFont="1" applyFill="1" applyBorder="1" applyAlignment="1">
      <alignment horizontal="center" vertical="center"/>
    </xf>
    <xf numFmtId="0" fontId="41" fillId="2" borderId="3" xfId="0" applyFont="1" applyFill="1" applyBorder="1" applyAlignment="1">
      <alignment horizontal="center" vertical="center"/>
    </xf>
    <xf numFmtId="3" fontId="36" fillId="2" borderId="18" xfId="0" applyNumberFormat="1" applyFont="1" applyFill="1" applyBorder="1"/>
    <xf numFmtId="0" fontId="36" fillId="2" borderId="19" xfId="0" applyFont="1" applyFill="1" applyBorder="1"/>
    <xf numFmtId="0" fontId="38" fillId="2" borderId="0" xfId="0" applyFont="1" applyFill="1" applyBorder="1"/>
    <xf numFmtId="0" fontId="39" fillId="2" borderId="0" xfId="0" applyFont="1" applyFill="1" applyBorder="1"/>
    <xf numFmtId="0" fontId="40" fillId="2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2" fillId="2" borderId="20" xfId="0" applyFont="1" applyFill="1" applyBorder="1"/>
    <xf numFmtId="0" fontId="38" fillId="2" borderId="2" xfId="0" applyFont="1" applyFill="1" applyBorder="1"/>
    <xf numFmtId="0" fontId="39" fillId="2" borderId="2" xfId="0" applyFont="1" applyFill="1" applyBorder="1"/>
    <xf numFmtId="0" fontId="37" fillId="2" borderId="2" xfId="0" applyFont="1" applyFill="1" applyBorder="1"/>
    <xf numFmtId="0" fontId="40" fillId="2" borderId="2" xfId="0" applyFont="1" applyFill="1" applyBorder="1" applyAlignment="1">
      <alignment horizontal="center" vertical="center"/>
    </xf>
    <xf numFmtId="0" fontId="41" fillId="2" borderId="2" xfId="0" applyFont="1" applyFill="1" applyBorder="1" applyAlignment="1">
      <alignment horizontal="center" vertical="center"/>
    </xf>
    <xf numFmtId="0" fontId="36" fillId="2" borderId="21" xfId="0" applyFont="1" applyFill="1" applyBorder="1"/>
    <xf numFmtId="166" fontId="36" fillId="2" borderId="22" xfId="0" applyNumberFormat="1" applyFont="1" applyFill="1" applyBorder="1"/>
    <xf numFmtId="0" fontId="28" fillId="2" borderId="0" xfId="0" applyFont="1" applyFill="1" applyBorder="1"/>
    <xf numFmtId="0" fontId="28" fillId="2" borderId="23" xfId="0" applyFont="1" applyFill="1" applyBorder="1"/>
    <xf numFmtId="0" fontId="28" fillId="2" borderId="7" xfId="0" applyFont="1" applyFill="1" applyBorder="1"/>
    <xf numFmtId="0" fontId="29" fillId="2" borderId="7" xfId="0" applyFont="1" applyFill="1" applyBorder="1"/>
    <xf numFmtId="0" fontId="30" fillId="2" borderId="7" xfId="0" applyFont="1" applyFill="1" applyBorder="1" applyAlignment="1">
      <alignment horizontal="center" vertical="center"/>
    </xf>
    <xf numFmtId="0" fontId="31" fillId="2" borderId="7" xfId="0" applyFont="1" applyFill="1" applyBorder="1" applyAlignment="1">
      <alignment horizontal="center" vertical="center"/>
    </xf>
    <xf numFmtId="164" fontId="28" fillId="2" borderId="24" xfId="0" applyNumberFormat="1" applyFont="1" applyFill="1" applyBorder="1"/>
    <xf numFmtId="0" fontId="28" fillId="2" borderId="25" xfId="0" applyFont="1" applyFill="1" applyBorder="1"/>
    <xf numFmtId="0" fontId="28" fillId="2" borderId="26" xfId="0" applyFont="1" applyFill="1" applyBorder="1"/>
    <xf numFmtId="0" fontId="29" fillId="2" borderId="26" xfId="0" applyFont="1" applyFill="1" applyBorder="1"/>
    <xf numFmtId="0" fontId="30" fillId="2" borderId="26" xfId="0" applyFont="1" applyFill="1" applyBorder="1" applyAlignment="1">
      <alignment horizontal="center" vertical="center"/>
    </xf>
    <xf numFmtId="0" fontId="31" fillId="2" borderId="26" xfId="0" applyFont="1" applyFill="1" applyBorder="1" applyAlignment="1">
      <alignment horizontal="center" vertical="center"/>
    </xf>
    <xf numFmtId="167" fontId="28" fillId="2" borderId="27" xfId="0" applyNumberFormat="1" applyFont="1" applyFill="1" applyBorder="1"/>
    <xf numFmtId="166" fontId="42" fillId="2" borderId="1" xfId="0" applyNumberFormat="1" applyFont="1" applyFill="1" applyBorder="1"/>
    <xf numFmtId="0" fontId="42" fillId="2" borderId="23" xfId="0" applyFont="1" applyFill="1" applyBorder="1"/>
    <xf numFmtId="0" fontId="38" fillId="2" borderId="7" xfId="0" applyFont="1" applyFill="1" applyBorder="1"/>
    <xf numFmtId="0" fontId="39" fillId="2" borderId="7" xfId="0" applyFont="1" applyFill="1" applyBorder="1"/>
    <xf numFmtId="0" fontId="37" fillId="2" borderId="7" xfId="0" applyFont="1" applyFill="1" applyBorder="1"/>
    <xf numFmtId="0" fontId="40" fillId="2" borderId="7" xfId="0" applyFont="1" applyFill="1" applyBorder="1" applyAlignment="1">
      <alignment horizontal="center" vertical="center"/>
    </xf>
    <xf numFmtId="0" fontId="41" fillId="2" borderId="7" xfId="0" applyFont="1" applyFill="1" applyBorder="1" applyAlignment="1">
      <alignment horizontal="center" vertical="center"/>
    </xf>
    <xf numFmtId="3" fontId="42" fillId="2" borderId="24" xfId="0" applyNumberFormat="1" applyFont="1" applyFill="1" applyBorder="1"/>
    <xf numFmtId="0" fontId="42" fillId="2" borderId="28" xfId="0" applyFont="1" applyFill="1" applyBorder="1"/>
    <xf numFmtId="0" fontId="2" fillId="2" borderId="29" xfId="0" applyFont="1" applyFill="1" applyBorder="1"/>
    <xf numFmtId="0" fontId="38" fillId="2" borderId="26" xfId="0" applyFont="1" applyFill="1" applyBorder="1"/>
    <xf numFmtId="0" fontId="39" fillId="2" borderId="26" xfId="0" applyFont="1" applyFill="1" applyBorder="1"/>
    <xf numFmtId="0" fontId="37" fillId="2" borderId="26" xfId="0" applyFont="1" applyFill="1" applyBorder="1"/>
    <xf numFmtId="0" fontId="40" fillId="2" borderId="26" xfId="0" applyFont="1" applyFill="1" applyBorder="1" applyAlignment="1">
      <alignment horizontal="center" vertical="center"/>
    </xf>
    <xf numFmtId="0" fontId="41" fillId="2" borderId="26" xfId="0" applyFont="1" applyFill="1" applyBorder="1" applyAlignment="1">
      <alignment horizontal="center" vertical="center"/>
    </xf>
    <xf numFmtId="0" fontId="42" fillId="2" borderId="25" xfId="0" applyFont="1" applyFill="1" applyBorder="1"/>
    <xf numFmtId="166" fontId="42" fillId="2" borderId="27" xfId="0" applyNumberFormat="1" applyFont="1" applyFill="1" applyBorder="1"/>
    <xf numFmtId="0" fontId="21" fillId="2" borderId="15" xfId="0" applyFont="1" applyFill="1" applyBorder="1"/>
    <xf numFmtId="3" fontId="2" fillId="2" borderId="14" xfId="0" applyNumberFormat="1" applyFont="1" applyFill="1" applyBorder="1"/>
    <xf numFmtId="3" fontId="21" fillId="2" borderId="15" xfId="0" applyNumberFormat="1" applyFont="1" applyFill="1" applyBorder="1"/>
    <xf numFmtId="0" fontId="2" fillId="2" borderId="0" xfId="0" applyFont="1" applyFill="1" applyBorder="1"/>
    <xf numFmtId="0" fontId="22" fillId="2" borderId="0" xfId="0" applyFont="1" applyFill="1" applyBorder="1"/>
    <xf numFmtId="0" fontId="21" fillId="2" borderId="0" xfId="0" applyFont="1" applyFill="1" applyBorder="1" applyAlignment="1">
      <alignment horizontal="center" vertical="center"/>
    </xf>
    <xf numFmtId="3" fontId="2" fillId="6" borderId="0" xfId="0" applyNumberFormat="1" applyFont="1" applyFill="1"/>
    <xf numFmtId="0" fontId="29" fillId="2" borderId="0" xfId="0" applyFont="1" applyFill="1" applyBorder="1"/>
    <xf numFmtId="0" fontId="30" fillId="2" borderId="0" xfId="0" applyFont="1" applyFill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/>
    </xf>
    <xf numFmtId="3" fontId="28" fillId="2" borderId="0" xfId="0" applyNumberFormat="1" applyFont="1" applyFill="1" applyBorder="1"/>
    <xf numFmtId="0" fontId="45" fillId="2" borderId="0" xfId="0" applyFont="1" applyFill="1"/>
    <xf numFmtId="166" fontId="2" fillId="2" borderId="30" xfId="0" applyNumberFormat="1" applyFont="1" applyFill="1" applyBorder="1"/>
    <xf numFmtId="166" fontId="2" fillId="2" borderId="31" xfId="0" applyNumberFormat="1" applyFont="1" applyFill="1" applyBorder="1"/>
    <xf numFmtId="166" fontId="2" fillId="2" borderId="32" xfId="0" applyNumberFormat="1" applyFont="1" applyFill="1" applyBorder="1"/>
    <xf numFmtId="3" fontId="2" fillId="2" borderId="30" xfId="0" applyNumberFormat="1" applyFont="1" applyFill="1" applyBorder="1"/>
    <xf numFmtId="3" fontId="2" fillId="2" borderId="31" xfId="0" applyNumberFormat="1" applyFont="1" applyFill="1" applyBorder="1"/>
    <xf numFmtId="3" fontId="2" fillId="2" borderId="32" xfId="0" applyNumberFormat="1" applyFont="1" applyFill="1" applyBorder="1"/>
    <xf numFmtId="166" fontId="2" fillId="2" borderId="0" xfId="0" applyNumberFormat="1" applyFont="1" applyFill="1" applyAlignment="1">
      <alignment horizontal="right"/>
    </xf>
    <xf numFmtId="166" fontId="1" fillId="2" borderId="33" xfId="0" applyNumberFormat="1" applyFont="1" applyFill="1" applyBorder="1"/>
    <xf numFmtId="3" fontId="2" fillId="2" borderId="2" xfId="0" applyNumberFormat="1" applyFont="1" applyFill="1" applyBorder="1" applyAlignment="1">
      <alignment horizontal="right"/>
    </xf>
    <xf numFmtId="3" fontId="46" fillId="2" borderId="0" xfId="0" applyNumberFormat="1" applyFont="1" applyFill="1"/>
    <xf numFmtId="3" fontId="3" fillId="2" borderId="0" xfId="0" applyNumberFormat="1" applyFont="1" applyFill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168" fontId="1" fillId="2" borderId="1" xfId="0" applyNumberFormat="1" applyFont="1" applyFill="1" applyBorder="1"/>
    <xf numFmtId="167" fontId="2" fillId="2" borderId="30" xfId="0" applyNumberFormat="1" applyFont="1" applyFill="1" applyBorder="1"/>
    <xf numFmtId="167" fontId="2" fillId="2" borderId="31" xfId="0" applyNumberFormat="1" applyFont="1" applyFill="1" applyBorder="1"/>
    <xf numFmtId="167" fontId="2" fillId="2" borderId="32" xfId="0" applyNumberFormat="1" applyFont="1" applyFill="1" applyBorder="1"/>
    <xf numFmtId="166" fontId="2" fillId="2" borderId="0" xfId="0" applyNumberFormat="1" applyFont="1" applyFill="1" applyBorder="1"/>
    <xf numFmtId="0" fontId="43" fillId="2" borderId="0" xfId="0" quotePrefix="1" applyFont="1" applyFill="1" applyAlignment="1">
      <alignment horizontal="right" vertical="center"/>
    </xf>
    <xf numFmtId="0" fontId="21" fillId="2" borderId="0" xfId="0" quotePrefix="1" applyFont="1" applyFill="1" applyAlignment="1">
      <alignment horizontal="right" vertical="center"/>
    </xf>
    <xf numFmtId="0" fontId="1" fillId="2" borderId="0" xfId="0" applyFont="1" applyFill="1" applyAlignment="1">
      <alignment vertical="center" wrapText="1"/>
    </xf>
    <xf numFmtId="0" fontId="1" fillId="14" borderId="0" xfId="0" applyFont="1" applyFill="1"/>
    <xf numFmtId="0" fontId="1" fillId="14" borderId="0" xfId="0" applyFont="1" applyFill="1" applyAlignment="1">
      <alignment vertical="center" wrapText="1"/>
    </xf>
    <xf numFmtId="0" fontId="28" fillId="14" borderId="0" xfId="0" applyFont="1" applyFill="1"/>
    <xf numFmtId="0" fontId="28" fillId="2" borderId="0" xfId="0" applyFont="1" applyFill="1" applyAlignment="1">
      <alignment vertical="center" wrapText="1"/>
    </xf>
    <xf numFmtId="0" fontId="1" fillId="15" borderId="34" xfId="0" applyFont="1" applyFill="1" applyBorder="1"/>
    <xf numFmtId="0" fontId="2" fillId="14" borderId="0" xfId="0" applyFont="1" applyFill="1"/>
    <xf numFmtId="0" fontId="2" fillId="2" borderId="0" xfId="0" applyFont="1" applyFill="1" applyAlignment="1">
      <alignment vertical="center" wrapText="1"/>
    </xf>
    <xf numFmtId="0" fontId="1" fillId="16" borderId="1" xfId="0" applyFont="1" applyFill="1" applyBorder="1"/>
    <xf numFmtId="0" fontId="1" fillId="10" borderId="0" xfId="0" applyFont="1" applyFill="1" applyAlignment="1">
      <alignment vertical="center" wrapText="1"/>
    </xf>
    <xf numFmtId="0" fontId="1" fillId="16" borderId="35" xfId="0" applyFont="1" applyFill="1" applyBorder="1"/>
    <xf numFmtId="0" fontId="14" fillId="2" borderId="0" xfId="0" applyFont="1" applyFill="1" applyAlignment="1">
      <alignment horizontal="center" vertical="center"/>
    </xf>
    <xf numFmtId="0" fontId="1" fillId="2" borderId="36" xfId="0" applyFont="1" applyFill="1" applyBorder="1" applyAlignment="1">
      <alignment vertical="center" wrapText="1"/>
    </xf>
    <xf numFmtId="0" fontId="1" fillId="2" borderId="37" xfId="0" applyFont="1" applyFill="1" applyBorder="1" applyAlignment="1">
      <alignment vertical="center" wrapText="1"/>
    </xf>
    <xf numFmtId="0" fontId="2" fillId="2" borderId="0" xfId="0" applyFont="1" applyFill="1" applyAlignment="1">
      <alignment horizontal="right"/>
    </xf>
    <xf numFmtId="0" fontId="2" fillId="2" borderId="0" xfId="0" applyFont="1" applyFill="1" applyAlignment="1">
      <alignment horizontal="left" vertical="center"/>
    </xf>
    <xf numFmtId="0" fontId="1" fillId="0" borderId="0" xfId="0" applyFont="1" applyAlignment="1">
      <alignment vertical="center" wrapText="1"/>
    </xf>
  </cellXfs>
  <cellStyles count="1">
    <cellStyle name="Обычный" xfId="0" builtinId="0"/>
  </cellStyles>
  <dxfs count="1051">
    <dxf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b/>
        <i/>
        <color theme="0"/>
      </font>
      <fill>
        <patternFill>
          <bgColor rgb="FFC00000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C00000"/>
      </font>
    </dxf>
    <dxf>
      <font>
        <color rgb="FFC00000"/>
      </font>
    </dxf>
    <dxf>
      <font>
        <color theme="0" tint="-0.24994659260841701"/>
      </font>
    </dxf>
    <dxf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</dxf>
    <dxf>
      <font>
        <color theme="0" tint="-0.24994659260841701"/>
      </font>
    </dxf>
    <dxf>
      <fill>
        <patternFill>
          <bgColor theme="9" tint="-0.499984740745262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7" tint="-0.499984740745262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rgb="FF00206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&#1086;&#1075;&#1083;&#1072;&#1074;&#1083;&#1077;&#1085;&#1080;&#1077;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mngmnt.ru" TargetMode="External"/><Relationship Id="rId1" Type="http://schemas.openxmlformats.org/officeDocument/2006/relationships/hyperlink" Target="#&#1086;&#1075;&#1083;&#1072;&#1074;&#1083;&#1077;&#1085;&#1080;&#1077;!A1"/><Relationship Id="rId4" Type="http://schemas.openxmlformats.org/officeDocument/2006/relationships/hyperlink" Target="https://mngmnt.ru/finmodeli/primery_finmodeley/investmodel_startapa_onlayn_uslugi.php" TargetMode="Externa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&#1089;&#1087;&#1088;&#1072;&#1074;&#1086;&#1095;&#1085;&#1080;&#1082;&#1080;!A1"/><Relationship Id="rId3" Type="http://schemas.openxmlformats.org/officeDocument/2006/relationships/hyperlink" Target="#&#1088;&#1072;&#1091;&#1085;&#1076;2!A1"/><Relationship Id="rId7" Type="http://schemas.openxmlformats.org/officeDocument/2006/relationships/hyperlink" Target="#kpi!A1"/><Relationship Id="rId2" Type="http://schemas.openxmlformats.org/officeDocument/2006/relationships/hyperlink" Target="#&#1088;&#1072;&#1091;&#1085;&#1076;1!A1"/><Relationship Id="rId1" Type="http://schemas.openxmlformats.org/officeDocument/2006/relationships/hyperlink" Target="#&#1075;&#1083;&#1072;&#1074;&#1085;&#1072;&#1103;!A1"/><Relationship Id="rId6" Type="http://schemas.openxmlformats.org/officeDocument/2006/relationships/hyperlink" Target="#reports!A1"/><Relationship Id="rId11" Type="http://schemas.openxmlformats.org/officeDocument/2006/relationships/hyperlink" Target="https://mngmnt.ru/finmodeli/primery_finmodeley/investmodel_startapa_onlayn_uslugi.php" TargetMode="External"/><Relationship Id="rId5" Type="http://schemas.openxmlformats.org/officeDocument/2006/relationships/hyperlink" Target="#&#1091;&#1089;&#1083;&#1086;&#1074;&#1080;&#1103;!A1"/><Relationship Id="rId10" Type="http://schemas.openxmlformats.org/officeDocument/2006/relationships/image" Target="../media/image1.png"/><Relationship Id="rId4" Type="http://schemas.openxmlformats.org/officeDocument/2006/relationships/hyperlink" Target="#&#1088;&#1072;&#1091;&#1085;&#1076;3!A1"/><Relationship Id="rId9" Type="http://schemas.openxmlformats.org/officeDocument/2006/relationships/hyperlink" Target="https://mngmnt.ru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mngmnt.ru" TargetMode="External"/><Relationship Id="rId1" Type="http://schemas.openxmlformats.org/officeDocument/2006/relationships/hyperlink" Target="#&#1086;&#1075;&#1083;&#1072;&#1074;&#1083;&#1077;&#1085;&#1080;&#1077;!A1"/><Relationship Id="rId4" Type="http://schemas.openxmlformats.org/officeDocument/2006/relationships/hyperlink" Target="https://mngmnt.ru/finmodeli/primery_finmodeley/investmodel_startapa_onlayn_uslugi.php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mngmnt.ru" TargetMode="External"/><Relationship Id="rId1" Type="http://schemas.openxmlformats.org/officeDocument/2006/relationships/hyperlink" Target="#&#1086;&#1075;&#1083;&#1072;&#1074;&#1083;&#1077;&#1085;&#1080;&#1077;!A1"/><Relationship Id="rId4" Type="http://schemas.openxmlformats.org/officeDocument/2006/relationships/hyperlink" Target="https://mngmnt.ru/finmodeli/primery_finmodeley/investmodel_startapa_onlayn_uslugi.php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mngmnt.ru" TargetMode="External"/><Relationship Id="rId1" Type="http://schemas.openxmlformats.org/officeDocument/2006/relationships/hyperlink" Target="#&#1086;&#1075;&#1083;&#1072;&#1074;&#1083;&#1077;&#1085;&#1080;&#1077;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mngmnt.ru" TargetMode="External"/><Relationship Id="rId1" Type="http://schemas.openxmlformats.org/officeDocument/2006/relationships/hyperlink" Target="#&#1086;&#1075;&#1083;&#1072;&#1074;&#1083;&#1077;&#1085;&#1080;&#1077;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mngmnt.ru" TargetMode="External"/><Relationship Id="rId1" Type="http://schemas.openxmlformats.org/officeDocument/2006/relationships/hyperlink" Target="#&#1086;&#1075;&#1083;&#1072;&#1074;&#1083;&#1077;&#1085;&#1080;&#1077;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mngmnt.ru" TargetMode="External"/><Relationship Id="rId1" Type="http://schemas.openxmlformats.org/officeDocument/2006/relationships/hyperlink" Target="#&#1086;&#1075;&#1083;&#1072;&#1074;&#1083;&#1077;&#1085;&#1080;&#1077;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&#1086;&#1075;&#1083;&#1072;&#1074;&#1083;&#1077;&#1085;&#1080;&#1077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769620</xdr:colOff>
      <xdr:row>3</xdr:row>
      <xdr:rowOff>106680</xdr:rowOff>
    </xdr:from>
    <xdr:to>
      <xdr:col>11</xdr:col>
      <xdr:colOff>3063240</xdr:colOff>
      <xdr:row>6</xdr:row>
      <xdr:rowOff>76200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 tooltip="перейти в оглавление/навигацию по модели"/>
        </xdr:cNvPr>
        <xdr:cNvSpPr/>
      </xdr:nvSpPr>
      <xdr:spPr>
        <a:xfrm>
          <a:off x="3108960" y="243840"/>
          <a:ext cx="229362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ОГЛАВЛЕНИЕ/НАВИГАЦИЯ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</xdr:row>
      <xdr:rowOff>0</xdr:rowOff>
    </xdr:from>
    <xdr:to>
      <xdr:col>15</xdr:col>
      <xdr:colOff>76200</xdr:colOff>
      <xdr:row>3</xdr:row>
      <xdr:rowOff>38100</xdr:rowOff>
    </xdr:to>
    <xdr:sp macro="" textlink="">
      <xdr:nvSpPr>
        <xdr:cNvPr id="3" name="Скругленный прямоугольник 2">
          <a:hlinkClick xmlns:r="http://schemas.openxmlformats.org/officeDocument/2006/relationships" r:id="rId1" tooltip="перейти в оглавление/навигацию по модели"/>
        </xdr:cNvPr>
        <xdr:cNvSpPr/>
      </xdr:nvSpPr>
      <xdr:spPr>
        <a:xfrm>
          <a:off x="2430780" y="152400"/>
          <a:ext cx="229362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ОГЛАВЛЕНИЕ/НАВИГАЦИЯ</a:t>
          </a:r>
        </a:p>
      </xdr:txBody>
    </xdr:sp>
    <xdr:clientData/>
  </xdr:twoCellAnchor>
  <xdr:twoCellAnchor editAs="oneCell">
    <xdr:from>
      <xdr:col>21</xdr:col>
      <xdr:colOff>91440</xdr:colOff>
      <xdr:row>0</xdr:row>
      <xdr:rowOff>114300</xdr:rowOff>
    </xdr:from>
    <xdr:to>
      <xdr:col>24</xdr:col>
      <xdr:colOff>1569880</xdr:colOff>
      <xdr:row>4</xdr:row>
      <xdr:rowOff>114353</xdr:rowOff>
    </xdr:to>
    <xdr:pic>
      <xdr:nvPicPr>
        <xdr:cNvPr id="4" name="Рисунок 3">
          <a:hlinkClick xmlns:r="http://schemas.openxmlformats.org/officeDocument/2006/relationships" r:id="rId2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5800" y="11430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16</xdr:col>
      <xdr:colOff>807720</xdr:colOff>
      <xdr:row>0</xdr:row>
      <xdr:rowOff>114300</xdr:rowOff>
    </xdr:from>
    <xdr:to>
      <xdr:col>20</xdr:col>
      <xdr:colOff>769620</xdr:colOff>
      <xdr:row>4</xdr:row>
      <xdr:rowOff>76200</xdr:rowOff>
    </xdr:to>
    <xdr:sp macro="" textlink="">
      <xdr:nvSpPr>
        <xdr:cNvPr id="5" name="Скругленный прямоугольник 4">
          <a:hlinkClick xmlns:r="http://schemas.openxmlformats.org/officeDocument/2006/relationships" r:id="rId4" tooltip="на сайт разработчика финмодели стратапа онлайн услуг MNGMNT.RU"/>
        </xdr:cNvPr>
        <xdr:cNvSpPr/>
      </xdr:nvSpPr>
      <xdr:spPr>
        <a:xfrm>
          <a:off x="5577840" y="114300"/>
          <a:ext cx="1859280" cy="57150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СТАРТАПА ПО ОКАЗАНИЮ ОНЛАЙН УСЛУГ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175260</xdr:colOff>
      <xdr:row>11</xdr:row>
      <xdr:rowOff>152400</xdr:rowOff>
    </xdr:from>
    <xdr:to>
      <xdr:col>3</xdr:col>
      <xdr:colOff>38100</xdr:colOff>
      <xdr:row>13</xdr:row>
      <xdr:rowOff>129540</xdr:rowOff>
    </xdr:to>
    <xdr:sp macro="" textlink="">
      <xdr:nvSpPr>
        <xdr:cNvPr id="14" name="Скругленный прямоугольник 13">
          <a:hlinkClick xmlns:r="http://schemas.openxmlformats.org/officeDocument/2006/relationships" r:id="rId1" tooltip="Перейти на главную панель к расчету инвестиционных показателей"/>
        </xdr:cNvPr>
        <xdr:cNvSpPr/>
      </xdr:nvSpPr>
      <xdr:spPr>
        <a:xfrm>
          <a:off x="784860" y="2164080"/>
          <a:ext cx="1082040" cy="342900"/>
        </a:xfrm>
        <a:prstGeom prst="roundRect">
          <a:avLst/>
        </a:prstGeom>
        <a:solidFill>
          <a:srgbClr val="C00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ГЛАВНАЯ</a:t>
          </a:r>
        </a:p>
      </xdr:txBody>
    </xdr:sp>
    <xdr:clientData/>
  </xdr:twoCellAnchor>
  <xdr:twoCellAnchor>
    <xdr:from>
      <xdr:col>3</xdr:col>
      <xdr:colOff>312420</xdr:colOff>
      <xdr:row>10</xdr:row>
      <xdr:rowOff>121920</xdr:rowOff>
    </xdr:from>
    <xdr:to>
      <xdr:col>4</xdr:col>
      <xdr:colOff>601980</xdr:colOff>
      <xdr:row>12</xdr:row>
      <xdr:rowOff>99060</xdr:rowOff>
    </xdr:to>
    <xdr:sp macro="" textlink="">
      <xdr:nvSpPr>
        <xdr:cNvPr id="15" name="Скругленный прямоугольник 14">
          <a:hlinkClick xmlns:r="http://schemas.openxmlformats.org/officeDocument/2006/relationships" r:id="rId2" tooltip="перейти к просмотру расчетов для 1-ого инвестиционного раунда"/>
        </xdr:cNvPr>
        <xdr:cNvSpPr/>
      </xdr:nvSpPr>
      <xdr:spPr>
        <a:xfrm>
          <a:off x="2141220" y="1950720"/>
          <a:ext cx="89916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РАУНД 1</a:t>
          </a:r>
        </a:p>
      </xdr:txBody>
    </xdr:sp>
    <xdr:clientData/>
  </xdr:twoCellAnchor>
  <xdr:twoCellAnchor>
    <xdr:from>
      <xdr:col>3</xdr:col>
      <xdr:colOff>304800</xdr:colOff>
      <xdr:row>13</xdr:row>
      <xdr:rowOff>152400</xdr:rowOff>
    </xdr:from>
    <xdr:to>
      <xdr:col>4</xdr:col>
      <xdr:colOff>594360</xdr:colOff>
      <xdr:row>15</xdr:row>
      <xdr:rowOff>99060</xdr:rowOff>
    </xdr:to>
    <xdr:sp macro="" textlink="">
      <xdr:nvSpPr>
        <xdr:cNvPr id="16" name="Скругленный прямоугольник 15">
          <a:hlinkClick xmlns:r="http://schemas.openxmlformats.org/officeDocument/2006/relationships" r:id="rId3" tooltip="перейти к просмотру расчетов 2-ого инвестиционного раунда"/>
        </xdr:cNvPr>
        <xdr:cNvSpPr/>
      </xdr:nvSpPr>
      <xdr:spPr>
        <a:xfrm>
          <a:off x="2133600" y="2529840"/>
          <a:ext cx="899160" cy="312420"/>
        </a:xfrm>
        <a:prstGeom prst="roundRect">
          <a:avLst/>
        </a:prstGeom>
        <a:solidFill>
          <a:schemeClr val="accent4">
            <a:lumMod val="75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РАУНД 2</a:t>
          </a:r>
        </a:p>
      </xdr:txBody>
    </xdr:sp>
    <xdr:clientData/>
  </xdr:twoCellAnchor>
  <xdr:twoCellAnchor>
    <xdr:from>
      <xdr:col>3</xdr:col>
      <xdr:colOff>304800</xdr:colOff>
      <xdr:row>16</xdr:row>
      <xdr:rowOff>106680</xdr:rowOff>
    </xdr:from>
    <xdr:to>
      <xdr:col>4</xdr:col>
      <xdr:colOff>594360</xdr:colOff>
      <xdr:row>18</xdr:row>
      <xdr:rowOff>83820</xdr:rowOff>
    </xdr:to>
    <xdr:sp macro="" textlink="">
      <xdr:nvSpPr>
        <xdr:cNvPr id="17" name="Скругленный прямоугольник 16">
          <a:hlinkClick xmlns:r="http://schemas.openxmlformats.org/officeDocument/2006/relationships" r:id="rId4" tooltip="перейти к просмотру расчетов 3-его инвестиционного раунда"/>
        </xdr:cNvPr>
        <xdr:cNvSpPr/>
      </xdr:nvSpPr>
      <xdr:spPr>
        <a:xfrm>
          <a:off x="2133600" y="3032760"/>
          <a:ext cx="899160" cy="342900"/>
        </a:xfrm>
        <a:prstGeom prst="roundRect">
          <a:avLst/>
        </a:prstGeom>
        <a:solidFill>
          <a:schemeClr val="accent6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РАУНД 3</a:t>
          </a:r>
        </a:p>
      </xdr:txBody>
    </xdr:sp>
    <xdr:clientData/>
  </xdr:twoCellAnchor>
  <xdr:twoCellAnchor>
    <xdr:from>
      <xdr:col>1</xdr:col>
      <xdr:colOff>152400</xdr:colOff>
      <xdr:row>15</xdr:row>
      <xdr:rowOff>7620</xdr:rowOff>
    </xdr:from>
    <xdr:to>
      <xdr:col>3</xdr:col>
      <xdr:colOff>15240</xdr:colOff>
      <xdr:row>16</xdr:row>
      <xdr:rowOff>167640</xdr:rowOff>
    </xdr:to>
    <xdr:sp macro="" textlink="">
      <xdr:nvSpPr>
        <xdr:cNvPr id="18" name="Скругленный прямоугольник 17">
          <a:hlinkClick xmlns:r="http://schemas.openxmlformats.org/officeDocument/2006/relationships" r:id="rId5" tooltip="перейти к введению исходных данных"/>
        </xdr:cNvPr>
        <xdr:cNvSpPr/>
      </xdr:nvSpPr>
      <xdr:spPr>
        <a:xfrm>
          <a:off x="762000" y="2750820"/>
          <a:ext cx="1082040" cy="34290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УСЛОВИЯ</a:t>
          </a:r>
        </a:p>
      </xdr:txBody>
    </xdr:sp>
    <xdr:clientData/>
  </xdr:twoCellAnchor>
  <xdr:twoCellAnchor>
    <xdr:from>
      <xdr:col>5</xdr:col>
      <xdr:colOff>274320</xdr:colOff>
      <xdr:row>13</xdr:row>
      <xdr:rowOff>144780</xdr:rowOff>
    </xdr:from>
    <xdr:to>
      <xdr:col>7</xdr:col>
      <xdr:colOff>320040</xdr:colOff>
      <xdr:row>15</xdr:row>
      <xdr:rowOff>121920</xdr:rowOff>
    </xdr:to>
    <xdr:sp macro="" textlink="">
      <xdr:nvSpPr>
        <xdr:cNvPr id="19" name="Скругленный прямоугольник 18">
          <a:hlinkClick xmlns:r="http://schemas.openxmlformats.org/officeDocument/2006/relationships" r:id="rId6" tooltip="перейти к формированию отчетов"/>
        </xdr:cNvPr>
        <xdr:cNvSpPr/>
      </xdr:nvSpPr>
      <xdr:spPr>
        <a:xfrm>
          <a:off x="3322320" y="2522220"/>
          <a:ext cx="1264920" cy="342900"/>
        </a:xfrm>
        <a:prstGeom prst="roundRect">
          <a:avLst/>
        </a:prstGeom>
        <a:solidFill>
          <a:srgbClr val="C00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ОТЧЕТЫ</a:t>
          </a:r>
        </a:p>
      </xdr:txBody>
    </xdr:sp>
    <xdr:clientData/>
  </xdr:twoCellAnchor>
  <xdr:twoCellAnchor>
    <xdr:from>
      <xdr:col>7</xdr:col>
      <xdr:colOff>594360</xdr:colOff>
      <xdr:row>12</xdr:row>
      <xdr:rowOff>76200</xdr:rowOff>
    </xdr:from>
    <xdr:to>
      <xdr:col>11</xdr:col>
      <xdr:colOff>83820</xdr:colOff>
      <xdr:row>14</xdr:row>
      <xdr:rowOff>53340</xdr:rowOff>
    </xdr:to>
    <xdr:sp macro="" textlink="">
      <xdr:nvSpPr>
        <xdr:cNvPr id="20" name="Скругленный прямоугольник 19">
          <a:hlinkClick xmlns:r="http://schemas.openxmlformats.org/officeDocument/2006/relationships" r:id="rId7" tooltip="перейти к вводу названий ключевых показателей (kpi)"/>
        </xdr:cNvPr>
        <xdr:cNvSpPr/>
      </xdr:nvSpPr>
      <xdr:spPr>
        <a:xfrm>
          <a:off x="4861560" y="2270760"/>
          <a:ext cx="1927860" cy="34290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КЛЮЧЕВЫЕ ПОКАЗАТЕЛИ</a:t>
          </a:r>
        </a:p>
      </xdr:txBody>
    </xdr:sp>
    <xdr:clientData/>
  </xdr:twoCellAnchor>
  <xdr:twoCellAnchor>
    <xdr:from>
      <xdr:col>7</xdr:col>
      <xdr:colOff>571500</xdr:colOff>
      <xdr:row>15</xdr:row>
      <xdr:rowOff>99060</xdr:rowOff>
    </xdr:from>
    <xdr:to>
      <xdr:col>11</xdr:col>
      <xdr:colOff>60960</xdr:colOff>
      <xdr:row>17</xdr:row>
      <xdr:rowOff>76200</xdr:rowOff>
    </xdr:to>
    <xdr:sp macro="" textlink="">
      <xdr:nvSpPr>
        <xdr:cNvPr id="21" name="Скругленный прямоугольник 20">
          <a:hlinkClick xmlns:r="http://schemas.openxmlformats.org/officeDocument/2006/relationships" r:id="rId8" tooltip="перейти к формированию списков и справочников модели"/>
        </xdr:cNvPr>
        <xdr:cNvSpPr/>
      </xdr:nvSpPr>
      <xdr:spPr>
        <a:xfrm>
          <a:off x="4838700" y="2842260"/>
          <a:ext cx="1927860" cy="342900"/>
        </a:xfrm>
        <a:prstGeom prst="roundRect">
          <a:avLst/>
        </a:prstGeom>
        <a:solidFill>
          <a:schemeClr val="accent2">
            <a:lumMod val="40000"/>
            <a:lumOff val="6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tx1"/>
              </a:solidFill>
            </a:rPr>
            <a:t>СПРАВОЧНИКИ</a:t>
          </a:r>
          <a:r>
            <a:rPr lang="ru-RU" sz="1100" b="1" baseline="0">
              <a:solidFill>
                <a:schemeClr val="tx1"/>
              </a:solidFill>
            </a:rPr>
            <a:t> И СПИСКИ</a:t>
          </a:r>
          <a:endParaRPr lang="ru-RU" sz="1100" b="1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342900</xdr:colOff>
      <xdr:row>4</xdr:row>
      <xdr:rowOff>7620</xdr:rowOff>
    </xdr:from>
    <xdr:to>
      <xdr:col>8</xdr:col>
      <xdr:colOff>198120</xdr:colOff>
      <xdr:row>5</xdr:row>
      <xdr:rowOff>167640</xdr:rowOff>
    </xdr:to>
    <xdr:sp macro="" textlink="">
      <xdr:nvSpPr>
        <xdr:cNvPr id="23" name="Скругленный прямоугольник 22"/>
        <xdr:cNvSpPr/>
      </xdr:nvSpPr>
      <xdr:spPr>
        <a:xfrm>
          <a:off x="2781300" y="739140"/>
          <a:ext cx="229362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НАВИГАЦИЯ</a:t>
          </a:r>
          <a:r>
            <a:rPr lang="ru-RU" sz="1100" b="1" baseline="0">
              <a:solidFill>
                <a:schemeClr val="bg1"/>
              </a:solidFill>
            </a:rPr>
            <a:t> ПО ФИНМОДЕЛИ</a:t>
          </a:r>
          <a:endParaRPr lang="ru-RU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45720</xdr:colOff>
      <xdr:row>0</xdr:row>
      <xdr:rowOff>91440</xdr:rowOff>
    </xdr:from>
    <xdr:to>
      <xdr:col>9</xdr:col>
      <xdr:colOff>457200</xdr:colOff>
      <xdr:row>2</xdr:row>
      <xdr:rowOff>68580</xdr:rowOff>
    </xdr:to>
    <xdr:sp macro="" textlink="">
      <xdr:nvSpPr>
        <xdr:cNvPr id="25" name="Скругленный прямоугольник 24"/>
        <xdr:cNvSpPr/>
      </xdr:nvSpPr>
      <xdr:spPr>
        <a:xfrm>
          <a:off x="1874520" y="91440"/>
          <a:ext cx="4069080" cy="342900"/>
        </a:xfrm>
        <a:prstGeom prst="roundRect">
          <a:avLst/>
        </a:prstGeom>
        <a:solidFill>
          <a:schemeClr val="accent6">
            <a:lumMod val="60000"/>
            <a:lumOff val="4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000" b="1">
              <a:solidFill>
                <a:schemeClr val="tx1"/>
              </a:solidFill>
            </a:rPr>
            <a:t>ИНВЕСТМОДЕЛЬ</a:t>
          </a:r>
          <a:r>
            <a:rPr lang="ru-RU" sz="1000" b="1" baseline="0">
              <a:solidFill>
                <a:schemeClr val="tx1"/>
              </a:solidFill>
            </a:rPr>
            <a:t> СТАРТАПА: ПРЕДОСТАВЛЕНИЕ ОНЛАЙН УСЛУГ</a:t>
          </a:r>
          <a:endParaRPr lang="ru-RU" sz="1000" b="1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8</xdr:col>
      <xdr:colOff>541020</xdr:colOff>
      <xdr:row>3</xdr:row>
      <xdr:rowOff>45720</xdr:rowOff>
    </xdr:from>
    <xdr:to>
      <xdr:col>11</xdr:col>
      <xdr:colOff>556420</xdr:colOff>
      <xdr:row>6</xdr:row>
      <xdr:rowOff>106733</xdr:rowOff>
    </xdr:to>
    <xdr:pic>
      <xdr:nvPicPr>
        <xdr:cNvPr id="26" name="Рисунок 25">
          <a:hlinkClick xmlns:r="http://schemas.openxmlformats.org/officeDocument/2006/relationships" r:id="rId9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7820" y="59436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0</xdr:col>
      <xdr:colOff>335280</xdr:colOff>
      <xdr:row>3</xdr:row>
      <xdr:rowOff>53340</xdr:rowOff>
    </xdr:from>
    <xdr:to>
      <xdr:col>3</xdr:col>
      <xdr:colOff>365760</xdr:colOff>
      <xdr:row>6</xdr:row>
      <xdr:rowOff>152400</xdr:rowOff>
    </xdr:to>
    <xdr:sp macro="" textlink="">
      <xdr:nvSpPr>
        <xdr:cNvPr id="27" name="Скругленный прямоугольник 26">
          <a:hlinkClick xmlns:r="http://schemas.openxmlformats.org/officeDocument/2006/relationships" r:id="rId11" tooltip="на сайт разработчика финмодели стратапа онлайн услуг MNGMNT.RU"/>
        </xdr:cNvPr>
        <xdr:cNvSpPr/>
      </xdr:nvSpPr>
      <xdr:spPr>
        <a:xfrm>
          <a:off x="335280" y="601980"/>
          <a:ext cx="1859280" cy="64770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СТАРТАПА ПО ОКАЗАНИЮ ОНЛАЙН УСЛУГ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</xdr:colOff>
      <xdr:row>0</xdr:row>
      <xdr:rowOff>99060</xdr:rowOff>
    </xdr:from>
    <xdr:to>
      <xdr:col>12</xdr:col>
      <xdr:colOff>7620</xdr:colOff>
      <xdr:row>2</xdr:row>
      <xdr:rowOff>137160</xdr:rowOff>
    </xdr:to>
    <xdr:sp macro="" textlink="">
      <xdr:nvSpPr>
        <xdr:cNvPr id="3" name="Скругленный прямоугольник 2">
          <a:hlinkClick xmlns:r="http://schemas.openxmlformats.org/officeDocument/2006/relationships" r:id="rId1" tooltip="перейти в оглавление/навигацию по модели"/>
        </xdr:cNvPr>
        <xdr:cNvSpPr/>
      </xdr:nvSpPr>
      <xdr:spPr>
        <a:xfrm>
          <a:off x="4168140" y="99060"/>
          <a:ext cx="229362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ОГЛАВЛЕНИЕ/НАВИГАЦИЯ</a:t>
          </a:r>
        </a:p>
      </xdr:txBody>
    </xdr:sp>
    <xdr:clientData/>
  </xdr:twoCellAnchor>
  <xdr:twoCellAnchor editAs="oneCell">
    <xdr:from>
      <xdr:col>13</xdr:col>
      <xdr:colOff>609600</xdr:colOff>
      <xdr:row>0</xdr:row>
      <xdr:rowOff>114300</xdr:rowOff>
    </xdr:from>
    <xdr:to>
      <xdr:col>18</xdr:col>
      <xdr:colOff>38260</xdr:colOff>
      <xdr:row>4</xdr:row>
      <xdr:rowOff>114353</xdr:rowOff>
    </xdr:to>
    <xdr:pic>
      <xdr:nvPicPr>
        <xdr:cNvPr id="4" name="Рисунок 3">
          <a:hlinkClick xmlns:r="http://schemas.openxmlformats.org/officeDocument/2006/relationships" r:id="rId2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5660" y="11430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4</xdr:col>
      <xdr:colOff>1569720</xdr:colOff>
      <xdr:row>0</xdr:row>
      <xdr:rowOff>60960</xdr:rowOff>
    </xdr:from>
    <xdr:to>
      <xdr:col>7</xdr:col>
      <xdr:colOff>259080</xdr:colOff>
      <xdr:row>4</xdr:row>
      <xdr:rowOff>22860</xdr:rowOff>
    </xdr:to>
    <xdr:sp macro="" textlink="">
      <xdr:nvSpPr>
        <xdr:cNvPr id="5" name="Скругленный прямоугольник 4">
          <a:hlinkClick xmlns:r="http://schemas.openxmlformats.org/officeDocument/2006/relationships" r:id="rId4" tooltip="на сайт разработчика финмодели стратапа онлайн услуг MNGMNT.RU"/>
        </xdr:cNvPr>
        <xdr:cNvSpPr/>
      </xdr:nvSpPr>
      <xdr:spPr>
        <a:xfrm>
          <a:off x="2057400" y="60960"/>
          <a:ext cx="1859280" cy="57150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СТАРТАПА ПО ОКАЗАНИЮ ОНЛАЙН УСЛУГ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10</xdr:col>
      <xdr:colOff>1196340</xdr:colOff>
      <xdr:row>3</xdr:row>
      <xdr:rowOff>38100</xdr:rowOff>
    </xdr:to>
    <xdr:sp macro="" textlink="">
      <xdr:nvSpPr>
        <xdr:cNvPr id="3" name="Скругленный прямоугольник 2">
          <a:hlinkClick xmlns:r="http://schemas.openxmlformats.org/officeDocument/2006/relationships" r:id="rId1" tooltip="перейти в оглавление/навигацию по модели"/>
        </xdr:cNvPr>
        <xdr:cNvSpPr/>
      </xdr:nvSpPr>
      <xdr:spPr>
        <a:xfrm>
          <a:off x="4191000" y="152400"/>
          <a:ext cx="229362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ОГЛАВЛЕНИЕ/НАВИГАЦИЯ</a:t>
          </a:r>
        </a:p>
      </xdr:txBody>
    </xdr:sp>
    <xdr:clientData/>
  </xdr:twoCellAnchor>
  <xdr:twoCellAnchor editAs="oneCell">
    <xdr:from>
      <xdr:col>10</xdr:col>
      <xdr:colOff>2042160</xdr:colOff>
      <xdr:row>1</xdr:row>
      <xdr:rowOff>0</xdr:rowOff>
    </xdr:from>
    <xdr:to>
      <xdr:col>18</xdr:col>
      <xdr:colOff>68740</xdr:colOff>
      <xdr:row>5</xdr:row>
      <xdr:rowOff>53</xdr:rowOff>
    </xdr:to>
    <xdr:pic>
      <xdr:nvPicPr>
        <xdr:cNvPr id="4" name="Рисунок 3">
          <a:hlinkClick xmlns:r="http://schemas.openxmlformats.org/officeDocument/2006/relationships" r:id="rId2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0440" y="15240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4</xdr:col>
      <xdr:colOff>1676400</xdr:colOff>
      <xdr:row>0</xdr:row>
      <xdr:rowOff>53340</xdr:rowOff>
    </xdr:from>
    <xdr:to>
      <xdr:col>4</xdr:col>
      <xdr:colOff>3535680</xdr:colOff>
      <xdr:row>4</xdr:row>
      <xdr:rowOff>15240</xdr:rowOff>
    </xdr:to>
    <xdr:sp macro="" textlink="">
      <xdr:nvSpPr>
        <xdr:cNvPr id="5" name="Скругленный прямоугольник 4">
          <a:hlinkClick xmlns:r="http://schemas.openxmlformats.org/officeDocument/2006/relationships" r:id="rId4" tooltip="на сайт разработчика финмодели стратапа онлайн услуг MNGMNT.RU"/>
        </xdr:cNvPr>
        <xdr:cNvSpPr/>
      </xdr:nvSpPr>
      <xdr:spPr>
        <a:xfrm>
          <a:off x="2164080" y="53340"/>
          <a:ext cx="1859280" cy="57150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СТАРТАПА ПО ОКАЗАНИЮ ОНЛАЙН УСЛУГ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11</xdr:col>
      <xdr:colOff>99060</xdr:colOff>
      <xdr:row>3</xdr:row>
      <xdr:rowOff>38100</xdr:rowOff>
    </xdr:to>
    <xdr:sp macro="" textlink="">
      <xdr:nvSpPr>
        <xdr:cNvPr id="3" name="Скругленный прямоугольник 2">
          <a:hlinkClick xmlns:r="http://schemas.openxmlformats.org/officeDocument/2006/relationships" r:id="rId1" tooltip="перейти в оглавление/навигацию по модели"/>
        </xdr:cNvPr>
        <xdr:cNvSpPr/>
      </xdr:nvSpPr>
      <xdr:spPr>
        <a:xfrm>
          <a:off x="3192780" y="152400"/>
          <a:ext cx="229362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ОГЛАВЛЕНИЕ/НАВИГАЦИЯ</a:t>
          </a:r>
        </a:p>
      </xdr:txBody>
    </xdr:sp>
    <xdr:clientData/>
  </xdr:twoCellAnchor>
  <xdr:twoCellAnchor editAs="oneCell">
    <xdr:from>
      <xdr:col>12</xdr:col>
      <xdr:colOff>83820</xdr:colOff>
      <xdr:row>0</xdr:row>
      <xdr:rowOff>144780</xdr:rowOff>
    </xdr:from>
    <xdr:to>
      <xdr:col>18</xdr:col>
      <xdr:colOff>61120</xdr:colOff>
      <xdr:row>4</xdr:row>
      <xdr:rowOff>144833</xdr:rowOff>
    </xdr:to>
    <xdr:pic>
      <xdr:nvPicPr>
        <xdr:cNvPr id="4" name="Рисунок 3">
          <a:hlinkClick xmlns:r="http://schemas.openxmlformats.org/officeDocument/2006/relationships" r:id="rId2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3080" y="144780"/>
          <a:ext cx="1844200" cy="60965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10</xdr:col>
      <xdr:colOff>1424940</xdr:colOff>
      <xdr:row>3</xdr:row>
      <xdr:rowOff>38100</xdr:rowOff>
    </xdr:to>
    <xdr:sp macro="" textlink="">
      <xdr:nvSpPr>
        <xdr:cNvPr id="3" name="Скругленный прямоугольник 2">
          <a:hlinkClick xmlns:r="http://schemas.openxmlformats.org/officeDocument/2006/relationships" r:id="rId1" tooltip="перейти в оглавление/навигацию по модели"/>
        </xdr:cNvPr>
        <xdr:cNvSpPr/>
      </xdr:nvSpPr>
      <xdr:spPr>
        <a:xfrm>
          <a:off x="3177540" y="152400"/>
          <a:ext cx="229362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ОГЛАВЛЕНИЕ/НАВИГАЦИЯ</a:t>
          </a:r>
        </a:p>
      </xdr:txBody>
    </xdr:sp>
    <xdr:clientData/>
  </xdr:twoCellAnchor>
  <xdr:twoCellAnchor editAs="oneCell">
    <xdr:from>
      <xdr:col>13</xdr:col>
      <xdr:colOff>0</xdr:colOff>
      <xdr:row>1</xdr:row>
      <xdr:rowOff>0</xdr:rowOff>
    </xdr:from>
    <xdr:to>
      <xdr:col>17</xdr:col>
      <xdr:colOff>685960</xdr:colOff>
      <xdr:row>5</xdr:row>
      <xdr:rowOff>53</xdr:rowOff>
    </xdr:to>
    <xdr:pic>
      <xdr:nvPicPr>
        <xdr:cNvPr id="4" name="Рисунок 3">
          <a:hlinkClick xmlns:r="http://schemas.openxmlformats.org/officeDocument/2006/relationships" r:id="rId2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5560" y="152400"/>
          <a:ext cx="1844200" cy="60965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10</xdr:col>
      <xdr:colOff>1424940</xdr:colOff>
      <xdr:row>3</xdr:row>
      <xdr:rowOff>38100</xdr:rowOff>
    </xdr:to>
    <xdr:sp macro="" textlink="">
      <xdr:nvSpPr>
        <xdr:cNvPr id="3" name="Скругленный прямоугольник 2">
          <a:hlinkClick xmlns:r="http://schemas.openxmlformats.org/officeDocument/2006/relationships" r:id="rId1" tooltip="перейти в оглавление/навигацию по модели"/>
        </xdr:cNvPr>
        <xdr:cNvSpPr/>
      </xdr:nvSpPr>
      <xdr:spPr>
        <a:xfrm>
          <a:off x="3108960" y="152400"/>
          <a:ext cx="229362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ОГЛАВЛЕНИЕ/НАВИГАЦИЯ</a:t>
          </a:r>
        </a:p>
      </xdr:txBody>
    </xdr:sp>
    <xdr:clientData/>
  </xdr:twoCellAnchor>
  <xdr:twoCellAnchor editAs="oneCell">
    <xdr:from>
      <xdr:col>13</xdr:col>
      <xdr:colOff>0</xdr:colOff>
      <xdr:row>1</xdr:row>
      <xdr:rowOff>0</xdr:rowOff>
    </xdr:from>
    <xdr:to>
      <xdr:col>17</xdr:col>
      <xdr:colOff>685960</xdr:colOff>
      <xdr:row>5</xdr:row>
      <xdr:rowOff>53</xdr:rowOff>
    </xdr:to>
    <xdr:pic>
      <xdr:nvPicPr>
        <xdr:cNvPr id="4" name="Рисунок 3">
          <a:hlinkClick xmlns:r="http://schemas.openxmlformats.org/officeDocument/2006/relationships" r:id="rId2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980" y="152400"/>
          <a:ext cx="1844200" cy="60965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13</xdr:col>
      <xdr:colOff>15240</xdr:colOff>
      <xdr:row>3</xdr:row>
      <xdr:rowOff>38100</xdr:rowOff>
    </xdr:to>
    <xdr:sp macro="" textlink="">
      <xdr:nvSpPr>
        <xdr:cNvPr id="3" name="Скругленный прямоугольник 2">
          <a:hlinkClick xmlns:r="http://schemas.openxmlformats.org/officeDocument/2006/relationships" r:id="rId1" tooltip="перейти в оглавление/навигацию по модели"/>
        </xdr:cNvPr>
        <xdr:cNvSpPr/>
      </xdr:nvSpPr>
      <xdr:spPr>
        <a:xfrm>
          <a:off x="3108960" y="152400"/>
          <a:ext cx="229362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ОГЛАВЛЕНИЕ/НАВИГАЦИЯ</a:t>
          </a:r>
        </a:p>
      </xdr:txBody>
    </xdr:sp>
    <xdr:clientData/>
  </xdr:twoCellAnchor>
  <xdr:twoCellAnchor editAs="oneCell">
    <xdr:from>
      <xdr:col>13</xdr:col>
      <xdr:colOff>83820</xdr:colOff>
      <xdr:row>1</xdr:row>
      <xdr:rowOff>7620</xdr:rowOff>
    </xdr:from>
    <xdr:to>
      <xdr:col>18</xdr:col>
      <xdr:colOff>91600</xdr:colOff>
      <xdr:row>5</xdr:row>
      <xdr:rowOff>7673</xdr:rowOff>
    </xdr:to>
    <xdr:pic>
      <xdr:nvPicPr>
        <xdr:cNvPr id="4" name="Рисунок 3">
          <a:hlinkClick xmlns:r="http://schemas.openxmlformats.org/officeDocument/2006/relationships" r:id="rId2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1160" y="160020"/>
          <a:ext cx="1844200" cy="60965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2324100</xdr:colOff>
      <xdr:row>0</xdr:row>
      <xdr:rowOff>114300</xdr:rowOff>
    </xdr:from>
    <xdr:to>
      <xdr:col>8</xdr:col>
      <xdr:colOff>594360</xdr:colOff>
      <xdr:row>3</xdr:row>
      <xdr:rowOff>0</xdr:rowOff>
    </xdr:to>
    <xdr:sp macro="" textlink="">
      <xdr:nvSpPr>
        <xdr:cNvPr id="3" name="Скругленный прямоугольник 2">
          <a:hlinkClick xmlns:r="http://schemas.openxmlformats.org/officeDocument/2006/relationships" r:id="rId1" tooltip="перейти в оглавление/навигацию по модели"/>
        </xdr:cNvPr>
        <xdr:cNvSpPr/>
      </xdr:nvSpPr>
      <xdr:spPr>
        <a:xfrm>
          <a:off x="2811780" y="114300"/>
          <a:ext cx="229362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ОГЛАВЛЕНИЕ/НАВИГАЦИЯ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T89"/>
  <sheetViews>
    <sheetView showGridLines="0" tabSelected="1" workbookViewId="0">
      <pane xSplit="10" ySplit="7" topLeftCell="K8" activePane="bottomRight" state="frozen"/>
      <selection pane="topRight" activeCell="K1" sqref="K1"/>
      <selection pane="bottomLeft" activeCell="A8" sqref="A8"/>
      <selection pane="bottomRight" activeCell="B3" sqref="B3"/>
    </sheetView>
  </sheetViews>
  <sheetFormatPr defaultRowHeight="12" x14ac:dyDescent="0.25"/>
  <cols>
    <col min="1" max="3" width="0.88671875" style="2" customWidth="1"/>
    <col min="4" max="5" width="2.77734375" style="2" customWidth="1"/>
    <col min="6" max="6" width="8.88671875" style="2"/>
    <col min="7" max="7" width="2.77734375" style="2" customWidth="1"/>
    <col min="8" max="8" width="8.88671875" style="2"/>
    <col min="9" max="11" width="1.77734375" style="2" customWidth="1"/>
    <col min="12" max="12" width="55.44140625" style="258" customWidth="1"/>
    <col min="13" max="15" width="1.77734375" style="2" customWidth="1"/>
    <col min="16" max="18" width="0.88671875" style="2" customWidth="1"/>
    <col min="19" max="20" width="2.77734375" style="2" customWidth="1"/>
    <col min="21" max="16384" width="8.88671875" style="2"/>
  </cols>
  <sheetData>
    <row r="1" spans="1:20" ht="4.0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242"/>
      <c r="M1" s="1"/>
      <c r="N1" s="1"/>
      <c r="O1" s="1"/>
      <c r="P1" s="1"/>
      <c r="Q1" s="1"/>
      <c r="R1" s="1"/>
      <c r="S1" s="1"/>
      <c r="T1" s="1"/>
    </row>
    <row r="2" spans="1:20" ht="4.05" customHeight="1" x14ac:dyDescent="0.25">
      <c r="A2" s="1"/>
      <c r="B2" s="243"/>
      <c r="C2" s="243"/>
      <c r="D2" s="243"/>
      <c r="E2" s="243"/>
      <c r="F2" s="243"/>
      <c r="G2" s="243"/>
      <c r="H2" s="243"/>
      <c r="I2" s="243"/>
      <c r="J2" s="243"/>
      <c r="K2" s="243"/>
      <c r="L2" s="244"/>
      <c r="M2" s="243"/>
      <c r="N2" s="243"/>
      <c r="O2" s="243"/>
      <c r="P2" s="243"/>
      <c r="Q2" s="243"/>
      <c r="R2" s="1"/>
      <c r="S2" s="1"/>
      <c r="T2" s="1"/>
    </row>
    <row r="3" spans="1:20" ht="4.05" customHeight="1" x14ac:dyDescent="0.25">
      <c r="A3" s="1"/>
      <c r="B3" s="243"/>
      <c r="C3" s="1"/>
      <c r="D3" s="1"/>
      <c r="E3" s="1"/>
      <c r="F3" s="1"/>
      <c r="G3" s="1"/>
      <c r="H3" s="1"/>
      <c r="I3" s="1"/>
      <c r="J3" s="1"/>
      <c r="K3" s="1"/>
      <c r="L3" s="242"/>
      <c r="M3" s="1"/>
      <c r="N3" s="1"/>
      <c r="O3" s="1"/>
      <c r="P3" s="1"/>
      <c r="Q3" s="243"/>
      <c r="R3" s="1"/>
      <c r="S3" s="1"/>
      <c r="T3" s="1"/>
    </row>
    <row r="4" spans="1:20" x14ac:dyDescent="0.25">
      <c r="A4" s="1"/>
      <c r="B4" s="243"/>
      <c r="C4" s="1"/>
      <c r="D4" s="1"/>
      <c r="E4" s="1"/>
      <c r="F4" s="1"/>
      <c r="G4" s="1"/>
      <c r="H4" s="1"/>
      <c r="I4" s="1"/>
      <c r="J4" s="1"/>
      <c r="K4" s="1"/>
      <c r="L4" s="242"/>
      <c r="M4" s="1"/>
      <c r="N4" s="1"/>
      <c r="O4" s="1"/>
      <c r="P4" s="1"/>
      <c r="Q4" s="243"/>
      <c r="R4" s="1"/>
      <c r="S4" s="1"/>
      <c r="T4" s="1"/>
    </row>
    <row r="5" spans="1:20" s="103" customFormat="1" ht="13.8" x14ac:dyDescent="0.3">
      <c r="A5" s="99"/>
      <c r="B5" s="245"/>
      <c r="C5" s="99"/>
      <c r="D5" s="99"/>
      <c r="E5" s="99" t="s">
        <v>181</v>
      </c>
      <c r="F5" s="99"/>
      <c r="G5" s="99"/>
      <c r="H5" s="99"/>
      <c r="I5" s="99"/>
      <c r="J5" s="99"/>
      <c r="K5" s="99"/>
      <c r="L5" s="246"/>
      <c r="M5" s="99"/>
      <c r="N5" s="99"/>
      <c r="O5" s="99"/>
      <c r="P5" s="99"/>
      <c r="Q5" s="245"/>
      <c r="R5" s="99"/>
      <c r="S5" s="99"/>
      <c r="T5" s="99"/>
    </row>
    <row r="6" spans="1:20" ht="4.05" customHeight="1" x14ac:dyDescent="0.25">
      <c r="A6" s="1"/>
      <c r="B6" s="243"/>
      <c r="C6" s="1"/>
      <c r="D6" s="1"/>
      <c r="E6" s="247"/>
      <c r="F6" s="247"/>
      <c r="G6" s="247"/>
      <c r="H6" s="1"/>
      <c r="I6" s="1"/>
      <c r="J6" s="1"/>
      <c r="K6" s="1"/>
      <c r="L6" s="242"/>
      <c r="M6" s="1"/>
      <c r="N6" s="1"/>
      <c r="O6" s="1"/>
      <c r="P6" s="1"/>
      <c r="Q6" s="243"/>
      <c r="R6" s="1"/>
      <c r="S6" s="1"/>
      <c r="T6" s="1"/>
    </row>
    <row r="7" spans="1:20" x14ac:dyDescent="0.25">
      <c r="A7" s="1"/>
      <c r="B7" s="243"/>
      <c r="C7" s="1"/>
      <c r="D7" s="1"/>
      <c r="E7" s="1"/>
      <c r="F7" s="1"/>
      <c r="G7" s="1"/>
      <c r="H7" s="1"/>
      <c r="I7" s="1"/>
      <c r="J7" s="1"/>
      <c r="K7" s="1"/>
      <c r="L7" s="242"/>
      <c r="M7" s="1"/>
      <c r="N7" s="1"/>
      <c r="O7" s="1"/>
      <c r="P7" s="1"/>
      <c r="Q7" s="243"/>
      <c r="R7" s="1"/>
      <c r="S7" s="1"/>
      <c r="T7" s="1"/>
    </row>
    <row r="8" spans="1:20" s="4" customFormat="1" x14ac:dyDescent="0.25">
      <c r="A8" s="3"/>
      <c r="B8" s="248"/>
      <c r="C8" s="3"/>
      <c r="D8" s="3"/>
      <c r="E8" s="3" t="s">
        <v>182</v>
      </c>
      <c r="F8" s="3"/>
      <c r="G8" s="3"/>
      <c r="H8" s="3"/>
      <c r="I8" s="3"/>
      <c r="J8" s="3"/>
      <c r="K8" s="3"/>
      <c r="L8" s="249"/>
      <c r="M8" s="3"/>
      <c r="N8" s="3"/>
      <c r="O8" s="3"/>
      <c r="P8" s="3"/>
      <c r="Q8" s="248"/>
      <c r="R8" s="3"/>
      <c r="S8" s="3"/>
      <c r="T8" s="3"/>
    </row>
    <row r="9" spans="1:20" ht="4.05" customHeight="1" x14ac:dyDescent="0.25">
      <c r="A9" s="1"/>
      <c r="B9" s="243"/>
      <c r="C9" s="1"/>
      <c r="D9" s="1"/>
      <c r="E9" s="247"/>
      <c r="F9" s="1"/>
      <c r="G9" s="1"/>
      <c r="H9" s="1"/>
      <c r="I9" s="1"/>
      <c r="J9" s="1"/>
      <c r="K9" s="1"/>
      <c r="L9" s="242"/>
      <c r="M9" s="1"/>
      <c r="N9" s="1"/>
      <c r="O9" s="1"/>
      <c r="P9" s="1"/>
      <c r="Q9" s="243"/>
      <c r="R9" s="1"/>
      <c r="S9" s="1"/>
      <c r="T9" s="1"/>
    </row>
    <row r="10" spans="1:20" x14ac:dyDescent="0.25">
      <c r="A10" s="1"/>
      <c r="B10" s="243"/>
      <c r="C10" s="1"/>
      <c r="D10" s="1"/>
      <c r="E10" s="1"/>
      <c r="F10" s="1"/>
      <c r="G10" s="5" t="s">
        <v>0</v>
      </c>
      <c r="H10" s="250"/>
      <c r="I10" s="1"/>
      <c r="J10" s="1"/>
      <c r="K10" s="1"/>
      <c r="L10" s="242" t="s">
        <v>183</v>
      </c>
      <c r="M10" s="1"/>
      <c r="N10" s="1"/>
      <c r="O10" s="1"/>
      <c r="P10" s="1"/>
      <c r="Q10" s="243"/>
      <c r="R10" s="1"/>
      <c r="S10" s="1"/>
      <c r="T10" s="1"/>
    </row>
    <row r="11" spans="1:20" ht="24" x14ac:dyDescent="0.25">
      <c r="A11" s="1"/>
      <c r="B11" s="243"/>
      <c r="C11" s="1"/>
      <c r="D11" s="1"/>
      <c r="E11" s="1"/>
      <c r="F11" s="1"/>
      <c r="G11" s="1"/>
      <c r="H11" s="1"/>
      <c r="I11" s="1"/>
      <c r="J11" s="1"/>
      <c r="K11" s="1"/>
      <c r="L11" s="242" t="s">
        <v>184</v>
      </c>
      <c r="M11" s="1"/>
      <c r="N11" s="1"/>
      <c r="O11" s="1"/>
      <c r="P11" s="1"/>
      <c r="Q11" s="243"/>
      <c r="R11" s="1"/>
      <c r="S11" s="1"/>
      <c r="T11" s="1"/>
    </row>
    <row r="12" spans="1:20" ht="4.05" customHeight="1" x14ac:dyDescent="0.25">
      <c r="A12" s="1"/>
      <c r="B12" s="243"/>
      <c r="C12" s="1"/>
      <c r="D12" s="1"/>
      <c r="E12" s="1"/>
      <c r="F12" s="1"/>
      <c r="G12" s="1"/>
      <c r="H12" s="1"/>
      <c r="I12" s="1"/>
      <c r="J12" s="1"/>
      <c r="K12" s="1"/>
      <c r="L12" s="251"/>
      <c r="M12" s="1"/>
      <c r="N12" s="1"/>
      <c r="O12" s="1"/>
      <c r="P12" s="1"/>
      <c r="Q12" s="243"/>
      <c r="R12" s="1"/>
      <c r="S12" s="1"/>
      <c r="T12" s="1"/>
    </row>
    <row r="13" spans="1:20" x14ac:dyDescent="0.25">
      <c r="A13" s="1"/>
      <c r="B13" s="243"/>
      <c r="C13" s="1"/>
      <c r="D13" s="1"/>
      <c r="E13" s="1"/>
      <c r="F13" s="1"/>
      <c r="G13" s="5" t="s">
        <v>0</v>
      </c>
      <c r="H13" s="252"/>
      <c r="I13" s="253" t="s">
        <v>6</v>
      </c>
      <c r="J13" s="1"/>
      <c r="K13" s="1"/>
      <c r="L13" s="254" t="s">
        <v>185</v>
      </c>
      <c r="M13" s="1"/>
      <c r="N13" s="1"/>
      <c r="O13" s="1"/>
      <c r="P13" s="1"/>
      <c r="Q13" s="243"/>
      <c r="R13" s="1"/>
      <c r="S13" s="1"/>
      <c r="T13" s="1"/>
    </row>
    <row r="14" spans="1:20" x14ac:dyDescent="0.25">
      <c r="A14" s="1"/>
      <c r="B14" s="243"/>
      <c r="C14" s="1"/>
      <c r="D14" s="1"/>
      <c r="E14" s="1"/>
      <c r="F14" s="1"/>
      <c r="G14" s="1"/>
      <c r="H14" s="1"/>
      <c r="I14" s="1"/>
      <c r="J14" s="1"/>
      <c r="K14" s="1"/>
      <c r="L14" s="255" t="s">
        <v>186</v>
      </c>
      <c r="M14" s="1"/>
      <c r="N14" s="1"/>
      <c r="O14" s="1"/>
      <c r="P14" s="1"/>
      <c r="Q14" s="243"/>
      <c r="R14" s="1"/>
      <c r="S14" s="1"/>
      <c r="T14" s="1"/>
    </row>
    <row r="15" spans="1:20" x14ac:dyDescent="0.25">
      <c r="A15" s="1"/>
      <c r="B15" s="243"/>
      <c r="C15" s="1"/>
      <c r="D15" s="1"/>
      <c r="E15" s="1"/>
      <c r="F15" s="1"/>
      <c r="G15" s="1"/>
      <c r="H15" s="1"/>
      <c r="I15" s="1"/>
      <c r="J15" s="1"/>
      <c r="K15" s="1"/>
      <c r="L15" s="242" t="s">
        <v>187</v>
      </c>
      <c r="M15" s="1"/>
      <c r="N15" s="1"/>
      <c r="O15" s="1"/>
      <c r="P15" s="1"/>
      <c r="Q15" s="243"/>
      <c r="R15" s="1"/>
      <c r="S15" s="1"/>
      <c r="T15" s="1"/>
    </row>
    <row r="16" spans="1:20" x14ac:dyDescent="0.25">
      <c r="A16" s="1"/>
      <c r="B16" s="243"/>
      <c r="C16" s="1"/>
      <c r="D16" s="1"/>
      <c r="E16" s="1"/>
      <c r="F16" s="1"/>
      <c r="G16" s="1"/>
      <c r="H16" s="1"/>
      <c r="I16" s="1"/>
      <c r="J16" s="1"/>
      <c r="K16" s="1"/>
      <c r="L16" s="242" t="s">
        <v>188</v>
      </c>
      <c r="M16" s="1"/>
      <c r="N16" s="1"/>
      <c r="O16" s="1"/>
      <c r="P16" s="1"/>
      <c r="Q16" s="243"/>
      <c r="R16" s="1"/>
      <c r="S16" s="1"/>
      <c r="T16" s="1"/>
    </row>
    <row r="17" spans="1:20" x14ac:dyDescent="0.25">
      <c r="A17" s="1"/>
      <c r="B17" s="243"/>
      <c r="C17" s="1"/>
      <c r="D17" s="1"/>
      <c r="E17" s="1"/>
      <c r="F17" s="1"/>
      <c r="G17" s="1"/>
      <c r="H17" s="1"/>
      <c r="I17" s="1"/>
      <c r="J17" s="1"/>
      <c r="K17" s="1"/>
      <c r="L17" s="242" t="s">
        <v>189</v>
      </c>
      <c r="M17" s="1"/>
      <c r="N17" s="1"/>
      <c r="O17" s="1"/>
      <c r="P17" s="1"/>
      <c r="Q17" s="243"/>
      <c r="R17" s="1"/>
      <c r="S17" s="1"/>
      <c r="T17" s="1"/>
    </row>
    <row r="18" spans="1:20" ht="4.05" customHeight="1" x14ac:dyDescent="0.25">
      <c r="A18" s="1"/>
      <c r="B18" s="243"/>
      <c r="C18" s="1"/>
      <c r="D18" s="1"/>
      <c r="E18" s="1"/>
      <c r="F18" s="1"/>
      <c r="G18" s="1"/>
      <c r="H18" s="1"/>
      <c r="I18" s="1"/>
      <c r="J18" s="1"/>
      <c r="K18" s="1"/>
      <c r="L18" s="251"/>
      <c r="M18" s="1"/>
      <c r="N18" s="1"/>
      <c r="O18" s="1"/>
      <c r="P18" s="1"/>
      <c r="Q18" s="243"/>
      <c r="R18" s="1"/>
      <c r="S18" s="1"/>
      <c r="T18" s="1"/>
    </row>
    <row r="19" spans="1:20" x14ac:dyDescent="0.25">
      <c r="A19" s="1"/>
      <c r="B19" s="243"/>
      <c r="C19" s="1"/>
      <c r="D19" s="1"/>
      <c r="E19" s="1"/>
      <c r="F19" s="3" t="s">
        <v>190</v>
      </c>
      <c r="G19" s="1"/>
      <c r="H19" s="1"/>
      <c r="I19" s="1"/>
      <c r="J19" s="1"/>
      <c r="K19" s="1"/>
      <c r="L19" s="242"/>
      <c r="M19" s="1"/>
      <c r="N19" s="1"/>
      <c r="O19" s="1"/>
      <c r="P19" s="1"/>
      <c r="Q19" s="243"/>
      <c r="R19" s="1"/>
      <c r="S19" s="1"/>
      <c r="T19" s="1"/>
    </row>
    <row r="20" spans="1:20" ht="4.05" customHeight="1" x14ac:dyDescent="0.25">
      <c r="A20" s="1"/>
      <c r="B20" s="243"/>
      <c r="C20" s="1"/>
      <c r="D20" s="1"/>
      <c r="E20" s="1"/>
      <c r="F20" s="247"/>
      <c r="G20" s="247"/>
      <c r="H20" s="1"/>
      <c r="I20" s="1"/>
      <c r="J20" s="1"/>
      <c r="K20" s="1"/>
      <c r="L20" s="251"/>
      <c r="M20" s="1"/>
      <c r="N20" s="1"/>
      <c r="O20" s="1"/>
      <c r="P20" s="1"/>
      <c r="Q20" s="243"/>
      <c r="R20" s="1"/>
      <c r="S20" s="1"/>
      <c r="T20" s="1"/>
    </row>
    <row r="21" spans="1:20" ht="72" x14ac:dyDescent="0.25">
      <c r="A21" s="1"/>
      <c r="B21" s="243"/>
      <c r="C21" s="1"/>
      <c r="D21" s="1"/>
      <c r="E21" s="1"/>
      <c r="F21" s="3"/>
      <c r="G21" s="3"/>
      <c r="H21" s="1"/>
      <c r="I21" s="1"/>
      <c r="J21" s="1"/>
      <c r="K21" s="1"/>
      <c r="L21" s="242" t="s">
        <v>191</v>
      </c>
      <c r="M21" s="1"/>
      <c r="N21" s="1"/>
      <c r="O21" s="1"/>
      <c r="P21" s="1"/>
      <c r="Q21" s="243"/>
      <c r="R21" s="1"/>
      <c r="S21" s="1"/>
      <c r="T21" s="1"/>
    </row>
    <row r="22" spans="1:20" ht="4.05" customHeight="1" x14ac:dyDescent="0.25">
      <c r="A22" s="1"/>
      <c r="B22" s="243"/>
      <c r="C22" s="1"/>
      <c r="D22" s="1"/>
      <c r="E22" s="1"/>
      <c r="F22" s="3"/>
      <c r="G22" s="3"/>
      <c r="H22" s="1"/>
      <c r="I22" s="1"/>
      <c r="J22" s="1"/>
      <c r="K22" s="1"/>
      <c r="L22" s="251"/>
      <c r="M22" s="1"/>
      <c r="N22" s="1"/>
      <c r="O22" s="1"/>
      <c r="P22" s="1"/>
      <c r="Q22" s="243"/>
      <c r="R22" s="1"/>
      <c r="S22" s="1"/>
      <c r="T22" s="1"/>
    </row>
    <row r="23" spans="1:20" x14ac:dyDescent="0.25">
      <c r="A23" s="1"/>
      <c r="B23" s="243"/>
      <c r="C23" s="1"/>
      <c r="D23" s="1"/>
      <c r="E23" s="1"/>
      <c r="F23" s="3" t="s">
        <v>192</v>
      </c>
      <c r="G23" s="1"/>
      <c r="H23" s="1"/>
      <c r="I23" s="1"/>
      <c r="J23" s="1"/>
      <c r="K23" s="1"/>
      <c r="L23" s="249" t="s">
        <v>193</v>
      </c>
      <c r="M23" s="1"/>
      <c r="N23" s="1"/>
      <c r="O23" s="1"/>
      <c r="P23" s="1"/>
      <c r="Q23" s="243"/>
      <c r="R23" s="1"/>
      <c r="S23" s="1"/>
      <c r="T23" s="1"/>
    </row>
    <row r="24" spans="1:20" ht="4.05" customHeight="1" x14ac:dyDescent="0.25">
      <c r="A24" s="1"/>
      <c r="B24" s="243"/>
      <c r="C24" s="1"/>
      <c r="D24" s="1"/>
      <c r="E24" s="1"/>
      <c r="F24" s="247"/>
      <c r="G24" s="247"/>
      <c r="H24" s="1"/>
      <c r="I24" s="1"/>
      <c r="J24" s="1"/>
      <c r="K24" s="1"/>
      <c r="L24" s="251"/>
      <c r="M24" s="1"/>
      <c r="N24" s="1"/>
      <c r="O24" s="1"/>
      <c r="P24" s="1"/>
      <c r="Q24" s="243"/>
      <c r="R24" s="1"/>
      <c r="S24" s="1"/>
      <c r="T24" s="1"/>
    </row>
    <row r="25" spans="1:20" ht="156" x14ac:dyDescent="0.25">
      <c r="A25" s="1"/>
      <c r="B25" s="243"/>
      <c r="C25" s="1"/>
      <c r="D25" s="1"/>
      <c r="E25" s="1"/>
      <c r="F25" s="3"/>
      <c r="G25" s="3"/>
      <c r="H25" s="1"/>
      <c r="I25" s="1"/>
      <c r="J25" s="1"/>
      <c r="K25" s="1"/>
      <c r="L25" s="242" t="s">
        <v>194</v>
      </c>
      <c r="M25" s="1"/>
      <c r="N25" s="1"/>
      <c r="O25" s="1"/>
      <c r="P25" s="1"/>
      <c r="Q25" s="243"/>
      <c r="R25" s="1"/>
      <c r="S25" s="1"/>
      <c r="T25" s="1"/>
    </row>
    <row r="26" spans="1:20" ht="60" x14ac:dyDescent="0.25">
      <c r="A26" s="1"/>
      <c r="B26" s="243"/>
      <c r="C26" s="1"/>
      <c r="D26" s="1"/>
      <c r="E26" s="1"/>
      <c r="F26" s="3"/>
      <c r="G26" s="3"/>
      <c r="H26" s="1"/>
      <c r="I26" s="1"/>
      <c r="J26" s="1"/>
      <c r="K26" s="1"/>
      <c r="L26" s="242" t="s">
        <v>195</v>
      </c>
      <c r="M26" s="1"/>
      <c r="N26" s="1"/>
      <c r="O26" s="1"/>
      <c r="P26" s="1"/>
      <c r="Q26" s="243"/>
      <c r="R26" s="1"/>
      <c r="S26" s="1"/>
      <c r="T26" s="1"/>
    </row>
    <row r="27" spans="1:20" ht="4.05" customHeight="1" x14ac:dyDescent="0.25">
      <c r="A27" s="1"/>
      <c r="B27" s="243"/>
      <c r="C27" s="1"/>
      <c r="D27" s="1"/>
      <c r="E27" s="1"/>
      <c r="F27" s="3"/>
      <c r="G27" s="3"/>
      <c r="H27" s="1"/>
      <c r="I27" s="1"/>
      <c r="J27" s="1"/>
      <c r="K27" s="1"/>
      <c r="L27" s="251"/>
      <c r="M27" s="1"/>
      <c r="N27" s="1"/>
      <c r="O27" s="1"/>
      <c r="P27" s="1"/>
      <c r="Q27" s="243"/>
      <c r="R27" s="1"/>
      <c r="S27" s="1"/>
      <c r="T27" s="1"/>
    </row>
    <row r="28" spans="1:20" x14ac:dyDescent="0.25">
      <c r="A28" s="1"/>
      <c r="B28" s="243"/>
      <c r="C28" s="1"/>
      <c r="D28" s="1"/>
      <c r="E28" s="1"/>
      <c r="F28" s="3" t="s">
        <v>196</v>
      </c>
      <c r="G28" s="1"/>
      <c r="H28" s="1"/>
      <c r="I28" s="1"/>
      <c r="J28" s="1"/>
      <c r="K28" s="1"/>
      <c r="L28" s="242"/>
      <c r="M28" s="1"/>
      <c r="N28" s="1"/>
      <c r="O28" s="1"/>
      <c r="P28" s="1"/>
      <c r="Q28" s="243"/>
      <c r="R28" s="1"/>
      <c r="S28" s="1"/>
      <c r="T28" s="1"/>
    </row>
    <row r="29" spans="1:20" ht="4.05" customHeight="1" x14ac:dyDescent="0.25">
      <c r="A29" s="1"/>
      <c r="B29" s="243"/>
      <c r="C29" s="1"/>
      <c r="D29" s="1"/>
      <c r="E29" s="1"/>
      <c r="F29" s="247"/>
      <c r="G29" s="247"/>
      <c r="H29" s="1"/>
      <c r="I29" s="1"/>
      <c r="J29" s="1"/>
      <c r="K29" s="1"/>
      <c r="L29" s="251"/>
      <c r="M29" s="1"/>
      <c r="N29" s="1"/>
      <c r="O29" s="1"/>
      <c r="P29" s="1"/>
      <c r="Q29" s="243"/>
      <c r="R29" s="1"/>
      <c r="S29" s="1"/>
      <c r="T29" s="1"/>
    </row>
    <row r="30" spans="1:20" ht="36" x14ac:dyDescent="0.25">
      <c r="A30" s="1"/>
      <c r="B30" s="243"/>
      <c r="C30" s="1"/>
      <c r="D30" s="1"/>
      <c r="E30" s="1"/>
      <c r="F30" s="1"/>
      <c r="G30" s="1"/>
      <c r="H30" s="1"/>
      <c r="I30" s="1"/>
      <c r="J30" s="1"/>
      <c r="K30" s="1"/>
      <c r="L30" s="242" t="s">
        <v>197</v>
      </c>
      <c r="M30" s="1"/>
      <c r="N30" s="1"/>
      <c r="O30" s="1"/>
      <c r="P30" s="1"/>
      <c r="Q30" s="243"/>
      <c r="R30" s="1"/>
      <c r="S30" s="1"/>
      <c r="T30" s="1"/>
    </row>
    <row r="31" spans="1:20" ht="4.05" customHeight="1" x14ac:dyDescent="0.25">
      <c r="A31" s="1"/>
      <c r="B31" s="243"/>
      <c r="C31" s="1"/>
      <c r="D31" s="1"/>
      <c r="E31" s="1"/>
      <c r="F31" s="1"/>
      <c r="G31" s="1"/>
      <c r="H31" s="1"/>
      <c r="I31" s="1"/>
      <c r="J31" s="1"/>
      <c r="K31" s="1"/>
      <c r="L31" s="251"/>
      <c r="M31" s="1"/>
      <c r="N31" s="1"/>
      <c r="O31" s="1"/>
      <c r="P31" s="1"/>
      <c r="Q31" s="243"/>
      <c r="R31" s="1"/>
      <c r="S31" s="1"/>
      <c r="T31" s="1"/>
    </row>
    <row r="32" spans="1:20" s="4" customFormat="1" ht="24" x14ac:dyDescent="0.25">
      <c r="A32" s="3"/>
      <c r="B32" s="248"/>
      <c r="C32" s="3"/>
      <c r="D32" s="3"/>
      <c r="E32" s="1"/>
      <c r="F32" s="1"/>
      <c r="G32" s="1"/>
      <c r="H32" s="3"/>
      <c r="I32" s="256"/>
      <c r="J32" s="3"/>
      <c r="K32" s="3"/>
      <c r="L32" s="249" t="s">
        <v>198</v>
      </c>
      <c r="M32" s="3"/>
      <c r="N32" s="3"/>
      <c r="O32" s="3"/>
      <c r="P32" s="3"/>
      <c r="Q32" s="248"/>
      <c r="R32" s="3"/>
      <c r="S32" s="3"/>
      <c r="T32" s="3"/>
    </row>
    <row r="33" spans="1:20" ht="4.05" customHeight="1" x14ac:dyDescent="0.25">
      <c r="A33" s="1"/>
      <c r="B33" s="243"/>
      <c r="C33" s="1"/>
      <c r="D33" s="1"/>
      <c r="E33" s="1"/>
      <c r="F33" s="1"/>
      <c r="G33" s="1"/>
      <c r="H33" s="1"/>
      <c r="I33" s="1"/>
      <c r="J33" s="1"/>
      <c r="K33" s="1"/>
      <c r="L33" s="242"/>
      <c r="M33" s="1"/>
      <c r="N33" s="1"/>
      <c r="O33" s="1"/>
      <c r="P33" s="1"/>
      <c r="Q33" s="243"/>
      <c r="R33" s="1"/>
      <c r="S33" s="1"/>
      <c r="T33" s="1"/>
    </row>
    <row r="34" spans="1:20" ht="48" x14ac:dyDescent="0.25">
      <c r="A34" s="1"/>
      <c r="B34" s="243"/>
      <c r="C34" s="1"/>
      <c r="D34" s="1"/>
      <c r="E34" s="1"/>
      <c r="F34" s="1"/>
      <c r="G34" s="1"/>
      <c r="H34" s="1"/>
      <c r="I34" s="1"/>
      <c r="J34" s="1"/>
      <c r="K34" s="1"/>
      <c r="L34" s="242" t="s">
        <v>199</v>
      </c>
      <c r="M34" s="1"/>
      <c r="N34" s="1"/>
      <c r="O34" s="1"/>
      <c r="P34" s="1"/>
      <c r="Q34" s="243"/>
      <c r="R34" s="1"/>
      <c r="S34" s="1"/>
      <c r="T34" s="1"/>
    </row>
    <row r="35" spans="1:20" ht="4.05" customHeight="1" x14ac:dyDescent="0.25">
      <c r="A35" s="1"/>
      <c r="B35" s="243"/>
      <c r="C35" s="1"/>
      <c r="D35" s="1"/>
      <c r="E35" s="1"/>
      <c r="F35" s="1"/>
      <c r="G35" s="1"/>
      <c r="H35" s="1"/>
      <c r="I35" s="1"/>
      <c r="J35" s="1"/>
      <c r="K35" s="1"/>
      <c r="L35" s="251"/>
      <c r="M35" s="1"/>
      <c r="N35" s="1"/>
      <c r="O35" s="1"/>
      <c r="P35" s="1"/>
      <c r="Q35" s="243"/>
      <c r="R35" s="1"/>
      <c r="S35" s="1"/>
      <c r="T35" s="1"/>
    </row>
    <row r="36" spans="1:20" x14ac:dyDescent="0.25">
      <c r="A36" s="1"/>
      <c r="B36" s="243"/>
      <c r="C36" s="1"/>
      <c r="D36" s="1"/>
      <c r="E36" s="1"/>
      <c r="F36" s="1"/>
      <c r="G36" s="1"/>
      <c r="H36" s="1"/>
      <c r="I36" s="1"/>
      <c r="J36" s="1"/>
      <c r="K36" s="1"/>
      <c r="L36" s="242" t="s">
        <v>200</v>
      </c>
      <c r="M36" s="1"/>
      <c r="N36" s="1"/>
      <c r="O36" s="1"/>
      <c r="P36" s="1"/>
      <c r="Q36" s="243"/>
      <c r="R36" s="1"/>
      <c r="S36" s="1"/>
      <c r="T36" s="1"/>
    </row>
    <row r="37" spans="1:20" ht="4.05" customHeight="1" x14ac:dyDescent="0.25">
      <c r="A37" s="1"/>
      <c r="B37" s="243"/>
      <c r="C37" s="1"/>
      <c r="D37" s="1"/>
      <c r="E37" s="1"/>
      <c r="F37" s="1"/>
      <c r="G37" s="1"/>
      <c r="H37" s="1"/>
      <c r="I37" s="1"/>
      <c r="J37" s="1"/>
      <c r="K37" s="1"/>
      <c r="L37" s="251"/>
      <c r="M37" s="1"/>
      <c r="N37" s="1"/>
      <c r="O37" s="1"/>
      <c r="P37" s="1"/>
      <c r="Q37" s="243"/>
      <c r="R37" s="1"/>
      <c r="S37" s="1"/>
      <c r="T37" s="1"/>
    </row>
    <row r="38" spans="1:20" ht="72" x14ac:dyDescent="0.25">
      <c r="A38" s="1"/>
      <c r="B38" s="243"/>
      <c r="C38" s="1"/>
      <c r="D38" s="1"/>
      <c r="E38" s="1"/>
      <c r="F38" s="1"/>
      <c r="G38" s="1"/>
      <c r="H38" s="1"/>
      <c r="I38" s="1"/>
      <c r="J38" s="1"/>
      <c r="K38" s="1"/>
      <c r="L38" s="242" t="s">
        <v>201</v>
      </c>
      <c r="M38" s="1"/>
      <c r="N38" s="1"/>
      <c r="O38" s="1"/>
      <c r="P38" s="1"/>
      <c r="Q38" s="243"/>
      <c r="R38" s="1"/>
      <c r="S38" s="1"/>
      <c r="T38" s="1"/>
    </row>
    <row r="39" spans="1:20" ht="4.05" customHeight="1" x14ac:dyDescent="0.25">
      <c r="A39" s="1"/>
      <c r="B39" s="243"/>
      <c r="C39" s="1"/>
      <c r="D39" s="1"/>
      <c r="E39" s="1"/>
      <c r="F39" s="1"/>
      <c r="G39" s="1"/>
      <c r="H39" s="1"/>
      <c r="I39" s="1"/>
      <c r="J39" s="1"/>
      <c r="K39" s="1"/>
      <c r="L39" s="251"/>
      <c r="M39" s="1"/>
      <c r="N39" s="1"/>
      <c r="O39" s="1"/>
      <c r="P39" s="1"/>
      <c r="Q39" s="243"/>
      <c r="R39" s="1"/>
      <c r="S39" s="1"/>
      <c r="T39" s="1"/>
    </row>
    <row r="40" spans="1:20" ht="60" x14ac:dyDescent="0.25">
      <c r="A40" s="1"/>
      <c r="B40" s="243"/>
      <c r="C40" s="1"/>
      <c r="D40" s="1"/>
      <c r="E40" s="1"/>
      <c r="F40" s="1"/>
      <c r="G40" s="1"/>
      <c r="H40" s="1"/>
      <c r="I40" s="1"/>
      <c r="J40" s="1"/>
      <c r="K40" s="1"/>
      <c r="L40" s="242" t="s">
        <v>202</v>
      </c>
      <c r="M40" s="1"/>
      <c r="N40" s="1"/>
      <c r="O40" s="1"/>
      <c r="P40" s="1"/>
      <c r="Q40" s="243"/>
      <c r="R40" s="1"/>
      <c r="S40" s="1"/>
      <c r="T40" s="1"/>
    </row>
    <row r="41" spans="1:20" ht="4.05" customHeight="1" x14ac:dyDescent="0.25">
      <c r="A41" s="1"/>
      <c r="B41" s="243"/>
      <c r="C41" s="1"/>
      <c r="D41" s="1"/>
      <c r="E41" s="1"/>
      <c r="F41" s="1"/>
      <c r="G41" s="1"/>
      <c r="H41" s="1"/>
      <c r="I41" s="1"/>
      <c r="J41" s="1"/>
      <c r="K41" s="1"/>
      <c r="L41" s="251"/>
      <c r="M41" s="1"/>
      <c r="N41" s="1"/>
      <c r="O41" s="1"/>
      <c r="P41" s="1"/>
      <c r="Q41" s="243"/>
      <c r="R41" s="1"/>
      <c r="S41" s="1"/>
      <c r="T41" s="1"/>
    </row>
    <row r="42" spans="1:20" ht="48" x14ac:dyDescent="0.25">
      <c r="A42" s="1"/>
      <c r="B42" s="243"/>
      <c r="C42" s="1"/>
      <c r="D42" s="1"/>
      <c r="E42" s="1"/>
      <c r="F42" s="1"/>
      <c r="G42" s="1"/>
      <c r="H42" s="1"/>
      <c r="I42" s="1"/>
      <c r="J42" s="1"/>
      <c r="K42" s="1"/>
      <c r="L42" s="242" t="s">
        <v>203</v>
      </c>
      <c r="M42" s="1"/>
      <c r="N42" s="1"/>
      <c r="O42" s="1"/>
      <c r="P42" s="1"/>
      <c r="Q42" s="243"/>
      <c r="R42" s="1"/>
      <c r="S42" s="1"/>
      <c r="T42" s="1"/>
    </row>
    <row r="43" spans="1:20" ht="4.05" customHeight="1" x14ac:dyDescent="0.25">
      <c r="A43" s="1"/>
      <c r="B43" s="243"/>
      <c r="C43" s="1"/>
      <c r="D43" s="1"/>
      <c r="E43" s="1"/>
      <c r="F43" s="1"/>
      <c r="G43" s="1"/>
      <c r="H43" s="1"/>
      <c r="I43" s="1"/>
      <c r="J43" s="1"/>
      <c r="K43" s="1"/>
      <c r="L43" s="251"/>
      <c r="M43" s="1"/>
      <c r="N43" s="1"/>
      <c r="O43" s="1"/>
      <c r="P43" s="1"/>
      <c r="Q43" s="243"/>
      <c r="R43" s="1"/>
      <c r="S43" s="1"/>
      <c r="T43" s="1"/>
    </row>
    <row r="44" spans="1:20" ht="48" x14ac:dyDescent="0.25">
      <c r="A44" s="1"/>
      <c r="B44" s="243"/>
      <c r="C44" s="1"/>
      <c r="D44" s="1"/>
      <c r="E44" s="1"/>
      <c r="F44" s="1"/>
      <c r="G44" s="1"/>
      <c r="H44" s="1"/>
      <c r="I44" s="1"/>
      <c r="J44" s="1"/>
      <c r="K44" s="1"/>
      <c r="L44" s="242" t="s">
        <v>204</v>
      </c>
      <c r="M44" s="1"/>
      <c r="N44" s="1"/>
      <c r="O44" s="1"/>
      <c r="P44" s="1"/>
      <c r="Q44" s="243"/>
      <c r="R44" s="1"/>
      <c r="S44" s="1"/>
      <c r="T44" s="1"/>
    </row>
    <row r="45" spans="1:20" ht="4.05" customHeight="1" x14ac:dyDescent="0.25">
      <c r="A45" s="1"/>
      <c r="B45" s="243"/>
      <c r="C45" s="1"/>
      <c r="D45" s="1"/>
      <c r="E45" s="1"/>
      <c r="F45" s="1"/>
      <c r="G45" s="1"/>
      <c r="H45" s="1"/>
      <c r="I45" s="1"/>
      <c r="J45" s="1"/>
      <c r="K45" s="1"/>
      <c r="L45" s="251"/>
      <c r="M45" s="1"/>
      <c r="N45" s="1"/>
      <c r="O45" s="1"/>
      <c r="P45" s="1"/>
      <c r="Q45" s="243"/>
      <c r="R45" s="1"/>
      <c r="S45" s="1"/>
      <c r="T45" s="1"/>
    </row>
    <row r="46" spans="1:20" ht="24" x14ac:dyDescent="0.25">
      <c r="A46" s="1"/>
      <c r="B46" s="243"/>
      <c r="C46" s="1"/>
      <c r="D46" s="1"/>
      <c r="E46" s="1"/>
      <c r="F46" s="1"/>
      <c r="G46" s="1"/>
      <c r="H46" s="1"/>
      <c r="I46" s="1"/>
      <c r="J46" s="1"/>
      <c r="K46" s="1"/>
      <c r="L46" s="242" t="s">
        <v>205</v>
      </c>
      <c r="M46" s="1"/>
      <c r="N46" s="1"/>
      <c r="O46" s="1"/>
      <c r="P46" s="1"/>
      <c r="Q46" s="243"/>
      <c r="R46" s="1"/>
      <c r="S46" s="1"/>
      <c r="T46" s="1"/>
    </row>
    <row r="47" spans="1:20" ht="4.05" customHeight="1" x14ac:dyDescent="0.25">
      <c r="A47" s="1"/>
      <c r="B47" s="243"/>
      <c r="C47" s="1"/>
      <c r="D47" s="1"/>
      <c r="E47" s="1"/>
      <c r="F47" s="1"/>
      <c r="G47" s="1"/>
      <c r="H47" s="1"/>
      <c r="I47" s="1"/>
      <c r="J47" s="1"/>
      <c r="K47" s="1"/>
      <c r="L47" s="251"/>
      <c r="M47" s="1"/>
      <c r="N47" s="1"/>
      <c r="O47" s="1"/>
      <c r="P47" s="1"/>
      <c r="Q47" s="243"/>
      <c r="R47" s="1"/>
      <c r="S47" s="1"/>
      <c r="T47" s="1"/>
    </row>
    <row r="48" spans="1:20" x14ac:dyDescent="0.25">
      <c r="A48" s="1"/>
      <c r="B48" s="243"/>
      <c r="C48" s="1"/>
      <c r="D48" s="1"/>
      <c r="E48" s="1"/>
      <c r="F48" s="1"/>
      <c r="G48" s="1"/>
      <c r="H48" s="1"/>
      <c r="I48" s="1"/>
      <c r="J48" s="1"/>
      <c r="K48" s="1"/>
      <c r="L48" s="242" t="s">
        <v>206</v>
      </c>
      <c r="M48" s="1"/>
      <c r="N48" s="1"/>
      <c r="O48" s="1"/>
      <c r="P48" s="1"/>
      <c r="Q48" s="243"/>
      <c r="R48" s="1"/>
      <c r="S48" s="1"/>
      <c r="T48" s="1"/>
    </row>
    <row r="49" spans="1:20" ht="4.05" customHeight="1" x14ac:dyDescent="0.25">
      <c r="A49" s="1"/>
      <c r="B49" s="243"/>
      <c r="C49" s="1"/>
      <c r="D49" s="1"/>
      <c r="E49" s="1"/>
      <c r="F49" s="1"/>
      <c r="G49" s="1"/>
      <c r="H49" s="1"/>
      <c r="I49" s="1"/>
      <c r="J49" s="1"/>
      <c r="K49" s="1"/>
      <c r="L49" s="251"/>
      <c r="M49" s="1"/>
      <c r="N49" s="1"/>
      <c r="O49" s="1"/>
      <c r="P49" s="1"/>
      <c r="Q49" s="243"/>
      <c r="R49" s="1"/>
      <c r="S49" s="1"/>
      <c r="T49" s="1"/>
    </row>
    <row r="50" spans="1:20" ht="7.05" customHeight="1" x14ac:dyDescent="0.25">
      <c r="A50" s="1"/>
      <c r="B50" s="243"/>
      <c r="C50" s="1"/>
      <c r="D50" s="1"/>
      <c r="E50" s="1"/>
      <c r="F50" s="1"/>
      <c r="G50" s="1"/>
      <c r="H50" s="1"/>
      <c r="I50" s="1"/>
      <c r="J50" s="1"/>
      <c r="K50" s="1"/>
      <c r="L50" s="242"/>
      <c r="M50" s="1"/>
      <c r="N50" s="1"/>
      <c r="O50" s="1"/>
      <c r="P50" s="1"/>
      <c r="Q50" s="243"/>
      <c r="R50" s="1"/>
      <c r="S50" s="1"/>
      <c r="T50" s="1"/>
    </row>
    <row r="51" spans="1:20" ht="24" x14ac:dyDescent="0.25">
      <c r="A51" s="1"/>
      <c r="B51" s="243"/>
      <c r="C51" s="1"/>
      <c r="D51" s="1"/>
      <c r="E51" s="1"/>
      <c r="F51" s="3" t="s">
        <v>207</v>
      </c>
      <c r="G51" s="1"/>
      <c r="H51" s="1"/>
      <c r="I51" s="1"/>
      <c r="J51" s="1"/>
      <c r="K51" s="1"/>
      <c r="L51" s="249" t="s">
        <v>208</v>
      </c>
      <c r="M51" s="1"/>
      <c r="N51" s="1"/>
      <c r="O51" s="1"/>
      <c r="P51" s="1"/>
      <c r="Q51" s="243"/>
      <c r="R51" s="1"/>
      <c r="S51" s="1"/>
      <c r="T51" s="1"/>
    </row>
    <row r="52" spans="1:20" ht="4.05" customHeight="1" x14ac:dyDescent="0.25">
      <c r="A52" s="1"/>
      <c r="B52" s="243"/>
      <c r="C52" s="1"/>
      <c r="D52" s="1"/>
      <c r="E52" s="1"/>
      <c r="F52" s="247"/>
      <c r="G52" s="247"/>
      <c r="H52" s="1"/>
      <c r="I52" s="1"/>
      <c r="J52" s="1"/>
      <c r="K52" s="1"/>
      <c r="L52" s="251"/>
      <c r="M52" s="1"/>
      <c r="N52" s="1"/>
      <c r="O52" s="1"/>
      <c r="P52" s="1"/>
      <c r="Q52" s="243"/>
      <c r="R52" s="1"/>
      <c r="S52" s="1"/>
      <c r="T52" s="1"/>
    </row>
    <row r="53" spans="1:20" ht="4.05" customHeight="1" x14ac:dyDescent="0.25">
      <c r="A53" s="1"/>
      <c r="B53" s="243"/>
      <c r="C53" s="1"/>
      <c r="D53" s="1"/>
      <c r="E53" s="1"/>
      <c r="F53" s="1"/>
      <c r="G53" s="1"/>
      <c r="H53" s="1"/>
      <c r="I53" s="1"/>
      <c r="J53" s="1"/>
      <c r="K53" s="1"/>
      <c r="L53" s="242"/>
      <c r="M53" s="1"/>
      <c r="N53" s="1"/>
      <c r="O53" s="1"/>
      <c r="P53" s="1"/>
      <c r="Q53" s="243"/>
      <c r="R53" s="1"/>
      <c r="S53" s="1"/>
      <c r="T53" s="1"/>
    </row>
    <row r="54" spans="1:20" ht="72" x14ac:dyDescent="0.25">
      <c r="A54" s="1"/>
      <c r="B54" s="243"/>
      <c r="C54" s="1"/>
      <c r="D54" s="1"/>
      <c r="E54" s="1"/>
      <c r="F54" s="1"/>
      <c r="G54" s="1"/>
      <c r="H54" s="1"/>
      <c r="I54" s="1"/>
      <c r="J54" s="1"/>
      <c r="K54" s="1"/>
      <c r="L54" s="242" t="s">
        <v>209</v>
      </c>
      <c r="M54" s="1"/>
      <c r="N54" s="1"/>
      <c r="O54" s="1"/>
      <c r="P54" s="1"/>
      <c r="Q54" s="243"/>
      <c r="R54" s="1"/>
      <c r="S54" s="1"/>
      <c r="T54" s="1"/>
    </row>
    <row r="55" spans="1:20" ht="4.05" customHeight="1" x14ac:dyDescent="0.25">
      <c r="A55" s="1"/>
      <c r="B55" s="243"/>
      <c r="C55" s="1"/>
      <c r="D55" s="1"/>
      <c r="E55" s="1"/>
      <c r="F55" s="1"/>
      <c r="G55" s="1"/>
      <c r="H55" s="1"/>
      <c r="I55" s="1"/>
      <c r="J55" s="1"/>
      <c r="K55" s="1"/>
      <c r="L55" s="251"/>
      <c r="M55" s="1"/>
      <c r="N55" s="1"/>
      <c r="O55" s="1"/>
      <c r="P55" s="1"/>
      <c r="Q55" s="243"/>
      <c r="R55" s="1"/>
      <c r="S55" s="1"/>
      <c r="T55" s="1"/>
    </row>
    <row r="56" spans="1:20" ht="36" x14ac:dyDescent="0.25">
      <c r="A56" s="1"/>
      <c r="B56" s="243"/>
      <c r="C56" s="1"/>
      <c r="D56" s="1"/>
      <c r="E56" s="1"/>
      <c r="F56" s="1"/>
      <c r="G56" s="1"/>
      <c r="H56" s="1"/>
      <c r="I56" s="1"/>
      <c r="J56" s="1"/>
      <c r="K56" s="1"/>
      <c r="L56" s="242" t="s">
        <v>210</v>
      </c>
      <c r="M56" s="1"/>
      <c r="N56" s="1"/>
      <c r="O56" s="1"/>
      <c r="P56" s="1"/>
      <c r="Q56" s="243"/>
      <c r="R56" s="1"/>
      <c r="S56" s="1"/>
      <c r="T56" s="1"/>
    </row>
    <row r="57" spans="1:20" ht="4.05" customHeight="1" x14ac:dyDescent="0.25">
      <c r="A57" s="1"/>
      <c r="B57" s="243"/>
      <c r="C57" s="1"/>
      <c r="D57" s="1"/>
      <c r="E57" s="1"/>
      <c r="F57" s="1"/>
      <c r="G57" s="1"/>
      <c r="H57" s="1"/>
      <c r="I57" s="1"/>
      <c r="J57" s="1"/>
      <c r="K57" s="1"/>
      <c r="L57" s="251"/>
      <c r="M57" s="1"/>
      <c r="N57" s="1"/>
      <c r="O57" s="1"/>
      <c r="P57" s="1"/>
      <c r="Q57" s="243"/>
      <c r="R57" s="1"/>
      <c r="S57" s="1"/>
      <c r="T57" s="1"/>
    </row>
    <row r="58" spans="1:20" ht="48" x14ac:dyDescent="0.25">
      <c r="A58" s="1"/>
      <c r="B58" s="243"/>
      <c r="C58" s="1"/>
      <c r="D58" s="1"/>
      <c r="E58" s="1"/>
      <c r="F58" s="1"/>
      <c r="G58" s="1"/>
      <c r="H58" s="1"/>
      <c r="I58" s="1"/>
      <c r="J58" s="1"/>
      <c r="K58" s="1"/>
      <c r="L58" s="242" t="s">
        <v>211</v>
      </c>
      <c r="M58" s="1"/>
      <c r="N58" s="1"/>
      <c r="O58" s="1"/>
      <c r="P58" s="1"/>
      <c r="Q58" s="243"/>
      <c r="R58" s="1"/>
      <c r="S58" s="1"/>
      <c r="T58" s="1"/>
    </row>
    <row r="59" spans="1:20" ht="4.05" customHeight="1" x14ac:dyDescent="0.25">
      <c r="A59" s="1"/>
      <c r="B59" s="243"/>
      <c r="C59" s="1"/>
      <c r="D59" s="1"/>
      <c r="E59" s="1"/>
      <c r="F59" s="1"/>
      <c r="G59" s="1"/>
      <c r="H59" s="1"/>
      <c r="I59" s="1"/>
      <c r="J59" s="1"/>
      <c r="K59" s="1"/>
      <c r="L59" s="251"/>
      <c r="M59" s="1"/>
      <c r="N59" s="1"/>
      <c r="O59" s="1"/>
      <c r="P59" s="1"/>
      <c r="Q59" s="243"/>
      <c r="R59" s="1"/>
      <c r="S59" s="1"/>
      <c r="T59" s="1"/>
    </row>
    <row r="60" spans="1:20" ht="48" x14ac:dyDescent="0.25">
      <c r="A60" s="1"/>
      <c r="B60" s="243"/>
      <c r="C60" s="1"/>
      <c r="D60" s="1"/>
      <c r="E60" s="1"/>
      <c r="F60" s="1"/>
      <c r="G60" s="1"/>
      <c r="H60" s="1"/>
      <c r="I60" s="1"/>
      <c r="J60" s="1"/>
      <c r="K60" s="1"/>
      <c r="L60" s="242" t="s">
        <v>212</v>
      </c>
      <c r="M60" s="1"/>
      <c r="N60" s="1"/>
      <c r="O60" s="1"/>
      <c r="P60" s="1"/>
      <c r="Q60" s="243"/>
      <c r="R60" s="1"/>
      <c r="S60" s="1"/>
      <c r="T60" s="1"/>
    </row>
    <row r="61" spans="1:20" ht="4.05" customHeight="1" x14ac:dyDescent="0.25">
      <c r="A61" s="1"/>
      <c r="B61" s="243"/>
      <c r="C61" s="1"/>
      <c r="D61" s="1"/>
      <c r="E61" s="1"/>
      <c r="F61" s="1"/>
      <c r="G61" s="1"/>
      <c r="H61" s="1"/>
      <c r="I61" s="1"/>
      <c r="J61" s="1"/>
      <c r="K61" s="1"/>
      <c r="L61" s="251"/>
      <c r="M61" s="1"/>
      <c r="N61" s="1"/>
      <c r="O61" s="1"/>
      <c r="P61" s="1"/>
      <c r="Q61" s="243"/>
      <c r="R61" s="1"/>
      <c r="S61" s="1"/>
      <c r="T61" s="1"/>
    </row>
    <row r="62" spans="1:20" ht="36" x14ac:dyDescent="0.25">
      <c r="A62" s="1"/>
      <c r="B62" s="243"/>
      <c r="C62" s="1"/>
      <c r="D62" s="1"/>
      <c r="E62" s="1"/>
      <c r="F62" s="1"/>
      <c r="G62" s="1"/>
      <c r="H62" s="1"/>
      <c r="I62" s="1"/>
      <c r="J62" s="1"/>
      <c r="K62" s="1"/>
      <c r="L62" s="242" t="s">
        <v>213</v>
      </c>
      <c r="M62" s="1"/>
      <c r="N62" s="1"/>
      <c r="O62" s="1"/>
      <c r="P62" s="1"/>
      <c r="Q62" s="243"/>
      <c r="R62" s="1"/>
      <c r="S62" s="1"/>
      <c r="T62" s="1"/>
    </row>
    <row r="63" spans="1:20" ht="4.05" customHeight="1" x14ac:dyDescent="0.25">
      <c r="A63" s="1"/>
      <c r="B63" s="243"/>
      <c r="C63" s="1"/>
      <c r="D63" s="1"/>
      <c r="E63" s="1"/>
      <c r="F63" s="1"/>
      <c r="G63" s="1"/>
      <c r="H63" s="1"/>
      <c r="I63" s="1"/>
      <c r="J63" s="1"/>
      <c r="K63" s="1"/>
      <c r="L63" s="251"/>
      <c r="M63" s="1"/>
      <c r="N63" s="1"/>
      <c r="O63" s="1"/>
      <c r="P63" s="1"/>
      <c r="Q63" s="243"/>
      <c r="R63" s="1"/>
      <c r="S63" s="1"/>
      <c r="T63" s="1"/>
    </row>
    <row r="64" spans="1:20" ht="24" x14ac:dyDescent="0.25">
      <c r="A64" s="1"/>
      <c r="B64" s="243"/>
      <c r="C64" s="1"/>
      <c r="D64" s="1"/>
      <c r="E64" s="1"/>
      <c r="F64" s="1"/>
      <c r="G64" s="1"/>
      <c r="H64" s="1"/>
      <c r="I64" s="1"/>
      <c r="J64" s="1"/>
      <c r="K64" s="1"/>
      <c r="L64" s="242" t="s">
        <v>214</v>
      </c>
      <c r="M64" s="1"/>
      <c r="N64" s="1"/>
      <c r="O64" s="1"/>
      <c r="P64" s="1"/>
      <c r="Q64" s="243"/>
      <c r="R64" s="1"/>
      <c r="S64" s="1"/>
      <c r="T64" s="1"/>
    </row>
    <row r="65" spans="1:20" ht="4.05" customHeight="1" x14ac:dyDescent="0.25">
      <c r="A65" s="1"/>
      <c r="B65" s="243"/>
      <c r="C65" s="1"/>
      <c r="D65" s="1"/>
      <c r="E65" s="1"/>
      <c r="F65" s="1"/>
      <c r="G65" s="1"/>
      <c r="H65" s="1"/>
      <c r="I65" s="1"/>
      <c r="J65" s="1"/>
      <c r="K65" s="1"/>
      <c r="L65" s="251"/>
      <c r="M65" s="1"/>
      <c r="N65" s="1"/>
      <c r="O65" s="1"/>
      <c r="P65" s="1"/>
      <c r="Q65" s="243"/>
      <c r="R65" s="1"/>
      <c r="S65" s="1"/>
      <c r="T65" s="1"/>
    </row>
    <row r="66" spans="1:20" ht="60" x14ac:dyDescent="0.25">
      <c r="A66" s="1"/>
      <c r="B66" s="243"/>
      <c r="C66" s="1"/>
      <c r="D66" s="1"/>
      <c r="E66" s="1"/>
      <c r="F66" s="1"/>
      <c r="G66" s="1"/>
      <c r="H66" s="1"/>
      <c r="I66" s="1"/>
      <c r="J66" s="1"/>
      <c r="K66" s="1"/>
      <c r="L66" s="242" t="s">
        <v>215</v>
      </c>
      <c r="M66" s="1"/>
      <c r="N66" s="1"/>
      <c r="O66" s="1"/>
      <c r="P66" s="1"/>
      <c r="Q66" s="243"/>
      <c r="R66" s="1"/>
      <c r="S66" s="1"/>
      <c r="T66" s="1"/>
    </row>
    <row r="67" spans="1:20" ht="4.05" customHeight="1" x14ac:dyDescent="0.25">
      <c r="A67" s="1"/>
      <c r="B67" s="243"/>
      <c r="C67" s="1"/>
      <c r="D67" s="1"/>
      <c r="E67" s="1"/>
      <c r="F67" s="1"/>
      <c r="G67" s="1"/>
      <c r="H67" s="1"/>
      <c r="I67" s="1"/>
      <c r="J67" s="1"/>
      <c r="K67" s="1"/>
      <c r="L67" s="251"/>
      <c r="M67" s="1"/>
      <c r="N67" s="1"/>
      <c r="O67" s="1"/>
      <c r="P67" s="1"/>
      <c r="Q67" s="243"/>
      <c r="R67" s="1"/>
      <c r="S67" s="1"/>
      <c r="T67" s="1"/>
    </row>
    <row r="68" spans="1:20" ht="36" x14ac:dyDescent="0.25">
      <c r="A68" s="1"/>
      <c r="B68" s="243"/>
      <c r="C68" s="1"/>
      <c r="D68" s="1"/>
      <c r="E68" s="257"/>
      <c r="F68" s="1"/>
      <c r="G68" s="1"/>
      <c r="H68" s="1"/>
      <c r="I68" s="1"/>
      <c r="J68" s="1"/>
      <c r="K68" s="1"/>
      <c r="L68" s="242" t="s">
        <v>216</v>
      </c>
      <c r="M68" s="1"/>
      <c r="N68" s="1"/>
      <c r="O68" s="1"/>
      <c r="P68" s="1"/>
      <c r="Q68" s="243"/>
      <c r="R68" s="1"/>
      <c r="S68" s="1"/>
      <c r="T68" s="1"/>
    </row>
    <row r="69" spans="1:20" ht="4.05" customHeight="1" x14ac:dyDescent="0.25">
      <c r="A69" s="1"/>
      <c r="B69" s="243"/>
      <c r="C69" s="1"/>
      <c r="D69" s="1"/>
      <c r="E69" s="1"/>
      <c r="F69" s="1"/>
      <c r="G69" s="1"/>
      <c r="H69" s="1"/>
      <c r="I69" s="1"/>
      <c r="J69" s="1"/>
      <c r="K69" s="1"/>
      <c r="L69" s="251"/>
      <c r="M69" s="1"/>
      <c r="N69" s="1"/>
      <c r="O69" s="1"/>
      <c r="P69" s="1"/>
      <c r="Q69" s="243"/>
      <c r="R69" s="1"/>
      <c r="S69" s="1"/>
      <c r="T69" s="1"/>
    </row>
    <row r="70" spans="1:20" ht="60" x14ac:dyDescent="0.25">
      <c r="A70" s="1"/>
      <c r="B70" s="243"/>
      <c r="C70" s="1"/>
      <c r="D70" s="1"/>
      <c r="E70" s="1"/>
      <c r="F70" s="1"/>
      <c r="G70" s="1"/>
      <c r="H70" s="1"/>
      <c r="I70" s="1"/>
      <c r="J70" s="1"/>
      <c r="K70" s="1"/>
      <c r="L70" s="242" t="s">
        <v>217</v>
      </c>
      <c r="M70" s="1"/>
      <c r="N70" s="1"/>
      <c r="O70" s="1"/>
      <c r="P70" s="1"/>
      <c r="Q70" s="243"/>
      <c r="R70" s="1"/>
      <c r="S70" s="1"/>
      <c r="T70" s="1"/>
    </row>
    <row r="71" spans="1:20" ht="4.05" customHeight="1" x14ac:dyDescent="0.25">
      <c r="A71" s="1"/>
      <c r="B71" s="243"/>
      <c r="C71" s="1"/>
      <c r="D71" s="1"/>
      <c r="E71" s="1"/>
      <c r="F71" s="1"/>
      <c r="G71" s="1"/>
      <c r="H71" s="1"/>
      <c r="I71" s="1"/>
      <c r="J71" s="1"/>
      <c r="K71" s="1"/>
      <c r="L71" s="251"/>
      <c r="M71" s="1"/>
      <c r="N71" s="1"/>
      <c r="O71" s="1"/>
      <c r="P71" s="1"/>
      <c r="Q71" s="243"/>
      <c r="R71" s="1"/>
      <c r="S71" s="1"/>
      <c r="T71" s="1"/>
    </row>
    <row r="72" spans="1:20" x14ac:dyDescent="0.25">
      <c r="A72" s="1"/>
      <c r="B72" s="243"/>
      <c r="C72" s="1"/>
      <c r="D72" s="1"/>
      <c r="E72" s="1"/>
      <c r="F72" s="1"/>
      <c r="G72" s="1"/>
      <c r="H72" s="1"/>
      <c r="I72" s="1"/>
      <c r="J72" s="1"/>
      <c r="K72" s="1"/>
      <c r="L72" s="242" t="s">
        <v>218</v>
      </c>
      <c r="M72" s="1"/>
      <c r="N72" s="1"/>
      <c r="O72" s="1"/>
      <c r="P72" s="1"/>
      <c r="Q72" s="243"/>
      <c r="R72" s="1"/>
      <c r="S72" s="1"/>
      <c r="T72" s="1"/>
    </row>
    <row r="73" spans="1:20" ht="4.05" customHeight="1" x14ac:dyDescent="0.25">
      <c r="A73" s="1"/>
      <c r="B73" s="243"/>
      <c r="C73" s="1"/>
      <c r="D73" s="1"/>
      <c r="E73" s="1"/>
      <c r="F73" s="1"/>
      <c r="G73" s="1"/>
      <c r="H73" s="1"/>
      <c r="I73" s="1"/>
      <c r="J73" s="1"/>
      <c r="K73" s="1"/>
      <c r="L73" s="251"/>
      <c r="M73" s="1"/>
      <c r="N73" s="1"/>
      <c r="O73" s="1"/>
      <c r="P73" s="1"/>
      <c r="Q73" s="243"/>
      <c r="R73" s="1"/>
      <c r="S73" s="1"/>
      <c r="T73" s="1"/>
    </row>
    <row r="74" spans="1:20" x14ac:dyDescent="0.25">
      <c r="A74" s="1"/>
      <c r="B74" s="243"/>
      <c r="C74" s="1"/>
      <c r="D74" s="1"/>
      <c r="E74" s="1"/>
      <c r="F74" s="3" t="s">
        <v>219</v>
      </c>
      <c r="G74" s="1"/>
      <c r="H74" s="1"/>
      <c r="I74" s="1"/>
      <c r="J74" s="1"/>
      <c r="K74" s="1"/>
      <c r="L74" s="249" t="s">
        <v>220</v>
      </c>
      <c r="M74" s="1"/>
      <c r="N74" s="1"/>
      <c r="O74" s="1"/>
      <c r="P74" s="1"/>
      <c r="Q74" s="243"/>
      <c r="R74" s="1"/>
      <c r="S74" s="1"/>
      <c r="T74" s="1"/>
    </row>
    <row r="75" spans="1:20" ht="4.05" customHeight="1" x14ac:dyDescent="0.25">
      <c r="A75" s="1"/>
      <c r="B75" s="243"/>
      <c r="C75" s="1"/>
      <c r="D75" s="1"/>
      <c r="E75" s="1"/>
      <c r="F75" s="247"/>
      <c r="G75" s="247"/>
      <c r="H75" s="1"/>
      <c r="I75" s="1"/>
      <c r="J75" s="1"/>
      <c r="K75" s="1"/>
      <c r="L75" s="251"/>
      <c r="M75" s="1"/>
      <c r="N75" s="1"/>
      <c r="O75" s="1"/>
      <c r="P75" s="1"/>
      <c r="Q75" s="243"/>
      <c r="R75" s="1"/>
      <c r="S75" s="1"/>
      <c r="T75" s="1"/>
    </row>
    <row r="76" spans="1:20" x14ac:dyDescent="0.25">
      <c r="A76" s="1"/>
      <c r="B76" s="243"/>
      <c r="C76" s="1"/>
      <c r="D76" s="1"/>
      <c r="E76" s="1"/>
      <c r="F76" s="3" t="s">
        <v>221</v>
      </c>
      <c r="G76" s="1"/>
      <c r="H76" s="1"/>
      <c r="I76" s="1"/>
      <c r="J76" s="1"/>
      <c r="K76" s="1"/>
      <c r="L76" s="249" t="s">
        <v>222</v>
      </c>
      <c r="M76" s="1"/>
      <c r="N76" s="1"/>
      <c r="O76" s="1"/>
      <c r="P76" s="1"/>
      <c r="Q76" s="243"/>
      <c r="R76" s="1"/>
      <c r="S76" s="1"/>
      <c r="T76" s="1"/>
    </row>
    <row r="77" spans="1:20" ht="4.05" customHeight="1" x14ac:dyDescent="0.25">
      <c r="A77" s="1"/>
      <c r="B77" s="243"/>
      <c r="C77" s="1"/>
      <c r="D77" s="1"/>
      <c r="E77" s="1"/>
      <c r="F77" s="247"/>
      <c r="G77" s="247"/>
      <c r="H77" s="1"/>
      <c r="I77" s="1"/>
      <c r="J77" s="1"/>
      <c r="K77" s="1"/>
      <c r="L77" s="251"/>
      <c r="M77" s="1"/>
      <c r="N77" s="1"/>
      <c r="O77" s="1"/>
      <c r="P77" s="1"/>
      <c r="Q77" s="243"/>
      <c r="R77" s="1"/>
      <c r="S77" s="1"/>
      <c r="T77" s="1"/>
    </row>
    <row r="78" spans="1:20" x14ac:dyDescent="0.25">
      <c r="A78" s="1"/>
      <c r="B78" s="243"/>
      <c r="C78" s="1"/>
      <c r="D78" s="1"/>
      <c r="E78" s="1"/>
      <c r="F78" s="3" t="s">
        <v>223</v>
      </c>
      <c r="G78" s="1"/>
      <c r="H78" s="1"/>
      <c r="I78" s="1"/>
      <c r="J78" s="1"/>
      <c r="K78" s="1"/>
      <c r="L78" s="249" t="s">
        <v>224</v>
      </c>
      <c r="M78" s="1"/>
      <c r="N78" s="1"/>
      <c r="O78" s="1"/>
      <c r="P78" s="1"/>
      <c r="Q78" s="243"/>
      <c r="R78" s="1"/>
      <c r="S78" s="1"/>
      <c r="T78" s="1"/>
    </row>
    <row r="79" spans="1:20" ht="4.05" customHeight="1" x14ac:dyDescent="0.25">
      <c r="A79" s="1"/>
      <c r="B79" s="243"/>
      <c r="C79" s="1"/>
      <c r="D79" s="1"/>
      <c r="E79" s="1"/>
      <c r="F79" s="247"/>
      <c r="G79" s="247"/>
      <c r="H79" s="1"/>
      <c r="I79" s="1"/>
      <c r="J79" s="1"/>
      <c r="K79" s="1"/>
      <c r="L79" s="251"/>
      <c r="M79" s="1"/>
      <c r="N79" s="1"/>
      <c r="O79" s="1"/>
      <c r="P79" s="1"/>
      <c r="Q79" s="243"/>
      <c r="R79" s="1"/>
      <c r="S79" s="1"/>
      <c r="T79" s="1"/>
    </row>
    <row r="80" spans="1:20" x14ac:dyDescent="0.25">
      <c r="A80" s="1"/>
      <c r="B80" s="243"/>
      <c r="C80" s="1"/>
      <c r="D80" s="1"/>
      <c r="E80" s="1"/>
      <c r="F80" s="3" t="s">
        <v>225</v>
      </c>
      <c r="G80" s="1"/>
      <c r="H80" s="1"/>
      <c r="I80" s="1"/>
      <c r="J80" s="1"/>
      <c r="K80" s="1"/>
      <c r="L80" s="249" t="s">
        <v>226</v>
      </c>
      <c r="M80" s="1"/>
      <c r="N80" s="1"/>
      <c r="O80" s="1"/>
      <c r="P80" s="1"/>
      <c r="Q80" s="243"/>
      <c r="R80" s="1"/>
      <c r="S80" s="1"/>
      <c r="T80" s="1"/>
    </row>
    <row r="81" spans="1:20" ht="4.05" customHeight="1" x14ac:dyDescent="0.25">
      <c r="A81" s="1"/>
      <c r="B81" s="243"/>
      <c r="C81" s="1"/>
      <c r="D81" s="1"/>
      <c r="E81" s="1"/>
      <c r="F81" s="247"/>
      <c r="G81" s="247"/>
      <c r="H81" s="1"/>
      <c r="I81" s="1"/>
      <c r="J81" s="1"/>
      <c r="K81" s="1"/>
      <c r="L81" s="251"/>
      <c r="M81" s="1"/>
      <c r="N81" s="1"/>
      <c r="O81" s="1"/>
      <c r="P81" s="1"/>
      <c r="Q81" s="243"/>
      <c r="R81" s="1"/>
      <c r="S81" s="1"/>
      <c r="T81" s="1"/>
    </row>
    <row r="82" spans="1:20" ht="36" x14ac:dyDescent="0.25">
      <c r="A82" s="1"/>
      <c r="B82" s="243"/>
      <c r="C82" s="1"/>
      <c r="D82" s="1"/>
      <c r="E82" s="1"/>
      <c r="F82" s="1"/>
      <c r="G82" s="1"/>
      <c r="H82" s="1"/>
      <c r="I82" s="1"/>
      <c r="J82" s="1"/>
      <c r="K82" s="1"/>
      <c r="L82" s="242" t="s">
        <v>227</v>
      </c>
      <c r="M82" s="1"/>
      <c r="N82" s="1"/>
      <c r="O82" s="1"/>
      <c r="P82" s="1"/>
      <c r="Q82" s="243"/>
      <c r="R82" s="1"/>
      <c r="S82" s="1"/>
      <c r="T82" s="1"/>
    </row>
    <row r="83" spans="1:20" ht="4.05" customHeight="1" x14ac:dyDescent="0.25">
      <c r="A83" s="1"/>
      <c r="B83" s="243"/>
      <c r="C83" s="1"/>
      <c r="D83" s="1"/>
      <c r="E83" s="1"/>
      <c r="F83" s="1"/>
      <c r="G83" s="1"/>
      <c r="H83" s="1"/>
      <c r="I83" s="1"/>
      <c r="J83" s="1"/>
      <c r="K83" s="1"/>
      <c r="L83" s="251"/>
      <c r="M83" s="1"/>
      <c r="N83" s="1"/>
      <c r="O83" s="1"/>
      <c r="P83" s="1"/>
      <c r="Q83" s="243"/>
      <c r="R83" s="1"/>
      <c r="S83" s="1"/>
      <c r="T83" s="1"/>
    </row>
    <row r="84" spans="1:20" ht="60" x14ac:dyDescent="0.25">
      <c r="A84" s="1"/>
      <c r="B84" s="243"/>
      <c r="C84" s="1"/>
      <c r="D84" s="1"/>
      <c r="E84" s="1"/>
      <c r="F84" s="1"/>
      <c r="G84" s="1"/>
      <c r="H84" s="1"/>
      <c r="I84" s="1"/>
      <c r="J84" s="1"/>
      <c r="K84" s="1"/>
      <c r="L84" s="242" t="s">
        <v>228</v>
      </c>
      <c r="M84" s="1"/>
      <c r="N84" s="1"/>
      <c r="O84" s="1"/>
      <c r="P84" s="1"/>
      <c r="Q84" s="243"/>
      <c r="R84" s="1"/>
      <c r="S84" s="1"/>
      <c r="T84" s="1"/>
    </row>
    <row r="85" spans="1:20" ht="4.05" customHeight="1" x14ac:dyDescent="0.25">
      <c r="A85" s="1"/>
      <c r="B85" s="243"/>
      <c r="C85" s="1"/>
      <c r="D85" s="1"/>
      <c r="E85" s="1"/>
      <c r="F85" s="1"/>
      <c r="G85" s="1"/>
      <c r="H85" s="1"/>
      <c r="I85" s="1"/>
      <c r="J85" s="1"/>
      <c r="K85" s="1"/>
      <c r="L85" s="251"/>
      <c r="M85" s="1"/>
      <c r="N85" s="1"/>
      <c r="O85" s="1"/>
      <c r="P85" s="1"/>
      <c r="Q85" s="243"/>
      <c r="R85" s="1"/>
      <c r="S85" s="1"/>
      <c r="T85" s="1"/>
    </row>
    <row r="86" spans="1:20" x14ac:dyDescent="0.25">
      <c r="A86" s="1"/>
      <c r="B86" s="243"/>
      <c r="C86" s="1"/>
      <c r="D86" s="1"/>
      <c r="E86" s="1"/>
      <c r="F86" s="1"/>
      <c r="G86" s="1"/>
      <c r="H86" s="1"/>
      <c r="I86" s="1"/>
      <c r="J86" s="1"/>
      <c r="K86" s="1"/>
      <c r="L86" s="242"/>
      <c r="M86" s="1"/>
      <c r="N86" s="1"/>
      <c r="O86" s="1"/>
      <c r="P86" s="1"/>
      <c r="Q86" s="243"/>
      <c r="R86" s="1"/>
      <c r="S86" s="1"/>
      <c r="T86" s="1"/>
    </row>
    <row r="87" spans="1:20" ht="4.05" customHeight="1" x14ac:dyDescent="0.25">
      <c r="A87" s="1"/>
      <c r="B87" s="243"/>
      <c r="C87" s="1"/>
      <c r="D87" s="1"/>
      <c r="E87" s="1"/>
      <c r="F87" s="1"/>
      <c r="G87" s="1"/>
      <c r="H87" s="1"/>
      <c r="I87" s="1"/>
      <c r="J87" s="1"/>
      <c r="K87" s="1"/>
      <c r="L87" s="242"/>
      <c r="M87" s="1"/>
      <c r="N87" s="1"/>
      <c r="O87" s="1"/>
      <c r="P87" s="1"/>
      <c r="Q87" s="243"/>
      <c r="R87" s="1"/>
      <c r="S87" s="1"/>
      <c r="T87" s="1"/>
    </row>
    <row r="88" spans="1:20" ht="4.05" customHeight="1" x14ac:dyDescent="0.25">
      <c r="A88" s="1"/>
      <c r="B88" s="243"/>
      <c r="C88" s="243"/>
      <c r="D88" s="243"/>
      <c r="E88" s="243"/>
      <c r="F88" s="243"/>
      <c r="G88" s="243"/>
      <c r="H88" s="243"/>
      <c r="I88" s="243"/>
      <c r="J88" s="243"/>
      <c r="K88" s="243"/>
      <c r="L88" s="244"/>
      <c r="M88" s="243"/>
      <c r="N88" s="243"/>
      <c r="O88" s="243"/>
      <c r="P88" s="243"/>
      <c r="Q88" s="243"/>
      <c r="R88" s="1"/>
      <c r="S88" s="1"/>
      <c r="T88" s="1"/>
    </row>
    <row r="89" spans="1:20" ht="4.0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42"/>
      <c r="M89" s="1"/>
      <c r="N89" s="1"/>
      <c r="O89" s="1"/>
      <c r="P89" s="1"/>
      <c r="Q89" s="1"/>
      <c r="R89" s="1"/>
      <c r="S89" s="1"/>
      <c r="T89" s="1"/>
    </row>
  </sheetData>
  <conditionalFormatting sqref="I13">
    <cfRule type="containsBlanks" dxfId="0" priority="1">
      <formula>LEN(TRIM(I13))=0</formula>
    </cfRule>
  </conditionalFormatting>
  <hyperlinks>
    <hyperlink ref="A2:E2" location="оглавление!A1" tooltip="в оглавление" display="оглавление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L503"/>
  <sheetViews>
    <sheetView workbookViewId="0">
      <pane ySplit="9" topLeftCell="A10" activePane="bottomLeft" state="frozen"/>
      <selection activeCell="Q1" sqref="Q1"/>
      <selection pane="bottomLeft" activeCell="C4" sqref="C4"/>
    </sheetView>
  </sheetViews>
  <sheetFormatPr defaultRowHeight="12" x14ac:dyDescent="0.25"/>
  <cols>
    <col min="1" max="1" width="1.77734375" style="15" customWidth="1"/>
    <col min="2" max="3" width="1.77734375" style="2" customWidth="1"/>
    <col min="4" max="4" width="1.77734375" style="6" customWidth="1"/>
    <col min="5" max="5" width="13.109375" style="2" bestFit="1" customWidth="1"/>
    <col min="6" max="6" width="1.77734375" style="13" customWidth="1"/>
    <col min="7" max="7" width="1.77734375" style="2" customWidth="1"/>
    <col min="8" max="8" width="1.77734375" style="6" customWidth="1"/>
    <col min="9" max="9" width="6.33203125" style="2" bestFit="1" customWidth="1"/>
    <col min="10" max="10" width="1.77734375" style="13" customWidth="1"/>
    <col min="11" max="11" width="1.77734375" style="2" customWidth="1"/>
    <col min="12" max="12" width="1.77734375" style="6" customWidth="1"/>
    <col min="13" max="13" width="27" style="2" bestFit="1" customWidth="1"/>
    <col min="14" max="14" width="1.77734375" style="13" customWidth="1"/>
    <col min="15" max="15" width="1.77734375" style="2" customWidth="1"/>
    <col min="16" max="16" width="1.77734375" style="6" customWidth="1"/>
    <col min="17" max="17" width="22.33203125" style="2" bestFit="1" customWidth="1"/>
    <col min="18" max="19" width="1.77734375" style="13" customWidth="1"/>
    <col min="20" max="20" width="1.77734375" style="6" customWidth="1"/>
    <col min="21" max="21" width="22.5546875" style="2" bestFit="1" customWidth="1"/>
    <col min="22" max="23" width="1.77734375" style="13" customWidth="1"/>
    <col min="24" max="24" width="1.77734375" style="6" customWidth="1"/>
    <col min="25" max="25" width="23.21875" style="2" bestFit="1" customWidth="1"/>
    <col min="26" max="27" width="1.77734375" style="13" customWidth="1"/>
    <col min="28" max="28" width="1.77734375" style="6" customWidth="1"/>
    <col min="29" max="29" width="12.88671875" style="2" customWidth="1"/>
    <col min="30" max="30" width="1.77734375" style="13" customWidth="1"/>
    <col min="31" max="16384" width="8.88671875" style="2"/>
  </cols>
  <sheetData>
    <row r="1" spans="1:38" x14ac:dyDescent="0.25">
      <c r="A1" s="14">
        <f>ROW()</f>
        <v>1</v>
      </c>
      <c r="B1" s="1"/>
      <c r="C1" s="1"/>
      <c r="D1" s="5"/>
      <c r="E1" s="1"/>
      <c r="F1" s="11"/>
      <c r="G1" s="1"/>
      <c r="H1" s="5"/>
      <c r="I1" s="1"/>
      <c r="J1" s="11"/>
      <c r="K1" s="1"/>
      <c r="L1" s="5"/>
      <c r="M1" s="1"/>
      <c r="N1" s="11"/>
      <c r="O1" s="1"/>
      <c r="P1" s="5"/>
      <c r="Q1" s="1"/>
      <c r="R1" s="11"/>
      <c r="S1" s="11"/>
      <c r="T1" s="5"/>
      <c r="U1" s="1"/>
      <c r="V1" s="11"/>
      <c r="W1" s="11"/>
      <c r="X1" s="5"/>
      <c r="Y1" s="1"/>
      <c r="Z1" s="11"/>
      <c r="AA1" s="11"/>
      <c r="AB1" s="5"/>
      <c r="AC1" s="1"/>
      <c r="AD1" s="11"/>
      <c r="AE1" s="1"/>
      <c r="AF1" s="1"/>
      <c r="AG1" s="1"/>
      <c r="AH1" s="1"/>
      <c r="AI1" s="1"/>
      <c r="AJ1" s="1"/>
      <c r="AK1" s="1"/>
      <c r="AL1" s="1"/>
    </row>
    <row r="2" spans="1:38" x14ac:dyDescent="0.25">
      <c r="A2" s="14">
        <f>ROW()</f>
        <v>2</v>
      </c>
      <c r="B2" s="1"/>
      <c r="C2" s="1"/>
      <c r="D2" s="1" t="str">
        <f>главная!$D$2</f>
        <v>ИНВЕСТМОДЕЛЬ СТАРТАПА</v>
      </c>
      <c r="E2" s="1"/>
      <c r="F2" s="11"/>
      <c r="G2" s="1"/>
      <c r="H2" s="5"/>
      <c r="I2" s="1"/>
      <c r="J2" s="11"/>
      <c r="K2" s="1"/>
      <c r="L2" s="5"/>
      <c r="M2" s="1"/>
      <c r="N2" s="11"/>
      <c r="O2" s="1"/>
      <c r="P2" s="5"/>
      <c r="Q2" s="1"/>
      <c r="R2" s="11"/>
      <c r="S2" s="11"/>
      <c r="T2" s="5"/>
      <c r="U2" s="1"/>
      <c r="V2" s="11"/>
      <c r="W2" s="11"/>
      <c r="X2" s="5"/>
      <c r="Y2" s="1"/>
      <c r="Z2" s="11"/>
      <c r="AA2" s="11"/>
      <c r="AB2" s="5"/>
      <c r="AC2" s="1"/>
      <c r="AD2" s="11"/>
      <c r="AE2" s="1"/>
      <c r="AF2" s="1"/>
      <c r="AG2" s="1"/>
      <c r="AH2" s="1"/>
      <c r="AI2" s="1"/>
      <c r="AJ2" s="1"/>
      <c r="AK2" s="1"/>
      <c r="AL2" s="1"/>
    </row>
    <row r="3" spans="1:38" x14ac:dyDescent="0.25">
      <c r="A3" s="14">
        <f>ROW()</f>
        <v>3</v>
      </c>
      <c r="B3" s="1"/>
      <c r="C3" s="1"/>
      <c r="D3" s="1" t="str">
        <f>главная!$D$3</f>
        <v>Деятельность:</v>
      </c>
      <c r="E3" s="1"/>
      <c r="F3" s="11"/>
      <c r="G3" s="1"/>
      <c r="H3" s="5"/>
      <c r="I3" s="1"/>
      <c r="J3" s="11"/>
      <c r="K3" s="1"/>
      <c r="L3" s="5"/>
      <c r="M3" s="1"/>
      <c r="N3" s="11"/>
      <c r="O3" s="1"/>
      <c r="P3" s="5"/>
      <c r="Q3" s="1"/>
      <c r="R3" s="11"/>
      <c r="S3" s="11"/>
      <c r="T3" s="5"/>
      <c r="U3" s="1"/>
      <c r="V3" s="11"/>
      <c r="W3" s="11"/>
      <c r="X3" s="5"/>
      <c r="Y3" s="1"/>
      <c r="Z3" s="11"/>
      <c r="AA3" s="11"/>
      <c r="AB3" s="5"/>
      <c r="AC3" s="1"/>
      <c r="AD3" s="11"/>
      <c r="AE3" s="1"/>
      <c r="AF3" s="1"/>
      <c r="AG3" s="1"/>
      <c r="AH3" s="1"/>
      <c r="AI3" s="1"/>
      <c r="AJ3" s="1"/>
      <c r="AK3" s="1"/>
      <c r="AL3" s="1"/>
    </row>
    <row r="4" spans="1:38" x14ac:dyDescent="0.25">
      <c r="A4" s="14">
        <f>ROW()</f>
        <v>4</v>
      </c>
      <c r="B4" s="1"/>
      <c r="C4" s="1"/>
      <c r="D4" s="3" t="str">
        <f>главная!$D$4</f>
        <v>Предоставление Онлайн Услуг</v>
      </c>
      <c r="E4" s="1"/>
      <c r="F4" s="11"/>
      <c r="G4" s="1"/>
      <c r="H4" s="5"/>
      <c r="I4" s="1"/>
      <c r="J4" s="11"/>
      <c r="K4" s="1"/>
      <c r="L4" s="5"/>
      <c r="M4" s="1"/>
      <c r="N4" s="11"/>
      <c r="O4" s="1"/>
      <c r="P4" s="5"/>
      <c r="Q4" s="1"/>
      <c r="R4" s="11"/>
      <c r="S4" s="11"/>
      <c r="T4" s="5"/>
      <c r="U4" s="1"/>
      <c r="V4" s="11"/>
      <c r="W4" s="11"/>
      <c r="X4" s="5"/>
      <c r="Y4" s="1"/>
      <c r="Z4" s="11"/>
      <c r="AA4" s="11"/>
      <c r="AB4" s="5"/>
      <c r="AC4" s="1"/>
      <c r="AD4" s="11"/>
      <c r="AE4" s="1"/>
      <c r="AF4" s="1"/>
      <c r="AG4" s="1"/>
      <c r="AH4" s="1"/>
      <c r="AI4" s="1"/>
      <c r="AJ4" s="1"/>
      <c r="AK4" s="1"/>
      <c r="AL4" s="1"/>
    </row>
    <row r="5" spans="1:38" x14ac:dyDescent="0.25">
      <c r="A5" s="14">
        <f>ROW()</f>
        <v>5</v>
      </c>
      <c r="B5" s="1"/>
      <c r="C5" s="1"/>
      <c r="D5" s="222" t="s">
        <v>78</v>
      </c>
      <c r="E5" s="1"/>
      <c r="F5" s="11"/>
      <c r="G5" s="1"/>
      <c r="H5" s="5"/>
      <c r="I5" s="1"/>
      <c r="J5" s="11"/>
      <c r="K5" s="1"/>
      <c r="L5" s="5"/>
      <c r="M5" s="1"/>
      <c r="N5" s="11"/>
      <c r="O5" s="1"/>
      <c r="P5" s="5"/>
      <c r="Q5" s="1"/>
      <c r="R5" s="11"/>
      <c r="S5" s="11"/>
      <c r="T5" s="5"/>
      <c r="U5" s="1"/>
      <c r="V5" s="11"/>
      <c r="W5" s="11"/>
      <c r="X5" s="5"/>
      <c r="Y5" s="1"/>
      <c r="Z5" s="11"/>
      <c r="AA5" s="11"/>
      <c r="AB5" s="5"/>
      <c r="AC5" s="1"/>
      <c r="AD5" s="11"/>
      <c r="AE5" s="1"/>
      <c r="AF5" s="1"/>
      <c r="AG5" s="1"/>
      <c r="AH5" s="1"/>
      <c r="AI5" s="1"/>
      <c r="AJ5" s="1"/>
      <c r="AK5" s="1"/>
      <c r="AL5" s="1"/>
    </row>
    <row r="6" spans="1:38" x14ac:dyDescent="0.25">
      <c r="A6" s="14">
        <f>ROW()</f>
        <v>6</v>
      </c>
      <c r="B6" s="1"/>
      <c r="C6" s="1"/>
      <c r="D6" s="5"/>
      <c r="E6" s="1"/>
      <c r="F6" s="11"/>
      <c r="G6" s="1"/>
      <c r="H6" s="5"/>
      <c r="I6" s="3"/>
      <c r="J6" s="11"/>
      <c r="K6" s="1"/>
      <c r="L6" s="5"/>
      <c r="M6" s="3"/>
      <c r="N6" s="11"/>
      <c r="O6" s="1"/>
      <c r="P6" s="5" t="s">
        <v>0</v>
      </c>
      <c r="Q6" s="3" t="s">
        <v>4</v>
      </c>
      <c r="R6" s="11"/>
      <c r="S6" s="11"/>
      <c r="T6" s="5"/>
      <c r="U6" s="3" t="str">
        <f>$Q$6</f>
        <v>детализации</v>
      </c>
      <c r="V6" s="11"/>
      <c r="W6" s="11"/>
      <c r="X6" s="5"/>
      <c r="Y6" s="3" t="str">
        <f>$Q$6</f>
        <v>детализации</v>
      </c>
      <c r="Z6" s="11"/>
      <c r="AA6" s="11"/>
      <c r="AB6" s="5"/>
      <c r="AC6" s="3" t="str">
        <f>$Q$6</f>
        <v>детализации</v>
      </c>
      <c r="AD6" s="11"/>
      <c r="AE6" s="1"/>
      <c r="AF6" s="1"/>
      <c r="AG6" s="1"/>
      <c r="AH6" s="1"/>
      <c r="AI6" s="1"/>
      <c r="AJ6" s="1"/>
      <c r="AK6" s="1"/>
      <c r="AL6" s="1"/>
    </row>
    <row r="7" spans="1:38" s="4" customFormat="1" x14ac:dyDescent="0.25">
      <c r="A7" s="14">
        <f>ROW()</f>
        <v>7</v>
      </c>
      <c r="B7" s="3"/>
      <c r="C7" s="3"/>
      <c r="D7" s="5" t="s">
        <v>0</v>
      </c>
      <c r="E7" s="3" t="s">
        <v>3</v>
      </c>
      <c r="F7" s="12">
        <f>SUM(F8:F99998)</f>
        <v>0</v>
      </c>
      <c r="G7" s="3"/>
      <c r="H7" s="5" t="s">
        <v>0</v>
      </c>
      <c r="I7" s="3" t="s">
        <v>90</v>
      </c>
      <c r="J7" s="12">
        <f>SUM(J8:J99998)</f>
        <v>0</v>
      </c>
      <c r="K7" s="3"/>
      <c r="L7" s="5" t="s">
        <v>0</v>
      </c>
      <c r="M7" s="3" t="s">
        <v>16</v>
      </c>
      <c r="N7" s="12">
        <f>SUM(N8:N99998)</f>
        <v>0</v>
      </c>
      <c r="O7" s="3"/>
      <c r="P7" s="5" t="s">
        <v>0</v>
      </c>
      <c r="Q7" s="3" t="s">
        <v>79</v>
      </c>
      <c r="R7" s="12">
        <f>SUM(R8:R99998)</f>
        <v>0</v>
      </c>
      <c r="S7" s="12"/>
      <c r="T7" s="5" t="s">
        <v>0</v>
      </c>
      <c r="U7" s="3" t="s">
        <v>86</v>
      </c>
      <c r="V7" s="12">
        <f>SUM(V8:V99998)</f>
        <v>0</v>
      </c>
      <c r="W7" s="12"/>
      <c r="X7" s="5" t="s">
        <v>0</v>
      </c>
      <c r="Y7" s="3" t="s">
        <v>102</v>
      </c>
      <c r="Z7" s="12">
        <f>SUM(Z8:Z99998)</f>
        <v>0</v>
      </c>
      <c r="AA7" s="12"/>
      <c r="AB7" s="5" t="s">
        <v>0</v>
      </c>
      <c r="AC7" s="3" t="s">
        <v>146</v>
      </c>
      <c r="AD7" s="12">
        <f>SUM(AD8:AD99998)</f>
        <v>0</v>
      </c>
      <c r="AE7" s="3"/>
      <c r="AF7" s="3"/>
      <c r="AG7" s="3"/>
      <c r="AH7" s="3"/>
      <c r="AI7" s="3"/>
      <c r="AJ7" s="3"/>
      <c r="AK7" s="3"/>
      <c r="AL7" s="3"/>
    </row>
    <row r="8" spans="1:38" ht="4.05" customHeight="1" x14ac:dyDescent="0.25">
      <c r="A8" s="14">
        <f>ROW()</f>
        <v>8</v>
      </c>
      <c r="B8" s="1"/>
      <c r="C8" s="1"/>
      <c r="D8" s="5"/>
      <c r="E8" s="8"/>
      <c r="F8" s="11"/>
      <c r="G8" s="1"/>
      <c r="H8" s="5"/>
      <c r="I8" s="8"/>
      <c r="J8" s="11"/>
      <c r="K8" s="1"/>
      <c r="L8" s="5"/>
      <c r="M8" s="8"/>
      <c r="N8" s="11"/>
      <c r="O8" s="1"/>
      <c r="P8" s="5"/>
      <c r="Q8" s="8"/>
      <c r="R8" s="11"/>
      <c r="S8" s="11"/>
      <c r="T8" s="5"/>
      <c r="U8" s="8"/>
      <c r="V8" s="11"/>
      <c r="W8" s="11"/>
      <c r="X8" s="5"/>
      <c r="Y8" s="8"/>
      <c r="Z8" s="11"/>
      <c r="AA8" s="11"/>
      <c r="AB8" s="5"/>
      <c r="AC8" s="8"/>
      <c r="AD8" s="11"/>
      <c r="AE8" s="1"/>
      <c r="AF8" s="1"/>
      <c r="AG8" s="1"/>
      <c r="AH8" s="1"/>
      <c r="AI8" s="1"/>
      <c r="AJ8" s="1"/>
      <c r="AK8" s="1"/>
      <c r="AL8" s="1"/>
    </row>
    <row r="9" spans="1:38" ht="3" customHeight="1" x14ac:dyDescent="0.25">
      <c r="A9" s="14">
        <f>ROW()</f>
        <v>9</v>
      </c>
      <c r="B9" s="1"/>
      <c r="C9" s="1"/>
      <c r="D9" s="5"/>
      <c r="E9" s="9"/>
      <c r="F9" s="11"/>
      <c r="G9" s="1"/>
      <c r="H9" s="5"/>
      <c r="I9" s="9"/>
      <c r="J9" s="11"/>
      <c r="K9" s="1"/>
      <c r="L9" s="5"/>
      <c r="M9" s="9"/>
      <c r="N9" s="11"/>
      <c r="O9" s="1"/>
      <c r="P9" s="5"/>
      <c r="Q9" s="9"/>
      <c r="R9" s="11"/>
      <c r="S9" s="11"/>
      <c r="T9" s="5"/>
      <c r="U9" s="9"/>
      <c r="V9" s="11"/>
      <c r="W9" s="11"/>
      <c r="X9" s="5"/>
      <c r="Y9" s="9"/>
      <c r="Z9" s="11"/>
      <c r="AA9" s="11"/>
      <c r="AB9" s="5"/>
      <c r="AC9" s="9"/>
      <c r="AD9" s="11"/>
      <c r="AE9" s="1"/>
      <c r="AF9" s="1"/>
      <c r="AG9" s="1"/>
      <c r="AH9" s="1"/>
      <c r="AI9" s="1"/>
      <c r="AJ9" s="1"/>
      <c r="AK9" s="1"/>
      <c r="AL9" s="1"/>
    </row>
    <row r="10" spans="1:38" ht="7.95" customHeight="1" x14ac:dyDescent="0.25">
      <c r="A10" s="14">
        <f>ROW()</f>
        <v>10</v>
      </c>
      <c r="B10" s="1"/>
      <c r="C10" s="1"/>
      <c r="D10" s="5"/>
      <c r="E10" s="1"/>
      <c r="F10" s="11"/>
      <c r="G10" s="1"/>
      <c r="H10" s="5"/>
      <c r="I10" s="1"/>
      <c r="J10" s="11"/>
      <c r="K10" s="1"/>
      <c r="L10" s="5"/>
      <c r="M10" s="1"/>
      <c r="N10" s="11"/>
      <c r="O10" s="1"/>
      <c r="P10" s="5"/>
      <c r="Q10" s="1"/>
      <c r="R10" s="11"/>
      <c r="S10" s="11"/>
      <c r="T10" s="5"/>
      <c r="U10" s="1"/>
      <c r="V10" s="11"/>
      <c r="W10" s="11"/>
      <c r="X10" s="5"/>
      <c r="Y10" s="1"/>
      <c r="Z10" s="11"/>
      <c r="AA10" s="11"/>
      <c r="AB10" s="5"/>
      <c r="AC10" s="1"/>
      <c r="AD10" s="11"/>
      <c r="AE10" s="1"/>
      <c r="AF10" s="1"/>
      <c r="AG10" s="1"/>
      <c r="AH10" s="1"/>
      <c r="AI10" s="1"/>
      <c r="AJ10" s="1"/>
      <c r="AK10" s="1"/>
      <c r="AL10" s="1"/>
    </row>
    <row r="11" spans="1:38" x14ac:dyDescent="0.25">
      <c r="A11" s="14">
        <f>ROW()</f>
        <v>11</v>
      </c>
      <c r="B11" s="1"/>
      <c r="C11" s="1"/>
      <c r="D11" s="5" t="s">
        <v>0</v>
      </c>
      <c r="E11" s="16">
        <v>44197</v>
      </c>
      <c r="F11" s="11">
        <f t="shared" ref="F11:F74" si="0">IF(OR(E11="",E11=0),0,IF(COUNTIF(E:E,E11)=1,0,1))</f>
        <v>0</v>
      </c>
      <c r="G11" s="1"/>
      <c r="H11" s="5" t="s">
        <v>0</v>
      </c>
      <c r="I11" s="10" t="s">
        <v>87</v>
      </c>
      <c r="J11" s="11">
        <f t="shared" ref="J11:J27" si="1">IF(OR(I11="",I11=0),0,IF(COUNTIF(I:I,I11)=1,0,1))</f>
        <v>0</v>
      </c>
      <c r="K11" s="1"/>
      <c r="L11" s="5" t="s">
        <v>0</v>
      </c>
      <c r="M11" s="10" t="s">
        <v>154</v>
      </c>
      <c r="N11" s="11">
        <f t="shared" ref="N11:N27" si="2">IF(OR(M11="",M11=0),0,IF(COUNTIF(M:M,M11)=1,0,1))</f>
        <v>0</v>
      </c>
      <c r="O11" s="1"/>
      <c r="P11" s="5" t="s">
        <v>0</v>
      </c>
      <c r="Q11" s="10" t="s">
        <v>80</v>
      </c>
      <c r="R11" s="11">
        <f t="shared" ref="R11:R27" si="3">IF(OR(Q11="",Q11=0),0,IF(COUNTIF(Q:Q,Q11)=1,0,1))</f>
        <v>0</v>
      </c>
      <c r="S11" s="11"/>
      <c r="T11" s="5" t="s">
        <v>0</v>
      </c>
      <c r="U11" s="10" t="str">
        <f>"постоянные-"&amp;условия!$N12&amp;"сотрудников"</f>
        <v>постоянные-15сотрудников</v>
      </c>
      <c r="V11" s="11">
        <f t="shared" ref="V11:V27" si="4">IF(OR(U11="",U11=0),0,IF(COUNTIF(U:U,U11)=1,0,1))</f>
        <v>0</v>
      </c>
      <c r="W11" s="11"/>
      <c r="X11" s="5" t="s">
        <v>0</v>
      </c>
      <c r="Y11" s="10" t="s">
        <v>155</v>
      </c>
      <c r="Z11" s="11">
        <f t="shared" ref="Z11:Z27" si="5">IF(OR(Y11="",Y11=0),0,IF(COUNTIF(Y:Y,Y11)=1,0,1))</f>
        <v>0</v>
      </c>
      <c r="AA11" s="11"/>
      <c r="AB11" s="5" t="s">
        <v>0</v>
      </c>
      <c r="AC11" s="10" t="s">
        <v>158</v>
      </c>
      <c r="AD11" s="11">
        <f t="shared" ref="AD11:AD27" si="6">IF(OR(AC11="",AC11=0),0,IF(COUNTIF(AC:AC,AC11)=1,0,1))</f>
        <v>0</v>
      </c>
      <c r="AE11" s="1"/>
      <c r="AF11" s="1"/>
      <c r="AG11" s="1"/>
      <c r="AH11" s="1"/>
      <c r="AI11" s="1"/>
      <c r="AJ11" s="1"/>
      <c r="AK11" s="1"/>
      <c r="AL11" s="1"/>
    </row>
    <row r="12" spans="1:38" x14ac:dyDescent="0.25">
      <c r="A12" s="14">
        <f>ROW()</f>
        <v>12</v>
      </c>
      <c r="B12" s="1"/>
      <c r="C12" s="1"/>
      <c r="D12" s="5" t="s">
        <v>0</v>
      </c>
      <c r="E12" s="16">
        <f>EOMONTH(E11,0)+1</f>
        <v>44228</v>
      </c>
      <c r="F12" s="11">
        <f t="shared" si="0"/>
        <v>0</v>
      </c>
      <c r="G12" s="1"/>
      <c r="H12" s="5" t="s">
        <v>0</v>
      </c>
      <c r="I12" s="10" t="s">
        <v>88</v>
      </c>
      <c r="J12" s="11">
        <f t="shared" si="1"/>
        <v>0</v>
      </c>
      <c r="K12" s="1"/>
      <c r="L12" s="5" t="s">
        <v>0</v>
      </c>
      <c r="M12" s="10" t="s">
        <v>103</v>
      </c>
      <c r="N12" s="11">
        <f t="shared" si="2"/>
        <v>0</v>
      </c>
      <c r="O12" s="1"/>
      <c r="P12" s="5" t="s">
        <v>0</v>
      </c>
      <c r="Q12" s="10" t="s">
        <v>81</v>
      </c>
      <c r="R12" s="11">
        <f t="shared" si="3"/>
        <v>0</v>
      </c>
      <c r="S12" s="11"/>
      <c r="T12" s="5" t="s">
        <v>0</v>
      </c>
      <c r="U12" s="10" t="str">
        <f>"постоянные-"&amp;условия!$N13&amp;"сотрудников"</f>
        <v>постоянные-30сотрудников</v>
      </c>
      <c r="V12" s="11">
        <f t="shared" si="4"/>
        <v>0</v>
      </c>
      <c r="W12" s="11"/>
      <c r="X12" s="5" t="s">
        <v>0</v>
      </c>
      <c r="Y12" s="10" t="s">
        <v>156</v>
      </c>
      <c r="Z12" s="11">
        <f t="shared" si="5"/>
        <v>0</v>
      </c>
      <c r="AA12" s="11"/>
      <c r="AB12" s="5" t="s">
        <v>0</v>
      </c>
      <c r="AC12" s="10" t="s">
        <v>159</v>
      </c>
      <c r="AD12" s="11">
        <f t="shared" si="6"/>
        <v>0</v>
      </c>
      <c r="AE12" s="1"/>
      <c r="AF12" s="1"/>
      <c r="AG12" s="1"/>
      <c r="AH12" s="1"/>
      <c r="AI12" s="1"/>
      <c r="AJ12" s="1"/>
      <c r="AK12" s="1"/>
      <c r="AL12" s="1"/>
    </row>
    <row r="13" spans="1:38" x14ac:dyDescent="0.25">
      <c r="A13" s="14">
        <f>ROW()</f>
        <v>13</v>
      </c>
      <c r="B13" s="1"/>
      <c r="C13" s="1"/>
      <c r="D13" s="5" t="s">
        <v>0</v>
      </c>
      <c r="E13" s="16">
        <f t="shared" ref="E13:E26" si="7">EOMONTH(E12,0)+1</f>
        <v>44256</v>
      </c>
      <c r="F13" s="11">
        <f t="shared" si="0"/>
        <v>0</v>
      </c>
      <c r="G13" s="1"/>
      <c r="H13" s="5" t="s">
        <v>0</v>
      </c>
      <c r="I13" s="10" t="s">
        <v>89</v>
      </c>
      <c r="J13" s="11">
        <f t="shared" si="1"/>
        <v>0</v>
      </c>
      <c r="K13" s="1"/>
      <c r="L13" s="5" t="s">
        <v>0</v>
      </c>
      <c r="M13" s="10" t="s">
        <v>17</v>
      </c>
      <c r="N13" s="11">
        <f t="shared" si="2"/>
        <v>0</v>
      </c>
      <c r="O13" s="1"/>
      <c r="P13" s="5" t="s">
        <v>0</v>
      </c>
      <c r="Q13" s="10" t="s">
        <v>82</v>
      </c>
      <c r="R13" s="11">
        <f t="shared" si="3"/>
        <v>0</v>
      </c>
      <c r="S13" s="11"/>
      <c r="T13" s="5" t="s">
        <v>0</v>
      </c>
      <c r="U13" s="10" t="str">
        <f>"постоянные-"&amp;условия!$N14&amp;"сотрудников"</f>
        <v>постоянные-60сотрудников</v>
      </c>
      <c r="V13" s="11">
        <f t="shared" si="4"/>
        <v>0</v>
      </c>
      <c r="W13" s="11"/>
      <c r="X13" s="5" t="s">
        <v>0</v>
      </c>
      <c r="Y13" s="10" t="s">
        <v>157</v>
      </c>
      <c r="Z13" s="11">
        <f t="shared" si="5"/>
        <v>0</v>
      </c>
      <c r="AA13" s="11"/>
      <c r="AB13" s="5" t="s">
        <v>0</v>
      </c>
      <c r="AC13" s="10" t="s">
        <v>160</v>
      </c>
      <c r="AD13" s="11">
        <f t="shared" si="6"/>
        <v>0</v>
      </c>
      <c r="AE13" s="1"/>
      <c r="AF13" s="1"/>
      <c r="AG13" s="1"/>
      <c r="AH13" s="1"/>
      <c r="AI13" s="1"/>
      <c r="AJ13" s="1"/>
      <c r="AK13" s="1"/>
      <c r="AL13" s="1"/>
    </row>
    <row r="14" spans="1:38" x14ac:dyDescent="0.25">
      <c r="A14" s="14">
        <f>ROW()</f>
        <v>14</v>
      </c>
      <c r="B14" s="1"/>
      <c r="C14" s="1"/>
      <c r="D14" s="5" t="s">
        <v>0</v>
      </c>
      <c r="E14" s="16">
        <f t="shared" si="7"/>
        <v>44287</v>
      </c>
      <c r="F14" s="11">
        <f t="shared" si="0"/>
        <v>0</v>
      </c>
      <c r="G14" s="1"/>
      <c r="H14" s="5" t="s">
        <v>0</v>
      </c>
      <c r="I14" s="10"/>
      <c r="J14" s="11">
        <f t="shared" si="1"/>
        <v>0</v>
      </c>
      <c r="K14" s="1"/>
      <c r="L14" s="5" t="s">
        <v>0</v>
      </c>
      <c r="M14" s="10" t="s">
        <v>112</v>
      </c>
      <c r="N14" s="11">
        <f t="shared" si="2"/>
        <v>0</v>
      </c>
      <c r="O14" s="1"/>
      <c r="P14" s="5" t="s">
        <v>0</v>
      </c>
      <c r="Q14" s="10" t="s">
        <v>85</v>
      </c>
      <c r="R14" s="11">
        <f t="shared" si="3"/>
        <v>0</v>
      </c>
      <c r="S14" s="11"/>
      <c r="T14" s="5" t="s">
        <v>0</v>
      </c>
      <c r="U14" s="10" t="str">
        <f>"непостоянные-"&amp;условия!$N12&amp;"сотрудников"</f>
        <v>непостоянные-15сотрудников</v>
      </c>
      <c r="V14" s="11">
        <f t="shared" si="4"/>
        <v>0</v>
      </c>
      <c r="W14" s="11"/>
      <c r="X14" s="5" t="s">
        <v>0</v>
      </c>
      <c r="Y14" s="10" t="s">
        <v>104</v>
      </c>
      <c r="Z14" s="11">
        <f t="shared" si="5"/>
        <v>0</v>
      </c>
      <c r="AA14" s="11"/>
      <c r="AB14" s="5" t="s">
        <v>0</v>
      </c>
      <c r="AC14" s="10" t="s">
        <v>161</v>
      </c>
      <c r="AD14" s="11">
        <f t="shared" si="6"/>
        <v>0</v>
      </c>
      <c r="AE14" s="1"/>
      <c r="AF14" s="1"/>
      <c r="AG14" s="1"/>
      <c r="AH14" s="1"/>
      <c r="AI14" s="1"/>
      <c r="AJ14" s="1"/>
      <c r="AK14" s="1"/>
      <c r="AL14" s="1"/>
    </row>
    <row r="15" spans="1:38" x14ac:dyDescent="0.25">
      <c r="A15" s="14">
        <f>ROW()</f>
        <v>15</v>
      </c>
      <c r="B15" s="1"/>
      <c r="C15" s="1"/>
      <c r="D15" s="5" t="s">
        <v>0</v>
      </c>
      <c r="E15" s="16">
        <f t="shared" si="7"/>
        <v>44317</v>
      </c>
      <c r="F15" s="11">
        <f t="shared" si="0"/>
        <v>0</v>
      </c>
      <c r="G15" s="1"/>
      <c r="H15" s="5" t="s">
        <v>0</v>
      </c>
      <c r="I15" s="10"/>
      <c r="J15" s="11">
        <f t="shared" si="1"/>
        <v>0</v>
      </c>
      <c r="K15" s="1"/>
      <c r="L15" s="5" t="s">
        <v>0</v>
      </c>
      <c r="M15" s="10" t="s">
        <v>113</v>
      </c>
      <c r="N15" s="11">
        <f t="shared" si="2"/>
        <v>0</v>
      </c>
      <c r="O15" s="1"/>
      <c r="P15" s="5" t="s">
        <v>0</v>
      </c>
      <c r="Q15" s="10"/>
      <c r="R15" s="11">
        <f t="shared" si="3"/>
        <v>0</v>
      </c>
      <c r="S15" s="11"/>
      <c r="T15" s="5" t="s">
        <v>0</v>
      </c>
      <c r="U15" s="10" t="str">
        <f>"непостоянные-"&amp;условия!$N13&amp;"сотрудников"</f>
        <v>непостоянные-30сотрудников</v>
      </c>
      <c r="V15" s="11">
        <f t="shared" si="4"/>
        <v>0</v>
      </c>
      <c r="W15" s="11"/>
      <c r="X15" s="5" t="s">
        <v>0</v>
      </c>
      <c r="Y15" s="10"/>
      <c r="Z15" s="11">
        <f t="shared" si="5"/>
        <v>0</v>
      </c>
      <c r="AA15" s="11"/>
      <c r="AB15" s="5" t="s">
        <v>0</v>
      </c>
      <c r="AC15" s="10" t="s">
        <v>162</v>
      </c>
      <c r="AD15" s="11">
        <f t="shared" si="6"/>
        <v>0</v>
      </c>
      <c r="AE15" s="1"/>
      <c r="AF15" s="1"/>
      <c r="AG15" s="1"/>
      <c r="AH15" s="1"/>
      <c r="AI15" s="1"/>
      <c r="AJ15" s="1"/>
      <c r="AK15" s="1"/>
      <c r="AL15" s="1"/>
    </row>
    <row r="16" spans="1:38" x14ac:dyDescent="0.25">
      <c r="A16" s="14">
        <f>ROW()</f>
        <v>16</v>
      </c>
      <c r="B16" s="1"/>
      <c r="C16" s="1"/>
      <c r="D16" s="5" t="s">
        <v>0</v>
      </c>
      <c r="E16" s="16">
        <f t="shared" si="7"/>
        <v>44348</v>
      </c>
      <c r="F16" s="11">
        <f t="shared" si="0"/>
        <v>0</v>
      </c>
      <c r="G16" s="1"/>
      <c r="H16" s="5" t="s">
        <v>0</v>
      </c>
      <c r="I16" s="10"/>
      <c r="J16" s="11">
        <f t="shared" si="1"/>
        <v>0</v>
      </c>
      <c r="K16" s="1"/>
      <c r="L16" s="5" t="s">
        <v>0</v>
      </c>
      <c r="M16" s="10" t="s">
        <v>114</v>
      </c>
      <c r="N16" s="11">
        <f t="shared" si="2"/>
        <v>0</v>
      </c>
      <c r="O16" s="1"/>
      <c r="P16" s="5" t="s">
        <v>0</v>
      </c>
      <c r="Q16" s="10"/>
      <c r="R16" s="11">
        <f t="shared" si="3"/>
        <v>0</v>
      </c>
      <c r="S16" s="11"/>
      <c r="T16" s="5" t="s">
        <v>0</v>
      </c>
      <c r="U16" s="10" t="str">
        <f>"непостоянные-"&amp;условия!$N14&amp;"сотрудников"</f>
        <v>непостоянные-60сотрудников</v>
      </c>
      <c r="V16" s="11">
        <f t="shared" si="4"/>
        <v>0</v>
      </c>
      <c r="W16" s="11"/>
      <c r="X16" s="5" t="s">
        <v>0</v>
      </c>
      <c r="Y16" s="10"/>
      <c r="Z16" s="11">
        <f t="shared" si="5"/>
        <v>0</v>
      </c>
      <c r="AA16" s="11"/>
      <c r="AB16" s="5" t="s">
        <v>0</v>
      </c>
      <c r="AC16" s="10" t="s">
        <v>163</v>
      </c>
      <c r="AD16" s="11">
        <f t="shared" si="6"/>
        <v>0</v>
      </c>
      <c r="AE16" s="1"/>
      <c r="AF16" s="1"/>
      <c r="AG16" s="1"/>
      <c r="AH16" s="1"/>
      <c r="AI16" s="1"/>
      <c r="AJ16" s="1"/>
      <c r="AK16" s="1"/>
      <c r="AL16" s="1"/>
    </row>
    <row r="17" spans="1:38" x14ac:dyDescent="0.25">
      <c r="A17" s="14">
        <f>ROW()</f>
        <v>17</v>
      </c>
      <c r="B17" s="1"/>
      <c r="C17" s="1"/>
      <c r="D17" s="5" t="s">
        <v>0</v>
      </c>
      <c r="E17" s="16">
        <f t="shared" si="7"/>
        <v>44378</v>
      </c>
      <c r="F17" s="11">
        <f t="shared" si="0"/>
        <v>0</v>
      </c>
      <c r="G17" s="1"/>
      <c r="H17" s="5" t="s">
        <v>0</v>
      </c>
      <c r="I17" s="10"/>
      <c r="J17" s="11">
        <f t="shared" si="1"/>
        <v>0</v>
      </c>
      <c r="K17" s="1"/>
      <c r="L17" s="5" t="s">
        <v>0</v>
      </c>
      <c r="M17" s="10" t="s">
        <v>18</v>
      </c>
      <c r="N17" s="11">
        <f t="shared" si="2"/>
        <v>0</v>
      </c>
      <c r="O17" s="1"/>
      <c r="P17" s="5" t="s">
        <v>0</v>
      </c>
      <c r="Q17" s="10"/>
      <c r="R17" s="11">
        <f t="shared" si="3"/>
        <v>0</v>
      </c>
      <c r="S17" s="11"/>
      <c r="T17" s="5" t="s">
        <v>0</v>
      </c>
      <c r="U17" s="10"/>
      <c r="V17" s="11">
        <f t="shared" si="4"/>
        <v>0</v>
      </c>
      <c r="W17" s="11"/>
      <c r="X17" s="5" t="s">
        <v>0</v>
      </c>
      <c r="Y17" s="10"/>
      <c r="Z17" s="11">
        <f t="shared" si="5"/>
        <v>0</v>
      </c>
      <c r="AA17" s="11"/>
      <c r="AB17" s="5" t="s">
        <v>0</v>
      </c>
      <c r="AC17" s="10" t="s">
        <v>164</v>
      </c>
      <c r="AD17" s="11">
        <f t="shared" si="6"/>
        <v>0</v>
      </c>
      <c r="AE17" s="1"/>
      <c r="AF17" s="1"/>
      <c r="AG17" s="1"/>
      <c r="AH17" s="1"/>
      <c r="AI17" s="1"/>
      <c r="AJ17" s="1"/>
      <c r="AK17" s="1"/>
      <c r="AL17" s="1"/>
    </row>
    <row r="18" spans="1:38" x14ac:dyDescent="0.25">
      <c r="A18" s="14">
        <f>ROW()</f>
        <v>18</v>
      </c>
      <c r="B18" s="1"/>
      <c r="C18" s="1"/>
      <c r="D18" s="5" t="s">
        <v>0</v>
      </c>
      <c r="E18" s="16">
        <f t="shared" si="7"/>
        <v>44409</v>
      </c>
      <c r="F18" s="11">
        <f t="shared" si="0"/>
        <v>0</v>
      </c>
      <c r="G18" s="1"/>
      <c r="H18" s="5" t="s">
        <v>0</v>
      </c>
      <c r="I18" s="10"/>
      <c r="J18" s="11">
        <f t="shared" si="1"/>
        <v>0</v>
      </c>
      <c r="K18" s="1"/>
      <c r="L18" s="5" t="s">
        <v>0</v>
      </c>
      <c r="M18" s="10" t="s">
        <v>120</v>
      </c>
      <c r="N18" s="11">
        <f t="shared" si="2"/>
        <v>0</v>
      </c>
      <c r="O18" s="1"/>
      <c r="P18" s="5" t="s">
        <v>0</v>
      </c>
      <c r="Q18" s="10"/>
      <c r="R18" s="11">
        <f t="shared" si="3"/>
        <v>0</v>
      </c>
      <c r="S18" s="11"/>
      <c r="T18" s="5" t="s">
        <v>0</v>
      </c>
      <c r="U18" s="10"/>
      <c r="V18" s="11">
        <f t="shared" si="4"/>
        <v>0</v>
      </c>
      <c r="W18" s="11"/>
      <c r="X18" s="5" t="s">
        <v>0</v>
      </c>
      <c r="Y18" s="10"/>
      <c r="Z18" s="11">
        <f t="shared" si="5"/>
        <v>0</v>
      </c>
      <c r="AA18" s="11"/>
      <c r="AB18" s="5" t="s">
        <v>0</v>
      </c>
      <c r="AC18" s="10"/>
      <c r="AD18" s="11">
        <f t="shared" si="6"/>
        <v>0</v>
      </c>
      <c r="AE18" s="1"/>
      <c r="AF18" s="1"/>
      <c r="AG18" s="1"/>
      <c r="AH18" s="1"/>
      <c r="AI18" s="1"/>
      <c r="AJ18" s="1"/>
      <c r="AK18" s="1"/>
      <c r="AL18" s="1"/>
    </row>
    <row r="19" spans="1:38" x14ac:dyDescent="0.25">
      <c r="A19" s="14">
        <f>ROW()</f>
        <v>19</v>
      </c>
      <c r="B19" s="1"/>
      <c r="C19" s="1"/>
      <c r="D19" s="5" t="s">
        <v>0</v>
      </c>
      <c r="E19" s="16">
        <f t="shared" si="7"/>
        <v>44440</v>
      </c>
      <c r="F19" s="11">
        <f t="shared" si="0"/>
        <v>0</v>
      </c>
      <c r="G19" s="1"/>
      <c r="H19" s="5" t="s">
        <v>0</v>
      </c>
      <c r="I19" s="10"/>
      <c r="J19" s="11">
        <f t="shared" si="1"/>
        <v>0</v>
      </c>
      <c r="K19" s="1"/>
      <c r="L19" s="5" t="s">
        <v>0</v>
      </c>
      <c r="M19" s="10" t="s">
        <v>19</v>
      </c>
      <c r="N19" s="11">
        <f t="shared" si="2"/>
        <v>0</v>
      </c>
      <c r="O19" s="1"/>
      <c r="P19" s="5" t="s">
        <v>0</v>
      </c>
      <c r="Q19" s="10"/>
      <c r="R19" s="11">
        <f t="shared" si="3"/>
        <v>0</v>
      </c>
      <c r="S19" s="11"/>
      <c r="T19" s="5" t="s">
        <v>0</v>
      </c>
      <c r="U19" s="10"/>
      <c r="V19" s="11">
        <f t="shared" si="4"/>
        <v>0</v>
      </c>
      <c r="W19" s="11"/>
      <c r="X19" s="5" t="s">
        <v>0</v>
      </c>
      <c r="Y19" s="10"/>
      <c r="Z19" s="11">
        <f t="shared" si="5"/>
        <v>0</v>
      </c>
      <c r="AA19" s="11"/>
      <c r="AB19" s="5" t="s">
        <v>0</v>
      </c>
      <c r="AC19" s="10"/>
      <c r="AD19" s="11">
        <f t="shared" si="6"/>
        <v>0</v>
      </c>
      <c r="AE19" s="1"/>
      <c r="AF19" s="1"/>
      <c r="AG19" s="1"/>
      <c r="AH19" s="1"/>
      <c r="AI19" s="1"/>
      <c r="AJ19" s="1"/>
      <c r="AK19" s="1"/>
      <c r="AL19" s="1"/>
    </row>
    <row r="20" spans="1:38" x14ac:dyDescent="0.25">
      <c r="A20" s="14">
        <f>ROW()</f>
        <v>20</v>
      </c>
      <c r="B20" s="1"/>
      <c r="C20" s="1"/>
      <c r="D20" s="5" t="s">
        <v>0</v>
      </c>
      <c r="E20" s="16">
        <f t="shared" si="7"/>
        <v>44470</v>
      </c>
      <c r="F20" s="11">
        <f t="shared" si="0"/>
        <v>0</v>
      </c>
      <c r="G20" s="1"/>
      <c r="H20" s="5" t="s">
        <v>0</v>
      </c>
      <c r="I20" s="10"/>
      <c r="J20" s="11">
        <f t="shared" si="1"/>
        <v>0</v>
      </c>
      <c r="K20" s="1"/>
      <c r="L20" s="5" t="s">
        <v>0</v>
      </c>
      <c r="M20" s="10"/>
      <c r="N20" s="11">
        <f t="shared" si="2"/>
        <v>0</v>
      </c>
      <c r="O20" s="1"/>
      <c r="P20" s="5" t="s">
        <v>0</v>
      </c>
      <c r="Q20" s="10"/>
      <c r="R20" s="11">
        <f t="shared" si="3"/>
        <v>0</v>
      </c>
      <c r="S20" s="11"/>
      <c r="T20" s="5" t="s">
        <v>0</v>
      </c>
      <c r="U20" s="10"/>
      <c r="V20" s="11">
        <f t="shared" si="4"/>
        <v>0</v>
      </c>
      <c r="W20" s="11"/>
      <c r="X20" s="5" t="s">
        <v>0</v>
      </c>
      <c r="Y20" s="10"/>
      <c r="Z20" s="11">
        <f t="shared" si="5"/>
        <v>0</v>
      </c>
      <c r="AA20" s="11"/>
      <c r="AB20" s="5" t="s">
        <v>0</v>
      </c>
      <c r="AC20" s="10"/>
      <c r="AD20" s="11">
        <f t="shared" si="6"/>
        <v>0</v>
      </c>
      <c r="AE20" s="1"/>
      <c r="AF20" s="1"/>
      <c r="AG20" s="1"/>
      <c r="AH20" s="1"/>
      <c r="AI20" s="1"/>
      <c r="AJ20" s="1"/>
      <c r="AK20" s="1"/>
      <c r="AL20" s="1"/>
    </row>
    <row r="21" spans="1:38" x14ac:dyDescent="0.25">
      <c r="A21" s="14">
        <f>ROW()</f>
        <v>21</v>
      </c>
      <c r="B21" s="1"/>
      <c r="C21" s="1"/>
      <c r="D21" s="5" t="s">
        <v>0</v>
      </c>
      <c r="E21" s="16">
        <f t="shared" si="7"/>
        <v>44501</v>
      </c>
      <c r="F21" s="11">
        <f t="shared" si="0"/>
        <v>0</v>
      </c>
      <c r="G21" s="1"/>
      <c r="H21" s="5" t="s">
        <v>0</v>
      </c>
      <c r="I21" s="10"/>
      <c r="J21" s="11">
        <f t="shared" si="1"/>
        <v>0</v>
      </c>
      <c r="K21" s="1"/>
      <c r="L21" s="5" t="s">
        <v>0</v>
      </c>
      <c r="M21" s="10"/>
      <c r="N21" s="11">
        <f t="shared" si="2"/>
        <v>0</v>
      </c>
      <c r="O21" s="1"/>
      <c r="P21" s="5" t="s">
        <v>0</v>
      </c>
      <c r="Q21" s="10"/>
      <c r="R21" s="11">
        <f t="shared" si="3"/>
        <v>0</v>
      </c>
      <c r="S21" s="11"/>
      <c r="T21" s="5" t="s">
        <v>0</v>
      </c>
      <c r="U21" s="10"/>
      <c r="V21" s="11">
        <f t="shared" si="4"/>
        <v>0</v>
      </c>
      <c r="W21" s="11"/>
      <c r="X21" s="5" t="s">
        <v>0</v>
      </c>
      <c r="Y21" s="10"/>
      <c r="Z21" s="11">
        <f t="shared" si="5"/>
        <v>0</v>
      </c>
      <c r="AA21" s="11"/>
      <c r="AB21" s="5" t="s">
        <v>0</v>
      </c>
      <c r="AC21" s="10"/>
      <c r="AD21" s="11">
        <f t="shared" si="6"/>
        <v>0</v>
      </c>
      <c r="AE21" s="1"/>
      <c r="AF21" s="1"/>
      <c r="AG21" s="1"/>
      <c r="AH21" s="1"/>
      <c r="AI21" s="1"/>
      <c r="AJ21" s="1"/>
      <c r="AK21" s="1"/>
      <c r="AL21" s="1"/>
    </row>
    <row r="22" spans="1:38" x14ac:dyDescent="0.25">
      <c r="A22" s="14">
        <f>ROW()</f>
        <v>22</v>
      </c>
      <c r="B22" s="1"/>
      <c r="C22" s="1"/>
      <c r="D22" s="5" t="s">
        <v>0</v>
      </c>
      <c r="E22" s="16">
        <f t="shared" si="7"/>
        <v>44531</v>
      </c>
      <c r="F22" s="11">
        <f t="shared" si="0"/>
        <v>0</v>
      </c>
      <c r="G22" s="1"/>
      <c r="H22" s="5" t="s">
        <v>0</v>
      </c>
      <c r="I22" s="10"/>
      <c r="J22" s="11">
        <f t="shared" si="1"/>
        <v>0</v>
      </c>
      <c r="K22" s="1"/>
      <c r="L22" s="5" t="s">
        <v>0</v>
      </c>
      <c r="M22" s="10"/>
      <c r="N22" s="11">
        <f t="shared" si="2"/>
        <v>0</v>
      </c>
      <c r="O22" s="1"/>
      <c r="P22" s="5" t="s">
        <v>0</v>
      </c>
      <c r="Q22" s="10"/>
      <c r="R22" s="11">
        <f t="shared" si="3"/>
        <v>0</v>
      </c>
      <c r="S22" s="11"/>
      <c r="T22" s="5" t="s">
        <v>0</v>
      </c>
      <c r="U22" s="10"/>
      <c r="V22" s="11">
        <f t="shared" si="4"/>
        <v>0</v>
      </c>
      <c r="W22" s="11"/>
      <c r="X22" s="5" t="s">
        <v>0</v>
      </c>
      <c r="Y22" s="10"/>
      <c r="Z22" s="11">
        <f t="shared" si="5"/>
        <v>0</v>
      </c>
      <c r="AA22" s="11"/>
      <c r="AB22" s="5" t="s">
        <v>0</v>
      </c>
      <c r="AC22" s="10"/>
      <c r="AD22" s="11">
        <f t="shared" si="6"/>
        <v>0</v>
      </c>
      <c r="AE22" s="1"/>
      <c r="AF22" s="1"/>
      <c r="AG22" s="1"/>
      <c r="AH22" s="1"/>
      <c r="AI22" s="1"/>
      <c r="AJ22" s="1"/>
      <c r="AK22" s="1"/>
      <c r="AL22" s="1"/>
    </row>
    <row r="23" spans="1:38" x14ac:dyDescent="0.25">
      <c r="A23" s="14">
        <f>ROW()</f>
        <v>23</v>
      </c>
      <c r="B23" s="1"/>
      <c r="C23" s="1"/>
      <c r="D23" s="5" t="s">
        <v>0</v>
      </c>
      <c r="E23" s="16">
        <f t="shared" si="7"/>
        <v>44562</v>
      </c>
      <c r="F23" s="11">
        <f t="shared" si="0"/>
        <v>0</v>
      </c>
      <c r="G23" s="1"/>
      <c r="H23" s="5" t="s">
        <v>0</v>
      </c>
      <c r="I23" s="10"/>
      <c r="J23" s="11">
        <f t="shared" si="1"/>
        <v>0</v>
      </c>
      <c r="K23" s="1"/>
      <c r="L23" s="5" t="s">
        <v>0</v>
      </c>
      <c r="M23" s="10"/>
      <c r="N23" s="11">
        <f t="shared" si="2"/>
        <v>0</v>
      </c>
      <c r="O23" s="1"/>
      <c r="P23" s="5" t="s">
        <v>0</v>
      </c>
      <c r="Q23" s="10"/>
      <c r="R23" s="11">
        <f t="shared" si="3"/>
        <v>0</v>
      </c>
      <c r="S23" s="11"/>
      <c r="T23" s="5" t="s">
        <v>0</v>
      </c>
      <c r="U23" s="10"/>
      <c r="V23" s="11">
        <f t="shared" si="4"/>
        <v>0</v>
      </c>
      <c r="W23" s="11"/>
      <c r="X23" s="5" t="s">
        <v>0</v>
      </c>
      <c r="Y23" s="10"/>
      <c r="Z23" s="11">
        <f t="shared" si="5"/>
        <v>0</v>
      </c>
      <c r="AA23" s="11"/>
      <c r="AB23" s="5" t="s">
        <v>0</v>
      </c>
      <c r="AC23" s="10"/>
      <c r="AD23" s="11">
        <f t="shared" si="6"/>
        <v>0</v>
      </c>
      <c r="AE23" s="1"/>
      <c r="AF23" s="1"/>
      <c r="AG23" s="1"/>
      <c r="AH23" s="1"/>
      <c r="AI23" s="1"/>
      <c r="AJ23" s="1"/>
      <c r="AK23" s="1"/>
      <c r="AL23" s="1"/>
    </row>
    <row r="24" spans="1:38" x14ac:dyDescent="0.25">
      <c r="A24" s="14">
        <f>ROW()</f>
        <v>24</v>
      </c>
      <c r="B24" s="1"/>
      <c r="C24" s="1"/>
      <c r="D24" s="5" t="s">
        <v>0</v>
      </c>
      <c r="E24" s="16">
        <f t="shared" si="7"/>
        <v>44593</v>
      </c>
      <c r="F24" s="11">
        <f t="shared" si="0"/>
        <v>0</v>
      </c>
      <c r="G24" s="1"/>
      <c r="H24" s="5" t="s">
        <v>0</v>
      </c>
      <c r="I24" s="10"/>
      <c r="J24" s="11">
        <f t="shared" si="1"/>
        <v>0</v>
      </c>
      <c r="K24" s="1"/>
      <c r="L24" s="5" t="s">
        <v>0</v>
      </c>
      <c r="M24" s="10"/>
      <c r="N24" s="11">
        <f t="shared" si="2"/>
        <v>0</v>
      </c>
      <c r="O24" s="1"/>
      <c r="P24" s="5" t="s">
        <v>0</v>
      </c>
      <c r="Q24" s="10"/>
      <c r="R24" s="11">
        <f t="shared" si="3"/>
        <v>0</v>
      </c>
      <c r="S24" s="11"/>
      <c r="T24" s="5" t="s">
        <v>0</v>
      </c>
      <c r="U24" s="10"/>
      <c r="V24" s="11">
        <f t="shared" si="4"/>
        <v>0</v>
      </c>
      <c r="W24" s="11"/>
      <c r="X24" s="5" t="s">
        <v>0</v>
      </c>
      <c r="Y24" s="10"/>
      <c r="Z24" s="11">
        <f t="shared" si="5"/>
        <v>0</v>
      </c>
      <c r="AA24" s="11"/>
      <c r="AB24" s="5" t="s">
        <v>0</v>
      </c>
      <c r="AC24" s="10"/>
      <c r="AD24" s="11">
        <f t="shared" si="6"/>
        <v>0</v>
      </c>
      <c r="AE24" s="1"/>
      <c r="AF24" s="1"/>
      <c r="AG24" s="1"/>
      <c r="AH24" s="1"/>
      <c r="AI24" s="1"/>
      <c r="AJ24" s="1"/>
      <c r="AK24" s="1"/>
      <c r="AL24" s="1"/>
    </row>
    <row r="25" spans="1:38" x14ac:dyDescent="0.25">
      <c r="A25" s="14">
        <f>ROW()</f>
        <v>25</v>
      </c>
      <c r="B25" s="1"/>
      <c r="C25" s="1"/>
      <c r="D25" s="5" t="s">
        <v>0</v>
      </c>
      <c r="E25" s="16">
        <f t="shared" si="7"/>
        <v>44621</v>
      </c>
      <c r="F25" s="11">
        <f t="shared" si="0"/>
        <v>0</v>
      </c>
      <c r="G25" s="1"/>
      <c r="H25" s="5" t="s">
        <v>0</v>
      </c>
      <c r="I25" s="10"/>
      <c r="J25" s="11">
        <f t="shared" si="1"/>
        <v>0</v>
      </c>
      <c r="K25" s="1"/>
      <c r="L25" s="5" t="s">
        <v>0</v>
      </c>
      <c r="M25" s="10"/>
      <c r="N25" s="11">
        <f t="shared" si="2"/>
        <v>0</v>
      </c>
      <c r="O25" s="1"/>
      <c r="P25" s="5" t="s">
        <v>0</v>
      </c>
      <c r="Q25" s="10"/>
      <c r="R25" s="11">
        <f t="shared" si="3"/>
        <v>0</v>
      </c>
      <c r="S25" s="11"/>
      <c r="T25" s="5" t="s">
        <v>0</v>
      </c>
      <c r="U25" s="10"/>
      <c r="V25" s="11">
        <f t="shared" si="4"/>
        <v>0</v>
      </c>
      <c r="W25" s="11"/>
      <c r="X25" s="5" t="s">
        <v>0</v>
      </c>
      <c r="Y25" s="10"/>
      <c r="Z25" s="11">
        <f t="shared" si="5"/>
        <v>0</v>
      </c>
      <c r="AA25" s="11"/>
      <c r="AB25" s="5" t="s">
        <v>0</v>
      </c>
      <c r="AC25" s="10"/>
      <c r="AD25" s="11">
        <f t="shared" si="6"/>
        <v>0</v>
      </c>
      <c r="AE25" s="1"/>
      <c r="AF25" s="1"/>
      <c r="AG25" s="1"/>
      <c r="AH25" s="1"/>
      <c r="AI25" s="1"/>
      <c r="AJ25" s="1"/>
      <c r="AK25" s="1"/>
      <c r="AL25" s="1"/>
    </row>
    <row r="26" spans="1:38" x14ac:dyDescent="0.25">
      <c r="A26" s="14">
        <f>ROW()</f>
        <v>26</v>
      </c>
      <c r="B26" s="1"/>
      <c r="C26" s="1"/>
      <c r="D26" s="5" t="s">
        <v>0</v>
      </c>
      <c r="E26" s="16">
        <f t="shared" si="7"/>
        <v>44652</v>
      </c>
      <c r="F26" s="11">
        <f t="shared" si="0"/>
        <v>0</v>
      </c>
      <c r="G26" s="1"/>
      <c r="H26" s="5" t="s">
        <v>0</v>
      </c>
      <c r="I26" s="10"/>
      <c r="J26" s="11">
        <f t="shared" si="1"/>
        <v>0</v>
      </c>
      <c r="K26" s="1"/>
      <c r="L26" s="5" t="s">
        <v>0</v>
      </c>
      <c r="M26" s="10"/>
      <c r="N26" s="11">
        <f t="shared" si="2"/>
        <v>0</v>
      </c>
      <c r="O26" s="1"/>
      <c r="P26" s="5" t="s">
        <v>0</v>
      </c>
      <c r="Q26" s="10"/>
      <c r="R26" s="11">
        <f t="shared" si="3"/>
        <v>0</v>
      </c>
      <c r="S26" s="11"/>
      <c r="T26" s="5" t="s">
        <v>0</v>
      </c>
      <c r="U26" s="10"/>
      <c r="V26" s="11">
        <f t="shared" si="4"/>
        <v>0</v>
      </c>
      <c r="W26" s="11"/>
      <c r="X26" s="5" t="s">
        <v>0</v>
      </c>
      <c r="Y26" s="10"/>
      <c r="Z26" s="11">
        <f t="shared" si="5"/>
        <v>0</v>
      </c>
      <c r="AA26" s="11"/>
      <c r="AB26" s="5" t="s">
        <v>0</v>
      </c>
      <c r="AC26" s="10"/>
      <c r="AD26" s="11">
        <f t="shared" si="6"/>
        <v>0</v>
      </c>
      <c r="AE26" s="1"/>
      <c r="AF26" s="1"/>
      <c r="AG26" s="1"/>
      <c r="AH26" s="1"/>
      <c r="AI26" s="1"/>
      <c r="AJ26" s="1"/>
      <c r="AK26" s="1"/>
      <c r="AL26" s="1"/>
    </row>
    <row r="27" spans="1:38" x14ac:dyDescent="0.25">
      <c r="A27" s="14">
        <f>ROW()</f>
        <v>27</v>
      </c>
      <c r="B27" s="1"/>
      <c r="C27" s="1"/>
      <c r="D27" s="5" t="s">
        <v>0</v>
      </c>
      <c r="E27" s="16">
        <f t="shared" ref="E27:E90" si="8">EOMONTH(E26,0)+1</f>
        <v>44682</v>
      </c>
      <c r="F27" s="11">
        <f t="shared" si="0"/>
        <v>0</v>
      </c>
      <c r="G27" s="1"/>
      <c r="H27" s="5" t="s">
        <v>0</v>
      </c>
      <c r="I27" s="10"/>
      <c r="J27" s="11">
        <f t="shared" si="1"/>
        <v>0</v>
      </c>
      <c r="K27" s="1"/>
      <c r="L27" s="5" t="s">
        <v>0</v>
      </c>
      <c r="M27" s="10"/>
      <c r="N27" s="11">
        <f t="shared" si="2"/>
        <v>0</v>
      </c>
      <c r="O27" s="1"/>
      <c r="P27" s="5" t="s">
        <v>0</v>
      </c>
      <c r="Q27" s="10"/>
      <c r="R27" s="11">
        <f t="shared" si="3"/>
        <v>0</v>
      </c>
      <c r="S27" s="11"/>
      <c r="T27" s="5" t="s">
        <v>0</v>
      </c>
      <c r="U27" s="10"/>
      <c r="V27" s="11">
        <f t="shared" si="4"/>
        <v>0</v>
      </c>
      <c r="W27" s="11"/>
      <c r="X27" s="5" t="s">
        <v>0</v>
      </c>
      <c r="Y27" s="10"/>
      <c r="Z27" s="11">
        <f t="shared" si="5"/>
        <v>0</v>
      </c>
      <c r="AA27" s="11"/>
      <c r="AB27" s="5" t="s">
        <v>0</v>
      </c>
      <c r="AC27" s="10"/>
      <c r="AD27" s="11">
        <f t="shared" si="6"/>
        <v>0</v>
      </c>
      <c r="AE27" s="1"/>
      <c r="AF27" s="1"/>
      <c r="AG27" s="1"/>
      <c r="AH27" s="1"/>
      <c r="AI27" s="1"/>
      <c r="AJ27" s="1"/>
      <c r="AK27" s="1"/>
      <c r="AL27" s="1"/>
    </row>
    <row r="28" spans="1:38" x14ac:dyDescent="0.25">
      <c r="A28" s="14">
        <f>ROW()</f>
        <v>28</v>
      </c>
      <c r="B28" s="1"/>
      <c r="C28" s="1"/>
      <c r="D28" s="5" t="s">
        <v>0</v>
      </c>
      <c r="E28" s="16">
        <f t="shared" si="8"/>
        <v>44713</v>
      </c>
      <c r="F28" s="11">
        <f t="shared" si="0"/>
        <v>0</v>
      </c>
      <c r="G28" s="1"/>
      <c r="H28" s="5"/>
      <c r="I28" s="1"/>
      <c r="J28" s="11"/>
      <c r="K28" s="1"/>
      <c r="L28" s="5"/>
      <c r="M28" s="1"/>
      <c r="N28" s="11"/>
      <c r="O28" s="1"/>
      <c r="P28" s="5"/>
      <c r="Q28" s="1"/>
      <c r="R28" s="11"/>
      <c r="S28" s="11"/>
      <c r="T28" s="5"/>
      <c r="U28" s="1"/>
      <c r="V28" s="11"/>
      <c r="W28" s="11"/>
      <c r="X28" s="5"/>
      <c r="Y28" s="1"/>
      <c r="Z28" s="11"/>
      <c r="AA28" s="11"/>
      <c r="AB28" s="5"/>
      <c r="AC28" s="1"/>
      <c r="AD28" s="11"/>
      <c r="AE28" s="1"/>
      <c r="AF28" s="1"/>
      <c r="AG28" s="1"/>
      <c r="AH28" s="1"/>
      <c r="AI28" s="1"/>
      <c r="AJ28" s="1"/>
      <c r="AK28" s="1"/>
      <c r="AL28" s="1"/>
    </row>
    <row r="29" spans="1:38" x14ac:dyDescent="0.25">
      <c r="A29" s="14">
        <f>ROW()</f>
        <v>29</v>
      </c>
      <c r="B29" s="1"/>
      <c r="C29" s="1"/>
      <c r="D29" s="5" t="s">
        <v>0</v>
      </c>
      <c r="E29" s="16">
        <f t="shared" si="8"/>
        <v>44743</v>
      </c>
      <c r="F29" s="11">
        <f t="shared" si="0"/>
        <v>0</v>
      </c>
      <c r="G29" s="1"/>
      <c r="H29" s="5"/>
      <c r="I29" s="1"/>
      <c r="J29" s="11"/>
      <c r="K29" s="1"/>
      <c r="L29" s="5"/>
      <c r="M29" s="1"/>
      <c r="N29" s="11"/>
      <c r="O29" s="1"/>
      <c r="P29" s="5"/>
      <c r="Q29" s="1"/>
      <c r="R29" s="11"/>
      <c r="S29" s="11"/>
      <c r="T29" s="5"/>
      <c r="U29" s="1"/>
      <c r="V29" s="11"/>
      <c r="W29" s="11"/>
      <c r="X29" s="5"/>
      <c r="Y29" s="1"/>
      <c r="Z29" s="11"/>
      <c r="AA29" s="11"/>
      <c r="AB29" s="5"/>
      <c r="AC29" s="1"/>
      <c r="AD29" s="11"/>
      <c r="AE29" s="1"/>
      <c r="AF29" s="1"/>
      <c r="AG29" s="1"/>
      <c r="AH29" s="1"/>
      <c r="AI29" s="1"/>
      <c r="AJ29" s="1"/>
      <c r="AK29" s="1"/>
      <c r="AL29" s="1"/>
    </row>
    <row r="30" spans="1:38" x14ac:dyDescent="0.25">
      <c r="A30" s="14">
        <f>ROW()</f>
        <v>30</v>
      </c>
      <c r="B30" s="1"/>
      <c r="C30" s="1"/>
      <c r="D30" s="5" t="s">
        <v>0</v>
      </c>
      <c r="E30" s="16">
        <f t="shared" si="8"/>
        <v>44774</v>
      </c>
      <c r="F30" s="11">
        <f t="shared" si="0"/>
        <v>0</v>
      </c>
      <c r="G30" s="1"/>
      <c r="H30" s="5"/>
      <c r="I30" s="1"/>
      <c r="J30" s="11"/>
      <c r="K30" s="1"/>
      <c r="L30" s="5"/>
      <c r="M30" s="1"/>
      <c r="N30" s="11"/>
      <c r="O30" s="1"/>
      <c r="P30" s="5"/>
      <c r="Q30" s="1"/>
      <c r="R30" s="11"/>
      <c r="S30" s="11"/>
      <c r="T30" s="5"/>
      <c r="U30" s="1"/>
      <c r="V30" s="11"/>
      <c r="W30" s="11"/>
      <c r="X30" s="5"/>
      <c r="Y30" s="1"/>
      <c r="Z30" s="11"/>
      <c r="AA30" s="11"/>
      <c r="AB30" s="5"/>
      <c r="AC30" s="1"/>
      <c r="AD30" s="11"/>
      <c r="AE30" s="1"/>
      <c r="AF30" s="1"/>
      <c r="AG30" s="1"/>
      <c r="AH30" s="1"/>
      <c r="AI30" s="1"/>
      <c r="AJ30" s="1"/>
      <c r="AK30" s="1"/>
      <c r="AL30" s="1"/>
    </row>
    <row r="31" spans="1:38" x14ac:dyDescent="0.25">
      <c r="A31" s="14">
        <f>ROW()</f>
        <v>31</v>
      </c>
      <c r="B31" s="1"/>
      <c r="C31" s="1"/>
      <c r="D31" s="5" t="s">
        <v>0</v>
      </c>
      <c r="E31" s="16">
        <f t="shared" si="8"/>
        <v>44805</v>
      </c>
      <c r="F31" s="11">
        <f t="shared" si="0"/>
        <v>0</v>
      </c>
      <c r="G31" s="1"/>
      <c r="H31" s="5"/>
      <c r="I31" s="1"/>
      <c r="J31" s="11"/>
      <c r="K31" s="1"/>
      <c r="L31" s="5"/>
      <c r="M31" s="1"/>
      <c r="N31" s="11"/>
      <c r="O31" s="1"/>
      <c r="P31" s="5"/>
      <c r="Q31" s="1"/>
      <c r="R31" s="11"/>
      <c r="S31" s="11"/>
      <c r="T31" s="5"/>
      <c r="U31" s="1"/>
      <c r="V31" s="11"/>
      <c r="W31" s="11"/>
      <c r="X31" s="5"/>
      <c r="Y31" s="1"/>
      <c r="Z31" s="11"/>
      <c r="AA31" s="11"/>
      <c r="AB31" s="5"/>
      <c r="AC31" s="1"/>
      <c r="AD31" s="11"/>
      <c r="AE31" s="1"/>
      <c r="AF31" s="1"/>
      <c r="AG31" s="1"/>
      <c r="AH31" s="1"/>
      <c r="AI31" s="1"/>
      <c r="AJ31" s="1"/>
      <c r="AK31" s="1"/>
      <c r="AL31" s="1"/>
    </row>
    <row r="32" spans="1:38" x14ac:dyDescent="0.25">
      <c r="A32" s="14">
        <f>ROW()</f>
        <v>32</v>
      </c>
      <c r="B32" s="1"/>
      <c r="C32" s="1"/>
      <c r="D32" s="5" t="s">
        <v>0</v>
      </c>
      <c r="E32" s="16">
        <f t="shared" si="8"/>
        <v>44835</v>
      </c>
      <c r="F32" s="11">
        <f t="shared" si="0"/>
        <v>0</v>
      </c>
      <c r="G32" s="1"/>
      <c r="H32" s="5"/>
      <c r="I32" s="1"/>
      <c r="J32" s="11"/>
      <c r="K32" s="1"/>
      <c r="L32" s="5"/>
      <c r="M32" s="1"/>
      <c r="N32" s="11"/>
      <c r="O32" s="1"/>
      <c r="P32" s="5"/>
      <c r="Q32" s="1"/>
      <c r="R32" s="11"/>
      <c r="S32" s="11"/>
      <c r="T32" s="5"/>
      <c r="U32" s="1"/>
      <c r="V32" s="11"/>
      <c r="W32" s="11"/>
      <c r="X32" s="5"/>
      <c r="Y32" s="1"/>
      <c r="Z32" s="11"/>
      <c r="AA32" s="11"/>
      <c r="AB32" s="5"/>
      <c r="AC32" s="1"/>
      <c r="AD32" s="11"/>
      <c r="AE32" s="1"/>
      <c r="AF32" s="1"/>
      <c r="AG32" s="1"/>
      <c r="AH32" s="1"/>
      <c r="AI32" s="1"/>
      <c r="AJ32" s="1"/>
      <c r="AK32" s="1"/>
      <c r="AL32" s="1"/>
    </row>
    <row r="33" spans="1:38" x14ac:dyDescent="0.25">
      <c r="A33" s="14">
        <f>ROW()</f>
        <v>33</v>
      </c>
      <c r="B33" s="1"/>
      <c r="C33" s="1"/>
      <c r="D33" s="5" t="s">
        <v>0</v>
      </c>
      <c r="E33" s="16">
        <f t="shared" si="8"/>
        <v>44866</v>
      </c>
      <c r="F33" s="11">
        <f t="shared" si="0"/>
        <v>0</v>
      </c>
      <c r="G33" s="1"/>
      <c r="H33" s="5"/>
      <c r="I33" s="1"/>
      <c r="J33" s="11"/>
      <c r="K33" s="1"/>
      <c r="L33" s="5"/>
      <c r="M33" s="1"/>
      <c r="N33" s="11"/>
      <c r="O33" s="1"/>
      <c r="P33" s="5"/>
      <c r="Q33" s="1"/>
      <c r="R33" s="11"/>
      <c r="S33" s="11"/>
      <c r="T33" s="5"/>
      <c r="U33" s="1"/>
      <c r="V33" s="11"/>
      <c r="W33" s="11"/>
      <c r="X33" s="5"/>
      <c r="Y33" s="1"/>
      <c r="Z33" s="11"/>
      <c r="AA33" s="11"/>
      <c r="AB33" s="5"/>
      <c r="AC33" s="1"/>
      <c r="AD33" s="11"/>
      <c r="AE33" s="1"/>
      <c r="AF33" s="1"/>
      <c r="AG33" s="1"/>
      <c r="AH33" s="1"/>
      <c r="AI33" s="1"/>
      <c r="AJ33" s="1"/>
      <c r="AK33" s="1"/>
      <c r="AL33" s="1"/>
    </row>
    <row r="34" spans="1:38" x14ac:dyDescent="0.25">
      <c r="A34" s="14">
        <f>ROW()</f>
        <v>34</v>
      </c>
      <c r="B34" s="1"/>
      <c r="C34" s="1"/>
      <c r="D34" s="5" t="s">
        <v>0</v>
      </c>
      <c r="E34" s="16">
        <f t="shared" si="8"/>
        <v>44896</v>
      </c>
      <c r="F34" s="11">
        <f t="shared" si="0"/>
        <v>0</v>
      </c>
      <c r="G34" s="1"/>
      <c r="H34" s="5"/>
      <c r="I34" s="1"/>
      <c r="J34" s="11"/>
      <c r="K34" s="1"/>
      <c r="L34" s="5"/>
      <c r="M34" s="1"/>
      <c r="N34" s="11"/>
      <c r="O34" s="1"/>
      <c r="P34" s="5"/>
      <c r="Q34" s="1"/>
      <c r="R34" s="11"/>
      <c r="S34" s="11"/>
      <c r="T34" s="5"/>
      <c r="U34" s="1"/>
      <c r="V34" s="11"/>
      <c r="W34" s="11"/>
      <c r="X34" s="5"/>
      <c r="Y34" s="1"/>
      <c r="Z34" s="11"/>
      <c r="AA34" s="11"/>
      <c r="AB34" s="5"/>
      <c r="AC34" s="1"/>
      <c r="AD34" s="11"/>
      <c r="AE34" s="1"/>
      <c r="AF34" s="1"/>
      <c r="AG34" s="1"/>
      <c r="AH34" s="1"/>
      <c r="AI34" s="1"/>
      <c r="AJ34" s="1"/>
      <c r="AK34" s="1"/>
      <c r="AL34" s="1"/>
    </row>
    <row r="35" spans="1:38" x14ac:dyDescent="0.25">
      <c r="A35" s="14">
        <f>ROW()</f>
        <v>35</v>
      </c>
      <c r="B35" s="1"/>
      <c r="C35" s="1"/>
      <c r="D35" s="5" t="s">
        <v>0</v>
      </c>
      <c r="E35" s="16">
        <f t="shared" si="8"/>
        <v>44927</v>
      </c>
      <c r="F35" s="11">
        <f t="shared" si="0"/>
        <v>0</v>
      </c>
      <c r="G35" s="1"/>
      <c r="H35" s="5"/>
      <c r="I35" s="1"/>
      <c r="J35" s="11"/>
      <c r="K35" s="1"/>
      <c r="L35" s="5"/>
      <c r="M35" s="1"/>
      <c r="N35" s="11"/>
      <c r="O35" s="1"/>
      <c r="P35" s="5"/>
      <c r="Q35" s="1"/>
      <c r="R35" s="11"/>
      <c r="S35" s="11"/>
      <c r="T35" s="5"/>
      <c r="U35" s="1"/>
      <c r="V35" s="11"/>
      <c r="W35" s="11"/>
      <c r="X35" s="5"/>
      <c r="Y35" s="1"/>
      <c r="Z35" s="11"/>
      <c r="AA35" s="11"/>
      <c r="AB35" s="5"/>
      <c r="AC35" s="1"/>
      <c r="AD35" s="11"/>
      <c r="AE35" s="1"/>
      <c r="AF35" s="1"/>
      <c r="AG35" s="1"/>
      <c r="AH35" s="1"/>
      <c r="AI35" s="1"/>
      <c r="AJ35" s="1"/>
      <c r="AK35" s="1"/>
      <c r="AL35" s="1"/>
    </row>
    <row r="36" spans="1:38" x14ac:dyDescent="0.25">
      <c r="A36" s="14">
        <f>ROW()</f>
        <v>36</v>
      </c>
      <c r="B36" s="1"/>
      <c r="C36" s="1"/>
      <c r="D36" s="5" t="s">
        <v>0</v>
      </c>
      <c r="E36" s="16">
        <f t="shared" si="8"/>
        <v>44958</v>
      </c>
      <c r="F36" s="11">
        <f t="shared" si="0"/>
        <v>0</v>
      </c>
      <c r="G36" s="1"/>
      <c r="H36" s="5"/>
      <c r="I36" s="1"/>
      <c r="J36" s="11"/>
      <c r="K36" s="1"/>
      <c r="L36" s="5"/>
      <c r="M36" s="1"/>
      <c r="N36" s="11"/>
      <c r="O36" s="1"/>
      <c r="P36" s="5"/>
      <c r="Q36" s="1"/>
      <c r="R36" s="11"/>
      <c r="S36" s="11"/>
      <c r="T36" s="5"/>
      <c r="U36" s="1"/>
      <c r="V36" s="11"/>
      <c r="W36" s="11"/>
      <c r="X36" s="5"/>
      <c r="Y36" s="1"/>
      <c r="Z36" s="11"/>
      <c r="AA36" s="11"/>
      <c r="AB36" s="5"/>
      <c r="AC36" s="1"/>
      <c r="AD36" s="11"/>
      <c r="AE36" s="1"/>
      <c r="AF36" s="1"/>
      <c r="AG36" s="1"/>
      <c r="AH36" s="1"/>
      <c r="AI36" s="1"/>
      <c r="AJ36" s="1"/>
      <c r="AK36" s="1"/>
      <c r="AL36" s="1"/>
    </row>
    <row r="37" spans="1:38" x14ac:dyDescent="0.25">
      <c r="A37" s="14">
        <f>ROW()</f>
        <v>37</v>
      </c>
      <c r="B37" s="1"/>
      <c r="C37" s="1"/>
      <c r="D37" s="5" t="s">
        <v>0</v>
      </c>
      <c r="E37" s="16">
        <f t="shared" si="8"/>
        <v>44986</v>
      </c>
      <c r="F37" s="11">
        <f t="shared" si="0"/>
        <v>0</v>
      </c>
      <c r="G37" s="1"/>
      <c r="H37" s="5"/>
      <c r="I37" s="1"/>
      <c r="J37" s="11"/>
      <c r="K37" s="1"/>
      <c r="L37" s="5"/>
      <c r="M37" s="1"/>
      <c r="N37" s="11"/>
      <c r="O37" s="1"/>
      <c r="P37" s="5"/>
      <c r="Q37" s="1"/>
      <c r="R37" s="11"/>
      <c r="S37" s="11"/>
      <c r="T37" s="5"/>
      <c r="U37" s="1"/>
      <c r="V37" s="11"/>
      <c r="W37" s="11"/>
      <c r="X37" s="5"/>
      <c r="Y37" s="1"/>
      <c r="Z37" s="11"/>
      <c r="AA37" s="11"/>
      <c r="AB37" s="5"/>
      <c r="AC37" s="1"/>
      <c r="AD37" s="11"/>
      <c r="AE37" s="1"/>
      <c r="AF37" s="1"/>
      <c r="AG37" s="1"/>
      <c r="AH37" s="1"/>
      <c r="AI37" s="1"/>
      <c r="AJ37" s="1"/>
      <c r="AK37" s="1"/>
      <c r="AL37" s="1"/>
    </row>
    <row r="38" spans="1:38" x14ac:dyDescent="0.25">
      <c r="A38" s="14">
        <f>ROW()</f>
        <v>38</v>
      </c>
      <c r="B38" s="1"/>
      <c r="C38" s="1"/>
      <c r="D38" s="5" t="s">
        <v>0</v>
      </c>
      <c r="E38" s="16">
        <f t="shared" si="8"/>
        <v>45017</v>
      </c>
      <c r="F38" s="11">
        <f t="shared" si="0"/>
        <v>0</v>
      </c>
      <c r="G38" s="1"/>
      <c r="H38" s="5"/>
      <c r="I38" s="1"/>
      <c r="J38" s="11"/>
      <c r="K38" s="1"/>
      <c r="L38" s="5"/>
      <c r="M38" s="1"/>
      <c r="N38" s="11"/>
      <c r="O38" s="1"/>
      <c r="P38" s="5"/>
      <c r="Q38" s="1"/>
      <c r="R38" s="11"/>
      <c r="S38" s="11"/>
      <c r="T38" s="5"/>
      <c r="U38" s="1"/>
      <c r="V38" s="11"/>
      <c r="W38" s="11"/>
      <c r="X38" s="5"/>
      <c r="Y38" s="1"/>
      <c r="Z38" s="11"/>
      <c r="AA38" s="11"/>
      <c r="AB38" s="5"/>
      <c r="AC38" s="1"/>
      <c r="AD38" s="11"/>
      <c r="AE38" s="1"/>
      <c r="AF38" s="1"/>
      <c r="AG38" s="1"/>
      <c r="AH38" s="1"/>
      <c r="AI38" s="1"/>
      <c r="AJ38" s="1"/>
      <c r="AK38" s="1"/>
      <c r="AL38" s="1"/>
    </row>
    <row r="39" spans="1:38" x14ac:dyDescent="0.25">
      <c r="A39" s="14">
        <f>ROW()</f>
        <v>39</v>
      </c>
      <c r="B39" s="1"/>
      <c r="C39" s="1"/>
      <c r="D39" s="5" t="s">
        <v>0</v>
      </c>
      <c r="E39" s="16">
        <f t="shared" si="8"/>
        <v>45047</v>
      </c>
      <c r="F39" s="11">
        <f t="shared" si="0"/>
        <v>0</v>
      </c>
      <c r="G39" s="1"/>
      <c r="H39" s="5"/>
      <c r="I39" s="1"/>
      <c r="J39" s="11"/>
      <c r="K39" s="1"/>
      <c r="L39" s="5"/>
      <c r="M39" s="1"/>
      <c r="N39" s="11"/>
      <c r="O39" s="1"/>
      <c r="P39" s="5"/>
      <c r="Q39" s="1"/>
      <c r="R39" s="11"/>
      <c r="S39" s="11"/>
      <c r="T39" s="5"/>
      <c r="U39" s="1"/>
      <c r="V39" s="11"/>
      <c r="W39" s="11"/>
      <c r="X39" s="5"/>
      <c r="Y39" s="1"/>
      <c r="Z39" s="11"/>
      <c r="AA39" s="11"/>
      <c r="AB39" s="5"/>
      <c r="AC39" s="1"/>
      <c r="AD39" s="11"/>
      <c r="AE39" s="1"/>
      <c r="AF39" s="1"/>
      <c r="AG39" s="1"/>
      <c r="AH39" s="1"/>
      <c r="AI39" s="1"/>
      <c r="AJ39" s="1"/>
      <c r="AK39" s="1"/>
      <c r="AL39" s="1"/>
    </row>
    <row r="40" spans="1:38" x14ac:dyDescent="0.25">
      <c r="A40" s="14">
        <f>ROW()</f>
        <v>40</v>
      </c>
      <c r="B40" s="1"/>
      <c r="C40" s="1"/>
      <c r="D40" s="5" t="s">
        <v>0</v>
      </c>
      <c r="E40" s="16">
        <f t="shared" si="8"/>
        <v>45078</v>
      </c>
      <c r="F40" s="11">
        <f t="shared" si="0"/>
        <v>0</v>
      </c>
      <c r="G40" s="1"/>
      <c r="H40" s="5"/>
      <c r="I40" s="1"/>
      <c r="J40" s="11"/>
      <c r="K40" s="1"/>
      <c r="L40" s="5"/>
      <c r="M40" s="1"/>
      <c r="N40" s="11"/>
      <c r="O40" s="1"/>
      <c r="P40" s="5"/>
      <c r="Q40" s="1"/>
      <c r="R40" s="11"/>
      <c r="S40" s="11"/>
      <c r="T40" s="5"/>
      <c r="U40" s="1"/>
      <c r="V40" s="11"/>
      <c r="W40" s="11"/>
      <c r="X40" s="5"/>
      <c r="Y40" s="1"/>
      <c r="Z40" s="11"/>
      <c r="AA40" s="11"/>
      <c r="AB40" s="5"/>
      <c r="AC40" s="1"/>
      <c r="AD40" s="11"/>
      <c r="AE40" s="1"/>
      <c r="AF40" s="1"/>
      <c r="AG40" s="1"/>
      <c r="AH40" s="1"/>
      <c r="AI40" s="1"/>
      <c r="AJ40" s="1"/>
      <c r="AK40" s="1"/>
      <c r="AL40" s="1"/>
    </row>
    <row r="41" spans="1:38" x14ac:dyDescent="0.25">
      <c r="A41" s="14">
        <f>ROW()</f>
        <v>41</v>
      </c>
      <c r="B41" s="1"/>
      <c r="C41" s="1"/>
      <c r="D41" s="5" t="s">
        <v>0</v>
      </c>
      <c r="E41" s="16">
        <f t="shared" si="8"/>
        <v>45108</v>
      </c>
      <c r="F41" s="11">
        <f t="shared" si="0"/>
        <v>0</v>
      </c>
      <c r="G41" s="1"/>
      <c r="H41" s="5"/>
      <c r="I41" s="1"/>
      <c r="J41" s="11"/>
      <c r="K41" s="1"/>
      <c r="L41" s="5"/>
      <c r="M41" s="1"/>
      <c r="N41" s="11"/>
      <c r="O41" s="1"/>
      <c r="P41" s="5"/>
      <c r="Q41" s="1"/>
      <c r="R41" s="11"/>
      <c r="S41" s="11"/>
      <c r="T41" s="5"/>
      <c r="U41" s="1"/>
      <c r="V41" s="11"/>
      <c r="W41" s="11"/>
      <c r="X41" s="5"/>
      <c r="Y41" s="1"/>
      <c r="Z41" s="11"/>
      <c r="AA41" s="11"/>
      <c r="AB41" s="5"/>
      <c r="AC41" s="1"/>
      <c r="AD41" s="11"/>
      <c r="AE41" s="1"/>
      <c r="AF41" s="1"/>
      <c r="AG41" s="1"/>
      <c r="AH41" s="1"/>
      <c r="AI41" s="1"/>
      <c r="AJ41" s="1"/>
      <c r="AK41" s="1"/>
      <c r="AL41" s="1"/>
    </row>
    <row r="42" spans="1:38" x14ac:dyDescent="0.25">
      <c r="A42" s="14">
        <f>ROW()</f>
        <v>42</v>
      </c>
      <c r="B42" s="1"/>
      <c r="C42" s="1"/>
      <c r="D42" s="5" t="s">
        <v>0</v>
      </c>
      <c r="E42" s="16">
        <f t="shared" si="8"/>
        <v>45139</v>
      </c>
      <c r="F42" s="11">
        <f t="shared" si="0"/>
        <v>0</v>
      </c>
      <c r="G42" s="1"/>
      <c r="H42" s="5"/>
      <c r="I42" s="1"/>
      <c r="J42" s="11"/>
      <c r="K42" s="1"/>
      <c r="L42" s="5"/>
      <c r="M42" s="1"/>
      <c r="N42" s="11"/>
      <c r="O42" s="1"/>
      <c r="P42" s="5"/>
      <c r="Q42" s="1"/>
      <c r="R42" s="11"/>
      <c r="S42" s="11"/>
      <c r="T42" s="5"/>
      <c r="U42" s="1"/>
      <c r="V42" s="11"/>
      <c r="W42" s="11"/>
      <c r="X42" s="5"/>
      <c r="Y42" s="1"/>
      <c r="Z42" s="11"/>
      <c r="AA42" s="11"/>
      <c r="AB42" s="5"/>
      <c r="AC42" s="1"/>
      <c r="AD42" s="11"/>
      <c r="AE42" s="1"/>
      <c r="AF42" s="1"/>
      <c r="AG42" s="1"/>
      <c r="AH42" s="1"/>
      <c r="AI42" s="1"/>
      <c r="AJ42" s="1"/>
      <c r="AK42" s="1"/>
      <c r="AL42" s="1"/>
    </row>
    <row r="43" spans="1:38" x14ac:dyDescent="0.25">
      <c r="A43" s="14">
        <f>ROW()</f>
        <v>43</v>
      </c>
      <c r="B43" s="1"/>
      <c r="C43" s="1"/>
      <c r="D43" s="5" t="s">
        <v>0</v>
      </c>
      <c r="E43" s="16">
        <f t="shared" si="8"/>
        <v>45170</v>
      </c>
      <c r="F43" s="11">
        <f t="shared" si="0"/>
        <v>0</v>
      </c>
      <c r="G43" s="1"/>
      <c r="H43" s="5"/>
      <c r="I43" s="1"/>
      <c r="J43" s="11"/>
      <c r="K43" s="1"/>
      <c r="L43" s="5"/>
      <c r="M43" s="1"/>
      <c r="N43" s="11"/>
      <c r="O43" s="1"/>
      <c r="P43" s="5"/>
      <c r="Q43" s="1"/>
      <c r="R43" s="11"/>
      <c r="S43" s="11"/>
      <c r="T43" s="5"/>
      <c r="U43" s="1"/>
      <c r="V43" s="11"/>
      <c r="W43" s="11"/>
      <c r="X43" s="5"/>
      <c r="Y43" s="1"/>
      <c r="Z43" s="11"/>
      <c r="AA43" s="11"/>
      <c r="AB43" s="5"/>
      <c r="AC43" s="1"/>
      <c r="AD43" s="11"/>
      <c r="AE43" s="1"/>
      <c r="AF43" s="1"/>
      <c r="AG43" s="1"/>
      <c r="AH43" s="1"/>
      <c r="AI43" s="1"/>
      <c r="AJ43" s="1"/>
      <c r="AK43" s="1"/>
      <c r="AL43" s="1"/>
    </row>
    <row r="44" spans="1:38" x14ac:dyDescent="0.25">
      <c r="A44" s="14">
        <f>ROW()</f>
        <v>44</v>
      </c>
      <c r="B44" s="1"/>
      <c r="C44" s="1"/>
      <c r="D44" s="5" t="s">
        <v>0</v>
      </c>
      <c r="E44" s="16">
        <f t="shared" si="8"/>
        <v>45200</v>
      </c>
      <c r="F44" s="11">
        <f t="shared" si="0"/>
        <v>0</v>
      </c>
      <c r="G44" s="1"/>
      <c r="H44" s="5"/>
      <c r="I44" s="1"/>
      <c r="J44" s="11"/>
      <c r="K44" s="1"/>
      <c r="L44" s="5"/>
      <c r="M44" s="1"/>
      <c r="N44" s="11"/>
      <c r="O44" s="1"/>
      <c r="P44" s="5"/>
      <c r="Q44" s="1"/>
      <c r="R44" s="11"/>
      <c r="S44" s="11"/>
      <c r="T44" s="5"/>
      <c r="U44" s="1"/>
      <c r="V44" s="11"/>
      <c r="W44" s="11"/>
      <c r="X44" s="5"/>
      <c r="Y44" s="1"/>
      <c r="Z44" s="11"/>
      <c r="AA44" s="11"/>
      <c r="AB44" s="5"/>
      <c r="AC44" s="1"/>
      <c r="AD44" s="11"/>
      <c r="AE44" s="1"/>
      <c r="AF44" s="1"/>
      <c r="AG44" s="1"/>
      <c r="AH44" s="1"/>
      <c r="AI44" s="1"/>
      <c r="AJ44" s="1"/>
      <c r="AK44" s="1"/>
      <c r="AL44" s="1"/>
    </row>
    <row r="45" spans="1:38" x14ac:dyDescent="0.25">
      <c r="A45" s="14">
        <f>ROW()</f>
        <v>45</v>
      </c>
      <c r="B45" s="1"/>
      <c r="C45" s="1"/>
      <c r="D45" s="5" t="s">
        <v>0</v>
      </c>
      <c r="E45" s="16">
        <f t="shared" si="8"/>
        <v>45231</v>
      </c>
      <c r="F45" s="11">
        <f t="shared" si="0"/>
        <v>0</v>
      </c>
      <c r="G45" s="1"/>
      <c r="H45" s="5"/>
      <c r="I45" s="1"/>
      <c r="J45" s="11"/>
      <c r="K45" s="1"/>
      <c r="L45" s="5"/>
      <c r="M45" s="1"/>
      <c r="N45" s="11"/>
      <c r="O45" s="1"/>
      <c r="P45" s="5"/>
      <c r="Q45" s="1"/>
      <c r="R45" s="11"/>
      <c r="S45" s="11"/>
      <c r="T45" s="5"/>
      <c r="U45" s="1"/>
      <c r="V45" s="11"/>
      <c r="W45" s="11"/>
      <c r="X45" s="5"/>
      <c r="Y45" s="1"/>
      <c r="Z45" s="11"/>
      <c r="AA45" s="11"/>
      <c r="AB45" s="5"/>
      <c r="AC45" s="1"/>
      <c r="AD45" s="11"/>
      <c r="AE45" s="1"/>
      <c r="AF45" s="1"/>
      <c r="AG45" s="1"/>
      <c r="AH45" s="1"/>
      <c r="AI45" s="1"/>
      <c r="AJ45" s="1"/>
      <c r="AK45" s="1"/>
      <c r="AL45" s="1"/>
    </row>
    <row r="46" spans="1:38" x14ac:dyDescent="0.25">
      <c r="A46" s="14">
        <f>ROW()</f>
        <v>46</v>
      </c>
      <c r="B46" s="1"/>
      <c r="C46" s="1"/>
      <c r="D46" s="5" t="s">
        <v>0</v>
      </c>
      <c r="E46" s="16">
        <f t="shared" si="8"/>
        <v>45261</v>
      </c>
      <c r="F46" s="11">
        <f t="shared" si="0"/>
        <v>0</v>
      </c>
      <c r="G46" s="1"/>
      <c r="H46" s="5"/>
      <c r="I46" s="1"/>
      <c r="J46" s="11"/>
      <c r="K46" s="1"/>
      <c r="L46" s="5"/>
      <c r="M46" s="1"/>
      <c r="N46" s="11"/>
      <c r="O46" s="1"/>
      <c r="P46" s="5"/>
      <c r="Q46" s="1"/>
      <c r="R46" s="11"/>
      <c r="S46" s="11"/>
      <c r="T46" s="5"/>
      <c r="U46" s="1"/>
      <c r="V46" s="11"/>
      <c r="W46" s="11"/>
      <c r="X46" s="5"/>
      <c r="Y46" s="1"/>
      <c r="Z46" s="11"/>
      <c r="AA46" s="11"/>
      <c r="AB46" s="5"/>
      <c r="AC46" s="1"/>
      <c r="AD46" s="11"/>
      <c r="AE46" s="1"/>
      <c r="AF46" s="1"/>
      <c r="AG46" s="1"/>
      <c r="AH46" s="1"/>
      <c r="AI46" s="1"/>
      <c r="AJ46" s="1"/>
      <c r="AK46" s="1"/>
      <c r="AL46" s="1"/>
    </row>
    <row r="47" spans="1:38" x14ac:dyDescent="0.25">
      <c r="A47" s="14">
        <f>ROW()</f>
        <v>47</v>
      </c>
      <c r="B47" s="1"/>
      <c r="C47" s="1"/>
      <c r="D47" s="5" t="s">
        <v>0</v>
      </c>
      <c r="E47" s="16">
        <f t="shared" si="8"/>
        <v>45292</v>
      </c>
      <c r="F47" s="11">
        <f t="shared" si="0"/>
        <v>0</v>
      </c>
      <c r="G47" s="1"/>
      <c r="H47" s="5"/>
      <c r="I47" s="1"/>
      <c r="J47" s="11"/>
      <c r="K47" s="1"/>
      <c r="L47" s="5"/>
      <c r="M47" s="1"/>
      <c r="N47" s="11"/>
      <c r="O47" s="1"/>
      <c r="P47" s="5"/>
      <c r="Q47" s="1"/>
      <c r="R47" s="11"/>
      <c r="S47" s="11"/>
      <c r="T47" s="5"/>
      <c r="U47" s="1"/>
      <c r="V47" s="11"/>
      <c r="W47" s="11"/>
      <c r="X47" s="5"/>
      <c r="Y47" s="1"/>
      <c r="Z47" s="11"/>
      <c r="AA47" s="11"/>
      <c r="AB47" s="5"/>
      <c r="AC47" s="1"/>
      <c r="AD47" s="11"/>
      <c r="AE47" s="1"/>
      <c r="AF47" s="1"/>
      <c r="AG47" s="1"/>
      <c r="AH47" s="1"/>
      <c r="AI47" s="1"/>
      <c r="AJ47" s="1"/>
      <c r="AK47" s="1"/>
      <c r="AL47" s="1"/>
    </row>
    <row r="48" spans="1:38" x14ac:dyDescent="0.25">
      <c r="A48" s="14">
        <f>ROW()</f>
        <v>48</v>
      </c>
      <c r="B48" s="1"/>
      <c r="C48" s="1"/>
      <c r="D48" s="5" t="s">
        <v>0</v>
      </c>
      <c r="E48" s="16">
        <f t="shared" si="8"/>
        <v>45323</v>
      </c>
      <c r="F48" s="11">
        <f t="shared" si="0"/>
        <v>0</v>
      </c>
      <c r="G48" s="1"/>
      <c r="H48" s="5"/>
      <c r="I48" s="1"/>
      <c r="J48" s="11"/>
      <c r="K48" s="1"/>
      <c r="L48" s="5"/>
      <c r="M48" s="1"/>
      <c r="N48" s="11"/>
      <c r="O48" s="1"/>
      <c r="P48" s="5"/>
      <c r="Q48" s="1"/>
      <c r="R48" s="11"/>
      <c r="S48" s="11"/>
      <c r="T48" s="5"/>
      <c r="U48" s="1"/>
      <c r="V48" s="11"/>
      <c r="W48" s="11"/>
      <c r="X48" s="5"/>
      <c r="Y48" s="1"/>
      <c r="Z48" s="11"/>
      <c r="AA48" s="11"/>
      <c r="AB48" s="5"/>
      <c r="AC48" s="1"/>
      <c r="AD48" s="11"/>
      <c r="AE48" s="1"/>
      <c r="AF48" s="1"/>
      <c r="AG48" s="1"/>
      <c r="AH48" s="1"/>
      <c r="AI48" s="1"/>
      <c r="AJ48" s="1"/>
      <c r="AK48" s="1"/>
      <c r="AL48" s="1"/>
    </row>
    <row r="49" spans="1:38" x14ac:dyDescent="0.25">
      <c r="A49" s="14">
        <f>ROW()</f>
        <v>49</v>
      </c>
      <c r="B49" s="1"/>
      <c r="C49" s="1"/>
      <c r="D49" s="5" t="s">
        <v>0</v>
      </c>
      <c r="E49" s="16">
        <f t="shared" si="8"/>
        <v>45352</v>
      </c>
      <c r="F49" s="11">
        <f t="shared" si="0"/>
        <v>0</v>
      </c>
      <c r="G49" s="1"/>
      <c r="H49" s="5"/>
      <c r="I49" s="1"/>
      <c r="J49" s="11"/>
      <c r="K49" s="1"/>
      <c r="L49" s="5"/>
      <c r="M49" s="1"/>
      <c r="N49" s="11"/>
      <c r="O49" s="1"/>
      <c r="P49" s="5"/>
      <c r="Q49" s="1"/>
      <c r="R49" s="11"/>
      <c r="S49" s="11"/>
      <c r="T49" s="5"/>
      <c r="U49" s="1"/>
      <c r="V49" s="11"/>
      <c r="W49" s="11"/>
      <c r="X49" s="5"/>
      <c r="Y49" s="1"/>
      <c r="Z49" s="11"/>
      <c r="AA49" s="11"/>
      <c r="AB49" s="5"/>
      <c r="AC49" s="1"/>
      <c r="AD49" s="11"/>
      <c r="AE49" s="1"/>
      <c r="AF49" s="1"/>
      <c r="AG49" s="1"/>
      <c r="AH49" s="1"/>
      <c r="AI49" s="1"/>
      <c r="AJ49" s="1"/>
      <c r="AK49" s="1"/>
      <c r="AL49" s="1"/>
    </row>
    <row r="50" spans="1:38" x14ac:dyDescent="0.25">
      <c r="A50" s="14">
        <f>ROW()</f>
        <v>50</v>
      </c>
      <c r="B50" s="1"/>
      <c r="C50" s="1"/>
      <c r="D50" s="5" t="s">
        <v>0</v>
      </c>
      <c r="E50" s="16">
        <f t="shared" si="8"/>
        <v>45383</v>
      </c>
      <c r="F50" s="11">
        <f t="shared" si="0"/>
        <v>0</v>
      </c>
      <c r="G50" s="1"/>
      <c r="H50" s="5"/>
      <c r="I50" s="1"/>
      <c r="J50" s="11"/>
      <c r="K50" s="1"/>
      <c r="L50" s="5"/>
      <c r="M50" s="1"/>
      <c r="N50" s="11"/>
      <c r="O50" s="1"/>
      <c r="P50" s="5"/>
      <c r="Q50" s="1"/>
      <c r="R50" s="11"/>
      <c r="S50" s="11"/>
      <c r="T50" s="5"/>
      <c r="U50" s="1"/>
      <c r="V50" s="11"/>
      <c r="W50" s="11"/>
      <c r="X50" s="5"/>
      <c r="Y50" s="1"/>
      <c r="Z50" s="11"/>
      <c r="AA50" s="11"/>
      <c r="AB50" s="5"/>
      <c r="AC50" s="1"/>
      <c r="AD50" s="11"/>
      <c r="AE50" s="1"/>
      <c r="AF50" s="1"/>
      <c r="AG50" s="1"/>
      <c r="AH50" s="1"/>
      <c r="AI50" s="1"/>
      <c r="AJ50" s="1"/>
      <c r="AK50" s="1"/>
      <c r="AL50" s="1"/>
    </row>
    <row r="51" spans="1:38" x14ac:dyDescent="0.25">
      <c r="A51" s="14">
        <f>ROW()</f>
        <v>51</v>
      </c>
      <c r="B51" s="1"/>
      <c r="C51" s="1"/>
      <c r="D51" s="5" t="s">
        <v>0</v>
      </c>
      <c r="E51" s="16">
        <f t="shared" si="8"/>
        <v>45413</v>
      </c>
      <c r="F51" s="11">
        <f t="shared" si="0"/>
        <v>0</v>
      </c>
      <c r="G51" s="1"/>
      <c r="H51" s="5"/>
      <c r="I51" s="1"/>
      <c r="J51" s="11"/>
      <c r="K51" s="1"/>
      <c r="L51" s="5"/>
      <c r="M51" s="1"/>
      <c r="N51" s="11"/>
      <c r="O51" s="1"/>
      <c r="P51" s="5"/>
      <c r="Q51" s="1"/>
      <c r="R51" s="11"/>
      <c r="S51" s="11"/>
      <c r="T51" s="5"/>
      <c r="U51" s="1"/>
      <c r="V51" s="11"/>
      <c r="W51" s="11"/>
      <c r="X51" s="5"/>
      <c r="Y51" s="1"/>
      <c r="Z51" s="11"/>
      <c r="AA51" s="11"/>
      <c r="AB51" s="5"/>
      <c r="AC51" s="1"/>
      <c r="AD51" s="11"/>
      <c r="AE51" s="1"/>
      <c r="AF51" s="1"/>
      <c r="AG51" s="1"/>
      <c r="AH51" s="1"/>
      <c r="AI51" s="1"/>
      <c r="AJ51" s="1"/>
      <c r="AK51" s="1"/>
      <c r="AL51" s="1"/>
    </row>
    <row r="52" spans="1:38" x14ac:dyDescent="0.25">
      <c r="A52" s="14">
        <f>ROW()</f>
        <v>52</v>
      </c>
      <c r="B52" s="1"/>
      <c r="C52" s="1"/>
      <c r="D52" s="5" t="s">
        <v>0</v>
      </c>
      <c r="E52" s="16">
        <f t="shared" si="8"/>
        <v>45444</v>
      </c>
      <c r="F52" s="11">
        <f t="shared" si="0"/>
        <v>0</v>
      </c>
      <c r="G52" s="1"/>
      <c r="H52" s="5"/>
      <c r="I52" s="1"/>
      <c r="J52" s="11"/>
      <c r="K52" s="1"/>
      <c r="L52" s="5"/>
      <c r="M52" s="1"/>
      <c r="N52" s="11"/>
      <c r="O52" s="1"/>
      <c r="P52" s="5"/>
      <c r="Q52" s="1"/>
      <c r="R52" s="11"/>
      <c r="S52" s="11"/>
      <c r="T52" s="5"/>
      <c r="U52" s="1"/>
      <c r="V52" s="11"/>
      <c r="W52" s="11"/>
      <c r="X52" s="5"/>
      <c r="Y52" s="1"/>
      <c r="Z52" s="11"/>
      <c r="AA52" s="11"/>
      <c r="AB52" s="5"/>
      <c r="AC52" s="1"/>
      <c r="AD52" s="11"/>
      <c r="AE52" s="1"/>
      <c r="AF52" s="1"/>
      <c r="AG52" s="1"/>
      <c r="AH52" s="1"/>
      <c r="AI52" s="1"/>
      <c r="AJ52" s="1"/>
      <c r="AK52" s="1"/>
      <c r="AL52" s="1"/>
    </row>
    <row r="53" spans="1:38" x14ac:dyDescent="0.25">
      <c r="A53" s="14">
        <f>ROW()</f>
        <v>53</v>
      </c>
      <c r="B53" s="1"/>
      <c r="C53" s="1"/>
      <c r="D53" s="5" t="s">
        <v>0</v>
      </c>
      <c r="E53" s="16">
        <f t="shared" si="8"/>
        <v>45474</v>
      </c>
      <c r="F53" s="11">
        <f t="shared" si="0"/>
        <v>0</v>
      </c>
      <c r="G53" s="1"/>
      <c r="H53" s="5"/>
      <c r="I53" s="1"/>
      <c r="J53" s="11"/>
      <c r="K53" s="1"/>
      <c r="L53" s="5"/>
      <c r="M53" s="1"/>
      <c r="N53" s="11"/>
      <c r="O53" s="1"/>
      <c r="P53" s="5"/>
      <c r="Q53" s="1"/>
      <c r="R53" s="11"/>
      <c r="S53" s="11"/>
      <c r="T53" s="5"/>
      <c r="U53" s="1"/>
      <c r="V53" s="11"/>
      <c r="W53" s="11"/>
      <c r="X53" s="5"/>
      <c r="Y53" s="1"/>
      <c r="Z53" s="11"/>
      <c r="AA53" s="11"/>
      <c r="AB53" s="5"/>
      <c r="AC53" s="1"/>
      <c r="AD53" s="11"/>
      <c r="AE53" s="1"/>
      <c r="AF53" s="1"/>
      <c r="AG53" s="1"/>
      <c r="AH53" s="1"/>
      <c r="AI53" s="1"/>
      <c r="AJ53" s="1"/>
      <c r="AK53" s="1"/>
      <c r="AL53" s="1"/>
    </row>
    <row r="54" spans="1:38" x14ac:dyDescent="0.25">
      <c r="A54" s="14">
        <f>ROW()</f>
        <v>54</v>
      </c>
      <c r="B54" s="1"/>
      <c r="C54" s="1"/>
      <c r="D54" s="5" t="s">
        <v>0</v>
      </c>
      <c r="E54" s="16">
        <f t="shared" si="8"/>
        <v>45505</v>
      </c>
      <c r="F54" s="11">
        <f t="shared" si="0"/>
        <v>0</v>
      </c>
      <c r="G54" s="1"/>
      <c r="H54" s="5"/>
      <c r="I54" s="1"/>
      <c r="J54" s="11"/>
      <c r="K54" s="1"/>
      <c r="L54" s="5"/>
      <c r="M54" s="1"/>
      <c r="N54" s="11"/>
      <c r="O54" s="1"/>
      <c r="P54" s="5"/>
      <c r="Q54" s="1"/>
      <c r="R54" s="11"/>
      <c r="S54" s="11"/>
      <c r="T54" s="5"/>
      <c r="U54" s="1"/>
      <c r="V54" s="11"/>
      <c r="W54" s="11"/>
      <c r="X54" s="5"/>
      <c r="Y54" s="1"/>
      <c r="Z54" s="11"/>
      <c r="AA54" s="11"/>
      <c r="AB54" s="5"/>
      <c r="AC54" s="1"/>
      <c r="AD54" s="11"/>
      <c r="AE54" s="1"/>
      <c r="AF54" s="1"/>
      <c r="AG54" s="1"/>
      <c r="AH54" s="1"/>
      <c r="AI54" s="1"/>
      <c r="AJ54" s="1"/>
      <c r="AK54" s="1"/>
      <c r="AL54" s="1"/>
    </row>
    <row r="55" spans="1:38" x14ac:dyDescent="0.25">
      <c r="A55" s="14">
        <f>ROW()</f>
        <v>55</v>
      </c>
      <c r="B55" s="1"/>
      <c r="C55" s="1"/>
      <c r="D55" s="5" t="s">
        <v>0</v>
      </c>
      <c r="E55" s="16">
        <f t="shared" si="8"/>
        <v>45536</v>
      </c>
      <c r="F55" s="11">
        <f t="shared" si="0"/>
        <v>0</v>
      </c>
      <c r="G55" s="1"/>
      <c r="H55" s="5"/>
      <c r="I55" s="1"/>
      <c r="J55" s="11"/>
      <c r="K55" s="1"/>
      <c r="L55" s="5"/>
      <c r="M55" s="1"/>
      <c r="N55" s="11"/>
      <c r="O55" s="1"/>
      <c r="P55" s="5"/>
      <c r="Q55" s="1"/>
      <c r="R55" s="11"/>
      <c r="S55" s="11"/>
      <c r="T55" s="5"/>
      <c r="U55" s="1"/>
      <c r="V55" s="11"/>
      <c r="W55" s="11"/>
      <c r="X55" s="5"/>
      <c r="Y55" s="1"/>
      <c r="Z55" s="11"/>
      <c r="AA55" s="11"/>
      <c r="AB55" s="5"/>
      <c r="AC55" s="1"/>
      <c r="AD55" s="11"/>
      <c r="AE55" s="1"/>
      <c r="AF55" s="1"/>
      <c r="AG55" s="1"/>
      <c r="AH55" s="1"/>
      <c r="AI55" s="1"/>
      <c r="AJ55" s="1"/>
      <c r="AK55" s="1"/>
      <c r="AL55" s="1"/>
    </row>
    <row r="56" spans="1:38" x14ac:dyDescent="0.25">
      <c r="A56" s="14">
        <f>ROW()</f>
        <v>56</v>
      </c>
      <c r="B56" s="1"/>
      <c r="C56" s="1"/>
      <c r="D56" s="5" t="s">
        <v>0</v>
      </c>
      <c r="E56" s="16">
        <f t="shared" si="8"/>
        <v>45566</v>
      </c>
      <c r="F56" s="11">
        <f t="shared" si="0"/>
        <v>0</v>
      </c>
      <c r="G56" s="1"/>
      <c r="H56" s="5"/>
      <c r="I56" s="1"/>
      <c r="J56" s="11"/>
      <c r="K56" s="1"/>
      <c r="L56" s="5"/>
      <c r="M56" s="1"/>
      <c r="N56" s="11"/>
      <c r="O56" s="1"/>
      <c r="P56" s="5"/>
      <c r="Q56" s="1"/>
      <c r="R56" s="11"/>
      <c r="S56" s="11"/>
      <c r="T56" s="5"/>
      <c r="U56" s="1"/>
      <c r="V56" s="11"/>
      <c r="W56" s="11"/>
      <c r="X56" s="5"/>
      <c r="Y56" s="1"/>
      <c r="Z56" s="11"/>
      <c r="AA56" s="11"/>
      <c r="AB56" s="5"/>
      <c r="AC56" s="1"/>
      <c r="AD56" s="11"/>
      <c r="AE56" s="1"/>
      <c r="AF56" s="1"/>
      <c r="AG56" s="1"/>
      <c r="AH56" s="1"/>
      <c r="AI56" s="1"/>
      <c r="AJ56" s="1"/>
      <c r="AK56" s="1"/>
      <c r="AL56" s="1"/>
    </row>
    <row r="57" spans="1:38" x14ac:dyDescent="0.25">
      <c r="A57" s="14">
        <f>ROW()</f>
        <v>57</v>
      </c>
      <c r="B57" s="1"/>
      <c r="C57" s="1"/>
      <c r="D57" s="5" t="s">
        <v>0</v>
      </c>
      <c r="E57" s="16">
        <f t="shared" si="8"/>
        <v>45597</v>
      </c>
      <c r="F57" s="11">
        <f t="shared" si="0"/>
        <v>0</v>
      </c>
      <c r="G57" s="1"/>
      <c r="H57" s="5"/>
      <c r="I57" s="1"/>
      <c r="J57" s="11"/>
      <c r="K57" s="1"/>
      <c r="L57" s="5"/>
      <c r="M57" s="1"/>
      <c r="N57" s="11"/>
      <c r="O57" s="1"/>
      <c r="P57" s="5"/>
      <c r="Q57" s="1"/>
      <c r="R57" s="11"/>
      <c r="S57" s="11"/>
      <c r="T57" s="5"/>
      <c r="U57" s="1"/>
      <c r="V57" s="11"/>
      <c r="W57" s="11"/>
      <c r="X57" s="5"/>
      <c r="Y57" s="1"/>
      <c r="Z57" s="11"/>
      <c r="AA57" s="11"/>
      <c r="AB57" s="5"/>
      <c r="AC57" s="1"/>
      <c r="AD57" s="11"/>
      <c r="AE57" s="1"/>
      <c r="AF57" s="1"/>
      <c r="AG57" s="1"/>
      <c r="AH57" s="1"/>
      <c r="AI57" s="1"/>
      <c r="AJ57" s="1"/>
      <c r="AK57" s="1"/>
      <c r="AL57" s="1"/>
    </row>
    <row r="58" spans="1:38" x14ac:dyDescent="0.25">
      <c r="A58" s="14">
        <f>ROW()</f>
        <v>58</v>
      </c>
      <c r="B58" s="1"/>
      <c r="C58" s="1"/>
      <c r="D58" s="5" t="s">
        <v>0</v>
      </c>
      <c r="E58" s="16">
        <f t="shared" si="8"/>
        <v>45627</v>
      </c>
      <c r="F58" s="11">
        <f t="shared" si="0"/>
        <v>0</v>
      </c>
      <c r="G58" s="1"/>
      <c r="H58" s="5"/>
      <c r="I58" s="1"/>
      <c r="J58" s="11"/>
      <c r="K58" s="1"/>
      <c r="L58" s="5"/>
      <c r="M58" s="1"/>
      <c r="N58" s="11"/>
      <c r="O58" s="1"/>
      <c r="P58" s="5"/>
      <c r="Q58" s="1"/>
      <c r="R58" s="11"/>
      <c r="S58" s="11"/>
      <c r="T58" s="5"/>
      <c r="U58" s="1"/>
      <c r="V58" s="11"/>
      <c r="W58" s="11"/>
      <c r="X58" s="5"/>
      <c r="Y58" s="1"/>
      <c r="Z58" s="11"/>
      <c r="AA58" s="11"/>
      <c r="AB58" s="5"/>
      <c r="AC58" s="1"/>
      <c r="AD58" s="11"/>
      <c r="AE58" s="1"/>
      <c r="AF58" s="1"/>
      <c r="AG58" s="1"/>
      <c r="AH58" s="1"/>
      <c r="AI58" s="1"/>
      <c r="AJ58" s="1"/>
      <c r="AK58" s="1"/>
      <c r="AL58" s="1"/>
    </row>
    <row r="59" spans="1:38" x14ac:dyDescent="0.25">
      <c r="A59" s="14">
        <f>ROW()</f>
        <v>59</v>
      </c>
      <c r="B59" s="1"/>
      <c r="C59" s="1"/>
      <c r="D59" s="5" t="s">
        <v>0</v>
      </c>
      <c r="E59" s="16">
        <f t="shared" si="8"/>
        <v>45658</v>
      </c>
      <c r="F59" s="11">
        <f t="shared" si="0"/>
        <v>0</v>
      </c>
      <c r="G59" s="1"/>
      <c r="H59" s="5"/>
      <c r="I59" s="1"/>
      <c r="J59" s="11"/>
      <c r="K59" s="1"/>
      <c r="L59" s="5"/>
      <c r="M59" s="1"/>
      <c r="N59" s="11"/>
      <c r="O59" s="1"/>
      <c r="P59" s="5"/>
      <c r="Q59" s="1"/>
      <c r="R59" s="11"/>
      <c r="S59" s="11"/>
      <c r="T59" s="5"/>
      <c r="U59" s="1"/>
      <c r="V59" s="11"/>
      <c r="W59" s="11"/>
      <c r="X59" s="5"/>
      <c r="Y59" s="1"/>
      <c r="Z59" s="11"/>
      <c r="AA59" s="11"/>
      <c r="AB59" s="5"/>
      <c r="AC59" s="1"/>
      <c r="AD59" s="11"/>
      <c r="AE59" s="1"/>
      <c r="AF59" s="1"/>
      <c r="AG59" s="1"/>
      <c r="AH59" s="1"/>
      <c r="AI59" s="1"/>
      <c r="AJ59" s="1"/>
      <c r="AK59" s="1"/>
      <c r="AL59" s="1"/>
    </row>
    <row r="60" spans="1:38" x14ac:dyDescent="0.25">
      <c r="A60" s="14">
        <f>ROW()</f>
        <v>60</v>
      </c>
      <c r="B60" s="1"/>
      <c r="C60" s="1"/>
      <c r="D60" s="5" t="s">
        <v>0</v>
      </c>
      <c r="E60" s="16">
        <f t="shared" si="8"/>
        <v>45689</v>
      </c>
      <c r="F60" s="11">
        <f t="shared" si="0"/>
        <v>0</v>
      </c>
      <c r="G60" s="1"/>
      <c r="H60" s="5"/>
      <c r="I60" s="1"/>
      <c r="J60" s="11"/>
      <c r="K60" s="1"/>
      <c r="L60" s="5"/>
      <c r="M60" s="1"/>
      <c r="N60" s="11"/>
      <c r="O60" s="1"/>
      <c r="P60" s="5"/>
      <c r="Q60" s="1"/>
      <c r="R60" s="11"/>
      <c r="S60" s="11"/>
      <c r="T60" s="5"/>
      <c r="U60" s="1"/>
      <c r="V60" s="11"/>
      <c r="W60" s="11"/>
      <c r="X60" s="5"/>
      <c r="Y60" s="1"/>
      <c r="Z60" s="11"/>
      <c r="AA60" s="11"/>
      <c r="AB60" s="5"/>
      <c r="AC60" s="1"/>
      <c r="AD60" s="11"/>
      <c r="AE60" s="1"/>
      <c r="AF60" s="1"/>
      <c r="AG60" s="1"/>
      <c r="AH60" s="1"/>
      <c r="AI60" s="1"/>
      <c r="AJ60" s="1"/>
      <c r="AK60" s="1"/>
      <c r="AL60" s="1"/>
    </row>
    <row r="61" spans="1:38" x14ac:dyDescent="0.25">
      <c r="A61" s="14">
        <f>ROW()</f>
        <v>61</v>
      </c>
      <c r="B61" s="1"/>
      <c r="C61" s="1"/>
      <c r="D61" s="5" t="s">
        <v>0</v>
      </c>
      <c r="E61" s="16">
        <f t="shared" si="8"/>
        <v>45717</v>
      </c>
      <c r="F61" s="11">
        <f t="shared" si="0"/>
        <v>0</v>
      </c>
      <c r="G61" s="1"/>
      <c r="H61" s="5"/>
      <c r="I61" s="1"/>
      <c r="J61" s="11"/>
      <c r="K61" s="1"/>
      <c r="L61" s="5"/>
      <c r="M61" s="1"/>
      <c r="N61" s="11"/>
      <c r="O61" s="1"/>
      <c r="P61" s="5"/>
      <c r="Q61" s="1"/>
      <c r="R61" s="11"/>
      <c r="S61" s="11"/>
      <c r="T61" s="5"/>
      <c r="U61" s="1"/>
      <c r="V61" s="11"/>
      <c r="W61" s="11"/>
      <c r="X61" s="5"/>
      <c r="Y61" s="1"/>
      <c r="Z61" s="11"/>
      <c r="AA61" s="11"/>
      <c r="AB61" s="5"/>
      <c r="AC61" s="1"/>
      <c r="AD61" s="11"/>
      <c r="AE61" s="1"/>
      <c r="AF61" s="1"/>
      <c r="AG61" s="1"/>
      <c r="AH61" s="1"/>
      <c r="AI61" s="1"/>
      <c r="AJ61" s="1"/>
      <c r="AK61" s="1"/>
      <c r="AL61" s="1"/>
    </row>
    <row r="62" spans="1:38" x14ac:dyDescent="0.25">
      <c r="A62" s="14">
        <f>ROW()</f>
        <v>62</v>
      </c>
      <c r="B62" s="1"/>
      <c r="C62" s="1"/>
      <c r="D62" s="5" t="s">
        <v>0</v>
      </c>
      <c r="E62" s="16">
        <f t="shared" si="8"/>
        <v>45748</v>
      </c>
      <c r="F62" s="11">
        <f t="shared" si="0"/>
        <v>0</v>
      </c>
      <c r="G62" s="1"/>
      <c r="H62" s="5"/>
      <c r="I62" s="1"/>
      <c r="J62" s="11"/>
      <c r="K62" s="1"/>
      <c r="L62" s="5"/>
      <c r="M62" s="1"/>
      <c r="N62" s="11"/>
      <c r="O62" s="1"/>
      <c r="P62" s="5"/>
      <c r="Q62" s="1"/>
      <c r="R62" s="11"/>
      <c r="S62" s="11"/>
      <c r="T62" s="5"/>
      <c r="U62" s="1"/>
      <c r="V62" s="11"/>
      <c r="W62" s="11"/>
      <c r="X62" s="5"/>
      <c r="Y62" s="1"/>
      <c r="Z62" s="11"/>
      <c r="AA62" s="11"/>
      <c r="AB62" s="5"/>
      <c r="AC62" s="1"/>
      <c r="AD62" s="11"/>
      <c r="AE62" s="1"/>
      <c r="AF62" s="1"/>
      <c r="AG62" s="1"/>
      <c r="AH62" s="1"/>
      <c r="AI62" s="1"/>
      <c r="AJ62" s="1"/>
      <c r="AK62" s="1"/>
      <c r="AL62" s="1"/>
    </row>
    <row r="63" spans="1:38" x14ac:dyDescent="0.25">
      <c r="A63" s="14">
        <f>ROW()</f>
        <v>63</v>
      </c>
      <c r="B63" s="1"/>
      <c r="C63" s="1"/>
      <c r="D63" s="5" t="s">
        <v>0</v>
      </c>
      <c r="E63" s="16">
        <f t="shared" si="8"/>
        <v>45778</v>
      </c>
      <c r="F63" s="11">
        <f t="shared" si="0"/>
        <v>0</v>
      </c>
      <c r="G63" s="1"/>
      <c r="H63" s="5"/>
      <c r="I63" s="1"/>
      <c r="J63" s="11"/>
      <c r="K63" s="1"/>
      <c r="L63" s="5"/>
      <c r="M63" s="1"/>
      <c r="N63" s="11"/>
      <c r="O63" s="1"/>
      <c r="P63" s="5"/>
      <c r="Q63" s="1"/>
      <c r="R63" s="11"/>
      <c r="S63" s="11"/>
      <c r="T63" s="5"/>
      <c r="U63" s="1"/>
      <c r="V63" s="11"/>
      <c r="W63" s="11"/>
      <c r="X63" s="5"/>
      <c r="Y63" s="1"/>
      <c r="Z63" s="11"/>
      <c r="AA63" s="11"/>
      <c r="AB63" s="5"/>
      <c r="AC63" s="1"/>
      <c r="AD63" s="11"/>
      <c r="AE63" s="1"/>
      <c r="AF63" s="1"/>
      <c r="AG63" s="1"/>
      <c r="AH63" s="1"/>
      <c r="AI63" s="1"/>
      <c r="AJ63" s="1"/>
      <c r="AK63" s="1"/>
      <c r="AL63" s="1"/>
    </row>
    <row r="64" spans="1:38" x14ac:dyDescent="0.25">
      <c r="A64" s="14">
        <f>ROW()</f>
        <v>64</v>
      </c>
      <c r="B64" s="1"/>
      <c r="C64" s="1"/>
      <c r="D64" s="5" t="s">
        <v>0</v>
      </c>
      <c r="E64" s="16">
        <f t="shared" si="8"/>
        <v>45809</v>
      </c>
      <c r="F64" s="11">
        <f t="shared" si="0"/>
        <v>0</v>
      </c>
      <c r="G64" s="1"/>
      <c r="H64" s="5"/>
      <c r="I64" s="1"/>
      <c r="J64" s="11"/>
      <c r="K64" s="1"/>
      <c r="L64" s="5"/>
      <c r="M64" s="1"/>
      <c r="N64" s="11"/>
      <c r="O64" s="1"/>
      <c r="P64" s="5"/>
      <c r="Q64" s="1"/>
      <c r="R64" s="11"/>
      <c r="S64" s="11"/>
      <c r="T64" s="5"/>
      <c r="U64" s="1"/>
      <c r="V64" s="11"/>
      <c r="W64" s="11"/>
      <c r="X64" s="5"/>
      <c r="Y64" s="1"/>
      <c r="Z64" s="11"/>
      <c r="AA64" s="11"/>
      <c r="AB64" s="5"/>
      <c r="AC64" s="1"/>
      <c r="AD64" s="11"/>
      <c r="AE64" s="1"/>
      <c r="AF64" s="1"/>
      <c r="AG64" s="1"/>
      <c r="AH64" s="1"/>
      <c r="AI64" s="1"/>
      <c r="AJ64" s="1"/>
      <c r="AK64" s="1"/>
      <c r="AL64" s="1"/>
    </row>
    <row r="65" spans="1:38" x14ac:dyDescent="0.25">
      <c r="A65" s="14">
        <f>ROW()</f>
        <v>65</v>
      </c>
      <c r="B65" s="1"/>
      <c r="C65" s="1"/>
      <c r="D65" s="5" t="s">
        <v>0</v>
      </c>
      <c r="E65" s="16">
        <f t="shared" si="8"/>
        <v>45839</v>
      </c>
      <c r="F65" s="11">
        <f t="shared" si="0"/>
        <v>0</v>
      </c>
      <c r="G65" s="1"/>
      <c r="H65" s="5"/>
      <c r="I65" s="1"/>
      <c r="J65" s="11"/>
      <c r="K65" s="1"/>
      <c r="L65" s="5"/>
      <c r="M65" s="1"/>
      <c r="N65" s="11"/>
      <c r="O65" s="1"/>
      <c r="P65" s="5"/>
      <c r="Q65" s="1"/>
      <c r="R65" s="11"/>
      <c r="S65" s="11"/>
      <c r="T65" s="5"/>
      <c r="U65" s="1"/>
      <c r="V65" s="11"/>
      <c r="W65" s="11"/>
      <c r="X65" s="5"/>
      <c r="Y65" s="1"/>
      <c r="Z65" s="11"/>
      <c r="AA65" s="11"/>
      <c r="AB65" s="5"/>
      <c r="AC65" s="1"/>
      <c r="AD65" s="11"/>
      <c r="AE65" s="1"/>
      <c r="AF65" s="1"/>
      <c r="AG65" s="1"/>
      <c r="AH65" s="1"/>
      <c r="AI65" s="1"/>
      <c r="AJ65" s="1"/>
      <c r="AK65" s="1"/>
      <c r="AL65" s="1"/>
    </row>
    <row r="66" spans="1:38" x14ac:dyDescent="0.25">
      <c r="A66" s="14">
        <f>ROW()</f>
        <v>66</v>
      </c>
      <c r="B66" s="1"/>
      <c r="C66" s="1"/>
      <c r="D66" s="5" t="s">
        <v>0</v>
      </c>
      <c r="E66" s="16">
        <f t="shared" si="8"/>
        <v>45870</v>
      </c>
      <c r="F66" s="11">
        <f t="shared" si="0"/>
        <v>0</v>
      </c>
      <c r="G66" s="1"/>
      <c r="H66" s="5"/>
      <c r="I66" s="1"/>
      <c r="J66" s="11"/>
      <c r="K66" s="1"/>
      <c r="L66" s="5"/>
      <c r="M66" s="1"/>
      <c r="N66" s="11"/>
      <c r="O66" s="1"/>
      <c r="P66" s="5"/>
      <c r="Q66" s="1"/>
      <c r="R66" s="11"/>
      <c r="S66" s="11"/>
      <c r="T66" s="5"/>
      <c r="U66" s="1"/>
      <c r="V66" s="11"/>
      <c r="W66" s="11"/>
      <c r="X66" s="5"/>
      <c r="Y66" s="1"/>
      <c r="Z66" s="11"/>
      <c r="AA66" s="11"/>
      <c r="AB66" s="5"/>
      <c r="AC66" s="1"/>
      <c r="AD66" s="11"/>
      <c r="AE66" s="1"/>
      <c r="AF66" s="1"/>
      <c r="AG66" s="1"/>
      <c r="AH66" s="1"/>
      <c r="AI66" s="1"/>
      <c r="AJ66" s="1"/>
      <c r="AK66" s="1"/>
      <c r="AL66" s="1"/>
    </row>
    <row r="67" spans="1:38" x14ac:dyDescent="0.25">
      <c r="A67" s="14">
        <f>ROW()</f>
        <v>67</v>
      </c>
      <c r="B67" s="1"/>
      <c r="C67" s="1"/>
      <c r="D67" s="5" t="s">
        <v>0</v>
      </c>
      <c r="E67" s="16">
        <f t="shared" si="8"/>
        <v>45901</v>
      </c>
      <c r="F67" s="11">
        <f t="shared" si="0"/>
        <v>0</v>
      </c>
      <c r="G67" s="1"/>
      <c r="H67" s="5"/>
      <c r="I67" s="1"/>
      <c r="J67" s="11"/>
      <c r="K67" s="1"/>
      <c r="L67" s="5"/>
      <c r="M67" s="1"/>
      <c r="N67" s="11"/>
      <c r="O67" s="1"/>
      <c r="P67" s="5"/>
      <c r="Q67" s="1"/>
      <c r="R67" s="11"/>
      <c r="S67" s="11"/>
      <c r="T67" s="5"/>
      <c r="U67" s="1"/>
      <c r="V67" s="11"/>
      <c r="W67" s="11"/>
      <c r="X67" s="5"/>
      <c r="Y67" s="1"/>
      <c r="Z67" s="11"/>
      <c r="AA67" s="11"/>
      <c r="AB67" s="5"/>
      <c r="AC67" s="1"/>
      <c r="AD67" s="11"/>
      <c r="AE67" s="1"/>
      <c r="AF67" s="1"/>
      <c r="AG67" s="1"/>
      <c r="AH67" s="1"/>
      <c r="AI67" s="1"/>
      <c r="AJ67" s="1"/>
      <c r="AK67" s="1"/>
      <c r="AL67" s="1"/>
    </row>
    <row r="68" spans="1:38" x14ac:dyDescent="0.25">
      <c r="A68" s="14">
        <f>ROW()</f>
        <v>68</v>
      </c>
      <c r="B68" s="1"/>
      <c r="C68" s="1"/>
      <c r="D68" s="5" t="s">
        <v>0</v>
      </c>
      <c r="E68" s="16">
        <f t="shared" si="8"/>
        <v>45931</v>
      </c>
      <c r="F68" s="11">
        <f t="shared" si="0"/>
        <v>0</v>
      </c>
      <c r="G68" s="1"/>
      <c r="H68" s="5"/>
      <c r="I68" s="1"/>
      <c r="J68" s="11"/>
      <c r="K68" s="1"/>
      <c r="L68" s="5"/>
      <c r="M68" s="1"/>
      <c r="N68" s="11"/>
      <c r="O68" s="1"/>
      <c r="P68" s="5"/>
      <c r="Q68" s="1"/>
      <c r="R68" s="11"/>
      <c r="S68" s="11"/>
      <c r="T68" s="5"/>
      <c r="U68" s="1"/>
      <c r="V68" s="11"/>
      <c r="W68" s="11"/>
      <c r="X68" s="5"/>
      <c r="Y68" s="1"/>
      <c r="Z68" s="11"/>
      <c r="AA68" s="11"/>
      <c r="AB68" s="5"/>
      <c r="AC68" s="1"/>
      <c r="AD68" s="11"/>
      <c r="AE68" s="1"/>
      <c r="AF68" s="1"/>
      <c r="AG68" s="1"/>
      <c r="AH68" s="1"/>
      <c r="AI68" s="1"/>
      <c r="AJ68" s="1"/>
      <c r="AK68" s="1"/>
      <c r="AL68" s="1"/>
    </row>
    <row r="69" spans="1:38" x14ac:dyDescent="0.25">
      <c r="A69" s="14">
        <f>ROW()</f>
        <v>69</v>
      </c>
      <c r="B69" s="1"/>
      <c r="C69" s="1"/>
      <c r="D69" s="5" t="s">
        <v>0</v>
      </c>
      <c r="E69" s="16">
        <f t="shared" si="8"/>
        <v>45962</v>
      </c>
      <c r="F69" s="11">
        <f t="shared" si="0"/>
        <v>0</v>
      </c>
      <c r="G69" s="1"/>
      <c r="H69" s="5"/>
      <c r="I69" s="1"/>
      <c r="J69" s="11"/>
      <c r="K69" s="1"/>
      <c r="L69" s="5"/>
      <c r="M69" s="1"/>
      <c r="N69" s="11"/>
      <c r="O69" s="1"/>
      <c r="P69" s="5"/>
      <c r="Q69" s="1"/>
      <c r="R69" s="11"/>
      <c r="S69" s="11"/>
      <c r="T69" s="5"/>
      <c r="U69" s="1"/>
      <c r="V69" s="11"/>
      <c r="W69" s="11"/>
      <c r="X69" s="5"/>
      <c r="Y69" s="1"/>
      <c r="Z69" s="11"/>
      <c r="AA69" s="11"/>
      <c r="AB69" s="5"/>
      <c r="AC69" s="1"/>
      <c r="AD69" s="11"/>
      <c r="AE69" s="1"/>
      <c r="AF69" s="1"/>
      <c r="AG69" s="1"/>
      <c r="AH69" s="1"/>
      <c r="AI69" s="1"/>
      <c r="AJ69" s="1"/>
      <c r="AK69" s="1"/>
      <c r="AL69" s="1"/>
    </row>
    <row r="70" spans="1:38" x14ac:dyDescent="0.25">
      <c r="A70" s="14">
        <f>ROW()</f>
        <v>70</v>
      </c>
      <c r="B70" s="1"/>
      <c r="C70" s="1"/>
      <c r="D70" s="5" t="s">
        <v>0</v>
      </c>
      <c r="E70" s="16">
        <f t="shared" si="8"/>
        <v>45992</v>
      </c>
      <c r="F70" s="11">
        <f t="shared" si="0"/>
        <v>0</v>
      </c>
      <c r="G70" s="1"/>
      <c r="H70" s="5"/>
      <c r="I70" s="1"/>
      <c r="J70" s="11"/>
      <c r="K70" s="1"/>
      <c r="L70" s="5"/>
      <c r="M70" s="1"/>
      <c r="N70" s="11"/>
      <c r="O70" s="1"/>
      <c r="P70" s="5"/>
      <c r="Q70" s="1"/>
      <c r="R70" s="11"/>
      <c r="S70" s="11"/>
      <c r="T70" s="5"/>
      <c r="U70" s="1"/>
      <c r="V70" s="11"/>
      <c r="W70" s="11"/>
      <c r="X70" s="5"/>
      <c r="Y70" s="1"/>
      <c r="Z70" s="11"/>
      <c r="AA70" s="11"/>
      <c r="AB70" s="5"/>
      <c r="AC70" s="1"/>
      <c r="AD70" s="11"/>
      <c r="AE70" s="1"/>
      <c r="AF70" s="1"/>
      <c r="AG70" s="1"/>
      <c r="AH70" s="1"/>
      <c r="AI70" s="1"/>
      <c r="AJ70" s="1"/>
      <c r="AK70" s="1"/>
      <c r="AL70" s="1"/>
    </row>
    <row r="71" spans="1:38" x14ac:dyDescent="0.25">
      <c r="A71" s="14">
        <f>ROW()</f>
        <v>71</v>
      </c>
      <c r="B71" s="1"/>
      <c r="C71" s="1"/>
      <c r="D71" s="5" t="s">
        <v>0</v>
      </c>
      <c r="E71" s="16">
        <f t="shared" si="8"/>
        <v>46023</v>
      </c>
      <c r="F71" s="11">
        <f t="shared" si="0"/>
        <v>0</v>
      </c>
      <c r="G71" s="1"/>
      <c r="H71" s="5"/>
      <c r="I71" s="1"/>
      <c r="J71" s="11"/>
      <c r="K71" s="1"/>
      <c r="L71" s="5"/>
      <c r="M71" s="1"/>
      <c r="N71" s="11"/>
      <c r="O71" s="1"/>
      <c r="P71" s="5"/>
      <c r="Q71" s="1"/>
      <c r="R71" s="11"/>
      <c r="S71" s="11"/>
      <c r="T71" s="5"/>
      <c r="U71" s="1"/>
      <c r="V71" s="11"/>
      <c r="W71" s="11"/>
      <c r="X71" s="5"/>
      <c r="Y71" s="1"/>
      <c r="Z71" s="11"/>
      <c r="AA71" s="11"/>
      <c r="AB71" s="5"/>
      <c r="AC71" s="1"/>
      <c r="AD71" s="11"/>
      <c r="AE71" s="1"/>
      <c r="AF71" s="1"/>
      <c r="AG71" s="1"/>
      <c r="AH71" s="1"/>
      <c r="AI71" s="1"/>
      <c r="AJ71" s="1"/>
      <c r="AK71" s="1"/>
      <c r="AL71" s="1"/>
    </row>
    <row r="72" spans="1:38" x14ac:dyDescent="0.25">
      <c r="A72" s="14">
        <f>ROW()</f>
        <v>72</v>
      </c>
      <c r="B72" s="1"/>
      <c r="C72" s="1"/>
      <c r="D72" s="5" t="s">
        <v>0</v>
      </c>
      <c r="E72" s="16">
        <f t="shared" si="8"/>
        <v>46054</v>
      </c>
      <c r="F72" s="11">
        <f t="shared" si="0"/>
        <v>0</v>
      </c>
      <c r="G72" s="1"/>
      <c r="H72" s="5"/>
      <c r="I72" s="1"/>
      <c r="J72" s="11"/>
      <c r="K72" s="1"/>
      <c r="L72" s="5"/>
      <c r="M72" s="1"/>
      <c r="N72" s="11"/>
      <c r="O72" s="1"/>
      <c r="P72" s="5"/>
      <c r="Q72" s="1"/>
      <c r="R72" s="11"/>
      <c r="S72" s="11"/>
      <c r="T72" s="5"/>
      <c r="U72" s="1"/>
      <c r="V72" s="11"/>
      <c r="W72" s="11"/>
      <c r="X72" s="5"/>
      <c r="Y72" s="1"/>
      <c r="Z72" s="11"/>
      <c r="AA72" s="11"/>
      <c r="AB72" s="5"/>
      <c r="AC72" s="1"/>
      <c r="AD72" s="11"/>
      <c r="AE72" s="1"/>
      <c r="AF72" s="1"/>
      <c r="AG72" s="1"/>
      <c r="AH72" s="1"/>
      <c r="AI72" s="1"/>
      <c r="AJ72" s="1"/>
      <c r="AK72" s="1"/>
      <c r="AL72" s="1"/>
    </row>
    <row r="73" spans="1:38" x14ac:dyDescent="0.25">
      <c r="A73" s="14">
        <f>ROW()</f>
        <v>73</v>
      </c>
      <c r="B73" s="1"/>
      <c r="C73" s="1"/>
      <c r="D73" s="5" t="s">
        <v>0</v>
      </c>
      <c r="E73" s="16">
        <f t="shared" si="8"/>
        <v>46082</v>
      </c>
      <c r="F73" s="11">
        <f t="shared" si="0"/>
        <v>0</v>
      </c>
      <c r="G73" s="1"/>
      <c r="H73" s="5"/>
      <c r="I73" s="1"/>
      <c r="J73" s="11"/>
      <c r="K73" s="1"/>
      <c r="L73" s="5"/>
      <c r="M73" s="1"/>
      <c r="N73" s="11"/>
      <c r="O73" s="1"/>
      <c r="P73" s="5"/>
      <c r="Q73" s="1"/>
      <c r="R73" s="11"/>
      <c r="S73" s="11"/>
      <c r="T73" s="5"/>
      <c r="U73" s="1"/>
      <c r="V73" s="11"/>
      <c r="W73" s="11"/>
      <c r="X73" s="5"/>
      <c r="Y73" s="1"/>
      <c r="Z73" s="11"/>
      <c r="AA73" s="11"/>
      <c r="AB73" s="5"/>
      <c r="AC73" s="1"/>
      <c r="AD73" s="11"/>
      <c r="AE73" s="1"/>
      <c r="AF73" s="1"/>
      <c r="AG73" s="1"/>
      <c r="AH73" s="1"/>
      <c r="AI73" s="1"/>
      <c r="AJ73" s="1"/>
      <c r="AK73" s="1"/>
      <c r="AL73" s="1"/>
    </row>
    <row r="74" spans="1:38" x14ac:dyDescent="0.25">
      <c r="A74" s="14">
        <f>ROW()</f>
        <v>74</v>
      </c>
      <c r="B74" s="1"/>
      <c r="C74" s="1"/>
      <c r="D74" s="5" t="s">
        <v>0</v>
      </c>
      <c r="E74" s="16">
        <f t="shared" si="8"/>
        <v>46113</v>
      </c>
      <c r="F74" s="11">
        <f t="shared" si="0"/>
        <v>0</v>
      </c>
      <c r="G74" s="1"/>
      <c r="H74" s="5"/>
      <c r="I74" s="1"/>
      <c r="J74" s="11"/>
      <c r="K74" s="1"/>
      <c r="L74" s="5"/>
      <c r="M74" s="1"/>
      <c r="N74" s="11"/>
      <c r="O74" s="1"/>
      <c r="P74" s="5"/>
      <c r="Q74" s="1"/>
      <c r="R74" s="11"/>
      <c r="S74" s="11"/>
      <c r="T74" s="5"/>
      <c r="U74" s="1"/>
      <c r="V74" s="11"/>
      <c r="W74" s="11"/>
      <c r="X74" s="5"/>
      <c r="Y74" s="1"/>
      <c r="Z74" s="11"/>
      <c r="AA74" s="11"/>
      <c r="AB74" s="5"/>
      <c r="AC74" s="1"/>
      <c r="AD74" s="11"/>
      <c r="AE74" s="1"/>
      <c r="AF74" s="1"/>
      <c r="AG74" s="1"/>
      <c r="AH74" s="1"/>
      <c r="AI74" s="1"/>
      <c r="AJ74" s="1"/>
      <c r="AK74" s="1"/>
      <c r="AL74" s="1"/>
    </row>
    <row r="75" spans="1:38" x14ac:dyDescent="0.25">
      <c r="A75" s="14">
        <f>ROW()</f>
        <v>75</v>
      </c>
      <c r="B75" s="1"/>
      <c r="C75" s="1"/>
      <c r="D75" s="5" t="s">
        <v>0</v>
      </c>
      <c r="E75" s="16">
        <f t="shared" si="8"/>
        <v>46143</v>
      </c>
      <c r="F75" s="11">
        <f t="shared" ref="F75:F138" si="9">IF(OR(E75="",E75=0),0,IF(COUNTIF(E:E,E75)=1,0,1))</f>
        <v>0</v>
      </c>
      <c r="G75" s="1"/>
      <c r="H75" s="5"/>
      <c r="I75" s="1"/>
      <c r="J75" s="11"/>
      <c r="K75" s="1"/>
      <c r="L75" s="5"/>
      <c r="M75" s="1"/>
      <c r="N75" s="11"/>
      <c r="O75" s="1"/>
      <c r="P75" s="5"/>
      <c r="Q75" s="1"/>
      <c r="R75" s="11"/>
      <c r="S75" s="11"/>
      <c r="T75" s="5"/>
      <c r="U75" s="1"/>
      <c r="V75" s="11"/>
      <c r="W75" s="11"/>
      <c r="X75" s="5"/>
      <c r="Y75" s="1"/>
      <c r="Z75" s="11"/>
      <c r="AA75" s="11"/>
      <c r="AB75" s="5"/>
      <c r="AC75" s="1"/>
      <c r="AD75" s="11"/>
      <c r="AE75" s="1"/>
      <c r="AF75" s="1"/>
      <c r="AG75" s="1"/>
      <c r="AH75" s="1"/>
      <c r="AI75" s="1"/>
      <c r="AJ75" s="1"/>
      <c r="AK75" s="1"/>
      <c r="AL75" s="1"/>
    </row>
    <row r="76" spans="1:38" x14ac:dyDescent="0.25">
      <c r="A76" s="14">
        <f>ROW()</f>
        <v>76</v>
      </c>
      <c r="B76" s="1"/>
      <c r="C76" s="1"/>
      <c r="D76" s="5" t="s">
        <v>0</v>
      </c>
      <c r="E76" s="16">
        <f t="shared" si="8"/>
        <v>46174</v>
      </c>
      <c r="F76" s="11">
        <f t="shared" si="9"/>
        <v>0</v>
      </c>
      <c r="G76" s="1"/>
      <c r="H76" s="5"/>
      <c r="I76" s="1"/>
      <c r="J76" s="11"/>
      <c r="K76" s="1"/>
      <c r="L76" s="5"/>
      <c r="M76" s="1"/>
      <c r="N76" s="11"/>
      <c r="O76" s="1"/>
      <c r="P76" s="5"/>
      <c r="Q76" s="1"/>
      <c r="R76" s="11"/>
      <c r="S76" s="11"/>
      <c r="T76" s="5"/>
      <c r="U76" s="1"/>
      <c r="V76" s="11"/>
      <c r="W76" s="11"/>
      <c r="X76" s="5"/>
      <c r="Y76" s="1"/>
      <c r="Z76" s="11"/>
      <c r="AA76" s="11"/>
      <c r="AB76" s="5"/>
      <c r="AC76" s="1"/>
      <c r="AD76" s="11"/>
      <c r="AE76" s="1"/>
      <c r="AF76" s="1"/>
      <c r="AG76" s="1"/>
      <c r="AH76" s="1"/>
      <c r="AI76" s="1"/>
      <c r="AJ76" s="1"/>
      <c r="AK76" s="1"/>
      <c r="AL76" s="1"/>
    </row>
    <row r="77" spans="1:38" x14ac:dyDescent="0.25">
      <c r="A77" s="14">
        <f>ROW()</f>
        <v>77</v>
      </c>
      <c r="B77" s="1"/>
      <c r="C77" s="1"/>
      <c r="D77" s="5" t="s">
        <v>0</v>
      </c>
      <c r="E77" s="16">
        <f t="shared" si="8"/>
        <v>46204</v>
      </c>
      <c r="F77" s="11">
        <f t="shared" si="9"/>
        <v>0</v>
      </c>
      <c r="G77" s="1"/>
      <c r="H77" s="5"/>
      <c r="I77" s="1"/>
      <c r="J77" s="11"/>
      <c r="K77" s="1"/>
      <c r="L77" s="5"/>
      <c r="M77" s="1"/>
      <c r="N77" s="11"/>
      <c r="O77" s="1"/>
      <c r="P77" s="5"/>
      <c r="Q77" s="1"/>
      <c r="R77" s="11"/>
      <c r="S77" s="11"/>
      <c r="T77" s="5"/>
      <c r="U77" s="1"/>
      <c r="V77" s="11"/>
      <c r="W77" s="11"/>
      <c r="X77" s="5"/>
      <c r="Y77" s="1"/>
      <c r="Z77" s="11"/>
      <c r="AA77" s="11"/>
      <c r="AB77" s="5"/>
      <c r="AC77" s="1"/>
      <c r="AD77" s="11"/>
      <c r="AE77" s="1"/>
      <c r="AF77" s="1"/>
      <c r="AG77" s="1"/>
      <c r="AH77" s="1"/>
      <c r="AI77" s="1"/>
      <c r="AJ77" s="1"/>
      <c r="AK77" s="1"/>
      <c r="AL77" s="1"/>
    </row>
    <row r="78" spans="1:38" x14ac:dyDescent="0.25">
      <c r="A78" s="14">
        <f>ROW()</f>
        <v>78</v>
      </c>
      <c r="B78" s="1"/>
      <c r="C78" s="1"/>
      <c r="D78" s="5" t="s">
        <v>0</v>
      </c>
      <c r="E78" s="16">
        <f t="shared" si="8"/>
        <v>46235</v>
      </c>
      <c r="F78" s="11">
        <f t="shared" si="9"/>
        <v>0</v>
      </c>
      <c r="G78" s="1"/>
      <c r="H78" s="5"/>
      <c r="I78" s="1"/>
      <c r="J78" s="11"/>
      <c r="K78" s="1"/>
      <c r="L78" s="5"/>
      <c r="M78" s="1"/>
      <c r="N78" s="11"/>
      <c r="O78" s="1"/>
      <c r="P78" s="5"/>
      <c r="Q78" s="1"/>
      <c r="R78" s="11"/>
      <c r="S78" s="11"/>
      <c r="T78" s="5"/>
      <c r="U78" s="1"/>
      <c r="V78" s="11"/>
      <c r="W78" s="11"/>
      <c r="X78" s="5"/>
      <c r="Y78" s="1"/>
      <c r="Z78" s="11"/>
      <c r="AA78" s="11"/>
      <c r="AB78" s="5"/>
      <c r="AC78" s="1"/>
      <c r="AD78" s="11"/>
      <c r="AE78" s="1"/>
      <c r="AF78" s="1"/>
      <c r="AG78" s="1"/>
      <c r="AH78" s="1"/>
      <c r="AI78" s="1"/>
      <c r="AJ78" s="1"/>
      <c r="AK78" s="1"/>
      <c r="AL78" s="1"/>
    </row>
    <row r="79" spans="1:38" x14ac:dyDescent="0.25">
      <c r="A79" s="14">
        <f>ROW()</f>
        <v>79</v>
      </c>
      <c r="B79" s="1"/>
      <c r="C79" s="1"/>
      <c r="D79" s="5" t="s">
        <v>0</v>
      </c>
      <c r="E79" s="16">
        <f t="shared" si="8"/>
        <v>46266</v>
      </c>
      <c r="F79" s="11">
        <f t="shared" si="9"/>
        <v>0</v>
      </c>
      <c r="G79" s="1"/>
      <c r="H79" s="5"/>
      <c r="I79" s="1"/>
      <c r="J79" s="11"/>
      <c r="K79" s="1"/>
      <c r="L79" s="5"/>
      <c r="M79" s="1"/>
      <c r="N79" s="11"/>
      <c r="O79" s="1"/>
      <c r="P79" s="5"/>
      <c r="Q79" s="1"/>
      <c r="R79" s="11"/>
      <c r="S79" s="11"/>
      <c r="T79" s="5"/>
      <c r="U79" s="1"/>
      <c r="V79" s="11"/>
      <c r="W79" s="11"/>
      <c r="X79" s="5"/>
      <c r="Y79" s="1"/>
      <c r="Z79" s="11"/>
      <c r="AA79" s="11"/>
      <c r="AB79" s="5"/>
      <c r="AC79" s="1"/>
      <c r="AD79" s="11"/>
      <c r="AE79" s="1"/>
      <c r="AF79" s="1"/>
      <c r="AG79" s="1"/>
      <c r="AH79" s="1"/>
      <c r="AI79" s="1"/>
      <c r="AJ79" s="1"/>
      <c r="AK79" s="1"/>
      <c r="AL79" s="1"/>
    </row>
    <row r="80" spans="1:38" x14ac:dyDescent="0.25">
      <c r="A80" s="14">
        <f>ROW()</f>
        <v>80</v>
      </c>
      <c r="B80" s="1"/>
      <c r="C80" s="1"/>
      <c r="D80" s="5" t="s">
        <v>0</v>
      </c>
      <c r="E80" s="16">
        <f t="shared" si="8"/>
        <v>46296</v>
      </c>
      <c r="F80" s="11">
        <f t="shared" si="9"/>
        <v>0</v>
      </c>
      <c r="G80" s="1"/>
      <c r="H80" s="5"/>
      <c r="I80" s="1"/>
      <c r="J80" s="11"/>
      <c r="K80" s="1"/>
      <c r="L80" s="5"/>
      <c r="M80" s="1"/>
      <c r="N80" s="11"/>
      <c r="O80" s="1"/>
      <c r="P80" s="5"/>
      <c r="Q80" s="1"/>
      <c r="R80" s="11"/>
      <c r="S80" s="11"/>
      <c r="T80" s="5"/>
      <c r="U80" s="1"/>
      <c r="V80" s="11"/>
      <c r="W80" s="11"/>
      <c r="X80" s="5"/>
      <c r="Y80" s="1"/>
      <c r="Z80" s="11"/>
      <c r="AA80" s="11"/>
      <c r="AB80" s="5"/>
      <c r="AC80" s="1"/>
      <c r="AD80" s="11"/>
      <c r="AE80" s="1"/>
      <c r="AF80" s="1"/>
      <c r="AG80" s="1"/>
      <c r="AH80" s="1"/>
      <c r="AI80" s="1"/>
      <c r="AJ80" s="1"/>
      <c r="AK80" s="1"/>
      <c r="AL80" s="1"/>
    </row>
    <row r="81" spans="1:38" x14ac:dyDescent="0.25">
      <c r="A81" s="14">
        <f>ROW()</f>
        <v>81</v>
      </c>
      <c r="B81" s="1"/>
      <c r="C81" s="1"/>
      <c r="D81" s="5" t="s">
        <v>0</v>
      </c>
      <c r="E81" s="16">
        <f t="shared" si="8"/>
        <v>46327</v>
      </c>
      <c r="F81" s="11">
        <f t="shared" si="9"/>
        <v>0</v>
      </c>
      <c r="G81" s="1"/>
      <c r="H81" s="5"/>
      <c r="I81" s="1"/>
      <c r="J81" s="11"/>
      <c r="K81" s="1"/>
      <c r="L81" s="5"/>
      <c r="M81" s="1"/>
      <c r="N81" s="11"/>
      <c r="O81" s="1"/>
      <c r="P81" s="5"/>
      <c r="Q81" s="1"/>
      <c r="R81" s="11"/>
      <c r="S81" s="11"/>
      <c r="T81" s="5"/>
      <c r="U81" s="1"/>
      <c r="V81" s="11"/>
      <c r="W81" s="11"/>
      <c r="X81" s="5"/>
      <c r="Y81" s="1"/>
      <c r="Z81" s="11"/>
      <c r="AA81" s="11"/>
      <c r="AB81" s="5"/>
      <c r="AC81" s="1"/>
      <c r="AD81" s="11"/>
      <c r="AE81" s="1"/>
      <c r="AF81" s="1"/>
      <c r="AG81" s="1"/>
      <c r="AH81" s="1"/>
      <c r="AI81" s="1"/>
      <c r="AJ81" s="1"/>
      <c r="AK81" s="1"/>
      <c r="AL81" s="1"/>
    </row>
    <row r="82" spans="1:38" x14ac:dyDescent="0.25">
      <c r="A82" s="14">
        <f>ROW()</f>
        <v>82</v>
      </c>
      <c r="B82" s="1"/>
      <c r="C82" s="1"/>
      <c r="D82" s="5" t="s">
        <v>0</v>
      </c>
      <c r="E82" s="16">
        <f t="shared" si="8"/>
        <v>46357</v>
      </c>
      <c r="F82" s="11">
        <f t="shared" si="9"/>
        <v>0</v>
      </c>
      <c r="G82" s="1"/>
      <c r="H82" s="5"/>
      <c r="I82" s="1"/>
      <c r="J82" s="11"/>
      <c r="K82" s="1"/>
      <c r="L82" s="5"/>
      <c r="M82" s="1"/>
      <c r="N82" s="11"/>
      <c r="O82" s="1"/>
      <c r="P82" s="5"/>
      <c r="Q82" s="1"/>
      <c r="R82" s="11"/>
      <c r="S82" s="11"/>
      <c r="T82" s="5"/>
      <c r="U82" s="1"/>
      <c r="V82" s="11"/>
      <c r="W82" s="11"/>
      <c r="X82" s="5"/>
      <c r="Y82" s="1"/>
      <c r="Z82" s="11"/>
      <c r="AA82" s="11"/>
      <c r="AB82" s="5"/>
      <c r="AC82" s="1"/>
      <c r="AD82" s="11"/>
      <c r="AE82" s="1"/>
      <c r="AF82" s="1"/>
      <c r="AG82" s="1"/>
      <c r="AH82" s="1"/>
      <c r="AI82" s="1"/>
      <c r="AJ82" s="1"/>
      <c r="AK82" s="1"/>
      <c r="AL82" s="1"/>
    </row>
    <row r="83" spans="1:38" x14ac:dyDescent="0.25">
      <c r="A83" s="14">
        <f>ROW()</f>
        <v>83</v>
      </c>
      <c r="B83" s="1"/>
      <c r="C83" s="1"/>
      <c r="D83" s="5" t="s">
        <v>0</v>
      </c>
      <c r="E83" s="16">
        <f t="shared" si="8"/>
        <v>46388</v>
      </c>
      <c r="F83" s="11">
        <f t="shared" si="9"/>
        <v>0</v>
      </c>
      <c r="G83" s="1"/>
      <c r="H83" s="5"/>
      <c r="I83" s="1"/>
      <c r="J83" s="11"/>
      <c r="K83" s="1"/>
      <c r="L83" s="5"/>
      <c r="M83" s="1"/>
      <c r="N83" s="11"/>
      <c r="O83" s="1"/>
      <c r="P83" s="5"/>
      <c r="Q83" s="1"/>
      <c r="R83" s="11"/>
      <c r="S83" s="11"/>
      <c r="T83" s="5"/>
      <c r="U83" s="1"/>
      <c r="V83" s="11"/>
      <c r="W83" s="11"/>
      <c r="X83" s="5"/>
      <c r="Y83" s="1"/>
      <c r="Z83" s="11"/>
      <c r="AA83" s="11"/>
      <c r="AB83" s="5"/>
      <c r="AC83" s="1"/>
      <c r="AD83" s="11"/>
      <c r="AE83" s="1"/>
      <c r="AF83" s="1"/>
      <c r="AG83" s="1"/>
      <c r="AH83" s="1"/>
      <c r="AI83" s="1"/>
      <c r="AJ83" s="1"/>
      <c r="AK83" s="1"/>
      <c r="AL83" s="1"/>
    </row>
    <row r="84" spans="1:38" x14ac:dyDescent="0.25">
      <c r="A84" s="14">
        <f>ROW()</f>
        <v>84</v>
      </c>
      <c r="B84" s="1"/>
      <c r="C84" s="1"/>
      <c r="D84" s="5" t="s">
        <v>0</v>
      </c>
      <c r="E84" s="16">
        <f t="shared" si="8"/>
        <v>46419</v>
      </c>
      <c r="F84" s="11">
        <f t="shared" si="9"/>
        <v>0</v>
      </c>
      <c r="G84" s="1"/>
      <c r="H84" s="5"/>
      <c r="I84" s="1"/>
      <c r="J84" s="11"/>
      <c r="K84" s="1"/>
      <c r="L84" s="5"/>
      <c r="M84" s="1"/>
      <c r="N84" s="11"/>
      <c r="O84" s="1"/>
      <c r="P84" s="5"/>
      <c r="Q84" s="1"/>
      <c r="R84" s="11"/>
      <c r="S84" s="11"/>
      <c r="T84" s="5"/>
      <c r="U84" s="1"/>
      <c r="V84" s="11"/>
      <c r="W84" s="11"/>
      <c r="X84" s="5"/>
      <c r="Y84" s="1"/>
      <c r="Z84" s="11"/>
      <c r="AA84" s="11"/>
      <c r="AB84" s="5"/>
      <c r="AC84" s="1"/>
      <c r="AD84" s="11"/>
      <c r="AE84" s="1"/>
      <c r="AF84" s="1"/>
      <c r="AG84" s="1"/>
      <c r="AH84" s="1"/>
      <c r="AI84" s="1"/>
      <c r="AJ84" s="1"/>
      <c r="AK84" s="1"/>
      <c r="AL84" s="1"/>
    </row>
    <row r="85" spans="1:38" x14ac:dyDescent="0.25">
      <c r="A85" s="14">
        <f>ROW()</f>
        <v>85</v>
      </c>
      <c r="B85" s="1"/>
      <c r="C85" s="1"/>
      <c r="D85" s="5" t="s">
        <v>0</v>
      </c>
      <c r="E85" s="16">
        <f t="shared" si="8"/>
        <v>46447</v>
      </c>
      <c r="F85" s="11">
        <f t="shared" si="9"/>
        <v>0</v>
      </c>
      <c r="G85" s="1"/>
      <c r="H85" s="5"/>
      <c r="I85" s="1"/>
      <c r="J85" s="11"/>
      <c r="K85" s="1"/>
      <c r="L85" s="5"/>
      <c r="M85" s="1"/>
      <c r="N85" s="11"/>
      <c r="O85" s="1"/>
      <c r="P85" s="5"/>
      <c r="Q85" s="1"/>
      <c r="R85" s="11"/>
      <c r="S85" s="11"/>
      <c r="T85" s="5"/>
      <c r="U85" s="1"/>
      <c r="V85" s="11"/>
      <c r="W85" s="11"/>
      <c r="X85" s="5"/>
      <c r="Y85" s="1"/>
      <c r="Z85" s="11"/>
      <c r="AA85" s="11"/>
      <c r="AB85" s="5"/>
      <c r="AC85" s="1"/>
      <c r="AD85" s="11"/>
      <c r="AE85" s="1"/>
      <c r="AF85" s="1"/>
      <c r="AG85" s="1"/>
      <c r="AH85" s="1"/>
      <c r="AI85" s="1"/>
      <c r="AJ85" s="1"/>
      <c r="AK85" s="1"/>
      <c r="AL85" s="1"/>
    </row>
    <row r="86" spans="1:38" x14ac:dyDescent="0.25">
      <c r="A86" s="14">
        <f>ROW()</f>
        <v>86</v>
      </c>
      <c r="B86" s="1"/>
      <c r="C86" s="1"/>
      <c r="D86" s="5" t="s">
        <v>0</v>
      </c>
      <c r="E86" s="16">
        <f t="shared" si="8"/>
        <v>46478</v>
      </c>
      <c r="F86" s="11">
        <f t="shared" si="9"/>
        <v>0</v>
      </c>
      <c r="G86" s="1"/>
      <c r="H86" s="5"/>
      <c r="I86" s="1"/>
      <c r="J86" s="11"/>
      <c r="K86" s="1"/>
      <c r="L86" s="5"/>
      <c r="M86" s="1"/>
      <c r="N86" s="11"/>
      <c r="O86" s="1"/>
      <c r="P86" s="5"/>
      <c r="Q86" s="1"/>
      <c r="R86" s="11"/>
      <c r="S86" s="11"/>
      <c r="T86" s="5"/>
      <c r="U86" s="1"/>
      <c r="V86" s="11"/>
      <c r="W86" s="11"/>
      <c r="X86" s="5"/>
      <c r="Y86" s="1"/>
      <c r="Z86" s="11"/>
      <c r="AA86" s="11"/>
      <c r="AB86" s="5"/>
      <c r="AC86" s="1"/>
      <c r="AD86" s="11"/>
      <c r="AE86" s="1"/>
      <c r="AF86" s="1"/>
      <c r="AG86" s="1"/>
      <c r="AH86" s="1"/>
      <c r="AI86" s="1"/>
      <c r="AJ86" s="1"/>
      <c r="AK86" s="1"/>
      <c r="AL86" s="1"/>
    </row>
    <row r="87" spans="1:38" x14ac:dyDescent="0.25">
      <c r="A87" s="14">
        <f>ROW()</f>
        <v>87</v>
      </c>
      <c r="B87" s="1"/>
      <c r="C87" s="1"/>
      <c r="D87" s="5" t="s">
        <v>0</v>
      </c>
      <c r="E87" s="16">
        <f t="shared" si="8"/>
        <v>46508</v>
      </c>
      <c r="F87" s="11">
        <f t="shared" si="9"/>
        <v>0</v>
      </c>
      <c r="G87" s="1"/>
      <c r="H87" s="5"/>
      <c r="I87" s="1"/>
      <c r="J87" s="11"/>
      <c r="K87" s="1"/>
      <c r="L87" s="5"/>
      <c r="M87" s="1"/>
      <c r="N87" s="11"/>
      <c r="O87" s="1"/>
      <c r="P87" s="5"/>
      <c r="Q87" s="1"/>
      <c r="R87" s="11"/>
      <c r="S87" s="11"/>
      <c r="T87" s="5"/>
      <c r="U87" s="1"/>
      <c r="V87" s="11"/>
      <c r="W87" s="11"/>
      <c r="X87" s="5"/>
      <c r="Y87" s="1"/>
      <c r="Z87" s="11"/>
      <c r="AA87" s="11"/>
      <c r="AB87" s="5"/>
      <c r="AC87" s="1"/>
      <c r="AD87" s="11"/>
      <c r="AE87" s="1"/>
      <c r="AF87" s="1"/>
      <c r="AG87" s="1"/>
      <c r="AH87" s="1"/>
      <c r="AI87" s="1"/>
      <c r="AJ87" s="1"/>
      <c r="AK87" s="1"/>
      <c r="AL87" s="1"/>
    </row>
    <row r="88" spans="1:38" x14ac:dyDescent="0.25">
      <c r="A88" s="14">
        <f>ROW()</f>
        <v>88</v>
      </c>
      <c r="B88" s="1"/>
      <c r="C88" s="1"/>
      <c r="D88" s="5" t="s">
        <v>0</v>
      </c>
      <c r="E88" s="16">
        <f t="shared" si="8"/>
        <v>46539</v>
      </c>
      <c r="F88" s="11">
        <f t="shared" si="9"/>
        <v>0</v>
      </c>
      <c r="G88" s="1"/>
      <c r="H88" s="5"/>
      <c r="I88" s="1"/>
      <c r="J88" s="11"/>
      <c r="K88" s="1"/>
      <c r="L88" s="5"/>
      <c r="M88" s="1"/>
      <c r="N88" s="11"/>
      <c r="O88" s="1"/>
      <c r="P88" s="5"/>
      <c r="Q88" s="1"/>
      <c r="R88" s="11"/>
      <c r="S88" s="11"/>
      <c r="T88" s="5"/>
      <c r="U88" s="1"/>
      <c r="V88" s="11"/>
      <c r="W88" s="11"/>
      <c r="X88" s="5"/>
      <c r="Y88" s="1"/>
      <c r="Z88" s="11"/>
      <c r="AA88" s="11"/>
      <c r="AB88" s="5"/>
      <c r="AC88" s="1"/>
      <c r="AD88" s="11"/>
      <c r="AE88" s="1"/>
      <c r="AF88" s="1"/>
      <c r="AG88" s="1"/>
      <c r="AH88" s="1"/>
      <c r="AI88" s="1"/>
      <c r="AJ88" s="1"/>
      <c r="AK88" s="1"/>
      <c r="AL88" s="1"/>
    </row>
    <row r="89" spans="1:38" x14ac:dyDescent="0.25">
      <c r="A89" s="14">
        <f>ROW()</f>
        <v>89</v>
      </c>
      <c r="B89" s="1"/>
      <c r="C89" s="1"/>
      <c r="D89" s="5" t="s">
        <v>0</v>
      </c>
      <c r="E89" s="16">
        <f t="shared" si="8"/>
        <v>46569</v>
      </c>
      <c r="F89" s="11">
        <f t="shared" si="9"/>
        <v>0</v>
      </c>
      <c r="G89" s="1"/>
      <c r="H89" s="5"/>
      <c r="I89" s="1"/>
      <c r="J89" s="11"/>
      <c r="K89" s="1"/>
      <c r="L89" s="5"/>
      <c r="M89" s="1"/>
      <c r="N89" s="11"/>
      <c r="O89" s="1"/>
      <c r="P89" s="5"/>
      <c r="Q89" s="1"/>
      <c r="R89" s="11"/>
      <c r="S89" s="11"/>
      <c r="T89" s="5"/>
      <c r="U89" s="1"/>
      <c r="V89" s="11"/>
      <c r="W89" s="11"/>
      <c r="X89" s="5"/>
      <c r="Y89" s="1"/>
      <c r="Z89" s="11"/>
      <c r="AA89" s="11"/>
      <c r="AB89" s="5"/>
      <c r="AC89" s="1"/>
      <c r="AD89" s="11"/>
      <c r="AE89" s="1"/>
      <c r="AF89" s="1"/>
      <c r="AG89" s="1"/>
      <c r="AH89" s="1"/>
      <c r="AI89" s="1"/>
      <c r="AJ89" s="1"/>
      <c r="AK89" s="1"/>
      <c r="AL89" s="1"/>
    </row>
    <row r="90" spans="1:38" x14ac:dyDescent="0.25">
      <c r="A90" s="14">
        <f>ROW()</f>
        <v>90</v>
      </c>
      <c r="B90" s="1"/>
      <c r="C90" s="1"/>
      <c r="D90" s="5" t="s">
        <v>0</v>
      </c>
      <c r="E90" s="16">
        <f t="shared" si="8"/>
        <v>46600</v>
      </c>
      <c r="F90" s="11">
        <f t="shared" si="9"/>
        <v>0</v>
      </c>
      <c r="G90" s="1"/>
      <c r="H90" s="5"/>
      <c r="I90" s="1"/>
      <c r="J90" s="11"/>
      <c r="K90" s="1"/>
      <c r="L90" s="5"/>
      <c r="M90" s="1"/>
      <c r="N90" s="11"/>
      <c r="O90" s="1"/>
      <c r="P90" s="5"/>
      <c r="Q90" s="1"/>
      <c r="R90" s="11"/>
      <c r="S90" s="11"/>
      <c r="T90" s="5"/>
      <c r="U90" s="1"/>
      <c r="V90" s="11"/>
      <c r="W90" s="11"/>
      <c r="X90" s="5"/>
      <c r="Y90" s="1"/>
      <c r="Z90" s="11"/>
      <c r="AA90" s="11"/>
      <c r="AB90" s="5"/>
      <c r="AC90" s="1"/>
      <c r="AD90" s="11"/>
      <c r="AE90" s="1"/>
      <c r="AF90" s="1"/>
      <c r="AG90" s="1"/>
      <c r="AH90" s="1"/>
      <c r="AI90" s="1"/>
      <c r="AJ90" s="1"/>
      <c r="AK90" s="1"/>
      <c r="AL90" s="1"/>
    </row>
    <row r="91" spans="1:38" x14ac:dyDescent="0.25">
      <c r="A91" s="14">
        <f>ROW()</f>
        <v>91</v>
      </c>
      <c r="B91" s="1"/>
      <c r="C91" s="1"/>
      <c r="D91" s="5" t="s">
        <v>0</v>
      </c>
      <c r="E91" s="16">
        <f t="shared" ref="E91:E98" si="10">EOMONTH(E90,0)+1</f>
        <v>46631</v>
      </c>
      <c r="F91" s="11">
        <f t="shared" si="9"/>
        <v>0</v>
      </c>
      <c r="G91" s="1"/>
      <c r="H91" s="5"/>
      <c r="I91" s="1"/>
      <c r="J91" s="11"/>
      <c r="K91" s="1"/>
      <c r="L91" s="5"/>
      <c r="M91" s="1"/>
      <c r="N91" s="11"/>
      <c r="O91" s="1"/>
      <c r="P91" s="5"/>
      <c r="Q91" s="1"/>
      <c r="R91" s="11"/>
      <c r="S91" s="11"/>
      <c r="T91" s="5"/>
      <c r="U91" s="1"/>
      <c r="V91" s="11"/>
      <c r="W91" s="11"/>
      <c r="X91" s="5"/>
      <c r="Y91" s="1"/>
      <c r="Z91" s="11"/>
      <c r="AA91" s="11"/>
      <c r="AB91" s="5"/>
      <c r="AC91" s="1"/>
      <c r="AD91" s="11"/>
      <c r="AE91" s="1"/>
      <c r="AF91" s="1"/>
      <c r="AG91" s="1"/>
      <c r="AH91" s="1"/>
      <c r="AI91" s="1"/>
      <c r="AJ91" s="1"/>
      <c r="AK91" s="1"/>
      <c r="AL91" s="1"/>
    </row>
    <row r="92" spans="1:38" x14ac:dyDescent="0.25">
      <c r="A92" s="14">
        <f>ROW()</f>
        <v>92</v>
      </c>
      <c r="B92" s="1"/>
      <c r="C92" s="1"/>
      <c r="D92" s="5" t="s">
        <v>0</v>
      </c>
      <c r="E92" s="16">
        <f t="shared" si="10"/>
        <v>46661</v>
      </c>
      <c r="F92" s="11">
        <f t="shared" si="9"/>
        <v>0</v>
      </c>
      <c r="G92" s="1"/>
      <c r="H92" s="5"/>
      <c r="I92" s="1"/>
      <c r="J92" s="11"/>
      <c r="K92" s="1"/>
      <c r="L92" s="5"/>
      <c r="M92" s="1"/>
      <c r="N92" s="11"/>
      <c r="O92" s="1"/>
      <c r="P92" s="5"/>
      <c r="Q92" s="1"/>
      <c r="R92" s="11"/>
      <c r="S92" s="11"/>
      <c r="T92" s="5"/>
      <c r="U92" s="1"/>
      <c r="V92" s="11"/>
      <c r="W92" s="11"/>
      <c r="X92" s="5"/>
      <c r="Y92" s="1"/>
      <c r="Z92" s="11"/>
      <c r="AA92" s="11"/>
      <c r="AB92" s="5"/>
      <c r="AC92" s="1"/>
      <c r="AD92" s="11"/>
      <c r="AE92" s="1"/>
      <c r="AF92" s="1"/>
      <c r="AG92" s="1"/>
      <c r="AH92" s="1"/>
      <c r="AI92" s="1"/>
      <c r="AJ92" s="1"/>
      <c r="AK92" s="1"/>
      <c r="AL92" s="1"/>
    </row>
    <row r="93" spans="1:38" x14ac:dyDescent="0.25">
      <c r="A93" s="14">
        <f>ROW()</f>
        <v>93</v>
      </c>
      <c r="B93" s="1"/>
      <c r="C93" s="1"/>
      <c r="D93" s="5" t="s">
        <v>0</v>
      </c>
      <c r="E93" s="16">
        <f t="shared" si="10"/>
        <v>46692</v>
      </c>
      <c r="F93" s="11">
        <f t="shared" si="9"/>
        <v>0</v>
      </c>
      <c r="G93" s="1"/>
      <c r="H93" s="5"/>
      <c r="I93" s="1"/>
      <c r="J93" s="11"/>
      <c r="K93" s="1"/>
      <c r="L93" s="5"/>
      <c r="M93" s="1"/>
      <c r="N93" s="11"/>
      <c r="O93" s="1"/>
      <c r="P93" s="5"/>
      <c r="Q93" s="1"/>
      <c r="R93" s="11"/>
      <c r="S93" s="11"/>
      <c r="T93" s="5"/>
      <c r="U93" s="1"/>
      <c r="V93" s="11"/>
      <c r="W93" s="11"/>
      <c r="X93" s="5"/>
      <c r="Y93" s="1"/>
      <c r="Z93" s="11"/>
      <c r="AA93" s="11"/>
      <c r="AB93" s="5"/>
      <c r="AC93" s="1"/>
      <c r="AD93" s="11"/>
      <c r="AE93" s="1"/>
      <c r="AF93" s="1"/>
      <c r="AG93" s="1"/>
      <c r="AH93" s="1"/>
      <c r="AI93" s="1"/>
      <c r="AJ93" s="1"/>
      <c r="AK93" s="1"/>
      <c r="AL93" s="1"/>
    </row>
    <row r="94" spans="1:38" x14ac:dyDescent="0.25">
      <c r="A94" s="14">
        <f>ROW()</f>
        <v>94</v>
      </c>
      <c r="B94" s="1"/>
      <c r="C94" s="1"/>
      <c r="D94" s="5" t="s">
        <v>0</v>
      </c>
      <c r="E94" s="16">
        <f t="shared" si="10"/>
        <v>46722</v>
      </c>
      <c r="F94" s="11">
        <f t="shared" si="9"/>
        <v>0</v>
      </c>
      <c r="G94" s="1"/>
      <c r="H94" s="5"/>
      <c r="I94" s="1"/>
      <c r="J94" s="11"/>
      <c r="K94" s="1"/>
      <c r="L94" s="5"/>
      <c r="M94" s="1"/>
      <c r="N94" s="11"/>
      <c r="O94" s="1"/>
      <c r="P94" s="5"/>
      <c r="Q94" s="1"/>
      <c r="R94" s="11"/>
      <c r="S94" s="11"/>
      <c r="T94" s="5"/>
      <c r="U94" s="1"/>
      <c r="V94" s="11"/>
      <c r="W94" s="11"/>
      <c r="X94" s="5"/>
      <c r="Y94" s="1"/>
      <c r="Z94" s="11"/>
      <c r="AA94" s="11"/>
      <c r="AB94" s="5"/>
      <c r="AC94" s="1"/>
      <c r="AD94" s="11"/>
      <c r="AE94" s="1"/>
      <c r="AF94" s="1"/>
      <c r="AG94" s="1"/>
      <c r="AH94" s="1"/>
      <c r="AI94" s="1"/>
      <c r="AJ94" s="1"/>
      <c r="AK94" s="1"/>
      <c r="AL94" s="1"/>
    </row>
    <row r="95" spans="1:38" x14ac:dyDescent="0.25">
      <c r="A95" s="14">
        <f>ROW()</f>
        <v>95</v>
      </c>
      <c r="B95" s="1"/>
      <c r="C95" s="1"/>
      <c r="D95" s="5" t="s">
        <v>0</v>
      </c>
      <c r="E95" s="16">
        <f t="shared" si="10"/>
        <v>46753</v>
      </c>
      <c r="F95" s="11">
        <f t="shared" si="9"/>
        <v>0</v>
      </c>
      <c r="G95" s="1"/>
      <c r="H95" s="5"/>
      <c r="I95" s="1"/>
      <c r="J95" s="11"/>
      <c r="K95" s="1"/>
      <c r="L95" s="5"/>
      <c r="M95" s="1"/>
      <c r="N95" s="11"/>
      <c r="O95" s="1"/>
      <c r="P95" s="5"/>
      <c r="Q95" s="1"/>
      <c r="R95" s="11"/>
      <c r="S95" s="11"/>
      <c r="T95" s="5"/>
      <c r="U95" s="1"/>
      <c r="V95" s="11"/>
      <c r="W95" s="11"/>
      <c r="X95" s="5"/>
      <c r="Y95" s="1"/>
      <c r="Z95" s="11"/>
      <c r="AA95" s="11"/>
      <c r="AB95" s="5"/>
      <c r="AC95" s="1"/>
      <c r="AD95" s="11"/>
      <c r="AE95" s="1"/>
      <c r="AF95" s="1"/>
      <c r="AG95" s="1"/>
      <c r="AH95" s="1"/>
      <c r="AI95" s="1"/>
      <c r="AJ95" s="1"/>
      <c r="AK95" s="1"/>
      <c r="AL95" s="1"/>
    </row>
    <row r="96" spans="1:38" x14ac:dyDescent="0.25">
      <c r="A96" s="14">
        <f>ROW()</f>
        <v>96</v>
      </c>
      <c r="B96" s="1"/>
      <c r="C96" s="1"/>
      <c r="D96" s="5" t="s">
        <v>0</v>
      </c>
      <c r="E96" s="16">
        <f t="shared" si="10"/>
        <v>46784</v>
      </c>
      <c r="F96" s="11">
        <f t="shared" si="9"/>
        <v>0</v>
      </c>
      <c r="G96" s="1"/>
      <c r="H96" s="5"/>
      <c r="I96" s="1"/>
      <c r="J96" s="11"/>
      <c r="K96" s="1"/>
      <c r="L96" s="5"/>
      <c r="M96" s="1"/>
      <c r="N96" s="11"/>
      <c r="O96" s="1"/>
      <c r="P96" s="5"/>
      <c r="Q96" s="1"/>
      <c r="R96" s="11"/>
      <c r="S96" s="11"/>
      <c r="T96" s="5"/>
      <c r="U96" s="1"/>
      <c r="V96" s="11"/>
      <c r="W96" s="11"/>
      <c r="X96" s="5"/>
      <c r="Y96" s="1"/>
      <c r="Z96" s="11"/>
      <c r="AA96" s="11"/>
      <c r="AB96" s="5"/>
      <c r="AC96" s="1"/>
      <c r="AD96" s="11"/>
      <c r="AE96" s="1"/>
      <c r="AF96" s="1"/>
      <c r="AG96" s="1"/>
      <c r="AH96" s="1"/>
      <c r="AI96" s="1"/>
      <c r="AJ96" s="1"/>
      <c r="AK96" s="1"/>
      <c r="AL96" s="1"/>
    </row>
    <row r="97" spans="1:38" x14ac:dyDescent="0.25">
      <c r="A97" s="14">
        <f>ROW()</f>
        <v>97</v>
      </c>
      <c r="B97" s="1"/>
      <c r="C97" s="1"/>
      <c r="D97" s="5" t="s">
        <v>0</v>
      </c>
      <c r="E97" s="16">
        <f t="shared" si="10"/>
        <v>46813</v>
      </c>
      <c r="F97" s="11">
        <f t="shared" si="9"/>
        <v>0</v>
      </c>
      <c r="G97" s="1"/>
      <c r="H97" s="5"/>
      <c r="I97" s="1"/>
      <c r="J97" s="11"/>
      <c r="K97" s="1"/>
      <c r="L97" s="5"/>
      <c r="M97" s="1"/>
      <c r="N97" s="11"/>
      <c r="O97" s="1"/>
      <c r="P97" s="5"/>
      <c r="Q97" s="1"/>
      <c r="R97" s="11"/>
      <c r="S97" s="11"/>
      <c r="T97" s="5"/>
      <c r="U97" s="1"/>
      <c r="V97" s="11"/>
      <c r="W97" s="11"/>
      <c r="X97" s="5"/>
      <c r="Y97" s="1"/>
      <c r="Z97" s="11"/>
      <c r="AA97" s="11"/>
      <c r="AB97" s="5"/>
      <c r="AC97" s="1"/>
      <c r="AD97" s="11"/>
      <c r="AE97" s="1"/>
      <c r="AF97" s="1"/>
      <c r="AG97" s="1"/>
      <c r="AH97" s="1"/>
      <c r="AI97" s="1"/>
      <c r="AJ97" s="1"/>
      <c r="AK97" s="1"/>
      <c r="AL97" s="1"/>
    </row>
    <row r="98" spans="1:38" x14ac:dyDescent="0.25">
      <c r="A98" s="14">
        <f>ROW()</f>
        <v>98</v>
      </c>
      <c r="B98" s="1"/>
      <c r="C98" s="1"/>
      <c r="D98" s="5" t="s">
        <v>0</v>
      </c>
      <c r="E98" s="16">
        <f t="shared" si="10"/>
        <v>46844</v>
      </c>
      <c r="F98" s="11">
        <f t="shared" si="9"/>
        <v>0</v>
      </c>
      <c r="G98" s="1"/>
      <c r="H98" s="5"/>
      <c r="I98" s="1"/>
      <c r="J98" s="11"/>
      <c r="K98" s="1"/>
      <c r="L98" s="5"/>
      <c r="M98" s="1"/>
      <c r="N98" s="11"/>
      <c r="O98" s="1"/>
      <c r="P98" s="5"/>
      <c r="Q98" s="1"/>
      <c r="R98" s="11"/>
      <c r="S98" s="11"/>
      <c r="T98" s="5"/>
      <c r="U98" s="1"/>
      <c r="V98" s="11"/>
      <c r="W98" s="11"/>
      <c r="X98" s="5"/>
      <c r="Y98" s="1"/>
      <c r="Z98" s="11"/>
      <c r="AA98" s="11"/>
      <c r="AB98" s="5"/>
      <c r="AC98" s="1"/>
      <c r="AD98" s="11"/>
      <c r="AE98" s="1"/>
      <c r="AF98" s="1"/>
      <c r="AG98" s="1"/>
      <c r="AH98" s="1"/>
      <c r="AI98" s="1"/>
      <c r="AJ98" s="1"/>
      <c r="AK98" s="1"/>
      <c r="AL98" s="1"/>
    </row>
    <row r="99" spans="1:38" x14ac:dyDescent="0.25">
      <c r="A99" s="14">
        <f>ROW()</f>
        <v>99</v>
      </c>
      <c r="B99" s="1"/>
      <c r="C99" s="1"/>
      <c r="D99" s="5" t="s">
        <v>0</v>
      </c>
      <c r="E99" s="16">
        <f t="shared" ref="E99:E162" si="11">EOMONTH(E98,0)+1</f>
        <v>46874</v>
      </c>
      <c r="F99" s="11">
        <f t="shared" si="9"/>
        <v>0</v>
      </c>
      <c r="G99" s="1"/>
      <c r="H99" s="5"/>
      <c r="I99" s="1"/>
      <c r="J99" s="11"/>
      <c r="K99" s="1"/>
      <c r="L99" s="5"/>
      <c r="M99" s="1"/>
      <c r="N99" s="11"/>
      <c r="O99" s="1"/>
      <c r="P99" s="5"/>
      <c r="Q99" s="1"/>
      <c r="R99" s="11"/>
      <c r="S99" s="11"/>
      <c r="T99" s="5"/>
      <c r="U99" s="1"/>
      <c r="V99" s="11"/>
      <c r="W99" s="11"/>
      <c r="X99" s="5"/>
      <c r="Y99" s="1"/>
      <c r="Z99" s="11"/>
      <c r="AA99" s="11"/>
      <c r="AB99" s="5"/>
      <c r="AC99" s="1"/>
      <c r="AD99" s="11"/>
      <c r="AE99" s="1"/>
      <c r="AF99" s="1"/>
      <c r="AG99" s="1"/>
      <c r="AH99" s="1"/>
      <c r="AI99" s="1"/>
      <c r="AJ99" s="1"/>
      <c r="AK99" s="1"/>
      <c r="AL99" s="1"/>
    </row>
    <row r="100" spans="1:38" x14ac:dyDescent="0.25">
      <c r="A100" s="14">
        <f>ROW()</f>
        <v>100</v>
      </c>
      <c r="B100" s="1"/>
      <c r="C100" s="1"/>
      <c r="D100" s="5" t="s">
        <v>0</v>
      </c>
      <c r="E100" s="16">
        <f t="shared" si="11"/>
        <v>46905</v>
      </c>
      <c r="F100" s="11">
        <f t="shared" si="9"/>
        <v>0</v>
      </c>
      <c r="G100" s="1"/>
      <c r="H100" s="5"/>
      <c r="I100" s="1"/>
      <c r="J100" s="11"/>
      <c r="K100" s="1"/>
      <c r="L100" s="5"/>
      <c r="M100" s="1"/>
      <c r="N100" s="11"/>
      <c r="O100" s="1"/>
      <c r="P100" s="5"/>
      <c r="Q100" s="1"/>
      <c r="R100" s="11"/>
      <c r="S100" s="11"/>
      <c r="T100" s="5"/>
      <c r="U100" s="1"/>
      <c r="V100" s="11"/>
      <c r="W100" s="11"/>
      <c r="X100" s="5"/>
      <c r="Y100" s="1"/>
      <c r="Z100" s="11"/>
      <c r="AA100" s="11"/>
      <c r="AB100" s="5"/>
      <c r="AC100" s="1"/>
      <c r="AD100" s="11"/>
      <c r="AE100" s="1"/>
      <c r="AF100" s="1"/>
      <c r="AG100" s="1"/>
      <c r="AH100" s="1"/>
      <c r="AI100" s="1"/>
      <c r="AJ100" s="1"/>
      <c r="AK100" s="1"/>
      <c r="AL100" s="1"/>
    </row>
    <row r="101" spans="1:38" x14ac:dyDescent="0.25">
      <c r="A101" s="14">
        <f>ROW()</f>
        <v>101</v>
      </c>
      <c r="B101" s="1"/>
      <c r="C101" s="1"/>
      <c r="D101" s="5" t="s">
        <v>0</v>
      </c>
      <c r="E101" s="16">
        <f t="shared" si="11"/>
        <v>46935</v>
      </c>
      <c r="F101" s="11">
        <f t="shared" si="9"/>
        <v>0</v>
      </c>
      <c r="G101" s="1"/>
      <c r="H101" s="5"/>
      <c r="I101" s="1"/>
      <c r="J101" s="11"/>
      <c r="K101" s="1"/>
      <c r="L101" s="5"/>
      <c r="M101" s="1"/>
      <c r="N101" s="11"/>
      <c r="O101" s="1"/>
      <c r="P101" s="5"/>
      <c r="Q101" s="1"/>
      <c r="R101" s="11"/>
      <c r="S101" s="11"/>
      <c r="T101" s="5"/>
      <c r="U101" s="1"/>
      <c r="V101" s="11"/>
      <c r="W101" s="11"/>
      <c r="X101" s="5"/>
      <c r="Y101" s="1"/>
      <c r="Z101" s="11"/>
      <c r="AA101" s="11"/>
      <c r="AB101" s="5"/>
      <c r="AC101" s="1"/>
      <c r="AD101" s="11"/>
      <c r="AE101" s="1"/>
      <c r="AF101" s="1"/>
      <c r="AG101" s="1"/>
      <c r="AH101" s="1"/>
      <c r="AI101" s="1"/>
      <c r="AJ101" s="1"/>
      <c r="AK101" s="1"/>
      <c r="AL101" s="1"/>
    </row>
    <row r="102" spans="1:38" x14ac:dyDescent="0.25">
      <c r="A102" s="14">
        <f>ROW()</f>
        <v>102</v>
      </c>
      <c r="B102" s="1"/>
      <c r="C102" s="1"/>
      <c r="D102" s="5" t="s">
        <v>0</v>
      </c>
      <c r="E102" s="16">
        <f t="shared" si="11"/>
        <v>46966</v>
      </c>
      <c r="F102" s="11">
        <f t="shared" si="9"/>
        <v>0</v>
      </c>
      <c r="G102" s="1"/>
      <c r="H102" s="5"/>
      <c r="I102" s="1"/>
      <c r="J102" s="11"/>
      <c r="K102" s="1"/>
      <c r="L102" s="5"/>
      <c r="M102" s="1"/>
      <c r="N102" s="11"/>
      <c r="O102" s="1"/>
      <c r="P102" s="5"/>
      <c r="Q102" s="1"/>
      <c r="R102" s="11"/>
      <c r="S102" s="11"/>
      <c r="T102" s="5"/>
      <c r="U102" s="1"/>
      <c r="V102" s="11"/>
      <c r="W102" s="11"/>
      <c r="X102" s="5"/>
      <c r="Y102" s="1"/>
      <c r="Z102" s="11"/>
      <c r="AA102" s="11"/>
      <c r="AB102" s="5"/>
      <c r="AC102" s="1"/>
      <c r="AD102" s="11"/>
      <c r="AE102" s="1"/>
      <c r="AF102" s="1"/>
      <c r="AG102" s="1"/>
      <c r="AH102" s="1"/>
      <c r="AI102" s="1"/>
      <c r="AJ102" s="1"/>
      <c r="AK102" s="1"/>
      <c r="AL102" s="1"/>
    </row>
    <row r="103" spans="1:38" x14ac:dyDescent="0.25">
      <c r="A103" s="14">
        <f>ROW()</f>
        <v>103</v>
      </c>
      <c r="B103" s="1"/>
      <c r="C103" s="1"/>
      <c r="D103" s="5" t="s">
        <v>0</v>
      </c>
      <c r="E103" s="16">
        <f t="shared" si="11"/>
        <v>46997</v>
      </c>
      <c r="F103" s="11">
        <f t="shared" si="9"/>
        <v>0</v>
      </c>
      <c r="G103" s="1"/>
      <c r="H103" s="5"/>
      <c r="I103" s="1"/>
      <c r="J103" s="11"/>
      <c r="K103" s="1"/>
      <c r="L103" s="5"/>
      <c r="M103" s="1"/>
      <c r="N103" s="11"/>
      <c r="O103" s="1"/>
      <c r="P103" s="5"/>
      <c r="Q103" s="1"/>
      <c r="R103" s="11"/>
      <c r="S103" s="11"/>
      <c r="T103" s="5"/>
      <c r="U103" s="1"/>
      <c r="V103" s="11"/>
      <c r="W103" s="11"/>
      <c r="X103" s="5"/>
      <c r="Y103" s="1"/>
      <c r="Z103" s="11"/>
      <c r="AA103" s="11"/>
      <c r="AB103" s="5"/>
      <c r="AC103" s="1"/>
      <c r="AD103" s="11"/>
      <c r="AE103" s="1"/>
      <c r="AF103" s="1"/>
      <c r="AG103" s="1"/>
      <c r="AH103" s="1"/>
      <c r="AI103" s="1"/>
      <c r="AJ103" s="1"/>
      <c r="AK103" s="1"/>
      <c r="AL103" s="1"/>
    </row>
    <row r="104" spans="1:38" x14ac:dyDescent="0.25">
      <c r="A104" s="14">
        <f>ROW()</f>
        <v>104</v>
      </c>
      <c r="B104" s="1"/>
      <c r="C104" s="1"/>
      <c r="D104" s="5" t="s">
        <v>0</v>
      </c>
      <c r="E104" s="16">
        <f t="shared" si="11"/>
        <v>47027</v>
      </c>
      <c r="F104" s="11">
        <f t="shared" si="9"/>
        <v>0</v>
      </c>
      <c r="G104" s="1"/>
      <c r="H104" s="5"/>
      <c r="I104" s="1"/>
      <c r="J104" s="11"/>
      <c r="K104" s="1"/>
      <c r="L104" s="5"/>
      <c r="M104" s="1"/>
      <c r="N104" s="11"/>
      <c r="O104" s="1"/>
      <c r="P104" s="5"/>
      <c r="Q104" s="1"/>
      <c r="R104" s="11"/>
      <c r="S104" s="11"/>
      <c r="T104" s="5"/>
      <c r="U104" s="1"/>
      <c r="V104" s="11"/>
      <c r="W104" s="11"/>
      <c r="X104" s="5"/>
      <c r="Y104" s="1"/>
      <c r="Z104" s="11"/>
      <c r="AA104" s="11"/>
      <c r="AB104" s="5"/>
      <c r="AC104" s="1"/>
      <c r="AD104" s="11"/>
      <c r="AE104" s="1"/>
      <c r="AF104" s="1"/>
      <c r="AG104" s="1"/>
      <c r="AH104" s="1"/>
      <c r="AI104" s="1"/>
      <c r="AJ104" s="1"/>
      <c r="AK104" s="1"/>
      <c r="AL104" s="1"/>
    </row>
    <row r="105" spans="1:38" x14ac:dyDescent="0.25">
      <c r="A105" s="14">
        <f>ROW()</f>
        <v>105</v>
      </c>
      <c r="B105" s="1"/>
      <c r="C105" s="1"/>
      <c r="D105" s="5" t="s">
        <v>0</v>
      </c>
      <c r="E105" s="16">
        <f t="shared" si="11"/>
        <v>47058</v>
      </c>
      <c r="F105" s="11">
        <f t="shared" si="9"/>
        <v>0</v>
      </c>
      <c r="G105" s="1"/>
      <c r="H105" s="5"/>
      <c r="I105" s="1"/>
      <c r="J105" s="11"/>
      <c r="K105" s="1"/>
      <c r="L105" s="5"/>
      <c r="M105" s="1"/>
      <c r="N105" s="11"/>
      <c r="O105" s="1"/>
      <c r="P105" s="5"/>
      <c r="Q105" s="1"/>
      <c r="R105" s="11"/>
      <c r="S105" s="11"/>
      <c r="T105" s="5"/>
      <c r="U105" s="1"/>
      <c r="V105" s="11"/>
      <c r="W105" s="11"/>
      <c r="X105" s="5"/>
      <c r="Y105" s="1"/>
      <c r="Z105" s="11"/>
      <c r="AA105" s="11"/>
      <c r="AB105" s="5"/>
      <c r="AC105" s="1"/>
      <c r="AD105" s="11"/>
      <c r="AE105" s="1"/>
      <c r="AF105" s="1"/>
      <c r="AG105" s="1"/>
      <c r="AH105" s="1"/>
      <c r="AI105" s="1"/>
      <c r="AJ105" s="1"/>
      <c r="AK105" s="1"/>
      <c r="AL105" s="1"/>
    </row>
    <row r="106" spans="1:38" x14ac:dyDescent="0.25">
      <c r="A106" s="14">
        <f>ROW()</f>
        <v>106</v>
      </c>
      <c r="B106" s="1"/>
      <c r="C106" s="1"/>
      <c r="D106" s="5" t="s">
        <v>0</v>
      </c>
      <c r="E106" s="16">
        <f t="shared" si="11"/>
        <v>47088</v>
      </c>
      <c r="F106" s="11">
        <f t="shared" si="9"/>
        <v>0</v>
      </c>
      <c r="G106" s="1"/>
      <c r="H106" s="5"/>
      <c r="I106" s="1"/>
      <c r="J106" s="11"/>
      <c r="K106" s="1"/>
      <c r="L106" s="5"/>
      <c r="M106" s="1"/>
      <c r="N106" s="11"/>
      <c r="O106" s="1"/>
      <c r="P106" s="5"/>
      <c r="Q106" s="1"/>
      <c r="R106" s="11"/>
      <c r="S106" s="11"/>
      <c r="T106" s="5"/>
      <c r="U106" s="1"/>
      <c r="V106" s="11"/>
      <c r="W106" s="11"/>
      <c r="X106" s="5"/>
      <c r="Y106" s="1"/>
      <c r="Z106" s="11"/>
      <c r="AA106" s="11"/>
      <c r="AB106" s="5"/>
      <c r="AC106" s="1"/>
      <c r="AD106" s="11"/>
      <c r="AE106" s="1"/>
      <c r="AF106" s="1"/>
      <c r="AG106" s="1"/>
      <c r="AH106" s="1"/>
      <c r="AI106" s="1"/>
      <c r="AJ106" s="1"/>
      <c r="AK106" s="1"/>
      <c r="AL106" s="1"/>
    </row>
    <row r="107" spans="1:38" x14ac:dyDescent="0.25">
      <c r="A107" s="14">
        <f>ROW()</f>
        <v>107</v>
      </c>
      <c r="B107" s="1"/>
      <c r="C107" s="1"/>
      <c r="D107" s="5" t="s">
        <v>0</v>
      </c>
      <c r="E107" s="16">
        <f t="shared" si="11"/>
        <v>47119</v>
      </c>
      <c r="F107" s="11">
        <f t="shared" si="9"/>
        <v>0</v>
      </c>
      <c r="G107" s="1"/>
      <c r="H107" s="5"/>
      <c r="I107" s="1"/>
      <c r="J107" s="11"/>
      <c r="K107" s="1"/>
      <c r="L107" s="5"/>
      <c r="M107" s="1"/>
      <c r="N107" s="11"/>
      <c r="O107" s="1"/>
      <c r="P107" s="5"/>
      <c r="Q107" s="1"/>
      <c r="R107" s="11"/>
      <c r="S107" s="11"/>
      <c r="T107" s="5"/>
      <c r="U107" s="1"/>
      <c r="V107" s="11"/>
      <c r="W107" s="11"/>
      <c r="X107" s="5"/>
      <c r="Y107" s="1"/>
      <c r="Z107" s="11"/>
      <c r="AA107" s="11"/>
      <c r="AB107" s="5"/>
      <c r="AC107" s="1"/>
      <c r="AD107" s="11"/>
      <c r="AE107" s="1"/>
      <c r="AF107" s="1"/>
      <c r="AG107" s="1"/>
      <c r="AH107" s="1"/>
      <c r="AI107" s="1"/>
      <c r="AJ107" s="1"/>
      <c r="AK107" s="1"/>
      <c r="AL107" s="1"/>
    </row>
    <row r="108" spans="1:38" x14ac:dyDescent="0.25">
      <c r="A108" s="14">
        <f>ROW()</f>
        <v>108</v>
      </c>
      <c r="B108" s="1"/>
      <c r="C108" s="1"/>
      <c r="D108" s="5" t="s">
        <v>0</v>
      </c>
      <c r="E108" s="16">
        <f t="shared" si="11"/>
        <v>47150</v>
      </c>
      <c r="F108" s="11">
        <f t="shared" si="9"/>
        <v>0</v>
      </c>
      <c r="G108" s="1"/>
      <c r="H108" s="5"/>
      <c r="I108" s="1"/>
      <c r="J108" s="11"/>
      <c r="K108" s="1"/>
      <c r="L108" s="5"/>
      <c r="M108" s="1"/>
      <c r="N108" s="11"/>
      <c r="O108" s="1"/>
      <c r="P108" s="5"/>
      <c r="Q108" s="1"/>
      <c r="R108" s="11"/>
      <c r="S108" s="11"/>
      <c r="T108" s="5"/>
      <c r="U108" s="1"/>
      <c r="V108" s="11"/>
      <c r="W108" s="11"/>
      <c r="X108" s="5"/>
      <c r="Y108" s="1"/>
      <c r="Z108" s="11"/>
      <c r="AA108" s="11"/>
      <c r="AB108" s="5"/>
      <c r="AC108" s="1"/>
      <c r="AD108" s="11"/>
      <c r="AE108" s="1"/>
      <c r="AF108" s="1"/>
      <c r="AG108" s="1"/>
      <c r="AH108" s="1"/>
      <c r="AI108" s="1"/>
      <c r="AJ108" s="1"/>
      <c r="AK108" s="1"/>
      <c r="AL108" s="1"/>
    </row>
    <row r="109" spans="1:38" x14ac:dyDescent="0.25">
      <c r="A109" s="14">
        <f>ROW()</f>
        <v>109</v>
      </c>
      <c r="B109" s="1"/>
      <c r="C109" s="1"/>
      <c r="D109" s="5" t="s">
        <v>0</v>
      </c>
      <c r="E109" s="16">
        <f t="shared" si="11"/>
        <v>47178</v>
      </c>
      <c r="F109" s="11">
        <f t="shared" si="9"/>
        <v>0</v>
      </c>
      <c r="G109" s="1"/>
      <c r="H109" s="5"/>
      <c r="I109" s="1"/>
      <c r="J109" s="11"/>
      <c r="K109" s="1"/>
      <c r="L109" s="5"/>
      <c r="M109" s="1"/>
      <c r="N109" s="11"/>
      <c r="O109" s="1"/>
      <c r="P109" s="5"/>
      <c r="Q109" s="1"/>
      <c r="R109" s="11"/>
      <c r="S109" s="11"/>
      <c r="T109" s="5"/>
      <c r="U109" s="1"/>
      <c r="V109" s="11"/>
      <c r="W109" s="11"/>
      <c r="X109" s="5"/>
      <c r="Y109" s="1"/>
      <c r="Z109" s="11"/>
      <c r="AA109" s="11"/>
      <c r="AB109" s="5"/>
      <c r="AC109" s="1"/>
      <c r="AD109" s="11"/>
      <c r="AE109" s="1"/>
      <c r="AF109" s="1"/>
      <c r="AG109" s="1"/>
      <c r="AH109" s="1"/>
      <c r="AI109" s="1"/>
      <c r="AJ109" s="1"/>
      <c r="AK109" s="1"/>
      <c r="AL109" s="1"/>
    </row>
    <row r="110" spans="1:38" x14ac:dyDescent="0.25">
      <c r="A110" s="14">
        <f>ROW()</f>
        <v>110</v>
      </c>
      <c r="B110" s="1"/>
      <c r="C110" s="1"/>
      <c r="D110" s="5" t="s">
        <v>0</v>
      </c>
      <c r="E110" s="16">
        <f t="shared" si="11"/>
        <v>47209</v>
      </c>
      <c r="F110" s="11">
        <f t="shared" si="9"/>
        <v>0</v>
      </c>
      <c r="G110" s="1"/>
      <c r="H110" s="5"/>
      <c r="I110" s="1"/>
      <c r="J110" s="11"/>
      <c r="K110" s="1"/>
      <c r="L110" s="5"/>
      <c r="M110" s="1"/>
      <c r="N110" s="11"/>
      <c r="O110" s="1"/>
      <c r="P110" s="5"/>
      <c r="Q110" s="1"/>
      <c r="R110" s="11"/>
      <c r="S110" s="11"/>
      <c r="T110" s="5"/>
      <c r="U110" s="1"/>
      <c r="V110" s="11"/>
      <c r="W110" s="11"/>
      <c r="X110" s="5"/>
      <c r="Y110" s="1"/>
      <c r="Z110" s="11"/>
      <c r="AA110" s="11"/>
      <c r="AB110" s="5"/>
      <c r="AC110" s="1"/>
      <c r="AD110" s="11"/>
      <c r="AE110" s="1"/>
      <c r="AF110" s="1"/>
      <c r="AG110" s="1"/>
      <c r="AH110" s="1"/>
      <c r="AI110" s="1"/>
      <c r="AJ110" s="1"/>
      <c r="AK110" s="1"/>
      <c r="AL110" s="1"/>
    </row>
    <row r="111" spans="1:38" x14ac:dyDescent="0.25">
      <c r="A111" s="14">
        <f>ROW()</f>
        <v>111</v>
      </c>
      <c r="B111" s="1"/>
      <c r="C111" s="1"/>
      <c r="D111" s="5" t="s">
        <v>0</v>
      </c>
      <c r="E111" s="16">
        <f t="shared" si="11"/>
        <v>47239</v>
      </c>
      <c r="F111" s="11">
        <f t="shared" si="9"/>
        <v>0</v>
      </c>
      <c r="G111" s="1"/>
      <c r="H111" s="5"/>
      <c r="I111" s="1"/>
      <c r="J111" s="11"/>
      <c r="K111" s="1"/>
      <c r="L111" s="5"/>
      <c r="M111" s="1"/>
      <c r="N111" s="11"/>
      <c r="O111" s="1"/>
      <c r="P111" s="5"/>
      <c r="Q111" s="1"/>
      <c r="R111" s="11"/>
      <c r="S111" s="11"/>
      <c r="T111" s="5"/>
      <c r="U111" s="1"/>
      <c r="V111" s="11"/>
      <c r="W111" s="11"/>
      <c r="X111" s="5"/>
      <c r="Y111" s="1"/>
      <c r="Z111" s="11"/>
      <c r="AA111" s="11"/>
      <c r="AB111" s="5"/>
      <c r="AC111" s="1"/>
      <c r="AD111" s="11"/>
      <c r="AE111" s="1"/>
      <c r="AF111" s="1"/>
      <c r="AG111" s="1"/>
      <c r="AH111" s="1"/>
      <c r="AI111" s="1"/>
      <c r="AJ111" s="1"/>
      <c r="AK111" s="1"/>
      <c r="AL111" s="1"/>
    </row>
    <row r="112" spans="1:38" x14ac:dyDescent="0.25">
      <c r="A112" s="14">
        <f>ROW()</f>
        <v>112</v>
      </c>
      <c r="B112" s="1"/>
      <c r="C112" s="1"/>
      <c r="D112" s="5" t="s">
        <v>0</v>
      </c>
      <c r="E112" s="16">
        <f t="shared" si="11"/>
        <v>47270</v>
      </c>
      <c r="F112" s="11">
        <f t="shared" si="9"/>
        <v>0</v>
      </c>
      <c r="G112" s="1"/>
      <c r="H112" s="5"/>
      <c r="I112" s="1"/>
      <c r="J112" s="11"/>
      <c r="K112" s="1"/>
      <c r="L112" s="5"/>
      <c r="M112" s="1"/>
      <c r="N112" s="11"/>
      <c r="O112" s="1"/>
      <c r="P112" s="5"/>
      <c r="Q112" s="1"/>
      <c r="R112" s="11"/>
      <c r="S112" s="11"/>
      <c r="T112" s="5"/>
      <c r="U112" s="1"/>
      <c r="V112" s="11"/>
      <c r="W112" s="11"/>
      <c r="X112" s="5"/>
      <c r="Y112" s="1"/>
      <c r="Z112" s="11"/>
      <c r="AA112" s="11"/>
      <c r="AB112" s="5"/>
      <c r="AC112" s="1"/>
      <c r="AD112" s="11"/>
      <c r="AE112" s="1"/>
      <c r="AF112" s="1"/>
      <c r="AG112" s="1"/>
      <c r="AH112" s="1"/>
      <c r="AI112" s="1"/>
      <c r="AJ112" s="1"/>
      <c r="AK112" s="1"/>
      <c r="AL112" s="1"/>
    </row>
    <row r="113" spans="1:38" x14ac:dyDescent="0.25">
      <c r="A113" s="14">
        <f>ROW()</f>
        <v>113</v>
      </c>
      <c r="B113" s="1"/>
      <c r="C113" s="1"/>
      <c r="D113" s="5" t="s">
        <v>0</v>
      </c>
      <c r="E113" s="16">
        <f t="shared" si="11"/>
        <v>47300</v>
      </c>
      <c r="F113" s="11">
        <f t="shared" si="9"/>
        <v>0</v>
      </c>
      <c r="G113" s="1"/>
      <c r="H113" s="5"/>
      <c r="I113" s="1"/>
      <c r="J113" s="11"/>
      <c r="K113" s="1"/>
      <c r="L113" s="5"/>
      <c r="M113" s="1"/>
      <c r="N113" s="11"/>
      <c r="O113" s="1"/>
      <c r="P113" s="5"/>
      <c r="Q113" s="1"/>
      <c r="R113" s="11"/>
      <c r="S113" s="11"/>
      <c r="T113" s="5"/>
      <c r="U113" s="1"/>
      <c r="V113" s="11"/>
      <c r="W113" s="11"/>
      <c r="X113" s="5"/>
      <c r="Y113" s="1"/>
      <c r="Z113" s="11"/>
      <c r="AA113" s="11"/>
      <c r="AB113" s="5"/>
      <c r="AC113" s="1"/>
      <c r="AD113" s="11"/>
      <c r="AE113" s="1"/>
      <c r="AF113" s="1"/>
      <c r="AG113" s="1"/>
      <c r="AH113" s="1"/>
      <c r="AI113" s="1"/>
      <c r="AJ113" s="1"/>
      <c r="AK113" s="1"/>
      <c r="AL113" s="1"/>
    </row>
    <row r="114" spans="1:38" x14ac:dyDescent="0.25">
      <c r="A114" s="14">
        <f>ROW()</f>
        <v>114</v>
      </c>
      <c r="B114" s="1"/>
      <c r="C114" s="1"/>
      <c r="D114" s="5" t="s">
        <v>0</v>
      </c>
      <c r="E114" s="16">
        <f t="shared" si="11"/>
        <v>47331</v>
      </c>
      <c r="F114" s="11">
        <f t="shared" si="9"/>
        <v>0</v>
      </c>
      <c r="G114" s="1"/>
      <c r="H114" s="5"/>
      <c r="I114" s="1"/>
      <c r="J114" s="11"/>
      <c r="K114" s="1"/>
      <c r="L114" s="5"/>
      <c r="M114" s="1"/>
      <c r="N114" s="11"/>
      <c r="O114" s="1"/>
      <c r="P114" s="5"/>
      <c r="Q114" s="1"/>
      <c r="R114" s="11"/>
      <c r="S114" s="11"/>
      <c r="T114" s="5"/>
      <c r="U114" s="1"/>
      <c r="V114" s="11"/>
      <c r="W114" s="11"/>
      <c r="X114" s="5"/>
      <c r="Y114" s="1"/>
      <c r="Z114" s="11"/>
      <c r="AA114" s="11"/>
      <c r="AB114" s="5"/>
      <c r="AC114" s="1"/>
      <c r="AD114" s="11"/>
      <c r="AE114" s="1"/>
      <c r="AF114" s="1"/>
      <c r="AG114" s="1"/>
      <c r="AH114" s="1"/>
      <c r="AI114" s="1"/>
      <c r="AJ114" s="1"/>
      <c r="AK114" s="1"/>
      <c r="AL114" s="1"/>
    </row>
    <row r="115" spans="1:38" x14ac:dyDescent="0.25">
      <c r="A115" s="14">
        <f>ROW()</f>
        <v>115</v>
      </c>
      <c r="B115" s="1"/>
      <c r="C115" s="1"/>
      <c r="D115" s="5" t="s">
        <v>0</v>
      </c>
      <c r="E115" s="16">
        <f t="shared" si="11"/>
        <v>47362</v>
      </c>
      <c r="F115" s="11">
        <f t="shared" si="9"/>
        <v>0</v>
      </c>
      <c r="G115" s="1"/>
      <c r="H115" s="5"/>
      <c r="I115" s="1"/>
      <c r="J115" s="11"/>
      <c r="K115" s="1"/>
      <c r="L115" s="5"/>
      <c r="M115" s="1"/>
      <c r="N115" s="11"/>
      <c r="O115" s="1"/>
      <c r="P115" s="5"/>
      <c r="Q115" s="1"/>
      <c r="R115" s="11"/>
      <c r="S115" s="11"/>
      <c r="T115" s="5"/>
      <c r="U115" s="1"/>
      <c r="V115" s="11"/>
      <c r="W115" s="11"/>
      <c r="X115" s="5"/>
      <c r="Y115" s="1"/>
      <c r="Z115" s="11"/>
      <c r="AA115" s="11"/>
      <c r="AB115" s="5"/>
      <c r="AC115" s="1"/>
      <c r="AD115" s="11"/>
      <c r="AE115" s="1"/>
      <c r="AF115" s="1"/>
      <c r="AG115" s="1"/>
      <c r="AH115" s="1"/>
      <c r="AI115" s="1"/>
      <c r="AJ115" s="1"/>
      <c r="AK115" s="1"/>
      <c r="AL115" s="1"/>
    </row>
    <row r="116" spans="1:38" x14ac:dyDescent="0.25">
      <c r="A116" s="14">
        <f>ROW()</f>
        <v>116</v>
      </c>
      <c r="B116" s="1"/>
      <c r="C116" s="1"/>
      <c r="D116" s="5" t="s">
        <v>0</v>
      </c>
      <c r="E116" s="16">
        <f t="shared" si="11"/>
        <v>47392</v>
      </c>
      <c r="F116" s="11">
        <f t="shared" si="9"/>
        <v>0</v>
      </c>
      <c r="G116" s="1"/>
      <c r="H116" s="5"/>
      <c r="I116" s="1"/>
      <c r="J116" s="11"/>
      <c r="K116" s="1"/>
      <c r="L116" s="5"/>
      <c r="M116" s="1"/>
      <c r="N116" s="11"/>
      <c r="O116" s="1"/>
      <c r="P116" s="5"/>
      <c r="Q116" s="1"/>
      <c r="R116" s="11"/>
      <c r="S116" s="11"/>
      <c r="T116" s="5"/>
      <c r="U116" s="1"/>
      <c r="V116" s="11"/>
      <c r="W116" s="11"/>
      <c r="X116" s="5"/>
      <c r="Y116" s="1"/>
      <c r="Z116" s="11"/>
      <c r="AA116" s="11"/>
      <c r="AB116" s="5"/>
      <c r="AC116" s="1"/>
      <c r="AD116" s="11"/>
      <c r="AE116" s="1"/>
      <c r="AF116" s="1"/>
      <c r="AG116" s="1"/>
      <c r="AH116" s="1"/>
      <c r="AI116" s="1"/>
      <c r="AJ116" s="1"/>
      <c r="AK116" s="1"/>
      <c r="AL116" s="1"/>
    </row>
    <row r="117" spans="1:38" x14ac:dyDescent="0.25">
      <c r="A117" s="14">
        <f>ROW()</f>
        <v>117</v>
      </c>
      <c r="B117" s="1"/>
      <c r="C117" s="1"/>
      <c r="D117" s="5" t="s">
        <v>0</v>
      </c>
      <c r="E117" s="16">
        <f t="shared" si="11"/>
        <v>47423</v>
      </c>
      <c r="F117" s="11">
        <f t="shared" si="9"/>
        <v>0</v>
      </c>
      <c r="G117" s="1"/>
      <c r="H117" s="5"/>
      <c r="I117" s="1"/>
      <c r="J117" s="11"/>
      <c r="K117" s="1"/>
      <c r="L117" s="5"/>
      <c r="M117" s="1"/>
      <c r="N117" s="11"/>
      <c r="O117" s="1"/>
      <c r="P117" s="5"/>
      <c r="Q117" s="1"/>
      <c r="R117" s="11"/>
      <c r="S117" s="11"/>
      <c r="T117" s="5"/>
      <c r="U117" s="1"/>
      <c r="V117" s="11"/>
      <c r="W117" s="11"/>
      <c r="X117" s="5"/>
      <c r="Y117" s="1"/>
      <c r="Z117" s="11"/>
      <c r="AA117" s="11"/>
      <c r="AB117" s="5"/>
      <c r="AC117" s="1"/>
      <c r="AD117" s="11"/>
      <c r="AE117" s="1"/>
      <c r="AF117" s="1"/>
      <c r="AG117" s="1"/>
      <c r="AH117" s="1"/>
      <c r="AI117" s="1"/>
      <c r="AJ117" s="1"/>
      <c r="AK117" s="1"/>
      <c r="AL117" s="1"/>
    </row>
    <row r="118" spans="1:38" x14ac:dyDescent="0.25">
      <c r="A118" s="14">
        <f>ROW()</f>
        <v>118</v>
      </c>
      <c r="B118" s="1"/>
      <c r="C118" s="1"/>
      <c r="D118" s="5" t="s">
        <v>0</v>
      </c>
      <c r="E118" s="16">
        <f t="shared" si="11"/>
        <v>47453</v>
      </c>
      <c r="F118" s="11">
        <f t="shared" si="9"/>
        <v>0</v>
      </c>
      <c r="G118" s="1"/>
      <c r="H118" s="5"/>
      <c r="I118" s="1"/>
      <c r="J118" s="11"/>
      <c r="K118" s="1"/>
      <c r="L118" s="5"/>
      <c r="M118" s="1"/>
      <c r="N118" s="11"/>
      <c r="O118" s="1"/>
      <c r="P118" s="5"/>
      <c r="Q118" s="1"/>
      <c r="R118" s="11"/>
      <c r="S118" s="11"/>
      <c r="T118" s="5"/>
      <c r="U118" s="1"/>
      <c r="V118" s="11"/>
      <c r="W118" s="11"/>
      <c r="X118" s="5"/>
      <c r="Y118" s="1"/>
      <c r="Z118" s="11"/>
      <c r="AA118" s="11"/>
      <c r="AB118" s="5"/>
      <c r="AC118" s="1"/>
      <c r="AD118" s="11"/>
      <c r="AE118" s="1"/>
      <c r="AF118" s="1"/>
      <c r="AG118" s="1"/>
      <c r="AH118" s="1"/>
      <c r="AI118" s="1"/>
      <c r="AJ118" s="1"/>
      <c r="AK118" s="1"/>
      <c r="AL118" s="1"/>
    </row>
    <row r="119" spans="1:38" x14ac:dyDescent="0.25">
      <c r="A119" s="14">
        <f>ROW()</f>
        <v>119</v>
      </c>
      <c r="B119" s="1"/>
      <c r="C119" s="1"/>
      <c r="D119" s="5" t="s">
        <v>0</v>
      </c>
      <c r="E119" s="16">
        <f t="shared" si="11"/>
        <v>47484</v>
      </c>
      <c r="F119" s="11">
        <f t="shared" si="9"/>
        <v>0</v>
      </c>
      <c r="G119" s="1"/>
      <c r="H119" s="5"/>
      <c r="I119" s="1"/>
      <c r="J119" s="11"/>
      <c r="K119" s="1"/>
      <c r="L119" s="5"/>
      <c r="M119" s="1"/>
      <c r="N119" s="11"/>
      <c r="O119" s="1"/>
      <c r="P119" s="5"/>
      <c r="Q119" s="1"/>
      <c r="R119" s="11"/>
      <c r="S119" s="11"/>
      <c r="T119" s="5"/>
      <c r="U119" s="1"/>
      <c r="V119" s="11"/>
      <c r="W119" s="11"/>
      <c r="X119" s="5"/>
      <c r="Y119" s="1"/>
      <c r="Z119" s="11"/>
      <c r="AA119" s="11"/>
      <c r="AB119" s="5"/>
      <c r="AC119" s="1"/>
      <c r="AD119" s="11"/>
      <c r="AE119" s="1"/>
      <c r="AF119" s="1"/>
      <c r="AG119" s="1"/>
      <c r="AH119" s="1"/>
      <c r="AI119" s="1"/>
      <c r="AJ119" s="1"/>
      <c r="AK119" s="1"/>
      <c r="AL119" s="1"/>
    </row>
    <row r="120" spans="1:38" x14ac:dyDescent="0.25">
      <c r="A120" s="14">
        <f>ROW()</f>
        <v>120</v>
      </c>
      <c r="B120" s="1"/>
      <c r="C120" s="1"/>
      <c r="D120" s="5" t="s">
        <v>0</v>
      </c>
      <c r="E120" s="16">
        <f t="shared" si="11"/>
        <v>47515</v>
      </c>
      <c r="F120" s="11">
        <f t="shared" si="9"/>
        <v>0</v>
      </c>
      <c r="G120" s="1"/>
      <c r="H120" s="5"/>
      <c r="I120" s="1"/>
      <c r="J120" s="11"/>
      <c r="K120" s="1"/>
      <c r="L120" s="5"/>
      <c r="M120" s="1"/>
      <c r="N120" s="11"/>
      <c r="O120" s="1"/>
      <c r="P120" s="5"/>
      <c r="Q120" s="1"/>
      <c r="R120" s="11"/>
      <c r="S120" s="11"/>
      <c r="T120" s="5"/>
      <c r="U120" s="1"/>
      <c r="V120" s="11"/>
      <c r="W120" s="11"/>
      <c r="X120" s="5"/>
      <c r="Y120" s="1"/>
      <c r="Z120" s="11"/>
      <c r="AA120" s="11"/>
      <c r="AB120" s="5"/>
      <c r="AC120" s="1"/>
      <c r="AD120" s="11"/>
      <c r="AE120" s="1"/>
      <c r="AF120" s="1"/>
      <c r="AG120" s="1"/>
      <c r="AH120" s="1"/>
      <c r="AI120" s="1"/>
      <c r="AJ120" s="1"/>
      <c r="AK120" s="1"/>
      <c r="AL120" s="1"/>
    </row>
    <row r="121" spans="1:38" x14ac:dyDescent="0.25">
      <c r="A121" s="14">
        <f>ROW()</f>
        <v>121</v>
      </c>
      <c r="B121" s="1"/>
      <c r="C121" s="1"/>
      <c r="D121" s="5" t="s">
        <v>0</v>
      </c>
      <c r="E121" s="16">
        <f t="shared" si="11"/>
        <v>47543</v>
      </c>
      <c r="F121" s="11">
        <f t="shared" si="9"/>
        <v>0</v>
      </c>
      <c r="G121" s="1"/>
      <c r="H121" s="5"/>
      <c r="I121" s="1"/>
      <c r="J121" s="11"/>
      <c r="K121" s="1"/>
      <c r="L121" s="5"/>
      <c r="M121" s="1"/>
      <c r="N121" s="11"/>
      <c r="O121" s="1"/>
      <c r="P121" s="5"/>
      <c r="Q121" s="1"/>
      <c r="R121" s="11"/>
      <c r="S121" s="11"/>
      <c r="T121" s="5"/>
      <c r="U121" s="1"/>
      <c r="V121" s="11"/>
      <c r="W121" s="11"/>
      <c r="X121" s="5"/>
      <c r="Y121" s="1"/>
      <c r="Z121" s="11"/>
      <c r="AA121" s="11"/>
      <c r="AB121" s="5"/>
      <c r="AC121" s="1"/>
      <c r="AD121" s="11"/>
      <c r="AE121" s="1"/>
      <c r="AF121" s="1"/>
      <c r="AG121" s="1"/>
      <c r="AH121" s="1"/>
      <c r="AI121" s="1"/>
      <c r="AJ121" s="1"/>
      <c r="AK121" s="1"/>
      <c r="AL121" s="1"/>
    </row>
    <row r="122" spans="1:38" x14ac:dyDescent="0.25">
      <c r="A122" s="14">
        <f>ROW()</f>
        <v>122</v>
      </c>
      <c r="B122" s="1"/>
      <c r="C122" s="1"/>
      <c r="D122" s="5" t="s">
        <v>0</v>
      </c>
      <c r="E122" s="16">
        <f t="shared" si="11"/>
        <v>47574</v>
      </c>
      <c r="F122" s="11">
        <f t="shared" si="9"/>
        <v>0</v>
      </c>
      <c r="G122" s="1"/>
      <c r="H122" s="5"/>
      <c r="I122" s="1"/>
      <c r="J122" s="11"/>
      <c r="K122" s="1"/>
      <c r="L122" s="5"/>
      <c r="M122" s="1"/>
      <c r="N122" s="11"/>
      <c r="O122" s="1"/>
      <c r="P122" s="5"/>
      <c r="Q122" s="1"/>
      <c r="R122" s="11"/>
      <c r="S122" s="11"/>
      <c r="T122" s="5"/>
      <c r="U122" s="1"/>
      <c r="V122" s="11"/>
      <c r="W122" s="11"/>
      <c r="X122" s="5"/>
      <c r="Y122" s="1"/>
      <c r="Z122" s="11"/>
      <c r="AA122" s="11"/>
      <c r="AB122" s="5"/>
      <c r="AC122" s="1"/>
      <c r="AD122" s="11"/>
      <c r="AE122" s="1"/>
      <c r="AF122" s="1"/>
      <c r="AG122" s="1"/>
      <c r="AH122" s="1"/>
      <c r="AI122" s="1"/>
      <c r="AJ122" s="1"/>
      <c r="AK122" s="1"/>
      <c r="AL122" s="1"/>
    </row>
    <row r="123" spans="1:38" x14ac:dyDescent="0.25">
      <c r="A123" s="14">
        <f>ROW()</f>
        <v>123</v>
      </c>
      <c r="B123" s="1"/>
      <c r="C123" s="1"/>
      <c r="D123" s="5" t="s">
        <v>0</v>
      </c>
      <c r="E123" s="16">
        <f t="shared" si="11"/>
        <v>47604</v>
      </c>
      <c r="F123" s="11">
        <f t="shared" si="9"/>
        <v>0</v>
      </c>
      <c r="G123" s="1"/>
      <c r="H123" s="5"/>
      <c r="I123" s="1"/>
      <c r="J123" s="11"/>
      <c r="K123" s="1"/>
      <c r="L123" s="5"/>
      <c r="M123" s="1"/>
      <c r="N123" s="11"/>
      <c r="O123" s="1"/>
      <c r="P123" s="5"/>
      <c r="Q123" s="1"/>
      <c r="R123" s="11"/>
      <c r="S123" s="11"/>
      <c r="T123" s="5"/>
      <c r="U123" s="1"/>
      <c r="V123" s="11"/>
      <c r="W123" s="11"/>
      <c r="X123" s="5"/>
      <c r="Y123" s="1"/>
      <c r="Z123" s="11"/>
      <c r="AA123" s="11"/>
      <c r="AB123" s="5"/>
      <c r="AC123" s="1"/>
      <c r="AD123" s="11"/>
      <c r="AE123" s="1"/>
      <c r="AF123" s="1"/>
      <c r="AG123" s="1"/>
      <c r="AH123" s="1"/>
      <c r="AI123" s="1"/>
      <c r="AJ123" s="1"/>
      <c r="AK123" s="1"/>
      <c r="AL123" s="1"/>
    </row>
    <row r="124" spans="1:38" x14ac:dyDescent="0.25">
      <c r="A124" s="14">
        <f>ROW()</f>
        <v>124</v>
      </c>
      <c r="B124" s="1"/>
      <c r="C124" s="1"/>
      <c r="D124" s="5" t="s">
        <v>0</v>
      </c>
      <c r="E124" s="16">
        <f t="shared" si="11"/>
        <v>47635</v>
      </c>
      <c r="F124" s="11">
        <f t="shared" si="9"/>
        <v>0</v>
      </c>
      <c r="G124" s="1"/>
      <c r="H124" s="5"/>
      <c r="I124" s="1"/>
      <c r="J124" s="11"/>
      <c r="K124" s="1"/>
      <c r="L124" s="5"/>
      <c r="M124" s="1"/>
      <c r="N124" s="11"/>
      <c r="O124" s="1"/>
      <c r="P124" s="5"/>
      <c r="Q124" s="1"/>
      <c r="R124" s="11"/>
      <c r="S124" s="11"/>
      <c r="T124" s="5"/>
      <c r="U124" s="1"/>
      <c r="V124" s="11"/>
      <c r="W124" s="11"/>
      <c r="X124" s="5"/>
      <c r="Y124" s="1"/>
      <c r="Z124" s="11"/>
      <c r="AA124" s="11"/>
      <c r="AB124" s="5"/>
      <c r="AC124" s="1"/>
      <c r="AD124" s="11"/>
      <c r="AE124" s="1"/>
      <c r="AF124" s="1"/>
      <c r="AG124" s="1"/>
      <c r="AH124" s="1"/>
      <c r="AI124" s="1"/>
      <c r="AJ124" s="1"/>
      <c r="AK124" s="1"/>
      <c r="AL124" s="1"/>
    </row>
    <row r="125" spans="1:38" x14ac:dyDescent="0.25">
      <c r="A125" s="14">
        <f>ROW()</f>
        <v>125</v>
      </c>
      <c r="B125" s="1"/>
      <c r="C125" s="1"/>
      <c r="D125" s="5" t="s">
        <v>0</v>
      </c>
      <c r="E125" s="16">
        <f t="shared" si="11"/>
        <v>47665</v>
      </c>
      <c r="F125" s="11">
        <f t="shared" si="9"/>
        <v>0</v>
      </c>
      <c r="G125" s="1"/>
      <c r="H125" s="5"/>
      <c r="I125" s="1"/>
      <c r="J125" s="11"/>
      <c r="K125" s="1"/>
      <c r="L125" s="5"/>
      <c r="M125" s="1"/>
      <c r="N125" s="11"/>
      <c r="O125" s="1"/>
      <c r="P125" s="5"/>
      <c r="Q125" s="1"/>
      <c r="R125" s="11"/>
      <c r="S125" s="11"/>
      <c r="T125" s="5"/>
      <c r="U125" s="1"/>
      <c r="V125" s="11"/>
      <c r="W125" s="11"/>
      <c r="X125" s="5"/>
      <c r="Y125" s="1"/>
      <c r="Z125" s="11"/>
      <c r="AA125" s="11"/>
      <c r="AB125" s="5"/>
      <c r="AC125" s="1"/>
      <c r="AD125" s="11"/>
      <c r="AE125" s="1"/>
      <c r="AF125" s="1"/>
      <c r="AG125" s="1"/>
      <c r="AH125" s="1"/>
      <c r="AI125" s="1"/>
      <c r="AJ125" s="1"/>
      <c r="AK125" s="1"/>
      <c r="AL125" s="1"/>
    </row>
    <row r="126" spans="1:38" x14ac:dyDescent="0.25">
      <c r="A126" s="14">
        <f>ROW()</f>
        <v>126</v>
      </c>
      <c r="B126" s="1"/>
      <c r="C126" s="1"/>
      <c r="D126" s="5" t="s">
        <v>0</v>
      </c>
      <c r="E126" s="16">
        <f t="shared" si="11"/>
        <v>47696</v>
      </c>
      <c r="F126" s="11">
        <f t="shared" si="9"/>
        <v>0</v>
      </c>
      <c r="G126" s="1"/>
      <c r="H126" s="5"/>
      <c r="I126" s="1"/>
      <c r="J126" s="11"/>
      <c r="K126" s="1"/>
      <c r="L126" s="5"/>
      <c r="M126" s="1"/>
      <c r="N126" s="11"/>
      <c r="O126" s="1"/>
      <c r="P126" s="5"/>
      <c r="Q126" s="1"/>
      <c r="R126" s="11"/>
      <c r="S126" s="11"/>
      <c r="T126" s="5"/>
      <c r="U126" s="1"/>
      <c r="V126" s="11"/>
      <c r="W126" s="11"/>
      <c r="X126" s="5"/>
      <c r="Y126" s="1"/>
      <c r="Z126" s="11"/>
      <c r="AA126" s="11"/>
      <c r="AB126" s="5"/>
      <c r="AC126" s="1"/>
      <c r="AD126" s="11"/>
      <c r="AE126" s="1"/>
      <c r="AF126" s="1"/>
      <c r="AG126" s="1"/>
      <c r="AH126" s="1"/>
      <c r="AI126" s="1"/>
      <c r="AJ126" s="1"/>
      <c r="AK126" s="1"/>
      <c r="AL126" s="1"/>
    </row>
    <row r="127" spans="1:38" x14ac:dyDescent="0.25">
      <c r="A127" s="14">
        <f>ROW()</f>
        <v>127</v>
      </c>
      <c r="B127" s="1"/>
      <c r="C127" s="1"/>
      <c r="D127" s="5" t="s">
        <v>0</v>
      </c>
      <c r="E127" s="16">
        <f t="shared" si="11"/>
        <v>47727</v>
      </c>
      <c r="F127" s="11">
        <f t="shared" si="9"/>
        <v>0</v>
      </c>
      <c r="G127" s="1"/>
      <c r="H127" s="5"/>
      <c r="I127" s="1"/>
      <c r="J127" s="11"/>
      <c r="K127" s="1"/>
      <c r="L127" s="5"/>
      <c r="M127" s="1"/>
      <c r="N127" s="11"/>
      <c r="O127" s="1"/>
      <c r="P127" s="5"/>
      <c r="Q127" s="1"/>
      <c r="R127" s="11"/>
      <c r="S127" s="11"/>
      <c r="T127" s="5"/>
      <c r="U127" s="1"/>
      <c r="V127" s="11"/>
      <c r="W127" s="11"/>
      <c r="X127" s="5"/>
      <c r="Y127" s="1"/>
      <c r="Z127" s="11"/>
      <c r="AA127" s="11"/>
      <c r="AB127" s="5"/>
      <c r="AC127" s="1"/>
      <c r="AD127" s="11"/>
      <c r="AE127" s="1"/>
      <c r="AF127" s="1"/>
      <c r="AG127" s="1"/>
      <c r="AH127" s="1"/>
      <c r="AI127" s="1"/>
      <c r="AJ127" s="1"/>
      <c r="AK127" s="1"/>
      <c r="AL127" s="1"/>
    </row>
    <row r="128" spans="1:38" x14ac:dyDescent="0.25">
      <c r="A128" s="14">
        <f>ROW()</f>
        <v>128</v>
      </c>
      <c r="B128" s="1"/>
      <c r="C128" s="1"/>
      <c r="D128" s="5" t="s">
        <v>0</v>
      </c>
      <c r="E128" s="16">
        <f t="shared" si="11"/>
        <v>47757</v>
      </c>
      <c r="F128" s="11">
        <f t="shared" si="9"/>
        <v>0</v>
      </c>
      <c r="G128" s="1"/>
      <c r="H128" s="5"/>
      <c r="I128" s="1"/>
      <c r="J128" s="11"/>
      <c r="K128" s="1"/>
      <c r="L128" s="5"/>
      <c r="M128" s="1"/>
      <c r="N128" s="11"/>
      <c r="O128" s="1"/>
      <c r="P128" s="5"/>
      <c r="Q128" s="1"/>
      <c r="R128" s="11"/>
      <c r="S128" s="11"/>
      <c r="T128" s="5"/>
      <c r="U128" s="1"/>
      <c r="V128" s="11"/>
      <c r="W128" s="11"/>
      <c r="X128" s="5"/>
      <c r="Y128" s="1"/>
      <c r="Z128" s="11"/>
      <c r="AA128" s="11"/>
      <c r="AB128" s="5"/>
      <c r="AC128" s="1"/>
      <c r="AD128" s="11"/>
      <c r="AE128" s="1"/>
      <c r="AF128" s="1"/>
      <c r="AG128" s="1"/>
      <c r="AH128" s="1"/>
      <c r="AI128" s="1"/>
      <c r="AJ128" s="1"/>
      <c r="AK128" s="1"/>
      <c r="AL128" s="1"/>
    </row>
    <row r="129" spans="1:38" x14ac:dyDescent="0.25">
      <c r="A129" s="14">
        <f>ROW()</f>
        <v>129</v>
      </c>
      <c r="B129" s="1"/>
      <c r="C129" s="1"/>
      <c r="D129" s="5" t="s">
        <v>0</v>
      </c>
      <c r="E129" s="16">
        <f t="shared" si="11"/>
        <v>47788</v>
      </c>
      <c r="F129" s="11">
        <f t="shared" si="9"/>
        <v>0</v>
      </c>
      <c r="G129" s="1"/>
      <c r="H129" s="5"/>
      <c r="I129" s="1"/>
      <c r="J129" s="11"/>
      <c r="K129" s="1"/>
      <c r="L129" s="5"/>
      <c r="M129" s="1"/>
      <c r="N129" s="11"/>
      <c r="O129" s="1"/>
      <c r="P129" s="5"/>
      <c r="Q129" s="1"/>
      <c r="R129" s="11"/>
      <c r="S129" s="11"/>
      <c r="T129" s="5"/>
      <c r="U129" s="1"/>
      <c r="V129" s="11"/>
      <c r="W129" s="11"/>
      <c r="X129" s="5"/>
      <c r="Y129" s="1"/>
      <c r="Z129" s="11"/>
      <c r="AA129" s="11"/>
      <c r="AB129" s="5"/>
      <c r="AC129" s="1"/>
      <c r="AD129" s="11"/>
      <c r="AE129" s="1"/>
      <c r="AF129" s="1"/>
      <c r="AG129" s="1"/>
      <c r="AH129" s="1"/>
      <c r="AI129" s="1"/>
      <c r="AJ129" s="1"/>
      <c r="AK129" s="1"/>
      <c r="AL129" s="1"/>
    </row>
    <row r="130" spans="1:38" x14ac:dyDescent="0.25">
      <c r="A130" s="14">
        <f>ROW()</f>
        <v>130</v>
      </c>
      <c r="B130" s="1"/>
      <c r="C130" s="1"/>
      <c r="D130" s="5" t="s">
        <v>0</v>
      </c>
      <c r="E130" s="16">
        <f t="shared" si="11"/>
        <v>47818</v>
      </c>
      <c r="F130" s="11">
        <f t="shared" si="9"/>
        <v>0</v>
      </c>
      <c r="G130" s="1"/>
      <c r="H130" s="5"/>
      <c r="I130" s="1"/>
      <c r="J130" s="11"/>
      <c r="K130" s="1"/>
      <c r="L130" s="5"/>
      <c r="M130" s="1"/>
      <c r="N130" s="11"/>
      <c r="O130" s="1"/>
      <c r="P130" s="5"/>
      <c r="Q130" s="1"/>
      <c r="R130" s="11"/>
      <c r="S130" s="11"/>
      <c r="T130" s="5"/>
      <c r="U130" s="1"/>
      <c r="V130" s="11"/>
      <c r="W130" s="11"/>
      <c r="X130" s="5"/>
      <c r="Y130" s="1"/>
      <c r="Z130" s="11"/>
      <c r="AA130" s="11"/>
      <c r="AB130" s="5"/>
      <c r="AC130" s="1"/>
      <c r="AD130" s="11"/>
      <c r="AE130" s="1"/>
      <c r="AF130" s="1"/>
      <c r="AG130" s="1"/>
      <c r="AH130" s="1"/>
      <c r="AI130" s="1"/>
      <c r="AJ130" s="1"/>
      <c r="AK130" s="1"/>
      <c r="AL130" s="1"/>
    </row>
    <row r="131" spans="1:38" x14ac:dyDescent="0.25">
      <c r="A131" s="14">
        <f>ROW()</f>
        <v>131</v>
      </c>
      <c r="B131" s="1"/>
      <c r="C131" s="1"/>
      <c r="D131" s="5" t="s">
        <v>0</v>
      </c>
      <c r="E131" s="16">
        <f t="shared" si="11"/>
        <v>47849</v>
      </c>
      <c r="F131" s="11">
        <f t="shared" si="9"/>
        <v>0</v>
      </c>
      <c r="G131" s="1"/>
      <c r="H131" s="5"/>
      <c r="I131" s="1"/>
      <c r="J131" s="11"/>
      <c r="K131" s="1"/>
      <c r="L131" s="5"/>
      <c r="M131" s="1"/>
      <c r="N131" s="11"/>
      <c r="O131" s="1"/>
      <c r="P131" s="5"/>
      <c r="Q131" s="1"/>
      <c r="R131" s="11"/>
      <c r="S131" s="11"/>
      <c r="T131" s="5"/>
      <c r="U131" s="1"/>
      <c r="V131" s="11"/>
      <c r="W131" s="11"/>
      <c r="X131" s="5"/>
      <c r="Y131" s="1"/>
      <c r="Z131" s="11"/>
      <c r="AA131" s="11"/>
      <c r="AB131" s="5"/>
      <c r="AC131" s="1"/>
      <c r="AD131" s="11"/>
      <c r="AE131" s="1"/>
      <c r="AF131" s="1"/>
      <c r="AG131" s="1"/>
      <c r="AH131" s="1"/>
      <c r="AI131" s="1"/>
      <c r="AJ131" s="1"/>
      <c r="AK131" s="1"/>
      <c r="AL131" s="1"/>
    </row>
    <row r="132" spans="1:38" x14ac:dyDescent="0.25">
      <c r="A132" s="14">
        <f>ROW()</f>
        <v>132</v>
      </c>
      <c r="B132" s="1"/>
      <c r="C132" s="1"/>
      <c r="D132" s="5" t="s">
        <v>0</v>
      </c>
      <c r="E132" s="16">
        <f t="shared" si="11"/>
        <v>47880</v>
      </c>
      <c r="F132" s="11">
        <f t="shared" si="9"/>
        <v>0</v>
      </c>
      <c r="G132" s="1"/>
      <c r="H132" s="5"/>
      <c r="I132" s="1"/>
      <c r="J132" s="11"/>
      <c r="K132" s="1"/>
      <c r="L132" s="5"/>
      <c r="M132" s="1"/>
      <c r="N132" s="11"/>
      <c r="O132" s="1"/>
      <c r="P132" s="5"/>
      <c r="Q132" s="1"/>
      <c r="R132" s="11"/>
      <c r="S132" s="11"/>
      <c r="T132" s="5"/>
      <c r="U132" s="1"/>
      <c r="V132" s="11"/>
      <c r="W132" s="11"/>
      <c r="X132" s="5"/>
      <c r="Y132" s="1"/>
      <c r="Z132" s="11"/>
      <c r="AA132" s="11"/>
      <c r="AB132" s="5"/>
      <c r="AC132" s="1"/>
      <c r="AD132" s="11"/>
      <c r="AE132" s="1"/>
      <c r="AF132" s="1"/>
      <c r="AG132" s="1"/>
      <c r="AH132" s="1"/>
      <c r="AI132" s="1"/>
      <c r="AJ132" s="1"/>
      <c r="AK132" s="1"/>
      <c r="AL132" s="1"/>
    </row>
    <row r="133" spans="1:38" x14ac:dyDescent="0.25">
      <c r="A133" s="14">
        <f>ROW()</f>
        <v>133</v>
      </c>
      <c r="B133" s="1"/>
      <c r="C133" s="1"/>
      <c r="D133" s="5" t="s">
        <v>0</v>
      </c>
      <c r="E133" s="16">
        <f t="shared" si="11"/>
        <v>47908</v>
      </c>
      <c r="F133" s="11">
        <f t="shared" si="9"/>
        <v>0</v>
      </c>
      <c r="G133" s="1"/>
      <c r="H133" s="5"/>
      <c r="I133" s="1"/>
      <c r="J133" s="11"/>
      <c r="K133" s="1"/>
      <c r="L133" s="5"/>
      <c r="M133" s="1"/>
      <c r="N133" s="11"/>
      <c r="O133" s="1"/>
      <c r="P133" s="5"/>
      <c r="Q133" s="1"/>
      <c r="R133" s="11"/>
      <c r="S133" s="11"/>
      <c r="T133" s="5"/>
      <c r="U133" s="1"/>
      <c r="V133" s="11"/>
      <c r="W133" s="11"/>
      <c r="X133" s="5"/>
      <c r="Y133" s="1"/>
      <c r="Z133" s="11"/>
      <c r="AA133" s="11"/>
      <c r="AB133" s="5"/>
      <c r="AC133" s="1"/>
      <c r="AD133" s="11"/>
      <c r="AE133" s="1"/>
      <c r="AF133" s="1"/>
      <c r="AG133" s="1"/>
      <c r="AH133" s="1"/>
      <c r="AI133" s="1"/>
      <c r="AJ133" s="1"/>
      <c r="AK133" s="1"/>
      <c r="AL133" s="1"/>
    </row>
    <row r="134" spans="1:38" x14ac:dyDescent="0.25">
      <c r="A134" s="14">
        <f>ROW()</f>
        <v>134</v>
      </c>
      <c r="B134" s="1"/>
      <c r="C134" s="1"/>
      <c r="D134" s="5" t="s">
        <v>0</v>
      </c>
      <c r="E134" s="16">
        <f t="shared" si="11"/>
        <v>47939</v>
      </c>
      <c r="F134" s="11">
        <f t="shared" si="9"/>
        <v>0</v>
      </c>
      <c r="G134" s="1"/>
      <c r="H134" s="5"/>
      <c r="I134" s="1"/>
      <c r="J134" s="11"/>
      <c r="K134" s="1"/>
      <c r="L134" s="5"/>
      <c r="M134" s="1"/>
      <c r="N134" s="11"/>
      <c r="O134" s="1"/>
      <c r="P134" s="5"/>
      <c r="Q134" s="1"/>
      <c r="R134" s="11"/>
      <c r="S134" s="11"/>
      <c r="T134" s="5"/>
      <c r="U134" s="1"/>
      <c r="V134" s="11"/>
      <c r="W134" s="11"/>
      <c r="X134" s="5"/>
      <c r="Y134" s="1"/>
      <c r="Z134" s="11"/>
      <c r="AA134" s="11"/>
      <c r="AB134" s="5"/>
      <c r="AC134" s="1"/>
      <c r="AD134" s="11"/>
      <c r="AE134" s="1"/>
      <c r="AF134" s="1"/>
      <c r="AG134" s="1"/>
      <c r="AH134" s="1"/>
      <c r="AI134" s="1"/>
      <c r="AJ134" s="1"/>
      <c r="AK134" s="1"/>
      <c r="AL134" s="1"/>
    </row>
    <row r="135" spans="1:38" x14ac:dyDescent="0.25">
      <c r="A135" s="14">
        <f>ROW()</f>
        <v>135</v>
      </c>
      <c r="B135" s="1"/>
      <c r="C135" s="1"/>
      <c r="D135" s="5" t="s">
        <v>0</v>
      </c>
      <c r="E135" s="16">
        <f t="shared" si="11"/>
        <v>47969</v>
      </c>
      <c r="F135" s="11">
        <f t="shared" si="9"/>
        <v>0</v>
      </c>
      <c r="G135" s="1"/>
      <c r="H135" s="5"/>
      <c r="I135" s="1"/>
      <c r="J135" s="11"/>
      <c r="K135" s="1"/>
      <c r="L135" s="5"/>
      <c r="M135" s="1"/>
      <c r="N135" s="11"/>
      <c r="O135" s="1"/>
      <c r="P135" s="5"/>
      <c r="Q135" s="1"/>
      <c r="R135" s="11"/>
      <c r="S135" s="11"/>
      <c r="T135" s="5"/>
      <c r="U135" s="1"/>
      <c r="V135" s="11"/>
      <c r="W135" s="11"/>
      <c r="X135" s="5"/>
      <c r="Y135" s="1"/>
      <c r="Z135" s="11"/>
      <c r="AA135" s="11"/>
      <c r="AB135" s="5"/>
      <c r="AC135" s="1"/>
      <c r="AD135" s="11"/>
      <c r="AE135" s="1"/>
      <c r="AF135" s="1"/>
      <c r="AG135" s="1"/>
      <c r="AH135" s="1"/>
      <c r="AI135" s="1"/>
      <c r="AJ135" s="1"/>
      <c r="AK135" s="1"/>
      <c r="AL135" s="1"/>
    </row>
    <row r="136" spans="1:38" x14ac:dyDescent="0.25">
      <c r="A136" s="14">
        <f>ROW()</f>
        <v>136</v>
      </c>
      <c r="B136" s="1"/>
      <c r="C136" s="1"/>
      <c r="D136" s="5" t="s">
        <v>0</v>
      </c>
      <c r="E136" s="16">
        <f t="shared" si="11"/>
        <v>48000</v>
      </c>
      <c r="F136" s="11">
        <f t="shared" si="9"/>
        <v>0</v>
      </c>
      <c r="G136" s="1"/>
      <c r="H136" s="5"/>
      <c r="I136" s="1"/>
      <c r="J136" s="11"/>
      <c r="K136" s="1"/>
      <c r="L136" s="5"/>
      <c r="M136" s="1"/>
      <c r="N136" s="11"/>
      <c r="O136" s="1"/>
      <c r="P136" s="5"/>
      <c r="Q136" s="1"/>
      <c r="R136" s="11"/>
      <c r="S136" s="11"/>
      <c r="T136" s="5"/>
      <c r="U136" s="1"/>
      <c r="V136" s="11"/>
      <c r="W136" s="11"/>
      <c r="X136" s="5"/>
      <c r="Y136" s="1"/>
      <c r="Z136" s="11"/>
      <c r="AA136" s="11"/>
      <c r="AB136" s="5"/>
      <c r="AC136" s="1"/>
      <c r="AD136" s="11"/>
      <c r="AE136" s="1"/>
      <c r="AF136" s="1"/>
      <c r="AG136" s="1"/>
      <c r="AH136" s="1"/>
      <c r="AI136" s="1"/>
      <c r="AJ136" s="1"/>
      <c r="AK136" s="1"/>
      <c r="AL136" s="1"/>
    </row>
    <row r="137" spans="1:38" x14ac:dyDescent="0.25">
      <c r="A137" s="14">
        <f>ROW()</f>
        <v>137</v>
      </c>
      <c r="B137" s="1"/>
      <c r="C137" s="1"/>
      <c r="D137" s="5" t="s">
        <v>0</v>
      </c>
      <c r="E137" s="16">
        <f t="shared" si="11"/>
        <v>48030</v>
      </c>
      <c r="F137" s="11">
        <f t="shared" si="9"/>
        <v>0</v>
      </c>
      <c r="G137" s="1"/>
      <c r="H137" s="5"/>
      <c r="I137" s="1"/>
      <c r="J137" s="11"/>
      <c r="K137" s="1"/>
      <c r="L137" s="5"/>
      <c r="M137" s="1"/>
      <c r="N137" s="11"/>
      <c r="O137" s="1"/>
      <c r="P137" s="5"/>
      <c r="Q137" s="1"/>
      <c r="R137" s="11"/>
      <c r="S137" s="11"/>
      <c r="T137" s="5"/>
      <c r="U137" s="1"/>
      <c r="V137" s="11"/>
      <c r="W137" s="11"/>
      <c r="X137" s="5"/>
      <c r="Y137" s="1"/>
      <c r="Z137" s="11"/>
      <c r="AA137" s="11"/>
      <c r="AB137" s="5"/>
      <c r="AC137" s="1"/>
      <c r="AD137" s="11"/>
      <c r="AE137" s="1"/>
      <c r="AF137" s="1"/>
      <c r="AG137" s="1"/>
      <c r="AH137" s="1"/>
      <c r="AI137" s="1"/>
      <c r="AJ137" s="1"/>
      <c r="AK137" s="1"/>
      <c r="AL137" s="1"/>
    </row>
    <row r="138" spans="1:38" x14ac:dyDescent="0.25">
      <c r="A138" s="14">
        <f>ROW()</f>
        <v>138</v>
      </c>
      <c r="B138" s="1"/>
      <c r="C138" s="1"/>
      <c r="D138" s="5" t="s">
        <v>0</v>
      </c>
      <c r="E138" s="16">
        <f t="shared" si="11"/>
        <v>48061</v>
      </c>
      <c r="F138" s="11">
        <f t="shared" si="9"/>
        <v>0</v>
      </c>
      <c r="G138" s="1"/>
      <c r="H138" s="5"/>
      <c r="I138" s="1"/>
      <c r="J138" s="11"/>
      <c r="K138" s="1"/>
      <c r="L138" s="5"/>
      <c r="M138" s="1"/>
      <c r="N138" s="11"/>
      <c r="O138" s="1"/>
      <c r="P138" s="5"/>
      <c r="Q138" s="1"/>
      <c r="R138" s="11"/>
      <c r="S138" s="11"/>
      <c r="T138" s="5"/>
      <c r="U138" s="1"/>
      <c r="V138" s="11"/>
      <c r="W138" s="11"/>
      <c r="X138" s="5"/>
      <c r="Y138" s="1"/>
      <c r="Z138" s="11"/>
      <c r="AA138" s="11"/>
      <c r="AB138" s="5"/>
      <c r="AC138" s="1"/>
      <c r="AD138" s="11"/>
      <c r="AE138" s="1"/>
      <c r="AF138" s="1"/>
      <c r="AG138" s="1"/>
      <c r="AH138" s="1"/>
      <c r="AI138" s="1"/>
      <c r="AJ138" s="1"/>
      <c r="AK138" s="1"/>
      <c r="AL138" s="1"/>
    </row>
    <row r="139" spans="1:38" x14ac:dyDescent="0.25">
      <c r="A139" s="14">
        <f>ROW()</f>
        <v>139</v>
      </c>
      <c r="B139" s="1"/>
      <c r="C139" s="1"/>
      <c r="D139" s="5" t="s">
        <v>0</v>
      </c>
      <c r="E139" s="16">
        <f t="shared" si="11"/>
        <v>48092</v>
      </c>
      <c r="F139" s="11">
        <f t="shared" ref="F139:F202" si="12">IF(OR(E139="",E139=0),0,IF(COUNTIF(E:E,E139)=1,0,1))</f>
        <v>0</v>
      </c>
      <c r="G139" s="1"/>
      <c r="H139" s="5"/>
      <c r="I139" s="1"/>
      <c r="J139" s="11"/>
      <c r="K139" s="1"/>
      <c r="L139" s="5"/>
      <c r="M139" s="1"/>
      <c r="N139" s="11"/>
      <c r="O139" s="1"/>
      <c r="P139" s="5"/>
      <c r="Q139" s="1"/>
      <c r="R139" s="11"/>
      <c r="S139" s="11"/>
      <c r="T139" s="5"/>
      <c r="U139" s="1"/>
      <c r="V139" s="11"/>
      <c r="W139" s="11"/>
      <c r="X139" s="5"/>
      <c r="Y139" s="1"/>
      <c r="Z139" s="11"/>
      <c r="AA139" s="11"/>
      <c r="AB139" s="5"/>
      <c r="AC139" s="1"/>
      <c r="AD139" s="11"/>
      <c r="AE139" s="1"/>
      <c r="AF139" s="1"/>
      <c r="AG139" s="1"/>
      <c r="AH139" s="1"/>
      <c r="AI139" s="1"/>
      <c r="AJ139" s="1"/>
      <c r="AK139" s="1"/>
      <c r="AL139" s="1"/>
    </row>
    <row r="140" spans="1:38" x14ac:dyDescent="0.25">
      <c r="A140" s="14">
        <f>ROW()</f>
        <v>140</v>
      </c>
      <c r="B140" s="1"/>
      <c r="C140" s="1"/>
      <c r="D140" s="5" t="s">
        <v>0</v>
      </c>
      <c r="E140" s="16">
        <f t="shared" si="11"/>
        <v>48122</v>
      </c>
      <c r="F140" s="11">
        <f t="shared" si="12"/>
        <v>0</v>
      </c>
      <c r="G140" s="1"/>
      <c r="H140" s="5"/>
      <c r="I140" s="1"/>
      <c r="J140" s="11"/>
      <c r="K140" s="1"/>
      <c r="L140" s="5"/>
      <c r="M140" s="1"/>
      <c r="N140" s="11"/>
      <c r="O140" s="1"/>
      <c r="P140" s="5"/>
      <c r="Q140" s="1"/>
      <c r="R140" s="11"/>
      <c r="S140" s="11"/>
      <c r="T140" s="5"/>
      <c r="U140" s="1"/>
      <c r="V140" s="11"/>
      <c r="W140" s="11"/>
      <c r="X140" s="5"/>
      <c r="Y140" s="1"/>
      <c r="Z140" s="11"/>
      <c r="AA140" s="11"/>
      <c r="AB140" s="5"/>
      <c r="AC140" s="1"/>
      <c r="AD140" s="11"/>
      <c r="AE140" s="1"/>
      <c r="AF140" s="1"/>
      <c r="AG140" s="1"/>
      <c r="AH140" s="1"/>
      <c r="AI140" s="1"/>
      <c r="AJ140" s="1"/>
      <c r="AK140" s="1"/>
      <c r="AL140" s="1"/>
    </row>
    <row r="141" spans="1:38" x14ac:dyDescent="0.25">
      <c r="A141" s="14">
        <f>ROW()</f>
        <v>141</v>
      </c>
      <c r="B141" s="1"/>
      <c r="C141" s="1"/>
      <c r="D141" s="5" t="s">
        <v>0</v>
      </c>
      <c r="E141" s="16">
        <f t="shared" si="11"/>
        <v>48153</v>
      </c>
      <c r="F141" s="11">
        <f t="shared" si="12"/>
        <v>0</v>
      </c>
      <c r="G141" s="1"/>
      <c r="H141" s="5"/>
      <c r="I141" s="1"/>
      <c r="J141" s="11"/>
      <c r="K141" s="1"/>
      <c r="L141" s="5"/>
      <c r="M141" s="1"/>
      <c r="N141" s="11"/>
      <c r="O141" s="1"/>
      <c r="P141" s="5"/>
      <c r="Q141" s="1"/>
      <c r="R141" s="11"/>
      <c r="S141" s="11"/>
      <c r="T141" s="5"/>
      <c r="U141" s="1"/>
      <c r="V141" s="11"/>
      <c r="W141" s="11"/>
      <c r="X141" s="5"/>
      <c r="Y141" s="1"/>
      <c r="Z141" s="11"/>
      <c r="AA141" s="11"/>
      <c r="AB141" s="5"/>
      <c r="AC141" s="1"/>
      <c r="AD141" s="11"/>
      <c r="AE141" s="1"/>
      <c r="AF141" s="1"/>
      <c r="AG141" s="1"/>
      <c r="AH141" s="1"/>
      <c r="AI141" s="1"/>
      <c r="AJ141" s="1"/>
      <c r="AK141" s="1"/>
      <c r="AL141" s="1"/>
    </row>
    <row r="142" spans="1:38" x14ac:dyDescent="0.25">
      <c r="A142" s="14">
        <f>ROW()</f>
        <v>142</v>
      </c>
      <c r="B142" s="1"/>
      <c r="C142" s="1"/>
      <c r="D142" s="5" t="s">
        <v>0</v>
      </c>
      <c r="E142" s="16">
        <f t="shared" si="11"/>
        <v>48183</v>
      </c>
      <c r="F142" s="11">
        <f t="shared" si="12"/>
        <v>0</v>
      </c>
      <c r="G142" s="1"/>
      <c r="H142" s="5"/>
      <c r="I142" s="1"/>
      <c r="J142" s="11"/>
      <c r="K142" s="1"/>
      <c r="L142" s="5"/>
      <c r="M142" s="1"/>
      <c r="N142" s="11"/>
      <c r="O142" s="1"/>
      <c r="P142" s="5"/>
      <c r="Q142" s="1"/>
      <c r="R142" s="11"/>
      <c r="S142" s="11"/>
      <c r="T142" s="5"/>
      <c r="U142" s="1"/>
      <c r="V142" s="11"/>
      <c r="W142" s="11"/>
      <c r="X142" s="5"/>
      <c r="Y142" s="1"/>
      <c r="Z142" s="11"/>
      <c r="AA142" s="11"/>
      <c r="AB142" s="5"/>
      <c r="AC142" s="1"/>
      <c r="AD142" s="11"/>
      <c r="AE142" s="1"/>
      <c r="AF142" s="1"/>
      <c r="AG142" s="1"/>
      <c r="AH142" s="1"/>
      <c r="AI142" s="1"/>
      <c r="AJ142" s="1"/>
      <c r="AK142" s="1"/>
      <c r="AL142" s="1"/>
    </row>
    <row r="143" spans="1:38" x14ac:dyDescent="0.25">
      <c r="A143" s="14">
        <f>ROW()</f>
        <v>143</v>
      </c>
      <c r="B143" s="1"/>
      <c r="C143" s="1"/>
      <c r="D143" s="5" t="s">
        <v>0</v>
      </c>
      <c r="E143" s="16">
        <f t="shared" si="11"/>
        <v>48214</v>
      </c>
      <c r="F143" s="11">
        <f t="shared" si="12"/>
        <v>0</v>
      </c>
      <c r="G143" s="1"/>
      <c r="H143" s="5"/>
      <c r="I143" s="1"/>
      <c r="J143" s="11"/>
      <c r="K143" s="1"/>
      <c r="L143" s="5"/>
      <c r="M143" s="1"/>
      <c r="N143" s="11"/>
      <c r="O143" s="1"/>
      <c r="P143" s="5"/>
      <c r="Q143" s="1"/>
      <c r="R143" s="11"/>
      <c r="S143" s="11"/>
      <c r="T143" s="5"/>
      <c r="U143" s="1"/>
      <c r="V143" s="11"/>
      <c r="W143" s="11"/>
      <c r="X143" s="5"/>
      <c r="Y143" s="1"/>
      <c r="Z143" s="11"/>
      <c r="AA143" s="11"/>
      <c r="AB143" s="5"/>
      <c r="AC143" s="1"/>
      <c r="AD143" s="11"/>
      <c r="AE143" s="1"/>
      <c r="AF143" s="1"/>
      <c r="AG143" s="1"/>
      <c r="AH143" s="1"/>
      <c r="AI143" s="1"/>
      <c r="AJ143" s="1"/>
      <c r="AK143" s="1"/>
      <c r="AL143" s="1"/>
    </row>
    <row r="144" spans="1:38" x14ac:dyDescent="0.25">
      <c r="A144" s="14">
        <f>ROW()</f>
        <v>144</v>
      </c>
      <c r="B144" s="1"/>
      <c r="C144" s="1"/>
      <c r="D144" s="5" t="s">
        <v>0</v>
      </c>
      <c r="E144" s="16">
        <f t="shared" si="11"/>
        <v>48245</v>
      </c>
      <c r="F144" s="11">
        <f t="shared" si="12"/>
        <v>0</v>
      </c>
      <c r="G144" s="1"/>
      <c r="H144" s="5"/>
      <c r="I144" s="1"/>
      <c r="J144" s="11"/>
      <c r="K144" s="1"/>
      <c r="L144" s="5"/>
      <c r="M144" s="1"/>
      <c r="N144" s="11"/>
      <c r="O144" s="1"/>
      <c r="P144" s="5"/>
      <c r="Q144" s="1"/>
      <c r="R144" s="11"/>
      <c r="S144" s="11"/>
      <c r="T144" s="5"/>
      <c r="U144" s="1"/>
      <c r="V144" s="11"/>
      <c r="W144" s="11"/>
      <c r="X144" s="5"/>
      <c r="Y144" s="1"/>
      <c r="Z144" s="11"/>
      <c r="AA144" s="11"/>
      <c r="AB144" s="5"/>
      <c r="AC144" s="1"/>
      <c r="AD144" s="11"/>
      <c r="AE144" s="1"/>
      <c r="AF144" s="1"/>
      <c r="AG144" s="1"/>
      <c r="AH144" s="1"/>
      <c r="AI144" s="1"/>
      <c r="AJ144" s="1"/>
      <c r="AK144" s="1"/>
      <c r="AL144" s="1"/>
    </row>
    <row r="145" spans="1:38" x14ac:dyDescent="0.25">
      <c r="A145" s="14">
        <f>ROW()</f>
        <v>145</v>
      </c>
      <c r="B145" s="1"/>
      <c r="C145" s="1"/>
      <c r="D145" s="5" t="s">
        <v>0</v>
      </c>
      <c r="E145" s="16">
        <f t="shared" si="11"/>
        <v>48274</v>
      </c>
      <c r="F145" s="11">
        <f t="shared" si="12"/>
        <v>0</v>
      </c>
      <c r="G145" s="1"/>
      <c r="H145" s="5"/>
      <c r="I145" s="1"/>
      <c r="J145" s="11"/>
      <c r="K145" s="1"/>
      <c r="L145" s="5"/>
      <c r="M145" s="1"/>
      <c r="N145" s="11"/>
      <c r="O145" s="1"/>
      <c r="P145" s="5"/>
      <c r="Q145" s="1"/>
      <c r="R145" s="11"/>
      <c r="S145" s="11"/>
      <c r="T145" s="5"/>
      <c r="U145" s="1"/>
      <c r="V145" s="11"/>
      <c r="W145" s="11"/>
      <c r="X145" s="5"/>
      <c r="Y145" s="1"/>
      <c r="Z145" s="11"/>
      <c r="AA145" s="11"/>
      <c r="AB145" s="5"/>
      <c r="AC145" s="1"/>
      <c r="AD145" s="11"/>
      <c r="AE145" s="1"/>
      <c r="AF145" s="1"/>
      <c r="AG145" s="1"/>
      <c r="AH145" s="1"/>
      <c r="AI145" s="1"/>
      <c r="AJ145" s="1"/>
      <c r="AK145" s="1"/>
      <c r="AL145" s="1"/>
    </row>
    <row r="146" spans="1:38" x14ac:dyDescent="0.25">
      <c r="A146" s="14">
        <f>ROW()</f>
        <v>146</v>
      </c>
      <c r="B146" s="1"/>
      <c r="C146" s="1"/>
      <c r="D146" s="5" t="s">
        <v>0</v>
      </c>
      <c r="E146" s="16">
        <f t="shared" si="11"/>
        <v>48305</v>
      </c>
      <c r="F146" s="11">
        <f t="shared" si="12"/>
        <v>0</v>
      </c>
      <c r="G146" s="1"/>
      <c r="H146" s="5"/>
      <c r="I146" s="1"/>
      <c r="J146" s="11"/>
      <c r="K146" s="1"/>
      <c r="L146" s="5"/>
      <c r="M146" s="1"/>
      <c r="N146" s="11"/>
      <c r="O146" s="1"/>
      <c r="P146" s="5"/>
      <c r="Q146" s="1"/>
      <c r="R146" s="11"/>
      <c r="S146" s="11"/>
      <c r="T146" s="5"/>
      <c r="U146" s="1"/>
      <c r="V146" s="11"/>
      <c r="W146" s="11"/>
      <c r="X146" s="5"/>
      <c r="Y146" s="1"/>
      <c r="Z146" s="11"/>
      <c r="AA146" s="11"/>
      <c r="AB146" s="5"/>
      <c r="AC146" s="1"/>
      <c r="AD146" s="11"/>
      <c r="AE146" s="1"/>
      <c r="AF146" s="1"/>
      <c r="AG146" s="1"/>
      <c r="AH146" s="1"/>
      <c r="AI146" s="1"/>
      <c r="AJ146" s="1"/>
      <c r="AK146" s="1"/>
      <c r="AL146" s="1"/>
    </row>
    <row r="147" spans="1:38" x14ac:dyDescent="0.25">
      <c r="A147" s="14">
        <f>ROW()</f>
        <v>147</v>
      </c>
      <c r="B147" s="1"/>
      <c r="C147" s="1"/>
      <c r="D147" s="5" t="s">
        <v>0</v>
      </c>
      <c r="E147" s="16">
        <f t="shared" si="11"/>
        <v>48335</v>
      </c>
      <c r="F147" s="11">
        <f t="shared" si="12"/>
        <v>0</v>
      </c>
      <c r="G147" s="1"/>
      <c r="H147" s="5"/>
      <c r="I147" s="1"/>
      <c r="J147" s="11"/>
      <c r="K147" s="1"/>
      <c r="L147" s="5"/>
      <c r="M147" s="1"/>
      <c r="N147" s="11"/>
      <c r="O147" s="1"/>
      <c r="P147" s="5"/>
      <c r="Q147" s="1"/>
      <c r="R147" s="11"/>
      <c r="S147" s="11"/>
      <c r="T147" s="5"/>
      <c r="U147" s="1"/>
      <c r="V147" s="11"/>
      <c r="W147" s="11"/>
      <c r="X147" s="5"/>
      <c r="Y147" s="1"/>
      <c r="Z147" s="11"/>
      <c r="AA147" s="11"/>
      <c r="AB147" s="5"/>
      <c r="AC147" s="1"/>
      <c r="AD147" s="11"/>
      <c r="AE147" s="1"/>
      <c r="AF147" s="1"/>
      <c r="AG147" s="1"/>
      <c r="AH147" s="1"/>
      <c r="AI147" s="1"/>
      <c r="AJ147" s="1"/>
      <c r="AK147" s="1"/>
      <c r="AL147" s="1"/>
    </row>
    <row r="148" spans="1:38" x14ac:dyDescent="0.25">
      <c r="A148" s="14">
        <f>ROW()</f>
        <v>148</v>
      </c>
      <c r="B148" s="1"/>
      <c r="C148" s="1"/>
      <c r="D148" s="5" t="s">
        <v>0</v>
      </c>
      <c r="E148" s="16">
        <f t="shared" si="11"/>
        <v>48366</v>
      </c>
      <c r="F148" s="11">
        <f t="shared" si="12"/>
        <v>0</v>
      </c>
      <c r="G148" s="1"/>
      <c r="H148" s="5"/>
      <c r="I148" s="1"/>
      <c r="J148" s="11"/>
      <c r="K148" s="1"/>
      <c r="L148" s="5"/>
      <c r="M148" s="1"/>
      <c r="N148" s="11"/>
      <c r="O148" s="1"/>
      <c r="P148" s="5"/>
      <c r="Q148" s="1"/>
      <c r="R148" s="11"/>
      <c r="S148" s="11"/>
      <c r="T148" s="5"/>
      <c r="U148" s="1"/>
      <c r="V148" s="11"/>
      <c r="W148" s="11"/>
      <c r="X148" s="5"/>
      <c r="Y148" s="1"/>
      <c r="Z148" s="11"/>
      <c r="AA148" s="11"/>
      <c r="AB148" s="5"/>
      <c r="AC148" s="1"/>
      <c r="AD148" s="11"/>
      <c r="AE148" s="1"/>
      <c r="AF148" s="1"/>
      <c r="AG148" s="1"/>
      <c r="AH148" s="1"/>
      <c r="AI148" s="1"/>
      <c r="AJ148" s="1"/>
      <c r="AK148" s="1"/>
      <c r="AL148" s="1"/>
    </row>
    <row r="149" spans="1:38" x14ac:dyDescent="0.25">
      <c r="A149" s="14">
        <f>ROW()</f>
        <v>149</v>
      </c>
      <c r="B149" s="1"/>
      <c r="C149" s="1"/>
      <c r="D149" s="5" t="s">
        <v>0</v>
      </c>
      <c r="E149" s="16">
        <f t="shared" si="11"/>
        <v>48396</v>
      </c>
      <c r="F149" s="11">
        <f t="shared" si="12"/>
        <v>0</v>
      </c>
      <c r="G149" s="1"/>
      <c r="H149" s="5"/>
      <c r="I149" s="1"/>
      <c r="J149" s="11"/>
      <c r="K149" s="1"/>
      <c r="L149" s="5"/>
      <c r="M149" s="1"/>
      <c r="N149" s="11"/>
      <c r="O149" s="1"/>
      <c r="P149" s="5"/>
      <c r="Q149" s="1"/>
      <c r="R149" s="11"/>
      <c r="S149" s="11"/>
      <c r="T149" s="5"/>
      <c r="U149" s="1"/>
      <c r="V149" s="11"/>
      <c r="W149" s="11"/>
      <c r="X149" s="5"/>
      <c r="Y149" s="1"/>
      <c r="Z149" s="11"/>
      <c r="AA149" s="11"/>
      <c r="AB149" s="5"/>
      <c r="AC149" s="1"/>
      <c r="AD149" s="11"/>
      <c r="AE149" s="1"/>
      <c r="AF149" s="1"/>
      <c r="AG149" s="1"/>
      <c r="AH149" s="1"/>
      <c r="AI149" s="1"/>
      <c r="AJ149" s="1"/>
      <c r="AK149" s="1"/>
      <c r="AL149" s="1"/>
    </row>
    <row r="150" spans="1:38" x14ac:dyDescent="0.25">
      <c r="A150" s="14">
        <f>ROW()</f>
        <v>150</v>
      </c>
      <c r="B150" s="1"/>
      <c r="C150" s="1"/>
      <c r="D150" s="5" t="s">
        <v>0</v>
      </c>
      <c r="E150" s="16">
        <f t="shared" si="11"/>
        <v>48427</v>
      </c>
      <c r="F150" s="11">
        <f t="shared" si="12"/>
        <v>0</v>
      </c>
      <c r="G150" s="1"/>
      <c r="H150" s="5"/>
      <c r="I150" s="1"/>
      <c r="J150" s="11"/>
      <c r="K150" s="1"/>
      <c r="L150" s="5"/>
      <c r="M150" s="1"/>
      <c r="N150" s="11"/>
      <c r="O150" s="1"/>
      <c r="P150" s="5"/>
      <c r="Q150" s="1"/>
      <c r="R150" s="11"/>
      <c r="S150" s="11"/>
      <c r="T150" s="5"/>
      <c r="U150" s="1"/>
      <c r="V150" s="11"/>
      <c r="W150" s="11"/>
      <c r="X150" s="5"/>
      <c r="Y150" s="1"/>
      <c r="Z150" s="11"/>
      <c r="AA150" s="11"/>
      <c r="AB150" s="5"/>
      <c r="AC150" s="1"/>
      <c r="AD150" s="11"/>
      <c r="AE150" s="1"/>
      <c r="AF150" s="1"/>
      <c r="AG150" s="1"/>
      <c r="AH150" s="1"/>
      <c r="AI150" s="1"/>
      <c r="AJ150" s="1"/>
      <c r="AK150" s="1"/>
      <c r="AL150" s="1"/>
    </row>
    <row r="151" spans="1:38" x14ac:dyDescent="0.25">
      <c r="A151" s="14">
        <f>ROW()</f>
        <v>151</v>
      </c>
      <c r="B151" s="1"/>
      <c r="C151" s="1"/>
      <c r="D151" s="5" t="s">
        <v>0</v>
      </c>
      <c r="E151" s="16">
        <f t="shared" si="11"/>
        <v>48458</v>
      </c>
      <c r="F151" s="11">
        <f t="shared" si="12"/>
        <v>0</v>
      </c>
      <c r="G151" s="1"/>
      <c r="H151" s="5"/>
      <c r="I151" s="1"/>
      <c r="J151" s="11"/>
      <c r="K151" s="1"/>
      <c r="L151" s="5"/>
      <c r="M151" s="1"/>
      <c r="N151" s="11"/>
      <c r="O151" s="1"/>
      <c r="P151" s="5"/>
      <c r="Q151" s="1"/>
      <c r="R151" s="11"/>
      <c r="S151" s="11"/>
      <c r="T151" s="5"/>
      <c r="U151" s="1"/>
      <c r="V151" s="11"/>
      <c r="W151" s="11"/>
      <c r="X151" s="5"/>
      <c r="Y151" s="1"/>
      <c r="Z151" s="11"/>
      <c r="AA151" s="11"/>
      <c r="AB151" s="5"/>
      <c r="AC151" s="1"/>
      <c r="AD151" s="11"/>
      <c r="AE151" s="1"/>
      <c r="AF151" s="1"/>
      <c r="AG151" s="1"/>
      <c r="AH151" s="1"/>
      <c r="AI151" s="1"/>
      <c r="AJ151" s="1"/>
      <c r="AK151" s="1"/>
      <c r="AL151" s="1"/>
    </row>
    <row r="152" spans="1:38" x14ac:dyDescent="0.25">
      <c r="A152" s="14">
        <f>ROW()</f>
        <v>152</v>
      </c>
      <c r="B152" s="1"/>
      <c r="C152" s="1"/>
      <c r="D152" s="5" t="s">
        <v>0</v>
      </c>
      <c r="E152" s="16">
        <f t="shared" si="11"/>
        <v>48488</v>
      </c>
      <c r="F152" s="11">
        <f t="shared" si="12"/>
        <v>0</v>
      </c>
      <c r="G152" s="1"/>
      <c r="H152" s="5"/>
      <c r="I152" s="1"/>
      <c r="J152" s="11"/>
      <c r="K152" s="1"/>
      <c r="L152" s="5"/>
      <c r="M152" s="1"/>
      <c r="N152" s="11"/>
      <c r="O152" s="1"/>
      <c r="P152" s="5"/>
      <c r="Q152" s="1"/>
      <c r="R152" s="11"/>
      <c r="S152" s="11"/>
      <c r="T152" s="5"/>
      <c r="U152" s="1"/>
      <c r="V152" s="11"/>
      <c r="W152" s="11"/>
      <c r="X152" s="5"/>
      <c r="Y152" s="1"/>
      <c r="Z152" s="11"/>
      <c r="AA152" s="11"/>
      <c r="AB152" s="5"/>
      <c r="AC152" s="1"/>
      <c r="AD152" s="11"/>
      <c r="AE152" s="1"/>
      <c r="AF152" s="1"/>
      <c r="AG152" s="1"/>
      <c r="AH152" s="1"/>
      <c r="AI152" s="1"/>
      <c r="AJ152" s="1"/>
      <c r="AK152" s="1"/>
      <c r="AL152" s="1"/>
    </row>
    <row r="153" spans="1:38" x14ac:dyDescent="0.25">
      <c r="A153" s="14">
        <f>ROW()</f>
        <v>153</v>
      </c>
      <c r="B153" s="1"/>
      <c r="C153" s="1"/>
      <c r="D153" s="5" t="s">
        <v>0</v>
      </c>
      <c r="E153" s="16">
        <f t="shared" si="11"/>
        <v>48519</v>
      </c>
      <c r="F153" s="11">
        <f t="shared" si="12"/>
        <v>0</v>
      </c>
      <c r="G153" s="1"/>
      <c r="H153" s="5"/>
      <c r="I153" s="1"/>
      <c r="J153" s="11"/>
      <c r="K153" s="1"/>
      <c r="L153" s="5"/>
      <c r="M153" s="1"/>
      <c r="N153" s="11"/>
      <c r="O153" s="1"/>
      <c r="P153" s="5"/>
      <c r="Q153" s="1"/>
      <c r="R153" s="11"/>
      <c r="S153" s="11"/>
      <c r="T153" s="5"/>
      <c r="U153" s="1"/>
      <c r="V153" s="11"/>
      <c r="W153" s="11"/>
      <c r="X153" s="5"/>
      <c r="Y153" s="1"/>
      <c r="Z153" s="11"/>
      <c r="AA153" s="11"/>
      <c r="AB153" s="5"/>
      <c r="AC153" s="1"/>
      <c r="AD153" s="11"/>
      <c r="AE153" s="1"/>
      <c r="AF153" s="1"/>
      <c r="AG153" s="1"/>
      <c r="AH153" s="1"/>
      <c r="AI153" s="1"/>
      <c r="AJ153" s="1"/>
      <c r="AK153" s="1"/>
      <c r="AL153" s="1"/>
    </row>
    <row r="154" spans="1:38" x14ac:dyDescent="0.25">
      <c r="A154" s="14">
        <f>ROW()</f>
        <v>154</v>
      </c>
      <c r="B154" s="1"/>
      <c r="C154" s="1"/>
      <c r="D154" s="5" t="s">
        <v>0</v>
      </c>
      <c r="E154" s="16">
        <f t="shared" si="11"/>
        <v>48549</v>
      </c>
      <c r="F154" s="11">
        <f t="shared" si="12"/>
        <v>0</v>
      </c>
      <c r="G154" s="1"/>
      <c r="H154" s="5"/>
      <c r="I154" s="1"/>
      <c r="J154" s="11"/>
      <c r="K154" s="1"/>
      <c r="L154" s="5"/>
      <c r="M154" s="1"/>
      <c r="N154" s="11"/>
      <c r="O154" s="1"/>
      <c r="P154" s="5"/>
      <c r="Q154" s="1"/>
      <c r="R154" s="11"/>
      <c r="S154" s="11"/>
      <c r="T154" s="5"/>
      <c r="U154" s="1"/>
      <c r="V154" s="11"/>
      <c r="W154" s="11"/>
      <c r="X154" s="5"/>
      <c r="Y154" s="1"/>
      <c r="Z154" s="11"/>
      <c r="AA154" s="11"/>
      <c r="AB154" s="5"/>
      <c r="AC154" s="1"/>
      <c r="AD154" s="11"/>
      <c r="AE154" s="1"/>
      <c r="AF154" s="1"/>
      <c r="AG154" s="1"/>
      <c r="AH154" s="1"/>
      <c r="AI154" s="1"/>
      <c r="AJ154" s="1"/>
      <c r="AK154" s="1"/>
      <c r="AL154" s="1"/>
    </row>
    <row r="155" spans="1:38" x14ac:dyDescent="0.25">
      <c r="A155" s="14">
        <f>ROW()</f>
        <v>155</v>
      </c>
      <c r="B155" s="1"/>
      <c r="C155" s="1"/>
      <c r="D155" s="5" t="s">
        <v>0</v>
      </c>
      <c r="E155" s="16">
        <f t="shared" si="11"/>
        <v>48580</v>
      </c>
      <c r="F155" s="11">
        <f t="shared" si="12"/>
        <v>0</v>
      </c>
      <c r="G155" s="1"/>
      <c r="H155" s="5"/>
      <c r="I155" s="1"/>
      <c r="J155" s="11"/>
      <c r="K155" s="1"/>
      <c r="L155" s="5"/>
      <c r="M155" s="1"/>
      <c r="N155" s="11"/>
      <c r="O155" s="1"/>
      <c r="P155" s="5"/>
      <c r="Q155" s="1"/>
      <c r="R155" s="11"/>
      <c r="S155" s="11"/>
      <c r="T155" s="5"/>
      <c r="U155" s="1"/>
      <c r="V155" s="11"/>
      <c r="W155" s="11"/>
      <c r="X155" s="5"/>
      <c r="Y155" s="1"/>
      <c r="Z155" s="11"/>
      <c r="AA155" s="11"/>
      <c r="AB155" s="5"/>
      <c r="AC155" s="1"/>
      <c r="AD155" s="11"/>
      <c r="AE155" s="1"/>
      <c r="AF155" s="1"/>
      <c r="AG155" s="1"/>
      <c r="AH155" s="1"/>
      <c r="AI155" s="1"/>
      <c r="AJ155" s="1"/>
      <c r="AK155" s="1"/>
      <c r="AL155" s="1"/>
    </row>
    <row r="156" spans="1:38" x14ac:dyDescent="0.25">
      <c r="A156" s="14">
        <f>ROW()</f>
        <v>156</v>
      </c>
      <c r="B156" s="1"/>
      <c r="C156" s="1"/>
      <c r="D156" s="5" t="s">
        <v>0</v>
      </c>
      <c r="E156" s="16">
        <f t="shared" si="11"/>
        <v>48611</v>
      </c>
      <c r="F156" s="11">
        <f t="shared" si="12"/>
        <v>0</v>
      </c>
      <c r="G156" s="1"/>
      <c r="H156" s="5"/>
      <c r="I156" s="1"/>
      <c r="J156" s="11"/>
      <c r="K156" s="1"/>
      <c r="L156" s="5"/>
      <c r="M156" s="1"/>
      <c r="N156" s="11"/>
      <c r="O156" s="1"/>
      <c r="P156" s="5"/>
      <c r="Q156" s="1"/>
      <c r="R156" s="11"/>
      <c r="S156" s="11"/>
      <c r="T156" s="5"/>
      <c r="U156" s="1"/>
      <c r="V156" s="11"/>
      <c r="W156" s="11"/>
      <c r="X156" s="5"/>
      <c r="Y156" s="1"/>
      <c r="Z156" s="11"/>
      <c r="AA156" s="11"/>
      <c r="AB156" s="5"/>
      <c r="AC156" s="1"/>
      <c r="AD156" s="11"/>
      <c r="AE156" s="1"/>
      <c r="AF156" s="1"/>
      <c r="AG156" s="1"/>
      <c r="AH156" s="1"/>
      <c r="AI156" s="1"/>
      <c r="AJ156" s="1"/>
      <c r="AK156" s="1"/>
      <c r="AL156" s="1"/>
    </row>
    <row r="157" spans="1:38" x14ac:dyDescent="0.25">
      <c r="A157" s="14">
        <f>ROW()</f>
        <v>157</v>
      </c>
      <c r="B157" s="1"/>
      <c r="C157" s="1"/>
      <c r="D157" s="5" t="s">
        <v>0</v>
      </c>
      <c r="E157" s="16">
        <f t="shared" si="11"/>
        <v>48639</v>
      </c>
      <c r="F157" s="11">
        <f t="shared" si="12"/>
        <v>0</v>
      </c>
      <c r="G157" s="1"/>
      <c r="H157" s="5"/>
      <c r="I157" s="1"/>
      <c r="J157" s="11"/>
      <c r="K157" s="1"/>
      <c r="L157" s="5"/>
      <c r="M157" s="1"/>
      <c r="N157" s="11"/>
      <c r="O157" s="1"/>
      <c r="P157" s="5"/>
      <c r="Q157" s="1"/>
      <c r="R157" s="11"/>
      <c r="S157" s="11"/>
      <c r="T157" s="5"/>
      <c r="U157" s="1"/>
      <c r="V157" s="11"/>
      <c r="W157" s="11"/>
      <c r="X157" s="5"/>
      <c r="Y157" s="1"/>
      <c r="Z157" s="11"/>
      <c r="AA157" s="11"/>
      <c r="AB157" s="5"/>
      <c r="AC157" s="1"/>
      <c r="AD157" s="11"/>
      <c r="AE157" s="1"/>
      <c r="AF157" s="1"/>
      <c r="AG157" s="1"/>
      <c r="AH157" s="1"/>
      <c r="AI157" s="1"/>
      <c r="AJ157" s="1"/>
      <c r="AK157" s="1"/>
      <c r="AL157" s="1"/>
    </row>
    <row r="158" spans="1:38" x14ac:dyDescent="0.25">
      <c r="A158" s="14">
        <f>ROW()</f>
        <v>158</v>
      </c>
      <c r="B158" s="1"/>
      <c r="C158" s="1"/>
      <c r="D158" s="5" t="s">
        <v>0</v>
      </c>
      <c r="E158" s="16">
        <f t="shared" si="11"/>
        <v>48670</v>
      </c>
      <c r="F158" s="11">
        <f t="shared" si="12"/>
        <v>0</v>
      </c>
      <c r="G158" s="1"/>
      <c r="H158" s="5"/>
      <c r="I158" s="1"/>
      <c r="J158" s="11"/>
      <c r="K158" s="1"/>
      <c r="L158" s="5"/>
      <c r="M158" s="1"/>
      <c r="N158" s="11"/>
      <c r="O158" s="1"/>
      <c r="P158" s="5"/>
      <c r="Q158" s="1"/>
      <c r="R158" s="11"/>
      <c r="S158" s="11"/>
      <c r="T158" s="5"/>
      <c r="U158" s="1"/>
      <c r="V158" s="11"/>
      <c r="W158" s="11"/>
      <c r="X158" s="5"/>
      <c r="Y158" s="1"/>
      <c r="Z158" s="11"/>
      <c r="AA158" s="11"/>
      <c r="AB158" s="5"/>
      <c r="AC158" s="1"/>
      <c r="AD158" s="11"/>
      <c r="AE158" s="1"/>
      <c r="AF158" s="1"/>
      <c r="AG158" s="1"/>
      <c r="AH158" s="1"/>
      <c r="AI158" s="1"/>
      <c r="AJ158" s="1"/>
      <c r="AK158" s="1"/>
      <c r="AL158" s="1"/>
    </row>
    <row r="159" spans="1:38" x14ac:dyDescent="0.25">
      <c r="A159" s="14">
        <f>ROW()</f>
        <v>159</v>
      </c>
      <c r="B159" s="1"/>
      <c r="C159" s="1"/>
      <c r="D159" s="5" t="s">
        <v>0</v>
      </c>
      <c r="E159" s="16">
        <f t="shared" si="11"/>
        <v>48700</v>
      </c>
      <c r="F159" s="11">
        <f t="shared" si="12"/>
        <v>0</v>
      </c>
      <c r="G159" s="1"/>
      <c r="H159" s="5"/>
      <c r="I159" s="1"/>
      <c r="J159" s="11"/>
      <c r="K159" s="1"/>
      <c r="L159" s="5"/>
      <c r="M159" s="1"/>
      <c r="N159" s="11"/>
      <c r="O159" s="1"/>
      <c r="P159" s="5"/>
      <c r="Q159" s="1"/>
      <c r="R159" s="11"/>
      <c r="S159" s="11"/>
      <c r="T159" s="5"/>
      <c r="U159" s="1"/>
      <c r="V159" s="11"/>
      <c r="W159" s="11"/>
      <c r="X159" s="5"/>
      <c r="Y159" s="1"/>
      <c r="Z159" s="11"/>
      <c r="AA159" s="11"/>
      <c r="AB159" s="5"/>
      <c r="AC159" s="1"/>
      <c r="AD159" s="11"/>
      <c r="AE159" s="1"/>
      <c r="AF159" s="1"/>
      <c r="AG159" s="1"/>
      <c r="AH159" s="1"/>
      <c r="AI159" s="1"/>
      <c r="AJ159" s="1"/>
      <c r="AK159" s="1"/>
      <c r="AL159" s="1"/>
    </row>
    <row r="160" spans="1:38" x14ac:dyDescent="0.25">
      <c r="A160" s="14">
        <f>ROW()</f>
        <v>160</v>
      </c>
      <c r="B160" s="1"/>
      <c r="C160" s="1"/>
      <c r="D160" s="5" t="s">
        <v>0</v>
      </c>
      <c r="E160" s="16">
        <f t="shared" si="11"/>
        <v>48731</v>
      </c>
      <c r="F160" s="11">
        <f t="shared" si="12"/>
        <v>0</v>
      </c>
      <c r="G160" s="1"/>
      <c r="H160" s="5"/>
      <c r="I160" s="1"/>
      <c r="J160" s="11"/>
      <c r="K160" s="1"/>
      <c r="L160" s="5"/>
      <c r="M160" s="1"/>
      <c r="N160" s="11"/>
      <c r="O160" s="1"/>
      <c r="P160" s="5"/>
      <c r="Q160" s="1"/>
      <c r="R160" s="11"/>
      <c r="S160" s="11"/>
      <c r="T160" s="5"/>
      <c r="U160" s="1"/>
      <c r="V160" s="11"/>
      <c r="W160" s="11"/>
      <c r="X160" s="5"/>
      <c r="Y160" s="1"/>
      <c r="Z160" s="11"/>
      <c r="AA160" s="11"/>
      <c r="AB160" s="5"/>
      <c r="AC160" s="1"/>
      <c r="AD160" s="11"/>
      <c r="AE160" s="1"/>
      <c r="AF160" s="1"/>
      <c r="AG160" s="1"/>
      <c r="AH160" s="1"/>
      <c r="AI160" s="1"/>
      <c r="AJ160" s="1"/>
      <c r="AK160" s="1"/>
      <c r="AL160" s="1"/>
    </row>
    <row r="161" spans="1:38" x14ac:dyDescent="0.25">
      <c r="A161" s="14">
        <f>ROW()</f>
        <v>161</v>
      </c>
      <c r="B161" s="1"/>
      <c r="C161" s="1"/>
      <c r="D161" s="5" t="s">
        <v>0</v>
      </c>
      <c r="E161" s="16">
        <f t="shared" si="11"/>
        <v>48761</v>
      </c>
      <c r="F161" s="11">
        <f t="shared" si="12"/>
        <v>0</v>
      </c>
      <c r="G161" s="1"/>
      <c r="H161" s="5"/>
      <c r="I161" s="1"/>
      <c r="J161" s="11"/>
      <c r="K161" s="1"/>
      <c r="L161" s="5"/>
      <c r="M161" s="1"/>
      <c r="N161" s="11"/>
      <c r="O161" s="1"/>
      <c r="P161" s="5"/>
      <c r="Q161" s="1"/>
      <c r="R161" s="11"/>
      <c r="S161" s="11"/>
      <c r="T161" s="5"/>
      <c r="U161" s="1"/>
      <c r="V161" s="11"/>
      <c r="W161" s="11"/>
      <c r="X161" s="5"/>
      <c r="Y161" s="1"/>
      <c r="Z161" s="11"/>
      <c r="AA161" s="11"/>
      <c r="AB161" s="5"/>
      <c r="AC161" s="1"/>
      <c r="AD161" s="11"/>
      <c r="AE161" s="1"/>
      <c r="AF161" s="1"/>
      <c r="AG161" s="1"/>
      <c r="AH161" s="1"/>
      <c r="AI161" s="1"/>
      <c r="AJ161" s="1"/>
      <c r="AK161" s="1"/>
      <c r="AL161" s="1"/>
    </row>
    <row r="162" spans="1:38" x14ac:dyDescent="0.25">
      <c r="A162" s="14">
        <f>ROW()</f>
        <v>162</v>
      </c>
      <c r="B162" s="1"/>
      <c r="C162" s="1"/>
      <c r="D162" s="5" t="s">
        <v>0</v>
      </c>
      <c r="E162" s="16">
        <f t="shared" si="11"/>
        <v>48792</v>
      </c>
      <c r="F162" s="11">
        <f t="shared" si="12"/>
        <v>0</v>
      </c>
      <c r="G162" s="1"/>
      <c r="H162" s="5"/>
      <c r="I162" s="1"/>
      <c r="J162" s="11"/>
      <c r="K162" s="1"/>
      <c r="L162" s="5"/>
      <c r="M162" s="1"/>
      <c r="N162" s="11"/>
      <c r="O162" s="1"/>
      <c r="P162" s="5"/>
      <c r="Q162" s="1"/>
      <c r="R162" s="11"/>
      <c r="S162" s="11"/>
      <c r="T162" s="5"/>
      <c r="U162" s="1"/>
      <c r="V162" s="11"/>
      <c r="W162" s="11"/>
      <c r="X162" s="5"/>
      <c r="Y162" s="1"/>
      <c r="Z162" s="11"/>
      <c r="AA162" s="11"/>
      <c r="AB162" s="5"/>
      <c r="AC162" s="1"/>
      <c r="AD162" s="11"/>
      <c r="AE162" s="1"/>
      <c r="AF162" s="1"/>
      <c r="AG162" s="1"/>
      <c r="AH162" s="1"/>
      <c r="AI162" s="1"/>
      <c r="AJ162" s="1"/>
      <c r="AK162" s="1"/>
      <c r="AL162" s="1"/>
    </row>
    <row r="163" spans="1:38" x14ac:dyDescent="0.25">
      <c r="A163" s="14">
        <f>ROW()</f>
        <v>163</v>
      </c>
      <c r="B163" s="1"/>
      <c r="C163" s="1"/>
      <c r="D163" s="5" t="s">
        <v>0</v>
      </c>
      <c r="E163" s="16">
        <f t="shared" ref="E163:E226" si="13">EOMONTH(E162,0)+1</f>
        <v>48823</v>
      </c>
      <c r="F163" s="11">
        <f t="shared" si="12"/>
        <v>0</v>
      </c>
      <c r="G163" s="1"/>
      <c r="H163" s="5"/>
      <c r="I163" s="1"/>
      <c r="J163" s="11"/>
      <c r="K163" s="1"/>
      <c r="L163" s="5"/>
      <c r="M163" s="1"/>
      <c r="N163" s="11"/>
      <c r="O163" s="1"/>
      <c r="P163" s="5"/>
      <c r="Q163" s="1"/>
      <c r="R163" s="11"/>
      <c r="S163" s="11"/>
      <c r="T163" s="5"/>
      <c r="U163" s="1"/>
      <c r="V163" s="11"/>
      <c r="W163" s="11"/>
      <c r="X163" s="5"/>
      <c r="Y163" s="1"/>
      <c r="Z163" s="11"/>
      <c r="AA163" s="11"/>
      <c r="AB163" s="5"/>
      <c r="AC163" s="1"/>
      <c r="AD163" s="11"/>
      <c r="AE163" s="1"/>
      <c r="AF163" s="1"/>
      <c r="AG163" s="1"/>
      <c r="AH163" s="1"/>
      <c r="AI163" s="1"/>
      <c r="AJ163" s="1"/>
      <c r="AK163" s="1"/>
      <c r="AL163" s="1"/>
    </row>
    <row r="164" spans="1:38" x14ac:dyDescent="0.25">
      <c r="A164" s="14">
        <f>ROW()</f>
        <v>164</v>
      </c>
      <c r="B164" s="1"/>
      <c r="C164" s="1"/>
      <c r="D164" s="5" t="s">
        <v>0</v>
      </c>
      <c r="E164" s="16">
        <f t="shared" si="13"/>
        <v>48853</v>
      </c>
      <c r="F164" s="11">
        <f t="shared" si="12"/>
        <v>0</v>
      </c>
      <c r="G164" s="1"/>
      <c r="H164" s="5"/>
      <c r="I164" s="1"/>
      <c r="J164" s="11"/>
      <c r="K164" s="1"/>
      <c r="L164" s="5"/>
      <c r="M164" s="1"/>
      <c r="N164" s="11"/>
      <c r="O164" s="1"/>
      <c r="P164" s="5"/>
      <c r="Q164" s="1"/>
      <c r="R164" s="11"/>
      <c r="S164" s="11"/>
      <c r="T164" s="5"/>
      <c r="U164" s="1"/>
      <c r="V164" s="11"/>
      <c r="W164" s="11"/>
      <c r="X164" s="5"/>
      <c r="Y164" s="1"/>
      <c r="Z164" s="11"/>
      <c r="AA164" s="11"/>
      <c r="AB164" s="5"/>
      <c r="AC164" s="1"/>
      <c r="AD164" s="11"/>
      <c r="AE164" s="1"/>
      <c r="AF164" s="1"/>
      <c r="AG164" s="1"/>
      <c r="AH164" s="1"/>
      <c r="AI164" s="1"/>
      <c r="AJ164" s="1"/>
      <c r="AK164" s="1"/>
      <c r="AL164" s="1"/>
    </row>
    <row r="165" spans="1:38" x14ac:dyDescent="0.25">
      <c r="A165" s="14">
        <f>ROW()</f>
        <v>165</v>
      </c>
      <c r="B165" s="1"/>
      <c r="C165" s="1"/>
      <c r="D165" s="5" t="s">
        <v>0</v>
      </c>
      <c r="E165" s="16">
        <f t="shared" si="13"/>
        <v>48884</v>
      </c>
      <c r="F165" s="11">
        <f t="shared" si="12"/>
        <v>0</v>
      </c>
      <c r="G165" s="1"/>
      <c r="H165" s="5"/>
      <c r="I165" s="1"/>
      <c r="J165" s="11"/>
      <c r="K165" s="1"/>
      <c r="L165" s="5"/>
      <c r="M165" s="1"/>
      <c r="N165" s="11"/>
      <c r="O165" s="1"/>
      <c r="P165" s="5"/>
      <c r="Q165" s="1"/>
      <c r="R165" s="11"/>
      <c r="S165" s="11"/>
      <c r="T165" s="5"/>
      <c r="U165" s="1"/>
      <c r="V165" s="11"/>
      <c r="W165" s="11"/>
      <c r="X165" s="5"/>
      <c r="Y165" s="1"/>
      <c r="Z165" s="11"/>
      <c r="AA165" s="11"/>
      <c r="AB165" s="5"/>
      <c r="AC165" s="1"/>
      <c r="AD165" s="11"/>
      <c r="AE165" s="1"/>
      <c r="AF165" s="1"/>
      <c r="AG165" s="1"/>
      <c r="AH165" s="1"/>
      <c r="AI165" s="1"/>
      <c r="AJ165" s="1"/>
      <c r="AK165" s="1"/>
      <c r="AL165" s="1"/>
    </row>
    <row r="166" spans="1:38" x14ac:dyDescent="0.25">
      <c r="A166" s="14">
        <f>ROW()</f>
        <v>166</v>
      </c>
      <c r="B166" s="1"/>
      <c r="C166" s="1"/>
      <c r="D166" s="5" t="s">
        <v>0</v>
      </c>
      <c r="E166" s="16">
        <f t="shared" si="13"/>
        <v>48914</v>
      </c>
      <c r="F166" s="11">
        <f t="shared" si="12"/>
        <v>0</v>
      </c>
      <c r="G166" s="1"/>
      <c r="H166" s="5"/>
      <c r="I166" s="1"/>
      <c r="J166" s="11"/>
      <c r="K166" s="1"/>
      <c r="L166" s="5"/>
      <c r="M166" s="1"/>
      <c r="N166" s="11"/>
      <c r="O166" s="1"/>
      <c r="P166" s="5"/>
      <c r="Q166" s="1"/>
      <c r="R166" s="11"/>
      <c r="S166" s="11"/>
      <c r="T166" s="5"/>
      <c r="U166" s="1"/>
      <c r="V166" s="11"/>
      <c r="W166" s="11"/>
      <c r="X166" s="5"/>
      <c r="Y166" s="1"/>
      <c r="Z166" s="11"/>
      <c r="AA166" s="11"/>
      <c r="AB166" s="5"/>
      <c r="AC166" s="1"/>
      <c r="AD166" s="11"/>
      <c r="AE166" s="1"/>
      <c r="AF166" s="1"/>
      <c r="AG166" s="1"/>
      <c r="AH166" s="1"/>
      <c r="AI166" s="1"/>
      <c r="AJ166" s="1"/>
      <c r="AK166" s="1"/>
      <c r="AL166" s="1"/>
    </row>
    <row r="167" spans="1:38" x14ac:dyDescent="0.25">
      <c r="A167" s="14">
        <f>ROW()</f>
        <v>167</v>
      </c>
      <c r="B167" s="1"/>
      <c r="C167" s="1"/>
      <c r="D167" s="5" t="s">
        <v>0</v>
      </c>
      <c r="E167" s="16">
        <f t="shared" si="13"/>
        <v>48945</v>
      </c>
      <c r="F167" s="11">
        <f t="shared" si="12"/>
        <v>0</v>
      </c>
      <c r="G167" s="1"/>
      <c r="H167" s="5"/>
      <c r="I167" s="1"/>
      <c r="J167" s="11"/>
      <c r="K167" s="1"/>
      <c r="L167" s="5"/>
      <c r="M167" s="1"/>
      <c r="N167" s="11"/>
      <c r="O167" s="1"/>
      <c r="P167" s="5"/>
      <c r="Q167" s="1"/>
      <c r="R167" s="11"/>
      <c r="S167" s="11"/>
      <c r="T167" s="5"/>
      <c r="U167" s="1"/>
      <c r="V167" s="11"/>
      <c r="W167" s="11"/>
      <c r="X167" s="5"/>
      <c r="Y167" s="1"/>
      <c r="Z167" s="11"/>
      <c r="AA167" s="11"/>
      <c r="AB167" s="5"/>
      <c r="AC167" s="1"/>
      <c r="AD167" s="11"/>
      <c r="AE167" s="1"/>
      <c r="AF167" s="1"/>
      <c r="AG167" s="1"/>
      <c r="AH167" s="1"/>
      <c r="AI167" s="1"/>
      <c r="AJ167" s="1"/>
      <c r="AK167" s="1"/>
      <c r="AL167" s="1"/>
    </row>
    <row r="168" spans="1:38" x14ac:dyDescent="0.25">
      <c r="A168" s="14">
        <f>ROW()</f>
        <v>168</v>
      </c>
      <c r="B168" s="1"/>
      <c r="C168" s="1"/>
      <c r="D168" s="5" t="s">
        <v>0</v>
      </c>
      <c r="E168" s="16">
        <f t="shared" si="13"/>
        <v>48976</v>
      </c>
      <c r="F168" s="11">
        <f t="shared" si="12"/>
        <v>0</v>
      </c>
      <c r="G168" s="1"/>
      <c r="H168" s="5"/>
      <c r="I168" s="1"/>
      <c r="J168" s="11"/>
      <c r="K168" s="1"/>
      <c r="L168" s="5"/>
      <c r="M168" s="1"/>
      <c r="N168" s="11"/>
      <c r="O168" s="1"/>
      <c r="P168" s="5"/>
      <c r="Q168" s="1"/>
      <c r="R168" s="11"/>
      <c r="S168" s="11"/>
      <c r="T168" s="5"/>
      <c r="U168" s="1"/>
      <c r="V168" s="11"/>
      <c r="W168" s="11"/>
      <c r="X168" s="5"/>
      <c r="Y168" s="1"/>
      <c r="Z168" s="11"/>
      <c r="AA168" s="11"/>
      <c r="AB168" s="5"/>
      <c r="AC168" s="1"/>
      <c r="AD168" s="11"/>
      <c r="AE168" s="1"/>
      <c r="AF168" s="1"/>
      <c r="AG168" s="1"/>
      <c r="AH168" s="1"/>
      <c r="AI168" s="1"/>
      <c r="AJ168" s="1"/>
      <c r="AK168" s="1"/>
      <c r="AL168" s="1"/>
    </row>
    <row r="169" spans="1:38" x14ac:dyDescent="0.25">
      <c r="A169" s="14">
        <f>ROW()</f>
        <v>169</v>
      </c>
      <c r="B169" s="1"/>
      <c r="C169" s="1"/>
      <c r="D169" s="5" t="s">
        <v>0</v>
      </c>
      <c r="E169" s="16">
        <f t="shared" si="13"/>
        <v>49004</v>
      </c>
      <c r="F169" s="11">
        <f t="shared" si="12"/>
        <v>0</v>
      </c>
      <c r="G169" s="1"/>
      <c r="H169" s="5"/>
      <c r="I169" s="1"/>
      <c r="J169" s="11"/>
      <c r="K169" s="1"/>
      <c r="L169" s="5"/>
      <c r="M169" s="1"/>
      <c r="N169" s="11"/>
      <c r="O169" s="1"/>
      <c r="P169" s="5"/>
      <c r="Q169" s="1"/>
      <c r="R169" s="11"/>
      <c r="S169" s="11"/>
      <c r="T169" s="5"/>
      <c r="U169" s="1"/>
      <c r="V169" s="11"/>
      <c r="W169" s="11"/>
      <c r="X169" s="5"/>
      <c r="Y169" s="1"/>
      <c r="Z169" s="11"/>
      <c r="AA169" s="11"/>
      <c r="AB169" s="5"/>
      <c r="AC169" s="1"/>
      <c r="AD169" s="11"/>
      <c r="AE169" s="1"/>
      <c r="AF169" s="1"/>
      <c r="AG169" s="1"/>
      <c r="AH169" s="1"/>
      <c r="AI169" s="1"/>
      <c r="AJ169" s="1"/>
      <c r="AK169" s="1"/>
      <c r="AL169" s="1"/>
    </row>
    <row r="170" spans="1:38" x14ac:dyDescent="0.25">
      <c r="A170" s="14">
        <f>ROW()</f>
        <v>170</v>
      </c>
      <c r="B170" s="1"/>
      <c r="C170" s="1"/>
      <c r="D170" s="5" t="s">
        <v>0</v>
      </c>
      <c r="E170" s="16">
        <f t="shared" si="13"/>
        <v>49035</v>
      </c>
      <c r="F170" s="11">
        <f t="shared" si="12"/>
        <v>0</v>
      </c>
      <c r="G170" s="1"/>
      <c r="H170" s="5"/>
      <c r="I170" s="1"/>
      <c r="J170" s="11"/>
      <c r="K170" s="1"/>
      <c r="L170" s="5"/>
      <c r="M170" s="1"/>
      <c r="N170" s="11"/>
      <c r="O170" s="1"/>
      <c r="P170" s="5"/>
      <c r="Q170" s="1"/>
      <c r="R170" s="11"/>
      <c r="S170" s="11"/>
      <c r="T170" s="5"/>
      <c r="U170" s="1"/>
      <c r="V170" s="11"/>
      <c r="W170" s="11"/>
      <c r="X170" s="5"/>
      <c r="Y170" s="1"/>
      <c r="Z170" s="11"/>
      <c r="AA170" s="11"/>
      <c r="AB170" s="5"/>
      <c r="AC170" s="1"/>
      <c r="AD170" s="11"/>
      <c r="AE170" s="1"/>
      <c r="AF170" s="1"/>
      <c r="AG170" s="1"/>
      <c r="AH170" s="1"/>
      <c r="AI170" s="1"/>
      <c r="AJ170" s="1"/>
      <c r="AK170" s="1"/>
      <c r="AL170" s="1"/>
    </row>
    <row r="171" spans="1:38" x14ac:dyDescent="0.25">
      <c r="A171" s="14">
        <f>ROW()</f>
        <v>171</v>
      </c>
      <c r="B171" s="1"/>
      <c r="C171" s="1"/>
      <c r="D171" s="5" t="s">
        <v>0</v>
      </c>
      <c r="E171" s="16">
        <f t="shared" si="13"/>
        <v>49065</v>
      </c>
      <c r="F171" s="11">
        <f t="shared" si="12"/>
        <v>0</v>
      </c>
      <c r="G171" s="1"/>
      <c r="H171" s="5"/>
      <c r="I171" s="1"/>
      <c r="J171" s="11"/>
      <c r="K171" s="1"/>
      <c r="L171" s="5"/>
      <c r="M171" s="1"/>
      <c r="N171" s="11"/>
      <c r="O171" s="1"/>
      <c r="P171" s="5"/>
      <c r="Q171" s="1"/>
      <c r="R171" s="11"/>
      <c r="S171" s="11"/>
      <c r="T171" s="5"/>
      <c r="U171" s="1"/>
      <c r="V171" s="11"/>
      <c r="W171" s="11"/>
      <c r="X171" s="5"/>
      <c r="Y171" s="1"/>
      <c r="Z171" s="11"/>
      <c r="AA171" s="11"/>
      <c r="AB171" s="5"/>
      <c r="AC171" s="1"/>
      <c r="AD171" s="11"/>
      <c r="AE171" s="1"/>
      <c r="AF171" s="1"/>
      <c r="AG171" s="1"/>
      <c r="AH171" s="1"/>
      <c r="AI171" s="1"/>
      <c r="AJ171" s="1"/>
      <c r="AK171" s="1"/>
      <c r="AL171" s="1"/>
    </row>
    <row r="172" spans="1:38" x14ac:dyDescent="0.25">
      <c r="A172" s="14">
        <f>ROW()</f>
        <v>172</v>
      </c>
      <c r="B172" s="1"/>
      <c r="C172" s="1"/>
      <c r="D172" s="5" t="s">
        <v>0</v>
      </c>
      <c r="E172" s="16">
        <f t="shared" si="13"/>
        <v>49096</v>
      </c>
      <c r="F172" s="11">
        <f t="shared" si="12"/>
        <v>0</v>
      </c>
      <c r="G172" s="1"/>
      <c r="H172" s="5"/>
      <c r="I172" s="1"/>
      <c r="J172" s="11"/>
      <c r="K172" s="1"/>
      <c r="L172" s="5"/>
      <c r="M172" s="1"/>
      <c r="N172" s="11"/>
      <c r="O172" s="1"/>
      <c r="P172" s="5"/>
      <c r="Q172" s="1"/>
      <c r="R172" s="11"/>
      <c r="S172" s="11"/>
      <c r="T172" s="5"/>
      <c r="U172" s="1"/>
      <c r="V172" s="11"/>
      <c r="W172" s="11"/>
      <c r="X172" s="5"/>
      <c r="Y172" s="1"/>
      <c r="Z172" s="11"/>
      <c r="AA172" s="11"/>
      <c r="AB172" s="5"/>
      <c r="AC172" s="1"/>
      <c r="AD172" s="11"/>
      <c r="AE172" s="1"/>
      <c r="AF172" s="1"/>
      <c r="AG172" s="1"/>
      <c r="AH172" s="1"/>
      <c r="AI172" s="1"/>
      <c r="AJ172" s="1"/>
      <c r="AK172" s="1"/>
      <c r="AL172" s="1"/>
    </row>
    <row r="173" spans="1:38" x14ac:dyDescent="0.25">
      <c r="A173" s="14">
        <f>ROW()</f>
        <v>173</v>
      </c>
      <c r="B173" s="1"/>
      <c r="C173" s="1"/>
      <c r="D173" s="5" t="s">
        <v>0</v>
      </c>
      <c r="E173" s="16">
        <f t="shared" si="13"/>
        <v>49126</v>
      </c>
      <c r="F173" s="11">
        <f t="shared" si="12"/>
        <v>0</v>
      </c>
      <c r="G173" s="1"/>
      <c r="H173" s="5"/>
      <c r="I173" s="1"/>
      <c r="J173" s="11"/>
      <c r="K173" s="1"/>
      <c r="L173" s="5"/>
      <c r="M173" s="1"/>
      <c r="N173" s="11"/>
      <c r="O173" s="1"/>
      <c r="P173" s="5"/>
      <c r="Q173" s="1"/>
      <c r="R173" s="11"/>
      <c r="S173" s="11"/>
      <c r="T173" s="5"/>
      <c r="U173" s="1"/>
      <c r="V173" s="11"/>
      <c r="W173" s="11"/>
      <c r="X173" s="5"/>
      <c r="Y173" s="1"/>
      <c r="Z173" s="11"/>
      <c r="AA173" s="11"/>
      <c r="AB173" s="5"/>
      <c r="AC173" s="1"/>
      <c r="AD173" s="11"/>
      <c r="AE173" s="1"/>
      <c r="AF173" s="1"/>
      <c r="AG173" s="1"/>
      <c r="AH173" s="1"/>
      <c r="AI173" s="1"/>
      <c r="AJ173" s="1"/>
      <c r="AK173" s="1"/>
      <c r="AL173" s="1"/>
    </row>
    <row r="174" spans="1:38" x14ac:dyDescent="0.25">
      <c r="A174" s="14">
        <f>ROW()</f>
        <v>174</v>
      </c>
      <c r="B174" s="1"/>
      <c r="C174" s="1"/>
      <c r="D174" s="5" t="s">
        <v>0</v>
      </c>
      <c r="E174" s="16">
        <f t="shared" si="13"/>
        <v>49157</v>
      </c>
      <c r="F174" s="11">
        <f t="shared" si="12"/>
        <v>0</v>
      </c>
      <c r="G174" s="1"/>
      <c r="H174" s="5"/>
      <c r="I174" s="1"/>
      <c r="J174" s="11"/>
      <c r="K174" s="1"/>
      <c r="L174" s="5"/>
      <c r="M174" s="1"/>
      <c r="N174" s="11"/>
      <c r="O174" s="1"/>
      <c r="P174" s="5"/>
      <c r="Q174" s="1"/>
      <c r="R174" s="11"/>
      <c r="S174" s="11"/>
      <c r="T174" s="5"/>
      <c r="U174" s="1"/>
      <c r="V174" s="11"/>
      <c r="W174" s="11"/>
      <c r="X174" s="5"/>
      <c r="Y174" s="1"/>
      <c r="Z174" s="11"/>
      <c r="AA174" s="11"/>
      <c r="AB174" s="5"/>
      <c r="AC174" s="1"/>
      <c r="AD174" s="11"/>
      <c r="AE174" s="1"/>
      <c r="AF174" s="1"/>
      <c r="AG174" s="1"/>
      <c r="AH174" s="1"/>
      <c r="AI174" s="1"/>
      <c r="AJ174" s="1"/>
      <c r="AK174" s="1"/>
      <c r="AL174" s="1"/>
    </row>
    <row r="175" spans="1:38" x14ac:dyDescent="0.25">
      <c r="A175" s="14">
        <f>ROW()</f>
        <v>175</v>
      </c>
      <c r="B175" s="1"/>
      <c r="C175" s="1"/>
      <c r="D175" s="5" t="s">
        <v>0</v>
      </c>
      <c r="E175" s="16">
        <f t="shared" si="13"/>
        <v>49188</v>
      </c>
      <c r="F175" s="11">
        <f t="shared" si="12"/>
        <v>0</v>
      </c>
      <c r="G175" s="1"/>
      <c r="H175" s="5"/>
      <c r="I175" s="1"/>
      <c r="J175" s="11"/>
      <c r="K175" s="1"/>
      <c r="L175" s="5"/>
      <c r="M175" s="1"/>
      <c r="N175" s="11"/>
      <c r="O175" s="1"/>
      <c r="P175" s="5"/>
      <c r="Q175" s="1"/>
      <c r="R175" s="11"/>
      <c r="S175" s="11"/>
      <c r="T175" s="5"/>
      <c r="U175" s="1"/>
      <c r="V175" s="11"/>
      <c r="W175" s="11"/>
      <c r="X175" s="5"/>
      <c r="Y175" s="1"/>
      <c r="Z175" s="11"/>
      <c r="AA175" s="11"/>
      <c r="AB175" s="5"/>
      <c r="AC175" s="1"/>
      <c r="AD175" s="11"/>
      <c r="AE175" s="1"/>
      <c r="AF175" s="1"/>
      <c r="AG175" s="1"/>
      <c r="AH175" s="1"/>
      <c r="AI175" s="1"/>
      <c r="AJ175" s="1"/>
      <c r="AK175" s="1"/>
      <c r="AL175" s="1"/>
    </row>
    <row r="176" spans="1:38" x14ac:dyDescent="0.25">
      <c r="A176" s="14">
        <f>ROW()</f>
        <v>176</v>
      </c>
      <c r="B176" s="1"/>
      <c r="C176" s="1"/>
      <c r="D176" s="5" t="s">
        <v>0</v>
      </c>
      <c r="E176" s="16">
        <f t="shared" si="13"/>
        <v>49218</v>
      </c>
      <c r="F176" s="11">
        <f t="shared" si="12"/>
        <v>0</v>
      </c>
      <c r="G176" s="1"/>
      <c r="H176" s="5"/>
      <c r="I176" s="1"/>
      <c r="J176" s="11"/>
      <c r="K176" s="1"/>
      <c r="L176" s="5"/>
      <c r="M176" s="1"/>
      <c r="N176" s="11"/>
      <c r="O176" s="1"/>
      <c r="P176" s="5"/>
      <c r="Q176" s="1"/>
      <c r="R176" s="11"/>
      <c r="S176" s="11"/>
      <c r="T176" s="5"/>
      <c r="U176" s="1"/>
      <c r="V176" s="11"/>
      <c r="W176" s="11"/>
      <c r="X176" s="5"/>
      <c r="Y176" s="1"/>
      <c r="Z176" s="11"/>
      <c r="AA176" s="11"/>
      <c r="AB176" s="5"/>
      <c r="AC176" s="1"/>
      <c r="AD176" s="11"/>
      <c r="AE176" s="1"/>
      <c r="AF176" s="1"/>
      <c r="AG176" s="1"/>
      <c r="AH176" s="1"/>
      <c r="AI176" s="1"/>
      <c r="AJ176" s="1"/>
      <c r="AK176" s="1"/>
      <c r="AL176" s="1"/>
    </row>
    <row r="177" spans="1:38" x14ac:dyDescent="0.25">
      <c r="A177" s="14">
        <f>ROW()</f>
        <v>177</v>
      </c>
      <c r="B177" s="1"/>
      <c r="C177" s="1"/>
      <c r="D177" s="5" t="s">
        <v>0</v>
      </c>
      <c r="E177" s="16">
        <f t="shared" si="13"/>
        <v>49249</v>
      </c>
      <c r="F177" s="11">
        <f t="shared" si="12"/>
        <v>0</v>
      </c>
      <c r="G177" s="1"/>
      <c r="H177" s="5"/>
      <c r="I177" s="1"/>
      <c r="J177" s="11"/>
      <c r="K177" s="1"/>
      <c r="L177" s="5"/>
      <c r="M177" s="1"/>
      <c r="N177" s="11"/>
      <c r="O177" s="1"/>
      <c r="P177" s="5"/>
      <c r="Q177" s="1"/>
      <c r="R177" s="11"/>
      <c r="S177" s="11"/>
      <c r="T177" s="5"/>
      <c r="U177" s="1"/>
      <c r="V177" s="11"/>
      <c r="W177" s="11"/>
      <c r="X177" s="5"/>
      <c r="Y177" s="1"/>
      <c r="Z177" s="11"/>
      <c r="AA177" s="11"/>
      <c r="AB177" s="5"/>
      <c r="AC177" s="1"/>
      <c r="AD177" s="11"/>
      <c r="AE177" s="1"/>
      <c r="AF177" s="1"/>
      <c r="AG177" s="1"/>
      <c r="AH177" s="1"/>
      <c r="AI177" s="1"/>
      <c r="AJ177" s="1"/>
      <c r="AK177" s="1"/>
      <c r="AL177" s="1"/>
    </row>
    <row r="178" spans="1:38" x14ac:dyDescent="0.25">
      <c r="A178" s="14">
        <f>ROW()</f>
        <v>178</v>
      </c>
      <c r="B178" s="1"/>
      <c r="C178" s="1"/>
      <c r="D178" s="5" t="s">
        <v>0</v>
      </c>
      <c r="E178" s="16">
        <f t="shared" si="13"/>
        <v>49279</v>
      </c>
      <c r="F178" s="11">
        <f t="shared" si="12"/>
        <v>0</v>
      </c>
      <c r="G178" s="1"/>
      <c r="H178" s="5"/>
      <c r="I178" s="1"/>
      <c r="J178" s="11"/>
      <c r="K178" s="1"/>
      <c r="L178" s="5"/>
      <c r="M178" s="1"/>
      <c r="N178" s="11"/>
      <c r="O178" s="1"/>
      <c r="P178" s="5"/>
      <c r="Q178" s="1"/>
      <c r="R178" s="11"/>
      <c r="S178" s="11"/>
      <c r="T178" s="5"/>
      <c r="U178" s="1"/>
      <c r="V178" s="11"/>
      <c r="W178" s="11"/>
      <c r="X178" s="5"/>
      <c r="Y178" s="1"/>
      <c r="Z178" s="11"/>
      <c r="AA178" s="11"/>
      <c r="AB178" s="5"/>
      <c r="AC178" s="1"/>
      <c r="AD178" s="11"/>
      <c r="AE178" s="1"/>
      <c r="AF178" s="1"/>
      <c r="AG178" s="1"/>
      <c r="AH178" s="1"/>
      <c r="AI178" s="1"/>
      <c r="AJ178" s="1"/>
      <c r="AK178" s="1"/>
      <c r="AL178" s="1"/>
    </row>
    <row r="179" spans="1:38" x14ac:dyDescent="0.25">
      <c r="A179" s="14">
        <f>ROW()</f>
        <v>179</v>
      </c>
      <c r="B179" s="1"/>
      <c r="C179" s="1"/>
      <c r="D179" s="5" t="s">
        <v>0</v>
      </c>
      <c r="E179" s="16">
        <f t="shared" si="13"/>
        <v>49310</v>
      </c>
      <c r="F179" s="11">
        <f t="shared" si="12"/>
        <v>0</v>
      </c>
      <c r="G179" s="1"/>
      <c r="H179" s="5"/>
      <c r="I179" s="1"/>
      <c r="J179" s="11"/>
      <c r="K179" s="1"/>
      <c r="L179" s="5"/>
      <c r="M179" s="1"/>
      <c r="N179" s="11"/>
      <c r="O179" s="1"/>
      <c r="P179" s="5"/>
      <c r="Q179" s="1"/>
      <c r="R179" s="11"/>
      <c r="S179" s="11"/>
      <c r="T179" s="5"/>
      <c r="U179" s="1"/>
      <c r="V179" s="11"/>
      <c r="W179" s="11"/>
      <c r="X179" s="5"/>
      <c r="Y179" s="1"/>
      <c r="Z179" s="11"/>
      <c r="AA179" s="11"/>
      <c r="AB179" s="5"/>
      <c r="AC179" s="1"/>
      <c r="AD179" s="11"/>
      <c r="AE179" s="1"/>
      <c r="AF179" s="1"/>
      <c r="AG179" s="1"/>
      <c r="AH179" s="1"/>
      <c r="AI179" s="1"/>
      <c r="AJ179" s="1"/>
      <c r="AK179" s="1"/>
      <c r="AL179" s="1"/>
    </row>
    <row r="180" spans="1:38" x14ac:dyDescent="0.25">
      <c r="A180" s="14">
        <f>ROW()</f>
        <v>180</v>
      </c>
      <c r="B180" s="1"/>
      <c r="C180" s="1"/>
      <c r="D180" s="5" t="s">
        <v>0</v>
      </c>
      <c r="E180" s="16">
        <f t="shared" si="13"/>
        <v>49341</v>
      </c>
      <c r="F180" s="11">
        <f t="shared" si="12"/>
        <v>0</v>
      </c>
      <c r="G180" s="1"/>
      <c r="H180" s="5"/>
      <c r="I180" s="1"/>
      <c r="J180" s="11"/>
      <c r="K180" s="1"/>
      <c r="L180" s="5"/>
      <c r="M180" s="1"/>
      <c r="N180" s="11"/>
      <c r="O180" s="1"/>
      <c r="P180" s="5"/>
      <c r="Q180" s="1"/>
      <c r="R180" s="11"/>
      <c r="S180" s="11"/>
      <c r="T180" s="5"/>
      <c r="U180" s="1"/>
      <c r="V180" s="11"/>
      <c r="W180" s="11"/>
      <c r="X180" s="5"/>
      <c r="Y180" s="1"/>
      <c r="Z180" s="11"/>
      <c r="AA180" s="11"/>
      <c r="AB180" s="5"/>
      <c r="AC180" s="1"/>
      <c r="AD180" s="11"/>
      <c r="AE180" s="1"/>
      <c r="AF180" s="1"/>
      <c r="AG180" s="1"/>
      <c r="AH180" s="1"/>
      <c r="AI180" s="1"/>
      <c r="AJ180" s="1"/>
      <c r="AK180" s="1"/>
      <c r="AL180" s="1"/>
    </row>
    <row r="181" spans="1:38" x14ac:dyDescent="0.25">
      <c r="A181" s="14">
        <f>ROW()</f>
        <v>181</v>
      </c>
      <c r="B181" s="1"/>
      <c r="C181" s="1"/>
      <c r="D181" s="5" t="s">
        <v>0</v>
      </c>
      <c r="E181" s="16">
        <f t="shared" si="13"/>
        <v>49369</v>
      </c>
      <c r="F181" s="11">
        <f t="shared" si="12"/>
        <v>0</v>
      </c>
      <c r="G181" s="1"/>
      <c r="H181" s="5"/>
      <c r="I181" s="1"/>
      <c r="J181" s="11"/>
      <c r="K181" s="1"/>
      <c r="L181" s="5"/>
      <c r="M181" s="1"/>
      <c r="N181" s="11"/>
      <c r="O181" s="1"/>
      <c r="P181" s="5"/>
      <c r="Q181" s="1"/>
      <c r="R181" s="11"/>
      <c r="S181" s="11"/>
      <c r="T181" s="5"/>
      <c r="U181" s="1"/>
      <c r="V181" s="11"/>
      <c r="W181" s="11"/>
      <c r="X181" s="5"/>
      <c r="Y181" s="1"/>
      <c r="Z181" s="11"/>
      <c r="AA181" s="11"/>
      <c r="AB181" s="5"/>
      <c r="AC181" s="1"/>
      <c r="AD181" s="11"/>
      <c r="AE181" s="1"/>
      <c r="AF181" s="1"/>
      <c r="AG181" s="1"/>
      <c r="AH181" s="1"/>
      <c r="AI181" s="1"/>
      <c r="AJ181" s="1"/>
      <c r="AK181" s="1"/>
      <c r="AL181" s="1"/>
    </row>
    <row r="182" spans="1:38" x14ac:dyDescent="0.25">
      <c r="A182" s="14">
        <f>ROW()</f>
        <v>182</v>
      </c>
      <c r="B182" s="1"/>
      <c r="C182" s="1"/>
      <c r="D182" s="5" t="s">
        <v>0</v>
      </c>
      <c r="E182" s="16">
        <f t="shared" si="13"/>
        <v>49400</v>
      </c>
      <c r="F182" s="11">
        <f t="shared" si="12"/>
        <v>0</v>
      </c>
      <c r="G182" s="1"/>
      <c r="H182" s="5"/>
      <c r="I182" s="1"/>
      <c r="J182" s="11"/>
      <c r="K182" s="1"/>
      <c r="L182" s="5"/>
      <c r="M182" s="1"/>
      <c r="N182" s="11"/>
      <c r="O182" s="1"/>
      <c r="P182" s="5"/>
      <c r="Q182" s="1"/>
      <c r="R182" s="11"/>
      <c r="S182" s="11"/>
      <c r="T182" s="5"/>
      <c r="U182" s="1"/>
      <c r="V182" s="11"/>
      <c r="W182" s="11"/>
      <c r="X182" s="5"/>
      <c r="Y182" s="1"/>
      <c r="Z182" s="11"/>
      <c r="AA182" s="11"/>
      <c r="AB182" s="5"/>
      <c r="AC182" s="1"/>
      <c r="AD182" s="11"/>
      <c r="AE182" s="1"/>
      <c r="AF182" s="1"/>
      <c r="AG182" s="1"/>
      <c r="AH182" s="1"/>
      <c r="AI182" s="1"/>
      <c r="AJ182" s="1"/>
      <c r="AK182" s="1"/>
      <c r="AL182" s="1"/>
    </row>
    <row r="183" spans="1:38" x14ac:dyDescent="0.25">
      <c r="A183" s="14">
        <f>ROW()</f>
        <v>183</v>
      </c>
      <c r="B183" s="1"/>
      <c r="C183" s="1"/>
      <c r="D183" s="5" t="s">
        <v>0</v>
      </c>
      <c r="E183" s="16">
        <f t="shared" si="13"/>
        <v>49430</v>
      </c>
      <c r="F183" s="11">
        <f t="shared" si="12"/>
        <v>0</v>
      </c>
      <c r="G183" s="1"/>
      <c r="H183" s="5"/>
      <c r="I183" s="1"/>
      <c r="J183" s="11"/>
      <c r="K183" s="1"/>
      <c r="L183" s="5"/>
      <c r="M183" s="1"/>
      <c r="N183" s="11"/>
      <c r="O183" s="1"/>
      <c r="P183" s="5"/>
      <c r="Q183" s="1"/>
      <c r="R183" s="11"/>
      <c r="S183" s="11"/>
      <c r="T183" s="5"/>
      <c r="U183" s="1"/>
      <c r="V183" s="11"/>
      <c r="W183" s="11"/>
      <c r="X183" s="5"/>
      <c r="Y183" s="1"/>
      <c r="Z183" s="11"/>
      <c r="AA183" s="11"/>
      <c r="AB183" s="5"/>
      <c r="AC183" s="1"/>
      <c r="AD183" s="11"/>
      <c r="AE183" s="1"/>
      <c r="AF183" s="1"/>
      <c r="AG183" s="1"/>
      <c r="AH183" s="1"/>
      <c r="AI183" s="1"/>
      <c r="AJ183" s="1"/>
      <c r="AK183" s="1"/>
      <c r="AL183" s="1"/>
    </row>
    <row r="184" spans="1:38" x14ac:dyDescent="0.25">
      <c r="A184" s="14">
        <f>ROW()</f>
        <v>184</v>
      </c>
      <c r="B184" s="1"/>
      <c r="C184" s="1"/>
      <c r="D184" s="5" t="s">
        <v>0</v>
      </c>
      <c r="E184" s="16">
        <f t="shared" si="13"/>
        <v>49461</v>
      </c>
      <c r="F184" s="11">
        <f t="shared" si="12"/>
        <v>0</v>
      </c>
      <c r="G184" s="1"/>
      <c r="H184" s="5"/>
      <c r="I184" s="1"/>
      <c r="J184" s="11"/>
      <c r="K184" s="1"/>
      <c r="L184" s="5"/>
      <c r="M184" s="1"/>
      <c r="N184" s="11"/>
      <c r="O184" s="1"/>
      <c r="P184" s="5"/>
      <c r="Q184" s="1"/>
      <c r="R184" s="11"/>
      <c r="S184" s="11"/>
      <c r="T184" s="5"/>
      <c r="U184" s="1"/>
      <c r="V184" s="11"/>
      <c r="W184" s="11"/>
      <c r="X184" s="5"/>
      <c r="Y184" s="1"/>
      <c r="Z184" s="11"/>
      <c r="AA184" s="11"/>
      <c r="AB184" s="5"/>
      <c r="AC184" s="1"/>
      <c r="AD184" s="11"/>
      <c r="AE184" s="1"/>
      <c r="AF184" s="1"/>
      <c r="AG184" s="1"/>
      <c r="AH184" s="1"/>
      <c r="AI184" s="1"/>
      <c r="AJ184" s="1"/>
      <c r="AK184" s="1"/>
      <c r="AL184" s="1"/>
    </row>
    <row r="185" spans="1:38" x14ac:dyDescent="0.25">
      <c r="A185" s="14">
        <f>ROW()</f>
        <v>185</v>
      </c>
      <c r="B185" s="1"/>
      <c r="C185" s="1"/>
      <c r="D185" s="5" t="s">
        <v>0</v>
      </c>
      <c r="E185" s="16">
        <f t="shared" si="13"/>
        <v>49491</v>
      </c>
      <c r="F185" s="11">
        <f t="shared" si="12"/>
        <v>0</v>
      </c>
      <c r="G185" s="1"/>
      <c r="H185" s="5"/>
      <c r="I185" s="1"/>
      <c r="J185" s="11"/>
      <c r="K185" s="1"/>
      <c r="L185" s="5"/>
      <c r="M185" s="1"/>
      <c r="N185" s="11"/>
      <c r="O185" s="1"/>
      <c r="P185" s="5"/>
      <c r="Q185" s="1"/>
      <c r="R185" s="11"/>
      <c r="S185" s="11"/>
      <c r="T185" s="5"/>
      <c r="U185" s="1"/>
      <c r="V185" s="11"/>
      <c r="W185" s="11"/>
      <c r="X185" s="5"/>
      <c r="Y185" s="1"/>
      <c r="Z185" s="11"/>
      <c r="AA185" s="11"/>
      <c r="AB185" s="5"/>
      <c r="AC185" s="1"/>
      <c r="AD185" s="11"/>
      <c r="AE185" s="1"/>
      <c r="AF185" s="1"/>
      <c r="AG185" s="1"/>
      <c r="AH185" s="1"/>
      <c r="AI185" s="1"/>
      <c r="AJ185" s="1"/>
      <c r="AK185" s="1"/>
      <c r="AL185" s="1"/>
    </row>
    <row r="186" spans="1:38" x14ac:dyDescent="0.25">
      <c r="A186" s="14">
        <f>ROW()</f>
        <v>186</v>
      </c>
      <c r="B186" s="1"/>
      <c r="C186" s="1"/>
      <c r="D186" s="5" t="s">
        <v>0</v>
      </c>
      <c r="E186" s="16">
        <f t="shared" si="13"/>
        <v>49522</v>
      </c>
      <c r="F186" s="11">
        <f t="shared" si="12"/>
        <v>0</v>
      </c>
      <c r="G186" s="1"/>
      <c r="H186" s="5"/>
      <c r="I186" s="1"/>
      <c r="J186" s="11"/>
      <c r="K186" s="1"/>
      <c r="L186" s="5"/>
      <c r="M186" s="1"/>
      <c r="N186" s="11"/>
      <c r="O186" s="1"/>
      <c r="P186" s="5"/>
      <c r="Q186" s="1"/>
      <c r="R186" s="11"/>
      <c r="S186" s="11"/>
      <c r="T186" s="5"/>
      <c r="U186" s="1"/>
      <c r="V186" s="11"/>
      <c r="W186" s="11"/>
      <c r="X186" s="5"/>
      <c r="Y186" s="1"/>
      <c r="Z186" s="11"/>
      <c r="AA186" s="11"/>
      <c r="AB186" s="5"/>
      <c r="AC186" s="1"/>
      <c r="AD186" s="11"/>
      <c r="AE186" s="1"/>
      <c r="AF186" s="1"/>
      <c r="AG186" s="1"/>
      <c r="AH186" s="1"/>
      <c r="AI186" s="1"/>
      <c r="AJ186" s="1"/>
      <c r="AK186" s="1"/>
      <c r="AL186" s="1"/>
    </row>
    <row r="187" spans="1:38" x14ac:dyDescent="0.25">
      <c r="A187" s="14">
        <f>ROW()</f>
        <v>187</v>
      </c>
      <c r="B187" s="1"/>
      <c r="C187" s="1"/>
      <c r="D187" s="5" t="s">
        <v>0</v>
      </c>
      <c r="E187" s="16">
        <f t="shared" si="13"/>
        <v>49553</v>
      </c>
      <c r="F187" s="11">
        <f t="shared" si="12"/>
        <v>0</v>
      </c>
      <c r="G187" s="1"/>
      <c r="H187" s="5"/>
      <c r="I187" s="1"/>
      <c r="J187" s="11"/>
      <c r="K187" s="1"/>
      <c r="L187" s="5"/>
      <c r="M187" s="1"/>
      <c r="N187" s="11"/>
      <c r="O187" s="1"/>
      <c r="P187" s="5"/>
      <c r="Q187" s="1"/>
      <c r="R187" s="11"/>
      <c r="S187" s="11"/>
      <c r="T187" s="5"/>
      <c r="U187" s="1"/>
      <c r="V187" s="11"/>
      <c r="W187" s="11"/>
      <c r="X187" s="5"/>
      <c r="Y187" s="1"/>
      <c r="Z187" s="11"/>
      <c r="AA187" s="11"/>
      <c r="AB187" s="5"/>
      <c r="AC187" s="1"/>
      <c r="AD187" s="11"/>
      <c r="AE187" s="1"/>
      <c r="AF187" s="1"/>
      <c r="AG187" s="1"/>
      <c r="AH187" s="1"/>
      <c r="AI187" s="1"/>
      <c r="AJ187" s="1"/>
      <c r="AK187" s="1"/>
      <c r="AL187" s="1"/>
    </row>
    <row r="188" spans="1:38" x14ac:dyDescent="0.25">
      <c r="A188" s="14">
        <f>ROW()</f>
        <v>188</v>
      </c>
      <c r="B188" s="1"/>
      <c r="C188" s="1"/>
      <c r="D188" s="5" t="s">
        <v>0</v>
      </c>
      <c r="E188" s="16">
        <f t="shared" si="13"/>
        <v>49583</v>
      </c>
      <c r="F188" s="11">
        <f t="shared" si="12"/>
        <v>0</v>
      </c>
      <c r="G188" s="1"/>
      <c r="H188" s="5"/>
      <c r="I188" s="1"/>
      <c r="J188" s="11"/>
      <c r="K188" s="1"/>
      <c r="L188" s="5"/>
      <c r="M188" s="1"/>
      <c r="N188" s="11"/>
      <c r="O188" s="1"/>
      <c r="P188" s="5"/>
      <c r="Q188" s="1"/>
      <c r="R188" s="11"/>
      <c r="S188" s="11"/>
      <c r="T188" s="5"/>
      <c r="U188" s="1"/>
      <c r="V188" s="11"/>
      <c r="W188" s="11"/>
      <c r="X188" s="5"/>
      <c r="Y188" s="1"/>
      <c r="Z188" s="11"/>
      <c r="AA188" s="11"/>
      <c r="AB188" s="5"/>
      <c r="AC188" s="1"/>
      <c r="AD188" s="11"/>
      <c r="AE188" s="1"/>
      <c r="AF188" s="1"/>
      <c r="AG188" s="1"/>
      <c r="AH188" s="1"/>
      <c r="AI188" s="1"/>
      <c r="AJ188" s="1"/>
      <c r="AK188" s="1"/>
      <c r="AL188" s="1"/>
    </row>
    <row r="189" spans="1:38" x14ac:dyDescent="0.25">
      <c r="A189" s="14">
        <f>ROW()</f>
        <v>189</v>
      </c>
      <c r="B189" s="1"/>
      <c r="C189" s="1"/>
      <c r="D189" s="5" t="s">
        <v>0</v>
      </c>
      <c r="E189" s="16">
        <f t="shared" si="13"/>
        <v>49614</v>
      </c>
      <c r="F189" s="11">
        <f t="shared" si="12"/>
        <v>0</v>
      </c>
      <c r="G189" s="1"/>
      <c r="H189" s="5"/>
      <c r="I189" s="1"/>
      <c r="J189" s="11"/>
      <c r="K189" s="1"/>
      <c r="L189" s="5"/>
      <c r="M189" s="1"/>
      <c r="N189" s="11"/>
      <c r="O189" s="1"/>
      <c r="P189" s="5"/>
      <c r="Q189" s="1"/>
      <c r="R189" s="11"/>
      <c r="S189" s="11"/>
      <c r="T189" s="5"/>
      <c r="U189" s="1"/>
      <c r="V189" s="11"/>
      <c r="W189" s="11"/>
      <c r="X189" s="5"/>
      <c r="Y189" s="1"/>
      <c r="Z189" s="11"/>
      <c r="AA189" s="11"/>
      <c r="AB189" s="5"/>
      <c r="AC189" s="1"/>
      <c r="AD189" s="11"/>
      <c r="AE189" s="1"/>
      <c r="AF189" s="1"/>
      <c r="AG189" s="1"/>
      <c r="AH189" s="1"/>
      <c r="AI189" s="1"/>
      <c r="AJ189" s="1"/>
      <c r="AK189" s="1"/>
      <c r="AL189" s="1"/>
    </row>
    <row r="190" spans="1:38" x14ac:dyDescent="0.25">
      <c r="A190" s="14">
        <f>ROW()</f>
        <v>190</v>
      </c>
      <c r="B190" s="1"/>
      <c r="C190" s="1"/>
      <c r="D190" s="5" t="s">
        <v>0</v>
      </c>
      <c r="E190" s="16">
        <f t="shared" si="13"/>
        <v>49644</v>
      </c>
      <c r="F190" s="11">
        <f t="shared" si="12"/>
        <v>0</v>
      </c>
      <c r="G190" s="1"/>
      <c r="H190" s="5"/>
      <c r="I190" s="1"/>
      <c r="J190" s="11"/>
      <c r="K190" s="1"/>
      <c r="L190" s="5"/>
      <c r="M190" s="1"/>
      <c r="N190" s="11"/>
      <c r="O190" s="1"/>
      <c r="P190" s="5"/>
      <c r="Q190" s="1"/>
      <c r="R190" s="11"/>
      <c r="S190" s="11"/>
      <c r="T190" s="5"/>
      <c r="U190" s="1"/>
      <c r="V190" s="11"/>
      <c r="W190" s="11"/>
      <c r="X190" s="5"/>
      <c r="Y190" s="1"/>
      <c r="Z190" s="11"/>
      <c r="AA190" s="11"/>
      <c r="AB190" s="5"/>
      <c r="AC190" s="1"/>
      <c r="AD190" s="11"/>
      <c r="AE190" s="1"/>
      <c r="AF190" s="1"/>
      <c r="AG190" s="1"/>
      <c r="AH190" s="1"/>
      <c r="AI190" s="1"/>
      <c r="AJ190" s="1"/>
      <c r="AK190" s="1"/>
      <c r="AL190" s="1"/>
    </row>
    <row r="191" spans="1:38" x14ac:dyDescent="0.25">
      <c r="A191" s="14">
        <f>ROW()</f>
        <v>191</v>
      </c>
      <c r="B191" s="1"/>
      <c r="C191" s="1"/>
      <c r="D191" s="5" t="s">
        <v>0</v>
      </c>
      <c r="E191" s="16">
        <f t="shared" si="13"/>
        <v>49675</v>
      </c>
      <c r="F191" s="11">
        <f t="shared" si="12"/>
        <v>0</v>
      </c>
      <c r="G191" s="1"/>
      <c r="H191" s="5"/>
      <c r="I191" s="1"/>
      <c r="J191" s="11"/>
      <c r="K191" s="1"/>
      <c r="L191" s="5"/>
      <c r="M191" s="1"/>
      <c r="N191" s="11"/>
      <c r="O191" s="1"/>
      <c r="P191" s="5"/>
      <c r="Q191" s="1"/>
      <c r="R191" s="11"/>
      <c r="S191" s="11"/>
      <c r="T191" s="5"/>
      <c r="U191" s="1"/>
      <c r="V191" s="11"/>
      <c r="W191" s="11"/>
      <c r="X191" s="5"/>
      <c r="Y191" s="1"/>
      <c r="Z191" s="11"/>
      <c r="AA191" s="11"/>
      <c r="AB191" s="5"/>
      <c r="AC191" s="1"/>
      <c r="AD191" s="11"/>
      <c r="AE191" s="1"/>
      <c r="AF191" s="1"/>
      <c r="AG191" s="1"/>
      <c r="AH191" s="1"/>
      <c r="AI191" s="1"/>
      <c r="AJ191" s="1"/>
      <c r="AK191" s="1"/>
      <c r="AL191" s="1"/>
    </row>
    <row r="192" spans="1:38" x14ac:dyDescent="0.25">
      <c r="A192" s="14">
        <f>ROW()</f>
        <v>192</v>
      </c>
      <c r="B192" s="1"/>
      <c r="C192" s="1"/>
      <c r="D192" s="5" t="s">
        <v>0</v>
      </c>
      <c r="E192" s="16">
        <f t="shared" si="13"/>
        <v>49706</v>
      </c>
      <c r="F192" s="11">
        <f t="shared" si="12"/>
        <v>0</v>
      </c>
      <c r="G192" s="1"/>
      <c r="H192" s="5"/>
      <c r="I192" s="1"/>
      <c r="J192" s="11"/>
      <c r="K192" s="1"/>
      <c r="L192" s="5"/>
      <c r="M192" s="1"/>
      <c r="N192" s="11"/>
      <c r="O192" s="1"/>
      <c r="P192" s="5"/>
      <c r="Q192" s="1"/>
      <c r="R192" s="11"/>
      <c r="S192" s="11"/>
      <c r="T192" s="5"/>
      <c r="U192" s="1"/>
      <c r="V192" s="11"/>
      <c r="W192" s="11"/>
      <c r="X192" s="5"/>
      <c r="Y192" s="1"/>
      <c r="Z192" s="11"/>
      <c r="AA192" s="11"/>
      <c r="AB192" s="5"/>
      <c r="AC192" s="1"/>
      <c r="AD192" s="11"/>
      <c r="AE192" s="1"/>
      <c r="AF192" s="1"/>
      <c r="AG192" s="1"/>
      <c r="AH192" s="1"/>
      <c r="AI192" s="1"/>
      <c r="AJ192" s="1"/>
      <c r="AK192" s="1"/>
      <c r="AL192" s="1"/>
    </row>
    <row r="193" spans="1:38" x14ac:dyDescent="0.25">
      <c r="A193" s="14">
        <f>ROW()</f>
        <v>193</v>
      </c>
      <c r="B193" s="1"/>
      <c r="C193" s="1"/>
      <c r="D193" s="5" t="s">
        <v>0</v>
      </c>
      <c r="E193" s="16">
        <f t="shared" si="13"/>
        <v>49735</v>
      </c>
      <c r="F193" s="11">
        <f t="shared" si="12"/>
        <v>0</v>
      </c>
      <c r="G193" s="1"/>
      <c r="H193" s="5"/>
      <c r="I193" s="1"/>
      <c r="J193" s="11"/>
      <c r="K193" s="1"/>
      <c r="L193" s="5"/>
      <c r="M193" s="1"/>
      <c r="N193" s="11"/>
      <c r="O193" s="1"/>
      <c r="P193" s="5"/>
      <c r="Q193" s="1"/>
      <c r="R193" s="11"/>
      <c r="S193" s="11"/>
      <c r="T193" s="5"/>
      <c r="U193" s="1"/>
      <c r="V193" s="11"/>
      <c r="W193" s="11"/>
      <c r="X193" s="5"/>
      <c r="Y193" s="1"/>
      <c r="Z193" s="11"/>
      <c r="AA193" s="11"/>
      <c r="AB193" s="5"/>
      <c r="AC193" s="1"/>
      <c r="AD193" s="11"/>
      <c r="AE193" s="1"/>
      <c r="AF193" s="1"/>
      <c r="AG193" s="1"/>
      <c r="AH193" s="1"/>
      <c r="AI193" s="1"/>
      <c r="AJ193" s="1"/>
      <c r="AK193" s="1"/>
      <c r="AL193" s="1"/>
    </row>
    <row r="194" spans="1:38" x14ac:dyDescent="0.25">
      <c r="A194" s="14">
        <f>ROW()</f>
        <v>194</v>
      </c>
      <c r="B194" s="1"/>
      <c r="C194" s="1"/>
      <c r="D194" s="5" t="s">
        <v>0</v>
      </c>
      <c r="E194" s="16">
        <f t="shared" si="13"/>
        <v>49766</v>
      </c>
      <c r="F194" s="11">
        <f t="shared" si="12"/>
        <v>0</v>
      </c>
      <c r="G194" s="1"/>
      <c r="H194" s="5"/>
      <c r="I194" s="1"/>
      <c r="J194" s="11"/>
      <c r="K194" s="1"/>
      <c r="L194" s="5"/>
      <c r="M194" s="1"/>
      <c r="N194" s="11"/>
      <c r="O194" s="1"/>
      <c r="P194" s="5"/>
      <c r="Q194" s="1"/>
      <c r="R194" s="11"/>
      <c r="S194" s="11"/>
      <c r="T194" s="5"/>
      <c r="U194" s="1"/>
      <c r="V194" s="11"/>
      <c r="W194" s="11"/>
      <c r="X194" s="5"/>
      <c r="Y194" s="1"/>
      <c r="Z194" s="11"/>
      <c r="AA194" s="11"/>
      <c r="AB194" s="5"/>
      <c r="AC194" s="1"/>
      <c r="AD194" s="11"/>
      <c r="AE194" s="1"/>
      <c r="AF194" s="1"/>
      <c r="AG194" s="1"/>
      <c r="AH194" s="1"/>
      <c r="AI194" s="1"/>
      <c r="AJ194" s="1"/>
      <c r="AK194" s="1"/>
      <c r="AL194" s="1"/>
    </row>
    <row r="195" spans="1:38" x14ac:dyDescent="0.25">
      <c r="A195" s="14">
        <f>ROW()</f>
        <v>195</v>
      </c>
      <c r="B195" s="1"/>
      <c r="C195" s="1"/>
      <c r="D195" s="5" t="s">
        <v>0</v>
      </c>
      <c r="E195" s="16">
        <f t="shared" si="13"/>
        <v>49796</v>
      </c>
      <c r="F195" s="11">
        <f t="shared" si="12"/>
        <v>0</v>
      </c>
      <c r="G195" s="1"/>
      <c r="H195" s="5"/>
      <c r="I195" s="1"/>
      <c r="J195" s="11"/>
      <c r="K195" s="1"/>
      <c r="L195" s="5"/>
      <c r="M195" s="1"/>
      <c r="N195" s="11"/>
      <c r="O195" s="1"/>
      <c r="P195" s="5"/>
      <c r="Q195" s="1"/>
      <c r="R195" s="11"/>
      <c r="S195" s="11"/>
      <c r="T195" s="5"/>
      <c r="U195" s="1"/>
      <c r="V195" s="11"/>
      <c r="W195" s="11"/>
      <c r="X195" s="5"/>
      <c r="Y195" s="1"/>
      <c r="Z195" s="11"/>
      <c r="AA195" s="11"/>
      <c r="AB195" s="5"/>
      <c r="AC195" s="1"/>
      <c r="AD195" s="11"/>
      <c r="AE195" s="1"/>
      <c r="AF195" s="1"/>
      <c r="AG195" s="1"/>
      <c r="AH195" s="1"/>
      <c r="AI195" s="1"/>
      <c r="AJ195" s="1"/>
      <c r="AK195" s="1"/>
      <c r="AL195" s="1"/>
    </row>
    <row r="196" spans="1:38" x14ac:dyDescent="0.25">
      <c r="A196" s="14">
        <f>ROW()</f>
        <v>196</v>
      </c>
      <c r="B196" s="1"/>
      <c r="C196" s="1"/>
      <c r="D196" s="5" t="s">
        <v>0</v>
      </c>
      <c r="E196" s="16">
        <f t="shared" si="13"/>
        <v>49827</v>
      </c>
      <c r="F196" s="11">
        <f t="shared" si="12"/>
        <v>0</v>
      </c>
      <c r="G196" s="1"/>
      <c r="H196" s="5"/>
      <c r="I196" s="1"/>
      <c r="J196" s="11"/>
      <c r="K196" s="1"/>
      <c r="L196" s="5"/>
      <c r="M196" s="1"/>
      <c r="N196" s="11"/>
      <c r="O196" s="1"/>
      <c r="P196" s="5"/>
      <c r="Q196" s="1"/>
      <c r="R196" s="11"/>
      <c r="S196" s="11"/>
      <c r="T196" s="5"/>
      <c r="U196" s="1"/>
      <c r="V196" s="11"/>
      <c r="W196" s="11"/>
      <c r="X196" s="5"/>
      <c r="Y196" s="1"/>
      <c r="Z196" s="11"/>
      <c r="AA196" s="11"/>
      <c r="AB196" s="5"/>
      <c r="AC196" s="1"/>
      <c r="AD196" s="11"/>
      <c r="AE196" s="1"/>
      <c r="AF196" s="1"/>
      <c r="AG196" s="1"/>
      <c r="AH196" s="1"/>
      <c r="AI196" s="1"/>
      <c r="AJ196" s="1"/>
      <c r="AK196" s="1"/>
      <c r="AL196" s="1"/>
    </row>
    <row r="197" spans="1:38" x14ac:dyDescent="0.25">
      <c r="A197" s="14">
        <f>ROW()</f>
        <v>197</v>
      </c>
      <c r="B197" s="1"/>
      <c r="C197" s="1"/>
      <c r="D197" s="5" t="s">
        <v>0</v>
      </c>
      <c r="E197" s="16">
        <f t="shared" si="13"/>
        <v>49857</v>
      </c>
      <c r="F197" s="11">
        <f t="shared" si="12"/>
        <v>0</v>
      </c>
      <c r="G197" s="1"/>
      <c r="H197" s="5"/>
      <c r="I197" s="1"/>
      <c r="J197" s="11"/>
      <c r="K197" s="1"/>
      <c r="L197" s="5"/>
      <c r="M197" s="1"/>
      <c r="N197" s="11"/>
      <c r="O197" s="1"/>
      <c r="P197" s="5"/>
      <c r="Q197" s="1"/>
      <c r="R197" s="11"/>
      <c r="S197" s="11"/>
      <c r="T197" s="5"/>
      <c r="U197" s="1"/>
      <c r="V197" s="11"/>
      <c r="W197" s="11"/>
      <c r="X197" s="5"/>
      <c r="Y197" s="1"/>
      <c r="Z197" s="11"/>
      <c r="AA197" s="11"/>
      <c r="AB197" s="5"/>
      <c r="AC197" s="1"/>
      <c r="AD197" s="11"/>
      <c r="AE197" s="1"/>
      <c r="AF197" s="1"/>
      <c r="AG197" s="1"/>
      <c r="AH197" s="1"/>
      <c r="AI197" s="1"/>
      <c r="AJ197" s="1"/>
      <c r="AK197" s="1"/>
      <c r="AL197" s="1"/>
    </row>
    <row r="198" spans="1:38" x14ac:dyDescent="0.25">
      <c r="A198" s="14">
        <f>ROW()</f>
        <v>198</v>
      </c>
      <c r="B198" s="1"/>
      <c r="C198" s="1"/>
      <c r="D198" s="5" t="s">
        <v>0</v>
      </c>
      <c r="E198" s="16">
        <f t="shared" si="13"/>
        <v>49888</v>
      </c>
      <c r="F198" s="11">
        <f t="shared" si="12"/>
        <v>0</v>
      </c>
      <c r="G198" s="1"/>
      <c r="H198" s="5"/>
      <c r="I198" s="1"/>
      <c r="J198" s="11"/>
      <c r="K198" s="1"/>
      <c r="L198" s="5"/>
      <c r="M198" s="1"/>
      <c r="N198" s="11"/>
      <c r="O198" s="1"/>
      <c r="P198" s="5"/>
      <c r="Q198" s="1"/>
      <c r="R198" s="11"/>
      <c r="S198" s="11"/>
      <c r="T198" s="5"/>
      <c r="U198" s="1"/>
      <c r="V198" s="11"/>
      <c r="W198" s="11"/>
      <c r="X198" s="5"/>
      <c r="Y198" s="1"/>
      <c r="Z198" s="11"/>
      <c r="AA198" s="11"/>
      <c r="AB198" s="5"/>
      <c r="AC198" s="1"/>
      <c r="AD198" s="11"/>
      <c r="AE198" s="1"/>
      <c r="AF198" s="1"/>
      <c r="AG198" s="1"/>
      <c r="AH198" s="1"/>
      <c r="AI198" s="1"/>
      <c r="AJ198" s="1"/>
      <c r="AK198" s="1"/>
      <c r="AL198" s="1"/>
    </row>
    <row r="199" spans="1:38" x14ac:dyDescent="0.25">
      <c r="A199" s="14">
        <f>ROW()</f>
        <v>199</v>
      </c>
      <c r="B199" s="1"/>
      <c r="C199" s="1"/>
      <c r="D199" s="5" t="s">
        <v>0</v>
      </c>
      <c r="E199" s="16">
        <f t="shared" si="13"/>
        <v>49919</v>
      </c>
      <c r="F199" s="11">
        <f t="shared" si="12"/>
        <v>0</v>
      </c>
      <c r="G199" s="1"/>
      <c r="H199" s="5"/>
      <c r="I199" s="1"/>
      <c r="J199" s="11"/>
      <c r="K199" s="1"/>
      <c r="L199" s="5"/>
      <c r="M199" s="1"/>
      <c r="N199" s="11"/>
      <c r="O199" s="1"/>
      <c r="P199" s="5"/>
      <c r="Q199" s="1"/>
      <c r="R199" s="11"/>
      <c r="S199" s="11"/>
      <c r="T199" s="5"/>
      <c r="U199" s="1"/>
      <c r="V199" s="11"/>
      <c r="W199" s="11"/>
      <c r="X199" s="5"/>
      <c r="Y199" s="1"/>
      <c r="Z199" s="11"/>
      <c r="AA199" s="11"/>
      <c r="AB199" s="5"/>
      <c r="AC199" s="1"/>
      <c r="AD199" s="11"/>
      <c r="AE199" s="1"/>
      <c r="AF199" s="1"/>
      <c r="AG199" s="1"/>
      <c r="AH199" s="1"/>
      <c r="AI199" s="1"/>
      <c r="AJ199" s="1"/>
      <c r="AK199" s="1"/>
      <c r="AL199" s="1"/>
    </row>
    <row r="200" spans="1:38" x14ac:dyDescent="0.25">
      <c r="A200" s="14">
        <f>ROW()</f>
        <v>200</v>
      </c>
      <c r="B200" s="1"/>
      <c r="C200" s="1"/>
      <c r="D200" s="5" t="s">
        <v>0</v>
      </c>
      <c r="E200" s="16">
        <f t="shared" si="13"/>
        <v>49949</v>
      </c>
      <c r="F200" s="11">
        <f t="shared" si="12"/>
        <v>0</v>
      </c>
      <c r="G200" s="1"/>
      <c r="H200" s="5"/>
      <c r="I200" s="1"/>
      <c r="J200" s="11"/>
      <c r="K200" s="1"/>
      <c r="L200" s="5"/>
      <c r="M200" s="1"/>
      <c r="N200" s="11"/>
      <c r="O200" s="1"/>
      <c r="P200" s="5"/>
      <c r="Q200" s="1"/>
      <c r="R200" s="11"/>
      <c r="S200" s="11"/>
      <c r="T200" s="5"/>
      <c r="U200" s="1"/>
      <c r="V200" s="11"/>
      <c r="W200" s="11"/>
      <c r="X200" s="5"/>
      <c r="Y200" s="1"/>
      <c r="Z200" s="11"/>
      <c r="AA200" s="11"/>
      <c r="AB200" s="5"/>
      <c r="AC200" s="1"/>
      <c r="AD200" s="11"/>
      <c r="AE200" s="1"/>
      <c r="AF200" s="1"/>
      <c r="AG200" s="1"/>
      <c r="AH200" s="1"/>
      <c r="AI200" s="1"/>
      <c r="AJ200" s="1"/>
      <c r="AK200" s="1"/>
      <c r="AL200" s="1"/>
    </row>
    <row r="201" spans="1:38" x14ac:dyDescent="0.25">
      <c r="A201" s="14">
        <f>ROW()</f>
        <v>201</v>
      </c>
      <c r="B201" s="1"/>
      <c r="C201" s="1"/>
      <c r="D201" s="5" t="s">
        <v>0</v>
      </c>
      <c r="E201" s="16">
        <f t="shared" si="13"/>
        <v>49980</v>
      </c>
      <c r="F201" s="11">
        <f t="shared" si="12"/>
        <v>0</v>
      </c>
      <c r="G201" s="1"/>
      <c r="H201" s="5"/>
      <c r="I201" s="1"/>
      <c r="J201" s="11"/>
      <c r="K201" s="1"/>
      <c r="L201" s="5"/>
      <c r="M201" s="1"/>
      <c r="N201" s="11"/>
      <c r="O201" s="1"/>
      <c r="P201" s="5"/>
      <c r="Q201" s="1"/>
      <c r="R201" s="11"/>
      <c r="S201" s="11"/>
      <c r="T201" s="5"/>
      <c r="U201" s="1"/>
      <c r="V201" s="11"/>
      <c r="W201" s="11"/>
      <c r="X201" s="5"/>
      <c r="Y201" s="1"/>
      <c r="Z201" s="11"/>
      <c r="AA201" s="11"/>
      <c r="AB201" s="5"/>
      <c r="AC201" s="1"/>
      <c r="AD201" s="11"/>
      <c r="AE201" s="1"/>
      <c r="AF201" s="1"/>
      <c r="AG201" s="1"/>
      <c r="AH201" s="1"/>
      <c r="AI201" s="1"/>
      <c r="AJ201" s="1"/>
      <c r="AK201" s="1"/>
      <c r="AL201" s="1"/>
    </row>
    <row r="202" spans="1:38" x14ac:dyDescent="0.25">
      <c r="A202" s="14">
        <f>ROW()</f>
        <v>202</v>
      </c>
      <c r="B202" s="1"/>
      <c r="C202" s="1"/>
      <c r="D202" s="5" t="s">
        <v>0</v>
      </c>
      <c r="E202" s="16">
        <f t="shared" si="13"/>
        <v>50010</v>
      </c>
      <c r="F202" s="11">
        <f t="shared" si="12"/>
        <v>0</v>
      </c>
      <c r="G202" s="1"/>
      <c r="H202" s="5"/>
      <c r="I202" s="1"/>
      <c r="J202" s="11"/>
      <c r="K202" s="1"/>
      <c r="L202" s="5"/>
      <c r="M202" s="1"/>
      <c r="N202" s="11"/>
      <c r="O202" s="1"/>
      <c r="P202" s="5"/>
      <c r="Q202" s="1"/>
      <c r="R202" s="11"/>
      <c r="S202" s="11"/>
      <c r="T202" s="5"/>
      <c r="U202" s="1"/>
      <c r="V202" s="11"/>
      <c r="W202" s="11"/>
      <c r="X202" s="5"/>
      <c r="Y202" s="1"/>
      <c r="Z202" s="11"/>
      <c r="AA202" s="11"/>
      <c r="AB202" s="5"/>
      <c r="AC202" s="1"/>
      <c r="AD202" s="11"/>
      <c r="AE202" s="1"/>
      <c r="AF202" s="1"/>
      <c r="AG202" s="1"/>
      <c r="AH202" s="1"/>
      <c r="AI202" s="1"/>
      <c r="AJ202" s="1"/>
      <c r="AK202" s="1"/>
      <c r="AL202" s="1"/>
    </row>
    <row r="203" spans="1:38" x14ac:dyDescent="0.25">
      <c r="A203" s="14">
        <f>ROW()</f>
        <v>203</v>
      </c>
      <c r="B203" s="1"/>
      <c r="C203" s="1"/>
      <c r="D203" s="5" t="s">
        <v>0</v>
      </c>
      <c r="E203" s="16">
        <f t="shared" si="13"/>
        <v>50041</v>
      </c>
      <c r="F203" s="11">
        <f t="shared" ref="F203:F266" si="14">IF(OR(E203="",E203=0),0,IF(COUNTIF(E:E,E203)=1,0,1))</f>
        <v>0</v>
      </c>
      <c r="G203" s="1"/>
      <c r="H203" s="5"/>
      <c r="I203" s="1"/>
      <c r="J203" s="11"/>
      <c r="K203" s="1"/>
      <c r="L203" s="5"/>
      <c r="M203" s="1"/>
      <c r="N203" s="11"/>
      <c r="O203" s="1"/>
      <c r="P203" s="5"/>
      <c r="Q203" s="1"/>
      <c r="R203" s="11"/>
      <c r="S203" s="11"/>
      <c r="T203" s="5"/>
      <c r="U203" s="1"/>
      <c r="V203" s="11"/>
      <c r="W203" s="11"/>
      <c r="X203" s="5"/>
      <c r="Y203" s="1"/>
      <c r="Z203" s="11"/>
      <c r="AA203" s="11"/>
      <c r="AB203" s="5"/>
      <c r="AC203" s="1"/>
      <c r="AD203" s="11"/>
      <c r="AE203" s="1"/>
      <c r="AF203" s="1"/>
      <c r="AG203" s="1"/>
      <c r="AH203" s="1"/>
      <c r="AI203" s="1"/>
      <c r="AJ203" s="1"/>
      <c r="AK203" s="1"/>
      <c r="AL203" s="1"/>
    </row>
    <row r="204" spans="1:38" x14ac:dyDescent="0.25">
      <c r="A204" s="14">
        <f>ROW()</f>
        <v>204</v>
      </c>
      <c r="B204" s="1"/>
      <c r="C204" s="1"/>
      <c r="D204" s="5" t="s">
        <v>0</v>
      </c>
      <c r="E204" s="16">
        <f t="shared" si="13"/>
        <v>50072</v>
      </c>
      <c r="F204" s="11">
        <f t="shared" si="14"/>
        <v>0</v>
      </c>
      <c r="G204" s="1"/>
      <c r="H204" s="5"/>
      <c r="I204" s="1"/>
      <c r="J204" s="11"/>
      <c r="K204" s="1"/>
      <c r="L204" s="5"/>
      <c r="M204" s="1"/>
      <c r="N204" s="11"/>
      <c r="O204" s="1"/>
      <c r="P204" s="5"/>
      <c r="Q204" s="1"/>
      <c r="R204" s="11"/>
      <c r="S204" s="11"/>
      <c r="T204" s="5"/>
      <c r="U204" s="1"/>
      <c r="V204" s="11"/>
      <c r="W204" s="11"/>
      <c r="X204" s="5"/>
      <c r="Y204" s="1"/>
      <c r="Z204" s="11"/>
      <c r="AA204" s="11"/>
      <c r="AB204" s="5"/>
      <c r="AC204" s="1"/>
      <c r="AD204" s="11"/>
      <c r="AE204" s="1"/>
      <c r="AF204" s="1"/>
      <c r="AG204" s="1"/>
      <c r="AH204" s="1"/>
      <c r="AI204" s="1"/>
      <c r="AJ204" s="1"/>
      <c r="AK204" s="1"/>
      <c r="AL204" s="1"/>
    </row>
    <row r="205" spans="1:38" x14ac:dyDescent="0.25">
      <c r="A205" s="14">
        <f>ROW()</f>
        <v>205</v>
      </c>
      <c r="B205" s="1"/>
      <c r="C205" s="1"/>
      <c r="D205" s="5" t="s">
        <v>0</v>
      </c>
      <c r="E205" s="16">
        <f t="shared" si="13"/>
        <v>50100</v>
      </c>
      <c r="F205" s="11">
        <f t="shared" si="14"/>
        <v>0</v>
      </c>
      <c r="G205" s="1"/>
      <c r="H205" s="5"/>
      <c r="I205" s="1"/>
      <c r="J205" s="11"/>
      <c r="K205" s="1"/>
      <c r="L205" s="5"/>
      <c r="M205" s="1"/>
      <c r="N205" s="11"/>
      <c r="O205" s="1"/>
      <c r="P205" s="5"/>
      <c r="Q205" s="1"/>
      <c r="R205" s="11"/>
      <c r="S205" s="11"/>
      <c r="T205" s="5"/>
      <c r="U205" s="1"/>
      <c r="V205" s="11"/>
      <c r="W205" s="11"/>
      <c r="X205" s="5"/>
      <c r="Y205" s="1"/>
      <c r="Z205" s="11"/>
      <c r="AA205" s="11"/>
      <c r="AB205" s="5"/>
      <c r="AC205" s="1"/>
      <c r="AD205" s="11"/>
      <c r="AE205" s="1"/>
      <c r="AF205" s="1"/>
      <c r="AG205" s="1"/>
      <c r="AH205" s="1"/>
      <c r="AI205" s="1"/>
      <c r="AJ205" s="1"/>
      <c r="AK205" s="1"/>
      <c r="AL205" s="1"/>
    </row>
    <row r="206" spans="1:38" x14ac:dyDescent="0.25">
      <c r="A206" s="14">
        <f>ROW()</f>
        <v>206</v>
      </c>
      <c r="B206" s="1"/>
      <c r="C206" s="1"/>
      <c r="D206" s="5" t="s">
        <v>0</v>
      </c>
      <c r="E206" s="16">
        <f t="shared" si="13"/>
        <v>50131</v>
      </c>
      <c r="F206" s="11">
        <f t="shared" si="14"/>
        <v>0</v>
      </c>
      <c r="G206" s="1"/>
      <c r="H206" s="5"/>
      <c r="I206" s="1"/>
      <c r="J206" s="11"/>
      <c r="K206" s="1"/>
      <c r="L206" s="5"/>
      <c r="M206" s="1"/>
      <c r="N206" s="11"/>
      <c r="O206" s="1"/>
      <c r="P206" s="5"/>
      <c r="Q206" s="1"/>
      <c r="R206" s="11"/>
      <c r="S206" s="11"/>
      <c r="T206" s="5"/>
      <c r="U206" s="1"/>
      <c r="V206" s="11"/>
      <c r="W206" s="11"/>
      <c r="X206" s="5"/>
      <c r="Y206" s="1"/>
      <c r="Z206" s="11"/>
      <c r="AA206" s="11"/>
      <c r="AB206" s="5"/>
      <c r="AC206" s="1"/>
      <c r="AD206" s="11"/>
      <c r="AE206" s="1"/>
      <c r="AF206" s="1"/>
      <c r="AG206" s="1"/>
      <c r="AH206" s="1"/>
      <c r="AI206" s="1"/>
      <c r="AJ206" s="1"/>
      <c r="AK206" s="1"/>
      <c r="AL206" s="1"/>
    </row>
    <row r="207" spans="1:38" x14ac:dyDescent="0.25">
      <c r="A207" s="14">
        <f>ROW()</f>
        <v>207</v>
      </c>
      <c r="B207" s="1"/>
      <c r="C207" s="1"/>
      <c r="D207" s="5" t="s">
        <v>0</v>
      </c>
      <c r="E207" s="16">
        <f t="shared" si="13"/>
        <v>50161</v>
      </c>
      <c r="F207" s="11">
        <f t="shared" si="14"/>
        <v>0</v>
      </c>
      <c r="G207" s="1"/>
      <c r="H207" s="5"/>
      <c r="I207" s="1"/>
      <c r="J207" s="11"/>
      <c r="K207" s="1"/>
      <c r="L207" s="5"/>
      <c r="M207" s="1"/>
      <c r="N207" s="11"/>
      <c r="O207" s="1"/>
      <c r="P207" s="5"/>
      <c r="Q207" s="1"/>
      <c r="R207" s="11"/>
      <c r="S207" s="11"/>
      <c r="T207" s="5"/>
      <c r="U207" s="1"/>
      <c r="V207" s="11"/>
      <c r="W207" s="11"/>
      <c r="X207" s="5"/>
      <c r="Y207" s="1"/>
      <c r="Z207" s="11"/>
      <c r="AA207" s="11"/>
      <c r="AB207" s="5"/>
      <c r="AC207" s="1"/>
      <c r="AD207" s="11"/>
      <c r="AE207" s="1"/>
      <c r="AF207" s="1"/>
      <c r="AG207" s="1"/>
      <c r="AH207" s="1"/>
      <c r="AI207" s="1"/>
      <c r="AJ207" s="1"/>
      <c r="AK207" s="1"/>
      <c r="AL207" s="1"/>
    </row>
    <row r="208" spans="1:38" x14ac:dyDescent="0.25">
      <c r="A208" s="14">
        <f>ROW()</f>
        <v>208</v>
      </c>
      <c r="B208" s="1"/>
      <c r="C208" s="1"/>
      <c r="D208" s="5" t="s">
        <v>0</v>
      </c>
      <c r="E208" s="16">
        <f t="shared" si="13"/>
        <v>50192</v>
      </c>
      <c r="F208" s="11">
        <f t="shared" si="14"/>
        <v>0</v>
      </c>
      <c r="G208" s="1"/>
      <c r="H208" s="5"/>
      <c r="I208" s="1"/>
      <c r="J208" s="11"/>
      <c r="K208" s="1"/>
      <c r="L208" s="5"/>
      <c r="M208" s="1"/>
      <c r="N208" s="11"/>
      <c r="O208" s="1"/>
      <c r="P208" s="5"/>
      <c r="Q208" s="1"/>
      <c r="R208" s="11"/>
      <c r="S208" s="11"/>
      <c r="T208" s="5"/>
      <c r="U208" s="1"/>
      <c r="V208" s="11"/>
      <c r="W208" s="11"/>
      <c r="X208" s="5"/>
      <c r="Y208" s="1"/>
      <c r="Z208" s="11"/>
      <c r="AA208" s="11"/>
      <c r="AB208" s="5"/>
      <c r="AC208" s="1"/>
      <c r="AD208" s="11"/>
      <c r="AE208" s="1"/>
      <c r="AF208" s="1"/>
      <c r="AG208" s="1"/>
      <c r="AH208" s="1"/>
      <c r="AI208" s="1"/>
      <c r="AJ208" s="1"/>
      <c r="AK208" s="1"/>
      <c r="AL208" s="1"/>
    </row>
    <row r="209" spans="1:38" x14ac:dyDescent="0.25">
      <c r="A209" s="14">
        <f>ROW()</f>
        <v>209</v>
      </c>
      <c r="B209" s="1"/>
      <c r="C209" s="1"/>
      <c r="D209" s="5" t="s">
        <v>0</v>
      </c>
      <c r="E209" s="16">
        <f t="shared" si="13"/>
        <v>50222</v>
      </c>
      <c r="F209" s="11">
        <f t="shared" si="14"/>
        <v>0</v>
      </c>
      <c r="G209" s="1"/>
      <c r="H209" s="5"/>
      <c r="I209" s="1"/>
      <c r="J209" s="11"/>
      <c r="K209" s="1"/>
      <c r="L209" s="5"/>
      <c r="M209" s="1"/>
      <c r="N209" s="11"/>
      <c r="O209" s="1"/>
      <c r="P209" s="5"/>
      <c r="Q209" s="1"/>
      <c r="R209" s="11"/>
      <c r="S209" s="11"/>
      <c r="T209" s="5"/>
      <c r="U209" s="1"/>
      <c r="V209" s="11"/>
      <c r="W209" s="11"/>
      <c r="X209" s="5"/>
      <c r="Y209" s="1"/>
      <c r="Z209" s="11"/>
      <c r="AA209" s="11"/>
      <c r="AB209" s="5"/>
      <c r="AC209" s="1"/>
      <c r="AD209" s="11"/>
      <c r="AE209" s="1"/>
      <c r="AF209" s="1"/>
      <c r="AG209" s="1"/>
      <c r="AH209" s="1"/>
      <c r="AI209" s="1"/>
      <c r="AJ209" s="1"/>
      <c r="AK209" s="1"/>
      <c r="AL209" s="1"/>
    </row>
    <row r="210" spans="1:38" x14ac:dyDescent="0.25">
      <c r="A210" s="14">
        <f>ROW()</f>
        <v>210</v>
      </c>
      <c r="B210" s="1"/>
      <c r="C210" s="1"/>
      <c r="D210" s="5" t="s">
        <v>0</v>
      </c>
      <c r="E210" s="16">
        <f t="shared" si="13"/>
        <v>50253</v>
      </c>
      <c r="F210" s="11">
        <f t="shared" si="14"/>
        <v>0</v>
      </c>
      <c r="G210" s="1"/>
      <c r="H210" s="5"/>
      <c r="I210" s="1"/>
      <c r="J210" s="11"/>
      <c r="K210" s="1"/>
      <c r="L210" s="5"/>
      <c r="M210" s="1"/>
      <c r="N210" s="11"/>
      <c r="O210" s="1"/>
      <c r="P210" s="5"/>
      <c r="Q210" s="1"/>
      <c r="R210" s="11"/>
      <c r="S210" s="11"/>
      <c r="T210" s="5"/>
      <c r="U210" s="1"/>
      <c r="V210" s="11"/>
      <c r="W210" s="11"/>
      <c r="X210" s="5"/>
      <c r="Y210" s="1"/>
      <c r="Z210" s="11"/>
      <c r="AA210" s="11"/>
      <c r="AB210" s="5"/>
      <c r="AC210" s="1"/>
      <c r="AD210" s="11"/>
      <c r="AE210" s="1"/>
      <c r="AF210" s="1"/>
      <c r="AG210" s="1"/>
      <c r="AH210" s="1"/>
      <c r="AI210" s="1"/>
      <c r="AJ210" s="1"/>
      <c r="AK210" s="1"/>
      <c r="AL210" s="1"/>
    </row>
    <row r="211" spans="1:38" x14ac:dyDescent="0.25">
      <c r="A211" s="14">
        <f>ROW()</f>
        <v>211</v>
      </c>
      <c r="B211" s="1"/>
      <c r="C211" s="1"/>
      <c r="D211" s="5" t="s">
        <v>0</v>
      </c>
      <c r="E211" s="16">
        <f t="shared" si="13"/>
        <v>50284</v>
      </c>
      <c r="F211" s="11">
        <f t="shared" si="14"/>
        <v>0</v>
      </c>
      <c r="G211" s="1"/>
      <c r="H211" s="5"/>
      <c r="I211" s="1"/>
      <c r="J211" s="11"/>
      <c r="K211" s="1"/>
      <c r="L211" s="5"/>
      <c r="M211" s="1"/>
      <c r="N211" s="11"/>
      <c r="O211" s="1"/>
      <c r="P211" s="5"/>
      <c r="Q211" s="1"/>
      <c r="R211" s="11"/>
      <c r="S211" s="11"/>
      <c r="T211" s="5"/>
      <c r="U211" s="1"/>
      <c r="V211" s="11"/>
      <c r="W211" s="11"/>
      <c r="X211" s="5"/>
      <c r="Y211" s="1"/>
      <c r="Z211" s="11"/>
      <c r="AA211" s="11"/>
      <c r="AB211" s="5"/>
      <c r="AC211" s="1"/>
      <c r="AD211" s="11"/>
      <c r="AE211" s="1"/>
      <c r="AF211" s="1"/>
      <c r="AG211" s="1"/>
      <c r="AH211" s="1"/>
      <c r="AI211" s="1"/>
      <c r="AJ211" s="1"/>
      <c r="AK211" s="1"/>
      <c r="AL211" s="1"/>
    </row>
    <row r="212" spans="1:38" x14ac:dyDescent="0.25">
      <c r="A212" s="14">
        <f>ROW()</f>
        <v>212</v>
      </c>
      <c r="B212" s="1"/>
      <c r="C212" s="1"/>
      <c r="D212" s="5" t="s">
        <v>0</v>
      </c>
      <c r="E212" s="16">
        <f t="shared" si="13"/>
        <v>50314</v>
      </c>
      <c r="F212" s="11">
        <f t="shared" si="14"/>
        <v>0</v>
      </c>
      <c r="G212" s="1"/>
      <c r="H212" s="5"/>
      <c r="I212" s="1"/>
      <c r="J212" s="11"/>
      <c r="K212" s="1"/>
      <c r="L212" s="5"/>
      <c r="M212" s="1"/>
      <c r="N212" s="11"/>
      <c r="O212" s="1"/>
      <c r="P212" s="5"/>
      <c r="Q212" s="1"/>
      <c r="R212" s="11"/>
      <c r="S212" s="11"/>
      <c r="T212" s="5"/>
      <c r="U212" s="1"/>
      <c r="V212" s="11"/>
      <c r="W212" s="11"/>
      <c r="X212" s="5"/>
      <c r="Y212" s="1"/>
      <c r="Z212" s="11"/>
      <c r="AA212" s="11"/>
      <c r="AB212" s="5"/>
      <c r="AC212" s="1"/>
      <c r="AD212" s="11"/>
      <c r="AE212" s="1"/>
      <c r="AF212" s="1"/>
      <c r="AG212" s="1"/>
      <c r="AH212" s="1"/>
      <c r="AI212" s="1"/>
      <c r="AJ212" s="1"/>
      <c r="AK212" s="1"/>
      <c r="AL212" s="1"/>
    </row>
    <row r="213" spans="1:38" x14ac:dyDescent="0.25">
      <c r="A213" s="14">
        <f>ROW()</f>
        <v>213</v>
      </c>
      <c r="B213" s="1"/>
      <c r="C213" s="1"/>
      <c r="D213" s="5" t="s">
        <v>0</v>
      </c>
      <c r="E213" s="16">
        <f t="shared" si="13"/>
        <v>50345</v>
      </c>
      <c r="F213" s="11">
        <f t="shared" si="14"/>
        <v>0</v>
      </c>
      <c r="G213" s="1"/>
      <c r="H213" s="5"/>
      <c r="I213" s="1"/>
      <c r="J213" s="11"/>
      <c r="K213" s="1"/>
      <c r="L213" s="5"/>
      <c r="M213" s="1"/>
      <c r="N213" s="11"/>
      <c r="O213" s="1"/>
      <c r="P213" s="5"/>
      <c r="Q213" s="1"/>
      <c r="R213" s="11"/>
      <c r="S213" s="11"/>
      <c r="T213" s="5"/>
      <c r="U213" s="1"/>
      <c r="V213" s="11"/>
      <c r="W213" s="11"/>
      <c r="X213" s="5"/>
      <c r="Y213" s="1"/>
      <c r="Z213" s="11"/>
      <c r="AA213" s="11"/>
      <c r="AB213" s="5"/>
      <c r="AC213" s="1"/>
      <c r="AD213" s="11"/>
      <c r="AE213" s="1"/>
      <c r="AF213" s="1"/>
      <c r="AG213" s="1"/>
      <c r="AH213" s="1"/>
      <c r="AI213" s="1"/>
      <c r="AJ213" s="1"/>
      <c r="AK213" s="1"/>
      <c r="AL213" s="1"/>
    </row>
    <row r="214" spans="1:38" x14ac:dyDescent="0.25">
      <c r="A214" s="14">
        <f>ROW()</f>
        <v>214</v>
      </c>
      <c r="B214" s="1"/>
      <c r="C214" s="1"/>
      <c r="D214" s="5" t="s">
        <v>0</v>
      </c>
      <c r="E214" s="16">
        <f t="shared" si="13"/>
        <v>50375</v>
      </c>
      <c r="F214" s="11">
        <f t="shared" si="14"/>
        <v>0</v>
      </c>
      <c r="G214" s="1"/>
      <c r="H214" s="5"/>
      <c r="I214" s="1"/>
      <c r="J214" s="11"/>
      <c r="K214" s="1"/>
      <c r="L214" s="5"/>
      <c r="M214" s="1"/>
      <c r="N214" s="11"/>
      <c r="O214" s="1"/>
      <c r="P214" s="5"/>
      <c r="Q214" s="1"/>
      <c r="R214" s="11"/>
      <c r="S214" s="11"/>
      <c r="T214" s="5"/>
      <c r="U214" s="1"/>
      <c r="V214" s="11"/>
      <c r="W214" s="11"/>
      <c r="X214" s="5"/>
      <c r="Y214" s="1"/>
      <c r="Z214" s="11"/>
      <c r="AA214" s="11"/>
      <c r="AB214" s="5"/>
      <c r="AC214" s="1"/>
      <c r="AD214" s="11"/>
      <c r="AE214" s="1"/>
      <c r="AF214" s="1"/>
      <c r="AG214" s="1"/>
      <c r="AH214" s="1"/>
      <c r="AI214" s="1"/>
      <c r="AJ214" s="1"/>
      <c r="AK214" s="1"/>
      <c r="AL214" s="1"/>
    </row>
    <row r="215" spans="1:38" x14ac:dyDescent="0.25">
      <c r="A215" s="14">
        <f>ROW()</f>
        <v>215</v>
      </c>
      <c r="B215" s="1"/>
      <c r="C215" s="1"/>
      <c r="D215" s="5" t="s">
        <v>0</v>
      </c>
      <c r="E215" s="16">
        <f t="shared" si="13"/>
        <v>50406</v>
      </c>
      <c r="F215" s="11">
        <f t="shared" si="14"/>
        <v>0</v>
      </c>
      <c r="G215" s="1"/>
      <c r="H215" s="5"/>
      <c r="I215" s="1"/>
      <c r="J215" s="11"/>
      <c r="K215" s="1"/>
      <c r="L215" s="5"/>
      <c r="M215" s="1"/>
      <c r="N215" s="11"/>
      <c r="O215" s="1"/>
      <c r="P215" s="5"/>
      <c r="Q215" s="1"/>
      <c r="R215" s="11"/>
      <c r="S215" s="11"/>
      <c r="T215" s="5"/>
      <c r="U215" s="1"/>
      <c r="V215" s="11"/>
      <c r="W215" s="11"/>
      <c r="X215" s="5"/>
      <c r="Y215" s="1"/>
      <c r="Z215" s="11"/>
      <c r="AA215" s="11"/>
      <c r="AB215" s="5"/>
      <c r="AC215" s="1"/>
      <c r="AD215" s="11"/>
      <c r="AE215" s="1"/>
      <c r="AF215" s="1"/>
      <c r="AG215" s="1"/>
      <c r="AH215" s="1"/>
      <c r="AI215" s="1"/>
      <c r="AJ215" s="1"/>
      <c r="AK215" s="1"/>
      <c r="AL215" s="1"/>
    </row>
    <row r="216" spans="1:38" x14ac:dyDescent="0.25">
      <c r="A216" s="14">
        <f>ROW()</f>
        <v>216</v>
      </c>
      <c r="B216" s="1"/>
      <c r="C216" s="1"/>
      <c r="D216" s="5" t="s">
        <v>0</v>
      </c>
      <c r="E216" s="16">
        <f t="shared" si="13"/>
        <v>50437</v>
      </c>
      <c r="F216" s="11">
        <f t="shared" si="14"/>
        <v>0</v>
      </c>
      <c r="G216" s="1"/>
      <c r="H216" s="5"/>
      <c r="I216" s="1"/>
      <c r="J216" s="11"/>
      <c r="K216" s="1"/>
      <c r="L216" s="5"/>
      <c r="M216" s="1"/>
      <c r="N216" s="11"/>
      <c r="O216" s="1"/>
      <c r="P216" s="5"/>
      <c r="Q216" s="1"/>
      <c r="R216" s="11"/>
      <c r="S216" s="11"/>
      <c r="T216" s="5"/>
      <c r="U216" s="1"/>
      <c r="V216" s="11"/>
      <c r="W216" s="11"/>
      <c r="X216" s="5"/>
      <c r="Y216" s="1"/>
      <c r="Z216" s="11"/>
      <c r="AA216" s="11"/>
      <c r="AB216" s="5"/>
      <c r="AC216" s="1"/>
      <c r="AD216" s="11"/>
      <c r="AE216" s="1"/>
      <c r="AF216" s="1"/>
      <c r="AG216" s="1"/>
      <c r="AH216" s="1"/>
      <c r="AI216" s="1"/>
      <c r="AJ216" s="1"/>
      <c r="AK216" s="1"/>
      <c r="AL216" s="1"/>
    </row>
    <row r="217" spans="1:38" x14ac:dyDescent="0.25">
      <c r="A217" s="14">
        <f>ROW()</f>
        <v>217</v>
      </c>
      <c r="B217" s="1"/>
      <c r="C217" s="1"/>
      <c r="D217" s="5" t="s">
        <v>0</v>
      </c>
      <c r="E217" s="16">
        <f t="shared" si="13"/>
        <v>50465</v>
      </c>
      <c r="F217" s="11">
        <f t="shared" si="14"/>
        <v>0</v>
      </c>
      <c r="G217" s="1"/>
      <c r="H217" s="5"/>
      <c r="I217" s="1"/>
      <c r="J217" s="11"/>
      <c r="K217" s="1"/>
      <c r="L217" s="5"/>
      <c r="M217" s="1"/>
      <c r="N217" s="11"/>
      <c r="O217" s="1"/>
      <c r="P217" s="5"/>
      <c r="Q217" s="1"/>
      <c r="R217" s="11"/>
      <c r="S217" s="11"/>
      <c r="T217" s="5"/>
      <c r="U217" s="1"/>
      <c r="V217" s="11"/>
      <c r="W217" s="11"/>
      <c r="X217" s="5"/>
      <c r="Y217" s="1"/>
      <c r="Z217" s="11"/>
      <c r="AA217" s="11"/>
      <c r="AB217" s="5"/>
      <c r="AC217" s="1"/>
      <c r="AD217" s="11"/>
      <c r="AE217" s="1"/>
      <c r="AF217" s="1"/>
      <c r="AG217" s="1"/>
      <c r="AH217" s="1"/>
      <c r="AI217" s="1"/>
      <c r="AJ217" s="1"/>
      <c r="AK217" s="1"/>
      <c r="AL217" s="1"/>
    </row>
    <row r="218" spans="1:38" x14ac:dyDescent="0.25">
      <c r="A218" s="14">
        <f>ROW()</f>
        <v>218</v>
      </c>
      <c r="B218" s="1"/>
      <c r="C218" s="1"/>
      <c r="D218" s="5" t="s">
        <v>0</v>
      </c>
      <c r="E218" s="16">
        <f t="shared" si="13"/>
        <v>50496</v>
      </c>
      <c r="F218" s="11">
        <f t="shared" si="14"/>
        <v>0</v>
      </c>
      <c r="G218" s="1"/>
      <c r="H218" s="5"/>
      <c r="I218" s="1"/>
      <c r="J218" s="11"/>
      <c r="K218" s="1"/>
      <c r="L218" s="5"/>
      <c r="M218" s="1"/>
      <c r="N218" s="11"/>
      <c r="O218" s="1"/>
      <c r="P218" s="5"/>
      <c r="Q218" s="1"/>
      <c r="R218" s="11"/>
      <c r="S218" s="11"/>
      <c r="T218" s="5"/>
      <c r="U218" s="1"/>
      <c r="V218" s="11"/>
      <c r="W218" s="11"/>
      <c r="X218" s="5"/>
      <c r="Y218" s="1"/>
      <c r="Z218" s="11"/>
      <c r="AA218" s="11"/>
      <c r="AB218" s="5"/>
      <c r="AC218" s="1"/>
      <c r="AD218" s="11"/>
      <c r="AE218" s="1"/>
      <c r="AF218" s="1"/>
      <c r="AG218" s="1"/>
      <c r="AH218" s="1"/>
      <c r="AI218" s="1"/>
      <c r="AJ218" s="1"/>
      <c r="AK218" s="1"/>
      <c r="AL218" s="1"/>
    </row>
    <row r="219" spans="1:38" x14ac:dyDescent="0.25">
      <c r="A219" s="14">
        <f>ROW()</f>
        <v>219</v>
      </c>
      <c r="B219" s="1"/>
      <c r="C219" s="1"/>
      <c r="D219" s="5" t="s">
        <v>0</v>
      </c>
      <c r="E219" s="16">
        <f t="shared" si="13"/>
        <v>50526</v>
      </c>
      <c r="F219" s="11">
        <f t="shared" si="14"/>
        <v>0</v>
      </c>
      <c r="G219" s="1"/>
      <c r="H219" s="5"/>
      <c r="I219" s="1"/>
      <c r="J219" s="11"/>
      <c r="K219" s="1"/>
      <c r="L219" s="5"/>
      <c r="M219" s="1"/>
      <c r="N219" s="11"/>
      <c r="O219" s="1"/>
      <c r="P219" s="5"/>
      <c r="Q219" s="1"/>
      <c r="R219" s="11"/>
      <c r="S219" s="11"/>
      <c r="T219" s="5"/>
      <c r="U219" s="1"/>
      <c r="V219" s="11"/>
      <c r="W219" s="11"/>
      <c r="X219" s="5"/>
      <c r="Y219" s="1"/>
      <c r="Z219" s="11"/>
      <c r="AA219" s="11"/>
      <c r="AB219" s="5"/>
      <c r="AC219" s="1"/>
      <c r="AD219" s="11"/>
      <c r="AE219" s="1"/>
      <c r="AF219" s="1"/>
      <c r="AG219" s="1"/>
      <c r="AH219" s="1"/>
      <c r="AI219" s="1"/>
      <c r="AJ219" s="1"/>
      <c r="AK219" s="1"/>
      <c r="AL219" s="1"/>
    </row>
    <row r="220" spans="1:38" x14ac:dyDescent="0.25">
      <c r="A220" s="14">
        <f>ROW()</f>
        <v>220</v>
      </c>
      <c r="B220" s="1"/>
      <c r="C220" s="1"/>
      <c r="D220" s="5" t="s">
        <v>0</v>
      </c>
      <c r="E220" s="16">
        <f t="shared" si="13"/>
        <v>50557</v>
      </c>
      <c r="F220" s="11">
        <f t="shared" si="14"/>
        <v>0</v>
      </c>
      <c r="G220" s="1"/>
      <c r="H220" s="5"/>
      <c r="I220" s="1"/>
      <c r="J220" s="11"/>
      <c r="K220" s="1"/>
      <c r="L220" s="5"/>
      <c r="M220" s="1"/>
      <c r="N220" s="11"/>
      <c r="O220" s="1"/>
      <c r="P220" s="5"/>
      <c r="Q220" s="1"/>
      <c r="R220" s="11"/>
      <c r="S220" s="11"/>
      <c r="T220" s="5"/>
      <c r="U220" s="1"/>
      <c r="V220" s="11"/>
      <c r="W220" s="11"/>
      <c r="X220" s="5"/>
      <c r="Y220" s="1"/>
      <c r="Z220" s="11"/>
      <c r="AA220" s="11"/>
      <c r="AB220" s="5"/>
      <c r="AC220" s="1"/>
      <c r="AD220" s="11"/>
      <c r="AE220" s="1"/>
      <c r="AF220" s="1"/>
      <c r="AG220" s="1"/>
      <c r="AH220" s="1"/>
      <c r="AI220" s="1"/>
      <c r="AJ220" s="1"/>
      <c r="AK220" s="1"/>
      <c r="AL220" s="1"/>
    </row>
    <row r="221" spans="1:38" x14ac:dyDescent="0.25">
      <c r="A221" s="14">
        <f>ROW()</f>
        <v>221</v>
      </c>
      <c r="B221" s="1"/>
      <c r="C221" s="1"/>
      <c r="D221" s="5" t="s">
        <v>0</v>
      </c>
      <c r="E221" s="16">
        <f t="shared" si="13"/>
        <v>50587</v>
      </c>
      <c r="F221" s="11">
        <f t="shared" si="14"/>
        <v>0</v>
      </c>
      <c r="G221" s="1"/>
      <c r="H221" s="5"/>
      <c r="I221" s="1"/>
      <c r="J221" s="11"/>
      <c r="K221" s="1"/>
      <c r="L221" s="5"/>
      <c r="M221" s="1"/>
      <c r="N221" s="11"/>
      <c r="O221" s="1"/>
      <c r="P221" s="5"/>
      <c r="Q221" s="1"/>
      <c r="R221" s="11"/>
      <c r="S221" s="11"/>
      <c r="T221" s="5"/>
      <c r="U221" s="1"/>
      <c r="V221" s="11"/>
      <c r="W221" s="11"/>
      <c r="X221" s="5"/>
      <c r="Y221" s="1"/>
      <c r="Z221" s="11"/>
      <c r="AA221" s="11"/>
      <c r="AB221" s="5"/>
      <c r="AC221" s="1"/>
      <c r="AD221" s="11"/>
      <c r="AE221" s="1"/>
      <c r="AF221" s="1"/>
      <c r="AG221" s="1"/>
      <c r="AH221" s="1"/>
      <c r="AI221" s="1"/>
      <c r="AJ221" s="1"/>
      <c r="AK221" s="1"/>
      <c r="AL221" s="1"/>
    </row>
    <row r="222" spans="1:38" x14ac:dyDescent="0.25">
      <c r="A222" s="14">
        <f>ROW()</f>
        <v>222</v>
      </c>
      <c r="B222" s="1"/>
      <c r="C222" s="1"/>
      <c r="D222" s="5" t="s">
        <v>0</v>
      </c>
      <c r="E222" s="16">
        <f t="shared" si="13"/>
        <v>50618</v>
      </c>
      <c r="F222" s="11">
        <f t="shared" si="14"/>
        <v>0</v>
      </c>
      <c r="G222" s="1"/>
      <c r="H222" s="5"/>
      <c r="I222" s="1"/>
      <c r="J222" s="11"/>
      <c r="K222" s="1"/>
      <c r="L222" s="5"/>
      <c r="M222" s="1"/>
      <c r="N222" s="11"/>
      <c r="O222" s="1"/>
      <c r="P222" s="5"/>
      <c r="Q222" s="1"/>
      <c r="R222" s="11"/>
      <c r="S222" s="11"/>
      <c r="T222" s="5"/>
      <c r="U222" s="1"/>
      <c r="V222" s="11"/>
      <c r="W222" s="11"/>
      <c r="X222" s="5"/>
      <c r="Y222" s="1"/>
      <c r="Z222" s="11"/>
      <c r="AA222" s="11"/>
      <c r="AB222" s="5"/>
      <c r="AC222" s="1"/>
      <c r="AD222" s="11"/>
      <c r="AE222" s="1"/>
      <c r="AF222" s="1"/>
      <c r="AG222" s="1"/>
      <c r="AH222" s="1"/>
      <c r="AI222" s="1"/>
      <c r="AJ222" s="1"/>
      <c r="AK222" s="1"/>
      <c r="AL222" s="1"/>
    </row>
    <row r="223" spans="1:38" x14ac:dyDescent="0.25">
      <c r="A223" s="14">
        <f>ROW()</f>
        <v>223</v>
      </c>
      <c r="B223" s="1"/>
      <c r="C223" s="1"/>
      <c r="D223" s="5" t="s">
        <v>0</v>
      </c>
      <c r="E223" s="16">
        <f t="shared" si="13"/>
        <v>50649</v>
      </c>
      <c r="F223" s="11">
        <f t="shared" si="14"/>
        <v>0</v>
      </c>
      <c r="G223" s="1"/>
      <c r="H223" s="5"/>
      <c r="I223" s="1"/>
      <c r="J223" s="11"/>
      <c r="K223" s="1"/>
      <c r="L223" s="5"/>
      <c r="M223" s="1"/>
      <c r="N223" s="11"/>
      <c r="O223" s="1"/>
      <c r="P223" s="5"/>
      <c r="Q223" s="1"/>
      <c r="R223" s="11"/>
      <c r="S223" s="11"/>
      <c r="T223" s="5"/>
      <c r="U223" s="1"/>
      <c r="V223" s="11"/>
      <c r="W223" s="11"/>
      <c r="X223" s="5"/>
      <c r="Y223" s="1"/>
      <c r="Z223" s="11"/>
      <c r="AA223" s="11"/>
      <c r="AB223" s="5"/>
      <c r="AC223" s="1"/>
      <c r="AD223" s="11"/>
      <c r="AE223" s="1"/>
      <c r="AF223" s="1"/>
      <c r="AG223" s="1"/>
      <c r="AH223" s="1"/>
      <c r="AI223" s="1"/>
      <c r="AJ223" s="1"/>
      <c r="AK223" s="1"/>
      <c r="AL223" s="1"/>
    </row>
    <row r="224" spans="1:38" x14ac:dyDescent="0.25">
      <c r="A224" s="14">
        <f>ROW()</f>
        <v>224</v>
      </c>
      <c r="B224" s="1"/>
      <c r="C224" s="1"/>
      <c r="D224" s="5" t="s">
        <v>0</v>
      </c>
      <c r="E224" s="16">
        <f t="shared" si="13"/>
        <v>50679</v>
      </c>
      <c r="F224" s="11">
        <f t="shared" si="14"/>
        <v>0</v>
      </c>
      <c r="G224" s="1"/>
      <c r="H224" s="5"/>
      <c r="I224" s="1"/>
      <c r="J224" s="11"/>
      <c r="K224" s="1"/>
      <c r="L224" s="5"/>
      <c r="M224" s="1"/>
      <c r="N224" s="11"/>
      <c r="O224" s="1"/>
      <c r="P224" s="5"/>
      <c r="Q224" s="1"/>
      <c r="R224" s="11"/>
      <c r="S224" s="11"/>
      <c r="T224" s="5"/>
      <c r="U224" s="1"/>
      <c r="V224" s="11"/>
      <c r="W224" s="11"/>
      <c r="X224" s="5"/>
      <c r="Y224" s="1"/>
      <c r="Z224" s="11"/>
      <c r="AA224" s="11"/>
      <c r="AB224" s="5"/>
      <c r="AC224" s="1"/>
      <c r="AD224" s="11"/>
      <c r="AE224" s="1"/>
      <c r="AF224" s="1"/>
      <c r="AG224" s="1"/>
      <c r="AH224" s="1"/>
      <c r="AI224" s="1"/>
      <c r="AJ224" s="1"/>
      <c r="AK224" s="1"/>
      <c r="AL224" s="1"/>
    </row>
    <row r="225" spans="1:38" x14ac:dyDescent="0.25">
      <c r="A225" s="14">
        <f>ROW()</f>
        <v>225</v>
      </c>
      <c r="B225" s="1"/>
      <c r="C225" s="1"/>
      <c r="D225" s="5" t="s">
        <v>0</v>
      </c>
      <c r="E225" s="16">
        <f t="shared" si="13"/>
        <v>50710</v>
      </c>
      <c r="F225" s="11">
        <f t="shared" si="14"/>
        <v>0</v>
      </c>
      <c r="G225" s="1"/>
      <c r="H225" s="5"/>
      <c r="I225" s="1"/>
      <c r="J225" s="11"/>
      <c r="K225" s="1"/>
      <c r="L225" s="5"/>
      <c r="M225" s="1"/>
      <c r="N225" s="11"/>
      <c r="O225" s="1"/>
      <c r="P225" s="5"/>
      <c r="Q225" s="1"/>
      <c r="R225" s="11"/>
      <c r="S225" s="11"/>
      <c r="T225" s="5"/>
      <c r="U225" s="1"/>
      <c r="V225" s="11"/>
      <c r="W225" s="11"/>
      <c r="X225" s="5"/>
      <c r="Y225" s="1"/>
      <c r="Z225" s="11"/>
      <c r="AA225" s="11"/>
      <c r="AB225" s="5"/>
      <c r="AC225" s="1"/>
      <c r="AD225" s="11"/>
      <c r="AE225" s="1"/>
      <c r="AF225" s="1"/>
      <c r="AG225" s="1"/>
      <c r="AH225" s="1"/>
      <c r="AI225" s="1"/>
      <c r="AJ225" s="1"/>
      <c r="AK225" s="1"/>
      <c r="AL225" s="1"/>
    </row>
    <row r="226" spans="1:38" x14ac:dyDescent="0.25">
      <c r="A226" s="14">
        <f>ROW()</f>
        <v>226</v>
      </c>
      <c r="B226" s="1"/>
      <c r="C226" s="1"/>
      <c r="D226" s="5" t="s">
        <v>0</v>
      </c>
      <c r="E226" s="16">
        <f t="shared" si="13"/>
        <v>50740</v>
      </c>
      <c r="F226" s="11">
        <f t="shared" si="14"/>
        <v>0</v>
      </c>
      <c r="G226" s="1"/>
      <c r="H226" s="5"/>
      <c r="I226" s="1"/>
      <c r="J226" s="11"/>
      <c r="K226" s="1"/>
      <c r="L226" s="5"/>
      <c r="M226" s="1"/>
      <c r="N226" s="11"/>
      <c r="O226" s="1"/>
      <c r="P226" s="5"/>
      <c r="Q226" s="1"/>
      <c r="R226" s="11"/>
      <c r="S226" s="11"/>
      <c r="T226" s="5"/>
      <c r="U226" s="1"/>
      <c r="V226" s="11"/>
      <c r="W226" s="11"/>
      <c r="X226" s="5"/>
      <c r="Y226" s="1"/>
      <c r="Z226" s="11"/>
      <c r="AA226" s="11"/>
      <c r="AB226" s="5"/>
      <c r="AC226" s="1"/>
      <c r="AD226" s="11"/>
      <c r="AE226" s="1"/>
      <c r="AF226" s="1"/>
      <c r="AG226" s="1"/>
      <c r="AH226" s="1"/>
      <c r="AI226" s="1"/>
      <c r="AJ226" s="1"/>
      <c r="AK226" s="1"/>
      <c r="AL226" s="1"/>
    </row>
    <row r="227" spans="1:38" x14ac:dyDescent="0.25">
      <c r="A227" s="14">
        <f>ROW()</f>
        <v>227</v>
      </c>
      <c r="B227" s="1"/>
      <c r="C227" s="1"/>
      <c r="D227" s="5" t="s">
        <v>0</v>
      </c>
      <c r="E227" s="16">
        <f t="shared" ref="E227:E290" si="15">EOMONTH(E226,0)+1</f>
        <v>50771</v>
      </c>
      <c r="F227" s="11">
        <f t="shared" si="14"/>
        <v>0</v>
      </c>
      <c r="G227" s="1"/>
      <c r="H227" s="5"/>
      <c r="I227" s="1"/>
      <c r="J227" s="11"/>
      <c r="K227" s="1"/>
      <c r="L227" s="5"/>
      <c r="M227" s="1"/>
      <c r="N227" s="11"/>
      <c r="O227" s="1"/>
      <c r="P227" s="5"/>
      <c r="Q227" s="1"/>
      <c r="R227" s="11"/>
      <c r="S227" s="11"/>
      <c r="T227" s="5"/>
      <c r="U227" s="1"/>
      <c r="V227" s="11"/>
      <c r="W227" s="11"/>
      <c r="X227" s="5"/>
      <c r="Y227" s="1"/>
      <c r="Z227" s="11"/>
      <c r="AA227" s="11"/>
      <c r="AB227" s="5"/>
      <c r="AC227" s="1"/>
      <c r="AD227" s="11"/>
      <c r="AE227" s="1"/>
      <c r="AF227" s="1"/>
      <c r="AG227" s="1"/>
      <c r="AH227" s="1"/>
      <c r="AI227" s="1"/>
      <c r="AJ227" s="1"/>
      <c r="AK227" s="1"/>
      <c r="AL227" s="1"/>
    </row>
    <row r="228" spans="1:38" x14ac:dyDescent="0.25">
      <c r="A228" s="14">
        <f>ROW()</f>
        <v>228</v>
      </c>
      <c r="B228" s="1"/>
      <c r="C228" s="1"/>
      <c r="D228" s="5" t="s">
        <v>0</v>
      </c>
      <c r="E228" s="16">
        <f t="shared" si="15"/>
        <v>50802</v>
      </c>
      <c r="F228" s="11">
        <f t="shared" si="14"/>
        <v>0</v>
      </c>
      <c r="G228" s="1"/>
      <c r="H228" s="5"/>
      <c r="I228" s="1"/>
      <c r="J228" s="11"/>
      <c r="K228" s="1"/>
      <c r="L228" s="5"/>
      <c r="M228" s="1"/>
      <c r="N228" s="11"/>
      <c r="O228" s="1"/>
      <c r="P228" s="5"/>
      <c r="Q228" s="1"/>
      <c r="R228" s="11"/>
      <c r="S228" s="11"/>
      <c r="T228" s="5"/>
      <c r="U228" s="1"/>
      <c r="V228" s="11"/>
      <c r="W228" s="11"/>
      <c r="X228" s="5"/>
      <c r="Y228" s="1"/>
      <c r="Z228" s="11"/>
      <c r="AA228" s="11"/>
      <c r="AB228" s="5"/>
      <c r="AC228" s="1"/>
      <c r="AD228" s="11"/>
      <c r="AE228" s="1"/>
      <c r="AF228" s="1"/>
      <c r="AG228" s="1"/>
      <c r="AH228" s="1"/>
      <c r="AI228" s="1"/>
      <c r="AJ228" s="1"/>
      <c r="AK228" s="1"/>
      <c r="AL228" s="1"/>
    </row>
    <row r="229" spans="1:38" x14ac:dyDescent="0.25">
      <c r="A229" s="14">
        <f>ROW()</f>
        <v>229</v>
      </c>
      <c r="B229" s="1"/>
      <c r="C229" s="1"/>
      <c r="D229" s="5" t="s">
        <v>0</v>
      </c>
      <c r="E229" s="16">
        <f t="shared" si="15"/>
        <v>50830</v>
      </c>
      <c r="F229" s="11">
        <f t="shared" si="14"/>
        <v>0</v>
      </c>
      <c r="G229" s="1"/>
      <c r="H229" s="5"/>
      <c r="I229" s="1"/>
      <c r="J229" s="11"/>
      <c r="K229" s="1"/>
      <c r="L229" s="5"/>
      <c r="M229" s="1"/>
      <c r="N229" s="11"/>
      <c r="O229" s="1"/>
      <c r="P229" s="5"/>
      <c r="Q229" s="1"/>
      <c r="R229" s="11"/>
      <c r="S229" s="11"/>
      <c r="T229" s="5"/>
      <c r="U229" s="1"/>
      <c r="V229" s="11"/>
      <c r="W229" s="11"/>
      <c r="X229" s="5"/>
      <c r="Y229" s="1"/>
      <c r="Z229" s="11"/>
      <c r="AA229" s="11"/>
      <c r="AB229" s="5"/>
      <c r="AC229" s="1"/>
      <c r="AD229" s="11"/>
      <c r="AE229" s="1"/>
      <c r="AF229" s="1"/>
      <c r="AG229" s="1"/>
      <c r="AH229" s="1"/>
      <c r="AI229" s="1"/>
      <c r="AJ229" s="1"/>
      <c r="AK229" s="1"/>
      <c r="AL229" s="1"/>
    </row>
    <row r="230" spans="1:38" x14ac:dyDescent="0.25">
      <c r="A230" s="14">
        <f>ROW()</f>
        <v>230</v>
      </c>
      <c r="B230" s="1"/>
      <c r="C230" s="1"/>
      <c r="D230" s="5" t="s">
        <v>0</v>
      </c>
      <c r="E230" s="16">
        <f t="shared" si="15"/>
        <v>50861</v>
      </c>
      <c r="F230" s="11">
        <f t="shared" si="14"/>
        <v>0</v>
      </c>
      <c r="G230" s="1"/>
      <c r="H230" s="5"/>
      <c r="I230" s="1"/>
      <c r="J230" s="11"/>
      <c r="K230" s="1"/>
      <c r="L230" s="5"/>
      <c r="M230" s="1"/>
      <c r="N230" s="11"/>
      <c r="O230" s="1"/>
      <c r="P230" s="5"/>
      <c r="Q230" s="1"/>
      <c r="R230" s="11"/>
      <c r="S230" s="11"/>
      <c r="T230" s="5"/>
      <c r="U230" s="1"/>
      <c r="V230" s="11"/>
      <c r="W230" s="11"/>
      <c r="X230" s="5"/>
      <c r="Y230" s="1"/>
      <c r="Z230" s="11"/>
      <c r="AA230" s="11"/>
      <c r="AB230" s="5"/>
      <c r="AC230" s="1"/>
      <c r="AD230" s="11"/>
      <c r="AE230" s="1"/>
      <c r="AF230" s="1"/>
      <c r="AG230" s="1"/>
      <c r="AH230" s="1"/>
      <c r="AI230" s="1"/>
      <c r="AJ230" s="1"/>
      <c r="AK230" s="1"/>
      <c r="AL230" s="1"/>
    </row>
    <row r="231" spans="1:38" x14ac:dyDescent="0.25">
      <c r="A231" s="14">
        <f>ROW()</f>
        <v>231</v>
      </c>
      <c r="B231" s="1"/>
      <c r="C231" s="1"/>
      <c r="D231" s="5" t="s">
        <v>0</v>
      </c>
      <c r="E231" s="16">
        <f t="shared" si="15"/>
        <v>50891</v>
      </c>
      <c r="F231" s="11">
        <f t="shared" si="14"/>
        <v>0</v>
      </c>
      <c r="G231" s="1"/>
      <c r="H231" s="5"/>
      <c r="I231" s="1"/>
      <c r="J231" s="11"/>
      <c r="K231" s="1"/>
      <c r="L231" s="5"/>
      <c r="M231" s="1"/>
      <c r="N231" s="11"/>
      <c r="O231" s="1"/>
      <c r="P231" s="5"/>
      <c r="Q231" s="1"/>
      <c r="R231" s="11"/>
      <c r="S231" s="11"/>
      <c r="T231" s="5"/>
      <c r="U231" s="1"/>
      <c r="V231" s="11"/>
      <c r="W231" s="11"/>
      <c r="X231" s="5"/>
      <c r="Y231" s="1"/>
      <c r="Z231" s="11"/>
      <c r="AA231" s="11"/>
      <c r="AB231" s="5"/>
      <c r="AC231" s="1"/>
      <c r="AD231" s="11"/>
      <c r="AE231" s="1"/>
      <c r="AF231" s="1"/>
      <c r="AG231" s="1"/>
      <c r="AH231" s="1"/>
      <c r="AI231" s="1"/>
      <c r="AJ231" s="1"/>
      <c r="AK231" s="1"/>
      <c r="AL231" s="1"/>
    </row>
    <row r="232" spans="1:38" x14ac:dyDescent="0.25">
      <c r="A232" s="14">
        <f>ROW()</f>
        <v>232</v>
      </c>
      <c r="B232" s="1"/>
      <c r="C232" s="1"/>
      <c r="D232" s="5" t="s">
        <v>0</v>
      </c>
      <c r="E232" s="16">
        <f t="shared" si="15"/>
        <v>50922</v>
      </c>
      <c r="F232" s="11">
        <f t="shared" si="14"/>
        <v>0</v>
      </c>
      <c r="G232" s="1"/>
      <c r="H232" s="5"/>
      <c r="I232" s="1"/>
      <c r="J232" s="11"/>
      <c r="K232" s="1"/>
      <c r="L232" s="5"/>
      <c r="M232" s="1"/>
      <c r="N232" s="11"/>
      <c r="O232" s="1"/>
      <c r="P232" s="5"/>
      <c r="Q232" s="1"/>
      <c r="R232" s="11"/>
      <c r="S232" s="11"/>
      <c r="T232" s="5"/>
      <c r="U232" s="1"/>
      <c r="V232" s="11"/>
      <c r="W232" s="11"/>
      <c r="X232" s="5"/>
      <c r="Y232" s="1"/>
      <c r="Z232" s="11"/>
      <c r="AA232" s="11"/>
      <c r="AB232" s="5"/>
      <c r="AC232" s="1"/>
      <c r="AD232" s="11"/>
      <c r="AE232" s="1"/>
      <c r="AF232" s="1"/>
      <c r="AG232" s="1"/>
      <c r="AH232" s="1"/>
      <c r="AI232" s="1"/>
      <c r="AJ232" s="1"/>
      <c r="AK232" s="1"/>
      <c r="AL232" s="1"/>
    </row>
    <row r="233" spans="1:38" x14ac:dyDescent="0.25">
      <c r="A233" s="14">
        <f>ROW()</f>
        <v>233</v>
      </c>
      <c r="B233" s="1"/>
      <c r="C233" s="1"/>
      <c r="D233" s="5" t="s">
        <v>0</v>
      </c>
      <c r="E233" s="16">
        <f t="shared" si="15"/>
        <v>50952</v>
      </c>
      <c r="F233" s="11">
        <f t="shared" si="14"/>
        <v>0</v>
      </c>
      <c r="G233" s="1"/>
      <c r="H233" s="5"/>
      <c r="I233" s="1"/>
      <c r="J233" s="11"/>
      <c r="K233" s="1"/>
      <c r="L233" s="5"/>
      <c r="M233" s="1"/>
      <c r="N233" s="11"/>
      <c r="O233" s="1"/>
      <c r="P233" s="5"/>
      <c r="Q233" s="1"/>
      <c r="R233" s="11"/>
      <c r="S233" s="11"/>
      <c r="T233" s="5"/>
      <c r="U233" s="1"/>
      <c r="V233" s="11"/>
      <c r="W233" s="11"/>
      <c r="X233" s="5"/>
      <c r="Y233" s="1"/>
      <c r="Z233" s="11"/>
      <c r="AA233" s="11"/>
      <c r="AB233" s="5"/>
      <c r="AC233" s="1"/>
      <c r="AD233" s="11"/>
      <c r="AE233" s="1"/>
      <c r="AF233" s="1"/>
      <c r="AG233" s="1"/>
      <c r="AH233" s="1"/>
      <c r="AI233" s="1"/>
      <c r="AJ233" s="1"/>
      <c r="AK233" s="1"/>
      <c r="AL233" s="1"/>
    </row>
    <row r="234" spans="1:38" x14ac:dyDescent="0.25">
      <c r="A234" s="14">
        <f>ROW()</f>
        <v>234</v>
      </c>
      <c r="B234" s="1"/>
      <c r="C234" s="1"/>
      <c r="D234" s="5" t="s">
        <v>0</v>
      </c>
      <c r="E234" s="16">
        <f t="shared" si="15"/>
        <v>50983</v>
      </c>
      <c r="F234" s="11">
        <f t="shared" si="14"/>
        <v>0</v>
      </c>
      <c r="G234" s="1"/>
      <c r="H234" s="5"/>
      <c r="I234" s="1"/>
      <c r="J234" s="11"/>
      <c r="K234" s="1"/>
      <c r="L234" s="5"/>
      <c r="M234" s="1"/>
      <c r="N234" s="11"/>
      <c r="O234" s="1"/>
      <c r="P234" s="5"/>
      <c r="Q234" s="1"/>
      <c r="R234" s="11"/>
      <c r="S234" s="11"/>
      <c r="T234" s="5"/>
      <c r="U234" s="1"/>
      <c r="V234" s="11"/>
      <c r="W234" s="11"/>
      <c r="X234" s="5"/>
      <c r="Y234" s="1"/>
      <c r="Z234" s="11"/>
      <c r="AA234" s="11"/>
      <c r="AB234" s="5"/>
      <c r="AC234" s="1"/>
      <c r="AD234" s="11"/>
      <c r="AE234" s="1"/>
      <c r="AF234" s="1"/>
      <c r="AG234" s="1"/>
      <c r="AH234" s="1"/>
      <c r="AI234" s="1"/>
      <c r="AJ234" s="1"/>
      <c r="AK234" s="1"/>
      <c r="AL234" s="1"/>
    </row>
    <row r="235" spans="1:38" x14ac:dyDescent="0.25">
      <c r="A235" s="14">
        <f>ROW()</f>
        <v>235</v>
      </c>
      <c r="B235" s="1"/>
      <c r="C235" s="1"/>
      <c r="D235" s="5" t="s">
        <v>0</v>
      </c>
      <c r="E235" s="16">
        <f t="shared" si="15"/>
        <v>51014</v>
      </c>
      <c r="F235" s="11">
        <f t="shared" si="14"/>
        <v>0</v>
      </c>
      <c r="G235" s="1"/>
      <c r="H235" s="5"/>
      <c r="I235" s="1"/>
      <c r="J235" s="11"/>
      <c r="K235" s="1"/>
      <c r="L235" s="5"/>
      <c r="M235" s="1"/>
      <c r="N235" s="11"/>
      <c r="O235" s="1"/>
      <c r="P235" s="5"/>
      <c r="Q235" s="1"/>
      <c r="R235" s="11"/>
      <c r="S235" s="11"/>
      <c r="T235" s="5"/>
      <c r="U235" s="1"/>
      <c r="V235" s="11"/>
      <c r="W235" s="11"/>
      <c r="X235" s="5"/>
      <c r="Y235" s="1"/>
      <c r="Z235" s="11"/>
      <c r="AA235" s="11"/>
      <c r="AB235" s="5"/>
      <c r="AC235" s="1"/>
      <c r="AD235" s="11"/>
      <c r="AE235" s="1"/>
      <c r="AF235" s="1"/>
      <c r="AG235" s="1"/>
      <c r="AH235" s="1"/>
      <c r="AI235" s="1"/>
      <c r="AJ235" s="1"/>
      <c r="AK235" s="1"/>
      <c r="AL235" s="1"/>
    </row>
    <row r="236" spans="1:38" x14ac:dyDescent="0.25">
      <c r="A236" s="14">
        <f>ROW()</f>
        <v>236</v>
      </c>
      <c r="B236" s="1"/>
      <c r="C236" s="1"/>
      <c r="D236" s="5" t="s">
        <v>0</v>
      </c>
      <c r="E236" s="16">
        <f t="shared" si="15"/>
        <v>51044</v>
      </c>
      <c r="F236" s="11">
        <f t="shared" si="14"/>
        <v>0</v>
      </c>
      <c r="G236" s="1"/>
      <c r="H236" s="5"/>
      <c r="I236" s="1"/>
      <c r="J236" s="11"/>
      <c r="K236" s="1"/>
      <c r="L236" s="5"/>
      <c r="M236" s="1"/>
      <c r="N236" s="11"/>
      <c r="O236" s="1"/>
      <c r="P236" s="5"/>
      <c r="Q236" s="1"/>
      <c r="R236" s="11"/>
      <c r="S236" s="11"/>
      <c r="T236" s="5"/>
      <c r="U236" s="1"/>
      <c r="V236" s="11"/>
      <c r="W236" s="11"/>
      <c r="X236" s="5"/>
      <c r="Y236" s="1"/>
      <c r="Z236" s="11"/>
      <c r="AA236" s="11"/>
      <c r="AB236" s="5"/>
      <c r="AC236" s="1"/>
      <c r="AD236" s="11"/>
      <c r="AE236" s="1"/>
      <c r="AF236" s="1"/>
      <c r="AG236" s="1"/>
      <c r="AH236" s="1"/>
      <c r="AI236" s="1"/>
      <c r="AJ236" s="1"/>
      <c r="AK236" s="1"/>
      <c r="AL236" s="1"/>
    </row>
    <row r="237" spans="1:38" x14ac:dyDescent="0.25">
      <c r="A237" s="14">
        <f>ROW()</f>
        <v>237</v>
      </c>
      <c r="B237" s="1"/>
      <c r="C237" s="1"/>
      <c r="D237" s="5" t="s">
        <v>0</v>
      </c>
      <c r="E237" s="16">
        <f t="shared" si="15"/>
        <v>51075</v>
      </c>
      <c r="F237" s="11">
        <f t="shared" si="14"/>
        <v>0</v>
      </c>
      <c r="G237" s="1"/>
      <c r="H237" s="5"/>
      <c r="I237" s="1"/>
      <c r="J237" s="11"/>
      <c r="K237" s="1"/>
      <c r="L237" s="5"/>
      <c r="M237" s="1"/>
      <c r="N237" s="11"/>
      <c r="O237" s="1"/>
      <c r="P237" s="5"/>
      <c r="Q237" s="1"/>
      <c r="R237" s="11"/>
      <c r="S237" s="11"/>
      <c r="T237" s="5"/>
      <c r="U237" s="1"/>
      <c r="V237" s="11"/>
      <c r="W237" s="11"/>
      <c r="X237" s="5"/>
      <c r="Y237" s="1"/>
      <c r="Z237" s="11"/>
      <c r="AA237" s="11"/>
      <c r="AB237" s="5"/>
      <c r="AC237" s="1"/>
      <c r="AD237" s="11"/>
      <c r="AE237" s="1"/>
      <c r="AF237" s="1"/>
      <c r="AG237" s="1"/>
      <c r="AH237" s="1"/>
      <c r="AI237" s="1"/>
      <c r="AJ237" s="1"/>
      <c r="AK237" s="1"/>
      <c r="AL237" s="1"/>
    </row>
    <row r="238" spans="1:38" x14ac:dyDescent="0.25">
      <c r="A238" s="14">
        <f>ROW()</f>
        <v>238</v>
      </c>
      <c r="B238" s="1"/>
      <c r="C238" s="1"/>
      <c r="D238" s="5" t="s">
        <v>0</v>
      </c>
      <c r="E238" s="16">
        <f t="shared" si="15"/>
        <v>51105</v>
      </c>
      <c r="F238" s="11">
        <f t="shared" si="14"/>
        <v>0</v>
      </c>
      <c r="G238" s="1"/>
      <c r="H238" s="5"/>
      <c r="I238" s="1"/>
      <c r="J238" s="11"/>
      <c r="K238" s="1"/>
      <c r="L238" s="5"/>
      <c r="M238" s="1"/>
      <c r="N238" s="11"/>
      <c r="O238" s="1"/>
      <c r="P238" s="5"/>
      <c r="Q238" s="1"/>
      <c r="R238" s="11"/>
      <c r="S238" s="11"/>
      <c r="T238" s="5"/>
      <c r="U238" s="1"/>
      <c r="V238" s="11"/>
      <c r="W238" s="11"/>
      <c r="X238" s="5"/>
      <c r="Y238" s="1"/>
      <c r="Z238" s="11"/>
      <c r="AA238" s="11"/>
      <c r="AB238" s="5"/>
      <c r="AC238" s="1"/>
      <c r="AD238" s="11"/>
      <c r="AE238" s="1"/>
      <c r="AF238" s="1"/>
      <c r="AG238" s="1"/>
      <c r="AH238" s="1"/>
      <c r="AI238" s="1"/>
      <c r="AJ238" s="1"/>
      <c r="AK238" s="1"/>
      <c r="AL238" s="1"/>
    </row>
    <row r="239" spans="1:38" x14ac:dyDescent="0.25">
      <c r="A239" s="14">
        <f>ROW()</f>
        <v>239</v>
      </c>
      <c r="B239" s="1"/>
      <c r="C239" s="1"/>
      <c r="D239" s="5" t="s">
        <v>0</v>
      </c>
      <c r="E239" s="16">
        <f t="shared" si="15"/>
        <v>51136</v>
      </c>
      <c r="F239" s="11">
        <f t="shared" si="14"/>
        <v>0</v>
      </c>
      <c r="G239" s="1"/>
      <c r="H239" s="5"/>
      <c r="I239" s="1"/>
      <c r="J239" s="11"/>
      <c r="K239" s="1"/>
      <c r="L239" s="5"/>
      <c r="M239" s="1"/>
      <c r="N239" s="11"/>
      <c r="O239" s="1"/>
      <c r="P239" s="5"/>
      <c r="Q239" s="1"/>
      <c r="R239" s="11"/>
      <c r="S239" s="11"/>
      <c r="T239" s="5"/>
      <c r="U239" s="1"/>
      <c r="V239" s="11"/>
      <c r="W239" s="11"/>
      <c r="X239" s="5"/>
      <c r="Y239" s="1"/>
      <c r="Z239" s="11"/>
      <c r="AA239" s="11"/>
      <c r="AB239" s="5"/>
      <c r="AC239" s="1"/>
      <c r="AD239" s="11"/>
      <c r="AE239" s="1"/>
      <c r="AF239" s="1"/>
      <c r="AG239" s="1"/>
      <c r="AH239" s="1"/>
      <c r="AI239" s="1"/>
      <c r="AJ239" s="1"/>
      <c r="AK239" s="1"/>
      <c r="AL239" s="1"/>
    </row>
    <row r="240" spans="1:38" x14ac:dyDescent="0.25">
      <c r="A240" s="14">
        <f>ROW()</f>
        <v>240</v>
      </c>
      <c r="B240" s="1"/>
      <c r="C240" s="1"/>
      <c r="D240" s="5" t="s">
        <v>0</v>
      </c>
      <c r="E240" s="16">
        <f t="shared" si="15"/>
        <v>51167</v>
      </c>
      <c r="F240" s="11">
        <f t="shared" si="14"/>
        <v>0</v>
      </c>
      <c r="G240" s="1"/>
      <c r="H240" s="5"/>
      <c r="I240" s="1"/>
      <c r="J240" s="11"/>
      <c r="K240" s="1"/>
      <c r="L240" s="5"/>
      <c r="M240" s="1"/>
      <c r="N240" s="11"/>
      <c r="O240" s="1"/>
      <c r="P240" s="5"/>
      <c r="Q240" s="1"/>
      <c r="R240" s="11"/>
      <c r="S240" s="11"/>
      <c r="T240" s="5"/>
      <c r="U240" s="1"/>
      <c r="V240" s="11"/>
      <c r="W240" s="11"/>
      <c r="X240" s="5"/>
      <c r="Y240" s="1"/>
      <c r="Z240" s="11"/>
      <c r="AA240" s="11"/>
      <c r="AB240" s="5"/>
      <c r="AC240" s="1"/>
      <c r="AD240" s="11"/>
      <c r="AE240" s="1"/>
      <c r="AF240" s="1"/>
      <c r="AG240" s="1"/>
      <c r="AH240" s="1"/>
      <c r="AI240" s="1"/>
      <c r="AJ240" s="1"/>
      <c r="AK240" s="1"/>
      <c r="AL240" s="1"/>
    </row>
    <row r="241" spans="1:38" x14ac:dyDescent="0.25">
      <c r="A241" s="14">
        <f>ROW()</f>
        <v>241</v>
      </c>
      <c r="B241" s="1"/>
      <c r="C241" s="1"/>
      <c r="D241" s="5" t="s">
        <v>0</v>
      </c>
      <c r="E241" s="16">
        <f t="shared" si="15"/>
        <v>51196</v>
      </c>
      <c r="F241" s="11">
        <f t="shared" si="14"/>
        <v>0</v>
      </c>
      <c r="G241" s="1"/>
      <c r="H241" s="5"/>
      <c r="I241" s="1"/>
      <c r="J241" s="11"/>
      <c r="K241" s="1"/>
      <c r="L241" s="5"/>
      <c r="M241" s="1"/>
      <c r="N241" s="11"/>
      <c r="O241" s="1"/>
      <c r="P241" s="5"/>
      <c r="Q241" s="1"/>
      <c r="R241" s="11"/>
      <c r="S241" s="11"/>
      <c r="T241" s="5"/>
      <c r="U241" s="1"/>
      <c r="V241" s="11"/>
      <c r="W241" s="11"/>
      <c r="X241" s="5"/>
      <c r="Y241" s="1"/>
      <c r="Z241" s="11"/>
      <c r="AA241" s="11"/>
      <c r="AB241" s="5"/>
      <c r="AC241" s="1"/>
      <c r="AD241" s="11"/>
      <c r="AE241" s="1"/>
      <c r="AF241" s="1"/>
      <c r="AG241" s="1"/>
      <c r="AH241" s="1"/>
      <c r="AI241" s="1"/>
      <c r="AJ241" s="1"/>
      <c r="AK241" s="1"/>
      <c r="AL241" s="1"/>
    </row>
    <row r="242" spans="1:38" x14ac:dyDescent="0.25">
      <c r="A242" s="14">
        <f>ROW()</f>
        <v>242</v>
      </c>
      <c r="B242" s="1"/>
      <c r="C242" s="1"/>
      <c r="D242" s="5" t="s">
        <v>0</v>
      </c>
      <c r="E242" s="16">
        <f t="shared" si="15"/>
        <v>51227</v>
      </c>
      <c r="F242" s="11">
        <f t="shared" si="14"/>
        <v>0</v>
      </c>
      <c r="G242" s="1"/>
      <c r="H242" s="5"/>
      <c r="I242" s="1"/>
      <c r="J242" s="11"/>
      <c r="K242" s="1"/>
      <c r="L242" s="5"/>
      <c r="M242" s="1"/>
      <c r="N242" s="11"/>
      <c r="O242" s="1"/>
      <c r="P242" s="5"/>
      <c r="Q242" s="1"/>
      <c r="R242" s="11"/>
      <c r="S242" s="11"/>
      <c r="T242" s="5"/>
      <c r="U242" s="1"/>
      <c r="V242" s="11"/>
      <c r="W242" s="11"/>
      <c r="X242" s="5"/>
      <c r="Y242" s="1"/>
      <c r="Z242" s="11"/>
      <c r="AA242" s="11"/>
      <c r="AB242" s="5"/>
      <c r="AC242" s="1"/>
      <c r="AD242" s="11"/>
      <c r="AE242" s="1"/>
      <c r="AF242" s="1"/>
      <c r="AG242" s="1"/>
      <c r="AH242" s="1"/>
      <c r="AI242" s="1"/>
      <c r="AJ242" s="1"/>
      <c r="AK242" s="1"/>
      <c r="AL242" s="1"/>
    </row>
    <row r="243" spans="1:38" x14ac:dyDescent="0.25">
      <c r="A243" s="14">
        <f>ROW()</f>
        <v>243</v>
      </c>
      <c r="B243" s="1"/>
      <c r="C243" s="1"/>
      <c r="D243" s="5" t="s">
        <v>0</v>
      </c>
      <c r="E243" s="16">
        <f t="shared" si="15"/>
        <v>51257</v>
      </c>
      <c r="F243" s="11">
        <f t="shared" si="14"/>
        <v>0</v>
      </c>
      <c r="G243" s="1"/>
      <c r="H243" s="5"/>
      <c r="I243" s="1"/>
      <c r="J243" s="11"/>
      <c r="K243" s="1"/>
      <c r="L243" s="5"/>
      <c r="M243" s="1"/>
      <c r="N243" s="11"/>
      <c r="O243" s="1"/>
      <c r="P243" s="5"/>
      <c r="Q243" s="1"/>
      <c r="R243" s="11"/>
      <c r="S243" s="11"/>
      <c r="T243" s="5"/>
      <c r="U243" s="1"/>
      <c r="V243" s="11"/>
      <c r="W243" s="11"/>
      <c r="X243" s="5"/>
      <c r="Y243" s="1"/>
      <c r="Z243" s="11"/>
      <c r="AA243" s="11"/>
      <c r="AB243" s="5"/>
      <c r="AC243" s="1"/>
      <c r="AD243" s="11"/>
      <c r="AE243" s="1"/>
      <c r="AF243" s="1"/>
      <c r="AG243" s="1"/>
      <c r="AH243" s="1"/>
      <c r="AI243" s="1"/>
      <c r="AJ243" s="1"/>
      <c r="AK243" s="1"/>
      <c r="AL243" s="1"/>
    </row>
    <row r="244" spans="1:38" x14ac:dyDescent="0.25">
      <c r="A244" s="14">
        <f>ROW()</f>
        <v>244</v>
      </c>
      <c r="B244" s="1"/>
      <c r="C244" s="1"/>
      <c r="D244" s="5" t="s">
        <v>0</v>
      </c>
      <c r="E244" s="16">
        <f t="shared" si="15"/>
        <v>51288</v>
      </c>
      <c r="F244" s="11">
        <f t="shared" si="14"/>
        <v>0</v>
      </c>
      <c r="G244" s="1"/>
      <c r="H244" s="5"/>
      <c r="I244" s="1"/>
      <c r="J244" s="11"/>
      <c r="K244" s="1"/>
      <c r="L244" s="5"/>
      <c r="M244" s="1"/>
      <c r="N244" s="11"/>
      <c r="O244" s="1"/>
      <c r="P244" s="5"/>
      <c r="Q244" s="1"/>
      <c r="R244" s="11"/>
      <c r="S244" s="11"/>
      <c r="T244" s="5"/>
      <c r="U244" s="1"/>
      <c r="V244" s="11"/>
      <c r="W244" s="11"/>
      <c r="X244" s="5"/>
      <c r="Y244" s="1"/>
      <c r="Z244" s="11"/>
      <c r="AA244" s="11"/>
      <c r="AB244" s="5"/>
      <c r="AC244" s="1"/>
      <c r="AD244" s="11"/>
      <c r="AE244" s="1"/>
      <c r="AF244" s="1"/>
      <c r="AG244" s="1"/>
      <c r="AH244" s="1"/>
      <c r="AI244" s="1"/>
      <c r="AJ244" s="1"/>
      <c r="AK244" s="1"/>
      <c r="AL244" s="1"/>
    </row>
    <row r="245" spans="1:38" x14ac:dyDescent="0.25">
      <c r="A245" s="14">
        <f>ROW()</f>
        <v>245</v>
      </c>
      <c r="B245" s="1"/>
      <c r="C245" s="1"/>
      <c r="D245" s="5" t="s">
        <v>0</v>
      </c>
      <c r="E245" s="16">
        <f t="shared" si="15"/>
        <v>51318</v>
      </c>
      <c r="F245" s="11">
        <f t="shared" si="14"/>
        <v>0</v>
      </c>
      <c r="G245" s="1"/>
      <c r="H245" s="5"/>
      <c r="I245" s="1"/>
      <c r="J245" s="11"/>
      <c r="K245" s="1"/>
      <c r="L245" s="5"/>
      <c r="M245" s="1"/>
      <c r="N245" s="11"/>
      <c r="O245" s="1"/>
      <c r="P245" s="5"/>
      <c r="Q245" s="1"/>
      <c r="R245" s="11"/>
      <c r="S245" s="11"/>
      <c r="T245" s="5"/>
      <c r="U245" s="1"/>
      <c r="V245" s="11"/>
      <c r="W245" s="11"/>
      <c r="X245" s="5"/>
      <c r="Y245" s="1"/>
      <c r="Z245" s="11"/>
      <c r="AA245" s="11"/>
      <c r="AB245" s="5"/>
      <c r="AC245" s="1"/>
      <c r="AD245" s="11"/>
      <c r="AE245" s="1"/>
      <c r="AF245" s="1"/>
      <c r="AG245" s="1"/>
      <c r="AH245" s="1"/>
      <c r="AI245" s="1"/>
      <c r="AJ245" s="1"/>
      <c r="AK245" s="1"/>
      <c r="AL245" s="1"/>
    </row>
    <row r="246" spans="1:38" x14ac:dyDescent="0.25">
      <c r="A246" s="14">
        <f>ROW()</f>
        <v>246</v>
      </c>
      <c r="B246" s="1"/>
      <c r="C246" s="1"/>
      <c r="D246" s="5" t="s">
        <v>0</v>
      </c>
      <c r="E246" s="16">
        <f t="shared" si="15"/>
        <v>51349</v>
      </c>
      <c r="F246" s="11">
        <f t="shared" si="14"/>
        <v>0</v>
      </c>
      <c r="G246" s="1"/>
      <c r="H246" s="5"/>
      <c r="I246" s="1"/>
      <c r="J246" s="11"/>
      <c r="K246" s="1"/>
      <c r="L246" s="5"/>
      <c r="M246" s="1"/>
      <c r="N246" s="11"/>
      <c r="O246" s="1"/>
      <c r="P246" s="5"/>
      <c r="Q246" s="1"/>
      <c r="R246" s="11"/>
      <c r="S246" s="11"/>
      <c r="T246" s="5"/>
      <c r="U246" s="1"/>
      <c r="V246" s="11"/>
      <c r="W246" s="11"/>
      <c r="X246" s="5"/>
      <c r="Y246" s="1"/>
      <c r="Z246" s="11"/>
      <c r="AA246" s="11"/>
      <c r="AB246" s="5"/>
      <c r="AC246" s="1"/>
      <c r="AD246" s="11"/>
      <c r="AE246" s="1"/>
      <c r="AF246" s="1"/>
      <c r="AG246" s="1"/>
      <c r="AH246" s="1"/>
      <c r="AI246" s="1"/>
      <c r="AJ246" s="1"/>
      <c r="AK246" s="1"/>
      <c r="AL246" s="1"/>
    </row>
    <row r="247" spans="1:38" x14ac:dyDescent="0.25">
      <c r="A247" s="14">
        <f>ROW()</f>
        <v>247</v>
      </c>
      <c r="B247" s="1"/>
      <c r="C247" s="1"/>
      <c r="D247" s="5" t="s">
        <v>0</v>
      </c>
      <c r="E247" s="16">
        <f t="shared" si="15"/>
        <v>51380</v>
      </c>
      <c r="F247" s="11">
        <f t="shared" si="14"/>
        <v>0</v>
      </c>
      <c r="G247" s="1"/>
      <c r="H247" s="5"/>
      <c r="I247" s="1"/>
      <c r="J247" s="11"/>
      <c r="K247" s="1"/>
      <c r="L247" s="5"/>
      <c r="M247" s="1"/>
      <c r="N247" s="11"/>
      <c r="O247" s="1"/>
      <c r="P247" s="5"/>
      <c r="Q247" s="1"/>
      <c r="R247" s="11"/>
      <c r="S247" s="11"/>
      <c r="T247" s="5"/>
      <c r="U247" s="1"/>
      <c r="V247" s="11"/>
      <c r="W247" s="11"/>
      <c r="X247" s="5"/>
      <c r="Y247" s="1"/>
      <c r="Z247" s="11"/>
      <c r="AA247" s="11"/>
      <c r="AB247" s="5"/>
      <c r="AC247" s="1"/>
      <c r="AD247" s="11"/>
      <c r="AE247" s="1"/>
      <c r="AF247" s="1"/>
      <c r="AG247" s="1"/>
      <c r="AH247" s="1"/>
      <c r="AI247" s="1"/>
      <c r="AJ247" s="1"/>
      <c r="AK247" s="1"/>
      <c r="AL247" s="1"/>
    </row>
    <row r="248" spans="1:38" x14ac:dyDescent="0.25">
      <c r="A248" s="14">
        <f>ROW()</f>
        <v>248</v>
      </c>
      <c r="B248" s="1"/>
      <c r="C248" s="1"/>
      <c r="D248" s="5" t="s">
        <v>0</v>
      </c>
      <c r="E248" s="16">
        <f t="shared" si="15"/>
        <v>51410</v>
      </c>
      <c r="F248" s="11">
        <f t="shared" si="14"/>
        <v>0</v>
      </c>
      <c r="G248" s="1"/>
      <c r="H248" s="5"/>
      <c r="I248" s="1"/>
      <c r="J248" s="11"/>
      <c r="K248" s="1"/>
      <c r="L248" s="5"/>
      <c r="M248" s="1"/>
      <c r="N248" s="11"/>
      <c r="O248" s="1"/>
      <c r="P248" s="5"/>
      <c r="Q248" s="1"/>
      <c r="R248" s="11"/>
      <c r="S248" s="11"/>
      <c r="T248" s="5"/>
      <c r="U248" s="1"/>
      <c r="V248" s="11"/>
      <c r="W248" s="11"/>
      <c r="X248" s="5"/>
      <c r="Y248" s="1"/>
      <c r="Z248" s="11"/>
      <c r="AA248" s="11"/>
      <c r="AB248" s="5"/>
      <c r="AC248" s="1"/>
      <c r="AD248" s="11"/>
      <c r="AE248" s="1"/>
      <c r="AF248" s="1"/>
      <c r="AG248" s="1"/>
      <c r="AH248" s="1"/>
      <c r="AI248" s="1"/>
      <c r="AJ248" s="1"/>
      <c r="AK248" s="1"/>
      <c r="AL248" s="1"/>
    </row>
    <row r="249" spans="1:38" x14ac:dyDescent="0.25">
      <c r="A249" s="14">
        <f>ROW()</f>
        <v>249</v>
      </c>
      <c r="B249" s="1"/>
      <c r="C249" s="1"/>
      <c r="D249" s="5" t="s">
        <v>0</v>
      </c>
      <c r="E249" s="16">
        <f t="shared" si="15"/>
        <v>51441</v>
      </c>
      <c r="F249" s="11">
        <f t="shared" si="14"/>
        <v>0</v>
      </c>
      <c r="G249" s="1"/>
      <c r="H249" s="5"/>
      <c r="I249" s="1"/>
      <c r="J249" s="11"/>
      <c r="K249" s="1"/>
      <c r="L249" s="5"/>
      <c r="M249" s="1"/>
      <c r="N249" s="11"/>
      <c r="O249" s="1"/>
      <c r="P249" s="5"/>
      <c r="Q249" s="1"/>
      <c r="R249" s="11"/>
      <c r="S249" s="11"/>
      <c r="T249" s="5"/>
      <c r="U249" s="1"/>
      <c r="V249" s="11"/>
      <c r="W249" s="11"/>
      <c r="X249" s="5"/>
      <c r="Y249" s="1"/>
      <c r="Z249" s="11"/>
      <c r="AA249" s="11"/>
      <c r="AB249" s="5"/>
      <c r="AC249" s="1"/>
      <c r="AD249" s="11"/>
      <c r="AE249" s="1"/>
      <c r="AF249" s="1"/>
      <c r="AG249" s="1"/>
      <c r="AH249" s="1"/>
      <c r="AI249" s="1"/>
      <c r="AJ249" s="1"/>
      <c r="AK249" s="1"/>
      <c r="AL249" s="1"/>
    </row>
    <row r="250" spans="1:38" x14ac:dyDescent="0.25">
      <c r="A250" s="14">
        <f>ROW()</f>
        <v>250</v>
      </c>
      <c r="B250" s="1"/>
      <c r="C250" s="1"/>
      <c r="D250" s="5" t="s">
        <v>0</v>
      </c>
      <c r="E250" s="16">
        <f t="shared" si="15"/>
        <v>51471</v>
      </c>
      <c r="F250" s="11">
        <f t="shared" si="14"/>
        <v>0</v>
      </c>
      <c r="G250" s="1"/>
      <c r="H250" s="5"/>
      <c r="I250" s="1"/>
      <c r="J250" s="11"/>
      <c r="K250" s="1"/>
      <c r="L250" s="5"/>
      <c r="M250" s="1"/>
      <c r="N250" s="11"/>
      <c r="O250" s="1"/>
      <c r="P250" s="5"/>
      <c r="Q250" s="1"/>
      <c r="R250" s="11"/>
      <c r="S250" s="11"/>
      <c r="T250" s="5"/>
      <c r="U250" s="1"/>
      <c r="V250" s="11"/>
      <c r="W250" s="11"/>
      <c r="X250" s="5"/>
      <c r="Y250" s="1"/>
      <c r="Z250" s="11"/>
      <c r="AA250" s="11"/>
      <c r="AB250" s="5"/>
      <c r="AC250" s="1"/>
      <c r="AD250" s="11"/>
      <c r="AE250" s="1"/>
      <c r="AF250" s="1"/>
      <c r="AG250" s="1"/>
      <c r="AH250" s="1"/>
      <c r="AI250" s="1"/>
      <c r="AJ250" s="1"/>
      <c r="AK250" s="1"/>
      <c r="AL250" s="1"/>
    </row>
    <row r="251" spans="1:38" x14ac:dyDescent="0.25">
      <c r="A251" s="14">
        <f>ROW()</f>
        <v>251</v>
      </c>
      <c r="B251" s="1"/>
      <c r="C251" s="1"/>
      <c r="D251" s="5" t="s">
        <v>0</v>
      </c>
      <c r="E251" s="16">
        <f t="shared" si="15"/>
        <v>51502</v>
      </c>
      <c r="F251" s="11">
        <f t="shared" si="14"/>
        <v>0</v>
      </c>
      <c r="G251" s="1"/>
      <c r="H251" s="5"/>
      <c r="I251" s="1"/>
      <c r="J251" s="11"/>
      <c r="K251" s="1"/>
      <c r="L251" s="5"/>
      <c r="M251" s="1"/>
      <c r="N251" s="11"/>
      <c r="O251" s="1"/>
      <c r="P251" s="5"/>
      <c r="Q251" s="1"/>
      <c r="R251" s="11"/>
      <c r="S251" s="11"/>
      <c r="T251" s="5"/>
      <c r="U251" s="1"/>
      <c r="V251" s="11"/>
      <c r="W251" s="11"/>
      <c r="X251" s="5"/>
      <c r="Y251" s="1"/>
      <c r="Z251" s="11"/>
      <c r="AA251" s="11"/>
      <c r="AB251" s="5"/>
      <c r="AC251" s="1"/>
      <c r="AD251" s="11"/>
      <c r="AE251" s="1"/>
      <c r="AF251" s="1"/>
      <c r="AG251" s="1"/>
      <c r="AH251" s="1"/>
      <c r="AI251" s="1"/>
      <c r="AJ251" s="1"/>
      <c r="AK251" s="1"/>
      <c r="AL251" s="1"/>
    </row>
    <row r="252" spans="1:38" x14ac:dyDescent="0.25">
      <c r="A252" s="14">
        <f>ROW()</f>
        <v>252</v>
      </c>
      <c r="B252" s="1"/>
      <c r="C252" s="1"/>
      <c r="D252" s="5" t="s">
        <v>0</v>
      </c>
      <c r="E252" s="16">
        <f t="shared" si="15"/>
        <v>51533</v>
      </c>
      <c r="F252" s="11">
        <f t="shared" si="14"/>
        <v>0</v>
      </c>
      <c r="G252" s="1"/>
      <c r="H252" s="5"/>
      <c r="I252" s="1"/>
      <c r="J252" s="11"/>
      <c r="K252" s="1"/>
      <c r="L252" s="5"/>
      <c r="M252" s="1"/>
      <c r="N252" s="11"/>
      <c r="O252" s="1"/>
      <c r="P252" s="5"/>
      <c r="Q252" s="1"/>
      <c r="R252" s="11"/>
      <c r="S252" s="11"/>
      <c r="T252" s="5"/>
      <c r="U252" s="1"/>
      <c r="V252" s="11"/>
      <c r="W252" s="11"/>
      <c r="X252" s="5"/>
      <c r="Y252" s="1"/>
      <c r="Z252" s="11"/>
      <c r="AA252" s="11"/>
      <c r="AB252" s="5"/>
      <c r="AC252" s="1"/>
      <c r="AD252" s="11"/>
      <c r="AE252" s="1"/>
      <c r="AF252" s="1"/>
      <c r="AG252" s="1"/>
      <c r="AH252" s="1"/>
      <c r="AI252" s="1"/>
      <c r="AJ252" s="1"/>
      <c r="AK252" s="1"/>
      <c r="AL252" s="1"/>
    </row>
    <row r="253" spans="1:38" x14ac:dyDescent="0.25">
      <c r="A253" s="14">
        <f>ROW()</f>
        <v>253</v>
      </c>
      <c r="B253" s="1"/>
      <c r="C253" s="1"/>
      <c r="D253" s="5" t="s">
        <v>0</v>
      </c>
      <c r="E253" s="16">
        <f t="shared" si="15"/>
        <v>51561</v>
      </c>
      <c r="F253" s="11">
        <f t="shared" si="14"/>
        <v>0</v>
      </c>
      <c r="G253" s="1"/>
      <c r="H253" s="5"/>
      <c r="I253" s="1"/>
      <c r="J253" s="11"/>
      <c r="K253" s="1"/>
      <c r="L253" s="5"/>
      <c r="M253" s="1"/>
      <c r="N253" s="11"/>
      <c r="O253" s="1"/>
      <c r="P253" s="5"/>
      <c r="Q253" s="1"/>
      <c r="R253" s="11"/>
      <c r="S253" s="11"/>
      <c r="T253" s="5"/>
      <c r="U253" s="1"/>
      <c r="V253" s="11"/>
      <c r="W253" s="11"/>
      <c r="X253" s="5"/>
      <c r="Y253" s="1"/>
      <c r="Z253" s="11"/>
      <c r="AA253" s="11"/>
      <c r="AB253" s="5"/>
      <c r="AC253" s="1"/>
      <c r="AD253" s="11"/>
      <c r="AE253" s="1"/>
      <c r="AF253" s="1"/>
      <c r="AG253" s="1"/>
      <c r="AH253" s="1"/>
      <c r="AI253" s="1"/>
      <c r="AJ253" s="1"/>
      <c r="AK253" s="1"/>
      <c r="AL253" s="1"/>
    </row>
    <row r="254" spans="1:38" x14ac:dyDescent="0.25">
      <c r="A254" s="14">
        <f>ROW()</f>
        <v>254</v>
      </c>
      <c r="B254" s="1"/>
      <c r="C254" s="1"/>
      <c r="D254" s="5" t="s">
        <v>0</v>
      </c>
      <c r="E254" s="16">
        <f t="shared" si="15"/>
        <v>51592</v>
      </c>
      <c r="F254" s="11">
        <f t="shared" si="14"/>
        <v>0</v>
      </c>
      <c r="G254" s="1"/>
      <c r="H254" s="5"/>
      <c r="I254" s="1"/>
      <c r="J254" s="11"/>
      <c r="K254" s="1"/>
      <c r="L254" s="5"/>
      <c r="M254" s="1"/>
      <c r="N254" s="11"/>
      <c r="O254" s="1"/>
      <c r="P254" s="5"/>
      <c r="Q254" s="1"/>
      <c r="R254" s="11"/>
      <c r="S254" s="11"/>
      <c r="T254" s="5"/>
      <c r="U254" s="1"/>
      <c r="V254" s="11"/>
      <c r="W254" s="11"/>
      <c r="X254" s="5"/>
      <c r="Y254" s="1"/>
      <c r="Z254" s="11"/>
      <c r="AA254" s="11"/>
      <c r="AB254" s="5"/>
      <c r="AC254" s="1"/>
      <c r="AD254" s="11"/>
      <c r="AE254" s="1"/>
      <c r="AF254" s="1"/>
      <c r="AG254" s="1"/>
      <c r="AH254" s="1"/>
      <c r="AI254" s="1"/>
      <c r="AJ254" s="1"/>
      <c r="AK254" s="1"/>
      <c r="AL254" s="1"/>
    </row>
    <row r="255" spans="1:38" x14ac:dyDescent="0.25">
      <c r="A255" s="14">
        <f>ROW()</f>
        <v>255</v>
      </c>
      <c r="B255" s="1"/>
      <c r="C255" s="1"/>
      <c r="D255" s="5" t="s">
        <v>0</v>
      </c>
      <c r="E255" s="16">
        <f t="shared" si="15"/>
        <v>51622</v>
      </c>
      <c r="F255" s="11">
        <f t="shared" si="14"/>
        <v>0</v>
      </c>
      <c r="G255" s="1"/>
      <c r="H255" s="5"/>
      <c r="I255" s="1"/>
      <c r="J255" s="11"/>
      <c r="K255" s="1"/>
      <c r="L255" s="5"/>
      <c r="M255" s="1"/>
      <c r="N255" s="11"/>
      <c r="O255" s="1"/>
      <c r="P255" s="5"/>
      <c r="Q255" s="1"/>
      <c r="R255" s="11"/>
      <c r="S255" s="11"/>
      <c r="T255" s="5"/>
      <c r="U255" s="1"/>
      <c r="V255" s="11"/>
      <c r="W255" s="11"/>
      <c r="X255" s="5"/>
      <c r="Y255" s="1"/>
      <c r="Z255" s="11"/>
      <c r="AA255" s="11"/>
      <c r="AB255" s="5"/>
      <c r="AC255" s="1"/>
      <c r="AD255" s="11"/>
      <c r="AE255" s="1"/>
      <c r="AF255" s="1"/>
      <c r="AG255" s="1"/>
      <c r="AH255" s="1"/>
      <c r="AI255" s="1"/>
      <c r="AJ255" s="1"/>
      <c r="AK255" s="1"/>
      <c r="AL255" s="1"/>
    </row>
    <row r="256" spans="1:38" x14ac:dyDescent="0.25">
      <c r="A256" s="14">
        <f>ROW()</f>
        <v>256</v>
      </c>
      <c r="B256" s="1"/>
      <c r="C256" s="1"/>
      <c r="D256" s="5" t="s">
        <v>0</v>
      </c>
      <c r="E256" s="16">
        <f t="shared" si="15"/>
        <v>51653</v>
      </c>
      <c r="F256" s="11">
        <f t="shared" si="14"/>
        <v>0</v>
      </c>
      <c r="G256" s="1"/>
      <c r="H256" s="5"/>
      <c r="I256" s="1"/>
      <c r="J256" s="11"/>
      <c r="K256" s="1"/>
      <c r="L256" s="5"/>
      <c r="M256" s="1"/>
      <c r="N256" s="11"/>
      <c r="O256" s="1"/>
      <c r="P256" s="5"/>
      <c r="Q256" s="1"/>
      <c r="R256" s="11"/>
      <c r="S256" s="11"/>
      <c r="T256" s="5"/>
      <c r="U256" s="1"/>
      <c r="V256" s="11"/>
      <c r="W256" s="11"/>
      <c r="X256" s="5"/>
      <c r="Y256" s="1"/>
      <c r="Z256" s="11"/>
      <c r="AA256" s="11"/>
      <c r="AB256" s="5"/>
      <c r="AC256" s="1"/>
      <c r="AD256" s="11"/>
      <c r="AE256" s="1"/>
      <c r="AF256" s="1"/>
      <c r="AG256" s="1"/>
      <c r="AH256" s="1"/>
      <c r="AI256" s="1"/>
      <c r="AJ256" s="1"/>
      <c r="AK256" s="1"/>
      <c r="AL256" s="1"/>
    </row>
    <row r="257" spans="1:38" x14ac:dyDescent="0.25">
      <c r="A257" s="14">
        <f>ROW()</f>
        <v>257</v>
      </c>
      <c r="B257" s="1"/>
      <c r="C257" s="1"/>
      <c r="D257" s="5" t="s">
        <v>0</v>
      </c>
      <c r="E257" s="16">
        <f t="shared" si="15"/>
        <v>51683</v>
      </c>
      <c r="F257" s="11">
        <f t="shared" si="14"/>
        <v>0</v>
      </c>
      <c r="G257" s="1"/>
      <c r="H257" s="5"/>
      <c r="I257" s="1"/>
      <c r="J257" s="11"/>
      <c r="K257" s="1"/>
      <c r="L257" s="5"/>
      <c r="M257" s="1"/>
      <c r="N257" s="11"/>
      <c r="O257" s="1"/>
      <c r="P257" s="5"/>
      <c r="Q257" s="1"/>
      <c r="R257" s="11"/>
      <c r="S257" s="11"/>
      <c r="T257" s="5"/>
      <c r="U257" s="1"/>
      <c r="V257" s="11"/>
      <c r="W257" s="11"/>
      <c r="X257" s="5"/>
      <c r="Y257" s="1"/>
      <c r="Z257" s="11"/>
      <c r="AA257" s="11"/>
      <c r="AB257" s="5"/>
      <c r="AC257" s="1"/>
      <c r="AD257" s="11"/>
      <c r="AE257" s="1"/>
      <c r="AF257" s="1"/>
      <c r="AG257" s="1"/>
      <c r="AH257" s="1"/>
      <c r="AI257" s="1"/>
      <c r="AJ257" s="1"/>
      <c r="AK257" s="1"/>
      <c r="AL257" s="1"/>
    </row>
    <row r="258" spans="1:38" x14ac:dyDescent="0.25">
      <c r="A258" s="14">
        <f>ROW()</f>
        <v>258</v>
      </c>
      <c r="B258" s="1"/>
      <c r="C258" s="1"/>
      <c r="D258" s="5" t="s">
        <v>0</v>
      </c>
      <c r="E258" s="16">
        <f t="shared" si="15"/>
        <v>51714</v>
      </c>
      <c r="F258" s="11">
        <f t="shared" si="14"/>
        <v>0</v>
      </c>
      <c r="G258" s="1"/>
      <c r="H258" s="5"/>
      <c r="I258" s="1"/>
      <c r="J258" s="11"/>
      <c r="K258" s="1"/>
      <c r="L258" s="5"/>
      <c r="M258" s="1"/>
      <c r="N258" s="11"/>
      <c r="O258" s="1"/>
      <c r="P258" s="5"/>
      <c r="Q258" s="1"/>
      <c r="R258" s="11"/>
      <c r="S258" s="11"/>
      <c r="T258" s="5"/>
      <c r="U258" s="1"/>
      <c r="V258" s="11"/>
      <c r="W258" s="11"/>
      <c r="X258" s="5"/>
      <c r="Y258" s="1"/>
      <c r="Z258" s="11"/>
      <c r="AA258" s="11"/>
      <c r="AB258" s="5"/>
      <c r="AC258" s="1"/>
      <c r="AD258" s="11"/>
      <c r="AE258" s="1"/>
      <c r="AF258" s="1"/>
      <c r="AG258" s="1"/>
      <c r="AH258" s="1"/>
      <c r="AI258" s="1"/>
      <c r="AJ258" s="1"/>
      <c r="AK258" s="1"/>
      <c r="AL258" s="1"/>
    </row>
    <row r="259" spans="1:38" x14ac:dyDescent="0.25">
      <c r="A259" s="14">
        <f>ROW()</f>
        <v>259</v>
      </c>
      <c r="B259" s="1"/>
      <c r="C259" s="1"/>
      <c r="D259" s="5" t="s">
        <v>0</v>
      </c>
      <c r="E259" s="16">
        <f t="shared" si="15"/>
        <v>51745</v>
      </c>
      <c r="F259" s="11">
        <f t="shared" si="14"/>
        <v>0</v>
      </c>
      <c r="G259" s="1"/>
      <c r="H259" s="5"/>
      <c r="I259" s="1"/>
      <c r="J259" s="11"/>
      <c r="K259" s="1"/>
      <c r="L259" s="5"/>
      <c r="M259" s="1"/>
      <c r="N259" s="11"/>
      <c r="O259" s="1"/>
      <c r="P259" s="5"/>
      <c r="Q259" s="1"/>
      <c r="R259" s="11"/>
      <c r="S259" s="11"/>
      <c r="T259" s="5"/>
      <c r="U259" s="1"/>
      <c r="V259" s="11"/>
      <c r="W259" s="11"/>
      <c r="X259" s="5"/>
      <c r="Y259" s="1"/>
      <c r="Z259" s="11"/>
      <c r="AA259" s="11"/>
      <c r="AB259" s="5"/>
      <c r="AC259" s="1"/>
      <c r="AD259" s="11"/>
      <c r="AE259" s="1"/>
      <c r="AF259" s="1"/>
      <c r="AG259" s="1"/>
      <c r="AH259" s="1"/>
      <c r="AI259" s="1"/>
      <c r="AJ259" s="1"/>
      <c r="AK259" s="1"/>
      <c r="AL259" s="1"/>
    </row>
    <row r="260" spans="1:38" x14ac:dyDescent="0.25">
      <c r="A260" s="14">
        <f>ROW()</f>
        <v>260</v>
      </c>
      <c r="B260" s="1"/>
      <c r="C260" s="1"/>
      <c r="D260" s="5" t="s">
        <v>0</v>
      </c>
      <c r="E260" s="16">
        <f t="shared" si="15"/>
        <v>51775</v>
      </c>
      <c r="F260" s="11">
        <f t="shared" si="14"/>
        <v>0</v>
      </c>
      <c r="G260" s="1"/>
      <c r="H260" s="5"/>
      <c r="I260" s="1"/>
      <c r="J260" s="11"/>
      <c r="K260" s="1"/>
      <c r="L260" s="5"/>
      <c r="M260" s="1"/>
      <c r="N260" s="11"/>
      <c r="O260" s="1"/>
      <c r="P260" s="5"/>
      <c r="Q260" s="1"/>
      <c r="R260" s="11"/>
      <c r="S260" s="11"/>
      <c r="T260" s="5"/>
      <c r="U260" s="1"/>
      <c r="V260" s="11"/>
      <c r="W260" s="11"/>
      <c r="X260" s="5"/>
      <c r="Y260" s="1"/>
      <c r="Z260" s="11"/>
      <c r="AA260" s="11"/>
      <c r="AB260" s="5"/>
      <c r="AC260" s="1"/>
      <c r="AD260" s="11"/>
      <c r="AE260" s="1"/>
      <c r="AF260" s="1"/>
      <c r="AG260" s="1"/>
      <c r="AH260" s="1"/>
      <c r="AI260" s="1"/>
      <c r="AJ260" s="1"/>
      <c r="AK260" s="1"/>
      <c r="AL260" s="1"/>
    </row>
    <row r="261" spans="1:38" x14ac:dyDescent="0.25">
      <c r="A261" s="14">
        <f>ROW()</f>
        <v>261</v>
      </c>
      <c r="B261" s="1"/>
      <c r="C261" s="1"/>
      <c r="D261" s="5" t="s">
        <v>0</v>
      </c>
      <c r="E261" s="16">
        <f t="shared" si="15"/>
        <v>51806</v>
      </c>
      <c r="F261" s="11">
        <f t="shared" si="14"/>
        <v>0</v>
      </c>
      <c r="G261" s="1"/>
      <c r="H261" s="5"/>
      <c r="I261" s="1"/>
      <c r="J261" s="11"/>
      <c r="K261" s="1"/>
      <c r="L261" s="5"/>
      <c r="M261" s="1"/>
      <c r="N261" s="11"/>
      <c r="O261" s="1"/>
      <c r="P261" s="5"/>
      <c r="Q261" s="1"/>
      <c r="R261" s="11"/>
      <c r="S261" s="11"/>
      <c r="T261" s="5"/>
      <c r="U261" s="1"/>
      <c r="V261" s="11"/>
      <c r="W261" s="11"/>
      <c r="X261" s="5"/>
      <c r="Y261" s="1"/>
      <c r="Z261" s="11"/>
      <c r="AA261" s="11"/>
      <c r="AB261" s="5"/>
      <c r="AC261" s="1"/>
      <c r="AD261" s="11"/>
      <c r="AE261" s="1"/>
      <c r="AF261" s="1"/>
      <c r="AG261" s="1"/>
      <c r="AH261" s="1"/>
      <c r="AI261" s="1"/>
      <c r="AJ261" s="1"/>
      <c r="AK261" s="1"/>
      <c r="AL261" s="1"/>
    </row>
    <row r="262" spans="1:38" x14ac:dyDescent="0.25">
      <c r="A262" s="14">
        <f>ROW()</f>
        <v>262</v>
      </c>
      <c r="B262" s="1"/>
      <c r="C262" s="1"/>
      <c r="D262" s="5" t="s">
        <v>0</v>
      </c>
      <c r="E262" s="16">
        <f t="shared" si="15"/>
        <v>51836</v>
      </c>
      <c r="F262" s="11">
        <f t="shared" si="14"/>
        <v>0</v>
      </c>
      <c r="G262" s="1"/>
      <c r="H262" s="5"/>
      <c r="I262" s="1"/>
      <c r="J262" s="11"/>
      <c r="K262" s="1"/>
      <c r="L262" s="5"/>
      <c r="M262" s="1"/>
      <c r="N262" s="11"/>
      <c r="O262" s="1"/>
      <c r="P262" s="5"/>
      <c r="Q262" s="1"/>
      <c r="R262" s="11"/>
      <c r="S262" s="11"/>
      <c r="T262" s="5"/>
      <c r="U262" s="1"/>
      <c r="V262" s="11"/>
      <c r="W262" s="11"/>
      <c r="X262" s="5"/>
      <c r="Y262" s="1"/>
      <c r="Z262" s="11"/>
      <c r="AA262" s="11"/>
      <c r="AB262" s="5"/>
      <c r="AC262" s="1"/>
      <c r="AD262" s="11"/>
      <c r="AE262" s="1"/>
      <c r="AF262" s="1"/>
      <c r="AG262" s="1"/>
      <c r="AH262" s="1"/>
      <c r="AI262" s="1"/>
      <c r="AJ262" s="1"/>
      <c r="AK262" s="1"/>
      <c r="AL262" s="1"/>
    </row>
    <row r="263" spans="1:38" x14ac:dyDescent="0.25">
      <c r="A263" s="14">
        <f>ROW()</f>
        <v>263</v>
      </c>
      <c r="B263" s="1"/>
      <c r="C263" s="1"/>
      <c r="D263" s="5" t="s">
        <v>0</v>
      </c>
      <c r="E263" s="16">
        <f t="shared" si="15"/>
        <v>51867</v>
      </c>
      <c r="F263" s="11">
        <f t="shared" si="14"/>
        <v>0</v>
      </c>
      <c r="G263" s="1"/>
      <c r="H263" s="5"/>
      <c r="I263" s="1"/>
      <c r="J263" s="11"/>
      <c r="K263" s="1"/>
      <c r="L263" s="5"/>
      <c r="M263" s="1"/>
      <c r="N263" s="11"/>
      <c r="O263" s="1"/>
      <c r="P263" s="5"/>
      <c r="Q263" s="1"/>
      <c r="R263" s="11"/>
      <c r="S263" s="11"/>
      <c r="T263" s="5"/>
      <c r="U263" s="1"/>
      <c r="V263" s="11"/>
      <c r="W263" s="11"/>
      <c r="X263" s="5"/>
      <c r="Y263" s="1"/>
      <c r="Z263" s="11"/>
      <c r="AA263" s="11"/>
      <c r="AB263" s="5"/>
      <c r="AC263" s="1"/>
      <c r="AD263" s="11"/>
      <c r="AE263" s="1"/>
      <c r="AF263" s="1"/>
      <c r="AG263" s="1"/>
      <c r="AH263" s="1"/>
      <c r="AI263" s="1"/>
      <c r="AJ263" s="1"/>
      <c r="AK263" s="1"/>
      <c r="AL263" s="1"/>
    </row>
    <row r="264" spans="1:38" x14ac:dyDescent="0.25">
      <c r="A264" s="14">
        <f>ROW()</f>
        <v>264</v>
      </c>
      <c r="B264" s="1"/>
      <c r="C264" s="1"/>
      <c r="D264" s="5" t="s">
        <v>0</v>
      </c>
      <c r="E264" s="16">
        <f t="shared" si="15"/>
        <v>51898</v>
      </c>
      <c r="F264" s="11">
        <f t="shared" si="14"/>
        <v>0</v>
      </c>
      <c r="G264" s="1"/>
      <c r="H264" s="5"/>
      <c r="I264" s="1"/>
      <c r="J264" s="11"/>
      <c r="K264" s="1"/>
      <c r="L264" s="5"/>
      <c r="M264" s="1"/>
      <c r="N264" s="11"/>
      <c r="O264" s="1"/>
      <c r="P264" s="5"/>
      <c r="Q264" s="1"/>
      <c r="R264" s="11"/>
      <c r="S264" s="11"/>
      <c r="T264" s="5"/>
      <c r="U264" s="1"/>
      <c r="V264" s="11"/>
      <c r="W264" s="11"/>
      <c r="X264" s="5"/>
      <c r="Y264" s="1"/>
      <c r="Z264" s="11"/>
      <c r="AA264" s="11"/>
      <c r="AB264" s="5"/>
      <c r="AC264" s="1"/>
      <c r="AD264" s="11"/>
      <c r="AE264" s="1"/>
      <c r="AF264" s="1"/>
      <c r="AG264" s="1"/>
      <c r="AH264" s="1"/>
      <c r="AI264" s="1"/>
      <c r="AJ264" s="1"/>
      <c r="AK264" s="1"/>
      <c r="AL264" s="1"/>
    </row>
    <row r="265" spans="1:38" x14ac:dyDescent="0.25">
      <c r="A265" s="14">
        <f>ROW()</f>
        <v>265</v>
      </c>
      <c r="B265" s="1"/>
      <c r="C265" s="1"/>
      <c r="D265" s="5" t="s">
        <v>0</v>
      </c>
      <c r="E265" s="16">
        <f t="shared" si="15"/>
        <v>51926</v>
      </c>
      <c r="F265" s="11">
        <f t="shared" si="14"/>
        <v>0</v>
      </c>
      <c r="G265" s="1"/>
      <c r="H265" s="5"/>
      <c r="I265" s="1"/>
      <c r="J265" s="11"/>
      <c r="K265" s="1"/>
      <c r="L265" s="5"/>
      <c r="M265" s="1"/>
      <c r="N265" s="11"/>
      <c r="O265" s="1"/>
      <c r="P265" s="5"/>
      <c r="Q265" s="1"/>
      <c r="R265" s="11"/>
      <c r="S265" s="11"/>
      <c r="T265" s="5"/>
      <c r="U265" s="1"/>
      <c r="V265" s="11"/>
      <c r="W265" s="11"/>
      <c r="X265" s="5"/>
      <c r="Y265" s="1"/>
      <c r="Z265" s="11"/>
      <c r="AA265" s="11"/>
      <c r="AB265" s="5"/>
      <c r="AC265" s="1"/>
      <c r="AD265" s="11"/>
      <c r="AE265" s="1"/>
      <c r="AF265" s="1"/>
      <c r="AG265" s="1"/>
      <c r="AH265" s="1"/>
      <c r="AI265" s="1"/>
      <c r="AJ265" s="1"/>
      <c r="AK265" s="1"/>
      <c r="AL265" s="1"/>
    </row>
    <row r="266" spans="1:38" x14ac:dyDescent="0.25">
      <c r="A266" s="14">
        <f>ROW()</f>
        <v>266</v>
      </c>
      <c r="B266" s="1"/>
      <c r="C266" s="1"/>
      <c r="D266" s="5" t="s">
        <v>0</v>
      </c>
      <c r="E266" s="16">
        <f t="shared" si="15"/>
        <v>51957</v>
      </c>
      <c r="F266" s="11">
        <f t="shared" si="14"/>
        <v>0</v>
      </c>
      <c r="G266" s="1"/>
      <c r="H266" s="5"/>
      <c r="I266" s="1"/>
      <c r="J266" s="11"/>
      <c r="K266" s="1"/>
      <c r="L266" s="5"/>
      <c r="M266" s="1"/>
      <c r="N266" s="11"/>
      <c r="O266" s="1"/>
      <c r="P266" s="5"/>
      <c r="Q266" s="1"/>
      <c r="R266" s="11"/>
      <c r="S266" s="11"/>
      <c r="T266" s="5"/>
      <c r="U266" s="1"/>
      <c r="V266" s="11"/>
      <c r="W266" s="11"/>
      <c r="X266" s="5"/>
      <c r="Y266" s="1"/>
      <c r="Z266" s="11"/>
      <c r="AA266" s="11"/>
      <c r="AB266" s="5"/>
      <c r="AC266" s="1"/>
      <c r="AD266" s="11"/>
      <c r="AE266" s="1"/>
      <c r="AF266" s="1"/>
      <c r="AG266" s="1"/>
      <c r="AH266" s="1"/>
      <c r="AI266" s="1"/>
      <c r="AJ266" s="1"/>
      <c r="AK266" s="1"/>
      <c r="AL266" s="1"/>
    </row>
    <row r="267" spans="1:38" x14ac:dyDescent="0.25">
      <c r="A267" s="14">
        <f>ROW()</f>
        <v>267</v>
      </c>
      <c r="B267" s="1"/>
      <c r="C267" s="1"/>
      <c r="D267" s="5" t="s">
        <v>0</v>
      </c>
      <c r="E267" s="16">
        <f t="shared" si="15"/>
        <v>51987</v>
      </c>
      <c r="F267" s="11">
        <f t="shared" ref="F267:F298" si="16">IF(OR(E267="",E267=0),0,IF(COUNTIF(E:E,E267)=1,0,1))</f>
        <v>0</v>
      </c>
      <c r="G267" s="1"/>
      <c r="H267" s="5"/>
      <c r="I267" s="1"/>
      <c r="J267" s="11"/>
      <c r="K267" s="1"/>
      <c r="L267" s="5"/>
      <c r="M267" s="1"/>
      <c r="N267" s="11"/>
      <c r="O267" s="1"/>
      <c r="P267" s="5"/>
      <c r="Q267" s="1"/>
      <c r="R267" s="11"/>
      <c r="S267" s="11"/>
      <c r="T267" s="5"/>
      <c r="U267" s="1"/>
      <c r="V267" s="11"/>
      <c r="W267" s="11"/>
      <c r="X267" s="5"/>
      <c r="Y267" s="1"/>
      <c r="Z267" s="11"/>
      <c r="AA267" s="11"/>
      <c r="AB267" s="5"/>
      <c r="AC267" s="1"/>
      <c r="AD267" s="11"/>
      <c r="AE267" s="1"/>
      <c r="AF267" s="1"/>
      <c r="AG267" s="1"/>
      <c r="AH267" s="1"/>
      <c r="AI267" s="1"/>
      <c r="AJ267" s="1"/>
      <c r="AK267" s="1"/>
      <c r="AL267" s="1"/>
    </row>
    <row r="268" spans="1:38" x14ac:dyDescent="0.25">
      <c r="A268" s="14">
        <f>ROW()</f>
        <v>268</v>
      </c>
      <c r="B268" s="1"/>
      <c r="C268" s="1"/>
      <c r="D268" s="5" t="s">
        <v>0</v>
      </c>
      <c r="E268" s="16">
        <f t="shared" si="15"/>
        <v>52018</v>
      </c>
      <c r="F268" s="11">
        <f t="shared" si="16"/>
        <v>0</v>
      </c>
      <c r="G268" s="1"/>
      <c r="H268" s="5"/>
      <c r="I268" s="1"/>
      <c r="J268" s="11"/>
      <c r="K268" s="1"/>
      <c r="L268" s="5"/>
      <c r="M268" s="1"/>
      <c r="N268" s="11"/>
      <c r="O268" s="1"/>
      <c r="P268" s="5"/>
      <c r="Q268" s="1"/>
      <c r="R268" s="11"/>
      <c r="S268" s="11"/>
      <c r="T268" s="5"/>
      <c r="U268" s="1"/>
      <c r="V268" s="11"/>
      <c r="W268" s="11"/>
      <c r="X268" s="5"/>
      <c r="Y268" s="1"/>
      <c r="Z268" s="11"/>
      <c r="AA268" s="11"/>
      <c r="AB268" s="5"/>
      <c r="AC268" s="1"/>
      <c r="AD268" s="11"/>
      <c r="AE268" s="1"/>
      <c r="AF268" s="1"/>
      <c r="AG268" s="1"/>
      <c r="AH268" s="1"/>
      <c r="AI268" s="1"/>
      <c r="AJ268" s="1"/>
      <c r="AK268" s="1"/>
      <c r="AL268" s="1"/>
    </row>
    <row r="269" spans="1:38" x14ac:dyDescent="0.25">
      <c r="A269" s="14">
        <f>ROW()</f>
        <v>269</v>
      </c>
      <c r="B269" s="1"/>
      <c r="C269" s="1"/>
      <c r="D269" s="5" t="s">
        <v>0</v>
      </c>
      <c r="E269" s="16">
        <f t="shared" si="15"/>
        <v>52048</v>
      </c>
      <c r="F269" s="11">
        <f t="shared" si="16"/>
        <v>0</v>
      </c>
      <c r="G269" s="1"/>
      <c r="H269" s="5"/>
      <c r="I269" s="1"/>
      <c r="J269" s="11"/>
      <c r="K269" s="1"/>
      <c r="L269" s="5"/>
      <c r="M269" s="1"/>
      <c r="N269" s="11"/>
      <c r="O269" s="1"/>
      <c r="P269" s="5"/>
      <c r="Q269" s="1"/>
      <c r="R269" s="11"/>
      <c r="S269" s="11"/>
      <c r="T269" s="5"/>
      <c r="U269" s="1"/>
      <c r="V269" s="11"/>
      <c r="W269" s="11"/>
      <c r="X269" s="5"/>
      <c r="Y269" s="1"/>
      <c r="Z269" s="11"/>
      <c r="AA269" s="11"/>
      <c r="AB269" s="5"/>
      <c r="AC269" s="1"/>
      <c r="AD269" s="11"/>
      <c r="AE269" s="1"/>
      <c r="AF269" s="1"/>
      <c r="AG269" s="1"/>
      <c r="AH269" s="1"/>
      <c r="AI269" s="1"/>
      <c r="AJ269" s="1"/>
      <c r="AK269" s="1"/>
      <c r="AL269" s="1"/>
    </row>
    <row r="270" spans="1:38" x14ac:dyDescent="0.25">
      <c r="A270" s="14">
        <f>ROW()</f>
        <v>270</v>
      </c>
      <c r="B270" s="1"/>
      <c r="C270" s="1"/>
      <c r="D270" s="5" t="s">
        <v>0</v>
      </c>
      <c r="E270" s="16">
        <f t="shared" si="15"/>
        <v>52079</v>
      </c>
      <c r="F270" s="11">
        <f t="shared" si="16"/>
        <v>0</v>
      </c>
      <c r="G270" s="1"/>
      <c r="H270" s="5"/>
      <c r="I270" s="1"/>
      <c r="J270" s="11"/>
      <c r="K270" s="1"/>
      <c r="L270" s="5"/>
      <c r="M270" s="1"/>
      <c r="N270" s="11"/>
      <c r="O270" s="1"/>
      <c r="P270" s="5"/>
      <c r="Q270" s="1"/>
      <c r="R270" s="11"/>
      <c r="S270" s="11"/>
      <c r="T270" s="5"/>
      <c r="U270" s="1"/>
      <c r="V270" s="11"/>
      <c r="W270" s="11"/>
      <c r="X270" s="5"/>
      <c r="Y270" s="1"/>
      <c r="Z270" s="11"/>
      <c r="AA270" s="11"/>
      <c r="AB270" s="5"/>
      <c r="AC270" s="1"/>
      <c r="AD270" s="11"/>
      <c r="AE270" s="1"/>
      <c r="AF270" s="1"/>
      <c r="AG270" s="1"/>
      <c r="AH270" s="1"/>
      <c r="AI270" s="1"/>
      <c r="AJ270" s="1"/>
      <c r="AK270" s="1"/>
      <c r="AL270" s="1"/>
    </row>
    <row r="271" spans="1:38" x14ac:dyDescent="0.25">
      <c r="A271" s="14">
        <f>ROW()</f>
        <v>271</v>
      </c>
      <c r="B271" s="1"/>
      <c r="C271" s="1"/>
      <c r="D271" s="5" t="s">
        <v>0</v>
      </c>
      <c r="E271" s="16">
        <f t="shared" si="15"/>
        <v>52110</v>
      </c>
      <c r="F271" s="11">
        <f t="shared" si="16"/>
        <v>0</v>
      </c>
      <c r="G271" s="1"/>
      <c r="H271" s="5"/>
      <c r="I271" s="1"/>
      <c r="J271" s="11"/>
      <c r="K271" s="1"/>
      <c r="L271" s="5"/>
      <c r="M271" s="1"/>
      <c r="N271" s="11"/>
      <c r="O271" s="1"/>
      <c r="P271" s="5"/>
      <c r="Q271" s="1"/>
      <c r="R271" s="11"/>
      <c r="S271" s="11"/>
      <c r="T271" s="5"/>
      <c r="U271" s="1"/>
      <c r="V271" s="11"/>
      <c r="W271" s="11"/>
      <c r="X271" s="5"/>
      <c r="Y271" s="1"/>
      <c r="Z271" s="11"/>
      <c r="AA271" s="11"/>
      <c r="AB271" s="5"/>
      <c r="AC271" s="1"/>
      <c r="AD271" s="11"/>
      <c r="AE271" s="1"/>
      <c r="AF271" s="1"/>
      <c r="AG271" s="1"/>
      <c r="AH271" s="1"/>
      <c r="AI271" s="1"/>
      <c r="AJ271" s="1"/>
      <c r="AK271" s="1"/>
      <c r="AL271" s="1"/>
    </row>
    <row r="272" spans="1:38" x14ac:dyDescent="0.25">
      <c r="A272" s="14">
        <f>ROW()</f>
        <v>272</v>
      </c>
      <c r="B272" s="1"/>
      <c r="C272" s="1"/>
      <c r="D272" s="5" t="s">
        <v>0</v>
      </c>
      <c r="E272" s="16">
        <f t="shared" si="15"/>
        <v>52140</v>
      </c>
      <c r="F272" s="11">
        <f t="shared" si="16"/>
        <v>0</v>
      </c>
      <c r="G272" s="1"/>
      <c r="H272" s="5"/>
      <c r="I272" s="1"/>
      <c r="J272" s="11"/>
      <c r="K272" s="1"/>
      <c r="L272" s="5"/>
      <c r="M272" s="1"/>
      <c r="N272" s="11"/>
      <c r="O272" s="1"/>
      <c r="P272" s="5"/>
      <c r="Q272" s="1"/>
      <c r="R272" s="11"/>
      <c r="S272" s="11"/>
      <c r="T272" s="5"/>
      <c r="U272" s="1"/>
      <c r="V272" s="11"/>
      <c r="W272" s="11"/>
      <c r="X272" s="5"/>
      <c r="Y272" s="1"/>
      <c r="Z272" s="11"/>
      <c r="AA272" s="11"/>
      <c r="AB272" s="5"/>
      <c r="AC272" s="1"/>
      <c r="AD272" s="11"/>
      <c r="AE272" s="1"/>
      <c r="AF272" s="1"/>
      <c r="AG272" s="1"/>
      <c r="AH272" s="1"/>
      <c r="AI272" s="1"/>
      <c r="AJ272" s="1"/>
      <c r="AK272" s="1"/>
      <c r="AL272" s="1"/>
    </row>
    <row r="273" spans="1:38" x14ac:dyDescent="0.25">
      <c r="A273" s="14">
        <f>ROW()</f>
        <v>273</v>
      </c>
      <c r="B273" s="1"/>
      <c r="C273" s="1"/>
      <c r="D273" s="5" t="s">
        <v>0</v>
      </c>
      <c r="E273" s="16">
        <f t="shared" si="15"/>
        <v>52171</v>
      </c>
      <c r="F273" s="11">
        <f t="shared" si="16"/>
        <v>0</v>
      </c>
      <c r="G273" s="1"/>
      <c r="H273" s="5"/>
      <c r="I273" s="1"/>
      <c r="J273" s="11"/>
      <c r="K273" s="1"/>
      <c r="L273" s="5"/>
      <c r="M273" s="1"/>
      <c r="N273" s="11"/>
      <c r="O273" s="1"/>
      <c r="P273" s="5"/>
      <c r="Q273" s="1"/>
      <c r="R273" s="11"/>
      <c r="S273" s="11"/>
      <c r="T273" s="5"/>
      <c r="U273" s="1"/>
      <c r="V273" s="11"/>
      <c r="W273" s="11"/>
      <c r="X273" s="5"/>
      <c r="Y273" s="1"/>
      <c r="Z273" s="11"/>
      <c r="AA273" s="11"/>
      <c r="AB273" s="5"/>
      <c r="AC273" s="1"/>
      <c r="AD273" s="11"/>
      <c r="AE273" s="1"/>
      <c r="AF273" s="1"/>
      <c r="AG273" s="1"/>
      <c r="AH273" s="1"/>
      <c r="AI273" s="1"/>
      <c r="AJ273" s="1"/>
      <c r="AK273" s="1"/>
      <c r="AL273" s="1"/>
    </row>
    <row r="274" spans="1:38" x14ac:dyDescent="0.25">
      <c r="A274" s="14">
        <f>ROW()</f>
        <v>274</v>
      </c>
      <c r="B274" s="1"/>
      <c r="C274" s="1"/>
      <c r="D274" s="5" t="s">
        <v>0</v>
      </c>
      <c r="E274" s="16">
        <f t="shared" si="15"/>
        <v>52201</v>
      </c>
      <c r="F274" s="11">
        <f t="shared" si="16"/>
        <v>0</v>
      </c>
      <c r="G274" s="1"/>
      <c r="H274" s="5"/>
      <c r="I274" s="1"/>
      <c r="J274" s="11"/>
      <c r="K274" s="1"/>
      <c r="L274" s="5"/>
      <c r="M274" s="1"/>
      <c r="N274" s="11"/>
      <c r="O274" s="1"/>
      <c r="P274" s="5"/>
      <c r="Q274" s="1"/>
      <c r="R274" s="11"/>
      <c r="S274" s="11"/>
      <c r="T274" s="5"/>
      <c r="U274" s="1"/>
      <c r="V274" s="11"/>
      <c r="W274" s="11"/>
      <c r="X274" s="5"/>
      <c r="Y274" s="1"/>
      <c r="Z274" s="11"/>
      <c r="AA274" s="11"/>
      <c r="AB274" s="5"/>
      <c r="AC274" s="1"/>
      <c r="AD274" s="11"/>
      <c r="AE274" s="1"/>
      <c r="AF274" s="1"/>
      <c r="AG274" s="1"/>
      <c r="AH274" s="1"/>
      <c r="AI274" s="1"/>
      <c r="AJ274" s="1"/>
      <c r="AK274" s="1"/>
      <c r="AL274" s="1"/>
    </row>
    <row r="275" spans="1:38" x14ac:dyDescent="0.25">
      <c r="A275" s="14">
        <f>ROW()</f>
        <v>275</v>
      </c>
      <c r="B275" s="1"/>
      <c r="C275" s="1"/>
      <c r="D275" s="5" t="s">
        <v>0</v>
      </c>
      <c r="E275" s="16">
        <f t="shared" si="15"/>
        <v>52232</v>
      </c>
      <c r="F275" s="11">
        <f t="shared" si="16"/>
        <v>0</v>
      </c>
      <c r="G275" s="1"/>
      <c r="H275" s="5"/>
      <c r="I275" s="1"/>
      <c r="J275" s="11"/>
      <c r="K275" s="1"/>
      <c r="L275" s="5"/>
      <c r="M275" s="1"/>
      <c r="N275" s="11"/>
      <c r="O275" s="1"/>
      <c r="P275" s="5"/>
      <c r="Q275" s="1"/>
      <c r="R275" s="11"/>
      <c r="S275" s="11"/>
      <c r="T275" s="5"/>
      <c r="U275" s="1"/>
      <c r="V275" s="11"/>
      <c r="W275" s="11"/>
      <c r="X275" s="5"/>
      <c r="Y275" s="1"/>
      <c r="Z275" s="11"/>
      <c r="AA275" s="11"/>
      <c r="AB275" s="5"/>
      <c r="AC275" s="1"/>
      <c r="AD275" s="11"/>
      <c r="AE275" s="1"/>
      <c r="AF275" s="1"/>
      <c r="AG275" s="1"/>
      <c r="AH275" s="1"/>
      <c r="AI275" s="1"/>
      <c r="AJ275" s="1"/>
      <c r="AK275" s="1"/>
      <c r="AL275" s="1"/>
    </row>
    <row r="276" spans="1:38" x14ac:dyDescent="0.25">
      <c r="A276" s="14">
        <f>ROW()</f>
        <v>276</v>
      </c>
      <c r="B276" s="1"/>
      <c r="C276" s="1"/>
      <c r="D276" s="5" t="s">
        <v>0</v>
      </c>
      <c r="E276" s="16">
        <f t="shared" si="15"/>
        <v>52263</v>
      </c>
      <c r="F276" s="11">
        <f t="shared" si="16"/>
        <v>0</v>
      </c>
      <c r="G276" s="1"/>
      <c r="H276" s="5"/>
      <c r="I276" s="1"/>
      <c r="J276" s="11"/>
      <c r="K276" s="1"/>
      <c r="L276" s="5"/>
      <c r="M276" s="1"/>
      <c r="N276" s="11"/>
      <c r="O276" s="1"/>
      <c r="P276" s="5"/>
      <c r="Q276" s="1"/>
      <c r="R276" s="11"/>
      <c r="S276" s="11"/>
      <c r="T276" s="5"/>
      <c r="U276" s="1"/>
      <c r="V276" s="11"/>
      <c r="W276" s="11"/>
      <c r="X276" s="5"/>
      <c r="Y276" s="1"/>
      <c r="Z276" s="11"/>
      <c r="AA276" s="11"/>
      <c r="AB276" s="5"/>
      <c r="AC276" s="1"/>
      <c r="AD276" s="11"/>
      <c r="AE276" s="1"/>
      <c r="AF276" s="1"/>
      <c r="AG276" s="1"/>
      <c r="AH276" s="1"/>
      <c r="AI276" s="1"/>
      <c r="AJ276" s="1"/>
      <c r="AK276" s="1"/>
      <c r="AL276" s="1"/>
    </row>
    <row r="277" spans="1:38" x14ac:dyDescent="0.25">
      <c r="A277" s="14">
        <f>ROW()</f>
        <v>277</v>
      </c>
      <c r="B277" s="1"/>
      <c r="C277" s="1"/>
      <c r="D277" s="5" t="s">
        <v>0</v>
      </c>
      <c r="E277" s="16">
        <f t="shared" si="15"/>
        <v>52291</v>
      </c>
      <c r="F277" s="11">
        <f t="shared" si="16"/>
        <v>0</v>
      </c>
      <c r="G277" s="1"/>
      <c r="H277" s="5"/>
      <c r="I277" s="1"/>
      <c r="J277" s="11"/>
      <c r="K277" s="1"/>
      <c r="L277" s="5"/>
      <c r="M277" s="1"/>
      <c r="N277" s="11"/>
      <c r="O277" s="1"/>
      <c r="P277" s="5"/>
      <c r="Q277" s="1"/>
      <c r="R277" s="11"/>
      <c r="S277" s="11"/>
      <c r="T277" s="5"/>
      <c r="U277" s="1"/>
      <c r="V277" s="11"/>
      <c r="W277" s="11"/>
      <c r="X277" s="5"/>
      <c r="Y277" s="1"/>
      <c r="Z277" s="11"/>
      <c r="AA277" s="11"/>
      <c r="AB277" s="5"/>
      <c r="AC277" s="1"/>
      <c r="AD277" s="11"/>
      <c r="AE277" s="1"/>
      <c r="AF277" s="1"/>
      <c r="AG277" s="1"/>
      <c r="AH277" s="1"/>
      <c r="AI277" s="1"/>
      <c r="AJ277" s="1"/>
      <c r="AK277" s="1"/>
      <c r="AL277" s="1"/>
    </row>
    <row r="278" spans="1:38" x14ac:dyDescent="0.25">
      <c r="A278" s="14">
        <f>ROW()</f>
        <v>278</v>
      </c>
      <c r="B278" s="1"/>
      <c r="C278" s="1"/>
      <c r="D278" s="5" t="s">
        <v>0</v>
      </c>
      <c r="E278" s="16">
        <f t="shared" si="15"/>
        <v>52322</v>
      </c>
      <c r="F278" s="11">
        <f t="shared" si="16"/>
        <v>0</v>
      </c>
      <c r="G278" s="1"/>
      <c r="H278" s="5"/>
      <c r="I278" s="1"/>
      <c r="J278" s="11"/>
      <c r="K278" s="1"/>
      <c r="L278" s="5"/>
      <c r="M278" s="1"/>
      <c r="N278" s="11"/>
      <c r="O278" s="1"/>
      <c r="P278" s="5"/>
      <c r="Q278" s="1"/>
      <c r="R278" s="11"/>
      <c r="S278" s="11"/>
      <c r="T278" s="5"/>
      <c r="U278" s="1"/>
      <c r="V278" s="11"/>
      <c r="W278" s="11"/>
      <c r="X278" s="5"/>
      <c r="Y278" s="1"/>
      <c r="Z278" s="11"/>
      <c r="AA278" s="11"/>
      <c r="AB278" s="5"/>
      <c r="AC278" s="1"/>
      <c r="AD278" s="11"/>
      <c r="AE278" s="1"/>
      <c r="AF278" s="1"/>
      <c r="AG278" s="1"/>
      <c r="AH278" s="1"/>
      <c r="AI278" s="1"/>
      <c r="AJ278" s="1"/>
      <c r="AK278" s="1"/>
      <c r="AL278" s="1"/>
    </row>
    <row r="279" spans="1:38" x14ac:dyDescent="0.25">
      <c r="A279" s="14">
        <f>ROW()</f>
        <v>279</v>
      </c>
      <c r="B279" s="1"/>
      <c r="C279" s="1"/>
      <c r="D279" s="5" t="s">
        <v>0</v>
      </c>
      <c r="E279" s="16">
        <f t="shared" si="15"/>
        <v>52352</v>
      </c>
      <c r="F279" s="11">
        <f t="shared" si="16"/>
        <v>0</v>
      </c>
      <c r="G279" s="1"/>
      <c r="H279" s="5"/>
      <c r="I279" s="1"/>
      <c r="J279" s="11"/>
      <c r="K279" s="1"/>
      <c r="L279" s="5"/>
      <c r="M279" s="1"/>
      <c r="N279" s="11"/>
      <c r="O279" s="1"/>
      <c r="P279" s="5"/>
      <c r="Q279" s="1"/>
      <c r="R279" s="11"/>
      <c r="S279" s="11"/>
      <c r="T279" s="5"/>
      <c r="U279" s="1"/>
      <c r="V279" s="11"/>
      <c r="W279" s="11"/>
      <c r="X279" s="5"/>
      <c r="Y279" s="1"/>
      <c r="Z279" s="11"/>
      <c r="AA279" s="11"/>
      <c r="AB279" s="5"/>
      <c r="AC279" s="1"/>
      <c r="AD279" s="11"/>
      <c r="AE279" s="1"/>
      <c r="AF279" s="1"/>
      <c r="AG279" s="1"/>
      <c r="AH279" s="1"/>
      <c r="AI279" s="1"/>
      <c r="AJ279" s="1"/>
      <c r="AK279" s="1"/>
      <c r="AL279" s="1"/>
    </row>
    <row r="280" spans="1:38" x14ac:dyDescent="0.25">
      <c r="A280" s="14">
        <f>ROW()</f>
        <v>280</v>
      </c>
      <c r="B280" s="1"/>
      <c r="C280" s="1"/>
      <c r="D280" s="5" t="s">
        <v>0</v>
      </c>
      <c r="E280" s="16">
        <f t="shared" si="15"/>
        <v>52383</v>
      </c>
      <c r="F280" s="11">
        <f t="shared" si="16"/>
        <v>0</v>
      </c>
      <c r="G280" s="1"/>
      <c r="H280" s="5"/>
      <c r="I280" s="1"/>
      <c r="J280" s="11"/>
      <c r="K280" s="1"/>
      <c r="L280" s="5"/>
      <c r="M280" s="1"/>
      <c r="N280" s="11"/>
      <c r="O280" s="1"/>
      <c r="P280" s="5"/>
      <c r="Q280" s="1"/>
      <c r="R280" s="11"/>
      <c r="S280" s="11"/>
      <c r="T280" s="5"/>
      <c r="U280" s="1"/>
      <c r="V280" s="11"/>
      <c r="W280" s="11"/>
      <c r="X280" s="5"/>
      <c r="Y280" s="1"/>
      <c r="Z280" s="11"/>
      <c r="AA280" s="11"/>
      <c r="AB280" s="5"/>
      <c r="AC280" s="1"/>
      <c r="AD280" s="11"/>
      <c r="AE280" s="1"/>
      <c r="AF280" s="1"/>
      <c r="AG280" s="1"/>
      <c r="AH280" s="1"/>
      <c r="AI280" s="1"/>
      <c r="AJ280" s="1"/>
      <c r="AK280" s="1"/>
      <c r="AL280" s="1"/>
    </row>
    <row r="281" spans="1:38" x14ac:dyDescent="0.25">
      <c r="A281" s="14">
        <f>ROW()</f>
        <v>281</v>
      </c>
      <c r="B281" s="1"/>
      <c r="C281" s="1"/>
      <c r="D281" s="5" t="s">
        <v>0</v>
      </c>
      <c r="E281" s="16">
        <f t="shared" si="15"/>
        <v>52413</v>
      </c>
      <c r="F281" s="11">
        <f t="shared" si="16"/>
        <v>0</v>
      </c>
      <c r="G281" s="1"/>
      <c r="H281" s="5"/>
      <c r="I281" s="1"/>
      <c r="J281" s="11"/>
      <c r="K281" s="1"/>
      <c r="L281" s="5"/>
      <c r="M281" s="1"/>
      <c r="N281" s="11"/>
      <c r="O281" s="1"/>
      <c r="P281" s="5"/>
      <c r="Q281" s="1"/>
      <c r="R281" s="11"/>
      <c r="S281" s="11"/>
      <c r="T281" s="5"/>
      <c r="U281" s="1"/>
      <c r="V281" s="11"/>
      <c r="W281" s="11"/>
      <c r="X281" s="5"/>
      <c r="Y281" s="1"/>
      <c r="Z281" s="11"/>
      <c r="AA281" s="11"/>
      <c r="AB281" s="5"/>
      <c r="AC281" s="1"/>
      <c r="AD281" s="11"/>
      <c r="AE281" s="1"/>
      <c r="AF281" s="1"/>
      <c r="AG281" s="1"/>
      <c r="AH281" s="1"/>
      <c r="AI281" s="1"/>
      <c r="AJ281" s="1"/>
      <c r="AK281" s="1"/>
      <c r="AL281" s="1"/>
    </row>
    <row r="282" spans="1:38" x14ac:dyDescent="0.25">
      <c r="A282" s="14">
        <f>ROW()</f>
        <v>282</v>
      </c>
      <c r="B282" s="1"/>
      <c r="C282" s="1"/>
      <c r="D282" s="5" t="s">
        <v>0</v>
      </c>
      <c r="E282" s="16">
        <f t="shared" si="15"/>
        <v>52444</v>
      </c>
      <c r="F282" s="11">
        <f t="shared" si="16"/>
        <v>0</v>
      </c>
      <c r="G282" s="1"/>
      <c r="H282" s="5"/>
      <c r="I282" s="1"/>
      <c r="J282" s="11"/>
      <c r="K282" s="1"/>
      <c r="L282" s="5"/>
      <c r="M282" s="1"/>
      <c r="N282" s="11"/>
      <c r="O282" s="1"/>
      <c r="P282" s="5"/>
      <c r="Q282" s="1"/>
      <c r="R282" s="11"/>
      <c r="S282" s="11"/>
      <c r="T282" s="5"/>
      <c r="U282" s="1"/>
      <c r="V282" s="11"/>
      <c r="W282" s="11"/>
      <c r="X282" s="5"/>
      <c r="Y282" s="1"/>
      <c r="Z282" s="11"/>
      <c r="AA282" s="11"/>
      <c r="AB282" s="5"/>
      <c r="AC282" s="1"/>
      <c r="AD282" s="11"/>
      <c r="AE282" s="1"/>
      <c r="AF282" s="1"/>
      <c r="AG282" s="1"/>
      <c r="AH282" s="1"/>
      <c r="AI282" s="1"/>
      <c r="AJ282" s="1"/>
      <c r="AK282" s="1"/>
      <c r="AL282" s="1"/>
    </row>
    <row r="283" spans="1:38" x14ac:dyDescent="0.25">
      <c r="A283" s="14">
        <f>ROW()</f>
        <v>283</v>
      </c>
      <c r="B283" s="1"/>
      <c r="C283" s="1"/>
      <c r="D283" s="5" t="s">
        <v>0</v>
      </c>
      <c r="E283" s="16">
        <f t="shared" si="15"/>
        <v>52475</v>
      </c>
      <c r="F283" s="11">
        <f t="shared" si="16"/>
        <v>0</v>
      </c>
      <c r="G283" s="1"/>
      <c r="H283" s="5"/>
      <c r="I283" s="1"/>
      <c r="J283" s="11"/>
      <c r="K283" s="1"/>
      <c r="L283" s="5"/>
      <c r="M283" s="1"/>
      <c r="N283" s="11"/>
      <c r="O283" s="1"/>
      <c r="P283" s="5"/>
      <c r="Q283" s="1"/>
      <c r="R283" s="11"/>
      <c r="S283" s="11"/>
      <c r="T283" s="5"/>
      <c r="U283" s="1"/>
      <c r="V283" s="11"/>
      <c r="W283" s="11"/>
      <c r="X283" s="5"/>
      <c r="Y283" s="1"/>
      <c r="Z283" s="11"/>
      <c r="AA283" s="11"/>
      <c r="AB283" s="5"/>
      <c r="AC283" s="1"/>
      <c r="AD283" s="11"/>
      <c r="AE283" s="1"/>
      <c r="AF283" s="1"/>
      <c r="AG283" s="1"/>
      <c r="AH283" s="1"/>
      <c r="AI283" s="1"/>
      <c r="AJ283" s="1"/>
      <c r="AK283" s="1"/>
      <c r="AL283" s="1"/>
    </row>
    <row r="284" spans="1:38" x14ac:dyDescent="0.25">
      <c r="A284" s="14">
        <f>ROW()</f>
        <v>284</v>
      </c>
      <c r="B284" s="1"/>
      <c r="C284" s="1"/>
      <c r="D284" s="5" t="s">
        <v>0</v>
      </c>
      <c r="E284" s="16">
        <f t="shared" si="15"/>
        <v>52505</v>
      </c>
      <c r="F284" s="11">
        <f t="shared" si="16"/>
        <v>0</v>
      </c>
      <c r="G284" s="1"/>
      <c r="H284" s="5"/>
      <c r="I284" s="1"/>
      <c r="J284" s="11"/>
      <c r="K284" s="1"/>
      <c r="L284" s="5"/>
      <c r="M284" s="1"/>
      <c r="N284" s="11"/>
      <c r="O284" s="1"/>
      <c r="P284" s="5"/>
      <c r="Q284" s="1"/>
      <c r="R284" s="11"/>
      <c r="S284" s="11"/>
      <c r="T284" s="5"/>
      <c r="U284" s="1"/>
      <c r="V284" s="11"/>
      <c r="W284" s="11"/>
      <c r="X284" s="5"/>
      <c r="Y284" s="1"/>
      <c r="Z284" s="11"/>
      <c r="AA284" s="11"/>
      <c r="AB284" s="5"/>
      <c r="AC284" s="1"/>
      <c r="AD284" s="11"/>
      <c r="AE284" s="1"/>
      <c r="AF284" s="1"/>
      <c r="AG284" s="1"/>
      <c r="AH284" s="1"/>
      <c r="AI284" s="1"/>
      <c r="AJ284" s="1"/>
      <c r="AK284" s="1"/>
      <c r="AL284" s="1"/>
    </row>
    <row r="285" spans="1:38" x14ac:dyDescent="0.25">
      <c r="A285" s="14">
        <f>ROW()</f>
        <v>285</v>
      </c>
      <c r="B285" s="1"/>
      <c r="C285" s="1"/>
      <c r="D285" s="5" t="s">
        <v>0</v>
      </c>
      <c r="E285" s="16">
        <f t="shared" si="15"/>
        <v>52536</v>
      </c>
      <c r="F285" s="11">
        <f t="shared" si="16"/>
        <v>0</v>
      </c>
      <c r="G285" s="1"/>
      <c r="H285" s="5"/>
      <c r="I285" s="1"/>
      <c r="J285" s="11"/>
      <c r="K285" s="1"/>
      <c r="L285" s="5"/>
      <c r="M285" s="1"/>
      <c r="N285" s="11"/>
      <c r="O285" s="1"/>
      <c r="P285" s="5"/>
      <c r="Q285" s="1"/>
      <c r="R285" s="11"/>
      <c r="S285" s="11"/>
      <c r="T285" s="5"/>
      <c r="U285" s="1"/>
      <c r="V285" s="11"/>
      <c r="W285" s="11"/>
      <c r="X285" s="5"/>
      <c r="Y285" s="1"/>
      <c r="Z285" s="11"/>
      <c r="AA285" s="11"/>
      <c r="AB285" s="5"/>
      <c r="AC285" s="1"/>
      <c r="AD285" s="11"/>
      <c r="AE285" s="1"/>
      <c r="AF285" s="1"/>
      <c r="AG285" s="1"/>
      <c r="AH285" s="1"/>
      <c r="AI285" s="1"/>
      <c r="AJ285" s="1"/>
      <c r="AK285" s="1"/>
      <c r="AL285" s="1"/>
    </row>
    <row r="286" spans="1:38" x14ac:dyDescent="0.25">
      <c r="A286" s="14">
        <f>ROW()</f>
        <v>286</v>
      </c>
      <c r="B286" s="1"/>
      <c r="C286" s="1"/>
      <c r="D286" s="5" t="s">
        <v>0</v>
      </c>
      <c r="E286" s="16">
        <f t="shared" si="15"/>
        <v>52566</v>
      </c>
      <c r="F286" s="11">
        <f t="shared" si="16"/>
        <v>0</v>
      </c>
      <c r="G286" s="1"/>
      <c r="H286" s="5"/>
      <c r="I286" s="1"/>
      <c r="J286" s="11"/>
      <c r="K286" s="1"/>
      <c r="L286" s="5"/>
      <c r="M286" s="1"/>
      <c r="N286" s="11"/>
      <c r="O286" s="1"/>
      <c r="P286" s="5"/>
      <c r="Q286" s="1"/>
      <c r="R286" s="11"/>
      <c r="S286" s="11"/>
      <c r="T286" s="5"/>
      <c r="U286" s="1"/>
      <c r="V286" s="11"/>
      <c r="W286" s="11"/>
      <c r="X286" s="5"/>
      <c r="Y286" s="1"/>
      <c r="Z286" s="11"/>
      <c r="AA286" s="11"/>
      <c r="AB286" s="5"/>
      <c r="AC286" s="1"/>
      <c r="AD286" s="11"/>
      <c r="AE286" s="1"/>
      <c r="AF286" s="1"/>
      <c r="AG286" s="1"/>
      <c r="AH286" s="1"/>
      <c r="AI286" s="1"/>
      <c r="AJ286" s="1"/>
      <c r="AK286" s="1"/>
      <c r="AL286" s="1"/>
    </row>
    <row r="287" spans="1:38" x14ac:dyDescent="0.25">
      <c r="A287" s="14">
        <f>ROW()</f>
        <v>287</v>
      </c>
      <c r="B287" s="1"/>
      <c r="C287" s="1"/>
      <c r="D287" s="5" t="s">
        <v>0</v>
      </c>
      <c r="E287" s="16">
        <f t="shared" si="15"/>
        <v>52597</v>
      </c>
      <c r="F287" s="11">
        <f t="shared" si="16"/>
        <v>0</v>
      </c>
      <c r="G287" s="1"/>
      <c r="H287" s="5"/>
      <c r="I287" s="1"/>
      <c r="J287" s="11"/>
      <c r="K287" s="1"/>
      <c r="L287" s="5"/>
      <c r="M287" s="1"/>
      <c r="N287" s="11"/>
      <c r="O287" s="1"/>
      <c r="P287" s="5"/>
      <c r="Q287" s="1"/>
      <c r="R287" s="11"/>
      <c r="S287" s="11"/>
      <c r="T287" s="5"/>
      <c r="U287" s="1"/>
      <c r="V287" s="11"/>
      <c r="W287" s="11"/>
      <c r="X287" s="5"/>
      <c r="Y287" s="1"/>
      <c r="Z287" s="11"/>
      <c r="AA287" s="11"/>
      <c r="AB287" s="5"/>
      <c r="AC287" s="1"/>
      <c r="AD287" s="11"/>
      <c r="AE287" s="1"/>
      <c r="AF287" s="1"/>
      <c r="AG287" s="1"/>
      <c r="AH287" s="1"/>
      <c r="AI287" s="1"/>
      <c r="AJ287" s="1"/>
      <c r="AK287" s="1"/>
      <c r="AL287" s="1"/>
    </row>
    <row r="288" spans="1:38" x14ac:dyDescent="0.25">
      <c r="A288" s="14">
        <f>ROW()</f>
        <v>288</v>
      </c>
      <c r="B288" s="1"/>
      <c r="C288" s="1"/>
      <c r="D288" s="5" t="s">
        <v>0</v>
      </c>
      <c r="E288" s="16">
        <f t="shared" si="15"/>
        <v>52628</v>
      </c>
      <c r="F288" s="11">
        <f t="shared" si="16"/>
        <v>0</v>
      </c>
      <c r="G288" s="1"/>
      <c r="H288" s="5"/>
      <c r="I288" s="1"/>
      <c r="J288" s="11"/>
      <c r="K288" s="1"/>
      <c r="L288" s="5"/>
      <c r="M288" s="1"/>
      <c r="N288" s="11"/>
      <c r="O288" s="1"/>
      <c r="P288" s="5"/>
      <c r="Q288" s="1"/>
      <c r="R288" s="11"/>
      <c r="S288" s="11"/>
      <c r="T288" s="5"/>
      <c r="U288" s="1"/>
      <c r="V288" s="11"/>
      <c r="W288" s="11"/>
      <c r="X288" s="5"/>
      <c r="Y288" s="1"/>
      <c r="Z288" s="11"/>
      <c r="AA288" s="11"/>
      <c r="AB288" s="5"/>
      <c r="AC288" s="1"/>
      <c r="AD288" s="11"/>
      <c r="AE288" s="1"/>
      <c r="AF288" s="1"/>
      <c r="AG288" s="1"/>
      <c r="AH288" s="1"/>
      <c r="AI288" s="1"/>
      <c r="AJ288" s="1"/>
      <c r="AK288" s="1"/>
      <c r="AL288" s="1"/>
    </row>
    <row r="289" spans="1:38" x14ac:dyDescent="0.25">
      <c r="A289" s="14">
        <f>ROW()</f>
        <v>289</v>
      </c>
      <c r="B289" s="1"/>
      <c r="C289" s="1"/>
      <c r="D289" s="5" t="s">
        <v>0</v>
      </c>
      <c r="E289" s="16">
        <f t="shared" si="15"/>
        <v>52657</v>
      </c>
      <c r="F289" s="11">
        <f t="shared" si="16"/>
        <v>0</v>
      </c>
      <c r="G289" s="1"/>
      <c r="H289" s="5"/>
      <c r="I289" s="1"/>
      <c r="J289" s="11"/>
      <c r="K289" s="1"/>
      <c r="L289" s="5"/>
      <c r="M289" s="1"/>
      <c r="N289" s="11"/>
      <c r="O289" s="1"/>
      <c r="P289" s="5"/>
      <c r="Q289" s="1"/>
      <c r="R289" s="11"/>
      <c r="S289" s="11"/>
      <c r="T289" s="5"/>
      <c r="U289" s="1"/>
      <c r="V289" s="11"/>
      <c r="W289" s="11"/>
      <c r="X289" s="5"/>
      <c r="Y289" s="1"/>
      <c r="Z289" s="11"/>
      <c r="AA289" s="11"/>
      <c r="AB289" s="5"/>
      <c r="AC289" s="1"/>
      <c r="AD289" s="11"/>
      <c r="AE289" s="1"/>
      <c r="AF289" s="1"/>
      <c r="AG289" s="1"/>
      <c r="AH289" s="1"/>
      <c r="AI289" s="1"/>
      <c r="AJ289" s="1"/>
      <c r="AK289" s="1"/>
      <c r="AL289" s="1"/>
    </row>
    <row r="290" spans="1:38" x14ac:dyDescent="0.25">
      <c r="A290" s="14">
        <f>ROW()</f>
        <v>290</v>
      </c>
      <c r="B290" s="1"/>
      <c r="C290" s="1"/>
      <c r="D290" s="5" t="s">
        <v>0</v>
      </c>
      <c r="E290" s="16">
        <f t="shared" si="15"/>
        <v>52688</v>
      </c>
      <c r="F290" s="11">
        <f t="shared" si="16"/>
        <v>0</v>
      </c>
      <c r="G290" s="1"/>
      <c r="H290" s="5"/>
      <c r="I290" s="1"/>
      <c r="J290" s="11"/>
      <c r="K290" s="1"/>
      <c r="L290" s="5"/>
      <c r="M290" s="1"/>
      <c r="N290" s="11"/>
      <c r="O290" s="1"/>
      <c r="P290" s="5"/>
      <c r="Q290" s="1"/>
      <c r="R290" s="11"/>
      <c r="S290" s="11"/>
      <c r="T290" s="5"/>
      <c r="U290" s="1"/>
      <c r="V290" s="11"/>
      <c r="W290" s="11"/>
      <c r="X290" s="5"/>
      <c r="Y290" s="1"/>
      <c r="Z290" s="11"/>
      <c r="AA290" s="11"/>
      <c r="AB290" s="5"/>
      <c r="AC290" s="1"/>
      <c r="AD290" s="11"/>
      <c r="AE290" s="1"/>
      <c r="AF290" s="1"/>
      <c r="AG290" s="1"/>
      <c r="AH290" s="1"/>
      <c r="AI290" s="1"/>
      <c r="AJ290" s="1"/>
      <c r="AK290" s="1"/>
      <c r="AL290" s="1"/>
    </row>
    <row r="291" spans="1:38" x14ac:dyDescent="0.25">
      <c r="A291" s="14">
        <f>ROW()</f>
        <v>291</v>
      </c>
      <c r="B291" s="1"/>
      <c r="C291" s="1"/>
      <c r="D291" s="5" t="s">
        <v>0</v>
      </c>
      <c r="E291" s="16">
        <f t="shared" ref="E291:E298" si="17">EOMONTH(E290,0)+1</f>
        <v>52718</v>
      </c>
      <c r="F291" s="11">
        <f t="shared" si="16"/>
        <v>0</v>
      </c>
      <c r="G291" s="1"/>
      <c r="H291" s="5"/>
      <c r="I291" s="1"/>
      <c r="J291" s="11"/>
      <c r="K291" s="1"/>
      <c r="L291" s="5"/>
      <c r="M291" s="1"/>
      <c r="N291" s="11"/>
      <c r="O291" s="1"/>
      <c r="P291" s="5"/>
      <c r="Q291" s="1"/>
      <c r="R291" s="11"/>
      <c r="S291" s="11"/>
      <c r="T291" s="5"/>
      <c r="U291" s="1"/>
      <c r="V291" s="11"/>
      <c r="W291" s="11"/>
      <c r="X291" s="5"/>
      <c r="Y291" s="1"/>
      <c r="Z291" s="11"/>
      <c r="AA291" s="11"/>
      <c r="AB291" s="5"/>
      <c r="AC291" s="1"/>
      <c r="AD291" s="11"/>
      <c r="AE291" s="1"/>
      <c r="AF291" s="1"/>
      <c r="AG291" s="1"/>
      <c r="AH291" s="1"/>
      <c r="AI291" s="1"/>
      <c r="AJ291" s="1"/>
      <c r="AK291" s="1"/>
      <c r="AL291" s="1"/>
    </row>
    <row r="292" spans="1:38" x14ac:dyDescent="0.25">
      <c r="A292" s="14">
        <f>ROW()</f>
        <v>292</v>
      </c>
      <c r="B292" s="1"/>
      <c r="C292" s="1"/>
      <c r="D292" s="5" t="s">
        <v>0</v>
      </c>
      <c r="E292" s="16">
        <f t="shared" si="17"/>
        <v>52749</v>
      </c>
      <c r="F292" s="11">
        <f t="shared" si="16"/>
        <v>0</v>
      </c>
      <c r="G292" s="1"/>
      <c r="H292" s="5"/>
      <c r="I292" s="1"/>
      <c r="J292" s="11"/>
      <c r="K292" s="1"/>
      <c r="L292" s="5"/>
      <c r="M292" s="1"/>
      <c r="N292" s="11"/>
      <c r="O292" s="1"/>
      <c r="P292" s="5"/>
      <c r="Q292" s="1"/>
      <c r="R292" s="11"/>
      <c r="S292" s="11"/>
      <c r="T292" s="5"/>
      <c r="U292" s="1"/>
      <c r="V292" s="11"/>
      <c r="W292" s="11"/>
      <c r="X292" s="5"/>
      <c r="Y292" s="1"/>
      <c r="Z292" s="11"/>
      <c r="AA292" s="11"/>
      <c r="AB292" s="5"/>
      <c r="AC292" s="1"/>
      <c r="AD292" s="11"/>
      <c r="AE292" s="1"/>
      <c r="AF292" s="1"/>
      <c r="AG292" s="1"/>
      <c r="AH292" s="1"/>
      <c r="AI292" s="1"/>
      <c r="AJ292" s="1"/>
      <c r="AK292" s="1"/>
      <c r="AL292" s="1"/>
    </row>
    <row r="293" spans="1:38" x14ac:dyDescent="0.25">
      <c r="A293" s="14">
        <f>ROW()</f>
        <v>293</v>
      </c>
      <c r="B293" s="1"/>
      <c r="C293" s="1"/>
      <c r="D293" s="5" t="s">
        <v>0</v>
      </c>
      <c r="E293" s="16">
        <f t="shared" si="17"/>
        <v>52779</v>
      </c>
      <c r="F293" s="11">
        <f t="shared" si="16"/>
        <v>0</v>
      </c>
      <c r="G293" s="1"/>
      <c r="H293" s="5"/>
      <c r="I293" s="1"/>
      <c r="J293" s="11"/>
      <c r="K293" s="1"/>
      <c r="L293" s="5"/>
      <c r="M293" s="1"/>
      <c r="N293" s="11"/>
      <c r="O293" s="1"/>
      <c r="P293" s="5"/>
      <c r="Q293" s="1"/>
      <c r="R293" s="11"/>
      <c r="S293" s="11"/>
      <c r="T293" s="5"/>
      <c r="U293" s="1"/>
      <c r="V293" s="11"/>
      <c r="W293" s="11"/>
      <c r="X293" s="5"/>
      <c r="Y293" s="1"/>
      <c r="Z293" s="11"/>
      <c r="AA293" s="11"/>
      <c r="AB293" s="5"/>
      <c r="AC293" s="1"/>
      <c r="AD293" s="11"/>
      <c r="AE293" s="1"/>
      <c r="AF293" s="1"/>
      <c r="AG293" s="1"/>
      <c r="AH293" s="1"/>
      <c r="AI293" s="1"/>
      <c r="AJ293" s="1"/>
      <c r="AK293" s="1"/>
      <c r="AL293" s="1"/>
    </row>
    <row r="294" spans="1:38" x14ac:dyDescent="0.25">
      <c r="A294" s="14">
        <f>ROW()</f>
        <v>294</v>
      </c>
      <c r="B294" s="1"/>
      <c r="C294" s="1"/>
      <c r="D294" s="5" t="s">
        <v>0</v>
      </c>
      <c r="E294" s="16">
        <f t="shared" si="17"/>
        <v>52810</v>
      </c>
      <c r="F294" s="11">
        <f t="shared" si="16"/>
        <v>0</v>
      </c>
      <c r="G294" s="1"/>
      <c r="H294" s="5"/>
      <c r="I294" s="1"/>
      <c r="J294" s="11"/>
      <c r="K294" s="1"/>
      <c r="L294" s="5"/>
      <c r="M294" s="1"/>
      <c r="N294" s="11"/>
      <c r="O294" s="1"/>
      <c r="P294" s="5"/>
      <c r="Q294" s="1"/>
      <c r="R294" s="11"/>
      <c r="S294" s="11"/>
      <c r="T294" s="5"/>
      <c r="U294" s="1"/>
      <c r="V294" s="11"/>
      <c r="W294" s="11"/>
      <c r="X294" s="5"/>
      <c r="Y294" s="1"/>
      <c r="Z294" s="11"/>
      <c r="AA294" s="11"/>
      <c r="AB294" s="5"/>
      <c r="AC294" s="1"/>
      <c r="AD294" s="11"/>
      <c r="AE294" s="1"/>
      <c r="AF294" s="1"/>
      <c r="AG294" s="1"/>
      <c r="AH294" s="1"/>
      <c r="AI294" s="1"/>
      <c r="AJ294" s="1"/>
      <c r="AK294" s="1"/>
      <c r="AL294" s="1"/>
    </row>
    <row r="295" spans="1:38" x14ac:dyDescent="0.25">
      <c r="A295" s="14">
        <f>ROW()</f>
        <v>295</v>
      </c>
      <c r="B295" s="1"/>
      <c r="C295" s="1"/>
      <c r="D295" s="5" t="s">
        <v>0</v>
      </c>
      <c r="E295" s="16">
        <f t="shared" si="17"/>
        <v>52841</v>
      </c>
      <c r="F295" s="11">
        <f t="shared" si="16"/>
        <v>0</v>
      </c>
      <c r="G295" s="1"/>
      <c r="H295" s="5"/>
      <c r="I295" s="1"/>
      <c r="J295" s="11"/>
      <c r="K295" s="1"/>
      <c r="L295" s="5"/>
      <c r="M295" s="1"/>
      <c r="N295" s="11"/>
      <c r="O295" s="1"/>
      <c r="P295" s="5"/>
      <c r="Q295" s="1"/>
      <c r="R295" s="11"/>
      <c r="S295" s="11"/>
      <c r="T295" s="5"/>
      <c r="U295" s="1"/>
      <c r="V295" s="11"/>
      <c r="W295" s="11"/>
      <c r="X295" s="5"/>
      <c r="Y295" s="1"/>
      <c r="Z295" s="11"/>
      <c r="AA295" s="11"/>
      <c r="AB295" s="5"/>
      <c r="AC295" s="1"/>
      <c r="AD295" s="11"/>
      <c r="AE295" s="1"/>
      <c r="AF295" s="1"/>
      <c r="AG295" s="1"/>
      <c r="AH295" s="1"/>
      <c r="AI295" s="1"/>
      <c r="AJ295" s="1"/>
      <c r="AK295" s="1"/>
      <c r="AL295" s="1"/>
    </row>
    <row r="296" spans="1:38" x14ac:dyDescent="0.25">
      <c r="A296" s="14">
        <f>ROW()</f>
        <v>296</v>
      </c>
      <c r="B296" s="1"/>
      <c r="C296" s="1"/>
      <c r="D296" s="5" t="s">
        <v>0</v>
      </c>
      <c r="E296" s="16">
        <f t="shared" si="17"/>
        <v>52871</v>
      </c>
      <c r="F296" s="11">
        <f t="shared" si="16"/>
        <v>0</v>
      </c>
      <c r="G296" s="1"/>
      <c r="H296" s="5"/>
      <c r="I296" s="1"/>
      <c r="J296" s="11"/>
      <c r="K296" s="1"/>
      <c r="L296" s="5"/>
      <c r="M296" s="1"/>
      <c r="N296" s="11"/>
      <c r="O296" s="1"/>
      <c r="P296" s="5"/>
      <c r="Q296" s="1"/>
      <c r="R296" s="11"/>
      <c r="S296" s="11"/>
      <c r="T296" s="5"/>
      <c r="U296" s="1"/>
      <c r="V296" s="11"/>
      <c r="W296" s="11"/>
      <c r="X296" s="5"/>
      <c r="Y296" s="1"/>
      <c r="Z296" s="11"/>
      <c r="AA296" s="11"/>
      <c r="AB296" s="5"/>
      <c r="AC296" s="1"/>
      <c r="AD296" s="11"/>
      <c r="AE296" s="1"/>
      <c r="AF296" s="1"/>
      <c r="AG296" s="1"/>
      <c r="AH296" s="1"/>
      <c r="AI296" s="1"/>
      <c r="AJ296" s="1"/>
      <c r="AK296" s="1"/>
      <c r="AL296" s="1"/>
    </row>
    <row r="297" spans="1:38" x14ac:dyDescent="0.25">
      <c r="A297" s="14">
        <f>ROW()</f>
        <v>297</v>
      </c>
      <c r="B297" s="1"/>
      <c r="C297" s="1"/>
      <c r="D297" s="5" t="s">
        <v>0</v>
      </c>
      <c r="E297" s="16">
        <f t="shared" si="17"/>
        <v>52902</v>
      </c>
      <c r="F297" s="11">
        <f t="shared" si="16"/>
        <v>0</v>
      </c>
      <c r="G297" s="1"/>
      <c r="H297" s="5"/>
      <c r="I297" s="1"/>
      <c r="J297" s="11"/>
      <c r="K297" s="1"/>
      <c r="L297" s="5"/>
      <c r="M297" s="1"/>
      <c r="N297" s="11"/>
      <c r="O297" s="1"/>
      <c r="P297" s="5"/>
      <c r="Q297" s="1"/>
      <c r="R297" s="11"/>
      <c r="S297" s="11"/>
      <c r="T297" s="5"/>
      <c r="U297" s="1"/>
      <c r="V297" s="11"/>
      <c r="W297" s="11"/>
      <c r="X297" s="5"/>
      <c r="Y297" s="1"/>
      <c r="Z297" s="11"/>
      <c r="AA297" s="11"/>
      <c r="AB297" s="5"/>
      <c r="AC297" s="1"/>
      <c r="AD297" s="11"/>
      <c r="AE297" s="1"/>
      <c r="AF297" s="1"/>
      <c r="AG297" s="1"/>
      <c r="AH297" s="1"/>
      <c r="AI297" s="1"/>
      <c r="AJ297" s="1"/>
      <c r="AK297" s="1"/>
      <c r="AL297" s="1"/>
    </row>
    <row r="298" spans="1:38" x14ac:dyDescent="0.25">
      <c r="A298" s="14">
        <f>ROW()</f>
        <v>298</v>
      </c>
      <c r="B298" s="1"/>
      <c r="C298" s="1"/>
      <c r="D298" s="5" t="s">
        <v>0</v>
      </c>
      <c r="E298" s="16">
        <f t="shared" si="17"/>
        <v>52932</v>
      </c>
      <c r="F298" s="11">
        <f t="shared" si="16"/>
        <v>0</v>
      </c>
      <c r="G298" s="1"/>
      <c r="H298" s="5"/>
      <c r="I298" s="1"/>
      <c r="J298" s="11"/>
      <c r="K298" s="1"/>
      <c r="L298" s="5"/>
      <c r="M298" s="1"/>
      <c r="N298" s="11"/>
      <c r="O298" s="1"/>
      <c r="P298" s="5"/>
      <c r="Q298" s="1"/>
      <c r="R298" s="11"/>
      <c r="S298" s="11"/>
      <c r="T298" s="5"/>
      <c r="U298" s="1"/>
      <c r="V298" s="11"/>
      <c r="W298" s="11"/>
      <c r="X298" s="5"/>
      <c r="Y298" s="1"/>
      <c r="Z298" s="11"/>
      <c r="AA298" s="11"/>
      <c r="AB298" s="5"/>
      <c r="AC298" s="1"/>
      <c r="AD298" s="11"/>
      <c r="AE298" s="1"/>
      <c r="AF298" s="1"/>
      <c r="AG298" s="1"/>
      <c r="AH298" s="1"/>
      <c r="AI298" s="1"/>
      <c r="AJ298" s="1"/>
      <c r="AK298" s="1"/>
      <c r="AL298" s="1"/>
    </row>
    <row r="299" spans="1:38" x14ac:dyDescent="0.25">
      <c r="A299" s="14"/>
      <c r="B299" s="1"/>
      <c r="C299" s="1"/>
      <c r="D299" s="5"/>
      <c r="E299" s="1"/>
      <c r="F299" s="11"/>
      <c r="G299" s="1"/>
      <c r="H299" s="5"/>
      <c r="I299" s="1"/>
      <c r="J299" s="11"/>
      <c r="K299" s="1"/>
      <c r="L299" s="5"/>
      <c r="M299" s="1"/>
      <c r="N299" s="11"/>
      <c r="O299" s="1"/>
      <c r="P299" s="5"/>
      <c r="Q299" s="1"/>
      <c r="R299" s="11"/>
      <c r="S299" s="11"/>
      <c r="T299" s="5"/>
      <c r="U299" s="1"/>
      <c r="V299" s="11"/>
      <c r="W299" s="11"/>
      <c r="X299" s="5"/>
      <c r="Y299" s="1"/>
      <c r="Z299" s="11"/>
      <c r="AA299" s="11"/>
      <c r="AB299" s="5"/>
      <c r="AC299" s="1"/>
      <c r="AD299" s="11"/>
      <c r="AE299" s="1"/>
      <c r="AF299" s="1"/>
      <c r="AG299" s="1"/>
      <c r="AH299" s="1"/>
      <c r="AI299" s="1"/>
      <c r="AJ299" s="1"/>
      <c r="AK299" s="1"/>
      <c r="AL299" s="1"/>
    </row>
    <row r="300" spans="1:38" x14ac:dyDescent="0.25">
      <c r="A300" s="14"/>
      <c r="B300" s="1"/>
      <c r="C300" s="1"/>
      <c r="D300" s="5"/>
      <c r="E300" s="1"/>
      <c r="F300" s="11"/>
      <c r="G300" s="1"/>
      <c r="H300" s="5"/>
      <c r="I300" s="1"/>
      <c r="J300" s="11"/>
      <c r="K300" s="1"/>
      <c r="L300" s="5"/>
      <c r="M300" s="1"/>
      <c r="N300" s="11"/>
      <c r="O300" s="1"/>
      <c r="P300" s="5"/>
      <c r="Q300" s="1"/>
      <c r="R300" s="11"/>
      <c r="S300" s="11"/>
      <c r="T300" s="5"/>
      <c r="U300" s="1"/>
      <c r="V300" s="11"/>
      <c r="W300" s="11"/>
      <c r="X300" s="5"/>
      <c r="Y300" s="1"/>
      <c r="Z300" s="11"/>
      <c r="AA300" s="11"/>
      <c r="AB300" s="5"/>
      <c r="AC300" s="1"/>
      <c r="AD300" s="11"/>
      <c r="AE300" s="1"/>
      <c r="AF300" s="1"/>
      <c r="AG300" s="1"/>
      <c r="AH300" s="1"/>
      <c r="AI300" s="1"/>
      <c r="AJ300" s="1"/>
      <c r="AK300" s="1"/>
      <c r="AL300" s="1"/>
    </row>
    <row r="301" spans="1:38" x14ac:dyDescent="0.25">
      <c r="A301" s="14"/>
      <c r="B301" s="1"/>
      <c r="C301" s="1"/>
      <c r="D301" s="5"/>
      <c r="E301" s="1"/>
      <c r="F301" s="11"/>
      <c r="G301" s="1"/>
      <c r="H301" s="5"/>
      <c r="I301" s="1"/>
      <c r="J301" s="11"/>
      <c r="K301" s="1"/>
      <c r="L301" s="5"/>
      <c r="M301" s="1"/>
      <c r="N301" s="11"/>
      <c r="O301" s="1"/>
      <c r="P301" s="5"/>
      <c r="Q301" s="1"/>
      <c r="R301" s="11"/>
      <c r="S301" s="11"/>
      <c r="T301" s="5"/>
      <c r="U301" s="1"/>
      <c r="V301" s="11"/>
      <c r="W301" s="11"/>
      <c r="X301" s="5"/>
      <c r="Y301" s="1"/>
      <c r="Z301" s="11"/>
      <c r="AA301" s="11"/>
      <c r="AB301" s="5"/>
      <c r="AC301" s="1"/>
      <c r="AD301" s="11"/>
      <c r="AE301" s="1"/>
      <c r="AF301" s="1"/>
      <c r="AG301" s="1"/>
      <c r="AH301" s="1"/>
      <c r="AI301" s="1"/>
      <c r="AJ301" s="1"/>
      <c r="AK301" s="1"/>
      <c r="AL301" s="1"/>
    </row>
    <row r="302" spans="1:38" x14ac:dyDescent="0.25">
      <c r="A302" s="14"/>
      <c r="B302" s="1"/>
      <c r="C302" s="1"/>
      <c r="D302" s="5"/>
      <c r="E302" s="1"/>
      <c r="F302" s="11"/>
      <c r="G302" s="1"/>
      <c r="H302" s="5"/>
      <c r="I302" s="1"/>
      <c r="J302" s="11"/>
      <c r="K302" s="1"/>
      <c r="L302" s="5"/>
      <c r="M302" s="1"/>
      <c r="N302" s="11"/>
      <c r="O302" s="1"/>
      <c r="P302" s="5"/>
      <c r="Q302" s="1"/>
      <c r="R302" s="11"/>
      <c r="S302" s="11"/>
      <c r="T302" s="5"/>
      <c r="U302" s="1"/>
      <c r="V302" s="11"/>
      <c r="W302" s="11"/>
      <c r="X302" s="5"/>
      <c r="Y302" s="1"/>
      <c r="Z302" s="11"/>
      <c r="AA302" s="11"/>
      <c r="AB302" s="5"/>
      <c r="AC302" s="1"/>
      <c r="AD302" s="11"/>
      <c r="AE302" s="1"/>
      <c r="AF302" s="1"/>
      <c r="AG302" s="1"/>
      <c r="AH302" s="1"/>
      <c r="AI302" s="1"/>
      <c r="AJ302" s="1"/>
      <c r="AK302" s="1"/>
      <c r="AL302" s="1"/>
    </row>
    <row r="303" spans="1:38" x14ac:dyDescent="0.25">
      <c r="A303" s="14"/>
      <c r="B303" s="1"/>
      <c r="C303" s="1"/>
      <c r="D303" s="5"/>
      <c r="E303" s="1"/>
      <c r="F303" s="11"/>
      <c r="G303" s="1"/>
      <c r="H303" s="5"/>
      <c r="I303" s="1"/>
      <c r="J303" s="11"/>
      <c r="K303" s="1"/>
      <c r="L303" s="5"/>
      <c r="M303" s="1"/>
      <c r="N303" s="11"/>
      <c r="O303" s="1"/>
      <c r="P303" s="5"/>
      <c r="Q303" s="1"/>
      <c r="R303" s="11"/>
      <c r="S303" s="11"/>
      <c r="T303" s="5"/>
      <c r="U303" s="1"/>
      <c r="V303" s="11"/>
      <c r="W303" s="11"/>
      <c r="X303" s="5"/>
      <c r="Y303" s="1"/>
      <c r="Z303" s="11"/>
      <c r="AA303" s="11"/>
      <c r="AB303" s="5"/>
      <c r="AC303" s="1"/>
      <c r="AD303" s="11"/>
      <c r="AE303" s="1"/>
      <c r="AF303" s="1"/>
      <c r="AG303" s="1"/>
      <c r="AH303" s="1"/>
      <c r="AI303" s="1"/>
      <c r="AJ303" s="1"/>
      <c r="AK303" s="1"/>
      <c r="AL303" s="1"/>
    </row>
    <row r="304" spans="1:38" x14ac:dyDescent="0.25">
      <c r="A304" s="14"/>
      <c r="B304" s="1"/>
      <c r="C304" s="1"/>
      <c r="D304" s="5"/>
      <c r="E304" s="1"/>
      <c r="F304" s="11"/>
      <c r="G304" s="1"/>
      <c r="H304" s="5"/>
      <c r="I304" s="1"/>
      <c r="J304" s="11"/>
      <c r="K304" s="1"/>
      <c r="L304" s="5"/>
      <c r="M304" s="1"/>
      <c r="N304" s="11"/>
      <c r="O304" s="1"/>
      <c r="P304" s="5"/>
      <c r="Q304" s="1"/>
      <c r="R304" s="11"/>
      <c r="S304" s="11"/>
      <c r="T304" s="5"/>
      <c r="U304" s="1"/>
      <c r="V304" s="11"/>
      <c r="W304" s="11"/>
      <c r="X304" s="5"/>
      <c r="Y304" s="1"/>
      <c r="Z304" s="11"/>
      <c r="AA304" s="11"/>
      <c r="AB304" s="5"/>
      <c r="AC304" s="1"/>
      <c r="AD304" s="11"/>
      <c r="AE304" s="1"/>
      <c r="AF304" s="1"/>
      <c r="AG304" s="1"/>
      <c r="AH304" s="1"/>
      <c r="AI304" s="1"/>
      <c r="AJ304" s="1"/>
      <c r="AK304" s="1"/>
      <c r="AL304" s="1"/>
    </row>
    <row r="305" spans="1:38" x14ac:dyDescent="0.25">
      <c r="A305" s="14"/>
      <c r="B305" s="1"/>
      <c r="C305" s="1"/>
      <c r="D305" s="5"/>
      <c r="E305" s="1"/>
      <c r="F305" s="11"/>
      <c r="G305" s="1"/>
      <c r="H305" s="5"/>
      <c r="I305" s="1"/>
      <c r="J305" s="11"/>
      <c r="K305" s="1"/>
      <c r="L305" s="5"/>
      <c r="M305" s="1"/>
      <c r="N305" s="11"/>
      <c r="O305" s="1"/>
      <c r="P305" s="5"/>
      <c r="Q305" s="1"/>
      <c r="R305" s="11"/>
      <c r="S305" s="11"/>
      <c r="T305" s="5"/>
      <c r="U305" s="1"/>
      <c r="V305" s="11"/>
      <c r="W305" s="11"/>
      <c r="X305" s="5"/>
      <c r="Y305" s="1"/>
      <c r="Z305" s="11"/>
      <c r="AA305" s="11"/>
      <c r="AB305" s="5"/>
      <c r="AC305" s="1"/>
      <c r="AD305" s="11"/>
      <c r="AE305" s="1"/>
      <c r="AF305" s="1"/>
      <c r="AG305" s="1"/>
      <c r="AH305" s="1"/>
      <c r="AI305" s="1"/>
      <c r="AJ305" s="1"/>
      <c r="AK305" s="1"/>
      <c r="AL305" s="1"/>
    </row>
    <row r="306" spans="1:38" x14ac:dyDescent="0.25">
      <c r="A306" s="14"/>
      <c r="B306" s="1"/>
      <c r="C306" s="1"/>
      <c r="D306" s="5"/>
      <c r="E306" s="1"/>
      <c r="F306" s="11"/>
      <c r="G306" s="1"/>
      <c r="H306" s="5"/>
      <c r="I306" s="1"/>
      <c r="J306" s="11"/>
      <c r="K306" s="1"/>
      <c r="L306" s="5"/>
      <c r="M306" s="1"/>
      <c r="N306" s="11"/>
      <c r="O306" s="1"/>
      <c r="P306" s="5"/>
      <c r="Q306" s="1"/>
      <c r="R306" s="11"/>
      <c r="S306" s="11"/>
      <c r="T306" s="5"/>
      <c r="U306" s="1"/>
      <c r="V306" s="11"/>
      <c r="W306" s="11"/>
      <c r="X306" s="5"/>
      <c r="Y306" s="1"/>
      <c r="Z306" s="11"/>
      <c r="AA306" s="11"/>
      <c r="AB306" s="5"/>
      <c r="AC306" s="1"/>
      <c r="AD306" s="11"/>
      <c r="AE306" s="1"/>
      <c r="AF306" s="1"/>
      <c r="AG306" s="1"/>
      <c r="AH306" s="1"/>
      <c r="AI306" s="1"/>
      <c r="AJ306" s="1"/>
      <c r="AK306" s="1"/>
      <c r="AL306" s="1"/>
    </row>
    <row r="307" spans="1:38" x14ac:dyDescent="0.25">
      <c r="A307" s="14"/>
      <c r="B307" s="1"/>
      <c r="C307" s="1"/>
      <c r="D307" s="5"/>
      <c r="E307" s="1"/>
      <c r="F307" s="11"/>
      <c r="G307" s="1"/>
      <c r="H307" s="5"/>
      <c r="I307" s="1"/>
      <c r="J307" s="11"/>
      <c r="K307" s="1"/>
      <c r="L307" s="5"/>
      <c r="M307" s="1"/>
      <c r="N307" s="11"/>
      <c r="O307" s="1"/>
      <c r="P307" s="5"/>
      <c r="Q307" s="1"/>
      <c r="R307" s="11"/>
      <c r="S307" s="11"/>
      <c r="T307" s="5"/>
      <c r="U307" s="1"/>
      <c r="V307" s="11"/>
      <c r="W307" s="11"/>
      <c r="X307" s="5"/>
      <c r="Y307" s="1"/>
      <c r="Z307" s="11"/>
      <c r="AA307" s="11"/>
      <c r="AB307" s="5"/>
      <c r="AC307" s="1"/>
      <c r="AD307" s="11"/>
      <c r="AE307" s="1"/>
      <c r="AF307" s="1"/>
      <c r="AG307" s="1"/>
      <c r="AH307" s="1"/>
      <c r="AI307" s="1"/>
      <c r="AJ307" s="1"/>
      <c r="AK307" s="1"/>
      <c r="AL307" s="1"/>
    </row>
    <row r="308" spans="1:38" x14ac:dyDescent="0.25">
      <c r="A308" s="14"/>
      <c r="B308" s="1"/>
      <c r="C308" s="1"/>
      <c r="D308" s="5"/>
      <c r="E308" s="1"/>
      <c r="F308" s="11"/>
      <c r="G308" s="1"/>
      <c r="H308" s="5"/>
      <c r="I308" s="1"/>
      <c r="J308" s="11"/>
      <c r="K308" s="1"/>
      <c r="L308" s="5"/>
      <c r="M308" s="1"/>
      <c r="N308" s="11"/>
      <c r="O308" s="1"/>
      <c r="P308" s="5"/>
      <c r="Q308" s="1"/>
      <c r="R308" s="11"/>
      <c r="S308" s="11"/>
      <c r="T308" s="5"/>
      <c r="U308" s="1"/>
      <c r="V308" s="11"/>
      <c r="W308" s="11"/>
      <c r="X308" s="5"/>
      <c r="Y308" s="1"/>
      <c r="Z308" s="11"/>
      <c r="AA308" s="11"/>
      <c r="AB308" s="5"/>
      <c r="AC308" s="1"/>
      <c r="AD308" s="11"/>
      <c r="AE308" s="1"/>
      <c r="AF308" s="1"/>
      <c r="AG308" s="1"/>
      <c r="AH308" s="1"/>
      <c r="AI308" s="1"/>
      <c r="AJ308" s="1"/>
      <c r="AK308" s="1"/>
      <c r="AL308" s="1"/>
    </row>
    <row r="309" spans="1:38" x14ac:dyDescent="0.25">
      <c r="A309" s="14"/>
      <c r="B309" s="1"/>
      <c r="C309" s="1"/>
      <c r="D309" s="5"/>
      <c r="E309" s="1"/>
      <c r="F309" s="11"/>
      <c r="G309" s="1"/>
      <c r="H309" s="5"/>
      <c r="I309" s="1"/>
      <c r="J309" s="11"/>
      <c r="K309" s="1"/>
      <c r="L309" s="5"/>
      <c r="M309" s="1"/>
      <c r="N309" s="11"/>
      <c r="O309" s="1"/>
      <c r="P309" s="5"/>
      <c r="Q309" s="1"/>
      <c r="R309" s="11"/>
      <c r="S309" s="11"/>
      <c r="T309" s="5"/>
      <c r="U309" s="1"/>
      <c r="V309" s="11"/>
      <c r="W309" s="11"/>
      <c r="X309" s="5"/>
      <c r="Y309" s="1"/>
      <c r="Z309" s="11"/>
      <c r="AA309" s="11"/>
      <c r="AB309" s="5"/>
      <c r="AC309" s="1"/>
      <c r="AD309" s="11"/>
      <c r="AE309" s="1"/>
      <c r="AF309" s="1"/>
      <c r="AG309" s="1"/>
      <c r="AH309" s="1"/>
      <c r="AI309" s="1"/>
      <c r="AJ309" s="1"/>
      <c r="AK309" s="1"/>
      <c r="AL309" s="1"/>
    </row>
    <row r="310" spans="1:38" x14ac:dyDescent="0.25">
      <c r="A310" s="14"/>
      <c r="B310" s="1"/>
      <c r="C310" s="1"/>
      <c r="D310" s="5"/>
      <c r="E310" s="1"/>
      <c r="F310" s="11"/>
      <c r="G310" s="1"/>
      <c r="H310" s="5"/>
      <c r="I310" s="1"/>
      <c r="J310" s="11"/>
      <c r="K310" s="1"/>
      <c r="L310" s="5"/>
      <c r="M310" s="1"/>
      <c r="N310" s="11"/>
      <c r="O310" s="1"/>
      <c r="P310" s="5"/>
      <c r="Q310" s="1"/>
      <c r="R310" s="11"/>
      <c r="S310" s="11"/>
      <c r="T310" s="5"/>
      <c r="U310" s="1"/>
      <c r="V310" s="11"/>
      <c r="W310" s="11"/>
      <c r="X310" s="5"/>
      <c r="Y310" s="1"/>
      <c r="Z310" s="11"/>
      <c r="AA310" s="11"/>
      <c r="AB310" s="5"/>
      <c r="AC310" s="1"/>
      <c r="AD310" s="11"/>
      <c r="AE310" s="1"/>
      <c r="AF310" s="1"/>
      <c r="AG310" s="1"/>
      <c r="AH310" s="1"/>
      <c r="AI310" s="1"/>
      <c r="AJ310" s="1"/>
      <c r="AK310" s="1"/>
      <c r="AL310" s="1"/>
    </row>
    <row r="311" spans="1:38" x14ac:dyDescent="0.25">
      <c r="A311" s="14"/>
      <c r="B311" s="1"/>
      <c r="C311" s="1"/>
      <c r="D311" s="5"/>
      <c r="E311" s="1"/>
      <c r="F311" s="11"/>
      <c r="G311" s="1"/>
      <c r="H311" s="5"/>
      <c r="I311" s="1"/>
      <c r="J311" s="11"/>
      <c r="K311" s="1"/>
      <c r="L311" s="5"/>
      <c r="M311" s="1"/>
      <c r="N311" s="11"/>
      <c r="O311" s="1"/>
      <c r="P311" s="5"/>
      <c r="Q311" s="1"/>
      <c r="R311" s="11"/>
      <c r="S311" s="11"/>
      <c r="T311" s="5"/>
      <c r="U311" s="1"/>
      <c r="V311" s="11"/>
      <c r="W311" s="11"/>
      <c r="X311" s="5"/>
      <c r="Y311" s="1"/>
      <c r="Z311" s="11"/>
      <c r="AA311" s="11"/>
      <c r="AB311" s="5"/>
      <c r="AC311" s="1"/>
      <c r="AD311" s="11"/>
      <c r="AE311" s="1"/>
      <c r="AF311" s="1"/>
      <c r="AG311" s="1"/>
      <c r="AH311" s="1"/>
      <c r="AI311" s="1"/>
      <c r="AJ311" s="1"/>
      <c r="AK311" s="1"/>
      <c r="AL311" s="1"/>
    </row>
    <row r="312" spans="1:38" x14ac:dyDescent="0.25">
      <c r="A312" s="14"/>
      <c r="B312" s="1"/>
      <c r="C312" s="1"/>
      <c r="D312" s="5"/>
      <c r="E312" s="1"/>
      <c r="F312" s="11"/>
      <c r="G312" s="1"/>
      <c r="H312" s="5"/>
      <c r="I312" s="1"/>
      <c r="J312" s="11"/>
      <c r="K312" s="1"/>
      <c r="L312" s="5"/>
      <c r="M312" s="1"/>
      <c r="N312" s="11"/>
      <c r="O312" s="1"/>
      <c r="P312" s="5"/>
      <c r="Q312" s="1"/>
      <c r="R312" s="11"/>
      <c r="S312" s="11"/>
      <c r="T312" s="5"/>
      <c r="U312" s="1"/>
      <c r="V312" s="11"/>
      <c r="W312" s="11"/>
      <c r="X312" s="5"/>
      <c r="Y312" s="1"/>
      <c r="Z312" s="11"/>
      <c r="AA312" s="11"/>
      <c r="AB312" s="5"/>
      <c r="AC312" s="1"/>
      <c r="AD312" s="11"/>
      <c r="AE312" s="1"/>
      <c r="AF312" s="1"/>
      <c r="AG312" s="1"/>
      <c r="AH312" s="1"/>
      <c r="AI312" s="1"/>
      <c r="AJ312" s="1"/>
      <c r="AK312" s="1"/>
      <c r="AL312" s="1"/>
    </row>
    <row r="313" spans="1:38" x14ac:dyDescent="0.25">
      <c r="A313" s="14"/>
      <c r="B313" s="1"/>
      <c r="C313" s="1"/>
      <c r="D313" s="5"/>
      <c r="E313" s="1"/>
      <c r="F313" s="11"/>
      <c r="G313" s="1"/>
      <c r="H313" s="5"/>
      <c r="I313" s="1"/>
      <c r="J313" s="11"/>
      <c r="K313" s="1"/>
      <c r="L313" s="5"/>
      <c r="M313" s="1"/>
      <c r="N313" s="11"/>
      <c r="O313" s="1"/>
      <c r="P313" s="5"/>
      <c r="Q313" s="1"/>
      <c r="R313" s="11"/>
      <c r="S313" s="11"/>
      <c r="T313" s="5"/>
      <c r="U313" s="1"/>
      <c r="V313" s="11"/>
      <c r="W313" s="11"/>
      <c r="X313" s="5"/>
      <c r="Y313" s="1"/>
      <c r="Z313" s="11"/>
      <c r="AA313" s="11"/>
      <c r="AB313" s="5"/>
      <c r="AC313" s="1"/>
      <c r="AD313" s="11"/>
      <c r="AE313" s="1"/>
      <c r="AF313" s="1"/>
      <c r="AG313" s="1"/>
      <c r="AH313" s="1"/>
      <c r="AI313" s="1"/>
      <c r="AJ313" s="1"/>
      <c r="AK313" s="1"/>
      <c r="AL313" s="1"/>
    </row>
    <row r="314" spans="1:38" x14ac:dyDescent="0.25">
      <c r="A314" s="14"/>
      <c r="B314" s="1"/>
      <c r="C314" s="1"/>
      <c r="D314" s="5"/>
      <c r="E314" s="1"/>
      <c r="F314" s="11"/>
      <c r="G314" s="1"/>
      <c r="H314" s="5"/>
      <c r="I314" s="1"/>
      <c r="J314" s="11"/>
      <c r="K314" s="1"/>
      <c r="L314" s="5"/>
      <c r="M314" s="1"/>
      <c r="N314" s="11"/>
      <c r="O314" s="1"/>
      <c r="P314" s="5"/>
      <c r="Q314" s="1"/>
      <c r="R314" s="11"/>
      <c r="S314" s="11"/>
      <c r="T314" s="5"/>
      <c r="U314" s="1"/>
      <c r="V314" s="11"/>
      <c r="W314" s="11"/>
      <c r="X314" s="5"/>
      <c r="Y314" s="1"/>
      <c r="Z314" s="11"/>
      <c r="AA314" s="11"/>
      <c r="AB314" s="5"/>
      <c r="AC314" s="1"/>
      <c r="AD314" s="11"/>
      <c r="AE314" s="1"/>
      <c r="AF314" s="1"/>
      <c r="AG314" s="1"/>
      <c r="AH314" s="1"/>
      <c r="AI314" s="1"/>
      <c r="AJ314" s="1"/>
      <c r="AK314" s="1"/>
      <c r="AL314" s="1"/>
    </row>
    <row r="315" spans="1:38" x14ac:dyDescent="0.25">
      <c r="A315" s="14"/>
      <c r="B315" s="1"/>
      <c r="C315" s="1"/>
      <c r="D315" s="5"/>
      <c r="E315" s="1"/>
      <c r="F315" s="11"/>
      <c r="G315" s="1"/>
      <c r="H315" s="5"/>
      <c r="I315" s="1"/>
      <c r="J315" s="11"/>
      <c r="K315" s="1"/>
      <c r="L315" s="5"/>
      <c r="M315" s="1"/>
      <c r="N315" s="11"/>
      <c r="O315" s="1"/>
      <c r="P315" s="5"/>
      <c r="Q315" s="1"/>
      <c r="R315" s="11"/>
      <c r="S315" s="11"/>
      <c r="T315" s="5"/>
      <c r="U315" s="1"/>
      <c r="V315" s="11"/>
      <c r="W315" s="11"/>
      <c r="X315" s="5"/>
      <c r="Y315" s="1"/>
      <c r="Z315" s="11"/>
      <c r="AA315" s="11"/>
      <c r="AB315" s="5"/>
      <c r="AC315" s="1"/>
      <c r="AD315" s="11"/>
      <c r="AE315" s="1"/>
      <c r="AF315" s="1"/>
      <c r="AG315" s="1"/>
      <c r="AH315" s="1"/>
      <c r="AI315" s="1"/>
      <c r="AJ315" s="1"/>
      <c r="AK315" s="1"/>
      <c r="AL315" s="1"/>
    </row>
    <row r="316" spans="1:38" x14ac:dyDescent="0.25">
      <c r="A316" s="14"/>
      <c r="B316" s="1"/>
      <c r="C316" s="1"/>
      <c r="D316" s="5"/>
      <c r="E316" s="1"/>
      <c r="F316" s="11"/>
      <c r="G316" s="1"/>
      <c r="H316" s="5"/>
      <c r="I316" s="1"/>
      <c r="J316" s="11"/>
      <c r="K316" s="1"/>
      <c r="L316" s="5"/>
      <c r="M316" s="1"/>
      <c r="N316" s="11"/>
      <c r="O316" s="1"/>
      <c r="P316" s="5"/>
      <c r="Q316" s="1"/>
      <c r="R316" s="11"/>
      <c r="S316" s="11"/>
      <c r="T316" s="5"/>
      <c r="U316" s="1"/>
      <c r="V316" s="11"/>
      <c r="W316" s="11"/>
      <c r="X316" s="5"/>
      <c r="Y316" s="1"/>
      <c r="Z316" s="11"/>
      <c r="AA316" s="11"/>
      <c r="AB316" s="5"/>
      <c r="AC316" s="1"/>
      <c r="AD316" s="11"/>
      <c r="AE316" s="1"/>
      <c r="AF316" s="1"/>
      <c r="AG316" s="1"/>
      <c r="AH316" s="1"/>
      <c r="AI316" s="1"/>
      <c r="AJ316" s="1"/>
      <c r="AK316" s="1"/>
      <c r="AL316" s="1"/>
    </row>
    <row r="317" spans="1:38" x14ac:dyDescent="0.25">
      <c r="A317" s="14"/>
      <c r="B317" s="1"/>
      <c r="C317" s="1"/>
      <c r="D317" s="5"/>
      <c r="E317" s="1"/>
      <c r="F317" s="11"/>
      <c r="G317" s="1"/>
      <c r="H317" s="5"/>
      <c r="I317" s="1"/>
      <c r="J317" s="11"/>
      <c r="K317" s="1"/>
      <c r="L317" s="5"/>
      <c r="M317" s="1"/>
      <c r="N317" s="11"/>
      <c r="O317" s="1"/>
      <c r="P317" s="5"/>
      <c r="Q317" s="1"/>
      <c r="R317" s="11"/>
      <c r="S317" s="11"/>
      <c r="T317" s="5"/>
      <c r="U317" s="1"/>
      <c r="V317" s="11"/>
      <c r="W317" s="11"/>
      <c r="X317" s="5"/>
      <c r="Y317" s="1"/>
      <c r="Z317" s="11"/>
      <c r="AA317" s="11"/>
      <c r="AB317" s="5"/>
      <c r="AC317" s="1"/>
      <c r="AD317" s="11"/>
      <c r="AE317" s="1"/>
      <c r="AF317" s="1"/>
      <c r="AG317" s="1"/>
      <c r="AH317" s="1"/>
      <c r="AI317" s="1"/>
      <c r="AJ317" s="1"/>
      <c r="AK317" s="1"/>
      <c r="AL317" s="1"/>
    </row>
    <row r="318" spans="1:38" x14ac:dyDescent="0.25">
      <c r="A318" s="14"/>
      <c r="B318" s="1"/>
      <c r="C318" s="1"/>
      <c r="D318" s="5"/>
      <c r="E318" s="1"/>
      <c r="F318" s="11"/>
      <c r="G318" s="1"/>
      <c r="H318" s="5"/>
      <c r="I318" s="1"/>
      <c r="J318" s="11"/>
      <c r="K318" s="1"/>
      <c r="L318" s="5"/>
      <c r="M318" s="1"/>
      <c r="N318" s="11"/>
      <c r="O318" s="1"/>
      <c r="P318" s="5"/>
      <c r="Q318" s="1"/>
      <c r="R318" s="11"/>
      <c r="S318" s="11"/>
      <c r="T318" s="5"/>
      <c r="U318" s="1"/>
      <c r="V318" s="11"/>
      <c r="W318" s="11"/>
      <c r="X318" s="5"/>
      <c r="Y318" s="1"/>
      <c r="Z318" s="11"/>
      <c r="AA318" s="11"/>
      <c r="AB318" s="5"/>
      <c r="AC318" s="1"/>
      <c r="AD318" s="11"/>
      <c r="AE318" s="1"/>
      <c r="AF318" s="1"/>
      <c r="AG318" s="1"/>
      <c r="AH318" s="1"/>
      <c r="AI318" s="1"/>
      <c r="AJ318" s="1"/>
      <c r="AK318" s="1"/>
      <c r="AL318" s="1"/>
    </row>
    <row r="319" spans="1:38" x14ac:dyDescent="0.25">
      <c r="A319" s="14"/>
      <c r="B319" s="1"/>
      <c r="C319" s="1"/>
      <c r="D319" s="5"/>
      <c r="E319" s="1"/>
      <c r="F319" s="11"/>
      <c r="G319" s="1"/>
      <c r="H319" s="5"/>
      <c r="I319" s="1"/>
      <c r="J319" s="11"/>
      <c r="K319" s="1"/>
      <c r="L319" s="5"/>
      <c r="M319" s="1"/>
      <c r="N319" s="11"/>
      <c r="O319" s="1"/>
      <c r="P319" s="5"/>
      <c r="Q319" s="1"/>
      <c r="R319" s="11"/>
      <c r="S319" s="11"/>
      <c r="T319" s="5"/>
      <c r="U319" s="1"/>
      <c r="V319" s="11"/>
      <c r="W319" s="11"/>
      <c r="X319" s="5"/>
      <c r="Y319" s="1"/>
      <c r="Z319" s="11"/>
      <c r="AA319" s="11"/>
      <c r="AB319" s="5"/>
      <c r="AC319" s="1"/>
      <c r="AD319" s="11"/>
      <c r="AE319" s="1"/>
      <c r="AF319" s="1"/>
      <c r="AG319" s="1"/>
      <c r="AH319" s="1"/>
      <c r="AI319" s="1"/>
      <c r="AJ319" s="1"/>
      <c r="AK319" s="1"/>
      <c r="AL319" s="1"/>
    </row>
    <row r="320" spans="1:38" x14ac:dyDescent="0.25">
      <c r="A320" s="14"/>
      <c r="B320" s="1"/>
      <c r="C320" s="1"/>
      <c r="D320" s="5"/>
      <c r="E320" s="1"/>
      <c r="F320" s="11"/>
      <c r="G320" s="1"/>
      <c r="H320" s="5"/>
      <c r="I320" s="1"/>
      <c r="J320" s="11"/>
      <c r="K320" s="1"/>
      <c r="L320" s="5"/>
      <c r="M320" s="1"/>
      <c r="N320" s="11"/>
      <c r="O320" s="1"/>
      <c r="P320" s="5"/>
      <c r="Q320" s="1"/>
      <c r="R320" s="11"/>
      <c r="S320" s="11"/>
      <c r="T320" s="5"/>
      <c r="U320" s="1"/>
      <c r="V320" s="11"/>
      <c r="W320" s="11"/>
      <c r="X320" s="5"/>
      <c r="Y320" s="1"/>
      <c r="Z320" s="11"/>
      <c r="AA320" s="11"/>
      <c r="AB320" s="5"/>
      <c r="AC320" s="1"/>
      <c r="AD320" s="11"/>
      <c r="AE320" s="1"/>
      <c r="AF320" s="1"/>
      <c r="AG320" s="1"/>
      <c r="AH320" s="1"/>
      <c r="AI320" s="1"/>
      <c r="AJ320" s="1"/>
      <c r="AK320" s="1"/>
      <c r="AL320" s="1"/>
    </row>
    <row r="321" spans="1:38" x14ac:dyDescent="0.25">
      <c r="A321" s="14"/>
      <c r="B321" s="1"/>
      <c r="C321" s="1"/>
      <c r="D321" s="5"/>
      <c r="E321" s="1"/>
      <c r="F321" s="11"/>
      <c r="G321" s="1"/>
      <c r="H321" s="5"/>
      <c r="I321" s="1"/>
      <c r="J321" s="11"/>
      <c r="K321" s="1"/>
      <c r="L321" s="5"/>
      <c r="M321" s="1"/>
      <c r="N321" s="11"/>
      <c r="O321" s="1"/>
      <c r="P321" s="5"/>
      <c r="Q321" s="1"/>
      <c r="R321" s="11"/>
      <c r="S321" s="11"/>
      <c r="T321" s="5"/>
      <c r="U321" s="1"/>
      <c r="V321" s="11"/>
      <c r="W321" s="11"/>
      <c r="X321" s="5"/>
      <c r="Y321" s="1"/>
      <c r="Z321" s="11"/>
      <c r="AA321" s="11"/>
      <c r="AB321" s="5"/>
      <c r="AC321" s="1"/>
      <c r="AD321" s="11"/>
      <c r="AE321" s="1"/>
      <c r="AF321" s="1"/>
      <c r="AG321" s="1"/>
      <c r="AH321" s="1"/>
      <c r="AI321" s="1"/>
      <c r="AJ321" s="1"/>
      <c r="AK321" s="1"/>
      <c r="AL321" s="1"/>
    </row>
    <row r="322" spans="1:38" x14ac:dyDescent="0.25">
      <c r="A322" s="14"/>
      <c r="B322" s="1"/>
      <c r="C322" s="1"/>
      <c r="D322" s="5"/>
      <c r="E322" s="1"/>
      <c r="F322" s="11"/>
      <c r="G322" s="1"/>
      <c r="H322" s="5"/>
      <c r="I322" s="1"/>
      <c r="J322" s="11"/>
      <c r="K322" s="1"/>
      <c r="L322" s="5"/>
      <c r="M322" s="1"/>
      <c r="N322" s="11"/>
      <c r="O322" s="1"/>
      <c r="P322" s="5"/>
      <c r="Q322" s="1"/>
      <c r="R322" s="11"/>
      <c r="S322" s="11"/>
      <c r="T322" s="5"/>
      <c r="U322" s="1"/>
      <c r="V322" s="11"/>
      <c r="W322" s="11"/>
      <c r="X322" s="5"/>
      <c r="Y322" s="1"/>
      <c r="Z322" s="11"/>
      <c r="AA322" s="11"/>
      <c r="AB322" s="5"/>
      <c r="AC322" s="1"/>
      <c r="AD322" s="11"/>
      <c r="AE322" s="1"/>
      <c r="AF322" s="1"/>
      <c r="AG322" s="1"/>
      <c r="AH322" s="1"/>
      <c r="AI322" s="1"/>
      <c r="AJ322" s="1"/>
      <c r="AK322" s="1"/>
      <c r="AL322" s="1"/>
    </row>
    <row r="323" spans="1:38" x14ac:dyDescent="0.25">
      <c r="A323" s="14"/>
      <c r="B323" s="1"/>
      <c r="C323" s="1"/>
      <c r="D323" s="5"/>
      <c r="E323" s="1"/>
      <c r="F323" s="11"/>
      <c r="G323" s="1"/>
      <c r="H323" s="5"/>
      <c r="I323" s="1"/>
      <c r="J323" s="11"/>
      <c r="K323" s="1"/>
      <c r="L323" s="5"/>
      <c r="M323" s="1"/>
      <c r="N323" s="11"/>
      <c r="O323" s="1"/>
      <c r="P323" s="5"/>
      <c r="Q323" s="1"/>
      <c r="R323" s="11"/>
      <c r="S323" s="11"/>
      <c r="T323" s="5"/>
      <c r="U323" s="1"/>
      <c r="V323" s="11"/>
      <c r="W323" s="11"/>
      <c r="X323" s="5"/>
      <c r="Y323" s="1"/>
      <c r="Z323" s="11"/>
      <c r="AA323" s="11"/>
      <c r="AB323" s="5"/>
      <c r="AC323" s="1"/>
      <c r="AD323" s="11"/>
      <c r="AE323" s="1"/>
      <c r="AF323" s="1"/>
      <c r="AG323" s="1"/>
      <c r="AH323" s="1"/>
      <c r="AI323" s="1"/>
      <c r="AJ323" s="1"/>
      <c r="AK323" s="1"/>
      <c r="AL323" s="1"/>
    </row>
    <row r="324" spans="1:38" x14ac:dyDescent="0.25">
      <c r="A324" s="14"/>
      <c r="B324" s="1"/>
      <c r="C324" s="1"/>
      <c r="D324" s="5"/>
      <c r="E324" s="1"/>
      <c r="F324" s="11"/>
      <c r="G324" s="1"/>
      <c r="H324" s="5"/>
      <c r="I324" s="1"/>
      <c r="J324" s="11"/>
      <c r="K324" s="1"/>
      <c r="L324" s="5"/>
      <c r="M324" s="1"/>
      <c r="N324" s="11"/>
      <c r="O324" s="1"/>
      <c r="P324" s="5"/>
      <c r="Q324" s="1"/>
      <c r="R324" s="11"/>
      <c r="S324" s="11"/>
      <c r="T324" s="5"/>
      <c r="U324" s="1"/>
      <c r="V324" s="11"/>
      <c r="W324" s="11"/>
      <c r="X324" s="5"/>
      <c r="Y324" s="1"/>
      <c r="Z324" s="11"/>
      <c r="AA324" s="11"/>
      <c r="AB324" s="5"/>
      <c r="AC324" s="1"/>
      <c r="AD324" s="11"/>
      <c r="AE324" s="1"/>
      <c r="AF324" s="1"/>
      <c r="AG324" s="1"/>
      <c r="AH324" s="1"/>
      <c r="AI324" s="1"/>
      <c r="AJ324" s="1"/>
      <c r="AK324" s="1"/>
      <c r="AL324" s="1"/>
    </row>
    <row r="325" spans="1:38" x14ac:dyDescent="0.25">
      <c r="A325" s="14"/>
      <c r="B325" s="1"/>
      <c r="C325" s="1"/>
      <c r="D325" s="5"/>
      <c r="E325" s="1"/>
      <c r="F325" s="11"/>
      <c r="G325" s="1"/>
      <c r="H325" s="5"/>
      <c r="I325" s="1"/>
      <c r="J325" s="11"/>
      <c r="K325" s="1"/>
      <c r="L325" s="5"/>
      <c r="M325" s="1"/>
      <c r="N325" s="11"/>
      <c r="O325" s="1"/>
      <c r="P325" s="5"/>
      <c r="Q325" s="1"/>
      <c r="R325" s="11"/>
      <c r="S325" s="11"/>
      <c r="T325" s="5"/>
      <c r="U325" s="1"/>
      <c r="V325" s="11"/>
      <c r="W325" s="11"/>
      <c r="X325" s="5"/>
      <c r="Y325" s="1"/>
      <c r="Z325" s="11"/>
      <c r="AA325" s="11"/>
      <c r="AB325" s="5"/>
      <c r="AC325" s="1"/>
      <c r="AD325" s="11"/>
      <c r="AE325" s="1"/>
      <c r="AF325" s="1"/>
      <c r="AG325" s="1"/>
      <c r="AH325" s="1"/>
      <c r="AI325" s="1"/>
      <c r="AJ325" s="1"/>
      <c r="AK325" s="1"/>
      <c r="AL325" s="1"/>
    </row>
    <row r="326" spans="1:38" x14ac:dyDescent="0.25">
      <c r="A326" s="14"/>
      <c r="B326" s="1"/>
      <c r="C326" s="1"/>
      <c r="D326" s="5"/>
      <c r="E326" s="1"/>
      <c r="F326" s="11"/>
      <c r="G326" s="1"/>
      <c r="H326" s="5"/>
      <c r="I326" s="1"/>
      <c r="J326" s="11"/>
      <c r="K326" s="1"/>
      <c r="L326" s="5"/>
      <c r="M326" s="1"/>
      <c r="N326" s="11"/>
      <c r="O326" s="1"/>
      <c r="P326" s="5"/>
      <c r="Q326" s="1"/>
      <c r="R326" s="11"/>
      <c r="S326" s="11"/>
      <c r="T326" s="5"/>
      <c r="U326" s="1"/>
      <c r="V326" s="11"/>
      <c r="W326" s="11"/>
      <c r="X326" s="5"/>
      <c r="Y326" s="1"/>
      <c r="Z326" s="11"/>
      <c r="AA326" s="11"/>
      <c r="AB326" s="5"/>
      <c r="AC326" s="1"/>
      <c r="AD326" s="11"/>
      <c r="AE326" s="1"/>
      <c r="AF326" s="1"/>
      <c r="AG326" s="1"/>
      <c r="AH326" s="1"/>
      <c r="AI326" s="1"/>
      <c r="AJ326" s="1"/>
      <c r="AK326" s="1"/>
      <c r="AL326" s="1"/>
    </row>
    <row r="327" spans="1:38" x14ac:dyDescent="0.25">
      <c r="A327" s="14"/>
      <c r="B327" s="1"/>
      <c r="C327" s="1"/>
      <c r="D327" s="5"/>
      <c r="E327" s="1"/>
      <c r="F327" s="11"/>
      <c r="G327" s="1"/>
      <c r="H327" s="5"/>
      <c r="I327" s="1"/>
      <c r="J327" s="11"/>
      <c r="K327" s="1"/>
      <c r="L327" s="5"/>
      <c r="M327" s="1"/>
      <c r="N327" s="11"/>
      <c r="O327" s="1"/>
      <c r="P327" s="5"/>
      <c r="Q327" s="1"/>
      <c r="R327" s="11"/>
      <c r="S327" s="11"/>
      <c r="T327" s="5"/>
      <c r="U327" s="1"/>
      <c r="V327" s="11"/>
      <c r="W327" s="11"/>
      <c r="X327" s="5"/>
      <c r="Y327" s="1"/>
      <c r="Z327" s="11"/>
      <c r="AA327" s="11"/>
      <c r="AB327" s="5"/>
      <c r="AC327" s="1"/>
      <c r="AD327" s="11"/>
      <c r="AE327" s="1"/>
      <c r="AF327" s="1"/>
      <c r="AG327" s="1"/>
      <c r="AH327" s="1"/>
      <c r="AI327" s="1"/>
      <c r="AJ327" s="1"/>
      <c r="AK327" s="1"/>
      <c r="AL327" s="1"/>
    </row>
    <row r="328" spans="1:38" x14ac:dyDescent="0.25">
      <c r="A328" s="14"/>
      <c r="B328" s="1"/>
      <c r="C328" s="1"/>
      <c r="D328" s="5"/>
      <c r="E328" s="1"/>
      <c r="F328" s="11"/>
      <c r="G328" s="1"/>
      <c r="H328" s="5"/>
      <c r="I328" s="1"/>
      <c r="J328" s="11"/>
      <c r="K328" s="1"/>
      <c r="L328" s="5"/>
      <c r="M328" s="1"/>
      <c r="N328" s="11"/>
      <c r="O328" s="1"/>
      <c r="P328" s="5"/>
      <c r="Q328" s="1"/>
      <c r="R328" s="11"/>
      <c r="S328" s="11"/>
      <c r="T328" s="5"/>
      <c r="U328" s="1"/>
      <c r="V328" s="11"/>
      <c r="W328" s="11"/>
      <c r="X328" s="5"/>
      <c r="Y328" s="1"/>
      <c r="Z328" s="11"/>
      <c r="AA328" s="11"/>
      <c r="AB328" s="5"/>
      <c r="AC328" s="1"/>
      <c r="AD328" s="11"/>
      <c r="AE328" s="1"/>
      <c r="AF328" s="1"/>
      <c r="AG328" s="1"/>
      <c r="AH328" s="1"/>
      <c r="AI328" s="1"/>
      <c r="AJ328" s="1"/>
      <c r="AK328" s="1"/>
      <c r="AL328" s="1"/>
    </row>
    <row r="329" spans="1:38" x14ac:dyDescent="0.25">
      <c r="A329" s="14"/>
      <c r="B329" s="1"/>
      <c r="C329" s="1"/>
      <c r="D329" s="5"/>
      <c r="E329" s="1"/>
      <c r="F329" s="11"/>
      <c r="G329" s="1"/>
      <c r="H329" s="5"/>
      <c r="I329" s="1"/>
      <c r="J329" s="11"/>
      <c r="K329" s="1"/>
      <c r="L329" s="5"/>
      <c r="M329" s="1"/>
      <c r="N329" s="11"/>
      <c r="O329" s="1"/>
      <c r="P329" s="5"/>
      <c r="Q329" s="1"/>
      <c r="R329" s="11"/>
      <c r="S329" s="11"/>
      <c r="T329" s="5"/>
      <c r="U329" s="1"/>
      <c r="V329" s="11"/>
      <c r="W329" s="11"/>
      <c r="X329" s="5"/>
      <c r="Y329" s="1"/>
      <c r="Z329" s="11"/>
      <c r="AA329" s="11"/>
      <c r="AB329" s="5"/>
      <c r="AC329" s="1"/>
      <c r="AD329" s="11"/>
      <c r="AE329" s="1"/>
      <c r="AF329" s="1"/>
      <c r="AG329" s="1"/>
      <c r="AH329" s="1"/>
      <c r="AI329" s="1"/>
      <c r="AJ329" s="1"/>
      <c r="AK329" s="1"/>
      <c r="AL329" s="1"/>
    </row>
    <row r="330" spans="1:38" x14ac:dyDescent="0.25">
      <c r="A330" s="14"/>
      <c r="B330" s="1"/>
      <c r="C330" s="1"/>
      <c r="D330" s="5"/>
      <c r="E330" s="1"/>
      <c r="F330" s="11"/>
      <c r="G330" s="1"/>
      <c r="H330" s="5"/>
      <c r="I330" s="1"/>
      <c r="J330" s="11"/>
      <c r="K330" s="1"/>
      <c r="L330" s="5"/>
      <c r="M330" s="1"/>
      <c r="N330" s="11"/>
      <c r="O330" s="1"/>
      <c r="P330" s="5"/>
      <c r="Q330" s="1"/>
      <c r="R330" s="11"/>
      <c r="S330" s="11"/>
      <c r="T330" s="5"/>
      <c r="U330" s="1"/>
      <c r="V330" s="11"/>
      <c r="W330" s="11"/>
      <c r="X330" s="5"/>
      <c r="Y330" s="1"/>
      <c r="Z330" s="11"/>
      <c r="AA330" s="11"/>
      <c r="AB330" s="5"/>
      <c r="AC330" s="1"/>
      <c r="AD330" s="11"/>
      <c r="AE330" s="1"/>
      <c r="AF330" s="1"/>
      <c r="AG330" s="1"/>
      <c r="AH330" s="1"/>
      <c r="AI330" s="1"/>
      <c r="AJ330" s="1"/>
      <c r="AK330" s="1"/>
      <c r="AL330" s="1"/>
    </row>
    <row r="331" spans="1:38" x14ac:dyDescent="0.25">
      <c r="A331" s="14"/>
      <c r="B331" s="1"/>
      <c r="C331" s="1"/>
      <c r="D331" s="5"/>
      <c r="E331" s="1"/>
      <c r="F331" s="11"/>
      <c r="G331" s="1"/>
      <c r="H331" s="5"/>
      <c r="I331" s="1"/>
      <c r="J331" s="11"/>
      <c r="K331" s="1"/>
      <c r="L331" s="5"/>
      <c r="M331" s="1"/>
      <c r="N331" s="11"/>
      <c r="O331" s="1"/>
      <c r="P331" s="5"/>
      <c r="Q331" s="1"/>
      <c r="R331" s="11"/>
      <c r="S331" s="11"/>
      <c r="T331" s="5"/>
      <c r="U331" s="1"/>
      <c r="V331" s="11"/>
      <c r="W331" s="11"/>
      <c r="X331" s="5"/>
      <c r="Y331" s="1"/>
      <c r="Z331" s="11"/>
      <c r="AA331" s="11"/>
      <c r="AB331" s="5"/>
      <c r="AC331" s="1"/>
      <c r="AD331" s="11"/>
      <c r="AE331" s="1"/>
      <c r="AF331" s="1"/>
      <c r="AG331" s="1"/>
      <c r="AH331" s="1"/>
      <c r="AI331" s="1"/>
      <c r="AJ331" s="1"/>
      <c r="AK331" s="1"/>
      <c r="AL331" s="1"/>
    </row>
    <row r="332" spans="1:38" x14ac:dyDescent="0.25">
      <c r="A332" s="14"/>
      <c r="B332" s="1"/>
      <c r="C332" s="1"/>
      <c r="D332" s="5"/>
      <c r="E332" s="1"/>
      <c r="F332" s="11"/>
      <c r="G332" s="1"/>
      <c r="H332" s="5"/>
      <c r="I332" s="1"/>
      <c r="J332" s="11"/>
      <c r="K332" s="1"/>
      <c r="L332" s="5"/>
      <c r="M332" s="1"/>
      <c r="N332" s="11"/>
      <c r="O332" s="1"/>
      <c r="P332" s="5"/>
      <c r="Q332" s="1"/>
      <c r="R332" s="11"/>
      <c r="S332" s="11"/>
      <c r="T332" s="5"/>
      <c r="U332" s="1"/>
      <c r="V332" s="11"/>
      <c r="W332" s="11"/>
      <c r="X332" s="5"/>
      <c r="Y332" s="1"/>
      <c r="Z332" s="11"/>
      <c r="AA332" s="11"/>
      <c r="AB332" s="5"/>
      <c r="AC332" s="1"/>
      <c r="AD332" s="11"/>
      <c r="AE332" s="1"/>
      <c r="AF332" s="1"/>
      <c r="AG332" s="1"/>
      <c r="AH332" s="1"/>
      <c r="AI332" s="1"/>
      <c r="AJ332" s="1"/>
      <c r="AK332" s="1"/>
      <c r="AL332" s="1"/>
    </row>
    <row r="333" spans="1:38" x14ac:dyDescent="0.25">
      <c r="A333" s="14"/>
      <c r="B333" s="1"/>
      <c r="C333" s="1"/>
      <c r="D333" s="5"/>
      <c r="E333" s="1"/>
      <c r="F333" s="11"/>
      <c r="G333" s="1"/>
      <c r="H333" s="5"/>
      <c r="I333" s="1"/>
      <c r="J333" s="11"/>
      <c r="K333" s="1"/>
      <c r="L333" s="5"/>
      <c r="M333" s="1"/>
      <c r="N333" s="11"/>
      <c r="O333" s="1"/>
      <c r="P333" s="5"/>
      <c r="Q333" s="1"/>
      <c r="R333" s="11"/>
      <c r="S333" s="11"/>
      <c r="T333" s="5"/>
      <c r="U333" s="1"/>
      <c r="V333" s="11"/>
      <c r="W333" s="11"/>
      <c r="X333" s="5"/>
      <c r="Y333" s="1"/>
      <c r="Z333" s="11"/>
      <c r="AA333" s="11"/>
      <c r="AB333" s="5"/>
      <c r="AC333" s="1"/>
      <c r="AD333" s="11"/>
      <c r="AE333" s="1"/>
      <c r="AF333" s="1"/>
      <c r="AG333" s="1"/>
      <c r="AH333" s="1"/>
      <c r="AI333" s="1"/>
      <c r="AJ333" s="1"/>
      <c r="AK333" s="1"/>
      <c r="AL333" s="1"/>
    </row>
    <row r="334" spans="1:38" x14ac:dyDescent="0.25">
      <c r="A334" s="14"/>
      <c r="B334" s="1"/>
      <c r="C334" s="1"/>
      <c r="D334" s="5"/>
      <c r="E334" s="1"/>
      <c r="F334" s="11"/>
      <c r="G334" s="1"/>
      <c r="H334" s="5"/>
      <c r="I334" s="1"/>
      <c r="J334" s="11"/>
      <c r="K334" s="1"/>
      <c r="L334" s="5"/>
      <c r="M334" s="1"/>
      <c r="N334" s="11"/>
      <c r="O334" s="1"/>
      <c r="P334" s="5"/>
      <c r="Q334" s="1"/>
      <c r="R334" s="11"/>
      <c r="S334" s="11"/>
      <c r="T334" s="5"/>
      <c r="U334" s="1"/>
      <c r="V334" s="11"/>
      <c r="W334" s="11"/>
      <c r="X334" s="5"/>
      <c r="Y334" s="1"/>
      <c r="Z334" s="11"/>
      <c r="AA334" s="11"/>
      <c r="AB334" s="5"/>
      <c r="AC334" s="1"/>
      <c r="AD334" s="11"/>
      <c r="AE334" s="1"/>
      <c r="AF334" s="1"/>
      <c r="AG334" s="1"/>
      <c r="AH334" s="1"/>
      <c r="AI334" s="1"/>
      <c r="AJ334" s="1"/>
      <c r="AK334" s="1"/>
      <c r="AL334" s="1"/>
    </row>
    <row r="335" spans="1:38" x14ac:dyDescent="0.25">
      <c r="A335" s="14"/>
      <c r="B335" s="1"/>
      <c r="C335" s="1"/>
      <c r="D335" s="5"/>
      <c r="E335" s="1"/>
      <c r="F335" s="11"/>
      <c r="G335" s="1"/>
      <c r="H335" s="5"/>
      <c r="I335" s="1"/>
      <c r="J335" s="11"/>
      <c r="K335" s="1"/>
      <c r="L335" s="5"/>
      <c r="M335" s="1"/>
      <c r="N335" s="11"/>
      <c r="O335" s="1"/>
      <c r="P335" s="5"/>
      <c r="Q335" s="1"/>
      <c r="R335" s="11"/>
      <c r="S335" s="11"/>
      <c r="T335" s="5"/>
      <c r="U335" s="1"/>
      <c r="V335" s="11"/>
      <c r="W335" s="11"/>
      <c r="X335" s="5"/>
      <c r="Y335" s="1"/>
      <c r="Z335" s="11"/>
      <c r="AA335" s="11"/>
      <c r="AB335" s="5"/>
      <c r="AC335" s="1"/>
      <c r="AD335" s="11"/>
      <c r="AE335" s="1"/>
      <c r="AF335" s="1"/>
      <c r="AG335" s="1"/>
      <c r="AH335" s="1"/>
      <c r="AI335" s="1"/>
      <c r="AJ335" s="1"/>
      <c r="AK335" s="1"/>
      <c r="AL335" s="1"/>
    </row>
    <row r="336" spans="1:38" x14ac:dyDescent="0.25">
      <c r="A336" s="14"/>
      <c r="B336" s="1"/>
      <c r="C336" s="1"/>
      <c r="D336" s="5"/>
      <c r="E336" s="1"/>
      <c r="F336" s="11"/>
      <c r="G336" s="1"/>
      <c r="H336" s="5"/>
      <c r="I336" s="1"/>
      <c r="J336" s="11"/>
      <c r="K336" s="1"/>
      <c r="L336" s="5"/>
      <c r="M336" s="1"/>
      <c r="N336" s="11"/>
      <c r="O336" s="1"/>
      <c r="P336" s="5"/>
      <c r="Q336" s="1"/>
      <c r="R336" s="11"/>
      <c r="S336" s="11"/>
      <c r="T336" s="5"/>
      <c r="U336" s="1"/>
      <c r="V336" s="11"/>
      <c r="W336" s="11"/>
      <c r="X336" s="5"/>
      <c r="Y336" s="1"/>
      <c r="Z336" s="11"/>
      <c r="AA336" s="11"/>
      <c r="AB336" s="5"/>
      <c r="AC336" s="1"/>
      <c r="AD336" s="11"/>
      <c r="AE336" s="1"/>
      <c r="AF336" s="1"/>
      <c r="AG336" s="1"/>
      <c r="AH336" s="1"/>
      <c r="AI336" s="1"/>
      <c r="AJ336" s="1"/>
      <c r="AK336" s="1"/>
      <c r="AL336" s="1"/>
    </row>
    <row r="337" spans="1:38" x14ac:dyDescent="0.25">
      <c r="A337" s="14"/>
      <c r="B337" s="1"/>
      <c r="C337" s="1"/>
      <c r="D337" s="5"/>
      <c r="E337" s="1"/>
      <c r="F337" s="11"/>
      <c r="G337" s="1"/>
      <c r="H337" s="5"/>
      <c r="I337" s="1"/>
      <c r="J337" s="11"/>
      <c r="K337" s="1"/>
      <c r="L337" s="5"/>
      <c r="M337" s="1"/>
      <c r="N337" s="11"/>
      <c r="O337" s="1"/>
      <c r="P337" s="5"/>
      <c r="Q337" s="1"/>
      <c r="R337" s="11"/>
      <c r="S337" s="11"/>
      <c r="T337" s="5"/>
      <c r="U337" s="1"/>
      <c r="V337" s="11"/>
      <c r="W337" s="11"/>
      <c r="X337" s="5"/>
      <c r="Y337" s="1"/>
      <c r="Z337" s="11"/>
      <c r="AA337" s="11"/>
      <c r="AB337" s="5"/>
      <c r="AC337" s="1"/>
      <c r="AD337" s="11"/>
      <c r="AE337" s="1"/>
      <c r="AF337" s="1"/>
      <c r="AG337" s="1"/>
      <c r="AH337" s="1"/>
      <c r="AI337" s="1"/>
      <c r="AJ337" s="1"/>
      <c r="AK337" s="1"/>
      <c r="AL337" s="1"/>
    </row>
    <row r="338" spans="1:38" x14ac:dyDescent="0.25">
      <c r="A338" s="14"/>
      <c r="B338" s="1"/>
      <c r="C338" s="1"/>
      <c r="D338" s="5"/>
      <c r="E338" s="1"/>
      <c r="F338" s="11"/>
      <c r="G338" s="1"/>
      <c r="H338" s="5"/>
      <c r="I338" s="1"/>
      <c r="J338" s="11"/>
      <c r="K338" s="1"/>
      <c r="L338" s="5"/>
      <c r="M338" s="1"/>
      <c r="N338" s="11"/>
      <c r="O338" s="1"/>
      <c r="P338" s="5"/>
      <c r="Q338" s="1"/>
      <c r="R338" s="11"/>
      <c r="S338" s="11"/>
      <c r="T338" s="5"/>
      <c r="U338" s="1"/>
      <c r="V338" s="11"/>
      <c r="W338" s="11"/>
      <c r="X338" s="5"/>
      <c r="Y338" s="1"/>
      <c r="Z338" s="11"/>
      <c r="AA338" s="11"/>
      <c r="AB338" s="5"/>
      <c r="AC338" s="1"/>
      <c r="AD338" s="11"/>
      <c r="AE338" s="1"/>
      <c r="AF338" s="1"/>
      <c r="AG338" s="1"/>
      <c r="AH338" s="1"/>
      <c r="AI338" s="1"/>
      <c r="AJ338" s="1"/>
      <c r="AK338" s="1"/>
      <c r="AL338" s="1"/>
    </row>
    <row r="339" spans="1:38" x14ac:dyDescent="0.25">
      <c r="A339" s="14"/>
      <c r="B339" s="1"/>
      <c r="C339" s="1"/>
      <c r="D339" s="5"/>
      <c r="E339" s="1"/>
      <c r="F339" s="11"/>
      <c r="G339" s="1"/>
      <c r="H339" s="5"/>
      <c r="I339" s="1"/>
      <c r="J339" s="11"/>
      <c r="K339" s="1"/>
      <c r="L339" s="5"/>
      <c r="M339" s="1"/>
      <c r="N339" s="11"/>
      <c r="O339" s="1"/>
      <c r="P339" s="5"/>
      <c r="Q339" s="1"/>
      <c r="R339" s="11"/>
      <c r="S339" s="11"/>
      <c r="T339" s="5"/>
      <c r="U339" s="1"/>
      <c r="V339" s="11"/>
      <c r="W339" s="11"/>
      <c r="X339" s="5"/>
      <c r="Y339" s="1"/>
      <c r="Z339" s="11"/>
      <c r="AA339" s="11"/>
      <c r="AB339" s="5"/>
      <c r="AC339" s="1"/>
      <c r="AD339" s="11"/>
      <c r="AE339" s="1"/>
      <c r="AF339" s="1"/>
      <c r="AG339" s="1"/>
      <c r="AH339" s="1"/>
      <c r="AI339" s="1"/>
      <c r="AJ339" s="1"/>
      <c r="AK339" s="1"/>
      <c r="AL339" s="1"/>
    </row>
    <row r="340" spans="1:38" x14ac:dyDescent="0.25">
      <c r="A340" s="14"/>
      <c r="B340" s="1"/>
      <c r="C340" s="1"/>
      <c r="D340" s="5"/>
      <c r="E340" s="1"/>
      <c r="F340" s="11"/>
      <c r="G340" s="1"/>
      <c r="H340" s="5"/>
      <c r="I340" s="1"/>
      <c r="J340" s="11"/>
      <c r="K340" s="1"/>
      <c r="L340" s="5"/>
      <c r="M340" s="1"/>
      <c r="N340" s="11"/>
      <c r="O340" s="1"/>
      <c r="P340" s="5"/>
      <c r="Q340" s="1"/>
      <c r="R340" s="11"/>
      <c r="S340" s="11"/>
      <c r="T340" s="5"/>
      <c r="U340" s="1"/>
      <c r="V340" s="11"/>
      <c r="W340" s="11"/>
      <c r="X340" s="5"/>
      <c r="Y340" s="1"/>
      <c r="Z340" s="11"/>
      <c r="AA340" s="11"/>
      <c r="AB340" s="5"/>
      <c r="AC340" s="1"/>
      <c r="AD340" s="11"/>
      <c r="AE340" s="1"/>
      <c r="AF340" s="1"/>
      <c r="AG340" s="1"/>
      <c r="AH340" s="1"/>
      <c r="AI340" s="1"/>
      <c r="AJ340" s="1"/>
      <c r="AK340" s="1"/>
      <c r="AL340" s="1"/>
    </row>
    <row r="341" spans="1:38" x14ac:dyDescent="0.25">
      <c r="A341" s="14"/>
      <c r="B341" s="1"/>
      <c r="C341" s="1"/>
      <c r="D341" s="5"/>
      <c r="E341" s="1"/>
      <c r="F341" s="11"/>
      <c r="G341" s="1"/>
      <c r="H341" s="5"/>
      <c r="I341" s="1"/>
      <c r="J341" s="11"/>
      <c r="K341" s="1"/>
      <c r="L341" s="5"/>
      <c r="M341" s="1"/>
      <c r="N341" s="11"/>
      <c r="O341" s="1"/>
      <c r="P341" s="5"/>
      <c r="Q341" s="1"/>
      <c r="R341" s="11"/>
      <c r="S341" s="11"/>
      <c r="T341" s="5"/>
      <c r="U341" s="1"/>
      <c r="V341" s="11"/>
      <c r="W341" s="11"/>
      <c r="X341" s="5"/>
      <c r="Y341" s="1"/>
      <c r="Z341" s="11"/>
      <c r="AA341" s="11"/>
      <c r="AB341" s="5"/>
      <c r="AC341" s="1"/>
      <c r="AD341" s="11"/>
      <c r="AE341" s="1"/>
      <c r="AF341" s="1"/>
      <c r="AG341" s="1"/>
      <c r="AH341" s="1"/>
      <c r="AI341" s="1"/>
      <c r="AJ341" s="1"/>
      <c r="AK341" s="1"/>
      <c r="AL341" s="1"/>
    </row>
    <row r="342" spans="1:38" x14ac:dyDescent="0.25">
      <c r="A342" s="14"/>
      <c r="B342" s="1"/>
      <c r="C342" s="1"/>
      <c r="D342" s="5"/>
      <c r="E342" s="1"/>
      <c r="F342" s="11"/>
      <c r="G342" s="1"/>
      <c r="H342" s="5"/>
      <c r="I342" s="1"/>
      <c r="J342" s="11"/>
      <c r="K342" s="1"/>
      <c r="L342" s="5"/>
      <c r="M342" s="1"/>
      <c r="N342" s="11"/>
      <c r="O342" s="1"/>
      <c r="P342" s="5"/>
      <c r="Q342" s="1"/>
      <c r="R342" s="11"/>
      <c r="S342" s="11"/>
      <c r="T342" s="5"/>
      <c r="U342" s="1"/>
      <c r="V342" s="11"/>
      <c r="W342" s="11"/>
      <c r="X342" s="5"/>
      <c r="Y342" s="1"/>
      <c r="Z342" s="11"/>
      <c r="AA342" s="11"/>
      <c r="AB342" s="5"/>
      <c r="AC342" s="1"/>
      <c r="AD342" s="11"/>
      <c r="AE342" s="1"/>
      <c r="AF342" s="1"/>
      <c r="AG342" s="1"/>
      <c r="AH342" s="1"/>
      <c r="AI342" s="1"/>
      <c r="AJ342" s="1"/>
      <c r="AK342" s="1"/>
      <c r="AL342" s="1"/>
    </row>
    <row r="343" spans="1:38" x14ac:dyDescent="0.25">
      <c r="A343" s="14"/>
      <c r="B343" s="1"/>
      <c r="C343" s="1"/>
      <c r="D343" s="5"/>
      <c r="E343" s="1"/>
      <c r="F343" s="11"/>
      <c r="G343" s="1"/>
      <c r="H343" s="5"/>
      <c r="I343" s="1"/>
      <c r="J343" s="11"/>
      <c r="K343" s="1"/>
      <c r="L343" s="5"/>
      <c r="M343" s="1"/>
      <c r="N343" s="11"/>
      <c r="O343" s="1"/>
      <c r="P343" s="5"/>
      <c r="Q343" s="1"/>
      <c r="R343" s="11"/>
      <c r="S343" s="11"/>
      <c r="T343" s="5"/>
      <c r="U343" s="1"/>
      <c r="V343" s="11"/>
      <c r="W343" s="11"/>
      <c r="X343" s="5"/>
      <c r="Y343" s="1"/>
      <c r="Z343" s="11"/>
      <c r="AA343" s="11"/>
      <c r="AB343" s="5"/>
      <c r="AC343" s="1"/>
      <c r="AD343" s="11"/>
      <c r="AE343" s="1"/>
      <c r="AF343" s="1"/>
      <c r="AG343" s="1"/>
      <c r="AH343" s="1"/>
      <c r="AI343" s="1"/>
      <c r="AJ343" s="1"/>
      <c r="AK343" s="1"/>
      <c r="AL343" s="1"/>
    </row>
    <row r="344" spans="1:38" x14ac:dyDescent="0.25">
      <c r="A344" s="14"/>
      <c r="B344" s="1"/>
      <c r="C344" s="1"/>
      <c r="D344" s="5"/>
      <c r="E344" s="1"/>
      <c r="F344" s="11"/>
      <c r="G344" s="1"/>
      <c r="H344" s="5"/>
      <c r="I344" s="1"/>
      <c r="J344" s="11"/>
      <c r="K344" s="1"/>
      <c r="L344" s="5"/>
      <c r="M344" s="1"/>
      <c r="N344" s="11"/>
      <c r="O344" s="1"/>
      <c r="P344" s="5"/>
      <c r="Q344" s="1"/>
      <c r="R344" s="11"/>
      <c r="S344" s="11"/>
      <c r="T344" s="5"/>
      <c r="U344" s="1"/>
      <c r="V344" s="11"/>
      <c r="W344" s="11"/>
      <c r="X344" s="5"/>
      <c r="Y344" s="1"/>
      <c r="Z344" s="11"/>
      <c r="AA344" s="11"/>
      <c r="AB344" s="5"/>
      <c r="AC344" s="1"/>
      <c r="AD344" s="11"/>
      <c r="AE344" s="1"/>
      <c r="AF344" s="1"/>
      <c r="AG344" s="1"/>
      <c r="AH344" s="1"/>
      <c r="AI344" s="1"/>
      <c r="AJ344" s="1"/>
      <c r="AK344" s="1"/>
      <c r="AL344" s="1"/>
    </row>
    <row r="345" spans="1:38" x14ac:dyDescent="0.25">
      <c r="A345" s="14"/>
      <c r="B345" s="1"/>
      <c r="C345" s="1"/>
      <c r="D345" s="5"/>
      <c r="E345" s="1"/>
      <c r="F345" s="11"/>
      <c r="G345" s="1"/>
      <c r="H345" s="5"/>
      <c r="I345" s="1"/>
      <c r="J345" s="11"/>
      <c r="K345" s="1"/>
      <c r="L345" s="5"/>
      <c r="M345" s="1"/>
      <c r="N345" s="11"/>
      <c r="O345" s="1"/>
      <c r="P345" s="5"/>
      <c r="Q345" s="1"/>
      <c r="R345" s="11"/>
      <c r="S345" s="11"/>
      <c r="T345" s="5"/>
      <c r="U345" s="1"/>
      <c r="V345" s="11"/>
      <c r="W345" s="11"/>
      <c r="X345" s="5"/>
      <c r="Y345" s="1"/>
      <c r="Z345" s="11"/>
      <c r="AA345" s="11"/>
      <c r="AB345" s="5"/>
      <c r="AC345" s="1"/>
      <c r="AD345" s="11"/>
      <c r="AE345" s="1"/>
      <c r="AF345" s="1"/>
      <c r="AG345" s="1"/>
      <c r="AH345" s="1"/>
      <c r="AI345" s="1"/>
      <c r="AJ345" s="1"/>
      <c r="AK345" s="1"/>
      <c r="AL345" s="1"/>
    </row>
    <row r="346" spans="1:38" x14ac:dyDescent="0.25">
      <c r="A346" s="14"/>
      <c r="B346" s="1"/>
      <c r="C346" s="1"/>
      <c r="D346" s="5"/>
      <c r="E346" s="1"/>
      <c r="F346" s="11"/>
      <c r="G346" s="1"/>
      <c r="H346" s="5"/>
      <c r="I346" s="1"/>
      <c r="J346" s="11"/>
      <c r="K346" s="1"/>
      <c r="L346" s="5"/>
      <c r="M346" s="1"/>
      <c r="N346" s="11"/>
      <c r="O346" s="1"/>
      <c r="P346" s="5"/>
      <c r="Q346" s="1"/>
      <c r="R346" s="11"/>
      <c r="S346" s="11"/>
      <c r="T346" s="5"/>
      <c r="U346" s="1"/>
      <c r="V346" s="11"/>
      <c r="W346" s="11"/>
      <c r="X346" s="5"/>
      <c r="Y346" s="1"/>
      <c r="Z346" s="11"/>
      <c r="AA346" s="11"/>
      <c r="AB346" s="5"/>
      <c r="AC346" s="1"/>
      <c r="AD346" s="11"/>
      <c r="AE346" s="1"/>
      <c r="AF346" s="1"/>
      <c r="AG346" s="1"/>
      <c r="AH346" s="1"/>
      <c r="AI346" s="1"/>
      <c r="AJ346" s="1"/>
      <c r="AK346" s="1"/>
      <c r="AL346" s="1"/>
    </row>
    <row r="347" spans="1:38" x14ac:dyDescent="0.25">
      <c r="A347" s="14"/>
      <c r="B347" s="1"/>
      <c r="C347" s="1"/>
      <c r="D347" s="5"/>
      <c r="E347" s="1"/>
      <c r="F347" s="11"/>
      <c r="G347" s="1"/>
      <c r="H347" s="5"/>
      <c r="I347" s="1"/>
      <c r="J347" s="11"/>
      <c r="K347" s="1"/>
      <c r="L347" s="5"/>
      <c r="M347" s="1"/>
      <c r="N347" s="11"/>
      <c r="O347" s="1"/>
      <c r="P347" s="5"/>
      <c r="Q347" s="1"/>
      <c r="R347" s="11"/>
      <c r="S347" s="11"/>
      <c r="T347" s="5"/>
      <c r="U347" s="1"/>
      <c r="V347" s="11"/>
      <c r="W347" s="11"/>
      <c r="X347" s="5"/>
      <c r="Y347" s="1"/>
      <c r="Z347" s="11"/>
      <c r="AA347" s="11"/>
      <c r="AB347" s="5"/>
      <c r="AC347" s="1"/>
      <c r="AD347" s="11"/>
      <c r="AE347" s="1"/>
      <c r="AF347" s="1"/>
      <c r="AG347" s="1"/>
      <c r="AH347" s="1"/>
      <c r="AI347" s="1"/>
      <c r="AJ347" s="1"/>
      <c r="AK347" s="1"/>
      <c r="AL347" s="1"/>
    </row>
    <row r="348" spans="1:38" x14ac:dyDescent="0.25">
      <c r="A348" s="14"/>
      <c r="B348" s="1"/>
      <c r="C348" s="1"/>
      <c r="D348" s="5"/>
      <c r="E348" s="1"/>
      <c r="F348" s="11"/>
      <c r="G348" s="1"/>
      <c r="H348" s="5"/>
      <c r="I348" s="1"/>
      <c r="J348" s="11"/>
      <c r="K348" s="1"/>
      <c r="L348" s="5"/>
      <c r="M348" s="1"/>
      <c r="N348" s="11"/>
      <c r="O348" s="1"/>
      <c r="P348" s="5"/>
      <c r="Q348" s="1"/>
      <c r="R348" s="11"/>
      <c r="S348" s="11"/>
      <c r="T348" s="5"/>
      <c r="U348" s="1"/>
      <c r="V348" s="11"/>
      <c r="W348" s="11"/>
      <c r="X348" s="5"/>
      <c r="Y348" s="1"/>
      <c r="Z348" s="11"/>
      <c r="AA348" s="11"/>
      <c r="AB348" s="5"/>
      <c r="AC348" s="1"/>
      <c r="AD348" s="11"/>
      <c r="AE348" s="1"/>
      <c r="AF348" s="1"/>
      <c r="AG348" s="1"/>
      <c r="AH348" s="1"/>
      <c r="AI348" s="1"/>
      <c r="AJ348" s="1"/>
      <c r="AK348" s="1"/>
      <c r="AL348" s="1"/>
    </row>
    <row r="349" spans="1:38" x14ac:dyDescent="0.25">
      <c r="A349" s="14"/>
      <c r="B349" s="1"/>
      <c r="C349" s="1"/>
      <c r="D349" s="5"/>
      <c r="E349" s="1"/>
      <c r="F349" s="11"/>
      <c r="G349" s="1"/>
      <c r="H349" s="5"/>
      <c r="I349" s="1"/>
      <c r="J349" s="11"/>
      <c r="K349" s="1"/>
      <c r="L349" s="5"/>
      <c r="M349" s="1"/>
      <c r="N349" s="11"/>
      <c r="O349" s="1"/>
      <c r="P349" s="5"/>
      <c r="Q349" s="1"/>
      <c r="R349" s="11"/>
      <c r="S349" s="11"/>
      <c r="T349" s="5"/>
      <c r="U349" s="1"/>
      <c r="V349" s="11"/>
      <c r="W349" s="11"/>
      <c r="X349" s="5"/>
      <c r="Y349" s="1"/>
      <c r="Z349" s="11"/>
      <c r="AA349" s="11"/>
      <c r="AB349" s="5"/>
      <c r="AC349" s="1"/>
      <c r="AD349" s="11"/>
      <c r="AE349" s="1"/>
      <c r="AF349" s="1"/>
      <c r="AG349" s="1"/>
      <c r="AH349" s="1"/>
      <c r="AI349" s="1"/>
      <c r="AJ349" s="1"/>
      <c r="AK349" s="1"/>
      <c r="AL349" s="1"/>
    </row>
    <row r="350" spans="1:38" x14ac:dyDescent="0.25">
      <c r="A350" s="14"/>
      <c r="B350" s="1"/>
      <c r="C350" s="1"/>
      <c r="D350" s="5"/>
      <c r="E350" s="1"/>
      <c r="F350" s="11"/>
      <c r="G350" s="1"/>
      <c r="H350" s="5"/>
      <c r="I350" s="1"/>
      <c r="J350" s="11"/>
      <c r="K350" s="1"/>
      <c r="L350" s="5"/>
      <c r="M350" s="1"/>
      <c r="N350" s="11"/>
      <c r="O350" s="1"/>
      <c r="P350" s="5"/>
      <c r="Q350" s="1"/>
      <c r="R350" s="11"/>
      <c r="S350" s="11"/>
      <c r="T350" s="5"/>
      <c r="U350" s="1"/>
      <c r="V350" s="11"/>
      <c r="W350" s="11"/>
      <c r="X350" s="5"/>
      <c r="Y350" s="1"/>
      <c r="Z350" s="11"/>
      <c r="AA350" s="11"/>
      <c r="AB350" s="5"/>
      <c r="AC350" s="1"/>
      <c r="AD350" s="11"/>
      <c r="AE350" s="1"/>
      <c r="AF350" s="1"/>
      <c r="AG350" s="1"/>
      <c r="AH350" s="1"/>
      <c r="AI350" s="1"/>
      <c r="AJ350" s="1"/>
      <c r="AK350" s="1"/>
      <c r="AL350" s="1"/>
    </row>
    <row r="351" spans="1:38" x14ac:dyDescent="0.25">
      <c r="A351" s="14"/>
      <c r="B351" s="1"/>
      <c r="C351" s="1"/>
      <c r="D351" s="5"/>
      <c r="E351" s="1"/>
      <c r="F351" s="11"/>
      <c r="G351" s="1"/>
      <c r="H351" s="5"/>
      <c r="I351" s="1"/>
      <c r="J351" s="11"/>
      <c r="K351" s="1"/>
      <c r="L351" s="5"/>
      <c r="M351" s="1"/>
      <c r="N351" s="11"/>
      <c r="O351" s="1"/>
      <c r="P351" s="5"/>
      <c r="Q351" s="1"/>
      <c r="R351" s="11"/>
      <c r="S351" s="11"/>
      <c r="T351" s="5"/>
      <c r="U351" s="1"/>
      <c r="V351" s="11"/>
      <c r="W351" s="11"/>
      <c r="X351" s="5"/>
      <c r="Y351" s="1"/>
      <c r="Z351" s="11"/>
      <c r="AA351" s="11"/>
      <c r="AB351" s="5"/>
      <c r="AC351" s="1"/>
      <c r="AD351" s="11"/>
      <c r="AE351" s="1"/>
      <c r="AF351" s="1"/>
      <c r="AG351" s="1"/>
      <c r="AH351" s="1"/>
      <c r="AI351" s="1"/>
      <c r="AJ351" s="1"/>
      <c r="AK351" s="1"/>
      <c r="AL351" s="1"/>
    </row>
    <row r="352" spans="1:38" x14ac:dyDescent="0.25">
      <c r="A352" s="14"/>
      <c r="B352" s="1"/>
      <c r="C352" s="1"/>
      <c r="D352" s="5"/>
      <c r="E352" s="1"/>
      <c r="F352" s="11"/>
      <c r="G352" s="1"/>
      <c r="H352" s="5"/>
      <c r="I352" s="1"/>
      <c r="J352" s="11"/>
      <c r="K352" s="1"/>
      <c r="L352" s="5"/>
      <c r="M352" s="1"/>
      <c r="N352" s="11"/>
      <c r="O352" s="1"/>
      <c r="P352" s="5"/>
      <c r="Q352" s="1"/>
      <c r="R352" s="11"/>
      <c r="S352" s="11"/>
      <c r="T352" s="5"/>
      <c r="U352" s="1"/>
      <c r="V352" s="11"/>
      <c r="W352" s="11"/>
      <c r="X352" s="5"/>
      <c r="Y352" s="1"/>
      <c r="Z352" s="11"/>
      <c r="AA352" s="11"/>
      <c r="AB352" s="5"/>
      <c r="AC352" s="1"/>
      <c r="AD352" s="11"/>
      <c r="AE352" s="1"/>
      <c r="AF352" s="1"/>
      <c r="AG352" s="1"/>
      <c r="AH352" s="1"/>
      <c r="AI352" s="1"/>
      <c r="AJ352" s="1"/>
      <c r="AK352" s="1"/>
      <c r="AL352" s="1"/>
    </row>
    <row r="353" spans="1:38" x14ac:dyDescent="0.25">
      <c r="A353" s="14"/>
      <c r="B353" s="1"/>
      <c r="C353" s="1"/>
      <c r="D353" s="5"/>
      <c r="E353" s="1"/>
      <c r="F353" s="11"/>
      <c r="G353" s="1"/>
      <c r="H353" s="5"/>
      <c r="I353" s="1"/>
      <c r="J353" s="11"/>
      <c r="K353" s="1"/>
      <c r="L353" s="5"/>
      <c r="M353" s="1"/>
      <c r="N353" s="11"/>
      <c r="O353" s="1"/>
      <c r="P353" s="5"/>
      <c r="Q353" s="1"/>
      <c r="R353" s="11"/>
      <c r="S353" s="11"/>
      <c r="T353" s="5"/>
      <c r="U353" s="1"/>
      <c r="V353" s="11"/>
      <c r="W353" s="11"/>
      <c r="X353" s="5"/>
      <c r="Y353" s="1"/>
      <c r="Z353" s="11"/>
      <c r="AA353" s="11"/>
      <c r="AB353" s="5"/>
      <c r="AC353" s="1"/>
      <c r="AD353" s="11"/>
      <c r="AE353" s="1"/>
      <c r="AF353" s="1"/>
      <c r="AG353" s="1"/>
      <c r="AH353" s="1"/>
      <c r="AI353" s="1"/>
      <c r="AJ353" s="1"/>
      <c r="AK353" s="1"/>
      <c r="AL353" s="1"/>
    </row>
    <row r="354" spans="1:38" x14ac:dyDescent="0.25">
      <c r="A354" s="14"/>
      <c r="B354" s="1"/>
      <c r="C354" s="1"/>
      <c r="D354" s="5"/>
      <c r="E354" s="1"/>
      <c r="F354" s="11"/>
      <c r="G354" s="1"/>
      <c r="H354" s="5"/>
      <c r="I354" s="1"/>
      <c r="J354" s="11"/>
      <c r="K354" s="1"/>
      <c r="L354" s="5"/>
      <c r="M354" s="1"/>
      <c r="N354" s="11"/>
      <c r="O354" s="1"/>
      <c r="P354" s="5"/>
      <c r="Q354" s="1"/>
      <c r="R354" s="11"/>
      <c r="S354" s="11"/>
      <c r="T354" s="5"/>
      <c r="U354" s="1"/>
      <c r="V354" s="11"/>
      <c r="W354" s="11"/>
      <c r="X354" s="5"/>
      <c r="Y354" s="1"/>
      <c r="Z354" s="11"/>
      <c r="AA354" s="11"/>
      <c r="AB354" s="5"/>
      <c r="AC354" s="1"/>
      <c r="AD354" s="11"/>
      <c r="AE354" s="1"/>
      <c r="AF354" s="1"/>
      <c r="AG354" s="1"/>
      <c r="AH354" s="1"/>
      <c r="AI354" s="1"/>
      <c r="AJ354" s="1"/>
      <c r="AK354" s="1"/>
      <c r="AL354" s="1"/>
    </row>
    <row r="355" spans="1:38" x14ac:dyDescent="0.25">
      <c r="A355" s="14"/>
      <c r="B355" s="1"/>
      <c r="C355" s="1"/>
      <c r="D355" s="5"/>
      <c r="E355" s="1"/>
      <c r="F355" s="11"/>
      <c r="G355" s="1"/>
      <c r="H355" s="5"/>
      <c r="I355" s="1"/>
      <c r="J355" s="11"/>
      <c r="K355" s="1"/>
      <c r="L355" s="5"/>
      <c r="M355" s="1"/>
      <c r="N355" s="11"/>
      <c r="O355" s="1"/>
      <c r="P355" s="5"/>
      <c r="Q355" s="1"/>
      <c r="R355" s="11"/>
      <c r="S355" s="11"/>
      <c r="T355" s="5"/>
      <c r="U355" s="1"/>
      <c r="V355" s="11"/>
      <c r="W355" s="11"/>
      <c r="X355" s="5"/>
      <c r="Y355" s="1"/>
      <c r="Z355" s="11"/>
      <c r="AA355" s="11"/>
      <c r="AB355" s="5"/>
      <c r="AC355" s="1"/>
      <c r="AD355" s="11"/>
      <c r="AE355" s="1"/>
      <c r="AF355" s="1"/>
      <c r="AG355" s="1"/>
      <c r="AH355" s="1"/>
      <c r="AI355" s="1"/>
      <c r="AJ355" s="1"/>
      <c r="AK355" s="1"/>
      <c r="AL355" s="1"/>
    </row>
    <row r="356" spans="1:38" x14ac:dyDescent="0.25">
      <c r="A356" s="14"/>
      <c r="B356" s="1"/>
      <c r="C356" s="1"/>
      <c r="D356" s="5"/>
      <c r="E356" s="1"/>
      <c r="F356" s="11"/>
      <c r="G356" s="1"/>
      <c r="H356" s="5"/>
      <c r="I356" s="1"/>
      <c r="J356" s="11"/>
      <c r="K356" s="1"/>
      <c r="L356" s="5"/>
      <c r="M356" s="1"/>
      <c r="N356" s="11"/>
      <c r="O356" s="1"/>
      <c r="P356" s="5"/>
      <c r="Q356" s="1"/>
      <c r="R356" s="11"/>
      <c r="S356" s="11"/>
      <c r="T356" s="5"/>
      <c r="U356" s="1"/>
      <c r="V356" s="11"/>
      <c r="W356" s="11"/>
      <c r="X356" s="5"/>
      <c r="Y356" s="1"/>
      <c r="Z356" s="11"/>
      <c r="AA356" s="11"/>
      <c r="AB356" s="5"/>
      <c r="AC356" s="1"/>
      <c r="AD356" s="11"/>
      <c r="AE356" s="1"/>
      <c r="AF356" s="1"/>
      <c r="AG356" s="1"/>
      <c r="AH356" s="1"/>
      <c r="AI356" s="1"/>
      <c r="AJ356" s="1"/>
      <c r="AK356" s="1"/>
      <c r="AL356" s="1"/>
    </row>
    <row r="357" spans="1:38" x14ac:dyDescent="0.25">
      <c r="A357" s="14"/>
      <c r="B357" s="1"/>
      <c r="C357" s="1"/>
      <c r="D357" s="5"/>
      <c r="E357" s="1"/>
      <c r="F357" s="11"/>
      <c r="G357" s="1"/>
      <c r="H357" s="5"/>
      <c r="I357" s="1"/>
      <c r="J357" s="11"/>
      <c r="K357" s="1"/>
      <c r="L357" s="5"/>
      <c r="M357" s="1"/>
      <c r="N357" s="11"/>
      <c r="O357" s="1"/>
      <c r="P357" s="5"/>
      <c r="Q357" s="1"/>
      <c r="R357" s="11"/>
      <c r="S357" s="11"/>
      <c r="T357" s="5"/>
      <c r="U357" s="1"/>
      <c r="V357" s="11"/>
      <c r="W357" s="11"/>
      <c r="X357" s="5"/>
      <c r="Y357" s="1"/>
      <c r="Z357" s="11"/>
      <c r="AA357" s="11"/>
      <c r="AB357" s="5"/>
      <c r="AC357" s="1"/>
      <c r="AD357" s="11"/>
      <c r="AE357" s="1"/>
      <c r="AF357" s="1"/>
      <c r="AG357" s="1"/>
      <c r="AH357" s="1"/>
      <c r="AI357" s="1"/>
      <c r="AJ357" s="1"/>
      <c r="AK357" s="1"/>
      <c r="AL357" s="1"/>
    </row>
    <row r="358" spans="1:38" x14ac:dyDescent="0.25">
      <c r="A358" s="14"/>
      <c r="B358" s="1"/>
      <c r="C358" s="1"/>
      <c r="D358" s="5"/>
      <c r="E358" s="1"/>
      <c r="F358" s="11"/>
      <c r="G358" s="1"/>
      <c r="H358" s="5"/>
      <c r="I358" s="1"/>
      <c r="J358" s="11"/>
      <c r="K358" s="1"/>
      <c r="L358" s="5"/>
      <c r="M358" s="1"/>
      <c r="N358" s="11"/>
      <c r="O358" s="1"/>
      <c r="P358" s="5"/>
      <c r="Q358" s="1"/>
      <c r="R358" s="11"/>
      <c r="S358" s="11"/>
      <c r="T358" s="5"/>
      <c r="U358" s="1"/>
      <c r="V358" s="11"/>
      <c r="W358" s="11"/>
      <c r="X358" s="5"/>
      <c r="Y358" s="1"/>
      <c r="Z358" s="11"/>
      <c r="AA358" s="11"/>
      <c r="AB358" s="5"/>
      <c r="AC358" s="1"/>
      <c r="AD358" s="11"/>
      <c r="AE358" s="1"/>
      <c r="AF358" s="1"/>
      <c r="AG358" s="1"/>
      <c r="AH358" s="1"/>
      <c r="AI358" s="1"/>
      <c r="AJ358" s="1"/>
      <c r="AK358" s="1"/>
      <c r="AL358" s="1"/>
    </row>
    <row r="359" spans="1:38" x14ac:dyDescent="0.25">
      <c r="A359" s="14"/>
      <c r="B359" s="1"/>
      <c r="C359" s="1"/>
      <c r="D359" s="5"/>
      <c r="E359" s="1"/>
      <c r="F359" s="11"/>
      <c r="G359" s="1"/>
      <c r="H359" s="5"/>
      <c r="I359" s="1"/>
      <c r="J359" s="11"/>
      <c r="K359" s="1"/>
      <c r="L359" s="5"/>
      <c r="M359" s="1"/>
      <c r="N359" s="11"/>
      <c r="O359" s="1"/>
      <c r="P359" s="5"/>
      <c r="Q359" s="1"/>
      <c r="R359" s="11"/>
      <c r="S359" s="11"/>
      <c r="T359" s="5"/>
      <c r="U359" s="1"/>
      <c r="V359" s="11"/>
      <c r="W359" s="11"/>
      <c r="X359" s="5"/>
      <c r="Y359" s="1"/>
      <c r="Z359" s="11"/>
      <c r="AA359" s="11"/>
      <c r="AB359" s="5"/>
      <c r="AC359" s="1"/>
      <c r="AD359" s="11"/>
      <c r="AE359" s="1"/>
      <c r="AF359" s="1"/>
      <c r="AG359" s="1"/>
      <c r="AH359" s="1"/>
      <c r="AI359" s="1"/>
      <c r="AJ359" s="1"/>
      <c r="AK359" s="1"/>
      <c r="AL359" s="1"/>
    </row>
    <row r="360" spans="1:38" x14ac:dyDescent="0.25">
      <c r="A360" s="14"/>
      <c r="B360" s="1"/>
      <c r="C360" s="1"/>
      <c r="D360" s="5"/>
      <c r="E360" s="1"/>
      <c r="F360" s="11"/>
      <c r="G360" s="1"/>
      <c r="H360" s="5"/>
      <c r="I360" s="1"/>
      <c r="J360" s="11"/>
      <c r="K360" s="1"/>
      <c r="L360" s="5"/>
      <c r="M360" s="1"/>
      <c r="N360" s="11"/>
      <c r="O360" s="1"/>
      <c r="P360" s="5"/>
      <c r="Q360" s="1"/>
      <c r="R360" s="11"/>
      <c r="S360" s="11"/>
      <c r="T360" s="5"/>
      <c r="U360" s="1"/>
      <c r="V360" s="11"/>
      <c r="W360" s="11"/>
      <c r="X360" s="5"/>
      <c r="Y360" s="1"/>
      <c r="Z360" s="11"/>
      <c r="AA360" s="11"/>
      <c r="AB360" s="5"/>
      <c r="AC360" s="1"/>
      <c r="AD360" s="11"/>
      <c r="AE360" s="1"/>
      <c r="AF360" s="1"/>
      <c r="AG360" s="1"/>
      <c r="AH360" s="1"/>
      <c r="AI360" s="1"/>
      <c r="AJ360" s="1"/>
      <c r="AK360" s="1"/>
      <c r="AL360" s="1"/>
    </row>
    <row r="361" spans="1:38" x14ac:dyDescent="0.25">
      <c r="A361" s="14"/>
      <c r="B361" s="1"/>
      <c r="C361" s="1"/>
      <c r="D361" s="5"/>
      <c r="E361" s="1"/>
      <c r="F361" s="11"/>
      <c r="G361" s="1"/>
      <c r="H361" s="5"/>
      <c r="I361" s="1"/>
      <c r="J361" s="11"/>
      <c r="K361" s="1"/>
      <c r="L361" s="5"/>
      <c r="M361" s="1"/>
      <c r="N361" s="11"/>
      <c r="O361" s="1"/>
      <c r="P361" s="5"/>
      <c r="Q361" s="1"/>
      <c r="R361" s="11"/>
      <c r="S361" s="11"/>
      <c r="T361" s="5"/>
      <c r="U361" s="1"/>
      <c r="V361" s="11"/>
      <c r="W361" s="11"/>
      <c r="X361" s="5"/>
      <c r="Y361" s="1"/>
      <c r="Z361" s="11"/>
      <c r="AA361" s="11"/>
      <c r="AB361" s="5"/>
      <c r="AC361" s="1"/>
      <c r="AD361" s="11"/>
      <c r="AE361" s="1"/>
      <c r="AF361" s="1"/>
      <c r="AG361" s="1"/>
      <c r="AH361" s="1"/>
      <c r="AI361" s="1"/>
      <c r="AJ361" s="1"/>
      <c r="AK361" s="1"/>
      <c r="AL361" s="1"/>
    </row>
    <row r="362" spans="1:38" x14ac:dyDescent="0.25">
      <c r="A362" s="14"/>
      <c r="B362" s="1"/>
      <c r="C362" s="1"/>
      <c r="D362" s="5"/>
      <c r="E362" s="1"/>
      <c r="F362" s="11"/>
      <c r="G362" s="1"/>
      <c r="H362" s="5"/>
      <c r="I362" s="1"/>
      <c r="J362" s="11"/>
      <c r="K362" s="1"/>
      <c r="L362" s="5"/>
      <c r="M362" s="1"/>
      <c r="N362" s="11"/>
      <c r="O362" s="1"/>
      <c r="P362" s="5"/>
      <c r="Q362" s="1"/>
      <c r="R362" s="11"/>
      <c r="S362" s="11"/>
      <c r="T362" s="5"/>
      <c r="U362" s="1"/>
      <c r="V362" s="11"/>
      <c r="W362" s="11"/>
      <c r="X362" s="5"/>
      <c r="Y362" s="1"/>
      <c r="Z362" s="11"/>
      <c r="AA362" s="11"/>
      <c r="AB362" s="5"/>
      <c r="AC362" s="1"/>
      <c r="AD362" s="11"/>
      <c r="AE362" s="1"/>
      <c r="AF362" s="1"/>
      <c r="AG362" s="1"/>
      <c r="AH362" s="1"/>
      <c r="AI362" s="1"/>
      <c r="AJ362" s="1"/>
      <c r="AK362" s="1"/>
      <c r="AL362" s="1"/>
    </row>
    <row r="363" spans="1:38" x14ac:dyDescent="0.25">
      <c r="A363" s="14"/>
      <c r="B363" s="1"/>
      <c r="C363" s="1"/>
      <c r="D363" s="5"/>
      <c r="E363" s="1"/>
      <c r="F363" s="11"/>
      <c r="G363" s="1"/>
      <c r="H363" s="5"/>
      <c r="I363" s="1"/>
      <c r="J363" s="11"/>
      <c r="K363" s="1"/>
      <c r="L363" s="5"/>
      <c r="M363" s="1"/>
      <c r="N363" s="11"/>
      <c r="O363" s="1"/>
      <c r="P363" s="5"/>
      <c r="Q363" s="1"/>
      <c r="R363" s="11"/>
      <c r="S363" s="11"/>
      <c r="T363" s="5"/>
      <c r="U363" s="1"/>
      <c r="V363" s="11"/>
      <c r="W363" s="11"/>
      <c r="X363" s="5"/>
      <c r="Y363" s="1"/>
      <c r="Z363" s="11"/>
      <c r="AA363" s="11"/>
      <c r="AB363" s="5"/>
      <c r="AC363" s="1"/>
      <c r="AD363" s="11"/>
      <c r="AE363" s="1"/>
      <c r="AF363" s="1"/>
      <c r="AG363" s="1"/>
      <c r="AH363" s="1"/>
      <c r="AI363" s="1"/>
      <c r="AJ363" s="1"/>
      <c r="AK363" s="1"/>
      <c r="AL363" s="1"/>
    </row>
    <row r="364" spans="1:38" x14ac:dyDescent="0.25">
      <c r="A364" s="14"/>
      <c r="B364" s="1"/>
      <c r="C364" s="1"/>
      <c r="D364" s="5"/>
      <c r="E364" s="1"/>
      <c r="F364" s="11"/>
      <c r="G364" s="1"/>
      <c r="H364" s="5"/>
      <c r="I364" s="1"/>
      <c r="J364" s="11"/>
      <c r="K364" s="1"/>
      <c r="L364" s="5"/>
      <c r="M364" s="1"/>
      <c r="N364" s="11"/>
      <c r="O364" s="1"/>
      <c r="P364" s="5"/>
      <c r="Q364" s="1"/>
      <c r="R364" s="11"/>
      <c r="S364" s="11"/>
      <c r="T364" s="5"/>
      <c r="U364" s="1"/>
      <c r="V364" s="11"/>
      <c r="W364" s="11"/>
      <c r="X364" s="5"/>
      <c r="Y364" s="1"/>
      <c r="Z364" s="11"/>
      <c r="AA364" s="11"/>
      <c r="AB364" s="5"/>
      <c r="AC364" s="1"/>
      <c r="AD364" s="11"/>
      <c r="AE364" s="1"/>
      <c r="AF364" s="1"/>
      <c r="AG364" s="1"/>
      <c r="AH364" s="1"/>
      <c r="AI364" s="1"/>
      <c r="AJ364" s="1"/>
      <c r="AK364" s="1"/>
      <c r="AL364" s="1"/>
    </row>
    <row r="365" spans="1:38" x14ac:dyDescent="0.25">
      <c r="A365" s="14"/>
      <c r="B365" s="1"/>
      <c r="C365" s="1"/>
      <c r="D365" s="5"/>
      <c r="E365" s="1"/>
      <c r="F365" s="11"/>
      <c r="G365" s="1"/>
      <c r="H365" s="5"/>
      <c r="I365" s="1"/>
      <c r="J365" s="11"/>
      <c r="K365" s="1"/>
      <c r="L365" s="5"/>
      <c r="M365" s="1"/>
      <c r="N365" s="11"/>
      <c r="O365" s="1"/>
      <c r="P365" s="5"/>
      <c r="Q365" s="1"/>
      <c r="R365" s="11"/>
      <c r="S365" s="11"/>
      <c r="T365" s="5"/>
      <c r="U365" s="1"/>
      <c r="V365" s="11"/>
      <c r="W365" s="11"/>
      <c r="X365" s="5"/>
      <c r="Y365" s="1"/>
      <c r="Z365" s="11"/>
      <c r="AA365" s="11"/>
      <c r="AB365" s="5"/>
      <c r="AC365" s="1"/>
      <c r="AD365" s="11"/>
      <c r="AE365" s="1"/>
      <c r="AF365" s="1"/>
      <c r="AG365" s="1"/>
      <c r="AH365" s="1"/>
      <c r="AI365" s="1"/>
      <c r="AJ365" s="1"/>
      <c r="AK365" s="1"/>
      <c r="AL365" s="1"/>
    </row>
    <row r="366" spans="1:38" x14ac:dyDescent="0.25">
      <c r="A366" s="14"/>
      <c r="B366" s="1"/>
      <c r="C366" s="1"/>
      <c r="D366" s="5"/>
      <c r="E366" s="1"/>
      <c r="F366" s="11"/>
      <c r="G366" s="1"/>
      <c r="H366" s="5"/>
      <c r="I366" s="1"/>
      <c r="J366" s="11"/>
      <c r="K366" s="1"/>
      <c r="L366" s="5"/>
      <c r="M366" s="1"/>
      <c r="N366" s="11"/>
      <c r="O366" s="1"/>
      <c r="P366" s="5"/>
      <c r="Q366" s="1"/>
      <c r="R366" s="11"/>
      <c r="S366" s="11"/>
      <c r="T366" s="5"/>
      <c r="U366" s="1"/>
      <c r="V366" s="11"/>
      <c r="W366" s="11"/>
      <c r="X366" s="5"/>
      <c r="Y366" s="1"/>
      <c r="Z366" s="11"/>
      <c r="AA366" s="11"/>
      <c r="AB366" s="5"/>
      <c r="AC366" s="1"/>
      <c r="AD366" s="11"/>
      <c r="AE366" s="1"/>
      <c r="AF366" s="1"/>
      <c r="AG366" s="1"/>
      <c r="AH366" s="1"/>
      <c r="AI366" s="1"/>
      <c r="AJ366" s="1"/>
      <c r="AK366" s="1"/>
      <c r="AL366" s="1"/>
    </row>
    <row r="367" spans="1:38" x14ac:dyDescent="0.25">
      <c r="A367" s="14"/>
      <c r="B367" s="1"/>
      <c r="C367" s="1"/>
      <c r="D367" s="5"/>
      <c r="E367" s="1"/>
      <c r="F367" s="11"/>
      <c r="G367" s="1"/>
      <c r="H367" s="5"/>
      <c r="I367" s="1"/>
      <c r="J367" s="11"/>
      <c r="K367" s="1"/>
      <c r="L367" s="5"/>
      <c r="M367" s="1"/>
      <c r="N367" s="11"/>
      <c r="O367" s="1"/>
      <c r="P367" s="5"/>
      <c r="Q367" s="1"/>
      <c r="R367" s="11"/>
      <c r="S367" s="11"/>
      <c r="T367" s="5"/>
      <c r="U367" s="1"/>
      <c r="V367" s="11"/>
      <c r="W367" s="11"/>
      <c r="X367" s="5"/>
      <c r="Y367" s="1"/>
      <c r="Z367" s="11"/>
      <c r="AA367" s="11"/>
      <c r="AB367" s="5"/>
      <c r="AC367" s="1"/>
      <c r="AD367" s="11"/>
      <c r="AE367" s="1"/>
      <c r="AF367" s="1"/>
      <c r="AG367" s="1"/>
      <c r="AH367" s="1"/>
      <c r="AI367" s="1"/>
      <c r="AJ367" s="1"/>
      <c r="AK367" s="1"/>
      <c r="AL367" s="1"/>
    </row>
    <row r="368" spans="1:38" x14ac:dyDescent="0.25">
      <c r="A368" s="14"/>
      <c r="B368" s="1"/>
      <c r="C368" s="1"/>
      <c r="D368" s="5"/>
      <c r="E368" s="1"/>
      <c r="F368" s="11"/>
      <c r="G368" s="1"/>
      <c r="H368" s="5"/>
      <c r="I368" s="1"/>
      <c r="J368" s="11"/>
      <c r="K368" s="1"/>
      <c r="L368" s="5"/>
      <c r="M368" s="1"/>
      <c r="N368" s="11"/>
      <c r="O368" s="1"/>
      <c r="P368" s="5"/>
      <c r="Q368" s="1"/>
      <c r="R368" s="11"/>
      <c r="S368" s="11"/>
      <c r="T368" s="5"/>
      <c r="U368" s="1"/>
      <c r="V368" s="11"/>
      <c r="W368" s="11"/>
      <c r="X368" s="5"/>
      <c r="Y368" s="1"/>
      <c r="Z368" s="11"/>
      <c r="AA368" s="11"/>
      <c r="AB368" s="5"/>
      <c r="AC368" s="1"/>
      <c r="AD368" s="11"/>
      <c r="AE368" s="1"/>
      <c r="AF368" s="1"/>
      <c r="AG368" s="1"/>
      <c r="AH368" s="1"/>
      <c r="AI368" s="1"/>
      <c r="AJ368" s="1"/>
      <c r="AK368" s="1"/>
      <c r="AL368" s="1"/>
    </row>
    <row r="369" spans="1:38" x14ac:dyDescent="0.25">
      <c r="A369" s="14"/>
      <c r="B369" s="1"/>
      <c r="C369" s="1"/>
      <c r="D369" s="5"/>
      <c r="E369" s="1"/>
      <c r="F369" s="11"/>
      <c r="G369" s="1"/>
      <c r="H369" s="5"/>
      <c r="I369" s="1"/>
      <c r="J369" s="11"/>
      <c r="K369" s="1"/>
      <c r="L369" s="5"/>
      <c r="M369" s="1"/>
      <c r="N369" s="11"/>
      <c r="O369" s="1"/>
      <c r="P369" s="5"/>
      <c r="Q369" s="1"/>
      <c r="R369" s="11"/>
      <c r="S369" s="11"/>
      <c r="T369" s="5"/>
      <c r="U369" s="1"/>
      <c r="V369" s="11"/>
      <c r="W369" s="11"/>
      <c r="X369" s="5"/>
      <c r="Y369" s="1"/>
      <c r="Z369" s="11"/>
      <c r="AA369" s="11"/>
      <c r="AB369" s="5"/>
      <c r="AC369" s="1"/>
      <c r="AD369" s="11"/>
      <c r="AE369" s="1"/>
      <c r="AF369" s="1"/>
      <c r="AG369" s="1"/>
      <c r="AH369" s="1"/>
      <c r="AI369" s="1"/>
      <c r="AJ369" s="1"/>
      <c r="AK369" s="1"/>
      <c r="AL369" s="1"/>
    </row>
    <row r="370" spans="1:38" x14ac:dyDescent="0.25">
      <c r="A370" s="14"/>
      <c r="B370" s="1"/>
      <c r="C370" s="1"/>
      <c r="D370" s="5"/>
      <c r="E370" s="1"/>
      <c r="F370" s="11"/>
      <c r="G370" s="1"/>
      <c r="H370" s="5"/>
      <c r="I370" s="1"/>
      <c r="J370" s="11"/>
      <c r="K370" s="1"/>
      <c r="L370" s="5"/>
      <c r="M370" s="1"/>
      <c r="N370" s="11"/>
      <c r="O370" s="1"/>
      <c r="P370" s="5"/>
      <c r="Q370" s="1"/>
      <c r="R370" s="11"/>
      <c r="S370" s="11"/>
      <c r="T370" s="5"/>
      <c r="U370" s="1"/>
      <c r="V370" s="11"/>
      <c r="W370" s="11"/>
      <c r="X370" s="5"/>
      <c r="Y370" s="1"/>
      <c r="Z370" s="11"/>
      <c r="AA370" s="11"/>
      <c r="AB370" s="5"/>
      <c r="AC370" s="1"/>
      <c r="AD370" s="11"/>
      <c r="AE370" s="1"/>
      <c r="AF370" s="1"/>
      <c r="AG370" s="1"/>
      <c r="AH370" s="1"/>
      <c r="AI370" s="1"/>
      <c r="AJ370" s="1"/>
      <c r="AK370" s="1"/>
      <c r="AL370" s="1"/>
    </row>
    <row r="371" spans="1:38" x14ac:dyDescent="0.25">
      <c r="A371" s="14"/>
      <c r="B371" s="1"/>
      <c r="C371" s="1"/>
      <c r="D371" s="5"/>
      <c r="E371" s="1"/>
      <c r="F371" s="11"/>
      <c r="G371" s="1"/>
      <c r="H371" s="5"/>
      <c r="I371" s="1"/>
      <c r="J371" s="11"/>
      <c r="K371" s="1"/>
      <c r="L371" s="5"/>
      <c r="M371" s="1"/>
      <c r="N371" s="11"/>
      <c r="O371" s="1"/>
      <c r="P371" s="5"/>
      <c r="Q371" s="1"/>
      <c r="R371" s="11"/>
      <c r="S371" s="11"/>
      <c r="T371" s="5"/>
      <c r="U371" s="1"/>
      <c r="V371" s="11"/>
      <c r="W371" s="11"/>
      <c r="X371" s="5"/>
      <c r="Y371" s="1"/>
      <c r="Z371" s="11"/>
      <c r="AA371" s="11"/>
      <c r="AB371" s="5"/>
      <c r="AC371" s="1"/>
      <c r="AD371" s="11"/>
      <c r="AE371" s="1"/>
      <c r="AF371" s="1"/>
      <c r="AG371" s="1"/>
      <c r="AH371" s="1"/>
      <c r="AI371" s="1"/>
      <c r="AJ371" s="1"/>
      <c r="AK371" s="1"/>
      <c r="AL371" s="1"/>
    </row>
    <row r="372" spans="1:38" x14ac:dyDescent="0.25">
      <c r="A372" s="14"/>
      <c r="B372" s="1"/>
      <c r="C372" s="1"/>
      <c r="D372" s="5"/>
      <c r="E372" s="1"/>
      <c r="F372" s="11"/>
      <c r="G372" s="1"/>
      <c r="H372" s="5"/>
      <c r="I372" s="1"/>
      <c r="J372" s="11"/>
      <c r="K372" s="1"/>
      <c r="L372" s="5"/>
      <c r="M372" s="1"/>
      <c r="N372" s="11"/>
      <c r="O372" s="1"/>
      <c r="P372" s="5"/>
      <c r="Q372" s="1"/>
      <c r="R372" s="11"/>
      <c r="S372" s="11"/>
      <c r="T372" s="5"/>
      <c r="U372" s="1"/>
      <c r="V372" s="11"/>
      <c r="W372" s="11"/>
      <c r="X372" s="5"/>
      <c r="Y372" s="1"/>
      <c r="Z372" s="11"/>
      <c r="AA372" s="11"/>
      <c r="AB372" s="5"/>
      <c r="AC372" s="1"/>
      <c r="AD372" s="11"/>
      <c r="AE372" s="1"/>
      <c r="AF372" s="1"/>
      <c r="AG372" s="1"/>
      <c r="AH372" s="1"/>
      <c r="AI372" s="1"/>
      <c r="AJ372" s="1"/>
      <c r="AK372" s="1"/>
      <c r="AL372" s="1"/>
    </row>
    <row r="373" spans="1:38" x14ac:dyDescent="0.25">
      <c r="A373" s="14"/>
      <c r="B373" s="1"/>
      <c r="C373" s="1"/>
      <c r="D373" s="5"/>
      <c r="E373" s="1"/>
      <c r="F373" s="11"/>
      <c r="G373" s="1"/>
      <c r="H373" s="5"/>
      <c r="I373" s="1"/>
      <c r="J373" s="11"/>
      <c r="K373" s="1"/>
      <c r="L373" s="5"/>
      <c r="M373" s="1"/>
      <c r="N373" s="11"/>
      <c r="O373" s="1"/>
      <c r="P373" s="5"/>
      <c r="Q373" s="1"/>
      <c r="R373" s="11"/>
      <c r="S373" s="11"/>
      <c r="T373" s="5"/>
      <c r="U373" s="1"/>
      <c r="V373" s="11"/>
      <c r="W373" s="11"/>
      <c r="X373" s="5"/>
      <c r="Y373" s="1"/>
      <c r="Z373" s="11"/>
      <c r="AA373" s="11"/>
      <c r="AB373" s="5"/>
      <c r="AC373" s="1"/>
      <c r="AD373" s="11"/>
      <c r="AE373" s="1"/>
      <c r="AF373" s="1"/>
      <c r="AG373" s="1"/>
      <c r="AH373" s="1"/>
      <c r="AI373" s="1"/>
      <c r="AJ373" s="1"/>
      <c r="AK373" s="1"/>
      <c r="AL373" s="1"/>
    </row>
    <row r="374" spans="1:38" x14ac:dyDescent="0.25">
      <c r="A374" s="14"/>
      <c r="B374" s="1"/>
      <c r="C374" s="1"/>
      <c r="D374" s="5"/>
      <c r="E374" s="1"/>
      <c r="F374" s="11"/>
      <c r="G374" s="1"/>
      <c r="H374" s="5"/>
      <c r="I374" s="1"/>
      <c r="J374" s="11"/>
      <c r="K374" s="1"/>
      <c r="L374" s="5"/>
      <c r="M374" s="1"/>
      <c r="N374" s="11"/>
      <c r="O374" s="1"/>
      <c r="P374" s="5"/>
      <c r="Q374" s="1"/>
      <c r="R374" s="11"/>
      <c r="S374" s="11"/>
      <c r="T374" s="5"/>
      <c r="U374" s="1"/>
      <c r="V374" s="11"/>
      <c r="W374" s="11"/>
      <c r="X374" s="5"/>
      <c r="Y374" s="1"/>
      <c r="Z374" s="11"/>
      <c r="AA374" s="11"/>
      <c r="AB374" s="5"/>
      <c r="AC374" s="1"/>
      <c r="AD374" s="11"/>
      <c r="AE374" s="1"/>
      <c r="AF374" s="1"/>
      <c r="AG374" s="1"/>
      <c r="AH374" s="1"/>
      <c r="AI374" s="1"/>
      <c r="AJ374" s="1"/>
      <c r="AK374" s="1"/>
      <c r="AL374" s="1"/>
    </row>
    <row r="375" spans="1:38" x14ac:dyDescent="0.25">
      <c r="A375" s="14"/>
      <c r="B375" s="1"/>
      <c r="C375" s="1"/>
      <c r="D375" s="5"/>
      <c r="E375" s="1"/>
      <c r="F375" s="11"/>
      <c r="G375" s="1"/>
      <c r="H375" s="5"/>
      <c r="I375" s="1"/>
      <c r="J375" s="11"/>
      <c r="K375" s="1"/>
      <c r="L375" s="5"/>
      <c r="M375" s="1"/>
      <c r="N375" s="11"/>
      <c r="O375" s="1"/>
      <c r="P375" s="5"/>
      <c r="Q375" s="1"/>
      <c r="R375" s="11"/>
      <c r="S375" s="11"/>
      <c r="T375" s="5"/>
      <c r="U375" s="1"/>
      <c r="V375" s="11"/>
      <c r="W375" s="11"/>
      <c r="X375" s="5"/>
      <c r="Y375" s="1"/>
      <c r="Z375" s="11"/>
      <c r="AA375" s="11"/>
      <c r="AB375" s="5"/>
      <c r="AC375" s="1"/>
      <c r="AD375" s="11"/>
      <c r="AE375" s="1"/>
      <c r="AF375" s="1"/>
      <c r="AG375" s="1"/>
      <c r="AH375" s="1"/>
      <c r="AI375" s="1"/>
      <c r="AJ375" s="1"/>
      <c r="AK375" s="1"/>
      <c r="AL375" s="1"/>
    </row>
    <row r="376" spans="1:38" x14ac:dyDescent="0.25">
      <c r="A376" s="14"/>
      <c r="B376" s="1"/>
      <c r="C376" s="1"/>
      <c r="D376" s="5"/>
      <c r="E376" s="1"/>
      <c r="F376" s="11"/>
      <c r="G376" s="1"/>
      <c r="H376" s="5"/>
      <c r="I376" s="1"/>
      <c r="J376" s="11"/>
      <c r="K376" s="1"/>
      <c r="L376" s="5"/>
      <c r="M376" s="1"/>
      <c r="N376" s="11"/>
      <c r="O376" s="1"/>
      <c r="P376" s="5"/>
      <c r="Q376" s="1"/>
      <c r="R376" s="11"/>
      <c r="S376" s="11"/>
      <c r="T376" s="5"/>
      <c r="U376" s="1"/>
      <c r="V376" s="11"/>
      <c r="W376" s="11"/>
      <c r="X376" s="5"/>
      <c r="Y376" s="1"/>
      <c r="Z376" s="11"/>
      <c r="AA376" s="11"/>
      <c r="AB376" s="5"/>
      <c r="AC376" s="1"/>
      <c r="AD376" s="11"/>
      <c r="AE376" s="1"/>
      <c r="AF376" s="1"/>
      <c r="AG376" s="1"/>
      <c r="AH376" s="1"/>
      <c r="AI376" s="1"/>
      <c r="AJ376" s="1"/>
      <c r="AK376" s="1"/>
      <c r="AL376" s="1"/>
    </row>
    <row r="377" spans="1:38" x14ac:dyDescent="0.25">
      <c r="A377" s="14"/>
      <c r="B377" s="1"/>
      <c r="C377" s="1"/>
      <c r="D377" s="5"/>
      <c r="E377" s="1"/>
      <c r="F377" s="11"/>
      <c r="G377" s="1"/>
      <c r="H377" s="5"/>
      <c r="I377" s="1"/>
      <c r="J377" s="11"/>
      <c r="K377" s="1"/>
      <c r="L377" s="5"/>
      <c r="M377" s="1"/>
      <c r="N377" s="11"/>
      <c r="O377" s="1"/>
      <c r="P377" s="5"/>
      <c r="Q377" s="1"/>
      <c r="R377" s="11"/>
      <c r="S377" s="11"/>
      <c r="T377" s="5"/>
      <c r="U377" s="1"/>
      <c r="V377" s="11"/>
      <c r="W377" s="11"/>
      <c r="X377" s="5"/>
      <c r="Y377" s="1"/>
      <c r="Z377" s="11"/>
      <c r="AA377" s="11"/>
      <c r="AB377" s="5"/>
      <c r="AC377" s="1"/>
      <c r="AD377" s="11"/>
      <c r="AE377" s="1"/>
      <c r="AF377" s="1"/>
      <c r="AG377" s="1"/>
      <c r="AH377" s="1"/>
      <c r="AI377" s="1"/>
      <c r="AJ377" s="1"/>
      <c r="AK377" s="1"/>
      <c r="AL377" s="1"/>
    </row>
    <row r="378" spans="1:38" x14ac:dyDescent="0.25">
      <c r="A378" s="14"/>
      <c r="B378" s="1"/>
      <c r="C378" s="1"/>
      <c r="D378" s="5"/>
      <c r="E378" s="1"/>
      <c r="F378" s="11"/>
      <c r="G378" s="1"/>
      <c r="H378" s="5"/>
      <c r="I378" s="1"/>
      <c r="J378" s="11"/>
      <c r="K378" s="1"/>
      <c r="L378" s="5"/>
      <c r="M378" s="1"/>
      <c r="N378" s="11"/>
      <c r="O378" s="1"/>
      <c r="P378" s="5"/>
      <c r="Q378" s="1"/>
      <c r="R378" s="11"/>
      <c r="S378" s="11"/>
      <c r="T378" s="5"/>
      <c r="U378" s="1"/>
      <c r="V378" s="11"/>
      <c r="W378" s="11"/>
      <c r="X378" s="5"/>
      <c r="Y378" s="1"/>
      <c r="Z378" s="11"/>
      <c r="AA378" s="11"/>
      <c r="AB378" s="5"/>
      <c r="AC378" s="1"/>
      <c r="AD378" s="11"/>
      <c r="AE378" s="1"/>
      <c r="AF378" s="1"/>
      <c r="AG378" s="1"/>
      <c r="AH378" s="1"/>
      <c r="AI378" s="1"/>
      <c r="AJ378" s="1"/>
      <c r="AK378" s="1"/>
      <c r="AL378" s="1"/>
    </row>
    <row r="379" spans="1:38" x14ac:dyDescent="0.25">
      <c r="A379" s="14"/>
      <c r="B379" s="1"/>
      <c r="C379" s="1"/>
      <c r="D379" s="5"/>
      <c r="E379" s="1"/>
      <c r="F379" s="11"/>
      <c r="G379" s="1"/>
      <c r="H379" s="5"/>
      <c r="I379" s="1"/>
      <c r="J379" s="11"/>
      <c r="K379" s="1"/>
      <c r="L379" s="5"/>
      <c r="M379" s="1"/>
      <c r="N379" s="11"/>
      <c r="O379" s="1"/>
      <c r="P379" s="5"/>
      <c r="Q379" s="1"/>
      <c r="R379" s="11"/>
      <c r="S379" s="11"/>
      <c r="T379" s="5"/>
      <c r="U379" s="1"/>
      <c r="V379" s="11"/>
      <c r="W379" s="11"/>
      <c r="X379" s="5"/>
      <c r="Y379" s="1"/>
      <c r="Z379" s="11"/>
      <c r="AA379" s="11"/>
      <c r="AB379" s="5"/>
      <c r="AC379" s="1"/>
      <c r="AD379" s="11"/>
      <c r="AE379" s="1"/>
      <c r="AF379" s="1"/>
      <c r="AG379" s="1"/>
      <c r="AH379" s="1"/>
      <c r="AI379" s="1"/>
      <c r="AJ379" s="1"/>
      <c r="AK379" s="1"/>
      <c r="AL379" s="1"/>
    </row>
    <row r="380" spans="1:38" x14ac:dyDescent="0.25">
      <c r="A380" s="14"/>
      <c r="B380" s="1"/>
      <c r="C380" s="1"/>
      <c r="D380" s="5"/>
      <c r="E380" s="1"/>
      <c r="F380" s="11"/>
      <c r="G380" s="1"/>
      <c r="H380" s="5"/>
      <c r="I380" s="1"/>
      <c r="J380" s="11"/>
      <c r="K380" s="1"/>
      <c r="L380" s="5"/>
      <c r="M380" s="1"/>
      <c r="N380" s="11"/>
      <c r="O380" s="1"/>
      <c r="P380" s="5"/>
      <c r="Q380" s="1"/>
      <c r="R380" s="11"/>
      <c r="S380" s="11"/>
      <c r="T380" s="5"/>
      <c r="U380" s="1"/>
      <c r="V380" s="11"/>
      <c r="W380" s="11"/>
      <c r="X380" s="5"/>
      <c r="Y380" s="1"/>
      <c r="Z380" s="11"/>
      <c r="AA380" s="11"/>
      <c r="AB380" s="5"/>
      <c r="AC380" s="1"/>
      <c r="AD380" s="11"/>
      <c r="AE380" s="1"/>
      <c r="AF380" s="1"/>
      <c r="AG380" s="1"/>
      <c r="AH380" s="1"/>
      <c r="AI380" s="1"/>
      <c r="AJ380" s="1"/>
      <c r="AK380" s="1"/>
      <c r="AL380" s="1"/>
    </row>
    <row r="381" spans="1:38" x14ac:dyDescent="0.25">
      <c r="A381" s="14"/>
      <c r="B381" s="1"/>
      <c r="C381" s="1"/>
      <c r="D381" s="5"/>
      <c r="E381" s="1"/>
      <c r="F381" s="11"/>
      <c r="G381" s="1"/>
      <c r="H381" s="5"/>
      <c r="I381" s="1"/>
      <c r="J381" s="11"/>
      <c r="K381" s="1"/>
      <c r="L381" s="5"/>
      <c r="M381" s="1"/>
      <c r="N381" s="11"/>
      <c r="O381" s="1"/>
      <c r="P381" s="5"/>
      <c r="Q381" s="1"/>
      <c r="R381" s="11"/>
      <c r="S381" s="11"/>
      <c r="T381" s="5"/>
      <c r="U381" s="1"/>
      <c r="V381" s="11"/>
      <c r="W381" s="11"/>
      <c r="X381" s="5"/>
      <c r="Y381" s="1"/>
      <c r="Z381" s="11"/>
      <c r="AA381" s="11"/>
      <c r="AB381" s="5"/>
      <c r="AC381" s="1"/>
      <c r="AD381" s="11"/>
      <c r="AE381" s="1"/>
      <c r="AF381" s="1"/>
      <c r="AG381" s="1"/>
      <c r="AH381" s="1"/>
      <c r="AI381" s="1"/>
      <c r="AJ381" s="1"/>
      <c r="AK381" s="1"/>
      <c r="AL381" s="1"/>
    </row>
    <row r="382" spans="1:38" x14ac:dyDescent="0.25">
      <c r="A382" s="14"/>
      <c r="B382" s="1"/>
      <c r="C382" s="1"/>
      <c r="D382" s="5"/>
      <c r="E382" s="1"/>
      <c r="F382" s="11"/>
      <c r="G382" s="1"/>
      <c r="H382" s="5"/>
      <c r="I382" s="1"/>
      <c r="J382" s="11"/>
      <c r="K382" s="1"/>
      <c r="L382" s="5"/>
      <c r="M382" s="1"/>
      <c r="N382" s="11"/>
      <c r="O382" s="1"/>
      <c r="P382" s="5"/>
      <c r="Q382" s="1"/>
      <c r="R382" s="11"/>
      <c r="S382" s="11"/>
      <c r="T382" s="5"/>
      <c r="U382" s="1"/>
      <c r="V382" s="11"/>
      <c r="W382" s="11"/>
      <c r="X382" s="5"/>
      <c r="Y382" s="1"/>
      <c r="Z382" s="11"/>
      <c r="AA382" s="11"/>
      <c r="AB382" s="5"/>
      <c r="AC382" s="1"/>
      <c r="AD382" s="11"/>
      <c r="AE382" s="1"/>
      <c r="AF382" s="1"/>
      <c r="AG382" s="1"/>
      <c r="AH382" s="1"/>
      <c r="AI382" s="1"/>
      <c r="AJ382" s="1"/>
      <c r="AK382" s="1"/>
      <c r="AL382" s="1"/>
    </row>
    <row r="383" spans="1:38" x14ac:dyDescent="0.25">
      <c r="A383" s="14"/>
      <c r="B383" s="1"/>
      <c r="C383" s="1"/>
      <c r="D383" s="5"/>
      <c r="E383" s="1"/>
      <c r="F383" s="11"/>
      <c r="G383" s="1"/>
      <c r="H383" s="5"/>
      <c r="I383" s="1"/>
      <c r="J383" s="11"/>
      <c r="K383" s="1"/>
      <c r="L383" s="5"/>
      <c r="M383" s="1"/>
      <c r="N383" s="11"/>
      <c r="O383" s="1"/>
      <c r="P383" s="5"/>
      <c r="Q383" s="1"/>
      <c r="R383" s="11"/>
      <c r="S383" s="11"/>
      <c r="T383" s="5"/>
      <c r="U383" s="1"/>
      <c r="V383" s="11"/>
      <c r="W383" s="11"/>
      <c r="X383" s="5"/>
      <c r="Y383" s="1"/>
      <c r="Z383" s="11"/>
      <c r="AA383" s="11"/>
      <c r="AB383" s="5"/>
      <c r="AC383" s="1"/>
      <c r="AD383" s="11"/>
      <c r="AE383" s="1"/>
      <c r="AF383" s="1"/>
      <c r="AG383" s="1"/>
      <c r="AH383" s="1"/>
      <c r="AI383" s="1"/>
      <c r="AJ383" s="1"/>
      <c r="AK383" s="1"/>
      <c r="AL383" s="1"/>
    </row>
    <row r="384" spans="1:38" x14ac:dyDescent="0.25">
      <c r="A384" s="14"/>
      <c r="B384" s="1"/>
      <c r="C384" s="1"/>
      <c r="D384" s="5"/>
      <c r="E384" s="1"/>
      <c r="F384" s="11"/>
      <c r="G384" s="1"/>
      <c r="H384" s="5"/>
      <c r="I384" s="1"/>
      <c r="J384" s="11"/>
      <c r="K384" s="1"/>
      <c r="L384" s="5"/>
      <c r="M384" s="1"/>
      <c r="N384" s="11"/>
      <c r="O384" s="1"/>
      <c r="P384" s="5"/>
      <c r="Q384" s="1"/>
      <c r="R384" s="11"/>
      <c r="S384" s="11"/>
      <c r="T384" s="5"/>
      <c r="U384" s="1"/>
      <c r="V384" s="11"/>
      <c r="W384" s="11"/>
      <c r="X384" s="5"/>
      <c r="Y384" s="1"/>
      <c r="Z384" s="11"/>
      <c r="AA384" s="11"/>
      <c r="AB384" s="5"/>
      <c r="AC384" s="1"/>
      <c r="AD384" s="11"/>
      <c r="AE384" s="1"/>
      <c r="AF384" s="1"/>
      <c r="AG384" s="1"/>
      <c r="AH384" s="1"/>
      <c r="AI384" s="1"/>
      <c r="AJ384" s="1"/>
      <c r="AK384" s="1"/>
      <c r="AL384" s="1"/>
    </row>
    <row r="385" spans="1:38" x14ac:dyDescent="0.25">
      <c r="A385" s="14"/>
      <c r="B385" s="1"/>
      <c r="C385" s="1"/>
      <c r="D385" s="5"/>
      <c r="E385" s="1"/>
      <c r="F385" s="11"/>
      <c r="G385" s="1"/>
      <c r="H385" s="5"/>
      <c r="I385" s="1"/>
      <c r="J385" s="11"/>
      <c r="K385" s="1"/>
      <c r="L385" s="5"/>
      <c r="M385" s="1"/>
      <c r="N385" s="11"/>
      <c r="O385" s="1"/>
      <c r="P385" s="5"/>
      <c r="Q385" s="1"/>
      <c r="R385" s="11"/>
      <c r="S385" s="11"/>
      <c r="T385" s="5"/>
      <c r="U385" s="1"/>
      <c r="V385" s="11"/>
      <c r="W385" s="11"/>
      <c r="X385" s="5"/>
      <c r="Y385" s="1"/>
      <c r="Z385" s="11"/>
      <c r="AA385" s="11"/>
      <c r="AB385" s="5"/>
      <c r="AC385" s="1"/>
      <c r="AD385" s="11"/>
      <c r="AE385" s="1"/>
      <c r="AF385" s="1"/>
      <c r="AG385" s="1"/>
      <c r="AH385" s="1"/>
      <c r="AI385" s="1"/>
      <c r="AJ385" s="1"/>
      <c r="AK385" s="1"/>
      <c r="AL385" s="1"/>
    </row>
    <row r="386" spans="1:38" x14ac:dyDescent="0.25">
      <c r="A386" s="14"/>
      <c r="B386" s="1"/>
      <c r="C386" s="1"/>
      <c r="D386" s="5"/>
      <c r="E386" s="1"/>
      <c r="F386" s="11"/>
      <c r="G386" s="1"/>
      <c r="H386" s="5"/>
      <c r="I386" s="1"/>
      <c r="J386" s="11"/>
      <c r="K386" s="1"/>
      <c r="L386" s="5"/>
      <c r="M386" s="1"/>
      <c r="N386" s="11"/>
      <c r="O386" s="1"/>
      <c r="P386" s="5"/>
      <c r="Q386" s="1"/>
      <c r="R386" s="11"/>
      <c r="S386" s="11"/>
      <c r="T386" s="5"/>
      <c r="U386" s="1"/>
      <c r="V386" s="11"/>
      <c r="W386" s="11"/>
      <c r="X386" s="5"/>
      <c r="Y386" s="1"/>
      <c r="Z386" s="11"/>
      <c r="AA386" s="11"/>
      <c r="AB386" s="5"/>
      <c r="AC386" s="1"/>
      <c r="AD386" s="11"/>
      <c r="AE386" s="1"/>
      <c r="AF386" s="1"/>
      <c r="AG386" s="1"/>
      <c r="AH386" s="1"/>
      <c r="AI386" s="1"/>
      <c r="AJ386" s="1"/>
      <c r="AK386" s="1"/>
      <c r="AL386" s="1"/>
    </row>
    <row r="387" spans="1:38" x14ac:dyDescent="0.25">
      <c r="A387" s="14"/>
      <c r="B387" s="1"/>
      <c r="C387" s="1"/>
      <c r="D387" s="5"/>
      <c r="E387" s="1"/>
      <c r="F387" s="11"/>
      <c r="G387" s="1"/>
      <c r="H387" s="5"/>
      <c r="I387" s="1"/>
      <c r="J387" s="11"/>
      <c r="K387" s="1"/>
      <c r="L387" s="5"/>
      <c r="M387" s="1"/>
      <c r="N387" s="11"/>
      <c r="O387" s="1"/>
      <c r="P387" s="5"/>
      <c r="Q387" s="1"/>
      <c r="R387" s="11"/>
      <c r="S387" s="11"/>
      <c r="T387" s="5"/>
      <c r="U387" s="1"/>
      <c r="V387" s="11"/>
      <c r="W387" s="11"/>
      <c r="X387" s="5"/>
      <c r="Y387" s="1"/>
      <c r="Z387" s="11"/>
      <c r="AA387" s="11"/>
      <c r="AB387" s="5"/>
      <c r="AC387" s="1"/>
      <c r="AD387" s="11"/>
      <c r="AE387" s="1"/>
      <c r="AF387" s="1"/>
      <c r="AG387" s="1"/>
      <c r="AH387" s="1"/>
      <c r="AI387" s="1"/>
      <c r="AJ387" s="1"/>
      <c r="AK387" s="1"/>
      <c r="AL387" s="1"/>
    </row>
    <row r="388" spans="1:38" x14ac:dyDescent="0.25">
      <c r="A388" s="14"/>
      <c r="B388" s="1"/>
      <c r="C388" s="1"/>
      <c r="D388" s="5"/>
      <c r="E388" s="1"/>
      <c r="F388" s="11"/>
      <c r="G388" s="1"/>
      <c r="H388" s="5"/>
      <c r="I388" s="1"/>
      <c r="J388" s="11"/>
      <c r="K388" s="1"/>
      <c r="L388" s="5"/>
      <c r="M388" s="1"/>
      <c r="N388" s="11"/>
      <c r="O388" s="1"/>
      <c r="P388" s="5"/>
      <c r="Q388" s="1"/>
      <c r="R388" s="11"/>
      <c r="S388" s="11"/>
      <c r="T388" s="5"/>
      <c r="U388" s="1"/>
      <c r="V388" s="11"/>
      <c r="W388" s="11"/>
      <c r="X388" s="5"/>
      <c r="Y388" s="1"/>
      <c r="Z388" s="11"/>
      <c r="AA388" s="11"/>
      <c r="AB388" s="5"/>
      <c r="AC388" s="1"/>
      <c r="AD388" s="11"/>
      <c r="AE388" s="1"/>
      <c r="AF388" s="1"/>
      <c r="AG388" s="1"/>
      <c r="AH388" s="1"/>
      <c r="AI388" s="1"/>
      <c r="AJ388" s="1"/>
      <c r="AK388" s="1"/>
      <c r="AL388" s="1"/>
    </row>
    <row r="389" spans="1:38" x14ac:dyDescent="0.25">
      <c r="A389" s="14"/>
      <c r="B389" s="1"/>
      <c r="C389" s="1"/>
      <c r="D389" s="5"/>
      <c r="E389" s="1"/>
      <c r="F389" s="11"/>
      <c r="G389" s="1"/>
      <c r="H389" s="5"/>
      <c r="I389" s="1"/>
      <c r="J389" s="11"/>
      <c r="K389" s="1"/>
      <c r="L389" s="5"/>
      <c r="M389" s="1"/>
      <c r="N389" s="11"/>
      <c r="O389" s="1"/>
      <c r="P389" s="5"/>
      <c r="Q389" s="1"/>
      <c r="R389" s="11"/>
      <c r="S389" s="11"/>
      <c r="T389" s="5"/>
      <c r="U389" s="1"/>
      <c r="V389" s="11"/>
      <c r="W389" s="11"/>
      <c r="X389" s="5"/>
      <c r="Y389" s="1"/>
      <c r="Z389" s="11"/>
      <c r="AA389" s="11"/>
      <c r="AB389" s="5"/>
      <c r="AC389" s="1"/>
      <c r="AD389" s="11"/>
      <c r="AE389" s="1"/>
      <c r="AF389" s="1"/>
      <c r="AG389" s="1"/>
      <c r="AH389" s="1"/>
      <c r="AI389" s="1"/>
      <c r="AJ389" s="1"/>
      <c r="AK389" s="1"/>
      <c r="AL389" s="1"/>
    </row>
    <row r="390" spans="1:38" x14ac:dyDescent="0.25">
      <c r="A390" s="14"/>
      <c r="B390" s="1"/>
      <c r="C390" s="1"/>
      <c r="D390" s="5"/>
      <c r="E390" s="1"/>
      <c r="F390" s="11"/>
      <c r="G390" s="1"/>
      <c r="H390" s="5"/>
      <c r="I390" s="1"/>
      <c r="J390" s="11"/>
      <c r="K390" s="1"/>
      <c r="L390" s="5"/>
      <c r="M390" s="1"/>
      <c r="N390" s="11"/>
      <c r="O390" s="1"/>
      <c r="P390" s="5"/>
      <c r="Q390" s="1"/>
      <c r="R390" s="11"/>
      <c r="S390" s="11"/>
      <c r="T390" s="5"/>
      <c r="U390" s="1"/>
      <c r="V390" s="11"/>
      <c r="W390" s="11"/>
      <c r="X390" s="5"/>
      <c r="Y390" s="1"/>
      <c r="Z390" s="11"/>
      <c r="AA390" s="11"/>
      <c r="AB390" s="5"/>
      <c r="AC390" s="1"/>
      <c r="AD390" s="11"/>
      <c r="AE390" s="1"/>
      <c r="AF390" s="1"/>
      <c r="AG390" s="1"/>
      <c r="AH390" s="1"/>
      <c r="AI390" s="1"/>
      <c r="AJ390" s="1"/>
      <c r="AK390" s="1"/>
      <c r="AL390" s="1"/>
    </row>
    <row r="391" spans="1:38" x14ac:dyDescent="0.25">
      <c r="A391" s="14"/>
      <c r="B391" s="1"/>
      <c r="C391" s="1"/>
      <c r="D391" s="5"/>
      <c r="E391" s="1"/>
      <c r="F391" s="11"/>
      <c r="G391" s="1"/>
      <c r="H391" s="5"/>
      <c r="I391" s="1"/>
      <c r="J391" s="11"/>
      <c r="K391" s="1"/>
      <c r="L391" s="5"/>
      <c r="M391" s="1"/>
      <c r="N391" s="11"/>
      <c r="O391" s="1"/>
      <c r="P391" s="5"/>
      <c r="Q391" s="1"/>
      <c r="R391" s="11"/>
      <c r="S391" s="11"/>
      <c r="T391" s="5"/>
      <c r="U391" s="1"/>
      <c r="V391" s="11"/>
      <c r="W391" s="11"/>
      <c r="X391" s="5"/>
      <c r="Y391" s="1"/>
      <c r="Z391" s="11"/>
      <c r="AA391" s="11"/>
      <c r="AB391" s="5"/>
      <c r="AC391" s="1"/>
      <c r="AD391" s="11"/>
      <c r="AE391" s="1"/>
      <c r="AF391" s="1"/>
      <c r="AG391" s="1"/>
      <c r="AH391" s="1"/>
      <c r="AI391" s="1"/>
      <c r="AJ391" s="1"/>
      <c r="AK391" s="1"/>
      <c r="AL391" s="1"/>
    </row>
    <row r="392" spans="1:38" x14ac:dyDescent="0.25">
      <c r="A392" s="14"/>
      <c r="B392" s="1"/>
      <c r="C392" s="1"/>
      <c r="D392" s="5"/>
      <c r="E392" s="1"/>
      <c r="F392" s="11"/>
      <c r="G392" s="1"/>
      <c r="H392" s="5"/>
      <c r="I392" s="1"/>
      <c r="J392" s="11"/>
      <c r="K392" s="1"/>
      <c r="L392" s="5"/>
      <c r="M392" s="1"/>
      <c r="N392" s="11"/>
      <c r="O392" s="1"/>
      <c r="P392" s="5"/>
      <c r="Q392" s="1"/>
      <c r="R392" s="11"/>
      <c r="S392" s="11"/>
      <c r="T392" s="5"/>
      <c r="U392" s="1"/>
      <c r="V392" s="11"/>
      <c r="W392" s="11"/>
      <c r="X392" s="5"/>
      <c r="Y392" s="1"/>
      <c r="Z392" s="11"/>
      <c r="AA392" s="11"/>
      <c r="AB392" s="5"/>
      <c r="AC392" s="1"/>
      <c r="AD392" s="11"/>
      <c r="AE392" s="1"/>
      <c r="AF392" s="1"/>
      <c r="AG392" s="1"/>
      <c r="AH392" s="1"/>
      <c r="AI392" s="1"/>
      <c r="AJ392" s="1"/>
      <c r="AK392" s="1"/>
      <c r="AL392" s="1"/>
    </row>
    <row r="393" spans="1:38" x14ac:dyDescent="0.25">
      <c r="A393" s="14"/>
      <c r="B393" s="1"/>
      <c r="C393" s="1"/>
      <c r="D393" s="5"/>
      <c r="E393" s="1"/>
      <c r="F393" s="11"/>
      <c r="G393" s="1"/>
      <c r="H393" s="5"/>
      <c r="I393" s="1"/>
      <c r="J393" s="11"/>
      <c r="K393" s="1"/>
      <c r="L393" s="5"/>
      <c r="M393" s="1"/>
      <c r="N393" s="11"/>
      <c r="O393" s="1"/>
      <c r="P393" s="5"/>
      <c r="Q393" s="1"/>
      <c r="R393" s="11"/>
      <c r="S393" s="11"/>
      <c r="T393" s="5"/>
      <c r="U393" s="1"/>
      <c r="V393" s="11"/>
      <c r="W393" s="11"/>
      <c r="X393" s="5"/>
      <c r="Y393" s="1"/>
      <c r="Z393" s="11"/>
      <c r="AA393" s="11"/>
      <c r="AB393" s="5"/>
      <c r="AC393" s="1"/>
      <c r="AD393" s="11"/>
      <c r="AE393" s="1"/>
      <c r="AF393" s="1"/>
      <c r="AG393" s="1"/>
      <c r="AH393" s="1"/>
      <c r="AI393" s="1"/>
      <c r="AJ393" s="1"/>
      <c r="AK393" s="1"/>
      <c r="AL393" s="1"/>
    </row>
    <row r="394" spans="1:38" x14ac:dyDescent="0.25">
      <c r="A394" s="14"/>
      <c r="B394" s="1"/>
      <c r="C394" s="1"/>
      <c r="D394" s="5"/>
      <c r="E394" s="1"/>
      <c r="F394" s="11"/>
      <c r="G394" s="1"/>
      <c r="H394" s="5"/>
      <c r="I394" s="1"/>
      <c r="J394" s="11"/>
      <c r="K394" s="1"/>
      <c r="L394" s="5"/>
      <c r="M394" s="1"/>
      <c r="N394" s="11"/>
      <c r="O394" s="1"/>
      <c r="P394" s="5"/>
      <c r="Q394" s="1"/>
      <c r="R394" s="11"/>
      <c r="S394" s="11"/>
      <c r="T394" s="5"/>
      <c r="U394" s="1"/>
      <c r="V394" s="11"/>
      <c r="W394" s="11"/>
      <c r="X394" s="5"/>
      <c r="Y394" s="1"/>
      <c r="Z394" s="11"/>
      <c r="AA394" s="11"/>
      <c r="AB394" s="5"/>
      <c r="AC394" s="1"/>
      <c r="AD394" s="11"/>
      <c r="AE394" s="1"/>
      <c r="AF394" s="1"/>
      <c r="AG394" s="1"/>
      <c r="AH394" s="1"/>
      <c r="AI394" s="1"/>
      <c r="AJ394" s="1"/>
      <c r="AK394" s="1"/>
      <c r="AL394" s="1"/>
    </row>
    <row r="395" spans="1:38" x14ac:dyDescent="0.25">
      <c r="A395" s="14"/>
      <c r="B395" s="1"/>
      <c r="C395" s="1"/>
      <c r="D395" s="5"/>
      <c r="E395" s="1"/>
      <c r="F395" s="11"/>
      <c r="G395" s="1"/>
      <c r="H395" s="5"/>
      <c r="I395" s="1"/>
      <c r="J395" s="11"/>
      <c r="K395" s="1"/>
      <c r="L395" s="5"/>
      <c r="M395" s="1"/>
      <c r="N395" s="11"/>
      <c r="O395" s="1"/>
      <c r="P395" s="5"/>
      <c r="Q395" s="1"/>
      <c r="R395" s="11"/>
      <c r="S395" s="11"/>
      <c r="T395" s="5"/>
      <c r="U395" s="1"/>
      <c r="V395" s="11"/>
      <c r="W395" s="11"/>
      <c r="X395" s="5"/>
      <c r="Y395" s="1"/>
      <c r="Z395" s="11"/>
      <c r="AA395" s="11"/>
      <c r="AB395" s="5"/>
      <c r="AC395" s="1"/>
      <c r="AD395" s="11"/>
      <c r="AE395" s="1"/>
      <c r="AF395" s="1"/>
      <c r="AG395" s="1"/>
      <c r="AH395" s="1"/>
      <c r="AI395" s="1"/>
      <c r="AJ395" s="1"/>
      <c r="AK395" s="1"/>
      <c r="AL395" s="1"/>
    </row>
    <row r="396" spans="1:38" x14ac:dyDescent="0.25">
      <c r="A396" s="14"/>
      <c r="B396" s="1"/>
      <c r="C396" s="1"/>
      <c r="D396" s="5"/>
      <c r="E396" s="1"/>
      <c r="F396" s="11"/>
      <c r="G396" s="1"/>
      <c r="H396" s="5"/>
      <c r="I396" s="1"/>
      <c r="J396" s="11"/>
      <c r="K396" s="1"/>
      <c r="L396" s="5"/>
      <c r="M396" s="1"/>
      <c r="N396" s="11"/>
      <c r="O396" s="1"/>
      <c r="P396" s="5"/>
      <c r="Q396" s="1"/>
      <c r="R396" s="11"/>
      <c r="S396" s="11"/>
      <c r="T396" s="5"/>
      <c r="U396" s="1"/>
      <c r="V396" s="11"/>
      <c r="W396" s="11"/>
      <c r="X396" s="5"/>
      <c r="Y396" s="1"/>
      <c r="Z396" s="11"/>
      <c r="AA396" s="11"/>
      <c r="AB396" s="5"/>
      <c r="AC396" s="1"/>
      <c r="AD396" s="11"/>
      <c r="AE396" s="1"/>
      <c r="AF396" s="1"/>
      <c r="AG396" s="1"/>
      <c r="AH396" s="1"/>
      <c r="AI396" s="1"/>
      <c r="AJ396" s="1"/>
      <c r="AK396" s="1"/>
      <c r="AL396" s="1"/>
    </row>
    <row r="397" spans="1:38" x14ac:dyDescent="0.25">
      <c r="A397" s="14"/>
      <c r="B397" s="1"/>
      <c r="C397" s="1"/>
      <c r="D397" s="5"/>
      <c r="E397" s="1"/>
      <c r="F397" s="11"/>
      <c r="G397" s="1"/>
      <c r="H397" s="5"/>
      <c r="I397" s="1"/>
      <c r="J397" s="11"/>
      <c r="K397" s="1"/>
      <c r="L397" s="5"/>
      <c r="M397" s="1"/>
      <c r="N397" s="11"/>
      <c r="O397" s="1"/>
      <c r="P397" s="5"/>
      <c r="Q397" s="1"/>
      <c r="R397" s="11"/>
      <c r="S397" s="11"/>
      <c r="T397" s="5"/>
      <c r="U397" s="1"/>
      <c r="V397" s="11"/>
      <c r="W397" s="11"/>
      <c r="X397" s="5"/>
      <c r="Y397" s="1"/>
      <c r="Z397" s="11"/>
      <c r="AA397" s="11"/>
      <c r="AB397" s="5"/>
      <c r="AC397" s="1"/>
      <c r="AD397" s="11"/>
      <c r="AE397" s="1"/>
      <c r="AF397" s="1"/>
      <c r="AG397" s="1"/>
      <c r="AH397" s="1"/>
      <c r="AI397" s="1"/>
      <c r="AJ397" s="1"/>
      <c r="AK397" s="1"/>
      <c r="AL397" s="1"/>
    </row>
    <row r="398" spans="1:38" x14ac:dyDescent="0.25">
      <c r="A398" s="14"/>
      <c r="B398" s="1"/>
      <c r="C398" s="1"/>
      <c r="D398" s="5"/>
      <c r="E398" s="1"/>
      <c r="F398" s="11"/>
      <c r="G398" s="1"/>
      <c r="H398" s="5"/>
      <c r="I398" s="1"/>
      <c r="J398" s="11"/>
      <c r="K398" s="1"/>
      <c r="L398" s="5"/>
      <c r="M398" s="1"/>
      <c r="N398" s="11"/>
      <c r="O398" s="1"/>
      <c r="P398" s="5"/>
      <c r="Q398" s="1"/>
      <c r="R398" s="11"/>
      <c r="S398" s="11"/>
      <c r="T398" s="5"/>
      <c r="U398" s="1"/>
      <c r="V398" s="11"/>
      <c r="W398" s="11"/>
      <c r="X398" s="5"/>
      <c r="Y398" s="1"/>
      <c r="Z398" s="11"/>
      <c r="AA398" s="11"/>
      <c r="AB398" s="5"/>
      <c r="AC398" s="1"/>
      <c r="AD398" s="11"/>
      <c r="AE398" s="1"/>
      <c r="AF398" s="1"/>
      <c r="AG398" s="1"/>
      <c r="AH398" s="1"/>
      <c r="AI398" s="1"/>
      <c r="AJ398" s="1"/>
      <c r="AK398" s="1"/>
      <c r="AL398" s="1"/>
    </row>
    <row r="399" spans="1:38" x14ac:dyDescent="0.25">
      <c r="A399" s="14"/>
      <c r="B399" s="1"/>
      <c r="C399" s="1"/>
      <c r="D399" s="5"/>
      <c r="E399" s="1"/>
      <c r="F399" s="11"/>
      <c r="G399" s="1"/>
      <c r="H399" s="5"/>
      <c r="I399" s="1"/>
      <c r="J399" s="11"/>
      <c r="K399" s="1"/>
      <c r="L399" s="5"/>
      <c r="M399" s="1"/>
      <c r="N399" s="11"/>
      <c r="O399" s="1"/>
      <c r="P399" s="5"/>
      <c r="Q399" s="1"/>
      <c r="R399" s="11"/>
      <c r="S399" s="11"/>
      <c r="T399" s="5"/>
      <c r="U399" s="1"/>
      <c r="V399" s="11"/>
      <c r="W399" s="11"/>
      <c r="X399" s="5"/>
      <c r="Y399" s="1"/>
      <c r="Z399" s="11"/>
      <c r="AA399" s="11"/>
      <c r="AB399" s="5"/>
      <c r="AC399" s="1"/>
      <c r="AD399" s="11"/>
      <c r="AE399" s="1"/>
      <c r="AF399" s="1"/>
      <c r="AG399" s="1"/>
      <c r="AH399" s="1"/>
      <c r="AI399" s="1"/>
      <c r="AJ399" s="1"/>
      <c r="AK399" s="1"/>
      <c r="AL399" s="1"/>
    </row>
    <row r="400" spans="1:38" x14ac:dyDescent="0.25">
      <c r="A400" s="14"/>
      <c r="B400" s="1"/>
      <c r="C400" s="1"/>
      <c r="D400" s="5"/>
      <c r="E400" s="1"/>
      <c r="F400" s="11"/>
      <c r="G400" s="1"/>
      <c r="H400" s="5"/>
      <c r="I400" s="1"/>
      <c r="J400" s="11"/>
      <c r="K400" s="1"/>
      <c r="L400" s="5"/>
      <c r="M400" s="1"/>
      <c r="N400" s="11"/>
      <c r="O400" s="1"/>
      <c r="P400" s="5"/>
      <c r="Q400" s="1"/>
      <c r="R400" s="11"/>
      <c r="S400" s="11"/>
      <c r="T400" s="5"/>
      <c r="U400" s="1"/>
      <c r="V400" s="11"/>
      <c r="W400" s="11"/>
      <c r="X400" s="5"/>
      <c r="Y400" s="1"/>
      <c r="Z400" s="11"/>
      <c r="AA400" s="11"/>
      <c r="AB400" s="5"/>
      <c r="AC400" s="1"/>
      <c r="AD400" s="11"/>
      <c r="AE400" s="1"/>
      <c r="AF400" s="1"/>
      <c r="AG400" s="1"/>
      <c r="AH400" s="1"/>
      <c r="AI400" s="1"/>
      <c r="AJ400" s="1"/>
      <c r="AK400" s="1"/>
      <c r="AL400" s="1"/>
    </row>
    <row r="401" spans="1:38" x14ac:dyDescent="0.25">
      <c r="A401" s="14"/>
      <c r="B401" s="1"/>
      <c r="C401" s="1"/>
      <c r="D401" s="5"/>
      <c r="E401" s="1"/>
      <c r="F401" s="11"/>
      <c r="G401" s="1"/>
      <c r="H401" s="5"/>
      <c r="I401" s="1"/>
      <c r="J401" s="11"/>
      <c r="K401" s="1"/>
      <c r="L401" s="5"/>
      <c r="M401" s="1"/>
      <c r="N401" s="11"/>
      <c r="O401" s="1"/>
      <c r="P401" s="5"/>
      <c r="Q401" s="1"/>
      <c r="R401" s="11"/>
      <c r="S401" s="11"/>
      <c r="T401" s="5"/>
      <c r="U401" s="1"/>
      <c r="V401" s="11"/>
      <c r="W401" s="11"/>
      <c r="X401" s="5"/>
      <c r="Y401" s="1"/>
      <c r="Z401" s="11"/>
      <c r="AA401" s="11"/>
      <c r="AB401" s="5"/>
      <c r="AC401" s="1"/>
      <c r="AD401" s="11"/>
      <c r="AE401" s="1"/>
      <c r="AF401" s="1"/>
      <c r="AG401" s="1"/>
      <c r="AH401" s="1"/>
      <c r="AI401" s="1"/>
      <c r="AJ401" s="1"/>
      <c r="AK401" s="1"/>
      <c r="AL401" s="1"/>
    </row>
    <row r="402" spans="1:38" x14ac:dyDescent="0.25">
      <c r="A402" s="14"/>
      <c r="B402" s="1"/>
      <c r="C402" s="1"/>
      <c r="D402" s="5"/>
      <c r="E402" s="1"/>
      <c r="F402" s="11"/>
      <c r="G402" s="1"/>
      <c r="H402" s="5"/>
      <c r="I402" s="1"/>
      <c r="J402" s="11"/>
      <c r="K402" s="1"/>
      <c r="L402" s="5"/>
      <c r="M402" s="1"/>
      <c r="N402" s="11"/>
      <c r="O402" s="1"/>
      <c r="P402" s="5"/>
      <c r="Q402" s="1"/>
      <c r="R402" s="11"/>
      <c r="S402" s="11"/>
      <c r="T402" s="5"/>
      <c r="U402" s="1"/>
      <c r="V402" s="11"/>
      <c r="W402" s="11"/>
      <c r="X402" s="5"/>
      <c r="Y402" s="1"/>
      <c r="Z402" s="11"/>
      <c r="AA402" s="11"/>
      <c r="AB402" s="5"/>
      <c r="AC402" s="1"/>
      <c r="AD402" s="11"/>
      <c r="AE402" s="1"/>
      <c r="AF402" s="1"/>
      <c r="AG402" s="1"/>
      <c r="AH402" s="1"/>
      <c r="AI402" s="1"/>
      <c r="AJ402" s="1"/>
      <c r="AK402" s="1"/>
      <c r="AL402" s="1"/>
    </row>
    <row r="403" spans="1:38" x14ac:dyDescent="0.25">
      <c r="A403" s="14"/>
      <c r="B403" s="1"/>
      <c r="C403" s="1"/>
      <c r="D403" s="5"/>
      <c r="E403" s="1"/>
      <c r="F403" s="11"/>
      <c r="G403" s="1"/>
      <c r="H403" s="5"/>
      <c r="I403" s="1"/>
      <c r="J403" s="11"/>
      <c r="K403" s="1"/>
      <c r="L403" s="5"/>
      <c r="M403" s="1"/>
      <c r="N403" s="11"/>
      <c r="O403" s="1"/>
      <c r="P403" s="5"/>
      <c r="Q403" s="1"/>
      <c r="R403" s="11"/>
      <c r="S403" s="11"/>
      <c r="T403" s="5"/>
      <c r="U403" s="1"/>
      <c r="V403" s="11"/>
      <c r="W403" s="11"/>
      <c r="X403" s="5"/>
      <c r="Y403" s="1"/>
      <c r="Z403" s="11"/>
      <c r="AA403" s="11"/>
      <c r="AB403" s="5"/>
      <c r="AC403" s="1"/>
      <c r="AD403" s="11"/>
      <c r="AE403" s="1"/>
      <c r="AF403" s="1"/>
      <c r="AG403" s="1"/>
      <c r="AH403" s="1"/>
      <c r="AI403" s="1"/>
      <c r="AJ403" s="1"/>
      <c r="AK403" s="1"/>
      <c r="AL403" s="1"/>
    </row>
    <row r="404" spans="1:38" x14ac:dyDescent="0.25">
      <c r="A404" s="14"/>
      <c r="B404" s="1"/>
      <c r="C404" s="1"/>
      <c r="D404" s="5"/>
      <c r="E404" s="1"/>
      <c r="F404" s="11"/>
      <c r="G404" s="1"/>
      <c r="H404" s="5"/>
      <c r="I404" s="1"/>
      <c r="J404" s="11"/>
      <c r="K404" s="1"/>
      <c r="L404" s="5"/>
      <c r="M404" s="1"/>
      <c r="N404" s="11"/>
      <c r="O404" s="1"/>
      <c r="P404" s="5"/>
      <c r="Q404" s="1"/>
      <c r="R404" s="11"/>
      <c r="S404" s="11"/>
      <c r="T404" s="5"/>
      <c r="U404" s="1"/>
      <c r="V404" s="11"/>
      <c r="W404" s="11"/>
      <c r="X404" s="5"/>
      <c r="Y404" s="1"/>
      <c r="Z404" s="11"/>
      <c r="AA404" s="11"/>
      <c r="AB404" s="5"/>
      <c r="AC404" s="1"/>
      <c r="AD404" s="11"/>
      <c r="AE404" s="1"/>
      <c r="AF404" s="1"/>
      <c r="AG404" s="1"/>
      <c r="AH404" s="1"/>
      <c r="AI404" s="1"/>
      <c r="AJ404" s="1"/>
      <c r="AK404" s="1"/>
      <c r="AL404" s="1"/>
    </row>
    <row r="405" spans="1:38" x14ac:dyDescent="0.25">
      <c r="A405" s="14"/>
      <c r="B405" s="1"/>
      <c r="C405" s="1"/>
      <c r="D405" s="5"/>
      <c r="E405" s="1"/>
      <c r="F405" s="11"/>
      <c r="G405" s="1"/>
      <c r="H405" s="5"/>
      <c r="I405" s="1"/>
      <c r="J405" s="11"/>
      <c r="K405" s="1"/>
      <c r="L405" s="5"/>
      <c r="M405" s="1"/>
      <c r="N405" s="11"/>
      <c r="O405" s="1"/>
      <c r="P405" s="5"/>
      <c r="Q405" s="1"/>
      <c r="R405" s="11"/>
      <c r="S405" s="11"/>
      <c r="T405" s="5"/>
      <c r="U405" s="1"/>
      <c r="V405" s="11"/>
      <c r="W405" s="11"/>
      <c r="X405" s="5"/>
      <c r="Y405" s="1"/>
      <c r="Z405" s="11"/>
      <c r="AA405" s="11"/>
      <c r="AB405" s="5"/>
      <c r="AC405" s="1"/>
      <c r="AD405" s="11"/>
      <c r="AE405" s="1"/>
      <c r="AF405" s="1"/>
      <c r="AG405" s="1"/>
      <c r="AH405" s="1"/>
      <c r="AI405" s="1"/>
      <c r="AJ405" s="1"/>
      <c r="AK405" s="1"/>
      <c r="AL405" s="1"/>
    </row>
    <row r="406" spans="1:38" x14ac:dyDescent="0.25">
      <c r="A406" s="14"/>
      <c r="B406" s="1"/>
      <c r="C406" s="1"/>
      <c r="D406" s="5"/>
      <c r="E406" s="1"/>
      <c r="F406" s="11"/>
      <c r="G406" s="1"/>
      <c r="H406" s="5"/>
      <c r="I406" s="1"/>
      <c r="J406" s="11"/>
      <c r="K406" s="1"/>
      <c r="L406" s="5"/>
      <c r="M406" s="1"/>
      <c r="N406" s="11"/>
      <c r="O406" s="1"/>
      <c r="P406" s="5"/>
      <c r="Q406" s="1"/>
      <c r="R406" s="11"/>
      <c r="S406" s="11"/>
      <c r="T406" s="5"/>
      <c r="U406" s="1"/>
      <c r="V406" s="11"/>
      <c r="W406" s="11"/>
      <c r="X406" s="5"/>
      <c r="Y406" s="1"/>
      <c r="Z406" s="11"/>
      <c r="AA406" s="11"/>
      <c r="AB406" s="5"/>
      <c r="AC406" s="1"/>
      <c r="AD406" s="11"/>
      <c r="AE406" s="1"/>
      <c r="AF406" s="1"/>
      <c r="AG406" s="1"/>
      <c r="AH406" s="1"/>
      <c r="AI406" s="1"/>
      <c r="AJ406" s="1"/>
      <c r="AK406" s="1"/>
      <c r="AL406" s="1"/>
    </row>
    <row r="407" spans="1:38" x14ac:dyDescent="0.25">
      <c r="A407" s="14"/>
      <c r="B407" s="1"/>
      <c r="C407" s="1"/>
      <c r="D407" s="5"/>
      <c r="E407" s="1"/>
      <c r="F407" s="11"/>
      <c r="G407" s="1"/>
      <c r="H407" s="5"/>
      <c r="I407" s="1"/>
      <c r="J407" s="11"/>
      <c r="K407" s="1"/>
      <c r="L407" s="5"/>
      <c r="M407" s="1"/>
      <c r="N407" s="11"/>
      <c r="O407" s="1"/>
      <c r="P407" s="5"/>
      <c r="Q407" s="1"/>
      <c r="R407" s="11"/>
      <c r="S407" s="11"/>
      <c r="T407" s="5"/>
      <c r="U407" s="1"/>
      <c r="V407" s="11"/>
      <c r="W407" s="11"/>
      <c r="X407" s="5"/>
      <c r="Y407" s="1"/>
      <c r="Z407" s="11"/>
      <c r="AA407" s="11"/>
      <c r="AB407" s="5"/>
      <c r="AC407" s="1"/>
      <c r="AD407" s="11"/>
      <c r="AE407" s="1"/>
      <c r="AF407" s="1"/>
      <c r="AG407" s="1"/>
      <c r="AH407" s="1"/>
      <c r="AI407" s="1"/>
      <c r="AJ407" s="1"/>
      <c r="AK407" s="1"/>
      <c r="AL407" s="1"/>
    </row>
    <row r="408" spans="1:38" x14ac:dyDescent="0.25">
      <c r="A408" s="14"/>
      <c r="B408" s="1"/>
      <c r="C408" s="1"/>
      <c r="D408" s="5"/>
      <c r="E408" s="1"/>
      <c r="F408" s="11"/>
      <c r="G408" s="1"/>
      <c r="H408" s="5"/>
      <c r="I408" s="1"/>
      <c r="J408" s="11"/>
      <c r="K408" s="1"/>
      <c r="L408" s="5"/>
      <c r="M408" s="1"/>
      <c r="N408" s="11"/>
      <c r="O408" s="1"/>
      <c r="P408" s="5"/>
      <c r="Q408" s="1"/>
      <c r="R408" s="11"/>
      <c r="S408" s="11"/>
      <c r="T408" s="5"/>
      <c r="U408" s="1"/>
      <c r="V408" s="11"/>
      <c r="W408" s="11"/>
      <c r="X408" s="5"/>
      <c r="Y408" s="1"/>
      <c r="Z408" s="11"/>
      <c r="AA408" s="11"/>
      <c r="AB408" s="5"/>
      <c r="AC408" s="1"/>
      <c r="AD408" s="11"/>
      <c r="AE408" s="1"/>
      <c r="AF408" s="1"/>
      <c r="AG408" s="1"/>
      <c r="AH408" s="1"/>
      <c r="AI408" s="1"/>
      <c r="AJ408" s="1"/>
      <c r="AK408" s="1"/>
      <c r="AL408" s="1"/>
    </row>
    <row r="409" spans="1:38" x14ac:dyDescent="0.25">
      <c r="A409" s="14"/>
      <c r="B409" s="1"/>
      <c r="C409" s="1"/>
      <c r="D409" s="5"/>
      <c r="E409" s="1"/>
      <c r="F409" s="11"/>
      <c r="G409" s="1"/>
      <c r="H409" s="5"/>
      <c r="I409" s="1"/>
      <c r="J409" s="11"/>
      <c r="K409" s="1"/>
      <c r="L409" s="5"/>
      <c r="M409" s="1"/>
      <c r="N409" s="11"/>
      <c r="O409" s="1"/>
      <c r="P409" s="5"/>
      <c r="Q409" s="1"/>
      <c r="R409" s="11"/>
      <c r="S409" s="11"/>
      <c r="T409" s="5"/>
      <c r="U409" s="1"/>
      <c r="V409" s="11"/>
      <c r="W409" s="11"/>
      <c r="X409" s="5"/>
      <c r="Y409" s="1"/>
      <c r="Z409" s="11"/>
      <c r="AA409" s="11"/>
      <c r="AB409" s="5"/>
      <c r="AC409" s="1"/>
      <c r="AD409" s="11"/>
      <c r="AE409" s="1"/>
      <c r="AF409" s="1"/>
      <c r="AG409" s="1"/>
      <c r="AH409" s="1"/>
      <c r="AI409" s="1"/>
      <c r="AJ409" s="1"/>
      <c r="AK409" s="1"/>
      <c r="AL409" s="1"/>
    </row>
    <row r="410" spans="1:38" x14ac:dyDescent="0.25">
      <c r="A410" s="14"/>
      <c r="B410" s="1"/>
      <c r="C410" s="1"/>
      <c r="D410" s="5"/>
      <c r="E410" s="1"/>
      <c r="F410" s="11"/>
      <c r="G410" s="1"/>
      <c r="H410" s="5"/>
      <c r="I410" s="1"/>
      <c r="J410" s="11"/>
      <c r="K410" s="1"/>
      <c r="L410" s="5"/>
      <c r="M410" s="1"/>
      <c r="N410" s="11"/>
      <c r="O410" s="1"/>
      <c r="P410" s="5"/>
      <c r="Q410" s="1"/>
      <c r="R410" s="11"/>
      <c r="S410" s="11"/>
      <c r="T410" s="5"/>
      <c r="U410" s="1"/>
      <c r="V410" s="11"/>
      <c r="W410" s="11"/>
      <c r="X410" s="5"/>
      <c r="Y410" s="1"/>
      <c r="Z410" s="11"/>
      <c r="AA410" s="11"/>
      <c r="AB410" s="5"/>
      <c r="AC410" s="1"/>
      <c r="AD410" s="11"/>
      <c r="AE410" s="1"/>
      <c r="AF410" s="1"/>
      <c r="AG410" s="1"/>
      <c r="AH410" s="1"/>
      <c r="AI410" s="1"/>
      <c r="AJ410" s="1"/>
      <c r="AK410" s="1"/>
      <c r="AL410" s="1"/>
    </row>
    <row r="411" spans="1:38" x14ac:dyDescent="0.25">
      <c r="A411" s="14"/>
      <c r="B411" s="1"/>
      <c r="C411" s="1"/>
      <c r="D411" s="5"/>
      <c r="E411" s="1"/>
      <c r="F411" s="11"/>
      <c r="G411" s="1"/>
      <c r="H411" s="5"/>
      <c r="I411" s="1"/>
      <c r="J411" s="11"/>
      <c r="K411" s="1"/>
      <c r="L411" s="5"/>
      <c r="M411" s="1"/>
      <c r="N411" s="11"/>
      <c r="O411" s="1"/>
      <c r="P411" s="5"/>
      <c r="Q411" s="1"/>
      <c r="R411" s="11"/>
      <c r="S411" s="11"/>
      <c r="T411" s="5"/>
      <c r="U411" s="1"/>
      <c r="V411" s="11"/>
      <c r="W411" s="11"/>
      <c r="X411" s="5"/>
      <c r="Y411" s="1"/>
      <c r="Z411" s="11"/>
      <c r="AA411" s="11"/>
      <c r="AB411" s="5"/>
      <c r="AC411" s="1"/>
      <c r="AD411" s="11"/>
      <c r="AE411" s="1"/>
      <c r="AF411" s="1"/>
      <c r="AG411" s="1"/>
      <c r="AH411" s="1"/>
      <c r="AI411" s="1"/>
      <c r="AJ411" s="1"/>
      <c r="AK411" s="1"/>
      <c r="AL411" s="1"/>
    </row>
    <row r="412" spans="1:38" x14ac:dyDescent="0.25">
      <c r="A412" s="14"/>
      <c r="B412" s="1"/>
      <c r="C412" s="1"/>
      <c r="D412" s="5"/>
      <c r="E412" s="1"/>
      <c r="F412" s="11"/>
      <c r="G412" s="1"/>
      <c r="H412" s="5"/>
      <c r="I412" s="1"/>
      <c r="J412" s="11"/>
      <c r="K412" s="1"/>
      <c r="L412" s="5"/>
      <c r="M412" s="1"/>
      <c r="N412" s="11"/>
      <c r="O412" s="1"/>
      <c r="P412" s="5"/>
      <c r="Q412" s="1"/>
      <c r="R412" s="11"/>
      <c r="S412" s="11"/>
      <c r="T412" s="5"/>
      <c r="U412" s="1"/>
      <c r="V412" s="11"/>
      <c r="W412" s="11"/>
      <c r="X412" s="5"/>
      <c r="Y412" s="1"/>
      <c r="Z412" s="11"/>
      <c r="AA412" s="11"/>
      <c r="AB412" s="5"/>
      <c r="AC412" s="1"/>
      <c r="AD412" s="11"/>
      <c r="AE412" s="1"/>
      <c r="AF412" s="1"/>
      <c r="AG412" s="1"/>
      <c r="AH412" s="1"/>
      <c r="AI412" s="1"/>
      <c r="AJ412" s="1"/>
      <c r="AK412" s="1"/>
      <c r="AL412" s="1"/>
    </row>
    <row r="413" spans="1:38" x14ac:dyDescent="0.25">
      <c r="A413" s="14"/>
      <c r="B413" s="1"/>
      <c r="C413" s="1"/>
      <c r="D413" s="5"/>
      <c r="E413" s="1"/>
      <c r="F413" s="11"/>
      <c r="G413" s="1"/>
      <c r="H413" s="5"/>
      <c r="I413" s="1"/>
      <c r="J413" s="11"/>
      <c r="K413" s="1"/>
      <c r="L413" s="5"/>
      <c r="M413" s="1"/>
      <c r="N413" s="11"/>
      <c r="O413" s="1"/>
      <c r="P413" s="5"/>
      <c r="Q413" s="1"/>
      <c r="R413" s="11"/>
      <c r="S413" s="11"/>
      <c r="T413" s="5"/>
      <c r="U413" s="1"/>
      <c r="V413" s="11"/>
      <c r="W413" s="11"/>
      <c r="X413" s="5"/>
      <c r="Y413" s="1"/>
      <c r="Z413" s="11"/>
      <c r="AA413" s="11"/>
      <c r="AB413" s="5"/>
      <c r="AC413" s="1"/>
      <c r="AD413" s="11"/>
      <c r="AE413" s="1"/>
      <c r="AF413" s="1"/>
      <c r="AG413" s="1"/>
      <c r="AH413" s="1"/>
      <c r="AI413" s="1"/>
      <c r="AJ413" s="1"/>
      <c r="AK413" s="1"/>
      <c r="AL413" s="1"/>
    </row>
    <row r="414" spans="1:38" x14ac:dyDescent="0.25">
      <c r="A414" s="14"/>
      <c r="B414" s="1"/>
      <c r="C414" s="1"/>
      <c r="D414" s="5"/>
      <c r="E414" s="1"/>
      <c r="F414" s="11"/>
      <c r="G414" s="1"/>
      <c r="H414" s="5"/>
      <c r="I414" s="1"/>
      <c r="J414" s="11"/>
      <c r="K414" s="1"/>
      <c r="L414" s="5"/>
      <c r="M414" s="1"/>
      <c r="N414" s="11"/>
      <c r="O414" s="1"/>
      <c r="P414" s="5"/>
      <c r="Q414" s="1"/>
      <c r="R414" s="11"/>
      <c r="S414" s="11"/>
      <c r="T414" s="5"/>
      <c r="U414" s="1"/>
      <c r="V414" s="11"/>
      <c r="W414" s="11"/>
      <c r="X414" s="5"/>
      <c r="Y414" s="1"/>
      <c r="Z414" s="11"/>
      <c r="AA414" s="11"/>
      <c r="AB414" s="5"/>
      <c r="AC414" s="1"/>
      <c r="AD414" s="11"/>
      <c r="AE414" s="1"/>
      <c r="AF414" s="1"/>
      <c r="AG414" s="1"/>
      <c r="AH414" s="1"/>
      <c r="AI414" s="1"/>
      <c r="AJ414" s="1"/>
      <c r="AK414" s="1"/>
      <c r="AL414" s="1"/>
    </row>
    <row r="415" spans="1:38" x14ac:dyDescent="0.25">
      <c r="A415" s="14"/>
      <c r="B415" s="1"/>
      <c r="C415" s="1"/>
      <c r="D415" s="5"/>
      <c r="E415" s="1"/>
      <c r="F415" s="11"/>
      <c r="G415" s="1"/>
      <c r="H415" s="5"/>
      <c r="I415" s="1"/>
      <c r="J415" s="11"/>
      <c r="K415" s="1"/>
      <c r="L415" s="5"/>
      <c r="M415" s="1"/>
      <c r="N415" s="11"/>
      <c r="O415" s="1"/>
      <c r="P415" s="5"/>
      <c r="Q415" s="1"/>
      <c r="R415" s="11"/>
      <c r="S415" s="11"/>
      <c r="T415" s="5"/>
      <c r="U415" s="1"/>
      <c r="V415" s="11"/>
      <c r="W415" s="11"/>
      <c r="X415" s="5"/>
      <c r="Y415" s="1"/>
      <c r="Z415" s="11"/>
      <c r="AA415" s="11"/>
      <c r="AB415" s="5"/>
      <c r="AC415" s="1"/>
      <c r="AD415" s="11"/>
      <c r="AE415" s="1"/>
      <c r="AF415" s="1"/>
      <c r="AG415" s="1"/>
      <c r="AH415" s="1"/>
      <c r="AI415" s="1"/>
      <c r="AJ415" s="1"/>
      <c r="AK415" s="1"/>
      <c r="AL415" s="1"/>
    </row>
    <row r="416" spans="1:38" x14ac:dyDescent="0.25">
      <c r="A416" s="14"/>
      <c r="B416" s="1"/>
      <c r="C416" s="1"/>
      <c r="D416" s="5"/>
      <c r="E416" s="1"/>
      <c r="F416" s="11"/>
      <c r="G416" s="1"/>
      <c r="H416" s="5"/>
      <c r="I416" s="1"/>
      <c r="J416" s="11"/>
      <c r="K416" s="1"/>
      <c r="L416" s="5"/>
      <c r="M416" s="1"/>
      <c r="N416" s="11"/>
      <c r="O416" s="1"/>
      <c r="P416" s="5"/>
      <c r="Q416" s="1"/>
      <c r="R416" s="11"/>
      <c r="S416" s="11"/>
      <c r="T416" s="5"/>
      <c r="U416" s="1"/>
      <c r="V416" s="11"/>
      <c r="W416" s="11"/>
      <c r="X416" s="5"/>
      <c r="Y416" s="1"/>
      <c r="Z416" s="11"/>
      <c r="AA416" s="11"/>
      <c r="AB416" s="5"/>
      <c r="AC416" s="1"/>
      <c r="AD416" s="11"/>
      <c r="AE416" s="1"/>
      <c r="AF416" s="1"/>
      <c r="AG416" s="1"/>
      <c r="AH416" s="1"/>
      <c r="AI416" s="1"/>
      <c r="AJ416" s="1"/>
      <c r="AK416" s="1"/>
      <c r="AL416" s="1"/>
    </row>
    <row r="417" spans="1:38" x14ac:dyDescent="0.25">
      <c r="A417" s="14"/>
      <c r="B417" s="1"/>
      <c r="C417" s="1"/>
      <c r="D417" s="5"/>
      <c r="E417" s="1"/>
      <c r="F417" s="11"/>
      <c r="G417" s="1"/>
      <c r="H417" s="5"/>
      <c r="I417" s="1"/>
      <c r="J417" s="11"/>
      <c r="K417" s="1"/>
      <c r="L417" s="5"/>
      <c r="M417" s="1"/>
      <c r="N417" s="11"/>
      <c r="O417" s="1"/>
      <c r="P417" s="5"/>
      <c r="Q417" s="1"/>
      <c r="R417" s="11"/>
      <c r="S417" s="11"/>
      <c r="T417" s="5"/>
      <c r="U417" s="1"/>
      <c r="V417" s="11"/>
      <c r="W417" s="11"/>
      <c r="X417" s="5"/>
      <c r="Y417" s="1"/>
      <c r="Z417" s="11"/>
      <c r="AA417" s="11"/>
      <c r="AB417" s="5"/>
      <c r="AC417" s="1"/>
      <c r="AD417" s="11"/>
      <c r="AE417" s="1"/>
      <c r="AF417" s="1"/>
      <c r="AG417" s="1"/>
      <c r="AH417" s="1"/>
      <c r="AI417" s="1"/>
      <c r="AJ417" s="1"/>
      <c r="AK417" s="1"/>
      <c r="AL417" s="1"/>
    </row>
    <row r="418" spans="1:38" x14ac:dyDescent="0.25">
      <c r="A418" s="14"/>
      <c r="B418" s="1"/>
      <c r="C418" s="1"/>
      <c r="D418" s="5"/>
      <c r="E418" s="1"/>
      <c r="F418" s="11"/>
      <c r="G418" s="1"/>
      <c r="H418" s="5"/>
      <c r="I418" s="1"/>
      <c r="J418" s="11"/>
      <c r="K418" s="1"/>
      <c r="L418" s="5"/>
      <c r="M418" s="1"/>
      <c r="N418" s="11"/>
      <c r="O418" s="1"/>
      <c r="P418" s="5"/>
      <c r="Q418" s="1"/>
      <c r="R418" s="11"/>
      <c r="S418" s="11"/>
      <c r="T418" s="5"/>
      <c r="U418" s="1"/>
      <c r="V418" s="11"/>
      <c r="W418" s="11"/>
      <c r="X418" s="5"/>
      <c r="Y418" s="1"/>
      <c r="Z418" s="11"/>
      <c r="AA418" s="11"/>
      <c r="AB418" s="5"/>
      <c r="AC418" s="1"/>
      <c r="AD418" s="11"/>
      <c r="AE418" s="1"/>
      <c r="AF418" s="1"/>
      <c r="AG418" s="1"/>
      <c r="AH418" s="1"/>
      <c r="AI418" s="1"/>
      <c r="AJ418" s="1"/>
      <c r="AK418" s="1"/>
      <c r="AL418" s="1"/>
    </row>
    <row r="419" spans="1:38" x14ac:dyDescent="0.25">
      <c r="A419" s="14"/>
      <c r="B419" s="1"/>
      <c r="C419" s="1"/>
      <c r="D419" s="5"/>
      <c r="E419" s="1"/>
      <c r="F419" s="11"/>
      <c r="G419" s="1"/>
      <c r="H419" s="5"/>
      <c r="I419" s="1"/>
      <c r="J419" s="11"/>
      <c r="K419" s="1"/>
      <c r="L419" s="5"/>
      <c r="M419" s="1"/>
      <c r="N419" s="11"/>
      <c r="O419" s="1"/>
      <c r="P419" s="5"/>
      <c r="Q419" s="1"/>
      <c r="R419" s="11"/>
      <c r="S419" s="11"/>
      <c r="T419" s="5"/>
      <c r="U419" s="1"/>
      <c r="V419" s="11"/>
      <c r="W419" s="11"/>
      <c r="X419" s="5"/>
      <c r="Y419" s="1"/>
      <c r="Z419" s="11"/>
      <c r="AA419" s="11"/>
      <c r="AB419" s="5"/>
      <c r="AC419" s="1"/>
      <c r="AD419" s="11"/>
      <c r="AE419" s="1"/>
      <c r="AF419" s="1"/>
      <c r="AG419" s="1"/>
      <c r="AH419" s="1"/>
      <c r="AI419" s="1"/>
      <c r="AJ419" s="1"/>
      <c r="AK419" s="1"/>
      <c r="AL419" s="1"/>
    </row>
    <row r="420" spans="1:38" x14ac:dyDescent="0.25">
      <c r="A420" s="14"/>
      <c r="B420" s="1"/>
      <c r="C420" s="1"/>
      <c r="D420" s="5"/>
      <c r="E420" s="1"/>
      <c r="F420" s="11"/>
      <c r="G420" s="1"/>
      <c r="H420" s="5"/>
      <c r="I420" s="1"/>
      <c r="J420" s="11"/>
      <c r="K420" s="1"/>
      <c r="L420" s="5"/>
      <c r="M420" s="1"/>
      <c r="N420" s="11"/>
      <c r="O420" s="1"/>
      <c r="P420" s="5"/>
      <c r="Q420" s="1"/>
      <c r="R420" s="11"/>
      <c r="S420" s="11"/>
      <c r="T420" s="5"/>
      <c r="U420" s="1"/>
      <c r="V420" s="11"/>
      <c r="W420" s="11"/>
      <c r="X420" s="5"/>
      <c r="Y420" s="1"/>
      <c r="Z420" s="11"/>
      <c r="AA420" s="11"/>
      <c r="AB420" s="5"/>
      <c r="AC420" s="1"/>
      <c r="AD420" s="11"/>
      <c r="AE420" s="1"/>
      <c r="AF420" s="1"/>
      <c r="AG420" s="1"/>
      <c r="AH420" s="1"/>
      <c r="AI420" s="1"/>
      <c r="AJ420" s="1"/>
      <c r="AK420" s="1"/>
      <c r="AL420" s="1"/>
    </row>
    <row r="421" spans="1:38" x14ac:dyDescent="0.25">
      <c r="A421" s="14"/>
      <c r="B421" s="1"/>
      <c r="C421" s="1"/>
      <c r="D421" s="5"/>
      <c r="E421" s="1"/>
      <c r="F421" s="11"/>
      <c r="G421" s="1"/>
      <c r="H421" s="5"/>
      <c r="I421" s="1"/>
      <c r="J421" s="11"/>
      <c r="K421" s="1"/>
      <c r="L421" s="5"/>
      <c r="M421" s="1"/>
      <c r="N421" s="11"/>
      <c r="O421" s="1"/>
      <c r="P421" s="5"/>
      <c r="Q421" s="1"/>
      <c r="R421" s="11"/>
      <c r="S421" s="11"/>
      <c r="T421" s="5"/>
      <c r="U421" s="1"/>
      <c r="V421" s="11"/>
      <c r="W421" s="11"/>
      <c r="X421" s="5"/>
      <c r="Y421" s="1"/>
      <c r="Z421" s="11"/>
      <c r="AA421" s="11"/>
      <c r="AB421" s="5"/>
      <c r="AC421" s="1"/>
      <c r="AD421" s="11"/>
      <c r="AE421" s="1"/>
      <c r="AF421" s="1"/>
      <c r="AG421" s="1"/>
      <c r="AH421" s="1"/>
      <c r="AI421" s="1"/>
      <c r="AJ421" s="1"/>
      <c r="AK421" s="1"/>
      <c r="AL421" s="1"/>
    </row>
    <row r="422" spans="1:38" x14ac:dyDescent="0.25">
      <c r="A422" s="14"/>
      <c r="B422" s="1"/>
      <c r="C422" s="1"/>
      <c r="D422" s="5"/>
      <c r="E422" s="1"/>
      <c r="F422" s="11"/>
      <c r="G422" s="1"/>
      <c r="H422" s="5"/>
      <c r="I422" s="1"/>
      <c r="J422" s="11"/>
      <c r="K422" s="1"/>
      <c r="L422" s="5"/>
      <c r="M422" s="1"/>
      <c r="N422" s="11"/>
      <c r="O422" s="1"/>
      <c r="P422" s="5"/>
      <c r="Q422" s="1"/>
      <c r="R422" s="11"/>
      <c r="S422" s="11"/>
      <c r="T422" s="5"/>
      <c r="U422" s="1"/>
      <c r="V422" s="11"/>
      <c r="W422" s="11"/>
      <c r="X422" s="5"/>
      <c r="Y422" s="1"/>
      <c r="Z422" s="11"/>
      <c r="AA422" s="11"/>
      <c r="AB422" s="5"/>
      <c r="AC422" s="1"/>
      <c r="AD422" s="11"/>
      <c r="AE422" s="1"/>
      <c r="AF422" s="1"/>
      <c r="AG422" s="1"/>
      <c r="AH422" s="1"/>
      <c r="AI422" s="1"/>
      <c r="AJ422" s="1"/>
      <c r="AK422" s="1"/>
      <c r="AL422" s="1"/>
    </row>
    <row r="423" spans="1:38" x14ac:dyDescent="0.25">
      <c r="A423" s="14"/>
      <c r="B423" s="1"/>
      <c r="C423" s="1"/>
      <c r="D423" s="5"/>
      <c r="E423" s="1"/>
      <c r="F423" s="11"/>
      <c r="G423" s="1"/>
      <c r="H423" s="5"/>
      <c r="I423" s="1"/>
      <c r="J423" s="11"/>
      <c r="K423" s="1"/>
      <c r="L423" s="5"/>
      <c r="M423" s="1"/>
      <c r="N423" s="11"/>
      <c r="O423" s="1"/>
      <c r="P423" s="5"/>
      <c r="Q423" s="1"/>
      <c r="R423" s="11"/>
      <c r="S423" s="11"/>
      <c r="T423" s="5"/>
      <c r="U423" s="1"/>
      <c r="V423" s="11"/>
      <c r="W423" s="11"/>
      <c r="X423" s="5"/>
      <c r="Y423" s="1"/>
      <c r="Z423" s="11"/>
      <c r="AA423" s="11"/>
      <c r="AB423" s="5"/>
      <c r="AC423" s="1"/>
      <c r="AD423" s="11"/>
      <c r="AE423" s="1"/>
      <c r="AF423" s="1"/>
      <c r="AG423" s="1"/>
      <c r="AH423" s="1"/>
      <c r="AI423" s="1"/>
      <c r="AJ423" s="1"/>
      <c r="AK423" s="1"/>
      <c r="AL423" s="1"/>
    </row>
    <row r="424" spans="1:38" x14ac:dyDescent="0.25">
      <c r="A424" s="14"/>
      <c r="B424" s="1"/>
      <c r="C424" s="1"/>
      <c r="D424" s="5"/>
      <c r="E424" s="1"/>
      <c r="F424" s="11"/>
      <c r="G424" s="1"/>
      <c r="H424" s="5"/>
      <c r="I424" s="1"/>
      <c r="J424" s="11"/>
      <c r="K424" s="1"/>
      <c r="L424" s="5"/>
      <c r="M424" s="1"/>
      <c r="N424" s="11"/>
      <c r="O424" s="1"/>
      <c r="P424" s="5"/>
      <c r="Q424" s="1"/>
      <c r="R424" s="11"/>
      <c r="S424" s="11"/>
      <c r="T424" s="5"/>
      <c r="U424" s="1"/>
      <c r="V424" s="11"/>
      <c r="W424" s="11"/>
      <c r="X424" s="5"/>
      <c r="Y424" s="1"/>
      <c r="Z424" s="11"/>
      <c r="AA424" s="11"/>
      <c r="AB424" s="5"/>
      <c r="AC424" s="1"/>
      <c r="AD424" s="11"/>
      <c r="AE424" s="1"/>
      <c r="AF424" s="1"/>
      <c r="AG424" s="1"/>
      <c r="AH424" s="1"/>
      <c r="AI424" s="1"/>
      <c r="AJ424" s="1"/>
      <c r="AK424" s="1"/>
      <c r="AL424" s="1"/>
    </row>
    <row r="425" spans="1:38" x14ac:dyDescent="0.25">
      <c r="A425" s="14"/>
      <c r="B425" s="1"/>
      <c r="C425" s="1"/>
      <c r="D425" s="5"/>
      <c r="E425" s="1"/>
      <c r="F425" s="11"/>
      <c r="G425" s="1"/>
      <c r="H425" s="5"/>
      <c r="I425" s="1"/>
      <c r="J425" s="11"/>
      <c r="K425" s="1"/>
      <c r="L425" s="5"/>
      <c r="M425" s="1"/>
      <c r="N425" s="11"/>
      <c r="O425" s="1"/>
      <c r="P425" s="5"/>
      <c r="Q425" s="1"/>
      <c r="R425" s="11"/>
      <c r="S425" s="11"/>
      <c r="T425" s="5"/>
      <c r="U425" s="1"/>
      <c r="V425" s="11"/>
      <c r="W425" s="11"/>
      <c r="X425" s="5"/>
      <c r="Y425" s="1"/>
      <c r="Z425" s="11"/>
      <c r="AA425" s="11"/>
      <c r="AB425" s="5"/>
      <c r="AC425" s="1"/>
      <c r="AD425" s="11"/>
      <c r="AE425" s="1"/>
      <c r="AF425" s="1"/>
      <c r="AG425" s="1"/>
      <c r="AH425" s="1"/>
      <c r="AI425" s="1"/>
      <c r="AJ425" s="1"/>
      <c r="AK425" s="1"/>
      <c r="AL425" s="1"/>
    </row>
    <row r="426" spans="1:38" x14ac:dyDescent="0.25">
      <c r="A426" s="14"/>
      <c r="B426" s="1"/>
      <c r="C426" s="1"/>
      <c r="D426" s="5"/>
      <c r="E426" s="1"/>
      <c r="F426" s="11"/>
      <c r="G426" s="1"/>
      <c r="H426" s="5"/>
      <c r="I426" s="1"/>
      <c r="J426" s="11"/>
      <c r="K426" s="1"/>
      <c r="L426" s="5"/>
      <c r="M426" s="1"/>
      <c r="N426" s="11"/>
      <c r="O426" s="1"/>
      <c r="P426" s="5"/>
      <c r="Q426" s="1"/>
      <c r="R426" s="11"/>
      <c r="S426" s="11"/>
      <c r="T426" s="5"/>
      <c r="U426" s="1"/>
      <c r="V426" s="11"/>
      <c r="W426" s="11"/>
      <c r="X426" s="5"/>
      <c r="Y426" s="1"/>
      <c r="Z426" s="11"/>
      <c r="AA426" s="11"/>
      <c r="AB426" s="5"/>
      <c r="AC426" s="1"/>
      <c r="AD426" s="11"/>
      <c r="AE426" s="1"/>
      <c r="AF426" s="1"/>
      <c r="AG426" s="1"/>
      <c r="AH426" s="1"/>
      <c r="AI426" s="1"/>
      <c r="AJ426" s="1"/>
      <c r="AK426" s="1"/>
      <c r="AL426" s="1"/>
    </row>
    <row r="427" spans="1:38" x14ac:dyDescent="0.25">
      <c r="A427" s="14"/>
      <c r="B427" s="1"/>
      <c r="C427" s="1"/>
      <c r="D427" s="5"/>
      <c r="E427" s="1"/>
      <c r="F427" s="11"/>
      <c r="G427" s="1"/>
      <c r="H427" s="5"/>
      <c r="I427" s="1"/>
      <c r="J427" s="11"/>
      <c r="K427" s="1"/>
      <c r="L427" s="5"/>
      <c r="M427" s="1"/>
      <c r="N427" s="11"/>
      <c r="O427" s="1"/>
      <c r="P427" s="5"/>
      <c r="Q427" s="1"/>
      <c r="R427" s="11"/>
      <c r="S427" s="11"/>
      <c r="T427" s="5"/>
      <c r="U427" s="1"/>
      <c r="V427" s="11"/>
      <c r="W427" s="11"/>
      <c r="X427" s="5"/>
      <c r="Y427" s="1"/>
      <c r="Z427" s="11"/>
      <c r="AA427" s="11"/>
      <c r="AB427" s="5"/>
      <c r="AC427" s="1"/>
      <c r="AD427" s="11"/>
      <c r="AE427" s="1"/>
      <c r="AF427" s="1"/>
      <c r="AG427" s="1"/>
      <c r="AH427" s="1"/>
      <c r="AI427" s="1"/>
      <c r="AJ427" s="1"/>
      <c r="AK427" s="1"/>
      <c r="AL427" s="1"/>
    </row>
    <row r="428" spans="1:38" x14ac:dyDescent="0.25">
      <c r="A428" s="14"/>
      <c r="B428" s="1"/>
      <c r="C428" s="1"/>
      <c r="D428" s="5"/>
      <c r="E428" s="1"/>
      <c r="F428" s="11"/>
      <c r="G428" s="1"/>
      <c r="H428" s="5"/>
      <c r="I428" s="1"/>
      <c r="J428" s="11"/>
      <c r="K428" s="1"/>
      <c r="L428" s="5"/>
      <c r="M428" s="1"/>
      <c r="N428" s="11"/>
      <c r="O428" s="1"/>
      <c r="P428" s="5"/>
      <c r="Q428" s="1"/>
      <c r="R428" s="11"/>
      <c r="S428" s="11"/>
      <c r="T428" s="5"/>
      <c r="U428" s="1"/>
      <c r="V428" s="11"/>
      <c r="W428" s="11"/>
      <c r="X428" s="5"/>
      <c r="Y428" s="1"/>
      <c r="Z428" s="11"/>
      <c r="AA428" s="11"/>
      <c r="AB428" s="5"/>
      <c r="AC428" s="1"/>
      <c r="AD428" s="11"/>
      <c r="AE428" s="1"/>
      <c r="AF428" s="1"/>
      <c r="AG428" s="1"/>
      <c r="AH428" s="1"/>
      <c r="AI428" s="1"/>
      <c r="AJ428" s="1"/>
      <c r="AK428" s="1"/>
      <c r="AL428" s="1"/>
    </row>
    <row r="429" spans="1:38" x14ac:dyDescent="0.25">
      <c r="A429" s="14"/>
      <c r="B429" s="1"/>
      <c r="C429" s="1"/>
      <c r="D429" s="5"/>
      <c r="E429" s="1"/>
      <c r="F429" s="11"/>
      <c r="G429" s="1"/>
      <c r="H429" s="5"/>
      <c r="I429" s="1"/>
      <c r="J429" s="11"/>
      <c r="K429" s="1"/>
      <c r="L429" s="5"/>
      <c r="M429" s="1"/>
      <c r="N429" s="11"/>
      <c r="O429" s="1"/>
      <c r="P429" s="5"/>
      <c r="Q429" s="1"/>
      <c r="R429" s="11"/>
      <c r="S429" s="11"/>
      <c r="T429" s="5"/>
      <c r="U429" s="1"/>
      <c r="V429" s="11"/>
      <c r="W429" s="11"/>
      <c r="X429" s="5"/>
      <c r="Y429" s="1"/>
      <c r="Z429" s="11"/>
      <c r="AA429" s="11"/>
      <c r="AB429" s="5"/>
      <c r="AC429" s="1"/>
      <c r="AD429" s="11"/>
      <c r="AE429" s="1"/>
      <c r="AF429" s="1"/>
      <c r="AG429" s="1"/>
      <c r="AH429" s="1"/>
      <c r="AI429" s="1"/>
      <c r="AJ429" s="1"/>
      <c r="AK429" s="1"/>
      <c r="AL429" s="1"/>
    </row>
    <row r="430" spans="1:38" x14ac:dyDescent="0.25">
      <c r="A430" s="14"/>
      <c r="B430" s="1"/>
      <c r="C430" s="1"/>
      <c r="D430" s="5"/>
      <c r="E430" s="1"/>
      <c r="F430" s="11"/>
      <c r="G430" s="1"/>
      <c r="H430" s="5"/>
      <c r="I430" s="1"/>
      <c r="J430" s="11"/>
      <c r="K430" s="1"/>
      <c r="L430" s="5"/>
      <c r="M430" s="1"/>
      <c r="N430" s="11"/>
      <c r="O430" s="1"/>
      <c r="P430" s="5"/>
      <c r="Q430" s="1"/>
      <c r="R430" s="11"/>
      <c r="S430" s="11"/>
      <c r="T430" s="5"/>
      <c r="U430" s="1"/>
      <c r="V430" s="11"/>
      <c r="W430" s="11"/>
      <c r="X430" s="5"/>
      <c r="Y430" s="1"/>
      <c r="Z430" s="11"/>
      <c r="AA430" s="11"/>
      <c r="AB430" s="5"/>
      <c r="AC430" s="1"/>
      <c r="AD430" s="11"/>
      <c r="AE430" s="1"/>
      <c r="AF430" s="1"/>
      <c r="AG430" s="1"/>
      <c r="AH430" s="1"/>
      <c r="AI430" s="1"/>
      <c r="AJ430" s="1"/>
      <c r="AK430" s="1"/>
      <c r="AL430" s="1"/>
    </row>
    <row r="431" spans="1:38" x14ac:dyDescent="0.25">
      <c r="A431" s="14"/>
      <c r="B431" s="1"/>
      <c r="C431" s="1"/>
      <c r="D431" s="5"/>
      <c r="E431" s="1"/>
      <c r="F431" s="11"/>
      <c r="G431" s="1"/>
      <c r="H431" s="5"/>
      <c r="I431" s="1"/>
      <c r="J431" s="11"/>
      <c r="K431" s="1"/>
      <c r="L431" s="5"/>
      <c r="M431" s="1"/>
      <c r="N431" s="11"/>
      <c r="O431" s="1"/>
      <c r="P431" s="5"/>
      <c r="Q431" s="1"/>
      <c r="R431" s="11"/>
      <c r="S431" s="11"/>
      <c r="T431" s="5"/>
      <c r="U431" s="1"/>
      <c r="V431" s="11"/>
      <c r="W431" s="11"/>
      <c r="X431" s="5"/>
      <c r="Y431" s="1"/>
      <c r="Z431" s="11"/>
      <c r="AA431" s="11"/>
      <c r="AB431" s="5"/>
      <c r="AC431" s="1"/>
      <c r="AD431" s="11"/>
      <c r="AE431" s="1"/>
      <c r="AF431" s="1"/>
      <c r="AG431" s="1"/>
      <c r="AH431" s="1"/>
      <c r="AI431" s="1"/>
      <c r="AJ431" s="1"/>
      <c r="AK431" s="1"/>
      <c r="AL431" s="1"/>
    </row>
    <row r="432" spans="1:38" x14ac:dyDescent="0.25">
      <c r="A432" s="14"/>
      <c r="B432" s="1"/>
      <c r="C432" s="1"/>
      <c r="D432" s="5"/>
      <c r="E432" s="1"/>
      <c r="F432" s="11"/>
      <c r="G432" s="1"/>
      <c r="H432" s="5"/>
      <c r="I432" s="1"/>
      <c r="J432" s="11"/>
      <c r="K432" s="1"/>
      <c r="L432" s="5"/>
      <c r="M432" s="1"/>
      <c r="N432" s="11"/>
      <c r="O432" s="1"/>
      <c r="P432" s="5"/>
      <c r="Q432" s="1"/>
      <c r="R432" s="11"/>
      <c r="S432" s="11"/>
      <c r="T432" s="5"/>
      <c r="U432" s="1"/>
      <c r="V432" s="11"/>
      <c r="W432" s="11"/>
      <c r="X432" s="5"/>
      <c r="Y432" s="1"/>
      <c r="Z432" s="11"/>
      <c r="AA432" s="11"/>
      <c r="AB432" s="5"/>
      <c r="AC432" s="1"/>
      <c r="AD432" s="11"/>
      <c r="AE432" s="1"/>
      <c r="AF432" s="1"/>
      <c r="AG432" s="1"/>
      <c r="AH432" s="1"/>
      <c r="AI432" s="1"/>
      <c r="AJ432" s="1"/>
      <c r="AK432" s="1"/>
      <c r="AL432" s="1"/>
    </row>
    <row r="433" spans="1:38" x14ac:dyDescent="0.25">
      <c r="A433" s="14"/>
      <c r="B433" s="1"/>
      <c r="C433" s="1"/>
      <c r="D433" s="5"/>
      <c r="E433" s="1"/>
      <c r="F433" s="11"/>
      <c r="G433" s="1"/>
      <c r="H433" s="5"/>
      <c r="I433" s="1"/>
      <c r="J433" s="11"/>
      <c r="K433" s="1"/>
      <c r="L433" s="5"/>
      <c r="M433" s="1"/>
      <c r="N433" s="11"/>
      <c r="O433" s="1"/>
      <c r="P433" s="5"/>
      <c r="Q433" s="1"/>
      <c r="R433" s="11"/>
      <c r="S433" s="11"/>
      <c r="T433" s="5"/>
      <c r="U433" s="1"/>
      <c r="V433" s="11"/>
      <c r="W433" s="11"/>
      <c r="X433" s="5"/>
      <c r="Y433" s="1"/>
      <c r="Z433" s="11"/>
      <c r="AA433" s="11"/>
      <c r="AB433" s="5"/>
      <c r="AC433" s="1"/>
      <c r="AD433" s="11"/>
      <c r="AE433" s="1"/>
      <c r="AF433" s="1"/>
      <c r="AG433" s="1"/>
      <c r="AH433" s="1"/>
      <c r="AI433" s="1"/>
      <c r="AJ433" s="1"/>
      <c r="AK433" s="1"/>
      <c r="AL433" s="1"/>
    </row>
    <row r="434" spans="1:38" x14ac:dyDescent="0.25">
      <c r="A434" s="14"/>
      <c r="B434" s="1"/>
      <c r="C434" s="1"/>
      <c r="D434" s="5"/>
      <c r="E434" s="1"/>
      <c r="F434" s="11"/>
      <c r="G434" s="1"/>
      <c r="H434" s="5"/>
      <c r="I434" s="1"/>
      <c r="J434" s="11"/>
      <c r="K434" s="1"/>
      <c r="L434" s="5"/>
      <c r="M434" s="1"/>
      <c r="N434" s="11"/>
      <c r="O434" s="1"/>
      <c r="P434" s="5"/>
      <c r="Q434" s="1"/>
      <c r="R434" s="11"/>
      <c r="S434" s="11"/>
      <c r="T434" s="5"/>
      <c r="U434" s="1"/>
      <c r="V434" s="11"/>
      <c r="W434" s="11"/>
      <c r="X434" s="5"/>
      <c r="Y434" s="1"/>
      <c r="Z434" s="11"/>
      <c r="AA434" s="11"/>
      <c r="AB434" s="5"/>
      <c r="AC434" s="1"/>
      <c r="AD434" s="11"/>
      <c r="AE434" s="1"/>
      <c r="AF434" s="1"/>
      <c r="AG434" s="1"/>
      <c r="AH434" s="1"/>
      <c r="AI434" s="1"/>
      <c r="AJ434" s="1"/>
      <c r="AK434" s="1"/>
      <c r="AL434" s="1"/>
    </row>
    <row r="435" spans="1:38" x14ac:dyDescent="0.25">
      <c r="A435" s="14"/>
      <c r="B435" s="1"/>
      <c r="C435" s="1"/>
      <c r="D435" s="5"/>
      <c r="E435" s="1"/>
      <c r="F435" s="11"/>
      <c r="G435" s="1"/>
      <c r="H435" s="5"/>
      <c r="I435" s="1"/>
      <c r="J435" s="11"/>
      <c r="K435" s="1"/>
      <c r="L435" s="5"/>
      <c r="M435" s="1"/>
      <c r="N435" s="11"/>
      <c r="O435" s="1"/>
      <c r="P435" s="5"/>
      <c r="Q435" s="1"/>
      <c r="R435" s="11"/>
      <c r="S435" s="11"/>
      <c r="T435" s="5"/>
      <c r="U435" s="1"/>
      <c r="V435" s="11"/>
      <c r="W435" s="11"/>
      <c r="X435" s="5"/>
      <c r="Y435" s="1"/>
      <c r="Z435" s="11"/>
      <c r="AA435" s="11"/>
      <c r="AB435" s="5"/>
      <c r="AC435" s="1"/>
      <c r="AD435" s="11"/>
      <c r="AE435" s="1"/>
      <c r="AF435" s="1"/>
      <c r="AG435" s="1"/>
      <c r="AH435" s="1"/>
      <c r="AI435" s="1"/>
      <c r="AJ435" s="1"/>
      <c r="AK435" s="1"/>
      <c r="AL435" s="1"/>
    </row>
    <row r="436" spans="1:38" x14ac:dyDescent="0.25">
      <c r="A436" s="14"/>
      <c r="B436" s="1"/>
      <c r="C436" s="1"/>
      <c r="D436" s="5"/>
      <c r="E436" s="1"/>
      <c r="F436" s="11"/>
      <c r="G436" s="1"/>
      <c r="H436" s="5"/>
      <c r="I436" s="1"/>
      <c r="J436" s="11"/>
      <c r="K436" s="1"/>
      <c r="L436" s="5"/>
      <c r="M436" s="1"/>
      <c r="N436" s="11"/>
      <c r="O436" s="1"/>
      <c r="P436" s="5"/>
      <c r="Q436" s="1"/>
      <c r="R436" s="11"/>
      <c r="S436" s="11"/>
      <c r="T436" s="5"/>
      <c r="U436" s="1"/>
      <c r="V436" s="11"/>
      <c r="W436" s="11"/>
      <c r="X436" s="5"/>
      <c r="Y436" s="1"/>
      <c r="Z436" s="11"/>
      <c r="AA436" s="11"/>
      <c r="AB436" s="5"/>
      <c r="AC436" s="1"/>
      <c r="AD436" s="11"/>
      <c r="AE436" s="1"/>
      <c r="AF436" s="1"/>
      <c r="AG436" s="1"/>
      <c r="AH436" s="1"/>
      <c r="AI436" s="1"/>
      <c r="AJ436" s="1"/>
      <c r="AK436" s="1"/>
      <c r="AL436" s="1"/>
    </row>
    <row r="437" spans="1:38" x14ac:dyDescent="0.25">
      <c r="A437" s="14"/>
      <c r="B437" s="1"/>
      <c r="C437" s="1"/>
      <c r="D437" s="5"/>
      <c r="E437" s="1"/>
      <c r="F437" s="11"/>
      <c r="G437" s="1"/>
      <c r="H437" s="5"/>
      <c r="I437" s="1"/>
      <c r="J437" s="11"/>
      <c r="K437" s="1"/>
      <c r="L437" s="5"/>
      <c r="M437" s="1"/>
      <c r="N437" s="11"/>
      <c r="O437" s="1"/>
      <c r="P437" s="5"/>
      <c r="Q437" s="1"/>
      <c r="R437" s="11"/>
      <c r="S437" s="11"/>
      <c r="T437" s="5"/>
      <c r="U437" s="1"/>
      <c r="V437" s="11"/>
      <c r="W437" s="11"/>
      <c r="X437" s="5"/>
      <c r="Y437" s="1"/>
      <c r="Z437" s="11"/>
      <c r="AA437" s="11"/>
      <c r="AB437" s="5"/>
      <c r="AC437" s="1"/>
      <c r="AD437" s="11"/>
      <c r="AE437" s="1"/>
      <c r="AF437" s="1"/>
      <c r="AG437" s="1"/>
      <c r="AH437" s="1"/>
      <c r="AI437" s="1"/>
      <c r="AJ437" s="1"/>
      <c r="AK437" s="1"/>
      <c r="AL437" s="1"/>
    </row>
    <row r="438" spans="1:38" x14ac:dyDescent="0.25">
      <c r="A438" s="14"/>
      <c r="B438" s="1"/>
      <c r="C438" s="1"/>
      <c r="D438" s="5"/>
      <c r="E438" s="1"/>
      <c r="F438" s="11"/>
      <c r="G438" s="1"/>
      <c r="H438" s="5"/>
      <c r="I438" s="1"/>
      <c r="J438" s="11"/>
      <c r="K438" s="1"/>
      <c r="L438" s="5"/>
      <c r="M438" s="1"/>
      <c r="N438" s="11"/>
      <c r="O438" s="1"/>
      <c r="P438" s="5"/>
      <c r="Q438" s="1"/>
      <c r="R438" s="11"/>
      <c r="S438" s="11"/>
      <c r="T438" s="5"/>
      <c r="U438" s="1"/>
      <c r="V438" s="11"/>
      <c r="W438" s="11"/>
      <c r="X438" s="5"/>
      <c r="Y438" s="1"/>
      <c r="Z438" s="11"/>
      <c r="AA438" s="11"/>
      <c r="AB438" s="5"/>
      <c r="AC438" s="1"/>
      <c r="AD438" s="11"/>
      <c r="AE438" s="1"/>
      <c r="AF438" s="1"/>
      <c r="AG438" s="1"/>
      <c r="AH438" s="1"/>
      <c r="AI438" s="1"/>
      <c r="AJ438" s="1"/>
      <c r="AK438" s="1"/>
      <c r="AL438" s="1"/>
    </row>
    <row r="439" spans="1:38" x14ac:dyDescent="0.25">
      <c r="A439" s="14"/>
      <c r="B439" s="1"/>
      <c r="C439" s="1"/>
      <c r="D439" s="5"/>
      <c r="E439" s="1"/>
      <c r="F439" s="11"/>
      <c r="G439" s="1"/>
      <c r="H439" s="5"/>
      <c r="I439" s="1"/>
      <c r="J439" s="11"/>
      <c r="K439" s="1"/>
      <c r="L439" s="5"/>
      <c r="M439" s="1"/>
      <c r="N439" s="11"/>
      <c r="O439" s="1"/>
      <c r="P439" s="5"/>
      <c r="Q439" s="1"/>
      <c r="R439" s="11"/>
      <c r="S439" s="11"/>
      <c r="T439" s="5"/>
      <c r="U439" s="1"/>
      <c r="V439" s="11"/>
      <c r="W439" s="11"/>
      <c r="X439" s="5"/>
      <c r="Y439" s="1"/>
      <c r="Z439" s="11"/>
      <c r="AA439" s="11"/>
      <c r="AB439" s="5"/>
      <c r="AC439" s="1"/>
      <c r="AD439" s="11"/>
      <c r="AE439" s="1"/>
      <c r="AF439" s="1"/>
      <c r="AG439" s="1"/>
      <c r="AH439" s="1"/>
      <c r="AI439" s="1"/>
      <c r="AJ439" s="1"/>
      <c r="AK439" s="1"/>
      <c r="AL439" s="1"/>
    </row>
    <row r="440" spans="1:38" x14ac:dyDescent="0.25">
      <c r="A440" s="14"/>
      <c r="B440" s="1"/>
      <c r="C440" s="1"/>
      <c r="D440" s="5"/>
      <c r="E440" s="1"/>
      <c r="F440" s="11"/>
      <c r="G440" s="1"/>
      <c r="H440" s="5"/>
      <c r="I440" s="1"/>
      <c r="J440" s="11"/>
      <c r="K440" s="1"/>
      <c r="L440" s="5"/>
      <c r="M440" s="1"/>
      <c r="N440" s="11"/>
      <c r="O440" s="1"/>
      <c r="P440" s="5"/>
      <c r="Q440" s="1"/>
      <c r="R440" s="11"/>
      <c r="S440" s="11"/>
      <c r="T440" s="5"/>
      <c r="U440" s="1"/>
      <c r="V440" s="11"/>
      <c r="W440" s="11"/>
      <c r="X440" s="5"/>
      <c r="Y440" s="1"/>
      <c r="Z440" s="11"/>
      <c r="AA440" s="11"/>
      <c r="AB440" s="5"/>
      <c r="AC440" s="1"/>
      <c r="AD440" s="11"/>
      <c r="AE440" s="1"/>
      <c r="AF440" s="1"/>
      <c r="AG440" s="1"/>
      <c r="AH440" s="1"/>
      <c r="AI440" s="1"/>
      <c r="AJ440" s="1"/>
      <c r="AK440" s="1"/>
      <c r="AL440" s="1"/>
    </row>
    <row r="441" spans="1:38" x14ac:dyDescent="0.25">
      <c r="A441" s="14"/>
      <c r="B441" s="1"/>
      <c r="C441" s="1"/>
      <c r="D441" s="5"/>
      <c r="E441" s="1"/>
      <c r="F441" s="11"/>
      <c r="G441" s="1"/>
      <c r="H441" s="5"/>
      <c r="I441" s="1"/>
      <c r="J441" s="11"/>
      <c r="K441" s="1"/>
      <c r="L441" s="5"/>
      <c r="M441" s="1"/>
      <c r="N441" s="11"/>
      <c r="O441" s="1"/>
      <c r="P441" s="5"/>
      <c r="Q441" s="1"/>
      <c r="R441" s="11"/>
      <c r="S441" s="11"/>
      <c r="T441" s="5"/>
      <c r="U441" s="1"/>
      <c r="V441" s="11"/>
      <c r="W441" s="11"/>
      <c r="X441" s="5"/>
      <c r="Y441" s="1"/>
      <c r="Z441" s="11"/>
      <c r="AA441" s="11"/>
      <c r="AB441" s="5"/>
      <c r="AC441" s="1"/>
      <c r="AD441" s="11"/>
      <c r="AE441" s="1"/>
      <c r="AF441" s="1"/>
      <c r="AG441" s="1"/>
      <c r="AH441" s="1"/>
      <c r="AI441" s="1"/>
      <c r="AJ441" s="1"/>
      <c r="AK441" s="1"/>
      <c r="AL441" s="1"/>
    </row>
    <row r="442" spans="1:38" x14ac:dyDescent="0.25">
      <c r="A442" s="14"/>
      <c r="B442" s="1"/>
      <c r="C442" s="1"/>
      <c r="D442" s="5"/>
      <c r="E442" s="1"/>
      <c r="F442" s="11"/>
      <c r="G442" s="1"/>
      <c r="H442" s="5"/>
      <c r="I442" s="1"/>
      <c r="J442" s="11"/>
      <c r="K442" s="1"/>
      <c r="L442" s="5"/>
      <c r="M442" s="1"/>
      <c r="N442" s="11"/>
      <c r="O442" s="1"/>
      <c r="P442" s="5"/>
      <c r="Q442" s="1"/>
      <c r="R442" s="11"/>
      <c r="S442" s="11"/>
      <c r="T442" s="5"/>
      <c r="U442" s="1"/>
      <c r="V442" s="11"/>
      <c r="W442" s="11"/>
      <c r="X442" s="5"/>
      <c r="Y442" s="1"/>
      <c r="Z442" s="11"/>
      <c r="AA442" s="11"/>
      <c r="AB442" s="5"/>
      <c r="AC442" s="1"/>
      <c r="AD442" s="11"/>
      <c r="AE442" s="1"/>
      <c r="AF442" s="1"/>
      <c r="AG442" s="1"/>
      <c r="AH442" s="1"/>
      <c r="AI442" s="1"/>
      <c r="AJ442" s="1"/>
      <c r="AK442" s="1"/>
      <c r="AL442" s="1"/>
    </row>
    <row r="443" spans="1:38" x14ac:dyDescent="0.25">
      <c r="A443" s="14"/>
      <c r="B443" s="1"/>
      <c r="C443" s="1"/>
      <c r="D443" s="5"/>
      <c r="E443" s="1"/>
      <c r="F443" s="11"/>
      <c r="G443" s="1"/>
      <c r="H443" s="5"/>
      <c r="I443" s="1"/>
      <c r="J443" s="11"/>
      <c r="K443" s="1"/>
      <c r="L443" s="5"/>
      <c r="M443" s="1"/>
      <c r="N443" s="11"/>
      <c r="O443" s="1"/>
      <c r="P443" s="5"/>
      <c r="Q443" s="1"/>
      <c r="R443" s="11"/>
      <c r="S443" s="11"/>
      <c r="T443" s="5"/>
      <c r="U443" s="1"/>
      <c r="V443" s="11"/>
      <c r="W443" s="11"/>
      <c r="X443" s="5"/>
      <c r="Y443" s="1"/>
      <c r="Z443" s="11"/>
      <c r="AA443" s="11"/>
      <c r="AB443" s="5"/>
      <c r="AC443" s="1"/>
      <c r="AD443" s="11"/>
      <c r="AE443" s="1"/>
      <c r="AF443" s="1"/>
      <c r="AG443" s="1"/>
      <c r="AH443" s="1"/>
      <c r="AI443" s="1"/>
      <c r="AJ443" s="1"/>
      <c r="AK443" s="1"/>
      <c r="AL443" s="1"/>
    </row>
    <row r="444" spans="1:38" x14ac:dyDescent="0.25">
      <c r="A444" s="14"/>
      <c r="B444" s="1"/>
      <c r="C444" s="1"/>
      <c r="D444" s="5"/>
      <c r="E444" s="1"/>
      <c r="F444" s="11"/>
      <c r="G444" s="1"/>
      <c r="H444" s="5"/>
      <c r="I444" s="1"/>
      <c r="J444" s="11"/>
      <c r="K444" s="1"/>
      <c r="L444" s="5"/>
      <c r="M444" s="1"/>
      <c r="N444" s="11"/>
      <c r="O444" s="1"/>
      <c r="P444" s="5"/>
      <c r="Q444" s="1"/>
      <c r="R444" s="11"/>
      <c r="S444" s="11"/>
      <c r="T444" s="5"/>
      <c r="U444" s="1"/>
      <c r="V444" s="11"/>
      <c r="W444" s="11"/>
      <c r="X444" s="5"/>
      <c r="Y444" s="1"/>
      <c r="Z444" s="11"/>
      <c r="AA444" s="11"/>
      <c r="AB444" s="5"/>
      <c r="AC444" s="1"/>
      <c r="AD444" s="11"/>
      <c r="AE444" s="1"/>
      <c r="AF444" s="1"/>
      <c r="AG444" s="1"/>
      <c r="AH444" s="1"/>
      <c r="AI444" s="1"/>
      <c r="AJ444" s="1"/>
      <c r="AK444" s="1"/>
      <c r="AL444" s="1"/>
    </row>
    <row r="445" spans="1:38" x14ac:dyDescent="0.25">
      <c r="A445" s="14"/>
      <c r="B445" s="1"/>
      <c r="C445" s="1"/>
      <c r="D445" s="5"/>
      <c r="E445" s="1"/>
      <c r="F445" s="11"/>
      <c r="G445" s="1"/>
      <c r="H445" s="5"/>
      <c r="I445" s="1"/>
      <c r="J445" s="11"/>
      <c r="K445" s="1"/>
      <c r="L445" s="5"/>
      <c r="M445" s="1"/>
      <c r="N445" s="11"/>
      <c r="O445" s="1"/>
      <c r="P445" s="5"/>
      <c r="Q445" s="1"/>
      <c r="R445" s="11"/>
      <c r="S445" s="11"/>
      <c r="T445" s="5"/>
      <c r="U445" s="1"/>
      <c r="V445" s="11"/>
      <c r="W445" s="11"/>
      <c r="X445" s="5"/>
      <c r="Y445" s="1"/>
      <c r="Z445" s="11"/>
      <c r="AA445" s="11"/>
      <c r="AB445" s="5"/>
      <c r="AC445" s="1"/>
      <c r="AD445" s="11"/>
      <c r="AE445" s="1"/>
      <c r="AF445" s="1"/>
      <c r="AG445" s="1"/>
      <c r="AH445" s="1"/>
      <c r="AI445" s="1"/>
      <c r="AJ445" s="1"/>
      <c r="AK445" s="1"/>
      <c r="AL445" s="1"/>
    </row>
    <row r="446" spans="1:38" x14ac:dyDescent="0.25">
      <c r="A446" s="14"/>
      <c r="B446" s="1"/>
      <c r="C446" s="1"/>
      <c r="D446" s="5"/>
      <c r="E446" s="1"/>
      <c r="F446" s="11"/>
      <c r="G446" s="1"/>
      <c r="H446" s="5"/>
      <c r="I446" s="1"/>
      <c r="J446" s="11"/>
      <c r="K446" s="1"/>
      <c r="L446" s="5"/>
      <c r="M446" s="1"/>
      <c r="N446" s="11"/>
      <c r="O446" s="1"/>
      <c r="P446" s="5"/>
      <c r="Q446" s="1"/>
      <c r="R446" s="11"/>
      <c r="S446" s="11"/>
      <c r="T446" s="5"/>
      <c r="U446" s="1"/>
      <c r="V446" s="11"/>
      <c r="W446" s="11"/>
      <c r="X446" s="5"/>
      <c r="Y446" s="1"/>
      <c r="Z446" s="11"/>
      <c r="AA446" s="11"/>
      <c r="AB446" s="5"/>
      <c r="AC446" s="1"/>
      <c r="AD446" s="11"/>
      <c r="AE446" s="1"/>
      <c r="AF446" s="1"/>
      <c r="AG446" s="1"/>
      <c r="AH446" s="1"/>
      <c r="AI446" s="1"/>
      <c r="AJ446" s="1"/>
      <c r="AK446" s="1"/>
      <c r="AL446" s="1"/>
    </row>
    <row r="447" spans="1:38" x14ac:dyDescent="0.25">
      <c r="A447" s="14"/>
      <c r="B447" s="1"/>
      <c r="C447" s="1"/>
      <c r="D447" s="5"/>
      <c r="E447" s="1"/>
      <c r="F447" s="11"/>
      <c r="G447" s="1"/>
      <c r="H447" s="5"/>
      <c r="I447" s="1"/>
      <c r="J447" s="11"/>
      <c r="K447" s="1"/>
      <c r="L447" s="5"/>
      <c r="M447" s="1"/>
      <c r="N447" s="11"/>
      <c r="O447" s="1"/>
      <c r="P447" s="5"/>
      <c r="Q447" s="1"/>
      <c r="R447" s="11"/>
      <c r="S447" s="11"/>
      <c r="T447" s="5"/>
      <c r="U447" s="1"/>
      <c r="V447" s="11"/>
      <c r="W447" s="11"/>
      <c r="X447" s="5"/>
      <c r="Y447" s="1"/>
      <c r="Z447" s="11"/>
      <c r="AA447" s="11"/>
      <c r="AB447" s="5"/>
      <c r="AC447" s="1"/>
      <c r="AD447" s="11"/>
      <c r="AE447" s="1"/>
      <c r="AF447" s="1"/>
      <c r="AG447" s="1"/>
      <c r="AH447" s="1"/>
      <c r="AI447" s="1"/>
      <c r="AJ447" s="1"/>
      <c r="AK447" s="1"/>
      <c r="AL447" s="1"/>
    </row>
    <row r="448" spans="1:38" x14ac:dyDescent="0.25">
      <c r="A448" s="14"/>
      <c r="B448" s="1"/>
      <c r="C448" s="1"/>
      <c r="D448" s="5"/>
      <c r="E448" s="1"/>
      <c r="F448" s="11"/>
      <c r="G448" s="1"/>
      <c r="H448" s="5"/>
      <c r="I448" s="1"/>
      <c r="J448" s="11"/>
      <c r="K448" s="1"/>
      <c r="L448" s="5"/>
      <c r="M448" s="1"/>
      <c r="N448" s="11"/>
      <c r="O448" s="1"/>
      <c r="P448" s="5"/>
      <c r="Q448" s="1"/>
      <c r="R448" s="11"/>
      <c r="S448" s="11"/>
      <c r="T448" s="5"/>
      <c r="U448" s="1"/>
      <c r="V448" s="11"/>
      <c r="W448" s="11"/>
      <c r="X448" s="5"/>
      <c r="Y448" s="1"/>
      <c r="Z448" s="11"/>
      <c r="AA448" s="11"/>
      <c r="AB448" s="5"/>
      <c r="AC448" s="1"/>
      <c r="AD448" s="11"/>
      <c r="AE448" s="1"/>
      <c r="AF448" s="1"/>
      <c r="AG448" s="1"/>
      <c r="AH448" s="1"/>
      <c r="AI448" s="1"/>
      <c r="AJ448" s="1"/>
      <c r="AK448" s="1"/>
      <c r="AL448" s="1"/>
    </row>
    <row r="449" spans="1:38" x14ac:dyDescent="0.25">
      <c r="A449" s="14"/>
      <c r="B449" s="1"/>
      <c r="C449" s="1"/>
      <c r="D449" s="5"/>
      <c r="E449" s="1"/>
      <c r="F449" s="11"/>
      <c r="G449" s="1"/>
      <c r="H449" s="5"/>
      <c r="I449" s="1"/>
      <c r="J449" s="11"/>
      <c r="K449" s="1"/>
      <c r="L449" s="5"/>
      <c r="M449" s="1"/>
      <c r="N449" s="11"/>
      <c r="O449" s="1"/>
      <c r="P449" s="5"/>
      <c r="Q449" s="1"/>
      <c r="R449" s="11"/>
      <c r="S449" s="11"/>
      <c r="T449" s="5"/>
      <c r="U449" s="1"/>
      <c r="V449" s="11"/>
      <c r="W449" s="11"/>
      <c r="X449" s="5"/>
      <c r="Y449" s="1"/>
      <c r="Z449" s="11"/>
      <c r="AA449" s="11"/>
      <c r="AB449" s="5"/>
      <c r="AC449" s="1"/>
      <c r="AD449" s="11"/>
      <c r="AE449" s="1"/>
      <c r="AF449" s="1"/>
      <c r="AG449" s="1"/>
      <c r="AH449" s="1"/>
      <c r="AI449" s="1"/>
      <c r="AJ449" s="1"/>
      <c r="AK449" s="1"/>
      <c r="AL449" s="1"/>
    </row>
    <row r="450" spans="1:38" x14ac:dyDescent="0.25">
      <c r="A450" s="14"/>
      <c r="B450" s="1"/>
      <c r="C450" s="1"/>
      <c r="D450" s="5"/>
      <c r="E450" s="1"/>
      <c r="F450" s="11"/>
      <c r="G450" s="1"/>
      <c r="H450" s="5"/>
      <c r="I450" s="1"/>
      <c r="J450" s="11"/>
      <c r="K450" s="1"/>
      <c r="L450" s="5"/>
      <c r="M450" s="1"/>
      <c r="N450" s="11"/>
      <c r="O450" s="1"/>
      <c r="P450" s="5"/>
      <c r="Q450" s="1"/>
      <c r="R450" s="11"/>
      <c r="S450" s="11"/>
      <c r="T450" s="5"/>
      <c r="U450" s="1"/>
      <c r="V450" s="11"/>
      <c r="W450" s="11"/>
      <c r="X450" s="5"/>
      <c r="Y450" s="1"/>
      <c r="Z450" s="11"/>
      <c r="AA450" s="11"/>
      <c r="AB450" s="5"/>
      <c r="AC450" s="1"/>
      <c r="AD450" s="11"/>
      <c r="AE450" s="1"/>
      <c r="AF450" s="1"/>
      <c r="AG450" s="1"/>
      <c r="AH450" s="1"/>
      <c r="AI450" s="1"/>
      <c r="AJ450" s="1"/>
      <c r="AK450" s="1"/>
      <c r="AL450" s="1"/>
    </row>
    <row r="451" spans="1:38" x14ac:dyDescent="0.25">
      <c r="A451" s="14"/>
      <c r="B451" s="1"/>
      <c r="C451" s="1"/>
      <c r="D451" s="5"/>
      <c r="E451" s="1"/>
      <c r="F451" s="11"/>
      <c r="G451" s="1"/>
      <c r="H451" s="5"/>
      <c r="I451" s="1"/>
      <c r="J451" s="11"/>
      <c r="K451" s="1"/>
      <c r="L451" s="5"/>
      <c r="M451" s="1"/>
      <c r="N451" s="11"/>
      <c r="O451" s="1"/>
      <c r="P451" s="5"/>
      <c r="Q451" s="1"/>
      <c r="R451" s="11"/>
      <c r="S451" s="11"/>
      <c r="T451" s="5"/>
      <c r="U451" s="1"/>
      <c r="V451" s="11"/>
      <c r="W451" s="11"/>
      <c r="X451" s="5"/>
      <c r="Y451" s="1"/>
      <c r="Z451" s="11"/>
      <c r="AA451" s="11"/>
      <c r="AB451" s="5"/>
      <c r="AC451" s="1"/>
      <c r="AD451" s="11"/>
      <c r="AE451" s="1"/>
      <c r="AF451" s="1"/>
      <c r="AG451" s="1"/>
      <c r="AH451" s="1"/>
      <c r="AI451" s="1"/>
      <c r="AJ451" s="1"/>
      <c r="AK451" s="1"/>
      <c r="AL451" s="1"/>
    </row>
    <row r="452" spans="1:38" x14ac:dyDescent="0.25">
      <c r="A452" s="14"/>
      <c r="B452" s="1"/>
      <c r="C452" s="1"/>
      <c r="D452" s="5"/>
      <c r="E452" s="1"/>
      <c r="F452" s="11"/>
      <c r="G452" s="1"/>
      <c r="H452" s="5"/>
      <c r="I452" s="1"/>
      <c r="J452" s="11"/>
      <c r="K452" s="1"/>
      <c r="L452" s="5"/>
      <c r="M452" s="1"/>
      <c r="N452" s="11"/>
      <c r="O452" s="1"/>
      <c r="P452" s="5"/>
      <c r="Q452" s="1"/>
      <c r="R452" s="11"/>
      <c r="S452" s="11"/>
      <c r="T452" s="5"/>
      <c r="U452" s="1"/>
      <c r="V452" s="11"/>
      <c r="W452" s="11"/>
      <c r="X452" s="5"/>
      <c r="Y452" s="1"/>
      <c r="Z452" s="11"/>
      <c r="AA452" s="11"/>
      <c r="AB452" s="5"/>
      <c r="AC452" s="1"/>
      <c r="AD452" s="11"/>
      <c r="AE452" s="1"/>
      <c r="AF452" s="1"/>
      <c r="AG452" s="1"/>
      <c r="AH452" s="1"/>
      <c r="AI452" s="1"/>
      <c r="AJ452" s="1"/>
      <c r="AK452" s="1"/>
      <c r="AL452" s="1"/>
    </row>
    <row r="453" spans="1:38" x14ac:dyDescent="0.25">
      <c r="A453" s="14"/>
      <c r="B453" s="1"/>
      <c r="C453" s="1"/>
      <c r="D453" s="5"/>
      <c r="E453" s="1"/>
      <c r="F453" s="11"/>
      <c r="G453" s="1"/>
      <c r="H453" s="5"/>
      <c r="I453" s="1"/>
      <c r="J453" s="11"/>
      <c r="K453" s="1"/>
      <c r="L453" s="5"/>
      <c r="M453" s="1"/>
      <c r="N453" s="11"/>
      <c r="O453" s="1"/>
      <c r="P453" s="5"/>
      <c r="Q453" s="1"/>
      <c r="R453" s="11"/>
      <c r="S453" s="11"/>
      <c r="T453" s="5"/>
      <c r="U453" s="1"/>
      <c r="V453" s="11"/>
      <c r="W453" s="11"/>
      <c r="X453" s="5"/>
      <c r="Y453" s="1"/>
      <c r="Z453" s="11"/>
      <c r="AA453" s="11"/>
      <c r="AB453" s="5"/>
      <c r="AC453" s="1"/>
      <c r="AD453" s="11"/>
      <c r="AE453" s="1"/>
      <c r="AF453" s="1"/>
      <c r="AG453" s="1"/>
      <c r="AH453" s="1"/>
      <c r="AI453" s="1"/>
      <c r="AJ453" s="1"/>
      <c r="AK453" s="1"/>
      <c r="AL453" s="1"/>
    </row>
    <row r="454" spans="1:38" x14ac:dyDescent="0.25">
      <c r="A454" s="14"/>
      <c r="B454" s="1"/>
      <c r="C454" s="1"/>
      <c r="D454" s="5"/>
      <c r="E454" s="1"/>
      <c r="F454" s="11"/>
      <c r="G454" s="1"/>
      <c r="H454" s="5"/>
      <c r="I454" s="1"/>
      <c r="J454" s="11"/>
      <c r="K454" s="1"/>
      <c r="L454" s="5"/>
      <c r="M454" s="1"/>
      <c r="N454" s="11"/>
      <c r="O454" s="1"/>
      <c r="P454" s="5"/>
      <c r="Q454" s="1"/>
      <c r="R454" s="11"/>
      <c r="S454" s="11"/>
      <c r="T454" s="5"/>
      <c r="U454" s="1"/>
      <c r="V454" s="11"/>
      <c r="W454" s="11"/>
      <c r="X454" s="5"/>
      <c r="Y454" s="1"/>
      <c r="Z454" s="11"/>
      <c r="AA454" s="11"/>
      <c r="AB454" s="5"/>
      <c r="AC454" s="1"/>
      <c r="AD454" s="11"/>
      <c r="AE454" s="1"/>
      <c r="AF454" s="1"/>
      <c r="AG454" s="1"/>
      <c r="AH454" s="1"/>
      <c r="AI454" s="1"/>
      <c r="AJ454" s="1"/>
      <c r="AK454" s="1"/>
      <c r="AL454" s="1"/>
    </row>
    <row r="455" spans="1:38" x14ac:dyDescent="0.25">
      <c r="A455" s="14"/>
      <c r="B455" s="1"/>
      <c r="C455" s="1"/>
      <c r="D455" s="5"/>
      <c r="E455" s="1"/>
      <c r="F455" s="11"/>
      <c r="G455" s="1"/>
      <c r="H455" s="5"/>
      <c r="I455" s="1"/>
      <c r="J455" s="11"/>
      <c r="K455" s="1"/>
      <c r="L455" s="5"/>
      <c r="M455" s="1"/>
      <c r="N455" s="11"/>
      <c r="O455" s="1"/>
      <c r="P455" s="5"/>
      <c r="Q455" s="1"/>
      <c r="R455" s="11"/>
      <c r="S455" s="11"/>
      <c r="T455" s="5"/>
      <c r="U455" s="1"/>
      <c r="V455" s="11"/>
      <c r="W455" s="11"/>
      <c r="X455" s="5"/>
      <c r="Y455" s="1"/>
      <c r="Z455" s="11"/>
      <c r="AA455" s="11"/>
      <c r="AB455" s="5"/>
      <c r="AC455" s="1"/>
      <c r="AD455" s="11"/>
      <c r="AE455" s="1"/>
      <c r="AF455" s="1"/>
      <c r="AG455" s="1"/>
      <c r="AH455" s="1"/>
      <c r="AI455" s="1"/>
      <c r="AJ455" s="1"/>
      <c r="AK455" s="1"/>
      <c r="AL455" s="1"/>
    </row>
    <row r="456" spans="1:38" x14ac:dyDescent="0.25">
      <c r="A456" s="14"/>
      <c r="B456" s="1"/>
      <c r="C456" s="1"/>
      <c r="D456" s="5"/>
      <c r="E456" s="1"/>
      <c r="F456" s="11"/>
      <c r="G456" s="1"/>
      <c r="H456" s="5"/>
      <c r="I456" s="1"/>
      <c r="J456" s="11"/>
      <c r="K456" s="1"/>
      <c r="L456" s="5"/>
      <c r="M456" s="1"/>
      <c r="N456" s="11"/>
      <c r="O456" s="1"/>
      <c r="P456" s="5"/>
      <c r="Q456" s="1"/>
      <c r="R456" s="11"/>
      <c r="S456" s="11"/>
      <c r="T456" s="5"/>
      <c r="U456" s="1"/>
      <c r="V456" s="11"/>
      <c r="W456" s="11"/>
      <c r="X456" s="5"/>
      <c r="Y456" s="1"/>
      <c r="Z456" s="11"/>
      <c r="AA456" s="11"/>
      <c r="AB456" s="5"/>
      <c r="AC456" s="1"/>
      <c r="AD456" s="11"/>
      <c r="AE456" s="1"/>
      <c r="AF456" s="1"/>
      <c r="AG456" s="1"/>
      <c r="AH456" s="1"/>
      <c r="AI456" s="1"/>
      <c r="AJ456" s="1"/>
      <c r="AK456" s="1"/>
      <c r="AL456" s="1"/>
    </row>
    <row r="457" spans="1:38" x14ac:dyDescent="0.25">
      <c r="A457" s="14"/>
      <c r="B457" s="1"/>
      <c r="C457" s="1"/>
      <c r="D457" s="5"/>
      <c r="E457" s="1"/>
      <c r="F457" s="11"/>
      <c r="G457" s="1"/>
      <c r="H457" s="5"/>
      <c r="I457" s="1"/>
      <c r="J457" s="11"/>
      <c r="K457" s="1"/>
      <c r="L457" s="5"/>
      <c r="M457" s="1"/>
      <c r="N457" s="11"/>
      <c r="O457" s="1"/>
      <c r="P457" s="5"/>
      <c r="Q457" s="1"/>
      <c r="R457" s="11"/>
      <c r="S457" s="11"/>
      <c r="T457" s="5"/>
      <c r="U457" s="1"/>
      <c r="V457" s="11"/>
      <c r="W457" s="11"/>
      <c r="X457" s="5"/>
      <c r="Y457" s="1"/>
      <c r="Z457" s="11"/>
      <c r="AA457" s="11"/>
      <c r="AB457" s="5"/>
      <c r="AC457" s="1"/>
      <c r="AD457" s="11"/>
      <c r="AE457" s="1"/>
      <c r="AF457" s="1"/>
      <c r="AG457" s="1"/>
      <c r="AH457" s="1"/>
      <c r="AI457" s="1"/>
      <c r="AJ457" s="1"/>
      <c r="AK457" s="1"/>
      <c r="AL457" s="1"/>
    </row>
    <row r="458" spans="1:38" x14ac:dyDescent="0.25">
      <c r="A458" s="14"/>
      <c r="B458" s="1"/>
      <c r="C458" s="1"/>
      <c r="D458" s="5"/>
      <c r="E458" s="1"/>
      <c r="F458" s="11"/>
      <c r="G458" s="1"/>
      <c r="H458" s="5"/>
      <c r="I458" s="1"/>
      <c r="J458" s="11"/>
      <c r="K458" s="1"/>
      <c r="L458" s="5"/>
      <c r="M458" s="1"/>
      <c r="N458" s="11"/>
      <c r="O458" s="1"/>
      <c r="P458" s="5"/>
      <c r="Q458" s="1"/>
      <c r="R458" s="11"/>
      <c r="S458" s="11"/>
      <c r="T458" s="5"/>
      <c r="U458" s="1"/>
      <c r="V458" s="11"/>
      <c r="W458" s="11"/>
      <c r="X458" s="5"/>
      <c r="Y458" s="1"/>
      <c r="Z458" s="11"/>
      <c r="AA458" s="11"/>
      <c r="AB458" s="5"/>
      <c r="AC458" s="1"/>
      <c r="AD458" s="11"/>
      <c r="AE458" s="1"/>
      <c r="AF458" s="1"/>
      <c r="AG458" s="1"/>
      <c r="AH458" s="1"/>
      <c r="AI458" s="1"/>
      <c r="AJ458" s="1"/>
      <c r="AK458" s="1"/>
      <c r="AL458" s="1"/>
    </row>
    <row r="459" spans="1:38" x14ac:dyDescent="0.25">
      <c r="A459" s="14"/>
      <c r="B459" s="1"/>
      <c r="C459" s="1"/>
      <c r="D459" s="5"/>
      <c r="E459" s="1"/>
      <c r="F459" s="11"/>
      <c r="G459" s="1"/>
      <c r="H459" s="5"/>
      <c r="I459" s="1"/>
      <c r="J459" s="11"/>
      <c r="K459" s="1"/>
      <c r="L459" s="5"/>
      <c r="M459" s="1"/>
      <c r="N459" s="11"/>
      <c r="O459" s="1"/>
      <c r="P459" s="5"/>
      <c r="Q459" s="1"/>
      <c r="R459" s="11"/>
      <c r="S459" s="11"/>
      <c r="T459" s="5"/>
      <c r="U459" s="1"/>
      <c r="V459" s="11"/>
      <c r="W459" s="11"/>
      <c r="X459" s="5"/>
      <c r="Y459" s="1"/>
      <c r="Z459" s="11"/>
      <c r="AA459" s="11"/>
      <c r="AB459" s="5"/>
      <c r="AC459" s="1"/>
      <c r="AD459" s="11"/>
      <c r="AE459" s="1"/>
      <c r="AF459" s="1"/>
      <c r="AG459" s="1"/>
      <c r="AH459" s="1"/>
      <c r="AI459" s="1"/>
      <c r="AJ459" s="1"/>
      <c r="AK459" s="1"/>
      <c r="AL459" s="1"/>
    </row>
    <row r="460" spans="1:38" x14ac:dyDescent="0.25">
      <c r="A460" s="14"/>
      <c r="B460" s="1"/>
      <c r="C460" s="1"/>
      <c r="D460" s="5"/>
      <c r="E460" s="1"/>
      <c r="F460" s="11"/>
      <c r="G460" s="1"/>
      <c r="H460" s="5"/>
      <c r="I460" s="1"/>
      <c r="J460" s="11"/>
      <c r="K460" s="1"/>
      <c r="L460" s="5"/>
      <c r="M460" s="1"/>
      <c r="N460" s="11"/>
      <c r="O460" s="1"/>
      <c r="P460" s="5"/>
      <c r="Q460" s="1"/>
      <c r="R460" s="11"/>
      <c r="S460" s="11"/>
      <c r="T460" s="5"/>
      <c r="U460" s="1"/>
      <c r="V460" s="11"/>
      <c r="W460" s="11"/>
      <c r="X460" s="5"/>
      <c r="Y460" s="1"/>
      <c r="Z460" s="11"/>
      <c r="AA460" s="11"/>
      <c r="AB460" s="5"/>
      <c r="AC460" s="1"/>
      <c r="AD460" s="11"/>
      <c r="AE460" s="1"/>
      <c r="AF460" s="1"/>
      <c r="AG460" s="1"/>
      <c r="AH460" s="1"/>
      <c r="AI460" s="1"/>
      <c r="AJ460" s="1"/>
      <c r="AK460" s="1"/>
      <c r="AL460" s="1"/>
    </row>
    <row r="461" spans="1:38" x14ac:dyDescent="0.25">
      <c r="A461" s="14"/>
      <c r="B461" s="1"/>
      <c r="C461" s="1"/>
      <c r="D461" s="5"/>
      <c r="E461" s="1"/>
      <c r="F461" s="11"/>
      <c r="G461" s="1"/>
      <c r="H461" s="5"/>
      <c r="I461" s="1"/>
      <c r="J461" s="11"/>
      <c r="K461" s="1"/>
      <c r="L461" s="5"/>
      <c r="M461" s="1"/>
      <c r="N461" s="11"/>
      <c r="O461" s="1"/>
      <c r="P461" s="5"/>
      <c r="Q461" s="1"/>
      <c r="R461" s="11"/>
      <c r="S461" s="11"/>
      <c r="T461" s="5"/>
      <c r="U461" s="1"/>
      <c r="V461" s="11"/>
      <c r="W461" s="11"/>
      <c r="X461" s="5"/>
      <c r="Y461" s="1"/>
      <c r="Z461" s="11"/>
      <c r="AA461" s="11"/>
      <c r="AB461" s="5"/>
      <c r="AC461" s="1"/>
      <c r="AD461" s="11"/>
      <c r="AE461" s="1"/>
      <c r="AF461" s="1"/>
      <c r="AG461" s="1"/>
      <c r="AH461" s="1"/>
      <c r="AI461" s="1"/>
      <c r="AJ461" s="1"/>
      <c r="AK461" s="1"/>
      <c r="AL461" s="1"/>
    </row>
    <row r="462" spans="1:38" x14ac:dyDescent="0.25">
      <c r="A462" s="14"/>
      <c r="B462" s="1"/>
      <c r="C462" s="1"/>
      <c r="D462" s="5"/>
      <c r="E462" s="1"/>
      <c r="F462" s="11"/>
      <c r="G462" s="1"/>
      <c r="H462" s="5"/>
      <c r="I462" s="1"/>
      <c r="J462" s="11"/>
      <c r="K462" s="1"/>
      <c r="L462" s="5"/>
      <c r="M462" s="1"/>
      <c r="N462" s="11"/>
      <c r="O462" s="1"/>
      <c r="P462" s="5"/>
      <c r="Q462" s="1"/>
      <c r="R462" s="11"/>
      <c r="S462" s="11"/>
      <c r="T462" s="5"/>
      <c r="U462" s="1"/>
      <c r="V462" s="11"/>
      <c r="W462" s="11"/>
      <c r="X462" s="5"/>
      <c r="Y462" s="1"/>
      <c r="Z462" s="11"/>
      <c r="AA462" s="11"/>
      <c r="AB462" s="5"/>
      <c r="AC462" s="1"/>
      <c r="AD462" s="11"/>
      <c r="AE462" s="1"/>
      <c r="AF462" s="1"/>
      <c r="AG462" s="1"/>
      <c r="AH462" s="1"/>
      <c r="AI462" s="1"/>
      <c r="AJ462" s="1"/>
      <c r="AK462" s="1"/>
      <c r="AL462" s="1"/>
    </row>
    <row r="463" spans="1:38" x14ac:dyDescent="0.25">
      <c r="A463" s="14"/>
      <c r="B463" s="1"/>
      <c r="C463" s="1"/>
      <c r="D463" s="5"/>
      <c r="E463" s="1"/>
      <c r="F463" s="11"/>
      <c r="G463" s="1"/>
      <c r="H463" s="5"/>
      <c r="I463" s="1"/>
      <c r="J463" s="11"/>
      <c r="K463" s="1"/>
      <c r="L463" s="5"/>
      <c r="M463" s="1"/>
      <c r="N463" s="11"/>
      <c r="O463" s="1"/>
      <c r="P463" s="5"/>
      <c r="Q463" s="1"/>
      <c r="R463" s="11"/>
      <c r="S463" s="11"/>
      <c r="T463" s="5"/>
      <c r="U463" s="1"/>
      <c r="V463" s="11"/>
      <c r="W463" s="11"/>
      <c r="X463" s="5"/>
      <c r="Y463" s="1"/>
      <c r="Z463" s="11"/>
      <c r="AA463" s="11"/>
      <c r="AB463" s="5"/>
      <c r="AC463" s="1"/>
      <c r="AD463" s="11"/>
      <c r="AE463" s="1"/>
      <c r="AF463" s="1"/>
      <c r="AG463" s="1"/>
      <c r="AH463" s="1"/>
      <c r="AI463" s="1"/>
      <c r="AJ463" s="1"/>
      <c r="AK463" s="1"/>
      <c r="AL463" s="1"/>
    </row>
    <row r="464" spans="1:38" x14ac:dyDescent="0.25">
      <c r="A464" s="14"/>
      <c r="B464" s="1"/>
      <c r="C464" s="1"/>
      <c r="D464" s="5"/>
      <c r="E464" s="1"/>
      <c r="F464" s="11"/>
      <c r="G464" s="1"/>
      <c r="H464" s="5"/>
      <c r="I464" s="1"/>
      <c r="J464" s="11"/>
      <c r="K464" s="1"/>
      <c r="L464" s="5"/>
      <c r="M464" s="1"/>
      <c r="N464" s="11"/>
      <c r="O464" s="1"/>
      <c r="P464" s="5"/>
      <c r="Q464" s="1"/>
      <c r="R464" s="11"/>
      <c r="S464" s="11"/>
      <c r="T464" s="5"/>
      <c r="U464" s="1"/>
      <c r="V464" s="11"/>
      <c r="W464" s="11"/>
      <c r="X464" s="5"/>
      <c r="Y464" s="1"/>
      <c r="Z464" s="11"/>
      <c r="AA464" s="11"/>
      <c r="AB464" s="5"/>
      <c r="AC464" s="1"/>
      <c r="AD464" s="11"/>
      <c r="AE464" s="1"/>
      <c r="AF464" s="1"/>
      <c r="AG464" s="1"/>
      <c r="AH464" s="1"/>
      <c r="AI464" s="1"/>
      <c r="AJ464" s="1"/>
      <c r="AK464" s="1"/>
      <c r="AL464" s="1"/>
    </row>
    <row r="465" spans="1:38" x14ac:dyDescent="0.25">
      <c r="A465" s="14"/>
      <c r="B465" s="1"/>
      <c r="C465" s="1"/>
      <c r="D465" s="5"/>
      <c r="E465" s="1"/>
      <c r="F465" s="11"/>
      <c r="G465" s="1"/>
      <c r="H465" s="5"/>
      <c r="I465" s="1"/>
      <c r="J465" s="11"/>
      <c r="K465" s="1"/>
      <c r="L465" s="5"/>
      <c r="M465" s="1"/>
      <c r="N465" s="11"/>
      <c r="O465" s="1"/>
      <c r="P465" s="5"/>
      <c r="Q465" s="1"/>
      <c r="R465" s="11"/>
      <c r="S465" s="11"/>
      <c r="T465" s="5"/>
      <c r="U465" s="1"/>
      <c r="V465" s="11"/>
      <c r="W465" s="11"/>
      <c r="X465" s="5"/>
      <c r="Y465" s="1"/>
      <c r="Z465" s="11"/>
      <c r="AA465" s="11"/>
      <c r="AB465" s="5"/>
      <c r="AC465" s="1"/>
      <c r="AD465" s="11"/>
      <c r="AE465" s="1"/>
      <c r="AF465" s="1"/>
      <c r="AG465" s="1"/>
      <c r="AH465" s="1"/>
      <c r="AI465" s="1"/>
      <c r="AJ465" s="1"/>
      <c r="AK465" s="1"/>
      <c r="AL465" s="1"/>
    </row>
    <row r="466" spans="1:38" x14ac:dyDescent="0.25">
      <c r="A466" s="14"/>
      <c r="B466" s="1"/>
      <c r="C466" s="1"/>
      <c r="D466" s="5"/>
      <c r="E466" s="1"/>
      <c r="F466" s="11"/>
      <c r="G466" s="1"/>
      <c r="H466" s="5"/>
      <c r="I466" s="1"/>
      <c r="J466" s="11"/>
      <c r="K466" s="1"/>
      <c r="L466" s="5"/>
      <c r="M466" s="1"/>
      <c r="N466" s="11"/>
      <c r="O466" s="1"/>
      <c r="P466" s="5"/>
      <c r="Q466" s="1"/>
      <c r="R466" s="11"/>
      <c r="S466" s="11"/>
      <c r="T466" s="5"/>
      <c r="U466" s="1"/>
      <c r="V466" s="11"/>
      <c r="W466" s="11"/>
      <c r="X466" s="5"/>
      <c r="Y466" s="1"/>
      <c r="Z466" s="11"/>
      <c r="AA466" s="11"/>
      <c r="AB466" s="5"/>
      <c r="AC466" s="1"/>
      <c r="AD466" s="11"/>
      <c r="AE466" s="1"/>
      <c r="AF466" s="1"/>
      <c r="AG466" s="1"/>
      <c r="AH466" s="1"/>
      <c r="AI466" s="1"/>
      <c r="AJ466" s="1"/>
      <c r="AK466" s="1"/>
      <c r="AL466" s="1"/>
    </row>
    <row r="467" spans="1:38" x14ac:dyDescent="0.25">
      <c r="A467" s="14"/>
      <c r="B467" s="1"/>
      <c r="C467" s="1"/>
      <c r="D467" s="5"/>
      <c r="E467" s="1"/>
      <c r="F467" s="11"/>
      <c r="G467" s="1"/>
      <c r="H467" s="5"/>
      <c r="I467" s="1"/>
      <c r="J467" s="11"/>
      <c r="K467" s="1"/>
      <c r="L467" s="5"/>
      <c r="M467" s="1"/>
      <c r="N467" s="11"/>
      <c r="O467" s="1"/>
      <c r="P467" s="5"/>
      <c r="Q467" s="1"/>
      <c r="R467" s="11"/>
      <c r="S467" s="11"/>
      <c r="T467" s="5"/>
      <c r="U467" s="1"/>
      <c r="V467" s="11"/>
      <c r="W467" s="11"/>
      <c r="X467" s="5"/>
      <c r="Y467" s="1"/>
      <c r="Z467" s="11"/>
      <c r="AA467" s="11"/>
      <c r="AB467" s="5"/>
      <c r="AC467" s="1"/>
      <c r="AD467" s="11"/>
      <c r="AE467" s="1"/>
      <c r="AF467" s="1"/>
      <c r="AG467" s="1"/>
      <c r="AH467" s="1"/>
      <c r="AI467" s="1"/>
      <c r="AJ467" s="1"/>
      <c r="AK467" s="1"/>
      <c r="AL467" s="1"/>
    </row>
    <row r="468" spans="1:38" x14ac:dyDescent="0.25">
      <c r="A468" s="14"/>
      <c r="B468" s="1"/>
      <c r="C468" s="1"/>
      <c r="D468" s="5"/>
      <c r="E468" s="1"/>
      <c r="F468" s="11"/>
      <c r="G468" s="1"/>
      <c r="H468" s="5"/>
      <c r="I468" s="1"/>
      <c r="J468" s="11"/>
      <c r="K468" s="1"/>
      <c r="L468" s="5"/>
      <c r="M468" s="1"/>
      <c r="N468" s="11"/>
      <c r="O468" s="1"/>
      <c r="P468" s="5"/>
      <c r="Q468" s="1"/>
      <c r="R468" s="11"/>
      <c r="S468" s="11"/>
      <c r="T468" s="5"/>
      <c r="U468" s="1"/>
      <c r="V468" s="11"/>
      <c r="W468" s="11"/>
      <c r="X468" s="5"/>
      <c r="Y468" s="1"/>
      <c r="Z468" s="11"/>
      <c r="AA468" s="11"/>
      <c r="AB468" s="5"/>
      <c r="AC468" s="1"/>
      <c r="AD468" s="11"/>
      <c r="AE468" s="1"/>
      <c r="AF468" s="1"/>
      <c r="AG468" s="1"/>
      <c r="AH468" s="1"/>
      <c r="AI468" s="1"/>
      <c r="AJ468" s="1"/>
      <c r="AK468" s="1"/>
      <c r="AL468" s="1"/>
    </row>
    <row r="469" spans="1:38" x14ac:dyDescent="0.25">
      <c r="A469" s="14"/>
      <c r="B469" s="1"/>
      <c r="C469" s="1"/>
      <c r="D469" s="5"/>
      <c r="E469" s="1"/>
      <c r="F469" s="11"/>
      <c r="G469" s="1"/>
      <c r="H469" s="5"/>
      <c r="I469" s="1"/>
      <c r="J469" s="11"/>
      <c r="K469" s="1"/>
      <c r="L469" s="5"/>
      <c r="M469" s="1"/>
      <c r="N469" s="11"/>
      <c r="O469" s="1"/>
      <c r="P469" s="5"/>
      <c r="Q469" s="1"/>
      <c r="R469" s="11"/>
      <c r="S469" s="11"/>
      <c r="T469" s="5"/>
      <c r="U469" s="1"/>
      <c r="V469" s="11"/>
      <c r="W469" s="11"/>
      <c r="X469" s="5"/>
      <c r="Y469" s="1"/>
      <c r="Z469" s="11"/>
      <c r="AA469" s="11"/>
      <c r="AB469" s="5"/>
      <c r="AC469" s="1"/>
      <c r="AD469" s="11"/>
      <c r="AE469" s="1"/>
      <c r="AF469" s="1"/>
      <c r="AG469" s="1"/>
      <c r="AH469" s="1"/>
      <c r="AI469" s="1"/>
      <c r="AJ469" s="1"/>
      <c r="AK469" s="1"/>
      <c r="AL469" s="1"/>
    </row>
    <row r="470" spans="1:38" x14ac:dyDescent="0.25">
      <c r="A470" s="14"/>
      <c r="B470" s="1"/>
      <c r="C470" s="1"/>
      <c r="D470" s="5"/>
      <c r="E470" s="1"/>
      <c r="F470" s="11"/>
      <c r="G470" s="1"/>
      <c r="H470" s="5"/>
      <c r="I470" s="1"/>
      <c r="J470" s="11"/>
      <c r="K470" s="1"/>
      <c r="L470" s="5"/>
      <c r="M470" s="1"/>
      <c r="N470" s="11"/>
      <c r="O470" s="1"/>
      <c r="P470" s="5"/>
      <c r="Q470" s="1"/>
      <c r="R470" s="11"/>
      <c r="S470" s="11"/>
      <c r="T470" s="5"/>
      <c r="U470" s="1"/>
      <c r="V470" s="11"/>
      <c r="W470" s="11"/>
      <c r="X470" s="5"/>
      <c r="Y470" s="1"/>
      <c r="Z470" s="11"/>
      <c r="AA470" s="11"/>
      <c r="AB470" s="5"/>
      <c r="AC470" s="1"/>
      <c r="AD470" s="11"/>
      <c r="AE470" s="1"/>
      <c r="AF470" s="1"/>
      <c r="AG470" s="1"/>
      <c r="AH470" s="1"/>
      <c r="AI470" s="1"/>
      <c r="AJ470" s="1"/>
      <c r="AK470" s="1"/>
      <c r="AL470" s="1"/>
    </row>
    <row r="471" spans="1:38" x14ac:dyDescent="0.25">
      <c r="A471" s="14"/>
      <c r="B471" s="1"/>
      <c r="C471" s="1"/>
      <c r="D471" s="5"/>
      <c r="E471" s="1"/>
      <c r="F471" s="11"/>
      <c r="G471" s="1"/>
      <c r="H471" s="5"/>
      <c r="I471" s="1"/>
      <c r="J471" s="11"/>
      <c r="K471" s="1"/>
      <c r="L471" s="5"/>
      <c r="M471" s="1"/>
      <c r="N471" s="11"/>
      <c r="O471" s="1"/>
      <c r="P471" s="5"/>
      <c r="Q471" s="1"/>
      <c r="R471" s="11"/>
      <c r="S471" s="11"/>
      <c r="T471" s="5"/>
      <c r="U471" s="1"/>
      <c r="V471" s="11"/>
      <c r="W471" s="11"/>
      <c r="X471" s="5"/>
      <c r="Y471" s="1"/>
      <c r="Z471" s="11"/>
      <c r="AA471" s="11"/>
      <c r="AB471" s="5"/>
      <c r="AC471" s="1"/>
      <c r="AD471" s="11"/>
      <c r="AE471" s="1"/>
      <c r="AF471" s="1"/>
      <c r="AG471" s="1"/>
      <c r="AH471" s="1"/>
      <c r="AI471" s="1"/>
      <c r="AJ471" s="1"/>
      <c r="AK471" s="1"/>
      <c r="AL471" s="1"/>
    </row>
    <row r="472" spans="1:38" x14ac:dyDescent="0.25">
      <c r="A472" s="14"/>
      <c r="B472" s="1"/>
      <c r="C472" s="1"/>
      <c r="D472" s="5"/>
      <c r="E472" s="1"/>
      <c r="F472" s="11"/>
      <c r="G472" s="1"/>
      <c r="H472" s="5"/>
      <c r="I472" s="1"/>
      <c r="J472" s="11"/>
      <c r="K472" s="1"/>
      <c r="L472" s="5"/>
      <c r="M472" s="1"/>
      <c r="N472" s="11"/>
      <c r="O472" s="1"/>
      <c r="P472" s="5"/>
      <c r="Q472" s="1"/>
      <c r="R472" s="11"/>
      <c r="S472" s="11"/>
      <c r="T472" s="5"/>
      <c r="U472" s="1"/>
      <c r="V472" s="11"/>
      <c r="W472" s="11"/>
      <c r="X472" s="5"/>
      <c r="Y472" s="1"/>
      <c r="Z472" s="11"/>
      <c r="AA472" s="11"/>
      <c r="AB472" s="5"/>
      <c r="AC472" s="1"/>
      <c r="AD472" s="11"/>
      <c r="AE472" s="1"/>
      <c r="AF472" s="1"/>
      <c r="AG472" s="1"/>
      <c r="AH472" s="1"/>
      <c r="AI472" s="1"/>
      <c r="AJ472" s="1"/>
      <c r="AK472" s="1"/>
      <c r="AL472" s="1"/>
    </row>
    <row r="473" spans="1:38" x14ac:dyDescent="0.25">
      <c r="A473" s="14"/>
      <c r="B473" s="1"/>
      <c r="C473" s="1"/>
      <c r="D473" s="5"/>
      <c r="E473" s="1"/>
      <c r="F473" s="11"/>
      <c r="G473" s="1"/>
      <c r="H473" s="5"/>
      <c r="I473" s="1"/>
      <c r="J473" s="11"/>
      <c r="K473" s="1"/>
      <c r="L473" s="5"/>
      <c r="M473" s="1"/>
      <c r="N473" s="11"/>
      <c r="O473" s="1"/>
      <c r="P473" s="5"/>
      <c r="Q473" s="1"/>
      <c r="R473" s="11"/>
      <c r="S473" s="11"/>
      <c r="T473" s="5"/>
      <c r="U473" s="1"/>
      <c r="V473" s="11"/>
      <c r="W473" s="11"/>
      <c r="X473" s="5"/>
      <c r="Y473" s="1"/>
      <c r="Z473" s="11"/>
      <c r="AA473" s="11"/>
      <c r="AB473" s="5"/>
      <c r="AC473" s="1"/>
      <c r="AD473" s="11"/>
      <c r="AE473" s="1"/>
      <c r="AF473" s="1"/>
      <c r="AG473" s="1"/>
      <c r="AH473" s="1"/>
      <c r="AI473" s="1"/>
      <c r="AJ473" s="1"/>
      <c r="AK473" s="1"/>
      <c r="AL473" s="1"/>
    </row>
    <row r="474" spans="1:38" x14ac:dyDescent="0.25">
      <c r="A474" s="14"/>
      <c r="B474" s="1"/>
      <c r="C474" s="1"/>
      <c r="D474" s="5"/>
      <c r="E474" s="1"/>
      <c r="F474" s="11"/>
      <c r="G474" s="1"/>
      <c r="H474" s="5"/>
      <c r="I474" s="1"/>
      <c r="J474" s="11"/>
      <c r="K474" s="1"/>
      <c r="L474" s="5"/>
      <c r="M474" s="1"/>
      <c r="N474" s="11"/>
      <c r="O474" s="1"/>
      <c r="P474" s="5"/>
      <c r="Q474" s="1"/>
      <c r="R474" s="11"/>
      <c r="S474" s="11"/>
      <c r="T474" s="5"/>
      <c r="U474" s="1"/>
      <c r="V474" s="11"/>
      <c r="W474" s="11"/>
      <c r="X474" s="5"/>
      <c r="Y474" s="1"/>
      <c r="Z474" s="11"/>
      <c r="AA474" s="11"/>
      <c r="AB474" s="5"/>
      <c r="AC474" s="1"/>
      <c r="AD474" s="11"/>
      <c r="AE474" s="1"/>
      <c r="AF474" s="1"/>
      <c r="AG474" s="1"/>
      <c r="AH474" s="1"/>
      <c r="AI474" s="1"/>
      <c r="AJ474" s="1"/>
      <c r="AK474" s="1"/>
      <c r="AL474" s="1"/>
    </row>
    <row r="475" spans="1:38" x14ac:dyDescent="0.25">
      <c r="A475" s="14"/>
      <c r="B475" s="1"/>
      <c r="C475" s="1"/>
      <c r="D475" s="5"/>
      <c r="E475" s="1"/>
      <c r="F475" s="11"/>
      <c r="G475" s="1"/>
      <c r="H475" s="5"/>
      <c r="I475" s="1"/>
      <c r="J475" s="11"/>
      <c r="K475" s="1"/>
      <c r="L475" s="5"/>
      <c r="M475" s="1"/>
      <c r="N475" s="11"/>
      <c r="O475" s="1"/>
      <c r="P475" s="5"/>
      <c r="Q475" s="1"/>
      <c r="R475" s="11"/>
      <c r="S475" s="11"/>
      <c r="T475" s="5"/>
      <c r="U475" s="1"/>
      <c r="V475" s="11"/>
      <c r="W475" s="11"/>
      <c r="X475" s="5"/>
      <c r="Y475" s="1"/>
      <c r="Z475" s="11"/>
      <c r="AA475" s="11"/>
      <c r="AB475" s="5"/>
      <c r="AC475" s="1"/>
      <c r="AD475" s="11"/>
      <c r="AE475" s="1"/>
      <c r="AF475" s="1"/>
      <c r="AG475" s="1"/>
      <c r="AH475" s="1"/>
      <c r="AI475" s="1"/>
      <c r="AJ475" s="1"/>
      <c r="AK475" s="1"/>
      <c r="AL475" s="1"/>
    </row>
    <row r="476" spans="1:38" x14ac:dyDescent="0.25">
      <c r="A476" s="14"/>
      <c r="B476" s="1"/>
      <c r="C476" s="1"/>
      <c r="D476" s="5"/>
      <c r="E476" s="1"/>
      <c r="F476" s="11"/>
      <c r="G476" s="1"/>
      <c r="H476" s="5"/>
      <c r="I476" s="1"/>
      <c r="J476" s="11"/>
      <c r="K476" s="1"/>
      <c r="L476" s="5"/>
      <c r="M476" s="1"/>
      <c r="N476" s="11"/>
      <c r="O476" s="1"/>
      <c r="P476" s="5"/>
      <c r="Q476" s="1"/>
      <c r="R476" s="11"/>
      <c r="S476" s="11"/>
      <c r="T476" s="5"/>
      <c r="U476" s="1"/>
      <c r="V476" s="11"/>
      <c r="W476" s="11"/>
      <c r="X476" s="5"/>
      <c r="Y476" s="1"/>
      <c r="Z476" s="11"/>
      <c r="AA476" s="11"/>
      <c r="AB476" s="5"/>
      <c r="AC476" s="1"/>
      <c r="AD476" s="11"/>
      <c r="AE476" s="1"/>
      <c r="AF476" s="1"/>
      <c r="AG476" s="1"/>
      <c r="AH476" s="1"/>
      <c r="AI476" s="1"/>
      <c r="AJ476" s="1"/>
      <c r="AK476" s="1"/>
      <c r="AL476" s="1"/>
    </row>
    <row r="477" spans="1:38" x14ac:dyDescent="0.25">
      <c r="A477" s="14"/>
      <c r="B477" s="1"/>
      <c r="C477" s="1"/>
      <c r="D477" s="5"/>
      <c r="E477" s="1"/>
      <c r="F477" s="11"/>
      <c r="G477" s="1"/>
      <c r="H477" s="5"/>
      <c r="I477" s="1"/>
      <c r="J477" s="11"/>
      <c r="K477" s="1"/>
      <c r="L477" s="5"/>
      <c r="M477" s="1"/>
      <c r="N477" s="11"/>
      <c r="O477" s="1"/>
      <c r="P477" s="5"/>
      <c r="Q477" s="1"/>
      <c r="R477" s="11"/>
      <c r="S477" s="11"/>
      <c r="T477" s="5"/>
      <c r="U477" s="1"/>
      <c r="V477" s="11"/>
      <c r="W477" s="11"/>
      <c r="X477" s="5"/>
      <c r="Y477" s="1"/>
      <c r="Z477" s="11"/>
      <c r="AA477" s="11"/>
      <c r="AB477" s="5"/>
      <c r="AC477" s="1"/>
      <c r="AD477" s="11"/>
      <c r="AE477" s="1"/>
      <c r="AF477" s="1"/>
      <c r="AG477" s="1"/>
      <c r="AH477" s="1"/>
      <c r="AI477" s="1"/>
      <c r="AJ477" s="1"/>
      <c r="AK477" s="1"/>
      <c r="AL477" s="1"/>
    </row>
    <row r="478" spans="1:38" x14ac:dyDescent="0.25">
      <c r="A478" s="14"/>
      <c r="B478" s="1"/>
      <c r="C478" s="1"/>
      <c r="D478" s="5"/>
      <c r="E478" s="1"/>
      <c r="F478" s="11"/>
      <c r="G478" s="1"/>
      <c r="H478" s="5"/>
      <c r="I478" s="1"/>
      <c r="J478" s="11"/>
      <c r="K478" s="1"/>
      <c r="L478" s="5"/>
      <c r="M478" s="1"/>
      <c r="N478" s="11"/>
      <c r="O478" s="1"/>
      <c r="P478" s="5"/>
      <c r="Q478" s="1"/>
      <c r="R478" s="11"/>
      <c r="S478" s="11"/>
      <c r="T478" s="5"/>
      <c r="U478" s="1"/>
      <c r="V478" s="11"/>
      <c r="W478" s="11"/>
      <c r="X478" s="5"/>
      <c r="Y478" s="1"/>
      <c r="Z478" s="11"/>
      <c r="AA478" s="11"/>
      <c r="AB478" s="5"/>
      <c r="AC478" s="1"/>
      <c r="AD478" s="11"/>
      <c r="AE478" s="1"/>
      <c r="AF478" s="1"/>
      <c r="AG478" s="1"/>
      <c r="AH478" s="1"/>
      <c r="AI478" s="1"/>
      <c r="AJ478" s="1"/>
      <c r="AK478" s="1"/>
      <c r="AL478" s="1"/>
    </row>
    <row r="479" spans="1:38" x14ac:dyDescent="0.25">
      <c r="A479" s="14"/>
      <c r="B479" s="1"/>
      <c r="C479" s="1"/>
      <c r="D479" s="5"/>
      <c r="E479" s="1"/>
      <c r="F479" s="11"/>
      <c r="G479" s="1"/>
      <c r="H479" s="5"/>
      <c r="I479" s="1"/>
      <c r="J479" s="11"/>
      <c r="K479" s="1"/>
      <c r="L479" s="5"/>
      <c r="M479" s="1"/>
      <c r="N479" s="11"/>
      <c r="O479" s="1"/>
      <c r="P479" s="5"/>
      <c r="Q479" s="1"/>
      <c r="R479" s="11"/>
      <c r="S479" s="11"/>
      <c r="T479" s="5"/>
      <c r="U479" s="1"/>
      <c r="V479" s="11"/>
      <c r="W479" s="11"/>
      <c r="X479" s="5"/>
      <c r="Y479" s="1"/>
      <c r="Z479" s="11"/>
      <c r="AA479" s="11"/>
      <c r="AB479" s="5"/>
      <c r="AC479" s="1"/>
      <c r="AD479" s="11"/>
      <c r="AE479" s="1"/>
      <c r="AF479" s="1"/>
      <c r="AG479" s="1"/>
      <c r="AH479" s="1"/>
      <c r="AI479" s="1"/>
      <c r="AJ479" s="1"/>
      <c r="AK479" s="1"/>
      <c r="AL479" s="1"/>
    </row>
    <row r="480" spans="1:38" x14ac:dyDescent="0.25">
      <c r="A480" s="14"/>
      <c r="B480" s="1"/>
      <c r="C480" s="1"/>
      <c r="D480" s="5"/>
      <c r="E480" s="1"/>
      <c r="F480" s="11"/>
      <c r="G480" s="1"/>
      <c r="H480" s="5"/>
      <c r="I480" s="1"/>
      <c r="J480" s="11"/>
      <c r="K480" s="1"/>
      <c r="L480" s="5"/>
      <c r="M480" s="1"/>
      <c r="N480" s="11"/>
      <c r="O480" s="1"/>
      <c r="P480" s="5"/>
      <c r="Q480" s="1"/>
      <c r="R480" s="11"/>
      <c r="S480" s="11"/>
      <c r="T480" s="5"/>
      <c r="U480" s="1"/>
      <c r="V480" s="11"/>
      <c r="W480" s="11"/>
      <c r="X480" s="5"/>
      <c r="Y480" s="1"/>
      <c r="Z480" s="11"/>
      <c r="AA480" s="11"/>
      <c r="AB480" s="5"/>
      <c r="AC480" s="1"/>
      <c r="AD480" s="11"/>
      <c r="AE480" s="1"/>
      <c r="AF480" s="1"/>
      <c r="AG480" s="1"/>
      <c r="AH480" s="1"/>
      <c r="AI480" s="1"/>
      <c r="AJ480" s="1"/>
      <c r="AK480" s="1"/>
      <c r="AL480" s="1"/>
    </row>
    <row r="481" spans="1:38" x14ac:dyDescent="0.25">
      <c r="A481" s="14"/>
      <c r="B481" s="1"/>
      <c r="C481" s="1"/>
      <c r="D481" s="5"/>
      <c r="E481" s="1"/>
      <c r="F481" s="11"/>
      <c r="G481" s="1"/>
      <c r="H481" s="5"/>
      <c r="I481" s="1"/>
      <c r="J481" s="11"/>
      <c r="K481" s="1"/>
      <c r="L481" s="5"/>
      <c r="M481" s="1"/>
      <c r="N481" s="11"/>
      <c r="O481" s="1"/>
      <c r="P481" s="5"/>
      <c r="Q481" s="1"/>
      <c r="R481" s="11"/>
      <c r="S481" s="11"/>
      <c r="T481" s="5"/>
      <c r="U481" s="1"/>
      <c r="V481" s="11"/>
      <c r="W481" s="11"/>
      <c r="X481" s="5"/>
      <c r="Y481" s="1"/>
      <c r="Z481" s="11"/>
      <c r="AA481" s="11"/>
      <c r="AB481" s="5"/>
      <c r="AC481" s="1"/>
      <c r="AD481" s="11"/>
      <c r="AE481" s="1"/>
      <c r="AF481" s="1"/>
      <c r="AG481" s="1"/>
      <c r="AH481" s="1"/>
      <c r="AI481" s="1"/>
      <c r="AJ481" s="1"/>
      <c r="AK481" s="1"/>
      <c r="AL481" s="1"/>
    </row>
    <row r="482" spans="1:38" x14ac:dyDescent="0.25">
      <c r="A482" s="14"/>
      <c r="B482" s="1"/>
      <c r="C482" s="1"/>
      <c r="D482" s="5"/>
      <c r="E482" s="1"/>
      <c r="F482" s="11"/>
      <c r="G482" s="1"/>
      <c r="H482" s="5"/>
      <c r="I482" s="1"/>
      <c r="J482" s="11"/>
      <c r="K482" s="1"/>
      <c r="L482" s="5"/>
      <c r="M482" s="1"/>
      <c r="N482" s="11"/>
      <c r="O482" s="1"/>
      <c r="P482" s="5"/>
      <c r="Q482" s="1"/>
      <c r="R482" s="11"/>
      <c r="S482" s="11"/>
      <c r="T482" s="5"/>
      <c r="U482" s="1"/>
      <c r="V482" s="11"/>
      <c r="W482" s="11"/>
      <c r="X482" s="5"/>
      <c r="Y482" s="1"/>
      <c r="Z482" s="11"/>
      <c r="AA482" s="11"/>
      <c r="AB482" s="5"/>
      <c r="AC482" s="1"/>
      <c r="AD482" s="11"/>
      <c r="AE482" s="1"/>
      <c r="AF482" s="1"/>
      <c r="AG482" s="1"/>
      <c r="AH482" s="1"/>
      <c r="AI482" s="1"/>
      <c r="AJ482" s="1"/>
      <c r="AK482" s="1"/>
      <c r="AL482" s="1"/>
    </row>
    <row r="483" spans="1:38" x14ac:dyDescent="0.25">
      <c r="A483" s="14"/>
      <c r="B483" s="1"/>
      <c r="C483" s="1"/>
      <c r="D483" s="5"/>
      <c r="E483" s="1"/>
      <c r="F483" s="11"/>
      <c r="G483" s="1"/>
      <c r="H483" s="5"/>
      <c r="I483" s="1"/>
      <c r="J483" s="11"/>
      <c r="K483" s="1"/>
      <c r="L483" s="5"/>
      <c r="M483" s="1"/>
      <c r="N483" s="11"/>
      <c r="O483" s="1"/>
      <c r="P483" s="5"/>
      <c r="Q483" s="1"/>
      <c r="R483" s="11"/>
      <c r="S483" s="11"/>
      <c r="T483" s="5"/>
      <c r="U483" s="1"/>
      <c r="V483" s="11"/>
      <c r="W483" s="11"/>
      <c r="X483" s="5"/>
      <c r="Y483" s="1"/>
      <c r="Z483" s="11"/>
      <c r="AA483" s="11"/>
      <c r="AB483" s="5"/>
      <c r="AC483" s="1"/>
      <c r="AD483" s="11"/>
      <c r="AE483" s="1"/>
      <c r="AF483" s="1"/>
      <c r="AG483" s="1"/>
      <c r="AH483" s="1"/>
      <c r="AI483" s="1"/>
      <c r="AJ483" s="1"/>
      <c r="AK483" s="1"/>
      <c r="AL483" s="1"/>
    </row>
    <row r="484" spans="1:38" x14ac:dyDescent="0.25">
      <c r="A484" s="14"/>
      <c r="B484" s="1"/>
      <c r="C484" s="1"/>
      <c r="D484" s="5"/>
      <c r="E484" s="1"/>
      <c r="F484" s="11"/>
      <c r="G484" s="1"/>
      <c r="H484" s="5"/>
      <c r="I484" s="1"/>
      <c r="J484" s="11"/>
      <c r="K484" s="1"/>
      <c r="L484" s="5"/>
      <c r="M484" s="1"/>
      <c r="N484" s="11"/>
      <c r="O484" s="1"/>
      <c r="P484" s="5"/>
      <c r="Q484" s="1"/>
      <c r="R484" s="11"/>
      <c r="S484" s="11"/>
      <c r="T484" s="5"/>
      <c r="U484" s="1"/>
      <c r="V484" s="11"/>
      <c r="W484" s="11"/>
      <c r="X484" s="5"/>
      <c r="Y484" s="1"/>
      <c r="Z484" s="11"/>
      <c r="AA484" s="11"/>
      <c r="AB484" s="5"/>
      <c r="AC484" s="1"/>
      <c r="AD484" s="11"/>
      <c r="AE484" s="1"/>
      <c r="AF484" s="1"/>
      <c r="AG484" s="1"/>
      <c r="AH484" s="1"/>
      <c r="AI484" s="1"/>
      <c r="AJ484" s="1"/>
      <c r="AK484" s="1"/>
      <c r="AL484" s="1"/>
    </row>
    <row r="485" spans="1:38" x14ac:dyDescent="0.25">
      <c r="A485" s="14"/>
      <c r="B485" s="1"/>
      <c r="C485" s="1"/>
      <c r="D485" s="5"/>
      <c r="E485" s="1"/>
      <c r="F485" s="11"/>
      <c r="G485" s="1"/>
      <c r="H485" s="5"/>
      <c r="I485" s="1"/>
      <c r="J485" s="11"/>
      <c r="K485" s="1"/>
      <c r="L485" s="5"/>
      <c r="M485" s="1"/>
      <c r="N485" s="11"/>
      <c r="O485" s="1"/>
      <c r="P485" s="5"/>
      <c r="Q485" s="1"/>
      <c r="R485" s="11"/>
      <c r="S485" s="11"/>
      <c r="T485" s="5"/>
      <c r="U485" s="1"/>
      <c r="V485" s="11"/>
      <c r="W485" s="11"/>
      <c r="X485" s="5"/>
      <c r="Y485" s="1"/>
      <c r="Z485" s="11"/>
      <c r="AA485" s="11"/>
      <c r="AB485" s="5"/>
      <c r="AC485" s="1"/>
      <c r="AD485" s="11"/>
      <c r="AE485" s="1"/>
      <c r="AF485" s="1"/>
      <c r="AG485" s="1"/>
      <c r="AH485" s="1"/>
      <c r="AI485" s="1"/>
      <c r="AJ485" s="1"/>
      <c r="AK485" s="1"/>
      <c r="AL485" s="1"/>
    </row>
    <row r="486" spans="1:38" x14ac:dyDescent="0.25">
      <c r="A486" s="14"/>
      <c r="B486" s="1"/>
      <c r="C486" s="1"/>
      <c r="D486" s="5"/>
      <c r="E486" s="1"/>
      <c r="F486" s="11"/>
      <c r="G486" s="1"/>
      <c r="H486" s="5"/>
      <c r="I486" s="1"/>
      <c r="J486" s="11"/>
      <c r="K486" s="1"/>
      <c r="L486" s="5"/>
      <c r="M486" s="1"/>
      <c r="N486" s="11"/>
      <c r="O486" s="1"/>
      <c r="P486" s="5"/>
      <c r="Q486" s="1"/>
      <c r="R486" s="11"/>
      <c r="S486" s="11"/>
      <c r="T486" s="5"/>
      <c r="U486" s="1"/>
      <c r="V486" s="11"/>
      <c r="W486" s="11"/>
      <c r="X486" s="5"/>
      <c r="Y486" s="1"/>
      <c r="Z486" s="11"/>
      <c r="AA486" s="11"/>
      <c r="AB486" s="5"/>
      <c r="AC486" s="1"/>
      <c r="AD486" s="11"/>
      <c r="AE486" s="1"/>
      <c r="AF486" s="1"/>
      <c r="AG486" s="1"/>
      <c r="AH486" s="1"/>
      <c r="AI486" s="1"/>
      <c r="AJ486" s="1"/>
      <c r="AK486" s="1"/>
      <c r="AL486" s="1"/>
    </row>
    <row r="487" spans="1:38" x14ac:dyDescent="0.25">
      <c r="A487" s="14"/>
      <c r="B487" s="1"/>
      <c r="C487" s="1"/>
      <c r="D487" s="5"/>
      <c r="E487" s="1"/>
      <c r="F487" s="11"/>
      <c r="G487" s="1"/>
      <c r="H487" s="5"/>
      <c r="I487" s="1"/>
      <c r="J487" s="11"/>
      <c r="K487" s="1"/>
      <c r="L487" s="5"/>
      <c r="M487" s="1"/>
      <c r="N487" s="11"/>
      <c r="O487" s="1"/>
      <c r="P487" s="5"/>
      <c r="Q487" s="1"/>
      <c r="R487" s="11"/>
      <c r="S487" s="11"/>
      <c r="T487" s="5"/>
      <c r="U487" s="1"/>
      <c r="V487" s="11"/>
      <c r="W487" s="11"/>
      <c r="X487" s="5"/>
      <c r="Y487" s="1"/>
      <c r="Z487" s="11"/>
      <c r="AA487" s="11"/>
      <c r="AB487" s="5"/>
      <c r="AC487" s="1"/>
      <c r="AD487" s="11"/>
      <c r="AE487" s="1"/>
      <c r="AF487" s="1"/>
      <c r="AG487" s="1"/>
      <c r="AH487" s="1"/>
      <c r="AI487" s="1"/>
      <c r="AJ487" s="1"/>
      <c r="AK487" s="1"/>
      <c r="AL487" s="1"/>
    </row>
    <row r="488" spans="1:38" x14ac:dyDescent="0.25">
      <c r="A488" s="14"/>
      <c r="B488" s="1"/>
      <c r="C488" s="1"/>
      <c r="D488" s="5"/>
      <c r="E488" s="1"/>
      <c r="F488" s="11"/>
      <c r="G488" s="1"/>
      <c r="H488" s="5"/>
      <c r="I488" s="1"/>
      <c r="J488" s="11"/>
      <c r="K488" s="1"/>
      <c r="L488" s="5"/>
      <c r="M488" s="1"/>
      <c r="N488" s="11"/>
      <c r="O488" s="1"/>
      <c r="P488" s="5"/>
      <c r="Q488" s="1"/>
      <c r="R488" s="11"/>
      <c r="S488" s="11"/>
      <c r="T488" s="5"/>
      <c r="U488" s="1"/>
      <c r="V488" s="11"/>
      <c r="W488" s="11"/>
      <c r="X488" s="5"/>
      <c r="Y488" s="1"/>
      <c r="Z488" s="11"/>
      <c r="AA488" s="11"/>
      <c r="AB488" s="5"/>
      <c r="AC488" s="1"/>
      <c r="AD488" s="11"/>
      <c r="AE488" s="1"/>
      <c r="AF488" s="1"/>
      <c r="AG488" s="1"/>
      <c r="AH488" s="1"/>
      <c r="AI488" s="1"/>
      <c r="AJ488" s="1"/>
      <c r="AK488" s="1"/>
      <c r="AL488" s="1"/>
    </row>
    <row r="489" spans="1:38" x14ac:dyDescent="0.25">
      <c r="A489" s="14"/>
      <c r="B489" s="1"/>
      <c r="C489" s="1"/>
      <c r="D489" s="5"/>
      <c r="E489" s="1"/>
      <c r="F489" s="11"/>
      <c r="G489" s="1"/>
      <c r="H489" s="5"/>
      <c r="I489" s="1"/>
      <c r="J489" s="11"/>
      <c r="K489" s="1"/>
      <c r="L489" s="5"/>
      <c r="M489" s="1"/>
      <c r="N489" s="11"/>
      <c r="O489" s="1"/>
      <c r="P489" s="5"/>
      <c r="Q489" s="1"/>
      <c r="R489" s="11"/>
      <c r="S489" s="11"/>
      <c r="T489" s="5"/>
      <c r="U489" s="1"/>
      <c r="V489" s="11"/>
      <c r="W489" s="11"/>
      <c r="X489" s="5"/>
      <c r="Y489" s="1"/>
      <c r="Z489" s="11"/>
      <c r="AA489" s="11"/>
      <c r="AB489" s="5"/>
      <c r="AC489" s="1"/>
      <c r="AD489" s="11"/>
      <c r="AE489" s="1"/>
      <c r="AF489" s="1"/>
      <c r="AG489" s="1"/>
      <c r="AH489" s="1"/>
      <c r="AI489" s="1"/>
      <c r="AJ489" s="1"/>
      <c r="AK489" s="1"/>
      <c r="AL489" s="1"/>
    </row>
    <row r="490" spans="1:38" x14ac:dyDescent="0.25">
      <c r="A490" s="14"/>
      <c r="B490" s="1"/>
      <c r="C490" s="1"/>
      <c r="D490" s="5"/>
      <c r="E490" s="1"/>
      <c r="F490" s="11"/>
      <c r="G490" s="1"/>
      <c r="H490" s="5"/>
      <c r="I490" s="1"/>
      <c r="J490" s="11"/>
      <c r="K490" s="1"/>
      <c r="L490" s="5"/>
      <c r="M490" s="1"/>
      <c r="N490" s="11"/>
      <c r="O490" s="1"/>
      <c r="P490" s="5"/>
      <c r="Q490" s="1"/>
      <c r="R490" s="11"/>
      <c r="S490" s="11"/>
      <c r="T490" s="5"/>
      <c r="U490" s="1"/>
      <c r="V490" s="11"/>
      <c r="W490" s="11"/>
      <c r="X490" s="5"/>
      <c r="Y490" s="1"/>
      <c r="Z490" s="11"/>
      <c r="AA490" s="11"/>
      <c r="AB490" s="5"/>
      <c r="AC490" s="1"/>
      <c r="AD490" s="11"/>
      <c r="AE490" s="1"/>
      <c r="AF490" s="1"/>
      <c r="AG490" s="1"/>
      <c r="AH490" s="1"/>
      <c r="AI490" s="1"/>
      <c r="AJ490" s="1"/>
      <c r="AK490" s="1"/>
      <c r="AL490" s="1"/>
    </row>
    <row r="491" spans="1:38" x14ac:dyDescent="0.25">
      <c r="A491" s="14"/>
      <c r="B491" s="1"/>
      <c r="C491" s="1"/>
      <c r="D491" s="5"/>
      <c r="E491" s="1"/>
      <c r="F491" s="11"/>
      <c r="G491" s="1"/>
      <c r="H491" s="5"/>
      <c r="I491" s="1"/>
      <c r="J491" s="11"/>
      <c r="K491" s="1"/>
      <c r="L491" s="5"/>
      <c r="M491" s="1"/>
      <c r="N491" s="11"/>
      <c r="O491" s="1"/>
      <c r="P491" s="5"/>
      <c r="Q491" s="1"/>
      <c r="R491" s="11"/>
      <c r="S491" s="11"/>
      <c r="T491" s="5"/>
      <c r="U491" s="1"/>
      <c r="V491" s="11"/>
      <c r="W491" s="11"/>
      <c r="X491" s="5"/>
      <c r="Y491" s="1"/>
      <c r="Z491" s="11"/>
      <c r="AA491" s="11"/>
      <c r="AB491" s="5"/>
      <c r="AC491" s="1"/>
      <c r="AD491" s="11"/>
      <c r="AE491" s="1"/>
      <c r="AF491" s="1"/>
      <c r="AG491" s="1"/>
      <c r="AH491" s="1"/>
      <c r="AI491" s="1"/>
      <c r="AJ491" s="1"/>
      <c r="AK491" s="1"/>
      <c r="AL491" s="1"/>
    </row>
    <row r="492" spans="1:38" x14ac:dyDescent="0.25">
      <c r="A492" s="14"/>
      <c r="B492" s="1"/>
      <c r="C492" s="1"/>
      <c r="D492" s="5"/>
      <c r="E492" s="1"/>
      <c r="F492" s="11"/>
      <c r="G492" s="1"/>
      <c r="H492" s="5"/>
      <c r="I492" s="1"/>
      <c r="J492" s="11"/>
      <c r="K492" s="1"/>
      <c r="L492" s="5"/>
      <c r="M492" s="1"/>
      <c r="N492" s="11"/>
      <c r="O492" s="1"/>
      <c r="P492" s="5"/>
      <c r="Q492" s="1"/>
      <c r="R492" s="11"/>
      <c r="S492" s="11"/>
      <c r="T492" s="5"/>
      <c r="U492" s="1"/>
      <c r="V492" s="11"/>
      <c r="W492" s="11"/>
      <c r="X492" s="5"/>
      <c r="Y492" s="1"/>
      <c r="Z492" s="11"/>
      <c r="AA492" s="11"/>
      <c r="AB492" s="5"/>
      <c r="AC492" s="1"/>
      <c r="AD492" s="11"/>
      <c r="AE492" s="1"/>
      <c r="AF492" s="1"/>
      <c r="AG492" s="1"/>
      <c r="AH492" s="1"/>
      <c r="AI492" s="1"/>
      <c r="AJ492" s="1"/>
      <c r="AK492" s="1"/>
      <c r="AL492" s="1"/>
    </row>
    <row r="493" spans="1:38" x14ac:dyDescent="0.25">
      <c r="A493" s="14"/>
      <c r="B493" s="1"/>
      <c r="C493" s="1"/>
      <c r="D493" s="5"/>
      <c r="E493" s="1"/>
      <c r="F493" s="11"/>
      <c r="G493" s="1"/>
      <c r="H493" s="5"/>
      <c r="I493" s="1"/>
      <c r="J493" s="11"/>
      <c r="K493" s="1"/>
      <c r="L493" s="5"/>
      <c r="M493" s="1"/>
      <c r="N493" s="11"/>
      <c r="O493" s="1"/>
      <c r="P493" s="5"/>
      <c r="Q493" s="1"/>
      <c r="R493" s="11"/>
      <c r="S493" s="11"/>
      <c r="T493" s="5"/>
      <c r="U493" s="1"/>
      <c r="V493" s="11"/>
      <c r="W493" s="11"/>
      <c r="X493" s="5"/>
      <c r="Y493" s="1"/>
      <c r="Z493" s="11"/>
      <c r="AA493" s="11"/>
      <c r="AB493" s="5"/>
      <c r="AC493" s="1"/>
      <c r="AD493" s="11"/>
      <c r="AE493" s="1"/>
      <c r="AF493" s="1"/>
      <c r="AG493" s="1"/>
      <c r="AH493" s="1"/>
      <c r="AI493" s="1"/>
      <c r="AJ493" s="1"/>
      <c r="AK493" s="1"/>
      <c r="AL493" s="1"/>
    </row>
    <row r="494" spans="1:38" x14ac:dyDescent="0.25">
      <c r="A494" s="14"/>
      <c r="B494" s="1"/>
      <c r="C494" s="1"/>
      <c r="D494" s="5"/>
      <c r="E494" s="1"/>
      <c r="F494" s="11"/>
      <c r="G494" s="1"/>
      <c r="H494" s="5"/>
      <c r="I494" s="1"/>
      <c r="J494" s="11"/>
      <c r="K494" s="1"/>
      <c r="L494" s="5"/>
      <c r="M494" s="1"/>
      <c r="N494" s="11"/>
      <c r="O494" s="1"/>
      <c r="P494" s="5"/>
      <c r="Q494" s="1"/>
      <c r="R494" s="11"/>
      <c r="S494" s="11"/>
      <c r="T494" s="5"/>
      <c r="U494" s="1"/>
      <c r="V494" s="11"/>
      <c r="W494" s="11"/>
      <c r="X494" s="5"/>
      <c r="Y494" s="1"/>
      <c r="Z494" s="11"/>
      <c r="AA494" s="11"/>
      <c r="AB494" s="5"/>
      <c r="AC494" s="1"/>
      <c r="AD494" s="11"/>
      <c r="AE494" s="1"/>
      <c r="AF494" s="1"/>
      <c r="AG494" s="1"/>
      <c r="AH494" s="1"/>
      <c r="AI494" s="1"/>
      <c r="AJ494" s="1"/>
      <c r="AK494" s="1"/>
      <c r="AL494" s="1"/>
    </row>
    <row r="495" spans="1:38" x14ac:dyDescent="0.25">
      <c r="A495" s="14"/>
      <c r="B495" s="1"/>
      <c r="C495" s="1"/>
      <c r="D495" s="5"/>
      <c r="E495" s="1"/>
      <c r="F495" s="11"/>
      <c r="G495" s="1"/>
      <c r="H495" s="5"/>
      <c r="I495" s="1"/>
      <c r="J495" s="11"/>
      <c r="K495" s="1"/>
      <c r="L495" s="5"/>
      <c r="M495" s="1"/>
      <c r="N495" s="11"/>
      <c r="O495" s="1"/>
      <c r="P495" s="5"/>
      <c r="Q495" s="1"/>
      <c r="R495" s="11"/>
      <c r="S495" s="11"/>
      <c r="T495" s="5"/>
      <c r="U495" s="1"/>
      <c r="V495" s="11"/>
      <c r="W495" s="11"/>
      <c r="X495" s="5"/>
      <c r="Y495" s="1"/>
      <c r="Z495" s="11"/>
      <c r="AA495" s="11"/>
      <c r="AB495" s="5"/>
      <c r="AC495" s="1"/>
      <c r="AD495" s="11"/>
      <c r="AE495" s="1"/>
      <c r="AF495" s="1"/>
      <c r="AG495" s="1"/>
      <c r="AH495" s="1"/>
      <c r="AI495" s="1"/>
      <c r="AJ495" s="1"/>
      <c r="AK495" s="1"/>
      <c r="AL495" s="1"/>
    </row>
    <row r="496" spans="1:38" x14ac:dyDescent="0.25">
      <c r="A496" s="14"/>
      <c r="B496" s="1"/>
      <c r="C496" s="1"/>
      <c r="D496" s="5"/>
      <c r="E496" s="1"/>
      <c r="F496" s="11"/>
      <c r="G496" s="1"/>
      <c r="H496" s="5"/>
      <c r="I496" s="1"/>
      <c r="J496" s="11"/>
      <c r="K496" s="1"/>
      <c r="L496" s="5"/>
      <c r="M496" s="1"/>
      <c r="N496" s="11"/>
      <c r="O496" s="1"/>
      <c r="P496" s="5"/>
      <c r="Q496" s="1"/>
      <c r="R496" s="11"/>
      <c r="S496" s="11"/>
      <c r="T496" s="5"/>
      <c r="U496" s="1"/>
      <c r="V496" s="11"/>
      <c r="W496" s="11"/>
      <c r="X496" s="5"/>
      <c r="Y496" s="1"/>
      <c r="Z496" s="11"/>
      <c r="AA496" s="11"/>
      <c r="AB496" s="5"/>
      <c r="AC496" s="1"/>
      <c r="AD496" s="11"/>
      <c r="AE496" s="1"/>
      <c r="AF496" s="1"/>
      <c r="AG496" s="1"/>
      <c r="AH496" s="1"/>
      <c r="AI496" s="1"/>
      <c r="AJ496" s="1"/>
      <c r="AK496" s="1"/>
      <c r="AL496" s="1"/>
    </row>
    <row r="497" spans="1:38" x14ac:dyDescent="0.25">
      <c r="A497" s="14"/>
      <c r="B497" s="1"/>
      <c r="C497" s="1"/>
      <c r="D497" s="5"/>
      <c r="E497" s="1"/>
      <c r="F497" s="11"/>
      <c r="G497" s="1"/>
      <c r="H497" s="5"/>
      <c r="I497" s="1"/>
      <c r="J497" s="11"/>
      <c r="K497" s="1"/>
      <c r="L497" s="5"/>
      <c r="M497" s="1"/>
      <c r="N497" s="11"/>
      <c r="O497" s="1"/>
      <c r="P497" s="5"/>
      <c r="Q497" s="1"/>
      <c r="R497" s="11"/>
      <c r="S497" s="11"/>
      <c r="T497" s="5"/>
      <c r="U497" s="1"/>
      <c r="V497" s="11"/>
      <c r="W497" s="11"/>
      <c r="X497" s="5"/>
      <c r="Y497" s="1"/>
      <c r="Z497" s="11"/>
      <c r="AA497" s="11"/>
      <c r="AB497" s="5"/>
      <c r="AC497" s="1"/>
      <c r="AD497" s="11"/>
      <c r="AE497" s="1"/>
      <c r="AF497" s="1"/>
      <c r="AG497" s="1"/>
      <c r="AH497" s="1"/>
      <c r="AI497" s="1"/>
      <c r="AJ497" s="1"/>
      <c r="AK497" s="1"/>
      <c r="AL497" s="1"/>
    </row>
    <row r="498" spans="1:38" x14ac:dyDescent="0.25">
      <c r="A498" s="14"/>
      <c r="B498" s="1"/>
      <c r="C498" s="1"/>
      <c r="D498" s="5"/>
      <c r="E498" s="1"/>
      <c r="F498" s="11"/>
      <c r="G498" s="1"/>
      <c r="H498" s="5"/>
      <c r="I498" s="1"/>
      <c r="J498" s="11"/>
      <c r="K498" s="1"/>
      <c r="L498" s="5"/>
      <c r="M498" s="1"/>
      <c r="N498" s="11"/>
      <c r="O498" s="1"/>
      <c r="P498" s="5"/>
      <c r="Q498" s="1"/>
      <c r="R498" s="11"/>
      <c r="S498" s="11"/>
      <c r="T498" s="5"/>
      <c r="U498" s="1"/>
      <c r="V498" s="11"/>
      <c r="W498" s="11"/>
      <c r="X498" s="5"/>
      <c r="Y498" s="1"/>
      <c r="Z498" s="11"/>
      <c r="AA498" s="11"/>
      <c r="AB498" s="5"/>
      <c r="AC498" s="1"/>
      <c r="AD498" s="11"/>
      <c r="AE498" s="1"/>
      <c r="AF498" s="1"/>
      <c r="AG498" s="1"/>
      <c r="AH498" s="1"/>
      <c r="AI498" s="1"/>
      <c r="AJ498" s="1"/>
      <c r="AK498" s="1"/>
      <c r="AL498" s="1"/>
    </row>
    <row r="499" spans="1:38" x14ac:dyDescent="0.25">
      <c r="A499" s="14"/>
      <c r="B499" s="1"/>
      <c r="C499" s="1"/>
      <c r="D499" s="5"/>
      <c r="E499" s="1"/>
      <c r="F499" s="11"/>
      <c r="G499" s="1"/>
      <c r="H499" s="5"/>
      <c r="I499" s="1"/>
      <c r="J499" s="11"/>
      <c r="K499" s="1"/>
      <c r="L499" s="5"/>
      <c r="M499" s="1"/>
      <c r="N499" s="11"/>
      <c r="O499" s="1"/>
      <c r="P499" s="5"/>
      <c r="Q499" s="1"/>
      <c r="R499" s="11"/>
      <c r="S499" s="11"/>
      <c r="T499" s="5"/>
      <c r="U499" s="1"/>
      <c r="V499" s="11"/>
      <c r="W499" s="11"/>
      <c r="X499" s="5"/>
      <c r="Y499" s="1"/>
      <c r="Z499" s="11"/>
      <c r="AA499" s="11"/>
      <c r="AB499" s="5"/>
      <c r="AC499" s="1"/>
      <c r="AD499" s="11"/>
      <c r="AE499" s="1"/>
      <c r="AF499" s="1"/>
      <c r="AG499" s="1"/>
      <c r="AH499" s="1"/>
      <c r="AI499" s="1"/>
      <c r="AJ499" s="1"/>
      <c r="AK499" s="1"/>
      <c r="AL499" s="1"/>
    </row>
    <row r="500" spans="1:38" x14ac:dyDescent="0.25">
      <c r="A500" s="14"/>
      <c r="B500" s="1"/>
      <c r="C500" s="1"/>
      <c r="D500" s="5"/>
      <c r="E500" s="1"/>
      <c r="F500" s="11"/>
      <c r="G500" s="1"/>
      <c r="H500" s="5"/>
      <c r="I500" s="1"/>
      <c r="J500" s="11"/>
      <c r="K500" s="1"/>
      <c r="L500" s="5"/>
      <c r="M500" s="1"/>
      <c r="N500" s="11"/>
      <c r="O500" s="1"/>
      <c r="P500" s="5"/>
      <c r="Q500" s="1"/>
      <c r="R500" s="11"/>
      <c r="S500" s="11"/>
      <c r="T500" s="5"/>
      <c r="U500" s="1"/>
      <c r="V500" s="11"/>
      <c r="W500" s="11"/>
      <c r="X500" s="5"/>
      <c r="Y500" s="1"/>
      <c r="Z500" s="11"/>
      <c r="AA500" s="11"/>
      <c r="AB500" s="5"/>
      <c r="AC500" s="1"/>
      <c r="AD500" s="11"/>
      <c r="AE500" s="1"/>
      <c r="AF500" s="1"/>
      <c r="AG500" s="1"/>
      <c r="AH500" s="1"/>
      <c r="AI500" s="1"/>
      <c r="AJ500" s="1"/>
      <c r="AK500" s="1"/>
      <c r="AL500" s="1"/>
    </row>
    <row r="501" spans="1:38" x14ac:dyDescent="0.25">
      <c r="A501" s="14"/>
      <c r="B501" s="1"/>
      <c r="C501" s="1"/>
      <c r="D501" s="5"/>
      <c r="E501" s="1"/>
      <c r="F501" s="11"/>
      <c r="G501" s="1"/>
      <c r="H501" s="5"/>
      <c r="I501" s="1"/>
      <c r="J501" s="11"/>
      <c r="K501" s="1"/>
      <c r="L501" s="5"/>
      <c r="M501" s="1"/>
      <c r="N501" s="11"/>
      <c r="O501" s="1"/>
      <c r="P501" s="5"/>
      <c r="Q501" s="1"/>
      <c r="R501" s="11"/>
      <c r="S501" s="11"/>
      <c r="T501" s="5"/>
      <c r="U501" s="1"/>
      <c r="V501" s="11"/>
      <c r="W501" s="11"/>
      <c r="X501" s="5"/>
      <c r="Y501" s="1"/>
      <c r="Z501" s="11"/>
      <c r="AA501" s="11"/>
      <c r="AB501" s="5"/>
      <c r="AC501" s="1"/>
      <c r="AD501" s="11"/>
      <c r="AE501" s="1"/>
      <c r="AF501" s="1"/>
      <c r="AG501" s="1"/>
      <c r="AH501" s="1"/>
      <c r="AI501" s="1"/>
      <c r="AJ501" s="1"/>
      <c r="AK501" s="1"/>
      <c r="AL501" s="1"/>
    </row>
    <row r="502" spans="1:38" x14ac:dyDescent="0.25">
      <c r="A502" s="14"/>
      <c r="B502" s="1"/>
      <c r="C502" s="1"/>
      <c r="D502" s="5"/>
      <c r="E502" s="1"/>
      <c r="F502" s="11"/>
      <c r="G502" s="1"/>
      <c r="H502" s="5"/>
      <c r="I502" s="1"/>
      <c r="J502" s="11"/>
      <c r="K502" s="1"/>
      <c r="L502" s="5"/>
      <c r="M502" s="1"/>
      <c r="N502" s="11"/>
      <c r="O502" s="1"/>
      <c r="P502" s="5"/>
      <c r="Q502" s="1"/>
      <c r="R502" s="11"/>
      <c r="S502" s="11"/>
      <c r="T502" s="5"/>
      <c r="U502" s="1"/>
      <c r="V502" s="11"/>
      <c r="W502" s="11"/>
      <c r="X502" s="5"/>
      <c r="Y502" s="1"/>
      <c r="Z502" s="11"/>
      <c r="AA502" s="11"/>
      <c r="AB502" s="5"/>
      <c r="AC502" s="1"/>
      <c r="AD502" s="11"/>
      <c r="AE502" s="1"/>
      <c r="AF502" s="1"/>
      <c r="AG502" s="1"/>
      <c r="AH502" s="1"/>
      <c r="AI502" s="1"/>
      <c r="AJ502" s="1"/>
      <c r="AK502" s="1"/>
      <c r="AL502" s="1"/>
    </row>
    <row r="503" spans="1:38" x14ac:dyDescent="0.25">
      <c r="A503" s="14"/>
      <c r="B503" s="1"/>
      <c r="C503" s="1"/>
      <c r="D503" s="5"/>
      <c r="E503" s="1"/>
      <c r="F503" s="11"/>
      <c r="G503" s="1"/>
      <c r="H503" s="5"/>
      <c r="I503" s="1"/>
      <c r="J503" s="11"/>
      <c r="K503" s="1"/>
      <c r="L503" s="5"/>
      <c r="M503" s="1"/>
      <c r="N503" s="11"/>
      <c r="O503" s="1"/>
      <c r="P503" s="5"/>
      <c r="Q503" s="1"/>
      <c r="R503" s="11"/>
      <c r="S503" s="11"/>
      <c r="T503" s="5"/>
      <c r="U503" s="1"/>
      <c r="V503" s="11"/>
      <c r="W503" s="11"/>
      <c r="X503" s="5"/>
      <c r="Y503" s="1"/>
      <c r="Z503" s="11"/>
      <c r="AA503" s="11"/>
      <c r="AB503" s="5"/>
      <c r="AC503" s="1"/>
      <c r="AD503" s="11"/>
      <c r="AE503" s="1"/>
      <c r="AF503" s="1"/>
      <c r="AG503" s="1"/>
      <c r="AH503" s="1"/>
      <c r="AI503" s="1"/>
      <c r="AJ503" s="1"/>
      <c r="AK503" s="1"/>
      <c r="AL503" s="1"/>
    </row>
  </sheetData>
  <conditionalFormatting sqref="E11:E98">
    <cfRule type="containsBlanks" dxfId="29" priority="353">
      <formula>LEN(TRIM(E11))=0</formula>
    </cfRule>
  </conditionalFormatting>
  <conditionalFormatting sqref="F1:F98 F299:F1048576">
    <cfRule type="cellIs" dxfId="28" priority="352" operator="notEqual">
      <formula>0</formula>
    </cfRule>
  </conditionalFormatting>
  <conditionalFormatting sqref="Q11:Q27">
    <cfRule type="containsBlanks" dxfId="27" priority="351">
      <formula>LEN(TRIM(Q11))=0</formula>
    </cfRule>
  </conditionalFormatting>
  <conditionalFormatting sqref="S1:S98 S299:S1048576">
    <cfRule type="cellIs" dxfId="26" priority="350" operator="notEqual">
      <formula>0</formula>
    </cfRule>
  </conditionalFormatting>
  <conditionalFormatting sqref="E99:E298">
    <cfRule type="containsBlanks" dxfId="25" priority="349">
      <formula>LEN(TRIM(E99))=0</formula>
    </cfRule>
  </conditionalFormatting>
  <conditionalFormatting sqref="F99:F298">
    <cfRule type="cellIs" dxfId="24" priority="348" operator="notEqual">
      <formula>0</formula>
    </cfRule>
  </conditionalFormatting>
  <conditionalFormatting sqref="S99:S298">
    <cfRule type="cellIs" dxfId="23" priority="347" operator="notEqual">
      <formula>0</formula>
    </cfRule>
  </conditionalFormatting>
  <conditionalFormatting sqref="R1:R98 R299:R1048576">
    <cfRule type="cellIs" dxfId="22" priority="346" operator="notEqual">
      <formula>0</formula>
    </cfRule>
  </conditionalFormatting>
  <conditionalFormatting sqref="R99:R298">
    <cfRule type="cellIs" dxfId="21" priority="345" operator="notEqual">
      <formula>0</formula>
    </cfRule>
  </conditionalFormatting>
  <conditionalFormatting sqref="U11:U27">
    <cfRule type="containsBlanks" dxfId="20" priority="344">
      <formula>LEN(TRIM(U11))=0</formula>
    </cfRule>
  </conditionalFormatting>
  <conditionalFormatting sqref="V1:V98 V299:V1048576">
    <cfRule type="cellIs" dxfId="19" priority="343" operator="notEqual">
      <formula>0</formula>
    </cfRule>
  </conditionalFormatting>
  <conditionalFormatting sqref="V99:V298">
    <cfRule type="cellIs" dxfId="18" priority="342" operator="notEqual">
      <formula>0</formula>
    </cfRule>
  </conditionalFormatting>
  <conditionalFormatting sqref="W1:W98 W299:W1048576">
    <cfRule type="cellIs" dxfId="17" priority="341" operator="notEqual">
      <formula>0</formula>
    </cfRule>
  </conditionalFormatting>
  <conditionalFormatting sqref="W99:W298">
    <cfRule type="cellIs" dxfId="16" priority="340" operator="notEqual">
      <formula>0</formula>
    </cfRule>
  </conditionalFormatting>
  <conditionalFormatting sqref="Y11:Y27">
    <cfRule type="containsBlanks" dxfId="15" priority="339">
      <formula>LEN(TRIM(Y11))=0</formula>
    </cfRule>
  </conditionalFormatting>
  <conditionalFormatting sqref="Z1:Z98 Z299:Z1048576">
    <cfRule type="cellIs" dxfId="14" priority="338" operator="notEqual">
      <formula>0</formula>
    </cfRule>
  </conditionalFormatting>
  <conditionalFormatting sqref="Z99:Z298">
    <cfRule type="cellIs" dxfId="13" priority="337" operator="notEqual">
      <formula>0</formula>
    </cfRule>
  </conditionalFormatting>
  <conditionalFormatting sqref="M11:M27">
    <cfRule type="containsBlanks" dxfId="12" priority="12">
      <formula>LEN(TRIM(M11))=0</formula>
    </cfRule>
  </conditionalFormatting>
  <conditionalFormatting sqref="N1:N98 N299:N1048576">
    <cfRule type="cellIs" dxfId="11" priority="11" operator="notEqual">
      <formula>0</formula>
    </cfRule>
  </conditionalFormatting>
  <conditionalFormatting sqref="N99:N298">
    <cfRule type="cellIs" dxfId="10" priority="10" operator="notEqual">
      <formula>0</formula>
    </cfRule>
  </conditionalFormatting>
  <conditionalFormatting sqref="I11:I27">
    <cfRule type="containsBlanks" dxfId="9" priority="9">
      <formula>LEN(TRIM(I11))=0</formula>
    </cfRule>
  </conditionalFormatting>
  <conditionalFormatting sqref="J1:J98 J299:J1048576">
    <cfRule type="cellIs" dxfId="8" priority="8" operator="notEqual">
      <formula>0</formula>
    </cfRule>
  </conditionalFormatting>
  <conditionalFormatting sqref="J99:J298">
    <cfRule type="cellIs" dxfId="7" priority="7" operator="notEqual">
      <formula>0</formula>
    </cfRule>
  </conditionalFormatting>
  <conditionalFormatting sqref="D2:D5">
    <cfRule type="cellIs" dxfId="6" priority="6" operator="equal">
      <formula>0</formula>
    </cfRule>
  </conditionalFormatting>
  <conditionalFormatting sqref="AA1:AA98 AA299:AA1048576">
    <cfRule type="cellIs" dxfId="5" priority="5" operator="notEqual">
      <formula>0</formula>
    </cfRule>
  </conditionalFormatting>
  <conditionalFormatting sqref="AA99:AA298">
    <cfRule type="cellIs" dxfId="4" priority="4" operator="notEqual">
      <formula>0</formula>
    </cfRule>
  </conditionalFormatting>
  <conditionalFormatting sqref="AC11:AC27">
    <cfRule type="containsBlanks" dxfId="3" priority="3">
      <formula>LEN(TRIM(AC11))=0</formula>
    </cfRule>
  </conditionalFormatting>
  <conditionalFormatting sqref="AD1:AD98 AD299:AD1048576">
    <cfRule type="cellIs" dxfId="2" priority="2" operator="notEqual">
      <formula>0</formula>
    </cfRule>
  </conditionalFormatting>
  <conditionalFormatting sqref="AD99:AD298">
    <cfRule type="cellIs" dxfId="1" priority="1" operator="not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S38"/>
  <sheetViews>
    <sheetView showGridLines="0" workbookViewId="0"/>
  </sheetViews>
  <sheetFormatPr defaultRowHeight="14.4" x14ac:dyDescent="0.3"/>
  <sheetData>
    <row r="1" spans="1:19" x14ac:dyDescent="0.3">
      <c r="A1" s="120"/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</row>
    <row r="2" spans="1:19" x14ac:dyDescent="0.3">
      <c r="A2" s="120"/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</row>
    <row r="3" spans="1:19" x14ac:dyDescent="0.3">
      <c r="A3" s="120"/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</row>
    <row r="4" spans="1:19" x14ac:dyDescent="0.3">
      <c r="A4" s="120"/>
      <c r="B4" s="120"/>
      <c r="C4" s="120"/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</row>
    <row r="5" spans="1:19" x14ac:dyDescent="0.3">
      <c r="A5" s="120"/>
      <c r="B5" s="120"/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  <c r="P5" s="120"/>
      <c r="Q5" s="120"/>
      <c r="R5" s="120"/>
      <c r="S5" s="120"/>
    </row>
    <row r="6" spans="1:19" x14ac:dyDescent="0.3">
      <c r="A6" s="120"/>
      <c r="B6" s="120"/>
      <c r="C6" s="120"/>
      <c r="D6" s="120"/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</row>
    <row r="7" spans="1:19" x14ac:dyDescent="0.3">
      <c r="A7" s="120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</row>
    <row r="8" spans="1:19" x14ac:dyDescent="0.3">
      <c r="A8" s="120"/>
      <c r="B8" s="120"/>
      <c r="C8" s="120"/>
      <c r="D8" s="120"/>
      <c r="E8" s="120"/>
      <c r="F8" s="120"/>
      <c r="G8" s="120"/>
      <c r="H8" s="120"/>
      <c r="I8" s="120"/>
      <c r="J8" s="120"/>
      <c r="K8" s="240" t="s">
        <v>180</v>
      </c>
      <c r="L8" s="120"/>
      <c r="M8" s="120"/>
      <c r="N8" s="120"/>
      <c r="O8" s="120"/>
      <c r="P8" s="120"/>
      <c r="Q8" s="120"/>
      <c r="R8" s="120"/>
      <c r="S8" s="120"/>
    </row>
    <row r="9" spans="1:19" x14ac:dyDescent="0.3">
      <c r="A9" s="120"/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</row>
    <row r="10" spans="1:19" x14ac:dyDescent="0.3">
      <c r="A10" s="120"/>
      <c r="B10" s="120"/>
      <c r="C10" s="120"/>
      <c r="D10" s="120"/>
      <c r="E10" s="120"/>
      <c r="F10" s="120"/>
      <c r="G10" s="120"/>
      <c r="H10" s="120"/>
      <c r="I10" s="120"/>
      <c r="J10" s="120"/>
      <c r="K10" s="120"/>
      <c r="L10" s="120"/>
      <c r="M10" s="120"/>
      <c r="N10" s="120"/>
      <c r="O10" s="120"/>
      <c r="P10" s="120"/>
      <c r="Q10" s="120"/>
      <c r="R10" s="120"/>
      <c r="S10" s="120"/>
    </row>
    <row r="11" spans="1:19" x14ac:dyDescent="0.3">
      <c r="A11" s="120"/>
      <c r="B11" s="120"/>
      <c r="C11" s="120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</row>
    <row r="12" spans="1:19" x14ac:dyDescent="0.3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</row>
    <row r="13" spans="1:19" x14ac:dyDescent="0.3">
      <c r="A13" s="120"/>
      <c r="B13" s="120"/>
      <c r="C13" s="120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</row>
    <row r="14" spans="1:19" x14ac:dyDescent="0.3">
      <c r="A14" s="120"/>
      <c r="B14" s="120"/>
      <c r="C14" s="120"/>
      <c r="D14" s="120"/>
      <c r="E14" s="120"/>
      <c r="F14" s="120"/>
      <c r="G14" s="120"/>
      <c r="H14" s="120"/>
      <c r="I14" s="120"/>
      <c r="J14" s="120"/>
      <c r="K14" s="120"/>
      <c r="L14" s="120"/>
      <c r="M14" s="120"/>
      <c r="N14" s="120"/>
      <c r="O14" s="120"/>
      <c r="P14" s="120"/>
      <c r="Q14" s="120"/>
      <c r="R14" s="120"/>
      <c r="S14" s="120"/>
    </row>
    <row r="15" spans="1:19" x14ac:dyDescent="0.3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</row>
    <row r="16" spans="1:19" x14ac:dyDescent="0.3">
      <c r="A16" s="120"/>
      <c r="B16" s="120"/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</row>
    <row r="17" spans="1:19" x14ac:dyDescent="0.3">
      <c r="A17" s="120"/>
      <c r="B17" s="120"/>
      <c r="C17" s="120"/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</row>
    <row r="18" spans="1:19" x14ac:dyDescent="0.3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</row>
    <row r="19" spans="1:19" x14ac:dyDescent="0.3">
      <c r="A19" s="120"/>
      <c r="B19" s="120"/>
      <c r="C19" s="120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</row>
    <row r="20" spans="1:19" x14ac:dyDescent="0.3">
      <c r="A20" s="120"/>
      <c r="B20" s="120"/>
      <c r="C20" s="120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</row>
    <row r="21" spans="1:19" x14ac:dyDescent="0.3">
      <c r="A21" s="120"/>
      <c r="B21" s="120"/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0"/>
    </row>
    <row r="22" spans="1:19" x14ac:dyDescent="0.3">
      <c r="A22" s="120"/>
      <c r="B22" s="120"/>
      <c r="C22" s="120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</row>
    <row r="23" spans="1:19" x14ac:dyDescent="0.3">
      <c r="A23" s="120"/>
      <c r="B23" s="120"/>
      <c r="C23" s="120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</row>
    <row r="24" spans="1:19" x14ac:dyDescent="0.3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</row>
    <row r="25" spans="1:19" x14ac:dyDescent="0.3">
      <c r="A25" s="120"/>
      <c r="B25" s="120"/>
      <c r="C25" s="120"/>
      <c r="D25" s="120"/>
      <c r="E25" s="120"/>
      <c r="F25" s="120"/>
      <c r="G25" s="120"/>
      <c r="H25" s="120"/>
      <c r="I25" s="120"/>
      <c r="J25" s="120"/>
      <c r="K25" s="120"/>
      <c r="L25" s="120"/>
      <c r="M25" s="120"/>
      <c r="N25" s="120"/>
      <c r="O25" s="120"/>
      <c r="P25" s="120"/>
      <c r="Q25" s="120"/>
      <c r="R25" s="120"/>
      <c r="S25" s="120"/>
    </row>
    <row r="26" spans="1:19" x14ac:dyDescent="0.3">
      <c r="A26" s="120"/>
      <c r="B26" s="120"/>
      <c r="C26" s="120"/>
      <c r="D26" s="120"/>
      <c r="E26" s="120"/>
      <c r="F26" s="120"/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120"/>
      <c r="R26" s="120"/>
      <c r="S26" s="120"/>
    </row>
    <row r="27" spans="1:19" x14ac:dyDescent="0.3">
      <c r="A27" s="120"/>
      <c r="B27" s="120"/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120"/>
      <c r="R27" s="120"/>
      <c r="S27" s="120"/>
    </row>
    <row r="28" spans="1:19" x14ac:dyDescent="0.3">
      <c r="A28" s="120"/>
      <c r="B28" s="120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</row>
    <row r="29" spans="1:19" x14ac:dyDescent="0.3">
      <c r="A29" s="120"/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</row>
    <row r="30" spans="1:19" x14ac:dyDescent="0.3">
      <c r="A30" s="120"/>
      <c r="B30" s="120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</row>
    <row r="31" spans="1:19" x14ac:dyDescent="0.3">
      <c r="A31" s="120"/>
      <c r="B31" s="120"/>
      <c r="C31" s="120"/>
      <c r="D31" s="120"/>
      <c r="E31" s="120"/>
      <c r="F31" s="120"/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120"/>
      <c r="R31" s="120"/>
      <c r="S31" s="120"/>
    </row>
    <row r="32" spans="1:19" x14ac:dyDescent="0.3">
      <c r="A32" s="120"/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</row>
    <row r="33" spans="1:19" x14ac:dyDescent="0.3">
      <c r="A33" s="120"/>
      <c r="B33" s="120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</row>
    <row r="34" spans="1:19" x14ac:dyDescent="0.3">
      <c r="A34" s="120"/>
      <c r="B34" s="120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</row>
    <row r="35" spans="1:19" x14ac:dyDescent="0.3">
      <c r="A35" s="120"/>
      <c r="B35" s="120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</row>
    <row r="36" spans="1:19" x14ac:dyDescent="0.3">
      <c r="A36" s="120"/>
      <c r="B36" s="120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</row>
    <row r="37" spans="1:19" x14ac:dyDescent="0.3">
      <c r="A37" s="120"/>
      <c r="B37" s="120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</row>
    <row r="38" spans="1:19" x14ac:dyDescent="0.3">
      <c r="A38" s="120"/>
      <c r="B38" s="120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</row>
  </sheetData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T105"/>
  <sheetViews>
    <sheetView showGridLines="0" workbookViewId="0">
      <pane xSplit="19" ySplit="9" topLeftCell="T10" activePane="bottomRight" state="frozen"/>
      <selection pane="topRight" activeCell="T1" sqref="T1"/>
      <selection pane="bottomLeft" activeCell="A10" sqref="A10"/>
      <selection pane="bottomRight" activeCell="B3" sqref="B3"/>
    </sheetView>
  </sheetViews>
  <sheetFormatPr defaultRowHeight="12" x14ac:dyDescent="0.25"/>
  <cols>
    <col min="1" max="4" width="1.77734375" style="2" customWidth="1"/>
    <col min="5" max="5" width="42.6640625" style="2" bestFit="1" customWidth="1"/>
    <col min="6" max="7" width="1.77734375" style="2" customWidth="1"/>
    <col min="8" max="8" width="5.5546875" style="13" bestFit="1" customWidth="1"/>
    <col min="9" max="10" width="1.77734375" style="2" customWidth="1"/>
    <col min="11" max="11" width="29.88671875" style="2" bestFit="1" customWidth="1"/>
    <col min="12" max="12" width="1.77734375" style="2" customWidth="1"/>
    <col min="13" max="13" width="1.77734375" style="6" customWidth="1"/>
    <col min="14" max="14" width="14.109375" style="2" bestFit="1" customWidth="1"/>
    <col min="15" max="15" width="1.77734375" style="20" customWidth="1"/>
    <col min="16" max="16" width="1.77734375" style="2" customWidth="1"/>
    <col min="17" max="17" width="1.77734375" style="6" customWidth="1"/>
    <col min="18" max="18" width="15.77734375" style="4" customWidth="1"/>
    <col min="19" max="20" width="1.77734375" style="2" customWidth="1"/>
    <col min="21" max="44" width="12.77734375" style="2" customWidth="1"/>
    <col min="45" max="46" width="1.77734375" style="2" customWidth="1"/>
    <col min="47" max="16384" width="8.88671875" style="2"/>
  </cols>
  <sheetData>
    <row r="1" spans="1:46" x14ac:dyDescent="0.25">
      <c r="A1" s="1"/>
      <c r="B1" s="1"/>
      <c r="C1" s="1"/>
      <c r="D1" s="1"/>
      <c r="E1" s="1"/>
      <c r="F1" s="1"/>
      <c r="G1" s="1"/>
      <c r="H1" s="11"/>
      <c r="I1" s="1"/>
      <c r="J1" s="1"/>
      <c r="K1" s="1"/>
      <c r="L1" s="1"/>
      <c r="M1" s="5"/>
      <c r="N1" s="1"/>
      <c r="O1" s="19"/>
      <c r="P1" s="1"/>
      <c r="Q1" s="5"/>
      <c r="R1" s="3"/>
      <c r="S1" s="1"/>
      <c r="T1" s="1"/>
      <c r="U1" s="30">
        <f>IF(U$6="","",1)</f>
        <v>1</v>
      </c>
      <c r="V1" s="30">
        <f t="shared" ref="V1:AR1" si="0">IF(V$6="","",U1+1)</f>
        <v>2</v>
      </c>
      <c r="W1" s="30">
        <f t="shared" si="0"/>
        <v>3</v>
      </c>
      <c r="X1" s="30">
        <f t="shared" si="0"/>
        <v>4</v>
      </c>
      <c r="Y1" s="30">
        <f t="shared" si="0"/>
        <v>5</v>
      </c>
      <c r="Z1" s="30">
        <f t="shared" si="0"/>
        <v>6</v>
      </c>
      <c r="AA1" s="30" t="str">
        <f t="shared" si="0"/>
        <v/>
      </c>
      <c r="AB1" s="30" t="str">
        <f t="shared" si="0"/>
        <v/>
      </c>
      <c r="AC1" s="30" t="str">
        <f t="shared" si="0"/>
        <v/>
      </c>
      <c r="AD1" s="30" t="str">
        <f t="shared" si="0"/>
        <v/>
      </c>
      <c r="AE1" s="30" t="str">
        <f t="shared" si="0"/>
        <v/>
      </c>
      <c r="AF1" s="30" t="str">
        <f t="shared" si="0"/>
        <v/>
      </c>
      <c r="AG1" s="30" t="str">
        <f t="shared" si="0"/>
        <v/>
      </c>
      <c r="AH1" s="30" t="str">
        <f t="shared" si="0"/>
        <v/>
      </c>
      <c r="AI1" s="30" t="str">
        <f t="shared" si="0"/>
        <v/>
      </c>
      <c r="AJ1" s="30" t="str">
        <f t="shared" si="0"/>
        <v/>
      </c>
      <c r="AK1" s="30" t="str">
        <f t="shared" si="0"/>
        <v/>
      </c>
      <c r="AL1" s="30" t="str">
        <f t="shared" si="0"/>
        <v/>
      </c>
      <c r="AM1" s="30" t="str">
        <f t="shared" si="0"/>
        <v/>
      </c>
      <c r="AN1" s="30" t="str">
        <f t="shared" si="0"/>
        <v/>
      </c>
      <c r="AO1" s="30" t="str">
        <f t="shared" si="0"/>
        <v/>
      </c>
      <c r="AP1" s="30" t="str">
        <f t="shared" si="0"/>
        <v/>
      </c>
      <c r="AQ1" s="30" t="str">
        <f t="shared" si="0"/>
        <v/>
      </c>
      <c r="AR1" s="30" t="str">
        <f t="shared" si="0"/>
        <v/>
      </c>
      <c r="AS1" s="1"/>
      <c r="AT1" s="1"/>
    </row>
    <row r="2" spans="1:46" x14ac:dyDescent="0.25">
      <c r="A2" s="1"/>
      <c r="B2" s="1"/>
      <c r="C2" s="1"/>
      <c r="D2" s="1" t="s">
        <v>152</v>
      </c>
      <c r="E2" s="1"/>
      <c r="F2" s="1"/>
      <c r="G2" s="1"/>
      <c r="H2" s="11"/>
      <c r="I2" s="1"/>
      <c r="J2" s="1"/>
      <c r="K2" s="1"/>
      <c r="L2" s="1"/>
      <c r="M2" s="5"/>
      <c r="N2" s="1"/>
      <c r="O2" s="19"/>
      <c r="P2" s="1"/>
      <c r="Q2" s="5"/>
      <c r="R2" s="3"/>
      <c r="S2" s="1"/>
      <c r="T2" s="1"/>
      <c r="U2" s="27">
        <f t="shared" ref="U2:AR2" si="1">IF(U$6="","",IF(OR(U$6&gt;EOMONTH($N$13,12-MONTH($N$13)),U$7&lt;EOMONTH($N$11,-MONTH($N$11))+1),"",1))</f>
        <v>1</v>
      </c>
      <c r="V2" s="27">
        <f t="shared" si="1"/>
        <v>1</v>
      </c>
      <c r="W2" s="27" t="str">
        <f t="shared" si="1"/>
        <v/>
      </c>
      <c r="X2" s="27" t="str">
        <f t="shared" si="1"/>
        <v/>
      </c>
      <c r="Y2" s="27" t="str">
        <f t="shared" si="1"/>
        <v/>
      </c>
      <c r="Z2" s="27" t="str">
        <f t="shared" si="1"/>
        <v/>
      </c>
      <c r="AA2" s="27" t="str">
        <f t="shared" si="1"/>
        <v/>
      </c>
      <c r="AB2" s="27" t="str">
        <f t="shared" si="1"/>
        <v/>
      </c>
      <c r="AC2" s="27" t="str">
        <f t="shared" si="1"/>
        <v/>
      </c>
      <c r="AD2" s="27" t="str">
        <f t="shared" si="1"/>
        <v/>
      </c>
      <c r="AE2" s="27" t="str">
        <f t="shared" si="1"/>
        <v/>
      </c>
      <c r="AF2" s="27" t="str">
        <f t="shared" si="1"/>
        <v/>
      </c>
      <c r="AG2" s="27" t="str">
        <f t="shared" si="1"/>
        <v/>
      </c>
      <c r="AH2" s="27" t="str">
        <f t="shared" si="1"/>
        <v/>
      </c>
      <c r="AI2" s="27" t="str">
        <f t="shared" si="1"/>
        <v/>
      </c>
      <c r="AJ2" s="27" t="str">
        <f t="shared" si="1"/>
        <v/>
      </c>
      <c r="AK2" s="27" t="str">
        <f t="shared" si="1"/>
        <v/>
      </c>
      <c r="AL2" s="27" t="str">
        <f t="shared" si="1"/>
        <v/>
      </c>
      <c r="AM2" s="27" t="str">
        <f t="shared" si="1"/>
        <v/>
      </c>
      <c r="AN2" s="27" t="str">
        <f t="shared" si="1"/>
        <v/>
      </c>
      <c r="AO2" s="27" t="str">
        <f t="shared" si="1"/>
        <v/>
      </c>
      <c r="AP2" s="27" t="str">
        <f t="shared" si="1"/>
        <v/>
      </c>
      <c r="AQ2" s="27" t="str">
        <f t="shared" si="1"/>
        <v/>
      </c>
      <c r="AR2" s="27" t="str">
        <f t="shared" si="1"/>
        <v/>
      </c>
      <c r="AS2" s="1"/>
      <c r="AT2" s="1"/>
    </row>
    <row r="3" spans="1:46" x14ac:dyDescent="0.25">
      <c r="A3" s="1"/>
      <c r="B3" s="1"/>
      <c r="C3" s="1"/>
      <c r="D3" s="1" t="s">
        <v>74</v>
      </c>
      <c r="E3" s="1"/>
      <c r="F3" s="1"/>
      <c r="G3" s="1"/>
      <c r="H3" s="11"/>
      <c r="I3" s="1"/>
      <c r="J3" s="1"/>
      <c r="K3" s="1"/>
      <c r="L3" s="1"/>
      <c r="M3" s="5"/>
      <c r="N3" s="1"/>
      <c r="O3" s="19"/>
      <c r="P3" s="1"/>
      <c r="Q3" s="5"/>
      <c r="R3" s="3"/>
      <c r="S3" s="1"/>
      <c r="T3" s="1"/>
      <c r="U3" s="28" t="str">
        <f t="shared" ref="U3:AR3" si="2">IF(U$6="","",IF(OR(U$6&gt;EOMONTH($N$15,12-MONTH($N$15)),U$7&lt;EOMONTH($N$13,-MONTH($N$13))+1),"",1))</f>
        <v/>
      </c>
      <c r="V3" s="28">
        <f t="shared" si="2"/>
        <v>1</v>
      </c>
      <c r="W3" s="28">
        <f t="shared" si="2"/>
        <v>1</v>
      </c>
      <c r="X3" s="28">
        <f t="shared" si="2"/>
        <v>1</v>
      </c>
      <c r="Y3" s="28" t="str">
        <f t="shared" si="2"/>
        <v/>
      </c>
      <c r="Z3" s="28" t="str">
        <f t="shared" si="2"/>
        <v/>
      </c>
      <c r="AA3" s="28" t="str">
        <f t="shared" si="2"/>
        <v/>
      </c>
      <c r="AB3" s="28" t="str">
        <f t="shared" si="2"/>
        <v/>
      </c>
      <c r="AC3" s="28" t="str">
        <f t="shared" si="2"/>
        <v/>
      </c>
      <c r="AD3" s="28" t="str">
        <f t="shared" si="2"/>
        <v/>
      </c>
      <c r="AE3" s="28" t="str">
        <f t="shared" si="2"/>
        <v/>
      </c>
      <c r="AF3" s="28" t="str">
        <f t="shared" si="2"/>
        <v/>
      </c>
      <c r="AG3" s="28" t="str">
        <f t="shared" si="2"/>
        <v/>
      </c>
      <c r="AH3" s="28" t="str">
        <f t="shared" si="2"/>
        <v/>
      </c>
      <c r="AI3" s="28" t="str">
        <f t="shared" si="2"/>
        <v/>
      </c>
      <c r="AJ3" s="28" t="str">
        <f t="shared" si="2"/>
        <v/>
      </c>
      <c r="AK3" s="28" t="str">
        <f t="shared" si="2"/>
        <v/>
      </c>
      <c r="AL3" s="28" t="str">
        <f t="shared" si="2"/>
        <v/>
      </c>
      <c r="AM3" s="28" t="str">
        <f t="shared" si="2"/>
        <v/>
      </c>
      <c r="AN3" s="28" t="str">
        <f t="shared" si="2"/>
        <v/>
      </c>
      <c r="AO3" s="28" t="str">
        <f t="shared" si="2"/>
        <v/>
      </c>
      <c r="AP3" s="28" t="str">
        <f t="shared" si="2"/>
        <v/>
      </c>
      <c r="AQ3" s="28" t="str">
        <f t="shared" si="2"/>
        <v/>
      </c>
      <c r="AR3" s="28" t="str">
        <f t="shared" si="2"/>
        <v/>
      </c>
      <c r="AS3" s="1"/>
      <c r="AT3" s="1"/>
    </row>
    <row r="4" spans="1:46" x14ac:dyDescent="0.25">
      <c r="A4" s="1"/>
      <c r="B4" s="1"/>
      <c r="C4" s="1"/>
      <c r="D4" s="3" t="s">
        <v>153</v>
      </c>
      <c r="E4" s="1"/>
      <c r="F4" s="1"/>
      <c r="G4" s="1"/>
      <c r="H4" s="11"/>
      <c r="I4" s="1"/>
      <c r="J4" s="1"/>
      <c r="K4" s="1"/>
      <c r="L4" s="1"/>
      <c r="M4" s="5"/>
      <c r="N4" s="1"/>
      <c r="O4" s="19"/>
      <c r="P4" s="1"/>
      <c r="Q4" s="5"/>
      <c r="R4" s="3"/>
      <c r="S4" s="1"/>
      <c r="T4" s="1"/>
      <c r="U4" s="29" t="str">
        <f t="shared" ref="U4:AR4" si="3">IF(U$6="","",IF(OR(U$6&gt;EOMONTH($N$17,12-MONTH($N$17)),U$7&lt;EOMONTH($N$15,-MONTH($N$15))+1),"",1))</f>
        <v/>
      </c>
      <c r="V4" s="29" t="str">
        <f t="shared" si="3"/>
        <v/>
      </c>
      <c r="W4" s="29" t="str">
        <f t="shared" si="3"/>
        <v/>
      </c>
      <c r="X4" s="29">
        <f t="shared" si="3"/>
        <v>1</v>
      </c>
      <c r="Y4" s="29">
        <f t="shared" si="3"/>
        <v>1</v>
      </c>
      <c r="Z4" s="29">
        <f t="shared" si="3"/>
        <v>1</v>
      </c>
      <c r="AA4" s="29" t="str">
        <f t="shared" si="3"/>
        <v/>
      </c>
      <c r="AB4" s="29" t="str">
        <f t="shared" si="3"/>
        <v/>
      </c>
      <c r="AC4" s="29" t="str">
        <f t="shared" si="3"/>
        <v/>
      </c>
      <c r="AD4" s="29" t="str">
        <f t="shared" si="3"/>
        <v/>
      </c>
      <c r="AE4" s="29" t="str">
        <f t="shared" si="3"/>
        <v/>
      </c>
      <c r="AF4" s="29" t="str">
        <f t="shared" si="3"/>
        <v/>
      </c>
      <c r="AG4" s="29" t="str">
        <f t="shared" si="3"/>
        <v/>
      </c>
      <c r="AH4" s="29" t="str">
        <f t="shared" si="3"/>
        <v/>
      </c>
      <c r="AI4" s="29" t="str">
        <f t="shared" si="3"/>
        <v/>
      </c>
      <c r="AJ4" s="29" t="str">
        <f t="shared" si="3"/>
        <v/>
      </c>
      <c r="AK4" s="29" t="str">
        <f t="shared" si="3"/>
        <v/>
      </c>
      <c r="AL4" s="29" t="str">
        <f t="shared" si="3"/>
        <v/>
      </c>
      <c r="AM4" s="29" t="str">
        <f t="shared" si="3"/>
        <v/>
      </c>
      <c r="AN4" s="29" t="str">
        <f t="shared" si="3"/>
        <v/>
      </c>
      <c r="AO4" s="29" t="str">
        <f t="shared" si="3"/>
        <v/>
      </c>
      <c r="AP4" s="29" t="str">
        <f t="shared" si="3"/>
        <v/>
      </c>
      <c r="AQ4" s="29" t="str">
        <f t="shared" si="3"/>
        <v/>
      </c>
      <c r="AR4" s="29" t="str">
        <f t="shared" si="3"/>
        <v/>
      </c>
      <c r="AS4" s="1"/>
      <c r="AT4" s="1"/>
    </row>
    <row r="5" spans="1:46" x14ac:dyDescent="0.25">
      <c r="A5" s="1"/>
      <c r="B5" s="1"/>
      <c r="C5" s="1"/>
      <c r="D5" s="222" t="s">
        <v>75</v>
      </c>
      <c r="E5" s="1"/>
      <c r="F5" s="1"/>
      <c r="G5" s="1"/>
      <c r="H5" s="11"/>
      <c r="I5" s="1"/>
      <c r="J5" s="1"/>
      <c r="K5" s="1"/>
      <c r="L5" s="1"/>
      <c r="M5" s="5"/>
      <c r="N5" s="1"/>
      <c r="O5" s="19"/>
      <c r="P5" s="1"/>
      <c r="Q5" s="5"/>
      <c r="R5" s="3"/>
      <c r="S5" s="1"/>
      <c r="T5" s="1"/>
      <c r="U5" s="26" t="str">
        <f t="shared" ref="U5:AR5" si="4">IF(U7="","",YEAR(U6)&amp;" год")</f>
        <v>2021 год</v>
      </c>
      <c r="V5" s="26" t="str">
        <f t="shared" si="4"/>
        <v>2022 год</v>
      </c>
      <c r="W5" s="26" t="str">
        <f t="shared" si="4"/>
        <v>2023 год</v>
      </c>
      <c r="X5" s="26" t="str">
        <f t="shared" si="4"/>
        <v>2024 год</v>
      </c>
      <c r="Y5" s="26" t="str">
        <f t="shared" si="4"/>
        <v>2025 год</v>
      </c>
      <c r="Z5" s="26" t="str">
        <f t="shared" si="4"/>
        <v>2026 год</v>
      </c>
      <c r="AA5" s="26" t="str">
        <f t="shared" si="4"/>
        <v/>
      </c>
      <c r="AB5" s="26" t="str">
        <f t="shared" si="4"/>
        <v/>
      </c>
      <c r="AC5" s="26" t="str">
        <f t="shared" si="4"/>
        <v/>
      </c>
      <c r="AD5" s="26" t="str">
        <f t="shared" si="4"/>
        <v/>
      </c>
      <c r="AE5" s="26" t="str">
        <f t="shared" si="4"/>
        <v/>
      </c>
      <c r="AF5" s="26" t="str">
        <f t="shared" si="4"/>
        <v/>
      </c>
      <c r="AG5" s="26" t="str">
        <f t="shared" si="4"/>
        <v/>
      </c>
      <c r="AH5" s="26" t="str">
        <f t="shared" si="4"/>
        <v/>
      </c>
      <c r="AI5" s="26" t="str">
        <f t="shared" si="4"/>
        <v/>
      </c>
      <c r="AJ5" s="26" t="str">
        <f t="shared" si="4"/>
        <v/>
      </c>
      <c r="AK5" s="26" t="str">
        <f t="shared" si="4"/>
        <v/>
      </c>
      <c r="AL5" s="26" t="str">
        <f t="shared" si="4"/>
        <v/>
      </c>
      <c r="AM5" s="26" t="str">
        <f t="shared" si="4"/>
        <v/>
      </c>
      <c r="AN5" s="26" t="str">
        <f t="shared" si="4"/>
        <v/>
      </c>
      <c r="AO5" s="26" t="str">
        <f t="shared" si="4"/>
        <v/>
      </c>
      <c r="AP5" s="26" t="str">
        <f t="shared" si="4"/>
        <v/>
      </c>
      <c r="AQ5" s="26" t="str">
        <f t="shared" si="4"/>
        <v/>
      </c>
      <c r="AR5" s="26" t="str">
        <f t="shared" si="4"/>
        <v/>
      </c>
      <c r="AS5" s="1"/>
      <c r="AT5" s="1"/>
    </row>
    <row r="6" spans="1:46" s="4" customFormat="1" x14ac:dyDescent="0.25">
      <c r="A6" s="3"/>
      <c r="B6" s="3"/>
      <c r="C6" s="3"/>
      <c r="D6" s="3"/>
      <c r="E6" s="3"/>
      <c r="F6" s="3"/>
      <c r="G6" s="3"/>
      <c r="H6" s="12"/>
      <c r="I6" s="3"/>
      <c r="J6" s="3"/>
      <c r="K6" s="3"/>
      <c r="L6" s="3"/>
      <c r="M6" s="5"/>
      <c r="N6" s="3"/>
      <c r="O6" s="19"/>
      <c r="P6" s="3"/>
      <c r="Q6" s="5"/>
      <c r="R6" s="241" t="s">
        <v>180</v>
      </c>
      <c r="S6" s="3"/>
      <c r="T6" s="3"/>
      <c r="U6" s="25">
        <f>IF(MIN($N$11:$N$18)=0,"",EOMONTH(MIN($N$11:$N$18),-MONTH(MIN($N$11:$N$18)))+1)</f>
        <v>44197</v>
      </c>
      <c r="V6" s="25">
        <f t="shared" ref="V6:AR6" si="5">IF(U7="","",IF(U7&gt;=MAX($N$11:$N$18),"",U7+1))</f>
        <v>44562</v>
      </c>
      <c r="W6" s="25">
        <f t="shared" si="5"/>
        <v>44927</v>
      </c>
      <c r="X6" s="25">
        <f t="shared" si="5"/>
        <v>45292</v>
      </c>
      <c r="Y6" s="25">
        <f t="shared" si="5"/>
        <v>45658</v>
      </c>
      <c r="Z6" s="25">
        <f t="shared" si="5"/>
        <v>46023</v>
      </c>
      <c r="AA6" s="25" t="str">
        <f t="shared" si="5"/>
        <v/>
      </c>
      <c r="AB6" s="25" t="str">
        <f t="shared" si="5"/>
        <v/>
      </c>
      <c r="AC6" s="25" t="str">
        <f t="shared" si="5"/>
        <v/>
      </c>
      <c r="AD6" s="25" t="str">
        <f t="shared" si="5"/>
        <v/>
      </c>
      <c r="AE6" s="25" t="str">
        <f t="shared" si="5"/>
        <v/>
      </c>
      <c r="AF6" s="25" t="str">
        <f t="shared" si="5"/>
        <v/>
      </c>
      <c r="AG6" s="25" t="str">
        <f t="shared" si="5"/>
        <v/>
      </c>
      <c r="AH6" s="25" t="str">
        <f t="shared" si="5"/>
        <v/>
      </c>
      <c r="AI6" s="25" t="str">
        <f t="shared" si="5"/>
        <v/>
      </c>
      <c r="AJ6" s="25" t="str">
        <f t="shared" si="5"/>
        <v/>
      </c>
      <c r="AK6" s="25" t="str">
        <f t="shared" si="5"/>
        <v/>
      </c>
      <c r="AL6" s="25" t="str">
        <f t="shared" si="5"/>
        <v/>
      </c>
      <c r="AM6" s="25" t="str">
        <f t="shared" si="5"/>
        <v/>
      </c>
      <c r="AN6" s="25" t="str">
        <f t="shared" si="5"/>
        <v/>
      </c>
      <c r="AO6" s="25" t="str">
        <f t="shared" si="5"/>
        <v/>
      </c>
      <c r="AP6" s="25" t="str">
        <f t="shared" si="5"/>
        <v/>
      </c>
      <c r="AQ6" s="25" t="str">
        <f t="shared" si="5"/>
        <v/>
      </c>
      <c r="AR6" s="25" t="str">
        <f t="shared" si="5"/>
        <v/>
      </c>
      <c r="AS6" s="3"/>
      <c r="AT6" s="3"/>
    </row>
    <row r="7" spans="1:46" s="4" customFormat="1" x14ac:dyDescent="0.25">
      <c r="A7" s="3"/>
      <c r="B7" s="3"/>
      <c r="C7" s="3"/>
      <c r="D7" s="3"/>
      <c r="E7" s="3" t="str">
        <f>kpi!$E$7</f>
        <v>показатель/kpi</v>
      </c>
      <c r="F7" s="3"/>
      <c r="G7" s="3"/>
      <c r="H7" s="12" t="str">
        <f>kpi!$I$7</f>
        <v>ед.изм.</v>
      </c>
      <c r="I7" s="3"/>
      <c r="J7" s="3"/>
      <c r="K7" s="3" t="str">
        <f>справочники!$Q$6</f>
        <v>детализации</v>
      </c>
      <c r="L7" s="3"/>
      <c r="M7" s="5" t="s">
        <v>0</v>
      </c>
      <c r="N7" s="3" t="s">
        <v>5</v>
      </c>
      <c r="O7" s="19"/>
      <c r="P7" s="3"/>
      <c r="Q7" s="5" t="s">
        <v>0</v>
      </c>
      <c r="R7" s="3" t="s">
        <v>7</v>
      </c>
      <c r="S7" s="3"/>
      <c r="T7" s="3"/>
      <c r="U7" s="25">
        <f t="shared" ref="U7:AR7" si="6">IF(U6="","",EOMONTH(U6,11))</f>
        <v>44561</v>
      </c>
      <c r="V7" s="25">
        <f t="shared" si="6"/>
        <v>44926</v>
      </c>
      <c r="W7" s="25">
        <f t="shared" si="6"/>
        <v>45291</v>
      </c>
      <c r="X7" s="25">
        <f t="shared" si="6"/>
        <v>45657</v>
      </c>
      <c r="Y7" s="25">
        <f t="shared" si="6"/>
        <v>46022</v>
      </c>
      <c r="Z7" s="25">
        <f t="shared" si="6"/>
        <v>46387</v>
      </c>
      <c r="AA7" s="25" t="str">
        <f t="shared" si="6"/>
        <v/>
      </c>
      <c r="AB7" s="25" t="str">
        <f t="shared" si="6"/>
        <v/>
      </c>
      <c r="AC7" s="25" t="str">
        <f t="shared" si="6"/>
        <v/>
      </c>
      <c r="AD7" s="25" t="str">
        <f t="shared" si="6"/>
        <v/>
      </c>
      <c r="AE7" s="25" t="str">
        <f t="shared" si="6"/>
        <v/>
      </c>
      <c r="AF7" s="25" t="str">
        <f t="shared" si="6"/>
        <v/>
      </c>
      <c r="AG7" s="25" t="str">
        <f t="shared" si="6"/>
        <v/>
      </c>
      <c r="AH7" s="25" t="str">
        <f t="shared" si="6"/>
        <v/>
      </c>
      <c r="AI7" s="25" t="str">
        <f t="shared" si="6"/>
        <v/>
      </c>
      <c r="AJ7" s="25" t="str">
        <f t="shared" si="6"/>
        <v/>
      </c>
      <c r="AK7" s="25" t="str">
        <f t="shared" si="6"/>
        <v/>
      </c>
      <c r="AL7" s="25" t="str">
        <f t="shared" si="6"/>
        <v/>
      </c>
      <c r="AM7" s="25" t="str">
        <f t="shared" si="6"/>
        <v/>
      </c>
      <c r="AN7" s="25" t="str">
        <f t="shared" si="6"/>
        <v/>
      </c>
      <c r="AO7" s="25" t="str">
        <f t="shared" si="6"/>
        <v/>
      </c>
      <c r="AP7" s="25" t="str">
        <f t="shared" si="6"/>
        <v/>
      </c>
      <c r="AQ7" s="25" t="str">
        <f t="shared" si="6"/>
        <v/>
      </c>
      <c r="AR7" s="25" t="str">
        <f t="shared" si="6"/>
        <v/>
      </c>
      <c r="AS7" s="3"/>
      <c r="AT7" s="3"/>
    </row>
    <row r="8" spans="1:46" ht="4.05" customHeight="1" x14ac:dyDescent="0.25">
      <c r="A8" s="1"/>
      <c r="B8" s="1"/>
      <c r="C8" s="1"/>
      <c r="D8" s="1"/>
      <c r="E8" s="8"/>
      <c r="F8" s="1"/>
      <c r="G8" s="1"/>
      <c r="H8" s="17"/>
      <c r="I8" s="1"/>
      <c r="J8" s="1"/>
      <c r="K8" s="8"/>
      <c r="L8" s="1"/>
      <c r="M8" s="5"/>
      <c r="N8" s="8"/>
      <c r="O8" s="19"/>
      <c r="P8" s="1"/>
      <c r="Q8" s="5"/>
      <c r="R8" s="130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</row>
    <row r="9" spans="1:46" ht="3" customHeight="1" x14ac:dyDescent="0.25">
      <c r="A9" s="1"/>
      <c r="B9" s="1"/>
      <c r="C9" s="1"/>
      <c r="D9" s="1"/>
      <c r="E9" s="9"/>
      <c r="F9" s="1"/>
      <c r="G9" s="1"/>
      <c r="H9" s="18"/>
      <c r="I9" s="1"/>
      <c r="J9" s="1"/>
      <c r="K9" s="9"/>
      <c r="L9" s="1"/>
      <c r="M9" s="5"/>
      <c r="N9" s="9"/>
      <c r="O9" s="19"/>
      <c r="P9" s="1"/>
      <c r="Q9" s="5"/>
      <c r="R9" s="13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</row>
    <row r="10" spans="1:46" ht="7.95" customHeight="1" x14ac:dyDescent="0.25">
      <c r="A10" s="1"/>
      <c r="B10" s="1"/>
      <c r="C10" s="1"/>
      <c r="D10" s="1"/>
      <c r="E10" s="1"/>
      <c r="F10" s="1"/>
      <c r="G10" s="1"/>
      <c r="H10" s="11"/>
      <c r="I10" s="1"/>
      <c r="J10" s="1"/>
      <c r="K10" s="1"/>
      <c r="L10" s="1"/>
      <c r="M10" s="5"/>
      <c r="N10" s="1"/>
      <c r="O10" s="19"/>
      <c r="P10" s="1"/>
      <c r="Q10" s="5"/>
      <c r="R10" s="3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</row>
    <row r="11" spans="1:46" x14ac:dyDescent="0.25">
      <c r="A11" s="1"/>
      <c r="B11" s="1"/>
      <c r="C11" s="1"/>
      <c r="D11" s="1"/>
      <c r="E11" s="3" t="str">
        <f>kpi!$E$11</f>
        <v>месяц начала инвестиционного раунда</v>
      </c>
      <c r="F11" s="1"/>
      <c r="G11" s="1"/>
      <c r="H11" s="12" t="str">
        <f>IF(OR($E11="",$E11=0),"",INDEX(kpi!$I:$I,SUMIFS(kpi!$A:$A,kpi!$E:$E,$E11)))</f>
        <v>месяц</v>
      </c>
      <c r="I11" s="1"/>
      <c r="J11" s="1"/>
      <c r="K11" s="1" t="str">
        <f>справочники!$Q$11</f>
        <v>раунд-1-старт</v>
      </c>
      <c r="L11" s="8"/>
      <c r="M11" s="5" t="s">
        <v>0</v>
      </c>
      <c r="N11" s="22">
        <v>44197</v>
      </c>
      <c r="O11" s="19" t="s">
        <v>6</v>
      </c>
      <c r="P11" s="1"/>
      <c r="Q11" s="5"/>
      <c r="R11" s="3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</row>
    <row r="12" spans="1:46" ht="3" customHeight="1" x14ac:dyDescent="0.25">
      <c r="A12" s="1"/>
      <c r="B12" s="1"/>
      <c r="C12" s="1"/>
      <c r="D12" s="1"/>
      <c r="E12" s="1"/>
      <c r="F12" s="1"/>
      <c r="G12" s="1"/>
      <c r="H12" s="11"/>
      <c r="I12" s="1"/>
      <c r="J12" s="1"/>
      <c r="K12" s="1"/>
      <c r="L12" s="1"/>
      <c r="M12" s="5"/>
      <c r="N12" s="1"/>
      <c r="O12" s="19"/>
      <c r="P12" s="1"/>
      <c r="Q12" s="5"/>
      <c r="R12" s="3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</row>
    <row r="13" spans="1:46" x14ac:dyDescent="0.25">
      <c r="A13" s="1"/>
      <c r="B13" s="1"/>
      <c r="C13" s="1"/>
      <c r="D13" s="1"/>
      <c r="E13" s="1" t="str">
        <f>E11</f>
        <v>месяц начала инвестиционного раунда</v>
      </c>
      <c r="F13" s="1"/>
      <c r="G13" s="1"/>
      <c r="H13" s="11" t="str">
        <f>H11</f>
        <v>месяц</v>
      </c>
      <c r="I13" s="1"/>
      <c r="J13" s="1"/>
      <c r="K13" s="1" t="str">
        <f>справочники!$Q$12</f>
        <v>раунд-2-сервис</v>
      </c>
      <c r="L13" s="7"/>
      <c r="M13" s="5" t="s">
        <v>0</v>
      </c>
      <c r="N13" s="23">
        <v>44562</v>
      </c>
      <c r="O13" s="19" t="s">
        <v>6</v>
      </c>
      <c r="P13" s="1"/>
      <c r="Q13" s="5"/>
      <c r="R13" s="3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</row>
    <row r="14" spans="1:46" ht="4.05" customHeight="1" x14ac:dyDescent="0.25">
      <c r="A14" s="1"/>
      <c r="B14" s="1"/>
      <c r="C14" s="1"/>
      <c r="D14" s="1"/>
      <c r="E14" s="1"/>
      <c r="F14" s="1"/>
      <c r="G14" s="1"/>
      <c r="H14" s="11"/>
      <c r="I14" s="1"/>
      <c r="J14" s="1"/>
      <c r="K14" s="1"/>
      <c r="L14" s="1"/>
      <c r="M14" s="5"/>
      <c r="N14" s="1"/>
      <c r="O14" s="19"/>
      <c r="P14" s="1"/>
      <c r="Q14" s="5"/>
      <c r="R14" s="3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</row>
    <row r="15" spans="1:46" x14ac:dyDescent="0.25">
      <c r="A15" s="1"/>
      <c r="B15" s="1"/>
      <c r="C15" s="1"/>
      <c r="D15" s="1"/>
      <c r="E15" s="1" t="str">
        <f>E11</f>
        <v>месяц начала инвестиционного раунда</v>
      </c>
      <c r="F15" s="1"/>
      <c r="G15" s="1"/>
      <c r="H15" s="11" t="str">
        <f>H11</f>
        <v>месяц</v>
      </c>
      <c r="I15" s="1"/>
      <c r="J15" s="1"/>
      <c r="K15" s="1" t="str">
        <f>справочники!$Q$13</f>
        <v>раунд-3-раскрутка</v>
      </c>
      <c r="L15" s="21"/>
      <c r="M15" s="5" t="s">
        <v>0</v>
      </c>
      <c r="N15" s="24">
        <v>45292</v>
      </c>
      <c r="O15" s="19" t="s">
        <v>6</v>
      </c>
      <c r="P15" s="1"/>
      <c r="Q15" s="5"/>
      <c r="R15" s="3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</row>
    <row r="16" spans="1:46" ht="7.95" customHeight="1" x14ac:dyDescent="0.25">
      <c r="A16" s="1"/>
      <c r="B16" s="1"/>
      <c r="C16" s="1"/>
      <c r="D16" s="1"/>
      <c r="E16" s="1"/>
      <c r="F16" s="1"/>
      <c r="G16" s="1"/>
      <c r="H16" s="11"/>
      <c r="I16" s="1"/>
      <c r="J16" s="1"/>
      <c r="K16" s="1"/>
      <c r="L16" s="1"/>
      <c r="M16" s="5"/>
      <c r="N16" s="1"/>
      <c r="O16" s="19"/>
      <c r="P16" s="1"/>
      <c r="Q16" s="5"/>
      <c r="R16" s="3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</row>
    <row r="17" spans="1:46" x14ac:dyDescent="0.25">
      <c r="A17" s="1"/>
      <c r="B17" s="1"/>
      <c r="C17" s="1"/>
      <c r="D17" s="1"/>
      <c r="E17" s="3" t="str">
        <f>kpi!$E$12</f>
        <v>месяц окончания расчетов</v>
      </c>
      <c r="F17" s="1"/>
      <c r="G17" s="1"/>
      <c r="H17" s="12" t="str">
        <f>IF(OR($E17="",$E17=0),"",INDEX(kpi!$I:$I,SUMIFS(kpi!$A:$A,kpi!$E:$E,$E17)))</f>
        <v>месяц</v>
      </c>
      <c r="I17" s="1"/>
      <c r="J17" s="1"/>
      <c r="K17" s="1" t="str">
        <f>справочники!$Q$14</f>
        <v>опереационная деятельность</v>
      </c>
      <c r="L17" s="21"/>
      <c r="M17" s="5" t="s">
        <v>0</v>
      </c>
      <c r="N17" s="24">
        <v>46357</v>
      </c>
      <c r="O17" s="19" t="s">
        <v>6</v>
      </c>
      <c r="P17" s="1"/>
      <c r="Q17" s="5"/>
      <c r="R17" s="3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</row>
    <row r="18" spans="1:46" ht="4.05" customHeight="1" x14ac:dyDescent="0.25">
      <c r="A18" s="1"/>
      <c r="B18" s="1"/>
      <c r="C18" s="1"/>
      <c r="D18" s="1"/>
      <c r="E18" s="1"/>
      <c r="F18" s="1"/>
      <c r="G18" s="1"/>
      <c r="H18" s="11"/>
      <c r="I18" s="1"/>
      <c r="J18" s="1"/>
      <c r="K18" s="1"/>
      <c r="L18" s="1"/>
      <c r="M18" s="5"/>
      <c r="N18" s="1"/>
      <c r="O18" s="19"/>
      <c r="P18" s="1"/>
      <c r="Q18" s="5"/>
      <c r="R18" s="3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</row>
    <row r="19" spans="1:46" ht="4.05" customHeight="1" x14ac:dyDescent="0.25">
      <c r="A19" s="1"/>
      <c r="B19" s="1"/>
      <c r="C19" s="1"/>
      <c r="D19" s="1"/>
      <c r="E19" s="46"/>
      <c r="F19" s="1"/>
      <c r="G19" s="1"/>
      <c r="H19" s="11"/>
      <c r="I19" s="1"/>
      <c r="J19" s="1"/>
      <c r="K19" s="46"/>
      <c r="L19" s="1"/>
      <c r="M19" s="5"/>
      <c r="N19" s="46"/>
      <c r="O19" s="19"/>
      <c r="P19" s="1"/>
      <c r="Q19" s="5"/>
      <c r="R19" s="3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</row>
    <row r="20" spans="1:46" ht="4.95" customHeight="1" x14ac:dyDescent="0.25">
      <c r="A20" s="1"/>
      <c r="B20" s="1"/>
      <c r="C20" s="1"/>
      <c r="D20" s="1"/>
      <c r="E20" s="1"/>
      <c r="F20" s="1"/>
      <c r="G20" s="1"/>
      <c r="H20" s="11"/>
      <c r="I20" s="1"/>
      <c r="J20" s="1"/>
      <c r="K20" s="1"/>
      <c r="L20" s="1"/>
      <c r="M20" s="5"/>
      <c r="N20" s="1"/>
      <c r="O20" s="19"/>
      <c r="P20" s="1"/>
      <c r="Q20" s="5"/>
      <c r="R20" s="3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</row>
    <row r="21" spans="1:46" s="4" customFormat="1" x14ac:dyDescent="0.25">
      <c r="A21" s="3"/>
      <c r="B21" s="3"/>
      <c r="C21" s="3"/>
      <c r="D21" s="3"/>
      <c r="E21" s="3" t="str">
        <f>kpi!$E$72</f>
        <v>финансовый поток проекта</v>
      </c>
      <c r="F21" s="3"/>
      <c r="G21" s="3"/>
      <c r="H21" s="39" t="str">
        <f>IF(OR($E21="",$E21=0),"",INDEX(kpi!$I:$I,SUMIFS(kpi!$A:$A,kpi!$E:$E,$E21)))</f>
        <v>руб.</v>
      </c>
      <c r="I21" s="3"/>
      <c r="J21" s="3"/>
      <c r="K21" s="3" t="s">
        <v>7</v>
      </c>
      <c r="L21" s="3"/>
      <c r="M21" s="5"/>
      <c r="N21" s="3"/>
      <c r="O21" s="19"/>
      <c r="P21" s="3"/>
      <c r="Q21" s="5"/>
      <c r="R21" s="41">
        <f>SUMIFS($T21:$KW21,$T$1:$KW$1,"&gt;="&amp;1,$T$1:$KW$1,"&lt;="&amp;MAX($1:$1))</f>
        <v>318928162.0533489</v>
      </c>
      <c r="S21" s="3"/>
      <c r="T21" s="3"/>
      <c r="U21" s="41">
        <f>IF(U$7="",0,SUMIFS(reports!$14:$14,reports!$6:$6,"&gt;="&amp;U$6,reports!$6:$6,"&lt;="&amp;U$7))</f>
        <v>-6812650.2508003227</v>
      </c>
      <c r="V21" s="41">
        <f>IF(V$7="",0,SUMIFS(reports!$14:$14,reports!$6:$6,"&gt;="&amp;V$6,reports!$6:$6,"&lt;="&amp;V$7))</f>
        <v>-35472712.679126106</v>
      </c>
      <c r="W21" s="41">
        <f>IF(W$7="",0,SUMIFS(reports!$14:$14,reports!$6:$6,"&gt;="&amp;W$6,reports!$6:$6,"&lt;="&amp;W$7))</f>
        <v>8664955.9750895537</v>
      </c>
      <c r="X21" s="41">
        <f>IF(X$7="",0,SUMIFS(reports!$14:$14,reports!$6:$6,"&gt;="&amp;X$6,reports!$6:$6,"&lt;="&amp;X$7))</f>
        <v>2156423.6573131625</v>
      </c>
      <c r="Y21" s="41">
        <f>IF(Y$7="",0,SUMIFS(reports!$14:$14,reports!$6:$6,"&gt;="&amp;Y$6,reports!$6:$6,"&lt;="&amp;Y$7))</f>
        <v>104769731.8094667</v>
      </c>
      <c r="Z21" s="41">
        <f>IF(Z$7="",0,SUMIFS(reports!$14:$14,reports!$6:$6,"&gt;="&amp;Z$6,reports!$6:$6,"&lt;="&amp;Z$7))</f>
        <v>245622413.54140589</v>
      </c>
      <c r="AA21" s="41">
        <f>IF(AA$7="",0,SUMIFS(reports!$14:$14,reports!$6:$6,"&gt;="&amp;AA$6,reports!$6:$6,"&lt;="&amp;AA$7))</f>
        <v>0</v>
      </c>
      <c r="AB21" s="41">
        <f>IF(AB$7="",0,SUMIFS(reports!$14:$14,reports!$6:$6,"&gt;="&amp;AB$6,reports!$6:$6,"&lt;="&amp;AB$7))</f>
        <v>0</v>
      </c>
      <c r="AC21" s="41">
        <f>IF(AC$7="",0,SUMIFS(reports!$14:$14,reports!$6:$6,"&gt;="&amp;AC$6,reports!$6:$6,"&lt;="&amp;AC$7))</f>
        <v>0</v>
      </c>
      <c r="AD21" s="41">
        <f>IF(AD$7="",0,SUMIFS(reports!$14:$14,reports!$6:$6,"&gt;="&amp;AD$6,reports!$6:$6,"&lt;="&amp;AD$7))</f>
        <v>0</v>
      </c>
      <c r="AE21" s="41">
        <f>IF(AE$7="",0,SUMIFS(reports!$14:$14,reports!$6:$6,"&gt;="&amp;AE$6,reports!$6:$6,"&lt;="&amp;AE$7))</f>
        <v>0</v>
      </c>
      <c r="AF21" s="41">
        <f>IF(AF$7="",0,SUMIFS(reports!$14:$14,reports!$6:$6,"&gt;="&amp;AF$6,reports!$6:$6,"&lt;="&amp;AF$7))</f>
        <v>0</v>
      </c>
      <c r="AG21" s="41">
        <f>IF(AG$7="",0,SUMIFS(reports!$14:$14,reports!$6:$6,"&gt;="&amp;AG$6,reports!$6:$6,"&lt;="&amp;AG$7))</f>
        <v>0</v>
      </c>
      <c r="AH21" s="41">
        <f>IF(AH$7="",0,SUMIFS(reports!$14:$14,reports!$6:$6,"&gt;="&amp;AH$6,reports!$6:$6,"&lt;="&amp;AH$7))</f>
        <v>0</v>
      </c>
      <c r="AI21" s="41">
        <f>IF(AI$7="",0,SUMIFS(reports!$14:$14,reports!$6:$6,"&gt;="&amp;AI$6,reports!$6:$6,"&lt;="&amp;AI$7))</f>
        <v>0</v>
      </c>
      <c r="AJ21" s="41">
        <f>IF(AJ$7="",0,SUMIFS(reports!$14:$14,reports!$6:$6,"&gt;="&amp;AJ$6,reports!$6:$6,"&lt;="&amp;AJ$7))</f>
        <v>0</v>
      </c>
      <c r="AK21" s="41">
        <f>IF(AK$7="",0,SUMIFS(reports!$14:$14,reports!$6:$6,"&gt;="&amp;AK$6,reports!$6:$6,"&lt;="&amp;AK$7))</f>
        <v>0</v>
      </c>
      <c r="AL21" s="41">
        <f>IF(AL$7="",0,SUMIFS(reports!$14:$14,reports!$6:$6,"&gt;="&amp;AL$6,reports!$6:$6,"&lt;="&amp;AL$7))</f>
        <v>0</v>
      </c>
      <c r="AM21" s="41">
        <f>IF(AM$7="",0,SUMIFS(reports!$14:$14,reports!$6:$6,"&gt;="&amp;AM$6,reports!$6:$6,"&lt;="&amp;AM$7))</f>
        <v>0</v>
      </c>
      <c r="AN21" s="41">
        <f>IF(AN$7="",0,SUMIFS(reports!$14:$14,reports!$6:$6,"&gt;="&amp;AN$6,reports!$6:$6,"&lt;="&amp;AN$7))</f>
        <v>0</v>
      </c>
      <c r="AO21" s="41">
        <f>IF(AO$7="",0,SUMIFS(reports!$14:$14,reports!$6:$6,"&gt;="&amp;AO$6,reports!$6:$6,"&lt;="&amp;AO$7))</f>
        <v>0</v>
      </c>
      <c r="AP21" s="41">
        <f>IF(AP$7="",0,SUMIFS(reports!$14:$14,reports!$6:$6,"&gt;="&amp;AP$6,reports!$6:$6,"&lt;="&amp;AP$7))</f>
        <v>0</v>
      </c>
      <c r="AQ21" s="41">
        <f>IF(AQ$7="",0,SUMIFS(reports!$14:$14,reports!$6:$6,"&gt;="&amp;AQ$6,reports!$6:$6,"&lt;="&amp;AQ$7))</f>
        <v>0</v>
      </c>
      <c r="AR21" s="41">
        <f>IF(AR$7="",0,SUMIFS(reports!$14:$14,reports!$6:$6,"&gt;="&amp;AR$6,reports!$6:$6,"&lt;="&amp;AR$7))</f>
        <v>0</v>
      </c>
      <c r="AS21" s="3"/>
      <c r="AT21" s="3"/>
    </row>
    <row r="22" spans="1:46" s="4" customFormat="1" x14ac:dyDescent="0.25">
      <c r="A22" s="3"/>
      <c r="B22" s="3"/>
      <c r="C22" s="3"/>
      <c r="D22" s="3"/>
      <c r="E22" s="3" t="str">
        <f>kpi!$E$77</f>
        <v>ФИНПОТОК ПРОЕКТА НАКОПИТЕЛЬНЫМ ИТОГОМ</v>
      </c>
      <c r="F22" s="3"/>
      <c r="G22" s="3"/>
      <c r="H22" s="39" t="str">
        <f>IF(OR($E22="",$E22=0),"",INDEX(kpi!$I:$I,SUMIFS(kpi!$A:$A,kpi!$E:$E,$E22)))</f>
        <v>руб.</v>
      </c>
      <c r="I22" s="3"/>
      <c r="J22" s="3"/>
      <c r="K22" s="3" t="s">
        <v>7</v>
      </c>
      <c r="L22" s="3"/>
      <c r="M22" s="5"/>
      <c r="N22" s="3"/>
      <c r="O22" s="19"/>
      <c r="P22" s="3"/>
      <c r="Q22" s="5"/>
      <c r="R22" s="41">
        <f>SUMIFS($T22:$KW22,$T$1:$KW$1,MAX($1:$1))</f>
        <v>318928162.0533489</v>
      </c>
      <c r="S22" s="3"/>
      <c r="T22" s="3"/>
      <c r="U22" s="41">
        <f>IF(U$7="",0,SUMIFS(reports!$15:$15,reports!$7:$7,U$7))</f>
        <v>-6812650.2508003227</v>
      </c>
      <c r="V22" s="41">
        <f>IF(V$7="",0,SUMIFS(reports!$15:$15,reports!$7:$7,V$7))</f>
        <v>-42285362.929926425</v>
      </c>
      <c r="W22" s="41">
        <f>IF(W$7="",0,SUMIFS(reports!$15:$15,reports!$7:$7,W$7))</f>
        <v>-33620406.954836868</v>
      </c>
      <c r="X22" s="41">
        <f>IF(X$7="",0,SUMIFS(reports!$15:$15,reports!$7:$7,X$7))</f>
        <v>-31463983.297523715</v>
      </c>
      <c r="Y22" s="41">
        <f>IF(Y$7="",0,SUMIFS(reports!$15:$15,reports!$7:$7,Y$7))</f>
        <v>73305748.511942983</v>
      </c>
      <c r="Z22" s="41">
        <f>IF(Z$7="",0,SUMIFS(reports!$15:$15,reports!$7:$7,Z$7))</f>
        <v>318928162.0533489</v>
      </c>
      <c r="AA22" s="41">
        <f>IF(AA$7="",0,SUMIFS(reports!$15:$15,reports!$7:$7,AA$7))</f>
        <v>0</v>
      </c>
      <c r="AB22" s="41">
        <f>IF(AB$7="",0,SUMIFS(reports!$15:$15,reports!$7:$7,AB$7))</f>
        <v>0</v>
      </c>
      <c r="AC22" s="41">
        <f>IF(AC$7="",0,SUMIFS(reports!$15:$15,reports!$7:$7,AC$7))</f>
        <v>0</v>
      </c>
      <c r="AD22" s="41">
        <f>IF(AD$7="",0,SUMIFS(reports!$15:$15,reports!$7:$7,AD$7))</f>
        <v>0</v>
      </c>
      <c r="AE22" s="41">
        <f>IF(AE$7="",0,SUMIFS(reports!$15:$15,reports!$7:$7,AE$7))</f>
        <v>0</v>
      </c>
      <c r="AF22" s="41">
        <f>IF(AF$7="",0,SUMIFS(reports!$15:$15,reports!$7:$7,AF$7))</f>
        <v>0</v>
      </c>
      <c r="AG22" s="41">
        <f>IF(AG$7="",0,SUMIFS(reports!$15:$15,reports!$7:$7,AG$7))</f>
        <v>0</v>
      </c>
      <c r="AH22" s="41">
        <f>IF(AH$7="",0,SUMIFS(reports!$15:$15,reports!$7:$7,AH$7))</f>
        <v>0</v>
      </c>
      <c r="AI22" s="41">
        <f>IF(AI$7="",0,SUMIFS(reports!$15:$15,reports!$7:$7,AI$7))</f>
        <v>0</v>
      </c>
      <c r="AJ22" s="41">
        <f>IF(AJ$7="",0,SUMIFS(reports!$15:$15,reports!$7:$7,AJ$7))</f>
        <v>0</v>
      </c>
      <c r="AK22" s="41">
        <f>IF(AK$7="",0,SUMIFS(reports!$15:$15,reports!$7:$7,AK$7))</f>
        <v>0</v>
      </c>
      <c r="AL22" s="41">
        <f>IF(AL$7="",0,SUMIFS(reports!$15:$15,reports!$7:$7,AL$7))</f>
        <v>0</v>
      </c>
      <c r="AM22" s="41">
        <f>IF(AM$7="",0,SUMIFS(reports!$15:$15,reports!$7:$7,AM$7))</f>
        <v>0</v>
      </c>
      <c r="AN22" s="41">
        <f>IF(AN$7="",0,SUMIFS(reports!$15:$15,reports!$7:$7,AN$7))</f>
        <v>0</v>
      </c>
      <c r="AO22" s="41">
        <f>IF(AO$7="",0,SUMIFS(reports!$15:$15,reports!$7:$7,AO$7))</f>
        <v>0</v>
      </c>
      <c r="AP22" s="41">
        <f>IF(AP$7="",0,SUMIFS(reports!$15:$15,reports!$7:$7,AP$7))</f>
        <v>0</v>
      </c>
      <c r="AQ22" s="41">
        <f>IF(AQ$7="",0,SUMIFS(reports!$15:$15,reports!$7:$7,AQ$7))</f>
        <v>0</v>
      </c>
      <c r="AR22" s="41">
        <f>IF(AR$7="",0,SUMIFS(reports!$15:$15,reports!$7:$7,AR$7))</f>
        <v>0</v>
      </c>
      <c r="AS22" s="3"/>
      <c r="AT22" s="3"/>
    </row>
    <row r="23" spans="1:46" ht="4.05" customHeight="1" thickBot="1" x14ac:dyDescent="0.3">
      <c r="A23" s="1"/>
      <c r="B23" s="1"/>
      <c r="C23" s="1"/>
      <c r="D23" s="1"/>
      <c r="E23" s="95"/>
      <c r="F23" s="1"/>
      <c r="G23" s="1"/>
      <c r="H23" s="11"/>
      <c r="I23" s="1"/>
      <c r="J23" s="1"/>
      <c r="K23" s="95"/>
      <c r="L23" s="1"/>
      <c r="M23" s="5"/>
      <c r="N23" s="95"/>
      <c r="O23" s="19"/>
      <c r="P23" s="1"/>
      <c r="Q23" s="5"/>
      <c r="R23" s="132"/>
      <c r="S23" s="1"/>
      <c r="T23" s="1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1"/>
      <c r="AT23" s="1"/>
    </row>
    <row r="24" spans="1:46" ht="4.05" customHeight="1" x14ac:dyDescent="0.25">
      <c r="A24" s="1"/>
      <c r="B24" s="1"/>
      <c r="C24" s="1"/>
      <c r="D24" s="1"/>
      <c r="E24" s="96"/>
      <c r="F24" s="1"/>
      <c r="G24" s="1"/>
      <c r="H24" s="11"/>
      <c r="I24" s="1"/>
      <c r="J24" s="1"/>
      <c r="K24" s="96"/>
      <c r="L24" s="1"/>
      <c r="M24" s="5"/>
      <c r="N24" s="96"/>
      <c r="O24" s="19"/>
      <c r="P24" s="1"/>
      <c r="Q24" s="5"/>
      <c r="R24" s="133"/>
      <c r="S24" s="1"/>
      <c r="T24" s="1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1"/>
      <c r="AT24" s="1"/>
    </row>
    <row r="25" spans="1:46" ht="4.05" customHeight="1" x14ac:dyDescent="0.25">
      <c r="A25" s="1"/>
      <c r="B25" s="1"/>
      <c r="C25" s="1"/>
      <c r="D25" s="1"/>
      <c r="E25" s="1"/>
      <c r="F25" s="1"/>
      <c r="G25" s="1"/>
      <c r="H25" s="11"/>
      <c r="I25" s="1"/>
      <c r="J25" s="1"/>
      <c r="K25" s="1"/>
      <c r="L25" s="1"/>
      <c r="M25" s="5"/>
      <c r="N25" s="1"/>
      <c r="O25" s="19"/>
      <c r="P25" s="1"/>
      <c r="Q25" s="5"/>
      <c r="R25" s="3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</row>
    <row r="26" spans="1:46" s="103" customFormat="1" ht="14.4" thickBot="1" x14ac:dyDescent="0.35">
      <c r="A26" s="99"/>
      <c r="B26" s="99"/>
      <c r="C26" s="99"/>
      <c r="D26" s="99"/>
      <c r="E26" s="108" t="str">
        <f>kpi!$E$79</f>
        <v>IRR</v>
      </c>
      <c r="F26" s="104"/>
      <c r="G26" s="104"/>
      <c r="H26" s="105" t="str">
        <f>IF(OR($E26="",$E26=0),"",INDEX(kpi!$I:$I,SUMIFS(kpi!$A:$A,kpi!$E:$E,$E26)))</f>
        <v>%</v>
      </c>
      <c r="I26" s="104"/>
      <c r="J26" s="104"/>
      <c r="K26" s="104"/>
      <c r="L26" s="104"/>
      <c r="M26" s="106"/>
      <c r="N26" s="104"/>
      <c r="O26" s="107"/>
      <c r="P26" s="104"/>
      <c r="Q26" s="106"/>
      <c r="R26" s="109">
        <f>IFERROR(IRR(U21:AR21),"-")</f>
        <v>0.79041395517795898</v>
      </c>
      <c r="S26" s="99"/>
      <c r="T26" s="99"/>
      <c r="U26" s="99"/>
      <c r="V26" s="99"/>
      <c r="W26" s="99"/>
      <c r="X26" s="99"/>
      <c r="Y26" s="99"/>
      <c r="Z26" s="99"/>
      <c r="AA26" s="99"/>
      <c r="AB26" s="99"/>
      <c r="AC26" s="99"/>
      <c r="AD26" s="99"/>
      <c r="AE26" s="99"/>
      <c r="AF26" s="99"/>
      <c r="AG26" s="99"/>
      <c r="AH26" s="99"/>
      <c r="AI26" s="99"/>
      <c r="AJ26" s="99"/>
      <c r="AK26" s="99"/>
      <c r="AL26" s="99"/>
      <c r="AM26" s="99"/>
      <c r="AN26" s="99"/>
      <c r="AO26" s="99"/>
      <c r="AP26" s="99"/>
      <c r="AQ26" s="99"/>
      <c r="AR26" s="99"/>
      <c r="AS26" s="99"/>
      <c r="AT26" s="99"/>
    </row>
    <row r="27" spans="1:46" ht="4.05" customHeight="1" x14ac:dyDescent="0.25">
      <c r="A27" s="1"/>
      <c r="B27" s="1"/>
      <c r="C27" s="1"/>
      <c r="D27" s="1"/>
      <c r="E27" s="96"/>
      <c r="F27" s="1"/>
      <c r="G27" s="1"/>
      <c r="H27" s="11"/>
      <c r="I27" s="1"/>
      <c r="J27" s="1"/>
      <c r="K27" s="1"/>
      <c r="L27" s="1"/>
      <c r="M27" s="5"/>
      <c r="N27" s="1"/>
      <c r="O27" s="19"/>
      <c r="P27" s="1"/>
      <c r="Q27" s="5"/>
      <c r="R27" s="133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</row>
    <row r="28" spans="1:46" ht="4.05" customHeight="1" x14ac:dyDescent="0.25">
      <c r="A28" s="1"/>
      <c r="B28" s="1"/>
      <c r="C28" s="1"/>
      <c r="D28" s="1"/>
      <c r="E28" s="1"/>
      <c r="F28" s="1"/>
      <c r="G28" s="1"/>
      <c r="H28" s="11"/>
      <c r="I28" s="1"/>
      <c r="J28" s="1"/>
      <c r="K28" s="1"/>
      <c r="L28" s="1"/>
      <c r="M28" s="5"/>
      <c r="N28" s="1"/>
      <c r="O28" s="19"/>
      <c r="P28" s="1"/>
      <c r="Q28" s="5"/>
      <c r="R28" s="3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</row>
    <row r="29" spans="1:46" s="115" customFormat="1" ht="14.4" thickBot="1" x14ac:dyDescent="0.35">
      <c r="A29" s="114"/>
      <c r="B29" s="114"/>
      <c r="C29" s="114"/>
      <c r="D29" s="114"/>
      <c r="E29" s="118" t="str">
        <f>kpi!$E$78</f>
        <v>размер кассового разрыва проекта</v>
      </c>
      <c r="F29" s="116"/>
      <c r="G29" s="116"/>
      <c r="H29" s="116" t="str">
        <f>IF(OR($E29="",$E29=0),"",INDEX(kpi!$I:$I,SUMIFS(kpi!$A:$A,kpi!$E:$E,$E29)))</f>
        <v>руб.</v>
      </c>
      <c r="I29" s="116"/>
      <c r="J29" s="116"/>
      <c r="K29" s="116"/>
      <c r="L29" s="116"/>
      <c r="M29" s="117"/>
      <c r="N29" s="116"/>
      <c r="O29" s="117"/>
      <c r="P29" s="116"/>
      <c r="Q29" s="117"/>
      <c r="R29" s="134">
        <f>reports!R19</f>
        <v>-52223026.347811222</v>
      </c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  <c r="AF29" s="114"/>
      <c r="AG29" s="114"/>
      <c r="AH29" s="114"/>
      <c r="AI29" s="114"/>
      <c r="AJ29" s="114"/>
      <c r="AK29" s="114"/>
      <c r="AL29" s="114"/>
      <c r="AM29" s="114"/>
      <c r="AN29" s="114"/>
      <c r="AO29" s="114"/>
      <c r="AP29" s="114"/>
      <c r="AQ29" s="114"/>
      <c r="AR29" s="114"/>
      <c r="AS29" s="114"/>
      <c r="AT29" s="114"/>
    </row>
    <row r="30" spans="1:46" ht="4.05" customHeight="1" x14ac:dyDescent="0.25">
      <c r="A30" s="1"/>
      <c r="B30" s="1"/>
      <c r="C30" s="1"/>
      <c r="D30" s="1"/>
      <c r="E30" s="119"/>
      <c r="F30" s="1"/>
      <c r="G30" s="1"/>
      <c r="H30" s="11"/>
      <c r="I30" s="1"/>
      <c r="J30" s="1"/>
      <c r="K30" s="1"/>
      <c r="L30" s="1"/>
      <c r="M30" s="5"/>
      <c r="N30" s="1"/>
      <c r="O30" s="19"/>
      <c r="P30" s="1"/>
      <c r="Q30" s="5"/>
      <c r="R30" s="135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</row>
    <row r="31" spans="1:46" ht="4.05" customHeight="1" x14ac:dyDescent="0.25">
      <c r="A31" s="1"/>
      <c r="B31" s="1"/>
      <c r="C31" s="1"/>
      <c r="D31" s="1"/>
      <c r="E31" s="1"/>
      <c r="F31" s="1"/>
      <c r="G31" s="1"/>
      <c r="H31" s="11"/>
      <c r="I31" s="1"/>
      <c r="J31" s="1"/>
      <c r="K31" s="1"/>
      <c r="L31" s="1"/>
      <c r="M31" s="5"/>
      <c r="N31" s="1"/>
      <c r="O31" s="19"/>
      <c r="P31" s="1"/>
      <c r="Q31" s="5"/>
      <c r="R31" s="3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</row>
    <row r="32" spans="1:46" ht="4.05" customHeight="1" x14ac:dyDescent="0.25">
      <c r="A32" s="1"/>
      <c r="B32" s="1"/>
      <c r="C32" s="1"/>
      <c r="D32" s="1"/>
      <c r="E32" s="1"/>
      <c r="F32" s="1"/>
      <c r="G32" s="1"/>
      <c r="H32" s="11"/>
      <c r="I32" s="1"/>
      <c r="J32" s="1"/>
      <c r="K32" s="1"/>
      <c r="L32" s="1"/>
      <c r="M32" s="5"/>
      <c r="N32" s="1"/>
      <c r="O32" s="19"/>
      <c r="P32" s="1"/>
      <c r="Q32" s="5"/>
      <c r="R32" s="3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</row>
    <row r="33" spans="1:46" s="126" customFormat="1" ht="13.8" x14ac:dyDescent="0.3">
      <c r="A33" s="120"/>
      <c r="B33" s="120"/>
      <c r="C33" s="120"/>
      <c r="D33" s="120"/>
      <c r="E33" s="121" t="str">
        <f>kpi!$E$80</f>
        <v>ОБЪЕМ ИНВЕСТИЦИЙ В ПРОЕКТ</v>
      </c>
      <c r="F33" s="121"/>
      <c r="G33" s="121"/>
      <c r="H33" s="122" t="str">
        <f>IF(OR($E33="",$E33=0),"",INDEX(kpi!$I:$I,SUMIFS(kpi!$A:$A,kpi!$E:$E,$E33)))</f>
        <v>руб.</v>
      </c>
      <c r="I33" s="121"/>
      <c r="J33" s="121"/>
      <c r="K33" s="80" t="str">
        <f>IF(N33=R33,"","Ошибка! Неверно распределены инвестиции!")</f>
        <v/>
      </c>
      <c r="L33" s="121"/>
      <c r="M33" s="123" t="s">
        <v>0</v>
      </c>
      <c r="N33" s="129">
        <v>30000000</v>
      </c>
      <c r="O33" s="124"/>
      <c r="P33" s="120"/>
      <c r="Q33" s="123"/>
      <c r="R33" s="136">
        <f>SUMIFS($T33:$KW33,$T$1:$KW$1,"&gt;="&amp;1,$T$1:$KW$1,"&lt;="&amp;MAX($1:$1))</f>
        <v>30000000</v>
      </c>
      <c r="S33" s="120"/>
      <c r="T33" s="123" t="s">
        <v>0</v>
      </c>
      <c r="U33" s="125">
        <v>30000000</v>
      </c>
      <c r="V33" s="125"/>
      <c r="W33" s="125"/>
      <c r="X33" s="125"/>
      <c r="Y33" s="125"/>
      <c r="Z33" s="125"/>
      <c r="AA33" s="125"/>
      <c r="AB33" s="125"/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0"/>
      <c r="AT33" s="120"/>
    </row>
    <row r="34" spans="1:46" ht="4.05" customHeight="1" thickBot="1" x14ac:dyDescent="0.3">
      <c r="A34" s="1"/>
      <c r="B34" s="1"/>
      <c r="C34" s="1"/>
      <c r="D34" s="1"/>
      <c r="E34" s="127"/>
      <c r="F34" s="1"/>
      <c r="G34" s="1"/>
      <c r="H34" s="11"/>
      <c r="I34" s="1"/>
      <c r="J34" s="1"/>
      <c r="K34" s="1"/>
      <c r="L34" s="1"/>
      <c r="M34" s="5"/>
      <c r="N34" s="127"/>
      <c r="O34" s="19"/>
      <c r="P34" s="1"/>
      <c r="Q34" s="5"/>
      <c r="R34" s="137"/>
      <c r="S34" s="1"/>
      <c r="T34" s="1"/>
      <c r="U34" s="127"/>
      <c r="V34" s="127"/>
      <c r="W34" s="127"/>
      <c r="X34" s="127"/>
      <c r="Y34" s="127"/>
      <c r="Z34" s="127"/>
      <c r="AA34" s="127"/>
      <c r="AB34" s="127"/>
      <c r="AC34" s="127"/>
      <c r="AD34" s="127"/>
      <c r="AE34" s="127"/>
      <c r="AF34" s="127"/>
      <c r="AG34" s="127"/>
      <c r="AH34" s="127"/>
      <c r="AI34" s="127"/>
      <c r="AJ34" s="127"/>
      <c r="AK34" s="127"/>
      <c r="AL34" s="127"/>
      <c r="AM34" s="127"/>
      <c r="AN34" s="127"/>
      <c r="AO34" s="127"/>
      <c r="AP34" s="127"/>
      <c r="AQ34" s="127"/>
      <c r="AR34" s="127"/>
      <c r="AS34" s="1"/>
      <c r="AT34" s="1"/>
    </row>
    <row r="35" spans="1:46" ht="4.05" customHeight="1" x14ac:dyDescent="0.25">
      <c r="A35" s="1"/>
      <c r="B35" s="1"/>
      <c r="C35" s="1"/>
      <c r="D35" s="1"/>
      <c r="E35" s="128"/>
      <c r="F35" s="1"/>
      <c r="G35" s="1"/>
      <c r="H35" s="11"/>
      <c r="I35" s="1"/>
      <c r="J35" s="1"/>
      <c r="K35" s="1"/>
      <c r="L35" s="1"/>
      <c r="M35" s="5"/>
      <c r="N35" s="128"/>
      <c r="O35" s="19"/>
      <c r="P35" s="1"/>
      <c r="Q35" s="5"/>
      <c r="R35" s="138"/>
      <c r="S35" s="1"/>
      <c r="T35" s="1"/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"/>
      <c r="AT35" s="1"/>
    </row>
    <row r="36" spans="1:46" ht="4.05" customHeight="1" x14ac:dyDescent="0.25">
      <c r="A36" s="1"/>
      <c r="B36" s="1"/>
      <c r="C36" s="1"/>
      <c r="D36" s="1"/>
      <c r="E36" s="1"/>
      <c r="F36" s="1"/>
      <c r="G36" s="1"/>
      <c r="H36" s="11"/>
      <c r="I36" s="1"/>
      <c r="J36" s="1"/>
      <c r="K36" s="1"/>
      <c r="L36" s="1"/>
      <c r="M36" s="5"/>
      <c r="N36" s="1"/>
      <c r="O36" s="19"/>
      <c r="P36" s="1"/>
      <c r="Q36" s="5"/>
      <c r="R36" s="3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</row>
    <row r="37" spans="1:46" s="126" customFormat="1" ht="13.8" x14ac:dyDescent="0.3">
      <c r="A37" s="120"/>
      <c r="B37" s="120"/>
      <c r="C37" s="120"/>
      <c r="D37" s="120"/>
      <c r="E37" s="160" t="str">
        <f>kpi!$E$98</f>
        <v>размер необходимого банковского кредитования</v>
      </c>
      <c r="F37" s="161"/>
      <c r="G37" s="161"/>
      <c r="H37" s="162" t="str">
        <f>IF(OR($E37="",$E37=0),"",INDEX(kpi!$I:$I,SUMIFS(kpi!$A:$A,kpi!$E:$E,$E37)))</f>
        <v>руб.</v>
      </c>
      <c r="I37" s="161"/>
      <c r="J37" s="163"/>
      <c r="K37" s="163"/>
      <c r="L37" s="163"/>
      <c r="M37" s="164"/>
      <c r="N37" s="163"/>
      <c r="O37" s="165"/>
      <c r="P37" s="163"/>
      <c r="Q37" s="164"/>
      <c r="R37" s="166">
        <f>MAX(reports!$T$42:$KW$42)</f>
        <v>24911302.874558162</v>
      </c>
      <c r="S37" s="120"/>
      <c r="T37" s="120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120"/>
    </row>
    <row r="38" spans="1:46" ht="13.8" x14ac:dyDescent="0.3">
      <c r="A38" s="1"/>
      <c r="B38" s="1"/>
      <c r="C38" s="1"/>
      <c r="D38" s="1"/>
      <c r="E38" s="167" t="str">
        <f>kpi!$E$84</f>
        <v>ставка банковского кредитования</v>
      </c>
      <c r="F38" s="168"/>
      <c r="G38" s="168"/>
      <c r="H38" s="169" t="str">
        <f>IF(OR($E38="",$E38=0),"",INDEX(kpi!$I:$I,SUMIFS(kpi!$A:$A,kpi!$E:$E,$E38)))</f>
        <v>%</v>
      </c>
      <c r="I38" s="168"/>
      <c r="J38" s="168"/>
      <c r="K38" s="168"/>
      <c r="L38" s="168"/>
      <c r="M38" s="170" t="s">
        <v>0</v>
      </c>
      <c r="N38" s="159">
        <v>0.15</v>
      </c>
      <c r="O38" s="171"/>
      <c r="P38" s="36"/>
      <c r="Q38" s="172"/>
      <c r="R38" s="173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</row>
    <row r="39" spans="1:46" ht="14.4" thickBot="1" x14ac:dyDescent="0.35">
      <c r="A39" s="1"/>
      <c r="B39" s="1"/>
      <c r="C39" s="1"/>
      <c r="D39" s="1"/>
      <c r="E39" s="179" t="str">
        <f>kpi!$E$99</f>
        <v>LTV (кредитное плечо)</v>
      </c>
      <c r="F39" s="174"/>
      <c r="G39" s="174"/>
      <c r="H39" s="175" t="str">
        <f>IF(OR($E39="",$E39=0),"",INDEX(kpi!$I:$I,SUMIFS(kpi!$A:$A,kpi!$E:$E,$E39)))</f>
        <v>%</v>
      </c>
      <c r="I39" s="174"/>
      <c r="J39" s="176"/>
      <c r="K39" s="176"/>
      <c r="L39" s="176"/>
      <c r="M39" s="177"/>
      <c r="N39" s="176"/>
      <c r="O39" s="178"/>
      <c r="P39" s="176"/>
      <c r="Q39" s="177"/>
      <c r="R39" s="180">
        <f>IF(R33+R37=0,"",R37/(R33+R37))</f>
        <v>0.45366439276566894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</row>
    <row r="40" spans="1:46" ht="4.05" customHeight="1" x14ac:dyDescent="0.25">
      <c r="A40" s="1"/>
      <c r="B40" s="1"/>
      <c r="C40" s="1"/>
      <c r="D40" s="1"/>
      <c r="E40" s="119"/>
      <c r="F40" s="1"/>
      <c r="G40" s="1"/>
      <c r="H40" s="11"/>
      <c r="I40" s="1"/>
      <c r="J40" s="1"/>
      <c r="K40" s="1"/>
      <c r="L40" s="1"/>
      <c r="M40" s="5"/>
      <c r="N40" s="1"/>
      <c r="O40" s="19"/>
      <c r="P40" s="1"/>
      <c r="Q40" s="5"/>
      <c r="R40" s="135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</row>
    <row r="41" spans="1:46" ht="4.05" customHeight="1" x14ac:dyDescent="0.25">
      <c r="A41" s="1"/>
      <c r="B41" s="1"/>
      <c r="C41" s="1"/>
      <c r="D41" s="1"/>
      <c r="E41" s="1"/>
      <c r="F41" s="1"/>
      <c r="G41" s="1"/>
      <c r="H41" s="11"/>
      <c r="I41" s="1"/>
      <c r="J41" s="1"/>
      <c r="K41" s="1"/>
      <c r="L41" s="1"/>
      <c r="M41" s="5"/>
      <c r="N41" s="1"/>
      <c r="O41" s="19"/>
      <c r="P41" s="1"/>
      <c r="Q41" s="5"/>
      <c r="R41" s="3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</row>
    <row r="42" spans="1:46" ht="4.05" customHeight="1" x14ac:dyDescent="0.25">
      <c r="A42" s="1"/>
      <c r="B42" s="1"/>
      <c r="C42" s="1"/>
      <c r="D42" s="1"/>
      <c r="E42" s="1"/>
      <c r="F42" s="1"/>
      <c r="G42" s="1"/>
      <c r="H42" s="11"/>
      <c r="I42" s="1"/>
      <c r="J42" s="1"/>
      <c r="K42" s="1"/>
      <c r="L42" s="1"/>
      <c r="M42" s="5"/>
      <c r="N42" s="1"/>
      <c r="O42" s="19"/>
      <c r="P42" s="1"/>
      <c r="Q42" s="5"/>
      <c r="R42" s="3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</row>
    <row r="43" spans="1:46" s="4" customFormat="1" x14ac:dyDescent="0.25">
      <c r="A43" s="3"/>
      <c r="B43" s="3"/>
      <c r="C43" s="3"/>
      <c r="D43" s="3"/>
      <c r="E43" s="3" t="str">
        <f>kpi!$E$112</f>
        <v>финансовый поток инвестора</v>
      </c>
      <c r="F43" s="3"/>
      <c r="G43" s="3"/>
      <c r="H43" s="39" t="str">
        <f>IF(OR($E43="",$E43=0),"",INDEX(kpi!$I:$I,SUMIFS(kpi!$A:$A,kpi!$E:$E,$E43)))</f>
        <v>руб.</v>
      </c>
      <c r="I43" s="3"/>
      <c r="J43" s="3"/>
      <c r="K43" s="3" t="s">
        <v>7</v>
      </c>
      <c r="L43" s="3"/>
      <c r="M43" s="5"/>
      <c r="N43" s="3"/>
      <c r="O43" s="19"/>
      <c r="P43" s="3"/>
      <c r="Q43" s="5"/>
      <c r="R43" s="41">
        <f>SUMIFS($T43:$KW43,$T$1:$KW$1,"&gt;="&amp;1,$T$1:$KW$1,"&lt;="&amp;MAX($1:$1))</f>
        <v>312818885.57446957</v>
      </c>
      <c r="S43" s="3"/>
      <c r="T43" s="3"/>
      <c r="U43" s="41">
        <f>IF(U$7="",0,SUMIFS(reports!$54:$54,reports!$6:$6,"&gt;="&amp;U$6,reports!$6:$6,"&lt;="&amp;U$7))</f>
        <v>-6812650.2508003246</v>
      </c>
      <c r="V43" s="41">
        <f>IF(V$7="",0,SUMIFS(reports!$54:$54,reports!$6:$6,"&gt;="&amp;V$6,reports!$6:$6,"&lt;="&amp;V$7))</f>
        <v>-23187349.749199681</v>
      </c>
      <c r="W43" s="41">
        <f>IF(W$7="",0,SUMIFS(reports!$54:$54,reports!$6:$6,"&gt;="&amp;W$6,reports!$6:$6,"&lt;="&amp;W$7))</f>
        <v>0</v>
      </c>
      <c r="X43" s="41">
        <f>IF(X$7="",0,SUMIFS(reports!$54:$54,reports!$6:$6,"&gt;="&amp;X$6,reports!$6:$6,"&lt;="&amp;X$7))</f>
        <v>0</v>
      </c>
      <c r="Y43" s="41">
        <f>IF(Y$7="",0,SUMIFS(reports!$54:$54,reports!$6:$6,"&gt;="&amp;Y$6,reports!$6:$6,"&lt;="&amp;Y$7))</f>
        <v>97196472.033063665</v>
      </c>
      <c r="Z43" s="41">
        <f>IF(Z$7="",0,SUMIFS(reports!$54:$54,reports!$6:$6,"&gt;="&amp;Z$6,reports!$6:$6,"&lt;="&amp;Z$7))</f>
        <v>245622413.54140589</v>
      </c>
      <c r="AA43" s="41">
        <f>IF(AA$7="",0,SUMIFS(reports!$54:$54,reports!$6:$6,"&gt;="&amp;AA$6,reports!$6:$6,"&lt;="&amp;AA$7))</f>
        <v>0</v>
      </c>
      <c r="AB43" s="41">
        <f>IF(AB$7="",0,SUMIFS(reports!$54:$54,reports!$6:$6,"&gt;="&amp;AB$6,reports!$6:$6,"&lt;="&amp;AB$7))</f>
        <v>0</v>
      </c>
      <c r="AC43" s="41">
        <f>IF(AC$7="",0,SUMIFS(reports!$54:$54,reports!$6:$6,"&gt;="&amp;AC$6,reports!$6:$6,"&lt;="&amp;AC$7))</f>
        <v>0</v>
      </c>
      <c r="AD43" s="41">
        <f>IF(AD$7="",0,SUMIFS(reports!$54:$54,reports!$6:$6,"&gt;="&amp;AD$6,reports!$6:$6,"&lt;="&amp;AD$7))</f>
        <v>0</v>
      </c>
      <c r="AE43" s="41">
        <f>IF(AE$7="",0,SUMIFS(reports!$54:$54,reports!$6:$6,"&gt;="&amp;AE$6,reports!$6:$6,"&lt;="&amp;AE$7))</f>
        <v>0</v>
      </c>
      <c r="AF43" s="41">
        <f>IF(AF$7="",0,SUMIFS(reports!$54:$54,reports!$6:$6,"&gt;="&amp;AF$6,reports!$6:$6,"&lt;="&amp;AF$7))</f>
        <v>0</v>
      </c>
      <c r="AG43" s="41">
        <f>IF(AG$7="",0,SUMIFS(reports!$54:$54,reports!$6:$6,"&gt;="&amp;AG$6,reports!$6:$6,"&lt;="&amp;AG$7))</f>
        <v>0</v>
      </c>
      <c r="AH43" s="41">
        <f>IF(AH$7="",0,SUMIFS(reports!$54:$54,reports!$6:$6,"&gt;="&amp;AH$6,reports!$6:$6,"&lt;="&amp;AH$7))</f>
        <v>0</v>
      </c>
      <c r="AI43" s="41">
        <f>IF(AI$7="",0,SUMIFS(reports!$54:$54,reports!$6:$6,"&gt;="&amp;AI$6,reports!$6:$6,"&lt;="&amp;AI$7))</f>
        <v>0</v>
      </c>
      <c r="AJ43" s="41">
        <f>IF(AJ$7="",0,SUMIFS(reports!$54:$54,reports!$6:$6,"&gt;="&amp;AJ$6,reports!$6:$6,"&lt;="&amp;AJ$7))</f>
        <v>0</v>
      </c>
      <c r="AK43" s="41">
        <f>IF(AK$7="",0,SUMIFS(reports!$54:$54,reports!$6:$6,"&gt;="&amp;AK$6,reports!$6:$6,"&lt;="&amp;AK$7))</f>
        <v>0</v>
      </c>
      <c r="AL43" s="41">
        <f>IF(AL$7="",0,SUMIFS(reports!$54:$54,reports!$6:$6,"&gt;="&amp;AL$6,reports!$6:$6,"&lt;="&amp;AL$7))</f>
        <v>0</v>
      </c>
      <c r="AM43" s="41">
        <f>IF(AM$7="",0,SUMIFS(reports!$54:$54,reports!$6:$6,"&gt;="&amp;AM$6,reports!$6:$6,"&lt;="&amp;AM$7))</f>
        <v>0</v>
      </c>
      <c r="AN43" s="41">
        <f>IF(AN$7="",0,SUMIFS(reports!$54:$54,reports!$6:$6,"&gt;="&amp;AN$6,reports!$6:$6,"&lt;="&amp;AN$7))</f>
        <v>0</v>
      </c>
      <c r="AO43" s="41">
        <f>IF(AO$7="",0,SUMIFS(reports!$54:$54,reports!$6:$6,"&gt;="&amp;AO$6,reports!$6:$6,"&lt;="&amp;AO$7))</f>
        <v>0</v>
      </c>
      <c r="AP43" s="41">
        <f>IF(AP$7="",0,SUMIFS(reports!$54:$54,reports!$6:$6,"&gt;="&amp;AP$6,reports!$6:$6,"&lt;="&amp;AP$7))</f>
        <v>0</v>
      </c>
      <c r="AQ43" s="41">
        <f>IF(AQ$7="",0,SUMIFS(reports!$54:$54,reports!$6:$6,"&gt;="&amp;AQ$6,reports!$6:$6,"&lt;="&amp;AQ$7))</f>
        <v>0</v>
      </c>
      <c r="AR43" s="41">
        <f>IF(AR$7="",0,SUMIFS(reports!$54:$54,reports!$6:$6,"&gt;="&amp;AR$6,reports!$6:$6,"&lt;="&amp;AR$7))</f>
        <v>0</v>
      </c>
      <c r="AS43" s="3"/>
      <c r="AT43" s="3"/>
    </row>
    <row r="44" spans="1:46" s="4" customFormat="1" x14ac:dyDescent="0.25">
      <c r="A44" s="3"/>
      <c r="B44" s="3"/>
      <c r="C44" s="3"/>
      <c r="D44" s="3"/>
      <c r="E44" s="3" t="str">
        <f>kpi!$E$113</f>
        <v>ФИНПОТОК ИНВЕСТОРА НАКОПИТЕЛЬНЫМ ИТОГОМ</v>
      </c>
      <c r="F44" s="3"/>
      <c r="G44" s="3"/>
      <c r="H44" s="39" t="str">
        <f>IF(OR($E44="",$E44=0),"",INDEX(kpi!$I:$I,SUMIFS(kpi!$A:$A,kpi!$E:$E,$E44)))</f>
        <v>руб.</v>
      </c>
      <c r="I44" s="3"/>
      <c r="J44" s="3"/>
      <c r="K44" s="3" t="s">
        <v>7</v>
      </c>
      <c r="L44" s="3"/>
      <c r="M44" s="5"/>
      <c r="N44" s="3"/>
      <c r="O44" s="19"/>
      <c r="P44" s="3"/>
      <c r="Q44" s="5"/>
      <c r="R44" s="41">
        <f>SUMIFS($T44:$KW44,$T$1:$KW$1,MAX($1:$1))</f>
        <v>312818885.57446957</v>
      </c>
      <c r="S44" s="3"/>
      <c r="T44" s="3"/>
      <c r="U44" s="41">
        <f>IF(U$7="",0,SUMIFS(reports!$55:$55,reports!$7:$7,U$7))</f>
        <v>-6812650.2508003246</v>
      </c>
      <c r="V44" s="41">
        <f>IF(V$7="",0,SUMIFS(reports!$55:$55,reports!$7:$7,V$7))</f>
        <v>-30000000.000000004</v>
      </c>
      <c r="W44" s="41">
        <f>IF(W$7="",0,SUMIFS(reports!$55:$55,reports!$7:$7,W$7))</f>
        <v>-30000000.000000004</v>
      </c>
      <c r="X44" s="41">
        <f>IF(X$7="",0,SUMIFS(reports!$55:$55,reports!$7:$7,X$7))</f>
        <v>-30000000.000000004</v>
      </c>
      <c r="Y44" s="41">
        <f>IF(Y$7="",0,SUMIFS(reports!$55:$55,reports!$7:$7,Y$7))</f>
        <v>67196472.03306368</v>
      </c>
      <c r="Z44" s="41">
        <f>IF(Z$7="",0,SUMIFS(reports!$55:$55,reports!$7:$7,Z$7))</f>
        <v>312818885.57446957</v>
      </c>
      <c r="AA44" s="41">
        <f>IF(AA$7="",0,SUMIFS(reports!$55:$55,reports!$7:$7,AA$7))</f>
        <v>0</v>
      </c>
      <c r="AB44" s="41">
        <f>IF(AB$7="",0,SUMIFS(reports!$55:$55,reports!$7:$7,AB$7))</f>
        <v>0</v>
      </c>
      <c r="AC44" s="41">
        <f>IF(AC$7="",0,SUMIFS(reports!$55:$55,reports!$7:$7,AC$7))</f>
        <v>0</v>
      </c>
      <c r="AD44" s="41">
        <f>IF(AD$7="",0,SUMIFS(reports!$55:$55,reports!$7:$7,AD$7))</f>
        <v>0</v>
      </c>
      <c r="AE44" s="41">
        <f>IF(AE$7="",0,SUMIFS(reports!$55:$55,reports!$7:$7,AE$7))</f>
        <v>0</v>
      </c>
      <c r="AF44" s="41">
        <f>IF(AF$7="",0,SUMIFS(reports!$55:$55,reports!$7:$7,AF$7))</f>
        <v>0</v>
      </c>
      <c r="AG44" s="41">
        <f>IF(AG$7="",0,SUMIFS(reports!$55:$55,reports!$7:$7,AG$7))</f>
        <v>0</v>
      </c>
      <c r="AH44" s="41">
        <f>IF(AH$7="",0,SUMIFS(reports!$55:$55,reports!$7:$7,AH$7))</f>
        <v>0</v>
      </c>
      <c r="AI44" s="41">
        <f>IF(AI$7="",0,SUMIFS(reports!$55:$55,reports!$7:$7,AI$7))</f>
        <v>0</v>
      </c>
      <c r="AJ44" s="41">
        <f>IF(AJ$7="",0,SUMIFS(reports!$55:$55,reports!$7:$7,AJ$7))</f>
        <v>0</v>
      </c>
      <c r="AK44" s="41">
        <f>IF(AK$7="",0,SUMIFS(reports!$55:$55,reports!$7:$7,AK$7))</f>
        <v>0</v>
      </c>
      <c r="AL44" s="41">
        <f>IF(AL$7="",0,SUMIFS(reports!$55:$55,reports!$7:$7,AL$7))</f>
        <v>0</v>
      </c>
      <c r="AM44" s="41">
        <f>IF(AM$7="",0,SUMIFS(reports!$55:$55,reports!$7:$7,AM$7))</f>
        <v>0</v>
      </c>
      <c r="AN44" s="41">
        <f>IF(AN$7="",0,SUMIFS(reports!$55:$55,reports!$7:$7,AN$7))</f>
        <v>0</v>
      </c>
      <c r="AO44" s="41">
        <f>IF(AO$7="",0,SUMIFS(reports!$55:$55,reports!$7:$7,AO$7))</f>
        <v>0</v>
      </c>
      <c r="AP44" s="41">
        <f>IF(AP$7="",0,SUMIFS(reports!$55:$55,reports!$7:$7,AP$7))</f>
        <v>0</v>
      </c>
      <c r="AQ44" s="41">
        <f>IF(AQ$7="",0,SUMIFS(reports!$55:$55,reports!$7:$7,AQ$7))</f>
        <v>0</v>
      </c>
      <c r="AR44" s="41">
        <f>IF(AR$7="",0,SUMIFS(reports!$55:$55,reports!$7:$7,AR$7))</f>
        <v>0</v>
      </c>
      <c r="AS44" s="3"/>
      <c r="AT44" s="3"/>
    </row>
    <row r="45" spans="1:46" ht="4.05" customHeight="1" thickBot="1" x14ac:dyDescent="0.3">
      <c r="A45" s="1"/>
      <c r="B45" s="1"/>
      <c r="C45" s="1"/>
      <c r="D45" s="1"/>
      <c r="E45" s="95"/>
      <c r="F45" s="1"/>
      <c r="G45" s="1"/>
      <c r="H45" s="11"/>
      <c r="I45" s="1"/>
      <c r="J45" s="1"/>
      <c r="K45" s="95"/>
      <c r="L45" s="1"/>
      <c r="M45" s="5"/>
      <c r="N45" s="95"/>
      <c r="O45" s="19"/>
      <c r="P45" s="1"/>
      <c r="Q45" s="5"/>
      <c r="R45" s="132"/>
      <c r="S45" s="1"/>
      <c r="T45" s="1"/>
      <c r="U45" s="95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5"/>
      <c r="AM45" s="95"/>
      <c r="AN45" s="95"/>
      <c r="AO45" s="95"/>
      <c r="AP45" s="95"/>
      <c r="AQ45" s="95"/>
      <c r="AR45" s="95"/>
      <c r="AS45" s="1"/>
      <c r="AT45" s="1"/>
    </row>
    <row r="46" spans="1:46" ht="4.05" customHeight="1" x14ac:dyDescent="0.25">
      <c r="A46" s="1"/>
      <c r="B46" s="1"/>
      <c r="C46" s="1"/>
      <c r="D46" s="1"/>
      <c r="E46" s="96"/>
      <c r="F46" s="1"/>
      <c r="G46" s="1"/>
      <c r="H46" s="11"/>
      <c r="I46" s="1"/>
      <c r="J46" s="1"/>
      <c r="K46" s="96"/>
      <c r="L46" s="1"/>
      <c r="M46" s="5"/>
      <c r="N46" s="96"/>
      <c r="O46" s="19"/>
      <c r="P46" s="1"/>
      <c r="Q46" s="5"/>
      <c r="R46" s="133"/>
      <c r="S46" s="1"/>
      <c r="T46" s="1"/>
      <c r="U46" s="96"/>
      <c r="V46" s="96"/>
      <c r="W46" s="96"/>
      <c r="X46" s="96"/>
      <c r="Y46" s="96"/>
      <c r="Z46" s="96"/>
      <c r="AA46" s="96"/>
      <c r="AB46" s="96"/>
      <c r="AC46" s="96"/>
      <c r="AD46" s="96"/>
      <c r="AE46" s="96"/>
      <c r="AF46" s="96"/>
      <c r="AG46" s="96"/>
      <c r="AH46" s="96"/>
      <c r="AI46" s="96"/>
      <c r="AJ46" s="96"/>
      <c r="AK46" s="96"/>
      <c r="AL46" s="96"/>
      <c r="AM46" s="96"/>
      <c r="AN46" s="96"/>
      <c r="AO46" s="96"/>
      <c r="AP46" s="96"/>
      <c r="AQ46" s="96"/>
      <c r="AR46" s="96"/>
      <c r="AS46" s="1"/>
      <c r="AT46" s="1"/>
    </row>
    <row r="47" spans="1:46" ht="4.05" customHeight="1" x14ac:dyDescent="0.25">
      <c r="A47" s="1"/>
      <c r="B47" s="1"/>
      <c r="C47" s="1"/>
      <c r="D47" s="1"/>
      <c r="E47" s="1"/>
      <c r="F47" s="1"/>
      <c r="G47" s="1"/>
      <c r="H47" s="11"/>
      <c r="I47" s="1"/>
      <c r="J47" s="1"/>
      <c r="K47" s="1"/>
      <c r="L47" s="1"/>
      <c r="M47" s="5"/>
      <c r="N47" s="1"/>
      <c r="O47" s="19"/>
      <c r="P47" s="1"/>
      <c r="Q47" s="5"/>
      <c r="R47" s="3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</row>
    <row r="48" spans="1:46" s="103" customFormat="1" ht="14.4" thickBot="1" x14ac:dyDescent="0.35">
      <c r="A48" s="99"/>
      <c r="B48" s="99"/>
      <c r="C48" s="99"/>
      <c r="D48" s="99"/>
      <c r="E48" s="108" t="str">
        <f>kpi!$E$79</f>
        <v>IRR</v>
      </c>
      <c r="F48" s="104"/>
      <c r="G48" s="104"/>
      <c r="H48" s="105" t="str">
        <f>IF(OR($E48="",$E48=0),"",INDEX(kpi!$I:$I,SUMIFS(kpi!$A:$A,kpi!$E:$E,$E48)))</f>
        <v>%</v>
      </c>
      <c r="I48" s="104"/>
      <c r="J48" s="104"/>
      <c r="K48" s="104"/>
      <c r="L48" s="104"/>
      <c r="M48" s="106"/>
      <c r="N48" s="104"/>
      <c r="O48" s="107"/>
      <c r="P48" s="104"/>
      <c r="Q48" s="106"/>
      <c r="R48" s="109">
        <f>IFERROR(IRR(U43:AR43),"-")</f>
        <v>0.85692533238159307</v>
      </c>
      <c r="S48" s="99"/>
      <c r="T48" s="99"/>
      <c r="U48" s="99"/>
      <c r="V48" s="99"/>
      <c r="W48" s="99"/>
      <c r="X48" s="99"/>
      <c r="Y48" s="99"/>
      <c r="Z48" s="99"/>
      <c r="AA48" s="99"/>
      <c r="AB48" s="99"/>
      <c r="AC48" s="99"/>
      <c r="AD48" s="99"/>
      <c r="AE48" s="99"/>
      <c r="AF48" s="99"/>
      <c r="AG48" s="99"/>
      <c r="AH48" s="99"/>
      <c r="AI48" s="99"/>
      <c r="AJ48" s="99"/>
      <c r="AK48" s="99"/>
      <c r="AL48" s="99"/>
      <c r="AM48" s="99"/>
      <c r="AN48" s="99"/>
      <c r="AO48" s="99"/>
      <c r="AP48" s="99"/>
      <c r="AQ48" s="99"/>
      <c r="AR48" s="99"/>
      <c r="AS48" s="99"/>
      <c r="AT48" s="99"/>
    </row>
    <row r="49" spans="1:46" ht="4.05" customHeight="1" x14ac:dyDescent="0.25">
      <c r="A49" s="1"/>
      <c r="B49" s="1"/>
      <c r="C49" s="1"/>
      <c r="D49" s="1"/>
      <c r="E49" s="96"/>
      <c r="F49" s="1"/>
      <c r="G49" s="1"/>
      <c r="H49" s="11"/>
      <c r="I49" s="1"/>
      <c r="J49" s="1"/>
      <c r="K49" s="1"/>
      <c r="L49" s="1"/>
      <c r="M49" s="5"/>
      <c r="N49" s="1"/>
      <c r="O49" s="19"/>
      <c r="P49" s="1"/>
      <c r="Q49" s="5"/>
      <c r="R49" s="133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</row>
    <row r="50" spans="1:46" ht="4.05" customHeight="1" x14ac:dyDescent="0.25">
      <c r="A50" s="1"/>
      <c r="B50" s="1"/>
      <c r="C50" s="1"/>
      <c r="D50" s="1"/>
      <c r="E50" s="1"/>
      <c r="F50" s="1"/>
      <c r="G50" s="1"/>
      <c r="H50" s="11"/>
      <c r="I50" s="1"/>
      <c r="J50" s="1"/>
      <c r="K50" s="1"/>
      <c r="L50" s="1"/>
      <c r="M50" s="5"/>
      <c r="N50" s="1"/>
      <c r="O50" s="19"/>
      <c r="P50" s="1"/>
      <c r="Q50" s="5"/>
      <c r="R50" s="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</row>
    <row r="51" spans="1:46" s="103" customFormat="1" ht="13.8" x14ac:dyDescent="0.3">
      <c r="A51" s="99"/>
      <c r="B51" s="99"/>
      <c r="C51" s="99"/>
      <c r="D51" s="99"/>
      <c r="E51" s="99" t="str">
        <f>kpi!$E$97</f>
        <v>возврат инвестиций</v>
      </c>
      <c r="F51" s="99"/>
      <c r="G51" s="99"/>
      <c r="H51" s="100" t="str">
        <f>IF(OR($E51="",$E51=0),"",INDEX(kpi!$I:$I,SUMIFS(kpi!$A:$A,kpi!$E:$E,$E51)))</f>
        <v>руб.</v>
      </c>
      <c r="I51" s="99"/>
      <c r="J51" s="99"/>
      <c r="K51" s="99"/>
      <c r="L51" s="99"/>
      <c r="M51" s="101"/>
      <c r="N51" s="181"/>
      <c r="O51" s="102"/>
      <c r="P51" s="99"/>
      <c r="Q51" s="101"/>
      <c r="R51" s="136">
        <f>SUMIFS($T51:$KW51,$T$1:$KW$1,"&gt;="&amp;1,$T$1:$KW$1,"&lt;="&amp;MAX($1:$1))</f>
        <v>30000000</v>
      </c>
      <c r="S51" s="99"/>
      <c r="T51" s="99"/>
      <c r="U51" s="136">
        <f>IF(U$7="",0,SUMIFS(reports!$65:$65,reports!$6:$6,"&gt;="&amp;U$6,reports!$6:$6,"&lt;="&amp;U$7))</f>
        <v>0</v>
      </c>
      <c r="V51" s="136">
        <f>IF(V$7="",0,SUMIFS(reports!$65:$65,reports!$6:$6,"&gt;="&amp;V$6,reports!$6:$6,"&lt;="&amp;V$7))</f>
        <v>0</v>
      </c>
      <c r="W51" s="136">
        <f>IF(W$7="",0,SUMIFS(reports!$65:$65,reports!$6:$6,"&gt;="&amp;W$6,reports!$6:$6,"&lt;="&amp;W$7))</f>
        <v>0</v>
      </c>
      <c r="X51" s="136">
        <f>IF(X$7="",0,SUMIFS(reports!$65:$65,reports!$6:$6,"&gt;="&amp;X$6,reports!$6:$6,"&lt;="&amp;X$7))</f>
        <v>0</v>
      </c>
      <c r="Y51" s="136">
        <f>IF(Y$7="",0,SUMIFS(reports!$65:$65,reports!$6:$6,"&gt;="&amp;Y$6,reports!$6:$6,"&lt;="&amp;Y$7))</f>
        <v>30000000</v>
      </c>
      <c r="Z51" s="136">
        <f>IF(Z$7="",0,SUMIFS(reports!$65:$65,reports!$6:$6,"&gt;="&amp;Z$6,reports!$6:$6,"&lt;="&amp;Z$7))</f>
        <v>0</v>
      </c>
      <c r="AA51" s="136">
        <f>IF(AA$7="",0,SUMIFS(reports!$65:$65,reports!$6:$6,"&gt;="&amp;AA$6,reports!$6:$6,"&lt;="&amp;AA$7))</f>
        <v>0</v>
      </c>
      <c r="AB51" s="136">
        <f>IF(AB$7="",0,SUMIFS(reports!$65:$65,reports!$6:$6,"&gt;="&amp;AB$6,reports!$6:$6,"&lt;="&amp;AB$7))</f>
        <v>0</v>
      </c>
      <c r="AC51" s="136">
        <f>IF(AC$7="",0,SUMIFS(reports!$65:$65,reports!$6:$6,"&gt;="&amp;AC$6,reports!$6:$6,"&lt;="&amp;AC$7))</f>
        <v>0</v>
      </c>
      <c r="AD51" s="136">
        <f>IF(AD$7="",0,SUMIFS(reports!$65:$65,reports!$6:$6,"&gt;="&amp;AD$6,reports!$6:$6,"&lt;="&amp;AD$7))</f>
        <v>0</v>
      </c>
      <c r="AE51" s="136">
        <f>IF(AE$7="",0,SUMIFS(reports!$65:$65,reports!$6:$6,"&gt;="&amp;AE$6,reports!$6:$6,"&lt;="&amp;AE$7))</f>
        <v>0</v>
      </c>
      <c r="AF51" s="136">
        <f>IF(AF$7="",0,SUMIFS(reports!$65:$65,reports!$6:$6,"&gt;="&amp;AF$6,reports!$6:$6,"&lt;="&amp;AF$7))</f>
        <v>0</v>
      </c>
      <c r="AG51" s="136">
        <f>IF(AG$7="",0,SUMIFS(reports!$65:$65,reports!$6:$6,"&gt;="&amp;AG$6,reports!$6:$6,"&lt;="&amp;AG$7))</f>
        <v>0</v>
      </c>
      <c r="AH51" s="136">
        <f>IF(AH$7="",0,SUMIFS(reports!$65:$65,reports!$6:$6,"&gt;="&amp;AH$6,reports!$6:$6,"&lt;="&amp;AH$7))</f>
        <v>0</v>
      </c>
      <c r="AI51" s="136">
        <f>IF(AI$7="",0,SUMIFS(reports!$65:$65,reports!$6:$6,"&gt;="&amp;AI$6,reports!$6:$6,"&lt;="&amp;AI$7))</f>
        <v>0</v>
      </c>
      <c r="AJ51" s="136">
        <f>IF(AJ$7="",0,SUMIFS(reports!$65:$65,reports!$6:$6,"&gt;="&amp;AJ$6,reports!$6:$6,"&lt;="&amp;AJ$7))</f>
        <v>0</v>
      </c>
      <c r="AK51" s="136">
        <f>IF(AK$7="",0,SUMIFS(reports!$65:$65,reports!$6:$6,"&gt;="&amp;AK$6,reports!$6:$6,"&lt;="&amp;AK$7))</f>
        <v>0</v>
      </c>
      <c r="AL51" s="136">
        <f>IF(AL$7="",0,SUMIFS(reports!$65:$65,reports!$6:$6,"&gt;="&amp;AL$6,reports!$6:$6,"&lt;="&amp;AL$7))</f>
        <v>0</v>
      </c>
      <c r="AM51" s="136">
        <f>IF(AM$7="",0,SUMIFS(reports!$65:$65,reports!$6:$6,"&gt;="&amp;AM$6,reports!$6:$6,"&lt;="&amp;AM$7))</f>
        <v>0</v>
      </c>
      <c r="AN51" s="136">
        <f>IF(AN$7="",0,SUMIFS(reports!$65:$65,reports!$6:$6,"&gt;="&amp;AN$6,reports!$6:$6,"&lt;="&amp;AN$7))</f>
        <v>0</v>
      </c>
      <c r="AO51" s="136">
        <f>IF(AO$7="",0,SUMIFS(reports!$65:$65,reports!$6:$6,"&gt;="&amp;AO$6,reports!$6:$6,"&lt;="&amp;AO$7))</f>
        <v>0</v>
      </c>
      <c r="AP51" s="136">
        <f>IF(AP$7="",0,SUMIFS(reports!$65:$65,reports!$6:$6,"&gt;="&amp;AP$6,reports!$6:$6,"&lt;="&amp;AP$7))</f>
        <v>0</v>
      </c>
      <c r="AQ51" s="136">
        <f>IF(AQ$7="",0,SUMIFS(reports!$65:$65,reports!$6:$6,"&gt;="&amp;AQ$6,reports!$6:$6,"&lt;="&amp;AQ$7))</f>
        <v>0</v>
      </c>
      <c r="AR51" s="136">
        <f>IF(AR$7="",0,SUMIFS(reports!$65:$65,reports!$6:$6,"&gt;="&amp;AR$6,reports!$6:$6,"&lt;="&amp;AR$7))</f>
        <v>0</v>
      </c>
      <c r="AS51" s="99"/>
      <c r="AT51" s="99"/>
    </row>
    <row r="52" spans="1:46" ht="4.05" customHeight="1" thickBot="1" x14ac:dyDescent="0.3">
      <c r="A52" s="1"/>
      <c r="B52" s="1"/>
      <c r="C52" s="1"/>
      <c r="D52" s="1"/>
      <c r="E52" s="127"/>
      <c r="F52" s="1"/>
      <c r="G52" s="1"/>
      <c r="H52" s="11"/>
      <c r="I52" s="1"/>
      <c r="J52" s="1"/>
      <c r="K52" s="1"/>
      <c r="L52" s="1"/>
      <c r="M52" s="5"/>
      <c r="N52" s="36"/>
      <c r="O52" s="19"/>
      <c r="P52" s="1"/>
      <c r="Q52" s="5"/>
      <c r="R52" s="137"/>
      <c r="S52" s="1"/>
      <c r="T52" s="1"/>
      <c r="U52" s="127"/>
      <c r="V52" s="127"/>
      <c r="W52" s="127"/>
      <c r="X52" s="127"/>
      <c r="Y52" s="127"/>
      <c r="Z52" s="127"/>
      <c r="AA52" s="127"/>
      <c r="AB52" s="127"/>
      <c r="AC52" s="127"/>
      <c r="AD52" s="127"/>
      <c r="AE52" s="127"/>
      <c r="AF52" s="127"/>
      <c r="AG52" s="127"/>
      <c r="AH52" s="127"/>
      <c r="AI52" s="127"/>
      <c r="AJ52" s="127"/>
      <c r="AK52" s="127"/>
      <c r="AL52" s="127"/>
      <c r="AM52" s="127"/>
      <c r="AN52" s="127"/>
      <c r="AO52" s="127"/>
      <c r="AP52" s="127"/>
      <c r="AQ52" s="127"/>
      <c r="AR52" s="127"/>
      <c r="AS52" s="1"/>
      <c r="AT52" s="1"/>
    </row>
    <row r="53" spans="1:46" ht="4.05" customHeight="1" x14ac:dyDescent="0.25">
      <c r="A53" s="1"/>
      <c r="B53" s="1"/>
      <c r="C53" s="1"/>
      <c r="D53" s="1"/>
      <c r="E53" s="128"/>
      <c r="F53" s="1"/>
      <c r="G53" s="1"/>
      <c r="H53" s="11"/>
      <c r="I53" s="1"/>
      <c r="J53" s="1"/>
      <c r="K53" s="1"/>
      <c r="L53" s="1"/>
      <c r="M53" s="5"/>
      <c r="N53" s="36"/>
      <c r="O53" s="19"/>
      <c r="P53" s="1"/>
      <c r="Q53" s="5"/>
      <c r="R53" s="138"/>
      <c r="S53" s="1"/>
      <c r="T53" s="1"/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"/>
      <c r="AT53" s="1"/>
    </row>
    <row r="54" spans="1:46" ht="4.05" customHeight="1" x14ac:dyDescent="0.25">
      <c r="A54" s="1"/>
      <c r="B54" s="1"/>
      <c r="C54" s="1"/>
      <c r="D54" s="1"/>
      <c r="E54" s="1"/>
      <c r="F54" s="1"/>
      <c r="G54" s="1"/>
      <c r="H54" s="11"/>
      <c r="I54" s="1"/>
      <c r="J54" s="1"/>
      <c r="K54" s="1"/>
      <c r="L54" s="1"/>
      <c r="M54" s="5"/>
      <c r="N54" s="1"/>
      <c r="O54" s="19"/>
      <c r="P54" s="1"/>
      <c r="Q54" s="5"/>
      <c r="R54" s="3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</row>
    <row r="55" spans="1:46" s="103" customFormat="1" ht="13.8" x14ac:dyDescent="0.3">
      <c r="A55" s="99"/>
      <c r="B55" s="99"/>
      <c r="C55" s="99"/>
      <c r="D55" s="99"/>
      <c r="E55" s="182" t="str">
        <f>kpi!$E$96</f>
        <v>месяц возврата инвестиций</v>
      </c>
      <c r="F55" s="183"/>
      <c r="G55" s="183"/>
      <c r="H55" s="184" t="str">
        <f>IF(OR($E55="",$E55=0),"",INDEX(kpi!$I:$I,SUMIFS(kpi!$A:$A,kpi!$E:$E,$E55)))</f>
        <v>месяц</v>
      </c>
      <c r="I55" s="183"/>
      <c r="J55" s="183"/>
      <c r="K55" s="183"/>
      <c r="L55" s="183"/>
      <c r="M55" s="185"/>
      <c r="N55" s="183"/>
      <c r="O55" s="186"/>
      <c r="P55" s="183"/>
      <c r="Q55" s="185"/>
      <c r="R55" s="187">
        <f>reports!$R$63</f>
        <v>45809</v>
      </c>
      <c r="S55" s="99"/>
      <c r="T55" s="99"/>
      <c r="U55" s="99"/>
      <c r="V55" s="99"/>
      <c r="W55" s="99"/>
      <c r="X55" s="99"/>
      <c r="Y55" s="99"/>
      <c r="Z55" s="99"/>
      <c r="AA55" s="99"/>
      <c r="AB55" s="99"/>
      <c r="AC55" s="99"/>
      <c r="AD55" s="99"/>
      <c r="AE55" s="99"/>
      <c r="AF55" s="99"/>
      <c r="AG55" s="99"/>
      <c r="AH55" s="99"/>
      <c r="AI55" s="99"/>
      <c r="AJ55" s="99"/>
      <c r="AK55" s="99"/>
      <c r="AL55" s="99"/>
      <c r="AM55" s="99"/>
      <c r="AN55" s="99"/>
      <c r="AO55" s="99"/>
      <c r="AP55" s="99"/>
      <c r="AQ55" s="99"/>
      <c r="AR55" s="99"/>
      <c r="AS55" s="99"/>
      <c r="AT55" s="99"/>
    </row>
    <row r="56" spans="1:46" s="103" customFormat="1" ht="14.4" thickBot="1" x14ac:dyDescent="0.35">
      <c r="A56" s="99"/>
      <c r="B56" s="99"/>
      <c r="C56" s="99"/>
      <c r="D56" s="99"/>
      <c r="E56" s="188" t="str">
        <f>kpi!$E$100</f>
        <v>PP</v>
      </c>
      <c r="F56" s="189"/>
      <c r="G56" s="189"/>
      <c r="H56" s="190" t="str">
        <f>IF(OR($E56="",$E56=0),"",INDEX(kpi!$I:$I,SUMIFS(kpi!$A:$A,kpi!$E:$E,$E56)))</f>
        <v>кол-во лет</v>
      </c>
      <c r="I56" s="189"/>
      <c r="J56" s="189"/>
      <c r="K56" s="189"/>
      <c r="L56" s="189"/>
      <c r="M56" s="191"/>
      <c r="N56" s="189"/>
      <c r="O56" s="192"/>
      <c r="P56" s="189"/>
      <c r="Q56" s="191"/>
      <c r="R56" s="193">
        <f>SUMIFS(reports!$1:$1,reports!$61:$61,1)/12</f>
        <v>4.5</v>
      </c>
      <c r="S56" s="99"/>
      <c r="T56" s="99"/>
      <c r="U56" s="99"/>
      <c r="V56" s="99"/>
      <c r="W56" s="99"/>
      <c r="X56" s="99"/>
      <c r="Y56" s="99"/>
      <c r="Z56" s="99"/>
      <c r="AA56" s="99"/>
      <c r="AB56" s="99"/>
      <c r="AC56" s="99"/>
      <c r="AD56" s="99"/>
      <c r="AE56" s="99"/>
      <c r="AF56" s="99"/>
      <c r="AG56" s="99"/>
      <c r="AH56" s="99"/>
      <c r="AI56" s="99"/>
      <c r="AJ56" s="99"/>
      <c r="AK56" s="99"/>
      <c r="AL56" s="99"/>
      <c r="AM56" s="99"/>
      <c r="AN56" s="99"/>
      <c r="AO56" s="99"/>
      <c r="AP56" s="99"/>
      <c r="AQ56" s="99"/>
      <c r="AR56" s="99"/>
      <c r="AS56" s="99"/>
      <c r="AT56" s="99"/>
    </row>
    <row r="57" spans="1:46" ht="4.05" customHeight="1" x14ac:dyDescent="0.25">
      <c r="A57" s="1"/>
      <c r="B57" s="1"/>
      <c r="C57" s="1"/>
      <c r="D57" s="1"/>
      <c r="E57" s="1"/>
      <c r="F57" s="1"/>
      <c r="G57" s="1"/>
      <c r="H57" s="11"/>
      <c r="I57" s="1"/>
      <c r="J57" s="1"/>
      <c r="K57" s="1"/>
      <c r="L57" s="1"/>
      <c r="M57" s="5"/>
      <c r="N57" s="1"/>
      <c r="O57" s="19"/>
      <c r="P57" s="1"/>
      <c r="Q57" s="5"/>
      <c r="R57" s="3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</row>
    <row r="58" spans="1:46" ht="4.05" customHeight="1" x14ac:dyDescent="0.25">
      <c r="A58" s="1"/>
      <c r="B58" s="1"/>
      <c r="C58" s="1"/>
      <c r="D58" s="1"/>
      <c r="E58" s="1"/>
      <c r="F58" s="1"/>
      <c r="G58" s="1"/>
      <c r="H58" s="11"/>
      <c r="I58" s="1"/>
      <c r="J58" s="1"/>
      <c r="K58" s="1"/>
      <c r="L58" s="1"/>
      <c r="M58" s="5"/>
      <c r="N58" s="1"/>
      <c r="O58" s="19"/>
      <c r="P58" s="1"/>
      <c r="Q58" s="5"/>
      <c r="R58" s="3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</row>
    <row r="59" spans="1:46" s="4" customFormat="1" x14ac:dyDescent="0.25">
      <c r="A59" s="3"/>
      <c r="B59" s="3"/>
      <c r="C59" s="3"/>
      <c r="D59" s="3"/>
      <c r="E59" s="3" t="str">
        <f>kpi!$E$101</f>
        <v>ИТОГОВЫЙ ФИНПОТОК</v>
      </c>
      <c r="F59" s="3"/>
      <c r="G59" s="3"/>
      <c r="H59" s="39" t="str">
        <f>IF(OR($E59="",$E59=0),"",INDEX(kpi!$I:$I,SUMIFS(kpi!$A:$A,kpi!$E:$E,$E59)))</f>
        <v>руб.</v>
      </c>
      <c r="I59" s="3"/>
      <c r="J59" s="3"/>
      <c r="K59" s="3" t="s">
        <v>7</v>
      </c>
      <c r="L59" s="3"/>
      <c r="M59" s="5"/>
      <c r="N59" s="3"/>
      <c r="O59" s="19"/>
      <c r="P59" s="3"/>
      <c r="Q59" s="5"/>
      <c r="R59" s="41">
        <f>SUMIFS($T59:$KW59,$T$1:$KW$1,"&gt;="&amp;1,$T$1:$KW$1,"&lt;="&amp;MAX($1:$1))</f>
        <v>312818885.57446957</v>
      </c>
      <c r="S59" s="3"/>
      <c r="T59" s="3"/>
      <c r="U59" s="41">
        <f>IF(U$7="",0,SUMIFS(reports!$67:$67,reports!$6:$6,"&gt;="&amp;U$6,reports!$6:$6,"&lt;="&amp;U$7))</f>
        <v>23187349.749199681</v>
      </c>
      <c r="V59" s="41">
        <f>IF(V$7="",0,SUMIFS(reports!$67:$67,reports!$6:$6,"&gt;="&amp;V$6,reports!$6:$6,"&lt;="&amp;V$7))</f>
        <v>-23187349.749199681</v>
      </c>
      <c r="W59" s="41">
        <f>IF(W$7="",0,SUMIFS(reports!$67:$67,reports!$6:$6,"&gt;="&amp;W$6,reports!$6:$6,"&lt;="&amp;W$7))</f>
        <v>0</v>
      </c>
      <c r="X59" s="41">
        <f>IF(X$7="",0,SUMIFS(reports!$67:$67,reports!$6:$6,"&gt;="&amp;X$6,reports!$6:$6,"&lt;="&amp;X$7))</f>
        <v>0</v>
      </c>
      <c r="Y59" s="41">
        <f>IF(Y$7="",0,SUMIFS(reports!$67:$67,reports!$6:$6,"&gt;="&amp;Y$6,reports!$6:$6,"&lt;="&amp;Y$7))</f>
        <v>67196472.03306368</v>
      </c>
      <c r="Z59" s="41">
        <f>IF(Z$7="",0,SUMIFS(reports!$67:$67,reports!$6:$6,"&gt;="&amp;Z$6,reports!$6:$6,"&lt;="&amp;Z$7))</f>
        <v>245622413.54140589</v>
      </c>
      <c r="AA59" s="41">
        <f>IF(AA$7="",0,SUMIFS(reports!$67:$67,reports!$6:$6,"&gt;="&amp;AA$6,reports!$6:$6,"&lt;="&amp;AA$7))</f>
        <v>0</v>
      </c>
      <c r="AB59" s="41">
        <f>IF(AB$7="",0,SUMIFS(reports!$67:$67,reports!$6:$6,"&gt;="&amp;AB$6,reports!$6:$6,"&lt;="&amp;AB$7))</f>
        <v>0</v>
      </c>
      <c r="AC59" s="41">
        <f>IF(AC$7="",0,SUMIFS(reports!$67:$67,reports!$6:$6,"&gt;="&amp;AC$6,reports!$6:$6,"&lt;="&amp;AC$7))</f>
        <v>0</v>
      </c>
      <c r="AD59" s="41">
        <f>IF(AD$7="",0,SUMIFS(reports!$67:$67,reports!$6:$6,"&gt;="&amp;AD$6,reports!$6:$6,"&lt;="&amp;AD$7))</f>
        <v>0</v>
      </c>
      <c r="AE59" s="41">
        <f>IF(AE$7="",0,SUMIFS(reports!$67:$67,reports!$6:$6,"&gt;="&amp;AE$6,reports!$6:$6,"&lt;="&amp;AE$7))</f>
        <v>0</v>
      </c>
      <c r="AF59" s="41">
        <f>IF(AF$7="",0,SUMIFS(reports!$67:$67,reports!$6:$6,"&gt;="&amp;AF$6,reports!$6:$6,"&lt;="&amp;AF$7))</f>
        <v>0</v>
      </c>
      <c r="AG59" s="41">
        <f>IF(AG$7="",0,SUMIFS(reports!$67:$67,reports!$6:$6,"&gt;="&amp;AG$6,reports!$6:$6,"&lt;="&amp;AG$7))</f>
        <v>0</v>
      </c>
      <c r="AH59" s="41">
        <f>IF(AH$7="",0,SUMIFS(reports!$67:$67,reports!$6:$6,"&gt;="&amp;AH$6,reports!$6:$6,"&lt;="&amp;AH$7))</f>
        <v>0</v>
      </c>
      <c r="AI59" s="41">
        <f>IF(AI$7="",0,SUMIFS(reports!$67:$67,reports!$6:$6,"&gt;="&amp;AI$6,reports!$6:$6,"&lt;="&amp;AI$7))</f>
        <v>0</v>
      </c>
      <c r="AJ59" s="41">
        <f>IF(AJ$7="",0,SUMIFS(reports!$67:$67,reports!$6:$6,"&gt;="&amp;AJ$6,reports!$6:$6,"&lt;="&amp;AJ$7))</f>
        <v>0</v>
      </c>
      <c r="AK59" s="41">
        <f>IF(AK$7="",0,SUMIFS(reports!$67:$67,reports!$6:$6,"&gt;="&amp;AK$6,reports!$6:$6,"&lt;="&amp;AK$7))</f>
        <v>0</v>
      </c>
      <c r="AL59" s="41">
        <f>IF(AL$7="",0,SUMIFS(reports!$67:$67,reports!$6:$6,"&gt;="&amp;AL$6,reports!$6:$6,"&lt;="&amp;AL$7))</f>
        <v>0</v>
      </c>
      <c r="AM59" s="41">
        <f>IF(AM$7="",0,SUMIFS(reports!$67:$67,reports!$6:$6,"&gt;="&amp;AM$6,reports!$6:$6,"&lt;="&amp;AM$7))</f>
        <v>0</v>
      </c>
      <c r="AN59" s="41">
        <f>IF(AN$7="",0,SUMIFS(reports!$67:$67,reports!$6:$6,"&gt;="&amp;AN$6,reports!$6:$6,"&lt;="&amp;AN$7))</f>
        <v>0</v>
      </c>
      <c r="AO59" s="41">
        <f>IF(AO$7="",0,SUMIFS(reports!$67:$67,reports!$6:$6,"&gt;="&amp;AO$6,reports!$6:$6,"&lt;="&amp;AO$7))</f>
        <v>0</v>
      </c>
      <c r="AP59" s="41">
        <f>IF(AP$7="",0,SUMIFS(reports!$67:$67,reports!$6:$6,"&gt;="&amp;AP$6,reports!$6:$6,"&lt;="&amp;AP$7))</f>
        <v>0</v>
      </c>
      <c r="AQ59" s="41">
        <f>IF(AQ$7="",0,SUMIFS(reports!$67:$67,reports!$6:$6,"&gt;="&amp;AQ$6,reports!$6:$6,"&lt;="&amp;AQ$7))</f>
        <v>0</v>
      </c>
      <c r="AR59" s="41">
        <f>IF(AR$7="",0,SUMIFS(reports!$67:$67,reports!$6:$6,"&gt;="&amp;AR$6,reports!$6:$6,"&lt;="&amp;AR$7))</f>
        <v>0</v>
      </c>
      <c r="AS59" s="3"/>
      <c r="AT59" s="3"/>
    </row>
    <row r="60" spans="1:46" s="4" customFormat="1" x14ac:dyDescent="0.25">
      <c r="A60" s="3"/>
      <c r="B60" s="3"/>
      <c r="C60" s="3"/>
      <c r="D60" s="3"/>
      <c r="E60" s="3" t="str">
        <f>kpi!$E$102</f>
        <v>ИТОГОВЫЙ ФИНПОТОК НАКОПИТЕЛЬНЫМ ИТОГОМ</v>
      </c>
      <c r="F60" s="3"/>
      <c r="G60" s="3"/>
      <c r="H60" s="39" t="str">
        <f>IF(OR($E60="",$E60=0),"",INDEX(kpi!$I:$I,SUMIFS(kpi!$A:$A,kpi!$E:$E,$E60)))</f>
        <v>руб.</v>
      </c>
      <c r="I60" s="3"/>
      <c r="J60" s="3"/>
      <c r="K60" s="3" t="s">
        <v>7</v>
      </c>
      <c r="L60" s="3"/>
      <c r="M60" s="5"/>
      <c r="N60" s="3"/>
      <c r="O60" s="19"/>
      <c r="P60" s="3"/>
      <c r="Q60" s="5"/>
      <c r="R60" s="41">
        <f>SUMIFS($T60:$KW60,$T$1:$KW$1,MAX($1:$1))</f>
        <v>312818885.57446957</v>
      </c>
      <c r="S60" s="3"/>
      <c r="T60" s="3"/>
      <c r="U60" s="41">
        <f>IF(U$7="",0,SUMIFS(reports!$68:$68,reports!$7:$7,U$7))</f>
        <v>23187349.749199681</v>
      </c>
      <c r="V60" s="41">
        <f>IF(V$7="",0,SUMIFS(reports!$68:$68,reports!$7:$7,V$7))</f>
        <v>0</v>
      </c>
      <c r="W60" s="41">
        <f>IF(W$7="",0,SUMIFS(reports!$68:$68,reports!$7:$7,W$7))</f>
        <v>0</v>
      </c>
      <c r="X60" s="41">
        <f>IF(X$7="",0,SUMIFS(reports!$68:$68,reports!$7:$7,X$7))</f>
        <v>0</v>
      </c>
      <c r="Y60" s="41">
        <f>IF(Y$7="",0,SUMIFS(reports!$68:$68,reports!$7:$7,Y$7))</f>
        <v>67196472.03306368</v>
      </c>
      <c r="Z60" s="41">
        <f>IF(Z$7="",0,SUMIFS(reports!$68:$68,reports!$7:$7,Z$7))</f>
        <v>312818885.57446957</v>
      </c>
      <c r="AA60" s="41">
        <f>IF(AA$7="",0,SUMIFS(reports!$68:$68,reports!$7:$7,AA$7))</f>
        <v>0</v>
      </c>
      <c r="AB60" s="41">
        <f>IF(AB$7="",0,SUMIFS(reports!$68:$68,reports!$7:$7,AB$7))</f>
        <v>0</v>
      </c>
      <c r="AC60" s="41">
        <f>IF(AC$7="",0,SUMIFS(reports!$68:$68,reports!$7:$7,AC$7))</f>
        <v>0</v>
      </c>
      <c r="AD60" s="41">
        <f>IF(AD$7="",0,SUMIFS(reports!$68:$68,reports!$7:$7,AD$7))</f>
        <v>0</v>
      </c>
      <c r="AE60" s="41">
        <f>IF(AE$7="",0,SUMIFS(reports!$68:$68,reports!$7:$7,AE$7))</f>
        <v>0</v>
      </c>
      <c r="AF60" s="41">
        <f>IF(AF$7="",0,SUMIFS(reports!$68:$68,reports!$7:$7,AF$7))</f>
        <v>0</v>
      </c>
      <c r="AG60" s="41">
        <f>IF(AG$7="",0,SUMIFS(reports!$68:$68,reports!$7:$7,AG$7))</f>
        <v>0</v>
      </c>
      <c r="AH60" s="41">
        <f>IF(AH$7="",0,SUMIFS(reports!$68:$68,reports!$7:$7,AH$7))</f>
        <v>0</v>
      </c>
      <c r="AI60" s="41">
        <f>IF(AI$7="",0,SUMIFS(reports!$68:$68,reports!$7:$7,AI$7))</f>
        <v>0</v>
      </c>
      <c r="AJ60" s="41">
        <f>IF(AJ$7="",0,SUMIFS(reports!$68:$68,reports!$7:$7,AJ$7))</f>
        <v>0</v>
      </c>
      <c r="AK60" s="41">
        <f>IF(AK$7="",0,SUMIFS(reports!$68:$68,reports!$7:$7,AK$7))</f>
        <v>0</v>
      </c>
      <c r="AL60" s="41">
        <f>IF(AL$7="",0,SUMIFS(reports!$68:$68,reports!$7:$7,AL$7))</f>
        <v>0</v>
      </c>
      <c r="AM60" s="41">
        <f>IF(AM$7="",0,SUMIFS(reports!$68:$68,reports!$7:$7,AM$7))</f>
        <v>0</v>
      </c>
      <c r="AN60" s="41">
        <f>IF(AN$7="",0,SUMIFS(reports!$68:$68,reports!$7:$7,AN$7))</f>
        <v>0</v>
      </c>
      <c r="AO60" s="41">
        <f>IF(AO$7="",0,SUMIFS(reports!$68:$68,reports!$7:$7,AO$7))</f>
        <v>0</v>
      </c>
      <c r="AP60" s="41">
        <f>IF(AP$7="",0,SUMIFS(reports!$68:$68,reports!$7:$7,AP$7))</f>
        <v>0</v>
      </c>
      <c r="AQ60" s="41">
        <f>IF(AQ$7="",0,SUMIFS(reports!$68:$68,reports!$7:$7,AQ$7))</f>
        <v>0</v>
      </c>
      <c r="AR60" s="41">
        <f>IF(AR$7="",0,SUMIFS(reports!$68:$68,reports!$7:$7,AR$7))</f>
        <v>0</v>
      </c>
      <c r="AS60" s="3"/>
      <c r="AT60" s="3"/>
    </row>
    <row r="61" spans="1:46" ht="4.05" customHeight="1" thickBot="1" x14ac:dyDescent="0.3">
      <c r="A61" s="1"/>
      <c r="B61" s="1"/>
      <c r="C61" s="1"/>
      <c r="D61" s="1"/>
      <c r="E61" s="95"/>
      <c r="F61" s="1"/>
      <c r="G61" s="1"/>
      <c r="H61" s="11"/>
      <c r="I61" s="1"/>
      <c r="J61" s="1"/>
      <c r="K61" s="95"/>
      <c r="L61" s="1"/>
      <c r="M61" s="5"/>
      <c r="N61" s="95"/>
      <c r="O61" s="19"/>
      <c r="P61" s="1"/>
      <c r="Q61" s="5"/>
      <c r="R61" s="132"/>
      <c r="S61" s="1"/>
      <c r="T61" s="1"/>
      <c r="U61" s="95"/>
      <c r="V61" s="95"/>
      <c r="W61" s="95"/>
      <c r="X61" s="95"/>
      <c r="Y61" s="95"/>
      <c r="Z61" s="95"/>
      <c r="AA61" s="95"/>
      <c r="AB61" s="95"/>
      <c r="AC61" s="95"/>
      <c r="AD61" s="95"/>
      <c r="AE61" s="95"/>
      <c r="AF61" s="95"/>
      <c r="AG61" s="95"/>
      <c r="AH61" s="95"/>
      <c r="AI61" s="95"/>
      <c r="AJ61" s="95"/>
      <c r="AK61" s="95"/>
      <c r="AL61" s="95"/>
      <c r="AM61" s="95"/>
      <c r="AN61" s="95"/>
      <c r="AO61" s="95"/>
      <c r="AP61" s="95"/>
      <c r="AQ61" s="95"/>
      <c r="AR61" s="95"/>
      <c r="AS61" s="1"/>
      <c r="AT61" s="1"/>
    </row>
    <row r="62" spans="1:46" ht="4.05" customHeight="1" x14ac:dyDescent="0.25">
      <c r="A62" s="1"/>
      <c r="B62" s="1"/>
      <c r="C62" s="1"/>
      <c r="D62" s="1"/>
      <c r="E62" s="96"/>
      <c r="F62" s="1"/>
      <c r="G62" s="1"/>
      <c r="H62" s="11"/>
      <c r="I62" s="1"/>
      <c r="J62" s="1"/>
      <c r="K62" s="96"/>
      <c r="L62" s="1"/>
      <c r="M62" s="5"/>
      <c r="N62" s="96"/>
      <c r="O62" s="19"/>
      <c r="P62" s="1"/>
      <c r="Q62" s="5"/>
      <c r="R62" s="133"/>
      <c r="S62" s="1"/>
      <c r="T62" s="1"/>
      <c r="U62" s="96"/>
      <c r="V62" s="96"/>
      <c r="W62" s="96"/>
      <c r="X62" s="96"/>
      <c r="Y62" s="96"/>
      <c r="Z62" s="96"/>
      <c r="AA62" s="96"/>
      <c r="AB62" s="96"/>
      <c r="AC62" s="96"/>
      <c r="AD62" s="96"/>
      <c r="AE62" s="96"/>
      <c r="AF62" s="96"/>
      <c r="AG62" s="96"/>
      <c r="AH62" s="96"/>
      <c r="AI62" s="96"/>
      <c r="AJ62" s="96"/>
      <c r="AK62" s="96"/>
      <c r="AL62" s="96"/>
      <c r="AM62" s="96"/>
      <c r="AN62" s="96"/>
      <c r="AO62" s="96"/>
      <c r="AP62" s="96"/>
      <c r="AQ62" s="96"/>
      <c r="AR62" s="96"/>
      <c r="AS62" s="1"/>
      <c r="AT62" s="1"/>
    </row>
    <row r="63" spans="1:46" ht="4.05" customHeight="1" x14ac:dyDescent="0.25">
      <c r="A63" s="1"/>
      <c r="B63" s="1"/>
      <c r="C63" s="1"/>
      <c r="D63" s="1"/>
      <c r="E63" s="1"/>
      <c r="F63" s="1"/>
      <c r="G63" s="1"/>
      <c r="H63" s="11"/>
      <c r="I63" s="1"/>
      <c r="J63" s="1"/>
      <c r="K63" s="1"/>
      <c r="L63" s="1"/>
      <c r="M63" s="5"/>
      <c r="N63" s="1"/>
      <c r="O63" s="19"/>
      <c r="P63" s="1"/>
      <c r="Q63" s="5"/>
      <c r="R63" s="3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</row>
    <row r="64" spans="1:46" ht="4.05" customHeight="1" x14ac:dyDescent="0.25">
      <c r="A64" s="1"/>
      <c r="B64" s="1"/>
      <c r="C64" s="1"/>
      <c r="D64" s="1"/>
      <c r="E64" s="1"/>
      <c r="F64" s="1"/>
      <c r="G64" s="1"/>
      <c r="H64" s="11"/>
      <c r="I64" s="1"/>
      <c r="J64" s="1"/>
      <c r="K64" s="1"/>
      <c r="L64" s="1"/>
      <c r="M64" s="5"/>
      <c r="N64" s="1"/>
      <c r="O64" s="19"/>
      <c r="P64" s="1"/>
      <c r="Q64" s="5"/>
      <c r="R64" s="3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</row>
    <row r="65" spans="1:46" s="126" customFormat="1" ht="13.8" x14ac:dyDescent="0.3">
      <c r="A65" s="120"/>
      <c r="B65" s="120"/>
      <c r="C65" s="120"/>
      <c r="D65" s="120"/>
      <c r="E65" s="195" t="str">
        <f>kpi!$E$104</f>
        <v>NPV</v>
      </c>
      <c r="F65" s="196"/>
      <c r="G65" s="196"/>
      <c r="H65" s="197" t="str">
        <f>IF(OR($E65="",$E65=0),"",INDEX(kpi!$I:$I,SUMIFS(kpi!$A:$A,kpi!$E:$E,$E65)))</f>
        <v>руб.</v>
      </c>
      <c r="I65" s="196"/>
      <c r="J65" s="198"/>
      <c r="K65" s="198"/>
      <c r="L65" s="198"/>
      <c r="M65" s="199"/>
      <c r="N65" s="198"/>
      <c r="O65" s="200"/>
      <c r="P65" s="198"/>
      <c r="Q65" s="199"/>
      <c r="R65" s="201">
        <f>SUMIFS($T65:$KW65,$T$1:$KW$1,"&gt;="&amp;1,$T$1:$KW$1,"&lt;="&amp;MAX($1:$1))</f>
        <v>73101182.182679147</v>
      </c>
      <c r="S65" s="120"/>
      <c r="T65" s="120"/>
      <c r="U65" s="125">
        <f t="shared" ref="U65:AR65" si="7">IF(U$7="",0,U59/U66)</f>
        <v>17836422.883999754</v>
      </c>
      <c r="V65" s="125">
        <f t="shared" si="7"/>
        <v>-13720325.295384426</v>
      </c>
      <c r="W65" s="125">
        <f t="shared" si="7"/>
        <v>0</v>
      </c>
      <c r="X65" s="125">
        <f t="shared" si="7"/>
        <v>0</v>
      </c>
      <c r="Y65" s="125">
        <f t="shared" si="7"/>
        <v>18097963.611773897</v>
      </c>
      <c r="Z65" s="125">
        <f t="shared" si="7"/>
        <v>50887120.982289918</v>
      </c>
      <c r="AA65" s="125">
        <f t="shared" si="7"/>
        <v>0</v>
      </c>
      <c r="AB65" s="125">
        <f t="shared" si="7"/>
        <v>0</v>
      </c>
      <c r="AC65" s="125">
        <f t="shared" si="7"/>
        <v>0</v>
      </c>
      <c r="AD65" s="125">
        <f t="shared" si="7"/>
        <v>0</v>
      </c>
      <c r="AE65" s="125">
        <f t="shared" si="7"/>
        <v>0</v>
      </c>
      <c r="AF65" s="125">
        <f t="shared" si="7"/>
        <v>0</v>
      </c>
      <c r="AG65" s="125">
        <f t="shared" si="7"/>
        <v>0</v>
      </c>
      <c r="AH65" s="125">
        <f t="shared" si="7"/>
        <v>0</v>
      </c>
      <c r="AI65" s="125">
        <f t="shared" si="7"/>
        <v>0</v>
      </c>
      <c r="AJ65" s="125">
        <f t="shared" si="7"/>
        <v>0</v>
      </c>
      <c r="AK65" s="125">
        <f t="shared" si="7"/>
        <v>0</v>
      </c>
      <c r="AL65" s="125">
        <f t="shared" si="7"/>
        <v>0</v>
      </c>
      <c r="AM65" s="125">
        <f t="shared" si="7"/>
        <v>0</v>
      </c>
      <c r="AN65" s="125">
        <f t="shared" si="7"/>
        <v>0</v>
      </c>
      <c r="AO65" s="125">
        <f t="shared" si="7"/>
        <v>0</v>
      </c>
      <c r="AP65" s="125">
        <f t="shared" si="7"/>
        <v>0</v>
      </c>
      <c r="AQ65" s="125">
        <f t="shared" si="7"/>
        <v>0</v>
      </c>
      <c r="AR65" s="125">
        <f t="shared" si="7"/>
        <v>0</v>
      </c>
      <c r="AS65" s="120"/>
      <c r="AT65" s="120"/>
    </row>
    <row r="66" spans="1:46" ht="13.8" x14ac:dyDescent="0.3">
      <c r="A66" s="1"/>
      <c r="B66" s="1"/>
      <c r="C66" s="1"/>
      <c r="D66" s="1"/>
      <c r="E66" s="202" t="str">
        <f>kpi!$E$103</f>
        <v>ставка дисконтирования</v>
      </c>
      <c r="F66" s="168"/>
      <c r="G66" s="168"/>
      <c r="H66" s="169" t="str">
        <f>IF(OR($E66="",$E66=0),"",INDEX(kpi!$I:$I,SUMIFS(kpi!$A:$A,kpi!$E:$E,$E66)))</f>
        <v>%</v>
      </c>
      <c r="I66" s="168"/>
      <c r="J66" s="168"/>
      <c r="K66" s="168"/>
      <c r="L66" s="168"/>
      <c r="M66" s="170" t="s">
        <v>0</v>
      </c>
      <c r="N66" s="194">
        <v>0.3</v>
      </c>
      <c r="O66" s="171"/>
      <c r="P66" s="36"/>
      <c r="Q66" s="172"/>
      <c r="R66" s="203"/>
      <c r="S66" s="1"/>
      <c r="T66" s="1">
        <v>1</v>
      </c>
      <c r="U66" s="97">
        <f t="shared" ref="U66:AR66" si="8">IF(U$7="",0,T66*(1+$N$66))</f>
        <v>1.3</v>
      </c>
      <c r="V66" s="97">
        <f t="shared" si="8"/>
        <v>1.6900000000000002</v>
      </c>
      <c r="W66" s="97">
        <f t="shared" si="8"/>
        <v>2.1970000000000005</v>
      </c>
      <c r="X66" s="97">
        <f t="shared" si="8"/>
        <v>2.856100000000001</v>
      </c>
      <c r="Y66" s="97">
        <f t="shared" si="8"/>
        <v>3.7129300000000014</v>
      </c>
      <c r="Z66" s="97">
        <f t="shared" si="8"/>
        <v>4.8268090000000017</v>
      </c>
      <c r="AA66" s="97">
        <f t="shared" si="8"/>
        <v>0</v>
      </c>
      <c r="AB66" s="97">
        <f t="shared" si="8"/>
        <v>0</v>
      </c>
      <c r="AC66" s="97">
        <f t="shared" si="8"/>
        <v>0</v>
      </c>
      <c r="AD66" s="97">
        <f t="shared" si="8"/>
        <v>0</v>
      </c>
      <c r="AE66" s="97">
        <f t="shared" si="8"/>
        <v>0</v>
      </c>
      <c r="AF66" s="97">
        <f t="shared" si="8"/>
        <v>0</v>
      </c>
      <c r="AG66" s="97">
        <f t="shared" si="8"/>
        <v>0</v>
      </c>
      <c r="AH66" s="97">
        <f t="shared" si="8"/>
        <v>0</v>
      </c>
      <c r="AI66" s="97">
        <f t="shared" si="8"/>
        <v>0</v>
      </c>
      <c r="AJ66" s="97">
        <f t="shared" si="8"/>
        <v>0</v>
      </c>
      <c r="AK66" s="97">
        <f t="shared" si="8"/>
        <v>0</v>
      </c>
      <c r="AL66" s="97">
        <f t="shared" si="8"/>
        <v>0</v>
      </c>
      <c r="AM66" s="97">
        <f t="shared" si="8"/>
        <v>0</v>
      </c>
      <c r="AN66" s="97">
        <f t="shared" si="8"/>
        <v>0</v>
      </c>
      <c r="AO66" s="97">
        <f t="shared" si="8"/>
        <v>0</v>
      </c>
      <c r="AP66" s="97">
        <f t="shared" si="8"/>
        <v>0</v>
      </c>
      <c r="AQ66" s="97">
        <f t="shared" si="8"/>
        <v>0</v>
      </c>
      <c r="AR66" s="97">
        <f t="shared" si="8"/>
        <v>0</v>
      </c>
      <c r="AS66" s="1"/>
      <c r="AT66" s="1"/>
    </row>
    <row r="67" spans="1:46" ht="14.4" thickBot="1" x14ac:dyDescent="0.35">
      <c r="A67" s="1"/>
      <c r="B67" s="1"/>
      <c r="C67" s="1"/>
      <c r="D67" s="1"/>
      <c r="E67" s="209" t="str">
        <f>kpi!$E$105</f>
        <v>ROI</v>
      </c>
      <c r="F67" s="204"/>
      <c r="G67" s="204"/>
      <c r="H67" s="205" t="str">
        <f>IF(OR($E67="",$E67=0),"",INDEX(kpi!$I:$I,SUMIFS(kpi!$A:$A,kpi!$E:$E,$E67)))</f>
        <v>%</v>
      </c>
      <c r="I67" s="204"/>
      <c r="J67" s="206"/>
      <c r="K67" s="206"/>
      <c r="L67" s="206"/>
      <c r="M67" s="207"/>
      <c r="N67" s="206"/>
      <c r="O67" s="208"/>
      <c r="P67" s="206"/>
      <c r="Q67" s="207"/>
      <c r="R67" s="210">
        <f>R65/R51</f>
        <v>2.4367060727559715</v>
      </c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</row>
    <row r="68" spans="1:46" ht="4.05" customHeight="1" x14ac:dyDescent="0.25">
      <c r="A68" s="1"/>
      <c r="B68" s="1"/>
      <c r="C68" s="1"/>
      <c r="D68" s="1"/>
      <c r="E68" s="96"/>
      <c r="F68" s="1"/>
      <c r="G68" s="1"/>
      <c r="H68" s="11"/>
      <c r="I68" s="1"/>
      <c r="J68" s="1"/>
      <c r="K68" s="1"/>
      <c r="L68" s="1"/>
      <c r="M68" s="5"/>
      <c r="N68" s="1"/>
      <c r="O68" s="19"/>
      <c r="P68" s="1"/>
      <c r="Q68" s="5"/>
      <c r="R68" s="133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</row>
    <row r="69" spans="1:46" ht="4.05" customHeight="1" x14ac:dyDescent="0.25">
      <c r="A69" s="1"/>
      <c r="B69" s="1"/>
      <c r="C69" s="1"/>
      <c r="D69" s="1"/>
      <c r="E69" s="1"/>
      <c r="F69" s="1"/>
      <c r="G69" s="1"/>
      <c r="H69" s="11"/>
      <c r="I69" s="1"/>
      <c r="J69" s="1"/>
      <c r="K69" s="1"/>
      <c r="L69" s="1"/>
      <c r="M69" s="5"/>
      <c r="N69" s="1"/>
      <c r="O69" s="19"/>
      <c r="P69" s="1"/>
      <c r="Q69" s="5"/>
      <c r="R69" s="3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</row>
    <row r="70" spans="1:46" ht="4.05" customHeight="1" x14ac:dyDescent="0.25">
      <c r="A70" s="1"/>
      <c r="B70" s="1"/>
      <c r="C70" s="1"/>
      <c r="D70" s="1"/>
      <c r="E70" s="1"/>
      <c r="F70" s="1"/>
      <c r="G70" s="1"/>
      <c r="H70" s="11"/>
      <c r="I70" s="1"/>
      <c r="J70" s="1"/>
      <c r="K70" s="1"/>
      <c r="L70" s="1"/>
      <c r="M70" s="5"/>
      <c r="N70" s="1"/>
      <c r="O70" s="19"/>
      <c r="P70" s="1"/>
      <c r="Q70" s="5"/>
      <c r="R70" s="3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</row>
    <row r="71" spans="1:46" s="103" customFormat="1" ht="13.8" x14ac:dyDescent="0.3">
      <c r="A71" s="99"/>
      <c r="B71" s="99"/>
      <c r="C71" s="99"/>
      <c r="D71" s="99"/>
      <c r="E71" s="99" t="str">
        <f>kpi!$E$67</f>
        <v>выручка</v>
      </c>
      <c r="F71" s="99"/>
      <c r="G71" s="99"/>
      <c r="H71" s="100" t="str">
        <f>IF(OR($E71="",$E71=0),"",INDEX(kpi!$I:$I,SUMIFS(kpi!$A:$A,kpi!$E:$E,$E71)))</f>
        <v>руб.</v>
      </c>
      <c r="I71" s="99"/>
      <c r="J71" s="99"/>
      <c r="K71" s="99"/>
      <c r="L71" s="99"/>
      <c r="M71" s="101"/>
      <c r="N71" s="99"/>
      <c r="O71" s="102"/>
      <c r="P71" s="99"/>
      <c r="Q71" s="99"/>
      <c r="R71" s="136">
        <f>SUMIFS($T71:$KW71,$T$1:$KW$1,"&gt;="&amp;1,$T$1:$KW$1,"&lt;="&amp;MAX($1:$1))</f>
        <v>838417508.06734931</v>
      </c>
      <c r="S71" s="136"/>
      <c r="T71" s="136"/>
      <c r="U71" s="136">
        <f>IF(U$7="",0,SUMIFS(reports!73:73,reports!$6:$6,"&gt;="&amp;U$6,reports!$6:$6,"&lt;="&amp;U$7))</f>
        <v>15716429.11057692</v>
      </c>
      <c r="V71" s="136">
        <f>IF(V$7="",0,SUMIFS(reports!73:73,reports!$6:$6,"&gt;="&amp;V$6,reports!$6:$6,"&lt;="&amp;V$7))</f>
        <v>34624077.827657506</v>
      </c>
      <c r="W71" s="136">
        <f>IF(W$7="",0,SUMIFS(reports!73:73,reports!$6:$6,"&gt;="&amp;W$6,reports!$6:$6,"&lt;="&amp;W$7))</f>
        <v>73294746.791367501</v>
      </c>
      <c r="X71" s="136">
        <f>IF(X$7="",0,SUMIFS(reports!73:73,reports!$6:$6,"&gt;="&amp;X$6,reports!$6:$6,"&lt;="&amp;X$7))</f>
        <v>128087754.08464999</v>
      </c>
      <c r="Y71" s="136">
        <f>IF(Y$7="",0,SUMIFS(reports!73:73,reports!$6:$6,"&gt;="&amp;Y$6,reports!$6:$6,"&lt;="&amp;Y$7))</f>
        <v>230808906.76555559</v>
      </c>
      <c r="Z71" s="136">
        <f>IF(Z$7="",0,SUMIFS(reports!73:73,reports!$6:$6,"&gt;="&amp;Z$6,reports!$6:$6,"&lt;="&amp;Z$7))</f>
        <v>355885593.48754179</v>
      </c>
      <c r="AA71" s="136">
        <f>IF(AA$7="",0,SUMIFS(reports!73:73,reports!$6:$6,"&gt;="&amp;AA$6,reports!$6:$6,"&lt;="&amp;AA$7))</f>
        <v>0</v>
      </c>
      <c r="AB71" s="136">
        <f>IF(AB$7="",0,SUMIFS(reports!73:73,reports!$6:$6,"&gt;="&amp;AB$6,reports!$6:$6,"&lt;="&amp;AB$7))</f>
        <v>0</v>
      </c>
      <c r="AC71" s="136">
        <f>IF(AC$7="",0,SUMIFS(reports!73:73,reports!$6:$6,"&gt;="&amp;AC$6,reports!$6:$6,"&lt;="&amp;AC$7))</f>
        <v>0</v>
      </c>
      <c r="AD71" s="136">
        <f>IF(AD$7="",0,SUMIFS(reports!73:73,reports!$6:$6,"&gt;="&amp;AD$6,reports!$6:$6,"&lt;="&amp;AD$7))</f>
        <v>0</v>
      </c>
      <c r="AE71" s="136">
        <f>IF(AE$7="",0,SUMIFS(reports!73:73,reports!$6:$6,"&gt;="&amp;AE$6,reports!$6:$6,"&lt;="&amp;AE$7))</f>
        <v>0</v>
      </c>
      <c r="AF71" s="136">
        <f>IF(AF$7="",0,SUMIFS(reports!73:73,reports!$6:$6,"&gt;="&amp;AF$6,reports!$6:$6,"&lt;="&amp;AF$7))</f>
        <v>0</v>
      </c>
      <c r="AG71" s="136">
        <f>IF(AG$7="",0,SUMIFS(reports!73:73,reports!$6:$6,"&gt;="&amp;AG$6,reports!$6:$6,"&lt;="&amp;AG$7))</f>
        <v>0</v>
      </c>
      <c r="AH71" s="136">
        <f>IF(AH$7="",0,SUMIFS(reports!73:73,reports!$6:$6,"&gt;="&amp;AH$6,reports!$6:$6,"&lt;="&amp;AH$7))</f>
        <v>0</v>
      </c>
      <c r="AI71" s="136">
        <f>IF(AI$7="",0,SUMIFS(reports!73:73,reports!$6:$6,"&gt;="&amp;AI$6,reports!$6:$6,"&lt;="&amp;AI$7))</f>
        <v>0</v>
      </c>
      <c r="AJ71" s="136">
        <f>IF(AJ$7="",0,SUMIFS(reports!73:73,reports!$6:$6,"&gt;="&amp;AJ$6,reports!$6:$6,"&lt;="&amp;AJ$7))</f>
        <v>0</v>
      </c>
      <c r="AK71" s="136">
        <f>IF(AK$7="",0,SUMIFS(reports!73:73,reports!$6:$6,"&gt;="&amp;AK$6,reports!$6:$6,"&lt;="&amp;AK$7))</f>
        <v>0</v>
      </c>
      <c r="AL71" s="136">
        <f>IF(AL$7="",0,SUMIFS(reports!73:73,reports!$6:$6,"&gt;="&amp;AL$6,reports!$6:$6,"&lt;="&amp;AL$7))</f>
        <v>0</v>
      </c>
      <c r="AM71" s="136">
        <f>IF(AM$7="",0,SUMIFS(reports!73:73,reports!$6:$6,"&gt;="&amp;AM$6,reports!$6:$6,"&lt;="&amp;AM$7))</f>
        <v>0</v>
      </c>
      <c r="AN71" s="136">
        <f>IF(AN$7="",0,SUMIFS(reports!73:73,reports!$6:$6,"&gt;="&amp;AN$6,reports!$6:$6,"&lt;="&amp;AN$7))</f>
        <v>0</v>
      </c>
      <c r="AO71" s="136">
        <f>IF(AO$7="",0,SUMIFS(reports!73:73,reports!$6:$6,"&gt;="&amp;AO$6,reports!$6:$6,"&lt;="&amp;AO$7))</f>
        <v>0</v>
      </c>
      <c r="AP71" s="136">
        <f>IF(AP$7="",0,SUMIFS(reports!73:73,reports!$6:$6,"&gt;="&amp;AP$6,reports!$6:$6,"&lt;="&amp;AP$7))</f>
        <v>0</v>
      </c>
      <c r="AQ71" s="136">
        <f>IF(AQ$7="",0,SUMIFS(reports!73:73,reports!$6:$6,"&gt;="&amp;AQ$6,reports!$6:$6,"&lt;="&amp;AQ$7))</f>
        <v>0</v>
      </c>
      <c r="AR71" s="136">
        <f>IF(AR$7="",0,SUMIFS(reports!73:73,reports!$6:$6,"&gt;="&amp;AR$6,reports!$6:$6,"&lt;="&amp;AR$7))</f>
        <v>0</v>
      </c>
      <c r="AS71" s="99"/>
      <c r="AT71" s="99"/>
    </row>
    <row r="72" spans="1:46" s="76" customFormat="1" x14ac:dyDescent="0.25">
      <c r="A72" s="70"/>
      <c r="B72" s="70"/>
      <c r="C72" s="70"/>
      <c r="D72" s="70"/>
      <c r="E72" s="70" t="str">
        <f>kpi!$E$68</f>
        <v>операционные расходы (без НДС)</v>
      </c>
      <c r="F72" s="70"/>
      <c r="G72" s="70"/>
      <c r="H72" s="72" t="str">
        <f>IF(OR($E72="",$E72=0),"",INDEX(kpi!$I:$I,SUMIFS(kpi!$A:$A,kpi!$E:$E,$E72)))</f>
        <v>руб.</v>
      </c>
      <c r="I72" s="70"/>
      <c r="J72" s="70"/>
      <c r="K72" s="70"/>
      <c r="L72" s="70"/>
      <c r="M72" s="73"/>
      <c r="N72" s="70"/>
      <c r="O72" s="73"/>
      <c r="P72" s="70"/>
      <c r="Q72" s="70"/>
      <c r="R72" s="75">
        <f>SUMIFS($T72:$KW72,$T$1:$KW$1,"&gt;="&amp;1,$T$1:$KW$1,"&lt;="&amp;MAX($1:$1))</f>
        <v>477026200.66701871</v>
      </c>
      <c r="S72" s="75"/>
      <c r="T72" s="75"/>
      <c r="U72" s="75">
        <f>IF(U$7="",0,SUMIFS(reports!74:74,reports!$6:$6,"&gt;="&amp;U$6,reports!$6:$6,"&lt;="&amp;U$7))</f>
        <v>18781042.716346156</v>
      </c>
      <c r="V72" s="75">
        <f>IF(V$7="",0,SUMIFS(reports!74:74,reports!$6:$6,"&gt;="&amp;V$6,reports!$6:$6,"&lt;="&amp;V$7))</f>
        <v>67077270.411595486</v>
      </c>
      <c r="W72" s="75">
        <f>IF(W$7="",0,SUMIFS(reports!74:74,reports!$6:$6,"&gt;="&amp;W$6,reports!$6:$6,"&lt;="&amp;W$7))</f>
        <v>58365657.799444728</v>
      </c>
      <c r="X72" s="75">
        <f>IF(X$7="",0,SUMIFS(reports!74:74,reports!$6:$6,"&gt;="&amp;X$6,reports!$6:$6,"&lt;="&amp;X$7))</f>
        <v>115386443.09784275</v>
      </c>
      <c r="Y72" s="75">
        <f>IF(Y$7="",0,SUMIFS(reports!74:74,reports!$6:$6,"&gt;="&amp;Y$6,reports!$6:$6,"&lt;="&amp;Y$7))</f>
        <v>102789402.00845627</v>
      </c>
      <c r="Z72" s="75">
        <f>IF(Z$7="",0,SUMIFS(reports!74:74,reports!$6:$6,"&gt;="&amp;Z$6,reports!$6:$6,"&lt;="&amp;Z$7))</f>
        <v>114626384.63333334</v>
      </c>
      <c r="AA72" s="75">
        <f>IF(AA$7="",0,SUMIFS(reports!74:74,reports!$6:$6,"&gt;="&amp;AA$6,reports!$6:$6,"&lt;="&amp;AA$7))</f>
        <v>0</v>
      </c>
      <c r="AB72" s="75">
        <f>IF(AB$7="",0,SUMIFS(reports!74:74,reports!$6:$6,"&gt;="&amp;AB$6,reports!$6:$6,"&lt;="&amp;AB$7))</f>
        <v>0</v>
      </c>
      <c r="AC72" s="75">
        <f>IF(AC$7="",0,SUMIFS(reports!74:74,reports!$6:$6,"&gt;="&amp;AC$6,reports!$6:$6,"&lt;="&amp;AC$7))</f>
        <v>0</v>
      </c>
      <c r="AD72" s="75">
        <f>IF(AD$7="",0,SUMIFS(reports!74:74,reports!$6:$6,"&gt;="&amp;AD$6,reports!$6:$6,"&lt;="&amp;AD$7))</f>
        <v>0</v>
      </c>
      <c r="AE72" s="75">
        <f>IF(AE$7="",0,SUMIFS(reports!74:74,reports!$6:$6,"&gt;="&amp;AE$6,reports!$6:$6,"&lt;="&amp;AE$7))</f>
        <v>0</v>
      </c>
      <c r="AF72" s="75">
        <f>IF(AF$7="",0,SUMIFS(reports!74:74,reports!$6:$6,"&gt;="&amp;AF$6,reports!$6:$6,"&lt;="&amp;AF$7))</f>
        <v>0</v>
      </c>
      <c r="AG72" s="75">
        <f>IF(AG$7="",0,SUMIFS(reports!74:74,reports!$6:$6,"&gt;="&amp;AG$6,reports!$6:$6,"&lt;="&amp;AG$7))</f>
        <v>0</v>
      </c>
      <c r="AH72" s="75">
        <f>IF(AH$7="",0,SUMIFS(reports!74:74,reports!$6:$6,"&gt;="&amp;AH$6,reports!$6:$6,"&lt;="&amp;AH$7))</f>
        <v>0</v>
      </c>
      <c r="AI72" s="75">
        <f>IF(AI$7="",0,SUMIFS(reports!74:74,reports!$6:$6,"&gt;="&amp;AI$6,reports!$6:$6,"&lt;="&amp;AI$7))</f>
        <v>0</v>
      </c>
      <c r="AJ72" s="75">
        <f>IF(AJ$7="",0,SUMIFS(reports!74:74,reports!$6:$6,"&gt;="&amp;AJ$6,reports!$6:$6,"&lt;="&amp;AJ$7))</f>
        <v>0</v>
      </c>
      <c r="AK72" s="75">
        <f>IF(AK$7="",0,SUMIFS(reports!74:74,reports!$6:$6,"&gt;="&amp;AK$6,reports!$6:$6,"&lt;="&amp;AK$7))</f>
        <v>0</v>
      </c>
      <c r="AL72" s="75">
        <f>IF(AL$7="",0,SUMIFS(reports!74:74,reports!$6:$6,"&gt;="&amp;AL$6,reports!$6:$6,"&lt;="&amp;AL$7))</f>
        <v>0</v>
      </c>
      <c r="AM72" s="75">
        <f>IF(AM$7="",0,SUMIFS(reports!74:74,reports!$6:$6,"&gt;="&amp;AM$6,reports!$6:$6,"&lt;="&amp;AM$7))</f>
        <v>0</v>
      </c>
      <c r="AN72" s="75">
        <f>IF(AN$7="",0,SUMIFS(reports!74:74,reports!$6:$6,"&gt;="&amp;AN$6,reports!$6:$6,"&lt;="&amp;AN$7))</f>
        <v>0</v>
      </c>
      <c r="AO72" s="75">
        <f>IF(AO$7="",0,SUMIFS(reports!74:74,reports!$6:$6,"&gt;="&amp;AO$6,reports!$6:$6,"&lt;="&amp;AO$7))</f>
        <v>0</v>
      </c>
      <c r="AP72" s="75">
        <f>IF(AP$7="",0,SUMIFS(reports!74:74,reports!$6:$6,"&gt;="&amp;AP$6,reports!$6:$6,"&lt;="&amp;AP$7))</f>
        <v>0</v>
      </c>
      <c r="AQ72" s="75">
        <f>IF(AQ$7="",0,SUMIFS(reports!74:74,reports!$6:$6,"&gt;="&amp;AQ$6,reports!$6:$6,"&lt;="&amp;AQ$7))</f>
        <v>0</v>
      </c>
      <c r="AR72" s="75">
        <f>IF(AR$7="",0,SUMIFS(reports!74:74,reports!$6:$6,"&gt;="&amp;AR$6,reports!$6:$6,"&lt;="&amp;AR$7))</f>
        <v>0</v>
      </c>
      <c r="AS72" s="70"/>
      <c r="AT72" s="70"/>
    </row>
    <row r="73" spans="1:46" s="103" customFormat="1" ht="13.8" x14ac:dyDescent="0.3">
      <c r="A73" s="99"/>
      <c r="B73" s="99"/>
      <c r="C73" s="99"/>
      <c r="D73" s="99"/>
      <c r="E73" s="99" t="str">
        <f>kpi!$E$69</f>
        <v>EBITDA</v>
      </c>
      <c r="F73" s="99"/>
      <c r="G73" s="99"/>
      <c r="H73" s="100" t="str">
        <f>IF(OR($E73="",$E73=0),"",INDEX(kpi!$I:$I,SUMIFS(kpi!$A:$A,kpi!$E:$E,$E73)))</f>
        <v>руб.</v>
      </c>
      <c r="I73" s="99"/>
      <c r="J73" s="99"/>
      <c r="K73" s="99"/>
      <c r="L73" s="99"/>
      <c r="M73" s="101"/>
      <c r="N73" s="99"/>
      <c r="O73" s="102"/>
      <c r="P73" s="99"/>
      <c r="Q73" s="99"/>
      <c r="R73" s="136">
        <f>SUMIFS($T73:$KW73,$T$1:$KW$1,"&gt;="&amp;1,$T$1:$KW$1,"&lt;="&amp;MAX($1:$1))</f>
        <v>361391307.40033054</v>
      </c>
      <c r="S73" s="136"/>
      <c r="T73" s="136"/>
      <c r="U73" s="136">
        <f t="shared" ref="U73:AR73" si="9">U71-U72</f>
        <v>-3064613.6057692356</v>
      </c>
      <c r="V73" s="136">
        <f t="shared" si="9"/>
        <v>-32453192.58393798</v>
      </c>
      <c r="W73" s="136">
        <f t="shared" si="9"/>
        <v>14929088.991922773</v>
      </c>
      <c r="X73" s="136">
        <f t="shared" si="9"/>
        <v>12701310.986807242</v>
      </c>
      <c r="Y73" s="136">
        <f t="shared" si="9"/>
        <v>128019504.75709932</v>
      </c>
      <c r="Z73" s="136">
        <f t="shared" si="9"/>
        <v>241259208.85420847</v>
      </c>
      <c r="AA73" s="136">
        <f t="shared" si="9"/>
        <v>0</v>
      </c>
      <c r="AB73" s="136">
        <f t="shared" si="9"/>
        <v>0</v>
      </c>
      <c r="AC73" s="136">
        <f t="shared" si="9"/>
        <v>0</v>
      </c>
      <c r="AD73" s="136">
        <f t="shared" si="9"/>
        <v>0</v>
      </c>
      <c r="AE73" s="136">
        <f t="shared" si="9"/>
        <v>0</v>
      </c>
      <c r="AF73" s="136">
        <f t="shared" si="9"/>
        <v>0</v>
      </c>
      <c r="AG73" s="136">
        <f t="shared" si="9"/>
        <v>0</v>
      </c>
      <c r="AH73" s="136">
        <f t="shared" si="9"/>
        <v>0</v>
      </c>
      <c r="AI73" s="136">
        <f t="shared" si="9"/>
        <v>0</v>
      </c>
      <c r="AJ73" s="136">
        <f t="shared" si="9"/>
        <v>0</v>
      </c>
      <c r="AK73" s="136">
        <f t="shared" si="9"/>
        <v>0</v>
      </c>
      <c r="AL73" s="136">
        <f t="shared" si="9"/>
        <v>0</v>
      </c>
      <c r="AM73" s="136">
        <f t="shared" si="9"/>
        <v>0</v>
      </c>
      <c r="AN73" s="136">
        <f t="shared" si="9"/>
        <v>0</v>
      </c>
      <c r="AO73" s="136">
        <f t="shared" si="9"/>
        <v>0</v>
      </c>
      <c r="AP73" s="136">
        <f t="shared" si="9"/>
        <v>0</v>
      </c>
      <c r="AQ73" s="136">
        <f t="shared" si="9"/>
        <v>0</v>
      </c>
      <c r="AR73" s="136">
        <f t="shared" si="9"/>
        <v>0</v>
      </c>
      <c r="AS73" s="99"/>
      <c r="AT73" s="99"/>
    </row>
    <row r="74" spans="1:46" s="4" customFormat="1" ht="4.05" customHeight="1" x14ac:dyDescent="0.25">
      <c r="A74" s="3"/>
      <c r="B74" s="3"/>
      <c r="C74" s="3"/>
      <c r="D74" s="3"/>
      <c r="E74" s="3"/>
      <c r="F74" s="3"/>
      <c r="G74" s="3"/>
      <c r="H74" s="39"/>
      <c r="I74" s="3"/>
      <c r="J74" s="3"/>
      <c r="K74" s="3"/>
      <c r="L74" s="3"/>
      <c r="M74" s="5"/>
      <c r="N74" s="3"/>
      <c r="O74" s="19"/>
      <c r="P74" s="3"/>
      <c r="Q74" s="3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3"/>
      <c r="AT74" s="3"/>
    </row>
    <row r="75" spans="1:46" s="4" customFormat="1" ht="4.05" customHeight="1" x14ac:dyDescent="0.25">
      <c r="A75" s="3"/>
      <c r="B75" s="3"/>
      <c r="C75" s="3"/>
      <c r="D75" s="3"/>
      <c r="E75" s="131"/>
      <c r="F75" s="3"/>
      <c r="G75" s="3"/>
      <c r="H75" s="39"/>
      <c r="I75" s="3"/>
      <c r="J75" s="3"/>
      <c r="K75" s="131"/>
      <c r="L75" s="3"/>
      <c r="M75" s="5"/>
      <c r="N75" s="131"/>
      <c r="O75" s="19"/>
      <c r="P75" s="3"/>
      <c r="Q75" s="3"/>
      <c r="R75" s="217"/>
      <c r="S75" s="41"/>
      <c r="T75" s="41"/>
      <c r="U75" s="217"/>
      <c r="V75" s="217"/>
      <c r="W75" s="217"/>
      <c r="X75" s="217"/>
      <c r="Y75" s="217"/>
      <c r="Z75" s="217"/>
      <c r="AA75" s="217"/>
      <c r="AB75" s="217"/>
      <c r="AC75" s="217"/>
      <c r="AD75" s="217"/>
      <c r="AE75" s="217"/>
      <c r="AF75" s="217"/>
      <c r="AG75" s="217"/>
      <c r="AH75" s="217"/>
      <c r="AI75" s="217"/>
      <c r="AJ75" s="217"/>
      <c r="AK75" s="217"/>
      <c r="AL75" s="217"/>
      <c r="AM75" s="217"/>
      <c r="AN75" s="217"/>
      <c r="AO75" s="217"/>
      <c r="AP75" s="217"/>
      <c r="AQ75" s="217"/>
      <c r="AR75" s="217"/>
      <c r="AS75" s="3"/>
      <c r="AT75" s="3"/>
    </row>
    <row r="76" spans="1:46" s="4" customFormat="1" ht="4.05" customHeight="1" x14ac:dyDescent="0.25">
      <c r="A76" s="3"/>
      <c r="B76" s="3"/>
      <c r="C76" s="3"/>
      <c r="D76" s="3"/>
      <c r="E76" s="3"/>
      <c r="F76" s="3"/>
      <c r="G76" s="3"/>
      <c r="H76" s="39"/>
      <c r="I76" s="3"/>
      <c r="J76" s="3"/>
      <c r="K76" s="3"/>
      <c r="L76" s="3"/>
      <c r="M76" s="5"/>
      <c r="N76" s="3"/>
      <c r="O76" s="19"/>
      <c r="P76" s="3"/>
      <c r="Q76" s="3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3"/>
      <c r="AT76" s="3"/>
    </row>
    <row r="77" spans="1:46" s="76" customFormat="1" x14ac:dyDescent="0.25">
      <c r="A77" s="70"/>
      <c r="B77" s="70"/>
      <c r="C77" s="70"/>
      <c r="D77" s="70"/>
      <c r="E77" s="70" t="str">
        <f>kpi!$E$106</f>
        <v>амортизация</v>
      </c>
      <c r="F77" s="70"/>
      <c r="G77" s="70"/>
      <c r="H77" s="72" t="str">
        <f>IF(OR($E77="",$E77=0),"",INDEX(kpi!$I:$I,SUMIFS(kpi!$A:$A,kpi!$E:$E,$E77)))</f>
        <v>руб.</v>
      </c>
      <c r="I77" s="70"/>
      <c r="J77" s="70"/>
      <c r="K77" s="70"/>
      <c r="L77" s="70"/>
      <c r="M77" s="73"/>
      <c r="N77" s="70"/>
      <c r="O77" s="73"/>
      <c r="P77" s="70"/>
      <c r="Q77" s="70"/>
      <c r="R77" s="75">
        <f>SUMIFS($T77:$KW77,$T$1:$KW$1,"&gt;="&amp;1,$T$1:$KW$1,"&lt;="&amp;MAX($1:$1))</f>
        <v>0</v>
      </c>
      <c r="S77" s="75"/>
      <c r="T77" s="75"/>
      <c r="U77" s="75">
        <f>IF(U$7="",0,SUMIFS(reports!79:79,reports!$6:$6,"&gt;="&amp;U$6,reports!$6:$6,"&lt;="&amp;U$7))</f>
        <v>0</v>
      </c>
      <c r="V77" s="75">
        <f>IF(V$7="",0,SUMIFS(reports!79:79,reports!$6:$6,"&gt;="&amp;V$6,reports!$6:$6,"&lt;="&amp;V$7))</f>
        <v>0</v>
      </c>
      <c r="W77" s="75">
        <f>IF(W$7="",0,SUMIFS(reports!79:79,reports!$6:$6,"&gt;="&amp;W$6,reports!$6:$6,"&lt;="&amp;W$7))</f>
        <v>0</v>
      </c>
      <c r="X77" s="75">
        <f>IF(X$7="",0,SUMIFS(reports!79:79,reports!$6:$6,"&gt;="&amp;X$6,reports!$6:$6,"&lt;="&amp;X$7))</f>
        <v>0</v>
      </c>
      <c r="Y77" s="75">
        <f>IF(Y$7="",0,SUMIFS(reports!79:79,reports!$6:$6,"&gt;="&amp;Y$6,reports!$6:$6,"&lt;="&amp;Y$7))</f>
        <v>0</v>
      </c>
      <c r="Z77" s="75">
        <f>IF(Z$7="",0,SUMIFS(reports!79:79,reports!$6:$6,"&gt;="&amp;Z$6,reports!$6:$6,"&lt;="&amp;Z$7))</f>
        <v>0</v>
      </c>
      <c r="AA77" s="75">
        <f>IF(AA$7="",0,SUMIFS(reports!79:79,reports!$6:$6,"&gt;="&amp;AA$6,reports!$6:$6,"&lt;="&amp;AA$7))</f>
        <v>0</v>
      </c>
      <c r="AB77" s="75">
        <f>IF(AB$7="",0,SUMIFS(reports!79:79,reports!$6:$6,"&gt;="&amp;AB$6,reports!$6:$6,"&lt;="&amp;AB$7))</f>
        <v>0</v>
      </c>
      <c r="AC77" s="75">
        <f>IF(AC$7="",0,SUMIFS(reports!79:79,reports!$6:$6,"&gt;="&amp;AC$6,reports!$6:$6,"&lt;="&amp;AC$7))</f>
        <v>0</v>
      </c>
      <c r="AD77" s="75">
        <f>IF(AD$7="",0,SUMIFS(reports!79:79,reports!$6:$6,"&gt;="&amp;AD$6,reports!$6:$6,"&lt;="&amp;AD$7))</f>
        <v>0</v>
      </c>
      <c r="AE77" s="75">
        <f>IF(AE$7="",0,SUMIFS(reports!79:79,reports!$6:$6,"&gt;="&amp;AE$6,reports!$6:$6,"&lt;="&amp;AE$7))</f>
        <v>0</v>
      </c>
      <c r="AF77" s="75">
        <f>IF(AF$7="",0,SUMIFS(reports!79:79,reports!$6:$6,"&gt;="&amp;AF$6,reports!$6:$6,"&lt;="&amp;AF$7))</f>
        <v>0</v>
      </c>
      <c r="AG77" s="75">
        <f>IF(AG$7="",0,SUMIFS(reports!79:79,reports!$6:$6,"&gt;="&amp;AG$6,reports!$6:$6,"&lt;="&amp;AG$7))</f>
        <v>0</v>
      </c>
      <c r="AH77" s="75">
        <f>IF(AH$7="",0,SUMIFS(reports!79:79,reports!$6:$6,"&gt;="&amp;AH$6,reports!$6:$6,"&lt;="&amp;AH$7))</f>
        <v>0</v>
      </c>
      <c r="AI77" s="75">
        <f>IF(AI$7="",0,SUMIFS(reports!79:79,reports!$6:$6,"&gt;="&amp;AI$6,reports!$6:$6,"&lt;="&amp;AI$7))</f>
        <v>0</v>
      </c>
      <c r="AJ77" s="75">
        <f>IF(AJ$7="",0,SUMIFS(reports!79:79,reports!$6:$6,"&gt;="&amp;AJ$6,reports!$6:$6,"&lt;="&amp;AJ$7))</f>
        <v>0</v>
      </c>
      <c r="AK77" s="75">
        <f>IF(AK$7="",0,SUMIFS(reports!79:79,reports!$6:$6,"&gt;="&amp;AK$6,reports!$6:$6,"&lt;="&amp;AK$7))</f>
        <v>0</v>
      </c>
      <c r="AL77" s="75">
        <f>IF(AL$7="",0,SUMIFS(reports!79:79,reports!$6:$6,"&gt;="&amp;AL$6,reports!$6:$6,"&lt;="&amp;AL$7))</f>
        <v>0</v>
      </c>
      <c r="AM77" s="75">
        <f>IF(AM$7="",0,SUMIFS(reports!79:79,reports!$6:$6,"&gt;="&amp;AM$6,reports!$6:$6,"&lt;="&amp;AM$7))</f>
        <v>0</v>
      </c>
      <c r="AN77" s="75">
        <f>IF(AN$7="",0,SUMIFS(reports!79:79,reports!$6:$6,"&gt;="&amp;AN$6,reports!$6:$6,"&lt;="&amp;AN$7))</f>
        <v>0</v>
      </c>
      <c r="AO77" s="75">
        <f>IF(AO$7="",0,SUMIFS(reports!79:79,reports!$6:$6,"&gt;="&amp;AO$6,reports!$6:$6,"&lt;="&amp;AO$7))</f>
        <v>0</v>
      </c>
      <c r="AP77" s="75">
        <f>IF(AP$7="",0,SUMIFS(reports!79:79,reports!$6:$6,"&gt;="&amp;AP$6,reports!$6:$6,"&lt;="&amp;AP$7))</f>
        <v>0</v>
      </c>
      <c r="AQ77" s="75">
        <f>IF(AQ$7="",0,SUMIFS(reports!79:79,reports!$6:$6,"&gt;="&amp;AQ$6,reports!$6:$6,"&lt;="&amp;AQ$7))</f>
        <v>0</v>
      </c>
      <c r="AR77" s="75">
        <f>IF(AR$7="",0,SUMIFS(reports!79:79,reports!$6:$6,"&gt;="&amp;AR$6,reports!$6:$6,"&lt;="&amp;AR$7))</f>
        <v>0</v>
      </c>
      <c r="AS77" s="70"/>
      <c r="AT77" s="70"/>
    </row>
    <row r="78" spans="1:46" s="4" customFormat="1" x14ac:dyDescent="0.25">
      <c r="A78" s="3"/>
      <c r="B78" s="3"/>
      <c r="C78" s="3"/>
      <c r="D78" s="3"/>
      <c r="E78" s="3" t="str">
        <f>kpi!$E$107</f>
        <v>прибыль до налога на прибыль</v>
      </c>
      <c r="F78" s="3"/>
      <c r="G78" s="3"/>
      <c r="H78" s="39" t="str">
        <f>IF(OR($E78="",$E78=0),"",INDEX(kpi!$I:$I,SUMIFS(kpi!$A:$A,kpi!$E:$E,$E78)))</f>
        <v>руб.</v>
      </c>
      <c r="I78" s="3"/>
      <c r="J78" s="3"/>
      <c r="K78" s="3"/>
      <c r="L78" s="3"/>
      <c r="M78" s="5"/>
      <c r="N78" s="3"/>
      <c r="O78" s="19"/>
      <c r="P78" s="3"/>
      <c r="Q78" s="3"/>
      <c r="R78" s="41">
        <f>SUMIFS($T78:$KW78,$T$1:$KW$1,"&gt;="&amp;1,$T$1:$KW$1,"&lt;="&amp;MAX($1:$1))</f>
        <v>361391307.40033054</v>
      </c>
      <c r="S78" s="41"/>
      <c r="T78" s="41"/>
      <c r="U78" s="41">
        <f t="shared" ref="U78:AR78" si="10">U73-U77</f>
        <v>-3064613.6057692356</v>
      </c>
      <c r="V78" s="41">
        <f t="shared" si="10"/>
        <v>-32453192.58393798</v>
      </c>
      <c r="W78" s="41">
        <f t="shared" si="10"/>
        <v>14929088.991922773</v>
      </c>
      <c r="X78" s="41">
        <f t="shared" si="10"/>
        <v>12701310.986807242</v>
      </c>
      <c r="Y78" s="41">
        <f t="shared" si="10"/>
        <v>128019504.75709932</v>
      </c>
      <c r="Z78" s="41">
        <f t="shared" si="10"/>
        <v>241259208.85420847</v>
      </c>
      <c r="AA78" s="41">
        <f t="shared" si="10"/>
        <v>0</v>
      </c>
      <c r="AB78" s="41">
        <f t="shared" si="10"/>
        <v>0</v>
      </c>
      <c r="AC78" s="41">
        <f t="shared" si="10"/>
        <v>0</v>
      </c>
      <c r="AD78" s="41">
        <f t="shared" si="10"/>
        <v>0</v>
      </c>
      <c r="AE78" s="41">
        <f t="shared" si="10"/>
        <v>0</v>
      </c>
      <c r="AF78" s="41">
        <f t="shared" si="10"/>
        <v>0</v>
      </c>
      <c r="AG78" s="41">
        <f t="shared" si="10"/>
        <v>0</v>
      </c>
      <c r="AH78" s="41">
        <f t="shared" si="10"/>
        <v>0</v>
      </c>
      <c r="AI78" s="41">
        <f t="shared" si="10"/>
        <v>0</v>
      </c>
      <c r="AJ78" s="41">
        <f t="shared" si="10"/>
        <v>0</v>
      </c>
      <c r="AK78" s="41">
        <f t="shared" si="10"/>
        <v>0</v>
      </c>
      <c r="AL78" s="41">
        <f t="shared" si="10"/>
        <v>0</v>
      </c>
      <c r="AM78" s="41">
        <f t="shared" si="10"/>
        <v>0</v>
      </c>
      <c r="AN78" s="41">
        <f t="shared" si="10"/>
        <v>0</v>
      </c>
      <c r="AO78" s="41">
        <f t="shared" si="10"/>
        <v>0</v>
      </c>
      <c r="AP78" s="41">
        <f t="shared" si="10"/>
        <v>0</v>
      </c>
      <c r="AQ78" s="41">
        <f t="shared" si="10"/>
        <v>0</v>
      </c>
      <c r="AR78" s="41">
        <f t="shared" si="10"/>
        <v>0</v>
      </c>
      <c r="AS78" s="3"/>
      <c r="AT78" s="3"/>
    </row>
    <row r="79" spans="1:46" s="76" customFormat="1" x14ac:dyDescent="0.25">
      <c r="A79" s="70"/>
      <c r="B79" s="70"/>
      <c r="C79" s="70"/>
      <c r="D79" s="70"/>
      <c r="E79" s="70" t="str">
        <f>kpi!$E$108</f>
        <v>налог УСН(6%)</v>
      </c>
      <c r="F79" s="70"/>
      <c r="G79" s="70"/>
      <c r="H79" s="72" t="str">
        <f>IF(OR($E79="",$E79=0),"",INDEX(kpi!$I:$I,SUMIFS(kpi!$A:$A,kpi!$E:$E,$E79)))</f>
        <v>руб.</v>
      </c>
      <c r="I79" s="70"/>
      <c r="J79" s="70"/>
      <c r="K79" s="70"/>
      <c r="L79" s="70"/>
      <c r="M79" s="73"/>
      <c r="N79" s="70"/>
      <c r="O79" s="73"/>
      <c r="P79" s="70"/>
      <c r="Q79" s="70"/>
      <c r="R79" s="75">
        <f>SUMIFS($T79:$KW79,$T$1:$KW$1,"&gt;="&amp;1,$T$1:$KW$1,"&lt;="&amp;MAX($1:$1))</f>
        <v>50305050.484040961</v>
      </c>
      <c r="S79" s="75"/>
      <c r="T79" s="75"/>
      <c r="U79" s="75">
        <f>IF(U$7="",0,SUMIFS(reports!81:81,reports!$6:$6,"&gt;="&amp;U$6,reports!$6:$6,"&lt;="&amp;U$7))</f>
        <v>942985.74663461524</v>
      </c>
      <c r="V79" s="75">
        <f>IF(V$7="",0,SUMIFS(reports!81:81,reports!$6:$6,"&gt;="&amp;V$6,reports!$6:$6,"&lt;="&amp;V$7))</f>
        <v>2077444.66965945</v>
      </c>
      <c r="W79" s="75">
        <f>IF(W$7="",0,SUMIFS(reports!81:81,reports!$6:$6,"&gt;="&amp;W$6,reports!$6:$6,"&lt;="&amp;W$7))</f>
        <v>4397684.8074820507</v>
      </c>
      <c r="X79" s="75">
        <f>IF(X$7="",0,SUMIFS(reports!81:81,reports!$6:$6,"&gt;="&amp;X$6,reports!$6:$6,"&lt;="&amp;X$7))</f>
        <v>7685265.2450790005</v>
      </c>
      <c r="Y79" s="75">
        <f>IF(Y$7="",0,SUMIFS(reports!81:81,reports!$6:$6,"&gt;="&amp;Y$6,reports!$6:$6,"&lt;="&amp;Y$7))</f>
        <v>13848534.405933337</v>
      </c>
      <c r="Z79" s="75">
        <f>IF(Z$7="",0,SUMIFS(reports!81:81,reports!$6:$6,"&gt;="&amp;Z$6,reports!$6:$6,"&lt;="&amp;Z$7))</f>
        <v>21353135.609252501</v>
      </c>
      <c r="AA79" s="75">
        <f>IF(AA$7="",0,SUMIFS(reports!81:81,reports!$6:$6,"&gt;="&amp;AA$6,reports!$6:$6,"&lt;="&amp;AA$7))</f>
        <v>0</v>
      </c>
      <c r="AB79" s="75">
        <f>IF(AB$7="",0,SUMIFS(reports!81:81,reports!$6:$6,"&gt;="&amp;AB$6,reports!$6:$6,"&lt;="&amp;AB$7))</f>
        <v>0</v>
      </c>
      <c r="AC79" s="75">
        <f>IF(AC$7="",0,SUMIFS(reports!81:81,reports!$6:$6,"&gt;="&amp;AC$6,reports!$6:$6,"&lt;="&amp;AC$7))</f>
        <v>0</v>
      </c>
      <c r="AD79" s="75">
        <f>IF(AD$7="",0,SUMIFS(reports!81:81,reports!$6:$6,"&gt;="&amp;AD$6,reports!$6:$6,"&lt;="&amp;AD$7))</f>
        <v>0</v>
      </c>
      <c r="AE79" s="75">
        <f>IF(AE$7="",0,SUMIFS(reports!81:81,reports!$6:$6,"&gt;="&amp;AE$6,reports!$6:$6,"&lt;="&amp;AE$7))</f>
        <v>0</v>
      </c>
      <c r="AF79" s="75">
        <f>IF(AF$7="",0,SUMIFS(reports!81:81,reports!$6:$6,"&gt;="&amp;AF$6,reports!$6:$6,"&lt;="&amp;AF$7))</f>
        <v>0</v>
      </c>
      <c r="AG79" s="75">
        <f>IF(AG$7="",0,SUMIFS(reports!81:81,reports!$6:$6,"&gt;="&amp;AG$6,reports!$6:$6,"&lt;="&amp;AG$7))</f>
        <v>0</v>
      </c>
      <c r="AH79" s="75">
        <f>IF(AH$7="",0,SUMIFS(reports!81:81,reports!$6:$6,"&gt;="&amp;AH$6,reports!$6:$6,"&lt;="&amp;AH$7))</f>
        <v>0</v>
      </c>
      <c r="AI79" s="75">
        <f>IF(AI$7="",0,SUMIFS(reports!81:81,reports!$6:$6,"&gt;="&amp;AI$6,reports!$6:$6,"&lt;="&amp;AI$7))</f>
        <v>0</v>
      </c>
      <c r="AJ79" s="75">
        <f>IF(AJ$7="",0,SUMIFS(reports!81:81,reports!$6:$6,"&gt;="&amp;AJ$6,reports!$6:$6,"&lt;="&amp;AJ$7))</f>
        <v>0</v>
      </c>
      <c r="AK79" s="75">
        <f>IF(AK$7="",0,SUMIFS(reports!81:81,reports!$6:$6,"&gt;="&amp;AK$6,reports!$6:$6,"&lt;="&amp;AK$7))</f>
        <v>0</v>
      </c>
      <c r="AL79" s="75">
        <f>IF(AL$7="",0,SUMIFS(reports!81:81,reports!$6:$6,"&gt;="&amp;AL$6,reports!$6:$6,"&lt;="&amp;AL$7))</f>
        <v>0</v>
      </c>
      <c r="AM79" s="75">
        <f>IF(AM$7="",0,SUMIFS(reports!81:81,reports!$6:$6,"&gt;="&amp;AM$6,reports!$6:$6,"&lt;="&amp;AM$7))</f>
        <v>0</v>
      </c>
      <c r="AN79" s="75">
        <f>IF(AN$7="",0,SUMIFS(reports!81:81,reports!$6:$6,"&gt;="&amp;AN$6,reports!$6:$6,"&lt;="&amp;AN$7))</f>
        <v>0</v>
      </c>
      <c r="AO79" s="75">
        <f>IF(AO$7="",0,SUMIFS(reports!81:81,reports!$6:$6,"&gt;="&amp;AO$6,reports!$6:$6,"&lt;="&amp;AO$7))</f>
        <v>0</v>
      </c>
      <c r="AP79" s="75">
        <f>IF(AP$7="",0,SUMIFS(reports!81:81,reports!$6:$6,"&gt;="&amp;AP$6,reports!$6:$6,"&lt;="&amp;AP$7))</f>
        <v>0</v>
      </c>
      <c r="AQ79" s="75">
        <f>IF(AQ$7="",0,SUMIFS(reports!81:81,reports!$6:$6,"&gt;="&amp;AQ$6,reports!$6:$6,"&lt;="&amp;AQ$7))</f>
        <v>0</v>
      </c>
      <c r="AR79" s="75">
        <f>IF(AR$7="",0,SUMIFS(reports!81:81,reports!$6:$6,"&gt;="&amp;AR$6,reports!$6:$6,"&lt;="&amp;AR$7))</f>
        <v>0</v>
      </c>
      <c r="AS79" s="70"/>
      <c r="AT79" s="70"/>
    </row>
    <row r="80" spans="1:46" s="103" customFormat="1" ht="13.8" x14ac:dyDescent="0.3">
      <c r="A80" s="99"/>
      <c r="B80" s="99"/>
      <c r="C80" s="99"/>
      <c r="D80" s="99"/>
      <c r="E80" s="181" t="str">
        <f>kpi!$E$109</f>
        <v>чистая прибыль</v>
      </c>
      <c r="F80" s="181"/>
      <c r="G80" s="181"/>
      <c r="H80" s="218" t="str">
        <f>IF(OR($E80="",$E80=0),"",INDEX(kpi!$I:$I,SUMIFS(kpi!$A:$A,kpi!$E:$E,$E80)))</f>
        <v>руб.</v>
      </c>
      <c r="I80" s="181"/>
      <c r="J80" s="181"/>
      <c r="K80" s="181"/>
      <c r="L80" s="181"/>
      <c r="M80" s="219"/>
      <c r="N80" s="181"/>
      <c r="O80" s="220"/>
      <c r="P80" s="181"/>
      <c r="Q80" s="181"/>
      <c r="R80" s="221">
        <f>SUMIFS($T80:$KW80,$T$1:$KW$1,"&gt;="&amp;1,$T$1:$KW$1,"&lt;="&amp;MAX($1:$1))</f>
        <v>311086256.91628963</v>
      </c>
      <c r="S80" s="136"/>
      <c r="T80" s="136"/>
      <c r="U80" s="136">
        <f t="shared" ref="U80:AR80" si="11">U78-U79</f>
        <v>-4007599.3524038508</v>
      </c>
      <c r="V80" s="136">
        <f t="shared" si="11"/>
        <v>-34530637.253597431</v>
      </c>
      <c r="W80" s="136">
        <f t="shared" si="11"/>
        <v>10531404.184440723</v>
      </c>
      <c r="X80" s="136">
        <f t="shared" si="11"/>
        <v>5016045.7417282416</v>
      </c>
      <c r="Y80" s="136">
        <f t="shared" si="11"/>
        <v>114170970.35116598</v>
      </c>
      <c r="Z80" s="136">
        <f t="shared" si="11"/>
        <v>219906073.24495596</v>
      </c>
      <c r="AA80" s="136">
        <f t="shared" si="11"/>
        <v>0</v>
      </c>
      <c r="AB80" s="136">
        <f t="shared" si="11"/>
        <v>0</v>
      </c>
      <c r="AC80" s="136">
        <f t="shared" si="11"/>
        <v>0</v>
      </c>
      <c r="AD80" s="136">
        <f t="shared" si="11"/>
        <v>0</v>
      </c>
      <c r="AE80" s="136">
        <f t="shared" si="11"/>
        <v>0</v>
      </c>
      <c r="AF80" s="136">
        <f t="shared" si="11"/>
        <v>0</v>
      </c>
      <c r="AG80" s="136">
        <f t="shared" si="11"/>
        <v>0</v>
      </c>
      <c r="AH80" s="136">
        <f t="shared" si="11"/>
        <v>0</v>
      </c>
      <c r="AI80" s="136">
        <f t="shared" si="11"/>
        <v>0</v>
      </c>
      <c r="AJ80" s="136">
        <f t="shared" si="11"/>
        <v>0</v>
      </c>
      <c r="AK80" s="136">
        <f t="shared" si="11"/>
        <v>0</v>
      </c>
      <c r="AL80" s="136">
        <f t="shared" si="11"/>
        <v>0</v>
      </c>
      <c r="AM80" s="136">
        <f t="shared" si="11"/>
        <v>0</v>
      </c>
      <c r="AN80" s="136">
        <f t="shared" si="11"/>
        <v>0</v>
      </c>
      <c r="AO80" s="136">
        <f t="shared" si="11"/>
        <v>0</v>
      </c>
      <c r="AP80" s="136">
        <f t="shared" si="11"/>
        <v>0</v>
      </c>
      <c r="AQ80" s="136">
        <f t="shared" si="11"/>
        <v>0</v>
      </c>
      <c r="AR80" s="136">
        <f t="shared" si="11"/>
        <v>0</v>
      </c>
      <c r="AS80" s="99"/>
      <c r="AT80" s="99"/>
    </row>
    <row r="81" spans="1:46" ht="4.05" customHeight="1" x14ac:dyDescent="0.25">
      <c r="A81" s="1"/>
      <c r="B81" s="1"/>
      <c r="C81" s="1"/>
      <c r="D81" s="1"/>
      <c r="E81" s="77"/>
      <c r="F81" s="77"/>
      <c r="G81" s="77"/>
      <c r="H81" s="215"/>
      <c r="I81" s="77"/>
      <c r="J81" s="77"/>
      <c r="K81" s="77"/>
      <c r="L81" s="77"/>
      <c r="M81" s="172"/>
      <c r="N81" s="214"/>
      <c r="O81" s="216"/>
      <c r="P81" s="77"/>
      <c r="Q81" s="77"/>
      <c r="R81" s="74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</row>
    <row r="82" spans="1:46" ht="4.05" customHeight="1" x14ac:dyDescent="0.25">
      <c r="A82" s="1"/>
      <c r="B82" s="1"/>
      <c r="C82" s="1"/>
      <c r="D82" s="1"/>
      <c r="E82" s="8"/>
      <c r="F82" s="1"/>
      <c r="G82" s="1"/>
      <c r="H82" s="11"/>
      <c r="I82" s="1"/>
      <c r="J82" s="1"/>
      <c r="K82" s="8"/>
      <c r="L82" s="1"/>
      <c r="M82" s="5"/>
      <c r="N82" s="8"/>
      <c r="O82" s="19"/>
      <c r="P82" s="1"/>
      <c r="Q82" s="5"/>
      <c r="R82" s="130"/>
      <c r="S82" s="1"/>
      <c r="T82" s="1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1"/>
      <c r="AT82" s="1"/>
    </row>
    <row r="83" spans="1:46" ht="4.05" customHeight="1" x14ac:dyDescent="0.25">
      <c r="A83" s="1"/>
      <c r="B83" s="1"/>
      <c r="C83" s="1"/>
      <c r="D83" s="1"/>
      <c r="E83" s="1"/>
      <c r="F83" s="1"/>
      <c r="G83" s="1"/>
      <c r="H83" s="11"/>
      <c r="I83" s="1"/>
      <c r="J83" s="1"/>
      <c r="K83" s="1"/>
      <c r="L83" s="1"/>
      <c r="M83" s="5"/>
      <c r="N83" s="1"/>
      <c r="O83" s="19"/>
      <c r="P83" s="1"/>
      <c r="Q83" s="5"/>
      <c r="R83" s="3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</row>
    <row r="84" spans="1:46" x14ac:dyDescent="0.25">
      <c r="A84" s="1"/>
      <c r="B84" s="1"/>
      <c r="C84" s="1"/>
      <c r="D84" s="1"/>
      <c r="E84" s="1"/>
      <c r="F84" s="1"/>
      <c r="G84" s="1"/>
      <c r="H84" s="11"/>
      <c r="I84" s="1"/>
      <c r="J84" s="1"/>
      <c r="K84" s="1"/>
      <c r="L84" s="1"/>
      <c r="M84" s="5"/>
      <c r="N84" s="1"/>
      <c r="O84" s="19"/>
      <c r="P84" s="1"/>
      <c r="Q84" s="5"/>
      <c r="R84" s="3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</row>
    <row r="85" spans="1:46" x14ac:dyDescent="0.25">
      <c r="A85" s="1"/>
      <c r="B85" s="1"/>
      <c r="C85" s="1"/>
      <c r="D85" s="1"/>
      <c r="E85" s="1"/>
      <c r="F85" s="1"/>
      <c r="G85" s="1"/>
      <c r="H85" s="11"/>
      <c r="I85" s="1"/>
      <c r="J85" s="1"/>
      <c r="K85" s="1"/>
      <c r="L85" s="1"/>
      <c r="M85" s="5"/>
      <c r="N85" s="1"/>
      <c r="O85" s="19"/>
      <c r="P85" s="1"/>
      <c r="Q85" s="5"/>
      <c r="R85" s="3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</row>
    <row r="86" spans="1:46" x14ac:dyDescent="0.25">
      <c r="A86" s="1"/>
      <c r="B86" s="1"/>
      <c r="C86" s="1"/>
      <c r="D86" s="1"/>
      <c r="E86" s="1"/>
      <c r="F86" s="1"/>
      <c r="G86" s="1"/>
      <c r="H86" s="11"/>
      <c r="I86" s="1"/>
      <c r="J86" s="1"/>
      <c r="K86" s="1"/>
      <c r="L86" s="1"/>
      <c r="M86" s="5"/>
      <c r="N86" s="1"/>
      <c r="O86" s="19"/>
      <c r="P86" s="1"/>
      <c r="Q86" s="5"/>
      <c r="R86" s="3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</row>
    <row r="87" spans="1:46" x14ac:dyDescent="0.25">
      <c r="A87" s="1"/>
      <c r="B87" s="1"/>
      <c r="C87" s="1"/>
      <c r="D87" s="1"/>
      <c r="E87" s="1"/>
      <c r="F87" s="1"/>
      <c r="G87" s="1"/>
      <c r="H87" s="11"/>
      <c r="I87" s="1"/>
      <c r="J87" s="1"/>
      <c r="K87" s="1"/>
      <c r="L87" s="1"/>
      <c r="M87" s="5"/>
      <c r="N87" s="1"/>
      <c r="O87" s="19"/>
      <c r="P87" s="1"/>
      <c r="Q87" s="5"/>
      <c r="R87" s="3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</row>
    <row r="88" spans="1:46" x14ac:dyDescent="0.25">
      <c r="A88" s="1"/>
      <c r="B88" s="1"/>
      <c r="C88" s="1"/>
      <c r="D88" s="1"/>
      <c r="E88" s="1"/>
      <c r="F88" s="1"/>
      <c r="G88" s="1"/>
      <c r="H88" s="11"/>
      <c r="I88" s="1"/>
      <c r="J88" s="1"/>
      <c r="K88" s="1"/>
      <c r="L88" s="1"/>
      <c r="M88" s="5"/>
      <c r="N88" s="1"/>
      <c r="O88" s="19"/>
      <c r="P88" s="1"/>
      <c r="Q88" s="5"/>
      <c r="R88" s="3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</row>
    <row r="89" spans="1:46" x14ac:dyDescent="0.25">
      <c r="A89" s="1"/>
      <c r="B89" s="1"/>
      <c r="C89" s="1"/>
      <c r="D89" s="1"/>
      <c r="E89" s="1"/>
      <c r="F89" s="1"/>
      <c r="G89" s="1"/>
      <c r="H89" s="11"/>
      <c r="I89" s="1"/>
      <c r="J89" s="1"/>
      <c r="K89" s="1"/>
      <c r="L89" s="1"/>
      <c r="M89" s="5"/>
      <c r="N89" s="1"/>
      <c r="O89" s="19"/>
      <c r="P89" s="1"/>
      <c r="Q89" s="5"/>
      <c r="R89" s="3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</row>
    <row r="90" spans="1:46" x14ac:dyDescent="0.25">
      <c r="A90" s="1"/>
      <c r="B90" s="1"/>
      <c r="C90" s="1"/>
      <c r="D90" s="1"/>
      <c r="E90" s="1"/>
      <c r="F90" s="1"/>
      <c r="G90" s="1"/>
      <c r="H90" s="11"/>
      <c r="I90" s="1"/>
      <c r="J90" s="1"/>
      <c r="K90" s="1"/>
      <c r="L90" s="1"/>
      <c r="M90" s="5"/>
      <c r="N90" s="1"/>
      <c r="O90" s="19"/>
      <c r="P90" s="1"/>
      <c r="Q90" s="5"/>
      <c r="R90" s="3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</row>
    <row r="91" spans="1:46" x14ac:dyDescent="0.25">
      <c r="A91" s="1"/>
      <c r="B91" s="1"/>
      <c r="C91" s="1"/>
      <c r="D91" s="1"/>
      <c r="E91" s="1"/>
      <c r="F91" s="1"/>
      <c r="G91" s="1"/>
      <c r="H91" s="11"/>
      <c r="I91" s="1"/>
      <c r="J91" s="1"/>
      <c r="K91" s="1"/>
      <c r="L91" s="1"/>
      <c r="M91" s="5"/>
      <c r="N91" s="1"/>
      <c r="O91" s="19"/>
      <c r="P91" s="1"/>
      <c r="Q91" s="5"/>
      <c r="R91" s="3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</row>
    <row r="92" spans="1:46" x14ac:dyDescent="0.25">
      <c r="A92" s="1"/>
      <c r="B92" s="1"/>
      <c r="C92" s="1"/>
      <c r="D92" s="1"/>
      <c r="E92" s="1"/>
      <c r="F92" s="1"/>
      <c r="G92" s="1"/>
      <c r="H92" s="11"/>
      <c r="I92" s="1"/>
      <c r="J92" s="1"/>
      <c r="K92" s="1"/>
      <c r="L92" s="1"/>
      <c r="M92" s="5"/>
      <c r="N92" s="1"/>
      <c r="O92" s="19"/>
      <c r="P92" s="1"/>
      <c r="Q92" s="5"/>
      <c r="R92" s="3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</row>
    <row r="93" spans="1:46" x14ac:dyDescent="0.25">
      <c r="A93" s="1"/>
      <c r="B93" s="1"/>
      <c r="C93" s="1"/>
      <c r="D93" s="1"/>
      <c r="E93" s="1"/>
      <c r="F93" s="1"/>
      <c r="G93" s="1"/>
      <c r="H93" s="11"/>
      <c r="I93" s="1"/>
      <c r="J93" s="1"/>
      <c r="K93" s="1"/>
      <c r="L93" s="1"/>
      <c r="M93" s="5"/>
      <c r="N93" s="1"/>
      <c r="O93" s="19"/>
      <c r="P93" s="1"/>
      <c r="Q93" s="5"/>
      <c r="R93" s="3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</row>
    <row r="94" spans="1:46" x14ac:dyDescent="0.25">
      <c r="A94" s="1"/>
      <c r="B94" s="1"/>
      <c r="C94" s="1"/>
      <c r="D94" s="1"/>
      <c r="E94" s="1"/>
      <c r="F94" s="1"/>
      <c r="G94" s="1"/>
      <c r="H94" s="11"/>
      <c r="I94" s="1"/>
      <c r="J94" s="1"/>
      <c r="K94" s="1"/>
      <c r="L94" s="1"/>
      <c r="M94" s="5"/>
      <c r="N94" s="1"/>
      <c r="O94" s="19"/>
      <c r="P94" s="1"/>
      <c r="Q94" s="5"/>
      <c r="R94" s="3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</row>
    <row r="95" spans="1:46" x14ac:dyDescent="0.25">
      <c r="A95" s="1"/>
      <c r="B95" s="1"/>
      <c r="C95" s="1"/>
      <c r="D95" s="1"/>
      <c r="E95" s="1"/>
      <c r="F95" s="1"/>
      <c r="G95" s="1"/>
      <c r="H95" s="11"/>
      <c r="I95" s="1"/>
      <c r="J95" s="1"/>
      <c r="K95" s="1"/>
      <c r="L95" s="1"/>
      <c r="M95" s="5"/>
      <c r="N95" s="1"/>
      <c r="O95" s="19"/>
      <c r="P95" s="1"/>
      <c r="Q95" s="5"/>
      <c r="R95" s="3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</row>
    <row r="96" spans="1:46" x14ac:dyDescent="0.25">
      <c r="A96" s="1"/>
      <c r="B96" s="1"/>
      <c r="C96" s="1"/>
      <c r="D96" s="1"/>
      <c r="E96" s="1"/>
      <c r="F96" s="1"/>
      <c r="G96" s="1"/>
      <c r="H96" s="11"/>
      <c r="I96" s="1"/>
      <c r="J96" s="1"/>
      <c r="K96" s="1"/>
      <c r="L96" s="1"/>
      <c r="M96" s="5"/>
      <c r="N96" s="1"/>
      <c r="O96" s="19"/>
      <c r="P96" s="1"/>
      <c r="Q96" s="5"/>
      <c r="R96" s="3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</row>
    <row r="97" spans="1:46" x14ac:dyDescent="0.25">
      <c r="A97" s="1"/>
      <c r="B97" s="1"/>
      <c r="C97" s="1"/>
      <c r="D97" s="1"/>
      <c r="E97" s="1"/>
      <c r="F97" s="1"/>
      <c r="G97" s="1"/>
      <c r="H97" s="11"/>
      <c r="I97" s="1"/>
      <c r="J97" s="1"/>
      <c r="K97" s="1"/>
      <c r="L97" s="1"/>
      <c r="M97" s="5"/>
      <c r="N97" s="1"/>
      <c r="O97" s="19"/>
      <c r="P97" s="1"/>
      <c r="Q97" s="5"/>
      <c r="R97" s="3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</row>
    <row r="98" spans="1:46" x14ac:dyDescent="0.25">
      <c r="A98" s="1"/>
      <c r="B98" s="1"/>
      <c r="C98" s="1"/>
      <c r="D98" s="1"/>
      <c r="E98" s="1"/>
      <c r="F98" s="1"/>
      <c r="G98" s="1"/>
      <c r="H98" s="11"/>
      <c r="I98" s="1"/>
      <c r="J98" s="1"/>
      <c r="K98" s="1"/>
      <c r="L98" s="1"/>
      <c r="M98" s="5"/>
      <c r="N98" s="1"/>
      <c r="O98" s="19"/>
      <c r="P98" s="1"/>
      <c r="Q98" s="5"/>
      <c r="R98" s="3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</row>
    <row r="99" spans="1:46" x14ac:dyDescent="0.25">
      <c r="A99" s="1"/>
      <c r="B99" s="1"/>
      <c r="C99" s="1"/>
      <c r="D99" s="1"/>
      <c r="E99" s="1"/>
      <c r="F99" s="1"/>
      <c r="G99" s="1"/>
      <c r="H99" s="11"/>
      <c r="I99" s="1"/>
      <c r="J99" s="1"/>
      <c r="K99" s="1"/>
      <c r="L99" s="1"/>
      <c r="M99" s="5"/>
      <c r="N99" s="1"/>
      <c r="O99" s="19"/>
      <c r="P99" s="1"/>
      <c r="Q99" s="5"/>
      <c r="R99" s="3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</row>
    <row r="100" spans="1:46" x14ac:dyDescent="0.25">
      <c r="A100" s="1"/>
      <c r="B100" s="1"/>
      <c r="C100" s="1"/>
      <c r="D100" s="1"/>
      <c r="E100" s="1"/>
      <c r="F100" s="1"/>
      <c r="G100" s="1"/>
      <c r="H100" s="11"/>
      <c r="I100" s="1"/>
      <c r="J100" s="1"/>
      <c r="K100" s="1"/>
      <c r="L100" s="1"/>
      <c r="M100" s="5"/>
      <c r="N100" s="1"/>
      <c r="O100" s="19"/>
      <c r="P100" s="1"/>
      <c r="Q100" s="5"/>
      <c r="R100" s="3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</row>
    <row r="101" spans="1:46" x14ac:dyDescent="0.25">
      <c r="A101" s="1"/>
      <c r="B101" s="1"/>
      <c r="C101" s="1"/>
      <c r="D101" s="1"/>
      <c r="E101" s="1"/>
      <c r="F101" s="1"/>
      <c r="G101" s="1"/>
      <c r="H101" s="11"/>
      <c r="I101" s="1"/>
      <c r="J101" s="1"/>
      <c r="K101" s="1"/>
      <c r="L101" s="1"/>
      <c r="M101" s="5"/>
      <c r="N101" s="1"/>
      <c r="O101" s="19"/>
      <c r="P101" s="1"/>
      <c r="Q101" s="5"/>
      <c r="R101" s="3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</row>
    <row r="102" spans="1:46" x14ac:dyDescent="0.25">
      <c r="A102" s="1"/>
      <c r="B102" s="1"/>
      <c r="C102" s="1"/>
      <c r="D102" s="1"/>
      <c r="E102" s="1"/>
      <c r="F102" s="1"/>
      <c r="G102" s="1"/>
      <c r="H102" s="11"/>
      <c r="I102" s="1"/>
      <c r="J102" s="1"/>
      <c r="K102" s="1"/>
      <c r="L102" s="1"/>
      <c r="M102" s="5"/>
      <c r="N102" s="1"/>
      <c r="O102" s="19"/>
      <c r="P102" s="1"/>
      <c r="Q102" s="5"/>
      <c r="R102" s="3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</row>
    <row r="103" spans="1:46" x14ac:dyDescent="0.25">
      <c r="A103" s="1"/>
      <c r="B103" s="1"/>
      <c r="C103" s="1"/>
      <c r="D103" s="1"/>
      <c r="E103" s="1"/>
      <c r="F103" s="1"/>
      <c r="G103" s="1"/>
      <c r="H103" s="11"/>
      <c r="I103" s="1"/>
      <c r="J103" s="1"/>
      <c r="K103" s="1"/>
      <c r="L103" s="1"/>
      <c r="M103" s="5"/>
      <c r="N103" s="1"/>
      <c r="O103" s="19"/>
      <c r="P103" s="1"/>
      <c r="Q103" s="5"/>
      <c r="R103" s="3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</row>
    <row r="104" spans="1:46" x14ac:dyDescent="0.25">
      <c r="A104" s="1"/>
      <c r="B104" s="1"/>
      <c r="C104" s="1"/>
      <c r="D104" s="1"/>
      <c r="E104" s="1"/>
      <c r="F104" s="1"/>
      <c r="G104" s="1"/>
      <c r="H104" s="11"/>
      <c r="I104" s="1"/>
      <c r="J104" s="1"/>
      <c r="K104" s="1"/>
      <c r="L104" s="1"/>
      <c r="M104" s="5"/>
      <c r="N104" s="1"/>
      <c r="O104" s="19"/>
      <c r="P104" s="1"/>
      <c r="Q104" s="5"/>
      <c r="R104" s="3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</row>
    <row r="105" spans="1:46" x14ac:dyDescent="0.25">
      <c r="A105" s="1"/>
      <c r="B105" s="1"/>
      <c r="C105" s="1"/>
      <c r="D105" s="1"/>
      <c r="E105" s="1"/>
      <c r="F105" s="1"/>
      <c r="G105" s="1"/>
      <c r="H105" s="11"/>
      <c r="I105" s="1"/>
      <c r="J105" s="1"/>
      <c r="K105" s="1"/>
      <c r="L105" s="1"/>
      <c r="M105" s="5"/>
      <c r="N105" s="1"/>
      <c r="O105" s="19"/>
      <c r="P105" s="1"/>
      <c r="Q105" s="5"/>
      <c r="R105" s="3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</row>
  </sheetData>
  <conditionalFormatting sqref="N11 N13 N15">
    <cfRule type="containsBlanks" dxfId="1050" priority="55">
      <formula>LEN(TRIM(N11))=0</formula>
    </cfRule>
  </conditionalFormatting>
  <conditionalFormatting sqref="N17">
    <cfRule type="containsBlanks" dxfId="1049" priority="54">
      <formula>LEN(TRIM(N17))=0</formula>
    </cfRule>
  </conditionalFormatting>
  <conditionalFormatting sqref="U6:AR7">
    <cfRule type="containsBlanks" dxfId="1048" priority="53">
      <formula>LEN(TRIM(U6))=0</formula>
    </cfRule>
  </conditionalFormatting>
  <conditionalFormatting sqref="U2:AR2">
    <cfRule type="cellIs" dxfId="1047" priority="52" operator="equal">
      <formula>1</formula>
    </cfRule>
  </conditionalFormatting>
  <conditionalFormatting sqref="U3:AR3">
    <cfRule type="cellIs" dxfId="1046" priority="51" operator="equal">
      <formula>1</formula>
    </cfRule>
  </conditionalFormatting>
  <conditionalFormatting sqref="U4:AR4">
    <cfRule type="cellIs" dxfId="1045" priority="50" operator="equal">
      <formula>1</formula>
    </cfRule>
  </conditionalFormatting>
  <conditionalFormatting sqref="AS33:XFD33 A33:S33 A82:XFD1048576 A71:D81 S71:XFD81 A1:XFD32 A34:XFD70">
    <cfRule type="cellIs" dxfId="1044" priority="35" operator="equal">
      <formula>0</formula>
    </cfRule>
  </conditionalFormatting>
  <conditionalFormatting sqref="R21 U21:AR21">
    <cfRule type="cellIs" dxfId="1043" priority="34" operator="lessThan">
      <formula>0</formula>
    </cfRule>
  </conditionalFormatting>
  <conditionalFormatting sqref="R22 U22:AR22">
    <cfRule type="cellIs" dxfId="1042" priority="32" operator="greaterThan">
      <formula>0</formula>
    </cfRule>
    <cfRule type="cellIs" dxfId="1041" priority="33" operator="lessThan">
      <formula>0</formula>
    </cfRule>
  </conditionalFormatting>
  <conditionalFormatting sqref="U33:AR33">
    <cfRule type="containsBlanks" dxfId="1040" priority="30">
      <formula>LEN(TRIM(U33))=0</formula>
    </cfRule>
    <cfRule type="expression" dxfId="1039" priority="31">
      <formula>U$7&lt;&gt;""</formula>
    </cfRule>
  </conditionalFormatting>
  <conditionalFormatting sqref="T33:AR33">
    <cfRule type="cellIs" dxfId="1038" priority="29" operator="equal">
      <formula>0</formula>
    </cfRule>
  </conditionalFormatting>
  <conditionalFormatting sqref="R51 U51:AR51">
    <cfRule type="cellIs" dxfId="1037" priority="25" operator="lessThan">
      <formula>0</formula>
    </cfRule>
  </conditionalFormatting>
  <conditionalFormatting sqref="R29">
    <cfRule type="cellIs" dxfId="1036" priority="28" operator="lessThan">
      <formula>0</formula>
    </cfRule>
  </conditionalFormatting>
  <conditionalFormatting sqref="N33">
    <cfRule type="containsBlanks" dxfId="1035" priority="27">
      <formula>LEN(TRIM(N33))=0</formula>
    </cfRule>
  </conditionalFormatting>
  <conditionalFormatting sqref="N38">
    <cfRule type="containsBlanks" dxfId="1034" priority="26">
      <formula>LEN(TRIM(N38))=0</formula>
    </cfRule>
  </conditionalFormatting>
  <conditionalFormatting sqref="R59 U59:AR59">
    <cfRule type="cellIs" dxfId="1033" priority="24" operator="lessThan">
      <formula>0</formula>
    </cfRule>
  </conditionalFormatting>
  <conditionalFormatting sqref="R60 U60:AR60">
    <cfRule type="cellIs" dxfId="1032" priority="22" operator="greaterThan">
      <formula>0</formula>
    </cfRule>
    <cfRule type="cellIs" dxfId="1031" priority="23" operator="lessThan">
      <formula>0</formula>
    </cfRule>
  </conditionalFormatting>
  <conditionalFormatting sqref="N66">
    <cfRule type="containsBlanks" dxfId="1030" priority="21">
      <formula>LEN(TRIM(N66))=0</formula>
    </cfRule>
  </conditionalFormatting>
  <conditionalFormatting sqref="I71:R71 E74:R76">
    <cfRule type="cellIs" dxfId="1029" priority="20" operator="equal">
      <formula>0</formula>
    </cfRule>
  </conditionalFormatting>
  <conditionalFormatting sqref="I72:R72">
    <cfRule type="cellIs" dxfId="1028" priority="19" operator="equal">
      <formula>0</formula>
    </cfRule>
  </conditionalFormatting>
  <conditionalFormatting sqref="I73:R73">
    <cfRule type="cellIs" dxfId="1027" priority="18" operator="equal">
      <formula>0</formula>
    </cfRule>
  </conditionalFormatting>
  <conditionalFormatting sqref="R75">
    <cfRule type="cellIs" dxfId="1026" priority="14" operator="equal">
      <formula>0</formula>
    </cfRule>
  </conditionalFormatting>
  <conditionalFormatting sqref="E75">
    <cfRule type="cellIs" dxfId="1025" priority="17" operator="equal">
      <formula>0</formula>
    </cfRule>
  </conditionalFormatting>
  <conditionalFormatting sqref="K75">
    <cfRule type="cellIs" dxfId="1024" priority="16" operator="equal">
      <formula>0</formula>
    </cfRule>
  </conditionalFormatting>
  <conditionalFormatting sqref="N75">
    <cfRule type="cellIs" dxfId="1023" priority="15" operator="equal">
      <formula>0</formula>
    </cfRule>
  </conditionalFormatting>
  <conditionalFormatting sqref="I77:R77">
    <cfRule type="cellIs" dxfId="1022" priority="13" operator="equal">
      <formula>0</formula>
    </cfRule>
  </conditionalFormatting>
  <conditionalFormatting sqref="I78:R78">
    <cfRule type="cellIs" dxfId="1021" priority="12" operator="equal">
      <formula>0</formula>
    </cfRule>
  </conditionalFormatting>
  <conditionalFormatting sqref="I79:R79">
    <cfRule type="cellIs" dxfId="1020" priority="11" operator="equal">
      <formula>0</formula>
    </cfRule>
  </conditionalFormatting>
  <conditionalFormatting sqref="I80:R80 M81:N81">
    <cfRule type="cellIs" dxfId="1019" priority="10" operator="equal">
      <formula>0</formula>
    </cfRule>
  </conditionalFormatting>
  <conditionalFormatting sqref="I81:L81 O81:R81">
    <cfRule type="cellIs" dxfId="1018" priority="9" operator="equal">
      <formula>0</formula>
    </cfRule>
  </conditionalFormatting>
  <conditionalFormatting sqref="R80 U80:AR80">
    <cfRule type="cellIs" dxfId="1017" priority="7" operator="greaterThan">
      <formula>0</formula>
    </cfRule>
    <cfRule type="cellIs" dxfId="1016" priority="8" operator="lessThan">
      <formula>0</formula>
    </cfRule>
  </conditionalFormatting>
  <conditionalFormatting sqref="R73 U73:AR73">
    <cfRule type="cellIs" dxfId="1015" priority="5" operator="greaterThan">
      <formula>0</formula>
    </cfRule>
    <cfRule type="cellIs" dxfId="1014" priority="6" operator="lessThan">
      <formula>0</formula>
    </cfRule>
  </conditionalFormatting>
  <conditionalFormatting sqref="R43 U43:AR43">
    <cfRule type="cellIs" dxfId="1013" priority="4" operator="lessThan">
      <formula>0</formula>
    </cfRule>
  </conditionalFormatting>
  <conditionalFormatting sqref="R44 U44:AR44">
    <cfRule type="cellIs" dxfId="1012" priority="2" operator="greaterThan">
      <formula>0</formula>
    </cfRule>
    <cfRule type="cellIs" dxfId="1011" priority="3" operator="lessThan">
      <formula>0</formula>
    </cfRule>
  </conditionalFormatting>
  <conditionalFormatting sqref="K33">
    <cfRule type="notContainsBlanks" dxfId="1010" priority="56">
      <formula>LEN(TRIM(K33))&gt;0</formula>
    </cfRule>
  </conditionalFormatting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справочники!$E$11:$E$300</xm:f>
          </x14:formula1>
          <xm:sqref>N11 N15 N17 N13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Y212"/>
  <sheetViews>
    <sheetView showGridLines="0" workbookViewId="0">
      <pane xSplit="19" ySplit="9" topLeftCell="T10" activePane="bottomRight" state="frozen"/>
      <selection pane="topRight" activeCell="T1" sqref="T1"/>
      <selection pane="bottomLeft" activeCell="A10" sqref="A10"/>
      <selection pane="bottomRight" activeCell="C3" sqref="C3"/>
    </sheetView>
  </sheetViews>
  <sheetFormatPr defaultRowHeight="12" x14ac:dyDescent="0.25"/>
  <cols>
    <col min="1" max="4" width="1.77734375" style="2" customWidth="1"/>
    <col min="5" max="5" width="54" style="2" bestFit="1" customWidth="1"/>
    <col min="6" max="7" width="1.77734375" style="2" customWidth="1"/>
    <col min="8" max="8" width="8.88671875" style="13"/>
    <col min="9" max="10" width="1.77734375" style="2" customWidth="1"/>
    <col min="11" max="11" width="30.5546875" style="2" customWidth="1"/>
    <col min="12" max="12" width="1.77734375" style="2" customWidth="1"/>
    <col min="13" max="13" width="1.77734375" style="6" customWidth="1"/>
    <col min="14" max="14" width="11.5546875" style="2" customWidth="1"/>
    <col min="15" max="15" width="1.77734375" style="20" customWidth="1"/>
    <col min="16" max="17" width="1.77734375" style="2" customWidth="1"/>
    <col min="18" max="18" width="4.6640625" style="4" bestFit="1" customWidth="1"/>
    <col min="19" max="19" width="1.77734375" style="2" customWidth="1"/>
    <col min="20" max="20" width="1.77734375" style="6" customWidth="1"/>
    <col min="21" max="23" width="17.77734375" style="2" customWidth="1"/>
    <col min="24" max="25" width="1.77734375" style="2" customWidth="1"/>
    <col min="26" max="16384" width="8.88671875" style="2"/>
  </cols>
  <sheetData>
    <row r="1" spans="1:25" x14ac:dyDescent="0.25">
      <c r="A1" s="1"/>
      <c r="B1" s="1"/>
      <c r="C1" s="1"/>
      <c r="D1" s="1"/>
      <c r="E1" s="1"/>
      <c r="F1" s="1"/>
      <c r="G1" s="1"/>
      <c r="H1" s="11"/>
      <c r="I1" s="1"/>
      <c r="J1" s="1"/>
      <c r="K1" s="1"/>
      <c r="L1" s="1"/>
      <c r="M1" s="5"/>
      <c r="N1" s="1"/>
      <c r="O1" s="19"/>
      <c r="P1" s="1"/>
      <c r="Q1" s="1"/>
      <c r="R1" s="3"/>
      <c r="S1" s="1"/>
      <c r="T1" s="5"/>
      <c r="U1" s="1"/>
      <c r="V1" s="1"/>
      <c r="W1" s="1"/>
      <c r="X1" s="1"/>
      <c r="Y1" s="1"/>
    </row>
    <row r="2" spans="1:25" x14ac:dyDescent="0.25">
      <c r="A2" s="1"/>
      <c r="B2" s="1"/>
      <c r="C2" s="1"/>
      <c r="D2" s="1" t="str">
        <f>главная!$D$2</f>
        <v>ИНВЕСТМОДЕЛЬ СТАРТАПА</v>
      </c>
      <c r="E2" s="1"/>
      <c r="F2" s="1"/>
      <c r="G2" s="1"/>
      <c r="H2" s="11"/>
      <c r="I2" s="1"/>
      <c r="J2" s="1"/>
      <c r="K2" s="1"/>
      <c r="L2" s="1"/>
      <c r="M2" s="5"/>
      <c r="N2" s="1"/>
      <c r="O2" s="19"/>
      <c r="P2" s="1"/>
      <c r="Q2" s="1"/>
      <c r="R2" s="3"/>
      <c r="S2" s="1"/>
      <c r="T2" s="5"/>
      <c r="U2" s="1"/>
      <c r="V2" s="1"/>
      <c r="W2" s="1"/>
      <c r="X2" s="1"/>
      <c r="Y2" s="1"/>
    </row>
    <row r="3" spans="1:25" x14ac:dyDescent="0.25">
      <c r="A3" s="1"/>
      <c r="B3" s="1"/>
      <c r="C3" s="1"/>
      <c r="D3" s="1" t="str">
        <f>главная!$D$3</f>
        <v>Деятельность:</v>
      </c>
      <c r="E3" s="1"/>
      <c r="F3" s="1"/>
      <c r="G3" s="1"/>
      <c r="H3" s="11"/>
      <c r="I3" s="1"/>
      <c r="J3" s="1"/>
      <c r="K3" s="1"/>
      <c r="L3" s="1"/>
      <c r="M3" s="5"/>
      <c r="N3" s="1"/>
      <c r="O3" s="19"/>
      <c r="P3" s="1"/>
      <c r="Q3" s="1"/>
      <c r="R3" s="3"/>
      <c r="S3" s="1"/>
      <c r="T3" s="5"/>
      <c r="U3" s="1"/>
      <c r="V3" s="1"/>
      <c r="W3" s="1"/>
      <c r="X3" s="1"/>
      <c r="Y3" s="1"/>
    </row>
    <row r="4" spans="1:25" x14ac:dyDescent="0.25">
      <c r="A4" s="1"/>
      <c r="B4" s="1"/>
      <c r="C4" s="1"/>
      <c r="D4" s="3" t="str">
        <f>главная!$D$4</f>
        <v>Предоставление Онлайн Услуг</v>
      </c>
      <c r="E4" s="1"/>
      <c r="F4" s="1"/>
      <c r="G4" s="1"/>
      <c r="H4" s="11"/>
      <c r="I4" s="1"/>
      <c r="J4" s="1"/>
      <c r="K4" s="1"/>
      <c r="L4" s="1"/>
      <c r="M4" s="5"/>
      <c r="N4" s="1"/>
      <c r="O4" s="19"/>
      <c r="P4" s="1"/>
      <c r="Q4" s="1"/>
      <c r="R4" s="3"/>
      <c r="S4" s="1"/>
      <c r="T4" s="5"/>
      <c r="U4" s="1"/>
      <c r="V4" s="1"/>
      <c r="W4" s="1"/>
      <c r="X4" s="1"/>
      <c r="Y4" s="1"/>
    </row>
    <row r="5" spans="1:25" x14ac:dyDescent="0.25">
      <c r="A5" s="1"/>
      <c r="B5" s="1"/>
      <c r="C5" s="1"/>
      <c r="D5" s="222" t="s">
        <v>140</v>
      </c>
      <c r="E5" s="3"/>
      <c r="F5" s="1"/>
      <c r="G5" s="1"/>
      <c r="H5" s="11"/>
      <c r="I5" s="1"/>
      <c r="J5" s="1"/>
      <c r="K5" s="1"/>
      <c r="L5" s="1"/>
      <c r="M5" s="5"/>
      <c r="N5" s="1"/>
      <c r="O5" s="19"/>
      <c r="P5" s="1"/>
      <c r="Q5" s="1"/>
      <c r="R5" s="3"/>
      <c r="S5" s="1"/>
      <c r="T5" s="5"/>
      <c r="U5" s="1"/>
      <c r="V5" s="1"/>
      <c r="W5" s="1"/>
      <c r="X5" s="1"/>
      <c r="Y5" s="1"/>
    </row>
    <row r="6" spans="1:25" s="4" customFormat="1" x14ac:dyDescent="0.25">
      <c r="A6" s="3"/>
      <c r="B6" s="3"/>
      <c r="C6" s="3"/>
      <c r="D6" s="3"/>
      <c r="E6" s="3"/>
      <c r="F6" s="3"/>
      <c r="G6" s="3"/>
      <c r="H6" s="12"/>
      <c r="I6" s="3"/>
      <c r="J6" s="3"/>
      <c r="K6" s="3"/>
      <c r="L6" s="3"/>
      <c r="M6" s="5"/>
      <c r="N6" s="60" t="s">
        <v>13</v>
      </c>
      <c r="O6" s="19"/>
      <c r="P6" s="3"/>
      <c r="Q6" s="3"/>
      <c r="R6" s="3"/>
      <c r="S6" s="3"/>
      <c r="T6" s="5"/>
      <c r="U6" s="47"/>
      <c r="V6" s="47"/>
      <c r="W6" s="47"/>
      <c r="X6" s="3"/>
      <c r="Y6" s="3"/>
    </row>
    <row r="7" spans="1:25" s="4" customFormat="1" x14ac:dyDescent="0.25">
      <c r="A7" s="3"/>
      <c r="B7" s="3"/>
      <c r="C7" s="3"/>
      <c r="D7" s="3"/>
      <c r="E7" s="3" t="str">
        <f>kpi!$E$7</f>
        <v>показатель/kpi</v>
      </c>
      <c r="F7" s="3"/>
      <c r="G7" s="3"/>
      <c r="H7" s="12" t="str">
        <f>kpi!$I$7</f>
        <v>ед.изм.</v>
      </c>
      <c r="I7" s="3"/>
      <c r="J7" s="3"/>
      <c r="K7" s="3" t="str">
        <f>справочники!$Q$6</f>
        <v>детализации</v>
      </c>
      <c r="L7" s="3"/>
      <c r="M7" s="5"/>
      <c r="N7" s="3" t="str">
        <f>главная!$N$7</f>
        <v>значение</v>
      </c>
      <c r="O7" s="19"/>
      <c r="P7" s="3"/>
      <c r="Q7" s="3"/>
      <c r="R7" s="3" t="str">
        <f>главная!$R$7</f>
        <v>итого</v>
      </c>
      <c r="S7" s="3"/>
      <c r="T7" s="5"/>
      <c r="U7" s="47" t="str">
        <f>справочники!$Q$11</f>
        <v>раунд-1-старт</v>
      </c>
      <c r="V7" s="47" t="str">
        <f>справочники!$Q$12</f>
        <v>раунд-2-сервис</v>
      </c>
      <c r="W7" s="47" t="str">
        <f>справочники!$Q$13</f>
        <v>раунд-3-раскрутка</v>
      </c>
      <c r="X7" s="3"/>
      <c r="Y7" s="3"/>
    </row>
    <row r="8" spans="1:25" ht="4.05" customHeight="1" x14ac:dyDescent="0.25">
      <c r="A8" s="1"/>
      <c r="B8" s="1"/>
      <c r="C8" s="1"/>
      <c r="D8" s="1"/>
      <c r="E8" s="21"/>
      <c r="F8" s="1"/>
      <c r="G8" s="1"/>
      <c r="H8" s="21"/>
      <c r="I8" s="1"/>
      <c r="J8" s="1"/>
      <c r="K8" s="21"/>
      <c r="L8" s="1"/>
      <c r="M8" s="5"/>
      <c r="N8" s="21"/>
      <c r="O8" s="19"/>
      <c r="P8" s="1"/>
      <c r="Q8" s="1"/>
      <c r="R8" s="65"/>
      <c r="S8" s="1"/>
      <c r="T8" s="5"/>
      <c r="U8" s="48"/>
      <c r="V8" s="7"/>
      <c r="W8" s="21"/>
      <c r="X8" s="1"/>
      <c r="Y8" s="1"/>
    </row>
    <row r="9" spans="1:25" ht="3" customHeight="1" x14ac:dyDescent="0.25">
      <c r="A9" s="1"/>
      <c r="B9" s="1"/>
      <c r="C9" s="1"/>
      <c r="D9" s="1"/>
      <c r="E9" s="64"/>
      <c r="F9" s="1"/>
      <c r="G9" s="1"/>
      <c r="H9" s="64"/>
      <c r="I9" s="1"/>
      <c r="J9" s="1"/>
      <c r="K9" s="64"/>
      <c r="L9" s="1"/>
      <c r="M9" s="5"/>
      <c r="N9" s="64"/>
      <c r="O9" s="19"/>
      <c r="P9" s="1"/>
      <c r="Q9" s="1"/>
      <c r="R9" s="66"/>
      <c r="S9" s="1"/>
      <c r="T9" s="5"/>
      <c r="U9" s="49"/>
      <c r="V9" s="61"/>
      <c r="W9" s="64"/>
      <c r="X9" s="1"/>
      <c r="Y9" s="1"/>
    </row>
    <row r="10" spans="1:25" ht="7.95" customHeight="1" x14ac:dyDescent="0.25">
      <c r="A10" s="1"/>
      <c r="B10" s="1"/>
      <c r="C10" s="1"/>
      <c r="D10" s="1"/>
      <c r="E10" s="1"/>
      <c r="F10" s="1"/>
      <c r="G10" s="1"/>
      <c r="H10" s="11"/>
      <c r="I10" s="1"/>
      <c r="J10" s="1"/>
      <c r="K10" s="1"/>
      <c r="L10" s="1"/>
      <c r="M10" s="5"/>
      <c r="N10" s="1"/>
      <c r="O10" s="19"/>
      <c r="P10" s="1"/>
      <c r="Q10" s="1"/>
      <c r="R10" s="3"/>
      <c r="S10" s="1"/>
      <c r="T10" s="5"/>
      <c r="U10" s="1"/>
      <c r="V10" s="1"/>
      <c r="W10" s="1"/>
      <c r="X10" s="1"/>
      <c r="Y10" s="1"/>
    </row>
    <row r="11" spans="1:25" x14ac:dyDescent="0.25">
      <c r="A11" s="1"/>
      <c r="B11" s="1"/>
      <c r="C11" s="1"/>
      <c r="D11" s="1"/>
      <c r="E11" s="42" t="str">
        <f>kpi!$E$15</f>
        <v>среднее количество сотрудников клиента</v>
      </c>
      <c r="F11" s="3"/>
      <c r="G11" s="3"/>
      <c r="H11" s="39" t="str">
        <f>IF(OR($E11="",$E11=0),"",INDEX(kpi!$I:$I,SUMIFS(kpi!$A:$A,kpi!$E:$E,$E11)))</f>
        <v>вакансии</v>
      </c>
      <c r="I11" s="3"/>
      <c r="J11" s="3"/>
      <c r="K11" s="42"/>
      <c r="L11" s="1"/>
      <c r="M11" s="5"/>
      <c r="N11" s="62"/>
      <c r="O11" s="19"/>
      <c r="P11" s="1"/>
      <c r="Q11" s="1"/>
      <c r="R11" s="3"/>
      <c r="S11" s="1"/>
      <c r="T11" s="5"/>
      <c r="U11" s="1"/>
      <c r="V11" s="1"/>
      <c r="W11" s="1"/>
      <c r="X11" s="1"/>
      <c r="Y11" s="1"/>
    </row>
    <row r="12" spans="1:25" x14ac:dyDescent="0.25">
      <c r="A12" s="1"/>
      <c r="B12" s="1"/>
      <c r="C12" s="1"/>
      <c r="D12" s="1"/>
      <c r="E12" s="43" t="str">
        <f>E11</f>
        <v>среднее количество сотрудников клиента</v>
      </c>
      <c r="F12" s="1"/>
      <c r="G12" s="1"/>
      <c r="H12" s="11" t="str">
        <f>H11</f>
        <v>вакансии</v>
      </c>
      <c r="I12" s="1"/>
      <c r="J12" s="1"/>
      <c r="K12" s="43" t="str">
        <f>справочники!$I$11</f>
        <v>тариф-1</v>
      </c>
      <c r="L12" s="1"/>
      <c r="M12" s="5" t="s">
        <v>0</v>
      </c>
      <c r="N12" s="37">
        <v>15</v>
      </c>
      <c r="O12" s="19"/>
      <c r="P12" s="1"/>
      <c r="Q12" s="1"/>
      <c r="R12" s="3"/>
      <c r="S12" s="1"/>
      <c r="T12" s="5"/>
      <c r="U12" s="1"/>
      <c r="V12" s="1"/>
      <c r="W12" s="1"/>
      <c r="X12" s="1"/>
      <c r="Y12" s="1"/>
    </row>
    <row r="13" spans="1:25" x14ac:dyDescent="0.25">
      <c r="A13" s="1"/>
      <c r="B13" s="1"/>
      <c r="C13" s="1"/>
      <c r="D13" s="1"/>
      <c r="E13" s="1" t="str">
        <f>E11</f>
        <v>среднее количество сотрудников клиента</v>
      </c>
      <c r="F13" s="1"/>
      <c r="G13" s="1"/>
      <c r="H13" s="11" t="str">
        <f t="shared" ref="H13:H14" si="0">H12</f>
        <v>вакансии</v>
      </c>
      <c r="I13" s="1"/>
      <c r="J13" s="1"/>
      <c r="K13" s="1" t="str">
        <f>справочники!$I$12</f>
        <v>тариф-2</v>
      </c>
      <c r="L13" s="1"/>
      <c r="M13" s="5" t="s">
        <v>0</v>
      </c>
      <c r="N13" s="37">
        <v>30</v>
      </c>
      <c r="O13" s="19"/>
      <c r="P13" s="1"/>
      <c r="Q13" s="1"/>
      <c r="R13" s="3"/>
      <c r="S13" s="1"/>
      <c r="T13" s="5"/>
      <c r="U13" s="1"/>
      <c r="V13" s="1"/>
      <c r="W13" s="1"/>
      <c r="X13" s="1"/>
      <c r="Y13" s="1"/>
    </row>
    <row r="14" spans="1:25" x14ac:dyDescent="0.25">
      <c r="A14" s="1"/>
      <c r="B14" s="1"/>
      <c r="C14" s="1"/>
      <c r="D14" s="1"/>
      <c r="E14" s="1" t="str">
        <f>E11</f>
        <v>среднее количество сотрудников клиента</v>
      </c>
      <c r="F14" s="1"/>
      <c r="G14" s="1"/>
      <c r="H14" s="11" t="str">
        <f t="shared" si="0"/>
        <v>вакансии</v>
      </c>
      <c r="I14" s="1"/>
      <c r="J14" s="1"/>
      <c r="K14" s="1" t="str">
        <f>справочники!$I$13</f>
        <v>тариф-3</v>
      </c>
      <c r="L14" s="1"/>
      <c r="M14" s="5" t="s">
        <v>0</v>
      </c>
      <c r="N14" s="37">
        <v>60</v>
      </c>
      <c r="O14" s="19"/>
      <c r="P14" s="1"/>
      <c r="Q14" s="1"/>
      <c r="R14" s="3"/>
      <c r="S14" s="1"/>
      <c r="T14" s="5"/>
      <c r="U14" s="1"/>
      <c r="V14" s="1"/>
      <c r="W14" s="1"/>
      <c r="X14" s="1"/>
      <c r="Y14" s="1"/>
    </row>
    <row r="15" spans="1:25" ht="4.05" customHeight="1" x14ac:dyDescent="0.25">
      <c r="A15" s="1"/>
      <c r="B15" s="1"/>
      <c r="C15" s="1"/>
      <c r="D15" s="1"/>
      <c r="E15" s="1"/>
      <c r="F15" s="1"/>
      <c r="G15" s="1"/>
      <c r="H15" s="11"/>
      <c r="I15" s="1"/>
      <c r="J15" s="1"/>
      <c r="K15" s="1"/>
      <c r="L15" s="1"/>
      <c r="M15" s="5"/>
      <c r="N15" s="1"/>
      <c r="O15" s="19"/>
      <c r="P15" s="1"/>
      <c r="Q15" s="1"/>
      <c r="R15" s="3"/>
      <c r="S15" s="1"/>
      <c r="T15" s="5"/>
      <c r="U15" s="1"/>
      <c r="V15" s="1"/>
      <c r="W15" s="1"/>
      <c r="X15" s="1"/>
      <c r="Y15" s="1"/>
    </row>
    <row r="16" spans="1:25" ht="4.05" customHeight="1" x14ac:dyDescent="0.25">
      <c r="A16" s="1"/>
      <c r="B16" s="1"/>
      <c r="C16" s="1"/>
      <c r="D16" s="1"/>
      <c r="E16" s="64"/>
      <c r="F16" s="1"/>
      <c r="G16" s="1"/>
      <c r="H16" s="11"/>
      <c r="I16" s="1"/>
      <c r="J16" s="1"/>
      <c r="K16" s="64"/>
      <c r="L16" s="1"/>
      <c r="M16" s="5"/>
      <c r="N16" s="64"/>
      <c r="O16" s="19"/>
      <c r="P16" s="1"/>
      <c r="Q16" s="1"/>
      <c r="R16" s="3"/>
      <c r="S16" s="1"/>
      <c r="T16" s="5"/>
      <c r="U16" s="1"/>
      <c r="V16" s="1"/>
      <c r="W16" s="1"/>
      <c r="X16" s="1"/>
      <c r="Y16" s="1"/>
    </row>
    <row r="17" spans="1:25" ht="4.95" customHeight="1" x14ac:dyDescent="0.25">
      <c r="A17" s="1"/>
      <c r="B17" s="1"/>
      <c r="C17" s="1"/>
      <c r="D17" s="1"/>
      <c r="E17" s="1"/>
      <c r="F17" s="1"/>
      <c r="G17" s="1"/>
      <c r="H17" s="11"/>
      <c r="I17" s="1"/>
      <c r="J17" s="1"/>
      <c r="K17" s="1"/>
      <c r="L17" s="1"/>
      <c r="M17" s="5"/>
      <c r="N17" s="1"/>
      <c r="O17" s="19"/>
      <c r="P17" s="1"/>
      <c r="Q17" s="1"/>
      <c r="R17" s="3"/>
      <c r="S17" s="1"/>
      <c r="T17" s="5"/>
      <c r="U17" s="1"/>
      <c r="V17" s="1"/>
      <c r="W17" s="1"/>
      <c r="X17" s="1"/>
      <c r="Y17" s="1"/>
    </row>
    <row r="18" spans="1:25" x14ac:dyDescent="0.25">
      <c r="A18" s="1"/>
      <c r="B18" s="1"/>
      <c r="C18" s="1"/>
      <c r="D18" s="1"/>
      <c r="E18" s="42" t="str">
        <f>kpi!$E$16</f>
        <v>стоимость услуг на одного сотрудника клиента</v>
      </c>
      <c r="F18" s="3"/>
      <c r="G18" s="3"/>
      <c r="H18" s="39" t="str">
        <f>IF(OR($E18="",$E18=0),"",INDEX(kpi!$I:$I,SUMIFS(kpi!$A:$A,kpi!$E:$E,$E18)))</f>
        <v>руб.</v>
      </c>
      <c r="I18" s="3"/>
      <c r="J18" s="3"/>
      <c r="K18" s="42"/>
      <c r="L18" s="1"/>
      <c r="M18" s="5"/>
      <c r="N18" s="62"/>
      <c r="O18" s="19"/>
      <c r="P18" s="1"/>
      <c r="Q18" s="1"/>
      <c r="R18" s="3"/>
      <c r="S18" s="1"/>
      <c r="T18" s="5"/>
      <c r="U18" s="1"/>
      <c r="V18" s="1"/>
      <c r="W18" s="1"/>
      <c r="X18" s="1"/>
      <c r="Y18" s="1"/>
    </row>
    <row r="19" spans="1:25" x14ac:dyDescent="0.25">
      <c r="A19" s="1"/>
      <c r="B19" s="1"/>
      <c r="C19" s="1"/>
      <c r="D19" s="1"/>
      <c r="E19" s="43" t="str">
        <f>E18</f>
        <v>стоимость услуг на одного сотрудника клиента</v>
      </c>
      <c r="F19" s="1"/>
      <c r="G19" s="1"/>
      <c r="H19" s="11" t="str">
        <f>H18</f>
        <v>руб.</v>
      </c>
      <c r="I19" s="1"/>
      <c r="J19" s="1"/>
      <c r="K19" s="43" t="str">
        <f>справочники!$I$11</f>
        <v>тариф-1</v>
      </c>
      <c r="L19" s="1"/>
      <c r="M19" s="5"/>
      <c r="N19" s="19"/>
      <c r="O19" s="19"/>
      <c r="P19" s="1"/>
      <c r="Q19" s="1"/>
      <c r="R19" s="3"/>
      <c r="S19" s="1"/>
      <c r="T19" s="5" t="s">
        <v>0</v>
      </c>
      <c r="U19" s="37">
        <v>500</v>
      </c>
      <c r="V19" s="37">
        <v>505</v>
      </c>
      <c r="W19" s="37">
        <v>510</v>
      </c>
      <c r="X19" s="1"/>
      <c r="Y19" s="1"/>
    </row>
    <row r="20" spans="1:25" x14ac:dyDescent="0.25">
      <c r="A20" s="1"/>
      <c r="B20" s="1"/>
      <c r="C20" s="1"/>
      <c r="D20" s="1"/>
      <c r="E20" s="1" t="str">
        <f>E18</f>
        <v>стоимость услуг на одного сотрудника клиента</v>
      </c>
      <c r="F20" s="1"/>
      <c r="G20" s="1"/>
      <c r="H20" s="11" t="str">
        <f t="shared" ref="H20:H21" si="1">H19</f>
        <v>руб.</v>
      </c>
      <c r="I20" s="1"/>
      <c r="J20" s="1"/>
      <c r="K20" s="1" t="str">
        <f>справочники!$I$12</f>
        <v>тариф-2</v>
      </c>
      <c r="L20" s="1"/>
      <c r="M20" s="5"/>
      <c r="N20" s="19"/>
      <c r="O20" s="19"/>
      <c r="P20" s="1"/>
      <c r="Q20" s="1"/>
      <c r="R20" s="3"/>
      <c r="S20" s="1"/>
      <c r="T20" s="5" t="s">
        <v>0</v>
      </c>
      <c r="U20" s="37">
        <v>400</v>
      </c>
      <c r="V20" s="37">
        <v>420</v>
      </c>
      <c r="W20" s="37">
        <v>425</v>
      </c>
      <c r="X20" s="1"/>
      <c r="Y20" s="1"/>
    </row>
    <row r="21" spans="1:25" x14ac:dyDescent="0.25">
      <c r="A21" s="1"/>
      <c r="B21" s="1"/>
      <c r="C21" s="1"/>
      <c r="D21" s="1"/>
      <c r="E21" s="1" t="str">
        <f>E18</f>
        <v>стоимость услуг на одного сотрудника клиента</v>
      </c>
      <c r="F21" s="1"/>
      <c r="G21" s="1"/>
      <c r="H21" s="11" t="str">
        <f t="shared" si="1"/>
        <v>руб.</v>
      </c>
      <c r="I21" s="1"/>
      <c r="J21" s="1"/>
      <c r="K21" s="1" t="str">
        <f>справочники!$I$13</f>
        <v>тариф-3</v>
      </c>
      <c r="L21" s="1"/>
      <c r="M21" s="5"/>
      <c r="N21" s="19"/>
      <c r="O21" s="19"/>
      <c r="P21" s="1"/>
      <c r="Q21" s="1"/>
      <c r="R21" s="3"/>
      <c r="S21" s="1"/>
      <c r="T21" s="5" t="s">
        <v>0</v>
      </c>
      <c r="U21" s="37">
        <v>350</v>
      </c>
      <c r="V21" s="37">
        <v>370</v>
      </c>
      <c r="W21" s="37">
        <v>390</v>
      </c>
      <c r="X21" s="1"/>
      <c r="Y21" s="1"/>
    </row>
    <row r="22" spans="1:25" ht="4.05" customHeight="1" x14ac:dyDescent="0.25">
      <c r="A22" s="1"/>
      <c r="B22" s="1"/>
      <c r="C22" s="1"/>
      <c r="D22" s="1"/>
      <c r="E22" s="1"/>
      <c r="F22" s="1"/>
      <c r="G22" s="1"/>
      <c r="H22" s="11"/>
      <c r="I22" s="1"/>
      <c r="J22" s="1"/>
      <c r="K22" s="1"/>
      <c r="L22" s="1"/>
      <c r="M22" s="5"/>
      <c r="N22" s="1"/>
      <c r="O22" s="19"/>
      <c r="P22" s="1"/>
      <c r="Q22" s="1"/>
      <c r="R22" s="3"/>
      <c r="S22" s="1"/>
      <c r="T22" s="5"/>
      <c r="U22" s="1"/>
      <c r="V22" s="1"/>
      <c r="W22" s="1"/>
      <c r="X22" s="1"/>
      <c r="Y22" s="1"/>
    </row>
    <row r="23" spans="1:25" ht="4.05" customHeight="1" x14ac:dyDescent="0.25">
      <c r="A23" s="1"/>
      <c r="B23" s="1"/>
      <c r="C23" s="1"/>
      <c r="D23" s="1"/>
      <c r="E23" s="64"/>
      <c r="F23" s="1"/>
      <c r="G23" s="1"/>
      <c r="H23" s="11"/>
      <c r="I23" s="1"/>
      <c r="J23" s="1"/>
      <c r="K23" s="64"/>
      <c r="L23" s="1"/>
      <c r="M23" s="5"/>
      <c r="N23" s="64"/>
      <c r="O23" s="19"/>
      <c r="P23" s="1"/>
      <c r="Q23" s="1"/>
      <c r="R23" s="3"/>
      <c r="S23" s="1"/>
      <c r="T23" s="5"/>
      <c r="U23" s="1"/>
      <c r="V23" s="1"/>
      <c r="W23" s="1"/>
      <c r="X23" s="1"/>
      <c r="Y23" s="1"/>
    </row>
    <row r="24" spans="1:25" ht="4.95" customHeight="1" x14ac:dyDescent="0.25">
      <c r="A24" s="1"/>
      <c r="B24" s="1"/>
      <c r="C24" s="1"/>
      <c r="D24" s="1"/>
      <c r="E24" s="1"/>
      <c r="F24" s="1"/>
      <c r="G24" s="1"/>
      <c r="H24" s="11"/>
      <c r="I24" s="1"/>
      <c r="J24" s="1"/>
      <c r="K24" s="1"/>
      <c r="L24" s="1"/>
      <c r="M24" s="5"/>
      <c r="N24" s="1"/>
      <c r="O24" s="19"/>
      <c r="P24" s="1"/>
      <c r="Q24" s="1"/>
      <c r="R24" s="3"/>
      <c r="S24" s="1"/>
      <c r="T24" s="5"/>
      <c r="U24" s="1"/>
      <c r="V24" s="1"/>
      <c r="W24" s="1"/>
      <c r="X24" s="1"/>
      <c r="Y24" s="1"/>
    </row>
    <row r="25" spans="1:25" x14ac:dyDescent="0.25">
      <c r="A25" s="1"/>
      <c r="B25" s="1"/>
      <c r="C25" s="1"/>
      <c r="D25" s="1"/>
      <c r="E25" s="3" t="str">
        <f>kpi!$E$18</f>
        <v>стартовое количество клиентов</v>
      </c>
      <c r="F25" s="3"/>
      <c r="G25" s="3"/>
      <c r="H25" s="39" t="str">
        <f>IF(OR($E25="",$E25=0),"",INDEX(kpi!$I:$I,SUMIFS(kpi!$A:$A,kpi!$E:$E,$E25)))</f>
        <v>клиенты</v>
      </c>
      <c r="I25" s="3"/>
      <c r="J25" s="3"/>
      <c r="K25" s="3"/>
      <c r="L25" s="3"/>
      <c r="M25" s="5" t="s">
        <v>0</v>
      </c>
      <c r="N25" s="63">
        <v>0</v>
      </c>
      <c r="O25" s="19"/>
      <c r="P25" s="1"/>
      <c r="Q25" s="1"/>
      <c r="R25" s="3"/>
      <c r="S25" s="1"/>
      <c r="T25" s="5"/>
      <c r="U25" s="1"/>
      <c r="V25" s="1"/>
      <c r="W25" s="1"/>
      <c r="X25" s="1"/>
      <c r="Y25" s="1"/>
    </row>
    <row r="26" spans="1:25" ht="4.05" customHeight="1" x14ac:dyDescent="0.25">
      <c r="A26" s="1"/>
      <c r="B26" s="1"/>
      <c r="C26" s="1"/>
      <c r="D26" s="1"/>
      <c r="E26" s="1"/>
      <c r="F26" s="1"/>
      <c r="G26" s="1"/>
      <c r="H26" s="11"/>
      <c r="I26" s="1"/>
      <c r="J26" s="1"/>
      <c r="K26" s="1"/>
      <c r="L26" s="1"/>
      <c r="M26" s="5"/>
      <c r="N26" s="1"/>
      <c r="O26" s="19"/>
      <c r="P26" s="1"/>
      <c r="Q26" s="1"/>
      <c r="R26" s="3"/>
      <c r="S26" s="1"/>
      <c r="T26" s="5"/>
      <c r="U26" s="1"/>
      <c r="V26" s="1"/>
      <c r="W26" s="1"/>
      <c r="X26" s="1"/>
      <c r="Y26" s="1"/>
    </row>
    <row r="27" spans="1:25" ht="4.05" customHeight="1" x14ac:dyDescent="0.25">
      <c r="A27" s="1"/>
      <c r="B27" s="1"/>
      <c r="C27" s="1"/>
      <c r="D27" s="1"/>
      <c r="E27" s="64"/>
      <c r="F27" s="1"/>
      <c r="G27" s="1"/>
      <c r="H27" s="11"/>
      <c r="I27" s="1"/>
      <c r="J27" s="1"/>
      <c r="K27" s="64"/>
      <c r="L27" s="1"/>
      <c r="M27" s="5"/>
      <c r="N27" s="64"/>
      <c r="O27" s="19"/>
      <c r="P27" s="1"/>
      <c r="Q27" s="1"/>
      <c r="R27" s="3"/>
      <c r="S27" s="1"/>
      <c r="T27" s="5"/>
      <c r="U27" s="1"/>
      <c r="V27" s="1"/>
      <c r="W27" s="1"/>
      <c r="X27" s="1"/>
      <c r="Y27" s="1"/>
    </row>
    <row r="28" spans="1:25" ht="4.95" customHeight="1" x14ac:dyDescent="0.25">
      <c r="A28" s="1"/>
      <c r="B28" s="1"/>
      <c r="C28" s="1"/>
      <c r="D28" s="1"/>
      <c r="E28" s="1"/>
      <c r="F28" s="1"/>
      <c r="G28" s="1"/>
      <c r="H28" s="11"/>
      <c r="I28" s="1"/>
      <c r="J28" s="1"/>
      <c r="K28" s="1"/>
      <c r="L28" s="1"/>
      <c r="M28" s="5"/>
      <c r="N28" s="1"/>
      <c r="O28" s="19"/>
      <c r="P28" s="1"/>
      <c r="Q28" s="1"/>
      <c r="R28" s="3"/>
      <c r="S28" s="1"/>
      <c r="T28" s="5"/>
      <c r="U28" s="1"/>
      <c r="V28" s="1"/>
      <c r="W28" s="1"/>
      <c r="X28" s="1"/>
      <c r="Y28" s="1"/>
    </row>
    <row r="29" spans="1:25" x14ac:dyDescent="0.25">
      <c r="A29" s="1"/>
      <c r="B29" s="1"/>
      <c r="C29" s="1"/>
      <c r="D29" s="1"/>
      <c r="E29" s="3" t="str">
        <f>kpi!$E$19</f>
        <v>емкость рынка - количество потенциальных клиентов</v>
      </c>
      <c r="F29" s="3"/>
      <c r="G29" s="3"/>
      <c r="H29" s="39" t="str">
        <f>IF(OR($E29="",$E29=0),"",INDEX(kpi!$I:$I,SUMIFS(kpi!$A:$A,kpi!$E:$E,$E29)))</f>
        <v>юр/лица</v>
      </c>
      <c r="I29" s="3"/>
      <c r="J29" s="3"/>
      <c r="K29" s="3"/>
      <c r="L29" s="3"/>
      <c r="M29" s="5" t="s">
        <v>0</v>
      </c>
      <c r="N29" s="63">
        <v>70000</v>
      </c>
      <c r="O29" s="19"/>
      <c r="P29" s="1"/>
      <c r="Q29" s="1"/>
      <c r="R29" s="3"/>
      <c r="S29" s="1"/>
      <c r="T29" s="5"/>
      <c r="U29" s="1"/>
      <c r="V29" s="1"/>
      <c r="W29" s="1"/>
      <c r="X29" s="1"/>
      <c r="Y29" s="1"/>
    </row>
    <row r="30" spans="1:25" ht="4.05" customHeight="1" x14ac:dyDescent="0.25">
      <c r="A30" s="1"/>
      <c r="B30" s="1"/>
      <c r="C30" s="1"/>
      <c r="D30" s="1"/>
      <c r="E30" s="1"/>
      <c r="F30" s="1"/>
      <c r="G30" s="1"/>
      <c r="H30" s="11"/>
      <c r="I30" s="1"/>
      <c r="J30" s="1"/>
      <c r="K30" s="1"/>
      <c r="L30" s="1"/>
      <c r="M30" s="5"/>
      <c r="N30" s="1"/>
      <c r="O30" s="19"/>
      <c r="P30" s="1"/>
      <c r="Q30" s="1"/>
      <c r="R30" s="3"/>
      <c r="S30" s="1"/>
      <c r="T30" s="5"/>
      <c r="U30" s="1"/>
      <c r="V30" s="1"/>
      <c r="W30" s="1"/>
      <c r="X30" s="1"/>
      <c r="Y30" s="1"/>
    </row>
    <row r="31" spans="1:25" ht="4.05" customHeight="1" x14ac:dyDescent="0.25">
      <c r="A31" s="1"/>
      <c r="B31" s="1"/>
      <c r="C31" s="1"/>
      <c r="D31" s="1"/>
      <c r="E31" s="64"/>
      <c r="F31" s="1"/>
      <c r="G31" s="1"/>
      <c r="H31" s="11"/>
      <c r="I31" s="1"/>
      <c r="J31" s="1"/>
      <c r="K31" s="64"/>
      <c r="L31" s="1"/>
      <c r="M31" s="5"/>
      <c r="N31" s="64"/>
      <c r="O31" s="19"/>
      <c r="P31" s="1"/>
      <c r="Q31" s="1"/>
      <c r="R31" s="3"/>
      <c r="S31" s="1"/>
      <c r="T31" s="5"/>
      <c r="U31" s="1"/>
      <c r="V31" s="1"/>
      <c r="W31" s="1"/>
      <c r="X31" s="1"/>
      <c r="Y31" s="1"/>
    </row>
    <row r="32" spans="1:25" ht="4.95" customHeight="1" x14ac:dyDescent="0.25">
      <c r="A32" s="1"/>
      <c r="B32" s="1"/>
      <c r="C32" s="1"/>
      <c r="D32" s="1"/>
      <c r="E32" s="1"/>
      <c r="F32" s="1"/>
      <c r="G32" s="1"/>
      <c r="H32" s="11"/>
      <c r="I32" s="1"/>
      <c r="J32" s="1"/>
      <c r="K32" s="1"/>
      <c r="L32" s="1"/>
      <c r="M32" s="5"/>
      <c r="N32" s="1"/>
      <c r="O32" s="19"/>
      <c r="P32" s="1"/>
      <c r="Q32" s="1"/>
      <c r="R32" s="3"/>
      <c r="S32" s="1"/>
      <c r="T32" s="5"/>
      <c r="U32" s="1"/>
      <c r="V32" s="1"/>
      <c r="W32" s="1"/>
      <c r="X32" s="1"/>
      <c r="Y32" s="1"/>
    </row>
    <row r="33" spans="1:25" x14ac:dyDescent="0.25">
      <c r="A33" s="1"/>
      <c r="B33" s="1"/>
      <c r="C33" s="1"/>
      <c r="D33" s="1"/>
      <c r="E33" s="3" t="str">
        <f>kpi!$E$20</f>
        <v>целевая доля рынка к окончанию этапа/раунда</v>
      </c>
      <c r="F33" s="3"/>
      <c r="G33" s="3"/>
      <c r="H33" s="39" t="str">
        <f>IF(OR($E33="",$E33=0),"",INDEX(kpi!$I:$I,SUMIFS(kpi!$A:$A,kpi!$E:$E,$E33)))</f>
        <v>%</v>
      </c>
      <c r="I33" s="3"/>
      <c r="J33" s="3"/>
      <c r="K33" s="3"/>
      <c r="L33" s="3"/>
      <c r="M33" s="5"/>
      <c r="N33" s="19"/>
      <c r="O33" s="19"/>
      <c r="P33" s="1"/>
      <c r="Q33" s="1"/>
      <c r="R33" s="3"/>
      <c r="S33" s="1"/>
      <c r="T33" s="5" t="s">
        <v>0</v>
      </c>
      <c r="U33" s="58">
        <v>5.0000000000000001E-3</v>
      </c>
      <c r="V33" s="58">
        <v>0.02</v>
      </c>
      <c r="W33" s="58">
        <v>7.0000000000000007E-2</v>
      </c>
      <c r="X33" s="1"/>
      <c r="Y33" s="1"/>
    </row>
    <row r="34" spans="1:25" ht="4.05" customHeight="1" x14ac:dyDescent="0.25">
      <c r="A34" s="1"/>
      <c r="B34" s="1"/>
      <c r="C34" s="1"/>
      <c r="D34" s="1"/>
      <c r="E34" s="1"/>
      <c r="F34" s="1"/>
      <c r="G34" s="1"/>
      <c r="H34" s="11"/>
      <c r="I34" s="1"/>
      <c r="J34" s="1"/>
      <c r="K34" s="1"/>
      <c r="L34" s="1"/>
      <c r="M34" s="5"/>
      <c r="N34" s="1"/>
      <c r="O34" s="19"/>
      <c r="P34" s="1"/>
      <c r="Q34" s="1"/>
      <c r="R34" s="3"/>
      <c r="S34" s="1"/>
      <c r="T34" s="5"/>
      <c r="U34" s="1"/>
      <c r="V34" s="1"/>
      <c r="W34" s="1"/>
      <c r="X34" s="1"/>
      <c r="Y34" s="1"/>
    </row>
    <row r="35" spans="1:25" ht="4.05" customHeight="1" x14ac:dyDescent="0.25">
      <c r="A35" s="1"/>
      <c r="B35" s="1"/>
      <c r="C35" s="1"/>
      <c r="D35" s="1"/>
      <c r="E35" s="64"/>
      <c r="F35" s="1"/>
      <c r="G35" s="1"/>
      <c r="H35" s="11"/>
      <c r="I35" s="1"/>
      <c r="J35" s="1"/>
      <c r="K35" s="64"/>
      <c r="L35" s="1"/>
      <c r="M35" s="5"/>
      <c r="N35" s="64"/>
      <c r="O35" s="19"/>
      <c r="P35" s="1"/>
      <c r="Q35" s="1"/>
      <c r="R35" s="3"/>
      <c r="S35" s="1"/>
      <c r="T35" s="5"/>
      <c r="U35" s="1"/>
      <c r="V35" s="1"/>
      <c r="W35" s="1"/>
      <c r="X35" s="1"/>
      <c r="Y35" s="1"/>
    </row>
    <row r="36" spans="1:25" ht="4.95" customHeight="1" x14ac:dyDescent="0.25">
      <c r="A36" s="1"/>
      <c r="B36" s="1"/>
      <c r="C36" s="1"/>
      <c r="D36" s="1"/>
      <c r="E36" s="1"/>
      <c r="F36" s="1"/>
      <c r="G36" s="1"/>
      <c r="H36" s="11"/>
      <c r="I36" s="1"/>
      <c r="J36" s="1"/>
      <c r="K36" s="1"/>
      <c r="L36" s="1"/>
      <c r="M36" s="5"/>
      <c r="N36" s="1"/>
      <c r="O36" s="19"/>
      <c r="P36" s="1"/>
      <c r="Q36" s="1"/>
      <c r="R36" s="3"/>
      <c r="S36" s="1"/>
      <c r="T36" s="5"/>
      <c r="U36" s="1"/>
      <c r="V36" s="1"/>
      <c r="W36" s="1"/>
      <c r="X36" s="1"/>
      <c r="Y36" s="1"/>
    </row>
    <row r="37" spans="1:25" x14ac:dyDescent="0.25">
      <c r="A37" s="1"/>
      <c r="B37" s="1"/>
      <c r="C37" s="1"/>
      <c r="D37" s="1"/>
      <c r="E37" s="3" t="str">
        <f>kpi!$E$21</f>
        <v>кол-во клиентов к окончанию этапа/раунда</v>
      </c>
      <c r="F37" s="3"/>
      <c r="G37" s="3"/>
      <c r="H37" s="39" t="str">
        <f>IF(OR($E37="",$E37=0),"",INDEX(kpi!$I:$I,SUMIFS(kpi!$A:$A,kpi!$E:$E,$E37)))</f>
        <v>клиенты</v>
      </c>
      <c r="I37" s="3"/>
      <c r="J37" s="3"/>
      <c r="K37" s="3"/>
      <c r="L37" s="3"/>
      <c r="M37" s="5"/>
      <c r="N37" s="19"/>
      <c r="O37" s="19"/>
      <c r="P37" s="1"/>
      <c r="Q37" s="1"/>
      <c r="R37" s="3"/>
      <c r="S37" s="1"/>
      <c r="T37" s="5"/>
      <c r="U37" s="226">
        <f>$N$29*U33</f>
        <v>350</v>
      </c>
      <c r="V37" s="227">
        <f t="shared" ref="V37:W37" si="2">$N$29*V33</f>
        <v>1400</v>
      </c>
      <c r="W37" s="228">
        <f t="shared" si="2"/>
        <v>4900.0000000000009</v>
      </c>
      <c r="X37" s="1"/>
      <c r="Y37" s="1"/>
    </row>
    <row r="38" spans="1:25" ht="4.05" customHeight="1" x14ac:dyDescent="0.25">
      <c r="A38" s="1"/>
      <c r="B38" s="1"/>
      <c r="C38" s="1"/>
      <c r="D38" s="1"/>
      <c r="E38" s="1"/>
      <c r="F38" s="1"/>
      <c r="G38" s="1"/>
      <c r="H38" s="11"/>
      <c r="I38" s="1"/>
      <c r="J38" s="1"/>
      <c r="K38" s="1"/>
      <c r="L38" s="1"/>
      <c r="M38" s="5"/>
      <c r="N38" s="1"/>
      <c r="O38" s="19"/>
      <c r="P38" s="1"/>
      <c r="Q38" s="1"/>
      <c r="R38" s="3"/>
      <c r="S38" s="1"/>
      <c r="T38" s="5"/>
      <c r="U38" s="1"/>
      <c r="V38" s="1"/>
      <c r="W38" s="1"/>
      <c r="X38" s="1"/>
      <c r="Y38" s="1"/>
    </row>
    <row r="39" spans="1:25" ht="4.05" customHeight="1" x14ac:dyDescent="0.25">
      <c r="A39" s="1"/>
      <c r="B39" s="1"/>
      <c r="C39" s="1"/>
      <c r="D39" s="1"/>
      <c r="E39" s="64"/>
      <c r="F39" s="1"/>
      <c r="G39" s="1"/>
      <c r="H39" s="11"/>
      <c r="I39" s="1"/>
      <c r="J39" s="1"/>
      <c r="K39" s="64"/>
      <c r="L39" s="1"/>
      <c r="M39" s="5"/>
      <c r="N39" s="64"/>
      <c r="O39" s="19"/>
      <c r="P39" s="1"/>
      <c r="Q39" s="1"/>
      <c r="R39" s="3"/>
      <c r="S39" s="1"/>
      <c r="T39" s="5"/>
      <c r="U39" s="1"/>
      <c r="V39" s="1"/>
      <c r="W39" s="1"/>
      <c r="X39" s="1"/>
      <c r="Y39" s="1"/>
    </row>
    <row r="40" spans="1:25" ht="4.95" customHeight="1" x14ac:dyDescent="0.25">
      <c r="A40" s="1"/>
      <c r="B40" s="1"/>
      <c r="C40" s="1"/>
      <c r="D40" s="1"/>
      <c r="E40" s="1"/>
      <c r="F40" s="1"/>
      <c r="G40" s="1"/>
      <c r="H40" s="11"/>
      <c r="I40" s="1"/>
      <c r="J40" s="1"/>
      <c r="K40" s="1"/>
      <c r="L40" s="1"/>
      <c r="M40" s="5"/>
      <c r="N40" s="1"/>
      <c r="O40" s="19"/>
      <c r="P40" s="1"/>
      <c r="Q40" s="1"/>
      <c r="R40" s="3"/>
      <c r="S40" s="1"/>
      <c r="T40" s="5"/>
      <c r="U40" s="1"/>
      <c r="V40" s="1"/>
      <c r="W40" s="1"/>
      <c r="X40" s="1"/>
      <c r="Y40" s="1"/>
    </row>
    <row r="41" spans="1:25" x14ac:dyDescent="0.25">
      <c r="A41" s="1"/>
      <c r="B41" s="1"/>
      <c r="C41" s="1"/>
      <c r="D41" s="1"/>
      <c r="E41" s="42" t="str">
        <f>kpi!$E$17</f>
        <v>процентное распределение клиентов по типам</v>
      </c>
      <c r="F41" s="3"/>
      <c r="G41" s="3"/>
      <c r="H41" s="39" t="str">
        <f>IF(OR($E41="",$E41=0),"",INDEX(kpi!$I:$I,SUMIFS(kpi!$A:$A,kpi!$E:$E,$E41)))</f>
        <v>%</v>
      </c>
      <c r="I41" s="3"/>
      <c r="J41" s="3"/>
      <c r="K41" s="42" t="s">
        <v>7</v>
      </c>
      <c r="L41" s="1"/>
      <c r="M41" s="5"/>
      <c r="N41" s="19"/>
      <c r="O41" s="19"/>
      <c r="P41" s="1"/>
      <c r="Q41" s="1"/>
      <c r="R41" s="3"/>
      <c r="S41" s="1"/>
      <c r="T41" s="5"/>
      <c r="U41" s="229">
        <v>1</v>
      </c>
      <c r="V41" s="229">
        <v>1</v>
      </c>
      <c r="W41" s="229">
        <v>1</v>
      </c>
      <c r="X41" s="1"/>
      <c r="Y41" s="1"/>
    </row>
    <row r="42" spans="1:25" x14ac:dyDescent="0.25">
      <c r="A42" s="1"/>
      <c r="B42" s="1"/>
      <c r="C42" s="1"/>
      <c r="D42" s="1"/>
      <c r="E42" s="43" t="str">
        <f>E41</f>
        <v>процентное распределение клиентов по типам</v>
      </c>
      <c r="F42" s="1"/>
      <c r="G42" s="1"/>
      <c r="H42" s="11" t="str">
        <f>H41</f>
        <v>%</v>
      </c>
      <c r="I42" s="1"/>
      <c r="J42" s="1"/>
      <c r="K42" s="43" t="str">
        <f>справочники!$U$11</f>
        <v>постоянные-15сотрудников</v>
      </c>
      <c r="L42" s="1"/>
      <c r="M42" s="5"/>
      <c r="N42" s="19"/>
      <c r="O42" s="19"/>
      <c r="P42" s="1"/>
      <c r="Q42" s="1"/>
      <c r="R42" s="3"/>
      <c r="S42" s="1"/>
      <c r="T42" s="5" t="s">
        <v>0</v>
      </c>
      <c r="U42" s="38">
        <v>0.1</v>
      </c>
      <c r="V42" s="38">
        <v>0.15</v>
      </c>
      <c r="W42" s="38">
        <v>0.25</v>
      </c>
      <c r="X42" s="1"/>
      <c r="Y42" s="1"/>
    </row>
    <row r="43" spans="1:25" x14ac:dyDescent="0.25">
      <c r="A43" s="1"/>
      <c r="B43" s="1"/>
      <c r="C43" s="1"/>
      <c r="D43" s="1"/>
      <c r="E43" s="1" t="str">
        <f>E41</f>
        <v>процентное распределение клиентов по типам</v>
      </c>
      <c r="F43" s="1"/>
      <c r="G43" s="1"/>
      <c r="H43" s="11" t="str">
        <f t="shared" ref="H43:H47" si="3">H42</f>
        <v>%</v>
      </c>
      <c r="I43" s="1"/>
      <c r="J43" s="1"/>
      <c r="K43" s="1" t="str">
        <f>справочники!$U$12</f>
        <v>постоянные-30сотрудников</v>
      </c>
      <c r="L43" s="1"/>
      <c r="M43" s="5"/>
      <c r="N43" s="19"/>
      <c r="O43" s="19"/>
      <c r="P43" s="1"/>
      <c r="Q43" s="1"/>
      <c r="R43" s="3"/>
      <c r="S43" s="1"/>
      <c r="T43" s="5" t="s">
        <v>0</v>
      </c>
      <c r="U43" s="38">
        <v>7.0000000000000007E-2</v>
      </c>
      <c r="V43" s="38">
        <v>0.1</v>
      </c>
      <c r="W43" s="38">
        <v>0.17</v>
      </c>
      <c r="X43" s="1"/>
      <c r="Y43" s="1"/>
    </row>
    <row r="44" spans="1:25" x14ac:dyDescent="0.25">
      <c r="A44" s="1"/>
      <c r="B44" s="1"/>
      <c r="C44" s="1"/>
      <c r="D44" s="1"/>
      <c r="E44" s="1" t="str">
        <f>E41</f>
        <v>процентное распределение клиентов по типам</v>
      </c>
      <c r="F44" s="1"/>
      <c r="G44" s="1"/>
      <c r="H44" s="11" t="str">
        <f t="shared" si="3"/>
        <v>%</v>
      </c>
      <c r="I44" s="1"/>
      <c r="J44" s="1"/>
      <c r="K44" s="1" t="str">
        <f>справочники!$U$13</f>
        <v>постоянные-60сотрудников</v>
      </c>
      <c r="L44" s="1"/>
      <c r="M44" s="5"/>
      <c r="N44" s="19"/>
      <c r="O44" s="19"/>
      <c r="P44" s="1"/>
      <c r="Q44" s="1"/>
      <c r="R44" s="3"/>
      <c r="S44" s="1"/>
      <c r="T44" s="5" t="s">
        <v>0</v>
      </c>
      <c r="U44" s="38">
        <v>0.05</v>
      </c>
      <c r="V44" s="38">
        <v>7.0000000000000007E-2</v>
      </c>
      <c r="W44" s="38">
        <v>0.1</v>
      </c>
      <c r="X44" s="1"/>
      <c r="Y44" s="1"/>
    </row>
    <row r="45" spans="1:25" x14ac:dyDescent="0.25">
      <c r="A45" s="1"/>
      <c r="B45" s="1"/>
      <c r="C45" s="1"/>
      <c r="D45" s="1"/>
      <c r="E45" s="1" t="str">
        <f>E42</f>
        <v>процентное распределение клиентов по типам</v>
      </c>
      <c r="F45" s="1"/>
      <c r="G45" s="1"/>
      <c r="H45" s="11" t="str">
        <f t="shared" si="3"/>
        <v>%</v>
      </c>
      <c r="I45" s="1"/>
      <c r="J45" s="1"/>
      <c r="K45" s="1" t="str">
        <f>справочники!$U$14</f>
        <v>непостоянные-15сотрудников</v>
      </c>
      <c r="L45" s="1"/>
      <c r="M45" s="5"/>
      <c r="N45" s="19"/>
      <c r="O45" s="19"/>
      <c r="P45" s="1"/>
      <c r="Q45" s="1"/>
      <c r="R45" s="3"/>
      <c r="S45" s="1"/>
      <c r="T45" s="5" t="s">
        <v>0</v>
      </c>
      <c r="U45" s="38">
        <v>0.4</v>
      </c>
      <c r="V45" s="38">
        <v>0.35</v>
      </c>
      <c r="W45" s="38">
        <v>0.2</v>
      </c>
      <c r="X45" s="1"/>
      <c r="Y45" s="1"/>
    </row>
    <row r="46" spans="1:25" x14ac:dyDescent="0.25">
      <c r="A46" s="1"/>
      <c r="B46" s="1"/>
      <c r="C46" s="1"/>
      <c r="D46" s="1"/>
      <c r="E46" s="1" t="str">
        <f>E43</f>
        <v>процентное распределение клиентов по типам</v>
      </c>
      <c r="F46" s="1"/>
      <c r="G46" s="1"/>
      <c r="H46" s="11" t="str">
        <f t="shared" si="3"/>
        <v>%</v>
      </c>
      <c r="I46" s="1"/>
      <c r="J46" s="1"/>
      <c r="K46" s="1" t="str">
        <f>справочники!$U$15</f>
        <v>непостоянные-30сотрудников</v>
      </c>
      <c r="L46" s="1"/>
      <c r="M46" s="5"/>
      <c r="N46" s="19"/>
      <c r="O46" s="19"/>
      <c r="P46" s="1"/>
      <c r="Q46" s="1"/>
      <c r="R46" s="3"/>
      <c r="S46" s="1"/>
      <c r="T46" s="5" t="s">
        <v>0</v>
      </c>
      <c r="U46" s="38">
        <v>0.25</v>
      </c>
      <c r="V46" s="38">
        <v>0.23</v>
      </c>
      <c r="W46" s="38">
        <v>0.17</v>
      </c>
      <c r="X46" s="1"/>
      <c r="Y46" s="1"/>
    </row>
    <row r="47" spans="1:25" x14ac:dyDescent="0.25">
      <c r="A47" s="1"/>
      <c r="B47" s="1"/>
      <c r="C47" s="1"/>
      <c r="D47" s="1"/>
      <c r="E47" s="1" t="str">
        <f>E44</f>
        <v>процентное распределение клиентов по типам</v>
      </c>
      <c r="F47" s="1"/>
      <c r="G47" s="1"/>
      <c r="H47" s="11" t="str">
        <f t="shared" si="3"/>
        <v>%</v>
      </c>
      <c r="I47" s="1"/>
      <c r="J47" s="1"/>
      <c r="K47" s="1" t="str">
        <f>справочники!$U$16</f>
        <v>непостоянные-60сотрудников</v>
      </c>
      <c r="L47" s="1"/>
      <c r="M47" s="5"/>
      <c r="N47" s="19"/>
      <c r="O47" s="19"/>
      <c r="P47" s="1"/>
      <c r="Q47" s="1"/>
      <c r="R47" s="3"/>
      <c r="S47" s="1"/>
      <c r="T47" s="5"/>
      <c r="U47" s="230">
        <f>U41-SUM(U42:U46)</f>
        <v>0.12999999999999989</v>
      </c>
      <c r="V47" s="230">
        <f t="shared" ref="V47:W47" si="4">V41-SUM(V42:V46)</f>
        <v>0.10000000000000009</v>
      </c>
      <c r="W47" s="230">
        <f t="shared" si="4"/>
        <v>0.10999999999999999</v>
      </c>
      <c r="X47" s="1"/>
      <c r="Y47" s="1"/>
    </row>
    <row r="48" spans="1:25" ht="4.05" customHeight="1" x14ac:dyDescent="0.25">
      <c r="A48" s="1"/>
      <c r="B48" s="1"/>
      <c r="C48" s="1"/>
      <c r="D48" s="1"/>
      <c r="E48" s="1"/>
      <c r="F48" s="1"/>
      <c r="G48" s="1"/>
      <c r="H48" s="11"/>
      <c r="I48" s="1"/>
      <c r="J48" s="1"/>
      <c r="K48" s="1"/>
      <c r="L48" s="1"/>
      <c r="M48" s="5"/>
      <c r="N48" s="1"/>
      <c r="O48" s="19"/>
      <c r="P48" s="1"/>
      <c r="Q48" s="1"/>
      <c r="R48" s="3"/>
      <c r="S48" s="1"/>
      <c r="T48" s="5"/>
      <c r="U48" s="1"/>
      <c r="V48" s="1"/>
      <c r="W48" s="1"/>
      <c r="X48" s="1"/>
      <c r="Y48" s="1"/>
    </row>
    <row r="49" spans="1:25" ht="4.05" customHeight="1" x14ac:dyDescent="0.25">
      <c r="A49" s="1"/>
      <c r="B49" s="1"/>
      <c r="C49" s="1"/>
      <c r="D49" s="1"/>
      <c r="E49" s="64"/>
      <c r="F49" s="1"/>
      <c r="G49" s="1"/>
      <c r="H49" s="11"/>
      <c r="I49" s="1"/>
      <c r="J49" s="1"/>
      <c r="K49" s="64"/>
      <c r="L49" s="1"/>
      <c r="M49" s="5"/>
      <c r="N49" s="64"/>
      <c r="O49" s="19"/>
      <c r="P49" s="1"/>
      <c r="Q49" s="1"/>
      <c r="R49" s="3"/>
      <c r="S49" s="1"/>
      <c r="T49" s="5"/>
      <c r="U49" s="1"/>
      <c r="V49" s="1"/>
      <c r="W49" s="1"/>
      <c r="X49" s="1"/>
      <c r="Y49" s="1"/>
    </row>
    <row r="50" spans="1:25" ht="4.95" customHeight="1" x14ac:dyDescent="0.25">
      <c r="A50" s="1"/>
      <c r="B50" s="1"/>
      <c r="C50" s="1"/>
      <c r="D50" s="1"/>
      <c r="E50" s="1"/>
      <c r="F50" s="1"/>
      <c r="G50" s="1"/>
      <c r="H50" s="11"/>
      <c r="I50" s="1"/>
      <c r="J50" s="1"/>
      <c r="K50" s="1"/>
      <c r="L50" s="1"/>
      <c r="M50" s="5"/>
      <c r="N50" s="1"/>
      <c r="O50" s="19"/>
      <c r="P50" s="1"/>
      <c r="Q50" s="1"/>
      <c r="R50" s="3"/>
      <c r="S50" s="1"/>
      <c r="T50" s="5"/>
      <c r="U50" s="1"/>
      <c r="V50" s="1"/>
      <c r="W50" s="1"/>
      <c r="X50" s="1"/>
      <c r="Y50" s="1"/>
    </row>
    <row r="51" spans="1:25" x14ac:dyDescent="0.25">
      <c r="A51" s="1"/>
      <c r="B51" s="1"/>
      <c r="C51" s="1"/>
      <c r="D51" s="1"/>
      <c r="E51" s="42" t="str">
        <f>kpi!$E$22</f>
        <v>средний срок аннулирования договоров с клиентами</v>
      </c>
      <c r="F51" s="3"/>
      <c r="G51" s="3"/>
      <c r="H51" s="39" t="str">
        <f>IF(OR($E51="",$E51=0),"",INDEX(kpi!$I:$I,SUMIFS(kpi!$A:$A,kpi!$E:$E,$E51)))</f>
        <v>дни</v>
      </c>
      <c r="I51" s="3"/>
      <c r="J51" s="3"/>
      <c r="K51" s="42"/>
      <c r="L51" s="1"/>
      <c r="M51" s="5"/>
      <c r="N51" s="19"/>
      <c r="O51" s="19"/>
      <c r="P51" s="1"/>
      <c r="Q51" s="1"/>
      <c r="R51" s="3"/>
      <c r="S51" s="1"/>
      <c r="T51" s="5"/>
      <c r="U51" s="62"/>
      <c r="V51" s="62"/>
      <c r="W51" s="62"/>
      <c r="X51" s="1"/>
      <c r="Y51" s="1"/>
    </row>
    <row r="52" spans="1:25" x14ac:dyDescent="0.25">
      <c r="A52" s="1"/>
      <c r="B52" s="1"/>
      <c r="C52" s="1"/>
      <c r="D52" s="1"/>
      <c r="E52" s="43" t="str">
        <f>E51</f>
        <v>средний срок аннулирования договоров с клиентами</v>
      </c>
      <c r="F52" s="1"/>
      <c r="G52" s="1"/>
      <c r="H52" s="11" t="str">
        <f>H51</f>
        <v>дни</v>
      </c>
      <c r="I52" s="1"/>
      <c r="J52" s="1"/>
      <c r="K52" s="43" t="str">
        <f>справочники!$U$11</f>
        <v>постоянные-15сотрудников</v>
      </c>
      <c r="L52" s="1"/>
      <c r="M52" s="5"/>
      <c r="N52" s="19"/>
      <c r="O52" s="19"/>
      <c r="P52" s="1"/>
      <c r="Q52" s="1"/>
      <c r="R52" s="3"/>
      <c r="S52" s="1"/>
      <c r="T52" s="5" t="s">
        <v>0</v>
      </c>
      <c r="U52" s="37">
        <v>0</v>
      </c>
      <c r="V52" s="37">
        <v>0</v>
      </c>
      <c r="W52" s="37">
        <v>0</v>
      </c>
      <c r="X52" s="1"/>
      <c r="Y52" s="1"/>
    </row>
    <row r="53" spans="1:25" x14ac:dyDescent="0.25">
      <c r="A53" s="1"/>
      <c r="B53" s="1"/>
      <c r="C53" s="1"/>
      <c r="D53" s="1"/>
      <c r="E53" s="1" t="str">
        <f>E51</f>
        <v>средний срок аннулирования договоров с клиентами</v>
      </c>
      <c r="F53" s="1"/>
      <c r="G53" s="1"/>
      <c r="H53" s="11" t="str">
        <f t="shared" ref="H53:H57" si="5">H52</f>
        <v>дни</v>
      </c>
      <c r="I53" s="1"/>
      <c r="J53" s="1"/>
      <c r="K53" s="1" t="str">
        <f>справочники!$U$12</f>
        <v>постоянные-30сотрудников</v>
      </c>
      <c r="L53" s="1"/>
      <c r="M53" s="5"/>
      <c r="N53" s="19"/>
      <c r="O53" s="19"/>
      <c r="P53" s="1"/>
      <c r="Q53" s="1"/>
      <c r="R53" s="3"/>
      <c r="S53" s="1"/>
      <c r="T53" s="5" t="s">
        <v>0</v>
      </c>
      <c r="U53" s="37">
        <v>0</v>
      </c>
      <c r="V53" s="37">
        <v>0</v>
      </c>
      <c r="W53" s="37">
        <v>0</v>
      </c>
      <c r="X53" s="1"/>
      <c r="Y53" s="1"/>
    </row>
    <row r="54" spans="1:25" x14ac:dyDescent="0.25">
      <c r="A54" s="1"/>
      <c r="B54" s="1"/>
      <c r="C54" s="1"/>
      <c r="D54" s="1"/>
      <c r="E54" s="1" t="str">
        <f>E51</f>
        <v>средний срок аннулирования договоров с клиентами</v>
      </c>
      <c r="F54" s="1"/>
      <c r="G54" s="1"/>
      <c r="H54" s="11" t="str">
        <f t="shared" si="5"/>
        <v>дни</v>
      </c>
      <c r="I54" s="1"/>
      <c r="J54" s="1"/>
      <c r="K54" s="1" t="str">
        <f>справочники!$U$13</f>
        <v>постоянные-60сотрудников</v>
      </c>
      <c r="L54" s="1"/>
      <c r="M54" s="5"/>
      <c r="N54" s="19"/>
      <c r="O54" s="19"/>
      <c r="P54" s="1"/>
      <c r="Q54" s="1"/>
      <c r="R54" s="3"/>
      <c r="S54" s="1"/>
      <c r="T54" s="5" t="s">
        <v>0</v>
      </c>
      <c r="U54" s="37">
        <v>0</v>
      </c>
      <c r="V54" s="37">
        <v>0</v>
      </c>
      <c r="W54" s="37">
        <v>0</v>
      </c>
      <c r="X54" s="1"/>
      <c r="Y54" s="1"/>
    </row>
    <row r="55" spans="1:25" x14ac:dyDescent="0.25">
      <c r="A55" s="1"/>
      <c r="B55" s="1"/>
      <c r="C55" s="1"/>
      <c r="D55" s="1"/>
      <c r="E55" s="1" t="str">
        <f>E52</f>
        <v>средний срок аннулирования договоров с клиентами</v>
      </c>
      <c r="F55" s="1"/>
      <c r="G55" s="1"/>
      <c r="H55" s="11" t="str">
        <f t="shared" si="5"/>
        <v>дни</v>
      </c>
      <c r="I55" s="1"/>
      <c r="J55" s="1"/>
      <c r="K55" s="1" t="str">
        <f>справочники!$U$14</f>
        <v>непостоянные-15сотрудников</v>
      </c>
      <c r="L55" s="1"/>
      <c r="M55" s="5"/>
      <c r="N55" s="19"/>
      <c r="O55" s="19"/>
      <c r="P55" s="1"/>
      <c r="Q55" s="1"/>
      <c r="R55" s="3"/>
      <c r="S55" s="1"/>
      <c r="T55" s="5" t="s">
        <v>0</v>
      </c>
      <c r="U55" s="37">
        <v>150</v>
      </c>
      <c r="V55" s="37">
        <v>180</v>
      </c>
      <c r="W55" s="37">
        <v>210</v>
      </c>
      <c r="X55" s="1"/>
      <c r="Y55" s="1"/>
    </row>
    <row r="56" spans="1:25" x14ac:dyDescent="0.25">
      <c r="A56" s="1"/>
      <c r="B56" s="1"/>
      <c r="C56" s="1"/>
      <c r="D56" s="1"/>
      <c r="E56" s="1" t="str">
        <f>E53</f>
        <v>средний срок аннулирования договоров с клиентами</v>
      </c>
      <c r="F56" s="1"/>
      <c r="G56" s="1"/>
      <c r="H56" s="11" t="str">
        <f t="shared" si="5"/>
        <v>дни</v>
      </c>
      <c r="I56" s="1"/>
      <c r="J56" s="1"/>
      <c r="K56" s="1" t="str">
        <f>справочники!$U$15</f>
        <v>непостоянные-30сотрудников</v>
      </c>
      <c r="L56" s="1"/>
      <c r="M56" s="5"/>
      <c r="N56" s="19"/>
      <c r="O56" s="19"/>
      <c r="P56" s="1"/>
      <c r="Q56" s="1"/>
      <c r="R56" s="3"/>
      <c r="S56" s="1"/>
      <c r="T56" s="5" t="s">
        <v>0</v>
      </c>
      <c r="U56" s="37">
        <v>180</v>
      </c>
      <c r="V56" s="37">
        <v>210</v>
      </c>
      <c r="W56" s="37">
        <v>240</v>
      </c>
      <c r="X56" s="1"/>
      <c r="Y56" s="1"/>
    </row>
    <row r="57" spans="1:25" x14ac:dyDescent="0.25">
      <c r="A57" s="1"/>
      <c r="B57" s="1"/>
      <c r="C57" s="1"/>
      <c r="D57" s="1"/>
      <c r="E57" s="1" t="str">
        <f>E54</f>
        <v>средний срок аннулирования договоров с клиентами</v>
      </c>
      <c r="F57" s="1"/>
      <c r="G57" s="1"/>
      <c r="H57" s="11" t="str">
        <f t="shared" si="5"/>
        <v>дни</v>
      </c>
      <c r="I57" s="1"/>
      <c r="J57" s="1"/>
      <c r="K57" s="1" t="str">
        <f>справочники!$U$16</f>
        <v>непостоянные-60сотрудников</v>
      </c>
      <c r="L57" s="1"/>
      <c r="M57" s="5"/>
      <c r="N57" s="19"/>
      <c r="O57" s="19"/>
      <c r="P57" s="1"/>
      <c r="Q57" s="1"/>
      <c r="R57" s="3"/>
      <c r="S57" s="1"/>
      <c r="T57" s="5" t="s">
        <v>0</v>
      </c>
      <c r="U57" s="37">
        <v>180</v>
      </c>
      <c r="V57" s="37">
        <v>210</v>
      </c>
      <c r="W57" s="37">
        <v>270</v>
      </c>
      <c r="X57" s="1"/>
      <c r="Y57" s="1"/>
    </row>
    <row r="58" spans="1:25" ht="4.05" customHeight="1" x14ac:dyDescent="0.25">
      <c r="A58" s="1"/>
      <c r="B58" s="1"/>
      <c r="C58" s="1"/>
      <c r="D58" s="1"/>
      <c r="E58" s="1"/>
      <c r="F58" s="1"/>
      <c r="G58" s="1"/>
      <c r="H58" s="11"/>
      <c r="I58" s="1"/>
      <c r="J58" s="1"/>
      <c r="K58" s="1"/>
      <c r="L58" s="1"/>
      <c r="M58" s="5"/>
      <c r="N58" s="1"/>
      <c r="O58" s="19"/>
      <c r="P58" s="1"/>
      <c r="Q58" s="1"/>
      <c r="R58" s="3"/>
      <c r="S58" s="1"/>
      <c r="T58" s="5"/>
      <c r="U58" s="1"/>
      <c r="V58" s="1"/>
      <c r="W58" s="1"/>
      <c r="X58" s="1"/>
      <c r="Y58" s="1"/>
    </row>
    <row r="59" spans="1:25" ht="4.05" customHeight="1" x14ac:dyDescent="0.25">
      <c r="A59" s="1"/>
      <c r="B59" s="1"/>
      <c r="C59" s="1"/>
      <c r="D59" s="1"/>
      <c r="E59" s="64"/>
      <c r="F59" s="1"/>
      <c r="G59" s="1"/>
      <c r="H59" s="11"/>
      <c r="I59" s="1"/>
      <c r="J59" s="1"/>
      <c r="K59" s="64"/>
      <c r="L59" s="1"/>
      <c r="M59" s="5"/>
      <c r="N59" s="64"/>
      <c r="O59" s="19"/>
      <c r="P59" s="1"/>
      <c r="Q59" s="1"/>
      <c r="R59" s="3"/>
      <c r="S59" s="1"/>
      <c r="T59" s="5"/>
      <c r="U59" s="1"/>
      <c r="V59" s="1"/>
      <c r="W59" s="1"/>
      <c r="X59" s="1"/>
      <c r="Y59" s="1"/>
    </row>
    <row r="60" spans="1:25" ht="4.95" customHeight="1" x14ac:dyDescent="0.25">
      <c r="A60" s="1"/>
      <c r="B60" s="1"/>
      <c r="C60" s="1"/>
      <c r="D60" s="1"/>
      <c r="E60" s="1"/>
      <c r="F60" s="1"/>
      <c r="G60" s="1"/>
      <c r="H60" s="11"/>
      <c r="I60" s="1"/>
      <c r="J60" s="1"/>
      <c r="K60" s="1"/>
      <c r="L60" s="1"/>
      <c r="M60" s="5"/>
      <c r="N60" s="1"/>
      <c r="O60" s="19"/>
      <c r="P60" s="1"/>
      <c r="Q60" s="1"/>
      <c r="R60" s="3"/>
      <c r="S60" s="1"/>
      <c r="T60" s="5"/>
      <c r="U60" s="1"/>
      <c r="V60" s="1"/>
      <c r="W60" s="1"/>
      <c r="X60" s="1"/>
      <c r="Y60" s="1"/>
    </row>
    <row r="61" spans="1:25" x14ac:dyDescent="0.25">
      <c r="A61" s="1"/>
      <c r="B61" s="1"/>
      <c r="C61" s="1"/>
      <c r="D61" s="1"/>
      <c r="E61" s="42" t="str">
        <f>kpi!$E$23</f>
        <v>процентное распределение клиентов по каналам</v>
      </c>
      <c r="F61" s="3"/>
      <c r="G61" s="3"/>
      <c r="H61" s="39" t="str">
        <f>IF(OR($E61="",$E61=0),"",INDEX(kpi!$I:$I,SUMIFS(kpi!$A:$A,kpi!$E:$E,$E61)))</f>
        <v>%</v>
      </c>
      <c r="I61" s="3"/>
      <c r="J61" s="3"/>
      <c r="K61" s="42" t="s">
        <v>7</v>
      </c>
      <c r="L61" s="1"/>
      <c r="M61" s="5"/>
      <c r="N61" s="19"/>
      <c r="O61" s="19"/>
      <c r="P61" s="1"/>
      <c r="Q61" s="1"/>
      <c r="R61" s="3"/>
      <c r="S61" s="1"/>
      <c r="T61" s="5"/>
      <c r="U61" s="229">
        <v>1</v>
      </c>
      <c r="V61" s="229">
        <v>1</v>
      </c>
      <c r="W61" s="229">
        <v>1</v>
      </c>
      <c r="X61" s="1"/>
      <c r="Y61" s="1"/>
    </row>
    <row r="62" spans="1:25" x14ac:dyDescent="0.25">
      <c r="A62" s="1"/>
      <c r="B62" s="1"/>
      <c r="C62" s="1"/>
      <c r="D62" s="1"/>
      <c r="E62" s="43" t="str">
        <f>E61</f>
        <v>процентное распределение клиентов по каналам</v>
      </c>
      <c r="F62" s="1"/>
      <c r="G62" s="1"/>
      <c r="H62" s="11" t="str">
        <f>H61</f>
        <v>%</v>
      </c>
      <c r="I62" s="1"/>
      <c r="J62" s="1"/>
      <c r="K62" s="43" t="str">
        <f>справочники!$Y$11</f>
        <v>Холодные звонки</v>
      </c>
      <c r="L62" s="1"/>
      <c r="M62" s="5"/>
      <c r="N62" s="19"/>
      <c r="O62" s="19"/>
      <c r="P62" s="1"/>
      <c r="Q62" s="1"/>
      <c r="R62" s="3"/>
      <c r="S62" s="1"/>
      <c r="T62" s="5" t="s">
        <v>0</v>
      </c>
      <c r="U62" s="38">
        <v>0.5</v>
      </c>
      <c r="V62" s="38">
        <v>0.4</v>
      </c>
      <c r="W62" s="38">
        <v>0.3</v>
      </c>
      <c r="X62" s="1"/>
      <c r="Y62" s="1"/>
    </row>
    <row r="63" spans="1:25" x14ac:dyDescent="0.25">
      <c r="A63" s="1"/>
      <c r="B63" s="1"/>
      <c r="C63" s="1"/>
      <c r="D63" s="1"/>
      <c r="E63" s="1" t="str">
        <f>E61</f>
        <v>процентное распределение клиентов по каналам</v>
      </c>
      <c r="F63" s="1"/>
      <c r="G63" s="1"/>
      <c r="H63" s="11" t="str">
        <f t="shared" ref="H63:H65" si="6">H62</f>
        <v>%</v>
      </c>
      <c r="I63" s="1"/>
      <c r="J63" s="1"/>
      <c r="K63" s="1" t="str">
        <f>справочники!$Y$12</f>
        <v>Продажи в полях</v>
      </c>
      <c r="L63" s="1"/>
      <c r="M63" s="5"/>
      <c r="N63" s="19"/>
      <c r="O63" s="19"/>
      <c r="P63" s="1"/>
      <c r="Q63" s="1"/>
      <c r="R63" s="3"/>
      <c r="S63" s="1"/>
      <c r="T63" s="5" t="s">
        <v>0</v>
      </c>
      <c r="U63" s="38">
        <v>0.1</v>
      </c>
      <c r="V63" s="38">
        <v>0.1</v>
      </c>
      <c r="W63" s="38">
        <v>0.1</v>
      </c>
      <c r="X63" s="1"/>
      <c r="Y63" s="1"/>
    </row>
    <row r="64" spans="1:25" x14ac:dyDescent="0.25">
      <c r="A64" s="1"/>
      <c r="B64" s="1"/>
      <c r="C64" s="1"/>
      <c r="D64" s="1"/>
      <c r="E64" s="1" t="str">
        <f>E61</f>
        <v>процентное распределение клиентов по каналам</v>
      </c>
      <c r="F64" s="1"/>
      <c r="G64" s="1"/>
      <c r="H64" s="11" t="str">
        <f t="shared" si="6"/>
        <v>%</v>
      </c>
      <c r="I64" s="1"/>
      <c r="J64" s="1"/>
      <c r="K64" s="1" t="str">
        <f>справочники!$Y$13</f>
        <v>Партнерские программы</v>
      </c>
      <c r="L64" s="1"/>
      <c r="M64" s="5"/>
      <c r="N64" s="19"/>
      <c r="O64" s="19"/>
      <c r="P64" s="1"/>
      <c r="Q64" s="1"/>
      <c r="R64" s="3"/>
      <c r="S64" s="1"/>
      <c r="T64" s="5" t="s">
        <v>0</v>
      </c>
      <c r="U64" s="38">
        <v>0.3</v>
      </c>
      <c r="V64" s="38">
        <v>0.35</v>
      </c>
      <c r="W64" s="38">
        <v>0.4</v>
      </c>
      <c r="X64" s="1"/>
      <c r="Y64" s="1"/>
    </row>
    <row r="65" spans="1:25" x14ac:dyDescent="0.25">
      <c r="A65" s="1"/>
      <c r="B65" s="1"/>
      <c r="C65" s="1"/>
      <c r="D65" s="1"/>
      <c r="E65" s="1" t="str">
        <f>E62</f>
        <v>процентное распределение клиентов по каналам</v>
      </c>
      <c r="F65" s="1"/>
      <c r="G65" s="1"/>
      <c r="H65" s="11" t="str">
        <f t="shared" si="6"/>
        <v>%</v>
      </c>
      <c r="I65" s="1"/>
      <c r="J65" s="1"/>
      <c r="K65" s="1" t="str">
        <f>справочники!$Y$14</f>
        <v>Платный интернет-траффик</v>
      </c>
      <c r="L65" s="1"/>
      <c r="M65" s="5"/>
      <c r="N65" s="19"/>
      <c r="O65" s="19"/>
      <c r="P65" s="1"/>
      <c r="Q65" s="1"/>
      <c r="R65" s="3"/>
      <c r="S65" s="1"/>
      <c r="T65" s="5"/>
      <c r="U65" s="230">
        <f>U61-SUM(U62:U64)</f>
        <v>0.10000000000000009</v>
      </c>
      <c r="V65" s="230">
        <f t="shared" ref="V65:W65" si="7">V61-SUM(V62:V64)</f>
        <v>0.15000000000000002</v>
      </c>
      <c r="W65" s="230">
        <f t="shared" si="7"/>
        <v>0.19999999999999996</v>
      </c>
      <c r="X65" s="1"/>
      <c r="Y65" s="1"/>
    </row>
    <row r="66" spans="1:25" ht="4.05" customHeight="1" x14ac:dyDescent="0.25">
      <c r="A66" s="1"/>
      <c r="B66" s="1"/>
      <c r="C66" s="1"/>
      <c r="D66" s="1"/>
      <c r="E66" s="1"/>
      <c r="F66" s="1"/>
      <c r="G66" s="1"/>
      <c r="H66" s="11"/>
      <c r="I66" s="1"/>
      <c r="J66" s="1"/>
      <c r="K66" s="1"/>
      <c r="L66" s="1"/>
      <c r="M66" s="5"/>
      <c r="N66" s="1"/>
      <c r="O66" s="19"/>
      <c r="P66" s="1"/>
      <c r="Q66" s="1"/>
      <c r="R66" s="3"/>
      <c r="S66" s="1"/>
      <c r="T66" s="5"/>
      <c r="U66" s="1"/>
      <c r="V66" s="1"/>
      <c r="W66" s="1"/>
      <c r="X66" s="1"/>
      <c r="Y66" s="1"/>
    </row>
    <row r="67" spans="1:25" ht="4.05" customHeight="1" x14ac:dyDescent="0.25">
      <c r="A67" s="1"/>
      <c r="B67" s="1"/>
      <c r="C67" s="1"/>
      <c r="D67" s="1"/>
      <c r="E67" s="64"/>
      <c r="F67" s="1"/>
      <c r="G67" s="1"/>
      <c r="H67" s="11"/>
      <c r="I67" s="1"/>
      <c r="J67" s="1"/>
      <c r="K67" s="64"/>
      <c r="L67" s="1"/>
      <c r="M67" s="5"/>
      <c r="N67" s="64"/>
      <c r="O67" s="19"/>
      <c r="P67" s="1"/>
      <c r="Q67" s="1"/>
      <c r="R67" s="3"/>
      <c r="S67" s="1"/>
      <c r="T67" s="5"/>
      <c r="U67" s="1"/>
      <c r="V67" s="1"/>
      <c r="W67" s="1"/>
      <c r="X67" s="1"/>
      <c r="Y67" s="1"/>
    </row>
    <row r="68" spans="1:25" ht="4.95" customHeight="1" x14ac:dyDescent="0.25">
      <c r="A68" s="1"/>
      <c r="B68" s="1"/>
      <c r="C68" s="1"/>
      <c r="D68" s="1"/>
      <c r="E68" s="1"/>
      <c r="F68" s="1"/>
      <c r="G68" s="1"/>
      <c r="H68" s="11"/>
      <c r="I68" s="1"/>
      <c r="J68" s="1"/>
      <c r="K68" s="1"/>
      <c r="L68" s="1"/>
      <c r="M68" s="5"/>
      <c r="N68" s="1"/>
      <c r="O68" s="19"/>
      <c r="P68" s="1"/>
      <c r="Q68" s="1"/>
      <c r="R68" s="3"/>
      <c r="S68" s="1"/>
      <c r="T68" s="5"/>
      <c r="U68" s="1"/>
      <c r="V68" s="1"/>
      <c r="W68" s="1"/>
      <c r="X68" s="1"/>
      <c r="Y68" s="1"/>
    </row>
    <row r="69" spans="1:25" x14ac:dyDescent="0.25">
      <c r="A69" s="1"/>
      <c r="B69" s="1"/>
      <c r="C69" s="1"/>
      <c r="D69" s="1"/>
      <c r="E69" s="3" t="str">
        <f>kpi!$E$52</f>
        <v>агентский сбор партнеров за 1ого сотрудника клиента</v>
      </c>
      <c r="F69" s="3"/>
      <c r="G69" s="3"/>
      <c r="H69" s="39" t="str">
        <f>IF(OR($E69="",$E69=0),"",INDEX(kpi!$I:$I,SUMIFS(kpi!$A:$A,kpi!$E:$E,$E69)))</f>
        <v>руб.</v>
      </c>
      <c r="I69" s="3"/>
      <c r="J69" s="3"/>
      <c r="K69" s="3"/>
      <c r="L69" s="3"/>
      <c r="M69" s="5"/>
      <c r="N69" s="19"/>
      <c r="O69" s="19"/>
      <c r="P69" s="1"/>
      <c r="Q69" s="1"/>
      <c r="R69" s="3"/>
      <c r="S69" s="1"/>
      <c r="T69" s="5" t="s">
        <v>0</v>
      </c>
      <c r="U69" s="226">
        <v>100</v>
      </c>
      <c r="V69" s="227">
        <v>90</v>
      </c>
      <c r="W69" s="228">
        <v>75</v>
      </c>
      <c r="X69" s="1"/>
      <c r="Y69" s="1"/>
    </row>
    <row r="70" spans="1:25" ht="4.05" customHeight="1" x14ac:dyDescent="0.25">
      <c r="A70" s="1"/>
      <c r="B70" s="1"/>
      <c r="C70" s="1"/>
      <c r="D70" s="1"/>
      <c r="E70" s="1"/>
      <c r="F70" s="1"/>
      <c r="G70" s="1"/>
      <c r="H70" s="11"/>
      <c r="I70" s="1"/>
      <c r="J70" s="1"/>
      <c r="K70" s="1"/>
      <c r="L70" s="1"/>
      <c r="M70" s="5"/>
      <c r="N70" s="1"/>
      <c r="O70" s="19"/>
      <c r="P70" s="1"/>
      <c r="Q70" s="1"/>
      <c r="R70" s="3"/>
      <c r="S70" s="1"/>
      <c r="T70" s="5"/>
      <c r="U70" s="1"/>
      <c r="V70" s="1"/>
      <c r="W70" s="1"/>
      <c r="X70" s="1"/>
      <c r="Y70" s="1"/>
    </row>
    <row r="71" spans="1:25" ht="4.05" customHeight="1" x14ac:dyDescent="0.25">
      <c r="A71" s="1"/>
      <c r="B71" s="1"/>
      <c r="C71" s="1"/>
      <c r="D71" s="1"/>
      <c r="E71" s="64"/>
      <c r="F71" s="1"/>
      <c r="G71" s="1"/>
      <c r="H71" s="11"/>
      <c r="I71" s="1"/>
      <c r="J71" s="1"/>
      <c r="K71" s="64"/>
      <c r="L71" s="1"/>
      <c r="M71" s="5"/>
      <c r="N71" s="64"/>
      <c r="O71" s="19"/>
      <c r="P71" s="1"/>
      <c r="Q71" s="1"/>
      <c r="R71" s="3"/>
      <c r="S71" s="1"/>
      <c r="T71" s="5"/>
      <c r="U71" s="1"/>
      <c r="V71" s="1"/>
      <c r="W71" s="1"/>
      <c r="X71" s="1"/>
      <c r="Y71" s="1"/>
    </row>
    <row r="72" spans="1:25" ht="4.95" customHeight="1" x14ac:dyDescent="0.25">
      <c r="A72" s="1"/>
      <c r="B72" s="1"/>
      <c r="C72" s="1"/>
      <c r="D72" s="1"/>
      <c r="E72" s="1"/>
      <c r="F72" s="1"/>
      <c r="G72" s="1"/>
      <c r="H72" s="11"/>
      <c r="I72" s="1"/>
      <c r="J72" s="1"/>
      <c r="K72" s="1"/>
      <c r="L72" s="1"/>
      <c r="M72" s="5"/>
      <c r="N72" s="1"/>
      <c r="O72" s="19"/>
      <c r="P72" s="1"/>
      <c r="Q72" s="1"/>
      <c r="R72" s="3"/>
      <c r="S72" s="1"/>
      <c r="T72" s="5"/>
      <c r="U72" s="1"/>
      <c r="V72" s="1"/>
      <c r="W72" s="1"/>
      <c r="X72" s="1"/>
      <c r="Y72" s="1"/>
    </row>
    <row r="73" spans="1:25" x14ac:dyDescent="0.25">
      <c r="A73" s="1"/>
      <c r="B73" s="1"/>
      <c r="C73" s="1"/>
      <c r="D73" s="1"/>
      <c r="E73" s="3" t="str">
        <f>kpi!$E$54</f>
        <v>конверсия звонков в заключенный договор</v>
      </c>
      <c r="F73" s="3"/>
      <c r="G73" s="3"/>
      <c r="H73" s="39" t="str">
        <f>IF(OR($E73="",$E73=0),"",INDEX(kpi!$I:$I,SUMIFS(kpi!$A:$A,kpi!$E:$E,$E73)))</f>
        <v>%</v>
      </c>
      <c r="I73" s="3"/>
      <c r="J73" s="3"/>
      <c r="K73" s="3"/>
      <c r="L73" s="3"/>
      <c r="M73" s="5"/>
      <c r="N73" s="19"/>
      <c r="O73" s="19"/>
      <c r="P73" s="1"/>
      <c r="Q73" s="1"/>
      <c r="R73" s="3"/>
      <c r="S73" s="1"/>
      <c r="T73" s="5" t="s">
        <v>0</v>
      </c>
      <c r="U73" s="235">
        <v>5.0000000000000001E-3</v>
      </c>
      <c r="V73" s="235">
        <v>0.03</v>
      </c>
      <c r="W73" s="235">
        <v>0.03</v>
      </c>
      <c r="X73" s="1"/>
      <c r="Y73" s="1"/>
    </row>
    <row r="74" spans="1:25" ht="4.05" customHeight="1" x14ac:dyDescent="0.25">
      <c r="A74" s="1"/>
      <c r="B74" s="1"/>
      <c r="C74" s="1"/>
      <c r="D74" s="1"/>
      <c r="E74" s="1"/>
      <c r="F74" s="1"/>
      <c r="G74" s="1"/>
      <c r="H74" s="11"/>
      <c r="I74" s="1"/>
      <c r="J74" s="1"/>
      <c r="K74" s="1"/>
      <c r="L74" s="1"/>
      <c r="M74" s="5"/>
      <c r="N74" s="1"/>
      <c r="O74" s="19"/>
      <c r="P74" s="1"/>
      <c r="Q74" s="1"/>
      <c r="R74" s="3"/>
      <c r="S74" s="1"/>
      <c r="T74" s="5"/>
      <c r="U74" s="1"/>
      <c r="V74" s="1"/>
      <c r="W74" s="1"/>
      <c r="X74" s="1"/>
      <c r="Y74" s="1"/>
    </row>
    <row r="75" spans="1:25" x14ac:dyDescent="0.25">
      <c r="A75" s="1"/>
      <c r="B75" s="1"/>
      <c r="C75" s="1"/>
      <c r="D75" s="1"/>
      <c r="E75" s="3" t="str">
        <f>kpi!$E$55</f>
        <v>кол-во звонков в день одного специалиста хол.обзвона</v>
      </c>
      <c r="F75" s="3"/>
      <c r="G75" s="3"/>
      <c r="H75" s="39" t="str">
        <f>IF(OR($E75="",$E75=0),"",INDEX(kpi!$I:$I,SUMIFS(kpi!$A:$A,kpi!$E:$E,$E75)))</f>
        <v>звонки/сут</v>
      </c>
      <c r="I75" s="3"/>
      <c r="J75" s="3"/>
      <c r="K75" s="3"/>
      <c r="L75" s="3"/>
      <c r="M75" s="5"/>
      <c r="N75" s="19"/>
      <c r="O75" s="19"/>
      <c r="P75" s="1"/>
      <c r="Q75" s="1"/>
      <c r="R75" s="3"/>
      <c r="S75" s="1"/>
      <c r="T75" s="5" t="s">
        <v>0</v>
      </c>
      <c r="U75" s="226">
        <v>80</v>
      </c>
      <c r="V75" s="227">
        <v>100</v>
      </c>
      <c r="W75" s="228">
        <v>110</v>
      </c>
      <c r="X75" s="1"/>
      <c r="Y75" s="1"/>
    </row>
    <row r="76" spans="1:25" ht="4.05" customHeight="1" x14ac:dyDescent="0.25">
      <c r="A76" s="1"/>
      <c r="B76" s="1"/>
      <c r="C76" s="1"/>
      <c r="D76" s="1"/>
      <c r="E76" s="1"/>
      <c r="F76" s="1"/>
      <c r="G76" s="1"/>
      <c r="H76" s="11"/>
      <c r="I76" s="1"/>
      <c r="J76" s="1"/>
      <c r="K76" s="1"/>
      <c r="L76" s="1"/>
      <c r="M76" s="5"/>
      <c r="N76" s="1"/>
      <c r="O76" s="19"/>
      <c r="P76" s="1"/>
      <c r="Q76" s="1"/>
      <c r="R76" s="3"/>
      <c r="S76" s="1"/>
      <c r="T76" s="5"/>
      <c r="U76" s="1"/>
      <c r="V76" s="1"/>
      <c r="W76" s="1"/>
      <c r="X76" s="1"/>
      <c r="Y76" s="1"/>
    </row>
    <row r="77" spans="1:25" x14ac:dyDescent="0.25">
      <c r="A77" s="1"/>
      <c r="B77" s="1"/>
      <c r="C77" s="1"/>
      <c r="D77" s="1"/>
      <c r="E77" s="3" t="str">
        <f>kpi!$E$56</f>
        <v>расходы на ERP и IP-телефонию на одного спец-та хол.обзвона</v>
      </c>
      <c r="F77" s="3"/>
      <c r="G77" s="3"/>
      <c r="H77" s="39" t="str">
        <f>IF(OR($E77="",$E77=0),"",INDEX(kpi!$I:$I,SUMIFS(kpi!$A:$A,kpi!$E:$E,$E77)))</f>
        <v>руб.</v>
      </c>
      <c r="I77" s="3"/>
      <c r="J77" s="3"/>
      <c r="K77" s="3"/>
      <c r="L77" s="3"/>
      <c r="M77" s="5"/>
      <c r="N77" s="19"/>
      <c r="O77" s="19"/>
      <c r="P77" s="1"/>
      <c r="Q77" s="1"/>
      <c r="R77" s="3"/>
      <c r="S77" s="1"/>
      <c r="T77" s="5" t="s">
        <v>0</v>
      </c>
      <c r="U77" s="226">
        <v>35000</v>
      </c>
      <c r="V77" s="227">
        <v>35000</v>
      </c>
      <c r="W77" s="228">
        <v>35000</v>
      </c>
      <c r="X77" s="1"/>
      <c r="Y77" s="1"/>
    </row>
    <row r="78" spans="1:25" ht="4.05" customHeight="1" x14ac:dyDescent="0.25">
      <c r="A78" s="1"/>
      <c r="B78" s="1"/>
      <c r="C78" s="1"/>
      <c r="D78" s="1"/>
      <c r="E78" s="1"/>
      <c r="F78" s="1"/>
      <c r="G78" s="1"/>
      <c r="H78" s="11"/>
      <c r="I78" s="1"/>
      <c r="J78" s="1"/>
      <c r="K78" s="1"/>
      <c r="L78" s="1"/>
      <c r="M78" s="5"/>
      <c r="N78" s="1"/>
      <c r="O78" s="19"/>
      <c r="P78" s="1"/>
      <c r="Q78" s="1"/>
      <c r="R78" s="3"/>
      <c r="S78" s="1"/>
      <c r="T78" s="5"/>
      <c r="U78" s="1"/>
      <c r="V78" s="1"/>
      <c r="W78" s="1"/>
      <c r="X78" s="1"/>
      <c r="Y78" s="1"/>
    </row>
    <row r="79" spans="1:25" ht="4.05" customHeight="1" x14ac:dyDescent="0.25">
      <c r="A79" s="1"/>
      <c r="B79" s="1"/>
      <c r="C79" s="1"/>
      <c r="D79" s="1"/>
      <c r="E79" s="64"/>
      <c r="F79" s="1"/>
      <c r="G79" s="1"/>
      <c r="H79" s="11"/>
      <c r="I79" s="1"/>
      <c r="J79" s="1"/>
      <c r="K79" s="64"/>
      <c r="L79" s="1"/>
      <c r="M79" s="5"/>
      <c r="N79" s="64"/>
      <c r="O79" s="19"/>
      <c r="P79" s="1"/>
      <c r="Q79" s="1"/>
      <c r="R79" s="3"/>
      <c r="S79" s="1"/>
      <c r="T79" s="5"/>
      <c r="U79" s="1"/>
      <c r="V79" s="1"/>
      <c r="W79" s="1"/>
      <c r="X79" s="1"/>
      <c r="Y79" s="1"/>
    </row>
    <row r="80" spans="1:25" ht="4.95" customHeight="1" x14ac:dyDescent="0.25">
      <c r="A80" s="1"/>
      <c r="B80" s="1"/>
      <c r="C80" s="1"/>
      <c r="D80" s="1"/>
      <c r="E80" s="1"/>
      <c r="F80" s="1"/>
      <c r="G80" s="1"/>
      <c r="H80" s="11"/>
      <c r="I80" s="1"/>
      <c r="J80" s="1"/>
      <c r="K80" s="1"/>
      <c r="L80" s="1"/>
      <c r="M80" s="5"/>
      <c r="N80" s="1"/>
      <c r="O80" s="19"/>
      <c r="P80" s="1"/>
      <c r="Q80" s="1"/>
      <c r="R80" s="3"/>
      <c r="S80" s="1"/>
      <c r="T80" s="5"/>
      <c r="U80" s="1"/>
      <c r="V80" s="1"/>
      <c r="W80" s="1"/>
      <c r="X80" s="1"/>
      <c r="Y80" s="1"/>
    </row>
    <row r="81" spans="1:25" x14ac:dyDescent="0.25">
      <c r="A81" s="1"/>
      <c r="B81" s="1"/>
      <c r="C81" s="1"/>
      <c r="D81" s="1"/>
      <c r="E81" s="3" t="str">
        <f>kpi!$E$58</f>
        <v>конверсия встреч менеджеров по продажам в заключ. договор</v>
      </c>
      <c r="F81" s="3"/>
      <c r="G81" s="3"/>
      <c r="H81" s="39" t="str">
        <f>IF(OR($E81="",$E81=0),"",INDEX(kpi!$I:$I,SUMIFS(kpi!$A:$A,kpi!$E:$E,$E81)))</f>
        <v>%</v>
      </c>
      <c r="I81" s="3"/>
      <c r="J81" s="3"/>
      <c r="K81" s="3"/>
      <c r="L81" s="3"/>
      <c r="M81" s="5"/>
      <c r="N81" s="19"/>
      <c r="O81" s="19"/>
      <c r="P81" s="1"/>
      <c r="Q81" s="1"/>
      <c r="R81" s="3"/>
      <c r="S81" s="1"/>
      <c r="T81" s="5" t="s">
        <v>0</v>
      </c>
      <c r="U81" s="235">
        <v>0.1</v>
      </c>
      <c r="V81" s="235">
        <v>0.15</v>
      </c>
      <c r="W81" s="235">
        <v>0.2</v>
      </c>
      <c r="X81" s="1"/>
      <c r="Y81" s="1"/>
    </row>
    <row r="82" spans="1:25" ht="4.05" customHeight="1" x14ac:dyDescent="0.25">
      <c r="A82" s="1"/>
      <c r="B82" s="1"/>
      <c r="C82" s="1"/>
      <c r="D82" s="1"/>
      <c r="E82" s="1"/>
      <c r="F82" s="1"/>
      <c r="G82" s="1"/>
      <c r="H82" s="11"/>
      <c r="I82" s="1"/>
      <c r="J82" s="1"/>
      <c r="K82" s="1"/>
      <c r="L82" s="1"/>
      <c r="M82" s="5"/>
      <c r="N82" s="1"/>
      <c r="O82" s="19"/>
      <c r="P82" s="1"/>
      <c r="Q82" s="1"/>
      <c r="R82" s="3"/>
      <c r="S82" s="1"/>
      <c r="T82" s="5"/>
      <c r="U82" s="1"/>
      <c r="V82" s="1"/>
      <c r="W82" s="1"/>
      <c r="X82" s="1"/>
      <c r="Y82" s="1"/>
    </row>
    <row r="83" spans="1:25" x14ac:dyDescent="0.25">
      <c r="A83" s="1"/>
      <c r="B83" s="1"/>
      <c r="C83" s="1"/>
      <c r="D83" s="1"/>
      <c r="E83" s="3" t="str">
        <f>kpi!$E$59</f>
        <v>кол-во встреч в день одного менеджера по продажам</v>
      </c>
      <c r="F83" s="3"/>
      <c r="G83" s="3"/>
      <c r="H83" s="39" t="str">
        <f>IF(OR($E83="",$E83=0),"",INDEX(kpi!$I:$I,SUMIFS(kpi!$A:$A,kpi!$E:$E,$E83)))</f>
        <v>встречи/сут</v>
      </c>
      <c r="I83" s="3"/>
      <c r="J83" s="3"/>
      <c r="K83" s="3"/>
      <c r="L83" s="3"/>
      <c r="M83" s="5"/>
      <c r="N83" s="19"/>
      <c r="O83" s="19"/>
      <c r="P83" s="1"/>
      <c r="Q83" s="1"/>
      <c r="R83" s="3"/>
      <c r="S83" s="1"/>
      <c r="T83" s="5" t="s">
        <v>0</v>
      </c>
      <c r="U83" s="236">
        <v>1</v>
      </c>
      <c r="V83" s="237">
        <v>1.5</v>
      </c>
      <c r="W83" s="238">
        <v>2</v>
      </c>
      <c r="X83" s="1"/>
      <c r="Y83" s="1"/>
    </row>
    <row r="84" spans="1:25" ht="4.05" customHeight="1" x14ac:dyDescent="0.25">
      <c r="A84" s="1"/>
      <c r="B84" s="1"/>
      <c r="C84" s="1"/>
      <c r="D84" s="1"/>
      <c r="E84" s="1"/>
      <c r="F84" s="1"/>
      <c r="G84" s="1"/>
      <c r="H84" s="11"/>
      <c r="I84" s="1"/>
      <c r="J84" s="1"/>
      <c r="K84" s="1"/>
      <c r="L84" s="1"/>
      <c r="M84" s="5"/>
      <c r="N84" s="1"/>
      <c r="O84" s="19"/>
      <c r="P84" s="1"/>
      <c r="Q84" s="1"/>
      <c r="R84" s="3"/>
      <c r="S84" s="1"/>
      <c r="T84" s="5"/>
      <c r="U84" s="1"/>
      <c r="V84" s="1"/>
      <c r="W84" s="1"/>
      <c r="X84" s="1"/>
      <c r="Y84" s="1"/>
    </row>
    <row r="85" spans="1:25" x14ac:dyDescent="0.25">
      <c r="A85" s="1"/>
      <c r="B85" s="1"/>
      <c r="C85" s="1"/>
      <c r="D85" s="1"/>
      <c r="E85" s="3" t="str">
        <f>kpi!$E$60</f>
        <v>норма расх. в мес. на представ-кие менеджера по продажам</v>
      </c>
      <c r="F85" s="3"/>
      <c r="G85" s="3"/>
      <c r="H85" s="39" t="str">
        <f>IF(OR($E85="",$E85=0),"",INDEX(kpi!$I:$I,SUMIFS(kpi!$A:$A,kpi!$E:$E,$E85)))</f>
        <v>руб.</v>
      </c>
      <c r="I85" s="3"/>
      <c r="J85" s="3"/>
      <c r="K85" s="3"/>
      <c r="L85" s="3"/>
      <c r="M85" s="5"/>
      <c r="N85" s="19"/>
      <c r="O85" s="19"/>
      <c r="P85" s="1"/>
      <c r="Q85" s="1"/>
      <c r="R85" s="3"/>
      <c r="S85" s="1"/>
      <c r="T85" s="5" t="s">
        <v>0</v>
      </c>
      <c r="U85" s="236">
        <v>50000</v>
      </c>
      <c r="V85" s="237">
        <v>70000</v>
      </c>
      <c r="W85" s="238">
        <v>100000</v>
      </c>
      <c r="X85" s="1"/>
      <c r="Y85" s="1"/>
    </row>
    <row r="86" spans="1:25" ht="4.05" customHeight="1" x14ac:dyDescent="0.25">
      <c r="A86" s="1"/>
      <c r="B86" s="1"/>
      <c r="C86" s="1"/>
      <c r="D86" s="1"/>
      <c r="E86" s="1"/>
      <c r="F86" s="1"/>
      <c r="G86" s="1"/>
      <c r="H86" s="11"/>
      <c r="I86" s="1"/>
      <c r="J86" s="1"/>
      <c r="K86" s="1"/>
      <c r="L86" s="1"/>
      <c r="M86" s="5"/>
      <c r="N86" s="1"/>
      <c r="O86" s="19"/>
      <c r="P86" s="1"/>
      <c r="Q86" s="1"/>
      <c r="R86" s="3"/>
      <c r="S86" s="1"/>
      <c r="T86" s="5"/>
      <c r="U86" s="1"/>
      <c r="V86" s="1"/>
      <c r="W86" s="1"/>
      <c r="X86" s="1"/>
      <c r="Y86" s="1"/>
    </row>
    <row r="87" spans="1:25" ht="4.05" customHeight="1" x14ac:dyDescent="0.25">
      <c r="A87" s="1"/>
      <c r="B87" s="1"/>
      <c r="C87" s="1"/>
      <c r="D87" s="1"/>
      <c r="E87" s="64"/>
      <c r="F87" s="1"/>
      <c r="G87" s="1"/>
      <c r="H87" s="11"/>
      <c r="I87" s="1"/>
      <c r="J87" s="1"/>
      <c r="K87" s="64"/>
      <c r="L87" s="1"/>
      <c r="M87" s="5"/>
      <c r="N87" s="64"/>
      <c r="O87" s="19"/>
      <c r="P87" s="1"/>
      <c r="Q87" s="1"/>
      <c r="R87" s="3"/>
      <c r="S87" s="1"/>
      <c r="T87" s="5"/>
      <c r="U87" s="1"/>
      <c r="V87" s="1"/>
      <c r="W87" s="1"/>
      <c r="X87" s="1"/>
      <c r="Y87" s="1"/>
    </row>
    <row r="88" spans="1:25" ht="4.95" customHeight="1" x14ac:dyDescent="0.25">
      <c r="A88" s="1"/>
      <c r="B88" s="1"/>
      <c r="C88" s="1"/>
      <c r="D88" s="1"/>
      <c r="E88" s="1"/>
      <c r="F88" s="1"/>
      <c r="G88" s="1"/>
      <c r="H88" s="11"/>
      <c r="I88" s="1"/>
      <c r="J88" s="1"/>
      <c r="K88" s="1"/>
      <c r="L88" s="1"/>
      <c r="M88" s="5"/>
      <c r="N88" s="1"/>
      <c r="O88" s="19"/>
      <c r="P88" s="1"/>
      <c r="Q88" s="1"/>
      <c r="R88" s="3"/>
      <c r="S88" s="1"/>
      <c r="T88" s="5"/>
      <c r="U88" s="1"/>
      <c r="V88" s="1"/>
      <c r="W88" s="1"/>
      <c r="X88" s="1"/>
      <c r="Y88" s="1"/>
    </row>
    <row r="89" spans="1:25" x14ac:dyDescent="0.25">
      <c r="A89" s="1"/>
      <c r="B89" s="1"/>
      <c r="C89" s="1"/>
      <c r="D89" s="1"/>
      <c r="E89" s="3" t="str">
        <f>kpi!$E$62</f>
        <v>конверсия кликов в заключ. договор</v>
      </c>
      <c r="F89" s="3"/>
      <c r="G89" s="3"/>
      <c r="H89" s="39" t="str">
        <f>IF(OR($E89="",$E89=0),"",INDEX(kpi!$I:$I,SUMIFS(kpi!$A:$A,kpi!$E:$E,$E89)))</f>
        <v>%</v>
      </c>
      <c r="I89" s="3"/>
      <c r="J89" s="3"/>
      <c r="K89" s="3"/>
      <c r="L89" s="3"/>
      <c r="M89" s="5"/>
      <c r="N89" s="19"/>
      <c r="O89" s="19"/>
      <c r="P89" s="1"/>
      <c r="Q89" s="1"/>
      <c r="R89" s="3"/>
      <c r="S89" s="1"/>
      <c r="T89" s="5" t="s">
        <v>0</v>
      </c>
      <c r="U89" s="235">
        <v>2E-3</v>
      </c>
      <c r="V89" s="235">
        <v>1.2E-2</v>
      </c>
      <c r="W89" s="235">
        <v>1.4999999999999999E-2</v>
      </c>
      <c r="X89" s="1"/>
      <c r="Y89" s="1"/>
    </row>
    <row r="90" spans="1:25" ht="4.05" customHeight="1" x14ac:dyDescent="0.25">
      <c r="A90" s="1"/>
      <c r="B90" s="1"/>
      <c r="C90" s="1"/>
      <c r="D90" s="1"/>
      <c r="E90" s="1"/>
      <c r="F90" s="1"/>
      <c r="G90" s="1"/>
      <c r="H90" s="11"/>
      <c r="I90" s="1"/>
      <c r="J90" s="1"/>
      <c r="K90" s="1"/>
      <c r="L90" s="1"/>
      <c r="M90" s="5"/>
      <c r="N90" s="1"/>
      <c r="O90" s="19"/>
      <c r="P90" s="1"/>
      <c r="Q90" s="1"/>
      <c r="R90" s="3"/>
      <c r="S90" s="1"/>
      <c r="T90" s="5"/>
      <c r="U90" s="1"/>
      <c r="V90" s="1"/>
      <c r="W90" s="1"/>
      <c r="X90" s="1"/>
      <c r="Y90" s="1"/>
    </row>
    <row r="91" spans="1:25" x14ac:dyDescent="0.25">
      <c r="A91" s="1"/>
      <c r="B91" s="1"/>
      <c r="C91" s="1"/>
      <c r="D91" s="1"/>
      <c r="E91" s="3" t="str">
        <f>kpi!$E$63</f>
        <v>стоимость одного клика платного траффика</v>
      </c>
      <c r="F91" s="3"/>
      <c r="G91" s="3"/>
      <c r="H91" s="39" t="str">
        <f>IF(OR($E91="",$E91=0),"",INDEX(kpi!$I:$I,SUMIFS(kpi!$A:$A,kpi!$E:$E,$E91)))</f>
        <v>руб.</v>
      </c>
      <c r="I91" s="3"/>
      <c r="J91" s="3"/>
      <c r="K91" s="3"/>
      <c r="L91" s="3"/>
      <c r="M91" s="5"/>
      <c r="N91" s="19"/>
      <c r="O91" s="19"/>
      <c r="P91" s="1"/>
      <c r="Q91" s="1"/>
      <c r="R91" s="3"/>
      <c r="S91" s="1"/>
      <c r="T91" s="5" t="s">
        <v>0</v>
      </c>
      <c r="U91" s="236">
        <v>90</v>
      </c>
      <c r="V91" s="237">
        <v>90</v>
      </c>
      <c r="W91" s="238">
        <v>90</v>
      </c>
      <c r="X91" s="1"/>
      <c r="Y91" s="1"/>
    </row>
    <row r="92" spans="1:25" ht="4.05" customHeight="1" x14ac:dyDescent="0.25">
      <c r="A92" s="1"/>
      <c r="B92" s="1"/>
      <c r="C92" s="1"/>
      <c r="D92" s="1"/>
      <c r="E92" s="1"/>
      <c r="F92" s="1"/>
      <c r="G92" s="1"/>
      <c r="H92" s="11"/>
      <c r="I92" s="1"/>
      <c r="J92" s="1"/>
      <c r="K92" s="1"/>
      <c r="L92" s="1"/>
      <c r="M92" s="5"/>
      <c r="N92" s="1"/>
      <c r="O92" s="19"/>
      <c r="P92" s="1"/>
      <c r="Q92" s="1"/>
      <c r="R92" s="3"/>
      <c r="S92" s="1"/>
      <c r="T92" s="5"/>
      <c r="U92" s="1"/>
      <c r="V92" s="1"/>
      <c r="W92" s="1"/>
      <c r="X92" s="1"/>
      <c r="Y92" s="1"/>
    </row>
    <row r="93" spans="1:25" ht="4.05" customHeight="1" x14ac:dyDescent="0.25">
      <c r="A93" s="1"/>
      <c r="B93" s="1"/>
      <c r="C93" s="1"/>
      <c r="D93" s="1"/>
      <c r="E93" s="64"/>
      <c r="F93" s="1"/>
      <c r="G93" s="1"/>
      <c r="H93" s="11"/>
      <c r="I93" s="1"/>
      <c r="J93" s="1"/>
      <c r="K93" s="64"/>
      <c r="L93" s="1"/>
      <c r="M93" s="5"/>
      <c r="N93" s="64"/>
      <c r="O93" s="19"/>
      <c r="P93" s="1"/>
      <c r="Q93" s="1"/>
      <c r="R93" s="3"/>
      <c r="S93" s="1"/>
      <c r="T93" s="5"/>
      <c r="U93" s="1"/>
      <c r="V93" s="1"/>
      <c r="W93" s="1"/>
      <c r="X93" s="1"/>
      <c r="Y93" s="1"/>
    </row>
    <row r="94" spans="1:25" ht="4.95" customHeight="1" x14ac:dyDescent="0.25">
      <c r="A94" s="1"/>
      <c r="B94" s="1"/>
      <c r="C94" s="1"/>
      <c r="D94" s="1"/>
      <c r="E94" s="1"/>
      <c r="F94" s="1"/>
      <c r="G94" s="1"/>
      <c r="H94" s="11"/>
      <c r="I94" s="1"/>
      <c r="J94" s="1"/>
      <c r="K94" s="1"/>
      <c r="L94" s="1"/>
      <c r="M94" s="5"/>
      <c r="N94" s="1"/>
      <c r="O94" s="19"/>
      <c r="P94" s="1"/>
      <c r="Q94" s="1"/>
      <c r="R94" s="3"/>
      <c r="S94" s="1"/>
      <c r="T94" s="5"/>
      <c r="U94" s="1"/>
      <c r="V94" s="1"/>
      <c r="W94" s="1"/>
      <c r="X94" s="1"/>
      <c r="Y94" s="1"/>
    </row>
    <row r="95" spans="1:25" x14ac:dyDescent="0.25">
      <c r="A95" s="1"/>
      <c r="B95" s="1"/>
      <c r="C95" s="1"/>
      <c r="D95" s="1"/>
      <c r="E95" s="3" t="str">
        <f>kpi!$E$64</f>
        <v>% мотивации от дохода</v>
      </c>
      <c r="F95" s="3"/>
      <c r="G95" s="3"/>
      <c r="H95" s="39" t="str">
        <f>IF(OR($E95="",$E95=0),"",INDEX(kpi!$I:$I,SUMIFS(kpi!$A:$A,kpi!$E:$E,$E95)))</f>
        <v>%</v>
      </c>
      <c r="I95" s="3"/>
      <c r="J95" s="3"/>
      <c r="K95" s="3"/>
      <c r="L95" s="3"/>
      <c r="M95" s="5"/>
      <c r="N95" s="19"/>
      <c r="O95" s="19"/>
      <c r="P95" s="1"/>
      <c r="Q95" s="1"/>
      <c r="R95" s="3"/>
      <c r="S95" s="1"/>
      <c r="T95" s="5" t="s">
        <v>0</v>
      </c>
      <c r="U95" s="223">
        <v>5.0000000000000001E-3</v>
      </c>
      <c r="V95" s="224">
        <v>0.01</v>
      </c>
      <c r="W95" s="225">
        <v>0.02</v>
      </c>
      <c r="X95" s="1"/>
      <c r="Y95" s="1"/>
    </row>
    <row r="96" spans="1:25" ht="4.05" customHeight="1" x14ac:dyDescent="0.25">
      <c r="A96" s="1"/>
      <c r="B96" s="1"/>
      <c r="C96" s="1"/>
      <c r="D96" s="1"/>
      <c r="E96" s="1"/>
      <c r="F96" s="1"/>
      <c r="G96" s="1"/>
      <c r="H96" s="11"/>
      <c r="I96" s="1"/>
      <c r="J96" s="1"/>
      <c r="K96" s="1"/>
      <c r="L96" s="1"/>
      <c r="M96" s="5"/>
      <c r="N96" s="1"/>
      <c r="O96" s="19"/>
      <c r="P96" s="1"/>
      <c r="Q96" s="1"/>
      <c r="R96" s="3"/>
      <c r="S96" s="1"/>
      <c r="T96" s="5"/>
      <c r="U96" s="1"/>
      <c r="V96" s="1"/>
      <c r="W96" s="1"/>
      <c r="X96" s="1"/>
      <c r="Y96" s="1"/>
    </row>
    <row r="97" spans="1:25" ht="4.05" customHeight="1" x14ac:dyDescent="0.25">
      <c r="A97" s="1"/>
      <c r="B97" s="1"/>
      <c r="C97" s="1"/>
      <c r="D97" s="1"/>
      <c r="E97" s="64"/>
      <c r="F97" s="1"/>
      <c r="G97" s="1"/>
      <c r="H97" s="11"/>
      <c r="I97" s="1"/>
      <c r="J97" s="1"/>
      <c r="K97" s="64"/>
      <c r="L97" s="1"/>
      <c r="M97" s="5"/>
      <c r="N97" s="64"/>
      <c r="O97" s="19"/>
      <c r="P97" s="1"/>
      <c r="Q97" s="1"/>
      <c r="R97" s="3"/>
      <c r="S97" s="1"/>
      <c r="T97" s="5"/>
      <c r="U97" s="1"/>
      <c r="V97" s="1"/>
      <c r="W97" s="1"/>
      <c r="X97" s="1"/>
      <c r="Y97" s="1"/>
    </row>
    <row r="98" spans="1:25" ht="4.95" customHeight="1" x14ac:dyDescent="0.25">
      <c r="A98" s="1"/>
      <c r="B98" s="1"/>
      <c r="C98" s="1"/>
      <c r="D98" s="1"/>
      <c r="E98" s="1"/>
      <c r="F98" s="1"/>
      <c r="G98" s="1"/>
      <c r="H98" s="11"/>
      <c r="I98" s="1"/>
      <c r="J98" s="1"/>
      <c r="K98" s="1"/>
      <c r="L98" s="1"/>
      <c r="M98" s="5"/>
      <c r="N98" s="1"/>
      <c r="O98" s="19"/>
      <c r="P98" s="1"/>
      <c r="Q98" s="1"/>
      <c r="R98" s="3"/>
      <c r="S98" s="1"/>
      <c r="T98" s="5"/>
      <c r="U98" s="1"/>
      <c r="V98" s="1"/>
      <c r="W98" s="1"/>
      <c r="X98" s="1"/>
      <c r="Y98" s="1"/>
    </row>
    <row r="99" spans="1:25" x14ac:dyDescent="0.25">
      <c r="A99" s="1"/>
      <c r="B99" s="1"/>
      <c r="C99" s="1"/>
      <c r="D99" s="1"/>
      <c r="E99" s="3" t="str">
        <f>kpi!$E$40</f>
        <v>норма инвестиций в развитие сервиса на прирост в 0,1%п конверсии</v>
      </c>
      <c r="F99" s="3"/>
      <c r="G99" s="3"/>
      <c r="H99" s="39" t="str">
        <f>IF(OR($E99="",$E99=0),"",INDEX(kpi!$I:$I,SUMIFS(kpi!$A:$A,kpi!$E:$E,$E99)))</f>
        <v>руб.</v>
      </c>
      <c r="I99" s="3"/>
      <c r="J99" s="3"/>
      <c r="K99" s="3"/>
      <c r="L99" s="3"/>
      <c r="M99" s="5"/>
      <c r="N99" s="19"/>
      <c r="O99" s="19"/>
      <c r="P99" s="1"/>
      <c r="Q99" s="1"/>
      <c r="R99" s="3"/>
      <c r="S99" s="1"/>
      <c r="T99" s="5" t="s">
        <v>0</v>
      </c>
      <c r="U99" s="226">
        <v>500000</v>
      </c>
      <c r="V99" s="227">
        <v>1000000</v>
      </c>
      <c r="W99" s="228">
        <v>1500000</v>
      </c>
      <c r="X99" s="1"/>
      <c r="Y99" s="1"/>
    </row>
    <row r="100" spans="1:25" ht="4.05" customHeight="1" x14ac:dyDescent="0.25">
      <c r="A100" s="1"/>
      <c r="B100" s="1"/>
      <c r="C100" s="1"/>
      <c r="D100" s="1"/>
      <c r="E100" s="1"/>
      <c r="F100" s="1"/>
      <c r="G100" s="1"/>
      <c r="H100" s="11"/>
      <c r="I100" s="1"/>
      <c r="J100" s="1"/>
      <c r="K100" s="1"/>
      <c r="L100" s="1"/>
      <c r="M100" s="5"/>
      <c r="N100" s="1"/>
      <c r="O100" s="19"/>
      <c r="P100" s="1"/>
      <c r="Q100" s="1"/>
      <c r="R100" s="3"/>
      <c r="S100" s="1"/>
      <c r="T100" s="5"/>
      <c r="U100" s="1"/>
      <c r="V100" s="1"/>
      <c r="W100" s="1"/>
      <c r="X100" s="1"/>
      <c r="Y100" s="1"/>
    </row>
    <row r="101" spans="1:25" ht="4.05" customHeight="1" x14ac:dyDescent="0.25">
      <c r="A101" s="1"/>
      <c r="B101" s="1"/>
      <c r="C101" s="1"/>
      <c r="D101" s="1"/>
      <c r="E101" s="64"/>
      <c r="F101" s="1"/>
      <c r="G101" s="1"/>
      <c r="H101" s="11"/>
      <c r="I101" s="1"/>
      <c r="J101" s="1"/>
      <c r="K101" s="64"/>
      <c r="L101" s="1"/>
      <c r="M101" s="5"/>
      <c r="N101" s="64"/>
      <c r="O101" s="19"/>
      <c r="P101" s="1"/>
      <c r="Q101" s="1"/>
      <c r="R101" s="3"/>
      <c r="S101" s="1"/>
      <c r="T101" s="5"/>
      <c r="U101" s="1"/>
      <c r="V101" s="1"/>
      <c r="W101" s="1"/>
      <c r="X101" s="1"/>
      <c r="Y101" s="1"/>
    </row>
    <row r="102" spans="1:25" ht="4.95" customHeight="1" x14ac:dyDescent="0.25">
      <c r="A102" s="1"/>
      <c r="B102" s="1"/>
      <c r="C102" s="1"/>
      <c r="D102" s="1"/>
      <c r="E102" s="1"/>
      <c r="F102" s="1"/>
      <c r="G102" s="1"/>
      <c r="H102" s="11"/>
      <c r="I102" s="1"/>
      <c r="J102" s="1"/>
      <c r="K102" s="1"/>
      <c r="L102" s="1"/>
      <c r="M102" s="5"/>
      <c r="N102" s="1"/>
      <c r="O102" s="19"/>
      <c r="P102" s="1"/>
      <c r="Q102" s="1"/>
      <c r="R102" s="3"/>
      <c r="S102" s="1"/>
      <c r="T102" s="5"/>
      <c r="U102" s="1"/>
      <c r="V102" s="1"/>
      <c r="W102" s="1"/>
      <c r="X102" s="1"/>
      <c r="Y102" s="1"/>
    </row>
    <row r="103" spans="1:25" x14ac:dyDescent="0.25">
      <c r="A103" s="1"/>
      <c r="B103" s="1"/>
      <c r="C103" s="1"/>
      <c r="D103" s="1"/>
      <c r="E103" s="3" t="str">
        <f>kpi!$E$38</f>
        <v>норма инвестиций в маркетинг и рекламу на прирост в 1%п рынка сбыта</v>
      </c>
      <c r="F103" s="3"/>
      <c r="G103" s="3"/>
      <c r="H103" s="39" t="str">
        <f>IF(OR($E103="",$E103=0),"",INDEX(kpi!$I:$I,SUMIFS(kpi!$A:$A,kpi!$E:$E,$E103)))</f>
        <v>руб.</v>
      </c>
      <c r="I103" s="3"/>
      <c r="J103" s="3"/>
      <c r="K103" s="3"/>
      <c r="L103" s="3"/>
      <c r="M103" s="5"/>
      <c r="N103" s="19"/>
      <c r="O103" s="19"/>
      <c r="P103" s="1"/>
      <c r="Q103" s="1"/>
      <c r="R103" s="3"/>
      <c r="S103" s="1"/>
      <c r="T103" s="5" t="s">
        <v>0</v>
      </c>
      <c r="U103" s="226">
        <v>1000000</v>
      </c>
      <c r="V103" s="227">
        <v>2000000</v>
      </c>
      <c r="W103" s="228">
        <v>2500000</v>
      </c>
      <c r="X103" s="1"/>
      <c r="Y103" s="1"/>
    </row>
    <row r="104" spans="1:25" ht="4.05" customHeight="1" x14ac:dyDescent="0.25">
      <c r="A104" s="1"/>
      <c r="B104" s="1"/>
      <c r="C104" s="1"/>
      <c r="D104" s="1"/>
      <c r="E104" s="1"/>
      <c r="F104" s="1"/>
      <c r="G104" s="1"/>
      <c r="H104" s="11"/>
      <c r="I104" s="1"/>
      <c r="J104" s="1"/>
      <c r="K104" s="1"/>
      <c r="L104" s="1"/>
      <c r="M104" s="5"/>
      <c r="N104" s="1"/>
      <c r="O104" s="19"/>
      <c r="P104" s="1"/>
      <c r="Q104" s="1"/>
      <c r="R104" s="3"/>
      <c r="S104" s="1"/>
      <c r="T104" s="5"/>
      <c r="U104" s="1"/>
      <c r="V104" s="1"/>
      <c r="W104" s="1"/>
      <c r="X104" s="1"/>
      <c r="Y104" s="1"/>
    </row>
    <row r="105" spans="1:25" ht="4.05" customHeight="1" x14ac:dyDescent="0.25">
      <c r="A105" s="1"/>
      <c r="B105" s="1"/>
      <c r="C105" s="1"/>
      <c r="D105" s="1"/>
      <c r="E105" s="64"/>
      <c r="F105" s="1"/>
      <c r="G105" s="1"/>
      <c r="H105" s="11"/>
      <c r="I105" s="1"/>
      <c r="J105" s="1"/>
      <c r="K105" s="64"/>
      <c r="L105" s="1"/>
      <c r="M105" s="5"/>
      <c r="N105" s="64"/>
      <c r="O105" s="19"/>
      <c r="P105" s="1"/>
      <c r="Q105" s="1"/>
      <c r="R105" s="3"/>
      <c r="S105" s="1"/>
      <c r="T105" s="5"/>
      <c r="U105" s="1"/>
      <c r="V105" s="1"/>
      <c r="W105" s="1"/>
      <c r="X105" s="1"/>
      <c r="Y105" s="1"/>
    </row>
    <row r="106" spans="1:25" ht="4.95" customHeight="1" x14ac:dyDescent="0.25">
      <c r="A106" s="1"/>
      <c r="B106" s="1"/>
      <c r="C106" s="1"/>
      <c r="D106" s="1"/>
      <c r="E106" s="1"/>
      <c r="F106" s="1"/>
      <c r="G106" s="1"/>
      <c r="H106" s="11"/>
      <c r="I106" s="1"/>
      <c r="J106" s="1"/>
      <c r="K106" s="1"/>
      <c r="L106" s="1"/>
      <c r="M106" s="5"/>
      <c r="N106" s="1"/>
      <c r="O106" s="19"/>
      <c r="P106" s="1"/>
      <c r="Q106" s="1"/>
      <c r="R106" s="3"/>
      <c r="S106" s="1"/>
      <c r="T106" s="5"/>
      <c r="U106" s="1"/>
      <c r="V106" s="1"/>
      <c r="W106" s="1"/>
      <c r="X106" s="1"/>
      <c r="Y106" s="1"/>
    </row>
    <row r="107" spans="1:25" x14ac:dyDescent="0.25">
      <c r="A107" s="1"/>
      <c r="B107" s="1"/>
      <c r="C107" s="1"/>
      <c r="D107" s="1"/>
      <c r="E107" s="42" t="str">
        <f>kpi!$E$30</f>
        <v>период оборачиваемости дебиторской задолженности</v>
      </c>
      <c r="F107" s="3"/>
      <c r="G107" s="3"/>
      <c r="H107" s="39" t="str">
        <f>IF(OR($E107="",$E107=0),"",INDEX(kpi!$I:$I,SUMIFS(kpi!$A:$A,kpi!$E:$E,$E107)))</f>
        <v>дни</v>
      </c>
      <c r="I107" s="3"/>
      <c r="J107" s="3"/>
      <c r="K107" s="42"/>
      <c r="L107" s="1"/>
      <c r="M107" s="5"/>
      <c r="N107" s="19"/>
      <c r="O107" s="19"/>
      <c r="P107" s="1"/>
      <c r="Q107" s="1"/>
      <c r="R107" s="3"/>
      <c r="S107" s="1"/>
      <c r="T107" s="5"/>
      <c r="U107" s="62"/>
      <c r="V107" s="62"/>
      <c r="W107" s="62"/>
      <c r="X107" s="1"/>
      <c r="Y107" s="1"/>
    </row>
    <row r="108" spans="1:25" x14ac:dyDescent="0.25">
      <c r="A108" s="1"/>
      <c r="B108" s="1"/>
      <c r="C108" s="1"/>
      <c r="D108" s="1"/>
      <c r="E108" s="43" t="str">
        <f>E107</f>
        <v>период оборачиваемости дебиторской задолженности</v>
      </c>
      <c r="F108" s="1"/>
      <c r="G108" s="1"/>
      <c r="H108" s="11" t="str">
        <f>H107</f>
        <v>дни</v>
      </c>
      <c r="I108" s="1"/>
      <c r="J108" s="1"/>
      <c r="K108" s="43" t="str">
        <f>справочники!$U$11</f>
        <v>постоянные-15сотрудников</v>
      </c>
      <c r="L108" s="1"/>
      <c r="M108" s="5"/>
      <c r="N108" s="19"/>
      <c r="O108" s="19"/>
      <c r="P108" s="1"/>
      <c r="Q108" s="1"/>
      <c r="R108" s="3"/>
      <c r="S108" s="1"/>
      <c r="T108" s="5" t="s">
        <v>0</v>
      </c>
      <c r="U108" s="37">
        <v>30</v>
      </c>
      <c r="V108" s="37">
        <v>30</v>
      </c>
      <c r="W108" s="37">
        <v>30</v>
      </c>
      <c r="X108" s="1"/>
      <c r="Y108" s="1"/>
    </row>
    <row r="109" spans="1:25" x14ac:dyDescent="0.25">
      <c r="A109" s="1"/>
      <c r="B109" s="1"/>
      <c r="C109" s="1"/>
      <c r="D109" s="1"/>
      <c r="E109" s="1" t="str">
        <f>E107</f>
        <v>период оборачиваемости дебиторской задолженности</v>
      </c>
      <c r="F109" s="1"/>
      <c r="G109" s="1"/>
      <c r="H109" s="11" t="str">
        <f t="shared" ref="H109:H113" si="8">H108</f>
        <v>дни</v>
      </c>
      <c r="I109" s="1"/>
      <c r="J109" s="1"/>
      <c r="K109" s="1" t="str">
        <f>справочники!$U$12</f>
        <v>постоянные-30сотрудников</v>
      </c>
      <c r="L109" s="1"/>
      <c r="M109" s="5"/>
      <c r="N109" s="19"/>
      <c r="O109" s="19"/>
      <c r="P109" s="1"/>
      <c r="Q109" s="1"/>
      <c r="R109" s="3"/>
      <c r="S109" s="1"/>
      <c r="T109" s="5" t="s">
        <v>0</v>
      </c>
      <c r="U109" s="37">
        <v>30</v>
      </c>
      <c r="V109" s="37">
        <v>30</v>
      </c>
      <c r="W109" s="37">
        <v>30</v>
      </c>
      <c r="X109" s="1"/>
      <c r="Y109" s="1"/>
    </row>
    <row r="110" spans="1:25" x14ac:dyDescent="0.25">
      <c r="A110" s="1"/>
      <c r="B110" s="1"/>
      <c r="C110" s="1"/>
      <c r="D110" s="1"/>
      <c r="E110" s="1" t="str">
        <f>E107</f>
        <v>период оборачиваемости дебиторской задолженности</v>
      </c>
      <c r="F110" s="1"/>
      <c r="G110" s="1"/>
      <c r="H110" s="11" t="str">
        <f t="shared" si="8"/>
        <v>дни</v>
      </c>
      <c r="I110" s="1"/>
      <c r="J110" s="1"/>
      <c r="K110" s="1" t="str">
        <f>справочники!$U$13</f>
        <v>постоянные-60сотрудников</v>
      </c>
      <c r="L110" s="1"/>
      <c r="M110" s="5"/>
      <c r="N110" s="19"/>
      <c r="O110" s="19"/>
      <c r="P110" s="1"/>
      <c r="Q110" s="1"/>
      <c r="R110" s="3"/>
      <c r="S110" s="1"/>
      <c r="T110" s="5" t="s">
        <v>0</v>
      </c>
      <c r="U110" s="37">
        <v>30</v>
      </c>
      <c r="V110" s="37">
        <v>30</v>
      </c>
      <c r="W110" s="37">
        <v>30</v>
      </c>
      <c r="X110" s="1"/>
      <c r="Y110" s="1"/>
    </row>
    <row r="111" spans="1:25" x14ac:dyDescent="0.25">
      <c r="A111" s="1"/>
      <c r="B111" s="1"/>
      <c r="C111" s="1"/>
      <c r="D111" s="1"/>
      <c r="E111" s="1" t="str">
        <f>E108</f>
        <v>период оборачиваемости дебиторской задолженности</v>
      </c>
      <c r="F111" s="1"/>
      <c r="G111" s="1"/>
      <c r="H111" s="11" t="str">
        <f t="shared" si="8"/>
        <v>дни</v>
      </c>
      <c r="I111" s="1"/>
      <c r="J111" s="1"/>
      <c r="K111" s="1" t="str">
        <f>справочники!$U$14</f>
        <v>непостоянные-15сотрудников</v>
      </c>
      <c r="L111" s="1"/>
      <c r="M111" s="5"/>
      <c r="N111" s="19"/>
      <c r="O111" s="19"/>
      <c r="P111" s="1"/>
      <c r="Q111" s="1"/>
      <c r="R111" s="3"/>
      <c r="S111" s="1"/>
      <c r="T111" s="5" t="s">
        <v>0</v>
      </c>
      <c r="U111" s="37">
        <v>45</v>
      </c>
      <c r="V111" s="37">
        <v>45</v>
      </c>
      <c r="W111" s="37">
        <v>45</v>
      </c>
      <c r="X111" s="1"/>
      <c r="Y111" s="1"/>
    </row>
    <row r="112" spans="1:25" x14ac:dyDescent="0.25">
      <c r="A112" s="1"/>
      <c r="B112" s="1"/>
      <c r="C112" s="1"/>
      <c r="D112" s="1"/>
      <c r="E112" s="1" t="str">
        <f>E109</f>
        <v>период оборачиваемости дебиторской задолженности</v>
      </c>
      <c r="F112" s="1"/>
      <c r="G112" s="1"/>
      <c r="H112" s="11" t="str">
        <f t="shared" si="8"/>
        <v>дни</v>
      </c>
      <c r="I112" s="1"/>
      <c r="J112" s="1"/>
      <c r="K112" s="1" t="str">
        <f>справочники!$U$15</f>
        <v>непостоянные-30сотрудников</v>
      </c>
      <c r="L112" s="1"/>
      <c r="M112" s="5"/>
      <c r="N112" s="19"/>
      <c r="O112" s="19"/>
      <c r="P112" s="1"/>
      <c r="Q112" s="1"/>
      <c r="R112" s="3"/>
      <c r="S112" s="1"/>
      <c r="T112" s="5" t="s">
        <v>0</v>
      </c>
      <c r="U112" s="37">
        <v>40</v>
      </c>
      <c r="V112" s="37">
        <v>40</v>
      </c>
      <c r="W112" s="37">
        <v>40</v>
      </c>
      <c r="X112" s="1"/>
      <c r="Y112" s="1"/>
    </row>
    <row r="113" spans="1:25" x14ac:dyDescent="0.25">
      <c r="A113" s="1"/>
      <c r="B113" s="1"/>
      <c r="C113" s="1"/>
      <c r="D113" s="1"/>
      <c r="E113" s="1" t="str">
        <f>E110</f>
        <v>период оборачиваемости дебиторской задолженности</v>
      </c>
      <c r="F113" s="1"/>
      <c r="G113" s="1"/>
      <c r="H113" s="11" t="str">
        <f t="shared" si="8"/>
        <v>дни</v>
      </c>
      <c r="I113" s="1"/>
      <c r="J113" s="1"/>
      <c r="K113" s="1" t="str">
        <f>справочники!$U$16</f>
        <v>непостоянные-60сотрудников</v>
      </c>
      <c r="L113" s="1"/>
      <c r="M113" s="5"/>
      <c r="N113" s="19"/>
      <c r="O113" s="19"/>
      <c r="P113" s="1"/>
      <c r="Q113" s="1"/>
      <c r="R113" s="3"/>
      <c r="S113" s="1"/>
      <c r="T113" s="5" t="s">
        <v>0</v>
      </c>
      <c r="U113" s="37">
        <v>35</v>
      </c>
      <c r="V113" s="37">
        <v>35</v>
      </c>
      <c r="W113" s="37">
        <v>35</v>
      </c>
      <c r="X113" s="1"/>
      <c r="Y113" s="1"/>
    </row>
    <row r="114" spans="1:25" ht="4.05" customHeight="1" x14ac:dyDescent="0.25">
      <c r="A114" s="1"/>
      <c r="B114" s="1"/>
      <c r="C114" s="1"/>
      <c r="D114" s="1"/>
      <c r="E114" s="1"/>
      <c r="F114" s="1"/>
      <c r="G114" s="1"/>
      <c r="H114" s="11"/>
      <c r="I114" s="1"/>
      <c r="J114" s="1"/>
      <c r="K114" s="1"/>
      <c r="L114" s="1"/>
      <c r="M114" s="5"/>
      <c r="N114" s="1"/>
      <c r="O114" s="19"/>
      <c r="P114" s="1"/>
      <c r="Q114" s="1"/>
      <c r="R114" s="3"/>
      <c r="S114" s="1"/>
      <c r="T114" s="5"/>
      <c r="U114" s="1"/>
      <c r="V114" s="1"/>
      <c r="W114" s="1"/>
      <c r="X114" s="1"/>
      <c r="Y114" s="1"/>
    </row>
    <row r="115" spans="1:25" ht="4.05" customHeight="1" x14ac:dyDescent="0.25">
      <c r="A115" s="1"/>
      <c r="B115" s="1"/>
      <c r="C115" s="1"/>
      <c r="D115" s="1"/>
      <c r="E115" s="64"/>
      <c r="F115" s="1"/>
      <c r="G115" s="1"/>
      <c r="H115" s="11"/>
      <c r="I115" s="1"/>
      <c r="J115" s="1"/>
      <c r="K115" s="64"/>
      <c r="L115" s="1"/>
      <c r="M115" s="5"/>
      <c r="N115" s="64"/>
      <c r="O115" s="19"/>
      <c r="P115" s="1"/>
      <c r="Q115" s="1"/>
      <c r="R115" s="3"/>
      <c r="S115" s="1"/>
      <c r="T115" s="5"/>
      <c r="U115" s="1"/>
      <c r="V115" s="1"/>
      <c r="W115" s="1"/>
      <c r="X115" s="1"/>
      <c r="Y115" s="1"/>
    </row>
    <row r="116" spans="1:25" ht="4.95" customHeight="1" x14ac:dyDescent="0.25">
      <c r="A116" s="1"/>
      <c r="B116" s="1"/>
      <c r="C116" s="1"/>
      <c r="D116" s="1"/>
      <c r="E116" s="1"/>
      <c r="F116" s="1"/>
      <c r="G116" s="1"/>
      <c r="H116" s="11"/>
      <c r="I116" s="1"/>
      <c r="J116" s="1"/>
      <c r="K116" s="1"/>
      <c r="L116" s="1"/>
      <c r="M116" s="5"/>
      <c r="N116" s="1"/>
      <c r="O116" s="19"/>
      <c r="P116" s="1"/>
      <c r="Q116" s="1"/>
      <c r="R116" s="3"/>
      <c r="S116" s="1"/>
      <c r="T116" s="5"/>
      <c r="U116" s="1"/>
      <c r="V116" s="1"/>
      <c r="W116" s="1"/>
      <c r="X116" s="1"/>
      <c r="Y116" s="1"/>
    </row>
    <row r="117" spans="1:25" s="4" customFormat="1" x14ac:dyDescent="0.25">
      <c r="A117" s="3"/>
      <c r="B117" s="3"/>
      <c r="C117" s="3"/>
      <c r="D117" s="3"/>
      <c r="E117" s="3" t="str">
        <f>kpi!$E$35</f>
        <v>ставка соцсборов</v>
      </c>
      <c r="F117" s="3"/>
      <c r="G117" s="3"/>
      <c r="H117" s="39" t="str">
        <f>IF(OR($E117="",$E117=0),"",INDEX(kpi!$I:$I,SUMIFS(kpi!$A:$A,kpi!$E:$E,$E117)))</f>
        <v>%</v>
      </c>
      <c r="I117" s="3"/>
      <c r="J117" s="3"/>
      <c r="K117" s="3"/>
      <c r="L117" s="3"/>
      <c r="M117" s="5" t="s">
        <v>0</v>
      </c>
      <c r="N117" s="58">
        <v>0.3</v>
      </c>
      <c r="O117" s="19"/>
      <c r="P117" s="3"/>
      <c r="Q117" s="3"/>
      <c r="R117" s="3"/>
      <c r="S117" s="3"/>
      <c r="T117" s="5"/>
      <c r="U117" s="3"/>
      <c r="V117" s="3"/>
      <c r="W117" s="3"/>
      <c r="X117" s="3"/>
      <c r="Y117" s="3"/>
    </row>
    <row r="118" spans="1:25" ht="4.95" customHeight="1" x14ac:dyDescent="0.25">
      <c r="A118" s="1"/>
      <c r="B118" s="1"/>
      <c r="C118" s="1"/>
      <c r="D118" s="1"/>
      <c r="E118" s="1"/>
      <c r="F118" s="1"/>
      <c r="G118" s="1"/>
      <c r="H118" s="11"/>
      <c r="I118" s="1"/>
      <c r="J118" s="1"/>
      <c r="K118" s="1"/>
      <c r="L118" s="1"/>
      <c r="M118" s="5"/>
      <c r="N118" s="1"/>
      <c r="O118" s="19"/>
      <c r="P118" s="1"/>
      <c r="Q118" s="1"/>
      <c r="R118" s="3"/>
      <c r="S118" s="1"/>
      <c r="T118" s="5"/>
      <c r="U118" s="1"/>
      <c r="V118" s="1"/>
      <c r="W118" s="1"/>
      <c r="X118" s="1"/>
      <c r="Y118" s="1"/>
    </row>
    <row r="119" spans="1:25" s="4" customFormat="1" x14ac:dyDescent="0.25">
      <c r="A119" s="3"/>
      <c r="B119" s="3"/>
      <c r="C119" s="3"/>
      <c r="D119" s="3"/>
      <c r="E119" s="3" t="str">
        <f>kpi!$E$13</f>
        <v>ставка НДС</v>
      </c>
      <c r="F119" s="3"/>
      <c r="G119" s="3"/>
      <c r="H119" s="39" t="str">
        <f>IF(OR($E119="",$E119=0),"",INDEX(kpi!$I:$I,SUMIFS(kpi!$A:$A,kpi!$E:$E,$E119)))</f>
        <v>%</v>
      </c>
      <c r="I119" s="3"/>
      <c r="J119" s="3"/>
      <c r="K119" s="3"/>
      <c r="L119" s="3"/>
      <c r="M119" s="5" t="s">
        <v>0</v>
      </c>
      <c r="N119" s="58">
        <v>0</v>
      </c>
      <c r="O119" s="19"/>
      <c r="P119" s="3"/>
      <c r="Q119" s="3"/>
      <c r="R119" s="3"/>
      <c r="S119" s="3"/>
      <c r="T119" s="5"/>
      <c r="U119" s="3"/>
      <c r="V119" s="3"/>
      <c r="W119" s="3"/>
      <c r="X119" s="3"/>
      <c r="Y119" s="3"/>
    </row>
    <row r="120" spans="1:25" ht="4.95" customHeight="1" x14ac:dyDescent="0.25">
      <c r="A120" s="1"/>
      <c r="B120" s="1"/>
      <c r="C120" s="1"/>
      <c r="D120" s="1"/>
      <c r="E120" s="1"/>
      <c r="F120" s="1"/>
      <c r="G120" s="1"/>
      <c r="H120" s="11"/>
      <c r="I120" s="1"/>
      <c r="J120" s="1"/>
      <c r="K120" s="1"/>
      <c r="L120" s="1"/>
      <c r="M120" s="5"/>
      <c r="N120" s="1"/>
      <c r="O120" s="19"/>
      <c r="P120" s="1"/>
      <c r="Q120" s="1"/>
      <c r="R120" s="3"/>
      <c r="S120" s="1"/>
      <c r="T120" s="5"/>
      <c r="U120" s="1"/>
      <c r="V120" s="1"/>
      <c r="W120" s="1"/>
      <c r="X120" s="1"/>
      <c r="Y120" s="1"/>
    </row>
    <row r="121" spans="1:25" s="4" customFormat="1" x14ac:dyDescent="0.25">
      <c r="A121" s="3"/>
      <c r="B121" s="3"/>
      <c r="C121" s="3"/>
      <c r="D121" s="3"/>
      <c r="E121" s="3" t="str">
        <f>kpi!$E$14</f>
        <v>кол-во дней на возврат НДС</v>
      </c>
      <c r="F121" s="3"/>
      <c r="G121" s="3"/>
      <c r="H121" s="39" t="str">
        <f>IF(OR($E121="",$E121=0),"",INDEX(kpi!$I:$I,SUMIFS(kpi!$A:$A,kpi!$E:$E,$E121)))</f>
        <v>дни</v>
      </c>
      <c r="I121" s="3"/>
      <c r="J121" s="3"/>
      <c r="K121" s="3"/>
      <c r="L121" s="3"/>
      <c r="M121" s="5" t="s">
        <v>0</v>
      </c>
      <c r="N121" s="63">
        <v>90</v>
      </c>
      <c r="O121" s="19"/>
      <c r="P121" s="3"/>
      <c r="Q121" s="3"/>
      <c r="R121" s="3"/>
      <c r="S121" s="3"/>
      <c r="T121" s="5"/>
      <c r="U121" s="3"/>
      <c r="V121" s="3"/>
      <c r="W121" s="3"/>
      <c r="X121" s="3"/>
      <c r="Y121" s="3"/>
    </row>
    <row r="122" spans="1:25" ht="4.95" customHeight="1" x14ac:dyDescent="0.25">
      <c r="A122" s="1"/>
      <c r="B122" s="1"/>
      <c r="C122" s="1"/>
      <c r="D122" s="1"/>
      <c r="E122" s="1"/>
      <c r="F122" s="1"/>
      <c r="G122" s="1"/>
      <c r="H122" s="11"/>
      <c r="I122" s="1"/>
      <c r="J122" s="1"/>
      <c r="K122" s="1"/>
      <c r="L122" s="1"/>
      <c r="M122" s="5"/>
      <c r="N122" s="1"/>
      <c r="O122" s="19"/>
      <c r="P122" s="1"/>
      <c r="Q122" s="1"/>
      <c r="R122" s="3"/>
      <c r="S122" s="1"/>
      <c r="T122" s="5"/>
      <c r="U122" s="1"/>
      <c r="V122" s="1"/>
      <c r="W122" s="1"/>
      <c r="X122" s="1"/>
      <c r="Y122" s="1"/>
    </row>
    <row r="123" spans="1:25" s="4" customFormat="1" x14ac:dyDescent="0.25">
      <c r="A123" s="3"/>
      <c r="B123" s="3"/>
      <c r="C123" s="3"/>
      <c r="D123" s="3"/>
      <c r="E123" s="3" t="str">
        <f>kpi!$E$110</f>
        <v>ставка налога УСН(6%)</v>
      </c>
      <c r="F123" s="3"/>
      <c r="G123" s="3"/>
      <c r="H123" s="39" t="str">
        <f>IF(OR($E123="",$E123=0),"",INDEX(kpi!$I:$I,SUMIFS(kpi!$A:$A,kpi!$E:$E,$E123)))</f>
        <v>%</v>
      </c>
      <c r="I123" s="3"/>
      <c r="J123" s="3"/>
      <c r="K123" s="3"/>
      <c r="L123" s="3"/>
      <c r="M123" s="5" t="s">
        <v>0</v>
      </c>
      <c r="N123" s="58">
        <v>0.06</v>
      </c>
      <c r="O123" s="19"/>
      <c r="P123" s="3"/>
      <c r="Q123" s="3"/>
      <c r="R123" s="3"/>
      <c r="S123" s="3"/>
      <c r="T123" s="5"/>
      <c r="U123" s="3"/>
      <c r="V123" s="3"/>
      <c r="W123" s="3"/>
      <c r="X123" s="3"/>
      <c r="Y123" s="3"/>
    </row>
    <row r="124" spans="1:25" x14ac:dyDescent="0.25">
      <c r="A124" s="1"/>
      <c r="B124" s="1"/>
      <c r="C124" s="1"/>
      <c r="D124" s="1"/>
      <c r="E124" s="1"/>
      <c r="F124" s="1"/>
      <c r="G124" s="1"/>
      <c r="H124" s="11"/>
      <c r="I124" s="1"/>
      <c r="J124" s="1"/>
      <c r="K124" s="1"/>
      <c r="L124" s="1"/>
      <c r="M124" s="5"/>
      <c r="N124" s="1"/>
      <c r="O124" s="19"/>
      <c r="P124" s="1"/>
      <c r="Q124" s="1"/>
      <c r="R124" s="3"/>
      <c r="S124" s="1"/>
      <c r="T124" s="5"/>
      <c r="U124" s="1"/>
      <c r="V124" s="1"/>
      <c r="W124" s="1"/>
      <c r="X124" s="1"/>
      <c r="Y124" s="1"/>
    </row>
    <row r="125" spans="1:25" x14ac:dyDescent="0.25">
      <c r="A125" s="1"/>
      <c r="B125" s="1"/>
      <c r="C125" s="1"/>
      <c r="D125" s="1"/>
      <c r="E125" s="1"/>
      <c r="F125" s="1"/>
      <c r="G125" s="1"/>
      <c r="H125" s="11"/>
      <c r="I125" s="1"/>
      <c r="J125" s="1"/>
      <c r="K125" s="1"/>
      <c r="L125" s="1"/>
      <c r="M125" s="5"/>
      <c r="N125" s="1"/>
      <c r="O125" s="19"/>
      <c r="P125" s="1"/>
      <c r="Q125" s="1"/>
      <c r="R125" s="3"/>
      <c r="S125" s="1"/>
      <c r="T125" s="5"/>
      <c r="U125" s="1"/>
      <c r="V125" s="1"/>
      <c r="W125" s="1"/>
      <c r="X125" s="1"/>
      <c r="Y125" s="1"/>
    </row>
    <row r="126" spans="1:25" x14ac:dyDescent="0.25">
      <c r="A126" s="1"/>
      <c r="B126" s="1"/>
      <c r="C126" s="1"/>
      <c r="D126" s="1"/>
      <c r="E126" s="42" t="str">
        <f>kpi!$E$114</f>
        <v>процент клиентов, приобретающих допуслуги</v>
      </c>
      <c r="F126" s="3"/>
      <c r="G126" s="3"/>
      <c r="H126" s="39" t="str">
        <f>IF(OR($E126="",$E126=0),"",INDEX(kpi!$I:$I,SUMIFS(kpi!$A:$A,kpi!$E:$E,$E126)))</f>
        <v>%</v>
      </c>
      <c r="I126" s="3"/>
      <c r="J126" s="3"/>
      <c r="K126" s="42"/>
      <c r="L126" s="1"/>
      <c r="M126" s="5"/>
      <c r="N126" s="19"/>
      <c r="O126" s="19"/>
      <c r="P126" s="1"/>
      <c r="Q126" s="1"/>
      <c r="R126" s="3"/>
      <c r="S126" s="1"/>
      <c r="T126" s="5"/>
      <c r="U126" s="229"/>
      <c r="V126" s="229"/>
      <c r="W126" s="229"/>
      <c r="X126" s="1"/>
      <c r="Y126" s="1"/>
    </row>
    <row r="127" spans="1:25" x14ac:dyDescent="0.25">
      <c r="A127" s="1"/>
      <c r="B127" s="1"/>
      <c r="C127" s="1"/>
      <c r="D127" s="1"/>
      <c r="E127" s="43" t="str">
        <f>E126</f>
        <v>процент клиентов, приобретающих допуслуги</v>
      </c>
      <c r="F127" s="1"/>
      <c r="G127" s="1"/>
      <c r="H127" s="11" t="str">
        <f>H126</f>
        <v>%</v>
      </c>
      <c r="I127" s="1"/>
      <c r="J127" s="1"/>
      <c r="K127" s="43" t="str">
        <f>справочники!$U$11</f>
        <v>постоянные-15сотрудников</v>
      </c>
      <c r="L127" s="1"/>
      <c r="M127" s="5"/>
      <c r="N127" s="19"/>
      <c r="O127" s="19"/>
      <c r="P127" s="1"/>
      <c r="Q127" s="1"/>
      <c r="R127" s="3"/>
      <c r="S127" s="1"/>
      <c r="T127" s="5" t="s">
        <v>0</v>
      </c>
      <c r="U127" s="38">
        <v>0.2</v>
      </c>
      <c r="V127" s="38">
        <v>0.2</v>
      </c>
      <c r="W127" s="38">
        <v>0.2</v>
      </c>
      <c r="X127" s="1"/>
      <c r="Y127" s="1"/>
    </row>
    <row r="128" spans="1:25" x14ac:dyDescent="0.25">
      <c r="A128" s="1"/>
      <c r="B128" s="1"/>
      <c r="C128" s="1"/>
      <c r="D128" s="1"/>
      <c r="E128" s="1" t="str">
        <f>E126</f>
        <v>процент клиентов, приобретающих допуслуги</v>
      </c>
      <c r="F128" s="1"/>
      <c r="G128" s="1"/>
      <c r="H128" s="11" t="str">
        <f t="shared" ref="H128:H132" si="9">H127</f>
        <v>%</v>
      </c>
      <c r="I128" s="1"/>
      <c r="J128" s="1"/>
      <c r="K128" s="1" t="str">
        <f>справочники!$U$12</f>
        <v>постоянные-30сотрудников</v>
      </c>
      <c r="L128" s="1"/>
      <c r="M128" s="5"/>
      <c r="N128" s="19"/>
      <c r="O128" s="19"/>
      <c r="P128" s="1"/>
      <c r="Q128" s="1"/>
      <c r="R128" s="3"/>
      <c r="S128" s="1"/>
      <c r="T128" s="5" t="s">
        <v>0</v>
      </c>
      <c r="U128" s="38">
        <v>0.15</v>
      </c>
      <c r="V128" s="38">
        <v>0.17</v>
      </c>
      <c r="W128" s="38">
        <v>0.2</v>
      </c>
      <c r="X128" s="1"/>
      <c r="Y128" s="1"/>
    </row>
    <row r="129" spans="1:25" x14ac:dyDescent="0.25">
      <c r="A129" s="1"/>
      <c r="B129" s="1"/>
      <c r="C129" s="1"/>
      <c r="D129" s="1"/>
      <c r="E129" s="1" t="str">
        <f>E126</f>
        <v>процент клиентов, приобретающих допуслуги</v>
      </c>
      <c r="F129" s="1"/>
      <c r="G129" s="1"/>
      <c r="H129" s="11" t="str">
        <f t="shared" si="9"/>
        <v>%</v>
      </c>
      <c r="I129" s="1"/>
      <c r="J129" s="1"/>
      <c r="K129" s="1" t="str">
        <f>справочники!$U$13</f>
        <v>постоянные-60сотрудников</v>
      </c>
      <c r="L129" s="1"/>
      <c r="M129" s="5"/>
      <c r="N129" s="19"/>
      <c r="O129" s="19"/>
      <c r="P129" s="1"/>
      <c r="Q129" s="1"/>
      <c r="R129" s="3"/>
      <c r="S129" s="1"/>
      <c r="T129" s="5" t="s">
        <v>0</v>
      </c>
      <c r="U129" s="38">
        <v>0.18</v>
      </c>
      <c r="V129" s="38">
        <v>0.3</v>
      </c>
      <c r="W129" s="38">
        <v>0.35</v>
      </c>
      <c r="X129" s="1"/>
      <c r="Y129" s="1"/>
    </row>
    <row r="130" spans="1:25" x14ac:dyDescent="0.25">
      <c r="A130" s="1"/>
      <c r="B130" s="1"/>
      <c r="C130" s="1"/>
      <c r="D130" s="1"/>
      <c r="E130" s="1" t="str">
        <f>E127</f>
        <v>процент клиентов, приобретающих допуслуги</v>
      </c>
      <c r="F130" s="1"/>
      <c r="G130" s="1"/>
      <c r="H130" s="11" t="str">
        <f t="shared" si="9"/>
        <v>%</v>
      </c>
      <c r="I130" s="1"/>
      <c r="J130" s="1"/>
      <c r="K130" s="1" t="str">
        <f>справочники!$U$14</f>
        <v>непостоянные-15сотрудников</v>
      </c>
      <c r="L130" s="1"/>
      <c r="M130" s="5"/>
      <c r="N130" s="19"/>
      <c r="O130" s="19"/>
      <c r="P130" s="1"/>
      <c r="Q130" s="1"/>
      <c r="R130" s="3"/>
      <c r="S130" s="1"/>
      <c r="T130" s="5" t="s">
        <v>0</v>
      </c>
      <c r="U130" s="38">
        <v>0.1</v>
      </c>
      <c r="V130" s="38">
        <v>0.12</v>
      </c>
      <c r="W130" s="38">
        <v>0.05</v>
      </c>
      <c r="X130" s="1"/>
      <c r="Y130" s="1"/>
    </row>
    <row r="131" spans="1:25" x14ac:dyDescent="0.25">
      <c r="A131" s="1"/>
      <c r="B131" s="1"/>
      <c r="C131" s="1"/>
      <c r="D131" s="1"/>
      <c r="E131" s="1" t="str">
        <f>E128</f>
        <v>процент клиентов, приобретающих допуслуги</v>
      </c>
      <c r="F131" s="1"/>
      <c r="G131" s="1"/>
      <c r="H131" s="11" t="str">
        <f t="shared" si="9"/>
        <v>%</v>
      </c>
      <c r="I131" s="1"/>
      <c r="J131" s="1"/>
      <c r="K131" s="1" t="str">
        <f>справочники!$U$15</f>
        <v>непостоянные-30сотрудников</v>
      </c>
      <c r="L131" s="1"/>
      <c r="M131" s="5"/>
      <c r="N131" s="19"/>
      <c r="O131" s="19"/>
      <c r="P131" s="1"/>
      <c r="Q131" s="1"/>
      <c r="R131" s="3"/>
      <c r="S131" s="1"/>
      <c r="T131" s="5" t="s">
        <v>0</v>
      </c>
      <c r="U131" s="38">
        <v>0.05</v>
      </c>
      <c r="V131" s="38">
        <v>0.05</v>
      </c>
      <c r="W131" s="38">
        <v>0.05</v>
      </c>
      <c r="X131" s="1"/>
      <c r="Y131" s="1"/>
    </row>
    <row r="132" spans="1:25" x14ac:dyDescent="0.25">
      <c r="A132" s="1"/>
      <c r="B132" s="1"/>
      <c r="C132" s="1"/>
      <c r="D132" s="1"/>
      <c r="E132" s="1" t="str">
        <f>E129</f>
        <v>процент клиентов, приобретающих допуслуги</v>
      </c>
      <c r="F132" s="1"/>
      <c r="G132" s="1"/>
      <c r="H132" s="11" t="str">
        <f t="shared" si="9"/>
        <v>%</v>
      </c>
      <c r="I132" s="1"/>
      <c r="J132" s="1"/>
      <c r="K132" s="1" t="str">
        <f>справочники!$U$16</f>
        <v>непостоянные-60сотрудников</v>
      </c>
      <c r="L132" s="1"/>
      <c r="M132" s="5"/>
      <c r="N132" s="19"/>
      <c r="O132" s="19"/>
      <c r="P132" s="1"/>
      <c r="Q132" s="1"/>
      <c r="R132" s="3"/>
      <c r="S132" s="1"/>
      <c r="T132" s="5" t="s">
        <v>0</v>
      </c>
      <c r="U132" s="38">
        <v>0.05</v>
      </c>
      <c r="V132" s="38">
        <v>0.05</v>
      </c>
      <c r="W132" s="38">
        <v>0.05</v>
      </c>
      <c r="X132" s="1"/>
      <c r="Y132" s="1"/>
    </row>
    <row r="133" spans="1:25" ht="4.05" customHeight="1" x14ac:dyDescent="0.25">
      <c r="A133" s="1"/>
      <c r="B133" s="1"/>
      <c r="C133" s="1"/>
      <c r="D133" s="1"/>
      <c r="E133" s="1"/>
      <c r="F133" s="1"/>
      <c r="G133" s="1"/>
      <c r="H133" s="11"/>
      <c r="I133" s="1"/>
      <c r="J133" s="1"/>
      <c r="K133" s="1"/>
      <c r="L133" s="1"/>
      <c r="M133" s="5"/>
      <c r="N133" s="1"/>
      <c r="O133" s="19"/>
      <c r="P133" s="1"/>
      <c r="Q133" s="1"/>
      <c r="R133" s="3"/>
      <c r="S133" s="1"/>
      <c r="T133" s="5"/>
      <c r="U133" s="1"/>
      <c r="V133" s="1"/>
      <c r="W133" s="1"/>
      <c r="X133" s="1"/>
      <c r="Y133" s="1"/>
    </row>
    <row r="134" spans="1:25" ht="4.05" customHeight="1" x14ac:dyDescent="0.25">
      <c r="A134" s="1"/>
      <c r="B134" s="1"/>
      <c r="C134" s="1"/>
      <c r="D134" s="1"/>
      <c r="E134" s="64"/>
      <c r="F134" s="1"/>
      <c r="G134" s="1"/>
      <c r="H134" s="11"/>
      <c r="I134" s="1"/>
      <c r="J134" s="1"/>
      <c r="K134" s="64"/>
      <c r="L134" s="1"/>
      <c r="M134" s="5"/>
      <c r="N134" s="64"/>
      <c r="O134" s="19"/>
      <c r="P134" s="1"/>
      <c r="Q134" s="1"/>
      <c r="R134" s="3"/>
      <c r="S134" s="1"/>
      <c r="T134" s="5"/>
      <c r="U134" s="1"/>
      <c r="V134" s="1"/>
      <c r="W134" s="1"/>
      <c r="X134" s="1"/>
      <c r="Y134" s="1"/>
    </row>
    <row r="135" spans="1:25" ht="4.95" customHeight="1" x14ac:dyDescent="0.25">
      <c r="A135" s="1"/>
      <c r="B135" s="1"/>
      <c r="C135" s="1"/>
      <c r="D135" s="1"/>
      <c r="E135" s="1"/>
      <c r="F135" s="1"/>
      <c r="G135" s="1"/>
      <c r="H135" s="11"/>
      <c r="I135" s="1"/>
      <c r="J135" s="1"/>
      <c r="K135" s="1"/>
      <c r="L135" s="1"/>
      <c r="M135" s="5"/>
      <c r="N135" s="1"/>
      <c r="O135" s="19"/>
      <c r="P135" s="1"/>
      <c r="Q135" s="1"/>
      <c r="R135" s="3"/>
      <c r="S135" s="1"/>
      <c r="T135" s="5"/>
      <c r="U135" s="1"/>
      <c r="V135" s="1"/>
      <c r="W135" s="1"/>
      <c r="X135" s="1"/>
      <c r="Y135" s="1"/>
    </row>
    <row r="136" spans="1:25" x14ac:dyDescent="0.25">
      <c r="A136" s="1"/>
      <c r="B136" s="1"/>
      <c r="C136" s="1"/>
      <c r="D136" s="1"/>
      <c r="E136" s="42" t="str">
        <f>kpi!$E$116</f>
        <v>долевое распределение допуслуг в одном заказе</v>
      </c>
      <c r="F136" s="3"/>
      <c r="G136" s="3"/>
      <c r="H136" s="39" t="str">
        <f>IF(OR($E136="",$E136=0),"",INDEX(kpi!$I:$I,SUMIFS(kpi!$A:$A,kpi!$E:$E,$E136)))</f>
        <v>%</v>
      </c>
      <c r="I136" s="3"/>
      <c r="J136" s="3"/>
      <c r="K136" s="42"/>
      <c r="L136" s="1"/>
      <c r="M136" s="5"/>
      <c r="N136" s="19"/>
      <c r="O136" s="19"/>
      <c r="P136" s="1"/>
      <c r="Q136" s="1"/>
      <c r="R136" s="3"/>
      <c r="S136" s="1"/>
      <c r="T136" s="5"/>
      <c r="U136" s="229">
        <v>1</v>
      </c>
      <c r="V136" s="229">
        <v>1</v>
      </c>
      <c r="W136" s="229">
        <v>1</v>
      </c>
      <c r="X136" s="1"/>
      <c r="Y136" s="1"/>
    </row>
    <row r="137" spans="1:25" x14ac:dyDescent="0.25">
      <c r="A137" s="1"/>
      <c r="B137" s="1"/>
      <c r="C137" s="1"/>
      <c r="D137" s="1"/>
      <c r="E137" s="43" t="str">
        <f>E136</f>
        <v>долевое распределение допуслуг в одном заказе</v>
      </c>
      <c r="F137" s="1"/>
      <c r="G137" s="1"/>
      <c r="H137" s="11" t="str">
        <f>H136</f>
        <v>%</v>
      </c>
      <c r="I137" s="1"/>
      <c r="J137" s="1"/>
      <c r="K137" s="43" t="str">
        <f>справочники!$AC$11</f>
        <v>Допуслуга-1</v>
      </c>
      <c r="L137" s="1"/>
      <c r="M137" s="5"/>
      <c r="N137" s="19"/>
      <c r="O137" s="19"/>
      <c r="P137" s="1"/>
      <c r="Q137" s="1"/>
      <c r="R137" s="3"/>
      <c r="S137" s="1"/>
      <c r="T137" s="5" t="s">
        <v>0</v>
      </c>
      <c r="U137" s="38">
        <v>0.1</v>
      </c>
      <c r="V137" s="38">
        <v>0.1</v>
      </c>
      <c r="W137" s="38">
        <v>0.1</v>
      </c>
      <c r="X137" s="1"/>
      <c r="Y137" s="1"/>
    </row>
    <row r="138" spans="1:25" x14ac:dyDescent="0.25">
      <c r="A138" s="1"/>
      <c r="B138" s="1"/>
      <c r="C138" s="1"/>
      <c r="D138" s="1"/>
      <c r="E138" s="1" t="str">
        <f>E136</f>
        <v>долевое распределение допуслуг в одном заказе</v>
      </c>
      <c r="F138" s="1"/>
      <c r="G138" s="1"/>
      <c r="H138" s="11" t="str">
        <f t="shared" ref="H138:H143" si="10">H137</f>
        <v>%</v>
      </c>
      <c r="I138" s="1"/>
      <c r="J138" s="1"/>
      <c r="K138" s="1" t="str">
        <f>справочники!$AC$12</f>
        <v>Допуслуга-2</v>
      </c>
      <c r="L138" s="1"/>
      <c r="M138" s="5"/>
      <c r="N138" s="19"/>
      <c r="O138" s="19"/>
      <c r="P138" s="1"/>
      <c r="Q138" s="1"/>
      <c r="R138" s="3"/>
      <c r="S138" s="1"/>
      <c r="T138" s="5" t="s">
        <v>0</v>
      </c>
      <c r="U138" s="38">
        <v>0.12</v>
      </c>
      <c r="V138" s="38">
        <v>0.12</v>
      </c>
      <c r="W138" s="38">
        <v>0.12</v>
      </c>
      <c r="X138" s="1"/>
      <c r="Y138" s="1"/>
    </row>
    <row r="139" spans="1:25" x14ac:dyDescent="0.25">
      <c r="A139" s="1"/>
      <c r="B139" s="1"/>
      <c r="C139" s="1"/>
      <c r="D139" s="1"/>
      <c r="E139" s="1" t="str">
        <f>E136</f>
        <v>долевое распределение допуслуг в одном заказе</v>
      </c>
      <c r="F139" s="1"/>
      <c r="G139" s="1"/>
      <c r="H139" s="11" t="str">
        <f>H137</f>
        <v>%</v>
      </c>
      <c r="I139" s="1"/>
      <c r="J139" s="1"/>
      <c r="K139" s="1" t="str">
        <f>справочники!$AC$13</f>
        <v>Допуслуга-3</v>
      </c>
      <c r="L139" s="1"/>
      <c r="M139" s="5"/>
      <c r="N139" s="19"/>
      <c r="O139" s="19"/>
      <c r="P139" s="1"/>
      <c r="Q139" s="1"/>
      <c r="R139" s="3"/>
      <c r="S139" s="1"/>
      <c r="T139" s="5" t="s">
        <v>0</v>
      </c>
      <c r="U139" s="38">
        <v>0.15</v>
      </c>
      <c r="V139" s="38">
        <v>0.15</v>
      </c>
      <c r="W139" s="38">
        <v>0.15</v>
      </c>
      <c r="X139" s="1"/>
      <c r="Y139" s="1"/>
    </row>
    <row r="140" spans="1:25" x14ac:dyDescent="0.25">
      <c r="A140" s="1"/>
      <c r="B140" s="1"/>
      <c r="C140" s="1"/>
      <c r="D140" s="1"/>
      <c r="E140" s="1" t="str">
        <f>E136</f>
        <v>долевое распределение допуслуг в одном заказе</v>
      </c>
      <c r="F140" s="1"/>
      <c r="G140" s="1"/>
      <c r="H140" s="11" t="str">
        <f>H138</f>
        <v>%</v>
      </c>
      <c r="I140" s="1"/>
      <c r="J140" s="1"/>
      <c r="K140" s="1" t="str">
        <f>справочники!$AC$14</f>
        <v>Допуслуга-4</v>
      </c>
      <c r="L140" s="1"/>
      <c r="M140" s="5"/>
      <c r="N140" s="19"/>
      <c r="O140" s="19"/>
      <c r="P140" s="1"/>
      <c r="Q140" s="1"/>
      <c r="R140" s="3"/>
      <c r="S140" s="1"/>
      <c r="T140" s="5" t="s">
        <v>0</v>
      </c>
      <c r="U140" s="38">
        <v>0.2</v>
      </c>
      <c r="V140" s="38">
        <v>0.2</v>
      </c>
      <c r="W140" s="38">
        <v>0.2</v>
      </c>
      <c r="X140" s="1"/>
      <c r="Y140" s="1"/>
    </row>
    <row r="141" spans="1:25" x14ac:dyDescent="0.25">
      <c r="A141" s="1"/>
      <c r="B141" s="1"/>
      <c r="C141" s="1"/>
      <c r="D141" s="1"/>
      <c r="E141" s="1" t="str">
        <f>E137</f>
        <v>долевое распределение допуслуг в одном заказе</v>
      </c>
      <c r="F141" s="1"/>
      <c r="G141" s="1"/>
      <c r="H141" s="11" t="str">
        <f t="shared" si="10"/>
        <v>%</v>
      </c>
      <c r="I141" s="1"/>
      <c r="J141" s="1"/>
      <c r="K141" s="1" t="str">
        <f>справочники!$AC$15</f>
        <v>Допуслуга-5</v>
      </c>
      <c r="L141" s="1"/>
      <c r="M141" s="5"/>
      <c r="N141" s="19"/>
      <c r="O141" s="19"/>
      <c r="P141" s="1"/>
      <c r="Q141" s="1"/>
      <c r="R141" s="3"/>
      <c r="S141" s="1"/>
      <c r="T141" s="5" t="s">
        <v>0</v>
      </c>
      <c r="U141" s="38">
        <v>0.1</v>
      </c>
      <c r="V141" s="38">
        <v>0.1</v>
      </c>
      <c r="W141" s="38">
        <v>0.1</v>
      </c>
      <c r="X141" s="1"/>
      <c r="Y141" s="1"/>
    </row>
    <row r="142" spans="1:25" x14ac:dyDescent="0.25">
      <c r="A142" s="1"/>
      <c r="B142" s="1"/>
      <c r="C142" s="1"/>
      <c r="D142" s="1"/>
      <c r="E142" s="1" t="str">
        <f>E138</f>
        <v>долевое распределение допуслуг в одном заказе</v>
      </c>
      <c r="F142" s="1"/>
      <c r="G142" s="1"/>
      <c r="H142" s="11" t="str">
        <f t="shared" si="10"/>
        <v>%</v>
      </c>
      <c r="I142" s="1"/>
      <c r="J142" s="1"/>
      <c r="K142" s="1" t="str">
        <f>справочники!$AC$16</f>
        <v>Допуслуга-6</v>
      </c>
      <c r="L142" s="1"/>
      <c r="M142" s="5"/>
      <c r="N142" s="19"/>
      <c r="O142" s="19"/>
      <c r="P142" s="1"/>
      <c r="Q142" s="1"/>
      <c r="R142" s="3"/>
      <c r="S142" s="1"/>
      <c r="T142" s="5" t="s">
        <v>0</v>
      </c>
      <c r="U142" s="38">
        <v>0.21</v>
      </c>
      <c r="V142" s="38">
        <v>0.21</v>
      </c>
      <c r="W142" s="38">
        <v>0.21</v>
      </c>
      <c r="X142" s="1"/>
      <c r="Y142" s="1"/>
    </row>
    <row r="143" spans="1:25" x14ac:dyDescent="0.25">
      <c r="A143" s="1"/>
      <c r="B143" s="1"/>
      <c r="C143" s="1"/>
      <c r="D143" s="1"/>
      <c r="E143" s="1" t="str">
        <f>E140</f>
        <v>долевое распределение допуслуг в одном заказе</v>
      </c>
      <c r="F143" s="1"/>
      <c r="G143" s="1"/>
      <c r="H143" s="11" t="str">
        <f t="shared" si="10"/>
        <v>%</v>
      </c>
      <c r="I143" s="1"/>
      <c r="J143" s="1"/>
      <c r="K143" s="1" t="str">
        <f>справочники!$AC$17</f>
        <v>Допуслуга-7</v>
      </c>
      <c r="L143" s="1"/>
      <c r="M143" s="5"/>
      <c r="N143" s="19"/>
      <c r="O143" s="19"/>
      <c r="P143" s="1"/>
      <c r="Q143" s="1"/>
      <c r="R143" s="3"/>
      <c r="S143" s="1"/>
      <c r="T143" s="5"/>
      <c r="U143" s="230">
        <f>U136-SUM(U137:U142)</f>
        <v>0.12</v>
      </c>
      <c r="V143" s="230">
        <f t="shared" ref="V143:W143" si="11">V136-SUM(V137:V142)</f>
        <v>0.12</v>
      </c>
      <c r="W143" s="230">
        <f t="shared" si="11"/>
        <v>0.12</v>
      </c>
      <c r="X143" s="1"/>
      <c r="Y143" s="1"/>
    </row>
    <row r="144" spans="1:25" ht="4.05" customHeight="1" x14ac:dyDescent="0.25">
      <c r="A144" s="1"/>
      <c r="B144" s="1"/>
      <c r="C144" s="1"/>
      <c r="D144" s="1"/>
      <c r="E144" s="1"/>
      <c r="F144" s="1"/>
      <c r="G144" s="1"/>
      <c r="H144" s="11"/>
      <c r="I144" s="1"/>
      <c r="J144" s="1"/>
      <c r="K144" s="1"/>
      <c r="L144" s="1"/>
      <c r="M144" s="5"/>
      <c r="N144" s="1"/>
      <c r="O144" s="19"/>
      <c r="P144" s="1"/>
      <c r="Q144" s="1"/>
      <c r="R144" s="3"/>
      <c r="S144" s="1"/>
      <c r="T144" s="5"/>
      <c r="U144" s="1"/>
      <c r="V144" s="1"/>
      <c r="W144" s="1"/>
      <c r="X144" s="1"/>
      <c r="Y144" s="1"/>
    </row>
    <row r="145" spans="1:25" ht="4.05" customHeight="1" x14ac:dyDescent="0.25">
      <c r="A145" s="1"/>
      <c r="B145" s="1"/>
      <c r="C145" s="1"/>
      <c r="D145" s="1"/>
      <c r="E145" s="64"/>
      <c r="F145" s="1"/>
      <c r="G145" s="1"/>
      <c r="H145" s="11"/>
      <c r="I145" s="1"/>
      <c r="J145" s="1"/>
      <c r="K145" s="64"/>
      <c r="L145" s="1"/>
      <c r="M145" s="5"/>
      <c r="N145" s="64"/>
      <c r="O145" s="19"/>
      <c r="P145" s="1"/>
      <c r="Q145" s="1"/>
      <c r="R145" s="3"/>
      <c r="S145" s="1"/>
      <c r="T145" s="5"/>
      <c r="U145" s="1"/>
      <c r="V145" s="1"/>
      <c r="W145" s="1"/>
      <c r="X145" s="1"/>
      <c r="Y145" s="1"/>
    </row>
    <row r="146" spans="1:25" ht="4.95" customHeight="1" x14ac:dyDescent="0.25">
      <c r="A146" s="1"/>
      <c r="B146" s="1"/>
      <c r="C146" s="1"/>
      <c r="D146" s="1"/>
      <c r="E146" s="1"/>
      <c r="F146" s="1"/>
      <c r="G146" s="1"/>
      <c r="H146" s="11"/>
      <c r="I146" s="1"/>
      <c r="J146" s="1"/>
      <c r="K146" s="1"/>
      <c r="L146" s="1"/>
      <c r="M146" s="5"/>
      <c r="N146" s="1"/>
      <c r="O146" s="19"/>
      <c r="P146" s="1"/>
      <c r="Q146" s="1"/>
      <c r="R146" s="3"/>
      <c r="S146" s="1"/>
      <c r="T146" s="5"/>
      <c r="U146" s="1"/>
      <c r="V146" s="1"/>
      <c r="W146" s="1"/>
      <c r="X146" s="1"/>
      <c r="Y146" s="1"/>
    </row>
    <row r="147" spans="1:25" x14ac:dyDescent="0.25">
      <c r="A147" s="1"/>
      <c r="B147" s="1"/>
      <c r="C147" s="1"/>
      <c r="D147" s="1"/>
      <c r="E147" s="42" t="str">
        <f>kpi!$E$117</f>
        <v>ежемесячная стоимость допуслуг</v>
      </c>
      <c r="F147" s="3"/>
      <c r="G147" s="3"/>
      <c r="H147" s="39" t="str">
        <f>IF(OR($E147="",$E147=0),"",INDEX(kpi!$I:$I,SUMIFS(kpi!$A:$A,kpi!$E:$E,$E147)))</f>
        <v>руб.</v>
      </c>
      <c r="I147" s="3"/>
      <c r="J147" s="3"/>
      <c r="K147" s="42"/>
      <c r="L147" s="1"/>
      <c r="M147" s="5"/>
      <c r="N147" s="19"/>
      <c r="O147" s="19"/>
      <c r="P147" s="1"/>
      <c r="Q147" s="1"/>
      <c r="R147" s="3"/>
      <c r="S147" s="1"/>
      <c r="T147" s="5"/>
      <c r="U147" s="62">
        <f>SUMPRODUCT(U137:U145,U149:U157)</f>
        <v>427.1</v>
      </c>
      <c r="V147" s="62">
        <f t="shared" ref="V147:W147" si="12">SUMPRODUCT(V137:V145,V149:V157)</f>
        <v>469.81</v>
      </c>
      <c r="W147" s="62">
        <f t="shared" si="12"/>
        <v>516.79100000000005</v>
      </c>
      <c r="X147" s="1"/>
      <c r="Y147" s="1"/>
    </row>
    <row r="148" spans="1:25" x14ac:dyDescent="0.25">
      <c r="A148" s="1"/>
      <c r="B148" s="1"/>
      <c r="C148" s="1"/>
      <c r="D148" s="1"/>
      <c r="E148" s="43" t="str">
        <f>E147</f>
        <v>ежемесячная стоимость допуслуг</v>
      </c>
      <c r="F148" s="1"/>
      <c r="G148" s="1"/>
      <c r="H148" s="11" t="str">
        <f>H147</f>
        <v>руб.</v>
      </c>
      <c r="I148" s="1"/>
      <c r="J148" s="1"/>
      <c r="K148" s="43" t="str">
        <f>справочники!$AC$11</f>
        <v>Допуслуга-1</v>
      </c>
      <c r="L148" s="1"/>
      <c r="M148" s="5"/>
      <c r="N148" s="19"/>
      <c r="O148" s="19"/>
      <c r="P148" s="1"/>
      <c r="Q148" s="1"/>
      <c r="R148" s="3"/>
      <c r="S148" s="1"/>
      <c r="T148" s="5" t="s">
        <v>0</v>
      </c>
      <c r="U148" s="37">
        <v>200</v>
      </c>
      <c r="V148" s="37">
        <f>U148*1.1</f>
        <v>220.00000000000003</v>
      </c>
      <c r="W148" s="37">
        <f>V148*1.1</f>
        <v>242.00000000000006</v>
      </c>
      <c r="X148" s="1"/>
      <c r="Y148" s="1"/>
    </row>
    <row r="149" spans="1:25" x14ac:dyDescent="0.25">
      <c r="A149" s="1"/>
      <c r="B149" s="1"/>
      <c r="C149" s="1"/>
      <c r="D149" s="1"/>
      <c r="E149" s="1" t="str">
        <f>E147</f>
        <v>ежемесячная стоимость допуслуг</v>
      </c>
      <c r="F149" s="1"/>
      <c r="G149" s="1"/>
      <c r="H149" s="11" t="str">
        <f t="shared" ref="H149:H154" si="13">H148</f>
        <v>руб.</v>
      </c>
      <c r="I149" s="1"/>
      <c r="J149" s="1"/>
      <c r="K149" s="1" t="str">
        <f>справочники!$AC$12</f>
        <v>Допуслуга-2</v>
      </c>
      <c r="L149" s="1"/>
      <c r="M149" s="5"/>
      <c r="N149" s="19"/>
      <c r="O149" s="19"/>
      <c r="P149" s="1"/>
      <c r="Q149" s="1"/>
      <c r="R149" s="3"/>
      <c r="S149" s="1"/>
      <c r="T149" s="5" t="s">
        <v>0</v>
      </c>
      <c r="U149" s="37">
        <v>100</v>
      </c>
      <c r="V149" s="37">
        <f t="shared" ref="V149:W154" si="14">U149*1.1</f>
        <v>110.00000000000001</v>
      </c>
      <c r="W149" s="37">
        <f t="shared" si="14"/>
        <v>121.00000000000003</v>
      </c>
      <c r="X149" s="1"/>
      <c r="Y149" s="1"/>
    </row>
    <row r="150" spans="1:25" x14ac:dyDescent="0.25">
      <c r="A150" s="1"/>
      <c r="B150" s="1"/>
      <c r="C150" s="1"/>
      <c r="D150" s="1"/>
      <c r="E150" s="1" t="str">
        <f>E147</f>
        <v>ежемесячная стоимость допуслуг</v>
      </c>
      <c r="F150" s="1"/>
      <c r="G150" s="1"/>
      <c r="H150" s="11" t="str">
        <f>H148</f>
        <v>руб.</v>
      </c>
      <c r="I150" s="1"/>
      <c r="J150" s="1"/>
      <c r="K150" s="1" t="str">
        <f>справочники!$AC$13</f>
        <v>Допуслуга-3</v>
      </c>
      <c r="L150" s="1"/>
      <c r="M150" s="5"/>
      <c r="N150" s="19"/>
      <c r="O150" s="19"/>
      <c r="P150" s="1"/>
      <c r="Q150" s="1"/>
      <c r="R150" s="3"/>
      <c r="S150" s="1"/>
      <c r="T150" s="5" t="s">
        <v>0</v>
      </c>
      <c r="U150" s="37">
        <v>500</v>
      </c>
      <c r="V150" s="37">
        <f t="shared" si="14"/>
        <v>550</v>
      </c>
      <c r="W150" s="37">
        <f t="shared" si="14"/>
        <v>605</v>
      </c>
      <c r="X150" s="1"/>
      <c r="Y150" s="1"/>
    </row>
    <row r="151" spans="1:25" x14ac:dyDescent="0.25">
      <c r="A151" s="1"/>
      <c r="B151" s="1"/>
      <c r="C151" s="1"/>
      <c r="D151" s="1"/>
      <c r="E151" s="1" t="str">
        <f>E147</f>
        <v>ежемесячная стоимость допуслуг</v>
      </c>
      <c r="F151" s="1"/>
      <c r="G151" s="1"/>
      <c r="H151" s="11" t="str">
        <f>H149</f>
        <v>руб.</v>
      </c>
      <c r="I151" s="1"/>
      <c r="J151" s="1"/>
      <c r="K151" s="1" t="str">
        <f>справочники!$AC$14</f>
        <v>Допуслуга-4</v>
      </c>
      <c r="L151" s="1"/>
      <c r="M151" s="5"/>
      <c r="N151" s="19"/>
      <c r="O151" s="19"/>
      <c r="P151" s="1"/>
      <c r="Q151" s="1"/>
      <c r="R151" s="3"/>
      <c r="S151" s="1"/>
      <c r="T151" s="5" t="s">
        <v>0</v>
      </c>
      <c r="U151" s="37">
        <v>450</v>
      </c>
      <c r="V151" s="37">
        <f t="shared" si="14"/>
        <v>495.00000000000006</v>
      </c>
      <c r="W151" s="37">
        <f t="shared" si="14"/>
        <v>544.50000000000011</v>
      </c>
      <c r="X151" s="1"/>
      <c r="Y151" s="1"/>
    </row>
    <row r="152" spans="1:25" x14ac:dyDescent="0.25">
      <c r="A152" s="1"/>
      <c r="B152" s="1"/>
      <c r="C152" s="1"/>
      <c r="D152" s="1"/>
      <c r="E152" s="1" t="str">
        <f>E148</f>
        <v>ежемесячная стоимость допуслуг</v>
      </c>
      <c r="F152" s="1"/>
      <c r="G152" s="1"/>
      <c r="H152" s="11" t="str">
        <f t="shared" si="13"/>
        <v>руб.</v>
      </c>
      <c r="I152" s="1"/>
      <c r="J152" s="1"/>
      <c r="K152" s="1" t="str">
        <f>справочники!$AC$15</f>
        <v>Допуслуга-5</v>
      </c>
      <c r="L152" s="1"/>
      <c r="M152" s="5"/>
      <c r="N152" s="19"/>
      <c r="O152" s="19"/>
      <c r="P152" s="1"/>
      <c r="Q152" s="1"/>
      <c r="R152" s="3"/>
      <c r="S152" s="1"/>
      <c r="T152" s="5" t="s">
        <v>0</v>
      </c>
      <c r="U152" s="37">
        <v>320</v>
      </c>
      <c r="V152" s="37">
        <f t="shared" si="14"/>
        <v>352</v>
      </c>
      <c r="W152" s="37">
        <f t="shared" si="14"/>
        <v>387.20000000000005</v>
      </c>
      <c r="X152" s="1"/>
      <c r="Y152" s="1"/>
    </row>
    <row r="153" spans="1:25" x14ac:dyDescent="0.25">
      <c r="A153" s="1"/>
      <c r="B153" s="1"/>
      <c r="C153" s="1"/>
      <c r="D153" s="1"/>
      <c r="E153" s="1" t="str">
        <f>E149</f>
        <v>ежемесячная стоимость допуслуг</v>
      </c>
      <c r="F153" s="1"/>
      <c r="G153" s="1"/>
      <c r="H153" s="11" t="str">
        <f t="shared" si="13"/>
        <v>руб.</v>
      </c>
      <c r="I153" s="1"/>
      <c r="J153" s="1"/>
      <c r="K153" s="1" t="str">
        <f>справочники!$AC$16</f>
        <v>Допуслуга-6</v>
      </c>
      <c r="L153" s="1"/>
      <c r="M153" s="5"/>
      <c r="N153" s="19"/>
      <c r="O153" s="19"/>
      <c r="P153" s="1"/>
      <c r="Q153" s="1"/>
      <c r="R153" s="3"/>
      <c r="S153" s="1"/>
      <c r="T153" s="5" t="s">
        <v>0</v>
      </c>
      <c r="U153" s="37">
        <v>156</v>
      </c>
      <c r="V153" s="37">
        <f t="shared" si="14"/>
        <v>171.60000000000002</v>
      </c>
      <c r="W153" s="37">
        <f t="shared" si="14"/>
        <v>188.76000000000005</v>
      </c>
      <c r="X153" s="1"/>
      <c r="Y153" s="1"/>
    </row>
    <row r="154" spans="1:25" x14ac:dyDescent="0.25">
      <c r="A154" s="1"/>
      <c r="B154" s="1"/>
      <c r="C154" s="1"/>
      <c r="D154" s="1"/>
      <c r="E154" s="1" t="str">
        <f>E151</f>
        <v>ежемесячная стоимость допуслуг</v>
      </c>
      <c r="F154" s="1"/>
      <c r="G154" s="1"/>
      <c r="H154" s="11" t="str">
        <f t="shared" si="13"/>
        <v>руб.</v>
      </c>
      <c r="I154" s="1"/>
      <c r="J154" s="1"/>
      <c r="K154" s="1" t="str">
        <f>справочники!$AC$17</f>
        <v>Допуслуга-7</v>
      </c>
      <c r="L154" s="1"/>
      <c r="M154" s="5"/>
      <c r="N154" s="19"/>
      <c r="O154" s="19"/>
      <c r="P154" s="1"/>
      <c r="Q154" s="1"/>
      <c r="R154" s="3"/>
      <c r="S154" s="1"/>
      <c r="T154" s="5" t="s">
        <v>0</v>
      </c>
      <c r="U154" s="37">
        <v>1000</v>
      </c>
      <c r="V154" s="37">
        <f t="shared" si="14"/>
        <v>1100</v>
      </c>
      <c r="W154" s="37">
        <f t="shared" si="14"/>
        <v>1210</v>
      </c>
      <c r="X154" s="1"/>
      <c r="Y154" s="1"/>
    </row>
    <row r="155" spans="1:25" ht="4.05" customHeight="1" x14ac:dyDescent="0.25">
      <c r="A155" s="1"/>
      <c r="B155" s="1"/>
      <c r="C155" s="1"/>
      <c r="D155" s="1"/>
      <c r="E155" s="1"/>
      <c r="F155" s="1"/>
      <c r="G155" s="1"/>
      <c r="H155" s="11"/>
      <c r="I155" s="1"/>
      <c r="J155" s="1"/>
      <c r="K155" s="1"/>
      <c r="L155" s="1"/>
      <c r="M155" s="5"/>
      <c r="N155" s="1"/>
      <c r="O155" s="19"/>
      <c r="P155" s="1"/>
      <c r="Q155" s="1"/>
      <c r="R155" s="3"/>
      <c r="S155" s="1"/>
      <c r="T155" s="5"/>
      <c r="U155" s="1"/>
      <c r="V155" s="1"/>
      <c r="W155" s="1"/>
      <c r="X155" s="1"/>
      <c r="Y155" s="1"/>
    </row>
    <row r="156" spans="1:25" ht="4.05" customHeight="1" x14ac:dyDescent="0.25">
      <c r="A156" s="1"/>
      <c r="B156" s="1"/>
      <c r="C156" s="1"/>
      <c r="D156" s="1"/>
      <c r="E156" s="64"/>
      <c r="F156" s="1"/>
      <c r="G156" s="1"/>
      <c r="H156" s="11"/>
      <c r="I156" s="1"/>
      <c r="J156" s="1"/>
      <c r="K156" s="64"/>
      <c r="L156" s="1"/>
      <c r="M156" s="5"/>
      <c r="N156" s="64"/>
      <c r="O156" s="19"/>
      <c r="P156" s="1"/>
      <c r="Q156" s="1"/>
      <c r="R156" s="3"/>
      <c r="S156" s="1"/>
      <c r="T156" s="5"/>
      <c r="U156" s="1"/>
      <c r="V156" s="1"/>
      <c r="W156" s="1"/>
      <c r="X156" s="1"/>
      <c r="Y156" s="1"/>
    </row>
    <row r="157" spans="1:25" ht="4.95" customHeight="1" x14ac:dyDescent="0.25">
      <c r="A157" s="1"/>
      <c r="B157" s="1"/>
      <c r="C157" s="1"/>
      <c r="D157" s="1"/>
      <c r="E157" s="1"/>
      <c r="F157" s="1"/>
      <c r="G157" s="1"/>
      <c r="H157" s="11"/>
      <c r="I157" s="1"/>
      <c r="J157" s="1"/>
      <c r="K157" s="1"/>
      <c r="L157" s="1"/>
      <c r="M157" s="5"/>
      <c r="N157" s="1"/>
      <c r="O157" s="19"/>
      <c r="P157" s="1"/>
      <c r="Q157" s="1"/>
      <c r="R157" s="3"/>
      <c r="S157" s="1"/>
      <c r="T157" s="5"/>
      <c r="U157" s="1"/>
      <c r="V157" s="1"/>
      <c r="W157" s="1"/>
      <c r="X157" s="1"/>
      <c r="Y157" s="1"/>
    </row>
    <row r="158" spans="1:25" x14ac:dyDescent="0.25">
      <c r="A158" s="1"/>
      <c r="B158" s="1"/>
      <c r="C158" s="1"/>
      <c r="D158" s="1"/>
      <c r="E158" s="42" t="str">
        <f>kpi!$E$118</f>
        <v>период оборачиваемости деб з-ти по допуслугам</v>
      </c>
      <c r="F158" s="3"/>
      <c r="G158" s="3"/>
      <c r="H158" s="39" t="str">
        <f>IF(OR($E158="",$E158=0),"",INDEX(kpi!$I:$I,SUMIFS(kpi!$A:$A,kpi!$E:$E,$E158)))</f>
        <v>дни</v>
      </c>
      <c r="I158" s="3"/>
      <c r="J158" s="3"/>
      <c r="K158" s="42"/>
      <c r="L158" s="1"/>
      <c r="M158" s="5"/>
      <c r="N158" s="19"/>
      <c r="O158" s="19"/>
      <c r="P158" s="1"/>
      <c r="Q158" s="1"/>
      <c r="R158" s="3"/>
      <c r="S158" s="1"/>
      <c r="T158" s="5"/>
      <c r="U158" s="62"/>
      <c r="V158" s="62"/>
      <c r="W158" s="62"/>
      <c r="X158" s="1"/>
      <c r="Y158" s="1"/>
    </row>
    <row r="159" spans="1:25" x14ac:dyDescent="0.25">
      <c r="A159" s="1"/>
      <c r="B159" s="1"/>
      <c r="C159" s="1"/>
      <c r="D159" s="1"/>
      <c r="E159" s="43" t="str">
        <f>E158</f>
        <v>период оборачиваемости деб з-ти по допуслугам</v>
      </c>
      <c r="F159" s="1"/>
      <c r="G159" s="1"/>
      <c r="H159" s="11" t="str">
        <f>H158</f>
        <v>дни</v>
      </c>
      <c r="I159" s="1"/>
      <c r="J159" s="1"/>
      <c r="K159" s="43" t="str">
        <f>справочники!$U$11</f>
        <v>постоянные-15сотрудников</v>
      </c>
      <c r="L159" s="1"/>
      <c r="M159" s="5"/>
      <c r="N159" s="19"/>
      <c r="O159" s="19"/>
      <c r="P159" s="1"/>
      <c r="Q159" s="1"/>
      <c r="R159" s="3"/>
      <c r="S159" s="1"/>
      <c r="T159" s="5" t="s">
        <v>0</v>
      </c>
      <c r="U159" s="37">
        <v>30</v>
      </c>
      <c r="V159" s="37">
        <v>30</v>
      </c>
      <c r="W159" s="37">
        <v>30</v>
      </c>
      <c r="X159" s="1"/>
      <c r="Y159" s="1"/>
    </row>
    <row r="160" spans="1:25" x14ac:dyDescent="0.25">
      <c r="A160" s="1"/>
      <c r="B160" s="1"/>
      <c r="C160" s="1"/>
      <c r="D160" s="1"/>
      <c r="E160" s="1" t="str">
        <f>E158</f>
        <v>период оборачиваемости деб з-ти по допуслугам</v>
      </c>
      <c r="F160" s="1"/>
      <c r="G160" s="1"/>
      <c r="H160" s="11" t="str">
        <f t="shared" ref="H160:H164" si="15">H159</f>
        <v>дни</v>
      </c>
      <c r="I160" s="1"/>
      <c r="J160" s="1"/>
      <c r="K160" s="1" t="str">
        <f>справочники!$U$12</f>
        <v>постоянные-30сотрудников</v>
      </c>
      <c r="L160" s="1"/>
      <c r="M160" s="5"/>
      <c r="N160" s="19"/>
      <c r="O160" s="19"/>
      <c r="P160" s="1"/>
      <c r="Q160" s="1"/>
      <c r="R160" s="3"/>
      <c r="S160" s="1"/>
      <c r="T160" s="5" t="s">
        <v>0</v>
      </c>
      <c r="U160" s="37">
        <v>30</v>
      </c>
      <c r="V160" s="37">
        <v>30</v>
      </c>
      <c r="W160" s="37">
        <v>30</v>
      </c>
      <c r="X160" s="1"/>
      <c r="Y160" s="1"/>
    </row>
    <row r="161" spans="1:25" x14ac:dyDescent="0.25">
      <c r="A161" s="1"/>
      <c r="B161" s="1"/>
      <c r="C161" s="1"/>
      <c r="D161" s="1"/>
      <c r="E161" s="1" t="str">
        <f>E158</f>
        <v>период оборачиваемости деб з-ти по допуслугам</v>
      </c>
      <c r="F161" s="1"/>
      <c r="G161" s="1"/>
      <c r="H161" s="11" t="str">
        <f t="shared" si="15"/>
        <v>дни</v>
      </c>
      <c r="I161" s="1"/>
      <c r="J161" s="1"/>
      <c r="K161" s="1" t="str">
        <f>справочники!$U$13</f>
        <v>постоянные-60сотрудников</v>
      </c>
      <c r="L161" s="1"/>
      <c r="M161" s="5"/>
      <c r="N161" s="19"/>
      <c r="O161" s="19"/>
      <c r="P161" s="1"/>
      <c r="Q161" s="1"/>
      <c r="R161" s="3"/>
      <c r="S161" s="1"/>
      <c r="T161" s="5" t="s">
        <v>0</v>
      </c>
      <c r="U161" s="37">
        <v>30</v>
      </c>
      <c r="V161" s="37">
        <v>30</v>
      </c>
      <c r="W161" s="37">
        <v>30</v>
      </c>
      <c r="X161" s="1"/>
      <c r="Y161" s="1"/>
    </row>
    <row r="162" spans="1:25" x14ac:dyDescent="0.25">
      <c r="A162" s="1"/>
      <c r="B162" s="1"/>
      <c r="C162" s="1"/>
      <c r="D162" s="1"/>
      <c r="E162" s="1" t="str">
        <f>E159</f>
        <v>период оборачиваемости деб з-ти по допуслугам</v>
      </c>
      <c r="F162" s="1"/>
      <c r="G162" s="1"/>
      <c r="H162" s="11" t="str">
        <f t="shared" si="15"/>
        <v>дни</v>
      </c>
      <c r="I162" s="1"/>
      <c r="J162" s="1"/>
      <c r="K162" s="1" t="str">
        <f>справочники!$U$14</f>
        <v>непостоянные-15сотрудников</v>
      </c>
      <c r="L162" s="1"/>
      <c r="M162" s="5"/>
      <c r="N162" s="19"/>
      <c r="O162" s="19"/>
      <c r="P162" s="1"/>
      <c r="Q162" s="1"/>
      <c r="R162" s="3"/>
      <c r="S162" s="1"/>
      <c r="T162" s="5" t="s">
        <v>0</v>
      </c>
      <c r="U162" s="37">
        <v>45</v>
      </c>
      <c r="V162" s="37">
        <v>45</v>
      </c>
      <c r="W162" s="37">
        <v>45</v>
      </c>
      <c r="X162" s="1"/>
      <c r="Y162" s="1"/>
    </row>
    <row r="163" spans="1:25" x14ac:dyDescent="0.25">
      <c r="A163" s="1"/>
      <c r="B163" s="1"/>
      <c r="C163" s="1"/>
      <c r="D163" s="1"/>
      <c r="E163" s="1" t="str">
        <f>E160</f>
        <v>период оборачиваемости деб з-ти по допуслугам</v>
      </c>
      <c r="F163" s="1"/>
      <c r="G163" s="1"/>
      <c r="H163" s="11" t="str">
        <f t="shared" si="15"/>
        <v>дни</v>
      </c>
      <c r="I163" s="1"/>
      <c r="J163" s="1"/>
      <c r="K163" s="1" t="str">
        <f>справочники!$U$15</f>
        <v>непостоянные-30сотрудников</v>
      </c>
      <c r="L163" s="1"/>
      <c r="M163" s="5"/>
      <c r="N163" s="19"/>
      <c r="O163" s="19"/>
      <c r="P163" s="1"/>
      <c r="Q163" s="1"/>
      <c r="R163" s="3"/>
      <c r="S163" s="1"/>
      <c r="T163" s="5" t="s">
        <v>0</v>
      </c>
      <c r="U163" s="37">
        <v>40</v>
      </c>
      <c r="V163" s="37">
        <v>40</v>
      </c>
      <c r="W163" s="37">
        <v>40</v>
      </c>
      <c r="X163" s="1"/>
      <c r="Y163" s="1"/>
    </row>
    <row r="164" spans="1:25" x14ac:dyDescent="0.25">
      <c r="A164" s="1"/>
      <c r="B164" s="1"/>
      <c r="C164" s="1"/>
      <c r="D164" s="1"/>
      <c r="E164" s="1" t="str">
        <f>E161</f>
        <v>период оборачиваемости деб з-ти по допуслугам</v>
      </c>
      <c r="F164" s="1"/>
      <c r="G164" s="1"/>
      <c r="H164" s="11" t="str">
        <f t="shared" si="15"/>
        <v>дни</v>
      </c>
      <c r="I164" s="1"/>
      <c r="J164" s="1"/>
      <c r="K164" s="1" t="str">
        <f>справочники!$U$16</f>
        <v>непостоянные-60сотрудников</v>
      </c>
      <c r="L164" s="1"/>
      <c r="M164" s="5"/>
      <c r="N164" s="19"/>
      <c r="O164" s="19"/>
      <c r="P164" s="1"/>
      <c r="Q164" s="1"/>
      <c r="R164" s="3"/>
      <c r="S164" s="1"/>
      <c r="T164" s="5" t="s">
        <v>0</v>
      </c>
      <c r="U164" s="37">
        <v>35</v>
      </c>
      <c r="V164" s="37">
        <v>35</v>
      </c>
      <c r="W164" s="37">
        <v>35</v>
      </c>
      <c r="X164" s="1"/>
      <c r="Y164" s="1"/>
    </row>
    <row r="165" spans="1:25" ht="4.05" customHeight="1" x14ac:dyDescent="0.25">
      <c r="A165" s="1"/>
      <c r="B165" s="1"/>
      <c r="C165" s="1"/>
      <c r="D165" s="1"/>
      <c r="E165" s="1"/>
      <c r="F165" s="1"/>
      <c r="G165" s="1"/>
      <c r="H165" s="11"/>
      <c r="I165" s="1"/>
      <c r="J165" s="1"/>
      <c r="K165" s="1"/>
      <c r="L165" s="1"/>
      <c r="M165" s="5"/>
      <c r="N165" s="1"/>
      <c r="O165" s="19"/>
      <c r="P165" s="1"/>
      <c r="Q165" s="1"/>
      <c r="R165" s="3"/>
      <c r="S165" s="1"/>
      <c r="T165" s="5"/>
      <c r="U165" s="1"/>
      <c r="V165" s="1"/>
      <c r="W165" s="1"/>
      <c r="X165" s="1"/>
      <c r="Y165" s="1"/>
    </row>
    <row r="166" spans="1:25" ht="4.05" customHeight="1" x14ac:dyDescent="0.25">
      <c r="A166" s="1"/>
      <c r="B166" s="1"/>
      <c r="C166" s="1"/>
      <c r="D166" s="1"/>
      <c r="E166" s="64"/>
      <c r="F166" s="1"/>
      <c r="G166" s="1"/>
      <c r="H166" s="11"/>
      <c r="I166" s="1"/>
      <c r="J166" s="1"/>
      <c r="K166" s="64"/>
      <c r="L166" s="1"/>
      <c r="M166" s="5"/>
      <c r="N166" s="64"/>
      <c r="O166" s="19"/>
      <c r="P166" s="1"/>
      <c r="Q166" s="1"/>
      <c r="R166" s="3"/>
      <c r="S166" s="1"/>
      <c r="T166" s="5"/>
      <c r="U166" s="1"/>
      <c r="V166" s="1"/>
      <c r="W166" s="1"/>
      <c r="X166" s="1"/>
      <c r="Y166" s="1"/>
    </row>
    <row r="167" spans="1:25" ht="4.95" customHeight="1" x14ac:dyDescent="0.25">
      <c r="A167" s="1"/>
      <c r="B167" s="1"/>
      <c r="C167" s="1"/>
      <c r="D167" s="1"/>
      <c r="E167" s="1"/>
      <c r="F167" s="1"/>
      <c r="G167" s="1"/>
      <c r="H167" s="11"/>
      <c r="I167" s="1"/>
      <c r="J167" s="1"/>
      <c r="K167" s="1"/>
      <c r="L167" s="1"/>
      <c r="M167" s="5"/>
      <c r="N167" s="1"/>
      <c r="O167" s="19"/>
      <c r="P167" s="1"/>
      <c r="Q167" s="1"/>
      <c r="R167" s="3"/>
      <c r="S167" s="1"/>
      <c r="T167" s="5"/>
      <c r="U167" s="1"/>
      <c r="V167" s="1"/>
      <c r="W167" s="1"/>
      <c r="X167" s="1"/>
      <c r="Y167" s="1"/>
    </row>
    <row r="168" spans="1:25" x14ac:dyDescent="0.25">
      <c r="A168" s="1"/>
      <c r="B168" s="1"/>
      <c r="C168" s="1"/>
      <c r="D168" s="1"/>
      <c r="E168" s="1"/>
      <c r="F168" s="1"/>
      <c r="G168" s="1"/>
      <c r="H168" s="11"/>
      <c r="I168" s="1"/>
      <c r="J168" s="1"/>
      <c r="K168" s="1"/>
      <c r="L168" s="1"/>
      <c r="M168" s="5"/>
      <c r="N168" s="1"/>
      <c r="O168" s="19"/>
      <c r="P168" s="1"/>
      <c r="Q168" s="1"/>
      <c r="R168" s="3"/>
      <c r="S168" s="1"/>
      <c r="T168" s="5"/>
      <c r="U168" s="1"/>
      <c r="V168" s="1"/>
      <c r="W168" s="1"/>
      <c r="X168" s="1"/>
      <c r="Y168" s="1"/>
    </row>
    <row r="169" spans="1:25" x14ac:dyDescent="0.25">
      <c r="A169" s="1"/>
      <c r="B169" s="1"/>
      <c r="C169" s="1"/>
      <c r="D169" s="1"/>
      <c r="E169" s="1"/>
      <c r="F169" s="1"/>
      <c r="G169" s="1"/>
      <c r="H169" s="11"/>
      <c r="I169" s="1"/>
      <c r="J169" s="1"/>
      <c r="K169" s="1"/>
      <c r="L169" s="1"/>
      <c r="M169" s="5"/>
      <c r="N169" s="1"/>
      <c r="O169" s="19"/>
      <c r="P169" s="1"/>
      <c r="Q169" s="1"/>
      <c r="R169" s="3"/>
      <c r="S169" s="1"/>
      <c r="T169" s="5"/>
      <c r="U169" s="1"/>
      <c r="V169" s="1"/>
      <c r="W169" s="1"/>
      <c r="X169" s="1"/>
      <c r="Y169" s="1"/>
    </row>
    <row r="170" spans="1:25" x14ac:dyDescent="0.25">
      <c r="A170" s="1"/>
      <c r="B170" s="1"/>
      <c r="C170" s="1"/>
      <c r="D170" s="1"/>
      <c r="E170" s="1"/>
      <c r="F170" s="1"/>
      <c r="G170" s="1"/>
      <c r="H170" s="11"/>
      <c r="I170" s="1"/>
      <c r="J170" s="1"/>
      <c r="K170" s="1"/>
      <c r="L170" s="1"/>
      <c r="M170" s="5"/>
      <c r="N170" s="1"/>
      <c r="O170" s="19"/>
      <c r="P170" s="1"/>
      <c r="Q170" s="1"/>
      <c r="R170" s="3"/>
      <c r="S170" s="1"/>
      <c r="T170" s="5"/>
      <c r="U170" s="1"/>
      <c r="V170" s="1"/>
      <c r="W170" s="1"/>
      <c r="X170" s="1"/>
      <c r="Y170" s="1"/>
    </row>
    <row r="171" spans="1:25" x14ac:dyDescent="0.25">
      <c r="A171" s="1"/>
      <c r="B171" s="1"/>
      <c r="C171" s="1"/>
      <c r="D171" s="1"/>
      <c r="E171" s="1"/>
      <c r="F171" s="1"/>
      <c r="G171" s="1"/>
      <c r="H171" s="11"/>
      <c r="I171" s="1"/>
      <c r="J171" s="1"/>
      <c r="K171" s="1"/>
      <c r="L171" s="1"/>
      <c r="M171" s="5"/>
      <c r="N171" s="1"/>
      <c r="O171" s="19"/>
      <c r="P171" s="1"/>
      <c r="Q171" s="1"/>
      <c r="R171" s="3"/>
      <c r="S171" s="1"/>
      <c r="T171" s="5"/>
      <c r="U171" s="1"/>
      <c r="V171" s="1"/>
      <c r="W171" s="1"/>
      <c r="X171" s="1"/>
      <c r="Y171" s="1"/>
    </row>
    <row r="172" spans="1:25" x14ac:dyDescent="0.25">
      <c r="A172" s="1"/>
      <c r="B172" s="1"/>
      <c r="C172" s="1"/>
      <c r="D172" s="1"/>
      <c r="E172" s="1"/>
      <c r="F172" s="1"/>
      <c r="G172" s="1"/>
      <c r="H172" s="11"/>
      <c r="I172" s="1"/>
      <c r="J172" s="1"/>
      <c r="K172" s="1"/>
      <c r="L172" s="1"/>
      <c r="M172" s="5"/>
      <c r="N172" s="1"/>
      <c r="O172" s="19"/>
      <c r="P172" s="1"/>
      <c r="Q172" s="1"/>
      <c r="R172" s="3"/>
      <c r="S172" s="1"/>
      <c r="T172" s="5"/>
      <c r="U172" s="1"/>
      <c r="V172" s="1"/>
      <c r="W172" s="1"/>
      <c r="X172" s="1"/>
      <c r="Y172" s="1"/>
    </row>
    <row r="173" spans="1:25" x14ac:dyDescent="0.25">
      <c r="A173" s="1"/>
      <c r="B173" s="1"/>
      <c r="C173" s="1"/>
      <c r="D173" s="1"/>
      <c r="E173" s="1"/>
      <c r="F173" s="1"/>
      <c r="G173" s="1"/>
      <c r="H173" s="11"/>
      <c r="I173" s="1"/>
      <c r="J173" s="1"/>
      <c r="K173" s="1"/>
      <c r="L173" s="1"/>
      <c r="M173" s="5"/>
      <c r="N173" s="1"/>
      <c r="O173" s="19"/>
      <c r="P173" s="1"/>
      <c r="Q173" s="1"/>
      <c r="R173" s="3"/>
      <c r="S173" s="1"/>
      <c r="T173" s="5"/>
      <c r="U173" s="1"/>
      <c r="V173" s="1"/>
      <c r="W173" s="1"/>
      <c r="X173" s="1"/>
      <c r="Y173" s="1"/>
    </row>
    <row r="174" spans="1:25" x14ac:dyDescent="0.25">
      <c r="A174" s="1"/>
      <c r="B174" s="1"/>
      <c r="C174" s="1"/>
      <c r="D174" s="1"/>
      <c r="E174" s="1"/>
      <c r="F174" s="1"/>
      <c r="G174" s="1"/>
      <c r="H174" s="11"/>
      <c r="I174" s="1"/>
      <c r="J174" s="1"/>
      <c r="K174" s="1"/>
      <c r="L174" s="1"/>
      <c r="M174" s="5"/>
      <c r="N174" s="1"/>
      <c r="O174" s="19"/>
      <c r="P174" s="1"/>
      <c r="Q174" s="1"/>
      <c r="R174" s="3"/>
      <c r="S174" s="1"/>
      <c r="T174" s="5"/>
      <c r="U174" s="1"/>
      <c r="V174" s="1"/>
      <c r="W174" s="1"/>
      <c r="X174" s="1"/>
      <c r="Y174" s="1"/>
    </row>
    <row r="175" spans="1:25" x14ac:dyDescent="0.25">
      <c r="A175" s="1"/>
      <c r="B175" s="1"/>
      <c r="C175" s="1"/>
      <c r="D175" s="1"/>
      <c r="E175" s="1"/>
      <c r="F175" s="1"/>
      <c r="G175" s="1"/>
      <c r="H175" s="11"/>
      <c r="I175" s="1"/>
      <c r="J175" s="1"/>
      <c r="K175" s="1"/>
      <c r="L175" s="1"/>
      <c r="M175" s="5"/>
      <c r="N175" s="1"/>
      <c r="O175" s="19"/>
      <c r="P175" s="1"/>
      <c r="Q175" s="1"/>
      <c r="R175" s="3"/>
      <c r="S175" s="1"/>
      <c r="T175" s="5"/>
      <c r="U175" s="1"/>
      <c r="V175" s="1"/>
      <c r="W175" s="1"/>
      <c r="X175" s="1"/>
      <c r="Y175" s="1"/>
    </row>
    <row r="176" spans="1:25" x14ac:dyDescent="0.25">
      <c r="A176" s="1"/>
      <c r="B176" s="1"/>
      <c r="C176" s="1"/>
      <c r="D176" s="1"/>
      <c r="E176" s="1"/>
      <c r="F176" s="1"/>
      <c r="G176" s="1"/>
      <c r="H176" s="11"/>
      <c r="I176" s="1"/>
      <c r="J176" s="1"/>
      <c r="K176" s="1"/>
      <c r="L176" s="1"/>
      <c r="M176" s="5"/>
      <c r="N176" s="1"/>
      <c r="O176" s="19"/>
      <c r="P176" s="1"/>
      <c r="Q176" s="1"/>
      <c r="R176" s="3"/>
      <c r="S176" s="1"/>
      <c r="T176" s="5"/>
      <c r="U176" s="1"/>
      <c r="V176" s="1"/>
      <c r="W176" s="1"/>
      <c r="X176" s="1"/>
      <c r="Y176" s="1"/>
    </row>
    <row r="177" spans="1:25" x14ac:dyDescent="0.25">
      <c r="A177" s="1"/>
      <c r="B177" s="1"/>
      <c r="C177" s="1"/>
      <c r="D177" s="1"/>
      <c r="E177" s="1"/>
      <c r="F177" s="1"/>
      <c r="G177" s="1"/>
      <c r="H177" s="11"/>
      <c r="I177" s="1"/>
      <c r="J177" s="1"/>
      <c r="K177" s="1"/>
      <c r="L177" s="1"/>
      <c r="M177" s="5"/>
      <c r="N177" s="1"/>
      <c r="O177" s="19"/>
      <c r="P177" s="1"/>
      <c r="Q177" s="1"/>
      <c r="R177" s="3"/>
      <c r="S177" s="1"/>
      <c r="T177" s="5"/>
      <c r="U177" s="1"/>
      <c r="V177" s="1"/>
      <c r="W177" s="1"/>
      <c r="X177" s="1"/>
      <c r="Y177" s="1"/>
    </row>
    <row r="178" spans="1:25" x14ac:dyDescent="0.25">
      <c r="A178" s="1"/>
      <c r="B178" s="1"/>
      <c r="C178" s="1"/>
      <c r="D178" s="1"/>
      <c r="E178" s="1"/>
      <c r="F178" s="1"/>
      <c r="G178" s="1"/>
      <c r="H178" s="11"/>
      <c r="I178" s="1"/>
      <c r="J178" s="1"/>
      <c r="K178" s="1"/>
      <c r="L178" s="1"/>
      <c r="M178" s="5"/>
      <c r="N178" s="1"/>
      <c r="O178" s="19"/>
      <c r="P178" s="1"/>
      <c r="Q178" s="1"/>
      <c r="R178" s="3"/>
      <c r="S178" s="1"/>
      <c r="T178" s="5"/>
      <c r="U178" s="1"/>
      <c r="V178" s="1"/>
      <c r="W178" s="1"/>
      <c r="X178" s="1"/>
      <c r="Y178" s="1"/>
    </row>
    <row r="179" spans="1:25" x14ac:dyDescent="0.25">
      <c r="A179" s="1"/>
      <c r="B179" s="1"/>
      <c r="C179" s="1"/>
      <c r="D179" s="1"/>
      <c r="E179" s="1"/>
      <c r="F179" s="1"/>
      <c r="G179" s="1"/>
      <c r="H179" s="11"/>
      <c r="I179" s="1"/>
      <c r="J179" s="1"/>
      <c r="K179" s="1"/>
      <c r="L179" s="1"/>
      <c r="M179" s="5"/>
      <c r="N179" s="1"/>
      <c r="O179" s="19"/>
      <c r="P179" s="1"/>
      <c r="Q179" s="1"/>
      <c r="R179" s="3"/>
      <c r="S179" s="1"/>
      <c r="T179" s="5"/>
      <c r="U179" s="1"/>
      <c r="V179" s="1"/>
      <c r="W179" s="1"/>
      <c r="X179" s="1"/>
      <c r="Y179" s="1"/>
    </row>
    <row r="180" spans="1:25" x14ac:dyDescent="0.25">
      <c r="A180" s="1"/>
      <c r="B180" s="1"/>
      <c r="C180" s="1"/>
      <c r="D180" s="1"/>
      <c r="E180" s="1"/>
      <c r="F180" s="1"/>
      <c r="G180" s="1"/>
      <c r="H180" s="11"/>
      <c r="I180" s="1"/>
      <c r="J180" s="1"/>
      <c r="K180" s="1"/>
      <c r="L180" s="1"/>
      <c r="M180" s="5"/>
      <c r="N180" s="1"/>
      <c r="O180" s="19"/>
      <c r="P180" s="1"/>
      <c r="Q180" s="1"/>
      <c r="R180" s="3"/>
      <c r="S180" s="1"/>
      <c r="T180" s="5"/>
      <c r="U180" s="1"/>
      <c r="V180" s="1"/>
      <c r="W180" s="1"/>
      <c r="X180" s="1"/>
      <c r="Y180" s="1"/>
    </row>
    <row r="181" spans="1:25" x14ac:dyDescent="0.25">
      <c r="A181" s="1"/>
      <c r="B181" s="1"/>
      <c r="C181" s="1"/>
      <c r="D181" s="1"/>
      <c r="E181" s="1"/>
      <c r="F181" s="1"/>
      <c r="G181" s="1"/>
      <c r="H181" s="11"/>
      <c r="I181" s="1"/>
      <c r="J181" s="1"/>
      <c r="K181" s="1"/>
      <c r="L181" s="1"/>
      <c r="M181" s="5"/>
      <c r="N181" s="1"/>
      <c r="O181" s="19"/>
      <c r="P181" s="1"/>
      <c r="Q181" s="1"/>
      <c r="R181" s="3"/>
      <c r="S181" s="1"/>
      <c r="T181" s="5"/>
      <c r="U181" s="1"/>
      <c r="V181" s="1"/>
      <c r="W181" s="1"/>
      <c r="X181" s="1"/>
      <c r="Y181" s="1"/>
    </row>
    <row r="182" spans="1:25" x14ac:dyDescent="0.25">
      <c r="A182" s="1"/>
      <c r="B182" s="1"/>
      <c r="C182" s="1"/>
      <c r="D182" s="1"/>
      <c r="E182" s="1"/>
      <c r="F182" s="1"/>
      <c r="G182" s="1"/>
      <c r="H182" s="11"/>
      <c r="I182" s="1"/>
      <c r="J182" s="1"/>
      <c r="K182" s="1"/>
      <c r="L182" s="1"/>
      <c r="M182" s="5"/>
      <c r="N182" s="1"/>
      <c r="O182" s="19"/>
      <c r="P182" s="1"/>
      <c r="Q182" s="1"/>
      <c r="R182" s="3"/>
      <c r="S182" s="1"/>
      <c r="T182" s="5"/>
      <c r="U182" s="1"/>
      <c r="V182" s="1"/>
      <c r="W182" s="1"/>
      <c r="X182" s="1"/>
      <c r="Y182" s="1"/>
    </row>
    <row r="183" spans="1:25" x14ac:dyDescent="0.25">
      <c r="A183" s="1"/>
      <c r="B183" s="1"/>
      <c r="C183" s="1"/>
      <c r="D183" s="1"/>
      <c r="E183" s="1"/>
      <c r="F183" s="1"/>
      <c r="G183" s="1"/>
      <c r="H183" s="11"/>
      <c r="I183" s="1"/>
      <c r="J183" s="1"/>
      <c r="K183" s="1"/>
      <c r="L183" s="1"/>
      <c r="M183" s="5"/>
      <c r="N183" s="1"/>
      <c r="O183" s="19"/>
      <c r="P183" s="1"/>
      <c r="Q183" s="1"/>
      <c r="R183" s="3"/>
      <c r="S183" s="1"/>
      <c r="T183" s="5"/>
      <c r="U183" s="1"/>
      <c r="V183" s="1"/>
      <c r="W183" s="1"/>
      <c r="X183" s="1"/>
      <c r="Y183" s="1"/>
    </row>
    <row r="184" spans="1:25" x14ac:dyDescent="0.25">
      <c r="A184" s="1"/>
      <c r="B184" s="1"/>
      <c r="C184" s="1"/>
      <c r="D184" s="1"/>
      <c r="E184" s="1"/>
      <c r="F184" s="1"/>
      <c r="G184" s="1"/>
      <c r="H184" s="11"/>
      <c r="I184" s="1"/>
      <c r="J184" s="1"/>
      <c r="K184" s="1"/>
      <c r="L184" s="1"/>
      <c r="M184" s="5"/>
      <c r="N184" s="1"/>
      <c r="O184" s="19"/>
      <c r="P184" s="1"/>
      <c r="Q184" s="1"/>
      <c r="R184" s="3"/>
      <c r="S184" s="1"/>
      <c r="T184" s="5"/>
      <c r="U184" s="1"/>
      <c r="V184" s="1"/>
      <c r="W184" s="1"/>
      <c r="X184" s="1"/>
      <c r="Y184" s="1"/>
    </row>
    <row r="185" spans="1:25" x14ac:dyDescent="0.25">
      <c r="A185" s="1"/>
      <c r="B185" s="1"/>
      <c r="C185" s="1"/>
      <c r="D185" s="1"/>
      <c r="E185" s="1"/>
      <c r="F185" s="1"/>
      <c r="G185" s="1"/>
      <c r="H185" s="11"/>
      <c r="I185" s="1"/>
      <c r="J185" s="1"/>
      <c r="K185" s="1"/>
      <c r="L185" s="1"/>
      <c r="M185" s="5"/>
      <c r="N185" s="1"/>
      <c r="O185" s="19"/>
      <c r="P185" s="1"/>
      <c r="Q185" s="1"/>
      <c r="R185" s="3"/>
      <c r="S185" s="1"/>
      <c r="T185" s="5"/>
      <c r="U185" s="1"/>
      <c r="V185" s="1"/>
      <c r="W185" s="1"/>
      <c r="X185" s="1"/>
      <c r="Y185" s="1"/>
    </row>
    <row r="186" spans="1:25" x14ac:dyDescent="0.25">
      <c r="A186" s="1"/>
      <c r="B186" s="1"/>
      <c r="C186" s="1"/>
      <c r="D186" s="1"/>
      <c r="E186" s="1"/>
      <c r="F186" s="1"/>
      <c r="G186" s="1"/>
      <c r="H186" s="11"/>
      <c r="I186" s="1"/>
      <c r="J186" s="1"/>
      <c r="K186" s="1"/>
      <c r="L186" s="1"/>
      <c r="M186" s="5"/>
      <c r="N186" s="1"/>
      <c r="O186" s="19"/>
      <c r="P186" s="1"/>
      <c r="Q186" s="1"/>
      <c r="R186" s="3"/>
      <c r="S186" s="1"/>
      <c r="T186" s="5"/>
      <c r="U186" s="1"/>
      <c r="V186" s="1"/>
      <c r="W186" s="1"/>
      <c r="X186" s="1"/>
      <c r="Y186" s="1"/>
    </row>
    <row r="187" spans="1:25" x14ac:dyDescent="0.25">
      <c r="A187" s="1"/>
      <c r="B187" s="1"/>
      <c r="C187" s="1"/>
      <c r="D187" s="1"/>
      <c r="E187" s="1"/>
      <c r="F187" s="1"/>
      <c r="G187" s="1"/>
      <c r="H187" s="11"/>
      <c r="I187" s="1"/>
      <c r="J187" s="1"/>
      <c r="K187" s="1"/>
      <c r="L187" s="1"/>
      <c r="M187" s="5"/>
      <c r="N187" s="1"/>
      <c r="O187" s="19"/>
      <c r="P187" s="1"/>
      <c r="Q187" s="1"/>
      <c r="R187" s="3"/>
      <c r="S187" s="1"/>
      <c r="T187" s="5"/>
      <c r="U187" s="1"/>
      <c r="V187" s="1"/>
      <c r="W187" s="1"/>
      <c r="X187" s="1"/>
      <c r="Y187" s="1"/>
    </row>
    <row r="188" spans="1:25" x14ac:dyDescent="0.25">
      <c r="A188" s="1"/>
      <c r="B188" s="1"/>
      <c r="C188" s="1"/>
      <c r="D188" s="1"/>
      <c r="E188" s="1"/>
      <c r="F188" s="1"/>
      <c r="G188" s="1"/>
      <c r="H188" s="11"/>
      <c r="I188" s="1"/>
      <c r="J188" s="1"/>
      <c r="K188" s="1"/>
      <c r="L188" s="1"/>
      <c r="M188" s="5"/>
      <c r="N188" s="1"/>
      <c r="O188" s="19"/>
      <c r="P188" s="1"/>
      <c r="Q188" s="1"/>
      <c r="R188" s="3"/>
      <c r="S188" s="1"/>
      <c r="T188" s="5"/>
      <c r="U188" s="1"/>
      <c r="V188" s="1"/>
      <c r="W188" s="1"/>
      <c r="X188" s="1"/>
      <c r="Y188" s="1"/>
    </row>
    <row r="189" spans="1:25" x14ac:dyDescent="0.25">
      <c r="A189" s="1"/>
      <c r="B189" s="1"/>
      <c r="C189" s="1"/>
      <c r="D189" s="1"/>
      <c r="E189" s="1"/>
      <c r="F189" s="1"/>
      <c r="G189" s="1"/>
      <c r="H189" s="11"/>
      <c r="I189" s="1"/>
      <c r="J189" s="1"/>
      <c r="K189" s="1"/>
      <c r="L189" s="1"/>
      <c r="M189" s="5"/>
      <c r="N189" s="1"/>
      <c r="O189" s="19"/>
      <c r="P189" s="1"/>
      <c r="Q189" s="1"/>
      <c r="R189" s="3"/>
      <c r="S189" s="1"/>
      <c r="T189" s="5"/>
      <c r="U189" s="1"/>
      <c r="V189" s="1"/>
      <c r="W189" s="1"/>
      <c r="X189" s="1"/>
      <c r="Y189" s="1"/>
    </row>
    <row r="190" spans="1:25" x14ac:dyDescent="0.25">
      <c r="A190" s="1"/>
      <c r="B190" s="1"/>
      <c r="C190" s="1"/>
      <c r="D190" s="1"/>
      <c r="E190" s="1"/>
      <c r="F190" s="1"/>
      <c r="G190" s="1"/>
      <c r="H190" s="11"/>
      <c r="I190" s="1"/>
      <c r="J190" s="1"/>
      <c r="K190" s="1"/>
      <c r="L190" s="1"/>
      <c r="M190" s="5"/>
      <c r="N190" s="1"/>
      <c r="O190" s="19"/>
      <c r="P190" s="1"/>
      <c r="Q190" s="1"/>
      <c r="R190" s="3"/>
      <c r="S190" s="1"/>
      <c r="T190" s="5"/>
      <c r="U190" s="1"/>
      <c r="V190" s="1"/>
      <c r="W190" s="1"/>
      <c r="X190" s="1"/>
      <c r="Y190" s="1"/>
    </row>
    <row r="191" spans="1:25" x14ac:dyDescent="0.25">
      <c r="A191" s="1"/>
      <c r="B191" s="1"/>
      <c r="C191" s="1"/>
      <c r="D191" s="1"/>
      <c r="E191" s="1"/>
      <c r="F191" s="1"/>
      <c r="G191" s="1"/>
      <c r="H191" s="11"/>
      <c r="I191" s="1"/>
      <c r="J191" s="1"/>
      <c r="K191" s="1"/>
      <c r="L191" s="1"/>
      <c r="M191" s="5"/>
      <c r="N191" s="1"/>
      <c r="O191" s="19"/>
      <c r="P191" s="1"/>
      <c r="Q191" s="1"/>
      <c r="R191" s="3"/>
      <c r="S191" s="1"/>
      <c r="T191" s="5"/>
      <c r="U191" s="1"/>
      <c r="V191" s="1"/>
      <c r="W191" s="1"/>
      <c r="X191" s="1"/>
      <c r="Y191" s="1"/>
    </row>
    <row r="192" spans="1:25" x14ac:dyDescent="0.25">
      <c r="A192" s="1"/>
      <c r="B192" s="1"/>
      <c r="C192" s="1"/>
      <c r="D192" s="1"/>
      <c r="E192" s="1"/>
      <c r="F192" s="1"/>
      <c r="G192" s="1"/>
      <c r="H192" s="11"/>
      <c r="I192" s="1"/>
      <c r="J192" s="1"/>
      <c r="K192" s="1"/>
      <c r="L192" s="1"/>
      <c r="M192" s="5"/>
      <c r="N192" s="1"/>
      <c r="O192" s="19"/>
      <c r="P192" s="1"/>
      <c r="Q192" s="1"/>
      <c r="R192" s="3"/>
      <c r="S192" s="1"/>
      <c r="T192" s="5"/>
      <c r="U192" s="1"/>
      <c r="V192" s="1"/>
      <c r="W192" s="1"/>
      <c r="X192" s="1"/>
      <c r="Y192" s="1"/>
    </row>
    <row r="193" spans="1:25" x14ac:dyDescent="0.25">
      <c r="A193" s="1"/>
      <c r="B193" s="1"/>
      <c r="C193" s="1"/>
      <c r="D193" s="1"/>
      <c r="E193" s="1"/>
      <c r="F193" s="1"/>
      <c r="G193" s="1"/>
      <c r="H193" s="11"/>
      <c r="I193" s="1"/>
      <c r="J193" s="1"/>
      <c r="K193" s="1"/>
      <c r="L193" s="1"/>
      <c r="M193" s="5"/>
      <c r="N193" s="1"/>
      <c r="O193" s="19"/>
      <c r="P193" s="1"/>
      <c r="Q193" s="1"/>
      <c r="R193" s="3"/>
      <c r="S193" s="1"/>
      <c r="T193" s="5"/>
      <c r="U193" s="1"/>
      <c r="V193" s="1"/>
      <c r="W193" s="1"/>
      <c r="X193" s="1"/>
      <c r="Y193" s="1"/>
    </row>
    <row r="194" spans="1:25" x14ac:dyDescent="0.25">
      <c r="A194" s="1"/>
      <c r="B194" s="1"/>
      <c r="C194" s="1"/>
      <c r="D194" s="1"/>
      <c r="E194" s="1"/>
      <c r="F194" s="1"/>
      <c r="G194" s="1"/>
      <c r="H194" s="11"/>
      <c r="I194" s="1"/>
      <c r="J194" s="1"/>
      <c r="K194" s="1"/>
      <c r="L194" s="1"/>
      <c r="M194" s="5"/>
      <c r="N194" s="1"/>
      <c r="O194" s="19"/>
      <c r="P194" s="1"/>
      <c r="Q194" s="1"/>
      <c r="R194" s="3"/>
      <c r="S194" s="1"/>
      <c r="T194" s="5"/>
      <c r="U194" s="1"/>
      <c r="V194" s="1"/>
      <c r="W194" s="1"/>
      <c r="X194" s="1"/>
      <c r="Y194" s="1"/>
    </row>
    <row r="195" spans="1:25" x14ac:dyDescent="0.25">
      <c r="A195" s="1"/>
      <c r="B195" s="1"/>
      <c r="C195" s="1"/>
      <c r="D195" s="1"/>
      <c r="E195" s="1"/>
      <c r="F195" s="1"/>
      <c r="G195" s="1"/>
      <c r="H195" s="11"/>
      <c r="I195" s="1"/>
      <c r="J195" s="1"/>
      <c r="K195" s="1"/>
      <c r="L195" s="1"/>
      <c r="M195" s="5"/>
      <c r="N195" s="1"/>
      <c r="O195" s="19"/>
      <c r="P195" s="1"/>
      <c r="Q195" s="1"/>
      <c r="R195" s="3"/>
      <c r="S195" s="1"/>
      <c r="T195" s="5"/>
      <c r="U195" s="1"/>
      <c r="V195" s="1"/>
      <c r="W195" s="1"/>
      <c r="X195" s="1"/>
      <c r="Y195" s="1"/>
    </row>
    <row r="196" spans="1:25" x14ac:dyDescent="0.25">
      <c r="A196" s="1"/>
      <c r="B196" s="1"/>
      <c r="C196" s="1"/>
      <c r="D196" s="1"/>
      <c r="E196" s="1"/>
      <c r="F196" s="1"/>
      <c r="G196" s="1"/>
      <c r="H196" s="11"/>
      <c r="I196" s="1"/>
      <c r="J196" s="1"/>
      <c r="K196" s="1"/>
      <c r="L196" s="1"/>
      <c r="M196" s="5"/>
      <c r="N196" s="1"/>
      <c r="O196" s="19"/>
      <c r="P196" s="1"/>
      <c r="Q196" s="1"/>
      <c r="R196" s="3"/>
      <c r="S196" s="1"/>
      <c r="T196" s="5"/>
      <c r="U196" s="1"/>
      <c r="V196" s="1"/>
      <c r="W196" s="1"/>
      <c r="X196" s="1"/>
      <c r="Y196" s="1"/>
    </row>
    <row r="197" spans="1:25" x14ac:dyDescent="0.25">
      <c r="A197" s="1"/>
      <c r="B197" s="1"/>
      <c r="C197" s="1"/>
      <c r="D197" s="1"/>
      <c r="E197" s="1"/>
      <c r="F197" s="1"/>
      <c r="G197" s="1"/>
      <c r="H197" s="11"/>
      <c r="I197" s="1"/>
      <c r="J197" s="1"/>
      <c r="K197" s="1"/>
      <c r="L197" s="1"/>
      <c r="M197" s="5"/>
      <c r="N197" s="1"/>
      <c r="O197" s="19"/>
      <c r="P197" s="1"/>
      <c r="Q197" s="1"/>
      <c r="R197" s="3"/>
      <c r="S197" s="1"/>
      <c r="T197" s="5"/>
      <c r="U197" s="1"/>
      <c r="V197" s="1"/>
      <c r="W197" s="1"/>
      <c r="X197" s="1"/>
      <c r="Y197" s="1"/>
    </row>
    <row r="198" spans="1:25" x14ac:dyDescent="0.25">
      <c r="A198" s="1"/>
      <c r="B198" s="1"/>
      <c r="C198" s="1"/>
      <c r="D198" s="1"/>
      <c r="E198" s="1"/>
      <c r="F198" s="1"/>
      <c r="G198" s="1"/>
      <c r="H198" s="11"/>
      <c r="I198" s="1"/>
      <c r="J198" s="1"/>
      <c r="K198" s="1"/>
      <c r="L198" s="1"/>
      <c r="M198" s="5"/>
      <c r="N198" s="1"/>
      <c r="O198" s="19"/>
      <c r="P198" s="1"/>
      <c r="Q198" s="1"/>
      <c r="R198" s="3"/>
      <c r="S198" s="1"/>
      <c r="T198" s="5"/>
      <c r="U198" s="1"/>
      <c r="V198" s="1"/>
      <c r="W198" s="1"/>
      <c r="X198" s="1"/>
      <c r="Y198" s="1"/>
    </row>
    <row r="199" spans="1:25" x14ac:dyDescent="0.25">
      <c r="A199" s="1"/>
      <c r="B199" s="1"/>
      <c r="C199" s="1"/>
      <c r="D199" s="1"/>
      <c r="E199" s="1"/>
      <c r="F199" s="1"/>
      <c r="G199" s="1"/>
      <c r="H199" s="11"/>
      <c r="I199" s="1"/>
      <c r="J199" s="1"/>
      <c r="K199" s="1"/>
      <c r="L199" s="1"/>
      <c r="M199" s="5"/>
      <c r="N199" s="1"/>
      <c r="O199" s="19"/>
      <c r="P199" s="1"/>
      <c r="Q199" s="1"/>
      <c r="R199" s="3"/>
      <c r="S199" s="1"/>
      <c r="T199" s="5"/>
      <c r="U199" s="1"/>
      <c r="V199" s="1"/>
      <c r="W199" s="1"/>
      <c r="X199" s="1"/>
      <c r="Y199" s="1"/>
    </row>
    <row r="200" spans="1:25" x14ac:dyDescent="0.25">
      <c r="A200" s="1"/>
      <c r="B200" s="1"/>
      <c r="C200" s="1"/>
      <c r="D200" s="1"/>
      <c r="E200" s="1"/>
      <c r="F200" s="1"/>
      <c r="G200" s="1"/>
      <c r="H200" s="11"/>
      <c r="I200" s="1"/>
      <c r="J200" s="1"/>
      <c r="K200" s="1"/>
      <c r="L200" s="1"/>
      <c r="M200" s="5"/>
      <c r="N200" s="1"/>
      <c r="O200" s="19"/>
      <c r="P200" s="1"/>
      <c r="Q200" s="1"/>
      <c r="R200" s="3"/>
      <c r="S200" s="1"/>
      <c r="T200" s="5"/>
      <c r="U200" s="1"/>
      <c r="V200" s="1"/>
      <c r="W200" s="1"/>
      <c r="X200" s="1"/>
      <c r="Y200" s="1"/>
    </row>
    <row r="201" spans="1:25" x14ac:dyDescent="0.25">
      <c r="A201" s="1"/>
      <c r="B201" s="1"/>
      <c r="C201" s="1"/>
      <c r="D201" s="1"/>
      <c r="E201" s="1"/>
      <c r="F201" s="1"/>
      <c r="G201" s="1"/>
      <c r="H201" s="11"/>
      <c r="I201" s="1"/>
      <c r="J201" s="1"/>
      <c r="K201" s="1"/>
      <c r="L201" s="1"/>
      <c r="M201" s="5"/>
      <c r="N201" s="1"/>
      <c r="O201" s="19"/>
      <c r="P201" s="1"/>
      <c r="Q201" s="1"/>
      <c r="R201" s="3"/>
      <c r="S201" s="1"/>
      <c r="T201" s="5"/>
      <c r="U201" s="1"/>
      <c r="V201" s="1"/>
      <c r="W201" s="1"/>
      <c r="X201" s="1"/>
      <c r="Y201" s="1"/>
    </row>
    <row r="202" spans="1:25" x14ac:dyDescent="0.25">
      <c r="A202" s="1"/>
      <c r="B202" s="1"/>
      <c r="C202" s="1"/>
      <c r="D202" s="1"/>
      <c r="E202" s="1"/>
      <c r="F202" s="1"/>
      <c r="G202" s="1"/>
      <c r="H202" s="11"/>
      <c r="I202" s="1"/>
      <c r="J202" s="1"/>
      <c r="K202" s="1"/>
      <c r="L202" s="1"/>
      <c r="M202" s="5"/>
      <c r="N202" s="1"/>
      <c r="O202" s="19"/>
      <c r="P202" s="1"/>
      <c r="Q202" s="1"/>
      <c r="R202" s="3"/>
      <c r="S202" s="1"/>
      <c r="T202" s="5"/>
      <c r="U202" s="1"/>
      <c r="V202" s="1"/>
      <c r="W202" s="1"/>
      <c r="X202" s="1"/>
      <c r="Y202" s="1"/>
    </row>
    <row r="203" spans="1:25" x14ac:dyDescent="0.25">
      <c r="A203" s="1"/>
      <c r="B203" s="1"/>
      <c r="C203" s="1"/>
      <c r="D203" s="1"/>
      <c r="E203" s="1"/>
      <c r="F203" s="1"/>
      <c r="G203" s="1"/>
      <c r="H203" s="11"/>
      <c r="I203" s="1"/>
      <c r="J203" s="1"/>
      <c r="K203" s="1"/>
      <c r="L203" s="1"/>
      <c r="M203" s="5"/>
      <c r="N203" s="1"/>
      <c r="O203" s="19"/>
      <c r="P203" s="1"/>
      <c r="Q203" s="1"/>
      <c r="R203" s="3"/>
      <c r="S203" s="1"/>
      <c r="T203" s="5"/>
      <c r="U203" s="1"/>
      <c r="V203" s="1"/>
      <c r="W203" s="1"/>
      <c r="X203" s="1"/>
      <c r="Y203" s="1"/>
    </row>
    <row r="204" spans="1:25" x14ac:dyDescent="0.25">
      <c r="A204" s="1"/>
      <c r="B204" s="1"/>
      <c r="C204" s="1"/>
      <c r="D204" s="1"/>
      <c r="E204" s="1"/>
      <c r="F204" s="1"/>
      <c r="G204" s="1"/>
      <c r="H204" s="11"/>
      <c r="I204" s="1"/>
      <c r="J204" s="1"/>
      <c r="K204" s="1"/>
      <c r="L204" s="1"/>
      <c r="M204" s="5"/>
      <c r="N204" s="1"/>
      <c r="O204" s="19"/>
      <c r="P204" s="1"/>
      <c r="Q204" s="1"/>
      <c r="R204" s="3"/>
      <c r="S204" s="1"/>
      <c r="T204" s="5"/>
      <c r="U204" s="1"/>
      <c r="V204" s="1"/>
      <c r="W204" s="1"/>
      <c r="X204" s="1"/>
      <c r="Y204" s="1"/>
    </row>
    <row r="205" spans="1:25" x14ac:dyDescent="0.25">
      <c r="A205" s="1"/>
      <c r="B205" s="1"/>
      <c r="C205" s="1"/>
      <c r="D205" s="1"/>
      <c r="E205" s="1"/>
      <c r="F205" s="1"/>
      <c r="G205" s="1"/>
      <c r="H205" s="11"/>
      <c r="I205" s="1"/>
      <c r="J205" s="1"/>
      <c r="K205" s="1"/>
      <c r="L205" s="1"/>
      <c r="M205" s="5"/>
      <c r="N205" s="1"/>
      <c r="O205" s="19"/>
      <c r="P205" s="1"/>
      <c r="Q205" s="1"/>
      <c r="R205" s="3"/>
      <c r="S205" s="1"/>
      <c r="T205" s="5"/>
      <c r="U205" s="1"/>
      <c r="V205" s="1"/>
      <c r="W205" s="1"/>
      <c r="X205" s="1"/>
      <c r="Y205" s="1"/>
    </row>
    <row r="206" spans="1:25" x14ac:dyDescent="0.25">
      <c r="A206" s="1"/>
      <c r="B206" s="1"/>
      <c r="C206" s="1"/>
      <c r="D206" s="1"/>
      <c r="E206" s="1"/>
      <c r="F206" s="1"/>
      <c r="G206" s="1"/>
      <c r="H206" s="11"/>
      <c r="I206" s="1"/>
      <c r="J206" s="1"/>
      <c r="K206" s="1"/>
      <c r="L206" s="1"/>
      <c r="M206" s="5"/>
      <c r="N206" s="1"/>
      <c r="O206" s="19"/>
      <c r="P206" s="1"/>
      <c r="Q206" s="1"/>
      <c r="R206" s="3"/>
      <c r="S206" s="1"/>
      <c r="T206" s="5"/>
      <c r="U206" s="1"/>
      <c r="V206" s="1"/>
      <c r="W206" s="1"/>
      <c r="X206" s="1"/>
      <c r="Y206" s="1"/>
    </row>
    <row r="207" spans="1:25" x14ac:dyDescent="0.25">
      <c r="A207" s="1"/>
      <c r="B207" s="1"/>
      <c r="C207" s="1"/>
      <c r="D207" s="1"/>
      <c r="E207" s="1"/>
      <c r="F207" s="1"/>
      <c r="G207" s="1"/>
      <c r="H207" s="11"/>
      <c r="I207" s="1"/>
      <c r="J207" s="1"/>
      <c r="K207" s="1"/>
      <c r="L207" s="1"/>
      <c r="M207" s="5"/>
      <c r="N207" s="1"/>
      <c r="O207" s="19"/>
      <c r="P207" s="1"/>
      <c r="Q207" s="1"/>
      <c r="R207" s="3"/>
      <c r="S207" s="1"/>
      <c r="T207" s="5"/>
      <c r="U207" s="1"/>
      <c r="V207" s="1"/>
      <c r="W207" s="1"/>
      <c r="X207" s="1"/>
      <c r="Y207" s="1"/>
    </row>
    <row r="208" spans="1:25" x14ac:dyDescent="0.25">
      <c r="A208" s="1"/>
      <c r="B208" s="1"/>
      <c r="C208" s="1"/>
      <c r="D208" s="1"/>
      <c r="E208" s="1"/>
      <c r="F208" s="1"/>
      <c r="G208" s="1"/>
      <c r="H208" s="11"/>
      <c r="I208" s="1"/>
      <c r="J208" s="1"/>
      <c r="K208" s="1"/>
      <c r="L208" s="1"/>
      <c r="M208" s="5"/>
      <c r="N208" s="1"/>
      <c r="O208" s="19"/>
      <c r="P208" s="1"/>
      <c r="Q208" s="1"/>
      <c r="R208" s="3"/>
      <c r="S208" s="1"/>
      <c r="T208" s="5"/>
      <c r="U208" s="1"/>
      <c r="V208" s="1"/>
      <c r="W208" s="1"/>
      <c r="X208" s="1"/>
      <c r="Y208" s="1"/>
    </row>
    <row r="209" spans="1:25" x14ac:dyDescent="0.25">
      <c r="A209" s="1"/>
      <c r="B209" s="1"/>
      <c r="C209" s="1"/>
      <c r="D209" s="1"/>
      <c r="E209" s="1"/>
      <c r="F209" s="1"/>
      <c r="G209" s="1"/>
      <c r="H209" s="11"/>
      <c r="I209" s="1"/>
      <c r="J209" s="1"/>
      <c r="K209" s="1"/>
      <c r="L209" s="1"/>
      <c r="M209" s="5"/>
      <c r="N209" s="1"/>
      <c r="O209" s="19"/>
      <c r="P209" s="1"/>
      <c r="Q209" s="1"/>
      <c r="R209" s="3"/>
      <c r="S209" s="1"/>
      <c r="T209" s="5"/>
      <c r="U209" s="1"/>
      <c r="V209" s="1"/>
      <c r="W209" s="1"/>
      <c r="X209" s="1"/>
      <c r="Y209" s="1"/>
    </row>
    <row r="210" spans="1:25" x14ac:dyDescent="0.25">
      <c r="A210" s="1"/>
      <c r="B210" s="1"/>
      <c r="C210" s="1"/>
      <c r="D210" s="1"/>
      <c r="E210" s="1"/>
      <c r="F210" s="1"/>
      <c r="G210" s="1"/>
      <c r="H210" s="11"/>
      <c r="I210" s="1"/>
      <c r="J210" s="1"/>
      <c r="K210" s="1"/>
      <c r="L210" s="1"/>
      <c r="M210" s="5"/>
      <c r="N210" s="1"/>
      <c r="O210" s="19"/>
      <c r="P210" s="1"/>
      <c r="Q210" s="1"/>
      <c r="R210" s="3"/>
      <c r="S210" s="1"/>
      <c r="T210" s="5"/>
      <c r="U210" s="1"/>
      <c r="V210" s="1"/>
      <c r="W210" s="1"/>
      <c r="X210" s="1"/>
      <c r="Y210" s="1"/>
    </row>
    <row r="211" spans="1:25" x14ac:dyDescent="0.25">
      <c r="A211" s="1"/>
      <c r="B211" s="1"/>
      <c r="C211" s="1"/>
      <c r="D211" s="1"/>
      <c r="E211" s="1"/>
      <c r="F211" s="1"/>
      <c r="G211" s="1"/>
      <c r="H211" s="11"/>
      <c r="I211" s="1"/>
      <c r="J211" s="1"/>
      <c r="K211" s="1"/>
      <c r="L211" s="1"/>
      <c r="M211" s="5"/>
      <c r="N211" s="1"/>
      <c r="O211" s="19"/>
      <c r="P211" s="1"/>
      <c r="Q211" s="1"/>
      <c r="R211" s="3"/>
      <c r="S211" s="1"/>
      <c r="T211" s="5"/>
      <c r="U211" s="1"/>
      <c r="V211" s="1"/>
      <c r="W211" s="1"/>
      <c r="X211" s="1"/>
      <c r="Y211" s="1"/>
    </row>
    <row r="212" spans="1:25" x14ac:dyDescent="0.25">
      <c r="A212" s="1"/>
      <c r="B212" s="1"/>
      <c r="C212" s="1"/>
      <c r="D212" s="1"/>
      <c r="E212" s="1"/>
      <c r="F212" s="1"/>
      <c r="G212" s="1"/>
      <c r="H212" s="11"/>
      <c r="I212" s="1"/>
      <c r="J212" s="1"/>
      <c r="K212" s="1"/>
      <c r="L212" s="1"/>
      <c r="M212" s="5"/>
      <c r="N212" s="1"/>
      <c r="O212" s="19"/>
      <c r="P212" s="1"/>
      <c r="Q212" s="1"/>
      <c r="R212" s="3"/>
      <c r="S212" s="1"/>
      <c r="T212" s="5"/>
      <c r="U212" s="1"/>
      <c r="V212" s="1"/>
      <c r="W212" s="1"/>
      <c r="X212" s="1"/>
      <c r="Y212" s="1"/>
    </row>
  </sheetData>
  <conditionalFormatting sqref="E11:N14">
    <cfRule type="cellIs" dxfId="1009" priority="411" operator="equal">
      <formula>0</formula>
    </cfRule>
  </conditionalFormatting>
  <conditionalFormatting sqref="N12:N14">
    <cfRule type="containsBlanks" dxfId="1008" priority="410">
      <formula>LEN(TRIM(N12))=0</formula>
    </cfRule>
  </conditionalFormatting>
  <conditionalFormatting sqref="E16">
    <cfRule type="cellIs" dxfId="1007" priority="409" operator="equal">
      <formula>0</formula>
    </cfRule>
  </conditionalFormatting>
  <conditionalFormatting sqref="N27">
    <cfRule type="cellIs" dxfId="1006" priority="397" operator="equal">
      <formula>0</formula>
    </cfRule>
  </conditionalFormatting>
  <conditionalFormatting sqref="K16">
    <cfRule type="cellIs" dxfId="1005" priority="408" operator="equal">
      <formula>0</formula>
    </cfRule>
  </conditionalFormatting>
  <conditionalFormatting sqref="N16">
    <cfRule type="cellIs" dxfId="1004" priority="407" operator="equal">
      <formula>0</formula>
    </cfRule>
  </conditionalFormatting>
  <conditionalFormatting sqref="E41:M41 E42:J44 L42:M44">
    <cfRule type="cellIs" dxfId="1003" priority="406" operator="equal">
      <formula>0</formula>
    </cfRule>
  </conditionalFormatting>
  <conditionalFormatting sqref="E49">
    <cfRule type="cellIs" dxfId="1002" priority="404" operator="equal">
      <formula>0</formula>
    </cfRule>
  </conditionalFormatting>
  <conditionalFormatting sqref="K49">
    <cfRule type="cellIs" dxfId="1001" priority="403" operator="equal">
      <formula>0</formula>
    </cfRule>
  </conditionalFormatting>
  <conditionalFormatting sqref="N49">
    <cfRule type="cellIs" dxfId="1000" priority="402" operator="equal">
      <formula>0</formula>
    </cfRule>
  </conditionalFormatting>
  <conditionalFormatting sqref="K42:K44">
    <cfRule type="cellIs" dxfId="999" priority="401" operator="equal">
      <formula>0</formula>
    </cfRule>
  </conditionalFormatting>
  <conditionalFormatting sqref="N25">
    <cfRule type="containsBlanks" dxfId="998" priority="400">
      <formula>LEN(TRIM(N25))=0</formula>
    </cfRule>
  </conditionalFormatting>
  <conditionalFormatting sqref="E27">
    <cfRule type="cellIs" dxfId="997" priority="399" operator="equal">
      <formula>0</formula>
    </cfRule>
  </conditionalFormatting>
  <conditionalFormatting sqref="K27">
    <cfRule type="cellIs" dxfId="996" priority="398" operator="equal">
      <formula>0</formula>
    </cfRule>
  </conditionalFormatting>
  <conditionalFormatting sqref="T11:T14">
    <cfRule type="cellIs" dxfId="995" priority="386" operator="equal">
      <formula>0</formula>
    </cfRule>
  </conditionalFormatting>
  <conditionalFormatting sqref="E117">
    <cfRule type="cellIs" dxfId="994" priority="260" operator="equal">
      <formula>0</formula>
    </cfRule>
  </conditionalFormatting>
  <conditionalFormatting sqref="N6">
    <cfRule type="cellIs" dxfId="993" priority="256" operator="equal">
      <formula>0</formula>
    </cfRule>
  </conditionalFormatting>
  <conditionalFormatting sqref="N117">
    <cfRule type="containsBlanks" dxfId="992" priority="257">
      <formula>LEN(TRIM(N117))=0</formula>
    </cfRule>
  </conditionalFormatting>
  <conditionalFormatting sqref="H117">
    <cfRule type="cellIs" dxfId="991" priority="259" operator="equal">
      <formula>0</formula>
    </cfRule>
  </conditionalFormatting>
  <conditionalFormatting sqref="I117:N117 F117:G117">
    <cfRule type="cellIs" dxfId="990" priority="258" operator="equal">
      <formula>0</formula>
    </cfRule>
  </conditionalFormatting>
  <conditionalFormatting sqref="E119">
    <cfRule type="cellIs" dxfId="989" priority="255" operator="equal">
      <formula>0</formula>
    </cfRule>
  </conditionalFormatting>
  <conditionalFormatting sqref="H119">
    <cfRule type="cellIs" dxfId="988" priority="254" operator="equal">
      <formula>0</formula>
    </cfRule>
  </conditionalFormatting>
  <conditionalFormatting sqref="I119:M119 F119:G119">
    <cfRule type="cellIs" dxfId="987" priority="253" operator="equal">
      <formula>0</formula>
    </cfRule>
  </conditionalFormatting>
  <conditionalFormatting sqref="E123">
    <cfRule type="cellIs" dxfId="986" priority="251" operator="equal">
      <formula>0</formula>
    </cfRule>
  </conditionalFormatting>
  <conditionalFormatting sqref="N123">
    <cfRule type="containsBlanks" dxfId="985" priority="248">
      <formula>LEN(TRIM(N123))=0</formula>
    </cfRule>
  </conditionalFormatting>
  <conditionalFormatting sqref="H123">
    <cfRule type="cellIs" dxfId="984" priority="250" operator="equal">
      <formula>0</formula>
    </cfRule>
  </conditionalFormatting>
  <conditionalFormatting sqref="I123:N123 F123:G123">
    <cfRule type="cellIs" dxfId="983" priority="249" operator="equal">
      <formula>0</formula>
    </cfRule>
  </conditionalFormatting>
  <conditionalFormatting sqref="D2:D5">
    <cfRule type="cellIs" dxfId="982" priority="247" operator="equal">
      <formula>0</formula>
    </cfRule>
  </conditionalFormatting>
  <conditionalFormatting sqref="U8:U9">
    <cfRule type="cellIs" dxfId="981" priority="246" operator="equal">
      <formula>0</formula>
    </cfRule>
  </conditionalFormatting>
  <conditionalFormatting sqref="N31">
    <cfRule type="cellIs" dxfId="980" priority="242" operator="equal">
      <formula>0</formula>
    </cfRule>
  </conditionalFormatting>
  <conditionalFormatting sqref="N35">
    <cfRule type="cellIs" dxfId="979" priority="238" operator="equal">
      <formula>0</formula>
    </cfRule>
  </conditionalFormatting>
  <conditionalFormatting sqref="N29">
    <cfRule type="containsBlanks" dxfId="978" priority="245">
      <formula>LEN(TRIM(N29))=0</formula>
    </cfRule>
  </conditionalFormatting>
  <conditionalFormatting sqref="E31">
    <cfRule type="cellIs" dxfId="977" priority="244" operator="equal">
      <formula>0</formula>
    </cfRule>
  </conditionalFormatting>
  <conditionalFormatting sqref="K31">
    <cfRule type="cellIs" dxfId="976" priority="243" operator="equal">
      <formula>0</formula>
    </cfRule>
  </conditionalFormatting>
  <conditionalFormatting sqref="K57">
    <cfRule type="cellIs" dxfId="975" priority="202" operator="equal">
      <formula>0</formula>
    </cfRule>
  </conditionalFormatting>
  <conditionalFormatting sqref="U33:W33">
    <cfRule type="containsBlanks" dxfId="974" priority="237">
      <formula>LEN(TRIM(U33))=0</formula>
    </cfRule>
  </conditionalFormatting>
  <conditionalFormatting sqref="E35">
    <cfRule type="cellIs" dxfId="973" priority="240" operator="equal">
      <formula>0</formula>
    </cfRule>
  </conditionalFormatting>
  <conditionalFormatting sqref="K35">
    <cfRule type="cellIs" dxfId="972" priority="239" operator="equal">
      <formula>0</formula>
    </cfRule>
  </conditionalFormatting>
  <conditionalFormatting sqref="U37:W37">
    <cfRule type="containsBlanks" dxfId="971" priority="233">
      <formula>LEN(TRIM(U37))=0</formula>
    </cfRule>
  </conditionalFormatting>
  <conditionalFormatting sqref="N39">
    <cfRule type="cellIs" dxfId="970" priority="234" operator="equal">
      <formula>0</formula>
    </cfRule>
  </conditionalFormatting>
  <conditionalFormatting sqref="E39">
    <cfRule type="cellIs" dxfId="969" priority="236" operator="equal">
      <formula>0</formula>
    </cfRule>
  </conditionalFormatting>
  <conditionalFormatting sqref="K39">
    <cfRule type="cellIs" dxfId="968" priority="235" operator="equal">
      <formula>0</formula>
    </cfRule>
  </conditionalFormatting>
  <conditionalFormatting sqref="U45:W45">
    <cfRule type="containsBlanks" dxfId="967" priority="217">
      <formula>LEN(TRIM(U45))=0</formula>
    </cfRule>
  </conditionalFormatting>
  <conditionalFormatting sqref="E45:J45 L45:M45">
    <cfRule type="cellIs" dxfId="966" priority="232" operator="equal">
      <formula>0</formula>
    </cfRule>
  </conditionalFormatting>
  <conditionalFormatting sqref="K45">
    <cfRule type="cellIs" dxfId="965" priority="230" operator="equal">
      <formula>0</formula>
    </cfRule>
  </conditionalFormatting>
  <conditionalFormatting sqref="E46:J46 L46:M46">
    <cfRule type="cellIs" dxfId="964" priority="228" operator="equal">
      <formula>0</formula>
    </cfRule>
  </conditionalFormatting>
  <conditionalFormatting sqref="K46">
    <cfRule type="cellIs" dxfId="963" priority="226" operator="equal">
      <formula>0</formula>
    </cfRule>
  </conditionalFormatting>
  <conditionalFormatting sqref="E47:J47 L47:M47">
    <cfRule type="cellIs" dxfId="962" priority="224" operator="equal">
      <formula>0</formula>
    </cfRule>
  </conditionalFormatting>
  <conditionalFormatting sqref="K47">
    <cfRule type="cellIs" dxfId="961" priority="222" operator="equal">
      <formula>0</formula>
    </cfRule>
  </conditionalFormatting>
  <conditionalFormatting sqref="U47:W47">
    <cfRule type="containsBlanks" dxfId="960" priority="213">
      <formula>LEN(TRIM(U47))=0</formula>
    </cfRule>
  </conditionalFormatting>
  <conditionalFormatting sqref="T41:W44">
    <cfRule type="cellIs" dxfId="959" priority="220" operator="equal">
      <formula>0</formula>
    </cfRule>
  </conditionalFormatting>
  <conditionalFormatting sqref="U42:W44">
    <cfRule type="containsBlanks" dxfId="958" priority="219">
      <formula>LEN(TRIM(U42))=0</formula>
    </cfRule>
  </conditionalFormatting>
  <conditionalFormatting sqref="T45:W45">
    <cfRule type="cellIs" dxfId="957" priority="218" operator="equal">
      <formula>0</formula>
    </cfRule>
  </conditionalFormatting>
  <conditionalFormatting sqref="U55:W55">
    <cfRule type="containsBlanks" dxfId="956" priority="198">
      <formula>LEN(TRIM(U55))=0</formula>
    </cfRule>
  </conditionalFormatting>
  <conditionalFormatting sqref="T46:W46">
    <cfRule type="cellIs" dxfId="955" priority="216" operator="equal">
      <formula>0</formula>
    </cfRule>
  </conditionalFormatting>
  <conditionalFormatting sqref="U46:W46">
    <cfRule type="containsBlanks" dxfId="954" priority="215">
      <formula>LEN(TRIM(U46))=0</formula>
    </cfRule>
  </conditionalFormatting>
  <conditionalFormatting sqref="T47:W47">
    <cfRule type="cellIs" dxfId="953" priority="214" operator="equal">
      <formula>0</formula>
    </cfRule>
  </conditionalFormatting>
  <conditionalFormatting sqref="E51:M51 E52:J54 L52:M54">
    <cfRule type="cellIs" dxfId="952" priority="212" operator="equal">
      <formula>0</formula>
    </cfRule>
  </conditionalFormatting>
  <conditionalFormatting sqref="E59">
    <cfRule type="cellIs" dxfId="951" priority="211" operator="equal">
      <formula>0</formula>
    </cfRule>
  </conditionalFormatting>
  <conditionalFormatting sqref="K59">
    <cfRule type="cellIs" dxfId="950" priority="210" operator="equal">
      <formula>0</formula>
    </cfRule>
  </conditionalFormatting>
  <conditionalFormatting sqref="N59">
    <cfRule type="cellIs" dxfId="949" priority="209" operator="equal">
      <formula>0</formula>
    </cfRule>
  </conditionalFormatting>
  <conditionalFormatting sqref="K52:K54">
    <cfRule type="cellIs" dxfId="948" priority="208" operator="equal">
      <formula>0</formula>
    </cfRule>
  </conditionalFormatting>
  <conditionalFormatting sqref="E55:J55 L55:M55">
    <cfRule type="cellIs" dxfId="947" priority="207" operator="equal">
      <formula>0</formula>
    </cfRule>
  </conditionalFormatting>
  <conditionalFormatting sqref="K55">
    <cfRule type="cellIs" dxfId="946" priority="206" operator="equal">
      <formula>0</formula>
    </cfRule>
  </conditionalFormatting>
  <conditionalFormatting sqref="E56:J56 L56:M56">
    <cfRule type="cellIs" dxfId="945" priority="205" operator="equal">
      <formula>0</formula>
    </cfRule>
  </conditionalFormatting>
  <conditionalFormatting sqref="K56">
    <cfRule type="cellIs" dxfId="944" priority="204" operator="equal">
      <formula>0</formula>
    </cfRule>
  </conditionalFormatting>
  <conditionalFormatting sqref="E57:J57 L57:M57">
    <cfRule type="cellIs" dxfId="943" priority="203" operator="equal">
      <formula>0</formula>
    </cfRule>
  </conditionalFormatting>
  <conditionalFormatting sqref="T51:W54">
    <cfRule type="cellIs" dxfId="942" priority="201" operator="equal">
      <formula>0</formula>
    </cfRule>
  </conditionalFormatting>
  <conditionalFormatting sqref="U52:W54">
    <cfRule type="containsBlanks" dxfId="941" priority="200">
      <formula>LEN(TRIM(U52))=0</formula>
    </cfRule>
  </conditionalFormatting>
  <conditionalFormatting sqref="T55:W55">
    <cfRule type="cellIs" dxfId="940" priority="199" operator="equal">
      <formula>0</formula>
    </cfRule>
  </conditionalFormatting>
  <conditionalFormatting sqref="T56:W56 T57">
    <cfRule type="cellIs" dxfId="939" priority="197" operator="equal">
      <formula>0</formula>
    </cfRule>
  </conditionalFormatting>
  <conditionalFormatting sqref="U56:W56">
    <cfRule type="containsBlanks" dxfId="938" priority="196">
      <formula>LEN(TRIM(U56))=0</formula>
    </cfRule>
  </conditionalFormatting>
  <conditionalFormatting sqref="E23">
    <cfRule type="cellIs" dxfId="937" priority="191" operator="equal">
      <formula>0</formula>
    </cfRule>
  </conditionalFormatting>
  <conditionalFormatting sqref="E18:N18 E19:M21">
    <cfRule type="cellIs" dxfId="936" priority="193" operator="equal">
      <formula>0</formula>
    </cfRule>
  </conditionalFormatting>
  <conditionalFormatting sqref="U62:W64">
    <cfRule type="containsBlanks" dxfId="935" priority="173">
      <formula>LEN(TRIM(U62))=0</formula>
    </cfRule>
  </conditionalFormatting>
  <conditionalFormatting sqref="K23">
    <cfRule type="cellIs" dxfId="934" priority="190" operator="equal">
      <formula>0</formula>
    </cfRule>
  </conditionalFormatting>
  <conditionalFormatting sqref="N23">
    <cfRule type="cellIs" dxfId="933" priority="189" operator="equal">
      <formula>0</formula>
    </cfRule>
  </conditionalFormatting>
  <conditionalFormatting sqref="T18">
    <cfRule type="cellIs" dxfId="932" priority="188" operator="equal">
      <formula>0</formula>
    </cfRule>
  </conditionalFormatting>
  <conditionalFormatting sqref="T19:W21">
    <cfRule type="cellIs" dxfId="931" priority="187" operator="equal">
      <formula>0</formula>
    </cfRule>
  </conditionalFormatting>
  <conditionalFormatting sqref="U19:W21">
    <cfRule type="containsBlanks" dxfId="930" priority="186">
      <formula>LEN(TRIM(U19))=0</formula>
    </cfRule>
  </conditionalFormatting>
  <conditionalFormatting sqref="E61:M61 E62:J64 L62:M64">
    <cfRule type="cellIs" dxfId="929" priority="185" operator="equal">
      <formula>0</formula>
    </cfRule>
  </conditionalFormatting>
  <conditionalFormatting sqref="E67">
    <cfRule type="cellIs" dxfId="928" priority="184" operator="equal">
      <formula>0</formula>
    </cfRule>
  </conditionalFormatting>
  <conditionalFormatting sqref="K67">
    <cfRule type="cellIs" dxfId="927" priority="183" operator="equal">
      <formula>0</formula>
    </cfRule>
  </conditionalFormatting>
  <conditionalFormatting sqref="N67">
    <cfRule type="cellIs" dxfId="926" priority="182" operator="equal">
      <formula>0</formula>
    </cfRule>
  </conditionalFormatting>
  <conditionalFormatting sqref="K62:K64">
    <cfRule type="cellIs" dxfId="925" priority="181" operator="equal">
      <formula>0</formula>
    </cfRule>
  </conditionalFormatting>
  <conditionalFormatting sqref="U65:W65">
    <cfRule type="containsBlanks" dxfId="924" priority="171">
      <formula>LEN(TRIM(U65))=0</formula>
    </cfRule>
  </conditionalFormatting>
  <conditionalFormatting sqref="E65:J65 L65:M65">
    <cfRule type="cellIs" dxfId="923" priority="180" operator="equal">
      <formula>0</formula>
    </cfRule>
  </conditionalFormatting>
  <conditionalFormatting sqref="K65">
    <cfRule type="cellIs" dxfId="922" priority="179" operator="equal">
      <formula>0</formula>
    </cfRule>
  </conditionalFormatting>
  <conditionalFormatting sqref="T61:W64">
    <cfRule type="cellIs" dxfId="921" priority="174" operator="equal">
      <formula>0</formula>
    </cfRule>
  </conditionalFormatting>
  <conditionalFormatting sqref="T65:W65">
    <cfRule type="cellIs" dxfId="920" priority="172" operator="equal">
      <formula>0</formula>
    </cfRule>
  </conditionalFormatting>
  <conditionalFormatting sqref="U69:W69">
    <cfRule type="containsBlanks" dxfId="919" priority="163">
      <formula>LEN(TRIM(U69))=0</formula>
    </cfRule>
  </conditionalFormatting>
  <conditionalFormatting sqref="N71">
    <cfRule type="cellIs" dxfId="918" priority="164" operator="equal">
      <formula>0</formula>
    </cfRule>
  </conditionalFormatting>
  <conditionalFormatting sqref="E71">
    <cfRule type="cellIs" dxfId="917" priority="166" operator="equal">
      <formula>0</formula>
    </cfRule>
  </conditionalFormatting>
  <conditionalFormatting sqref="K71">
    <cfRule type="cellIs" dxfId="916" priority="165" operator="equal">
      <formula>0</formula>
    </cfRule>
  </conditionalFormatting>
  <conditionalFormatting sqref="N79">
    <cfRule type="cellIs" dxfId="915" priority="160" operator="equal">
      <formula>0</formula>
    </cfRule>
  </conditionalFormatting>
  <conditionalFormatting sqref="E79">
    <cfRule type="cellIs" dxfId="914" priority="162" operator="equal">
      <formula>0</formula>
    </cfRule>
  </conditionalFormatting>
  <conditionalFormatting sqref="K79">
    <cfRule type="cellIs" dxfId="913" priority="161" operator="equal">
      <formula>0</formula>
    </cfRule>
  </conditionalFormatting>
  <conditionalFormatting sqref="U75:W75">
    <cfRule type="containsBlanks" dxfId="912" priority="158">
      <formula>LEN(TRIM(U75))=0</formula>
    </cfRule>
  </conditionalFormatting>
  <conditionalFormatting sqref="U73:W73">
    <cfRule type="cellIs" dxfId="911" priority="157" operator="equal">
      <formula>0</formula>
    </cfRule>
  </conditionalFormatting>
  <conditionalFormatting sqref="U73:W73">
    <cfRule type="containsBlanks" dxfId="910" priority="156">
      <formula>LEN(TRIM(U73))=0</formula>
    </cfRule>
  </conditionalFormatting>
  <conditionalFormatting sqref="N87">
    <cfRule type="cellIs" dxfId="909" priority="153" operator="equal">
      <formula>0</formula>
    </cfRule>
  </conditionalFormatting>
  <conditionalFormatting sqref="E87">
    <cfRule type="cellIs" dxfId="908" priority="155" operator="equal">
      <formula>0</formula>
    </cfRule>
  </conditionalFormatting>
  <conditionalFormatting sqref="K87">
    <cfRule type="cellIs" dxfId="907" priority="154" operator="equal">
      <formula>0</formula>
    </cfRule>
  </conditionalFormatting>
  <conditionalFormatting sqref="U83:W83">
    <cfRule type="containsBlanks" dxfId="906" priority="152">
      <formula>LEN(TRIM(U83))=0</formula>
    </cfRule>
  </conditionalFormatting>
  <conditionalFormatting sqref="U81:W81">
    <cfRule type="cellIs" dxfId="905" priority="151" operator="equal">
      <formula>0</formula>
    </cfRule>
  </conditionalFormatting>
  <conditionalFormatting sqref="U81:W81">
    <cfRule type="containsBlanks" dxfId="904" priority="150">
      <formula>LEN(TRIM(U81))=0</formula>
    </cfRule>
  </conditionalFormatting>
  <conditionalFormatting sqref="N93">
    <cfRule type="cellIs" dxfId="903" priority="147" operator="equal">
      <formula>0</formula>
    </cfRule>
  </conditionalFormatting>
  <conditionalFormatting sqref="E93">
    <cfRule type="cellIs" dxfId="902" priority="149" operator="equal">
      <formula>0</formula>
    </cfRule>
  </conditionalFormatting>
  <conditionalFormatting sqref="K93">
    <cfRule type="cellIs" dxfId="901" priority="148" operator="equal">
      <formula>0</formula>
    </cfRule>
  </conditionalFormatting>
  <conditionalFormatting sqref="U91:W91">
    <cfRule type="containsBlanks" dxfId="900" priority="146">
      <formula>LEN(TRIM(U91))=0</formula>
    </cfRule>
  </conditionalFormatting>
  <conditionalFormatting sqref="U89:W89">
    <cfRule type="cellIs" dxfId="899" priority="145" operator="equal">
      <formula>0</formula>
    </cfRule>
  </conditionalFormatting>
  <conditionalFormatting sqref="U89:W89">
    <cfRule type="containsBlanks" dxfId="898" priority="144">
      <formula>LEN(TRIM(U89))=0</formula>
    </cfRule>
  </conditionalFormatting>
  <conditionalFormatting sqref="U77:W77">
    <cfRule type="containsBlanks" dxfId="897" priority="143">
      <formula>LEN(TRIM(U77))=0</formula>
    </cfRule>
  </conditionalFormatting>
  <conditionalFormatting sqref="U85:W85">
    <cfRule type="containsBlanks" dxfId="896" priority="142">
      <formula>LEN(TRIM(U85))=0</formula>
    </cfRule>
  </conditionalFormatting>
  <conditionalFormatting sqref="U95:W95">
    <cfRule type="containsBlanks" dxfId="895" priority="138">
      <formula>LEN(TRIM(U95))=0</formula>
    </cfRule>
  </conditionalFormatting>
  <conditionalFormatting sqref="N97">
    <cfRule type="cellIs" dxfId="894" priority="139" operator="equal">
      <formula>0</formula>
    </cfRule>
  </conditionalFormatting>
  <conditionalFormatting sqref="E97">
    <cfRule type="cellIs" dxfId="893" priority="141" operator="equal">
      <formula>0</formula>
    </cfRule>
  </conditionalFormatting>
  <conditionalFormatting sqref="K97">
    <cfRule type="cellIs" dxfId="892" priority="140" operator="equal">
      <formula>0</formula>
    </cfRule>
  </conditionalFormatting>
  <conditionalFormatting sqref="U103:W103">
    <cfRule type="containsBlanks" dxfId="891" priority="134">
      <formula>LEN(TRIM(U103))=0</formula>
    </cfRule>
  </conditionalFormatting>
  <conditionalFormatting sqref="N105">
    <cfRule type="cellIs" dxfId="890" priority="135" operator="equal">
      <formula>0</formula>
    </cfRule>
  </conditionalFormatting>
  <conditionalFormatting sqref="E105">
    <cfRule type="cellIs" dxfId="889" priority="137" operator="equal">
      <formula>0</formula>
    </cfRule>
  </conditionalFormatting>
  <conditionalFormatting sqref="K105">
    <cfRule type="cellIs" dxfId="888" priority="136" operator="equal">
      <formula>0</formula>
    </cfRule>
  </conditionalFormatting>
  <conditionalFormatting sqref="U99:W99">
    <cfRule type="containsBlanks" dxfId="887" priority="130">
      <formula>LEN(TRIM(U99))=0</formula>
    </cfRule>
  </conditionalFormatting>
  <conditionalFormatting sqref="N101">
    <cfRule type="cellIs" dxfId="886" priority="131" operator="equal">
      <formula>0</formula>
    </cfRule>
  </conditionalFormatting>
  <conditionalFormatting sqref="E101">
    <cfRule type="cellIs" dxfId="885" priority="133" operator="equal">
      <formula>0</formula>
    </cfRule>
  </conditionalFormatting>
  <conditionalFormatting sqref="K101">
    <cfRule type="cellIs" dxfId="884" priority="132" operator="equal">
      <formula>0</formula>
    </cfRule>
  </conditionalFormatting>
  <conditionalFormatting sqref="N119">
    <cfRule type="cellIs" dxfId="883" priority="128" operator="equal">
      <formula>0</formula>
    </cfRule>
  </conditionalFormatting>
  <conditionalFormatting sqref="N119">
    <cfRule type="containsBlanks" dxfId="882" priority="129">
      <formula>LEN(TRIM(N119))=0</formula>
    </cfRule>
  </conditionalFormatting>
  <conditionalFormatting sqref="K113">
    <cfRule type="cellIs" dxfId="881" priority="117" operator="equal">
      <formula>0</formula>
    </cfRule>
  </conditionalFormatting>
  <conditionalFormatting sqref="U57:W57">
    <cfRule type="containsBlanks" dxfId="880" priority="107">
      <formula>LEN(TRIM(U57))=0</formula>
    </cfRule>
  </conditionalFormatting>
  <conditionalFormatting sqref="U111:W111">
    <cfRule type="containsBlanks" dxfId="879" priority="113">
      <formula>LEN(TRIM(U111))=0</formula>
    </cfRule>
  </conditionalFormatting>
  <conditionalFormatting sqref="E107:M107 E108:J110 L108:M110">
    <cfRule type="cellIs" dxfId="878" priority="127" operator="equal">
      <formula>0</formula>
    </cfRule>
  </conditionalFormatting>
  <conditionalFormatting sqref="E115">
    <cfRule type="cellIs" dxfId="877" priority="126" operator="equal">
      <formula>0</formula>
    </cfRule>
  </conditionalFormatting>
  <conditionalFormatting sqref="K115">
    <cfRule type="cellIs" dxfId="876" priority="125" operator="equal">
      <formula>0</formula>
    </cfRule>
  </conditionalFormatting>
  <conditionalFormatting sqref="N115">
    <cfRule type="cellIs" dxfId="875" priority="124" operator="equal">
      <formula>0</formula>
    </cfRule>
  </conditionalFormatting>
  <conditionalFormatting sqref="K108:K110">
    <cfRule type="cellIs" dxfId="874" priority="123" operator="equal">
      <formula>0</formula>
    </cfRule>
  </conditionalFormatting>
  <conditionalFormatting sqref="E111:J111 L111:M111">
    <cfRule type="cellIs" dxfId="873" priority="122" operator="equal">
      <formula>0</formula>
    </cfRule>
  </conditionalFormatting>
  <conditionalFormatting sqref="K111">
    <cfRule type="cellIs" dxfId="872" priority="121" operator="equal">
      <formula>0</formula>
    </cfRule>
  </conditionalFormatting>
  <conditionalFormatting sqref="E112:J112 L112:M112">
    <cfRule type="cellIs" dxfId="871" priority="120" operator="equal">
      <formula>0</formula>
    </cfRule>
  </conditionalFormatting>
  <conditionalFormatting sqref="K112">
    <cfRule type="cellIs" dxfId="870" priority="119" operator="equal">
      <formula>0</formula>
    </cfRule>
  </conditionalFormatting>
  <conditionalFormatting sqref="E113:J113 L113:M113">
    <cfRule type="cellIs" dxfId="869" priority="118" operator="equal">
      <formula>0</formula>
    </cfRule>
  </conditionalFormatting>
  <conditionalFormatting sqref="T107:W110 U108:W113">
    <cfRule type="cellIs" dxfId="868" priority="116" operator="equal">
      <formula>0</formula>
    </cfRule>
  </conditionalFormatting>
  <conditionalFormatting sqref="U108:W113">
    <cfRule type="containsBlanks" dxfId="867" priority="115">
      <formula>LEN(TRIM(U108))=0</formula>
    </cfRule>
  </conditionalFormatting>
  <conditionalFormatting sqref="T111:W111">
    <cfRule type="cellIs" dxfId="866" priority="114" operator="equal">
      <formula>0</formula>
    </cfRule>
  </conditionalFormatting>
  <conditionalFormatting sqref="T112:W112 T113">
    <cfRule type="cellIs" dxfId="865" priority="112" operator="equal">
      <formula>0</formula>
    </cfRule>
  </conditionalFormatting>
  <conditionalFormatting sqref="U112:W112">
    <cfRule type="containsBlanks" dxfId="864" priority="111">
      <formula>LEN(TRIM(U112))=0</formula>
    </cfRule>
  </conditionalFormatting>
  <conditionalFormatting sqref="U57:W57">
    <cfRule type="cellIs" dxfId="863" priority="108" operator="equal">
      <formula>0</formula>
    </cfRule>
  </conditionalFormatting>
  <conditionalFormatting sqref="U113:W113">
    <cfRule type="cellIs" dxfId="862" priority="106" operator="equal">
      <formula>0</formula>
    </cfRule>
  </conditionalFormatting>
  <conditionalFormatting sqref="U113:W113">
    <cfRule type="containsBlanks" dxfId="861" priority="105">
      <formula>LEN(TRIM(U113))=0</formula>
    </cfRule>
  </conditionalFormatting>
  <conditionalFormatting sqref="E121">
    <cfRule type="cellIs" dxfId="860" priority="104" operator="equal">
      <formula>0</formula>
    </cfRule>
  </conditionalFormatting>
  <conditionalFormatting sqref="H121">
    <cfRule type="cellIs" dxfId="859" priority="103" operator="equal">
      <formula>0</formula>
    </cfRule>
  </conditionalFormatting>
  <conditionalFormatting sqref="I121:M121 F121:G121">
    <cfRule type="cellIs" dxfId="858" priority="102" operator="equal">
      <formula>0</formula>
    </cfRule>
  </conditionalFormatting>
  <conditionalFormatting sqref="N121">
    <cfRule type="cellIs" dxfId="857" priority="100" operator="equal">
      <formula>0</formula>
    </cfRule>
  </conditionalFormatting>
  <conditionalFormatting sqref="N121">
    <cfRule type="containsBlanks" dxfId="856" priority="101">
      <formula>LEN(TRIM(N121))=0</formula>
    </cfRule>
  </conditionalFormatting>
  <conditionalFormatting sqref="K132">
    <cfRule type="cellIs" dxfId="855" priority="82" operator="equal">
      <formula>0</formula>
    </cfRule>
  </conditionalFormatting>
  <conditionalFormatting sqref="U130:W132">
    <cfRule type="containsBlanks" dxfId="854" priority="70">
      <formula>LEN(TRIM(U130))=0</formula>
    </cfRule>
  </conditionalFormatting>
  <conditionalFormatting sqref="E126:M126 E127:J129 L127:M129">
    <cfRule type="cellIs" dxfId="853" priority="92" operator="equal">
      <formula>0</formula>
    </cfRule>
  </conditionalFormatting>
  <conditionalFormatting sqref="E134">
    <cfRule type="cellIs" dxfId="852" priority="91" operator="equal">
      <formula>0</formula>
    </cfRule>
  </conditionalFormatting>
  <conditionalFormatting sqref="K134">
    <cfRule type="cellIs" dxfId="851" priority="90" operator="equal">
      <formula>0</formula>
    </cfRule>
  </conditionalFormatting>
  <conditionalFormatting sqref="N134">
    <cfRule type="cellIs" dxfId="850" priority="89" operator="equal">
      <formula>0</formula>
    </cfRule>
  </conditionalFormatting>
  <conditionalFormatting sqref="K127:K129">
    <cfRule type="cellIs" dxfId="849" priority="88" operator="equal">
      <formula>0</formula>
    </cfRule>
  </conditionalFormatting>
  <conditionalFormatting sqref="E130:J130 L130:M130">
    <cfRule type="cellIs" dxfId="848" priority="87" operator="equal">
      <formula>0</formula>
    </cfRule>
  </conditionalFormatting>
  <conditionalFormatting sqref="K130">
    <cfRule type="cellIs" dxfId="847" priority="86" operator="equal">
      <formula>0</formula>
    </cfRule>
  </conditionalFormatting>
  <conditionalFormatting sqref="E131:J131 L131:M131">
    <cfRule type="cellIs" dxfId="846" priority="85" operator="equal">
      <formula>0</formula>
    </cfRule>
  </conditionalFormatting>
  <conditionalFormatting sqref="K131">
    <cfRule type="cellIs" dxfId="845" priority="84" operator="equal">
      <formula>0</formula>
    </cfRule>
  </conditionalFormatting>
  <conditionalFormatting sqref="E132:J132 L132:M132">
    <cfRule type="cellIs" dxfId="844" priority="83" operator="equal">
      <formula>0</formula>
    </cfRule>
  </conditionalFormatting>
  <conditionalFormatting sqref="T126:W129">
    <cfRule type="cellIs" dxfId="843" priority="73" operator="equal">
      <formula>0</formula>
    </cfRule>
  </conditionalFormatting>
  <conditionalFormatting sqref="U127:W129">
    <cfRule type="containsBlanks" dxfId="842" priority="72">
      <formula>LEN(TRIM(U127))=0</formula>
    </cfRule>
  </conditionalFormatting>
  <conditionalFormatting sqref="T130:W130 U131:W132">
    <cfRule type="cellIs" dxfId="841" priority="71" operator="equal">
      <formula>0</formula>
    </cfRule>
  </conditionalFormatting>
  <conditionalFormatting sqref="T131:T132">
    <cfRule type="cellIs" dxfId="840" priority="69" operator="equal">
      <formula>0</formula>
    </cfRule>
  </conditionalFormatting>
  <conditionalFormatting sqref="K143">
    <cfRule type="cellIs" dxfId="839" priority="55" operator="equal">
      <formula>0</formula>
    </cfRule>
  </conditionalFormatting>
  <conditionalFormatting sqref="U141:W141">
    <cfRule type="containsBlanks" dxfId="838" priority="51">
      <formula>LEN(TRIM(U141))=0</formula>
    </cfRule>
  </conditionalFormatting>
  <conditionalFormatting sqref="E136:M136 E137:J138 L137:M138 L140:M140 E140:J140">
    <cfRule type="cellIs" dxfId="837" priority="65" operator="equal">
      <formula>0</formula>
    </cfRule>
  </conditionalFormatting>
  <conditionalFormatting sqref="E145">
    <cfRule type="cellIs" dxfId="836" priority="64" operator="equal">
      <formula>0</formula>
    </cfRule>
  </conditionalFormatting>
  <conditionalFormatting sqref="K145">
    <cfRule type="cellIs" dxfId="835" priority="63" operator="equal">
      <formula>0</formula>
    </cfRule>
  </conditionalFormatting>
  <conditionalFormatting sqref="N145">
    <cfRule type="cellIs" dxfId="834" priority="62" operator="equal">
      <formula>0</formula>
    </cfRule>
  </conditionalFormatting>
  <conditionalFormatting sqref="K137:K138 K140">
    <cfRule type="cellIs" dxfId="833" priority="61" operator="equal">
      <formula>0</formula>
    </cfRule>
  </conditionalFormatting>
  <conditionalFormatting sqref="E141:J141 L141:M141">
    <cfRule type="cellIs" dxfId="832" priority="60" operator="equal">
      <formula>0</formula>
    </cfRule>
  </conditionalFormatting>
  <conditionalFormatting sqref="K141">
    <cfRule type="cellIs" dxfId="831" priority="59" operator="equal">
      <formula>0</formula>
    </cfRule>
  </conditionalFormatting>
  <conditionalFormatting sqref="E142:J142 L142:M142">
    <cfRule type="cellIs" dxfId="830" priority="58" operator="equal">
      <formula>0</formula>
    </cfRule>
  </conditionalFormatting>
  <conditionalFormatting sqref="K142">
    <cfRule type="cellIs" dxfId="829" priority="57" operator="equal">
      <formula>0</formula>
    </cfRule>
  </conditionalFormatting>
  <conditionalFormatting sqref="E143:J143 L143:M143">
    <cfRule type="cellIs" dxfId="828" priority="56" operator="equal">
      <formula>0</formula>
    </cfRule>
  </conditionalFormatting>
  <conditionalFormatting sqref="T140:W140 T136:W138">
    <cfRule type="cellIs" dxfId="827" priority="54" operator="equal">
      <formula>0</formula>
    </cfRule>
  </conditionalFormatting>
  <conditionalFormatting sqref="U137:W138 U140:W140">
    <cfRule type="containsBlanks" dxfId="826" priority="53">
      <formula>LEN(TRIM(U137))=0</formula>
    </cfRule>
  </conditionalFormatting>
  <conditionalFormatting sqref="T141:W141">
    <cfRule type="cellIs" dxfId="825" priority="52" operator="equal">
      <formula>0</formula>
    </cfRule>
  </conditionalFormatting>
  <conditionalFormatting sqref="T142:W142">
    <cfRule type="cellIs" dxfId="824" priority="50" operator="equal">
      <formula>0</formula>
    </cfRule>
  </conditionalFormatting>
  <conditionalFormatting sqref="U142:W142">
    <cfRule type="containsBlanks" dxfId="823" priority="49">
      <formula>LEN(TRIM(U142))=0</formula>
    </cfRule>
  </conditionalFormatting>
  <conditionalFormatting sqref="T143:W143">
    <cfRule type="cellIs" dxfId="822" priority="48" operator="equal">
      <formula>0</formula>
    </cfRule>
  </conditionalFormatting>
  <conditionalFormatting sqref="U143:W143">
    <cfRule type="containsBlanks" dxfId="821" priority="47">
      <formula>LEN(TRIM(U143))=0</formula>
    </cfRule>
  </conditionalFormatting>
  <conditionalFormatting sqref="L139:M139 E139:J139">
    <cfRule type="cellIs" dxfId="820" priority="46" operator="equal">
      <formula>0</formula>
    </cfRule>
  </conditionalFormatting>
  <conditionalFormatting sqref="K139">
    <cfRule type="cellIs" dxfId="819" priority="45" operator="equal">
      <formula>0</formula>
    </cfRule>
  </conditionalFormatting>
  <conditionalFormatting sqref="T139:W139">
    <cfRule type="cellIs" dxfId="818" priority="44" operator="equal">
      <formula>0</formula>
    </cfRule>
  </conditionalFormatting>
  <conditionalFormatting sqref="U139:W139">
    <cfRule type="containsBlanks" dxfId="817" priority="43">
      <formula>LEN(TRIM(U139))=0</formula>
    </cfRule>
  </conditionalFormatting>
  <conditionalFormatting sqref="K154">
    <cfRule type="cellIs" dxfId="816" priority="32" operator="equal">
      <formula>0</formula>
    </cfRule>
  </conditionalFormatting>
  <conditionalFormatting sqref="U152">
    <cfRule type="containsBlanks" dxfId="815" priority="28">
      <formula>LEN(TRIM(U152))=0</formula>
    </cfRule>
  </conditionalFormatting>
  <conditionalFormatting sqref="E147:M147 E148:J149 L148:M149 L151:M151 E151:J151">
    <cfRule type="cellIs" dxfId="814" priority="42" operator="equal">
      <formula>0</formula>
    </cfRule>
  </conditionalFormatting>
  <conditionalFormatting sqref="E156">
    <cfRule type="cellIs" dxfId="813" priority="41" operator="equal">
      <formula>0</formula>
    </cfRule>
  </conditionalFormatting>
  <conditionalFormatting sqref="K156">
    <cfRule type="cellIs" dxfId="812" priority="40" operator="equal">
      <formula>0</formula>
    </cfRule>
  </conditionalFormatting>
  <conditionalFormatting sqref="N156">
    <cfRule type="cellIs" dxfId="811" priority="39" operator="equal">
      <formula>0</formula>
    </cfRule>
  </conditionalFormatting>
  <conditionalFormatting sqref="K148:K149 K151">
    <cfRule type="cellIs" dxfId="810" priority="38" operator="equal">
      <formula>0</formula>
    </cfRule>
  </conditionalFormatting>
  <conditionalFormatting sqref="E152:J152 L152:M152">
    <cfRule type="cellIs" dxfId="809" priority="37" operator="equal">
      <formula>0</formula>
    </cfRule>
  </conditionalFormatting>
  <conditionalFormatting sqref="K152">
    <cfRule type="cellIs" dxfId="808" priority="36" operator="equal">
      <formula>0</formula>
    </cfRule>
  </conditionalFormatting>
  <conditionalFormatting sqref="E153:J153 L153:M153">
    <cfRule type="cellIs" dxfId="807" priority="35" operator="equal">
      <formula>0</formula>
    </cfRule>
  </conditionalFormatting>
  <conditionalFormatting sqref="K153">
    <cfRule type="cellIs" dxfId="806" priority="34" operator="equal">
      <formula>0</formula>
    </cfRule>
  </conditionalFormatting>
  <conditionalFormatting sqref="E154:J154 L154:M154">
    <cfRule type="cellIs" dxfId="805" priority="33" operator="equal">
      <formula>0</formula>
    </cfRule>
  </conditionalFormatting>
  <conditionalFormatting sqref="T151:U151 T149:U149 V149:V154 T148:V148 W148:W154 T147:W147">
    <cfRule type="cellIs" dxfId="804" priority="31" operator="equal">
      <formula>0</formula>
    </cfRule>
  </conditionalFormatting>
  <conditionalFormatting sqref="U148:V148 U151 U149 V149:V154 W148:W154">
    <cfRule type="containsBlanks" dxfId="803" priority="30">
      <formula>LEN(TRIM(U148))=0</formula>
    </cfRule>
  </conditionalFormatting>
  <conditionalFormatting sqref="T152:U152">
    <cfRule type="cellIs" dxfId="802" priority="29" operator="equal">
      <formula>0</formula>
    </cfRule>
  </conditionalFormatting>
  <conditionalFormatting sqref="T153:U154">
    <cfRule type="cellIs" dxfId="801" priority="27" operator="equal">
      <formula>0</formula>
    </cfRule>
  </conditionalFormatting>
  <conditionalFormatting sqref="U153:U154">
    <cfRule type="containsBlanks" dxfId="800" priority="26">
      <formula>LEN(TRIM(U153))=0</formula>
    </cfRule>
  </conditionalFormatting>
  <conditionalFormatting sqref="L150:M150 E150:J150">
    <cfRule type="cellIs" dxfId="799" priority="23" operator="equal">
      <formula>0</formula>
    </cfRule>
  </conditionalFormatting>
  <conditionalFormatting sqref="K150">
    <cfRule type="cellIs" dxfId="798" priority="22" operator="equal">
      <formula>0</formula>
    </cfRule>
  </conditionalFormatting>
  <conditionalFormatting sqref="T150:U150">
    <cfRule type="cellIs" dxfId="797" priority="21" operator="equal">
      <formula>0</formula>
    </cfRule>
  </conditionalFormatting>
  <conditionalFormatting sqref="U150">
    <cfRule type="containsBlanks" dxfId="796" priority="20">
      <formula>LEN(TRIM(U150))=0</formula>
    </cfRule>
  </conditionalFormatting>
  <conditionalFormatting sqref="K164">
    <cfRule type="cellIs" dxfId="795" priority="9" operator="equal">
      <formula>0</formula>
    </cfRule>
  </conditionalFormatting>
  <conditionalFormatting sqref="U162:W162">
    <cfRule type="containsBlanks" dxfId="794" priority="5">
      <formula>LEN(TRIM(U162))=0</formula>
    </cfRule>
  </conditionalFormatting>
  <conditionalFormatting sqref="E158:M158 E159:J161 L159:M161">
    <cfRule type="cellIs" dxfId="793" priority="19" operator="equal">
      <formula>0</formula>
    </cfRule>
  </conditionalFormatting>
  <conditionalFormatting sqref="E166">
    <cfRule type="cellIs" dxfId="792" priority="18" operator="equal">
      <formula>0</formula>
    </cfRule>
  </conditionalFormatting>
  <conditionalFormatting sqref="K166">
    <cfRule type="cellIs" dxfId="791" priority="17" operator="equal">
      <formula>0</formula>
    </cfRule>
  </conditionalFormatting>
  <conditionalFormatting sqref="N166">
    <cfRule type="cellIs" dxfId="790" priority="16" operator="equal">
      <formula>0</formula>
    </cfRule>
  </conditionalFormatting>
  <conditionalFormatting sqref="K159:K161">
    <cfRule type="cellIs" dxfId="789" priority="15" operator="equal">
      <formula>0</formula>
    </cfRule>
  </conditionalFormatting>
  <conditionalFormatting sqref="E162:J162 L162:M162">
    <cfRule type="cellIs" dxfId="788" priority="14" operator="equal">
      <formula>0</formula>
    </cfRule>
  </conditionalFormatting>
  <conditionalFormatting sqref="K162">
    <cfRule type="cellIs" dxfId="787" priority="13" operator="equal">
      <formula>0</formula>
    </cfRule>
  </conditionalFormatting>
  <conditionalFormatting sqref="E163:J163 L163:M163">
    <cfRule type="cellIs" dxfId="786" priority="12" operator="equal">
      <formula>0</formula>
    </cfRule>
  </conditionalFormatting>
  <conditionalFormatting sqref="K163">
    <cfRule type="cellIs" dxfId="785" priority="11" operator="equal">
      <formula>0</formula>
    </cfRule>
  </conditionalFormatting>
  <conditionalFormatting sqref="E164:J164 L164:M164">
    <cfRule type="cellIs" dxfId="784" priority="10" operator="equal">
      <formula>0</formula>
    </cfRule>
  </conditionalFormatting>
  <conditionalFormatting sqref="T158:W161 U162:W164">
    <cfRule type="cellIs" dxfId="783" priority="8" operator="equal">
      <formula>0</formula>
    </cfRule>
  </conditionalFormatting>
  <conditionalFormatting sqref="U159:W164">
    <cfRule type="containsBlanks" dxfId="782" priority="7">
      <formula>LEN(TRIM(U159))=0</formula>
    </cfRule>
  </conditionalFormatting>
  <conditionalFormatting sqref="T162:W162">
    <cfRule type="cellIs" dxfId="781" priority="6" operator="equal">
      <formula>0</formula>
    </cfRule>
  </conditionalFormatting>
  <conditionalFormatting sqref="T163:W163 T164">
    <cfRule type="cellIs" dxfId="780" priority="4" operator="equal">
      <formula>0</formula>
    </cfRule>
  </conditionalFormatting>
  <conditionalFormatting sqref="U163:W163">
    <cfRule type="containsBlanks" dxfId="779" priority="3">
      <formula>LEN(TRIM(U163))=0</formula>
    </cfRule>
  </conditionalFormatting>
  <conditionalFormatting sqref="U164:W164">
    <cfRule type="cellIs" dxfId="778" priority="2" operator="equal">
      <formula>0</formula>
    </cfRule>
  </conditionalFormatting>
  <conditionalFormatting sqref="U164:W164">
    <cfRule type="containsBlanks" dxfId="777" priority="1">
      <formula>LEN(TRIM(U164))=0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KX198"/>
  <sheetViews>
    <sheetView workbookViewId="0">
      <pane xSplit="19" ySplit="9" topLeftCell="T10" activePane="bottomRight" state="frozen"/>
      <selection pane="topRight" activeCell="T1" sqref="T1"/>
      <selection pane="bottomLeft" activeCell="A10" sqref="A10"/>
      <selection pane="bottomRight" activeCell="E10" sqref="E10"/>
    </sheetView>
  </sheetViews>
  <sheetFormatPr defaultRowHeight="12" x14ac:dyDescent="0.25"/>
  <cols>
    <col min="1" max="4" width="1.77734375" style="2" customWidth="1"/>
    <col min="5" max="5" width="39.44140625" style="2" customWidth="1"/>
    <col min="6" max="7" width="1.77734375" style="2" customWidth="1"/>
    <col min="8" max="8" width="5.5546875" style="13" bestFit="1" customWidth="1"/>
    <col min="9" max="10" width="1.77734375" style="2" customWidth="1"/>
    <col min="11" max="11" width="19.33203125" style="2" customWidth="1"/>
    <col min="12" max="12" width="1.77734375" style="2" customWidth="1"/>
    <col min="13" max="13" width="1.77734375" style="6" customWidth="1"/>
    <col min="14" max="14" width="11.21875" style="2" customWidth="1"/>
    <col min="15" max="15" width="1.77734375" style="20" customWidth="1"/>
    <col min="16" max="17" width="1.77734375" style="2" customWidth="1"/>
    <col min="18" max="18" width="8.88671875" style="51"/>
    <col min="19" max="19" width="1.77734375" style="2" customWidth="1"/>
    <col min="20" max="20" width="1.77734375" style="234" customWidth="1"/>
    <col min="21" max="21" width="9.33203125" style="2" bestFit="1" customWidth="1"/>
    <col min="22" max="308" width="8.88671875" style="2"/>
    <col min="309" max="310" width="1.77734375" style="2" customWidth="1"/>
    <col min="311" max="16384" width="8.88671875" style="2"/>
  </cols>
  <sheetData>
    <row r="1" spans="1:310" x14ac:dyDescent="0.25">
      <c r="A1" s="1"/>
      <c r="B1" s="1"/>
      <c r="C1" s="1"/>
      <c r="D1" s="1"/>
      <c r="E1" s="1"/>
      <c r="F1" s="1"/>
      <c r="G1" s="1"/>
      <c r="H1" s="11"/>
      <c r="I1" s="1"/>
      <c r="J1" s="1"/>
      <c r="K1" s="1"/>
      <c r="L1" s="1"/>
      <c r="M1" s="5"/>
      <c r="N1" s="1"/>
      <c r="O1" s="19"/>
      <c r="P1" s="1"/>
      <c r="Q1" s="1"/>
      <c r="R1" s="40"/>
      <c r="S1" s="1"/>
      <c r="T1" s="233"/>
      <c r="U1" s="30">
        <f>IF(U$6="","",1)</f>
        <v>1</v>
      </c>
      <c r="V1" s="30">
        <f>IF(V$6="","",U1+1)</f>
        <v>2</v>
      </c>
      <c r="W1" s="30">
        <f t="shared" ref="W1:CH1" si="0">IF(W$6="","",V1+1)</f>
        <v>3</v>
      </c>
      <c r="X1" s="30">
        <f t="shared" si="0"/>
        <v>4</v>
      </c>
      <c r="Y1" s="30">
        <f t="shared" si="0"/>
        <v>5</v>
      </c>
      <c r="Z1" s="30">
        <f t="shared" si="0"/>
        <v>6</v>
      </c>
      <c r="AA1" s="30">
        <f t="shared" si="0"/>
        <v>7</v>
      </c>
      <c r="AB1" s="30">
        <f t="shared" si="0"/>
        <v>8</v>
      </c>
      <c r="AC1" s="30">
        <f t="shared" si="0"/>
        <v>9</v>
      </c>
      <c r="AD1" s="30">
        <f t="shared" si="0"/>
        <v>10</v>
      </c>
      <c r="AE1" s="30">
        <f t="shared" si="0"/>
        <v>11</v>
      </c>
      <c r="AF1" s="30">
        <f t="shared" si="0"/>
        <v>12</v>
      </c>
      <c r="AG1" s="30">
        <f t="shared" si="0"/>
        <v>13</v>
      </c>
      <c r="AH1" s="30" t="str">
        <f t="shared" si="0"/>
        <v/>
      </c>
      <c r="AI1" s="30" t="str">
        <f t="shared" si="0"/>
        <v/>
      </c>
      <c r="AJ1" s="30" t="str">
        <f t="shared" si="0"/>
        <v/>
      </c>
      <c r="AK1" s="30" t="str">
        <f t="shared" si="0"/>
        <v/>
      </c>
      <c r="AL1" s="30" t="str">
        <f t="shared" si="0"/>
        <v/>
      </c>
      <c r="AM1" s="30" t="str">
        <f t="shared" si="0"/>
        <v/>
      </c>
      <c r="AN1" s="30" t="str">
        <f t="shared" si="0"/>
        <v/>
      </c>
      <c r="AO1" s="30" t="str">
        <f t="shared" si="0"/>
        <v/>
      </c>
      <c r="AP1" s="30" t="str">
        <f t="shared" si="0"/>
        <v/>
      </c>
      <c r="AQ1" s="30" t="str">
        <f t="shared" si="0"/>
        <v/>
      </c>
      <c r="AR1" s="30" t="str">
        <f t="shared" si="0"/>
        <v/>
      </c>
      <c r="AS1" s="30" t="str">
        <f t="shared" si="0"/>
        <v/>
      </c>
      <c r="AT1" s="30" t="str">
        <f t="shared" si="0"/>
        <v/>
      </c>
      <c r="AU1" s="30" t="str">
        <f t="shared" si="0"/>
        <v/>
      </c>
      <c r="AV1" s="30" t="str">
        <f t="shared" si="0"/>
        <v/>
      </c>
      <c r="AW1" s="30" t="str">
        <f t="shared" si="0"/>
        <v/>
      </c>
      <c r="AX1" s="30" t="str">
        <f t="shared" si="0"/>
        <v/>
      </c>
      <c r="AY1" s="30" t="str">
        <f t="shared" si="0"/>
        <v/>
      </c>
      <c r="AZ1" s="30" t="str">
        <f t="shared" si="0"/>
        <v/>
      </c>
      <c r="BA1" s="30" t="str">
        <f t="shared" si="0"/>
        <v/>
      </c>
      <c r="BB1" s="30" t="str">
        <f t="shared" si="0"/>
        <v/>
      </c>
      <c r="BC1" s="30" t="str">
        <f t="shared" si="0"/>
        <v/>
      </c>
      <c r="BD1" s="30" t="str">
        <f t="shared" si="0"/>
        <v/>
      </c>
      <c r="BE1" s="30" t="str">
        <f t="shared" si="0"/>
        <v/>
      </c>
      <c r="BF1" s="30" t="str">
        <f t="shared" si="0"/>
        <v/>
      </c>
      <c r="BG1" s="30" t="str">
        <f t="shared" si="0"/>
        <v/>
      </c>
      <c r="BH1" s="30" t="str">
        <f t="shared" si="0"/>
        <v/>
      </c>
      <c r="BI1" s="30" t="str">
        <f t="shared" si="0"/>
        <v/>
      </c>
      <c r="BJ1" s="30" t="str">
        <f t="shared" si="0"/>
        <v/>
      </c>
      <c r="BK1" s="30" t="str">
        <f t="shared" si="0"/>
        <v/>
      </c>
      <c r="BL1" s="30" t="str">
        <f t="shared" si="0"/>
        <v/>
      </c>
      <c r="BM1" s="30" t="str">
        <f t="shared" si="0"/>
        <v/>
      </c>
      <c r="BN1" s="30" t="str">
        <f t="shared" si="0"/>
        <v/>
      </c>
      <c r="BO1" s="30" t="str">
        <f t="shared" si="0"/>
        <v/>
      </c>
      <c r="BP1" s="30" t="str">
        <f t="shared" si="0"/>
        <v/>
      </c>
      <c r="BQ1" s="30" t="str">
        <f t="shared" si="0"/>
        <v/>
      </c>
      <c r="BR1" s="30" t="str">
        <f t="shared" si="0"/>
        <v/>
      </c>
      <c r="BS1" s="30" t="str">
        <f t="shared" si="0"/>
        <v/>
      </c>
      <c r="BT1" s="30" t="str">
        <f t="shared" si="0"/>
        <v/>
      </c>
      <c r="BU1" s="30" t="str">
        <f t="shared" si="0"/>
        <v/>
      </c>
      <c r="BV1" s="30" t="str">
        <f t="shared" si="0"/>
        <v/>
      </c>
      <c r="BW1" s="30" t="str">
        <f t="shared" si="0"/>
        <v/>
      </c>
      <c r="BX1" s="30" t="str">
        <f t="shared" si="0"/>
        <v/>
      </c>
      <c r="BY1" s="30" t="str">
        <f t="shared" si="0"/>
        <v/>
      </c>
      <c r="BZ1" s="30" t="str">
        <f t="shared" si="0"/>
        <v/>
      </c>
      <c r="CA1" s="30" t="str">
        <f t="shared" si="0"/>
        <v/>
      </c>
      <c r="CB1" s="30" t="str">
        <f t="shared" si="0"/>
        <v/>
      </c>
      <c r="CC1" s="30" t="str">
        <f t="shared" si="0"/>
        <v/>
      </c>
      <c r="CD1" s="30" t="str">
        <f t="shared" si="0"/>
        <v/>
      </c>
      <c r="CE1" s="30" t="str">
        <f t="shared" si="0"/>
        <v/>
      </c>
      <c r="CF1" s="30" t="str">
        <f t="shared" si="0"/>
        <v/>
      </c>
      <c r="CG1" s="30" t="str">
        <f t="shared" si="0"/>
        <v/>
      </c>
      <c r="CH1" s="30" t="str">
        <f t="shared" si="0"/>
        <v/>
      </c>
      <c r="CI1" s="30" t="str">
        <f t="shared" ref="CI1:ET1" si="1">IF(CI$6="","",CH1+1)</f>
        <v/>
      </c>
      <c r="CJ1" s="30" t="str">
        <f t="shared" si="1"/>
        <v/>
      </c>
      <c r="CK1" s="30" t="str">
        <f t="shared" si="1"/>
        <v/>
      </c>
      <c r="CL1" s="30" t="str">
        <f t="shared" si="1"/>
        <v/>
      </c>
      <c r="CM1" s="30" t="str">
        <f t="shared" si="1"/>
        <v/>
      </c>
      <c r="CN1" s="30" t="str">
        <f t="shared" si="1"/>
        <v/>
      </c>
      <c r="CO1" s="30" t="str">
        <f t="shared" si="1"/>
        <v/>
      </c>
      <c r="CP1" s="30" t="str">
        <f t="shared" si="1"/>
        <v/>
      </c>
      <c r="CQ1" s="30" t="str">
        <f t="shared" si="1"/>
        <v/>
      </c>
      <c r="CR1" s="30" t="str">
        <f t="shared" si="1"/>
        <v/>
      </c>
      <c r="CS1" s="30" t="str">
        <f t="shared" si="1"/>
        <v/>
      </c>
      <c r="CT1" s="30" t="str">
        <f t="shared" si="1"/>
        <v/>
      </c>
      <c r="CU1" s="30" t="str">
        <f t="shared" si="1"/>
        <v/>
      </c>
      <c r="CV1" s="30" t="str">
        <f t="shared" si="1"/>
        <v/>
      </c>
      <c r="CW1" s="30" t="str">
        <f t="shared" si="1"/>
        <v/>
      </c>
      <c r="CX1" s="30" t="str">
        <f t="shared" si="1"/>
        <v/>
      </c>
      <c r="CY1" s="30" t="str">
        <f t="shared" si="1"/>
        <v/>
      </c>
      <c r="CZ1" s="30" t="str">
        <f t="shared" si="1"/>
        <v/>
      </c>
      <c r="DA1" s="30" t="str">
        <f t="shared" si="1"/>
        <v/>
      </c>
      <c r="DB1" s="30" t="str">
        <f t="shared" si="1"/>
        <v/>
      </c>
      <c r="DC1" s="30" t="str">
        <f t="shared" si="1"/>
        <v/>
      </c>
      <c r="DD1" s="30" t="str">
        <f t="shared" si="1"/>
        <v/>
      </c>
      <c r="DE1" s="30" t="str">
        <f t="shared" si="1"/>
        <v/>
      </c>
      <c r="DF1" s="30" t="str">
        <f t="shared" si="1"/>
        <v/>
      </c>
      <c r="DG1" s="30" t="str">
        <f t="shared" si="1"/>
        <v/>
      </c>
      <c r="DH1" s="30" t="str">
        <f t="shared" si="1"/>
        <v/>
      </c>
      <c r="DI1" s="30" t="str">
        <f t="shared" si="1"/>
        <v/>
      </c>
      <c r="DJ1" s="30" t="str">
        <f t="shared" si="1"/>
        <v/>
      </c>
      <c r="DK1" s="30" t="str">
        <f t="shared" si="1"/>
        <v/>
      </c>
      <c r="DL1" s="30" t="str">
        <f t="shared" si="1"/>
        <v/>
      </c>
      <c r="DM1" s="30" t="str">
        <f t="shared" si="1"/>
        <v/>
      </c>
      <c r="DN1" s="30" t="str">
        <f t="shared" si="1"/>
        <v/>
      </c>
      <c r="DO1" s="30" t="str">
        <f t="shared" si="1"/>
        <v/>
      </c>
      <c r="DP1" s="30" t="str">
        <f t="shared" si="1"/>
        <v/>
      </c>
      <c r="DQ1" s="30" t="str">
        <f t="shared" si="1"/>
        <v/>
      </c>
      <c r="DR1" s="30" t="str">
        <f t="shared" si="1"/>
        <v/>
      </c>
      <c r="DS1" s="30" t="str">
        <f t="shared" si="1"/>
        <v/>
      </c>
      <c r="DT1" s="30" t="str">
        <f t="shared" si="1"/>
        <v/>
      </c>
      <c r="DU1" s="30" t="str">
        <f t="shared" si="1"/>
        <v/>
      </c>
      <c r="DV1" s="30" t="str">
        <f t="shared" si="1"/>
        <v/>
      </c>
      <c r="DW1" s="30" t="str">
        <f t="shared" si="1"/>
        <v/>
      </c>
      <c r="DX1" s="30" t="str">
        <f t="shared" si="1"/>
        <v/>
      </c>
      <c r="DY1" s="30" t="str">
        <f t="shared" si="1"/>
        <v/>
      </c>
      <c r="DZ1" s="30" t="str">
        <f t="shared" si="1"/>
        <v/>
      </c>
      <c r="EA1" s="30" t="str">
        <f t="shared" si="1"/>
        <v/>
      </c>
      <c r="EB1" s="30" t="str">
        <f t="shared" si="1"/>
        <v/>
      </c>
      <c r="EC1" s="30" t="str">
        <f t="shared" si="1"/>
        <v/>
      </c>
      <c r="ED1" s="30" t="str">
        <f t="shared" si="1"/>
        <v/>
      </c>
      <c r="EE1" s="30" t="str">
        <f t="shared" si="1"/>
        <v/>
      </c>
      <c r="EF1" s="30" t="str">
        <f t="shared" si="1"/>
        <v/>
      </c>
      <c r="EG1" s="30" t="str">
        <f t="shared" si="1"/>
        <v/>
      </c>
      <c r="EH1" s="30" t="str">
        <f t="shared" si="1"/>
        <v/>
      </c>
      <c r="EI1" s="30" t="str">
        <f t="shared" si="1"/>
        <v/>
      </c>
      <c r="EJ1" s="30" t="str">
        <f t="shared" si="1"/>
        <v/>
      </c>
      <c r="EK1" s="30" t="str">
        <f t="shared" si="1"/>
        <v/>
      </c>
      <c r="EL1" s="30" t="str">
        <f t="shared" si="1"/>
        <v/>
      </c>
      <c r="EM1" s="30" t="str">
        <f t="shared" si="1"/>
        <v/>
      </c>
      <c r="EN1" s="30" t="str">
        <f t="shared" si="1"/>
        <v/>
      </c>
      <c r="EO1" s="30" t="str">
        <f t="shared" si="1"/>
        <v/>
      </c>
      <c r="EP1" s="30" t="str">
        <f t="shared" si="1"/>
        <v/>
      </c>
      <c r="EQ1" s="30" t="str">
        <f t="shared" si="1"/>
        <v/>
      </c>
      <c r="ER1" s="30" t="str">
        <f t="shared" si="1"/>
        <v/>
      </c>
      <c r="ES1" s="30" t="str">
        <f t="shared" si="1"/>
        <v/>
      </c>
      <c r="ET1" s="30" t="str">
        <f t="shared" si="1"/>
        <v/>
      </c>
      <c r="EU1" s="30" t="str">
        <f t="shared" ref="EU1:HF1" si="2">IF(EU$6="","",ET1+1)</f>
        <v/>
      </c>
      <c r="EV1" s="30" t="str">
        <f t="shared" si="2"/>
        <v/>
      </c>
      <c r="EW1" s="30" t="str">
        <f t="shared" si="2"/>
        <v/>
      </c>
      <c r="EX1" s="30" t="str">
        <f t="shared" si="2"/>
        <v/>
      </c>
      <c r="EY1" s="30" t="str">
        <f t="shared" si="2"/>
        <v/>
      </c>
      <c r="EZ1" s="30" t="str">
        <f t="shared" si="2"/>
        <v/>
      </c>
      <c r="FA1" s="30" t="str">
        <f t="shared" si="2"/>
        <v/>
      </c>
      <c r="FB1" s="30" t="str">
        <f t="shared" si="2"/>
        <v/>
      </c>
      <c r="FC1" s="30" t="str">
        <f t="shared" si="2"/>
        <v/>
      </c>
      <c r="FD1" s="30" t="str">
        <f t="shared" si="2"/>
        <v/>
      </c>
      <c r="FE1" s="30" t="str">
        <f t="shared" si="2"/>
        <v/>
      </c>
      <c r="FF1" s="30" t="str">
        <f t="shared" si="2"/>
        <v/>
      </c>
      <c r="FG1" s="30" t="str">
        <f t="shared" si="2"/>
        <v/>
      </c>
      <c r="FH1" s="30" t="str">
        <f t="shared" si="2"/>
        <v/>
      </c>
      <c r="FI1" s="30" t="str">
        <f t="shared" si="2"/>
        <v/>
      </c>
      <c r="FJ1" s="30" t="str">
        <f t="shared" si="2"/>
        <v/>
      </c>
      <c r="FK1" s="30" t="str">
        <f t="shared" si="2"/>
        <v/>
      </c>
      <c r="FL1" s="30" t="str">
        <f t="shared" si="2"/>
        <v/>
      </c>
      <c r="FM1" s="30" t="str">
        <f t="shared" si="2"/>
        <v/>
      </c>
      <c r="FN1" s="30" t="str">
        <f t="shared" si="2"/>
        <v/>
      </c>
      <c r="FO1" s="30" t="str">
        <f t="shared" si="2"/>
        <v/>
      </c>
      <c r="FP1" s="30" t="str">
        <f t="shared" si="2"/>
        <v/>
      </c>
      <c r="FQ1" s="30" t="str">
        <f t="shared" si="2"/>
        <v/>
      </c>
      <c r="FR1" s="30" t="str">
        <f t="shared" si="2"/>
        <v/>
      </c>
      <c r="FS1" s="30" t="str">
        <f t="shared" si="2"/>
        <v/>
      </c>
      <c r="FT1" s="30" t="str">
        <f t="shared" si="2"/>
        <v/>
      </c>
      <c r="FU1" s="30" t="str">
        <f t="shared" si="2"/>
        <v/>
      </c>
      <c r="FV1" s="30" t="str">
        <f t="shared" si="2"/>
        <v/>
      </c>
      <c r="FW1" s="30" t="str">
        <f t="shared" si="2"/>
        <v/>
      </c>
      <c r="FX1" s="30" t="str">
        <f t="shared" si="2"/>
        <v/>
      </c>
      <c r="FY1" s="30" t="str">
        <f t="shared" si="2"/>
        <v/>
      </c>
      <c r="FZ1" s="30" t="str">
        <f t="shared" si="2"/>
        <v/>
      </c>
      <c r="GA1" s="30" t="str">
        <f t="shared" si="2"/>
        <v/>
      </c>
      <c r="GB1" s="30" t="str">
        <f t="shared" si="2"/>
        <v/>
      </c>
      <c r="GC1" s="30" t="str">
        <f t="shared" si="2"/>
        <v/>
      </c>
      <c r="GD1" s="30" t="str">
        <f t="shared" si="2"/>
        <v/>
      </c>
      <c r="GE1" s="30" t="str">
        <f t="shared" si="2"/>
        <v/>
      </c>
      <c r="GF1" s="30" t="str">
        <f t="shared" si="2"/>
        <v/>
      </c>
      <c r="GG1" s="30" t="str">
        <f t="shared" si="2"/>
        <v/>
      </c>
      <c r="GH1" s="30" t="str">
        <f t="shared" si="2"/>
        <v/>
      </c>
      <c r="GI1" s="30" t="str">
        <f t="shared" si="2"/>
        <v/>
      </c>
      <c r="GJ1" s="30" t="str">
        <f t="shared" si="2"/>
        <v/>
      </c>
      <c r="GK1" s="30" t="str">
        <f t="shared" si="2"/>
        <v/>
      </c>
      <c r="GL1" s="30" t="str">
        <f t="shared" si="2"/>
        <v/>
      </c>
      <c r="GM1" s="30" t="str">
        <f t="shared" si="2"/>
        <v/>
      </c>
      <c r="GN1" s="30" t="str">
        <f t="shared" si="2"/>
        <v/>
      </c>
      <c r="GO1" s="30" t="str">
        <f t="shared" si="2"/>
        <v/>
      </c>
      <c r="GP1" s="30" t="str">
        <f t="shared" si="2"/>
        <v/>
      </c>
      <c r="GQ1" s="30" t="str">
        <f t="shared" si="2"/>
        <v/>
      </c>
      <c r="GR1" s="30" t="str">
        <f t="shared" si="2"/>
        <v/>
      </c>
      <c r="GS1" s="30" t="str">
        <f t="shared" si="2"/>
        <v/>
      </c>
      <c r="GT1" s="30" t="str">
        <f t="shared" si="2"/>
        <v/>
      </c>
      <c r="GU1" s="30" t="str">
        <f t="shared" si="2"/>
        <v/>
      </c>
      <c r="GV1" s="30" t="str">
        <f t="shared" si="2"/>
        <v/>
      </c>
      <c r="GW1" s="30" t="str">
        <f t="shared" si="2"/>
        <v/>
      </c>
      <c r="GX1" s="30" t="str">
        <f t="shared" si="2"/>
        <v/>
      </c>
      <c r="GY1" s="30" t="str">
        <f t="shared" si="2"/>
        <v/>
      </c>
      <c r="GZ1" s="30" t="str">
        <f t="shared" si="2"/>
        <v/>
      </c>
      <c r="HA1" s="30" t="str">
        <f t="shared" si="2"/>
        <v/>
      </c>
      <c r="HB1" s="30" t="str">
        <f t="shared" si="2"/>
        <v/>
      </c>
      <c r="HC1" s="30" t="str">
        <f t="shared" si="2"/>
        <v/>
      </c>
      <c r="HD1" s="30" t="str">
        <f t="shared" si="2"/>
        <v/>
      </c>
      <c r="HE1" s="30" t="str">
        <f t="shared" si="2"/>
        <v/>
      </c>
      <c r="HF1" s="30" t="str">
        <f t="shared" si="2"/>
        <v/>
      </c>
      <c r="HG1" s="30" t="str">
        <f t="shared" ref="HG1:JR1" si="3">IF(HG$6="","",HF1+1)</f>
        <v/>
      </c>
      <c r="HH1" s="30" t="str">
        <f t="shared" si="3"/>
        <v/>
      </c>
      <c r="HI1" s="30" t="str">
        <f t="shared" si="3"/>
        <v/>
      </c>
      <c r="HJ1" s="30" t="str">
        <f t="shared" si="3"/>
        <v/>
      </c>
      <c r="HK1" s="30" t="str">
        <f t="shared" si="3"/>
        <v/>
      </c>
      <c r="HL1" s="30" t="str">
        <f t="shared" si="3"/>
        <v/>
      </c>
      <c r="HM1" s="30" t="str">
        <f t="shared" si="3"/>
        <v/>
      </c>
      <c r="HN1" s="30" t="str">
        <f t="shared" si="3"/>
        <v/>
      </c>
      <c r="HO1" s="30" t="str">
        <f t="shared" si="3"/>
        <v/>
      </c>
      <c r="HP1" s="30" t="str">
        <f t="shared" si="3"/>
        <v/>
      </c>
      <c r="HQ1" s="30" t="str">
        <f t="shared" si="3"/>
        <v/>
      </c>
      <c r="HR1" s="30" t="str">
        <f t="shared" si="3"/>
        <v/>
      </c>
      <c r="HS1" s="30" t="str">
        <f t="shared" si="3"/>
        <v/>
      </c>
      <c r="HT1" s="30" t="str">
        <f t="shared" si="3"/>
        <v/>
      </c>
      <c r="HU1" s="30" t="str">
        <f t="shared" si="3"/>
        <v/>
      </c>
      <c r="HV1" s="30" t="str">
        <f t="shared" si="3"/>
        <v/>
      </c>
      <c r="HW1" s="30" t="str">
        <f t="shared" si="3"/>
        <v/>
      </c>
      <c r="HX1" s="30" t="str">
        <f t="shared" si="3"/>
        <v/>
      </c>
      <c r="HY1" s="30" t="str">
        <f t="shared" si="3"/>
        <v/>
      </c>
      <c r="HZ1" s="30" t="str">
        <f t="shared" si="3"/>
        <v/>
      </c>
      <c r="IA1" s="30" t="str">
        <f t="shared" si="3"/>
        <v/>
      </c>
      <c r="IB1" s="30" t="str">
        <f t="shared" si="3"/>
        <v/>
      </c>
      <c r="IC1" s="30" t="str">
        <f t="shared" si="3"/>
        <v/>
      </c>
      <c r="ID1" s="30" t="str">
        <f t="shared" si="3"/>
        <v/>
      </c>
      <c r="IE1" s="30" t="str">
        <f t="shared" si="3"/>
        <v/>
      </c>
      <c r="IF1" s="30" t="str">
        <f t="shared" si="3"/>
        <v/>
      </c>
      <c r="IG1" s="30" t="str">
        <f t="shared" si="3"/>
        <v/>
      </c>
      <c r="IH1" s="30" t="str">
        <f t="shared" si="3"/>
        <v/>
      </c>
      <c r="II1" s="30" t="str">
        <f t="shared" si="3"/>
        <v/>
      </c>
      <c r="IJ1" s="30" t="str">
        <f t="shared" si="3"/>
        <v/>
      </c>
      <c r="IK1" s="30" t="str">
        <f t="shared" si="3"/>
        <v/>
      </c>
      <c r="IL1" s="30" t="str">
        <f t="shared" si="3"/>
        <v/>
      </c>
      <c r="IM1" s="30" t="str">
        <f t="shared" si="3"/>
        <v/>
      </c>
      <c r="IN1" s="30" t="str">
        <f t="shared" si="3"/>
        <v/>
      </c>
      <c r="IO1" s="30" t="str">
        <f t="shared" si="3"/>
        <v/>
      </c>
      <c r="IP1" s="30" t="str">
        <f t="shared" si="3"/>
        <v/>
      </c>
      <c r="IQ1" s="30" t="str">
        <f t="shared" si="3"/>
        <v/>
      </c>
      <c r="IR1" s="30" t="str">
        <f t="shared" si="3"/>
        <v/>
      </c>
      <c r="IS1" s="30" t="str">
        <f t="shared" si="3"/>
        <v/>
      </c>
      <c r="IT1" s="30" t="str">
        <f t="shared" si="3"/>
        <v/>
      </c>
      <c r="IU1" s="30" t="str">
        <f t="shared" si="3"/>
        <v/>
      </c>
      <c r="IV1" s="30" t="str">
        <f t="shared" si="3"/>
        <v/>
      </c>
      <c r="IW1" s="30" t="str">
        <f t="shared" si="3"/>
        <v/>
      </c>
      <c r="IX1" s="30" t="str">
        <f t="shared" si="3"/>
        <v/>
      </c>
      <c r="IY1" s="30" t="str">
        <f t="shared" si="3"/>
        <v/>
      </c>
      <c r="IZ1" s="30" t="str">
        <f t="shared" si="3"/>
        <v/>
      </c>
      <c r="JA1" s="30" t="str">
        <f t="shared" si="3"/>
        <v/>
      </c>
      <c r="JB1" s="30" t="str">
        <f t="shared" si="3"/>
        <v/>
      </c>
      <c r="JC1" s="30" t="str">
        <f t="shared" si="3"/>
        <v/>
      </c>
      <c r="JD1" s="30" t="str">
        <f t="shared" si="3"/>
        <v/>
      </c>
      <c r="JE1" s="30" t="str">
        <f t="shared" si="3"/>
        <v/>
      </c>
      <c r="JF1" s="30" t="str">
        <f t="shared" si="3"/>
        <v/>
      </c>
      <c r="JG1" s="30" t="str">
        <f t="shared" si="3"/>
        <v/>
      </c>
      <c r="JH1" s="30" t="str">
        <f t="shared" si="3"/>
        <v/>
      </c>
      <c r="JI1" s="30" t="str">
        <f t="shared" si="3"/>
        <v/>
      </c>
      <c r="JJ1" s="30" t="str">
        <f t="shared" si="3"/>
        <v/>
      </c>
      <c r="JK1" s="30" t="str">
        <f t="shared" si="3"/>
        <v/>
      </c>
      <c r="JL1" s="30" t="str">
        <f t="shared" si="3"/>
        <v/>
      </c>
      <c r="JM1" s="30" t="str">
        <f t="shared" si="3"/>
        <v/>
      </c>
      <c r="JN1" s="30" t="str">
        <f t="shared" si="3"/>
        <v/>
      </c>
      <c r="JO1" s="30" t="str">
        <f t="shared" si="3"/>
        <v/>
      </c>
      <c r="JP1" s="30" t="str">
        <f t="shared" si="3"/>
        <v/>
      </c>
      <c r="JQ1" s="30" t="str">
        <f t="shared" si="3"/>
        <v/>
      </c>
      <c r="JR1" s="30" t="str">
        <f t="shared" si="3"/>
        <v/>
      </c>
      <c r="JS1" s="30" t="str">
        <f t="shared" ref="JS1:KV1" si="4">IF(JS$6="","",JR1+1)</f>
        <v/>
      </c>
      <c r="JT1" s="30" t="str">
        <f t="shared" si="4"/>
        <v/>
      </c>
      <c r="JU1" s="30" t="str">
        <f t="shared" si="4"/>
        <v/>
      </c>
      <c r="JV1" s="30" t="str">
        <f t="shared" si="4"/>
        <v/>
      </c>
      <c r="JW1" s="30" t="str">
        <f t="shared" si="4"/>
        <v/>
      </c>
      <c r="JX1" s="30" t="str">
        <f t="shared" si="4"/>
        <v/>
      </c>
      <c r="JY1" s="30" t="str">
        <f t="shared" si="4"/>
        <v/>
      </c>
      <c r="JZ1" s="30" t="str">
        <f t="shared" si="4"/>
        <v/>
      </c>
      <c r="KA1" s="30" t="str">
        <f t="shared" si="4"/>
        <v/>
      </c>
      <c r="KB1" s="30" t="str">
        <f t="shared" si="4"/>
        <v/>
      </c>
      <c r="KC1" s="30" t="str">
        <f t="shared" si="4"/>
        <v/>
      </c>
      <c r="KD1" s="30" t="str">
        <f t="shared" si="4"/>
        <v/>
      </c>
      <c r="KE1" s="30" t="str">
        <f t="shared" si="4"/>
        <v/>
      </c>
      <c r="KF1" s="30" t="str">
        <f t="shared" si="4"/>
        <v/>
      </c>
      <c r="KG1" s="30" t="str">
        <f t="shared" si="4"/>
        <v/>
      </c>
      <c r="KH1" s="30" t="str">
        <f t="shared" si="4"/>
        <v/>
      </c>
      <c r="KI1" s="30" t="str">
        <f t="shared" si="4"/>
        <v/>
      </c>
      <c r="KJ1" s="30" t="str">
        <f t="shared" si="4"/>
        <v/>
      </c>
      <c r="KK1" s="30" t="str">
        <f t="shared" si="4"/>
        <v/>
      </c>
      <c r="KL1" s="30" t="str">
        <f t="shared" si="4"/>
        <v/>
      </c>
      <c r="KM1" s="30" t="str">
        <f t="shared" si="4"/>
        <v/>
      </c>
      <c r="KN1" s="30" t="str">
        <f t="shared" si="4"/>
        <v/>
      </c>
      <c r="KO1" s="30" t="str">
        <f t="shared" si="4"/>
        <v/>
      </c>
      <c r="KP1" s="30" t="str">
        <f t="shared" si="4"/>
        <v/>
      </c>
      <c r="KQ1" s="30" t="str">
        <f t="shared" si="4"/>
        <v/>
      </c>
      <c r="KR1" s="30" t="str">
        <f t="shared" si="4"/>
        <v/>
      </c>
      <c r="KS1" s="30" t="str">
        <f t="shared" si="4"/>
        <v/>
      </c>
      <c r="KT1" s="30" t="str">
        <f t="shared" si="4"/>
        <v/>
      </c>
      <c r="KU1" s="30" t="str">
        <f t="shared" si="4"/>
        <v/>
      </c>
      <c r="KV1" s="30" t="str">
        <f t="shared" si="4"/>
        <v/>
      </c>
      <c r="KW1" s="1"/>
      <c r="KX1" s="1"/>
    </row>
    <row r="2" spans="1:310" x14ac:dyDescent="0.25">
      <c r="A2" s="1"/>
      <c r="B2" s="1"/>
      <c r="C2" s="1"/>
      <c r="D2" s="1" t="str">
        <f>главная!$D$2</f>
        <v>ИНВЕСТМОДЕЛЬ СТАРТАПА</v>
      </c>
      <c r="E2" s="1"/>
      <c r="F2" s="1"/>
      <c r="G2" s="1"/>
      <c r="H2" s="11"/>
      <c r="I2" s="1"/>
      <c r="J2" s="1"/>
      <c r="K2" s="1"/>
      <c r="L2" s="1"/>
      <c r="M2" s="5"/>
      <c r="N2" s="1"/>
      <c r="O2" s="19"/>
      <c r="P2" s="1"/>
      <c r="Q2" s="1"/>
      <c r="R2" s="40"/>
      <c r="S2" s="1"/>
      <c r="T2" s="233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</row>
    <row r="3" spans="1:310" x14ac:dyDescent="0.25">
      <c r="A3" s="1"/>
      <c r="B3" s="1"/>
      <c r="C3" s="1"/>
      <c r="D3" s="1" t="str">
        <f>главная!$D$3</f>
        <v>Деятельность:</v>
      </c>
      <c r="E3" s="1"/>
      <c r="F3" s="1"/>
      <c r="G3" s="1"/>
      <c r="H3" s="11"/>
      <c r="I3" s="1"/>
      <c r="J3" s="1"/>
      <c r="K3" s="1"/>
      <c r="L3" s="1"/>
      <c r="M3" s="5"/>
      <c r="N3" s="1"/>
      <c r="O3" s="19"/>
      <c r="P3" s="1"/>
      <c r="Q3" s="1"/>
      <c r="R3" s="40"/>
      <c r="S3" s="1"/>
      <c r="T3" s="233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</row>
    <row r="4" spans="1:310" x14ac:dyDescent="0.25">
      <c r="A4" s="1"/>
      <c r="B4" s="1"/>
      <c r="C4" s="1"/>
      <c r="D4" s="3" t="str">
        <f>главная!$D$4</f>
        <v>Предоставление Онлайн Услуг</v>
      </c>
      <c r="E4" s="1"/>
      <c r="F4" s="1"/>
      <c r="G4" s="1"/>
      <c r="H4" s="11"/>
      <c r="I4" s="1"/>
      <c r="J4" s="1"/>
      <c r="K4" s="1"/>
      <c r="L4" s="1"/>
      <c r="M4" s="5"/>
      <c r="N4" s="1"/>
      <c r="O4" s="19"/>
      <c r="P4" s="1"/>
      <c r="Q4" s="1"/>
      <c r="R4" s="40"/>
      <c r="S4" s="1"/>
      <c r="T4" s="233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</row>
    <row r="5" spans="1:310" x14ac:dyDescent="0.25">
      <c r="A5" s="1"/>
      <c r="B5" s="1"/>
      <c r="C5" s="1"/>
      <c r="D5" s="222" t="s">
        <v>141</v>
      </c>
      <c r="E5" s="1"/>
      <c r="F5" s="1"/>
      <c r="G5" s="1"/>
      <c r="H5" s="11"/>
      <c r="I5" s="1"/>
      <c r="J5" s="1"/>
      <c r="K5" s="1"/>
      <c r="L5" s="1"/>
      <c r="M5" s="5"/>
      <c r="N5" s="1"/>
      <c r="O5" s="19"/>
      <c r="P5" s="1"/>
      <c r="Q5" s="1"/>
      <c r="R5" s="40"/>
      <c r="S5" s="1"/>
      <c r="T5" s="233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</row>
    <row r="6" spans="1:310" s="4" customFormat="1" x14ac:dyDescent="0.25">
      <c r="A6" s="3"/>
      <c r="B6" s="3"/>
      <c r="C6" s="3"/>
      <c r="D6" s="3"/>
      <c r="E6" s="3"/>
      <c r="F6" s="3"/>
      <c r="G6" s="3"/>
      <c r="H6" s="12"/>
      <c r="I6" s="3"/>
      <c r="J6" s="3"/>
      <c r="K6" s="3"/>
      <c r="L6" s="3"/>
      <c r="M6" s="5"/>
      <c r="N6" s="60" t="s">
        <v>13</v>
      </c>
      <c r="O6" s="19"/>
      <c r="P6" s="3"/>
      <c r="Q6" s="3"/>
      <c r="R6" s="60" t="s">
        <v>13</v>
      </c>
      <c r="S6" s="3"/>
      <c r="T6" s="233"/>
      <c r="U6" s="33">
        <f>IF(OR(главная!$N$11=0,главная!$N$11=""),"",главная!$N$11)</f>
        <v>44197</v>
      </c>
      <c r="V6" s="25">
        <f>IF(U7="","",IF(U7+1&gt;EOMONTH(главная!$N$13,0),"",U7+1))</f>
        <v>44228</v>
      </c>
      <c r="W6" s="25">
        <f>IF(V7="","",IF(V7+1&gt;EOMONTH(главная!$N$13,0),"",V7+1))</f>
        <v>44256</v>
      </c>
      <c r="X6" s="25">
        <f>IF(W7="","",IF(W7+1&gt;EOMONTH(главная!$N$13,0),"",W7+1))</f>
        <v>44287</v>
      </c>
      <c r="Y6" s="25">
        <f>IF(X7="","",IF(X7+1&gt;EOMONTH(главная!$N$13,0),"",X7+1))</f>
        <v>44317</v>
      </c>
      <c r="Z6" s="25">
        <f>IF(Y7="","",IF(Y7+1&gt;EOMONTH(главная!$N$13,0),"",Y7+1))</f>
        <v>44348</v>
      </c>
      <c r="AA6" s="25">
        <f>IF(Z7="","",IF(Z7+1&gt;EOMONTH(главная!$N$13,0),"",Z7+1))</f>
        <v>44378</v>
      </c>
      <c r="AB6" s="25">
        <f>IF(AA7="","",IF(AA7+1&gt;EOMONTH(главная!$N$13,0),"",AA7+1))</f>
        <v>44409</v>
      </c>
      <c r="AC6" s="25">
        <f>IF(AB7="","",IF(AB7+1&gt;EOMONTH(главная!$N$13,0),"",AB7+1))</f>
        <v>44440</v>
      </c>
      <c r="AD6" s="25">
        <f>IF(AC7="","",IF(AC7+1&gt;EOMONTH(главная!$N$13,0),"",AC7+1))</f>
        <v>44470</v>
      </c>
      <c r="AE6" s="25">
        <f>IF(AD7="","",IF(AD7+1&gt;EOMONTH(главная!$N$13,0),"",AD7+1))</f>
        <v>44501</v>
      </c>
      <c r="AF6" s="25">
        <f>IF(AE7="","",IF(AE7+1&gt;EOMONTH(главная!$N$13,0),"",AE7+1))</f>
        <v>44531</v>
      </c>
      <c r="AG6" s="25">
        <f>IF(AF7="","",IF(AF7+1&gt;EOMONTH(главная!$N$13,0),"",AF7+1))</f>
        <v>44562</v>
      </c>
      <c r="AH6" s="25" t="str">
        <f>IF(AG7="","",IF(AG7+1&gt;EOMONTH(главная!$N$13,0),"",AG7+1))</f>
        <v/>
      </c>
      <c r="AI6" s="25" t="str">
        <f>IF(AH7="","",IF(AH7+1&gt;EOMONTH(главная!$N$13,0),"",AH7+1))</f>
        <v/>
      </c>
      <c r="AJ6" s="25" t="str">
        <f>IF(AI7="","",IF(AI7+1&gt;EOMONTH(главная!$N$13,0),"",AI7+1))</f>
        <v/>
      </c>
      <c r="AK6" s="25" t="str">
        <f>IF(AJ7="","",IF(AJ7+1&gt;EOMONTH(главная!$N$13,0),"",AJ7+1))</f>
        <v/>
      </c>
      <c r="AL6" s="25" t="str">
        <f>IF(AK7="","",IF(AK7+1&gt;EOMONTH(главная!$N$13,0),"",AK7+1))</f>
        <v/>
      </c>
      <c r="AM6" s="25" t="str">
        <f>IF(AL7="","",IF(AL7+1&gt;EOMONTH(главная!$N$13,0),"",AL7+1))</f>
        <v/>
      </c>
      <c r="AN6" s="25" t="str">
        <f>IF(AM7="","",IF(AM7+1&gt;EOMONTH(главная!$N$13,0),"",AM7+1))</f>
        <v/>
      </c>
      <c r="AO6" s="25" t="str">
        <f>IF(AN7="","",IF(AN7+1&gt;EOMONTH(главная!$N$13,0),"",AN7+1))</f>
        <v/>
      </c>
      <c r="AP6" s="25" t="str">
        <f>IF(AO7="","",IF(AO7+1&gt;EOMONTH(главная!$N$13,0),"",AO7+1))</f>
        <v/>
      </c>
      <c r="AQ6" s="25" t="str">
        <f>IF(AP7="","",IF(AP7+1&gt;EOMONTH(главная!$N$13,0),"",AP7+1))</f>
        <v/>
      </c>
      <c r="AR6" s="25" t="str">
        <f>IF(AQ7="","",IF(AQ7+1&gt;EOMONTH(главная!$N$13,0),"",AQ7+1))</f>
        <v/>
      </c>
      <c r="AS6" s="25" t="str">
        <f>IF(AR7="","",IF(AR7+1&gt;EOMONTH(главная!$N$13,0),"",AR7+1))</f>
        <v/>
      </c>
      <c r="AT6" s="25" t="str">
        <f>IF(AS7="","",IF(AS7+1&gt;EOMONTH(главная!$N$13,0),"",AS7+1))</f>
        <v/>
      </c>
      <c r="AU6" s="25" t="str">
        <f>IF(AT7="","",IF(AT7+1&gt;EOMONTH(главная!$N$13,0),"",AT7+1))</f>
        <v/>
      </c>
      <c r="AV6" s="25" t="str">
        <f>IF(AU7="","",IF(AU7+1&gt;EOMONTH(главная!$N$13,0),"",AU7+1))</f>
        <v/>
      </c>
      <c r="AW6" s="25" t="str">
        <f>IF(AV7="","",IF(AV7+1&gt;EOMONTH(главная!$N$13,0),"",AV7+1))</f>
        <v/>
      </c>
      <c r="AX6" s="25" t="str">
        <f>IF(AW7="","",IF(AW7+1&gt;EOMONTH(главная!$N$13,0),"",AW7+1))</f>
        <v/>
      </c>
      <c r="AY6" s="25" t="str">
        <f>IF(AX7="","",IF(AX7+1&gt;EOMONTH(главная!$N$13,0),"",AX7+1))</f>
        <v/>
      </c>
      <c r="AZ6" s="25" t="str">
        <f>IF(AY7="","",IF(AY7+1&gt;EOMONTH(главная!$N$13,0),"",AY7+1))</f>
        <v/>
      </c>
      <c r="BA6" s="25" t="str">
        <f>IF(AZ7="","",IF(AZ7+1&gt;EOMONTH(главная!$N$13,0),"",AZ7+1))</f>
        <v/>
      </c>
      <c r="BB6" s="25" t="str">
        <f>IF(BA7="","",IF(BA7+1&gt;EOMONTH(главная!$N$13,0),"",BA7+1))</f>
        <v/>
      </c>
      <c r="BC6" s="25" t="str">
        <f>IF(BB7="","",IF(BB7+1&gt;EOMONTH(главная!$N$13,0),"",BB7+1))</f>
        <v/>
      </c>
      <c r="BD6" s="25" t="str">
        <f>IF(BC7="","",IF(BC7+1&gt;EOMONTH(главная!$N$13,0),"",BC7+1))</f>
        <v/>
      </c>
      <c r="BE6" s="25" t="str">
        <f>IF(BD7="","",IF(BD7+1&gt;EOMONTH(главная!$N$13,0),"",BD7+1))</f>
        <v/>
      </c>
      <c r="BF6" s="25" t="str">
        <f>IF(BE7="","",IF(BE7+1&gt;EOMONTH(главная!$N$13,0),"",BE7+1))</f>
        <v/>
      </c>
      <c r="BG6" s="25" t="str">
        <f>IF(BF7="","",IF(BF7+1&gt;EOMONTH(главная!$N$13,0),"",BF7+1))</f>
        <v/>
      </c>
      <c r="BH6" s="25" t="str">
        <f>IF(BG7="","",IF(BG7+1&gt;EOMONTH(главная!$N$13,0),"",BG7+1))</f>
        <v/>
      </c>
      <c r="BI6" s="25" t="str">
        <f>IF(BH7="","",IF(BH7+1&gt;EOMONTH(главная!$N$13,0),"",BH7+1))</f>
        <v/>
      </c>
      <c r="BJ6" s="25" t="str">
        <f>IF(BI7="","",IF(BI7+1&gt;EOMONTH(главная!$N$13,0),"",BI7+1))</f>
        <v/>
      </c>
      <c r="BK6" s="25" t="str">
        <f>IF(BJ7="","",IF(BJ7+1&gt;EOMONTH(главная!$N$13,0),"",BJ7+1))</f>
        <v/>
      </c>
      <c r="BL6" s="25" t="str">
        <f>IF(BK7="","",IF(BK7+1&gt;EOMONTH(главная!$N$13,0),"",BK7+1))</f>
        <v/>
      </c>
      <c r="BM6" s="25" t="str">
        <f>IF(BL7="","",IF(BL7+1&gt;EOMONTH(главная!$N$13,0),"",BL7+1))</f>
        <v/>
      </c>
      <c r="BN6" s="25" t="str">
        <f>IF(BM7="","",IF(BM7+1&gt;EOMONTH(главная!$N$13,0),"",BM7+1))</f>
        <v/>
      </c>
      <c r="BO6" s="25" t="str">
        <f>IF(BN7="","",IF(BN7+1&gt;EOMONTH(главная!$N$13,0),"",BN7+1))</f>
        <v/>
      </c>
      <c r="BP6" s="25" t="str">
        <f>IF(BO7="","",IF(BO7+1&gt;EOMONTH(главная!$N$13,0),"",BO7+1))</f>
        <v/>
      </c>
      <c r="BQ6" s="25" t="str">
        <f>IF(BP7="","",IF(BP7+1&gt;EOMONTH(главная!$N$13,0),"",BP7+1))</f>
        <v/>
      </c>
      <c r="BR6" s="25" t="str">
        <f>IF(BQ7="","",IF(BQ7+1&gt;EOMONTH(главная!$N$13,0),"",BQ7+1))</f>
        <v/>
      </c>
      <c r="BS6" s="25" t="str">
        <f>IF(BR7="","",IF(BR7+1&gt;EOMONTH(главная!$N$13,0),"",BR7+1))</f>
        <v/>
      </c>
      <c r="BT6" s="25" t="str">
        <f>IF(BS7="","",IF(BS7+1&gt;EOMONTH(главная!$N$13,0),"",BS7+1))</f>
        <v/>
      </c>
      <c r="BU6" s="25" t="str">
        <f>IF(BT7="","",IF(BT7+1&gt;EOMONTH(главная!$N$13,0),"",BT7+1))</f>
        <v/>
      </c>
      <c r="BV6" s="25" t="str">
        <f>IF(BU7="","",IF(BU7+1&gt;EOMONTH(главная!$N$13,0),"",BU7+1))</f>
        <v/>
      </c>
      <c r="BW6" s="25" t="str">
        <f>IF(BV7="","",IF(BV7+1&gt;EOMONTH(главная!$N$13,0),"",BV7+1))</f>
        <v/>
      </c>
      <c r="BX6" s="25" t="str">
        <f>IF(BW7="","",IF(BW7+1&gt;EOMONTH(главная!$N$13,0),"",BW7+1))</f>
        <v/>
      </c>
      <c r="BY6" s="25" t="str">
        <f>IF(BX7="","",IF(BX7+1&gt;EOMONTH(главная!$N$13,0),"",BX7+1))</f>
        <v/>
      </c>
      <c r="BZ6" s="25" t="str">
        <f>IF(BY7="","",IF(BY7+1&gt;EOMONTH(главная!$N$13,0),"",BY7+1))</f>
        <v/>
      </c>
      <c r="CA6" s="25" t="str">
        <f>IF(BZ7="","",IF(BZ7+1&gt;EOMONTH(главная!$N$13,0),"",BZ7+1))</f>
        <v/>
      </c>
      <c r="CB6" s="25" t="str">
        <f>IF(CA7="","",IF(CA7+1&gt;EOMONTH(главная!$N$13,0),"",CA7+1))</f>
        <v/>
      </c>
      <c r="CC6" s="25" t="str">
        <f>IF(CB7="","",IF(CB7+1&gt;EOMONTH(главная!$N$13,0),"",CB7+1))</f>
        <v/>
      </c>
      <c r="CD6" s="25" t="str">
        <f>IF(CC7="","",IF(CC7+1&gt;EOMONTH(главная!$N$13,0),"",CC7+1))</f>
        <v/>
      </c>
      <c r="CE6" s="25" t="str">
        <f>IF(CD7="","",IF(CD7+1&gt;EOMONTH(главная!$N$13,0),"",CD7+1))</f>
        <v/>
      </c>
      <c r="CF6" s="25" t="str">
        <f>IF(CE7="","",IF(CE7+1&gt;EOMONTH(главная!$N$13,0),"",CE7+1))</f>
        <v/>
      </c>
      <c r="CG6" s="25" t="str">
        <f>IF(CF7="","",IF(CF7+1&gt;EOMONTH(главная!$N$13,0),"",CF7+1))</f>
        <v/>
      </c>
      <c r="CH6" s="25" t="str">
        <f>IF(CG7="","",IF(CG7+1&gt;EOMONTH(главная!$N$13,0),"",CG7+1))</f>
        <v/>
      </c>
      <c r="CI6" s="25" t="str">
        <f>IF(CH7="","",IF(CH7+1&gt;EOMONTH(главная!$N$13,0),"",CH7+1))</f>
        <v/>
      </c>
      <c r="CJ6" s="25" t="str">
        <f>IF(CI7="","",IF(CI7+1&gt;EOMONTH(главная!$N$13,0),"",CI7+1))</f>
        <v/>
      </c>
      <c r="CK6" s="25" t="str">
        <f>IF(CJ7="","",IF(CJ7+1&gt;EOMONTH(главная!$N$13,0),"",CJ7+1))</f>
        <v/>
      </c>
      <c r="CL6" s="25" t="str">
        <f>IF(CK7="","",IF(CK7+1&gt;EOMONTH(главная!$N$13,0),"",CK7+1))</f>
        <v/>
      </c>
      <c r="CM6" s="25" t="str">
        <f>IF(CL7="","",IF(CL7+1&gt;EOMONTH(главная!$N$13,0),"",CL7+1))</f>
        <v/>
      </c>
      <c r="CN6" s="25" t="str">
        <f>IF(CM7="","",IF(CM7+1&gt;EOMONTH(главная!$N$13,0),"",CM7+1))</f>
        <v/>
      </c>
      <c r="CO6" s="25" t="str">
        <f>IF(CN7="","",IF(CN7+1&gt;EOMONTH(главная!$N$13,0),"",CN7+1))</f>
        <v/>
      </c>
      <c r="CP6" s="25" t="str">
        <f>IF(CO7="","",IF(CO7+1&gt;EOMONTH(главная!$N$13,0),"",CO7+1))</f>
        <v/>
      </c>
      <c r="CQ6" s="25" t="str">
        <f>IF(CP7="","",IF(CP7+1&gt;EOMONTH(главная!$N$13,0),"",CP7+1))</f>
        <v/>
      </c>
      <c r="CR6" s="25" t="str">
        <f>IF(CQ7="","",IF(CQ7+1&gt;EOMONTH(главная!$N$13,0),"",CQ7+1))</f>
        <v/>
      </c>
      <c r="CS6" s="25" t="str">
        <f>IF(CR7="","",IF(CR7+1&gt;EOMONTH(главная!$N$13,0),"",CR7+1))</f>
        <v/>
      </c>
      <c r="CT6" s="25" t="str">
        <f>IF(CS7="","",IF(CS7+1&gt;EOMONTH(главная!$N$13,0),"",CS7+1))</f>
        <v/>
      </c>
      <c r="CU6" s="25" t="str">
        <f>IF(CT7="","",IF(CT7+1&gt;EOMONTH(главная!$N$13,0),"",CT7+1))</f>
        <v/>
      </c>
      <c r="CV6" s="25" t="str">
        <f>IF(CU7="","",IF(CU7+1&gt;EOMONTH(главная!$N$13,0),"",CU7+1))</f>
        <v/>
      </c>
      <c r="CW6" s="25" t="str">
        <f>IF(CV7="","",IF(CV7+1&gt;EOMONTH(главная!$N$13,0),"",CV7+1))</f>
        <v/>
      </c>
      <c r="CX6" s="25" t="str">
        <f>IF(CW7="","",IF(CW7+1&gt;EOMONTH(главная!$N$13,0),"",CW7+1))</f>
        <v/>
      </c>
      <c r="CY6" s="25" t="str">
        <f>IF(CX7="","",IF(CX7+1&gt;EOMONTH(главная!$N$13,0),"",CX7+1))</f>
        <v/>
      </c>
      <c r="CZ6" s="25" t="str">
        <f>IF(CY7="","",IF(CY7+1&gt;EOMONTH(главная!$N$13,0),"",CY7+1))</f>
        <v/>
      </c>
      <c r="DA6" s="25" t="str">
        <f>IF(CZ7="","",IF(CZ7+1&gt;EOMONTH(главная!$N$13,0),"",CZ7+1))</f>
        <v/>
      </c>
      <c r="DB6" s="25" t="str">
        <f>IF(DA7="","",IF(DA7+1&gt;EOMONTH(главная!$N$13,0),"",DA7+1))</f>
        <v/>
      </c>
      <c r="DC6" s="25" t="str">
        <f>IF(DB7="","",IF(DB7+1&gt;EOMONTH(главная!$N$13,0),"",DB7+1))</f>
        <v/>
      </c>
      <c r="DD6" s="25" t="str">
        <f>IF(DC7="","",IF(DC7+1&gt;EOMONTH(главная!$N$13,0),"",DC7+1))</f>
        <v/>
      </c>
      <c r="DE6" s="25" t="str">
        <f>IF(DD7="","",IF(DD7+1&gt;EOMONTH(главная!$N$13,0),"",DD7+1))</f>
        <v/>
      </c>
      <c r="DF6" s="25" t="str">
        <f>IF(DE7="","",IF(DE7+1&gt;EOMONTH(главная!$N$13,0),"",DE7+1))</f>
        <v/>
      </c>
      <c r="DG6" s="25" t="str">
        <f>IF(DF7="","",IF(DF7+1&gt;EOMONTH(главная!$N$13,0),"",DF7+1))</f>
        <v/>
      </c>
      <c r="DH6" s="25" t="str">
        <f>IF(DG7="","",IF(DG7+1&gt;EOMONTH(главная!$N$13,0),"",DG7+1))</f>
        <v/>
      </c>
      <c r="DI6" s="25" t="str">
        <f>IF(DH7="","",IF(DH7+1&gt;EOMONTH(главная!$N$13,0),"",DH7+1))</f>
        <v/>
      </c>
      <c r="DJ6" s="25" t="str">
        <f>IF(DI7="","",IF(DI7+1&gt;EOMONTH(главная!$N$13,0),"",DI7+1))</f>
        <v/>
      </c>
      <c r="DK6" s="25" t="str">
        <f>IF(DJ7="","",IF(DJ7+1&gt;EOMONTH(главная!$N$13,0),"",DJ7+1))</f>
        <v/>
      </c>
      <c r="DL6" s="25" t="str">
        <f>IF(DK7="","",IF(DK7+1&gt;EOMONTH(главная!$N$13,0),"",DK7+1))</f>
        <v/>
      </c>
      <c r="DM6" s="25" t="str">
        <f>IF(DL7="","",IF(DL7+1&gt;EOMONTH(главная!$N$13,0),"",DL7+1))</f>
        <v/>
      </c>
      <c r="DN6" s="25" t="str">
        <f>IF(DM7="","",IF(DM7+1&gt;EOMONTH(главная!$N$13,0),"",DM7+1))</f>
        <v/>
      </c>
      <c r="DO6" s="25" t="str">
        <f>IF(DN7="","",IF(DN7+1&gt;EOMONTH(главная!$N$13,0),"",DN7+1))</f>
        <v/>
      </c>
      <c r="DP6" s="25" t="str">
        <f>IF(DO7="","",IF(DO7+1&gt;EOMONTH(главная!$N$13,0),"",DO7+1))</f>
        <v/>
      </c>
      <c r="DQ6" s="25" t="str">
        <f>IF(DP7="","",IF(DP7+1&gt;EOMONTH(главная!$N$13,0),"",DP7+1))</f>
        <v/>
      </c>
      <c r="DR6" s="25" t="str">
        <f>IF(DQ7="","",IF(DQ7+1&gt;EOMONTH(главная!$N$13,0),"",DQ7+1))</f>
        <v/>
      </c>
      <c r="DS6" s="25" t="str">
        <f>IF(DR7="","",IF(DR7+1&gt;EOMONTH(главная!$N$13,0),"",DR7+1))</f>
        <v/>
      </c>
      <c r="DT6" s="25" t="str">
        <f>IF(DS7="","",IF(DS7+1&gt;EOMONTH(главная!$N$13,0),"",DS7+1))</f>
        <v/>
      </c>
      <c r="DU6" s="25" t="str">
        <f>IF(DT7="","",IF(DT7+1&gt;EOMONTH(главная!$N$13,0),"",DT7+1))</f>
        <v/>
      </c>
      <c r="DV6" s="25" t="str">
        <f>IF(DU7="","",IF(DU7+1&gt;EOMONTH(главная!$N$13,0),"",DU7+1))</f>
        <v/>
      </c>
      <c r="DW6" s="25" t="str">
        <f>IF(DV7="","",IF(DV7+1&gt;EOMONTH(главная!$N$13,0),"",DV7+1))</f>
        <v/>
      </c>
      <c r="DX6" s="25" t="str">
        <f>IF(DW7="","",IF(DW7+1&gt;EOMONTH(главная!$N$13,0),"",DW7+1))</f>
        <v/>
      </c>
      <c r="DY6" s="25" t="str">
        <f>IF(DX7="","",IF(DX7+1&gt;EOMONTH(главная!$N$13,0),"",DX7+1))</f>
        <v/>
      </c>
      <c r="DZ6" s="25" t="str">
        <f>IF(DY7="","",IF(DY7+1&gt;EOMONTH(главная!$N$13,0),"",DY7+1))</f>
        <v/>
      </c>
      <c r="EA6" s="25" t="str">
        <f>IF(DZ7="","",IF(DZ7+1&gt;EOMONTH(главная!$N$13,0),"",DZ7+1))</f>
        <v/>
      </c>
      <c r="EB6" s="25" t="str">
        <f>IF(EA7="","",IF(EA7+1&gt;EOMONTH(главная!$N$13,0),"",EA7+1))</f>
        <v/>
      </c>
      <c r="EC6" s="25" t="str">
        <f>IF(EB7="","",IF(EB7+1&gt;EOMONTH(главная!$N$13,0),"",EB7+1))</f>
        <v/>
      </c>
      <c r="ED6" s="25" t="str">
        <f>IF(EC7="","",IF(EC7+1&gt;EOMONTH(главная!$N$13,0),"",EC7+1))</f>
        <v/>
      </c>
      <c r="EE6" s="25" t="str">
        <f>IF(ED7="","",IF(ED7+1&gt;EOMONTH(главная!$N$13,0),"",ED7+1))</f>
        <v/>
      </c>
      <c r="EF6" s="25" t="str">
        <f>IF(EE7="","",IF(EE7+1&gt;EOMONTH(главная!$N$13,0),"",EE7+1))</f>
        <v/>
      </c>
      <c r="EG6" s="25" t="str">
        <f>IF(EF7="","",IF(EF7+1&gt;EOMONTH(главная!$N$13,0),"",EF7+1))</f>
        <v/>
      </c>
      <c r="EH6" s="25" t="str">
        <f>IF(EG7="","",IF(EG7+1&gt;EOMONTH(главная!$N$13,0),"",EG7+1))</f>
        <v/>
      </c>
      <c r="EI6" s="25" t="str">
        <f>IF(EH7="","",IF(EH7+1&gt;EOMONTH(главная!$N$13,0),"",EH7+1))</f>
        <v/>
      </c>
      <c r="EJ6" s="25" t="str">
        <f>IF(EI7="","",IF(EI7+1&gt;EOMONTH(главная!$N$13,0),"",EI7+1))</f>
        <v/>
      </c>
      <c r="EK6" s="25" t="str">
        <f>IF(EJ7="","",IF(EJ7+1&gt;EOMONTH(главная!$N$13,0),"",EJ7+1))</f>
        <v/>
      </c>
      <c r="EL6" s="25" t="str">
        <f>IF(EK7="","",IF(EK7+1&gt;EOMONTH(главная!$N$13,0),"",EK7+1))</f>
        <v/>
      </c>
      <c r="EM6" s="25" t="str">
        <f>IF(EL7="","",IF(EL7+1&gt;EOMONTH(главная!$N$13,0),"",EL7+1))</f>
        <v/>
      </c>
      <c r="EN6" s="25" t="str">
        <f>IF(EM7="","",IF(EM7+1&gt;EOMONTH(главная!$N$13,0),"",EM7+1))</f>
        <v/>
      </c>
      <c r="EO6" s="25" t="str">
        <f>IF(EN7="","",IF(EN7+1&gt;EOMONTH(главная!$N$13,0),"",EN7+1))</f>
        <v/>
      </c>
      <c r="EP6" s="25" t="str">
        <f>IF(EO7="","",IF(EO7+1&gt;EOMONTH(главная!$N$13,0),"",EO7+1))</f>
        <v/>
      </c>
      <c r="EQ6" s="25" t="str">
        <f>IF(EP7="","",IF(EP7+1&gt;EOMONTH(главная!$N$13,0),"",EP7+1))</f>
        <v/>
      </c>
      <c r="ER6" s="25" t="str">
        <f>IF(EQ7="","",IF(EQ7+1&gt;EOMONTH(главная!$N$13,0),"",EQ7+1))</f>
        <v/>
      </c>
      <c r="ES6" s="25" t="str">
        <f>IF(ER7="","",IF(ER7+1&gt;EOMONTH(главная!$N$13,0),"",ER7+1))</f>
        <v/>
      </c>
      <c r="ET6" s="25" t="str">
        <f>IF(ES7="","",IF(ES7+1&gt;EOMONTH(главная!$N$13,0),"",ES7+1))</f>
        <v/>
      </c>
      <c r="EU6" s="25" t="str">
        <f>IF(ET7="","",IF(ET7+1&gt;EOMONTH(главная!$N$13,0),"",ET7+1))</f>
        <v/>
      </c>
      <c r="EV6" s="25" t="str">
        <f>IF(EU7="","",IF(EU7+1&gt;EOMONTH(главная!$N$13,0),"",EU7+1))</f>
        <v/>
      </c>
      <c r="EW6" s="25" t="str">
        <f>IF(EV7="","",IF(EV7+1&gt;EOMONTH(главная!$N$13,0),"",EV7+1))</f>
        <v/>
      </c>
      <c r="EX6" s="25" t="str">
        <f>IF(EW7="","",IF(EW7+1&gt;EOMONTH(главная!$N$13,0),"",EW7+1))</f>
        <v/>
      </c>
      <c r="EY6" s="25" t="str">
        <f>IF(EX7="","",IF(EX7+1&gt;EOMONTH(главная!$N$13,0),"",EX7+1))</f>
        <v/>
      </c>
      <c r="EZ6" s="25" t="str">
        <f>IF(EY7="","",IF(EY7+1&gt;EOMONTH(главная!$N$13,0),"",EY7+1))</f>
        <v/>
      </c>
      <c r="FA6" s="25" t="str">
        <f>IF(EZ7="","",IF(EZ7+1&gt;EOMONTH(главная!$N$13,0),"",EZ7+1))</f>
        <v/>
      </c>
      <c r="FB6" s="25" t="str">
        <f>IF(FA7="","",IF(FA7+1&gt;EOMONTH(главная!$N$13,0),"",FA7+1))</f>
        <v/>
      </c>
      <c r="FC6" s="25" t="str">
        <f>IF(FB7="","",IF(FB7+1&gt;EOMONTH(главная!$N$13,0),"",FB7+1))</f>
        <v/>
      </c>
      <c r="FD6" s="25" t="str">
        <f>IF(FC7="","",IF(FC7+1&gt;EOMONTH(главная!$N$13,0),"",FC7+1))</f>
        <v/>
      </c>
      <c r="FE6" s="25" t="str">
        <f>IF(FD7="","",IF(FD7+1&gt;EOMONTH(главная!$N$13,0),"",FD7+1))</f>
        <v/>
      </c>
      <c r="FF6" s="25" t="str">
        <f>IF(FE7="","",IF(FE7+1&gt;EOMONTH(главная!$N$13,0),"",FE7+1))</f>
        <v/>
      </c>
      <c r="FG6" s="25" t="str">
        <f>IF(FF7="","",IF(FF7+1&gt;EOMONTH(главная!$N$13,0),"",FF7+1))</f>
        <v/>
      </c>
      <c r="FH6" s="25" t="str">
        <f>IF(FG7="","",IF(FG7+1&gt;EOMONTH(главная!$N$13,0),"",FG7+1))</f>
        <v/>
      </c>
      <c r="FI6" s="25" t="str">
        <f>IF(FH7="","",IF(FH7+1&gt;EOMONTH(главная!$N$13,0),"",FH7+1))</f>
        <v/>
      </c>
      <c r="FJ6" s="25" t="str">
        <f>IF(FI7="","",IF(FI7+1&gt;EOMONTH(главная!$N$13,0),"",FI7+1))</f>
        <v/>
      </c>
      <c r="FK6" s="25" t="str">
        <f>IF(FJ7="","",IF(FJ7+1&gt;EOMONTH(главная!$N$13,0),"",FJ7+1))</f>
        <v/>
      </c>
      <c r="FL6" s="25" t="str">
        <f>IF(FK7="","",IF(FK7+1&gt;EOMONTH(главная!$N$13,0),"",FK7+1))</f>
        <v/>
      </c>
      <c r="FM6" s="25" t="str">
        <f>IF(FL7="","",IF(FL7+1&gt;EOMONTH(главная!$N$13,0),"",FL7+1))</f>
        <v/>
      </c>
      <c r="FN6" s="25" t="str">
        <f>IF(FM7="","",IF(FM7+1&gt;EOMONTH(главная!$N$13,0),"",FM7+1))</f>
        <v/>
      </c>
      <c r="FO6" s="25" t="str">
        <f>IF(FN7="","",IF(FN7+1&gt;EOMONTH(главная!$N$13,0),"",FN7+1))</f>
        <v/>
      </c>
      <c r="FP6" s="25" t="str">
        <f>IF(FO7="","",IF(FO7+1&gt;EOMONTH(главная!$N$13,0),"",FO7+1))</f>
        <v/>
      </c>
      <c r="FQ6" s="25" t="str">
        <f>IF(FP7="","",IF(FP7+1&gt;EOMONTH(главная!$N$13,0),"",FP7+1))</f>
        <v/>
      </c>
      <c r="FR6" s="25" t="str">
        <f>IF(FQ7="","",IF(FQ7+1&gt;EOMONTH(главная!$N$13,0),"",FQ7+1))</f>
        <v/>
      </c>
      <c r="FS6" s="25" t="str">
        <f>IF(FR7="","",IF(FR7+1&gt;EOMONTH(главная!$N$13,0),"",FR7+1))</f>
        <v/>
      </c>
      <c r="FT6" s="25" t="str">
        <f>IF(FS7="","",IF(FS7+1&gt;EOMONTH(главная!$N$13,0),"",FS7+1))</f>
        <v/>
      </c>
      <c r="FU6" s="25" t="str">
        <f>IF(FT7="","",IF(FT7+1&gt;EOMONTH(главная!$N$13,0),"",FT7+1))</f>
        <v/>
      </c>
      <c r="FV6" s="25" t="str">
        <f>IF(FU7="","",IF(FU7+1&gt;EOMONTH(главная!$N$13,0),"",FU7+1))</f>
        <v/>
      </c>
      <c r="FW6" s="25" t="str">
        <f>IF(FV7="","",IF(FV7+1&gt;EOMONTH(главная!$N$13,0),"",FV7+1))</f>
        <v/>
      </c>
      <c r="FX6" s="25" t="str">
        <f>IF(FW7="","",IF(FW7+1&gt;EOMONTH(главная!$N$13,0),"",FW7+1))</f>
        <v/>
      </c>
      <c r="FY6" s="25" t="str">
        <f>IF(FX7="","",IF(FX7+1&gt;EOMONTH(главная!$N$13,0),"",FX7+1))</f>
        <v/>
      </c>
      <c r="FZ6" s="25" t="str">
        <f>IF(FY7="","",IF(FY7+1&gt;EOMONTH(главная!$N$13,0),"",FY7+1))</f>
        <v/>
      </c>
      <c r="GA6" s="25" t="str">
        <f>IF(FZ7="","",IF(FZ7+1&gt;EOMONTH(главная!$N$13,0),"",FZ7+1))</f>
        <v/>
      </c>
      <c r="GB6" s="25" t="str">
        <f>IF(GA7="","",IF(GA7+1&gt;EOMONTH(главная!$N$13,0),"",GA7+1))</f>
        <v/>
      </c>
      <c r="GC6" s="25" t="str">
        <f>IF(GB7="","",IF(GB7+1&gt;EOMONTH(главная!$N$13,0),"",GB7+1))</f>
        <v/>
      </c>
      <c r="GD6" s="25" t="str">
        <f>IF(GC7="","",IF(GC7+1&gt;EOMONTH(главная!$N$13,0),"",GC7+1))</f>
        <v/>
      </c>
      <c r="GE6" s="25" t="str">
        <f>IF(GD7="","",IF(GD7+1&gt;EOMONTH(главная!$N$13,0),"",GD7+1))</f>
        <v/>
      </c>
      <c r="GF6" s="25" t="str">
        <f>IF(GE7="","",IF(GE7+1&gt;EOMONTH(главная!$N$13,0),"",GE7+1))</f>
        <v/>
      </c>
      <c r="GG6" s="25" t="str">
        <f>IF(GF7="","",IF(GF7+1&gt;EOMONTH(главная!$N$13,0),"",GF7+1))</f>
        <v/>
      </c>
      <c r="GH6" s="25" t="str">
        <f>IF(GG7="","",IF(GG7+1&gt;EOMONTH(главная!$N$13,0),"",GG7+1))</f>
        <v/>
      </c>
      <c r="GI6" s="25" t="str">
        <f>IF(GH7="","",IF(GH7+1&gt;EOMONTH(главная!$N$13,0),"",GH7+1))</f>
        <v/>
      </c>
      <c r="GJ6" s="25" t="str">
        <f>IF(GI7="","",IF(GI7+1&gt;EOMONTH(главная!$N$13,0),"",GI7+1))</f>
        <v/>
      </c>
      <c r="GK6" s="25" t="str">
        <f>IF(GJ7="","",IF(GJ7+1&gt;EOMONTH(главная!$N$13,0),"",GJ7+1))</f>
        <v/>
      </c>
      <c r="GL6" s="25" t="str">
        <f>IF(GK7="","",IF(GK7+1&gt;EOMONTH(главная!$N$13,0),"",GK7+1))</f>
        <v/>
      </c>
      <c r="GM6" s="25" t="str">
        <f>IF(GL7="","",IF(GL7+1&gt;EOMONTH(главная!$N$13,0),"",GL7+1))</f>
        <v/>
      </c>
      <c r="GN6" s="25" t="str">
        <f>IF(GM7="","",IF(GM7+1&gt;EOMONTH(главная!$N$13,0),"",GM7+1))</f>
        <v/>
      </c>
      <c r="GO6" s="25" t="str">
        <f>IF(GN7="","",IF(GN7+1&gt;EOMONTH(главная!$N$13,0),"",GN7+1))</f>
        <v/>
      </c>
      <c r="GP6" s="25" t="str">
        <f>IF(GO7="","",IF(GO7+1&gt;EOMONTH(главная!$N$13,0),"",GO7+1))</f>
        <v/>
      </c>
      <c r="GQ6" s="25" t="str">
        <f>IF(GP7="","",IF(GP7+1&gt;EOMONTH(главная!$N$13,0),"",GP7+1))</f>
        <v/>
      </c>
      <c r="GR6" s="25" t="str">
        <f>IF(GQ7="","",IF(GQ7+1&gt;EOMONTH(главная!$N$13,0),"",GQ7+1))</f>
        <v/>
      </c>
      <c r="GS6" s="25" t="str">
        <f>IF(GR7="","",IF(GR7+1&gt;EOMONTH(главная!$N$13,0),"",GR7+1))</f>
        <v/>
      </c>
      <c r="GT6" s="25" t="str">
        <f>IF(GS7="","",IF(GS7+1&gt;EOMONTH(главная!$N$13,0),"",GS7+1))</f>
        <v/>
      </c>
      <c r="GU6" s="25" t="str">
        <f>IF(GT7="","",IF(GT7+1&gt;EOMONTH(главная!$N$13,0),"",GT7+1))</f>
        <v/>
      </c>
      <c r="GV6" s="25" t="str">
        <f>IF(GU7="","",IF(GU7+1&gt;EOMONTH(главная!$N$13,0),"",GU7+1))</f>
        <v/>
      </c>
      <c r="GW6" s="25" t="str">
        <f>IF(GV7="","",IF(GV7+1&gt;EOMONTH(главная!$N$13,0),"",GV7+1))</f>
        <v/>
      </c>
      <c r="GX6" s="25" t="str">
        <f>IF(GW7="","",IF(GW7+1&gt;EOMONTH(главная!$N$13,0),"",GW7+1))</f>
        <v/>
      </c>
      <c r="GY6" s="25" t="str">
        <f>IF(GX7="","",IF(GX7+1&gt;EOMONTH(главная!$N$13,0),"",GX7+1))</f>
        <v/>
      </c>
      <c r="GZ6" s="25" t="str">
        <f>IF(GY7="","",IF(GY7+1&gt;EOMONTH(главная!$N$13,0),"",GY7+1))</f>
        <v/>
      </c>
      <c r="HA6" s="25" t="str">
        <f>IF(GZ7="","",IF(GZ7+1&gt;EOMONTH(главная!$N$13,0),"",GZ7+1))</f>
        <v/>
      </c>
      <c r="HB6" s="25" t="str">
        <f>IF(HA7="","",IF(HA7+1&gt;EOMONTH(главная!$N$13,0),"",HA7+1))</f>
        <v/>
      </c>
      <c r="HC6" s="25" t="str">
        <f>IF(HB7="","",IF(HB7+1&gt;EOMONTH(главная!$N$13,0),"",HB7+1))</f>
        <v/>
      </c>
      <c r="HD6" s="25" t="str">
        <f>IF(HC7="","",IF(HC7+1&gt;EOMONTH(главная!$N$13,0),"",HC7+1))</f>
        <v/>
      </c>
      <c r="HE6" s="25" t="str">
        <f>IF(HD7="","",IF(HD7+1&gt;EOMONTH(главная!$N$13,0),"",HD7+1))</f>
        <v/>
      </c>
      <c r="HF6" s="25" t="str">
        <f>IF(HE7="","",IF(HE7+1&gt;EOMONTH(главная!$N$13,0),"",HE7+1))</f>
        <v/>
      </c>
      <c r="HG6" s="25" t="str">
        <f>IF(HF7="","",IF(HF7+1&gt;EOMONTH(главная!$N$13,0),"",HF7+1))</f>
        <v/>
      </c>
      <c r="HH6" s="25" t="str">
        <f>IF(HG7="","",IF(HG7+1&gt;EOMONTH(главная!$N$13,0),"",HG7+1))</f>
        <v/>
      </c>
      <c r="HI6" s="25" t="str">
        <f>IF(HH7="","",IF(HH7+1&gt;EOMONTH(главная!$N$13,0),"",HH7+1))</f>
        <v/>
      </c>
      <c r="HJ6" s="25" t="str">
        <f>IF(HI7="","",IF(HI7+1&gt;EOMONTH(главная!$N$13,0),"",HI7+1))</f>
        <v/>
      </c>
      <c r="HK6" s="25" t="str">
        <f>IF(HJ7="","",IF(HJ7+1&gt;EOMONTH(главная!$N$13,0),"",HJ7+1))</f>
        <v/>
      </c>
      <c r="HL6" s="25" t="str">
        <f>IF(HK7="","",IF(HK7+1&gt;EOMONTH(главная!$N$13,0),"",HK7+1))</f>
        <v/>
      </c>
      <c r="HM6" s="25" t="str">
        <f>IF(HL7="","",IF(HL7+1&gt;EOMONTH(главная!$N$13,0),"",HL7+1))</f>
        <v/>
      </c>
      <c r="HN6" s="25" t="str">
        <f>IF(HM7="","",IF(HM7+1&gt;EOMONTH(главная!$N$13,0),"",HM7+1))</f>
        <v/>
      </c>
      <c r="HO6" s="25" t="str">
        <f>IF(HN7="","",IF(HN7+1&gt;EOMONTH(главная!$N$13,0),"",HN7+1))</f>
        <v/>
      </c>
      <c r="HP6" s="25" t="str">
        <f>IF(HO7="","",IF(HO7+1&gt;EOMONTH(главная!$N$13,0),"",HO7+1))</f>
        <v/>
      </c>
      <c r="HQ6" s="25" t="str">
        <f>IF(HP7="","",IF(HP7+1&gt;EOMONTH(главная!$N$13,0),"",HP7+1))</f>
        <v/>
      </c>
      <c r="HR6" s="25" t="str">
        <f>IF(HQ7="","",IF(HQ7+1&gt;EOMONTH(главная!$N$13,0),"",HQ7+1))</f>
        <v/>
      </c>
      <c r="HS6" s="25" t="str">
        <f>IF(HR7="","",IF(HR7+1&gt;EOMONTH(главная!$N$13,0),"",HR7+1))</f>
        <v/>
      </c>
      <c r="HT6" s="25" t="str">
        <f>IF(HS7="","",IF(HS7+1&gt;EOMONTH(главная!$N$13,0),"",HS7+1))</f>
        <v/>
      </c>
      <c r="HU6" s="25" t="str">
        <f>IF(HT7="","",IF(HT7+1&gt;EOMONTH(главная!$N$13,0),"",HT7+1))</f>
        <v/>
      </c>
      <c r="HV6" s="25" t="str">
        <f>IF(HU7="","",IF(HU7+1&gt;EOMONTH(главная!$N$13,0),"",HU7+1))</f>
        <v/>
      </c>
      <c r="HW6" s="25" t="str">
        <f>IF(HV7="","",IF(HV7+1&gt;EOMONTH(главная!$N$13,0),"",HV7+1))</f>
        <v/>
      </c>
      <c r="HX6" s="25" t="str">
        <f>IF(HW7="","",IF(HW7+1&gt;EOMONTH(главная!$N$13,0),"",HW7+1))</f>
        <v/>
      </c>
      <c r="HY6" s="25" t="str">
        <f>IF(HX7="","",IF(HX7+1&gt;EOMONTH(главная!$N$13,0),"",HX7+1))</f>
        <v/>
      </c>
      <c r="HZ6" s="25" t="str">
        <f>IF(HY7="","",IF(HY7+1&gt;EOMONTH(главная!$N$13,0),"",HY7+1))</f>
        <v/>
      </c>
      <c r="IA6" s="25" t="str">
        <f>IF(HZ7="","",IF(HZ7+1&gt;EOMONTH(главная!$N$13,0),"",HZ7+1))</f>
        <v/>
      </c>
      <c r="IB6" s="25" t="str">
        <f>IF(IA7="","",IF(IA7+1&gt;EOMONTH(главная!$N$13,0),"",IA7+1))</f>
        <v/>
      </c>
      <c r="IC6" s="25" t="str">
        <f>IF(IB7="","",IF(IB7+1&gt;EOMONTH(главная!$N$13,0),"",IB7+1))</f>
        <v/>
      </c>
      <c r="ID6" s="25" t="str">
        <f>IF(IC7="","",IF(IC7+1&gt;EOMONTH(главная!$N$13,0),"",IC7+1))</f>
        <v/>
      </c>
      <c r="IE6" s="25" t="str">
        <f>IF(ID7="","",IF(ID7+1&gt;EOMONTH(главная!$N$13,0),"",ID7+1))</f>
        <v/>
      </c>
      <c r="IF6" s="25" t="str">
        <f>IF(IE7="","",IF(IE7+1&gt;EOMONTH(главная!$N$13,0),"",IE7+1))</f>
        <v/>
      </c>
      <c r="IG6" s="25" t="str">
        <f>IF(IF7="","",IF(IF7+1&gt;EOMONTH(главная!$N$13,0),"",IF7+1))</f>
        <v/>
      </c>
      <c r="IH6" s="25" t="str">
        <f>IF(IG7="","",IF(IG7+1&gt;EOMONTH(главная!$N$13,0),"",IG7+1))</f>
        <v/>
      </c>
      <c r="II6" s="25" t="str">
        <f>IF(IH7="","",IF(IH7+1&gt;EOMONTH(главная!$N$13,0),"",IH7+1))</f>
        <v/>
      </c>
      <c r="IJ6" s="25" t="str">
        <f>IF(II7="","",IF(II7+1&gt;EOMONTH(главная!$N$13,0),"",II7+1))</f>
        <v/>
      </c>
      <c r="IK6" s="25" t="str">
        <f>IF(IJ7="","",IF(IJ7+1&gt;EOMONTH(главная!$N$13,0),"",IJ7+1))</f>
        <v/>
      </c>
      <c r="IL6" s="25" t="str">
        <f>IF(IK7="","",IF(IK7+1&gt;EOMONTH(главная!$N$13,0),"",IK7+1))</f>
        <v/>
      </c>
      <c r="IM6" s="25" t="str">
        <f>IF(IL7="","",IF(IL7+1&gt;EOMONTH(главная!$N$13,0),"",IL7+1))</f>
        <v/>
      </c>
      <c r="IN6" s="25" t="str">
        <f>IF(IM7="","",IF(IM7+1&gt;EOMONTH(главная!$N$13,0),"",IM7+1))</f>
        <v/>
      </c>
      <c r="IO6" s="25" t="str">
        <f>IF(IN7="","",IF(IN7+1&gt;EOMONTH(главная!$N$13,0),"",IN7+1))</f>
        <v/>
      </c>
      <c r="IP6" s="25" t="str">
        <f>IF(IO7="","",IF(IO7+1&gt;EOMONTH(главная!$N$13,0),"",IO7+1))</f>
        <v/>
      </c>
      <c r="IQ6" s="25" t="str">
        <f>IF(IP7="","",IF(IP7+1&gt;EOMONTH(главная!$N$13,0),"",IP7+1))</f>
        <v/>
      </c>
      <c r="IR6" s="25" t="str">
        <f>IF(IQ7="","",IF(IQ7+1&gt;EOMONTH(главная!$N$13,0),"",IQ7+1))</f>
        <v/>
      </c>
      <c r="IS6" s="25" t="str">
        <f>IF(IR7="","",IF(IR7+1&gt;EOMONTH(главная!$N$13,0),"",IR7+1))</f>
        <v/>
      </c>
      <c r="IT6" s="25" t="str">
        <f>IF(IS7="","",IF(IS7+1&gt;EOMONTH(главная!$N$13,0),"",IS7+1))</f>
        <v/>
      </c>
      <c r="IU6" s="25" t="str">
        <f>IF(IT7="","",IF(IT7+1&gt;EOMONTH(главная!$N$13,0),"",IT7+1))</f>
        <v/>
      </c>
      <c r="IV6" s="25" t="str">
        <f>IF(IU7="","",IF(IU7+1&gt;EOMONTH(главная!$N$13,0),"",IU7+1))</f>
        <v/>
      </c>
      <c r="IW6" s="25" t="str">
        <f>IF(IV7="","",IF(IV7+1&gt;EOMONTH(главная!$N$13,0),"",IV7+1))</f>
        <v/>
      </c>
      <c r="IX6" s="25" t="str">
        <f>IF(IW7="","",IF(IW7+1&gt;EOMONTH(главная!$N$13,0),"",IW7+1))</f>
        <v/>
      </c>
      <c r="IY6" s="25" t="str">
        <f>IF(IX7="","",IF(IX7+1&gt;EOMONTH(главная!$N$13,0),"",IX7+1))</f>
        <v/>
      </c>
      <c r="IZ6" s="25" t="str">
        <f>IF(IY7="","",IF(IY7+1&gt;EOMONTH(главная!$N$13,0),"",IY7+1))</f>
        <v/>
      </c>
      <c r="JA6" s="25" t="str">
        <f>IF(IZ7="","",IF(IZ7+1&gt;EOMONTH(главная!$N$13,0),"",IZ7+1))</f>
        <v/>
      </c>
      <c r="JB6" s="25" t="str">
        <f>IF(JA7="","",IF(JA7+1&gt;EOMONTH(главная!$N$13,0),"",JA7+1))</f>
        <v/>
      </c>
      <c r="JC6" s="25" t="str">
        <f>IF(JB7="","",IF(JB7+1&gt;EOMONTH(главная!$N$13,0),"",JB7+1))</f>
        <v/>
      </c>
      <c r="JD6" s="25" t="str">
        <f>IF(JC7="","",IF(JC7+1&gt;EOMONTH(главная!$N$13,0),"",JC7+1))</f>
        <v/>
      </c>
      <c r="JE6" s="25" t="str">
        <f>IF(JD7="","",IF(JD7+1&gt;EOMONTH(главная!$N$13,0),"",JD7+1))</f>
        <v/>
      </c>
      <c r="JF6" s="25" t="str">
        <f>IF(JE7="","",IF(JE7+1&gt;EOMONTH(главная!$N$13,0),"",JE7+1))</f>
        <v/>
      </c>
      <c r="JG6" s="25" t="str">
        <f>IF(JF7="","",IF(JF7+1&gt;EOMONTH(главная!$N$13,0),"",JF7+1))</f>
        <v/>
      </c>
      <c r="JH6" s="25" t="str">
        <f>IF(JG7="","",IF(JG7+1&gt;EOMONTH(главная!$N$13,0),"",JG7+1))</f>
        <v/>
      </c>
      <c r="JI6" s="25" t="str">
        <f>IF(JH7="","",IF(JH7+1&gt;EOMONTH(главная!$N$13,0),"",JH7+1))</f>
        <v/>
      </c>
      <c r="JJ6" s="25" t="str">
        <f>IF(JI7="","",IF(JI7+1&gt;EOMONTH(главная!$N$13,0),"",JI7+1))</f>
        <v/>
      </c>
      <c r="JK6" s="25" t="str">
        <f>IF(JJ7="","",IF(JJ7+1&gt;EOMONTH(главная!$N$13,0),"",JJ7+1))</f>
        <v/>
      </c>
      <c r="JL6" s="25" t="str">
        <f>IF(JK7="","",IF(JK7+1&gt;EOMONTH(главная!$N$13,0),"",JK7+1))</f>
        <v/>
      </c>
      <c r="JM6" s="25" t="str">
        <f>IF(JL7="","",IF(JL7+1&gt;EOMONTH(главная!$N$13,0),"",JL7+1))</f>
        <v/>
      </c>
      <c r="JN6" s="25" t="str">
        <f>IF(JM7="","",IF(JM7+1&gt;EOMONTH(главная!$N$13,0),"",JM7+1))</f>
        <v/>
      </c>
      <c r="JO6" s="25" t="str">
        <f>IF(JN7="","",IF(JN7+1&gt;EOMONTH(главная!$N$13,0),"",JN7+1))</f>
        <v/>
      </c>
      <c r="JP6" s="25" t="str">
        <f>IF(JO7="","",IF(JO7+1&gt;EOMONTH(главная!$N$13,0),"",JO7+1))</f>
        <v/>
      </c>
      <c r="JQ6" s="25" t="str">
        <f>IF(JP7="","",IF(JP7+1&gt;EOMONTH(главная!$N$13,0),"",JP7+1))</f>
        <v/>
      </c>
      <c r="JR6" s="25" t="str">
        <f>IF(JQ7="","",IF(JQ7+1&gt;EOMONTH(главная!$N$13,0),"",JQ7+1))</f>
        <v/>
      </c>
      <c r="JS6" s="25" t="str">
        <f>IF(JR7="","",IF(JR7+1&gt;EOMONTH(главная!$N$13,0),"",JR7+1))</f>
        <v/>
      </c>
      <c r="JT6" s="25" t="str">
        <f>IF(JS7="","",IF(JS7+1&gt;EOMONTH(главная!$N$13,0),"",JS7+1))</f>
        <v/>
      </c>
      <c r="JU6" s="25" t="str">
        <f>IF(JT7="","",IF(JT7+1&gt;EOMONTH(главная!$N$13,0),"",JT7+1))</f>
        <v/>
      </c>
      <c r="JV6" s="25" t="str">
        <f>IF(JU7="","",IF(JU7+1&gt;EOMONTH(главная!$N$13,0),"",JU7+1))</f>
        <v/>
      </c>
      <c r="JW6" s="25" t="str">
        <f>IF(JV7="","",IF(JV7+1&gt;EOMONTH(главная!$N$13,0),"",JV7+1))</f>
        <v/>
      </c>
      <c r="JX6" s="25" t="str">
        <f>IF(JW7="","",IF(JW7+1&gt;EOMONTH(главная!$N$13,0),"",JW7+1))</f>
        <v/>
      </c>
      <c r="JY6" s="25" t="str">
        <f>IF(JX7="","",IF(JX7+1&gt;EOMONTH(главная!$N$13,0),"",JX7+1))</f>
        <v/>
      </c>
      <c r="JZ6" s="25" t="str">
        <f>IF(JY7="","",IF(JY7+1&gt;EOMONTH(главная!$N$13,0),"",JY7+1))</f>
        <v/>
      </c>
      <c r="KA6" s="25" t="str">
        <f>IF(JZ7="","",IF(JZ7+1&gt;EOMONTH(главная!$N$13,0),"",JZ7+1))</f>
        <v/>
      </c>
      <c r="KB6" s="25" t="str">
        <f>IF(KA7="","",IF(KA7+1&gt;EOMONTH(главная!$N$13,0),"",KA7+1))</f>
        <v/>
      </c>
      <c r="KC6" s="25" t="str">
        <f>IF(KB7="","",IF(KB7+1&gt;EOMONTH(главная!$N$13,0),"",KB7+1))</f>
        <v/>
      </c>
      <c r="KD6" s="25" t="str">
        <f>IF(KC7="","",IF(KC7+1&gt;EOMONTH(главная!$N$13,0),"",KC7+1))</f>
        <v/>
      </c>
      <c r="KE6" s="25" t="str">
        <f>IF(KD7="","",IF(KD7+1&gt;EOMONTH(главная!$N$13,0),"",KD7+1))</f>
        <v/>
      </c>
      <c r="KF6" s="25" t="str">
        <f>IF(KE7="","",IF(KE7+1&gt;EOMONTH(главная!$N$13,0),"",KE7+1))</f>
        <v/>
      </c>
      <c r="KG6" s="25" t="str">
        <f>IF(KF7="","",IF(KF7+1&gt;EOMONTH(главная!$N$13,0),"",KF7+1))</f>
        <v/>
      </c>
      <c r="KH6" s="25" t="str">
        <f>IF(KG7="","",IF(KG7+1&gt;EOMONTH(главная!$N$13,0),"",KG7+1))</f>
        <v/>
      </c>
      <c r="KI6" s="25" t="str">
        <f>IF(KH7="","",IF(KH7+1&gt;EOMONTH(главная!$N$13,0),"",KH7+1))</f>
        <v/>
      </c>
      <c r="KJ6" s="25" t="str">
        <f>IF(KI7="","",IF(KI7+1&gt;EOMONTH(главная!$N$13,0),"",KI7+1))</f>
        <v/>
      </c>
      <c r="KK6" s="25" t="str">
        <f>IF(KJ7="","",IF(KJ7+1&gt;EOMONTH(главная!$N$13,0),"",KJ7+1))</f>
        <v/>
      </c>
      <c r="KL6" s="25" t="str">
        <f>IF(KK7="","",IF(KK7+1&gt;EOMONTH(главная!$N$13,0),"",KK7+1))</f>
        <v/>
      </c>
      <c r="KM6" s="25" t="str">
        <f>IF(KL7="","",IF(KL7+1&gt;EOMONTH(главная!$N$13,0),"",KL7+1))</f>
        <v/>
      </c>
      <c r="KN6" s="25" t="str">
        <f>IF(KM7="","",IF(KM7+1&gt;EOMONTH(главная!$N$13,0),"",KM7+1))</f>
        <v/>
      </c>
      <c r="KO6" s="25" t="str">
        <f>IF(KN7="","",IF(KN7+1&gt;EOMONTH(главная!$N$13,0),"",KN7+1))</f>
        <v/>
      </c>
      <c r="KP6" s="25" t="str">
        <f>IF(KO7="","",IF(KO7+1&gt;EOMONTH(главная!$N$13,0),"",KO7+1))</f>
        <v/>
      </c>
      <c r="KQ6" s="25" t="str">
        <f>IF(KP7="","",IF(KP7+1&gt;EOMONTH(главная!$N$13,0),"",KP7+1))</f>
        <v/>
      </c>
      <c r="KR6" s="25" t="str">
        <f>IF(KQ7="","",IF(KQ7+1&gt;EOMONTH(главная!$N$13,0),"",KQ7+1))</f>
        <v/>
      </c>
      <c r="KS6" s="25" t="str">
        <f>IF(KR7="","",IF(KR7+1&gt;EOMONTH(главная!$N$13,0),"",KR7+1))</f>
        <v/>
      </c>
      <c r="KT6" s="25" t="str">
        <f>IF(KS7="","",IF(KS7+1&gt;EOMONTH(главная!$N$13,0),"",KS7+1))</f>
        <v/>
      </c>
      <c r="KU6" s="25" t="str">
        <f>IF(KT7="","",IF(KT7+1&gt;EOMONTH(главная!$N$13,0),"",KT7+1))</f>
        <v/>
      </c>
      <c r="KV6" s="25" t="str">
        <f>IF(KU7="","",IF(KU7+1&gt;EOMONTH(главная!$N$13,0),"",KU7+1))</f>
        <v/>
      </c>
      <c r="KW6" s="3"/>
      <c r="KX6" s="3"/>
    </row>
    <row r="7" spans="1:310" s="4" customFormat="1" x14ac:dyDescent="0.25">
      <c r="A7" s="3"/>
      <c r="B7" s="3"/>
      <c r="C7" s="3"/>
      <c r="D7" s="3"/>
      <c r="E7" s="3" t="str">
        <f>kpi!$E$7</f>
        <v>показатель/kpi</v>
      </c>
      <c r="F7" s="3"/>
      <c r="G7" s="3"/>
      <c r="H7" s="12" t="str">
        <f>kpi!$I$7</f>
        <v>ед.изм.</v>
      </c>
      <c r="I7" s="3"/>
      <c r="J7" s="3"/>
      <c r="K7" s="3" t="str">
        <f>справочники!$Q$6</f>
        <v>детализации</v>
      </c>
      <c r="L7" s="3"/>
      <c r="M7" s="5"/>
      <c r="N7" s="3" t="str">
        <f>главная!$N$7</f>
        <v>значение</v>
      </c>
      <c r="O7" s="19"/>
      <c r="P7" s="3"/>
      <c r="Q7" s="3"/>
      <c r="R7" s="41" t="str">
        <f>главная!$R$7</f>
        <v>итого</v>
      </c>
      <c r="S7" s="3"/>
      <c r="T7" s="233"/>
      <c r="U7" s="25">
        <f>IF(U6="","",EOMONTH(U6,0))</f>
        <v>44227</v>
      </c>
      <c r="V7" s="25">
        <f>IF(V6="","",EOMONTH(V6,0))</f>
        <v>44255</v>
      </c>
      <c r="W7" s="25">
        <f t="shared" ref="W7:CH7" si="5">IF(W6="","",EOMONTH(W6,0))</f>
        <v>44286</v>
      </c>
      <c r="X7" s="25">
        <f t="shared" si="5"/>
        <v>44316</v>
      </c>
      <c r="Y7" s="25">
        <f t="shared" si="5"/>
        <v>44347</v>
      </c>
      <c r="Z7" s="25">
        <f t="shared" si="5"/>
        <v>44377</v>
      </c>
      <c r="AA7" s="25">
        <f t="shared" si="5"/>
        <v>44408</v>
      </c>
      <c r="AB7" s="25">
        <f t="shared" si="5"/>
        <v>44439</v>
      </c>
      <c r="AC7" s="25">
        <f t="shared" si="5"/>
        <v>44469</v>
      </c>
      <c r="AD7" s="25">
        <f t="shared" si="5"/>
        <v>44500</v>
      </c>
      <c r="AE7" s="25">
        <f t="shared" si="5"/>
        <v>44530</v>
      </c>
      <c r="AF7" s="25">
        <f t="shared" si="5"/>
        <v>44561</v>
      </c>
      <c r="AG7" s="25">
        <f t="shared" si="5"/>
        <v>44592</v>
      </c>
      <c r="AH7" s="25" t="str">
        <f t="shared" si="5"/>
        <v/>
      </c>
      <c r="AI7" s="25" t="str">
        <f t="shared" si="5"/>
        <v/>
      </c>
      <c r="AJ7" s="25" t="str">
        <f t="shared" si="5"/>
        <v/>
      </c>
      <c r="AK7" s="25" t="str">
        <f t="shared" si="5"/>
        <v/>
      </c>
      <c r="AL7" s="25" t="str">
        <f t="shared" si="5"/>
        <v/>
      </c>
      <c r="AM7" s="25" t="str">
        <f t="shared" si="5"/>
        <v/>
      </c>
      <c r="AN7" s="25" t="str">
        <f t="shared" si="5"/>
        <v/>
      </c>
      <c r="AO7" s="25" t="str">
        <f t="shared" si="5"/>
        <v/>
      </c>
      <c r="AP7" s="25" t="str">
        <f t="shared" si="5"/>
        <v/>
      </c>
      <c r="AQ7" s="25" t="str">
        <f t="shared" si="5"/>
        <v/>
      </c>
      <c r="AR7" s="25" t="str">
        <f t="shared" si="5"/>
        <v/>
      </c>
      <c r="AS7" s="25" t="str">
        <f t="shared" si="5"/>
        <v/>
      </c>
      <c r="AT7" s="25" t="str">
        <f t="shared" si="5"/>
        <v/>
      </c>
      <c r="AU7" s="25" t="str">
        <f t="shared" si="5"/>
        <v/>
      </c>
      <c r="AV7" s="25" t="str">
        <f t="shared" si="5"/>
        <v/>
      </c>
      <c r="AW7" s="25" t="str">
        <f t="shared" si="5"/>
        <v/>
      </c>
      <c r="AX7" s="25" t="str">
        <f t="shared" si="5"/>
        <v/>
      </c>
      <c r="AY7" s="25" t="str">
        <f t="shared" si="5"/>
        <v/>
      </c>
      <c r="AZ7" s="25" t="str">
        <f t="shared" si="5"/>
        <v/>
      </c>
      <c r="BA7" s="25" t="str">
        <f t="shared" si="5"/>
        <v/>
      </c>
      <c r="BB7" s="25" t="str">
        <f t="shared" si="5"/>
        <v/>
      </c>
      <c r="BC7" s="25" t="str">
        <f t="shared" si="5"/>
        <v/>
      </c>
      <c r="BD7" s="25" t="str">
        <f t="shared" si="5"/>
        <v/>
      </c>
      <c r="BE7" s="25" t="str">
        <f t="shared" si="5"/>
        <v/>
      </c>
      <c r="BF7" s="25" t="str">
        <f t="shared" si="5"/>
        <v/>
      </c>
      <c r="BG7" s="25" t="str">
        <f t="shared" si="5"/>
        <v/>
      </c>
      <c r="BH7" s="25" t="str">
        <f t="shared" si="5"/>
        <v/>
      </c>
      <c r="BI7" s="25" t="str">
        <f t="shared" si="5"/>
        <v/>
      </c>
      <c r="BJ7" s="25" t="str">
        <f t="shared" si="5"/>
        <v/>
      </c>
      <c r="BK7" s="25" t="str">
        <f t="shared" si="5"/>
        <v/>
      </c>
      <c r="BL7" s="25" t="str">
        <f t="shared" si="5"/>
        <v/>
      </c>
      <c r="BM7" s="25" t="str">
        <f t="shared" si="5"/>
        <v/>
      </c>
      <c r="BN7" s="25" t="str">
        <f t="shared" si="5"/>
        <v/>
      </c>
      <c r="BO7" s="25" t="str">
        <f t="shared" si="5"/>
        <v/>
      </c>
      <c r="BP7" s="25" t="str">
        <f t="shared" si="5"/>
        <v/>
      </c>
      <c r="BQ7" s="25" t="str">
        <f t="shared" si="5"/>
        <v/>
      </c>
      <c r="BR7" s="25" t="str">
        <f t="shared" si="5"/>
        <v/>
      </c>
      <c r="BS7" s="25" t="str">
        <f t="shared" si="5"/>
        <v/>
      </c>
      <c r="BT7" s="25" t="str">
        <f t="shared" si="5"/>
        <v/>
      </c>
      <c r="BU7" s="25" t="str">
        <f t="shared" si="5"/>
        <v/>
      </c>
      <c r="BV7" s="25" t="str">
        <f t="shared" si="5"/>
        <v/>
      </c>
      <c r="BW7" s="25" t="str">
        <f t="shared" si="5"/>
        <v/>
      </c>
      <c r="BX7" s="25" t="str">
        <f t="shared" si="5"/>
        <v/>
      </c>
      <c r="BY7" s="25" t="str">
        <f t="shared" si="5"/>
        <v/>
      </c>
      <c r="BZ7" s="25" t="str">
        <f t="shared" si="5"/>
        <v/>
      </c>
      <c r="CA7" s="25" t="str">
        <f t="shared" si="5"/>
        <v/>
      </c>
      <c r="CB7" s="25" t="str">
        <f t="shared" si="5"/>
        <v/>
      </c>
      <c r="CC7" s="25" t="str">
        <f t="shared" si="5"/>
        <v/>
      </c>
      <c r="CD7" s="25" t="str">
        <f t="shared" si="5"/>
        <v/>
      </c>
      <c r="CE7" s="25" t="str">
        <f t="shared" si="5"/>
        <v/>
      </c>
      <c r="CF7" s="25" t="str">
        <f t="shared" si="5"/>
        <v/>
      </c>
      <c r="CG7" s="25" t="str">
        <f t="shared" si="5"/>
        <v/>
      </c>
      <c r="CH7" s="25" t="str">
        <f t="shared" si="5"/>
        <v/>
      </c>
      <c r="CI7" s="25" t="str">
        <f t="shared" ref="CI7:ET7" si="6">IF(CI6="","",EOMONTH(CI6,0))</f>
        <v/>
      </c>
      <c r="CJ7" s="25" t="str">
        <f t="shared" si="6"/>
        <v/>
      </c>
      <c r="CK7" s="25" t="str">
        <f t="shared" si="6"/>
        <v/>
      </c>
      <c r="CL7" s="25" t="str">
        <f t="shared" si="6"/>
        <v/>
      </c>
      <c r="CM7" s="25" t="str">
        <f t="shared" si="6"/>
        <v/>
      </c>
      <c r="CN7" s="25" t="str">
        <f t="shared" si="6"/>
        <v/>
      </c>
      <c r="CO7" s="25" t="str">
        <f t="shared" si="6"/>
        <v/>
      </c>
      <c r="CP7" s="25" t="str">
        <f t="shared" si="6"/>
        <v/>
      </c>
      <c r="CQ7" s="25" t="str">
        <f t="shared" si="6"/>
        <v/>
      </c>
      <c r="CR7" s="25" t="str">
        <f t="shared" si="6"/>
        <v/>
      </c>
      <c r="CS7" s="25" t="str">
        <f t="shared" si="6"/>
        <v/>
      </c>
      <c r="CT7" s="25" t="str">
        <f t="shared" si="6"/>
        <v/>
      </c>
      <c r="CU7" s="25" t="str">
        <f t="shared" si="6"/>
        <v/>
      </c>
      <c r="CV7" s="25" t="str">
        <f t="shared" si="6"/>
        <v/>
      </c>
      <c r="CW7" s="25" t="str">
        <f t="shared" si="6"/>
        <v/>
      </c>
      <c r="CX7" s="25" t="str">
        <f t="shared" si="6"/>
        <v/>
      </c>
      <c r="CY7" s="25" t="str">
        <f t="shared" si="6"/>
        <v/>
      </c>
      <c r="CZ7" s="25" t="str">
        <f t="shared" si="6"/>
        <v/>
      </c>
      <c r="DA7" s="25" t="str">
        <f t="shared" si="6"/>
        <v/>
      </c>
      <c r="DB7" s="25" t="str">
        <f t="shared" si="6"/>
        <v/>
      </c>
      <c r="DC7" s="25" t="str">
        <f t="shared" si="6"/>
        <v/>
      </c>
      <c r="DD7" s="25" t="str">
        <f t="shared" si="6"/>
        <v/>
      </c>
      <c r="DE7" s="25" t="str">
        <f t="shared" si="6"/>
        <v/>
      </c>
      <c r="DF7" s="25" t="str">
        <f t="shared" si="6"/>
        <v/>
      </c>
      <c r="DG7" s="25" t="str">
        <f t="shared" si="6"/>
        <v/>
      </c>
      <c r="DH7" s="25" t="str">
        <f t="shared" si="6"/>
        <v/>
      </c>
      <c r="DI7" s="25" t="str">
        <f t="shared" si="6"/>
        <v/>
      </c>
      <c r="DJ7" s="25" t="str">
        <f t="shared" si="6"/>
        <v/>
      </c>
      <c r="DK7" s="25" t="str">
        <f t="shared" si="6"/>
        <v/>
      </c>
      <c r="DL7" s="25" t="str">
        <f t="shared" si="6"/>
        <v/>
      </c>
      <c r="DM7" s="25" t="str">
        <f t="shared" si="6"/>
        <v/>
      </c>
      <c r="DN7" s="25" t="str">
        <f t="shared" si="6"/>
        <v/>
      </c>
      <c r="DO7" s="25" t="str">
        <f t="shared" si="6"/>
        <v/>
      </c>
      <c r="DP7" s="25" t="str">
        <f t="shared" si="6"/>
        <v/>
      </c>
      <c r="DQ7" s="25" t="str">
        <f t="shared" si="6"/>
        <v/>
      </c>
      <c r="DR7" s="25" t="str">
        <f t="shared" si="6"/>
        <v/>
      </c>
      <c r="DS7" s="25" t="str">
        <f t="shared" si="6"/>
        <v/>
      </c>
      <c r="DT7" s="25" t="str">
        <f t="shared" si="6"/>
        <v/>
      </c>
      <c r="DU7" s="25" t="str">
        <f t="shared" si="6"/>
        <v/>
      </c>
      <c r="DV7" s="25" t="str">
        <f t="shared" si="6"/>
        <v/>
      </c>
      <c r="DW7" s="25" t="str">
        <f t="shared" si="6"/>
        <v/>
      </c>
      <c r="DX7" s="25" t="str">
        <f t="shared" si="6"/>
        <v/>
      </c>
      <c r="DY7" s="25" t="str">
        <f t="shared" si="6"/>
        <v/>
      </c>
      <c r="DZ7" s="25" t="str">
        <f t="shared" si="6"/>
        <v/>
      </c>
      <c r="EA7" s="25" t="str">
        <f t="shared" si="6"/>
        <v/>
      </c>
      <c r="EB7" s="25" t="str">
        <f t="shared" si="6"/>
        <v/>
      </c>
      <c r="EC7" s="25" t="str">
        <f t="shared" si="6"/>
        <v/>
      </c>
      <c r="ED7" s="25" t="str">
        <f t="shared" si="6"/>
        <v/>
      </c>
      <c r="EE7" s="25" t="str">
        <f t="shared" si="6"/>
        <v/>
      </c>
      <c r="EF7" s="25" t="str">
        <f t="shared" si="6"/>
        <v/>
      </c>
      <c r="EG7" s="25" t="str">
        <f t="shared" si="6"/>
        <v/>
      </c>
      <c r="EH7" s="25" t="str">
        <f t="shared" si="6"/>
        <v/>
      </c>
      <c r="EI7" s="25" t="str">
        <f t="shared" si="6"/>
        <v/>
      </c>
      <c r="EJ7" s="25" t="str">
        <f t="shared" si="6"/>
        <v/>
      </c>
      <c r="EK7" s="25" t="str">
        <f t="shared" si="6"/>
        <v/>
      </c>
      <c r="EL7" s="25" t="str">
        <f t="shared" si="6"/>
        <v/>
      </c>
      <c r="EM7" s="25" t="str">
        <f t="shared" si="6"/>
        <v/>
      </c>
      <c r="EN7" s="25" t="str">
        <f t="shared" si="6"/>
        <v/>
      </c>
      <c r="EO7" s="25" t="str">
        <f t="shared" si="6"/>
        <v/>
      </c>
      <c r="EP7" s="25" t="str">
        <f t="shared" si="6"/>
        <v/>
      </c>
      <c r="EQ7" s="25" t="str">
        <f t="shared" si="6"/>
        <v/>
      </c>
      <c r="ER7" s="25" t="str">
        <f t="shared" si="6"/>
        <v/>
      </c>
      <c r="ES7" s="25" t="str">
        <f t="shared" si="6"/>
        <v/>
      </c>
      <c r="ET7" s="25" t="str">
        <f t="shared" si="6"/>
        <v/>
      </c>
      <c r="EU7" s="25" t="str">
        <f t="shared" ref="EU7:HF7" si="7">IF(EU6="","",EOMONTH(EU6,0))</f>
        <v/>
      </c>
      <c r="EV7" s="25" t="str">
        <f t="shared" si="7"/>
        <v/>
      </c>
      <c r="EW7" s="25" t="str">
        <f t="shared" si="7"/>
        <v/>
      </c>
      <c r="EX7" s="25" t="str">
        <f t="shared" si="7"/>
        <v/>
      </c>
      <c r="EY7" s="25" t="str">
        <f t="shared" si="7"/>
        <v/>
      </c>
      <c r="EZ7" s="25" t="str">
        <f t="shared" si="7"/>
        <v/>
      </c>
      <c r="FA7" s="25" t="str">
        <f t="shared" si="7"/>
        <v/>
      </c>
      <c r="FB7" s="25" t="str">
        <f t="shared" si="7"/>
        <v/>
      </c>
      <c r="FC7" s="25" t="str">
        <f t="shared" si="7"/>
        <v/>
      </c>
      <c r="FD7" s="25" t="str">
        <f t="shared" si="7"/>
        <v/>
      </c>
      <c r="FE7" s="25" t="str">
        <f t="shared" si="7"/>
        <v/>
      </c>
      <c r="FF7" s="25" t="str">
        <f t="shared" si="7"/>
        <v/>
      </c>
      <c r="FG7" s="25" t="str">
        <f t="shared" si="7"/>
        <v/>
      </c>
      <c r="FH7" s="25" t="str">
        <f t="shared" si="7"/>
        <v/>
      </c>
      <c r="FI7" s="25" t="str">
        <f t="shared" si="7"/>
        <v/>
      </c>
      <c r="FJ7" s="25" t="str">
        <f t="shared" si="7"/>
        <v/>
      </c>
      <c r="FK7" s="25" t="str">
        <f t="shared" si="7"/>
        <v/>
      </c>
      <c r="FL7" s="25" t="str">
        <f t="shared" si="7"/>
        <v/>
      </c>
      <c r="FM7" s="25" t="str">
        <f t="shared" si="7"/>
        <v/>
      </c>
      <c r="FN7" s="25" t="str">
        <f t="shared" si="7"/>
        <v/>
      </c>
      <c r="FO7" s="25" t="str">
        <f t="shared" si="7"/>
        <v/>
      </c>
      <c r="FP7" s="25" t="str">
        <f t="shared" si="7"/>
        <v/>
      </c>
      <c r="FQ7" s="25" t="str">
        <f t="shared" si="7"/>
        <v/>
      </c>
      <c r="FR7" s="25" t="str">
        <f t="shared" si="7"/>
        <v/>
      </c>
      <c r="FS7" s="25" t="str">
        <f t="shared" si="7"/>
        <v/>
      </c>
      <c r="FT7" s="25" t="str">
        <f t="shared" si="7"/>
        <v/>
      </c>
      <c r="FU7" s="25" t="str">
        <f t="shared" si="7"/>
        <v/>
      </c>
      <c r="FV7" s="25" t="str">
        <f t="shared" si="7"/>
        <v/>
      </c>
      <c r="FW7" s="25" t="str">
        <f t="shared" si="7"/>
        <v/>
      </c>
      <c r="FX7" s="25" t="str">
        <f t="shared" si="7"/>
        <v/>
      </c>
      <c r="FY7" s="25" t="str">
        <f t="shared" si="7"/>
        <v/>
      </c>
      <c r="FZ7" s="25" t="str">
        <f t="shared" si="7"/>
        <v/>
      </c>
      <c r="GA7" s="25" t="str">
        <f t="shared" si="7"/>
        <v/>
      </c>
      <c r="GB7" s="25" t="str">
        <f t="shared" si="7"/>
        <v/>
      </c>
      <c r="GC7" s="25" t="str">
        <f t="shared" si="7"/>
        <v/>
      </c>
      <c r="GD7" s="25" t="str">
        <f t="shared" si="7"/>
        <v/>
      </c>
      <c r="GE7" s="25" t="str">
        <f t="shared" si="7"/>
        <v/>
      </c>
      <c r="GF7" s="25" t="str">
        <f t="shared" si="7"/>
        <v/>
      </c>
      <c r="GG7" s="25" t="str">
        <f t="shared" si="7"/>
        <v/>
      </c>
      <c r="GH7" s="25" t="str">
        <f t="shared" si="7"/>
        <v/>
      </c>
      <c r="GI7" s="25" t="str">
        <f t="shared" si="7"/>
        <v/>
      </c>
      <c r="GJ7" s="25" t="str">
        <f t="shared" si="7"/>
        <v/>
      </c>
      <c r="GK7" s="25" t="str">
        <f t="shared" si="7"/>
        <v/>
      </c>
      <c r="GL7" s="25" t="str">
        <f t="shared" si="7"/>
        <v/>
      </c>
      <c r="GM7" s="25" t="str">
        <f t="shared" si="7"/>
        <v/>
      </c>
      <c r="GN7" s="25" t="str">
        <f t="shared" si="7"/>
        <v/>
      </c>
      <c r="GO7" s="25" t="str">
        <f t="shared" si="7"/>
        <v/>
      </c>
      <c r="GP7" s="25" t="str">
        <f t="shared" si="7"/>
        <v/>
      </c>
      <c r="GQ7" s="25" t="str">
        <f t="shared" si="7"/>
        <v/>
      </c>
      <c r="GR7" s="25" t="str">
        <f t="shared" si="7"/>
        <v/>
      </c>
      <c r="GS7" s="25" t="str">
        <f t="shared" si="7"/>
        <v/>
      </c>
      <c r="GT7" s="25" t="str">
        <f t="shared" si="7"/>
        <v/>
      </c>
      <c r="GU7" s="25" t="str">
        <f t="shared" si="7"/>
        <v/>
      </c>
      <c r="GV7" s="25" t="str">
        <f t="shared" si="7"/>
        <v/>
      </c>
      <c r="GW7" s="25" t="str">
        <f t="shared" si="7"/>
        <v/>
      </c>
      <c r="GX7" s="25" t="str">
        <f t="shared" si="7"/>
        <v/>
      </c>
      <c r="GY7" s="25" t="str">
        <f t="shared" si="7"/>
        <v/>
      </c>
      <c r="GZ7" s="25" t="str">
        <f t="shared" si="7"/>
        <v/>
      </c>
      <c r="HA7" s="25" t="str">
        <f t="shared" si="7"/>
        <v/>
      </c>
      <c r="HB7" s="25" t="str">
        <f t="shared" si="7"/>
        <v/>
      </c>
      <c r="HC7" s="25" t="str">
        <f t="shared" si="7"/>
        <v/>
      </c>
      <c r="HD7" s="25" t="str">
        <f t="shared" si="7"/>
        <v/>
      </c>
      <c r="HE7" s="25" t="str">
        <f t="shared" si="7"/>
        <v/>
      </c>
      <c r="HF7" s="25" t="str">
        <f t="shared" si="7"/>
        <v/>
      </c>
      <c r="HG7" s="25" t="str">
        <f t="shared" ref="HG7:JR7" si="8">IF(HG6="","",EOMONTH(HG6,0))</f>
        <v/>
      </c>
      <c r="HH7" s="25" t="str">
        <f t="shared" si="8"/>
        <v/>
      </c>
      <c r="HI7" s="25" t="str">
        <f t="shared" si="8"/>
        <v/>
      </c>
      <c r="HJ7" s="25" t="str">
        <f t="shared" si="8"/>
        <v/>
      </c>
      <c r="HK7" s="25" t="str">
        <f t="shared" si="8"/>
        <v/>
      </c>
      <c r="HL7" s="25" t="str">
        <f t="shared" si="8"/>
        <v/>
      </c>
      <c r="HM7" s="25" t="str">
        <f t="shared" si="8"/>
        <v/>
      </c>
      <c r="HN7" s="25" t="str">
        <f t="shared" si="8"/>
        <v/>
      </c>
      <c r="HO7" s="25" t="str">
        <f t="shared" si="8"/>
        <v/>
      </c>
      <c r="HP7" s="25" t="str">
        <f t="shared" si="8"/>
        <v/>
      </c>
      <c r="HQ7" s="25" t="str">
        <f t="shared" si="8"/>
        <v/>
      </c>
      <c r="HR7" s="25" t="str">
        <f t="shared" si="8"/>
        <v/>
      </c>
      <c r="HS7" s="25" t="str">
        <f t="shared" si="8"/>
        <v/>
      </c>
      <c r="HT7" s="25" t="str">
        <f t="shared" si="8"/>
        <v/>
      </c>
      <c r="HU7" s="25" t="str">
        <f t="shared" si="8"/>
        <v/>
      </c>
      <c r="HV7" s="25" t="str">
        <f t="shared" si="8"/>
        <v/>
      </c>
      <c r="HW7" s="25" t="str">
        <f t="shared" si="8"/>
        <v/>
      </c>
      <c r="HX7" s="25" t="str">
        <f t="shared" si="8"/>
        <v/>
      </c>
      <c r="HY7" s="25" t="str">
        <f t="shared" si="8"/>
        <v/>
      </c>
      <c r="HZ7" s="25" t="str">
        <f t="shared" si="8"/>
        <v/>
      </c>
      <c r="IA7" s="25" t="str">
        <f t="shared" si="8"/>
        <v/>
      </c>
      <c r="IB7" s="25" t="str">
        <f t="shared" si="8"/>
        <v/>
      </c>
      <c r="IC7" s="25" t="str">
        <f t="shared" si="8"/>
        <v/>
      </c>
      <c r="ID7" s="25" t="str">
        <f t="shared" si="8"/>
        <v/>
      </c>
      <c r="IE7" s="25" t="str">
        <f t="shared" si="8"/>
        <v/>
      </c>
      <c r="IF7" s="25" t="str">
        <f t="shared" si="8"/>
        <v/>
      </c>
      <c r="IG7" s="25" t="str">
        <f t="shared" si="8"/>
        <v/>
      </c>
      <c r="IH7" s="25" t="str">
        <f t="shared" si="8"/>
        <v/>
      </c>
      <c r="II7" s="25" t="str">
        <f t="shared" si="8"/>
        <v/>
      </c>
      <c r="IJ7" s="25" t="str">
        <f t="shared" si="8"/>
        <v/>
      </c>
      <c r="IK7" s="25" t="str">
        <f t="shared" si="8"/>
        <v/>
      </c>
      <c r="IL7" s="25" t="str">
        <f t="shared" si="8"/>
        <v/>
      </c>
      <c r="IM7" s="25" t="str">
        <f t="shared" si="8"/>
        <v/>
      </c>
      <c r="IN7" s="25" t="str">
        <f t="shared" si="8"/>
        <v/>
      </c>
      <c r="IO7" s="25" t="str">
        <f t="shared" si="8"/>
        <v/>
      </c>
      <c r="IP7" s="25" t="str">
        <f t="shared" si="8"/>
        <v/>
      </c>
      <c r="IQ7" s="25" t="str">
        <f t="shared" si="8"/>
        <v/>
      </c>
      <c r="IR7" s="25" t="str">
        <f t="shared" si="8"/>
        <v/>
      </c>
      <c r="IS7" s="25" t="str">
        <f t="shared" si="8"/>
        <v/>
      </c>
      <c r="IT7" s="25" t="str">
        <f t="shared" si="8"/>
        <v/>
      </c>
      <c r="IU7" s="25" t="str">
        <f t="shared" si="8"/>
        <v/>
      </c>
      <c r="IV7" s="25" t="str">
        <f t="shared" si="8"/>
        <v/>
      </c>
      <c r="IW7" s="25" t="str">
        <f t="shared" si="8"/>
        <v/>
      </c>
      <c r="IX7" s="25" t="str">
        <f t="shared" si="8"/>
        <v/>
      </c>
      <c r="IY7" s="25" t="str">
        <f t="shared" si="8"/>
        <v/>
      </c>
      <c r="IZ7" s="25" t="str">
        <f t="shared" si="8"/>
        <v/>
      </c>
      <c r="JA7" s="25" t="str">
        <f t="shared" si="8"/>
        <v/>
      </c>
      <c r="JB7" s="25" t="str">
        <f t="shared" si="8"/>
        <v/>
      </c>
      <c r="JC7" s="25" t="str">
        <f t="shared" si="8"/>
        <v/>
      </c>
      <c r="JD7" s="25" t="str">
        <f t="shared" si="8"/>
        <v/>
      </c>
      <c r="JE7" s="25" t="str">
        <f t="shared" si="8"/>
        <v/>
      </c>
      <c r="JF7" s="25" t="str">
        <f t="shared" si="8"/>
        <v/>
      </c>
      <c r="JG7" s="25" t="str">
        <f t="shared" si="8"/>
        <v/>
      </c>
      <c r="JH7" s="25" t="str">
        <f t="shared" si="8"/>
        <v/>
      </c>
      <c r="JI7" s="25" t="str">
        <f t="shared" si="8"/>
        <v/>
      </c>
      <c r="JJ7" s="25" t="str">
        <f t="shared" si="8"/>
        <v/>
      </c>
      <c r="JK7" s="25" t="str">
        <f t="shared" si="8"/>
        <v/>
      </c>
      <c r="JL7" s="25" t="str">
        <f t="shared" si="8"/>
        <v/>
      </c>
      <c r="JM7" s="25" t="str">
        <f t="shared" si="8"/>
        <v/>
      </c>
      <c r="JN7" s="25" t="str">
        <f t="shared" si="8"/>
        <v/>
      </c>
      <c r="JO7" s="25" t="str">
        <f t="shared" si="8"/>
        <v/>
      </c>
      <c r="JP7" s="25" t="str">
        <f t="shared" si="8"/>
        <v/>
      </c>
      <c r="JQ7" s="25" t="str">
        <f t="shared" si="8"/>
        <v/>
      </c>
      <c r="JR7" s="25" t="str">
        <f t="shared" si="8"/>
        <v/>
      </c>
      <c r="JS7" s="25" t="str">
        <f t="shared" ref="JS7:KV7" si="9">IF(JS6="","",EOMONTH(JS6,0))</f>
        <v/>
      </c>
      <c r="JT7" s="25" t="str">
        <f t="shared" si="9"/>
        <v/>
      </c>
      <c r="JU7" s="25" t="str">
        <f t="shared" si="9"/>
        <v/>
      </c>
      <c r="JV7" s="25" t="str">
        <f t="shared" si="9"/>
        <v/>
      </c>
      <c r="JW7" s="25" t="str">
        <f t="shared" si="9"/>
        <v/>
      </c>
      <c r="JX7" s="25" t="str">
        <f t="shared" si="9"/>
        <v/>
      </c>
      <c r="JY7" s="25" t="str">
        <f t="shared" si="9"/>
        <v/>
      </c>
      <c r="JZ7" s="25" t="str">
        <f t="shared" si="9"/>
        <v/>
      </c>
      <c r="KA7" s="25" t="str">
        <f t="shared" si="9"/>
        <v/>
      </c>
      <c r="KB7" s="25" t="str">
        <f t="shared" si="9"/>
        <v/>
      </c>
      <c r="KC7" s="25" t="str">
        <f t="shared" si="9"/>
        <v/>
      </c>
      <c r="KD7" s="25" t="str">
        <f t="shared" si="9"/>
        <v/>
      </c>
      <c r="KE7" s="25" t="str">
        <f t="shared" si="9"/>
        <v/>
      </c>
      <c r="KF7" s="25" t="str">
        <f t="shared" si="9"/>
        <v/>
      </c>
      <c r="KG7" s="25" t="str">
        <f t="shared" si="9"/>
        <v/>
      </c>
      <c r="KH7" s="25" t="str">
        <f t="shared" si="9"/>
        <v/>
      </c>
      <c r="KI7" s="25" t="str">
        <f t="shared" si="9"/>
        <v/>
      </c>
      <c r="KJ7" s="25" t="str">
        <f t="shared" si="9"/>
        <v/>
      </c>
      <c r="KK7" s="25" t="str">
        <f t="shared" si="9"/>
        <v/>
      </c>
      <c r="KL7" s="25" t="str">
        <f t="shared" si="9"/>
        <v/>
      </c>
      <c r="KM7" s="25" t="str">
        <f t="shared" si="9"/>
        <v/>
      </c>
      <c r="KN7" s="25" t="str">
        <f t="shared" si="9"/>
        <v/>
      </c>
      <c r="KO7" s="25" t="str">
        <f t="shared" si="9"/>
        <v/>
      </c>
      <c r="KP7" s="25" t="str">
        <f t="shared" si="9"/>
        <v/>
      </c>
      <c r="KQ7" s="25" t="str">
        <f t="shared" si="9"/>
        <v/>
      </c>
      <c r="KR7" s="25" t="str">
        <f t="shared" si="9"/>
        <v/>
      </c>
      <c r="KS7" s="25" t="str">
        <f t="shared" si="9"/>
        <v/>
      </c>
      <c r="KT7" s="25" t="str">
        <f t="shared" si="9"/>
        <v/>
      </c>
      <c r="KU7" s="25" t="str">
        <f t="shared" si="9"/>
        <v/>
      </c>
      <c r="KV7" s="25" t="str">
        <f t="shared" si="9"/>
        <v/>
      </c>
      <c r="KW7" s="3"/>
      <c r="KX7" s="3"/>
    </row>
    <row r="8" spans="1:310" ht="4.05" customHeight="1" x14ac:dyDescent="0.25">
      <c r="A8" s="1"/>
      <c r="B8" s="1"/>
      <c r="C8" s="1"/>
      <c r="D8" s="1"/>
      <c r="E8" s="8"/>
      <c r="F8" s="1"/>
      <c r="G8" s="1"/>
      <c r="H8" s="17"/>
      <c r="I8" s="1"/>
      <c r="J8" s="1"/>
      <c r="K8" s="8"/>
      <c r="L8" s="1"/>
      <c r="M8" s="5"/>
      <c r="N8" s="8"/>
      <c r="O8" s="19"/>
      <c r="P8" s="1"/>
      <c r="Q8" s="1"/>
      <c r="R8" s="48"/>
      <c r="S8" s="1"/>
      <c r="T8" s="233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</row>
    <row r="9" spans="1:310" ht="3" customHeight="1" x14ac:dyDescent="0.25">
      <c r="A9" s="1"/>
      <c r="B9" s="1"/>
      <c r="C9" s="1"/>
      <c r="D9" s="1"/>
      <c r="E9" s="9"/>
      <c r="F9" s="1"/>
      <c r="G9" s="1"/>
      <c r="H9" s="18"/>
      <c r="I9" s="1"/>
      <c r="J9" s="1"/>
      <c r="K9" s="9"/>
      <c r="L9" s="1"/>
      <c r="M9" s="5"/>
      <c r="N9" s="9"/>
      <c r="O9" s="19"/>
      <c r="P9" s="1"/>
      <c r="Q9" s="1"/>
      <c r="R9" s="49"/>
      <c r="S9" s="1"/>
      <c r="T9" s="233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</row>
    <row r="10" spans="1:310" ht="7.95" customHeight="1" x14ac:dyDescent="0.25">
      <c r="A10" s="1"/>
      <c r="B10" s="1"/>
      <c r="C10" s="1"/>
      <c r="D10" s="1"/>
      <c r="E10" s="1"/>
      <c r="F10" s="1"/>
      <c r="G10" s="1"/>
      <c r="H10" s="11"/>
      <c r="I10" s="1"/>
      <c r="J10" s="1"/>
      <c r="K10" s="1"/>
      <c r="L10" s="1"/>
      <c r="M10" s="5"/>
      <c r="N10" s="1"/>
      <c r="O10" s="19"/>
      <c r="P10" s="1"/>
      <c r="Q10" s="1"/>
      <c r="R10" s="40"/>
      <c r="S10" s="1"/>
      <c r="T10" s="233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</row>
    <row r="11" spans="1:310" s="4" customFormat="1" x14ac:dyDescent="0.25">
      <c r="A11" s="3"/>
      <c r="B11" s="80"/>
      <c r="C11" s="80"/>
      <c r="D11" s="80"/>
      <c r="E11" s="42" t="str">
        <f>kpi!$E$24</f>
        <v>количество заключенных договоров обслуживания</v>
      </c>
      <c r="F11" s="3"/>
      <c r="G11" s="3"/>
      <c r="H11" s="39" t="str">
        <f>IF(OR($E11="",$E11=0),"",INDEX(kpi!$I:$I,SUMIFS(kpi!$A:$A,kpi!$E:$E,$E11)))</f>
        <v>клиенты</v>
      </c>
      <c r="I11" s="3"/>
      <c r="J11" s="3"/>
      <c r="K11" s="42" t="s">
        <v>7</v>
      </c>
      <c r="L11" s="3"/>
      <c r="M11" s="5"/>
      <c r="N11" s="44"/>
      <c r="O11" s="19"/>
      <c r="P11" s="3"/>
      <c r="Q11" s="3"/>
      <c r="R11" s="44">
        <f t="shared" ref="R11:R13" si="10">SUMIFS($T11:$KW11,$T$1:$KW$1,"&gt;="&amp;1,$T$1:$KW$1,"&lt;="&amp;MAX($1:$1))</f>
        <v>350</v>
      </c>
      <c r="S11" s="3"/>
      <c r="T11" s="41"/>
      <c r="U11" s="41">
        <f>IF(U$7="",0,IF(MAX($1:$1)=0,0,(условия!$U$37-условия!$N$25)/((MAX($1:$1)-1)*MAX($1:$1))*(U$1-1)+(условия!$U$37-условия!$N$25)/MAX($1:$1)/2))</f>
        <v>13.461538461538462</v>
      </c>
      <c r="V11" s="41">
        <f>IF(V$7="",0,IF(MAX($1:$1)=0,0,(условия!$U$37-условия!$N$25)/((MAX($1:$1)-1)*MAX($1:$1))*(V$1-1)+(условия!$U$37-условия!$N$25)/MAX($1:$1)/2))</f>
        <v>15.705128205128204</v>
      </c>
      <c r="W11" s="41">
        <f>IF(W$7="",0,IF(MAX($1:$1)=0,0,(условия!$U$37-условия!$N$25)/((MAX($1:$1)-1)*MAX($1:$1))*(W$1-1)+(условия!$U$37-условия!$N$25)/MAX($1:$1)/2))</f>
        <v>17.948717948717949</v>
      </c>
      <c r="X11" s="41">
        <f>IF(X$7="",0,IF(MAX($1:$1)=0,0,(условия!$U$37-условия!$N$25)/((MAX($1:$1)-1)*MAX($1:$1))*(X$1-1)+(условия!$U$37-условия!$N$25)/MAX($1:$1)/2))</f>
        <v>20.192307692307693</v>
      </c>
      <c r="Y11" s="41">
        <f>IF(Y$7="",0,IF(MAX($1:$1)=0,0,(условия!$U$37-условия!$N$25)/((MAX($1:$1)-1)*MAX($1:$1))*(Y$1-1)+(условия!$U$37-условия!$N$25)/MAX($1:$1)/2))</f>
        <v>22.435897435897438</v>
      </c>
      <c r="Z11" s="41">
        <f>IF(Z$7="",0,IF(MAX($1:$1)=0,0,(условия!$U$37-условия!$N$25)/((MAX($1:$1)-1)*MAX($1:$1))*(Z$1-1)+(условия!$U$37-условия!$N$25)/MAX($1:$1)/2))</f>
        <v>24.679487179487182</v>
      </c>
      <c r="AA11" s="41">
        <f>IF(AA$7="",0,IF(MAX($1:$1)=0,0,(условия!$U$37-условия!$N$25)/((MAX($1:$1)-1)*MAX($1:$1))*(AA$1-1)+(условия!$U$37-условия!$N$25)/MAX($1:$1)/2))</f>
        <v>26.923076923076923</v>
      </c>
      <c r="AB11" s="41">
        <f>IF(AB$7="",0,IF(MAX($1:$1)=0,0,(условия!$U$37-условия!$N$25)/((MAX($1:$1)-1)*MAX($1:$1))*(AB$1-1)+(условия!$U$37-условия!$N$25)/MAX($1:$1)/2))</f>
        <v>29.166666666666664</v>
      </c>
      <c r="AC11" s="41">
        <f>IF(AC$7="",0,IF(MAX($1:$1)=0,0,(условия!$U$37-условия!$N$25)/((MAX($1:$1)-1)*MAX($1:$1))*(AC$1-1)+(условия!$U$37-условия!$N$25)/MAX($1:$1)/2))</f>
        <v>31.410256410256409</v>
      </c>
      <c r="AD11" s="41">
        <f>IF(AD$7="",0,IF(MAX($1:$1)=0,0,(условия!$U$37-условия!$N$25)/((MAX($1:$1)-1)*MAX($1:$1))*(AD$1-1)+(условия!$U$37-условия!$N$25)/MAX($1:$1)/2))</f>
        <v>33.653846153846153</v>
      </c>
      <c r="AE11" s="41">
        <f>IF(AE$7="",0,IF(MAX($1:$1)=0,0,(условия!$U$37-условия!$N$25)/((MAX($1:$1)-1)*MAX($1:$1))*(AE$1-1)+(условия!$U$37-условия!$N$25)/MAX($1:$1)/2))</f>
        <v>35.897435897435898</v>
      </c>
      <c r="AF11" s="41">
        <f>IF(AF$7="",0,IF(MAX($1:$1)=0,0,(условия!$U$37-условия!$N$25)/((MAX($1:$1)-1)*MAX($1:$1))*(AF$1-1)+(условия!$U$37-условия!$N$25)/MAX($1:$1)/2))</f>
        <v>38.141025641025642</v>
      </c>
      <c r="AG11" s="41">
        <f>IF(AG$7="",0,IF(MAX($1:$1)=0,0,(условия!$U$37-условия!$N$25)/((MAX($1:$1)-1)*MAX($1:$1))*(AG$1-1)+(условия!$U$37-условия!$N$25)/MAX($1:$1)/2))</f>
        <v>40.384615384615387</v>
      </c>
      <c r="AH11" s="41">
        <f>IF(AH$7="",0,IF(MAX($1:$1)=0,0,(условия!$U$37-условия!$N$25)/((MAX($1:$1)-1)*MAX($1:$1))*(AH$1-1)+(условия!$U$37-условия!$N$25)/MAX($1:$1)/2))</f>
        <v>0</v>
      </c>
      <c r="AI11" s="41">
        <f>IF(AI$7="",0,IF(MAX($1:$1)=0,0,(условия!$U$37-условия!$N$25)/((MAX($1:$1)-1)*MAX($1:$1))*(AI$1-1)+(условия!$U$37-условия!$N$25)/MAX($1:$1)/2))</f>
        <v>0</v>
      </c>
      <c r="AJ11" s="41">
        <f>IF(AJ$7="",0,IF(MAX($1:$1)=0,0,(условия!$U$37-условия!$N$25)/((MAX($1:$1)-1)*MAX($1:$1))*(AJ$1-1)+(условия!$U$37-условия!$N$25)/MAX($1:$1)/2))</f>
        <v>0</v>
      </c>
      <c r="AK11" s="41">
        <f>IF(AK$7="",0,IF(MAX($1:$1)=0,0,(условия!$U$37-условия!$N$25)/((MAX($1:$1)-1)*MAX($1:$1))*(AK$1-1)+(условия!$U$37-условия!$N$25)/MAX($1:$1)/2))</f>
        <v>0</v>
      </c>
      <c r="AL11" s="41">
        <f>IF(AL$7="",0,IF(MAX($1:$1)=0,0,(условия!$U$37-условия!$N$25)/((MAX($1:$1)-1)*MAX($1:$1))*(AL$1-1)+(условия!$U$37-условия!$N$25)/MAX($1:$1)/2))</f>
        <v>0</v>
      </c>
      <c r="AM11" s="41">
        <f>IF(AM$7="",0,IF(MAX($1:$1)=0,0,(условия!$U$37-условия!$N$25)/((MAX($1:$1)-1)*MAX($1:$1))*(AM$1-1)+(условия!$U$37-условия!$N$25)/MAX($1:$1)/2))</f>
        <v>0</v>
      </c>
      <c r="AN11" s="41">
        <f>IF(AN$7="",0,IF(MAX($1:$1)=0,0,(условия!$U$37-условия!$N$25)/((MAX($1:$1)-1)*MAX($1:$1))*(AN$1-1)+(условия!$U$37-условия!$N$25)/MAX($1:$1)/2))</f>
        <v>0</v>
      </c>
      <c r="AO11" s="41">
        <f>IF(AO$7="",0,IF(MAX($1:$1)=0,0,(условия!$U$37-условия!$N$25)/((MAX($1:$1)-1)*MAX($1:$1))*(AO$1-1)+(условия!$U$37-условия!$N$25)/MAX($1:$1)/2))</f>
        <v>0</v>
      </c>
      <c r="AP11" s="41">
        <f>IF(AP$7="",0,IF(MAX($1:$1)=0,0,(условия!$U$37-условия!$N$25)/((MAX($1:$1)-1)*MAX($1:$1))*(AP$1-1)+(условия!$U$37-условия!$N$25)/MAX($1:$1)/2))</f>
        <v>0</v>
      </c>
      <c r="AQ11" s="41">
        <f>IF(AQ$7="",0,IF(MAX($1:$1)=0,0,(условия!$U$37-условия!$N$25)/((MAX($1:$1)-1)*MAX($1:$1))*(AQ$1-1)+(условия!$U$37-условия!$N$25)/MAX($1:$1)/2))</f>
        <v>0</v>
      </c>
      <c r="AR11" s="41">
        <f>IF(AR$7="",0,IF(MAX($1:$1)=0,0,(условия!$U$37-условия!$N$25)/((MAX($1:$1)-1)*MAX($1:$1))*(AR$1-1)+(условия!$U$37-условия!$N$25)/MAX($1:$1)/2))</f>
        <v>0</v>
      </c>
      <c r="AS11" s="41">
        <f>IF(AS$7="",0,IF(MAX($1:$1)=0,0,(условия!$U$37-условия!$N$25)/((MAX($1:$1)-1)*MAX($1:$1))*(AS$1-1)+(условия!$U$37-условия!$N$25)/MAX($1:$1)/2))</f>
        <v>0</v>
      </c>
      <c r="AT11" s="41">
        <f>IF(AT$7="",0,IF(MAX($1:$1)=0,0,(условия!$U$37-условия!$N$25)/((MAX($1:$1)-1)*MAX($1:$1))*(AT$1-1)+(условия!$U$37-условия!$N$25)/MAX($1:$1)/2))</f>
        <v>0</v>
      </c>
      <c r="AU11" s="41">
        <f>IF(AU$7="",0,IF(MAX($1:$1)=0,0,(условия!$U$37-условия!$N$25)/((MAX($1:$1)-1)*MAX($1:$1))*(AU$1-1)+(условия!$U$37-условия!$N$25)/MAX($1:$1)/2))</f>
        <v>0</v>
      </c>
      <c r="AV11" s="41">
        <f>IF(AV$7="",0,IF(MAX($1:$1)=0,0,(условия!$U$37-условия!$N$25)/((MAX($1:$1)-1)*MAX($1:$1))*(AV$1-1)+(условия!$U$37-условия!$N$25)/MAX($1:$1)/2))</f>
        <v>0</v>
      </c>
      <c r="AW11" s="41">
        <f>IF(AW$7="",0,IF(MAX($1:$1)=0,0,(условия!$U$37-условия!$N$25)/((MAX($1:$1)-1)*MAX($1:$1))*(AW$1-1)+(условия!$U$37-условия!$N$25)/MAX($1:$1)/2))</f>
        <v>0</v>
      </c>
      <c r="AX11" s="41">
        <f>IF(AX$7="",0,IF(MAX($1:$1)=0,0,(условия!$U$37-условия!$N$25)/((MAX($1:$1)-1)*MAX($1:$1))*(AX$1-1)+(условия!$U$37-условия!$N$25)/MAX($1:$1)/2))</f>
        <v>0</v>
      </c>
      <c r="AY11" s="41">
        <f>IF(AY$7="",0,IF(MAX($1:$1)=0,0,(условия!$U$37-условия!$N$25)/((MAX($1:$1)-1)*MAX($1:$1))*(AY$1-1)+(условия!$U$37-условия!$N$25)/MAX($1:$1)/2))</f>
        <v>0</v>
      </c>
      <c r="AZ11" s="41">
        <f>IF(AZ$7="",0,IF(MAX($1:$1)=0,0,(условия!$U$37-условия!$N$25)/((MAX($1:$1)-1)*MAX($1:$1))*(AZ$1-1)+(условия!$U$37-условия!$N$25)/MAX($1:$1)/2))</f>
        <v>0</v>
      </c>
      <c r="BA11" s="41">
        <f>IF(BA$7="",0,IF(MAX($1:$1)=0,0,(условия!$U$37-условия!$N$25)/((MAX($1:$1)-1)*MAX($1:$1))*(BA$1-1)+(условия!$U$37-условия!$N$25)/MAX($1:$1)/2))</f>
        <v>0</v>
      </c>
      <c r="BB11" s="41">
        <f>IF(BB$7="",0,IF(MAX($1:$1)=0,0,(условия!$U$37-условия!$N$25)/((MAX($1:$1)-1)*MAX($1:$1))*(BB$1-1)+(условия!$U$37-условия!$N$25)/MAX($1:$1)/2))</f>
        <v>0</v>
      </c>
      <c r="BC11" s="41">
        <f>IF(BC$7="",0,IF(MAX($1:$1)=0,0,(условия!$U$37-условия!$N$25)/((MAX($1:$1)-1)*MAX($1:$1))*(BC$1-1)+(условия!$U$37-условия!$N$25)/MAX($1:$1)/2))</f>
        <v>0</v>
      </c>
      <c r="BD11" s="41">
        <f>IF(BD$7="",0,IF(MAX($1:$1)=0,0,(условия!$U$37-условия!$N$25)/((MAX($1:$1)-1)*MAX($1:$1))*(BD$1-1)+(условия!$U$37-условия!$N$25)/MAX($1:$1)/2))</f>
        <v>0</v>
      </c>
      <c r="BE11" s="41">
        <f>IF(BE$7="",0,IF(MAX($1:$1)=0,0,(условия!$U$37-условия!$N$25)/((MAX($1:$1)-1)*MAX($1:$1))*(BE$1-1)+(условия!$U$37-условия!$N$25)/MAX($1:$1)/2))</f>
        <v>0</v>
      </c>
      <c r="BF11" s="41">
        <f>IF(BF$7="",0,IF(MAX($1:$1)=0,0,(условия!$U$37-условия!$N$25)/((MAX($1:$1)-1)*MAX($1:$1))*(BF$1-1)+(условия!$U$37-условия!$N$25)/MAX($1:$1)/2))</f>
        <v>0</v>
      </c>
      <c r="BG11" s="41">
        <f>IF(BG$7="",0,IF(MAX($1:$1)=0,0,(условия!$U$37-условия!$N$25)/((MAX($1:$1)-1)*MAX($1:$1))*(BG$1-1)+(условия!$U$37-условия!$N$25)/MAX($1:$1)/2))</f>
        <v>0</v>
      </c>
      <c r="BH11" s="41">
        <f>IF(BH$7="",0,IF(MAX($1:$1)=0,0,(условия!$U$37-условия!$N$25)/((MAX($1:$1)-1)*MAX($1:$1))*(BH$1-1)+(условия!$U$37-условия!$N$25)/MAX($1:$1)/2))</f>
        <v>0</v>
      </c>
      <c r="BI11" s="41">
        <f>IF(BI$7="",0,IF(MAX($1:$1)=0,0,(условия!$U$37-условия!$N$25)/((MAX($1:$1)-1)*MAX($1:$1))*(BI$1-1)+(условия!$U$37-условия!$N$25)/MAX($1:$1)/2))</f>
        <v>0</v>
      </c>
      <c r="BJ11" s="41">
        <f>IF(BJ$7="",0,IF(MAX($1:$1)=0,0,(условия!$U$37-условия!$N$25)/((MAX($1:$1)-1)*MAX($1:$1))*(BJ$1-1)+(условия!$U$37-условия!$N$25)/MAX($1:$1)/2))</f>
        <v>0</v>
      </c>
      <c r="BK11" s="41">
        <f>IF(BK$7="",0,IF(MAX($1:$1)=0,0,(условия!$U$37-условия!$N$25)/((MAX($1:$1)-1)*MAX($1:$1))*(BK$1-1)+(условия!$U$37-условия!$N$25)/MAX($1:$1)/2))</f>
        <v>0</v>
      </c>
      <c r="BL11" s="41">
        <f>IF(BL$7="",0,IF(MAX($1:$1)=0,0,(условия!$U$37-условия!$N$25)/((MAX($1:$1)-1)*MAX($1:$1))*(BL$1-1)+(условия!$U$37-условия!$N$25)/MAX($1:$1)/2))</f>
        <v>0</v>
      </c>
      <c r="BM11" s="41">
        <f>IF(BM$7="",0,IF(MAX($1:$1)=0,0,(условия!$U$37-условия!$N$25)/((MAX($1:$1)-1)*MAX($1:$1))*(BM$1-1)+(условия!$U$37-условия!$N$25)/MAX($1:$1)/2))</f>
        <v>0</v>
      </c>
      <c r="BN11" s="41">
        <f>IF(BN$7="",0,IF(MAX($1:$1)=0,0,(условия!$U$37-условия!$N$25)/((MAX($1:$1)-1)*MAX($1:$1))*(BN$1-1)+(условия!$U$37-условия!$N$25)/MAX($1:$1)/2))</f>
        <v>0</v>
      </c>
      <c r="BO11" s="41">
        <f>IF(BO$7="",0,IF(MAX($1:$1)=0,0,(условия!$U$37-условия!$N$25)/((MAX($1:$1)-1)*MAX($1:$1))*(BO$1-1)+(условия!$U$37-условия!$N$25)/MAX($1:$1)/2))</f>
        <v>0</v>
      </c>
      <c r="BP11" s="41">
        <f>IF(BP$7="",0,IF(MAX($1:$1)=0,0,(условия!$U$37-условия!$N$25)/((MAX($1:$1)-1)*MAX($1:$1))*(BP$1-1)+(условия!$U$37-условия!$N$25)/MAX($1:$1)/2))</f>
        <v>0</v>
      </c>
      <c r="BQ11" s="41">
        <f>IF(BQ$7="",0,IF(MAX($1:$1)=0,0,(условия!$U$37-условия!$N$25)/((MAX($1:$1)-1)*MAX($1:$1))*(BQ$1-1)+(условия!$U$37-условия!$N$25)/MAX($1:$1)/2))</f>
        <v>0</v>
      </c>
      <c r="BR11" s="41">
        <f>IF(BR$7="",0,IF(MAX($1:$1)=0,0,(условия!$U$37-условия!$N$25)/((MAX($1:$1)-1)*MAX($1:$1))*(BR$1-1)+(условия!$U$37-условия!$N$25)/MAX($1:$1)/2))</f>
        <v>0</v>
      </c>
      <c r="BS11" s="41">
        <f>IF(BS$7="",0,IF(MAX($1:$1)=0,0,(условия!$U$37-условия!$N$25)/((MAX($1:$1)-1)*MAX($1:$1))*(BS$1-1)+(условия!$U$37-условия!$N$25)/MAX($1:$1)/2))</f>
        <v>0</v>
      </c>
      <c r="BT11" s="41">
        <f>IF(BT$7="",0,IF(MAX($1:$1)=0,0,(условия!$U$37-условия!$N$25)/((MAX($1:$1)-1)*MAX($1:$1))*(BT$1-1)+(условия!$U$37-условия!$N$25)/MAX($1:$1)/2))</f>
        <v>0</v>
      </c>
      <c r="BU11" s="41">
        <f>IF(BU$7="",0,IF(MAX($1:$1)=0,0,(условия!$U$37-условия!$N$25)/((MAX($1:$1)-1)*MAX($1:$1))*(BU$1-1)+(условия!$U$37-условия!$N$25)/MAX($1:$1)/2))</f>
        <v>0</v>
      </c>
      <c r="BV11" s="41">
        <f>IF(BV$7="",0,IF(MAX($1:$1)=0,0,(условия!$U$37-условия!$N$25)/((MAX($1:$1)-1)*MAX($1:$1))*(BV$1-1)+(условия!$U$37-условия!$N$25)/MAX($1:$1)/2))</f>
        <v>0</v>
      </c>
      <c r="BW11" s="41">
        <f>IF(BW$7="",0,IF(MAX($1:$1)=0,0,(условия!$U$37-условия!$N$25)/((MAX($1:$1)-1)*MAX($1:$1))*(BW$1-1)+(условия!$U$37-условия!$N$25)/MAX($1:$1)/2))</f>
        <v>0</v>
      </c>
      <c r="BX11" s="41">
        <f>IF(BX$7="",0,IF(MAX($1:$1)=0,0,(условия!$U$37-условия!$N$25)/((MAX($1:$1)-1)*MAX($1:$1))*(BX$1-1)+(условия!$U$37-условия!$N$25)/MAX($1:$1)/2))</f>
        <v>0</v>
      </c>
      <c r="BY11" s="41">
        <f>IF(BY$7="",0,IF(MAX($1:$1)=0,0,(условия!$U$37-условия!$N$25)/((MAX($1:$1)-1)*MAX($1:$1))*(BY$1-1)+(условия!$U$37-условия!$N$25)/MAX($1:$1)/2))</f>
        <v>0</v>
      </c>
      <c r="BZ11" s="41">
        <f>IF(BZ$7="",0,IF(MAX($1:$1)=0,0,(условия!$U$37-условия!$N$25)/((MAX($1:$1)-1)*MAX($1:$1))*(BZ$1-1)+(условия!$U$37-условия!$N$25)/MAX($1:$1)/2))</f>
        <v>0</v>
      </c>
      <c r="CA11" s="41">
        <f>IF(CA$7="",0,IF(MAX($1:$1)=0,0,(условия!$U$37-условия!$N$25)/((MAX($1:$1)-1)*MAX($1:$1))*(CA$1-1)+(условия!$U$37-условия!$N$25)/MAX($1:$1)/2))</f>
        <v>0</v>
      </c>
      <c r="CB11" s="41">
        <f>IF(CB$7="",0,IF(MAX($1:$1)=0,0,(условия!$U$37-условия!$N$25)/((MAX($1:$1)-1)*MAX($1:$1))*(CB$1-1)+(условия!$U$37-условия!$N$25)/MAX($1:$1)/2))</f>
        <v>0</v>
      </c>
      <c r="CC11" s="41">
        <f>IF(CC$7="",0,IF(MAX($1:$1)=0,0,(условия!$U$37-условия!$N$25)/((MAX($1:$1)-1)*MAX($1:$1))*(CC$1-1)+(условия!$U$37-условия!$N$25)/MAX($1:$1)/2))</f>
        <v>0</v>
      </c>
      <c r="CD11" s="41">
        <f>IF(CD$7="",0,IF(MAX($1:$1)=0,0,(условия!$U$37-условия!$N$25)/((MAX($1:$1)-1)*MAX($1:$1))*(CD$1-1)+(условия!$U$37-условия!$N$25)/MAX($1:$1)/2))</f>
        <v>0</v>
      </c>
      <c r="CE11" s="41">
        <f>IF(CE$7="",0,IF(MAX($1:$1)=0,0,(условия!$U$37-условия!$N$25)/((MAX($1:$1)-1)*MAX($1:$1))*(CE$1-1)+(условия!$U$37-условия!$N$25)/MAX($1:$1)/2))</f>
        <v>0</v>
      </c>
      <c r="CF11" s="41">
        <f>IF(CF$7="",0,IF(MAX($1:$1)=0,0,(условия!$U$37-условия!$N$25)/((MAX($1:$1)-1)*MAX($1:$1))*(CF$1-1)+(условия!$U$37-условия!$N$25)/MAX($1:$1)/2))</f>
        <v>0</v>
      </c>
      <c r="CG11" s="41">
        <f>IF(CG$7="",0,IF(MAX($1:$1)=0,0,(условия!$U$37-условия!$N$25)/((MAX($1:$1)-1)*MAX($1:$1))*(CG$1-1)+(условия!$U$37-условия!$N$25)/MAX($1:$1)/2))</f>
        <v>0</v>
      </c>
      <c r="CH11" s="41">
        <f>IF(CH$7="",0,IF(MAX($1:$1)=0,0,(условия!$U$37-условия!$N$25)/((MAX($1:$1)-1)*MAX($1:$1))*(CH$1-1)+(условия!$U$37-условия!$N$25)/MAX($1:$1)/2))</f>
        <v>0</v>
      </c>
      <c r="CI11" s="41">
        <f>IF(CI$7="",0,IF(MAX($1:$1)=0,0,(условия!$U$37-условия!$N$25)/((MAX($1:$1)-1)*MAX($1:$1))*(CI$1-1)+(условия!$U$37-условия!$N$25)/MAX($1:$1)/2))</f>
        <v>0</v>
      </c>
      <c r="CJ11" s="41">
        <f>IF(CJ$7="",0,IF(MAX($1:$1)=0,0,(условия!$U$37-условия!$N$25)/((MAX($1:$1)-1)*MAX($1:$1))*(CJ$1-1)+(условия!$U$37-условия!$N$25)/MAX($1:$1)/2))</f>
        <v>0</v>
      </c>
      <c r="CK11" s="41">
        <f>IF(CK$7="",0,IF(MAX($1:$1)=0,0,(условия!$U$37-условия!$N$25)/((MAX($1:$1)-1)*MAX($1:$1))*(CK$1-1)+(условия!$U$37-условия!$N$25)/MAX($1:$1)/2))</f>
        <v>0</v>
      </c>
      <c r="CL11" s="41">
        <f>IF(CL$7="",0,IF(MAX($1:$1)=0,0,(условия!$U$37-условия!$N$25)/((MAX($1:$1)-1)*MAX($1:$1))*(CL$1-1)+(условия!$U$37-условия!$N$25)/MAX($1:$1)/2))</f>
        <v>0</v>
      </c>
      <c r="CM11" s="41">
        <f>IF(CM$7="",0,IF(MAX($1:$1)=0,0,(условия!$U$37-условия!$N$25)/((MAX($1:$1)-1)*MAX($1:$1))*(CM$1-1)+(условия!$U$37-условия!$N$25)/MAX($1:$1)/2))</f>
        <v>0</v>
      </c>
      <c r="CN11" s="41">
        <f>IF(CN$7="",0,IF(MAX($1:$1)=0,0,(условия!$U$37-условия!$N$25)/((MAX($1:$1)-1)*MAX($1:$1))*(CN$1-1)+(условия!$U$37-условия!$N$25)/MAX($1:$1)/2))</f>
        <v>0</v>
      </c>
      <c r="CO11" s="41">
        <f>IF(CO$7="",0,IF(MAX($1:$1)=0,0,(условия!$U$37-условия!$N$25)/((MAX($1:$1)-1)*MAX($1:$1))*(CO$1-1)+(условия!$U$37-условия!$N$25)/MAX($1:$1)/2))</f>
        <v>0</v>
      </c>
      <c r="CP11" s="41">
        <f>IF(CP$7="",0,IF(MAX($1:$1)=0,0,(условия!$U$37-условия!$N$25)/((MAX($1:$1)-1)*MAX($1:$1))*(CP$1-1)+(условия!$U$37-условия!$N$25)/MAX($1:$1)/2))</f>
        <v>0</v>
      </c>
      <c r="CQ11" s="41">
        <f>IF(CQ$7="",0,IF(MAX($1:$1)=0,0,(условия!$U$37-условия!$N$25)/((MAX($1:$1)-1)*MAX($1:$1))*(CQ$1-1)+(условия!$U$37-условия!$N$25)/MAX($1:$1)/2))</f>
        <v>0</v>
      </c>
      <c r="CR11" s="41">
        <f>IF(CR$7="",0,IF(MAX($1:$1)=0,0,(условия!$U$37-условия!$N$25)/((MAX($1:$1)-1)*MAX($1:$1))*(CR$1-1)+(условия!$U$37-условия!$N$25)/MAX($1:$1)/2))</f>
        <v>0</v>
      </c>
      <c r="CS11" s="41">
        <f>IF(CS$7="",0,IF(MAX($1:$1)=0,0,(условия!$U$37-условия!$N$25)/((MAX($1:$1)-1)*MAX($1:$1))*(CS$1-1)+(условия!$U$37-условия!$N$25)/MAX($1:$1)/2))</f>
        <v>0</v>
      </c>
      <c r="CT11" s="41">
        <f>IF(CT$7="",0,IF(MAX($1:$1)=0,0,(условия!$U$37-условия!$N$25)/((MAX($1:$1)-1)*MAX($1:$1))*(CT$1-1)+(условия!$U$37-условия!$N$25)/MAX($1:$1)/2))</f>
        <v>0</v>
      </c>
      <c r="CU11" s="41">
        <f>IF(CU$7="",0,IF(MAX($1:$1)=0,0,(условия!$U$37-условия!$N$25)/((MAX($1:$1)-1)*MAX($1:$1))*(CU$1-1)+(условия!$U$37-условия!$N$25)/MAX($1:$1)/2))</f>
        <v>0</v>
      </c>
      <c r="CV11" s="41">
        <f>IF(CV$7="",0,IF(MAX($1:$1)=0,0,(условия!$U$37-условия!$N$25)/((MAX($1:$1)-1)*MAX($1:$1))*(CV$1-1)+(условия!$U$37-условия!$N$25)/MAX($1:$1)/2))</f>
        <v>0</v>
      </c>
      <c r="CW11" s="41">
        <f>IF(CW$7="",0,IF(MAX($1:$1)=0,0,(условия!$U$37-условия!$N$25)/((MAX($1:$1)-1)*MAX($1:$1))*(CW$1-1)+(условия!$U$37-условия!$N$25)/MAX($1:$1)/2))</f>
        <v>0</v>
      </c>
      <c r="CX11" s="41">
        <f>IF(CX$7="",0,IF(MAX($1:$1)=0,0,(условия!$U$37-условия!$N$25)/((MAX($1:$1)-1)*MAX($1:$1))*(CX$1-1)+(условия!$U$37-условия!$N$25)/MAX($1:$1)/2))</f>
        <v>0</v>
      </c>
      <c r="CY11" s="41">
        <f>IF(CY$7="",0,IF(MAX($1:$1)=0,0,(условия!$U$37-условия!$N$25)/((MAX($1:$1)-1)*MAX($1:$1))*(CY$1-1)+(условия!$U$37-условия!$N$25)/MAX($1:$1)/2))</f>
        <v>0</v>
      </c>
      <c r="CZ11" s="41">
        <f>IF(CZ$7="",0,IF(MAX($1:$1)=0,0,(условия!$U$37-условия!$N$25)/((MAX($1:$1)-1)*MAX($1:$1))*(CZ$1-1)+(условия!$U$37-условия!$N$25)/MAX($1:$1)/2))</f>
        <v>0</v>
      </c>
      <c r="DA11" s="41">
        <f>IF(DA$7="",0,IF(MAX($1:$1)=0,0,(условия!$U$37-условия!$N$25)/((MAX($1:$1)-1)*MAX($1:$1))*(DA$1-1)+(условия!$U$37-условия!$N$25)/MAX($1:$1)/2))</f>
        <v>0</v>
      </c>
      <c r="DB11" s="41">
        <f>IF(DB$7="",0,IF(MAX($1:$1)=0,0,(условия!$U$37-условия!$N$25)/((MAX($1:$1)-1)*MAX($1:$1))*(DB$1-1)+(условия!$U$37-условия!$N$25)/MAX($1:$1)/2))</f>
        <v>0</v>
      </c>
      <c r="DC11" s="41">
        <f>IF(DC$7="",0,IF(MAX($1:$1)=0,0,(условия!$U$37-условия!$N$25)/((MAX($1:$1)-1)*MAX($1:$1))*(DC$1-1)+(условия!$U$37-условия!$N$25)/MAX($1:$1)/2))</f>
        <v>0</v>
      </c>
      <c r="DD11" s="41">
        <f>IF(DD$7="",0,IF(MAX($1:$1)=0,0,(условия!$U$37-условия!$N$25)/((MAX($1:$1)-1)*MAX($1:$1))*(DD$1-1)+(условия!$U$37-условия!$N$25)/MAX($1:$1)/2))</f>
        <v>0</v>
      </c>
      <c r="DE11" s="41">
        <f>IF(DE$7="",0,IF(MAX($1:$1)=0,0,(условия!$U$37-условия!$N$25)/((MAX($1:$1)-1)*MAX($1:$1))*(DE$1-1)+(условия!$U$37-условия!$N$25)/MAX($1:$1)/2))</f>
        <v>0</v>
      </c>
      <c r="DF11" s="41">
        <f>IF(DF$7="",0,IF(MAX($1:$1)=0,0,(условия!$U$37-условия!$N$25)/((MAX($1:$1)-1)*MAX($1:$1))*(DF$1-1)+(условия!$U$37-условия!$N$25)/MAX($1:$1)/2))</f>
        <v>0</v>
      </c>
      <c r="DG11" s="41">
        <f>IF(DG$7="",0,IF(MAX($1:$1)=0,0,(условия!$U$37-условия!$N$25)/((MAX($1:$1)-1)*MAX($1:$1))*(DG$1-1)+(условия!$U$37-условия!$N$25)/MAX($1:$1)/2))</f>
        <v>0</v>
      </c>
      <c r="DH11" s="41">
        <f>IF(DH$7="",0,IF(MAX($1:$1)=0,0,(условия!$U$37-условия!$N$25)/((MAX($1:$1)-1)*MAX($1:$1))*(DH$1-1)+(условия!$U$37-условия!$N$25)/MAX($1:$1)/2))</f>
        <v>0</v>
      </c>
      <c r="DI11" s="41">
        <f>IF(DI$7="",0,IF(MAX($1:$1)=0,0,(условия!$U$37-условия!$N$25)/((MAX($1:$1)-1)*MAX($1:$1))*(DI$1-1)+(условия!$U$37-условия!$N$25)/MAX($1:$1)/2))</f>
        <v>0</v>
      </c>
      <c r="DJ11" s="41">
        <f>IF(DJ$7="",0,IF(MAX($1:$1)=0,0,(условия!$U$37-условия!$N$25)/((MAX($1:$1)-1)*MAX($1:$1))*(DJ$1-1)+(условия!$U$37-условия!$N$25)/MAX($1:$1)/2))</f>
        <v>0</v>
      </c>
      <c r="DK11" s="41">
        <f>IF(DK$7="",0,IF(MAX($1:$1)=0,0,(условия!$U$37-условия!$N$25)/((MAX($1:$1)-1)*MAX($1:$1))*(DK$1-1)+(условия!$U$37-условия!$N$25)/MAX($1:$1)/2))</f>
        <v>0</v>
      </c>
      <c r="DL11" s="41">
        <f>IF(DL$7="",0,IF(MAX($1:$1)=0,0,(условия!$U$37-условия!$N$25)/((MAX($1:$1)-1)*MAX($1:$1))*(DL$1-1)+(условия!$U$37-условия!$N$25)/MAX($1:$1)/2))</f>
        <v>0</v>
      </c>
      <c r="DM11" s="41">
        <f>IF(DM$7="",0,IF(MAX($1:$1)=0,0,(условия!$U$37-условия!$N$25)/((MAX($1:$1)-1)*MAX($1:$1))*(DM$1-1)+(условия!$U$37-условия!$N$25)/MAX($1:$1)/2))</f>
        <v>0</v>
      </c>
      <c r="DN11" s="41">
        <f>IF(DN$7="",0,IF(MAX($1:$1)=0,0,(условия!$U$37-условия!$N$25)/((MAX($1:$1)-1)*MAX($1:$1))*(DN$1-1)+(условия!$U$37-условия!$N$25)/MAX($1:$1)/2))</f>
        <v>0</v>
      </c>
      <c r="DO11" s="41">
        <f>IF(DO$7="",0,IF(MAX($1:$1)=0,0,(условия!$U$37-условия!$N$25)/((MAX($1:$1)-1)*MAX($1:$1))*(DO$1-1)+(условия!$U$37-условия!$N$25)/MAX($1:$1)/2))</f>
        <v>0</v>
      </c>
      <c r="DP11" s="41">
        <f>IF(DP$7="",0,IF(MAX($1:$1)=0,0,(условия!$U$37-условия!$N$25)/((MAX($1:$1)-1)*MAX($1:$1))*(DP$1-1)+(условия!$U$37-условия!$N$25)/MAX($1:$1)/2))</f>
        <v>0</v>
      </c>
      <c r="DQ11" s="41">
        <f>IF(DQ$7="",0,IF(MAX($1:$1)=0,0,(условия!$U$37-условия!$N$25)/((MAX($1:$1)-1)*MAX($1:$1))*(DQ$1-1)+(условия!$U$37-условия!$N$25)/MAX($1:$1)/2))</f>
        <v>0</v>
      </c>
      <c r="DR11" s="41">
        <f>IF(DR$7="",0,IF(MAX($1:$1)=0,0,(условия!$U$37-условия!$N$25)/((MAX($1:$1)-1)*MAX($1:$1))*(DR$1-1)+(условия!$U$37-условия!$N$25)/MAX($1:$1)/2))</f>
        <v>0</v>
      </c>
      <c r="DS11" s="41">
        <f>IF(DS$7="",0,IF(MAX($1:$1)=0,0,(условия!$U$37-условия!$N$25)/((MAX($1:$1)-1)*MAX($1:$1))*(DS$1-1)+(условия!$U$37-условия!$N$25)/MAX($1:$1)/2))</f>
        <v>0</v>
      </c>
      <c r="DT11" s="41">
        <f>IF(DT$7="",0,IF(MAX($1:$1)=0,0,(условия!$U$37-условия!$N$25)/((MAX($1:$1)-1)*MAX($1:$1))*(DT$1-1)+(условия!$U$37-условия!$N$25)/MAX($1:$1)/2))</f>
        <v>0</v>
      </c>
      <c r="DU11" s="41">
        <f>IF(DU$7="",0,IF(MAX($1:$1)=0,0,(условия!$U$37-условия!$N$25)/((MAX($1:$1)-1)*MAX($1:$1))*(DU$1-1)+(условия!$U$37-условия!$N$25)/MAX($1:$1)/2))</f>
        <v>0</v>
      </c>
      <c r="DV11" s="41">
        <f>IF(DV$7="",0,IF(MAX($1:$1)=0,0,(условия!$U$37-условия!$N$25)/((MAX($1:$1)-1)*MAX($1:$1))*(DV$1-1)+(условия!$U$37-условия!$N$25)/MAX($1:$1)/2))</f>
        <v>0</v>
      </c>
      <c r="DW11" s="41">
        <f>IF(DW$7="",0,IF(MAX($1:$1)=0,0,(условия!$U$37-условия!$N$25)/((MAX($1:$1)-1)*MAX($1:$1))*(DW$1-1)+(условия!$U$37-условия!$N$25)/MAX($1:$1)/2))</f>
        <v>0</v>
      </c>
      <c r="DX11" s="41">
        <f>IF(DX$7="",0,IF(MAX($1:$1)=0,0,(условия!$U$37-условия!$N$25)/((MAX($1:$1)-1)*MAX($1:$1))*(DX$1-1)+(условия!$U$37-условия!$N$25)/MAX($1:$1)/2))</f>
        <v>0</v>
      </c>
      <c r="DY11" s="41">
        <f>IF(DY$7="",0,IF(MAX($1:$1)=0,0,(условия!$U$37-условия!$N$25)/((MAX($1:$1)-1)*MAX($1:$1))*(DY$1-1)+(условия!$U$37-условия!$N$25)/MAX($1:$1)/2))</f>
        <v>0</v>
      </c>
      <c r="DZ11" s="41">
        <f>IF(DZ$7="",0,IF(MAX($1:$1)=0,0,(условия!$U$37-условия!$N$25)/((MAX($1:$1)-1)*MAX($1:$1))*(DZ$1-1)+(условия!$U$37-условия!$N$25)/MAX($1:$1)/2))</f>
        <v>0</v>
      </c>
      <c r="EA11" s="41">
        <f>IF(EA$7="",0,IF(MAX($1:$1)=0,0,(условия!$U$37-условия!$N$25)/((MAX($1:$1)-1)*MAX($1:$1))*(EA$1-1)+(условия!$U$37-условия!$N$25)/MAX($1:$1)/2))</f>
        <v>0</v>
      </c>
      <c r="EB11" s="41">
        <f>IF(EB$7="",0,IF(MAX($1:$1)=0,0,(условия!$U$37-условия!$N$25)/((MAX($1:$1)-1)*MAX($1:$1))*(EB$1-1)+(условия!$U$37-условия!$N$25)/MAX($1:$1)/2))</f>
        <v>0</v>
      </c>
      <c r="EC11" s="41">
        <f>IF(EC$7="",0,IF(MAX($1:$1)=0,0,(условия!$U$37-условия!$N$25)/((MAX($1:$1)-1)*MAX($1:$1))*(EC$1-1)+(условия!$U$37-условия!$N$25)/MAX($1:$1)/2))</f>
        <v>0</v>
      </c>
      <c r="ED11" s="41">
        <f>IF(ED$7="",0,IF(MAX($1:$1)=0,0,(условия!$U$37-условия!$N$25)/((MAX($1:$1)-1)*MAX($1:$1))*(ED$1-1)+(условия!$U$37-условия!$N$25)/MAX($1:$1)/2))</f>
        <v>0</v>
      </c>
      <c r="EE11" s="41">
        <f>IF(EE$7="",0,IF(MAX($1:$1)=0,0,(условия!$U$37-условия!$N$25)/((MAX($1:$1)-1)*MAX($1:$1))*(EE$1-1)+(условия!$U$37-условия!$N$25)/MAX($1:$1)/2))</f>
        <v>0</v>
      </c>
      <c r="EF11" s="41">
        <f>IF(EF$7="",0,IF(MAX($1:$1)=0,0,(условия!$U$37-условия!$N$25)/((MAX($1:$1)-1)*MAX($1:$1))*(EF$1-1)+(условия!$U$37-условия!$N$25)/MAX($1:$1)/2))</f>
        <v>0</v>
      </c>
      <c r="EG11" s="41">
        <f>IF(EG$7="",0,IF(MAX($1:$1)=0,0,(условия!$U$37-условия!$N$25)/((MAX($1:$1)-1)*MAX($1:$1))*(EG$1-1)+(условия!$U$37-условия!$N$25)/MAX($1:$1)/2))</f>
        <v>0</v>
      </c>
      <c r="EH11" s="41">
        <f>IF(EH$7="",0,IF(MAX($1:$1)=0,0,(условия!$U$37-условия!$N$25)/((MAX($1:$1)-1)*MAX($1:$1))*(EH$1-1)+(условия!$U$37-условия!$N$25)/MAX($1:$1)/2))</f>
        <v>0</v>
      </c>
      <c r="EI11" s="41">
        <f>IF(EI$7="",0,IF(MAX($1:$1)=0,0,(условия!$U$37-условия!$N$25)/((MAX($1:$1)-1)*MAX($1:$1))*(EI$1-1)+(условия!$U$37-условия!$N$25)/MAX($1:$1)/2))</f>
        <v>0</v>
      </c>
      <c r="EJ11" s="41">
        <f>IF(EJ$7="",0,IF(MAX($1:$1)=0,0,(условия!$U$37-условия!$N$25)/((MAX($1:$1)-1)*MAX($1:$1))*(EJ$1-1)+(условия!$U$37-условия!$N$25)/MAX($1:$1)/2))</f>
        <v>0</v>
      </c>
      <c r="EK11" s="41">
        <f>IF(EK$7="",0,IF(MAX($1:$1)=0,0,(условия!$U$37-условия!$N$25)/((MAX($1:$1)-1)*MAX($1:$1))*(EK$1-1)+(условия!$U$37-условия!$N$25)/MAX($1:$1)/2))</f>
        <v>0</v>
      </c>
      <c r="EL11" s="41">
        <f>IF(EL$7="",0,IF(MAX($1:$1)=0,0,(условия!$U$37-условия!$N$25)/((MAX($1:$1)-1)*MAX($1:$1))*(EL$1-1)+(условия!$U$37-условия!$N$25)/MAX($1:$1)/2))</f>
        <v>0</v>
      </c>
      <c r="EM11" s="41">
        <f>IF(EM$7="",0,IF(MAX($1:$1)=0,0,(условия!$U$37-условия!$N$25)/((MAX($1:$1)-1)*MAX($1:$1))*(EM$1-1)+(условия!$U$37-условия!$N$25)/MAX($1:$1)/2))</f>
        <v>0</v>
      </c>
      <c r="EN11" s="41">
        <f>IF(EN$7="",0,IF(MAX($1:$1)=0,0,(условия!$U$37-условия!$N$25)/((MAX($1:$1)-1)*MAX($1:$1))*(EN$1-1)+(условия!$U$37-условия!$N$25)/MAX($1:$1)/2))</f>
        <v>0</v>
      </c>
      <c r="EO11" s="41">
        <f>IF(EO$7="",0,IF(MAX($1:$1)=0,0,(условия!$U$37-условия!$N$25)/((MAX($1:$1)-1)*MAX($1:$1))*(EO$1-1)+(условия!$U$37-условия!$N$25)/MAX($1:$1)/2))</f>
        <v>0</v>
      </c>
      <c r="EP11" s="41">
        <f>IF(EP$7="",0,IF(MAX($1:$1)=0,0,(условия!$U$37-условия!$N$25)/((MAX($1:$1)-1)*MAX($1:$1))*(EP$1-1)+(условия!$U$37-условия!$N$25)/MAX($1:$1)/2))</f>
        <v>0</v>
      </c>
      <c r="EQ11" s="41">
        <f>IF(EQ$7="",0,IF(MAX($1:$1)=0,0,(условия!$U$37-условия!$N$25)/((MAX($1:$1)-1)*MAX($1:$1))*(EQ$1-1)+(условия!$U$37-условия!$N$25)/MAX($1:$1)/2))</f>
        <v>0</v>
      </c>
      <c r="ER11" s="41">
        <f>IF(ER$7="",0,IF(MAX($1:$1)=0,0,(условия!$U$37-условия!$N$25)/((MAX($1:$1)-1)*MAX($1:$1))*(ER$1-1)+(условия!$U$37-условия!$N$25)/MAX($1:$1)/2))</f>
        <v>0</v>
      </c>
      <c r="ES11" s="41">
        <f>IF(ES$7="",0,IF(MAX($1:$1)=0,0,(условия!$U$37-условия!$N$25)/((MAX($1:$1)-1)*MAX($1:$1))*(ES$1-1)+(условия!$U$37-условия!$N$25)/MAX($1:$1)/2))</f>
        <v>0</v>
      </c>
      <c r="ET11" s="41">
        <f>IF(ET$7="",0,IF(MAX($1:$1)=0,0,(условия!$U$37-условия!$N$25)/((MAX($1:$1)-1)*MAX($1:$1))*(ET$1-1)+(условия!$U$37-условия!$N$25)/MAX($1:$1)/2))</f>
        <v>0</v>
      </c>
      <c r="EU11" s="41">
        <f>IF(EU$7="",0,IF(MAX($1:$1)=0,0,(условия!$U$37-условия!$N$25)/((MAX($1:$1)-1)*MAX($1:$1))*(EU$1-1)+(условия!$U$37-условия!$N$25)/MAX($1:$1)/2))</f>
        <v>0</v>
      </c>
      <c r="EV11" s="41">
        <f>IF(EV$7="",0,IF(MAX($1:$1)=0,0,(условия!$U$37-условия!$N$25)/((MAX($1:$1)-1)*MAX($1:$1))*(EV$1-1)+(условия!$U$37-условия!$N$25)/MAX($1:$1)/2))</f>
        <v>0</v>
      </c>
      <c r="EW11" s="41">
        <f>IF(EW$7="",0,IF(MAX($1:$1)=0,0,(условия!$U$37-условия!$N$25)/((MAX($1:$1)-1)*MAX($1:$1))*(EW$1-1)+(условия!$U$37-условия!$N$25)/MAX($1:$1)/2))</f>
        <v>0</v>
      </c>
      <c r="EX11" s="41">
        <f>IF(EX$7="",0,IF(MAX($1:$1)=0,0,(условия!$U$37-условия!$N$25)/((MAX($1:$1)-1)*MAX($1:$1))*(EX$1-1)+(условия!$U$37-условия!$N$25)/MAX($1:$1)/2))</f>
        <v>0</v>
      </c>
      <c r="EY11" s="41">
        <f>IF(EY$7="",0,IF(MAX($1:$1)=0,0,(условия!$U$37-условия!$N$25)/((MAX($1:$1)-1)*MAX($1:$1))*(EY$1-1)+(условия!$U$37-условия!$N$25)/MAX($1:$1)/2))</f>
        <v>0</v>
      </c>
      <c r="EZ11" s="41">
        <f>IF(EZ$7="",0,IF(MAX($1:$1)=0,0,(условия!$U$37-условия!$N$25)/((MAX($1:$1)-1)*MAX($1:$1))*(EZ$1-1)+(условия!$U$37-условия!$N$25)/MAX($1:$1)/2))</f>
        <v>0</v>
      </c>
      <c r="FA11" s="41">
        <f>IF(FA$7="",0,IF(MAX($1:$1)=0,0,(условия!$U$37-условия!$N$25)/((MAX($1:$1)-1)*MAX($1:$1))*(FA$1-1)+(условия!$U$37-условия!$N$25)/MAX($1:$1)/2))</f>
        <v>0</v>
      </c>
      <c r="FB11" s="41">
        <f>IF(FB$7="",0,IF(MAX($1:$1)=0,0,(условия!$U$37-условия!$N$25)/((MAX($1:$1)-1)*MAX($1:$1))*(FB$1-1)+(условия!$U$37-условия!$N$25)/MAX($1:$1)/2))</f>
        <v>0</v>
      </c>
      <c r="FC11" s="41">
        <f>IF(FC$7="",0,IF(MAX($1:$1)=0,0,(условия!$U$37-условия!$N$25)/((MAX($1:$1)-1)*MAX($1:$1))*(FC$1-1)+(условия!$U$37-условия!$N$25)/MAX($1:$1)/2))</f>
        <v>0</v>
      </c>
      <c r="FD11" s="41">
        <f>IF(FD$7="",0,IF(MAX($1:$1)=0,0,(условия!$U$37-условия!$N$25)/((MAX($1:$1)-1)*MAX($1:$1))*(FD$1-1)+(условия!$U$37-условия!$N$25)/MAX($1:$1)/2))</f>
        <v>0</v>
      </c>
      <c r="FE11" s="41">
        <f>IF(FE$7="",0,IF(MAX($1:$1)=0,0,(условия!$U$37-условия!$N$25)/((MAX($1:$1)-1)*MAX($1:$1))*(FE$1-1)+(условия!$U$37-условия!$N$25)/MAX($1:$1)/2))</f>
        <v>0</v>
      </c>
      <c r="FF11" s="41">
        <f>IF(FF$7="",0,IF(MAX($1:$1)=0,0,(условия!$U$37-условия!$N$25)/((MAX($1:$1)-1)*MAX($1:$1))*(FF$1-1)+(условия!$U$37-условия!$N$25)/MAX($1:$1)/2))</f>
        <v>0</v>
      </c>
      <c r="FG11" s="41">
        <f>IF(FG$7="",0,IF(MAX($1:$1)=0,0,(условия!$U$37-условия!$N$25)/((MAX($1:$1)-1)*MAX($1:$1))*(FG$1-1)+(условия!$U$37-условия!$N$25)/MAX($1:$1)/2))</f>
        <v>0</v>
      </c>
      <c r="FH11" s="41">
        <f>IF(FH$7="",0,IF(MAX($1:$1)=0,0,(условия!$U$37-условия!$N$25)/((MAX($1:$1)-1)*MAX($1:$1))*(FH$1-1)+(условия!$U$37-условия!$N$25)/MAX($1:$1)/2))</f>
        <v>0</v>
      </c>
      <c r="FI11" s="41">
        <f>IF(FI$7="",0,IF(MAX($1:$1)=0,0,(условия!$U$37-условия!$N$25)/((MAX($1:$1)-1)*MAX($1:$1))*(FI$1-1)+(условия!$U$37-условия!$N$25)/MAX($1:$1)/2))</f>
        <v>0</v>
      </c>
      <c r="FJ11" s="41">
        <f>IF(FJ$7="",0,IF(MAX($1:$1)=0,0,(условия!$U$37-условия!$N$25)/((MAX($1:$1)-1)*MAX($1:$1))*(FJ$1-1)+(условия!$U$37-условия!$N$25)/MAX($1:$1)/2))</f>
        <v>0</v>
      </c>
      <c r="FK11" s="41">
        <f>IF(FK$7="",0,IF(MAX($1:$1)=0,0,(условия!$U$37-условия!$N$25)/((MAX($1:$1)-1)*MAX($1:$1))*(FK$1-1)+(условия!$U$37-условия!$N$25)/MAX($1:$1)/2))</f>
        <v>0</v>
      </c>
      <c r="FL11" s="41">
        <f>IF(FL$7="",0,IF(MAX($1:$1)=0,0,(условия!$U$37-условия!$N$25)/((MAX($1:$1)-1)*MAX($1:$1))*(FL$1-1)+(условия!$U$37-условия!$N$25)/MAX($1:$1)/2))</f>
        <v>0</v>
      </c>
      <c r="FM11" s="41">
        <f>IF(FM$7="",0,IF(MAX($1:$1)=0,0,(условия!$U$37-условия!$N$25)/((MAX($1:$1)-1)*MAX($1:$1))*(FM$1-1)+(условия!$U$37-условия!$N$25)/MAX($1:$1)/2))</f>
        <v>0</v>
      </c>
      <c r="FN11" s="41">
        <f>IF(FN$7="",0,IF(MAX($1:$1)=0,0,(условия!$U$37-условия!$N$25)/((MAX($1:$1)-1)*MAX($1:$1))*(FN$1-1)+(условия!$U$37-условия!$N$25)/MAX($1:$1)/2))</f>
        <v>0</v>
      </c>
      <c r="FO11" s="41">
        <f>IF(FO$7="",0,IF(MAX($1:$1)=0,0,(условия!$U$37-условия!$N$25)/((MAX($1:$1)-1)*MAX($1:$1))*(FO$1-1)+(условия!$U$37-условия!$N$25)/MAX($1:$1)/2))</f>
        <v>0</v>
      </c>
      <c r="FP11" s="41">
        <f>IF(FP$7="",0,IF(MAX($1:$1)=0,0,(условия!$U$37-условия!$N$25)/((MAX($1:$1)-1)*MAX($1:$1))*(FP$1-1)+(условия!$U$37-условия!$N$25)/MAX($1:$1)/2))</f>
        <v>0</v>
      </c>
      <c r="FQ11" s="41">
        <f>IF(FQ$7="",0,IF(MAX($1:$1)=0,0,(условия!$U$37-условия!$N$25)/((MAX($1:$1)-1)*MAX($1:$1))*(FQ$1-1)+(условия!$U$37-условия!$N$25)/MAX($1:$1)/2))</f>
        <v>0</v>
      </c>
      <c r="FR11" s="41">
        <f>IF(FR$7="",0,IF(MAX($1:$1)=0,0,(условия!$U$37-условия!$N$25)/((MAX($1:$1)-1)*MAX($1:$1))*(FR$1-1)+(условия!$U$37-условия!$N$25)/MAX($1:$1)/2))</f>
        <v>0</v>
      </c>
      <c r="FS11" s="41">
        <f>IF(FS$7="",0,IF(MAX($1:$1)=0,0,(условия!$U$37-условия!$N$25)/((MAX($1:$1)-1)*MAX($1:$1))*(FS$1-1)+(условия!$U$37-условия!$N$25)/MAX($1:$1)/2))</f>
        <v>0</v>
      </c>
      <c r="FT11" s="41">
        <f>IF(FT$7="",0,IF(MAX($1:$1)=0,0,(условия!$U$37-условия!$N$25)/((MAX($1:$1)-1)*MAX($1:$1))*(FT$1-1)+(условия!$U$37-условия!$N$25)/MAX($1:$1)/2))</f>
        <v>0</v>
      </c>
      <c r="FU11" s="41">
        <f>IF(FU$7="",0,IF(MAX($1:$1)=0,0,(условия!$U$37-условия!$N$25)/((MAX($1:$1)-1)*MAX($1:$1))*(FU$1-1)+(условия!$U$37-условия!$N$25)/MAX($1:$1)/2))</f>
        <v>0</v>
      </c>
      <c r="FV11" s="41">
        <f>IF(FV$7="",0,IF(MAX($1:$1)=0,0,(условия!$U$37-условия!$N$25)/((MAX($1:$1)-1)*MAX($1:$1))*(FV$1-1)+(условия!$U$37-условия!$N$25)/MAX($1:$1)/2))</f>
        <v>0</v>
      </c>
      <c r="FW11" s="41">
        <f>IF(FW$7="",0,IF(MAX($1:$1)=0,0,(условия!$U$37-условия!$N$25)/((MAX($1:$1)-1)*MAX($1:$1))*(FW$1-1)+(условия!$U$37-условия!$N$25)/MAX($1:$1)/2))</f>
        <v>0</v>
      </c>
      <c r="FX11" s="41">
        <f>IF(FX$7="",0,IF(MAX($1:$1)=0,0,(условия!$U$37-условия!$N$25)/((MAX($1:$1)-1)*MAX($1:$1))*(FX$1-1)+(условия!$U$37-условия!$N$25)/MAX($1:$1)/2))</f>
        <v>0</v>
      </c>
      <c r="FY11" s="41">
        <f>IF(FY$7="",0,IF(MAX($1:$1)=0,0,(условия!$U$37-условия!$N$25)/((MAX($1:$1)-1)*MAX($1:$1))*(FY$1-1)+(условия!$U$37-условия!$N$25)/MAX($1:$1)/2))</f>
        <v>0</v>
      </c>
      <c r="FZ11" s="41">
        <f>IF(FZ$7="",0,IF(MAX($1:$1)=0,0,(условия!$U$37-условия!$N$25)/((MAX($1:$1)-1)*MAX($1:$1))*(FZ$1-1)+(условия!$U$37-условия!$N$25)/MAX($1:$1)/2))</f>
        <v>0</v>
      </c>
      <c r="GA11" s="41">
        <f>IF(GA$7="",0,IF(MAX($1:$1)=0,0,(условия!$U$37-условия!$N$25)/((MAX($1:$1)-1)*MAX($1:$1))*(GA$1-1)+(условия!$U$37-условия!$N$25)/MAX($1:$1)/2))</f>
        <v>0</v>
      </c>
      <c r="GB11" s="41">
        <f>IF(GB$7="",0,IF(MAX($1:$1)=0,0,(условия!$U$37-условия!$N$25)/((MAX($1:$1)-1)*MAX($1:$1))*(GB$1-1)+(условия!$U$37-условия!$N$25)/MAX($1:$1)/2))</f>
        <v>0</v>
      </c>
      <c r="GC11" s="41">
        <f>IF(GC$7="",0,IF(MAX($1:$1)=0,0,(условия!$U$37-условия!$N$25)/((MAX($1:$1)-1)*MAX($1:$1))*(GC$1-1)+(условия!$U$37-условия!$N$25)/MAX($1:$1)/2))</f>
        <v>0</v>
      </c>
      <c r="GD11" s="41">
        <f>IF(GD$7="",0,IF(MAX($1:$1)=0,0,(условия!$U$37-условия!$N$25)/((MAX($1:$1)-1)*MAX($1:$1))*(GD$1-1)+(условия!$U$37-условия!$N$25)/MAX($1:$1)/2))</f>
        <v>0</v>
      </c>
      <c r="GE11" s="41">
        <f>IF(GE$7="",0,IF(MAX($1:$1)=0,0,(условия!$U$37-условия!$N$25)/((MAX($1:$1)-1)*MAX($1:$1))*(GE$1-1)+(условия!$U$37-условия!$N$25)/MAX($1:$1)/2))</f>
        <v>0</v>
      </c>
      <c r="GF11" s="41">
        <f>IF(GF$7="",0,IF(MAX($1:$1)=0,0,(условия!$U$37-условия!$N$25)/((MAX($1:$1)-1)*MAX($1:$1))*(GF$1-1)+(условия!$U$37-условия!$N$25)/MAX($1:$1)/2))</f>
        <v>0</v>
      </c>
      <c r="GG11" s="41">
        <f>IF(GG$7="",0,IF(MAX($1:$1)=0,0,(условия!$U$37-условия!$N$25)/((MAX($1:$1)-1)*MAX($1:$1))*(GG$1-1)+(условия!$U$37-условия!$N$25)/MAX($1:$1)/2))</f>
        <v>0</v>
      </c>
      <c r="GH11" s="41">
        <f>IF(GH$7="",0,IF(MAX($1:$1)=0,0,(условия!$U$37-условия!$N$25)/((MAX($1:$1)-1)*MAX($1:$1))*(GH$1-1)+(условия!$U$37-условия!$N$25)/MAX($1:$1)/2))</f>
        <v>0</v>
      </c>
      <c r="GI11" s="41">
        <f>IF(GI$7="",0,IF(MAX($1:$1)=0,0,(условия!$U$37-условия!$N$25)/((MAX($1:$1)-1)*MAX($1:$1))*(GI$1-1)+(условия!$U$37-условия!$N$25)/MAX($1:$1)/2))</f>
        <v>0</v>
      </c>
      <c r="GJ11" s="41">
        <f>IF(GJ$7="",0,IF(MAX($1:$1)=0,0,(условия!$U$37-условия!$N$25)/((MAX($1:$1)-1)*MAX($1:$1))*(GJ$1-1)+(условия!$U$37-условия!$N$25)/MAX($1:$1)/2))</f>
        <v>0</v>
      </c>
      <c r="GK11" s="41">
        <f>IF(GK$7="",0,IF(MAX($1:$1)=0,0,(условия!$U$37-условия!$N$25)/((MAX($1:$1)-1)*MAX($1:$1))*(GK$1-1)+(условия!$U$37-условия!$N$25)/MAX($1:$1)/2))</f>
        <v>0</v>
      </c>
      <c r="GL11" s="41">
        <f>IF(GL$7="",0,IF(MAX($1:$1)=0,0,(условия!$U$37-условия!$N$25)/((MAX($1:$1)-1)*MAX($1:$1))*(GL$1-1)+(условия!$U$37-условия!$N$25)/MAX($1:$1)/2))</f>
        <v>0</v>
      </c>
      <c r="GM11" s="41">
        <f>IF(GM$7="",0,IF(MAX($1:$1)=0,0,(условия!$U$37-условия!$N$25)/((MAX($1:$1)-1)*MAX($1:$1))*(GM$1-1)+(условия!$U$37-условия!$N$25)/MAX($1:$1)/2))</f>
        <v>0</v>
      </c>
      <c r="GN11" s="41">
        <f>IF(GN$7="",0,IF(MAX($1:$1)=0,0,(условия!$U$37-условия!$N$25)/((MAX($1:$1)-1)*MAX($1:$1))*(GN$1-1)+(условия!$U$37-условия!$N$25)/MAX($1:$1)/2))</f>
        <v>0</v>
      </c>
      <c r="GO11" s="41">
        <f>IF(GO$7="",0,IF(MAX($1:$1)=0,0,(условия!$U$37-условия!$N$25)/((MAX($1:$1)-1)*MAX($1:$1))*(GO$1-1)+(условия!$U$37-условия!$N$25)/MAX($1:$1)/2))</f>
        <v>0</v>
      </c>
      <c r="GP11" s="41">
        <f>IF(GP$7="",0,IF(MAX($1:$1)=0,0,(условия!$U$37-условия!$N$25)/((MAX($1:$1)-1)*MAX($1:$1))*(GP$1-1)+(условия!$U$37-условия!$N$25)/MAX($1:$1)/2))</f>
        <v>0</v>
      </c>
      <c r="GQ11" s="41">
        <f>IF(GQ$7="",0,IF(MAX($1:$1)=0,0,(условия!$U$37-условия!$N$25)/((MAX($1:$1)-1)*MAX($1:$1))*(GQ$1-1)+(условия!$U$37-условия!$N$25)/MAX($1:$1)/2))</f>
        <v>0</v>
      </c>
      <c r="GR11" s="41">
        <f>IF(GR$7="",0,IF(MAX($1:$1)=0,0,(условия!$U$37-условия!$N$25)/((MAX($1:$1)-1)*MAX($1:$1))*(GR$1-1)+(условия!$U$37-условия!$N$25)/MAX($1:$1)/2))</f>
        <v>0</v>
      </c>
      <c r="GS11" s="41">
        <f>IF(GS$7="",0,IF(MAX($1:$1)=0,0,(условия!$U$37-условия!$N$25)/((MAX($1:$1)-1)*MAX($1:$1))*(GS$1-1)+(условия!$U$37-условия!$N$25)/MAX($1:$1)/2))</f>
        <v>0</v>
      </c>
      <c r="GT11" s="41">
        <f>IF(GT$7="",0,IF(MAX($1:$1)=0,0,(условия!$U$37-условия!$N$25)/((MAX($1:$1)-1)*MAX($1:$1))*(GT$1-1)+(условия!$U$37-условия!$N$25)/MAX($1:$1)/2))</f>
        <v>0</v>
      </c>
      <c r="GU11" s="41">
        <f>IF(GU$7="",0,IF(MAX($1:$1)=0,0,(условия!$U$37-условия!$N$25)/((MAX($1:$1)-1)*MAX($1:$1))*(GU$1-1)+(условия!$U$37-условия!$N$25)/MAX($1:$1)/2))</f>
        <v>0</v>
      </c>
      <c r="GV11" s="41">
        <f>IF(GV$7="",0,IF(MAX($1:$1)=0,0,(условия!$U$37-условия!$N$25)/((MAX($1:$1)-1)*MAX($1:$1))*(GV$1-1)+(условия!$U$37-условия!$N$25)/MAX($1:$1)/2))</f>
        <v>0</v>
      </c>
      <c r="GW11" s="41">
        <f>IF(GW$7="",0,IF(MAX($1:$1)=0,0,(условия!$U$37-условия!$N$25)/((MAX($1:$1)-1)*MAX($1:$1))*(GW$1-1)+(условия!$U$37-условия!$N$25)/MAX($1:$1)/2))</f>
        <v>0</v>
      </c>
      <c r="GX11" s="41">
        <f>IF(GX$7="",0,IF(MAX($1:$1)=0,0,(условия!$U$37-условия!$N$25)/((MAX($1:$1)-1)*MAX($1:$1))*(GX$1-1)+(условия!$U$37-условия!$N$25)/MAX($1:$1)/2))</f>
        <v>0</v>
      </c>
      <c r="GY11" s="41">
        <f>IF(GY$7="",0,IF(MAX($1:$1)=0,0,(условия!$U$37-условия!$N$25)/((MAX($1:$1)-1)*MAX($1:$1))*(GY$1-1)+(условия!$U$37-условия!$N$25)/MAX($1:$1)/2))</f>
        <v>0</v>
      </c>
      <c r="GZ11" s="41">
        <f>IF(GZ$7="",0,IF(MAX($1:$1)=0,0,(условия!$U$37-условия!$N$25)/((MAX($1:$1)-1)*MAX($1:$1))*(GZ$1-1)+(условия!$U$37-условия!$N$25)/MAX($1:$1)/2))</f>
        <v>0</v>
      </c>
      <c r="HA11" s="41">
        <f>IF(HA$7="",0,IF(MAX($1:$1)=0,0,(условия!$U$37-условия!$N$25)/((MAX($1:$1)-1)*MAX($1:$1))*(HA$1-1)+(условия!$U$37-условия!$N$25)/MAX($1:$1)/2))</f>
        <v>0</v>
      </c>
      <c r="HB11" s="41">
        <f>IF(HB$7="",0,IF(MAX($1:$1)=0,0,(условия!$U$37-условия!$N$25)/((MAX($1:$1)-1)*MAX($1:$1))*(HB$1-1)+(условия!$U$37-условия!$N$25)/MAX($1:$1)/2))</f>
        <v>0</v>
      </c>
      <c r="HC11" s="41">
        <f>IF(HC$7="",0,IF(MAX($1:$1)=0,0,(условия!$U$37-условия!$N$25)/((MAX($1:$1)-1)*MAX($1:$1))*(HC$1-1)+(условия!$U$37-условия!$N$25)/MAX($1:$1)/2))</f>
        <v>0</v>
      </c>
      <c r="HD11" s="41">
        <f>IF(HD$7="",0,IF(MAX($1:$1)=0,0,(условия!$U$37-условия!$N$25)/((MAX($1:$1)-1)*MAX($1:$1))*(HD$1-1)+(условия!$U$37-условия!$N$25)/MAX($1:$1)/2))</f>
        <v>0</v>
      </c>
      <c r="HE11" s="41">
        <f>IF(HE$7="",0,IF(MAX($1:$1)=0,0,(условия!$U$37-условия!$N$25)/((MAX($1:$1)-1)*MAX($1:$1))*(HE$1-1)+(условия!$U$37-условия!$N$25)/MAX($1:$1)/2))</f>
        <v>0</v>
      </c>
      <c r="HF11" s="41">
        <f>IF(HF$7="",0,IF(MAX($1:$1)=0,0,(условия!$U$37-условия!$N$25)/((MAX($1:$1)-1)*MAX($1:$1))*(HF$1-1)+(условия!$U$37-условия!$N$25)/MAX($1:$1)/2))</f>
        <v>0</v>
      </c>
      <c r="HG11" s="41">
        <f>IF(HG$7="",0,IF(MAX($1:$1)=0,0,(условия!$U$37-условия!$N$25)/((MAX($1:$1)-1)*MAX($1:$1))*(HG$1-1)+(условия!$U$37-условия!$N$25)/MAX($1:$1)/2))</f>
        <v>0</v>
      </c>
      <c r="HH11" s="41">
        <f>IF(HH$7="",0,IF(MAX($1:$1)=0,0,(условия!$U$37-условия!$N$25)/((MAX($1:$1)-1)*MAX($1:$1))*(HH$1-1)+(условия!$U$37-условия!$N$25)/MAX($1:$1)/2))</f>
        <v>0</v>
      </c>
      <c r="HI11" s="41">
        <f>IF(HI$7="",0,IF(MAX($1:$1)=0,0,(условия!$U$37-условия!$N$25)/((MAX($1:$1)-1)*MAX($1:$1))*(HI$1-1)+(условия!$U$37-условия!$N$25)/MAX($1:$1)/2))</f>
        <v>0</v>
      </c>
      <c r="HJ11" s="41">
        <f>IF(HJ$7="",0,IF(MAX($1:$1)=0,0,(условия!$U$37-условия!$N$25)/((MAX($1:$1)-1)*MAX($1:$1))*(HJ$1-1)+(условия!$U$37-условия!$N$25)/MAX($1:$1)/2))</f>
        <v>0</v>
      </c>
      <c r="HK11" s="41">
        <f>IF(HK$7="",0,IF(MAX($1:$1)=0,0,(условия!$U$37-условия!$N$25)/((MAX($1:$1)-1)*MAX($1:$1))*(HK$1-1)+(условия!$U$37-условия!$N$25)/MAX($1:$1)/2))</f>
        <v>0</v>
      </c>
      <c r="HL11" s="41">
        <f>IF(HL$7="",0,IF(MAX($1:$1)=0,0,(условия!$U$37-условия!$N$25)/((MAX($1:$1)-1)*MAX($1:$1))*(HL$1-1)+(условия!$U$37-условия!$N$25)/MAX($1:$1)/2))</f>
        <v>0</v>
      </c>
      <c r="HM11" s="41">
        <f>IF(HM$7="",0,IF(MAX($1:$1)=0,0,(условия!$U$37-условия!$N$25)/((MAX($1:$1)-1)*MAX($1:$1))*(HM$1-1)+(условия!$U$37-условия!$N$25)/MAX($1:$1)/2))</f>
        <v>0</v>
      </c>
      <c r="HN11" s="41">
        <f>IF(HN$7="",0,IF(MAX($1:$1)=0,0,(условия!$U$37-условия!$N$25)/((MAX($1:$1)-1)*MAX($1:$1))*(HN$1-1)+(условия!$U$37-условия!$N$25)/MAX($1:$1)/2))</f>
        <v>0</v>
      </c>
      <c r="HO11" s="41">
        <f>IF(HO$7="",0,IF(MAX($1:$1)=0,0,(условия!$U$37-условия!$N$25)/((MAX($1:$1)-1)*MAX($1:$1))*(HO$1-1)+(условия!$U$37-условия!$N$25)/MAX($1:$1)/2))</f>
        <v>0</v>
      </c>
      <c r="HP11" s="41">
        <f>IF(HP$7="",0,IF(MAX($1:$1)=0,0,(условия!$U$37-условия!$N$25)/((MAX($1:$1)-1)*MAX($1:$1))*(HP$1-1)+(условия!$U$37-условия!$N$25)/MAX($1:$1)/2))</f>
        <v>0</v>
      </c>
      <c r="HQ11" s="41">
        <f>IF(HQ$7="",0,IF(MAX($1:$1)=0,0,(условия!$U$37-условия!$N$25)/((MAX($1:$1)-1)*MAX($1:$1))*(HQ$1-1)+(условия!$U$37-условия!$N$25)/MAX($1:$1)/2))</f>
        <v>0</v>
      </c>
      <c r="HR11" s="41">
        <f>IF(HR$7="",0,IF(MAX($1:$1)=0,0,(условия!$U$37-условия!$N$25)/((MAX($1:$1)-1)*MAX($1:$1))*(HR$1-1)+(условия!$U$37-условия!$N$25)/MAX($1:$1)/2))</f>
        <v>0</v>
      </c>
      <c r="HS11" s="41">
        <f>IF(HS$7="",0,IF(MAX($1:$1)=0,0,(условия!$U$37-условия!$N$25)/((MAX($1:$1)-1)*MAX($1:$1))*(HS$1-1)+(условия!$U$37-условия!$N$25)/MAX($1:$1)/2))</f>
        <v>0</v>
      </c>
      <c r="HT11" s="41">
        <f>IF(HT$7="",0,IF(MAX($1:$1)=0,0,(условия!$U$37-условия!$N$25)/((MAX($1:$1)-1)*MAX($1:$1))*(HT$1-1)+(условия!$U$37-условия!$N$25)/MAX($1:$1)/2))</f>
        <v>0</v>
      </c>
      <c r="HU11" s="41">
        <f>IF(HU$7="",0,IF(MAX($1:$1)=0,0,(условия!$U$37-условия!$N$25)/((MAX($1:$1)-1)*MAX($1:$1))*(HU$1-1)+(условия!$U$37-условия!$N$25)/MAX($1:$1)/2))</f>
        <v>0</v>
      </c>
      <c r="HV11" s="41">
        <f>IF(HV$7="",0,IF(MAX($1:$1)=0,0,(условия!$U$37-условия!$N$25)/((MAX($1:$1)-1)*MAX($1:$1))*(HV$1-1)+(условия!$U$37-условия!$N$25)/MAX($1:$1)/2))</f>
        <v>0</v>
      </c>
      <c r="HW11" s="41">
        <f>IF(HW$7="",0,IF(MAX($1:$1)=0,0,(условия!$U$37-условия!$N$25)/((MAX($1:$1)-1)*MAX($1:$1))*(HW$1-1)+(условия!$U$37-условия!$N$25)/MAX($1:$1)/2))</f>
        <v>0</v>
      </c>
      <c r="HX11" s="41">
        <f>IF(HX$7="",0,IF(MAX($1:$1)=0,0,(условия!$U$37-условия!$N$25)/((MAX($1:$1)-1)*MAX($1:$1))*(HX$1-1)+(условия!$U$37-условия!$N$25)/MAX($1:$1)/2))</f>
        <v>0</v>
      </c>
      <c r="HY11" s="41">
        <f>IF(HY$7="",0,IF(MAX($1:$1)=0,0,(условия!$U$37-условия!$N$25)/((MAX($1:$1)-1)*MAX($1:$1))*(HY$1-1)+(условия!$U$37-условия!$N$25)/MAX($1:$1)/2))</f>
        <v>0</v>
      </c>
      <c r="HZ11" s="41">
        <f>IF(HZ$7="",0,IF(MAX($1:$1)=0,0,(условия!$U$37-условия!$N$25)/((MAX($1:$1)-1)*MAX($1:$1))*(HZ$1-1)+(условия!$U$37-условия!$N$25)/MAX($1:$1)/2))</f>
        <v>0</v>
      </c>
      <c r="IA11" s="41">
        <f>IF(IA$7="",0,IF(MAX($1:$1)=0,0,(условия!$U$37-условия!$N$25)/((MAX($1:$1)-1)*MAX($1:$1))*(IA$1-1)+(условия!$U$37-условия!$N$25)/MAX($1:$1)/2))</f>
        <v>0</v>
      </c>
      <c r="IB11" s="41">
        <f>IF(IB$7="",0,IF(MAX($1:$1)=0,0,(условия!$U$37-условия!$N$25)/((MAX($1:$1)-1)*MAX($1:$1))*(IB$1-1)+(условия!$U$37-условия!$N$25)/MAX($1:$1)/2))</f>
        <v>0</v>
      </c>
      <c r="IC11" s="41">
        <f>IF(IC$7="",0,IF(MAX($1:$1)=0,0,(условия!$U$37-условия!$N$25)/((MAX($1:$1)-1)*MAX($1:$1))*(IC$1-1)+(условия!$U$37-условия!$N$25)/MAX($1:$1)/2))</f>
        <v>0</v>
      </c>
      <c r="ID11" s="41">
        <f>IF(ID$7="",0,IF(MAX($1:$1)=0,0,(условия!$U$37-условия!$N$25)/((MAX($1:$1)-1)*MAX($1:$1))*(ID$1-1)+(условия!$U$37-условия!$N$25)/MAX($1:$1)/2))</f>
        <v>0</v>
      </c>
      <c r="IE11" s="41">
        <f>IF(IE$7="",0,IF(MAX($1:$1)=0,0,(условия!$U$37-условия!$N$25)/((MAX($1:$1)-1)*MAX($1:$1))*(IE$1-1)+(условия!$U$37-условия!$N$25)/MAX($1:$1)/2))</f>
        <v>0</v>
      </c>
      <c r="IF11" s="41">
        <f>IF(IF$7="",0,IF(MAX($1:$1)=0,0,(условия!$U$37-условия!$N$25)/((MAX($1:$1)-1)*MAX($1:$1))*(IF$1-1)+(условия!$U$37-условия!$N$25)/MAX($1:$1)/2))</f>
        <v>0</v>
      </c>
      <c r="IG11" s="41">
        <f>IF(IG$7="",0,IF(MAX($1:$1)=0,0,(условия!$U$37-условия!$N$25)/((MAX($1:$1)-1)*MAX($1:$1))*(IG$1-1)+(условия!$U$37-условия!$N$25)/MAX($1:$1)/2))</f>
        <v>0</v>
      </c>
      <c r="IH11" s="41">
        <f>IF(IH$7="",0,IF(MAX($1:$1)=0,0,(условия!$U$37-условия!$N$25)/((MAX($1:$1)-1)*MAX($1:$1))*(IH$1-1)+(условия!$U$37-условия!$N$25)/MAX($1:$1)/2))</f>
        <v>0</v>
      </c>
      <c r="II11" s="41">
        <f>IF(II$7="",0,IF(MAX($1:$1)=0,0,(условия!$U$37-условия!$N$25)/((MAX($1:$1)-1)*MAX($1:$1))*(II$1-1)+(условия!$U$37-условия!$N$25)/MAX($1:$1)/2))</f>
        <v>0</v>
      </c>
      <c r="IJ11" s="41">
        <f>IF(IJ$7="",0,IF(MAX($1:$1)=0,0,(условия!$U$37-условия!$N$25)/((MAX($1:$1)-1)*MAX($1:$1))*(IJ$1-1)+(условия!$U$37-условия!$N$25)/MAX($1:$1)/2))</f>
        <v>0</v>
      </c>
      <c r="IK11" s="41">
        <f>IF(IK$7="",0,IF(MAX($1:$1)=0,0,(условия!$U$37-условия!$N$25)/((MAX($1:$1)-1)*MAX($1:$1))*(IK$1-1)+(условия!$U$37-условия!$N$25)/MAX($1:$1)/2))</f>
        <v>0</v>
      </c>
      <c r="IL11" s="41">
        <f>IF(IL$7="",0,IF(MAX($1:$1)=0,0,(условия!$U$37-условия!$N$25)/((MAX($1:$1)-1)*MAX($1:$1))*(IL$1-1)+(условия!$U$37-условия!$N$25)/MAX($1:$1)/2))</f>
        <v>0</v>
      </c>
      <c r="IM11" s="41">
        <f>IF(IM$7="",0,IF(MAX($1:$1)=0,0,(условия!$U$37-условия!$N$25)/((MAX($1:$1)-1)*MAX($1:$1))*(IM$1-1)+(условия!$U$37-условия!$N$25)/MAX($1:$1)/2))</f>
        <v>0</v>
      </c>
      <c r="IN11" s="41">
        <f>IF(IN$7="",0,IF(MAX($1:$1)=0,0,(условия!$U$37-условия!$N$25)/((MAX($1:$1)-1)*MAX($1:$1))*(IN$1-1)+(условия!$U$37-условия!$N$25)/MAX($1:$1)/2))</f>
        <v>0</v>
      </c>
      <c r="IO11" s="41">
        <f>IF(IO$7="",0,IF(MAX($1:$1)=0,0,(условия!$U$37-условия!$N$25)/((MAX($1:$1)-1)*MAX($1:$1))*(IO$1-1)+(условия!$U$37-условия!$N$25)/MAX($1:$1)/2))</f>
        <v>0</v>
      </c>
      <c r="IP11" s="41">
        <f>IF(IP$7="",0,IF(MAX($1:$1)=0,0,(условия!$U$37-условия!$N$25)/((MAX($1:$1)-1)*MAX($1:$1))*(IP$1-1)+(условия!$U$37-условия!$N$25)/MAX($1:$1)/2))</f>
        <v>0</v>
      </c>
      <c r="IQ11" s="41">
        <f>IF(IQ$7="",0,IF(MAX($1:$1)=0,0,(условия!$U$37-условия!$N$25)/((MAX($1:$1)-1)*MAX($1:$1))*(IQ$1-1)+(условия!$U$37-условия!$N$25)/MAX($1:$1)/2))</f>
        <v>0</v>
      </c>
      <c r="IR11" s="41">
        <f>IF(IR$7="",0,IF(MAX($1:$1)=0,0,(условия!$U$37-условия!$N$25)/((MAX($1:$1)-1)*MAX($1:$1))*(IR$1-1)+(условия!$U$37-условия!$N$25)/MAX($1:$1)/2))</f>
        <v>0</v>
      </c>
      <c r="IS11" s="41">
        <f>IF(IS$7="",0,IF(MAX($1:$1)=0,0,(условия!$U$37-условия!$N$25)/((MAX($1:$1)-1)*MAX($1:$1))*(IS$1-1)+(условия!$U$37-условия!$N$25)/MAX($1:$1)/2))</f>
        <v>0</v>
      </c>
      <c r="IT11" s="41">
        <f>IF(IT$7="",0,IF(MAX($1:$1)=0,0,(условия!$U$37-условия!$N$25)/((MAX($1:$1)-1)*MAX($1:$1))*(IT$1-1)+(условия!$U$37-условия!$N$25)/MAX($1:$1)/2))</f>
        <v>0</v>
      </c>
      <c r="IU11" s="41">
        <f>IF(IU$7="",0,IF(MAX($1:$1)=0,0,(условия!$U$37-условия!$N$25)/((MAX($1:$1)-1)*MAX($1:$1))*(IU$1-1)+(условия!$U$37-условия!$N$25)/MAX($1:$1)/2))</f>
        <v>0</v>
      </c>
      <c r="IV11" s="41">
        <f>IF(IV$7="",0,IF(MAX($1:$1)=0,0,(условия!$U$37-условия!$N$25)/((MAX($1:$1)-1)*MAX($1:$1))*(IV$1-1)+(условия!$U$37-условия!$N$25)/MAX($1:$1)/2))</f>
        <v>0</v>
      </c>
      <c r="IW11" s="41">
        <f>IF(IW$7="",0,IF(MAX($1:$1)=0,0,(условия!$U$37-условия!$N$25)/((MAX($1:$1)-1)*MAX($1:$1))*(IW$1-1)+(условия!$U$37-условия!$N$25)/MAX($1:$1)/2))</f>
        <v>0</v>
      </c>
      <c r="IX11" s="41">
        <f>IF(IX$7="",0,IF(MAX($1:$1)=0,0,(условия!$U$37-условия!$N$25)/((MAX($1:$1)-1)*MAX($1:$1))*(IX$1-1)+(условия!$U$37-условия!$N$25)/MAX($1:$1)/2))</f>
        <v>0</v>
      </c>
      <c r="IY11" s="41">
        <f>IF(IY$7="",0,IF(MAX($1:$1)=0,0,(условия!$U$37-условия!$N$25)/((MAX($1:$1)-1)*MAX($1:$1))*(IY$1-1)+(условия!$U$37-условия!$N$25)/MAX($1:$1)/2))</f>
        <v>0</v>
      </c>
      <c r="IZ11" s="41">
        <f>IF(IZ$7="",0,IF(MAX($1:$1)=0,0,(условия!$U$37-условия!$N$25)/((MAX($1:$1)-1)*MAX($1:$1))*(IZ$1-1)+(условия!$U$37-условия!$N$25)/MAX($1:$1)/2))</f>
        <v>0</v>
      </c>
      <c r="JA11" s="41">
        <f>IF(JA$7="",0,IF(MAX($1:$1)=0,0,(условия!$U$37-условия!$N$25)/((MAX($1:$1)-1)*MAX($1:$1))*(JA$1-1)+(условия!$U$37-условия!$N$25)/MAX($1:$1)/2))</f>
        <v>0</v>
      </c>
      <c r="JB11" s="41">
        <f>IF(JB$7="",0,IF(MAX($1:$1)=0,0,(условия!$U$37-условия!$N$25)/((MAX($1:$1)-1)*MAX($1:$1))*(JB$1-1)+(условия!$U$37-условия!$N$25)/MAX($1:$1)/2))</f>
        <v>0</v>
      </c>
      <c r="JC11" s="41">
        <f>IF(JC$7="",0,IF(MAX($1:$1)=0,0,(условия!$U$37-условия!$N$25)/((MAX($1:$1)-1)*MAX($1:$1))*(JC$1-1)+(условия!$U$37-условия!$N$25)/MAX($1:$1)/2))</f>
        <v>0</v>
      </c>
      <c r="JD11" s="41">
        <f>IF(JD$7="",0,IF(MAX($1:$1)=0,0,(условия!$U$37-условия!$N$25)/((MAX($1:$1)-1)*MAX($1:$1))*(JD$1-1)+(условия!$U$37-условия!$N$25)/MAX($1:$1)/2))</f>
        <v>0</v>
      </c>
      <c r="JE11" s="41">
        <f>IF(JE$7="",0,IF(MAX($1:$1)=0,0,(условия!$U$37-условия!$N$25)/((MAX($1:$1)-1)*MAX($1:$1))*(JE$1-1)+(условия!$U$37-условия!$N$25)/MAX($1:$1)/2))</f>
        <v>0</v>
      </c>
      <c r="JF11" s="41">
        <f>IF(JF$7="",0,IF(MAX($1:$1)=0,0,(условия!$U$37-условия!$N$25)/((MAX($1:$1)-1)*MAX($1:$1))*(JF$1-1)+(условия!$U$37-условия!$N$25)/MAX($1:$1)/2))</f>
        <v>0</v>
      </c>
      <c r="JG11" s="41">
        <f>IF(JG$7="",0,IF(MAX($1:$1)=0,0,(условия!$U$37-условия!$N$25)/((MAX($1:$1)-1)*MAX($1:$1))*(JG$1-1)+(условия!$U$37-условия!$N$25)/MAX($1:$1)/2))</f>
        <v>0</v>
      </c>
      <c r="JH11" s="41">
        <f>IF(JH$7="",0,IF(MAX($1:$1)=0,0,(условия!$U$37-условия!$N$25)/((MAX($1:$1)-1)*MAX($1:$1))*(JH$1-1)+(условия!$U$37-условия!$N$25)/MAX($1:$1)/2))</f>
        <v>0</v>
      </c>
      <c r="JI11" s="41">
        <f>IF(JI$7="",0,IF(MAX($1:$1)=0,0,(условия!$U$37-условия!$N$25)/((MAX($1:$1)-1)*MAX($1:$1))*(JI$1-1)+(условия!$U$37-условия!$N$25)/MAX($1:$1)/2))</f>
        <v>0</v>
      </c>
      <c r="JJ11" s="41">
        <f>IF(JJ$7="",0,IF(MAX($1:$1)=0,0,(условия!$U$37-условия!$N$25)/((MAX($1:$1)-1)*MAX($1:$1))*(JJ$1-1)+(условия!$U$37-условия!$N$25)/MAX($1:$1)/2))</f>
        <v>0</v>
      </c>
      <c r="JK11" s="41">
        <f>IF(JK$7="",0,IF(MAX($1:$1)=0,0,(условия!$U$37-условия!$N$25)/((MAX($1:$1)-1)*MAX($1:$1))*(JK$1-1)+(условия!$U$37-условия!$N$25)/MAX($1:$1)/2))</f>
        <v>0</v>
      </c>
      <c r="JL11" s="41">
        <f>IF(JL$7="",0,IF(MAX($1:$1)=0,0,(условия!$U$37-условия!$N$25)/((MAX($1:$1)-1)*MAX($1:$1))*(JL$1-1)+(условия!$U$37-условия!$N$25)/MAX($1:$1)/2))</f>
        <v>0</v>
      </c>
      <c r="JM11" s="41">
        <f>IF(JM$7="",0,IF(MAX($1:$1)=0,0,(условия!$U$37-условия!$N$25)/((MAX($1:$1)-1)*MAX($1:$1))*(JM$1-1)+(условия!$U$37-условия!$N$25)/MAX($1:$1)/2))</f>
        <v>0</v>
      </c>
      <c r="JN11" s="41">
        <f>IF(JN$7="",0,IF(MAX($1:$1)=0,0,(условия!$U$37-условия!$N$25)/((MAX($1:$1)-1)*MAX($1:$1))*(JN$1-1)+(условия!$U$37-условия!$N$25)/MAX($1:$1)/2))</f>
        <v>0</v>
      </c>
      <c r="JO11" s="41">
        <f>IF(JO$7="",0,IF(MAX($1:$1)=0,0,(условия!$U$37-условия!$N$25)/((MAX($1:$1)-1)*MAX($1:$1))*(JO$1-1)+(условия!$U$37-условия!$N$25)/MAX($1:$1)/2))</f>
        <v>0</v>
      </c>
      <c r="JP11" s="41">
        <f>IF(JP$7="",0,IF(MAX($1:$1)=0,0,(условия!$U$37-условия!$N$25)/((MAX($1:$1)-1)*MAX($1:$1))*(JP$1-1)+(условия!$U$37-условия!$N$25)/MAX($1:$1)/2))</f>
        <v>0</v>
      </c>
      <c r="JQ11" s="41">
        <f>IF(JQ$7="",0,IF(MAX($1:$1)=0,0,(условия!$U$37-условия!$N$25)/((MAX($1:$1)-1)*MAX($1:$1))*(JQ$1-1)+(условия!$U$37-условия!$N$25)/MAX($1:$1)/2))</f>
        <v>0</v>
      </c>
      <c r="JR11" s="41">
        <f>IF(JR$7="",0,IF(MAX($1:$1)=0,0,(условия!$U$37-условия!$N$25)/((MAX($1:$1)-1)*MAX($1:$1))*(JR$1-1)+(условия!$U$37-условия!$N$25)/MAX($1:$1)/2))</f>
        <v>0</v>
      </c>
      <c r="JS11" s="41">
        <f>IF(JS$7="",0,IF(MAX($1:$1)=0,0,(условия!$U$37-условия!$N$25)/((MAX($1:$1)-1)*MAX($1:$1))*(JS$1-1)+(условия!$U$37-условия!$N$25)/MAX($1:$1)/2))</f>
        <v>0</v>
      </c>
      <c r="JT11" s="41">
        <f>IF(JT$7="",0,IF(MAX($1:$1)=0,0,(условия!$U$37-условия!$N$25)/((MAX($1:$1)-1)*MAX($1:$1))*(JT$1-1)+(условия!$U$37-условия!$N$25)/MAX($1:$1)/2))</f>
        <v>0</v>
      </c>
      <c r="JU11" s="41">
        <f>IF(JU$7="",0,IF(MAX($1:$1)=0,0,(условия!$U$37-условия!$N$25)/((MAX($1:$1)-1)*MAX($1:$1))*(JU$1-1)+(условия!$U$37-условия!$N$25)/MAX($1:$1)/2))</f>
        <v>0</v>
      </c>
      <c r="JV11" s="41">
        <f>IF(JV$7="",0,IF(MAX($1:$1)=0,0,(условия!$U$37-условия!$N$25)/((MAX($1:$1)-1)*MAX($1:$1))*(JV$1-1)+(условия!$U$37-условия!$N$25)/MAX($1:$1)/2))</f>
        <v>0</v>
      </c>
      <c r="JW11" s="41">
        <f>IF(JW$7="",0,IF(MAX($1:$1)=0,0,(условия!$U$37-условия!$N$25)/((MAX($1:$1)-1)*MAX($1:$1))*(JW$1-1)+(условия!$U$37-условия!$N$25)/MAX($1:$1)/2))</f>
        <v>0</v>
      </c>
      <c r="JX11" s="41">
        <f>IF(JX$7="",0,IF(MAX($1:$1)=0,0,(условия!$U$37-условия!$N$25)/((MAX($1:$1)-1)*MAX($1:$1))*(JX$1-1)+(условия!$U$37-условия!$N$25)/MAX($1:$1)/2))</f>
        <v>0</v>
      </c>
      <c r="JY11" s="41">
        <f>IF(JY$7="",0,IF(MAX($1:$1)=0,0,(условия!$U$37-условия!$N$25)/((MAX($1:$1)-1)*MAX($1:$1))*(JY$1-1)+(условия!$U$37-условия!$N$25)/MAX($1:$1)/2))</f>
        <v>0</v>
      </c>
      <c r="JZ11" s="41">
        <f>IF(JZ$7="",0,IF(MAX($1:$1)=0,0,(условия!$U$37-условия!$N$25)/((MAX($1:$1)-1)*MAX($1:$1))*(JZ$1-1)+(условия!$U$37-условия!$N$25)/MAX($1:$1)/2))</f>
        <v>0</v>
      </c>
      <c r="KA11" s="41">
        <f>IF(KA$7="",0,IF(MAX($1:$1)=0,0,(условия!$U$37-условия!$N$25)/((MAX($1:$1)-1)*MAX($1:$1))*(KA$1-1)+(условия!$U$37-условия!$N$25)/MAX($1:$1)/2))</f>
        <v>0</v>
      </c>
      <c r="KB11" s="41">
        <f>IF(KB$7="",0,IF(MAX($1:$1)=0,0,(условия!$U$37-условия!$N$25)/((MAX($1:$1)-1)*MAX($1:$1))*(KB$1-1)+(условия!$U$37-условия!$N$25)/MAX($1:$1)/2))</f>
        <v>0</v>
      </c>
      <c r="KC11" s="41">
        <f>IF(KC$7="",0,IF(MAX($1:$1)=0,0,(условия!$U$37-условия!$N$25)/((MAX($1:$1)-1)*MAX($1:$1))*(KC$1-1)+(условия!$U$37-условия!$N$25)/MAX($1:$1)/2))</f>
        <v>0</v>
      </c>
      <c r="KD11" s="41">
        <f>IF(KD$7="",0,IF(MAX($1:$1)=0,0,(условия!$U$37-условия!$N$25)/((MAX($1:$1)-1)*MAX($1:$1))*(KD$1-1)+(условия!$U$37-условия!$N$25)/MAX($1:$1)/2))</f>
        <v>0</v>
      </c>
      <c r="KE11" s="41">
        <f>IF(KE$7="",0,IF(MAX($1:$1)=0,0,(условия!$U$37-условия!$N$25)/((MAX($1:$1)-1)*MAX($1:$1))*(KE$1-1)+(условия!$U$37-условия!$N$25)/MAX($1:$1)/2))</f>
        <v>0</v>
      </c>
      <c r="KF11" s="41">
        <f>IF(KF$7="",0,IF(MAX($1:$1)=0,0,(условия!$U$37-условия!$N$25)/((MAX($1:$1)-1)*MAX($1:$1))*(KF$1-1)+(условия!$U$37-условия!$N$25)/MAX($1:$1)/2))</f>
        <v>0</v>
      </c>
      <c r="KG11" s="41">
        <f>IF(KG$7="",0,IF(MAX($1:$1)=0,0,(условия!$U$37-условия!$N$25)/((MAX($1:$1)-1)*MAX($1:$1))*(KG$1-1)+(условия!$U$37-условия!$N$25)/MAX($1:$1)/2))</f>
        <v>0</v>
      </c>
      <c r="KH11" s="41">
        <f>IF(KH$7="",0,IF(MAX($1:$1)=0,0,(условия!$U$37-условия!$N$25)/((MAX($1:$1)-1)*MAX($1:$1))*(KH$1-1)+(условия!$U$37-условия!$N$25)/MAX($1:$1)/2))</f>
        <v>0</v>
      </c>
      <c r="KI11" s="41">
        <f>IF(KI$7="",0,IF(MAX($1:$1)=0,0,(условия!$U$37-условия!$N$25)/((MAX($1:$1)-1)*MAX($1:$1))*(KI$1-1)+(условия!$U$37-условия!$N$25)/MAX($1:$1)/2))</f>
        <v>0</v>
      </c>
      <c r="KJ11" s="41">
        <f>IF(KJ$7="",0,IF(MAX($1:$1)=0,0,(условия!$U$37-условия!$N$25)/((MAX($1:$1)-1)*MAX($1:$1))*(KJ$1-1)+(условия!$U$37-условия!$N$25)/MAX($1:$1)/2))</f>
        <v>0</v>
      </c>
      <c r="KK11" s="41">
        <f>IF(KK$7="",0,IF(MAX($1:$1)=0,0,(условия!$U$37-условия!$N$25)/((MAX($1:$1)-1)*MAX($1:$1))*(KK$1-1)+(условия!$U$37-условия!$N$25)/MAX($1:$1)/2))</f>
        <v>0</v>
      </c>
      <c r="KL11" s="41">
        <f>IF(KL$7="",0,IF(MAX($1:$1)=0,0,(условия!$U$37-условия!$N$25)/((MAX($1:$1)-1)*MAX($1:$1))*(KL$1-1)+(условия!$U$37-условия!$N$25)/MAX($1:$1)/2))</f>
        <v>0</v>
      </c>
      <c r="KM11" s="41">
        <f>IF(KM$7="",0,IF(MAX($1:$1)=0,0,(условия!$U$37-условия!$N$25)/((MAX($1:$1)-1)*MAX($1:$1))*(KM$1-1)+(условия!$U$37-условия!$N$25)/MAX($1:$1)/2))</f>
        <v>0</v>
      </c>
      <c r="KN11" s="41">
        <f>IF(KN$7="",0,IF(MAX($1:$1)=0,0,(условия!$U$37-условия!$N$25)/((MAX($1:$1)-1)*MAX($1:$1))*(KN$1-1)+(условия!$U$37-условия!$N$25)/MAX($1:$1)/2))</f>
        <v>0</v>
      </c>
      <c r="KO11" s="41">
        <f>IF(KO$7="",0,IF(MAX($1:$1)=0,0,(условия!$U$37-условия!$N$25)/((MAX($1:$1)-1)*MAX($1:$1))*(KO$1-1)+(условия!$U$37-условия!$N$25)/MAX($1:$1)/2))</f>
        <v>0</v>
      </c>
      <c r="KP11" s="41">
        <f>IF(KP$7="",0,IF(MAX($1:$1)=0,0,(условия!$U$37-условия!$N$25)/((MAX($1:$1)-1)*MAX($1:$1))*(KP$1-1)+(условия!$U$37-условия!$N$25)/MAX($1:$1)/2))</f>
        <v>0</v>
      </c>
      <c r="KQ11" s="41">
        <f>IF(KQ$7="",0,IF(MAX($1:$1)=0,0,(условия!$U$37-условия!$N$25)/((MAX($1:$1)-1)*MAX($1:$1))*(KQ$1-1)+(условия!$U$37-условия!$N$25)/MAX($1:$1)/2))</f>
        <v>0</v>
      </c>
      <c r="KR11" s="41">
        <f>IF(KR$7="",0,IF(MAX($1:$1)=0,0,(условия!$U$37-условия!$N$25)/((MAX($1:$1)-1)*MAX($1:$1))*(KR$1-1)+(условия!$U$37-условия!$N$25)/MAX($1:$1)/2))</f>
        <v>0</v>
      </c>
      <c r="KS11" s="41">
        <f>IF(KS$7="",0,IF(MAX($1:$1)=0,0,(условия!$U$37-условия!$N$25)/((MAX($1:$1)-1)*MAX($1:$1))*(KS$1-1)+(условия!$U$37-условия!$N$25)/MAX($1:$1)/2))</f>
        <v>0</v>
      </c>
      <c r="KT11" s="41">
        <f>IF(KT$7="",0,IF(MAX($1:$1)=0,0,(условия!$U$37-условия!$N$25)/((MAX($1:$1)-1)*MAX($1:$1))*(KT$1-1)+(условия!$U$37-условия!$N$25)/MAX($1:$1)/2))</f>
        <v>0</v>
      </c>
      <c r="KU11" s="41">
        <f>IF(KU$7="",0,IF(MAX($1:$1)=0,0,(условия!$U$37-условия!$N$25)/((MAX($1:$1)-1)*MAX($1:$1))*(KU$1-1)+(условия!$U$37-условия!$N$25)/MAX($1:$1)/2))</f>
        <v>0</v>
      </c>
      <c r="KV11" s="41">
        <f>IF(KV$7="",0,IF(MAX($1:$1)=0,0,(условия!$U$37-условия!$N$25)/((MAX($1:$1)-1)*MAX($1:$1))*(KV$1-1)+(условия!$U$37-условия!$N$25)/MAX($1:$1)/2))</f>
        <v>0</v>
      </c>
      <c r="KW11" s="3"/>
      <c r="KX11" s="3"/>
    </row>
    <row r="12" spans="1:310" x14ac:dyDescent="0.25">
      <c r="A12" s="1"/>
      <c r="B12" s="79"/>
      <c r="C12" s="79"/>
      <c r="D12" s="79"/>
      <c r="E12" s="43" t="str">
        <f>E11</f>
        <v>количество заключенных договоров обслуживания</v>
      </c>
      <c r="F12" s="1"/>
      <c r="G12" s="1"/>
      <c r="H12" s="11" t="str">
        <f>H11</f>
        <v>клиенты</v>
      </c>
      <c r="I12" s="1"/>
      <c r="J12" s="1"/>
      <c r="K12" s="43" t="str">
        <f>справочники!$U$11</f>
        <v>постоянные-15сотрудников</v>
      </c>
      <c r="L12" s="1"/>
      <c r="M12" s="5"/>
      <c r="N12" s="45"/>
      <c r="O12" s="19"/>
      <c r="P12" s="1"/>
      <c r="Q12" s="1"/>
      <c r="R12" s="45">
        <f t="shared" si="10"/>
        <v>35.000000000000007</v>
      </c>
      <c r="S12" s="1"/>
      <c r="T12" s="40"/>
      <c r="U12" s="40">
        <f>IF(U$7="",0,U$11*условия!$U42)</f>
        <v>1.3461538461538463</v>
      </c>
      <c r="V12" s="40">
        <f>IF(V$7="",0,V$11*условия!$U42)</f>
        <v>1.5705128205128205</v>
      </c>
      <c r="W12" s="40">
        <f>IF(W$7="",0,W$11*условия!$U42)</f>
        <v>1.7948717948717949</v>
      </c>
      <c r="X12" s="40">
        <f>IF(X$7="",0,X$11*условия!$U42)</f>
        <v>2.0192307692307696</v>
      </c>
      <c r="Y12" s="40">
        <f>IF(Y$7="",0,Y$11*условия!$U42)</f>
        <v>2.2435897435897441</v>
      </c>
      <c r="Z12" s="40">
        <f>IF(Z$7="",0,Z$11*условия!$U42)</f>
        <v>2.4679487179487185</v>
      </c>
      <c r="AA12" s="40">
        <f>IF(AA$7="",0,AA$11*условия!$U42)</f>
        <v>2.6923076923076925</v>
      </c>
      <c r="AB12" s="40">
        <f>IF(AB$7="",0,AB$11*условия!$U42)</f>
        <v>2.9166666666666665</v>
      </c>
      <c r="AC12" s="40">
        <f>IF(AC$7="",0,AC$11*условия!$U42)</f>
        <v>3.141025641025641</v>
      </c>
      <c r="AD12" s="40">
        <f>IF(AD$7="",0,AD$11*условия!$U42)</f>
        <v>3.3653846153846154</v>
      </c>
      <c r="AE12" s="40">
        <f>IF(AE$7="",0,AE$11*условия!$U42)</f>
        <v>3.5897435897435899</v>
      </c>
      <c r="AF12" s="40">
        <f>IF(AF$7="",0,AF$11*условия!$U42)</f>
        <v>3.8141025641025643</v>
      </c>
      <c r="AG12" s="40">
        <f>IF(AG$7="",0,AG$11*условия!$U42)</f>
        <v>4.0384615384615392</v>
      </c>
      <c r="AH12" s="40">
        <f>IF(AH$7="",0,AH$11*условия!$U42)</f>
        <v>0</v>
      </c>
      <c r="AI12" s="40">
        <f>IF(AI$7="",0,AI$11*условия!$U42)</f>
        <v>0</v>
      </c>
      <c r="AJ12" s="40">
        <f>IF(AJ$7="",0,AJ$11*условия!$U42)</f>
        <v>0</v>
      </c>
      <c r="AK12" s="40">
        <f>IF(AK$7="",0,AK$11*условия!$U42)</f>
        <v>0</v>
      </c>
      <c r="AL12" s="40">
        <f>IF(AL$7="",0,AL$11*условия!$U42)</f>
        <v>0</v>
      </c>
      <c r="AM12" s="40">
        <f>IF(AM$7="",0,AM$11*условия!$U42)</f>
        <v>0</v>
      </c>
      <c r="AN12" s="40">
        <f>IF(AN$7="",0,AN$11*условия!$U42)</f>
        <v>0</v>
      </c>
      <c r="AO12" s="40">
        <f>IF(AO$7="",0,AO$11*условия!$U42)</f>
        <v>0</v>
      </c>
      <c r="AP12" s="40">
        <f>IF(AP$7="",0,AP$11*условия!$U42)</f>
        <v>0</v>
      </c>
      <c r="AQ12" s="40">
        <f>IF(AQ$7="",0,AQ$11*условия!$U42)</f>
        <v>0</v>
      </c>
      <c r="AR12" s="40">
        <f>IF(AR$7="",0,AR$11*условия!$U42)</f>
        <v>0</v>
      </c>
      <c r="AS12" s="40">
        <f>IF(AS$7="",0,AS$11*условия!$U42)</f>
        <v>0</v>
      </c>
      <c r="AT12" s="40">
        <f>IF(AT$7="",0,AT$11*условия!$U42)</f>
        <v>0</v>
      </c>
      <c r="AU12" s="40">
        <f>IF(AU$7="",0,AU$11*условия!$U42)</f>
        <v>0</v>
      </c>
      <c r="AV12" s="40">
        <f>IF(AV$7="",0,AV$11*условия!$U42)</f>
        <v>0</v>
      </c>
      <c r="AW12" s="40">
        <f>IF(AW$7="",0,AW$11*условия!$U42)</f>
        <v>0</v>
      </c>
      <c r="AX12" s="40">
        <f>IF(AX$7="",0,AX$11*условия!$U42)</f>
        <v>0</v>
      </c>
      <c r="AY12" s="40">
        <f>IF(AY$7="",0,AY$11*условия!$U42)</f>
        <v>0</v>
      </c>
      <c r="AZ12" s="40">
        <f>IF(AZ$7="",0,AZ$11*условия!$U42)</f>
        <v>0</v>
      </c>
      <c r="BA12" s="40">
        <f>IF(BA$7="",0,BA$11*условия!$U42)</f>
        <v>0</v>
      </c>
      <c r="BB12" s="40">
        <f>IF(BB$7="",0,BB$11*условия!$U42)</f>
        <v>0</v>
      </c>
      <c r="BC12" s="40">
        <f>IF(BC$7="",0,BC$11*условия!$U42)</f>
        <v>0</v>
      </c>
      <c r="BD12" s="40">
        <f>IF(BD$7="",0,BD$11*условия!$U42)</f>
        <v>0</v>
      </c>
      <c r="BE12" s="40">
        <f>IF(BE$7="",0,BE$11*условия!$U42)</f>
        <v>0</v>
      </c>
      <c r="BF12" s="40">
        <f>IF(BF$7="",0,BF$11*условия!$U42)</f>
        <v>0</v>
      </c>
      <c r="BG12" s="40">
        <f>IF(BG$7="",0,BG$11*условия!$U42)</f>
        <v>0</v>
      </c>
      <c r="BH12" s="40">
        <f>IF(BH$7="",0,BH$11*условия!$U42)</f>
        <v>0</v>
      </c>
      <c r="BI12" s="40">
        <f>IF(BI$7="",0,BI$11*условия!$U42)</f>
        <v>0</v>
      </c>
      <c r="BJ12" s="40">
        <f>IF(BJ$7="",0,BJ$11*условия!$U42)</f>
        <v>0</v>
      </c>
      <c r="BK12" s="40">
        <f>IF(BK$7="",0,BK$11*условия!$U42)</f>
        <v>0</v>
      </c>
      <c r="BL12" s="40">
        <f>IF(BL$7="",0,BL$11*условия!$U42)</f>
        <v>0</v>
      </c>
      <c r="BM12" s="40">
        <f>IF(BM$7="",0,BM$11*условия!$U42)</f>
        <v>0</v>
      </c>
      <c r="BN12" s="40">
        <f>IF(BN$7="",0,BN$11*условия!$U42)</f>
        <v>0</v>
      </c>
      <c r="BO12" s="40">
        <f>IF(BO$7="",0,BO$11*условия!$U42)</f>
        <v>0</v>
      </c>
      <c r="BP12" s="40">
        <f>IF(BP$7="",0,BP$11*условия!$U42)</f>
        <v>0</v>
      </c>
      <c r="BQ12" s="40">
        <f>IF(BQ$7="",0,BQ$11*условия!$U42)</f>
        <v>0</v>
      </c>
      <c r="BR12" s="40">
        <f>IF(BR$7="",0,BR$11*условия!$U42)</f>
        <v>0</v>
      </c>
      <c r="BS12" s="40">
        <f>IF(BS$7="",0,BS$11*условия!$U42)</f>
        <v>0</v>
      </c>
      <c r="BT12" s="40">
        <f>IF(BT$7="",0,BT$11*условия!$U42)</f>
        <v>0</v>
      </c>
      <c r="BU12" s="40">
        <f>IF(BU$7="",0,BU$11*условия!$U42)</f>
        <v>0</v>
      </c>
      <c r="BV12" s="40">
        <f>IF(BV$7="",0,BV$11*условия!$U42)</f>
        <v>0</v>
      </c>
      <c r="BW12" s="40">
        <f>IF(BW$7="",0,BW$11*условия!$U42)</f>
        <v>0</v>
      </c>
      <c r="BX12" s="40">
        <f>IF(BX$7="",0,BX$11*условия!$U42)</f>
        <v>0</v>
      </c>
      <c r="BY12" s="40">
        <f>IF(BY$7="",0,BY$11*условия!$U42)</f>
        <v>0</v>
      </c>
      <c r="BZ12" s="40">
        <f>IF(BZ$7="",0,BZ$11*условия!$U42)</f>
        <v>0</v>
      </c>
      <c r="CA12" s="40">
        <f>IF(CA$7="",0,CA$11*условия!$U42)</f>
        <v>0</v>
      </c>
      <c r="CB12" s="40">
        <f>IF(CB$7="",0,CB$11*условия!$U42)</f>
        <v>0</v>
      </c>
      <c r="CC12" s="40">
        <f>IF(CC$7="",0,CC$11*условия!$U42)</f>
        <v>0</v>
      </c>
      <c r="CD12" s="40">
        <f>IF(CD$7="",0,CD$11*условия!$U42)</f>
        <v>0</v>
      </c>
      <c r="CE12" s="40">
        <f>IF(CE$7="",0,CE$11*условия!$U42)</f>
        <v>0</v>
      </c>
      <c r="CF12" s="40">
        <f>IF(CF$7="",0,CF$11*условия!$U42)</f>
        <v>0</v>
      </c>
      <c r="CG12" s="40">
        <f>IF(CG$7="",0,CG$11*условия!$U42)</f>
        <v>0</v>
      </c>
      <c r="CH12" s="40">
        <f>IF(CH$7="",0,CH$11*условия!$U42)</f>
        <v>0</v>
      </c>
      <c r="CI12" s="40">
        <f>IF(CI$7="",0,CI$11*условия!$U42)</f>
        <v>0</v>
      </c>
      <c r="CJ12" s="40">
        <f>IF(CJ$7="",0,CJ$11*условия!$U42)</f>
        <v>0</v>
      </c>
      <c r="CK12" s="40">
        <f>IF(CK$7="",0,CK$11*условия!$U42)</f>
        <v>0</v>
      </c>
      <c r="CL12" s="40">
        <f>IF(CL$7="",0,CL$11*условия!$U42)</f>
        <v>0</v>
      </c>
      <c r="CM12" s="40">
        <f>IF(CM$7="",0,CM$11*условия!$U42)</f>
        <v>0</v>
      </c>
      <c r="CN12" s="40">
        <f>IF(CN$7="",0,CN$11*условия!$U42)</f>
        <v>0</v>
      </c>
      <c r="CO12" s="40">
        <f>IF(CO$7="",0,CO$11*условия!$U42)</f>
        <v>0</v>
      </c>
      <c r="CP12" s="40">
        <f>IF(CP$7="",0,CP$11*условия!$U42)</f>
        <v>0</v>
      </c>
      <c r="CQ12" s="40">
        <f>IF(CQ$7="",0,CQ$11*условия!$U42)</f>
        <v>0</v>
      </c>
      <c r="CR12" s="40">
        <f>IF(CR$7="",0,CR$11*условия!$U42)</f>
        <v>0</v>
      </c>
      <c r="CS12" s="40">
        <f>IF(CS$7="",0,CS$11*условия!$U42)</f>
        <v>0</v>
      </c>
      <c r="CT12" s="40">
        <f>IF(CT$7="",0,CT$11*условия!$U42)</f>
        <v>0</v>
      </c>
      <c r="CU12" s="40">
        <f>IF(CU$7="",0,CU$11*условия!$U42)</f>
        <v>0</v>
      </c>
      <c r="CV12" s="40">
        <f>IF(CV$7="",0,CV$11*условия!$U42)</f>
        <v>0</v>
      </c>
      <c r="CW12" s="40">
        <f>IF(CW$7="",0,CW$11*условия!$U42)</f>
        <v>0</v>
      </c>
      <c r="CX12" s="40">
        <f>IF(CX$7="",0,CX$11*условия!$U42)</f>
        <v>0</v>
      </c>
      <c r="CY12" s="40">
        <f>IF(CY$7="",0,CY$11*условия!$U42)</f>
        <v>0</v>
      </c>
      <c r="CZ12" s="40">
        <f>IF(CZ$7="",0,CZ$11*условия!$U42)</f>
        <v>0</v>
      </c>
      <c r="DA12" s="40">
        <f>IF(DA$7="",0,DA$11*условия!$U42)</f>
        <v>0</v>
      </c>
      <c r="DB12" s="40">
        <f>IF(DB$7="",0,DB$11*условия!$U42)</f>
        <v>0</v>
      </c>
      <c r="DC12" s="40">
        <f>IF(DC$7="",0,DC$11*условия!$U42)</f>
        <v>0</v>
      </c>
      <c r="DD12" s="40">
        <f>IF(DD$7="",0,DD$11*условия!$U42)</f>
        <v>0</v>
      </c>
      <c r="DE12" s="40">
        <f>IF(DE$7="",0,DE$11*условия!$U42)</f>
        <v>0</v>
      </c>
      <c r="DF12" s="40">
        <f>IF(DF$7="",0,DF$11*условия!$U42)</f>
        <v>0</v>
      </c>
      <c r="DG12" s="40">
        <f>IF(DG$7="",0,DG$11*условия!$U42)</f>
        <v>0</v>
      </c>
      <c r="DH12" s="40">
        <f>IF(DH$7="",0,DH$11*условия!$U42)</f>
        <v>0</v>
      </c>
      <c r="DI12" s="40">
        <f>IF(DI$7="",0,DI$11*условия!$U42)</f>
        <v>0</v>
      </c>
      <c r="DJ12" s="40">
        <f>IF(DJ$7="",0,DJ$11*условия!$U42)</f>
        <v>0</v>
      </c>
      <c r="DK12" s="40">
        <f>IF(DK$7="",0,DK$11*условия!$U42)</f>
        <v>0</v>
      </c>
      <c r="DL12" s="40">
        <f>IF(DL$7="",0,DL$11*условия!$U42)</f>
        <v>0</v>
      </c>
      <c r="DM12" s="40">
        <f>IF(DM$7="",0,DM$11*условия!$U42)</f>
        <v>0</v>
      </c>
      <c r="DN12" s="40">
        <f>IF(DN$7="",0,DN$11*условия!$U42)</f>
        <v>0</v>
      </c>
      <c r="DO12" s="40">
        <f>IF(DO$7="",0,DO$11*условия!$U42)</f>
        <v>0</v>
      </c>
      <c r="DP12" s="40">
        <f>IF(DP$7="",0,DP$11*условия!$U42)</f>
        <v>0</v>
      </c>
      <c r="DQ12" s="40">
        <f>IF(DQ$7="",0,DQ$11*условия!$U42)</f>
        <v>0</v>
      </c>
      <c r="DR12" s="40">
        <f>IF(DR$7="",0,DR$11*условия!$U42)</f>
        <v>0</v>
      </c>
      <c r="DS12" s="40">
        <f>IF(DS$7="",0,DS$11*условия!$U42)</f>
        <v>0</v>
      </c>
      <c r="DT12" s="40">
        <f>IF(DT$7="",0,DT$11*условия!$U42)</f>
        <v>0</v>
      </c>
      <c r="DU12" s="40">
        <f>IF(DU$7="",0,DU$11*условия!$U42)</f>
        <v>0</v>
      </c>
      <c r="DV12" s="40">
        <f>IF(DV$7="",0,DV$11*условия!$U42)</f>
        <v>0</v>
      </c>
      <c r="DW12" s="40">
        <f>IF(DW$7="",0,DW$11*условия!$U42)</f>
        <v>0</v>
      </c>
      <c r="DX12" s="40">
        <f>IF(DX$7="",0,DX$11*условия!$U42)</f>
        <v>0</v>
      </c>
      <c r="DY12" s="40">
        <f>IF(DY$7="",0,DY$11*условия!$U42)</f>
        <v>0</v>
      </c>
      <c r="DZ12" s="40">
        <f>IF(DZ$7="",0,DZ$11*условия!$U42)</f>
        <v>0</v>
      </c>
      <c r="EA12" s="40">
        <f>IF(EA$7="",0,EA$11*условия!$U42)</f>
        <v>0</v>
      </c>
      <c r="EB12" s="40">
        <f>IF(EB$7="",0,EB$11*условия!$U42)</f>
        <v>0</v>
      </c>
      <c r="EC12" s="40">
        <f>IF(EC$7="",0,EC$11*условия!$U42)</f>
        <v>0</v>
      </c>
      <c r="ED12" s="40">
        <f>IF(ED$7="",0,ED$11*условия!$U42)</f>
        <v>0</v>
      </c>
      <c r="EE12" s="40">
        <f>IF(EE$7="",0,EE$11*условия!$U42)</f>
        <v>0</v>
      </c>
      <c r="EF12" s="40">
        <f>IF(EF$7="",0,EF$11*условия!$U42)</f>
        <v>0</v>
      </c>
      <c r="EG12" s="40">
        <f>IF(EG$7="",0,EG$11*условия!$U42)</f>
        <v>0</v>
      </c>
      <c r="EH12" s="40">
        <f>IF(EH$7="",0,EH$11*условия!$U42)</f>
        <v>0</v>
      </c>
      <c r="EI12" s="40">
        <f>IF(EI$7="",0,EI$11*условия!$U42)</f>
        <v>0</v>
      </c>
      <c r="EJ12" s="40">
        <f>IF(EJ$7="",0,EJ$11*условия!$U42)</f>
        <v>0</v>
      </c>
      <c r="EK12" s="40">
        <f>IF(EK$7="",0,EK$11*условия!$U42)</f>
        <v>0</v>
      </c>
      <c r="EL12" s="40">
        <f>IF(EL$7="",0,EL$11*условия!$U42)</f>
        <v>0</v>
      </c>
      <c r="EM12" s="40">
        <f>IF(EM$7="",0,EM$11*условия!$U42)</f>
        <v>0</v>
      </c>
      <c r="EN12" s="40">
        <f>IF(EN$7="",0,EN$11*условия!$U42)</f>
        <v>0</v>
      </c>
      <c r="EO12" s="40">
        <f>IF(EO$7="",0,EO$11*условия!$U42)</f>
        <v>0</v>
      </c>
      <c r="EP12" s="40">
        <f>IF(EP$7="",0,EP$11*условия!$U42)</f>
        <v>0</v>
      </c>
      <c r="EQ12" s="40">
        <f>IF(EQ$7="",0,EQ$11*условия!$U42)</f>
        <v>0</v>
      </c>
      <c r="ER12" s="40">
        <f>IF(ER$7="",0,ER$11*условия!$U42)</f>
        <v>0</v>
      </c>
      <c r="ES12" s="40">
        <f>IF(ES$7="",0,ES$11*условия!$U42)</f>
        <v>0</v>
      </c>
      <c r="ET12" s="40">
        <f>IF(ET$7="",0,ET$11*условия!$U42)</f>
        <v>0</v>
      </c>
      <c r="EU12" s="40">
        <f>IF(EU$7="",0,EU$11*условия!$U42)</f>
        <v>0</v>
      </c>
      <c r="EV12" s="40">
        <f>IF(EV$7="",0,EV$11*условия!$U42)</f>
        <v>0</v>
      </c>
      <c r="EW12" s="40">
        <f>IF(EW$7="",0,EW$11*условия!$U42)</f>
        <v>0</v>
      </c>
      <c r="EX12" s="40">
        <f>IF(EX$7="",0,EX$11*условия!$U42)</f>
        <v>0</v>
      </c>
      <c r="EY12" s="40">
        <f>IF(EY$7="",0,EY$11*условия!$U42)</f>
        <v>0</v>
      </c>
      <c r="EZ12" s="40">
        <f>IF(EZ$7="",0,EZ$11*условия!$U42)</f>
        <v>0</v>
      </c>
      <c r="FA12" s="40">
        <f>IF(FA$7="",0,FA$11*условия!$U42)</f>
        <v>0</v>
      </c>
      <c r="FB12" s="40">
        <f>IF(FB$7="",0,FB$11*условия!$U42)</f>
        <v>0</v>
      </c>
      <c r="FC12" s="40">
        <f>IF(FC$7="",0,FC$11*условия!$U42)</f>
        <v>0</v>
      </c>
      <c r="FD12" s="40">
        <f>IF(FD$7="",0,FD$11*условия!$U42)</f>
        <v>0</v>
      </c>
      <c r="FE12" s="40">
        <f>IF(FE$7="",0,FE$11*условия!$U42)</f>
        <v>0</v>
      </c>
      <c r="FF12" s="40">
        <f>IF(FF$7="",0,FF$11*условия!$U42)</f>
        <v>0</v>
      </c>
      <c r="FG12" s="40">
        <f>IF(FG$7="",0,FG$11*условия!$U42)</f>
        <v>0</v>
      </c>
      <c r="FH12" s="40">
        <f>IF(FH$7="",0,FH$11*условия!$U42)</f>
        <v>0</v>
      </c>
      <c r="FI12" s="40">
        <f>IF(FI$7="",0,FI$11*условия!$U42)</f>
        <v>0</v>
      </c>
      <c r="FJ12" s="40">
        <f>IF(FJ$7="",0,FJ$11*условия!$U42)</f>
        <v>0</v>
      </c>
      <c r="FK12" s="40">
        <f>IF(FK$7="",0,FK$11*условия!$U42)</f>
        <v>0</v>
      </c>
      <c r="FL12" s="40">
        <f>IF(FL$7="",0,FL$11*условия!$U42)</f>
        <v>0</v>
      </c>
      <c r="FM12" s="40">
        <f>IF(FM$7="",0,FM$11*условия!$U42)</f>
        <v>0</v>
      </c>
      <c r="FN12" s="40">
        <f>IF(FN$7="",0,FN$11*условия!$U42)</f>
        <v>0</v>
      </c>
      <c r="FO12" s="40">
        <f>IF(FO$7="",0,FO$11*условия!$U42)</f>
        <v>0</v>
      </c>
      <c r="FP12" s="40">
        <f>IF(FP$7="",0,FP$11*условия!$U42)</f>
        <v>0</v>
      </c>
      <c r="FQ12" s="40">
        <f>IF(FQ$7="",0,FQ$11*условия!$U42)</f>
        <v>0</v>
      </c>
      <c r="FR12" s="40">
        <f>IF(FR$7="",0,FR$11*условия!$U42)</f>
        <v>0</v>
      </c>
      <c r="FS12" s="40">
        <f>IF(FS$7="",0,FS$11*условия!$U42)</f>
        <v>0</v>
      </c>
      <c r="FT12" s="40">
        <f>IF(FT$7="",0,FT$11*условия!$U42)</f>
        <v>0</v>
      </c>
      <c r="FU12" s="40">
        <f>IF(FU$7="",0,FU$11*условия!$U42)</f>
        <v>0</v>
      </c>
      <c r="FV12" s="40">
        <f>IF(FV$7="",0,FV$11*условия!$U42)</f>
        <v>0</v>
      </c>
      <c r="FW12" s="40">
        <f>IF(FW$7="",0,FW$11*условия!$U42)</f>
        <v>0</v>
      </c>
      <c r="FX12" s="40">
        <f>IF(FX$7="",0,FX$11*условия!$U42)</f>
        <v>0</v>
      </c>
      <c r="FY12" s="40">
        <f>IF(FY$7="",0,FY$11*условия!$U42)</f>
        <v>0</v>
      </c>
      <c r="FZ12" s="40">
        <f>IF(FZ$7="",0,FZ$11*условия!$U42)</f>
        <v>0</v>
      </c>
      <c r="GA12" s="40">
        <f>IF(GA$7="",0,GA$11*условия!$U42)</f>
        <v>0</v>
      </c>
      <c r="GB12" s="40">
        <f>IF(GB$7="",0,GB$11*условия!$U42)</f>
        <v>0</v>
      </c>
      <c r="GC12" s="40">
        <f>IF(GC$7="",0,GC$11*условия!$U42)</f>
        <v>0</v>
      </c>
      <c r="GD12" s="40">
        <f>IF(GD$7="",0,GD$11*условия!$U42)</f>
        <v>0</v>
      </c>
      <c r="GE12" s="40">
        <f>IF(GE$7="",0,GE$11*условия!$U42)</f>
        <v>0</v>
      </c>
      <c r="GF12" s="40">
        <f>IF(GF$7="",0,GF$11*условия!$U42)</f>
        <v>0</v>
      </c>
      <c r="GG12" s="40">
        <f>IF(GG$7="",0,GG$11*условия!$U42)</f>
        <v>0</v>
      </c>
      <c r="GH12" s="40">
        <f>IF(GH$7="",0,GH$11*условия!$U42)</f>
        <v>0</v>
      </c>
      <c r="GI12" s="40">
        <f>IF(GI$7="",0,GI$11*условия!$U42)</f>
        <v>0</v>
      </c>
      <c r="GJ12" s="40">
        <f>IF(GJ$7="",0,GJ$11*условия!$U42)</f>
        <v>0</v>
      </c>
      <c r="GK12" s="40">
        <f>IF(GK$7="",0,GK$11*условия!$U42)</f>
        <v>0</v>
      </c>
      <c r="GL12" s="40">
        <f>IF(GL$7="",0,GL$11*условия!$U42)</f>
        <v>0</v>
      </c>
      <c r="GM12" s="40">
        <f>IF(GM$7="",0,GM$11*условия!$U42)</f>
        <v>0</v>
      </c>
      <c r="GN12" s="40">
        <f>IF(GN$7="",0,GN$11*условия!$U42)</f>
        <v>0</v>
      </c>
      <c r="GO12" s="40">
        <f>IF(GO$7="",0,GO$11*условия!$U42)</f>
        <v>0</v>
      </c>
      <c r="GP12" s="40">
        <f>IF(GP$7="",0,GP$11*условия!$U42)</f>
        <v>0</v>
      </c>
      <c r="GQ12" s="40">
        <f>IF(GQ$7="",0,GQ$11*условия!$U42)</f>
        <v>0</v>
      </c>
      <c r="GR12" s="40">
        <f>IF(GR$7="",0,GR$11*условия!$U42)</f>
        <v>0</v>
      </c>
      <c r="GS12" s="40">
        <f>IF(GS$7="",0,GS$11*условия!$U42)</f>
        <v>0</v>
      </c>
      <c r="GT12" s="40">
        <f>IF(GT$7="",0,GT$11*условия!$U42)</f>
        <v>0</v>
      </c>
      <c r="GU12" s="40">
        <f>IF(GU$7="",0,GU$11*условия!$U42)</f>
        <v>0</v>
      </c>
      <c r="GV12" s="40">
        <f>IF(GV$7="",0,GV$11*условия!$U42)</f>
        <v>0</v>
      </c>
      <c r="GW12" s="40">
        <f>IF(GW$7="",0,GW$11*условия!$U42)</f>
        <v>0</v>
      </c>
      <c r="GX12" s="40">
        <f>IF(GX$7="",0,GX$11*условия!$U42)</f>
        <v>0</v>
      </c>
      <c r="GY12" s="40">
        <f>IF(GY$7="",0,GY$11*условия!$U42)</f>
        <v>0</v>
      </c>
      <c r="GZ12" s="40">
        <f>IF(GZ$7="",0,GZ$11*условия!$U42)</f>
        <v>0</v>
      </c>
      <c r="HA12" s="40">
        <f>IF(HA$7="",0,HA$11*условия!$U42)</f>
        <v>0</v>
      </c>
      <c r="HB12" s="40">
        <f>IF(HB$7="",0,HB$11*условия!$U42)</f>
        <v>0</v>
      </c>
      <c r="HC12" s="40">
        <f>IF(HC$7="",0,HC$11*условия!$U42)</f>
        <v>0</v>
      </c>
      <c r="HD12" s="40">
        <f>IF(HD$7="",0,HD$11*условия!$U42)</f>
        <v>0</v>
      </c>
      <c r="HE12" s="40">
        <f>IF(HE$7="",0,HE$11*условия!$U42)</f>
        <v>0</v>
      </c>
      <c r="HF12" s="40">
        <f>IF(HF$7="",0,HF$11*условия!$U42)</f>
        <v>0</v>
      </c>
      <c r="HG12" s="40">
        <f>IF(HG$7="",0,HG$11*условия!$U42)</f>
        <v>0</v>
      </c>
      <c r="HH12" s="40">
        <f>IF(HH$7="",0,HH$11*условия!$U42)</f>
        <v>0</v>
      </c>
      <c r="HI12" s="40">
        <f>IF(HI$7="",0,HI$11*условия!$U42)</f>
        <v>0</v>
      </c>
      <c r="HJ12" s="40">
        <f>IF(HJ$7="",0,HJ$11*условия!$U42)</f>
        <v>0</v>
      </c>
      <c r="HK12" s="40">
        <f>IF(HK$7="",0,HK$11*условия!$U42)</f>
        <v>0</v>
      </c>
      <c r="HL12" s="40">
        <f>IF(HL$7="",0,HL$11*условия!$U42)</f>
        <v>0</v>
      </c>
      <c r="HM12" s="40">
        <f>IF(HM$7="",0,HM$11*условия!$U42)</f>
        <v>0</v>
      </c>
      <c r="HN12" s="40">
        <f>IF(HN$7="",0,HN$11*условия!$U42)</f>
        <v>0</v>
      </c>
      <c r="HO12" s="40">
        <f>IF(HO$7="",0,HO$11*условия!$U42)</f>
        <v>0</v>
      </c>
      <c r="HP12" s="40">
        <f>IF(HP$7="",0,HP$11*условия!$U42)</f>
        <v>0</v>
      </c>
      <c r="HQ12" s="40">
        <f>IF(HQ$7="",0,HQ$11*условия!$U42)</f>
        <v>0</v>
      </c>
      <c r="HR12" s="40">
        <f>IF(HR$7="",0,HR$11*условия!$U42)</f>
        <v>0</v>
      </c>
      <c r="HS12" s="40">
        <f>IF(HS$7="",0,HS$11*условия!$U42)</f>
        <v>0</v>
      </c>
      <c r="HT12" s="40">
        <f>IF(HT$7="",0,HT$11*условия!$U42)</f>
        <v>0</v>
      </c>
      <c r="HU12" s="40">
        <f>IF(HU$7="",0,HU$11*условия!$U42)</f>
        <v>0</v>
      </c>
      <c r="HV12" s="40">
        <f>IF(HV$7="",0,HV$11*условия!$U42)</f>
        <v>0</v>
      </c>
      <c r="HW12" s="40">
        <f>IF(HW$7="",0,HW$11*условия!$U42)</f>
        <v>0</v>
      </c>
      <c r="HX12" s="40">
        <f>IF(HX$7="",0,HX$11*условия!$U42)</f>
        <v>0</v>
      </c>
      <c r="HY12" s="40">
        <f>IF(HY$7="",0,HY$11*условия!$U42)</f>
        <v>0</v>
      </c>
      <c r="HZ12" s="40">
        <f>IF(HZ$7="",0,HZ$11*условия!$U42)</f>
        <v>0</v>
      </c>
      <c r="IA12" s="40">
        <f>IF(IA$7="",0,IA$11*условия!$U42)</f>
        <v>0</v>
      </c>
      <c r="IB12" s="40">
        <f>IF(IB$7="",0,IB$11*условия!$U42)</f>
        <v>0</v>
      </c>
      <c r="IC12" s="40">
        <f>IF(IC$7="",0,IC$11*условия!$U42)</f>
        <v>0</v>
      </c>
      <c r="ID12" s="40">
        <f>IF(ID$7="",0,ID$11*условия!$U42)</f>
        <v>0</v>
      </c>
      <c r="IE12" s="40">
        <f>IF(IE$7="",0,IE$11*условия!$U42)</f>
        <v>0</v>
      </c>
      <c r="IF12" s="40">
        <f>IF(IF$7="",0,IF$11*условия!$U42)</f>
        <v>0</v>
      </c>
      <c r="IG12" s="40">
        <f>IF(IG$7="",0,IG$11*условия!$U42)</f>
        <v>0</v>
      </c>
      <c r="IH12" s="40">
        <f>IF(IH$7="",0,IH$11*условия!$U42)</f>
        <v>0</v>
      </c>
      <c r="II12" s="40">
        <f>IF(II$7="",0,II$11*условия!$U42)</f>
        <v>0</v>
      </c>
      <c r="IJ12" s="40">
        <f>IF(IJ$7="",0,IJ$11*условия!$U42)</f>
        <v>0</v>
      </c>
      <c r="IK12" s="40">
        <f>IF(IK$7="",0,IK$11*условия!$U42)</f>
        <v>0</v>
      </c>
      <c r="IL12" s="40">
        <f>IF(IL$7="",0,IL$11*условия!$U42)</f>
        <v>0</v>
      </c>
      <c r="IM12" s="40">
        <f>IF(IM$7="",0,IM$11*условия!$U42)</f>
        <v>0</v>
      </c>
      <c r="IN12" s="40">
        <f>IF(IN$7="",0,IN$11*условия!$U42)</f>
        <v>0</v>
      </c>
      <c r="IO12" s="40">
        <f>IF(IO$7="",0,IO$11*условия!$U42)</f>
        <v>0</v>
      </c>
      <c r="IP12" s="40">
        <f>IF(IP$7="",0,IP$11*условия!$U42)</f>
        <v>0</v>
      </c>
      <c r="IQ12" s="40">
        <f>IF(IQ$7="",0,IQ$11*условия!$U42)</f>
        <v>0</v>
      </c>
      <c r="IR12" s="40">
        <f>IF(IR$7="",0,IR$11*условия!$U42)</f>
        <v>0</v>
      </c>
      <c r="IS12" s="40">
        <f>IF(IS$7="",0,IS$11*условия!$U42)</f>
        <v>0</v>
      </c>
      <c r="IT12" s="40">
        <f>IF(IT$7="",0,IT$11*условия!$U42)</f>
        <v>0</v>
      </c>
      <c r="IU12" s="40">
        <f>IF(IU$7="",0,IU$11*условия!$U42)</f>
        <v>0</v>
      </c>
      <c r="IV12" s="40">
        <f>IF(IV$7="",0,IV$11*условия!$U42)</f>
        <v>0</v>
      </c>
      <c r="IW12" s="40">
        <f>IF(IW$7="",0,IW$11*условия!$U42)</f>
        <v>0</v>
      </c>
      <c r="IX12" s="40">
        <f>IF(IX$7="",0,IX$11*условия!$U42)</f>
        <v>0</v>
      </c>
      <c r="IY12" s="40">
        <f>IF(IY$7="",0,IY$11*условия!$U42)</f>
        <v>0</v>
      </c>
      <c r="IZ12" s="40">
        <f>IF(IZ$7="",0,IZ$11*условия!$U42)</f>
        <v>0</v>
      </c>
      <c r="JA12" s="40">
        <f>IF(JA$7="",0,JA$11*условия!$U42)</f>
        <v>0</v>
      </c>
      <c r="JB12" s="40">
        <f>IF(JB$7="",0,JB$11*условия!$U42)</f>
        <v>0</v>
      </c>
      <c r="JC12" s="40">
        <f>IF(JC$7="",0,JC$11*условия!$U42)</f>
        <v>0</v>
      </c>
      <c r="JD12" s="40">
        <f>IF(JD$7="",0,JD$11*условия!$U42)</f>
        <v>0</v>
      </c>
      <c r="JE12" s="40">
        <f>IF(JE$7="",0,JE$11*условия!$U42)</f>
        <v>0</v>
      </c>
      <c r="JF12" s="40">
        <f>IF(JF$7="",0,JF$11*условия!$U42)</f>
        <v>0</v>
      </c>
      <c r="JG12" s="40">
        <f>IF(JG$7="",0,JG$11*условия!$U42)</f>
        <v>0</v>
      </c>
      <c r="JH12" s="40">
        <f>IF(JH$7="",0,JH$11*условия!$U42)</f>
        <v>0</v>
      </c>
      <c r="JI12" s="40">
        <f>IF(JI$7="",0,JI$11*условия!$U42)</f>
        <v>0</v>
      </c>
      <c r="JJ12" s="40">
        <f>IF(JJ$7="",0,JJ$11*условия!$U42)</f>
        <v>0</v>
      </c>
      <c r="JK12" s="40">
        <f>IF(JK$7="",0,JK$11*условия!$U42)</f>
        <v>0</v>
      </c>
      <c r="JL12" s="40">
        <f>IF(JL$7="",0,JL$11*условия!$U42)</f>
        <v>0</v>
      </c>
      <c r="JM12" s="40">
        <f>IF(JM$7="",0,JM$11*условия!$U42)</f>
        <v>0</v>
      </c>
      <c r="JN12" s="40">
        <f>IF(JN$7="",0,JN$11*условия!$U42)</f>
        <v>0</v>
      </c>
      <c r="JO12" s="40">
        <f>IF(JO$7="",0,JO$11*условия!$U42)</f>
        <v>0</v>
      </c>
      <c r="JP12" s="40">
        <f>IF(JP$7="",0,JP$11*условия!$U42)</f>
        <v>0</v>
      </c>
      <c r="JQ12" s="40">
        <f>IF(JQ$7="",0,JQ$11*условия!$U42)</f>
        <v>0</v>
      </c>
      <c r="JR12" s="40">
        <f>IF(JR$7="",0,JR$11*условия!$U42)</f>
        <v>0</v>
      </c>
      <c r="JS12" s="40">
        <f>IF(JS$7="",0,JS$11*условия!$U42)</f>
        <v>0</v>
      </c>
      <c r="JT12" s="40">
        <f>IF(JT$7="",0,JT$11*условия!$U42)</f>
        <v>0</v>
      </c>
      <c r="JU12" s="40">
        <f>IF(JU$7="",0,JU$11*условия!$U42)</f>
        <v>0</v>
      </c>
      <c r="JV12" s="40">
        <f>IF(JV$7="",0,JV$11*условия!$U42)</f>
        <v>0</v>
      </c>
      <c r="JW12" s="40">
        <f>IF(JW$7="",0,JW$11*условия!$U42)</f>
        <v>0</v>
      </c>
      <c r="JX12" s="40">
        <f>IF(JX$7="",0,JX$11*условия!$U42)</f>
        <v>0</v>
      </c>
      <c r="JY12" s="40">
        <f>IF(JY$7="",0,JY$11*условия!$U42)</f>
        <v>0</v>
      </c>
      <c r="JZ12" s="40">
        <f>IF(JZ$7="",0,JZ$11*условия!$U42)</f>
        <v>0</v>
      </c>
      <c r="KA12" s="40">
        <f>IF(KA$7="",0,KA$11*условия!$U42)</f>
        <v>0</v>
      </c>
      <c r="KB12" s="40">
        <f>IF(KB$7="",0,KB$11*условия!$U42)</f>
        <v>0</v>
      </c>
      <c r="KC12" s="40">
        <f>IF(KC$7="",0,KC$11*условия!$U42)</f>
        <v>0</v>
      </c>
      <c r="KD12" s="40">
        <f>IF(KD$7="",0,KD$11*условия!$U42)</f>
        <v>0</v>
      </c>
      <c r="KE12" s="40">
        <f>IF(KE$7="",0,KE$11*условия!$U42)</f>
        <v>0</v>
      </c>
      <c r="KF12" s="40">
        <f>IF(KF$7="",0,KF$11*условия!$U42)</f>
        <v>0</v>
      </c>
      <c r="KG12" s="40">
        <f>IF(KG$7="",0,KG$11*условия!$U42)</f>
        <v>0</v>
      </c>
      <c r="KH12" s="40">
        <f>IF(KH$7="",0,KH$11*условия!$U42)</f>
        <v>0</v>
      </c>
      <c r="KI12" s="40">
        <f>IF(KI$7="",0,KI$11*условия!$U42)</f>
        <v>0</v>
      </c>
      <c r="KJ12" s="40">
        <f>IF(KJ$7="",0,KJ$11*условия!$U42)</f>
        <v>0</v>
      </c>
      <c r="KK12" s="40">
        <f>IF(KK$7="",0,KK$11*условия!$U42)</f>
        <v>0</v>
      </c>
      <c r="KL12" s="40">
        <f>IF(KL$7="",0,KL$11*условия!$U42)</f>
        <v>0</v>
      </c>
      <c r="KM12" s="40">
        <f>IF(KM$7="",0,KM$11*условия!$U42)</f>
        <v>0</v>
      </c>
      <c r="KN12" s="40">
        <f>IF(KN$7="",0,KN$11*условия!$U42)</f>
        <v>0</v>
      </c>
      <c r="KO12" s="40">
        <f>IF(KO$7="",0,KO$11*условия!$U42)</f>
        <v>0</v>
      </c>
      <c r="KP12" s="40">
        <f>IF(KP$7="",0,KP$11*условия!$U42)</f>
        <v>0</v>
      </c>
      <c r="KQ12" s="40">
        <f>IF(KQ$7="",0,KQ$11*условия!$U42)</f>
        <v>0</v>
      </c>
      <c r="KR12" s="40">
        <f>IF(KR$7="",0,KR$11*условия!$U42)</f>
        <v>0</v>
      </c>
      <c r="KS12" s="40">
        <f>IF(KS$7="",0,KS$11*условия!$U42)</f>
        <v>0</v>
      </c>
      <c r="KT12" s="40">
        <f>IF(KT$7="",0,KT$11*условия!$U42)</f>
        <v>0</v>
      </c>
      <c r="KU12" s="40">
        <f>IF(KU$7="",0,KU$11*условия!$U42)</f>
        <v>0</v>
      </c>
      <c r="KV12" s="40">
        <f>IF(KV$7="",0,KV$11*условия!$U42)</f>
        <v>0</v>
      </c>
      <c r="KW12" s="1"/>
      <c r="KX12" s="1"/>
    </row>
    <row r="13" spans="1:310" x14ac:dyDescent="0.25">
      <c r="A13" s="1"/>
      <c r="B13" s="79"/>
      <c r="C13" s="79"/>
      <c r="D13" s="79"/>
      <c r="E13" s="1" t="str">
        <f>E11</f>
        <v>количество заключенных договоров обслуживания</v>
      </c>
      <c r="F13" s="1"/>
      <c r="G13" s="1"/>
      <c r="H13" s="11" t="str">
        <f t="shared" ref="H13:H17" si="11">H12</f>
        <v>клиенты</v>
      </c>
      <c r="I13" s="1"/>
      <c r="J13" s="1"/>
      <c r="K13" s="1" t="str">
        <f>справочники!$U$12</f>
        <v>постоянные-30сотрудников</v>
      </c>
      <c r="L13" s="1"/>
      <c r="M13" s="5"/>
      <c r="N13" s="40"/>
      <c r="O13" s="19"/>
      <c r="P13" s="1"/>
      <c r="Q13" s="1"/>
      <c r="R13" s="40">
        <f t="shared" si="10"/>
        <v>24.500000000000004</v>
      </c>
      <c r="S13" s="1"/>
      <c r="T13" s="40"/>
      <c r="U13" s="40">
        <f>IF(U$7="",0,U$11*условия!$U43)</f>
        <v>0.9423076923076924</v>
      </c>
      <c r="V13" s="40">
        <f>IF(V$7="",0,V$11*условия!$U43)</f>
        <v>1.0993589743589745</v>
      </c>
      <c r="W13" s="40">
        <f>IF(W$7="",0,W$11*условия!$U43)</f>
        <v>1.2564102564102566</v>
      </c>
      <c r="X13" s="40">
        <f>IF(X$7="",0,X$11*условия!$U43)</f>
        <v>1.4134615384615388</v>
      </c>
      <c r="Y13" s="40">
        <f>IF(Y$7="",0,Y$11*условия!$U43)</f>
        <v>1.5705128205128207</v>
      </c>
      <c r="Z13" s="40">
        <f>IF(Z$7="",0,Z$11*условия!$U43)</f>
        <v>1.7275641025641029</v>
      </c>
      <c r="AA13" s="40">
        <f>IF(AA$7="",0,AA$11*условия!$U43)</f>
        <v>1.8846153846153848</v>
      </c>
      <c r="AB13" s="40">
        <f>IF(AB$7="",0,AB$11*условия!$U43)</f>
        <v>2.0416666666666665</v>
      </c>
      <c r="AC13" s="40">
        <f>IF(AC$7="",0,AC$11*условия!$U43)</f>
        <v>2.1987179487179489</v>
      </c>
      <c r="AD13" s="40">
        <f>IF(AD$7="",0,AD$11*условия!$U43)</f>
        <v>2.3557692307692308</v>
      </c>
      <c r="AE13" s="40">
        <f>IF(AE$7="",0,AE$11*условия!$U43)</f>
        <v>2.5128205128205132</v>
      </c>
      <c r="AF13" s="40">
        <f>IF(AF$7="",0,AF$11*условия!$U43)</f>
        <v>2.6698717948717952</v>
      </c>
      <c r="AG13" s="40">
        <f>IF(AG$7="",0,AG$11*условия!$U43)</f>
        <v>2.8269230769230775</v>
      </c>
      <c r="AH13" s="40">
        <f>IF(AH$7="",0,AH$11*условия!$U43)</f>
        <v>0</v>
      </c>
      <c r="AI13" s="40">
        <f>IF(AI$7="",0,AI$11*условия!$U43)</f>
        <v>0</v>
      </c>
      <c r="AJ13" s="40">
        <f>IF(AJ$7="",0,AJ$11*условия!$U43)</f>
        <v>0</v>
      </c>
      <c r="AK13" s="40">
        <f>IF(AK$7="",0,AK$11*условия!$U43)</f>
        <v>0</v>
      </c>
      <c r="AL13" s="40">
        <f>IF(AL$7="",0,AL$11*условия!$U43)</f>
        <v>0</v>
      </c>
      <c r="AM13" s="40">
        <f>IF(AM$7="",0,AM$11*условия!$U43)</f>
        <v>0</v>
      </c>
      <c r="AN13" s="40">
        <f>IF(AN$7="",0,AN$11*условия!$U43)</f>
        <v>0</v>
      </c>
      <c r="AO13" s="40">
        <f>IF(AO$7="",0,AO$11*условия!$U43)</f>
        <v>0</v>
      </c>
      <c r="AP13" s="40">
        <f>IF(AP$7="",0,AP$11*условия!$U43)</f>
        <v>0</v>
      </c>
      <c r="AQ13" s="40">
        <f>IF(AQ$7="",0,AQ$11*условия!$U43)</f>
        <v>0</v>
      </c>
      <c r="AR13" s="40">
        <f>IF(AR$7="",0,AR$11*условия!$U43)</f>
        <v>0</v>
      </c>
      <c r="AS13" s="40">
        <f>IF(AS$7="",0,AS$11*условия!$U43)</f>
        <v>0</v>
      </c>
      <c r="AT13" s="40">
        <f>IF(AT$7="",0,AT$11*условия!$U43)</f>
        <v>0</v>
      </c>
      <c r="AU13" s="40">
        <f>IF(AU$7="",0,AU$11*условия!$U43)</f>
        <v>0</v>
      </c>
      <c r="AV13" s="40">
        <f>IF(AV$7="",0,AV$11*условия!$U43)</f>
        <v>0</v>
      </c>
      <c r="AW13" s="40">
        <f>IF(AW$7="",0,AW$11*условия!$U43)</f>
        <v>0</v>
      </c>
      <c r="AX13" s="40">
        <f>IF(AX$7="",0,AX$11*условия!$U43)</f>
        <v>0</v>
      </c>
      <c r="AY13" s="40">
        <f>IF(AY$7="",0,AY$11*условия!$U43)</f>
        <v>0</v>
      </c>
      <c r="AZ13" s="40">
        <f>IF(AZ$7="",0,AZ$11*условия!$U43)</f>
        <v>0</v>
      </c>
      <c r="BA13" s="40">
        <f>IF(BA$7="",0,BA$11*условия!$U43)</f>
        <v>0</v>
      </c>
      <c r="BB13" s="40">
        <f>IF(BB$7="",0,BB$11*условия!$U43)</f>
        <v>0</v>
      </c>
      <c r="BC13" s="40">
        <f>IF(BC$7="",0,BC$11*условия!$U43)</f>
        <v>0</v>
      </c>
      <c r="BD13" s="40">
        <f>IF(BD$7="",0,BD$11*условия!$U43)</f>
        <v>0</v>
      </c>
      <c r="BE13" s="40">
        <f>IF(BE$7="",0,BE$11*условия!$U43)</f>
        <v>0</v>
      </c>
      <c r="BF13" s="40">
        <f>IF(BF$7="",0,BF$11*условия!$U43)</f>
        <v>0</v>
      </c>
      <c r="BG13" s="40">
        <f>IF(BG$7="",0,BG$11*условия!$U43)</f>
        <v>0</v>
      </c>
      <c r="BH13" s="40">
        <f>IF(BH$7="",0,BH$11*условия!$U43)</f>
        <v>0</v>
      </c>
      <c r="BI13" s="40">
        <f>IF(BI$7="",0,BI$11*условия!$U43)</f>
        <v>0</v>
      </c>
      <c r="BJ13" s="40">
        <f>IF(BJ$7="",0,BJ$11*условия!$U43)</f>
        <v>0</v>
      </c>
      <c r="BK13" s="40">
        <f>IF(BK$7="",0,BK$11*условия!$U43)</f>
        <v>0</v>
      </c>
      <c r="BL13" s="40">
        <f>IF(BL$7="",0,BL$11*условия!$U43)</f>
        <v>0</v>
      </c>
      <c r="BM13" s="40">
        <f>IF(BM$7="",0,BM$11*условия!$U43)</f>
        <v>0</v>
      </c>
      <c r="BN13" s="40">
        <f>IF(BN$7="",0,BN$11*условия!$U43)</f>
        <v>0</v>
      </c>
      <c r="BO13" s="40">
        <f>IF(BO$7="",0,BO$11*условия!$U43)</f>
        <v>0</v>
      </c>
      <c r="BP13" s="40">
        <f>IF(BP$7="",0,BP$11*условия!$U43)</f>
        <v>0</v>
      </c>
      <c r="BQ13" s="40">
        <f>IF(BQ$7="",0,BQ$11*условия!$U43)</f>
        <v>0</v>
      </c>
      <c r="BR13" s="40">
        <f>IF(BR$7="",0,BR$11*условия!$U43)</f>
        <v>0</v>
      </c>
      <c r="BS13" s="40">
        <f>IF(BS$7="",0,BS$11*условия!$U43)</f>
        <v>0</v>
      </c>
      <c r="BT13" s="40">
        <f>IF(BT$7="",0,BT$11*условия!$U43)</f>
        <v>0</v>
      </c>
      <c r="BU13" s="40">
        <f>IF(BU$7="",0,BU$11*условия!$U43)</f>
        <v>0</v>
      </c>
      <c r="BV13" s="40">
        <f>IF(BV$7="",0,BV$11*условия!$U43)</f>
        <v>0</v>
      </c>
      <c r="BW13" s="40">
        <f>IF(BW$7="",0,BW$11*условия!$U43)</f>
        <v>0</v>
      </c>
      <c r="BX13" s="40">
        <f>IF(BX$7="",0,BX$11*условия!$U43)</f>
        <v>0</v>
      </c>
      <c r="BY13" s="40">
        <f>IF(BY$7="",0,BY$11*условия!$U43)</f>
        <v>0</v>
      </c>
      <c r="BZ13" s="40">
        <f>IF(BZ$7="",0,BZ$11*условия!$U43)</f>
        <v>0</v>
      </c>
      <c r="CA13" s="40">
        <f>IF(CA$7="",0,CA$11*условия!$U43)</f>
        <v>0</v>
      </c>
      <c r="CB13" s="40">
        <f>IF(CB$7="",0,CB$11*условия!$U43)</f>
        <v>0</v>
      </c>
      <c r="CC13" s="40">
        <f>IF(CC$7="",0,CC$11*условия!$U43)</f>
        <v>0</v>
      </c>
      <c r="CD13" s="40">
        <f>IF(CD$7="",0,CD$11*условия!$U43)</f>
        <v>0</v>
      </c>
      <c r="CE13" s="40">
        <f>IF(CE$7="",0,CE$11*условия!$U43)</f>
        <v>0</v>
      </c>
      <c r="CF13" s="40">
        <f>IF(CF$7="",0,CF$11*условия!$U43)</f>
        <v>0</v>
      </c>
      <c r="CG13" s="40">
        <f>IF(CG$7="",0,CG$11*условия!$U43)</f>
        <v>0</v>
      </c>
      <c r="CH13" s="40">
        <f>IF(CH$7="",0,CH$11*условия!$U43)</f>
        <v>0</v>
      </c>
      <c r="CI13" s="40">
        <f>IF(CI$7="",0,CI$11*условия!$U43)</f>
        <v>0</v>
      </c>
      <c r="CJ13" s="40">
        <f>IF(CJ$7="",0,CJ$11*условия!$U43)</f>
        <v>0</v>
      </c>
      <c r="CK13" s="40">
        <f>IF(CK$7="",0,CK$11*условия!$U43)</f>
        <v>0</v>
      </c>
      <c r="CL13" s="40">
        <f>IF(CL$7="",0,CL$11*условия!$U43)</f>
        <v>0</v>
      </c>
      <c r="CM13" s="40">
        <f>IF(CM$7="",0,CM$11*условия!$U43)</f>
        <v>0</v>
      </c>
      <c r="CN13" s="40">
        <f>IF(CN$7="",0,CN$11*условия!$U43)</f>
        <v>0</v>
      </c>
      <c r="CO13" s="40">
        <f>IF(CO$7="",0,CO$11*условия!$U43)</f>
        <v>0</v>
      </c>
      <c r="CP13" s="40">
        <f>IF(CP$7="",0,CP$11*условия!$U43)</f>
        <v>0</v>
      </c>
      <c r="CQ13" s="40">
        <f>IF(CQ$7="",0,CQ$11*условия!$U43)</f>
        <v>0</v>
      </c>
      <c r="CR13" s="40">
        <f>IF(CR$7="",0,CR$11*условия!$U43)</f>
        <v>0</v>
      </c>
      <c r="CS13" s="40">
        <f>IF(CS$7="",0,CS$11*условия!$U43)</f>
        <v>0</v>
      </c>
      <c r="CT13" s="40">
        <f>IF(CT$7="",0,CT$11*условия!$U43)</f>
        <v>0</v>
      </c>
      <c r="CU13" s="40">
        <f>IF(CU$7="",0,CU$11*условия!$U43)</f>
        <v>0</v>
      </c>
      <c r="CV13" s="40">
        <f>IF(CV$7="",0,CV$11*условия!$U43)</f>
        <v>0</v>
      </c>
      <c r="CW13" s="40">
        <f>IF(CW$7="",0,CW$11*условия!$U43)</f>
        <v>0</v>
      </c>
      <c r="CX13" s="40">
        <f>IF(CX$7="",0,CX$11*условия!$U43)</f>
        <v>0</v>
      </c>
      <c r="CY13" s="40">
        <f>IF(CY$7="",0,CY$11*условия!$U43)</f>
        <v>0</v>
      </c>
      <c r="CZ13" s="40">
        <f>IF(CZ$7="",0,CZ$11*условия!$U43)</f>
        <v>0</v>
      </c>
      <c r="DA13" s="40">
        <f>IF(DA$7="",0,DA$11*условия!$U43)</f>
        <v>0</v>
      </c>
      <c r="DB13" s="40">
        <f>IF(DB$7="",0,DB$11*условия!$U43)</f>
        <v>0</v>
      </c>
      <c r="DC13" s="40">
        <f>IF(DC$7="",0,DC$11*условия!$U43)</f>
        <v>0</v>
      </c>
      <c r="DD13" s="40">
        <f>IF(DD$7="",0,DD$11*условия!$U43)</f>
        <v>0</v>
      </c>
      <c r="DE13" s="40">
        <f>IF(DE$7="",0,DE$11*условия!$U43)</f>
        <v>0</v>
      </c>
      <c r="DF13" s="40">
        <f>IF(DF$7="",0,DF$11*условия!$U43)</f>
        <v>0</v>
      </c>
      <c r="DG13" s="40">
        <f>IF(DG$7="",0,DG$11*условия!$U43)</f>
        <v>0</v>
      </c>
      <c r="DH13" s="40">
        <f>IF(DH$7="",0,DH$11*условия!$U43)</f>
        <v>0</v>
      </c>
      <c r="DI13" s="40">
        <f>IF(DI$7="",0,DI$11*условия!$U43)</f>
        <v>0</v>
      </c>
      <c r="DJ13" s="40">
        <f>IF(DJ$7="",0,DJ$11*условия!$U43)</f>
        <v>0</v>
      </c>
      <c r="DK13" s="40">
        <f>IF(DK$7="",0,DK$11*условия!$U43)</f>
        <v>0</v>
      </c>
      <c r="DL13" s="40">
        <f>IF(DL$7="",0,DL$11*условия!$U43)</f>
        <v>0</v>
      </c>
      <c r="DM13" s="40">
        <f>IF(DM$7="",0,DM$11*условия!$U43)</f>
        <v>0</v>
      </c>
      <c r="DN13" s="40">
        <f>IF(DN$7="",0,DN$11*условия!$U43)</f>
        <v>0</v>
      </c>
      <c r="DO13" s="40">
        <f>IF(DO$7="",0,DO$11*условия!$U43)</f>
        <v>0</v>
      </c>
      <c r="DP13" s="40">
        <f>IF(DP$7="",0,DP$11*условия!$U43)</f>
        <v>0</v>
      </c>
      <c r="DQ13" s="40">
        <f>IF(DQ$7="",0,DQ$11*условия!$U43)</f>
        <v>0</v>
      </c>
      <c r="DR13" s="40">
        <f>IF(DR$7="",0,DR$11*условия!$U43)</f>
        <v>0</v>
      </c>
      <c r="DS13" s="40">
        <f>IF(DS$7="",0,DS$11*условия!$U43)</f>
        <v>0</v>
      </c>
      <c r="DT13" s="40">
        <f>IF(DT$7="",0,DT$11*условия!$U43)</f>
        <v>0</v>
      </c>
      <c r="DU13" s="40">
        <f>IF(DU$7="",0,DU$11*условия!$U43)</f>
        <v>0</v>
      </c>
      <c r="DV13" s="40">
        <f>IF(DV$7="",0,DV$11*условия!$U43)</f>
        <v>0</v>
      </c>
      <c r="DW13" s="40">
        <f>IF(DW$7="",0,DW$11*условия!$U43)</f>
        <v>0</v>
      </c>
      <c r="DX13" s="40">
        <f>IF(DX$7="",0,DX$11*условия!$U43)</f>
        <v>0</v>
      </c>
      <c r="DY13" s="40">
        <f>IF(DY$7="",0,DY$11*условия!$U43)</f>
        <v>0</v>
      </c>
      <c r="DZ13" s="40">
        <f>IF(DZ$7="",0,DZ$11*условия!$U43)</f>
        <v>0</v>
      </c>
      <c r="EA13" s="40">
        <f>IF(EA$7="",0,EA$11*условия!$U43)</f>
        <v>0</v>
      </c>
      <c r="EB13" s="40">
        <f>IF(EB$7="",0,EB$11*условия!$U43)</f>
        <v>0</v>
      </c>
      <c r="EC13" s="40">
        <f>IF(EC$7="",0,EC$11*условия!$U43)</f>
        <v>0</v>
      </c>
      <c r="ED13" s="40">
        <f>IF(ED$7="",0,ED$11*условия!$U43)</f>
        <v>0</v>
      </c>
      <c r="EE13" s="40">
        <f>IF(EE$7="",0,EE$11*условия!$U43)</f>
        <v>0</v>
      </c>
      <c r="EF13" s="40">
        <f>IF(EF$7="",0,EF$11*условия!$U43)</f>
        <v>0</v>
      </c>
      <c r="EG13" s="40">
        <f>IF(EG$7="",0,EG$11*условия!$U43)</f>
        <v>0</v>
      </c>
      <c r="EH13" s="40">
        <f>IF(EH$7="",0,EH$11*условия!$U43)</f>
        <v>0</v>
      </c>
      <c r="EI13" s="40">
        <f>IF(EI$7="",0,EI$11*условия!$U43)</f>
        <v>0</v>
      </c>
      <c r="EJ13" s="40">
        <f>IF(EJ$7="",0,EJ$11*условия!$U43)</f>
        <v>0</v>
      </c>
      <c r="EK13" s="40">
        <f>IF(EK$7="",0,EK$11*условия!$U43)</f>
        <v>0</v>
      </c>
      <c r="EL13" s="40">
        <f>IF(EL$7="",0,EL$11*условия!$U43)</f>
        <v>0</v>
      </c>
      <c r="EM13" s="40">
        <f>IF(EM$7="",0,EM$11*условия!$U43)</f>
        <v>0</v>
      </c>
      <c r="EN13" s="40">
        <f>IF(EN$7="",0,EN$11*условия!$U43)</f>
        <v>0</v>
      </c>
      <c r="EO13" s="40">
        <f>IF(EO$7="",0,EO$11*условия!$U43)</f>
        <v>0</v>
      </c>
      <c r="EP13" s="40">
        <f>IF(EP$7="",0,EP$11*условия!$U43)</f>
        <v>0</v>
      </c>
      <c r="EQ13" s="40">
        <f>IF(EQ$7="",0,EQ$11*условия!$U43)</f>
        <v>0</v>
      </c>
      <c r="ER13" s="40">
        <f>IF(ER$7="",0,ER$11*условия!$U43)</f>
        <v>0</v>
      </c>
      <c r="ES13" s="40">
        <f>IF(ES$7="",0,ES$11*условия!$U43)</f>
        <v>0</v>
      </c>
      <c r="ET13" s="40">
        <f>IF(ET$7="",0,ET$11*условия!$U43)</f>
        <v>0</v>
      </c>
      <c r="EU13" s="40">
        <f>IF(EU$7="",0,EU$11*условия!$U43)</f>
        <v>0</v>
      </c>
      <c r="EV13" s="40">
        <f>IF(EV$7="",0,EV$11*условия!$U43)</f>
        <v>0</v>
      </c>
      <c r="EW13" s="40">
        <f>IF(EW$7="",0,EW$11*условия!$U43)</f>
        <v>0</v>
      </c>
      <c r="EX13" s="40">
        <f>IF(EX$7="",0,EX$11*условия!$U43)</f>
        <v>0</v>
      </c>
      <c r="EY13" s="40">
        <f>IF(EY$7="",0,EY$11*условия!$U43)</f>
        <v>0</v>
      </c>
      <c r="EZ13" s="40">
        <f>IF(EZ$7="",0,EZ$11*условия!$U43)</f>
        <v>0</v>
      </c>
      <c r="FA13" s="40">
        <f>IF(FA$7="",0,FA$11*условия!$U43)</f>
        <v>0</v>
      </c>
      <c r="FB13" s="40">
        <f>IF(FB$7="",0,FB$11*условия!$U43)</f>
        <v>0</v>
      </c>
      <c r="FC13" s="40">
        <f>IF(FC$7="",0,FC$11*условия!$U43)</f>
        <v>0</v>
      </c>
      <c r="FD13" s="40">
        <f>IF(FD$7="",0,FD$11*условия!$U43)</f>
        <v>0</v>
      </c>
      <c r="FE13" s="40">
        <f>IF(FE$7="",0,FE$11*условия!$U43)</f>
        <v>0</v>
      </c>
      <c r="FF13" s="40">
        <f>IF(FF$7="",0,FF$11*условия!$U43)</f>
        <v>0</v>
      </c>
      <c r="FG13" s="40">
        <f>IF(FG$7="",0,FG$11*условия!$U43)</f>
        <v>0</v>
      </c>
      <c r="FH13" s="40">
        <f>IF(FH$7="",0,FH$11*условия!$U43)</f>
        <v>0</v>
      </c>
      <c r="FI13" s="40">
        <f>IF(FI$7="",0,FI$11*условия!$U43)</f>
        <v>0</v>
      </c>
      <c r="FJ13" s="40">
        <f>IF(FJ$7="",0,FJ$11*условия!$U43)</f>
        <v>0</v>
      </c>
      <c r="FK13" s="40">
        <f>IF(FK$7="",0,FK$11*условия!$U43)</f>
        <v>0</v>
      </c>
      <c r="FL13" s="40">
        <f>IF(FL$7="",0,FL$11*условия!$U43)</f>
        <v>0</v>
      </c>
      <c r="FM13" s="40">
        <f>IF(FM$7="",0,FM$11*условия!$U43)</f>
        <v>0</v>
      </c>
      <c r="FN13" s="40">
        <f>IF(FN$7="",0,FN$11*условия!$U43)</f>
        <v>0</v>
      </c>
      <c r="FO13" s="40">
        <f>IF(FO$7="",0,FO$11*условия!$U43)</f>
        <v>0</v>
      </c>
      <c r="FP13" s="40">
        <f>IF(FP$7="",0,FP$11*условия!$U43)</f>
        <v>0</v>
      </c>
      <c r="FQ13" s="40">
        <f>IF(FQ$7="",0,FQ$11*условия!$U43)</f>
        <v>0</v>
      </c>
      <c r="FR13" s="40">
        <f>IF(FR$7="",0,FR$11*условия!$U43)</f>
        <v>0</v>
      </c>
      <c r="FS13" s="40">
        <f>IF(FS$7="",0,FS$11*условия!$U43)</f>
        <v>0</v>
      </c>
      <c r="FT13" s="40">
        <f>IF(FT$7="",0,FT$11*условия!$U43)</f>
        <v>0</v>
      </c>
      <c r="FU13" s="40">
        <f>IF(FU$7="",0,FU$11*условия!$U43)</f>
        <v>0</v>
      </c>
      <c r="FV13" s="40">
        <f>IF(FV$7="",0,FV$11*условия!$U43)</f>
        <v>0</v>
      </c>
      <c r="FW13" s="40">
        <f>IF(FW$7="",0,FW$11*условия!$U43)</f>
        <v>0</v>
      </c>
      <c r="FX13" s="40">
        <f>IF(FX$7="",0,FX$11*условия!$U43)</f>
        <v>0</v>
      </c>
      <c r="FY13" s="40">
        <f>IF(FY$7="",0,FY$11*условия!$U43)</f>
        <v>0</v>
      </c>
      <c r="FZ13" s="40">
        <f>IF(FZ$7="",0,FZ$11*условия!$U43)</f>
        <v>0</v>
      </c>
      <c r="GA13" s="40">
        <f>IF(GA$7="",0,GA$11*условия!$U43)</f>
        <v>0</v>
      </c>
      <c r="GB13" s="40">
        <f>IF(GB$7="",0,GB$11*условия!$U43)</f>
        <v>0</v>
      </c>
      <c r="GC13" s="40">
        <f>IF(GC$7="",0,GC$11*условия!$U43)</f>
        <v>0</v>
      </c>
      <c r="GD13" s="40">
        <f>IF(GD$7="",0,GD$11*условия!$U43)</f>
        <v>0</v>
      </c>
      <c r="GE13" s="40">
        <f>IF(GE$7="",0,GE$11*условия!$U43)</f>
        <v>0</v>
      </c>
      <c r="GF13" s="40">
        <f>IF(GF$7="",0,GF$11*условия!$U43)</f>
        <v>0</v>
      </c>
      <c r="GG13" s="40">
        <f>IF(GG$7="",0,GG$11*условия!$U43)</f>
        <v>0</v>
      </c>
      <c r="GH13" s="40">
        <f>IF(GH$7="",0,GH$11*условия!$U43)</f>
        <v>0</v>
      </c>
      <c r="GI13" s="40">
        <f>IF(GI$7="",0,GI$11*условия!$U43)</f>
        <v>0</v>
      </c>
      <c r="GJ13" s="40">
        <f>IF(GJ$7="",0,GJ$11*условия!$U43)</f>
        <v>0</v>
      </c>
      <c r="GK13" s="40">
        <f>IF(GK$7="",0,GK$11*условия!$U43)</f>
        <v>0</v>
      </c>
      <c r="GL13" s="40">
        <f>IF(GL$7="",0,GL$11*условия!$U43)</f>
        <v>0</v>
      </c>
      <c r="GM13" s="40">
        <f>IF(GM$7="",0,GM$11*условия!$U43)</f>
        <v>0</v>
      </c>
      <c r="GN13" s="40">
        <f>IF(GN$7="",0,GN$11*условия!$U43)</f>
        <v>0</v>
      </c>
      <c r="GO13" s="40">
        <f>IF(GO$7="",0,GO$11*условия!$U43)</f>
        <v>0</v>
      </c>
      <c r="GP13" s="40">
        <f>IF(GP$7="",0,GP$11*условия!$U43)</f>
        <v>0</v>
      </c>
      <c r="GQ13" s="40">
        <f>IF(GQ$7="",0,GQ$11*условия!$U43)</f>
        <v>0</v>
      </c>
      <c r="GR13" s="40">
        <f>IF(GR$7="",0,GR$11*условия!$U43)</f>
        <v>0</v>
      </c>
      <c r="GS13" s="40">
        <f>IF(GS$7="",0,GS$11*условия!$U43)</f>
        <v>0</v>
      </c>
      <c r="GT13" s="40">
        <f>IF(GT$7="",0,GT$11*условия!$U43)</f>
        <v>0</v>
      </c>
      <c r="GU13" s="40">
        <f>IF(GU$7="",0,GU$11*условия!$U43)</f>
        <v>0</v>
      </c>
      <c r="GV13" s="40">
        <f>IF(GV$7="",0,GV$11*условия!$U43)</f>
        <v>0</v>
      </c>
      <c r="GW13" s="40">
        <f>IF(GW$7="",0,GW$11*условия!$U43)</f>
        <v>0</v>
      </c>
      <c r="GX13" s="40">
        <f>IF(GX$7="",0,GX$11*условия!$U43)</f>
        <v>0</v>
      </c>
      <c r="GY13" s="40">
        <f>IF(GY$7="",0,GY$11*условия!$U43)</f>
        <v>0</v>
      </c>
      <c r="GZ13" s="40">
        <f>IF(GZ$7="",0,GZ$11*условия!$U43)</f>
        <v>0</v>
      </c>
      <c r="HA13" s="40">
        <f>IF(HA$7="",0,HA$11*условия!$U43)</f>
        <v>0</v>
      </c>
      <c r="HB13" s="40">
        <f>IF(HB$7="",0,HB$11*условия!$U43)</f>
        <v>0</v>
      </c>
      <c r="HC13" s="40">
        <f>IF(HC$7="",0,HC$11*условия!$U43)</f>
        <v>0</v>
      </c>
      <c r="HD13" s="40">
        <f>IF(HD$7="",0,HD$11*условия!$U43)</f>
        <v>0</v>
      </c>
      <c r="HE13" s="40">
        <f>IF(HE$7="",0,HE$11*условия!$U43)</f>
        <v>0</v>
      </c>
      <c r="HF13" s="40">
        <f>IF(HF$7="",0,HF$11*условия!$U43)</f>
        <v>0</v>
      </c>
      <c r="HG13" s="40">
        <f>IF(HG$7="",0,HG$11*условия!$U43)</f>
        <v>0</v>
      </c>
      <c r="HH13" s="40">
        <f>IF(HH$7="",0,HH$11*условия!$U43)</f>
        <v>0</v>
      </c>
      <c r="HI13" s="40">
        <f>IF(HI$7="",0,HI$11*условия!$U43)</f>
        <v>0</v>
      </c>
      <c r="HJ13" s="40">
        <f>IF(HJ$7="",0,HJ$11*условия!$U43)</f>
        <v>0</v>
      </c>
      <c r="HK13" s="40">
        <f>IF(HK$7="",0,HK$11*условия!$U43)</f>
        <v>0</v>
      </c>
      <c r="HL13" s="40">
        <f>IF(HL$7="",0,HL$11*условия!$U43)</f>
        <v>0</v>
      </c>
      <c r="HM13" s="40">
        <f>IF(HM$7="",0,HM$11*условия!$U43)</f>
        <v>0</v>
      </c>
      <c r="HN13" s="40">
        <f>IF(HN$7="",0,HN$11*условия!$U43)</f>
        <v>0</v>
      </c>
      <c r="HO13" s="40">
        <f>IF(HO$7="",0,HO$11*условия!$U43)</f>
        <v>0</v>
      </c>
      <c r="HP13" s="40">
        <f>IF(HP$7="",0,HP$11*условия!$U43)</f>
        <v>0</v>
      </c>
      <c r="HQ13" s="40">
        <f>IF(HQ$7="",0,HQ$11*условия!$U43)</f>
        <v>0</v>
      </c>
      <c r="HR13" s="40">
        <f>IF(HR$7="",0,HR$11*условия!$U43)</f>
        <v>0</v>
      </c>
      <c r="HS13" s="40">
        <f>IF(HS$7="",0,HS$11*условия!$U43)</f>
        <v>0</v>
      </c>
      <c r="HT13" s="40">
        <f>IF(HT$7="",0,HT$11*условия!$U43)</f>
        <v>0</v>
      </c>
      <c r="HU13" s="40">
        <f>IF(HU$7="",0,HU$11*условия!$U43)</f>
        <v>0</v>
      </c>
      <c r="HV13" s="40">
        <f>IF(HV$7="",0,HV$11*условия!$U43)</f>
        <v>0</v>
      </c>
      <c r="HW13" s="40">
        <f>IF(HW$7="",0,HW$11*условия!$U43)</f>
        <v>0</v>
      </c>
      <c r="HX13" s="40">
        <f>IF(HX$7="",0,HX$11*условия!$U43)</f>
        <v>0</v>
      </c>
      <c r="HY13" s="40">
        <f>IF(HY$7="",0,HY$11*условия!$U43)</f>
        <v>0</v>
      </c>
      <c r="HZ13" s="40">
        <f>IF(HZ$7="",0,HZ$11*условия!$U43)</f>
        <v>0</v>
      </c>
      <c r="IA13" s="40">
        <f>IF(IA$7="",0,IA$11*условия!$U43)</f>
        <v>0</v>
      </c>
      <c r="IB13" s="40">
        <f>IF(IB$7="",0,IB$11*условия!$U43)</f>
        <v>0</v>
      </c>
      <c r="IC13" s="40">
        <f>IF(IC$7="",0,IC$11*условия!$U43)</f>
        <v>0</v>
      </c>
      <c r="ID13" s="40">
        <f>IF(ID$7="",0,ID$11*условия!$U43)</f>
        <v>0</v>
      </c>
      <c r="IE13" s="40">
        <f>IF(IE$7="",0,IE$11*условия!$U43)</f>
        <v>0</v>
      </c>
      <c r="IF13" s="40">
        <f>IF(IF$7="",0,IF$11*условия!$U43)</f>
        <v>0</v>
      </c>
      <c r="IG13" s="40">
        <f>IF(IG$7="",0,IG$11*условия!$U43)</f>
        <v>0</v>
      </c>
      <c r="IH13" s="40">
        <f>IF(IH$7="",0,IH$11*условия!$U43)</f>
        <v>0</v>
      </c>
      <c r="II13" s="40">
        <f>IF(II$7="",0,II$11*условия!$U43)</f>
        <v>0</v>
      </c>
      <c r="IJ13" s="40">
        <f>IF(IJ$7="",0,IJ$11*условия!$U43)</f>
        <v>0</v>
      </c>
      <c r="IK13" s="40">
        <f>IF(IK$7="",0,IK$11*условия!$U43)</f>
        <v>0</v>
      </c>
      <c r="IL13" s="40">
        <f>IF(IL$7="",0,IL$11*условия!$U43)</f>
        <v>0</v>
      </c>
      <c r="IM13" s="40">
        <f>IF(IM$7="",0,IM$11*условия!$U43)</f>
        <v>0</v>
      </c>
      <c r="IN13" s="40">
        <f>IF(IN$7="",0,IN$11*условия!$U43)</f>
        <v>0</v>
      </c>
      <c r="IO13" s="40">
        <f>IF(IO$7="",0,IO$11*условия!$U43)</f>
        <v>0</v>
      </c>
      <c r="IP13" s="40">
        <f>IF(IP$7="",0,IP$11*условия!$U43)</f>
        <v>0</v>
      </c>
      <c r="IQ13" s="40">
        <f>IF(IQ$7="",0,IQ$11*условия!$U43)</f>
        <v>0</v>
      </c>
      <c r="IR13" s="40">
        <f>IF(IR$7="",0,IR$11*условия!$U43)</f>
        <v>0</v>
      </c>
      <c r="IS13" s="40">
        <f>IF(IS$7="",0,IS$11*условия!$U43)</f>
        <v>0</v>
      </c>
      <c r="IT13" s="40">
        <f>IF(IT$7="",0,IT$11*условия!$U43)</f>
        <v>0</v>
      </c>
      <c r="IU13" s="40">
        <f>IF(IU$7="",0,IU$11*условия!$U43)</f>
        <v>0</v>
      </c>
      <c r="IV13" s="40">
        <f>IF(IV$7="",0,IV$11*условия!$U43)</f>
        <v>0</v>
      </c>
      <c r="IW13" s="40">
        <f>IF(IW$7="",0,IW$11*условия!$U43)</f>
        <v>0</v>
      </c>
      <c r="IX13" s="40">
        <f>IF(IX$7="",0,IX$11*условия!$U43)</f>
        <v>0</v>
      </c>
      <c r="IY13" s="40">
        <f>IF(IY$7="",0,IY$11*условия!$U43)</f>
        <v>0</v>
      </c>
      <c r="IZ13" s="40">
        <f>IF(IZ$7="",0,IZ$11*условия!$U43)</f>
        <v>0</v>
      </c>
      <c r="JA13" s="40">
        <f>IF(JA$7="",0,JA$11*условия!$U43)</f>
        <v>0</v>
      </c>
      <c r="JB13" s="40">
        <f>IF(JB$7="",0,JB$11*условия!$U43)</f>
        <v>0</v>
      </c>
      <c r="JC13" s="40">
        <f>IF(JC$7="",0,JC$11*условия!$U43)</f>
        <v>0</v>
      </c>
      <c r="JD13" s="40">
        <f>IF(JD$7="",0,JD$11*условия!$U43)</f>
        <v>0</v>
      </c>
      <c r="JE13" s="40">
        <f>IF(JE$7="",0,JE$11*условия!$U43)</f>
        <v>0</v>
      </c>
      <c r="JF13" s="40">
        <f>IF(JF$7="",0,JF$11*условия!$U43)</f>
        <v>0</v>
      </c>
      <c r="JG13" s="40">
        <f>IF(JG$7="",0,JG$11*условия!$U43)</f>
        <v>0</v>
      </c>
      <c r="JH13" s="40">
        <f>IF(JH$7="",0,JH$11*условия!$U43)</f>
        <v>0</v>
      </c>
      <c r="JI13" s="40">
        <f>IF(JI$7="",0,JI$11*условия!$U43)</f>
        <v>0</v>
      </c>
      <c r="JJ13" s="40">
        <f>IF(JJ$7="",0,JJ$11*условия!$U43)</f>
        <v>0</v>
      </c>
      <c r="JK13" s="40">
        <f>IF(JK$7="",0,JK$11*условия!$U43)</f>
        <v>0</v>
      </c>
      <c r="JL13" s="40">
        <f>IF(JL$7="",0,JL$11*условия!$U43)</f>
        <v>0</v>
      </c>
      <c r="JM13" s="40">
        <f>IF(JM$7="",0,JM$11*условия!$U43)</f>
        <v>0</v>
      </c>
      <c r="JN13" s="40">
        <f>IF(JN$7="",0,JN$11*условия!$U43)</f>
        <v>0</v>
      </c>
      <c r="JO13" s="40">
        <f>IF(JO$7="",0,JO$11*условия!$U43)</f>
        <v>0</v>
      </c>
      <c r="JP13" s="40">
        <f>IF(JP$7="",0,JP$11*условия!$U43)</f>
        <v>0</v>
      </c>
      <c r="JQ13" s="40">
        <f>IF(JQ$7="",0,JQ$11*условия!$U43)</f>
        <v>0</v>
      </c>
      <c r="JR13" s="40">
        <f>IF(JR$7="",0,JR$11*условия!$U43)</f>
        <v>0</v>
      </c>
      <c r="JS13" s="40">
        <f>IF(JS$7="",0,JS$11*условия!$U43)</f>
        <v>0</v>
      </c>
      <c r="JT13" s="40">
        <f>IF(JT$7="",0,JT$11*условия!$U43)</f>
        <v>0</v>
      </c>
      <c r="JU13" s="40">
        <f>IF(JU$7="",0,JU$11*условия!$U43)</f>
        <v>0</v>
      </c>
      <c r="JV13" s="40">
        <f>IF(JV$7="",0,JV$11*условия!$U43)</f>
        <v>0</v>
      </c>
      <c r="JW13" s="40">
        <f>IF(JW$7="",0,JW$11*условия!$U43)</f>
        <v>0</v>
      </c>
      <c r="JX13" s="40">
        <f>IF(JX$7="",0,JX$11*условия!$U43)</f>
        <v>0</v>
      </c>
      <c r="JY13" s="40">
        <f>IF(JY$7="",0,JY$11*условия!$U43)</f>
        <v>0</v>
      </c>
      <c r="JZ13" s="40">
        <f>IF(JZ$7="",0,JZ$11*условия!$U43)</f>
        <v>0</v>
      </c>
      <c r="KA13" s="40">
        <f>IF(KA$7="",0,KA$11*условия!$U43)</f>
        <v>0</v>
      </c>
      <c r="KB13" s="40">
        <f>IF(KB$7="",0,KB$11*условия!$U43)</f>
        <v>0</v>
      </c>
      <c r="KC13" s="40">
        <f>IF(KC$7="",0,KC$11*условия!$U43)</f>
        <v>0</v>
      </c>
      <c r="KD13" s="40">
        <f>IF(KD$7="",0,KD$11*условия!$U43)</f>
        <v>0</v>
      </c>
      <c r="KE13" s="40">
        <f>IF(KE$7="",0,KE$11*условия!$U43)</f>
        <v>0</v>
      </c>
      <c r="KF13" s="40">
        <f>IF(KF$7="",0,KF$11*условия!$U43)</f>
        <v>0</v>
      </c>
      <c r="KG13" s="40">
        <f>IF(KG$7="",0,KG$11*условия!$U43)</f>
        <v>0</v>
      </c>
      <c r="KH13" s="40">
        <f>IF(KH$7="",0,KH$11*условия!$U43)</f>
        <v>0</v>
      </c>
      <c r="KI13" s="40">
        <f>IF(KI$7="",0,KI$11*условия!$U43)</f>
        <v>0</v>
      </c>
      <c r="KJ13" s="40">
        <f>IF(KJ$7="",0,KJ$11*условия!$U43)</f>
        <v>0</v>
      </c>
      <c r="KK13" s="40">
        <f>IF(KK$7="",0,KK$11*условия!$U43)</f>
        <v>0</v>
      </c>
      <c r="KL13" s="40">
        <f>IF(KL$7="",0,KL$11*условия!$U43)</f>
        <v>0</v>
      </c>
      <c r="KM13" s="40">
        <f>IF(KM$7="",0,KM$11*условия!$U43)</f>
        <v>0</v>
      </c>
      <c r="KN13" s="40">
        <f>IF(KN$7="",0,KN$11*условия!$U43)</f>
        <v>0</v>
      </c>
      <c r="KO13" s="40">
        <f>IF(KO$7="",0,KO$11*условия!$U43)</f>
        <v>0</v>
      </c>
      <c r="KP13" s="40">
        <f>IF(KP$7="",0,KP$11*условия!$U43)</f>
        <v>0</v>
      </c>
      <c r="KQ13" s="40">
        <f>IF(KQ$7="",0,KQ$11*условия!$U43)</f>
        <v>0</v>
      </c>
      <c r="KR13" s="40">
        <f>IF(KR$7="",0,KR$11*условия!$U43)</f>
        <v>0</v>
      </c>
      <c r="KS13" s="40">
        <f>IF(KS$7="",0,KS$11*условия!$U43)</f>
        <v>0</v>
      </c>
      <c r="KT13" s="40">
        <f>IF(KT$7="",0,KT$11*условия!$U43)</f>
        <v>0</v>
      </c>
      <c r="KU13" s="40">
        <f>IF(KU$7="",0,KU$11*условия!$U43)</f>
        <v>0</v>
      </c>
      <c r="KV13" s="40">
        <f>IF(KV$7="",0,KV$11*условия!$U43)</f>
        <v>0</v>
      </c>
      <c r="KW13" s="1"/>
      <c r="KX13" s="1"/>
    </row>
    <row r="14" spans="1:310" x14ac:dyDescent="0.25">
      <c r="A14" s="1"/>
      <c r="B14" s="79"/>
      <c r="C14" s="79"/>
      <c r="D14" s="79"/>
      <c r="E14" s="1" t="str">
        <f>E11</f>
        <v>количество заключенных договоров обслуживания</v>
      </c>
      <c r="F14" s="1"/>
      <c r="G14" s="1"/>
      <c r="H14" s="11" t="str">
        <f t="shared" si="11"/>
        <v>клиенты</v>
      </c>
      <c r="I14" s="1"/>
      <c r="J14" s="1"/>
      <c r="K14" s="1" t="str">
        <f>справочники!$U$13</f>
        <v>постоянные-60сотрудников</v>
      </c>
      <c r="L14" s="1"/>
      <c r="M14" s="5"/>
      <c r="N14" s="40"/>
      <c r="O14" s="19"/>
      <c r="P14" s="1"/>
      <c r="Q14" s="1"/>
      <c r="R14" s="40">
        <f>SUMIFS($T14:$KW14,$T$1:$KW$1,"&gt;="&amp;1,$T$1:$KW$1,"&lt;="&amp;MAX($1:$1))</f>
        <v>17.500000000000004</v>
      </c>
      <c r="S14" s="1"/>
      <c r="T14" s="40"/>
      <c r="U14" s="40">
        <f>IF(U$7="",0,U$11*условия!$U44)</f>
        <v>0.67307692307692313</v>
      </c>
      <c r="V14" s="40">
        <f>IF(V$7="",0,V$11*условия!$U44)</f>
        <v>0.78525641025641024</v>
      </c>
      <c r="W14" s="40">
        <f>IF(W$7="",0,W$11*условия!$U44)</f>
        <v>0.89743589743589747</v>
      </c>
      <c r="X14" s="40">
        <f>IF(X$7="",0,X$11*условия!$U44)</f>
        <v>1.0096153846153848</v>
      </c>
      <c r="Y14" s="40">
        <f>IF(Y$7="",0,Y$11*условия!$U44)</f>
        <v>1.121794871794872</v>
      </c>
      <c r="Z14" s="40">
        <f>IF(Z$7="",0,Z$11*условия!$U44)</f>
        <v>1.2339743589743593</v>
      </c>
      <c r="AA14" s="40">
        <f>IF(AA$7="",0,AA$11*условия!$U44)</f>
        <v>1.3461538461538463</v>
      </c>
      <c r="AB14" s="40">
        <f>IF(AB$7="",0,AB$11*условия!$U44)</f>
        <v>1.4583333333333333</v>
      </c>
      <c r="AC14" s="40">
        <f>IF(AC$7="",0,AC$11*условия!$U44)</f>
        <v>1.5705128205128205</v>
      </c>
      <c r="AD14" s="40">
        <f>IF(AD$7="",0,AD$11*условия!$U44)</f>
        <v>1.6826923076923077</v>
      </c>
      <c r="AE14" s="40">
        <f>IF(AE$7="",0,AE$11*условия!$U44)</f>
        <v>1.7948717948717949</v>
      </c>
      <c r="AF14" s="40">
        <f>IF(AF$7="",0,AF$11*условия!$U44)</f>
        <v>1.9070512820512822</v>
      </c>
      <c r="AG14" s="40">
        <f>IF(AG$7="",0,AG$11*условия!$U44)</f>
        <v>2.0192307692307696</v>
      </c>
      <c r="AH14" s="40">
        <f>IF(AH$7="",0,AH$11*условия!$U44)</f>
        <v>0</v>
      </c>
      <c r="AI14" s="40">
        <f>IF(AI$7="",0,AI$11*условия!$U44)</f>
        <v>0</v>
      </c>
      <c r="AJ14" s="40">
        <f>IF(AJ$7="",0,AJ$11*условия!$U44)</f>
        <v>0</v>
      </c>
      <c r="AK14" s="40">
        <f>IF(AK$7="",0,AK$11*условия!$U44)</f>
        <v>0</v>
      </c>
      <c r="AL14" s="40">
        <f>IF(AL$7="",0,AL$11*условия!$U44)</f>
        <v>0</v>
      </c>
      <c r="AM14" s="40">
        <f>IF(AM$7="",0,AM$11*условия!$U44)</f>
        <v>0</v>
      </c>
      <c r="AN14" s="40">
        <f>IF(AN$7="",0,AN$11*условия!$U44)</f>
        <v>0</v>
      </c>
      <c r="AO14" s="40">
        <f>IF(AO$7="",0,AO$11*условия!$U44)</f>
        <v>0</v>
      </c>
      <c r="AP14" s="40">
        <f>IF(AP$7="",0,AP$11*условия!$U44)</f>
        <v>0</v>
      </c>
      <c r="AQ14" s="40">
        <f>IF(AQ$7="",0,AQ$11*условия!$U44)</f>
        <v>0</v>
      </c>
      <c r="AR14" s="40">
        <f>IF(AR$7="",0,AR$11*условия!$U44)</f>
        <v>0</v>
      </c>
      <c r="AS14" s="40">
        <f>IF(AS$7="",0,AS$11*условия!$U44)</f>
        <v>0</v>
      </c>
      <c r="AT14" s="40">
        <f>IF(AT$7="",0,AT$11*условия!$U44)</f>
        <v>0</v>
      </c>
      <c r="AU14" s="40">
        <f>IF(AU$7="",0,AU$11*условия!$U44)</f>
        <v>0</v>
      </c>
      <c r="AV14" s="40">
        <f>IF(AV$7="",0,AV$11*условия!$U44)</f>
        <v>0</v>
      </c>
      <c r="AW14" s="40">
        <f>IF(AW$7="",0,AW$11*условия!$U44)</f>
        <v>0</v>
      </c>
      <c r="AX14" s="40">
        <f>IF(AX$7="",0,AX$11*условия!$U44)</f>
        <v>0</v>
      </c>
      <c r="AY14" s="40">
        <f>IF(AY$7="",0,AY$11*условия!$U44)</f>
        <v>0</v>
      </c>
      <c r="AZ14" s="40">
        <f>IF(AZ$7="",0,AZ$11*условия!$U44)</f>
        <v>0</v>
      </c>
      <c r="BA14" s="40">
        <f>IF(BA$7="",0,BA$11*условия!$U44)</f>
        <v>0</v>
      </c>
      <c r="BB14" s="40">
        <f>IF(BB$7="",0,BB$11*условия!$U44)</f>
        <v>0</v>
      </c>
      <c r="BC14" s="40">
        <f>IF(BC$7="",0,BC$11*условия!$U44)</f>
        <v>0</v>
      </c>
      <c r="BD14" s="40">
        <f>IF(BD$7="",0,BD$11*условия!$U44)</f>
        <v>0</v>
      </c>
      <c r="BE14" s="40">
        <f>IF(BE$7="",0,BE$11*условия!$U44)</f>
        <v>0</v>
      </c>
      <c r="BF14" s="40">
        <f>IF(BF$7="",0,BF$11*условия!$U44)</f>
        <v>0</v>
      </c>
      <c r="BG14" s="40">
        <f>IF(BG$7="",0,BG$11*условия!$U44)</f>
        <v>0</v>
      </c>
      <c r="BH14" s="40">
        <f>IF(BH$7="",0,BH$11*условия!$U44)</f>
        <v>0</v>
      </c>
      <c r="BI14" s="40">
        <f>IF(BI$7="",0,BI$11*условия!$U44)</f>
        <v>0</v>
      </c>
      <c r="BJ14" s="40">
        <f>IF(BJ$7="",0,BJ$11*условия!$U44)</f>
        <v>0</v>
      </c>
      <c r="BK14" s="40">
        <f>IF(BK$7="",0,BK$11*условия!$U44)</f>
        <v>0</v>
      </c>
      <c r="BL14" s="40">
        <f>IF(BL$7="",0,BL$11*условия!$U44)</f>
        <v>0</v>
      </c>
      <c r="BM14" s="40">
        <f>IF(BM$7="",0,BM$11*условия!$U44)</f>
        <v>0</v>
      </c>
      <c r="BN14" s="40">
        <f>IF(BN$7="",0,BN$11*условия!$U44)</f>
        <v>0</v>
      </c>
      <c r="BO14" s="40">
        <f>IF(BO$7="",0,BO$11*условия!$U44)</f>
        <v>0</v>
      </c>
      <c r="BP14" s="40">
        <f>IF(BP$7="",0,BP$11*условия!$U44)</f>
        <v>0</v>
      </c>
      <c r="BQ14" s="40">
        <f>IF(BQ$7="",0,BQ$11*условия!$U44)</f>
        <v>0</v>
      </c>
      <c r="BR14" s="40">
        <f>IF(BR$7="",0,BR$11*условия!$U44)</f>
        <v>0</v>
      </c>
      <c r="BS14" s="40">
        <f>IF(BS$7="",0,BS$11*условия!$U44)</f>
        <v>0</v>
      </c>
      <c r="BT14" s="40">
        <f>IF(BT$7="",0,BT$11*условия!$U44)</f>
        <v>0</v>
      </c>
      <c r="BU14" s="40">
        <f>IF(BU$7="",0,BU$11*условия!$U44)</f>
        <v>0</v>
      </c>
      <c r="BV14" s="40">
        <f>IF(BV$7="",0,BV$11*условия!$U44)</f>
        <v>0</v>
      </c>
      <c r="BW14" s="40">
        <f>IF(BW$7="",0,BW$11*условия!$U44)</f>
        <v>0</v>
      </c>
      <c r="BX14" s="40">
        <f>IF(BX$7="",0,BX$11*условия!$U44)</f>
        <v>0</v>
      </c>
      <c r="BY14" s="40">
        <f>IF(BY$7="",0,BY$11*условия!$U44)</f>
        <v>0</v>
      </c>
      <c r="BZ14" s="40">
        <f>IF(BZ$7="",0,BZ$11*условия!$U44)</f>
        <v>0</v>
      </c>
      <c r="CA14" s="40">
        <f>IF(CA$7="",0,CA$11*условия!$U44)</f>
        <v>0</v>
      </c>
      <c r="CB14" s="40">
        <f>IF(CB$7="",0,CB$11*условия!$U44)</f>
        <v>0</v>
      </c>
      <c r="CC14" s="40">
        <f>IF(CC$7="",0,CC$11*условия!$U44)</f>
        <v>0</v>
      </c>
      <c r="CD14" s="40">
        <f>IF(CD$7="",0,CD$11*условия!$U44)</f>
        <v>0</v>
      </c>
      <c r="CE14" s="40">
        <f>IF(CE$7="",0,CE$11*условия!$U44)</f>
        <v>0</v>
      </c>
      <c r="CF14" s="40">
        <f>IF(CF$7="",0,CF$11*условия!$U44)</f>
        <v>0</v>
      </c>
      <c r="CG14" s="40">
        <f>IF(CG$7="",0,CG$11*условия!$U44)</f>
        <v>0</v>
      </c>
      <c r="CH14" s="40">
        <f>IF(CH$7="",0,CH$11*условия!$U44)</f>
        <v>0</v>
      </c>
      <c r="CI14" s="40">
        <f>IF(CI$7="",0,CI$11*условия!$U44)</f>
        <v>0</v>
      </c>
      <c r="CJ14" s="40">
        <f>IF(CJ$7="",0,CJ$11*условия!$U44)</f>
        <v>0</v>
      </c>
      <c r="CK14" s="40">
        <f>IF(CK$7="",0,CK$11*условия!$U44)</f>
        <v>0</v>
      </c>
      <c r="CL14" s="40">
        <f>IF(CL$7="",0,CL$11*условия!$U44)</f>
        <v>0</v>
      </c>
      <c r="CM14" s="40">
        <f>IF(CM$7="",0,CM$11*условия!$U44)</f>
        <v>0</v>
      </c>
      <c r="CN14" s="40">
        <f>IF(CN$7="",0,CN$11*условия!$U44)</f>
        <v>0</v>
      </c>
      <c r="CO14" s="40">
        <f>IF(CO$7="",0,CO$11*условия!$U44)</f>
        <v>0</v>
      </c>
      <c r="CP14" s="40">
        <f>IF(CP$7="",0,CP$11*условия!$U44)</f>
        <v>0</v>
      </c>
      <c r="CQ14" s="40">
        <f>IF(CQ$7="",0,CQ$11*условия!$U44)</f>
        <v>0</v>
      </c>
      <c r="CR14" s="40">
        <f>IF(CR$7="",0,CR$11*условия!$U44)</f>
        <v>0</v>
      </c>
      <c r="CS14" s="40">
        <f>IF(CS$7="",0,CS$11*условия!$U44)</f>
        <v>0</v>
      </c>
      <c r="CT14" s="40">
        <f>IF(CT$7="",0,CT$11*условия!$U44)</f>
        <v>0</v>
      </c>
      <c r="CU14" s="40">
        <f>IF(CU$7="",0,CU$11*условия!$U44)</f>
        <v>0</v>
      </c>
      <c r="CV14" s="40">
        <f>IF(CV$7="",0,CV$11*условия!$U44)</f>
        <v>0</v>
      </c>
      <c r="CW14" s="40">
        <f>IF(CW$7="",0,CW$11*условия!$U44)</f>
        <v>0</v>
      </c>
      <c r="CX14" s="40">
        <f>IF(CX$7="",0,CX$11*условия!$U44)</f>
        <v>0</v>
      </c>
      <c r="CY14" s="40">
        <f>IF(CY$7="",0,CY$11*условия!$U44)</f>
        <v>0</v>
      </c>
      <c r="CZ14" s="40">
        <f>IF(CZ$7="",0,CZ$11*условия!$U44)</f>
        <v>0</v>
      </c>
      <c r="DA14" s="40">
        <f>IF(DA$7="",0,DA$11*условия!$U44)</f>
        <v>0</v>
      </c>
      <c r="DB14" s="40">
        <f>IF(DB$7="",0,DB$11*условия!$U44)</f>
        <v>0</v>
      </c>
      <c r="DC14" s="40">
        <f>IF(DC$7="",0,DC$11*условия!$U44)</f>
        <v>0</v>
      </c>
      <c r="DD14" s="40">
        <f>IF(DD$7="",0,DD$11*условия!$U44)</f>
        <v>0</v>
      </c>
      <c r="DE14" s="40">
        <f>IF(DE$7="",0,DE$11*условия!$U44)</f>
        <v>0</v>
      </c>
      <c r="DF14" s="40">
        <f>IF(DF$7="",0,DF$11*условия!$U44)</f>
        <v>0</v>
      </c>
      <c r="DG14" s="40">
        <f>IF(DG$7="",0,DG$11*условия!$U44)</f>
        <v>0</v>
      </c>
      <c r="DH14" s="40">
        <f>IF(DH$7="",0,DH$11*условия!$U44)</f>
        <v>0</v>
      </c>
      <c r="DI14" s="40">
        <f>IF(DI$7="",0,DI$11*условия!$U44)</f>
        <v>0</v>
      </c>
      <c r="DJ14" s="40">
        <f>IF(DJ$7="",0,DJ$11*условия!$U44)</f>
        <v>0</v>
      </c>
      <c r="DK14" s="40">
        <f>IF(DK$7="",0,DK$11*условия!$U44)</f>
        <v>0</v>
      </c>
      <c r="DL14" s="40">
        <f>IF(DL$7="",0,DL$11*условия!$U44)</f>
        <v>0</v>
      </c>
      <c r="DM14" s="40">
        <f>IF(DM$7="",0,DM$11*условия!$U44)</f>
        <v>0</v>
      </c>
      <c r="DN14" s="40">
        <f>IF(DN$7="",0,DN$11*условия!$U44)</f>
        <v>0</v>
      </c>
      <c r="DO14" s="40">
        <f>IF(DO$7="",0,DO$11*условия!$U44)</f>
        <v>0</v>
      </c>
      <c r="DP14" s="40">
        <f>IF(DP$7="",0,DP$11*условия!$U44)</f>
        <v>0</v>
      </c>
      <c r="DQ14" s="40">
        <f>IF(DQ$7="",0,DQ$11*условия!$U44)</f>
        <v>0</v>
      </c>
      <c r="DR14" s="40">
        <f>IF(DR$7="",0,DR$11*условия!$U44)</f>
        <v>0</v>
      </c>
      <c r="DS14" s="40">
        <f>IF(DS$7="",0,DS$11*условия!$U44)</f>
        <v>0</v>
      </c>
      <c r="DT14" s="40">
        <f>IF(DT$7="",0,DT$11*условия!$U44)</f>
        <v>0</v>
      </c>
      <c r="DU14" s="40">
        <f>IF(DU$7="",0,DU$11*условия!$U44)</f>
        <v>0</v>
      </c>
      <c r="DV14" s="40">
        <f>IF(DV$7="",0,DV$11*условия!$U44)</f>
        <v>0</v>
      </c>
      <c r="DW14" s="40">
        <f>IF(DW$7="",0,DW$11*условия!$U44)</f>
        <v>0</v>
      </c>
      <c r="DX14" s="40">
        <f>IF(DX$7="",0,DX$11*условия!$U44)</f>
        <v>0</v>
      </c>
      <c r="DY14" s="40">
        <f>IF(DY$7="",0,DY$11*условия!$U44)</f>
        <v>0</v>
      </c>
      <c r="DZ14" s="40">
        <f>IF(DZ$7="",0,DZ$11*условия!$U44)</f>
        <v>0</v>
      </c>
      <c r="EA14" s="40">
        <f>IF(EA$7="",0,EA$11*условия!$U44)</f>
        <v>0</v>
      </c>
      <c r="EB14" s="40">
        <f>IF(EB$7="",0,EB$11*условия!$U44)</f>
        <v>0</v>
      </c>
      <c r="EC14" s="40">
        <f>IF(EC$7="",0,EC$11*условия!$U44)</f>
        <v>0</v>
      </c>
      <c r="ED14" s="40">
        <f>IF(ED$7="",0,ED$11*условия!$U44)</f>
        <v>0</v>
      </c>
      <c r="EE14" s="40">
        <f>IF(EE$7="",0,EE$11*условия!$U44)</f>
        <v>0</v>
      </c>
      <c r="EF14" s="40">
        <f>IF(EF$7="",0,EF$11*условия!$U44)</f>
        <v>0</v>
      </c>
      <c r="EG14" s="40">
        <f>IF(EG$7="",0,EG$11*условия!$U44)</f>
        <v>0</v>
      </c>
      <c r="EH14" s="40">
        <f>IF(EH$7="",0,EH$11*условия!$U44)</f>
        <v>0</v>
      </c>
      <c r="EI14" s="40">
        <f>IF(EI$7="",0,EI$11*условия!$U44)</f>
        <v>0</v>
      </c>
      <c r="EJ14" s="40">
        <f>IF(EJ$7="",0,EJ$11*условия!$U44)</f>
        <v>0</v>
      </c>
      <c r="EK14" s="40">
        <f>IF(EK$7="",0,EK$11*условия!$U44)</f>
        <v>0</v>
      </c>
      <c r="EL14" s="40">
        <f>IF(EL$7="",0,EL$11*условия!$U44)</f>
        <v>0</v>
      </c>
      <c r="EM14" s="40">
        <f>IF(EM$7="",0,EM$11*условия!$U44)</f>
        <v>0</v>
      </c>
      <c r="EN14" s="40">
        <f>IF(EN$7="",0,EN$11*условия!$U44)</f>
        <v>0</v>
      </c>
      <c r="EO14" s="40">
        <f>IF(EO$7="",0,EO$11*условия!$U44)</f>
        <v>0</v>
      </c>
      <c r="EP14" s="40">
        <f>IF(EP$7="",0,EP$11*условия!$U44)</f>
        <v>0</v>
      </c>
      <c r="EQ14" s="40">
        <f>IF(EQ$7="",0,EQ$11*условия!$U44)</f>
        <v>0</v>
      </c>
      <c r="ER14" s="40">
        <f>IF(ER$7="",0,ER$11*условия!$U44)</f>
        <v>0</v>
      </c>
      <c r="ES14" s="40">
        <f>IF(ES$7="",0,ES$11*условия!$U44)</f>
        <v>0</v>
      </c>
      <c r="ET14" s="40">
        <f>IF(ET$7="",0,ET$11*условия!$U44)</f>
        <v>0</v>
      </c>
      <c r="EU14" s="40">
        <f>IF(EU$7="",0,EU$11*условия!$U44)</f>
        <v>0</v>
      </c>
      <c r="EV14" s="40">
        <f>IF(EV$7="",0,EV$11*условия!$U44)</f>
        <v>0</v>
      </c>
      <c r="EW14" s="40">
        <f>IF(EW$7="",0,EW$11*условия!$U44)</f>
        <v>0</v>
      </c>
      <c r="EX14" s="40">
        <f>IF(EX$7="",0,EX$11*условия!$U44)</f>
        <v>0</v>
      </c>
      <c r="EY14" s="40">
        <f>IF(EY$7="",0,EY$11*условия!$U44)</f>
        <v>0</v>
      </c>
      <c r="EZ14" s="40">
        <f>IF(EZ$7="",0,EZ$11*условия!$U44)</f>
        <v>0</v>
      </c>
      <c r="FA14" s="40">
        <f>IF(FA$7="",0,FA$11*условия!$U44)</f>
        <v>0</v>
      </c>
      <c r="FB14" s="40">
        <f>IF(FB$7="",0,FB$11*условия!$U44)</f>
        <v>0</v>
      </c>
      <c r="FC14" s="40">
        <f>IF(FC$7="",0,FC$11*условия!$U44)</f>
        <v>0</v>
      </c>
      <c r="FD14" s="40">
        <f>IF(FD$7="",0,FD$11*условия!$U44)</f>
        <v>0</v>
      </c>
      <c r="FE14" s="40">
        <f>IF(FE$7="",0,FE$11*условия!$U44)</f>
        <v>0</v>
      </c>
      <c r="FF14" s="40">
        <f>IF(FF$7="",0,FF$11*условия!$U44)</f>
        <v>0</v>
      </c>
      <c r="FG14" s="40">
        <f>IF(FG$7="",0,FG$11*условия!$U44)</f>
        <v>0</v>
      </c>
      <c r="FH14" s="40">
        <f>IF(FH$7="",0,FH$11*условия!$U44)</f>
        <v>0</v>
      </c>
      <c r="FI14" s="40">
        <f>IF(FI$7="",0,FI$11*условия!$U44)</f>
        <v>0</v>
      </c>
      <c r="FJ14" s="40">
        <f>IF(FJ$7="",0,FJ$11*условия!$U44)</f>
        <v>0</v>
      </c>
      <c r="FK14" s="40">
        <f>IF(FK$7="",0,FK$11*условия!$U44)</f>
        <v>0</v>
      </c>
      <c r="FL14" s="40">
        <f>IF(FL$7="",0,FL$11*условия!$U44)</f>
        <v>0</v>
      </c>
      <c r="FM14" s="40">
        <f>IF(FM$7="",0,FM$11*условия!$U44)</f>
        <v>0</v>
      </c>
      <c r="FN14" s="40">
        <f>IF(FN$7="",0,FN$11*условия!$U44)</f>
        <v>0</v>
      </c>
      <c r="FO14" s="40">
        <f>IF(FO$7="",0,FO$11*условия!$U44)</f>
        <v>0</v>
      </c>
      <c r="FP14" s="40">
        <f>IF(FP$7="",0,FP$11*условия!$U44)</f>
        <v>0</v>
      </c>
      <c r="FQ14" s="40">
        <f>IF(FQ$7="",0,FQ$11*условия!$U44)</f>
        <v>0</v>
      </c>
      <c r="FR14" s="40">
        <f>IF(FR$7="",0,FR$11*условия!$U44)</f>
        <v>0</v>
      </c>
      <c r="FS14" s="40">
        <f>IF(FS$7="",0,FS$11*условия!$U44)</f>
        <v>0</v>
      </c>
      <c r="FT14" s="40">
        <f>IF(FT$7="",0,FT$11*условия!$U44)</f>
        <v>0</v>
      </c>
      <c r="FU14" s="40">
        <f>IF(FU$7="",0,FU$11*условия!$U44)</f>
        <v>0</v>
      </c>
      <c r="FV14" s="40">
        <f>IF(FV$7="",0,FV$11*условия!$U44)</f>
        <v>0</v>
      </c>
      <c r="FW14" s="40">
        <f>IF(FW$7="",0,FW$11*условия!$U44)</f>
        <v>0</v>
      </c>
      <c r="FX14" s="40">
        <f>IF(FX$7="",0,FX$11*условия!$U44)</f>
        <v>0</v>
      </c>
      <c r="FY14" s="40">
        <f>IF(FY$7="",0,FY$11*условия!$U44)</f>
        <v>0</v>
      </c>
      <c r="FZ14" s="40">
        <f>IF(FZ$7="",0,FZ$11*условия!$U44)</f>
        <v>0</v>
      </c>
      <c r="GA14" s="40">
        <f>IF(GA$7="",0,GA$11*условия!$U44)</f>
        <v>0</v>
      </c>
      <c r="GB14" s="40">
        <f>IF(GB$7="",0,GB$11*условия!$U44)</f>
        <v>0</v>
      </c>
      <c r="GC14" s="40">
        <f>IF(GC$7="",0,GC$11*условия!$U44)</f>
        <v>0</v>
      </c>
      <c r="GD14" s="40">
        <f>IF(GD$7="",0,GD$11*условия!$U44)</f>
        <v>0</v>
      </c>
      <c r="GE14" s="40">
        <f>IF(GE$7="",0,GE$11*условия!$U44)</f>
        <v>0</v>
      </c>
      <c r="GF14" s="40">
        <f>IF(GF$7="",0,GF$11*условия!$U44)</f>
        <v>0</v>
      </c>
      <c r="GG14" s="40">
        <f>IF(GG$7="",0,GG$11*условия!$U44)</f>
        <v>0</v>
      </c>
      <c r="GH14" s="40">
        <f>IF(GH$7="",0,GH$11*условия!$U44)</f>
        <v>0</v>
      </c>
      <c r="GI14" s="40">
        <f>IF(GI$7="",0,GI$11*условия!$U44)</f>
        <v>0</v>
      </c>
      <c r="GJ14" s="40">
        <f>IF(GJ$7="",0,GJ$11*условия!$U44)</f>
        <v>0</v>
      </c>
      <c r="GK14" s="40">
        <f>IF(GK$7="",0,GK$11*условия!$U44)</f>
        <v>0</v>
      </c>
      <c r="GL14" s="40">
        <f>IF(GL$7="",0,GL$11*условия!$U44)</f>
        <v>0</v>
      </c>
      <c r="GM14" s="40">
        <f>IF(GM$7="",0,GM$11*условия!$U44)</f>
        <v>0</v>
      </c>
      <c r="GN14" s="40">
        <f>IF(GN$7="",0,GN$11*условия!$U44)</f>
        <v>0</v>
      </c>
      <c r="GO14" s="40">
        <f>IF(GO$7="",0,GO$11*условия!$U44)</f>
        <v>0</v>
      </c>
      <c r="GP14" s="40">
        <f>IF(GP$7="",0,GP$11*условия!$U44)</f>
        <v>0</v>
      </c>
      <c r="GQ14" s="40">
        <f>IF(GQ$7="",0,GQ$11*условия!$U44)</f>
        <v>0</v>
      </c>
      <c r="GR14" s="40">
        <f>IF(GR$7="",0,GR$11*условия!$U44)</f>
        <v>0</v>
      </c>
      <c r="GS14" s="40">
        <f>IF(GS$7="",0,GS$11*условия!$U44)</f>
        <v>0</v>
      </c>
      <c r="GT14" s="40">
        <f>IF(GT$7="",0,GT$11*условия!$U44)</f>
        <v>0</v>
      </c>
      <c r="GU14" s="40">
        <f>IF(GU$7="",0,GU$11*условия!$U44)</f>
        <v>0</v>
      </c>
      <c r="GV14" s="40">
        <f>IF(GV$7="",0,GV$11*условия!$U44)</f>
        <v>0</v>
      </c>
      <c r="GW14" s="40">
        <f>IF(GW$7="",0,GW$11*условия!$U44)</f>
        <v>0</v>
      </c>
      <c r="GX14" s="40">
        <f>IF(GX$7="",0,GX$11*условия!$U44)</f>
        <v>0</v>
      </c>
      <c r="GY14" s="40">
        <f>IF(GY$7="",0,GY$11*условия!$U44)</f>
        <v>0</v>
      </c>
      <c r="GZ14" s="40">
        <f>IF(GZ$7="",0,GZ$11*условия!$U44)</f>
        <v>0</v>
      </c>
      <c r="HA14" s="40">
        <f>IF(HA$7="",0,HA$11*условия!$U44)</f>
        <v>0</v>
      </c>
      <c r="HB14" s="40">
        <f>IF(HB$7="",0,HB$11*условия!$U44)</f>
        <v>0</v>
      </c>
      <c r="HC14" s="40">
        <f>IF(HC$7="",0,HC$11*условия!$U44)</f>
        <v>0</v>
      </c>
      <c r="HD14" s="40">
        <f>IF(HD$7="",0,HD$11*условия!$U44)</f>
        <v>0</v>
      </c>
      <c r="HE14" s="40">
        <f>IF(HE$7="",0,HE$11*условия!$U44)</f>
        <v>0</v>
      </c>
      <c r="HF14" s="40">
        <f>IF(HF$7="",0,HF$11*условия!$U44)</f>
        <v>0</v>
      </c>
      <c r="HG14" s="40">
        <f>IF(HG$7="",0,HG$11*условия!$U44)</f>
        <v>0</v>
      </c>
      <c r="HH14" s="40">
        <f>IF(HH$7="",0,HH$11*условия!$U44)</f>
        <v>0</v>
      </c>
      <c r="HI14" s="40">
        <f>IF(HI$7="",0,HI$11*условия!$U44)</f>
        <v>0</v>
      </c>
      <c r="HJ14" s="40">
        <f>IF(HJ$7="",0,HJ$11*условия!$U44)</f>
        <v>0</v>
      </c>
      <c r="HK14" s="40">
        <f>IF(HK$7="",0,HK$11*условия!$U44)</f>
        <v>0</v>
      </c>
      <c r="HL14" s="40">
        <f>IF(HL$7="",0,HL$11*условия!$U44)</f>
        <v>0</v>
      </c>
      <c r="HM14" s="40">
        <f>IF(HM$7="",0,HM$11*условия!$U44)</f>
        <v>0</v>
      </c>
      <c r="HN14" s="40">
        <f>IF(HN$7="",0,HN$11*условия!$U44)</f>
        <v>0</v>
      </c>
      <c r="HO14" s="40">
        <f>IF(HO$7="",0,HO$11*условия!$U44)</f>
        <v>0</v>
      </c>
      <c r="HP14" s="40">
        <f>IF(HP$7="",0,HP$11*условия!$U44)</f>
        <v>0</v>
      </c>
      <c r="HQ14" s="40">
        <f>IF(HQ$7="",0,HQ$11*условия!$U44)</f>
        <v>0</v>
      </c>
      <c r="HR14" s="40">
        <f>IF(HR$7="",0,HR$11*условия!$U44)</f>
        <v>0</v>
      </c>
      <c r="HS14" s="40">
        <f>IF(HS$7="",0,HS$11*условия!$U44)</f>
        <v>0</v>
      </c>
      <c r="HT14" s="40">
        <f>IF(HT$7="",0,HT$11*условия!$U44)</f>
        <v>0</v>
      </c>
      <c r="HU14" s="40">
        <f>IF(HU$7="",0,HU$11*условия!$U44)</f>
        <v>0</v>
      </c>
      <c r="HV14" s="40">
        <f>IF(HV$7="",0,HV$11*условия!$U44)</f>
        <v>0</v>
      </c>
      <c r="HW14" s="40">
        <f>IF(HW$7="",0,HW$11*условия!$U44)</f>
        <v>0</v>
      </c>
      <c r="HX14" s="40">
        <f>IF(HX$7="",0,HX$11*условия!$U44)</f>
        <v>0</v>
      </c>
      <c r="HY14" s="40">
        <f>IF(HY$7="",0,HY$11*условия!$U44)</f>
        <v>0</v>
      </c>
      <c r="HZ14" s="40">
        <f>IF(HZ$7="",0,HZ$11*условия!$U44)</f>
        <v>0</v>
      </c>
      <c r="IA14" s="40">
        <f>IF(IA$7="",0,IA$11*условия!$U44)</f>
        <v>0</v>
      </c>
      <c r="IB14" s="40">
        <f>IF(IB$7="",0,IB$11*условия!$U44)</f>
        <v>0</v>
      </c>
      <c r="IC14" s="40">
        <f>IF(IC$7="",0,IC$11*условия!$U44)</f>
        <v>0</v>
      </c>
      <c r="ID14" s="40">
        <f>IF(ID$7="",0,ID$11*условия!$U44)</f>
        <v>0</v>
      </c>
      <c r="IE14" s="40">
        <f>IF(IE$7="",0,IE$11*условия!$U44)</f>
        <v>0</v>
      </c>
      <c r="IF14" s="40">
        <f>IF(IF$7="",0,IF$11*условия!$U44)</f>
        <v>0</v>
      </c>
      <c r="IG14" s="40">
        <f>IF(IG$7="",0,IG$11*условия!$U44)</f>
        <v>0</v>
      </c>
      <c r="IH14" s="40">
        <f>IF(IH$7="",0,IH$11*условия!$U44)</f>
        <v>0</v>
      </c>
      <c r="II14" s="40">
        <f>IF(II$7="",0,II$11*условия!$U44)</f>
        <v>0</v>
      </c>
      <c r="IJ14" s="40">
        <f>IF(IJ$7="",0,IJ$11*условия!$U44)</f>
        <v>0</v>
      </c>
      <c r="IK14" s="40">
        <f>IF(IK$7="",0,IK$11*условия!$U44)</f>
        <v>0</v>
      </c>
      <c r="IL14" s="40">
        <f>IF(IL$7="",0,IL$11*условия!$U44)</f>
        <v>0</v>
      </c>
      <c r="IM14" s="40">
        <f>IF(IM$7="",0,IM$11*условия!$U44)</f>
        <v>0</v>
      </c>
      <c r="IN14" s="40">
        <f>IF(IN$7="",0,IN$11*условия!$U44)</f>
        <v>0</v>
      </c>
      <c r="IO14" s="40">
        <f>IF(IO$7="",0,IO$11*условия!$U44)</f>
        <v>0</v>
      </c>
      <c r="IP14" s="40">
        <f>IF(IP$7="",0,IP$11*условия!$U44)</f>
        <v>0</v>
      </c>
      <c r="IQ14" s="40">
        <f>IF(IQ$7="",0,IQ$11*условия!$U44)</f>
        <v>0</v>
      </c>
      <c r="IR14" s="40">
        <f>IF(IR$7="",0,IR$11*условия!$U44)</f>
        <v>0</v>
      </c>
      <c r="IS14" s="40">
        <f>IF(IS$7="",0,IS$11*условия!$U44)</f>
        <v>0</v>
      </c>
      <c r="IT14" s="40">
        <f>IF(IT$7="",0,IT$11*условия!$U44)</f>
        <v>0</v>
      </c>
      <c r="IU14" s="40">
        <f>IF(IU$7="",0,IU$11*условия!$U44)</f>
        <v>0</v>
      </c>
      <c r="IV14" s="40">
        <f>IF(IV$7="",0,IV$11*условия!$U44)</f>
        <v>0</v>
      </c>
      <c r="IW14" s="40">
        <f>IF(IW$7="",0,IW$11*условия!$U44)</f>
        <v>0</v>
      </c>
      <c r="IX14" s="40">
        <f>IF(IX$7="",0,IX$11*условия!$U44)</f>
        <v>0</v>
      </c>
      <c r="IY14" s="40">
        <f>IF(IY$7="",0,IY$11*условия!$U44)</f>
        <v>0</v>
      </c>
      <c r="IZ14" s="40">
        <f>IF(IZ$7="",0,IZ$11*условия!$U44)</f>
        <v>0</v>
      </c>
      <c r="JA14" s="40">
        <f>IF(JA$7="",0,JA$11*условия!$U44)</f>
        <v>0</v>
      </c>
      <c r="JB14" s="40">
        <f>IF(JB$7="",0,JB$11*условия!$U44)</f>
        <v>0</v>
      </c>
      <c r="JC14" s="40">
        <f>IF(JC$7="",0,JC$11*условия!$U44)</f>
        <v>0</v>
      </c>
      <c r="JD14" s="40">
        <f>IF(JD$7="",0,JD$11*условия!$U44)</f>
        <v>0</v>
      </c>
      <c r="JE14" s="40">
        <f>IF(JE$7="",0,JE$11*условия!$U44)</f>
        <v>0</v>
      </c>
      <c r="JF14" s="40">
        <f>IF(JF$7="",0,JF$11*условия!$U44)</f>
        <v>0</v>
      </c>
      <c r="JG14" s="40">
        <f>IF(JG$7="",0,JG$11*условия!$U44)</f>
        <v>0</v>
      </c>
      <c r="JH14" s="40">
        <f>IF(JH$7="",0,JH$11*условия!$U44)</f>
        <v>0</v>
      </c>
      <c r="JI14" s="40">
        <f>IF(JI$7="",0,JI$11*условия!$U44)</f>
        <v>0</v>
      </c>
      <c r="JJ14" s="40">
        <f>IF(JJ$7="",0,JJ$11*условия!$U44)</f>
        <v>0</v>
      </c>
      <c r="JK14" s="40">
        <f>IF(JK$7="",0,JK$11*условия!$U44)</f>
        <v>0</v>
      </c>
      <c r="JL14" s="40">
        <f>IF(JL$7="",0,JL$11*условия!$U44)</f>
        <v>0</v>
      </c>
      <c r="JM14" s="40">
        <f>IF(JM$7="",0,JM$11*условия!$U44)</f>
        <v>0</v>
      </c>
      <c r="JN14" s="40">
        <f>IF(JN$7="",0,JN$11*условия!$U44)</f>
        <v>0</v>
      </c>
      <c r="JO14" s="40">
        <f>IF(JO$7="",0,JO$11*условия!$U44)</f>
        <v>0</v>
      </c>
      <c r="JP14" s="40">
        <f>IF(JP$7="",0,JP$11*условия!$U44)</f>
        <v>0</v>
      </c>
      <c r="JQ14" s="40">
        <f>IF(JQ$7="",0,JQ$11*условия!$U44)</f>
        <v>0</v>
      </c>
      <c r="JR14" s="40">
        <f>IF(JR$7="",0,JR$11*условия!$U44)</f>
        <v>0</v>
      </c>
      <c r="JS14" s="40">
        <f>IF(JS$7="",0,JS$11*условия!$U44)</f>
        <v>0</v>
      </c>
      <c r="JT14" s="40">
        <f>IF(JT$7="",0,JT$11*условия!$U44)</f>
        <v>0</v>
      </c>
      <c r="JU14" s="40">
        <f>IF(JU$7="",0,JU$11*условия!$U44)</f>
        <v>0</v>
      </c>
      <c r="JV14" s="40">
        <f>IF(JV$7="",0,JV$11*условия!$U44)</f>
        <v>0</v>
      </c>
      <c r="JW14" s="40">
        <f>IF(JW$7="",0,JW$11*условия!$U44)</f>
        <v>0</v>
      </c>
      <c r="JX14" s="40">
        <f>IF(JX$7="",0,JX$11*условия!$U44)</f>
        <v>0</v>
      </c>
      <c r="JY14" s="40">
        <f>IF(JY$7="",0,JY$11*условия!$U44)</f>
        <v>0</v>
      </c>
      <c r="JZ14" s="40">
        <f>IF(JZ$7="",0,JZ$11*условия!$U44)</f>
        <v>0</v>
      </c>
      <c r="KA14" s="40">
        <f>IF(KA$7="",0,KA$11*условия!$U44)</f>
        <v>0</v>
      </c>
      <c r="KB14" s="40">
        <f>IF(KB$7="",0,KB$11*условия!$U44)</f>
        <v>0</v>
      </c>
      <c r="KC14" s="40">
        <f>IF(KC$7="",0,KC$11*условия!$U44)</f>
        <v>0</v>
      </c>
      <c r="KD14" s="40">
        <f>IF(KD$7="",0,KD$11*условия!$U44)</f>
        <v>0</v>
      </c>
      <c r="KE14" s="40">
        <f>IF(KE$7="",0,KE$11*условия!$U44)</f>
        <v>0</v>
      </c>
      <c r="KF14" s="40">
        <f>IF(KF$7="",0,KF$11*условия!$U44)</f>
        <v>0</v>
      </c>
      <c r="KG14" s="40">
        <f>IF(KG$7="",0,KG$11*условия!$U44)</f>
        <v>0</v>
      </c>
      <c r="KH14" s="40">
        <f>IF(KH$7="",0,KH$11*условия!$U44)</f>
        <v>0</v>
      </c>
      <c r="KI14" s="40">
        <f>IF(KI$7="",0,KI$11*условия!$U44)</f>
        <v>0</v>
      </c>
      <c r="KJ14" s="40">
        <f>IF(KJ$7="",0,KJ$11*условия!$U44)</f>
        <v>0</v>
      </c>
      <c r="KK14" s="40">
        <f>IF(KK$7="",0,KK$11*условия!$U44)</f>
        <v>0</v>
      </c>
      <c r="KL14" s="40">
        <f>IF(KL$7="",0,KL$11*условия!$U44)</f>
        <v>0</v>
      </c>
      <c r="KM14" s="40">
        <f>IF(KM$7="",0,KM$11*условия!$U44)</f>
        <v>0</v>
      </c>
      <c r="KN14" s="40">
        <f>IF(KN$7="",0,KN$11*условия!$U44)</f>
        <v>0</v>
      </c>
      <c r="KO14" s="40">
        <f>IF(KO$7="",0,KO$11*условия!$U44)</f>
        <v>0</v>
      </c>
      <c r="KP14" s="40">
        <f>IF(KP$7="",0,KP$11*условия!$U44)</f>
        <v>0</v>
      </c>
      <c r="KQ14" s="40">
        <f>IF(KQ$7="",0,KQ$11*условия!$U44)</f>
        <v>0</v>
      </c>
      <c r="KR14" s="40">
        <f>IF(KR$7="",0,KR$11*условия!$U44)</f>
        <v>0</v>
      </c>
      <c r="KS14" s="40">
        <f>IF(KS$7="",0,KS$11*условия!$U44)</f>
        <v>0</v>
      </c>
      <c r="KT14" s="40">
        <f>IF(KT$7="",0,KT$11*условия!$U44)</f>
        <v>0</v>
      </c>
      <c r="KU14" s="40">
        <f>IF(KU$7="",0,KU$11*условия!$U44)</f>
        <v>0</v>
      </c>
      <c r="KV14" s="40">
        <f>IF(KV$7="",0,KV$11*условия!$U44)</f>
        <v>0</v>
      </c>
      <c r="KW14" s="1"/>
      <c r="KX14" s="1"/>
    </row>
    <row r="15" spans="1:310" x14ac:dyDescent="0.25">
      <c r="A15" s="1"/>
      <c r="B15" s="79"/>
      <c r="C15" s="79"/>
      <c r="D15" s="79"/>
      <c r="E15" s="1" t="str">
        <f>E12</f>
        <v>количество заключенных договоров обслуживания</v>
      </c>
      <c r="F15" s="1"/>
      <c r="G15" s="1"/>
      <c r="H15" s="11" t="str">
        <f t="shared" si="11"/>
        <v>клиенты</v>
      </c>
      <c r="I15" s="1"/>
      <c r="J15" s="1"/>
      <c r="K15" s="1" t="str">
        <f>справочники!$U$14</f>
        <v>непостоянные-15сотрудников</v>
      </c>
      <c r="L15" s="1"/>
      <c r="M15" s="5"/>
      <c r="N15" s="40"/>
      <c r="O15" s="19"/>
      <c r="P15" s="1"/>
      <c r="Q15" s="1"/>
      <c r="R15" s="40">
        <f>SUMIFS($T15:$KW15,$T$1:$KW$1,"&gt;="&amp;1,$T$1:$KW$1,"&lt;="&amp;MAX($1:$1))</f>
        <v>140.00000000000003</v>
      </c>
      <c r="S15" s="1"/>
      <c r="T15" s="40"/>
      <c r="U15" s="40">
        <f>IF(U$7="",0,U$11*условия!$U45)</f>
        <v>5.384615384615385</v>
      </c>
      <c r="V15" s="40">
        <f>IF(V$7="",0,V$11*условия!$U45)</f>
        <v>6.2820512820512819</v>
      </c>
      <c r="W15" s="40">
        <f>IF(W$7="",0,W$11*условия!$U45)</f>
        <v>7.1794871794871797</v>
      </c>
      <c r="X15" s="40">
        <f>IF(X$7="",0,X$11*условия!$U45)</f>
        <v>8.0769230769230784</v>
      </c>
      <c r="Y15" s="40">
        <f>IF(Y$7="",0,Y$11*условия!$U45)</f>
        <v>8.9743589743589762</v>
      </c>
      <c r="Z15" s="40">
        <f>IF(Z$7="",0,Z$11*условия!$U45)</f>
        <v>9.871794871794874</v>
      </c>
      <c r="AA15" s="40">
        <f>IF(AA$7="",0,AA$11*условия!$U45)</f>
        <v>10.76923076923077</v>
      </c>
      <c r="AB15" s="40">
        <f>IF(AB$7="",0,AB$11*условия!$U45)</f>
        <v>11.666666666666666</v>
      </c>
      <c r="AC15" s="40">
        <f>IF(AC$7="",0,AC$11*условия!$U45)</f>
        <v>12.564102564102564</v>
      </c>
      <c r="AD15" s="40">
        <f>IF(AD$7="",0,AD$11*условия!$U45)</f>
        <v>13.461538461538462</v>
      </c>
      <c r="AE15" s="40">
        <f>IF(AE$7="",0,AE$11*условия!$U45)</f>
        <v>14.358974358974359</v>
      </c>
      <c r="AF15" s="40">
        <f>IF(AF$7="",0,AF$11*условия!$U45)</f>
        <v>15.256410256410257</v>
      </c>
      <c r="AG15" s="40">
        <f>IF(AG$7="",0,AG$11*условия!$U45)</f>
        <v>16.153846153846157</v>
      </c>
      <c r="AH15" s="40">
        <f>IF(AH$7="",0,AH$11*условия!$U45)</f>
        <v>0</v>
      </c>
      <c r="AI15" s="40">
        <f>IF(AI$7="",0,AI$11*условия!$U45)</f>
        <v>0</v>
      </c>
      <c r="AJ15" s="40">
        <f>IF(AJ$7="",0,AJ$11*условия!$U45)</f>
        <v>0</v>
      </c>
      <c r="AK15" s="40">
        <f>IF(AK$7="",0,AK$11*условия!$U45)</f>
        <v>0</v>
      </c>
      <c r="AL15" s="40">
        <f>IF(AL$7="",0,AL$11*условия!$U45)</f>
        <v>0</v>
      </c>
      <c r="AM15" s="40">
        <f>IF(AM$7="",0,AM$11*условия!$U45)</f>
        <v>0</v>
      </c>
      <c r="AN15" s="40">
        <f>IF(AN$7="",0,AN$11*условия!$U45)</f>
        <v>0</v>
      </c>
      <c r="AO15" s="40">
        <f>IF(AO$7="",0,AO$11*условия!$U45)</f>
        <v>0</v>
      </c>
      <c r="AP15" s="40">
        <f>IF(AP$7="",0,AP$11*условия!$U45)</f>
        <v>0</v>
      </c>
      <c r="AQ15" s="40">
        <f>IF(AQ$7="",0,AQ$11*условия!$U45)</f>
        <v>0</v>
      </c>
      <c r="AR15" s="40">
        <f>IF(AR$7="",0,AR$11*условия!$U45)</f>
        <v>0</v>
      </c>
      <c r="AS15" s="40">
        <f>IF(AS$7="",0,AS$11*условия!$U45)</f>
        <v>0</v>
      </c>
      <c r="AT15" s="40">
        <f>IF(AT$7="",0,AT$11*условия!$U45)</f>
        <v>0</v>
      </c>
      <c r="AU15" s="40">
        <f>IF(AU$7="",0,AU$11*условия!$U45)</f>
        <v>0</v>
      </c>
      <c r="AV15" s="40">
        <f>IF(AV$7="",0,AV$11*условия!$U45)</f>
        <v>0</v>
      </c>
      <c r="AW15" s="40">
        <f>IF(AW$7="",0,AW$11*условия!$U45)</f>
        <v>0</v>
      </c>
      <c r="AX15" s="40">
        <f>IF(AX$7="",0,AX$11*условия!$U45)</f>
        <v>0</v>
      </c>
      <c r="AY15" s="40">
        <f>IF(AY$7="",0,AY$11*условия!$U45)</f>
        <v>0</v>
      </c>
      <c r="AZ15" s="40">
        <f>IF(AZ$7="",0,AZ$11*условия!$U45)</f>
        <v>0</v>
      </c>
      <c r="BA15" s="40">
        <f>IF(BA$7="",0,BA$11*условия!$U45)</f>
        <v>0</v>
      </c>
      <c r="BB15" s="40">
        <f>IF(BB$7="",0,BB$11*условия!$U45)</f>
        <v>0</v>
      </c>
      <c r="BC15" s="40">
        <f>IF(BC$7="",0,BC$11*условия!$U45)</f>
        <v>0</v>
      </c>
      <c r="BD15" s="40">
        <f>IF(BD$7="",0,BD$11*условия!$U45)</f>
        <v>0</v>
      </c>
      <c r="BE15" s="40">
        <f>IF(BE$7="",0,BE$11*условия!$U45)</f>
        <v>0</v>
      </c>
      <c r="BF15" s="40">
        <f>IF(BF$7="",0,BF$11*условия!$U45)</f>
        <v>0</v>
      </c>
      <c r="BG15" s="40">
        <f>IF(BG$7="",0,BG$11*условия!$U45)</f>
        <v>0</v>
      </c>
      <c r="BH15" s="40">
        <f>IF(BH$7="",0,BH$11*условия!$U45)</f>
        <v>0</v>
      </c>
      <c r="BI15" s="40">
        <f>IF(BI$7="",0,BI$11*условия!$U45)</f>
        <v>0</v>
      </c>
      <c r="BJ15" s="40">
        <f>IF(BJ$7="",0,BJ$11*условия!$U45)</f>
        <v>0</v>
      </c>
      <c r="BK15" s="40">
        <f>IF(BK$7="",0,BK$11*условия!$U45)</f>
        <v>0</v>
      </c>
      <c r="BL15" s="40">
        <f>IF(BL$7="",0,BL$11*условия!$U45)</f>
        <v>0</v>
      </c>
      <c r="BM15" s="40">
        <f>IF(BM$7="",0,BM$11*условия!$U45)</f>
        <v>0</v>
      </c>
      <c r="BN15" s="40">
        <f>IF(BN$7="",0,BN$11*условия!$U45)</f>
        <v>0</v>
      </c>
      <c r="BO15" s="40">
        <f>IF(BO$7="",0,BO$11*условия!$U45)</f>
        <v>0</v>
      </c>
      <c r="BP15" s="40">
        <f>IF(BP$7="",0,BP$11*условия!$U45)</f>
        <v>0</v>
      </c>
      <c r="BQ15" s="40">
        <f>IF(BQ$7="",0,BQ$11*условия!$U45)</f>
        <v>0</v>
      </c>
      <c r="BR15" s="40">
        <f>IF(BR$7="",0,BR$11*условия!$U45)</f>
        <v>0</v>
      </c>
      <c r="BS15" s="40">
        <f>IF(BS$7="",0,BS$11*условия!$U45)</f>
        <v>0</v>
      </c>
      <c r="BT15" s="40">
        <f>IF(BT$7="",0,BT$11*условия!$U45)</f>
        <v>0</v>
      </c>
      <c r="BU15" s="40">
        <f>IF(BU$7="",0,BU$11*условия!$U45)</f>
        <v>0</v>
      </c>
      <c r="BV15" s="40">
        <f>IF(BV$7="",0,BV$11*условия!$U45)</f>
        <v>0</v>
      </c>
      <c r="BW15" s="40">
        <f>IF(BW$7="",0,BW$11*условия!$U45)</f>
        <v>0</v>
      </c>
      <c r="BX15" s="40">
        <f>IF(BX$7="",0,BX$11*условия!$U45)</f>
        <v>0</v>
      </c>
      <c r="BY15" s="40">
        <f>IF(BY$7="",0,BY$11*условия!$U45)</f>
        <v>0</v>
      </c>
      <c r="BZ15" s="40">
        <f>IF(BZ$7="",0,BZ$11*условия!$U45)</f>
        <v>0</v>
      </c>
      <c r="CA15" s="40">
        <f>IF(CA$7="",0,CA$11*условия!$U45)</f>
        <v>0</v>
      </c>
      <c r="CB15" s="40">
        <f>IF(CB$7="",0,CB$11*условия!$U45)</f>
        <v>0</v>
      </c>
      <c r="CC15" s="40">
        <f>IF(CC$7="",0,CC$11*условия!$U45)</f>
        <v>0</v>
      </c>
      <c r="CD15" s="40">
        <f>IF(CD$7="",0,CD$11*условия!$U45)</f>
        <v>0</v>
      </c>
      <c r="CE15" s="40">
        <f>IF(CE$7="",0,CE$11*условия!$U45)</f>
        <v>0</v>
      </c>
      <c r="CF15" s="40">
        <f>IF(CF$7="",0,CF$11*условия!$U45)</f>
        <v>0</v>
      </c>
      <c r="CG15" s="40">
        <f>IF(CG$7="",0,CG$11*условия!$U45)</f>
        <v>0</v>
      </c>
      <c r="CH15" s="40">
        <f>IF(CH$7="",0,CH$11*условия!$U45)</f>
        <v>0</v>
      </c>
      <c r="CI15" s="40">
        <f>IF(CI$7="",0,CI$11*условия!$U45)</f>
        <v>0</v>
      </c>
      <c r="CJ15" s="40">
        <f>IF(CJ$7="",0,CJ$11*условия!$U45)</f>
        <v>0</v>
      </c>
      <c r="CK15" s="40">
        <f>IF(CK$7="",0,CK$11*условия!$U45)</f>
        <v>0</v>
      </c>
      <c r="CL15" s="40">
        <f>IF(CL$7="",0,CL$11*условия!$U45)</f>
        <v>0</v>
      </c>
      <c r="CM15" s="40">
        <f>IF(CM$7="",0,CM$11*условия!$U45)</f>
        <v>0</v>
      </c>
      <c r="CN15" s="40">
        <f>IF(CN$7="",0,CN$11*условия!$U45)</f>
        <v>0</v>
      </c>
      <c r="CO15" s="40">
        <f>IF(CO$7="",0,CO$11*условия!$U45)</f>
        <v>0</v>
      </c>
      <c r="CP15" s="40">
        <f>IF(CP$7="",0,CP$11*условия!$U45)</f>
        <v>0</v>
      </c>
      <c r="CQ15" s="40">
        <f>IF(CQ$7="",0,CQ$11*условия!$U45)</f>
        <v>0</v>
      </c>
      <c r="CR15" s="40">
        <f>IF(CR$7="",0,CR$11*условия!$U45)</f>
        <v>0</v>
      </c>
      <c r="CS15" s="40">
        <f>IF(CS$7="",0,CS$11*условия!$U45)</f>
        <v>0</v>
      </c>
      <c r="CT15" s="40">
        <f>IF(CT$7="",0,CT$11*условия!$U45)</f>
        <v>0</v>
      </c>
      <c r="CU15" s="40">
        <f>IF(CU$7="",0,CU$11*условия!$U45)</f>
        <v>0</v>
      </c>
      <c r="CV15" s="40">
        <f>IF(CV$7="",0,CV$11*условия!$U45)</f>
        <v>0</v>
      </c>
      <c r="CW15" s="40">
        <f>IF(CW$7="",0,CW$11*условия!$U45)</f>
        <v>0</v>
      </c>
      <c r="CX15" s="40">
        <f>IF(CX$7="",0,CX$11*условия!$U45)</f>
        <v>0</v>
      </c>
      <c r="CY15" s="40">
        <f>IF(CY$7="",0,CY$11*условия!$U45)</f>
        <v>0</v>
      </c>
      <c r="CZ15" s="40">
        <f>IF(CZ$7="",0,CZ$11*условия!$U45)</f>
        <v>0</v>
      </c>
      <c r="DA15" s="40">
        <f>IF(DA$7="",0,DA$11*условия!$U45)</f>
        <v>0</v>
      </c>
      <c r="DB15" s="40">
        <f>IF(DB$7="",0,DB$11*условия!$U45)</f>
        <v>0</v>
      </c>
      <c r="DC15" s="40">
        <f>IF(DC$7="",0,DC$11*условия!$U45)</f>
        <v>0</v>
      </c>
      <c r="DD15" s="40">
        <f>IF(DD$7="",0,DD$11*условия!$U45)</f>
        <v>0</v>
      </c>
      <c r="DE15" s="40">
        <f>IF(DE$7="",0,DE$11*условия!$U45)</f>
        <v>0</v>
      </c>
      <c r="DF15" s="40">
        <f>IF(DF$7="",0,DF$11*условия!$U45)</f>
        <v>0</v>
      </c>
      <c r="DG15" s="40">
        <f>IF(DG$7="",0,DG$11*условия!$U45)</f>
        <v>0</v>
      </c>
      <c r="DH15" s="40">
        <f>IF(DH$7="",0,DH$11*условия!$U45)</f>
        <v>0</v>
      </c>
      <c r="DI15" s="40">
        <f>IF(DI$7="",0,DI$11*условия!$U45)</f>
        <v>0</v>
      </c>
      <c r="DJ15" s="40">
        <f>IF(DJ$7="",0,DJ$11*условия!$U45)</f>
        <v>0</v>
      </c>
      <c r="DK15" s="40">
        <f>IF(DK$7="",0,DK$11*условия!$U45)</f>
        <v>0</v>
      </c>
      <c r="DL15" s="40">
        <f>IF(DL$7="",0,DL$11*условия!$U45)</f>
        <v>0</v>
      </c>
      <c r="DM15" s="40">
        <f>IF(DM$7="",0,DM$11*условия!$U45)</f>
        <v>0</v>
      </c>
      <c r="DN15" s="40">
        <f>IF(DN$7="",0,DN$11*условия!$U45)</f>
        <v>0</v>
      </c>
      <c r="DO15" s="40">
        <f>IF(DO$7="",0,DO$11*условия!$U45)</f>
        <v>0</v>
      </c>
      <c r="DP15" s="40">
        <f>IF(DP$7="",0,DP$11*условия!$U45)</f>
        <v>0</v>
      </c>
      <c r="DQ15" s="40">
        <f>IF(DQ$7="",0,DQ$11*условия!$U45)</f>
        <v>0</v>
      </c>
      <c r="DR15" s="40">
        <f>IF(DR$7="",0,DR$11*условия!$U45)</f>
        <v>0</v>
      </c>
      <c r="DS15" s="40">
        <f>IF(DS$7="",0,DS$11*условия!$U45)</f>
        <v>0</v>
      </c>
      <c r="DT15" s="40">
        <f>IF(DT$7="",0,DT$11*условия!$U45)</f>
        <v>0</v>
      </c>
      <c r="DU15" s="40">
        <f>IF(DU$7="",0,DU$11*условия!$U45)</f>
        <v>0</v>
      </c>
      <c r="DV15" s="40">
        <f>IF(DV$7="",0,DV$11*условия!$U45)</f>
        <v>0</v>
      </c>
      <c r="DW15" s="40">
        <f>IF(DW$7="",0,DW$11*условия!$U45)</f>
        <v>0</v>
      </c>
      <c r="DX15" s="40">
        <f>IF(DX$7="",0,DX$11*условия!$U45)</f>
        <v>0</v>
      </c>
      <c r="DY15" s="40">
        <f>IF(DY$7="",0,DY$11*условия!$U45)</f>
        <v>0</v>
      </c>
      <c r="DZ15" s="40">
        <f>IF(DZ$7="",0,DZ$11*условия!$U45)</f>
        <v>0</v>
      </c>
      <c r="EA15" s="40">
        <f>IF(EA$7="",0,EA$11*условия!$U45)</f>
        <v>0</v>
      </c>
      <c r="EB15" s="40">
        <f>IF(EB$7="",0,EB$11*условия!$U45)</f>
        <v>0</v>
      </c>
      <c r="EC15" s="40">
        <f>IF(EC$7="",0,EC$11*условия!$U45)</f>
        <v>0</v>
      </c>
      <c r="ED15" s="40">
        <f>IF(ED$7="",0,ED$11*условия!$U45)</f>
        <v>0</v>
      </c>
      <c r="EE15" s="40">
        <f>IF(EE$7="",0,EE$11*условия!$U45)</f>
        <v>0</v>
      </c>
      <c r="EF15" s="40">
        <f>IF(EF$7="",0,EF$11*условия!$U45)</f>
        <v>0</v>
      </c>
      <c r="EG15" s="40">
        <f>IF(EG$7="",0,EG$11*условия!$U45)</f>
        <v>0</v>
      </c>
      <c r="EH15" s="40">
        <f>IF(EH$7="",0,EH$11*условия!$U45)</f>
        <v>0</v>
      </c>
      <c r="EI15" s="40">
        <f>IF(EI$7="",0,EI$11*условия!$U45)</f>
        <v>0</v>
      </c>
      <c r="EJ15" s="40">
        <f>IF(EJ$7="",0,EJ$11*условия!$U45)</f>
        <v>0</v>
      </c>
      <c r="EK15" s="40">
        <f>IF(EK$7="",0,EK$11*условия!$U45)</f>
        <v>0</v>
      </c>
      <c r="EL15" s="40">
        <f>IF(EL$7="",0,EL$11*условия!$U45)</f>
        <v>0</v>
      </c>
      <c r="EM15" s="40">
        <f>IF(EM$7="",0,EM$11*условия!$U45)</f>
        <v>0</v>
      </c>
      <c r="EN15" s="40">
        <f>IF(EN$7="",0,EN$11*условия!$U45)</f>
        <v>0</v>
      </c>
      <c r="EO15" s="40">
        <f>IF(EO$7="",0,EO$11*условия!$U45)</f>
        <v>0</v>
      </c>
      <c r="EP15" s="40">
        <f>IF(EP$7="",0,EP$11*условия!$U45)</f>
        <v>0</v>
      </c>
      <c r="EQ15" s="40">
        <f>IF(EQ$7="",0,EQ$11*условия!$U45)</f>
        <v>0</v>
      </c>
      <c r="ER15" s="40">
        <f>IF(ER$7="",0,ER$11*условия!$U45)</f>
        <v>0</v>
      </c>
      <c r="ES15" s="40">
        <f>IF(ES$7="",0,ES$11*условия!$U45)</f>
        <v>0</v>
      </c>
      <c r="ET15" s="40">
        <f>IF(ET$7="",0,ET$11*условия!$U45)</f>
        <v>0</v>
      </c>
      <c r="EU15" s="40">
        <f>IF(EU$7="",0,EU$11*условия!$U45)</f>
        <v>0</v>
      </c>
      <c r="EV15" s="40">
        <f>IF(EV$7="",0,EV$11*условия!$U45)</f>
        <v>0</v>
      </c>
      <c r="EW15" s="40">
        <f>IF(EW$7="",0,EW$11*условия!$U45)</f>
        <v>0</v>
      </c>
      <c r="EX15" s="40">
        <f>IF(EX$7="",0,EX$11*условия!$U45)</f>
        <v>0</v>
      </c>
      <c r="EY15" s="40">
        <f>IF(EY$7="",0,EY$11*условия!$U45)</f>
        <v>0</v>
      </c>
      <c r="EZ15" s="40">
        <f>IF(EZ$7="",0,EZ$11*условия!$U45)</f>
        <v>0</v>
      </c>
      <c r="FA15" s="40">
        <f>IF(FA$7="",0,FA$11*условия!$U45)</f>
        <v>0</v>
      </c>
      <c r="FB15" s="40">
        <f>IF(FB$7="",0,FB$11*условия!$U45)</f>
        <v>0</v>
      </c>
      <c r="FC15" s="40">
        <f>IF(FC$7="",0,FC$11*условия!$U45)</f>
        <v>0</v>
      </c>
      <c r="FD15" s="40">
        <f>IF(FD$7="",0,FD$11*условия!$U45)</f>
        <v>0</v>
      </c>
      <c r="FE15" s="40">
        <f>IF(FE$7="",0,FE$11*условия!$U45)</f>
        <v>0</v>
      </c>
      <c r="FF15" s="40">
        <f>IF(FF$7="",0,FF$11*условия!$U45)</f>
        <v>0</v>
      </c>
      <c r="FG15" s="40">
        <f>IF(FG$7="",0,FG$11*условия!$U45)</f>
        <v>0</v>
      </c>
      <c r="FH15" s="40">
        <f>IF(FH$7="",0,FH$11*условия!$U45)</f>
        <v>0</v>
      </c>
      <c r="FI15" s="40">
        <f>IF(FI$7="",0,FI$11*условия!$U45)</f>
        <v>0</v>
      </c>
      <c r="FJ15" s="40">
        <f>IF(FJ$7="",0,FJ$11*условия!$U45)</f>
        <v>0</v>
      </c>
      <c r="FK15" s="40">
        <f>IF(FK$7="",0,FK$11*условия!$U45)</f>
        <v>0</v>
      </c>
      <c r="FL15" s="40">
        <f>IF(FL$7="",0,FL$11*условия!$U45)</f>
        <v>0</v>
      </c>
      <c r="FM15" s="40">
        <f>IF(FM$7="",0,FM$11*условия!$U45)</f>
        <v>0</v>
      </c>
      <c r="FN15" s="40">
        <f>IF(FN$7="",0,FN$11*условия!$U45)</f>
        <v>0</v>
      </c>
      <c r="FO15" s="40">
        <f>IF(FO$7="",0,FO$11*условия!$U45)</f>
        <v>0</v>
      </c>
      <c r="FP15" s="40">
        <f>IF(FP$7="",0,FP$11*условия!$U45)</f>
        <v>0</v>
      </c>
      <c r="FQ15" s="40">
        <f>IF(FQ$7="",0,FQ$11*условия!$U45)</f>
        <v>0</v>
      </c>
      <c r="FR15" s="40">
        <f>IF(FR$7="",0,FR$11*условия!$U45)</f>
        <v>0</v>
      </c>
      <c r="FS15" s="40">
        <f>IF(FS$7="",0,FS$11*условия!$U45)</f>
        <v>0</v>
      </c>
      <c r="FT15" s="40">
        <f>IF(FT$7="",0,FT$11*условия!$U45)</f>
        <v>0</v>
      </c>
      <c r="FU15" s="40">
        <f>IF(FU$7="",0,FU$11*условия!$U45)</f>
        <v>0</v>
      </c>
      <c r="FV15" s="40">
        <f>IF(FV$7="",0,FV$11*условия!$U45)</f>
        <v>0</v>
      </c>
      <c r="FW15" s="40">
        <f>IF(FW$7="",0,FW$11*условия!$U45)</f>
        <v>0</v>
      </c>
      <c r="FX15" s="40">
        <f>IF(FX$7="",0,FX$11*условия!$U45)</f>
        <v>0</v>
      </c>
      <c r="FY15" s="40">
        <f>IF(FY$7="",0,FY$11*условия!$U45)</f>
        <v>0</v>
      </c>
      <c r="FZ15" s="40">
        <f>IF(FZ$7="",0,FZ$11*условия!$U45)</f>
        <v>0</v>
      </c>
      <c r="GA15" s="40">
        <f>IF(GA$7="",0,GA$11*условия!$U45)</f>
        <v>0</v>
      </c>
      <c r="GB15" s="40">
        <f>IF(GB$7="",0,GB$11*условия!$U45)</f>
        <v>0</v>
      </c>
      <c r="GC15" s="40">
        <f>IF(GC$7="",0,GC$11*условия!$U45)</f>
        <v>0</v>
      </c>
      <c r="GD15" s="40">
        <f>IF(GD$7="",0,GD$11*условия!$U45)</f>
        <v>0</v>
      </c>
      <c r="GE15" s="40">
        <f>IF(GE$7="",0,GE$11*условия!$U45)</f>
        <v>0</v>
      </c>
      <c r="GF15" s="40">
        <f>IF(GF$7="",0,GF$11*условия!$U45)</f>
        <v>0</v>
      </c>
      <c r="GG15" s="40">
        <f>IF(GG$7="",0,GG$11*условия!$U45)</f>
        <v>0</v>
      </c>
      <c r="GH15" s="40">
        <f>IF(GH$7="",0,GH$11*условия!$U45)</f>
        <v>0</v>
      </c>
      <c r="GI15" s="40">
        <f>IF(GI$7="",0,GI$11*условия!$U45)</f>
        <v>0</v>
      </c>
      <c r="GJ15" s="40">
        <f>IF(GJ$7="",0,GJ$11*условия!$U45)</f>
        <v>0</v>
      </c>
      <c r="GK15" s="40">
        <f>IF(GK$7="",0,GK$11*условия!$U45)</f>
        <v>0</v>
      </c>
      <c r="GL15" s="40">
        <f>IF(GL$7="",0,GL$11*условия!$U45)</f>
        <v>0</v>
      </c>
      <c r="GM15" s="40">
        <f>IF(GM$7="",0,GM$11*условия!$U45)</f>
        <v>0</v>
      </c>
      <c r="GN15" s="40">
        <f>IF(GN$7="",0,GN$11*условия!$U45)</f>
        <v>0</v>
      </c>
      <c r="GO15" s="40">
        <f>IF(GO$7="",0,GO$11*условия!$U45)</f>
        <v>0</v>
      </c>
      <c r="GP15" s="40">
        <f>IF(GP$7="",0,GP$11*условия!$U45)</f>
        <v>0</v>
      </c>
      <c r="GQ15" s="40">
        <f>IF(GQ$7="",0,GQ$11*условия!$U45)</f>
        <v>0</v>
      </c>
      <c r="GR15" s="40">
        <f>IF(GR$7="",0,GR$11*условия!$U45)</f>
        <v>0</v>
      </c>
      <c r="GS15" s="40">
        <f>IF(GS$7="",0,GS$11*условия!$U45)</f>
        <v>0</v>
      </c>
      <c r="GT15" s="40">
        <f>IF(GT$7="",0,GT$11*условия!$U45)</f>
        <v>0</v>
      </c>
      <c r="GU15" s="40">
        <f>IF(GU$7="",0,GU$11*условия!$U45)</f>
        <v>0</v>
      </c>
      <c r="GV15" s="40">
        <f>IF(GV$7="",0,GV$11*условия!$U45)</f>
        <v>0</v>
      </c>
      <c r="GW15" s="40">
        <f>IF(GW$7="",0,GW$11*условия!$U45)</f>
        <v>0</v>
      </c>
      <c r="GX15" s="40">
        <f>IF(GX$7="",0,GX$11*условия!$U45)</f>
        <v>0</v>
      </c>
      <c r="GY15" s="40">
        <f>IF(GY$7="",0,GY$11*условия!$U45)</f>
        <v>0</v>
      </c>
      <c r="GZ15" s="40">
        <f>IF(GZ$7="",0,GZ$11*условия!$U45)</f>
        <v>0</v>
      </c>
      <c r="HA15" s="40">
        <f>IF(HA$7="",0,HA$11*условия!$U45)</f>
        <v>0</v>
      </c>
      <c r="HB15" s="40">
        <f>IF(HB$7="",0,HB$11*условия!$U45)</f>
        <v>0</v>
      </c>
      <c r="HC15" s="40">
        <f>IF(HC$7="",0,HC$11*условия!$U45)</f>
        <v>0</v>
      </c>
      <c r="HD15" s="40">
        <f>IF(HD$7="",0,HD$11*условия!$U45)</f>
        <v>0</v>
      </c>
      <c r="HE15" s="40">
        <f>IF(HE$7="",0,HE$11*условия!$U45)</f>
        <v>0</v>
      </c>
      <c r="HF15" s="40">
        <f>IF(HF$7="",0,HF$11*условия!$U45)</f>
        <v>0</v>
      </c>
      <c r="HG15" s="40">
        <f>IF(HG$7="",0,HG$11*условия!$U45)</f>
        <v>0</v>
      </c>
      <c r="HH15" s="40">
        <f>IF(HH$7="",0,HH$11*условия!$U45)</f>
        <v>0</v>
      </c>
      <c r="HI15" s="40">
        <f>IF(HI$7="",0,HI$11*условия!$U45)</f>
        <v>0</v>
      </c>
      <c r="HJ15" s="40">
        <f>IF(HJ$7="",0,HJ$11*условия!$U45)</f>
        <v>0</v>
      </c>
      <c r="HK15" s="40">
        <f>IF(HK$7="",0,HK$11*условия!$U45)</f>
        <v>0</v>
      </c>
      <c r="HL15" s="40">
        <f>IF(HL$7="",0,HL$11*условия!$U45)</f>
        <v>0</v>
      </c>
      <c r="HM15" s="40">
        <f>IF(HM$7="",0,HM$11*условия!$U45)</f>
        <v>0</v>
      </c>
      <c r="HN15" s="40">
        <f>IF(HN$7="",0,HN$11*условия!$U45)</f>
        <v>0</v>
      </c>
      <c r="HO15" s="40">
        <f>IF(HO$7="",0,HO$11*условия!$U45)</f>
        <v>0</v>
      </c>
      <c r="HP15" s="40">
        <f>IF(HP$7="",0,HP$11*условия!$U45)</f>
        <v>0</v>
      </c>
      <c r="HQ15" s="40">
        <f>IF(HQ$7="",0,HQ$11*условия!$U45)</f>
        <v>0</v>
      </c>
      <c r="HR15" s="40">
        <f>IF(HR$7="",0,HR$11*условия!$U45)</f>
        <v>0</v>
      </c>
      <c r="HS15" s="40">
        <f>IF(HS$7="",0,HS$11*условия!$U45)</f>
        <v>0</v>
      </c>
      <c r="HT15" s="40">
        <f>IF(HT$7="",0,HT$11*условия!$U45)</f>
        <v>0</v>
      </c>
      <c r="HU15" s="40">
        <f>IF(HU$7="",0,HU$11*условия!$U45)</f>
        <v>0</v>
      </c>
      <c r="HV15" s="40">
        <f>IF(HV$7="",0,HV$11*условия!$U45)</f>
        <v>0</v>
      </c>
      <c r="HW15" s="40">
        <f>IF(HW$7="",0,HW$11*условия!$U45)</f>
        <v>0</v>
      </c>
      <c r="HX15" s="40">
        <f>IF(HX$7="",0,HX$11*условия!$U45)</f>
        <v>0</v>
      </c>
      <c r="HY15" s="40">
        <f>IF(HY$7="",0,HY$11*условия!$U45)</f>
        <v>0</v>
      </c>
      <c r="HZ15" s="40">
        <f>IF(HZ$7="",0,HZ$11*условия!$U45)</f>
        <v>0</v>
      </c>
      <c r="IA15" s="40">
        <f>IF(IA$7="",0,IA$11*условия!$U45)</f>
        <v>0</v>
      </c>
      <c r="IB15" s="40">
        <f>IF(IB$7="",0,IB$11*условия!$U45)</f>
        <v>0</v>
      </c>
      <c r="IC15" s="40">
        <f>IF(IC$7="",0,IC$11*условия!$U45)</f>
        <v>0</v>
      </c>
      <c r="ID15" s="40">
        <f>IF(ID$7="",0,ID$11*условия!$U45)</f>
        <v>0</v>
      </c>
      <c r="IE15" s="40">
        <f>IF(IE$7="",0,IE$11*условия!$U45)</f>
        <v>0</v>
      </c>
      <c r="IF15" s="40">
        <f>IF(IF$7="",0,IF$11*условия!$U45)</f>
        <v>0</v>
      </c>
      <c r="IG15" s="40">
        <f>IF(IG$7="",0,IG$11*условия!$U45)</f>
        <v>0</v>
      </c>
      <c r="IH15" s="40">
        <f>IF(IH$7="",0,IH$11*условия!$U45)</f>
        <v>0</v>
      </c>
      <c r="II15" s="40">
        <f>IF(II$7="",0,II$11*условия!$U45)</f>
        <v>0</v>
      </c>
      <c r="IJ15" s="40">
        <f>IF(IJ$7="",0,IJ$11*условия!$U45)</f>
        <v>0</v>
      </c>
      <c r="IK15" s="40">
        <f>IF(IK$7="",0,IK$11*условия!$U45)</f>
        <v>0</v>
      </c>
      <c r="IL15" s="40">
        <f>IF(IL$7="",0,IL$11*условия!$U45)</f>
        <v>0</v>
      </c>
      <c r="IM15" s="40">
        <f>IF(IM$7="",0,IM$11*условия!$U45)</f>
        <v>0</v>
      </c>
      <c r="IN15" s="40">
        <f>IF(IN$7="",0,IN$11*условия!$U45)</f>
        <v>0</v>
      </c>
      <c r="IO15" s="40">
        <f>IF(IO$7="",0,IO$11*условия!$U45)</f>
        <v>0</v>
      </c>
      <c r="IP15" s="40">
        <f>IF(IP$7="",0,IP$11*условия!$U45)</f>
        <v>0</v>
      </c>
      <c r="IQ15" s="40">
        <f>IF(IQ$7="",0,IQ$11*условия!$U45)</f>
        <v>0</v>
      </c>
      <c r="IR15" s="40">
        <f>IF(IR$7="",0,IR$11*условия!$U45)</f>
        <v>0</v>
      </c>
      <c r="IS15" s="40">
        <f>IF(IS$7="",0,IS$11*условия!$U45)</f>
        <v>0</v>
      </c>
      <c r="IT15" s="40">
        <f>IF(IT$7="",0,IT$11*условия!$U45)</f>
        <v>0</v>
      </c>
      <c r="IU15" s="40">
        <f>IF(IU$7="",0,IU$11*условия!$U45)</f>
        <v>0</v>
      </c>
      <c r="IV15" s="40">
        <f>IF(IV$7="",0,IV$11*условия!$U45)</f>
        <v>0</v>
      </c>
      <c r="IW15" s="40">
        <f>IF(IW$7="",0,IW$11*условия!$U45)</f>
        <v>0</v>
      </c>
      <c r="IX15" s="40">
        <f>IF(IX$7="",0,IX$11*условия!$U45)</f>
        <v>0</v>
      </c>
      <c r="IY15" s="40">
        <f>IF(IY$7="",0,IY$11*условия!$U45)</f>
        <v>0</v>
      </c>
      <c r="IZ15" s="40">
        <f>IF(IZ$7="",0,IZ$11*условия!$U45)</f>
        <v>0</v>
      </c>
      <c r="JA15" s="40">
        <f>IF(JA$7="",0,JA$11*условия!$U45)</f>
        <v>0</v>
      </c>
      <c r="JB15" s="40">
        <f>IF(JB$7="",0,JB$11*условия!$U45)</f>
        <v>0</v>
      </c>
      <c r="JC15" s="40">
        <f>IF(JC$7="",0,JC$11*условия!$U45)</f>
        <v>0</v>
      </c>
      <c r="JD15" s="40">
        <f>IF(JD$7="",0,JD$11*условия!$U45)</f>
        <v>0</v>
      </c>
      <c r="JE15" s="40">
        <f>IF(JE$7="",0,JE$11*условия!$U45)</f>
        <v>0</v>
      </c>
      <c r="JF15" s="40">
        <f>IF(JF$7="",0,JF$11*условия!$U45)</f>
        <v>0</v>
      </c>
      <c r="JG15" s="40">
        <f>IF(JG$7="",0,JG$11*условия!$U45)</f>
        <v>0</v>
      </c>
      <c r="JH15" s="40">
        <f>IF(JH$7="",0,JH$11*условия!$U45)</f>
        <v>0</v>
      </c>
      <c r="JI15" s="40">
        <f>IF(JI$7="",0,JI$11*условия!$U45)</f>
        <v>0</v>
      </c>
      <c r="JJ15" s="40">
        <f>IF(JJ$7="",0,JJ$11*условия!$U45)</f>
        <v>0</v>
      </c>
      <c r="JK15" s="40">
        <f>IF(JK$7="",0,JK$11*условия!$U45)</f>
        <v>0</v>
      </c>
      <c r="JL15" s="40">
        <f>IF(JL$7="",0,JL$11*условия!$U45)</f>
        <v>0</v>
      </c>
      <c r="JM15" s="40">
        <f>IF(JM$7="",0,JM$11*условия!$U45)</f>
        <v>0</v>
      </c>
      <c r="JN15" s="40">
        <f>IF(JN$7="",0,JN$11*условия!$U45)</f>
        <v>0</v>
      </c>
      <c r="JO15" s="40">
        <f>IF(JO$7="",0,JO$11*условия!$U45)</f>
        <v>0</v>
      </c>
      <c r="JP15" s="40">
        <f>IF(JP$7="",0,JP$11*условия!$U45)</f>
        <v>0</v>
      </c>
      <c r="JQ15" s="40">
        <f>IF(JQ$7="",0,JQ$11*условия!$U45)</f>
        <v>0</v>
      </c>
      <c r="JR15" s="40">
        <f>IF(JR$7="",0,JR$11*условия!$U45)</f>
        <v>0</v>
      </c>
      <c r="JS15" s="40">
        <f>IF(JS$7="",0,JS$11*условия!$U45)</f>
        <v>0</v>
      </c>
      <c r="JT15" s="40">
        <f>IF(JT$7="",0,JT$11*условия!$U45)</f>
        <v>0</v>
      </c>
      <c r="JU15" s="40">
        <f>IF(JU$7="",0,JU$11*условия!$U45)</f>
        <v>0</v>
      </c>
      <c r="JV15" s="40">
        <f>IF(JV$7="",0,JV$11*условия!$U45)</f>
        <v>0</v>
      </c>
      <c r="JW15" s="40">
        <f>IF(JW$7="",0,JW$11*условия!$U45)</f>
        <v>0</v>
      </c>
      <c r="JX15" s="40">
        <f>IF(JX$7="",0,JX$11*условия!$U45)</f>
        <v>0</v>
      </c>
      <c r="JY15" s="40">
        <f>IF(JY$7="",0,JY$11*условия!$U45)</f>
        <v>0</v>
      </c>
      <c r="JZ15" s="40">
        <f>IF(JZ$7="",0,JZ$11*условия!$U45)</f>
        <v>0</v>
      </c>
      <c r="KA15" s="40">
        <f>IF(KA$7="",0,KA$11*условия!$U45)</f>
        <v>0</v>
      </c>
      <c r="KB15" s="40">
        <f>IF(KB$7="",0,KB$11*условия!$U45)</f>
        <v>0</v>
      </c>
      <c r="KC15" s="40">
        <f>IF(KC$7="",0,KC$11*условия!$U45)</f>
        <v>0</v>
      </c>
      <c r="KD15" s="40">
        <f>IF(KD$7="",0,KD$11*условия!$U45)</f>
        <v>0</v>
      </c>
      <c r="KE15" s="40">
        <f>IF(KE$7="",0,KE$11*условия!$U45)</f>
        <v>0</v>
      </c>
      <c r="KF15" s="40">
        <f>IF(KF$7="",0,KF$11*условия!$U45)</f>
        <v>0</v>
      </c>
      <c r="KG15" s="40">
        <f>IF(KG$7="",0,KG$11*условия!$U45)</f>
        <v>0</v>
      </c>
      <c r="KH15" s="40">
        <f>IF(KH$7="",0,KH$11*условия!$U45)</f>
        <v>0</v>
      </c>
      <c r="KI15" s="40">
        <f>IF(KI$7="",0,KI$11*условия!$U45)</f>
        <v>0</v>
      </c>
      <c r="KJ15" s="40">
        <f>IF(KJ$7="",0,KJ$11*условия!$U45)</f>
        <v>0</v>
      </c>
      <c r="KK15" s="40">
        <f>IF(KK$7="",0,KK$11*условия!$U45)</f>
        <v>0</v>
      </c>
      <c r="KL15" s="40">
        <f>IF(KL$7="",0,KL$11*условия!$U45)</f>
        <v>0</v>
      </c>
      <c r="KM15" s="40">
        <f>IF(KM$7="",0,KM$11*условия!$U45)</f>
        <v>0</v>
      </c>
      <c r="KN15" s="40">
        <f>IF(KN$7="",0,KN$11*условия!$U45)</f>
        <v>0</v>
      </c>
      <c r="KO15" s="40">
        <f>IF(KO$7="",0,KO$11*условия!$U45)</f>
        <v>0</v>
      </c>
      <c r="KP15" s="40">
        <f>IF(KP$7="",0,KP$11*условия!$U45)</f>
        <v>0</v>
      </c>
      <c r="KQ15" s="40">
        <f>IF(KQ$7="",0,KQ$11*условия!$U45)</f>
        <v>0</v>
      </c>
      <c r="KR15" s="40">
        <f>IF(KR$7="",0,KR$11*условия!$U45)</f>
        <v>0</v>
      </c>
      <c r="KS15" s="40">
        <f>IF(KS$7="",0,KS$11*условия!$U45)</f>
        <v>0</v>
      </c>
      <c r="KT15" s="40">
        <f>IF(KT$7="",0,KT$11*условия!$U45)</f>
        <v>0</v>
      </c>
      <c r="KU15" s="40">
        <f>IF(KU$7="",0,KU$11*условия!$U45)</f>
        <v>0</v>
      </c>
      <c r="KV15" s="40">
        <f>IF(KV$7="",0,KV$11*условия!$U45)</f>
        <v>0</v>
      </c>
      <c r="KW15" s="1"/>
      <c r="KX15" s="1"/>
    </row>
    <row r="16" spans="1:310" x14ac:dyDescent="0.25">
      <c r="A16" s="1"/>
      <c r="B16" s="79"/>
      <c r="C16" s="79"/>
      <c r="D16" s="79"/>
      <c r="E16" s="1" t="str">
        <f>E13</f>
        <v>количество заключенных договоров обслуживания</v>
      </c>
      <c r="F16" s="1"/>
      <c r="G16" s="1"/>
      <c r="H16" s="11" t="str">
        <f t="shared" si="11"/>
        <v>клиенты</v>
      </c>
      <c r="I16" s="1"/>
      <c r="J16" s="1"/>
      <c r="K16" s="1" t="str">
        <f>справочники!$U$15</f>
        <v>непостоянные-30сотрудников</v>
      </c>
      <c r="L16" s="1"/>
      <c r="M16" s="5"/>
      <c r="N16" s="40"/>
      <c r="O16" s="19"/>
      <c r="P16" s="1"/>
      <c r="Q16" s="1"/>
      <c r="R16" s="40">
        <f>SUMIFS($T16:$KW16,$T$1:$KW$1,"&gt;="&amp;1,$T$1:$KW$1,"&lt;="&amp;MAX($1:$1))</f>
        <v>87.5</v>
      </c>
      <c r="S16" s="1"/>
      <c r="T16" s="40"/>
      <c r="U16" s="40">
        <f>IF(U$7="",0,U$11*условия!$U46)</f>
        <v>3.3653846153846154</v>
      </c>
      <c r="V16" s="40">
        <f>IF(V$7="",0,V$11*условия!$U46)</f>
        <v>3.9262820512820511</v>
      </c>
      <c r="W16" s="40">
        <f>IF(W$7="",0,W$11*условия!$U46)</f>
        <v>4.4871794871794872</v>
      </c>
      <c r="X16" s="40">
        <f>IF(X$7="",0,X$11*условия!$U46)</f>
        <v>5.0480769230769234</v>
      </c>
      <c r="Y16" s="40">
        <f>IF(Y$7="",0,Y$11*условия!$U46)</f>
        <v>5.6089743589743595</v>
      </c>
      <c r="Z16" s="40">
        <f>IF(Z$7="",0,Z$11*условия!$U46)</f>
        <v>6.1698717948717956</v>
      </c>
      <c r="AA16" s="40">
        <f>IF(AA$7="",0,AA$11*условия!$U46)</f>
        <v>6.7307692307692308</v>
      </c>
      <c r="AB16" s="40">
        <f>IF(AB$7="",0,AB$11*условия!$U46)</f>
        <v>7.2916666666666661</v>
      </c>
      <c r="AC16" s="40">
        <f>IF(AC$7="",0,AC$11*условия!$U46)</f>
        <v>7.8525641025641022</v>
      </c>
      <c r="AD16" s="40">
        <f>IF(AD$7="",0,AD$11*условия!$U46)</f>
        <v>8.4134615384615383</v>
      </c>
      <c r="AE16" s="40">
        <f>IF(AE$7="",0,AE$11*условия!$U46)</f>
        <v>8.9743589743589745</v>
      </c>
      <c r="AF16" s="40">
        <f>IF(AF$7="",0,AF$11*условия!$U46)</f>
        <v>9.5352564102564106</v>
      </c>
      <c r="AG16" s="40">
        <f>IF(AG$7="",0,AG$11*условия!$U46)</f>
        <v>10.096153846153847</v>
      </c>
      <c r="AH16" s="40">
        <f>IF(AH$7="",0,AH$11*условия!$U46)</f>
        <v>0</v>
      </c>
      <c r="AI16" s="40">
        <f>IF(AI$7="",0,AI$11*условия!$U46)</f>
        <v>0</v>
      </c>
      <c r="AJ16" s="40">
        <f>IF(AJ$7="",0,AJ$11*условия!$U46)</f>
        <v>0</v>
      </c>
      <c r="AK16" s="40">
        <f>IF(AK$7="",0,AK$11*условия!$U46)</f>
        <v>0</v>
      </c>
      <c r="AL16" s="40">
        <f>IF(AL$7="",0,AL$11*условия!$U46)</f>
        <v>0</v>
      </c>
      <c r="AM16" s="40">
        <f>IF(AM$7="",0,AM$11*условия!$U46)</f>
        <v>0</v>
      </c>
      <c r="AN16" s="40">
        <f>IF(AN$7="",0,AN$11*условия!$U46)</f>
        <v>0</v>
      </c>
      <c r="AO16" s="40">
        <f>IF(AO$7="",0,AO$11*условия!$U46)</f>
        <v>0</v>
      </c>
      <c r="AP16" s="40">
        <f>IF(AP$7="",0,AP$11*условия!$U46)</f>
        <v>0</v>
      </c>
      <c r="AQ16" s="40">
        <f>IF(AQ$7="",0,AQ$11*условия!$U46)</f>
        <v>0</v>
      </c>
      <c r="AR16" s="40">
        <f>IF(AR$7="",0,AR$11*условия!$U46)</f>
        <v>0</v>
      </c>
      <c r="AS16" s="40">
        <f>IF(AS$7="",0,AS$11*условия!$U46)</f>
        <v>0</v>
      </c>
      <c r="AT16" s="40">
        <f>IF(AT$7="",0,AT$11*условия!$U46)</f>
        <v>0</v>
      </c>
      <c r="AU16" s="40">
        <f>IF(AU$7="",0,AU$11*условия!$U46)</f>
        <v>0</v>
      </c>
      <c r="AV16" s="40">
        <f>IF(AV$7="",0,AV$11*условия!$U46)</f>
        <v>0</v>
      </c>
      <c r="AW16" s="40">
        <f>IF(AW$7="",0,AW$11*условия!$U46)</f>
        <v>0</v>
      </c>
      <c r="AX16" s="40">
        <f>IF(AX$7="",0,AX$11*условия!$U46)</f>
        <v>0</v>
      </c>
      <c r="AY16" s="40">
        <f>IF(AY$7="",0,AY$11*условия!$U46)</f>
        <v>0</v>
      </c>
      <c r="AZ16" s="40">
        <f>IF(AZ$7="",0,AZ$11*условия!$U46)</f>
        <v>0</v>
      </c>
      <c r="BA16" s="40">
        <f>IF(BA$7="",0,BA$11*условия!$U46)</f>
        <v>0</v>
      </c>
      <c r="BB16" s="40">
        <f>IF(BB$7="",0,BB$11*условия!$U46)</f>
        <v>0</v>
      </c>
      <c r="BC16" s="40">
        <f>IF(BC$7="",0,BC$11*условия!$U46)</f>
        <v>0</v>
      </c>
      <c r="BD16" s="40">
        <f>IF(BD$7="",0,BD$11*условия!$U46)</f>
        <v>0</v>
      </c>
      <c r="BE16" s="40">
        <f>IF(BE$7="",0,BE$11*условия!$U46)</f>
        <v>0</v>
      </c>
      <c r="BF16" s="40">
        <f>IF(BF$7="",0,BF$11*условия!$U46)</f>
        <v>0</v>
      </c>
      <c r="BG16" s="40">
        <f>IF(BG$7="",0,BG$11*условия!$U46)</f>
        <v>0</v>
      </c>
      <c r="BH16" s="40">
        <f>IF(BH$7="",0,BH$11*условия!$U46)</f>
        <v>0</v>
      </c>
      <c r="BI16" s="40">
        <f>IF(BI$7="",0,BI$11*условия!$U46)</f>
        <v>0</v>
      </c>
      <c r="BJ16" s="40">
        <f>IF(BJ$7="",0,BJ$11*условия!$U46)</f>
        <v>0</v>
      </c>
      <c r="BK16" s="40">
        <f>IF(BK$7="",0,BK$11*условия!$U46)</f>
        <v>0</v>
      </c>
      <c r="BL16" s="40">
        <f>IF(BL$7="",0,BL$11*условия!$U46)</f>
        <v>0</v>
      </c>
      <c r="BM16" s="40">
        <f>IF(BM$7="",0,BM$11*условия!$U46)</f>
        <v>0</v>
      </c>
      <c r="BN16" s="40">
        <f>IF(BN$7="",0,BN$11*условия!$U46)</f>
        <v>0</v>
      </c>
      <c r="BO16" s="40">
        <f>IF(BO$7="",0,BO$11*условия!$U46)</f>
        <v>0</v>
      </c>
      <c r="BP16" s="40">
        <f>IF(BP$7="",0,BP$11*условия!$U46)</f>
        <v>0</v>
      </c>
      <c r="BQ16" s="40">
        <f>IF(BQ$7="",0,BQ$11*условия!$U46)</f>
        <v>0</v>
      </c>
      <c r="BR16" s="40">
        <f>IF(BR$7="",0,BR$11*условия!$U46)</f>
        <v>0</v>
      </c>
      <c r="BS16" s="40">
        <f>IF(BS$7="",0,BS$11*условия!$U46)</f>
        <v>0</v>
      </c>
      <c r="BT16" s="40">
        <f>IF(BT$7="",0,BT$11*условия!$U46)</f>
        <v>0</v>
      </c>
      <c r="BU16" s="40">
        <f>IF(BU$7="",0,BU$11*условия!$U46)</f>
        <v>0</v>
      </c>
      <c r="BV16" s="40">
        <f>IF(BV$7="",0,BV$11*условия!$U46)</f>
        <v>0</v>
      </c>
      <c r="BW16" s="40">
        <f>IF(BW$7="",0,BW$11*условия!$U46)</f>
        <v>0</v>
      </c>
      <c r="BX16" s="40">
        <f>IF(BX$7="",0,BX$11*условия!$U46)</f>
        <v>0</v>
      </c>
      <c r="BY16" s="40">
        <f>IF(BY$7="",0,BY$11*условия!$U46)</f>
        <v>0</v>
      </c>
      <c r="BZ16" s="40">
        <f>IF(BZ$7="",0,BZ$11*условия!$U46)</f>
        <v>0</v>
      </c>
      <c r="CA16" s="40">
        <f>IF(CA$7="",0,CA$11*условия!$U46)</f>
        <v>0</v>
      </c>
      <c r="CB16" s="40">
        <f>IF(CB$7="",0,CB$11*условия!$U46)</f>
        <v>0</v>
      </c>
      <c r="CC16" s="40">
        <f>IF(CC$7="",0,CC$11*условия!$U46)</f>
        <v>0</v>
      </c>
      <c r="CD16" s="40">
        <f>IF(CD$7="",0,CD$11*условия!$U46)</f>
        <v>0</v>
      </c>
      <c r="CE16" s="40">
        <f>IF(CE$7="",0,CE$11*условия!$U46)</f>
        <v>0</v>
      </c>
      <c r="CF16" s="40">
        <f>IF(CF$7="",0,CF$11*условия!$U46)</f>
        <v>0</v>
      </c>
      <c r="CG16" s="40">
        <f>IF(CG$7="",0,CG$11*условия!$U46)</f>
        <v>0</v>
      </c>
      <c r="CH16" s="40">
        <f>IF(CH$7="",0,CH$11*условия!$U46)</f>
        <v>0</v>
      </c>
      <c r="CI16" s="40">
        <f>IF(CI$7="",0,CI$11*условия!$U46)</f>
        <v>0</v>
      </c>
      <c r="CJ16" s="40">
        <f>IF(CJ$7="",0,CJ$11*условия!$U46)</f>
        <v>0</v>
      </c>
      <c r="CK16" s="40">
        <f>IF(CK$7="",0,CK$11*условия!$U46)</f>
        <v>0</v>
      </c>
      <c r="CL16" s="40">
        <f>IF(CL$7="",0,CL$11*условия!$U46)</f>
        <v>0</v>
      </c>
      <c r="CM16" s="40">
        <f>IF(CM$7="",0,CM$11*условия!$U46)</f>
        <v>0</v>
      </c>
      <c r="CN16" s="40">
        <f>IF(CN$7="",0,CN$11*условия!$U46)</f>
        <v>0</v>
      </c>
      <c r="CO16" s="40">
        <f>IF(CO$7="",0,CO$11*условия!$U46)</f>
        <v>0</v>
      </c>
      <c r="CP16" s="40">
        <f>IF(CP$7="",0,CP$11*условия!$U46)</f>
        <v>0</v>
      </c>
      <c r="CQ16" s="40">
        <f>IF(CQ$7="",0,CQ$11*условия!$U46)</f>
        <v>0</v>
      </c>
      <c r="CR16" s="40">
        <f>IF(CR$7="",0,CR$11*условия!$U46)</f>
        <v>0</v>
      </c>
      <c r="CS16" s="40">
        <f>IF(CS$7="",0,CS$11*условия!$U46)</f>
        <v>0</v>
      </c>
      <c r="CT16" s="40">
        <f>IF(CT$7="",0,CT$11*условия!$U46)</f>
        <v>0</v>
      </c>
      <c r="CU16" s="40">
        <f>IF(CU$7="",0,CU$11*условия!$U46)</f>
        <v>0</v>
      </c>
      <c r="CV16" s="40">
        <f>IF(CV$7="",0,CV$11*условия!$U46)</f>
        <v>0</v>
      </c>
      <c r="CW16" s="40">
        <f>IF(CW$7="",0,CW$11*условия!$U46)</f>
        <v>0</v>
      </c>
      <c r="CX16" s="40">
        <f>IF(CX$7="",0,CX$11*условия!$U46)</f>
        <v>0</v>
      </c>
      <c r="CY16" s="40">
        <f>IF(CY$7="",0,CY$11*условия!$U46)</f>
        <v>0</v>
      </c>
      <c r="CZ16" s="40">
        <f>IF(CZ$7="",0,CZ$11*условия!$U46)</f>
        <v>0</v>
      </c>
      <c r="DA16" s="40">
        <f>IF(DA$7="",0,DA$11*условия!$U46)</f>
        <v>0</v>
      </c>
      <c r="DB16" s="40">
        <f>IF(DB$7="",0,DB$11*условия!$U46)</f>
        <v>0</v>
      </c>
      <c r="DC16" s="40">
        <f>IF(DC$7="",0,DC$11*условия!$U46)</f>
        <v>0</v>
      </c>
      <c r="DD16" s="40">
        <f>IF(DD$7="",0,DD$11*условия!$U46)</f>
        <v>0</v>
      </c>
      <c r="DE16" s="40">
        <f>IF(DE$7="",0,DE$11*условия!$U46)</f>
        <v>0</v>
      </c>
      <c r="DF16" s="40">
        <f>IF(DF$7="",0,DF$11*условия!$U46)</f>
        <v>0</v>
      </c>
      <c r="DG16" s="40">
        <f>IF(DG$7="",0,DG$11*условия!$U46)</f>
        <v>0</v>
      </c>
      <c r="DH16" s="40">
        <f>IF(DH$7="",0,DH$11*условия!$U46)</f>
        <v>0</v>
      </c>
      <c r="DI16" s="40">
        <f>IF(DI$7="",0,DI$11*условия!$U46)</f>
        <v>0</v>
      </c>
      <c r="DJ16" s="40">
        <f>IF(DJ$7="",0,DJ$11*условия!$U46)</f>
        <v>0</v>
      </c>
      <c r="DK16" s="40">
        <f>IF(DK$7="",0,DK$11*условия!$U46)</f>
        <v>0</v>
      </c>
      <c r="DL16" s="40">
        <f>IF(DL$7="",0,DL$11*условия!$U46)</f>
        <v>0</v>
      </c>
      <c r="DM16" s="40">
        <f>IF(DM$7="",0,DM$11*условия!$U46)</f>
        <v>0</v>
      </c>
      <c r="DN16" s="40">
        <f>IF(DN$7="",0,DN$11*условия!$U46)</f>
        <v>0</v>
      </c>
      <c r="DO16" s="40">
        <f>IF(DO$7="",0,DO$11*условия!$U46)</f>
        <v>0</v>
      </c>
      <c r="DP16" s="40">
        <f>IF(DP$7="",0,DP$11*условия!$U46)</f>
        <v>0</v>
      </c>
      <c r="DQ16" s="40">
        <f>IF(DQ$7="",0,DQ$11*условия!$U46)</f>
        <v>0</v>
      </c>
      <c r="DR16" s="40">
        <f>IF(DR$7="",0,DR$11*условия!$U46)</f>
        <v>0</v>
      </c>
      <c r="DS16" s="40">
        <f>IF(DS$7="",0,DS$11*условия!$U46)</f>
        <v>0</v>
      </c>
      <c r="DT16" s="40">
        <f>IF(DT$7="",0,DT$11*условия!$U46)</f>
        <v>0</v>
      </c>
      <c r="DU16" s="40">
        <f>IF(DU$7="",0,DU$11*условия!$U46)</f>
        <v>0</v>
      </c>
      <c r="DV16" s="40">
        <f>IF(DV$7="",0,DV$11*условия!$U46)</f>
        <v>0</v>
      </c>
      <c r="DW16" s="40">
        <f>IF(DW$7="",0,DW$11*условия!$U46)</f>
        <v>0</v>
      </c>
      <c r="DX16" s="40">
        <f>IF(DX$7="",0,DX$11*условия!$U46)</f>
        <v>0</v>
      </c>
      <c r="DY16" s="40">
        <f>IF(DY$7="",0,DY$11*условия!$U46)</f>
        <v>0</v>
      </c>
      <c r="DZ16" s="40">
        <f>IF(DZ$7="",0,DZ$11*условия!$U46)</f>
        <v>0</v>
      </c>
      <c r="EA16" s="40">
        <f>IF(EA$7="",0,EA$11*условия!$U46)</f>
        <v>0</v>
      </c>
      <c r="EB16" s="40">
        <f>IF(EB$7="",0,EB$11*условия!$U46)</f>
        <v>0</v>
      </c>
      <c r="EC16" s="40">
        <f>IF(EC$7="",0,EC$11*условия!$U46)</f>
        <v>0</v>
      </c>
      <c r="ED16" s="40">
        <f>IF(ED$7="",0,ED$11*условия!$U46)</f>
        <v>0</v>
      </c>
      <c r="EE16" s="40">
        <f>IF(EE$7="",0,EE$11*условия!$U46)</f>
        <v>0</v>
      </c>
      <c r="EF16" s="40">
        <f>IF(EF$7="",0,EF$11*условия!$U46)</f>
        <v>0</v>
      </c>
      <c r="EG16" s="40">
        <f>IF(EG$7="",0,EG$11*условия!$U46)</f>
        <v>0</v>
      </c>
      <c r="EH16" s="40">
        <f>IF(EH$7="",0,EH$11*условия!$U46)</f>
        <v>0</v>
      </c>
      <c r="EI16" s="40">
        <f>IF(EI$7="",0,EI$11*условия!$U46)</f>
        <v>0</v>
      </c>
      <c r="EJ16" s="40">
        <f>IF(EJ$7="",0,EJ$11*условия!$U46)</f>
        <v>0</v>
      </c>
      <c r="EK16" s="40">
        <f>IF(EK$7="",0,EK$11*условия!$U46)</f>
        <v>0</v>
      </c>
      <c r="EL16" s="40">
        <f>IF(EL$7="",0,EL$11*условия!$U46)</f>
        <v>0</v>
      </c>
      <c r="EM16" s="40">
        <f>IF(EM$7="",0,EM$11*условия!$U46)</f>
        <v>0</v>
      </c>
      <c r="EN16" s="40">
        <f>IF(EN$7="",0,EN$11*условия!$U46)</f>
        <v>0</v>
      </c>
      <c r="EO16" s="40">
        <f>IF(EO$7="",0,EO$11*условия!$U46)</f>
        <v>0</v>
      </c>
      <c r="EP16" s="40">
        <f>IF(EP$7="",0,EP$11*условия!$U46)</f>
        <v>0</v>
      </c>
      <c r="EQ16" s="40">
        <f>IF(EQ$7="",0,EQ$11*условия!$U46)</f>
        <v>0</v>
      </c>
      <c r="ER16" s="40">
        <f>IF(ER$7="",0,ER$11*условия!$U46)</f>
        <v>0</v>
      </c>
      <c r="ES16" s="40">
        <f>IF(ES$7="",0,ES$11*условия!$U46)</f>
        <v>0</v>
      </c>
      <c r="ET16" s="40">
        <f>IF(ET$7="",0,ET$11*условия!$U46)</f>
        <v>0</v>
      </c>
      <c r="EU16" s="40">
        <f>IF(EU$7="",0,EU$11*условия!$U46)</f>
        <v>0</v>
      </c>
      <c r="EV16" s="40">
        <f>IF(EV$7="",0,EV$11*условия!$U46)</f>
        <v>0</v>
      </c>
      <c r="EW16" s="40">
        <f>IF(EW$7="",0,EW$11*условия!$U46)</f>
        <v>0</v>
      </c>
      <c r="EX16" s="40">
        <f>IF(EX$7="",0,EX$11*условия!$U46)</f>
        <v>0</v>
      </c>
      <c r="EY16" s="40">
        <f>IF(EY$7="",0,EY$11*условия!$U46)</f>
        <v>0</v>
      </c>
      <c r="EZ16" s="40">
        <f>IF(EZ$7="",0,EZ$11*условия!$U46)</f>
        <v>0</v>
      </c>
      <c r="FA16" s="40">
        <f>IF(FA$7="",0,FA$11*условия!$U46)</f>
        <v>0</v>
      </c>
      <c r="FB16" s="40">
        <f>IF(FB$7="",0,FB$11*условия!$U46)</f>
        <v>0</v>
      </c>
      <c r="FC16" s="40">
        <f>IF(FC$7="",0,FC$11*условия!$U46)</f>
        <v>0</v>
      </c>
      <c r="FD16" s="40">
        <f>IF(FD$7="",0,FD$11*условия!$U46)</f>
        <v>0</v>
      </c>
      <c r="FE16" s="40">
        <f>IF(FE$7="",0,FE$11*условия!$U46)</f>
        <v>0</v>
      </c>
      <c r="FF16" s="40">
        <f>IF(FF$7="",0,FF$11*условия!$U46)</f>
        <v>0</v>
      </c>
      <c r="FG16" s="40">
        <f>IF(FG$7="",0,FG$11*условия!$U46)</f>
        <v>0</v>
      </c>
      <c r="FH16" s="40">
        <f>IF(FH$7="",0,FH$11*условия!$U46)</f>
        <v>0</v>
      </c>
      <c r="FI16" s="40">
        <f>IF(FI$7="",0,FI$11*условия!$U46)</f>
        <v>0</v>
      </c>
      <c r="FJ16" s="40">
        <f>IF(FJ$7="",0,FJ$11*условия!$U46)</f>
        <v>0</v>
      </c>
      <c r="FK16" s="40">
        <f>IF(FK$7="",0,FK$11*условия!$U46)</f>
        <v>0</v>
      </c>
      <c r="FL16" s="40">
        <f>IF(FL$7="",0,FL$11*условия!$U46)</f>
        <v>0</v>
      </c>
      <c r="FM16" s="40">
        <f>IF(FM$7="",0,FM$11*условия!$U46)</f>
        <v>0</v>
      </c>
      <c r="FN16" s="40">
        <f>IF(FN$7="",0,FN$11*условия!$U46)</f>
        <v>0</v>
      </c>
      <c r="FO16" s="40">
        <f>IF(FO$7="",0,FO$11*условия!$U46)</f>
        <v>0</v>
      </c>
      <c r="FP16" s="40">
        <f>IF(FP$7="",0,FP$11*условия!$U46)</f>
        <v>0</v>
      </c>
      <c r="FQ16" s="40">
        <f>IF(FQ$7="",0,FQ$11*условия!$U46)</f>
        <v>0</v>
      </c>
      <c r="FR16" s="40">
        <f>IF(FR$7="",0,FR$11*условия!$U46)</f>
        <v>0</v>
      </c>
      <c r="FS16" s="40">
        <f>IF(FS$7="",0,FS$11*условия!$U46)</f>
        <v>0</v>
      </c>
      <c r="FT16" s="40">
        <f>IF(FT$7="",0,FT$11*условия!$U46)</f>
        <v>0</v>
      </c>
      <c r="FU16" s="40">
        <f>IF(FU$7="",0,FU$11*условия!$U46)</f>
        <v>0</v>
      </c>
      <c r="FV16" s="40">
        <f>IF(FV$7="",0,FV$11*условия!$U46)</f>
        <v>0</v>
      </c>
      <c r="FW16" s="40">
        <f>IF(FW$7="",0,FW$11*условия!$U46)</f>
        <v>0</v>
      </c>
      <c r="FX16" s="40">
        <f>IF(FX$7="",0,FX$11*условия!$U46)</f>
        <v>0</v>
      </c>
      <c r="FY16" s="40">
        <f>IF(FY$7="",0,FY$11*условия!$U46)</f>
        <v>0</v>
      </c>
      <c r="FZ16" s="40">
        <f>IF(FZ$7="",0,FZ$11*условия!$U46)</f>
        <v>0</v>
      </c>
      <c r="GA16" s="40">
        <f>IF(GA$7="",0,GA$11*условия!$U46)</f>
        <v>0</v>
      </c>
      <c r="GB16" s="40">
        <f>IF(GB$7="",0,GB$11*условия!$U46)</f>
        <v>0</v>
      </c>
      <c r="GC16" s="40">
        <f>IF(GC$7="",0,GC$11*условия!$U46)</f>
        <v>0</v>
      </c>
      <c r="GD16" s="40">
        <f>IF(GD$7="",0,GD$11*условия!$U46)</f>
        <v>0</v>
      </c>
      <c r="GE16" s="40">
        <f>IF(GE$7="",0,GE$11*условия!$U46)</f>
        <v>0</v>
      </c>
      <c r="GF16" s="40">
        <f>IF(GF$7="",0,GF$11*условия!$U46)</f>
        <v>0</v>
      </c>
      <c r="GG16" s="40">
        <f>IF(GG$7="",0,GG$11*условия!$U46)</f>
        <v>0</v>
      </c>
      <c r="GH16" s="40">
        <f>IF(GH$7="",0,GH$11*условия!$U46)</f>
        <v>0</v>
      </c>
      <c r="GI16" s="40">
        <f>IF(GI$7="",0,GI$11*условия!$U46)</f>
        <v>0</v>
      </c>
      <c r="GJ16" s="40">
        <f>IF(GJ$7="",0,GJ$11*условия!$U46)</f>
        <v>0</v>
      </c>
      <c r="GK16" s="40">
        <f>IF(GK$7="",0,GK$11*условия!$U46)</f>
        <v>0</v>
      </c>
      <c r="GL16" s="40">
        <f>IF(GL$7="",0,GL$11*условия!$U46)</f>
        <v>0</v>
      </c>
      <c r="GM16" s="40">
        <f>IF(GM$7="",0,GM$11*условия!$U46)</f>
        <v>0</v>
      </c>
      <c r="GN16" s="40">
        <f>IF(GN$7="",0,GN$11*условия!$U46)</f>
        <v>0</v>
      </c>
      <c r="GO16" s="40">
        <f>IF(GO$7="",0,GO$11*условия!$U46)</f>
        <v>0</v>
      </c>
      <c r="GP16" s="40">
        <f>IF(GP$7="",0,GP$11*условия!$U46)</f>
        <v>0</v>
      </c>
      <c r="GQ16" s="40">
        <f>IF(GQ$7="",0,GQ$11*условия!$U46)</f>
        <v>0</v>
      </c>
      <c r="GR16" s="40">
        <f>IF(GR$7="",0,GR$11*условия!$U46)</f>
        <v>0</v>
      </c>
      <c r="GS16" s="40">
        <f>IF(GS$7="",0,GS$11*условия!$U46)</f>
        <v>0</v>
      </c>
      <c r="GT16" s="40">
        <f>IF(GT$7="",0,GT$11*условия!$U46)</f>
        <v>0</v>
      </c>
      <c r="GU16" s="40">
        <f>IF(GU$7="",0,GU$11*условия!$U46)</f>
        <v>0</v>
      </c>
      <c r="GV16" s="40">
        <f>IF(GV$7="",0,GV$11*условия!$U46)</f>
        <v>0</v>
      </c>
      <c r="GW16" s="40">
        <f>IF(GW$7="",0,GW$11*условия!$U46)</f>
        <v>0</v>
      </c>
      <c r="GX16" s="40">
        <f>IF(GX$7="",0,GX$11*условия!$U46)</f>
        <v>0</v>
      </c>
      <c r="GY16" s="40">
        <f>IF(GY$7="",0,GY$11*условия!$U46)</f>
        <v>0</v>
      </c>
      <c r="GZ16" s="40">
        <f>IF(GZ$7="",0,GZ$11*условия!$U46)</f>
        <v>0</v>
      </c>
      <c r="HA16" s="40">
        <f>IF(HA$7="",0,HA$11*условия!$U46)</f>
        <v>0</v>
      </c>
      <c r="HB16" s="40">
        <f>IF(HB$7="",0,HB$11*условия!$U46)</f>
        <v>0</v>
      </c>
      <c r="HC16" s="40">
        <f>IF(HC$7="",0,HC$11*условия!$U46)</f>
        <v>0</v>
      </c>
      <c r="HD16" s="40">
        <f>IF(HD$7="",0,HD$11*условия!$U46)</f>
        <v>0</v>
      </c>
      <c r="HE16" s="40">
        <f>IF(HE$7="",0,HE$11*условия!$U46)</f>
        <v>0</v>
      </c>
      <c r="HF16" s="40">
        <f>IF(HF$7="",0,HF$11*условия!$U46)</f>
        <v>0</v>
      </c>
      <c r="HG16" s="40">
        <f>IF(HG$7="",0,HG$11*условия!$U46)</f>
        <v>0</v>
      </c>
      <c r="HH16" s="40">
        <f>IF(HH$7="",0,HH$11*условия!$U46)</f>
        <v>0</v>
      </c>
      <c r="HI16" s="40">
        <f>IF(HI$7="",0,HI$11*условия!$U46)</f>
        <v>0</v>
      </c>
      <c r="HJ16" s="40">
        <f>IF(HJ$7="",0,HJ$11*условия!$U46)</f>
        <v>0</v>
      </c>
      <c r="HK16" s="40">
        <f>IF(HK$7="",0,HK$11*условия!$U46)</f>
        <v>0</v>
      </c>
      <c r="HL16" s="40">
        <f>IF(HL$7="",0,HL$11*условия!$U46)</f>
        <v>0</v>
      </c>
      <c r="HM16" s="40">
        <f>IF(HM$7="",0,HM$11*условия!$U46)</f>
        <v>0</v>
      </c>
      <c r="HN16" s="40">
        <f>IF(HN$7="",0,HN$11*условия!$U46)</f>
        <v>0</v>
      </c>
      <c r="HO16" s="40">
        <f>IF(HO$7="",0,HO$11*условия!$U46)</f>
        <v>0</v>
      </c>
      <c r="HP16" s="40">
        <f>IF(HP$7="",0,HP$11*условия!$U46)</f>
        <v>0</v>
      </c>
      <c r="HQ16" s="40">
        <f>IF(HQ$7="",0,HQ$11*условия!$U46)</f>
        <v>0</v>
      </c>
      <c r="HR16" s="40">
        <f>IF(HR$7="",0,HR$11*условия!$U46)</f>
        <v>0</v>
      </c>
      <c r="HS16" s="40">
        <f>IF(HS$7="",0,HS$11*условия!$U46)</f>
        <v>0</v>
      </c>
      <c r="HT16" s="40">
        <f>IF(HT$7="",0,HT$11*условия!$U46)</f>
        <v>0</v>
      </c>
      <c r="HU16" s="40">
        <f>IF(HU$7="",0,HU$11*условия!$U46)</f>
        <v>0</v>
      </c>
      <c r="HV16" s="40">
        <f>IF(HV$7="",0,HV$11*условия!$U46)</f>
        <v>0</v>
      </c>
      <c r="HW16" s="40">
        <f>IF(HW$7="",0,HW$11*условия!$U46)</f>
        <v>0</v>
      </c>
      <c r="HX16" s="40">
        <f>IF(HX$7="",0,HX$11*условия!$U46)</f>
        <v>0</v>
      </c>
      <c r="HY16" s="40">
        <f>IF(HY$7="",0,HY$11*условия!$U46)</f>
        <v>0</v>
      </c>
      <c r="HZ16" s="40">
        <f>IF(HZ$7="",0,HZ$11*условия!$U46)</f>
        <v>0</v>
      </c>
      <c r="IA16" s="40">
        <f>IF(IA$7="",0,IA$11*условия!$U46)</f>
        <v>0</v>
      </c>
      <c r="IB16" s="40">
        <f>IF(IB$7="",0,IB$11*условия!$U46)</f>
        <v>0</v>
      </c>
      <c r="IC16" s="40">
        <f>IF(IC$7="",0,IC$11*условия!$U46)</f>
        <v>0</v>
      </c>
      <c r="ID16" s="40">
        <f>IF(ID$7="",0,ID$11*условия!$U46)</f>
        <v>0</v>
      </c>
      <c r="IE16" s="40">
        <f>IF(IE$7="",0,IE$11*условия!$U46)</f>
        <v>0</v>
      </c>
      <c r="IF16" s="40">
        <f>IF(IF$7="",0,IF$11*условия!$U46)</f>
        <v>0</v>
      </c>
      <c r="IG16" s="40">
        <f>IF(IG$7="",0,IG$11*условия!$U46)</f>
        <v>0</v>
      </c>
      <c r="IH16" s="40">
        <f>IF(IH$7="",0,IH$11*условия!$U46)</f>
        <v>0</v>
      </c>
      <c r="II16" s="40">
        <f>IF(II$7="",0,II$11*условия!$U46)</f>
        <v>0</v>
      </c>
      <c r="IJ16" s="40">
        <f>IF(IJ$7="",0,IJ$11*условия!$U46)</f>
        <v>0</v>
      </c>
      <c r="IK16" s="40">
        <f>IF(IK$7="",0,IK$11*условия!$U46)</f>
        <v>0</v>
      </c>
      <c r="IL16" s="40">
        <f>IF(IL$7="",0,IL$11*условия!$U46)</f>
        <v>0</v>
      </c>
      <c r="IM16" s="40">
        <f>IF(IM$7="",0,IM$11*условия!$U46)</f>
        <v>0</v>
      </c>
      <c r="IN16" s="40">
        <f>IF(IN$7="",0,IN$11*условия!$U46)</f>
        <v>0</v>
      </c>
      <c r="IO16" s="40">
        <f>IF(IO$7="",0,IO$11*условия!$U46)</f>
        <v>0</v>
      </c>
      <c r="IP16" s="40">
        <f>IF(IP$7="",0,IP$11*условия!$U46)</f>
        <v>0</v>
      </c>
      <c r="IQ16" s="40">
        <f>IF(IQ$7="",0,IQ$11*условия!$U46)</f>
        <v>0</v>
      </c>
      <c r="IR16" s="40">
        <f>IF(IR$7="",0,IR$11*условия!$U46)</f>
        <v>0</v>
      </c>
      <c r="IS16" s="40">
        <f>IF(IS$7="",0,IS$11*условия!$U46)</f>
        <v>0</v>
      </c>
      <c r="IT16" s="40">
        <f>IF(IT$7="",0,IT$11*условия!$U46)</f>
        <v>0</v>
      </c>
      <c r="IU16" s="40">
        <f>IF(IU$7="",0,IU$11*условия!$U46)</f>
        <v>0</v>
      </c>
      <c r="IV16" s="40">
        <f>IF(IV$7="",0,IV$11*условия!$U46)</f>
        <v>0</v>
      </c>
      <c r="IW16" s="40">
        <f>IF(IW$7="",0,IW$11*условия!$U46)</f>
        <v>0</v>
      </c>
      <c r="IX16" s="40">
        <f>IF(IX$7="",0,IX$11*условия!$U46)</f>
        <v>0</v>
      </c>
      <c r="IY16" s="40">
        <f>IF(IY$7="",0,IY$11*условия!$U46)</f>
        <v>0</v>
      </c>
      <c r="IZ16" s="40">
        <f>IF(IZ$7="",0,IZ$11*условия!$U46)</f>
        <v>0</v>
      </c>
      <c r="JA16" s="40">
        <f>IF(JA$7="",0,JA$11*условия!$U46)</f>
        <v>0</v>
      </c>
      <c r="JB16" s="40">
        <f>IF(JB$7="",0,JB$11*условия!$U46)</f>
        <v>0</v>
      </c>
      <c r="JC16" s="40">
        <f>IF(JC$7="",0,JC$11*условия!$U46)</f>
        <v>0</v>
      </c>
      <c r="JD16" s="40">
        <f>IF(JD$7="",0,JD$11*условия!$U46)</f>
        <v>0</v>
      </c>
      <c r="JE16" s="40">
        <f>IF(JE$7="",0,JE$11*условия!$U46)</f>
        <v>0</v>
      </c>
      <c r="JF16" s="40">
        <f>IF(JF$7="",0,JF$11*условия!$U46)</f>
        <v>0</v>
      </c>
      <c r="JG16" s="40">
        <f>IF(JG$7="",0,JG$11*условия!$U46)</f>
        <v>0</v>
      </c>
      <c r="JH16" s="40">
        <f>IF(JH$7="",0,JH$11*условия!$U46)</f>
        <v>0</v>
      </c>
      <c r="JI16" s="40">
        <f>IF(JI$7="",0,JI$11*условия!$U46)</f>
        <v>0</v>
      </c>
      <c r="JJ16" s="40">
        <f>IF(JJ$7="",0,JJ$11*условия!$U46)</f>
        <v>0</v>
      </c>
      <c r="JK16" s="40">
        <f>IF(JK$7="",0,JK$11*условия!$U46)</f>
        <v>0</v>
      </c>
      <c r="JL16" s="40">
        <f>IF(JL$7="",0,JL$11*условия!$U46)</f>
        <v>0</v>
      </c>
      <c r="JM16" s="40">
        <f>IF(JM$7="",0,JM$11*условия!$U46)</f>
        <v>0</v>
      </c>
      <c r="JN16" s="40">
        <f>IF(JN$7="",0,JN$11*условия!$U46)</f>
        <v>0</v>
      </c>
      <c r="JO16" s="40">
        <f>IF(JO$7="",0,JO$11*условия!$U46)</f>
        <v>0</v>
      </c>
      <c r="JP16" s="40">
        <f>IF(JP$7="",0,JP$11*условия!$U46)</f>
        <v>0</v>
      </c>
      <c r="JQ16" s="40">
        <f>IF(JQ$7="",0,JQ$11*условия!$U46)</f>
        <v>0</v>
      </c>
      <c r="JR16" s="40">
        <f>IF(JR$7="",0,JR$11*условия!$U46)</f>
        <v>0</v>
      </c>
      <c r="JS16" s="40">
        <f>IF(JS$7="",0,JS$11*условия!$U46)</f>
        <v>0</v>
      </c>
      <c r="JT16" s="40">
        <f>IF(JT$7="",0,JT$11*условия!$U46)</f>
        <v>0</v>
      </c>
      <c r="JU16" s="40">
        <f>IF(JU$7="",0,JU$11*условия!$U46)</f>
        <v>0</v>
      </c>
      <c r="JV16" s="40">
        <f>IF(JV$7="",0,JV$11*условия!$U46)</f>
        <v>0</v>
      </c>
      <c r="JW16" s="40">
        <f>IF(JW$7="",0,JW$11*условия!$U46)</f>
        <v>0</v>
      </c>
      <c r="JX16" s="40">
        <f>IF(JX$7="",0,JX$11*условия!$U46)</f>
        <v>0</v>
      </c>
      <c r="JY16" s="40">
        <f>IF(JY$7="",0,JY$11*условия!$U46)</f>
        <v>0</v>
      </c>
      <c r="JZ16" s="40">
        <f>IF(JZ$7="",0,JZ$11*условия!$U46)</f>
        <v>0</v>
      </c>
      <c r="KA16" s="40">
        <f>IF(KA$7="",0,KA$11*условия!$U46)</f>
        <v>0</v>
      </c>
      <c r="KB16" s="40">
        <f>IF(KB$7="",0,KB$11*условия!$U46)</f>
        <v>0</v>
      </c>
      <c r="KC16" s="40">
        <f>IF(KC$7="",0,KC$11*условия!$U46)</f>
        <v>0</v>
      </c>
      <c r="KD16" s="40">
        <f>IF(KD$7="",0,KD$11*условия!$U46)</f>
        <v>0</v>
      </c>
      <c r="KE16" s="40">
        <f>IF(KE$7="",0,KE$11*условия!$U46)</f>
        <v>0</v>
      </c>
      <c r="KF16" s="40">
        <f>IF(KF$7="",0,KF$11*условия!$U46)</f>
        <v>0</v>
      </c>
      <c r="KG16" s="40">
        <f>IF(KG$7="",0,KG$11*условия!$U46)</f>
        <v>0</v>
      </c>
      <c r="KH16" s="40">
        <f>IF(KH$7="",0,KH$11*условия!$U46)</f>
        <v>0</v>
      </c>
      <c r="KI16" s="40">
        <f>IF(KI$7="",0,KI$11*условия!$U46)</f>
        <v>0</v>
      </c>
      <c r="KJ16" s="40">
        <f>IF(KJ$7="",0,KJ$11*условия!$U46)</f>
        <v>0</v>
      </c>
      <c r="KK16" s="40">
        <f>IF(KK$7="",0,KK$11*условия!$U46)</f>
        <v>0</v>
      </c>
      <c r="KL16" s="40">
        <f>IF(KL$7="",0,KL$11*условия!$U46)</f>
        <v>0</v>
      </c>
      <c r="KM16" s="40">
        <f>IF(KM$7="",0,KM$11*условия!$U46)</f>
        <v>0</v>
      </c>
      <c r="KN16" s="40">
        <f>IF(KN$7="",0,KN$11*условия!$U46)</f>
        <v>0</v>
      </c>
      <c r="KO16" s="40">
        <f>IF(KO$7="",0,KO$11*условия!$U46)</f>
        <v>0</v>
      </c>
      <c r="KP16" s="40">
        <f>IF(KP$7="",0,KP$11*условия!$U46)</f>
        <v>0</v>
      </c>
      <c r="KQ16" s="40">
        <f>IF(KQ$7="",0,KQ$11*условия!$U46)</f>
        <v>0</v>
      </c>
      <c r="KR16" s="40">
        <f>IF(KR$7="",0,KR$11*условия!$U46)</f>
        <v>0</v>
      </c>
      <c r="KS16" s="40">
        <f>IF(KS$7="",0,KS$11*условия!$U46)</f>
        <v>0</v>
      </c>
      <c r="KT16" s="40">
        <f>IF(KT$7="",0,KT$11*условия!$U46)</f>
        <v>0</v>
      </c>
      <c r="KU16" s="40">
        <f>IF(KU$7="",0,KU$11*условия!$U46)</f>
        <v>0</v>
      </c>
      <c r="KV16" s="40">
        <f>IF(KV$7="",0,KV$11*условия!$U46)</f>
        <v>0</v>
      </c>
      <c r="KW16" s="1"/>
      <c r="KX16" s="1"/>
    </row>
    <row r="17" spans="1:310" x14ac:dyDescent="0.25">
      <c r="A17" s="1"/>
      <c r="B17" s="79"/>
      <c r="C17" s="79"/>
      <c r="D17" s="79"/>
      <c r="E17" s="1" t="str">
        <f>E14</f>
        <v>количество заключенных договоров обслуживания</v>
      </c>
      <c r="F17" s="1"/>
      <c r="G17" s="1"/>
      <c r="H17" s="11" t="str">
        <f t="shared" si="11"/>
        <v>клиенты</v>
      </c>
      <c r="I17" s="1"/>
      <c r="J17" s="1"/>
      <c r="K17" s="1" t="str">
        <f>справочники!$U$16</f>
        <v>непостоянные-60сотрудников</v>
      </c>
      <c r="L17" s="1"/>
      <c r="M17" s="5"/>
      <c r="N17" s="40"/>
      <c r="O17" s="19"/>
      <c r="P17" s="1"/>
      <c r="Q17" s="1"/>
      <c r="R17" s="40">
        <f>SUMIFS($T17:$KW17,$T$1:$KW$1,"&gt;="&amp;1,$T$1:$KW$1,"&lt;="&amp;MAX($1:$1))</f>
        <v>45.499999999999957</v>
      </c>
      <c r="S17" s="1"/>
      <c r="T17" s="40"/>
      <c r="U17" s="40">
        <f>IF(U$7="",0,U$11*условия!$U47)</f>
        <v>1.7499999999999987</v>
      </c>
      <c r="V17" s="40">
        <f>IF(V$7="",0,V$11*условия!$U47)</f>
        <v>2.0416666666666647</v>
      </c>
      <c r="W17" s="40">
        <f>IF(W$7="",0,W$11*условия!$U47)</f>
        <v>2.3333333333333313</v>
      </c>
      <c r="X17" s="40">
        <f>IF(X$7="",0,X$11*условия!$U47)</f>
        <v>2.6249999999999978</v>
      </c>
      <c r="Y17" s="40">
        <f>IF(Y$7="",0,Y$11*условия!$U47)</f>
        <v>2.9166666666666647</v>
      </c>
      <c r="Z17" s="40">
        <f>IF(Z$7="",0,Z$11*условия!$U47)</f>
        <v>3.2083333333333313</v>
      </c>
      <c r="AA17" s="40">
        <f>IF(AA$7="",0,AA$11*условия!$U47)</f>
        <v>3.4999999999999973</v>
      </c>
      <c r="AB17" s="40">
        <f>IF(AB$7="",0,AB$11*условия!$U47)</f>
        <v>3.7916666666666634</v>
      </c>
      <c r="AC17" s="40">
        <f>IF(AC$7="",0,AC$11*условия!$U47)</f>
        <v>4.0833333333333295</v>
      </c>
      <c r="AD17" s="40">
        <f>IF(AD$7="",0,AD$11*условия!$U47)</f>
        <v>4.3749999999999964</v>
      </c>
      <c r="AE17" s="40">
        <f>IF(AE$7="",0,AE$11*условия!$U47)</f>
        <v>4.6666666666666625</v>
      </c>
      <c r="AF17" s="40">
        <f>IF(AF$7="",0,AF$11*условия!$U47)</f>
        <v>4.9583333333333295</v>
      </c>
      <c r="AG17" s="40">
        <f>IF(AG$7="",0,AG$11*условия!$U47)</f>
        <v>5.2499999999999956</v>
      </c>
      <c r="AH17" s="40">
        <f>IF(AH$7="",0,AH$11*условия!$U47)</f>
        <v>0</v>
      </c>
      <c r="AI17" s="40">
        <f>IF(AI$7="",0,AI$11*условия!$U47)</f>
        <v>0</v>
      </c>
      <c r="AJ17" s="40">
        <f>IF(AJ$7="",0,AJ$11*условия!$U47)</f>
        <v>0</v>
      </c>
      <c r="AK17" s="40">
        <f>IF(AK$7="",0,AK$11*условия!$U47)</f>
        <v>0</v>
      </c>
      <c r="AL17" s="40">
        <f>IF(AL$7="",0,AL$11*условия!$U47)</f>
        <v>0</v>
      </c>
      <c r="AM17" s="40">
        <f>IF(AM$7="",0,AM$11*условия!$U47)</f>
        <v>0</v>
      </c>
      <c r="AN17" s="40">
        <f>IF(AN$7="",0,AN$11*условия!$U47)</f>
        <v>0</v>
      </c>
      <c r="AO17" s="40">
        <f>IF(AO$7="",0,AO$11*условия!$U47)</f>
        <v>0</v>
      </c>
      <c r="AP17" s="40">
        <f>IF(AP$7="",0,AP$11*условия!$U47)</f>
        <v>0</v>
      </c>
      <c r="AQ17" s="40">
        <f>IF(AQ$7="",0,AQ$11*условия!$U47)</f>
        <v>0</v>
      </c>
      <c r="AR17" s="40">
        <f>IF(AR$7="",0,AR$11*условия!$U47)</f>
        <v>0</v>
      </c>
      <c r="AS17" s="40">
        <f>IF(AS$7="",0,AS$11*условия!$U47)</f>
        <v>0</v>
      </c>
      <c r="AT17" s="40">
        <f>IF(AT$7="",0,AT$11*условия!$U47)</f>
        <v>0</v>
      </c>
      <c r="AU17" s="40">
        <f>IF(AU$7="",0,AU$11*условия!$U47)</f>
        <v>0</v>
      </c>
      <c r="AV17" s="40">
        <f>IF(AV$7="",0,AV$11*условия!$U47)</f>
        <v>0</v>
      </c>
      <c r="AW17" s="40">
        <f>IF(AW$7="",0,AW$11*условия!$U47)</f>
        <v>0</v>
      </c>
      <c r="AX17" s="40">
        <f>IF(AX$7="",0,AX$11*условия!$U47)</f>
        <v>0</v>
      </c>
      <c r="AY17" s="40">
        <f>IF(AY$7="",0,AY$11*условия!$U47)</f>
        <v>0</v>
      </c>
      <c r="AZ17" s="40">
        <f>IF(AZ$7="",0,AZ$11*условия!$U47)</f>
        <v>0</v>
      </c>
      <c r="BA17" s="40">
        <f>IF(BA$7="",0,BA$11*условия!$U47)</f>
        <v>0</v>
      </c>
      <c r="BB17" s="40">
        <f>IF(BB$7="",0,BB$11*условия!$U47)</f>
        <v>0</v>
      </c>
      <c r="BC17" s="40">
        <f>IF(BC$7="",0,BC$11*условия!$U47)</f>
        <v>0</v>
      </c>
      <c r="BD17" s="40">
        <f>IF(BD$7="",0,BD$11*условия!$U47)</f>
        <v>0</v>
      </c>
      <c r="BE17" s="40">
        <f>IF(BE$7="",0,BE$11*условия!$U47)</f>
        <v>0</v>
      </c>
      <c r="BF17" s="40">
        <f>IF(BF$7="",0,BF$11*условия!$U47)</f>
        <v>0</v>
      </c>
      <c r="BG17" s="40">
        <f>IF(BG$7="",0,BG$11*условия!$U47)</f>
        <v>0</v>
      </c>
      <c r="BH17" s="40">
        <f>IF(BH$7="",0,BH$11*условия!$U47)</f>
        <v>0</v>
      </c>
      <c r="BI17" s="40">
        <f>IF(BI$7="",0,BI$11*условия!$U47)</f>
        <v>0</v>
      </c>
      <c r="BJ17" s="40">
        <f>IF(BJ$7="",0,BJ$11*условия!$U47)</f>
        <v>0</v>
      </c>
      <c r="BK17" s="40">
        <f>IF(BK$7="",0,BK$11*условия!$U47)</f>
        <v>0</v>
      </c>
      <c r="BL17" s="40">
        <f>IF(BL$7="",0,BL$11*условия!$U47)</f>
        <v>0</v>
      </c>
      <c r="BM17" s="40">
        <f>IF(BM$7="",0,BM$11*условия!$U47)</f>
        <v>0</v>
      </c>
      <c r="BN17" s="40">
        <f>IF(BN$7="",0,BN$11*условия!$U47)</f>
        <v>0</v>
      </c>
      <c r="BO17" s="40">
        <f>IF(BO$7="",0,BO$11*условия!$U47)</f>
        <v>0</v>
      </c>
      <c r="BP17" s="40">
        <f>IF(BP$7="",0,BP$11*условия!$U47)</f>
        <v>0</v>
      </c>
      <c r="BQ17" s="40">
        <f>IF(BQ$7="",0,BQ$11*условия!$U47)</f>
        <v>0</v>
      </c>
      <c r="BR17" s="40">
        <f>IF(BR$7="",0,BR$11*условия!$U47)</f>
        <v>0</v>
      </c>
      <c r="BS17" s="40">
        <f>IF(BS$7="",0,BS$11*условия!$U47)</f>
        <v>0</v>
      </c>
      <c r="BT17" s="40">
        <f>IF(BT$7="",0,BT$11*условия!$U47)</f>
        <v>0</v>
      </c>
      <c r="BU17" s="40">
        <f>IF(BU$7="",0,BU$11*условия!$U47)</f>
        <v>0</v>
      </c>
      <c r="BV17" s="40">
        <f>IF(BV$7="",0,BV$11*условия!$U47)</f>
        <v>0</v>
      </c>
      <c r="BW17" s="40">
        <f>IF(BW$7="",0,BW$11*условия!$U47)</f>
        <v>0</v>
      </c>
      <c r="BX17" s="40">
        <f>IF(BX$7="",0,BX$11*условия!$U47)</f>
        <v>0</v>
      </c>
      <c r="BY17" s="40">
        <f>IF(BY$7="",0,BY$11*условия!$U47)</f>
        <v>0</v>
      </c>
      <c r="BZ17" s="40">
        <f>IF(BZ$7="",0,BZ$11*условия!$U47)</f>
        <v>0</v>
      </c>
      <c r="CA17" s="40">
        <f>IF(CA$7="",0,CA$11*условия!$U47)</f>
        <v>0</v>
      </c>
      <c r="CB17" s="40">
        <f>IF(CB$7="",0,CB$11*условия!$U47)</f>
        <v>0</v>
      </c>
      <c r="CC17" s="40">
        <f>IF(CC$7="",0,CC$11*условия!$U47)</f>
        <v>0</v>
      </c>
      <c r="CD17" s="40">
        <f>IF(CD$7="",0,CD$11*условия!$U47)</f>
        <v>0</v>
      </c>
      <c r="CE17" s="40">
        <f>IF(CE$7="",0,CE$11*условия!$U47)</f>
        <v>0</v>
      </c>
      <c r="CF17" s="40">
        <f>IF(CF$7="",0,CF$11*условия!$U47)</f>
        <v>0</v>
      </c>
      <c r="CG17" s="40">
        <f>IF(CG$7="",0,CG$11*условия!$U47)</f>
        <v>0</v>
      </c>
      <c r="CH17" s="40">
        <f>IF(CH$7="",0,CH$11*условия!$U47)</f>
        <v>0</v>
      </c>
      <c r="CI17" s="40">
        <f>IF(CI$7="",0,CI$11*условия!$U47)</f>
        <v>0</v>
      </c>
      <c r="CJ17" s="40">
        <f>IF(CJ$7="",0,CJ$11*условия!$U47)</f>
        <v>0</v>
      </c>
      <c r="CK17" s="40">
        <f>IF(CK$7="",0,CK$11*условия!$U47)</f>
        <v>0</v>
      </c>
      <c r="CL17" s="40">
        <f>IF(CL$7="",0,CL$11*условия!$U47)</f>
        <v>0</v>
      </c>
      <c r="CM17" s="40">
        <f>IF(CM$7="",0,CM$11*условия!$U47)</f>
        <v>0</v>
      </c>
      <c r="CN17" s="40">
        <f>IF(CN$7="",0,CN$11*условия!$U47)</f>
        <v>0</v>
      </c>
      <c r="CO17" s="40">
        <f>IF(CO$7="",0,CO$11*условия!$U47)</f>
        <v>0</v>
      </c>
      <c r="CP17" s="40">
        <f>IF(CP$7="",0,CP$11*условия!$U47)</f>
        <v>0</v>
      </c>
      <c r="CQ17" s="40">
        <f>IF(CQ$7="",0,CQ$11*условия!$U47)</f>
        <v>0</v>
      </c>
      <c r="CR17" s="40">
        <f>IF(CR$7="",0,CR$11*условия!$U47)</f>
        <v>0</v>
      </c>
      <c r="CS17" s="40">
        <f>IF(CS$7="",0,CS$11*условия!$U47)</f>
        <v>0</v>
      </c>
      <c r="CT17" s="40">
        <f>IF(CT$7="",0,CT$11*условия!$U47)</f>
        <v>0</v>
      </c>
      <c r="CU17" s="40">
        <f>IF(CU$7="",0,CU$11*условия!$U47)</f>
        <v>0</v>
      </c>
      <c r="CV17" s="40">
        <f>IF(CV$7="",0,CV$11*условия!$U47)</f>
        <v>0</v>
      </c>
      <c r="CW17" s="40">
        <f>IF(CW$7="",0,CW$11*условия!$U47)</f>
        <v>0</v>
      </c>
      <c r="CX17" s="40">
        <f>IF(CX$7="",0,CX$11*условия!$U47)</f>
        <v>0</v>
      </c>
      <c r="CY17" s="40">
        <f>IF(CY$7="",0,CY$11*условия!$U47)</f>
        <v>0</v>
      </c>
      <c r="CZ17" s="40">
        <f>IF(CZ$7="",0,CZ$11*условия!$U47)</f>
        <v>0</v>
      </c>
      <c r="DA17" s="40">
        <f>IF(DA$7="",0,DA$11*условия!$U47)</f>
        <v>0</v>
      </c>
      <c r="DB17" s="40">
        <f>IF(DB$7="",0,DB$11*условия!$U47)</f>
        <v>0</v>
      </c>
      <c r="DC17" s="40">
        <f>IF(DC$7="",0,DC$11*условия!$U47)</f>
        <v>0</v>
      </c>
      <c r="DD17" s="40">
        <f>IF(DD$7="",0,DD$11*условия!$U47)</f>
        <v>0</v>
      </c>
      <c r="DE17" s="40">
        <f>IF(DE$7="",0,DE$11*условия!$U47)</f>
        <v>0</v>
      </c>
      <c r="DF17" s="40">
        <f>IF(DF$7="",0,DF$11*условия!$U47)</f>
        <v>0</v>
      </c>
      <c r="DG17" s="40">
        <f>IF(DG$7="",0,DG$11*условия!$U47)</f>
        <v>0</v>
      </c>
      <c r="DH17" s="40">
        <f>IF(DH$7="",0,DH$11*условия!$U47)</f>
        <v>0</v>
      </c>
      <c r="DI17" s="40">
        <f>IF(DI$7="",0,DI$11*условия!$U47)</f>
        <v>0</v>
      </c>
      <c r="DJ17" s="40">
        <f>IF(DJ$7="",0,DJ$11*условия!$U47)</f>
        <v>0</v>
      </c>
      <c r="DK17" s="40">
        <f>IF(DK$7="",0,DK$11*условия!$U47)</f>
        <v>0</v>
      </c>
      <c r="DL17" s="40">
        <f>IF(DL$7="",0,DL$11*условия!$U47)</f>
        <v>0</v>
      </c>
      <c r="DM17" s="40">
        <f>IF(DM$7="",0,DM$11*условия!$U47)</f>
        <v>0</v>
      </c>
      <c r="DN17" s="40">
        <f>IF(DN$7="",0,DN$11*условия!$U47)</f>
        <v>0</v>
      </c>
      <c r="DO17" s="40">
        <f>IF(DO$7="",0,DO$11*условия!$U47)</f>
        <v>0</v>
      </c>
      <c r="DP17" s="40">
        <f>IF(DP$7="",0,DP$11*условия!$U47)</f>
        <v>0</v>
      </c>
      <c r="DQ17" s="40">
        <f>IF(DQ$7="",0,DQ$11*условия!$U47)</f>
        <v>0</v>
      </c>
      <c r="DR17" s="40">
        <f>IF(DR$7="",0,DR$11*условия!$U47)</f>
        <v>0</v>
      </c>
      <c r="DS17" s="40">
        <f>IF(DS$7="",0,DS$11*условия!$U47)</f>
        <v>0</v>
      </c>
      <c r="DT17" s="40">
        <f>IF(DT$7="",0,DT$11*условия!$U47)</f>
        <v>0</v>
      </c>
      <c r="DU17" s="40">
        <f>IF(DU$7="",0,DU$11*условия!$U47)</f>
        <v>0</v>
      </c>
      <c r="DV17" s="40">
        <f>IF(DV$7="",0,DV$11*условия!$U47)</f>
        <v>0</v>
      </c>
      <c r="DW17" s="40">
        <f>IF(DW$7="",0,DW$11*условия!$U47)</f>
        <v>0</v>
      </c>
      <c r="DX17" s="40">
        <f>IF(DX$7="",0,DX$11*условия!$U47)</f>
        <v>0</v>
      </c>
      <c r="DY17" s="40">
        <f>IF(DY$7="",0,DY$11*условия!$U47)</f>
        <v>0</v>
      </c>
      <c r="DZ17" s="40">
        <f>IF(DZ$7="",0,DZ$11*условия!$U47)</f>
        <v>0</v>
      </c>
      <c r="EA17" s="40">
        <f>IF(EA$7="",0,EA$11*условия!$U47)</f>
        <v>0</v>
      </c>
      <c r="EB17" s="40">
        <f>IF(EB$7="",0,EB$11*условия!$U47)</f>
        <v>0</v>
      </c>
      <c r="EC17" s="40">
        <f>IF(EC$7="",0,EC$11*условия!$U47)</f>
        <v>0</v>
      </c>
      <c r="ED17" s="40">
        <f>IF(ED$7="",0,ED$11*условия!$U47)</f>
        <v>0</v>
      </c>
      <c r="EE17" s="40">
        <f>IF(EE$7="",0,EE$11*условия!$U47)</f>
        <v>0</v>
      </c>
      <c r="EF17" s="40">
        <f>IF(EF$7="",0,EF$11*условия!$U47)</f>
        <v>0</v>
      </c>
      <c r="EG17" s="40">
        <f>IF(EG$7="",0,EG$11*условия!$U47)</f>
        <v>0</v>
      </c>
      <c r="EH17" s="40">
        <f>IF(EH$7="",0,EH$11*условия!$U47)</f>
        <v>0</v>
      </c>
      <c r="EI17" s="40">
        <f>IF(EI$7="",0,EI$11*условия!$U47)</f>
        <v>0</v>
      </c>
      <c r="EJ17" s="40">
        <f>IF(EJ$7="",0,EJ$11*условия!$U47)</f>
        <v>0</v>
      </c>
      <c r="EK17" s="40">
        <f>IF(EK$7="",0,EK$11*условия!$U47)</f>
        <v>0</v>
      </c>
      <c r="EL17" s="40">
        <f>IF(EL$7="",0,EL$11*условия!$U47)</f>
        <v>0</v>
      </c>
      <c r="EM17" s="40">
        <f>IF(EM$7="",0,EM$11*условия!$U47)</f>
        <v>0</v>
      </c>
      <c r="EN17" s="40">
        <f>IF(EN$7="",0,EN$11*условия!$U47)</f>
        <v>0</v>
      </c>
      <c r="EO17" s="40">
        <f>IF(EO$7="",0,EO$11*условия!$U47)</f>
        <v>0</v>
      </c>
      <c r="EP17" s="40">
        <f>IF(EP$7="",0,EP$11*условия!$U47)</f>
        <v>0</v>
      </c>
      <c r="EQ17" s="40">
        <f>IF(EQ$7="",0,EQ$11*условия!$U47)</f>
        <v>0</v>
      </c>
      <c r="ER17" s="40">
        <f>IF(ER$7="",0,ER$11*условия!$U47)</f>
        <v>0</v>
      </c>
      <c r="ES17" s="40">
        <f>IF(ES$7="",0,ES$11*условия!$U47)</f>
        <v>0</v>
      </c>
      <c r="ET17" s="40">
        <f>IF(ET$7="",0,ET$11*условия!$U47)</f>
        <v>0</v>
      </c>
      <c r="EU17" s="40">
        <f>IF(EU$7="",0,EU$11*условия!$U47)</f>
        <v>0</v>
      </c>
      <c r="EV17" s="40">
        <f>IF(EV$7="",0,EV$11*условия!$U47)</f>
        <v>0</v>
      </c>
      <c r="EW17" s="40">
        <f>IF(EW$7="",0,EW$11*условия!$U47)</f>
        <v>0</v>
      </c>
      <c r="EX17" s="40">
        <f>IF(EX$7="",0,EX$11*условия!$U47)</f>
        <v>0</v>
      </c>
      <c r="EY17" s="40">
        <f>IF(EY$7="",0,EY$11*условия!$U47)</f>
        <v>0</v>
      </c>
      <c r="EZ17" s="40">
        <f>IF(EZ$7="",0,EZ$11*условия!$U47)</f>
        <v>0</v>
      </c>
      <c r="FA17" s="40">
        <f>IF(FA$7="",0,FA$11*условия!$U47)</f>
        <v>0</v>
      </c>
      <c r="FB17" s="40">
        <f>IF(FB$7="",0,FB$11*условия!$U47)</f>
        <v>0</v>
      </c>
      <c r="FC17" s="40">
        <f>IF(FC$7="",0,FC$11*условия!$U47)</f>
        <v>0</v>
      </c>
      <c r="FD17" s="40">
        <f>IF(FD$7="",0,FD$11*условия!$U47)</f>
        <v>0</v>
      </c>
      <c r="FE17" s="40">
        <f>IF(FE$7="",0,FE$11*условия!$U47)</f>
        <v>0</v>
      </c>
      <c r="FF17" s="40">
        <f>IF(FF$7="",0,FF$11*условия!$U47)</f>
        <v>0</v>
      </c>
      <c r="FG17" s="40">
        <f>IF(FG$7="",0,FG$11*условия!$U47)</f>
        <v>0</v>
      </c>
      <c r="FH17" s="40">
        <f>IF(FH$7="",0,FH$11*условия!$U47)</f>
        <v>0</v>
      </c>
      <c r="FI17" s="40">
        <f>IF(FI$7="",0,FI$11*условия!$U47)</f>
        <v>0</v>
      </c>
      <c r="FJ17" s="40">
        <f>IF(FJ$7="",0,FJ$11*условия!$U47)</f>
        <v>0</v>
      </c>
      <c r="FK17" s="40">
        <f>IF(FK$7="",0,FK$11*условия!$U47)</f>
        <v>0</v>
      </c>
      <c r="FL17" s="40">
        <f>IF(FL$7="",0,FL$11*условия!$U47)</f>
        <v>0</v>
      </c>
      <c r="FM17" s="40">
        <f>IF(FM$7="",0,FM$11*условия!$U47)</f>
        <v>0</v>
      </c>
      <c r="FN17" s="40">
        <f>IF(FN$7="",0,FN$11*условия!$U47)</f>
        <v>0</v>
      </c>
      <c r="FO17" s="40">
        <f>IF(FO$7="",0,FO$11*условия!$U47)</f>
        <v>0</v>
      </c>
      <c r="FP17" s="40">
        <f>IF(FP$7="",0,FP$11*условия!$U47)</f>
        <v>0</v>
      </c>
      <c r="FQ17" s="40">
        <f>IF(FQ$7="",0,FQ$11*условия!$U47)</f>
        <v>0</v>
      </c>
      <c r="FR17" s="40">
        <f>IF(FR$7="",0,FR$11*условия!$U47)</f>
        <v>0</v>
      </c>
      <c r="FS17" s="40">
        <f>IF(FS$7="",0,FS$11*условия!$U47)</f>
        <v>0</v>
      </c>
      <c r="FT17" s="40">
        <f>IF(FT$7="",0,FT$11*условия!$U47)</f>
        <v>0</v>
      </c>
      <c r="FU17" s="40">
        <f>IF(FU$7="",0,FU$11*условия!$U47)</f>
        <v>0</v>
      </c>
      <c r="FV17" s="40">
        <f>IF(FV$7="",0,FV$11*условия!$U47)</f>
        <v>0</v>
      </c>
      <c r="FW17" s="40">
        <f>IF(FW$7="",0,FW$11*условия!$U47)</f>
        <v>0</v>
      </c>
      <c r="FX17" s="40">
        <f>IF(FX$7="",0,FX$11*условия!$U47)</f>
        <v>0</v>
      </c>
      <c r="FY17" s="40">
        <f>IF(FY$7="",0,FY$11*условия!$U47)</f>
        <v>0</v>
      </c>
      <c r="FZ17" s="40">
        <f>IF(FZ$7="",0,FZ$11*условия!$U47)</f>
        <v>0</v>
      </c>
      <c r="GA17" s="40">
        <f>IF(GA$7="",0,GA$11*условия!$U47)</f>
        <v>0</v>
      </c>
      <c r="GB17" s="40">
        <f>IF(GB$7="",0,GB$11*условия!$U47)</f>
        <v>0</v>
      </c>
      <c r="GC17" s="40">
        <f>IF(GC$7="",0,GC$11*условия!$U47)</f>
        <v>0</v>
      </c>
      <c r="GD17" s="40">
        <f>IF(GD$7="",0,GD$11*условия!$U47)</f>
        <v>0</v>
      </c>
      <c r="GE17" s="40">
        <f>IF(GE$7="",0,GE$11*условия!$U47)</f>
        <v>0</v>
      </c>
      <c r="GF17" s="40">
        <f>IF(GF$7="",0,GF$11*условия!$U47)</f>
        <v>0</v>
      </c>
      <c r="GG17" s="40">
        <f>IF(GG$7="",0,GG$11*условия!$U47)</f>
        <v>0</v>
      </c>
      <c r="GH17" s="40">
        <f>IF(GH$7="",0,GH$11*условия!$U47)</f>
        <v>0</v>
      </c>
      <c r="GI17" s="40">
        <f>IF(GI$7="",0,GI$11*условия!$U47)</f>
        <v>0</v>
      </c>
      <c r="GJ17" s="40">
        <f>IF(GJ$7="",0,GJ$11*условия!$U47)</f>
        <v>0</v>
      </c>
      <c r="GK17" s="40">
        <f>IF(GK$7="",0,GK$11*условия!$U47)</f>
        <v>0</v>
      </c>
      <c r="GL17" s="40">
        <f>IF(GL$7="",0,GL$11*условия!$U47)</f>
        <v>0</v>
      </c>
      <c r="GM17" s="40">
        <f>IF(GM$7="",0,GM$11*условия!$U47)</f>
        <v>0</v>
      </c>
      <c r="GN17" s="40">
        <f>IF(GN$7="",0,GN$11*условия!$U47)</f>
        <v>0</v>
      </c>
      <c r="GO17" s="40">
        <f>IF(GO$7="",0,GO$11*условия!$U47)</f>
        <v>0</v>
      </c>
      <c r="GP17" s="40">
        <f>IF(GP$7="",0,GP$11*условия!$U47)</f>
        <v>0</v>
      </c>
      <c r="GQ17" s="40">
        <f>IF(GQ$7="",0,GQ$11*условия!$U47)</f>
        <v>0</v>
      </c>
      <c r="GR17" s="40">
        <f>IF(GR$7="",0,GR$11*условия!$U47)</f>
        <v>0</v>
      </c>
      <c r="GS17" s="40">
        <f>IF(GS$7="",0,GS$11*условия!$U47)</f>
        <v>0</v>
      </c>
      <c r="GT17" s="40">
        <f>IF(GT$7="",0,GT$11*условия!$U47)</f>
        <v>0</v>
      </c>
      <c r="GU17" s="40">
        <f>IF(GU$7="",0,GU$11*условия!$U47)</f>
        <v>0</v>
      </c>
      <c r="GV17" s="40">
        <f>IF(GV$7="",0,GV$11*условия!$U47)</f>
        <v>0</v>
      </c>
      <c r="GW17" s="40">
        <f>IF(GW$7="",0,GW$11*условия!$U47)</f>
        <v>0</v>
      </c>
      <c r="GX17" s="40">
        <f>IF(GX$7="",0,GX$11*условия!$U47)</f>
        <v>0</v>
      </c>
      <c r="GY17" s="40">
        <f>IF(GY$7="",0,GY$11*условия!$U47)</f>
        <v>0</v>
      </c>
      <c r="GZ17" s="40">
        <f>IF(GZ$7="",0,GZ$11*условия!$U47)</f>
        <v>0</v>
      </c>
      <c r="HA17" s="40">
        <f>IF(HA$7="",0,HA$11*условия!$U47)</f>
        <v>0</v>
      </c>
      <c r="HB17" s="40">
        <f>IF(HB$7="",0,HB$11*условия!$U47)</f>
        <v>0</v>
      </c>
      <c r="HC17" s="40">
        <f>IF(HC$7="",0,HC$11*условия!$U47)</f>
        <v>0</v>
      </c>
      <c r="HD17" s="40">
        <f>IF(HD$7="",0,HD$11*условия!$U47)</f>
        <v>0</v>
      </c>
      <c r="HE17" s="40">
        <f>IF(HE$7="",0,HE$11*условия!$U47)</f>
        <v>0</v>
      </c>
      <c r="HF17" s="40">
        <f>IF(HF$7="",0,HF$11*условия!$U47)</f>
        <v>0</v>
      </c>
      <c r="HG17" s="40">
        <f>IF(HG$7="",0,HG$11*условия!$U47)</f>
        <v>0</v>
      </c>
      <c r="HH17" s="40">
        <f>IF(HH$7="",0,HH$11*условия!$U47)</f>
        <v>0</v>
      </c>
      <c r="HI17" s="40">
        <f>IF(HI$7="",0,HI$11*условия!$U47)</f>
        <v>0</v>
      </c>
      <c r="HJ17" s="40">
        <f>IF(HJ$7="",0,HJ$11*условия!$U47)</f>
        <v>0</v>
      </c>
      <c r="HK17" s="40">
        <f>IF(HK$7="",0,HK$11*условия!$U47)</f>
        <v>0</v>
      </c>
      <c r="HL17" s="40">
        <f>IF(HL$7="",0,HL$11*условия!$U47)</f>
        <v>0</v>
      </c>
      <c r="HM17" s="40">
        <f>IF(HM$7="",0,HM$11*условия!$U47)</f>
        <v>0</v>
      </c>
      <c r="HN17" s="40">
        <f>IF(HN$7="",0,HN$11*условия!$U47)</f>
        <v>0</v>
      </c>
      <c r="HO17" s="40">
        <f>IF(HO$7="",0,HO$11*условия!$U47)</f>
        <v>0</v>
      </c>
      <c r="HP17" s="40">
        <f>IF(HP$7="",0,HP$11*условия!$U47)</f>
        <v>0</v>
      </c>
      <c r="HQ17" s="40">
        <f>IF(HQ$7="",0,HQ$11*условия!$U47)</f>
        <v>0</v>
      </c>
      <c r="HR17" s="40">
        <f>IF(HR$7="",0,HR$11*условия!$U47)</f>
        <v>0</v>
      </c>
      <c r="HS17" s="40">
        <f>IF(HS$7="",0,HS$11*условия!$U47)</f>
        <v>0</v>
      </c>
      <c r="HT17" s="40">
        <f>IF(HT$7="",0,HT$11*условия!$U47)</f>
        <v>0</v>
      </c>
      <c r="HU17" s="40">
        <f>IF(HU$7="",0,HU$11*условия!$U47)</f>
        <v>0</v>
      </c>
      <c r="HV17" s="40">
        <f>IF(HV$7="",0,HV$11*условия!$U47)</f>
        <v>0</v>
      </c>
      <c r="HW17" s="40">
        <f>IF(HW$7="",0,HW$11*условия!$U47)</f>
        <v>0</v>
      </c>
      <c r="HX17" s="40">
        <f>IF(HX$7="",0,HX$11*условия!$U47)</f>
        <v>0</v>
      </c>
      <c r="HY17" s="40">
        <f>IF(HY$7="",0,HY$11*условия!$U47)</f>
        <v>0</v>
      </c>
      <c r="HZ17" s="40">
        <f>IF(HZ$7="",0,HZ$11*условия!$U47)</f>
        <v>0</v>
      </c>
      <c r="IA17" s="40">
        <f>IF(IA$7="",0,IA$11*условия!$U47)</f>
        <v>0</v>
      </c>
      <c r="IB17" s="40">
        <f>IF(IB$7="",0,IB$11*условия!$U47)</f>
        <v>0</v>
      </c>
      <c r="IC17" s="40">
        <f>IF(IC$7="",0,IC$11*условия!$U47)</f>
        <v>0</v>
      </c>
      <c r="ID17" s="40">
        <f>IF(ID$7="",0,ID$11*условия!$U47)</f>
        <v>0</v>
      </c>
      <c r="IE17" s="40">
        <f>IF(IE$7="",0,IE$11*условия!$U47)</f>
        <v>0</v>
      </c>
      <c r="IF17" s="40">
        <f>IF(IF$7="",0,IF$11*условия!$U47)</f>
        <v>0</v>
      </c>
      <c r="IG17" s="40">
        <f>IF(IG$7="",0,IG$11*условия!$U47)</f>
        <v>0</v>
      </c>
      <c r="IH17" s="40">
        <f>IF(IH$7="",0,IH$11*условия!$U47)</f>
        <v>0</v>
      </c>
      <c r="II17" s="40">
        <f>IF(II$7="",0,II$11*условия!$U47)</f>
        <v>0</v>
      </c>
      <c r="IJ17" s="40">
        <f>IF(IJ$7="",0,IJ$11*условия!$U47)</f>
        <v>0</v>
      </c>
      <c r="IK17" s="40">
        <f>IF(IK$7="",0,IK$11*условия!$U47)</f>
        <v>0</v>
      </c>
      <c r="IL17" s="40">
        <f>IF(IL$7="",0,IL$11*условия!$U47)</f>
        <v>0</v>
      </c>
      <c r="IM17" s="40">
        <f>IF(IM$7="",0,IM$11*условия!$U47)</f>
        <v>0</v>
      </c>
      <c r="IN17" s="40">
        <f>IF(IN$7="",0,IN$11*условия!$U47)</f>
        <v>0</v>
      </c>
      <c r="IO17" s="40">
        <f>IF(IO$7="",0,IO$11*условия!$U47)</f>
        <v>0</v>
      </c>
      <c r="IP17" s="40">
        <f>IF(IP$7="",0,IP$11*условия!$U47)</f>
        <v>0</v>
      </c>
      <c r="IQ17" s="40">
        <f>IF(IQ$7="",0,IQ$11*условия!$U47)</f>
        <v>0</v>
      </c>
      <c r="IR17" s="40">
        <f>IF(IR$7="",0,IR$11*условия!$U47)</f>
        <v>0</v>
      </c>
      <c r="IS17" s="40">
        <f>IF(IS$7="",0,IS$11*условия!$U47)</f>
        <v>0</v>
      </c>
      <c r="IT17" s="40">
        <f>IF(IT$7="",0,IT$11*условия!$U47)</f>
        <v>0</v>
      </c>
      <c r="IU17" s="40">
        <f>IF(IU$7="",0,IU$11*условия!$U47)</f>
        <v>0</v>
      </c>
      <c r="IV17" s="40">
        <f>IF(IV$7="",0,IV$11*условия!$U47)</f>
        <v>0</v>
      </c>
      <c r="IW17" s="40">
        <f>IF(IW$7="",0,IW$11*условия!$U47)</f>
        <v>0</v>
      </c>
      <c r="IX17" s="40">
        <f>IF(IX$7="",0,IX$11*условия!$U47)</f>
        <v>0</v>
      </c>
      <c r="IY17" s="40">
        <f>IF(IY$7="",0,IY$11*условия!$U47)</f>
        <v>0</v>
      </c>
      <c r="IZ17" s="40">
        <f>IF(IZ$7="",0,IZ$11*условия!$U47)</f>
        <v>0</v>
      </c>
      <c r="JA17" s="40">
        <f>IF(JA$7="",0,JA$11*условия!$U47)</f>
        <v>0</v>
      </c>
      <c r="JB17" s="40">
        <f>IF(JB$7="",0,JB$11*условия!$U47)</f>
        <v>0</v>
      </c>
      <c r="JC17" s="40">
        <f>IF(JC$7="",0,JC$11*условия!$U47)</f>
        <v>0</v>
      </c>
      <c r="JD17" s="40">
        <f>IF(JD$7="",0,JD$11*условия!$U47)</f>
        <v>0</v>
      </c>
      <c r="JE17" s="40">
        <f>IF(JE$7="",0,JE$11*условия!$U47)</f>
        <v>0</v>
      </c>
      <c r="JF17" s="40">
        <f>IF(JF$7="",0,JF$11*условия!$U47)</f>
        <v>0</v>
      </c>
      <c r="JG17" s="40">
        <f>IF(JG$7="",0,JG$11*условия!$U47)</f>
        <v>0</v>
      </c>
      <c r="JH17" s="40">
        <f>IF(JH$7="",0,JH$11*условия!$U47)</f>
        <v>0</v>
      </c>
      <c r="JI17" s="40">
        <f>IF(JI$7="",0,JI$11*условия!$U47)</f>
        <v>0</v>
      </c>
      <c r="JJ17" s="40">
        <f>IF(JJ$7="",0,JJ$11*условия!$U47)</f>
        <v>0</v>
      </c>
      <c r="JK17" s="40">
        <f>IF(JK$7="",0,JK$11*условия!$U47)</f>
        <v>0</v>
      </c>
      <c r="JL17" s="40">
        <f>IF(JL$7="",0,JL$11*условия!$U47)</f>
        <v>0</v>
      </c>
      <c r="JM17" s="40">
        <f>IF(JM$7="",0,JM$11*условия!$U47)</f>
        <v>0</v>
      </c>
      <c r="JN17" s="40">
        <f>IF(JN$7="",0,JN$11*условия!$U47)</f>
        <v>0</v>
      </c>
      <c r="JO17" s="40">
        <f>IF(JO$7="",0,JO$11*условия!$U47)</f>
        <v>0</v>
      </c>
      <c r="JP17" s="40">
        <f>IF(JP$7="",0,JP$11*условия!$U47)</f>
        <v>0</v>
      </c>
      <c r="JQ17" s="40">
        <f>IF(JQ$7="",0,JQ$11*условия!$U47)</f>
        <v>0</v>
      </c>
      <c r="JR17" s="40">
        <f>IF(JR$7="",0,JR$11*условия!$U47)</f>
        <v>0</v>
      </c>
      <c r="JS17" s="40">
        <f>IF(JS$7="",0,JS$11*условия!$U47)</f>
        <v>0</v>
      </c>
      <c r="JT17" s="40">
        <f>IF(JT$7="",0,JT$11*условия!$U47)</f>
        <v>0</v>
      </c>
      <c r="JU17" s="40">
        <f>IF(JU$7="",0,JU$11*условия!$U47)</f>
        <v>0</v>
      </c>
      <c r="JV17" s="40">
        <f>IF(JV$7="",0,JV$11*условия!$U47)</f>
        <v>0</v>
      </c>
      <c r="JW17" s="40">
        <f>IF(JW$7="",0,JW$11*условия!$U47)</f>
        <v>0</v>
      </c>
      <c r="JX17" s="40">
        <f>IF(JX$7="",0,JX$11*условия!$U47)</f>
        <v>0</v>
      </c>
      <c r="JY17" s="40">
        <f>IF(JY$7="",0,JY$11*условия!$U47)</f>
        <v>0</v>
      </c>
      <c r="JZ17" s="40">
        <f>IF(JZ$7="",0,JZ$11*условия!$U47)</f>
        <v>0</v>
      </c>
      <c r="KA17" s="40">
        <f>IF(KA$7="",0,KA$11*условия!$U47)</f>
        <v>0</v>
      </c>
      <c r="KB17" s="40">
        <f>IF(KB$7="",0,KB$11*условия!$U47)</f>
        <v>0</v>
      </c>
      <c r="KC17" s="40">
        <f>IF(KC$7="",0,KC$11*условия!$U47)</f>
        <v>0</v>
      </c>
      <c r="KD17" s="40">
        <f>IF(KD$7="",0,KD$11*условия!$U47)</f>
        <v>0</v>
      </c>
      <c r="KE17" s="40">
        <f>IF(KE$7="",0,KE$11*условия!$U47)</f>
        <v>0</v>
      </c>
      <c r="KF17" s="40">
        <f>IF(KF$7="",0,KF$11*условия!$U47)</f>
        <v>0</v>
      </c>
      <c r="KG17" s="40">
        <f>IF(KG$7="",0,KG$11*условия!$U47)</f>
        <v>0</v>
      </c>
      <c r="KH17" s="40">
        <f>IF(KH$7="",0,KH$11*условия!$U47)</f>
        <v>0</v>
      </c>
      <c r="KI17" s="40">
        <f>IF(KI$7="",0,KI$11*условия!$U47)</f>
        <v>0</v>
      </c>
      <c r="KJ17" s="40">
        <f>IF(KJ$7="",0,KJ$11*условия!$U47)</f>
        <v>0</v>
      </c>
      <c r="KK17" s="40">
        <f>IF(KK$7="",0,KK$11*условия!$U47)</f>
        <v>0</v>
      </c>
      <c r="KL17" s="40">
        <f>IF(KL$7="",0,KL$11*условия!$U47)</f>
        <v>0</v>
      </c>
      <c r="KM17" s="40">
        <f>IF(KM$7="",0,KM$11*условия!$U47)</f>
        <v>0</v>
      </c>
      <c r="KN17" s="40">
        <f>IF(KN$7="",0,KN$11*условия!$U47)</f>
        <v>0</v>
      </c>
      <c r="KO17" s="40">
        <f>IF(KO$7="",0,KO$11*условия!$U47)</f>
        <v>0</v>
      </c>
      <c r="KP17" s="40">
        <f>IF(KP$7="",0,KP$11*условия!$U47)</f>
        <v>0</v>
      </c>
      <c r="KQ17" s="40">
        <f>IF(KQ$7="",0,KQ$11*условия!$U47)</f>
        <v>0</v>
      </c>
      <c r="KR17" s="40">
        <f>IF(KR$7="",0,KR$11*условия!$U47)</f>
        <v>0</v>
      </c>
      <c r="KS17" s="40">
        <f>IF(KS$7="",0,KS$11*условия!$U47)</f>
        <v>0</v>
      </c>
      <c r="KT17" s="40">
        <f>IF(KT$7="",0,KT$11*условия!$U47)</f>
        <v>0</v>
      </c>
      <c r="KU17" s="40">
        <f>IF(KU$7="",0,KU$11*условия!$U47)</f>
        <v>0</v>
      </c>
      <c r="KV17" s="40">
        <f>IF(KV$7="",0,KV$11*условия!$U47)</f>
        <v>0</v>
      </c>
      <c r="KW17" s="1"/>
      <c r="KX17" s="1"/>
    </row>
    <row r="18" spans="1:310" ht="4.05" customHeight="1" x14ac:dyDescent="0.25">
      <c r="A18" s="1"/>
      <c r="B18" s="79"/>
      <c r="C18" s="79"/>
      <c r="D18" s="79"/>
      <c r="E18" s="1"/>
      <c r="F18" s="1"/>
      <c r="G18" s="1"/>
      <c r="H18" s="11"/>
      <c r="I18" s="1"/>
      <c r="J18" s="1"/>
      <c r="K18" s="1"/>
      <c r="L18" s="1"/>
      <c r="M18" s="5"/>
      <c r="N18" s="1"/>
      <c r="O18" s="19"/>
      <c r="P18" s="1"/>
      <c r="Q18" s="1"/>
      <c r="R18" s="40"/>
      <c r="S18" s="1"/>
      <c r="T18" s="40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</row>
    <row r="19" spans="1:310" ht="4.05" customHeight="1" x14ac:dyDescent="0.25">
      <c r="A19" s="1"/>
      <c r="B19" s="79"/>
      <c r="C19" s="79"/>
      <c r="D19" s="79"/>
      <c r="E19" s="9"/>
      <c r="F19" s="1"/>
      <c r="G19" s="1"/>
      <c r="H19" s="11"/>
      <c r="I19" s="1"/>
      <c r="J19" s="1"/>
      <c r="K19" s="9"/>
      <c r="L19" s="1"/>
      <c r="M19" s="5"/>
      <c r="N19" s="9"/>
      <c r="O19" s="19"/>
      <c r="P19" s="1"/>
      <c r="Q19" s="1"/>
      <c r="R19" s="49"/>
      <c r="S19" s="1"/>
      <c r="T19" s="40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</row>
    <row r="20" spans="1:310" s="56" customFormat="1" ht="12" customHeight="1" x14ac:dyDescent="0.2">
      <c r="A20" s="5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4"/>
      <c r="N20" s="53" t="s">
        <v>9</v>
      </c>
      <c r="O20" s="54"/>
      <c r="P20" s="53"/>
      <c r="Q20" s="53"/>
      <c r="R20" s="55">
        <f>R11-SUM(R12:R18)</f>
        <v>0</v>
      </c>
      <c r="S20" s="53"/>
      <c r="T20" s="55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53"/>
      <c r="CE20" s="53"/>
      <c r="CF20" s="53"/>
      <c r="CG20" s="53"/>
      <c r="CH20" s="53"/>
      <c r="CI20" s="53"/>
      <c r="CJ20" s="53"/>
      <c r="CK20" s="53"/>
      <c r="CL20" s="53"/>
      <c r="CM20" s="53"/>
      <c r="CN20" s="53"/>
      <c r="CO20" s="53"/>
      <c r="CP20" s="53"/>
      <c r="CQ20" s="53"/>
      <c r="CR20" s="53"/>
      <c r="CS20" s="53"/>
      <c r="CT20" s="53"/>
      <c r="CU20" s="53"/>
      <c r="CV20" s="53"/>
      <c r="CW20" s="53"/>
      <c r="CX20" s="53"/>
      <c r="CY20" s="53"/>
      <c r="CZ20" s="53"/>
      <c r="DA20" s="53"/>
      <c r="DB20" s="53"/>
      <c r="DC20" s="53"/>
      <c r="DD20" s="53"/>
      <c r="DE20" s="53"/>
      <c r="DF20" s="53"/>
      <c r="DG20" s="53"/>
      <c r="DH20" s="53"/>
      <c r="DI20" s="53"/>
      <c r="DJ20" s="53"/>
      <c r="DK20" s="53"/>
      <c r="DL20" s="53"/>
      <c r="DM20" s="53"/>
      <c r="DN20" s="53"/>
      <c r="DO20" s="53"/>
      <c r="DP20" s="53"/>
      <c r="DQ20" s="53"/>
      <c r="DR20" s="53"/>
      <c r="DS20" s="53"/>
      <c r="DT20" s="53"/>
      <c r="DU20" s="53"/>
      <c r="DV20" s="53"/>
      <c r="DW20" s="53"/>
      <c r="DX20" s="53"/>
      <c r="DY20" s="53"/>
      <c r="DZ20" s="53"/>
      <c r="EA20" s="53"/>
      <c r="EB20" s="53"/>
      <c r="EC20" s="53"/>
      <c r="ED20" s="53"/>
      <c r="EE20" s="53"/>
      <c r="EF20" s="53"/>
      <c r="EG20" s="53"/>
      <c r="EH20" s="53"/>
      <c r="EI20" s="53"/>
      <c r="EJ20" s="53"/>
      <c r="EK20" s="53"/>
      <c r="EL20" s="53"/>
      <c r="EM20" s="53"/>
      <c r="EN20" s="53"/>
      <c r="EO20" s="53"/>
      <c r="EP20" s="53"/>
      <c r="EQ20" s="53"/>
      <c r="ER20" s="53"/>
      <c r="ES20" s="53"/>
      <c r="ET20" s="53"/>
      <c r="EU20" s="53"/>
      <c r="EV20" s="53"/>
      <c r="EW20" s="53"/>
      <c r="EX20" s="53"/>
      <c r="EY20" s="53"/>
      <c r="EZ20" s="53"/>
      <c r="FA20" s="53"/>
      <c r="FB20" s="53"/>
      <c r="FC20" s="53"/>
      <c r="FD20" s="53"/>
      <c r="FE20" s="53"/>
      <c r="FF20" s="53"/>
      <c r="FG20" s="53"/>
      <c r="FH20" s="53"/>
      <c r="FI20" s="53"/>
      <c r="FJ20" s="53"/>
      <c r="FK20" s="53"/>
      <c r="FL20" s="53"/>
      <c r="FM20" s="53"/>
      <c r="FN20" s="53"/>
      <c r="FO20" s="53"/>
      <c r="FP20" s="53"/>
      <c r="FQ20" s="53"/>
      <c r="FR20" s="53"/>
      <c r="FS20" s="53"/>
      <c r="FT20" s="53"/>
      <c r="FU20" s="53"/>
      <c r="FV20" s="53"/>
      <c r="FW20" s="53"/>
      <c r="FX20" s="53"/>
      <c r="FY20" s="53"/>
      <c r="FZ20" s="53"/>
      <c r="GA20" s="53"/>
      <c r="GB20" s="53"/>
      <c r="GC20" s="53"/>
      <c r="GD20" s="53"/>
      <c r="GE20" s="53"/>
      <c r="GF20" s="53"/>
      <c r="GG20" s="53"/>
      <c r="GH20" s="53"/>
      <c r="GI20" s="53"/>
      <c r="GJ20" s="53"/>
      <c r="GK20" s="53"/>
      <c r="GL20" s="53"/>
      <c r="GM20" s="53"/>
      <c r="GN20" s="53"/>
      <c r="GO20" s="53"/>
      <c r="GP20" s="53"/>
      <c r="GQ20" s="53"/>
      <c r="GR20" s="53"/>
      <c r="GS20" s="53"/>
      <c r="GT20" s="53"/>
      <c r="GU20" s="53"/>
      <c r="GV20" s="53"/>
      <c r="GW20" s="53"/>
      <c r="GX20" s="53"/>
      <c r="GY20" s="53"/>
      <c r="GZ20" s="53"/>
      <c r="HA20" s="53"/>
      <c r="HB20" s="53"/>
      <c r="HC20" s="53"/>
      <c r="HD20" s="53"/>
      <c r="HE20" s="53"/>
      <c r="HF20" s="53"/>
      <c r="HG20" s="53"/>
      <c r="HH20" s="53"/>
      <c r="HI20" s="53"/>
      <c r="HJ20" s="53"/>
      <c r="HK20" s="53"/>
      <c r="HL20" s="53"/>
      <c r="HM20" s="53"/>
      <c r="HN20" s="53"/>
      <c r="HO20" s="53"/>
      <c r="HP20" s="53"/>
      <c r="HQ20" s="53"/>
      <c r="HR20" s="53"/>
      <c r="HS20" s="53"/>
      <c r="HT20" s="53"/>
      <c r="HU20" s="53"/>
      <c r="HV20" s="53"/>
      <c r="HW20" s="53"/>
      <c r="HX20" s="53"/>
      <c r="HY20" s="53"/>
      <c r="HZ20" s="53"/>
      <c r="IA20" s="53"/>
      <c r="IB20" s="53"/>
      <c r="IC20" s="53"/>
      <c r="ID20" s="53"/>
      <c r="IE20" s="53"/>
      <c r="IF20" s="53"/>
      <c r="IG20" s="53"/>
      <c r="IH20" s="53"/>
      <c r="II20" s="53"/>
      <c r="IJ20" s="53"/>
      <c r="IK20" s="53"/>
      <c r="IL20" s="53"/>
      <c r="IM20" s="53"/>
      <c r="IN20" s="53"/>
      <c r="IO20" s="53"/>
      <c r="IP20" s="53"/>
      <c r="IQ20" s="53"/>
      <c r="IR20" s="53"/>
      <c r="IS20" s="53"/>
      <c r="IT20" s="53"/>
      <c r="IU20" s="53"/>
      <c r="IV20" s="53"/>
      <c r="IW20" s="53"/>
      <c r="IX20" s="53"/>
      <c r="IY20" s="53"/>
      <c r="IZ20" s="53"/>
      <c r="JA20" s="53"/>
      <c r="JB20" s="53"/>
      <c r="JC20" s="53"/>
      <c r="JD20" s="53"/>
      <c r="JE20" s="53"/>
      <c r="JF20" s="53"/>
      <c r="JG20" s="53"/>
      <c r="JH20" s="53"/>
      <c r="JI20" s="53"/>
      <c r="JJ20" s="53"/>
      <c r="JK20" s="53"/>
      <c r="JL20" s="53"/>
      <c r="JM20" s="53"/>
      <c r="JN20" s="53"/>
      <c r="JO20" s="53"/>
      <c r="JP20" s="53"/>
      <c r="JQ20" s="53"/>
      <c r="JR20" s="53"/>
      <c r="JS20" s="53"/>
      <c r="JT20" s="53"/>
      <c r="JU20" s="53"/>
      <c r="JV20" s="53"/>
      <c r="JW20" s="53"/>
      <c r="JX20" s="53"/>
      <c r="JY20" s="53"/>
      <c r="JZ20" s="53"/>
      <c r="KA20" s="53"/>
      <c r="KB20" s="53"/>
      <c r="KC20" s="53"/>
      <c r="KD20" s="53"/>
      <c r="KE20" s="53"/>
      <c r="KF20" s="53"/>
      <c r="KG20" s="53"/>
      <c r="KH20" s="53"/>
      <c r="KI20" s="53"/>
      <c r="KJ20" s="53"/>
      <c r="KK20" s="53"/>
      <c r="KL20" s="53"/>
      <c r="KM20" s="53"/>
      <c r="KN20" s="53"/>
      <c r="KO20" s="53"/>
      <c r="KP20" s="53"/>
      <c r="KQ20" s="53"/>
      <c r="KR20" s="53"/>
      <c r="KS20" s="53"/>
      <c r="KT20" s="53"/>
      <c r="KU20" s="53"/>
      <c r="KV20" s="53"/>
      <c r="KW20" s="53"/>
      <c r="KX20" s="53"/>
    </row>
    <row r="21" spans="1:310" ht="4.95" customHeight="1" x14ac:dyDescent="0.25">
      <c r="A21" s="1"/>
      <c r="B21" s="79"/>
      <c r="C21" s="79"/>
      <c r="D21" s="79"/>
      <c r="E21" s="1"/>
      <c r="F21" s="1"/>
      <c r="G21" s="1"/>
      <c r="H21" s="11"/>
      <c r="I21" s="1"/>
      <c r="J21" s="1"/>
      <c r="K21" s="1"/>
      <c r="L21" s="1"/>
      <c r="M21" s="5"/>
      <c r="N21" s="1"/>
      <c r="O21" s="19"/>
      <c r="P21" s="1"/>
      <c r="Q21" s="1"/>
      <c r="R21" s="40"/>
      <c r="S21" s="1"/>
      <c r="T21" s="40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</row>
    <row r="22" spans="1:310" s="4" customFormat="1" x14ac:dyDescent="0.25">
      <c r="A22" s="3"/>
      <c r="B22" s="80"/>
      <c r="C22" s="80"/>
      <c r="D22" s="80"/>
      <c r="E22" s="42" t="str">
        <f>kpi!$E$25</f>
        <v>количество аннулированных договоров</v>
      </c>
      <c r="F22" s="3"/>
      <c r="G22" s="3"/>
      <c r="H22" s="39" t="str">
        <f>IF(OR($E22="",$E22=0),"",INDEX(kpi!$I:$I,SUMIFS(kpi!$A:$A,kpi!$E:$E,$E22)))</f>
        <v>клиенты</v>
      </c>
      <c r="I22" s="3"/>
      <c r="J22" s="3"/>
      <c r="K22" s="42" t="s">
        <v>7</v>
      </c>
      <c r="L22" s="3"/>
      <c r="M22" s="5"/>
      <c r="N22" s="231" t="str">
        <f>условия!$E$51</f>
        <v>средний срок аннулирования договоров с клиентами</v>
      </c>
      <c r="O22" s="19"/>
      <c r="P22" s="3"/>
      <c r="Q22" s="3"/>
      <c r="R22" s="44">
        <f t="shared" ref="R22:R24" si="12">SUMIFS($T22:$KW22,$T$1:$KW$1,"&gt;="&amp;1,$T$1:$KW$1,"&lt;="&amp;MAX($1:$1))</f>
        <v>273</v>
      </c>
      <c r="S22" s="3"/>
      <c r="T22" s="41"/>
      <c r="U22" s="41">
        <f>IF(U$7="",0,SUM(U23:U29))</f>
        <v>0</v>
      </c>
      <c r="V22" s="41">
        <f t="shared" ref="V22:CG22" si="13">IF(V$7="",0,SUM(V23:V29))</f>
        <v>0</v>
      </c>
      <c r="W22" s="41">
        <f t="shared" si="13"/>
        <v>0</v>
      </c>
      <c r="X22" s="41">
        <f t="shared" si="13"/>
        <v>0</v>
      </c>
      <c r="Y22" s="41">
        <f t="shared" si="13"/>
        <v>0</v>
      </c>
      <c r="Z22" s="41">
        <f t="shared" si="13"/>
        <v>5.384615384615385</v>
      </c>
      <c r="AA22" s="41">
        <f t="shared" si="13"/>
        <v>11.397435897435896</v>
      </c>
      <c r="AB22" s="41">
        <f t="shared" si="13"/>
        <v>13.147435897435894</v>
      </c>
      <c r="AC22" s="41">
        <f t="shared" si="13"/>
        <v>14.897435897435898</v>
      </c>
      <c r="AD22" s="41">
        <f t="shared" si="13"/>
        <v>16.647435897435898</v>
      </c>
      <c r="AE22" s="41">
        <f t="shared" si="13"/>
        <v>18.397435897435898</v>
      </c>
      <c r="AF22" s="41">
        <f t="shared" si="13"/>
        <v>20.147435897435898</v>
      </c>
      <c r="AG22" s="41">
        <f t="shared" si="13"/>
        <v>172.98076923076923</v>
      </c>
      <c r="AH22" s="41">
        <f t="shared" si="13"/>
        <v>0</v>
      </c>
      <c r="AI22" s="41">
        <f t="shared" si="13"/>
        <v>0</v>
      </c>
      <c r="AJ22" s="41">
        <f t="shared" si="13"/>
        <v>0</v>
      </c>
      <c r="AK22" s="41">
        <f t="shared" si="13"/>
        <v>0</v>
      </c>
      <c r="AL22" s="41">
        <f t="shared" si="13"/>
        <v>0</v>
      </c>
      <c r="AM22" s="41">
        <f t="shared" si="13"/>
        <v>0</v>
      </c>
      <c r="AN22" s="41">
        <f t="shared" si="13"/>
        <v>0</v>
      </c>
      <c r="AO22" s="41">
        <f t="shared" si="13"/>
        <v>0</v>
      </c>
      <c r="AP22" s="41">
        <f t="shared" si="13"/>
        <v>0</v>
      </c>
      <c r="AQ22" s="41">
        <f t="shared" si="13"/>
        <v>0</v>
      </c>
      <c r="AR22" s="41">
        <f t="shared" si="13"/>
        <v>0</v>
      </c>
      <c r="AS22" s="41">
        <f t="shared" si="13"/>
        <v>0</v>
      </c>
      <c r="AT22" s="41">
        <f t="shared" si="13"/>
        <v>0</v>
      </c>
      <c r="AU22" s="41">
        <f t="shared" si="13"/>
        <v>0</v>
      </c>
      <c r="AV22" s="41">
        <f t="shared" si="13"/>
        <v>0</v>
      </c>
      <c r="AW22" s="41">
        <f t="shared" si="13"/>
        <v>0</v>
      </c>
      <c r="AX22" s="41">
        <f t="shared" si="13"/>
        <v>0</v>
      </c>
      <c r="AY22" s="41">
        <f t="shared" si="13"/>
        <v>0</v>
      </c>
      <c r="AZ22" s="41">
        <f t="shared" si="13"/>
        <v>0</v>
      </c>
      <c r="BA22" s="41">
        <f t="shared" si="13"/>
        <v>0</v>
      </c>
      <c r="BB22" s="41">
        <f t="shared" si="13"/>
        <v>0</v>
      </c>
      <c r="BC22" s="41">
        <f t="shared" si="13"/>
        <v>0</v>
      </c>
      <c r="BD22" s="41">
        <f t="shared" si="13"/>
        <v>0</v>
      </c>
      <c r="BE22" s="41">
        <f t="shared" si="13"/>
        <v>0</v>
      </c>
      <c r="BF22" s="41">
        <f t="shared" si="13"/>
        <v>0</v>
      </c>
      <c r="BG22" s="41">
        <f t="shared" si="13"/>
        <v>0</v>
      </c>
      <c r="BH22" s="41">
        <f t="shared" si="13"/>
        <v>0</v>
      </c>
      <c r="BI22" s="41">
        <f t="shared" si="13"/>
        <v>0</v>
      </c>
      <c r="BJ22" s="41">
        <f t="shared" si="13"/>
        <v>0</v>
      </c>
      <c r="BK22" s="41">
        <f t="shared" si="13"/>
        <v>0</v>
      </c>
      <c r="BL22" s="41">
        <f t="shared" si="13"/>
        <v>0</v>
      </c>
      <c r="BM22" s="41">
        <f t="shared" si="13"/>
        <v>0</v>
      </c>
      <c r="BN22" s="41">
        <f t="shared" si="13"/>
        <v>0</v>
      </c>
      <c r="BO22" s="41">
        <f t="shared" si="13"/>
        <v>0</v>
      </c>
      <c r="BP22" s="41">
        <f t="shared" si="13"/>
        <v>0</v>
      </c>
      <c r="BQ22" s="41">
        <f t="shared" si="13"/>
        <v>0</v>
      </c>
      <c r="BR22" s="41">
        <f t="shared" si="13"/>
        <v>0</v>
      </c>
      <c r="BS22" s="41">
        <f t="shared" si="13"/>
        <v>0</v>
      </c>
      <c r="BT22" s="41">
        <f t="shared" si="13"/>
        <v>0</v>
      </c>
      <c r="BU22" s="41">
        <f t="shared" si="13"/>
        <v>0</v>
      </c>
      <c r="BV22" s="41">
        <f t="shared" si="13"/>
        <v>0</v>
      </c>
      <c r="BW22" s="41">
        <f t="shared" si="13"/>
        <v>0</v>
      </c>
      <c r="BX22" s="41">
        <f t="shared" si="13"/>
        <v>0</v>
      </c>
      <c r="BY22" s="41">
        <f t="shared" si="13"/>
        <v>0</v>
      </c>
      <c r="BZ22" s="41">
        <f t="shared" si="13"/>
        <v>0</v>
      </c>
      <c r="CA22" s="41">
        <f t="shared" si="13"/>
        <v>0</v>
      </c>
      <c r="CB22" s="41">
        <f t="shared" si="13"/>
        <v>0</v>
      </c>
      <c r="CC22" s="41">
        <f t="shared" si="13"/>
        <v>0</v>
      </c>
      <c r="CD22" s="41">
        <f t="shared" si="13"/>
        <v>0</v>
      </c>
      <c r="CE22" s="41">
        <f t="shared" si="13"/>
        <v>0</v>
      </c>
      <c r="CF22" s="41">
        <f t="shared" si="13"/>
        <v>0</v>
      </c>
      <c r="CG22" s="41">
        <f t="shared" si="13"/>
        <v>0</v>
      </c>
      <c r="CH22" s="41">
        <f t="shared" ref="CH22:ES22" si="14">IF(CH$7="",0,SUM(CH23:CH29))</f>
        <v>0</v>
      </c>
      <c r="CI22" s="41">
        <f t="shared" si="14"/>
        <v>0</v>
      </c>
      <c r="CJ22" s="41">
        <f t="shared" si="14"/>
        <v>0</v>
      </c>
      <c r="CK22" s="41">
        <f t="shared" si="14"/>
        <v>0</v>
      </c>
      <c r="CL22" s="41">
        <f t="shared" si="14"/>
        <v>0</v>
      </c>
      <c r="CM22" s="41">
        <f t="shared" si="14"/>
        <v>0</v>
      </c>
      <c r="CN22" s="41">
        <f t="shared" si="14"/>
        <v>0</v>
      </c>
      <c r="CO22" s="41">
        <f t="shared" si="14"/>
        <v>0</v>
      </c>
      <c r="CP22" s="41">
        <f t="shared" si="14"/>
        <v>0</v>
      </c>
      <c r="CQ22" s="41">
        <f t="shared" si="14"/>
        <v>0</v>
      </c>
      <c r="CR22" s="41">
        <f t="shared" si="14"/>
        <v>0</v>
      </c>
      <c r="CS22" s="41">
        <f t="shared" si="14"/>
        <v>0</v>
      </c>
      <c r="CT22" s="41">
        <f t="shared" si="14"/>
        <v>0</v>
      </c>
      <c r="CU22" s="41">
        <f t="shared" si="14"/>
        <v>0</v>
      </c>
      <c r="CV22" s="41">
        <f t="shared" si="14"/>
        <v>0</v>
      </c>
      <c r="CW22" s="41">
        <f t="shared" si="14"/>
        <v>0</v>
      </c>
      <c r="CX22" s="41">
        <f t="shared" si="14"/>
        <v>0</v>
      </c>
      <c r="CY22" s="41">
        <f t="shared" si="14"/>
        <v>0</v>
      </c>
      <c r="CZ22" s="41">
        <f t="shared" si="14"/>
        <v>0</v>
      </c>
      <c r="DA22" s="41">
        <f t="shared" si="14"/>
        <v>0</v>
      </c>
      <c r="DB22" s="41">
        <f t="shared" si="14"/>
        <v>0</v>
      </c>
      <c r="DC22" s="41">
        <f t="shared" si="14"/>
        <v>0</v>
      </c>
      <c r="DD22" s="41">
        <f t="shared" si="14"/>
        <v>0</v>
      </c>
      <c r="DE22" s="41">
        <f t="shared" si="14"/>
        <v>0</v>
      </c>
      <c r="DF22" s="41">
        <f t="shared" si="14"/>
        <v>0</v>
      </c>
      <c r="DG22" s="41">
        <f t="shared" si="14"/>
        <v>0</v>
      </c>
      <c r="DH22" s="41">
        <f t="shared" si="14"/>
        <v>0</v>
      </c>
      <c r="DI22" s="41">
        <f t="shared" si="14"/>
        <v>0</v>
      </c>
      <c r="DJ22" s="41">
        <f t="shared" si="14"/>
        <v>0</v>
      </c>
      <c r="DK22" s="41">
        <f t="shared" si="14"/>
        <v>0</v>
      </c>
      <c r="DL22" s="41">
        <f t="shared" si="14"/>
        <v>0</v>
      </c>
      <c r="DM22" s="41">
        <f t="shared" si="14"/>
        <v>0</v>
      </c>
      <c r="DN22" s="41">
        <f t="shared" si="14"/>
        <v>0</v>
      </c>
      <c r="DO22" s="41">
        <f t="shared" si="14"/>
        <v>0</v>
      </c>
      <c r="DP22" s="41">
        <f t="shared" si="14"/>
        <v>0</v>
      </c>
      <c r="DQ22" s="41">
        <f t="shared" si="14"/>
        <v>0</v>
      </c>
      <c r="DR22" s="41">
        <f t="shared" si="14"/>
        <v>0</v>
      </c>
      <c r="DS22" s="41">
        <f t="shared" si="14"/>
        <v>0</v>
      </c>
      <c r="DT22" s="41">
        <f t="shared" si="14"/>
        <v>0</v>
      </c>
      <c r="DU22" s="41">
        <f t="shared" si="14"/>
        <v>0</v>
      </c>
      <c r="DV22" s="41">
        <f t="shared" si="14"/>
        <v>0</v>
      </c>
      <c r="DW22" s="41">
        <f t="shared" si="14"/>
        <v>0</v>
      </c>
      <c r="DX22" s="41">
        <f t="shared" si="14"/>
        <v>0</v>
      </c>
      <c r="DY22" s="41">
        <f t="shared" si="14"/>
        <v>0</v>
      </c>
      <c r="DZ22" s="41">
        <f t="shared" si="14"/>
        <v>0</v>
      </c>
      <c r="EA22" s="41">
        <f t="shared" si="14"/>
        <v>0</v>
      </c>
      <c r="EB22" s="41">
        <f t="shared" si="14"/>
        <v>0</v>
      </c>
      <c r="EC22" s="41">
        <f t="shared" si="14"/>
        <v>0</v>
      </c>
      <c r="ED22" s="41">
        <f t="shared" si="14"/>
        <v>0</v>
      </c>
      <c r="EE22" s="41">
        <f t="shared" si="14"/>
        <v>0</v>
      </c>
      <c r="EF22" s="41">
        <f t="shared" si="14"/>
        <v>0</v>
      </c>
      <c r="EG22" s="41">
        <f t="shared" si="14"/>
        <v>0</v>
      </c>
      <c r="EH22" s="41">
        <f t="shared" si="14"/>
        <v>0</v>
      </c>
      <c r="EI22" s="41">
        <f t="shared" si="14"/>
        <v>0</v>
      </c>
      <c r="EJ22" s="41">
        <f t="shared" si="14"/>
        <v>0</v>
      </c>
      <c r="EK22" s="41">
        <f t="shared" si="14"/>
        <v>0</v>
      </c>
      <c r="EL22" s="41">
        <f t="shared" si="14"/>
        <v>0</v>
      </c>
      <c r="EM22" s="41">
        <f t="shared" si="14"/>
        <v>0</v>
      </c>
      <c r="EN22" s="41">
        <f t="shared" si="14"/>
        <v>0</v>
      </c>
      <c r="EO22" s="41">
        <f t="shared" si="14"/>
        <v>0</v>
      </c>
      <c r="EP22" s="41">
        <f t="shared" si="14"/>
        <v>0</v>
      </c>
      <c r="EQ22" s="41">
        <f t="shared" si="14"/>
        <v>0</v>
      </c>
      <c r="ER22" s="41">
        <f t="shared" si="14"/>
        <v>0</v>
      </c>
      <c r="ES22" s="41">
        <f t="shared" si="14"/>
        <v>0</v>
      </c>
      <c r="ET22" s="41">
        <f t="shared" ref="ET22:HE22" si="15">IF(ET$7="",0,SUM(ET23:ET29))</f>
        <v>0</v>
      </c>
      <c r="EU22" s="41">
        <f t="shared" si="15"/>
        <v>0</v>
      </c>
      <c r="EV22" s="41">
        <f t="shared" si="15"/>
        <v>0</v>
      </c>
      <c r="EW22" s="41">
        <f t="shared" si="15"/>
        <v>0</v>
      </c>
      <c r="EX22" s="41">
        <f t="shared" si="15"/>
        <v>0</v>
      </c>
      <c r="EY22" s="41">
        <f t="shared" si="15"/>
        <v>0</v>
      </c>
      <c r="EZ22" s="41">
        <f t="shared" si="15"/>
        <v>0</v>
      </c>
      <c r="FA22" s="41">
        <f t="shared" si="15"/>
        <v>0</v>
      </c>
      <c r="FB22" s="41">
        <f t="shared" si="15"/>
        <v>0</v>
      </c>
      <c r="FC22" s="41">
        <f t="shared" si="15"/>
        <v>0</v>
      </c>
      <c r="FD22" s="41">
        <f t="shared" si="15"/>
        <v>0</v>
      </c>
      <c r="FE22" s="41">
        <f t="shared" si="15"/>
        <v>0</v>
      </c>
      <c r="FF22" s="41">
        <f t="shared" si="15"/>
        <v>0</v>
      </c>
      <c r="FG22" s="41">
        <f t="shared" si="15"/>
        <v>0</v>
      </c>
      <c r="FH22" s="41">
        <f t="shared" si="15"/>
        <v>0</v>
      </c>
      <c r="FI22" s="41">
        <f t="shared" si="15"/>
        <v>0</v>
      </c>
      <c r="FJ22" s="41">
        <f t="shared" si="15"/>
        <v>0</v>
      </c>
      <c r="FK22" s="41">
        <f t="shared" si="15"/>
        <v>0</v>
      </c>
      <c r="FL22" s="41">
        <f t="shared" si="15"/>
        <v>0</v>
      </c>
      <c r="FM22" s="41">
        <f t="shared" si="15"/>
        <v>0</v>
      </c>
      <c r="FN22" s="41">
        <f t="shared" si="15"/>
        <v>0</v>
      </c>
      <c r="FO22" s="41">
        <f t="shared" si="15"/>
        <v>0</v>
      </c>
      <c r="FP22" s="41">
        <f t="shared" si="15"/>
        <v>0</v>
      </c>
      <c r="FQ22" s="41">
        <f t="shared" si="15"/>
        <v>0</v>
      </c>
      <c r="FR22" s="41">
        <f t="shared" si="15"/>
        <v>0</v>
      </c>
      <c r="FS22" s="41">
        <f t="shared" si="15"/>
        <v>0</v>
      </c>
      <c r="FT22" s="41">
        <f t="shared" si="15"/>
        <v>0</v>
      </c>
      <c r="FU22" s="41">
        <f t="shared" si="15"/>
        <v>0</v>
      </c>
      <c r="FV22" s="41">
        <f t="shared" si="15"/>
        <v>0</v>
      </c>
      <c r="FW22" s="41">
        <f t="shared" si="15"/>
        <v>0</v>
      </c>
      <c r="FX22" s="41">
        <f t="shared" si="15"/>
        <v>0</v>
      </c>
      <c r="FY22" s="41">
        <f t="shared" si="15"/>
        <v>0</v>
      </c>
      <c r="FZ22" s="41">
        <f t="shared" si="15"/>
        <v>0</v>
      </c>
      <c r="GA22" s="41">
        <f t="shared" si="15"/>
        <v>0</v>
      </c>
      <c r="GB22" s="41">
        <f t="shared" si="15"/>
        <v>0</v>
      </c>
      <c r="GC22" s="41">
        <f t="shared" si="15"/>
        <v>0</v>
      </c>
      <c r="GD22" s="41">
        <f t="shared" si="15"/>
        <v>0</v>
      </c>
      <c r="GE22" s="41">
        <f t="shared" si="15"/>
        <v>0</v>
      </c>
      <c r="GF22" s="41">
        <f t="shared" si="15"/>
        <v>0</v>
      </c>
      <c r="GG22" s="41">
        <f t="shared" si="15"/>
        <v>0</v>
      </c>
      <c r="GH22" s="41">
        <f t="shared" si="15"/>
        <v>0</v>
      </c>
      <c r="GI22" s="41">
        <f t="shared" si="15"/>
        <v>0</v>
      </c>
      <c r="GJ22" s="41">
        <f t="shared" si="15"/>
        <v>0</v>
      </c>
      <c r="GK22" s="41">
        <f t="shared" si="15"/>
        <v>0</v>
      </c>
      <c r="GL22" s="41">
        <f t="shared" si="15"/>
        <v>0</v>
      </c>
      <c r="GM22" s="41">
        <f t="shared" si="15"/>
        <v>0</v>
      </c>
      <c r="GN22" s="41">
        <f t="shared" si="15"/>
        <v>0</v>
      </c>
      <c r="GO22" s="41">
        <f t="shared" si="15"/>
        <v>0</v>
      </c>
      <c r="GP22" s="41">
        <f t="shared" si="15"/>
        <v>0</v>
      </c>
      <c r="GQ22" s="41">
        <f t="shared" si="15"/>
        <v>0</v>
      </c>
      <c r="GR22" s="41">
        <f t="shared" si="15"/>
        <v>0</v>
      </c>
      <c r="GS22" s="41">
        <f t="shared" si="15"/>
        <v>0</v>
      </c>
      <c r="GT22" s="41">
        <f t="shared" si="15"/>
        <v>0</v>
      </c>
      <c r="GU22" s="41">
        <f t="shared" si="15"/>
        <v>0</v>
      </c>
      <c r="GV22" s="41">
        <f t="shared" si="15"/>
        <v>0</v>
      </c>
      <c r="GW22" s="41">
        <f t="shared" si="15"/>
        <v>0</v>
      </c>
      <c r="GX22" s="41">
        <f t="shared" si="15"/>
        <v>0</v>
      </c>
      <c r="GY22" s="41">
        <f t="shared" si="15"/>
        <v>0</v>
      </c>
      <c r="GZ22" s="41">
        <f t="shared" si="15"/>
        <v>0</v>
      </c>
      <c r="HA22" s="41">
        <f t="shared" si="15"/>
        <v>0</v>
      </c>
      <c r="HB22" s="41">
        <f t="shared" si="15"/>
        <v>0</v>
      </c>
      <c r="HC22" s="41">
        <f t="shared" si="15"/>
        <v>0</v>
      </c>
      <c r="HD22" s="41">
        <f t="shared" si="15"/>
        <v>0</v>
      </c>
      <c r="HE22" s="41">
        <f t="shared" si="15"/>
        <v>0</v>
      </c>
      <c r="HF22" s="41">
        <f t="shared" ref="HF22:JQ22" si="16">IF(HF$7="",0,SUM(HF23:HF29))</f>
        <v>0</v>
      </c>
      <c r="HG22" s="41">
        <f t="shared" si="16"/>
        <v>0</v>
      </c>
      <c r="HH22" s="41">
        <f t="shared" si="16"/>
        <v>0</v>
      </c>
      <c r="HI22" s="41">
        <f t="shared" si="16"/>
        <v>0</v>
      </c>
      <c r="HJ22" s="41">
        <f t="shared" si="16"/>
        <v>0</v>
      </c>
      <c r="HK22" s="41">
        <f t="shared" si="16"/>
        <v>0</v>
      </c>
      <c r="HL22" s="41">
        <f t="shared" si="16"/>
        <v>0</v>
      </c>
      <c r="HM22" s="41">
        <f t="shared" si="16"/>
        <v>0</v>
      </c>
      <c r="HN22" s="41">
        <f t="shared" si="16"/>
        <v>0</v>
      </c>
      <c r="HO22" s="41">
        <f t="shared" si="16"/>
        <v>0</v>
      </c>
      <c r="HP22" s="41">
        <f t="shared" si="16"/>
        <v>0</v>
      </c>
      <c r="HQ22" s="41">
        <f t="shared" si="16"/>
        <v>0</v>
      </c>
      <c r="HR22" s="41">
        <f t="shared" si="16"/>
        <v>0</v>
      </c>
      <c r="HS22" s="41">
        <f t="shared" si="16"/>
        <v>0</v>
      </c>
      <c r="HT22" s="41">
        <f t="shared" si="16"/>
        <v>0</v>
      </c>
      <c r="HU22" s="41">
        <f t="shared" si="16"/>
        <v>0</v>
      </c>
      <c r="HV22" s="41">
        <f t="shared" si="16"/>
        <v>0</v>
      </c>
      <c r="HW22" s="41">
        <f t="shared" si="16"/>
        <v>0</v>
      </c>
      <c r="HX22" s="41">
        <f t="shared" si="16"/>
        <v>0</v>
      </c>
      <c r="HY22" s="41">
        <f t="shared" si="16"/>
        <v>0</v>
      </c>
      <c r="HZ22" s="41">
        <f t="shared" si="16"/>
        <v>0</v>
      </c>
      <c r="IA22" s="41">
        <f t="shared" si="16"/>
        <v>0</v>
      </c>
      <c r="IB22" s="41">
        <f t="shared" si="16"/>
        <v>0</v>
      </c>
      <c r="IC22" s="41">
        <f t="shared" si="16"/>
        <v>0</v>
      </c>
      <c r="ID22" s="41">
        <f t="shared" si="16"/>
        <v>0</v>
      </c>
      <c r="IE22" s="41">
        <f t="shared" si="16"/>
        <v>0</v>
      </c>
      <c r="IF22" s="41">
        <f t="shared" si="16"/>
        <v>0</v>
      </c>
      <c r="IG22" s="41">
        <f t="shared" si="16"/>
        <v>0</v>
      </c>
      <c r="IH22" s="41">
        <f t="shared" si="16"/>
        <v>0</v>
      </c>
      <c r="II22" s="41">
        <f t="shared" si="16"/>
        <v>0</v>
      </c>
      <c r="IJ22" s="41">
        <f t="shared" si="16"/>
        <v>0</v>
      </c>
      <c r="IK22" s="41">
        <f t="shared" si="16"/>
        <v>0</v>
      </c>
      <c r="IL22" s="41">
        <f t="shared" si="16"/>
        <v>0</v>
      </c>
      <c r="IM22" s="41">
        <f t="shared" si="16"/>
        <v>0</v>
      </c>
      <c r="IN22" s="41">
        <f t="shared" si="16"/>
        <v>0</v>
      </c>
      <c r="IO22" s="41">
        <f t="shared" si="16"/>
        <v>0</v>
      </c>
      <c r="IP22" s="41">
        <f t="shared" si="16"/>
        <v>0</v>
      </c>
      <c r="IQ22" s="41">
        <f t="shared" si="16"/>
        <v>0</v>
      </c>
      <c r="IR22" s="41">
        <f t="shared" si="16"/>
        <v>0</v>
      </c>
      <c r="IS22" s="41">
        <f t="shared" si="16"/>
        <v>0</v>
      </c>
      <c r="IT22" s="41">
        <f t="shared" si="16"/>
        <v>0</v>
      </c>
      <c r="IU22" s="41">
        <f t="shared" si="16"/>
        <v>0</v>
      </c>
      <c r="IV22" s="41">
        <f t="shared" si="16"/>
        <v>0</v>
      </c>
      <c r="IW22" s="41">
        <f t="shared" si="16"/>
        <v>0</v>
      </c>
      <c r="IX22" s="41">
        <f t="shared" si="16"/>
        <v>0</v>
      </c>
      <c r="IY22" s="41">
        <f t="shared" si="16"/>
        <v>0</v>
      </c>
      <c r="IZ22" s="41">
        <f t="shared" si="16"/>
        <v>0</v>
      </c>
      <c r="JA22" s="41">
        <f t="shared" si="16"/>
        <v>0</v>
      </c>
      <c r="JB22" s="41">
        <f t="shared" si="16"/>
        <v>0</v>
      </c>
      <c r="JC22" s="41">
        <f t="shared" si="16"/>
        <v>0</v>
      </c>
      <c r="JD22" s="41">
        <f t="shared" si="16"/>
        <v>0</v>
      </c>
      <c r="JE22" s="41">
        <f t="shared" si="16"/>
        <v>0</v>
      </c>
      <c r="JF22" s="41">
        <f t="shared" si="16"/>
        <v>0</v>
      </c>
      <c r="JG22" s="41">
        <f t="shared" si="16"/>
        <v>0</v>
      </c>
      <c r="JH22" s="41">
        <f t="shared" si="16"/>
        <v>0</v>
      </c>
      <c r="JI22" s="41">
        <f t="shared" si="16"/>
        <v>0</v>
      </c>
      <c r="JJ22" s="41">
        <f t="shared" si="16"/>
        <v>0</v>
      </c>
      <c r="JK22" s="41">
        <f t="shared" si="16"/>
        <v>0</v>
      </c>
      <c r="JL22" s="41">
        <f t="shared" si="16"/>
        <v>0</v>
      </c>
      <c r="JM22" s="41">
        <f t="shared" si="16"/>
        <v>0</v>
      </c>
      <c r="JN22" s="41">
        <f t="shared" si="16"/>
        <v>0</v>
      </c>
      <c r="JO22" s="41">
        <f t="shared" si="16"/>
        <v>0</v>
      </c>
      <c r="JP22" s="41">
        <f t="shared" si="16"/>
        <v>0</v>
      </c>
      <c r="JQ22" s="41">
        <f t="shared" si="16"/>
        <v>0</v>
      </c>
      <c r="JR22" s="41">
        <f t="shared" ref="JR22:KV22" si="17">IF(JR$7="",0,SUM(JR23:JR29))</f>
        <v>0</v>
      </c>
      <c r="JS22" s="41">
        <f t="shared" si="17"/>
        <v>0</v>
      </c>
      <c r="JT22" s="41">
        <f t="shared" si="17"/>
        <v>0</v>
      </c>
      <c r="JU22" s="41">
        <f t="shared" si="17"/>
        <v>0</v>
      </c>
      <c r="JV22" s="41">
        <f t="shared" si="17"/>
        <v>0</v>
      </c>
      <c r="JW22" s="41">
        <f t="shared" si="17"/>
        <v>0</v>
      </c>
      <c r="JX22" s="41">
        <f t="shared" si="17"/>
        <v>0</v>
      </c>
      <c r="JY22" s="41">
        <f t="shared" si="17"/>
        <v>0</v>
      </c>
      <c r="JZ22" s="41">
        <f t="shared" si="17"/>
        <v>0</v>
      </c>
      <c r="KA22" s="41">
        <f t="shared" si="17"/>
        <v>0</v>
      </c>
      <c r="KB22" s="41">
        <f t="shared" si="17"/>
        <v>0</v>
      </c>
      <c r="KC22" s="41">
        <f t="shared" si="17"/>
        <v>0</v>
      </c>
      <c r="KD22" s="41">
        <f t="shared" si="17"/>
        <v>0</v>
      </c>
      <c r="KE22" s="41">
        <f t="shared" si="17"/>
        <v>0</v>
      </c>
      <c r="KF22" s="41">
        <f t="shared" si="17"/>
        <v>0</v>
      </c>
      <c r="KG22" s="41">
        <f t="shared" si="17"/>
        <v>0</v>
      </c>
      <c r="KH22" s="41">
        <f t="shared" si="17"/>
        <v>0</v>
      </c>
      <c r="KI22" s="41">
        <f t="shared" si="17"/>
        <v>0</v>
      </c>
      <c r="KJ22" s="41">
        <f t="shared" si="17"/>
        <v>0</v>
      </c>
      <c r="KK22" s="41">
        <f t="shared" si="17"/>
        <v>0</v>
      </c>
      <c r="KL22" s="41">
        <f t="shared" si="17"/>
        <v>0</v>
      </c>
      <c r="KM22" s="41">
        <f t="shared" si="17"/>
        <v>0</v>
      </c>
      <c r="KN22" s="41">
        <f t="shared" si="17"/>
        <v>0</v>
      </c>
      <c r="KO22" s="41">
        <f t="shared" si="17"/>
        <v>0</v>
      </c>
      <c r="KP22" s="41">
        <f t="shared" si="17"/>
        <v>0</v>
      </c>
      <c r="KQ22" s="41">
        <f t="shared" si="17"/>
        <v>0</v>
      </c>
      <c r="KR22" s="41">
        <f t="shared" si="17"/>
        <v>0</v>
      </c>
      <c r="KS22" s="41">
        <f t="shared" si="17"/>
        <v>0</v>
      </c>
      <c r="KT22" s="41">
        <f t="shared" si="17"/>
        <v>0</v>
      </c>
      <c r="KU22" s="41">
        <f t="shared" si="17"/>
        <v>0</v>
      </c>
      <c r="KV22" s="41">
        <f t="shared" si="17"/>
        <v>0</v>
      </c>
      <c r="KW22" s="3"/>
      <c r="KX22" s="3"/>
    </row>
    <row r="23" spans="1:310" x14ac:dyDescent="0.25">
      <c r="A23" s="1"/>
      <c r="B23" s="79"/>
      <c r="C23" s="79"/>
      <c r="D23" s="79"/>
      <c r="E23" s="43" t="str">
        <f>E22</f>
        <v>количество аннулированных договоров</v>
      </c>
      <c r="F23" s="1"/>
      <c r="G23" s="1"/>
      <c r="H23" s="11" t="str">
        <f>H22</f>
        <v>клиенты</v>
      </c>
      <c r="I23" s="1"/>
      <c r="J23" s="1"/>
      <c r="K23" s="43" t="str">
        <f>справочники!$U$11</f>
        <v>постоянные-15сотрудников</v>
      </c>
      <c r="L23" s="1"/>
      <c r="M23" s="5"/>
      <c r="N23" s="45">
        <f>условия!U52</f>
        <v>0</v>
      </c>
      <c r="O23" s="19"/>
      <c r="P23" s="1"/>
      <c r="Q23" s="1"/>
      <c r="R23" s="45">
        <f t="shared" si="12"/>
        <v>0</v>
      </c>
      <c r="S23" s="1"/>
      <c r="T23" s="40"/>
      <c r="U23" s="40">
        <f>IF($N23=0,0,IF(U$7="",0,IF(U$1=MAX($1:$1),$R12-SUM($T23:T23),IF(U$1=1,SUMIFS(12:12,$1:$1,"&gt;="&amp;1,$1:$1,"&lt;="&amp;INT(-$N23/30))+(-$N23/30-INT(-$N23/30))*SUMIFS(12:12,$1:$1,INT(-$N23/30)+1),0)+(-$N23/30-INT(-$N23/30))*SUMIFS(12:12,$1:$1,U$1+INT(-$N23/30)+1)+(INT(-$N23/30)+1--$N23/30)*SUMIFS(12:12,$1:$1,U$1+INT(-$N23/30)))))</f>
        <v>0</v>
      </c>
      <c r="V23" s="40">
        <f>IF($N23=0,0,IF(V$7="",0,IF(V$1=MAX($1:$1),$R12-SUM($T23:U23),IF(V$1=1,SUMIFS(12:12,$1:$1,"&gt;="&amp;1,$1:$1,"&lt;="&amp;INT(-$N23/30))+(-$N23/30-INT(-$N23/30))*SUMIFS(12:12,$1:$1,INT(-$N23/30)+1),0)+(-$N23/30-INT(-$N23/30))*SUMIFS(12:12,$1:$1,V$1+INT(-$N23/30)+1)+(INT(-$N23/30)+1--$N23/30)*SUMIFS(12:12,$1:$1,V$1+INT(-$N23/30)))))</f>
        <v>0</v>
      </c>
      <c r="W23" s="40">
        <f>IF($N23=0,0,IF(W$7="",0,IF(W$1=MAX($1:$1),$R12-SUM($T23:V23),IF(W$1=1,SUMIFS(12:12,$1:$1,"&gt;="&amp;1,$1:$1,"&lt;="&amp;INT(-$N23/30))+(-$N23/30-INT(-$N23/30))*SUMIFS(12:12,$1:$1,INT(-$N23/30)+1),0)+(-$N23/30-INT(-$N23/30))*SUMIFS(12:12,$1:$1,W$1+INT(-$N23/30)+1)+(INT(-$N23/30)+1--$N23/30)*SUMIFS(12:12,$1:$1,W$1+INT(-$N23/30)))))</f>
        <v>0</v>
      </c>
      <c r="X23" s="40">
        <f>IF($N23=0,0,IF(X$7="",0,IF(X$1=MAX($1:$1),$R12-SUM($T23:W23),IF(X$1=1,SUMIFS(12:12,$1:$1,"&gt;="&amp;1,$1:$1,"&lt;="&amp;INT(-$N23/30))+(-$N23/30-INT(-$N23/30))*SUMIFS(12:12,$1:$1,INT(-$N23/30)+1),0)+(-$N23/30-INT(-$N23/30))*SUMIFS(12:12,$1:$1,X$1+INT(-$N23/30)+1)+(INT(-$N23/30)+1--$N23/30)*SUMIFS(12:12,$1:$1,X$1+INT(-$N23/30)))))</f>
        <v>0</v>
      </c>
      <c r="Y23" s="40">
        <f>IF($N23=0,0,IF(Y$7="",0,IF(Y$1=MAX($1:$1),$R12-SUM($T23:X23),IF(Y$1=1,SUMIFS(12:12,$1:$1,"&gt;="&amp;1,$1:$1,"&lt;="&amp;INT(-$N23/30))+(-$N23/30-INT(-$N23/30))*SUMIFS(12:12,$1:$1,INT(-$N23/30)+1),0)+(-$N23/30-INT(-$N23/30))*SUMIFS(12:12,$1:$1,Y$1+INT(-$N23/30)+1)+(INT(-$N23/30)+1--$N23/30)*SUMIFS(12:12,$1:$1,Y$1+INT(-$N23/30)))))</f>
        <v>0</v>
      </c>
      <c r="Z23" s="40">
        <f>IF($N23=0,0,IF(Z$7="",0,IF(Z$1=MAX($1:$1),$R12-SUM($T23:Y23),IF(Z$1=1,SUMIFS(12:12,$1:$1,"&gt;="&amp;1,$1:$1,"&lt;="&amp;INT(-$N23/30))+(-$N23/30-INT(-$N23/30))*SUMIFS(12:12,$1:$1,INT(-$N23/30)+1),0)+(-$N23/30-INT(-$N23/30))*SUMIFS(12:12,$1:$1,Z$1+INT(-$N23/30)+1)+(INT(-$N23/30)+1--$N23/30)*SUMIFS(12:12,$1:$1,Z$1+INT(-$N23/30)))))</f>
        <v>0</v>
      </c>
      <c r="AA23" s="40">
        <f>IF($N23=0,0,IF(AA$7="",0,IF(AA$1=MAX($1:$1),$R12-SUM($T23:Z23),IF(AA$1=1,SUMIFS(12:12,$1:$1,"&gt;="&amp;1,$1:$1,"&lt;="&amp;INT(-$N23/30))+(-$N23/30-INT(-$N23/30))*SUMIFS(12:12,$1:$1,INT(-$N23/30)+1),0)+(-$N23/30-INT(-$N23/30))*SUMIFS(12:12,$1:$1,AA$1+INT(-$N23/30)+1)+(INT(-$N23/30)+1--$N23/30)*SUMIFS(12:12,$1:$1,AA$1+INT(-$N23/30)))))</f>
        <v>0</v>
      </c>
      <c r="AB23" s="40">
        <f>IF($N23=0,0,IF(AB$7="",0,IF(AB$1=MAX($1:$1),$R12-SUM($T23:AA23),IF(AB$1=1,SUMIFS(12:12,$1:$1,"&gt;="&amp;1,$1:$1,"&lt;="&amp;INT(-$N23/30))+(-$N23/30-INT(-$N23/30))*SUMIFS(12:12,$1:$1,INT(-$N23/30)+1),0)+(-$N23/30-INT(-$N23/30))*SUMIFS(12:12,$1:$1,AB$1+INT(-$N23/30)+1)+(INT(-$N23/30)+1--$N23/30)*SUMIFS(12:12,$1:$1,AB$1+INT(-$N23/30)))))</f>
        <v>0</v>
      </c>
      <c r="AC23" s="40">
        <f>IF($N23=0,0,IF(AC$7="",0,IF(AC$1=MAX($1:$1),$R12-SUM($T23:AB23),IF(AC$1=1,SUMIFS(12:12,$1:$1,"&gt;="&amp;1,$1:$1,"&lt;="&amp;INT(-$N23/30))+(-$N23/30-INT(-$N23/30))*SUMIFS(12:12,$1:$1,INT(-$N23/30)+1),0)+(-$N23/30-INT(-$N23/30))*SUMIFS(12:12,$1:$1,AC$1+INT(-$N23/30)+1)+(INT(-$N23/30)+1--$N23/30)*SUMIFS(12:12,$1:$1,AC$1+INT(-$N23/30)))))</f>
        <v>0</v>
      </c>
      <c r="AD23" s="40">
        <f>IF($N23=0,0,IF(AD$7="",0,IF(AD$1=MAX($1:$1),$R12-SUM($T23:AC23),IF(AD$1=1,SUMIFS(12:12,$1:$1,"&gt;="&amp;1,$1:$1,"&lt;="&amp;INT(-$N23/30))+(-$N23/30-INT(-$N23/30))*SUMIFS(12:12,$1:$1,INT(-$N23/30)+1),0)+(-$N23/30-INT(-$N23/30))*SUMIFS(12:12,$1:$1,AD$1+INT(-$N23/30)+1)+(INT(-$N23/30)+1--$N23/30)*SUMIFS(12:12,$1:$1,AD$1+INT(-$N23/30)))))</f>
        <v>0</v>
      </c>
      <c r="AE23" s="40">
        <f>IF($N23=0,0,IF(AE$7="",0,IF(AE$1=MAX($1:$1),$R12-SUM($T23:AD23),IF(AE$1=1,SUMIFS(12:12,$1:$1,"&gt;="&amp;1,$1:$1,"&lt;="&amp;INT(-$N23/30))+(-$N23/30-INT(-$N23/30))*SUMIFS(12:12,$1:$1,INT(-$N23/30)+1),0)+(-$N23/30-INT(-$N23/30))*SUMIFS(12:12,$1:$1,AE$1+INT(-$N23/30)+1)+(INT(-$N23/30)+1--$N23/30)*SUMIFS(12:12,$1:$1,AE$1+INT(-$N23/30)))))</f>
        <v>0</v>
      </c>
      <c r="AF23" s="40">
        <f>IF($N23=0,0,IF(AF$7="",0,IF(AF$1=MAX($1:$1),$R12-SUM($T23:AE23),IF(AF$1=1,SUMIFS(12:12,$1:$1,"&gt;="&amp;1,$1:$1,"&lt;="&amp;INT(-$N23/30))+(-$N23/30-INT(-$N23/30))*SUMIFS(12:12,$1:$1,INT(-$N23/30)+1),0)+(-$N23/30-INT(-$N23/30))*SUMIFS(12:12,$1:$1,AF$1+INT(-$N23/30)+1)+(INT(-$N23/30)+1--$N23/30)*SUMIFS(12:12,$1:$1,AF$1+INT(-$N23/30)))))</f>
        <v>0</v>
      </c>
      <c r="AG23" s="40">
        <f>IF($N23=0,0,IF(AG$7="",0,IF(AG$1=MAX($1:$1),$R12-SUM($T23:AF23),IF(AG$1=1,SUMIFS(12:12,$1:$1,"&gt;="&amp;1,$1:$1,"&lt;="&amp;INT(-$N23/30))+(-$N23/30-INT(-$N23/30))*SUMIFS(12:12,$1:$1,INT(-$N23/30)+1),0)+(-$N23/30-INT(-$N23/30))*SUMIFS(12:12,$1:$1,AG$1+INT(-$N23/30)+1)+(INT(-$N23/30)+1--$N23/30)*SUMIFS(12:12,$1:$1,AG$1+INT(-$N23/30)))))</f>
        <v>0</v>
      </c>
      <c r="AH23" s="40">
        <f>IF($N23=0,0,IF(AH$7="",0,IF(AH$1=MAX($1:$1),$R12-SUM($T23:AG23),IF(AH$1=1,SUMIFS(12:12,$1:$1,"&gt;="&amp;1,$1:$1,"&lt;="&amp;INT(-$N23/30))+(-$N23/30-INT(-$N23/30))*SUMIFS(12:12,$1:$1,INT(-$N23/30)+1),0)+(-$N23/30-INT(-$N23/30))*SUMIFS(12:12,$1:$1,AH$1+INT(-$N23/30)+1)+(INT(-$N23/30)+1--$N23/30)*SUMIFS(12:12,$1:$1,AH$1+INT(-$N23/30)))))</f>
        <v>0</v>
      </c>
      <c r="AI23" s="40">
        <f>IF($N23=0,0,IF(AI$7="",0,IF(AI$1=MAX($1:$1),$R12-SUM($T23:AH23),IF(AI$1=1,SUMIFS(12:12,$1:$1,"&gt;="&amp;1,$1:$1,"&lt;="&amp;INT(-$N23/30))+(-$N23/30-INT(-$N23/30))*SUMIFS(12:12,$1:$1,INT(-$N23/30)+1),0)+(-$N23/30-INT(-$N23/30))*SUMIFS(12:12,$1:$1,AI$1+INT(-$N23/30)+1)+(INT(-$N23/30)+1--$N23/30)*SUMIFS(12:12,$1:$1,AI$1+INT(-$N23/30)))))</f>
        <v>0</v>
      </c>
      <c r="AJ23" s="40">
        <f>IF($N23=0,0,IF(AJ$7="",0,IF(AJ$1=MAX($1:$1),$R12-SUM($T23:AI23),IF(AJ$1=1,SUMIFS(12:12,$1:$1,"&gt;="&amp;1,$1:$1,"&lt;="&amp;INT(-$N23/30))+(-$N23/30-INT(-$N23/30))*SUMIFS(12:12,$1:$1,INT(-$N23/30)+1),0)+(-$N23/30-INT(-$N23/30))*SUMIFS(12:12,$1:$1,AJ$1+INT(-$N23/30)+1)+(INT(-$N23/30)+1--$N23/30)*SUMIFS(12:12,$1:$1,AJ$1+INT(-$N23/30)))))</f>
        <v>0</v>
      </c>
      <c r="AK23" s="40">
        <f>IF($N23=0,0,IF(AK$7="",0,IF(AK$1=MAX($1:$1),$R12-SUM($T23:AJ23),IF(AK$1=1,SUMIFS(12:12,$1:$1,"&gt;="&amp;1,$1:$1,"&lt;="&amp;INT(-$N23/30))+(-$N23/30-INT(-$N23/30))*SUMIFS(12:12,$1:$1,INT(-$N23/30)+1),0)+(-$N23/30-INT(-$N23/30))*SUMIFS(12:12,$1:$1,AK$1+INT(-$N23/30)+1)+(INT(-$N23/30)+1--$N23/30)*SUMIFS(12:12,$1:$1,AK$1+INT(-$N23/30)))))</f>
        <v>0</v>
      </c>
      <c r="AL23" s="40">
        <f>IF($N23=0,0,IF(AL$7="",0,IF(AL$1=MAX($1:$1),$R12-SUM($T23:AK23),IF(AL$1=1,SUMIFS(12:12,$1:$1,"&gt;="&amp;1,$1:$1,"&lt;="&amp;INT(-$N23/30))+(-$N23/30-INT(-$N23/30))*SUMIFS(12:12,$1:$1,INT(-$N23/30)+1),0)+(-$N23/30-INT(-$N23/30))*SUMIFS(12:12,$1:$1,AL$1+INT(-$N23/30)+1)+(INT(-$N23/30)+1--$N23/30)*SUMIFS(12:12,$1:$1,AL$1+INT(-$N23/30)))))</f>
        <v>0</v>
      </c>
      <c r="AM23" s="40">
        <f>IF($N23=0,0,IF(AM$7="",0,IF(AM$1=MAX($1:$1),$R12-SUM($T23:AL23),IF(AM$1=1,SUMIFS(12:12,$1:$1,"&gt;="&amp;1,$1:$1,"&lt;="&amp;INT(-$N23/30))+(-$N23/30-INT(-$N23/30))*SUMIFS(12:12,$1:$1,INT(-$N23/30)+1),0)+(-$N23/30-INT(-$N23/30))*SUMIFS(12:12,$1:$1,AM$1+INT(-$N23/30)+1)+(INT(-$N23/30)+1--$N23/30)*SUMIFS(12:12,$1:$1,AM$1+INT(-$N23/30)))))</f>
        <v>0</v>
      </c>
      <c r="AN23" s="40">
        <f>IF($N23=0,0,IF(AN$7="",0,IF(AN$1=MAX($1:$1),$R12-SUM($T23:AM23),IF(AN$1=1,SUMIFS(12:12,$1:$1,"&gt;="&amp;1,$1:$1,"&lt;="&amp;INT(-$N23/30))+(-$N23/30-INT(-$N23/30))*SUMIFS(12:12,$1:$1,INT(-$N23/30)+1),0)+(-$N23/30-INT(-$N23/30))*SUMIFS(12:12,$1:$1,AN$1+INT(-$N23/30)+1)+(INT(-$N23/30)+1--$N23/30)*SUMIFS(12:12,$1:$1,AN$1+INT(-$N23/30)))))</f>
        <v>0</v>
      </c>
      <c r="AO23" s="40">
        <f>IF($N23=0,0,IF(AO$7="",0,IF(AO$1=MAX($1:$1),$R12-SUM($T23:AN23),IF(AO$1=1,SUMIFS(12:12,$1:$1,"&gt;="&amp;1,$1:$1,"&lt;="&amp;INT(-$N23/30))+(-$N23/30-INT(-$N23/30))*SUMIFS(12:12,$1:$1,INT(-$N23/30)+1),0)+(-$N23/30-INT(-$N23/30))*SUMIFS(12:12,$1:$1,AO$1+INT(-$N23/30)+1)+(INT(-$N23/30)+1--$N23/30)*SUMIFS(12:12,$1:$1,AO$1+INT(-$N23/30)))))</f>
        <v>0</v>
      </c>
      <c r="AP23" s="40">
        <f>IF($N23=0,0,IF(AP$7="",0,IF(AP$1=MAX($1:$1),$R12-SUM($T23:AO23),IF(AP$1=1,SUMIFS(12:12,$1:$1,"&gt;="&amp;1,$1:$1,"&lt;="&amp;INT(-$N23/30))+(-$N23/30-INT(-$N23/30))*SUMIFS(12:12,$1:$1,INT(-$N23/30)+1),0)+(-$N23/30-INT(-$N23/30))*SUMIFS(12:12,$1:$1,AP$1+INT(-$N23/30)+1)+(INT(-$N23/30)+1--$N23/30)*SUMIFS(12:12,$1:$1,AP$1+INT(-$N23/30)))))</f>
        <v>0</v>
      </c>
      <c r="AQ23" s="40">
        <f>IF($N23=0,0,IF(AQ$7="",0,IF(AQ$1=MAX($1:$1),$R12-SUM($T23:AP23),IF(AQ$1=1,SUMIFS(12:12,$1:$1,"&gt;="&amp;1,$1:$1,"&lt;="&amp;INT(-$N23/30))+(-$N23/30-INT(-$N23/30))*SUMIFS(12:12,$1:$1,INT(-$N23/30)+1),0)+(-$N23/30-INT(-$N23/30))*SUMIFS(12:12,$1:$1,AQ$1+INT(-$N23/30)+1)+(INT(-$N23/30)+1--$N23/30)*SUMIFS(12:12,$1:$1,AQ$1+INT(-$N23/30)))))</f>
        <v>0</v>
      </c>
      <c r="AR23" s="40">
        <f>IF($N23=0,0,IF(AR$7="",0,IF(AR$1=MAX($1:$1),$R12-SUM($T23:AQ23),IF(AR$1=1,SUMIFS(12:12,$1:$1,"&gt;="&amp;1,$1:$1,"&lt;="&amp;INT(-$N23/30))+(-$N23/30-INT(-$N23/30))*SUMIFS(12:12,$1:$1,INT(-$N23/30)+1),0)+(-$N23/30-INT(-$N23/30))*SUMIFS(12:12,$1:$1,AR$1+INT(-$N23/30)+1)+(INT(-$N23/30)+1--$N23/30)*SUMIFS(12:12,$1:$1,AR$1+INT(-$N23/30)))))</f>
        <v>0</v>
      </c>
      <c r="AS23" s="40">
        <f>IF($N23=0,0,IF(AS$7="",0,IF(AS$1=MAX($1:$1),$R12-SUM($T23:AR23),IF(AS$1=1,SUMIFS(12:12,$1:$1,"&gt;="&amp;1,$1:$1,"&lt;="&amp;INT(-$N23/30))+(-$N23/30-INT(-$N23/30))*SUMIFS(12:12,$1:$1,INT(-$N23/30)+1),0)+(-$N23/30-INT(-$N23/30))*SUMIFS(12:12,$1:$1,AS$1+INT(-$N23/30)+1)+(INT(-$N23/30)+1--$N23/30)*SUMIFS(12:12,$1:$1,AS$1+INT(-$N23/30)))))</f>
        <v>0</v>
      </c>
      <c r="AT23" s="40">
        <f>IF($N23=0,0,IF(AT$7="",0,IF(AT$1=MAX($1:$1),$R12-SUM($T23:AS23),IF(AT$1=1,SUMIFS(12:12,$1:$1,"&gt;="&amp;1,$1:$1,"&lt;="&amp;INT(-$N23/30))+(-$N23/30-INT(-$N23/30))*SUMIFS(12:12,$1:$1,INT(-$N23/30)+1),0)+(-$N23/30-INT(-$N23/30))*SUMIFS(12:12,$1:$1,AT$1+INT(-$N23/30)+1)+(INT(-$N23/30)+1--$N23/30)*SUMIFS(12:12,$1:$1,AT$1+INT(-$N23/30)))))</f>
        <v>0</v>
      </c>
      <c r="AU23" s="40">
        <f>IF($N23=0,0,IF(AU$7="",0,IF(AU$1=MAX($1:$1),$R12-SUM($T23:AT23),IF(AU$1=1,SUMIFS(12:12,$1:$1,"&gt;="&amp;1,$1:$1,"&lt;="&amp;INT(-$N23/30))+(-$N23/30-INT(-$N23/30))*SUMIFS(12:12,$1:$1,INT(-$N23/30)+1),0)+(-$N23/30-INT(-$N23/30))*SUMIFS(12:12,$1:$1,AU$1+INT(-$N23/30)+1)+(INT(-$N23/30)+1--$N23/30)*SUMIFS(12:12,$1:$1,AU$1+INT(-$N23/30)))))</f>
        <v>0</v>
      </c>
      <c r="AV23" s="40">
        <f>IF($N23=0,0,IF(AV$7="",0,IF(AV$1=MAX($1:$1),$R12-SUM($T23:AU23),IF(AV$1=1,SUMIFS(12:12,$1:$1,"&gt;="&amp;1,$1:$1,"&lt;="&amp;INT(-$N23/30))+(-$N23/30-INT(-$N23/30))*SUMIFS(12:12,$1:$1,INT(-$N23/30)+1),0)+(-$N23/30-INT(-$N23/30))*SUMIFS(12:12,$1:$1,AV$1+INT(-$N23/30)+1)+(INT(-$N23/30)+1--$N23/30)*SUMIFS(12:12,$1:$1,AV$1+INT(-$N23/30)))))</f>
        <v>0</v>
      </c>
      <c r="AW23" s="40">
        <f>IF($N23=0,0,IF(AW$7="",0,IF(AW$1=MAX($1:$1),$R12-SUM($T23:AV23),IF(AW$1=1,SUMIFS(12:12,$1:$1,"&gt;="&amp;1,$1:$1,"&lt;="&amp;INT(-$N23/30))+(-$N23/30-INT(-$N23/30))*SUMIFS(12:12,$1:$1,INT(-$N23/30)+1),0)+(-$N23/30-INT(-$N23/30))*SUMIFS(12:12,$1:$1,AW$1+INT(-$N23/30)+1)+(INT(-$N23/30)+1--$N23/30)*SUMIFS(12:12,$1:$1,AW$1+INT(-$N23/30)))))</f>
        <v>0</v>
      </c>
      <c r="AX23" s="40">
        <f>IF($N23=0,0,IF(AX$7="",0,IF(AX$1=MAX($1:$1),$R12-SUM($T23:AW23),IF(AX$1=1,SUMIFS(12:12,$1:$1,"&gt;="&amp;1,$1:$1,"&lt;="&amp;INT(-$N23/30))+(-$N23/30-INT(-$N23/30))*SUMIFS(12:12,$1:$1,INT(-$N23/30)+1),0)+(-$N23/30-INT(-$N23/30))*SUMIFS(12:12,$1:$1,AX$1+INT(-$N23/30)+1)+(INT(-$N23/30)+1--$N23/30)*SUMIFS(12:12,$1:$1,AX$1+INT(-$N23/30)))))</f>
        <v>0</v>
      </c>
      <c r="AY23" s="40">
        <f>IF($N23=0,0,IF(AY$7="",0,IF(AY$1=MAX($1:$1),$R12-SUM($T23:AX23),IF(AY$1=1,SUMIFS(12:12,$1:$1,"&gt;="&amp;1,$1:$1,"&lt;="&amp;INT(-$N23/30))+(-$N23/30-INT(-$N23/30))*SUMIFS(12:12,$1:$1,INT(-$N23/30)+1),0)+(-$N23/30-INT(-$N23/30))*SUMIFS(12:12,$1:$1,AY$1+INT(-$N23/30)+1)+(INT(-$N23/30)+1--$N23/30)*SUMIFS(12:12,$1:$1,AY$1+INT(-$N23/30)))))</f>
        <v>0</v>
      </c>
      <c r="AZ23" s="40">
        <f>IF($N23=0,0,IF(AZ$7="",0,IF(AZ$1=MAX($1:$1),$R12-SUM($T23:AY23),IF(AZ$1=1,SUMIFS(12:12,$1:$1,"&gt;="&amp;1,$1:$1,"&lt;="&amp;INT(-$N23/30))+(-$N23/30-INT(-$N23/30))*SUMIFS(12:12,$1:$1,INT(-$N23/30)+1),0)+(-$N23/30-INT(-$N23/30))*SUMIFS(12:12,$1:$1,AZ$1+INT(-$N23/30)+1)+(INT(-$N23/30)+1--$N23/30)*SUMIFS(12:12,$1:$1,AZ$1+INT(-$N23/30)))))</f>
        <v>0</v>
      </c>
      <c r="BA23" s="40">
        <f>IF($N23=0,0,IF(BA$7="",0,IF(BA$1=MAX($1:$1),$R12-SUM($T23:AZ23),IF(BA$1=1,SUMIFS(12:12,$1:$1,"&gt;="&amp;1,$1:$1,"&lt;="&amp;INT(-$N23/30))+(-$N23/30-INT(-$N23/30))*SUMIFS(12:12,$1:$1,INT(-$N23/30)+1),0)+(-$N23/30-INT(-$N23/30))*SUMIFS(12:12,$1:$1,BA$1+INT(-$N23/30)+1)+(INT(-$N23/30)+1--$N23/30)*SUMIFS(12:12,$1:$1,BA$1+INT(-$N23/30)))))</f>
        <v>0</v>
      </c>
      <c r="BB23" s="40">
        <f>IF($N23=0,0,IF(BB$7="",0,IF(BB$1=MAX($1:$1),$R12-SUM($T23:BA23),IF(BB$1=1,SUMIFS(12:12,$1:$1,"&gt;="&amp;1,$1:$1,"&lt;="&amp;INT(-$N23/30))+(-$N23/30-INT(-$N23/30))*SUMIFS(12:12,$1:$1,INT(-$N23/30)+1),0)+(-$N23/30-INT(-$N23/30))*SUMIFS(12:12,$1:$1,BB$1+INT(-$N23/30)+1)+(INT(-$N23/30)+1--$N23/30)*SUMIFS(12:12,$1:$1,BB$1+INT(-$N23/30)))))</f>
        <v>0</v>
      </c>
      <c r="BC23" s="40">
        <f>IF($N23=0,0,IF(BC$7="",0,IF(BC$1=MAX($1:$1),$R12-SUM($T23:BB23),IF(BC$1=1,SUMIFS(12:12,$1:$1,"&gt;="&amp;1,$1:$1,"&lt;="&amp;INT(-$N23/30))+(-$N23/30-INT(-$N23/30))*SUMIFS(12:12,$1:$1,INT(-$N23/30)+1),0)+(-$N23/30-INT(-$N23/30))*SUMIFS(12:12,$1:$1,BC$1+INT(-$N23/30)+1)+(INT(-$N23/30)+1--$N23/30)*SUMIFS(12:12,$1:$1,BC$1+INT(-$N23/30)))))</f>
        <v>0</v>
      </c>
      <c r="BD23" s="40">
        <f>IF($N23=0,0,IF(BD$7="",0,IF(BD$1=MAX($1:$1),$R12-SUM($T23:BC23),IF(BD$1=1,SUMIFS(12:12,$1:$1,"&gt;="&amp;1,$1:$1,"&lt;="&amp;INT(-$N23/30))+(-$N23/30-INT(-$N23/30))*SUMIFS(12:12,$1:$1,INT(-$N23/30)+1),0)+(-$N23/30-INT(-$N23/30))*SUMIFS(12:12,$1:$1,BD$1+INT(-$N23/30)+1)+(INT(-$N23/30)+1--$N23/30)*SUMIFS(12:12,$1:$1,BD$1+INT(-$N23/30)))))</f>
        <v>0</v>
      </c>
      <c r="BE23" s="40">
        <f>IF($N23=0,0,IF(BE$7="",0,IF(BE$1=MAX($1:$1),$R12-SUM($T23:BD23),IF(BE$1=1,SUMIFS(12:12,$1:$1,"&gt;="&amp;1,$1:$1,"&lt;="&amp;INT(-$N23/30))+(-$N23/30-INT(-$N23/30))*SUMIFS(12:12,$1:$1,INT(-$N23/30)+1),0)+(-$N23/30-INT(-$N23/30))*SUMIFS(12:12,$1:$1,BE$1+INT(-$N23/30)+1)+(INT(-$N23/30)+1--$N23/30)*SUMIFS(12:12,$1:$1,BE$1+INT(-$N23/30)))))</f>
        <v>0</v>
      </c>
      <c r="BF23" s="40">
        <f>IF($N23=0,0,IF(BF$7="",0,IF(BF$1=MAX($1:$1),$R12-SUM($T23:BE23),IF(BF$1=1,SUMIFS(12:12,$1:$1,"&gt;="&amp;1,$1:$1,"&lt;="&amp;INT(-$N23/30))+(-$N23/30-INT(-$N23/30))*SUMIFS(12:12,$1:$1,INT(-$N23/30)+1),0)+(-$N23/30-INT(-$N23/30))*SUMIFS(12:12,$1:$1,BF$1+INT(-$N23/30)+1)+(INT(-$N23/30)+1--$N23/30)*SUMIFS(12:12,$1:$1,BF$1+INT(-$N23/30)))))</f>
        <v>0</v>
      </c>
      <c r="BG23" s="40">
        <f>IF($N23=0,0,IF(BG$7="",0,IF(BG$1=MAX($1:$1),$R12-SUM($T23:BF23),IF(BG$1=1,SUMIFS(12:12,$1:$1,"&gt;="&amp;1,$1:$1,"&lt;="&amp;INT(-$N23/30))+(-$N23/30-INT(-$N23/30))*SUMIFS(12:12,$1:$1,INT(-$N23/30)+1),0)+(-$N23/30-INT(-$N23/30))*SUMIFS(12:12,$1:$1,BG$1+INT(-$N23/30)+1)+(INT(-$N23/30)+1--$N23/30)*SUMIFS(12:12,$1:$1,BG$1+INT(-$N23/30)))))</f>
        <v>0</v>
      </c>
      <c r="BH23" s="40">
        <f>IF($N23=0,0,IF(BH$7="",0,IF(BH$1=MAX($1:$1),$R12-SUM($T23:BG23),IF(BH$1=1,SUMIFS(12:12,$1:$1,"&gt;="&amp;1,$1:$1,"&lt;="&amp;INT(-$N23/30))+(-$N23/30-INT(-$N23/30))*SUMIFS(12:12,$1:$1,INT(-$N23/30)+1),0)+(-$N23/30-INT(-$N23/30))*SUMIFS(12:12,$1:$1,BH$1+INT(-$N23/30)+1)+(INT(-$N23/30)+1--$N23/30)*SUMIFS(12:12,$1:$1,BH$1+INT(-$N23/30)))))</f>
        <v>0</v>
      </c>
      <c r="BI23" s="40">
        <f>IF($N23=0,0,IF(BI$7="",0,IF(BI$1=MAX($1:$1),$R12-SUM($T23:BH23),IF(BI$1=1,SUMIFS(12:12,$1:$1,"&gt;="&amp;1,$1:$1,"&lt;="&amp;INT(-$N23/30))+(-$N23/30-INT(-$N23/30))*SUMIFS(12:12,$1:$1,INT(-$N23/30)+1),0)+(-$N23/30-INT(-$N23/30))*SUMIFS(12:12,$1:$1,BI$1+INT(-$N23/30)+1)+(INT(-$N23/30)+1--$N23/30)*SUMIFS(12:12,$1:$1,BI$1+INT(-$N23/30)))))</f>
        <v>0</v>
      </c>
      <c r="BJ23" s="40">
        <f>IF($N23=0,0,IF(BJ$7="",0,IF(BJ$1=MAX($1:$1),$R12-SUM($T23:BI23),IF(BJ$1=1,SUMIFS(12:12,$1:$1,"&gt;="&amp;1,$1:$1,"&lt;="&amp;INT(-$N23/30))+(-$N23/30-INT(-$N23/30))*SUMIFS(12:12,$1:$1,INT(-$N23/30)+1),0)+(-$N23/30-INT(-$N23/30))*SUMIFS(12:12,$1:$1,BJ$1+INT(-$N23/30)+1)+(INT(-$N23/30)+1--$N23/30)*SUMIFS(12:12,$1:$1,BJ$1+INT(-$N23/30)))))</f>
        <v>0</v>
      </c>
      <c r="BK23" s="40">
        <f>IF($N23=0,0,IF(BK$7="",0,IF(BK$1=MAX($1:$1),$R12-SUM($T23:BJ23),IF(BK$1=1,SUMIFS(12:12,$1:$1,"&gt;="&amp;1,$1:$1,"&lt;="&amp;INT(-$N23/30))+(-$N23/30-INT(-$N23/30))*SUMIFS(12:12,$1:$1,INT(-$N23/30)+1),0)+(-$N23/30-INT(-$N23/30))*SUMIFS(12:12,$1:$1,BK$1+INT(-$N23/30)+1)+(INT(-$N23/30)+1--$N23/30)*SUMIFS(12:12,$1:$1,BK$1+INT(-$N23/30)))))</f>
        <v>0</v>
      </c>
      <c r="BL23" s="40">
        <f>IF($N23=0,0,IF(BL$7="",0,IF(BL$1=MAX($1:$1),$R12-SUM($T23:BK23),IF(BL$1=1,SUMIFS(12:12,$1:$1,"&gt;="&amp;1,$1:$1,"&lt;="&amp;INT(-$N23/30))+(-$N23/30-INT(-$N23/30))*SUMIFS(12:12,$1:$1,INT(-$N23/30)+1),0)+(-$N23/30-INT(-$N23/30))*SUMIFS(12:12,$1:$1,BL$1+INT(-$N23/30)+1)+(INT(-$N23/30)+1--$N23/30)*SUMIFS(12:12,$1:$1,BL$1+INT(-$N23/30)))))</f>
        <v>0</v>
      </c>
      <c r="BM23" s="40">
        <f>IF($N23=0,0,IF(BM$7="",0,IF(BM$1=MAX($1:$1),$R12-SUM($T23:BL23),IF(BM$1=1,SUMIFS(12:12,$1:$1,"&gt;="&amp;1,$1:$1,"&lt;="&amp;INT(-$N23/30))+(-$N23/30-INT(-$N23/30))*SUMIFS(12:12,$1:$1,INT(-$N23/30)+1),0)+(-$N23/30-INT(-$N23/30))*SUMIFS(12:12,$1:$1,BM$1+INT(-$N23/30)+1)+(INT(-$N23/30)+1--$N23/30)*SUMIFS(12:12,$1:$1,BM$1+INT(-$N23/30)))))</f>
        <v>0</v>
      </c>
      <c r="BN23" s="40">
        <f>IF($N23=0,0,IF(BN$7="",0,IF(BN$1=MAX($1:$1),$R12-SUM($T23:BM23),IF(BN$1=1,SUMIFS(12:12,$1:$1,"&gt;="&amp;1,$1:$1,"&lt;="&amp;INT(-$N23/30))+(-$N23/30-INT(-$N23/30))*SUMIFS(12:12,$1:$1,INT(-$N23/30)+1),0)+(-$N23/30-INT(-$N23/30))*SUMIFS(12:12,$1:$1,BN$1+INT(-$N23/30)+1)+(INT(-$N23/30)+1--$N23/30)*SUMIFS(12:12,$1:$1,BN$1+INT(-$N23/30)))))</f>
        <v>0</v>
      </c>
      <c r="BO23" s="40">
        <f>IF($N23=0,0,IF(BO$7="",0,IF(BO$1=MAX($1:$1),$R12-SUM($T23:BN23),IF(BO$1=1,SUMIFS(12:12,$1:$1,"&gt;="&amp;1,$1:$1,"&lt;="&amp;INT(-$N23/30))+(-$N23/30-INT(-$N23/30))*SUMIFS(12:12,$1:$1,INT(-$N23/30)+1),0)+(-$N23/30-INT(-$N23/30))*SUMIFS(12:12,$1:$1,BO$1+INT(-$N23/30)+1)+(INT(-$N23/30)+1--$N23/30)*SUMIFS(12:12,$1:$1,BO$1+INT(-$N23/30)))))</f>
        <v>0</v>
      </c>
      <c r="BP23" s="40">
        <f>IF($N23=0,0,IF(BP$7="",0,IF(BP$1=MAX($1:$1),$R12-SUM($T23:BO23),IF(BP$1=1,SUMIFS(12:12,$1:$1,"&gt;="&amp;1,$1:$1,"&lt;="&amp;INT(-$N23/30))+(-$N23/30-INT(-$N23/30))*SUMIFS(12:12,$1:$1,INT(-$N23/30)+1),0)+(-$N23/30-INT(-$N23/30))*SUMIFS(12:12,$1:$1,BP$1+INT(-$N23/30)+1)+(INT(-$N23/30)+1--$N23/30)*SUMIFS(12:12,$1:$1,BP$1+INT(-$N23/30)))))</f>
        <v>0</v>
      </c>
      <c r="BQ23" s="40">
        <f>IF($N23=0,0,IF(BQ$7="",0,IF(BQ$1=MAX($1:$1),$R12-SUM($T23:BP23),IF(BQ$1=1,SUMIFS(12:12,$1:$1,"&gt;="&amp;1,$1:$1,"&lt;="&amp;INT(-$N23/30))+(-$N23/30-INT(-$N23/30))*SUMIFS(12:12,$1:$1,INT(-$N23/30)+1),0)+(-$N23/30-INT(-$N23/30))*SUMIFS(12:12,$1:$1,BQ$1+INT(-$N23/30)+1)+(INT(-$N23/30)+1--$N23/30)*SUMIFS(12:12,$1:$1,BQ$1+INT(-$N23/30)))))</f>
        <v>0</v>
      </c>
      <c r="BR23" s="40">
        <f>IF($N23=0,0,IF(BR$7="",0,IF(BR$1=MAX($1:$1),$R12-SUM($T23:BQ23),IF(BR$1=1,SUMIFS(12:12,$1:$1,"&gt;="&amp;1,$1:$1,"&lt;="&amp;INT(-$N23/30))+(-$N23/30-INT(-$N23/30))*SUMIFS(12:12,$1:$1,INT(-$N23/30)+1),0)+(-$N23/30-INT(-$N23/30))*SUMIFS(12:12,$1:$1,BR$1+INT(-$N23/30)+1)+(INT(-$N23/30)+1--$N23/30)*SUMIFS(12:12,$1:$1,BR$1+INT(-$N23/30)))))</f>
        <v>0</v>
      </c>
      <c r="BS23" s="40">
        <f>IF($N23=0,0,IF(BS$7="",0,IF(BS$1=MAX($1:$1),$R12-SUM($T23:BR23),IF(BS$1=1,SUMIFS(12:12,$1:$1,"&gt;="&amp;1,$1:$1,"&lt;="&amp;INT(-$N23/30))+(-$N23/30-INT(-$N23/30))*SUMIFS(12:12,$1:$1,INT(-$N23/30)+1),0)+(-$N23/30-INT(-$N23/30))*SUMIFS(12:12,$1:$1,BS$1+INT(-$N23/30)+1)+(INT(-$N23/30)+1--$N23/30)*SUMIFS(12:12,$1:$1,BS$1+INT(-$N23/30)))))</f>
        <v>0</v>
      </c>
      <c r="BT23" s="40">
        <f>IF($N23=0,0,IF(BT$7="",0,IF(BT$1=MAX($1:$1),$R12-SUM($T23:BS23),IF(BT$1=1,SUMIFS(12:12,$1:$1,"&gt;="&amp;1,$1:$1,"&lt;="&amp;INT(-$N23/30))+(-$N23/30-INT(-$N23/30))*SUMIFS(12:12,$1:$1,INT(-$N23/30)+1),0)+(-$N23/30-INT(-$N23/30))*SUMIFS(12:12,$1:$1,BT$1+INT(-$N23/30)+1)+(INT(-$N23/30)+1--$N23/30)*SUMIFS(12:12,$1:$1,BT$1+INT(-$N23/30)))))</f>
        <v>0</v>
      </c>
      <c r="BU23" s="40">
        <f>IF($N23=0,0,IF(BU$7="",0,IF(BU$1=MAX($1:$1),$R12-SUM($T23:BT23),IF(BU$1=1,SUMIFS(12:12,$1:$1,"&gt;="&amp;1,$1:$1,"&lt;="&amp;INT(-$N23/30))+(-$N23/30-INT(-$N23/30))*SUMIFS(12:12,$1:$1,INT(-$N23/30)+1),0)+(-$N23/30-INT(-$N23/30))*SUMIFS(12:12,$1:$1,BU$1+INT(-$N23/30)+1)+(INT(-$N23/30)+1--$N23/30)*SUMIFS(12:12,$1:$1,BU$1+INT(-$N23/30)))))</f>
        <v>0</v>
      </c>
      <c r="BV23" s="40">
        <f>IF($N23=0,0,IF(BV$7="",0,IF(BV$1=MAX($1:$1),$R12-SUM($T23:BU23),IF(BV$1=1,SUMIFS(12:12,$1:$1,"&gt;="&amp;1,$1:$1,"&lt;="&amp;INT(-$N23/30))+(-$N23/30-INT(-$N23/30))*SUMIFS(12:12,$1:$1,INT(-$N23/30)+1),0)+(-$N23/30-INT(-$N23/30))*SUMIFS(12:12,$1:$1,BV$1+INT(-$N23/30)+1)+(INT(-$N23/30)+1--$N23/30)*SUMIFS(12:12,$1:$1,BV$1+INT(-$N23/30)))))</f>
        <v>0</v>
      </c>
      <c r="BW23" s="40">
        <f>IF($N23=0,0,IF(BW$7="",0,IF(BW$1=MAX($1:$1),$R12-SUM($T23:BV23),IF(BW$1=1,SUMIFS(12:12,$1:$1,"&gt;="&amp;1,$1:$1,"&lt;="&amp;INT(-$N23/30))+(-$N23/30-INT(-$N23/30))*SUMIFS(12:12,$1:$1,INT(-$N23/30)+1),0)+(-$N23/30-INT(-$N23/30))*SUMIFS(12:12,$1:$1,BW$1+INT(-$N23/30)+1)+(INT(-$N23/30)+1--$N23/30)*SUMIFS(12:12,$1:$1,BW$1+INT(-$N23/30)))))</f>
        <v>0</v>
      </c>
      <c r="BX23" s="40">
        <f>IF($N23=0,0,IF(BX$7="",0,IF(BX$1=MAX($1:$1),$R12-SUM($T23:BW23),IF(BX$1=1,SUMIFS(12:12,$1:$1,"&gt;="&amp;1,$1:$1,"&lt;="&amp;INT(-$N23/30))+(-$N23/30-INT(-$N23/30))*SUMIFS(12:12,$1:$1,INT(-$N23/30)+1),0)+(-$N23/30-INT(-$N23/30))*SUMIFS(12:12,$1:$1,BX$1+INT(-$N23/30)+1)+(INT(-$N23/30)+1--$N23/30)*SUMIFS(12:12,$1:$1,BX$1+INT(-$N23/30)))))</f>
        <v>0</v>
      </c>
      <c r="BY23" s="40">
        <f>IF($N23=0,0,IF(BY$7="",0,IF(BY$1=MAX($1:$1),$R12-SUM($T23:BX23),IF(BY$1=1,SUMIFS(12:12,$1:$1,"&gt;="&amp;1,$1:$1,"&lt;="&amp;INT(-$N23/30))+(-$N23/30-INT(-$N23/30))*SUMIFS(12:12,$1:$1,INT(-$N23/30)+1),0)+(-$N23/30-INT(-$N23/30))*SUMIFS(12:12,$1:$1,BY$1+INT(-$N23/30)+1)+(INT(-$N23/30)+1--$N23/30)*SUMIFS(12:12,$1:$1,BY$1+INT(-$N23/30)))))</f>
        <v>0</v>
      </c>
      <c r="BZ23" s="40">
        <f>IF($N23=0,0,IF(BZ$7="",0,IF(BZ$1=MAX($1:$1),$R12-SUM($T23:BY23),IF(BZ$1=1,SUMIFS(12:12,$1:$1,"&gt;="&amp;1,$1:$1,"&lt;="&amp;INT(-$N23/30))+(-$N23/30-INT(-$N23/30))*SUMIFS(12:12,$1:$1,INT(-$N23/30)+1),0)+(-$N23/30-INT(-$N23/30))*SUMIFS(12:12,$1:$1,BZ$1+INT(-$N23/30)+1)+(INT(-$N23/30)+1--$N23/30)*SUMIFS(12:12,$1:$1,BZ$1+INT(-$N23/30)))))</f>
        <v>0</v>
      </c>
      <c r="CA23" s="40">
        <f>IF($N23=0,0,IF(CA$7="",0,IF(CA$1=MAX($1:$1),$R12-SUM($T23:BZ23),IF(CA$1=1,SUMIFS(12:12,$1:$1,"&gt;="&amp;1,$1:$1,"&lt;="&amp;INT(-$N23/30))+(-$N23/30-INT(-$N23/30))*SUMIFS(12:12,$1:$1,INT(-$N23/30)+1),0)+(-$N23/30-INT(-$N23/30))*SUMIFS(12:12,$1:$1,CA$1+INT(-$N23/30)+1)+(INT(-$N23/30)+1--$N23/30)*SUMIFS(12:12,$1:$1,CA$1+INT(-$N23/30)))))</f>
        <v>0</v>
      </c>
      <c r="CB23" s="40">
        <f>IF($N23=0,0,IF(CB$7="",0,IF(CB$1=MAX($1:$1),$R12-SUM($T23:CA23),IF(CB$1=1,SUMIFS(12:12,$1:$1,"&gt;="&amp;1,$1:$1,"&lt;="&amp;INT(-$N23/30))+(-$N23/30-INT(-$N23/30))*SUMIFS(12:12,$1:$1,INT(-$N23/30)+1),0)+(-$N23/30-INT(-$N23/30))*SUMIFS(12:12,$1:$1,CB$1+INT(-$N23/30)+1)+(INT(-$N23/30)+1--$N23/30)*SUMIFS(12:12,$1:$1,CB$1+INT(-$N23/30)))))</f>
        <v>0</v>
      </c>
      <c r="CC23" s="40">
        <f>IF($N23=0,0,IF(CC$7="",0,IF(CC$1=MAX($1:$1),$R12-SUM($T23:CB23),IF(CC$1=1,SUMIFS(12:12,$1:$1,"&gt;="&amp;1,$1:$1,"&lt;="&amp;INT(-$N23/30))+(-$N23/30-INT(-$N23/30))*SUMIFS(12:12,$1:$1,INT(-$N23/30)+1),0)+(-$N23/30-INT(-$N23/30))*SUMIFS(12:12,$1:$1,CC$1+INT(-$N23/30)+1)+(INT(-$N23/30)+1--$N23/30)*SUMIFS(12:12,$1:$1,CC$1+INT(-$N23/30)))))</f>
        <v>0</v>
      </c>
      <c r="CD23" s="40">
        <f>IF($N23=0,0,IF(CD$7="",0,IF(CD$1=MAX($1:$1),$R12-SUM($T23:CC23),IF(CD$1=1,SUMIFS(12:12,$1:$1,"&gt;="&amp;1,$1:$1,"&lt;="&amp;INT(-$N23/30))+(-$N23/30-INT(-$N23/30))*SUMIFS(12:12,$1:$1,INT(-$N23/30)+1),0)+(-$N23/30-INT(-$N23/30))*SUMIFS(12:12,$1:$1,CD$1+INT(-$N23/30)+1)+(INT(-$N23/30)+1--$N23/30)*SUMIFS(12:12,$1:$1,CD$1+INT(-$N23/30)))))</f>
        <v>0</v>
      </c>
      <c r="CE23" s="40">
        <f>IF($N23=0,0,IF(CE$7="",0,IF(CE$1=MAX($1:$1),$R12-SUM($T23:CD23),IF(CE$1=1,SUMIFS(12:12,$1:$1,"&gt;="&amp;1,$1:$1,"&lt;="&amp;INT(-$N23/30))+(-$N23/30-INT(-$N23/30))*SUMIFS(12:12,$1:$1,INT(-$N23/30)+1),0)+(-$N23/30-INT(-$N23/30))*SUMIFS(12:12,$1:$1,CE$1+INT(-$N23/30)+1)+(INT(-$N23/30)+1--$N23/30)*SUMIFS(12:12,$1:$1,CE$1+INT(-$N23/30)))))</f>
        <v>0</v>
      </c>
      <c r="CF23" s="40">
        <f>IF($N23=0,0,IF(CF$7="",0,IF(CF$1=MAX($1:$1),$R12-SUM($T23:CE23),IF(CF$1=1,SUMIFS(12:12,$1:$1,"&gt;="&amp;1,$1:$1,"&lt;="&amp;INT(-$N23/30))+(-$N23/30-INT(-$N23/30))*SUMIFS(12:12,$1:$1,INT(-$N23/30)+1),0)+(-$N23/30-INT(-$N23/30))*SUMIFS(12:12,$1:$1,CF$1+INT(-$N23/30)+1)+(INT(-$N23/30)+1--$N23/30)*SUMIFS(12:12,$1:$1,CF$1+INT(-$N23/30)))))</f>
        <v>0</v>
      </c>
      <c r="CG23" s="40">
        <f>IF($N23=0,0,IF(CG$7="",0,IF(CG$1=MAX($1:$1),$R12-SUM($T23:CF23),IF(CG$1=1,SUMIFS(12:12,$1:$1,"&gt;="&amp;1,$1:$1,"&lt;="&amp;INT(-$N23/30))+(-$N23/30-INT(-$N23/30))*SUMIFS(12:12,$1:$1,INT(-$N23/30)+1),0)+(-$N23/30-INT(-$N23/30))*SUMIFS(12:12,$1:$1,CG$1+INT(-$N23/30)+1)+(INT(-$N23/30)+1--$N23/30)*SUMIFS(12:12,$1:$1,CG$1+INT(-$N23/30)))))</f>
        <v>0</v>
      </c>
      <c r="CH23" s="40">
        <f>IF($N23=0,0,IF(CH$7="",0,IF(CH$1=MAX($1:$1),$R12-SUM($T23:CG23),IF(CH$1=1,SUMIFS(12:12,$1:$1,"&gt;="&amp;1,$1:$1,"&lt;="&amp;INT(-$N23/30))+(-$N23/30-INT(-$N23/30))*SUMIFS(12:12,$1:$1,INT(-$N23/30)+1),0)+(-$N23/30-INT(-$N23/30))*SUMIFS(12:12,$1:$1,CH$1+INT(-$N23/30)+1)+(INT(-$N23/30)+1--$N23/30)*SUMIFS(12:12,$1:$1,CH$1+INT(-$N23/30)))))</f>
        <v>0</v>
      </c>
      <c r="CI23" s="40">
        <f>IF($N23=0,0,IF(CI$7="",0,IF(CI$1=MAX($1:$1),$R12-SUM($T23:CH23),IF(CI$1=1,SUMIFS(12:12,$1:$1,"&gt;="&amp;1,$1:$1,"&lt;="&amp;INT(-$N23/30))+(-$N23/30-INT(-$N23/30))*SUMIFS(12:12,$1:$1,INT(-$N23/30)+1),0)+(-$N23/30-INT(-$N23/30))*SUMIFS(12:12,$1:$1,CI$1+INT(-$N23/30)+1)+(INT(-$N23/30)+1--$N23/30)*SUMIFS(12:12,$1:$1,CI$1+INT(-$N23/30)))))</f>
        <v>0</v>
      </c>
      <c r="CJ23" s="40">
        <f>IF($N23=0,0,IF(CJ$7="",0,IF(CJ$1=MAX($1:$1),$R12-SUM($T23:CI23),IF(CJ$1=1,SUMIFS(12:12,$1:$1,"&gt;="&amp;1,$1:$1,"&lt;="&amp;INT(-$N23/30))+(-$N23/30-INT(-$N23/30))*SUMIFS(12:12,$1:$1,INT(-$N23/30)+1),0)+(-$N23/30-INT(-$N23/30))*SUMIFS(12:12,$1:$1,CJ$1+INT(-$N23/30)+1)+(INT(-$N23/30)+1--$N23/30)*SUMIFS(12:12,$1:$1,CJ$1+INT(-$N23/30)))))</f>
        <v>0</v>
      </c>
      <c r="CK23" s="40">
        <f>IF($N23=0,0,IF(CK$7="",0,IF(CK$1=MAX($1:$1),$R12-SUM($T23:CJ23),IF(CK$1=1,SUMIFS(12:12,$1:$1,"&gt;="&amp;1,$1:$1,"&lt;="&amp;INT(-$N23/30))+(-$N23/30-INT(-$N23/30))*SUMIFS(12:12,$1:$1,INT(-$N23/30)+1),0)+(-$N23/30-INT(-$N23/30))*SUMIFS(12:12,$1:$1,CK$1+INT(-$N23/30)+1)+(INT(-$N23/30)+1--$N23/30)*SUMIFS(12:12,$1:$1,CK$1+INT(-$N23/30)))))</f>
        <v>0</v>
      </c>
      <c r="CL23" s="40">
        <f>IF($N23=0,0,IF(CL$7="",0,IF(CL$1=MAX($1:$1),$R12-SUM($T23:CK23),IF(CL$1=1,SUMIFS(12:12,$1:$1,"&gt;="&amp;1,$1:$1,"&lt;="&amp;INT(-$N23/30))+(-$N23/30-INT(-$N23/30))*SUMIFS(12:12,$1:$1,INT(-$N23/30)+1),0)+(-$N23/30-INT(-$N23/30))*SUMIFS(12:12,$1:$1,CL$1+INT(-$N23/30)+1)+(INT(-$N23/30)+1--$N23/30)*SUMIFS(12:12,$1:$1,CL$1+INT(-$N23/30)))))</f>
        <v>0</v>
      </c>
      <c r="CM23" s="40">
        <f>IF($N23=0,0,IF(CM$7="",0,IF(CM$1=MAX($1:$1),$R12-SUM($T23:CL23),IF(CM$1=1,SUMIFS(12:12,$1:$1,"&gt;="&amp;1,$1:$1,"&lt;="&amp;INT(-$N23/30))+(-$N23/30-INT(-$N23/30))*SUMIFS(12:12,$1:$1,INT(-$N23/30)+1),0)+(-$N23/30-INT(-$N23/30))*SUMIFS(12:12,$1:$1,CM$1+INT(-$N23/30)+1)+(INT(-$N23/30)+1--$N23/30)*SUMIFS(12:12,$1:$1,CM$1+INT(-$N23/30)))))</f>
        <v>0</v>
      </c>
      <c r="CN23" s="40">
        <f>IF($N23=0,0,IF(CN$7="",0,IF(CN$1=MAX($1:$1),$R12-SUM($T23:CM23),IF(CN$1=1,SUMIFS(12:12,$1:$1,"&gt;="&amp;1,$1:$1,"&lt;="&amp;INT(-$N23/30))+(-$N23/30-INT(-$N23/30))*SUMIFS(12:12,$1:$1,INT(-$N23/30)+1),0)+(-$N23/30-INT(-$N23/30))*SUMIFS(12:12,$1:$1,CN$1+INT(-$N23/30)+1)+(INT(-$N23/30)+1--$N23/30)*SUMIFS(12:12,$1:$1,CN$1+INT(-$N23/30)))))</f>
        <v>0</v>
      </c>
      <c r="CO23" s="40">
        <f>IF($N23=0,0,IF(CO$7="",0,IF(CO$1=MAX($1:$1),$R12-SUM($T23:CN23),IF(CO$1=1,SUMIFS(12:12,$1:$1,"&gt;="&amp;1,$1:$1,"&lt;="&amp;INT(-$N23/30))+(-$N23/30-INT(-$N23/30))*SUMIFS(12:12,$1:$1,INT(-$N23/30)+1),0)+(-$N23/30-INT(-$N23/30))*SUMIFS(12:12,$1:$1,CO$1+INT(-$N23/30)+1)+(INT(-$N23/30)+1--$N23/30)*SUMIFS(12:12,$1:$1,CO$1+INT(-$N23/30)))))</f>
        <v>0</v>
      </c>
      <c r="CP23" s="40">
        <f>IF($N23=0,0,IF(CP$7="",0,IF(CP$1=MAX($1:$1),$R12-SUM($T23:CO23),IF(CP$1=1,SUMIFS(12:12,$1:$1,"&gt;="&amp;1,$1:$1,"&lt;="&amp;INT(-$N23/30))+(-$N23/30-INT(-$N23/30))*SUMIFS(12:12,$1:$1,INT(-$N23/30)+1),0)+(-$N23/30-INT(-$N23/30))*SUMIFS(12:12,$1:$1,CP$1+INT(-$N23/30)+1)+(INT(-$N23/30)+1--$N23/30)*SUMIFS(12:12,$1:$1,CP$1+INT(-$N23/30)))))</f>
        <v>0</v>
      </c>
      <c r="CQ23" s="40">
        <f>IF($N23=0,0,IF(CQ$7="",0,IF(CQ$1=MAX($1:$1),$R12-SUM($T23:CP23),IF(CQ$1=1,SUMIFS(12:12,$1:$1,"&gt;="&amp;1,$1:$1,"&lt;="&amp;INT(-$N23/30))+(-$N23/30-INT(-$N23/30))*SUMIFS(12:12,$1:$1,INT(-$N23/30)+1),0)+(-$N23/30-INT(-$N23/30))*SUMIFS(12:12,$1:$1,CQ$1+INT(-$N23/30)+1)+(INT(-$N23/30)+1--$N23/30)*SUMIFS(12:12,$1:$1,CQ$1+INT(-$N23/30)))))</f>
        <v>0</v>
      </c>
      <c r="CR23" s="40">
        <f>IF($N23=0,0,IF(CR$7="",0,IF(CR$1=MAX($1:$1),$R12-SUM($T23:CQ23),IF(CR$1=1,SUMIFS(12:12,$1:$1,"&gt;="&amp;1,$1:$1,"&lt;="&amp;INT(-$N23/30))+(-$N23/30-INT(-$N23/30))*SUMIFS(12:12,$1:$1,INT(-$N23/30)+1),0)+(-$N23/30-INT(-$N23/30))*SUMIFS(12:12,$1:$1,CR$1+INT(-$N23/30)+1)+(INT(-$N23/30)+1--$N23/30)*SUMIFS(12:12,$1:$1,CR$1+INT(-$N23/30)))))</f>
        <v>0</v>
      </c>
      <c r="CS23" s="40">
        <f>IF($N23=0,0,IF(CS$7="",0,IF(CS$1=MAX($1:$1),$R12-SUM($T23:CR23),IF(CS$1=1,SUMIFS(12:12,$1:$1,"&gt;="&amp;1,$1:$1,"&lt;="&amp;INT(-$N23/30))+(-$N23/30-INT(-$N23/30))*SUMIFS(12:12,$1:$1,INT(-$N23/30)+1),0)+(-$N23/30-INT(-$N23/30))*SUMIFS(12:12,$1:$1,CS$1+INT(-$N23/30)+1)+(INT(-$N23/30)+1--$N23/30)*SUMIFS(12:12,$1:$1,CS$1+INT(-$N23/30)))))</f>
        <v>0</v>
      </c>
      <c r="CT23" s="40">
        <f>IF($N23=0,0,IF(CT$7="",0,IF(CT$1=MAX($1:$1),$R12-SUM($T23:CS23),IF(CT$1=1,SUMIFS(12:12,$1:$1,"&gt;="&amp;1,$1:$1,"&lt;="&amp;INT(-$N23/30))+(-$N23/30-INT(-$N23/30))*SUMIFS(12:12,$1:$1,INT(-$N23/30)+1),0)+(-$N23/30-INT(-$N23/30))*SUMIFS(12:12,$1:$1,CT$1+INT(-$N23/30)+1)+(INT(-$N23/30)+1--$N23/30)*SUMIFS(12:12,$1:$1,CT$1+INT(-$N23/30)))))</f>
        <v>0</v>
      </c>
      <c r="CU23" s="40">
        <f>IF($N23=0,0,IF(CU$7="",0,IF(CU$1=MAX($1:$1),$R12-SUM($T23:CT23),IF(CU$1=1,SUMIFS(12:12,$1:$1,"&gt;="&amp;1,$1:$1,"&lt;="&amp;INT(-$N23/30))+(-$N23/30-INT(-$N23/30))*SUMIFS(12:12,$1:$1,INT(-$N23/30)+1),0)+(-$N23/30-INT(-$N23/30))*SUMIFS(12:12,$1:$1,CU$1+INT(-$N23/30)+1)+(INT(-$N23/30)+1--$N23/30)*SUMIFS(12:12,$1:$1,CU$1+INT(-$N23/30)))))</f>
        <v>0</v>
      </c>
      <c r="CV23" s="40">
        <f>IF($N23=0,0,IF(CV$7="",0,IF(CV$1=MAX($1:$1),$R12-SUM($T23:CU23),IF(CV$1=1,SUMIFS(12:12,$1:$1,"&gt;="&amp;1,$1:$1,"&lt;="&amp;INT(-$N23/30))+(-$N23/30-INT(-$N23/30))*SUMIFS(12:12,$1:$1,INT(-$N23/30)+1),0)+(-$N23/30-INT(-$N23/30))*SUMIFS(12:12,$1:$1,CV$1+INT(-$N23/30)+1)+(INT(-$N23/30)+1--$N23/30)*SUMIFS(12:12,$1:$1,CV$1+INT(-$N23/30)))))</f>
        <v>0</v>
      </c>
      <c r="CW23" s="40">
        <f>IF($N23=0,0,IF(CW$7="",0,IF(CW$1=MAX($1:$1),$R12-SUM($T23:CV23),IF(CW$1=1,SUMIFS(12:12,$1:$1,"&gt;="&amp;1,$1:$1,"&lt;="&amp;INT(-$N23/30))+(-$N23/30-INT(-$N23/30))*SUMIFS(12:12,$1:$1,INT(-$N23/30)+1),0)+(-$N23/30-INT(-$N23/30))*SUMIFS(12:12,$1:$1,CW$1+INT(-$N23/30)+1)+(INT(-$N23/30)+1--$N23/30)*SUMIFS(12:12,$1:$1,CW$1+INT(-$N23/30)))))</f>
        <v>0</v>
      </c>
      <c r="CX23" s="40">
        <f>IF($N23=0,0,IF(CX$7="",0,IF(CX$1=MAX($1:$1),$R12-SUM($T23:CW23),IF(CX$1=1,SUMIFS(12:12,$1:$1,"&gt;="&amp;1,$1:$1,"&lt;="&amp;INT(-$N23/30))+(-$N23/30-INT(-$N23/30))*SUMIFS(12:12,$1:$1,INT(-$N23/30)+1),0)+(-$N23/30-INT(-$N23/30))*SUMIFS(12:12,$1:$1,CX$1+INT(-$N23/30)+1)+(INT(-$N23/30)+1--$N23/30)*SUMIFS(12:12,$1:$1,CX$1+INT(-$N23/30)))))</f>
        <v>0</v>
      </c>
      <c r="CY23" s="40">
        <f>IF($N23=0,0,IF(CY$7="",0,IF(CY$1=MAX($1:$1),$R12-SUM($T23:CX23),IF(CY$1=1,SUMIFS(12:12,$1:$1,"&gt;="&amp;1,$1:$1,"&lt;="&amp;INT(-$N23/30))+(-$N23/30-INT(-$N23/30))*SUMIFS(12:12,$1:$1,INT(-$N23/30)+1),0)+(-$N23/30-INT(-$N23/30))*SUMIFS(12:12,$1:$1,CY$1+INT(-$N23/30)+1)+(INT(-$N23/30)+1--$N23/30)*SUMIFS(12:12,$1:$1,CY$1+INT(-$N23/30)))))</f>
        <v>0</v>
      </c>
      <c r="CZ23" s="40">
        <f>IF($N23=0,0,IF(CZ$7="",0,IF(CZ$1=MAX($1:$1),$R12-SUM($T23:CY23),IF(CZ$1=1,SUMIFS(12:12,$1:$1,"&gt;="&amp;1,$1:$1,"&lt;="&amp;INT(-$N23/30))+(-$N23/30-INT(-$N23/30))*SUMIFS(12:12,$1:$1,INT(-$N23/30)+1),0)+(-$N23/30-INT(-$N23/30))*SUMIFS(12:12,$1:$1,CZ$1+INT(-$N23/30)+1)+(INT(-$N23/30)+1--$N23/30)*SUMIFS(12:12,$1:$1,CZ$1+INT(-$N23/30)))))</f>
        <v>0</v>
      </c>
      <c r="DA23" s="40">
        <f>IF($N23=0,0,IF(DA$7="",0,IF(DA$1=MAX($1:$1),$R12-SUM($T23:CZ23),IF(DA$1=1,SUMIFS(12:12,$1:$1,"&gt;="&amp;1,$1:$1,"&lt;="&amp;INT(-$N23/30))+(-$N23/30-INT(-$N23/30))*SUMIFS(12:12,$1:$1,INT(-$N23/30)+1),0)+(-$N23/30-INT(-$N23/30))*SUMIFS(12:12,$1:$1,DA$1+INT(-$N23/30)+1)+(INT(-$N23/30)+1--$N23/30)*SUMIFS(12:12,$1:$1,DA$1+INT(-$N23/30)))))</f>
        <v>0</v>
      </c>
      <c r="DB23" s="40">
        <f>IF($N23=0,0,IF(DB$7="",0,IF(DB$1=MAX($1:$1),$R12-SUM($T23:DA23),IF(DB$1=1,SUMIFS(12:12,$1:$1,"&gt;="&amp;1,$1:$1,"&lt;="&amp;INT(-$N23/30))+(-$N23/30-INT(-$N23/30))*SUMIFS(12:12,$1:$1,INT(-$N23/30)+1),0)+(-$N23/30-INT(-$N23/30))*SUMIFS(12:12,$1:$1,DB$1+INT(-$N23/30)+1)+(INT(-$N23/30)+1--$N23/30)*SUMIFS(12:12,$1:$1,DB$1+INT(-$N23/30)))))</f>
        <v>0</v>
      </c>
      <c r="DC23" s="40">
        <f>IF($N23=0,0,IF(DC$7="",0,IF(DC$1=MAX($1:$1),$R12-SUM($T23:DB23),IF(DC$1=1,SUMIFS(12:12,$1:$1,"&gt;="&amp;1,$1:$1,"&lt;="&amp;INT(-$N23/30))+(-$N23/30-INT(-$N23/30))*SUMIFS(12:12,$1:$1,INT(-$N23/30)+1),0)+(-$N23/30-INT(-$N23/30))*SUMIFS(12:12,$1:$1,DC$1+INT(-$N23/30)+1)+(INT(-$N23/30)+1--$N23/30)*SUMIFS(12:12,$1:$1,DC$1+INT(-$N23/30)))))</f>
        <v>0</v>
      </c>
      <c r="DD23" s="40">
        <f>IF($N23=0,0,IF(DD$7="",0,IF(DD$1=MAX($1:$1),$R12-SUM($T23:DC23),IF(DD$1=1,SUMIFS(12:12,$1:$1,"&gt;="&amp;1,$1:$1,"&lt;="&amp;INT(-$N23/30))+(-$N23/30-INT(-$N23/30))*SUMIFS(12:12,$1:$1,INT(-$N23/30)+1),0)+(-$N23/30-INT(-$N23/30))*SUMIFS(12:12,$1:$1,DD$1+INT(-$N23/30)+1)+(INT(-$N23/30)+1--$N23/30)*SUMIFS(12:12,$1:$1,DD$1+INT(-$N23/30)))))</f>
        <v>0</v>
      </c>
      <c r="DE23" s="40">
        <f>IF($N23=0,0,IF(DE$7="",0,IF(DE$1=MAX($1:$1),$R12-SUM($T23:DD23),IF(DE$1=1,SUMIFS(12:12,$1:$1,"&gt;="&amp;1,$1:$1,"&lt;="&amp;INT(-$N23/30))+(-$N23/30-INT(-$N23/30))*SUMIFS(12:12,$1:$1,INT(-$N23/30)+1),0)+(-$N23/30-INT(-$N23/30))*SUMIFS(12:12,$1:$1,DE$1+INT(-$N23/30)+1)+(INT(-$N23/30)+1--$N23/30)*SUMIFS(12:12,$1:$1,DE$1+INT(-$N23/30)))))</f>
        <v>0</v>
      </c>
      <c r="DF23" s="40">
        <f>IF($N23=0,0,IF(DF$7="",0,IF(DF$1=MAX($1:$1),$R12-SUM($T23:DE23),IF(DF$1=1,SUMIFS(12:12,$1:$1,"&gt;="&amp;1,$1:$1,"&lt;="&amp;INT(-$N23/30))+(-$N23/30-INT(-$N23/30))*SUMIFS(12:12,$1:$1,INT(-$N23/30)+1),0)+(-$N23/30-INT(-$N23/30))*SUMIFS(12:12,$1:$1,DF$1+INT(-$N23/30)+1)+(INT(-$N23/30)+1--$N23/30)*SUMIFS(12:12,$1:$1,DF$1+INT(-$N23/30)))))</f>
        <v>0</v>
      </c>
      <c r="DG23" s="40">
        <f>IF($N23=0,0,IF(DG$7="",0,IF(DG$1=MAX($1:$1),$R12-SUM($T23:DF23),IF(DG$1=1,SUMIFS(12:12,$1:$1,"&gt;="&amp;1,$1:$1,"&lt;="&amp;INT(-$N23/30))+(-$N23/30-INT(-$N23/30))*SUMIFS(12:12,$1:$1,INT(-$N23/30)+1),0)+(-$N23/30-INT(-$N23/30))*SUMIFS(12:12,$1:$1,DG$1+INT(-$N23/30)+1)+(INT(-$N23/30)+1--$N23/30)*SUMIFS(12:12,$1:$1,DG$1+INT(-$N23/30)))))</f>
        <v>0</v>
      </c>
      <c r="DH23" s="40">
        <f>IF($N23=0,0,IF(DH$7="",0,IF(DH$1=MAX($1:$1),$R12-SUM($T23:DG23),IF(DH$1=1,SUMIFS(12:12,$1:$1,"&gt;="&amp;1,$1:$1,"&lt;="&amp;INT(-$N23/30))+(-$N23/30-INT(-$N23/30))*SUMIFS(12:12,$1:$1,INT(-$N23/30)+1),0)+(-$N23/30-INT(-$N23/30))*SUMIFS(12:12,$1:$1,DH$1+INT(-$N23/30)+1)+(INT(-$N23/30)+1--$N23/30)*SUMIFS(12:12,$1:$1,DH$1+INT(-$N23/30)))))</f>
        <v>0</v>
      </c>
      <c r="DI23" s="40">
        <f>IF($N23=0,0,IF(DI$7="",0,IF(DI$1=MAX($1:$1),$R12-SUM($T23:DH23),IF(DI$1=1,SUMIFS(12:12,$1:$1,"&gt;="&amp;1,$1:$1,"&lt;="&amp;INT(-$N23/30))+(-$N23/30-INT(-$N23/30))*SUMIFS(12:12,$1:$1,INT(-$N23/30)+1),0)+(-$N23/30-INT(-$N23/30))*SUMIFS(12:12,$1:$1,DI$1+INT(-$N23/30)+1)+(INT(-$N23/30)+1--$N23/30)*SUMIFS(12:12,$1:$1,DI$1+INT(-$N23/30)))))</f>
        <v>0</v>
      </c>
      <c r="DJ23" s="40">
        <f>IF($N23=0,0,IF(DJ$7="",0,IF(DJ$1=MAX($1:$1),$R12-SUM($T23:DI23),IF(DJ$1=1,SUMIFS(12:12,$1:$1,"&gt;="&amp;1,$1:$1,"&lt;="&amp;INT(-$N23/30))+(-$N23/30-INT(-$N23/30))*SUMIFS(12:12,$1:$1,INT(-$N23/30)+1),0)+(-$N23/30-INT(-$N23/30))*SUMIFS(12:12,$1:$1,DJ$1+INT(-$N23/30)+1)+(INT(-$N23/30)+1--$N23/30)*SUMIFS(12:12,$1:$1,DJ$1+INT(-$N23/30)))))</f>
        <v>0</v>
      </c>
      <c r="DK23" s="40">
        <f>IF($N23=0,0,IF(DK$7="",0,IF(DK$1=MAX($1:$1),$R12-SUM($T23:DJ23),IF(DK$1=1,SUMIFS(12:12,$1:$1,"&gt;="&amp;1,$1:$1,"&lt;="&amp;INT(-$N23/30))+(-$N23/30-INT(-$N23/30))*SUMIFS(12:12,$1:$1,INT(-$N23/30)+1),0)+(-$N23/30-INT(-$N23/30))*SUMIFS(12:12,$1:$1,DK$1+INT(-$N23/30)+1)+(INT(-$N23/30)+1--$N23/30)*SUMIFS(12:12,$1:$1,DK$1+INT(-$N23/30)))))</f>
        <v>0</v>
      </c>
      <c r="DL23" s="40">
        <f>IF($N23=0,0,IF(DL$7="",0,IF(DL$1=MAX($1:$1),$R12-SUM($T23:DK23),IF(DL$1=1,SUMIFS(12:12,$1:$1,"&gt;="&amp;1,$1:$1,"&lt;="&amp;INT(-$N23/30))+(-$N23/30-INT(-$N23/30))*SUMIFS(12:12,$1:$1,INT(-$N23/30)+1),0)+(-$N23/30-INT(-$N23/30))*SUMIFS(12:12,$1:$1,DL$1+INT(-$N23/30)+1)+(INT(-$N23/30)+1--$N23/30)*SUMIFS(12:12,$1:$1,DL$1+INT(-$N23/30)))))</f>
        <v>0</v>
      </c>
      <c r="DM23" s="40">
        <f>IF($N23=0,0,IF(DM$7="",0,IF(DM$1=MAX($1:$1),$R12-SUM($T23:DL23),IF(DM$1=1,SUMIFS(12:12,$1:$1,"&gt;="&amp;1,$1:$1,"&lt;="&amp;INT(-$N23/30))+(-$N23/30-INT(-$N23/30))*SUMIFS(12:12,$1:$1,INT(-$N23/30)+1),0)+(-$N23/30-INT(-$N23/30))*SUMIFS(12:12,$1:$1,DM$1+INT(-$N23/30)+1)+(INT(-$N23/30)+1--$N23/30)*SUMIFS(12:12,$1:$1,DM$1+INT(-$N23/30)))))</f>
        <v>0</v>
      </c>
      <c r="DN23" s="40">
        <f>IF($N23=0,0,IF(DN$7="",0,IF(DN$1=MAX($1:$1),$R12-SUM($T23:DM23),IF(DN$1=1,SUMIFS(12:12,$1:$1,"&gt;="&amp;1,$1:$1,"&lt;="&amp;INT(-$N23/30))+(-$N23/30-INT(-$N23/30))*SUMIFS(12:12,$1:$1,INT(-$N23/30)+1),0)+(-$N23/30-INT(-$N23/30))*SUMIFS(12:12,$1:$1,DN$1+INT(-$N23/30)+1)+(INT(-$N23/30)+1--$N23/30)*SUMIFS(12:12,$1:$1,DN$1+INT(-$N23/30)))))</f>
        <v>0</v>
      </c>
      <c r="DO23" s="40">
        <f>IF($N23=0,0,IF(DO$7="",0,IF(DO$1=MAX($1:$1),$R12-SUM($T23:DN23),IF(DO$1=1,SUMIFS(12:12,$1:$1,"&gt;="&amp;1,$1:$1,"&lt;="&amp;INT(-$N23/30))+(-$N23/30-INT(-$N23/30))*SUMIFS(12:12,$1:$1,INT(-$N23/30)+1),0)+(-$N23/30-INT(-$N23/30))*SUMIFS(12:12,$1:$1,DO$1+INT(-$N23/30)+1)+(INT(-$N23/30)+1--$N23/30)*SUMIFS(12:12,$1:$1,DO$1+INT(-$N23/30)))))</f>
        <v>0</v>
      </c>
      <c r="DP23" s="40">
        <f>IF($N23=0,0,IF(DP$7="",0,IF(DP$1=MAX($1:$1),$R12-SUM($T23:DO23),IF(DP$1=1,SUMIFS(12:12,$1:$1,"&gt;="&amp;1,$1:$1,"&lt;="&amp;INT(-$N23/30))+(-$N23/30-INT(-$N23/30))*SUMIFS(12:12,$1:$1,INT(-$N23/30)+1),0)+(-$N23/30-INT(-$N23/30))*SUMIFS(12:12,$1:$1,DP$1+INT(-$N23/30)+1)+(INT(-$N23/30)+1--$N23/30)*SUMIFS(12:12,$1:$1,DP$1+INT(-$N23/30)))))</f>
        <v>0</v>
      </c>
      <c r="DQ23" s="40">
        <f>IF($N23=0,0,IF(DQ$7="",0,IF(DQ$1=MAX($1:$1),$R12-SUM($T23:DP23),IF(DQ$1=1,SUMIFS(12:12,$1:$1,"&gt;="&amp;1,$1:$1,"&lt;="&amp;INT(-$N23/30))+(-$N23/30-INT(-$N23/30))*SUMIFS(12:12,$1:$1,INT(-$N23/30)+1),0)+(-$N23/30-INT(-$N23/30))*SUMIFS(12:12,$1:$1,DQ$1+INT(-$N23/30)+1)+(INT(-$N23/30)+1--$N23/30)*SUMIFS(12:12,$1:$1,DQ$1+INT(-$N23/30)))))</f>
        <v>0</v>
      </c>
      <c r="DR23" s="40">
        <f>IF($N23=0,0,IF(DR$7="",0,IF(DR$1=MAX($1:$1),$R12-SUM($T23:DQ23),IF(DR$1=1,SUMIFS(12:12,$1:$1,"&gt;="&amp;1,$1:$1,"&lt;="&amp;INT(-$N23/30))+(-$N23/30-INT(-$N23/30))*SUMIFS(12:12,$1:$1,INT(-$N23/30)+1),0)+(-$N23/30-INT(-$N23/30))*SUMIFS(12:12,$1:$1,DR$1+INT(-$N23/30)+1)+(INT(-$N23/30)+1--$N23/30)*SUMIFS(12:12,$1:$1,DR$1+INT(-$N23/30)))))</f>
        <v>0</v>
      </c>
      <c r="DS23" s="40">
        <f>IF($N23=0,0,IF(DS$7="",0,IF(DS$1=MAX($1:$1),$R12-SUM($T23:DR23),IF(DS$1=1,SUMIFS(12:12,$1:$1,"&gt;="&amp;1,$1:$1,"&lt;="&amp;INT(-$N23/30))+(-$N23/30-INT(-$N23/30))*SUMIFS(12:12,$1:$1,INT(-$N23/30)+1),0)+(-$N23/30-INT(-$N23/30))*SUMIFS(12:12,$1:$1,DS$1+INT(-$N23/30)+1)+(INT(-$N23/30)+1--$N23/30)*SUMIFS(12:12,$1:$1,DS$1+INT(-$N23/30)))))</f>
        <v>0</v>
      </c>
      <c r="DT23" s="40">
        <f>IF($N23=0,0,IF(DT$7="",0,IF(DT$1=MAX($1:$1),$R12-SUM($T23:DS23),IF(DT$1=1,SUMIFS(12:12,$1:$1,"&gt;="&amp;1,$1:$1,"&lt;="&amp;INT(-$N23/30))+(-$N23/30-INT(-$N23/30))*SUMIFS(12:12,$1:$1,INT(-$N23/30)+1),0)+(-$N23/30-INT(-$N23/30))*SUMIFS(12:12,$1:$1,DT$1+INT(-$N23/30)+1)+(INT(-$N23/30)+1--$N23/30)*SUMIFS(12:12,$1:$1,DT$1+INT(-$N23/30)))))</f>
        <v>0</v>
      </c>
      <c r="DU23" s="40">
        <f>IF($N23=0,0,IF(DU$7="",0,IF(DU$1=MAX($1:$1),$R12-SUM($T23:DT23),IF(DU$1=1,SUMIFS(12:12,$1:$1,"&gt;="&amp;1,$1:$1,"&lt;="&amp;INT(-$N23/30))+(-$N23/30-INT(-$N23/30))*SUMIFS(12:12,$1:$1,INT(-$N23/30)+1),0)+(-$N23/30-INT(-$N23/30))*SUMIFS(12:12,$1:$1,DU$1+INT(-$N23/30)+1)+(INT(-$N23/30)+1--$N23/30)*SUMIFS(12:12,$1:$1,DU$1+INT(-$N23/30)))))</f>
        <v>0</v>
      </c>
      <c r="DV23" s="40">
        <f>IF($N23=0,0,IF(DV$7="",0,IF(DV$1=MAX($1:$1),$R12-SUM($T23:DU23),IF(DV$1=1,SUMIFS(12:12,$1:$1,"&gt;="&amp;1,$1:$1,"&lt;="&amp;INT(-$N23/30))+(-$N23/30-INT(-$N23/30))*SUMIFS(12:12,$1:$1,INT(-$N23/30)+1),0)+(-$N23/30-INT(-$N23/30))*SUMIFS(12:12,$1:$1,DV$1+INT(-$N23/30)+1)+(INT(-$N23/30)+1--$N23/30)*SUMIFS(12:12,$1:$1,DV$1+INT(-$N23/30)))))</f>
        <v>0</v>
      </c>
      <c r="DW23" s="40">
        <f>IF($N23=0,0,IF(DW$7="",0,IF(DW$1=MAX($1:$1),$R12-SUM($T23:DV23),IF(DW$1=1,SUMIFS(12:12,$1:$1,"&gt;="&amp;1,$1:$1,"&lt;="&amp;INT(-$N23/30))+(-$N23/30-INT(-$N23/30))*SUMIFS(12:12,$1:$1,INT(-$N23/30)+1),0)+(-$N23/30-INT(-$N23/30))*SUMIFS(12:12,$1:$1,DW$1+INT(-$N23/30)+1)+(INT(-$N23/30)+1--$N23/30)*SUMIFS(12:12,$1:$1,DW$1+INT(-$N23/30)))))</f>
        <v>0</v>
      </c>
      <c r="DX23" s="40">
        <f>IF($N23=0,0,IF(DX$7="",0,IF(DX$1=MAX($1:$1),$R12-SUM($T23:DW23),IF(DX$1=1,SUMIFS(12:12,$1:$1,"&gt;="&amp;1,$1:$1,"&lt;="&amp;INT(-$N23/30))+(-$N23/30-INT(-$N23/30))*SUMIFS(12:12,$1:$1,INT(-$N23/30)+1),0)+(-$N23/30-INT(-$N23/30))*SUMIFS(12:12,$1:$1,DX$1+INT(-$N23/30)+1)+(INT(-$N23/30)+1--$N23/30)*SUMIFS(12:12,$1:$1,DX$1+INT(-$N23/30)))))</f>
        <v>0</v>
      </c>
      <c r="DY23" s="40">
        <f>IF($N23=0,0,IF(DY$7="",0,IF(DY$1=MAX($1:$1),$R12-SUM($T23:DX23),IF(DY$1=1,SUMIFS(12:12,$1:$1,"&gt;="&amp;1,$1:$1,"&lt;="&amp;INT(-$N23/30))+(-$N23/30-INT(-$N23/30))*SUMIFS(12:12,$1:$1,INT(-$N23/30)+1),0)+(-$N23/30-INT(-$N23/30))*SUMIFS(12:12,$1:$1,DY$1+INT(-$N23/30)+1)+(INT(-$N23/30)+1--$N23/30)*SUMIFS(12:12,$1:$1,DY$1+INT(-$N23/30)))))</f>
        <v>0</v>
      </c>
      <c r="DZ23" s="40">
        <f>IF($N23=0,0,IF(DZ$7="",0,IF(DZ$1=MAX($1:$1),$R12-SUM($T23:DY23),IF(DZ$1=1,SUMIFS(12:12,$1:$1,"&gt;="&amp;1,$1:$1,"&lt;="&amp;INT(-$N23/30))+(-$N23/30-INT(-$N23/30))*SUMIFS(12:12,$1:$1,INT(-$N23/30)+1),0)+(-$N23/30-INT(-$N23/30))*SUMIFS(12:12,$1:$1,DZ$1+INT(-$N23/30)+1)+(INT(-$N23/30)+1--$N23/30)*SUMIFS(12:12,$1:$1,DZ$1+INT(-$N23/30)))))</f>
        <v>0</v>
      </c>
      <c r="EA23" s="40">
        <f>IF($N23=0,0,IF(EA$7="",0,IF(EA$1=MAX($1:$1),$R12-SUM($T23:DZ23),IF(EA$1=1,SUMIFS(12:12,$1:$1,"&gt;="&amp;1,$1:$1,"&lt;="&amp;INT(-$N23/30))+(-$N23/30-INT(-$N23/30))*SUMIFS(12:12,$1:$1,INT(-$N23/30)+1),0)+(-$N23/30-INT(-$N23/30))*SUMIFS(12:12,$1:$1,EA$1+INT(-$N23/30)+1)+(INT(-$N23/30)+1--$N23/30)*SUMIFS(12:12,$1:$1,EA$1+INT(-$N23/30)))))</f>
        <v>0</v>
      </c>
      <c r="EB23" s="40">
        <f>IF($N23=0,0,IF(EB$7="",0,IF(EB$1=MAX($1:$1),$R12-SUM($T23:EA23),IF(EB$1=1,SUMIFS(12:12,$1:$1,"&gt;="&amp;1,$1:$1,"&lt;="&amp;INT(-$N23/30))+(-$N23/30-INT(-$N23/30))*SUMIFS(12:12,$1:$1,INT(-$N23/30)+1),0)+(-$N23/30-INT(-$N23/30))*SUMIFS(12:12,$1:$1,EB$1+INT(-$N23/30)+1)+(INT(-$N23/30)+1--$N23/30)*SUMIFS(12:12,$1:$1,EB$1+INT(-$N23/30)))))</f>
        <v>0</v>
      </c>
      <c r="EC23" s="40">
        <f>IF($N23=0,0,IF(EC$7="",0,IF(EC$1=MAX($1:$1),$R12-SUM($T23:EB23),IF(EC$1=1,SUMIFS(12:12,$1:$1,"&gt;="&amp;1,$1:$1,"&lt;="&amp;INT(-$N23/30))+(-$N23/30-INT(-$N23/30))*SUMIFS(12:12,$1:$1,INT(-$N23/30)+1),0)+(-$N23/30-INT(-$N23/30))*SUMIFS(12:12,$1:$1,EC$1+INT(-$N23/30)+1)+(INT(-$N23/30)+1--$N23/30)*SUMIFS(12:12,$1:$1,EC$1+INT(-$N23/30)))))</f>
        <v>0</v>
      </c>
      <c r="ED23" s="40">
        <f>IF($N23=0,0,IF(ED$7="",0,IF(ED$1=MAX($1:$1),$R12-SUM($T23:EC23),IF(ED$1=1,SUMIFS(12:12,$1:$1,"&gt;="&amp;1,$1:$1,"&lt;="&amp;INT(-$N23/30))+(-$N23/30-INT(-$N23/30))*SUMIFS(12:12,$1:$1,INT(-$N23/30)+1),0)+(-$N23/30-INT(-$N23/30))*SUMIFS(12:12,$1:$1,ED$1+INT(-$N23/30)+1)+(INT(-$N23/30)+1--$N23/30)*SUMIFS(12:12,$1:$1,ED$1+INT(-$N23/30)))))</f>
        <v>0</v>
      </c>
      <c r="EE23" s="40">
        <f>IF($N23=0,0,IF(EE$7="",0,IF(EE$1=MAX($1:$1),$R12-SUM($T23:ED23),IF(EE$1=1,SUMIFS(12:12,$1:$1,"&gt;="&amp;1,$1:$1,"&lt;="&amp;INT(-$N23/30))+(-$N23/30-INT(-$N23/30))*SUMIFS(12:12,$1:$1,INT(-$N23/30)+1),0)+(-$N23/30-INT(-$N23/30))*SUMIFS(12:12,$1:$1,EE$1+INT(-$N23/30)+1)+(INT(-$N23/30)+1--$N23/30)*SUMIFS(12:12,$1:$1,EE$1+INT(-$N23/30)))))</f>
        <v>0</v>
      </c>
      <c r="EF23" s="40">
        <f>IF($N23=0,0,IF(EF$7="",0,IF(EF$1=MAX($1:$1),$R12-SUM($T23:EE23),IF(EF$1=1,SUMIFS(12:12,$1:$1,"&gt;="&amp;1,$1:$1,"&lt;="&amp;INT(-$N23/30))+(-$N23/30-INT(-$N23/30))*SUMIFS(12:12,$1:$1,INT(-$N23/30)+1),0)+(-$N23/30-INT(-$N23/30))*SUMIFS(12:12,$1:$1,EF$1+INT(-$N23/30)+1)+(INT(-$N23/30)+1--$N23/30)*SUMIFS(12:12,$1:$1,EF$1+INT(-$N23/30)))))</f>
        <v>0</v>
      </c>
      <c r="EG23" s="40">
        <f>IF($N23=0,0,IF(EG$7="",0,IF(EG$1=MAX($1:$1),$R12-SUM($T23:EF23),IF(EG$1=1,SUMIFS(12:12,$1:$1,"&gt;="&amp;1,$1:$1,"&lt;="&amp;INT(-$N23/30))+(-$N23/30-INT(-$N23/30))*SUMIFS(12:12,$1:$1,INT(-$N23/30)+1),0)+(-$N23/30-INT(-$N23/30))*SUMIFS(12:12,$1:$1,EG$1+INT(-$N23/30)+1)+(INT(-$N23/30)+1--$N23/30)*SUMIFS(12:12,$1:$1,EG$1+INT(-$N23/30)))))</f>
        <v>0</v>
      </c>
      <c r="EH23" s="40">
        <f>IF($N23=0,0,IF(EH$7="",0,IF(EH$1=MAX($1:$1),$R12-SUM($T23:EG23),IF(EH$1=1,SUMIFS(12:12,$1:$1,"&gt;="&amp;1,$1:$1,"&lt;="&amp;INT(-$N23/30))+(-$N23/30-INT(-$N23/30))*SUMIFS(12:12,$1:$1,INT(-$N23/30)+1),0)+(-$N23/30-INT(-$N23/30))*SUMIFS(12:12,$1:$1,EH$1+INT(-$N23/30)+1)+(INT(-$N23/30)+1--$N23/30)*SUMIFS(12:12,$1:$1,EH$1+INT(-$N23/30)))))</f>
        <v>0</v>
      </c>
      <c r="EI23" s="40">
        <f>IF($N23=0,0,IF(EI$7="",0,IF(EI$1=MAX($1:$1),$R12-SUM($T23:EH23),IF(EI$1=1,SUMIFS(12:12,$1:$1,"&gt;="&amp;1,$1:$1,"&lt;="&amp;INT(-$N23/30))+(-$N23/30-INT(-$N23/30))*SUMIFS(12:12,$1:$1,INT(-$N23/30)+1),0)+(-$N23/30-INT(-$N23/30))*SUMIFS(12:12,$1:$1,EI$1+INT(-$N23/30)+1)+(INT(-$N23/30)+1--$N23/30)*SUMIFS(12:12,$1:$1,EI$1+INT(-$N23/30)))))</f>
        <v>0</v>
      </c>
      <c r="EJ23" s="40">
        <f>IF($N23=0,0,IF(EJ$7="",0,IF(EJ$1=MAX($1:$1),$R12-SUM($T23:EI23),IF(EJ$1=1,SUMIFS(12:12,$1:$1,"&gt;="&amp;1,$1:$1,"&lt;="&amp;INT(-$N23/30))+(-$N23/30-INT(-$N23/30))*SUMIFS(12:12,$1:$1,INT(-$N23/30)+1),0)+(-$N23/30-INT(-$N23/30))*SUMIFS(12:12,$1:$1,EJ$1+INT(-$N23/30)+1)+(INT(-$N23/30)+1--$N23/30)*SUMIFS(12:12,$1:$1,EJ$1+INT(-$N23/30)))))</f>
        <v>0</v>
      </c>
      <c r="EK23" s="40">
        <f>IF($N23=0,0,IF(EK$7="",0,IF(EK$1=MAX($1:$1),$R12-SUM($T23:EJ23),IF(EK$1=1,SUMIFS(12:12,$1:$1,"&gt;="&amp;1,$1:$1,"&lt;="&amp;INT(-$N23/30))+(-$N23/30-INT(-$N23/30))*SUMIFS(12:12,$1:$1,INT(-$N23/30)+1),0)+(-$N23/30-INT(-$N23/30))*SUMIFS(12:12,$1:$1,EK$1+INT(-$N23/30)+1)+(INT(-$N23/30)+1--$N23/30)*SUMIFS(12:12,$1:$1,EK$1+INT(-$N23/30)))))</f>
        <v>0</v>
      </c>
      <c r="EL23" s="40">
        <f>IF($N23=0,0,IF(EL$7="",0,IF(EL$1=MAX($1:$1),$R12-SUM($T23:EK23),IF(EL$1=1,SUMIFS(12:12,$1:$1,"&gt;="&amp;1,$1:$1,"&lt;="&amp;INT(-$N23/30))+(-$N23/30-INT(-$N23/30))*SUMIFS(12:12,$1:$1,INT(-$N23/30)+1),0)+(-$N23/30-INT(-$N23/30))*SUMIFS(12:12,$1:$1,EL$1+INT(-$N23/30)+1)+(INT(-$N23/30)+1--$N23/30)*SUMIFS(12:12,$1:$1,EL$1+INT(-$N23/30)))))</f>
        <v>0</v>
      </c>
      <c r="EM23" s="40">
        <f>IF($N23=0,0,IF(EM$7="",0,IF(EM$1=MAX($1:$1),$R12-SUM($T23:EL23),IF(EM$1=1,SUMIFS(12:12,$1:$1,"&gt;="&amp;1,$1:$1,"&lt;="&amp;INT(-$N23/30))+(-$N23/30-INT(-$N23/30))*SUMIFS(12:12,$1:$1,INT(-$N23/30)+1),0)+(-$N23/30-INT(-$N23/30))*SUMIFS(12:12,$1:$1,EM$1+INT(-$N23/30)+1)+(INT(-$N23/30)+1--$N23/30)*SUMIFS(12:12,$1:$1,EM$1+INT(-$N23/30)))))</f>
        <v>0</v>
      </c>
      <c r="EN23" s="40">
        <f>IF($N23=0,0,IF(EN$7="",0,IF(EN$1=MAX($1:$1),$R12-SUM($T23:EM23),IF(EN$1=1,SUMIFS(12:12,$1:$1,"&gt;="&amp;1,$1:$1,"&lt;="&amp;INT(-$N23/30))+(-$N23/30-INT(-$N23/30))*SUMIFS(12:12,$1:$1,INT(-$N23/30)+1),0)+(-$N23/30-INT(-$N23/30))*SUMIFS(12:12,$1:$1,EN$1+INT(-$N23/30)+1)+(INT(-$N23/30)+1--$N23/30)*SUMIFS(12:12,$1:$1,EN$1+INT(-$N23/30)))))</f>
        <v>0</v>
      </c>
      <c r="EO23" s="40">
        <f>IF($N23=0,0,IF(EO$7="",0,IF(EO$1=MAX($1:$1),$R12-SUM($T23:EN23),IF(EO$1=1,SUMIFS(12:12,$1:$1,"&gt;="&amp;1,$1:$1,"&lt;="&amp;INT(-$N23/30))+(-$N23/30-INT(-$N23/30))*SUMIFS(12:12,$1:$1,INT(-$N23/30)+1),0)+(-$N23/30-INT(-$N23/30))*SUMIFS(12:12,$1:$1,EO$1+INT(-$N23/30)+1)+(INT(-$N23/30)+1--$N23/30)*SUMIFS(12:12,$1:$1,EO$1+INT(-$N23/30)))))</f>
        <v>0</v>
      </c>
      <c r="EP23" s="40">
        <f>IF($N23=0,0,IF(EP$7="",0,IF(EP$1=MAX($1:$1),$R12-SUM($T23:EO23),IF(EP$1=1,SUMIFS(12:12,$1:$1,"&gt;="&amp;1,$1:$1,"&lt;="&amp;INT(-$N23/30))+(-$N23/30-INT(-$N23/30))*SUMIFS(12:12,$1:$1,INT(-$N23/30)+1),0)+(-$N23/30-INT(-$N23/30))*SUMIFS(12:12,$1:$1,EP$1+INT(-$N23/30)+1)+(INT(-$N23/30)+1--$N23/30)*SUMIFS(12:12,$1:$1,EP$1+INT(-$N23/30)))))</f>
        <v>0</v>
      </c>
      <c r="EQ23" s="40">
        <f>IF($N23=0,0,IF(EQ$7="",0,IF(EQ$1=MAX($1:$1),$R12-SUM($T23:EP23),IF(EQ$1=1,SUMIFS(12:12,$1:$1,"&gt;="&amp;1,$1:$1,"&lt;="&amp;INT(-$N23/30))+(-$N23/30-INT(-$N23/30))*SUMIFS(12:12,$1:$1,INT(-$N23/30)+1),0)+(-$N23/30-INT(-$N23/30))*SUMIFS(12:12,$1:$1,EQ$1+INT(-$N23/30)+1)+(INT(-$N23/30)+1--$N23/30)*SUMIFS(12:12,$1:$1,EQ$1+INT(-$N23/30)))))</f>
        <v>0</v>
      </c>
      <c r="ER23" s="40">
        <f>IF($N23=0,0,IF(ER$7="",0,IF(ER$1=MAX($1:$1),$R12-SUM($T23:EQ23),IF(ER$1=1,SUMIFS(12:12,$1:$1,"&gt;="&amp;1,$1:$1,"&lt;="&amp;INT(-$N23/30))+(-$N23/30-INT(-$N23/30))*SUMIFS(12:12,$1:$1,INT(-$N23/30)+1),0)+(-$N23/30-INT(-$N23/30))*SUMIFS(12:12,$1:$1,ER$1+INT(-$N23/30)+1)+(INT(-$N23/30)+1--$N23/30)*SUMIFS(12:12,$1:$1,ER$1+INT(-$N23/30)))))</f>
        <v>0</v>
      </c>
      <c r="ES23" s="40">
        <f>IF($N23=0,0,IF(ES$7="",0,IF(ES$1=MAX($1:$1),$R12-SUM($T23:ER23),IF(ES$1=1,SUMIFS(12:12,$1:$1,"&gt;="&amp;1,$1:$1,"&lt;="&amp;INT(-$N23/30))+(-$N23/30-INT(-$N23/30))*SUMIFS(12:12,$1:$1,INT(-$N23/30)+1),0)+(-$N23/30-INT(-$N23/30))*SUMIFS(12:12,$1:$1,ES$1+INT(-$N23/30)+1)+(INT(-$N23/30)+1--$N23/30)*SUMIFS(12:12,$1:$1,ES$1+INT(-$N23/30)))))</f>
        <v>0</v>
      </c>
      <c r="ET23" s="40">
        <f>IF($N23=0,0,IF(ET$7="",0,IF(ET$1=MAX($1:$1),$R12-SUM($T23:ES23),IF(ET$1=1,SUMIFS(12:12,$1:$1,"&gt;="&amp;1,$1:$1,"&lt;="&amp;INT(-$N23/30))+(-$N23/30-INT(-$N23/30))*SUMIFS(12:12,$1:$1,INT(-$N23/30)+1),0)+(-$N23/30-INT(-$N23/30))*SUMIFS(12:12,$1:$1,ET$1+INT(-$N23/30)+1)+(INT(-$N23/30)+1--$N23/30)*SUMIFS(12:12,$1:$1,ET$1+INT(-$N23/30)))))</f>
        <v>0</v>
      </c>
      <c r="EU23" s="40">
        <f>IF($N23=0,0,IF(EU$7="",0,IF(EU$1=MAX($1:$1),$R12-SUM($T23:ET23),IF(EU$1=1,SUMIFS(12:12,$1:$1,"&gt;="&amp;1,$1:$1,"&lt;="&amp;INT(-$N23/30))+(-$N23/30-INT(-$N23/30))*SUMIFS(12:12,$1:$1,INT(-$N23/30)+1),0)+(-$N23/30-INT(-$N23/30))*SUMIFS(12:12,$1:$1,EU$1+INT(-$N23/30)+1)+(INT(-$N23/30)+1--$N23/30)*SUMIFS(12:12,$1:$1,EU$1+INT(-$N23/30)))))</f>
        <v>0</v>
      </c>
      <c r="EV23" s="40">
        <f>IF($N23=0,0,IF(EV$7="",0,IF(EV$1=MAX($1:$1),$R12-SUM($T23:EU23),IF(EV$1=1,SUMIFS(12:12,$1:$1,"&gt;="&amp;1,$1:$1,"&lt;="&amp;INT(-$N23/30))+(-$N23/30-INT(-$N23/30))*SUMIFS(12:12,$1:$1,INT(-$N23/30)+1),0)+(-$N23/30-INT(-$N23/30))*SUMIFS(12:12,$1:$1,EV$1+INT(-$N23/30)+1)+(INT(-$N23/30)+1--$N23/30)*SUMIFS(12:12,$1:$1,EV$1+INT(-$N23/30)))))</f>
        <v>0</v>
      </c>
      <c r="EW23" s="40">
        <f>IF($N23=0,0,IF(EW$7="",0,IF(EW$1=MAX($1:$1),$R12-SUM($T23:EV23),IF(EW$1=1,SUMIFS(12:12,$1:$1,"&gt;="&amp;1,$1:$1,"&lt;="&amp;INT(-$N23/30))+(-$N23/30-INT(-$N23/30))*SUMIFS(12:12,$1:$1,INT(-$N23/30)+1),0)+(-$N23/30-INT(-$N23/30))*SUMIFS(12:12,$1:$1,EW$1+INT(-$N23/30)+1)+(INT(-$N23/30)+1--$N23/30)*SUMIFS(12:12,$1:$1,EW$1+INT(-$N23/30)))))</f>
        <v>0</v>
      </c>
      <c r="EX23" s="40">
        <f>IF($N23=0,0,IF(EX$7="",0,IF(EX$1=MAX($1:$1),$R12-SUM($T23:EW23),IF(EX$1=1,SUMIFS(12:12,$1:$1,"&gt;="&amp;1,$1:$1,"&lt;="&amp;INT(-$N23/30))+(-$N23/30-INT(-$N23/30))*SUMIFS(12:12,$1:$1,INT(-$N23/30)+1),0)+(-$N23/30-INT(-$N23/30))*SUMIFS(12:12,$1:$1,EX$1+INT(-$N23/30)+1)+(INT(-$N23/30)+1--$N23/30)*SUMIFS(12:12,$1:$1,EX$1+INT(-$N23/30)))))</f>
        <v>0</v>
      </c>
      <c r="EY23" s="40">
        <f>IF($N23=0,0,IF(EY$7="",0,IF(EY$1=MAX($1:$1),$R12-SUM($T23:EX23),IF(EY$1=1,SUMIFS(12:12,$1:$1,"&gt;="&amp;1,$1:$1,"&lt;="&amp;INT(-$N23/30))+(-$N23/30-INT(-$N23/30))*SUMIFS(12:12,$1:$1,INT(-$N23/30)+1),0)+(-$N23/30-INT(-$N23/30))*SUMIFS(12:12,$1:$1,EY$1+INT(-$N23/30)+1)+(INT(-$N23/30)+1--$N23/30)*SUMIFS(12:12,$1:$1,EY$1+INT(-$N23/30)))))</f>
        <v>0</v>
      </c>
      <c r="EZ23" s="40">
        <f>IF($N23=0,0,IF(EZ$7="",0,IF(EZ$1=MAX($1:$1),$R12-SUM($T23:EY23),IF(EZ$1=1,SUMIFS(12:12,$1:$1,"&gt;="&amp;1,$1:$1,"&lt;="&amp;INT(-$N23/30))+(-$N23/30-INT(-$N23/30))*SUMIFS(12:12,$1:$1,INT(-$N23/30)+1),0)+(-$N23/30-INT(-$N23/30))*SUMIFS(12:12,$1:$1,EZ$1+INT(-$N23/30)+1)+(INT(-$N23/30)+1--$N23/30)*SUMIFS(12:12,$1:$1,EZ$1+INT(-$N23/30)))))</f>
        <v>0</v>
      </c>
      <c r="FA23" s="40">
        <f>IF($N23=0,0,IF(FA$7="",0,IF(FA$1=MAX($1:$1),$R12-SUM($T23:EZ23),IF(FA$1=1,SUMIFS(12:12,$1:$1,"&gt;="&amp;1,$1:$1,"&lt;="&amp;INT(-$N23/30))+(-$N23/30-INT(-$N23/30))*SUMIFS(12:12,$1:$1,INT(-$N23/30)+1),0)+(-$N23/30-INT(-$N23/30))*SUMIFS(12:12,$1:$1,FA$1+INT(-$N23/30)+1)+(INT(-$N23/30)+1--$N23/30)*SUMIFS(12:12,$1:$1,FA$1+INT(-$N23/30)))))</f>
        <v>0</v>
      </c>
      <c r="FB23" s="40">
        <f>IF($N23=0,0,IF(FB$7="",0,IF(FB$1=MAX($1:$1),$R12-SUM($T23:FA23),IF(FB$1=1,SUMIFS(12:12,$1:$1,"&gt;="&amp;1,$1:$1,"&lt;="&amp;INT(-$N23/30))+(-$N23/30-INT(-$N23/30))*SUMIFS(12:12,$1:$1,INT(-$N23/30)+1),0)+(-$N23/30-INT(-$N23/30))*SUMIFS(12:12,$1:$1,FB$1+INT(-$N23/30)+1)+(INT(-$N23/30)+1--$N23/30)*SUMIFS(12:12,$1:$1,FB$1+INT(-$N23/30)))))</f>
        <v>0</v>
      </c>
      <c r="FC23" s="40">
        <f>IF($N23=0,0,IF(FC$7="",0,IF(FC$1=MAX($1:$1),$R12-SUM($T23:FB23),IF(FC$1=1,SUMIFS(12:12,$1:$1,"&gt;="&amp;1,$1:$1,"&lt;="&amp;INT(-$N23/30))+(-$N23/30-INT(-$N23/30))*SUMIFS(12:12,$1:$1,INT(-$N23/30)+1),0)+(-$N23/30-INT(-$N23/30))*SUMIFS(12:12,$1:$1,FC$1+INT(-$N23/30)+1)+(INT(-$N23/30)+1--$N23/30)*SUMIFS(12:12,$1:$1,FC$1+INT(-$N23/30)))))</f>
        <v>0</v>
      </c>
      <c r="FD23" s="40">
        <f>IF($N23=0,0,IF(FD$7="",0,IF(FD$1=MAX($1:$1),$R12-SUM($T23:FC23),IF(FD$1=1,SUMIFS(12:12,$1:$1,"&gt;="&amp;1,$1:$1,"&lt;="&amp;INT(-$N23/30))+(-$N23/30-INT(-$N23/30))*SUMIFS(12:12,$1:$1,INT(-$N23/30)+1),0)+(-$N23/30-INT(-$N23/30))*SUMIFS(12:12,$1:$1,FD$1+INT(-$N23/30)+1)+(INT(-$N23/30)+1--$N23/30)*SUMIFS(12:12,$1:$1,FD$1+INT(-$N23/30)))))</f>
        <v>0</v>
      </c>
      <c r="FE23" s="40">
        <f>IF($N23=0,0,IF(FE$7="",0,IF(FE$1=MAX($1:$1),$R12-SUM($T23:FD23),IF(FE$1=1,SUMIFS(12:12,$1:$1,"&gt;="&amp;1,$1:$1,"&lt;="&amp;INT(-$N23/30))+(-$N23/30-INT(-$N23/30))*SUMIFS(12:12,$1:$1,INT(-$N23/30)+1),0)+(-$N23/30-INT(-$N23/30))*SUMIFS(12:12,$1:$1,FE$1+INT(-$N23/30)+1)+(INT(-$N23/30)+1--$N23/30)*SUMIFS(12:12,$1:$1,FE$1+INT(-$N23/30)))))</f>
        <v>0</v>
      </c>
      <c r="FF23" s="40">
        <f>IF($N23=0,0,IF(FF$7="",0,IF(FF$1=MAX($1:$1),$R12-SUM($T23:FE23),IF(FF$1=1,SUMIFS(12:12,$1:$1,"&gt;="&amp;1,$1:$1,"&lt;="&amp;INT(-$N23/30))+(-$N23/30-INT(-$N23/30))*SUMIFS(12:12,$1:$1,INT(-$N23/30)+1),0)+(-$N23/30-INT(-$N23/30))*SUMIFS(12:12,$1:$1,FF$1+INT(-$N23/30)+1)+(INT(-$N23/30)+1--$N23/30)*SUMIFS(12:12,$1:$1,FF$1+INT(-$N23/30)))))</f>
        <v>0</v>
      </c>
      <c r="FG23" s="40">
        <f>IF($N23=0,0,IF(FG$7="",0,IF(FG$1=MAX($1:$1),$R12-SUM($T23:FF23),IF(FG$1=1,SUMIFS(12:12,$1:$1,"&gt;="&amp;1,$1:$1,"&lt;="&amp;INT(-$N23/30))+(-$N23/30-INT(-$N23/30))*SUMIFS(12:12,$1:$1,INT(-$N23/30)+1),0)+(-$N23/30-INT(-$N23/30))*SUMIFS(12:12,$1:$1,FG$1+INT(-$N23/30)+1)+(INT(-$N23/30)+1--$N23/30)*SUMIFS(12:12,$1:$1,FG$1+INT(-$N23/30)))))</f>
        <v>0</v>
      </c>
      <c r="FH23" s="40">
        <f>IF($N23=0,0,IF(FH$7="",0,IF(FH$1=MAX($1:$1),$R12-SUM($T23:FG23),IF(FH$1=1,SUMIFS(12:12,$1:$1,"&gt;="&amp;1,$1:$1,"&lt;="&amp;INT(-$N23/30))+(-$N23/30-INT(-$N23/30))*SUMIFS(12:12,$1:$1,INT(-$N23/30)+1),0)+(-$N23/30-INT(-$N23/30))*SUMIFS(12:12,$1:$1,FH$1+INT(-$N23/30)+1)+(INT(-$N23/30)+1--$N23/30)*SUMIFS(12:12,$1:$1,FH$1+INT(-$N23/30)))))</f>
        <v>0</v>
      </c>
      <c r="FI23" s="40">
        <f>IF($N23=0,0,IF(FI$7="",0,IF(FI$1=MAX($1:$1),$R12-SUM($T23:FH23),IF(FI$1=1,SUMIFS(12:12,$1:$1,"&gt;="&amp;1,$1:$1,"&lt;="&amp;INT(-$N23/30))+(-$N23/30-INT(-$N23/30))*SUMIFS(12:12,$1:$1,INT(-$N23/30)+1),0)+(-$N23/30-INT(-$N23/30))*SUMIFS(12:12,$1:$1,FI$1+INT(-$N23/30)+1)+(INT(-$N23/30)+1--$N23/30)*SUMIFS(12:12,$1:$1,FI$1+INT(-$N23/30)))))</f>
        <v>0</v>
      </c>
      <c r="FJ23" s="40">
        <f>IF($N23=0,0,IF(FJ$7="",0,IF(FJ$1=MAX($1:$1),$R12-SUM($T23:FI23),IF(FJ$1=1,SUMIFS(12:12,$1:$1,"&gt;="&amp;1,$1:$1,"&lt;="&amp;INT(-$N23/30))+(-$N23/30-INT(-$N23/30))*SUMIFS(12:12,$1:$1,INT(-$N23/30)+1),0)+(-$N23/30-INT(-$N23/30))*SUMIFS(12:12,$1:$1,FJ$1+INT(-$N23/30)+1)+(INT(-$N23/30)+1--$N23/30)*SUMIFS(12:12,$1:$1,FJ$1+INT(-$N23/30)))))</f>
        <v>0</v>
      </c>
      <c r="FK23" s="40">
        <f>IF($N23=0,0,IF(FK$7="",0,IF(FK$1=MAX($1:$1),$R12-SUM($T23:FJ23),IF(FK$1=1,SUMIFS(12:12,$1:$1,"&gt;="&amp;1,$1:$1,"&lt;="&amp;INT(-$N23/30))+(-$N23/30-INT(-$N23/30))*SUMIFS(12:12,$1:$1,INT(-$N23/30)+1),0)+(-$N23/30-INT(-$N23/30))*SUMIFS(12:12,$1:$1,FK$1+INT(-$N23/30)+1)+(INT(-$N23/30)+1--$N23/30)*SUMIFS(12:12,$1:$1,FK$1+INT(-$N23/30)))))</f>
        <v>0</v>
      </c>
      <c r="FL23" s="40">
        <f>IF($N23=0,0,IF(FL$7="",0,IF(FL$1=MAX($1:$1),$R12-SUM($T23:FK23),IF(FL$1=1,SUMIFS(12:12,$1:$1,"&gt;="&amp;1,$1:$1,"&lt;="&amp;INT(-$N23/30))+(-$N23/30-INT(-$N23/30))*SUMIFS(12:12,$1:$1,INT(-$N23/30)+1),0)+(-$N23/30-INT(-$N23/30))*SUMIFS(12:12,$1:$1,FL$1+INT(-$N23/30)+1)+(INT(-$N23/30)+1--$N23/30)*SUMIFS(12:12,$1:$1,FL$1+INT(-$N23/30)))))</f>
        <v>0</v>
      </c>
      <c r="FM23" s="40">
        <f>IF($N23=0,0,IF(FM$7="",0,IF(FM$1=MAX($1:$1),$R12-SUM($T23:FL23),IF(FM$1=1,SUMIFS(12:12,$1:$1,"&gt;="&amp;1,$1:$1,"&lt;="&amp;INT(-$N23/30))+(-$N23/30-INT(-$N23/30))*SUMIFS(12:12,$1:$1,INT(-$N23/30)+1),0)+(-$N23/30-INT(-$N23/30))*SUMIFS(12:12,$1:$1,FM$1+INT(-$N23/30)+1)+(INT(-$N23/30)+1--$N23/30)*SUMIFS(12:12,$1:$1,FM$1+INT(-$N23/30)))))</f>
        <v>0</v>
      </c>
      <c r="FN23" s="40">
        <f>IF($N23=0,0,IF(FN$7="",0,IF(FN$1=MAX($1:$1),$R12-SUM($T23:FM23),IF(FN$1=1,SUMIFS(12:12,$1:$1,"&gt;="&amp;1,$1:$1,"&lt;="&amp;INT(-$N23/30))+(-$N23/30-INT(-$N23/30))*SUMIFS(12:12,$1:$1,INT(-$N23/30)+1),0)+(-$N23/30-INT(-$N23/30))*SUMIFS(12:12,$1:$1,FN$1+INT(-$N23/30)+1)+(INT(-$N23/30)+1--$N23/30)*SUMIFS(12:12,$1:$1,FN$1+INT(-$N23/30)))))</f>
        <v>0</v>
      </c>
      <c r="FO23" s="40">
        <f>IF($N23=0,0,IF(FO$7="",0,IF(FO$1=MAX($1:$1),$R12-SUM($T23:FN23),IF(FO$1=1,SUMIFS(12:12,$1:$1,"&gt;="&amp;1,$1:$1,"&lt;="&amp;INT(-$N23/30))+(-$N23/30-INT(-$N23/30))*SUMIFS(12:12,$1:$1,INT(-$N23/30)+1),0)+(-$N23/30-INT(-$N23/30))*SUMIFS(12:12,$1:$1,FO$1+INT(-$N23/30)+1)+(INT(-$N23/30)+1--$N23/30)*SUMIFS(12:12,$1:$1,FO$1+INT(-$N23/30)))))</f>
        <v>0</v>
      </c>
      <c r="FP23" s="40">
        <f>IF($N23=0,0,IF(FP$7="",0,IF(FP$1=MAX($1:$1),$R12-SUM($T23:FO23),IF(FP$1=1,SUMIFS(12:12,$1:$1,"&gt;="&amp;1,$1:$1,"&lt;="&amp;INT(-$N23/30))+(-$N23/30-INT(-$N23/30))*SUMIFS(12:12,$1:$1,INT(-$N23/30)+1),0)+(-$N23/30-INT(-$N23/30))*SUMIFS(12:12,$1:$1,FP$1+INT(-$N23/30)+1)+(INT(-$N23/30)+1--$N23/30)*SUMIFS(12:12,$1:$1,FP$1+INT(-$N23/30)))))</f>
        <v>0</v>
      </c>
      <c r="FQ23" s="40">
        <f>IF($N23=0,0,IF(FQ$7="",0,IF(FQ$1=MAX($1:$1),$R12-SUM($T23:FP23),IF(FQ$1=1,SUMIFS(12:12,$1:$1,"&gt;="&amp;1,$1:$1,"&lt;="&amp;INT(-$N23/30))+(-$N23/30-INT(-$N23/30))*SUMIFS(12:12,$1:$1,INT(-$N23/30)+1),0)+(-$N23/30-INT(-$N23/30))*SUMIFS(12:12,$1:$1,FQ$1+INT(-$N23/30)+1)+(INT(-$N23/30)+1--$N23/30)*SUMIFS(12:12,$1:$1,FQ$1+INT(-$N23/30)))))</f>
        <v>0</v>
      </c>
      <c r="FR23" s="40">
        <f>IF($N23=0,0,IF(FR$7="",0,IF(FR$1=MAX($1:$1),$R12-SUM($T23:FQ23),IF(FR$1=1,SUMIFS(12:12,$1:$1,"&gt;="&amp;1,$1:$1,"&lt;="&amp;INT(-$N23/30))+(-$N23/30-INT(-$N23/30))*SUMIFS(12:12,$1:$1,INT(-$N23/30)+1),0)+(-$N23/30-INT(-$N23/30))*SUMIFS(12:12,$1:$1,FR$1+INT(-$N23/30)+1)+(INT(-$N23/30)+1--$N23/30)*SUMIFS(12:12,$1:$1,FR$1+INT(-$N23/30)))))</f>
        <v>0</v>
      </c>
      <c r="FS23" s="40">
        <f>IF($N23=0,0,IF(FS$7="",0,IF(FS$1=MAX($1:$1),$R12-SUM($T23:FR23),IF(FS$1=1,SUMIFS(12:12,$1:$1,"&gt;="&amp;1,$1:$1,"&lt;="&amp;INT(-$N23/30))+(-$N23/30-INT(-$N23/30))*SUMIFS(12:12,$1:$1,INT(-$N23/30)+1),0)+(-$N23/30-INT(-$N23/30))*SUMIFS(12:12,$1:$1,FS$1+INT(-$N23/30)+1)+(INT(-$N23/30)+1--$N23/30)*SUMIFS(12:12,$1:$1,FS$1+INT(-$N23/30)))))</f>
        <v>0</v>
      </c>
      <c r="FT23" s="40">
        <f>IF($N23=0,0,IF(FT$7="",0,IF(FT$1=MAX($1:$1),$R12-SUM($T23:FS23),IF(FT$1=1,SUMIFS(12:12,$1:$1,"&gt;="&amp;1,$1:$1,"&lt;="&amp;INT(-$N23/30))+(-$N23/30-INT(-$N23/30))*SUMIFS(12:12,$1:$1,INT(-$N23/30)+1),0)+(-$N23/30-INT(-$N23/30))*SUMIFS(12:12,$1:$1,FT$1+INT(-$N23/30)+1)+(INT(-$N23/30)+1--$N23/30)*SUMIFS(12:12,$1:$1,FT$1+INT(-$N23/30)))))</f>
        <v>0</v>
      </c>
      <c r="FU23" s="40">
        <f>IF($N23=0,0,IF(FU$7="",0,IF(FU$1=MAX($1:$1),$R12-SUM($T23:FT23),IF(FU$1=1,SUMIFS(12:12,$1:$1,"&gt;="&amp;1,$1:$1,"&lt;="&amp;INT(-$N23/30))+(-$N23/30-INT(-$N23/30))*SUMIFS(12:12,$1:$1,INT(-$N23/30)+1),0)+(-$N23/30-INT(-$N23/30))*SUMIFS(12:12,$1:$1,FU$1+INT(-$N23/30)+1)+(INT(-$N23/30)+1--$N23/30)*SUMIFS(12:12,$1:$1,FU$1+INT(-$N23/30)))))</f>
        <v>0</v>
      </c>
      <c r="FV23" s="40">
        <f>IF($N23=0,0,IF(FV$7="",0,IF(FV$1=MAX($1:$1),$R12-SUM($T23:FU23),IF(FV$1=1,SUMIFS(12:12,$1:$1,"&gt;="&amp;1,$1:$1,"&lt;="&amp;INT(-$N23/30))+(-$N23/30-INT(-$N23/30))*SUMIFS(12:12,$1:$1,INT(-$N23/30)+1),0)+(-$N23/30-INT(-$N23/30))*SUMIFS(12:12,$1:$1,FV$1+INT(-$N23/30)+1)+(INT(-$N23/30)+1--$N23/30)*SUMIFS(12:12,$1:$1,FV$1+INT(-$N23/30)))))</f>
        <v>0</v>
      </c>
      <c r="FW23" s="40">
        <f>IF($N23=0,0,IF(FW$7="",0,IF(FW$1=MAX($1:$1),$R12-SUM($T23:FV23),IF(FW$1=1,SUMIFS(12:12,$1:$1,"&gt;="&amp;1,$1:$1,"&lt;="&amp;INT(-$N23/30))+(-$N23/30-INT(-$N23/30))*SUMIFS(12:12,$1:$1,INT(-$N23/30)+1),0)+(-$N23/30-INT(-$N23/30))*SUMIFS(12:12,$1:$1,FW$1+INT(-$N23/30)+1)+(INT(-$N23/30)+1--$N23/30)*SUMIFS(12:12,$1:$1,FW$1+INT(-$N23/30)))))</f>
        <v>0</v>
      </c>
      <c r="FX23" s="40">
        <f>IF($N23=0,0,IF(FX$7="",0,IF(FX$1=MAX($1:$1),$R12-SUM($T23:FW23),IF(FX$1=1,SUMIFS(12:12,$1:$1,"&gt;="&amp;1,$1:$1,"&lt;="&amp;INT(-$N23/30))+(-$N23/30-INT(-$N23/30))*SUMIFS(12:12,$1:$1,INT(-$N23/30)+1),0)+(-$N23/30-INT(-$N23/30))*SUMIFS(12:12,$1:$1,FX$1+INT(-$N23/30)+1)+(INT(-$N23/30)+1--$N23/30)*SUMIFS(12:12,$1:$1,FX$1+INT(-$N23/30)))))</f>
        <v>0</v>
      </c>
      <c r="FY23" s="40">
        <f>IF($N23=0,0,IF(FY$7="",0,IF(FY$1=MAX($1:$1),$R12-SUM($T23:FX23),IF(FY$1=1,SUMIFS(12:12,$1:$1,"&gt;="&amp;1,$1:$1,"&lt;="&amp;INT(-$N23/30))+(-$N23/30-INT(-$N23/30))*SUMIFS(12:12,$1:$1,INT(-$N23/30)+1),0)+(-$N23/30-INT(-$N23/30))*SUMIFS(12:12,$1:$1,FY$1+INT(-$N23/30)+1)+(INT(-$N23/30)+1--$N23/30)*SUMIFS(12:12,$1:$1,FY$1+INT(-$N23/30)))))</f>
        <v>0</v>
      </c>
      <c r="FZ23" s="40">
        <f>IF($N23=0,0,IF(FZ$7="",0,IF(FZ$1=MAX($1:$1),$R12-SUM($T23:FY23),IF(FZ$1=1,SUMIFS(12:12,$1:$1,"&gt;="&amp;1,$1:$1,"&lt;="&amp;INT(-$N23/30))+(-$N23/30-INT(-$N23/30))*SUMIFS(12:12,$1:$1,INT(-$N23/30)+1),0)+(-$N23/30-INT(-$N23/30))*SUMIFS(12:12,$1:$1,FZ$1+INT(-$N23/30)+1)+(INT(-$N23/30)+1--$N23/30)*SUMIFS(12:12,$1:$1,FZ$1+INT(-$N23/30)))))</f>
        <v>0</v>
      </c>
      <c r="GA23" s="40">
        <f>IF($N23=0,0,IF(GA$7="",0,IF(GA$1=MAX($1:$1),$R12-SUM($T23:FZ23),IF(GA$1=1,SUMIFS(12:12,$1:$1,"&gt;="&amp;1,$1:$1,"&lt;="&amp;INT(-$N23/30))+(-$N23/30-INT(-$N23/30))*SUMIFS(12:12,$1:$1,INT(-$N23/30)+1),0)+(-$N23/30-INT(-$N23/30))*SUMIFS(12:12,$1:$1,GA$1+INT(-$N23/30)+1)+(INT(-$N23/30)+1--$N23/30)*SUMIFS(12:12,$1:$1,GA$1+INT(-$N23/30)))))</f>
        <v>0</v>
      </c>
      <c r="GB23" s="40">
        <f>IF($N23=0,0,IF(GB$7="",0,IF(GB$1=MAX($1:$1),$R12-SUM($T23:GA23),IF(GB$1=1,SUMIFS(12:12,$1:$1,"&gt;="&amp;1,$1:$1,"&lt;="&amp;INT(-$N23/30))+(-$N23/30-INT(-$N23/30))*SUMIFS(12:12,$1:$1,INT(-$N23/30)+1),0)+(-$N23/30-INT(-$N23/30))*SUMIFS(12:12,$1:$1,GB$1+INT(-$N23/30)+1)+(INT(-$N23/30)+1--$N23/30)*SUMIFS(12:12,$1:$1,GB$1+INT(-$N23/30)))))</f>
        <v>0</v>
      </c>
      <c r="GC23" s="40">
        <f>IF($N23=0,0,IF(GC$7="",0,IF(GC$1=MAX($1:$1),$R12-SUM($T23:GB23),IF(GC$1=1,SUMIFS(12:12,$1:$1,"&gt;="&amp;1,$1:$1,"&lt;="&amp;INT(-$N23/30))+(-$N23/30-INT(-$N23/30))*SUMIFS(12:12,$1:$1,INT(-$N23/30)+1),0)+(-$N23/30-INT(-$N23/30))*SUMIFS(12:12,$1:$1,GC$1+INT(-$N23/30)+1)+(INT(-$N23/30)+1--$N23/30)*SUMIFS(12:12,$1:$1,GC$1+INT(-$N23/30)))))</f>
        <v>0</v>
      </c>
      <c r="GD23" s="40">
        <f>IF($N23=0,0,IF(GD$7="",0,IF(GD$1=MAX($1:$1),$R12-SUM($T23:GC23),IF(GD$1=1,SUMIFS(12:12,$1:$1,"&gt;="&amp;1,$1:$1,"&lt;="&amp;INT(-$N23/30))+(-$N23/30-INT(-$N23/30))*SUMIFS(12:12,$1:$1,INT(-$N23/30)+1),0)+(-$N23/30-INT(-$N23/30))*SUMIFS(12:12,$1:$1,GD$1+INT(-$N23/30)+1)+(INT(-$N23/30)+1--$N23/30)*SUMIFS(12:12,$1:$1,GD$1+INT(-$N23/30)))))</f>
        <v>0</v>
      </c>
      <c r="GE23" s="40">
        <f>IF($N23=0,0,IF(GE$7="",0,IF(GE$1=MAX($1:$1),$R12-SUM($T23:GD23),IF(GE$1=1,SUMIFS(12:12,$1:$1,"&gt;="&amp;1,$1:$1,"&lt;="&amp;INT(-$N23/30))+(-$N23/30-INT(-$N23/30))*SUMIFS(12:12,$1:$1,INT(-$N23/30)+1),0)+(-$N23/30-INT(-$N23/30))*SUMIFS(12:12,$1:$1,GE$1+INT(-$N23/30)+1)+(INT(-$N23/30)+1--$N23/30)*SUMIFS(12:12,$1:$1,GE$1+INT(-$N23/30)))))</f>
        <v>0</v>
      </c>
      <c r="GF23" s="40">
        <f>IF($N23=0,0,IF(GF$7="",0,IF(GF$1=MAX($1:$1),$R12-SUM($T23:GE23),IF(GF$1=1,SUMIFS(12:12,$1:$1,"&gt;="&amp;1,$1:$1,"&lt;="&amp;INT(-$N23/30))+(-$N23/30-INT(-$N23/30))*SUMIFS(12:12,$1:$1,INT(-$N23/30)+1),0)+(-$N23/30-INT(-$N23/30))*SUMIFS(12:12,$1:$1,GF$1+INT(-$N23/30)+1)+(INT(-$N23/30)+1--$N23/30)*SUMIFS(12:12,$1:$1,GF$1+INT(-$N23/30)))))</f>
        <v>0</v>
      </c>
      <c r="GG23" s="40">
        <f>IF($N23=0,0,IF(GG$7="",0,IF(GG$1=MAX($1:$1),$R12-SUM($T23:GF23),IF(GG$1=1,SUMIFS(12:12,$1:$1,"&gt;="&amp;1,$1:$1,"&lt;="&amp;INT(-$N23/30))+(-$N23/30-INT(-$N23/30))*SUMIFS(12:12,$1:$1,INT(-$N23/30)+1),0)+(-$N23/30-INT(-$N23/30))*SUMIFS(12:12,$1:$1,GG$1+INT(-$N23/30)+1)+(INT(-$N23/30)+1--$N23/30)*SUMIFS(12:12,$1:$1,GG$1+INT(-$N23/30)))))</f>
        <v>0</v>
      </c>
      <c r="GH23" s="40">
        <f>IF($N23=0,0,IF(GH$7="",0,IF(GH$1=MAX($1:$1),$R12-SUM($T23:GG23),IF(GH$1=1,SUMIFS(12:12,$1:$1,"&gt;="&amp;1,$1:$1,"&lt;="&amp;INT(-$N23/30))+(-$N23/30-INT(-$N23/30))*SUMIFS(12:12,$1:$1,INT(-$N23/30)+1),0)+(-$N23/30-INT(-$N23/30))*SUMIFS(12:12,$1:$1,GH$1+INT(-$N23/30)+1)+(INT(-$N23/30)+1--$N23/30)*SUMIFS(12:12,$1:$1,GH$1+INT(-$N23/30)))))</f>
        <v>0</v>
      </c>
      <c r="GI23" s="40">
        <f>IF($N23=0,0,IF(GI$7="",0,IF(GI$1=MAX($1:$1),$R12-SUM($T23:GH23),IF(GI$1=1,SUMIFS(12:12,$1:$1,"&gt;="&amp;1,$1:$1,"&lt;="&amp;INT(-$N23/30))+(-$N23/30-INT(-$N23/30))*SUMIFS(12:12,$1:$1,INT(-$N23/30)+1),0)+(-$N23/30-INT(-$N23/30))*SUMIFS(12:12,$1:$1,GI$1+INT(-$N23/30)+1)+(INT(-$N23/30)+1--$N23/30)*SUMIFS(12:12,$1:$1,GI$1+INT(-$N23/30)))))</f>
        <v>0</v>
      </c>
      <c r="GJ23" s="40">
        <f>IF($N23=0,0,IF(GJ$7="",0,IF(GJ$1=MAX($1:$1),$R12-SUM($T23:GI23),IF(GJ$1=1,SUMIFS(12:12,$1:$1,"&gt;="&amp;1,$1:$1,"&lt;="&amp;INT(-$N23/30))+(-$N23/30-INT(-$N23/30))*SUMIFS(12:12,$1:$1,INT(-$N23/30)+1),0)+(-$N23/30-INT(-$N23/30))*SUMIFS(12:12,$1:$1,GJ$1+INT(-$N23/30)+1)+(INT(-$N23/30)+1--$N23/30)*SUMIFS(12:12,$1:$1,GJ$1+INT(-$N23/30)))))</f>
        <v>0</v>
      </c>
      <c r="GK23" s="40">
        <f>IF($N23=0,0,IF(GK$7="",0,IF(GK$1=MAX($1:$1),$R12-SUM($T23:GJ23),IF(GK$1=1,SUMIFS(12:12,$1:$1,"&gt;="&amp;1,$1:$1,"&lt;="&amp;INT(-$N23/30))+(-$N23/30-INT(-$N23/30))*SUMIFS(12:12,$1:$1,INT(-$N23/30)+1),0)+(-$N23/30-INT(-$N23/30))*SUMIFS(12:12,$1:$1,GK$1+INT(-$N23/30)+1)+(INT(-$N23/30)+1--$N23/30)*SUMIFS(12:12,$1:$1,GK$1+INT(-$N23/30)))))</f>
        <v>0</v>
      </c>
      <c r="GL23" s="40">
        <f>IF($N23=0,0,IF(GL$7="",0,IF(GL$1=MAX($1:$1),$R12-SUM($T23:GK23),IF(GL$1=1,SUMIFS(12:12,$1:$1,"&gt;="&amp;1,$1:$1,"&lt;="&amp;INT(-$N23/30))+(-$N23/30-INT(-$N23/30))*SUMIFS(12:12,$1:$1,INT(-$N23/30)+1),0)+(-$N23/30-INT(-$N23/30))*SUMIFS(12:12,$1:$1,GL$1+INT(-$N23/30)+1)+(INT(-$N23/30)+1--$N23/30)*SUMIFS(12:12,$1:$1,GL$1+INT(-$N23/30)))))</f>
        <v>0</v>
      </c>
      <c r="GM23" s="40">
        <f>IF($N23=0,0,IF(GM$7="",0,IF(GM$1=MAX($1:$1),$R12-SUM($T23:GL23),IF(GM$1=1,SUMIFS(12:12,$1:$1,"&gt;="&amp;1,$1:$1,"&lt;="&amp;INT(-$N23/30))+(-$N23/30-INT(-$N23/30))*SUMIFS(12:12,$1:$1,INT(-$N23/30)+1),0)+(-$N23/30-INT(-$N23/30))*SUMIFS(12:12,$1:$1,GM$1+INT(-$N23/30)+1)+(INT(-$N23/30)+1--$N23/30)*SUMIFS(12:12,$1:$1,GM$1+INT(-$N23/30)))))</f>
        <v>0</v>
      </c>
      <c r="GN23" s="40">
        <f>IF($N23=0,0,IF(GN$7="",0,IF(GN$1=MAX($1:$1),$R12-SUM($T23:GM23),IF(GN$1=1,SUMIFS(12:12,$1:$1,"&gt;="&amp;1,$1:$1,"&lt;="&amp;INT(-$N23/30))+(-$N23/30-INT(-$N23/30))*SUMIFS(12:12,$1:$1,INT(-$N23/30)+1),0)+(-$N23/30-INT(-$N23/30))*SUMIFS(12:12,$1:$1,GN$1+INT(-$N23/30)+1)+(INT(-$N23/30)+1--$N23/30)*SUMIFS(12:12,$1:$1,GN$1+INT(-$N23/30)))))</f>
        <v>0</v>
      </c>
      <c r="GO23" s="40">
        <f>IF($N23=0,0,IF(GO$7="",0,IF(GO$1=MAX($1:$1),$R12-SUM($T23:GN23),IF(GO$1=1,SUMIFS(12:12,$1:$1,"&gt;="&amp;1,$1:$1,"&lt;="&amp;INT(-$N23/30))+(-$N23/30-INT(-$N23/30))*SUMIFS(12:12,$1:$1,INT(-$N23/30)+1),0)+(-$N23/30-INT(-$N23/30))*SUMIFS(12:12,$1:$1,GO$1+INT(-$N23/30)+1)+(INT(-$N23/30)+1--$N23/30)*SUMIFS(12:12,$1:$1,GO$1+INT(-$N23/30)))))</f>
        <v>0</v>
      </c>
      <c r="GP23" s="40">
        <f>IF($N23=0,0,IF(GP$7="",0,IF(GP$1=MAX($1:$1),$R12-SUM($T23:GO23),IF(GP$1=1,SUMIFS(12:12,$1:$1,"&gt;="&amp;1,$1:$1,"&lt;="&amp;INT(-$N23/30))+(-$N23/30-INT(-$N23/30))*SUMIFS(12:12,$1:$1,INT(-$N23/30)+1),0)+(-$N23/30-INT(-$N23/30))*SUMIFS(12:12,$1:$1,GP$1+INT(-$N23/30)+1)+(INT(-$N23/30)+1--$N23/30)*SUMIFS(12:12,$1:$1,GP$1+INT(-$N23/30)))))</f>
        <v>0</v>
      </c>
      <c r="GQ23" s="40">
        <f>IF($N23=0,0,IF(GQ$7="",0,IF(GQ$1=MAX($1:$1),$R12-SUM($T23:GP23),IF(GQ$1=1,SUMIFS(12:12,$1:$1,"&gt;="&amp;1,$1:$1,"&lt;="&amp;INT(-$N23/30))+(-$N23/30-INT(-$N23/30))*SUMIFS(12:12,$1:$1,INT(-$N23/30)+1),0)+(-$N23/30-INT(-$N23/30))*SUMIFS(12:12,$1:$1,GQ$1+INT(-$N23/30)+1)+(INT(-$N23/30)+1--$N23/30)*SUMIFS(12:12,$1:$1,GQ$1+INT(-$N23/30)))))</f>
        <v>0</v>
      </c>
      <c r="GR23" s="40">
        <f>IF($N23=0,0,IF(GR$7="",0,IF(GR$1=MAX($1:$1),$R12-SUM($T23:GQ23),IF(GR$1=1,SUMIFS(12:12,$1:$1,"&gt;="&amp;1,$1:$1,"&lt;="&amp;INT(-$N23/30))+(-$N23/30-INT(-$N23/30))*SUMIFS(12:12,$1:$1,INT(-$N23/30)+1),0)+(-$N23/30-INT(-$N23/30))*SUMIFS(12:12,$1:$1,GR$1+INT(-$N23/30)+1)+(INT(-$N23/30)+1--$N23/30)*SUMIFS(12:12,$1:$1,GR$1+INT(-$N23/30)))))</f>
        <v>0</v>
      </c>
      <c r="GS23" s="40">
        <f>IF($N23=0,0,IF(GS$7="",0,IF(GS$1=MAX($1:$1),$R12-SUM($T23:GR23),IF(GS$1=1,SUMIFS(12:12,$1:$1,"&gt;="&amp;1,$1:$1,"&lt;="&amp;INT(-$N23/30))+(-$N23/30-INT(-$N23/30))*SUMIFS(12:12,$1:$1,INT(-$N23/30)+1),0)+(-$N23/30-INT(-$N23/30))*SUMIFS(12:12,$1:$1,GS$1+INT(-$N23/30)+1)+(INT(-$N23/30)+1--$N23/30)*SUMIFS(12:12,$1:$1,GS$1+INT(-$N23/30)))))</f>
        <v>0</v>
      </c>
      <c r="GT23" s="40">
        <f>IF($N23=0,0,IF(GT$7="",0,IF(GT$1=MAX($1:$1),$R12-SUM($T23:GS23),IF(GT$1=1,SUMIFS(12:12,$1:$1,"&gt;="&amp;1,$1:$1,"&lt;="&amp;INT(-$N23/30))+(-$N23/30-INT(-$N23/30))*SUMIFS(12:12,$1:$1,INT(-$N23/30)+1),0)+(-$N23/30-INT(-$N23/30))*SUMIFS(12:12,$1:$1,GT$1+INT(-$N23/30)+1)+(INT(-$N23/30)+1--$N23/30)*SUMIFS(12:12,$1:$1,GT$1+INT(-$N23/30)))))</f>
        <v>0</v>
      </c>
      <c r="GU23" s="40">
        <f>IF($N23=0,0,IF(GU$7="",0,IF(GU$1=MAX($1:$1),$R12-SUM($T23:GT23),IF(GU$1=1,SUMIFS(12:12,$1:$1,"&gt;="&amp;1,$1:$1,"&lt;="&amp;INT(-$N23/30))+(-$N23/30-INT(-$N23/30))*SUMIFS(12:12,$1:$1,INT(-$N23/30)+1),0)+(-$N23/30-INT(-$N23/30))*SUMIFS(12:12,$1:$1,GU$1+INT(-$N23/30)+1)+(INT(-$N23/30)+1--$N23/30)*SUMIFS(12:12,$1:$1,GU$1+INT(-$N23/30)))))</f>
        <v>0</v>
      </c>
      <c r="GV23" s="40">
        <f>IF($N23=0,0,IF(GV$7="",0,IF(GV$1=MAX($1:$1),$R12-SUM($T23:GU23),IF(GV$1=1,SUMIFS(12:12,$1:$1,"&gt;="&amp;1,$1:$1,"&lt;="&amp;INT(-$N23/30))+(-$N23/30-INT(-$N23/30))*SUMIFS(12:12,$1:$1,INT(-$N23/30)+1),0)+(-$N23/30-INT(-$N23/30))*SUMIFS(12:12,$1:$1,GV$1+INT(-$N23/30)+1)+(INT(-$N23/30)+1--$N23/30)*SUMIFS(12:12,$1:$1,GV$1+INT(-$N23/30)))))</f>
        <v>0</v>
      </c>
      <c r="GW23" s="40">
        <f>IF($N23=0,0,IF(GW$7="",0,IF(GW$1=MAX($1:$1),$R12-SUM($T23:GV23),IF(GW$1=1,SUMIFS(12:12,$1:$1,"&gt;="&amp;1,$1:$1,"&lt;="&amp;INT(-$N23/30))+(-$N23/30-INT(-$N23/30))*SUMIFS(12:12,$1:$1,INT(-$N23/30)+1),0)+(-$N23/30-INT(-$N23/30))*SUMIFS(12:12,$1:$1,GW$1+INT(-$N23/30)+1)+(INT(-$N23/30)+1--$N23/30)*SUMIFS(12:12,$1:$1,GW$1+INT(-$N23/30)))))</f>
        <v>0</v>
      </c>
      <c r="GX23" s="40">
        <f>IF($N23=0,0,IF(GX$7="",0,IF(GX$1=MAX($1:$1),$R12-SUM($T23:GW23),IF(GX$1=1,SUMIFS(12:12,$1:$1,"&gt;="&amp;1,$1:$1,"&lt;="&amp;INT(-$N23/30))+(-$N23/30-INT(-$N23/30))*SUMIFS(12:12,$1:$1,INT(-$N23/30)+1),0)+(-$N23/30-INT(-$N23/30))*SUMIFS(12:12,$1:$1,GX$1+INT(-$N23/30)+1)+(INT(-$N23/30)+1--$N23/30)*SUMIFS(12:12,$1:$1,GX$1+INT(-$N23/30)))))</f>
        <v>0</v>
      </c>
      <c r="GY23" s="40">
        <f>IF($N23=0,0,IF(GY$7="",0,IF(GY$1=MAX($1:$1),$R12-SUM($T23:GX23),IF(GY$1=1,SUMIFS(12:12,$1:$1,"&gt;="&amp;1,$1:$1,"&lt;="&amp;INT(-$N23/30))+(-$N23/30-INT(-$N23/30))*SUMIFS(12:12,$1:$1,INT(-$N23/30)+1),0)+(-$N23/30-INT(-$N23/30))*SUMIFS(12:12,$1:$1,GY$1+INT(-$N23/30)+1)+(INT(-$N23/30)+1--$N23/30)*SUMIFS(12:12,$1:$1,GY$1+INT(-$N23/30)))))</f>
        <v>0</v>
      </c>
      <c r="GZ23" s="40">
        <f>IF($N23=0,0,IF(GZ$7="",0,IF(GZ$1=MAX($1:$1),$R12-SUM($T23:GY23),IF(GZ$1=1,SUMIFS(12:12,$1:$1,"&gt;="&amp;1,$1:$1,"&lt;="&amp;INT(-$N23/30))+(-$N23/30-INT(-$N23/30))*SUMIFS(12:12,$1:$1,INT(-$N23/30)+1),0)+(-$N23/30-INT(-$N23/30))*SUMIFS(12:12,$1:$1,GZ$1+INT(-$N23/30)+1)+(INT(-$N23/30)+1--$N23/30)*SUMIFS(12:12,$1:$1,GZ$1+INT(-$N23/30)))))</f>
        <v>0</v>
      </c>
      <c r="HA23" s="40">
        <f>IF($N23=0,0,IF(HA$7="",0,IF(HA$1=MAX($1:$1),$R12-SUM($T23:GZ23),IF(HA$1=1,SUMIFS(12:12,$1:$1,"&gt;="&amp;1,$1:$1,"&lt;="&amp;INT(-$N23/30))+(-$N23/30-INT(-$N23/30))*SUMIFS(12:12,$1:$1,INT(-$N23/30)+1),0)+(-$N23/30-INT(-$N23/30))*SUMIFS(12:12,$1:$1,HA$1+INT(-$N23/30)+1)+(INT(-$N23/30)+1--$N23/30)*SUMIFS(12:12,$1:$1,HA$1+INT(-$N23/30)))))</f>
        <v>0</v>
      </c>
      <c r="HB23" s="40">
        <f>IF($N23=0,0,IF(HB$7="",0,IF(HB$1=MAX($1:$1),$R12-SUM($T23:HA23),IF(HB$1=1,SUMIFS(12:12,$1:$1,"&gt;="&amp;1,$1:$1,"&lt;="&amp;INT(-$N23/30))+(-$N23/30-INT(-$N23/30))*SUMIFS(12:12,$1:$1,INT(-$N23/30)+1),0)+(-$N23/30-INT(-$N23/30))*SUMIFS(12:12,$1:$1,HB$1+INT(-$N23/30)+1)+(INT(-$N23/30)+1--$N23/30)*SUMIFS(12:12,$1:$1,HB$1+INT(-$N23/30)))))</f>
        <v>0</v>
      </c>
      <c r="HC23" s="40">
        <f>IF($N23=0,0,IF(HC$7="",0,IF(HC$1=MAX($1:$1),$R12-SUM($T23:HB23),IF(HC$1=1,SUMIFS(12:12,$1:$1,"&gt;="&amp;1,$1:$1,"&lt;="&amp;INT(-$N23/30))+(-$N23/30-INT(-$N23/30))*SUMIFS(12:12,$1:$1,INT(-$N23/30)+1),0)+(-$N23/30-INT(-$N23/30))*SUMIFS(12:12,$1:$1,HC$1+INT(-$N23/30)+1)+(INT(-$N23/30)+1--$N23/30)*SUMIFS(12:12,$1:$1,HC$1+INT(-$N23/30)))))</f>
        <v>0</v>
      </c>
      <c r="HD23" s="40">
        <f>IF($N23=0,0,IF(HD$7="",0,IF(HD$1=MAX($1:$1),$R12-SUM($T23:HC23),IF(HD$1=1,SUMIFS(12:12,$1:$1,"&gt;="&amp;1,$1:$1,"&lt;="&amp;INT(-$N23/30))+(-$N23/30-INT(-$N23/30))*SUMIFS(12:12,$1:$1,INT(-$N23/30)+1),0)+(-$N23/30-INT(-$N23/30))*SUMIFS(12:12,$1:$1,HD$1+INT(-$N23/30)+1)+(INT(-$N23/30)+1--$N23/30)*SUMIFS(12:12,$1:$1,HD$1+INT(-$N23/30)))))</f>
        <v>0</v>
      </c>
      <c r="HE23" s="40">
        <f>IF($N23=0,0,IF(HE$7="",0,IF(HE$1=MAX($1:$1),$R12-SUM($T23:HD23),IF(HE$1=1,SUMIFS(12:12,$1:$1,"&gt;="&amp;1,$1:$1,"&lt;="&amp;INT(-$N23/30))+(-$N23/30-INT(-$N23/30))*SUMIFS(12:12,$1:$1,INT(-$N23/30)+1),0)+(-$N23/30-INT(-$N23/30))*SUMIFS(12:12,$1:$1,HE$1+INT(-$N23/30)+1)+(INT(-$N23/30)+1--$N23/30)*SUMIFS(12:12,$1:$1,HE$1+INT(-$N23/30)))))</f>
        <v>0</v>
      </c>
      <c r="HF23" s="40">
        <f>IF($N23=0,0,IF(HF$7="",0,IF(HF$1=MAX($1:$1),$R12-SUM($T23:HE23),IF(HF$1=1,SUMIFS(12:12,$1:$1,"&gt;="&amp;1,$1:$1,"&lt;="&amp;INT(-$N23/30))+(-$N23/30-INT(-$N23/30))*SUMIFS(12:12,$1:$1,INT(-$N23/30)+1),0)+(-$N23/30-INT(-$N23/30))*SUMIFS(12:12,$1:$1,HF$1+INT(-$N23/30)+1)+(INT(-$N23/30)+1--$N23/30)*SUMIFS(12:12,$1:$1,HF$1+INT(-$N23/30)))))</f>
        <v>0</v>
      </c>
      <c r="HG23" s="40">
        <f>IF($N23=0,0,IF(HG$7="",0,IF(HG$1=MAX($1:$1),$R12-SUM($T23:HF23),IF(HG$1=1,SUMIFS(12:12,$1:$1,"&gt;="&amp;1,$1:$1,"&lt;="&amp;INT(-$N23/30))+(-$N23/30-INT(-$N23/30))*SUMIFS(12:12,$1:$1,INT(-$N23/30)+1),0)+(-$N23/30-INT(-$N23/30))*SUMIFS(12:12,$1:$1,HG$1+INT(-$N23/30)+1)+(INT(-$N23/30)+1--$N23/30)*SUMIFS(12:12,$1:$1,HG$1+INT(-$N23/30)))))</f>
        <v>0</v>
      </c>
      <c r="HH23" s="40">
        <f>IF($N23=0,0,IF(HH$7="",0,IF(HH$1=MAX($1:$1),$R12-SUM($T23:HG23),IF(HH$1=1,SUMIFS(12:12,$1:$1,"&gt;="&amp;1,$1:$1,"&lt;="&amp;INT(-$N23/30))+(-$N23/30-INT(-$N23/30))*SUMIFS(12:12,$1:$1,INT(-$N23/30)+1),0)+(-$N23/30-INT(-$N23/30))*SUMIFS(12:12,$1:$1,HH$1+INT(-$N23/30)+1)+(INT(-$N23/30)+1--$N23/30)*SUMIFS(12:12,$1:$1,HH$1+INT(-$N23/30)))))</f>
        <v>0</v>
      </c>
      <c r="HI23" s="40">
        <f>IF($N23=0,0,IF(HI$7="",0,IF(HI$1=MAX($1:$1),$R12-SUM($T23:HH23),IF(HI$1=1,SUMIFS(12:12,$1:$1,"&gt;="&amp;1,$1:$1,"&lt;="&amp;INT(-$N23/30))+(-$N23/30-INT(-$N23/30))*SUMIFS(12:12,$1:$1,INT(-$N23/30)+1),0)+(-$N23/30-INT(-$N23/30))*SUMIFS(12:12,$1:$1,HI$1+INT(-$N23/30)+1)+(INT(-$N23/30)+1--$N23/30)*SUMIFS(12:12,$1:$1,HI$1+INT(-$N23/30)))))</f>
        <v>0</v>
      </c>
      <c r="HJ23" s="40">
        <f>IF($N23=0,0,IF(HJ$7="",0,IF(HJ$1=MAX($1:$1),$R12-SUM($T23:HI23),IF(HJ$1=1,SUMIFS(12:12,$1:$1,"&gt;="&amp;1,$1:$1,"&lt;="&amp;INT(-$N23/30))+(-$N23/30-INT(-$N23/30))*SUMIFS(12:12,$1:$1,INT(-$N23/30)+1),0)+(-$N23/30-INT(-$N23/30))*SUMIFS(12:12,$1:$1,HJ$1+INT(-$N23/30)+1)+(INT(-$N23/30)+1--$N23/30)*SUMIFS(12:12,$1:$1,HJ$1+INT(-$N23/30)))))</f>
        <v>0</v>
      </c>
      <c r="HK23" s="40">
        <f>IF($N23=0,0,IF(HK$7="",0,IF(HK$1=MAX($1:$1),$R12-SUM($T23:HJ23),IF(HK$1=1,SUMIFS(12:12,$1:$1,"&gt;="&amp;1,$1:$1,"&lt;="&amp;INT(-$N23/30))+(-$N23/30-INT(-$N23/30))*SUMIFS(12:12,$1:$1,INT(-$N23/30)+1),0)+(-$N23/30-INT(-$N23/30))*SUMIFS(12:12,$1:$1,HK$1+INT(-$N23/30)+1)+(INT(-$N23/30)+1--$N23/30)*SUMIFS(12:12,$1:$1,HK$1+INT(-$N23/30)))))</f>
        <v>0</v>
      </c>
      <c r="HL23" s="40">
        <f>IF($N23=0,0,IF(HL$7="",0,IF(HL$1=MAX($1:$1),$R12-SUM($T23:HK23),IF(HL$1=1,SUMIFS(12:12,$1:$1,"&gt;="&amp;1,$1:$1,"&lt;="&amp;INT(-$N23/30))+(-$N23/30-INT(-$N23/30))*SUMIFS(12:12,$1:$1,INT(-$N23/30)+1),0)+(-$N23/30-INT(-$N23/30))*SUMIFS(12:12,$1:$1,HL$1+INT(-$N23/30)+1)+(INT(-$N23/30)+1--$N23/30)*SUMIFS(12:12,$1:$1,HL$1+INT(-$N23/30)))))</f>
        <v>0</v>
      </c>
      <c r="HM23" s="40">
        <f>IF($N23=0,0,IF(HM$7="",0,IF(HM$1=MAX($1:$1),$R12-SUM($T23:HL23),IF(HM$1=1,SUMIFS(12:12,$1:$1,"&gt;="&amp;1,$1:$1,"&lt;="&amp;INT(-$N23/30))+(-$N23/30-INT(-$N23/30))*SUMIFS(12:12,$1:$1,INT(-$N23/30)+1),0)+(-$N23/30-INT(-$N23/30))*SUMIFS(12:12,$1:$1,HM$1+INT(-$N23/30)+1)+(INT(-$N23/30)+1--$N23/30)*SUMIFS(12:12,$1:$1,HM$1+INT(-$N23/30)))))</f>
        <v>0</v>
      </c>
      <c r="HN23" s="40">
        <f>IF($N23=0,0,IF(HN$7="",0,IF(HN$1=MAX($1:$1),$R12-SUM($T23:HM23),IF(HN$1=1,SUMIFS(12:12,$1:$1,"&gt;="&amp;1,$1:$1,"&lt;="&amp;INT(-$N23/30))+(-$N23/30-INT(-$N23/30))*SUMIFS(12:12,$1:$1,INT(-$N23/30)+1),0)+(-$N23/30-INT(-$N23/30))*SUMIFS(12:12,$1:$1,HN$1+INT(-$N23/30)+1)+(INT(-$N23/30)+1--$N23/30)*SUMIFS(12:12,$1:$1,HN$1+INT(-$N23/30)))))</f>
        <v>0</v>
      </c>
      <c r="HO23" s="40">
        <f>IF($N23=0,0,IF(HO$7="",0,IF(HO$1=MAX($1:$1),$R12-SUM($T23:HN23),IF(HO$1=1,SUMIFS(12:12,$1:$1,"&gt;="&amp;1,$1:$1,"&lt;="&amp;INT(-$N23/30))+(-$N23/30-INT(-$N23/30))*SUMIFS(12:12,$1:$1,INT(-$N23/30)+1),0)+(-$N23/30-INT(-$N23/30))*SUMIFS(12:12,$1:$1,HO$1+INT(-$N23/30)+1)+(INT(-$N23/30)+1--$N23/30)*SUMIFS(12:12,$1:$1,HO$1+INT(-$N23/30)))))</f>
        <v>0</v>
      </c>
      <c r="HP23" s="40">
        <f>IF($N23=0,0,IF(HP$7="",0,IF(HP$1=MAX($1:$1),$R12-SUM($T23:HO23),IF(HP$1=1,SUMIFS(12:12,$1:$1,"&gt;="&amp;1,$1:$1,"&lt;="&amp;INT(-$N23/30))+(-$N23/30-INT(-$N23/30))*SUMIFS(12:12,$1:$1,INT(-$N23/30)+1),0)+(-$N23/30-INT(-$N23/30))*SUMIFS(12:12,$1:$1,HP$1+INT(-$N23/30)+1)+(INT(-$N23/30)+1--$N23/30)*SUMIFS(12:12,$1:$1,HP$1+INT(-$N23/30)))))</f>
        <v>0</v>
      </c>
      <c r="HQ23" s="40">
        <f>IF($N23=0,0,IF(HQ$7="",0,IF(HQ$1=MAX($1:$1),$R12-SUM($T23:HP23),IF(HQ$1=1,SUMIFS(12:12,$1:$1,"&gt;="&amp;1,$1:$1,"&lt;="&amp;INT(-$N23/30))+(-$N23/30-INT(-$N23/30))*SUMIFS(12:12,$1:$1,INT(-$N23/30)+1),0)+(-$N23/30-INT(-$N23/30))*SUMIFS(12:12,$1:$1,HQ$1+INT(-$N23/30)+1)+(INT(-$N23/30)+1--$N23/30)*SUMIFS(12:12,$1:$1,HQ$1+INT(-$N23/30)))))</f>
        <v>0</v>
      </c>
      <c r="HR23" s="40">
        <f>IF($N23=0,0,IF(HR$7="",0,IF(HR$1=MAX($1:$1),$R12-SUM($T23:HQ23),IF(HR$1=1,SUMIFS(12:12,$1:$1,"&gt;="&amp;1,$1:$1,"&lt;="&amp;INT(-$N23/30))+(-$N23/30-INT(-$N23/30))*SUMIFS(12:12,$1:$1,INT(-$N23/30)+1),0)+(-$N23/30-INT(-$N23/30))*SUMIFS(12:12,$1:$1,HR$1+INT(-$N23/30)+1)+(INT(-$N23/30)+1--$N23/30)*SUMIFS(12:12,$1:$1,HR$1+INT(-$N23/30)))))</f>
        <v>0</v>
      </c>
      <c r="HS23" s="40">
        <f>IF($N23=0,0,IF(HS$7="",0,IF(HS$1=MAX($1:$1),$R12-SUM($T23:HR23),IF(HS$1=1,SUMIFS(12:12,$1:$1,"&gt;="&amp;1,$1:$1,"&lt;="&amp;INT(-$N23/30))+(-$N23/30-INT(-$N23/30))*SUMIFS(12:12,$1:$1,INT(-$N23/30)+1),0)+(-$N23/30-INT(-$N23/30))*SUMIFS(12:12,$1:$1,HS$1+INT(-$N23/30)+1)+(INT(-$N23/30)+1--$N23/30)*SUMIFS(12:12,$1:$1,HS$1+INT(-$N23/30)))))</f>
        <v>0</v>
      </c>
      <c r="HT23" s="40">
        <f>IF($N23=0,0,IF(HT$7="",0,IF(HT$1=MAX($1:$1),$R12-SUM($T23:HS23),IF(HT$1=1,SUMIFS(12:12,$1:$1,"&gt;="&amp;1,$1:$1,"&lt;="&amp;INT(-$N23/30))+(-$N23/30-INT(-$N23/30))*SUMIFS(12:12,$1:$1,INT(-$N23/30)+1),0)+(-$N23/30-INT(-$N23/30))*SUMIFS(12:12,$1:$1,HT$1+INT(-$N23/30)+1)+(INT(-$N23/30)+1--$N23/30)*SUMIFS(12:12,$1:$1,HT$1+INT(-$N23/30)))))</f>
        <v>0</v>
      </c>
      <c r="HU23" s="40">
        <f>IF($N23=0,0,IF(HU$7="",0,IF(HU$1=MAX($1:$1),$R12-SUM($T23:HT23),IF(HU$1=1,SUMIFS(12:12,$1:$1,"&gt;="&amp;1,$1:$1,"&lt;="&amp;INT(-$N23/30))+(-$N23/30-INT(-$N23/30))*SUMIFS(12:12,$1:$1,INT(-$N23/30)+1),0)+(-$N23/30-INT(-$N23/30))*SUMIFS(12:12,$1:$1,HU$1+INT(-$N23/30)+1)+(INT(-$N23/30)+1--$N23/30)*SUMIFS(12:12,$1:$1,HU$1+INT(-$N23/30)))))</f>
        <v>0</v>
      </c>
      <c r="HV23" s="40">
        <f>IF($N23=0,0,IF(HV$7="",0,IF(HV$1=MAX($1:$1),$R12-SUM($T23:HU23),IF(HV$1=1,SUMIFS(12:12,$1:$1,"&gt;="&amp;1,$1:$1,"&lt;="&amp;INT(-$N23/30))+(-$N23/30-INT(-$N23/30))*SUMIFS(12:12,$1:$1,INT(-$N23/30)+1),0)+(-$N23/30-INT(-$N23/30))*SUMIFS(12:12,$1:$1,HV$1+INT(-$N23/30)+1)+(INT(-$N23/30)+1--$N23/30)*SUMIFS(12:12,$1:$1,HV$1+INT(-$N23/30)))))</f>
        <v>0</v>
      </c>
      <c r="HW23" s="40">
        <f>IF($N23=0,0,IF(HW$7="",0,IF(HW$1=MAX($1:$1),$R12-SUM($T23:HV23),IF(HW$1=1,SUMIFS(12:12,$1:$1,"&gt;="&amp;1,$1:$1,"&lt;="&amp;INT(-$N23/30))+(-$N23/30-INT(-$N23/30))*SUMIFS(12:12,$1:$1,INT(-$N23/30)+1),0)+(-$N23/30-INT(-$N23/30))*SUMIFS(12:12,$1:$1,HW$1+INT(-$N23/30)+1)+(INT(-$N23/30)+1--$N23/30)*SUMIFS(12:12,$1:$1,HW$1+INT(-$N23/30)))))</f>
        <v>0</v>
      </c>
      <c r="HX23" s="40">
        <f>IF($N23=0,0,IF(HX$7="",0,IF(HX$1=MAX($1:$1),$R12-SUM($T23:HW23),IF(HX$1=1,SUMIFS(12:12,$1:$1,"&gt;="&amp;1,$1:$1,"&lt;="&amp;INT(-$N23/30))+(-$N23/30-INT(-$N23/30))*SUMIFS(12:12,$1:$1,INT(-$N23/30)+1),0)+(-$N23/30-INT(-$N23/30))*SUMIFS(12:12,$1:$1,HX$1+INT(-$N23/30)+1)+(INT(-$N23/30)+1--$N23/30)*SUMIFS(12:12,$1:$1,HX$1+INT(-$N23/30)))))</f>
        <v>0</v>
      </c>
      <c r="HY23" s="40">
        <f>IF($N23=0,0,IF(HY$7="",0,IF(HY$1=MAX($1:$1),$R12-SUM($T23:HX23),IF(HY$1=1,SUMIFS(12:12,$1:$1,"&gt;="&amp;1,$1:$1,"&lt;="&amp;INT(-$N23/30))+(-$N23/30-INT(-$N23/30))*SUMIFS(12:12,$1:$1,INT(-$N23/30)+1),0)+(-$N23/30-INT(-$N23/30))*SUMIFS(12:12,$1:$1,HY$1+INT(-$N23/30)+1)+(INT(-$N23/30)+1--$N23/30)*SUMIFS(12:12,$1:$1,HY$1+INT(-$N23/30)))))</f>
        <v>0</v>
      </c>
      <c r="HZ23" s="40">
        <f>IF($N23=0,0,IF(HZ$7="",0,IF(HZ$1=MAX($1:$1),$R12-SUM($T23:HY23),IF(HZ$1=1,SUMIFS(12:12,$1:$1,"&gt;="&amp;1,$1:$1,"&lt;="&amp;INT(-$N23/30))+(-$N23/30-INT(-$N23/30))*SUMIFS(12:12,$1:$1,INT(-$N23/30)+1),0)+(-$N23/30-INT(-$N23/30))*SUMIFS(12:12,$1:$1,HZ$1+INT(-$N23/30)+1)+(INT(-$N23/30)+1--$N23/30)*SUMIFS(12:12,$1:$1,HZ$1+INT(-$N23/30)))))</f>
        <v>0</v>
      </c>
      <c r="IA23" s="40">
        <f>IF($N23=0,0,IF(IA$7="",0,IF(IA$1=MAX($1:$1),$R12-SUM($T23:HZ23),IF(IA$1=1,SUMIFS(12:12,$1:$1,"&gt;="&amp;1,$1:$1,"&lt;="&amp;INT(-$N23/30))+(-$N23/30-INT(-$N23/30))*SUMIFS(12:12,$1:$1,INT(-$N23/30)+1),0)+(-$N23/30-INT(-$N23/30))*SUMIFS(12:12,$1:$1,IA$1+INT(-$N23/30)+1)+(INT(-$N23/30)+1--$N23/30)*SUMIFS(12:12,$1:$1,IA$1+INT(-$N23/30)))))</f>
        <v>0</v>
      </c>
      <c r="IB23" s="40">
        <f>IF($N23=0,0,IF(IB$7="",0,IF(IB$1=MAX($1:$1),$R12-SUM($T23:IA23),IF(IB$1=1,SUMIFS(12:12,$1:$1,"&gt;="&amp;1,$1:$1,"&lt;="&amp;INT(-$N23/30))+(-$N23/30-INT(-$N23/30))*SUMIFS(12:12,$1:$1,INT(-$N23/30)+1),0)+(-$N23/30-INT(-$N23/30))*SUMIFS(12:12,$1:$1,IB$1+INT(-$N23/30)+1)+(INT(-$N23/30)+1--$N23/30)*SUMIFS(12:12,$1:$1,IB$1+INT(-$N23/30)))))</f>
        <v>0</v>
      </c>
      <c r="IC23" s="40">
        <f>IF($N23=0,0,IF(IC$7="",0,IF(IC$1=MAX($1:$1),$R12-SUM($T23:IB23),IF(IC$1=1,SUMIFS(12:12,$1:$1,"&gt;="&amp;1,$1:$1,"&lt;="&amp;INT(-$N23/30))+(-$N23/30-INT(-$N23/30))*SUMIFS(12:12,$1:$1,INT(-$N23/30)+1),0)+(-$N23/30-INT(-$N23/30))*SUMIFS(12:12,$1:$1,IC$1+INT(-$N23/30)+1)+(INT(-$N23/30)+1--$N23/30)*SUMIFS(12:12,$1:$1,IC$1+INT(-$N23/30)))))</f>
        <v>0</v>
      </c>
      <c r="ID23" s="40">
        <f>IF($N23=0,0,IF(ID$7="",0,IF(ID$1=MAX($1:$1),$R12-SUM($T23:IC23),IF(ID$1=1,SUMIFS(12:12,$1:$1,"&gt;="&amp;1,$1:$1,"&lt;="&amp;INT(-$N23/30))+(-$N23/30-INT(-$N23/30))*SUMIFS(12:12,$1:$1,INT(-$N23/30)+1),0)+(-$N23/30-INT(-$N23/30))*SUMIFS(12:12,$1:$1,ID$1+INT(-$N23/30)+1)+(INT(-$N23/30)+1--$N23/30)*SUMIFS(12:12,$1:$1,ID$1+INT(-$N23/30)))))</f>
        <v>0</v>
      </c>
      <c r="IE23" s="40">
        <f>IF($N23=0,0,IF(IE$7="",0,IF(IE$1=MAX($1:$1),$R12-SUM($T23:ID23),IF(IE$1=1,SUMIFS(12:12,$1:$1,"&gt;="&amp;1,$1:$1,"&lt;="&amp;INT(-$N23/30))+(-$N23/30-INT(-$N23/30))*SUMIFS(12:12,$1:$1,INT(-$N23/30)+1),0)+(-$N23/30-INT(-$N23/30))*SUMIFS(12:12,$1:$1,IE$1+INT(-$N23/30)+1)+(INT(-$N23/30)+1--$N23/30)*SUMIFS(12:12,$1:$1,IE$1+INT(-$N23/30)))))</f>
        <v>0</v>
      </c>
      <c r="IF23" s="40">
        <f>IF($N23=0,0,IF(IF$7="",0,IF(IF$1=MAX($1:$1),$R12-SUM($T23:IE23),IF(IF$1=1,SUMIFS(12:12,$1:$1,"&gt;="&amp;1,$1:$1,"&lt;="&amp;INT(-$N23/30))+(-$N23/30-INT(-$N23/30))*SUMIFS(12:12,$1:$1,INT(-$N23/30)+1),0)+(-$N23/30-INT(-$N23/30))*SUMIFS(12:12,$1:$1,IF$1+INT(-$N23/30)+1)+(INT(-$N23/30)+1--$N23/30)*SUMIFS(12:12,$1:$1,IF$1+INT(-$N23/30)))))</f>
        <v>0</v>
      </c>
      <c r="IG23" s="40">
        <f>IF($N23=0,0,IF(IG$7="",0,IF(IG$1=MAX($1:$1),$R12-SUM($T23:IF23),IF(IG$1=1,SUMIFS(12:12,$1:$1,"&gt;="&amp;1,$1:$1,"&lt;="&amp;INT(-$N23/30))+(-$N23/30-INT(-$N23/30))*SUMIFS(12:12,$1:$1,INT(-$N23/30)+1),0)+(-$N23/30-INT(-$N23/30))*SUMIFS(12:12,$1:$1,IG$1+INT(-$N23/30)+1)+(INT(-$N23/30)+1--$N23/30)*SUMIFS(12:12,$1:$1,IG$1+INT(-$N23/30)))))</f>
        <v>0</v>
      </c>
      <c r="IH23" s="40">
        <f>IF($N23=0,0,IF(IH$7="",0,IF(IH$1=MAX($1:$1),$R12-SUM($T23:IG23),IF(IH$1=1,SUMIFS(12:12,$1:$1,"&gt;="&amp;1,$1:$1,"&lt;="&amp;INT(-$N23/30))+(-$N23/30-INT(-$N23/30))*SUMIFS(12:12,$1:$1,INT(-$N23/30)+1),0)+(-$N23/30-INT(-$N23/30))*SUMIFS(12:12,$1:$1,IH$1+INT(-$N23/30)+1)+(INT(-$N23/30)+1--$N23/30)*SUMIFS(12:12,$1:$1,IH$1+INT(-$N23/30)))))</f>
        <v>0</v>
      </c>
      <c r="II23" s="40">
        <f>IF($N23=0,0,IF(II$7="",0,IF(II$1=MAX($1:$1),$R12-SUM($T23:IH23),IF(II$1=1,SUMIFS(12:12,$1:$1,"&gt;="&amp;1,$1:$1,"&lt;="&amp;INT(-$N23/30))+(-$N23/30-INT(-$N23/30))*SUMIFS(12:12,$1:$1,INT(-$N23/30)+1),0)+(-$N23/30-INT(-$N23/30))*SUMIFS(12:12,$1:$1,II$1+INT(-$N23/30)+1)+(INT(-$N23/30)+1--$N23/30)*SUMIFS(12:12,$1:$1,II$1+INT(-$N23/30)))))</f>
        <v>0</v>
      </c>
      <c r="IJ23" s="40">
        <f>IF($N23=0,0,IF(IJ$7="",0,IF(IJ$1=MAX($1:$1),$R12-SUM($T23:II23),IF(IJ$1=1,SUMIFS(12:12,$1:$1,"&gt;="&amp;1,$1:$1,"&lt;="&amp;INT(-$N23/30))+(-$N23/30-INT(-$N23/30))*SUMIFS(12:12,$1:$1,INT(-$N23/30)+1),0)+(-$N23/30-INT(-$N23/30))*SUMIFS(12:12,$1:$1,IJ$1+INT(-$N23/30)+1)+(INT(-$N23/30)+1--$N23/30)*SUMIFS(12:12,$1:$1,IJ$1+INT(-$N23/30)))))</f>
        <v>0</v>
      </c>
      <c r="IK23" s="40">
        <f>IF($N23=0,0,IF(IK$7="",0,IF(IK$1=MAX($1:$1),$R12-SUM($T23:IJ23),IF(IK$1=1,SUMIFS(12:12,$1:$1,"&gt;="&amp;1,$1:$1,"&lt;="&amp;INT(-$N23/30))+(-$N23/30-INT(-$N23/30))*SUMIFS(12:12,$1:$1,INT(-$N23/30)+1),0)+(-$N23/30-INT(-$N23/30))*SUMIFS(12:12,$1:$1,IK$1+INT(-$N23/30)+1)+(INT(-$N23/30)+1--$N23/30)*SUMIFS(12:12,$1:$1,IK$1+INT(-$N23/30)))))</f>
        <v>0</v>
      </c>
      <c r="IL23" s="40">
        <f>IF($N23=0,0,IF(IL$7="",0,IF(IL$1=MAX($1:$1),$R12-SUM($T23:IK23),IF(IL$1=1,SUMIFS(12:12,$1:$1,"&gt;="&amp;1,$1:$1,"&lt;="&amp;INT(-$N23/30))+(-$N23/30-INT(-$N23/30))*SUMIFS(12:12,$1:$1,INT(-$N23/30)+1),0)+(-$N23/30-INT(-$N23/30))*SUMIFS(12:12,$1:$1,IL$1+INT(-$N23/30)+1)+(INT(-$N23/30)+1--$N23/30)*SUMIFS(12:12,$1:$1,IL$1+INT(-$N23/30)))))</f>
        <v>0</v>
      </c>
      <c r="IM23" s="40">
        <f>IF($N23=0,0,IF(IM$7="",0,IF(IM$1=MAX($1:$1),$R12-SUM($T23:IL23),IF(IM$1=1,SUMIFS(12:12,$1:$1,"&gt;="&amp;1,$1:$1,"&lt;="&amp;INT(-$N23/30))+(-$N23/30-INT(-$N23/30))*SUMIFS(12:12,$1:$1,INT(-$N23/30)+1),0)+(-$N23/30-INT(-$N23/30))*SUMIFS(12:12,$1:$1,IM$1+INT(-$N23/30)+1)+(INT(-$N23/30)+1--$N23/30)*SUMIFS(12:12,$1:$1,IM$1+INT(-$N23/30)))))</f>
        <v>0</v>
      </c>
      <c r="IN23" s="40">
        <f>IF($N23=0,0,IF(IN$7="",0,IF(IN$1=MAX($1:$1),$R12-SUM($T23:IM23),IF(IN$1=1,SUMIFS(12:12,$1:$1,"&gt;="&amp;1,$1:$1,"&lt;="&amp;INT(-$N23/30))+(-$N23/30-INT(-$N23/30))*SUMIFS(12:12,$1:$1,INT(-$N23/30)+1),0)+(-$N23/30-INT(-$N23/30))*SUMIFS(12:12,$1:$1,IN$1+INT(-$N23/30)+1)+(INT(-$N23/30)+1--$N23/30)*SUMIFS(12:12,$1:$1,IN$1+INT(-$N23/30)))))</f>
        <v>0</v>
      </c>
      <c r="IO23" s="40">
        <f>IF($N23=0,0,IF(IO$7="",0,IF(IO$1=MAX($1:$1),$R12-SUM($T23:IN23),IF(IO$1=1,SUMIFS(12:12,$1:$1,"&gt;="&amp;1,$1:$1,"&lt;="&amp;INT(-$N23/30))+(-$N23/30-INT(-$N23/30))*SUMIFS(12:12,$1:$1,INT(-$N23/30)+1),0)+(-$N23/30-INT(-$N23/30))*SUMIFS(12:12,$1:$1,IO$1+INT(-$N23/30)+1)+(INT(-$N23/30)+1--$N23/30)*SUMIFS(12:12,$1:$1,IO$1+INT(-$N23/30)))))</f>
        <v>0</v>
      </c>
      <c r="IP23" s="40">
        <f>IF($N23=0,0,IF(IP$7="",0,IF(IP$1=MAX($1:$1),$R12-SUM($T23:IO23),IF(IP$1=1,SUMIFS(12:12,$1:$1,"&gt;="&amp;1,$1:$1,"&lt;="&amp;INT(-$N23/30))+(-$N23/30-INT(-$N23/30))*SUMIFS(12:12,$1:$1,INT(-$N23/30)+1),0)+(-$N23/30-INT(-$N23/30))*SUMIFS(12:12,$1:$1,IP$1+INT(-$N23/30)+1)+(INT(-$N23/30)+1--$N23/30)*SUMIFS(12:12,$1:$1,IP$1+INT(-$N23/30)))))</f>
        <v>0</v>
      </c>
      <c r="IQ23" s="40">
        <f>IF($N23=0,0,IF(IQ$7="",0,IF(IQ$1=MAX($1:$1),$R12-SUM($T23:IP23),IF(IQ$1=1,SUMIFS(12:12,$1:$1,"&gt;="&amp;1,$1:$1,"&lt;="&amp;INT(-$N23/30))+(-$N23/30-INT(-$N23/30))*SUMIFS(12:12,$1:$1,INT(-$N23/30)+1),0)+(-$N23/30-INT(-$N23/30))*SUMIFS(12:12,$1:$1,IQ$1+INT(-$N23/30)+1)+(INT(-$N23/30)+1--$N23/30)*SUMIFS(12:12,$1:$1,IQ$1+INT(-$N23/30)))))</f>
        <v>0</v>
      </c>
      <c r="IR23" s="40">
        <f>IF($N23=0,0,IF(IR$7="",0,IF(IR$1=MAX($1:$1),$R12-SUM($T23:IQ23),IF(IR$1=1,SUMIFS(12:12,$1:$1,"&gt;="&amp;1,$1:$1,"&lt;="&amp;INT(-$N23/30))+(-$N23/30-INT(-$N23/30))*SUMIFS(12:12,$1:$1,INT(-$N23/30)+1),0)+(-$N23/30-INT(-$N23/30))*SUMIFS(12:12,$1:$1,IR$1+INT(-$N23/30)+1)+(INT(-$N23/30)+1--$N23/30)*SUMIFS(12:12,$1:$1,IR$1+INT(-$N23/30)))))</f>
        <v>0</v>
      </c>
      <c r="IS23" s="40">
        <f>IF($N23=0,0,IF(IS$7="",0,IF(IS$1=MAX($1:$1),$R12-SUM($T23:IR23),IF(IS$1=1,SUMIFS(12:12,$1:$1,"&gt;="&amp;1,$1:$1,"&lt;="&amp;INT(-$N23/30))+(-$N23/30-INT(-$N23/30))*SUMIFS(12:12,$1:$1,INT(-$N23/30)+1),0)+(-$N23/30-INT(-$N23/30))*SUMIFS(12:12,$1:$1,IS$1+INT(-$N23/30)+1)+(INT(-$N23/30)+1--$N23/30)*SUMIFS(12:12,$1:$1,IS$1+INT(-$N23/30)))))</f>
        <v>0</v>
      </c>
      <c r="IT23" s="40">
        <f>IF($N23=0,0,IF(IT$7="",0,IF(IT$1=MAX($1:$1),$R12-SUM($T23:IS23),IF(IT$1=1,SUMIFS(12:12,$1:$1,"&gt;="&amp;1,$1:$1,"&lt;="&amp;INT(-$N23/30))+(-$N23/30-INT(-$N23/30))*SUMIFS(12:12,$1:$1,INT(-$N23/30)+1),0)+(-$N23/30-INT(-$N23/30))*SUMIFS(12:12,$1:$1,IT$1+INT(-$N23/30)+1)+(INT(-$N23/30)+1--$N23/30)*SUMIFS(12:12,$1:$1,IT$1+INT(-$N23/30)))))</f>
        <v>0</v>
      </c>
      <c r="IU23" s="40">
        <f>IF($N23=0,0,IF(IU$7="",0,IF(IU$1=MAX($1:$1),$R12-SUM($T23:IT23),IF(IU$1=1,SUMIFS(12:12,$1:$1,"&gt;="&amp;1,$1:$1,"&lt;="&amp;INT(-$N23/30))+(-$N23/30-INT(-$N23/30))*SUMIFS(12:12,$1:$1,INT(-$N23/30)+1),0)+(-$N23/30-INT(-$N23/30))*SUMIFS(12:12,$1:$1,IU$1+INT(-$N23/30)+1)+(INT(-$N23/30)+1--$N23/30)*SUMIFS(12:12,$1:$1,IU$1+INT(-$N23/30)))))</f>
        <v>0</v>
      </c>
      <c r="IV23" s="40">
        <f>IF($N23=0,0,IF(IV$7="",0,IF(IV$1=MAX($1:$1),$R12-SUM($T23:IU23),IF(IV$1=1,SUMIFS(12:12,$1:$1,"&gt;="&amp;1,$1:$1,"&lt;="&amp;INT(-$N23/30))+(-$N23/30-INT(-$N23/30))*SUMIFS(12:12,$1:$1,INT(-$N23/30)+1),0)+(-$N23/30-INT(-$N23/30))*SUMIFS(12:12,$1:$1,IV$1+INT(-$N23/30)+1)+(INT(-$N23/30)+1--$N23/30)*SUMIFS(12:12,$1:$1,IV$1+INT(-$N23/30)))))</f>
        <v>0</v>
      </c>
      <c r="IW23" s="40">
        <f>IF($N23=0,0,IF(IW$7="",0,IF(IW$1=MAX($1:$1),$R12-SUM($T23:IV23),IF(IW$1=1,SUMIFS(12:12,$1:$1,"&gt;="&amp;1,$1:$1,"&lt;="&amp;INT(-$N23/30))+(-$N23/30-INT(-$N23/30))*SUMIFS(12:12,$1:$1,INT(-$N23/30)+1),0)+(-$N23/30-INT(-$N23/30))*SUMIFS(12:12,$1:$1,IW$1+INT(-$N23/30)+1)+(INT(-$N23/30)+1--$N23/30)*SUMIFS(12:12,$1:$1,IW$1+INT(-$N23/30)))))</f>
        <v>0</v>
      </c>
      <c r="IX23" s="40">
        <f>IF($N23=0,0,IF(IX$7="",0,IF(IX$1=MAX($1:$1),$R12-SUM($T23:IW23),IF(IX$1=1,SUMIFS(12:12,$1:$1,"&gt;="&amp;1,$1:$1,"&lt;="&amp;INT(-$N23/30))+(-$N23/30-INT(-$N23/30))*SUMIFS(12:12,$1:$1,INT(-$N23/30)+1),0)+(-$N23/30-INT(-$N23/30))*SUMIFS(12:12,$1:$1,IX$1+INT(-$N23/30)+1)+(INT(-$N23/30)+1--$N23/30)*SUMIFS(12:12,$1:$1,IX$1+INT(-$N23/30)))))</f>
        <v>0</v>
      </c>
      <c r="IY23" s="40">
        <f>IF($N23=0,0,IF(IY$7="",0,IF(IY$1=MAX($1:$1),$R12-SUM($T23:IX23),IF(IY$1=1,SUMIFS(12:12,$1:$1,"&gt;="&amp;1,$1:$1,"&lt;="&amp;INT(-$N23/30))+(-$N23/30-INT(-$N23/30))*SUMIFS(12:12,$1:$1,INT(-$N23/30)+1),0)+(-$N23/30-INT(-$N23/30))*SUMIFS(12:12,$1:$1,IY$1+INT(-$N23/30)+1)+(INT(-$N23/30)+1--$N23/30)*SUMIFS(12:12,$1:$1,IY$1+INT(-$N23/30)))))</f>
        <v>0</v>
      </c>
      <c r="IZ23" s="40">
        <f>IF($N23=0,0,IF(IZ$7="",0,IF(IZ$1=MAX($1:$1),$R12-SUM($T23:IY23),IF(IZ$1=1,SUMIFS(12:12,$1:$1,"&gt;="&amp;1,$1:$1,"&lt;="&amp;INT(-$N23/30))+(-$N23/30-INT(-$N23/30))*SUMIFS(12:12,$1:$1,INT(-$N23/30)+1),0)+(-$N23/30-INT(-$N23/30))*SUMIFS(12:12,$1:$1,IZ$1+INT(-$N23/30)+1)+(INT(-$N23/30)+1--$N23/30)*SUMIFS(12:12,$1:$1,IZ$1+INT(-$N23/30)))))</f>
        <v>0</v>
      </c>
      <c r="JA23" s="40">
        <f>IF($N23=0,0,IF(JA$7="",0,IF(JA$1=MAX($1:$1),$R12-SUM($T23:IZ23),IF(JA$1=1,SUMIFS(12:12,$1:$1,"&gt;="&amp;1,$1:$1,"&lt;="&amp;INT(-$N23/30))+(-$N23/30-INT(-$N23/30))*SUMIFS(12:12,$1:$1,INT(-$N23/30)+1),0)+(-$N23/30-INT(-$N23/30))*SUMIFS(12:12,$1:$1,JA$1+INT(-$N23/30)+1)+(INT(-$N23/30)+1--$N23/30)*SUMIFS(12:12,$1:$1,JA$1+INT(-$N23/30)))))</f>
        <v>0</v>
      </c>
      <c r="JB23" s="40">
        <f>IF($N23=0,0,IF(JB$7="",0,IF(JB$1=MAX($1:$1),$R12-SUM($T23:JA23),IF(JB$1=1,SUMIFS(12:12,$1:$1,"&gt;="&amp;1,$1:$1,"&lt;="&amp;INT(-$N23/30))+(-$N23/30-INT(-$N23/30))*SUMIFS(12:12,$1:$1,INT(-$N23/30)+1),0)+(-$N23/30-INT(-$N23/30))*SUMIFS(12:12,$1:$1,JB$1+INT(-$N23/30)+1)+(INT(-$N23/30)+1--$N23/30)*SUMIFS(12:12,$1:$1,JB$1+INT(-$N23/30)))))</f>
        <v>0</v>
      </c>
      <c r="JC23" s="40">
        <f>IF($N23=0,0,IF(JC$7="",0,IF(JC$1=MAX($1:$1),$R12-SUM($T23:JB23),IF(JC$1=1,SUMIFS(12:12,$1:$1,"&gt;="&amp;1,$1:$1,"&lt;="&amp;INT(-$N23/30))+(-$N23/30-INT(-$N23/30))*SUMIFS(12:12,$1:$1,INT(-$N23/30)+1),0)+(-$N23/30-INT(-$N23/30))*SUMIFS(12:12,$1:$1,JC$1+INT(-$N23/30)+1)+(INT(-$N23/30)+1--$N23/30)*SUMIFS(12:12,$1:$1,JC$1+INT(-$N23/30)))))</f>
        <v>0</v>
      </c>
      <c r="JD23" s="40">
        <f>IF($N23=0,0,IF(JD$7="",0,IF(JD$1=MAX($1:$1),$R12-SUM($T23:JC23),IF(JD$1=1,SUMIFS(12:12,$1:$1,"&gt;="&amp;1,$1:$1,"&lt;="&amp;INT(-$N23/30))+(-$N23/30-INT(-$N23/30))*SUMIFS(12:12,$1:$1,INT(-$N23/30)+1),0)+(-$N23/30-INT(-$N23/30))*SUMIFS(12:12,$1:$1,JD$1+INT(-$N23/30)+1)+(INT(-$N23/30)+1--$N23/30)*SUMIFS(12:12,$1:$1,JD$1+INT(-$N23/30)))))</f>
        <v>0</v>
      </c>
      <c r="JE23" s="40">
        <f>IF($N23=0,0,IF(JE$7="",0,IF(JE$1=MAX($1:$1),$R12-SUM($T23:JD23),IF(JE$1=1,SUMIFS(12:12,$1:$1,"&gt;="&amp;1,$1:$1,"&lt;="&amp;INT(-$N23/30))+(-$N23/30-INT(-$N23/30))*SUMIFS(12:12,$1:$1,INT(-$N23/30)+1),0)+(-$N23/30-INT(-$N23/30))*SUMIFS(12:12,$1:$1,JE$1+INT(-$N23/30)+1)+(INT(-$N23/30)+1--$N23/30)*SUMIFS(12:12,$1:$1,JE$1+INT(-$N23/30)))))</f>
        <v>0</v>
      </c>
      <c r="JF23" s="40">
        <f>IF($N23=0,0,IF(JF$7="",0,IF(JF$1=MAX($1:$1),$R12-SUM($T23:JE23),IF(JF$1=1,SUMIFS(12:12,$1:$1,"&gt;="&amp;1,$1:$1,"&lt;="&amp;INT(-$N23/30))+(-$N23/30-INT(-$N23/30))*SUMIFS(12:12,$1:$1,INT(-$N23/30)+1),0)+(-$N23/30-INT(-$N23/30))*SUMIFS(12:12,$1:$1,JF$1+INT(-$N23/30)+1)+(INT(-$N23/30)+1--$N23/30)*SUMIFS(12:12,$1:$1,JF$1+INT(-$N23/30)))))</f>
        <v>0</v>
      </c>
      <c r="JG23" s="40">
        <f>IF($N23=0,0,IF(JG$7="",0,IF(JG$1=MAX($1:$1),$R12-SUM($T23:JF23),IF(JG$1=1,SUMIFS(12:12,$1:$1,"&gt;="&amp;1,$1:$1,"&lt;="&amp;INT(-$N23/30))+(-$N23/30-INT(-$N23/30))*SUMIFS(12:12,$1:$1,INT(-$N23/30)+1),0)+(-$N23/30-INT(-$N23/30))*SUMIFS(12:12,$1:$1,JG$1+INT(-$N23/30)+1)+(INT(-$N23/30)+1--$N23/30)*SUMIFS(12:12,$1:$1,JG$1+INT(-$N23/30)))))</f>
        <v>0</v>
      </c>
      <c r="JH23" s="40">
        <f>IF($N23=0,0,IF(JH$7="",0,IF(JH$1=MAX($1:$1),$R12-SUM($T23:JG23),IF(JH$1=1,SUMIFS(12:12,$1:$1,"&gt;="&amp;1,$1:$1,"&lt;="&amp;INT(-$N23/30))+(-$N23/30-INT(-$N23/30))*SUMIFS(12:12,$1:$1,INT(-$N23/30)+1),0)+(-$N23/30-INT(-$N23/30))*SUMIFS(12:12,$1:$1,JH$1+INT(-$N23/30)+1)+(INT(-$N23/30)+1--$N23/30)*SUMIFS(12:12,$1:$1,JH$1+INT(-$N23/30)))))</f>
        <v>0</v>
      </c>
      <c r="JI23" s="40">
        <f>IF($N23=0,0,IF(JI$7="",0,IF(JI$1=MAX($1:$1),$R12-SUM($T23:JH23),IF(JI$1=1,SUMIFS(12:12,$1:$1,"&gt;="&amp;1,$1:$1,"&lt;="&amp;INT(-$N23/30))+(-$N23/30-INT(-$N23/30))*SUMIFS(12:12,$1:$1,INT(-$N23/30)+1),0)+(-$N23/30-INT(-$N23/30))*SUMIFS(12:12,$1:$1,JI$1+INT(-$N23/30)+1)+(INT(-$N23/30)+1--$N23/30)*SUMIFS(12:12,$1:$1,JI$1+INT(-$N23/30)))))</f>
        <v>0</v>
      </c>
      <c r="JJ23" s="40">
        <f>IF($N23=0,0,IF(JJ$7="",0,IF(JJ$1=MAX($1:$1),$R12-SUM($T23:JI23),IF(JJ$1=1,SUMIFS(12:12,$1:$1,"&gt;="&amp;1,$1:$1,"&lt;="&amp;INT(-$N23/30))+(-$N23/30-INT(-$N23/30))*SUMIFS(12:12,$1:$1,INT(-$N23/30)+1),0)+(-$N23/30-INT(-$N23/30))*SUMIFS(12:12,$1:$1,JJ$1+INT(-$N23/30)+1)+(INT(-$N23/30)+1--$N23/30)*SUMIFS(12:12,$1:$1,JJ$1+INT(-$N23/30)))))</f>
        <v>0</v>
      </c>
      <c r="JK23" s="40">
        <f>IF($N23=0,0,IF(JK$7="",0,IF(JK$1=MAX($1:$1),$R12-SUM($T23:JJ23),IF(JK$1=1,SUMIFS(12:12,$1:$1,"&gt;="&amp;1,$1:$1,"&lt;="&amp;INT(-$N23/30))+(-$N23/30-INT(-$N23/30))*SUMIFS(12:12,$1:$1,INT(-$N23/30)+1),0)+(-$N23/30-INT(-$N23/30))*SUMIFS(12:12,$1:$1,JK$1+INT(-$N23/30)+1)+(INT(-$N23/30)+1--$N23/30)*SUMIFS(12:12,$1:$1,JK$1+INT(-$N23/30)))))</f>
        <v>0</v>
      </c>
      <c r="JL23" s="40">
        <f>IF($N23=0,0,IF(JL$7="",0,IF(JL$1=MAX($1:$1),$R12-SUM($T23:JK23),IF(JL$1=1,SUMIFS(12:12,$1:$1,"&gt;="&amp;1,$1:$1,"&lt;="&amp;INT(-$N23/30))+(-$N23/30-INT(-$N23/30))*SUMIFS(12:12,$1:$1,INT(-$N23/30)+1),0)+(-$N23/30-INT(-$N23/30))*SUMIFS(12:12,$1:$1,JL$1+INT(-$N23/30)+1)+(INT(-$N23/30)+1--$N23/30)*SUMIFS(12:12,$1:$1,JL$1+INT(-$N23/30)))))</f>
        <v>0</v>
      </c>
      <c r="JM23" s="40">
        <f>IF($N23=0,0,IF(JM$7="",0,IF(JM$1=MAX($1:$1),$R12-SUM($T23:JL23),IF(JM$1=1,SUMIFS(12:12,$1:$1,"&gt;="&amp;1,$1:$1,"&lt;="&amp;INT(-$N23/30))+(-$N23/30-INT(-$N23/30))*SUMIFS(12:12,$1:$1,INT(-$N23/30)+1),0)+(-$N23/30-INT(-$N23/30))*SUMIFS(12:12,$1:$1,JM$1+INT(-$N23/30)+1)+(INT(-$N23/30)+1--$N23/30)*SUMIFS(12:12,$1:$1,JM$1+INT(-$N23/30)))))</f>
        <v>0</v>
      </c>
      <c r="JN23" s="40">
        <f>IF($N23=0,0,IF(JN$7="",0,IF(JN$1=MAX($1:$1),$R12-SUM($T23:JM23),IF(JN$1=1,SUMIFS(12:12,$1:$1,"&gt;="&amp;1,$1:$1,"&lt;="&amp;INT(-$N23/30))+(-$N23/30-INT(-$N23/30))*SUMIFS(12:12,$1:$1,INT(-$N23/30)+1),0)+(-$N23/30-INT(-$N23/30))*SUMIFS(12:12,$1:$1,JN$1+INT(-$N23/30)+1)+(INT(-$N23/30)+1--$N23/30)*SUMIFS(12:12,$1:$1,JN$1+INT(-$N23/30)))))</f>
        <v>0</v>
      </c>
      <c r="JO23" s="40">
        <f>IF($N23=0,0,IF(JO$7="",0,IF(JO$1=MAX($1:$1),$R12-SUM($T23:JN23),IF(JO$1=1,SUMIFS(12:12,$1:$1,"&gt;="&amp;1,$1:$1,"&lt;="&amp;INT(-$N23/30))+(-$N23/30-INT(-$N23/30))*SUMIFS(12:12,$1:$1,INT(-$N23/30)+1),0)+(-$N23/30-INT(-$N23/30))*SUMIFS(12:12,$1:$1,JO$1+INT(-$N23/30)+1)+(INT(-$N23/30)+1--$N23/30)*SUMIFS(12:12,$1:$1,JO$1+INT(-$N23/30)))))</f>
        <v>0</v>
      </c>
      <c r="JP23" s="40">
        <f>IF($N23=0,0,IF(JP$7="",0,IF(JP$1=MAX($1:$1),$R12-SUM($T23:JO23),IF(JP$1=1,SUMIFS(12:12,$1:$1,"&gt;="&amp;1,$1:$1,"&lt;="&amp;INT(-$N23/30))+(-$N23/30-INT(-$N23/30))*SUMIFS(12:12,$1:$1,INT(-$N23/30)+1),0)+(-$N23/30-INT(-$N23/30))*SUMIFS(12:12,$1:$1,JP$1+INT(-$N23/30)+1)+(INT(-$N23/30)+1--$N23/30)*SUMIFS(12:12,$1:$1,JP$1+INT(-$N23/30)))))</f>
        <v>0</v>
      </c>
      <c r="JQ23" s="40">
        <f>IF($N23=0,0,IF(JQ$7="",0,IF(JQ$1=MAX($1:$1),$R12-SUM($T23:JP23),IF(JQ$1=1,SUMIFS(12:12,$1:$1,"&gt;="&amp;1,$1:$1,"&lt;="&amp;INT(-$N23/30))+(-$N23/30-INT(-$N23/30))*SUMIFS(12:12,$1:$1,INT(-$N23/30)+1),0)+(-$N23/30-INT(-$N23/30))*SUMIFS(12:12,$1:$1,JQ$1+INT(-$N23/30)+1)+(INT(-$N23/30)+1--$N23/30)*SUMIFS(12:12,$1:$1,JQ$1+INT(-$N23/30)))))</f>
        <v>0</v>
      </c>
      <c r="JR23" s="40">
        <f>IF($N23=0,0,IF(JR$7="",0,IF(JR$1=MAX($1:$1),$R12-SUM($T23:JQ23),IF(JR$1=1,SUMIFS(12:12,$1:$1,"&gt;="&amp;1,$1:$1,"&lt;="&amp;INT(-$N23/30))+(-$N23/30-INT(-$N23/30))*SUMIFS(12:12,$1:$1,INT(-$N23/30)+1),0)+(-$N23/30-INT(-$N23/30))*SUMIFS(12:12,$1:$1,JR$1+INT(-$N23/30)+1)+(INT(-$N23/30)+1--$N23/30)*SUMIFS(12:12,$1:$1,JR$1+INT(-$N23/30)))))</f>
        <v>0</v>
      </c>
      <c r="JS23" s="40">
        <f>IF($N23=0,0,IF(JS$7="",0,IF(JS$1=MAX($1:$1),$R12-SUM($T23:JR23),IF(JS$1=1,SUMIFS(12:12,$1:$1,"&gt;="&amp;1,$1:$1,"&lt;="&amp;INT(-$N23/30))+(-$N23/30-INT(-$N23/30))*SUMIFS(12:12,$1:$1,INT(-$N23/30)+1),0)+(-$N23/30-INT(-$N23/30))*SUMIFS(12:12,$1:$1,JS$1+INT(-$N23/30)+1)+(INT(-$N23/30)+1--$N23/30)*SUMIFS(12:12,$1:$1,JS$1+INT(-$N23/30)))))</f>
        <v>0</v>
      </c>
      <c r="JT23" s="40">
        <f>IF($N23=0,0,IF(JT$7="",0,IF(JT$1=MAX($1:$1),$R12-SUM($T23:JS23),IF(JT$1=1,SUMIFS(12:12,$1:$1,"&gt;="&amp;1,$1:$1,"&lt;="&amp;INT(-$N23/30))+(-$N23/30-INT(-$N23/30))*SUMIFS(12:12,$1:$1,INT(-$N23/30)+1),0)+(-$N23/30-INT(-$N23/30))*SUMIFS(12:12,$1:$1,JT$1+INT(-$N23/30)+1)+(INT(-$N23/30)+1--$N23/30)*SUMIFS(12:12,$1:$1,JT$1+INT(-$N23/30)))))</f>
        <v>0</v>
      </c>
      <c r="JU23" s="40">
        <f>IF($N23=0,0,IF(JU$7="",0,IF(JU$1=MAX($1:$1),$R12-SUM($T23:JT23),IF(JU$1=1,SUMIFS(12:12,$1:$1,"&gt;="&amp;1,$1:$1,"&lt;="&amp;INT(-$N23/30))+(-$N23/30-INT(-$N23/30))*SUMIFS(12:12,$1:$1,INT(-$N23/30)+1),0)+(-$N23/30-INT(-$N23/30))*SUMIFS(12:12,$1:$1,JU$1+INT(-$N23/30)+1)+(INT(-$N23/30)+1--$N23/30)*SUMIFS(12:12,$1:$1,JU$1+INT(-$N23/30)))))</f>
        <v>0</v>
      </c>
      <c r="JV23" s="40">
        <f>IF($N23=0,0,IF(JV$7="",0,IF(JV$1=MAX($1:$1),$R12-SUM($T23:JU23),IF(JV$1=1,SUMIFS(12:12,$1:$1,"&gt;="&amp;1,$1:$1,"&lt;="&amp;INT(-$N23/30))+(-$N23/30-INT(-$N23/30))*SUMIFS(12:12,$1:$1,INT(-$N23/30)+1),0)+(-$N23/30-INT(-$N23/30))*SUMIFS(12:12,$1:$1,JV$1+INT(-$N23/30)+1)+(INT(-$N23/30)+1--$N23/30)*SUMIFS(12:12,$1:$1,JV$1+INT(-$N23/30)))))</f>
        <v>0</v>
      </c>
      <c r="JW23" s="40">
        <f>IF($N23=0,0,IF(JW$7="",0,IF(JW$1=MAX($1:$1),$R12-SUM($T23:JV23),IF(JW$1=1,SUMIFS(12:12,$1:$1,"&gt;="&amp;1,$1:$1,"&lt;="&amp;INT(-$N23/30))+(-$N23/30-INT(-$N23/30))*SUMIFS(12:12,$1:$1,INT(-$N23/30)+1),0)+(-$N23/30-INT(-$N23/30))*SUMIFS(12:12,$1:$1,JW$1+INT(-$N23/30)+1)+(INT(-$N23/30)+1--$N23/30)*SUMIFS(12:12,$1:$1,JW$1+INT(-$N23/30)))))</f>
        <v>0</v>
      </c>
      <c r="JX23" s="40">
        <f>IF($N23=0,0,IF(JX$7="",0,IF(JX$1=MAX($1:$1),$R12-SUM($T23:JW23),IF(JX$1=1,SUMIFS(12:12,$1:$1,"&gt;="&amp;1,$1:$1,"&lt;="&amp;INT(-$N23/30))+(-$N23/30-INT(-$N23/30))*SUMIFS(12:12,$1:$1,INT(-$N23/30)+1),0)+(-$N23/30-INT(-$N23/30))*SUMIFS(12:12,$1:$1,JX$1+INT(-$N23/30)+1)+(INT(-$N23/30)+1--$N23/30)*SUMIFS(12:12,$1:$1,JX$1+INT(-$N23/30)))))</f>
        <v>0</v>
      </c>
      <c r="JY23" s="40">
        <f>IF($N23=0,0,IF(JY$7="",0,IF(JY$1=MAX($1:$1),$R12-SUM($T23:JX23),IF(JY$1=1,SUMIFS(12:12,$1:$1,"&gt;="&amp;1,$1:$1,"&lt;="&amp;INT(-$N23/30))+(-$N23/30-INT(-$N23/30))*SUMIFS(12:12,$1:$1,INT(-$N23/30)+1),0)+(-$N23/30-INT(-$N23/30))*SUMIFS(12:12,$1:$1,JY$1+INT(-$N23/30)+1)+(INT(-$N23/30)+1--$N23/30)*SUMIFS(12:12,$1:$1,JY$1+INT(-$N23/30)))))</f>
        <v>0</v>
      </c>
      <c r="JZ23" s="40">
        <f>IF($N23=0,0,IF(JZ$7="",0,IF(JZ$1=MAX($1:$1),$R12-SUM($T23:JY23),IF(JZ$1=1,SUMIFS(12:12,$1:$1,"&gt;="&amp;1,$1:$1,"&lt;="&amp;INT(-$N23/30))+(-$N23/30-INT(-$N23/30))*SUMIFS(12:12,$1:$1,INT(-$N23/30)+1),0)+(-$N23/30-INT(-$N23/30))*SUMIFS(12:12,$1:$1,JZ$1+INT(-$N23/30)+1)+(INT(-$N23/30)+1--$N23/30)*SUMIFS(12:12,$1:$1,JZ$1+INT(-$N23/30)))))</f>
        <v>0</v>
      </c>
      <c r="KA23" s="40">
        <f>IF($N23=0,0,IF(KA$7="",0,IF(KA$1=MAX($1:$1),$R12-SUM($T23:JZ23),IF(KA$1=1,SUMIFS(12:12,$1:$1,"&gt;="&amp;1,$1:$1,"&lt;="&amp;INT(-$N23/30))+(-$N23/30-INT(-$N23/30))*SUMIFS(12:12,$1:$1,INT(-$N23/30)+1),0)+(-$N23/30-INT(-$N23/30))*SUMIFS(12:12,$1:$1,KA$1+INT(-$N23/30)+1)+(INT(-$N23/30)+1--$N23/30)*SUMIFS(12:12,$1:$1,KA$1+INT(-$N23/30)))))</f>
        <v>0</v>
      </c>
      <c r="KB23" s="40">
        <f>IF($N23=0,0,IF(KB$7="",0,IF(KB$1=MAX($1:$1),$R12-SUM($T23:KA23),IF(KB$1=1,SUMIFS(12:12,$1:$1,"&gt;="&amp;1,$1:$1,"&lt;="&amp;INT(-$N23/30))+(-$N23/30-INT(-$N23/30))*SUMIFS(12:12,$1:$1,INT(-$N23/30)+1),0)+(-$N23/30-INT(-$N23/30))*SUMIFS(12:12,$1:$1,KB$1+INT(-$N23/30)+1)+(INT(-$N23/30)+1--$N23/30)*SUMIFS(12:12,$1:$1,KB$1+INT(-$N23/30)))))</f>
        <v>0</v>
      </c>
      <c r="KC23" s="40">
        <f>IF($N23=0,0,IF(KC$7="",0,IF(KC$1=MAX($1:$1),$R12-SUM($T23:KB23),IF(KC$1=1,SUMIFS(12:12,$1:$1,"&gt;="&amp;1,$1:$1,"&lt;="&amp;INT(-$N23/30))+(-$N23/30-INT(-$N23/30))*SUMIFS(12:12,$1:$1,INT(-$N23/30)+1),0)+(-$N23/30-INT(-$N23/30))*SUMIFS(12:12,$1:$1,KC$1+INT(-$N23/30)+1)+(INT(-$N23/30)+1--$N23/30)*SUMIFS(12:12,$1:$1,KC$1+INT(-$N23/30)))))</f>
        <v>0</v>
      </c>
      <c r="KD23" s="40">
        <f>IF($N23=0,0,IF(KD$7="",0,IF(KD$1=MAX($1:$1),$R12-SUM($T23:KC23),IF(KD$1=1,SUMIFS(12:12,$1:$1,"&gt;="&amp;1,$1:$1,"&lt;="&amp;INT(-$N23/30))+(-$N23/30-INT(-$N23/30))*SUMIFS(12:12,$1:$1,INT(-$N23/30)+1),0)+(-$N23/30-INT(-$N23/30))*SUMIFS(12:12,$1:$1,KD$1+INT(-$N23/30)+1)+(INT(-$N23/30)+1--$N23/30)*SUMIFS(12:12,$1:$1,KD$1+INT(-$N23/30)))))</f>
        <v>0</v>
      </c>
      <c r="KE23" s="40">
        <f>IF($N23=0,0,IF(KE$7="",0,IF(KE$1=MAX($1:$1),$R12-SUM($T23:KD23),IF(KE$1=1,SUMIFS(12:12,$1:$1,"&gt;="&amp;1,$1:$1,"&lt;="&amp;INT(-$N23/30))+(-$N23/30-INT(-$N23/30))*SUMIFS(12:12,$1:$1,INT(-$N23/30)+1),0)+(-$N23/30-INT(-$N23/30))*SUMIFS(12:12,$1:$1,KE$1+INT(-$N23/30)+1)+(INT(-$N23/30)+1--$N23/30)*SUMIFS(12:12,$1:$1,KE$1+INT(-$N23/30)))))</f>
        <v>0</v>
      </c>
      <c r="KF23" s="40">
        <f>IF($N23=0,0,IF(KF$7="",0,IF(KF$1=MAX($1:$1),$R12-SUM($T23:KE23),IF(KF$1=1,SUMIFS(12:12,$1:$1,"&gt;="&amp;1,$1:$1,"&lt;="&amp;INT(-$N23/30))+(-$N23/30-INT(-$N23/30))*SUMIFS(12:12,$1:$1,INT(-$N23/30)+1),0)+(-$N23/30-INT(-$N23/30))*SUMIFS(12:12,$1:$1,KF$1+INT(-$N23/30)+1)+(INT(-$N23/30)+1--$N23/30)*SUMIFS(12:12,$1:$1,KF$1+INT(-$N23/30)))))</f>
        <v>0</v>
      </c>
      <c r="KG23" s="40">
        <f>IF($N23=0,0,IF(KG$7="",0,IF(KG$1=MAX($1:$1),$R12-SUM($T23:KF23),IF(KG$1=1,SUMIFS(12:12,$1:$1,"&gt;="&amp;1,$1:$1,"&lt;="&amp;INT(-$N23/30))+(-$N23/30-INT(-$N23/30))*SUMIFS(12:12,$1:$1,INT(-$N23/30)+1),0)+(-$N23/30-INT(-$N23/30))*SUMIFS(12:12,$1:$1,KG$1+INT(-$N23/30)+1)+(INT(-$N23/30)+1--$N23/30)*SUMIFS(12:12,$1:$1,KG$1+INT(-$N23/30)))))</f>
        <v>0</v>
      </c>
      <c r="KH23" s="40">
        <f>IF($N23=0,0,IF(KH$7="",0,IF(KH$1=MAX($1:$1),$R12-SUM($T23:KG23),IF(KH$1=1,SUMIFS(12:12,$1:$1,"&gt;="&amp;1,$1:$1,"&lt;="&amp;INT(-$N23/30))+(-$N23/30-INT(-$N23/30))*SUMIFS(12:12,$1:$1,INT(-$N23/30)+1),0)+(-$N23/30-INT(-$N23/30))*SUMIFS(12:12,$1:$1,KH$1+INT(-$N23/30)+1)+(INT(-$N23/30)+1--$N23/30)*SUMIFS(12:12,$1:$1,KH$1+INT(-$N23/30)))))</f>
        <v>0</v>
      </c>
      <c r="KI23" s="40">
        <f>IF($N23=0,0,IF(KI$7="",0,IF(KI$1=MAX($1:$1),$R12-SUM($T23:KH23),IF(KI$1=1,SUMIFS(12:12,$1:$1,"&gt;="&amp;1,$1:$1,"&lt;="&amp;INT(-$N23/30))+(-$N23/30-INT(-$N23/30))*SUMIFS(12:12,$1:$1,INT(-$N23/30)+1),0)+(-$N23/30-INT(-$N23/30))*SUMIFS(12:12,$1:$1,KI$1+INT(-$N23/30)+1)+(INT(-$N23/30)+1--$N23/30)*SUMIFS(12:12,$1:$1,KI$1+INT(-$N23/30)))))</f>
        <v>0</v>
      </c>
      <c r="KJ23" s="40">
        <f>IF($N23=0,0,IF(KJ$7="",0,IF(KJ$1=MAX($1:$1),$R12-SUM($T23:KI23),IF(KJ$1=1,SUMIFS(12:12,$1:$1,"&gt;="&amp;1,$1:$1,"&lt;="&amp;INT(-$N23/30))+(-$N23/30-INT(-$N23/30))*SUMIFS(12:12,$1:$1,INT(-$N23/30)+1),0)+(-$N23/30-INT(-$N23/30))*SUMIFS(12:12,$1:$1,KJ$1+INT(-$N23/30)+1)+(INT(-$N23/30)+1--$N23/30)*SUMIFS(12:12,$1:$1,KJ$1+INT(-$N23/30)))))</f>
        <v>0</v>
      </c>
      <c r="KK23" s="40">
        <f>IF($N23=0,0,IF(KK$7="",0,IF(KK$1=MAX($1:$1),$R12-SUM($T23:KJ23),IF(KK$1=1,SUMIFS(12:12,$1:$1,"&gt;="&amp;1,$1:$1,"&lt;="&amp;INT(-$N23/30))+(-$N23/30-INT(-$N23/30))*SUMIFS(12:12,$1:$1,INT(-$N23/30)+1),0)+(-$N23/30-INT(-$N23/30))*SUMIFS(12:12,$1:$1,KK$1+INT(-$N23/30)+1)+(INT(-$N23/30)+1--$N23/30)*SUMIFS(12:12,$1:$1,KK$1+INT(-$N23/30)))))</f>
        <v>0</v>
      </c>
      <c r="KL23" s="40">
        <f>IF($N23=0,0,IF(KL$7="",0,IF(KL$1=MAX($1:$1),$R12-SUM($T23:KK23),IF(KL$1=1,SUMIFS(12:12,$1:$1,"&gt;="&amp;1,$1:$1,"&lt;="&amp;INT(-$N23/30))+(-$N23/30-INT(-$N23/30))*SUMIFS(12:12,$1:$1,INT(-$N23/30)+1),0)+(-$N23/30-INT(-$N23/30))*SUMIFS(12:12,$1:$1,KL$1+INT(-$N23/30)+1)+(INT(-$N23/30)+1--$N23/30)*SUMIFS(12:12,$1:$1,KL$1+INT(-$N23/30)))))</f>
        <v>0</v>
      </c>
      <c r="KM23" s="40">
        <f>IF($N23=0,0,IF(KM$7="",0,IF(KM$1=MAX($1:$1),$R12-SUM($T23:KL23),IF(KM$1=1,SUMIFS(12:12,$1:$1,"&gt;="&amp;1,$1:$1,"&lt;="&amp;INT(-$N23/30))+(-$N23/30-INT(-$N23/30))*SUMIFS(12:12,$1:$1,INT(-$N23/30)+1),0)+(-$N23/30-INT(-$N23/30))*SUMIFS(12:12,$1:$1,KM$1+INT(-$N23/30)+1)+(INT(-$N23/30)+1--$N23/30)*SUMIFS(12:12,$1:$1,KM$1+INT(-$N23/30)))))</f>
        <v>0</v>
      </c>
      <c r="KN23" s="40">
        <f>IF($N23=0,0,IF(KN$7="",0,IF(KN$1=MAX($1:$1),$R12-SUM($T23:KM23),IF(KN$1=1,SUMIFS(12:12,$1:$1,"&gt;="&amp;1,$1:$1,"&lt;="&amp;INT(-$N23/30))+(-$N23/30-INT(-$N23/30))*SUMIFS(12:12,$1:$1,INT(-$N23/30)+1),0)+(-$N23/30-INT(-$N23/30))*SUMIFS(12:12,$1:$1,KN$1+INT(-$N23/30)+1)+(INT(-$N23/30)+1--$N23/30)*SUMIFS(12:12,$1:$1,KN$1+INT(-$N23/30)))))</f>
        <v>0</v>
      </c>
      <c r="KO23" s="40">
        <f>IF($N23=0,0,IF(KO$7="",0,IF(KO$1=MAX($1:$1),$R12-SUM($T23:KN23),IF(KO$1=1,SUMIFS(12:12,$1:$1,"&gt;="&amp;1,$1:$1,"&lt;="&amp;INT(-$N23/30))+(-$N23/30-INT(-$N23/30))*SUMIFS(12:12,$1:$1,INT(-$N23/30)+1),0)+(-$N23/30-INT(-$N23/30))*SUMIFS(12:12,$1:$1,KO$1+INT(-$N23/30)+1)+(INT(-$N23/30)+1--$N23/30)*SUMIFS(12:12,$1:$1,KO$1+INT(-$N23/30)))))</f>
        <v>0</v>
      </c>
      <c r="KP23" s="40">
        <f>IF($N23=0,0,IF(KP$7="",0,IF(KP$1=MAX($1:$1),$R12-SUM($T23:KO23),IF(KP$1=1,SUMIFS(12:12,$1:$1,"&gt;="&amp;1,$1:$1,"&lt;="&amp;INT(-$N23/30))+(-$N23/30-INT(-$N23/30))*SUMIFS(12:12,$1:$1,INT(-$N23/30)+1),0)+(-$N23/30-INT(-$N23/30))*SUMIFS(12:12,$1:$1,KP$1+INT(-$N23/30)+1)+(INT(-$N23/30)+1--$N23/30)*SUMIFS(12:12,$1:$1,KP$1+INT(-$N23/30)))))</f>
        <v>0</v>
      </c>
      <c r="KQ23" s="40">
        <f>IF($N23=0,0,IF(KQ$7="",0,IF(KQ$1=MAX($1:$1),$R12-SUM($T23:KP23),IF(KQ$1=1,SUMIFS(12:12,$1:$1,"&gt;="&amp;1,$1:$1,"&lt;="&amp;INT(-$N23/30))+(-$N23/30-INT(-$N23/30))*SUMIFS(12:12,$1:$1,INT(-$N23/30)+1),0)+(-$N23/30-INT(-$N23/30))*SUMIFS(12:12,$1:$1,KQ$1+INT(-$N23/30)+1)+(INT(-$N23/30)+1--$N23/30)*SUMIFS(12:12,$1:$1,KQ$1+INT(-$N23/30)))))</f>
        <v>0</v>
      </c>
      <c r="KR23" s="40">
        <f>IF($N23=0,0,IF(KR$7="",0,IF(KR$1=MAX($1:$1),$R12-SUM($T23:KQ23),IF(KR$1=1,SUMIFS(12:12,$1:$1,"&gt;="&amp;1,$1:$1,"&lt;="&amp;INT(-$N23/30))+(-$N23/30-INT(-$N23/30))*SUMIFS(12:12,$1:$1,INT(-$N23/30)+1),0)+(-$N23/30-INT(-$N23/30))*SUMIFS(12:12,$1:$1,KR$1+INT(-$N23/30)+1)+(INT(-$N23/30)+1--$N23/30)*SUMIFS(12:12,$1:$1,KR$1+INT(-$N23/30)))))</f>
        <v>0</v>
      </c>
      <c r="KS23" s="40">
        <f>IF($N23=0,0,IF(KS$7="",0,IF(KS$1=MAX($1:$1),$R12-SUM($T23:KR23),IF(KS$1=1,SUMIFS(12:12,$1:$1,"&gt;="&amp;1,$1:$1,"&lt;="&amp;INT(-$N23/30))+(-$N23/30-INT(-$N23/30))*SUMIFS(12:12,$1:$1,INT(-$N23/30)+1),0)+(-$N23/30-INT(-$N23/30))*SUMIFS(12:12,$1:$1,KS$1+INT(-$N23/30)+1)+(INT(-$N23/30)+1--$N23/30)*SUMIFS(12:12,$1:$1,KS$1+INT(-$N23/30)))))</f>
        <v>0</v>
      </c>
      <c r="KT23" s="40">
        <f>IF($N23=0,0,IF(KT$7="",0,IF(KT$1=MAX($1:$1),$R12-SUM($T23:KS23),IF(KT$1=1,SUMIFS(12:12,$1:$1,"&gt;="&amp;1,$1:$1,"&lt;="&amp;INT(-$N23/30))+(-$N23/30-INT(-$N23/30))*SUMIFS(12:12,$1:$1,INT(-$N23/30)+1),0)+(-$N23/30-INT(-$N23/30))*SUMIFS(12:12,$1:$1,KT$1+INT(-$N23/30)+1)+(INT(-$N23/30)+1--$N23/30)*SUMIFS(12:12,$1:$1,KT$1+INT(-$N23/30)))))</f>
        <v>0</v>
      </c>
      <c r="KU23" s="40">
        <f>IF($N23=0,0,IF(KU$7="",0,IF(KU$1=MAX($1:$1),$R12-SUM($T23:KT23),IF(KU$1=1,SUMIFS(12:12,$1:$1,"&gt;="&amp;1,$1:$1,"&lt;="&amp;INT(-$N23/30))+(-$N23/30-INT(-$N23/30))*SUMIFS(12:12,$1:$1,INT(-$N23/30)+1),0)+(-$N23/30-INT(-$N23/30))*SUMIFS(12:12,$1:$1,KU$1+INT(-$N23/30)+1)+(INT(-$N23/30)+1--$N23/30)*SUMIFS(12:12,$1:$1,KU$1+INT(-$N23/30)))))</f>
        <v>0</v>
      </c>
      <c r="KV23" s="40">
        <f>IF($N23=0,0,IF(KV$7="",0,IF(KV$1=MAX($1:$1),$R12-SUM($T23:KU23),IF(KV$1=1,SUMIFS(12:12,$1:$1,"&gt;="&amp;1,$1:$1,"&lt;="&amp;INT(-$N23/30))+(-$N23/30-INT(-$N23/30))*SUMIFS(12:12,$1:$1,INT(-$N23/30)+1),0)+(-$N23/30-INT(-$N23/30))*SUMIFS(12:12,$1:$1,KV$1+INT(-$N23/30)+1)+(INT(-$N23/30)+1--$N23/30)*SUMIFS(12:12,$1:$1,KV$1+INT(-$N23/30)))))</f>
        <v>0</v>
      </c>
      <c r="KW23" s="1"/>
      <c r="KX23" s="1"/>
    </row>
    <row r="24" spans="1:310" x14ac:dyDescent="0.25">
      <c r="A24" s="1"/>
      <c r="B24" s="79"/>
      <c r="C24" s="79"/>
      <c r="D24" s="79"/>
      <c r="E24" s="1" t="str">
        <f>E22</f>
        <v>количество аннулированных договоров</v>
      </c>
      <c r="F24" s="1"/>
      <c r="G24" s="1"/>
      <c r="H24" s="11" t="str">
        <f t="shared" ref="H24:H28" si="18">H23</f>
        <v>клиенты</v>
      </c>
      <c r="I24" s="1"/>
      <c r="J24" s="1"/>
      <c r="K24" s="1" t="str">
        <f>справочники!$U$12</f>
        <v>постоянные-30сотрудников</v>
      </c>
      <c r="L24" s="1"/>
      <c r="M24" s="5"/>
      <c r="N24" s="40">
        <f>условия!U53</f>
        <v>0</v>
      </c>
      <c r="O24" s="19"/>
      <c r="P24" s="1"/>
      <c r="Q24" s="1"/>
      <c r="R24" s="40">
        <f t="shared" si="12"/>
        <v>0</v>
      </c>
      <c r="S24" s="1"/>
      <c r="T24" s="40"/>
      <c r="U24" s="40">
        <f>IF($N24=0,0,IF(U$7="",0,IF(U$1=MAX($1:$1),$R13-SUM($T24:T24),IF(U$1=1,SUMIFS(13:13,$1:$1,"&gt;="&amp;1,$1:$1,"&lt;="&amp;INT(-$N24/30))+(-$N24/30-INT(-$N24/30))*SUMIFS(13:13,$1:$1,INT(-$N24/30)+1),0)+(-$N24/30-INT(-$N24/30))*SUMIFS(13:13,$1:$1,U$1+INT(-$N24/30)+1)+(INT(-$N24/30)+1--$N24/30)*SUMIFS(13:13,$1:$1,U$1+INT(-$N24/30)))))</f>
        <v>0</v>
      </c>
      <c r="V24" s="40">
        <f>IF($N24=0,0,IF(V$7="",0,IF(V$1=MAX($1:$1),$R13-SUM($T24:U24),IF(V$1=1,SUMIFS(13:13,$1:$1,"&gt;="&amp;1,$1:$1,"&lt;="&amp;INT(-$N24/30))+(-$N24/30-INT(-$N24/30))*SUMIFS(13:13,$1:$1,INT(-$N24/30)+1),0)+(-$N24/30-INT(-$N24/30))*SUMIFS(13:13,$1:$1,V$1+INT(-$N24/30)+1)+(INT(-$N24/30)+1--$N24/30)*SUMIFS(13:13,$1:$1,V$1+INT(-$N24/30)))))</f>
        <v>0</v>
      </c>
      <c r="W24" s="40">
        <f>IF($N24=0,0,IF(W$7="",0,IF(W$1=MAX($1:$1),$R13-SUM($T24:V24),IF(W$1=1,SUMIFS(13:13,$1:$1,"&gt;="&amp;1,$1:$1,"&lt;="&amp;INT(-$N24/30))+(-$N24/30-INT(-$N24/30))*SUMIFS(13:13,$1:$1,INT(-$N24/30)+1),0)+(-$N24/30-INT(-$N24/30))*SUMIFS(13:13,$1:$1,W$1+INT(-$N24/30)+1)+(INT(-$N24/30)+1--$N24/30)*SUMIFS(13:13,$1:$1,W$1+INT(-$N24/30)))))</f>
        <v>0</v>
      </c>
      <c r="X24" s="40">
        <f>IF($N24=0,0,IF(X$7="",0,IF(X$1=MAX($1:$1),$R13-SUM($T24:W24),IF(X$1=1,SUMIFS(13:13,$1:$1,"&gt;="&amp;1,$1:$1,"&lt;="&amp;INT(-$N24/30))+(-$N24/30-INT(-$N24/30))*SUMIFS(13:13,$1:$1,INT(-$N24/30)+1),0)+(-$N24/30-INT(-$N24/30))*SUMIFS(13:13,$1:$1,X$1+INT(-$N24/30)+1)+(INT(-$N24/30)+1--$N24/30)*SUMIFS(13:13,$1:$1,X$1+INT(-$N24/30)))))</f>
        <v>0</v>
      </c>
      <c r="Y24" s="40">
        <f>IF($N24=0,0,IF(Y$7="",0,IF(Y$1=MAX($1:$1),$R13-SUM($T24:X24),IF(Y$1=1,SUMIFS(13:13,$1:$1,"&gt;="&amp;1,$1:$1,"&lt;="&amp;INT(-$N24/30))+(-$N24/30-INT(-$N24/30))*SUMIFS(13:13,$1:$1,INT(-$N24/30)+1),0)+(-$N24/30-INT(-$N24/30))*SUMIFS(13:13,$1:$1,Y$1+INT(-$N24/30)+1)+(INT(-$N24/30)+1--$N24/30)*SUMIFS(13:13,$1:$1,Y$1+INT(-$N24/30)))))</f>
        <v>0</v>
      </c>
      <c r="Z24" s="40">
        <f>IF($N24=0,0,IF(Z$7="",0,IF(Z$1=MAX($1:$1),$R13-SUM($T24:Y24),IF(Z$1=1,SUMIFS(13:13,$1:$1,"&gt;="&amp;1,$1:$1,"&lt;="&amp;INT(-$N24/30))+(-$N24/30-INT(-$N24/30))*SUMIFS(13:13,$1:$1,INT(-$N24/30)+1),0)+(-$N24/30-INT(-$N24/30))*SUMIFS(13:13,$1:$1,Z$1+INT(-$N24/30)+1)+(INT(-$N24/30)+1--$N24/30)*SUMIFS(13:13,$1:$1,Z$1+INT(-$N24/30)))))</f>
        <v>0</v>
      </c>
      <c r="AA24" s="40">
        <f>IF($N24=0,0,IF(AA$7="",0,IF(AA$1=MAX($1:$1),$R13-SUM($T24:Z24),IF(AA$1=1,SUMIFS(13:13,$1:$1,"&gt;="&amp;1,$1:$1,"&lt;="&amp;INT(-$N24/30))+(-$N24/30-INT(-$N24/30))*SUMIFS(13:13,$1:$1,INT(-$N24/30)+1),0)+(-$N24/30-INT(-$N24/30))*SUMIFS(13:13,$1:$1,AA$1+INT(-$N24/30)+1)+(INT(-$N24/30)+1--$N24/30)*SUMIFS(13:13,$1:$1,AA$1+INT(-$N24/30)))))</f>
        <v>0</v>
      </c>
      <c r="AB24" s="40">
        <f>IF($N24=0,0,IF(AB$7="",0,IF(AB$1=MAX($1:$1),$R13-SUM($T24:AA24),IF(AB$1=1,SUMIFS(13:13,$1:$1,"&gt;="&amp;1,$1:$1,"&lt;="&amp;INT(-$N24/30))+(-$N24/30-INT(-$N24/30))*SUMIFS(13:13,$1:$1,INT(-$N24/30)+1),0)+(-$N24/30-INT(-$N24/30))*SUMIFS(13:13,$1:$1,AB$1+INT(-$N24/30)+1)+(INT(-$N24/30)+1--$N24/30)*SUMIFS(13:13,$1:$1,AB$1+INT(-$N24/30)))))</f>
        <v>0</v>
      </c>
      <c r="AC24" s="40">
        <f>IF($N24=0,0,IF(AC$7="",0,IF(AC$1=MAX($1:$1),$R13-SUM($T24:AB24),IF(AC$1=1,SUMIFS(13:13,$1:$1,"&gt;="&amp;1,$1:$1,"&lt;="&amp;INT(-$N24/30))+(-$N24/30-INT(-$N24/30))*SUMIFS(13:13,$1:$1,INT(-$N24/30)+1),0)+(-$N24/30-INT(-$N24/30))*SUMIFS(13:13,$1:$1,AC$1+INT(-$N24/30)+1)+(INT(-$N24/30)+1--$N24/30)*SUMIFS(13:13,$1:$1,AC$1+INT(-$N24/30)))))</f>
        <v>0</v>
      </c>
      <c r="AD24" s="40">
        <f>IF($N24=0,0,IF(AD$7="",0,IF(AD$1=MAX($1:$1),$R13-SUM($T24:AC24),IF(AD$1=1,SUMIFS(13:13,$1:$1,"&gt;="&amp;1,$1:$1,"&lt;="&amp;INT(-$N24/30))+(-$N24/30-INT(-$N24/30))*SUMIFS(13:13,$1:$1,INT(-$N24/30)+1),0)+(-$N24/30-INT(-$N24/30))*SUMIFS(13:13,$1:$1,AD$1+INT(-$N24/30)+1)+(INT(-$N24/30)+1--$N24/30)*SUMIFS(13:13,$1:$1,AD$1+INT(-$N24/30)))))</f>
        <v>0</v>
      </c>
      <c r="AE24" s="40">
        <f>IF($N24=0,0,IF(AE$7="",0,IF(AE$1=MAX($1:$1),$R13-SUM($T24:AD24),IF(AE$1=1,SUMIFS(13:13,$1:$1,"&gt;="&amp;1,$1:$1,"&lt;="&amp;INT(-$N24/30))+(-$N24/30-INT(-$N24/30))*SUMIFS(13:13,$1:$1,INT(-$N24/30)+1),0)+(-$N24/30-INT(-$N24/30))*SUMIFS(13:13,$1:$1,AE$1+INT(-$N24/30)+1)+(INT(-$N24/30)+1--$N24/30)*SUMIFS(13:13,$1:$1,AE$1+INT(-$N24/30)))))</f>
        <v>0</v>
      </c>
      <c r="AF24" s="40">
        <f>IF($N24=0,0,IF(AF$7="",0,IF(AF$1=MAX($1:$1),$R13-SUM($T24:AE24),IF(AF$1=1,SUMIFS(13:13,$1:$1,"&gt;="&amp;1,$1:$1,"&lt;="&amp;INT(-$N24/30))+(-$N24/30-INT(-$N24/30))*SUMIFS(13:13,$1:$1,INT(-$N24/30)+1),0)+(-$N24/30-INT(-$N24/30))*SUMIFS(13:13,$1:$1,AF$1+INT(-$N24/30)+1)+(INT(-$N24/30)+1--$N24/30)*SUMIFS(13:13,$1:$1,AF$1+INT(-$N24/30)))))</f>
        <v>0</v>
      </c>
      <c r="AG24" s="40">
        <f>IF($N24=0,0,IF(AG$7="",0,IF(AG$1=MAX($1:$1),$R13-SUM($T24:AF24),IF(AG$1=1,SUMIFS(13:13,$1:$1,"&gt;="&amp;1,$1:$1,"&lt;="&amp;INT(-$N24/30))+(-$N24/30-INT(-$N24/30))*SUMIFS(13:13,$1:$1,INT(-$N24/30)+1),0)+(-$N24/30-INT(-$N24/30))*SUMIFS(13:13,$1:$1,AG$1+INT(-$N24/30)+1)+(INT(-$N24/30)+1--$N24/30)*SUMIFS(13:13,$1:$1,AG$1+INT(-$N24/30)))))</f>
        <v>0</v>
      </c>
      <c r="AH24" s="40">
        <f>IF($N24=0,0,IF(AH$7="",0,IF(AH$1=MAX($1:$1),$R13-SUM($T24:AG24),IF(AH$1=1,SUMIFS(13:13,$1:$1,"&gt;="&amp;1,$1:$1,"&lt;="&amp;INT(-$N24/30))+(-$N24/30-INT(-$N24/30))*SUMIFS(13:13,$1:$1,INT(-$N24/30)+1),0)+(-$N24/30-INT(-$N24/30))*SUMIFS(13:13,$1:$1,AH$1+INT(-$N24/30)+1)+(INT(-$N24/30)+1--$N24/30)*SUMIFS(13:13,$1:$1,AH$1+INT(-$N24/30)))))</f>
        <v>0</v>
      </c>
      <c r="AI24" s="40">
        <f>IF($N24=0,0,IF(AI$7="",0,IF(AI$1=MAX($1:$1),$R13-SUM($T24:AH24),IF(AI$1=1,SUMIFS(13:13,$1:$1,"&gt;="&amp;1,$1:$1,"&lt;="&amp;INT(-$N24/30))+(-$N24/30-INT(-$N24/30))*SUMIFS(13:13,$1:$1,INT(-$N24/30)+1),0)+(-$N24/30-INT(-$N24/30))*SUMIFS(13:13,$1:$1,AI$1+INT(-$N24/30)+1)+(INT(-$N24/30)+1--$N24/30)*SUMIFS(13:13,$1:$1,AI$1+INT(-$N24/30)))))</f>
        <v>0</v>
      </c>
      <c r="AJ24" s="40">
        <f>IF($N24=0,0,IF(AJ$7="",0,IF(AJ$1=MAX($1:$1),$R13-SUM($T24:AI24),IF(AJ$1=1,SUMIFS(13:13,$1:$1,"&gt;="&amp;1,$1:$1,"&lt;="&amp;INT(-$N24/30))+(-$N24/30-INT(-$N24/30))*SUMIFS(13:13,$1:$1,INT(-$N24/30)+1),0)+(-$N24/30-INT(-$N24/30))*SUMIFS(13:13,$1:$1,AJ$1+INT(-$N24/30)+1)+(INT(-$N24/30)+1--$N24/30)*SUMIFS(13:13,$1:$1,AJ$1+INT(-$N24/30)))))</f>
        <v>0</v>
      </c>
      <c r="AK24" s="40">
        <f>IF($N24=0,0,IF(AK$7="",0,IF(AK$1=MAX($1:$1),$R13-SUM($T24:AJ24),IF(AK$1=1,SUMIFS(13:13,$1:$1,"&gt;="&amp;1,$1:$1,"&lt;="&amp;INT(-$N24/30))+(-$N24/30-INT(-$N24/30))*SUMIFS(13:13,$1:$1,INT(-$N24/30)+1),0)+(-$N24/30-INT(-$N24/30))*SUMIFS(13:13,$1:$1,AK$1+INT(-$N24/30)+1)+(INT(-$N24/30)+1--$N24/30)*SUMIFS(13:13,$1:$1,AK$1+INT(-$N24/30)))))</f>
        <v>0</v>
      </c>
      <c r="AL24" s="40">
        <f>IF($N24=0,0,IF(AL$7="",0,IF(AL$1=MAX($1:$1),$R13-SUM($T24:AK24),IF(AL$1=1,SUMIFS(13:13,$1:$1,"&gt;="&amp;1,$1:$1,"&lt;="&amp;INT(-$N24/30))+(-$N24/30-INT(-$N24/30))*SUMIFS(13:13,$1:$1,INT(-$N24/30)+1),0)+(-$N24/30-INT(-$N24/30))*SUMIFS(13:13,$1:$1,AL$1+INT(-$N24/30)+1)+(INT(-$N24/30)+1--$N24/30)*SUMIFS(13:13,$1:$1,AL$1+INT(-$N24/30)))))</f>
        <v>0</v>
      </c>
      <c r="AM24" s="40">
        <f>IF($N24=0,0,IF(AM$7="",0,IF(AM$1=MAX($1:$1),$R13-SUM($T24:AL24),IF(AM$1=1,SUMIFS(13:13,$1:$1,"&gt;="&amp;1,$1:$1,"&lt;="&amp;INT(-$N24/30))+(-$N24/30-INT(-$N24/30))*SUMIFS(13:13,$1:$1,INT(-$N24/30)+1),0)+(-$N24/30-INT(-$N24/30))*SUMIFS(13:13,$1:$1,AM$1+INT(-$N24/30)+1)+(INT(-$N24/30)+1--$N24/30)*SUMIFS(13:13,$1:$1,AM$1+INT(-$N24/30)))))</f>
        <v>0</v>
      </c>
      <c r="AN24" s="40">
        <f>IF($N24=0,0,IF(AN$7="",0,IF(AN$1=MAX($1:$1),$R13-SUM($T24:AM24),IF(AN$1=1,SUMIFS(13:13,$1:$1,"&gt;="&amp;1,$1:$1,"&lt;="&amp;INT(-$N24/30))+(-$N24/30-INT(-$N24/30))*SUMIFS(13:13,$1:$1,INT(-$N24/30)+1),0)+(-$N24/30-INT(-$N24/30))*SUMIFS(13:13,$1:$1,AN$1+INT(-$N24/30)+1)+(INT(-$N24/30)+1--$N24/30)*SUMIFS(13:13,$1:$1,AN$1+INT(-$N24/30)))))</f>
        <v>0</v>
      </c>
      <c r="AO24" s="40">
        <f>IF($N24=0,0,IF(AO$7="",0,IF(AO$1=MAX($1:$1),$R13-SUM($T24:AN24),IF(AO$1=1,SUMIFS(13:13,$1:$1,"&gt;="&amp;1,$1:$1,"&lt;="&amp;INT(-$N24/30))+(-$N24/30-INT(-$N24/30))*SUMIFS(13:13,$1:$1,INT(-$N24/30)+1),0)+(-$N24/30-INT(-$N24/30))*SUMIFS(13:13,$1:$1,AO$1+INT(-$N24/30)+1)+(INT(-$N24/30)+1--$N24/30)*SUMIFS(13:13,$1:$1,AO$1+INT(-$N24/30)))))</f>
        <v>0</v>
      </c>
      <c r="AP24" s="40">
        <f>IF($N24=0,0,IF(AP$7="",0,IF(AP$1=MAX($1:$1),$R13-SUM($T24:AO24),IF(AP$1=1,SUMIFS(13:13,$1:$1,"&gt;="&amp;1,$1:$1,"&lt;="&amp;INT(-$N24/30))+(-$N24/30-INT(-$N24/30))*SUMIFS(13:13,$1:$1,INT(-$N24/30)+1),0)+(-$N24/30-INT(-$N24/30))*SUMIFS(13:13,$1:$1,AP$1+INT(-$N24/30)+1)+(INT(-$N24/30)+1--$N24/30)*SUMIFS(13:13,$1:$1,AP$1+INT(-$N24/30)))))</f>
        <v>0</v>
      </c>
      <c r="AQ24" s="40">
        <f>IF($N24=0,0,IF(AQ$7="",0,IF(AQ$1=MAX($1:$1),$R13-SUM($T24:AP24),IF(AQ$1=1,SUMIFS(13:13,$1:$1,"&gt;="&amp;1,$1:$1,"&lt;="&amp;INT(-$N24/30))+(-$N24/30-INT(-$N24/30))*SUMIFS(13:13,$1:$1,INT(-$N24/30)+1),0)+(-$N24/30-INT(-$N24/30))*SUMIFS(13:13,$1:$1,AQ$1+INT(-$N24/30)+1)+(INT(-$N24/30)+1--$N24/30)*SUMIFS(13:13,$1:$1,AQ$1+INT(-$N24/30)))))</f>
        <v>0</v>
      </c>
      <c r="AR24" s="40">
        <f>IF($N24=0,0,IF(AR$7="",0,IF(AR$1=MAX($1:$1),$R13-SUM($T24:AQ24),IF(AR$1=1,SUMIFS(13:13,$1:$1,"&gt;="&amp;1,$1:$1,"&lt;="&amp;INT(-$N24/30))+(-$N24/30-INT(-$N24/30))*SUMIFS(13:13,$1:$1,INT(-$N24/30)+1),0)+(-$N24/30-INT(-$N24/30))*SUMIFS(13:13,$1:$1,AR$1+INT(-$N24/30)+1)+(INT(-$N24/30)+1--$N24/30)*SUMIFS(13:13,$1:$1,AR$1+INT(-$N24/30)))))</f>
        <v>0</v>
      </c>
      <c r="AS24" s="40">
        <f>IF($N24=0,0,IF(AS$7="",0,IF(AS$1=MAX($1:$1),$R13-SUM($T24:AR24),IF(AS$1=1,SUMIFS(13:13,$1:$1,"&gt;="&amp;1,$1:$1,"&lt;="&amp;INT(-$N24/30))+(-$N24/30-INT(-$N24/30))*SUMIFS(13:13,$1:$1,INT(-$N24/30)+1),0)+(-$N24/30-INT(-$N24/30))*SUMIFS(13:13,$1:$1,AS$1+INT(-$N24/30)+1)+(INT(-$N24/30)+1--$N24/30)*SUMIFS(13:13,$1:$1,AS$1+INT(-$N24/30)))))</f>
        <v>0</v>
      </c>
      <c r="AT24" s="40">
        <f>IF($N24=0,0,IF(AT$7="",0,IF(AT$1=MAX($1:$1),$R13-SUM($T24:AS24),IF(AT$1=1,SUMIFS(13:13,$1:$1,"&gt;="&amp;1,$1:$1,"&lt;="&amp;INT(-$N24/30))+(-$N24/30-INT(-$N24/30))*SUMIFS(13:13,$1:$1,INT(-$N24/30)+1),0)+(-$N24/30-INT(-$N24/30))*SUMIFS(13:13,$1:$1,AT$1+INT(-$N24/30)+1)+(INT(-$N24/30)+1--$N24/30)*SUMIFS(13:13,$1:$1,AT$1+INT(-$N24/30)))))</f>
        <v>0</v>
      </c>
      <c r="AU24" s="40">
        <f>IF($N24=0,0,IF(AU$7="",0,IF(AU$1=MAX($1:$1),$R13-SUM($T24:AT24),IF(AU$1=1,SUMIFS(13:13,$1:$1,"&gt;="&amp;1,$1:$1,"&lt;="&amp;INT(-$N24/30))+(-$N24/30-INT(-$N24/30))*SUMIFS(13:13,$1:$1,INT(-$N24/30)+1),0)+(-$N24/30-INT(-$N24/30))*SUMIFS(13:13,$1:$1,AU$1+INT(-$N24/30)+1)+(INT(-$N24/30)+1--$N24/30)*SUMIFS(13:13,$1:$1,AU$1+INT(-$N24/30)))))</f>
        <v>0</v>
      </c>
      <c r="AV24" s="40">
        <f>IF($N24=0,0,IF(AV$7="",0,IF(AV$1=MAX($1:$1),$R13-SUM($T24:AU24),IF(AV$1=1,SUMIFS(13:13,$1:$1,"&gt;="&amp;1,$1:$1,"&lt;="&amp;INT(-$N24/30))+(-$N24/30-INT(-$N24/30))*SUMIFS(13:13,$1:$1,INT(-$N24/30)+1),0)+(-$N24/30-INT(-$N24/30))*SUMIFS(13:13,$1:$1,AV$1+INT(-$N24/30)+1)+(INT(-$N24/30)+1--$N24/30)*SUMIFS(13:13,$1:$1,AV$1+INT(-$N24/30)))))</f>
        <v>0</v>
      </c>
      <c r="AW24" s="40">
        <f>IF($N24=0,0,IF(AW$7="",0,IF(AW$1=MAX($1:$1),$R13-SUM($T24:AV24),IF(AW$1=1,SUMIFS(13:13,$1:$1,"&gt;="&amp;1,$1:$1,"&lt;="&amp;INT(-$N24/30))+(-$N24/30-INT(-$N24/30))*SUMIFS(13:13,$1:$1,INT(-$N24/30)+1),0)+(-$N24/30-INT(-$N24/30))*SUMIFS(13:13,$1:$1,AW$1+INT(-$N24/30)+1)+(INT(-$N24/30)+1--$N24/30)*SUMIFS(13:13,$1:$1,AW$1+INT(-$N24/30)))))</f>
        <v>0</v>
      </c>
      <c r="AX24" s="40">
        <f>IF($N24=0,0,IF(AX$7="",0,IF(AX$1=MAX($1:$1),$R13-SUM($T24:AW24),IF(AX$1=1,SUMIFS(13:13,$1:$1,"&gt;="&amp;1,$1:$1,"&lt;="&amp;INT(-$N24/30))+(-$N24/30-INT(-$N24/30))*SUMIFS(13:13,$1:$1,INT(-$N24/30)+1),0)+(-$N24/30-INT(-$N24/30))*SUMIFS(13:13,$1:$1,AX$1+INT(-$N24/30)+1)+(INT(-$N24/30)+1--$N24/30)*SUMIFS(13:13,$1:$1,AX$1+INT(-$N24/30)))))</f>
        <v>0</v>
      </c>
      <c r="AY24" s="40">
        <f>IF($N24=0,0,IF(AY$7="",0,IF(AY$1=MAX($1:$1),$R13-SUM($T24:AX24),IF(AY$1=1,SUMIFS(13:13,$1:$1,"&gt;="&amp;1,$1:$1,"&lt;="&amp;INT(-$N24/30))+(-$N24/30-INT(-$N24/30))*SUMIFS(13:13,$1:$1,INT(-$N24/30)+1),0)+(-$N24/30-INT(-$N24/30))*SUMIFS(13:13,$1:$1,AY$1+INT(-$N24/30)+1)+(INT(-$N24/30)+1--$N24/30)*SUMIFS(13:13,$1:$1,AY$1+INT(-$N24/30)))))</f>
        <v>0</v>
      </c>
      <c r="AZ24" s="40">
        <f>IF($N24=0,0,IF(AZ$7="",0,IF(AZ$1=MAX($1:$1),$R13-SUM($T24:AY24),IF(AZ$1=1,SUMIFS(13:13,$1:$1,"&gt;="&amp;1,$1:$1,"&lt;="&amp;INT(-$N24/30))+(-$N24/30-INT(-$N24/30))*SUMIFS(13:13,$1:$1,INT(-$N24/30)+1),0)+(-$N24/30-INT(-$N24/30))*SUMIFS(13:13,$1:$1,AZ$1+INT(-$N24/30)+1)+(INT(-$N24/30)+1--$N24/30)*SUMIFS(13:13,$1:$1,AZ$1+INT(-$N24/30)))))</f>
        <v>0</v>
      </c>
      <c r="BA24" s="40">
        <f>IF($N24=0,0,IF(BA$7="",0,IF(BA$1=MAX($1:$1),$R13-SUM($T24:AZ24),IF(BA$1=1,SUMIFS(13:13,$1:$1,"&gt;="&amp;1,$1:$1,"&lt;="&amp;INT(-$N24/30))+(-$N24/30-INT(-$N24/30))*SUMIFS(13:13,$1:$1,INT(-$N24/30)+1),0)+(-$N24/30-INT(-$N24/30))*SUMIFS(13:13,$1:$1,BA$1+INT(-$N24/30)+1)+(INT(-$N24/30)+1--$N24/30)*SUMIFS(13:13,$1:$1,BA$1+INT(-$N24/30)))))</f>
        <v>0</v>
      </c>
      <c r="BB24" s="40">
        <f>IF($N24=0,0,IF(BB$7="",0,IF(BB$1=MAX($1:$1),$R13-SUM($T24:BA24),IF(BB$1=1,SUMIFS(13:13,$1:$1,"&gt;="&amp;1,$1:$1,"&lt;="&amp;INT(-$N24/30))+(-$N24/30-INT(-$N24/30))*SUMIFS(13:13,$1:$1,INT(-$N24/30)+1),0)+(-$N24/30-INT(-$N24/30))*SUMIFS(13:13,$1:$1,BB$1+INT(-$N24/30)+1)+(INT(-$N24/30)+1--$N24/30)*SUMIFS(13:13,$1:$1,BB$1+INT(-$N24/30)))))</f>
        <v>0</v>
      </c>
      <c r="BC24" s="40">
        <f>IF($N24=0,0,IF(BC$7="",0,IF(BC$1=MAX($1:$1),$R13-SUM($T24:BB24),IF(BC$1=1,SUMIFS(13:13,$1:$1,"&gt;="&amp;1,$1:$1,"&lt;="&amp;INT(-$N24/30))+(-$N24/30-INT(-$N24/30))*SUMIFS(13:13,$1:$1,INT(-$N24/30)+1),0)+(-$N24/30-INT(-$N24/30))*SUMIFS(13:13,$1:$1,BC$1+INT(-$N24/30)+1)+(INT(-$N24/30)+1--$N24/30)*SUMIFS(13:13,$1:$1,BC$1+INT(-$N24/30)))))</f>
        <v>0</v>
      </c>
      <c r="BD24" s="40">
        <f>IF($N24=0,0,IF(BD$7="",0,IF(BD$1=MAX($1:$1),$R13-SUM($T24:BC24),IF(BD$1=1,SUMIFS(13:13,$1:$1,"&gt;="&amp;1,$1:$1,"&lt;="&amp;INT(-$N24/30))+(-$N24/30-INT(-$N24/30))*SUMIFS(13:13,$1:$1,INT(-$N24/30)+1),0)+(-$N24/30-INT(-$N24/30))*SUMIFS(13:13,$1:$1,BD$1+INT(-$N24/30)+1)+(INT(-$N24/30)+1--$N24/30)*SUMIFS(13:13,$1:$1,BD$1+INT(-$N24/30)))))</f>
        <v>0</v>
      </c>
      <c r="BE24" s="40">
        <f>IF($N24=0,0,IF(BE$7="",0,IF(BE$1=MAX($1:$1),$R13-SUM($T24:BD24),IF(BE$1=1,SUMIFS(13:13,$1:$1,"&gt;="&amp;1,$1:$1,"&lt;="&amp;INT(-$N24/30))+(-$N24/30-INT(-$N24/30))*SUMIFS(13:13,$1:$1,INT(-$N24/30)+1),0)+(-$N24/30-INT(-$N24/30))*SUMIFS(13:13,$1:$1,BE$1+INT(-$N24/30)+1)+(INT(-$N24/30)+1--$N24/30)*SUMIFS(13:13,$1:$1,BE$1+INT(-$N24/30)))))</f>
        <v>0</v>
      </c>
      <c r="BF24" s="40">
        <f>IF($N24=0,0,IF(BF$7="",0,IF(BF$1=MAX($1:$1),$R13-SUM($T24:BE24),IF(BF$1=1,SUMIFS(13:13,$1:$1,"&gt;="&amp;1,$1:$1,"&lt;="&amp;INT(-$N24/30))+(-$N24/30-INT(-$N24/30))*SUMIFS(13:13,$1:$1,INT(-$N24/30)+1),0)+(-$N24/30-INT(-$N24/30))*SUMIFS(13:13,$1:$1,BF$1+INT(-$N24/30)+1)+(INT(-$N24/30)+1--$N24/30)*SUMIFS(13:13,$1:$1,BF$1+INT(-$N24/30)))))</f>
        <v>0</v>
      </c>
      <c r="BG24" s="40">
        <f>IF($N24=0,0,IF(BG$7="",0,IF(BG$1=MAX($1:$1),$R13-SUM($T24:BF24),IF(BG$1=1,SUMIFS(13:13,$1:$1,"&gt;="&amp;1,$1:$1,"&lt;="&amp;INT(-$N24/30))+(-$N24/30-INT(-$N24/30))*SUMIFS(13:13,$1:$1,INT(-$N24/30)+1),0)+(-$N24/30-INT(-$N24/30))*SUMIFS(13:13,$1:$1,BG$1+INT(-$N24/30)+1)+(INT(-$N24/30)+1--$N24/30)*SUMIFS(13:13,$1:$1,BG$1+INT(-$N24/30)))))</f>
        <v>0</v>
      </c>
      <c r="BH24" s="40">
        <f>IF($N24=0,0,IF(BH$7="",0,IF(BH$1=MAX($1:$1),$R13-SUM($T24:BG24),IF(BH$1=1,SUMIFS(13:13,$1:$1,"&gt;="&amp;1,$1:$1,"&lt;="&amp;INT(-$N24/30))+(-$N24/30-INT(-$N24/30))*SUMIFS(13:13,$1:$1,INT(-$N24/30)+1),0)+(-$N24/30-INT(-$N24/30))*SUMIFS(13:13,$1:$1,BH$1+INT(-$N24/30)+1)+(INT(-$N24/30)+1--$N24/30)*SUMIFS(13:13,$1:$1,BH$1+INT(-$N24/30)))))</f>
        <v>0</v>
      </c>
      <c r="BI24" s="40">
        <f>IF($N24=0,0,IF(BI$7="",0,IF(BI$1=MAX($1:$1),$R13-SUM($T24:BH24),IF(BI$1=1,SUMIFS(13:13,$1:$1,"&gt;="&amp;1,$1:$1,"&lt;="&amp;INT(-$N24/30))+(-$N24/30-INT(-$N24/30))*SUMIFS(13:13,$1:$1,INT(-$N24/30)+1),0)+(-$N24/30-INT(-$N24/30))*SUMIFS(13:13,$1:$1,BI$1+INT(-$N24/30)+1)+(INT(-$N24/30)+1--$N24/30)*SUMIFS(13:13,$1:$1,BI$1+INT(-$N24/30)))))</f>
        <v>0</v>
      </c>
      <c r="BJ24" s="40">
        <f>IF($N24=0,0,IF(BJ$7="",0,IF(BJ$1=MAX($1:$1),$R13-SUM($T24:BI24),IF(BJ$1=1,SUMIFS(13:13,$1:$1,"&gt;="&amp;1,$1:$1,"&lt;="&amp;INT(-$N24/30))+(-$N24/30-INT(-$N24/30))*SUMIFS(13:13,$1:$1,INT(-$N24/30)+1),0)+(-$N24/30-INT(-$N24/30))*SUMIFS(13:13,$1:$1,BJ$1+INT(-$N24/30)+1)+(INT(-$N24/30)+1--$N24/30)*SUMIFS(13:13,$1:$1,BJ$1+INT(-$N24/30)))))</f>
        <v>0</v>
      </c>
      <c r="BK24" s="40">
        <f>IF($N24=0,0,IF(BK$7="",0,IF(BK$1=MAX($1:$1),$R13-SUM($T24:BJ24),IF(BK$1=1,SUMIFS(13:13,$1:$1,"&gt;="&amp;1,$1:$1,"&lt;="&amp;INT(-$N24/30))+(-$N24/30-INT(-$N24/30))*SUMIFS(13:13,$1:$1,INT(-$N24/30)+1),0)+(-$N24/30-INT(-$N24/30))*SUMIFS(13:13,$1:$1,BK$1+INT(-$N24/30)+1)+(INT(-$N24/30)+1--$N24/30)*SUMIFS(13:13,$1:$1,BK$1+INT(-$N24/30)))))</f>
        <v>0</v>
      </c>
      <c r="BL24" s="40">
        <f>IF($N24=0,0,IF(BL$7="",0,IF(BL$1=MAX($1:$1),$R13-SUM($T24:BK24),IF(BL$1=1,SUMIFS(13:13,$1:$1,"&gt;="&amp;1,$1:$1,"&lt;="&amp;INT(-$N24/30))+(-$N24/30-INT(-$N24/30))*SUMIFS(13:13,$1:$1,INT(-$N24/30)+1),0)+(-$N24/30-INT(-$N24/30))*SUMIFS(13:13,$1:$1,BL$1+INT(-$N24/30)+1)+(INT(-$N24/30)+1--$N24/30)*SUMIFS(13:13,$1:$1,BL$1+INT(-$N24/30)))))</f>
        <v>0</v>
      </c>
      <c r="BM24" s="40">
        <f>IF($N24=0,0,IF(BM$7="",0,IF(BM$1=MAX($1:$1),$R13-SUM($T24:BL24),IF(BM$1=1,SUMIFS(13:13,$1:$1,"&gt;="&amp;1,$1:$1,"&lt;="&amp;INT(-$N24/30))+(-$N24/30-INT(-$N24/30))*SUMIFS(13:13,$1:$1,INT(-$N24/30)+1),0)+(-$N24/30-INT(-$N24/30))*SUMIFS(13:13,$1:$1,BM$1+INT(-$N24/30)+1)+(INT(-$N24/30)+1--$N24/30)*SUMIFS(13:13,$1:$1,BM$1+INT(-$N24/30)))))</f>
        <v>0</v>
      </c>
      <c r="BN24" s="40">
        <f>IF($N24=0,0,IF(BN$7="",0,IF(BN$1=MAX($1:$1),$R13-SUM($T24:BM24),IF(BN$1=1,SUMIFS(13:13,$1:$1,"&gt;="&amp;1,$1:$1,"&lt;="&amp;INT(-$N24/30))+(-$N24/30-INT(-$N24/30))*SUMIFS(13:13,$1:$1,INT(-$N24/30)+1),0)+(-$N24/30-INT(-$N24/30))*SUMIFS(13:13,$1:$1,BN$1+INT(-$N24/30)+1)+(INT(-$N24/30)+1--$N24/30)*SUMIFS(13:13,$1:$1,BN$1+INT(-$N24/30)))))</f>
        <v>0</v>
      </c>
      <c r="BO24" s="40">
        <f>IF($N24=0,0,IF(BO$7="",0,IF(BO$1=MAX($1:$1),$R13-SUM($T24:BN24),IF(BO$1=1,SUMIFS(13:13,$1:$1,"&gt;="&amp;1,$1:$1,"&lt;="&amp;INT(-$N24/30))+(-$N24/30-INT(-$N24/30))*SUMIFS(13:13,$1:$1,INT(-$N24/30)+1),0)+(-$N24/30-INT(-$N24/30))*SUMIFS(13:13,$1:$1,BO$1+INT(-$N24/30)+1)+(INT(-$N24/30)+1--$N24/30)*SUMIFS(13:13,$1:$1,BO$1+INT(-$N24/30)))))</f>
        <v>0</v>
      </c>
      <c r="BP24" s="40">
        <f>IF($N24=0,0,IF(BP$7="",0,IF(BP$1=MAX($1:$1),$R13-SUM($T24:BO24),IF(BP$1=1,SUMIFS(13:13,$1:$1,"&gt;="&amp;1,$1:$1,"&lt;="&amp;INT(-$N24/30))+(-$N24/30-INT(-$N24/30))*SUMIFS(13:13,$1:$1,INT(-$N24/30)+1),0)+(-$N24/30-INT(-$N24/30))*SUMIFS(13:13,$1:$1,BP$1+INT(-$N24/30)+1)+(INT(-$N24/30)+1--$N24/30)*SUMIFS(13:13,$1:$1,BP$1+INT(-$N24/30)))))</f>
        <v>0</v>
      </c>
      <c r="BQ24" s="40">
        <f>IF($N24=0,0,IF(BQ$7="",0,IF(BQ$1=MAX($1:$1),$R13-SUM($T24:BP24),IF(BQ$1=1,SUMIFS(13:13,$1:$1,"&gt;="&amp;1,$1:$1,"&lt;="&amp;INT(-$N24/30))+(-$N24/30-INT(-$N24/30))*SUMIFS(13:13,$1:$1,INT(-$N24/30)+1),0)+(-$N24/30-INT(-$N24/30))*SUMIFS(13:13,$1:$1,BQ$1+INT(-$N24/30)+1)+(INT(-$N24/30)+1--$N24/30)*SUMIFS(13:13,$1:$1,BQ$1+INT(-$N24/30)))))</f>
        <v>0</v>
      </c>
      <c r="BR24" s="40">
        <f>IF($N24=0,0,IF(BR$7="",0,IF(BR$1=MAX($1:$1),$R13-SUM($T24:BQ24),IF(BR$1=1,SUMIFS(13:13,$1:$1,"&gt;="&amp;1,$1:$1,"&lt;="&amp;INT(-$N24/30))+(-$N24/30-INT(-$N24/30))*SUMIFS(13:13,$1:$1,INT(-$N24/30)+1),0)+(-$N24/30-INT(-$N24/30))*SUMIFS(13:13,$1:$1,BR$1+INT(-$N24/30)+1)+(INT(-$N24/30)+1--$N24/30)*SUMIFS(13:13,$1:$1,BR$1+INT(-$N24/30)))))</f>
        <v>0</v>
      </c>
      <c r="BS24" s="40">
        <f>IF($N24=0,0,IF(BS$7="",0,IF(BS$1=MAX($1:$1),$R13-SUM($T24:BR24),IF(BS$1=1,SUMIFS(13:13,$1:$1,"&gt;="&amp;1,$1:$1,"&lt;="&amp;INT(-$N24/30))+(-$N24/30-INT(-$N24/30))*SUMIFS(13:13,$1:$1,INT(-$N24/30)+1),0)+(-$N24/30-INT(-$N24/30))*SUMIFS(13:13,$1:$1,BS$1+INT(-$N24/30)+1)+(INT(-$N24/30)+1--$N24/30)*SUMIFS(13:13,$1:$1,BS$1+INT(-$N24/30)))))</f>
        <v>0</v>
      </c>
      <c r="BT24" s="40">
        <f>IF($N24=0,0,IF(BT$7="",0,IF(BT$1=MAX($1:$1),$R13-SUM($T24:BS24),IF(BT$1=1,SUMIFS(13:13,$1:$1,"&gt;="&amp;1,$1:$1,"&lt;="&amp;INT(-$N24/30))+(-$N24/30-INT(-$N24/30))*SUMIFS(13:13,$1:$1,INT(-$N24/30)+1),0)+(-$N24/30-INT(-$N24/30))*SUMIFS(13:13,$1:$1,BT$1+INT(-$N24/30)+1)+(INT(-$N24/30)+1--$N24/30)*SUMIFS(13:13,$1:$1,BT$1+INT(-$N24/30)))))</f>
        <v>0</v>
      </c>
      <c r="BU24" s="40">
        <f>IF($N24=0,0,IF(BU$7="",0,IF(BU$1=MAX($1:$1),$R13-SUM($T24:BT24),IF(BU$1=1,SUMIFS(13:13,$1:$1,"&gt;="&amp;1,$1:$1,"&lt;="&amp;INT(-$N24/30))+(-$N24/30-INT(-$N24/30))*SUMIFS(13:13,$1:$1,INT(-$N24/30)+1),0)+(-$N24/30-INT(-$N24/30))*SUMIFS(13:13,$1:$1,BU$1+INT(-$N24/30)+1)+(INT(-$N24/30)+1--$N24/30)*SUMIFS(13:13,$1:$1,BU$1+INT(-$N24/30)))))</f>
        <v>0</v>
      </c>
      <c r="BV24" s="40">
        <f>IF($N24=0,0,IF(BV$7="",0,IF(BV$1=MAX($1:$1),$R13-SUM($T24:BU24),IF(BV$1=1,SUMIFS(13:13,$1:$1,"&gt;="&amp;1,$1:$1,"&lt;="&amp;INT(-$N24/30))+(-$N24/30-INT(-$N24/30))*SUMIFS(13:13,$1:$1,INT(-$N24/30)+1),0)+(-$N24/30-INT(-$N24/30))*SUMIFS(13:13,$1:$1,BV$1+INT(-$N24/30)+1)+(INT(-$N24/30)+1--$N24/30)*SUMIFS(13:13,$1:$1,BV$1+INT(-$N24/30)))))</f>
        <v>0</v>
      </c>
      <c r="BW24" s="40">
        <f>IF($N24=0,0,IF(BW$7="",0,IF(BW$1=MAX($1:$1),$R13-SUM($T24:BV24),IF(BW$1=1,SUMIFS(13:13,$1:$1,"&gt;="&amp;1,$1:$1,"&lt;="&amp;INT(-$N24/30))+(-$N24/30-INT(-$N24/30))*SUMIFS(13:13,$1:$1,INT(-$N24/30)+1),0)+(-$N24/30-INT(-$N24/30))*SUMIFS(13:13,$1:$1,BW$1+INT(-$N24/30)+1)+(INT(-$N24/30)+1--$N24/30)*SUMIFS(13:13,$1:$1,BW$1+INT(-$N24/30)))))</f>
        <v>0</v>
      </c>
      <c r="BX24" s="40">
        <f>IF($N24=0,0,IF(BX$7="",0,IF(BX$1=MAX($1:$1),$R13-SUM($T24:BW24),IF(BX$1=1,SUMIFS(13:13,$1:$1,"&gt;="&amp;1,$1:$1,"&lt;="&amp;INT(-$N24/30))+(-$N24/30-INT(-$N24/30))*SUMIFS(13:13,$1:$1,INT(-$N24/30)+1),0)+(-$N24/30-INT(-$N24/30))*SUMIFS(13:13,$1:$1,BX$1+INT(-$N24/30)+1)+(INT(-$N24/30)+1--$N24/30)*SUMIFS(13:13,$1:$1,BX$1+INT(-$N24/30)))))</f>
        <v>0</v>
      </c>
      <c r="BY24" s="40">
        <f>IF($N24=0,0,IF(BY$7="",0,IF(BY$1=MAX($1:$1),$R13-SUM($T24:BX24),IF(BY$1=1,SUMIFS(13:13,$1:$1,"&gt;="&amp;1,$1:$1,"&lt;="&amp;INT(-$N24/30))+(-$N24/30-INT(-$N24/30))*SUMIFS(13:13,$1:$1,INT(-$N24/30)+1),0)+(-$N24/30-INT(-$N24/30))*SUMIFS(13:13,$1:$1,BY$1+INT(-$N24/30)+1)+(INT(-$N24/30)+1--$N24/30)*SUMIFS(13:13,$1:$1,BY$1+INT(-$N24/30)))))</f>
        <v>0</v>
      </c>
      <c r="BZ24" s="40">
        <f>IF($N24=0,0,IF(BZ$7="",0,IF(BZ$1=MAX($1:$1),$R13-SUM($T24:BY24),IF(BZ$1=1,SUMIFS(13:13,$1:$1,"&gt;="&amp;1,$1:$1,"&lt;="&amp;INT(-$N24/30))+(-$N24/30-INT(-$N24/30))*SUMIFS(13:13,$1:$1,INT(-$N24/30)+1),0)+(-$N24/30-INT(-$N24/30))*SUMIFS(13:13,$1:$1,BZ$1+INT(-$N24/30)+1)+(INT(-$N24/30)+1--$N24/30)*SUMIFS(13:13,$1:$1,BZ$1+INT(-$N24/30)))))</f>
        <v>0</v>
      </c>
      <c r="CA24" s="40">
        <f>IF($N24=0,0,IF(CA$7="",0,IF(CA$1=MAX($1:$1),$R13-SUM($T24:BZ24),IF(CA$1=1,SUMIFS(13:13,$1:$1,"&gt;="&amp;1,$1:$1,"&lt;="&amp;INT(-$N24/30))+(-$N24/30-INT(-$N24/30))*SUMIFS(13:13,$1:$1,INT(-$N24/30)+1),0)+(-$N24/30-INT(-$N24/30))*SUMIFS(13:13,$1:$1,CA$1+INT(-$N24/30)+1)+(INT(-$N24/30)+1--$N24/30)*SUMIFS(13:13,$1:$1,CA$1+INT(-$N24/30)))))</f>
        <v>0</v>
      </c>
      <c r="CB24" s="40">
        <f>IF($N24=0,0,IF(CB$7="",0,IF(CB$1=MAX($1:$1),$R13-SUM($T24:CA24),IF(CB$1=1,SUMIFS(13:13,$1:$1,"&gt;="&amp;1,$1:$1,"&lt;="&amp;INT(-$N24/30))+(-$N24/30-INT(-$N24/30))*SUMIFS(13:13,$1:$1,INT(-$N24/30)+1),0)+(-$N24/30-INT(-$N24/30))*SUMIFS(13:13,$1:$1,CB$1+INT(-$N24/30)+1)+(INT(-$N24/30)+1--$N24/30)*SUMIFS(13:13,$1:$1,CB$1+INT(-$N24/30)))))</f>
        <v>0</v>
      </c>
      <c r="CC24" s="40">
        <f>IF($N24=0,0,IF(CC$7="",0,IF(CC$1=MAX($1:$1),$R13-SUM($T24:CB24),IF(CC$1=1,SUMIFS(13:13,$1:$1,"&gt;="&amp;1,$1:$1,"&lt;="&amp;INT(-$N24/30))+(-$N24/30-INT(-$N24/30))*SUMIFS(13:13,$1:$1,INT(-$N24/30)+1),0)+(-$N24/30-INT(-$N24/30))*SUMIFS(13:13,$1:$1,CC$1+INT(-$N24/30)+1)+(INT(-$N24/30)+1--$N24/30)*SUMIFS(13:13,$1:$1,CC$1+INT(-$N24/30)))))</f>
        <v>0</v>
      </c>
      <c r="CD24" s="40">
        <f>IF($N24=0,0,IF(CD$7="",0,IF(CD$1=MAX($1:$1),$R13-SUM($T24:CC24),IF(CD$1=1,SUMIFS(13:13,$1:$1,"&gt;="&amp;1,$1:$1,"&lt;="&amp;INT(-$N24/30))+(-$N24/30-INT(-$N24/30))*SUMIFS(13:13,$1:$1,INT(-$N24/30)+1),0)+(-$N24/30-INT(-$N24/30))*SUMIFS(13:13,$1:$1,CD$1+INT(-$N24/30)+1)+(INT(-$N24/30)+1--$N24/30)*SUMIFS(13:13,$1:$1,CD$1+INT(-$N24/30)))))</f>
        <v>0</v>
      </c>
      <c r="CE24" s="40">
        <f>IF($N24=0,0,IF(CE$7="",0,IF(CE$1=MAX($1:$1),$R13-SUM($T24:CD24),IF(CE$1=1,SUMIFS(13:13,$1:$1,"&gt;="&amp;1,$1:$1,"&lt;="&amp;INT(-$N24/30))+(-$N24/30-INT(-$N24/30))*SUMIFS(13:13,$1:$1,INT(-$N24/30)+1),0)+(-$N24/30-INT(-$N24/30))*SUMIFS(13:13,$1:$1,CE$1+INT(-$N24/30)+1)+(INT(-$N24/30)+1--$N24/30)*SUMIFS(13:13,$1:$1,CE$1+INT(-$N24/30)))))</f>
        <v>0</v>
      </c>
      <c r="CF24" s="40">
        <f>IF($N24=0,0,IF(CF$7="",0,IF(CF$1=MAX($1:$1),$R13-SUM($T24:CE24),IF(CF$1=1,SUMIFS(13:13,$1:$1,"&gt;="&amp;1,$1:$1,"&lt;="&amp;INT(-$N24/30))+(-$N24/30-INT(-$N24/30))*SUMIFS(13:13,$1:$1,INT(-$N24/30)+1),0)+(-$N24/30-INT(-$N24/30))*SUMIFS(13:13,$1:$1,CF$1+INT(-$N24/30)+1)+(INT(-$N24/30)+1--$N24/30)*SUMIFS(13:13,$1:$1,CF$1+INT(-$N24/30)))))</f>
        <v>0</v>
      </c>
      <c r="CG24" s="40">
        <f>IF($N24=0,0,IF(CG$7="",0,IF(CG$1=MAX($1:$1),$R13-SUM($T24:CF24),IF(CG$1=1,SUMIFS(13:13,$1:$1,"&gt;="&amp;1,$1:$1,"&lt;="&amp;INT(-$N24/30))+(-$N24/30-INT(-$N24/30))*SUMIFS(13:13,$1:$1,INT(-$N24/30)+1),0)+(-$N24/30-INT(-$N24/30))*SUMIFS(13:13,$1:$1,CG$1+INT(-$N24/30)+1)+(INT(-$N24/30)+1--$N24/30)*SUMIFS(13:13,$1:$1,CG$1+INT(-$N24/30)))))</f>
        <v>0</v>
      </c>
      <c r="CH24" s="40">
        <f>IF($N24=0,0,IF(CH$7="",0,IF(CH$1=MAX($1:$1),$R13-SUM($T24:CG24),IF(CH$1=1,SUMIFS(13:13,$1:$1,"&gt;="&amp;1,$1:$1,"&lt;="&amp;INT(-$N24/30))+(-$N24/30-INT(-$N24/30))*SUMIFS(13:13,$1:$1,INT(-$N24/30)+1),0)+(-$N24/30-INT(-$N24/30))*SUMIFS(13:13,$1:$1,CH$1+INT(-$N24/30)+1)+(INT(-$N24/30)+1--$N24/30)*SUMIFS(13:13,$1:$1,CH$1+INT(-$N24/30)))))</f>
        <v>0</v>
      </c>
      <c r="CI24" s="40">
        <f>IF($N24=0,0,IF(CI$7="",0,IF(CI$1=MAX($1:$1),$R13-SUM($T24:CH24),IF(CI$1=1,SUMIFS(13:13,$1:$1,"&gt;="&amp;1,$1:$1,"&lt;="&amp;INT(-$N24/30))+(-$N24/30-INT(-$N24/30))*SUMIFS(13:13,$1:$1,INT(-$N24/30)+1),0)+(-$N24/30-INT(-$N24/30))*SUMIFS(13:13,$1:$1,CI$1+INT(-$N24/30)+1)+(INT(-$N24/30)+1--$N24/30)*SUMIFS(13:13,$1:$1,CI$1+INT(-$N24/30)))))</f>
        <v>0</v>
      </c>
      <c r="CJ24" s="40">
        <f>IF($N24=0,0,IF(CJ$7="",0,IF(CJ$1=MAX($1:$1),$R13-SUM($T24:CI24),IF(CJ$1=1,SUMIFS(13:13,$1:$1,"&gt;="&amp;1,$1:$1,"&lt;="&amp;INT(-$N24/30))+(-$N24/30-INT(-$N24/30))*SUMIFS(13:13,$1:$1,INT(-$N24/30)+1),0)+(-$N24/30-INT(-$N24/30))*SUMIFS(13:13,$1:$1,CJ$1+INT(-$N24/30)+1)+(INT(-$N24/30)+1--$N24/30)*SUMIFS(13:13,$1:$1,CJ$1+INT(-$N24/30)))))</f>
        <v>0</v>
      </c>
      <c r="CK24" s="40">
        <f>IF($N24=0,0,IF(CK$7="",0,IF(CK$1=MAX($1:$1),$R13-SUM($T24:CJ24),IF(CK$1=1,SUMIFS(13:13,$1:$1,"&gt;="&amp;1,$1:$1,"&lt;="&amp;INT(-$N24/30))+(-$N24/30-INT(-$N24/30))*SUMIFS(13:13,$1:$1,INT(-$N24/30)+1),0)+(-$N24/30-INT(-$N24/30))*SUMIFS(13:13,$1:$1,CK$1+INT(-$N24/30)+1)+(INT(-$N24/30)+1--$N24/30)*SUMIFS(13:13,$1:$1,CK$1+INT(-$N24/30)))))</f>
        <v>0</v>
      </c>
      <c r="CL24" s="40">
        <f>IF($N24=0,0,IF(CL$7="",0,IF(CL$1=MAX($1:$1),$R13-SUM($T24:CK24),IF(CL$1=1,SUMIFS(13:13,$1:$1,"&gt;="&amp;1,$1:$1,"&lt;="&amp;INT(-$N24/30))+(-$N24/30-INT(-$N24/30))*SUMIFS(13:13,$1:$1,INT(-$N24/30)+1),0)+(-$N24/30-INT(-$N24/30))*SUMIFS(13:13,$1:$1,CL$1+INT(-$N24/30)+1)+(INT(-$N24/30)+1--$N24/30)*SUMIFS(13:13,$1:$1,CL$1+INT(-$N24/30)))))</f>
        <v>0</v>
      </c>
      <c r="CM24" s="40">
        <f>IF($N24=0,0,IF(CM$7="",0,IF(CM$1=MAX($1:$1),$R13-SUM($T24:CL24),IF(CM$1=1,SUMIFS(13:13,$1:$1,"&gt;="&amp;1,$1:$1,"&lt;="&amp;INT(-$N24/30))+(-$N24/30-INT(-$N24/30))*SUMIFS(13:13,$1:$1,INT(-$N24/30)+1),0)+(-$N24/30-INT(-$N24/30))*SUMIFS(13:13,$1:$1,CM$1+INT(-$N24/30)+1)+(INT(-$N24/30)+1--$N24/30)*SUMIFS(13:13,$1:$1,CM$1+INT(-$N24/30)))))</f>
        <v>0</v>
      </c>
      <c r="CN24" s="40">
        <f>IF($N24=0,0,IF(CN$7="",0,IF(CN$1=MAX($1:$1),$R13-SUM($T24:CM24),IF(CN$1=1,SUMIFS(13:13,$1:$1,"&gt;="&amp;1,$1:$1,"&lt;="&amp;INT(-$N24/30))+(-$N24/30-INT(-$N24/30))*SUMIFS(13:13,$1:$1,INT(-$N24/30)+1),0)+(-$N24/30-INT(-$N24/30))*SUMIFS(13:13,$1:$1,CN$1+INT(-$N24/30)+1)+(INT(-$N24/30)+1--$N24/30)*SUMIFS(13:13,$1:$1,CN$1+INT(-$N24/30)))))</f>
        <v>0</v>
      </c>
      <c r="CO24" s="40">
        <f>IF($N24=0,0,IF(CO$7="",0,IF(CO$1=MAX($1:$1),$R13-SUM($T24:CN24),IF(CO$1=1,SUMIFS(13:13,$1:$1,"&gt;="&amp;1,$1:$1,"&lt;="&amp;INT(-$N24/30))+(-$N24/30-INT(-$N24/30))*SUMIFS(13:13,$1:$1,INT(-$N24/30)+1),0)+(-$N24/30-INT(-$N24/30))*SUMIFS(13:13,$1:$1,CO$1+INT(-$N24/30)+1)+(INT(-$N24/30)+1--$N24/30)*SUMIFS(13:13,$1:$1,CO$1+INT(-$N24/30)))))</f>
        <v>0</v>
      </c>
      <c r="CP24" s="40">
        <f>IF($N24=0,0,IF(CP$7="",0,IF(CP$1=MAX($1:$1),$R13-SUM($T24:CO24),IF(CP$1=1,SUMIFS(13:13,$1:$1,"&gt;="&amp;1,$1:$1,"&lt;="&amp;INT(-$N24/30))+(-$N24/30-INT(-$N24/30))*SUMIFS(13:13,$1:$1,INT(-$N24/30)+1),0)+(-$N24/30-INT(-$N24/30))*SUMIFS(13:13,$1:$1,CP$1+INT(-$N24/30)+1)+(INT(-$N24/30)+1--$N24/30)*SUMIFS(13:13,$1:$1,CP$1+INT(-$N24/30)))))</f>
        <v>0</v>
      </c>
      <c r="CQ24" s="40">
        <f>IF($N24=0,0,IF(CQ$7="",0,IF(CQ$1=MAX($1:$1),$R13-SUM($T24:CP24),IF(CQ$1=1,SUMIFS(13:13,$1:$1,"&gt;="&amp;1,$1:$1,"&lt;="&amp;INT(-$N24/30))+(-$N24/30-INT(-$N24/30))*SUMIFS(13:13,$1:$1,INT(-$N24/30)+1),0)+(-$N24/30-INT(-$N24/30))*SUMIFS(13:13,$1:$1,CQ$1+INT(-$N24/30)+1)+(INT(-$N24/30)+1--$N24/30)*SUMIFS(13:13,$1:$1,CQ$1+INT(-$N24/30)))))</f>
        <v>0</v>
      </c>
      <c r="CR24" s="40">
        <f>IF($N24=0,0,IF(CR$7="",0,IF(CR$1=MAX($1:$1),$R13-SUM($T24:CQ24),IF(CR$1=1,SUMIFS(13:13,$1:$1,"&gt;="&amp;1,$1:$1,"&lt;="&amp;INT(-$N24/30))+(-$N24/30-INT(-$N24/30))*SUMIFS(13:13,$1:$1,INT(-$N24/30)+1),0)+(-$N24/30-INT(-$N24/30))*SUMIFS(13:13,$1:$1,CR$1+INT(-$N24/30)+1)+(INT(-$N24/30)+1--$N24/30)*SUMIFS(13:13,$1:$1,CR$1+INT(-$N24/30)))))</f>
        <v>0</v>
      </c>
      <c r="CS24" s="40">
        <f>IF($N24=0,0,IF(CS$7="",0,IF(CS$1=MAX($1:$1),$R13-SUM($T24:CR24),IF(CS$1=1,SUMIFS(13:13,$1:$1,"&gt;="&amp;1,$1:$1,"&lt;="&amp;INT(-$N24/30))+(-$N24/30-INT(-$N24/30))*SUMIFS(13:13,$1:$1,INT(-$N24/30)+1),0)+(-$N24/30-INT(-$N24/30))*SUMIFS(13:13,$1:$1,CS$1+INT(-$N24/30)+1)+(INT(-$N24/30)+1--$N24/30)*SUMIFS(13:13,$1:$1,CS$1+INT(-$N24/30)))))</f>
        <v>0</v>
      </c>
      <c r="CT24" s="40">
        <f>IF($N24=0,0,IF(CT$7="",0,IF(CT$1=MAX($1:$1),$R13-SUM($T24:CS24),IF(CT$1=1,SUMIFS(13:13,$1:$1,"&gt;="&amp;1,$1:$1,"&lt;="&amp;INT(-$N24/30))+(-$N24/30-INT(-$N24/30))*SUMIFS(13:13,$1:$1,INT(-$N24/30)+1),0)+(-$N24/30-INT(-$N24/30))*SUMIFS(13:13,$1:$1,CT$1+INT(-$N24/30)+1)+(INT(-$N24/30)+1--$N24/30)*SUMIFS(13:13,$1:$1,CT$1+INT(-$N24/30)))))</f>
        <v>0</v>
      </c>
      <c r="CU24" s="40">
        <f>IF($N24=0,0,IF(CU$7="",0,IF(CU$1=MAX($1:$1),$R13-SUM($T24:CT24),IF(CU$1=1,SUMIFS(13:13,$1:$1,"&gt;="&amp;1,$1:$1,"&lt;="&amp;INT(-$N24/30))+(-$N24/30-INT(-$N24/30))*SUMIFS(13:13,$1:$1,INT(-$N24/30)+1),0)+(-$N24/30-INT(-$N24/30))*SUMIFS(13:13,$1:$1,CU$1+INT(-$N24/30)+1)+(INT(-$N24/30)+1--$N24/30)*SUMIFS(13:13,$1:$1,CU$1+INT(-$N24/30)))))</f>
        <v>0</v>
      </c>
      <c r="CV24" s="40">
        <f>IF($N24=0,0,IF(CV$7="",0,IF(CV$1=MAX($1:$1),$R13-SUM($T24:CU24),IF(CV$1=1,SUMIFS(13:13,$1:$1,"&gt;="&amp;1,$1:$1,"&lt;="&amp;INT(-$N24/30))+(-$N24/30-INT(-$N24/30))*SUMIFS(13:13,$1:$1,INT(-$N24/30)+1),0)+(-$N24/30-INT(-$N24/30))*SUMIFS(13:13,$1:$1,CV$1+INT(-$N24/30)+1)+(INT(-$N24/30)+1--$N24/30)*SUMIFS(13:13,$1:$1,CV$1+INT(-$N24/30)))))</f>
        <v>0</v>
      </c>
      <c r="CW24" s="40">
        <f>IF($N24=0,0,IF(CW$7="",0,IF(CW$1=MAX($1:$1),$R13-SUM($T24:CV24),IF(CW$1=1,SUMIFS(13:13,$1:$1,"&gt;="&amp;1,$1:$1,"&lt;="&amp;INT(-$N24/30))+(-$N24/30-INT(-$N24/30))*SUMIFS(13:13,$1:$1,INT(-$N24/30)+1),0)+(-$N24/30-INT(-$N24/30))*SUMIFS(13:13,$1:$1,CW$1+INT(-$N24/30)+1)+(INT(-$N24/30)+1--$N24/30)*SUMIFS(13:13,$1:$1,CW$1+INT(-$N24/30)))))</f>
        <v>0</v>
      </c>
      <c r="CX24" s="40">
        <f>IF($N24=0,0,IF(CX$7="",0,IF(CX$1=MAX($1:$1),$R13-SUM($T24:CW24),IF(CX$1=1,SUMIFS(13:13,$1:$1,"&gt;="&amp;1,$1:$1,"&lt;="&amp;INT(-$N24/30))+(-$N24/30-INT(-$N24/30))*SUMIFS(13:13,$1:$1,INT(-$N24/30)+1),0)+(-$N24/30-INT(-$N24/30))*SUMIFS(13:13,$1:$1,CX$1+INT(-$N24/30)+1)+(INT(-$N24/30)+1--$N24/30)*SUMIFS(13:13,$1:$1,CX$1+INT(-$N24/30)))))</f>
        <v>0</v>
      </c>
      <c r="CY24" s="40">
        <f>IF($N24=0,0,IF(CY$7="",0,IF(CY$1=MAX($1:$1),$R13-SUM($T24:CX24),IF(CY$1=1,SUMIFS(13:13,$1:$1,"&gt;="&amp;1,$1:$1,"&lt;="&amp;INT(-$N24/30))+(-$N24/30-INT(-$N24/30))*SUMIFS(13:13,$1:$1,INT(-$N24/30)+1),0)+(-$N24/30-INT(-$N24/30))*SUMIFS(13:13,$1:$1,CY$1+INT(-$N24/30)+1)+(INT(-$N24/30)+1--$N24/30)*SUMIFS(13:13,$1:$1,CY$1+INT(-$N24/30)))))</f>
        <v>0</v>
      </c>
      <c r="CZ24" s="40">
        <f>IF($N24=0,0,IF(CZ$7="",0,IF(CZ$1=MAX($1:$1),$R13-SUM($T24:CY24),IF(CZ$1=1,SUMIFS(13:13,$1:$1,"&gt;="&amp;1,$1:$1,"&lt;="&amp;INT(-$N24/30))+(-$N24/30-INT(-$N24/30))*SUMIFS(13:13,$1:$1,INT(-$N24/30)+1),0)+(-$N24/30-INT(-$N24/30))*SUMIFS(13:13,$1:$1,CZ$1+INT(-$N24/30)+1)+(INT(-$N24/30)+1--$N24/30)*SUMIFS(13:13,$1:$1,CZ$1+INT(-$N24/30)))))</f>
        <v>0</v>
      </c>
      <c r="DA24" s="40">
        <f>IF($N24=0,0,IF(DA$7="",0,IF(DA$1=MAX($1:$1),$R13-SUM($T24:CZ24),IF(DA$1=1,SUMIFS(13:13,$1:$1,"&gt;="&amp;1,$1:$1,"&lt;="&amp;INT(-$N24/30))+(-$N24/30-INT(-$N24/30))*SUMIFS(13:13,$1:$1,INT(-$N24/30)+1),0)+(-$N24/30-INT(-$N24/30))*SUMIFS(13:13,$1:$1,DA$1+INT(-$N24/30)+1)+(INT(-$N24/30)+1--$N24/30)*SUMIFS(13:13,$1:$1,DA$1+INT(-$N24/30)))))</f>
        <v>0</v>
      </c>
      <c r="DB24" s="40">
        <f>IF($N24=0,0,IF(DB$7="",0,IF(DB$1=MAX($1:$1),$R13-SUM($T24:DA24),IF(DB$1=1,SUMIFS(13:13,$1:$1,"&gt;="&amp;1,$1:$1,"&lt;="&amp;INT(-$N24/30))+(-$N24/30-INT(-$N24/30))*SUMIFS(13:13,$1:$1,INT(-$N24/30)+1),0)+(-$N24/30-INT(-$N24/30))*SUMIFS(13:13,$1:$1,DB$1+INT(-$N24/30)+1)+(INT(-$N24/30)+1--$N24/30)*SUMIFS(13:13,$1:$1,DB$1+INT(-$N24/30)))))</f>
        <v>0</v>
      </c>
      <c r="DC24" s="40">
        <f>IF($N24=0,0,IF(DC$7="",0,IF(DC$1=MAX($1:$1),$R13-SUM($T24:DB24),IF(DC$1=1,SUMIFS(13:13,$1:$1,"&gt;="&amp;1,$1:$1,"&lt;="&amp;INT(-$N24/30))+(-$N24/30-INT(-$N24/30))*SUMIFS(13:13,$1:$1,INT(-$N24/30)+1),0)+(-$N24/30-INT(-$N24/30))*SUMIFS(13:13,$1:$1,DC$1+INT(-$N24/30)+1)+(INT(-$N24/30)+1--$N24/30)*SUMIFS(13:13,$1:$1,DC$1+INT(-$N24/30)))))</f>
        <v>0</v>
      </c>
      <c r="DD24" s="40">
        <f>IF($N24=0,0,IF(DD$7="",0,IF(DD$1=MAX($1:$1),$R13-SUM($T24:DC24),IF(DD$1=1,SUMIFS(13:13,$1:$1,"&gt;="&amp;1,$1:$1,"&lt;="&amp;INT(-$N24/30))+(-$N24/30-INT(-$N24/30))*SUMIFS(13:13,$1:$1,INT(-$N24/30)+1),0)+(-$N24/30-INT(-$N24/30))*SUMIFS(13:13,$1:$1,DD$1+INT(-$N24/30)+1)+(INT(-$N24/30)+1--$N24/30)*SUMIFS(13:13,$1:$1,DD$1+INT(-$N24/30)))))</f>
        <v>0</v>
      </c>
      <c r="DE24" s="40">
        <f>IF($N24=0,0,IF(DE$7="",0,IF(DE$1=MAX($1:$1),$R13-SUM($T24:DD24),IF(DE$1=1,SUMIFS(13:13,$1:$1,"&gt;="&amp;1,$1:$1,"&lt;="&amp;INT(-$N24/30))+(-$N24/30-INT(-$N24/30))*SUMIFS(13:13,$1:$1,INT(-$N24/30)+1),0)+(-$N24/30-INT(-$N24/30))*SUMIFS(13:13,$1:$1,DE$1+INT(-$N24/30)+1)+(INT(-$N24/30)+1--$N24/30)*SUMIFS(13:13,$1:$1,DE$1+INT(-$N24/30)))))</f>
        <v>0</v>
      </c>
      <c r="DF24" s="40">
        <f>IF($N24=0,0,IF(DF$7="",0,IF(DF$1=MAX($1:$1),$R13-SUM($T24:DE24),IF(DF$1=1,SUMIFS(13:13,$1:$1,"&gt;="&amp;1,$1:$1,"&lt;="&amp;INT(-$N24/30))+(-$N24/30-INT(-$N24/30))*SUMIFS(13:13,$1:$1,INT(-$N24/30)+1),0)+(-$N24/30-INT(-$N24/30))*SUMIFS(13:13,$1:$1,DF$1+INT(-$N24/30)+1)+(INT(-$N24/30)+1--$N24/30)*SUMIFS(13:13,$1:$1,DF$1+INT(-$N24/30)))))</f>
        <v>0</v>
      </c>
      <c r="DG24" s="40">
        <f>IF($N24=0,0,IF(DG$7="",0,IF(DG$1=MAX($1:$1),$R13-SUM($T24:DF24),IF(DG$1=1,SUMIFS(13:13,$1:$1,"&gt;="&amp;1,$1:$1,"&lt;="&amp;INT(-$N24/30))+(-$N24/30-INT(-$N24/30))*SUMIFS(13:13,$1:$1,INT(-$N24/30)+1),0)+(-$N24/30-INT(-$N24/30))*SUMIFS(13:13,$1:$1,DG$1+INT(-$N24/30)+1)+(INT(-$N24/30)+1--$N24/30)*SUMIFS(13:13,$1:$1,DG$1+INT(-$N24/30)))))</f>
        <v>0</v>
      </c>
      <c r="DH24" s="40">
        <f>IF($N24=0,0,IF(DH$7="",0,IF(DH$1=MAX($1:$1),$R13-SUM($T24:DG24),IF(DH$1=1,SUMIFS(13:13,$1:$1,"&gt;="&amp;1,$1:$1,"&lt;="&amp;INT(-$N24/30))+(-$N24/30-INT(-$N24/30))*SUMIFS(13:13,$1:$1,INT(-$N24/30)+1),0)+(-$N24/30-INT(-$N24/30))*SUMIFS(13:13,$1:$1,DH$1+INT(-$N24/30)+1)+(INT(-$N24/30)+1--$N24/30)*SUMIFS(13:13,$1:$1,DH$1+INT(-$N24/30)))))</f>
        <v>0</v>
      </c>
      <c r="DI24" s="40">
        <f>IF($N24=0,0,IF(DI$7="",0,IF(DI$1=MAX($1:$1),$R13-SUM($T24:DH24),IF(DI$1=1,SUMIFS(13:13,$1:$1,"&gt;="&amp;1,$1:$1,"&lt;="&amp;INT(-$N24/30))+(-$N24/30-INT(-$N24/30))*SUMIFS(13:13,$1:$1,INT(-$N24/30)+1),0)+(-$N24/30-INT(-$N24/30))*SUMIFS(13:13,$1:$1,DI$1+INT(-$N24/30)+1)+(INT(-$N24/30)+1--$N24/30)*SUMIFS(13:13,$1:$1,DI$1+INT(-$N24/30)))))</f>
        <v>0</v>
      </c>
      <c r="DJ24" s="40">
        <f>IF($N24=0,0,IF(DJ$7="",0,IF(DJ$1=MAX($1:$1),$R13-SUM($T24:DI24),IF(DJ$1=1,SUMIFS(13:13,$1:$1,"&gt;="&amp;1,$1:$1,"&lt;="&amp;INT(-$N24/30))+(-$N24/30-INT(-$N24/30))*SUMIFS(13:13,$1:$1,INT(-$N24/30)+1),0)+(-$N24/30-INT(-$N24/30))*SUMIFS(13:13,$1:$1,DJ$1+INT(-$N24/30)+1)+(INT(-$N24/30)+1--$N24/30)*SUMIFS(13:13,$1:$1,DJ$1+INT(-$N24/30)))))</f>
        <v>0</v>
      </c>
      <c r="DK24" s="40">
        <f>IF($N24=0,0,IF(DK$7="",0,IF(DK$1=MAX($1:$1),$R13-SUM($T24:DJ24),IF(DK$1=1,SUMIFS(13:13,$1:$1,"&gt;="&amp;1,$1:$1,"&lt;="&amp;INT(-$N24/30))+(-$N24/30-INT(-$N24/30))*SUMIFS(13:13,$1:$1,INT(-$N24/30)+1),0)+(-$N24/30-INT(-$N24/30))*SUMIFS(13:13,$1:$1,DK$1+INT(-$N24/30)+1)+(INT(-$N24/30)+1--$N24/30)*SUMIFS(13:13,$1:$1,DK$1+INT(-$N24/30)))))</f>
        <v>0</v>
      </c>
      <c r="DL24" s="40">
        <f>IF($N24=0,0,IF(DL$7="",0,IF(DL$1=MAX($1:$1),$R13-SUM($T24:DK24),IF(DL$1=1,SUMIFS(13:13,$1:$1,"&gt;="&amp;1,$1:$1,"&lt;="&amp;INT(-$N24/30))+(-$N24/30-INT(-$N24/30))*SUMIFS(13:13,$1:$1,INT(-$N24/30)+1),0)+(-$N24/30-INT(-$N24/30))*SUMIFS(13:13,$1:$1,DL$1+INT(-$N24/30)+1)+(INT(-$N24/30)+1--$N24/30)*SUMIFS(13:13,$1:$1,DL$1+INT(-$N24/30)))))</f>
        <v>0</v>
      </c>
      <c r="DM24" s="40">
        <f>IF($N24=0,0,IF(DM$7="",0,IF(DM$1=MAX($1:$1),$R13-SUM($T24:DL24),IF(DM$1=1,SUMIFS(13:13,$1:$1,"&gt;="&amp;1,$1:$1,"&lt;="&amp;INT(-$N24/30))+(-$N24/30-INT(-$N24/30))*SUMIFS(13:13,$1:$1,INT(-$N24/30)+1),0)+(-$N24/30-INT(-$N24/30))*SUMIFS(13:13,$1:$1,DM$1+INT(-$N24/30)+1)+(INT(-$N24/30)+1--$N24/30)*SUMIFS(13:13,$1:$1,DM$1+INT(-$N24/30)))))</f>
        <v>0</v>
      </c>
      <c r="DN24" s="40">
        <f>IF($N24=0,0,IF(DN$7="",0,IF(DN$1=MAX($1:$1),$R13-SUM($T24:DM24),IF(DN$1=1,SUMIFS(13:13,$1:$1,"&gt;="&amp;1,$1:$1,"&lt;="&amp;INT(-$N24/30))+(-$N24/30-INT(-$N24/30))*SUMIFS(13:13,$1:$1,INT(-$N24/30)+1),0)+(-$N24/30-INT(-$N24/30))*SUMIFS(13:13,$1:$1,DN$1+INT(-$N24/30)+1)+(INT(-$N24/30)+1--$N24/30)*SUMIFS(13:13,$1:$1,DN$1+INT(-$N24/30)))))</f>
        <v>0</v>
      </c>
      <c r="DO24" s="40">
        <f>IF($N24=0,0,IF(DO$7="",0,IF(DO$1=MAX($1:$1),$R13-SUM($T24:DN24),IF(DO$1=1,SUMIFS(13:13,$1:$1,"&gt;="&amp;1,$1:$1,"&lt;="&amp;INT(-$N24/30))+(-$N24/30-INT(-$N24/30))*SUMIFS(13:13,$1:$1,INT(-$N24/30)+1),0)+(-$N24/30-INT(-$N24/30))*SUMIFS(13:13,$1:$1,DO$1+INT(-$N24/30)+1)+(INT(-$N24/30)+1--$N24/30)*SUMIFS(13:13,$1:$1,DO$1+INT(-$N24/30)))))</f>
        <v>0</v>
      </c>
      <c r="DP24" s="40">
        <f>IF($N24=0,0,IF(DP$7="",0,IF(DP$1=MAX($1:$1),$R13-SUM($T24:DO24),IF(DP$1=1,SUMIFS(13:13,$1:$1,"&gt;="&amp;1,$1:$1,"&lt;="&amp;INT(-$N24/30))+(-$N24/30-INT(-$N24/30))*SUMIFS(13:13,$1:$1,INT(-$N24/30)+1),0)+(-$N24/30-INT(-$N24/30))*SUMIFS(13:13,$1:$1,DP$1+INT(-$N24/30)+1)+(INT(-$N24/30)+1--$N24/30)*SUMIFS(13:13,$1:$1,DP$1+INT(-$N24/30)))))</f>
        <v>0</v>
      </c>
      <c r="DQ24" s="40">
        <f>IF($N24=0,0,IF(DQ$7="",0,IF(DQ$1=MAX($1:$1),$R13-SUM($T24:DP24),IF(DQ$1=1,SUMIFS(13:13,$1:$1,"&gt;="&amp;1,$1:$1,"&lt;="&amp;INT(-$N24/30))+(-$N24/30-INT(-$N24/30))*SUMIFS(13:13,$1:$1,INT(-$N24/30)+1),0)+(-$N24/30-INT(-$N24/30))*SUMIFS(13:13,$1:$1,DQ$1+INT(-$N24/30)+1)+(INT(-$N24/30)+1--$N24/30)*SUMIFS(13:13,$1:$1,DQ$1+INT(-$N24/30)))))</f>
        <v>0</v>
      </c>
      <c r="DR24" s="40">
        <f>IF($N24=0,0,IF(DR$7="",0,IF(DR$1=MAX($1:$1),$R13-SUM($T24:DQ24),IF(DR$1=1,SUMIFS(13:13,$1:$1,"&gt;="&amp;1,$1:$1,"&lt;="&amp;INT(-$N24/30))+(-$N24/30-INT(-$N24/30))*SUMIFS(13:13,$1:$1,INT(-$N24/30)+1),0)+(-$N24/30-INT(-$N24/30))*SUMIFS(13:13,$1:$1,DR$1+INT(-$N24/30)+1)+(INT(-$N24/30)+1--$N24/30)*SUMIFS(13:13,$1:$1,DR$1+INT(-$N24/30)))))</f>
        <v>0</v>
      </c>
      <c r="DS24" s="40">
        <f>IF($N24=0,0,IF(DS$7="",0,IF(DS$1=MAX($1:$1),$R13-SUM($T24:DR24),IF(DS$1=1,SUMIFS(13:13,$1:$1,"&gt;="&amp;1,$1:$1,"&lt;="&amp;INT(-$N24/30))+(-$N24/30-INT(-$N24/30))*SUMIFS(13:13,$1:$1,INT(-$N24/30)+1),0)+(-$N24/30-INT(-$N24/30))*SUMIFS(13:13,$1:$1,DS$1+INT(-$N24/30)+1)+(INT(-$N24/30)+1--$N24/30)*SUMIFS(13:13,$1:$1,DS$1+INT(-$N24/30)))))</f>
        <v>0</v>
      </c>
      <c r="DT24" s="40">
        <f>IF($N24=0,0,IF(DT$7="",0,IF(DT$1=MAX($1:$1),$R13-SUM($T24:DS24),IF(DT$1=1,SUMIFS(13:13,$1:$1,"&gt;="&amp;1,$1:$1,"&lt;="&amp;INT(-$N24/30))+(-$N24/30-INT(-$N24/30))*SUMIFS(13:13,$1:$1,INT(-$N24/30)+1),0)+(-$N24/30-INT(-$N24/30))*SUMIFS(13:13,$1:$1,DT$1+INT(-$N24/30)+1)+(INT(-$N24/30)+1--$N24/30)*SUMIFS(13:13,$1:$1,DT$1+INT(-$N24/30)))))</f>
        <v>0</v>
      </c>
      <c r="DU24" s="40">
        <f>IF($N24=0,0,IF(DU$7="",0,IF(DU$1=MAX($1:$1),$R13-SUM($T24:DT24),IF(DU$1=1,SUMIFS(13:13,$1:$1,"&gt;="&amp;1,$1:$1,"&lt;="&amp;INT(-$N24/30))+(-$N24/30-INT(-$N24/30))*SUMIFS(13:13,$1:$1,INT(-$N24/30)+1),0)+(-$N24/30-INT(-$N24/30))*SUMIFS(13:13,$1:$1,DU$1+INT(-$N24/30)+1)+(INT(-$N24/30)+1--$N24/30)*SUMIFS(13:13,$1:$1,DU$1+INT(-$N24/30)))))</f>
        <v>0</v>
      </c>
      <c r="DV24" s="40">
        <f>IF($N24=0,0,IF(DV$7="",0,IF(DV$1=MAX($1:$1),$R13-SUM($T24:DU24),IF(DV$1=1,SUMIFS(13:13,$1:$1,"&gt;="&amp;1,$1:$1,"&lt;="&amp;INT(-$N24/30))+(-$N24/30-INT(-$N24/30))*SUMIFS(13:13,$1:$1,INT(-$N24/30)+1),0)+(-$N24/30-INT(-$N24/30))*SUMIFS(13:13,$1:$1,DV$1+INT(-$N24/30)+1)+(INT(-$N24/30)+1--$N24/30)*SUMIFS(13:13,$1:$1,DV$1+INT(-$N24/30)))))</f>
        <v>0</v>
      </c>
      <c r="DW24" s="40">
        <f>IF($N24=0,0,IF(DW$7="",0,IF(DW$1=MAX($1:$1),$R13-SUM($T24:DV24),IF(DW$1=1,SUMIFS(13:13,$1:$1,"&gt;="&amp;1,$1:$1,"&lt;="&amp;INT(-$N24/30))+(-$N24/30-INT(-$N24/30))*SUMIFS(13:13,$1:$1,INT(-$N24/30)+1),0)+(-$N24/30-INT(-$N24/30))*SUMIFS(13:13,$1:$1,DW$1+INT(-$N24/30)+1)+(INT(-$N24/30)+1--$N24/30)*SUMIFS(13:13,$1:$1,DW$1+INT(-$N24/30)))))</f>
        <v>0</v>
      </c>
      <c r="DX24" s="40">
        <f>IF($N24=0,0,IF(DX$7="",0,IF(DX$1=MAX($1:$1),$R13-SUM($T24:DW24),IF(DX$1=1,SUMIFS(13:13,$1:$1,"&gt;="&amp;1,$1:$1,"&lt;="&amp;INT(-$N24/30))+(-$N24/30-INT(-$N24/30))*SUMIFS(13:13,$1:$1,INT(-$N24/30)+1),0)+(-$N24/30-INT(-$N24/30))*SUMIFS(13:13,$1:$1,DX$1+INT(-$N24/30)+1)+(INT(-$N24/30)+1--$N24/30)*SUMIFS(13:13,$1:$1,DX$1+INT(-$N24/30)))))</f>
        <v>0</v>
      </c>
      <c r="DY24" s="40">
        <f>IF($N24=0,0,IF(DY$7="",0,IF(DY$1=MAX($1:$1),$R13-SUM($T24:DX24),IF(DY$1=1,SUMIFS(13:13,$1:$1,"&gt;="&amp;1,$1:$1,"&lt;="&amp;INT(-$N24/30))+(-$N24/30-INT(-$N24/30))*SUMIFS(13:13,$1:$1,INT(-$N24/30)+1),0)+(-$N24/30-INT(-$N24/30))*SUMIFS(13:13,$1:$1,DY$1+INT(-$N24/30)+1)+(INT(-$N24/30)+1--$N24/30)*SUMIFS(13:13,$1:$1,DY$1+INT(-$N24/30)))))</f>
        <v>0</v>
      </c>
      <c r="DZ24" s="40">
        <f>IF($N24=0,0,IF(DZ$7="",0,IF(DZ$1=MAX($1:$1),$R13-SUM($T24:DY24),IF(DZ$1=1,SUMIFS(13:13,$1:$1,"&gt;="&amp;1,$1:$1,"&lt;="&amp;INT(-$N24/30))+(-$N24/30-INT(-$N24/30))*SUMIFS(13:13,$1:$1,INT(-$N24/30)+1),0)+(-$N24/30-INT(-$N24/30))*SUMIFS(13:13,$1:$1,DZ$1+INT(-$N24/30)+1)+(INT(-$N24/30)+1--$N24/30)*SUMIFS(13:13,$1:$1,DZ$1+INT(-$N24/30)))))</f>
        <v>0</v>
      </c>
      <c r="EA24" s="40">
        <f>IF($N24=0,0,IF(EA$7="",0,IF(EA$1=MAX($1:$1),$R13-SUM($T24:DZ24),IF(EA$1=1,SUMIFS(13:13,$1:$1,"&gt;="&amp;1,$1:$1,"&lt;="&amp;INT(-$N24/30))+(-$N24/30-INT(-$N24/30))*SUMIFS(13:13,$1:$1,INT(-$N24/30)+1),0)+(-$N24/30-INT(-$N24/30))*SUMIFS(13:13,$1:$1,EA$1+INT(-$N24/30)+1)+(INT(-$N24/30)+1--$N24/30)*SUMIFS(13:13,$1:$1,EA$1+INT(-$N24/30)))))</f>
        <v>0</v>
      </c>
      <c r="EB24" s="40">
        <f>IF($N24=0,0,IF(EB$7="",0,IF(EB$1=MAX($1:$1),$R13-SUM($T24:EA24),IF(EB$1=1,SUMIFS(13:13,$1:$1,"&gt;="&amp;1,$1:$1,"&lt;="&amp;INT(-$N24/30))+(-$N24/30-INT(-$N24/30))*SUMIFS(13:13,$1:$1,INT(-$N24/30)+1),0)+(-$N24/30-INT(-$N24/30))*SUMIFS(13:13,$1:$1,EB$1+INT(-$N24/30)+1)+(INT(-$N24/30)+1--$N24/30)*SUMIFS(13:13,$1:$1,EB$1+INT(-$N24/30)))))</f>
        <v>0</v>
      </c>
      <c r="EC24" s="40">
        <f>IF($N24=0,0,IF(EC$7="",0,IF(EC$1=MAX($1:$1),$R13-SUM($T24:EB24),IF(EC$1=1,SUMIFS(13:13,$1:$1,"&gt;="&amp;1,$1:$1,"&lt;="&amp;INT(-$N24/30))+(-$N24/30-INT(-$N24/30))*SUMIFS(13:13,$1:$1,INT(-$N24/30)+1),0)+(-$N24/30-INT(-$N24/30))*SUMIFS(13:13,$1:$1,EC$1+INT(-$N24/30)+1)+(INT(-$N24/30)+1--$N24/30)*SUMIFS(13:13,$1:$1,EC$1+INT(-$N24/30)))))</f>
        <v>0</v>
      </c>
      <c r="ED24" s="40">
        <f>IF($N24=0,0,IF(ED$7="",0,IF(ED$1=MAX($1:$1),$R13-SUM($T24:EC24),IF(ED$1=1,SUMIFS(13:13,$1:$1,"&gt;="&amp;1,$1:$1,"&lt;="&amp;INT(-$N24/30))+(-$N24/30-INT(-$N24/30))*SUMIFS(13:13,$1:$1,INT(-$N24/30)+1),0)+(-$N24/30-INT(-$N24/30))*SUMIFS(13:13,$1:$1,ED$1+INT(-$N24/30)+1)+(INT(-$N24/30)+1--$N24/30)*SUMIFS(13:13,$1:$1,ED$1+INT(-$N24/30)))))</f>
        <v>0</v>
      </c>
      <c r="EE24" s="40">
        <f>IF($N24=0,0,IF(EE$7="",0,IF(EE$1=MAX($1:$1),$R13-SUM($T24:ED24),IF(EE$1=1,SUMIFS(13:13,$1:$1,"&gt;="&amp;1,$1:$1,"&lt;="&amp;INT(-$N24/30))+(-$N24/30-INT(-$N24/30))*SUMIFS(13:13,$1:$1,INT(-$N24/30)+1),0)+(-$N24/30-INT(-$N24/30))*SUMIFS(13:13,$1:$1,EE$1+INT(-$N24/30)+1)+(INT(-$N24/30)+1--$N24/30)*SUMIFS(13:13,$1:$1,EE$1+INT(-$N24/30)))))</f>
        <v>0</v>
      </c>
      <c r="EF24" s="40">
        <f>IF($N24=0,0,IF(EF$7="",0,IF(EF$1=MAX($1:$1),$R13-SUM($T24:EE24),IF(EF$1=1,SUMIFS(13:13,$1:$1,"&gt;="&amp;1,$1:$1,"&lt;="&amp;INT(-$N24/30))+(-$N24/30-INT(-$N24/30))*SUMIFS(13:13,$1:$1,INT(-$N24/30)+1),0)+(-$N24/30-INT(-$N24/30))*SUMIFS(13:13,$1:$1,EF$1+INT(-$N24/30)+1)+(INT(-$N24/30)+1--$N24/30)*SUMIFS(13:13,$1:$1,EF$1+INT(-$N24/30)))))</f>
        <v>0</v>
      </c>
      <c r="EG24" s="40">
        <f>IF($N24=0,0,IF(EG$7="",0,IF(EG$1=MAX($1:$1),$R13-SUM($T24:EF24),IF(EG$1=1,SUMIFS(13:13,$1:$1,"&gt;="&amp;1,$1:$1,"&lt;="&amp;INT(-$N24/30))+(-$N24/30-INT(-$N24/30))*SUMIFS(13:13,$1:$1,INT(-$N24/30)+1),0)+(-$N24/30-INT(-$N24/30))*SUMIFS(13:13,$1:$1,EG$1+INT(-$N24/30)+1)+(INT(-$N24/30)+1--$N24/30)*SUMIFS(13:13,$1:$1,EG$1+INT(-$N24/30)))))</f>
        <v>0</v>
      </c>
      <c r="EH24" s="40">
        <f>IF($N24=0,0,IF(EH$7="",0,IF(EH$1=MAX($1:$1),$R13-SUM($T24:EG24),IF(EH$1=1,SUMIFS(13:13,$1:$1,"&gt;="&amp;1,$1:$1,"&lt;="&amp;INT(-$N24/30))+(-$N24/30-INT(-$N24/30))*SUMIFS(13:13,$1:$1,INT(-$N24/30)+1),0)+(-$N24/30-INT(-$N24/30))*SUMIFS(13:13,$1:$1,EH$1+INT(-$N24/30)+1)+(INT(-$N24/30)+1--$N24/30)*SUMIFS(13:13,$1:$1,EH$1+INT(-$N24/30)))))</f>
        <v>0</v>
      </c>
      <c r="EI24" s="40">
        <f>IF($N24=0,0,IF(EI$7="",0,IF(EI$1=MAX($1:$1),$R13-SUM($T24:EH24),IF(EI$1=1,SUMIFS(13:13,$1:$1,"&gt;="&amp;1,$1:$1,"&lt;="&amp;INT(-$N24/30))+(-$N24/30-INT(-$N24/30))*SUMIFS(13:13,$1:$1,INT(-$N24/30)+1),0)+(-$N24/30-INT(-$N24/30))*SUMIFS(13:13,$1:$1,EI$1+INT(-$N24/30)+1)+(INT(-$N24/30)+1--$N24/30)*SUMIFS(13:13,$1:$1,EI$1+INT(-$N24/30)))))</f>
        <v>0</v>
      </c>
      <c r="EJ24" s="40">
        <f>IF($N24=0,0,IF(EJ$7="",0,IF(EJ$1=MAX($1:$1),$R13-SUM($T24:EI24),IF(EJ$1=1,SUMIFS(13:13,$1:$1,"&gt;="&amp;1,$1:$1,"&lt;="&amp;INT(-$N24/30))+(-$N24/30-INT(-$N24/30))*SUMIFS(13:13,$1:$1,INT(-$N24/30)+1),0)+(-$N24/30-INT(-$N24/30))*SUMIFS(13:13,$1:$1,EJ$1+INT(-$N24/30)+1)+(INT(-$N24/30)+1--$N24/30)*SUMIFS(13:13,$1:$1,EJ$1+INT(-$N24/30)))))</f>
        <v>0</v>
      </c>
      <c r="EK24" s="40">
        <f>IF($N24=0,0,IF(EK$7="",0,IF(EK$1=MAX($1:$1),$R13-SUM($T24:EJ24),IF(EK$1=1,SUMIFS(13:13,$1:$1,"&gt;="&amp;1,$1:$1,"&lt;="&amp;INT(-$N24/30))+(-$N24/30-INT(-$N24/30))*SUMIFS(13:13,$1:$1,INT(-$N24/30)+1),0)+(-$N24/30-INT(-$N24/30))*SUMIFS(13:13,$1:$1,EK$1+INT(-$N24/30)+1)+(INT(-$N24/30)+1--$N24/30)*SUMIFS(13:13,$1:$1,EK$1+INT(-$N24/30)))))</f>
        <v>0</v>
      </c>
      <c r="EL24" s="40">
        <f>IF($N24=0,0,IF(EL$7="",0,IF(EL$1=MAX($1:$1),$R13-SUM($T24:EK24),IF(EL$1=1,SUMIFS(13:13,$1:$1,"&gt;="&amp;1,$1:$1,"&lt;="&amp;INT(-$N24/30))+(-$N24/30-INT(-$N24/30))*SUMIFS(13:13,$1:$1,INT(-$N24/30)+1),0)+(-$N24/30-INT(-$N24/30))*SUMIFS(13:13,$1:$1,EL$1+INT(-$N24/30)+1)+(INT(-$N24/30)+1--$N24/30)*SUMIFS(13:13,$1:$1,EL$1+INT(-$N24/30)))))</f>
        <v>0</v>
      </c>
      <c r="EM24" s="40">
        <f>IF($N24=0,0,IF(EM$7="",0,IF(EM$1=MAX($1:$1),$R13-SUM($T24:EL24),IF(EM$1=1,SUMIFS(13:13,$1:$1,"&gt;="&amp;1,$1:$1,"&lt;="&amp;INT(-$N24/30))+(-$N24/30-INT(-$N24/30))*SUMIFS(13:13,$1:$1,INT(-$N24/30)+1),0)+(-$N24/30-INT(-$N24/30))*SUMIFS(13:13,$1:$1,EM$1+INT(-$N24/30)+1)+(INT(-$N24/30)+1--$N24/30)*SUMIFS(13:13,$1:$1,EM$1+INT(-$N24/30)))))</f>
        <v>0</v>
      </c>
      <c r="EN24" s="40">
        <f>IF($N24=0,0,IF(EN$7="",0,IF(EN$1=MAX($1:$1),$R13-SUM($T24:EM24),IF(EN$1=1,SUMIFS(13:13,$1:$1,"&gt;="&amp;1,$1:$1,"&lt;="&amp;INT(-$N24/30))+(-$N24/30-INT(-$N24/30))*SUMIFS(13:13,$1:$1,INT(-$N24/30)+1),0)+(-$N24/30-INT(-$N24/30))*SUMIFS(13:13,$1:$1,EN$1+INT(-$N24/30)+1)+(INT(-$N24/30)+1--$N24/30)*SUMIFS(13:13,$1:$1,EN$1+INT(-$N24/30)))))</f>
        <v>0</v>
      </c>
      <c r="EO24" s="40">
        <f>IF($N24=0,0,IF(EO$7="",0,IF(EO$1=MAX($1:$1),$R13-SUM($T24:EN24),IF(EO$1=1,SUMIFS(13:13,$1:$1,"&gt;="&amp;1,$1:$1,"&lt;="&amp;INT(-$N24/30))+(-$N24/30-INT(-$N24/30))*SUMIFS(13:13,$1:$1,INT(-$N24/30)+1),0)+(-$N24/30-INT(-$N24/30))*SUMIFS(13:13,$1:$1,EO$1+INT(-$N24/30)+1)+(INT(-$N24/30)+1--$N24/30)*SUMIFS(13:13,$1:$1,EO$1+INT(-$N24/30)))))</f>
        <v>0</v>
      </c>
      <c r="EP24" s="40">
        <f>IF($N24=0,0,IF(EP$7="",0,IF(EP$1=MAX($1:$1),$R13-SUM($T24:EO24),IF(EP$1=1,SUMIFS(13:13,$1:$1,"&gt;="&amp;1,$1:$1,"&lt;="&amp;INT(-$N24/30))+(-$N24/30-INT(-$N24/30))*SUMIFS(13:13,$1:$1,INT(-$N24/30)+1),0)+(-$N24/30-INT(-$N24/30))*SUMIFS(13:13,$1:$1,EP$1+INT(-$N24/30)+1)+(INT(-$N24/30)+1--$N24/30)*SUMIFS(13:13,$1:$1,EP$1+INT(-$N24/30)))))</f>
        <v>0</v>
      </c>
      <c r="EQ24" s="40">
        <f>IF($N24=0,0,IF(EQ$7="",0,IF(EQ$1=MAX($1:$1),$R13-SUM($T24:EP24),IF(EQ$1=1,SUMIFS(13:13,$1:$1,"&gt;="&amp;1,$1:$1,"&lt;="&amp;INT(-$N24/30))+(-$N24/30-INT(-$N24/30))*SUMIFS(13:13,$1:$1,INT(-$N24/30)+1),0)+(-$N24/30-INT(-$N24/30))*SUMIFS(13:13,$1:$1,EQ$1+INT(-$N24/30)+1)+(INT(-$N24/30)+1--$N24/30)*SUMIFS(13:13,$1:$1,EQ$1+INT(-$N24/30)))))</f>
        <v>0</v>
      </c>
      <c r="ER24" s="40">
        <f>IF($N24=0,0,IF(ER$7="",0,IF(ER$1=MAX($1:$1),$R13-SUM($T24:EQ24),IF(ER$1=1,SUMIFS(13:13,$1:$1,"&gt;="&amp;1,$1:$1,"&lt;="&amp;INT(-$N24/30))+(-$N24/30-INT(-$N24/30))*SUMIFS(13:13,$1:$1,INT(-$N24/30)+1),0)+(-$N24/30-INT(-$N24/30))*SUMIFS(13:13,$1:$1,ER$1+INT(-$N24/30)+1)+(INT(-$N24/30)+1--$N24/30)*SUMIFS(13:13,$1:$1,ER$1+INT(-$N24/30)))))</f>
        <v>0</v>
      </c>
      <c r="ES24" s="40">
        <f>IF($N24=0,0,IF(ES$7="",0,IF(ES$1=MAX($1:$1),$R13-SUM($T24:ER24),IF(ES$1=1,SUMIFS(13:13,$1:$1,"&gt;="&amp;1,$1:$1,"&lt;="&amp;INT(-$N24/30))+(-$N24/30-INT(-$N24/30))*SUMIFS(13:13,$1:$1,INT(-$N24/30)+1),0)+(-$N24/30-INT(-$N24/30))*SUMIFS(13:13,$1:$1,ES$1+INT(-$N24/30)+1)+(INT(-$N24/30)+1--$N24/30)*SUMIFS(13:13,$1:$1,ES$1+INT(-$N24/30)))))</f>
        <v>0</v>
      </c>
      <c r="ET24" s="40">
        <f>IF($N24=0,0,IF(ET$7="",0,IF(ET$1=MAX($1:$1),$R13-SUM($T24:ES24),IF(ET$1=1,SUMIFS(13:13,$1:$1,"&gt;="&amp;1,$1:$1,"&lt;="&amp;INT(-$N24/30))+(-$N24/30-INT(-$N24/30))*SUMIFS(13:13,$1:$1,INT(-$N24/30)+1),0)+(-$N24/30-INT(-$N24/30))*SUMIFS(13:13,$1:$1,ET$1+INT(-$N24/30)+1)+(INT(-$N24/30)+1--$N24/30)*SUMIFS(13:13,$1:$1,ET$1+INT(-$N24/30)))))</f>
        <v>0</v>
      </c>
      <c r="EU24" s="40">
        <f>IF($N24=0,0,IF(EU$7="",0,IF(EU$1=MAX($1:$1),$R13-SUM($T24:ET24),IF(EU$1=1,SUMIFS(13:13,$1:$1,"&gt;="&amp;1,$1:$1,"&lt;="&amp;INT(-$N24/30))+(-$N24/30-INT(-$N24/30))*SUMIFS(13:13,$1:$1,INT(-$N24/30)+1),0)+(-$N24/30-INT(-$N24/30))*SUMIFS(13:13,$1:$1,EU$1+INT(-$N24/30)+1)+(INT(-$N24/30)+1--$N24/30)*SUMIFS(13:13,$1:$1,EU$1+INT(-$N24/30)))))</f>
        <v>0</v>
      </c>
      <c r="EV24" s="40">
        <f>IF($N24=0,0,IF(EV$7="",0,IF(EV$1=MAX($1:$1),$R13-SUM($T24:EU24),IF(EV$1=1,SUMIFS(13:13,$1:$1,"&gt;="&amp;1,$1:$1,"&lt;="&amp;INT(-$N24/30))+(-$N24/30-INT(-$N24/30))*SUMIFS(13:13,$1:$1,INT(-$N24/30)+1),0)+(-$N24/30-INT(-$N24/30))*SUMIFS(13:13,$1:$1,EV$1+INT(-$N24/30)+1)+(INT(-$N24/30)+1--$N24/30)*SUMIFS(13:13,$1:$1,EV$1+INT(-$N24/30)))))</f>
        <v>0</v>
      </c>
      <c r="EW24" s="40">
        <f>IF($N24=0,0,IF(EW$7="",0,IF(EW$1=MAX($1:$1),$R13-SUM($T24:EV24),IF(EW$1=1,SUMIFS(13:13,$1:$1,"&gt;="&amp;1,$1:$1,"&lt;="&amp;INT(-$N24/30))+(-$N24/30-INT(-$N24/30))*SUMIFS(13:13,$1:$1,INT(-$N24/30)+1),0)+(-$N24/30-INT(-$N24/30))*SUMIFS(13:13,$1:$1,EW$1+INT(-$N24/30)+1)+(INT(-$N24/30)+1--$N24/30)*SUMIFS(13:13,$1:$1,EW$1+INT(-$N24/30)))))</f>
        <v>0</v>
      </c>
      <c r="EX24" s="40">
        <f>IF($N24=0,0,IF(EX$7="",0,IF(EX$1=MAX($1:$1),$R13-SUM($T24:EW24),IF(EX$1=1,SUMIFS(13:13,$1:$1,"&gt;="&amp;1,$1:$1,"&lt;="&amp;INT(-$N24/30))+(-$N24/30-INT(-$N24/30))*SUMIFS(13:13,$1:$1,INT(-$N24/30)+1),0)+(-$N24/30-INT(-$N24/30))*SUMIFS(13:13,$1:$1,EX$1+INT(-$N24/30)+1)+(INT(-$N24/30)+1--$N24/30)*SUMIFS(13:13,$1:$1,EX$1+INT(-$N24/30)))))</f>
        <v>0</v>
      </c>
      <c r="EY24" s="40">
        <f>IF($N24=0,0,IF(EY$7="",0,IF(EY$1=MAX($1:$1),$R13-SUM($T24:EX24),IF(EY$1=1,SUMIFS(13:13,$1:$1,"&gt;="&amp;1,$1:$1,"&lt;="&amp;INT(-$N24/30))+(-$N24/30-INT(-$N24/30))*SUMIFS(13:13,$1:$1,INT(-$N24/30)+1),0)+(-$N24/30-INT(-$N24/30))*SUMIFS(13:13,$1:$1,EY$1+INT(-$N24/30)+1)+(INT(-$N24/30)+1--$N24/30)*SUMIFS(13:13,$1:$1,EY$1+INT(-$N24/30)))))</f>
        <v>0</v>
      </c>
      <c r="EZ24" s="40">
        <f>IF($N24=0,0,IF(EZ$7="",0,IF(EZ$1=MAX($1:$1),$R13-SUM($T24:EY24),IF(EZ$1=1,SUMIFS(13:13,$1:$1,"&gt;="&amp;1,$1:$1,"&lt;="&amp;INT(-$N24/30))+(-$N24/30-INT(-$N24/30))*SUMIFS(13:13,$1:$1,INT(-$N24/30)+1),0)+(-$N24/30-INT(-$N24/30))*SUMIFS(13:13,$1:$1,EZ$1+INT(-$N24/30)+1)+(INT(-$N24/30)+1--$N24/30)*SUMIFS(13:13,$1:$1,EZ$1+INT(-$N24/30)))))</f>
        <v>0</v>
      </c>
      <c r="FA24" s="40">
        <f>IF($N24=0,0,IF(FA$7="",0,IF(FA$1=MAX($1:$1),$R13-SUM($T24:EZ24),IF(FA$1=1,SUMIFS(13:13,$1:$1,"&gt;="&amp;1,$1:$1,"&lt;="&amp;INT(-$N24/30))+(-$N24/30-INT(-$N24/30))*SUMIFS(13:13,$1:$1,INT(-$N24/30)+1),0)+(-$N24/30-INT(-$N24/30))*SUMIFS(13:13,$1:$1,FA$1+INT(-$N24/30)+1)+(INT(-$N24/30)+1--$N24/30)*SUMIFS(13:13,$1:$1,FA$1+INT(-$N24/30)))))</f>
        <v>0</v>
      </c>
      <c r="FB24" s="40">
        <f>IF($N24=0,0,IF(FB$7="",0,IF(FB$1=MAX($1:$1),$R13-SUM($T24:FA24),IF(FB$1=1,SUMIFS(13:13,$1:$1,"&gt;="&amp;1,$1:$1,"&lt;="&amp;INT(-$N24/30))+(-$N24/30-INT(-$N24/30))*SUMIFS(13:13,$1:$1,INT(-$N24/30)+1),0)+(-$N24/30-INT(-$N24/30))*SUMIFS(13:13,$1:$1,FB$1+INT(-$N24/30)+1)+(INT(-$N24/30)+1--$N24/30)*SUMIFS(13:13,$1:$1,FB$1+INT(-$N24/30)))))</f>
        <v>0</v>
      </c>
      <c r="FC24" s="40">
        <f>IF($N24=0,0,IF(FC$7="",0,IF(FC$1=MAX($1:$1),$R13-SUM($T24:FB24),IF(FC$1=1,SUMIFS(13:13,$1:$1,"&gt;="&amp;1,$1:$1,"&lt;="&amp;INT(-$N24/30))+(-$N24/30-INT(-$N24/30))*SUMIFS(13:13,$1:$1,INT(-$N24/30)+1),0)+(-$N24/30-INT(-$N24/30))*SUMIFS(13:13,$1:$1,FC$1+INT(-$N24/30)+1)+(INT(-$N24/30)+1--$N24/30)*SUMIFS(13:13,$1:$1,FC$1+INT(-$N24/30)))))</f>
        <v>0</v>
      </c>
      <c r="FD24" s="40">
        <f>IF($N24=0,0,IF(FD$7="",0,IF(FD$1=MAX($1:$1),$R13-SUM($T24:FC24),IF(FD$1=1,SUMIFS(13:13,$1:$1,"&gt;="&amp;1,$1:$1,"&lt;="&amp;INT(-$N24/30))+(-$N24/30-INT(-$N24/30))*SUMIFS(13:13,$1:$1,INT(-$N24/30)+1),0)+(-$N24/30-INT(-$N24/30))*SUMIFS(13:13,$1:$1,FD$1+INT(-$N24/30)+1)+(INT(-$N24/30)+1--$N24/30)*SUMIFS(13:13,$1:$1,FD$1+INT(-$N24/30)))))</f>
        <v>0</v>
      </c>
      <c r="FE24" s="40">
        <f>IF($N24=0,0,IF(FE$7="",0,IF(FE$1=MAX($1:$1),$R13-SUM($T24:FD24),IF(FE$1=1,SUMIFS(13:13,$1:$1,"&gt;="&amp;1,$1:$1,"&lt;="&amp;INT(-$N24/30))+(-$N24/30-INT(-$N24/30))*SUMIFS(13:13,$1:$1,INT(-$N24/30)+1),0)+(-$N24/30-INT(-$N24/30))*SUMIFS(13:13,$1:$1,FE$1+INT(-$N24/30)+1)+(INT(-$N24/30)+1--$N24/30)*SUMIFS(13:13,$1:$1,FE$1+INT(-$N24/30)))))</f>
        <v>0</v>
      </c>
      <c r="FF24" s="40">
        <f>IF($N24=0,0,IF(FF$7="",0,IF(FF$1=MAX($1:$1),$R13-SUM($T24:FE24),IF(FF$1=1,SUMIFS(13:13,$1:$1,"&gt;="&amp;1,$1:$1,"&lt;="&amp;INT(-$N24/30))+(-$N24/30-INT(-$N24/30))*SUMIFS(13:13,$1:$1,INT(-$N24/30)+1),0)+(-$N24/30-INT(-$N24/30))*SUMIFS(13:13,$1:$1,FF$1+INT(-$N24/30)+1)+(INT(-$N24/30)+1--$N24/30)*SUMIFS(13:13,$1:$1,FF$1+INT(-$N24/30)))))</f>
        <v>0</v>
      </c>
      <c r="FG24" s="40">
        <f>IF($N24=0,0,IF(FG$7="",0,IF(FG$1=MAX($1:$1),$R13-SUM($T24:FF24),IF(FG$1=1,SUMIFS(13:13,$1:$1,"&gt;="&amp;1,$1:$1,"&lt;="&amp;INT(-$N24/30))+(-$N24/30-INT(-$N24/30))*SUMIFS(13:13,$1:$1,INT(-$N24/30)+1),0)+(-$N24/30-INT(-$N24/30))*SUMIFS(13:13,$1:$1,FG$1+INT(-$N24/30)+1)+(INT(-$N24/30)+1--$N24/30)*SUMIFS(13:13,$1:$1,FG$1+INT(-$N24/30)))))</f>
        <v>0</v>
      </c>
      <c r="FH24" s="40">
        <f>IF($N24=0,0,IF(FH$7="",0,IF(FH$1=MAX($1:$1),$R13-SUM($T24:FG24),IF(FH$1=1,SUMIFS(13:13,$1:$1,"&gt;="&amp;1,$1:$1,"&lt;="&amp;INT(-$N24/30))+(-$N24/30-INT(-$N24/30))*SUMIFS(13:13,$1:$1,INT(-$N24/30)+1),0)+(-$N24/30-INT(-$N24/30))*SUMIFS(13:13,$1:$1,FH$1+INT(-$N24/30)+1)+(INT(-$N24/30)+1--$N24/30)*SUMIFS(13:13,$1:$1,FH$1+INT(-$N24/30)))))</f>
        <v>0</v>
      </c>
      <c r="FI24" s="40">
        <f>IF($N24=0,0,IF(FI$7="",0,IF(FI$1=MAX($1:$1),$R13-SUM($T24:FH24),IF(FI$1=1,SUMIFS(13:13,$1:$1,"&gt;="&amp;1,$1:$1,"&lt;="&amp;INT(-$N24/30))+(-$N24/30-INT(-$N24/30))*SUMIFS(13:13,$1:$1,INT(-$N24/30)+1),0)+(-$N24/30-INT(-$N24/30))*SUMIFS(13:13,$1:$1,FI$1+INT(-$N24/30)+1)+(INT(-$N24/30)+1--$N24/30)*SUMIFS(13:13,$1:$1,FI$1+INT(-$N24/30)))))</f>
        <v>0</v>
      </c>
      <c r="FJ24" s="40">
        <f>IF($N24=0,0,IF(FJ$7="",0,IF(FJ$1=MAX($1:$1),$R13-SUM($T24:FI24),IF(FJ$1=1,SUMIFS(13:13,$1:$1,"&gt;="&amp;1,$1:$1,"&lt;="&amp;INT(-$N24/30))+(-$N24/30-INT(-$N24/30))*SUMIFS(13:13,$1:$1,INT(-$N24/30)+1),0)+(-$N24/30-INT(-$N24/30))*SUMIFS(13:13,$1:$1,FJ$1+INT(-$N24/30)+1)+(INT(-$N24/30)+1--$N24/30)*SUMIFS(13:13,$1:$1,FJ$1+INT(-$N24/30)))))</f>
        <v>0</v>
      </c>
      <c r="FK24" s="40">
        <f>IF($N24=0,0,IF(FK$7="",0,IF(FK$1=MAX($1:$1),$R13-SUM($T24:FJ24),IF(FK$1=1,SUMIFS(13:13,$1:$1,"&gt;="&amp;1,$1:$1,"&lt;="&amp;INT(-$N24/30))+(-$N24/30-INT(-$N24/30))*SUMIFS(13:13,$1:$1,INT(-$N24/30)+1),0)+(-$N24/30-INT(-$N24/30))*SUMIFS(13:13,$1:$1,FK$1+INT(-$N24/30)+1)+(INT(-$N24/30)+1--$N24/30)*SUMIFS(13:13,$1:$1,FK$1+INT(-$N24/30)))))</f>
        <v>0</v>
      </c>
      <c r="FL24" s="40">
        <f>IF($N24=0,0,IF(FL$7="",0,IF(FL$1=MAX($1:$1),$R13-SUM($T24:FK24),IF(FL$1=1,SUMIFS(13:13,$1:$1,"&gt;="&amp;1,$1:$1,"&lt;="&amp;INT(-$N24/30))+(-$N24/30-INT(-$N24/30))*SUMIFS(13:13,$1:$1,INT(-$N24/30)+1),0)+(-$N24/30-INT(-$N24/30))*SUMIFS(13:13,$1:$1,FL$1+INT(-$N24/30)+1)+(INT(-$N24/30)+1--$N24/30)*SUMIFS(13:13,$1:$1,FL$1+INT(-$N24/30)))))</f>
        <v>0</v>
      </c>
      <c r="FM24" s="40">
        <f>IF($N24=0,0,IF(FM$7="",0,IF(FM$1=MAX($1:$1),$R13-SUM($T24:FL24),IF(FM$1=1,SUMIFS(13:13,$1:$1,"&gt;="&amp;1,$1:$1,"&lt;="&amp;INT(-$N24/30))+(-$N24/30-INT(-$N24/30))*SUMIFS(13:13,$1:$1,INT(-$N24/30)+1),0)+(-$N24/30-INT(-$N24/30))*SUMIFS(13:13,$1:$1,FM$1+INT(-$N24/30)+1)+(INT(-$N24/30)+1--$N24/30)*SUMIFS(13:13,$1:$1,FM$1+INT(-$N24/30)))))</f>
        <v>0</v>
      </c>
      <c r="FN24" s="40">
        <f>IF($N24=0,0,IF(FN$7="",0,IF(FN$1=MAX($1:$1),$R13-SUM($T24:FM24),IF(FN$1=1,SUMIFS(13:13,$1:$1,"&gt;="&amp;1,$1:$1,"&lt;="&amp;INT(-$N24/30))+(-$N24/30-INT(-$N24/30))*SUMIFS(13:13,$1:$1,INT(-$N24/30)+1),0)+(-$N24/30-INT(-$N24/30))*SUMIFS(13:13,$1:$1,FN$1+INT(-$N24/30)+1)+(INT(-$N24/30)+1--$N24/30)*SUMIFS(13:13,$1:$1,FN$1+INT(-$N24/30)))))</f>
        <v>0</v>
      </c>
      <c r="FO24" s="40">
        <f>IF($N24=0,0,IF(FO$7="",0,IF(FO$1=MAX($1:$1),$R13-SUM($T24:FN24),IF(FO$1=1,SUMIFS(13:13,$1:$1,"&gt;="&amp;1,$1:$1,"&lt;="&amp;INT(-$N24/30))+(-$N24/30-INT(-$N24/30))*SUMIFS(13:13,$1:$1,INT(-$N24/30)+1),0)+(-$N24/30-INT(-$N24/30))*SUMIFS(13:13,$1:$1,FO$1+INT(-$N24/30)+1)+(INT(-$N24/30)+1--$N24/30)*SUMIFS(13:13,$1:$1,FO$1+INT(-$N24/30)))))</f>
        <v>0</v>
      </c>
      <c r="FP24" s="40">
        <f>IF($N24=0,0,IF(FP$7="",0,IF(FP$1=MAX($1:$1),$R13-SUM($T24:FO24),IF(FP$1=1,SUMIFS(13:13,$1:$1,"&gt;="&amp;1,$1:$1,"&lt;="&amp;INT(-$N24/30))+(-$N24/30-INT(-$N24/30))*SUMIFS(13:13,$1:$1,INT(-$N24/30)+1),0)+(-$N24/30-INT(-$N24/30))*SUMIFS(13:13,$1:$1,FP$1+INT(-$N24/30)+1)+(INT(-$N24/30)+1--$N24/30)*SUMIFS(13:13,$1:$1,FP$1+INT(-$N24/30)))))</f>
        <v>0</v>
      </c>
      <c r="FQ24" s="40">
        <f>IF($N24=0,0,IF(FQ$7="",0,IF(FQ$1=MAX($1:$1),$R13-SUM($T24:FP24),IF(FQ$1=1,SUMIFS(13:13,$1:$1,"&gt;="&amp;1,$1:$1,"&lt;="&amp;INT(-$N24/30))+(-$N24/30-INT(-$N24/30))*SUMIFS(13:13,$1:$1,INT(-$N24/30)+1),0)+(-$N24/30-INT(-$N24/30))*SUMIFS(13:13,$1:$1,FQ$1+INT(-$N24/30)+1)+(INT(-$N24/30)+1--$N24/30)*SUMIFS(13:13,$1:$1,FQ$1+INT(-$N24/30)))))</f>
        <v>0</v>
      </c>
      <c r="FR24" s="40">
        <f>IF($N24=0,0,IF(FR$7="",0,IF(FR$1=MAX($1:$1),$R13-SUM($T24:FQ24),IF(FR$1=1,SUMIFS(13:13,$1:$1,"&gt;="&amp;1,$1:$1,"&lt;="&amp;INT(-$N24/30))+(-$N24/30-INT(-$N24/30))*SUMIFS(13:13,$1:$1,INT(-$N24/30)+1),0)+(-$N24/30-INT(-$N24/30))*SUMIFS(13:13,$1:$1,FR$1+INT(-$N24/30)+1)+(INT(-$N24/30)+1--$N24/30)*SUMIFS(13:13,$1:$1,FR$1+INT(-$N24/30)))))</f>
        <v>0</v>
      </c>
      <c r="FS24" s="40">
        <f>IF($N24=0,0,IF(FS$7="",0,IF(FS$1=MAX($1:$1),$R13-SUM($T24:FR24),IF(FS$1=1,SUMIFS(13:13,$1:$1,"&gt;="&amp;1,$1:$1,"&lt;="&amp;INT(-$N24/30))+(-$N24/30-INT(-$N24/30))*SUMIFS(13:13,$1:$1,INT(-$N24/30)+1),0)+(-$N24/30-INT(-$N24/30))*SUMIFS(13:13,$1:$1,FS$1+INT(-$N24/30)+1)+(INT(-$N24/30)+1--$N24/30)*SUMIFS(13:13,$1:$1,FS$1+INT(-$N24/30)))))</f>
        <v>0</v>
      </c>
      <c r="FT24" s="40">
        <f>IF($N24=0,0,IF(FT$7="",0,IF(FT$1=MAX($1:$1),$R13-SUM($T24:FS24),IF(FT$1=1,SUMIFS(13:13,$1:$1,"&gt;="&amp;1,$1:$1,"&lt;="&amp;INT(-$N24/30))+(-$N24/30-INT(-$N24/30))*SUMIFS(13:13,$1:$1,INT(-$N24/30)+1),0)+(-$N24/30-INT(-$N24/30))*SUMIFS(13:13,$1:$1,FT$1+INT(-$N24/30)+1)+(INT(-$N24/30)+1--$N24/30)*SUMIFS(13:13,$1:$1,FT$1+INT(-$N24/30)))))</f>
        <v>0</v>
      </c>
      <c r="FU24" s="40">
        <f>IF($N24=0,0,IF(FU$7="",0,IF(FU$1=MAX($1:$1),$R13-SUM($T24:FT24),IF(FU$1=1,SUMIFS(13:13,$1:$1,"&gt;="&amp;1,$1:$1,"&lt;="&amp;INT(-$N24/30))+(-$N24/30-INT(-$N24/30))*SUMIFS(13:13,$1:$1,INT(-$N24/30)+1),0)+(-$N24/30-INT(-$N24/30))*SUMIFS(13:13,$1:$1,FU$1+INT(-$N24/30)+1)+(INT(-$N24/30)+1--$N24/30)*SUMIFS(13:13,$1:$1,FU$1+INT(-$N24/30)))))</f>
        <v>0</v>
      </c>
      <c r="FV24" s="40">
        <f>IF($N24=0,0,IF(FV$7="",0,IF(FV$1=MAX($1:$1),$R13-SUM($T24:FU24),IF(FV$1=1,SUMIFS(13:13,$1:$1,"&gt;="&amp;1,$1:$1,"&lt;="&amp;INT(-$N24/30))+(-$N24/30-INT(-$N24/30))*SUMIFS(13:13,$1:$1,INT(-$N24/30)+1),0)+(-$N24/30-INT(-$N24/30))*SUMIFS(13:13,$1:$1,FV$1+INT(-$N24/30)+1)+(INT(-$N24/30)+1--$N24/30)*SUMIFS(13:13,$1:$1,FV$1+INT(-$N24/30)))))</f>
        <v>0</v>
      </c>
      <c r="FW24" s="40">
        <f>IF($N24=0,0,IF(FW$7="",0,IF(FW$1=MAX($1:$1),$R13-SUM($T24:FV24),IF(FW$1=1,SUMIFS(13:13,$1:$1,"&gt;="&amp;1,$1:$1,"&lt;="&amp;INT(-$N24/30))+(-$N24/30-INT(-$N24/30))*SUMIFS(13:13,$1:$1,INT(-$N24/30)+1),0)+(-$N24/30-INT(-$N24/30))*SUMIFS(13:13,$1:$1,FW$1+INT(-$N24/30)+1)+(INT(-$N24/30)+1--$N24/30)*SUMIFS(13:13,$1:$1,FW$1+INT(-$N24/30)))))</f>
        <v>0</v>
      </c>
      <c r="FX24" s="40">
        <f>IF($N24=0,0,IF(FX$7="",0,IF(FX$1=MAX($1:$1),$R13-SUM($T24:FW24),IF(FX$1=1,SUMIFS(13:13,$1:$1,"&gt;="&amp;1,$1:$1,"&lt;="&amp;INT(-$N24/30))+(-$N24/30-INT(-$N24/30))*SUMIFS(13:13,$1:$1,INT(-$N24/30)+1),0)+(-$N24/30-INT(-$N24/30))*SUMIFS(13:13,$1:$1,FX$1+INT(-$N24/30)+1)+(INT(-$N24/30)+1--$N24/30)*SUMIFS(13:13,$1:$1,FX$1+INT(-$N24/30)))))</f>
        <v>0</v>
      </c>
      <c r="FY24" s="40">
        <f>IF($N24=0,0,IF(FY$7="",0,IF(FY$1=MAX($1:$1),$R13-SUM($T24:FX24),IF(FY$1=1,SUMIFS(13:13,$1:$1,"&gt;="&amp;1,$1:$1,"&lt;="&amp;INT(-$N24/30))+(-$N24/30-INT(-$N24/30))*SUMIFS(13:13,$1:$1,INT(-$N24/30)+1),0)+(-$N24/30-INT(-$N24/30))*SUMIFS(13:13,$1:$1,FY$1+INT(-$N24/30)+1)+(INT(-$N24/30)+1--$N24/30)*SUMIFS(13:13,$1:$1,FY$1+INT(-$N24/30)))))</f>
        <v>0</v>
      </c>
      <c r="FZ24" s="40">
        <f>IF($N24=0,0,IF(FZ$7="",0,IF(FZ$1=MAX($1:$1),$R13-SUM($T24:FY24),IF(FZ$1=1,SUMIFS(13:13,$1:$1,"&gt;="&amp;1,$1:$1,"&lt;="&amp;INT(-$N24/30))+(-$N24/30-INT(-$N24/30))*SUMIFS(13:13,$1:$1,INT(-$N24/30)+1),0)+(-$N24/30-INT(-$N24/30))*SUMIFS(13:13,$1:$1,FZ$1+INT(-$N24/30)+1)+(INT(-$N24/30)+1--$N24/30)*SUMIFS(13:13,$1:$1,FZ$1+INT(-$N24/30)))))</f>
        <v>0</v>
      </c>
      <c r="GA24" s="40">
        <f>IF($N24=0,0,IF(GA$7="",0,IF(GA$1=MAX($1:$1),$R13-SUM($T24:FZ24),IF(GA$1=1,SUMIFS(13:13,$1:$1,"&gt;="&amp;1,$1:$1,"&lt;="&amp;INT(-$N24/30))+(-$N24/30-INT(-$N24/30))*SUMIFS(13:13,$1:$1,INT(-$N24/30)+1),0)+(-$N24/30-INT(-$N24/30))*SUMIFS(13:13,$1:$1,GA$1+INT(-$N24/30)+1)+(INT(-$N24/30)+1--$N24/30)*SUMIFS(13:13,$1:$1,GA$1+INT(-$N24/30)))))</f>
        <v>0</v>
      </c>
      <c r="GB24" s="40">
        <f>IF($N24=0,0,IF(GB$7="",0,IF(GB$1=MAX($1:$1),$R13-SUM($T24:GA24),IF(GB$1=1,SUMIFS(13:13,$1:$1,"&gt;="&amp;1,$1:$1,"&lt;="&amp;INT(-$N24/30))+(-$N24/30-INT(-$N24/30))*SUMIFS(13:13,$1:$1,INT(-$N24/30)+1),0)+(-$N24/30-INT(-$N24/30))*SUMIFS(13:13,$1:$1,GB$1+INT(-$N24/30)+1)+(INT(-$N24/30)+1--$N24/30)*SUMIFS(13:13,$1:$1,GB$1+INT(-$N24/30)))))</f>
        <v>0</v>
      </c>
      <c r="GC24" s="40">
        <f>IF($N24=0,0,IF(GC$7="",0,IF(GC$1=MAX($1:$1),$R13-SUM($T24:GB24),IF(GC$1=1,SUMIFS(13:13,$1:$1,"&gt;="&amp;1,$1:$1,"&lt;="&amp;INT(-$N24/30))+(-$N24/30-INT(-$N24/30))*SUMIFS(13:13,$1:$1,INT(-$N24/30)+1),0)+(-$N24/30-INT(-$N24/30))*SUMIFS(13:13,$1:$1,GC$1+INT(-$N24/30)+1)+(INT(-$N24/30)+1--$N24/30)*SUMIFS(13:13,$1:$1,GC$1+INT(-$N24/30)))))</f>
        <v>0</v>
      </c>
      <c r="GD24" s="40">
        <f>IF($N24=0,0,IF(GD$7="",0,IF(GD$1=MAX($1:$1),$R13-SUM($T24:GC24),IF(GD$1=1,SUMIFS(13:13,$1:$1,"&gt;="&amp;1,$1:$1,"&lt;="&amp;INT(-$N24/30))+(-$N24/30-INT(-$N24/30))*SUMIFS(13:13,$1:$1,INT(-$N24/30)+1),0)+(-$N24/30-INT(-$N24/30))*SUMIFS(13:13,$1:$1,GD$1+INT(-$N24/30)+1)+(INT(-$N24/30)+1--$N24/30)*SUMIFS(13:13,$1:$1,GD$1+INT(-$N24/30)))))</f>
        <v>0</v>
      </c>
      <c r="GE24" s="40">
        <f>IF($N24=0,0,IF(GE$7="",0,IF(GE$1=MAX($1:$1),$R13-SUM($T24:GD24),IF(GE$1=1,SUMIFS(13:13,$1:$1,"&gt;="&amp;1,$1:$1,"&lt;="&amp;INT(-$N24/30))+(-$N24/30-INT(-$N24/30))*SUMIFS(13:13,$1:$1,INT(-$N24/30)+1),0)+(-$N24/30-INT(-$N24/30))*SUMIFS(13:13,$1:$1,GE$1+INT(-$N24/30)+1)+(INT(-$N24/30)+1--$N24/30)*SUMIFS(13:13,$1:$1,GE$1+INT(-$N24/30)))))</f>
        <v>0</v>
      </c>
      <c r="GF24" s="40">
        <f>IF($N24=0,0,IF(GF$7="",0,IF(GF$1=MAX($1:$1),$R13-SUM($T24:GE24),IF(GF$1=1,SUMIFS(13:13,$1:$1,"&gt;="&amp;1,$1:$1,"&lt;="&amp;INT(-$N24/30))+(-$N24/30-INT(-$N24/30))*SUMIFS(13:13,$1:$1,INT(-$N24/30)+1),0)+(-$N24/30-INT(-$N24/30))*SUMIFS(13:13,$1:$1,GF$1+INT(-$N24/30)+1)+(INT(-$N24/30)+1--$N24/30)*SUMIFS(13:13,$1:$1,GF$1+INT(-$N24/30)))))</f>
        <v>0</v>
      </c>
      <c r="GG24" s="40">
        <f>IF($N24=0,0,IF(GG$7="",0,IF(GG$1=MAX($1:$1),$R13-SUM($T24:GF24),IF(GG$1=1,SUMIFS(13:13,$1:$1,"&gt;="&amp;1,$1:$1,"&lt;="&amp;INT(-$N24/30))+(-$N24/30-INT(-$N24/30))*SUMIFS(13:13,$1:$1,INT(-$N24/30)+1),0)+(-$N24/30-INT(-$N24/30))*SUMIFS(13:13,$1:$1,GG$1+INT(-$N24/30)+1)+(INT(-$N24/30)+1--$N24/30)*SUMIFS(13:13,$1:$1,GG$1+INT(-$N24/30)))))</f>
        <v>0</v>
      </c>
      <c r="GH24" s="40">
        <f>IF($N24=0,0,IF(GH$7="",0,IF(GH$1=MAX($1:$1),$R13-SUM($T24:GG24),IF(GH$1=1,SUMIFS(13:13,$1:$1,"&gt;="&amp;1,$1:$1,"&lt;="&amp;INT(-$N24/30))+(-$N24/30-INT(-$N24/30))*SUMIFS(13:13,$1:$1,INT(-$N24/30)+1),0)+(-$N24/30-INT(-$N24/30))*SUMIFS(13:13,$1:$1,GH$1+INT(-$N24/30)+1)+(INT(-$N24/30)+1--$N24/30)*SUMIFS(13:13,$1:$1,GH$1+INT(-$N24/30)))))</f>
        <v>0</v>
      </c>
      <c r="GI24" s="40">
        <f>IF($N24=0,0,IF(GI$7="",0,IF(GI$1=MAX($1:$1),$R13-SUM($T24:GH24),IF(GI$1=1,SUMIFS(13:13,$1:$1,"&gt;="&amp;1,$1:$1,"&lt;="&amp;INT(-$N24/30))+(-$N24/30-INT(-$N24/30))*SUMIFS(13:13,$1:$1,INT(-$N24/30)+1),0)+(-$N24/30-INT(-$N24/30))*SUMIFS(13:13,$1:$1,GI$1+INT(-$N24/30)+1)+(INT(-$N24/30)+1--$N24/30)*SUMIFS(13:13,$1:$1,GI$1+INT(-$N24/30)))))</f>
        <v>0</v>
      </c>
      <c r="GJ24" s="40">
        <f>IF($N24=0,0,IF(GJ$7="",0,IF(GJ$1=MAX($1:$1),$R13-SUM($T24:GI24),IF(GJ$1=1,SUMIFS(13:13,$1:$1,"&gt;="&amp;1,$1:$1,"&lt;="&amp;INT(-$N24/30))+(-$N24/30-INT(-$N24/30))*SUMIFS(13:13,$1:$1,INT(-$N24/30)+1),0)+(-$N24/30-INT(-$N24/30))*SUMIFS(13:13,$1:$1,GJ$1+INT(-$N24/30)+1)+(INT(-$N24/30)+1--$N24/30)*SUMIFS(13:13,$1:$1,GJ$1+INT(-$N24/30)))))</f>
        <v>0</v>
      </c>
      <c r="GK24" s="40">
        <f>IF($N24=0,0,IF(GK$7="",0,IF(GK$1=MAX($1:$1),$R13-SUM($T24:GJ24),IF(GK$1=1,SUMIFS(13:13,$1:$1,"&gt;="&amp;1,$1:$1,"&lt;="&amp;INT(-$N24/30))+(-$N24/30-INT(-$N24/30))*SUMIFS(13:13,$1:$1,INT(-$N24/30)+1),0)+(-$N24/30-INT(-$N24/30))*SUMIFS(13:13,$1:$1,GK$1+INT(-$N24/30)+1)+(INT(-$N24/30)+1--$N24/30)*SUMIFS(13:13,$1:$1,GK$1+INT(-$N24/30)))))</f>
        <v>0</v>
      </c>
      <c r="GL24" s="40">
        <f>IF($N24=0,0,IF(GL$7="",0,IF(GL$1=MAX($1:$1),$R13-SUM($T24:GK24),IF(GL$1=1,SUMIFS(13:13,$1:$1,"&gt;="&amp;1,$1:$1,"&lt;="&amp;INT(-$N24/30))+(-$N24/30-INT(-$N24/30))*SUMIFS(13:13,$1:$1,INT(-$N24/30)+1),0)+(-$N24/30-INT(-$N24/30))*SUMIFS(13:13,$1:$1,GL$1+INT(-$N24/30)+1)+(INT(-$N24/30)+1--$N24/30)*SUMIFS(13:13,$1:$1,GL$1+INT(-$N24/30)))))</f>
        <v>0</v>
      </c>
      <c r="GM24" s="40">
        <f>IF($N24=0,0,IF(GM$7="",0,IF(GM$1=MAX($1:$1),$R13-SUM($T24:GL24),IF(GM$1=1,SUMIFS(13:13,$1:$1,"&gt;="&amp;1,$1:$1,"&lt;="&amp;INT(-$N24/30))+(-$N24/30-INT(-$N24/30))*SUMIFS(13:13,$1:$1,INT(-$N24/30)+1),0)+(-$N24/30-INT(-$N24/30))*SUMIFS(13:13,$1:$1,GM$1+INT(-$N24/30)+1)+(INT(-$N24/30)+1--$N24/30)*SUMIFS(13:13,$1:$1,GM$1+INT(-$N24/30)))))</f>
        <v>0</v>
      </c>
      <c r="GN24" s="40">
        <f>IF($N24=0,0,IF(GN$7="",0,IF(GN$1=MAX($1:$1),$R13-SUM($T24:GM24),IF(GN$1=1,SUMIFS(13:13,$1:$1,"&gt;="&amp;1,$1:$1,"&lt;="&amp;INT(-$N24/30))+(-$N24/30-INT(-$N24/30))*SUMIFS(13:13,$1:$1,INT(-$N24/30)+1),0)+(-$N24/30-INT(-$N24/30))*SUMIFS(13:13,$1:$1,GN$1+INT(-$N24/30)+1)+(INT(-$N24/30)+1--$N24/30)*SUMIFS(13:13,$1:$1,GN$1+INT(-$N24/30)))))</f>
        <v>0</v>
      </c>
      <c r="GO24" s="40">
        <f>IF($N24=0,0,IF(GO$7="",0,IF(GO$1=MAX($1:$1),$R13-SUM($T24:GN24),IF(GO$1=1,SUMIFS(13:13,$1:$1,"&gt;="&amp;1,$1:$1,"&lt;="&amp;INT(-$N24/30))+(-$N24/30-INT(-$N24/30))*SUMIFS(13:13,$1:$1,INT(-$N24/30)+1),0)+(-$N24/30-INT(-$N24/30))*SUMIFS(13:13,$1:$1,GO$1+INT(-$N24/30)+1)+(INT(-$N24/30)+1--$N24/30)*SUMIFS(13:13,$1:$1,GO$1+INT(-$N24/30)))))</f>
        <v>0</v>
      </c>
      <c r="GP24" s="40">
        <f>IF($N24=0,0,IF(GP$7="",0,IF(GP$1=MAX($1:$1),$R13-SUM($T24:GO24),IF(GP$1=1,SUMIFS(13:13,$1:$1,"&gt;="&amp;1,$1:$1,"&lt;="&amp;INT(-$N24/30))+(-$N24/30-INT(-$N24/30))*SUMIFS(13:13,$1:$1,INT(-$N24/30)+1),0)+(-$N24/30-INT(-$N24/30))*SUMIFS(13:13,$1:$1,GP$1+INT(-$N24/30)+1)+(INT(-$N24/30)+1--$N24/30)*SUMIFS(13:13,$1:$1,GP$1+INT(-$N24/30)))))</f>
        <v>0</v>
      </c>
      <c r="GQ24" s="40">
        <f>IF($N24=0,0,IF(GQ$7="",0,IF(GQ$1=MAX($1:$1),$R13-SUM($T24:GP24),IF(GQ$1=1,SUMIFS(13:13,$1:$1,"&gt;="&amp;1,$1:$1,"&lt;="&amp;INT(-$N24/30))+(-$N24/30-INT(-$N24/30))*SUMIFS(13:13,$1:$1,INT(-$N24/30)+1),0)+(-$N24/30-INT(-$N24/30))*SUMIFS(13:13,$1:$1,GQ$1+INT(-$N24/30)+1)+(INT(-$N24/30)+1--$N24/30)*SUMIFS(13:13,$1:$1,GQ$1+INT(-$N24/30)))))</f>
        <v>0</v>
      </c>
      <c r="GR24" s="40">
        <f>IF($N24=0,0,IF(GR$7="",0,IF(GR$1=MAX($1:$1),$R13-SUM($T24:GQ24),IF(GR$1=1,SUMIFS(13:13,$1:$1,"&gt;="&amp;1,$1:$1,"&lt;="&amp;INT(-$N24/30))+(-$N24/30-INT(-$N24/30))*SUMIFS(13:13,$1:$1,INT(-$N24/30)+1),0)+(-$N24/30-INT(-$N24/30))*SUMIFS(13:13,$1:$1,GR$1+INT(-$N24/30)+1)+(INT(-$N24/30)+1--$N24/30)*SUMIFS(13:13,$1:$1,GR$1+INT(-$N24/30)))))</f>
        <v>0</v>
      </c>
      <c r="GS24" s="40">
        <f>IF($N24=0,0,IF(GS$7="",0,IF(GS$1=MAX($1:$1),$R13-SUM($T24:GR24),IF(GS$1=1,SUMIFS(13:13,$1:$1,"&gt;="&amp;1,$1:$1,"&lt;="&amp;INT(-$N24/30))+(-$N24/30-INT(-$N24/30))*SUMIFS(13:13,$1:$1,INT(-$N24/30)+1),0)+(-$N24/30-INT(-$N24/30))*SUMIFS(13:13,$1:$1,GS$1+INT(-$N24/30)+1)+(INT(-$N24/30)+1--$N24/30)*SUMIFS(13:13,$1:$1,GS$1+INT(-$N24/30)))))</f>
        <v>0</v>
      </c>
      <c r="GT24" s="40">
        <f>IF($N24=0,0,IF(GT$7="",0,IF(GT$1=MAX($1:$1),$R13-SUM($T24:GS24),IF(GT$1=1,SUMIFS(13:13,$1:$1,"&gt;="&amp;1,$1:$1,"&lt;="&amp;INT(-$N24/30))+(-$N24/30-INT(-$N24/30))*SUMIFS(13:13,$1:$1,INT(-$N24/30)+1),0)+(-$N24/30-INT(-$N24/30))*SUMIFS(13:13,$1:$1,GT$1+INT(-$N24/30)+1)+(INT(-$N24/30)+1--$N24/30)*SUMIFS(13:13,$1:$1,GT$1+INT(-$N24/30)))))</f>
        <v>0</v>
      </c>
      <c r="GU24" s="40">
        <f>IF($N24=0,0,IF(GU$7="",0,IF(GU$1=MAX($1:$1),$R13-SUM($T24:GT24),IF(GU$1=1,SUMIFS(13:13,$1:$1,"&gt;="&amp;1,$1:$1,"&lt;="&amp;INT(-$N24/30))+(-$N24/30-INT(-$N24/30))*SUMIFS(13:13,$1:$1,INT(-$N24/30)+1),0)+(-$N24/30-INT(-$N24/30))*SUMIFS(13:13,$1:$1,GU$1+INT(-$N24/30)+1)+(INT(-$N24/30)+1--$N24/30)*SUMIFS(13:13,$1:$1,GU$1+INT(-$N24/30)))))</f>
        <v>0</v>
      </c>
      <c r="GV24" s="40">
        <f>IF($N24=0,0,IF(GV$7="",0,IF(GV$1=MAX($1:$1),$R13-SUM($T24:GU24),IF(GV$1=1,SUMIFS(13:13,$1:$1,"&gt;="&amp;1,$1:$1,"&lt;="&amp;INT(-$N24/30))+(-$N24/30-INT(-$N24/30))*SUMIFS(13:13,$1:$1,INT(-$N24/30)+1),0)+(-$N24/30-INT(-$N24/30))*SUMIFS(13:13,$1:$1,GV$1+INT(-$N24/30)+1)+(INT(-$N24/30)+1--$N24/30)*SUMIFS(13:13,$1:$1,GV$1+INT(-$N24/30)))))</f>
        <v>0</v>
      </c>
      <c r="GW24" s="40">
        <f>IF($N24=0,0,IF(GW$7="",0,IF(GW$1=MAX($1:$1),$R13-SUM($T24:GV24),IF(GW$1=1,SUMIFS(13:13,$1:$1,"&gt;="&amp;1,$1:$1,"&lt;="&amp;INT(-$N24/30))+(-$N24/30-INT(-$N24/30))*SUMIFS(13:13,$1:$1,INT(-$N24/30)+1),0)+(-$N24/30-INT(-$N24/30))*SUMIFS(13:13,$1:$1,GW$1+INT(-$N24/30)+1)+(INT(-$N24/30)+1--$N24/30)*SUMIFS(13:13,$1:$1,GW$1+INT(-$N24/30)))))</f>
        <v>0</v>
      </c>
      <c r="GX24" s="40">
        <f>IF($N24=0,0,IF(GX$7="",0,IF(GX$1=MAX($1:$1),$R13-SUM($T24:GW24),IF(GX$1=1,SUMIFS(13:13,$1:$1,"&gt;="&amp;1,$1:$1,"&lt;="&amp;INT(-$N24/30))+(-$N24/30-INT(-$N24/30))*SUMIFS(13:13,$1:$1,INT(-$N24/30)+1),0)+(-$N24/30-INT(-$N24/30))*SUMIFS(13:13,$1:$1,GX$1+INT(-$N24/30)+1)+(INT(-$N24/30)+1--$N24/30)*SUMIFS(13:13,$1:$1,GX$1+INT(-$N24/30)))))</f>
        <v>0</v>
      </c>
      <c r="GY24" s="40">
        <f>IF($N24=0,0,IF(GY$7="",0,IF(GY$1=MAX($1:$1),$R13-SUM($T24:GX24),IF(GY$1=1,SUMIFS(13:13,$1:$1,"&gt;="&amp;1,$1:$1,"&lt;="&amp;INT(-$N24/30))+(-$N24/30-INT(-$N24/30))*SUMIFS(13:13,$1:$1,INT(-$N24/30)+1),0)+(-$N24/30-INT(-$N24/30))*SUMIFS(13:13,$1:$1,GY$1+INT(-$N24/30)+1)+(INT(-$N24/30)+1--$N24/30)*SUMIFS(13:13,$1:$1,GY$1+INT(-$N24/30)))))</f>
        <v>0</v>
      </c>
      <c r="GZ24" s="40">
        <f>IF($N24=0,0,IF(GZ$7="",0,IF(GZ$1=MAX($1:$1),$R13-SUM($T24:GY24),IF(GZ$1=1,SUMIFS(13:13,$1:$1,"&gt;="&amp;1,$1:$1,"&lt;="&amp;INT(-$N24/30))+(-$N24/30-INT(-$N24/30))*SUMIFS(13:13,$1:$1,INT(-$N24/30)+1),0)+(-$N24/30-INT(-$N24/30))*SUMIFS(13:13,$1:$1,GZ$1+INT(-$N24/30)+1)+(INT(-$N24/30)+1--$N24/30)*SUMIFS(13:13,$1:$1,GZ$1+INT(-$N24/30)))))</f>
        <v>0</v>
      </c>
      <c r="HA24" s="40">
        <f>IF($N24=0,0,IF(HA$7="",0,IF(HA$1=MAX($1:$1),$R13-SUM($T24:GZ24),IF(HA$1=1,SUMIFS(13:13,$1:$1,"&gt;="&amp;1,$1:$1,"&lt;="&amp;INT(-$N24/30))+(-$N24/30-INT(-$N24/30))*SUMIFS(13:13,$1:$1,INT(-$N24/30)+1),0)+(-$N24/30-INT(-$N24/30))*SUMIFS(13:13,$1:$1,HA$1+INT(-$N24/30)+1)+(INT(-$N24/30)+1--$N24/30)*SUMIFS(13:13,$1:$1,HA$1+INT(-$N24/30)))))</f>
        <v>0</v>
      </c>
      <c r="HB24" s="40">
        <f>IF($N24=0,0,IF(HB$7="",0,IF(HB$1=MAX($1:$1),$R13-SUM($T24:HA24),IF(HB$1=1,SUMIFS(13:13,$1:$1,"&gt;="&amp;1,$1:$1,"&lt;="&amp;INT(-$N24/30))+(-$N24/30-INT(-$N24/30))*SUMIFS(13:13,$1:$1,INT(-$N24/30)+1),0)+(-$N24/30-INT(-$N24/30))*SUMIFS(13:13,$1:$1,HB$1+INT(-$N24/30)+1)+(INT(-$N24/30)+1--$N24/30)*SUMIFS(13:13,$1:$1,HB$1+INT(-$N24/30)))))</f>
        <v>0</v>
      </c>
      <c r="HC24" s="40">
        <f>IF($N24=0,0,IF(HC$7="",0,IF(HC$1=MAX($1:$1),$R13-SUM($T24:HB24),IF(HC$1=1,SUMIFS(13:13,$1:$1,"&gt;="&amp;1,$1:$1,"&lt;="&amp;INT(-$N24/30))+(-$N24/30-INT(-$N24/30))*SUMIFS(13:13,$1:$1,INT(-$N24/30)+1),0)+(-$N24/30-INT(-$N24/30))*SUMIFS(13:13,$1:$1,HC$1+INT(-$N24/30)+1)+(INT(-$N24/30)+1--$N24/30)*SUMIFS(13:13,$1:$1,HC$1+INT(-$N24/30)))))</f>
        <v>0</v>
      </c>
      <c r="HD24" s="40">
        <f>IF($N24=0,0,IF(HD$7="",0,IF(HD$1=MAX($1:$1),$R13-SUM($T24:HC24),IF(HD$1=1,SUMIFS(13:13,$1:$1,"&gt;="&amp;1,$1:$1,"&lt;="&amp;INT(-$N24/30))+(-$N24/30-INT(-$N24/30))*SUMIFS(13:13,$1:$1,INT(-$N24/30)+1),0)+(-$N24/30-INT(-$N24/30))*SUMIFS(13:13,$1:$1,HD$1+INT(-$N24/30)+1)+(INT(-$N24/30)+1--$N24/30)*SUMIFS(13:13,$1:$1,HD$1+INT(-$N24/30)))))</f>
        <v>0</v>
      </c>
      <c r="HE24" s="40">
        <f>IF($N24=0,0,IF(HE$7="",0,IF(HE$1=MAX($1:$1),$R13-SUM($T24:HD24),IF(HE$1=1,SUMIFS(13:13,$1:$1,"&gt;="&amp;1,$1:$1,"&lt;="&amp;INT(-$N24/30))+(-$N24/30-INT(-$N24/30))*SUMIFS(13:13,$1:$1,INT(-$N24/30)+1),0)+(-$N24/30-INT(-$N24/30))*SUMIFS(13:13,$1:$1,HE$1+INT(-$N24/30)+1)+(INT(-$N24/30)+1--$N24/30)*SUMIFS(13:13,$1:$1,HE$1+INT(-$N24/30)))))</f>
        <v>0</v>
      </c>
      <c r="HF24" s="40">
        <f>IF($N24=0,0,IF(HF$7="",0,IF(HF$1=MAX($1:$1),$R13-SUM($T24:HE24),IF(HF$1=1,SUMIFS(13:13,$1:$1,"&gt;="&amp;1,$1:$1,"&lt;="&amp;INT(-$N24/30))+(-$N24/30-INT(-$N24/30))*SUMIFS(13:13,$1:$1,INT(-$N24/30)+1),0)+(-$N24/30-INT(-$N24/30))*SUMIFS(13:13,$1:$1,HF$1+INT(-$N24/30)+1)+(INT(-$N24/30)+1--$N24/30)*SUMIFS(13:13,$1:$1,HF$1+INT(-$N24/30)))))</f>
        <v>0</v>
      </c>
      <c r="HG24" s="40">
        <f>IF($N24=0,0,IF(HG$7="",0,IF(HG$1=MAX($1:$1),$R13-SUM($T24:HF24),IF(HG$1=1,SUMIFS(13:13,$1:$1,"&gt;="&amp;1,$1:$1,"&lt;="&amp;INT(-$N24/30))+(-$N24/30-INT(-$N24/30))*SUMIFS(13:13,$1:$1,INT(-$N24/30)+1),0)+(-$N24/30-INT(-$N24/30))*SUMIFS(13:13,$1:$1,HG$1+INT(-$N24/30)+1)+(INT(-$N24/30)+1--$N24/30)*SUMIFS(13:13,$1:$1,HG$1+INT(-$N24/30)))))</f>
        <v>0</v>
      </c>
      <c r="HH24" s="40">
        <f>IF($N24=0,0,IF(HH$7="",0,IF(HH$1=MAX($1:$1),$R13-SUM($T24:HG24),IF(HH$1=1,SUMIFS(13:13,$1:$1,"&gt;="&amp;1,$1:$1,"&lt;="&amp;INT(-$N24/30))+(-$N24/30-INT(-$N24/30))*SUMIFS(13:13,$1:$1,INT(-$N24/30)+1),0)+(-$N24/30-INT(-$N24/30))*SUMIFS(13:13,$1:$1,HH$1+INT(-$N24/30)+1)+(INT(-$N24/30)+1--$N24/30)*SUMIFS(13:13,$1:$1,HH$1+INT(-$N24/30)))))</f>
        <v>0</v>
      </c>
      <c r="HI24" s="40">
        <f>IF($N24=0,0,IF(HI$7="",0,IF(HI$1=MAX($1:$1),$R13-SUM($T24:HH24),IF(HI$1=1,SUMIFS(13:13,$1:$1,"&gt;="&amp;1,$1:$1,"&lt;="&amp;INT(-$N24/30))+(-$N24/30-INT(-$N24/30))*SUMIFS(13:13,$1:$1,INT(-$N24/30)+1),0)+(-$N24/30-INT(-$N24/30))*SUMIFS(13:13,$1:$1,HI$1+INT(-$N24/30)+1)+(INT(-$N24/30)+1--$N24/30)*SUMIFS(13:13,$1:$1,HI$1+INT(-$N24/30)))))</f>
        <v>0</v>
      </c>
      <c r="HJ24" s="40">
        <f>IF($N24=0,0,IF(HJ$7="",0,IF(HJ$1=MAX($1:$1),$R13-SUM($T24:HI24),IF(HJ$1=1,SUMIFS(13:13,$1:$1,"&gt;="&amp;1,$1:$1,"&lt;="&amp;INT(-$N24/30))+(-$N24/30-INT(-$N24/30))*SUMIFS(13:13,$1:$1,INT(-$N24/30)+1),0)+(-$N24/30-INT(-$N24/30))*SUMIFS(13:13,$1:$1,HJ$1+INT(-$N24/30)+1)+(INT(-$N24/30)+1--$N24/30)*SUMIFS(13:13,$1:$1,HJ$1+INT(-$N24/30)))))</f>
        <v>0</v>
      </c>
      <c r="HK24" s="40">
        <f>IF($N24=0,0,IF(HK$7="",0,IF(HK$1=MAX($1:$1),$R13-SUM($T24:HJ24),IF(HK$1=1,SUMIFS(13:13,$1:$1,"&gt;="&amp;1,$1:$1,"&lt;="&amp;INT(-$N24/30))+(-$N24/30-INT(-$N24/30))*SUMIFS(13:13,$1:$1,INT(-$N24/30)+1),0)+(-$N24/30-INT(-$N24/30))*SUMIFS(13:13,$1:$1,HK$1+INT(-$N24/30)+1)+(INT(-$N24/30)+1--$N24/30)*SUMIFS(13:13,$1:$1,HK$1+INT(-$N24/30)))))</f>
        <v>0</v>
      </c>
      <c r="HL24" s="40">
        <f>IF($N24=0,0,IF(HL$7="",0,IF(HL$1=MAX($1:$1),$R13-SUM($T24:HK24),IF(HL$1=1,SUMIFS(13:13,$1:$1,"&gt;="&amp;1,$1:$1,"&lt;="&amp;INT(-$N24/30))+(-$N24/30-INT(-$N24/30))*SUMIFS(13:13,$1:$1,INT(-$N24/30)+1),0)+(-$N24/30-INT(-$N24/30))*SUMIFS(13:13,$1:$1,HL$1+INT(-$N24/30)+1)+(INT(-$N24/30)+1--$N24/30)*SUMIFS(13:13,$1:$1,HL$1+INT(-$N24/30)))))</f>
        <v>0</v>
      </c>
      <c r="HM24" s="40">
        <f>IF($N24=0,0,IF(HM$7="",0,IF(HM$1=MAX($1:$1),$R13-SUM($T24:HL24),IF(HM$1=1,SUMIFS(13:13,$1:$1,"&gt;="&amp;1,$1:$1,"&lt;="&amp;INT(-$N24/30))+(-$N24/30-INT(-$N24/30))*SUMIFS(13:13,$1:$1,INT(-$N24/30)+1),0)+(-$N24/30-INT(-$N24/30))*SUMIFS(13:13,$1:$1,HM$1+INT(-$N24/30)+1)+(INT(-$N24/30)+1--$N24/30)*SUMIFS(13:13,$1:$1,HM$1+INT(-$N24/30)))))</f>
        <v>0</v>
      </c>
      <c r="HN24" s="40">
        <f>IF($N24=0,0,IF(HN$7="",0,IF(HN$1=MAX($1:$1),$R13-SUM($T24:HM24),IF(HN$1=1,SUMIFS(13:13,$1:$1,"&gt;="&amp;1,$1:$1,"&lt;="&amp;INT(-$N24/30))+(-$N24/30-INT(-$N24/30))*SUMIFS(13:13,$1:$1,INT(-$N24/30)+1),0)+(-$N24/30-INT(-$N24/30))*SUMIFS(13:13,$1:$1,HN$1+INT(-$N24/30)+1)+(INT(-$N24/30)+1--$N24/30)*SUMIFS(13:13,$1:$1,HN$1+INT(-$N24/30)))))</f>
        <v>0</v>
      </c>
      <c r="HO24" s="40">
        <f>IF($N24=0,0,IF(HO$7="",0,IF(HO$1=MAX($1:$1),$R13-SUM($T24:HN24),IF(HO$1=1,SUMIFS(13:13,$1:$1,"&gt;="&amp;1,$1:$1,"&lt;="&amp;INT(-$N24/30))+(-$N24/30-INT(-$N24/30))*SUMIFS(13:13,$1:$1,INT(-$N24/30)+1),0)+(-$N24/30-INT(-$N24/30))*SUMIFS(13:13,$1:$1,HO$1+INT(-$N24/30)+1)+(INT(-$N24/30)+1--$N24/30)*SUMIFS(13:13,$1:$1,HO$1+INT(-$N24/30)))))</f>
        <v>0</v>
      </c>
      <c r="HP24" s="40">
        <f>IF($N24=0,0,IF(HP$7="",0,IF(HP$1=MAX($1:$1),$R13-SUM($T24:HO24),IF(HP$1=1,SUMIFS(13:13,$1:$1,"&gt;="&amp;1,$1:$1,"&lt;="&amp;INT(-$N24/30))+(-$N24/30-INT(-$N24/30))*SUMIFS(13:13,$1:$1,INT(-$N24/30)+1),0)+(-$N24/30-INT(-$N24/30))*SUMIFS(13:13,$1:$1,HP$1+INT(-$N24/30)+1)+(INT(-$N24/30)+1--$N24/30)*SUMIFS(13:13,$1:$1,HP$1+INT(-$N24/30)))))</f>
        <v>0</v>
      </c>
      <c r="HQ24" s="40">
        <f>IF($N24=0,0,IF(HQ$7="",0,IF(HQ$1=MAX($1:$1),$R13-SUM($T24:HP24),IF(HQ$1=1,SUMIFS(13:13,$1:$1,"&gt;="&amp;1,$1:$1,"&lt;="&amp;INT(-$N24/30))+(-$N24/30-INT(-$N24/30))*SUMIFS(13:13,$1:$1,INT(-$N24/30)+1),0)+(-$N24/30-INT(-$N24/30))*SUMIFS(13:13,$1:$1,HQ$1+INT(-$N24/30)+1)+(INT(-$N24/30)+1--$N24/30)*SUMIFS(13:13,$1:$1,HQ$1+INT(-$N24/30)))))</f>
        <v>0</v>
      </c>
      <c r="HR24" s="40">
        <f>IF($N24=0,0,IF(HR$7="",0,IF(HR$1=MAX($1:$1),$R13-SUM($T24:HQ24),IF(HR$1=1,SUMIFS(13:13,$1:$1,"&gt;="&amp;1,$1:$1,"&lt;="&amp;INT(-$N24/30))+(-$N24/30-INT(-$N24/30))*SUMIFS(13:13,$1:$1,INT(-$N24/30)+1),0)+(-$N24/30-INT(-$N24/30))*SUMIFS(13:13,$1:$1,HR$1+INT(-$N24/30)+1)+(INT(-$N24/30)+1--$N24/30)*SUMIFS(13:13,$1:$1,HR$1+INT(-$N24/30)))))</f>
        <v>0</v>
      </c>
      <c r="HS24" s="40">
        <f>IF($N24=0,0,IF(HS$7="",0,IF(HS$1=MAX($1:$1),$R13-SUM($T24:HR24),IF(HS$1=1,SUMIFS(13:13,$1:$1,"&gt;="&amp;1,$1:$1,"&lt;="&amp;INT(-$N24/30))+(-$N24/30-INT(-$N24/30))*SUMIFS(13:13,$1:$1,INT(-$N24/30)+1),0)+(-$N24/30-INT(-$N24/30))*SUMIFS(13:13,$1:$1,HS$1+INT(-$N24/30)+1)+(INT(-$N24/30)+1--$N24/30)*SUMIFS(13:13,$1:$1,HS$1+INT(-$N24/30)))))</f>
        <v>0</v>
      </c>
      <c r="HT24" s="40">
        <f>IF($N24=0,0,IF(HT$7="",0,IF(HT$1=MAX($1:$1),$R13-SUM($T24:HS24),IF(HT$1=1,SUMIFS(13:13,$1:$1,"&gt;="&amp;1,$1:$1,"&lt;="&amp;INT(-$N24/30))+(-$N24/30-INT(-$N24/30))*SUMIFS(13:13,$1:$1,INT(-$N24/30)+1),0)+(-$N24/30-INT(-$N24/30))*SUMIFS(13:13,$1:$1,HT$1+INT(-$N24/30)+1)+(INT(-$N24/30)+1--$N24/30)*SUMIFS(13:13,$1:$1,HT$1+INT(-$N24/30)))))</f>
        <v>0</v>
      </c>
      <c r="HU24" s="40">
        <f>IF($N24=0,0,IF(HU$7="",0,IF(HU$1=MAX($1:$1),$R13-SUM($T24:HT24),IF(HU$1=1,SUMIFS(13:13,$1:$1,"&gt;="&amp;1,$1:$1,"&lt;="&amp;INT(-$N24/30))+(-$N24/30-INT(-$N24/30))*SUMIFS(13:13,$1:$1,INT(-$N24/30)+1),0)+(-$N24/30-INT(-$N24/30))*SUMIFS(13:13,$1:$1,HU$1+INT(-$N24/30)+1)+(INT(-$N24/30)+1--$N24/30)*SUMIFS(13:13,$1:$1,HU$1+INT(-$N24/30)))))</f>
        <v>0</v>
      </c>
      <c r="HV24" s="40">
        <f>IF($N24=0,0,IF(HV$7="",0,IF(HV$1=MAX($1:$1),$R13-SUM($T24:HU24),IF(HV$1=1,SUMIFS(13:13,$1:$1,"&gt;="&amp;1,$1:$1,"&lt;="&amp;INT(-$N24/30))+(-$N24/30-INT(-$N24/30))*SUMIFS(13:13,$1:$1,INT(-$N24/30)+1),0)+(-$N24/30-INT(-$N24/30))*SUMIFS(13:13,$1:$1,HV$1+INT(-$N24/30)+1)+(INT(-$N24/30)+1--$N24/30)*SUMIFS(13:13,$1:$1,HV$1+INT(-$N24/30)))))</f>
        <v>0</v>
      </c>
      <c r="HW24" s="40">
        <f>IF($N24=0,0,IF(HW$7="",0,IF(HW$1=MAX($1:$1),$R13-SUM($T24:HV24),IF(HW$1=1,SUMIFS(13:13,$1:$1,"&gt;="&amp;1,$1:$1,"&lt;="&amp;INT(-$N24/30))+(-$N24/30-INT(-$N24/30))*SUMIFS(13:13,$1:$1,INT(-$N24/30)+1),0)+(-$N24/30-INT(-$N24/30))*SUMIFS(13:13,$1:$1,HW$1+INT(-$N24/30)+1)+(INT(-$N24/30)+1--$N24/30)*SUMIFS(13:13,$1:$1,HW$1+INT(-$N24/30)))))</f>
        <v>0</v>
      </c>
      <c r="HX24" s="40">
        <f>IF($N24=0,0,IF(HX$7="",0,IF(HX$1=MAX($1:$1),$R13-SUM($T24:HW24),IF(HX$1=1,SUMIFS(13:13,$1:$1,"&gt;="&amp;1,$1:$1,"&lt;="&amp;INT(-$N24/30))+(-$N24/30-INT(-$N24/30))*SUMIFS(13:13,$1:$1,INT(-$N24/30)+1),0)+(-$N24/30-INT(-$N24/30))*SUMIFS(13:13,$1:$1,HX$1+INT(-$N24/30)+1)+(INT(-$N24/30)+1--$N24/30)*SUMIFS(13:13,$1:$1,HX$1+INT(-$N24/30)))))</f>
        <v>0</v>
      </c>
      <c r="HY24" s="40">
        <f>IF($N24=0,0,IF(HY$7="",0,IF(HY$1=MAX($1:$1),$R13-SUM($T24:HX24),IF(HY$1=1,SUMIFS(13:13,$1:$1,"&gt;="&amp;1,$1:$1,"&lt;="&amp;INT(-$N24/30))+(-$N24/30-INT(-$N24/30))*SUMIFS(13:13,$1:$1,INT(-$N24/30)+1),0)+(-$N24/30-INT(-$N24/30))*SUMIFS(13:13,$1:$1,HY$1+INT(-$N24/30)+1)+(INT(-$N24/30)+1--$N24/30)*SUMIFS(13:13,$1:$1,HY$1+INT(-$N24/30)))))</f>
        <v>0</v>
      </c>
      <c r="HZ24" s="40">
        <f>IF($N24=0,0,IF(HZ$7="",0,IF(HZ$1=MAX($1:$1),$R13-SUM($T24:HY24),IF(HZ$1=1,SUMIFS(13:13,$1:$1,"&gt;="&amp;1,$1:$1,"&lt;="&amp;INT(-$N24/30))+(-$N24/30-INT(-$N24/30))*SUMIFS(13:13,$1:$1,INT(-$N24/30)+1),0)+(-$N24/30-INT(-$N24/30))*SUMIFS(13:13,$1:$1,HZ$1+INT(-$N24/30)+1)+(INT(-$N24/30)+1--$N24/30)*SUMIFS(13:13,$1:$1,HZ$1+INT(-$N24/30)))))</f>
        <v>0</v>
      </c>
      <c r="IA24" s="40">
        <f>IF($N24=0,0,IF(IA$7="",0,IF(IA$1=MAX($1:$1),$R13-SUM($T24:HZ24),IF(IA$1=1,SUMIFS(13:13,$1:$1,"&gt;="&amp;1,$1:$1,"&lt;="&amp;INT(-$N24/30))+(-$N24/30-INT(-$N24/30))*SUMIFS(13:13,$1:$1,INT(-$N24/30)+1),0)+(-$N24/30-INT(-$N24/30))*SUMIFS(13:13,$1:$1,IA$1+INT(-$N24/30)+1)+(INT(-$N24/30)+1--$N24/30)*SUMIFS(13:13,$1:$1,IA$1+INT(-$N24/30)))))</f>
        <v>0</v>
      </c>
      <c r="IB24" s="40">
        <f>IF($N24=0,0,IF(IB$7="",0,IF(IB$1=MAX($1:$1),$R13-SUM($T24:IA24),IF(IB$1=1,SUMIFS(13:13,$1:$1,"&gt;="&amp;1,$1:$1,"&lt;="&amp;INT(-$N24/30))+(-$N24/30-INT(-$N24/30))*SUMIFS(13:13,$1:$1,INT(-$N24/30)+1),0)+(-$N24/30-INT(-$N24/30))*SUMIFS(13:13,$1:$1,IB$1+INT(-$N24/30)+1)+(INT(-$N24/30)+1--$N24/30)*SUMIFS(13:13,$1:$1,IB$1+INT(-$N24/30)))))</f>
        <v>0</v>
      </c>
      <c r="IC24" s="40">
        <f>IF($N24=0,0,IF(IC$7="",0,IF(IC$1=MAX($1:$1),$R13-SUM($T24:IB24),IF(IC$1=1,SUMIFS(13:13,$1:$1,"&gt;="&amp;1,$1:$1,"&lt;="&amp;INT(-$N24/30))+(-$N24/30-INT(-$N24/30))*SUMIFS(13:13,$1:$1,INT(-$N24/30)+1),0)+(-$N24/30-INT(-$N24/30))*SUMIFS(13:13,$1:$1,IC$1+INT(-$N24/30)+1)+(INT(-$N24/30)+1--$N24/30)*SUMIFS(13:13,$1:$1,IC$1+INT(-$N24/30)))))</f>
        <v>0</v>
      </c>
      <c r="ID24" s="40">
        <f>IF($N24=0,0,IF(ID$7="",0,IF(ID$1=MAX($1:$1),$R13-SUM($T24:IC24),IF(ID$1=1,SUMIFS(13:13,$1:$1,"&gt;="&amp;1,$1:$1,"&lt;="&amp;INT(-$N24/30))+(-$N24/30-INT(-$N24/30))*SUMIFS(13:13,$1:$1,INT(-$N24/30)+1),0)+(-$N24/30-INT(-$N24/30))*SUMIFS(13:13,$1:$1,ID$1+INT(-$N24/30)+1)+(INT(-$N24/30)+1--$N24/30)*SUMIFS(13:13,$1:$1,ID$1+INT(-$N24/30)))))</f>
        <v>0</v>
      </c>
      <c r="IE24" s="40">
        <f>IF($N24=0,0,IF(IE$7="",0,IF(IE$1=MAX($1:$1),$R13-SUM($T24:ID24),IF(IE$1=1,SUMIFS(13:13,$1:$1,"&gt;="&amp;1,$1:$1,"&lt;="&amp;INT(-$N24/30))+(-$N24/30-INT(-$N24/30))*SUMIFS(13:13,$1:$1,INT(-$N24/30)+1),0)+(-$N24/30-INT(-$N24/30))*SUMIFS(13:13,$1:$1,IE$1+INT(-$N24/30)+1)+(INT(-$N24/30)+1--$N24/30)*SUMIFS(13:13,$1:$1,IE$1+INT(-$N24/30)))))</f>
        <v>0</v>
      </c>
      <c r="IF24" s="40">
        <f>IF($N24=0,0,IF(IF$7="",0,IF(IF$1=MAX($1:$1),$R13-SUM($T24:IE24),IF(IF$1=1,SUMIFS(13:13,$1:$1,"&gt;="&amp;1,$1:$1,"&lt;="&amp;INT(-$N24/30))+(-$N24/30-INT(-$N24/30))*SUMIFS(13:13,$1:$1,INT(-$N24/30)+1),0)+(-$N24/30-INT(-$N24/30))*SUMIFS(13:13,$1:$1,IF$1+INT(-$N24/30)+1)+(INT(-$N24/30)+1--$N24/30)*SUMIFS(13:13,$1:$1,IF$1+INT(-$N24/30)))))</f>
        <v>0</v>
      </c>
      <c r="IG24" s="40">
        <f>IF($N24=0,0,IF(IG$7="",0,IF(IG$1=MAX($1:$1),$R13-SUM($T24:IF24),IF(IG$1=1,SUMIFS(13:13,$1:$1,"&gt;="&amp;1,$1:$1,"&lt;="&amp;INT(-$N24/30))+(-$N24/30-INT(-$N24/30))*SUMIFS(13:13,$1:$1,INT(-$N24/30)+1),0)+(-$N24/30-INT(-$N24/30))*SUMIFS(13:13,$1:$1,IG$1+INT(-$N24/30)+1)+(INT(-$N24/30)+1--$N24/30)*SUMIFS(13:13,$1:$1,IG$1+INT(-$N24/30)))))</f>
        <v>0</v>
      </c>
      <c r="IH24" s="40">
        <f>IF($N24=0,0,IF(IH$7="",0,IF(IH$1=MAX($1:$1),$R13-SUM($T24:IG24),IF(IH$1=1,SUMIFS(13:13,$1:$1,"&gt;="&amp;1,$1:$1,"&lt;="&amp;INT(-$N24/30))+(-$N24/30-INT(-$N24/30))*SUMIFS(13:13,$1:$1,INT(-$N24/30)+1),0)+(-$N24/30-INT(-$N24/30))*SUMIFS(13:13,$1:$1,IH$1+INT(-$N24/30)+1)+(INT(-$N24/30)+1--$N24/30)*SUMIFS(13:13,$1:$1,IH$1+INT(-$N24/30)))))</f>
        <v>0</v>
      </c>
      <c r="II24" s="40">
        <f>IF($N24=0,0,IF(II$7="",0,IF(II$1=MAX($1:$1),$R13-SUM($T24:IH24),IF(II$1=1,SUMIFS(13:13,$1:$1,"&gt;="&amp;1,$1:$1,"&lt;="&amp;INT(-$N24/30))+(-$N24/30-INT(-$N24/30))*SUMIFS(13:13,$1:$1,INT(-$N24/30)+1),0)+(-$N24/30-INT(-$N24/30))*SUMIFS(13:13,$1:$1,II$1+INT(-$N24/30)+1)+(INT(-$N24/30)+1--$N24/30)*SUMIFS(13:13,$1:$1,II$1+INT(-$N24/30)))))</f>
        <v>0</v>
      </c>
      <c r="IJ24" s="40">
        <f>IF($N24=0,0,IF(IJ$7="",0,IF(IJ$1=MAX($1:$1),$R13-SUM($T24:II24),IF(IJ$1=1,SUMIFS(13:13,$1:$1,"&gt;="&amp;1,$1:$1,"&lt;="&amp;INT(-$N24/30))+(-$N24/30-INT(-$N24/30))*SUMIFS(13:13,$1:$1,INT(-$N24/30)+1),0)+(-$N24/30-INT(-$N24/30))*SUMIFS(13:13,$1:$1,IJ$1+INT(-$N24/30)+1)+(INT(-$N24/30)+1--$N24/30)*SUMIFS(13:13,$1:$1,IJ$1+INT(-$N24/30)))))</f>
        <v>0</v>
      </c>
      <c r="IK24" s="40">
        <f>IF($N24=0,0,IF(IK$7="",0,IF(IK$1=MAX($1:$1),$R13-SUM($T24:IJ24),IF(IK$1=1,SUMIFS(13:13,$1:$1,"&gt;="&amp;1,$1:$1,"&lt;="&amp;INT(-$N24/30))+(-$N24/30-INT(-$N24/30))*SUMIFS(13:13,$1:$1,INT(-$N24/30)+1),0)+(-$N24/30-INT(-$N24/30))*SUMIFS(13:13,$1:$1,IK$1+INT(-$N24/30)+1)+(INT(-$N24/30)+1--$N24/30)*SUMIFS(13:13,$1:$1,IK$1+INT(-$N24/30)))))</f>
        <v>0</v>
      </c>
      <c r="IL24" s="40">
        <f>IF($N24=0,0,IF(IL$7="",0,IF(IL$1=MAX($1:$1),$R13-SUM($T24:IK24),IF(IL$1=1,SUMIFS(13:13,$1:$1,"&gt;="&amp;1,$1:$1,"&lt;="&amp;INT(-$N24/30))+(-$N24/30-INT(-$N24/30))*SUMIFS(13:13,$1:$1,INT(-$N24/30)+1),0)+(-$N24/30-INT(-$N24/30))*SUMIFS(13:13,$1:$1,IL$1+INT(-$N24/30)+1)+(INT(-$N24/30)+1--$N24/30)*SUMIFS(13:13,$1:$1,IL$1+INT(-$N24/30)))))</f>
        <v>0</v>
      </c>
      <c r="IM24" s="40">
        <f>IF($N24=0,0,IF(IM$7="",0,IF(IM$1=MAX($1:$1),$R13-SUM($T24:IL24),IF(IM$1=1,SUMIFS(13:13,$1:$1,"&gt;="&amp;1,$1:$1,"&lt;="&amp;INT(-$N24/30))+(-$N24/30-INT(-$N24/30))*SUMIFS(13:13,$1:$1,INT(-$N24/30)+1),0)+(-$N24/30-INT(-$N24/30))*SUMIFS(13:13,$1:$1,IM$1+INT(-$N24/30)+1)+(INT(-$N24/30)+1--$N24/30)*SUMIFS(13:13,$1:$1,IM$1+INT(-$N24/30)))))</f>
        <v>0</v>
      </c>
      <c r="IN24" s="40">
        <f>IF($N24=0,0,IF(IN$7="",0,IF(IN$1=MAX($1:$1),$R13-SUM($T24:IM24),IF(IN$1=1,SUMIFS(13:13,$1:$1,"&gt;="&amp;1,$1:$1,"&lt;="&amp;INT(-$N24/30))+(-$N24/30-INT(-$N24/30))*SUMIFS(13:13,$1:$1,INT(-$N24/30)+1),0)+(-$N24/30-INT(-$N24/30))*SUMIFS(13:13,$1:$1,IN$1+INT(-$N24/30)+1)+(INT(-$N24/30)+1--$N24/30)*SUMIFS(13:13,$1:$1,IN$1+INT(-$N24/30)))))</f>
        <v>0</v>
      </c>
      <c r="IO24" s="40">
        <f>IF($N24=0,0,IF(IO$7="",0,IF(IO$1=MAX($1:$1),$R13-SUM($T24:IN24),IF(IO$1=1,SUMIFS(13:13,$1:$1,"&gt;="&amp;1,$1:$1,"&lt;="&amp;INT(-$N24/30))+(-$N24/30-INT(-$N24/30))*SUMIFS(13:13,$1:$1,INT(-$N24/30)+1),0)+(-$N24/30-INT(-$N24/30))*SUMIFS(13:13,$1:$1,IO$1+INT(-$N24/30)+1)+(INT(-$N24/30)+1--$N24/30)*SUMIFS(13:13,$1:$1,IO$1+INT(-$N24/30)))))</f>
        <v>0</v>
      </c>
      <c r="IP24" s="40">
        <f>IF($N24=0,0,IF(IP$7="",0,IF(IP$1=MAX($1:$1),$R13-SUM($T24:IO24),IF(IP$1=1,SUMIFS(13:13,$1:$1,"&gt;="&amp;1,$1:$1,"&lt;="&amp;INT(-$N24/30))+(-$N24/30-INT(-$N24/30))*SUMIFS(13:13,$1:$1,INT(-$N24/30)+1),0)+(-$N24/30-INT(-$N24/30))*SUMIFS(13:13,$1:$1,IP$1+INT(-$N24/30)+1)+(INT(-$N24/30)+1--$N24/30)*SUMIFS(13:13,$1:$1,IP$1+INT(-$N24/30)))))</f>
        <v>0</v>
      </c>
      <c r="IQ24" s="40">
        <f>IF($N24=0,0,IF(IQ$7="",0,IF(IQ$1=MAX($1:$1),$R13-SUM($T24:IP24),IF(IQ$1=1,SUMIFS(13:13,$1:$1,"&gt;="&amp;1,$1:$1,"&lt;="&amp;INT(-$N24/30))+(-$N24/30-INT(-$N24/30))*SUMIFS(13:13,$1:$1,INT(-$N24/30)+1),0)+(-$N24/30-INT(-$N24/30))*SUMIFS(13:13,$1:$1,IQ$1+INT(-$N24/30)+1)+(INT(-$N24/30)+1--$N24/30)*SUMIFS(13:13,$1:$1,IQ$1+INT(-$N24/30)))))</f>
        <v>0</v>
      </c>
      <c r="IR24" s="40">
        <f>IF($N24=0,0,IF(IR$7="",0,IF(IR$1=MAX($1:$1),$R13-SUM($T24:IQ24),IF(IR$1=1,SUMIFS(13:13,$1:$1,"&gt;="&amp;1,$1:$1,"&lt;="&amp;INT(-$N24/30))+(-$N24/30-INT(-$N24/30))*SUMIFS(13:13,$1:$1,INT(-$N24/30)+1),0)+(-$N24/30-INT(-$N24/30))*SUMIFS(13:13,$1:$1,IR$1+INT(-$N24/30)+1)+(INT(-$N24/30)+1--$N24/30)*SUMIFS(13:13,$1:$1,IR$1+INT(-$N24/30)))))</f>
        <v>0</v>
      </c>
      <c r="IS24" s="40">
        <f>IF($N24=0,0,IF(IS$7="",0,IF(IS$1=MAX($1:$1),$R13-SUM($T24:IR24),IF(IS$1=1,SUMIFS(13:13,$1:$1,"&gt;="&amp;1,$1:$1,"&lt;="&amp;INT(-$N24/30))+(-$N24/30-INT(-$N24/30))*SUMIFS(13:13,$1:$1,INT(-$N24/30)+1),0)+(-$N24/30-INT(-$N24/30))*SUMIFS(13:13,$1:$1,IS$1+INT(-$N24/30)+1)+(INT(-$N24/30)+1--$N24/30)*SUMIFS(13:13,$1:$1,IS$1+INT(-$N24/30)))))</f>
        <v>0</v>
      </c>
      <c r="IT24" s="40">
        <f>IF($N24=0,0,IF(IT$7="",0,IF(IT$1=MAX($1:$1),$R13-SUM($T24:IS24),IF(IT$1=1,SUMIFS(13:13,$1:$1,"&gt;="&amp;1,$1:$1,"&lt;="&amp;INT(-$N24/30))+(-$N24/30-INT(-$N24/30))*SUMIFS(13:13,$1:$1,INT(-$N24/30)+1),0)+(-$N24/30-INT(-$N24/30))*SUMIFS(13:13,$1:$1,IT$1+INT(-$N24/30)+1)+(INT(-$N24/30)+1--$N24/30)*SUMIFS(13:13,$1:$1,IT$1+INT(-$N24/30)))))</f>
        <v>0</v>
      </c>
      <c r="IU24" s="40">
        <f>IF($N24=0,0,IF(IU$7="",0,IF(IU$1=MAX($1:$1),$R13-SUM($T24:IT24),IF(IU$1=1,SUMIFS(13:13,$1:$1,"&gt;="&amp;1,$1:$1,"&lt;="&amp;INT(-$N24/30))+(-$N24/30-INT(-$N24/30))*SUMIFS(13:13,$1:$1,INT(-$N24/30)+1),0)+(-$N24/30-INT(-$N24/30))*SUMIFS(13:13,$1:$1,IU$1+INT(-$N24/30)+1)+(INT(-$N24/30)+1--$N24/30)*SUMIFS(13:13,$1:$1,IU$1+INT(-$N24/30)))))</f>
        <v>0</v>
      </c>
      <c r="IV24" s="40">
        <f>IF($N24=0,0,IF(IV$7="",0,IF(IV$1=MAX($1:$1),$R13-SUM($T24:IU24),IF(IV$1=1,SUMIFS(13:13,$1:$1,"&gt;="&amp;1,$1:$1,"&lt;="&amp;INT(-$N24/30))+(-$N24/30-INT(-$N24/30))*SUMIFS(13:13,$1:$1,INT(-$N24/30)+1),0)+(-$N24/30-INT(-$N24/30))*SUMIFS(13:13,$1:$1,IV$1+INT(-$N24/30)+1)+(INT(-$N24/30)+1--$N24/30)*SUMIFS(13:13,$1:$1,IV$1+INT(-$N24/30)))))</f>
        <v>0</v>
      </c>
      <c r="IW24" s="40">
        <f>IF($N24=0,0,IF(IW$7="",0,IF(IW$1=MAX($1:$1),$R13-SUM($T24:IV24),IF(IW$1=1,SUMIFS(13:13,$1:$1,"&gt;="&amp;1,$1:$1,"&lt;="&amp;INT(-$N24/30))+(-$N24/30-INT(-$N24/30))*SUMIFS(13:13,$1:$1,INT(-$N24/30)+1),0)+(-$N24/30-INT(-$N24/30))*SUMIFS(13:13,$1:$1,IW$1+INT(-$N24/30)+1)+(INT(-$N24/30)+1--$N24/30)*SUMIFS(13:13,$1:$1,IW$1+INT(-$N24/30)))))</f>
        <v>0</v>
      </c>
      <c r="IX24" s="40">
        <f>IF($N24=0,0,IF(IX$7="",0,IF(IX$1=MAX($1:$1),$R13-SUM($T24:IW24),IF(IX$1=1,SUMIFS(13:13,$1:$1,"&gt;="&amp;1,$1:$1,"&lt;="&amp;INT(-$N24/30))+(-$N24/30-INT(-$N24/30))*SUMIFS(13:13,$1:$1,INT(-$N24/30)+1),0)+(-$N24/30-INT(-$N24/30))*SUMIFS(13:13,$1:$1,IX$1+INT(-$N24/30)+1)+(INT(-$N24/30)+1--$N24/30)*SUMIFS(13:13,$1:$1,IX$1+INT(-$N24/30)))))</f>
        <v>0</v>
      </c>
      <c r="IY24" s="40">
        <f>IF($N24=0,0,IF(IY$7="",0,IF(IY$1=MAX($1:$1),$R13-SUM($T24:IX24),IF(IY$1=1,SUMIFS(13:13,$1:$1,"&gt;="&amp;1,$1:$1,"&lt;="&amp;INT(-$N24/30))+(-$N24/30-INT(-$N24/30))*SUMIFS(13:13,$1:$1,INT(-$N24/30)+1),0)+(-$N24/30-INT(-$N24/30))*SUMIFS(13:13,$1:$1,IY$1+INT(-$N24/30)+1)+(INT(-$N24/30)+1--$N24/30)*SUMIFS(13:13,$1:$1,IY$1+INT(-$N24/30)))))</f>
        <v>0</v>
      </c>
      <c r="IZ24" s="40">
        <f>IF($N24=0,0,IF(IZ$7="",0,IF(IZ$1=MAX($1:$1),$R13-SUM($T24:IY24),IF(IZ$1=1,SUMIFS(13:13,$1:$1,"&gt;="&amp;1,$1:$1,"&lt;="&amp;INT(-$N24/30))+(-$N24/30-INT(-$N24/30))*SUMIFS(13:13,$1:$1,INT(-$N24/30)+1),0)+(-$N24/30-INT(-$N24/30))*SUMIFS(13:13,$1:$1,IZ$1+INT(-$N24/30)+1)+(INT(-$N24/30)+1--$N24/30)*SUMIFS(13:13,$1:$1,IZ$1+INT(-$N24/30)))))</f>
        <v>0</v>
      </c>
      <c r="JA24" s="40">
        <f>IF($N24=0,0,IF(JA$7="",0,IF(JA$1=MAX($1:$1),$R13-SUM($T24:IZ24),IF(JA$1=1,SUMIFS(13:13,$1:$1,"&gt;="&amp;1,$1:$1,"&lt;="&amp;INT(-$N24/30))+(-$N24/30-INT(-$N24/30))*SUMIFS(13:13,$1:$1,INT(-$N24/30)+1),0)+(-$N24/30-INT(-$N24/30))*SUMIFS(13:13,$1:$1,JA$1+INT(-$N24/30)+1)+(INT(-$N24/30)+1--$N24/30)*SUMIFS(13:13,$1:$1,JA$1+INT(-$N24/30)))))</f>
        <v>0</v>
      </c>
      <c r="JB24" s="40">
        <f>IF($N24=0,0,IF(JB$7="",0,IF(JB$1=MAX($1:$1),$R13-SUM($T24:JA24),IF(JB$1=1,SUMIFS(13:13,$1:$1,"&gt;="&amp;1,$1:$1,"&lt;="&amp;INT(-$N24/30))+(-$N24/30-INT(-$N24/30))*SUMIFS(13:13,$1:$1,INT(-$N24/30)+1),0)+(-$N24/30-INT(-$N24/30))*SUMIFS(13:13,$1:$1,JB$1+INT(-$N24/30)+1)+(INT(-$N24/30)+1--$N24/30)*SUMIFS(13:13,$1:$1,JB$1+INT(-$N24/30)))))</f>
        <v>0</v>
      </c>
      <c r="JC24" s="40">
        <f>IF($N24=0,0,IF(JC$7="",0,IF(JC$1=MAX($1:$1),$R13-SUM($T24:JB24),IF(JC$1=1,SUMIFS(13:13,$1:$1,"&gt;="&amp;1,$1:$1,"&lt;="&amp;INT(-$N24/30))+(-$N24/30-INT(-$N24/30))*SUMIFS(13:13,$1:$1,INT(-$N24/30)+1),0)+(-$N24/30-INT(-$N24/30))*SUMIFS(13:13,$1:$1,JC$1+INT(-$N24/30)+1)+(INT(-$N24/30)+1--$N24/30)*SUMIFS(13:13,$1:$1,JC$1+INT(-$N24/30)))))</f>
        <v>0</v>
      </c>
      <c r="JD24" s="40">
        <f>IF($N24=0,0,IF(JD$7="",0,IF(JD$1=MAX($1:$1),$R13-SUM($T24:JC24),IF(JD$1=1,SUMIFS(13:13,$1:$1,"&gt;="&amp;1,$1:$1,"&lt;="&amp;INT(-$N24/30))+(-$N24/30-INT(-$N24/30))*SUMIFS(13:13,$1:$1,INT(-$N24/30)+1),0)+(-$N24/30-INT(-$N24/30))*SUMIFS(13:13,$1:$1,JD$1+INT(-$N24/30)+1)+(INT(-$N24/30)+1--$N24/30)*SUMIFS(13:13,$1:$1,JD$1+INT(-$N24/30)))))</f>
        <v>0</v>
      </c>
      <c r="JE24" s="40">
        <f>IF($N24=0,0,IF(JE$7="",0,IF(JE$1=MAX($1:$1),$R13-SUM($T24:JD24),IF(JE$1=1,SUMIFS(13:13,$1:$1,"&gt;="&amp;1,$1:$1,"&lt;="&amp;INT(-$N24/30))+(-$N24/30-INT(-$N24/30))*SUMIFS(13:13,$1:$1,INT(-$N24/30)+1),0)+(-$N24/30-INT(-$N24/30))*SUMIFS(13:13,$1:$1,JE$1+INT(-$N24/30)+1)+(INT(-$N24/30)+1--$N24/30)*SUMIFS(13:13,$1:$1,JE$1+INT(-$N24/30)))))</f>
        <v>0</v>
      </c>
      <c r="JF24" s="40">
        <f>IF($N24=0,0,IF(JF$7="",0,IF(JF$1=MAX($1:$1),$R13-SUM($T24:JE24),IF(JF$1=1,SUMIFS(13:13,$1:$1,"&gt;="&amp;1,$1:$1,"&lt;="&amp;INT(-$N24/30))+(-$N24/30-INT(-$N24/30))*SUMIFS(13:13,$1:$1,INT(-$N24/30)+1),0)+(-$N24/30-INT(-$N24/30))*SUMIFS(13:13,$1:$1,JF$1+INT(-$N24/30)+1)+(INT(-$N24/30)+1--$N24/30)*SUMIFS(13:13,$1:$1,JF$1+INT(-$N24/30)))))</f>
        <v>0</v>
      </c>
      <c r="JG24" s="40">
        <f>IF($N24=0,0,IF(JG$7="",0,IF(JG$1=MAX($1:$1),$R13-SUM($T24:JF24),IF(JG$1=1,SUMIFS(13:13,$1:$1,"&gt;="&amp;1,$1:$1,"&lt;="&amp;INT(-$N24/30))+(-$N24/30-INT(-$N24/30))*SUMIFS(13:13,$1:$1,INT(-$N24/30)+1),0)+(-$N24/30-INT(-$N24/30))*SUMIFS(13:13,$1:$1,JG$1+INT(-$N24/30)+1)+(INT(-$N24/30)+1--$N24/30)*SUMIFS(13:13,$1:$1,JG$1+INT(-$N24/30)))))</f>
        <v>0</v>
      </c>
      <c r="JH24" s="40">
        <f>IF($N24=0,0,IF(JH$7="",0,IF(JH$1=MAX($1:$1),$R13-SUM($T24:JG24),IF(JH$1=1,SUMIFS(13:13,$1:$1,"&gt;="&amp;1,$1:$1,"&lt;="&amp;INT(-$N24/30))+(-$N24/30-INT(-$N24/30))*SUMIFS(13:13,$1:$1,INT(-$N24/30)+1),0)+(-$N24/30-INT(-$N24/30))*SUMIFS(13:13,$1:$1,JH$1+INT(-$N24/30)+1)+(INT(-$N24/30)+1--$N24/30)*SUMIFS(13:13,$1:$1,JH$1+INT(-$N24/30)))))</f>
        <v>0</v>
      </c>
      <c r="JI24" s="40">
        <f>IF($N24=0,0,IF(JI$7="",0,IF(JI$1=MAX($1:$1),$R13-SUM($T24:JH24),IF(JI$1=1,SUMIFS(13:13,$1:$1,"&gt;="&amp;1,$1:$1,"&lt;="&amp;INT(-$N24/30))+(-$N24/30-INT(-$N24/30))*SUMIFS(13:13,$1:$1,INT(-$N24/30)+1),0)+(-$N24/30-INT(-$N24/30))*SUMIFS(13:13,$1:$1,JI$1+INT(-$N24/30)+1)+(INT(-$N24/30)+1--$N24/30)*SUMIFS(13:13,$1:$1,JI$1+INT(-$N24/30)))))</f>
        <v>0</v>
      </c>
      <c r="JJ24" s="40">
        <f>IF($N24=0,0,IF(JJ$7="",0,IF(JJ$1=MAX($1:$1),$R13-SUM($T24:JI24),IF(JJ$1=1,SUMIFS(13:13,$1:$1,"&gt;="&amp;1,$1:$1,"&lt;="&amp;INT(-$N24/30))+(-$N24/30-INT(-$N24/30))*SUMIFS(13:13,$1:$1,INT(-$N24/30)+1),0)+(-$N24/30-INT(-$N24/30))*SUMIFS(13:13,$1:$1,JJ$1+INT(-$N24/30)+1)+(INT(-$N24/30)+1--$N24/30)*SUMIFS(13:13,$1:$1,JJ$1+INT(-$N24/30)))))</f>
        <v>0</v>
      </c>
      <c r="JK24" s="40">
        <f>IF($N24=0,0,IF(JK$7="",0,IF(JK$1=MAX($1:$1),$R13-SUM($T24:JJ24),IF(JK$1=1,SUMIFS(13:13,$1:$1,"&gt;="&amp;1,$1:$1,"&lt;="&amp;INT(-$N24/30))+(-$N24/30-INT(-$N24/30))*SUMIFS(13:13,$1:$1,INT(-$N24/30)+1),0)+(-$N24/30-INT(-$N24/30))*SUMIFS(13:13,$1:$1,JK$1+INT(-$N24/30)+1)+(INT(-$N24/30)+1--$N24/30)*SUMIFS(13:13,$1:$1,JK$1+INT(-$N24/30)))))</f>
        <v>0</v>
      </c>
      <c r="JL24" s="40">
        <f>IF($N24=0,0,IF(JL$7="",0,IF(JL$1=MAX($1:$1),$R13-SUM($T24:JK24),IF(JL$1=1,SUMIFS(13:13,$1:$1,"&gt;="&amp;1,$1:$1,"&lt;="&amp;INT(-$N24/30))+(-$N24/30-INT(-$N24/30))*SUMIFS(13:13,$1:$1,INT(-$N24/30)+1),0)+(-$N24/30-INT(-$N24/30))*SUMIFS(13:13,$1:$1,JL$1+INT(-$N24/30)+1)+(INT(-$N24/30)+1--$N24/30)*SUMIFS(13:13,$1:$1,JL$1+INT(-$N24/30)))))</f>
        <v>0</v>
      </c>
      <c r="JM24" s="40">
        <f>IF($N24=0,0,IF(JM$7="",0,IF(JM$1=MAX($1:$1),$R13-SUM($T24:JL24),IF(JM$1=1,SUMIFS(13:13,$1:$1,"&gt;="&amp;1,$1:$1,"&lt;="&amp;INT(-$N24/30))+(-$N24/30-INT(-$N24/30))*SUMIFS(13:13,$1:$1,INT(-$N24/30)+1),0)+(-$N24/30-INT(-$N24/30))*SUMIFS(13:13,$1:$1,JM$1+INT(-$N24/30)+1)+(INT(-$N24/30)+1--$N24/30)*SUMIFS(13:13,$1:$1,JM$1+INT(-$N24/30)))))</f>
        <v>0</v>
      </c>
      <c r="JN24" s="40">
        <f>IF($N24=0,0,IF(JN$7="",0,IF(JN$1=MAX($1:$1),$R13-SUM($T24:JM24),IF(JN$1=1,SUMIFS(13:13,$1:$1,"&gt;="&amp;1,$1:$1,"&lt;="&amp;INT(-$N24/30))+(-$N24/30-INT(-$N24/30))*SUMIFS(13:13,$1:$1,INT(-$N24/30)+1),0)+(-$N24/30-INT(-$N24/30))*SUMIFS(13:13,$1:$1,JN$1+INT(-$N24/30)+1)+(INT(-$N24/30)+1--$N24/30)*SUMIFS(13:13,$1:$1,JN$1+INT(-$N24/30)))))</f>
        <v>0</v>
      </c>
      <c r="JO24" s="40">
        <f>IF($N24=0,0,IF(JO$7="",0,IF(JO$1=MAX($1:$1),$R13-SUM($T24:JN24),IF(JO$1=1,SUMIFS(13:13,$1:$1,"&gt;="&amp;1,$1:$1,"&lt;="&amp;INT(-$N24/30))+(-$N24/30-INT(-$N24/30))*SUMIFS(13:13,$1:$1,INT(-$N24/30)+1),0)+(-$N24/30-INT(-$N24/30))*SUMIFS(13:13,$1:$1,JO$1+INT(-$N24/30)+1)+(INT(-$N24/30)+1--$N24/30)*SUMIFS(13:13,$1:$1,JO$1+INT(-$N24/30)))))</f>
        <v>0</v>
      </c>
      <c r="JP24" s="40">
        <f>IF($N24=0,0,IF(JP$7="",0,IF(JP$1=MAX($1:$1),$R13-SUM($T24:JO24),IF(JP$1=1,SUMIFS(13:13,$1:$1,"&gt;="&amp;1,$1:$1,"&lt;="&amp;INT(-$N24/30))+(-$N24/30-INT(-$N24/30))*SUMIFS(13:13,$1:$1,INT(-$N24/30)+1),0)+(-$N24/30-INT(-$N24/30))*SUMIFS(13:13,$1:$1,JP$1+INT(-$N24/30)+1)+(INT(-$N24/30)+1--$N24/30)*SUMIFS(13:13,$1:$1,JP$1+INT(-$N24/30)))))</f>
        <v>0</v>
      </c>
      <c r="JQ24" s="40">
        <f>IF($N24=0,0,IF(JQ$7="",0,IF(JQ$1=MAX($1:$1),$R13-SUM($T24:JP24),IF(JQ$1=1,SUMIFS(13:13,$1:$1,"&gt;="&amp;1,$1:$1,"&lt;="&amp;INT(-$N24/30))+(-$N24/30-INT(-$N24/30))*SUMIFS(13:13,$1:$1,INT(-$N24/30)+1),0)+(-$N24/30-INT(-$N24/30))*SUMIFS(13:13,$1:$1,JQ$1+INT(-$N24/30)+1)+(INT(-$N24/30)+1--$N24/30)*SUMIFS(13:13,$1:$1,JQ$1+INT(-$N24/30)))))</f>
        <v>0</v>
      </c>
      <c r="JR24" s="40">
        <f>IF($N24=0,0,IF(JR$7="",0,IF(JR$1=MAX($1:$1),$R13-SUM($T24:JQ24),IF(JR$1=1,SUMIFS(13:13,$1:$1,"&gt;="&amp;1,$1:$1,"&lt;="&amp;INT(-$N24/30))+(-$N24/30-INT(-$N24/30))*SUMIFS(13:13,$1:$1,INT(-$N24/30)+1),0)+(-$N24/30-INT(-$N24/30))*SUMIFS(13:13,$1:$1,JR$1+INT(-$N24/30)+1)+(INT(-$N24/30)+1--$N24/30)*SUMIFS(13:13,$1:$1,JR$1+INT(-$N24/30)))))</f>
        <v>0</v>
      </c>
      <c r="JS24" s="40">
        <f>IF($N24=0,0,IF(JS$7="",0,IF(JS$1=MAX($1:$1),$R13-SUM($T24:JR24),IF(JS$1=1,SUMIFS(13:13,$1:$1,"&gt;="&amp;1,$1:$1,"&lt;="&amp;INT(-$N24/30))+(-$N24/30-INT(-$N24/30))*SUMIFS(13:13,$1:$1,INT(-$N24/30)+1),0)+(-$N24/30-INT(-$N24/30))*SUMIFS(13:13,$1:$1,JS$1+INT(-$N24/30)+1)+(INT(-$N24/30)+1--$N24/30)*SUMIFS(13:13,$1:$1,JS$1+INT(-$N24/30)))))</f>
        <v>0</v>
      </c>
      <c r="JT24" s="40">
        <f>IF($N24=0,0,IF(JT$7="",0,IF(JT$1=MAX($1:$1),$R13-SUM($T24:JS24),IF(JT$1=1,SUMIFS(13:13,$1:$1,"&gt;="&amp;1,$1:$1,"&lt;="&amp;INT(-$N24/30))+(-$N24/30-INT(-$N24/30))*SUMIFS(13:13,$1:$1,INT(-$N24/30)+1),0)+(-$N24/30-INT(-$N24/30))*SUMIFS(13:13,$1:$1,JT$1+INT(-$N24/30)+1)+(INT(-$N24/30)+1--$N24/30)*SUMIFS(13:13,$1:$1,JT$1+INT(-$N24/30)))))</f>
        <v>0</v>
      </c>
      <c r="JU24" s="40">
        <f>IF($N24=0,0,IF(JU$7="",0,IF(JU$1=MAX($1:$1),$R13-SUM($T24:JT24),IF(JU$1=1,SUMIFS(13:13,$1:$1,"&gt;="&amp;1,$1:$1,"&lt;="&amp;INT(-$N24/30))+(-$N24/30-INT(-$N24/30))*SUMIFS(13:13,$1:$1,INT(-$N24/30)+1),0)+(-$N24/30-INT(-$N24/30))*SUMIFS(13:13,$1:$1,JU$1+INT(-$N24/30)+1)+(INT(-$N24/30)+1--$N24/30)*SUMIFS(13:13,$1:$1,JU$1+INT(-$N24/30)))))</f>
        <v>0</v>
      </c>
      <c r="JV24" s="40">
        <f>IF($N24=0,0,IF(JV$7="",0,IF(JV$1=MAX($1:$1),$R13-SUM($T24:JU24),IF(JV$1=1,SUMIFS(13:13,$1:$1,"&gt;="&amp;1,$1:$1,"&lt;="&amp;INT(-$N24/30))+(-$N24/30-INT(-$N24/30))*SUMIFS(13:13,$1:$1,INT(-$N24/30)+1),0)+(-$N24/30-INT(-$N24/30))*SUMIFS(13:13,$1:$1,JV$1+INT(-$N24/30)+1)+(INT(-$N24/30)+1--$N24/30)*SUMIFS(13:13,$1:$1,JV$1+INT(-$N24/30)))))</f>
        <v>0</v>
      </c>
      <c r="JW24" s="40">
        <f>IF($N24=0,0,IF(JW$7="",0,IF(JW$1=MAX($1:$1),$R13-SUM($T24:JV24),IF(JW$1=1,SUMIFS(13:13,$1:$1,"&gt;="&amp;1,$1:$1,"&lt;="&amp;INT(-$N24/30))+(-$N24/30-INT(-$N24/30))*SUMIFS(13:13,$1:$1,INT(-$N24/30)+1),0)+(-$N24/30-INT(-$N24/30))*SUMIFS(13:13,$1:$1,JW$1+INT(-$N24/30)+1)+(INT(-$N24/30)+1--$N24/30)*SUMIFS(13:13,$1:$1,JW$1+INT(-$N24/30)))))</f>
        <v>0</v>
      </c>
      <c r="JX24" s="40">
        <f>IF($N24=0,0,IF(JX$7="",0,IF(JX$1=MAX($1:$1),$R13-SUM($T24:JW24),IF(JX$1=1,SUMIFS(13:13,$1:$1,"&gt;="&amp;1,$1:$1,"&lt;="&amp;INT(-$N24/30))+(-$N24/30-INT(-$N24/30))*SUMIFS(13:13,$1:$1,INT(-$N24/30)+1),0)+(-$N24/30-INT(-$N24/30))*SUMIFS(13:13,$1:$1,JX$1+INT(-$N24/30)+1)+(INT(-$N24/30)+1--$N24/30)*SUMIFS(13:13,$1:$1,JX$1+INT(-$N24/30)))))</f>
        <v>0</v>
      </c>
      <c r="JY24" s="40">
        <f>IF($N24=0,0,IF(JY$7="",0,IF(JY$1=MAX($1:$1),$R13-SUM($T24:JX24),IF(JY$1=1,SUMIFS(13:13,$1:$1,"&gt;="&amp;1,$1:$1,"&lt;="&amp;INT(-$N24/30))+(-$N24/30-INT(-$N24/30))*SUMIFS(13:13,$1:$1,INT(-$N24/30)+1),0)+(-$N24/30-INT(-$N24/30))*SUMIFS(13:13,$1:$1,JY$1+INT(-$N24/30)+1)+(INT(-$N24/30)+1--$N24/30)*SUMIFS(13:13,$1:$1,JY$1+INT(-$N24/30)))))</f>
        <v>0</v>
      </c>
      <c r="JZ24" s="40">
        <f>IF($N24=0,0,IF(JZ$7="",0,IF(JZ$1=MAX($1:$1),$R13-SUM($T24:JY24),IF(JZ$1=1,SUMIFS(13:13,$1:$1,"&gt;="&amp;1,$1:$1,"&lt;="&amp;INT(-$N24/30))+(-$N24/30-INT(-$N24/30))*SUMIFS(13:13,$1:$1,INT(-$N24/30)+1),0)+(-$N24/30-INT(-$N24/30))*SUMIFS(13:13,$1:$1,JZ$1+INT(-$N24/30)+1)+(INT(-$N24/30)+1--$N24/30)*SUMIFS(13:13,$1:$1,JZ$1+INT(-$N24/30)))))</f>
        <v>0</v>
      </c>
      <c r="KA24" s="40">
        <f>IF($N24=0,0,IF(KA$7="",0,IF(KA$1=MAX($1:$1),$R13-SUM($T24:JZ24),IF(KA$1=1,SUMIFS(13:13,$1:$1,"&gt;="&amp;1,$1:$1,"&lt;="&amp;INT(-$N24/30))+(-$N24/30-INT(-$N24/30))*SUMIFS(13:13,$1:$1,INT(-$N24/30)+1),0)+(-$N24/30-INT(-$N24/30))*SUMIFS(13:13,$1:$1,KA$1+INT(-$N24/30)+1)+(INT(-$N24/30)+1--$N24/30)*SUMIFS(13:13,$1:$1,KA$1+INT(-$N24/30)))))</f>
        <v>0</v>
      </c>
      <c r="KB24" s="40">
        <f>IF($N24=0,0,IF(KB$7="",0,IF(KB$1=MAX($1:$1),$R13-SUM($T24:KA24),IF(KB$1=1,SUMIFS(13:13,$1:$1,"&gt;="&amp;1,$1:$1,"&lt;="&amp;INT(-$N24/30))+(-$N24/30-INT(-$N24/30))*SUMIFS(13:13,$1:$1,INT(-$N24/30)+1),0)+(-$N24/30-INT(-$N24/30))*SUMIFS(13:13,$1:$1,KB$1+INT(-$N24/30)+1)+(INT(-$N24/30)+1--$N24/30)*SUMIFS(13:13,$1:$1,KB$1+INT(-$N24/30)))))</f>
        <v>0</v>
      </c>
      <c r="KC24" s="40">
        <f>IF($N24=0,0,IF(KC$7="",0,IF(KC$1=MAX($1:$1),$R13-SUM($T24:KB24),IF(KC$1=1,SUMIFS(13:13,$1:$1,"&gt;="&amp;1,$1:$1,"&lt;="&amp;INT(-$N24/30))+(-$N24/30-INT(-$N24/30))*SUMIFS(13:13,$1:$1,INT(-$N24/30)+1),0)+(-$N24/30-INT(-$N24/30))*SUMIFS(13:13,$1:$1,KC$1+INT(-$N24/30)+1)+(INT(-$N24/30)+1--$N24/30)*SUMIFS(13:13,$1:$1,KC$1+INT(-$N24/30)))))</f>
        <v>0</v>
      </c>
      <c r="KD24" s="40">
        <f>IF($N24=0,0,IF(KD$7="",0,IF(KD$1=MAX($1:$1),$R13-SUM($T24:KC24),IF(KD$1=1,SUMIFS(13:13,$1:$1,"&gt;="&amp;1,$1:$1,"&lt;="&amp;INT(-$N24/30))+(-$N24/30-INT(-$N24/30))*SUMIFS(13:13,$1:$1,INT(-$N24/30)+1),0)+(-$N24/30-INT(-$N24/30))*SUMIFS(13:13,$1:$1,KD$1+INT(-$N24/30)+1)+(INT(-$N24/30)+1--$N24/30)*SUMIFS(13:13,$1:$1,KD$1+INT(-$N24/30)))))</f>
        <v>0</v>
      </c>
      <c r="KE24" s="40">
        <f>IF($N24=0,0,IF(KE$7="",0,IF(KE$1=MAX($1:$1),$R13-SUM($T24:KD24),IF(KE$1=1,SUMIFS(13:13,$1:$1,"&gt;="&amp;1,$1:$1,"&lt;="&amp;INT(-$N24/30))+(-$N24/30-INT(-$N24/30))*SUMIFS(13:13,$1:$1,INT(-$N24/30)+1),0)+(-$N24/30-INT(-$N24/30))*SUMIFS(13:13,$1:$1,KE$1+INT(-$N24/30)+1)+(INT(-$N24/30)+1--$N24/30)*SUMIFS(13:13,$1:$1,KE$1+INT(-$N24/30)))))</f>
        <v>0</v>
      </c>
      <c r="KF24" s="40">
        <f>IF($N24=0,0,IF(KF$7="",0,IF(KF$1=MAX($1:$1),$R13-SUM($T24:KE24),IF(KF$1=1,SUMIFS(13:13,$1:$1,"&gt;="&amp;1,$1:$1,"&lt;="&amp;INT(-$N24/30))+(-$N24/30-INT(-$N24/30))*SUMIFS(13:13,$1:$1,INT(-$N24/30)+1),0)+(-$N24/30-INT(-$N24/30))*SUMIFS(13:13,$1:$1,KF$1+INT(-$N24/30)+1)+(INT(-$N24/30)+1--$N24/30)*SUMIFS(13:13,$1:$1,KF$1+INT(-$N24/30)))))</f>
        <v>0</v>
      </c>
      <c r="KG24" s="40">
        <f>IF($N24=0,0,IF(KG$7="",0,IF(KG$1=MAX($1:$1),$R13-SUM($T24:KF24),IF(KG$1=1,SUMIFS(13:13,$1:$1,"&gt;="&amp;1,$1:$1,"&lt;="&amp;INT(-$N24/30))+(-$N24/30-INT(-$N24/30))*SUMIFS(13:13,$1:$1,INT(-$N24/30)+1),0)+(-$N24/30-INT(-$N24/30))*SUMIFS(13:13,$1:$1,KG$1+INT(-$N24/30)+1)+(INT(-$N24/30)+1--$N24/30)*SUMIFS(13:13,$1:$1,KG$1+INT(-$N24/30)))))</f>
        <v>0</v>
      </c>
      <c r="KH24" s="40">
        <f>IF($N24=0,0,IF(KH$7="",0,IF(KH$1=MAX($1:$1),$R13-SUM($T24:KG24),IF(KH$1=1,SUMIFS(13:13,$1:$1,"&gt;="&amp;1,$1:$1,"&lt;="&amp;INT(-$N24/30))+(-$N24/30-INT(-$N24/30))*SUMIFS(13:13,$1:$1,INT(-$N24/30)+1),0)+(-$N24/30-INT(-$N24/30))*SUMIFS(13:13,$1:$1,KH$1+INT(-$N24/30)+1)+(INT(-$N24/30)+1--$N24/30)*SUMIFS(13:13,$1:$1,KH$1+INT(-$N24/30)))))</f>
        <v>0</v>
      </c>
      <c r="KI24" s="40">
        <f>IF($N24=0,0,IF(KI$7="",0,IF(KI$1=MAX($1:$1),$R13-SUM($T24:KH24),IF(KI$1=1,SUMIFS(13:13,$1:$1,"&gt;="&amp;1,$1:$1,"&lt;="&amp;INT(-$N24/30))+(-$N24/30-INT(-$N24/30))*SUMIFS(13:13,$1:$1,INT(-$N24/30)+1),0)+(-$N24/30-INT(-$N24/30))*SUMIFS(13:13,$1:$1,KI$1+INT(-$N24/30)+1)+(INT(-$N24/30)+1--$N24/30)*SUMIFS(13:13,$1:$1,KI$1+INT(-$N24/30)))))</f>
        <v>0</v>
      </c>
      <c r="KJ24" s="40">
        <f>IF($N24=0,0,IF(KJ$7="",0,IF(KJ$1=MAX($1:$1),$R13-SUM($T24:KI24),IF(KJ$1=1,SUMIFS(13:13,$1:$1,"&gt;="&amp;1,$1:$1,"&lt;="&amp;INT(-$N24/30))+(-$N24/30-INT(-$N24/30))*SUMIFS(13:13,$1:$1,INT(-$N24/30)+1),0)+(-$N24/30-INT(-$N24/30))*SUMIFS(13:13,$1:$1,KJ$1+INT(-$N24/30)+1)+(INT(-$N24/30)+1--$N24/30)*SUMIFS(13:13,$1:$1,KJ$1+INT(-$N24/30)))))</f>
        <v>0</v>
      </c>
      <c r="KK24" s="40">
        <f>IF($N24=0,0,IF(KK$7="",0,IF(KK$1=MAX($1:$1),$R13-SUM($T24:KJ24),IF(KK$1=1,SUMIFS(13:13,$1:$1,"&gt;="&amp;1,$1:$1,"&lt;="&amp;INT(-$N24/30))+(-$N24/30-INT(-$N24/30))*SUMIFS(13:13,$1:$1,INT(-$N24/30)+1),0)+(-$N24/30-INT(-$N24/30))*SUMIFS(13:13,$1:$1,KK$1+INT(-$N24/30)+1)+(INT(-$N24/30)+1--$N24/30)*SUMIFS(13:13,$1:$1,KK$1+INT(-$N24/30)))))</f>
        <v>0</v>
      </c>
      <c r="KL24" s="40">
        <f>IF($N24=0,0,IF(KL$7="",0,IF(KL$1=MAX($1:$1),$R13-SUM($T24:KK24),IF(KL$1=1,SUMIFS(13:13,$1:$1,"&gt;="&amp;1,$1:$1,"&lt;="&amp;INT(-$N24/30))+(-$N24/30-INT(-$N24/30))*SUMIFS(13:13,$1:$1,INT(-$N24/30)+1),0)+(-$N24/30-INT(-$N24/30))*SUMIFS(13:13,$1:$1,KL$1+INT(-$N24/30)+1)+(INT(-$N24/30)+1--$N24/30)*SUMIFS(13:13,$1:$1,KL$1+INT(-$N24/30)))))</f>
        <v>0</v>
      </c>
      <c r="KM24" s="40">
        <f>IF($N24=0,0,IF(KM$7="",0,IF(KM$1=MAX($1:$1),$R13-SUM($T24:KL24),IF(KM$1=1,SUMIFS(13:13,$1:$1,"&gt;="&amp;1,$1:$1,"&lt;="&amp;INT(-$N24/30))+(-$N24/30-INT(-$N24/30))*SUMIFS(13:13,$1:$1,INT(-$N24/30)+1),0)+(-$N24/30-INT(-$N24/30))*SUMIFS(13:13,$1:$1,KM$1+INT(-$N24/30)+1)+(INT(-$N24/30)+1--$N24/30)*SUMIFS(13:13,$1:$1,KM$1+INT(-$N24/30)))))</f>
        <v>0</v>
      </c>
      <c r="KN24" s="40">
        <f>IF($N24=0,0,IF(KN$7="",0,IF(KN$1=MAX($1:$1),$R13-SUM($T24:KM24),IF(KN$1=1,SUMIFS(13:13,$1:$1,"&gt;="&amp;1,$1:$1,"&lt;="&amp;INT(-$N24/30))+(-$N24/30-INT(-$N24/30))*SUMIFS(13:13,$1:$1,INT(-$N24/30)+1),0)+(-$N24/30-INT(-$N24/30))*SUMIFS(13:13,$1:$1,KN$1+INT(-$N24/30)+1)+(INT(-$N24/30)+1--$N24/30)*SUMIFS(13:13,$1:$1,KN$1+INT(-$N24/30)))))</f>
        <v>0</v>
      </c>
      <c r="KO24" s="40">
        <f>IF($N24=0,0,IF(KO$7="",0,IF(KO$1=MAX($1:$1),$R13-SUM($T24:KN24),IF(KO$1=1,SUMIFS(13:13,$1:$1,"&gt;="&amp;1,$1:$1,"&lt;="&amp;INT(-$N24/30))+(-$N24/30-INT(-$N24/30))*SUMIFS(13:13,$1:$1,INT(-$N24/30)+1),0)+(-$N24/30-INT(-$N24/30))*SUMIFS(13:13,$1:$1,KO$1+INT(-$N24/30)+1)+(INT(-$N24/30)+1--$N24/30)*SUMIFS(13:13,$1:$1,KO$1+INT(-$N24/30)))))</f>
        <v>0</v>
      </c>
      <c r="KP24" s="40">
        <f>IF($N24=0,0,IF(KP$7="",0,IF(KP$1=MAX($1:$1),$R13-SUM($T24:KO24),IF(KP$1=1,SUMIFS(13:13,$1:$1,"&gt;="&amp;1,$1:$1,"&lt;="&amp;INT(-$N24/30))+(-$N24/30-INT(-$N24/30))*SUMIFS(13:13,$1:$1,INT(-$N24/30)+1),0)+(-$N24/30-INT(-$N24/30))*SUMIFS(13:13,$1:$1,KP$1+INT(-$N24/30)+1)+(INT(-$N24/30)+1--$N24/30)*SUMIFS(13:13,$1:$1,KP$1+INT(-$N24/30)))))</f>
        <v>0</v>
      </c>
      <c r="KQ24" s="40">
        <f>IF($N24=0,0,IF(KQ$7="",0,IF(KQ$1=MAX($1:$1),$R13-SUM($T24:KP24),IF(KQ$1=1,SUMIFS(13:13,$1:$1,"&gt;="&amp;1,$1:$1,"&lt;="&amp;INT(-$N24/30))+(-$N24/30-INT(-$N24/30))*SUMIFS(13:13,$1:$1,INT(-$N24/30)+1),0)+(-$N24/30-INT(-$N24/30))*SUMIFS(13:13,$1:$1,KQ$1+INT(-$N24/30)+1)+(INT(-$N24/30)+1--$N24/30)*SUMIFS(13:13,$1:$1,KQ$1+INT(-$N24/30)))))</f>
        <v>0</v>
      </c>
      <c r="KR24" s="40">
        <f>IF($N24=0,0,IF(KR$7="",0,IF(KR$1=MAX($1:$1),$R13-SUM($T24:KQ24),IF(KR$1=1,SUMIFS(13:13,$1:$1,"&gt;="&amp;1,$1:$1,"&lt;="&amp;INT(-$N24/30))+(-$N24/30-INT(-$N24/30))*SUMIFS(13:13,$1:$1,INT(-$N24/30)+1),0)+(-$N24/30-INT(-$N24/30))*SUMIFS(13:13,$1:$1,KR$1+INT(-$N24/30)+1)+(INT(-$N24/30)+1--$N24/30)*SUMIFS(13:13,$1:$1,KR$1+INT(-$N24/30)))))</f>
        <v>0</v>
      </c>
      <c r="KS24" s="40">
        <f>IF($N24=0,0,IF(KS$7="",0,IF(KS$1=MAX($1:$1),$R13-SUM($T24:KR24),IF(KS$1=1,SUMIFS(13:13,$1:$1,"&gt;="&amp;1,$1:$1,"&lt;="&amp;INT(-$N24/30))+(-$N24/30-INT(-$N24/30))*SUMIFS(13:13,$1:$1,INT(-$N24/30)+1),0)+(-$N24/30-INT(-$N24/30))*SUMIFS(13:13,$1:$1,KS$1+INT(-$N24/30)+1)+(INT(-$N24/30)+1--$N24/30)*SUMIFS(13:13,$1:$1,KS$1+INT(-$N24/30)))))</f>
        <v>0</v>
      </c>
      <c r="KT24" s="40">
        <f>IF($N24=0,0,IF(KT$7="",0,IF(KT$1=MAX($1:$1),$R13-SUM($T24:KS24),IF(KT$1=1,SUMIFS(13:13,$1:$1,"&gt;="&amp;1,$1:$1,"&lt;="&amp;INT(-$N24/30))+(-$N24/30-INT(-$N24/30))*SUMIFS(13:13,$1:$1,INT(-$N24/30)+1),0)+(-$N24/30-INT(-$N24/30))*SUMIFS(13:13,$1:$1,KT$1+INT(-$N24/30)+1)+(INT(-$N24/30)+1--$N24/30)*SUMIFS(13:13,$1:$1,KT$1+INT(-$N24/30)))))</f>
        <v>0</v>
      </c>
      <c r="KU24" s="40">
        <f>IF($N24=0,0,IF(KU$7="",0,IF(KU$1=MAX($1:$1),$R13-SUM($T24:KT24),IF(KU$1=1,SUMIFS(13:13,$1:$1,"&gt;="&amp;1,$1:$1,"&lt;="&amp;INT(-$N24/30))+(-$N24/30-INT(-$N24/30))*SUMIFS(13:13,$1:$1,INT(-$N24/30)+1),0)+(-$N24/30-INT(-$N24/30))*SUMIFS(13:13,$1:$1,KU$1+INT(-$N24/30)+1)+(INT(-$N24/30)+1--$N24/30)*SUMIFS(13:13,$1:$1,KU$1+INT(-$N24/30)))))</f>
        <v>0</v>
      </c>
      <c r="KV24" s="40">
        <f>IF($N24=0,0,IF(KV$7="",0,IF(KV$1=MAX($1:$1),$R13-SUM($T24:KU24),IF(KV$1=1,SUMIFS(13:13,$1:$1,"&gt;="&amp;1,$1:$1,"&lt;="&amp;INT(-$N24/30))+(-$N24/30-INT(-$N24/30))*SUMIFS(13:13,$1:$1,INT(-$N24/30)+1),0)+(-$N24/30-INT(-$N24/30))*SUMIFS(13:13,$1:$1,KV$1+INT(-$N24/30)+1)+(INT(-$N24/30)+1--$N24/30)*SUMIFS(13:13,$1:$1,KV$1+INT(-$N24/30)))))</f>
        <v>0</v>
      </c>
      <c r="KW24" s="1"/>
      <c r="KX24" s="1"/>
    </row>
    <row r="25" spans="1:310" x14ac:dyDescent="0.25">
      <c r="A25" s="1"/>
      <c r="B25" s="79"/>
      <c r="C25" s="79"/>
      <c r="D25" s="79"/>
      <c r="E25" s="1" t="str">
        <f>E22</f>
        <v>количество аннулированных договоров</v>
      </c>
      <c r="F25" s="1"/>
      <c r="G25" s="1"/>
      <c r="H25" s="11" t="str">
        <f t="shared" si="18"/>
        <v>клиенты</v>
      </c>
      <c r="I25" s="1"/>
      <c r="J25" s="1"/>
      <c r="K25" s="1" t="str">
        <f>справочники!$U$13</f>
        <v>постоянные-60сотрудников</v>
      </c>
      <c r="L25" s="1"/>
      <c r="M25" s="5"/>
      <c r="N25" s="40">
        <f>условия!U54</f>
        <v>0</v>
      </c>
      <c r="O25" s="19"/>
      <c r="P25" s="1"/>
      <c r="Q25" s="1"/>
      <c r="R25" s="40">
        <f>SUMIFS($T25:$KW25,$T$1:$KW$1,"&gt;="&amp;1,$T$1:$KW$1,"&lt;="&amp;MAX($1:$1))</f>
        <v>0</v>
      </c>
      <c r="S25" s="1"/>
      <c r="T25" s="40"/>
      <c r="U25" s="40">
        <f>IF($N25=0,0,IF(U$7="",0,IF(U$1=MAX($1:$1),$R14-SUM($T25:T25),IF(U$1=1,SUMIFS(14:14,$1:$1,"&gt;="&amp;1,$1:$1,"&lt;="&amp;INT(-$N25/30))+(-$N25/30-INT(-$N25/30))*SUMIFS(14:14,$1:$1,INT(-$N25/30)+1),0)+(-$N25/30-INT(-$N25/30))*SUMIFS(14:14,$1:$1,U$1+INT(-$N25/30)+1)+(INT(-$N25/30)+1--$N25/30)*SUMIFS(14:14,$1:$1,U$1+INT(-$N25/30)))))</f>
        <v>0</v>
      </c>
      <c r="V25" s="40">
        <f>IF($N25=0,0,IF(V$7="",0,IF(V$1=MAX($1:$1),$R14-SUM($T25:U25),IF(V$1=1,SUMIFS(14:14,$1:$1,"&gt;="&amp;1,$1:$1,"&lt;="&amp;INT(-$N25/30))+(-$N25/30-INT(-$N25/30))*SUMIFS(14:14,$1:$1,INT(-$N25/30)+1),0)+(-$N25/30-INT(-$N25/30))*SUMIFS(14:14,$1:$1,V$1+INT(-$N25/30)+1)+(INT(-$N25/30)+1--$N25/30)*SUMIFS(14:14,$1:$1,V$1+INT(-$N25/30)))))</f>
        <v>0</v>
      </c>
      <c r="W25" s="40">
        <f>IF($N25=0,0,IF(W$7="",0,IF(W$1=MAX($1:$1),$R14-SUM($T25:V25),IF(W$1=1,SUMIFS(14:14,$1:$1,"&gt;="&amp;1,$1:$1,"&lt;="&amp;INT(-$N25/30))+(-$N25/30-INT(-$N25/30))*SUMIFS(14:14,$1:$1,INT(-$N25/30)+1),0)+(-$N25/30-INT(-$N25/30))*SUMIFS(14:14,$1:$1,W$1+INT(-$N25/30)+1)+(INT(-$N25/30)+1--$N25/30)*SUMIFS(14:14,$1:$1,W$1+INT(-$N25/30)))))</f>
        <v>0</v>
      </c>
      <c r="X25" s="40">
        <f>IF($N25=0,0,IF(X$7="",0,IF(X$1=MAX($1:$1),$R14-SUM($T25:W25),IF(X$1=1,SUMIFS(14:14,$1:$1,"&gt;="&amp;1,$1:$1,"&lt;="&amp;INT(-$N25/30))+(-$N25/30-INT(-$N25/30))*SUMIFS(14:14,$1:$1,INT(-$N25/30)+1),0)+(-$N25/30-INT(-$N25/30))*SUMIFS(14:14,$1:$1,X$1+INT(-$N25/30)+1)+(INT(-$N25/30)+1--$N25/30)*SUMIFS(14:14,$1:$1,X$1+INT(-$N25/30)))))</f>
        <v>0</v>
      </c>
      <c r="Y25" s="40">
        <f>IF($N25=0,0,IF(Y$7="",0,IF(Y$1=MAX($1:$1),$R14-SUM($T25:X25),IF(Y$1=1,SUMIFS(14:14,$1:$1,"&gt;="&amp;1,$1:$1,"&lt;="&amp;INT(-$N25/30))+(-$N25/30-INT(-$N25/30))*SUMIFS(14:14,$1:$1,INT(-$N25/30)+1),0)+(-$N25/30-INT(-$N25/30))*SUMIFS(14:14,$1:$1,Y$1+INT(-$N25/30)+1)+(INT(-$N25/30)+1--$N25/30)*SUMIFS(14:14,$1:$1,Y$1+INT(-$N25/30)))))</f>
        <v>0</v>
      </c>
      <c r="Z25" s="40">
        <f>IF($N25=0,0,IF(Z$7="",0,IF(Z$1=MAX($1:$1),$R14-SUM($T25:Y25),IF(Z$1=1,SUMIFS(14:14,$1:$1,"&gt;="&amp;1,$1:$1,"&lt;="&amp;INT(-$N25/30))+(-$N25/30-INT(-$N25/30))*SUMIFS(14:14,$1:$1,INT(-$N25/30)+1),0)+(-$N25/30-INT(-$N25/30))*SUMIFS(14:14,$1:$1,Z$1+INT(-$N25/30)+1)+(INT(-$N25/30)+1--$N25/30)*SUMIFS(14:14,$1:$1,Z$1+INT(-$N25/30)))))</f>
        <v>0</v>
      </c>
      <c r="AA25" s="40">
        <f>IF($N25=0,0,IF(AA$7="",0,IF(AA$1=MAX($1:$1),$R14-SUM($T25:Z25),IF(AA$1=1,SUMIFS(14:14,$1:$1,"&gt;="&amp;1,$1:$1,"&lt;="&amp;INT(-$N25/30))+(-$N25/30-INT(-$N25/30))*SUMIFS(14:14,$1:$1,INT(-$N25/30)+1),0)+(-$N25/30-INT(-$N25/30))*SUMIFS(14:14,$1:$1,AA$1+INT(-$N25/30)+1)+(INT(-$N25/30)+1--$N25/30)*SUMIFS(14:14,$1:$1,AA$1+INT(-$N25/30)))))</f>
        <v>0</v>
      </c>
      <c r="AB25" s="40">
        <f>IF($N25=0,0,IF(AB$7="",0,IF(AB$1=MAX($1:$1),$R14-SUM($T25:AA25),IF(AB$1=1,SUMIFS(14:14,$1:$1,"&gt;="&amp;1,$1:$1,"&lt;="&amp;INT(-$N25/30))+(-$N25/30-INT(-$N25/30))*SUMIFS(14:14,$1:$1,INT(-$N25/30)+1),0)+(-$N25/30-INT(-$N25/30))*SUMIFS(14:14,$1:$1,AB$1+INT(-$N25/30)+1)+(INT(-$N25/30)+1--$N25/30)*SUMIFS(14:14,$1:$1,AB$1+INT(-$N25/30)))))</f>
        <v>0</v>
      </c>
      <c r="AC25" s="40">
        <f>IF($N25=0,0,IF(AC$7="",0,IF(AC$1=MAX($1:$1),$R14-SUM($T25:AB25),IF(AC$1=1,SUMIFS(14:14,$1:$1,"&gt;="&amp;1,$1:$1,"&lt;="&amp;INT(-$N25/30))+(-$N25/30-INT(-$N25/30))*SUMIFS(14:14,$1:$1,INT(-$N25/30)+1),0)+(-$N25/30-INT(-$N25/30))*SUMIFS(14:14,$1:$1,AC$1+INT(-$N25/30)+1)+(INT(-$N25/30)+1--$N25/30)*SUMIFS(14:14,$1:$1,AC$1+INT(-$N25/30)))))</f>
        <v>0</v>
      </c>
      <c r="AD25" s="40">
        <f>IF($N25=0,0,IF(AD$7="",0,IF(AD$1=MAX($1:$1),$R14-SUM($T25:AC25),IF(AD$1=1,SUMIFS(14:14,$1:$1,"&gt;="&amp;1,$1:$1,"&lt;="&amp;INT(-$N25/30))+(-$N25/30-INT(-$N25/30))*SUMIFS(14:14,$1:$1,INT(-$N25/30)+1),0)+(-$N25/30-INT(-$N25/30))*SUMIFS(14:14,$1:$1,AD$1+INT(-$N25/30)+1)+(INT(-$N25/30)+1--$N25/30)*SUMIFS(14:14,$1:$1,AD$1+INT(-$N25/30)))))</f>
        <v>0</v>
      </c>
      <c r="AE25" s="40">
        <f>IF($N25=0,0,IF(AE$7="",0,IF(AE$1=MAX($1:$1),$R14-SUM($T25:AD25),IF(AE$1=1,SUMIFS(14:14,$1:$1,"&gt;="&amp;1,$1:$1,"&lt;="&amp;INT(-$N25/30))+(-$N25/30-INT(-$N25/30))*SUMIFS(14:14,$1:$1,INT(-$N25/30)+1),0)+(-$N25/30-INT(-$N25/30))*SUMIFS(14:14,$1:$1,AE$1+INT(-$N25/30)+1)+(INT(-$N25/30)+1--$N25/30)*SUMIFS(14:14,$1:$1,AE$1+INT(-$N25/30)))))</f>
        <v>0</v>
      </c>
      <c r="AF25" s="40">
        <f>IF($N25=0,0,IF(AF$7="",0,IF(AF$1=MAX($1:$1),$R14-SUM($T25:AE25),IF(AF$1=1,SUMIFS(14:14,$1:$1,"&gt;="&amp;1,$1:$1,"&lt;="&amp;INT(-$N25/30))+(-$N25/30-INT(-$N25/30))*SUMIFS(14:14,$1:$1,INT(-$N25/30)+1),0)+(-$N25/30-INT(-$N25/30))*SUMIFS(14:14,$1:$1,AF$1+INT(-$N25/30)+1)+(INT(-$N25/30)+1--$N25/30)*SUMIFS(14:14,$1:$1,AF$1+INT(-$N25/30)))))</f>
        <v>0</v>
      </c>
      <c r="AG25" s="40">
        <f>IF($N25=0,0,IF(AG$7="",0,IF(AG$1=MAX($1:$1),$R14-SUM($T25:AF25),IF(AG$1=1,SUMIFS(14:14,$1:$1,"&gt;="&amp;1,$1:$1,"&lt;="&amp;INT(-$N25/30))+(-$N25/30-INT(-$N25/30))*SUMIFS(14:14,$1:$1,INT(-$N25/30)+1),0)+(-$N25/30-INT(-$N25/30))*SUMIFS(14:14,$1:$1,AG$1+INT(-$N25/30)+1)+(INT(-$N25/30)+1--$N25/30)*SUMIFS(14:14,$1:$1,AG$1+INT(-$N25/30)))))</f>
        <v>0</v>
      </c>
      <c r="AH25" s="40">
        <f>IF($N25=0,0,IF(AH$7="",0,IF(AH$1=MAX($1:$1),$R14-SUM($T25:AG25),IF(AH$1=1,SUMIFS(14:14,$1:$1,"&gt;="&amp;1,$1:$1,"&lt;="&amp;INT(-$N25/30))+(-$N25/30-INT(-$N25/30))*SUMIFS(14:14,$1:$1,INT(-$N25/30)+1),0)+(-$N25/30-INT(-$N25/30))*SUMIFS(14:14,$1:$1,AH$1+INT(-$N25/30)+1)+(INT(-$N25/30)+1--$N25/30)*SUMIFS(14:14,$1:$1,AH$1+INT(-$N25/30)))))</f>
        <v>0</v>
      </c>
      <c r="AI25" s="40">
        <f>IF($N25=0,0,IF(AI$7="",0,IF(AI$1=MAX($1:$1),$R14-SUM($T25:AH25),IF(AI$1=1,SUMIFS(14:14,$1:$1,"&gt;="&amp;1,$1:$1,"&lt;="&amp;INT(-$N25/30))+(-$N25/30-INT(-$N25/30))*SUMIFS(14:14,$1:$1,INT(-$N25/30)+1),0)+(-$N25/30-INT(-$N25/30))*SUMIFS(14:14,$1:$1,AI$1+INT(-$N25/30)+1)+(INT(-$N25/30)+1--$N25/30)*SUMIFS(14:14,$1:$1,AI$1+INT(-$N25/30)))))</f>
        <v>0</v>
      </c>
      <c r="AJ25" s="40">
        <f>IF($N25=0,0,IF(AJ$7="",0,IF(AJ$1=MAX($1:$1),$R14-SUM($T25:AI25),IF(AJ$1=1,SUMIFS(14:14,$1:$1,"&gt;="&amp;1,$1:$1,"&lt;="&amp;INT(-$N25/30))+(-$N25/30-INT(-$N25/30))*SUMIFS(14:14,$1:$1,INT(-$N25/30)+1),0)+(-$N25/30-INT(-$N25/30))*SUMIFS(14:14,$1:$1,AJ$1+INT(-$N25/30)+1)+(INT(-$N25/30)+1--$N25/30)*SUMIFS(14:14,$1:$1,AJ$1+INT(-$N25/30)))))</f>
        <v>0</v>
      </c>
      <c r="AK25" s="40">
        <f>IF($N25=0,0,IF(AK$7="",0,IF(AK$1=MAX($1:$1),$R14-SUM($T25:AJ25),IF(AK$1=1,SUMIFS(14:14,$1:$1,"&gt;="&amp;1,$1:$1,"&lt;="&amp;INT(-$N25/30))+(-$N25/30-INT(-$N25/30))*SUMIFS(14:14,$1:$1,INT(-$N25/30)+1),0)+(-$N25/30-INT(-$N25/30))*SUMIFS(14:14,$1:$1,AK$1+INT(-$N25/30)+1)+(INT(-$N25/30)+1--$N25/30)*SUMIFS(14:14,$1:$1,AK$1+INT(-$N25/30)))))</f>
        <v>0</v>
      </c>
      <c r="AL25" s="40">
        <f>IF($N25=0,0,IF(AL$7="",0,IF(AL$1=MAX($1:$1),$R14-SUM($T25:AK25),IF(AL$1=1,SUMIFS(14:14,$1:$1,"&gt;="&amp;1,$1:$1,"&lt;="&amp;INT(-$N25/30))+(-$N25/30-INT(-$N25/30))*SUMIFS(14:14,$1:$1,INT(-$N25/30)+1),0)+(-$N25/30-INT(-$N25/30))*SUMIFS(14:14,$1:$1,AL$1+INT(-$N25/30)+1)+(INT(-$N25/30)+1--$N25/30)*SUMIFS(14:14,$1:$1,AL$1+INT(-$N25/30)))))</f>
        <v>0</v>
      </c>
      <c r="AM25" s="40">
        <f>IF($N25=0,0,IF(AM$7="",0,IF(AM$1=MAX($1:$1),$R14-SUM($T25:AL25),IF(AM$1=1,SUMIFS(14:14,$1:$1,"&gt;="&amp;1,$1:$1,"&lt;="&amp;INT(-$N25/30))+(-$N25/30-INT(-$N25/30))*SUMIFS(14:14,$1:$1,INT(-$N25/30)+1),0)+(-$N25/30-INT(-$N25/30))*SUMIFS(14:14,$1:$1,AM$1+INT(-$N25/30)+1)+(INT(-$N25/30)+1--$N25/30)*SUMIFS(14:14,$1:$1,AM$1+INT(-$N25/30)))))</f>
        <v>0</v>
      </c>
      <c r="AN25" s="40">
        <f>IF($N25=0,0,IF(AN$7="",0,IF(AN$1=MAX($1:$1),$R14-SUM($T25:AM25),IF(AN$1=1,SUMIFS(14:14,$1:$1,"&gt;="&amp;1,$1:$1,"&lt;="&amp;INT(-$N25/30))+(-$N25/30-INT(-$N25/30))*SUMIFS(14:14,$1:$1,INT(-$N25/30)+1),0)+(-$N25/30-INT(-$N25/30))*SUMIFS(14:14,$1:$1,AN$1+INT(-$N25/30)+1)+(INT(-$N25/30)+1--$N25/30)*SUMIFS(14:14,$1:$1,AN$1+INT(-$N25/30)))))</f>
        <v>0</v>
      </c>
      <c r="AO25" s="40">
        <f>IF($N25=0,0,IF(AO$7="",0,IF(AO$1=MAX($1:$1),$R14-SUM($T25:AN25),IF(AO$1=1,SUMIFS(14:14,$1:$1,"&gt;="&amp;1,$1:$1,"&lt;="&amp;INT(-$N25/30))+(-$N25/30-INT(-$N25/30))*SUMIFS(14:14,$1:$1,INT(-$N25/30)+1),0)+(-$N25/30-INT(-$N25/30))*SUMIFS(14:14,$1:$1,AO$1+INT(-$N25/30)+1)+(INT(-$N25/30)+1--$N25/30)*SUMIFS(14:14,$1:$1,AO$1+INT(-$N25/30)))))</f>
        <v>0</v>
      </c>
      <c r="AP25" s="40">
        <f>IF($N25=0,0,IF(AP$7="",0,IF(AP$1=MAX($1:$1),$R14-SUM($T25:AO25),IF(AP$1=1,SUMIFS(14:14,$1:$1,"&gt;="&amp;1,$1:$1,"&lt;="&amp;INT(-$N25/30))+(-$N25/30-INT(-$N25/30))*SUMIFS(14:14,$1:$1,INT(-$N25/30)+1),0)+(-$N25/30-INT(-$N25/30))*SUMIFS(14:14,$1:$1,AP$1+INT(-$N25/30)+1)+(INT(-$N25/30)+1--$N25/30)*SUMIFS(14:14,$1:$1,AP$1+INT(-$N25/30)))))</f>
        <v>0</v>
      </c>
      <c r="AQ25" s="40">
        <f>IF($N25=0,0,IF(AQ$7="",0,IF(AQ$1=MAX($1:$1),$R14-SUM($T25:AP25),IF(AQ$1=1,SUMIFS(14:14,$1:$1,"&gt;="&amp;1,$1:$1,"&lt;="&amp;INT(-$N25/30))+(-$N25/30-INT(-$N25/30))*SUMIFS(14:14,$1:$1,INT(-$N25/30)+1),0)+(-$N25/30-INT(-$N25/30))*SUMIFS(14:14,$1:$1,AQ$1+INT(-$N25/30)+1)+(INT(-$N25/30)+1--$N25/30)*SUMIFS(14:14,$1:$1,AQ$1+INT(-$N25/30)))))</f>
        <v>0</v>
      </c>
      <c r="AR25" s="40">
        <f>IF($N25=0,0,IF(AR$7="",0,IF(AR$1=MAX($1:$1),$R14-SUM($T25:AQ25),IF(AR$1=1,SUMIFS(14:14,$1:$1,"&gt;="&amp;1,$1:$1,"&lt;="&amp;INT(-$N25/30))+(-$N25/30-INT(-$N25/30))*SUMIFS(14:14,$1:$1,INT(-$N25/30)+1),0)+(-$N25/30-INT(-$N25/30))*SUMIFS(14:14,$1:$1,AR$1+INT(-$N25/30)+1)+(INT(-$N25/30)+1--$N25/30)*SUMIFS(14:14,$1:$1,AR$1+INT(-$N25/30)))))</f>
        <v>0</v>
      </c>
      <c r="AS25" s="40">
        <f>IF($N25=0,0,IF(AS$7="",0,IF(AS$1=MAX($1:$1),$R14-SUM($T25:AR25),IF(AS$1=1,SUMIFS(14:14,$1:$1,"&gt;="&amp;1,$1:$1,"&lt;="&amp;INT(-$N25/30))+(-$N25/30-INT(-$N25/30))*SUMIFS(14:14,$1:$1,INT(-$N25/30)+1),0)+(-$N25/30-INT(-$N25/30))*SUMIFS(14:14,$1:$1,AS$1+INT(-$N25/30)+1)+(INT(-$N25/30)+1--$N25/30)*SUMIFS(14:14,$1:$1,AS$1+INT(-$N25/30)))))</f>
        <v>0</v>
      </c>
      <c r="AT25" s="40">
        <f>IF($N25=0,0,IF(AT$7="",0,IF(AT$1=MAX($1:$1),$R14-SUM($T25:AS25),IF(AT$1=1,SUMIFS(14:14,$1:$1,"&gt;="&amp;1,$1:$1,"&lt;="&amp;INT(-$N25/30))+(-$N25/30-INT(-$N25/30))*SUMIFS(14:14,$1:$1,INT(-$N25/30)+1),0)+(-$N25/30-INT(-$N25/30))*SUMIFS(14:14,$1:$1,AT$1+INT(-$N25/30)+1)+(INT(-$N25/30)+1--$N25/30)*SUMIFS(14:14,$1:$1,AT$1+INT(-$N25/30)))))</f>
        <v>0</v>
      </c>
      <c r="AU25" s="40">
        <f>IF($N25=0,0,IF(AU$7="",0,IF(AU$1=MAX($1:$1),$R14-SUM($T25:AT25),IF(AU$1=1,SUMIFS(14:14,$1:$1,"&gt;="&amp;1,$1:$1,"&lt;="&amp;INT(-$N25/30))+(-$N25/30-INT(-$N25/30))*SUMIFS(14:14,$1:$1,INT(-$N25/30)+1),0)+(-$N25/30-INT(-$N25/30))*SUMIFS(14:14,$1:$1,AU$1+INT(-$N25/30)+1)+(INT(-$N25/30)+1--$N25/30)*SUMIFS(14:14,$1:$1,AU$1+INT(-$N25/30)))))</f>
        <v>0</v>
      </c>
      <c r="AV25" s="40">
        <f>IF($N25=0,0,IF(AV$7="",0,IF(AV$1=MAX($1:$1),$R14-SUM($T25:AU25),IF(AV$1=1,SUMIFS(14:14,$1:$1,"&gt;="&amp;1,$1:$1,"&lt;="&amp;INT(-$N25/30))+(-$N25/30-INT(-$N25/30))*SUMIFS(14:14,$1:$1,INT(-$N25/30)+1),0)+(-$N25/30-INT(-$N25/30))*SUMIFS(14:14,$1:$1,AV$1+INT(-$N25/30)+1)+(INT(-$N25/30)+1--$N25/30)*SUMIFS(14:14,$1:$1,AV$1+INT(-$N25/30)))))</f>
        <v>0</v>
      </c>
      <c r="AW25" s="40">
        <f>IF($N25=0,0,IF(AW$7="",0,IF(AW$1=MAX($1:$1),$R14-SUM($T25:AV25),IF(AW$1=1,SUMIFS(14:14,$1:$1,"&gt;="&amp;1,$1:$1,"&lt;="&amp;INT(-$N25/30))+(-$N25/30-INT(-$N25/30))*SUMIFS(14:14,$1:$1,INT(-$N25/30)+1),0)+(-$N25/30-INT(-$N25/30))*SUMIFS(14:14,$1:$1,AW$1+INT(-$N25/30)+1)+(INT(-$N25/30)+1--$N25/30)*SUMIFS(14:14,$1:$1,AW$1+INT(-$N25/30)))))</f>
        <v>0</v>
      </c>
      <c r="AX25" s="40">
        <f>IF($N25=0,0,IF(AX$7="",0,IF(AX$1=MAX($1:$1),$R14-SUM($T25:AW25),IF(AX$1=1,SUMIFS(14:14,$1:$1,"&gt;="&amp;1,$1:$1,"&lt;="&amp;INT(-$N25/30))+(-$N25/30-INT(-$N25/30))*SUMIFS(14:14,$1:$1,INT(-$N25/30)+1),0)+(-$N25/30-INT(-$N25/30))*SUMIFS(14:14,$1:$1,AX$1+INT(-$N25/30)+1)+(INT(-$N25/30)+1--$N25/30)*SUMIFS(14:14,$1:$1,AX$1+INT(-$N25/30)))))</f>
        <v>0</v>
      </c>
      <c r="AY25" s="40">
        <f>IF($N25=0,0,IF(AY$7="",0,IF(AY$1=MAX($1:$1),$R14-SUM($T25:AX25),IF(AY$1=1,SUMIFS(14:14,$1:$1,"&gt;="&amp;1,$1:$1,"&lt;="&amp;INT(-$N25/30))+(-$N25/30-INT(-$N25/30))*SUMIFS(14:14,$1:$1,INT(-$N25/30)+1),0)+(-$N25/30-INT(-$N25/30))*SUMIFS(14:14,$1:$1,AY$1+INT(-$N25/30)+1)+(INT(-$N25/30)+1--$N25/30)*SUMIFS(14:14,$1:$1,AY$1+INT(-$N25/30)))))</f>
        <v>0</v>
      </c>
      <c r="AZ25" s="40">
        <f>IF($N25=0,0,IF(AZ$7="",0,IF(AZ$1=MAX($1:$1),$R14-SUM($T25:AY25),IF(AZ$1=1,SUMIFS(14:14,$1:$1,"&gt;="&amp;1,$1:$1,"&lt;="&amp;INT(-$N25/30))+(-$N25/30-INT(-$N25/30))*SUMIFS(14:14,$1:$1,INT(-$N25/30)+1),0)+(-$N25/30-INT(-$N25/30))*SUMIFS(14:14,$1:$1,AZ$1+INT(-$N25/30)+1)+(INT(-$N25/30)+1--$N25/30)*SUMIFS(14:14,$1:$1,AZ$1+INT(-$N25/30)))))</f>
        <v>0</v>
      </c>
      <c r="BA25" s="40">
        <f>IF($N25=0,0,IF(BA$7="",0,IF(BA$1=MAX($1:$1),$R14-SUM($T25:AZ25),IF(BA$1=1,SUMIFS(14:14,$1:$1,"&gt;="&amp;1,$1:$1,"&lt;="&amp;INT(-$N25/30))+(-$N25/30-INT(-$N25/30))*SUMIFS(14:14,$1:$1,INT(-$N25/30)+1),0)+(-$N25/30-INT(-$N25/30))*SUMIFS(14:14,$1:$1,BA$1+INT(-$N25/30)+1)+(INT(-$N25/30)+1--$N25/30)*SUMIFS(14:14,$1:$1,BA$1+INT(-$N25/30)))))</f>
        <v>0</v>
      </c>
      <c r="BB25" s="40">
        <f>IF($N25=0,0,IF(BB$7="",0,IF(BB$1=MAX($1:$1),$R14-SUM($T25:BA25),IF(BB$1=1,SUMIFS(14:14,$1:$1,"&gt;="&amp;1,$1:$1,"&lt;="&amp;INT(-$N25/30))+(-$N25/30-INT(-$N25/30))*SUMIFS(14:14,$1:$1,INT(-$N25/30)+1),0)+(-$N25/30-INT(-$N25/30))*SUMIFS(14:14,$1:$1,BB$1+INT(-$N25/30)+1)+(INT(-$N25/30)+1--$N25/30)*SUMIFS(14:14,$1:$1,BB$1+INT(-$N25/30)))))</f>
        <v>0</v>
      </c>
      <c r="BC25" s="40">
        <f>IF($N25=0,0,IF(BC$7="",0,IF(BC$1=MAX($1:$1),$R14-SUM($T25:BB25),IF(BC$1=1,SUMIFS(14:14,$1:$1,"&gt;="&amp;1,$1:$1,"&lt;="&amp;INT(-$N25/30))+(-$N25/30-INT(-$N25/30))*SUMIFS(14:14,$1:$1,INT(-$N25/30)+1),0)+(-$N25/30-INT(-$N25/30))*SUMIFS(14:14,$1:$1,BC$1+INT(-$N25/30)+1)+(INT(-$N25/30)+1--$N25/30)*SUMIFS(14:14,$1:$1,BC$1+INT(-$N25/30)))))</f>
        <v>0</v>
      </c>
      <c r="BD25" s="40">
        <f>IF($N25=0,0,IF(BD$7="",0,IF(BD$1=MAX($1:$1),$R14-SUM($T25:BC25),IF(BD$1=1,SUMIFS(14:14,$1:$1,"&gt;="&amp;1,$1:$1,"&lt;="&amp;INT(-$N25/30))+(-$N25/30-INT(-$N25/30))*SUMIFS(14:14,$1:$1,INT(-$N25/30)+1),0)+(-$N25/30-INT(-$N25/30))*SUMIFS(14:14,$1:$1,BD$1+INT(-$N25/30)+1)+(INT(-$N25/30)+1--$N25/30)*SUMIFS(14:14,$1:$1,BD$1+INT(-$N25/30)))))</f>
        <v>0</v>
      </c>
      <c r="BE25" s="40">
        <f>IF($N25=0,0,IF(BE$7="",0,IF(BE$1=MAX($1:$1),$R14-SUM($T25:BD25),IF(BE$1=1,SUMIFS(14:14,$1:$1,"&gt;="&amp;1,$1:$1,"&lt;="&amp;INT(-$N25/30))+(-$N25/30-INT(-$N25/30))*SUMIFS(14:14,$1:$1,INT(-$N25/30)+1),0)+(-$N25/30-INT(-$N25/30))*SUMIFS(14:14,$1:$1,BE$1+INT(-$N25/30)+1)+(INT(-$N25/30)+1--$N25/30)*SUMIFS(14:14,$1:$1,BE$1+INT(-$N25/30)))))</f>
        <v>0</v>
      </c>
      <c r="BF25" s="40">
        <f>IF($N25=0,0,IF(BF$7="",0,IF(BF$1=MAX($1:$1),$R14-SUM($T25:BE25),IF(BF$1=1,SUMIFS(14:14,$1:$1,"&gt;="&amp;1,$1:$1,"&lt;="&amp;INT(-$N25/30))+(-$N25/30-INT(-$N25/30))*SUMIFS(14:14,$1:$1,INT(-$N25/30)+1),0)+(-$N25/30-INT(-$N25/30))*SUMIFS(14:14,$1:$1,BF$1+INT(-$N25/30)+1)+(INT(-$N25/30)+1--$N25/30)*SUMIFS(14:14,$1:$1,BF$1+INT(-$N25/30)))))</f>
        <v>0</v>
      </c>
      <c r="BG25" s="40">
        <f>IF($N25=0,0,IF(BG$7="",0,IF(BG$1=MAX($1:$1),$R14-SUM($T25:BF25),IF(BG$1=1,SUMIFS(14:14,$1:$1,"&gt;="&amp;1,$1:$1,"&lt;="&amp;INT(-$N25/30))+(-$N25/30-INT(-$N25/30))*SUMIFS(14:14,$1:$1,INT(-$N25/30)+1),0)+(-$N25/30-INT(-$N25/30))*SUMIFS(14:14,$1:$1,BG$1+INT(-$N25/30)+1)+(INT(-$N25/30)+1--$N25/30)*SUMIFS(14:14,$1:$1,BG$1+INT(-$N25/30)))))</f>
        <v>0</v>
      </c>
      <c r="BH25" s="40">
        <f>IF($N25=0,0,IF(BH$7="",0,IF(BH$1=MAX($1:$1),$R14-SUM($T25:BG25),IF(BH$1=1,SUMIFS(14:14,$1:$1,"&gt;="&amp;1,$1:$1,"&lt;="&amp;INT(-$N25/30))+(-$N25/30-INT(-$N25/30))*SUMIFS(14:14,$1:$1,INT(-$N25/30)+1),0)+(-$N25/30-INT(-$N25/30))*SUMIFS(14:14,$1:$1,BH$1+INT(-$N25/30)+1)+(INT(-$N25/30)+1--$N25/30)*SUMIFS(14:14,$1:$1,BH$1+INT(-$N25/30)))))</f>
        <v>0</v>
      </c>
      <c r="BI25" s="40">
        <f>IF($N25=0,0,IF(BI$7="",0,IF(BI$1=MAX($1:$1),$R14-SUM($T25:BH25),IF(BI$1=1,SUMIFS(14:14,$1:$1,"&gt;="&amp;1,$1:$1,"&lt;="&amp;INT(-$N25/30))+(-$N25/30-INT(-$N25/30))*SUMIFS(14:14,$1:$1,INT(-$N25/30)+1),0)+(-$N25/30-INT(-$N25/30))*SUMIFS(14:14,$1:$1,BI$1+INT(-$N25/30)+1)+(INT(-$N25/30)+1--$N25/30)*SUMIFS(14:14,$1:$1,BI$1+INT(-$N25/30)))))</f>
        <v>0</v>
      </c>
      <c r="BJ25" s="40">
        <f>IF($N25=0,0,IF(BJ$7="",0,IF(BJ$1=MAX($1:$1),$R14-SUM($T25:BI25),IF(BJ$1=1,SUMIFS(14:14,$1:$1,"&gt;="&amp;1,$1:$1,"&lt;="&amp;INT(-$N25/30))+(-$N25/30-INT(-$N25/30))*SUMIFS(14:14,$1:$1,INT(-$N25/30)+1),0)+(-$N25/30-INT(-$N25/30))*SUMIFS(14:14,$1:$1,BJ$1+INT(-$N25/30)+1)+(INT(-$N25/30)+1--$N25/30)*SUMIFS(14:14,$1:$1,BJ$1+INT(-$N25/30)))))</f>
        <v>0</v>
      </c>
      <c r="BK25" s="40">
        <f>IF($N25=0,0,IF(BK$7="",0,IF(BK$1=MAX($1:$1),$R14-SUM($T25:BJ25),IF(BK$1=1,SUMIFS(14:14,$1:$1,"&gt;="&amp;1,$1:$1,"&lt;="&amp;INT(-$N25/30))+(-$N25/30-INT(-$N25/30))*SUMIFS(14:14,$1:$1,INT(-$N25/30)+1),0)+(-$N25/30-INT(-$N25/30))*SUMIFS(14:14,$1:$1,BK$1+INT(-$N25/30)+1)+(INT(-$N25/30)+1--$N25/30)*SUMIFS(14:14,$1:$1,BK$1+INT(-$N25/30)))))</f>
        <v>0</v>
      </c>
      <c r="BL25" s="40">
        <f>IF($N25=0,0,IF(BL$7="",0,IF(BL$1=MAX($1:$1),$R14-SUM($T25:BK25),IF(BL$1=1,SUMIFS(14:14,$1:$1,"&gt;="&amp;1,$1:$1,"&lt;="&amp;INT(-$N25/30))+(-$N25/30-INT(-$N25/30))*SUMIFS(14:14,$1:$1,INT(-$N25/30)+1),0)+(-$N25/30-INT(-$N25/30))*SUMIFS(14:14,$1:$1,BL$1+INT(-$N25/30)+1)+(INT(-$N25/30)+1--$N25/30)*SUMIFS(14:14,$1:$1,BL$1+INT(-$N25/30)))))</f>
        <v>0</v>
      </c>
      <c r="BM25" s="40">
        <f>IF($N25=0,0,IF(BM$7="",0,IF(BM$1=MAX($1:$1),$R14-SUM($T25:BL25),IF(BM$1=1,SUMIFS(14:14,$1:$1,"&gt;="&amp;1,$1:$1,"&lt;="&amp;INT(-$N25/30))+(-$N25/30-INT(-$N25/30))*SUMIFS(14:14,$1:$1,INT(-$N25/30)+1),0)+(-$N25/30-INT(-$N25/30))*SUMIFS(14:14,$1:$1,BM$1+INT(-$N25/30)+1)+(INT(-$N25/30)+1--$N25/30)*SUMIFS(14:14,$1:$1,BM$1+INT(-$N25/30)))))</f>
        <v>0</v>
      </c>
      <c r="BN25" s="40">
        <f>IF($N25=0,0,IF(BN$7="",0,IF(BN$1=MAX($1:$1),$R14-SUM($T25:BM25),IF(BN$1=1,SUMIFS(14:14,$1:$1,"&gt;="&amp;1,$1:$1,"&lt;="&amp;INT(-$N25/30))+(-$N25/30-INT(-$N25/30))*SUMIFS(14:14,$1:$1,INT(-$N25/30)+1),0)+(-$N25/30-INT(-$N25/30))*SUMIFS(14:14,$1:$1,BN$1+INT(-$N25/30)+1)+(INT(-$N25/30)+1--$N25/30)*SUMIFS(14:14,$1:$1,BN$1+INT(-$N25/30)))))</f>
        <v>0</v>
      </c>
      <c r="BO25" s="40">
        <f>IF($N25=0,0,IF(BO$7="",0,IF(BO$1=MAX($1:$1),$R14-SUM($T25:BN25),IF(BO$1=1,SUMIFS(14:14,$1:$1,"&gt;="&amp;1,$1:$1,"&lt;="&amp;INT(-$N25/30))+(-$N25/30-INT(-$N25/30))*SUMIFS(14:14,$1:$1,INT(-$N25/30)+1),0)+(-$N25/30-INT(-$N25/30))*SUMIFS(14:14,$1:$1,BO$1+INT(-$N25/30)+1)+(INT(-$N25/30)+1--$N25/30)*SUMIFS(14:14,$1:$1,BO$1+INT(-$N25/30)))))</f>
        <v>0</v>
      </c>
      <c r="BP25" s="40">
        <f>IF($N25=0,0,IF(BP$7="",0,IF(BP$1=MAX($1:$1),$R14-SUM($T25:BO25),IF(BP$1=1,SUMIFS(14:14,$1:$1,"&gt;="&amp;1,$1:$1,"&lt;="&amp;INT(-$N25/30))+(-$N25/30-INT(-$N25/30))*SUMIFS(14:14,$1:$1,INT(-$N25/30)+1),0)+(-$N25/30-INT(-$N25/30))*SUMIFS(14:14,$1:$1,BP$1+INT(-$N25/30)+1)+(INT(-$N25/30)+1--$N25/30)*SUMIFS(14:14,$1:$1,BP$1+INT(-$N25/30)))))</f>
        <v>0</v>
      </c>
      <c r="BQ25" s="40">
        <f>IF($N25=0,0,IF(BQ$7="",0,IF(BQ$1=MAX($1:$1),$R14-SUM($T25:BP25),IF(BQ$1=1,SUMIFS(14:14,$1:$1,"&gt;="&amp;1,$1:$1,"&lt;="&amp;INT(-$N25/30))+(-$N25/30-INT(-$N25/30))*SUMIFS(14:14,$1:$1,INT(-$N25/30)+1),0)+(-$N25/30-INT(-$N25/30))*SUMIFS(14:14,$1:$1,BQ$1+INT(-$N25/30)+1)+(INT(-$N25/30)+1--$N25/30)*SUMIFS(14:14,$1:$1,BQ$1+INT(-$N25/30)))))</f>
        <v>0</v>
      </c>
      <c r="BR25" s="40">
        <f>IF($N25=0,0,IF(BR$7="",0,IF(BR$1=MAX($1:$1),$R14-SUM($T25:BQ25),IF(BR$1=1,SUMIFS(14:14,$1:$1,"&gt;="&amp;1,$1:$1,"&lt;="&amp;INT(-$N25/30))+(-$N25/30-INT(-$N25/30))*SUMIFS(14:14,$1:$1,INT(-$N25/30)+1),0)+(-$N25/30-INT(-$N25/30))*SUMIFS(14:14,$1:$1,BR$1+INT(-$N25/30)+1)+(INT(-$N25/30)+1--$N25/30)*SUMIFS(14:14,$1:$1,BR$1+INT(-$N25/30)))))</f>
        <v>0</v>
      </c>
      <c r="BS25" s="40">
        <f>IF($N25=0,0,IF(BS$7="",0,IF(BS$1=MAX($1:$1),$R14-SUM($T25:BR25),IF(BS$1=1,SUMIFS(14:14,$1:$1,"&gt;="&amp;1,$1:$1,"&lt;="&amp;INT(-$N25/30))+(-$N25/30-INT(-$N25/30))*SUMIFS(14:14,$1:$1,INT(-$N25/30)+1),0)+(-$N25/30-INT(-$N25/30))*SUMIFS(14:14,$1:$1,BS$1+INT(-$N25/30)+1)+(INT(-$N25/30)+1--$N25/30)*SUMIFS(14:14,$1:$1,BS$1+INT(-$N25/30)))))</f>
        <v>0</v>
      </c>
      <c r="BT25" s="40">
        <f>IF($N25=0,0,IF(BT$7="",0,IF(BT$1=MAX($1:$1),$R14-SUM($T25:BS25),IF(BT$1=1,SUMIFS(14:14,$1:$1,"&gt;="&amp;1,$1:$1,"&lt;="&amp;INT(-$N25/30))+(-$N25/30-INT(-$N25/30))*SUMIFS(14:14,$1:$1,INT(-$N25/30)+1),0)+(-$N25/30-INT(-$N25/30))*SUMIFS(14:14,$1:$1,BT$1+INT(-$N25/30)+1)+(INT(-$N25/30)+1--$N25/30)*SUMIFS(14:14,$1:$1,BT$1+INT(-$N25/30)))))</f>
        <v>0</v>
      </c>
      <c r="BU25" s="40">
        <f>IF($N25=0,0,IF(BU$7="",0,IF(BU$1=MAX($1:$1),$R14-SUM($T25:BT25),IF(BU$1=1,SUMIFS(14:14,$1:$1,"&gt;="&amp;1,$1:$1,"&lt;="&amp;INT(-$N25/30))+(-$N25/30-INT(-$N25/30))*SUMIFS(14:14,$1:$1,INT(-$N25/30)+1),0)+(-$N25/30-INT(-$N25/30))*SUMIFS(14:14,$1:$1,BU$1+INT(-$N25/30)+1)+(INT(-$N25/30)+1--$N25/30)*SUMIFS(14:14,$1:$1,BU$1+INT(-$N25/30)))))</f>
        <v>0</v>
      </c>
      <c r="BV25" s="40">
        <f>IF($N25=0,0,IF(BV$7="",0,IF(BV$1=MAX($1:$1),$R14-SUM($T25:BU25),IF(BV$1=1,SUMIFS(14:14,$1:$1,"&gt;="&amp;1,$1:$1,"&lt;="&amp;INT(-$N25/30))+(-$N25/30-INT(-$N25/30))*SUMIFS(14:14,$1:$1,INT(-$N25/30)+1),0)+(-$N25/30-INT(-$N25/30))*SUMIFS(14:14,$1:$1,BV$1+INT(-$N25/30)+1)+(INT(-$N25/30)+1--$N25/30)*SUMIFS(14:14,$1:$1,BV$1+INT(-$N25/30)))))</f>
        <v>0</v>
      </c>
      <c r="BW25" s="40">
        <f>IF($N25=0,0,IF(BW$7="",0,IF(BW$1=MAX($1:$1),$R14-SUM($T25:BV25),IF(BW$1=1,SUMIFS(14:14,$1:$1,"&gt;="&amp;1,$1:$1,"&lt;="&amp;INT(-$N25/30))+(-$N25/30-INT(-$N25/30))*SUMIFS(14:14,$1:$1,INT(-$N25/30)+1),0)+(-$N25/30-INT(-$N25/30))*SUMIFS(14:14,$1:$1,BW$1+INT(-$N25/30)+1)+(INT(-$N25/30)+1--$N25/30)*SUMIFS(14:14,$1:$1,BW$1+INT(-$N25/30)))))</f>
        <v>0</v>
      </c>
      <c r="BX25" s="40">
        <f>IF($N25=0,0,IF(BX$7="",0,IF(BX$1=MAX($1:$1),$R14-SUM($T25:BW25),IF(BX$1=1,SUMIFS(14:14,$1:$1,"&gt;="&amp;1,$1:$1,"&lt;="&amp;INT(-$N25/30))+(-$N25/30-INT(-$N25/30))*SUMIFS(14:14,$1:$1,INT(-$N25/30)+1),0)+(-$N25/30-INT(-$N25/30))*SUMIFS(14:14,$1:$1,BX$1+INT(-$N25/30)+1)+(INT(-$N25/30)+1--$N25/30)*SUMIFS(14:14,$1:$1,BX$1+INT(-$N25/30)))))</f>
        <v>0</v>
      </c>
      <c r="BY25" s="40">
        <f>IF($N25=0,0,IF(BY$7="",0,IF(BY$1=MAX($1:$1),$R14-SUM($T25:BX25),IF(BY$1=1,SUMIFS(14:14,$1:$1,"&gt;="&amp;1,$1:$1,"&lt;="&amp;INT(-$N25/30))+(-$N25/30-INT(-$N25/30))*SUMIFS(14:14,$1:$1,INT(-$N25/30)+1),0)+(-$N25/30-INT(-$N25/30))*SUMIFS(14:14,$1:$1,BY$1+INT(-$N25/30)+1)+(INT(-$N25/30)+1--$N25/30)*SUMIFS(14:14,$1:$1,BY$1+INT(-$N25/30)))))</f>
        <v>0</v>
      </c>
      <c r="BZ25" s="40">
        <f>IF($N25=0,0,IF(BZ$7="",0,IF(BZ$1=MAX($1:$1),$R14-SUM($T25:BY25),IF(BZ$1=1,SUMIFS(14:14,$1:$1,"&gt;="&amp;1,$1:$1,"&lt;="&amp;INT(-$N25/30))+(-$N25/30-INT(-$N25/30))*SUMIFS(14:14,$1:$1,INT(-$N25/30)+1),0)+(-$N25/30-INT(-$N25/30))*SUMIFS(14:14,$1:$1,BZ$1+INT(-$N25/30)+1)+(INT(-$N25/30)+1--$N25/30)*SUMIFS(14:14,$1:$1,BZ$1+INT(-$N25/30)))))</f>
        <v>0</v>
      </c>
      <c r="CA25" s="40">
        <f>IF($N25=0,0,IF(CA$7="",0,IF(CA$1=MAX($1:$1),$R14-SUM($T25:BZ25),IF(CA$1=1,SUMIFS(14:14,$1:$1,"&gt;="&amp;1,$1:$1,"&lt;="&amp;INT(-$N25/30))+(-$N25/30-INT(-$N25/30))*SUMIFS(14:14,$1:$1,INT(-$N25/30)+1),0)+(-$N25/30-INT(-$N25/30))*SUMIFS(14:14,$1:$1,CA$1+INT(-$N25/30)+1)+(INT(-$N25/30)+1--$N25/30)*SUMIFS(14:14,$1:$1,CA$1+INT(-$N25/30)))))</f>
        <v>0</v>
      </c>
      <c r="CB25" s="40">
        <f>IF($N25=0,0,IF(CB$7="",0,IF(CB$1=MAX($1:$1),$R14-SUM($T25:CA25),IF(CB$1=1,SUMIFS(14:14,$1:$1,"&gt;="&amp;1,$1:$1,"&lt;="&amp;INT(-$N25/30))+(-$N25/30-INT(-$N25/30))*SUMIFS(14:14,$1:$1,INT(-$N25/30)+1),0)+(-$N25/30-INT(-$N25/30))*SUMIFS(14:14,$1:$1,CB$1+INT(-$N25/30)+1)+(INT(-$N25/30)+1--$N25/30)*SUMIFS(14:14,$1:$1,CB$1+INT(-$N25/30)))))</f>
        <v>0</v>
      </c>
      <c r="CC25" s="40">
        <f>IF($N25=0,0,IF(CC$7="",0,IF(CC$1=MAX($1:$1),$R14-SUM($T25:CB25),IF(CC$1=1,SUMIFS(14:14,$1:$1,"&gt;="&amp;1,$1:$1,"&lt;="&amp;INT(-$N25/30))+(-$N25/30-INT(-$N25/30))*SUMIFS(14:14,$1:$1,INT(-$N25/30)+1),0)+(-$N25/30-INT(-$N25/30))*SUMIFS(14:14,$1:$1,CC$1+INT(-$N25/30)+1)+(INT(-$N25/30)+1--$N25/30)*SUMIFS(14:14,$1:$1,CC$1+INT(-$N25/30)))))</f>
        <v>0</v>
      </c>
      <c r="CD25" s="40">
        <f>IF($N25=0,0,IF(CD$7="",0,IF(CD$1=MAX($1:$1),$R14-SUM($T25:CC25),IF(CD$1=1,SUMIFS(14:14,$1:$1,"&gt;="&amp;1,$1:$1,"&lt;="&amp;INT(-$N25/30))+(-$N25/30-INT(-$N25/30))*SUMIFS(14:14,$1:$1,INT(-$N25/30)+1),0)+(-$N25/30-INT(-$N25/30))*SUMIFS(14:14,$1:$1,CD$1+INT(-$N25/30)+1)+(INT(-$N25/30)+1--$N25/30)*SUMIFS(14:14,$1:$1,CD$1+INT(-$N25/30)))))</f>
        <v>0</v>
      </c>
      <c r="CE25" s="40">
        <f>IF($N25=0,0,IF(CE$7="",0,IF(CE$1=MAX($1:$1),$R14-SUM($T25:CD25),IF(CE$1=1,SUMIFS(14:14,$1:$1,"&gt;="&amp;1,$1:$1,"&lt;="&amp;INT(-$N25/30))+(-$N25/30-INT(-$N25/30))*SUMIFS(14:14,$1:$1,INT(-$N25/30)+1),0)+(-$N25/30-INT(-$N25/30))*SUMIFS(14:14,$1:$1,CE$1+INT(-$N25/30)+1)+(INT(-$N25/30)+1--$N25/30)*SUMIFS(14:14,$1:$1,CE$1+INT(-$N25/30)))))</f>
        <v>0</v>
      </c>
      <c r="CF25" s="40">
        <f>IF($N25=0,0,IF(CF$7="",0,IF(CF$1=MAX($1:$1),$R14-SUM($T25:CE25),IF(CF$1=1,SUMIFS(14:14,$1:$1,"&gt;="&amp;1,$1:$1,"&lt;="&amp;INT(-$N25/30))+(-$N25/30-INT(-$N25/30))*SUMIFS(14:14,$1:$1,INT(-$N25/30)+1),0)+(-$N25/30-INT(-$N25/30))*SUMIFS(14:14,$1:$1,CF$1+INT(-$N25/30)+1)+(INT(-$N25/30)+1--$N25/30)*SUMIFS(14:14,$1:$1,CF$1+INT(-$N25/30)))))</f>
        <v>0</v>
      </c>
      <c r="CG25" s="40">
        <f>IF($N25=0,0,IF(CG$7="",0,IF(CG$1=MAX($1:$1),$R14-SUM($T25:CF25),IF(CG$1=1,SUMIFS(14:14,$1:$1,"&gt;="&amp;1,$1:$1,"&lt;="&amp;INT(-$N25/30))+(-$N25/30-INT(-$N25/30))*SUMIFS(14:14,$1:$1,INT(-$N25/30)+1),0)+(-$N25/30-INT(-$N25/30))*SUMIFS(14:14,$1:$1,CG$1+INT(-$N25/30)+1)+(INT(-$N25/30)+1--$N25/30)*SUMIFS(14:14,$1:$1,CG$1+INT(-$N25/30)))))</f>
        <v>0</v>
      </c>
      <c r="CH25" s="40">
        <f>IF($N25=0,0,IF(CH$7="",0,IF(CH$1=MAX($1:$1),$R14-SUM($T25:CG25),IF(CH$1=1,SUMIFS(14:14,$1:$1,"&gt;="&amp;1,$1:$1,"&lt;="&amp;INT(-$N25/30))+(-$N25/30-INT(-$N25/30))*SUMIFS(14:14,$1:$1,INT(-$N25/30)+1),0)+(-$N25/30-INT(-$N25/30))*SUMIFS(14:14,$1:$1,CH$1+INT(-$N25/30)+1)+(INT(-$N25/30)+1--$N25/30)*SUMIFS(14:14,$1:$1,CH$1+INT(-$N25/30)))))</f>
        <v>0</v>
      </c>
      <c r="CI25" s="40">
        <f>IF($N25=0,0,IF(CI$7="",0,IF(CI$1=MAX($1:$1),$R14-SUM($T25:CH25),IF(CI$1=1,SUMIFS(14:14,$1:$1,"&gt;="&amp;1,$1:$1,"&lt;="&amp;INT(-$N25/30))+(-$N25/30-INT(-$N25/30))*SUMIFS(14:14,$1:$1,INT(-$N25/30)+1),0)+(-$N25/30-INT(-$N25/30))*SUMIFS(14:14,$1:$1,CI$1+INT(-$N25/30)+1)+(INT(-$N25/30)+1--$N25/30)*SUMIFS(14:14,$1:$1,CI$1+INT(-$N25/30)))))</f>
        <v>0</v>
      </c>
      <c r="CJ25" s="40">
        <f>IF($N25=0,0,IF(CJ$7="",0,IF(CJ$1=MAX($1:$1),$R14-SUM($T25:CI25),IF(CJ$1=1,SUMIFS(14:14,$1:$1,"&gt;="&amp;1,$1:$1,"&lt;="&amp;INT(-$N25/30))+(-$N25/30-INT(-$N25/30))*SUMIFS(14:14,$1:$1,INT(-$N25/30)+1),0)+(-$N25/30-INT(-$N25/30))*SUMIFS(14:14,$1:$1,CJ$1+INT(-$N25/30)+1)+(INT(-$N25/30)+1--$N25/30)*SUMIFS(14:14,$1:$1,CJ$1+INT(-$N25/30)))))</f>
        <v>0</v>
      </c>
      <c r="CK25" s="40">
        <f>IF($N25=0,0,IF(CK$7="",0,IF(CK$1=MAX($1:$1),$R14-SUM($T25:CJ25),IF(CK$1=1,SUMIFS(14:14,$1:$1,"&gt;="&amp;1,$1:$1,"&lt;="&amp;INT(-$N25/30))+(-$N25/30-INT(-$N25/30))*SUMIFS(14:14,$1:$1,INT(-$N25/30)+1),0)+(-$N25/30-INT(-$N25/30))*SUMIFS(14:14,$1:$1,CK$1+INT(-$N25/30)+1)+(INT(-$N25/30)+1--$N25/30)*SUMIFS(14:14,$1:$1,CK$1+INT(-$N25/30)))))</f>
        <v>0</v>
      </c>
      <c r="CL25" s="40">
        <f>IF($N25=0,0,IF(CL$7="",0,IF(CL$1=MAX($1:$1),$R14-SUM($T25:CK25),IF(CL$1=1,SUMIFS(14:14,$1:$1,"&gt;="&amp;1,$1:$1,"&lt;="&amp;INT(-$N25/30))+(-$N25/30-INT(-$N25/30))*SUMIFS(14:14,$1:$1,INT(-$N25/30)+1),0)+(-$N25/30-INT(-$N25/30))*SUMIFS(14:14,$1:$1,CL$1+INT(-$N25/30)+1)+(INT(-$N25/30)+1--$N25/30)*SUMIFS(14:14,$1:$1,CL$1+INT(-$N25/30)))))</f>
        <v>0</v>
      </c>
      <c r="CM25" s="40">
        <f>IF($N25=0,0,IF(CM$7="",0,IF(CM$1=MAX($1:$1),$R14-SUM($T25:CL25),IF(CM$1=1,SUMIFS(14:14,$1:$1,"&gt;="&amp;1,$1:$1,"&lt;="&amp;INT(-$N25/30))+(-$N25/30-INT(-$N25/30))*SUMIFS(14:14,$1:$1,INT(-$N25/30)+1),0)+(-$N25/30-INT(-$N25/30))*SUMIFS(14:14,$1:$1,CM$1+INT(-$N25/30)+1)+(INT(-$N25/30)+1--$N25/30)*SUMIFS(14:14,$1:$1,CM$1+INT(-$N25/30)))))</f>
        <v>0</v>
      </c>
      <c r="CN25" s="40">
        <f>IF($N25=0,0,IF(CN$7="",0,IF(CN$1=MAX($1:$1),$R14-SUM($T25:CM25),IF(CN$1=1,SUMIFS(14:14,$1:$1,"&gt;="&amp;1,$1:$1,"&lt;="&amp;INT(-$N25/30))+(-$N25/30-INT(-$N25/30))*SUMIFS(14:14,$1:$1,INT(-$N25/30)+1),0)+(-$N25/30-INT(-$N25/30))*SUMIFS(14:14,$1:$1,CN$1+INT(-$N25/30)+1)+(INT(-$N25/30)+1--$N25/30)*SUMIFS(14:14,$1:$1,CN$1+INT(-$N25/30)))))</f>
        <v>0</v>
      </c>
      <c r="CO25" s="40">
        <f>IF($N25=0,0,IF(CO$7="",0,IF(CO$1=MAX($1:$1),$R14-SUM($T25:CN25),IF(CO$1=1,SUMIFS(14:14,$1:$1,"&gt;="&amp;1,$1:$1,"&lt;="&amp;INT(-$N25/30))+(-$N25/30-INT(-$N25/30))*SUMIFS(14:14,$1:$1,INT(-$N25/30)+1),0)+(-$N25/30-INT(-$N25/30))*SUMIFS(14:14,$1:$1,CO$1+INT(-$N25/30)+1)+(INT(-$N25/30)+1--$N25/30)*SUMIFS(14:14,$1:$1,CO$1+INT(-$N25/30)))))</f>
        <v>0</v>
      </c>
      <c r="CP25" s="40">
        <f>IF($N25=0,0,IF(CP$7="",0,IF(CP$1=MAX($1:$1),$R14-SUM($T25:CO25),IF(CP$1=1,SUMIFS(14:14,$1:$1,"&gt;="&amp;1,$1:$1,"&lt;="&amp;INT(-$N25/30))+(-$N25/30-INT(-$N25/30))*SUMIFS(14:14,$1:$1,INT(-$N25/30)+1),0)+(-$N25/30-INT(-$N25/30))*SUMIFS(14:14,$1:$1,CP$1+INT(-$N25/30)+1)+(INT(-$N25/30)+1--$N25/30)*SUMIFS(14:14,$1:$1,CP$1+INT(-$N25/30)))))</f>
        <v>0</v>
      </c>
      <c r="CQ25" s="40">
        <f>IF($N25=0,0,IF(CQ$7="",0,IF(CQ$1=MAX($1:$1),$R14-SUM($T25:CP25),IF(CQ$1=1,SUMIFS(14:14,$1:$1,"&gt;="&amp;1,$1:$1,"&lt;="&amp;INT(-$N25/30))+(-$N25/30-INT(-$N25/30))*SUMIFS(14:14,$1:$1,INT(-$N25/30)+1),0)+(-$N25/30-INT(-$N25/30))*SUMIFS(14:14,$1:$1,CQ$1+INT(-$N25/30)+1)+(INT(-$N25/30)+1--$N25/30)*SUMIFS(14:14,$1:$1,CQ$1+INT(-$N25/30)))))</f>
        <v>0</v>
      </c>
      <c r="CR25" s="40">
        <f>IF($N25=0,0,IF(CR$7="",0,IF(CR$1=MAX($1:$1),$R14-SUM($T25:CQ25),IF(CR$1=1,SUMIFS(14:14,$1:$1,"&gt;="&amp;1,$1:$1,"&lt;="&amp;INT(-$N25/30))+(-$N25/30-INT(-$N25/30))*SUMIFS(14:14,$1:$1,INT(-$N25/30)+1),0)+(-$N25/30-INT(-$N25/30))*SUMIFS(14:14,$1:$1,CR$1+INT(-$N25/30)+1)+(INT(-$N25/30)+1--$N25/30)*SUMIFS(14:14,$1:$1,CR$1+INT(-$N25/30)))))</f>
        <v>0</v>
      </c>
      <c r="CS25" s="40">
        <f>IF($N25=0,0,IF(CS$7="",0,IF(CS$1=MAX($1:$1),$R14-SUM($T25:CR25),IF(CS$1=1,SUMIFS(14:14,$1:$1,"&gt;="&amp;1,$1:$1,"&lt;="&amp;INT(-$N25/30))+(-$N25/30-INT(-$N25/30))*SUMIFS(14:14,$1:$1,INT(-$N25/30)+1),0)+(-$N25/30-INT(-$N25/30))*SUMIFS(14:14,$1:$1,CS$1+INT(-$N25/30)+1)+(INT(-$N25/30)+1--$N25/30)*SUMIFS(14:14,$1:$1,CS$1+INT(-$N25/30)))))</f>
        <v>0</v>
      </c>
      <c r="CT25" s="40">
        <f>IF($N25=0,0,IF(CT$7="",0,IF(CT$1=MAX($1:$1),$R14-SUM($T25:CS25),IF(CT$1=1,SUMIFS(14:14,$1:$1,"&gt;="&amp;1,$1:$1,"&lt;="&amp;INT(-$N25/30))+(-$N25/30-INT(-$N25/30))*SUMIFS(14:14,$1:$1,INT(-$N25/30)+1),0)+(-$N25/30-INT(-$N25/30))*SUMIFS(14:14,$1:$1,CT$1+INT(-$N25/30)+1)+(INT(-$N25/30)+1--$N25/30)*SUMIFS(14:14,$1:$1,CT$1+INT(-$N25/30)))))</f>
        <v>0</v>
      </c>
      <c r="CU25" s="40">
        <f>IF($N25=0,0,IF(CU$7="",0,IF(CU$1=MAX($1:$1),$R14-SUM($T25:CT25),IF(CU$1=1,SUMIFS(14:14,$1:$1,"&gt;="&amp;1,$1:$1,"&lt;="&amp;INT(-$N25/30))+(-$N25/30-INT(-$N25/30))*SUMIFS(14:14,$1:$1,INT(-$N25/30)+1),0)+(-$N25/30-INT(-$N25/30))*SUMIFS(14:14,$1:$1,CU$1+INT(-$N25/30)+1)+(INT(-$N25/30)+1--$N25/30)*SUMIFS(14:14,$1:$1,CU$1+INT(-$N25/30)))))</f>
        <v>0</v>
      </c>
      <c r="CV25" s="40">
        <f>IF($N25=0,0,IF(CV$7="",0,IF(CV$1=MAX($1:$1),$R14-SUM($T25:CU25),IF(CV$1=1,SUMIFS(14:14,$1:$1,"&gt;="&amp;1,$1:$1,"&lt;="&amp;INT(-$N25/30))+(-$N25/30-INT(-$N25/30))*SUMIFS(14:14,$1:$1,INT(-$N25/30)+1),0)+(-$N25/30-INT(-$N25/30))*SUMIFS(14:14,$1:$1,CV$1+INT(-$N25/30)+1)+(INT(-$N25/30)+1--$N25/30)*SUMIFS(14:14,$1:$1,CV$1+INT(-$N25/30)))))</f>
        <v>0</v>
      </c>
      <c r="CW25" s="40">
        <f>IF($N25=0,0,IF(CW$7="",0,IF(CW$1=MAX($1:$1),$R14-SUM($T25:CV25),IF(CW$1=1,SUMIFS(14:14,$1:$1,"&gt;="&amp;1,$1:$1,"&lt;="&amp;INT(-$N25/30))+(-$N25/30-INT(-$N25/30))*SUMIFS(14:14,$1:$1,INT(-$N25/30)+1),0)+(-$N25/30-INT(-$N25/30))*SUMIFS(14:14,$1:$1,CW$1+INT(-$N25/30)+1)+(INT(-$N25/30)+1--$N25/30)*SUMIFS(14:14,$1:$1,CW$1+INT(-$N25/30)))))</f>
        <v>0</v>
      </c>
      <c r="CX25" s="40">
        <f>IF($N25=0,0,IF(CX$7="",0,IF(CX$1=MAX($1:$1),$R14-SUM($T25:CW25),IF(CX$1=1,SUMIFS(14:14,$1:$1,"&gt;="&amp;1,$1:$1,"&lt;="&amp;INT(-$N25/30))+(-$N25/30-INT(-$N25/30))*SUMIFS(14:14,$1:$1,INT(-$N25/30)+1),0)+(-$N25/30-INT(-$N25/30))*SUMIFS(14:14,$1:$1,CX$1+INT(-$N25/30)+1)+(INT(-$N25/30)+1--$N25/30)*SUMIFS(14:14,$1:$1,CX$1+INT(-$N25/30)))))</f>
        <v>0</v>
      </c>
      <c r="CY25" s="40">
        <f>IF($N25=0,0,IF(CY$7="",0,IF(CY$1=MAX($1:$1),$R14-SUM($T25:CX25),IF(CY$1=1,SUMIFS(14:14,$1:$1,"&gt;="&amp;1,$1:$1,"&lt;="&amp;INT(-$N25/30))+(-$N25/30-INT(-$N25/30))*SUMIFS(14:14,$1:$1,INT(-$N25/30)+1),0)+(-$N25/30-INT(-$N25/30))*SUMIFS(14:14,$1:$1,CY$1+INT(-$N25/30)+1)+(INT(-$N25/30)+1--$N25/30)*SUMIFS(14:14,$1:$1,CY$1+INT(-$N25/30)))))</f>
        <v>0</v>
      </c>
      <c r="CZ25" s="40">
        <f>IF($N25=0,0,IF(CZ$7="",0,IF(CZ$1=MAX($1:$1),$R14-SUM($T25:CY25),IF(CZ$1=1,SUMIFS(14:14,$1:$1,"&gt;="&amp;1,$1:$1,"&lt;="&amp;INT(-$N25/30))+(-$N25/30-INT(-$N25/30))*SUMIFS(14:14,$1:$1,INT(-$N25/30)+1),0)+(-$N25/30-INT(-$N25/30))*SUMIFS(14:14,$1:$1,CZ$1+INT(-$N25/30)+1)+(INT(-$N25/30)+1--$N25/30)*SUMIFS(14:14,$1:$1,CZ$1+INT(-$N25/30)))))</f>
        <v>0</v>
      </c>
      <c r="DA25" s="40">
        <f>IF($N25=0,0,IF(DA$7="",0,IF(DA$1=MAX($1:$1),$R14-SUM($T25:CZ25),IF(DA$1=1,SUMIFS(14:14,$1:$1,"&gt;="&amp;1,$1:$1,"&lt;="&amp;INT(-$N25/30))+(-$N25/30-INT(-$N25/30))*SUMIFS(14:14,$1:$1,INT(-$N25/30)+1),0)+(-$N25/30-INT(-$N25/30))*SUMIFS(14:14,$1:$1,DA$1+INT(-$N25/30)+1)+(INT(-$N25/30)+1--$N25/30)*SUMIFS(14:14,$1:$1,DA$1+INT(-$N25/30)))))</f>
        <v>0</v>
      </c>
      <c r="DB25" s="40">
        <f>IF($N25=0,0,IF(DB$7="",0,IF(DB$1=MAX($1:$1),$R14-SUM($T25:DA25),IF(DB$1=1,SUMIFS(14:14,$1:$1,"&gt;="&amp;1,$1:$1,"&lt;="&amp;INT(-$N25/30))+(-$N25/30-INT(-$N25/30))*SUMIFS(14:14,$1:$1,INT(-$N25/30)+1),0)+(-$N25/30-INT(-$N25/30))*SUMIFS(14:14,$1:$1,DB$1+INT(-$N25/30)+1)+(INT(-$N25/30)+1--$N25/30)*SUMIFS(14:14,$1:$1,DB$1+INT(-$N25/30)))))</f>
        <v>0</v>
      </c>
      <c r="DC25" s="40">
        <f>IF($N25=0,0,IF(DC$7="",0,IF(DC$1=MAX($1:$1),$R14-SUM($T25:DB25),IF(DC$1=1,SUMIFS(14:14,$1:$1,"&gt;="&amp;1,$1:$1,"&lt;="&amp;INT(-$N25/30))+(-$N25/30-INT(-$N25/30))*SUMIFS(14:14,$1:$1,INT(-$N25/30)+1),0)+(-$N25/30-INT(-$N25/30))*SUMIFS(14:14,$1:$1,DC$1+INT(-$N25/30)+1)+(INT(-$N25/30)+1--$N25/30)*SUMIFS(14:14,$1:$1,DC$1+INT(-$N25/30)))))</f>
        <v>0</v>
      </c>
      <c r="DD25" s="40">
        <f>IF($N25=0,0,IF(DD$7="",0,IF(DD$1=MAX($1:$1),$R14-SUM($T25:DC25),IF(DD$1=1,SUMIFS(14:14,$1:$1,"&gt;="&amp;1,$1:$1,"&lt;="&amp;INT(-$N25/30))+(-$N25/30-INT(-$N25/30))*SUMIFS(14:14,$1:$1,INT(-$N25/30)+1),0)+(-$N25/30-INT(-$N25/30))*SUMIFS(14:14,$1:$1,DD$1+INT(-$N25/30)+1)+(INT(-$N25/30)+1--$N25/30)*SUMIFS(14:14,$1:$1,DD$1+INT(-$N25/30)))))</f>
        <v>0</v>
      </c>
      <c r="DE25" s="40">
        <f>IF($N25=0,0,IF(DE$7="",0,IF(DE$1=MAX($1:$1),$R14-SUM($T25:DD25),IF(DE$1=1,SUMIFS(14:14,$1:$1,"&gt;="&amp;1,$1:$1,"&lt;="&amp;INT(-$N25/30))+(-$N25/30-INT(-$N25/30))*SUMIFS(14:14,$1:$1,INT(-$N25/30)+1),0)+(-$N25/30-INT(-$N25/30))*SUMIFS(14:14,$1:$1,DE$1+INT(-$N25/30)+1)+(INT(-$N25/30)+1--$N25/30)*SUMIFS(14:14,$1:$1,DE$1+INT(-$N25/30)))))</f>
        <v>0</v>
      </c>
      <c r="DF25" s="40">
        <f>IF($N25=0,0,IF(DF$7="",0,IF(DF$1=MAX($1:$1),$R14-SUM($T25:DE25),IF(DF$1=1,SUMIFS(14:14,$1:$1,"&gt;="&amp;1,$1:$1,"&lt;="&amp;INT(-$N25/30))+(-$N25/30-INT(-$N25/30))*SUMIFS(14:14,$1:$1,INT(-$N25/30)+1),0)+(-$N25/30-INT(-$N25/30))*SUMIFS(14:14,$1:$1,DF$1+INT(-$N25/30)+1)+(INT(-$N25/30)+1--$N25/30)*SUMIFS(14:14,$1:$1,DF$1+INT(-$N25/30)))))</f>
        <v>0</v>
      </c>
      <c r="DG25" s="40">
        <f>IF($N25=0,0,IF(DG$7="",0,IF(DG$1=MAX($1:$1),$R14-SUM($T25:DF25),IF(DG$1=1,SUMIFS(14:14,$1:$1,"&gt;="&amp;1,$1:$1,"&lt;="&amp;INT(-$N25/30))+(-$N25/30-INT(-$N25/30))*SUMIFS(14:14,$1:$1,INT(-$N25/30)+1),0)+(-$N25/30-INT(-$N25/30))*SUMIFS(14:14,$1:$1,DG$1+INT(-$N25/30)+1)+(INT(-$N25/30)+1--$N25/30)*SUMIFS(14:14,$1:$1,DG$1+INT(-$N25/30)))))</f>
        <v>0</v>
      </c>
      <c r="DH25" s="40">
        <f>IF($N25=0,0,IF(DH$7="",0,IF(DH$1=MAX($1:$1),$R14-SUM($T25:DG25),IF(DH$1=1,SUMIFS(14:14,$1:$1,"&gt;="&amp;1,$1:$1,"&lt;="&amp;INT(-$N25/30))+(-$N25/30-INT(-$N25/30))*SUMIFS(14:14,$1:$1,INT(-$N25/30)+1),0)+(-$N25/30-INT(-$N25/30))*SUMIFS(14:14,$1:$1,DH$1+INT(-$N25/30)+1)+(INT(-$N25/30)+1--$N25/30)*SUMIFS(14:14,$1:$1,DH$1+INT(-$N25/30)))))</f>
        <v>0</v>
      </c>
      <c r="DI25" s="40">
        <f>IF($N25=0,0,IF(DI$7="",0,IF(DI$1=MAX($1:$1),$R14-SUM($T25:DH25),IF(DI$1=1,SUMIFS(14:14,$1:$1,"&gt;="&amp;1,$1:$1,"&lt;="&amp;INT(-$N25/30))+(-$N25/30-INT(-$N25/30))*SUMIFS(14:14,$1:$1,INT(-$N25/30)+1),0)+(-$N25/30-INT(-$N25/30))*SUMIFS(14:14,$1:$1,DI$1+INT(-$N25/30)+1)+(INT(-$N25/30)+1--$N25/30)*SUMIFS(14:14,$1:$1,DI$1+INT(-$N25/30)))))</f>
        <v>0</v>
      </c>
      <c r="DJ25" s="40">
        <f>IF($N25=0,0,IF(DJ$7="",0,IF(DJ$1=MAX($1:$1),$R14-SUM($T25:DI25),IF(DJ$1=1,SUMIFS(14:14,$1:$1,"&gt;="&amp;1,$1:$1,"&lt;="&amp;INT(-$N25/30))+(-$N25/30-INT(-$N25/30))*SUMIFS(14:14,$1:$1,INT(-$N25/30)+1),0)+(-$N25/30-INT(-$N25/30))*SUMIFS(14:14,$1:$1,DJ$1+INT(-$N25/30)+1)+(INT(-$N25/30)+1--$N25/30)*SUMIFS(14:14,$1:$1,DJ$1+INT(-$N25/30)))))</f>
        <v>0</v>
      </c>
      <c r="DK25" s="40">
        <f>IF($N25=0,0,IF(DK$7="",0,IF(DK$1=MAX($1:$1),$R14-SUM($T25:DJ25),IF(DK$1=1,SUMIFS(14:14,$1:$1,"&gt;="&amp;1,$1:$1,"&lt;="&amp;INT(-$N25/30))+(-$N25/30-INT(-$N25/30))*SUMIFS(14:14,$1:$1,INT(-$N25/30)+1),0)+(-$N25/30-INT(-$N25/30))*SUMIFS(14:14,$1:$1,DK$1+INT(-$N25/30)+1)+(INT(-$N25/30)+1--$N25/30)*SUMIFS(14:14,$1:$1,DK$1+INT(-$N25/30)))))</f>
        <v>0</v>
      </c>
      <c r="DL25" s="40">
        <f>IF($N25=0,0,IF(DL$7="",0,IF(DL$1=MAX($1:$1),$R14-SUM($T25:DK25),IF(DL$1=1,SUMIFS(14:14,$1:$1,"&gt;="&amp;1,$1:$1,"&lt;="&amp;INT(-$N25/30))+(-$N25/30-INT(-$N25/30))*SUMIFS(14:14,$1:$1,INT(-$N25/30)+1),0)+(-$N25/30-INT(-$N25/30))*SUMIFS(14:14,$1:$1,DL$1+INT(-$N25/30)+1)+(INT(-$N25/30)+1--$N25/30)*SUMIFS(14:14,$1:$1,DL$1+INT(-$N25/30)))))</f>
        <v>0</v>
      </c>
      <c r="DM25" s="40">
        <f>IF($N25=0,0,IF(DM$7="",0,IF(DM$1=MAX($1:$1),$R14-SUM($T25:DL25),IF(DM$1=1,SUMIFS(14:14,$1:$1,"&gt;="&amp;1,$1:$1,"&lt;="&amp;INT(-$N25/30))+(-$N25/30-INT(-$N25/30))*SUMIFS(14:14,$1:$1,INT(-$N25/30)+1),0)+(-$N25/30-INT(-$N25/30))*SUMIFS(14:14,$1:$1,DM$1+INT(-$N25/30)+1)+(INT(-$N25/30)+1--$N25/30)*SUMIFS(14:14,$1:$1,DM$1+INT(-$N25/30)))))</f>
        <v>0</v>
      </c>
      <c r="DN25" s="40">
        <f>IF($N25=0,0,IF(DN$7="",0,IF(DN$1=MAX($1:$1),$R14-SUM($T25:DM25),IF(DN$1=1,SUMIFS(14:14,$1:$1,"&gt;="&amp;1,$1:$1,"&lt;="&amp;INT(-$N25/30))+(-$N25/30-INT(-$N25/30))*SUMIFS(14:14,$1:$1,INT(-$N25/30)+1),0)+(-$N25/30-INT(-$N25/30))*SUMIFS(14:14,$1:$1,DN$1+INT(-$N25/30)+1)+(INT(-$N25/30)+1--$N25/30)*SUMIFS(14:14,$1:$1,DN$1+INT(-$N25/30)))))</f>
        <v>0</v>
      </c>
      <c r="DO25" s="40">
        <f>IF($N25=0,0,IF(DO$7="",0,IF(DO$1=MAX($1:$1),$R14-SUM($T25:DN25),IF(DO$1=1,SUMIFS(14:14,$1:$1,"&gt;="&amp;1,$1:$1,"&lt;="&amp;INT(-$N25/30))+(-$N25/30-INT(-$N25/30))*SUMIFS(14:14,$1:$1,INT(-$N25/30)+1),0)+(-$N25/30-INT(-$N25/30))*SUMIFS(14:14,$1:$1,DO$1+INT(-$N25/30)+1)+(INT(-$N25/30)+1--$N25/30)*SUMIFS(14:14,$1:$1,DO$1+INT(-$N25/30)))))</f>
        <v>0</v>
      </c>
      <c r="DP25" s="40">
        <f>IF($N25=0,0,IF(DP$7="",0,IF(DP$1=MAX($1:$1),$R14-SUM($T25:DO25),IF(DP$1=1,SUMIFS(14:14,$1:$1,"&gt;="&amp;1,$1:$1,"&lt;="&amp;INT(-$N25/30))+(-$N25/30-INT(-$N25/30))*SUMIFS(14:14,$1:$1,INT(-$N25/30)+1),0)+(-$N25/30-INT(-$N25/30))*SUMIFS(14:14,$1:$1,DP$1+INT(-$N25/30)+1)+(INT(-$N25/30)+1--$N25/30)*SUMIFS(14:14,$1:$1,DP$1+INT(-$N25/30)))))</f>
        <v>0</v>
      </c>
      <c r="DQ25" s="40">
        <f>IF($N25=0,0,IF(DQ$7="",0,IF(DQ$1=MAX($1:$1),$R14-SUM($T25:DP25),IF(DQ$1=1,SUMIFS(14:14,$1:$1,"&gt;="&amp;1,$1:$1,"&lt;="&amp;INT(-$N25/30))+(-$N25/30-INT(-$N25/30))*SUMIFS(14:14,$1:$1,INT(-$N25/30)+1),0)+(-$N25/30-INT(-$N25/30))*SUMIFS(14:14,$1:$1,DQ$1+INT(-$N25/30)+1)+(INT(-$N25/30)+1--$N25/30)*SUMIFS(14:14,$1:$1,DQ$1+INT(-$N25/30)))))</f>
        <v>0</v>
      </c>
      <c r="DR25" s="40">
        <f>IF($N25=0,0,IF(DR$7="",0,IF(DR$1=MAX($1:$1),$R14-SUM($T25:DQ25),IF(DR$1=1,SUMIFS(14:14,$1:$1,"&gt;="&amp;1,$1:$1,"&lt;="&amp;INT(-$N25/30))+(-$N25/30-INT(-$N25/30))*SUMIFS(14:14,$1:$1,INT(-$N25/30)+1),0)+(-$N25/30-INT(-$N25/30))*SUMIFS(14:14,$1:$1,DR$1+INT(-$N25/30)+1)+(INT(-$N25/30)+1--$N25/30)*SUMIFS(14:14,$1:$1,DR$1+INT(-$N25/30)))))</f>
        <v>0</v>
      </c>
      <c r="DS25" s="40">
        <f>IF($N25=0,0,IF(DS$7="",0,IF(DS$1=MAX($1:$1),$R14-SUM($T25:DR25),IF(DS$1=1,SUMIFS(14:14,$1:$1,"&gt;="&amp;1,$1:$1,"&lt;="&amp;INT(-$N25/30))+(-$N25/30-INT(-$N25/30))*SUMIFS(14:14,$1:$1,INT(-$N25/30)+1),0)+(-$N25/30-INT(-$N25/30))*SUMIFS(14:14,$1:$1,DS$1+INT(-$N25/30)+1)+(INT(-$N25/30)+1--$N25/30)*SUMIFS(14:14,$1:$1,DS$1+INT(-$N25/30)))))</f>
        <v>0</v>
      </c>
      <c r="DT25" s="40">
        <f>IF($N25=0,0,IF(DT$7="",0,IF(DT$1=MAX($1:$1),$R14-SUM($T25:DS25),IF(DT$1=1,SUMIFS(14:14,$1:$1,"&gt;="&amp;1,$1:$1,"&lt;="&amp;INT(-$N25/30))+(-$N25/30-INT(-$N25/30))*SUMIFS(14:14,$1:$1,INT(-$N25/30)+1),0)+(-$N25/30-INT(-$N25/30))*SUMIFS(14:14,$1:$1,DT$1+INT(-$N25/30)+1)+(INT(-$N25/30)+1--$N25/30)*SUMIFS(14:14,$1:$1,DT$1+INT(-$N25/30)))))</f>
        <v>0</v>
      </c>
      <c r="DU25" s="40">
        <f>IF($N25=0,0,IF(DU$7="",0,IF(DU$1=MAX($1:$1),$R14-SUM($T25:DT25),IF(DU$1=1,SUMIFS(14:14,$1:$1,"&gt;="&amp;1,$1:$1,"&lt;="&amp;INT(-$N25/30))+(-$N25/30-INT(-$N25/30))*SUMIFS(14:14,$1:$1,INT(-$N25/30)+1),0)+(-$N25/30-INT(-$N25/30))*SUMIFS(14:14,$1:$1,DU$1+INT(-$N25/30)+1)+(INT(-$N25/30)+1--$N25/30)*SUMIFS(14:14,$1:$1,DU$1+INT(-$N25/30)))))</f>
        <v>0</v>
      </c>
      <c r="DV25" s="40">
        <f>IF($N25=0,0,IF(DV$7="",0,IF(DV$1=MAX($1:$1),$R14-SUM($T25:DU25),IF(DV$1=1,SUMIFS(14:14,$1:$1,"&gt;="&amp;1,$1:$1,"&lt;="&amp;INT(-$N25/30))+(-$N25/30-INT(-$N25/30))*SUMIFS(14:14,$1:$1,INT(-$N25/30)+1),0)+(-$N25/30-INT(-$N25/30))*SUMIFS(14:14,$1:$1,DV$1+INT(-$N25/30)+1)+(INT(-$N25/30)+1--$N25/30)*SUMIFS(14:14,$1:$1,DV$1+INT(-$N25/30)))))</f>
        <v>0</v>
      </c>
      <c r="DW25" s="40">
        <f>IF($N25=0,0,IF(DW$7="",0,IF(DW$1=MAX($1:$1),$R14-SUM($T25:DV25),IF(DW$1=1,SUMIFS(14:14,$1:$1,"&gt;="&amp;1,$1:$1,"&lt;="&amp;INT(-$N25/30))+(-$N25/30-INT(-$N25/30))*SUMIFS(14:14,$1:$1,INT(-$N25/30)+1),0)+(-$N25/30-INT(-$N25/30))*SUMIFS(14:14,$1:$1,DW$1+INT(-$N25/30)+1)+(INT(-$N25/30)+1--$N25/30)*SUMIFS(14:14,$1:$1,DW$1+INT(-$N25/30)))))</f>
        <v>0</v>
      </c>
      <c r="DX25" s="40">
        <f>IF($N25=0,0,IF(DX$7="",0,IF(DX$1=MAX($1:$1),$R14-SUM($T25:DW25),IF(DX$1=1,SUMIFS(14:14,$1:$1,"&gt;="&amp;1,$1:$1,"&lt;="&amp;INT(-$N25/30))+(-$N25/30-INT(-$N25/30))*SUMIFS(14:14,$1:$1,INT(-$N25/30)+1),0)+(-$N25/30-INT(-$N25/30))*SUMIFS(14:14,$1:$1,DX$1+INT(-$N25/30)+1)+(INT(-$N25/30)+1--$N25/30)*SUMIFS(14:14,$1:$1,DX$1+INT(-$N25/30)))))</f>
        <v>0</v>
      </c>
      <c r="DY25" s="40">
        <f>IF($N25=0,0,IF(DY$7="",0,IF(DY$1=MAX($1:$1),$R14-SUM($T25:DX25),IF(DY$1=1,SUMIFS(14:14,$1:$1,"&gt;="&amp;1,$1:$1,"&lt;="&amp;INT(-$N25/30))+(-$N25/30-INT(-$N25/30))*SUMIFS(14:14,$1:$1,INT(-$N25/30)+1),0)+(-$N25/30-INT(-$N25/30))*SUMIFS(14:14,$1:$1,DY$1+INT(-$N25/30)+1)+(INT(-$N25/30)+1--$N25/30)*SUMIFS(14:14,$1:$1,DY$1+INT(-$N25/30)))))</f>
        <v>0</v>
      </c>
      <c r="DZ25" s="40">
        <f>IF($N25=0,0,IF(DZ$7="",0,IF(DZ$1=MAX($1:$1),$R14-SUM($T25:DY25),IF(DZ$1=1,SUMIFS(14:14,$1:$1,"&gt;="&amp;1,$1:$1,"&lt;="&amp;INT(-$N25/30))+(-$N25/30-INT(-$N25/30))*SUMIFS(14:14,$1:$1,INT(-$N25/30)+1),0)+(-$N25/30-INT(-$N25/30))*SUMIFS(14:14,$1:$1,DZ$1+INT(-$N25/30)+1)+(INT(-$N25/30)+1--$N25/30)*SUMIFS(14:14,$1:$1,DZ$1+INT(-$N25/30)))))</f>
        <v>0</v>
      </c>
      <c r="EA25" s="40">
        <f>IF($N25=0,0,IF(EA$7="",0,IF(EA$1=MAX($1:$1),$R14-SUM($T25:DZ25),IF(EA$1=1,SUMIFS(14:14,$1:$1,"&gt;="&amp;1,$1:$1,"&lt;="&amp;INT(-$N25/30))+(-$N25/30-INT(-$N25/30))*SUMIFS(14:14,$1:$1,INT(-$N25/30)+1),0)+(-$N25/30-INT(-$N25/30))*SUMIFS(14:14,$1:$1,EA$1+INT(-$N25/30)+1)+(INT(-$N25/30)+1--$N25/30)*SUMIFS(14:14,$1:$1,EA$1+INT(-$N25/30)))))</f>
        <v>0</v>
      </c>
      <c r="EB25" s="40">
        <f>IF($N25=0,0,IF(EB$7="",0,IF(EB$1=MAX($1:$1),$R14-SUM($T25:EA25),IF(EB$1=1,SUMIFS(14:14,$1:$1,"&gt;="&amp;1,$1:$1,"&lt;="&amp;INT(-$N25/30))+(-$N25/30-INT(-$N25/30))*SUMIFS(14:14,$1:$1,INT(-$N25/30)+1),0)+(-$N25/30-INT(-$N25/30))*SUMIFS(14:14,$1:$1,EB$1+INT(-$N25/30)+1)+(INT(-$N25/30)+1--$N25/30)*SUMIFS(14:14,$1:$1,EB$1+INT(-$N25/30)))))</f>
        <v>0</v>
      </c>
      <c r="EC25" s="40">
        <f>IF($N25=0,0,IF(EC$7="",0,IF(EC$1=MAX($1:$1),$R14-SUM($T25:EB25),IF(EC$1=1,SUMIFS(14:14,$1:$1,"&gt;="&amp;1,$1:$1,"&lt;="&amp;INT(-$N25/30))+(-$N25/30-INT(-$N25/30))*SUMIFS(14:14,$1:$1,INT(-$N25/30)+1),0)+(-$N25/30-INT(-$N25/30))*SUMIFS(14:14,$1:$1,EC$1+INT(-$N25/30)+1)+(INT(-$N25/30)+1--$N25/30)*SUMIFS(14:14,$1:$1,EC$1+INT(-$N25/30)))))</f>
        <v>0</v>
      </c>
      <c r="ED25" s="40">
        <f>IF($N25=0,0,IF(ED$7="",0,IF(ED$1=MAX($1:$1),$R14-SUM($T25:EC25),IF(ED$1=1,SUMIFS(14:14,$1:$1,"&gt;="&amp;1,$1:$1,"&lt;="&amp;INT(-$N25/30))+(-$N25/30-INT(-$N25/30))*SUMIFS(14:14,$1:$1,INT(-$N25/30)+1),0)+(-$N25/30-INT(-$N25/30))*SUMIFS(14:14,$1:$1,ED$1+INT(-$N25/30)+1)+(INT(-$N25/30)+1--$N25/30)*SUMIFS(14:14,$1:$1,ED$1+INT(-$N25/30)))))</f>
        <v>0</v>
      </c>
      <c r="EE25" s="40">
        <f>IF($N25=0,0,IF(EE$7="",0,IF(EE$1=MAX($1:$1),$R14-SUM($T25:ED25),IF(EE$1=1,SUMIFS(14:14,$1:$1,"&gt;="&amp;1,$1:$1,"&lt;="&amp;INT(-$N25/30))+(-$N25/30-INT(-$N25/30))*SUMIFS(14:14,$1:$1,INT(-$N25/30)+1),0)+(-$N25/30-INT(-$N25/30))*SUMIFS(14:14,$1:$1,EE$1+INT(-$N25/30)+1)+(INT(-$N25/30)+1--$N25/30)*SUMIFS(14:14,$1:$1,EE$1+INT(-$N25/30)))))</f>
        <v>0</v>
      </c>
      <c r="EF25" s="40">
        <f>IF($N25=0,0,IF(EF$7="",0,IF(EF$1=MAX($1:$1),$R14-SUM($T25:EE25),IF(EF$1=1,SUMIFS(14:14,$1:$1,"&gt;="&amp;1,$1:$1,"&lt;="&amp;INT(-$N25/30))+(-$N25/30-INT(-$N25/30))*SUMIFS(14:14,$1:$1,INT(-$N25/30)+1),0)+(-$N25/30-INT(-$N25/30))*SUMIFS(14:14,$1:$1,EF$1+INT(-$N25/30)+1)+(INT(-$N25/30)+1--$N25/30)*SUMIFS(14:14,$1:$1,EF$1+INT(-$N25/30)))))</f>
        <v>0</v>
      </c>
      <c r="EG25" s="40">
        <f>IF($N25=0,0,IF(EG$7="",0,IF(EG$1=MAX($1:$1),$R14-SUM($T25:EF25),IF(EG$1=1,SUMIFS(14:14,$1:$1,"&gt;="&amp;1,$1:$1,"&lt;="&amp;INT(-$N25/30))+(-$N25/30-INT(-$N25/30))*SUMIFS(14:14,$1:$1,INT(-$N25/30)+1),0)+(-$N25/30-INT(-$N25/30))*SUMIFS(14:14,$1:$1,EG$1+INT(-$N25/30)+1)+(INT(-$N25/30)+1--$N25/30)*SUMIFS(14:14,$1:$1,EG$1+INT(-$N25/30)))))</f>
        <v>0</v>
      </c>
      <c r="EH25" s="40">
        <f>IF($N25=0,0,IF(EH$7="",0,IF(EH$1=MAX($1:$1),$R14-SUM($T25:EG25),IF(EH$1=1,SUMIFS(14:14,$1:$1,"&gt;="&amp;1,$1:$1,"&lt;="&amp;INT(-$N25/30))+(-$N25/30-INT(-$N25/30))*SUMIFS(14:14,$1:$1,INT(-$N25/30)+1),0)+(-$N25/30-INT(-$N25/30))*SUMIFS(14:14,$1:$1,EH$1+INT(-$N25/30)+1)+(INT(-$N25/30)+1--$N25/30)*SUMIFS(14:14,$1:$1,EH$1+INT(-$N25/30)))))</f>
        <v>0</v>
      </c>
      <c r="EI25" s="40">
        <f>IF($N25=0,0,IF(EI$7="",0,IF(EI$1=MAX($1:$1),$R14-SUM($T25:EH25),IF(EI$1=1,SUMIFS(14:14,$1:$1,"&gt;="&amp;1,$1:$1,"&lt;="&amp;INT(-$N25/30))+(-$N25/30-INT(-$N25/30))*SUMIFS(14:14,$1:$1,INT(-$N25/30)+1),0)+(-$N25/30-INT(-$N25/30))*SUMIFS(14:14,$1:$1,EI$1+INT(-$N25/30)+1)+(INT(-$N25/30)+1--$N25/30)*SUMIFS(14:14,$1:$1,EI$1+INT(-$N25/30)))))</f>
        <v>0</v>
      </c>
      <c r="EJ25" s="40">
        <f>IF($N25=0,0,IF(EJ$7="",0,IF(EJ$1=MAX($1:$1),$R14-SUM($T25:EI25),IF(EJ$1=1,SUMIFS(14:14,$1:$1,"&gt;="&amp;1,$1:$1,"&lt;="&amp;INT(-$N25/30))+(-$N25/30-INT(-$N25/30))*SUMIFS(14:14,$1:$1,INT(-$N25/30)+1),0)+(-$N25/30-INT(-$N25/30))*SUMIFS(14:14,$1:$1,EJ$1+INT(-$N25/30)+1)+(INT(-$N25/30)+1--$N25/30)*SUMIFS(14:14,$1:$1,EJ$1+INT(-$N25/30)))))</f>
        <v>0</v>
      </c>
      <c r="EK25" s="40">
        <f>IF($N25=0,0,IF(EK$7="",0,IF(EK$1=MAX($1:$1),$R14-SUM($T25:EJ25),IF(EK$1=1,SUMIFS(14:14,$1:$1,"&gt;="&amp;1,$1:$1,"&lt;="&amp;INT(-$N25/30))+(-$N25/30-INT(-$N25/30))*SUMIFS(14:14,$1:$1,INT(-$N25/30)+1),0)+(-$N25/30-INT(-$N25/30))*SUMIFS(14:14,$1:$1,EK$1+INT(-$N25/30)+1)+(INT(-$N25/30)+1--$N25/30)*SUMIFS(14:14,$1:$1,EK$1+INT(-$N25/30)))))</f>
        <v>0</v>
      </c>
      <c r="EL25" s="40">
        <f>IF($N25=0,0,IF(EL$7="",0,IF(EL$1=MAX($1:$1),$R14-SUM($T25:EK25),IF(EL$1=1,SUMIFS(14:14,$1:$1,"&gt;="&amp;1,$1:$1,"&lt;="&amp;INT(-$N25/30))+(-$N25/30-INT(-$N25/30))*SUMIFS(14:14,$1:$1,INT(-$N25/30)+1),0)+(-$N25/30-INT(-$N25/30))*SUMIFS(14:14,$1:$1,EL$1+INT(-$N25/30)+1)+(INT(-$N25/30)+1--$N25/30)*SUMIFS(14:14,$1:$1,EL$1+INT(-$N25/30)))))</f>
        <v>0</v>
      </c>
      <c r="EM25" s="40">
        <f>IF($N25=0,0,IF(EM$7="",0,IF(EM$1=MAX($1:$1),$R14-SUM($T25:EL25),IF(EM$1=1,SUMIFS(14:14,$1:$1,"&gt;="&amp;1,$1:$1,"&lt;="&amp;INT(-$N25/30))+(-$N25/30-INT(-$N25/30))*SUMIFS(14:14,$1:$1,INT(-$N25/30)+1),0)+(-$N25/30-INT(-$N25/30))*SUMIFS(14:14,$1:$1,EM$1+INT(-$N25/30)+1)+(INT(-$N25/30)+1--$N25/30)*SUMIFS(14:14,$1:$1,EM$1+INT(-$N25/30)))))</f>
        <v>0</v>
      </c>
      <c r="EN25" s="40">
        <f>IF($N25=0,0,IF(EN$7="",0,IF(EN$1=MAX($1:$1),$R14-SUM($T25:EM25),IF(EN$1=1,SUMIFS(14:14,$1:$1,"&gt;="&amp;1,$1:$1,"&lt;="&amp;INT(-$N25/30))+(-$N25/30-INT(-$N25/30))*SUMIFS(14:14,$1:$1,INT(-$N25/30)+1),0)+(-$N25/30-INT(-$N25/30))*SUMIFS(14:14,$1:$1,EN$1+INT(-$N25/30)+1)+(INT(-$N25/30)+1--$N25/30)*SUMIFS(14:14,$1:$1,EN$1+INT(-$N25/30)))))</f>
        <v>0</v>
      </c>
      <c r="EO25" s="40">
        <f>IF($N25=0,0,IF(EO$7="",0,IF(EO$1=MAX($1:$1),$R14-SUM($T25:EN25),IF(EO$1=1,SUMIFS(14:14,$1:$1,"&gt;="&amp;1,$1:$1,"&lt;="&amp;INT(-$N25/30))+(-$N25/30-INT(-$N25/30))*SUMIFS(14:14,$1:$1,INT(-$N25/30)+1),0)+(-$N25/30-INT(-$N25/30))*SUMIFS(14:14,$1:$1,EO$1+INT(-$N25/30)+1)+(INT(-$N25/30)+1--$N25/30)*SUMIFS(14:14,$1:$1,EO$1+INT(-$N25/30)))))</f>
        <v>0</v>
      </c>
      <c r="EP25" s="40">
        <f>IF($N25=0,0,IF(EP$7="",0,IF(EP$1=MAX($1:$1),$R14-SUM($T25:EO25),IF(EP$1=1,SUMIFS(14:14,$1:$1,"&gt;="&amp;1,$1:$1,"&lt;="&amp;INT(-$N25/30))+(-$N25/30-INT(-$N25/30))*SUMIFS(14:14,$1:$1,INT(-$N25/30)+1),0)+(-$N25/30-INT(-$N25/30))*SUMIFS(14:14,$1:$1,EP$1+INT(-$N25/30)+1)+(INT(-$N25/30)+1--$N25/30)*SUMIFS(14:14,$1:$1,EP$1+INT(-$N25/30)))))</f>
        <v>0</v>
      </c>
      <c r="EQ25" s="40">
        <f>IF($N25=0,0,IF(EQ$7="",0,IF(EQ$1=MAX($1:$1),$R14-SUM($T25:EP25),IF(EQ$1=1,SUMIFS(14:14,$1:$1,"&gt;="&amp;1,$1:$1,"&lt;="&amp;INT(-$N25/30))+(-$N25/30-INT(-$N25/30))*SUMIFS(14:14,$1:$1,INT(-$N25/30)+1),0)+(-$N25/30-INT(-$N25/30))*SUMIFS(14:14,$1:$1,EQ$1+INT(-$N25/30)+1)+(INT(-$N25/30)+1--$N25/30)*SUMIFS(14:14,$1:$1,EQ$1+INT(-$N25/30)))))</f>
        <v>0</v>
      </c>
      <c r="ER25" s="40">
        <f>IF($N25=0,0,IF(ER$7="",0,IF(ER$1=MAX($1:$1),$R14-SUM($T25:EQ25),IF(ER$1=1,SUMIFS(14:14,$1:$1,"&gt;="&amp;1,$1:$1,"&lt;="&amp;INT(-$N25/30))+(-$N25/30-INT(-$N25/30))*SUMIFS(14:14,$1:$1,INT(-$N25/30)+1),0)+(-$N25/30-INT(-$N25/30))*SUMIFS(14:14,$1:$1,ER$1+INT(-$N25/30)+1)+(INT(-$N25/30)+1--$N25/30)*SUMIFS(14:14,$1:$1,ER$1+INT(-$N25/30)))))</f>
        <v>0</v>
      </c>
      <c r="ES25" s="40">
        <f>IF($N25=0,0,IF(ES$7="",0,IF(ES$1=MAX($1:$1),$R14-SUM($T25:ER25),IF(ES$1=1,SUMIFS(14:14,$1:$1,"&gt;="&amp;1,$1:$1,"&lt;="&amp;INT(-$N25/30))+(-$N25/30-INT(-$N25/30))*SUMIFS(14:14,$1:$1,INT(-$N25/30)+1),0)+(-$N25/30-INT(-$N25/30))*SUMIFS(14:14,$1:$1,ES$1+INT(-$N25/30)+1)+(INT(-$N25/30)+1--$N25/30)*SUMIFS(14:14,$1:$1,ES$1+INT(-$N25/30)))))</f>
        <v>0</v>
      </c>
      <c r="ET25" s="40">
        <f>IF($N25=0,0,IF(ET$7="",0,IF(ET$1=MAX($1:$1),$R14-SUM($T25:ES25),IF(ET$1=1,SUMIFS(14:14,$1:$1,"&gt;="&amp;1,$1:$1,"&lt;="&amp;INT(-$N25/30))+(-$N25/30-INT(-$N25/30))*SUMIFS(14:14,$1:$1,INT(-$N25/30)+1),0)+(-$N25/30-INT(-$N25/30))*SUMIFS(14:14,$1:$1,ET$1+INT(-$N25/30)+1)+(INT(-$N25/30)+1--$N25/30)*SUMIFS(14:14,$1:$1,ET$1+INT(-$N25/30)))))</f>
        <v>0</v>
      </c>
      <c r="EU25" s="40">
        <f>IF($N25=0,0,IF(EU$7="",0,IF(EU$1=MAX($1:$1),$R14-SUM($T25:ET25),IF(EU$1=1,SUMIFS(14:14,$1:$1,"&gt;="&amp;1,$1:$1,"&lt;="&amp;INT(-$N25/30))+(-$N25/30-INT(-$N25/30))*SUMIFS(14:14,$1:$1,INT(-$N25/30)+1),0)+(-$N25/30-INT(-$N25/30))*SUMIFS(14:14,$1:$1,EU$1+INT(-$N25/30)+1)+(INT(-$N25/30)+1--$N25/30)*SUMIFS(14:14,$1:$1,EU$1+INT(-$N25/30)))))</f>
        <v>0</v>
      </c>
      <c r="EV25" s="40">
        <f>IF($N25=0,0,IF(EV$7="",0,IF(EV$1=MAX($1:$1),$R14-SUM($T25:EU25),IF(EV$1=1,SUMIFS(14:14,$1:$1,"&gt;="&amp;1,$1:$1,"&lt;="&amp;INT(-$N25/30))+(-$N25/30-INT(-$N25/30))*SUMIFS(14:14,$1:$1,INT(-$N25/30)+1),0)+(-$N25/30-INT(-$N25/30))*SUMIFS(14:14,$1:$1,EV$1+INT(-$N25/30)+1)+(INT(-$N25/30)+1--$N25/30)*SUMIFS(14:14,$1:$1,EV$1+INT(-$N25/30)))))</f>
        <v>0</v>
      </c>
      <c r="EW25" s="40">
        <f>IF($N25=0,0,IF(EW$7="",0,IF(EW$1=MAX($1:$1),$R14-SUM($T25:EV25),IF(EW$1=1,SUMIFS(14:14,$1:$1,"&gt;="&amp;1,$1:$1,"&lt;="&amp;INT(-$N25/30))+(-$N25/30-INT(-$N25/30))*SUMIFS(14:14,$1:$1,INT(-$N25/30)+1),0)+(-$N25/30-INT(-$N25/30))*SUMIFS(14:14,$1:$1,EW$1+INT(-$N25/30)+1)+(INT(-$N25/30)+1--$N25/30)*SUMIFS(14:14,$1:$1,EW$1+INT(-$N25/30)))))</f>
        <v>0</v>
      </c>
      <c r="EX25" s="40">
        <f>IF($N25=0,0,IF(EX$7="",0,IF(EX$1=MAX($1:$1),$R14-SUM($T25:EW25),IF(EX$1=1,SUMIFS(14:14,$1:$1,"&gt;="&amp;1,$1:$1,"&lt;="&amp;INT(-$N25/30))+(-$N25/30-INT(-$N25/30))*SUMIFS(14:14,$1:$1,INT(-$N25/30)+1),0)+(-$N25/30-INT(-$N25/30))*SUMIFS(14:14,$1:$1,EX$1+INT(-$N25/30)+1)+(INT(-$N25/30)+1--$N25/30)*SUMIFS(14:14,$1:$1,EX$1+INT(-$N25/30)))))</f>
        <v>0</v>
      </c>
      <c r="EY25" s="40">
        <f>IF($N25=0,0,IF(EY$7="",0,IF(EY$1=MAX($1:$1),$R14-SUM($T25:EX25),IF(EY$1=1,SUMIFS(14:14,$1:$1,"&gt;="&amp;1,$1:$1,"&lt;="&amp;INT(-$N25/30))+(-$N25/30-INT(-$N25/30))*SUMIFS(14:14,$1:$1,INT(-$N25/30)+1),0)+(-$N25/30-INT(-$N25/30))*SUMIFS(14:14,$1:$1,EY$1+INT(-$N25/30)+1)+(INT(-$N25/30)+1--$N25/30)*SUMIFS(14:14,$1:$1,EY$1+INT(-$N25/30)))))</f>
        <v>0</v>
      </c>
      <c r="EZ25" s="40">
        <f>IF($N25=0,0,IF(EZ$7="",0,IF(EZ$1=MAX($1:$1),$R14-SUM($T25:EY25),IF(EZ$1=1,SUMIFS(14:14,$1:$1,"&gt;="&amp;1,$1:$1,"&lt;="&amp;INT(-$N25/30))+(-$N25/30-INT(-$N25/30))*SUMIFS(14:14,$1:$1,INT(-$N25/30)+1),0)+(-$N25/30-INT(-$N25/30))*SUMIFS(14:14,$1:$1,EZ$1+INT(-$N25/30)+1)+(INT(-$N25/30)+1--$N25/30)*SUMIFS(14:14,$1:$1,EZ$1+INT(-$N25/30)))))</f>
        <v>0</v>
      </c>
      <c r="FA25" s="40">
        <f>IF($N25=0,0,IF(FA$7="",0,IF(FA$1=MAX($1:$1),$R14-SUM($T25:EZ25),IF(FA$1=1,SUMIFS(14:14,$1:$1,"&gt;="&amp;1,$1:$1,"&lt;="&amp;INT(-$N25/30))+(-$N25/30-INT(-$N25/30))*SUMIFS(14:14,$1:$1,INT(-$N25/30)+1),0)+(-$N25/30-INT(-$N25/30))*SUMIFS(14:14,$1:$1,FA$1+INT(-$N25/30)+1)+(INT(-$N25/30)+1--$N25/30)*SUMIFS(14:14,$1:$1,FA$1+INT(-$N25/30)))))</f>
        <v>0</v>
      </c>
      <c r="FB25" s="40">
        <f>IF($N25=0,0,IF(FB$7="",0,IF(FB$1=MAX($1:$1),$R14-SUM($T25:FA25),IF(FB$1=1,SUMIFS(14:14,$1:$1,"&gt;="&amp;1,$1:$1,"&lt;="&amp;INT(-$N25/30))+(-$N25/30-INT(-$N25/30))*SUMIFS(14:14,$1:$1,INT(-$N25/30)+1),0)+(-$N25/30-INT(-$N25/30))*SUMIFS(14:14,$1:$1,FB$1+INT(-$N25/30)+1)+(INT(-$N25/30)+1--$N25/30)*SUMIFS(14:14,$1:$1,FB$1+INT(-$N25/30)))))</f>
        <v>0</v>
      </c>
      <c r="FC25" s="40">
        <f>IF($N25=0,0,IF(FC$7="",0,IF(FC$1=MAX($1:$1),$R14-SUM($T25:FB25),IF(FC$1=1,SUMIFS(14:14,$1:$1,"&gt;="&amp;1,$1:$1,"&lt;="&amp;INT(-$N25/30))+(-$N25/30-INT(-$N25/30))*SUMIFS(14:14,$1:$1,INT(-$N25/30)+1),0)+(-$N25/30-INT(-$N25/30))*SUMIFS(14:14,$1:$1,FC$1+INT(-$N25/30)+1)+(INT(-$N25/30)+1--$N25/30)*SUMIFS(14:14,$1:$1,FC$1+INT(-$N25/30)))))</f>
        <v>0</v>
      </c>
      <c r="FD25" s="40">
        <f>IF($N25=0,0,IF(FD$7="",0,IF(FD$1=MAX($1:$1),$R14-SUM($T25:FC25),IF(FD$1=1,SUMIFS(14:14,$1:$1,"&gt;="&amp;1,$1:$1,"&lt;="&amp;INT(-$N25/30))+(-$N25/30-INT(-$N25/30))*SUMIFS(14:14,$1:$1,INT(-$N25/30)+1),0)+(-$N25/30-INT(-$N25/30))*SUMIFS(14:14,$1:$1,FD$1+INT(-$N25/30)+1)+(INT(-$N25/30)+1--$N25/30)*SUMIFS(14:14,$1:$1,FD$1+INT(-$N25/30)))))</f>
        <v>0</v>
      </c>
      <c r="FE25" s="40">
        <f>IF($N25=0,0,IF(FE$7="",0,IF(FE$1=MAX($1:$1),$R14-SUM($T25:FD25),IF(FE$1=1,SUMIFS(14:14,$1:$1,"&gt;="&amp;1,$1:$1,"&lt;="&amp;INT(-$N25/30))+(-$N25/30-INT(-$N25/30))*SUMIFS(14:14,$1:$1,INT(-$N25/30)+1),0)+(-$N25/30-INT(-$N25/30))*SUMIFS(14:14,$1:$1,FE$1+INT(-$N25/30)+1)+(INT(-$N25/30)+1--$N25/30)*SUMIFS(14:14,$1:$1,FE$1+INT(-$N25/30)))))</f>
        <v>0</v>
      </c>
      <c r="FF25" s="40">
        <f>IF($N25=0,0,IF(FF$7="",0,IF(FF$1=MAX($1:$1),$R14-SUM($T25:FE25),IF(FF$1=1,SUMIFS(14:14,$1:$1,"&gt;="&amp;1,$1:$1,"&lt;="&amp;INT(-$N25/30))+(-$N25/30-INT(-$N25/30))*SUMIFS(14:14,$1:$1,INT(-$N25/30)+1),0)+(-$N25/30-INT(-$N25/30))*SUMIFS(14:14,$1:$1,FF$1+INT(-$N25/30)+1)+(INT(-$N25/30)+1--$N25/30)*SUMIFS(14:14,$1:$1,FF$1+INT(-$N25/30)))))</f>
        <v>0</v>
      </c>
      <c r="FG25" s="40">
        <f>IF($N25=0,0,IF(FG$7="",0,IF(FG$1=MAX($1:$1),$R14-SUM($T25:FF25),IF(FG$1=1,SUMIFS(14:14,$1:$1,"&gt;="&amp;1,$1:$1,"&lt;="&amp;INT(-$N25/30))+(-$N25/30-INT(-$N25/30))*SUMIFS(14:14,$1:$1,INT(-$N25/30)+1),0)+(-$N25/30-INT(-$N25/30))*SUMIFS(14:14,$1:$1,FG$1+INT(-$N25/30)+1)+(INT(-$N25/30)+1--$N25/30)*SUMIFS(14:14,$1:$1,FG$1+INT(-$N25/30)))))</f>
        <v>0</v>
      </c>
      <c r="FH25" s="40">
        <f>IF($N25=0,0,IF(FH$7="",0,IF(FH$1=MAX($1:$1),$R14-SUM($T25:FG25),IF(FH$1=1,SUMIFS(14:14,$1:$1,"&gt;="&amp;1,$1:$1,"&lt;="&amp;INT(-$N25/30))+(-$N25/30-INT(-$N25/30))*SUMIFS(14:14,$1:$1,INT(-$N25/30)+1),0)+(-$N25/30-INT(-$N25/30))*SUMIFS(14:14,$1:$1,FH$1+INT(-$N25/30)+1)+(INT(-$N25/30)+1--$N25/30)*SUMIFS(14:14,$1:$1,FH$1+INT(-$N25/30)))))</f>
        <v>0</v>
      </c>
      <c r="FI25" s="40">
        <f>IF($N25=0,0,IF(FI$7="",0,IF(FI$1=MAX($1:$1),$R14-SUM($T25:FH25),IF(FI$1=1,SUMIFS(14:14,$1:$1,"&gt;="&amp;1,$1:$1,"&lt;="&amp;INT(-$N25/30))+(-$N25/30-INT(-$N25/30))*SUMIFS(14:14,$1:$1,INT(-$N25/30)+1),0)+(-$N25/30-INT(-$N25/30))*SUMIFS(14:14,$1:$1,FI$1+INT(-$N25/30)+1)+(INT(-$N25/30)+1--$N25/30)*SUMIFS(14:14,$1:$1,FI$1+INT(-$N25/30)))))</f>
        <v>0</v>
      </c>
      <c r="FJ25" s="40">
        <f>IF($N25=0,0,IF(FJ$7="",0,IF(FJ$1=MAX($1:$1),$R14-SUM($T25:FI25),IF(FJ$1=1,SUMIFS(14:14,$1:$1,"&gt;="&amp;1,$1:$1,"&lt;="&amp;INT(-$N25/30))+(-$N25/30-INT(-$N25/30))*SUMIFS(14:14,$1:$1,INT(-$N25/30)+1),0)+(-$N25/30-INT(-$N25/30))*SUMIFS(14:14,$1:$1,FJ$1+INT(-$N25/30)+1)+(INT(-$N25/30)+1--$N25/30)*SUMIFS(14:14,$1:$1,FJ$1+INT(-$N25/30)))))</f>
        <v>0</v>
      </c>
      <c r="FK25" s="40">
        <f>IF($N25=0,0,IF(FK$7="",0,IF(FK$1=MAX($1:$1),$R14-SUM($T25:FJ25),IF(FK$1=1,SUMIFS(14:14,$1:$1,"&gt;="&amp;1,$1:$1,"&lt;="&amp;INT(-$N25/30))+(-$N25/30-INT(-$N25/30))*SUMIFS(14:14,$1:$1,INT(-$N25/30)+1),0)+(-$N25/30-INT(-$N25/30))*SUMIFS(14:14,$1:$1,FK$1+INT(-$N25/30)+1)+(INT(-$N25/30)+1--$N25/30)*SUMIFS(14:14,$1:$1,FK$1+INT(-$N25/30)))))</f>
        <v>0</v>
      </c>
      <c r="FL25" s="40">
        <f>IF($N25=0,0,IF(FL$7="",0,IF(FL$1=MAX($1:$1),$R14-SUM($T25:FK25),IF(FL$1=1,SUMIFS(14:14,$1:$1,"&gt;="&amp;1,$1:$1,"&lt;="&amp;INT(-$N25/30))+(-$N25/30-INT(-$N25/30))*SUMIFS(14:14,$1:$1,INT(-$N25/30)+1),0)+(-$N25/30-INT(-$N25/30))*SUMIFS(14:14,$1:$1,FL$1+INT(-$N25/30)+1)+(INT(-$N25/30)+1--$N25/30)*SUMIFS(14:14,$1:$1,FL$1+INT(-$N25/30)))))</f>
        <v>0</v>
      </c>
      <c r="FM25" s="40">
        <f>IF($N25=0,0,IF(FM$7="",0,IF(FM$1=MAX($1:$1),$R14-SUM($T25:FL25),IF(FM$1=1,SUMIFS(14:14,$1:$1,"&gt;="&amp;1,$1:$1,"&lt;="&amp;INT(-$N25/30))+(-$N25/30-INT(-$N25/30))*SUMIFS(14:14,$1:$1,INT(-$N25/30)+1),0)+(-$N25/30-INT(-$N25/30))*SUMIFS(14:14,$1:$1,FM$1+INT(-$N25/30)+1)+(INT(-$N25/30)+1--$N25/30)*SUMIFS(14:14,$1:$1,FM$1+INT(-$N25/30)))))</f>
        <v>0</v>
      </c>
      <c r="FN25" s="40">
        <f>IF($N25=0,0,IF(FN$7="",0,IF(FN$1=MAX($1:$1),$R14-SUM($T25:FM25),IF(FN$1=1,SUMIFS(14:14,$1:$1,"&gt;="&amp;1,$1:$1,"&lt;="&amp;INT(-$N25/30))+(-$N25/30-INT(-$N25/30))*SUMIFS(14:14,$1:$1,INT(-$N25/30)+1),0)+(-$N25/30-INT(-$N25/30))*SUMIFS(14:14,$1:$1,FN$1+INT(-$N25/30)+1)+(INT(-$N25/30)+1--$N25/30)*SUMIFS(14:14,$1:$1,FN$1+INT(-$N25/30)))))</f>
        <v>0</v>
      </c>
      <c r="FO25" s="40">
        <f>IF($N25=0,0,IF(FO$7="",0,IF(FO$1=MAX($1:$1),$R14-SUM($T25:FN25),IF(FO$1=1,SUMIFS(14:14,$1:$1,"&gt;="&amp;1,$1:$1,"&lt;="&amp;INT(-$N25/30))+(-$N25/30-INT(-$N25/30))*SUMIFS(14:14,$1:$1,INT(-$N25/30)+1),0)+(-$N25/30-INT(-$N25/30))*SUMIFS(14:14,$1:$1,FO$1+INT(-$N25/30)+1)+(INT(-$N25/30)+1--$N25/30)*SUMIFS(14:14,$1:$1,FO$1+INT(-$N25/30)))))</f>
        <v>0</v>
      </c>
      <c r="FP25" s="40">
        <f>IF($N25=0,0,IF(FP$7="",0,IF(FP$1=MAX($1:$1),$R14-SUM($T25:FO25),IF(FP$1=1,SUMIFS(14:14,$1:$1,"&gt;="&amp;1,$1:$1,"&lt;="&amp;INT(-$N25/30))+(-$N25/30-INT(-$N25/30))*SUMIFS(14:14,$1:$1,INT(-$N25/30)+1),0)+(-$N25/30-INT(-$N25/30))*SUMIFS(14:14,$1:$1,FP$1+INT(-$N25/30)+1)+(INT(-$N25/30)+1--$N25/30)*SUMIFS(14:14,$1:$1,FP$1+INT(-$N25/30)))))</f>
        <v>0</v>
      </c>
      <c r="FQ25" s="40">
        <f>IF($N25=0,0,IF(FQ$7="",0,IF(FQ$1=MAX($1:$1),$R14-SUM($T25:FP25),IF(FQ$1=1,SUMIFS(14:14,$1:$1,"&gt;="&amp;1,$1:$1,"&lt;="&amp;INT(-$N25/30))+(-$N25/30-INT(-$N25/30))*SUMIFS(14:14,$1:$1,INT(-$N25/30)+1),0)+(-$N25/30-INT(-$N25/30))*SUMIFS(14:14,$1:$1,FQ$1+INT(-$N25/30)+1)+(INT(-$N25/30)+1--$N25/30)*SUMIFS(14:14,$1:$1,FQ$1+INT(-$N25/30)))))</f>
        <v>0</v>
      </c>
      <c r="FR25" s="40">
        <f>IF($N25=0,0,IF(FR$7="",0,IF(FR$1=MAX($1:$1),$R14-SUM($T25:FQ25),IF(FR$1=1,SUMIFS(14:14,$1:$1,"&gt;="&amp;1,$1:$1,"&lt;="&amp;INT(-$N25/30))+(-$N25/30-INT(-$N25/30))*SUMIFS(14:14,$1:$1,INT(-$N25/30)+1),0)+(-$N25/30-INT(-$N25/30))*SUMIFS(14:14,$1:$1,FR$1+INT(-$N25/30)+1)+(INT(-$N25/30)+1--$N25/30)*SUMIFS(14:14,$1:$1,FR$1+INT(-$N25/30)))))</f>
        <v>0</v>
      </c>
      <c r="FS25" s="40">
        <f>IF($N25=0,0,IF(FS$7="",0,IF(FS$1=MAX($1:$1),$R14-SUM($T25:FR25),IF(FS$1=1,SUMIFS(14:14,$1:$1,"&gt;="&amp;1,$1:$1,"&lt;="&amp;INT(-$N25/30))+(-$N25/30-INT(-$N25/30))*SUMIFS(14:14,$1:$1,INT(-$N25/30)+1),0)+(-$N25/30-INT(-$N25/30))*SUMIFS(14:14,$1:$1,FS$1+INT(-$N25/30)+1)+(INT(-$N25/30)+1--$N25/30)*SUMIFS(14:14,$1:$1,FS$1+INT(-$N25/30)))))</f>
        <v>0</v>
      </c>
      <c r="FT25" s="40">
        <f>IF($N25=0,0,IF(FT$7="",0,IF(FT$1=MAX($1:$1),$R14-SUM($T25:FS25),IF(FT$1=1,SUMIFS(14:14,$1:$1,"&gt;="&amp;1,$1:$1,"&lt;="&amp;INT(-$N25/30))+(-$N25/30-INT(-$N25/30))*SUMIFS(14:14,$1:$1,INT(-$N25/30)+1),0)+(-$N25/30-INT(-$N25/30))*SUMIFS(14:14,$1:$1,FT$1+INT(-$N25/30)+1)+(INT(-$N25/30)+1--$N25/30)*SUMIFS(14:14,$1:$1,FT$1+INT(-$N25/30)))))</f>
        <v>0</v>
      </c>
      <c r="FU25" s="40">
        <f>IF($N25=0,0,IF(FU$7="",0,IF(FU$1=MAX($1:$1),$R14-SUM($T25:FT25),IF(FU$1=1,SUMIFS(14:14,$1:$1,"&gt;="&amp;1,$1:$1,"&lt;="&amp;INT(-$N25/30))+(-$N25/30-INT(-$N25/30))*SUMIFS(14:14,$1:$1,INT(-$N25/30)+1),0)+(-$N25/30-INT(-$N25/30))*SUMIFS(14:14,$1:$1,FU$1+INT(-$N25/30)+1)+(INT(-$N25/30)+1--$N25/30)*SUMIFS(14:14,$1:$1,FU$1+INT(-$N25/30)))))</f>
        <v>0</v>
      </c>
      <c r="FV25" s="40">
        <f>IF($N25=0,0,IF(FV$7="",0,IF(FV$1=MAX($1:$1),$R14-SUM($T25:FU25),IF(FV$1=1,SUMIFS(14:14,$1:$1,"&gt;="&amp;1,$1:$1,"&lt;="&amp;INT(-$N25/30))+(-$N25/30-INT(-$N25/30))*SUMIFS(14:14,$1:$1,INT(-$N25/30)+1),0)+(-$N25/30-INT(-$N25/30))*SUMIFS(14:14,$1:$1,FV$1+INT(-$N25/30)+1)+(INT(-$N25/30)+1--$N25/30)*SUMIFS(14:14,$1:$1,FV$1+INT(-$N25/30)))))</f>
        <v>0</v>
      </c>
      <c r="FW25" s="40">
        <f>IF($N25=0,0,IF(FW$7="",0,IF(FW$1=MAX($1:$1),$R14-SUM($T25:FV25),IF(FW$1=1,SUMIFS(14:14,$1:$1,"&gt;="&amp;1,$1:$1,"&lt;="&amp;INT(-$N25/30))+(-$N25/30-INT(-$N25/30))*SUMIFS(14:14,$1:$1,INT(-$N25/30)+1),0)+(-$N25/30-INT(-$N25/30))*SUMIFS(14:14,$1:$1,FW$1+INT(-$N25/30)+1)+(INT(-$N25/30)+1--$N25/30)*SUMIFS(14:14,$1:$1,FW$1+INT(-$N25/30)))))</f>
        <v>0</v>
      </c>
      <c r="FX25" s="40">
        <f>IF($N25=0,0,IF(FX$7="",0,IF(FX$1=MAX($1:$1),$R14-SUM($T25:FW25),IF(FX$1=1,SUMIFS(14:14,$1:$1,"&gt;="&amp;1,$1:$1,"&lt;="&amp;INT(-$N25/30))+(-$N25/30-INT(-$N25/30))*SUMIFS(14:14,$1:$1,INT(-$N25/30)+1),0)+(-$N25/30-INT(-$N25/30))*SUMIFS(14:14,$1:$1,FX$1+INT(-$N25/30)+1)+(INT(-$N25/30)+1--$N25/30)*SUMIFS(14:14,$1:$1,FX$1+INT(-$N25/30)))))</f>
        <v>0</v>
      </c>
      <c r="FY25" s="40">
        <f>IF($N25=0,0,IF(FY$7="",0,IF(FY$1=MAX($1:$1),$R14-SUM($T25:FX25),IF(FY$1=1,SUMIFS(14:14,$1:$1,"&gt;="&amp;1,$1:$1,"&lt;="&amp;INT(-$N25/30))+(-$N25/30-INT(-$N25/30))*SUMIFS(14:14,$1:$1,INT(-$N25/30)+1),0)+(-$N25/30-INT(-$N25/30))*SUMIFS(14:14,$1:$1,FY$1+INT(-$N25/30)+1)+(INT(-$N25/30)+1--$N25/30)*SUMIFS(14:14,$1:$1,FY$1+INT(-$N25/30)))))</f>
        <v>0</v>
      </c>
      <c r="FZ25" s="40">
        <f>IF($N25=0,0,IF(FZ$7="",0,IF(FZ$1=MAX($1:$1),$R14-SUM($T25:FY25),IF(FZ$1=1,SUMIFS(14:14,$1:$1,"&gt;="&amp;1,$1:$1,"&lt;="&amp;INT(-$N25/30))+(-$N25/30-INT(-$N25/30))*SUMIFS(14:14,$1:$1,INT(-$N25/30)+1),0)+(-$N25/30-INT(-$N25/30))*SUMIFS(14:14,$1:$1,FZ$1+INT(-$N25/30)+1)+(INT(-$N25/30)+1--$N25/30)*SUMIFS(14:14,$1:$1,FZ$1+INT(-$N25/30)))))</f>
        <v>0</v>
      </c>
      <c r="GA25" s="40">
        <f>IF($N25=0,0,IF(GA$7="",0,IF(GA$1=MAX($1:$1),$R14-SUM($T25:FZ25),IF(GA$1=1,SUMIFS(14:14,$1:$1,"&gt;="&amp;1,$1:$1,"&lt;="&amp;INT(-$N25/30))+(-$N25/30-INT(-$N25/30))*SUMIFS(14:14,$1:$1,INT(-$N25/30)+1),0)+(-$N25/30-INT(-$N25/30))*SUMIFS(14:14,$1:$1,GA$1+INT(-$N25/30)+1)+(INT(-$N25/30)+1--$N25/30)*SUMIFS(14:14,$1:$1,GA$1+INT(-$N25/30)))))</f>
        <v>0</v>
      </c>
      <c r="GB25" s="40">
        <f>IF($N25=0,0,IF(GB$7="",0,IF(GB$1=MAX($1:$1),$R14-SUM($T25:GA25),IF(GB$1=1,SUMIFS(14:14,$1:$1,"&gt;="&amp;1,$1:$1,"&lt;="&amp;INT(-$N25/30))+(-$N25/30-INT(-$N25/30))*SUMIFS(14:14,$1:$1,INT(-$N25/30)+1),0)+(-$N25/30-INT(-$N25/30))*SUMIFS(14:14,$1:$1,GB$1+INT(-$N25/30)+1)+(INT(-$N25/30)+1--$N25/30)*SUMIFS(14:14,$1:$1,GB$1+INT(-$N25/30)))))</f>
        <v>0</v>
      </c>
      <c r="GC25" s="40">
        <f>IF($N25=0,0,IF(GC$7="",0,IF(GC$1=MAX($1:$1),$R14-SUM($T25:GB25),IF(GC$1=1,SUMIFS(14:14,$1:$1,"&gt;="&amp;1,$1:$1,"&lt;="&amp;INT(-$N25/30))+(-$N25/30-INT(-$N25/30))*SUMIFS(14:14,$1:$1,INT(-$N25/30)+1),0)+(-$N25/30-INT(-$N25/30))*SUMIFS(14:14,$1:$1,GC$1+INT(-$N25/30)+1)+(INT(-$N25/30)+1--$N25/30)*SUMIFS(14:14,$1:$1,GC$1+INT(-$N25/30)))))</f>
        <v>0</v>
      </c>
      <c r="GD25" s="40">
        <f>IF($N25=0,0,IF(GD$7="",0,IF(GD$1=MAX($1:$1),$R14-SUM($T25:GC25),IF(GD$1=1,SUMIFS(14:14,$1:$1,"&gt;="&amp;1,$1:$1,"&lt;="&amp;INT(-$N25/30))+(-$N25/30-INT(-$N25/30))*SUMIFS(14:14,$1:$1,INT(-$N25/30)+1),0)+(-$N25/30-INT(-$N25/30))*SUMIFS(14:14,$1:$1,GD$1+INT(-$N25/30)+1)+(INT(-$N25/30)+1--$N25/30)*SUMIFS(14:14,$1:$1,GD$1+INT(-$N25/30)))))</f>
        <v>0</v>
      </c>
      <c r="GE25" s="40">
        <f>IF($N25=0,0,IF(GE$7="",0,IF(GE$1=MAX($1:$1),$R14-SUM($T25:GD25),IF(GE$1=1,SUMIFS(14:14,$1:$1,"&gt;="&amp;1,$1:$1,"&lt;="&amp;INT(-$N25/30))+(-$N25/30-INT(-$N25/30))*SUMIFS(14:14,$1:$1,INT(-$N25/30)+1),0)+(-$N25/30-INT(-$N25/30))*SUMIFS(14:14,$1:$1,GE$1+INT(-$N25/30)+1)+(INT(-$N25/30)+1--$N25/30)*SUMIFS(14:14,$1:$1,GE$1+INT(-$N25/30)))))</f>
        <v>0</v>
      </c>
      <c r="GF25" s="40">
        <f>IF($N25=0,0,IF(GF$7="",0,IF(GF$1=MAX($1:$1),$R14-SUM($T25:GE25),IF(GF$1=1,SUMIFS(14:14,$1:$1,"&gt;="&amp;1,$1:$1,"&lt;="&amp;INT(-$N25/30))+(-$N25/30-INT(-$N25/30))*SUMIFS(14:14,$1:$1,INT(-$N25/30)+1),0)+(-$N25/30-INT(-$N25/30))*SUMIFS(14:14,$1:$1,GF$1+INT(-$N25/30)+1)+(INT(-$N25/30)+1--$N25/30)*SUMIFS(14:14,$1:$1,GF$1+INT(-$N25/30)))))</f>
        <v>0</v>
      </c>
      <c r="GG25" s="40">
        <f>IF($N25=0,0,IF(GG$7="",0,IF(GG$1=MAX($1:$1),$R14-SUM($T25:GF25),IF(GG$1=1,SUMIFS(14:14,$1:$1,"&gt;="&amp;1,$1:$1,"&lt;="&amp;INT(-$N25/30))+(-$N25/30-INT(-$N25/30))*SUMIFS(14:14,$1:$1,INT(-$N25/30)+1),0)+(-$N25/30-INT(-$N25/30))*SUMIFS(14:14,$1:$1,GG$1+INT(-$N25/30)+1)+(INT(-$N25/30)+1--$N25/30)*SUMIFS(14:14,$1:$1,GG$1+INT(-$N25/30)))))</f>
        <v>0</v>
      </c>
      <c r="GH25" s="40">
        <f>IF($N25=0,0,IF(GH$7="",0,IF(GH$1=MAX($1:$1),$R14-SUM($T25:GG25),IF(GH$1=1,SUMIFS(14:14,$1:$1,"&gt;="&amp;1,$1:$1,"&lt;="&amp;INT(-$N25/30))+(-$N25/30-INT(-$N25/30))*SUMIFS(14:14,$1:$1,INT(-$N25/30)+1),0)+(-$N25/30-INT(-$N25/30))*SUMIFS(14:14,$1:$1,GH$1+INT(-$N25/30)+1)+(INT(-$N25/30)+1--$N25/30)*SUMIFS(14:14,$1:$1,GH$1+INT(-$N25/30)))))</f>
        <v>0</v>
      </c>
      <c r="GI25" s="40">
        <f>IF($N25=0,0,IF(GI$7="",0,IF(GI$1=MAX($1:$1),$R14-SUM($T25:GH25),IF(GI$1=1,SUMIFS(14:14,$1:$1,"&gt;="&amp;1,$1:$1,"&lt;="&amp;INT(-$N25/30))+(-$N25/30-INT(-$N25/30))*SUMIFS(14:14,$1:$1,INT(-$N25/30)+1),0)+(-$N25/30-INT(-$N25/30))*SUMIFS(14:14,$1:$1,GI$1+INT(-$N25/30)+1)+(INT(-$N25/30)+1--$N25/30)*SUMIFS(14:14,$1:$1,GI$1+INT(-$N25/30)))))</f>
        <v>0</v>
      </c>
      <c r="GJ25" s="40">
        <f>IF($N25=0,0,IF(GJ$7="",0,IF(GJ$1=MAX($1:$1),$R14-SUM($T25:GI25),IF(GJ$1=1,SUMIFS(14:14,$1:$1,"&gt;="&amp;1,$1:$1,"&lt;="&amp;INT(-$N25/30))+(-$N25/30-INT(-$N25/30))*SUMIFS(14:14,$1:$1,INT(-$N25/30)+1),0)+(-$N25/30-INT(-$N25/30))*SUMIFS(14:14,$1:$1,GJ$1+INT(-$N25/30)+1)+(INT(-$N25/30)+1--$N25/30)*SUMIFS(14:14,$1:$1,GJ$1+INT(-$N25/30)))))</f>
        <v>0</v>
      </c>
      <c r="GK25" s="40">
        <f>IF($N25=0,0,IF(GK$7="",0,IF(GK$1=MAX($1:$1),$R14-SUM($T25:GJ25),IF(GK$1=1,SUMIFS(14:14,$1:$1,"&gt;="&amp;1,$1:$1,"&lt;="&amp;INT(-$N25/30))+(-$N25/30-INT(-$N25/30))*SUMIFS(14:14,$1:$1,INT(-$N25/30)+1),0)+(-$N25/30-INT(-$N25/30))*SUMIFS(14:14,$1:$1,GK$1+INT(-$N25/30)+1)+(INT(-$N25/30)+1--$N25/30)*SUMIFS(14:14,$1:$1,GK$1+INT(-$N25/30)))))</f>
        <v>0</v>
      </c>
      <c r="GL25" s="40">
        <f>IF($N25=0,0,IF(GL$7="",0,IF(GL$1=MAX($1:$1),$R14-SUM($T25:GK25),IF(GL$1=1,SUMIFS(14:14,$1:$1,"&gt;="&amp;1,$1:$1,"&lt;="&amp;INT(-$N25/30))+(-$N25/30-INT(-$N25/30))*SUMIFS(14:14,$1:$1,INT(-$N25/30)+1),0)+(-$N25/30-INT(-$N25/30))*SUMIFS(14:14,$1:$1,GL$1+INT(-$N25/30)+1)+(INT(-$N25/30)+1--$N25/30)*SUMIFS(14:14,$1:$1,GL$1+INT(-$N25/30)))))</f>
        <v>0</v>
      </c>
      <c r="GM25" s="40">
        <f>IF($N25=0,0,IF(GM$7="",0,IF(GM$1=MAX($1:$1),$R14-SUM($T25:GL25),IF(GM$1=1,SUMIFS(14:14,$1:$1,"&gt;="&amp;1,$1:$1,"&lt;="&amp;INT(-$N25/30))+(-$N25/30-INT(-$N25/30))*SUMIFS(14:14,$1:$1,INT(-$N25/30)+1),0)+(-$N25/30-INT(-$N25/30))*SUMIFS(14:14,$1:$1,GM$1+INT(-$N25/30)+1)+(INT(-$N25/30)+1--$N25/30)*SUMIFS(14:14,$1:$1,GM$1+INT(-$N25/30)))))</f>
        <v>0</v>
      </c>
      <c r="GN25" s="40">
        <f>IF($N25=0,0,IF(GN$7="",0,IF(GN$1=MAX($1:$1),$R14-SUM($T25:GM25),IF(GN$1=1,SUMIFS(14:14,$1:$1,"&gt;="&amp;1,$1:$1,"&lt;="&amp;INT(-$N25/30))+(-$N25/30-INT(-$N25/30))*SUMIFS(14:14,$1:$1,INT(-$N25/30)+1),0)+(-$N25/30-INT(-$N25/30))*SUMIFS(14:14,$1:$1,GN$1+INT(-$N25/30)+1)+(INT(-$N25/30)+1--$N25/30)*SUMIFS(14:14,$1:$1,GN$1+INT(-$N25/30)))))</f>
        <v>0</v>
      </c>
      <c r="GO25" s="40">
        <f>IF($N25=0,0,IF(GO$7="",0,IF(GO$1=MAX($1:$1),$R14-SUM($T25:GN25),IF(GO$1=1,SUMIFS(14:14,$1:$1,"&gt;="&amp;1,$1:$1,"&lt;="&amp;INT(-$N25/30))+(-$N25/30-INT(-$N25/30))*SUMIFS(14:14,$1:$1,INT(-$N25/30)+1),0)+(-$N25/30-INT(-$N25/30))*SUMIFS(14:14,$1:$1,GO$1+INT(-$N25/30)+1)+(INT(-$N25/30)+1--$N25/30)*SUMIFS(14:14,$1:$1,GO$1+INT(-$N25/30)))))</f>
        <v>0</v>
      </c>
      <c r="GP25" s="40">
        <f>IF($N25=0,0,IF(GP$7="",0,IF(GP$1=MAX($1:$1),$R14-SUM($T25:GO25),IF(GP$1=1,SUMIFS(14:14,$1:$1,"&gt;="&amp;1,$1:$1,"&lt;="&amp;INT(-$N25/30))+(-$N25/30-INT(-$N25/30))*SUMIFS(14:14,$1:$1,INT(-$N25/30)+1),0)+(-$N25/30-INT(-$N25/30))*SUMIFS(14:14,$1:$1,GP$1+INT(-$N25/30)+1)+(INT(-$N25/30)+1--$N25/30)*SUMIFS(14:14,$1:$1,GP$1+INT(-$N25/30)))))</f>
        <v>0</v>
      </c>
      <c r="GQ25" s="40">
        <f>IF($N25=0,0,IF(GQ$7="",0,IF(GQ$1=MAX($1:$1),$R14-SUM($T25:GP25),IF(GQ$1=1,SUMIFS(14:14,$1:$1,"&gt;="&amp;1,$1:$1,"&lt;="&amp;INT(-$N25/30))+(-$N25/30-INT(-$N25/30))*SUMIFS(14:14,$1:$1,INT(-$N25/30)+1),0)+(-$N25/30-INT(-$N25/30))*SUMIFS(14:14,$1:$1,GQ$1+INT(-$N25/30)+1)+(INT(-$N25/30)+1--$N25/30)*SUMIFS(14:14,$1:$1,GQ$1+INT(-$N25/30)))))</f>
        <v>0</v>
      </c>
      <c r="GR25" s="40">
        <f>IF($N25=0,0,IF(GR$7="",0,IF(GR$1=MAX($1:$1),$R14-SUM($T25:GQ25),IF(GR$1=1,SUMIFS(14:14,$1:$1,"&gt;="&amp;1,$1:$1,"&lt;="&amp;INT(-$N25/30))+(-$N25/30-INT(-$N25/30))*SUMIFS(14:14,$1:$1,INT(-$N25/30)+1),0)+(-$N25/30-INT(-$N25/30))*SUMIFS(14:14,$1:$1,GR$1+INT(-$N25/30)+1)+(INT(-$N25/30)+1--$N25/30)*SUMIFS(14:14,$1:$1,GR$1+INT(-$N25/30)))))</f>
        <v>0</v>
      </c>
      <c r="GS25" s="40">
        <f>IF($N25=0,0,IF(GS$7="",0,IF(GS$1=MAX($1:$1),$R14-SUM($T25:GR25),IF(GS$1=1,SUMIFS(14:14,$1:$1,"&gt;="&amp;1,$1:$1,"&lt;="&amp;INT(-$N25/30))+(-$N25/30-INT(-$N25/30))*SUMIFS(14:14,$1:$1,INT(-$N25/30)+1),0)+(-$N25/30-INT(-$N25/30))*SUMIFS(14:14,$1:$1,GS$1+INT(-$N25/30)+1)+(INT(-$N25/30)+1--$N25/30)*SUMIFS(14:14,$1:$1,GS$1+INT(-$N25/30)))))</f>
        <v>0</v>
      </c>
      <c r="GT25" s="40">
        <f>IF($N25=0,0,IF(GT$7="",0,IF(GT$1=MAX($1:$1),$R14-SUM($T25:GS25),IF(GT$1=1,SUMIFS(14:14,$1:$1,"&gt;="&amp;1,$1:$1,"&lt;="&amp;INT(-$N25/30))+(-$N25/30-INT(-$N25/30))*SUMIFS(14:14,$1:$1,INT(-$N25/30)+1),0)+(-$N25/30-INT(-$N25/30))*SUMIFS(14:14,$1:$1,GT$1+INT(-$N25/30)+1)+(INT(-$N25/30)+1--$N25/30)*SUMIFS(14:14,$1:$1,GT$1+INT(-$N25/30)))))</f>
        <v>0</v>
      </c>
      <c r="GU25" s="40">
        <f>IF($N25=0,0,IF(GU$7="",0,IF(GU$1=MAX($1:$1),$R14-SUM($T25:GT25),IF(GU$1=1,SUMIFS(14:14,$1:$1,"&gt;="&amp;1,$1:$1,"&lt;="&amp;INT(-$N25/30))+(-$N25/30-INT(-$N25/30))*SUMIFS(14:14,$1:$1,INT(-$N25/30)+1),0)+(-$N25/30-INT(-$N25/30))*SUMIFS(14:14,$1:$1,GU$1+INT(-$N25/30)+1)+(INT(-$N25/30)+1--$N25/30)*SUMIFS(14:14,$1:$1,GU$1+INT(-$N25/30)))))</f>
        <v>0</v>
      </c>
      <c r="GV25" s="40">
        <f>IF($N25=0,0,IF(GV$7="",0,IF(GV$1=MAX($1:$1),$R14-SUM($T25:GU25),IF(GV$1=1,SUMIFS(14:14,$1:$1,"&gt;="&amp;1,$1:$1,"&lt;="&amp;INT(-$N25/30))+(-$N25/30-INT(-$N25/30))*SUMIFS(14:14,$1:$1,INT(-$N25/30)+1),0)+(-$N25/30-INT(-$N25/30))*SUMIFS(14:14,$1:$1,GV$1+INT(-$N25/30)+1)+(INT(-$N25/30)+1--$N25/30)*SUMIFS(14:14,$1:$1,GV$1+INT(-$N25/30)))))</f>
        <v>0</v>
      </c>
      <c r="GW25" s="40">
        <f>IF($N25=0,0,IF(GW$7="",0,IF(GW$1=MAX($1:$1),$R14-SUM($T25:GV25),IF(GW$1=1,SUMIFS(14:14,$1:$1,"&gt;="&amp;1,$1:$1,"&lt;="&amp;INT(-$N25/30))+(-$N25/30-INT(-$N25/30))*SUMIFS(14:14,$1:$1,INT(-$N25/30)+1),0)+(-$N25/30-INT(-$N25/30))*SUMIFS(14:14,$1:$1,GW$1+INT(-$N25/30)+1)+(INT(-$N25/30)+1--$N25/30)*SUMIFS(14:14,$1:$1,GW$1+INT(-$N25/30)))))</f>
        <v>0</v>
      </c>
      <c r="GX25" s="40">
        <f>IF($N25=0,0,IF(GX$7="",0,IF(GX$1=MAX($1:$1),$R14-SUM($T25:GW25),IF(GX$1=1,SUMIFS(14:14,$1:$1,"&gt;="&amp;1,$1:$1,"&lt;="&amp;INT(-$N25/30))+(-$N25/30-INT(-$N25/30))*SUMIFS(14:14,$1:$1,INT(-$N25/30)+1),0)+(-$N25/30-INT(-$N25/30))*SUMIFS(14:14,$1:$1,GX$1+INT(-$N25/30)+1)+(INT(-$N25/30)+1--$N25/30)*SUMIFS(14:14,$1:$1,GX$1+INT(-$N25/30)))))</f>
        <v>0</v>
      </c>
      <c r="GY25" s="40">
        <f>IF($N25=0,0,IF(GY$7="",0,IF(GY$1=MAX($1:$1),$R14-SUM($T25:GX25),IF(GY$1=1,SUMIFS(14:14,$1:$1,"&gt;="&amp;1,$1:$1,"&lt;="&amp;INT(-$N25/30))+(-$N25/30-INT(-$N25/30))*SUMIFS(14:14,$1:$1,INT(-$N25/30)+1),0)+(-$N25/30-INT(-$N25/30))*SUMIFS(14:14,$1:$1,GY$1+INT(-$N25/30)+1)+(INT(-$N25/30)+1--$N25/30)*SUMIFS(14:14,$1:$1,GY$1+INT(-$N25/30)))))</f>
        <v>0</v>
      </c>
      <c r="GZ25" s="40">
        <f>IF($N25=0,0,IF(GZ$7="",0,IF(GZ$1=MAX($1:$1),$R14-SUM($T25:GY25),IF(GZ$1=1,SUMIFS(14:14,$1:$1,"&gt;="&amp;1,$1:$1,"&lt;="&amp;INT(-$N25/30))+(-$N25/30-INT(-$N25/30))*SUMIFS(14:14,$1:$1,INT(-$N25/30)+1),0)+(-$N25/30-INT(-$N25/30))*SUMIFS(14:14,$1:$1,GZ$1+INT(-$N25/30)+1)+(INT(-$N25/30)+1--$N25/30)*SUMIFS(14:14,$1:$1,GZ$1+INT(-$N25/30)))))</f>
        <v>0</v>
      </c>
      <c r="HA25" s="40">
        <f>IF($N25=0,0,IF(HA$7="",0,IF(HA$1=MAX($1:$1),$R14-SUM($T25:GZ25),IF(HA$1=1,SUMIFS(14:14,$1:$1,"&gt;="&amp;1,$1:$1,"&lt;="&amp;INT(-$N25/30))+(-$N25/30-INT(-$N25/30))*SUMIFS(14:14,$1:$1,INT(-$N25/30)+1),0)+(-$N25/30-INT(-$N25/30))*SUMIFS(14:14,$1:$1,HA$1+INT(-$N25/30)+1)+(INT(-$N25/30)+1--$N25/30)*SUMIFS(14:14,$1:$1,HA$1+INT(-$N25/30)))))</f>
        <v>0</v>
      </c>
      <c r="HB25" s="40">
        <f>IF($N25=0,0,IF(HB$7="",0,IF(HB$1=MAX($1:$1),$R14-SUM($T25:HA25),IF(HB$1=1,SUMIFS(14:14,$1:$1,"&gt;="&amp;1,$1:$1,"&lt;="&amp;INT(-$N25/30))+(-$N25/30-INT(-$N25/30))*SUMIFS(14:14,$1:$1,INT(-$N25/30)+1),0)+(-$N25/30-INT(-$N25/30))*SUMIFS(14:14,$1:$1,HB$1+INT(-$N25/30)+1)+(INT(-$N25/30)+1--$N25/30)*SUMIFS(14:14,$1:$1,HB$1+INT(-$N25/30)))))</f>
        <v>0</v>
      </c>
      <c r="HC25" s="40">
        <f>IF($N25=0,0,IF(HC$7="",0,IF(HC$1=MAX($1:$1),$R14-SUM($T25:HB25),IF(HC$1=1,SUMIFS(14:14,$1:$1,"&gt;="&amp;1,$1:$1,"&lt;="&amp;INT(-$N25/30))+(-$N25/30-INT(-$N25/30))*SUMIFS(14:14,$1:$1,INT(-$N25/30)+1),0)+(-$N25/30-INT(-$N25/30))*SUMIFS(14:14,$1:$1,HC$1+INT(-$N25/30)+1)+(INT(-$N25/30)+1--$N25/30)*SUMIFS(14:14,$1:$1,HC$1+INT(-$N25/30)))))</f>
        <v>0</v>
      </c>
      <c r="HD25" s="40">
        <f>IF($N25=0,0,IF(HD$7="",0,IF(HD$1=MAX($1:$1),$R14-SUM($T25:HC25),IF(HD$1=1,SUMIFS(14:14,$1:$1,"&gt;="&amp;1,$1:$1,"&lt;="&amp;INT(-$N25/30))+(-$N25/30-INT(-$N25/30))*SUMIFS(14:14,$1:$1,INT(-$N25/30)+1),0)+(-$N25/30-INT(-$N25/30))*SUMIFS(14:14,$1:$1,HD$1+INT(-$N25/30)+1)+(INT(-$N25/30)+1--$N25/30)*SUMIFS(14:14,$1:$1,HD$1+INT(-$N25/30)))))</f>
        <v>0</v>
      </c>
      <c r="HE25" s="40">
        <f>IF($N25=0,0,IF(HE$7="",0,IF(HE$1=MAX($1:$1),$R14-SUM($T25:HD25),IF(HE$1=1,SUMIFS(14:14,$1:$1,"&gt;="&amp;1,$1:$1,"&lt;="&amp;INT(-$N25/30))+(-$N25/30-INT(-$N25/30))*SUMIFS(14:14,$1:$1,INT(-$N25/30)+1),0)+(-$N25/30-INT(-$N25/30))*SUMIFS(14:14,$1:$1,HE$1+INT(-$N25/30)+1)+(INT(-$N25/30)+1--$N25/30)*SUMIFS(14:14,$1:$1,HE$1+INT(-$N25/30)))))</f>
        <v>0</v>
      </c>
      <c r="HF25" s="40">
        <f>IF($N25=0,0,IF(HF$7="",0,IF(HF$1=MAX($1:$1),$R14-SUM($T25:HE25),IF(HF$1=1,SUMIFS(14:14,$1:$1,"&gt;="&amp;1,$1:$1,"&lt;="&amp;INT(-$N25/30))+(-$N25/30-INT(-$N25/30))*SUMIFS(14:14,$1:$1,INT(-$N25/30)+1),0)+(-$N25/30-INT(-$N25/30))*SUMIFS(14:14,$1:$1,HF$1+INT(-$N25/30)+1)+(INT(-$N25/30)+1--$N25/30)*SUMIFS(14:14,$1:$1,HF$1+INT(-$N25/30)))))</f>
        <v>0</v>
      </c>
      <c r="HG25" s="40">
        <f>IF($N25=0,0,IF(HG$7="",0,IF(HG$1=MAX($1:$1),$R14-SUM($T25:HF25),IF(HG$1=1,SUMIFS(14:14,$1:$1,"&gt;="&amp;1,$1:$1,"&lt;="&amp;INT(-$N25/30))+(-$N25/30-INT(-$N25/30))*SUMIFS(14:14,$1:$1,INT(-$N25/30)+1),0)+(-$N25/30-INT(-$N25/30))*SUMIFS(14:14,$1:$1,HG$1+INT(-$N25/30)+1)+(INT(-$N25/30)+1--$N25/30)*SUMIFS(14:14,$1:$1,HG$1+INT(-$N25/30)))))</f>
        <v>0</v>
      </c>
      <c r="HH25" s="40">
        <f>IF($N25=0,0,IF(HH$7="",0,IF(HH$1=MAX($1:$1),$R14-SUM($T25:HG25),IF(HH$1=1,SUMIFS(14:14,$1:$1,"&gt;="&amp;1,$1:$1,"&lt;="&amp;INT(-$N25/30))+(-$N25/30-INT(-$N25/30))*SUMIFS(14:14,$1:$1,INT(-$N25/30)+1),0)+(-$N25/30-INT(-$N25/30))*SUMIFS(14:14,$1:$1,HH$1+INT(-$N25/30)+1)+(INT(-$N25/30)+1--$N25/30)*SUMIFS(14:14,$1:$1,HH$1+INT(-$N25/30)))))</f>
        <v>0</v>
      </c>
      <c r="HI25" s="40">
        <f>IF($N25=0,0,IF(HI$7="",0,IF(HI$1=MAX($1:$1),$R14-SUM($T25:HH25),IF(HI$1=1,SUMIFS(14:14,$1:$1,"&gt;="&amp;1,$1:$1,"&lt;="&amp;INT(-$N25/30))+(-$N25/30-INT(-$N25/30))*SUMIFS(14:14,$1:$1,INT(-$N25/30)+1),0)+(-$N25/30-INT(-$N25/30))*SUMIFS(14:14,$1:$1,HI$1+INT(-$N25/30)+1)+(INT(-$N25/30)+1--$N25/30)*SUMIFS(14:14,$1:$1,HI$1+INT(-$N25/30)))))</f>
        <v>0</v>
      </c>
      <c r="HJ25" s="40">
        <f>IF($N25=0,0,IF(HJ$7="",0,IF(HJ$1=MAX($1:$1),$R14-SUM($T25:HI25),IF(HJ$1=1,SUMIFS(14:14,$1:$1,"&gt;="&amp;1,$1:$1,"&lt;="&amp;INT(-$N25/30))+(-$N25/30-INT(-$N25/30))*SUMIFS(14:14,$1:$1,INT(-$N25/30)+1),0)+(-$N25/30-INT(-$N25/30))*SUMIFS(14:14,$1:$1,HJ$1+INT(-$N25/30)+1)+(INT(-$N25/30)+1--$N25/30)*SUMIFS(14:14,$1:$1,HJ$1+INT(-$N25/30)))))</f>
        <v>0</v>
      </c>
      <c r="HK25" s="40">
        <f>IF($N25=0,0,IF(HK$7="",0,IF(HK$1=MAX($1:$1),$R14-SUM($T25:HJ25),IF(HK$1=1,SUMIFS(14:14,$1:$1,"&gt;="&amp;1,$1:$1,"&lt;="&amp;INT(-$N25/30))+(-$N25/30-INT(-$N25/30))*SUMIFS(14:14,$1:$1,INT(-$N25/30)+1),0)+(-$N25/30-INT(-$N25/30))*SUMIFS(14:14,$1:$1,HK$1+INT(-$N25/30)+1)+(INT(-$N25/30)+1--$N25/30)*SUMIFS(14:14,$1:$1,HK$1+INT(-$N25/30)))))</f>
        <v>0</v>
      </c>
      <c r="HL25" s="40">
        <f>IF($N25=0,0,IF(HL$7="",0,IF(HL$1=MAX($1:$1),$R14-SUM($T25:HK25),IF(HL$1=1,SUMIFS(14:14,$1:$1,"&gt;="&amp;1,$1:$1,"&lt;="&amp;INT(-$N25/30))+(-$N25/30-INT(-$N25/30))*SUMIFS(14:14,$1:$1,INT(-$N25/30)+1),0)+(-$N25/30-INT(-$N25/30))*SUMIFS(14:14,$1:$1,HL$1+INT(-$N25/30)+1)+(INT(-$N25/30)+1--$N25/30)*SUMIFS(14:14,$1:$1,HL$1+INT(-$N25/30)))))</f>
        <v>0</v>
      </c>
      <c r="HM25" s="40">
        <f>IF($N25=0,0,IF(HM$7="",0,IF(HM$1=MAX($1:$1),$R14-SUM($T25:HL25),IF(HM$1=1,SUMIFS(14:14,$1:$1,"&gt;="&amp;1,$1:$1,"&lt;="&amp;INT(-$N25/30))+(-$N25/30-INT(-$N25/30))*SUMIFS(14:14,$1:$1,INT(-$N25/30)+1),0)+(-$N25/30-INT(-$N25/30))*SUMIFS(14:14,$1:$1,HM$1+INT(-$N25/30)+1)+(INT(-$N25/30)+1--$N25/30)*SUMIFS(14:14,$1:$1,HM$1+INT(-$N25/30)))))</f>
        <v>0</v>
      </c>
      <c r="HN25" s="40">
        <f>IF($N25=0,0,IF(HN$7="",0,IF(HN$1=MAX($1:$1),$R14-SUM($T25:HM25),IF(HN$1=1,SUMIFS(14:14,$1:$1,"&gt;="&amp;1,$1:$1,"&lt;="&amp;INT(-$N25/30))+(-$N25/30-INT(-$N25/30))*SUMIFS(14:14,$1:$1,INT(-$N25/30)+1),0)+(-$N25/30-INT(-$N25/30))*SUMIFS(14:14,$1:$1,HN$1+INT(-$N25/30)+1)+(INT(-$N25/30)+1--$N25/30)*SUMIFS(14:14,$1:$1,HN$1+INT(-$N25/30)))))</f>
        <v>0</v>
      </c>
      <c r="HO25" s="40">
        <f>IF($N25=0,0,IF(HO$7="",0,IF(HO$1=MAX($1:$1),$R14-SUM($T25:HN25),IF(HO$1=1,SUMIFS(14:14,$1:$1,"&gt;="&amp;1,$1:$1,"&lt;="&amp;INT(-$N25/30))+(-$N25/30-INT(-$N25/30))*SUMIFS(14:14,$1:$1,INT(-$N25/30)+1),0)+(-$N25/30-INT(-$N25/30))*SUMIFS(14:14,$1:$1,HO$1+INT(-$N25/30)+1)+(INT(-$N25/30)+1--$N25/30)*SUMIFS(14:14,$1:$1,HO$1+INT(-$N25/30)))))</f>
        <v>0</v>
      </c>
      <c r="HP25" s="40">
        <f>IF($N25=0,0,IF(HP$7="",0,IF(HP$1=MAX($1:$1),$R14-SUM($T25:HO25),IF(HP$1=1,SUMIFS(14:14,$1:$1,"&gt;="&amp;1,$1:$1,"&lt;="&amp;INT(-$N25/30))+(-$N25/30-INT(-$N25/30))*SUMIFS(14:14,$1:$1,INT(-$N25/30)+1),0)+(-$N25/30-INT(-$N25/30))*SUMIFS(14:14,$1:$1,HP$1+INT(-$N25/30)+1)+(INT(-$N25/30)+1--$N25/30)*SUMIFS(14:14,$1:$1,HP$1+INT(-$N25/30)))))</f>
        <v>0</v>
      </c>
      <c r="HQ25" s="40">
        <f>IF($N25=0,0,IF(HQ$7="",0,IF(HQ$1=MAX($1:$1),$R14-SUM($T25:HP25),IF(HQ$1=1,SUMIFS(14:14,$1:$1,"&gt;="&amp;1,$1:$1,"&lt;="&amp;INT(-$N25/30))+(-$N25/30-INT(-$N25/30))*SUMIFS(14:14,$1:$1,INT(-$N25/30)+1),0)+(-$N25/30-INT(-$N25/30))*SUMIFS(14:14,$1:$1,HQ$1+INT(-$N25/30)+1)+(INT(-$N25/30)+1--$N25/30)*SUMIFS(14:14,$1:$1,HQ$1+INT(-$N25/30)))))</f>
        <v>0</v>
      </c>
      <c r="HR25" s="40">
        <f>IF($N25=0,0,IF(HR$7="",0,IF(HR$1=MAX($1:$1),$R14-SUM($T25:HQ25),IF(HR$1=1,SUMIFS(14:14,$1:$1,"&gt;="&amp;1,$1:$1,"&lt;="&amp;INT(-$N25/30))+(-$N25/30-INT(-$N25/30))*SUMIFS(14:14,$1:$1,INT(-$N25/30)+1),0)+(-$N25/30-INT(-$N25/30))*SUMIFS(14:14,$1:$1,HR$1+INT(-$N25/30)+1)+(INT(-$N25/30)+1--$N25/30)*SUMIFS(14:14,$1:$1,HR$1+INT(-$N25/30)))))</f>
        <v>0</v>
      </c>
      <c r="HS25" s="40">
        <f>IF($N25=0,0,IF(HS$7="",0,IF(HS$1=MAX($1:$1),$R14-SUM($T25:HR25),IF(HS$1=1,SUMIFS(14:14,$1:$1,"&gt;="&amp;1,$1:$1,"&lt;="&amp;INT(-$N25/30))+(-$N25/30-INT(-$N25/30))*SUMIFS(14:14,$1:$1,INT(-$N25/30)+1),0)+(-$N25/30-INT(-$N25/30))*SUMIFS(14:14,$1:$1,HS$1+INT(-$N25/30)+1)+(INT(-$N25/30)+1--$N25/30)*SUMIFS(14:14,$1:$1,HS$1+INT(-$N25/30)))))</f>
        <v>0</v>
      </c>
      <c r="HT25" s="40">
        <f>IF($N25=0,0,IF(HT$7="",0,IF(HT$1=MAX($1:$1),$R14-SUM($T25:HS25),IF(HT$1=1,SUMIFS(14:14,$1:$1,"&gt;="&amp;1,$1:$1,"&lt;="&amp;INT(-$N25/30))+(-$N25/30-INT(-$N25/30))*SUMIFS(14:14,$1:$1,INT(-$N25/30)+1),0)+(-$N25/30-INT(-$N25/30))*SUMIFS(14:14,$1:$1,HT$1+INT(-$N25/30)+1)+(INT(-$N25/30)+1--$N25/30)*SUMIFS(14:14,$1:$1,HT$1+INT(-$N25/30)))))</f>
        <v>0</v>
      </c>
      <c r="HU25" s="40">
        <f>IF($N25=0,0,IF(HU$7="",0,IF(HU$1=MAX($1:$1),$R14-SUM($T25:HT25),IF(HU$1=1,SUMIFS(14:14,$1:$1,"&gt;="&amp;1,$1:$1,"&lt;="&amp;INT(-$N25/30))+(-$N25/30-INT(-$N25/30))*SUMIFS(14:14,$1:$1,INT(-$N25/30)+1),0)+(-$N25/30-INT(-$N25/30))*SUMIFS(14:14,$1:$1,HU$1+INT(-$N25/30)+1)+(INT(-$N25/30)+1--$N25/30)*SUMIFS(14:14,$1:$1,HU$1+INT(-$N25/30)))))</f>
        <v>0</v>
      </c>
      <c r="HV25" s="40">
        <f>IF($N25=0,0,IF(HV$7="",0,IF(HV$1=MAX($1:$1),$R14-SUM($T25:HU25),IF(HV$1=1,SUMIFS(14:14,$1:$1,"&gt;="&amp;1,$1:$1,"&lt;="&amp;INT(-$N25/30))+(-$N25/30-INT(-$N25/30))*SUMIFS(14:14,$1:$1,INT(-$N25/30)+1),0)+(-$N25/30-INT(-$N25/30))*SUMIFS(14:14,$1:$1,HV$1+INT(-$N25/30)+1)+(INT(-$N25/30)+1--$N25/30)*SUMIFS(14:14,$1:$1,HV$1+INT(-$N25/30)))))</f>
        <v>0</v>
      </c>
      <c r="HW25" s="40">
        <f>IF($N25=0,0,IF(HW$7="",0,IF(HW$1=MAX($1:$1),$R14-SUM($T25:HV25),IF(HW$1=1,SUMIFS(14:14,$1:$1,"&gt;="&amp;1,$1:$1,"&lt;="&amp;INT(-$N25/30))+(-$N25/30-INT(-$N25/30))*SUMIFS(14:14,$1:$1,INT(-$N25/30)+1),0)+(-$N25/30-INT(-$N25/30))*SUMIFS(14:14,$1:$1,HW$1+INT(-$N25/30)+1)+(INT(-$N25/30)+1--$N25/30)*SUMIFS(14:14,$1:$1,HW$1+INT(-$N25/30)))))</f>
        <v>0</v>
      </c>
      <c r="HX25" s="40">
        <f>IF($N25=0,0,IF(HX$7="",0,IF(HX$1=MAX($1:$1),$R14-SUM($T25:HW25),IF(HX$1=1,SUMIFS(14:14,$1:$1,"&gt;="&amp;1,$1:$1,"&lt;="&amp;INT(-$N25/30))+(-$N25/30-INT(-$N25/30))*SUMIFS(14:14,$1:$1,INT(-$N25/30)+1),0)+(-$N25/30-INT(-$N25/30))*SUMIFS(14:14,$1:$1,HX$1+INT(-$N25/30)+1)+(INT(-$N25/30)+1--$N25/30)*SUMIFS(14:14,$1:$1,HX$1+INT(-$N25/30)))))</f>
        <v>0</v>
      </c>
      <c r="HY25" s="40">
        <f>IF($N25=0,0,IF(HY$7="",0,IF(HY$1=MAX($1:$1),$R14-SUM($T25:HX25),IF(HY$1=1,SUMIFS(14:14,$1:$1,"&gt;="&amp;1,$1:$1,"&lt;="&amp;INT(-$N25/30))+(-$N25/30-INT(-$N25/30))*SUMIFS(14:14,$1:$1,INT(-$N25/30)+1),0)+(-$N25/30-INT(-$N25/30))*SUMIFS(14:14,$1:$1,HY$1+INT(-$N25/30)+1)+(INT(-$N25/30)+1--$N25/30)*SUMIFS(14:14,$1:$1,HY$1+INT(-$N25/30)))))</f>
        <v>0</v>
      </c>
      <c r="HZ25" s="40">
        <f>IF($N25=0,0,IF(HZ$7="",0,IF(HZ$1=MAX($1:$1),$R14-SUM($T25:HY25),IF(HZ$1=1,SUMIFS(14:14,$1:$1,"&gt;="&amp;1,$1:$1,"&lt;="&amp;INT(-$N25/30))+(-$N25/30-INT(-$N25/30))*SUMIFS(14:14,$1:$1,INT(-$N25/30)+1),0)+(-$N25/30-INT(-$N25/30))*SUMIFS(14:14,$1:$1,HZ$1+INT(-$N25/30)+1)+(INT(-$N25/30)+1--$N25/30)*SUMIFS(14:14,$1:$1,HZ$1+INT(-$N25/30)))))</f>
        <v>0</v>
      </c>
      <c r="IA25" s="40">
        <f>IF($N25=0,0,IF(IA$7="",0,IF(IA$1=MAX($1:$1),$R14-SUM($T25:HZ25),IF(IA$1=1,SUMIFS(14:14,$1:$1,"&gt;="&amp;1,$1:$1,"&lt;="&amp;INT(-$N25/30))+(-$N25/30-INT(-$N25/30))*SUMIFS(14:14,$1:$1,INT(-$N25/30)+1),0)+(-$N25/30-INT(-$N25/30))*SUMIFS(14:14,$1:$1,IA$1+INT(-$N25/30)+1)+(INT(-$N25/30)+1--$N25/30)*SUMIFS(14:14,$1:$1,IA$1+INT(-$N25/30)))))</f>
        <v>0</v>
      </c>
      <c r="IB25" s="40">
        <f>IF($N25=0,0,IF(IB$7="",0,IF(IB$1=MAX($1:$1),$R14-SUM($T25:IA25),IF(IB$1=1,SUMIFS(14:14,$1:$1,"&gt;="&amp;1,$1:$1,"&lt;="&amp;INT(-$N25/30))+(-$N25/30-INT(-$N25/30))*SUMIFS(14:14,$1:$1,INT(-$N25/30)+1),0)+(-$N25/30-INT(-$N25/30))*SUMIFS(14:14,$1:$1,IB$1+INT(-$N25/30)+1)+(INT(-$N25/30)+1--$N25/30)*SUMIFS(14:14,$1:$1,IB$1+INT(-$N25/30)))))</f>
        <v>0</v>
      </c>
      <c r="IC25" s="40">
        <f>IF($N25=0,0,IF(IC$7="",0,IF(IC$1=MAX($1:$1),$R14-SUM($T25:IB25),IF(IC$1=1,SUMIFS(14:14,$1:$1,"&gt;="&amp;1,$1:$1,"&lt;="&amp;INT(-$N25/30))+(-$N25/30-INT(-$N25/30))*SUMIFS(14:14,$1:$1,INT(-$N25/30)+1),0)+(-$N25/30-INT(-$N25/30))*SUMIFS(14:14,$1:$1,IC$1+INT(-$N25/30)+1)+(INT(-$N25/30)+1--$N25/30)*SUMIFS(14:14,$1:$1,IC$1+INT(-$N25/30)))))</f>
        <v>0</v>
      </c>
      <c r="ID25" s="40">
        <f>IF($N25=0,0,IF(ID$7="",0,IF(ID$1=MAX($1:$1),$R14-SUM($T25:IC25),IF(ID$1=1,SUMIFS(14:14,$1:$1,"&gt;="&amp;1,$1:$1,"&lt;="&amp;INT(-$N25/30))+(-$N25/30-INT(-$N25/30))*SUMIFS(14:14,$1:$1,INT(-$N25/30)+1),0)+(-$N25/30-INT(-$N25/30))*SUMIFS(14:14,$1:$1,ID$1+INT(-$N25/30)+1)+(INT(-$N25/30)+1--$N25/30)*SUMIFS(14:14,$1:$1,ID$1+INT(-$N25/30)))))</f>
        <v>0</v>
      </c>
      <c r="IE25" s="40">
        <f>IF($N25=0,0,IF(IE$7="",0,IF(IE$1=MAX($1:$1),$R14-SUM($T25:ID25),IF(IE$1=1,SUMIFS(14:14,$1:$1,"&gt;="&amp;1,$1:$1,"&lt;="&amp;INT(-$N25/30))+(-$N25/30-INT(-$N25/30))*SUMIFS(14:14,$1:$1,INT(-$N25/30)+1),0)+(-$N25/30-INT(-$N25/30))*SUMIFS(14:14,$1:$1,IE$1+INT(-$N25/30)+1)+(INT(-$N25/30)+1--$N25/30)*SUMIFS(14:14,$1:$1,IE$1+INT(-$N25/30)))))</f>
        <v>0</v>
      </c>
      <c r="IF25" s="40">
        <f>IF($N25=0,0,IF(IF$7="",0,IF(IF$1=MAX($1:$1),$R14-SUM($T25:IE25),IF(IF$1=1,SUMIFS(14:14,$1:$1,"&gt;="&amp;1,$1:$1,"&lt;="&amp;INT(-$N25/30))+(-$N25/30-INT(-$N25/30))*SUMIFS(14:14,$1:$1,INT(-$N25/30)+1),0)+(-$N25/30-INT(-$N25/30))*SUMIFS(14:14,$1:$1,IF$1+INT(-$N25/30)+1)+(INT(-$N25/30)+1--$N25/30)*SUMIFS(14:14,$1:$1,IF$1+INT(-$N25/30)))))</f>
        <v>0</v>
      </c>
      <c r="IG25" s="40">
        <f>IF($N25=0,0,IF(IG$7="",0,IF(IG$1=MAX($1:$1),$R14-SUM($T25:IF25),IF(IG$1=1,SUMIFS(14:14,$1:$1,"&gt;="&amp;1,$1:$1,"&lt;="&amp;INT(-$N25/30))+(-$N25/30-INT(-$N25/30))*SUMIFS(14:14,$1:$1,INT(-$N25/30)+1),0)+(-$N25/30-INT(-$N25/30))*SUMIFS(14:14,$1:$1,IG$1+INT(-$N25/30)+1)+(INT(-$N25/30)+1--$N25/30)*SUMIFS(14:14,$1:$1,IG$1+INT(-$N25/30)))))</f>
        <v>0</v>
      </c>
      <c r="IH25" s="40">
        <f>IF($N25=0,0,IF(IH$7="",0,IF(IH$1=MAX($1:$1),$R14-SUM($T25:IG25),IF(IH$1=1,SUMIFS(14:14,$1:$1,"&gt;="&amp;1,$1:$1,"&lt;="&amp;INT(-$N25/30))+(-$N25/30-INT(-$N25/30))*SUMIFS(14:14,$1:$1,INT(-$N25/30)+1),0)+(-$N25/30-INT(-$N25/30))*SUMIFS(14:14,$1:$1,IH$1+INT(-$N25/30)+1)+(INT(-$N25/30)+1--$N25/30)*SUMIFS(14:14,$1:$1,IH$1+INT(-$N25/30)))))</f>
        <v>0</v>
      </c>
      <c r="II25" s="40">
        <f>IF($N25=0,0,IF(II$7="",0,IF(II$1=MAX($1:$1),$R14-SUM($T25:IH25),IF(II$1=1,SUMIFS(14:14,$1:$1,"&gt;="&amp;1,$1:$1,"&lt;="&amp;INT(-$N25/30))+(-$N25/30-INT(-$N25/30))*SUMIFS(14:14,$1:$1,INT(-$N25/30)+1),0)+(-$N25/30-INT(-$N25/30))*SUMIFS(14:14,$1:$1,II$1+INT(-$N25/30)+1)+(INT(-$N25/30)+1--$N25/30)*SUMIFS(14:14,$1:$1,II$1+INT(-$N25/30)))))</f>
        <v>0</v>
      </c>
      <c r="IJ25" s="40">
        <f>IF($N25=0,0,IF(IJ$7="",0,IF(IJ$1=MAX($1:$1),$R14-SUM($T25:II25),IF(IJ$1=1,SUMIFS(14:14,$1:$1,"&gt;="&amp;1,$1:$1,"&lt;="&amp;INT(-$N25/30))+(-$N25/30-INT(-$N25/30))*SUMIFS(14:14,$1:$1,INT(-$N25/30)+1),0)+(-$N25/30-INT(-$N25/30))*SUMIFS(14:14,$1:$1,IJ$1+INT(-$N25/30)+1)+(INT(-$N25/30)+1--$N25/30)*SUMIFS(14:14,$1:$1,IJ$1+INT(-$N25/30)))))</f>
        <v>0</v>
      </c>
      <c r="IK25" s="40">
        <f>IF($N25=0,0,IF(IK$7="",0,IF(IK$1=MAX($1:$1),$R14-SUM($T25:IJ25),IF(IK$1=1,SUMIFS(14:14,$1:$1,"&gt;="&amp;1,$1:$1,"&lt;="&amp;INT(-$N25/30))+(-$N25/30-INT(-$N25/30))*SUMIFS(14:14,$1:$1,INT(-$N25/30)+1),0)+(-$N25/30-INT(-$N25/30))*SUMIFS(14:14,$1:$1,IK$1+INT(-$N25/30)+1)+(INT(-$N25/30)+1--$N25/30)*SUMIFS(14:14,$1:$1,IK$1+INT(-$N25/30)))))</f>
        <v>0</v>
      </c>
      <c r="IL25" s="40">
        <f>IF($N25=0,0,IF(IL$7="",0,IF(IL$1=MAX($1:$1),$R14-SUM($T25:IK25),IF(IL$1=1,SUMIFS(14:14,$1:$1,"&gt;="&amp;1,$1:$1,"&lt;="&amp;INT(-$N25/30))+(-$N25/30-INT(-$N25/30))*SUMIFS(14:14,$1:$1,INT(-$N25/30)+1),0)+(-$N25/30-INT(-$N25/30))*SUMIFS(14:14,$1:$1,IL$1+INT(-$N25/30)+1)+(INT(-$N25/30)+1--$N25/30)*SUMIFS(14:14,$1:$1,IL$1+INT(-$N25/30)))))</f>
        <v>0</v>
      </c>
      <c r="IM25" s="40">
        <f>IF($N25=0,0,IF(IM$7="",0,IF(IM$1=MAX($1:$1),$R14-SUM($T25:IL25),IF(IM$1=1,SUMIFS(14:14,$1:$1,"&gt;="&amp;1,$1:$1,"&lt;="&amp;INT(-$N25/30))+(-$N25/30-INT(-$N25/30))*SUMIFS(14:14,$1:$1,INT(-$N25/30)+1),0)+(-$N25/30-INT(-$N25/30))*SUMIFS(14:14,$1:$1,IM$1+INT(-$N25/30)+1)+(INT(-$N25/30)+1--$N25/30)*SUMIFS(14:14,$1:$1,IM$1+INT(-$N25/30)))))</f>
        <v>0</v>
      </c>
      <c r="IN25" s="40">
        <f>IF($N25=0,0,IF(IN$7="",0,IF(IN$1=MAX($1:$1),$R14-SUM($T25:IM25),IF(IN$1=1,SUMIFS(14:14,$1:$1,"&gt;="&amp;1,$1:$1,"&lt;="&amp;INT(-$N25/30))+(-$N25/30-INT(-$N25/30))*SUMIFS(14:14,$1:$1,INT(-$N25/30)+1),0)+(-$N25/30-INT(-$N25/30))*SUMIFS(14:14,$1:$1,IN$1+INT(-$N25/30)+1)+(INT(-$N25/30)+1--$N25/30)*SUMIFS(14:14,$1:$1,IN$1+INT(-$N25/30)))))</f>
        <v>0</v>
      </c>
      <c r="IO25" s="40">
        <f>IF($N25=0,0,IF(IO$7="",0,IF(IO$1=MAX($1:$1),$R14-SUM($T25:IN25),IF(IO$1=1,SUMIFS(14:14,$1:$1,"&gt;="&amp;1,$1:$1,"&lt;="&amp;INT(-$N25/30))+(-$N25/30-INT(-$N25/30))*SUMIFS(14:14,$1:$1,INT(-$N25/30)+1),0)+(-$N25/30-INT(-$N25/30))*SUMIFS(14:14,$1:$1,IO$1+INT(-$N25/30)+1)+(INT(-$N25/30)+1--$N25/30)*SUMIFS(14:14,$1:$1,IO$1+INT(-$N25/30)))))</f>
        <v>0</v>
      </c>
      <c r="IP25" s="40">
        <f>IF($N25=0,0,IF(IP$7="",0,IF(IP$1=MAX($1:$1),$R14-SUM($T25:IO25),IF(IP$1=1,SUMIFS(14:14,$1:$1,"&gt;="&amp;1,$1:$1,"&lt;="&amp;INT(-$N25/30))+(-$N25/30-INT(-$N25/30))*SUMIFS(14:14,$1:$1,INT(-$N25/30)+1),0)+(-$N25/30-INT(-$N25/30))*SUMIFS(14:14,$1:$1,IP$1+INT(-$N25/30)+1)+(INT(-$N25/30)+1--$N25/30)*SUMIFS(14:14,$1:$1,IP$1+INT(-$N25/30)))))</f>
        <v>0</v>
      </c>
      <c r="IQ25" s="40">
        <f>IF($N25=0,0,IF(IQ$7="",0,IF(IQ$1=MAX($1:$1),$R14-SUM($T25:IP25),IF(IQ$1=1,SUMIFS(14:14,$1:$1,"&gt;="&amp;1,$1:$1,"&lt;="&amp;INT(-$N25/30))+(-$N25/30-INT(-$N25/30))*SUMIFS(14:14,$1:$1,INT(-$N25/30)+1),0)+(-$N25/30-INT(-$N25/30))*SUMIFS(14:14,$1:$1,IQ$1+INT(-$N25/30)+1)+(INT(-$N25/30)+1--$N25/30)*SUMIFS(14:14,$1:$1,IQ$1+INT(-$N25/30)))))</f>
        <v>0</v>
      </c>
      <c r="IR25" s="40">
        <f>IF($N25=0,0,IF(IR$7="",0,IF(IR$1=MAX($1:$1),$R14-SUM($T25:IQ25),IF(IR$1=1,SUMIFS(14:14,$1:$1,"&gt;="&amp;1,$1:$1,"&lt;="&amp;INT(-$N25/30))+(-$N25/30-INT(-$N25/30))*SUMIFS(14:14,$1:$1,INT(-$N25/30)+1),0)+(-$N25/30-INT(-$N25/30))*SUMIFS(14:14,$1:$1,IR$1+INT(-$N25/30)+1)+(INT(-$N25/30)+1--$N25/30)*SUMIFS(14:14,$1:$1,IR$1+INT(-$N25/30)))))</f>
        <v>0</v>
      </c>
      <c r="IS25" s="40">
        <f>IF($N25=0,0,IF(IS$7="",0,IF(IS$1=MAX($1:$1),$R14-SUM($T25:IR25),IF(IS$1=1,SUMIFS(14:14,$1:$1,"&gt;="&amp;1,$1:$1,"&lt;="&amp;INT(-$N25/30))+(-$N25/30-INT(-$N25/30))*SUMIFS(14:14,$1:$1,INT(-$N25/30)+1),0)+(-$N25/30-INT(-$N25/30))*SUMIFS(14:14,$1:$1,IS$1+INT(-$N25/30)+1)+(INT(-$N25/30)+1--$N25/30)*SUMIFS(14:14,$1:$1,IS$1+INT(-$N25/30)))))</f>
        <v>0</v>
      </c>
      <c r="IT25" s="40">
        <f>IF($N25=0,0,IF(IT$7="",0,IF(IT$1=MAX($1:$1),$R14-SUM($T25:IS25),IF(IT$1=1,SUMIFS(14:14,$1:$1,"&gt;="&amp;1,$1:$1,"&lt;="&amp;INT(-$N25/30))+(-$N25/30-INT(-$N25/30))*SUMIFS(14:14,$1:$1,INT(-$N25/30)+1),0)+(-$N25/30-INT(-$N25/30))*SUMIFS(14:14,$1:$1,IT$1+INT(-$N25/30)+1)+(INT(-$N25/30)+1--$N25/30)*SUMIFS(14:14,$1:$1,IT$1+INT(-$N25/30)))))</f>
        <v>0</v>
      </c>
      <c r="IU25" s="40">
        <f>IF($N25=0,0,IF(IU$7="",0,IF(IU$1=MAX($1:$1),$R14-SUM($T25:IT25),IF(IU$1=1,SUMIFS(14:14,$1:$1,"&gt;="&amp;1,$1:$1,"&lt;="&amp;INT(-$N25/30))+(-$N25/30-INT(-$N25/30))*SUMIFS(14:14,$1:$1,INT(-$N25/30)+1),0)+(-$N25/30-INT(-$N25/30))*SUMIFS(14:14,$1:$1,IU$1+INT(-$N25/30)+1)+(INT(-$N25/30)+1--$N25/30)*SUMIFS(14:14,$1:$1,IU$1+INT(-$N25/30)))))</f>
        <v>0</v>
      </c>
      <c r="IV25" s="40">
        <f>IF($N25=0,0,IF(IV$7="",0,IF(IV$1=MAX($1:$1),$R14-SUM($T25:IU25),IF(IV$1=1,SUMIFS(14:14,$1:$1,"&gt;="&amp;1,$1:$1,"&lt;="&amp;INT(-$N25/30))+(-$N25/30-INT(-$N25/30))*SUMIFS(14:14,$1:$1,INT(-$N25/30)+1),0)+(-$N25/30-INT(-$N25/30))*SUMIFS(14:14,$1:$1,IV$1+INT(-$N25/30)+1)+(INT(-$N25/30)+1--$N25/30)*SUMIFS(14:14,$1:$1,IV$1+INT(-$N25/30)))))</f>
        <v>0</v>
      </c>
      <c r="IW25" s="40">
        <f>IF($N25=0,0,IF(IW$7="",0,IF(IW$1=MAX($1:$1),$R14-SUM($T25:IV25),IF(IW$1=1,SUMIFS(14:14,$1:$1,"&gt;="&amp;1,$1:$1,"&lt;="&amp;INT(-$N25/30))+(-$N25/30-INT(-$N25/30))*SUMIFS(14:14,$1:$1,INT(-$N25/30)+1),0)+(-$N25/30-INT(-$N25/30))*SUMIFS(14:14,$1:$1,IW$1+INT(-$N25/30)+1)+(INT(-$N25/30)+1--$N25/30)*SUMIFS(14:14,$1:$1,IW$1+INT(-$N25/30)))))</f>
        <v>0</v>
      </c>
      <c r="IX25" s="40">
        <f>IF($N25=0,0,IF(IX$7="",0,IF(IX$1=MAX($1:$1),$R14-SUM($T25:IW25),IF(IX$1=1,SUMIFS(14:14,$1:$1,"&gt;="&amp;1,$1:$1,"&lt;="&amp;INT(-$N25/30))+(-$N25/30-INT(-$N25/30))*SUMIFS(14:14,$1:$1,INT(-$N25/30)+1),0)+(-$N25/30-INT(-$N25/30))*SUMIFS(14:14,$1:$1,IX$1+INT(-$N25/30)+1)+(INT(-$N25/30)+1--$N25/30)*SUMIFS(14:14,$1:$1,IX$1+INT(-$N25/30)))))</f>
        <v>0</v>
      </c>
      <c r="IY25" s="40">
        <f>IF($N25=0,0,IF(IY$7="",0,IF(IY$1=MAX($1:$1),$R14-SUM($T25:IX25),IF(IY$1=1,SUMIFS(14:14,$1:$1,"&gt;="&amp;1,$1:$1,"&lt;="&amp;INT(-$N25/30))+(-$N25/30-INT(-$N25/30))*SUMIFS(14:14,$1:$1,INT(-$N25/30)+1),0)+(-$N25/30-INT(-$N25/30))*SUMIFS(14:14,$1:$1,IY$1+INT(-$N25/30)+1)+(INT(-$N25/30)+1--$N25/30)*SUMIFS(14:14,$1:$1,IY$1+INT(-$N25/30)))))</f>
        <v>0</v>
      </c>
      <c r="IZ25" s="40">
        <f>IF($N25=0,0,IF(IZ$7="",0,IF(IZ$1=MAX($1:$1),$R14-SUM($T25:IY25),IF(IZ$1=1,SUMIFS(14:14,$1:$1,"&gt;="&amp;1,$1:$1,"&lt;="&amp;INT(-$N25/30))+(-$N25/30-INT(-$N25/30))*SUMIFS(14:14,$1:$1,INT(-$N25/30)+1),0)+(-$N25/30-INT(-$N25/30))*SUMIFS(14:14,$1:$1,IZ$1+INT(-$N25/30)+1)+(INT(-$N25/30)+1--$N25/30)*SUMIFS(14:14,$1:$1,IZ$1+INT(-$N25/30)))))</f>
        <v>0</v>
      </c>
      <c r="JA25" s="40">
        <f>IF($N25=0,0,IF(JA$7="",0,IF(JA$1=MAX($1:$1),$R14-SUM($T25:IZ25),IF(JA$1=1,SUMIFS(14:14,$1:$1,"&gt;="&amp;1,$1:$1,"&lt;="&amp;INT(-$N25/30))+(-$N25/30-INT(-$N25/30))*SUMIFS(14:14,$1:$1,INT(-$N25/30)+1),0)+(-$N25/30-INT(-$N25/30))*SUMIFS(14:14,$1:$1,JA$1+INT(-$N25/30)+1)+(INT(-$N25/30)+1--$N25/30)*SUMIFS(14:14,$1:$1,JA$1+INT(-$N25/30)))))</f>
        <v>0</v>
      </c>
      <c r="JB25" s="40">
        <f>IF($N25=0,0,IF(JB$7="",0,IF(JB$1=MAX($1:$1),$R14-SUM($T25:JA25),IF(JB$1=1,SUMIFS(14:14,$1:$1,"&gt;="&amp;1,$1:$1,"&lt;="&amp;INT(-$N25/30))+(-$N25/30-INT(-$N25/30))*SUMIFS(14:14,$1:$1,INT(-$N25/30)+1),0)+(-$N25/30-INT(-$N25/30))*SUMIFS(14:14,$1:$1,JB$1+INT(-$N25/30)+1)+(INT(-$N25/30)+1--$N25/30)*SUMIFS(14:14,$1:$1,JB$1+INT(-$N25/30)))))</f>
        <v>0</v>
      </c>
      <c r="JC25" s="40">
        <f>IF($N25=0,0,IF(JC$7="",0,IF(JC$1=MAX($1:$1),$R14-SUM($T25:JB25),IF(JC$1=1,SUMIFS(14:14,$1:$1,"&gt;="&amp;1,$1:$1,"&lt;="&amp;INT(-$N25/30))+(-$N25/30-INT(-$N25/30))*SUMIFS(14:14,$1:$1,INT(-$N25/30)+1),0)+(-$N25/30-INT(-$N25/30))*SUMIFS(14:14,$1:$1,JC$1+INT(-$N25/30)+1)+(INT(-$N25/30)+1--$N25/30)*SUMIFS(14:14,$1:$1,JC$1+INT(-$N25/30)))))</f>
        <v>0</v>
      </c>
      <c r="JD25" s="40">
        <f>IF($N25=0,0,IF(JD$7="",0,IF(JD$1=MAX($1:$1),$R14-SUM($T25:JC25),IF(JD$1=1,SUMIFS(14:14,$1:$1,"&gt;="&amp;1,$1:$1,"&lt;="&amp;INT(-$N25/30))+(-$N25/30-INT(-$N25/30))*SUMIFS(14:14,$1:$1,INT(-$N25/30)+1),0)+(-$N25/30-INT(-$N25/30))*SUMIFS(14:14,$1:$1,JD$1+INT(-$N25/30)+1)+(INT(-$N25/30)+1--$N25/30)*SUMIFS(14:14,$1:$1,JD$1+INT(-$N25/30)))))</f>
        <v>0</v>
      </c>
      <c r="JE25" s="40">
        <f>IF($N25=0,0,IF(JE$7="",0,IF(JE$1=MAX($1:$1),$R14-SUM($T25:JD25),IF(JE$1=1,SUMIFS(14:14,$1:$1,"&gt;="&amp;1,$1:$1,"&lt;="&amp;INT(-$N25/30))+(-$N25/30-INT(-$N25/30))*SUMIFS(14:14,$1:$1,INT(-$N25/30)+1),0)+(-$N25/30-INT(-$N25/30))*SUMIFS(14:14,$1:$1,JE$1+INT(-$N25/30)+1)+(INT(-$N25/30)+1--$N25/30)*SUMIFS(14:14,$1:$1,JE$1+INT(-$N25/30)))))</f>
        <v>0</v>
      </c>
      <c r="JF25" s="40">
        <f>IF($N25=0,0,IF(JF$7="",0,IF(JF$1=MAX($1:$1),$R14-SUM($T25:JE25),IF(JF$1=1,SUMIFS(14:14,$1:$1,"&gt;="&amp;1,$1:$1,"&lt;="&amp;INT(-$N25/30))+(-$N25/30-INT(-$N25/30))*SUMIFS(14:14,$1:$1,INT(-$N25/30)+1),0)+(-$N25/30-INT(-$N25/30))*SUMIFS(14:14,$1:$1,JF$1+INT(-$N25/30)+1)+(INT(-$N25/30)+1--$N25/30)*SUMIFS(14:14,$1:$1,JF$1+INT(-$N25/30)))))</f>
        <v>0</v>
      </c>
      <c r="JG25" s="40">
        <f>IF($N25=0,0,IF(JG$7="",0,IF(JG$1=MAX($1:$1),$R14-SUM($T25:JF25),IF(JG$1=1,SUMIFS(14:14,$1:$1,"&gt;="&amp;1,$1:$1,"&lt;="&amp;INT(-$N25/30))+(-$N25/30-INT(-$N25/30))*SUMIFS(14:14,$1:$1,INT(-$N25/30)+1),0)+(-$N25/30-INT(-$N25/30))*SUMIFS(14:14,$1:$1,JG$1+INT(-$N25/30)+1)+(INT(-$N25/30)+1--$N25/30)*SUMIFS(14:14,$1:$1,JG$1+INT(-$N25/30)))))</f>
        <v>0</v>
      </c>
      <c r="JH25" s="40">
        <f>IF($N25=0,0,IF(JH$7="",0,IF(JH$1=MAX($1:$1),$R14-SUM($T25:JG25),IF(JH$1=1,SUMIFS(14:14,$1:$1,"&gt;="&amp;1,$1:$1,"&lt;="&amp;INT(-$N25/30))+(-$N25/30-INT(-$N25/30))*SUMIFS(14:14,$1:$1,INT(-$N25/30)+1),0)+(-$N25/30-INT(-$N25/30))*SUMIFS(14:14,$1:$1,JH$1+INT(-$N25/30)+1)+(INT(-$N25/30)+1--$N25/30)*SUMIFS(14:14,$1:$1,JH$1+INT(-$N25/30)))))</f>
        <v>0</v>
      </c>
      <c r="JI25" s="40">
        <f>IF($N25=0,0,IF(JI$7="",0,IF(JI$1=MAX($1:$1),$R14-SUM($T25:JH25),IF(JI$1=1,SUMIFS(14:14,$1:$1,"&gt;="&amp;1,$1:$1,"&lt;="&amp;INT(-$N25/30))+(-$N25/30-INT(-$N25/30))*SUMIFS(14:14,$1:$1,INT(-$N25/30)+1),0)+(-$N25/30-INT(-$N25/30))*SUMIFS(14:14,$1:$1,JI$1+INT(-$N25/30)+1)+(INT(-$N25/30)+1--$N25/30)*SUMIFS(14:14,$1:$1,JI$1+INT(-$N25/30)))))</f>
        <v>0</v>
      </c>
      <c r="JJ25" s="40">
        <f>IF($N25=0,0,IF(JJ$7="",0,IF(JJ$1=MAX($1:$1),$R14-SUM($T25:JI25),IF(JJ$1=1,SUMIFS(14:14,$1:$1,"&gt;="&amp;1,$1:$1,"&lt;="&amp;INT(-$N25/30))+(-$N25/30-INT(-$N25/30))*SUMIFS(14:14,$1:$1,INT(-$N25/30)+1),0)+(-$N25/30-INT(-$N25/30))*SUMIFS(14:14,$1:$1,JJ$1+INT(-$N25/30)+1)+(INT(-$N25/30)+1--$N25/30)*SUMIFS(14:14,$1:$1,JJ$1+INT(-$N25/30)))))</f>
        <v>0</v>
      </c>
      <c r="JK25" s="40">
        <f>IF($N25=0,0,IF(JK$7="",0,IF(JK$1=MAX($1:$1),$R14-SUM($T25:JJ25),IF(JK$1=1,SUMIFS(14:14,$1:$1,"&gt;="&amp;1,$1:$1,"&lt;="&amp;INT(-$N25/30))+(-$N25/30-INT(-$N25/30))*SUMIFS(14:14,$1:$1,INT(-$N25/30)+1),0)+(-$N25/30-INT(-$N25/30))*SUMIFS(14:14,$1:$1,JK$1+INT(-$N25/30)+1)+(INT(-$N25/30)+1--$N25/30)*SUMIFS(14:14,$1:$1,JK$1+INT(-$N25/30)))))</f>
        <v>0</v>
      </c>
      <c r="JL25" s="40">
        <f>IF($N25=0,0,IF(JL$7="",0,IF(JL$1=MAX($1:$1),$R14-SUM($T25:JK25),IF(JL$1=1,SUMIFS(14:14,$1:$1,"&gt;="&amp;1,$1:$1,"&lt;="&amp;INT(-$N25/30))+(-$N25/30-INT(-$N25/30))*SUMIFS(14:14,$1:$1,INT(-$N25/30)+1),0)+(-$N25/30-INT(-$N25/30))*SUMIFS(14:14,$1:$1,JL$1+INT(-$N25/30)+1)+(INT(-$N25/30)+1--$N25/30)*SUMIFS(14:14,$1:$1,JL$1+INT(-$N25/30)))))</f>
        <v>0</v>
      </c>
      <c r="JM25" s="40">
        <f>IF($N25=0,0,IF(JM$7="",0,IF(JM$1=MAX($1:$1),$R14-SUM($T25:JL25),IF(JM$1=1,SUMIFS(14:14,$1:$1,"&gt;="&amp;1,$1:$1,"&lt;="&amp;INT(-$N25/30))+(-$N25/30-INT(-$N25/30))*SUMIFS(14:14,$1:$1,INT(-$N25/30)+1),0)+(-$N25/30-INT(-$N25/30))*SUMIFS(14:14,$1:$1,JM$1+INT(-$N25/30)+1)+(INT(-$N25/30)+1--$N25/30)*SUMIFS(14:14,$1:$1,JM$1+INT(-$N25/30)))))</f>
        <v>0</v>
      </c>
      <c r="JN25" s="40">
        <f>IF($N25=0,0,IF(JN$7="",0,IF(JN$1=MAX($1:$1),$R14-SUM($T25:JM25),IF(JN$1=1,SUMIFS(14:14,$1:$1,"&gt;="&amp;1,$1:$1,"&lt;="&amp;INT(-$N25/30))+(-$N25/30-INT(-$N25/30))*SUMIFS(14:14,$1:$1,INT(-$N25/30)+1),0)+(-$N25/30-INT(-$N25/30))*SUMIFS(14:14,$1:$1,JN$1+INT(-$N25/30)+1)+(INT(-$N25/30)+1--$N25/30)*SUMIFS(14:14,$1:$1,JN$1+INT(-$N25/30)))))</f>
        <v>0</v>
      </c>
      <c r="JO25" s="40">
        <f>IF($N25=0,0,IF(JO$7="",0,IF(JO$1=MAX($1:$1),$R14-SUM($T25:JN25),IF(JO$1=1,SUMIFS(14:14,$1:$1,"&gt;="&amp;1,$1:$1,"&lt;="&amp;INT(-$N25/30))+(-$N25/30-INT(-$N25/30))*SUMIFS(14:14,$1:$1,INT(-$N25/30)+1),0)+(-$N25/30-INT(-$N25/30))*SUMIFS(14:14,$1:$1,JO$1+INT(-$N25/30)+1)+(INT(-$N25/30)+1--$N25/30)*SUMIFS(14:14,$1:$1,JO$1+INT(-$N25/30)))))</f>
        <v>0</v>
      </c>
      <c r="JP25" s="40">
        <f>IF($N25=0,0,IF(JP$7="",0,IF(JP$1=MAX($1:$1),$R14-SUM($T25:JO25),IF(JP$1=1,SUMIFS(14:14,$1:$1,"&gt;="&amp;1,$1:$1,"&lt;="&amp;INT(-$N25/30))+(-$N25/30-INT(-$N25/30))*SUMIFS(14:14,$1:$1,INT(-$N25/30)+1),0)+(-$N25/30-INT(-$N25/30))*SUMIFS(14:14,$1:$1,JP$1+INT(-$N25/30)+1)+(INT(-$N25/30)+1--$N25/30)*SUMIFS(14:14,$1:$1,JP$1+INT(-$N25/30)))))</f>
        <v>0</v>
      </c>
      <c r="JQ25" s="40">
        <f>IF($N25=0,0,IF(JQ$7="",0,IF(JQ$1=MAX($1:$1),$R14-SUM($T25:JP25),IF(JQ$1=1,SUMIFS(14:14,$1:$1,"&gt;="&amp;1,$1:$1,"&lt;="&amp;INT(-$N25/30))+(-$N25/30-INT(-$N25/30))*SUMIFS(14:14,$1:$1,INT(-$N25/30)+1),0)+(-$N25/30-INT(-$N25/30))*SUMIFS(14:14,$1:$1,JQ$1+INT(-$N25/30)+1)+(INT(-$N25/30)+1--$N25/30)*SUMIFS(14:14,$1:$1,JQ$1+INT(-$N25/30)))))</f>
        <v>0</v>
      </c>
      <c r="JR25" s="40">
        <f>IF($N25=0,0,IF(JR$7="",0,IF(JR$1=MAX($1:$1),$R14-SUM($T25:JQ25),IF(JR$1=1,SUMIFS(14:14,$1:$1,"&gt;="&amp;1,$1:$1,"&lt;="&amp;INT(-$N25/30))+(-$N25/30-INT(-$N25/30))*SUMIFS(14:14,$1:$1,INT(-$N25/30)+1),0)+(-$N25/30-INT(-$N25/30))*SUMIFS(14:14,$1:$1,JR$1+INT(-$N25/30)+1)+(INT(-$N25/30)+1--$N25/30)*SUMIFS(14:14,$1:$1,JR$1+INT(-$N25/30)))))</f>
        <v>0</v>
      </c>
      <c r="JS25" s="40">
        <f>IF($N25=0,0,IF(JS$7="",0,IF(JS$1=MAX($1:$1),$R14-SUM($T25:JR25),IF(JS$1=1,SUMIFS(14:14,$1:$1,"&gt;="&amp;1,$1:$1,"&lt;="&amp;INT(-$N25/30))+(-$N25/30-INT(-$N25/30))*SUMIFS(14:14,$1:$1,INT(-$N25/30)+1),0)+(-$N25/30-INT(-$N25/30))*SUMIFS(14:14,$1:$1,JS$1+INT(-$N25/30)+1)+(INT(-$N25/30)+1--$N25/30)*SUMIFS(14:14,$1:$1,JS$1+INT(-$N25/30)))))</f>
        <v>0</v>
      </c>
      <c r="JT25" s="40">
        <f>IF($N25=0,0,IF(JT$7="",0,IF(JT$1=MAX($1:$1),$R14-SUM($T25:JS25),IF(JT$1=1,SUMIFS(14:14,$1:$1,"&gt;="&amp;1,$1:$1,"&lt;="&amp;INT(-$N25/30))+(-$N25/30-INT(-$N25/30))*SUMIFS(14:14,$1:$1,INT(-$N25/30)+1),0)+(-$N25/30-INT(-$N25/30))*SUMIFS(14:14,$1:$1,JT$1+INT(-$N25/30)+1)+(INT(-$N25/30)+1--$N25/30)*SUMIFS(14:14,$1:$1,JT$1+INT(-$N25/30)))))</f>
        <v>0</v>
      </c>
      <c r="JU25" s="40">
        <f>IF($N25=0,0,IF(JU$7="",0,IF(JU$1=MAX($1:$1),$R14-SUM($T25:JT25),IF(JU$1=1,SUMIFS(14:14,$1:$1,"&gt;="&amp;1,$1:$1,"&lt;="&amp;INT(-$N25/30))+(-$N25/30-INT(-$N25/30))*SUMIFS(14:14,$1:$1,INT(-$N25/30)+1),0)+(-$N25/30-INT(-$N25/30))*SUMIFS(14:14,$1:$1,JU$1+INT(-$N25/30)+1)+(INT(-$N25/30)+1--$N25/30)*SUMIFS(14:14,$1:$1,JU$1+INT(-$N25/30)))))</f>
        <v>0</v>
      </c>
      <c r="JV25" s="40">
        <f>IF($N25=0,0,IF(JV$7="",0,IF(JV$1=MAX($1:$1),$R14-SUM($T25:JU25),IF(JV$1=1,SUMIFS(14:14,$1:$1,"&gt;="&amp;1,$1:$1,"&lt;="&amp;INT(-$N25/30))+(-$N25/30-INT(-$N25/30))*SUMIFS(14:14,$1:$1,INT(-$N25/30)+1),0)+(-$N25/30-INT(-$N25/30))*SUMIFS(14:14,$1:$1,JV$1+INT(-$N25/30)+1)+(INT(-$N25/30)+1--$N25/30)*SUMIFS(14:14,$1:$1,JV$1+INT(-$N25/30)))))</f>
        <v>0</v>
      </c>
      <c r="JW25" s="40">
        <f>IF($N25=0,0,IF(JW$7="",0,IF(JW$1=MAX($1:$1),$R14-SUM($T25:JV25),IF(JW$1=1,SUMIFS(14:14,$1:$1,"&gt;="&amp;1,$1:$1,"&lt;="&amp;INT(-$N25/30))+(-$N25/30-INT(-$N25/30))*SUMIFS(14:14,$1:$1,INT(-$N25/30)+1),0)+(-$N25/30-INT(-$N25/30))*SUMIFS(14:14,$1:$1,JW$1+INT(-$N25/30)+1)+(INT(-$N25/30)+1--$N25/30)*SUMIFS(14:14,$1:$1,JW$1+INT(-$N25/30)))))</f>
        <v>0</v>
      </c>
      <c r="JX25" s="40">
        <f>IF($N25=0,0,IF(JX$7="",0,IF(JX$1=MAX($1:$1),$R14-SUM($T25:JW25),IF(JX$1=1,SUMIFS(14:14,$1:$1,"&gt;="&amp;1,$1:$1,"&lt;="&amp;INT(-$N25/30))+(-$N25/30-INT(-$N25/30))*SUMIFS(14:14,$1:$1,INT(-$N25/30)+1),0)+(-$N25/30-INT(-$N25/30))*SUMIFS(14:14,$1:$1,JX$1+INT(-$N25/30)+1)+(INT(-$N25/30)+1--$N25/30)*SUMIFS(14:14,$1:$1,JX$1+INT(-$N25/30)))))</f>
        <v>0</v>
      </c>
      <c r="JY25" s="40">
        <f>IF($N25=0,0,IF(JY$7="",0,IF(JY$1=MAX($1:$1),$R14-SUM($T25:JX25),IF(JY$1=1,SUMIFS(14:14,$1:$1,"&gt;="&amp;1,$1:$1,"&lt;="&amp;INT(-$N25/30))+(-$N25/30-INT(-$N25/30))*SUMIFS(14:14,$1:$1,INT(-$N25/30)+1),0)+(-$N25/30-INT(-$N25/30))*SUMIFS(14:14,$1:$1,JY$1+INT(-$N25/30)+1)+(INT(-$N25/30)+1--$N25/30)*SUMIFS(14:14,$1:$1,JY$1+INT(-$N25/30)))))</f>
        <v>0</v>
      </c>
      <c r="JZ25" s="40">
        <f>IF($N25=0,0,IF(JZ$7="",0,IF(JZ$1=MAX($1:$1),$R14-SUM($T25:JY25),IF(JZ$1=1,SUMIFS(14:14,$1:$1,"&gt;="&amp;1,$1:$1,"&lt;="&amp;INT(-$N25/30))+(-$N25/30-INT(-$N25/30))*SUMIFS(14:14,$1:$1,INT(-$N25/30)+1),0)+(-$N25/30-INT(-$N25/30))*SUMIFS(14:14,$1:$1,JZ$1+INT(-$N25/30)+1)+(INT(-$N25/30)+1--$N25/30)*SUMIFS(14:14,$1:$1,JZ$1+INT(-$N25/30)))))</f>
        <v>0</v>
      </c>
      <c r="KA25" s="40">
        <f>IF($N25=0,0,IF(KA$7="",0,IF(KA$1=MAX($1:$1),$R14-SUM($T25:JZ25),IF(KA$1=1,SUMIFS(14:14,$1:$1,"&gt;="&amp;1,$1:$1,"&lt;="&amp;INT(-$N25/30))+(-$N25/30-INT(-$N25/30))*SUMIFS(14:14,$1:$1,INT(-$N25/30)+1),0)+(-$N25/30-INT(-$N25/30))*SUMIFS(14:14,$1:$1,KA$1+INT(-$N25/30)+1)+(INT(-$N25/30)+1--$N25/30)*SUMIFS(14:14,$1:$1,KA$1+INT(-$N25/30)))))</f>
        <v>0</v>
      </c>
      <c r="KB25" s="40">
        <f>IF($N25=0,0,IF(KB$7="",0,IF(KB$1=MAX($1:$1),$R14-SUM($T25:KA25),IF(KB$1=1,SUMIFS(14:14,$1:$1,"&gt;="&amp;1,$1:$1,"&lt;="&amp;INT(-$N25/30))+(-$N25/30-INT(-$N25/30))*SUMIFS(14:14,$1:$1,INT(-$N25/30)+1),0)+(-$N25/30-INT(-$N25/30))*SUMIFS(14:14,$1:$1,KB$1+INT(-$N25/30)+1)+(INT(-$N25/30)+1--$N25/30)*SUMIFS(14:14,$1:$1,KB$1+INT(-$N25/30)))))</f>
        <v>0</v>
      </c>
      <c r="KC25" s="40">
        <f>IF($N25=0,0,IF(KC$7="",0,IF(KC$1=MAX($1:$1),$R14-SUM($T25:KB25),IF(KC$1=1,SUMIFS(14:14,$1:$1,"&gt;="&amp;1,$1:$1,"&lt;="&amp;INT(-$N25/30))+(-$N25/30-INT(-$N25/30))*SUMIFS(14:14,$1:$1,INT(-$N25/30)+1),0)+(-$N25/30-INT(-$N25/30))*SUMIFS(14:14,$1:$1,KC$1+INT(-$N25/30)+1)+(INT(-$N25/30)+1--$N25/30)*SUMIFS(14:14,$1:$1,KC$1+INT(-$N25/30)))))</f>
        <v>0</v>
      </c>
      <c r="KD25" s="40">
        <f>IF($N25=0,0,IF(KD$7="",0,IF(KD$1=MAX($1:$1),$R14-SUM($T25:KC25),IF(KD$1=1,SUMIFS(14:14,$1:$1,"&gt;="&amp;1,$1:$1,"&lt;="&amp;INT(-$N25/30))+(-$N25/30-INT(-$N25/30))*SUMIFS(14:14,$1:$1,INT(-$N25/30)+1),0)+(-$N25/30-INT(-$N25/30))*SUMIFS(14:14,$1:$1,KD$1+INT(-$N25/30)+1)+(INT(-$N25/30)+1--$N25/30)*SUMIFS(14:14,$1:$1,KD$1+INT(-$N25/30)))))</f>
        <v>0</v>
      </c>
      <c r="KE25" s="40">
        <f>IF($N25=0,0,IF(KE$7="",0,IF(KE$1=MAX($1:$1),$R14-SUM($T25:KD25),IF(KE$1=1,SUMIFS(14:14,$1:$1,"&gt;="&amp;1,$1:$1,"&lt;="&amp;INT(-$N25/30))+(-$N25/30-INT(-$N25/30))*SUMIFS(14:14,$1:$1,INT(-$N25/30)+1),0)+(-$N25/30-INT(-$N25/30))*SUMIFS(14:14,$1:$1,KE$1+INT(-$N25/30)+1)+(INT(-$N25/30)+1--$N25/30)*SUMIFS(14:14,$1:$1,KE$1+INT(-$N25/30)))))</f>
        <v>0</v>
      </c>
      <c r="KF25" s="40">
        <f>IF($N25=0,0,IF(KF$7="",0,IF(KF$1=MAX($1:$1),$R14-SUM($T25:KE25),IF(KF$1=1,SUMIFS(14:14,$1:$1,"&gt;="&amp;1,$1:$1,"&lt;="&amp;INT(-$N25/30))+(-$N25/30-INT(-$N25/30))*SUMIFS(14:14,$1:$1,INT(-$N25/30)+1),0)+(-$N25/30-INT(-$N25/30))*SUMIFS(14:14,$1:$1,KF$1+INT(-$N25/30)+1)+(INT(-$N25/30)+1--$N25/30)*SUMIFS(14:14,$1:$1,KF$1+INT(-$N25/30)))))</f>
        <v>0</v>
      </c>
      <c r="KG25" s="40">
        <f>IF($N25=0,0,IF(KG$7="",0,IF(KG$1=MAX($1:$1),$R14-SUM($T25:KF25),IF(KG$1=1,SUMIFS(14:14,$1:$1,"&gt;="&amp;1,$1:$1,"&lt;="&amp;INT(-$N25/30))+(-$N25/30-INT(-$N25/30))*SUMIFS(14:14,$1:$1,INT(-$N25/30)+1),0)+(-$N25/30-INT(-$N25/30))*SUMIFS(14:14,$1:$1,KG$1+INT(-$N25/30)+1)+(INT(-$N25/30)+1--$N25/30)*SUMIFS(14:14,$1:$1,KG$1+INT(-$N25/30)))))</f>
        <v>0</v>
      </c>
      <c r="KH25" s="40">
        <f>IF($N25=0,0,IF(KH$7="",0,IF(KH$1=MAX($1:$1),$R14-SUM($T25:KG25),IF(KH$1=1,SUMIFS(14:14,$1:$1,"&gt;="&amp;1,$1:$1,"&lt;="&amp;INT(-$N25/30))+(-$N25/30-INT(-$N25/30))*SUMIFS(14:14,$1:$1,INT(-$N25/30)+1),0)+(-$N25/30-INT(-$N25/30))*SUMIFS(14:14,$1:$1,KH$1+INT(-$N25/30)+1)+(INT(-$N25/30)+1--$N25/30)*SUMIFS(14:14,$1:$1,KH$1+INT(-$N25/30)))))</f>
        <v>0</v>
      </c>
      <c r="KI25" s="40">
        <f>IF($N25=0,0,IF(KI$7="",0,IF(KI$1=MAX($1:$1),$R14-SUM($T25:KH25),IF(KI$1=1,SUMIFS(14:14,$1:$1,"&gt;="&amp;1,$1:$1,"&lt;="&amp;INT(-$N25/30))+(-$N25/30-INT(-$N25/30))*SUMIFS(14:14,$1:$1,INT(-$N25/30)+1),0)+(-$N25/30-INT(-$N25/30))*SUMIFS(14:14,$1:$1,KI$1+INT(-$N25/30)+1)+(INT(-$N25/30)+1--$N25/30)*SUMIFS(14:14,$1:$1,KI$1+INT(-$N25/30)))))</f>
        <v>0</v>
      </c>
      <c r="KJ25" s="40">
        <f>IF($N25=0,0,IF(KJ$7="",0,IF(KJ$1=MAX($1:$1),$R14-SUM($T25:KI25),IF(KJ$1=1,SUMIFS(14:14,$1:$1,"&gt;="&amp;1,$1:$1,"&lt;="&amp;INT(-$N25/30))+(-$N25/30-INT(-$N25/30))*SUMIFS(14:14,$1:$1,INT(-$N25/30)+1),0)+(-$N25/30-INT(-$N25/30))*SUMIFS(14:14,$1:$1,KJ$1+INT(-$N25/30)+1)+(INT(-$N25/30)+1--$N25/30)*SUMIFS(14:14,$1:$1,KJ$1+INT(-$N25/30)))))</f>
        <v>0</v>
      </c>
      <c r="KK25" s="40">
        <f>IF($N25=0,0,IF(KK$7="",0,IF(KK$1=MAX($1:$1),$R14-SUM($T25:KJ25),IF(KK$1=1,SUMIFS(14:14,$1:$1,"&gt;="&amp;1,$1:$1,"&lt;="&amp;INT(-$N25/30))+(-$N25/30-INT(-$N25/30))*SUMIFS(14:14,$1:$1,INT(-$N25/30)+1),0)+(-$N25/30-INT(-$N25/30))*SUMIFS(14:14,$1:$1,KK$1+INT(-$N25/30)+1)+(INT(-$N25/30)+1--$N25/30)*SUMIFS(14:14,$1:$1,KK$1+INT(-$N25/30)))))</f>
        <v>0</v>
      </c>
      <c r="KL25" s="40">
        <f>IF($N25=0,0,IF(KL$7="",0,IF(KL$1=MAX($1:$1),$R14-SUM($T25:KK25),IF(KL$1=1,SUMIFS(14:14,$1:$1,"&gt;="&amp;1,$1:$1,"&lt;="&amp;INT(-$N25/30))+(-$N25/30-INT(-$N25/30))*SUMIFS(14:14,$1:$1,INT(-$N25/30)+1),0)+(-$N25/30-INT(-$N25/30))*SUMIFS(14:14,$1:$1,KL$1+INT(-$N25/30)+1)+(INT(-$N25/30)+1--$N25/30)*SUMIFS(14:14,$1:$1,KL$1+INT(-$N25/30)))))</f>
        <v>0</v>
      </c>
      <c r="KM25" s="40">
        <f>IF($N25=0,0,IF(KM$7="",0,IF(KM$1=MAX($1:$1),$R14-SUM($T25:KL25),IF(KM$1=1,SUMIFS(14:14,$1:$1,"&gt;="&amp;1,$1:$1,"&lt;="&amp;INT(-$N25/30))+(-$N25/30-INT(-$N25/30))*SUMIFS(14:14,$1:$1,INT(-$N25/30)+1),0)+(-$N25/30-INT(-$N25/30))*SUMIFS(14:14,$1:$1,KM$1+INT(-$N25/30)+1)+(INT(-$N25/30)+1--$N25/30)*SUMIFS(14:14,$1:$1,KM$1+INT(-$N25/30)))))</f>
        <v>0</v>
      </c>
      <c r="KN25" s="40">
        <f>IF($N25=0,0,IF(KN$7="",0,IF(KN$1=MAX($1:$1),$R14-SUM($T25:KM25),IF(KN$1=1,SUMIFS(14:14,$1:$1,"&gt;="&amp;1,$1:$1,"&lt;="&amp;INT(-$N25/30))+(-$N25/30-INT(-$N25/30))*SUMIFS(14:14,$1:$1,INT(-$N25/30)+1),0)+(-$N25/30-INT(-$N25/30))*SUMIFS(14:14,$1:$1,KN$1+INT(-$N25/30)+1)+(INT(-$N25/30)+1--$N25/30)*SUMIFS(14:14,$1:$1,KN$1+INT(-$N25/30)))))</f>
        <v>0</v>
      </c>
      <c r="KO25" s="40">
        <f>IF($N25=0,0,IF(KO$7="",0,IF(KO$1=MAX($1:$1),$R14-SUM($T25:KN25),IF(KO$1=1,SUMIFS(14:14,$1:$1,"&gt;="&amp;1,$1:$1,"&lt;="&amp;INT(-$N25/30))+(-$N25/30-INT(-$N25/30))*SUMIFS(14:14,$1:$1,INT(-$N25/30)+1),0)+(-$N25/30-INT(-$N25/30))*SUMIFS(14:14,$1:$1,KO$1+INT(-$N25/30)+1)+(INT(-$N25/30)+1--$N25/30)*SUMIFS(14:14,$1:$1,KO$1+INT(-$N25/30)))))</f>
        <v>0</v>
      </c>
      <c r="KP25" s="40">
        <f>IF($N25=0,0,IF(KP$7="",0,IF(KP$1=MAX($1:$1),$R14-SUM($T25:KO25),IF(KP$1=1,SUMIFS(14:14,$1:$1,"&gt;="&amp;1,$1:$1,"&lt;="&amp;INT(-$N25/30))+(-$N25/30-INT(-$N25/30))*SUMIFS(14:14,$1:$1,INT(-$N25/30)+1),0)+(-$N25/30-INT(-$N25/30))*SUMIFS(14:14,$1:$1,KP$1+INT(-$N25/30)+1)+(INT(-$N25/30)+1--$N25/30)*SUMIFS(14:14,$1:$1,KP$1+INT(-$N25/30)))))</f>
        <v>0</v>
      </c>
      <c r="KQ25" s="40">
        <f>IF($N25=0,0,IF(KQ$7="",0,IF(KQ$1=MAX($1:$1),$R14-SUM($T25:KP25),IF(KQ$1=1,SUMIFS(14:14,$1:$1,"&gt;="&amp;1,$1:$1,"&lt;="&amp;INT(-$N25/30))+(-$N25/30-INT(-$N25/30))*SUMIFS(14:14,$1:$1,INT(-$N25/30)+1),0)+(-$N25/30-INT(-$N25/30))*SUMIFS(14:14,$1:$1,KQ$1+INT(-$N25/30)+1)+(INT(-$N25/30)+1--$N25/30)*SUMIFS(14:14,$1:$1,KQ$1+INT(-$N25/30)))))</f>
        <v>0</v>
      </c>
      <c r="KR25" s="40">
        <f>IF($N25=0,0,IF(KR$7="",0,IF(KR$1=MAX($1:$1),$R14-SUM($T25:KQ25),IF(KR$1=1,SUMIFS(14:14,$1:$1,"&gt;="&amp;1,$1:$1,"&lt;="&amp;INT(-$N25/30))+(-$N25/30-INT(-$N25/30))*SUMIFS(14:14,$1:$1,INT(-$N25/30)+1),0)+(-$N25/30-INT(-$N25/30))*SUMIFS(14:14,$1:$1,KR$1+INT(-$N25/30)+1)+(INT(-$N25/30)+1--$N25/30)*SUMIFS(14:14,$1:$1,KR$1+INT(-$N25/30)))))</f>
        <v>0</v>
      </c>
      <c r="KS25" s="40">
        <f>IF($N25=0,0,IF(KS$7="",0,IF(KS$1=MAX($1:$1),$R14-SUM($T25:KR25),IF(KS$1=1,SUMIFS(14:14,$1:$1,"&gt;="&amp;1,$1:$1,"&lt;="&amp;INT(-$N25/30))+(-$N25/30-INT(-$N25/30))*SUMIFS(14:14,$1:$1,INT(-$N25/30)+1),0)+(-$N25/30-INT(-$N25/30))*SUMIFS(14:14,$1:$1,KS$1+INT(-$N25/30)+1)+(INT(-$N25/30)+1--$N25/30)*SUMIFS(14:14,$1:$1,KS$1+INT(-$N25/30)))))</f>
        <v>0</v>
      </c>
      <c r="KT25" s="40">
        <f>IF($N25=0,0,IF(KT$7="",0,IF(KT$1=MAX($1:$1),$R14-SUM($T25:KS25),IF(KT$1=1,SUMIFS(14:14,$1:$1,"&gt;="&amp;1,$1:$1,"&lt;="&amp;INT(-$N25/30))+(-$N25/30-INT(-$N25/30))*SUMIFS(14:14,$1:$1,INT(-$N25/30)+1),0)+(-$N25/30-INT(-$N25/30))*SUMIFS(14:14,$1:$1,KT$1+INT(-$N25/30)+1)+(INT(-$N25/30)+1--$N25/30)*SUMIFS(14:14,$1:$1,KT$1+INT(-$N25/30)))))</f>
        <v>0</v>
      </c>
      <c r="KU25" s="40">
        <f>IF($N25=0,0,IF(KU$7="",0,IF(KU$1=MAX($1:$1),$R14-SUM($T25:KT25),IF(KU$1=1,SUMIFS(14:14,$1:$1,"&gt;="&amp;1,$1:$1,"&lt;="&amp;INT(-$N25/30))+(-$N25/30-INT(-$N25/30))*SUMIFS(14:14,$1:$1,INT(-$N25/30)+1),0)+(-$N25/30-INT(-$N25/30))*SUMIFS(14:14,$1:$1,KU$1+INT(-$N25/30)+1)+(INT(-$N25/30)+1--$N25/30)*SUMIFS(14:14,$1:$1,KU$1+INT(-$N25/30)))))</f>
        <v>0</v>
      </c>
      <c r="KV25" s="40">
        <f>IF($N25=0,0,IF(KV$7="",0,IF(KV$1=MAX($1:$1),$R14-SUM($T25:KU25),IF(KV$1=1,SUMIFS(14:14,$1:$1,"&gt;="&amp;1,$1:$1,"&lt;="&amp;INT(-$N25/30))+(-$N25/30-INT(-$N25/30))*SUMIFS(14:14,$1:$1,INT(-$N25/30)+1),0)+(-$N25/30-INT(-$N25/30))*SUMIFS(14:14,$1:$1,KV$1+INT(-$N25/30)+1)+(INT(-$N25/30)+1--$N25/30)*SUMIFS(14:14,$1:$1,KV$1+INT(-$N25/30)))))</f>
        <v>0</v>
      </c>
      <c r="KW25" s="1"/>
      <c r="KX25" s="1"/>
    </row>
    <row r="26" spans="1:310" x14ac:dyDescent="0.25">
      <c r="A26" s="1"/>
      <c r="B26" s="79"/>
      <c r="C26" s="79"/>
      <c r="D26" s="79"/>
      <c r="E26" s="1" t="str">
        <f>E23</f>
        <v>количество аннулированных договоров</v>
      </c>
      <c r="F26" s="1"/>
      <c r="G26" s="1"/>
      <c r="H26" s="11" t="str">
        <f t="shared" si="18"/>
        <v>клиенты</v>
      </c>
      <c r="I26" s="1"/>
      <c r="J26" s="1"/>
      <c r="K26" s="1" t="str">
        <f>справочники!$U$14</f>
        <v>непостоянные-15сотрудников</v>
      </c>
      <c r="L26" s="1"/>
      <c r="M26" s="5"/>
      <c r="N26" s="40">
        <f>условия!U55</f>
        <v>150</v>
      </c>
      <c r="O26" s="19"/>
      <c r="P26" s="1"/>
      <c r="Q26" s="1"/>
      <c r="R26" s="40">
        <f>SUMIFS($T26:$KW26,$T$1:$KW$1,"&gt;="&amp;1,$T$1:$KW$1,"&lt;="&amp;MAX($1:$1))</f>
        <v>140.00000000000003</v>
      </c>
      <c r="S26" s="1"/>
      <c r="T26" s="40"/>
      <c r="U26" s="40">
        <f>IF($N26=0,0,IF(U$7="",0,IF(U$1=MAX($1:$1),$R15-SUM($T26:T26),IF(U$1=1,SUMIFS(15:15,$1:$1,"&gt;="&amp;1,$1:$1,"&lt;="&amp;INT(-$N26/30))+(-$N26/30-INT(-$N26/30))*SUMIFS(15:15,$1:$1,INT(-$N26/30)+1),0)+(-$N26/30-INT(-$N26/30))*SUMIFS(15:15,$1:$1,U$1+INT(-$N26/30)+1)+(INT(-$N26/30)+1--$N26/30)*SUMIFS(15:15,$1:$1,U$1+INT(-$N26/30)))))</f>
        <v>0</v>
      </c>
      <c r="V26" s="40">
        <f>IF($N26=0,0,IF(V$7="",0,IF(V$1=MAX($1:$1),$R15-SUM($T26:U26),IF(V$1=1,SUMIFS(15:15,$1:$1,"&gt;="&amp;1,$1:$1,"&lt;="&amp;INT(-$N26/30))+(-$N26/30-INT(-$N26/30))*SUMIFS(15:15,$1:$1,INT(-$N26/30)+1),0)+(-$N26/30-INT(-$N26/30))*SUMIFS(15:15,$1:$1,V$1+INT(-$N26/30)+1)+(INT(-$N26/30)+1--$N26/30)*SUMIFS(15:15,$1:$1,V$1+INT(-$N26/30)))))</f>
        <v>0</v>
      </c>
      <c r="W26" s="40">
        <f>IF($N26=0,0,IF(W$7="",0,IF(W$1=MAX($1:$1),$R15-SUM($T26:V26),IF(W$1=1,SUMIFS(15:15,$1:$1,"&gt;="&amp;1,$1:$1,"&lt;="&amp;INT(-$N26/30))+(-$N26/30-INT(-$N26/30))*SUMIFS(15:15,$1:$1,INT(-$N26/30)+1),0)+(-$N26/30-INT(-$N26/30))*SUMIFS(15:15,$1:$1,W$1+INT(-$N26/30)+1)+(INT(-$N26/30)+1--$N26/30)*SUMIFS(15:15,$1:$1,W$1+INT(-$N26/30)))))</f>
        <v>0</v>
      </c>
      <c r="X26" s="40">
        <f>IF($N26=0,0,IF(X$7="",0,IF(X$1=MAX($1:$1),$R15-SUM($T26:W26),IF(X$1=1,SUMIFS(15:15,$1:$1,"&gt;="&amp;1,$1:$1,"&lt;="&amp;INT(-$N26/30))+(-$N26/30-INT(-$N26/30))*SUMIFS(15:15,$1:$1,INT(-$N26/30)+1),0)+(-$N26/30-INT(-$N26/30))*SUMIFS(15:15,$1:$1,X$1+INT(-$N26/30)+1)+(INT(-$N26/30)+1--$N26/30)*SUMIFS(15:15,$1:$1,X$1+INT(-$N26/30)))))</f>
        <v>0</v>
      </c>
      <c r="Y26" s="40">
        <f>IF($N26=0,0,IF(Y$7="",0,IF(Y$1=MAX($1:$1),$R15-SUM($T26:X26),IF(Y$1=1,SUMIFS(15:15,$1:$1,"&gt;="&amp;1,$1:$1,"&lt;="&amp;INT(-$N26/30))+(-$N26/30-INT(-$N26/30))*SUMIFS(15:15,$1:$1,INT(-$N26/30)+1),0)+(-$N26/30-INT(-$N26/30))*SUMIFS(15:15,$1:$1,Y$1+INT(-$N26/30)+1)+(INT(-$N26/30)+1--$N26/30)*SUMIFS(15:15,$1:$1,Y$1+INT(-$N26/30)))))</f>
        <v>0</v>
      </c>
      <c r="Z26" s="40">
        <f>IF($N26=0,0,IF(Z$7="",0,IF(Z$1=MAX($1:$1),$R15-SUM($T26:Y26),IF(Z$1=1,SUMIFS(15:15,$1:$1,"&gt;="&amp;1,$1:$1,"&lt;="&amp;INT(-$N26/30))+(-$N26/30-INT(-$N26/30))*SUMIFS(15:15,$1:$1,INT(-$N26/30)+1),0)+(-$N26/30-INT(-$N26/30))*SUMIFS(15:15,$1:$1,Z$1+INT(-$N26/30)+1)+(INT(-$N26/30)+1--$N26/30)*SUMIFS(15:15,$1:$1,Z$1+INT(-$N26/30)))))</f>
        <v>5.384615384615385</v>
      </c>
      <c r="AA26" s="40">
        <f>IF($N26=0,0,IF(AA$7="",0,IF(AA$1=MAX($1:$1),$R15-SUM($T26:Z26),IF(AA$1=1,SUMIFS(15:15,$1:$1,"&gt;="&amp;1,$1:$1,"&lt;="&amp;INT(-$N26/30))+(-$N26/30-INT(-$N26/30))*SUMIFS(15:15,$1:$1,INT(-$N26/30)+1),0)+(-$N26/30-INT(-$N26/30))*SUMIFS(15:15,$1:$1,AA$1+INT(-$N26/30)+1)+(INT(-$N26/30)+1--$N26/30)*SUMIFS(15:15,$1:$1,AA$1+INT(-$N26/30)))))</f>
        <v>6.2820512820512819</v>
      </c>
      <c r="AB26" s="40">
        <f>IF($N26=0,0,IF(AB$7="",0,IF(AB$1=MAX($1:$1),$R15-SUM($T26:AA26),IF(AB$1=1,SUMIFS(15:15,$1:$1,"&gt;="&amp;1,$1:$1,"&lt;="&amp;INT(-$N26/30))+(-$N26/30-INT(-$N26/30))*SUMIFS(15:15,$1:$1,INT(-$N26/30)+1),0)+(-$N26/30-INT(-$N26/30))*SUMIFS(15:15,$1:$1,AB$1+INT(-$N26/30)+1)+(INT(-$N26/30)+1--$N26/30)*SUMIFS(15:15,$1:$1,AB$1+INT(-$N26/30)))))</f>
        <v>7.1794871794871797</v>
      </c>
      <c r="AC26" s="40">
        <f>IF($N26=0,0,IF(AC$7="",0,IF(AC$1=MAX($1:$1),$R15-SUM($T26:AB26),IF(AC$1=1,SUMIFS(15:15,$1:$1,"&gt;="&amp;1,$1:$1,"&lt;="&amp;INT(-$N26/30))+(-$N26/30-INT(-$N26/30))*SUMIFS(15:15,$1:$1,INT(-$N26/30)+1),0)+(-$N26/30-INT(-$N26/30))*SUMIFS(15:15,$1:$1,AC$1+INT(-$N26/30)+1)+(INT(-$N26/30)+1--$N26/30)*SUMIFS(15:15,$1:$1,AC$1+INT(-$N26/30)))))</f>
        <v>8.0769230769230784</v>
      </c>
      <c r="AD26" s="40">
        <f>IF($N26=0,0,IF(AD$7="",0,IF(AD$1=MAX($1:$1),$R15-SUM($T26:AC26),IF(AD$1=1,SUMIFS(15:15,$1:$1,"&gt;="&amp;1,$1:$1,"&lt;="&amp;INT(-$N26/30))+(-$N26/30-INT(-$N26/30))*SUMIFS(15:15,$1:$1,INT(-$N26/30)+1),0)+(-$N26/30-INT(-$N26/30))*SUMIFS(15:15,$1:$1,AD$1+INT(-$N26/30)+1)+(INT(-$N26/30)+1--$N26/30)*SUMIFS(15:15,$1:$1,AD$1+INT(-$N26/30)))))</f>
        <v>8.9743589743589762</v>
      </c>
      <c r="AE26" s="40">
        <f>IF($N26=0,0,IF(AE$7="",0,IF(AE$1=MAX($1:$1),$R15-SUM($T26:AD26),IF(AE$1=1,SUMIFS(15:15,$1:$1,"&gt;="&amp;1,$1:$1,"&lt;="&amp;INT(-$N26/30))+(-$N26/30-INT(-$N26/30))*SUMIFS(15:15,$1:$1,INT(-$N26/30)+1),0)+(-$N26/30-INT(-$N26/30))*SUMIFS(15:15,$1:$1,AE$1+INT(-$N26/30)+1)+(INT(-$N26/30)+1--$N26/30)*SUMIFS(15:15,$1:$1,AE$1+INT(-$N26/30)))))</f>
        <v>9.871794871794874</v>
      </c>
      <c r="AF26" s="40">
        <f>IF($N26=0,0,IF(AF$7="",0,IF(AF$1=MAX($1:$1),$R15-SUM($T26:AE26),IF(AF$1=1,SUMIFS(15:15,$1:$1,"&gt;="&amp;1,$1:$1,"&lt;="&amp;INT(-$N26/30))+(-$N26/30-INT(-$N26/30))*SUMIFS(15:15,$1:$1,INT(-$N26/30)+1),0)+(-$N26/30-INT(-$N26/30))*SUMIFS(15:15,$1:$1,AF$1+INT(-$N26/30)+1)+(INT(-$N26/30)+1--$N26/30)*SUMIFS(15:15,$1:$1,AF$1+INT(-$N26/30)))))</f>
        <v>10.76923076923077</v>
      </c>
      <c r="AG26" s="40">
        <f>IF($N26=0,0,IF(AG$7="",0,IF(AG$1=MAX($1:$1),$R15-SUM($T26:AF26),IF(AG$1=1,SUMIFS(15:15,$1:$1,"&gt;="&amp;1,$1:$1,"&lt;="&amp;INT(-$N26/30))+(-$N26/30-INT(-$N26/30))*SUMIFS(15:15,$1:$1,INT(-$N26/30)+1),0)+(-$N26/30-INT(-$N26/30))*SUMIFS(15:15,$1:$1,AG$1+INT(-$N26/30)+1)+(INT(-$N26/30)+1--$N26/30)*SUMIFS(15:15,$1:$1,AG$1+INT(-$N26/30)))))</f>
        <v>83.461538461538481</v>
      </c>
      <c r="AH26" s="40">
        <f>IF($N26=0,0,IF(AH$7="",0,IF(AH$1=MAX($1:$1),$R15-SUM($T26:AG26),IF(AH$1=1,SUMIFS(15:15,$1:$1,"&gt;="&amp;1,$1:$1,"&lt;="&amp;INT(-$N26/30))+(-$N26/30-INT(-$N26/30))*SUMIFS(15:15,$1:$1,INT(-$N26/30)+1),0)+(-$N26/30-INT(-$N26/30))*SUMIFS(15:15,$1:$1,AH$1+INT(-$N26/30)+1)+(INT(-$N26/30)+1--$N26/30)*SUMIFS(15:15,$1:$1,AH$1+INT(-$N26/30)))))</f>
        <v>0</v>
      </c>
      <c r="AI26" s="40">
        <f>IF($N26=0,0,IF(AI$7="",0,IF(AI$1=MAX($1:$1),$R15-SUM($T26:AH26),IF(AI$1=1,SUMIFS(15:15,$1:$1,"&gt;="&amp;1,$1:$1,"&lt;="&amp;INT(-$N26/30))+(-$N26/30-INT(-$N26/30))*SUMIFS(15:15,$1:$1,INT(-$N26/30)+1),0)+(-$N26/30-INT(-$N26/30))*SUMIFS(15:15,$1:$1,AI$1+INT(-$N26/30)+1)+(INT(-$N26/30)+1--$N26/30)*SUMIFS(15:15,$1:$1,AI$1+INT(-$N26/30)))))</f>
        <v>0</v>
      </c>
      <c r="AJ26" s="40">
        <f>IF($N26=0,0,IF(AJ$7="",0,IF(AJ$1=MAX($1:$1),$R15-SUM($T26:AI26),IF(AJ$1=1,SUMIFS(15:15,$1:$1,"&gt;="&amp;1,$1:$1,"&lt;="&amp;INT(-$N26/30))+(-$N26/30-INT(-$N26/30))*SUMIFS(15:15,$1:$1,INT(-$N26/30)+1),0)+(-$N26/30-INT(-$N26/30))*SUMIFS(15:15,$1:$1,AJ$1+INT(-$N26/30)+1)+(INT(-$N26/30)+1--$N26/30)*SUMIFS(15:15,$1:$1,AJ$1+INT(-$N26/30)))))</f>
        <v>0</v>
      </c>
      <c r="AK26" s="40">
        <f>IF($N26=0,0,IF(AK$7="",0,IF(AK$1=MAX($1:$1),$R15-SUM($T26:AJ26),IF(AK$1=1,SUMIFS(15:15,$1:$1,"&gt;="&amp;1,$1:$1,"&lt;="&amp;INT(-$N26/30))+(-$N26/30-INT(-$N26/30))*SUMIFS(15:15,$1:$1,INT(-$N26/30)+1),0)+(-$N26/30-INT(-$N26/30))*SUMIFS(15:15,$1:$1,AK$1+INT(-$N26/30)+1)+(INT(-$N26/30)+1--$N26/30)*SUMIFS(15:15,$1:$1,AK$1+INT(-$N26/30)))))</f>
        <v>0</v>
      </c>
      <c r="AL26" s="40">
        <f>IF($N26=0,0,IF(AL$7="",0,IF(AL$1=MAX($1:$1),$R15-SUM($T26:AK26),IF(AL$1=1,SUMIFS(15:15,$1:$1,"&gt;="&amp;1,$1:$1,"&lt;="&amp;INT(-$N26/30))+(-$N26/30-INT(-$N26/30))*SUMIFS(15:15,$1:$1,INT(-$N26/30)+1),0)+(-$N26/30-INT(-$N26/30))*SUMIFS(15:15,$1:$1,AL$1+INT(-$N26/30)+1)+(INT(-$N26/30)+1--$N26/30)*SUMIFS(15:15,$1:$1,AL$1+INT(-$N26/30)))))</f>
        <v>0</v>
      </c>
      <c r="AM26" s="40">
        <f>IF($N26=0,0,IF(AM$7="",0,IF(AM$1=MAX($1:$1),$R15-SUM($T26:AL26),IF(AM$1=1,SUMIFS(15:15,$1:$1,"&gt;="&amp;1,$1:$1,"&lt;="&amp;INT(-$N26/30))+(-$N26/30-INT(-$N26/30))*SUMIFS(15:15,$1:$1,INT(-$N26/30)+1),0)+(-$N26/30-INT(-$N26/30))*SUMIFS(15:15,$1:$1,AM$1+INT(-$N26/30)+1)+(INT(-$N26/30)+1--$N26/30)*SUMIFS(15:15,$1:$1,AM$1+INT(-$N26/30)))))</f>
        <v>0</v>
      </c>
      <c r="AN26" s="40">
        <f>IF($N26=0,0,IF(AN$7="",0,IF(AN$1=MAX($1:$1),$R15-SUM($T26:AM26),IF(AN$1=1,SUMIFS(15:15,$1:$1,"&gt;="&amp;1,$1:$1,"&lt;="&amp;INT(-$N26/30))+(-$N26/30-INT(-$N26/30))*SUMIFS(15:15,$1:$1,INT(-$N26/30)+1),0)+(-$N26/30-INT(-$N26/30))*SUMIFS(15:15,$1:$1,AN$1+INT(-$N26/30)+1)+(INT(-$N26/30)+1--$N26/30)*SUMIFS(15:15,$1:$1,AN$1+INT(-$N26/30)))))</f>
        <v>0</v>
      </c>
      <c r="AO26" s="40">
        <f>IF($N26=0,0,IF(AO$7="",0,IF(AO$1=MAX($1:$1),$R15-SUM($T26:AN26),IF(AO$1=1,SUMIFS(15:15,$1:$1,"&gt;="&amp;1,$1:$1,"&lt;="&amp;INT(-$N26/30))+(-$N26/30-INT(-$N26/30))*SUMIFS(15:15,$1:$1,INT(-$N26/30)+1),0)+(-$N26/30-INT(-$N26/30))*SUMIFS(15:15,$1:$1,AO$1+INT(-$N26/30)+1)+(INT(-$N26/30)+1--$N26/30)*SUMIFS(15:15,$1:$1,AO$1+INT(-$N26/30)))))</f>
        <v>0</v>
      </c>
      <c r="AP26" s="40">
        <f>IF($N26=0,0,IF(AP$7="",0,IF(AP$1=MAX($1:$1),$R15-SUM($T26:AO26),IF(AP$1=1,SUMIFS(15:15,$1:$1,"&gt;="&amp;1,$1:$1,"&lt;="&amp;INT(-$N26/30))+(-$N26/30-INT(-$N26/30))*SUMIFS(15:15,$1:$1,INT(-$N26/30)+1),0)+(-$N26/30-INT(-$N26/30))*SUMIFS(15:15,$1:$1,AP$1+INT(-$N26/30)+1)+(INT(-$N26/30)+1--$N26/30)*SUMIFS(15:15,$1:$1,AP$1+INT(-$N26/30)))))</f>
        <v>0</v>
      </c>
      <c r="AQ26" s="40">
        <f>IF($N26=0,0,IF(AQ$7="",0,IF(AQ$1=MAX($1:$1),$R15-SUM($T26:AP26),IF(AQ$1=1,SUMIFS(15:15,$1:$1,"&gt;="&amp;1,$1:$1,"&lt;="&amp;INT(-$N26/30))+(-$N26/30-INT(-$N26/30))*SUMIFS(15:15,$1:$1,INT(-$N26/30)+1),0)+(-$N26/30-INT(-$N26/30))*SUMIFS(15:15,$1:$1,AQ$1+INT(-$N26/30)+1)+(INT(-$N26/30)+1--$N26/30)*SUMIFS(15:15,$1:$1,AQ$1+INT(-$N26/30)))))</f>
        <v>0</v>
      </c>
      <c r="AR26" s="40">
        <f>IF($N26=0,0,IF(AR$7="",0,IF(AR$1=MAX($1:$1),$R15-SUM($T26:AQ26),IF(AR$1=1,SUMIFS(15:15,$1:$1,"&gt;="&amp;1,$1:$1,"&lt;="&amp;INT(-$N26/30))+(-$N26/30-INT(-$N26/30))*SUMIFS(15:15,$1:$1,INT(-$N26/30)+1),0)+(-$N26/30-INT(-$N26/30))*SUMIFS(15:15,$1:$1,AR$1+INT(-$N26/30)+1)+(INT(-$N26/30)+1--$N26/30)*SUMIFS(15:15,$1:$1,AR$1+INT(-$N26/30)))))</f>
        <v>0</v>
      </c>
      <c r="AS26" s="40">
        <f>IF($N26=0,0,IF(AS$7="",0,IF(AS$1=MAX($1:$1),$R15-SUM($T26:AR26),IF(AS$1=1,SUMIFS(15:15,$1:$1,"&gt;="&amp;1,$1:$1,"&lt;="&amp;INT(-$N26/30))+(-$N26/30-INT(-$N26/30))*SUMIFS(15:15,$1:$1,INT(-$N26/30)+1),0)+(-$N26/30-INT(-$N26/30))*SUMIFS(15:15,$1:$1,AS$1+INT(-$N26/30)+1)+(INT(-$N26/30)+1--$N26/30)*SUMIFS(15:15,$1:$1,AS$1+INT(-$N26/30)))))</f>
        <v>0</v>
      </c>
      <c r="AT26" s="40">
        <f>IF($N26=0,0,IF(AT$7="",0,IF(AT$1=MAX($1:$1),$R15-SUM($T26:AS26),IF(AT$1=1,SUMIFS(15:15,$1:$1,"&gt;="&amp;1,$1:$1,"&lt;="&amp;INT(-$N26/30))+(-$N26/30-INT(-$N26/30))*SUMIFS(15:15,$1:$1,INT(-$N26/30)+1),0)+(-$N26/30-INT(-$N26/30))*SUMIFS(15:15,$1:$1,AT$1+INT(-$N26/30)+1)+(INT(-$N26/30)+1--$N26/30)*SUMIFS(15:15,$1:$1,AT$1+INT(-$N26/30)))))</f>
        <v>0</v>
      </c>
      <c r="AU26" s="40">
        <f>IF($N26=0,0,IF(AU$7="",0,IF(AU$1=MAX($1:$1),$R15-SUM($T26:AT26),IF(AU$1=1,SUMIFS(15:15,$1:$1,"&gt;="&amp;1,$1:$1,"&lt;="&amp;INT(-$N26/30))+(-$N26/30-INT(-$N26/30))*SUMIFS(15:15,$1:$1,INT(-$N26/30)+1),0)+(-$N26/30-INT(-$N26/30))*SUMIFS(15:15,$1:$1,AU$1+INT(-$N26/30)+1)+(INT(-$N26/30)+1--$N26/30)*SUMIFS(15:15,$1:$1,AU$1+INT(-$N26/30)))))</f>
        <v>0</v>
      </c>
      <c r="AV26" s="40">
        <f>IF($N26=0,0,IF(AV$7="",0,IF(AV$1=MAX($1:$1),$R15-SUM($T26:AU26),IF(AV$1=1,SUMIFS(15:15,$1:$1,"&gt;="&amp;1,$1:$1,"&lt;="&amp;INT(-$N26/30))+(-$N26/30-INT(-$N26/30))*SUMIFS(15:15,$1:$1,INT(-$N26/30)+1),0)+(-$N26/30-INT(-$N26/30))*SUMIFS(15:15,$1:$1,AV$1+INT(-$N26/30)+1)+(INT(-$N26/30)+1--$N26/30)*SUMIFS(15:15,$1:$1,AV$1+INT(-$N26/30)))))</f>
        <v>0</v>
      </c>
      <c r="AW26" s="40">
        <f>IF($N26=0,0,IF(AW$7="",0,IF(AW$1=MAX($1:$1),$R15-SUM($T26:AV26),IF(AW$1=1,SUMIFS(15:15,$1:$1,"&gt;="&amp;1,$1:$1,"&lt;="&amp;INT(-$N26/30))+(-$N26/30-INT(-$N26/30))*SUMIFS(15:15,$1:$1,INT(-$N26/30)+1),0)+(-$N26/30-INT(-$N26/30))*SUMIFS(15:15,$1:$1,AW$1+INT(-$N26/30)+1)+(INT(-$N26/30)+1--$N26/30)*SUMIFS(15:15,$1:$1,AW$1+INT(-$N26/30)))))</f>
        <v>0</v>
      </c>
      <c r="AX26" s="40">
        <f>IF($N26=0,0,IF(AX$7="",0,IF(AX$1=MAX($1:$1),$R15-SUM($T26:AW26),IF(AX$1=1,SUMIFS(15:15,$1:$1,"&gt;="&amp;1,$1:$1,"&lt;="&amp;INT(-$N26/30))+(-$N26/30-INT(-$N26/30))*SUMIFS(15:15,$1:$1,INT(-$N26/30)+1),0)+(-$N26/30-INT(-$N26/30))*SUMIFS(15:15,$1:$1,AX$1+INT(-$N26/30)+1)+(INT(-$N26/30)+1--$N26/30)*SUMIFS(15:15,$1:$1,AX$1+INT(-$N26/30)))))</f>
        <v>0</v>
      </c>
      <c r="AY26" s="40">
        <f>IF($N26=0,0,IF(AY$7="",0,IF(AY$1=MAX($1:$1),$R15-SUM($T26:AX26),IF(AY$1=1,SUMIFS(15:15,$1:$1,"&gt;="&amp;1,$1:$1,"&lt;="&amp;INT(-$N26/30))+(-$N26/30-INT(-$N26/30))*SUMIFS(15:15,$1:$1,INT(-$N26/30)+1),0)+(-$N26/30-INT(-$N26/30))*SUMIFS(15:15,$1:$1,AY$1+INT(-$N26/30)+1)+(INT(-$N26/30)+1--$N26/30)*SUMIFS(15:15,$1:$1,AY$1+INT(-$N26/30)))))</f>
        <v>0</v>
      </c>
      <c r="AZ26" s="40">
        <f>IF($N26=0,0,IF(AZ$7="",0,IF(AZ$1=MAX($1:$1),$R15-SUM($T26:AY26),IF(AZ$1=1,SUMIFS(15:15,$1:$1,"&gt;="&amp;1,$1:$1,"&lt;="&amp;INT(-$N26/30))+(-$N26/30-INT(-$N26/30))*SUMIFS(15:15,$1:$1,INT(-$N26/30)+1),0)+(-$N26/30-INT(-$N26/30))*SUMIFS(15:15,$1:$1,AZ$1+INT(-$N26/30)+1)+(INT(-$N26/30)+1--$N26/30)*SUMIFS(15:15,$1:$1,AZ$1+INT(-$N26/30)))))</f>
        <v>0</v>
      </c>
      <c r="BA26" s="40">
        <f>IF($N26=0,0,IF(BA$7="",0,IF(BA$1=MAX($1:$1),$R15-SUM($T26:AZ26),IF(BA$1=1,SUMIFS(15:15,$1:$1,"&gt;="&amp;1,$1:$1,"&lt;="&amp;INT(-$N26/30))+(-$N26/30-INT(-$N26/30))*SUMIFS(15:15,$1:$1,INT(-$N26/30)+1),0)+(-$N26/30-INT(-$N26/30))*SUMIFS(15:15,$1:$1,BA$1+INT(-$N26/30)+1)+(INT(-$N26/30)+1--$N26/30)*SUMIFS(15:15,$1:$1,BA$1+INT(-$N26/30)))))</f>
        <v>0</v>
      </c>
      <c r="BB26" s="40">
        <f>IF($N26=0,0,IF(BB$7="",0,IF(BB$1=MAX($1:$1),$R15-SUM($T26:BA26),IF(BB$1=1,SUMIFS(15:15,$1:$1,"&gt;="&amp;1,$1:$1,"&lt;="&amp;INT(-$N26/30))+(-$N26/30-INT(-$N26/30))*SUMIFS(15:15,$1:$1,INT(-$N26/30)+1),0)+(-$N26/30-INT(-$N26/30))*SUMIFS(15:15,$1:$1,BB$1+INT(-$N26/30)+1)+(INT(-$N26/30)+1--$N26/30)*SUMIFS(15:15,$1:$1,BB$1+INT(-$N26/30)))))</f>
        <v>0</v>
      </c>
      <c r="BC26" s="40">
        <f>IF($N26=0,0,IF(BC$7="",0,IF(BC$1=MAX($1:$1),$R15-SUM($T26:BB26),IF(BC$1=1,SUMIFS(15:15,$1:$1,"&gt;="&amp;1,$1:$1,"&lt;="&amp;INT(-$N26/30))+(-$N26/30-INT(-$N26/30))*SUMIFS(15:15,$1:$1,INT(-$N26/30)+1),0)+(-$N26/30-INT(-$N26/30))*SUMIFS(15:15,$1:$1,BC$1+INT(-$N26/30)+1)+(INT(-$N26/30)+1--$N26/30)*SUMIFS(15:15,$1:$1,BC$1+INT(-$N26/30)))))</f>
        <v>0</v>
      </c>
      <c r="BD26" s="40">
        <f>IF($N26=0,0,IF(BD$7="",0,IF(BD$1=MAX($1:$1),$R15-SUM($T26:BC26),IF(BD$1=1,SUMIFS(15:15,$1:$1,"&gt;="&amp;1,$1:$1,"&lt;="&amp;INT(-$N26/30))+(-$N26/30-INT(-$N26/30))*SUMIFS(15:15,$1:$1,INT(-$N26/30)+1),0)+(-$N26/30-INT(-$N26/30))*SUMIFS(15:15,$1:$1,BD$1+INT(-$N26/30)+1)+(INT(-$N26/30)+1--$N26/30)*SUMIFS(15:15,$1:$1,BD$1+INT(-$N26/30)))))</f>
        <v>0</v>
      </c>
      <c r="BE26" s="40">
        <f>IF($N26=0,0,IF(BE$7="",0,IF(BE$1=MAX($1:$1),$R15-SUM($T26:BD26),IF(BE$1=1,SUMIFS(15:15,$1:$1,"&gt;="&amp;1,$1:$1,"&lt;="&amp;INT(-$N26/30))+(-$N26/30-INT(-$N26/30))*SUMIFS(15:15,$1:$1,INT(-$N26/30)+1),0)+(-$N26/30-INT(-$N26/30))*SUMIFS(15:15,$1:$1,BE$1+INT(-$N26/30)+1)+(INT(-$N26/30)+1--$N26/30)*SUMIFS(15:15,$1:$1,BE$1+INT(-$N26/30)))))</f>
        <v>0</v>
      </c>
      <c r="BF26" s="40">
        <f>IF($N26=0,0,IF(BF$7="",0,IF(BF$1=MAX($1:$1),$R15-SUM($T26:BE26),IF(BF$1=1,SUMIFS(15:15,$1:$1,"&gt;="&amp;1,$1:$1,"&lt;="&amp;INT(-$N26/30))+(-$N26/30-INT(-$N26/30))*SUMIFS(15:15,$1:$1,INT(-$N26/30)+1),0)+(-$N26/30-INT(-$N26/30))*SUMIFS(15:15,$1:$1,BF$1+INT(-$N26/30)+1)+(INT(-$N26/30)+1--$N26/30)*SUMIFS(15:15,$1:$1,BF$1+INT(-$N26/30)))))</f>
        <v>0</v>
      </c>
      <c r="BG26" s="40">
        <f>IF($N26=0,0,IF(BG$7="",0,IF(BG$1=MAX($1:$1),$R15-SUM($T26:BF26),IF(BG$1=1,SUMIFS(15:15,$1:$1,"&gt;="&amp;1,$1:$1,"&lt;="&amp;INT(-$N26/30))+(-$N26/30-INT(-$N26/30))*SUMIFS(15:15,$1:$1,INT(-$N26/30)+1),0)+(-$N26/30-INT(-$N26/30))*SUMIFS(15:15,$1:$1,BG$1+INT(-$N26/30)+1)+(INT(-$N26/30)+1--$N26/30)*SUMIFS(15:15,$1:$1,BG$1+INT(-$N26/30)))))</f>
        <v>0</v>
      </c>
      <c r="BH26" s="40">
        <f>IF($N26=0,0,IF(BH$7="",0,IF(BH$1=MAX($1:$1),$R15-SUM($T26:BG26),IF(BH$1=1,SUMIFS(15:15,$1:$1,"&gt;="&amp;1,$1:$1,"&lt;="&amp;INT(-$N26/30))+(-$N26/30-INT(-$N26/30))*SUMIFS(15:15,$1:$1,INT(-$N26/30)+1),0)+(-$N26/30-INT(-$N26/30))*SUMIFS(15:15,$1:$1,BH$1+INT(-$N26/30)+1)+(INT(-$N26/30)+1--$N26/30)*SUMIFS(15:15,$1:$1,BH$1+INT(-$N26/30)))))</f>
        <v>0</v>
      </c>
      <c r="BI26" s="40">
        <f>IF($N26=0,0,IF(BI$7="",0,IF(BI$1=MAX($1:$1),$R15-SUM($T26:BH26),IF(BI$1=1,SUMIFS(15:15,$1:$1,"&gt;="&amp;1,$1:$1,"&lt;="&amp;INT(-$N26/30))+(-$N26/30-INT(-$N26/30))*SUMIFS(15:15,$1:$1,INT(-$N26/30)+1),0)+(-$N26/30-INT(-$N26/30))*SUMIFS(15:15,$1:$1,BI$1+INT(-$N26/30)+1)+(INT(-$N26/30)+1--$N26/30)*SUMIFS(15:15,$1:$1,BI$1+INT(-$N26/30)))))</f>
        <v>0</v>
      </c>
      <c r="BJ26" s="40">
        <f>IF($N26=0,0,IF(BJ$7="",0,IF(BJ$1=MAX($1:$1),$R15-SUM($T26:BI26),IF(BJ$1=1,SUMIFS(15:15,$1:$1,"&gt;="&amp;1,$1:$1,"&lt;="&amp;INT(-$N26/30))+(-$N26/30-INT(-$N26/30))*SUMIFS(15:15,$1:$1,INT(-$N26/30)+1),0)+(-$N26/30-INT(-$N26/30))*SUMIFS(15:15,$1:$1,BJ$1+INT(-$N26/30)+1)+(INT(-$N26/30)+1--$N26/30)*SUMIFS(15:15,$1:$1,BJ$1+INT(-$N26/30)))))</f>
        <v>0</v>
      </c>
      <c r="BK26" s="40">
        <f>IF($N26=0,0,IF(BK$7="",0,IF(BK$1=MAX($1:$1),$R15-SUM($T26:BJ26),IF(BK$1=1,SUMIFS(15:15,$1:$1,"&gt;="&amp;1,$1:$1,"&lt;="&amp;INT(-$N26/30))+(-$N26/30-INT(-$N26/30))*SUMIFS(15:15,$1:$1,INT(-$N26/30)+1),0)+(-$N26/30-INT(-$N26/30))*SUMIFS(15:15,$1:$1,BK$1+INT(-$N26/30)+1)+(INT(-$N26/30)+1--$N26/30)*SUMIFS(15:15,$1:$1,BK$1+INT(-$N26/30)))))</f>
        <v>0</v>
      </c>
      <c r="BL26" s="40">
        <f>IF($N26=0,0,IF(BL$7="",0,IF(BL$1=MAX($1:$1),$R15-SUM($T26:BK26),IF(BL$1=1,SUMIFS(15:15,$1:$1,"&gt;="&amp;1,$1:$1,"&lt;="&amp;INT(-$N26/30))+(-$N26/30-INT(-$N26/30))*SUMIFS(15:15,$1:$1,INT(-$N26/30)+1),0)+(-$N26/30-INT(-$N26/30))*SUMIFS(15:15,$1:$1,BL$1+INT(-$N26/30)+1)+(INT(-$N26/30)+1--$N26/30)*SUMIFS(15:15,$1:$1,BL$1+INT(-$N26/30)))))</f>
        <v>0</v>
      </c>
      <c r="BM26" s="40">
        <f>IF($N26=0,0,IF(BM$7="",0,IF(BM$1=MAX($1:$1),$R15-SUM($T26:BL26),IF(BM$1=1,SUMIFS(15:15,$1:$1,"&gt;="&amp;1,$1:$1,"&lt;="&amp;INT(-$N26/30))+(-$N26/30-INT(-$N26/30))*SUMIFS(15:15,$1:$1,INT(-$N26/30)+1),0)+(-$N26/30-INT(-$N26/30))*SUMIFS(15:15,$1:$1,BM$1+INT(-$N26/30)+1)+(INT(-$N26/30)+1--$N26/30)*SUMIFS(15:15,$1:$1,BM$1+INT(-$N26/30)))))</f>
        <v>0</v>
      </c>
      <c r="BN26" s="40">
        <f>IF($N26=0,0,IF(BN$7="",0,IF(BN$1=MAX($1:$1),$R15-SUM($T26:BM26),IF(BN$1=1,SUMIFS(15:15,$1:$1,"&gt;="&amp;1,$1:$1,"&lt;="&amp;INT(-$N26/30))+(-$N26/30-INT(-$N26/30))*SUMIFS(15:15,$1:$1,INT(-$N26/30)+1),0)+(-$N26/30-INT(-$N26/30))*SUMIFS(15:15,$1:$1,BN$1+INT(-$N26/30)+1)+(INT(-$N26/30)+1--$N26/30)*SUMIFS(15:15,$1:$1,BN$1+INT(-$N26/30)))))</f>
        <v>0</v>
      </c>
      <c r="BO26" s="40">
        <f>IF($N26=0,0,IF(BO$7="",0,IF(BO$1=MAX($1:$1),$R15-SUM($T26:BN26),IF(BO$1=1,SUMIFS(15:15,$1:$1,"&gt;="&amp;1,$1:$1,"&lt;="&amp;INT(-$N26/30))+(-$N26/30-INT(-$N26/30))*SUMIFS(15:15,$1:$1,INT(-$N26/30)+1),0)+(-$N26/30-INT(-$N26/30))*SUMIFS(15:15,$1:$1,BO$1+INT(-$N26/30)+1)+(INT(-$N26/30)+1--$N26/30)*SUMIFS(15:15,$1:$1,BO$1+INT(-$N26/30)))))</f>
        <v>0</v>
      </c>
      <c r="BP26" s="40">
        <f>IF($N26=0,0,IF(BP$7="",0,IF(BP$1=MAX($1:$1),$R15-SUM($T26:BO26),IF(BP$1=1,SUMIFS(15:15,$1:$1,"&gt;="&amp;1,$1:$1,"&lt;="&amp;INT(-$N26/30))+(-$N26/30-INT(-$N26/30))*SUMIFS(15:15,$1:$1,INT(-$N26/30)+1),0)+(-$N26/30-INT(-$N26/30))*SUMIFS(15:15,$1:$1,BP$1+INT(-$N26/30)+1)+(INT(-$N26/30)+1--$N26/30)*SUMIFS(15:15,$1:$1,BP$1+INT(-$N26/30)))))</f>
        <v>0</v>
      </c>
      <c r="BQ26" s="40">
        <f>IF($N26=0,0,IF(BQ$7="",0,IF(BQ$1=MAX($1:$1),$R15-SUM($T26:BP26),IF(BQ$1=1,SUMIFS(15:15,$1:$1,"&gt;="&amp;1,$1:$1,"&lt;="&amp;INT(-$N26/30))+(-$N26/30-INT(-$N26/30))*SUMIFS(15:15,$1:$1,INT(-$N26/30)+1),0)+(-$N26/30-INT(-$N26/30))*SUMIFS(15:15,$1:$1,BQ$1+INT(-$N26/30)+1)+(INT(-$N26/30)+1--$N26/30)*SUMIFS(15:15,$1:$1,BQ$1+INT(-$N26/30)))))</f>
        <v>0</v>
      </c>
      <c r="BR26" s="40">
        <f>IF($N26=0,0,IF(BR$7="",0,IF(BR$1=MAX($1:$1),$R15-SUM($T26:BQ26),IF(BR$1=1,SUMIFS(15:15,$1:$1,"&gt;="&amp;1,$1:$1,"&lt;="&amp;INT(-$N26/30))+(-$N26/30-INT(-$N26/30))*SUMIFS(15:15,$1:$1,INT(-$N26/30)+1),0)+(-$N26/30-INT(-$N26/30))*SUMIFS(15:15,$1:$1,BR$1+INT(-$N26/30)+1)+(INT(-$N26/30)+1--$N26/30)*SUMIFS(15:15,$1:$1,BR$1+INT(-$N26/30)))))</f>
        <v>0</v>
      </c>
      <c r="BS26" s="40">
        <f>IF($N26=0,0,IF(BS$7="",0,IF(BS$1=MAX($1:$1),$R15-SUM($T26:BR26),IF(BS$1=1,SUMIFS(15:15,$1:$1,"&gt;="&amp;1,$1:$1,"&lt;="&amp;INT(-$N26/30))+(-$N26/30-INT(-$N26/30))*SUMIFS(15:15,$1:$1,INT(-$N26/30)+1),0)+(-$N26/30-INT(-$N26/30))*SUMIFS(15:15,$1:$1,BS$1+INT(-$N26/30)+1)+(INT(-$N26/30)+1--$N26/30)*SUMIFS(15:15,$1:$1,BS$1+INT(-$N26/30)))))</f>
        <v>0</v>
      </c>
      <c r="BT26" s="40">
        <f>IF($N26=0,0,IF(BT$7="",0,IF(BT$1=MAX($1:$1),$R15-SUM($T26:BS26),IF(BT$1=1,SUMIFS(15:15,$1:$1,"&gt;="&amp;1,$1:$1,"&lt;="&amp;INT(-$N26/30))+(-$N26/30-INT(-$N26/30))*SUMIFS(15:15,$1:$1,INT(-$N26/30)+1),0)+(-$N26/30-INT(-$N26/30))*SUMIFS(15:15,$1:$1,BT$1+INT(-$N26/30)+1)+(INT(-$N26/30)+1--$N26/30)*SUMIFS(15:15,$1:$1,BT$1+INT(-$N26/30)))))</f>
        <v>0</v>
      </c>
      <c r="BU26" s="40">
        <f>IF($N26=0,0,IF(BU$7="",0,IF(BU$1=MAX($1:$1),$R15-SUM($T26:BT26),IF(BU$1=1,SUMIFS(15:15,$1:$1,"&gt;="&amp;1,$1:$1,"&lt;="&amp;INT(-$N26/30))+(-$N26/30-INT(-$N26/30))*SUMIFS(15:15,$1:$1,INT(-$N26/30)+1),0)+(-$N26/30-INT(-$N26/30))*SUMIFS(15:15,$1:$1,BU$1+INT(-$N26/30)+1)+(INT(-$N26/30)+1--$N26/30)*SUMIFS(15:15,$1:$1,BU$1+INT(-$N26/30)))))</f>
        <v>0</v>
      </c>
      <c r="BV26" s="40">
        <f>IF($N26=0,0,IF(BV$7="",0,IF(BV$1=MAX($1:$1),$R15-SUM($T26:BU26),IF(BV$1=1,SUMIFS(15:15,$1:$1,"&gt;="&amp;1,$1:$1,"&lt;="&amp;INT(-$N26/30))+(-$N26/30-INT(-$N26/30))*SUMIFS(15:15,$1:$1,INT(-$N26/30)+1),0)+(-$N26/30-INT(-$N26/30))*SUMIFS(15:15,$1:$1,BV$1+INT(-$N26/30)+1)+(INT(-$N26/30)+1--$N26/30)*SUMIFS(15:15,$1:$1,BV$1+INT(-$N26/30)))))</f>
        <v>0</v>
      </c>
      <c r="BW26" s="40">
        <f>IF($N26=0,0,IF(BW$7="",0,IF(BW$1=MAX($1:$1),$R15-SUM($T26:BV26),IF(BW$1=1,SUMIFS(15:15,$1:$1,"&gt;="&amp;1,$1:$1,"&lt;="&amp;INT(-$N26/30))+(-$N26/30-INT(-$N26/30))*SUMIFS(15:15,$1:$1,INT(-$N26/30)+1),0)+(-$N26/30-INT(-$N26/30))*SUMIFS(15:15,$1:$1,BW$1+INT(-$N26/30)+1)+(INT(-$N26/30)+1--$N26/30)*SUMIFS(15:15,$1:$1,BW$1+INT(-$N26/30)))))</f>
        <v>0</v>
      </c>
      <c r="BX26" s="40">
        <f>IF($N26=0,0,IF(BX$7="",0,IF(BX$1=MAX($1:$1),$R15-SUM($T26:BW26),IF(BX$1=1,SUMIFS(15:15,$1:$1,"&gt;="&amp;1,$1:$1,"&lt;="&amp;INT(-$N26/30))+(-$N26/30-INT(-$N26/30))*SUMIFS(15:15,$1:$1,INT(-$N26/30)+1),0)+(-$N26/30-INT(-$N26/30))*SUMIFS(15:15,$1:$1,BX$1+INT(-$N26/30)+1)+(INT(-$N26/30)+1--$N26/30)*SUMIFS(15:15,$1:$1,BX$1+INT(-$N26/30)))))</f>
        <v>0</v>
      </c>
      <c r="BY26" s="40">
        <f>IF($N26=0,0,IF(BY$7="",0,IF(BY$1=MAX($1:$1),$R15-SUM($T26:BX26),IF(BY$1=1,SUMIFS(15:15,$1:$1,"&gt;="&amp;1,$1:$1,"&lt;="&amp;INT(-$N26/30))+(-$N26/30-INT(-$N26/30))*SUMIFS(15:15,$1:$1,INT(-$N26/30)+1),0)+(-$N26/30-INT(-$N26/30))*SUMIFS(15:15,$1:$1,BY$1+INT(-$N26/30)+1)+(INT(-$N26/30)+1--$N26/30)*SUMIFS(15:15,$1:$1,BY$1+INT(-$N26/30)))))</f>
        <v>0</v>
      </c>
      <c r="BZ26" s="40">
        <f>IF($N26=0,0,IF(BZ$7="",0,IF(BZ$1=MAX($1:$1),$R15-SUM($T26:BY26),IF(BZ$1=1,SUMIFS(15:15,$1:$1,"&gt;="&amp;1,$1:$1,"&lt;="&amp;INT(-$N26/30))+(-$N26/30-INT(-$N26/30))*SUMIFS(15:15,$1:$1,INT(-$N26/30)+1),0)+(-$N26/30-INT(-$N26/30))*SUMIFS(15:15,$1:$1,BZ$1+INT(-$N26/30)+1)+(INT(-$N26/30)+1--$N26/30)*SUMIFS(15:15,$1:$1,BZ$1+INT(-$N26/30)))))</f>
        <v>0</v>
      </c>
      <c r="CA26" s="40">
        <f>IF($N26=0,0,IF(CA$7="",0,IF(CA$1=MAX($1:$1),$R15-SUM($T26:BZ26),IF(CA$1=1,SUMIFS(15:15,$1:$1,"&gt;="&amp;1,$1:$1,"&lt;="&amp;INT(-$N26/30))+(-$N26/30-INT(-$N26/30))*SUMIFS(15:15,$1:$1,INT(-$N26/30)+1),0)+(-$N26/30-INT(-$N26/30))*SUMIFS(15:15,$1:$1,CA$1+INT(-$N26/30)+1)+(INT(-$N26/30)+1--$N26/30)*SUMIFS(15:15,$1:$1,CA$1+INT(-$N26/30)))))</f>
        <v>0</v>
      </c>
      <c r="CB26" s="40">
        <f>IF($N26=0,0,IF(CB$7="",0,IF(CB$1=MAX($1:$1),$R15-SUM($T26:CA26),IF(CB$1=1,SUMIFS(15:15,$1:$1,"&gt;="&amp;1,$1:$1,"&lt;="&amp;INT(-$N26/30))+(-$N26/30-INT(-$N26/30))*SUMIFS(15:15,$1:$1,INT(-$N26/30)+1),0)+(-$N26/30-INT(-$N26/30))*SUMIFS(15:15,$1:$1,CB$1+INT(-$N26/30)+1)+(INT(-$N26/30)+1--$N26/30)*SUMIFS(15:15,$1:$1,CB$1+INT(-$N26/30)))))</f>
        <v>0</v>
      </c>
      <c r="CC26" s="40">
        <f>IF($N26=0,0,IF(CC$7="",0,IF(CC$1=MAX($1:$1),$R15-SUM($T26:CB26),IF(CC$1=1,SUMIFS(15:15,$1:$1,"&gt;="&amp;1,$1:$1,"&lt;="&amp;INT(-$N26/30))+(-$N26/30-INT(-$N26/30))*SUMIFS(15:15,$1:$1,INT(-$N26/30)+1),0)+(-$N26/30-INT(-$N26/30))*SUMIFS(15:15,$1:$1,CC$1+INT(-$N26/30)+1)+(INT(-$N26/30)+1--$N26/30)*SUMIFS(15:15,$1:$1,CC$1+INT(-$N26/30)))))</f>
        <v>0</v>
      </c>
      <c r="CD26" s="40">
        <f>IF($N26=0,0,IF(CD$7="",0,IF(CD$1=MAX($1:$1),$R15-SUM($T26:CC26),IF(CD$1=1,SUMIFS(15:15,$1:$1,"&gt;="&amp;1,$1:$1,"&lt;="&amp;INT(-$N26/30))+(-$N26/30-INT(-$N26/30))*SUMIFS(15:15,$1:$1,INT(-$N26/30)+1),0)+(-$N26/30-INT(-$N26/30))*SUMIFS(15:15,$1:$1,CD$1+INT(-$N26/30)+1)+(INT(-$N26/30)+1--$N26/30)*SUMIFS(15:15,$1:$1,CD$1+INT(-$N26/30)))))</f>
        <v>0</v>
      </c>
      <c r="CE26" s="40">
        <f>IF($N26=0,0,IF(CE$7="",0,IF(CE$1=MAX($1:$1),$R15-SUM($T26:CD26),IF(CE$1=1,SUMIFS(15:15,$1:$1,"&gt;="&amp;1,$1:$1,"&lt;="&amp;INT(-$N26/30))+(-$N26/30-INT(-$N26/30))*SUMIFS(15:15,$1:$1,INT(-$N26/30)+1),0)+(-$N26/30-INT(-$N26/30))*SUMIFS(15:15,$1:$1,CE$1+INT(-$N26/30)+1)+(INT(-$N26/30)+1--$N26/30)*SUMIFS(15:15,$1:$1,CE$1+INT(-$N26/30)))))</f>
        <v>0</v>
      </c>
      <c r="CF26" s="40">
        <f>IF($N26=0,0,IF(CF$7="",0,IF(CF$1=MAX($1:$1),$R15-SUM($T26:CE26),IF(CF$1=1,SUMIFS(15:15,$1:$1,"&gt;="&amp;1,$1:$1,"&lt;="&amp;INT(-$N26/30))+(-$N26/30-INT(-$N26/30))*SUMIFS(15:15,$1:$1,INT(-$N26/30)+1),0)+(-$N26/30-INT(-$N26/30))*SUMIFS(15:15,$1:$1,CF$1+INT(-$N26/30)+1)+(INT(-$N26/30)+1--$N26/30)*SUMIFS(15:15,$1:$1,CF$1+INT(-$N26/30)))))</f>
        <v>0</v>
      </c>
      <c r="CG26" s="40">
        <f>IF($N26=0,0,IF(CG$7="",0,IF(CG$1=MAX($1:$1),$R15-SUM($T26:CF26),IF(CG$1=1,SUMIFS(15:15,$1:$1,"&gt;="&amp;1,$1:$1,"&lt;="&amp;INT(-$N26/30))+(-$N26/30-INT(-$N26/30))*SUMIFS(15:15,$1:$1,INT(-$N26/30)+1),0)+(-$N26/30-INT(-$N26/30))*SUMIFS(15:15,$1:$1,CG$1+INT(-$N26/30)+1)+(INT(-$N26/30)+1--$N26/30)*SUMIFS(15:15,$1:$1,CG$1+INT(-$N26/30)))))</f>
        <v>0</v>
      </c>
      <c r="CH26" s="40">
        <f>IF($N26=0,0,IF(CH$7="",0,IF(CH$1=MAX($1:$1),$R15-SUM($T26:CG26),IF(CH$1=1,SUMIFS(15:15,$1:$1,"&gt;="&amp;1,$1:$1,"&lt;="&amp;INT(-$N26/30))+(-$N26/30-INT(-$N26/30))*SUMIFS(15:15,$1:$1,INT(-$N26/30)+1),0)+(-$N26/30-INT(-$N26/30))*SUMIFS(15:15,$1:$1,CH$1+INT(-$N26/30)+1)+(INT(-$N26/30)+1--$N26/30)*SUMIFS(15:15,$1:$1,CH$1+INT(-$N26/30)))))</f>
        <v>0</v>
      </c>
      <c r="CI26" s="40">
        <f>IF($N26=0,0,IF(CI$7="",0,IF(CI$1=MAX($1:$1),$R15-SUM($T26:CH26),IF(CI$1=1,SUMIFS(15:15,$1:$1,"&gt;="&amp;1,$1:$1,"&lt;="&amp;INT(-$N26/30))+(-$N26/30-INT(-$N26/30))*SUMIFS(15:15,$1:$1,INT(-$N26/30)+1),0)+(-$N26/30-INT(-$N26/30))*SUMIFS(15:15,$1:$1,CI$1+INT(-$N26/30)+1)+(INT(-$N26/30)+1--$N26/30)*SUMIFS(15:15,$1:$1,CI$1+INT(-$N26/30)))))</f>
        <v>0</v>
      </c>
      <c r="CJ26" s="40">
        <f>IF($N26=0,0,IF(CJ$7="",0,IF(CJ$1=MAX($1:$1),$R15-SUM($T26:CI26),IF(CJ$1=1,SUMIFS(15:15,$1:$1,"&gt;="&amp;1,$1:$1,"&lt;="&amp;INT(-$N26/30))+(-$N26/30-INT(-$N26/30))*SUMIFS(15:15,$1:$1,INT(-$N26/30)+1),0)+(-$N26/30-INT(-$N26/30))*SUMIFS(15:15,$1:$1,CJ$1+INT(-$N26/30)+1)+(INT(-$N26/30)+1--$N26/30)*SUMIFS(15:15,$1:$1,CJ$1+INT(-$N26/30)))))</f>
        <v>0</v>
      </c>
      <c r="CK26" s="40">
        <f>IF($N26=0,0,IF(CK$7="",0,IF(CK$1=MAX($1:$1),$R15-SUM($T26:CJ26),IF(CK$1=1,SUMIFS(15:15,$1:$1,"&gt;="&amp;1,$1:$1,"&lt;="&amp;INT(-$N26/30))+(-$N26/30-INT(-$N26/30))*SUMIFS(15:15,$1:$1,INT(-$N26/30)+1),0)+(-$N26/30-INT(-$N26/30))*SUMIFS(15:15,$1:$1,CK$1+INT(-$N26/30)+1)+(INT(-$N26/30)+1--$N26/30)*SUMIFS(15:15,$1:$1,CK$1+INT(-$N26/30)))))</f>
        <v>0</v>
      </c>
      <c r="CL26" s="40">
        <f>IF($N26=0,0,IF(CL$7="",0,IF(CL$1=MAX($1:$1),$R15-SUM($T26:CK26),IF(CL$1=1,SUMIFS(15:15,$1:$1,"&gt;="&amp;1,$1:$1,"&lt;="&amp;INT(-$N26/30))+(-$N26/30-INT(-$N26/30))*SUMIFS(15:15,$1:$1,INT(-$N26/30)+1),0)+(-$N26/30-INT(-$N26/30))*SUMIFS(15:15,$1:$1,CL$1+INT(-$N26/30)+1)+(INT(-$N26/30)+1--$N26/30)*SUMIFS(15:15,$1:$1,CL$1+INT(-$N26/30)))))</f>
        <v>0</v>
      </c>
      <c r="CM26" s="40">
        <f>IF($N26=0,0,IF(CM$7="",0,IF(CM$1=MAX($1:$1),$R15-SUM($T26:CL26),IF(CM$1=1,SUMIFS(15:15,$1:$1,"&gt;="&amp;1,$1:$1,"&lt;="&amp;INT(-$N26/30))+(-$N26/30-INT(-$N26/30))*SUMIFS(15:15,$1:$1,INT(-$N26/30)+1),0)+(-$N26/30-INT(-$N26/30))*SUMIFS(15:15,$1:$1,CM$1+INT(-$N26/30)+1)+(INT(-$N26/30)+1--$N26/30)*SUMIFS(15:15,$1:$1,CM$1+INT(-$N26/30)))))</f>
        <v>0</v>
      </c>
      <c r="CN26" s="40">
        <f>IF($N26=0,0,IF(CN$7="",0,IF(CN$1=MAX($1:$1),$R15-SUM($T26:CM26),IF(CN$1=1,SUMIFS(15:15,$1:$1,"&gt;="&amp;1,$1:$1,"&lt;="&amp;INT(-$N26/30))+(-$N26/30-INT(-$N26/30))*SUMIFS(15:15,$1:$1,INT(-$N26/30)+1),0)+(-$N26/30-INT(-$N26/30))*SUMIFS(15:15,$1:$1,CN$1+INT(-$N26/30)+1)+(INT(-$N26/30)+1--$N26/30)*SUMIFS(15:15,$1:$1,CN$1+INT(-$N26/30)))))</f>
        <v>0</v>
      </c>
      <c r="CO26" s="40">
        <f>IF($N26=0,0,IF(CO$7="",0,IF(CO$1=MAX($1:$1),$R15-SUM($T26:CN26),IF(CO$1=1,SUMIFS(15:15,$1:$1,"&gt;="&amp;1,$1:$1,"&lt;="&amp;INT(-$N26/30))+(-$N26/30-INT(-$N26/30))*SUMIFS(15:15,$1:$1,INT(-$N26/30)+1),0)+(-$N26/30-INT(-$N26/30))*SUMIFS(15:15,$1:$1,CO$1+INT(-$N26/30)+1)+(INT(-$N26/30)+1--$N26/30)*SUMIFS(15:15,$1:$1,CO$1+INT(-$N26/30)))))</f>
        <v>0</v>
      </c>
      <c r="CP26" s="40">
        <f>IF($N26=0,0,IF(CP$7="",0,IF(CP$1=MAX($1:$1),$R15-SUM($T26:CO26),IF(CP$1=1,SUMIFS(15:15,$1:$1,"&gt;="&amp;1,$1:$1,"&lt;="&amp;INT(-$N26/30))+(-$N26/30-INT(-$N26/30))*SUMIFS(15:15,$1:$1,INT(-$N26/30)+1),0)+(-$N26/30-INT(-$N26/30))*SUMIFS(15:15,$1:$1,CP$1+INT(-$N26/30)+1)+(INT(-$N26/30)+1--$N26/30)*SUMIFS(15:15,$1:$1,CP$1+INT(-$N26/30)))))</f>
        <v>0</v>
      </c>
      <c r="CQ26" s="40">
        <f>IF($N26=0,0,IF(CQ$7="",0,IF(CQ$1=MAX($1:$1),$R15-SUM($T26:CP26),IF(CQ$1=1,SUMIFS(15:15,$1:$1,"&gt;="&amp;1,$1:$1,"&lt;="&amp;INT(-$N26/30))+(-$N26/30-INT(-$N26/30))*SUMIFS(15:15,$1:$1,INT(-$N26/30)+1),0)+(-$N26/30-INT(-$N26/30))*SUMIFS(15:15,$1:$1,CQ$1+INT(-$N26/30)+1)+(INT(-$N26/30)+1--$N26/30)*SUMIFS(15:15,$1:$1,CQ$1+INT(-$N26/30)))))</f>
        <v>0</v>
      </c>
      <c r="CR26" s="40">
        <f>IF($N26=0,0,IF(CR$7="",0,IF(CR$1=MAX($1:$1),$R15-SUM($T26:CQ26),IF(CR$1=1,SUMIFS(15:15,$1:$1,"&gt;="&amp;1,$1:$1,"&lt;="&amp;INT(-$N26/30))+(-$N26/30-INT(-$N26/30))*SUMIFS(15:15,$1:$1,INT(-$N26/30)+1),0)+(-$N26/30-INT(-$N26/30))*SUMIFS(15:15,$1:$1,CR$1+INT(-$N26/30)+1)+(INT(-$N26/30)+1--$N26/30)*SUMIFS(15:15,$1:$1,CR$1+INT(-$N26/30)))))</f>
        <v>0</v>
      </c>
      <c r="CS26" s="40">
        <f>IF($N26=0,0,IF(CS$7="",0,IF(CS$1=MAX($1:$1),$R15-SUM($T26:CR26),IF(CS$1=1,SUMIFS(15:15,$1:$1,"&gt;="&amp;1,$1:$1,"&lt;="&amp;INT(-$N26/30))+(-$N26/30-INT(-$N26/30))*SUMIFS(15:15,$1:$1,INT(-$N26/30)+1),0)+(-$N26/30-INT(-$N26/30))*SUMIFS(15:15,$1:$1,CS$1+INT(-$N26/30)+1)+(INT(-$N26/30)+1--$N26/30)*SUMIFS(15:15,$1:$1,CS$1+INT(-$N26/30)))))</f>
        <v>0</v>
      </c>
      <c r="CT26" s="40">
        <f>IF($N26=0,0,IF(CT$7="",0,IF(CT$1=MAX($1:$1),$R15-SUM($T26:CS26),IF(CT$1=1,SUMIFS(15:15,$1:$1,"&gt;="&amp;1,$1:$1,"&lt;="&amp;INT(-$N26/30))+(-$N26/30-INT(-$N26/30))*SUMIFS(15:15,$1:$1,INT(-$N26/30)+1),0)+(-$N26/30-INT(-$N26/30))*SUMIFS(15:15,$1:$1,CT$1+INT(-$N26/30)+1)+(INT(-$N26/30)+1--$N26/30)*SUMIFS(15:15,$1:$1,CT$1+INT(-$N26/30)))))</f>
        <v>0</v>
      </c>
      <c r="CU26" s="40">
        <f>IF($N26=0,0,IF(CU$7="",0,IF(CU$1=MAX($1:$1),$R15-SUM($T26:CT26),IF(CU$1=1,SUMIFS(15:15,$1:$1,"&gt;="&amp;1,$1:$1,"&lt;="&amp;INT(-$N26/30))+(-$N26/30-INT(-$N26/30))*SUMIFS(15:15,$1:$1,INT(-$N26/30)+1),0)+(-$N26/30-INT(-$N26/30))*SUMIFS(15:15,$1:$1,CU$1+INT(-$N26/30)+1)+(INT(-$N26/30)+1--$N26/30)*SUMIFS(15:15,$1:$1,CU$1+INT(-$N26/30)))))</f>
        <v>0</v>
      </c>
      <c r="CV26" s="40">
        <f>IF($N26=0,0,IF(CV$7="",0,IF(CV$1=MAX($1:$1),$R15-SUM($T26:CU26),IF(CV$1=1,SUMIFS(15:15,$1:$1,"&gt;="&amp;1,$1:$1,"&lt;="&amp;INT(-$N26/30))+(-$N26/30-INT(-$N26/30))*SUMIFS(15:15,$1:$1,INT(-$N26/30)+1),0)+(-$N26/30-INT(-$N26/30))*SUMIFS(15:15,$1:$1,CV$1+INT(-$N26/30)+1)+(INT(-$N26/30)+1--$N26/30)*SUMIFS(15:15,$1:$1,CV$1+INT(-$N26/30)))))</f>
        <v>0</v>
      </c>
      <c r="CW26" s="40">
        <f>IF($N26=0,0,IF(CW$7="",0,IF(CW$1=MAX($1:$1),$R15-SUM($T26:CV26),IF(CW$1=1,SUMIFS(15:15,$1:$1,"&gt;="&amp;1,$1:$1,"&lt;="&amp;INT(-$N26/30))+(-$N26/30-INT(-$N26/30))*SUMIFS(15:15,$1:$1,INT(-$N26/30)+1),0)+(-$N26/30-INT(-$N26/30))*SUMIFS(15:15,$1:$1,CW$1+INT(-$N26/30)+1)+(INT(-$N26/30)+1--$N26/30)*SUMIFS(15:15,$1:$1,CW$1+INT(-$N26/30)))))</f>
        <v>0</v>
      </c>
      <c r="CX26" s="40">
        <f>IF($N26=0,0,IF(CX$7="",0,IF(CX$1=MAX($1:$1),$R15-SUM($T26:CW26),IF(CX$1=1,SUMIFS(15:15,$1:$1,"&gt;="&amp;1,$1:$1,"&lt;="&amp;INT(-$N26/30))+(-$N26/30-INT(-$N26/30))*SUMIFS(15:15,$1:$1,INT(-$N26/30)+1),0)+(-$N26/30-INT(-$N26/30))*SUMIFS(15:15,$1:$1,CX$1+INT(-$N26/30)+1)+(INT(-$N26/30)+1--$N26/30)*SUMIFS(15:15,$1:$1,CX$1+INT(-$N26/30)))))</f>
        <v>0</v>
      </c>
      <c r="CY26" s="40">
        <f>IF($N26=0,0,IF(CY$7="",0,IF(CY$1=MAX($1:$1),$R15-SUM($T26:CX26),IF(CY$1=1,SUMIFS(15:15,$1:$1,"&gt;="&amp;1,$1:$1,"&lt;="&amp;INT(-$N26/30))+(-$N26/30-INT(-$N26/30))*SUMIFS(15:15,$1:$1,INT(-$N26/30)+1),0)+(-$N26/30-INT(-$N26/30))*SUMIFS(15:15,$1:$1,CY$1+INT(-$N26/30)+1)+(INT(-$N26/30)+1--$N26/30)*SUMIFS(15:15,$1:$1,CY$1+INT(-$N26/30)))))</f>
        <v>0</v>
      </c>
      <c r="CZ26" s="40">
        <f>IF($N26=0,0,IF(CZ$7="",0,IF(CZ$1=MAX($1:$1),$R15-SUM($T26:CY26),IF(CZ$1=1,SUMIFS(15:15,$1:$1,"&gt;="&amp;1,$1:$1,"&lt;="&amp;INT(-$N26/30))+(-$N26/30-INT(-$N26/30))*SUMIFS(15:15,$1:$1,INT(-$N26/30)+1),0)+(-$N26/30-INT(-$N26/30))*SUMIFS(15:15,$1:$1,CZ$1+INT(-$N26/30)+1)+(INT(-$N26/30)+1--$N26/30)*SUMIFS(15:15,$1:$1,CZ$1+INT(-$N26/30)))))</f>
        <v>0</v>
      </c>
      <c r="DA26" s="40">
        <f>IF($N26=0,0,IF(DA$7="",0,IF(DA$1=MAX($1:$1),$R15-SUM($T26:CZ26),IF(DA$1=1,SUMIFS(15:15,$1:$1,"&gt;="&amp;1,$1:$1,"&lt;="&amp;INT(-$N26/30))+(-$N26/30-INT(-$N26/30))*SUMIFS(15:15,$1:$1,INT(-$N26/30)+1),0)+(-$N26/30-INT(-$N26/30))*SUMIFS(15:15,$1:$1,DA$1+INT(-$N26/30)+1)+(INT(-$N26/30)+1--$N26/30)*SUMIFS(15:15,$1:$1,DA$1+INT(-$N26/30)))))</f>
        <v>0</v>
      </c>
      <c r="DB26" s="40">
        <f>IF($N26=0,0,IF(DB$7="",0,IF(DB$1=MAX($1:$1),$R15-SUM($T26:DA26),IF(DB$1=1,SUMIFS(15:15,$1:$1,"&gt;="&amp;1,$1:$1,"&lt;="&amp;INT(-$N26/30))+(-$N26/30-INT(-$N26/30))*SUMIFS(15:15,$1:$1,INT(-$N26/30)+1),0)+(-$N26/30-INT(-$N26/30))*SUMIFS(15:15,$1:$1,DB$1+INT(-$N26/30)+1)+(INT(-$N26/30)+1--$N26/30)*SUMIFS(15:15,$1:$1,DB$1+INT(-$N26/30)))))</f>
        <v>0</v>
      </c>
      <c r="DC26" s="40">
        <f>IF($N26=0,0,IF(DC$7="",0,IF(DC$1=MAX($1:$1),$R15-SUM($T26:DB26),IF(DC$1=1,SUMIFS(15:15,$1:$1,"&gt;="&amp;1,$1:$1,"&lt;="&amp;INT(-$N26/30))+(-$N26/30-INT(-$N26/30))*SUMIFS(15:15,$1:$1,INT(-$N26/30)+1),0)+(-$N26/30-INT(-$N26/30))*SUMIFS(15:15,$1:$1,DC$1+INT(-$N26/30)+1)+(INT(-$N26/30)+1--$N26/30)*SUMIFS(15:15,$1:$1,DC$1+INT(-$N26/30)))))</f>
        <v>0</v>
      </c>
      <c r="DD26" s="40">
        <f>IF($N26=0,0,IF(DD$7="",0,IF(DD$1=MAX($1:$1),$R15-SUM($T26:DC26),IF(DD$1=1,SUMIFS(15:15,$1:$1,"&gt;="&amp;1,$1:$1,"&lt;="&amp;INT(-$N26/30))+(-$N26/30-INT(-$N26/30))*SUMIFS(15:15,$1:$1,INT(-$N26/30)+1),0)+(-$N26/30-INT(-$N26/30))*SUMIFS(15:15,$1:$1,DD$1+INT(-$N26/30)+1)+(INT(-$N26/30)+1--$N26/30)*SUMIFS(15:15,$1:$1,DD$1+INT(-$N26/30)))))</f>
        <v>0</v>
      </c>
      <c r="DE26" s="40">
        <f>IF($N26=0,0,IF(DE$7="",0,IF(DE$1=MAX($1:$1),$R15-SUM($T26:DD26),IF(DE$1=1,SUMIFS(15:15,$1:$1,"&gt;="&amp;1,$1:$1,"&lt;="&amp;INT(-$N26/30))+(-$N26/30-INT(-$N26/30))*SUMIFS(15:15,$1:$1,INT(-$N26/30)+1),0)+(-$N26/30-INT(-$N26/30))*SUMIFS(15:15,$1:$1,DE$1+INT(-$N26/30)+1)+(INT(-$N26/30)+1--$N26/30)*SUMIFS(15:15,$1:$1,DE$1+INT(-$N26/30)))))</f>
        <v>0</v>
      </c>
      <c r="DF26" s="40">
        <f>IF($N26=0,0,IF(DF$7="",0,IF(DF$1=MAX($1:$1),$R15-SUM($T26:DE26),IF(DF$1=1,SUMIFS(15:15,$1:$1,"&gt;="&amp;1,$1:$1,"&lt;="&amp;INT(-$N26/30))+(-$N26/30-INT(-$N26/30))*SUMIFS(15:15,$1:$1,INT(-$N26/30)+1),0)+(-$N26/30-INT(-$N26/30))*SUMIFS(15:15,$1:$1,DF$1+INT(-$N26/30)+1)+(INT(-$N26/30)+1--$N26/30)*SUMIFS(15:15,$1:$1,DF$1+INT(-$N26/30)))))</f>
        <v>0</v>
      </c>
      <c r="DG26" s="40">
        <f>IF($N26=0,0,IF(DG$7="",0,IF(DG$1=MAX($1:$1),$R15-SUM($T26:DF26),IF(DG$1=1,SUMIFS(15:15,$1:$1,"&gt;="&amp;1,$1:$1,"&lt;="&amp;INT(-$N26/30))+(-$N26/30-INT(-$N26/30))*SUMIFS(15:15,$1:$1,INT(-$N26/30)+1),0)+(-$N26/30-INT(-$N26/30))*SUMIFS(15:15,$1:$1,DG$1+INT(-$N26/30)+1)+(INT(-$N26/30)+1--$N26/30)*SUMIFS(15:15,$1:$1,DG$1+INT(-$N26/30)))))</f>
        <v>0</v>
      </c>
      <c r="DH26" s="40">
        <f>IF($N26=0,0,IF(DH$7="",0,IF(DH$1=MAX($1:$1),$R15-SUM($T26:DG26),IF(DH$1=1,SUMIFS(15:15,$1:$1,"&gt;="&amp;1,$1:$1,"&lt;="&amp;INT(-$N26/30))+(-$N26/30-INT(-$N26/30))*SUMIFS(15:15,$1:$1,INT(-$N26/30)+1),0)+(-$N26/30-INT(-$N26/30))*SUMIFS(15:15,$1:$1,DH$1+INT(-$N26/30)+1)+(INT(-$N26/30)+1--$N26/30)*SUMIFS(15:15,$1:$1,DH$1+INT(-$N26/30)))))</f>
        <v>0</v>
      </c>
      <c r="DI26" s="40">
        <f>IF($N26=0,0,IF(DI$7="",0,IF(DI$1=MAX($1:$1),$R15-SUM($T26:DH26),IF(DI$1=1,SUMIFS(15:15,$1:$1,"&gt;="&amp;1,$1:$1,"&lt;="&amp;INT(-$N26/30))+(-$N26/30-INT(-$N26/30))*SUMIFS(15:15,$1:$1,INT(-$N26/30)+1),0)+(-$N26/30-INT(-$N26/30))*SUMIFS(15:15,$1:$1,DI$1+INT(-$N26/30)+1)+(INT(-$N26/30)+1--$N26/30)*SUMIFS(15:15,$1:$1,DI$1+INT(-$N26/30)))))</f>
        <v>0</v>
      </c>
      <c r="DJ26" s="40">
        <f>IF($N26=0,0,IF(DJ$7="",0,IF(DJ$1=MAX($1:$1),$R15-SUM($T26:DI26),IF(DJ$1=1,SUMIFS(15:15,$1:$1,"&gt;="&amp;1,$1:$1,"&lt;="&amp;INT(-$N26/30))+(-$N26/30-INT(-$N26/30))*SUMIFS(15:15,$1:$1,INT(-$N26/30)+1),0)+(-$N26/30-INT(-$N26/30))*SUMIFS(15:15,$1:$1,DJ$1+INT(-$N26/30)+1)+(INT(-$N26/30)+1--$N26/30)*SUMIFS(15:15,$1:$1,DJ$1+INT(-$N26/30)))))</f>
        <v>0</v>
      </c>
      <c r="DK26" s="40">
        <f>IF($N26=0,0,IF(DK$7="",0,IF(DK$1=MAX($1:$1),$R15-SUM($T26:DJ26),IF(DK$1=1,SUMIFS(15:15,$1:$1,"&gt;="&amp;1,$1:$1,"&lt;="&amp;INT(-$N26/30))+(-$N26/30-INT(-$N26/30))*SUMIFS(15:15,$1:$1,INT(-$N26/30)+1),0)+(-$N26/30-INT(-$N26/30))*SUMIFS(15:15,$1:$1,DK$1+INT(-$N26/30)+1)+(INT(-$N26/30)+1--$N26/30)*SUMIFS(15:15,$1:$1,DK$1+INT(-$N26/30)))))</f>
        <v>0</v>
      </c>
      <c r="DL26" s="40">
        <f>IF($N26=0,0,IF(DL$7="",0,IF(DL$1=MAX($1:$1),$R15-SUM($T26:DK26),IF(DL$1=1,SUMIFS(15:15,$1:$1,"&gt;="&amp;1,$1:$1,"&lt;="&amp;INT(-$N26/30))+(-$N26/30-INT(-$N26/30))*SUMIFS(15:15,$1:$1,INT(-$N26/30)+1),0)+(-$N26/30-INT(-$N26/30))*SUMIFS(15:15,$1:$1,DL$1+INT(-$N26/30)+1)+(INT(-$N26/30)+1--$N26/30)*SUMIFS(15:15,$1:$1,DL$1+INT(-$N26/30)))))</f>
        <v>0</v>
      </c>
      <c r="DM26" s="40">
        <f>IF($N26=0,0,IF(DM$7="",0,IF(DM$1=MAX($1:$1),$R15-SUM($T26:DL26),IF(DM$1=1,SUMIFS(15:15,$1:$1,"&gt;="&amp;1,$1:$1,"&lt;="&amp;INT(-$N26/30))+(-$N26/30-INT(-$N26/30))*SUMIFS(15:15,$1:$1,INT(-$N26/30)+1),0)+(-$N26/30-INT(-$N26/30))*SUMIFS(15:15,$1:$1,DM$1+INT(-$N26/30)+1)+(INT(-$N26/30)+1--$N26/30)*SUMIFS(15:15,$1:$1,DM$1+INT(-$N26/30)))))</f>
        <v>0</v>
      </c>
      <c r="DN26" s="40">
        <f>IF($N26=0,0,IF(DN$7="",0,IF(DN$1=MAX($1:$1),$R15-SUM($T26:DM26),IF(DN$1=1,SUMIFS(15:15,$1:$1,"&gt;="&amp;1,$1:$1,"&lt;="&amp;INT(-$N26/30))+(-$N26/30-INT(-$N26/30))*SUMIFS(15:15,$1:$1,INT(-$N26/30)+1),0)+(-$N26/30-INT(-$N26/30))*SUMIFS(15:15,$1:$1,DN$1+INT(-$N26/30)+1)+(INT(-$N26/30)+1--$N26/30)*SUMIFS(15:15,$1:$1,DN$1+INT(-$N26/30)))))</f>
        <v>0</v>
      </c>
      <c r="DO26" s="40">
        <f>IF($N26=0,0,IF(DO$7="",0,IF(DO$1=MAX($1:$1),$R15-SUM($T26:DN26),IF(DO$1=1,SUMIFS(15:15,$1:$1,"&gt;="&amp;1,$1:$1,"&lt;="&amp;INT(-$N26/30))+(-$N26/30-INT(-$N26/30))*SUMIFS(15:15,$1:$1,INT(-$N26/30)+1),0)+(-$N26/30-INT(-$N26/30))*SUMIFS(15:15,$1:$1,DO$1+INT(-$N26/30)+1)+(INT(-$N26/30)+1--$N26/30)*SUMIFS(15:15,$1:$1,DO$1+INT(-$N26/30)))))</f>
        <v>0</v>
      </c>
      <c r="DP26" s="40">
        <f>IF($N26=0,0,IF(DP$7="",0,IF(DP$1=MAX($1:$1),$R15-SUM($T26:DO26),IF(DP$1=1,SUMIFS(15:15,$1:$1,"&gt;="&amp;1,$1:$1,"&lt;="&amp;INT(-$N26/30))+(-$N26/30-INT(-$N26/30))*SUMIFS(15:15,$1:$1,INT(-$N26/30)+1),0)+(-$N26/30-INT(-$N26/30))*SUMIFS(15:15,$1:$1,DP$1+INT(-$N26/30)+1)+(INT(-$N26/30)+1--$N26/30)*SUMIFS(15:15,$1:$1,DP$1+INT(-$N26/30)))))</f>
        <v>0</v>
      </c>
      <c r="DQ26" s="40">
        <f>IF($N26=0,0,IF(DQ$7="",0,IF(DQ$1=MAX($1:$1),$R15-SUM($T26:DP26),IF(DQ$1=1,SUMIFS(15:15,$1:$1,"&gt;="&amp;1,$1:$1,"&lt;="&amp;INT(-$N26/30))+(-$N26/30-INT(-$N26/30))*SUMIFS(15:15,$1:$1,INT(-$N26/30)+1),0)+(-$N26/30-INT(-$N26/30))*SUMIFS(15:15,$1:$1,DQ$1+INT(-$N26/30)+1)+(INT(-$N26/30)+1--$N26/30)*SUMIFS(15:15,$1:$1,DQ$1+INT(-$N26/30)))))</f>
        <v>0</v>
      </c>
      <c r="DR26" s="40">
        <f>IF($N26=0,0,IF(DR$7="",0,IF(DR$1=MAX($1:$1),$R15-SUM($T26:DQ26),IF(DR$1=1,SUMIFS(15:15,$1:$1,"&gt;="&amp;1,$1:$1,"&lt;="&amp;INT(-$N26/30))+(-$N26/30-INT(-$N26/30))*SUMIFS(15:15,$1:$1,INT(-$N26/30)+1),0)+(-$N26/30-INT(-$N26/30))*SUMIFS(15:15,$1:$1,DR$1+INT(-$N26/30)+1)+(INT(-$N26/30)+1--$N26/30)*SUMIFS(15:15,$1:$1,DR$1+INT(-$N26/30)))))</f>
        <v>0</v>
      </c>
      <c r="DS26" s="40">
        <f>IF($N26=0,0,IF(DS$7="",0,IF(DS$1=MAX($1:$1),$R15-SUM($T26:DR26),IF(DS$1=1,SUMIFS(15:15,$1:$1,"&gt;="&amp;1,$1:$1,"&lt;="&amp;INT(-$N26/30))+(-$N26/30-INT(-$N26/30))*SUMIFS(15:15,$1:$1,INT(-$N26/30)+1),0)+(-$N26/30-INT(-$N26/30))*SUMIFS(15:15,$1:$1,DS$1+INT(-$N26/30)+1)+(INT(-$N26/30)+1--$N26/30)*SUMIFS(15:15,$1:$1,DS$1+INT(-$N26/30)))))</f>
        <v>0</v>
      </c>
      <c r="DT26" s="40">
        <f>IF($N26=0,0,IF(DT$7="",0,IF(DT$1=MAX($1:$1),$R15-SUM($T26:DS26),IF(DT$1=1,SUMIFS(15:15,$1:$1,"&gt;="&amp;1,$1:$1,"&lt;="&amp;INT(-$N26/30))+(-$N26/30-INT(-$N26/30))*SUMIFS(15:15,$1:$1,INT(-$N26/30)+1),0)+(-$N26/30-INT(-$N26/30))*SUMIFS(15:15,$1:$1,DT$1+INT(-$N26/30)+1)+(INT(-$N26/30)+1--$N26/30)*SUMIFS(15:15,$1:$1,DT$1+INT(-$N26/30)))))</f>
        <v>0</v>
      </c>
      <c r="DU26" s="40">
        <f>IF($N26=0,0,IF(DU$7="",0,IF(DU$1=MAX($1:$1),$R15-SUM($T26:DT26),IF(DU$1=1,SUMIFS(15:15,$1:$1,"&gt;="&amp;1,$1:$1,"&lt;="&amp;INT(-$N26/30))+(-$N26/30-INT(-$N26/30))*SUMIFS(15:15,$1:$1,INT(-$N26/30)+1),0)+(-$N26/30-INT(-$N26/30))*SUMIFS(15:15,$1:$1,DU$1+INT(-$N26/30)+1)+(INT(-$N26/30)+1--$N26/30)*SUMIFS(15:15,$1:$1,DU$1+INT(-$N26/30)))))</f>
        <v>0</v>
      </c>
      <c r="DV26" s="40">
        <f>IF($N26=0,0,IF(DV$7="",0,IF(DV$1=MAX($1:$1),$R15-SUM($T26:DU26),IF(DV$1=1,SUMIFS(15:15,$1:$1,"&gt;="&amp;1,$1:$1,"&lt;="&amp;INT(-$N26/30))+(-$N26/30-INT(-$N26/30))*SUMIFS(15:15,$1:$1,INT(-$N26/30)+1),0)+(-$N26/30-INT(-$N26/30))*SUMIFS(15:15,$1:$1,DV$1+INT(-$N26/30)+1)+(INT(-$N26/30)+1--$N26/30)*SUMIFS(15:15,$1:$1,DV$1+INT(-$N26/30)))))</f>
        <v>0</v>
      </c>
      <c r="DW26" s="40">
        <f>IF($N26=0,0,IF(DW$7="",0,IF(DW$1=MAX($1:$1),$R15-SUM($T26:DV26),IF(DW$1=1,SUMIFS(15:15,$1:$1,"&gt;="&amp;1,$1:$1,"&lt;="&amp;INT(-$N26/30))+(-$N26/30-INT(-$N26/30))*SUMIFS(15:15,$1:$1,INT(-$N26/30)+1),0)+(-$N26/30-INT(-$N26/30))*SUMIFS(15:15,$1:$1,DW$1+INT(-$N26/30)+1)+(INT(-$N26/30)+1--$N26/30)*SUMIFS(15:15,$1:$1,DW$1+INT(-$N26/30)))))</f>
        <v>0</v>
      </c>
      <c r="DX26" s="40">
        <f>IF($N26=0,0,IF(DX$7="",0,IF(DX$1=MAX($1:$1),$R15-SUM($T26:DW26),IF(DX$1=1,SUMIFS(15:15,$1:$1,"&gt;="&amp;1,$1:$1,"&lt;="&amp;INT(-$N26/30))+(-$N26/30-INT(-$N26/30))*SUMIFS(15:15,$1:$1,INT(-$N26/30)+1),0)+(-$N26/30-INT(-$N26/30))*SUMIFS(15:15,$1:$1,DX$1+INT(-$N26/30)+1)+(INT(-$N26/30)+1--$N26/30)*SUMIFS(15:15,$1:$1,DX$1+INT(-$N26/30)))))</f>
        <v>0</v>
      </c>
      <c r="DY26" s="40">
        <f>IF($N26=0,0,IF(DY$7="",0,IF(DY$1=MAX($1:$1),$R15-SUM($T26:DX26),IF(DY$1=1,SUMIFS(15:15,$1:$1,"&gt;="&amp;1,$1:$1,"&lt;="&amp;INT(-$N26/30))+(-$N26/30-INT(-$N26/30))*SUMIFS(15:15,$1:$1,INT(-$N26/30)+1),0)+(-$N26/30-INT(-$N26/30))*SUMIFS(15:15,$1:$1,DY$1+INT(-$N26/30)+1)+(INT(-$N26/30)+1--$N26/30)*SUMIFS(15:15,$1:$1,DY$1+INT(-$N26/30)))))</f>
        <v>0</v>
      </c>
      <c r="DZ26" s="40">
        <f>IF($N26=0,0,IF(DZ$7="",0,IF(DZ$1=MAX($1:$1),$R15-SUM($T26:DY26),IF(DZ$1=1,SUMIFS(15:15,$1:$1,"&gt;="&amp;1,$1:$1,"&lt;="&amp;INT(-$N26/30))+(-$N26/30-INT(-$N26/30))*SUMIFS(15:15,$1:$1,INT(-$N26/30)+1),0)+(-$N26/30-INT(-$N26/30))*SUMIFS(15:15,$1:$1,DZ$1+INT(-$N26/30)+1)+(INT(-$N26/30)+1--$N26/30)*SUMIFS(15:15,$1:$1,DZ$1+INT(-$N26/30)))))</f>
        <v>0</v>
      </c>
      <c r="EA26" s="40">
        <f>IF($N26=0,0,IF(EA$7="",0,IF(EA$1=MAX($1:$1),$R15-SUM($T26:DZ26),IF(EA$1=1,SUMIFS(15:15,$1:$1,"&gt;="&amp;1,$1:$1,"&lt;="&amp;INT(-$N26/30))+(-$N26/30-INT(-$N26/30))*SUMIFS(15:15,$1:$1,INT(-$N26/30)+1),0)+(-$N26/30-INT(-$N26/30))*SUMIFS(15:15,$1:$1,EA$1+INT(-$N26/30)+1)+(INT(-$N26/30)+1--$N26/30)*SUMIFS(15:15,$1:$1,EA$1+INT(-$N26/30)))))</f>
        <v>0</v>
      </c>
      <c r="EB26" s="40">
        <f>IF($N26=0,0,IF(EB$7="",0,IF(EB$1=MAX($1:$1),$R15-SUM($T26:EA26),IF(EB$1=1,SUMIFS(15:15,$1:$1,"&gt;="&amp;1,$1:$1,"&lt;="&amp;INT(-$N26/30))+(-$N26/30-INT(-$N26/30))*SUMIFS(15:15,$1:$1,INT(-$N26/30)+1),0)+(-$N26/30-INT(-$N26/30))*SUMIFS(15:15,$1:$1,EB$1+INT(-$N26/30)+1)+(INT(-$N26/30)+1--$N26/30)*SUMIFS(15:15,$1:$1,EB$1+INT(-$N26/30)))))</f>
        <v>0</v>
      </c>
      <c r="EC26" s="40">
        <f>IF($N26=0,0,IF(EC$7="",0,IF(EC$1=MAX($1:$1),$R15-SUM($T26:EB26),IF(EC$1=1,SUMIFS(15:15,$1:$1,"&gt;="&amp;1,$1:$1,"&lt;="&amp;INT(-$N26/30))+(-$N26/30-INT(-$N26/30))*SUMIFS(15:15,$1:$1,INT(-$N26/30)+1),0)+(-$N26/30-INT(-$N26/30))*SUMIFS(15:15,$1:$1,EC$1+INT(-$N26/30)+1)+(INT(-$N26/30)+1--$N26/30)*SUMIFS(15:15,$1:$1,EC$1+INT(-$N26/30)))))</f>
        <v>0</v>
      </c>
      <c r="ED26" s="40">
        <f>IF($N26=0,0,IF(ED$7="",0,IF(ED$1=MAX($1:$1),$R15-SUM($T26:EC26),IF(ED$1=1,SUMIFS(15:15,$1:$1,"&gt;="&amp;1,$1:$1,"&lt;="&amp;INT(-$N26/30))+(-$N26/30-INT(-$N26/30))*SUMIFS(15:15,$1:$1,INT(-$N26/30)+1),0)+(-$N26/30-INT(-$N26/30))*SUMIFS(15:15,$1:$1,ED$1+INT(-$N26/30)+1)+(INT(-$N26/30)+1--$N26/30)*SUMIFS(15:15,$1:$1,ED$1+INT(-$N26/30)))))</f>
        <v>0</v>
      </c>
      <c r="EE26" s="40">
        <f>IF($N26=0,0,IF(EE$7="",0,IF(EE$1=MAX($1:$1),$R15-SUM($T26:ED26),IF(EE$1=1,SUMIFS(15:15,$1:$1,"&gt;="&amp;1,$1:$1,"&lt;="&amp;INT(-$N26/30))+(-$N26/30-INT(-$N26/30))*SUMIFS(15:15,$1:$1,INT(-$N26/30)+1),0)+(-$N26/30-INT(-$N26/30))*SUMIFS(15:15,$1:$1,EE$1+INT(-$N26/30)+1)+(INT(-$N26/30)+1--$N26/30)*SUMIFS(15:15,$1:$1,EE$1+INT(-$N26/30)))))</f>
        <v>0</v>
      </c>
      <c r="EF26" s="40">
        <f>IF($N26=0,0,IF(EF$7="",0,IF(EF$1=MAX($1:$1),$R15-SUM($T26:EE26),IF(EF$1=1,SUMIFS(15:15,$1:$1,"&gt;="&amp;1,$1:$1,"&lt;="&amp;INT(-$N26/30))+(-$N26/30-INT(-$N26/30))*SUMIFS(15:15,$1:$1,INT(-$N26/30)+1),0)+(-$N26/30-INT(-$N26/30))*SUMIFS(15:15,$1:$1,EF$1+INT(-$N26/30)+1)+(INT(-$N26/30)+1--$N26/30)*SUMIFS(15:15,$1:$1,EF$1+INT(-$N26/30)))))</f>
        <v>0</v>
      </c>
      <c r="EG26" s="40">
        <f>IF($N26=0,0,IF(EG$7="",0,IF(EG$1=MAX($1:$1),$R15-SUM($T26:EF26),IF(EG$1=1,SUMIFS(15:15,$1:$1,"&gt;="&amp;1,$1:$1,"&lt;="&amp;INT(-$N26/30))+(-$N26/30-INT(-$N26/30))*SUMIFS(15:15,$1:$1,INT(-$N26/30)+1),0)+(-$N26/30-INT(-$N26/30))*SUMIFS(15:15,$1:$1,EG$1+INT(-$N26/30)+1)+(INT(-$N26/30)+1--$N26/30)*SUMIFS(15:15,$1:$1,EG$1+INT(-$N26/30)))))</f>
        <v>0</v>
      </c>
      <c r="EH26" s="40">
        <f>IF($N26=0,0,IF(EH$7="",0,IF(EH$1=MAX($1:$1),$R15-SUM($T26:EG26),IF(EH$1=1,SUMIFS(15:15,$1:$1,"&gt;="&amp;1,$1:$1,"&lt;="&amp;INT(-$N26/30))+(-$N26/30-INT(-$N26/30))*SUMIFS(15:15,$1:$1,INT(-$N26/30)+1),0)+(-$N26/30-INT(-$N26/30))*SUMIFS(15:15,$1:$1,EH$1+INT(-$N26/30)+1)+(INT(-$N26/30)+1--$N26/30)*SUMIFS(15:15,$1:$1,EH$1+INT(-$N26/30)))))</f>
        <v>0</v>
      </c>
      <c r="EI26" s="40">
        <f>IF($N26=0,0,IF(EI$7="",0,IF(EI$1=MAX($1:$1),$R15-SUM($T26:EH26),IF(EI$1=1,SUMIFS(15:15,$1:$1,"&gt;="&amp;1,$1:$1,"&lt;="&amp;INT(-$N26/30))+(-$N26/30-INT(-$N26/30))*SUMIFS(15:15,$1:$1,INT(-$N26/30)+1),0)+(-$N26/30-INT(-$N26/30))*SUMIFS(15:15,$1:$1,EI$1+INT(-$N26/30)+1)+(INT(-$N26/30)+1--$N26/30)*SUMIFS(15:15,$1:$1,EI$1+INT(-$N26/30)))))</f>
        <v>0</v>
      </c>
      <c r="EJ26" s="40">
        <f>IF($N26=0,0,IF(EJ$7="",0,IF(EJ$1=MAX($1:$1),$R15-SUM($T26:EI26),IF(EJ$1=1,SUMIFS(15:15,$1:$1,"&gt;="&amp;1,$1:$1,"&lt;="&amp;INT(-$N26/30))+(-$N26/30-INT(-$N26/30))*SUMIFS(15:15,$1:$1,INT(-$N26/30)+1),0)+(-$N26/30-INT(-$N26/30))*SUMIFS(15:15,$1:$1,EJ$1+INT(-$N26/30)+1)+(INT(-$N26/30)+1--$N26/30)*SUMIFS(15:15,$1:$1,EJ$1+INT(-$N26/30)))))</f>
        <v>0</v>
      </c>
      <c r="EK26" s="40">
        <f>IF($N26=0,0,IF(EK$7="",0,IF(EK$1=MAX($1:$1),$R15-SUM($T26:EJ26),IF(EK$1=1,SUMIFS(15:15,$1:$1,"&gt;="&amp;1,$1:$1,"&lt;="&amp;INT(-$N26/30))+(-$N26/30-INT(-$N26/30))*SUMIFS(15:15,$1:$1,INT(-$N26/30)+1),0)+(-$N26/30-INT(-$N26/30))*SUMIFS(15:15,$1:$1,EK$1+INT(-$N26/30)+1)+(INT(-$N26/30)+1--$N26/30)*SUMIFS(15:15,$1:$1,EK$1+INT(-$N26/30)))))</f>
        <v>0</v>
      </c>
      <c r="EL26" s="40">
        <f>IF($N26=0,0,IF(EL$7="",0,IF(EL$1=MAX($1:$1),$R15-SUM($T26:EK26),IF(EL$1=1,SUMIFS(15:15,$1:$1,"&gt;="&amp;1,$1:$1,"&lt;="&amp;INT(-$N26/30))+(-$N26/30-INT(-$N26/30))*SUMIFS(15:15,$1:$1,INT(-$N26/30)+1),0)+(-$N26/30-INT(-$N26/30))*SUMIFS(15:15,$1:$1,EL$1+INT(-$N26/30)+1)+(INT(-$N26/30)+1--$N26/30)*SUMIFS(15:15,$1:$1,EL$1+INT(-$N26/30)))))</f>
        <v>0</v>
      </c>
      <c r="EM26" s="40">
        <f>IF($N26=0,0,IF(EM$7="",0,IF(EM$1=MAX($1:$1),$R15-SUM($T26:EL26),IF(EM$1=1,SUMIFS(15:15,$1:$1,"&gt;="&amp;1,$1:$1,"&lt;="&amp;INT(-$N26/30))+(-$N26/30-INT(-$N26/30))*SUMIFS(15:15,$1:$1,INT(-$N26/30)+1),0)+(-$N26/30-INT(-$N26/30))*SUMIFS(15:15,$1:$1,EM$1+INT(-$N26/30)+1)+(INT(-$N26/30)+1--$N26/30)*SUMIFS(15:15,$1:$1,EM$1+INT(-$N26/30)))))</f>
        <v>0</v>
      </c>
      <c r="EN26" s="40">
        <f>IF($N26=0,0,IF(EN$7="",0,IF(EN$1=MAX($1:$1),$R15-SUM($T26:EM26),IF(EN$1=1,SUMIFS(15:15,$1:$1,"&gt;="&amp;1,$1:$1,"&lt;="&amp;INT(-$N26/30))+(-$N26/30-INT(-$N26/30))*SUMIFS(15:15,$1:$1,INT(-$N26/30)+1),0)+(-$N26/30-INT(-$N26/30))*SUMIFS(15:15,$1:$1,EN$1+INT(-$N26/30)+1)+(INT(-$N26/30)+1--$N26/30)*SUMIFS(15:15,$1:$1,EN$1+INT(-$N26/30)))))</f>
        <v>0</v>
      </c>
      <c r="EO26" s="40">
        <f>IF($N26=0,0,IF(EO$7="",0,IF(EO$1=MAX($1:$1),$R15-SUM($T26:EN26),IF(EO$1=1,SUMIFS(15:15,$1:$1,"&gt;="&amp;1,$1:$1,"&lt;="&amp;INT(-$N26/30))+(-$N26/30-INT(-$N26/30))*SUMIFS(15:15,$1:$1,INT(-$N26/30)+1),0)+(-$N26/30-INT(-$N26/30))*SUMIFS(15:15,$1:$1,EO$1+INT(-$N26/30)+1)+(INT(-$N26/30)+1--$N26/30)*SUMIFS(15:15,$1:$1,EO$1+INT(-$N26/30)))))</f>
        <v>0</v>
      </c>
      <c r="EP26" s="40">
        <f>IF($N26=0,0,IF(EP$7="",0,IF(EP$1=MAX($1:$1),$R15-SUM($T26:EO26),IF(EP$1=1,SUMIFS(15:15,$1:$1,"&gt;="&amp;1,$1:$1,"&lt;="&amp;INT(-$N26/30))+(-$N26/30-INT(-$N26/30))*SUMIFS(15:15,$1:$1,INT(-$N26/30)+1),0)+(-$N26/30-INT(-$N26/30))*SUMIFS(15:15,$1:$1,EP$1+INT(-$N26/30)+1)+(INT(-$N26/30)+1--$N26/30)*SUMIFS(15:15,$1:$1,EP$1+INT(-$N26/30)))))</f>
        <v>0</v>
      </c>
      <c r="EQ26" s="40">
        <f>IF($N26=0,0,IF(EQ$7="",0,IF(EQ$1=MAX($1:$1),$R15-SUM($T26:EP26),IF(EQ$1=1,SUMIFS(15:15,$1:$1,"&gt;="&amp;1,$1:$1,"&lt;="&amp;INT(-$N26/30))+(-$N26/30-INT(-$N26/30))*SUMIFS(15:15,$1:$1,INT(-$N26/30)+1),0)+(-$N26/30-INT(-$N26/30))*SUMIFS(15:15,$1:$1,EQ$1+INT(-$N26/30)+1)+(INT(-$N26/30)+1--$N26/30)*SUMIFS(15:15,$1:$1,EQ$1+INT(-$N26/30)))))</f>
        <v>0</v>
      </c>
      <c r="ER26" s="40">
        <f>IF($N26=0,0,IF(ER$7="",0,IF(ER$1=MAX($1:$1),$R15-SUM($T26:EQ26),IF(ER$1=1,SUMIFS(15:15,$1:$1,"&gt;="&amp;1,$1:$1,"&lt;="&amp;INT(-$N26/30))+(-$N26/30-INT(-$N26/30))*SUMIFS(15:15,$1:$1,INT(-$N26/30)+1),0)+(-$N26/30-INT(-$N26/30))*SUMIFS(15:15,$1:$1,ER$1+INT(-$N26/30)+1)+(INT(-$N26/30)+1--$N26/30)*SUMIFS(15:15,$1:$1,ER$1+INT(-$N26/30)))))</f>
        <v>0</v>
      </c>
      <c r="ES26" s="40">
        <f>IF($N26=0,0,IF(ES$7="",0,IF(ES$1=MAX($1:$1),$R15-SUM($T26:ER26),IF(ES$1=1,SUMIFS(15:15,$1:$1,"&gt;="&amp;1,$1:$1,"&lt;="&amp;INT(-$N26/30))+(-$N26/30-INT(-$N26/30))*SUMIFS(15:15,$1:$1,INT(-$N26/30)+1),0)+(-$N26/30-INT(-$N26/30))*SUMIFS(15:15,$1:$1,ES$1+INT(-$N26/30)+1)+(INT(-$N26/30)+1--$N26/30)*SUMIFS(15:15,$1:$1,ES$1+INT(-$N26/30)))))</f>
        <v>0</v>
      </c>
      <c r="ET26" s="40">
        <f>IF($N26=0,0,IF(ET$7="",0,IF(ET$1=MAX($1:$1),$R15-SUM($T26:ES26),IF(ET$1=1,SUMIFS(15:15,$1:$1,"&gt;="&amp;1,$1:$1,"&lt;="&amp;INT(-$N26/30))+(-$N26/30-INT(-$N26/30))*SUMIFS(15:15,$1:$1,INT(-$N26/30)+1),0)+(-$N26/30-INT(-$N26/30))*SUMIFS(15:15,$1:$1,ET$1+INT(-$N26/30)+1)+(INT(-$N26/30)+1--$N26/30)*SUMIFS(15:15,$1:$1,ET$1+INT(-$N26/30)))))</f>
        <v>0</v>
      </c>
      <c r="EU26" s="40">
        <f>IF($N26=0,0,IF(EU$7="",0,IF(EU$1=MAX($1:$1),$R15-SUM($T26:ET26),IF(EU$1=1,SUMIFS(15:15,$1:$1,"&gt;="&amp;1,$1:$1,"&lt;="&amp;INT(-$N26/30))+(-$N26/30-INT(-$N26/30))*SUMIFS(15:15,$1:$1,INT(-$N26/30)+1),0)+(-$N26/30-INT(-$N26/30))*SUMIFS(15:15,$1:$1,EU$1+INT(-$N26/30)+1)+(INT(-$N26/30)+1--$N26/30)*SUMIFS(15:15,$1:$1,EU$1+INT(-$N26/30)))))</f>
        <v>0</v>
      </c>
      <c r="EV26" s="40">
        <f>IF($N26=0,0,IF(EV$7="",0,IF(EV$1=MAX($1:$1),$R15-SUM($T26:EU26),IF(EV$1=1,SUMIFS(15:15,$1:$1,"&gt;="&amp;1,$1:$1,"&lt;="&amp;INT(-$N26/30))+(-$N26/30-INT(-$N26/30))*SUMIFS(15:15,$1:$1,INT(-$N26/30)+1),0)+(-$N26/30-INT(-$N26/30))*SUMIFS(15:15,$1:$1,EV$1+INT(-$N26/30)+1)+(INT(-$N26/30)+1--$N26/30)*SUMIFS(15:15,$1:$1,EV$1+INT(-$N26/30)))))</f>
        <v>0</v>
      </c>
      <c r="EW26" s="40">
        <f>IF($N26=0,0,IF(EW$7="",0,IF(EW$1=MAX($1:$1),$R15-SUM($T26:EV26),IF(EW$1=1,SUMIFS(15:15,$1:$1,"&gt;="&amp;1,$1:$1,"&lt;="&amp;INT(-$N26/30))+(-$N26/30-INT(-$N26/30))*SUMIFS(15:15,$1:$1,INT(-$N26/30)+1),0)+(-$N26/30-INT(-$N26/30))*SUMIFS(15:15,$1:$1,EW$1+INT(-$N26/30)+1)+(INT(-$N26/30)+1--$N26/30)*SUMIFS(15:15,$1:$1,EW$1+INT(-$N26/30)))))</f>
        <v>0</v>
      </c>
      <c r="EX26" s="40">
        <f>IF($N26=0,0,IF(EX$7="",0,IF(EX$1=MAX($1:$1),$R15-SUM($T26:EW26),IF(EX$1=1,SUMIFS(15:15,$1:$1,"&gt;="&amp;1,$1:$1,"&lt;="&amp;INT(-$N26/30))+(-$N26/30-INT(-$N26/30))*SUMIFS(15:15,$1:$1,INT(-$N26/30)+1),0)+(-$N26/30-INT(-$N26/30))*SUMIFS(15:15,$1:$1,EX$1+INT(-$N26/30)+1)+(INT(-$N26/30)+1--$N26/30)*SUMIFS(15:15,$1:$1,EX$1+INT(-$N26/30)))))</f>
        <v>0</v>
      </c>
      <c r="EY26" s="40">
        <f>IF($N26=0,0,IF(EY$7="",0,IF(EY$1=MAX($1:$1),$R15-SUM($T26:EX26),IF(EY$1=1,SUMIFS(15:15,$1:$1,"&gt;="&amp;1,$1:$1,"&lt;="&amp;INT(-$N26/30))+(-$N26/30-INT(-$N26/30))*SUMIFS(15:15,$1:$1,INT(-$N26/30)+1),0)+(-$N26/30-INT(-$N26/30))*SUMIFS(15:15,$1:$1,EY$1+INT(-$N26/30)+1)+(INT(-$N26/30)+1--$N26/30)*SUMIFS(15:15,$1:$1,EY$1+INT(-$N26/30)))))</f>
        <v>0</v>
      </c>
      <c r="EZ26" s="40">
        <f>IF($N26=0,0,IF(EZ$7="",0,IF(EZ$1=MAX($1:$1),$R15-SUM($T26:EY26),IF(EZ$1=1,SUMIFS(15:15,$1:$1,"&gt;="&amp;1,$1:$1,"&lt;="&amp;INT(-$N26/30))+(-$N26/30-INT(-$N26/30))*SUMIFS(15:15,$1:$1,INT(-$N26/30)+1),0)+(-$N26/30-INT(-$N26/30))*SUMIFS(15:15,$1:$1,EZ$1+INT(-$N26/30)+1)+(INT(-$N26/30)+1--$N26/30)*SUMIFS(15:15,$1:$1,EZ$1+INT(-$N26/30)))))</f>
        <v>0</v>
      </c>
      <c r="FA26" s="40">
        <f>IF($N26=0,0,IF(FA$7="",0,IF(FA$1=MAX($1:$1),$R15-SUM($T26:EZ26),IF(FA$1=1,SUMIFS(15:15,$1:$1,"&gt;="&amp;1,$1:$1,"&lt;="&amp;INT(-$N26/30))+(-$N26/30-INT(-$N26/30))*SUMIFS(15:15,$1:$1,INT(-$N26/30)+1),0)+(-$N26/30-INT(-$N26/30))*SUMIFS(15:15,$1:$1,FA$1+INT(-$N26/30)+1)+(INT(-$N26/30)+1--$N26/30)*SUMIFS(15:15,$1:$1,FA$1+INT(-$N26/30)))))</f>
        <v>0</v>
      </c>
      <c r="FB26" s="40">
        <f>IF($N26=0,0,IF(FB$7="",0,IF(FB$1=MAX($1:$1),$R15-SUM($T26:FA26),IF(FB$1=1,SUMIFS(15:15,$1:$1,"&gt;="&amp;1,$1:$1,"&lt;="&amp;INT(-$N26/30))+(-$N26/30-INT(-$N26/30))*SUMIFS(15:15,$1:$1,INT(-$N26/30)+1),0)+(-$N26/30-INT(-$N26/30))*SUMIFS(15:15,$1:$1,FB$1+INT(-$N26/30)+1)+(INT(-$N26/30)+1--$N26/30)*SUMIFS(15:15,$1:$1,FB$1+INT(-$N26/30)))))</f>
        <v>0</v>
      </c>
      <c r="FC26" s="40">
        <f>IF($N26=0,0,IF(FC$7="",0,IF(FC$1=MAX($1:$1),$R15-SUM($T26:FB26),IF(FC$1=1,SUMIFS(15:15,$1:$1,"&gt;="&amp;1,$1:$1,"&lt;="&amp;INT(-$N26/30))+(-$N26/30-INT(-$N26/30))*SUMIFS(15:15,$1:$1,INT(-$N26/30)+1),0)+(-$N26/30-INT(-$N26/30))*SUMIFS(15:15,$1:$1,FC$1+INT(-$N26/30)+1)+(INT(-$N26/30)+1--$N26/30)*SUMIFS(15:15,$1:$1,FC$1+INT(-$N26/30)))))</f>
        <v>0</v>
      </c>
      <c r="FD26" s="40">
        <f>IF($N26=0,0,IF(FD$7="",0,IF(FD$1=MAX($1:$1),$R15-SUM($T26:FC26),IF(FD$1=1,SUMIFS(15:15,$1:$1,"&gt;="&amp;1,$1:$1,"&lt;="&amp;INT(-$N26/30))+(-$N26/30-INT(-$N26/30))*SUMIFS(15:15,$1:$1,INT(-$N26/30)+1),0)+(-$N26/30-INT(-$N26/30))*SUMIFS(15:15,$1:$1,FD$1+INT(-$N26/30)+1)+(INT(-$N26/30)+1--$N26/30)*SUMIFS(15:15,$1:$1,FD$1+INT(-$N26/30)))))</f>
        <v>0</v>
      </c>
      <c r="FE26" s="40">
        <f>IF($N26=0,0,IF(FE$7="",0,IF(FE$1=MAX($1:$1),$R15-SUM($T26:FD26),IF(FE$1=1,SUMIFS(15:15,$1:$1,"&gt;="&amp;1,$1:$1,"&lt;="&amp;INT(-$N26/30))+(-$N26/30-INT(-$N26/30))*SUMIFS(15:15,$1:$1,INT(-$N26/30)+1),0)+(-$N26/30-INT(-$N26/30))*SUMIFS(15:15,$1:$1,FE$1+INT(-$N26/30)+1)+(INT(-$N26/30)+1--$N26/30)*SUMIFS(15:15,$1:$1,FE$1+INT(-$N26/30)))))</f>
        <v>0</v>
      </c>
      <c r="FF26" s="40">
        <f>IF($N26=0,0,IF(FF$7="",0,IF(FF$1=MAX($1:$1),$R15-SUM($T26:FE26),IF(FF$1=1,SUMIFS(15:15,$1:$1,"&gt;="&amp;1,$1:$1,"&lt;="&amp;INT(-$N26/30))+(-$N26/30-INT(-$N26/30))*SUMIFS(15:15,$1:$1,INT(-$N26/30)+1),0)+(-$N26/30-INT(-$N26/30))*SUMIFS(15:15,$1:$1,FF$1+INT(-$N26/30)+1)+(INT(-$N26/30)+1--$N26/30)*SUMIFS(15:15,$1:$1,FF$1+INT(-$N26/30)))))</f>
        <v>0</v>
      </c>
      <c r="FG26" s="40">
        <f>IF($N26=0,0,IF(FG$7="",0,IF(FG$1=MAX($1:$1),$R15-SUM($T26:FF26),IF(FG$1=1,SUMIFS(15:15,$1:$1,"&gt;="&amp;1,$1:$1,"&lt;="&amp;INT(-$N26/30))+(-$N26/30-INT(-$N26/30))*SUMIFS(15:15,$1:$1,INT(-$N26/30)+1),0)+(-$N26/30-INT(-$N26/30))*SUMIFS(15:15,$1:$1,FG$1+INT(-$N26/30)+1)+(INT(-$N26/30)+1--$N26/30)*SUMIFS(15:15,$1:$1,FG$1+INT(-$N26/30)))))</f>
        <v>0</v>
      </c>
      <c r="FH26" s="40">
        <f>IF($N26=0,0,IF(FH$7="",0,IF(FH$1=MAX($1:$1),$R15-SUM($T26:FG26),IF(FH$1=1,SUMIFS(15:15,$1:$1,"&gt;="&amp;1,$1:$1,"&lt;="&amp;INT(-$N26/30))+(-$N26/30-INT(-$N26/30))*SUMIFS(15:15,$1:$1,INT(-$N26/30)+1),0)+(-$N26/30-INT(-$N26/30))*SUMIFS(15:15,$1:$1,FH$1+INT(-$N26/30)+1)+(INT(-$N26/30)+1--$N26/30)*SUMIFS(15:15,$1:$1,FH$1+INT(-$N26/30)))))</f>
        <v>0</v>
      </c>
      <c r="FI26" s="40">
        <f>IF($N26=0,0,IF(FI$7="",0,IF(FI$1=MAX($1:$1),$R15-SUM($T26:FH26),IF(FI$1=1,SUMIFS(15:15,$1:$1,"&gt;="&amp;1,$1:$1,"&lt;="&amp;INT(-$N26/30))+(-$N26/30-INT(-$N26/30))*SUMIFS(15:15,$1:$1,INT(-$N26/30)+1),0)+(-$N26/30-INT(-$N26/30))*SUMIFS(15:15,$1:$1,FI$1+INT(-$N26/30)+1)+(INT(-$N26/30)+1--$N26/30)*SUMIFS(15:15,$1:$1,FI$1+INT(-$N26/30)))))</f>
        <v>0</v>
      </c>
      <c r="FJ26" s="40">
        <f>IF($N26=0,0,IF(FJ$7="",0,IF(FJ$1=MAX($1:$1),$R15-SUM($T26:FI26),IF(FJ$1=1,SUMIFS(15:15,$1:$1,"&gt;="&amp;1,$1:$1,"&lt;="&amp;INT(-$N26/30))+(-$N26/30-INT(-$N26/30))*SUMIFS(15:15,$1:$1,INT(-$N26/30)+1),0)+(-$N26/30-INT(-$N26/30))*SUMIFS(15:15,$1:$1,FJ$1+INT(-$N26/30)+1)+(INT(-$N26/30)+1--$N26/30)*SUMIFS(15:15,$1:$1,FJ$1+INT(-$N26/30)))))</f>
        <v>0</v>
      </c>
      <c r="FK26" s="40">
        <f>IF($N26=0,0,IF(FK$7="",0,IF(FK$1=MAX($1:$1),$R15-SUM($T26:FJ26),IF(FK$1=1,SUMIFS(15:15,$1:$1,"&gt;="&amp;1,$1:$1,"&lt;="&amp;INT(-$N26/30))+(-$N26/30-INT(-$N26/30))*SUMIFS(15:15,$1:$1,INT(-$N26/30)+1),0)+(-$N26/30-INT(-$N26/30))*SUMIFS(15:15,$1:$1,FK$1+INT(-$N26/30)+1)+(INT(-$N26/30)+1--$N26/30)*SUMIFS(15:15,$1:$1,FK$1+INT(-$N26/30)))))</f>
        <v>0</v>
      </c>
      <c r="FL26" s="40">
        <f>IF($N26=0,0,IF(FL$7="",0,IF(FL$1=MAX($1:$1),$R15-SUM($T26:FK26),IF(FL$1=1,SUMIFS(15:15,$1:$1,"&gt;="&amp;1,$1:$1,"&lt;="&amp;INT(-$N26/30))+(-$N26/30-INT(-$N26/30))*SUMIFS(15:15,$1:$1,INT(-$N26/30)+1),0)+(-$N26/30-INT(-$N26/30))*SUMIFS(15:15,$1:$1,FL$1+INT(-$N26/30)+1)+(INT(-$N26/30)+1--$N26/30)*SUMIFS(15:15,$1:$1,FL$1+INT(-$N26/30)))))</f>
        <v>0</v>
      </c>
      <c r="FM26" s="40">
        <f>IF($N26=0,0,IF(FM$7="",0,IF(FM$1=MAX($1:$1),$R15-SUM($T26:FL26),IF(FM$1=1,SUMIFS(15:15,$1:$1,"&gt;="&amp;1,$1:$1,"&lt;="&amp;INT(-$N26/30))+(-$N26/30-INT(-$N26/30))*SUMIFS(15:15,$1:$1,INT(-$N26/30)+1),0)+(-$N26/30-INT(-$N26/30))*SUMIFS(15:15,$1:$1,FM$1+INT(-$N26/30)+1)+(INT(-$N26/30)+1--$N26/30)*SUMIFS(15:15,$1:$1,FM$1+INT(-$N26/30)))))</f>
        <v>0</v>
      </c>
      <c r="FN26" s="40">
        <f>IF($N26=0,0,IF(FN$7="",0,IF(FN$1=MAX($1:$1),$R15-SUM($T26:FM26),IF(FN$1=1,SUMIFS(15:15,$1:$1,"&gt;="&amp;1,$1:$1,"&lt;="&amp;INT(-$N26/30))+(-$N26/30-INT(-$N26/30))*SUMIFS(15:15,$1:$1,INT(-$N26/30)+1),0)+(-$N26/30-INT(-$N26/30))*SUMIFS(15:15,$1:$1,FN$1+INT(-$N26/30)+1)+(INT(-$N26/30)+1--$N26/30)*SUMIFS(15:15,$1:$1,FN$1+INT(-$N26/30)))))</f>
        <v>0</v>
      </c>
      <c r="FO26" s="40">
        <f>IF($N26=0,0,IF(FO$7="",0,IF(FO$1=MAX($1:$1),$R15-SUM($T26:FN26),IF(FO$1=1,SUMIFS(15:15,$1:$1,"&gt;="&amp;1,$1:$1,"&lt;="&amp;INT(-$N26/30))+(-$N26/30-INT(-$N26/30))*SUMIFS(15:15,$1:$1,INT(-$N26/30)+1),0)+(-$N26/30-INT(-$N26/30))*SUMIFS(15:15,$1:$1,FO$1+INT(-$N26/30)+1)+(INT(-$N26/30)+1--$N26/30)*SUMIFS(15:15,$1:$1,FO$1+INT(-$N26/30)))))</f>
        <v>0</v>
      </c>
      <c r="FP26" s="40">
        <f>IF($N26=0,0,IF(FP$7="",0,IF(FP$1=MAX($1:$1),$R15-SUM($T26:FO26),IF(FP$1=1,SUMIFS(15:15,$1:$1,"&gt;="&amp;1,$1:$1,"&lt;="&amp;INT(-$N26/30))+(-$N26/30-INT(-$N26/30))*SUMIFS(15:15,$1:$1,INT(-$N26/30)+1),0)+(-$N26/30-INT(-$N26/30))*SUMIFS(15:15,$1:$1,FP$1+INT(-$N26/30)+1)+(INT(-$N26/30)+1--$N26/30)*SUMIFS(15:15,$1:$1,FP$1+INT(-$N26/30)))))</f>
        <v>0</v>
      </c>
      <c r="FQ26" s="40">
        <f>IF($N26=0,0,IF(FQ$7="",0,IF(FQ$1=MAX($1:$1),$R15-SUM($T26:FP26),IF(FQ$1=1,SUMIFS(15:15,$1:$1,"&gt;="&amp;1,$1:$1,"&lt;="&amp;INT(-$N26/30))+(-$N26/30-INT(-$N26/30))*SUMIFS(15:15,$1:$1,INT(-$N26/30)+1),0)+(-$N26/30-INT(-$N26/30))*SUMIFS(15:15,$1:$1,FQ$1+INT(-$N26/30)+1)+(INT(-$N26/30)+1--$N26/30)*SUMIFS(15:15,$1:$1,FQ$1+INT(-$N26/30)))))</f>
        <v>0</v>
      </c>
      <c r="FR26" s="40">
        <f>IF($N26=0,0,IF(FR$7="",0,IF(FR$1=MAX($1:$1),$R15-SUM($T26:FQ26),IF(FR$1=1,SUMIFS(15:15,$1:$1,"&gt;="&amp;1,$1:$1,"&lt;="&amp;INT(-$N26/30))+(-$N26/30-INT(-$N26/30))*SUMIFS(15:15,$1:$1,INT(-$N26/30)+1),0)+(-$N26/30-INT(-$N26/30))*SUMIFS(15:15,$1:$1,FR$1+INT(-$N26/30)+1)+(INT(-$N26/30)+1--$N26/30)*SUMIFS(15:15,$1:$1,FR$1+INT(-$N26/30)))))</f>
        <v>0</v>
      </c>
      <c r="FS26" s="40">
        <f>IF($N26=0,0,IF(FS$7="",0,IF(FS$1=MAX($1:$1),$R15-SUM($T26:FR26),IF(FS$1=1,SUMIFS(15:15,$1:$1,"&gt;="&amp;1,$1:$1,"&lt;="&amp;INT(-$N26/30))+(-$N26/30-INT(-$N26/30))*SUMIFS(15:15,$1:$1,INT(-$N26/30)+1),0)+(-$N26/30-INT(-$N26/30))*SUMIFS(15:15,$1:$1,FS$1+INT(-$N26/30)+1)+(INT(-$N26/30)+1--$N26/30)*SUMIFS(15:15,$1:$1,FS$1+INT(-$N26/30)))))</f>
        <v>0</v>
      </c>
      <c r="FT26" s="40">
        <f>IF($N26=0,0,IF(FT$7="",0,IF(FT$1=MAX($1:$1),$R15-SUM($T26:FS26),IF(FT$1=1,SUMIFS(15:15,$1:$1,"&gt;="&amp;1,$1:$1,"&lt;="&amp;INT(-$N26/30))+(-$N26/30-INT(-$N26/30))*SUMIFS(15:15,$1:$1,INT(-$N26/30)+1),0)+(-$N26/30-INT(-$N26/30))*SUMIFS(15:15,$1:$1,FT$1+INT(-$N26/30)+1)+(INT(-$N26/30)+1--$N26/30)*SUMIFS(15:15,$1:$1,FT$1+INT(-$N26/30)))))</f>
        <v>0</v>
      </c>
      <c r="FU26" s="40">
        <f>IF($N26=0,0,IF(FU$7="",0,IF(FU$1=MAX($1:$1),$R15-SUM($T26:FT26),IF(FU$1=1,SUMIFS(15:15,$1:$1,"&gt;="&amp;1,$1:$1,"&lt;="&amp;INT(-$N26/30))+(-$N26/30-INT(-$N26/30))*SUMIFS(15:15,$1:$1,INT(-$N26/30)+1),0)+(-$N26/30-INT(-$N26/30))*SUMIFS(15:15,$1:$1,FU$1+INT(-$N26/30)+1)+(INT(-$N26/30)+1--$N26/30)*SUMIFS(15:15,$1:$1,FU$1+INT(-$N26/30)))))</f>
        <v>0</v>
      </c>
      <c r="FV26" s="40">
        <f>IF($N26=0,0,IF(FV$7="",0,IF(FV$1=MAX($1:$1),$R15-SUM($T26:FU26),IF(FV$1=1,SUMIFS(15:15,$1:$1,"&gt;="&amp;1,$1:$1,"&lt;="&amp;INT(-$N26/30))+(-$N26/30-INT(-$N26/30))*SUMIFS(15:15,$1:$1,INT(-$N26/30)+1),0)+(-$N26/30-INT(-$N26/30))*SUMIFS(15:15,$1:$1,FV$1+INT(-$N26/30)+1)+(INT(-$N26/30)+1--$N26/30)*SUMIFS(15:15,$1:$1,FV$1+INT(-$N26/30)))))</f>
        <v>0</v>
      </c>
      <c r="FW26" s="40">
        <f>IF($N26=0,0,IF(FW$7="",0,IF(FW$1=MAX($1:$1),$R15-SUM($T26:FV26),IF(FW$1=1,SUMIFS(15:15,$1:$1,"&gt;="&amp;1,$1:$1,"&lt;="&amp;INT(-$N26/30))+(-$N26/30-INT(-$N26/30))*SUMIFS(15:15,$1:$1,INT(-$N26/30)+1),0)+(-$N26/30-INT(-$N26/30))*SUMIFS(15:15,$1:$1,FW$1+INT(-$N26/30)+1)+(INT(-$N26/30)+1--$N26/30)*SUMIFS(15:15,$1:$1,FW$1+INT(-$N26/30)))))</f>
        <v>0</v>
      </c>
      <c r="FX26" s="40">
        <f>IF($N26=0,0,IF(FX$7="",0,IF(FX$1=MAX($1:$1),$R15-SUM($T26:FW26),IF(FX$1=1,SUMIFS(15:15,$1:$1,"&gt;="&amp;1,$1:$1,"&lt;="&amp;INT(-$N26/30))+(-$N26/30-INT(-$N26/30))*SUMIFS(15:15,$1:$1,INT(-$N26/30)+1),0)+(-$N26/30-INT(-$N26/30))*SUMIFS(15:15,$1:$1,FX$1+INT(-$N26/30)+1)+(INT(-$N26/30)+1--$N26/30)*SUMIFS(15:15,$1:$1,FX$1+INT(-$N26/30)))))</f>
        <v>0</v>
      </c>
      <c r="FY26" s="40">
        <f>IF($N26=0,0,IF(FY$7="",0,IF(FY$1=MAX($1:$1),$R15-SUM($T26:FX26),IF(FY$1=1,SUMIFS(15:15,$1:$1,"&gt;="&amp;1,$1:$1,"&lt;="&amp;INT(-$N26/30))+(-$N26/30-INT(-$N26/30))*SUMIFS(15:15,$1:$1,INT(-$N26/30)+1),0)+(-$N26/30-INT(-$N26/30))*SUMIFS(15:15,$1:$1,FY$1+INT(-$N26/30)+1)+(INT(-$N26/30)+1--$N26/30)*SUMIFS(15:15,$1:$1,FY$1+INT(-$N26/30)))))</f>
        <v>0</v>
      </c>
      <c r="FZ26" s="40">
        <f>IF($N26=0,0,IF(FZ$7="",0,IF(FZ$1=MAX($1:$1),$R15-SUM($T26:FY26),IF(FZ$1=1,SUMIFS(15:15,$1:$1,"&gt;="&amp;1,$1:$1,"&lt;="&amp;INT(-$N26/30))+(-$N26/30-INT(-$N26/30))*SUMIFS(15:15,$1:$1,INT(-$N26/30)+1),0)+(-$N26/30-INT(-$N26/30))*SUMIFS(15:15,$1:$1,FZ$1+INT(-$N26/30)+1)+(INT(-$N26/30)+1--$N26/30)*SUMIFS(15:15,$1:$1,FZ$1+INT(-$N26/30)))))</f>
        <v>0</v>
      </c>
      <c r="GA26" s="40">
        <f>IF($N26=0,0,IF(GA$7="",0,IF(GA$1=MAX($1:$1),$R15-SUM($T26:FZ26),IF(GA$1=1,SUMIFS(15:15,$1:$1,"&gt;="&amp;1,$1:$1,"&lt;="&amp;INT(-$N26/30))+(-$N26/30-INT(-$N26/30))*SUMIFS(15:15,$1:$1,INT(-$N26/30)+1),0)+(-$N26/30-INT(-$N26/30))*SUMIFS(15:15,$1:$1,GA$1+INT(-$N26/30)+1)+(INT(-$N26/30)+1--$N26/30)*SUMIFS(15:15,$1:$1,GA$1+INT(-$N26/30)))))</f>
        <v>0</v>
      </c>
      <c r="GB26" s="40">
        <f>IF($N26=0,0,IF(GB$7="",0,IF(GB$1=MAX($1:$1),$R15-SUM($T26:GA26),IF(GB$1=1,SUMIFS(15:15,$1:$1,"&gt;="&amp;1,$1:$1,"&lt;="&amp;INT(-$N26/30))+(-$N26/30-INT(-$N26/30))*SUMIFS(15:15,$1:$1,INT(-$N26/30)+1),0)+(-$N26/30-INT(-$N26/30))*SUMIFS(15:15,$1:$1,GB$1+INT(-$N26/30)+1)+(INT(-$N26/30)+1--$N26/30)*SUMIFS(15:15,$1:$1,GB$1+INT(-$N26/30)))))</f>
        <v>0</v>
      </c>
      <c r="GC26" s="40">
        <f>IF($N26=0,0,IF(GC$7="",0,IF(GC$1=MAX($1:$1),$R15-SUM($T26:GB26),IF(GC$1=1,SUMIFS(15:15,$1:$1,"&gt;="&amp;1,$1:$1,"&lt;="&amp;INT(-$N26/30))+(-$N26/30-INT(-$N26/30))*SUMIFS(15:15,$1:$1,INT(-$N26/30)+1),0)+(-$N26/30-INT(-$N26/30))*SUMIFS(15:15,$1:$1,GC$1+INT(-$N26/30)+1)+(INT(-$N26/30)+1--$N26/30)*SUMIFS(15:15,$1:$1,GC$1+INT(-$N26/30)))))</f>
        <v>0</v>
      </c>
      <c r="GD26" s="40">
        <f>IF($N26=0,0,IF(GD$7="",0,IF(GD$1=MAX($1:$1),$R15-SUM($T26:GC26),IF(GD$1=1,SUMIFS(15:15,$1:$1,"&gt;="&amp;1,$1:$1,"&lt;="&amp;INT(-$N26/30))+(-$N26/30-INT(-$N26/30))*SUMIFS(15:15,$1:$1,INT(-$N26/30)+1),0)+(-$N26/30-INT(-$N26/30))*SUMIFS(15:15,$1:$1,GD$1+INT(-$N26/30)+1)+(INT(-$N26/30)+1--$N26/30)*SUMIFS(15:15,$1:$1,GD$1+INT(-$N26/30)))))</f>
        <v>0</v>
      </c>
      <c r="GE26" s="40">
        <f>IF($N26=0,0,IF(GE$7="",0,IF(GE$1=MAX($1:$1),$R15-SUM($T26:GD26),IF(GE$1=1,SUMIFS(15:15,$1:$1,"&gt;="&amp;1,$1:$1,"&lt;="&amp;INT(-$N26/30))+(-$N26/30-INT(-$N26/30))*SUMIFS(15:15,$1:$1,INT(-$N26/30)+1),0)+(-$N26/30-INT(-$N26/30))*SUMIFS(15:15,$1:$1,GE$1+INT(-$N26/30)+1)+(INT(-$N26/30)+1--$N26/30)*SUMIFS(15:15,$1:$1,GE$1+INT(-$N26/30)))))</f>
        <v>0</v>
      </c>
      <c r="GF26" s="40">
        <f>IF($N26=0,0,IF(GF$7="",0,IF(GF$1=MAX($1:$1),$R15-SUM($T26:GE26),IF(GF$1=1,SUMIFS(15:15,$1:$1,"&gt;="&amp;1,$1:$1,"&lt;="&amp;INT(-$N26/30))+(-$N26/30-INT(-$N26/30))*SUMIFS(15:15,$1:$1,INT(-$N26/30)+1),0)+(-$N26/30-INT(-$N26/30))*SUMIFS(15:15,$1:$1,GF$1+INT(-$N26/30)+1)+(INT(-$N26/30)+1--$N26/30)*SUMIFS(15:15,$1:$1,GF$1+INT(-$N26/30)))))</f>
        <v>0</v>
      </c>
      <c r="GG26" s="40">
        <f>IF($N26=0,0,IF(GG$7="",0,IF(GG$1=MAX($1:$1),$R15-SUM($T26:GF26),IF(GG$1=1,SUMIFS(15:15,$1:$1,"&gt;="&amp;1,$1:$1,"&lt;="&amp;INT(-$N26/30))+(-$N26/30-INT(-$N26/30))*SUMIFS(15:15,$1:$1,INT(-$N26/30)+1),0)+(-$N26/30-INT(-$N26/30))*SUMIFS(15:15,$1:$1,GG$1+INT(-$N26/30)+1)+(INT(-$N26/30)+1--$N26/30)*SUMIFS(15:15,$1:$1,GG$1+INT(-$N26/30)))))</f>
        <v>0</v>
      </c>
      <c r="GH26" s="40">
        <f>IF($N26=0,0,IF(GH$7="",0,IF(GH$1=MAX($1:$1),$R15-SUM($T26:GG26),IF(GH$1=1,SUMIFS(15:15,$1:$1,"&gt;="&amp;1,$1:$1,"&lt;="&amp;INT(-$N26/30))+(-$N26/30-INT(-$N26/30))*SUMIFS(15:15,$1:$1,INT(-$N26/30)+1),0)+(-$N26/30-INT(-$N26/30))*SUMIFS(15:15,$1:$1,GH$1+INT(-$N26/30)+1)+(INT(-$N26/30)+1--$N26/30)*SUMIFS(15:15,$1:$1,GH$1+INT(-$N26/30)))))</f>
        <v>0</v>
      </c>
      <c r="GI26" s="40">
        <f>IF($N26=0,0,IF(GI$7="",0,IF(GI$1=MAX($1:$1),$R15-SUM($T26:GH26),IF(GI$1=1,SUMIFS(15:15,$1:$1,"&gt;="&amp;1,$1:$1,"&lt;="&amp;INT(-$N26/30))+(-$N26/30-INT(-$N26/30))*SUMIFS(15:15,$1:$1,INT(-$N26/30)+1),0)+(-$N26/30-INT(-$N26/30))*SUMIFS(15:15,$1:$1,GI$1+INT(-$N26/30)+1)+(INT(-$N26/30)+1--$N26/30)*SUMIFS(15:15,$1:$1,GI$1+INT(-$N26/30)))))</f>
        <v>0</v>
      </c>
      <c r="GJ26" s="40">
        <f>IF($N26=0,0,IF(GJ$7="",0,IF(GJ$1=MAX($1:$1),$R15-SUM($T26:GI26),IF(GJ$1=1,SUMIFS(15:15,$1:$1,"&gt;="&amp;1,$1:$1,"&lt;="&amp;INT(-$N26/30))+(-$N26/30-INT(-$N26/30))*SUMIFS(15:15,$1:$1,INT(-$N26/30)+1),0)+(-$N26/30-INT(-$N26/30))*SUMIFS(15:15,$1:$1,GJ$1+INT(-$N26/30)+1)+(INT(-$N26/30)+1--$N26/30)*SUMIFS(15:15,$1:$1,GJ$1+INT(-$N26/30)))))</f>
        <v>0</v>
      </c>
      <c r="GK26" s="40">
        <f>IF($N26=0,0,IF(GK$7="",0,IF(GK$1=MAX($1:$1),$R15-SUM($T26:GJ26),IF(GK$1=1,SUMIFS(15:15,$1:$1,"&gt;="&amp;1,$1:$1,"&lt;="&amp;INT(-$N26/30))+(-$N26/30-INT(-$N26/30))*SUMIFS(15:15,$1:$1,INT(-$N26/30)+1),0)+(-$N26/30-INT(-$N26/30))*SUMIFS(15:15,$1:$1,GK$1+INT(-$N26/30)+1)+(INT(-$N26/30)+1--$N26/30)*SUMIFS(15:15,$1:$1,GK$1+INT(-$N26/30)))))</f>
        <v>0</v>
      </c>
      <c r="GL26" s="40">
        <f>IF($N26=0,0,IF(GL$7="",0,IF(GL$1=MAX($1:$1),$R15-SUM($T26:GK26),IF(GL$1=1,SUMIFS(15:15,$1:$1,"&gt;="&amp;1,$1:$1,"&lt;="&amp;INT(-$N26/30))+(-$N26/30-INT(-$N26/30))*SUMIFS(15:15,$1:$1,INT(-$N26/30)+1),0)+(-$N26/30-INT(-$N26/30))*SUMIFS(15:15,$1:$1,GL$1+INT(-$N26/30)+1)+(INT(-$N26/30)+1--$N26/30)*SUMIFS(15:15,$1:$1,GL$1+INT(-$N26/30)))))</f>
        <v>0</v>
      </c>
      <c r="GM26" s="40">
        <f>IF($N26=0,0,IF(GM$7="",0,IF(GM$1=MAX($1:$1),$R15-SUM($T26:GL26),IF(GM$1=1,SUMIFS(15:15,$1:$1,"&gt;="&amp;1,$1:$1,"&lt;="&amp;INT(-$N26/30))+(-$N26/30-INT(-$N26/30))*SUMIFS(15:15,$1:$1,INT(-$N26/30)+1),0)+(-$N26/30-INT(-$N26/30))*SUMIFS(15:15,$1:$1,GM$1+INT(-$N26/30)+1)+(INT(-$N26/30)+1--$N26/30)*SUMIFS(15:15,$1:$1,GM$1+INT(-$N26/30)))))</f>
        <v>0</v>
      </c>
      <c r="GN26" s="40">
        <f>IF($N26=0,0,IF(GN$7="",0,IF(GN$1=MAX($1:$1),$R15-SUM($T26:GM26),IF(GN$1=1,SUMIFS(15:15,$1:$1,"&gt;="&amp;1,$1:$1,"&lt;="&amp;INT(-$N26/30))+(-$N26/30-INT(-$N26/30))*SUMIFS(15:15,$1:$1,INT(-$N26/30)+1),0)+(-$N26/30-INT(-$N26/30))*SUMIFS(15:15,$1:$1,GN$1+INT(-$N26/30)+1)+(INT(-$N26/30)+1--$N26/30)*SUMIFS(15:15,$1:$1,GN$1+INT(-$N26/30)))))</f>
        <v>0</v>
      </c>
      <c r="GO26" s="40">
        <f>IF($N26=0,0,IF(GO$7="",0,IF(GO$1=MAX($1:$1),$R15-SUM($T26:GN26),IF(GO$1=1,SUMIFS(15:15,$1:$1,"&gt;="&amp;1,$1:$1,"&lt;="&amp;INT(-$N26/30))+(-$N26/30-INT(-$N26/30))*SUMIFS(15:15,$1:$1,INT(-$N26/30)+1),0)+(-$N26/30-INT(-$N26/30))*SUMIFS(15:15,$1:$1,GO$1+INT(-$N26/30)+1)+(INT(-$N26/30)+1--$N26/30)*SUMIFS(15:15,$1:$1,GO$1+INT(-$N26/30)))))</f>
        <v>0</v>
      </c>
      <c r="GP26" s="40">
        <f>IF($N26=0,0,IF(GP$7="",0,IF(GP$1=MAX($1:$1),$R15-SUM($T26:GO26),IF(GP$1=1,SUMIFS(15:15,$1:$1,"&gt;="&amp;1,$1:$1,"&lt;="&amp;INT(-$N26/30))+(-$N26/30-INT(-$N26/30))*SUMIFS(15:15,$1:$1,INT(-$N26/30)+1),0)+(-$N26/30-INT(-$N26/30))*SUMIFS(15:15,$1:$1,GP$1+INT(-$N26/30)+1)+(INT(-$N26/30)+1--$N26/30)*SUMIFS(15:15,$1:$1,GP$1+INT(-$N26/30)))))</f>
        <v>0</v>
      </c>
      <c r="GQ26" s="40">
        <f>IF($N26=0,0,IF(GQ$7="",0,IF(GQ$1=MAX($1:$1),$R15-SUM($T26:GP26),IF(GQ$1=1,SUMIFS(15:15,$1:$1,"&gt;="&amp;1,$1:$1,"&lt;="&amp;INT(-$N26/30))+(-$N26/30-INT(-$N26/30))*SUMIFS(15:15,$1:$1,INT(-$N26/30)+1),0)+(-$N26/30-INT(-$N26/30))*SUMIFS(15:15,$1:$1,GQ$1+INT(-$N26/30)+1)+(INT(-$N26/30)+1--$N26/30)*SUMIFS(15:15,$1:$1,GQ$1+INT(-$N26/30)))))</f>
        <v>0</v>
      </c>
      <c r="GR26" s="40">
        <f>IF($N26=0,0,IF(GR$7="",0,IF(GR$1=MAX($1:$1),$R15-SUM($T26:GQ26),IF(GR$1=1,SUMIFS(15:15,$1:$1,"&gt;="&amp;1,$1:$1,"&lt;="&amp;INT(-$N26/30))+(-$N26/30-INT(-$N26/30))*SUMIFS(15:15,$1:$1,INT(-$N26/30)+1),0)+(-$N26/30-INT(-$N26/30))*SUMIFS(15:15,$1:$1,GR$1+INT(-$N26/30)+1)+(INT(-$N26/30)+1--$N26/30)*SUMIFS(15:15,$1:$1,GR$1+INT(-$N26/30)))))</f>
        <v>0</v>
      </c>
      <c r="GS26" s="40">
        <f>IF($N26=0,0,IF(GS$7="",0,IF(GS$1=MAX($1:$1),$R15-SUM($T26:GR26),IF(GS$1=1,SUMIFS(15:15,$1:$1,"&gt;="&amp;1,$1:$1,"&lt;="&amp;INT(-$N26/30))+(-$N26/30-INT(-$N26/30))*SUMIFS(15:15,$1:$1,INT(-$N26/30)+1),0)+(-$N26/30-INT(-$N26/30))*SUMIFS(15:15,$1:$1,GS$1+INT(-$N26/30)+1)+(INT(-$N26/30)+1--$N26/30)*SUMIFS(15:15,$1:$1,GS$1+INT(-$N26/30)))))</f>
        <v>0</v>
      </c>
      <c r="GT26" s="40">
        <f>IF($N26=0,0,IF(GT$7="",0,IF(GT$1=MAX($1:$1),$R15-SUM($T26:GS26),IF(GT$1=1,SUMIFS(15:15,$1:$1,"&gt;="&amp;1,$1:$1,"&lt;="&amp;INT(-$N26/30))+(-$N26/30-INT(-$N26/30))*SUMIFS(15:15,$1:$1,INT(-$N26/30)+1),0)+(-$N26/30-INT(-$N26/30))*SUMIFS(15:15,$1:$1,GT$1+INT(-$N26/30)+1)+(INT(-$N26/30)+1--$N26/30)*SUMIFS(15:15,$1:$1,GT$1+INT(-$N26/30)))))</f>
        <v>0</v>
      </c>
      <c r="GU26" s="40">
        <f>IF($N26=0,0,IF(GU$7="",0,IF(GU$1=MAX($1:$1),$R15-SUM($T26:GT26),IF(GU$1=1,SUMIFS(15:15,$1:$1,"&gt;="&amp;1,$1:$1,"&lt;="&amp;INT(-$N26/30))+(-$N26/30-INT(-$N26/30))*SUMIFS(15:15,$1:$1,INT(-$N26/30)+1),0)+(-$N26/30-INT(-$N26/30))*SUMIFS(15:15,$1:$1,GU$1+INT(-$N26/30)+1)+(INT(-$N26/30)+1--$N26/30)*SUMIFS(15:15,$1:$1,GU$1+INT(-$N26/30)))))</f>
        <v>0</v>
      </c>
      <c r="GV26" s="40">
        <f>IF($N26=0,0,IF(GV$7="",0,IF(GV$1=MAX($1:$1),$R15-SUM($T26:GU26),IF(GV$1=1,SUMIFS(15:15,$1:$1,"&gt;="&amp;1,$1:$1,"&lt;="&amp;INT(-$N26/30))+(-$N26/30-INT(-$N26/30))*SUMIFS(15:15,$1:$1,INT(-$N26/30)+1),0)+(-$N26/30-INT(-$N26/30))*SUMIFS(15:15,$1:$1,GV$1+INT(-$N26/30)+1)+(INT(-$N26/30)+1--$N26/30)*SUMIFS(15:15,$1:$1,GV$1+INT(-$N26/30)))))</f>
        <v>0</v>
      </c>
      <c r="GW26" s="40">
        <f>IF($N26=0,0,IF(GW$7="",0,IF(GW$1=MAX($1:$1),$R15-SUM($T26:GV26),IF(GW$1=1,SUMIFS(15:15,$1:$1,"&gt;="&amp;1,$1:$1,"&lt;="&amp;INT(-$N26/30))+(-$N26/30-INT(-$N26/30))*SUMIFS(15:15,$1:$1,INT(-$N26/30)+1),0)+(-$N26/30-INT(-$N26/30))*SUMIFS(15:15,$1:$1,GW$1+INT(-$N26/30)+1)+(INT(-$N26/30)+1--$N26/30)*SUMIFS(15:15,$1:$1,GW$1+INT(-$N26/30)))))</f>
        <v>0</v>
      </c>
      <c r="GX26" s="40">
        <f>IF($N26=0,0,IF(GX$7="",0,IF(GX$1=MAX($1:$1),$R15-SUM($T26:GW26),IF(GX$1=1,SUMIFS(15:15,$1:$1,"&gt;="&amp;1,$1:$1,"&lt;="&amp;INT(-$N26/30))+(-$N26/30-INT(-$N26/30))*SUMIFS(15:15,$1:$1,INT(-$N26/30)+1),0)+(-$N26/30-INT(-$N26/30))*SUMIFS(15:15,$1:$1,GX$1+INT(-$N26/30)+1)+(INT(-$N26/30)+1--$N26/30)*SUMIFS(15:15,$1:$1,GX$1+INT(-$N26/30)))))</f>
        <v>0</v>
      </c>
      <c r="GY26" s="40">
        <f>IF($N26=0,0,IF(GY$7="",0,IF(GY$1=MAX($1:$1),$R15-SUM($T26:GX26),IF(GY$1=1,SUMIFS(15:15,$1:$1,"&gt;="&amp;1,$1:$1,"&lt;="&amp;INT(-$N26/30))+(-$N26/30-INT(-$N26/30))*SUMIFS(15:15,$1:$1,INT(-$N26/30)+1),0)+(-$N26/30-INT(-$N26/30))*SUMIFS(15:15,$1:$1,GY$1+INT(-$N26/30)+1)+(INT(-$N26/30)+1--$N26/30)*SUMIFS(15:15,$1:$1,GY$1+INT(-$N26/30)))))</f>
        <v>0</v>
      </c>
      <c r="GZ26" s="40">
        <f>IF($N26=0,0,IF(GZ$7="",0,IF(GZ$1=MAX($1:$1),$R15-SUM($T26:GY26),IF(GZ$1=1,SUMIFS(15:15,$1:$1,"&gt;="&amp;1,$1:$1,"&lt;="&amp;INT(-$N26/30))+(-$N26/30-INT(-$N26/30))*SUMIFS(15:15,$1:$1,INT(-$N26/30)+1),0)+(-$N26/30-INT(-$N26/30))*SUMIFS(15:15,$1:$1,GZ$1+INT(-$N26/30)+1)+(INT(-$N26/30)+1--$N26/30)*SUMIFS(15:15,$1:$1,GZ$1+INT(-$N26/30)))))</f>
        <v>0</v>
      </c>
      <c r="HA26" s="40">
        <f>IF($N26=0,0,IF(HA$7="",0,IF(HA$1=MAX($1:$1),$R15-SUM($T26:GZ26),IF(HA$1=1,SUMIFS(15:15,$1:$1,"&gt;="&amp;1,$1:$1,"&lt;="&amp;INT(-$N26/30))+(-$N26/30-INT(-$N26/30))*SUMIFS(15:15,$1:$1,INT(-$N26/30)+1),0)+(-$N26/30-INT(-$N26/30))*SUMIFS(15:15,$1:$1,HA$1+INT(-$N26/30)+1)+(INT(-$N26/30)+1--$N26/30)*SUMIFS(15:15,$1:$1,HA$1+INT(-$N26/30)))))</f>
        <v>0</v>
      </c>
      <c r="HB26" s="40">
        <f>IF($N26=0,0,IF(HB$7="",0,IF(HB$1=MAX($1:$1),$R15-SUM($T26:HA26),IF(HB$1=1,SUMIFS(15:15,$1:$1,"&gt;="&amp;1,$1:$1,"&lt;="&amp;INT(-$N26/30))+(-$N26/30-INT(-$N26/30))*SUMIFS(15:15,$1:$1,INT(-$N26/30)+1),0)+(-$N26/30-INT(-$N26/30))*SUMIFS(15:15,$1:$1,HB$1+INT(-$N26/30)+1)+(INT(-$N26/30)+1--$N26/30)*SUMIFS(15:15,$1:$1,HB$1+INT(-$N26/30)))))</f>
        <v>0</v>
      </c>
      <c r="HC26" s="40">
        <f>IF($N26=0,0,IF(HC$7="",0,IF(HC$1=MAX($1:$1),$R15-SUM($T26:HB26),IF(HC$1=1,SUMIFS(15:15,$1:$1,"&gt;="&amp;1,$1:$1,"&lt;="&amp;INT(-$N26/30))+(-$N26/30-INT(-$N26/30))*SUMIFS(15:15,$1:$1,INT(-$N26/30)+1),0)+(-$N26/30-INT(-$N26/30))*SUMIFS(15:15,$1:$1,HC$1+INT(-$N26/30)+1)+(INT(-$N26/30)+1--$N26/30)*SUMIFS(15:15,$1:$1,HC$1+INT(-$N26/30)))))</f>
        <v>0</v>
      </c>
      <c r="HD26" s="40">
        <f>IF($N26=0,0,IF(HD$7="",0,IF(HD$1=MAX($1:$1),$R15-SUM($T26:HC26),IF(HD$1=1,SUMIFS(15:15,$1:$1,"&gt;="&amp;1,$1:$1,"&lt;="&amp;INT(-$N26/30))+(-$N26/30-INT(-$N26/30))*SUMIFS(15:15,$1:$1,INT(-$N26/30)+1),0)+(-$N26/30-INT(-$N26/30))*SUMIFS(15:15,$1:$1,HD$1+INT(-$N26/30)+1)+(INT(-$N26/30)+1--$N26/30)*SUMIFS(15:15,$1:$1,HD$1+INT(-$N26/30)))))</f>
        <v>0</v>
      </c>
      <c r="HE26" s="40">
        <f>IF($N26=0,0,IF(HE$7="",0,IF(HE$1=MAX($1:$1),$R15-SUM($T26:HD26),IF(HE$1=1,SUMIFS(15:15,$1:$1,"&gt;="&amp;1,$1:$1,"&lt;="&amp;INT(-$N26/30))+(-$N26/30-INT(-$N26/30))*SUMIFS(15:15,$1:$1,INT(-$N26/30)+1),0)+(-$N26/30-INT(-$N26/30))*SUMIFS(15:15,$1:$1,HE$1+INT(-$N26/30)+1)+(INT(-$N26/30)+1--$N26/30)*SUMIFS(15:15,$1:$1,HE$1+INT(-$N26/30)))))</f>
        <v>0</v>
      </c>
      <c r="HF26" s="40">
        <f>IF($N26=0,0,IF(HF$7="",0,IF(HF$1=MAX($1:$1),$R15-SUM($T26:HE26),IF(HF$1=1,SUMIFS(15:15,$1:$1,"&gt;="&amp;1,$1:$1,"&lt;="&amp;INT(-$N26/30))+(-$N26/30-INT(-$N26/30))*SUMIFS(15:15,$1:$1,INT(-$N26/30)+1),0)+(-$N26/30-INT(-$N26/30))*SUMIFS(15:15,$1:$1,HF$1+INT(-$N26/30)+1)+(INT(-$N26/30)+1--$N26/30)*SUMIFS(15:15,$1:$1,HF$1+INT(-$N26/30)))))</f>
        <v>0</v>
      </c>
      <c r="HG26" s="40">
        <f>IF($N26=0,0,IF(HG$7="",0,IF(HG$1=MAX($1:$1),$R15-SUM($T26:HF26),IF(HG$1=1,SUMIFS(15:15,$1:$1,"&gt;="&amp;1,$1:$1,"&lt;="&amp;INT(-$N26/30))+(-$N26/30-INT(-$N26/30))*SUMIFS(15:15,$1:$1,INT(-$N26/30)+1),0)+(-$N26/30-INT(-$N26/30))*SUMIFS(15:15,$1:$1,HG$1+INT(-$N26/30)+1)+(INT(-$N26/30)+1--$N26/30)*SUMIFS(15:15,$1:$1,HG$1+INT(-$N26/30)))))</f>
        <v>0</v>
      </c>
      <c r="HH26" s="40">
        <f>IF($N26=0,0,IF(HH$7="",0,IF(HH$1=MAX($1:$1),$R15-SUM($T26:HG26),IF(HH$1=1,SUMIFS(15:15,$1:$1,"&gt;="&amp;1,$1:$1,"&lt;="&amp;INT(-$N26/30))+(-$N26/30-INT(-$N26/30))*SUMIFS(15:15,$1:$1,INT(-$N26/30)+1),0)+(-$N26/30-INT(-$N26/30))*SUMIFS(15:15,$1:$1,HH$1+INT(-$N26/30)+1)+(INT(-$N26/30)+1--$N26/30)*SUMIFS(15:15,$1:$1,HH$1+INT(-$N26/30)))))</f>
        <v>0</v>
      </c>
      <c r="HI26" s="40">
        <f>IF($N26=0,0,IF(HI$7="",0,IF(HI$1=MAX($1:$1),$R15-SUM($T26:HH26),IF(HI$1=1,SUMIFS(15:15,$1:$1,"&gt;="&amp;1,$1:$1,"&lt;="&amp;INT(-$N26/30))+(-$N26/30-INT(-$N26/30))*SUMIFS(15:15,$1:$1,INT(-$N26/30)+1),0)+(-$N26/30-INT(-$N26/30))*SUMIFS(15:15,$1:$1,HI$1+INT(-$N26/30)+1)+(INT(-$N26/30)+1--$N26/30)*SUMIFS(15:15,$1:$1,HI$1+INT(-$N26/30)))))</f>
        <v>0</v>
      </c>
      <c r="HJ26" s="40">
        <f>IF($N26=0,0,IF(HJ$7="",0,IF(HJ$1=MAX($1:$1),$R15-SUM($T26:HI26),IF(HJ$1=1,SUMIFS(15:15,$1:$1,"&gt;="&amp;1,$1:$1,"&lt;="&amp;INT(-$N26/30))+(-$N26/30-INT(-$N26/30))*SUMIFS(15:15,$1:$1,INT(-$N26/30)+1),0)+(-$N26/30-INT(-$N26/30))*SUMIFS(15:15,$1:$1,HJ$1+INT(-$N26/30)+1)+(INT(-$N26/30)+1--$N26/30)*SUMIFS(15:15,$1:$1,HJ$1+INT(-$N26/30)))))</f>
        <v>0</v>
      </c>
      <c r="HK26" s="40">
        <f>IF($N26=0,0,IF(HK$7="",0,IF(HK$1=MAX($1:$1),$R15-SUM($T26:HJ26),IF(HK$1=1,SUMIFS(15:15,$1:$1,"&gt;="&amp;1,$1:$1,"&lt;="&amp;INT(-$N26/30))+(-$N26/30-INT(-$N26/30))*SUMIFS(15:15,$1:$1,INT(-$N26/30)+1),0)+(-$N26/30-INT(-$N26/30))*SUMIFS(15:15,$1:$1,HK$1+INT(-$N26/30)+1)+(INT(-$N26/30)+1--$N26/30)*SUMIFS(15:15,$1:$1,HK$1+INT(-$N26/30)))))</f>
        <v>0</v>
      </c>
      <c r="HL26" s="40">
        <f>IF($N26=0,0,IF(HL$7="",0,IF(HL$1=MAX($1:$1),$R15-SUM($T26:HK26),IF(HL$1=1,SUMIFS(15:15,$1:$1,"&gt;="&amp;1,$1:$1,"&lt;="&amp;INT(-$N26/30))+(-$N26/30-INT(-$N26/30))*SUMIFS(15:15,$1:$1,INT(-$N26/30)+1),0)+(-$N26/30-INT(-$N26/30))*SUMIFS(15:15,$1:$1,HL$1+INT(-$N26/30)+1)+(INT(-$N26/30)+1--$N26/30)*SUMIFS(15:15,$1:$1,HL$1+INT(-$N26/30)))))</f>
        <v>0</v>
      </c>
      <c r="HM26" s="40">
        <f>IF($N26=0,0,IF(HM$7="",0,IF(HM$1=MAX($1:$1),$R15-SUM($T26:HL26),IF(HM$1=1,SUMIFS(15:15,$1:$1,"&gt;="&amp;1,$1:$1,"&lt;="&amp;INT(-$N26/30))+(-$N26/30-INT(-$N26/30))*SUMIFS(15:15,$1:$1,INT(-$N26/30)+1),0)+(-$N26/30-INT(-$N26/30))*SUMIFS(15:15,$1:$1,HM$1+INT(-$N26/30)+1)+(INT(-$N26/30)+1--$N26/30)*SUMIFS(15:15,$1:$1,HM$1+INT(-$N26/30)))))</f>
        <v>0</v>
      </c>
      <c r="HN26" s="40">
        <f>IF($N26=0,0,IF(HN$7="",0,IF(HN$1=MAX($1:$1),$R15-SUM($T26:HM26),IF(HN$1=1,SUMIFS(15:15,$1:$1,"&gt;="&amp;1,$1:$1,"&lt;="&amp;INT(-$N26/30))+(-$N26/30-INT(-$N26/30))*SUMIFS(15:15,$1:$1,INT(-$N26/30)+1),0)+(-$N26/30-INT(-$N26/30))*SUMIFS(15:15,$1:$1,HN$1+INT(-$N26/30)+1)+(INT(-$N26/30)+1--$N26/30)*SUMIFS(15:15,$1:$1,HN$1+INT(-$N26/30)))))</f>
        <v>0</v>
      </c>
      <c r="HO26" s="40">
        <f>IF($N26=0,0,IF(HO$7="",0,IF(HO$1=MAX($1:$1),$R15-SUM($T26:HN26),IF(HO$1=1,SUMIFS(15:15,$1:$1,"&gt;="&amp;1,$1:$1,"&lt;="&amp;INT(-$N26/30))+(-$N26/30-INT(-$N26/30))*SUMIFS(15:15,$1:$1,INT(-$N26/30)+1),0)+(-$N26/30-INT(-$N26/30))*SUMIFS(15:15,$1:$1,HO$1+INT(-$N26/30)+1)+(INT(-$N26/30)+1--$N26/30)*SUMIFS(15:15,$1:$1,HO$1+INT(-$N26/30)))))</f>
        <v>0</v>
      </c>
      <c r="HP26" s="40">
        <f>IF($N26=0,0,IF(HP$7="",0,IF(HP$1=MAX($1:$1),$R15-SUM($T26:HO26),IF(HP$1=1,SUMIFS(15:15,$1:$1,"&gt;="&amp;1,$1:$1,"&lt;="&amp;INT(-$N26/30))+(-$N26/30-INT(-$N26/30))*SUMIFS(15:15,$1:$1,INT(-$N26/30)+1),0)+(-$N26/30-INT(-$N26/30))*SUMIFS(15:15,$1:$1,HP$1+INT(-$N26/30)+1)+(INT(-$N26/30)+1--$N26/30)*SUMIFS(15:15,$1:$1,HP$1+INT(-$N26/30)))))</f>
        <v>0</v>
      </c>
      <c r="HQ26" s="40">
        <f>IF($N26=0,0,IF(HQ$7="",0,IF(HQ$1=MAX($1:$1),$R15-SUM($T26:HP26),IF(HQ$1=1,SUMIFS(15:15,$1:$1,"&gt;="&amp;1,$1:$1,"&lt;="&amp;INT(-$N26/30))+(-$N26/30-INT(-$N26/30))*SUMIFS(15:15,$1:$1,INT(-$N26/30)+1),0)+(-$N26/30-INT(-$N26/30))*SUMIFS(15:15,$1:$1,HQ$1+INT(-$N26/30)+1)+(INT(-$N26/30)+1--$N26/30)*SUMIFS(15:15,$1:$1,HQ$1+INT(-$N26/30)))))</f>
        <v>0</v>
      </c>
      <c r="HR26" s="40">
        <f>IF($N26=0,0,IF(HR$7="",0,IF(HR$1=MAX($1:$1),$R15-SUM($T26:HQ26),IF(HR$1=1,SUMIFS(15:15,$1:$1,"&gt;="&amp;1,$1:$1,"&lt;="&amp;INT(-$N26/30))+(-$N26/30-INT(-$N26/30))*SUMIFS(15:15,$1:$1,INT(-$N26/30)+1),0)+(-$N26/30-INT(-$N26/30))*SUMIFS(15:15,$1:$1,HR$1+INT(-$N26/30)+1)+(INT(-$N26/30)+1--$N26/30)*SUMIFS(15:15,$1:$1,HR$1+INT(-$N26/30)))))</f>
        <v>0</v>
      </c>
      <c r="HS26" s="40">
        <f>IF($N26=0,0,IF(HS$7="",0,IF(HS$1=MAX($1:$1),$R15-SUM($T26:HR26),IF(HS$1=1,SUMIFS(15:15,$1:$1,"&gt;="&amp;1,$1:$1,"&lt;="&amp;INT(-$N26/30))+(-$N26/30-INT(-$N26/30))*SUMIFS(15:15,$1:$1,INT(-$N26/30)+1),0)+(-$N26/30-INT(-$N26/30))*SUMIFS(15:15,$1:$1,HS$1+INT(-$N26/30)+1)+(INT(-$N26/30)+1--$N26/30)*SUMIFS(15:15,$1:$1,HS$1+INT(-$N26/30)))))</f>
        <v>0</v>
      </c>
      <c r="HT26" s="40">
        <f>IF($N26=0,0,IF(HT$7="",0,IF(HT$1=MAX($1:$1),$R15-SUM($T26:HS26),IF(HT$1=1,SUMIFS(15:15,$1:$1,"&gt;="&amp;1,$1:$1,"&lt;="&amp;INT(-$N26/30))+(-$N26/30-INT(-$N26/30))*SUMIFS(15:15,$1:$1,INT(-$N26/30)+1),0)+(-$N26/30-INT(-$N26/30))*SUMIFS(15:15,$1:$1,HT$1+INT(-$N26/30)+1)+(INT(-$N26/30)+1--$N26/30)*SUMIFS(15:15,$1:$1,HT$1+INT(-$N26/30)))))</f>
        <v>0</v>
      </c>
      <c r="HU26" s="40">
        <f>IF($N26=0,0,IF(HU$7="",0,IF(HU$1=MAX($1:$1),$R15-SUM($T26:HT26),IF(HU$1=1,SUMIFS(15:15,$1:$1,"&gt;="&amp;1,$1:$1,"&lt;="&amp;INT(-$N26/30))+(-$N26/30-INT(-$N26/30))*SUMIFS(15:15,$1:$1,INT(-$N26/30)+1),0)+(-$N26/30-INT(-$N26/30))*SUMIFS(15:15,$1:$1,HU$1+INT(-$N26/30)+1)+(INT(-$N26/30)+1--$N26/30)*SUMIFS(15:15,$1:$1,HU$1+INT(-$N26/30)))))</f>
        <v>0</v>
      </c>
      <c r="HV26" s="40">
        <f>IF($N26=0,0,IF(HV$7="",0,IF(HV$1=MAX($1:$1),$R15-SUM($T26:HU26),IF(HV$1=1,SUMIFS(15:15,$1:$1,"&gt;="&amp;1,$1:$1,"&lt;="&amp;INT(-$N26/30))+(-$N26/30-INT(-$N26/30))*SUMIFS(15:15,$1:$1,INT(-$N26/30)+1),0)+(-$N26/30-INT(-$N26/30))*SUMIFS(15:15,$1:$1,HV$1+INT(-$N26/30)+1)+(INT(-$N26/30)+1--$N26/30)*SUMIFS(15:15,$1:$1,HV$1+INT(-$N26/30)))))</f>
        <v>0</v>
      </c>
      <c r="HW26" s="40">
        <f>IF($N26=0,0,IF(HW$7="",0,IF(HW$1=MAX($1:$1),$R15-SUM($T26:HV26),IF(HW$1=1,SUMIFS(15:15,$1:$1,"&gt;="&amp;1,$1:$1,"&lt;="&amp;INT(-$N26/30))+(-$N26/30-INT(-$N26/30))*SUMIFS(15:15,$1:$1,INT(-$N26/30)+1),0)+(-$N26/30-INT(-$N26/30))*SUMIFS(15:15,$1:$1,HW$1+INT(-$N26/30)+1)+(INT(-$N26/30)+1--$N26/30)*SUMIFS(15:15,$1:$1,HW$1+INT(-$N26/30)))))</f>
        <v>0</v>
      </c>
      <c r="HX26" s="40">
        <f>IF($N26=0,0,IF(HX$7="",0,IF(HX$1=MAX($1:$1),$R15-SUM($T26:HW26),IF(HX$1=1,SUMIFS(15:15,$1:$1,"&gt;="&amp;1,$1:$1,"&lt;="&amp;INT(-$N26/30))+(-$N26/30-INT(-$N26/30))*SUMIFS(15:15,$1:$1,INT(-$N26/30)+1),0)+(-$N26/30-INT(-$N26/30))*SUMIFS(15:15,$1:$1,HX$1+INT(-$N26/30)+1)+(INT(-$N26/30)+1--$N26/30)*SUMIFS(15:15,$1:$1,HX$1+INT(-$N26/30)))))</f>
        <v>0</v>
      </c>
      <c r="HY26" s="40">
        <f>IF($N26=0,0,IF(HY$7="",0,IF(HY$1=MAX($1:$1),$R15-SUM($T26:HX26),IF(HY$1=1,SUMIFS(15:15,$1:$1,"&gt;="&amp;1,$1:$1,"&lt;="&amp;INT(-$N26/30))+(-$N26/30-INT(-$N26/30))*SUMIFS(15:15,$1:$1,INT(-$N26/30)+1),0)+(-$N26/30-INT(-$N26/30))*SUMIFS(15:15,$1:$1,HY$1+INT(-$N26/30)+1)+(INT(-$N26/30)+1--$N26/30)*SUMIFS(15:15,$1:$1,HY$1+INT(-$N26/30)))))</f>
        <v>0</v>
      </c>
      <c r="HZ26" s="40">
        <f>IF($N26=0,0,IF(HZ$7="",0,IF(HZ$1=MAX($1:$1),$R15-SUM($T26:HY26),IF(HZ$1=1,SUMIFS(15:15,$1:$1,"&gt;="&amp;1,$1:$1,"&lt;="&amp;INT(-$N26/30))+(-$N26/30-INT(-$N26/30))*SUMIFS(15:15,$1:$1,INT(-$N26/30)+1),0)+(-$N26/30-INT(-$N26/30))*SUMIFS(15:15,$1:$1,HZ$1+INT(-$N26/30)+1)+(INT(-$N26/30)+1--$N26/30)*SUMIFS(15:15,$1:$1,HZ$1+INT(-$N26/30)))))</f>
        <v>0</v>
      </c>
      <c r="IA26" s="40">
        <f>IF($N26=0,0,IF(IA$7="",0,IF(IA$1=MAX($1:$1),$R15-SUM($T26:HZ26),IF(IA$1=1,SUMIFS(15:15,$1:$1,"&gt;="&amp;1,$1:$1,"&lt;="&amp;INT(-$N26/30))+(-$N26/30-INT(-$N26/30))*SUMIFS(15:15,$1:$1,INT(-$N26/30)+1),0)+(-$N26/30-INT(-$N26/30))*SUMIFS(15:15,$1:$1,IA$1+INT(-$N26/30)+1)+(INT(-$N26/30)+1--$N26/30)*SUMIFS(15:15,$1:$1,IA$1+INT(-$N26/30)))))</f>
        <v>0</v>
      </c>
      <c r="IB26" s="40">
        <f>IF($N26=0,0,IF(IB$7="",0,IF(IB$1=MAX($1:$1),$R15-SUM($T26:IA26),IF(IB$1=1,SUMIFS(15:15,$1:$1,"&gt;="&amp;1,$1:$1,"&lt;="&amp;INT(-$N26/30))+(-$N26/30-INT(-$N26/30))*SUMIFS(15:15,$1:$1,INT(-$N26/30)+1),0)+(-$N26/30-INT(-$N26/30))*SUMIFS(15:15,$1:$1,IB$1+INT(-$N26/30)+1)+(INT(-$N26/30)+1--$N26/30)*SUMIFS(15:15,$1:$1,IB$1+INT(-$N26/30)))))</f>
        <v>0</v>
      </c>
      <c r="IC26" s="40">
        <f>IF($N26=0,0,IF(IC$7="",0,IF(IC$1=MAX($1:$1),$R15-SUM($T26:IB26),IF(IC$1=1,SUMIFS(15:15,$1:$1,"&gt;="&amp;1,$1:$1,"&lt;="&amp;INT(-$N26/30))+(-$N26/30-INT(-$N26/30))*SUMIFS(15:15,$1:$1,INT(-$N26/30)+1),0)+(-$N26/30-INT(-$N26/30))*SUMIFS(15:15,$1:$1,IC$1+INT(-$N26/30)+1)+(INT(-$N26/30)+1--$N26/30)*SUMIFS(15:15,$1:$1,IC$1+INT(-$N26/30)))))</f>
        <v>0</v>
      </c>
      <c r="ID26" s="40">
        <f>IF($N26=0,0,IF(ID$7="",0,IF(ID$1=MAX($1:$1),$R15-SUM($T26:IC26),IF(ID$1=1,SUMIFS(15:15,$1:$1,"&gt;="&amp;1,$1:$1,"&lt;="&amp;INT(-$N26/30))+(-$N26/30-INT(-$N26/30))*SUMIFS(15:15,$1:$1,INT(-$N26/30)+1),0)+(-$N26/30-INT(-$N26/30))*SUMIFS(15:15,$1:$1,ID$1+INT(-$N26/30)+1)+(INT(-$N26/30)+1--$N26/30)*SUMIFS(15:15,$1:$1,ID$1+INT(-$N26/30)))))</f>
        <v>0</v>
      </c>
      <c r="IE26" s="40">
        <f>IF($N26=0,0,IF(IE$7="",0,IF(IE$1=MAX($1:$1),$R15-SUM($T26:ID26),IF(IE$1=1,SUMIFS(15:15,$1:$1,"&gt;="&amp;1,$1:$1,"&lt;="&amp;INT(-$N26/30))+(-$N26/30-INT(-$N26/30))*SUMIFS(15:15,$1:$1,INT(-$N26/30)+1),0)+(-$N26/30-INT(-$N26/30))*SUMIFS(15:15,$1:$1,IE$1+INT(-$N26/30)+1)+(INT(-$N26/30)+1--$N26/30)*SUMIFS(15:15,$1:$1,IE$1+INT(-$N26/30)))))</f>
        <v>0</v>
      </c>
      <c r="IF26" s="40">
        <f>IF($N26=0,0,IF(IF$7="",0,IF(IF$1=MAX($1:$1),$R15-SUM($T26:IE26),IF(IF$1=1,SUMIFS(15:15,$1:$1,"&gt;="&amp;1,$1:$1,"&lt;="&amp;INT(-$N26/30))+(-$N26/30-INT(-$N26/30))*SUMIFS(15:15,$1:$1,INT(-$N26/30)+1),0)+(-$N26/30-INT(-$N26/30))*SUMIFS(15:15,$1:$1,IF$1+INT(-$N26/30)+1)+(INT(-$N26/30)+1--$N26/30)*SUMIFS(15:15,$1:$1,IF$1+INT(-$N26/30)))))</f>
        <v>0</v>
      </c>
      <c r="IG26" s="40">
        <f>IF($N26=0,0,IF(IG$7="",0,IF(IG$1=MAX($1:$1),$R15-SUM($T26:IF26),IF(IG$1=1,SUMIFS(15:15,$1:$1,"&gt;="&amp;1,$1:$1,"&lt;="&amp;INT(-$N26/30))+(-$N26/30-INT(-$N26/30))*SUMIFS(15:15,$1:$1,INT(-$N26/30)+1),0)+(-$N26/30-INT(-$N26/30))*SUMIFS(15:15,$1:$1,IG$1+INT(-$N26/30)+1)+(INT(-$N26/30)+1--$N26/30)*SUMIFS(15:15,$1:$1,IG$1+INT(-$N26/30)))))</f>
        <v>0</v>
      </c>
      <c r="IH26" s="40">
        <f>IF($N26=0,0,IF(IH$7="",0,IF(IH$1=MAX($1:$1),$R15-SUM($T26:IG26),IF(IH$1=1,SUMIFS(15:15,$1:$1,"&gt;="&amp;1,$1:$1,"&lt;="&amp;INT(-$N26/30))+(-$N26/30-INT(-$N26/30))*SUMIFS(15:15,$1:$1,INT(-$N26/30)+1),0)+(-$N26/30-INT(-$N26/30))*SUMIFS(15:15,$1:$1,IH$1+INT(-$N26/30)+1)+(INT(-$N26/30)+1--$N26/30)*SUMIFS(15:15,$1:$1,IH$1+INT(-$N26/30)))))</f>
        <v>0</v>
      </c>
      <c r="II26" s="40">
        <f>IF($N26=0,0,IF(II$7="",0,IF(II$1=MAX($1:$1),$R15-SUM($T26:IH26),IF(II$1=1,SUMIFS(15:15,$1:$1,"&gt;="&amp;1,$1:$1,"&lt;="&amp;INT(-$N26/30))+(-$N26/30-INT(-$N26/30))*SUMIFS(15:15,$1:$1,INT(-$N26/30)+1),0)+(-$N26/30-INT(-$N26/30))*SUMIFS(15:15,$1:$1,II$1+INT(-$N26/30)+1)+(INT(-$N26/30)+1--$N26/30)*SUMIFS(15:15,$1:$1,II$1+INT(-$N26/30)))))</f>
        <v>0</v>
      </c>
      <c r="IJ26" s="40">
        <f>IF($N26=0,0,IF(IJ$7="",0,IF(IJ$1=MAX($1:$1),$R15-SUM($T26:II26),IF(IJ$1=1,SUMIFS(15:15,$1:$1,"&gt;="&amp;1,$1:$1,"&lt;="&amp;INT(-$N26/30))+(-$N26/30-INT(-$N26/30))*SUMIFS(15:15,$1:$1,INT(-$N26/30)+1),0)+(-$N26/30-INT(-$N26/30))*SUMIFS(15:15,$1:$1,IJ$1+INT(-$N26/30)+1)+(INT(-$N26/30)+1--$N26/30)*SUMIFS(15:15,$1:$1,IJ$1+INT(-$N26/30)))))</f>
        <v>0</v>
      </c>
      <c r="IK26" s="40">
        <f>IF($N26=0,0,IF(IK$7="",0,IF(IK$1=MAX($1:$1),$R15-SUM($T26:IJ26),IF(IK$1=1,SUMIFS(15:15,$1:$1,"&gt;="&amp;1,$1:$1,"&lt;="&amp;INT(-$N26/30))+(-$N26/30-INT(-$N26/30))*SUMIFS(15:15,$1:$1,INT(-$N26/30)+1),0)+(-$N26/30-INT(-$N26/30))*SUMIFS(15:15,$1:$1,IK$1+INT(-$N26/30)+1)+(INT(-$N26/30)+1--$N26/30)*SUMIFS(15:15,$1:$1,IK$1+INT(-$N26/30)))))</f>
        <v>0</v>
      </c>
      <c r="IL26" s="40">
        <f>IF($N26=0,0,IF(IL$7="",0,IF(IL$1=MAX($1:$1),$R15-SUM($T26:IK26),IF(IL$1=1,SUMIFS(15:15,$1:$1,"&gt;="&amp;1,$1:$1,"&lt;="&amp;INT(-$N26/30))+(-$N26/30-INT(-$N26/30))*SUMIFS(15:15,$1:$1,INT(-$N26/30)+1),0)+(-$N26/30-INT(-$N26/30))*SUMIFS(15:15,$1:$1,IL$1+INT(-$N26/30)+1)+(INT(-$N26/30)+1--$N26/30)*SUMIFS(15:15,$1:$1,IL$1+INT(-$N26/30)))))</f>
        <v>0</v>
      </c>
      <c r="IM26" s="40">
        <f>IF($N26=0,0,IF(IM$7="",0,IF(IM$1=MAX($1:$1),$R15-SUM($T26:IL26),IF(IM$1=1,SUMIFS(15:15,$1:$1,"&gt;="&amp;1,$1:$1,"&lt;="&amp;INT(-$N26/30))+(-$N26/30-INT(-$N26/30))*SUMIFS(15:15,$1:$1,INT(-$N26/30)+1),0)+(-$N26/30-INT(-$N26/30))*SUMIFS(15:15,$1:$1,IM$1+INT(-$N26/30)+1)+(INT(-$N26/30)+1--$N26/30)*SUMIFS(15:15,$1:$1,IM$1+INT(-$N26/30)))))</f>
        <v>0</v>
      </c>
      <c r="IN26" s="40">
        <f>IF($N26=0,0,IF(IN$7="",0,IF(IN$1=MAX($1:$1),$R15-SUM($T26:IM26),IF(IN$1=1,SUMIFS(15:15,$1:$1,"&gt;="&amp;1,$1:$1,"&lt;="&amp;INT(-$N26/30))+(-$N26/30-INT(-$N26/30))*SUMIFS(15:15,$1:$1,INT(-$N26/30)+1),0)+(-$N26/30-INT(-$N26/30))*SUMIFS(15:15,$1:$1,IN$1+INT(-$N26/30)+1)+(INT(-$N26/30)+1--$N26/30)*SUMIFS(15:15,$1:$1,IN$1+INT(-$N26/30)))))</f>
        <v>0</v>
      </c>
      <c r="IO26" s="40">
        <f>IF($N26=0,0,IF(IO$7="",0,IF(IO$1=MAX($1:$1),$R15-SUM($T26:IN26),IF(IO$1=1,SUMIFS(15:15,$1:$1,"&gt;="&amp;1,$1:$1,"&lt;="&amp;INT(-$N26/30))+(-$N26/30-INT(-$N26/30))*SUMIFS(15:15,$1:$1,INT(-$N26/30)+1),0)+(-$N26/30-INT(-$N26/30))*SUMIFS(15:15,$1:$1,IO$1+INT(-$N26/30)+1)+(INT(-$N26/30)+1--$N26/30)*SUMIFS(15:15,$1:$1,IO$1+INT(-$N26/30)))))</f>
        <v>0</v>
      </c>
      <c r="IP26" s="40">
        <f>IF($N26=0,0,IF(IP$7="",0,IF(IP$1=MAX($1:$1),$R15-SUM($T26:IO26),IF(IP$1=1,SUMIFS(15:15,$1:$1,"&gt;="&amp;1,$1:$1,"&lt;="&amp;INT(-$N26/30))+(-$N26/30-INT(-$N26/30))*SUMIFS(15:15,$1:$1,INT(-$N26/30)+1),0)+(-$N26/30-INT(-$N26/30))*SUMIFS(15:15,$1:$1,IP$1+INT(-$N26/30)+1)+(INT(-$N26/30)+1--$N26/30)*SUMIFS(15:15,$1:$1,IP$1+INT(-$N26/30)))))</f>
        <v>0</v>
      </c>
      <c r="IQ26" s="40">
        <f>IF($N26=0,0,IF(IQ$7="",0,IF(IQ$1=MAX($1:$1),$R15-SUM($T26:IP26),IF(IQ$1=1,SUMIFS(15:15,$1:$1,"&gt;="&amp;1,$1:$1,"&lt;="&amp;INT(-$N26/30))+(-$N26/30-INT(-$N26/30))*SUMIFS(15:15,$1:$1,INT(-$N26/30)+1),0)+(-$N26/30-INT(-$N26/30))*SUMIFS(15:15,$1:$1,IQ$1+INT(-$N26/30)+1)+(INT(-$N26/30)+1--$N26/30)*SUMIFS(15:15,$1:$1,IQ$1+INT(-$N26/30)))))</f>
        <v>0</v>
      </c>
      <c r="IR26" s="40">
        <f>IF($N26=0,0,IF(IR$7="",0,IF(IR$1=MAX($1:$1),$R15-SUM($T26:IQ26),IF(IR$1=1,SUMIFS(15:15,$1:$1,"&gt;="&amp;1,$1:$1,"&lt;="&amp;INT(-$N26/30))+(-$N26/30-INT(-$N26/30))*SUMIFS(15:15,$1:$1,INT(-$N26/30)+1),0)+(-$N26/30-INT(-$N26/30))*SUMIFS(15:15,$1:$1,IR$1+INT(-$N26/30)+1)+(INT(-$N26/30)+1--$N26/30)*SUMIFS(15:15,$1:$1,IR$1+INT(-$N26/30)))))</f>
        <v>0</v>
      </c>
      <c r="IS26" s="40">
        <f>IF($N26=0,0,IF(IS$7="",0,IF(IS$1=MAX($1:$1),$R15-SUM($T26:IR26),IF(IS$1=1,SUMIFS(15:15,$1:$1,"&gt;="&amp;1,$1:$1,"&lt;="&amp;INT(-$N26/30))+(-$N26/30-INT(-$N26/30))*SUMIFS(15:15,$1:$1,INT(-$N26/30)+1),0)+(-$N26/30-INT(-$N26/30))*SUMIFS(15:15,$1:$1,IS$1+INT(-$N26/30)+1)+(INT(-$N26/30)+1--$N26/30)*SUMIFS(15:15,$1:$1,IS$1+INT(-$N26/30)))))</f>
        <v>0</v>
      </c>
      <c r="IT26" s="40">
        <f>IF($N26=0,0,IF(IT$7="",0,IF(IT$1=MAX($1:$1),$R15-SUM($T26:IS26),IF(IT$1=1,SUMIFS(15:15,$1:$1,"&gt;="&amp;1,$1:$1,"&lt;="&amp;INT(-$N26/30))+(-$N26/30-INT(-$N26/30))*SUMIFS(15:15,$1:$1,INT(-$N26/30)+1),0)+(-$N26/30-INT(-$N26/30))*SUMIFS(15:15,$1:$1,IT$1+INT(-$N26/30)+1)+(INT(-$N26/30)+1--$N26/30)*SUMIFS(15:15,$1:$1,IT$1+INT(-$N26/30)))))</f>
        <v>0</v>
      </c>
      <c r="IU26" s="40">
        <f>IF($N26=0,0,IF(IU$7="",0,IF(IU$1=MAX($1:$1),$R15-SUM($T26:IT26),IF(IU$1=1,SUMIFS(15:15,$1:$1,"&gt;="&amp;1,$1:$1,"&lt;="&amp;INT(-$N26/30))+(-$N26/30-INT(-$N26/30))*SUMIFS(15:15,$1:$1,INT(-$N26/30)+1),0)+(-$N26/30-INT(-$N26/30))*SUMIFS(15:15,$1:$1,IU$1+INT(-$N26/30)+1)+(INT(-$N26/30)+1--$N26/30)*SUMIFS(15:15,$1:$1,IU$1+INT(-$N26/30)))))</f>
        <v>0</v>
      </c>
      <c r="IV26" s="40">
        <f>IF($N26=0,0,IF(IV$7="",0,IF(IV$1=MAX($1:$1),$R15-SUM($T26:IU26),IF(IV$1=1,SUMIFS(15:15,$1:$1,"&gt;="&amp;1,$1:$1,"&lt;="&amp;INT(-$N26/30))+(-$N26/30-INT(-$N26/30))*SUMIFS(15:15,$1:$1,INT(-$N26/30)+1),0)+(-$N26/30-INT(-$N26/30))*SUMIFS(15:15,$1:$1,IV$1+INT(-$N26/30)+1)+(INT(-$N26/30)+1--$N26/30)*SUMIFS(15:15,$1:$1,IV$1+INT(-$N26/30)))))</f>
        <v>0</v>
      </c>
      <c r="IW26" s="40">
        <f>IF($N26=0,0,IF(IW$7="",0,IF(IW$1=MAX($1:$1),$R15-SUM($T26:IV26),IF(IW$1=1,SUMIFS(15:15,$1:$1,"&gt;="&amp;1,$1:$1,"&lt;="&amp;INT(-$N26/30))+(-$N26/30-INT(-$N26/30))*SUMIFS(15:15,$1:$1,INT(-$N26/30)+1),0)+(-$N26/30-INT(-$N26/30))*SUMIFS(15:15,$1:$1,IW$1+INT(-$N26/30)+1)+(INT(-$N26/30)+1--$N26/30)*SUMIFS(15:15,$1:$1,IW$1+INT(-$N26/30)))))</f>
        <v>0</v>
      </c>
      <c r="IX26" s="40">
        <f>IF($N26=0,0,IF(IX$7="",0,IF(IX$1=MAX($1:$1),$R15-SUM($T26:IW26),IF(IX$1=1,SUMIFS(15:15,$1:$1,"&gt;="&amp;1,$1:$1,"&lt;="&amp;INT(-$N26/30))+(-$N26/30-INT(-$N26/30))*SUMIFS(15:15,$1:$1,INT(-$N26/30)+1),0)+(-$N26/30-INT(-$N26/30))*SUMIFS(15:15,$1:$1,IX$1+INT(-$N26/30)+1)+(INT(-$N26/30)+1--$N26/30)*SUMIFS(15:15,$1:$1,IX$1+INT(-$N26/30)))))</f>
        <v>0</v>
      </c>
      <c r="IY26" s="40">
        <f>IF($N26=0,0,IF(IY$7="",0,IF(IY$1=MAX($1:$1),$R15-SUM($T26:IX26),IF(IY$1=1,SUMIFS(15:15,$1:$1,"&gt;="&amp;1,$1:$1,"&lt;="&amp;INT(-$N26/30))+(-$N26/30-INT(-$N26/30))*SUMIFS(15:15,$1:$1,INT(-$N26/30)+1),0)+(-$N26/30-INT(-$N26/30))*SUMIFS(15:15,$1:$1,IY$1+INT(-$N26/30)+1)+(INT(-$N26/30)+1--$N26/30)*SUMIFS(15:15,$1:$1,IY$1+INT(-$N26/30)))))</f>
        <v>0</v>
      </c>
      <c r="IZ26" s="40">
        <f>IF($N26=0,0,IF(IZ$7="",0,IF(IZ$1=MAX($1:$1),$R15-SUM($T26:IY26),IF(IZ$1=1,SUMIFS(15:15,$1:$1,"&gt;="&amp;1,$1:$1,"&lt;="&amp;INT(-$N26/30))+(-$N26/30-INT(-$N26/30))*SUMIFS(15:15,$1:$1,INT(-$N26/30)+1),0)+(-$N26/30-INT(-$N26/30))*SUMIFS(15:15,$1:$1,IZ$1+INT(-$N26/30)+1)+(INT(-$N26/30)+1--$N26/30)*SUMIFS(15:15,$1:$1,IZ$1+INT(-$N26/30)))))</f>
        <v>0</v>
      </c>
      <c r="JA26" s="40">
        <f>IF($N26=0,0,IF(JA$7="",0,IF(JA$1=MAX($1:$1),$R15-SUM($T26:IZ26),IF(JA$1=1,SUMIFS(15:15,$1:$1,"&gt;="&amp;1,$1:$1,"&lt;="&amp;INT(-$N26/30))+(-$N26/30-INT(-$N26/30))*SUMIFS(15:15,$1:$1,INT(-$N26/30)+1),0)+(-$N26/30-INT(-$N26/30))*SUMIFS(15:15,$1:$1,JA$1+INT(-$N26/30)+1)+(INT(-$N26/30)+1--$N26/30)*SUMIFS(15:15,$1:$1,JA$1+INT(-$N26/30)))))</f>
        <v>0</v>
      </c>
      <c r="JB26" s="40">
        <f>IF($N26=0,0,IF(JB$7="",0,IF(JB$1=MAX($1:$1),$R15-SUM($T26:JA26),IF(JB$1=1,SUMIFS(15:15,$1:$1,"&gt;="&amp;1,$1:$1,"&lt;="&amp;INT(-$N26/30))+(-$N26/30-INT(-$N26/30))*SUMIFS(15:15,$1:$1,INT(-$N26/30)+1),0)+(-$N26/30-INT(-$N26/30))*SUMIFS(15:15,$1:$1,JB$1+INT(-$N26/30)+1)+(INT(-$N26/30)+1--$N26/30)*SUMIFS(15:15,$1:$1,JB$1+INT(-$N26/30)))))</f>
        <v>0</v>
      </c>
      <c r="JC26" s="40">
        <f>IF($N26=0,0,IF(JC$7="",0,IF(JC$1=MAX($1:$1),$R15-SUM($T26:JB26),IF(JC$1=1,SUMIFS(15:15,$1:$1,"&gt;="&amp;1,$1:$1,"&lt;="&amp;INT(-$N26/30))+(-$N26/30-INT(-$N26/30))*SUMIFS(15:15,$1:$1,INT(-$N26/30)+1),0)+(-$N26/30-INT(-$N26/30))*SUMIFS(15:15,$1:$1,JC$1+INT(-$N26/30)+1)+(INT(-$N26/30)+1--$N26/30)*SUMIFS(15:15,$1:$1,JC$1+INT(-$N26/30)))))</f>
        <v>0</v>
      </c>
      <c r="JD26" s="40">
        <f>IF($N26=0,0,IF(JD$7="",0,IF(JD$1=MAX($1:$1),$R15-SUM($T26:JC26),IF(JD$1=1,SUMIFS(15:15,$1:$1,"&gt;="&amp;1,$1:$1,"&lt;="&amp;INT(-$N26/30))+(-$N26/30-INT(-$N26/30))*SUMIFS(15:15,$1:$1,INT(-$N26/30)+1),0)+(-$N26/30-INT(-$N26/30))*SUMIFS(15:15,$1:$1,JD$1+INT(-$N26/30)+1)+(INT(-$N26/30)+1--$N26/30)*SUMIFS(15:15,$1:$1,JD$1+INT(-$N26/30)))))</f>
        <v>0</v>
      </c>
      <c r="JE26" s="40">
        <f>IF($N26=0,0,IF(JE$7="",0,IF(JE$1=MAX($1:$1),$R15-SUM($T26:JD26),IF(JE$1=1,SUMIFS(15:15,$1:$1,"&gt;="&amp;1,$1:$1,"&lt;="&amp;INT(-$N26/30))+(-$N26/30-INT(-$N26/30))*SUMIFS(15:15,$1:$1,INT(-$N26/30)+1),0)+(-$N26/30-INT(-$N26/30))*SUMIFS(15:15,$1:$1,JE$1+INT(-$N26/30)+1)+(INT(-$N26/30)+1--$N26/30)*SUMIFS(15:15,$1:$1,JE$1+INT(-$N26/30)))))</f>
        <v>0</v>
      </c>
      <c r="JF26" s="40">
        <f>IF($N26=0,0,IF(JF$7="",0,IF(JF$1=MAX($1:$1),$R15-SUM($T26:JE26),IF(JF$1=1,SUMIFS(15:15,$1:$1,"&gt;="&amp;1,$1:$1,"&lt;="&amp;INT(-$N26/30))+(-$N26/30-INT(-$N26/30))*SUMIFS(15:15,$1:$1,INT(-$N26/30)+1),0)+(-$N26/30-INT(-$N26/30))*SUMIFS(15:15,$1:$1,JF$1+INT(-$N26/30)+1)+(INT(-$N26/30)+1--$N26/30)*SUMIFS(15:15,$1:$1,JF$1+INT(-$N26/30)))))</f>
        <v>0</v>
      </c>
      <c r="JG26" s="40">
        <f>IF($N26=0,0,IF(JG$7="",0,IF(JG$1=MAX($1:$1),$R15-SUM($T26:JF26),IF(JG$1=1,SUMIFS(15:15,$1:$1,"&gt;="&amp;1,$1:$1,"&lt;="&amp;INT(-$N26/30))+(-$N26/30-INT(-$N26/30))*SUMIFS(15:15,$1:$1,INT(-$N26/30)+1),0)+(-$N26/30-INT(-$N26/30))*SUMIFS(15:15,$1:$1,JG$1+INT(-$N26/30)+1)+(INT(-$N26/30)+1--$N26/30)*SUMIFS(15:15,$1:$1,JG$1+INT(-$N26/30)))))</f>
        <v>0</v>
      </c>
      <c r="JH26" s="40">
        <f>IF($N26=0,0,IF(JH$7="",0,IF(JH$1=MAX($1:$1),$R15-SUM($T26:JG26),IF(JH$1=1,SUMIFS(15:15,$1:$1,"&gt;="&amp;1,$1:$1,"&lt;="&amp;INT(-$N26/30))+(-$N26/30-INT(-$N26/30))*SUMIFS(15:15,$1:$1,INT(-$N26/30)+1),0)+(-$N26/30-INT(-$N26/30))*SUMIFS(15:15,$1:$1,JH$1+INT(-$N26/30)+1)+(INT(-$N26/30)+1--$N26/30)*SUMIFS(15:15,$1:$1,JH$1+INT(-$N26/30)))))</f>
        <v>0</v>
      </c>
      <c r="JI26" s="40">
        <f>IF($N26=0,0,IF(JI$7="",0,IF(JI$1=MAX($1:$1),$R15-SUM($T26:JH26),IF(JI$1=1,SUMIFS(15:15,$1:$1,"&gt;="&amp;1,$1:$1,"&lt;="&amp;INT(-$N26/30))+(-$N26/30-INT(-$N26/30))*SUMIFS(15:15,$1:$1,INT(-$N26/30)+1),0)+(-$N26/30-INT(-$N26/30))*SUMIFS(15:15,$1:$1,JI$1+INT(-$N26/30)+1)+(INT(-$N26/30)+1--$N26/30)*SUMIFS(15:15,$1:$1,JI$1+INT(-$N26/30)))))</f>
        <v>0</v>
      </c>
      <c r="JJ26" s="40">
        <f>IF($N26=0,0,IF(JJ$7="",0,IF(JJ$1=MAX($1:$1),$R15-SUM($T26:JI26),IF(JJ$1=1,SUMIFS(15:15,$1:$1,"&gt;="&amp;1,$1:$1,"&lt;="&amp;INT(-$N26/30))+(-$N26/30-INT(-$N26/30))*SUMIFS(15:15,$1:$1,INT(-$N26/30)+1),0)+(-$N26/30-INT(-$N26/30))*SUMIFS(15:15,$1:$1,JJ$1+INT(-$N26/30)+1)+(INT(-$N26/30)+1--$N26/30)*SUMIFS(15:15,$1:$1,JJ$1+INT(-$N26/30)))))</f>
        <v>0</v>
      </c>
      <c r="JK26" s="40">
        <f>IF($N26=0,0,IF(JK$7="",0,IF(JK$1=MAX($1:$1),$R15-SUM($T26:JJ26),IF(JK$1=1,SUMIFS(15:15,$1:$1,"&gt;="&amp;1,$1:$1,"&lt;="&amp;INT(-$N26/30))+(-$N26/30-INT(-$N26/30))*SUMIFS(15:15,$1:$1,INT(-$N26/30)+1),0)+(-$N26/30-INT(-$N26/30))*SUMIFS(15:15,$1:$1,JK$1+INT(-$N26/30)+1)+(INT(-$N26/30)+1--$N26/30)*SUMIFS(15:15,$1:$1,JK$1+INT(-$N26/30)))))</f>
        <v>0</v>
      </c>
      <c r="JL26" s="40">
        <f>IF($N26=0,0,IF(JL$7="",0,IF(JL$1=MAX($1:$1),$R15-SUM($T26:JK26),IF(JL$1=1,SUMIFS(15:15,$1:$1,"&gt;="&amp;1,$1:$1,"&lt;="&amp;INT(-$N26/30))+(-$N26/30-INT(-$N26/30))*SUMIFS(15:15,$1:$1,INT(-$N26/30)+1),0)+(-$N26/30-INT(-$N26/30))*SUMIFS(15:15,$1:$1,JL$1+INT(-$N26/30)+1)+(INT(-$N26/30)+1--$N26/30)*SUMIFS(15:15,$1:$1,JL$1+INT(-$N26/30)))))</f>
        <v>0</v>
      </c>
      <c r="JM26" s="40">
        <f>IF($N26=0,0,IF(JM$7="",0,IF(JM$1=MAX($1:$1),$R15-SUM($T26:JL26),IF(JM$1=1,SUMIFS(15:15,$1:$1,"&gt;="&amp;1,$1:$1,"&lt;="&amp;INT(-$N26/30))+(-$N26/30-INT(-$N26/30))*SUMIFS(15:15,$1:$1,INT(-$N26/30)+1),0)+(-$N26/30-INT(-$N26/30))*SUMIFS(15:15,$1:$1,JM$1+INT(-$N26/30)+1)+(INT(-$N26/30)+1--$N26/30)*SUMIFS(15:15,$1:$1,JM$1+INT(-$N26/30)))))</f>
        <v>0</v>
      </c>
      <c r="JN26" s="40">
        <f>IF($N26=0,0,IF(JN$7="",0,IF(JN$1=MAX($1:$1),$R15-SUM($T26:JM26),IF(JN$1=1,SUMIFS(15:15,$1:$1,"&gt;="&amp;1,$1:$1,"&lt;="&amp;INT(-$N26/30))+(-$N26/30-INT(-$N26/30))*SUMIFS(15:15,$1:$1,INT(-$N26/30)+1),0)+(-$N26/30-INT(-$N26/30))*SUMIFS(15:15,$1:$1,JN$1+INT(-$N26/30)+1)+(INT(-$N26/30)+1--$N26/30)*SUMIFS(15:15,$1:$1,JN$1+INT(-$N26/30)))))</f>
        <v>0</v>
      </c>
      <c r="JO26" s="40">
        <f>IF($N26=0,0,IF(JO$7="",0,IF(JO$1=MAX($1:$1),$R15-SUM($T26:JN26),IF(JO$1=1,SUMIFS(15:15,$1:$1,"&gt;="&amp;1,$1:$1,"&lt;="&amp;INT(-$N26/30))+(-$N26/30-INT(-$N26/30))*SUMIFS(15:15,$1:$1,INT(-$N26/30)+1),0)+(-$N26/30-INT(-$N26/30))*SUMIFS(15:15,$1:$1,JO$1+INT(-$N26/30)+1)+(INT(-$N26/30)+1--$N26/30)*SUMIFS(15:15,$1:$1,JO$1+INT(-$N26/30)))))</f>
        <v>0</v>
      </c>
      <c r="JP26" s="40">
        <f>IF($N26=0,0,IF(JP$7="",0,IF(JP$1=MAX($1:$1),$R15-SUM($T26:JO26),IF(JP$1=1,SUMIFS(15:15,$1:$1,"&gt;="&amp;1,$1:$1,"&lt;="&amp;INT(-$N26/30))+(-$N26/30-INT(-$N26/30))*SUMIFS(15:15,$1:$1,INT(-$N26/30)+1),0)+(-$N26/30-INT(-$N26/30))*SUMIFS(15:15,$1:$1,JP$1+INT(-$N26/30)+1)+(INT(-$N26/30)+1--$N26/30)*SUMIFS(15:15,$1:$1,JP$1+INT(-$N26/30)))))</f>
        <v>0</v>
      </c>
      <c r="JQ26" s="40">
        <f>IF($N26=0,0,IF(JQ$7="",0,IF(JQ$1=MAX($1:$1),$R15-SUM($T26:JP26),IF(JQ$1=1,SUMIFS(15:15,$1:$1,"&gt;="&amp;1,$1:$1,"&lt;="&amp;INT(-$N26/30))+(-$N26/30-INT(-$N26/30))*SUMIFS(15:15,$1:$1,INT(-$N26/30)+1),0)+(-$N26/30-INT(-$N26/30))*SUMIFS(15:15,$1:$1,JQ$1+INT(-$N26/30)+1)+(INT(-$N26/30)+1--$N26/30)*SUMIFS(15:15,$1:$1,JQ$1+INT(-$N26/30)))))</f>
        <v>0</v>
      </c>
      <c r="JR26" s="40">
        <f>IF($N26=0,0,IF(JR$7="",0,IF(JR$1=MAX($1:$1),$R15-SUM($T26:JQ26),IF(JR$1=1,SUMIFS(15:15,$1:$1,"&gt;="&amp;1,$1:$1,"&lt;="&amp;INT(-$N26/30))+(-$N26/30-INT(-$N26/30))*SUMIFS(15:15,$1:$1,INT(-$N26/30)+1),0)+(-$N26/30-INT(-$N26/30))*SUMIFS(15:15,$1:$1,JR$1+INT(-$N26/30)+1)+(INT(-$N26/30)+1--$N26/30)*SUMIFS(15:15,$1:$1,JR$1+INT(-$N26/30)))))</f>
        <v>0</v>
      </c>
      <c r="JS26" s="40">
        <f>IF($N26=0,0,IF(JS$7="",0,IF(JS$1=MAX($1:$1),$R15-SUM($T26:JR26),IF(JS$1=1,SUMIFS(15:15,$1:$1,"&gt;="&amp;1,$1:$1,"&lt;="&amp;INT(-$N26/30))+(-$N26/30-INT(-$N26/30))*SUMIFS(15:15,$1:$1,INT(-$N26/30)+1),0)+(-$N26/30-INT(-$N26/30))*SUMIFS(15:15,$1:$1,JS$1+INT(-$N26/30)+1)+(INT(-$N26/30)+1--$N26/30)*SUMIFS(15:15,$1:$1,JS$1+INT(-$N26/30)))))</f>
        <v>0</v>
      </c>
      <c r="JT26" s="40">
        <f>IF($N26=0,0,IF(JT$7="",0,IF(JT$1=MAX($1:$1),$R15-SUM($T26:JS26),IF(JT$1=1,SUMIFS(15:15,$1:$1,"&gt;="&amp;1,$1:$1,"&lt;="&amp;INT(-$N26/30))+(-$N26/30-INT(-$N26/30))*SUMIFS(15:15,$1:$1,INT(-$N26/30)+1),0)+(-$N26/30-INT(-$N26/30))*SUMIFS(15:15,$1:$1,JT$1+INT(-$N26/30)+1)+(INT(-$N26/30)+1--$N26/30)*SUMIFS(15:15,$1:$1,JT$1+INT(-$N26/30)))))</f>
        <v>0</v>
      </c>
      <c r="JU26" s="40">
        <f>IF($N26=0,0,IF(JU$7="",0,IF(JU$1=MAX($1:$1),$R15-SUM($T26:JT26),IF(JU$1=1,SUMIFS(15:15,$1:$1,"&gt;="&amp;1,$1:$1,"&lt;="&amp;INT(-$N26/30))+(-$N26/30-INT(-$N26/30))*SUMIFS(15:15,$1:$1,INT(-$N26/30)+1),0)+(-$N26/30-INT(-$N26/30))*SUMIFS(15:15,$1:$1,JU$1+INT(-$N26/30)+1)+(INT(-$N26/30)+1--$N26/30)*SUMIFS(15:15,$1:$1,JU$1+INT(-$N26/30)))))</f>
        <v>0</v>
      </c>
      <c r="JV26" s="40">
        <f>IF($N26=0,0,IF(JV$7="",0,IF(JV$1=MAX($1:$1),$R15-SUM($T26:JU26),IF(JV$1=1,SUMIFS(15:15,$1:$1,"&gt;="&amp;1,$1:$1,"&lt;="&amp;INT(-$N26/30))+(-$N26/30-INT(-$N26/30))*SUMIFS(15:15,$1:$1,INT(-$N26/30)+1),0)+(-$N26/30-INT(-$N26/30))*SUMIFS(15:15,$1:$1,JV$1+INT(-$N26/30)+1)+(INT(-$N26/30)+1--$N26/30)*SUMIFS(15:15,$1:$1,JV$1+INT(-$N26/30)))))</f>
        <v>0</v>
      </c>
      <c r="JW26" s="40">
        <f>IF($N26=0,0,IF(JW$7="",0,IF(JW$1=MAX($1:$1),$R15-SUM($T26:JV26),IF(JW$1=1,SUMIFS(15:15,$1:$1,"&gt;="&amp;1,$1:$1,"&lt;="&amp;INT(-$N26/30))+(-$N26/30-INT(-$N26/30))*SUMIFS(15:15,$1:$1,INT(-$N26/30)+1),0)+(-$N26/30-INT(-$N26/30))*SUMIFS(15:15,$1:$1,JW$1+INT(-$N26/30)+1)+(INT(-$N26/30)+1--$N26/30)*SUMIFS(15:15,$1:$1,JW$1+INT(-$N26/30)))))</f>
        <v>0</v>
      </c>
      <c r="JX26" s="40">
        <f>IF($N26=0,0,IF(JX$7="",0,IF(JX$1=MAX($1:$1),$R15-SUM($T26:JW26),IF(JX$1=1,SUMIFS(15:15,$1:$1,"&gt;="&amp;1,$1:$1,"&lt;="&amp;INT(-$N26/30))+(-$N26/30-INT(-$N26/30))*SUMIFS(15:15,$1:$1,INT(-$N26/30)+1),0)+(-$N26/30-INT(-$N26/30))*SUMIFS(15:15,$1:$1,JX$1+INT(-$N26/30)+1)+(INT(-$N26/30)+1--$N26/30)*SUMIFS(15:15,$1:$1,JX$1+INT(-$N26/30)))))</f>
        <v>0</v>
      </c>
      <c r="JY26" s="40">
        <f>IF($N26=0,0,IF(JY$7="",0,IF(JY$1=MAX($1:$1),$R15-SUM($T26:JX26),IF(JY$1=1,SUMIFS(15:15,$1:$1,"&gt;="&amp;1,$1:$1,"&lt;="&amp;INT(-$N26/30))+(-$N26/30-INT(-$N26/30))*SUMIFS(15:15,$1:$1,INT(-$N26/30)+1),0)+(-$N26/30-INT(-$N26/30))*SUMIFS(15:15,$1:$1,JY$1+INT(-$N26/30)+1)+(INT(-$N26/30)+1--$N26/30)*SUMIFS(15:15,$1:$1,JY$1+INT(-$N26/30)))))</f>
        <v>0</v>
      </c>
      <c r="JZ26" s="40">
        <f>IF($N26=0,0,IF(JZ$7="",0,IF(JZ$1=MAX($1:$1),$R15-SUM($T26:JY26),IF(JZ$1=1,SUMIFS(15:15,$1:$1,"&gt;="&amp;1,$1:$1,"&lt;="&amp;INT(-$N26/30))+(-$N26/30-INT(-$N26/30))*SUMIFS(15:15,$1:$1,INT(-$N26/30)+1),0)+(-$N26/30-INT(-$N26/30))*SUMIFS(15:15,$1:$1,JZ$1+INT(-$N26/30)+1)+(INT(-$N26/30)+1--$N26/30)*SUMIFS(15:15,$1:$1,JZ$1+INT(-$N26/30)))))</f>
        <v>0</v>
      </c>
      <c r="KA26" s="40">
        <f>IF($N26=0,0,IF(KA$7="",0,IF(KA$1=MAX($1:$1),$R15-SUM($T26:JZ26),IF(KA$1=1,SUMIFS(15:15,$1:$1,"&gt;="&amp;1,$1:$1,"&lt;="&amp;INT(-$N26/30))+(-$N26/30-INT(-$N26/30))*SUMIFS(15:15,$1:$1,INT(-$N26/30)+1),0)+(-$N26/30-INT(-$N26/30))*SUMIFS(15:15,$1:$1,KA$1+INT(-$N26/30)+1)+(INT(-$N26/30)+1--$N26/30)*SUMIFS(15:15,$1:$1,KA$1+INT(-$N26/30)))))</f>
        <v>0</v>
      </c>
      <c r="KB26" s="40">
        <f>IF($N26=0,0,IF(KB$7="",0,IF(KB$1=MAX($1:$1),$R15-SUM($T26:KA26),IF(KB$1=1,SUMIFS(15:15,$1:$1,"&gt;="&amp;1,$1:$1,"&lt;="&amp;INT(-$N26/30))+(-$N26/30-INT(-$N26/30))*SUMIFS(15:15,$1:$1,INT(-$N26/30)+1),0)+(-$N26/30-INT(-$N26/30))*SUMIFS(15:15,$1:$1,KB$1+INT(-$N26/30)+1)+(INT(-$N26/30)+1--$N26/30)*SUMIFS(15:15,$1:$1,KB$1+INT(-$N26/30)))))</f>
        <v>0</v>
      </c>
      <c r="KC26" s="40">
        <f>IF($N26=0,0,IF(KC$7="",0,IF(KC$1=MAX($1:$1),$R15-SUM($T26:KB26),IF(KC$1=1,SUMIFS(15:15,$1:$1,"&gt;="&amp;1,$1:$1,"&lt;="&amp;INT(-$N26/30))+(-$N26/30-INT(-$N26/30))*SUMIFS(15:15,$1:$1,INT(-$N26/30)+1),0)+(-$N26/30-INT(-$N26/30))*SUMIFS(15:15,$1:$1,KC$1+INT(-$N26/30)+1)+(INT(-$N26/30)+1--$N26/30)*SUMIFS(15:15,$1:$1,KC$1+INT(-$N26/30)))))</f>
        <v>0</v>
      </c>
      <c r="KD26" s="40">
        <f>IF($N26=0,0,IF(KD$7="",0,IF(KD$1=MAX($1:$1),$R15-SUM($T26:KC26),IF(KD$1=1,SUMIFS(15:15,$1:$1,"&gt;="&amp;1,$1:$1,"&lt;="&amp;INT(-$N26/30))+(-$N26/30-INT(-$N26/30))*SUMIFS(15:15,$1:$1,INT(-$N26/30)+1),0)+(-$N26/30-INT(-$N26/30))*SUMIFS(15:15,$1:$1,KD$1+INT(-$N26/30)+1)+(INT(-$N26/30)+1--$N26/30)*SUMIFS(15:15,$1:$1,KD$1+INT(-$N26/30)))))</f>
        <v>0</v>
      </c>
      <c r="KE26" s="40">
        <f>IF($N26=0,0,IF(KE$7="",0,IF(KE$1=MAX($1:$1),$R15-SUM($T26:KD26),IF(KE$1=1,SUMIFS(15:15,$1:$1,"&gt;="&amp;1,$1:$1,"&lt;="&amp;INT(-$N26/30))+(-$N26/30-INT(-$N26/30))*SUMIFS(15:15,$1:$1,INT(-$N26/30)+1),0)+(-$N26/30-INT(-$N26/30))*SUMIFS(15:15,$1:$1,KE$1+INT(-$N26/30)+1)+(INT(-$N26/30)+1--$N26/30)*SUMIFS(15:15,$1:$1,KE$1+INT(-$N26/30)))))</f>
        <v>0</v>
      </c>
      <c r="KF26" s="40">
        <f>IF($N26=0,0,IF(KF$7="",0,IF(KF$1=MAX($1:$1),$R15-SUM($T26:KE26),IF(KF$1=1,SUMIFS(15:15,$1:$1,"&gt;="&amp;1,$1:$1,"&lt;="&amp;INT(-$N26/30))+(-$N26/30-INT(-$N26/30))*SUMIFS(15:15,$1:$1,INT(-$N26/30)+1),0)+(-$N26/30-INT(-$N26/30))*SUMIFS(15:15,$1:$1,KF$1+INT(-$N26/30)+1)+(INT(-$N26/30)+1--$N26/30)*SUMIFS(15:15,$1:$1,KF$1+INT(-$N26/30)))))</f>
        <v>0</v>
      </c>
      <c r="KG26" s="40">
        <f>IF($N26=0,0,IF(KG$7="",0,IF(KG$1=MAX($1:$1),$R15-SUM($T26:KF26),IF(KG$1=1,SUMIFS(15:15,$1:$1,"&gt;="&amp;1,$1:$1,"&lt;="&amp;INT(-$N26/30))+(-$N26/30-INT(-$N26/30))*SUMIFS(15:15,$1:$1,INT(-$N26/30)+1),0)+(-$N26/30-INT(-$N26/30))*SUMIFS(15:15,$1:$1,KG$1+INT(-$N26/30)+1)+(INT(-$N26/30)+1--$N26/30)*SUMIFS(15:15,$1:$1,KG$1+INT(-$N26/30)))))</f>
        <v>0</v>
      </c>
      <c r="KH26" s="40">
        <f>IF($N26=0,0,IF(KH$7="",0,IF(KH$1=MAX($1:$1),$R15-SUM($T26:KG26),IF(KH$1=1,SUMIFS(15:15,$1:$1,"&gt;="&amp;1,$1:$1,"&lt;="&amp;INT(-$N26/30))+(-$N26/30-INT(-$N26/30))*SUMIFS(15:15,$1:$1,INT(-$N26/30)+1),0)+(-$N26/30-INT(-$N26/30))*SUMIFS(15:15,$1:$1,KH$1+INT(-$N26/30)+1)+(INT(-$N26/30)+1--$N26/30)*SUMIFS(15:15,$1:$1,KH$1+INT(-$N26/30)))))</f>
        <v>0</v>
      </c>
      <c r="KI26" s="40">
        <f>IF($N26=0,0,IF(KI$7="",0,IF(KI$1=MAX($1:$1),$R15-SUM($T26:KH26),IF(KI$1=1,SUMIFS(15:15,$1:$1,"&gt;="&amp;1,$1:$1,"&lt;="&amp;INT(-$N26/30))+(-$N26/30-INT(-$N26/30))*SUMIFS(15:15,$1:$1,INT(-$N26/30)+1),0)+(-$N26/30-INT(-$N26/30))*SUMIFS(15:15,$1:$1,KI$1+INT(-$N26/30)+1)+(INT(-$N26/30)+1--$N26/30)*SUMIFS(15:15,$1:$1,KI$1+INT(-$N26/30)))))</f>
        <v>0</v>
      </c>
      <c r="KJ26" s="40">
        <f>IF($N26=0,0,IF(KJ$7="",0,IF(KJ$1=MAX($1:$1),$R15-SUM($T26:KI26),IF(KJ$1=1,SUMIFS(15:15,$1:$1,"&gt;="&amp;1,$1:$1,"&lt;="&amp;INT(-$N26/30))+(-$N26/30-INT(-$N26/30))*SUMIFS(15:15,$1:$1,INT(-$N26/30)+1),0)+(-$N26/30-INT(-$N26/30))*SUMIFS(15:15,$1:$1,KJ$1+INT(-$N26/30)+1)+(INT(-$N26/30)+1--$N26/30)*SUMIFS(15:15,$1:$1,KJ$1+INT(-$N26/30)))))</f>
        <v>0</v>
      </c>
      <c r="KK26" s="40">
        <f>IF($N26=0,0,IF(KK$7="",0,IF(KK$1=MAX($1:$1),$R15-SUM($T26:KJ26),IF(KK$1=1,SUMIFS(15:15,$1:$1,"&gt;="&amp;1,$1:$1,"&lt;="&amp;INT(-$N26/30))+(-$N26/30-INT(-$N26/30))*SUMIFS(15:15,$1:$1,INT(-$N26/30)+1),0)+(-$N26/30-INT(-$N26/30))*SUMIFS(15:15,$1:$1,KK$1+INT(-$N26/30)+1)+(INT(-$N26/30)+1--$N26/30)*SUMIFS(15:15,$1:$1,KK$1+INT(-$N26/30)))))</f>
        <v>0</v>
      </c>
      <c r="KL26" s="40">
        <f>IF($N26=0,0,IF(KL$7="",0,IF(KL$1=MAX($1:$1),$R15-SUM($T26:KK26),IF(KL$1=1,SUMIFS(15:15,$1:$1,"&gt;="&amp;1,$1:$1,"&lt;="&amp;INT(-$N26/30))+(-$N26/30-INT(-$N26/30))*SUMIFS(15:15,$1:$1,INT(-$N26/30)+1),0)+(-$N26/30-INT(-$N26/30))*SUMIFS(15:15,$1:$1,KL$1+INT(-$N26/30)+1)+(INT(-$N26/30)+1--$N26/30)*SUMIFS(15:15,$1:$1,KL$1+INT(-$N26/30)))))</f>
        <v>0</v>
      </c>
      <c r="KM26" s="40">
        <f>IF($N26=0,0,IF(KM$7="",0,IF(KM$1=MAX($1:$1),$R15-SUM($T26:KL26),IF(KM$1=1,SUMIFS(15:15,$1:$1,"&gt;="&amp;1,$1:$1,"&lt;="&amp;INT(-$N26/30))+(-$N26/30-INT(-$N26/30))*SUMIFS(15:15,$1:$1,INT(-$N26/30)+1),0)+(-$N26/30-INT(-$N26/30))*SUMIFS(15:15,$1:$1,KM$1+INT(-$N26/30)+1)+(INT(-$N26/30)+1--$N26/30)*SUMIFS(15:15,$1:$1,KM$1+INT(-$N26/30)))))</f>
        <v>0</v>
      </c>
      <c r="KN26" s="40">
        <f>IF($N26=0,0,IF(KN$7="",0,IF(KN$1=MAX($1:$1),$R15-SUM($T26:KM26),IF(KN$1=1,SUMIFS(15:15,$1:$1,"&gt;="&amp;1,$1:$1,"&lt;="&amp;INT(-$N26/30))+(-$N26/30-INT(-$N26/30))*SUMIFS(15:15,$1:$1,INT(-$N26/30)+1),0)+(-$N26/30-INT(-$N26/30))*SUMIFS(15:15,$1:$1,KN$1+INT(-$N26/30)+1)+(INT(-$N26/30)+1--$N26/30)*SUMIFS(15:15,$1:$1,KN$1+INT(-$N26/30)))))</f>
        <v>0</v>
      </c>
      <c r="KO26" s="40">
        <f>IF($N26=0,0,IF(KO$7="",0,IF(KO$1=MAX($1:$1),$R15-SUM($T26:KN26),IF(KO$1=1,SUMIFS(15:15,$1:$1,"&gt;="&amp;1,$1:$1,"&lt;="&amp;INT(-$N26/30))+(-$N26/30-INT(-$N26/30))*SUMIFS(15:15,$1:$1,INT(-$N26/30)+1),0)+(-$N26/30-INT(-$N26/30))*SUMIFS(15:15,$1:$1,KO$1+INT(-$N26/30)+1)+(INT(-$N26/30)+1--$N26/30)*SUMIFS(15:15,$1:$1,KO$1+INT(-$N26/30)))))</f>
        <v>0</v>
      </c>
      <c r="KP26" s="40">
        <f>IF($N26=0,0,IF(KP$7="",0,IF(KP$1=MAX($1:$1),$R15-SUM($T26:KO26),IF(KP$1=1,SUMIFS(15:15,$1:$1,"&gt;="&amp;1,$1:$1,"&lt;="&amp;INT(-$N26/30))+(-$N26/30-INT(-$N26/30))*SUMIFS(15:15,$1:$1,INT(-$N26/30)+1),0)+(-$N26/30-INT(-$N26/30))*SUMIFS(15:15,$1:$1,KP$1+INT(-$N26/30)+1)+(INT(-$N26/30)+1--$N26/30)*SUMIFS(15:15,$1:$1,KP$1+INT(-$N26/30)))))</f>
        <v>0</v>
      </c>
      <c r="KQ26" s="40">
        <f>IF($N26=0,0,IF(KQ$7="",0,IF(KQ$1=MAX($1:$1),$R15-SUM($T26:KP26),IF(KQ$1=1,SUMIFS(15:15,$1:$1,"&gt;="&amp;1,$1:$1,"&lt;="&amp;INT(-$N26/30))+(-$N26/30-INT(-$N26/30))*SUMIFS(15:15,$1:$1,INT(-$N26/30)+1),0)+(-$N26/30-INT(-$N26/30))*SUMIFS(15:15,$1:$1,KQ$1+INT(-$N26/30)+1)+(INT(-$N26/30)+1--$N26/30)*SUMIFS(15:15,$1:$1,KQ$1+INT(-$N26/30)))))</f>
        <v>0</v>
      </c>
      <c r="KR26" s="40">
        <f>IF($N26=0,0,IF(KR$7="",0,IF(KR$1=MAX($1:$1),$R15-SUM($T26:KQ26),IF(KR$1=1,SUMIFS(15:15,$1:$1,"&gt;="&amp;1,$1:$1,"&lt;="&amp;INT(-$N26/30))+(-$N26/30-INT(-$N26/30))*SUMIFS(15:15,$1:$1,INT(-$N26/30)+1),0)+(-$N26/30-INT(-$N26/30))*SUMIFS(15:15,$1:$1,KR$1+INT(-$N26/30)+1)+(INT(-$N26/30)+1--$N26/30)*SUMIFS(15:15,$1:$1,KR$1+INT(-$N26/30)))))</f>
        <v>0</v>
      </c>
      <c r="KS26" s="40">
        <f>IF($N26=0,0,IF(KS$7="",0,IF(KS$1=MAX($1:$1),$R15-SUM($T26:KR26),IF(KS$1=1,SUMIFS(15:15,$1:$1,"&gt;="&amp;1,$1:$1,"&lt;="&amp;INT(-$N26/30))+(-$N26/30-INT(-$N26/30))*SUMIFS(15:15,$1:$1,INT(-$N26/30)+1),0)+(-$N26/30-INT(-$N26/30))*SUMIFS(15:15,$1:$1,KS$1+INT(-$N26/30)+1)+(INT(-$N26/30)+1--$N26/30)*SUMIFS(15:15,$1:$1,KS$1+INT(-$N26/30)))))</f>
        <v>0</v>
      </c>
      <c r="KT26" s="40">
        <f>IF($N26=0,0,IF(KT$7="",0,IF(KT$1=MAX($1:$1),$R15-SUM($T26:KS26),IF(KT$1=1,SUMIFS(15:15,$1:$1,"&gt;="&amp;1,$1:$1,"&lt;="&amp;INT(-$N26/30))+(-$N26/30-INT(-$N26/30))*SUMIFS(15:15,$1:$1,INT(-$N26/30)+1),0)+(-$N26/30-INT(-$N26/30))*SUMIFS(15:15,$1:$1,KT$1+INT(-$N26/30)+1)+(INT(-$N26/30)+1--$N26/30)*SUMIFS(15:15,$1:$1,KT$1+INT(-$N26/30)))))</f>
        <v>0</v>
      </c>
      <c r="KU26" s="40">
        <f>IF($N26=0,0,IF(KU$7="",0,IF(KU$1=MAX($1:$1),$R15-SUM($T26:KT26),IF(KU$1=1,SUMIFS(15:15,$1:$1,"&gt;="&amp;1,$1:$1,"&lt;="&amp;INT(-$N26/30))+(-$N26/30-INT(-$N26/30))*SUMIFS(15:15,$1:$1,INT(-$N26/30)+1),0)+(-$N26/30-INT(-$N26/30))*SUMIFS(15:15,$1:$1,KU$1+INT(-$N26/30)+1)+(INT(-$N26/30)+1--$N26/30)*SUMIFS(15:15,$1:$1,KU$1+INT(-$N26/30)))))</f>
        <v>0</v>
      </c>
      <c r="KV26" s="40">
        <f>IF($N26=0,0,IF(KV$7="",0,IF(KV$1=MAX($1:$1),$R15-SUM($T26:KU26),IF(KV$1=1,SUMIFS(15:15,$1:$1,"&gt;="&amp;1,$1:$1,"&lt;="&amp;INT(-$N26/30))+(-$N26/30-INT(-$N26/30))*SUMIFS(15:15,$1:$1,INT(-$N26/30)+1),0)+(-$N26/30-INT(-$N26/30))*SUMIFS(15:15,$1:$1,KV$1+INT(-$N26/30)+1)+(INT(-$N26/30)+1--$N26/30)*SUMIFS(15:15,$1:$1,KV$1+INT(-$N26/30)))))</f>
        <v>0</v>
      </c>
      <c r="KW26" s="1"/>
      <c r="KX26" s="1"/>
    </row>
    <row r="27" spans="1:310" x14ac:dyDescent="0.25">
      <c r="A27" s="1"/>
      <c r="B27" s="79"/>
      <c r="C27" s="79"/>
      <c r="D27" s="79"/>
      <c r="E27" s="1" t="str">
        <f>E24</f>
        <v>количество аннулированных договоров</v>
      </c>
      <c r="F27" s="1"/>
      <c r="G27" s="1"/>
      <c r="H27" s="11" t="str">
        <f t="shared" si="18"/>
        <v>клиенты</v>
      </c>
      <c r="I27" s="1"/>
      <c r="J27" s="1"/>
      <c r="K27" s="1" t="str">
        <f>справочники!$U$15</f>
        <v>непостоянные-30сотрудников</v>
      </c>
      <c r="L27" s="1"/>
      <c r="M27" s="5"/>
      <c r="N27" s="40">
        <f>условия!U56</f>
        <v>180</v>
      </c>
      <c r="O27" s="19"/>
      <c r="P27" s="1"/>
      <c r="Q27" s="1"/>
      <c r="R27" s="40">
        <f>SUMIFS($T27:$KW27,$T$1:$KW$1,"&gt;="&amp;1,$T$1:$KW$1,"&lt;="&amp;MAX($1:$1))</f>
        <v>87.5</v>
      </c>
      <c r="S27" s="1"/>
      <c r="T27" s="40"/>
      <c r="U27" s="40">
        <f>IF($N27=0,0,IF(U$7="",0,IF(U$1=MAX($1:$1),$R16-SUM($T27:T27),IF(U$1=1,SUMIFS(16:16,$1:$1,"&gt;="&amp;1,$1:$1,"&lt;="&amp;INT(-$N27/30))+(-$N27/30-INT(-$N27/30))*SUMIFS(16:16,$1:$1,INT(-$N27/30)+1),0)+(-$N27/30-INT(-$N27/30))*SUMIFS(16:16,$1:$1,U$1+INT(-$N27/30)+1)+(INT(-$N27/30)+1--$N27/30)*SUMIFS(16:16,$1:$1,U$1+INT(-$N27/30)))))</f>
        <v>0</v>
      </c>
      <c r="V27" s="40">
        <f>IF($N27=0,0,IF(V$7="",0,IF(V$1=MAX($1:$1),$R16-SUM($T27:U27),IF(V$1=1,SUMIFS(16:16,$1:$1,"&gt;="&amp;1,$1:$1,"&lt;="&amp;INT(-$N27/30))+(-$N27/30-INT(-$N27/30))*SUMIFS(16:16,$1:$1,INT(-$N27/30)+1),0)+(-$N27/30-INT(-$N27/30))*SUMIFS(16:16,$1:$1,V$1+INT(-$N27/30)+1)+(INT(-$N27/30)+1--$N27/30)*SUMIFS(16:16,$1:$1,V$1+INT(-$N27/30)))))</f>
        <v>0</v>
      </c>
      <c r="W27" s="40">
        <f>IF($N27=0,0,IF(W$7="",0,IF(W$1=MAX($1:$1),$R16-SUM($T27:V27),IF(W$1=1,SUMIFS(16:16,$1:$1,"&gt;="&amp;1,$1:$1,"&lt;="&amp;INT(-$N27/30))+(-$N27/30-INT(-$N27/30))*SUMIFS(16:16,$1:$1,INT(-$N27/30)+1),0)+(-$N27/30-INT(-$N27/30))*SUMIFS(16:16,$1:$1,W$1+INT(-$N27/30)+1)+(INT(-$N27/30)+1--$N27/30)*SUMIFS(16:16,$1:$1,W$1+INT(-$N27/30)))))</f>
        <v>0</v>
      </c>
      <c r="X27" s="40">
        <f>IF($N27=0,0,IF(X$7="",0,IF(X$1=MAX($1:$1),$R16-SUM($T27:W27),IF(X$1=1,SUMIFS(16:16,$1:$1,"&gt;="&amp;1,$1:$1,"&lt;="&amp;INT(-$N27/30))+(-$N27/30-INT(-$N27/30))*SUMIFS(16:16,$1:$1,INT(-$N27/30)+1),0)+(-$N27/30-INT(-$N27/30))*SUMIFS(16:16,$1:$1,X$1+INT(-$N27/30)+1)+(INT(-$N27/30)+1--$N27/30)*SUMIFS(16:16,$1:$1,X$1+INT(-$N27/30)))))</f>
        <v>0</v>
      </c>
      <c r="Y27" s="40">
        <f>IF($N27=0,0,IF(Y$7="",0,IF(Y$1=MAX($1:$1),$R16-SUM($T27:X27),IF(Y$1=1,SUMIFS(16:16,$1:$1,"&gt;="&amp;1,$1:$1,"&lt;="&amp;INT(-$N27/30))+(-$N27/30-INT(-$N27/30))*SUMIFS(16:16,$1:$1,INT(-$N27/30)+1),0)+(-$N27/30-INT(-$N27/30))*SUMIFS(16:16,$1:$1,Y$1+INT(-$N27/30)+1)+(INT(-$N27/30)+1--$N27/30)*SUMIFS(16:16,$1:$1,Y$1+INT(-$N27/30)))))</f>
        <v>0</v>
      </c>
      <c r="Z27" s="40">
        <f>IF($N27=0,0,IF(Z$7="",0,IF(Z$1=MAX($1:$1),$R16-SUM($T27:Y27),IF(Z$1=1,SUMIFS(16:16,$1:$1,"&gt;="&amp;1,$1:$1,"&lt;="&amp;INT(-$N27/30))+(-$N27/30-INT(-$N27/30))*SUMIFS(16:16,$1:$1,INT(-$N27/30)+1),0)+(-$N27/30-INT(-$N27/30))*SUMIFS(16:16,$1:$1,Z$1+INT(-$N27/30)+1)+(INT(-$N27/30)+1--$N27/30)*SUMIFS(16:16,$1:$1,Z$1+INT(-$N27/30)))))</f>
        <v>0</v>
      </c>
      <c r="AA27" s="40">
        <f>IF($N27=0,0,IF(AA$7="",0,IF(AA$1=MAX($1:$1),$R16-SUM($T27:Z27),IF(AA$1=1,SUMIFS(16:16,$1:$1,"&gt;="&amp;1,$1:$1,"&lt;="&amp;INT(-$N27/30))+(-$N27/30-INT(-$N27/30))*SUMIFS(16:16,$1:$1,INT(-$N27/30)+1),0)+(-$N27/30-INT(-$N27/30))*SUMIFS(16:16,$1:$1,AA$1+INT(-$N27/30)+1)+(INT(-$N27/30)+1--$N27/30)*SUMIFS(16:16,$1:$1,AA$1+INT(-$N27/30)))))</f>
        <v>3.3653846153846154</v>
      </c>
      <c r="AB27" s="40">
        <f>IF($N27=0,0,IF(AB$7="",0,IF(AB$1=MAX($1:$1),$R16-SUM($T27:AA27),IF(AB$1=1,SUMIFS(16:16,$1:$1,"&gt;="&amp;1,$1:$1,"&lt;="&amp;INT(-$N27/30))+(-$N27/30-INT(-$N27/30))*SUMIFS(16:16,$1:$1,INT(-$N27/30)+1),0)+(-$N27/30-INT(-$N27/30))*SUMIFS(16:16,$1:$1,AB$1+INT(-$N27/30)+1)+(INT(-$N27/30)+1--$N27/30)*SUMIFS(16:16,$1:$1,AB$1+INT(-$N27/30)))))</f>
        <v>3.9262820512820511</v>
      </c>
      <c r="AC27" s="40">
        <f>IF($N27=0,0,IF(AC$7="",0,IF(AC$1=MAX($1:$1),$R16-SUM($T27:AB27),IF(AC$1=1,SUMIFS(16:16,$1:$1,"&gt;="&amp;1,$1:$1,"&lt;="&amp;INT(-$N27/30))+(-$N27/30-INT(-$N27/30))*SUMIFS(16:16,$1:$1,INT(-$N27/30)+1),0)+(-$N27/30-INT(-$N27/30))*SUMIFS(16:16,$1:$1,AC$1+INT(-$N27/30)+1)+(INT(-$N27/30)+1--$N27/30)*SUMIFS(16:16,$1:$1,AC$1+INT(-$N27/30)))))</f>
        <v>4.4871794871794872</v>
      </c>
      <c r="AD27" s="40">
        <f>IF($N27=0,0,IF(AD$7="",0,IF(AD$1=MAX($1:$1),$R16-SUM($T27:AC27),IF(AD$1=1,SUMIFS(16:16,$1:$1,"&gt;="&amp;1,$1:$1,"&lt;="&amp;INT(-$N27/30))+(-$N27/30-INT(-$N27/30))*SUMIFS(16:16,$1:$1,INT(-$N27/30)+1),0)+(-$N27/30-INT(-$N27/30))*SUMIFS(16:16,$1:$1,AD$1+INT(-$N27/30)+1)+(INT(-$N27/30)+1--$N27/30)*SUMIFS(16:16,$1:$1,AD$1+INT(-$N27/30)))))</f>
        <v>5.0480769230769234</v>
      </c>
      <c r="AE27" s="40">
        <f>IF($N27=0,0,IF(AE$7="",0,IF(AE$1=MAX($1:$1),$R16-SUM($T27:AD27),IF(AE$1=1,SUMIFS(16:16,$1:$1,"&gt;="&amp;1,$1:$1,"&lt;="&amp;INT(-$N27/30))+(-$N27/30-INT(-$N27/30))*SUMIFS(16:16,$1:$1,INT(-$N27/30)+1),0)+(-$N27/30-INT(-$N27/30))*SUMIFS(16:16,$1:$1,AE$1+INT(-$N27/30)+1)+(INT(-$N27/30)+1--$N27/30)*SUMIFS(16:16,$1:$1,AE$1+INT(-$N27/30)))))</f>
        <v>5.6089743589743595</v>
      </c>
      <c r="AF27" s="40">
        <f>IF($N27=0,0,IF(AF$7="",0,IF(AF$1=MAX($1:$1),$R16-SUM($T27:AE27),IF(AF$1=1,SUMIFS(16:16,$1:$1,"&gt;="&amp;1,$1:$1,"&lt;="&amp;INT(-$N27/30))+(-$N27/30-INT(-$N27/30))*SUMIFS(16:16,$1:$1,INT(-$N27/30)+1),0)+(-$N27/30-INT(-$N27/30))*SUMIFS(16:16,$1:$1,AF$1+INT(-$N27/30)+1)+(INT(-$N27/30)+1--$N27/30)*SUMIFS(16:16,$1:$1,AF$1+INT(-$N27/30)))))</f>
        <v>6.1698717948717956</v>
      </c>
      <c r="AG27" s="40">
        <f>IF($N27=0,0,IF(AG$7="",0,IF(AG$1=MAX($1:$1),$R16-SUM($T27:AF27),IF(AG$1=1,SUMIFS(16:16,$1:$1,"&gt;="&amp;1,$1:$1,"&lt;="&amp;INT(-$N27/30))+(-$N27/30-INT(-$N27/30))*SUMIFS(16:16,$1:$1,INT(-$N27/30)+1),0)+(-$N27/30-INT(-$N27/30))*SUMIFS(16:16,$1:$1,AG$1+INT(-$N27/30)+1)+(INT(-$N27/30)+1--$N27/30)*SUMIFS(16:16,$1:$1,AG$1+INT(-$N27/30)))))</f>
        <v>58.894230769230766</v>
      </c>
      <c r="AH27" s="40">
        <f>IF($N27=0,0,IF(AH$7="",0,IF(AH$1=MAX($1:$1),$R16-SUM($T27:AG27),IF(AH$1=1,SUMIFS(16:16,$1:$1,"&gt;="&amp;1,$1:$1,"&lt;="&amp;INT(-$N27/30))+(-$N27/30-INT(-$N27/30))*SUMIFS(16:16,$1:$1,INT(-$N27/30)+1),0)+(-$N27/30-INT(-$N27/30))*SUMIFS(16:16,$1:$1,AH$1+INT(-$N27/30)+1)+(INT(-$N27/30)+1--$N27/30)*SUMIFS(16:16,$1:$1,AH$1+INT(-$N27/30)))))</f>
        <v>0</v>
      </c>
      <c r="AI27" s="40">
        <f>IF($N27=0,0,IF(AI$7="",0,IF(AI$1=MAX($1:$1),$R16-SUM($T27:AH27),IF(AI$1=1,SUMIFS(16:16,$1:$1,"&gt;="&amp;1,$1:$1,"&lt;="&amp;INT(-$N27/30))+(-$N27/30-INT(-$N27/30))*SUMIFS(16:16,$1:$1,INT(-$N27/30)+1),0)+(-$N27/30-INT(-$N27/30))*SUMIFS(16:16,$1:$1,AI$1+INT(-$N27/30)+1)+(INT(-$N27/30)+1--$N27/30)*SUMIFS(16:16,$1:$1,AI$1+INT(-$N27/30)))))</f>
        <v>0</v>
      </c>
      <c r="AJ27" s="40">
        <f>IF($N27=0,0,IF(AJ$7="",0,IF(AJ$1=MAX($1:$1),$R16-SUM($T27:AI27),IF(AJ$1=1,SUMIFS(16:16,$1:$1,"&gt;="&amp;1,$1:$1,"&lt;="&amp;INT(-$N27/30))+(-$N27/30-INT(-$N27/30))*SUMIFS(16:16,$1:$1,INT(-$N27/30)+1),0)+(-$N27/30-INT(-$N27/30))*SUMIFS(16:16,$1:$1,AJ$1+INT(-$N27/30)+1)+(INT(-$N27/30)+1--$N27/30)*SUMIFS(16:16,$1:$1,AJ$1+INT(-$N27/30)))))</f>
        <v>0</v>
      </c>
      <c r="AK27" s="40">
        <f>IF($N27=0,0,IF(AK$7="",0,IF(AK$1=MAX($1:$1),$R16-SUM($T27:AJ27),IF(AK$1=1,SUMIFS(16:16,$1:$1,"&gt;="&amp;1,$1:$1,"&lt;="&amp;INT(-$N27/30))+(-$N27/30-INT(-$N27/30))*SUMIFS(16:16,$1:$1,INT(-$N27/30)+1),0)+(-$N27/30-INT(-$N27/30))*SUMIFS(16:16,$1:$1,AK$1+INT(-$N27/30)+1)+(INT(-$N27/30)+1--$N27/30)*SUMIFS(16:16,$1:$1,AK$1+INT(-$N27/30)))))</f>
        <v>0</v>
      </c>
      <c r="AL27" s="40">
        <f>IF($N27=0,0,IF(AL$7="",0,IF(AL$1=MAX($1:$1),$R16-SUM($T27:AK27),IF(AL$1=1,SUMIFS(16:16,$1:$1,"&gt;="&amp;1,$1:$1,"&lt;="&amp;INT(-$N27/30))+(-$N27/30-INT(-$N27/30))*SUMIFS(16:16,$1:$1,INT(-$N27/30)+1),0)+(-$N27/30-INT(-$N27/30))*SUMIFS(16:16,$1:$1,AL$1+INT(-$N27/30)+1)+(INT(-$N27/30)+1--$N27/30)*SUMIFS(16:16,$1:$1,AL$1+INT(-$N27/30)))))</f>
        <v>0</v>
      </c>
      <c r="AM27" s="40">
        <f>IF($N27=0,0,IF(AM$7="",0,IF(AM$1=MAX($1:$1),$R16-SUM($T27:AL27),IF(AM$1=1,SUMIFS(16:16,$1:$1,"&gt;="&amp;1,$1:$1,"&lt;="&amp;INT(-$N27/30))+(-$N27/30-INT(-$N27/30))*SUMIFS(16:16,$1:$1,INT(-$N27/30)+1),0)+(-$N27/30-INT(-$N27/30))*SUMIFS(16:16,$1:$1,AM$1+INT(-$N27/30)+1)+(INT(-$N27/30)+1--$N27/30)*SUMIFS(16:16,$1:$1,AM$1+INT(-$N27/30)))))</f>
        <v>0</v>
      </c>
      <c r="AN27" s="40">
        <f>IF($N27=0,0,IF(AN$7="",0,IF(AN$1=MAX($1:$1),$R16-SUM($T27:AM27),IF(AN$1=1,SUMIFS(16:16,$1:$1,"&gt;="&amp;1,$1:$1,"&lt;="&amp;INT(-$N27/30))+(-$N27/30-INT(-$N27/30))*SUMIFS(16:16,$1:$1,INT(-$N27/30)+1),0)+(-$N27/30-INT(-$N27/30))*SUMIFS(16:16,$1:$1,AN$1+INT(-$N27/30)+1)+(INT(-$N27/30)+1--$N27/30)*SUMIFS(16:16,$1:$1,AN$1+INT(-$N27/30)))))</f>
        <v>0</v>
      </c>
      <c r="AO27" s="40">
        <f>IF($N27=0,0,IF(AO$7="",0,IF(AO$1=MAX($1:$1),$R16-SUM($T27:AN27),IF(AO$1=1,SUMIFS(16:16,$1:$1,"&gt;="&amp;1,$1:$1,"&lt;="&amp;INT(-$N27/30))+(-$N27/30-INT(-$N27/30))*SUMIFS(16:16,$1:$1,INT(-$N27/30)+1),0)+(-$N27/30-INT(-$N27/30))*SUMIFS(16:16,$1:$1,AO$1+INT(-$N27/30)+1)+(INT(-$N27/30)+1--$N27/30)*SUMIFS(16:16,$1:$1,AO$1+INT(-$N27/30)))))</f>
        <v>0</v>
      </c>
      <c r="AP27" s="40">
        <f>IF($N27=0,0,IF(AP$7="",0,IF(AP$1=MAX($1:$1),$R16-SUM($T27:AO27),IF(AP$1=1,SUMIFS(16:16,$1:$1,"&gt;="&amp;1,$1:$1,"&lt;="&amp;INT(-$N27/30))+(-$N27/30-INT(-$N27/30))*SUMIFS(16:16,$1:$1,INT(-$N27/30)+1),0)+(-$N27/30-INT(-$N27/30))*SUMIFS(16:16,$1:$1,AP$1+INT(-$N27/30)+1)+(INT(-$N27/30)+1--$N27/30)*SUMIFS(16:16,$1:$1,AP$1+INT(-$N27/30)))))</f>
        <v>0</v>
      </c>
      <c r="AQ27" s="40">
        <f>IF($N27=0,0,IF(AQ$7="",0,IF(AQ$1=MAX($1:$1),$R16-SUM($T27:AP27),IF(AQ$1=1,SUMIFS(16:16,$1:$1,"&gt;="&amp;1,$1:$1,"&lt;="&amp;INT(-$N27/30))+(-$N27/30-INT(-$N27/30))*SUMIFS(16:16,$1:$1,INT(-$N27/30)+1),0)+(-$N27/30-INT(-$N27/30))*SUMIFS(16:16,$1:$1,AQ$1+INT(-$N27/30)+1)+(INT(-$N27/30)+1--$N27/30)*SUMIFS(16:16,$1:$1,AQ$1+INT(-$N27/30)))))</f>
        <v>0</v>
      </c>
      <c r="AR27" s="40">
        <f>IF($N27=0,0,IF(AR$7="",0,IF(AR$1=MAX($1:$1),$R16-SUM($T27:AQ27),IF(AR$1=1,SUMIFS(16:16,$1:$1,"&gt;="&amp;1,$1:$1,"&lt;="&amp;INT(-$N27/30))+(-$N27/30-INT(-$N27/30))*SUMIFS(16:16,$1:$1,INT(-$N27/30)+1),0)+(-$N27/30-INT(-$N27/30))*SUMIFS(16:16,$1:$1,AR$1+INT(-$N27/30)+1)+(INT(-$N27/30)+1--$N27/30)*SUMIFS(16:16,$1:$1,AR$1+INT(-$N27/30)))))</f>
        <v>0</v>
      </c>
      <c r="AS27" s="40">
        <f>IF($N27=0,0,IF(AS$7="",0,IF(AS$1=MAX($1:$1),$R16-SUM($T27:AR27),IF(AS$1=1,SUMIFS(16:16,$1:$1,"&gt;="&amp;1,$1:$1,"&lt;="&amp;INT(-$N27/30))+(-$N27/30-INT(-$N27/30))*SUMIFS(16:16,$1:$1,INT(-$N27/30)+1),0)+(-$N27/30-INT(-$N27/30))*SUMIFS(16:16,$1:$1,AS$1+INT(-$N27/30)+1)+(INT(-$N27/30)+1--$N27/30)*SUMIFS(16:16,$1:$1,AS$1+INT(-$N27/30)))))</f>
        <v>0</v>
      </c>
      <c r="AT27" s="40">
        <f>IF($N27=0,0,IF(AT$7="",0,IF(AT$1=MAX($1:$1),$R16-SUM($T27:AS27),IF(AT$1=1,SUMIFS(16:16,$1:$1,"&gt;="&amp;1,$1:$1,"&lt;="&amp;INT(-$N27/30))+(-$N27/30-INT(-$N27/30))*SUMIFS(16:16,$1:$1,INT(-$N27/30)+1),0)+(-$N27/30-INT(-$N27/30))*SUMIFS(16:16,$1:$1,AT$1+INT(-$N27/30)+1)+(INT(-$N27/30)+1--$N27/30)*SUMIFS(16:16,$1:$1,AT$1+INT(-$N27/30)))))</f>
        <v>0</v>
      </c>
      <c r="AU27" s="40">
        <f>IF($N27=0,0,IF(AU$7="",0,IF(AU$1=MAX($1:$1),$R16-SUM($T27:AT27),IF(AU$1=1,SUMIFS(16:16,$1:$1,"&gt;="&amp;1,$1:$1,"&lt;="&amp;INT(-$N27/30))+(-$N27/30-INT(-$N27/30))*SUMIFS(16:16,$1:$1,INT(-$N27/30)+1),0)+(-$N27/30-INT(-$N27/30))*SUMIFS(16:16,$1:$1,AU$1+INT(-$N27/30)+1)+(INT(-$N27/30)+1--$N27/30)*SUMIFS(16:16,$1:$1,AU$1+INT(-$N27/30)))))</f>
        <v>0</v>
      </c>
      <c r="AV27" s="40">
        <f>IF($N27=0,0,IF(AV$7="",0,IF(AV$1=MAX($1:$1),$R16-SUM($T27:AU27),IF(AV$1=1,SUMIFS(16:16,$1:$1,"&gt;="&amp;1,$1:$1,"&lt;="&amp;INT(-$N27/30))+(-$N27/30-INT(-$N27/30))*SUMIFS(16:16,$1:$1,INT(-$N27/30)+1),0)+(-$N27/30-INT(-$N27/30))*SUMIFS(16:16,$1:$1,AV$1+INT(-$N27/30)+1)+(INT(-$N27/30)+1--$N27/30)*SUMIFS(16:16,$1:$1,AV$1+INT(-$N27/30)))))</f>
        <v>0</v>
      </c>
      <c r="AW27" s="40">
        <f>IF($N27=0,0,IF(AW$7="",0,IF(AW$1=MAX($1:$1),$R16-SUM($T27:AV27),IF(AW$1=1,SUMIFS(16:16,$1:$1,"&gt;="&amp;1,$1:$1,"&lt;="&amp;INT(-$N27/30))+(-$N27/30-INT(-$N27/30))*SUMIFS(16:16,$1:$1,INT(-$N27/30)+1),0)+(-$N27/30-INT(-$N27/30))*SUMIFS(16:16,$1:$1,AW$1+INT(-$N27/30)+1)+(INT(-$N27/30)+1--$N27/30)*SUMIFS(16:16,$1:$1,AW$1+INT(-$N27/30)))))</f>
        <v>0</v>
      </c>
      <c r="AX27" s="40">
        <f>IF($N27=0,0,IF(AX$7="",0,IF(AX$1=MAX($1:$1),$R16-SUM($T27:AW27),IF(AX$1=1,SUMIFS(16:16,$1:$1,"&gt;="&amp;1,$1:$1,"&lt;="&amp;INT(-$N27/30))+(-$N27/30-INT(-$N27/30))*SUMIFS(16:16,$1:$1,INT(-$N27/30)+1),0)+(-$N27/30-INT(-$N27/30))*SUMIFS(16:16,$1:$1,AX$1+INT(-$N27/30)+1)+(INT(-$N27/30)+1--$N27/30)*SUMIFS(16:16,$1:$1,AX$1+INT(-$N27/30)))))</f>
        <v>0</v>
      </c>
      <c r="AY27" s="40">
        <f>IF($N27=0,0,IF(AY$7="",0,IF(AY$1=MAX($1:$1),$R16-SUM($T27:AX27),IF(AY$1=1,SUMIFS(16:16,$1:$1,"&gt;="&amp;1,$1:$1,"&lt;="&amp;INT(-$N27/30))+(-$N27/30-INT(-$N27/30))*SUMIFS(16:16,$1:$1,INT(-$N27/30)+1),0)+(-$N27/30-INT(-$N27/30))*SUMIFS(16:16,$1:$1,AY$1+INT(-$N27/30)+1)+(INT(-$N27/30)+1--$N27/30)*SUMIFS(16:16,$1:$1,AY$1+INT(-$N27/30)))))</f>
        <v>0</v>
      </c>
      <c r="AZ27" s="40">
        <f>IF($N27=0,0,IF(AZ$7="",0,IF(AZ$1=MAX($1:$1),$R16-SUM($T27:AY27),IF(AZ$1=1,SUMIFS(16:16,$1:$1,"&gt;="&amp;1,$1:$1,"&lt;="&amp;INT(-$N27/30))+(-$N27/30-INT(-$N27/30))*SUMIFS(16:16,$1:$1,INT(-$N27/30)+1),0)+(-$N27/30-INT(-$N27/30))*SUMIFS(16:16,$1:$1,AZ$1+INT(-$N27/30)+1)+(INT(-$N27/30)+1--$N27/30)*SUMIFS(16:16,$1:$1,AZ$1+INT(-$N27/30)))))</f>
        <v>0</v>
      </c>
      <c r="BA27" s="40">
        <f>IF($N27=0,0,IF(BA$7="",0,IF(BA$1=MAX($1:$1),$R16-SUM($T27:AZ27),IF(BA$1=1,SUMIFS(16:16,$1:$1,"&gt;="&amp;1,$1:$1,"&lt;="&amp;INT(-$N27/30))+(-$N27/30-INT(-$N27/30))*SUMIFS(16:16,$1:$1,INT(-$N27/30)+1),0)+(-$N27/30-INT(-$N27/30))*SUMIFS(16:16,$1:$1,BA$1+INT(-$N27/30)+1)+(INT(-$N27/30)+1--$N27/30)*SUMIFS(16:16,$1:$1,BA$1+INT(-$N27/30)))))</f>
        <v>0</v>
      </c>
      <c r="BB27" s="40">
        <f>IF($N27=0,0,IF(BB$7="",0,IF(BB$1=MAX($1:$1),$R16-SUM($T27:BA27),IF(BB$1=1,SUMIFS(16:16,$1:$1,"&gt;="&amp;1,$1:$1,"&lt;="&amp;INT(-$N27/30))+(-$N27/30-INT(-$N27/30))*SUMIFS(16:16,$1:$1,INT(-$N27/30)+1),0)+(-$N27/30-INT(-$N27/30))*SUMIFS(16:16,$1:$1,BB$1+INT(-$N27/30)+1)+(INT(-$N27/30)+1--$N27/30)*SUMIFS(16:16,$1:$1,BB$1+INT(-$N27/30)))))</f>
        <v>0</v>
      </c>
      <c r="BC27" s="40">
        <f>IF($N27=0,0,IF(BC$7="",0,IF(BC$1=MAX($1:$1),$R16-SUM($T27:BB27),IF(BC$1=1,SUMIFS(16:16,$1:$1,"&gt;="&amp;1,$1:$1,"&lt;="&amp;INT(-$N27/30))+(-$N27/30-INT(-$N27/30))*SUMIFS(16:16,$1:$1,INT(-$N27/30)+1),0)+(-$N27/30-INT(-$N27/30))*SUMIFS(16:16,$1:$1,BC$1+INT(-$N27/30)+1)+(INT(-$N27/30)+1--$N27/30)*SUMIFS(16:16,$1:$1,BC$1+INT(-$N27/30)))))</f>
        <v>0</v>
      </c>
      <c r="BD27" s="40">
        <f>IF($N27=0,0,IF(BD$7="",0,IF(BD$1=MAX($1:$1),$R16-SUM($T27:BC27),IF(BD$1=1,SUMIFS(16:16,$1:$1,"&gt;="&amp;1,$1:$1,"&lt;="&amp;INT(-$N27/30))+(-$N27/30-INT(-$N27/30))*SUMIFS(16:16,$1:$1,INT(-$N27/30)+1),0)+(-$N27/30-INT(-$N27/30))*SUMIFS(16:16,$1:$1,BD$1+INT(-$N27/30)+1)+(INT(-$N27/30)+1--$N27/30)*SUMIFS(16:16,$1:$1,BD$1+INT(-$N27/30)))))</f>
        <v>0</v>
      </c>
      <c r="BE27" s="40">
        <f>IF($N27=0,0,IF(BE$7="",0,IF(BE$1=MAX($1:$1),$R16-SUM($T27:BD27),IF(BE$1=1,SUMIFS(16:16,$1:$1,"&gt;="&amp;1,$1:$1,"&lt;="&amp;INT(-$N27/30))+(-$N27/30-INT(-$N27/30))*SUMIFS(16:16,$1:$1,INT(-$N27/30)+1),0)+(-$N27/30-INT(-$N27/30))*SUMIFS(16:16,$1:$1,BE$1+INT(-$N27/30)+1)+(INT(-$N27/30)+1--$N27/30)*SUMIFS(16:16,$1:$1,BE$1+INT(-$N27/30)))))</f>
        <v>0</v>
      </c>
      <c r="BF27" s="40">
        <f>IF($N27=0,0,IF(BF$7="",0,IF(BF$1=MAX($1:$1),$R16-SUM($T27:BE27),IF(BF$1=1,SUMIFS(16:16,$1:$1,"&gt;="&amp;1,$1:$1,"&lt;="&amp;INT(-$N27/30))+(-$N27/30-INT(-$N27/30))*SUMIFS(16:16,$1:$1,INT(-$N27/30)+1),0)+(-$N27/30-INT(-$N27/30))*SUMIFS(16:16,$1:$1,BF$1+INT(-$N27/30)+1)+(INT(-$N27/30)+1--$N27/30)*SUMIFS(16:16,$1:$1,BF$1+INT(-$N27/30)))))</f>
        <v>0</v>
      </c>
      <c r="BG27" s="40">
        <f>IF($N27=0,0,IF(BG$7="",0,IF(BG$1=MAX($1:$1),$R16-SUM($T27:BF27),IF(BG$1=1,SUMIFS(16:16,$1:$1,"&gt;="&amp;1,$1:$1,"&lt;="&amp;INT(-$N27/30))+(-$N27/30-INT(-$N27/30))*SUMIFS(16:16,$1:$1,INT(-$N27/30)+1),0)+(-$N27/30-INT(-$N27/30))*SUMIFS(16:16,$1:$1,BG$1+INT(-$N27/30)+1)+(INT(-$N27/30)+1--$N27/30)*SUMIFS(16:16,$1:$1,BG$1+INT(-$N27/30)))))</f>
        <v>0</v>
      </c>
      <c r="BH27" s="40">
        <f>IF($N27=0,0,IF(BH$7="",0,IF(BH$1=MAX($1:$1),$R16-SUM($T27:BG27),IF(BH$1=1,SUMIFS(16:16,$1:$1,"&gt;="&amp;1,$1:$1,"&lt;="&amp;INT(-$N27/30))+(-$N27/30-INT(-$N27/30))*SUMIFS(16:16,$1:$1,INT(-$N27/30)+1),0)+(-$N27/30-INT(-$N27/30))*SUMIFS(16:16,$1:$1,BH$1+INT(-$N27/30)+1)+(INT(-$N27/30)+1--$N27/30)*SUMIFS(16:16,$1:$1,BH$1+INT(-$N27/30)))))</f>
        <v>0</v>
      </c>
      <c r="BI27" s="40">
        <f>IF($N27=0,0,IF(BI$7="",0,IF(BI$1=MAX($1:$1),$R16-SUM($T27:BH27),IF(BI$1=1,SUMIFS(16:16,$1:$1,"&gt;="&amp;1,$1:$1,"&lt;="&amp;INT(-$N27/30))+(-$N27/30-INT(-$N27/30))*SUMIFS(16:16,$1:$1,INT(-$N27/30)+1),0)+(-$N27/30-INT(-$N27/30))*SUMIFS(16:16,$1:$1,BI$1+INT(-$N27/30)+1)+(INT(-$N27/30)+1--$N27/30)*SUMIFS(16:16,$1:$1,BI$1+INT(-$N27/30)))))</f>
        <v>0</v>
      </c>
      <c r="BJ27" s="40">
        <f>IF($N27=0,0,IF(BJ$7="",0,IF(BJ$1=MAX($1:$1),$R16-SUM($T27:BI27),IF(BJ$1=1,SUMIFS(16:16,$1:$1,"&gt;="&amp;1,$1:$1,"&lt;="&amp;INT(-$N27/30))+(-$N27/30-INT(-$N27/30))*SUMIFS(16:16,$1:$1,INT(-$N27/30)+1),0)+(-$N27/30-INT(-$N27/30))*SUMIFS(16:16,$1:$1,BJ$1+INT(-$N27/30)+1)+(INT(-$N27/30)+1--$N27/30)*SUMIFS(16:16,$1:$1,BJ$1+INT(-$N27/30)))))</f>
        <v>0</v>
      </c>
      <c r="BK27" s="40">
        <f>IF($N27=0,0,IF(BK$7="",0,IF(BK$1=MAX($1:$1),$R16-SUM($T27:BJ27),IF(BK$1=1,SUMIFS(16:16,$1:$1,"&gt;="&amp;1,$1:$1,"&lt;="&amp;INT(-$N27/30))+(-$N27/30-INT(-$N27/30))*SUMIFS(16:16,$1:$1,INT(-$N27/30)+1),0)+(-$N27/30-INT(-$N27/30))*SUMIFS(16:16,$1:$1,BK$1+INT(-$N27/30)+1)+(INT(-$N27/30)+1--$N27/30)*SUMIFS(16:16,$1:$1,BK$1+INT(-$N27/30)))))</f>
        <v>0</v>
      </c>
      <c r="BL27" s="40">
        <f>IF($N27=0,0,IF(BL$7="",0,IF(BL$1=MAX($1:$1),$R16-SUM($T27:BK27),IF(BL$1=1,SUMIFS(16:16,$1:$1,"&gt;="&amp;1,$1:$1,"&lt;="&amp;INT(-$N27/30))+(-$N27/30-INT(-$N27/30))*SUMIFS(16:16,$1:$1,INT(-$N27/30)+1),0)+(-$N27/30-INT(-$N27/30))*SUMIFS(16:16,$1:$1,BL$1+INT(-$N27/30)+1)+(INT(-$N27/30)+1--$N27/30)*SUMIFS(16:16,$1:$1,BL$1+INT(-$N27/30)))))</f>
        <v>0</v>
      </c>
      <c r="BM27" s="40">
        <f>IF($N27=0,0,IF(BM$7="",0,IF(BM$1=MAX($1:$1),$R16-SUM($T27:BL27),IF(BM$1=1,SUMIFS(16:16,$1:$1,"&gt;="&amp;1,$1:$1,"&lt;="&amp;INT(-$N27/30))+(-$N27/30-INT(-$N27/30))*SUMIFS(16:16,$1:$1,INT(-$N27/30)+1),0)+(-$N27/30-INT(-$N27/30))*SUMIFS(16:16,$1:$1,BM$1+INT(-$N27/30)+1)+(INT(-$N27/30)+1--$N27/30)*SUMIFS(16:16,$1:$1,BM$1+INT(-$N27/30)))))</f>
        <v>0</v>
      </c>
      <c r="BN27" s="40">
        <f>IF($N27=0,0,IF(BN$7="",0,IF(BN$1=MAX($1:$1),$R16-SUM($T27:BM27),IF(BN$1=1,SUMIFS(16:16,$1:$1,"&gt;="&amp;1,$1:$1,"&lt;="&amp;INT(-$N27/30))+(-$N27/30-INT(-$N27/30))*SUMIFS(16:16,$1:$1,INT(-$N27/30)+1),0)+(-$N27/30-INT(-$N27/30))*SUMIFS(16:16,$1:$1,BN$1+INT(-$N27/30)+1)+(INT(-$N27/30)+1--$N27/30)*SUMIFS(16:16,$1:$1,BN$1+INT(-$N27/30)))))</f>
        <v>0</v>
      </c>
      <c r="BO27" s="40">
        <f>IF($N27=0,0,IF(BO$7="",0,IF(BO$1=MAX($1:$1),$R16-SUM($T27:BN27),IF(BO$1=1,SUMIFS(16:16,$1:$1,"&gt;="&amp;1,$1:$1,"&lt;="&amp;INT(-$N27/30))+(-$N27/30-INT(-$N27/30))*SUMIFS(16:16,$1:$1,INT(-$N27/30)+1),0)+(-$N27/30-INT(-$N27/30))*SUMIFS(16:16,$1:$1,BO$1+INT(-$N27/30)+1)+(INT(-$N27/30)+1--$N27/30)*SUMIFS(16:16,$1:$1,BO$1+INT(-$N27/30)))))</f>
        <v>0</v>
      </c>
      <c r="BP27" s="40">
        <f>IF($N27=0,0,IF(BP$7="",0,IF(BP$1=MAX($1:$1),$R16-SUM($T27:BO27),IF(BP$1=1,SUMIFS(16:16,$1:$1,"&gt;="&amp;1,$1:$1,"&lt;="&amp;INT(-$N27/30))+(-$N27/30-INT(-$N27/30))*SUMIFS(16:16,$1:$1,INT(-$N27/30)+1),0)+(-$N27/30-INT(-$N27/30))*SUMIFS(16:16,$1:$1,BP$1+INT(-$N27/30)+1)+(INT(-$N27/30)+1--$N27/30)*SUMIFS(16:16,$1:$1,BP$1+INT(-$N27/30)))))</f>
        <v>0</v>
      </c>
      <c r="BQ27" s="40">
        <f>IF($N27=0,0,IF(BQ$7="",0,IF(BQ$1=MAX($1:$1),$R16-SUM($T27:BP27),IF(BQ$1=1,SUMIFS(16:16,$1:$1,"&gt;="&amp;1,$1:$1,"&lt;="&amp;INT(-$N27/30))+(-$N27/30-INT(-$N27/30))*SUMIFS(16:16,$1:$1,INT(-$N27/30)+1),0)+(-$N27/30-INT(-$N27/30))*SUMIFS(16:16,$1:$1,BQ$1+INT(-$N27/30)+1)+(INT(-$N27/30)+1--$N27/30)*SUMIFS(16:16,$1:$1,BQ$1+INT(-$N27/30)))))</f>
        <v>0</v>
      </c>
      <c r="BR27" s="40">
        <f>IF($N27=0,0,IF(BR$7="",0,IF(BR$1=MAX($1:$1),$R16-SUM($T27:BQ27),IF(BR$1=1,SUMIFS(16:16,$1:$1,"&gt;="&amp;1,$1:$1,"&lt;="&amp;INT(-$N27/30))+(-$N27/30-INT(-$N27/30))*SUMIFS(16:16,$1:$1,INT(-$N27/30)+1),0)+(-$N27/30-INT(-$N27/30))*SUMIFS(16:16,$1:$1,BR$1+INT(-$N27/30)+1)+(INT(-$N27/30)+1--$N27/30)*SUMIFS(16:16,$1:$1,BR$1+INT(-$N27/30)))))</f>
        <v>0</v>
      </c>
      <c r="BS27" s="40">
        <f>IF($N27=0,0,IF(BS$7="",0,IF(BS$1=MAX($1:$1),$R16-SUM($T27:BR27),IF(BS$1=1,SUMIFS(16:16,$1:$1,"&gt;="&amp;1,$1:$1,"&lt;="&amp;INT(-$N27/30))+(-$N27/30-INT(-$N27/30))*SUMIFS(16:16,$1:$1,INT(-$N27/30)+1),0)+(-$N27/30-INT(-$N27/30))*SUMIFS(16:16,$1:$1,BS$1+INT(-$N27/30)+1)+(INT(-$N27/30)+1--$N27/30)*SUMIFS(16:16,$1:$1,BS$1+INT(-$N27/30)))))</f>
        <v>0</v>
      </c>
      <c r="BT27" s="40">
        <f>IF($N27=0,0,IF(BT$7="",0,IF(BT$1=MAX($1:$1),$R16-SUM($T27:BS27),IF(BT$1=1,SUMIFS(16:16,$1:$1,"&gt;="&amp;1,$1:$1,"&lt;="&amp;INT(-$N27/30))+(-$N27/30-INT(-$N27/30))*SUMIFS(16:16,$1:$1,INT(-$N27/30)+1),0)+(-$N27/30-INT(-$N27/30))*SUMIFS(16:16,$1:$1,BT$1+INT(-$N27/30)+1)+(INT(-$N27/30)+1--$N27/30)*SUMIFS(16:16,$1:$1,BT$1+INT(-$N27/30)))))</f>
        <v>0</v>
      </c>
      <c r="BU27" s="40">
        <f>IF($N27=0,0,IF(BU$7="",0,IF(BU$1=MAX($1:$1),$R16-SUM($T27:BT27),IF(BU$1=1,SUMIFS(16:16,$1:$1,"&gt;="&amp;1,$1:$1,"&lt;="&amp;INT(-$N27/30))+(-$N27/30-INT(-$N27/30))*SUMIFS(16:16,$1:$1,INT(-$N27/30)+1),0)+(-$N27/30-INT(-$N27/30))*SUMIFS(16:16,$1:$1,BU$1+INT(-$N27/30)+1)+(INT(-$N27/30)+1--$N27/30)*SUMIFS(16:16,$1:$1,BU$1+INT(-$N27/30)))))</f>
        <v>0</v>
      </c>
      <c r="BV27" s="40">
        <f>IF($N27=0,0,IF(BV$7="",0,IF(BV$1=MAX($1:$1),$R16-SUM($T27:BU27),IF(BV$1=1,SUMIFS(16:16,$1:$1,"&gt;="&amp;1,$1:$1,"&lt;="&amp;INT(-$N27/30))+(-$N27/30-INT(-$N27/30))*SUMIFS(16:16,$1:$1,INT(-$N27/30)+1),0)+(-$N27/30-INT(-$N27/30))*SUMIFS(16:16,$1:$1,BV$1+INT(-$N27/30)+1)+(INT(-$N27/30)+1--$N27/30)*SUMIFS(16:16,$1:$1,BV$1+INT(-$N27/30)))))</f>
        <v>0</v>
      </c>
      <c r="BW27" s="40">
        <f>IF($N27=0,0,IF(BW$7="",0,IF(BW$1=MAX($1:$1),$R16-SUM($T27:BV27),IF(BW$1=1,SUMIFS(16:16,$1:$1,"&gt;="&amp;1,$1:$1,"&lt;="&amp;INT(-$N27/30))+(-$N27/30-INT(-$N27/30))*SUMIFS(16:16,$1:$1,INT(-$N27/30)+1),0)+(-$N27/30-INT(-$N27/30))*SUMIFS(16:16,$1:$1,BW$1+INT(-$N27/30)+1)+(INT(-$N27/30)+1--$N27/30)*SUMIFS(16:16,$1:$1,BW$1+INT(-$N27/30)))))</f>
        <v>0</v>
      </c>
      <c r="BX27" s="40">
        <f>IF($N27=0,0,IF(BX$7="",0,IF(BX$1=MAX($1:$1),$R16-SUM($T27:BW27),IF(BX$1=1,SUMIFS(16:16,$1:$1,"&gt;="&amp;1,$1:$1,"&lt;="&amp;INT(-$N27/30))+(-$N27/30-INT(-$N27/30))*SUMIFS(16:16,$1:$1,INT(-$N27/30)+1),0)+(-$N27/30-INT(-$N27/30))*SUMIFS(16:16,$1:$1,BX$1+INT(-$N27/30)+1)+(INT(-$N27/30)+1--$N27/30)*SUMIFS(16:16,$1:$1,BX$1+INT(-$N27/30)))))</f>
        <v>0</v>
      </c>
      <c r="BY27" s="40">
        <f>IF($N27=0,0,IF(BY$7="",0,IF(BY$1=MAX($1:$1),$R16-SUM($T27:BX27),IF(BY$1=1,SUMIFS(16:16,$1:$1,"&gt;="&amp;1,$1:$1,"&lt;="&amp;INT(-$N27/30))+(-$N27/30-INT(-$N27/30))*SUMIFS(16:16,$1:$1,INT(-$N27/30)+1),0)+(-$N27/30-INT(-$N27/30))*SUMIFS(16:16,$1:$1,BY$1+INT(-$N27/30)+1)+(INT(-$N27/30)+1--$N27/30)*SUMIFS(16:16,$1:$1,BY$1+INT(-$N27/30)))))</f>
        <v>0</v>
      </c>
      <c r="BZ27" s="40">
        <f>IF($N27=0,0,IF(BZ$7="",0,IF(BZ$1=MAX($1:$1),$R16-SUM($T27:BY27),IF(BZ$1=1,SUMIFS(16:16,$1:$1,"&gt;="&amp;1,$1:$1,"&lt;="&amp;INT(-$N27/30))+(-$N27/30-INT(-$N27/30))*SUMIFS(16:16,$1:$1,INT(-$N27/30)+1),0)+(-$N27/30-INT(-$N27/30))*SUMIFS(16:16,$1:$1,BZ$1+INT(-$N27/30)+1)+(INT(-$N27/30)+1--$N27/30)*SUMIFS(16:16,$1:$1,BZ$1+INT(-$N27/30)))))</f>
        <v>0</v>
      </c>
      <c r="CA27" s="40">
        <f>IF($N27=0,0,IF(CA$7="",0,IF(CA$1=MAX($1:$1),$R16-SUM($T27:BZ27),IF(CA$1=1,SUMIFS(16:16,$1:$1,"&gt;="&amp;1,$1:$1,"&lt;="&amp;INT(-$N27/30))+(-$N27/30-INT(-$N27/30))*SUMIFS(16:16,$1:$1,INT(-$N27/30)+1),0)+(-$N27/30-INT(-$N27/30))*SUMIFS(16:16,$1:$1,CA$1+INT(-$N27/30)+1)+(INT(-$N27/30)+1--$N27/30)*SUMIFS(16:16,$1:$1,CA$1+INT(-$N27/30)))))</f>
        <v>0</v>
      </c>
      <c r="CB27" s="40">
        <f>IF($N27=0,0,IF(CB$7="",0,IF(CB$1=MAX($1:$1),$R16-SUM($T27:CA27),IF(CB$1=1,SUMIFS(16:16,$1:$1,"&gt;="&amp;1,$1:$1,"&lt;="&amp;INT(-$N27/30))+(-$N27/30-INT(-$N27/30))*SUMIFS(16:16,$1:$1,INT(-$N27/30)+1),0)+(-$N27/30-INT(-$N27/30))*SUMIFS(16:16,$1:$1,CB$1+INT(-$N27/30)+1)+(INT(-$N27/30)+1--$N27/30)*SUMIFS(16:16,$1:$1,CB$1+INT(-$N27/30)))))</f>
        <v>0</v>
      </c>
      <c r="CC27" s="40">
        <f>IF($N27=0,0,IF(CC$7="",0,IF(CC$1=MAX($1:$1),$R16-SUM($T27:CB27),IF(CC$1=1,SUMIFS(16:16,$1:$1,"&gt;="&amp;1,$1:$1,"&lt;="&amp;INT(-$N27/30))+(-$N27/30-INT(-$N27/30))*SUMIFS(16:16,$1:$1,INT(-$N27/30)+1),0)+(-$N27/30-INT(-$N27/30))*SUMIFS(16:16,$1:$1,CC$1+INT(-$N27/30)+1)+(INT(-$N27/30)+1--$N27/30)*SUMIFS(16:16,$1:$1,CC$1+INT(-$N27/30)))))</f>
        <v>0</v>
      </c>
      <c r="CD27" s="40">
        <f>IF($N27=0,0,IF(CD$7="",0,IF(CD$1=MAX($1:$1),$R16-SUM($T27:CC27),IF(CD$1=1,SUMIFS(16:16,$1:$1,"&gt;="&amp;1,$1:$1,"&lt;="&amp;INT(-$N27/30))+(-$N27/30-INT(-$N27/30))*SUMIFS(16:16,$1:$1,INT(-$N27/30)+1),0)+(-$N27/30-INT(-$N27/30))*SUMIFS(16:16,$1:$1,CD$1+INT(-$N27/30)+1)+(INT(-$N27/30)+1--$N27/30)*SUMIFS(16:16,$1:$1,CD$1+INT(-$N27/30)))))</f>
        <v>0</v>
      </c>
      <c r="CE27" s="40">
        <f>IF($N27=0,0,IF(CE$7="",0,IF(CE$1=MAX($1:$1),$R16-SUM($T27:CD27),IF(CE$1=1,SUMIFS(16:16,$1:$1,"&gt;="&amp;1,$1:$1,"&lt;="&amp;INT(-$N27/30))+(-$N27/30-INT(-$N27/30))*SUMIFS(16:16,$1:$1,INT(-$N27/30)+1),0)+(-$N27/30-INT(-$N27/30))*SUMIFS(16:16,$1:$1,CE$1+INT(-$N27/30)+1)+(INT(-$N27/30)+1--$N27/30)*SUMIFS(16:16,$1:$1,CE$1+INT(-$N27/30)))))</f>
        <v>0</v>
      </c>
      <c r="CF27" s="40">
        <f>IF($N27=0,0,IF(CF$7="",0,IF(CF$1=MAX($1:$1),$R16-SUM($T27:CE27),IF(CF$1=1,SUMIFS(16:16,$1:$1,"&gt;="&amp;1,$1:$1,"&lt;="&amp;INT(-$N27/30))+(-$N27/30-INT(-$N27/30))*SUMIFS(16:16,$1:$1,INT(-$N27/30)+1),0)+(-$N27/30-INT(-$N27/30))*SUMIFS(16:16,$1:$1,CF$1+INT(-$N27/30)+1)+(INT(-$N27/30)+1--$N27/30)*SUMIFS(16:16,$1:$1,CF$1+INT(-$N27/30)))))</f>
        <v>0</v>
      </c>
      <c r="CG27" s="40">
        <f>IF($N27=0,0,IF(CG$7="",0,IF(CG$1=MAX($1:$1),$R16-SUM($T27:CF27),IF(CG$1=1,SUMIFS(16:16,$1:$1,"&gt;="&amp;1,$1:$1,"&lt;="&amp;INT(-$N27/30))+(-$N27/30-INT(-$N27/30))*SUMIFS(16:16,$1:$1,INT(-$N27/30)+1),0)+(-$N27/30-INT(-$N27/30))*SUMIFS(16:16,$1:$1,CG$1+INT(-$N27/30)+1)+(INT(-$N27/30)+1--$N27/30)*SUMIFS(16:16,$1:$1,CG$1+INT(-$N27/30)))))</f>
        <v>0</v>
      </c>
      <c r="CH27" s="40">
        <f>IF($N27=0,0,IF(CH$7="",0,IF(CH$1=MAX($1:$1),$R16-SUM($T27:CG27),IF(CH$1=1,SUMIFS(16:16,$1:$1,"&gt;="&amp;1,$1:$1,"&lt;="&amp;INT(-$N27/30))+(-$N27/30-INT(-$N27/30))*SUMIFS(16:16,$1:$1,INT(-$N27/30)+1),0)+(-$N27/30-INT(-$N27/30))*SUMIFS(16:16,$1:$1,CH$1+INT(-$N27/30)+1)+(INT(-$N27/30)+1--$N27/30)*SUMIFS(16:16,$1:$1,CH$1+INT(-$N27/30)))))</f>
        <v>0</v>
      </c>
      <c r="CI27" s="40">
        <f>IF($N27=0,0,IF(CI$7="",0,IF(CI$1=MAX($1:$1),$R16-SUM($T27:CH27),IF(CI$1=1,SUMIFS(16:16,$1:$1,"&gt;="&amp;1,$1:$1,"&lt;="&amp;INT(-$N27/30))+(-$N27/30-INT(-$N27/30))*SUMIFS(16:16,$1:$1,INT(-$N27/30)+1),0)+(-$N27/30-INT(-$N27/30))*SUMIFS(16:16,$1:$1,CI$1+INT(-$N27/30)+1)+(INT(-$N27/30)+1--$N27/30)*SUMIFS(16:16,$1:$1,CI$1+INT(-$N27/30)))))</f>
        <v>0</v>
      </c>
      <c r="CJ27" s="40">
        <f>IF($N27=0,0,IF(CJ$7="",0,IF(CJ$1=MAX($1:$1),$R16-SUM($T27:CI27),IF(CJ$1=1,SUMIFS(16:16,$1:$1,"&gt;="&amp;1,$1:$1,"&lt;="&amp;INT(-$N27/30))+(-$N27/30-INT(-$N27/30))*SUMIFS(16:16,$1:$1,INT(-$N27/30)+1),0)+(-$N27/30-INT(-$N27/30))*SUMIFS(16:16,$1:$1,CJ$1+INT(-$N27/30)+1)+(INT(-$N27/30)+1--$N27/30)*SUMIFS(16:16,$1:$1,CJ$1+INT(-$N27/30)))))</f>
        <v>0</v>
      </c>
      <c r="CK27" s="40">
        <f>IF($N27=0,0,IF(CK$7="",0,IF(CK$1=MAX($1:$1),$R16-SUM($T27:CJ27),IF(CK$1=1,SUMIFS(16:16,$1:$1,"&gt;="&amp;1,$1:$1,"&lt;="&amp;INT(-$N27/30))+(-$N27/30-INT(-$N27/30))*SUMIFS(16:16,$1:$1,INT(-$N27/30)+1),0)+(-$N27/30-INT(-$N27/30))*SUMIFS(16:16,$1:$1,CK$1+INT(-$N27/30)+1)+(INT(-$N27/30)+1--$N27/30)*SUMIFS(16:16,$1:$1,CK$1+INT(-$N27/30)))))</f>
        <v>0</v>
      </c>
      <c r="CL27" s="40">
        <f>IF($N27=0,0,IF(CL$7="",0,IF(CL$1=MAX($1:$1),$R16-SUM($T27:CK27),IF(CL$1=1,SUMIFS(16:16,$1:$1,"&gt;="&amp;1,$1:$1,"&lt;="&amp;INT(-$N27/30))+(-$N27/30-INT(-$N27/30))*SUMIFS(16:16,$1:$1,INT(-$N27/30)+1),0)+(-$N27/30-INT(-$N27/30))*SUMIFS(16:16,$1:$1,CL$1+INT(-$N27/30)+1)+(INT(-$N27/30)+1--$N27/30)*SUMIFS(16:16,$1:$1,CL$1+INT(-$N27/30)))))</f>
        <v>0</v>
      </c>
      <c r="CM27" s="40">
        <f>IF($N27=0,0,IF(CM$7="",0,IF(CM$1=MAX($1:$1),$R16-SUM($T27:CL27),IF(CM$1=1,SUMIFS(16:16,$1:$1,"&gt;="&amp;1,$1:$1,"&lt;="&amp;INT(-$N27/30))+(-$N27/30-INT(-$N27/30))*SUMIFS(16:16,$1:$1,INT(-$N27/30)+1),0)+(-$N27/30-INT(-$N27/30))*SUMIFS(16:16,$1:$1,CM$1+INT(-$N27/30)+1)+(INT(-$N27/30)+1--$N27/30)*SUMIFS(16:16,$1:$1,CM$1+INT(-$N27/30)))))</f>
        <v>0</v>
      </c>
      <c r="CN27" s="40">
        <f>IF($N27=0,0,IF(CN$7="",0,IF(CN$1=MAX($1:$1),$R16-SUM($T27:CM27),IF(CN$1=1,SUMIFS(16:16,$1:$1,"&gt;="&amp;1,$1:$1,"&lt;="&amp;INT(-$N27/30))+(-$N27/30-INT(-$N27/30))*SUMIFS(16:16,$1:$1,INT(-$N27/30)+1),0)+(-$N27/30-INT(-$N27/30))*SUMIFS(16:16,$1:$1,CN$1+INT(-$N27/30)+1)+(INT(-$N27/30)+1--$N27/30)*SUMIFS(16:16,$1:$1,CN$1+INT(-$N27/30)))))</f>
        <v>0</v>
      </c>
      <c r="CO27" s="40">
        <f>IF($N27=0,0,IF(CO$7="",0,IF(CO$1=MAX($1:$1),$R16-SUM($T27:CN27),IF(CO$1=1,SUMIFS(16:16,$1:$1,"&gt;="&amp;1,$1:$1,"&lt;="&amp;INT(-$N27/30))+(-$N27/30-INT(-$N27/30))*SUMIFS(16:16,$1:$1,INT(-$N27/30)+1),0)+(-$N27/30-INT(-$N27/30))*SUMIFS(16:16,$1:$1,CO$1+INT(-$N27/30)+1)+(INT(-$N27/30)+1--$N27/30)*SUMIFS(16:16,$1:$1,CO$1+INT(-$N27/30)))))</f>
        <v>0</v>
      </c>
      <c r="CP27" s="40">
        <f>IF($N27=0,0,IF(CP$7="",0,IF(CP$1=MAX($1:$1),$R16-SUM($T27:CO27),IF(CP$1=1,SUMIFS(16:16,$1:$1,"&gt;="&amp;1,$1:$1,"&lt;="&amp;INT(-$N27/30))+(-$N27/30-INT(-$N27/30))*SUMIFS(16:16,$1:$1,INT(-$N27/30)+1),0)+(-$N27/30-INT(-$N27/30))*SUMIFS(16:16,$1:$1,CP$1+INT(-$N27/30)+1)+(INT(-$N27/30)+1--$N27/30)*SUMIFS(16:16,$1:$1,CP$1+INT(-$N27/30)))))</f>
        <v>0</v>
      </c>
      <c r="CQ27" s="40">
        <f>IF($N27=0,0,IF(CQ$7="",0,IF(CQ$1=MAX($1:$1),$R16-SUM($T27:CP27),IF(CQ$1=1,SUMIFS(16:16,$1:$1,"&gt;="&amp;1,$1:$1,"&lt;="&amp;INT(-$N27/30))+(-$N27/30-INT(-$N27/30))*SUMIFS(16:16,$1:$1,INT(-$N27/30)+1),0)+(-$N27/30-INT(-$N27/30))*SUMIFS(16:16,$1:$1,CQ$1+INT(-$N27/30)+1)+(INT(-$N27/30)+1--$N27/30)*SUMIFS(16:16,$1:$1,CQ$1+INT(-$N27/30)))))</f>
        <v>0</v>
      </c>
      <c r="CR27" s="40">
        <f>IF($N27=0,0,IF(CR$7="",0,IF(CR$1=MAX($1:$1),$R16-SUM($T27:CQ27),IF(CR$1=1,SUMIFS(16:16,$1:$1,"&gt;="&amp;1,$1:$1,"&lt;="&amp;INT(-$N27/30))+(-$N27/30-INT(-$N27/30))*SUMIFS(16:16,$1:$1,INT(-$N27/30)+1),0)+(-$N27/30-INT(-$N27/30))*SUMIFS(16:16,$1:$1,CR$1+INT(-$N27/30)+1)+(INT(-$N27/30)+1--$N27/30)*SUMIFS(16:16,$1:$1,CR$1+INT(-$N27/30)))))</f>
        <v>0</v>
      </c>
      <c r="CS27" s="40">
        <f>IF($N27=0,0,IF(CS$7="",0,IF(CS$1=MAX($1:$1),$R16-SUM($T27:CR27),IF(CS$1=1,SUMIFS(16:16,$1:$1,"&gt;="&amp;1,$1:$1,"&lt;="&amp;INT(-$N27/30))+(-$N27/30-INT(-$N27/30))*SUMIFS(16:16,$1:$1,INT(-$N27/30)+1),0)+(-$N27/30-INT(-$N27/30))*SUMIFS(16:16,$1:$1,CS$1+INT(-$N27/30)+1)+(INT(-$N27/30)+1--$N27/30)*SUMIFS(16:16,$1:$1,CS$1+INT(-$N27/30)))))</f>
        <v>0</v>
      </c>
      <c r="CT27" s="40">
        <f>IF($N27=0,0,IF(CT$7="",0,IF(CT$1=MAX($1:$1),$R16-SUM($T27:CS27),IF(CT$1=1,SUMIFS(16:16,$1:$1,"&gt;="&amp;1,$1:$1,"&lt;="&amp;INT(-$N27/30))+(-$N27/30-INT(-$N27/30))*SUMIFS(16:16,$1:$1,INT(-$N27/30)+1),0)+(-$N27/30-INT(-$N27/30))*SUMIFS(16:16,$1:$1,CT$1+INT(-$N27/30)+1)+(INT(-$N27/30)+1--$N27/30)*SUMIFS(16:16,$1:$1,CT$1+INT(-$N27/30)))))</f>
        <v>0</v>
      </c>
      <c r="CU27" s="40">
        <f>IF($N27=0,0,IF(CU$7="",0,IF(CU$1=MAX($1:$1),$R16-SUM($T27:CT27),IF(CU$1=1,SUMIFS(16:16,$1:$1,"&gt;="&amp;1,$1:$1,"&lt;="&amp;INT(-$N27/30))+(-$N27/30-INT(-$N27/30))*SUMIFS(16:16,$1:$1,INT(-$N27/30)+1),0)+(-$N27/30-INT(-$N27/30))*SUMIFS(16:16,$1:$1,CU$1+INT(-$N27/30)+1)+(INT(-$N27/30)+1--$N27/30)*SUMIFS(16:16,$1:$1,CU$1+INT(-$N27/30)))))</f>
        <v>0</v>
      </c>
      <c r="CV27" s="40">
        <f>IF($N27=0,0,IF(CV$7="",0,IF(CV$1=MAX($1:$1),$R16-SUM($T27:CU27),IF(CV$1=1,SUMIFS(16:16,$1:$1,"&gt;="&amp;1,$1:$1,"&lt;="&amp;INT(-$N27/30))+(-$N27/30-INT(-$N27/30))*SUMIFS(16:16,$1:$1,INT(-$N27/30)+1),0)+(-$N27/30-INT(-$N27/30))*SUMIFS(16:16,$1:$1,CV$1+INT(-$N27/30)+1)+(INT(-$N27/30)+1--$N27/30)*SUMIFS(16:16,$1:$1,CV$1+INT(-$N27/30)))))</f>
        <v>0</v>
      </c>
      <c r="CW27" s="40">
        <f>IF($N27=0,0,IF(CW$7="",0,IF(CW$1=MAX($1:$1),$R16-SUM($T27:CV27),IF(CW$1=1,SUMIFS(16:16,$1:$1,"&gt;="&amp;1,$1:$1,"&lt;="&amp;INT(-$N27/30))+(-$N27/30-INT(-$N27/30))*SUMIFS(16:16,$1:$1,INT(-$N27/30)+1),0)+(-$N27/30-INT(-$N27/30))*SUMIFS(16:16,$1:$1,CW$1+INT(-$N27/30)+1)+(INT(-$N27/30)+1--$N27/30)*SUMIFS(16:16,$1:$1,CW$1+INT(-$N27/30)))))</f>
        <v>0</v>
      </c>
      <c r="CX27" s="40">
        <f>IF($N27=0,0,IF(CX$7="",0,IF(CX$1=MAX($1:$1),$R16-SUM($T27:CW27),IF(CX$1=1,SUMIFS(16:16,$1:$1,"&gt;="&amp;1,$1:$1,"&lt;="&amp;INT(-$N27/30))+(-$N27/30-INT(-$N27/30))*SUMIFS(16:16,$1:$1,INT(-$N27/30)+1),0)+(-$N27/30-INT(-$N27/30))*SUMIFS(16:16,$1:$1,CX$1+INT(-$N27/30)+1)+(INT(-$N27/30)+1--$N27/30)*SUMIFS(16:16,$1:$1,CX$1+INT(-$N27/30)))))</f>
        <v>0</v>
      </c>
      <c r="CY27" s="40">
        <f>IF($N27=0,0,IF(CY$7="",0,IF(CY$1=MAX($1:$1),$R16-SUM($T27:CX27),IF(CY$1=1,SUMIFS(16:16,$1:$1,"&gt;="&amp;1,$1:$1,"&lt;="&amp;INT(-$N27/30))+(-$N27/30-INT(-$N27/30))*SUMIFS(16:16,$1:$1,INT(-$N27/30)+1),0)+(-$N27/30-INT(-$N27/30))*SUMIFS(16:16,$1:$1,CY$1+INT(-$N27/30)+1)+(INT(-$N27/30)+1--$N27/30)*SUMIFS(16:16,$1:$1,CY$1+INT(-$N27/30)))))</f>
        <v>0</v>
      </c>
      <c r="CZ27" s="40">
        <f>IF($N27=0,0,IF(CZ$7="",0,IF(CZ$1=MAX($1:$1),$R16-SUM($T27:CY27),IF(CZ$1=1,SUMIFS(16:16,$1:$1,"&gt;="&amp;1,$1:$1,"&lt;="&amp;INT(-$N27/30))+(-$N27/30-INT(-$N27/30))*SUMIFS(16:16,$1:$1,INT(-$N27/30)+1),0)+(-$N27/30-INT(-$N27/30))*SUMIFS(16:16,$1:$1,CZ$1+INT(-$N27/30)+1)+(INT(-$N27/30)+1--$N27/30)*SUMIFS(16:16,$1:$1,CZ$1+INT(-$N27/30)))))</f>
        <v>0</v>
      </c>
      <c r="DA27" s="40">
        <f>IF($N27=0,0,IF(DA$7="",0,IF(DA$1=MAX($1:$1),$R16-SUM($T27:CZ27),IF(DA$1=1,SUMIFS(16:16,$1:$1,"&gt;="&amp;1,$1:$1,"&lt;="&amp;INT(-$N27/30))+(-$N27/30-INT(-$N27/30))*SUMIFS(16:16,$1:$1,INT(-$N27/30)+1),0)+(-$N27/30-INT(-$N27/30))*SUMIFS(16:16,$1:$1,DA$1+INT(-$N27/30)+1)+(INT(-$N27/30)+1--$N27/30)*SUMIFS(16:16,$1:$1,DA$1+INT(-$N27/30)))))</f>
        <v>0</v>
      </c>
      <c r="DB27" s="40">
        <f>IF($N27=0,0,IF(DB$7="",0,IF(DB$1=MAX($1:$1),$R16-SUM($T27:DA27),IF(DB$1=1,SUMIFS(16:16,$1:$1,"&gt;="&amp;1,$1:$1,"&lt;="&amp;INT(-$N27/30))+(-$N27/30-INT(-$N27/30))*SUMIFS(16:16,$1:$1,INT(-$N27/30)+1),0)+(-$N27/30-INT(-$N27/30))*SUMIFS(16:16,$1:$1,DB$1+INT(-$N27/30)+1)+(INT(-$N27/30)+1--$N27/30)*SUMIFS(16:16,$1:$1,DB$1+INT(-$N27/30)))))</f>
        <v>0</v>
      </c>
      <c r="DC27" s="40">
        <f>IF($N27=0,0,IF(DC$7="",0,IF(DC$1=MAX($1:$1),$R16-SUM($T27:DB27),IF(DC$1=1,SUMIFS(16:16,$1:$1,"&gt;="&amp;1,$1:$1,"&lt;="&amp;INT(-$N27/30))+(-$N27/30-INT(-$N27/30))*SUMIFS(16:16,$1:$1,INT(-$N27/30)+1),0)+(-$N27/30-INT(-$N27/30))*SUMIFS(16:16,$1:$1,DC$1+INT(-$N27/30)+1)+(INT(-$N27/30)+1--$N27/30)*SUMIFS(16:16,$1:$1,DC$1+INT(-$N27/30)))))</f>
        <v>0</v>
      </c>
      <c r="DD27" s="40">
        <f>IF($N27=0,0,IF(DD$7="",0,IF(DD$1=MAX($1:$1),$R16-SUM($T27:DC27),IF(DD$1=1,SUMIFS(16:16,$1:$1,"&gt;="&amp;1,$1:$1,"&lt;="&amp;INT(-$N27/30))+(-$N27/30-INT(-$N27/30))*SUMIFS(16:16,$1:$1,INT(-$N27/30)+1),0)+(-$N27/30-INT(-$N27/30))*SUMIFS(16:16,$1:$1,DD$1+INT(-$N27/30)+1)+(INT(-$N27/30)+1--$N27/30)*SUMIFS(16:16,$1:$1,DD$1+INT(-$N27/30)))))</f>
        <v>0</v>
      </c>
      <c r="DE27" s="40">
        <f>IF($N27=0,0,IF(DE$7="",0,IF(DE$1=MAX($1:$1),$R16-SUM($T27:DD27),IF(DE$1=1,SUMIFS(16:16,$1:$1,"&gt;="&amp;1,$1:$1,"&lt;="&amp;INT(-$N27/30))+(-$N27/30-INT(-$N27/30))*SUMIFS(16:16,$1:$1,INT(-$N27/30)+1),0)+(-$N27/30-INT(-$N27/30))*SUMIFS(16:16,$1:$1,DE$1+INT(-$N27/30)+1)+(INT(-$N27/30)+1--$N27/30)*SUMIFS(16:16,$1:$1,DE$1+INT(-$N27/30)))))</f>
        <v>0</v>
      </c>
      <c r="DF27" s="40">
        <f>IF($N27=0,0,IF(DF$7="",0,IF(DF$1=MAX($1:$1),$R16-SUM($T27:DE27),IF(DF$1=1,SUMIFS(16:16,$1:$1,"&gt;="&amp;1,$1:$1,"&lt;="&amp;INT(-$N27/30))+(-$N27/30-INT(-$N27/30))*SUMIFS(16:16,$1:$1,INT(-$N27/30)+1),0)+(-$N27/30-INT(-$N27/30))*SUMIFS(16:16,$1:$1,DF$1+INT(-$N27/30)+1)+(INT(-$N27/30)+1--$N27/30)*SUMIFS(16:16,$1:$1,DF$1+INT(-$N27/30)))))</f>
        <v>0</v>
      </c>
      <c r="DG27" s="40">
        <f>IF($N27=0,0,IF(DG$7="",0,IF(DG$1=MAX($1:$1),$R16-SUM($T27:DF27),IF(DG$1=1,SUMIFS(16:16,$1:$1,"&gt;="&amp;1,$1:$1,"&lt;="&amp;INT(-$N27/30))+(-$N27/30-INT(-$N27/30))*SUMIFS(16:16,$1:$1,INT(-$N27/30)+1),0)+(-$N27/30-INT(-$N27/30))*SUMIFS(16:16,$1:$1,DG$1+INT(-$N27/30)+1)+(INT(-$N27/30)+1--$N27/30)*SUMIFS(16:16,$1:$1,DG$1+INT(-$N27/30)))))</f>
        <v>0</v>
      </c>
      <c r="DH27" s="40">
        <f>IF($N27=0,0,IF(DH$7="",0,IF(DH$1=MAX($1:$1),$R16-SUM($T27:DG27),IF(DH$1=1,SUMIFS(16:16,$1:$1,"&gt;="&amp;1,$1:$1,"&lt;="&amp;INT(-$N27/30))+(-$N27/30-INT(-$N27/30))*SUMIFS(16:16,$1:$1,INT(-$N27/30)+1),0)+(-$N27/30-INT(-$N27/30))*SUMIFS(16:16,$1:$1,DH$1+INT(-$N27/30)+1)+(INT(-$N27/30)+1--$N27/30)*SUMIFS(16:16,$1:$1,DH$1+INT(-$N27/30)))))</f>
        <v>0</v>
      </c>
      <c r="DI27" s="40">
        <f>IF($N27=0,0,IF(DI$7="",0,IF(DI$1=MAX($1:$1),$R16-SUM($T27:DH27),IF(DI$1=1,SUMIFS(16:16,$1:$1,"&gt;="&amp;1,$1:$1,"&lt;="&amp;INT(-$N27/30))+(-$N27/30-INT(-$N27/30))*SUMIFS(16:16,$1:$1,INT(-$N27/30)+1),0)+(-$N27/30-INT(-$N27/30))*SUMIFS(16:16,$1:$1,DI$1+INT(-$N27/30)+1)+(INT(-$N27/30)+1--$N27/30)*SUMIFS(16:16,$1:$1,DI$1+INT(-$N27/30)))))</f>
        <v>0</v>
      </c>
      <c r="DJ27" s="40">
        <f>IF($N27=0,0,IF(DJ$7="",0,IF(DJ$1=MAX($1:$1),$R16-SUM($T27:DI27),IF(DJ$1=1,SUMIFS(16:16,$1:$1,"&gt;="&amp;1,$1:$1,"&lt;="&amp;INT(-$N27/30))+(-$N27/30-INT(-$N27/30))*SUMIFS(16:16,$1:$1,INT(-$N27/30)+1),0)+(-$N27/30-INT(-$N27/30))*SUMIFS(16:16,$1:$1,DJ$1+INT(-$N27/30)+1)+(INT(-$N27/30)+1--$N27/30)*SUMIFS(16:16,$1:$1,DJ$1+INT(-$N27/30)))))</f>
        <v>0</v>
      </c>
      <c r="DK27" s="40">
        <f>IF($N27=0,0,IF(DK$7="",0,IF(DK$1=MAX($1:$1),$R16-SUM($T27:DJ27),IF(DK$1=1,SUMIFS(16:16,$1:$1,"&gt;="&amp;1,$1:$1,"&lt;="&amp;INT(-$N27/30))+(-$N27/30-INT(-$N27/30))*SUMIFS(16:16,$1:$1,INT(-$N27/30)+1),0)+(-$N27/30-INT(-$N27/30))*SUMIFS(16:16,$1:$1,DK$1+INT(-$N27/30)+1)+(INT(-$N27/30)+1--$N27/30)*SUMIFS(16:16,$1:$1,DK$1+INT(-$N27/30)))))</f>
        <v>0</v>
      </c>
      <c r="DL27" s="40">
        <f>IF($N27=0,0,IF(DL$7="",0,IF(DL$1=MAX($1:$1),$R16-SUM($T27:DK27),IF(DL$1=1,SUMIFS(16:16,$1:$1,"&gt;="&amp;1,$1:$1,"&lt;="&amp;INT(-$N27/30))+(-$N27/30-INT(-$N27/30))*SUMIFS(16:16,$1:$1,INT(-$N27/30)+1),0)+(-$N27/30-INT(-$N27/30))*SUMIFS(16:16,$1:$1,DL$1+INT(-$N27/30)+1)+(INT(-$N27/30)+1--$N27/30)*SUMIFS(16:16,$1:$1,DL$1+INT(-$N27/30)))))</f>
        <v>0</v>
      </c>
      <c r="DM27" s="40">
        <f>IF($N27=0,0,IF(DM$7="",0,IF(DM$1=MAX($1:$1),$R16-SUM($T27:DL27),IF(DM$1=1,SUMIFS(16:16,$1:$1,"&gt;="&amp;1,$1:$1,"&lt;="&amp;INT(-$N27/30))+(-$N27/30-INT(-$N27/30))*SUMIFS(16:16,$1:$1,INT(-$N27/30)+1),0)+(-$N27/30-INT(-$N27/30))*SUMIFS(16:16,$1:$1,DM$1+INT(-$N27/30)+1)+(INT(-$N27/30)+1--$N27/30)*SUMIFS(16:16,$1:$1,DM$1+INT(-$N27/30)))))</f>
        <v>0</v>
      </c>
      <c r="DN27" s="40">
        <f>IF($N27=0,0,IF(DN$7="",0,IF(DN$1=MAX($1:$1),$R16-SUM($T27:DM27),IF(DN$1=1,SUMIFS(16:16,$1:$1,"&gt;="&amp;1,$1:$1,"&lt;="&amp;INT(-$N27/30))+(-$N27/30-INT(-$N27/30))*SUMIFS(16:16,$1:$1,INT(-$N27/30)+1),0)+(-$N27/30-INT(-$N27/30))*SUMIFS(16:16,$1:$1,DN$1+INT(-$N27/30)+1)+(INT(-$N27/30)+1--$N27/30)*SUMIFS(16:16,$1:$1,DN$1+INT(-$N27/30)))))</f>
        <v>0</v>
      </c>
      <c r="DO27" s="40">
        <f>IF($N27=0,0,IF(DO$7="",0,IF(DO$1=MAX($1:$1),$R16-SUM($T27:DN27),IF(DO$1=1,SUMIFS(16:16,$1:$1,"&gt;="&amp;1,$1:$1,"&lt;="&amp;INT(-$N27/30))+(-$N27/30-INT(-$N27/30))*SUMIFS(16:16,$1:$1,INT(-$N27/30)+1),0)+(-$N27/30-INT(-$N27/30))*SUMIFS(16:16,$1:$1,DO$1+INT(-$N27/30)+1)+(INT(-$N27/30)+1--$N27/30)*SUMIFS(16:16,$1:$1,DO$1+INT(-$N27/30)))))</f>
        <v>0</v>
      </c>
      <c r="DP27" s="40">
        <f>IF($N27=0,0,IF(DP$7="",0,IF(DP$1=MAX($1:$1),$R16-SUM($T27:DO27),IF(DP$1=1,SUMIFS(16:16,$1:$1,"&gt;="&amp;1,$1:$1,"&lt;="&amp;INT(-$N27/30))+(-$N27/30-INT(-$N27/30))*SUMIFS(16:16,$1:$1,INT(-$N27/30)+1),0)+(-$N27/30-INT(-$N27/30))*SUMIFS(16:16,$1:$1,DP$1+INT(-$N27/30)+1)+(INT(-$N27/30)+1--$N27/30)*SUMIFS(16:16,$1:$1,DP$1+INT(-$N27/30)))))</f>
        <v>0</v>
      </c>
      <c r="DQ27" s="40">
        <f>IF($N27=0,0,IF(DQ$7="",0,IF(DQ$1=MAX($1:$1),$R16-SUM($T27:DP27),IF(DQ$1=1,SUMIFS(16:16,$1:$1,"&gt;="&amp;1,$1:$1,"&lt;="&amp;INT(-$N27/30))+(-$N27/30-INT(-$N27/30))*SUMIFS(16:16,$1:$1,INT(-$N27/30)+1),0)+(-$N27/30-INT(-$N27/30))*SUMIFS(16:16,$1:$1,DQ$1+INT(-$N27/30)+1)+(INT(-$N27/30)+1--$N27/30)*SUMIFS(16:16,$1:$1,DQ$1+INT(-$N27/30)))))</f>
        <v>0</v>
      </c>
      <c r="DR27" s="40">
        <f>IF($N27=0,0,IF(DR$7="",0,IF(DR$1=MAX($1:$1),$R16-SUM($T27:DQ27),IF(DR$1=1,SUMIFS(16:16,$1:$1,"&gt;="&amp;1,$1:$1,"&lt;="&amp;INT(-$N27/30))+(-$N27/30-INT(-$N27/30))*SUMIFS(16:16,$1:$1,INT(-$N27/30)+1),0)+(-$N27/30-INT(-$N27/30))*SUMIFS(16:16,$1:$1,DR$1+INT(-$N27/30)+1)+(INT(-$N27/30)+1--$N27/30)*SUMIFS(16:16,$1:$1,DR$1+INT(-$N27/30)))))</f>
        <v>0</v>
      </c>
      <c r="DS27" s="40">
        <f>IF($N27=0,0,IF(DS$7="",0,IF(DS$1=MAX($1:$1),$R16-SUM($T27:DR27),IF(DS$1=1,SUMIFS(16:16,$1:$1,"&gt;="&amp;1,$1:$1,"&lt;="&amp;INT(-$N27/30))+(-$N27/30-INT(-$N27/30))*SUMIFS(16:16,$1:$1,INT(-$N27/30)+1),0)+(-$N27/30-INT(-$N27/30))*SUMIFS(16:16,$1:$1,DS$1+INT(-$N27/30)+1)+(INT(-$N27/30)+1--$N27/30)*SUMIFS(16:16,$1:$1,DS$1+INT(-$N27/30)))))</f>
        <v>0</v>
      </c>
      <c r="DT27" s="40">
        <f>IF($N27=0,0,IF(DT$7="",0,IF(DT$1=MAX($1:$1),$R16-SUM($T27:DS27),IF(DT$1=1,SUMIFS(16:16,$1:$1,"&gt;="&amp;1,$1:$1,"&lt;="&amp;INT(-$N27/30))+(-$N27/30-INT(-$N27/30))*SUMIFS(16:16,$1:$1,INT(-$N27/30)+1),0)+(-$N27/30-INT(-$N27/30))*SUMIFS(16:16,$1:$1,DT$1+INT(-$N27/30)+1)+(INT(-$N27/30)+1--$N27/30)*SUMIFS(16:16,$1:$1,DT$1+INT(-$N27/30)))))</f>
        <v>0</v>
      </c>
      <c r="DU27" s="40">
        <f>IF($N27=0,0,IF(DU$7="",0,IF(DU$1=MAX($1:$1),$R16-SUM($T27:DT27),IF(DU$1=1,SUMIFS(16:16,$1:$1,"&gt;="&amp;1,$1:$1,"&lt;="&amp;INT(-$N27/30))+(-$N27/30-INT(-$N27/30))*SUMIFS(16:16,$1:$1,INT(-$N27/30)+1),0)+(-$N27/30-INT(-$N27/30))*SUMIFS(16:16,$1:$1,DU$1+INT(-$N27/30)+1)+(INT(-$N27/30)+1--$N27/30)*SUMIFS(16:16,$1:$1,DU$1+INT(-$N27/30)))))</f>
        <v>0</v>
      </c>
      <c r="DV27" s="40">
        <f>IF($N27=0,0,IF(DV$7="",0,IF(DV$1=MAX($1:$1),$R16-SUM($T27:DU27),IF(DV$1=1,SUMIFS(16:16,$1:$1,"&gt;="&amp;1,$1:$1,"&lt;="&amp;INT(-$N27/30))+(-$N27/30-INT(-$N27/30))*SUMIFS(16:16,$1:$1,INT(-$N27/30)+1),0)+(-$N27/30-INT(-$N27/30))*SUMIFS(16:16,$1:$1,DV$1+INT(-$N27/30)+1)+(INT(-$N27/30)+1--$N27/30)*SUMIFS(16:16,$1:$1,DV$1+INT(-$N27/30)))))</f>
        <v>0</v>
      </c>
      <c r="DW27" s="40">
        <f>IF($N27=0,0,IF(DW$7="",0,IF(DW$1=MAX($1:$1),$R16-SUM($T27:DV27),IF(DW$1=1,SUMIFS(16:16,$1:$1,"&gt;="&amp;1,$1:$1,"&lt;="&amp;INT(-$N27/30))+(-$N27/30-INT(-$N27/30))*SUMIFS(16:16,$1:$1,INT(-$N27/30)+1),0)+(-$N27/30-INT(-$N27/30))*SUMIFS(16:16,$1:$1,DW$1+INT(-$N27/30)+1)+(INT(-$N27/30)+1--$N27/30)*SUMIFS(16:16,$1:$1,DW$1+INT(-$N27/30)))))</f>
        <v>0</v>
      </c>
      <c r="DX27" s="40">
        <f>IF($N27=0,0,IF(DX$7="",0,IF(DX$1=MAX($1:$1),$R16-SUM($T27:DW27),IF(DX$1=1,SUMIFS(16:16,$1:$1,"&gt;="&amp;1,$1:$1,"&lt;="&amp;INT(-$N27/30))+(-$N27/30-INT(-$N27/30))*SUMIFS(16:16,$1:$1,INT(-$N27/30)+1),0)+(-$N27/30-INT(-$N27/30))*SUMIFS(16:16,$1:$1,DX$1+INT(-$N27/30)+1)+(INT(-$N27/30)+1--$N27/30)*SUMIFS(16:16,$1:$1,DX$1+INT(-$N27/30)))))</f>
        <v>0</v>
      </c>
      <c r="DY27" s="40">
        <f>IF($N27=0,0,IF(DY$7="",0,IF(DY$1=MAX($1:$1),$R16-SUM($T27:DX27),IF(DY$1=1,SUMIFS(16:16,$1:$1,"&gt;="&amp;1,$1:$1,"&lt;="&amp;INT(-$N27/30))+(-$N27/30-INT(-$N27/30))*SUMIFS(16:16,$1:$1,INT(-$N27/30)+1),0)+(-$N27/30-INT(-$N27/30))*SUMIFS(16:16,$1:$1,DY$1+INT(-$N27/30)+1)+(INT(-$N27/30)+1--$N27/30)*SUMIFS(16:16,$1:$1,DY$1+INT(-$N27/30)))))</f>
        <v>0</v>
      </c>
      <c r="DZ27" s="40">
        <f>IF($N27=0,0,IF(DZ$7="",0,IF(DZ$1=MAX($1:$1),$R16-SUM($T27:DY27),IF(DZ$1=1,SUMIFS(16:16,$1:$1,"&gt;="&amp;1,$1:$1,"&lt;="&amp;INT(-$N27/30))+(-$N27/30-INT(-$N27/30))*SUMIFS(16:16,$1:$1,INT(-$N27/30)+1),0)+(-$N27/30-INT(-$N27/30))*SUMIFS(16:16,$1:$1,DZ$1+INT(-$N27/30)+1)+(INT(-$N27/30)+1--$N27/30)*SUMIFS(16:16,$1:$1,DZ$1+INT(-$N27/30)))))</f>
        <v>0</v>
      </c>
      <c r="EA27" s="40">
        <f>IF($N27=0,0,IF(EA$7="",0,IF(EA$1=MAX($1:$1),$R16-SUM($T27:DZ27),IF(EA$1=1,SUMIFS(16:16,$1:$1,"&gt;="&amp;1,$1:$1,"&lt;="&amp;INT(-$N27/30))+(-$N27/30-INT(-$N27/30))*SUMIFS(16:16,$1:$1,INT(-$N27/30)+1),0)+(-$N27/30-INT(-$N27/30))*SUMIFS(16:16,$1:$1,EA$1+INT(-$N27/30)+1)+(INT(-$N27/30)+1--$N27/30)*SUMIFS(16:16,$1:$1,EA$1+INT(-$N27/30)))))</f>
        <v>0</v>
      </c>
      <c r="EB27" s="40">
        <f>IF($N27=0,0,IF(EB$7="",0,IF(EB$1=MAX($1:$1),$R16-SUM($T27:EA27),IF(EB$1=1,SUMIFS(16:16,$1:$1,"&gt;="&amp;1,$1:$1,"&lt;="&amp;INT(-$N27/30))+(-$N27/30-INT(-$N27/30))*SUMIFS(16:16,$1:$1,INT(-$N27/30)+1),0)+(-$N27/30-INT(-$N27/30))*SUMIFS(16:16,$1:$1,EB$1+INT(-$N27/30)+1)+(INT(-$N27/30)+1--$N27/30)*SUMIFS(16:16,$1:$1,EB$1+INT(-$N27/30)))))</f>
        <v>0</v>
      </c>
      <c r="EC27" s="40">
        <f>IF($N27=0,0,IF(EC$7="",0,IF(EC$1=MAX($1:$1),$R16-SUM($T27:EB27),IF(EC$1=1,SUMIFS(16:16,$1:$1,"&gt;="&amp;1,$1:$1,"&lt;="&amp;INT(-$N27/30))+(-$N27/30-INT(-$N27/30))*SUMIFS(16:16,$1:$1,INT(-$N27/30)+1),0)+(-$N27/30-INT(-$N27/30))*SUMIFS(16:16,$1:$1,EC$1+INT(-$N27/30)+1)+(INT(-$N27/30)+1--$N27/30)*SUMIFS(16:16,$1:$1,EC$1+INT(-$N27/30)))))</f>
        <v>0</v>
      </c>
      <c r="ED27" s="40">
        <f>IF($N27=0,0,IF(ED$7="",0,IF(ED$1=MAX($1:$1),$R16-SUM($T27:EC27),IF(ED$1=1,SUMIFS(16:16,$1:$1,"&gt;="&amp;1,$1:$1,"&lt;="&amp;INT(-$N27/30))+(-$N27/30-INT(-$N27/30))*SUMIFS(16:16,$1:$1,INT(-$N27/30)+1),0)+(-$N27/30-INT(-$N27/30))*SUMIFS(16:16,$1:$1,ED$1+INT(-$N27/30)+1)+(INT(-$N27/30)+1--$N27/30)*SUMIFS(16:16,$1:$1,ED$1+INT(-$N27/30)))))</f>
        <v>0</v>
      </c>
      <c r="EE27" s="40">
        <f>IF($N27=0,0,IF(EE$7="",0,IF(EE$1=MAX($1:$1),$R16-SUM($T27:ED27),IF(EE$1=1,SUMIFS(16:16,$1:$1,"&gt;="&amp;1,$1:$1,"&lt;="&amp;INT(-$N27/30))+(-$N27/30-INT(-$N27/30))*SUMIFS(16:16,$1:$1,INT(-$N27/30)+1),0)+(-$N27/30-INT(-$N27/30))*SUMIFS(16:16,$1:$1,EE$1+INT(-$N27/30)+1)+(INT(-$N27/30)+1--$N27/30)*SUMIFS(16:16,$1:$1,EE$1+INT(-$N27/30)))))</f>
        <v>0</v>
      </c>
      <c r="EF27" s="40">
        <f>IF($N27=0,0,IF(EF$7="",0,IF(EF$1=MAX($1:$1),$R16-SUM($T27:EE27),IF(EF$1=1,SUMIFS(16:16,$1:$1,"&gt;="&amp;1,$1:$1,"&lt;="&amp;INT(-$N27/30))+(-$N27/30-INT(-$N27/30))*SUMIFS(16:16,$1:$1,INT(-$N27/30)+1),0)+(-$N27/30-INT(-$N27/30))*SUMIFS(16:16,$1:$1,EF$1+INT(-$N27/30)+1)+(INT(-$N27/30)+1--$N27/30)*SUMIFS(16:16,$1:$1,EF$1+INT(-$N27/30)))))</f>
        <v>0</v>
      </c>
      <c r="EG27" s="40">
        <f>IF($N27=0,0,IF(EG$7="",0,IF(EG$1=MAX($1:$1),$R16-SUM($T27:EF27),IF(EG$1=1,SUMIFS(16:16,$1:$1,"&gt;="&amp;1,$1:$1,"&lt;="&amp;INT(-$N27/30))+(-$N27/30-INT(-$N27/30))*SUMIFS(16:16,$1:$1,INT(-$N27/30)+1),0)+(-$N27/30-INT(-$N27/30))*SUMIFS(16:16,$1:$1,EG$1+INT(-$N27/30)+1)+(INT(-$N27/30)+1--$N27/30)*SUMIFS(16:16,$1:$1,EG$1+INT(-$N27/30)))))</f>
        <v>0</v>
      </c>
      <c r="EH27" s="40">
        <f>IF($N27=0,0,IF(EH$7="",0,IF(EH$1=MAX($1:$1),$R16-SUM($T27:EG27),IF(EH$1=1,SUMIFS(16:16,$1:$1,"&gt;="&amp;1,$1:$1,"&lt;="&amp;INT(-$N27/30))+(-$N27/30-INT(-$N27/30))*SUMIFS(16:16,$1:$1,INT(-$N27/30)+1),0)+(-$N27/30-INT(-$N27/30))*SUMIFS(16:16,$1:$1,EH$1+INT(-$N27/30)+1)+(INT(-$N27/30)+1--$N27/30)*SUMIFS(16:16,$1:$1,EH$1+INT(-$N27/30)))))</f>
        <v>0</v>
      </c>
      <c r="EI27" s="40">
        <f>IF($N27=0,0,IF(EI$7="",0,IF(EI$1=MAX($1:$1),$R16-SUM($T27:EH27),IF(EI$1=1,SUMIFS(16:16,$1:$1,"&gt;="&amp;1,$1:$1,"&lt;="&amp;INT(-$N27/30))+(-$N27/30-INT(-$N27/30))*SUMIFS(16:16,$1:$1,INT(-$N27/30)+1),0)+(-$N27/30-INT(-$N27/30))*SUMIFS(16:16,$1:$1,EI$1+INT(-$N27/30)+1)+(INT(-$N27/30)+1--$N27/30)*SUMIFS(16:16,$1:$1,EI$1+INT(-$N27/30)))))</f>
        <v>0</v>
      </c>
      <c r="EJ27" s="40">
        <f>IF($N27=0,0,IF(EJ$7="",0,IF(EJ$1=MAX($1:$1),$R16-SUM($T27:EI27),IF(EJ$1=1,SUMIFS(16:16,$1:$1,"&gt;="&amp;1,$1:$1,"&lt;="&amp;INT(-$N27/30))+(-$N27/30-INT(-$N27/30))*SUMIFS(16:16,$1:$1,INT(-$N27/30)+1),0)+(-$N27/30-INT(-$N27/30))*SUMIFS(16:16,$1:$1,EJ$1+INT(-$N27/30)+1)+(INT(-$N27/30)+1--$N27/30)*SUMIFS(16:16,$1:$1,EJ$1+INT(-$N27/30)))))</f>
        <v>0</v>
      </c>
      <c r="EK27" s="40">
        <f>IF($N27=0,0,IF(EK$7="",0,IF(EK$1=MAX($1:$1),$R16-SUM($T27:EJ27),IF(EK$1=1,SUMIFS(16:16,$1:$1,"&gt;="&amp;1,$1:$1,"&lt;="&amp;INT(-$N27/30))+(-$N27/30-INT(-$N27/30))*SUMIFS(16:16,$1:$1,INT(-$N27/30)+1),0)+(-$N27/30-INT(-$N27/30))*SUMIFS(16:16,$1:$1,EK$1+INT(-$N27/30)+1)+(INT(-$N27/30)+1--$N27/30)*SUMIFS(16:16,$1:$1,EK$1+INT(-$N27/30)))))</f>
        <v>0</v>
      </c>
      <c r="EL27" s="40">
        <f>IF($N27=0,0,IF(EL$7="",0,IF(EL$1=MAX($1:$1),$R16-SUM($T27:EK27),IF(EL$1=1,SUMIFS(16:16,$1:$1,"&gt;="&amp;1,$1:$1,"&lt;="&amp;INT(-$N27/30))+(-$N27/30-INT(-$N27/30))*SUMIFS(16:16,$1:$1,INT(-$N27/30)+1),0)+(-$N27/30-INT(-$N27/30))*SUMIFS(16:16,$1:$1,EL$1+INT(-$N27/30)+1)+(INT(-$N27/30)+1--$N27/30)*SUMIFS(16:16,$1:$1,EL$1+INT(-$N27/30)))))</f>
        <v>0</v>
      </c>
      <c r="EM27" s="40">
        <f>IF($N27=0,0,IF(EM$7="",0,IF(EM$1=MAX($1:$1),$R16-SUM($T27:EL27),IF(EM$1=1,SUMIFS(16:16,$1:$1,"&gt;="&amp;1,$1:$1,"&lt;="&amp;INT(-$N27/30))+(-$N27/30-INT(-$N27/30))*SUMIFS(16:16,$1:$1,INT(-$N27/30)+1),0)+(-$N27/30-INT(-$N27/30))*SUMIFS(16:16,$1:$1,EM$1+INT(-$N27/30)+1)+(INT(-$N27/30)+1--$N27/30)*SUMIFS(16:16,$1:$1,EM$1+INT(-$N27/30)))))</f>
        <v>0</v>
      </c>
      <c r="EN27" s="40">
        <f>IF($N27=0,0,IF(EN$7="",0,IF(EN$1=MAX($1:$1),$R16-SUM($T27:EM27),IF(EN$1=1,SUMIFS(16:16,$1:$1,"&gt;="&amp;1,$1:$1,"&lt;="&amp;INT(-$N27/30))+(-$N27/30-INT(-$N27/30))*SUMIFS(16:16,$1:$1,INT(-$N27/30)+1),0)+(-$N27/30-INT(-$N27/30))*SUMIFS(16:16,$1:$1,EN$1+INT(-$N27/30)+1)+(INT(-$N27/30)+1--$N27/30)*SUMIFS(16:16,$1:$1,EN$1+INT(-$N27/30)))))</f>
        <v>0</v>
      </c>
      <c r="EO27" s="40">
        <f>IF($N27=0,0,IF(EO$7="",0,IF(EO$1=MAX($1:$1),$R16-SUM($T27:EN27),IF(EO$1=1,SUMIFS(16:16,$1:$1,"&gt;="&amp;1,$1:$1,"&lt;="&amp;INT(-$N27/30))+(-$N27/30-INT(-$N27/30))*SUMIFS(16:16,$1:$1,INT(-$N27/30)+1),0)+(-$N27/30-INT(-$N27/30))*SUMIFS(16:16,$1:$1,EO$1+INT(-$N27/30)+1)+(INT(-$N27/30)+1--$N27/30)*SUMIFS(16:16,$1:$1,EO$1+INT(-$N27/30)))))</f>
        <v>0</v>
      </c>
      <c r="EP27" s="40">
        <f>IF($N27=0,0,IF(EP$7="",0,IF(EP$1=MAX($1:$1),$R16-SUM($T27:EO27),IF(EP$1=1,SUMIFS(16:16,$1:$1,"&gt;="&amp;1,$1:$1,"&lt;="&amp;INT(-$N27/30))+(-$N27/30-INT(-$N27/30))*SUMIFS(16:16,$1:$1,INT(-$N27/30)+1),0)+(-$N27/30-INT(-$N27/30))*SUMIFS(16:16,$1:$1,EP$1+INT(-$N27/30)+1)+(INT(-$N27/30)+1--$N27/30)*SUMIFS(16:16,$1:$1,EP$1+INT(-$N27/30)))))</f>
        <v>0</v>
      </c>
      <c r="EQ27" s="40">
        <f>IF($N27=0,0,IF(EQ$7="",0,IF(EQ$1=MAX($1:$1),$R16-SUM($T27:EP27),IF(EQ$1=1,SUMIFS(16:16,$1:$1,"&gt;="&amp;1,$1:$1,"&lt;="&amp;INT(-$N27/30))+(-$N27/30-INT(-$N27/30))*SUMIFS(16:16,$1:$1,INT(-$N27/30)+1),0)+(-$N27/30-INT(-$N27/30))*SUMIFS(16:16,$1:$1,EQ$1+INT(-$N27/30)+1)+(INT(-$N27/30)+1--$N27/30)*SUMIFS(16:16,$1:$1,EQ$1+INT(-$N27/30)))))</f>
        <v>0</v>
      </c>
      <c r="ER27" s="40">
        <f>IF($N27=0,0,IF(ER$7="",0,IF(ER$1=MAX($1:$1),$R16-SUM($T27:EQ27),IF(ER$1=1,SUMIFS(16:16,$1:$1,"&gt;="&amp;1,$1:$1,"&lt;="&amp;INT(-$N27/30))+(-$N27/30-INT(-$N27/30))*SUMIFS(16:16,$1:$1,INT(-$N27/30)+1),0)+(-$N27/30-INT(-$N27/30))*SUMIFS(16:16,$1:$1,ER$1+INT(-$N27/30)+1)+(INT(-$N27/30)+1--$N27/30)*SUMIFS(16:16,$1:$1,ER$1+INT(-$N27/30)))))</f>
        <v>0</v>
      </c>
      <c r="ES27" s="40">
        <f>IF($N27=0,0,IF(ES$7="",0,IF(ES$1=MAX($1:$1),$R16-SUM($T27:ER27),IF(ES$1=1,SUMIFS(16:16,$1:$1,"&gt;="&amp;1,$1:$1,"&lt;="&amp;INT(-$N27/30))+(-$N27/30-INT(-$N27/30))*SUMIFS(16:16,$1:$1,INT(-$N27/30)+1),0)+(-$N27/30-INT(-$N27/30))*SUMIFS(16:16,$1:$1,ES$1+INT(-$N27/30)+1)+(INT(-$N27/30)+1--$N27/30)*SUMIFS(16:16,$1:$1,ES$1+INT(-$N27/30)))))</f>
        <v>0</v>
      </c>
      <c r="ET27" s="40">
        <f>IF($N27=0,0,IF(ET$7="",0,IF(ET$1=MAX($1:$1),$R16-SUM($T27:ES27),IF(ET$1=1,SUMIFS(16:16,$1:$1,"&gt;="&amp;1,$1:$1,"&lt;="&amp;INT(-$N27/30))+(-$N27/30-INT(-$N27/30))*SUMIFS(16:16,$1:$1,INT(-$N27/30)+1),0)+(-$N27/30-INT(-$N27/30))*SUMIFS(16:16,$1:$1,ET$1+INT(-$N27/30)+1)+(INT(-$N27/30)+1--$N27/30)*SUMIFS(16:16,$1:$1,ET$1+INT(-$N27/30)))))</f>
        <v>0</v>
      </c>
      <c r="EU27" s="40">
        <f>IF($N27=0,0,IF(EU$7="",0,IF(EU$1=MAX($1:$1),$R16-SUM($T27:ET27),IF(EU$1=1,SUMIFS(16:16,$1:$1,"&gt;="&amp;1,$1:$1,"&lt;="&amp;INT(-$N27/30))+(-$N27/30-INT(-$N27/30))*SUMIFS(16:16,$1:$1,INT(-$N27/30)+1),0)+(-$N27/30-INT(-$N27/30))*SUMIFS(16:16,$1:$1,EU$1+INT(-$N27/30)+1)+(INT(-$N27/30)+1--$N27/30)*SUMIFS(16:16,$1:$1,EU$1+INT(-$N27/30)))))</f>
        <v>0</v>
      </c>
      <c r="EV27" s="40">
        <f>IF($N27=0,0,IF(EV$7="",0,IF(EV$1=MAX($1:$1),$R16-SUM($T27:EU27),IF(EV$1=1,SUMIFS(16:16,$1:$1,"&gt;="&amp;1,$1:$1,"&lt;="&amp;INT(-$N27/30))+(-$N27/30-INT(-$N27/30))*SUMIFS(16:16,$1:$1,INT(-$N27/30)+1),0)+(-$N27/30-INT(-$N27/30))*SUMIFS(16:16,$1:$1,EV$1+INT(-$N27/30)+1)+(INT(-$N27/30)+1--$N27/30)*SUMIFS(16:16,$1:$1,EV$1+INT(-$N27/30)))))</f>
        <v>0</v>
      </c>
      <c r="EW27" s="40">
        <f>IF($N27=0,0,IF(EW$7="",0,IF(EW$1=MAX($1:$1),$R16-SUM($T27:EV27),IF(EW$1=1,SUMIFS(16:16,$1:$1,"&gt;="&amp;1,$1:$1,"&lt;="&amp;INT(-$N27/30))+(-$N27/30-INT(-$N27/30))*SUMIFS(16:16,$1:$1,INT(-$N27/30)+1),0)+(-$N27/30-INT(-$N27/30))*SUMIFS(16:16,$1:$1,EW$1+INT(-$N27/30)+1)+(INT(-$N27/30)+1--$N27/30)*SUMIFS(16:16,$1:$1,EW$1+INT(-$N27/30)))))</f>
        <v>0</v>
      </c>
      <c r="EX27" s="40">
        <f>IF($N27=0,0,IF(EX$7="",0,IF(EX$1=MAX($1:$1),$R16-SUM($T27:EW27),IF(EX$1=1,SUMIFS(16:16,$1:$1,"&gt;="&amp;1,$1:$1,"&lt;="&amp;INT(-$N27/30))+(-$N27/30-INT(-$N27/30))*SUMIFS(16:16,$1:$1,INT(-$N27/30)+1),0)+(-$N27/30-INT(-$N27/30))*SUMIFS(16:16,$1:$1,EX$1+INT(-$N27/30)+1)+(INT(-$N27/30)+1--$N27/30)*SUMIFS(16:16,$1:$1,EX$1+INT(-$N27/30)))))</f>
        <v>0</v>
      </c>
      <c r="EY27" s="40">
        <f>IF($N27=0,0,IF(EY$7="",0,IF(EY$1=MAX($1:$1),$R16-SUM($T27:EX27),IF(EY$1=1,SUMIFS(16:16,$1:$1,"&gt;="&amp;1,$1:$1,"&lt;="&amp;INT(-$N27/30))+(-$N27/30-INT(-$N27/30))*SUMIFS(16:16,$1:$1,INT(-$N27/30)+1),0)+(-$N27/30-INT(-$N27/30))*SUMIFS(16:16,$1:$1,EY$1+INT(-$N27/30)+1)+(INT(-$N27/30)+1--$N27/30)*SUMIFS(16:16,$1:$1,EY$1+INT(-$N27/30)))))</f>
        <v>0</v>
      </c>
      <c r="EZ27" s="40">
        <f>IF($N27=0,0,IF(EZ$7="",0,IF(EZ$1=MAX($1:$1),$R16-SUM($T27:EY27),IF(EZ$1=1,SUMIFS(16:16,$1:$1,"&gt;="&amp;1,$1:$1,"&lt;="&amp;INT(-$N27/30))+(-$N27/30-INT(-$N27/30))*SUMIFS(16:16,$1:$1,INT(-$N27/30)+1),0)+(-$N27/30-INT(-$N27/30))*SUMIFS(16:16,$1:$1,EZ$1+INT(-$N27/30)+1)+(INT(-$N27/30)+1--$N27/30)*SUMIFS(16:16,$1:$1,EZ$1+INT(-$N27/30)))))</f>
        <v>0</v>
      </c>
      <c r="FA27" s="40">
        <f>IF($N27=0,0,IF(FA$7="",0,IF(FA$1=MAX($1:$1),$R16-SUM($T27:EZ27),IF(FA$1=1,SUMIFS(16:16,$1:$1,"&gt;="&amp;1,$1:$1,"&lt;="&amp;INT(-$N27/30))+(-$N27/30-INT(-$N27/30))*SUMIFS(16:16,$1:$1,INT(-$N27/30)+1),0)+(-$N27/30-INT(-$N27/30))*SUMIFS(16:16,$1:$1,FA$1+INT(-$N27/30)+1)+(INT(-$N27/30)+1--$N27/30)*SUMIFS(16:16,$1:$1,FA$1+INT(-$N27/30)))))</f>
        <v>0</v>
      </c>
      <c r="FB27" s="40">
        <f>IF($N27=0,0,IF(FB$7="",0,IF(FB$1=MAX($1:$1),$R16-SUM($T27:FA27),IF(FB$1=1,SUMIFS(16:16,$1:$1,"&gt;="&amp;1,$1:$1,"&lt;="&amp;INT(-$N27/30))+(-$N27/30-INT(-$N27/30))*SUMIFS(16:16,$1:$1,INT(-$N27/30)+1),0)+(-$N27/30-INT(-$N27/30))*SUMIFS(16:16,$1:$1,FB$1+INT(-$N27/30)+1)+(INT(-$N27/30)+1--$N27/30)*SUMIFS(16:16,$1:$1,FB$1+INT(-$N27/30)))))</f>
        <v>0</v>
      </c>
      <c r="FC27" s="40">
        <f>IF($N27=0,0,IF(FC$7="",0,IF(FC$1=MAX($1:$1),$R16-SUM($T27:FB27),IF(FC$1=1,SUMIFS(16:16,$1:$1,"&gt;="&amp;1,$1:$1,"&lt;="&amp;INT(-$N27/30))+(-$N27/30-INT(-$N27/30))*SUMIFS(16:16,$1:$1,INT(-$N27/30)+1),0)+(-$N27/30-INT(-$N27/30))*SUMIFS(16:16,$1:$1,FC$1+INT(-$N27/30)+1)+(INT(-$N27/30)+1--$N27/30)*SUMIFS(16:16,$1:$1,FC$1+INT(-$N27/30)))))</f>
        <v>0</v>
      </c>
      <c r="FD27" s="40">
        <f>IF($N27=0,0,IF(FD$7="",0,IF(FD$1=MAX($1:$1),$R16-SUM($T27:FC27),IF(FD$1=1,SUMIFS(16:16,$1:$1,"&gt;="&amp;1,$1:$1,"&lt;="&amp;INT(-$N27/30))+(-$N27/30-INT(-$N27/30))*SUMIFS(16:16,$1:$1,INT(-$N27/30)+1),0)+(-$N27/30-INT(-$N27/30))*SUMIFS(16:16,$1:$1,FD$1+INT(-$N27/30)+1)+(INT(-$N27/30)+1--$N27/30)*SUMIFS(16:16,$1:$1,FD$1+INT(-$N27/30)))))</f>
        <v>0</v>
      </c>
      <c r="FE27" s="40">
        <f>IF($N27=0,0,IF(FE$7="",0,IF(FE$1=MAX($1:$1),$R16-SUM($T27:FD27),IF(FE$1=1,SUMIFS(16:16,$1:$1,"&gt;="&amp;1,$1:$1,"&lt;="&amp;INT(-$N27/30))+(-$N27/30-INT(-$N27/30))*SUMIFS(16:16,$1:$1,INT(-$N27/30)+1),0)+(-$N27/30-INT(-$N27/30))*SUMIFS(16:16,$1:$1,FE$1+INT(-$N27/30)+1)+(INT(-$N27/30)+1--$N27/30)*SUMIFS(16:16,$1:$1,FE$1+INT(-$N27/30)))))</f>
        <v>0</v>
      </c>
      <c r="FF27" s="40">
        <f>IF($N27=0,0,IF(FF$7="",0,IF(FF$1=MAX($1:$1),$R16-SUM($T27:FE27),IF(FF$1=1,SUMIFS(16:16,$1:$1,"&gt;="&amp;1,$1:$1,"&lt;="&amp;INT(-$N27/30))+(-$N27/30-INT(-$N27/30))*SUMIFS(16:16,$1:$1,INT(-$N27/30)+1),0)+(-$N27/30-INT(-$N27/30))*SUMIFS(16:16,$1:$1,FF$1+INT(-$N27/30)+1)+(INT(-$N27/30)+1--$N27/30)*SUMIFS(16:16,$1:$1,FF$1+INT(-$N27/30)))))</f>
        <v>0</v>
      </c>
      <c r="FG27" s="40">
        <f>IF($N27=0,0,IF(FG$7="",0,IF(FG$1=MAX($1:$1),$R16-SUM($T27:FF27),IF(FG$1=1,SUMIFS(16:16,$1:$1,"&gt;="&amp;1,$1:$1,"&lt;="&amp;INT(-$N27/30))+(-$N27/30-INT(-$N27/30))*SUMIFS(16:16,$1:$1,INT(-$N27/30)+1),0)+(-$N27/30-INT(-$N27/30))*SUMIFS(16:16,$1:$1,FG$1+INT(-$N27/30)+1)+(INT(-$N27/30)+1--$N27/30)*SUMIFS(16:16,$1:$1,FG$1+INT(-$N27/30)))))</f>
        <v>0</v>
      </c>
      <c r="FH27" s="40">
        <f>IF($N27=0,0,IF(FH$7="",0,IF(FH$1=MAX($1:$1),$R16-SUM($T27:FG27),IF(FH$1=1,SUMIFS(16:16,$1:$1,"&gt;="&amp;1,$1:$1,"&lt;="&amp;INT(-$N27/30))+(-$N27/30-INT(-$N27/30))*SUMIFS(16:16,$1:$1,INT(-$N27/30)+1),0)+(-$N27/30-INT(-$N27/30))*SUMIFS(16:16,$1:$1,FH$1+INT(-$N27/30)+1)+(INT(-$N27/30)+1--$N27/30)*SUMIFS(16:16,$1:$1,FH$1+INT(-$N27/30)))))</f>
        <v>0</v>
      </c>
      <c r="FI27" s="40">
        <f>IF($N27=0,0,IF(FI$7="",0,IF(FI$1=MAX($1:$1),$R16-SUM($T27:FH27),IF(FI$1=1,SUMIFS(16:16,$1:$1,"&gt;="&amp;1,$1:$1,"&lt;="&amp;INT(-$N27/30))+(-$N27/30-INT(-$N27/30))*SUMIFS(16:16,$1:$1,INT(-$N27/30)+1),0)+(-$N27/30-INT(-$N27/30))*SUMIFS(16:16,$1:$1,FI$1+INT(-$N27/30)+1)+(INT(-$N27/30)+1--$N27/30)*SUMIFS(16:16,$1:$1,FI$1+INT(-$N27/30)))))</f>
        <v>0</v>
      </c>
      <c r="FJ27" s="40">
        <f>IF($N27=0,0,IF(FJ$7="",0,IF(FJ$1=MAX($1:$1),$R16-SUM($T27:FI27),IF(FJ$1=1,SUMIFS(16:16,$1:$1,"&gt;="&amp;1,$1:$1,"&lt;="&amp;INT(-$N27/30))+(-$N27/30-INT(-$N27/30))*SUMIFS(16:16,$1:$1,INT(-$N27/30)+1),0)+(-$N27/30-INT(-$N27/30))*SUMIFS(16:16,$1:$1,FJ$1+INT(-$N27/30)+1)+(INT(-$N27/30)+1--$N27/30)*SUMIFS(16:16,$1:$1,FJ$1+INT(-$N27/30)))))</f>
        <v>0</v>
      </c>
      <c r="FK27" s="40">
        <f>IF($N27=0,0,IF(FK$7="",0,IF(FK$1=MAX($1:$1),$R16-SUM($T27:FJ27),IF(FK$1=1,SUMIFS(16:16,$1:$1,"&gt;="&amp;1,$1:$1,"&lt;="&amp;INT(-$N27/30))+(-$N27/30-INT(-$N27/30))*SUMIFS(16:16,$1:$1,INT(-$N27/30)+1),0)+(-$N27/30-INT(-$N27/30))*SUMIFS(16:16,$1:$1,FK$1+INT(-$N27/30)+1)+(INT(-$N27/30)+1--$N27/30)*SUMIFS(16:16,$1:$1,FK$1+INT(-$N27/30)))))</f>
        <v>0</v>
      </c>
      <c r="FL27" s="40">
        <f>IF($N27=0,0,IF(FL$7="",0,IF(FL$1=MAX($1:$1),$R16-SUM($T27:FK27),IF(FL$1=1,SUMIFS(16:16,$1:$1,"&gt;="&amp;1,$1:$1,"&lt;="&amp;INT(-$N27/30))+(-$N27/30-INT(-$N27/30))*SUMIFS(16:16,$1:$1,INT(-$N27/30)+1),0)+(-$N27/30-INT(-$N27/30))*SUMIFS(16:16,$1:$1,FL$1+INT(-$N27/30)+1)+(INT(-$N27/30)+1--$N27/30)*SUMIFS(16:16,$1:$1,FL$1+INT(-$N27/30)))))</f>
        <v>0</v>
      </c>
      <c r="FM27" s="40">
        <f>IF($N27=0,0,IF(FM$7="",0,IF(FM$1=MAX($1:$1),$R16-SUM($T27:FL27),IF(FM$1=1,SUMIFS(16:16,$1:$1,"&gt;="&amp;1,$1:$1,"&lt;="&amp;INT(-$N27/30))+(-$N27/30-INT(-$N27/30))*SUMIFS(16:16,$1:$1,INT(-$N27/30)+1),0)+(-$N27/30-INT(-$N27/30))*SUMIFS(16:16,$1:$1,FM$1+INT(-$N27/30)+1)+(INT(-$N27/30)+1--$N27/30)*SUMIFS(16:16,$1:$1,FM$1+INT(-$N27/30)))))</f>
        <v>0</v>
      </c>
      <c r="FN27" s="40">
        <f>IF($N27=0,0,IF(FN$7="",0,IF(FN$1=MAX($1:$1),$R16-SUM($T27:FM27),IF(FN$1=1,SUMIFS(16:16,$1:$1,"&gt;="&amp;1,$1:$1,"&lt;="&amp;INT(-$N27/30))+(-$N27/30-INT(-$N27/30))*SUMIFS(16:16,$1:$1,INT(-$N27/30)+1),0)+(-$N27/30-INT(-$N27/30))*SUMIFS(16:16,$1:$1,FN$1+INT(-$N27/30)+1)+(INT(-$N27/30)+1--$N27/30)*SUMIFS(16:16,$1:$1,FN$1+INT(-$N27/30)))))</f>
        <v>0</v>
      </c>
      <c r="FO27" s="40">
        <f>IF($N27=0,0,IF(FO$7="",0,IF(FO$1=MAX($1:$1),$R16-SUM($T27:FN27),IF(FO$1=1,SUMIFS(16:16,$1:$1,"&gt;="&amp;1,$1:$1,"&lt;="&amp;INT(-$N27/30))+(-$N27/30-INT(-$N27/30))*SUMIFS(16:16,$1:$1,INT(-$N27/30)+1),0)+(-$N27/30-INT(-$N27/30))*SUMIFS(16:16,$1:$1,FO$1+INT(-$N27/30)+1)+(INT(-$N27/30)+1--$N27/30)*SUMIFS(16:16,$1:$1,FO$1+INT(-$N27/30)))))</f>
        <v>0</v>
      </c>
      <c r="FP27" s="40">
        <f>IF($N27=0,0,IF(FP$7="",0,IF(FP$1=MAX($1:$1),$R16-SUM($T27:FO27),IF(FP$1=1,SUMIFS(16:16,$1:$1,"&gt;="&amp;1,$1:$1,"&lt;="&amp;INT(-$N27/30))+(-$N27/30-INT(-$N27/30))*SUMIFS(16:16,$1:$1,INT(-$N27/30)+1),0)+(-$N27/30-INT(-$N27/30))*SUMIFS(16:16,$1:$1,FP$1+INT(-$N27/30)+1)+(INT(-$N27/30)+1--$N27/30)*SUMIFS(16:16,$1:$1,FP$1+INT(-$N27/30)))))</f>
        <v>0</v>
      </c>
      <c r="FQ27" s="40">
        <f>IF($N27=0,0,IF(FQ$7="",0,IF(FQ$1=MAX($1:$1),$R16-SUM($T27:FP27),IF(FQ$1=1,SUMIFS(16:16,$1:$1,"&gt;="&amp;1,$1:$1,"&lt;="&amp;INT(-$N27/30))+(-$N27/30-INT(-$N27/30))*SUMIFS(16:16,$1:$1,INT(-$N27/30)+1),0)+(-$N27/30-INT(-$N27/30))*SUMIFS(16:16,$1:$1,FQ$1+INT(-$N27/30)+1)+(INT(-$N27/30)+1--$N27/30)*SUMIFS(16:16,$1:$1,FQ$1+INT(-$N27/30)))))</f>
        <v>0</v>
      </c>
      <c r="FR27" s="40">
        <f>IF($N27=0,0,IF(FR$7="",0,IF(FR$1=MAX($1:$1),$R16-SUM($T27:FQ27),IF(FR$1=1,SUMIFS(16:16,$1:$1,"&gt;="&amp;1,$1:$1,"&lt;="&amp;INT(-$N27/30))+(-$N27/30-INT(-$N27/30))*SUMIFS(16:16,$1:$1,INT(-$N27/30)+1),0)+(-$N27/30-INT(-$N27/30))*SUMIFS(16:16,$1:$1,FR$1+INT(-$N27/30)+1)+(INT(-$N27/30)+1--$N27/30)*SUMIFS(16:16,$1:$1,FR$1+INT(-$N27/30)))))</f>
        <v>0</v>
      </c>
      <c r="FS27" s="40">
        <f>IF($N27=0,0,IF(FS$7="",0,IF(FS$1=MAX($1:$1),$R16-SUM($T27:FR27),IF(FS$1=1,SUMIFS(16:16,$1:$1,"&gt;="&amp;1,$1:$1,"&lt;="&amp;INT(-$N27/30))+(-$N27/30-INT(-$N27/30))*SUMIFS(16:16,$1:$1,INT(-$N27/30)+1),0)+(-$N27/30-INT(-$N27/30))*SUMIFS(16:16,$1:$1,FS$1+INT(-$N27/30)+1)+(INT(-$N27/30)+1--$N27/30)*SUMIFS(16:16,$1:$1,FS$1+INT(-$N27/30)))))</f>
        <v>0</v>
      </c>
      <c r="FT27" s="40">
        <f>IF($N27=0,0,IF(FT$7="",0,IF(FT$1=MAX($1:$1),$R16-SUM($T27:FS27),IF(FT$1=1,SUMIFS(16:16,$1:$1,"&gt;="&amp;1,$1:$1,"&lt;="&amp;INT(-$N27/30))+(-$N27/30-INT(-$N27/30))*SUMIFS(16:16,$1:$1,INT(-$N27/30)+1),0)+(-$N27/30-INT(-$N27/30))*SUMIFS(16:16,$1:$1,FT$1+INT(-$N27/30)+1)+(INT(-$N27/30)+1--$N27/30)*SUMIFS(16:16,$1:$1,FT$1+INT(-$N27/30)))))</f>
        <v>0</v>
      </c>
      <c r="FU27" s="40">
        <f>IF($N27=0,0,IF(FU$7="",0,IF(FU$1=MAX($1:$1),$R16-SUM($T27:FT27),IF(FU$1=1,SUMIFS(16:16,$1:$1,"&gt;="&amp;1,$1:$1,"&lt;="&amp;INT(-$N27/30))+(-$N27/30-INT(-$N27/30))*SUMIFS(16:16,$1:$1,INT(-$N27/30)+1),0)+(-$N27/30-INT(-$N27/30))*SUMIFS(16:16,$1:$1,FU$1+INT(-$N27/30)+1)+(INT(-$N27/30)+1--$N27/30)*SUMIFS(16:16,$1:$1,FU$1+INT(-$N27/30)))))</f>
        <v>0</v>
      </c>
      <c r="FV27" s="40">
        <f>IF($N27=0,0,IF(FV$7="",0,IF(FV$1=MAX($1:$1),$R16-SUM($T27:FU27),IF(FV$1=1,SUMIFS(16:16,$1:$1,"&gt;="&amp;1,$1:$1,"&lt;="&amp;INT(-$N27/30))+(-$N27/30-INT(-$N27/30))*SUMIFS(16:16,$1:$1,INT(-$N27/30)+1),0)+(-$N27/30-INT(-$N27/30))*SUMIFS(16:16,$1:$1,FV$1+INT(-$N27/30)+1)+(INT(-$N27/30)+1--$N27/30)*SUMIFS(16:16,$1:$1,FV$1+INT(-$N27/30)))))</f>
        <v>0</v>
      </c>
      <c r="FW27" s="40">
        <f>IF($N27=0,0,IF(FW$7="",0,IF(FW$1=MAX($1:$1),$R16-SUM($T27:FV27),IF(FW$1=1,SUMIFS(16:16,$1:$1,"&gt;="&amp;1,$1:$1,"&lt;="&amp;INT(-$N27/30))+(-$N27/30-INT(-$N27/30))*SUMIFS(16:16,$1:$1,INT(-$N27/30)+1),0)+(-$N27/30-INT(-$N27/30))*SUMIFS(16:16,$1:$1,FW$1+INT(-$N27/30)+1)+(INT(-$N27/30)+1--$N27/30)*SUMIFS(16:16,$1:$1,FW$1+INT(-$N27/30)))))</f>
        <v>0</v>
      </c>
      <c r="FX27" s="40">
        <f>IF($N27=0,0,IF(FX$7="",0,IF(FX$1=MAX($1:$1),$R16-SUM($T27:FW27),IF(FX$1=1,SUMIFS(16:16,$1:$1,"&gt;="&amp;1,$1:$1,"&lt;="&amp;INT(-$N27/30))+(-$N27/30-INT(-$N27/30))*SUMIFS(16:16,$1:$1,INT(-$N27/30)+1),0)+(-$N27/30-INT(-$N27/30))*SUMIFS(16:16,$1:$1,FX$1+INT(-$N27/30)+1)+(INT(-$N27/30)+1--$N27/30)*SUMIFS(16:16,$1:$1,FX$1+INT(-$N27/30)))))</f>
        <v>0</v>
      </c>
      <c r="FY27" s="40">
        <f>IF($N27=0,0,IF(FY$7="",0,IF(FY$1=MAX($1:$1),$R16-SUM($T27:FX27),IF(FY$1=1,SUMIFS(16:16,$1:$1,"&gt;="&amp;1,$1:$1,"&lt;="&amp;INT(-$N27/30))+(-$N27/30-INT(-$N27/30))*SUMIFS(16:16,$1:$1,INT(-$N27/30)+1),0)+(-$N27/30-INT(-$N27/30))*SUMIFS(16:16,$1:$1,FY$1+INT(-$N27/30)+1)+(INT(-$N27/30)+1--$N27/30)*SUMIFS(16:16,$1:$1,FY$1+INT(-$N27/30)))))</f>
        <v>0</v>
      </c>
      <c r="FZ27" s="40">
        <f>IF($N27=0,0,IF(FZ$7="",0,IF(FZ$1=MAX($1:$1),$R16-SUM($T27:FY27),IF(FZ$1=1,SUMIFS(16:16,$1:$1,"&gt;="&amp;1,$1:$1,"&lt;="&amp;INT(-$N27/30))+(-$N27/30-INT(-$N27/30))*SUMIFS(16:16,$1:$1,INT(-$N27/30)+1),0)+(-$N27/30-INT(-$N27/30))*SUMIFS(16:16,$1:$1,FZ$1+INT(-$N27/30)+1)+(INT(-$N27/30)+1--$N27/30)*SUMIFS(16:16,$1:$1,FZ$1+INT(-$N27/30)))))</f>
        <v>0</v>
      </c>
      <c r="GA27" s="40">
        <f>IF($N27=0,0,IF(GA$7="",0,IF(GA$1=MAX($1:$1),$R16-SUM($T27:FZ27),IF(GA$1=1,SUMIFS(16:16,$1:$1,"&gt;="&amp;1,$1:$1,"&lt;="&amp;INT(-$N27/30))+(-$N27/30-INT(-$N27/30))*SUMIFS(16:16,$1:$1,INT(-$N27/30)+1),0)+(-$N27/30-INT(-$N27/30))*SUMIFS(16:16,$1:$1,GA$1+INT(-$N27/30)+1)+(INT(-$N27/30)+1--$N27/30)*SUMIFS(16:16,$1:$1,GA$1+INT(-$N27/30)))))</f>
        <v>0</v>
      </c>
      <c r="GB27" s="40">
        <f>IF($N27=0,0,IF(GB$7="",0,IF(GB$1=MAX($1:$1),$R16-SUM($T27:GA27),IF(GB$1=1,SUMIFS(16:16,$1:$1,"&gt;="&amp;1,$1:$1,"&lt;="&amp;INT(-$N27/30))+(-$N27/30-INT(-$N27/30))*SUMIFS(16:16,$1:$1,INT(-$N27/30)+1),0)+(-$N27/30-INT(-$N27/30))*SUMIFS(16:16,$1:$1,GB$1+INT(-$N27/30)+1)+(INT(-$N27/30)+1--$N27/30)*SUMIFS(16:16,$1:$1,GB$1+INT(-$N27/30)))))</f>
        <v>0</v>
      </c>
      <c r="GC27" s="40">
        <f>IF($N27=0,0,IF(GC$7="",0,IF(GC$1=MAX($1:$1),$R16-SUM($T27:GB27),IF(GC$1=1,SUMIFS(16:16,$1:$1,"&gt;="&amp;1,$1:$1,"&lt;="&amp;INT(-$N27/30))+(-$N27/30-INT(-$N27/30))*SUMIFS(16:16,$1:$1,INT(-$N27/30)+1),0)+(-$N27/30-INT(-$N27/30))*SUMIFS(16:16,$1:$1,GC$1+INT(-$N27/30)+1)+(INT(-$N27/30)+1--$N27/30)*SUMIFS(16:16,$1:$1,GC$1+INT(-$N27/30)))))</f>
        <v>0</v>
      </c>
      <c r="GD27" s="40">
        <f>IF($N27=0,0,IF(GD$7="",0,IF(GD$1=MAX($1:$1),$R16-SUM($T27:GC27),IF(GD$1=1,SUMIFS(16:16,$1:$1,"&gt;="&amp;1,$1:$1,"&lt;="&amp;INT(-$N27/30))+(-$N27/30-INT(-$N27/30))*SUMIFS(16:16,$1:$1,INT(-$N27/30)+1),0)+(-$N27/30-INT(-$N27/30))*SUMIFS(16:16,$1:$1,GD$1+INT(-$N27/30)+1)+(INT(-$N27/30)+1--$N27/30)*SUMIFS(16:16,$1:$1,GD$1+INT(-$N27/30)))))</f>
        <v>0</v>
      </c>
      <c r="GE27" s="40">
        <f>IF($N27=0,0,IF(GE$7="",0,IF(GE$1=MAX($1:$1),$R16-SUM($T27:GD27),IF(GE$1=1,SUMIFS(16:16,$1:$1,"&gt;="&amp;1,$1:$1,"&lt;="&amp;INT(-$N27/30))+(-$N27/30-INT(-$N27/30))*SUMIFS(16:16,$1:$1,INT(-$N27/30)+1),0)+(-$N27/30-INT(-$N27/30))*SUMIFS(16:16,$1:$1,GE$1+INT(-$N27/30)+1)+(INT(-$N27/30)+1--$N27/30)*SUMIFS(16:16,$1:$1,GE$1+INT(-$N27/30)))))</f>
        <v>0</v>
      </c>
      <c r="GF27" s="40">
        <f>IF($N27=0,0,IF(GF$7="",0,IF(GF$1=MAX($1:$1),$R16-SUM($T27:GE27),IF(GF$1=1,SUMIFS(16:16,$1:$1,"&gt;="&amp;1,$1:$1,"&lt;="&amp;INT(-$N27/30))+(-$N27/30-INT(-$N27/30))*SUMIFS(16:16,$1:$1,INT(-$N27/30)+1),0)+(-$N27/30-INT(-$N27/30))*SUMIFS(16:16,$1:$1,GF$1+INT(-$N27/30)+1)+(INT(-$N27/30)+1--$N27/30)*SUMIFS(16:16,$1:$1,GF$1+INT(-$N27/30)))))</f>
        <v>0</v>
      </c>
      <c r="GG27" s="40">
        <f>IF($N27=0,0,IF(GG$7="",0,IF(GG$1=MAX($1:$1),$R16-SUM($T27:GF27),IF(GG$1=1,SUMIFS(16:16,$1:$1,"&gt;="&amp;1,$1:$1,"&lt;="&amp;INT(-$N27/30))+(-$N27/30-INT(-$N27/30))*SUMIFS(16:16,$1:$1,INT(-$N27/30)+1),0)+(-$N27/30-INT(-$N27/30))*SUMIFS(16:16,$1:$1,GG$1+INT(-$N27/30)+1)+(INT(-$N27/30)+1--$N27/30)*SUMIFS(16:16,$1:$1,GG$1+INT(-$N27/30)))))</f>
        <v>0</v>
      </c>
      <c r="GH27" s="40">
        <f>IF($N27=0,0,IF(GH$7="",0,IF(GH$1=MAX($1:$1),$R16-SUM($T27:GG27),IF(GH$1=1,SUMIFS(16:16,$1:$1,"&gt;="&amp;1,$1:$1,"&lt;="&amp;INT(-$N27/30))+(-$N27/30-INT(-$N27/30))*SUMIFS(16:16,$1:$1,INT(-$N27/30)+1),0)+(-$N27/30-INT(-$N27/30))*SUMIFS(16:16,$1:$1,GH$1+INT(-$N27/30)+1)+(INT(-$N27/30)+1--$N27/30)*SUMIFS(16:16,$1:$1,GH$1+INT(-$N27/30)))))</f>
        <v>0</v>
      </c>
      <c r="GI27" s="40">
        <f>IF($N27=0,0,IF(GI$7="",0,IF(GI$1=MAX($1:$1),$R16-SUM($T27:GH27),IF(GI$1=1,SUMIFS(16:16,$1:$1,"&gt;="&amp;1,$1:$1,"&lt;="&amp;INT(-$N27/30))+(-$N27/30-INT(-$N27/30))*SUMIFS(16:16,$1:$1,INT(-$N27/30)+1),0)+(-$N27/30-INT(-$N27/30))*SUMIFS(16:16,$1:$1,GI$1+INT(-$N27/30)+1)+(INT(-$N27/30)+1--$N27/30)*SUMIFS(16:16,$1:$1,GI$1+INT(-$N27/30)))))</f>
        <v>0</v>
      </c>
      <c r="GJ27" s="40">
        <f>IF($N27=0,0,IF(GJ$7="",0,IF(GJ$1=MAX($1:$1),$R16-SUM($T27:GI27),IF(GJ$1=1,SUMIFS(16:16,$1:$1,"&gt;="&amp;1,$1:$1,"&lt;="&amp;INT(-$N27/30))+(-$N27/30-INT(-$N27/30))*SUMIFS(16:16,$1:$1,INT(-$N27/30)+1),0)+(-$N27/30-INT(-$N27/30))*SUMIFS(16:16,$1:$1,GJ$1+INT(-$N27/30)+1)+(INT(-$N27/30)+1--$N27/30)*SUMIFS(16:16,$1:$1,GJ$1+INT(-$N27/30)))))</f>
        <v>0</v>
      </c>
      <c r="GK27" s="40">
        <f>IF($N27=0,0,IF(GK$7="",0,IF(GK$1=MAX($1:$1),$R16-SUM($T27:GJ27),IF(GK$1=1,SUMIFS(16:16,$1:$1,"&gt;="&amp;1,$1:$1,"&lt;="&amp;INT(-$N27/30))+(-$N27/30-INT(-$N27/30))*SUMIFS(16:16,$1:$1,INT(-$N27/30)+1),0)+(-$N27/30-INT(-$N27/30))*SUMIFS(16:16,$1:$1,GK$1+INT(-$N27/30)+1)+(INT(-$N27/30)+1--$N27/30)*SUMIFS(16:16,$1:$1,GK$1+INT(-$N27/30)))))</f>
        <v>0</v>
      </c>
      <c r="GL27" s="40">
        <f>IF($N27=0,0,IF(GL$7="",0,IF(GL$1=MAX($1:$1),$R16-SUM($T27:GK27),IF(GL$1=1,SUMIFS(16:16,$1:$1,"&gt;="&amp;1,$1:$1,"&lt;="&amp;INT(-$N27/30))+(-$N27/30-INT(-$N27/30))*SUMIFS(16:16,$1:$1,INT(-$N27/30)+1),0)+(-$N27/30-INT(-$N27/30))*SUMIFS(16:16,$1:$1,GL$1+INT(-$N27/30)+1)+(INT(-$N27/30)+1--$N27/30)*SUMIFS(16:16,$1:$1,GL$1+INT(-$N27/30)))))</f>
        <v>0</v>
      </c>
      <c r="GM27" s="40">
        <f>IF($N27=0,0,IF(GM$7="",0,IF(GM$1=MAX($1:$1),$R16-SUM($T27:GL27),IF(GM$1=1,SUMIFS(16:16,$1:$1,"&gt;="&amp;1,$1:$1,"&lt;="&amp;INT(-$N27/30))+(-$N27/30-INT(-$N27/30))*SUMIFS(16:16,$1:$1,INT(-$N27/30)+1),0)+(-$N27/30-INT(-$N27/30))*SUMIFS(16:16,$1:$1,GM$1+INT(-$N27/30)+1)+(INT(-$N27/30)+1--$N27/30)*SUMIFS(16:16,$1:$1,GM$1+INT(-$N27/30)))))</f>
        <v>0</v>
      </c>
      <c r="GN27" s="40">
        <f>IF($N27=0,0,IF(GN$7="",0,IF(GN$1=MAX($1:$1),$R16-SUM($T27:GM27),IF(GN$1=1,SUMIFS(16:16,$1:$1,"&gt;="&amp;1,$1:$1,"&lt;="&amp;INT(-$N27/30))+(-$N27/30-INT(-$N27/30))*SUMIFS(16:16,$1:$1,INT(-$N27/30)+1),0)+(-$N27/30-INT(-$N27/30))*SUMIFS(16:16,$1:$1,GN$1+INT(-$N27/30)+1)+(INT(-$N27/30)+1--$N27/30)*SUMIFS(16:16,$1:$1,GN$1+INT(-$N27/30)))))</f>
        <v>0</v>
      </c>
      <c r="GO27" s="40">
        <f>IF($N27=0,0,IF(GO$7="",0,IF(GO$1=MAX($1:$1),$R16-SUM($T27:GN27),IF(GO$1=1,SUMIFS(16:16,$1:$1,"&gt;="&amp;1,$1:$1,"&lt;="&amp;INT(-$N27/30))+(-$N27/30-INT(-$N27/30))*SUMIFS(16:16,$1:$1,INT(-$N27/30)+1),0)+(-$N27/30-INT(-$N27/30))*SUMIFS(16:16,$1:$1,GO$1+INT(-$N27/30)+1)+(INT(-$N27/30)+1--$N27/30)*SUMIFS(16:16,$1:$1,GO$1+INT(-$N27/30)))))</f>
        <v>0</v>
      </c>
      <c r="GP27" s="40">
        <f>IF($N27=0,0,IF(GP$7="",0,IF(GP$1=MAX($1:$1),$R16-SUM($T27:GO27),IF(GP$1=1,SUMIFS(16:16,$1:$1,"&gt;="&amp;1,$1:$1,"&lt;="&amp;INT(-$N27/30))+(-$N27/30-INT(-$N27/30))*SUMIFS(16:16,$1:$1,INT(-$N27/30)+1),0)+(-$N27/30-INT(-$N27/30))*SUMIFS(16:16,$1:$1,GP$1+INT(-$N27/30)+1)+(INT(-$N27/30)+1--$N27/30)*SUMIFS(16:16,$1:$1,GP$1+INT(-$N27/30)))))</f>
        <v>0</v>
      </c>
      <c r="GQ27" s="40">
        <f>IF($N27=0,0,IF(GQ$7="",0,IF(GQ$1=MAX($1:$1),$R16-SUM($T27:GP27),IF(GQ$1=1,SUMIFS(16:16,$1:$1,"&gt;="&amp;1,$1:$1,"&lt;="&amp;INT(-$N27/30))+(-$N27/30-INT(-$N27/30))*SUMIFS(16:16,$1:$1,INT(-$N27/30)+1),0)+(-$N27/30-INT(-$N27/30))*SUMIFS(16:16,$1:$1,GQ$1+INT(-$N27/30)+1)+(INT(-$N27/30)+1--$N27/30)*SUMIFS(16:16,$1:$1,GQ$1+INT(-$N27/30)))))</f>
        <v>0</v>
      </c>
      <c r="GR27" s="40">
        <f>IF($N27=0,0,IF(GR$7="",0,IF(GR$1=MAX($1:$1),$R16-SUM($T27:GQ27),IF(GR$1=1,SUMIFS(16:16,$1:$1,"&gt;="&amp;1,$1:$1,"&lt;="&amp;INT(-$N27/30))+(-$N27/30-INT(-$N27/30))*SUMIFS(16:16,$1:$1,INT(-$N27/30)+1),0)+(-$N27/30-INT(-$N27/30))*SUMIFS(16:16,$1:$1,GR$1+INT(-$N27/30)+1)+(INT(-$N27/30)+1--$N27/30)*SUMIFS(16:16,$1:$1,GR$1+INT(-$N27/30)))))</f>
        <v>0</v>
      </c>
      <c r="GS27" s="40">
        <f>IF($N27=0,0,IF(GS$7="",0,IF(GS$1=MAX($1:$1),$R16-SUM($T27:GR27),IF(GS$1=1,SUMIFS(16:16,$1:$1,"&gt;="&amp;1,$1:$1,"&lt;="&amp;INT(-$N27/30))+(-$N27/30-INT(-$N27/30))*SUMIFS(16:16,$1:$1,INT(-$N27/30)+1),0)+(-$N27/30-INT(-$N27/30))*SUMIFS(16:16,$1:$1,GS$1+INT(-$N27/30)+1)+(INT(-$N27/30)+1--$N27/30)*SUMIFS(16:16,$1:$1,GS$1+INT(-$N27/30)))))</f>
        <v>0</v>
      </c>
      <c r="GT27" s="40">
        <f>IF($N27=0,0,IF(GT$7="",0,IF(GT$1=MAX($1:$1),$R16-SUM($T27:GS27),IF(GT$1=1,SUMIFS(16:16,$1:$1,"&gt;="&amp;1,$1:$1,"&lt;="&amp;INT(-$N27/30))+(-$N27/30-INT(-$N27/30))*SUMIFS(16:16,$1:$1,INT(-$N27/30)+1),0)+(-$N27/30-INT(-$N27/30))*SUMIFS(16:16,$1:$1,GT$1+INT(-$N27/30)+1)+(INT(-$N27/30)+1--$N27/30)*SUMIFS(16:16,$1:$1,GT$1+INT(-$N27/30)))))</f>
        <v>0</v>
      </c>
      <c r="GU27" s="40">
        <f>IF($N27=0,0,IF(GU$7="",0,IF(GU$1=MAX($1:$1),$R16-SUM($T27:GT27),IF(GU$1=1,SUMIFS(16:16,$1:$1,"&gt;="&amp;1,$1:$1,"&lt;="&amp;INT(-$N27/30))+(-$N27/30-INT(-$N27/30))*SUMIFS(16:16,$1:$1,INT(-$N27/30)+1),0)+(-$N27/30-INT(-$N27/30))*SUMIFS(16:16,$1:$1,GU$1+INT(-$N27/30)+1)+(INT(-$N27/30)+1--$N27/30)*SUMIFS(16:16,$1:$1,GU$1+INT(-$N27/30)))))</f>
        <v>0</v>
      </c>
      <c r="GV27" s="40">
        <f>IF($N27=0,0,IF(GV$7="",0,IF(GV$1=MAX($1:$1),$R16-SUM($T27:GU27),IF(GV$1=1,SUMIFS(16:16,$1:$1,"&gt;="&amp;1,$1:$1,"&lt;="&amp;INT(-$N27/30))+(-$N27/30-INT(-$N27/30))*SUMIFS(16:16,$1:$1,INT(-$N27/30)+1),0)+(-$N27/30-INT(-$N27/30))*SUMIFS(16:16,$1:$1,GV$1+INT(-$N27/30)+1)+(INT(-$N27/30)+1--$N27/30)*SUMIFS(16:16,$1:$1,GV$1+INT(-$N27/30)))))</f>
        <v>0</v>
      </c>
      <c r="GW27" s="40">
        <f>IF($N27=0,0,IF(GW$7="",0,IF(GW$1=MAX($1:$1),$R16-SUM($T27:GV27),IF(GW$1=1,SUMIFS(16:16,$1:$1,"&gt;="&amp;1,$1:$1,"&lt;="&amp;INT(-$N27/30))+(-$N27/30-INT(-$N27/30))*SUMIFS(16:16,$1:$1,INT(-$N27/30)+1),0)+(-$N27/30-INT(-$N27/30))*SUMIFS(16:16,$1:$1,GW$1+INT(-$N27/30)+1)+(INT(-$N27/30)+1--$N27/30)*SUMIFS(16:16,$1:$1,GW$1+INT(-$N27/30)))))</f>
        <v>0</v>
      </c>
      <c r="GX27" s="40">
        <f>IF($N27=0,0,IF(GX$7="",0,IF(GX$1=MAX($1:$1),$R16-SUM($T27:GW27),IF(GX$1=1,SUMIFS(16:16,$1:$1,"&gt;="&amp;1,$1:$1,"&lt;="&amp;INT(-$N27/30))+(-$N27/30-INT(-$N27/30))*SUMIFS(16:16,$1:$1,INT(-$N27/30)+1),0)+(-$N27/30-INT(-$N27/30))*SUMIFS(16:16,$1:$1,GX$1+INT(-$N27/30)+1)+(INT(-$N27/30)+1--$N27/30)*SUMIFS(16:16,$1:$1,GX$1+INT(-$N27/30)))))</f>
        <v>0</v>
      </c>
      <c r="GY27" s="40">
        <f>IF($N27=0,0,IF(GY$7="",0,IF(GY$1=MAX($1:$1),$R16-SUM($T27:GX27),IF(GY$1=1,SUMIFS(16:16,$1:$1,"&gt;="&amp;1,$1:$1,"&lt;="&amp;INT(-$N27/30))+(-$N27/30-INT(-$N27/30))*SUMIFS(16:16,$1:$1,INT(-$N27/30)+1),0)+(-$N27/30-INT(-$N27/30))*SUMIFS(16:16,$1:$1,GY$1+INT(-$N27/30)+1)+(INT(-$N27/30)+1--$N27/30)*SUMIFS(16:16,$1:$1,GY$1+INT(-$N27/30)))))</f>
        <v>0</v>
      </c>
      <c r="GZ27" s="40">
        <f>IF($N27=0,0,IF(GZ$7="",0,IF(GZ$1=MAX($1:$1),$R16-SUM($T27:GY27),IF(GZ$1=1,SUMIFS(16:16,$1:$1,"&gt;="&amp;1,$1:$1,"&lt;="&amp;INT(-$N27/30))+(-$N27/30-INT(-$N27/30))*SUMIFS(16:16,$1:$1,INT(-$N27/30)+1),0)+(-$N27/30-INT(-$N27/30))*SUMIFS(16:16,$1:$1,GZ$1+INT(-$N27/30)+1)+(INT(-$N27/30)+1--$N27/30)*SUMIFS(16:16,$1:$1,GZ$1+INT(-$N27/30)))))</f>
        <v>0</v>
      </c>
      <c r="HA27" s="40">
        <f>IF($N27=0,0,IF(HA$7="",0,IF(HA$1=MAX($1:$1),$R16-SUM($T27:GZ27),IF(HA$1=1,SUMIFS(16:16,$1:$1,"&gt;="&amp;1,$1:$1,"&lt;="&amp;INT(-$N27/30))+(-$N27/30-INT(-$N27/30))*SUMIFS(16:16,$1:$1,INT(-$N27/30)+1),0)+(-$N27/30-INT(-$N27/30))*SUMIFS(16:16,$1:$1,HA$1+INT(-$N27/30)+1)+(INT(-$N27/30)+1--$N27/30)*SUMIFS(16:16,$1:$1,HA$1+INT(-$N27/30)))))</f>
        <v>0</v>
      </c>
      <c r="HB27" s="40">
        <f>IF($N27=0,0,IF(HB$7="",0,IF(HB$1=MAX($1:$1),$R16-SUM($T27:HA27),IF(HB$1=1,SUMIFS(16:16,$1:$1,"&gt;="&amp;1,$1:$1,"&lt;="&amp;INT(-$N27/30))+(-$N27/30-INT(-$N27/30))*SUMIFS(16:16,$1:$1,INT(-$N27/30)+1),0)+(-$N27/30-INT(-$N27/30))*SUMIFS(16:16,$1:$1,HB$1+INT(-$N27/30)+1)+(INT(-$N27/30)+1--$N27/30)*SUMIFS(16:16,$1:$1,HB$1+INT(-$N27/30)))))</f>
        <v>0</v>
      </c>
      <c r="HC27" s="40">
        <f>IF($N27=0,0,IF(HC$7="",0,IF(HC$1=MAX($1:$1),$R16-SUM($T27:HB27),IF(HC$1=1,SUMIFS(16:16,$1:$1,"&gt;="&amp;1,$1:$1,"&lt;="&amp;INT(-$N27/30))+(-$N27/30-INT(-$N27/30))*SUMIFS(16:16,$1:$1,INT(-$N27/30)+1),0)+(-$N27/30-INT(-$N27/30))*SUMIFS(16:16,$1:$1,HC$1+INT(-$N27/30)+1)+(INT(-$N27/30)+1--$N27/30)*SUMIFS(16:16,$1:$1,HC$1+INT(-$N27/30)))))</f>
        <v>0</v>
      </c>
      <c r="HD27" s="40">
        <f>IF($N27=0,0,IF(HD$7="",0,IF(HD$1=MAX($1:$1),$R16-SUM($T27:HC27),IF(HD$1=1,SUMIFS(16:16,$1:$1,"&gt;="&amp;1,$1:$1,"&lt;="&amp;INT(-$N27/30))+(-$N27/30-INT(-$N27/30))*SUMIFS(16:16,$1:$1,INT(-$N27/30)+1),0)+(-$N27/30-INT(-$N27/30))*SUMIFS(16:16,$1:$1,HD$1+INT(-$N27/30)+1)+(INT(-$N27/30)+1--$N27/30)*SUMIFS(16:16,$1:$1,HD$1+INT(-$N27/30)))))</f>
        <v>0</v>
      </c>
      <c r="HE27" s="40">
        <f>IF($N27=0,0,IF(HE$7="",0,IF(HE$1=MAX($1:$1),$R16-SUM($T27:HD27),IF(HE$1=1,SUMIFS(16:16,$1:$1,"&gt;="&amp;1,$1:$1,"&lt;="&amp;INT(-$N27/30))+(-$N27/30-INT(-$N27/30))*SUMIFS(16:16,$1:$1,INT(-$N27/30)+1),0)+(-$N27/30-INT(-$N27/30))*SUMIFS(16:16,$1:$1,HE$1+INT(-$N27/30)+1)+(INT(-$N27/30)+1--$N27/30)*SUMIFS(16:16,$1:$1,HE$1+INT(-$N27/30)))))</f>
        <v>0</v>
      </c>
      <c r="HF27" s="40">
        <f>IF($N27=0,0,IF(HF$7="",0,IF(HF$1=MAX($1:$1),$R16-SUM($T27:HE27),IF(HF$1=1,SUMIFS(16:16,$1:$1,"&gt;="&amp;1,$1:$1,"&lt;="&amp;INT(-$N27/30))+(-$N27/30-INT(-$N27/30))*SUMIFS(16:16,$1:$1,INT(-$N27/30)+1),0)+(-$N27/30-INT(-$N27/30))*SUMIFS(16:16,$1:$1,HF$1+INT(-$N27/30)+1)+(INT(-$N27/30)+1--$N27/30)*SUMIFS(16:16,$1:$1,HF$1+INT(-$N27/30)))))</f>
        <v>0</v>
      </c>
      <c r="HG27" s="40">
        <f>IF($N27=0,0,IF(HG$7="",0,IF(HG$1=MAX($1:$1),$R16-SUM($T27:HF27),IF(HG$1=1,SUMIFS(16:16,$1:$1,"&gt;="&amp;1,$1:$1,"&lt;="&amp;INT(-$N27/30))+(-$N27/30-INT(-$N27/30))*SUMIFS(16:16,$1:$1,INT(-$N27/30)+1),0)+(-$N27/30-INT(-$N27/30))*SUMIFS(16:16,$1:$1,HG$1+INT(-$N27/30)+1)+(INT(-$N27/30)+1--$N27/30)*SUMIFS(16:16,$1:$1,HG$1+INT(-$N27/30)))))</f>
        <v>0</v>
      </c>
      <c r="HH27" s="40">
        <f>IF($N27=0,0,IF(HH$7="",0,IF(HH$1=MAX($1:$1),$R16-SUM($T27:HG27),IF(HH$1=1,SUMIFS(16:16,$1:$1,"&gt;="&amp;1,$1:$1,"&lt;="&amp;INT(-$N27/30))+(-$N27/30-INT(-$N27/30))*SUMIFS(16:16,$1:$1,INT(-$N27/30)+1),0)+(-$N27/30-INT(-$N27/30))*SUMIFS(16:16,$1:$1,HH$1+INT(-$N27/30)+1)+(INT(-$N27/30)+1--$N27/30)*SUMIFS(16:16,$1:$1,HH$1+INT(-$N27/30)))))</f>
        <v>0</v>
      </c>
      <c r="HI27" s="40">
        <f>IF($N27=0,0,IF(HI$7="",0,IF(HI$1=MAX($1:$1),$R16-SUM($T27:HH27),IF(HI$1=1,SUMIFS(16:16,$1:$1,"&gt;="&amp;1,$1:$1,"&lt;="&amp;INT(-$N27/30))+(-$N27/30-INT(-$N27/30))*SUMIFS(16:16,$1:$1,INT(-$N27/30)+1),0)+(-$N27/30-INT(-$N27/30))*SUMIFS(16:16,$1:$1,HI$1+INT(-$N27/30)+1)+(INT(-$N27/30)+1--$N27/30)*SUMIFS(16:16,$1:$1,HI$1+INT(-$N27/30)))))</f>
        <v>0</v>
      </c>
      <c r="HJ27" s="40">
        <f>IF($N27=0,0,IF(HJ$7="",0,IF(HJ$1=MAX($1:$1),$R16-SUM($T27:HI27),IF(HJ$1=1,SUMIFS(16:16,$1:$1,"&gt;="&amp;1,$1:$1,"&lt;="&amp;INT(-$N27/30))+(-$N27/30-INT(-$N27/30))*SUMIFS(16:16,$1:$1,INT(-$N27/30)+1),0)+(-$N27/30-INT(-$N27/30))*SUMIFS(16:16,$1:$1,HJ$1+INT(-$N27/30)+1)+(INT(-$N27/30)+1--$N27/30)*SUMIFS(16:16,$1:$1,HJ$1+INT(-$N27/30)))))</f>
        <v>0</v>
      </c>
      <c r="HK27" s="40">
        <f>IF($N27=0,0,IF(HK$7="",0,IF(HK$1=MAX($1:$1),$R16-SUM($T27:HJ27),IF(HK$1=1,SUMIFS(16:16,$1:$1,"&gt;="&amp;1,$1:$1,"&lt;="&amp;INT(-$N27/30))+(-$N27/30-INT(-$N27/30))*SUMIFS(16:16,$1:$1,INT(-$N27/30)+1),0)+(-$N27/30-INT(-$N27/30))*SUMIFS(16:16,$1:$1,HK$1+INT(-$N27/30)+1)+(INT(-$N27/30)+1--$N27/30)*SUMIFS(16:16,$1:$1,HK$1+INT(-$N27/30)))))</f>
        <v>0</v>
      </c>
      <c r="HL27" s="40">
        <f>IF($N27=0,0,IF(HL$7="",0,IF(HL$1=MAX($1:$1),$R16-SUM($T27:HK27),IF(HL$1=1,SUMIFS(16:16,$1:$1,"&gt;="&amp;1,$1:$1,"&lt;="&amp;INT(-$N27/30))+(-$N27/30-INT(-$N27/30))*SUMIFS(16:16,$1:$1,INT(-$N27/30)+1),0)+(-$N27/30-INT(-$N27/30))*SUMIFS(16:16,$1:$1,HL$1+INT(-$N27/30)+1)+(INT(-$N27/30)+1--$N27/30)*SUMIFS(16:16,$1:$1,HL$1+INT(-$N27/30)))))</f>
        <v>0</v>
      </c>
      <c r="HM27" s="40">
        <f>IF($N27=0,0,IF(HM$7="",0,IF(HM$1=MAX($1:$1),$R16-SUM($T27:HL27),IF(HM$1=1,SUMIFS(16:16,$1:$1,"&gt;="&amp;1,$1:$1,"&lt;="&amp;INT(-$N27/30))+(-$N27/30-INT(-$N27/30))*SUMIFS(16:16,$1:$1,INT(-$N27/30)+1),0)+(-$N27/30-INT(-$N27/30))*SUMIFS(16:16,$1:$1,HM$1+INT(-$N27/30)+1)+(INT(-$N27/30)+1--$N27/30)*SUMIFS(16:16,$1:$1,HM$1+INT(-$N27/30)))))</f>
        <v>0</v>
      </c>
      <c r="HN27" s="40">
        <f>IF($N27=0,0,IF(HN$7="",0,IF(HN$1=MAX($1:$1),$R16-SUM($T27:HM27),IF(HN$1=1,SUMIFS(16:16,$1:$1,"&gt;="&amp;1,$1:$1,"&lt;="&amp;INT(-$N27/30))+(-$N27/30-INT(-$N27/30))*SUMIFS(16:16,$1:$1,INT(-$N27/30)+1),0)+(-$N27/30-INT(-$N27/30))*SUMIFS(16:16,$1:$1,HN$1+INT(-$N27/30)+1)+(INT(-$N27/30)+1--$N27/30)*SUMIFS(16:16,$1:$1,HN$1+INT(-$N27/30)))))</f>
        <v>0</v>
      </c>
      <c r="HO27" s="40">
        <f>IF($N27=0,0,IF(HO$7="",0,IF(HO$1=MAX($1:$1),$R16-SUM($T27:HN27),IF(HO$1=1,SUMIFS(16:16,$1:$1,"&gt;="&amp;1,$1:$1,"&lt;="&amp;INT(-$N27/30))+(-$N27/30-INT(-$N27/30))*SUMIFS(16:16,$1:$1,INT(-$N27/30)+1),0)+(-$N27/30-INT(-$N27/30))*SUMIFS(16:16,$1:$1,HO$1+INT(-$N27/30)+1)+(INT(-$N27/30)+1--$N27/30)*SUMIFS(16:16,$1:$1,HO$1+INT(-$N27/30)))))</f>
        <v>0</v>
      </c>
      <c r="HP27" s="40">
        <f>IF($N27=0,0,IF(HP$7="",0,IF(HP$1=MAX($1:$1),$R16-SUM($T27:HO27),IF(HP$1=1,SUMIFS(16:16,$1:$1,"&gt;="&amp;1,$1:$1,"&lt;="&amp;INT(-$N27/30))+(-$N27/30-INT(-$N27/30))*SUMIFS(16:16,$1:$1,INT(-$N27/30)+1),0)+(-$N27/30-INT(-$N27/30))*SUMIFS(16:16,$1:$1,HP$1+INT(-$N27/30)+1)+(INT(-$N27/30)+1--$N27/30)*SUMIFS(16:16,$1:$1,HP$1+INT(-$N27/30)))))</f>
        <v>0</v>
      </c>
      <c r="HQ27" s="40">
        <f>IF($N27=0,0,IF(HQ$7="",0,IF(HQ$1=MAX($1:$1),$R16-SUM($T27:HP27),IF(HQ$1=1,SUMIFS(16:16,$1:$1,"&gt;="&amp;1,$1:$1,"&lt;="&amp;INT(-$N27/30))+(-$N27/30-INT(-$N27/30))*SUMIFS(16:16,$1:$1,INT(-$N27/30)+1),0)+(-$N27/30-INT(-$N27/30))*SUMIFS(16:16,$1:$1,HQ$1+INT(-$N27/30)+1)+(INT(-$N27/30)+1--$N27/30)*SUMIFS(16:16,$1:$1,HQ$1+INT(-$N27/30)))))</f>
        <v>0</v>
      </c>
      <c r="HR27" s="40">
        <f>IF($N27=0,0,IF(HR$7="",0,IF(HR$1=MAX($1:$1),$R16-SUM($T27:HQ27),IF(HR$1=1,SUMIFS(16:16,$1:$1,"&gt;="&amp;1,$1:$1,"&lt;="&amp;INT(-$N27/30))+(-$N27/30-INT(-$N27/30))*SUMIFS(16:16,$1:$1,INT(-$N27/30)+1),0)+(-$N27/30-INT(-$N27/30))*SUMIFS(16:16,$1:$1,HR$1+INT(-$N27/30)+1)+(INT(-$N27/30)+1--$N27/30)*SUMIFS(16:16,$1:$1,HR$1+INT(-$N27/30)))))</f>
        <v>0</v>
      </c>
      <c r="HS27" s="40">
        <f>IF($N27=0,0,IF(HS$7="",0,IF(HS$1=MAX($1:$1),$R16-SUM($T27:HR27),IF(HS$1=1,SUMIFS(16:16,$1:$1,"&gt;="&amp;1,$1:$1,"&lt;="&amp;INT(-$N27/30))+(-$N27/30-INT(-$N27/30))*SUMIFS(16:16,$1:$1,INT(-$N27/30)+1),0)+(-$N27/30-INT(-$N27/30))*SUMIFS(16:16,$1:$1,HS$1+INT(-$N27/30)+1)+(INT(-$N27/30)+1--$N27/30)*SUMIFS(16:16,$1:$1,HS$1+INT(-$N27/30)))))</f>
        <v>0</v>
      </c>
      <c r="HT27" s="40">
        <f>IF($N27=0,0,IF(HT$7="",0,IF(HT$1=MAX($1:$1),$R16-SUM($T27:HS27),IF(HT$1=1,SUMIFS(16:16,$1:$1,"&gt;="&amp;1,$1:$1,"&lt;="&amp;INT(-$N27/30))+(-$N27/30-INT(-$N27/30))*SUMIFS(16:16,$1:$1,INT(-$N27/30)+1),0)+(-$N27/30-INT(-$N27/30))*SUMIFS(16:16,$1:$1,HT$1+INT(-$N27/30)+1)+(INT(-$N27/30)+1--$N27/30)*SUMIFS(16:16,$1:$1,HT$1+INT(-$N27/30)))))</f>
        <v>0</v>
      </c>
      <c r="HU27" s="40">
        <f>IF($N27=0,0,IF(HU$7="",0,IF(HU$1=MAX($1:$1),$R16-SUM($T27:HT27),IF(HU$1=1,SUMIFS(16:16,$1:$1,"&gt;="&amp;1,$1:$1,"&lt;="&amp;INT(-$N27/30))+(-$N27/30-INT(-$N27/30))*SUMIFS(16:16,$1:$1,INT(-$N27/30)+1),0)+(-$N27/30-INT(-$N27/30))*SUMIFS(16:16,$1:$1,HU$1+INT(-$N27/30)+1)+(INT(-$N27/30)+1--$N27/30)*SUMIFS(16:16,$1:$1,HU$1+INT(-$N27/30)))))</f>
        <v>0</v>
      </c>
      <c r="HV27" s="40">
        <f>IF($N27=0,0,IF(HV$7="",0,IF(HV$1=MAX($1:$1),$R16-SUM($T27:HU27),IF(HV$1=1,SUMIFS(16:16,$1:$1,"&gt;="&amp;1,$1:$1,"&lt;="&amp;INT(-$N27/30))+(-$N27/30-INT(-$N27/30))*SUMIFS(16:16,$1:$1,INT(-$N27/30)+1),0)+(-$N27/30-INT(-$N27/30))*SUMIFS(16:16,$1:$1,HV$1+INT(-$N27/30)+1)+(INT(-$N27/30)+1--$N27/30)*SUMIFS(16:16,$1:$1,HV$1+INT(-$N27/30)))))</f>
        <v>0</v>
      </c>
      <c r="HW27" s="40">
        <f>IF($N27=0,0,IF(HW$7="",0,IF(HW$1=MAX($1:$1),$R16-SUM($T27:HV27),IF(HW$1=1,SUMIFS(16:16,$1:$1,"&gt;="&amp;1,$1:$1,"&lt;="&amp;INT(-$N27/30))+(-$N27/30-INT(-$N27/30))*SUMIFS(16:16,$1:$1,INT(-$N27/30)+1),0)+(-$N27/30-INT(-$N27/30))*SUMIFS(16:16,$1:$1,HW$1+INT(-$N27/30)+1)+(INT(-$N27/30)+1--$N27/30)*SUMIFS(16:16,$1:$1,HW$1+INT(-$N27/30)))))</f>
        <v>0</v>
      </c>
      <c r="HX27" s="40">
        <f>IF($N27=0,0,IF(HX$7="",0,IF(HX$1=MAX($1:$1),$R16-SUM($T27:HW27),IF(HX$1=1,SUMIFS(16:16,$1:$1,"&gt;="&amp;1,$1:$1,"&lt;="&amp;INT(-$N27/30))+(-$N27/30-INT(-$N27/30))*SUMIFS(16:16,$1:$1,INT(-$N27/30)+1),0)+(-$N27/30-INT(-$N27/30))*SUMIFS(16:16,$1:$1,HX$1+INT(-$N27/30)+1)+(INT(-$N27/30)+1--$N27/30)*SUMIFS(16:16,$1:$1,HX$1+INT(-$N27/30)))))</f>
        <v>0</v>
      </c>
      <c r="HY27" s="40">
        <f>IF($N27=0,0,IF(HY$7="",0,IF(HY$1=MAX($1:$1),$R16-SUM($T27:HX27),IF(HY$1=1,SUMIFS(16:16,$1:$1,"&gt;="&amp;1,$1:$1,"&lt;="&amp;INT(-$N27/30))+(-$N27/30-INT(-$N27/30))*SUMIFS(16:16,$1:$1,INT(-$N27/30)+1),0)+(-$N27/30-INT(-$N27/30))*SUMIFS(16:16,$1:$1,HY$1+INT(-$N27/30)+1)+(INT(-$N27/30)+1--$N27/30)*SUMIFS(16:16,$1:$1,HY$1+INT(-$N27/30)))))</f>
        <v>0</v>
      </c>
      <c r="HZ27" s="40">
        <f>IF($N27=0,0,IF(HZ$7="",0,IF(HZ$1=MAX($1:$1),$R16-SUM($T27:HY27),IF(HZ$1=1,SUMIFS(16:16,$1:$1,"&gt;="&amp;1,$1:$1,"&lt;="&amp;INT(-$N27/30))+(-$N27/30-INT(-$N27/30))*SUMIFS(16:16,$1:$1,INT(-$N27/30)+1),0)+(-$N27/30-INT(-$N27/30))*SUMIFS(16:16,$1:$1,HZ$1+INT(-$N27/30)+1)+(INT(-$N27/30)+1--$N27/30)*SUMIFS(16:16,$1:$1,HZ$1+INT(-$N27/30)))))</f>
        <v>0</v>
      </c>
      <c r="IA27" s="40">
        <f>IF($N27=0,0,IF(IA$7="",0,IF(IA$1=MAX($1:$1),$R16-SUM($T27:HZ27),IF(IA$1=1,SUMIFS(16:16,$1:$1,"&gt;="&amp;1,$1:$1,"&lt;="&amp;INT(-$N27/30))+(-$N27/30-INT(-$N27/30))*SUMIFS(16:16,$1:$1,INT(-$N27/30)+1),0)+(-$N27/30-INT(-$N27/30))*SUMIFS(16:16,$1:$1,IA$1+INT(-$N27/30)+1)+(INT(-$N27/30)+1--$N27/30)*SUMIFS(16:16,$1:$1,IA$1+INT(-$N27/30)))))</f>
        <v>0</v>
      </c>
      <c r="IB27" s="40">
        <f>IF($N27=0,0,IF(IB$7="",0,IF(IB$1=MAX($1:$1),$R16-SUM($T27:IA27),IF(IB$1=1,SUMIFS(16:16,$1:$1,"&gt;="&amp;1,$1:$1,"&lt;="&amp;INT(-$N27/30))+(-$N27/30-INT(-$N27/30))*SUMIFS(16:16,$1:$1,INT(-$N27/30)+1),0)+(-$N27/30-INT(-$N27/30))*SUMIFS(16:16,$1:$1,IB$1+INT(-$N27/30)+1)+(INT(-$N27/30)+1--$N27/30)*SUMIFS(16:16,$1:$1,IB$1+INT(-$N27/30)))))</f>
        <v>0</v>
      </c>
      <c r="IC27" s="40">
        <f>IF($N27=0,0,IF(IC$7="",0,IF(IC$1=MAX($1:$1),$R16-SUM($T27:IB27),IF(IC$1=1,SUMIFS(16:16,$1:$1,"&gt;="&amp;1,$1:$1,"&lt;="&amp;INT(-$N27/30))+(-$N27/30-INT(-$N27/30))*SUMIFS(16:16,$1:$1,INT(-$N27/30)+1),0)+(-$N27/30-INT(-$N27/30))*SUMIFS(16:16,$1:$1,IC$1+INT(-$N27/30)+1)+(INT(-$N27/30)+1--$N27/30)*SUMIFS(16:16,$1:$1,IC$1+INT(-$N27/30)))))</f>
        <v>0</v>
      </c>
      <c r="ID27" s="40">
        <f>IF($N27=0,0,IF(ID$7="",0,IF(ID$1=MAX($1:$1),$R16-SUM($T27:IC27),IF(ID$1=1,SUMIFS(16:16,$1:$1,"&gt;="&amp;1,$1:$1,"&lt;="&amp;INT(-$N27/30))+(-$N27/30-INT(-$N27/30))*SUMIFS(16:16,$1:$1,INT(-$N27/30)+1),0)+(-$N27/30-INT(-$N27/30))*SUMIFS(16:16,$1:$1,ID$1+INT(-$N27/30)+1)+(INT(-$N27/30)+1--$N27/30)*SUMIFS(16:16,$1:$1,ID$1+INT(-$N27/30)))))</f>
        <v>0</v>
      </c>
      <c r="IE27" s="40">
        <f>IF($N27=0,0,IF(IE$7="",0,IF(IE$1=MAX($1:$1),$R16-SUM($T27:ID27),IF(IE$1=1,SUMIFS(16:16,$1:$1,"&gt;="&amp;1,$1:$1,"&lt;="&amp;INT(-$N27/30))+(-$N27/30-INT(-$N27/30))*SUMIFS(16:16,$1:$1,INT(-$N27/30)+1),0)+(-$N27/30-INT(-$N27/30))*SUMIFS(16:16,$1:$1,IE$1+INT(-$N27/30)+1)+(INT(-$N27/30)+1--$N27/30)*SUMIFS(16:16,$1:$1,IE$1+INT(-$N27/30)))))</f>
        <v>0</v>
      </c>
      <c r="IF27" s="40">
        <f>IF($N27=0,0,IF(IF$7="",0,IF(IF$1=MAX($1:$1),$R16-SUM($T27:IE27),IF(IF$1=1,SUMIFS(16:16,$1:$1,"&gt;="&amp;1,$1:$1,"&lt;="&amp;INT(-$N27/30))+(-$N27/30-INT(-$N27/30))*SUMIFS(16:16,$1:$1,INT(-$N27/30)+1),0)+(-$N27/30-INT(-$N27/30))*SUMIFS(16:16,$1:$1,IF$1+INT(-$N27/30)+1)+(INT(-$N27/30)+1--$N27/30)*SUMIFS(16:16,$1:$1,IF$1+INT(-$N27/30)))))</f>
        <v>0</v>
      </c>
      <c r="IG27" s="40">
        <f>IF($N27=0,0,IF(IG$7="",0,IF(IG$1=MAX($1:$1),$R16-SUM($T27:IF27),IF(IG$1=1,SUMIFS(16:16,$1:$1,"&gt;="&amp;1,$1:$1,"&lt;="&amp;INT(-$N27/30))+(-$N27/30-INT(-$N27/30))*SUMIFS(16:16,$1:$1,INT(-$N27/30)+1),0)+(-$N27/30-INT(-$N27/30))*SUMIFS(16:16,$1:$1,IG$1+INT(-$N27/30)+1)+(INT(-$N27/30)+1--$N27/30)*SUMIFS(16:16,$1:$1,IG$1+INT(-$N27/30)))))</f>
        <v>0</v>
      </c>
      <c r="IH27" s="40">
        <f>IF($N27=0,0,IF(IH$7="",0,IF(IH$1=MAX($1:$1),$R16-SUM($T27:IG27),IF(IH$1=1,SUMIFS(16:16,$1:$1,"&gt;="&amp;1,$1:$1,"&lt;="&amp;INT(-$N27/30))+(-$N27/30-INT(-$N27/30))*SUMIFS(16:16,$1:$1,INT(-$N27/30)+1),0)+(-$N27/30-INT(-$N27/30))*SUMIFS(16:16,$1:$1,IH$1+INT(-$N27/30)+1)+(INT(-$N27/30)+1--$N27/30)*SUMIFS(16:16,$1:$1,IH$1+INT(-$N27/30)))))</f>
        <v>0</v>
      </c>
      <c r="II27" s="40">
        <f>IF($N27=0,0,IF(II$7="",0,IF(II$1=MAX($1:$1),$R16-SUM($T27:IH27),IF(II$1=1,SUMIFS(16:16,$1:$1,"&gt;="&amp;1,$1:$1,"&lt;="&amp;INT(-$N27/30))+(-$N27/30-INT(-$N27/30))*SUMIFS(16:16,$1:$1,INT(-$N27/30)+1),0)+(-$N27/30-INT(-$N27/30))*SUMIFS(16:16,$1:$1,II$1+INT(-$N27/30)+1)+(INT(-$N27/30)+1--$N27/30)*SUMIFS(16:16,$1:$1,II$1+INT(-$N27/30)))))</f>
        <v>0</v>
      </c>
      <c r="IJ27" s="40">
        <f>IF($N27=0,0,IF(IJ$7="",0,IF(IJ$1=MAX($1:$1),$R16-SUM($T27:II27),IF(IJ$1=1,SUMIFS(16:16,$1:$1,"&gt;="&amp;1,$1:$1,"&lt;="&amp;INT(-$N27/30))+(-$N27/30-INT(-$N27/30))*SUMIFS(16:16,$1:$1,INT(-$N27/30)+1),0)+(-$N27/30-INT(-$N27/30))*SUMIFS(16:16,$1:$1,IJ$1+INT(-$N27/30)+1)+(INT(-$N27/30)+1--$N27/30)*SUMIFS(16:16,$1:$1,IJ$1+INT(-$N27/30)))))</f>
        <v>0</v>
      </c>
      <c r="IK27" s="40">
        <f>IF($N27=0,0,IF(IK$7="",0,IF(IK$1=MAX($1:$1),$R16-SUM($T27:IJ27),IF(IK$1=1,SUMIFS(16:16,$1:$1,"&gt;="&amp;1,$1:$1,"&lt;="&amp;INT(-$N27/30))+(-$N27/30-INT(-$N27/30))*SUMIFS(16:16,$1:$1,INT(-$N27/30)+1),0)+(-$N27/30-INT(-$N27/30))*SUMIFS(16:16,$1:$1,IK$1+INT(-$N27/30)+1)+(INT(-$N27/30)+1--$N27/30)*SUMIFS(16:16,$1:$1,IK$1+INT(-$N27/30)))))</f>
        <v>0</v>
      </c>
      <c r="IL27" s="40">
        <f>IF($N27=0,0,IF(IL$7="",0,IF(IL$1=MAX($1:$1),$R16-SUM($T27:IK27),IF(IL$1=1,SUMIFS(16:16,$1:$1,"&gt;="&amp;1,$1:$1,"&lt;="&amp;INT(-$N27/30))+(-$N27/30-INT(-$N27/30))*SUMIFS(16:16,$1:$1,INT(-$N27/30)+1),0)+(-$N27/30-INT(-$N27/30))*SUMIFS(16:16,$1:$1,IL$1+INT(-$N27/30)+1)+(INT(-$N27/30)+1--$N27/30)*SUMIFS(16:16,$1:$1,IL$1+INT(-$N27/30)))))</f>
        <v>0</v>
      </c>
      <c r="IM27" s="40">
        <f>IF($N27=0,0,IF(IM$7="",0,IF(IM$1=MAX($1:$1),$R16-SUM($T27:IL27),IF(IM$1=1,SUMIFS(16:16,$1:$1,"&gt;="&amp;1,$1:$1,"&lt;="&amp;INT(-$N27/30))+(-$N27/30-INT(-$N27/30))*SUMIFS(16:16,$1:$1,INT(-$N27/30)+1),0)+(-$N27/30-INT(-$N27/30))*SUMIFS(16:16,$1:$1,IM$1+INT(-$N27/30)+1)+(INT(-$N27/30)+1--$N27/30)*SUMIFS(16:16,$1:$1,IM$1+INT(-$N27/30)))))</f>
        <v>0</v>
      </c>
      <c r="IN27" s="40">
        <f>IF($N27=0,0,IF(IN$7="",0,IF(IN$1=MAX($1:$1),$R16-SUM($T27:IM27),IF(IN$1=1,SUMIFS(16:16,$1:$1,"&gt;="&amp;1,$1:$1,"&lt;="&amp;INT(-$N27/30))+(-$N27/30-INT(-$N27/30))*SUMIFS(16:16,$1:$1,INT(-$N27/30)+1),0)+(-$N27/30-INT(-$N27/30))*SUMIFS(16:16,$1:$1,IN$1+INT(-$N27/30)+1)+(INT(-$N27/30)+1--$N27/30)*SUMIFS(16:16,$1:$1,IN$1+INT(-$N27/30)))))</f>
        <v>0</v>
      </c>
      <c r="IO27" s="40">
        <f>IF($N27=0,0,IF(IO$7="",0,IF(IO$1=MAX($1:$1),$R16-SUM($T27:IN27),IF(IO$1=1,SUMIFS(16:16,$1:$1,"&gt;="&amp;1,$1:$1,"&lt;="&amp;INT(-$N27/30))+(-$N27/30-INT(-$N27/30))*SUMIFS(16:16,$1:$1,INT(-$N27/30)+1),0)+(-$N27/30-INT(-$N27/30))*SUMIFS(16:16,$1:$1,IO$1+INT(-$N27/30)+1)+(INT(-$N27/30)+1--$N27/30)*SUMIFS(16:16,$1:$1,IO$1+INT(-$N27/30)))))</f>
        <v>0</v>
      </c>
      <c r="IP27" s="40">
        <f>IF($N27=0,0,IF(IP$7="",0,IF(IP$1=MAX($1:$1),$R16-SUM($T27:IO27),IF(IP$1=1,SUMIFS(16:16,$1:$1,"&gt;="&amp;1,$1:$1,"&lt;="&amp;INT(-$N27/30))+(-$N27/30-INT(-$N27/30))*SUMIFS(16:16,$1:$1,INT(-$N27/30)+1),0)+(-$N27/30-INT(-$N27/30))*SUMIFS(16:16,$1:$1,IP$1+INT(-$N27/30)+1)+(INT(-$N27/30)+1--$N27/30)*SUMIFS(16:16,$1:$1,IP$1+INT(-$N27/30)))))</f>
        <v>0</v>
      </c>
      <c r="IQ27" s="40">
        <f>IF($N27=0,0,IF(IQ$7="",0,IF(IQ$1=MAX($1:$1),$R16-SUM($T27:IP27),IF(IQ$1=1,SUMIFS(16:16,$1:$1,"&gt;="&amp;1,$1:$1,"&lt;="&amp;INT(-$N27/30))+(-$N27/30-INT(-$N27/30))*SUMIFS(16:16,$1:$1,INT(-$N27/30)+1),0)+(-$N27/30-INT(-$N27/30))*SUMIFS(16:16,$1:$1,IQ$1+INT(-$N27/30)+1)+(INT(-$N27/30)+1--$N27/30)*SUMIFS(16:16,$1:$1,IQ$1+INT(-$N27/30)))))</f>
        <v>0</v>
      </c>
      <c r="IR27" s="40">
        <f>IF($N27=0,0,IF(IR$7="",0,IF(IR$1=MAX($1:$1),$R16-SUM($T27:IQ27),IF(IR$1=1,SUMIFS(16:16,$1:$1,"&gt;="&amp;1,$1:$1,"&lt;="&amp;INT(-$N27/30))+(-$N27/30-INT(-$N27/30))*SUMIFS(16:16,$1:$1,INT(-$N27/30)+1),0)+(-$N27/30-INT(-$N27/30))*SUMIFS(16:16,$1:$1,IR$1+INT(-$N27/30)+1)+(INT(-$N27/30)+1--$N27/30)*SUMIFS(16:16,$1:$1,IR$1+INT(-$N27/30)))))</f>
        <v>0</v>
      </c>
      <c r="IS27" s="40">
        <f>IF($N27=0,0,IF(IS$7="",0,IF(IS$1=MAX($1:$1),$R16-SUM($T27:IR27),IF(IS$1=1,SUMIFS(16:16,$1:$1,"&gt;="&amp;1,$1:$1,"&lt;="&amp;INT(-$N27/30))+(-$N27/30-INT(-$N27/30))*SUMIFS(16:16,$1:$1,INT(-$N27/30)+1),0)+(-$N27/30-INT(-$N27/30))*SUMIFS(16:16,$1:$1,IS$1+INT(-$N27/30)+1)+(INT(-$N27/30)+1--$N27/30)*SUMIFS(16:16,$1:$1,IS$1+INT(-$N27/30)))))</f>
        <v>0</v>
      </c>
      <c r="IT27" s="40">
        <f>IF($N27=0,0,IF(IT$7="",0,IF(IT$1=MAX($1:$1),$R16-SUM($T27:IS27),IF(IT$1=1,SUMIFS(16:16,$1:$1,"&gt;="&amp;1,$1:$1,"&lt;="&amp;INT(-$N27/30))+(-$N27/30-INT(-$N27/30))*SUMIFS(16:16,$1:$1,INT(-$N27/30)+1),0)+(-$N27/30-INT(-$N27/30))*SUMIFS(16:16,$1:$1,IT$1+INT(-$N27/30)+1)+(INT(-$N27/30)+1--$N27/30)*SUMIFS(16:16,$1:$1,IT$1+INT(-$N27/30)))))</f>
        <v>0</v>
      </c>
      <c r="IU27" s="40">
        <f>IF($N27=0,0,IF(IU$7="",0,IF(IU$1=MAX($1:$1),$R16-SUM($T27:IT27),IF(IU$1=1,SUMIFS(16:16,$1:$1,"&gt;="&amp;1,$1:$1,"&lt;="&amp;INT(-$N27/30))+(-$N27/30-INT(-$N27/30))*SUMIFS(16:16,$1:$1,INT(-$N27/30)+1),0)+(-$N27/30-INT(-$N27/30))*SUMIFS(16:16,$1:$1,IU$1+INT(-$N27/30)+1)+(INT(-$N27/30)+1--$N27/30)*SUMIFS(16:16,$1:$1,IU$1+INT(-$N27/30)))))</f>
        <v>0</v>
      </c>
      <c r="IV27" s="40">
        <f>IF($N27=0,0,IF(IV$7="",0,IF(IV$1=MAX($1:$1),$R16-SUM($T27:IU27),IF(IV$1=1,SUMIFS(16:16,$1:$1,"&gt;="&amp;1,$1:$1,"&lt;="&amp;INT(-$N27/30))+(-$N27/30-INT(-$N27/30))*SUMIFS(16:16,$1:$1,INT(-$N27/30)+1),0)+(-$N27/30-INT(-$N27/30))*SUMIFS(16:16,$1:$1,IV$1+INT(-$N27/30)+1)+(INT(-$N27/30)+1--$N27/30)*SUMIFS(16:16,$1:$1,IV$1+INT(-$N27/30)))))</f>
        <v>0</v>
      </c>
      <c r="IW27" s="40">
        <f>IF($N27=0,0,IF(IW$7="",0,IF(IW$1=MAX($1:$1),$R16-SUM($T27:IV27),IF(IW$1=1,SUMIFS(16:16,$1:$1,"&gt;="&amp;1,$1:$1,"&lt;="&amp;INT(-$N27/30))+(-$N27/30-INT(-$N27/30))*SUMIFS(16:16,$1:$1,INT(-$N27/30)+1),0)+(-$N27/30-INT(-$N27/30))*SUMIFS(16:16,$1:$1,IW$1+INT(-$N27/30)+1)+(INT(-$N27/30)+1--$N27/30)*SUMIFS(16:16,$1:$1,IW$1+INT(-$N27/30)))))</f>
        <v>0</v>
      </c>
      <c r="IX27" s="40">
        <f>IF($N27=0,0,IF(IX$7="",0,IF(IX$1=MAX($1:$1),$R16-SUM($T27:IW27),IF(IX$1=1,SUMIFS(16:16,$1:$1,"&gt;="&amp;1,$1:$1,"&lt;="&amp;INT(-$N27/30))+(-$N27/30-INT(-$N27/30))*SUMIFS(16:16,$1:$1,INT(-$N27/30)+1),0)+(-$N27/30-INT(-$N27/30))*SUMIFS(16:16,$1:$1,IX$1+INT(-$N27/30)+1)+(INT(-$N27/30)+1--$N27/30)*SUMIFS(16:16,$1:$1,IX$1+INT(-$N27/30)))))</f>
        <v>0</v>
      </c>
      <c r="IY27" s="40">
        <f>IF($N27=0,0,IF(IY$7="",0,IF(IY$1=MAX($1:$1),$R16-SUM($T27:IX27),IF(IY$1=1,SUMIFS(16:16,$1:$1,"&gt;="&amp;1,$1:$1,"&lt;="&amp;INT(-$N27/30))+(-$N27/30-INT(-$N27/30))*SUMIFS(16:16,$1:$1,INT(-$N27/30)+1),0)+(-$N27/30-INT(-$N27/30))*SUMIFS(16:16,$1:$1,IY$1+INT(-$N27/30)+1)+(INT(-$N27/30)+1--$N27/30)*SUMIFS(16:16,$1:$1,IY$1+INT(-$N27/30)))))</f>
        <v>0</v>
      </c>
      <c r="IZ27" s="40">
        <f>IF($N27=0,0,IF(IZ$7="",0,IF(IZ$1=MAX($1:$1),$R16-SUM($T27:IY27),IF(IZ$1=1,SUMIFS(16:16,$1:$1,"&gt;="&amp;1,$1:$1,"&lt;="&amp;INT(-$N27/30))+(-$N27/30-INT(-$N27/30))*SUMIFS(16:16,$1:$1,INT(-$N27/30)+1),0)+(-$N27/30-INT(-$N27/30))*SUMIFS(16:16,$1:$1,IZ$1+INT(-$N27/30)+1)+(INT(-$N27/30)+1--$N27/30)*SUMIFS(16:16,$1:$1,IZ$1+INT(-$N27/30)))))</f>
        <v>0</v>
      </c>
      <c r="JA27" s="40">
        <f>IF($N27=0,0,IF(JA$7="",0,IF(JA$1=MAX($1:$1),$R16-SUM($T27:IZ27),IF(JA$1=1,SUMIFS(16:16,$1:$1,"&gt;="&amp;1,$1:$1,"&lt;="&amp;INT(-$N27/30))+(-$N27/30-INT(-$N27/30))*SUMIFS(16:16,$1:$1,INT(-$N27/30)+1),0)+(-$N27/30-INT(-$N27/30))*SUMIFS(16:16,$1:$1,JA$1+INT(-$N27/30)+1)+(INT(-$N27/30)+1--$N27/30)*SUMIFS(16:16,$1:$1,JA$1+INT(-$N27/30)))))</f>
        <v>0</v>
      </c>
      <c r="JB27" s="40">
        <f>IF($N27=0,0,IF(JB$7="",0,IF(JB$1=MAX($1:$1),$R16-SUM($T27:JA27),IF(JB$1=1,SUMIFS(16:16,$1:$1,"&gt;="&amp;1,$1:$1,"&lt;="&amp;INT(-$N27/30))+(-$N27/30-INT(-$N27/30))*SUMIFS(16:16,$1:$1,INT(-$N27/30)+1),0)+(-$N27/30-INT(-$N27/30))*SUMIFS(16:16,$1:$1,JB$1+INT(-$N27/30)+1)+(INT(-$N27/30)+1--$N27/30)*SUMIFS(16:16,$1:$1,JB$1+INT(-$N27/30)))))</f>
        <v>0</v>
      </c>
      <c r="JC27" s="40">
        <f>IF($N27=0,0,IF(JC$7="",0,IF(JC$1=MAX($1:$1),$R16-SUM($T27:JB27),IF(JC$1=1,SUMIFS(16:16,$1:$1,"&gt;="&amp;1,$1:$1,"&lt;="&amp;INT(-$N27/30))+(-$N27/30-INT(-$N27/30))*SUMIFS(16:16,$1:$1,INT(-$N27/30)+1),0)+(-$N27/30-INT(-$N27/30))*SUMIFS(16:16,$1:$1,JC$1+INT(-$N27/30)+1)+(INT(-$N27/30)+1--$N27/30)*SUMIFS(16:16,$1:$1,JC$1+INT(-$N27/30)))))</f>
        <v>0</v>
      </c>
      <c r="JD27" s="40">
        <f>IF($N27=0,0,IF(JD$7="",0,IF(JD$1=MAX($1:$1),$R16-SUM($T27:JC27),IF(JD$1=1,SUMIFS(16:16,$1:$1,"&gt;="&amp;1,$1:$1,"&lt;="&amp;INT(-$N27/30))+(-$N27/30-INT(-$N27/30))*SUMIFS(16:16,$1:$1,INT(-$N27/30)+1),0)+(-$N27/30-INT(-$N27/30))*SUMIFS(16:16,$1:$1,JD$1+INT(-$N27/30)+1)+(INT(-$N27/30)+1--$N27/30)*SUMIFS(16:16,$1:$1,JD$1+INT(-$N27/30)))))</f>
        <v>0</v>
      </c>
      <c r="JE27" s="40">
        <f>IF($N27=0,0,IF(JE$7="",0,IF(JE$1=MAX($1:$1),$R16-SUM($T27:JD27),IF(JE$1=1,SUMIFS(16:16,$1:$1,"&gt;="&amp;1,$1:$1,"&lt;="&amp;INT(-$N27/30))+(-$N27/30-INT(-$N27/30))*SUMIFS(16:16,$1:$1,INT(-$N27/30)+1),0)+(-$N27/30-INT(-$N27/30))*SUMIFS(16:16,$1:$1,JE$1+INT(-$N27/30)+1)+(INT(-$N27/30)+1--$N27/30)*SUMIFS(16:16,$1:$1,JE$1+INT(-$N27/30)))))</f>
        <v>0</v>
      </c>
      <c r="JF27" s="40">
        <f>IF($N27=0,0,IF(JF$7="",0,IF(JF$1=MAX($1:$1),$R16-SUM($T27:JE27),IF(JF$1=1,SUMIFS(16:16,$1:$1,"&gt;="&amp;1,$1:$1,"&lt;="&amp;INT(-$N27/30))+(-$N27/30-INT(-$N27/30))*SUMIFS(16:16,$1:$1,INT(-$N27/30)+1),0)+(-$N27/30-INT(-$N27/30))*SUMIFS(16:16,$1:$1,JF$1+INT(-$N27/30)+1)+(INT(-$N27/30)+1--$N27/30)*SUMIFS(16:16,$1:$1,JF$1+INT(-$N27/30)))))</f>
        <v>0</v>
      </c>
      <c r="JG27" s="40">
        <f>IF($N27=0,0,IF(JG$7="",0,IF(JG$1=MAX($1:$1),$R16-SUM($T27:JF27),IF(JG$1=1,SUMIFS(16:16,$1:$1,"&gt;="&amp;1,$1:$1,"&lt;="&amp;INT(-$N27/30))+(-$N27/30-INT(-$N27/30))*SUMIFS(16:16,$1:$1,INT(-$N27/30)+1),0)+(-$N27/30-INT(-$N27/30))*SUMIFS(16:16,$1:$1,JG$1+INT(-$N27/30)+1)+(INT(-$N27/30)+1--$N27/30)*SUMIFS(16:16,$1:$1,JG$1+INT(-$N27/30)))))</f>
        <v>0</v>
      </c>
      <c r="JH27" s="40">
        <f>IF($N27=0,0,IF(JH$7="",0,IF(JH$1=MAX($1:$1),$R16-SUM($T27:JG27),IF(JH$1=1,SUMIFS(16:16,$1:$1,"&gt;="&amp;1,$1:$1,"&lt;="&amp;INT(-$N27/30))+(-$N27/30-INT(-$N27/30))*SUMIFS(16:16,$1:$1,INT(-$N27/30)+1),0)+(-$N27/30-INT(-$N27/30))*SUMIFS(16:16,$1:$1,JH$1+INT(-$N27/30)+1)+(INT(-$N27/30)+1--$N27/30)*SUMIFS(16:16,$1:$1,JH$1+INT(-$N27/30)))))</f>
        <v>0</v>
      </c>
      <c r="JI27" s="40">
        <f>IF($N27=0,0,IF(JI$7="",0,IF(JI$1=MAX($1:$1),$R16-SUM($T27:JH27),IF(JI$1=1,SUMIFS(16:16,$1:$1,"&gt;="&amp;1,$1:$1,"&lt;="&amp;INT(-$N27/30))+(-$N27/30-INT(-$N27/30))*SUMIFS(16:16,$1:$1,INT(-$N27/30)+1),0)+(-$N27/30-INT(-$N27/30))*SUMIFS(16:16,$1:$1,JI$1+INT(-$N27/30)+1)+(INT(-$N27/30)+1--$N27/30)*SUMIFS(16:16,$1:$1,JI$1+INT(-$N27/30)))))</f>
        <v>0</v>
      </c>
      <c r="JJ27" s="40">
        <f>IF($N27=0,0,IF(JJ$7="",0,IF(JJ$1=MAX($1:$1),$R16-SUM($T27:JI27),IF(JJ$1=1,SUMIFS(16:16,$1:$1,"&gt;="&amp;1,$1:$1,"&lt;="&amp;INT(-$N27/30))+(-$N27/30-INT(-$N27/30))*SUMIFS(16:16,$1:$1,INT(-$N27/30)+1),0)+(-$N27/30-INT(-$N27/30))*SUMIFS(16:16,$1:$1,JJ$1+INT(-$N27/30)+1)+(INT(-$N27/30)+1--$N27/30)*SUMIFS(16:16,$1:$1,JJ$1+INT(-$N27/30)))))</f>
        <v>0</v>
      </c>
      <c r="JK27" s="40">
        <f>IF($N27=0,0,IF(JK$7="",0,IF(JK$1=MAX($1:$1),$R16-SUM($T27:JJ27),IF(JK$1=1,SUMIFS(16:16,$1:$1,"&gt;="&amp;1,$1:$1,"&lt;="&amp;INT(-$N27/30))+(-$N27/30-INT(-$N27/30))*SUMIFS(16:16,$1:$1,INT(-$N27/30)+1),0)+(-$N27/30-INT(-$N27/30))*SUMIFS(16:16,$1:$1,JK$1+INT(-$N27/30)+1)+(INT(-$N27/30)+1--$N27/30)*SUMIFS(16:16,$1:$1,JK$1+INT(-$N27/30)))))</f>
        <v>0</v>
      </c>
      <c r="JL27" s="40">
        <f>IF($N27=0,0,IF(JL$7="",0,IF(JL$1=MAX($1:$1),$R16-SUM($T27:JK27),IF(JL$1=1,SUMIFS(16:16,$1:$1,"&gt;="&amp;1,$1:$1,"&lt;="&amp;INT(-$N27/30))+(-$N27/30-INT(-$N27/30))*SUMIFS(16:16,$1:$1,INT(-$N27/30)+1),0)+(-$N27/30-INT(-$N27/30))*SUMIFS(16:16,$1:$1,JL$1+INT(-$N27/30)+1)+(INT(-$N27/30)+1--$N27/30)*SUMIFS(16:16,$1:$1,JL$1+INT(-$N27/30)))))</f>
        <v>0</v>
      </c>
      <c r="JM27" s="40">
        <f>IF($N27=0,0,IF(JM$7="",0,IF(JM$1=MAX($1:$1),$R16-SUM($T27:JL27),IF(JM$1=1,SUMIFS(16:16,$1:$1,"&gt;="&amp;1,$1:$1,"&lt;="&amp;INT(-$N27/30))+(-$N27/30-INT(-$N27/30))*SUMIFS(16:16,$1:$1,INT(-$N27/30)+1),0)+(-$N27/30-INT(-$N27/30))*SUMIFS(16:16,$1:$1,JM$1+INT(-$N27/30)+1)+(INT(-$N27/30)+1--$N27/30)*SUMIFS(16:16,$1:$1,JM$1+INT(-$N27/30)))))</f>
        <v>0</v>
      </c>
      <c r="JN27" s="40">
        <f>IF($N27=0,0,IF(JN$7="",0,IF(JN$1=MAX($1:$1),$R16-SUM($T27:JM27),IF(JN$1=1,SUMIFS(16:16,$1:$1,"&gt;="&amp;1,$1:$1,"&lt;="&amp;INT(-$N27/30))+(-$N27/30-INT(-$N27/30))*SUMIFS(16:16,$1:$1,INT(-$N27/30)+1),0)+(-$N27/30-INT(-$N27/30))*SUMIFS(16:16,$1:$1,JN$1+INT(-$N27/30)+1)+(INT(-$N27/30)+1--$N27/30)*SUMIFS(16:16,$1:$1,JN$1+INT(-$N27/30)))))</f>
        <v>0</v>
      </c>
      <c r="JO27" s="40">
        <f>IF($N27=0,0,IF(JO$7="",0,IF(JO$1=MAX($1:$1),$R16-SUM($T27:JN27),IF(JO$1=1,SUMIFS(16:16,$1:$1,"&gt;="&amp;1,$1:$1,"&lt;="&amp;INT(-$N27/30))+(-$N27/30-INT(-$N27/30))*SUMIFS(16:16,$1:$1,INT(-$N27/30)+1),0)+(-$N27/30-INT(-$N27/30))*SUMIFS(16:16,$1:$1,JO$1+INT(-$N27/30)+1)+(INT(-$N27/30)+1--$N27/30)*SUMIFS(16:16,$1:$1,JO$1+INT(-$N27/30)))))</f>
        <v>0</v>
      </c>
      <c r="JP27" s="40">
        <f>IF($N27=0,0,IF(JP$7="",0,IF(JP$1=MAX($1:$1),$R16-SUM($T27:JO27),IF(JP$1=1,SUMIFS(16:16,$1:$1,"&gt;="&amp;1,$1:$1,"&lt;="&amp;INT(-$N27/30))+(-$N27/30-INT(-$N27/30))*SUMIFS(16:16,$1:$1,INT(-$N27/30)+1),0)+(-$N27/30-INT(-$N27/30))*SUMIFS(16:16,$1:$1,JP$1+INT(-$N27/30)+1)+(INT(-$N27/30)+1--$N27/30)*SUMIFS(16:16,$1:$1,JP$1+INT(-$N27/30)))))</f>
        <v>0</v>
      </c>
      <c r="JQ27" s="40">
        <f>IF($N27=0,0,IF(JQ$7="",0,IF(JQ$1=MAX($1:$1),$R16-SUM($T27:JP27),IF(JQ$1=1,SUMIFS(16:16,$1:$1,"&gt;="&amp;1,$1:$1,"&lt;="&amp;INT(-$N27/30))+(-$N27/30-INT(-$N27/30))*SUMIFS(16:16,$1:$1,INT(-$N27/30)+1),0)+(-$N27/30-INT(-$N27/30))*SUMIFS(16:16,$1:$1,JQ$1+INT(-$N27/30)+1)+(INT(-$N27/30)+1--$N27/30)*SUMIFS(16:16,$1:$1,JQ$1+INT(-$N27/30)))))</f>
        <v>0</v>
      </c>
      <c r="JR27" s="40">
        <f>IF($N27=0,0,IF(JR$7="",0,IF(JR$1=MAX($1:$1),$R16-SUM($T27:JQ27),IF(JR$1=1,SUMIFS(16:16,$1:$1,"&gt;="&amp;1,$1:$1,"&lt;="&amp;INT(-$N27/30))+(-$N27/30-INT(-$N27/30))*SUMIFS(16:16,$1:$1,INT(-$N27/30)+1),0)+(-$N27/30-INT(-$N27/30))*SUMIFS(16:16,$1:$1,JR$1+INT(-$N27/30)+1)+(INT(-$N27/30)+1--$N27/30)*SUMIFS(16:16,$1:$1,JR$1+INT(-$N27/30)))))</f>
        <v>0</v>
      </c>
      <c r="JS27" s="40">
        <f>IF($N27=0,0,IF(JS$7="",0,IF(JS$1=MAX($1:$1),$R16-SUM($T27:JR27),IF(JS$1=1,SUMIFS(16:16,$1:$1,"&gt;="&amp;1,$1:$1,"&lt;="&amp;INT(-$N27/30))+(-$N27/30-INT(-$N27/30))*SUMIFS(16:16,$1:$1,INT(-$N27/30)+1),0)+(-$N27/30-INT(-$N27/30))*SUMIFS(16:16,$1:$1,JS$1+INT(-$N27/30)+1)+(INT(-$N27/30)+1--$N27/30)*SUMIFS(16:16,$1:$1,JS$1+INT(-$N27/30)))))</f>
        <v>0</v>
      </c>
      <c r="JT27" s="40">
        <f>IF($N27=0,0,IF(JT$7="",0,IF(JT$1=MAX($1:$1),$R16-SUM($T27:JS27),IF(JT$1=1,SUMIFS(16:16,$1:$1,"&gt;="&amp;1,$1:$1,"&lt;="&amp;INT(-$N27/30))+(-$N27/30-INT(-$N27/30))*SUMIFS(16:16,$1:$1,INT(-$N27/30)+1),0)+(-$N27/30-INT(-$N27/30))*SUMIFS(16:16,$1:$1,JT$1+INT(-$N27/30)+1)+(INT(-$N27/30)+1--$N27/30)*SUMIFS(16:16,$1:$1,JT$1+INT(-$N27/30)))))</f>
        <v>0</v>
      </c>
      <c r="JU27" s="40">
        <f>IF($N27=0,0,IF(JU$7="",0,IF(JU$1=MAX($1:$1),$R16-SUM($T27:JT27),IF(JU$1=1,SUMIFS(16:16,$1:$1,"&gt;="&amp;1,$1:$1,"&lt;="&amp;INT(-$N27/30))+(-$N27/30-INT(-$N27/30))*SUMIFS(16:16,$1:$1,INT(-$N27/30)+1),0)+(-$N27/30-INT(-$N27/30))*SUMIFS(16:16,$1:$1,JU$1+INT(-$N27/30)+1)+(INT(-$N27/30)+1--$N27/30)*SUMIFS(16:16,$1:$1,JU$1+INT(-$N27/30)))))</f>
        <v>0</v>
      </c>
      <c r="JV27" s="40">
        <f>IF($N27=0,0,IF(JV$7="",0,IF(JV$1=MAX($1:$1),$R16-SUM($T27:JU27),IF(JV$1=1,SUMIFS(16:16,$1:$1,"&gt;="&amp;1,$1:$1,"&lt;="&amp;INT(-$N27/30))+(-$N27/30-INT(-$N27/30))*SUMIFS(16:16,$1:$1,INT(-$N27/30)+1),0)+(-$N27/30-INT(-$N27/30))*SUMIFS(16:16,$1:$1,JV$1+INT(-$N27/30)+1)+(INT(-$N27/30)+1--$N27/30)*SUMIFS(16:16,$1:$1,JV$1+INT(-$N27/30)))))</f>
        <v>0</v>
      </c>
      <c r="JW27" s="40">
        <f>IF($N27=0,0,IF(JW$7="",0,IF(JW$1=MAX($1:$1),$R16-SUM($T27:JV27),IF(JW$1=1,SUMIFS(16:16,$1:$1,"&gt;="&amp;1,$1:$1,"&lt;="&amp;INT(-$N27/30))+(-$N27/30-INT(-$N27/30))*SUMIFS(16:16,$1:$1,INT(-$N27/30)+1),0)+(-$N27/30-INT(-$N27/30))*SUMIFS(16:16,$1:$1,JW$1+INT(-$N27/30)+1)+(INT(-$N27/30)+1--$N27/30)*SUMIFS(16:16,$1:$1,JW$1+INT(-$N27/30)))))</f>
        <v>0</v>
      </c>
      <c r="JX27" s="40">
        <f>IF($N27=0,0,IF(JX$7="",0,IF(JX$1=MAX($1:$1),$R16-SUM($T27:JW27),IF(JX$1=1,SUMIFS(16:16,$1:$1,"&gt;="&amp;1,$1:$1,"&lt;="&amp;INT(-$N27/30))+(-$N27/30-INT(-$N27/30))*SUMIFS(16:16,$1:$1,INT(-$N27/30)+1),0)+(-$N27/30-INT(-$N27/30))*SUMIFS(16:16,$1:$1,JX$1+INT(-$N27/30)+1)+(INT(-$N27/30)+1--$N27/30)*SUMIFS(16:16,$1:$1,JX$1+INT(-$N27/30)))))</f>
        <v>0</v>
      </c>
      <c r="JY27" s="40">
        <f>IF($N27=0,0,IF(JY$7="",0,IF(JY$1=MAX($1:$1),$R16-SUM($T27:JX27),IF(JY$1=1,SUMIFS(16:16,$1:$1,"&gt;="&amp;1,$1:$1,"&lt;="&amp;INT(-$N27/30))+(-$N27/30-INT(-$N27/30))*SUMIFS(16:16,$1:$1,INT(-$N27/30)+1),0)+(-$N27/30-INT(-$N27/30))*SUMIFS(16:16,$1:$1,JY$1+INT(-$N27/30)+1)+(INT(-$N27/30)+1--$N27/30)*SUMIFS(16:16,$1:$1,JY$1+INT(-$N27/30)))))</f>
        <v>0</v>
      </c>
      <c r="JZ27" s="40">
        <f>IF($N27=0,0,IF(JZ$7="",0,IF(JZ$1=MAX($1:$1),$R16-SUM($T27:JY27),IF(JZ$1=1,SUMIFS(16:16,$1:$1,"&gt;="&amp;1,$1:$1,"&lt;="&amp;INT(-$N27/30))+(-$N27/30-INT(-$N27/30))*SUMIFS(16:16,$1:$1,INT(-$N27/30)+1),0)+(-$N27/30-INT(-$N27/30))*SUMIFS(16:16,$1:$1,JZ$1+INT(-$N27/30)+1)+(INT(-$N27/30)+1--$N27/30)*SUMIFS(16:16,$1:$1,JZ$1+INT(-$N27/30)))))</f>
        <v>0</v>
      </c>
      <c r="KA27" s="40">
        <f>IF($N27=0,0,IF(KA$7="",0,IF(KA$1=MAX($1:$1),$R16-SUM($T27:JZ27),IF(KA$1=1,SUMIFS(16:16,$1:$1,"&gt;="&amp;1,$1:$1,"&lt;="&amp;INT(-$N27/30))+(-$N27/30-INT(-$N27/30))*SUMIFS(16:16,$1:$1,INT(-$N27/30)+1),0)+(-$N27/30-INT(-$N27/30))*SUMIFS(16:16,$1:$1,KA$1+INT(-$N27/30)+1)+(INT(-$N27/30)+1--$N27/30)*SUMIFS(16:16,$1:$1,KA$1+INT(-$N27/30)))))</f>
        <v>0</v>
      </c>
      <c r="KB27" s="40">
        <f>IF($N27=0,0,IF(KB$7="",0,IF(KB$1=MAX($1:$1),$R16-SUM($T27:KA27),IF(KB$1=1,SUMIFS(16:16,$1:$1,"&gt;="&amp;1,$1:$1,"&lt;="&amp;INT(-$N27/30))+(-$N27/30-INT(-$N27/30))*SUMIFS(16:16,$1:$1,INT(-$N27/30)+1),0)+(-$N27/30-INT(-$N27/30))*SUMIFS(16:16,$1:$1,KB$1+INT(-$N27/30)+1)+(INT(-$N27/30)+1--$N27/30)*SUMIFS(16:16,$1:$1,KB$1+INT(-$N27/30)))))</f>
        <v>0</v>
      </c>
      <c r="KC27" s="40">
        <f>IF($N27=0,0,IF(KC$7="",0,IF(KC$1=MAX($1:$1),$R16-SUM($T27:KB27),IF(KC$1=1,SUMIFS(16:16,$1:$1,"&gt;="&amp;1,$1:$1,"&lt;="&amp;INT(-$N27/30))+(-$N27/30-INT(-$N27/30))*SUMIFS(16:16,$1:$1,INT(-$N27/30)+1),0)+(-$N27/30-INT(-$N27/30))*SUMIFS(16:16,$1:$1,KC$1+INT(-$N27/30)+1)+(INT(-$N27/30)+1--$N27/30)*SUMIFS(16:16,$1:$1,KC$1+INT(-$N27/30)))))</f>
        <v>0</v>
      </c>
      <c r="KD27" s="40">
        <f>IF($N27=0,0,IF(KD$7="",0,IF(KD$1=MAX($1:$1),$R16-SUM($T27:KC27),IF(KD$1=1,SUMIFS(16:16,$1:$1,"&gt;="&amp;1,$1:$1,"&lt;="&amp;INT(-$N27/30))+(-$N27/30-INT(-$N27/30))*SUMIFS(16:16,$1:$1,INT(-$N27/30)+1),0)+(-$N27/30-INT(-$N27/30))*SUMIFS(16:16,$1:$1,KD$1+INT(-$N27/30)+1)+(INT(-$N27/30)+1--$N27/30)*SUMIFS(16:16,$1:$1,KD$1+INT(-$N27/30)))))</f>
        <v>0</v>
      </c>
      <c r="KE27" s="40">
        <f>IF($N27=0,0,IF(KE$7="",0,IF(KE$1=MAX($1:$1),$R16-SUM($T27:KD27),IF(KE$1=1,SUMIFS(16:16,$1:$1,"&gt;="&amp;1,$1:$1,"&lt;="&amp;INT(-$N27/30))+(-$N27/30-INT(-$N27/30))*SUMIFS(16:16,$1:$1,INT(-$N27/30)+1),0)+(-$N27/30-INT(-$N27/30))*SUMIFS(16:16,$1:$1,KE$1+INT(-$N27/30)+1)+(INT(-$N27/30)+1--$N27/30)*SUMIFS(16:16,$1:$1,KE$1+INT(-$N27/30)))))</f>
        <v>0</v>
      </c>
      <c r="KF27" s="40">
        <f>IF($N27=0,0,IF(KF$7="",0,IF(KF$1=MAX($1:$1),$R16-SUM($T27:KE27),IF(KF$1=1,SUMIFS(16:16,$1:$1,"&gt;="&amp;1,$1:$1,"&lt;="&amp;INT(-$N27/30))+(-$N27/30-INT(-$N27/30))*SUMIFS(16:16,$1:$1,INT(-$N27/30)+1),0)+(-$N27/30-INT(-$N27/30))*SUMIFS(16:16,$1:$1,KF$1+INT(-$N27/30)+1)+(INT(-$N27/30)+1--$N27/30)*SUMIFS(16:16,$1:$1,KF$1+INT(-$N27/30)))))</f>
        <v>0</v>
      </c>
      <c r="KG27" s="40">
        <f>IF($N27=0,0,IF(KG$7="",0,IF(KG$1=MAX($1:$1),$R16-SUM($T27:KF27),IF(KG$1=1,SUMIFS(16:16,$1:$1,"&gt;="&amp;1,$1:$1,"&lt;="&amp;INT(-$N27/30))+(-$N27/30-INT(-$N27/30))*SUMIFS(16:16,$1:$1,INT(-$N27/30)+1),0)+(-$N27/30-INT(-$N27/30))*SUMIFS(16:16,$1:$1,KG$1+INT(-$N27/30)+1)+(INT(-$N27/30)+1--$N27/30)*SUMIFS(16:16,$1:$1,KG$1+INT(-$N27/30)))))</f>
        <v>0</v>
      </c>
      <c r="KH27" s="40">
        <f>IF($N27=0,0,IF(KH$7="",0,IF(KH$1=MAX($1:$1),$R16-SUM($T27:KG27),IF(KH$1=1,SUMIFS(16:16,$1:$1,"&gt;="&amp;1,$1:$1,"&lt;="&amp;INT(-$N27/30))+(-$N27/30-INT(-$N27/30))*SUMIFS(16:16,$1:$1,INT(-$N27/30)+1),0)+(-$N27/30-INT(-$N27/30))*SUMIFS(16:16,$1:$1,KH$1+INT(-$N27/30)+1)+(INT(-$N27/30)+1--$N27/30)*SUMIFS(16:16,$1:$1,KH$1+INT(-$N27/30)))))</f>
        <v>0</v>
      </c>
      <c r="KI27" s="40">
        <f>IF($N27=0,0,IF(KI$7="",0,IF(KI$1=MAX($1:$1),$R16-SUM($T27:KH27),IF(KI$1=1,SUMIFS(16:16,$1:$1,"&gt;="&amp;1,$1:$1,"&lt;="&amp;INT(-$N27/30))+(-$N27/30-INT(-$N27/30))*SUMIFS(16:16,$1:$1,INT(-$N27/30)+1),0)+(-$N27/30-INT(-$N27/30))*SUMIFS(16:16,$1:$1,KI$1+INT(-$N27/30)+1)+(INT(-$N27/30)+1--$N27/30)*SUMIFS(16:16,$1:$1,KI$1+INT(-$N27/30)))))</f>
        <v>0</v>
      </c>
      <c r="KJ27" s="40">
        <f>IF($N27=0,0,IF(KJ$7="",0,IF(KJ$1=MAX($1:$1),$R16-SUM($T27:KI27),IF(KJ$1=1,SUMIFS(16:16,$1:$1,"&gt;="&amp;1,$1:$1,"&lt;="&amp;INT(-$N27/30))+(-$N27/30-INT(-$N27/30))*SUMIFS(16:16,$1:$1,INT(-$N27/30)+1),0)+(-$N27/30-INT(-$N27/30))*SUMIFS(16:16,$1:$1,KJ$1+INT(-$N27/30)+1)+(INT(-$N27/30)+1--$N27/30)*SUMIFS(16:16,$1:$1,KJ$1+INT(-$N27/30)))))</f>
        <v>0</v>
      </c>
      <c r="KK27" s="40">
        <f>IF($N27=0,0,IF(KK$7="",0,IF(KK$1=MAX($1:$1),$R16-SUM($T27:KJ27),IF(KK$1=1,SUMIFS(16:16,$1:$1,"&gt;="&amp;1,$1:$1,"&lt;="&amp;INT(-$N27/30))+(-$N27/30-INT(-$N27/30))*SUMIFS(16:16,$1:$1,INT(-$N27/30)+1),0)+(-$N27/30-INT(-$N27/30))*SUMIFS(16:16,$1:$1,KK$1+INT(-$N27/30)+1)+(INT(-$N27/30)+1--$N27/30)*SUMIFS(16:16,$1:$1,KK$1+INT(-$N27/30)))))</f>
        <v>0</v>
      </c>
      <c r="KL27" s="40">
        <f>IF($N27=0,0,IF(KL$7="",0,IF(KL$1=MAX($1:$1),$R16-SUM($T27:KK27),IF(KL$1=1,SUMIFS(16:16,$1:$1,"&gt;="&amp;1,$1:$1,"&lt;="&amp;INT(-$N27/30))+(-$N27/30-INT(-$N27/30))*SUMIFS(16:16,$1:$1,INT(-$N27/30)+1),0)+(-$N27/30-INT(-$N27/30))*SUMIFS(16:16,$1:$1,KL$1+INT(-$N27/30)+1)+(INT(-$N27/30)+1--$N27/30)*SUMIFS(16:16,$1:$1,KL$1+INT(-$N27/30)))))</f>
        <v>0</v>
      </c>
      <c r="KM27" s="40">
        <f>IF($N27=0,0,IF(KM$7="",0,IF(KM$1=MAX($1:$1),$R16-SUM($T27:KL27),IF(KM$1=1,SUMIFS(16:16,$1:$1,"&gt;="&amp;1,$1:$1,"&lt;="&amp;INT(-$N27/30))+(-$N27/30-INT(-$N27/30))*SUMIFS(16:16,$1:$1,INT(-$N27/30)+1),0)+(-$N27/30-INT(-$N27/30))*SUMIFS(16:16,$1:$1,KM$1+INT(-$N27/30)+1)+(INT(-$N27/30)+1--$N27/30)*SUMIFS(16:16,$1:$1,KM$1+INT(-$N27/30)))))</f>
        <v>0</v>
      </c>
      <c r="KN27" s="40">
        <f>IF($N27=0,0,IF(KN$7="",0,IF(KN$1=MAX($1:$1),$R16-SUM($T27:KM27),IF(KN$1=1,SUMIFS(16:16,$1:$1,"&gt;="&amp;1,$1:$1,"&lt;="&amp;INT(-$N27/30))+(-$N27/30-INT(-$N27/30))*SUMIFS(16:16,$1:$1,INT(-$N27/30)+1),0)+(-$N27/30-INT(-$N27/30))*SUMIFS(16:16,$1:$1,KN$1+INT(-$N27/30)+1)+(INT(-$N27/30)+1--$N27/30)*SUMIFS(16:16,$1:$1,KN$1+INT(-$N27/30)))))</f>
        <v>0</v>
      </c>
      <c r="KO27" s="40">
        <f>IF($N27=0,0,IF(KO$7="",0,IF(KO$1=MAX($1:$1),$R16-SUM($T27:KN27),IF(KO$1=1,SUMIFS(16:16,$1:$1,"&gt;="&amp;1,$1:$1,"&lt;="&amp;INT(-$N27/30))+(-$N27/30-INT(-$N27/30))*SUMIFS(16:16,$1:$1,INT(-$N27/30)+1),0)+(-$N27/30-INT(-$N27/30))*SUMIFS(16:16,$1:$1,KO$1+INT(-$N27/30)+1)+(INT(-$N27/30)+1--$N27/30)*SUMIFS(16:16,$1:$1,KO$1+INT(-$N27/30)))))</f>
        <v>0</v>
      </c>
      <c r="KP27" s="40">
        <f>IF($N27=0,0,IF(KP$7="",0,IF(KP$1=MAX($1:$1),$R16-SUM($T27:KO27),IF(KP$1=1,SUMIFS(16:16,$1:$1,"&gt;="&amp;1,$1:$1,"&lt;="&amp;INT(-$N27/30))+(-$N27/30-INT(-$N27/30))*SUMIFS(16:16,$1:$1,INT(-$N27/30)+1),0)+(-$N27/30-INT(-$N27/30))*SUMIFS(16:16,$1:$1,KP$1+INT(-$N27/30)+1)+(INT(-$N27/30)+1--$N27/30)*SUMIFS(16:16,$1:$1,KP$1+INT(-$N27/30)))))</f>
        <v>0</v>
      </c>
      <c r="KQ27" s="40">
        <f>IF($N27=0,0,IF(KQ$7="",0,IF(KQ$1=MAX($1:$1),$R16-SUM($T27:KP27),IF(KQ$1=1,SUMIFS(16:16,$1:$1,"&gt;="&amp;1,$1:$1,"&lt;="&amp;INT(-$N27/30))+(-$N27/30-INT(-$N27/30))*SUMIFS(16:16,$1:$1,INT(-$N27/30)+1),0)+(-$N27/30-INT(-$N27/30))*SUMIFS(16:16,$1:$1,KQ$1+INT(-$N27/30)+1)+(INT(-$N27/30)+1--$N27/30)*SUMIFS(16:16,$1:$1,KQ$1+INT(-$N27/30)))))</f>
        <v>0</v>
      </c>
      <c r="KR27" s="40">
        <f>IF($N27=0,0,IF(KR$7="",0,IF(KR$1=MAX($1:$1),$R16-SUM($T27:KQ27),IF(KR$1=1,SUMIFS(16:16,$1:$1,"&gt;="&amp;1,$1:$1,"&lt;="&amp;INT(-$N27/30))+(-$N27/30-INT(-$N27/30))*SUMIFS(16:16,$1:$1,INT(-$N27/30)+1),0)+(-$N27/30-INT(-$N27/30))*SUMIFS(16:16,$1:$1,KR$1+INT(-$N27/30)+1)+(INT(-$N27/30)+1--$N27/30)*SUMIFS(16:16,$1:$1,KR$1+INT(-$N27/30)))))</f>
        <v>0</v>
      </c>
      <c r="KS27" s="40">
        <f>IF($N27=0,0,IF(KS$7="",0,IF(KS$1=MAX($1:$1),$R16-SUM($T27:KR27),IF(KS$1=1,SUMIFS(16:16,$1:$1,"&gt;="&amp;1,$1:$1,"&lt;="&amp;INT(-$N27/30))+(-$N27/30-INT(-$N27/30))*SUMIFS(16:16,$1:$1,INT(-$N27/30)+1),0)+(-$N27/30-INT(-$N27/30))*SUMIFS(16:16,$1:$1,KS$1+INT(-$N27/30)+1)+(INT(-$N27/30)+1--$N27/30)*SUMIFS(16:16,$1:$1,KS$1+INT(-$N27/30)))))</f>
        <v>0</v>
      </c>
      <c r="KT27" s="40">
        <f>IF($N27=0,0,IF(KT$7="",0,IF(KT$1=MAX($1:$1),$R16-SUM($T27:KS27),IF(KT$1=1,SUMIFS(16:16,$1:$1,"&gt;="&amp;1,$1:$1,"&lt;="&amp;INT(-$N27/30))+(-$N27/30-INT(-$N27/30))*SUMIFS(16:16,$1:$1,INT(-$N27/30)+1),0)+(-$N27/30-INT(-$N27/30))*SUMIFS(16:16,$1:$1,KT$1+INT(-$N27/30)+1)+(INT(-$N27/30)+1--$N27/30)*SUMIFS(16:16,$1:$1,KT$1+INT(-$N27/30)))))</f>
        <v>0</v>
      </c>
      <c r="KU27" s="40">
        <f>IF($N27=0,0,IF(KU$7="",0,IF(KU$1=MAX($1:$1),$R16-SUM($T27:KT27),IF(KU$1=1,SUMIFS(16:16,$1:$1,"&gt;="&amp;1,$1:$1,"&lt;="&amp;INT(-$N27/30))+(-$N27/30-INT(-$N27/30))*SUMIFS(16:16,$1:$1,INT(-$N27/30)+1),0)+(-$N27/30-INT(-$N27/30))*SUMIFS(16:16,$1:$1,KU$1+INT(-$N27/30)+1)+(INT(-$N27/30)+1--$N27/30)*SUMIFS(16:16,$1:$1,KU$1+INT(-$N27/30)))))</f>
        <v>0</v>
      </c>
      <c r="KV27" s="40">
        <f>IF($N27=0,0,IF(KV$7="",0,IF(KV$1=MAX($1:$1),$R16-SUM($T27:KU27),IF(KV$1=1,SUMIFS(16:16,$1:$1,"&gt;="&amp;1,$1:$1,"&lt;="&amp;INT(-$N27/30))+(-$N27/30-INT(-$N27/30))*SUMIFS(16:16,$1:$1,INT(-$N27/30)+1),0)+(-$N27/30-INT(-$N27/30))*SUMIFS(16:16,$1:$1,KV$1+INT(-$N27/30)+1)+(INT(-$N27/30)+1--$N27/30)*SUMIFS(16:16,$1:$1,KV$1+INT(-$N27/30)))))</f>
        <v>0</v>
      </c>
      <c r="KW27" s="1"/>
      <c r="KX27" s="1"/>
    </row>
    <row r="28" spans="1:310" x14ac:dyDescent="0.25">
      <c r="A28" s="1"/>
      <c r="B28" s="79"/>
      <c r="C28" s="79"/>
      <c r="D28" s="79"/>
      <c r="E28" s="1" t="str">
        <f>E25</f>
        <v>количество аннулированных договоров</v>
      </c>
      <c r="F28" s="1"/>
      <c r="G28" s="1"/>
      <c r="H28" s="11" t="str">
        <f t="shared" si="18"/>
        <v>клиенты</v>
      </c>
      <c r="I28" s="1"/>
      <c r="J28" s="1"/>
      <c r="K28" s="1" t="str">
        <f>справочники!$U$16</f>
        <v>непостоянные-60сотрудников</v>
      </c>
      <c r="L28" s="1"/>
      <c r="M28" s="5"/>
      <c r="N28" s="40">
        <f>условия!U57</f>
        <v>180</v>
      </c>
      <c r="O28" s="19"/>
      <c r="P28" s="1"/>
      <c r="Q28" s="1"/>
      <c r="R28" s="40">
        <f>SUMIFS($T28:$KW28,$T$1:$KW$1,"&gt;="&amp;1,$T$1:$KW$1,"&lt;="&amp;MAX($1:$1))</f>
        <v>45.499999999999957</v>
      </c>
      <c r="S28" s="1"/>
      <c r="T28" s="40"/>
      <c r="U28" s="40">
        <f>IF($N28=0,0,IF(U$7="",0,IF(U$1=MAX($1:$1),$R17-SUM($T28:T28),IF(U$1=1,SUMIFS(17:17,$1:$1,"&gt;="&amp;1,$1:$1,"&lt;="&amp;INT(-$N28/30))+(-$N28/30-INT(-$N28/30))*SUMIFS(17:17,$1:$1,INT(-$N28/30)+1),0)+(-$N28/30-INT(-$N28/30))*SUMIFS(17:17,$1:$1,U$1+INT(-$N28/30)+1)+(INT(-$N28/30)+1--$N28/30)*SUMIFS(17:17,$1:$1,U$1+INT(-$N28/30)))))</f>
        <v>0</v>
      </c>
      <c r="V28" s="40">
        <f>IF($N28=0,0,IF(V$7="",0,IF(V$1=MAX($1:$1),$R17-SUM($T28:U28),IF(V$1=1,SUMIFS(17:17,$1:$1,"&gt;="&amp;1,$1:$1,"&lt;="&amp;INT(-$N28/30))+(-$N28/30-INT(-$N28/30))*SUMIFS(17:17,$1:$1,INT(-$N28/30)+1),0)+(-$N28/30-INT(-$N28/30))*SUMIFS(17:17,$1:$1,V$1+INT(-$N28/30)+1)+(INT(-$N28/30)+1--$N28/30)*SUMIFS(17:17,$1:$1,V$1+INT(-$N28/30)))))</f>
        <v>0</v>
      </c>
      <c r="W28" s="40">
        <f>IF($N28=0,0,IF(W$7="",0,IF(W$1=MAX($1:$1),$R17-SUM($T28:V28),IF(W$1=1,SUMIFS(17:17,$1:$1,"&gt;="&amp;1,$1:$1,"&lt;="&amp;INT(-$N28/30))+(-$N28/30-INT(-$N28/30))*SUMIFS(17:17,$1:$1,INT(-$N28/30)+1),0)+(-$N28/30-INT(-$N28/30))*SUMIFS(17:17,$1:$1,W$1+INT(-$N28/30)+1)+(INT(-$N28/30)+1--$N28/30)*SUMIFS(17:17,$1:$1,W$1+INT(-$N28/30)))))</f>
        <v>0</v>
      </c>
      <c r="X28" s="40">
        <f>IF($N28=0,0,IF(X$7="",0,IF(X$1=MAX($1:$1),$R17-SUM($T28:W28),IF(X$1=1,SUMIFS(17:17,$1:$1,"&gt;="&amp;1,$1:$1,"&lt;="&amp;INT(-$N28/30))+(-$N28/30-INT(-$N28/30))*SUMIFS(17:17,$1:$1,INT(-$N28/30)+1),0)+(-$N28/30-INT(-$N28/30))*SUMIFS(17:17,$1:$1,X$1+INT(-$N28/30)+1)+(INT(-$N28/30)+1--$N28/30)*SUMIFS(17:17,$1:$1,X$1+INT(-$N28/30)))))</f>
        <v>0</v>
      </c>
      <c r="Y28" s="40">
        <f>IF($N28=0,0,IF(Y$7="",0,IF(Y$1=MAX($1:$1),$R17-SUM($T28:X28),IF(Y$1=1,SUMIFS(17:17,$1:$1,"&gt;="&amp;1,$1:$1,"&lt;="&amp;INT(-$N28/30))+(-$N28/30-INT(-$N28/30))*SUMIFS(17:17,$1:$1,INT(-$N28/30)+1),0)+(-$N28/30-INT(-$N28/30))*SUMIFS(17:17,$1:$1,Y$1+INT(-$N28/30)+1)+(INT(-$N28/30)+1--$N28/30)*SUMIFS(17:17,$1:$1,Y$1+INT(-$N28/30)))))</f>
        <v>0</v>
      </c>
      <c r="Z28" s="40">
        <f>IF($N28=0,0,IF(Z$7="",0,IF(Z$1=MAX($1:$1),$R17-SUM($T28:Y28),IF(Z$1=1,SUMIFS(17:17,$1:$1,"&gt;="&amp;1,$1:$1,"&lt;="&amp;INT(-$N28/30))+(-$N28/30-INT(-$N28/30))*SUMIFS(17:17,$1:$1,INT(-$N28/30)+1),0)+(-$N28/30-INT(-$N28/30))*SUMIFS(17:17,$1:$1,Z$1+INT(-$N28/30)+1)+(INT(-$N28/30)+1--$N28/30)*SUMIFS(17:17,$1:$1,Z$1+INT(-$N28/30)))))</f>
        <v>0</v>
      </c>
      <c r="AA28" s="40">
        <f>IF($N28=0,0,IF(AA$7="",0,IF(AA$1=MAX($1:$1),$R17-SUM($T28:Z28),IF(AA$1=1,SUMIFS(17:17,$1:$1,"&gt;="&amp;1,$1:$1,"&lt;="&amp;INT(-$N28/30))+(-$N28/30-INT(-$N28/30))*SUMIFS(17:17,$1:$1,INT(-$N28/30)+1),0)+(-$N28/30-INT(-$N28/30))*SUMIFS(17:17,$1:$1,AA$1+INT(-$N28/30)+1)+(INT(-$N28/30)+1--$N28/30)*SUMIFS(17:17,$1:$1,AA$1+INT(-$N28/30)))))</f>
        <v>1.7499999999999987</v>
      </c>
      <c r="AB28" s="40">
        <f>IF($N28=0,0,IF(AB$7="",0,IF(AB$1=MAX($1:$1),$R17-SUM($T28:AA28),IF(AB$1=1,SUMIFS(17:17,$1:$1,"&gt;="&amp;1,$1:$1,"&lt;="&amp;INT(-$N28/30))+(-$N28/30-INT(-$N28/30))*SUMIFS(17:17,$1:$1,INT(-$N28/30)+1),0)+(-$N28/30-INT(-$N28/30))*SUMIFS(17:17,$1:$1,AB$1+INT(-$N28/30)+1)+(INT(-$N28/30)+1--$N28/30)*SUMIFS(17:17,$1:$1,AB$1+INT(-$N28/30)))))</f>
        <v>2.0416666666666647</v>
      </c>
      <c r="AC28" s="40">
        <f>IF($N28=0,0,IF(AC$7="",0,IF(AC$1=MAX($1:$1),$R17-SUM($T28:AB28),IF(AC$1=1,SUMIFS(17:17,$1:$1,"&gt;="&amp;1,$1:$1,"&lt;="&amp;INT(-$N28/30))+(-$N28/30-INT(-$N28/30))*SUMIFS(17:17,$1:$1,INT(-$N28/30)+1),0)+(-$N28/30-INT(-$N28/30))*SUMIFS(17:17,$1:$1,AC$1+INT(-$N28/30)+1)+(INT(-$N28/30)+1--$N28/30)*SUMIFS(17:17,$1:$1,AC$1+INT(-$N28/30)))))</f>
        <v>2.3333333333333313</v>
      </c>
      <c r="AD28" s="40">
        <f>IF($N28=0,0,IF(AD$7="",0,IF(AD$1=MAX($1:$1),$R17-SUM($T28:AC28),IF(AD$1=1,SUMIFS(17:17,$1:$1,"&gt;="&amp;1,$1:$1,"&lt;="&amp;INT(-$N28/30))+(-$N28/30-INT(-$N28/30))*SUMIFS(17:17,$1:$1,INT(-$N28/30)+1),0)+(-$N28/30-INT(-$N28/30))*SUMIFS(17:17,$1:$1,AD$1+INT(-$N28/30)+1)+(INT(-$N28/30)+1--$N28/30)*SUMIFS(17:17,$1:$1,AD$1+INT(-$N28/30)))))</f>
        <v>2.6249999999999978</v>
      </c>
      <c r="AE28" s="40">
        <f>IF($N28=0,0,IF(AE$7="",0,IF(AE$1=MAX($1:$1),$R17-SUM($T28:AD28),IF(AE$1=1,SUMIFS(17:17,$1:$1,"&gt;="&amp;1,$1:$1,"&lt;="&amp;INT(-$N28/30))+(-$N28/30-INT(-$N28/30))*SUMIFS(17:17,$1:$1,INT(-$N28/30)+1),0)+(-$N28/30-INT(-$N28/30))*SUMIFS(17:17,$1:$1,AE$1+INT(-$N28/30)+1)+(INT(-$N28/30)+1--$N28/30)*SUMIFS(17:17,$1:$1,AE$1+INT(-$N28/30)))))</f>
        <v>2.9166666666666647</v>
      </c>
      <c r="AF28" s="40">
        <f>IF($N28=0,0,IF(AF$7="",0,IF(AF$1=MAX($1:$1),$R17-SUM($T28:AE28),IF(AF$1=1,SUMIFS(17:17,$1:$1,"&gt;="&amp;1,$1:$1,"&lt;="&amp;INT(-$N28/30))+(-$N28/30-INT(-$N28/30))*SUMIFS(17:17,$1:$1,INT(-$N28/30)+1),0)+(-$N28/30-INT(-$N28/30))*SUMIFS(17:17,$1:$1,AF$1+INT(-$N28/30)+1)+(INT(-$N28/30)+1--$N28/30)*SUMIFS(17:17,$1:$1,AF$1+INT(-$N28/30)))))</f>
        <v>3.2083333333333313</v>
      </c>
      <c r="AG28" s="40">
        <f>IF($N28=0,0,IF(AG$7="",0,IF(AG$1=MAX($1:$1),$R17-SUM($T28:AF28),IF(AG$1=1,SUMIFS(17:17,$1:$1,"&gt;="&amp;1,$1:$1,"&lt;="&amp;INT(-$N28/30))+(-$N28/30-INT(-$N28/30))*SUMIFS(17:17,$1:$1,INT(-$N28/30)+1),0)+(-$N28/30-INT(-$N28/30))*SUMIFS(17:17,$1:$1,AG$1+INT(-$N28/30)+1)+(INT(-$N28/30)+1--$N28/30)*SUMIFS(17:17,$1:$1,AG$1+INT(-$N28/30)))))</f>
        <v>30.624999999999968</v>
      </c>
      <c r="AH28" s="40">
        <f>IF($N28=0,0,IF(AH$7="",0,IF(AH$1=MAX($1:$1),$R17-SUM($T28:AG28),IF(AH$1=1,SUMIFS(17:17,$1:$1,"&gt;="&amp;1,$1:$1,"&lt;="&amp;INT(-$N28/30))+(-$N28/30-INT(-$N28/30))*SUMIFS(17:17,$1:$1,INT(-$N28/30)+1),0)+(-$N28/30-INT(-$N28/30))*SUMIFS(17:17,$1:$1,AH$1+INT(-$N28/30)+1)+(INT(-$N28/30)+1--$N28/30)*SUMIFS(17:17,$1:$1,AH$1+INT(-$N28/30)))))</f>
        <v>0</v>
      </c>
      <c r="AI28" s="40">
        <f>IF($N28=0,0,IF(AI$7="",0,IF(AI$1=MAX($1:$1),$R17-SUM($T28:AH28),IF(AI$1=1,SUMIFS(17:17,$1:$1,"&gt;="&amp;1,$1:$1,"&lt;="&amp;INT(-$N28/30))+(-$N28/30-INT(-$N28/30))*SUMIFS(17:17,$1:$1,INT(-$N28/30)+1),0)+(-$N28/30-INT(-$N28/30))*SUMIFS(17:17,$1:$1,AI$1+INT(-$N28/30)+1)+(INT(-$N28/30)+1--$N28/30)*SUMIFS(17:17,$1:$1,AI$1+INT(-$N28/30)))))</f>
        <v>0</v>
      </c>
      <c r="AJ28" s="40">
        <f>IF($N28=0,0,IF(AJ$7="",0,IF(AJ$1=MAX($1:$1),$R17-SUM($T28:AI28),IF(AJ$1=1,SUMIFS(17:17,$1:$1,"&gt;="&amp;1,$1:$1,"&lt;="&amp;INT(-$N28/30))+(-$N28/30-INT(-$N28/30))*SUMIFS(17:17,$1:$1,INT(-$N28/30)+1),0)+(-$N28/30-INT(-$N28/30))*SUMIFS(17:17,$1:$1,AJ$1+INT(-$N28/30)+1)+(INT(-$N28/30)+1--$N28/30)*SUMIFS(17:17,$1:$1,AJ$1+INT(-$N28/30)))))</f>
        <v>0</v>
      </c>
      <c r="AK28" s="40">
        <f>IF($N28=0,0,IF(AK$7="",0,IF(AK$1=MAX($1:$1),$R17-SUM($T28:AJ28),IF(AK$1=1,SUMIFS(17:17,$1:$1,"&gt;="&amp;1,$1:$1,"&lt;="&amp;INT(-$N28/30))+(-$N28/30-INT(-$N28/30))*SUMIFS(17:17,$1:$1,INT(-$N28/30)+1),0)+(-$N28/30-INT(-$N28/30))*SUMIFS(17:17,$1:$1,AK$1+INT(-$N28/30)+1)+(INT(-$N28/30)+1--$N28/30)*SUMIFS(17:17,$1:$1,AK$1+INT(-$N28/30)))))</f>
        <v>0</v>
      </c>
      <c r="AL28" s="40">
        <f>IF($N28=0,0,IF(AL$7="",0,IF(AL$1=MAX($1:$1),$R17-SUM($T28:AK28),IF(AL$1=1,SUMIFS(17:17,$1:$1,"&gt;="&amp;1,$1:$1,"&lt;="&amp;INT(-$N28/30))+(-$N28/30-INT(-$N28/30))*SUMIFS(17:17,$1:$1,INT(-$N28/30)+1),0)+(-$N28/30-INT(-$N28/30))*SUMIFS(17:17,$1:$1,AL$1+INT(-$N28/30)+1)+(INT(-$N28/30)+1--$N28/30)*SUMIFS(17:17,$1:$1,AL$1+INT(-$N28/30)))))</f>
        <v>0</v>
      </c>
      <c r="AM28" s="40">
        <f>IF($N28=0,0,IF(AM$7="",0,IF(AM$1=MAX($1:$1),$R17-SUM($T28:AL28),IF(AM$1=1,SUMIFS(17:17,$1:$1,"&gt;="&amp;1,$1:$1,"&lt;="&amp;INT(-$N28/30))+(-$N28/30-INT(-$N28/30))*SUMIFS(17:17,$1:$1,INT(-$N28/30)+1),0)+(-$N28/30-INT(-$N28/30))*SUMIFS(17:17,$1:$1,AM$1+INT(-$N28/30)+1)+(INT(-$N28/30)+1--$N28/30)*SUMIFS(17:17,$1:$1,AM$1+INT(-$N28/30)))))</f>
        <v>0</v>
      </c>
      <c r="AN28" s="40">
        <f>IF($N28=0,0,IF(AN$7="",0,IF(AN$1=MAX($1:$1),$R17-SUM($T28:AM28),IF(AN$1=1,SUMIFS(17:17,$1:$1,"&gt;="&amp;1,$1:$1,"&lt;="&amp;INT(-$N28/30))+(-$N28/30-INT(-$N28/30))*SUMIFS(17:17,$1:$1,INT(-$N28/30)+1),0)+(-$N28/30-INT(-$N28/30))*SUMIFS(17:17,$1:$1,AN$1+INT(-$N28/30)+1)+(INT(-$N28/30)+1--$N28/30)*SUMIFS(17:17,$1:$1,AN$1+INT(-$N28/30)))))</f>
        <v>0</v>
      </c>
      <c r="AO28" s="40">
        <f>IF($N28=0,0,IF(AO$7="",0,IF(AO$1=MAX($1:$1),$R17-SUM($T28:AN28),IF(AO$1=1,SUMIFS(17:17,$1:$1,"&gt;="&amp;1,$1:$1,"&lt;="&amp;INT(-$N28/30))+(-$N28/30-INT(-$N28/30))*SUMIFS(17:17,$1:$1,INT(-$N28/30)+1),0)+(-$N28/30-INT(-$N28/30))*SUMIFS(17:17,$1:$1,AO$1+INT(-$N28/30)+1)+(INT(-$N28/30)+1--$N28/30)*SUMIFS(17:17,$1:$1,AO$1+INT(-$N28/30)))))</f>
        <v>0</v>
      </c>
      <c r="AP28" s="40">
        <f>IF($N28=0,0,IF(AP$7="",0,IF(AP$1=MAX($1:$1),$R17-SUM($T28:AO28),IF(AP$1=1,SUMIFS(17:17,$1:$1,"&gt;="&amp;1,$1:$1,"&lt;="&amp;INT(-$N28/30))+(-$N28/30-INT(-$N28/30))*SUMIFS(17:17,$1:$1,INT(-$N28/30)+1),0)+(-$N28/30-INT(-$N28/30))*SUMIFS(17:17,$1:$1,AP$1+INT(-$N28/30)+1)+(INT(-$N28/30)+1--$N28/30)*SUMIFS(17:17,$1:$1,AP$1+INT(-$N28/30)))))</f>
        <v>0</v>
      </c>
      <c r="AQ28" s="40">
        <f>IF($N28=0,0,IF(AQ$7="",0,IF(AQ$1=MAX($1:$1),$R17-SUM($T28:AP28),IF(AQ$1=1,SUMIFS(17:17,$1:$1,"&gt;="&amp;1,$1:$1,"&lt;="&amp;INT(-$N28/30))+(-$N28/30-INT(-$N28/30))*SUMIFS(17:17,$1:$1,INT(-$N28/30)+1),0)+(-$N28/30-INT(-$N28/30))*SUMIFS(17:17,$1:$1,AQ$1+INT(-$N28/30)+1)+(INT(-$N28/30)+1--$N28/30)*SUMIFS(17:17,$1:$1,AQ$1+INT(-$N28/30)))))</f>
        <v>0</v>
      </c>
      <c r="AR28" s="40">
        <f>IF($N28=0,0,IF(AR$7="",0,IF(AR$1=MAX($1:$1),$R17-SUM($T28:AQ28),IF(AR$1=1,SUMIFS(17:17,$1:$1,"&gt;="&amp;1,$1:$1,"&lt;="&amp;INT(-$N28/30))+(-$N28/30-INT(-$N28/30))*SUMIFS(17:17,$1:$1,INT(-$N28/30)+1),0)+(-$N28/30-INT(-$N28/30))*SUMIFS(17:17,$1:$1,AR$1+INT(-$N28/30)+1)+(INT(-$N28/30)+1--$N28/30)*SUMIFS(17:17,$1:$1,AR$1+INT(-$N28/30)))))</f>
        <v>0</v>
      </c>
      <c r="AS28" s="40">
        <f>IF($N28=0,0,IF(AS$7="",0,IF(AS$1=MAX($1:$1),$R17-SUM($T28:AR28),IF(AS$1=1,SUMIFS(17:17,$1:$1,"&gt;="&amp;1,$1:$1,"&lt;="&amp;INT(-$N28/30))+(-$N28/30-INT(-$N28/30))*SUMIFS(17:17,$1:$1,INT(-$N28/30)+1),0)+(-$N28/30-INT(-$N28/30))*SUMIFS(17:17,$1:$1,AS$1+INT(-$N28/30)+1)+(INT(-$N28/30)+1--$N28/30)*SUMIFS(17:17,$1:$1,AS$1+INT(-$N28/30)))))</f>
        <v>0</v>
      </c>
      <c r="AT28" s="40">
        <f>IF($N28=0,0,IF(AT$7="",0,IF(AT$1=MAX($1:$1),$R17-SUM($T28:AS28),IF(AT$1=1,SUMIFS(17:17,$1:$1,"&gt;="&amp;1,$1:$1,"&lt;="&amp;INT(-$N28/30))+(-$N28/30-INT(-$N28/30))*SUMIFS(17:17,$1:$1,INT(-$N28/30)+1),0)+(-$N28/30-INT(-$N28/30))*SUMIFS(17:17,$1:$1,AT$1+INT(-$N28/30)+1)+(INT(-$N28/30)+1--$N28/30)*SUMIFS(17:17,$1:$1,AT$1+INT(-$N28/30)))))</f>
        <v>0</v>
      </c>
      <c r="AU28" s="40">
        <f>IF($N28=0,0,IF(AU$7="",0,IF(AU$1=MAX($1:$1),$R17-SUM($T28:AT28),IF(AU$1=1,SUMIFS(17:17,$1:$1,"&gt;="&amp;1,$1:$1,"&lt;="&amp;INT(-$N28/30))+(-$N28/30-INT(-$N28/30))*SUMIFS(17:17,$1:$1,INT(-$N28/30)+1),0)+(-$N28/30-INT(-$N28/30))*SUMIFS(17:17,$1:$1,AU$1+INT(-$N28/30)+1)+(INT(-$N28/30)+1--$N28/30)*SUMIFS(17:17,$1:$1,AU$1+INT(-$N28/30)))))</f>
        <v>0</v>
      </c>
      <c r="AV28" s="40">
        <f>IF($N28=0,0,IF(AV$7="",0,IF(AV$1=MAX($1:$1),$R17-SUM($T28:AU28),IF(AV$1=1,SUMIFS(17:17,$1:$1,"&gt;="&amp;1,$1:$1,"&lt;="&amp;INT(-$N28/30))+(-$N28/30-INT(-$N28/30))*SUMIFS(17:17,$1:$1,INT(-$N28/30)+1),0)+(-$N28/30-INT(-$N28/30))*SUMIFS(17:17,$1:$1,AV$1+INT(-$N28/30)+1)+(INT(-$N28/30)+1--$N28/30)*SUMIFS(17:17,$1:$1,AV$1+INT(-$N28/30)))))</f>
        <v>0</v>
      </c>
      <c r="AW28" s="40">
        <f>IF($N28=0,0,IF(AW$7="",0,IF(AW$1=MAX($1:$1),$R17-SUM($T28:AV28),IF(AW$1=1,SUMIFS(17:17,$1:$1,"&gt;="&amp;1,$1:$1,"&lt;="&amp;INT(-$N28/30))+(-$N28/30-INT(-$N28/30))*SUMIFS(17:17,$1:$1,INT(-$N28/30)+1),0)+(-$N28/30-INT(-$N28/30))*SUMIFS(17:17,$1:$1,AW$1+INT(-$N28/30)+1)+(INT(-$N28/30)+1--$N28/30)*SUMIFS(17:17,$1:$1,AW$1+INT(-$N28/30)))))</f>
        <v>0</v>
      </c>
      <c r="AX28" s="40">
        <f>IF($N28=0,0,IF(AX$7="",0,IF(AX$1=MAX($1:$1),$R17-SUM($T28:AW28),IF(AX$1=1,SUMIFS(17:17,$1:$1,"&gt;="&amp;1,$1:$1,"&lt;="&amp;INT(-$N28/30))+(-$N28/30-INT(-$N28/30))*SUMIFS(17:17,$1:$1,INT(-$N28/30)+1),0)+(-$N28/30-INT(-$N28/30))*SUMIFS(17:17,$1:$1,AX$1+INT(-$N28/30)+1)+(INT(-$N28/30)+1--$N28/30)*SUMIFS(17:17,$1:$1,AX$1+INT(-$N28/30)))))</f>
        <v>0</v>
      </c>
      <c r="AY28" s="40">
        <f>IF($N28=0,0,IF(AY$7="",0,IF(AY$1=MAX($1:$1),$R17-SUM($T28:AX28),IF(AY$1=1,SUMIFS(17:17,$1:$1,"&gt;="&amp;1,$1:$1,"&lt;="&amp;INT(-$N28/30))+(-$N28/30-INT(-$N28/30))*SUMIFS(17:17,$1:$1,INT(-$N28/30)+1),0)+(-$N28/30-INT(-$N28/30))*SUMIFS(17:17,$1:$1,AY$1+INT(-$N28/30)+1)+(INT(-$N28/30)+1--$N28/30)*SUMIFS(17:17,$1:$1,AY$1+INT(-$N28/30)))))</f>
        <v>0</v>
      </c>
      <c r="AZ28" s="40">
        <f>IF($N28=0,0,IF(AZ$7="",0,IF(AZ$1=MAX($1:$1),$R17-SUM($T28:AY28),IF(AZ$1=1,SUMIFS(17:17,$1:$1,"&gt;="&amp;1,$1:$1,"&lt;="&amp;INT(-$N28/30))+(-$N28/30-INT(-$N28/30))*SUMIFS(17:17,$1:$1,INT(-$N28/30)+1),0)+(-$N28/30-INT(-$N28/30))*SUMIFS(17:17,$1:$1,AZ$1+INT(-$N28/30)+1)+(INT(-$N28/30)+1--$N28/30)*SUMIFS(17:17,$1:$1,AZ$1+INT(-$N28/30)))))</f>
        <v>0</v>
      </c>
      <c r="BA28" s="40">
        <f>IF($N28=0,0,IF(BA$7="",0,IF(BA$1=MAX($1:$1),$R17-SUM($T28:AZ28),IF(BA$1=1,SUMIFS(17:17,$1:$1,"&gt;="&amp;1,$1:$1,"&lt;="&amp;INT(-$N28/30))+(-$N28/30-INT(-$N28/30))*SUMIFS(17:17,$1:$1,INT(-$N28/30)+1),0)+(-$N28/30-INT(-$N28/30))*SUMIFS(17:17,$1:$1,BA$1+INT(-$N28/30)+1)+(INT(-$N28/30)+1--$N28/30)*SUMIFS(17:17,$1:$1,BA$1+INT(-$N28/30)))))</f>
        <v>0</v>
      </c>
      <c r="BB28" s="40">
        <f>IF($N28=0,0,IF(BB$7="",0,IF(BB$1=MAX($1:$1),$R17-SUM($T28:BA28),IF(BB$1=1,SUMIFS(17:17,$1:$1,"&gt;="&amp;1,$1:$1,"&lt;="&amp;INT(-$N28/30))+(-$N28/30-INT(-$N28/30))*SUMIFS(17:17,$1:$1,INT(-$N28/30)+1),0)+(-$N28/30-INT(-$N28/30))*SUMIFS(17:17,$1:$1,BB$1+INT(-$N28/30)+1)+(INT(-$N28/30)+1--$N28/30)*SUMIFS(17:17,$1:$1,BB$1+INT(-$N28/30)))))</f>
        <v>0</v>
      </c>
      <c r="BC28" s="40">
        <f>IF($N28=0,0,IF(BC$7="",0,IF(BC$1=MAX($1:$1),$R17-SUM($T28:BB28),IF(BC$1=1,SUMIFS(17:17,$1:$1,"&gt;="&amp;1,$1:$1,"&lt;="&amp;INT(-$N28/30))+(-$N28/30-INT(-$N28/30))*SUMIFS(17:17,$1:$1,INT(-$N28/30)+1),0)+(-$N28/30-INT(-$N28/30))*SUMIFS(17:17,$1:$1,BC$1+INT(-$N28/30)+1)+(INT(-$N28/30)+1--$N28/30)*SUMIFS(17:17,$1:$1,BC$1+INT(-$N28/30)))))</f>
        <v>0</v>
      </c>
      <c r="BD28" s="40">
        <f>IF($N28=0,0,IF(BD$7="",0,IF(BD$1=MAX($1:$1),$R17-SUM($T28:BC28),IF(BD$1=1,SUMIFS(17:17,$1:$1,"&gt;="&amp;1,$1:$1,"&lt;="&amp;INT(-$N28/30))+(-$N28/30-INT(-$N28/30))*SUMIFS(17:17,$1:$1,INT(-$N28/30)+1),0)+(-$N28/30-INT(-$N28/30))*SUMIFS(17:17,$1:$1,BD$1+INT(-$N28/30)+1)+(INT(-$N28/30)+1--$N28/30)*SUMIFS(17:17,$1:$1,BD$1+INT(-$N28/30)))))</f>
        <v>0</v>
      </c>
      <c r="BE28" s="40">
        <f>IF($N28=0,0,IF(BE$7="",0,IF(BE$1=MAX($1:$1),$R17-SUM($T28:BD28),IF(BE$1=1,SUMIFS(17:17,$1:$1,"&gt;="&amp;1,$1:$1,"&lt;="&amp;INT(-$N28/30))+(-$N28/30-INT(-$N28/30))*SUMIFS(17:17,$1:$1,INT(-$N28/30)+1),0)+(-$N28/30-INT(-$N28/30))*SUMIFS(17:17,$1:$1,BE$1+INT(-$N28/30)+1)+(INT(-$N28/30)+1--$N28/30)*SUMIFS(17:17,$1:$1,BE$1+INT(-$N28/30)))))</f>
        <v>0</v>
      </c>
      <c r="BF28" s="40">
        <f>IF($N28=0,0,IF(BF$7="",0,IF(BF$1=MAX($1:$1),$R17-SUM($T28:BE28),IF(BF$1=1,SUMIFS(17:17,$1:$1,"&gt;="&amp;1,$1:$1,"&lt;="&amp;INT(-$N28/30))+(-$N28/30-INT(-$N28/30))*SUMIFS(17:17,$1:$1,INT(-$N28/30)+1),0)+(-$N28/30-INT(-$N28/30))*SUMIFS(17:17,$1:$1,BF$1+INT(-$N28/30)+1)+(INT(-$N28/30)+1--$N28/30)*SUMIFS(17:17,$1:$1,BF$1+INT(-$N28/30)))))</f>
        <v>0</v>
      </c>
      <c r="BG28" s="40">
        <f>IF($N28=0,0,IF(BG$7="",0,IF(BG$1=MAX($1:$1),$R17-SUM($T28:BF28),IF(BG$1=1,SUMIFS(17:17,$1:$1,"&gt;="&amp;1,$1:$1,"&lt;="&amp;INT(-$N28/30))+(-$N28/30-INT(-$N28/30))*SUMIFS(17:17,$1:$1,INT(-$N28/30)+1),0)+(-$N28/30-INT(-$N28/30))*SUMIFS(17:17,$1:$1,BG$1+INT(-$N28/30)+1)+(INT(-$N28/30)+1--$N28/30)*SUMIFS(17:17,$1:$1,BG$1+INT(-$N28/30)))))</f>
        <v>0</v>
      </c>
      <c r="BH28" s="40">
        <f>IF($N28=0,0,IF(BH$7="",0,IF(BH$1=MAX($1:$1),$R17-SUM($T28:BG28),IF(BH$1=1,SUMIFS(17:17,$1:$1,"&gt;="&amp;1,$1:$1,"&lt;="&amp;INT(-$N28/30))+(-$N28/30-INT(-$N28/30))*SUMIFS(17:17,$1:$1,INT(-$N28/30)+1),0)+(-$N28/30-INT(-$N28/30))*SUMIFS(17:17,$1:$1,BH$1+INT(-$N28/30)+1)+(INT(-$N28/30)+1--$N28/30)*SUMIFS(17:17,$1:$1,BH$1+INT(-$N28/30)))))</f>
        <v>0</v>
      </c>
      <c r="BI28" s="40">
        <f>IF($N28=0,0,IF(BI$7="",0,IF(BI$1=MAX($1:$1),$R17-SUM($T28:BH28),IF(BI$1=1,SUMIFS(17:17,$1:$1,"&gt;="&amp;1,$1:$1,"&lt;="&amp;INT(-$N28/30))+(-$N28/30-INT(-$N28/30))*SUMIFS(17:17,$1:$1,INT(-$N28/30)+1),0)+(-$N28/30-INT(-$N28/30))*SUMIFS(17:17,$1:$1,BI$1+INT(-$N28/30)+1)+(INT(-$N28/30)+1--$N28/30)*SUMIFS(17:17,$1:$1,BI$1+INT(-$N28/30)))))</f>
        <v>0</v>
      </c>
      <c r="BJ28" s="40">
        <f>IF($N28=0,0,IF(BJ$7="",0,IF(BJ$1=MAX($1:$1),$R17-SUM($T28:BI28),IF(BJ$1=1,SUMIFS(17:17,$1:$1,"&gt;="&amp;1,$1:$1,"&lt;="&amp;INT(-$N28/30))+(-$N28/30-INT(-$N28/30))*SUMIFS(17:17,$1:$1,INT(-$N28/30)+1),0)+(-$N28/30-INT(-$N28/30))*SUMIFS(17:17,$1:$1,BJ$1+INT(-$N28/30)+1)+(INT(-$N28/30)+1--$N28/30)*SUMIFS(17:17,$1:$1,BJ$1+INT(-$N28/30)))))</f>
        <v>0</v>
      </c>
      <c r="BK28" s="40">
        <f>IF($N28=0,0,IF(BK$7="",0,IF(BK$1=MAX($1:$1),$R17-SUM($T28:BJ28),IF(BK$1=1,SUMIFS(17:17,$1:$1,"&gt;="&amp;1,$1:$1,"&lt;="&amp;INT(-$N28/30))+(-$N28/30-INT(-$N28/30))*SUMIFS(17:17,$1:$1,INT(-$N28/30)+1),0)+(-$N28/30-INT(-$N28/30))*SUMIFS(17:17,$1:$1,BK$1+INT(-$N28/30)+1)+(INT(-$N28/30)+1--$N28/30)*SUMIFS(17:17,$1:$1,BK$1+INT(-$N28/30)))))</f>
        <v>0</v>
      </c>
      <c r="BL28" s="40">
        <f>IF($N28=0,0,IF(BL$7="",0,IF(BL$1=MAX($1:$1),$R17-SUM($T28:BK28),IF(BL$1=1,SUMIFS(17:17,$1:$1,"&gt;="&amp;1,$1:$1,"&lt;="&amp;INT(-$N28/30))+(-$N28/30-INT(-$N28/30))*SUMIFS(17:17,$1:$1,INT(-$N28/30)+1),0)+(-$N28/30-INT(-$N28/30))*SUMIFS(17:17,$1:$1,BL$1+INT(-$N28/30)+1)+(INT(-$N28/30)+1--$N28/30)*SUMIFS(17:17,$1:$1,BL$1+INT(-$N28/30)))))</f>
        <v>0</v>
      </c>
      <c r="BM28" s="40">
        <f>IF($N28=0,0,IF(BM$7="",0,IF(BM$1=MAX($1:$1),$R17-SUM($T28:BL28),IF(BM$1=1,SUMIFS(17:17,$1:$1,"&gt;="&amp;1,$1:$1,"&lt;="&amp;INT(-$N28/30))+(-$N28/30-INT(-$N28/30))*SUMIFS(17:17,$1:$1,INT(-$N28/30)+1),0)+(-$N28/30-INT(-$N28/30))*SUMIFS(17:17,$1:$1,BM$1+INT(-$N28/30)+1)+(INT(-$N28/30)+1--$N28/30)*SUMIFS(17:17,$1:$1,BM$1+INT(-$N28/30)))))</f>
        <v>0</v>
      </c>
      <c r="BN28" s="40">
        <f>IF($N28=0,0,IF(BN$7="",0,IF(BN$1=MAX($1:$1),$R17-SUM($T28:BM28),IF(BN$1=1,SUMIFS(17:17,$1:$1,"&gt;="&amp;1,$1:$1,"&lt;="&amp;INT(-$N28/30))+(-$N28/30-INT(-$N28/30))*SUMIFS(17:17,$1:$1,INT(-$N28/30)+1),0)+(-$N28/30-INT(-$N28/30))*SUMIFS(17:17,$1:$1,BN$1+INT(-$N28/30)+1)+(INT(-$N28/30)+1--$N28/30)*SUMIFS(17:17,$1:$1,BN$1+INT(-$N28/30)))))</f>
        <v>0</v>
      </c>
      <c r="BO28" s="40">
        <f>IF($N28=0,0,IF(BO$7="",0,IF(BO$1=MAX($1:$1),$R17-SUM($T28:BN28),IF(BO$1=1,SUMIFS(17:17,$1:$1,"&gt;="&amp;1,$1:$1,"&lt;="&amp;INT(-$N28/30))+(-$N28/30-INT(-$N28/30))*SUMIFS(17:17,$1:$1,INT(-$N28/30)+1),0)+(-$N28/30-INT(-$N28/30))*SUMIFS(17:17,$1:$1,BO$1+INT(-$N28/30)+1)+(INT(-$N28/30)+1--$N28/30)*SUMIFS(17:17,$1:$1,BO$1+INT(-$N28/30)))))</f>
        <v>0</v>
      </c>
      <c r="BP28" s="40">
        <f>IF($N28=0,0,IF(BP$7="",0,IF(BP$1=MAX($1:$1),$R17-SUM($T28:BO28),IF(BP$1=1,SUMIFS(17:17,$1:$1,"&gt;="&amp;1,$1:$1,"&lt;="&amp;INT(-$N28/30))+(-$N28/30-INT(-$N28/30))*SUMIFS(17:17,$1:$1,INT(-$N28/30)+1),0)+(-$N28/30-INT(-$N28/30))*SUMIFS(17:17,$1:$1,BP$1+INT(-$N28/30)+1)+(INT(-$N28/30)+1--$N28/30)*SUMIFS(17:17,$1:$1,BP$1+INT(-$N28/30)))))</f>
        <v>0</v>
      </c>
      <c r="BQ28" s="40">
        <f>IF($N28=0,0,IF(BQ$7="",0,IF(BQ$1=MAX($1:$1),$R17-SUM($T28:BP28),IF(BQ$1=1,SUMIFS(17:17,$1:$1,"&gt;="&amp;1,$1:$1,"&lt;="&amp;INT(-$N28/30))+(-$N28/30-INT(-$N28/30))*SUMIFS(17:17,$1:$1,INT(-$N28/30)+1),0)+(-$N28/30-INT(-$N28/30))*SUMIFS(17:17,$1:$1,BQ$1+INT(-$N28/30)+1)+(INT(-$N28/30)+1--$N28/30)*SUMIFS(17:17,$1:$1,BQ$1+INT(-$N28/30)))))</f>
        <v>0</v>
      </c>
      <c r="BR28" s="40">
        <f>IF($N28=0,0,IF(BR$7="",0,IF(BR$1=MAX($1:$1),$R17-SUM($T28:BQ28),IF(BR$1=1,SUMIFS(17:17,$1:$1,"&gt;="&amp;1,$1:$1,"&lt;="&amp;INT(-$N28/30))+(-$N28/30-INT(-$N28/30))*SUMIFS(17:17,$1:$1,INT(-$N28/30)+1),0)+(-$N28/30-INT(-$N28/30))*SUMIFS(17:17,$1:$1,BR$1+INT(-$N28/30)+1)+(INT(-$N28/30)+1--$N28/30)*SUMIFS(17:17,$1:$1,BR$1+INT(-$N28/30)))))</f>
        <v>0</v>
      </c>
      <c r="BS28" s="40">
        <f>IF($N28=0,0,IF(BS$7="",0,IF(BS$1=MAX($1:$1),$R17-SUM($T28:BR28),IF(BS$1=1,SUMIFS(17:17,$1:$1,"&gt;="&amp;1,$1:$1,"&lt;="&amp;INT(-$N28/30))+(-$N28/30-INT(-$N28/30))*SUMIFS(17:17,$1:$1,INT(-$N28/30)+1),0)+(-$N28/30-INT(-$N28/30))*SUMIFS(17:17,$1:$1,BS$1+INT(-$N28/30)+1)+(INT(-$N28/30)+1--$N28/30)*SUMIFS(17:17,$1:$1,BS$1+INT(-$N28/30)))))</f>
        <v>0</v>
      </c>
      <c r="BT28" s="40">
        <f>IF($N28=0,0,IF(BT$7="",0,IF(BT$1=MAX($1:$1),$R17-SUM($T28:BS28),IF(BT$1=1,SUMIFS(17:17,$1:$1,"&gt;="&amp;1,$1:$1,"&lt;="&amp;INT(-$N28/30))+(-$N28/30-INT(-$N28/30))*SUMIFS(17:17,$1:$1,INT(-$N28/30)+1),0)+(-$N28/30-INT(-$N28/30))*SUMIFS(17:17,$1:$1,BT$1+INT(-$N28/30)+1)+(INT(-$N28/30)+1--$N28/30)*SUMIFS(17:17,$1:$1,BT$1+INT(-$N28/30)))))</f>
        <v>0</v>
      </c>
      <c r="BU28" s="40">
        <f>IF($N28=0,0,IF(BU$7="",0,IF(BU$1=MAX($1:$1),$R17-SUM($T28:BT28),IF(BU$1=1,SUMIFS(17:17,$1:$1,"&gt;="&amp;1,$1:$1,"&lt;="&amp;INT(-$N28/30))+(-$N28/30-INT(-$N28/30))*SUMIFS(17:17,$1:$1,INT(-$N28/30)+1),0)+(-$N28/30-INT(-$N28/30))*SUMIFS(17:17,$1:$1,BU$1+INT(-$N28/30)+1)+(INT(-$N28/30)+1--$N28/30)*SUMIFS(17:17,$1:$1,BU$1+INT(-$N28/30)))))</f>
        <v>0</v>
      </c>
      <c r="BV28" s="40">
        <f>IF($N28=0,0,IF(BV$7="",0,IF(BV$1=MAX($1:$1),$R17-SUM($T28:BU28),IF(BV$1=1,SUMIFS(17:17,$1:$1,"&gt;="&amp;1,$1:$1,"&lt;="&amp;INT(-$N28/30))+(-$N28/30-INT(-$N28/30))*SUMIFS(17:17,$1:$1,INT(-$N28/30)+1),0)+(-$N28/30-INT(-$N28/30))*SUMIFS(17:17,$1:$1,BV$1+INT(-$N28/30)+1)+(INT(-$N28/30)+1--$N28/30)*SUMIFS(17:17,$1:$1,BV$1+INT(-$N28/30)))))</f>
        <v>0</v>
      </c>
      <c r="BW28" s="40">
        <f>IF($N28=0,0,IF(BW$7="",0,IF(BW$1=MAX($1:$1),$R17-SUM($T28:BV28),IF(BW$1=1,SUMIFS(17:17,$1:$1,"&gt;="&amp;1,$1:$1,"&lt;="&amp;INT(-$N28/30))+(-$N28/30-INT(-$N28/30))*SUMIFS(17:17,$1:$1,INT(-$N28/30)+1),0)+(-$N28/30-INT(-$N28/30))*SUMIFS(17:17,$1:$1,BW$1+INT(-$N28/30)+1)+(INT(-$N28/30)+1--$N28/30)*SUMIFS(17:17,$1:$1,BW$1+INT(-$N28/30)))))</f>
        <v>0</v>
      </c>
      <c r="BX28" s="40">
        <f>IF($N28=0,0,IF(BX$7="",0,IF(BX$1=MAX($1:$1),$R17-SUM($T28:BW28),IF(BX$1=1,SUMIFS(17:17,$1:$1,"&gt;="&amp;1,$1:$1,"&lt;="&amp;INT(-$N28/30))+(-$N28/30-INT(-$N28/30))*SUMIFS(17:17,$1:$1,INT(-$N28/30)+1),0)+(-$N28/30-INT(-$N28/30))*SUMIFS(17:17,$1:$1,BX$1+INT(-$N28/30)+1)+(INT(-$N28/30)+1--$N28/30)*SUMIFS(17:17,$1:$1,BX$1+INT(-$N28/30)))))</f>
        <v>0</v>
      </c>
      <c r="BY28" s="40">
        <f>IF($N28=0,0,IF(BY$7="",0,IF(BY$1=MAX($1:$1),$R17-SUM($T28:BX28),IF(BY$1=1,SUMIFS(17:17,$1:$1,"&gt;="&amp;1,$1:$1,"&lt;="&amp;INT(-$N28/30))+(-$N28/30-INT(-$N28/30))*SUMIFS(17:17,$1:$1,INT(-$N28/30)+1),0)+(-$N28/30-INT(-$N28/30))*SUMIFS(17:17,$1:$1,BY$1+INT(-$N28/30)+1)+(INT(-$N28/30)+1--$N28/30)*SUMIFS(17:17,$1:$1,BY$1+INT(-$N28/30)))))</f>
        <v>0</v>
      </c>
      <c r="BZ28" s="40">
        <f>IF($N28=0,0,IF(BZ$7="",0,IF(BZ$1=MAX($1:$1),$R17-SUM($T28:BY28),IF(BZ$1=1,SUMIFS(17:17,$1:$1,"&gt;="&amp;1,$1:$1,"&lt;="&amp;INT(-$N28/30))+(-$N28/30-INT(-$N28/30))*SUMIFS(17:17,$1:$1,INT(-$N28/30)+1),0)+(-$N28/30-INT(-$N28/30))*SUMIFS(17:17,$1:$1,BZ$1+INT(-$N28/30)+1)+(INT(-$N28/30)+1--$N28/30)*SUMIFS(17:17,$1:$1,BZ$1+INT(-$N28/30)))))</f>
        <v>0</v>
      </c>
      <c r="CA28" s="40">
        <f>IF($N28=0,0,IF(CA$7="",0,IF(CA$1=MAX($1:$1),$R17-SUM($T28:BZ28),IF(CA$1=1,SUMIFS(17:17,$1:$1,"&gt;="&amp;1,$1:$1,"&lt;="&amp;INT(-$N28/30))+(-$N28/30-INT(-$N28/30))*SUMIFS(17:17,$1:$1,INT(-$N28/30)+1),0)+(-$N28/30-INT(-$N28/30))*SUMIFS(17:17,$1:$1,CA$1+INT(-$N28/30)+1)+(INT(-$N28/30)+1--$N28/30)*SUMIFS(17:17,$1:$1,CA$1+INT(-$N28/30)))))</f>
        <v>0</v>
      </c>
      <c r="CB28" s="40">
        <f>IF($N28=0,0,IF(CB$7="",0,IF(CB$1=MAX($1:$1),$R17-SUM($T28:CA28),IF(CB$1=1,SUMIFS(17:17,$1:$1,"&gt;="&amp;1,$1:$1,"&lt;="&amp;INT(-$N28/30))+(-$N28/30-INT(-$N28/30))*SUMIFS(17:17,$1:$1,INT(-$N28/30)+1),0)+(-$N28/30-INT(-$N28/30))*SUMIFS(17:17,$1:$1,CB$1+INT(-$N28/30)+1)+(INT(-$N28/30)+1--$N28/30)*SUMIFS(17:17,$1:$1,CB$1+INT(-$N28/30)))))</f>
        <v>0</v>
      </c>
      <c r="CC28" s="40">
        <f>IF($N28=0,0,IF(CC$7="",0,IF(CC$1=MAX($1:$1),$R17-SUM($T28:CB28),IF(CC$1=1,SUMIFS(17:17,$1:$1,"&gt;="&amp;1,$1:$1,"&lt;="&amp;INT(-$N28/30))+(-$N28/30-INT(-$N28/30))*SUMIFS(17:17,$1:$1,INT(-$N28/30)+1),0)+(-$N28/30-INT(-$N28/30))*SUMIFS(17:17,$1:$1,CC$1+INT(-$N28/30)+1)+(INT(-$N28/30)+1--$N28/30)*SUMIFS(17:17,$1:$1,CC$1+INT(-$N28/30)))))</f>
        <v>0</v>
      </c>
      <c r="CD28" s="40">
        <f>IF($N28=0,0,IF(CD$7="",0,IF(CD$1=MAX($1:$1),$R17-SUM($T28:CC28),IF(CD$1=1,SUMIFS(17:17,$1:$1,"&gt;="&amp;1,$1:$1,"&lt;="&amp;INT(-$N28/30))+(-$N28/30-INT(-$N28/30))*SUMIFS(17:17,$1:$1,INT(-$N28/30)+1),0)+(-$N28/30-INT(-$N28/30))*SUMIFS(17:17,$1:$1,CD$1+INT(-$N28/30)+1)+(INT(-$N28/30)+1--$N28/30)*SUMIFS(17:17,$1:$1,CD$1+INT(-$N28/30)))))</f>
        <v>0</v>
      </c>
      <c r="CE28" s="40">
        <f>IF($N28=0,0,IF(CE$7="",0,IF(CE$1=MAX($1:$1),$R17-SUM($T28:CD28),IF(CE$1=1,SUMIFS(17:17,$1:$1,"&gt;="&amp;1,$1:$1,"&lt;="&amp;INT(-$N28/30))+(-$N28/30-INT(-$N28/30))*SUMIFS(17:17,$1:$1,INT(-$N28/30)+1),0)+(-$N28/30-INT(-$N28/30))*SUMIFS(17:17,$1:$1,CE$1+INT(-$N28/30)+1)+(INT(-$N28/30)+1--$N28/30)*SUMIFS(17:17,$1:$1,CE$1+INT(-$N28/30)))))</f>
        <v>0</v>
      </c>
      <c r="CF28" s="40">
        <f>IF($N28=0,0,IF(CF$7="",0,IF(CF$1=MAX($1:$1),$R17-SUM($T28:CE28),IF(CF$1=1,SUMIFS(17:17,$1:$1,"&gt;="&amp;1,$1:$1,"&lt;="&amp;INT(-$N28/30))+(-$N28/30-INT(-$N28/30))*SUMIFS(17:17,$1:$1,INT(-$N28/30)+1),0)+(-$N28/30-INT(-$N28/30))*SUMIFS(17:17,$1:$1,CF$1+INT(-$N28/30)+1)+(INT(-$N28/30)+1--$N28/30)*SUMIFS(17:17,$1:$1,CF$1+INT(-$N28/30)))))</f>
        <v>0</v>
      </c>
      <c r="CG28" s="40">
        <f>IF($N28=0,0,IF(CG$7="",0,IF(CG$1=MAX($1:$1),$R17-SUM($T28:CF28),IF(CG$1=1,SUMIFS(17:17,$1:$1,"&gt;="&amp;1,$1:$1,"&lt;="&amp;INT(-$N28/30))+(-$N28/30-INT(-$N28/30))*SUMIFS(17:17,$1:$1,INT(-$N28/30)+1),0)+(-$N28/30-INT(-$N28/30))*SUMIFS(17:17,$1:$1,CG$1+INT(-$N28/30)+1)+(INT(-$N28/30)+1--$N28/30)*SUMIFS(17:17,$1:$1,CG$1+INT(-$N28/30)))))</f>
        <v>0</v>
      </c>
      <c r="CH28" s="40">
        <f>IF($N28=0,0,IF(CH$7="",0,IF(CH$1=MAX($1:$1),$R17-SUM($T28:CG28),IF(CH$1=1,SUMIFS(17:17,$1:$1,"&gt;="&amp;1,$1:$1,"&lt;="&amp;INT(-$N28/30))+(-$N28/30-INT(-$N28/30))*SUMIFS(17:17,$1:$1,INT(-$N28/30)+1),0)+(-$N28/30-INT(-$N28/30))*SUMIFS(17:17,$1:$1,CH$1+INT(-$N28/30)+1)+(INT(-$N28/30)+1--$N28/30)*SUMIFS(17:17,$1:$1,CH$1+INT(-$N28/30)))))</f>
        <v>0</v>
      </c>
      <c r="CI28" s="40">
        <f>IF($N28=0,0,IF(CI$7="",0,IF(CI$1=MAX($1:$1),$R17-SUM($T28:CH28),IF(CI$1=1,SUMIFS(17:17,$1:$1,"&gt;="&amp;1,$1:$1,"&lt;="&amp;INT(-$N28/30))+(-$N28/30-INT(-$N28/30))*SUMIFS(17:17,$1:$1,INT(-$N28/30)+1),0)+(-$N28/30-INT(-$N28/30))*SUMIFS(17:17,$1:$1,CI$1+INT(-$N28/30)+1)+(INT(-$N28/30)+1--$N28/30)*SUMIFS(17:17,$1:$1,CI$1+INT(-$N28/30)))))</f>
        <v>0</v>
      </c>
      <c r="CJ28" s="40">
        <f>IF($N28=0,0,IF(CJ$7="",0,IF(CJ$1=MAX($1:$1),$R17-SUM($T28:CI28),IF(CJ$1=1,SUMIFS(17:17,$1:$1,"&gt;="&amp;1,$1:$1,"&lt;="&amp;INT(-$N28/30))+(-$N28/30-INT(-$N28/30))*SUMIFS(17:17,$1:$1,INT(-$N28/30)+1),0)+(-$N28/30-INT(-$N28/30))*SUMIFS(17:17,$1:$1,CJ$1+INT(-$N28/30)+1)+(INT(-$N28/30)+1--$N28/30)*SUMIFS(17:17,$1:$1,CJ$1+INT(-$N28/30)))))</f>
        <v>0</v>
      </c>
      <c r="CK28" s="40">
        <f>IF($N28=0,0,IF(CK$7="",0,IF(CK$1=MAX($1:$1),$R17-SUM($T28:CJ28),IF(CK$1=1,SUMIFS(17:17,$1:$1,"&gt;="&amp;1,$1:$1,"&lt;="&amp;INT(-$N28/30))+(-$N28/30-INT(-$N28/30))*SUMIFS(17:17,$1:$1,INT(-$N28/30)+1),0)+(-$N28/30-INT(-$N28/30))*SUMIFS(17:17,$1:$1,CK$1+INT(-$N28/30)+1)+(INT(-$N28/30)+1--$N28/30)*SUMIFS(17:17,$1:$1,CK$1+INT(-$N28/30)))))</f>
        <v>0</v>
      </c>
      <c r="CL28" s="40">
        <f>IF($N28=0,0,IF(CL$7="",0,IF(CL$1=MAX($1:$1),$R17-SUM($T28:CK28),IF(CL$1=1,SUMIFS(17:17,$1:$1,"&gt;="&amp;1,$1:$1,"&lt;="&amp;INT(-$N28/30))+(-$N28/30-INT(-$N28/30))*SUMIFS(17:17,$1:$1,INT(-$N28/30)+1),0)+(-$N28/30-INT(-$N28/30))*SUMIFS(17:17,$1:$1,CL$1+INT(-$N28/30)+1)+(INT(-$N28/30)+1--$N28/30)*SUMIFS(17:17,$1:$1,CL$1+INT(-$N28/30)))))</f>
        <v>0</v>
      </c>
      <c r="CM28" s="40">
        <f>IF($N28=0,0,IF(CM$7="",0,IF(CM$1=MAX($1:$1),$R17-SUM($T28:CL28),IF(CM$1=1,SUMIFS(17:17,$1:$1,"&gt;="&amp;1,$1:$1,"&lt;="&amp;INT(-$N28/30))+(-$N28/30-INT(-$N28/30))*SUMIFS(17:17,$1:$1,INT(-$N28/30)+1),0)+(-$N28/30-INT(-$N28/30))*SUMIFS(17:17,$1:$1,CM$1+INT(-$N28/30)+1)+(INT(-$N28/30)+1--$N28/30)*SUMIFS(17:17,$1:$1,CM$1+INT(-$N28/30)))))</f>
        <v>0</v>
      </c>
      <c r="CN28" s="40">
        <f>IF($N28=0,0,IF(CN$7="",0,IF(CN$1=MAX($1:$1),$R17-SUM($T28:CM28),IF(CN$1=1,SUMIFS(17:17,$1:$1,"&gt;="&amp;1,$1:$1,"&lt;="&amp;INT(-$N28/30))+(-$N28/30-INT(-$N28/30))*SUMIFS(17:17,$1:$1,INT(-$N28/30)+1),0)+(-$N28/30-INT(-$N28/30))*SUMIFS(17:17,$1:$1,CN$1+INT(-$N28/30)+1)+(INT(-$N28/30)+1--$N28/30)*SUMIFS(17:17,$1:$1,CN$1+INT(-$N28/30)))))</f>
        <v>0</v>
      </c>
      <c r="CO28" s="40">
        <f>IF($N28=0,0,IF(CO$7="",0,IF(CO$1=MAX($1:$1),$R17-SUM($T28:CN28),IF(CO$1=1,SUMIFS(17:17,$1:$1,"&gt;="&amp;1,$1:$1,"&lt;="&amp;INT(-$N28/30))+(-$N28/30-INT(-$N28/30))*SUMIFS(17:17,$1:$1,INT(-$N28/30)+1),0)+(-$N28/30-INT(-$N28/30))*SUMIFS(17:17,$1:$1,CO$1+INT(-$N28/30)+1)+(INT(-$N28/30)+1--$N28/30)*SUMIFS(17:17,$1:$1,CO$1+INT(-$N28/30)))))</f>
        <v>0</v>
      </c>
      <c r="CP28" s="40">
        <f>IF($N28=0,0,IF(CP$7="",0,IF(CP$1=MAX($1:$1),$R17-SUM($T28:CO28),IF(CP$1=1,SUMIFS(17:17,$1:$1,"&gt;="&amp;1,$1:$1,"&lt;="&amp;INT(-$N28/30))+(-$N28/30-INT(-$N28/30))*SUMIFS(17:17,$1:$1,INT(-$N28/30)+1),0)+(-$N28/30-INT(-$N28/30))*SUMIFS(17:17,$1:$1,CP$1+INT(-$N28/30)+1)+(INT(-$N28/30)+1--$N28/30)*SUMIFS(17:17,$1:$1,CP$1+INT(-$N28/30)))))</f>
        <v>0</v>
      </c>
      <c r="CQ28" s="40">
        <f>IF($N28=0,0,IF(CQ$7="",0,IF(CQ$1=MAX($1:$1),$R17-SUM($T28:CP28),IF(CQ$1=1,SUMIFS(17:17,$1:$1,"&gt;="&amp;1,$1:$1,"&lt;="&amp;INT(-$N28/30))+(-$N28/30-INT(-$N28/30))*SUMIFS(17:17,$1:$1,INT(-$N28/30)+1),0)+(-$N28/30-INT(-$N28/30))*SUMIFS(17:17,$1:$1,CQ$1+INT(-$N28/30)+1)+(INT(-$N28/30)+1--$N28/30)*SUMIFS(17:17,$1:$1,CQ$1+INT(-$N28/30)))))</f>
        <v>0</v>
      </c>
      <c r="CR28" s="40">
        <f>IF($N28=0,0,IF(CR$7="",0,IF(CR$1=MAX($1:$1),$R17-SUM($T28:CQ28),IF(CR$1=1,SUMIFS(17:17,$1:$1,"&gt;="&amp;1,$1:$1,"&lt;="&amp;INT(-$N28/30))+(-$N28/30-INT(-$N28/30))*SUMIFS(17:17,$1:$1,INT(-$N28/30)+1),0)+(-$N28/30-INT(-$N28/30))*SUMIFS(17:17,$1:$1,CR$1+INT(-$N28/30)+1)+(INT(-$N28/30)+1--$N28/30)*SUMIFS(17:17,$1:$1,CR$1+INT(-$N28/30)))))</f>
        <v>0</v>
      </c>
      <c r="CS28" s="40">
        <f>IF($N28=0,0,IF(CS$7="",0,IF(CS$1=MAX($1:$1),$R17-SUM($T28:CR28),IF(CS$1=1,SUMIFS(17:17,$1:$1,"&gt;="&amp;1,$1:$1,"&lt;="&amp;INT(-$N28/30))+(-$N28/30-INT(-$N28/30))*SUMIFS(17:17,$1:$1,INT(-$N28/30)+1),0)+(-$N28/30-INT(-$N28/30))*SUMIFS(17:17,$1:$1,CS$1+INT(-$N28/30)+1)+(INT(-$N28/30)+1--$N28/30)*SUMIFS(17:17,$1:$1,CS$1+INT(-$N28/30)))))</f>
        <v>0</v>
      </c>
      <c r="CT28" s="40">
        <f>IF($N28=0,0,IF(CT$7="",0,IF(CT$1=MAX($1:$1),$R17-SUM($T28:CS28),IF(CT$1=1,SUMIFS(17:17,$1:$1,"&gt;="&amp;1,$1:$1,"&lt;="&amp;INT(-$N28/30))+(-$N28/30-INT(-$N28/30))*SUMIFS(17:17,$1:$1,INT(-$N28/30)+1),0)+(-$N28/30-INT(-$N28/30))*SUMIFS(17:17,$1:$1,CT$1+INT(-$N28/30)+1)+(INT(-$N28/30)+1--$N28/30)*SUMIFS(17:17,$1:$1,CT$1+INT(-$N28/30)))))</f>
        <v>0</v>
      </c>
      <c r="CU28" s="40">
        <f>IF($N28=0,0,IF(CU$7="",0,IF(CU$1=MAX($1:$1),$R17-SUM($T28:CT28),IF(CU$1=1,SUMIFS(17:17,$1:$1,"&gt;="&amp;1,$1:$1,"&lt;="&amp;INT(-$N28/30))+(-$N28/30-INT(-$N28/30))*SUMIFS(17:17,$1:$1,INT(-$N28/30)+1),0)+(-$N28/30-INT(-$N28/30))*SUMIFS(17:17,$1:$1,CU$1+INT(-$N28/30)+1)+(INT(-$N28/30)+1--$N28/30)*SUMIFS(17:17,$1:$1,CU$1+INT(-$N28/30)))))</f>
        <v>0</v>
      </c>
      <c r="CV28" s="40">
        <f>IF($N28=0,0,IF(CV$7="",0,IF(CV$1=MAX($1:$1),$R17-SUM($T28:CU28),IF(CV$1=1,SUMIFS(17:17,$1:$1,"&gt;="&amp;1,$1:$1,"&lt;="&amp;INT(-$N28/30))+(-$N28/30-INT(-$N28/30))*SUMIFS(17:17,$1:$1,INT(-$N28/30)+1),0)+(-$N28/30-INT(-$N28/30))*SUMIFS(17:17,$1:$1,CV$1+INT(-$N28/30)+1)+(INT(-$N28/30)+1--$N28/30)*SUMIFS(17:17,$1:$1,CV$1+INT(-$N28/30)))))</f>
        <v>0</v>
      </c>
      <c r="CW28" s="40">
        <f>IF($N28=0,0,IF(CW$7="",0,IF(CW$1=MAX($1:$1),$R17-SUM($T28:CV28),IF(CW$1=1,SUMIFS(17:17,$1:$1,"&gt;="&amp;1,$1:$1,"&lt;="&amp;INT(-$N28/30))+(-$N28/30-INT(-$N28/30))*SUMIFS(17:17,$1:$1,INT(-$N28/30)+1),0)+(-$N28/30-INT(-$N28/30))*SUMIFS(17:17,$1:$1,CW$1+INT(-$N28/30)+1)+(INT(-$N28/30)+1--$N28/30)*SUMIFS(17:17,$1:$1,CW$1+INT(-$N28/30)))))</f>
        <v>0</v>
      </c>
      <c r="CX28" s="40">
        <f>IF($N28=0,0,IF(CX$7="",0,IF(CX$1=MAX($1:$1),$R17-SUM($T28:CW28),IF(CX$1=1,SUMIFS(17:17,$1:$1,"&gt;="&amp;1,$1:$1,"&lt;="&amp;INT(-$N28/30))+(-$N28/30-INT(-$N28/30))*SUMIFS(17:17,$1:$1,INT(-$N28/30)+1),0)+(-$N28/30-INT(-$N28/30))*SUMIFS(17:17,$1:$1,CX$1+INT(-$N28/30)+1)+(INT(-$N28/30)+1--$N28/30)*SUMIFS(17:17,$1:$1,CX$1+INT(-$N28/30)))))</f>
        <v>0</v>
      </c>
      <c r="CY28" s="40">
        <f>IF($N28=0,0,IF(CY$7="",0,IF(CY$1=MAX($1:$1),$R17-SUM($T28:CX28),IF(CY$1=1,SUMIFS(17:17,$1:$1,"&gt;="&amp;1,$1:$1,"&lt;="&amp;INT(-$N28/30))+(-$N28/30-INT(-$N28/30))*SUMIFS(17:17,$1:$1,INT(-$N28/30)+1),0)+(-$N28/30-INT(-$N28/30))*SUMIFS(17:17,$1:$1,CY$1+INT(-$N28/30)+1)+(INT(-$N28/30)+1--$N28/30)*SUMIFS(17:17,$1:$1,CY$1+INT(-$N28/30)))))</f>
        <v>0</v>
      </c>
      <c r="CZ28" s="40">
        <f>IF($N28=0,0,IF(CZ$7="",0,IF(CZ$1=MAX($1:$1),$R17-SUM($T28:CY28),IF(CZ$1=1,SUMIFS(17:17,$1:$1,"&gt;="&amp;1,$1:$1,"&lt;="&amp;INT(-$N28/30))+(-$N28/30-INT(-$N28/30))*SUMIFS(17:17,$1:$1,INT(-$N28/30)+1),0)+(-$N28/30-INT(-$N28/30))*SUMIFS(17:17,$1:$1,CZ$1+INT(-$N28/30)+1)+(INT(-$N28/30)+1--$N28/30)*SUMIFS(17:17,$1:$1,CZ$1+INT(-$N28/30)))))</f>
        <v>0</v>
      </c>
      <c r="DA28" s="40">
        <f>IF($N28=0,0,IF(DA$7="",0,IF(DA$1=MAX($1:$1),$R17-SUM($T28:CZ28),IF(DA$1=1,SUMIFS(17:17,$1:$1,"&gt;="&amp;1,$1:$1,"&lt;="&amp;INT(-$N28/30))+(-$N28/30-INT(-$N28/30))*SUMIFS(17:17,$1:$1,INT(-$N28/30)+1),0)+(-$N28/30-INT(-$N28/30))*SUMIFS(17:17,$1:$1,DA$1+INT(-$N28/30)+1)+(INT(-$N28/30)+1--$N28/30)*SUMIFS(17:17,$1:$1,DA$1+INT(-$N28/30)))))</f>
        <v>0</v>
      </c>
      <c r="DB28" s="40">
        <f>IF($N28=0,0,IF(DB$7="",0,IF(DB$1=MAX($1:$1),$R17-SUM($T28:DA28),IF(DB$1=1,SUMIFS(17:17,$1:$1,"&gt;="&amp;1,$1:$1,"&lt;="&amp;INT(-$N28/30))+(-$N28/30-INT(-$N28/30))*SUMIFS(17:17,$1:$1,INT(-$N28/30)+1),0)+(-$N28/30-INT(-$N28/30))*SUMIFS(17:17,$1:$1,DB$1+INT(-$N28/30)+1)+(INT(-$N28/30)+1--$N28/30)*SUMIFS(17:17,$1:$1,DB$1+INT(-$N28/30)))))</f>
        <v>0</v>
      </c>
      <c r="DC28" s="40">
        <f>IF($N28=0,0,IF(DC$7="",0,IF(DC$1=MAX($1:$1),$R17-SUM($T28:DB28),IF(DC$1=1,SUMIFS(17:17,$1:$1,"&gt;="&amp;1,$1:$1,"&lt;="&amp;INT(-$N28/30))+(-$N28/30-INT(-$N28/30))*SUMIFS(17:17,$1:$1,INT(-$N28/30)+1),0)+(-$N28/30-INT(-$N28/30))*SUMIFS(17:17,$1:$1,DC$1+INT(-$N28/30)+1)+(INT(-$N28/30)+1--$N28/30)*SUMIFS(17:17,$1:$1,DC$1+INT(-$N28/30)))))</f>
        <v>0</v>
      </c>
      <c r="DD28" s="40">
        <f>IF($N28=0,0,IF(DD$7="",0,IF(DD$1=MAX($1:$1),$R17-SUM($T28:DC28),IF(DD$1=1,SUMIFS(17:17,$1:$1,"&gt;="&amp;1,$1:$1,"&lt;="&amp;INT(-$N28/30))+(-$N28/30-INT(-$N28/30))*SUMIFS(17:17,$1:$1,INT(-$N28/30)+1),0)+(-$N28/30-INT(-$N28/30))*SUMIFS(17:17,$1:$1,DD$1+INT(-$N28/30)+1)+(INT(-$N28/30)+1--$N28/30)*SUMIFS(17:17,$1:$1,DD$1+INT(-$N28/30)))))</f>
        <v>0</v>
      </c>
      <c r="DE28" s="40">
        <f>IF($N28=0,0,IF(DE$7="",0,IF(DE$1=MAX($1:$1),$R17-SUM($T28:DD28),IF(DE$1=1,SUMIFS(17:17,$1:$1,"&gt;="&amp;1,$1:$1,"&lt;="&amp;INT(-$N28/30))+(-$N28/30-INT(-$N28/30))*SUMIFS(17:17,$1:$1,INT(-$N28/30)+1),0)+(-$N28/30-INT(-$N28/30))*SUMIFS(17:17,$1:$1,DE$1+INT(-$N28/30)+1)+(INT(-$N28/30)+1--$N28/30)*SUMIFS(17:17,$1:$1,DE$1+INT(-$N28/30)))))</f>
        <v>0</v>
      </c>
      <c r="DF28" s="40">
        <f>IF($N28=0,0,IF(DF$7="",0,IF(DF$1=MAX($1:$1),$R17-SUM($T28:DE28),IF(DF$1=1,SUMIFS(17:17,$1:$1,"&gt;="&amp;1,$1:$1,"&lt;="&amp;INT(-$N28/30))+(-$N28/30-INT(-$N28/30))*SUMIFS(17:17,$1:$1,INT(-$N28/30)+1),0)+(-$N28/30-INT(-$N28/30))*SUMIFS(17:17,$1:$1,DF$1+INT(-$N28/30)+1)+(INT(-$N28/30)+1--$N28/30)*SUMIFS(17:17,$1:$1,DF$1+INT(-$N28/30)))))</f>
        <v>0</v>
      </c>
      <c r="DG28" s="40">
        <f>IF($N28=0,0,IF(DG$7="",0,IF(DG$1=MAX($1:$1),$R17-SUM($T28:DF28),IF(DG$1=1,SUMIFS(17:17,$1:$1,"&gt;="&amp;1,$1:$1,"&lt;="&amp;INT(-$N28/30))+(-$N28/30-INT(-$N28/30))*SUMIFS(17:17,$1:$1,INT(-$N28/30)+1),0)+(-$N28/30-INT(-$N28/30))*SUMIFS(17:17,$1:$1,DG$1+INT(-$N28/30)+1)+(INT(-$N28/30)+1--$N28/30)*SUMIFS(17:17,$1:$1,DG$1+INT(-$N28/30)))))</f>
        <v>0</v>
      </c>
      <c r="DH28" s="40">
        <f>IF($N28=0,0,IF(DH$7="",0,IF(DH$1=MAX($1:$1),$R17-SUM($T28:DG28),IF(DH$1=1,SUMIFS(17:17,$1:$1,"&gt;="&amp;1,$1:$1,"&lt;="&amp;INT(-$N28/30))+(-$N28/30-INT(-$N28/30))*SUMIFS(17:17,$1:$1,INT(-$N28/30)+1),0)+(-$N28/30-INT(-$N28/30))*SUMIFS(17:17,$1:$1,DH$1+INT(-$N28/30)+1)+(INT(-$N28/30)+1--$N28/30)*SUMIFS(17:17,$1:$1,DH$1+INT(-$N28/30)))))</f>
        <v>0</v>
      </c>
      <c r="DI28" s="40">
        <f>IF($N28=0,0,IF(DI$7="",0,IF(DI$1=MAX($1:$1),$R17-SUM($T28:DH28),IF(DI$1=1,SUMIFS(17:17,$1:$1,"&gt;="&amp;1,$1:$1,"&lt;="&amp;INT(-$N28/30))+(-$N28/30-INT(-$N28/30))*SUMIFS(17:17,$1:$1,INT(-$N28/30)+1),0)+(-$N28/30-INT(-$N28/30))*SUMIFS(17:17,$1:$1,DI$1+INT(-$N28/30)+1)+(INT(-$N28/30)+1--$N28/30)*SUMIFS(17:17,$1:$1,DI$1+INT(-$N28/30)))))</f>
        <v>0</v>
      </c>
      <c r="DJ28" s="40">
        <f>IF($N28=0,0,IF(DJ$7="",0,IF(DJ$1=MAX($1:$1),$R17-SUM($T28:DI28),IF(DJ$1=1,SUMIFS(17:17,$1:$1,"&gt;="&amp;1,$1:$1,"&lt;="&amp;INT(-$N28/30))+(-$N28/30-INT(-$N28/30))*SUMIFS(17:17,$1:$1,INT(-$N28/30)+1),0)+(-$N28/30-INT(-$N28/30))*SUMIFS(17:17,$1:$1,DJ$1+INT(-$N28/30)+1)+(INT(-$N28/30)+1--$N28/30)*SUMIFS(17:17,$1:$1,DJ$1+INT(-$N28/30)))))</f>
        <v>0</v>
      </c>
      <c r="DK28" s="40">
        <f>IF($N28=0,0,IF(DK$7="",0,IF(DK$1=MAX($1:$1),$R17-SUM($T28:DJ28),IF(DK$1=1,SUMIFS(17:17,$1:$1,"&gt;="&amp;1,$1:$1,"&lt;="&amp;INT(-$N28/30))+(-$N28/30-INT(-$N28/30))*SUMIFS(17:17,$1:$1,INT(-$N28/30)+1),0)+(-$N28/30-INT(-$N28/30))*SUMIFS(17:17,$1:$1,DK$1+INT(-$N28/30)+1)+(INT(-$N28/30)+1--$N28/30)*SUMIFS(17:17,$1:$1,DK$1+INT(-$N28/30)))))</f>
        <v>0</v>
      </c>
      <c r="DL28" s="40">
        <f>IF($N28=0,0,IF(DL$7="",0,IF(DL$1=MAX($1:$1),$R17-SUM($T28:DK28),IF(DL$1=1,SUMIFS(17:17,$1:$1,"&gt;="&amp;1,$1:$1,"&lt;="&amp;INT(-$N28/30))+(-$N28/30-INT(-$N28/30))*SUMIFS(17:17,$1:$1,INT(-$N28/30)+1),0)+(-$N28/30-INT(-$N28/30))*SUMIFS(17:17,$1:$1,DL$1+INT(-$N28/30)+1)+(INT(-$N28/30)+1--$N28/30)*SUMIFS(17:17,$1:$1,DL$1+INT(-$N28/30)))))</f>
        <v>0</v>
      </c>
      <c r="DM28" s="40">
        <f>IF($N28=0,0,IF(DM$7="",0,IF(DM$1=MAX($1:$1),$R17-SUM($T28:DL28),IF(DM$1=1,SUMIFS(17:17,$1:$1,"&gt;="&amp;1,$1:$1,"&lt;="&amp;INT(-$N28/30))+(-$N28/30-INT(-$N28/30))*SUMIFS(17:17,$1:$1,INT(-$N28/30)+1),0)+(-$N28/30-INT(-$N28/30))*SUMIFS(17:17,$1:$1,DM$1+INT(-$N28/30)+1)+(INT(-$N28/30)+1--$N28/30)*SUMIFS(17:17,$1:$1,DM$1+INT(-$N28/30)))))</f>
        <v>0</v>
      </c>
      <c r="DN28" s="40">
        <f>IF($N28=0,0,IF(DN$7="",0,IF(DN$1=MAX($1:$1),$R17-SUM($T28:DM28),IF(DN$1=1,SUMIFS(17:17,$1:$1,"&gt;="&amp;1,$1:$1,"&lt;="&amp;INT(-$N28/30))+(-$N28/30-INT(-$N28/30))*SUMIFS(17:17,$1:$1,INT(-$N28/30)+1),0)+(-$N28/30-INT(-$N28/30))*SUMIFS(17:17,$1:$1,DN$1+INT(-$N28/30)+1)+(INT(-$N28/30)+1--$N28/30)*SUMIFS(17:17,$1:$1,DN$1+INT(-$N28/30)))))</f>
        <v>0</v>
      </c>
      <c r="DO28" s="40">
        <f>IF($N28=0,0,IF(DO$7="",0,IF(DO$1=MAX($1:$1),$R17-SUM($T28:DN28),IF(DO$1=1,SUMIFS(17:17,$1:$1,"&gt;="&amp;1,$1:$1,"&lt;="&amp;INT(-$N28/30))+(-$N28/30-INT(-$N28/30))*SUMIFS(17:17,$1:$1,INT(-$N28/30)+1),0)+(-$N28/30-INT(-$N28/30))*SUMIFS(17:17,$1:$1,DO$1+INT(-$N28/30)+1)+(INT(-$N28/30)+1--$N28/30)*SUMIFS(17:17,$1:$1,DO$1+INT(-$N28/30)))))</f>
        <v>0</v>
      </c>
      <c r="DP28" s="40">
        <f>IF($N28=0,0,IF(DP$7="",0,IF(DP$1=MAX($1:$1),$R17-SUM($T28:DO28),IF(DP$1=1,SUMIFS(17:17,$1:$1,"&gt;="&amp;1,$1:$1,"&lt;="&amp;INT(-$N28/30))+(-$N28/30-INT(-$N28/30))*SUMIFS(17:17,$1:$1,INT(-$N28/30)+1),0)+(-$N28/30-INT(-$N28/30))*SUMIFS(17:17,$1:$1,DP$1+INT(-$N28/30)+1)+(INT(-$N28/30)+1--$N28/30)*SUMIFS(17:17,$1:$1,DP$1+INT(-$N28/30)))))</f>
        <v>0</v>
      </c>
      <c r="DQ28" s="40">
        <f>IF($N28=0,0,IF(DQ$7="",0,IF(DQ$1=MAX($1:$1),$R17-SUM($T28:DP28),IF(DQ$1=1,SUMIFS(17:17,$1:$1,"&gt;="&amp;1,$1:$1,"&lt;="&amp;INT(-$N28/30))+(-$N28/30-INT(-$N28/30))*SUMIFS(17:17,$1:$1,INT(-$N28/30)+1),0)+(-$N28/30-INT(-$N28/30))*SUMIFS(17:17,$1:$1,DQ$1+INT(-$N28/30)+1)+(INT(-$N28/30)+1--$N28/30)*SUMIFS(17:17,$1:$1,DQ$1+INT(-$N28/30)))))</f>
        <v>0</v>
      </c>
      <c r="DR28" s="40">
        <f>IF($N28=0,0,IF(DR$7="",0,IF(DR$1=MAX($1:$1),$R17-SUM($T28:DQ28),IF(DR$1=1,SUMIFS(17:17,$1:$1,"&gt;="&amp;1,$1:$1,"&lt;="&amp;INT(-$N28/30))+(-$N28/30-INT(-$N28/30))*SUMIFS(17:17,$1:$1,INT(-$N28/30)+1),0)+(-$N28/30-INT(-$N28/30))*SUMIFS(17:17,$1:$1,DR$1+INT(-$N28/30)+1)+(INT(-$N28/30)+1--$N28/30)*SUMIFS(17:17,$1:$1,DR$1+INT(-$N28/30)))))</f>
        <v>0</v>
      </c>
      <c r="DS28" s="40">
        <f>IF($N28=0,0,IF(DS$7="",0,IF(DS$1=MAX($1:$1),$R17-SUM($T28:DR28),IF(DS$1=1,SUMIFS(17:17,$1:$1,"&gt;="&amp;1,$1:$1,"&lt;="&amp;INT(-$N28/30))+(-$N28/30-INT(-$N28/30))*SUMIFS(17:17,$1:$1,INT(-$N28/30)+1),0)+(-$N28/30-INT(-$N28/30))*SUMIFS(17:17,$1:$1,DS$1+INT(-$N28/30)+1)+(INT(-$N28/30)+1--$N28/30)*SUMIFS(17:17,$1:$1,DS$1+INT(-$N28/30)))))</f>
        <v>0</v>
      </c>
      <c r="DT28" s="40">
        <f>IF($N28=0,0,IF(DT$7="",0,IF(DT$1=MAX($1:$1),$R17-SUM($T28:DS28),IF(DT$1=1,SUMIFS(17:17,$1:$1,"&gt;="&amp;1,$1:$1,"&lt;="&amp;INT(-$N28/30))+(-$N28/30-INT(-$N28/30))*SUMIFS(17:17,$1:$1,INT(-$N28/30)+1),0)+(-$N28/30-INT(-$N28/30))*SUMIFS(17:17,$1:$1,DT$1+INT(-$N28/30)+1)+(INT(-$N28/30)+1--$N28/30)*SUMIFS(17:17,$1:$1,DT$1+INT(-$N28/30)))))</f>
        <v>0</v>
      </c>
      <c r="DU28" s="40">
        <f>IF($N28=0,0,IF(DU$7="",0,IF(DU$1=MAX($1:$1),$R17-SUM($T28:DT28),IF(DU$1=1,SUMIFS(17:17,$1:$1,"&gt;="&amp;1,$1:$1,"&lt;="&amp;INT(-$N28/30))+(-$N28/30-INT(-$N28/30))*SUMIFS(17:17,$1:$1,INT(-$N28/30)+1),0)+(-$N28/30-INT(-$N28/30))*SUMIFS(17:17,$1:$1,DU$1+INT(-$N28/30)+1)+(INT(-$N28/30)+1--$N28/30)*SUMIFS(17:17,$1:$1,DU$1+INT(-$N28/30)))))</f>
        <v>0</v>
      </c>
      <c r="DV28" s="40">
        <f>IF($N28=0,0,IF(DV$7="",0,IF(DV$1=MAX($1:$1),$R17-SUM($T28:DU28),IF(DV$1=1,SUMIFS(17:17,$1:$1,"&gt;="&amp;1,$1:$1,"&lt;="&amp;INT(-$N28/30))+(-$N28/30-INT(-$N28/30))*SUMIFS(17:17,$1:$1,INT(-$N28/30)+1),0)+(-$N28/30-INT(-$N28/30))*SUMIFS(17:17,$1:$1,DV$1+INT(-$N28/30)+1)+(INT(-$N28/30)+1--$N28/30)*SUMIFS(17:17,$1:$1,DV$1+INT(-$N28/30)))))</f>
        <v>0</v>
      </c>
      <c r="DW28" s="40">
        <f>IF($N28=0,0,IF(DW$7="",0,IF(DW$1=MAX($1:$1),$R17-SUM($T28:DV28),IF(DW$1=1,SUMIFS(17:17,$1:$1,"&gt;="&amp;1,$1:$1,"&lt;="&amp;INT(-$N28/30))+(-$N28/30-INT(-$N28/30))*SUMIFS(17:17,$1:$1,INT(-$N28/30)+1),0)+(-$N28/30-INT(-$N28/30))*SUMIFS(17:17,$1:$1,DW$1+INT(-$N28/30)+1)+(INT(-$N28/30)+1--$N28/30)*SUMIFS(17:17,$1:$1,DW$1+INT(-$N28/30)))))</f>
        <v>0</v>
      </c>
      <c r="DX28" s="40">
        <f>IF($N28=0,0,IF(DX$7="",0,IF(DX$1=MAX($1:$1),$R17-SUM($T28:DW28),IF(DX$1=1,SUMIFS(17:17,$1:$1,"&gt;="&amp;1,$1:$1,"&lt;="&amp;INT(-$N28/30))+(-$N28/30-INT(-$N28/30))*SUMIFS(17:17,$1:$1,INT(-$N28/30)+1),0)+(-$N28/30-INT(-$N28/30))*SUMIFS(17:17,$1:$1,DX$1+INT(-$N28/30)+1)+(INT(-$N28/30)+1--$N28/30)*SUMIFS(17:17,$1:$1,DX$1+INT(-$N28/30)))))</f>
        <v>0</v>
      </c>
      <c r="DY28" s="40">
        <f>IF($N28=0,0,IF(DY$7="",0,IF(DY$1=MAX($1:$1),$R17-SUM($T28:DX28),IF(DY$1=1,SUMIFS(17:17,$1:$1,"&gt;="&amp;1,$1:$1,"&lt;="&amp;INT(-$N28/30))+(-$N28/30-INT(-$N28/30))*SUMIFS(17:17,$1:$1,INT(-$N28/30)+1),0)+(-$N28/30-INT(-$N28/30))*SUMIFS(17:17,$1:$1,DY$1+INT(-$N28/30)+1)+(INT(-$N28/30)+1--$N28/30)*SUMIFS(17:17,$1:$1,DY$1+INT(-$N28/30)))))</f>
        <v>0</v>
      </c>
      <c r="DZ28" s="40">
        <f>IF($N28=0,0,IF(DZ$7="",0,IF(DZ$1=MAX($1:$1),$R17-SUM($T28:DY28),IF(DZ$1=1,SUMIFS(17:17,$1:$1,"&gt;="&amp;1,$1:$1,"&lt;="&amp;INT(-$N28/30))+(-$N28/30-INT(-$N28/30))*SUMIFS(17:17,$1:$1,INT(-$N28/30)+1),0)+(-$N28/30-INT(-$N28/30))*SUMIFS(17:17,$1:$1,DZ$1+INT(-$N28/30)+1)+(INT(-$N28/30)+1--$N28/30)*SUMIFS(17:17,$1:$1,DZ$1+INT(-$N28/30)))))</f>
        <v>0</v>
      </c>
      <c r="EA28" s="40">
        <f>IF($N28=0,0,IF(EA$7="",0,IF(EA$1=MAX($1:$1),$R17-SUM($T28:DZ28),IF(EA$1=1,SUMIFS(17:17,$1:$1,"&gt;="&amp;1,$1:$1,"&lt;="&amp;INT(-$N28/30))+(-$N28/30-INT(-$N28/30))*SUMIFS(17:17,$1:$1,INT(-$N28/30)+1),0)+(-$N28/30-INT(-$N28/30))*SUMIFS(17:17,$1:$1,EA$1+INT(-$N28/30)+1)+(INT(-$N28/30)+1--$N28/30)*SUMIFS(17:17,$1:$1,EA$1+INT(-$N28/30)))))</f>
        <v>0</v>
      </c>
      <c r="EB28" s="40">
        <f>IF($N28=0,0,IF(EB$7="",0,IF(EB$1=MAX($1:$1),$R17-SUM($T28:EA28),IF(EB$1=1,SUMIFS(17:17,$1:$1,"&gt;="&amp;1,$1:$1,"&lt;="&amp;INT(-$N28/30))+(-$N28/30-INT(-$N28/30))*SUMIFS(17:17,$1:$1,INT(-$N28/30)+1),0)+(-$N28/30-INT(-$N28/30))*SUMIFS(17:17,$1:$1,EB$1+INT(-$N28/30)+1)+(INT(-$N28/30)+1--$N28/30)*SUMIFS(17:17,$1:$1,EB$1+INT(-$N28/30)))))</f>
        <v>0</v>
      </c>
      <c r="EC28" s="40">
        <f>IF($N28=0,0,IF(EC$7="",0,IF(EC$1=MAX($1:$1),$R17-SUM($T28:EB28),IF(EC$1=1,SUMIFS(17:17,$1:$1,"&gt;="&amp;1,$1:$1,"&lt;="&amp;INT(-$N28/30))+(-$N28/30-INT(-$N28/30))*SUMIFS(17:17,$1:$1,INT(-$N28/30)+1),0)+(-$N28/30-INT(-$N28/30))*SUMIFS(17:17,$1:$1,EC$1+INT(-$N28/30)+1)+(INT(-$N28/30)+1--$N28/30)*SUMIFS(17:17,$1:$1,EC$1+INT(-$N28/30)))))</f>
        <v>0</v>
      </c>
      <c r="ED28" s="40">
        <f>IF($N28=0,0,IF(ED$7="",0,IF(ED$1=MAX($1:$1),$R17-SUM($T28:EC28),IF(ED$1=1,SUMIFS(17:17,$1:$1,"&gt;="&amp;1,$1:$1,"&lt;="&amp;INT(-$N28/30))+(-$N28/30-INT(-$N28/30))*SUMIFS(17:17,$1:$1,INT(-$N28/30)+1),0)+(-$N28/30-INT(-$N28/30))*SUMIFS(17:17,$1:$1,ED$1+INT(-$N28/30)+1)+(INT(-$N28/30)+1--$N28/30)*SUMIFS(17:17,$1:$1,ED$1+INT(-$N28/30)))))</f>
        <v>0</v>
      </c>
      <c r="EE28" s="40">
        <f>IF($N28=0,0,IF(EE$7="",0,IF(EE$1=MAX($1:$1),$R17-SUM($T28:ED28),IF(EE$1=1,SUMIFS(17:17,$1:$1,"&gt;="&amp;1,$1:$1,"&lt;="&amp;INT(-$N28/30))+(-$N28/30-INT(-$N28/30))*SUMIFS(17:17,$1:$1,INT(-$N28/30)+1),0)+(-$N28/30-INT(-$N28/30))*SUMIFS(17:17,$1:$1,EE$1+INT(-$N28/30)+1)+(INT(-$N28/30)+1--$N28/30)*SUMIFS(17:17,$1:$1,EE$1+INT(-$N28/30)))))</f>
        <v>0</v>
      </c>
      <c r="EF28" s="40">
        <f>IF($N28=0,0,IF(EF$7="",0,IF(EF$1=MAX($1:$1),$R17-SUM($T28:EE28),IF(EF$1=1,SUMIFS(17:17,$1:$1,"&gt;="&amp;1,$1:$1,"&lt;="&amp;INT(-$N28/30))+(-$N28/30-INT(-$N28/30))*SUMIFS(17:17,$1:$1,INT(-$N28/30)+1),0)+(-$N28/30-INT(-$N28/30))*SUMIFS(17:17,$1:$1,EF$1+INT(-$N28/30)+1)+(INT(-$N28/30)+1--$N28/30)*SUMIFS(17:17,$1:$1,EF$1+INT(-$N28/30)))))</f>
        <v>0</v>
      </c>
      <c r="EG28" s="40">
        <f>IF($N28=0,0,IF(EG$7="",0,IF(EG$1=MAX($1:$1),$R17-SUM($T28:EF28),IF(EG$1=1,SUMIFS(17:17,$1:$1,"&gt;="&amp;1,$1:$1,"&lt;="&amp;INT(-$N28/30))+(-$N28/30-INT(-$N28/30))*SUMIFS(17:17,$1:$1,INT(-$N28/30)+1),0)+(-$N28/30-INT(-$N28/30))*SUMIFS(17:17,$1:$1,EG$1+INT(-$N28/30)+1)+(INT(-$N28/30)+1--$N28/30)*SUMIFS(17:17,$1:$1,EG$1+INT(-$N28/30)))))</f>
        <v>0</v>
      </c>
      <c r="EH28" s="40">
        <f>IF($N28=0,0,IF(EH$7="",0,IF(EH$1=MAX($1:$1),$R17-SUM($T28:EG28),IF(EH$1=1,SUMIFS(17:17,$1:$1,"&gt;="&amp;1,$1:$1,"&lt;="&amp;INT(-$N28/30))+(-$N28/30-INT(-$N28/30))*SUMIFS(17:17,$1:$1,INT(-$N28/30)+1),0)+(-$N28/30-INT(-$N28/30))*SUMIFS(17:17,$1:$1,EH$1+INT(-$N28/30)+1)+(INT(-$N28/30)+1--$N28/30)*SUMIFS(17:17,$1:$1,EH$1+INT(-$N28/30)))))</f>
        <v>0</v>
      </c>
      <c r="EI28" s="40">
        <f>IF($N28=0,0,IF(EI$7="",0,IF(EI$1=MAX($1:$1),$R17-SUM($T28:EH28),IF(EI$1=1,SUMIFS(17:17,$1:$1,"&gt;="&amp;1,$1:$1,"&lt;="&amp;INT(-$N28/30))+(-$N28/30-INT(-$N28/30))*SUMIFS(17:17,$1:$1,INT(-$N28/30)+1),0)+(-$N28/30-INT(-$N28/30))*SUMIFS(17:17,$1:$1,EI$1+INT(-$N28/30)+1)+(INT(-$N28/30)+1--$N28/30)*SUMIFS(17:17,$1:$1,EI$1+INT(-$N28/30)))))</f>
        <v>0</v>
      </c>
      <c r="EJ28" s="40">
        <f>IF($N28=0,0,IF(EJ$7="",0,IF(EJ$1=MAX($1:$1),$R17-SUM($T28:EI28),IF(EJ$1=1,SUMIFS(17:17,$1:$1,"&gt;="&amp;1,$1:$1,"&lt;="&amp;INT(-$N28/30))+(-$N28/30-INT(-$N28/30))*SUMIFS(17:17,$1:$1,INT(-$N28/30)+1),0)+(-$N28/30-INT(-$N28/30))*SUMIFS(17:17,$1:$1,EJ$1+INT(-$N28/30)+1)+(INT(-$N28/30)+1--$N28/30)*SUMIFS(17:17,$1:$1,EJ$1+INT(-$N28/30)))))</f>
        <v>0</v>
      </c>
      <c r="EK28" s="40">
        <f>IF($N28=0,0,IF(EK$7="",0,IF(EK$1=MAX($1:$1),$R17-SUM($T28:EJ28),IF(EK$1=1,SUMIFS(17:17,$1:$1,"&gt;="&amp;1,$1:$1,"&lt;="&amp;INT(-$N28/30))+(-$N28/30-INT(-$N28/30))*SUMIFS(17:17,$1:$1,INT(-$N28/30)+1),0)+(-$N28/30-INT(-$N28/30))*SUMIFS(17:17,$1:$1,EK$1+INT(-$N28/30)+1)+(INT(-$N28/30)+1--$N28/30)*SUMIFS(17:17,$1:$1,EK$1+INT(-$N28/30)))))</f>
        <v>0</v>
      </c>
      <c r="EL28" s="40">
        <f>IF($N28=0,0,IF(EL$7="",0,IF(EL$1=MAX($1:$1),$R17-SUM($T28:EK28),IF(EL$1=1,SUMIFS(17:17,$1:$1,"&gt;="&amp;1,$1:$1,"&lt;="&amp;INT(-$N28/30))+(-$N28/30-INT(-$N28/30))*SUMIFS(17:17,$1:$1,INT(-$N28/30)+1),0)+(-$N28/30-INT(-$N28/30))*SUMIFS(17:17,$1:$1,EL$1+INT(-$N28/30)+1)+(INT(-$N28/30)+1--$N28/30)*SUMIFS(17:17,$1:$1,EL$1+INT(-$N28/30)))))</f>
        <v>0</v>
      </c>
      <c r="EM28" s="40">
        <f>IF($N28=0,0,IF(EM$7="",0,IF(EM$1=MAX($1:$1),$R17-SUM($T28:EL28),IF(EM$1=1,SUMIFS(17:17,$1:$1,"&gt;="&amp;1,$1:$1,"&lt;="&amp;INT(-$N28/30))+(-$N28/30-INT(-$N28/30))*SUMIFS(17:17,$1:$1,INT(-$N28/30)+1),0)+(-$N28/30-INT(-$N28/30))*SUMIFS(17:17,$1:$1,EM$1+INT(-$N28/30)+1)+(INT(-$N28/30)+1--$N28/30)*SUMIFS(17:17,$1:$1,EM$1+INT(-$N28/30)))))</f>
        <v>0</v>
      </c>
      <c r="EN28" s="40">
        <f>IF($N28=0,0,IF(EN$7="",0,IF(EN$1=MAX($1:$1),$R17-SUM($T28:EM28),IF(EN$1=1,SUMIFS(17:17,$1:$1,"&gt;="&amp;1,$1:$1,"&lt;="&amp;INT(-$N28/30))+(-$N28/30-INT(-$N28/30))*SUMIFS(17:17,$1:$1,INT(-$N28/30)+1),0)+(-$N28/30-INT(-$N28/30))*SUMIFS(17:17,$1:$1,EN$1+INT(-$N28/30)+1)+(INT(-$N28/30)+1--$N28/30)*SUMIFS(17:17,$1:$1,EN$1+INT(-$N28/30)))))</f>
        <v>0</v>
      </c>
      <c r="EO28" s="40">
        <f>IF($N28=0,0,IF(EO$7="",0,IF(EO$1=MAX($1:$1),$R17-SUM($T28:EN28),IF(EO$1=1,SUMIFS(17:17,$1:$1,"&gt;="&amp;1,$1:$1,"&lt;="&amp;INT(-$N28/30))+(-$N28/30-INT(-$N28/30))*SUMIFS(17:17,$1:$1,INT(-$N28/30)+1),0)+(-$N28/30-INT(-$N28/30))*SUMIFS(17:17,$1:$1,EO$1+INT(-$N28/30)+1)+(INT(-$N28/30)+1--$N28/30)*SUMIFS(17:17,$1:$1,EO$1+INT(-$N28/30)))))</f>
        <v>0</v>
      </c>
      <c r="EP28" s="40">
        <f>IF($N28=0,0,IF(EP$7="",0,IF(EP$1=MAX($1:$1),$R17-SUM($T28:EO28),IF(EP$1=1,SUMIFS(17:17,$1:$1,"&gt;="&amp;1,$1:$1,"&lt;="&amp;INT(-$N28/30))+(-$N28/30-INT(-$N28/30))*SUMIFS(17:17,$1:$1,INT(-$N28/30)+1),0)+(-$N28/30-INT(-$N28/30))*SUMIFS(17:17,$1:$1,EP$1+INT(-$N28/30)+1)+(INT(-$N28/30)+1--$N28/30)*SUMIFS(17:17,$1:$1,EP$1+INT(-$N28/30)))))</f>
        <v>0</v>
      </c>
      <c r="EQ28" s="40">
        <f>IF($N28=0,0,IF(EQ$7="",0,IF(EQ$1=MAX($1:$1),$R17-SUM($T28:EP28),IF(EQ$1=1,SUMIFS(17:17,$1:$1,"&gt;="&amp;1,$1:$1,"&lt;="&amp;INT(-$N28/30))+(-$N28/30-INT(-$N28/30))*SUMIFS(17:17,$1:$1,INT(-$N28/30)+1),0)+(-$N28/30-INT(-$N28/30))*SUMIFS(17:17,$1:$1,EQ$1+INT(-$N28/30)+1)+(INT(-$N28/30)+1--$N28/30)*SUMIFS(17:17,$1:$1,EQ$1+INT(-$N28/30)))))</f>
        <v>0</v>
      </c>
      <c r="ER28" s="40">
        <f>IF($N28=0,0,IF(ER$7="",0,IF(ER$1=MAX($1:$1),$R17-SUM($T28:EQ28),IF(ER$1=1,SUMIFS(17:17,$1:$1,"&gt;="&amp;1,$1:$1,"&lt;="&amp;INT(-$N28/30))+(-$N28/30-INT(-$N28/30))*SUMIFS(17:17,$1:$1,INT(-$N28/30)+1),0)+(-$N28/30-INT(-$N28/30))*SUMIFS(17:17,$1:$1,ER$1+INT(-$N28/30)+1)+(INT(-$N28/30)+1--$N28/30)*SUMIFS(17:17,$1:$1,ER$1+INT(-$N28/30)))))</f>
        <v>0</v>
      </c>
      <c r="ES28" s="40">
        <f>IF($N28=0,0,IF(ES$7="",0,IF(ES$1=MAX($1:$1),$R17-SUM($T28:ER28),IF(ES$1=1,SUMIFS(17:17,$1:$1,"&gt;="&amp;1,$1:$1,"&lt;="&amp;INT(-$N28/30))+(-$N28/30-INT(-$N28/30))*SUMIFS(17:17,$1:$1,INT(-$N28/30)+1),0)+(-$N28/30-INT(-$N28/30))*SUMIFS(17:17,$1:$1,ES$1+INT(-$N28/30)+1)+(INT(-$N28/30)+1--$N28/30)*SUMIFS(17:17,$1:$1,ES$1+INT(-$N28/30)))))</f>
        <v>0</v>
      </c>
      <c r="ET28" s="40">
        <f>IF($N28=0,0,IF(ET$7="",0,IF(ET$1=MAX($1:$1),$R17-SUM($T28:ES28),IF(ET$1=1,SUMIFS(17:17,$1:$1,"&gt;="&amp;1,$1:$1,"&lt;="&amp;INT(-$N28/30))+(-$N28/30-INT(-$N28/30))*SUMIFS(17:17,$1:$1,INT(-$N28/30)+1),0)+(-$N28/30-INT(-$N28/30))*SUMIFS(17:17,$1:$1,ET$1+INT(-$N28/30)+1)+(INT(-$N28/30)+1--$N28/30)*SUMIFS(17:17,$1:$1,ET$1+INT(-$N28/30)))))</f>
        <v>0</v>
      </c>
      <c r="EU28" s="40">
        <f>IF($N28=0,0,IF(EU$7="",0,IF(EU$1=MAX($1:$1),$R17-SUM($T28:ET28),IF(EU$1=1,SUMIFS(17:17,$1:$1,"&gt;="&amp;1,$1:$1,"&lt;="&amp;INT(-$N28/30))+(-$N28/30-INT(-$N28/30))*SUMIFS(17:17,$1:$1,INT(-$N28/30)+1),0)+(-$N28/30-INT(-$N28/30))*SUMIFS(17:17,$1:$1,EU$1+INT(-$N28/30)+1)+(INT(-$N28/30)+1--$N28/30)*SUMIFS(17:17,$1:$1,EU$1+INT(-$N28/30)))))</f>
        <v>0</v>
      </c>
      <c r="EV28" s="40">
        <f>IF($N28=0,0,IF(EV$7="",0,IF(EV$1=MAX($1:$1),$R17-SUM($T28:EU28),IF(EV$1=1,SUMIFS(17:17,$1:$1,"&gt;="&amp;1,$1:$1,"&lt;="&amp;INT(-$N28/30))+(-$N28/30-INT(-$N28/30))*SUMIFS(17:17,$1:$1,INT(-$N28/30)+1),0)+(-$N28/30-INT(-$N28/30))*SUMIFS(17:17,$1:$1,EV$1+INT(-$N28/30)+1)+(INT(-$N28/30)+1--$N28/30)*SUMIFS(17:17,$1:$1,EV$1+INT(-$N28/30)))))</f>
        <v>0</v>
      </c>
      <c r="EW28" s="40">
        <f>IF($N28=0,0,IF(EW$7="",0,IF(EW$1=MAX($1:$1),$R17-SUM($T28:EV28),IF(EW$1=1,SUMIFS(17:17,$1:$1,"&gt;="&amp;1,$1:$1,"&lt;="&amp;INT(-$N28/30))+(-$N28/30-INT(-$N28/30))*SUMIFS(17:17,$1:$1,INT(-$N28/30)+1),0)+(-$N28/30-INT(-$N28/30))*SUMIFS(17:17,$1:$1,EW$1+INT(-$N28/30)+1)+(INT(-$N28/30)+1--$N28/30)*SUMIFS(17:17,$1:$1,EW$1+INT(-$N28/30)))))</f>
        <v>0</v>
      </c>
      <c r="EX28" s="40">
        <f>IF($N28=0,0,IF(EX$7="",0,IF(EX$1=MAX($1:$1),$R17-SUM($T28:EW28),IF(EX$1=1,SUMIFS(17:17,$1:$1,"&gt;="&amp;1,$1:$1,"&lt;="&amp;INT(-$N28/30))+(-$N28/30-INT(-$N28/30))*SUMIFS(17:17,$1:$1,INT(-$N28/30)+1),0)+(-$N28/30-INT(-$N28/30))*SUMIFS(17:17,$1:$1,EX$1+INT(-$N28/30)+1)+(INT(-$N28/30)+1--$N28/30)*SUMIFS(17:17,$1:$1,EX$1+INT(-$N28/30)))))</f>
        <v>0</v>
      </c>
      <c r="EY28" s="40">
        <f>IF($N28=0,0,IF(EY$7="",0,IF(EY$1=MAX($1:$1),$R17-SUM($T28:EX28),IF(EY$1=1,SUMIFS(17:17,$1:$1,"&gt;="&amp;1,$1:$1,"&lt;="&amp;INT(-$N28/30))+(-$N28/30-INT(-$N28/30))*SUMIFS(17:17,$1:$1,INT(-$N28/30)+1),0)+(-$N28/30-INT(-$N28/30))*SUMIFS(17:17,$1:$1,EY$1+INT(-$N28/30)+1)+(INT(-$N28/30)+1--$N28/30)*SUMIFS(17:17,$1:$1,EY$1+INT(-$N28/30)))))</f>
        <v>0</v>
      </c>
      <c r="EZ28" s="40">
        <f>IF($N28=0,0,IF(EZ$7="",0,IF(EZ$1=MAX($1:$1),$R17-SUM($T28:EY28),IF(EZ$1=1,SUMIFS(17:17,$1:$1,"&gt;="&amp;1,$1:$1,"&lt;="&amp;INT(-$N28/30))+(-$N28/30-INT(-$N28/30))*SUMIFS(17:17,$1:$1,INT(-$N28/30)+1),0)+(-$N28/30-INT(-$N28/30))*SUMIFS(17:17,$1:$1,EZ$1+INT(-$N28/30)+1)+(INT(-$N28/30)+1--$N28/30)*SUMIFS(17:17,$1:$1,EZ$1+INT(-$N28/30)))))</f>
        <v>0</v>
      </c>
      <c r="FA28" s="40">
        <f>IF($N28=0,0,IF(FA$7="",0,IF(FA$1=MAX($1:$1),$R17-SUM($T28:EZ28),IF(FA$1=1,SUMIFS(17:17,$1:$1,"&gt;="&amp;1,$1:$1,"&lt;="&amp;INT(-$N28/30))+(-$N28/30-INT(-$N28/30))*SUMIFS(17:17,$1:$1,INT(-$N28/30)+1),0)+(-$N28/30-INT(-$N28/30))*SUMIFS(17:17,$1:$1,FA$1+INT(-$N28/30)+1)+(INT(-$N28/30)+1--$N28/30)*SUMIFS(17:17,$1:$1,FA$1+INT(-$N28/30)))))</f>
        <v>0</v>
      </c>
      <c r="FB28" s="40">
        <f>IF($N28=0,0,IF(FB$7="",0,IF(FB$1=MAX($1:$1),$R17-SUM($T28:FA28),IF(FB$1=1,SUMIFS(17:17,$1:$1,"&gt;="&amp;1,$1:$1,"&lt;="&amp;INT(-$N28/30))+(-$N28/30-INT(-$N28/30))*SUMIFS(17:17,$1:$1,INT(-$N28/30)+1),0)+(-$N28/30-INT(-$N28/30))*SUMIFS(17:17,$1:$1,FB$1+INT(-$N28/30)+1)+(INT(-$N28/30)+1--$N28/30)*SUMIFS(17:17,$1:$1,FB$1+INT(-$N28/30)))))</f>
        <v>0</v>
      </c>
      <c r="FC28" s="40">
        <f>IF($N28=0,0,IF(FC$7="",0,IF(FC$1=MAX($1:$1),$R17-SUM($T28:FB28),IF(FC$1=1,SUMIFS(17:17,$1:$1,"&gt;="&amp;1,$1:$1,"&lt;="&amp;INT(-$N28/30))+(-$N28/30-INT(-$N28/30))*SUMIFS(17:17,$1:$1,INT(-$N28/30)+1),0)+(-$N28/30-INT(-$N28/30))*SUMIFS(17:17,$1:$1,FC$1+INT(-$N28/30)+1)+(INT(-$N28/30)+1--$N28/30)*SUMIFS(17:17,$1:$1,FC$1+INT(-$N28/30)))))</f>
        <v>0</v>
      </c>
      <c r="FD28" s="40">
        <f>IF($N28=0,0,IF(FD$7="",0,IF(FD$1=MAX($1:$1),$R17-SUM($T28:FC28),IF(FD$1=1,SUMIFS(17:17,$1:$1,"&gt;="&amp;1,$1:$1,"&lt;="&amp;INT(-$N28/30))+(-$N28/30-INT(-$N28/30))*SUMIFS(17:17,$1:$1,INT(-$N28/30)+1),0)+(-$N28/30-INT(-$N28/30))*SUMIFS(17:17,$1:$1,FD$1+INT(-$N28/30)+1)+(INT(-$N28/30)+1--$N28/30)*SUMIFS(17:17,$1:$1,FD$1+INT(-$N28/30)))))</f>
        <v>0</v>
      </c>
      <c r="FE28" s="40">
        <f>IF($N28=0,0,IF(FE$7="",0,IF(FE$1=MAX($1:$1),$R17-SUM($T28:FD28),IF(FE$1=1,SUMIFS(17:17,$1:$1,"&gt;="&amp;1,$1:$1,"&lt;="&amp;INT(-$N28/30))+(-$N28/30-INT(-$N28/30))*SUMIFS(17:17,$1:$1,INT(-$N28/30)+1),0)+(-$N28/30-INT(-$N28/30))*SUMIFS(17:17,$1:$1,FE$1+INT(-$N28/30)+1)+(INT(-$N28/30)+1--$N28/30)*SUMIFS(17:17,$1:$1,FE$1+INT(-$N28/30)))))</f>
        <v>0</v>
      </c>
      <c r="FF28" s="40">
        <f>IF($N28=0,0,IF(FF$7="",0,IF(FF$1=MAX($1:$1),$R17-SUM($T28:FE28),IF(FF$1=1,SUMIFS(17:17,$1:$1,"&gt;="&amp;1,$1:$1,"&lt;="&amp;INT(-$N28/30))+(-$N28/30-INT(-$N28/30))*SUMIFS(17:17,$1:$1,INT(-$N28/30)+1),0)+(-$N28/30-INT(-$N28/30))*SUMIFS(17:17,$1:$1,FF$1+INT(-$N28/30)+1)+(INT(-$N28/30)+1--$N28/30)*SUMIFS(17:17,$1:$1,FF$1+INT(-$N28/30)))))</f>
        <v>0</v>
      </c>
      <c r="FG28" s="40">
        <f>IF($N28=0,0,IF(FG$7="",0,IF(FG$1=MAX($1:$1),$R17-SUM($T28:FF28),IF(FG$1=1,SUMIFS(17:17,$1:$1,"&gt;="&amp;1,$1:$1,"&lt;="&amp;INT(-$N28/30))+(-$N28/30-INT(-$N28/30))*SUMIFS(17:17,$1:$1,INT(-$N28/30)+1),0)+(-$N28/30-INT(-$N28/30))*SUMIFS(17:17,$1:$1,FG$1+INT(-$N28/30)+1)+(INT(-$N28/30)+1--$N28/30)*SUMIFS(17:17,$1:$1,FG$1+INT(-$N28/30)))))</f>
        <v>0</v>
      </c>
      <c r="FH28" s="40">
        <f>IF($N28=0,0,IF(FH$7="",0,IF(FH$1=MAX($1:$1),$R17-SUM($T28:FG28),IF(FH$1=1,SUMIFS(17:17,$1:$1,"&gt;="&amp;1,$1:$1,"&lt;="&amp;INT(-$N28/30))+(-$N28/30-INT(-$N28/30))*SUMIFS(17:17,$1:$1,INT(-$N28/30)+1),0)+(-$N28/30-INT(-$N28/30))*SUMIFS(17:17,$1:$1,FH$1+INT(-$N28/30)+1)+(INT(-$N28/30)+1--$N28/30)*SUMIFS(17:17,$1:$1,FH$1+INT(-$N28/30)))))</f>
        <v>0</v>
      </c>
      <c r="FI28" s="40">
        <f>IF($N28=0,0,IF(FI$7="",0,IF(FI$1=MAX($1:$1),$R17-SUM($T28:FH28),IF(FI$1=1,SUMIFS(17:17,$1:$1,"&gt;="&amp;1,$1:$1,"&lt;="&amp;INT(-$N28/30))+(-$N28/30-INT(-$N28/30))*SUMIFS(17:17,$1:$1,INT(-$N28/30)+1),0)+(-$N28/30-INT(-$N28/30))*SUMIFS(17:17,$1:$1,FI$1+INT(-$N28/30)+1)+(INT(-$N28/30)+1--$N28/30)*SUMIFS(17:17,$1:$1,FI$1+INT(-$N28/30)))))</f>
        <v>0</v>
      </c>
      <c r="FJ28" s="40">
        <f>IF($N28=0,0,IF(FJ$7="",0,IF(FJ$1=MAX($1:$1),$R17-SUM($T28:FI28),IF(FJ$1=1,SUMIFS(17:17,$1:$1,"&gt;="&amp;1,$1:$1,"&lt;="&amp;INT(-$N28/30))+(-$N28/30-INT(-$N28/30))*SUMIFS(17:17,$1:$1,INT(-$N28/30)+1),0)+(-$N28/30-INT(-$N28/30))*SUMIFS(17:17,$1:$1,FJ$1+INT(-$N28/30)+1)+(INT(-$N28/30)+1--$N28/30)*SUMIFS(17:17,$1:$1,FJ$1+INT(-$N28/30)))))</f>
        <v>0</v>
      </c>
      <c r="FK28" s="40">
        <f>IF($N28=0,0,IF(FK$7="",0,IF(FK$1=MAX($1:$1),$R17-SUM($T28:FJ28),IF(FK$1=1,SUMIFS(17:17,$1:$1,"&gt;="&amp;1,$1:$1,"&lt;="&amp;INT(-$N28/30))+(-$N28/30-INT(-$N28/30))*SUMIFS(17:17,$1:$1,INT(-$N28/30)+1),0)+(-$N28/30-INT(-$N28/30))*SUMIFS(17:17,$1:$1,FK$1+INT(-$N28/30)+1)+(INT(-$N28/30)+1--$N28/30)*SUMIFS(17:17,$1:$1,FK$1+INT(-$N28/30)))))</f>
        <v>0</v>
      </c>
      <c r="FL28" s="40">
        <f>IF($N28=0,0,IF(FL$7="",0,IF(FL$1=MAX($1:$1),$R17-SUM($T28:FK28),IF(FL$1=1,SUMIFS(17:17,$1:$1,"&gt;="&amp;1,$1:$1,"&lt;="&amp;INT(-$N28/30))+(-$N28/30-INT(-$N28/30))*SUMIFS(17:17,$1:$1,INT(-$N28/30)+1),0)+(-$N28/30-INT(-$N28/30))*SUMIFS(17:17,$1:$1,FL$1+INT(-$N28/30)+1)+(INT(-$N28/30)+1--$N28/30)*SUMIFS(17:17,$1:$1,FL$1+INT(-$N28/30)))))</f>
        <v>0</v>
      </c>
      <c r="FM28" s="40">
        <f>IF($N28=0,0,IF(FM$7="",0,IF(FM$1=MAX($1:$1),$R17-SUM($T28:FL28),IF(FM$1=1,SUMIFS(17:17,$1:$1,"&gt;="&amp;1,$1:$1,"&lt;="&amp;INT(-$N28/30))+(-$N28/30-INT(-$N28/30))*SUMIFS(17:17,$1:$1,INT(-$N28/30)+1),0)+(-$N28/30-INT(-$N28/30))*SUMIFS(17:17,$1:$1,FM$1+INT(-$N28/30)+1)+(INT(-$N28/30)+1--$N28/30)*SUMIFS(17:17,$1:$1,FM$1+INT(-$N28/30)))))</f>
        <v>0</v>
      </c>
      <c r="FN28" s="40">
        <f>IF($N28=0,0,IF(FN$7="",0,IF(FN$1=MAX($1:$1),$R17-SUM($T28:FM28),IF(FN$1=1,SUMIFS(17:17,$1:$1,"&gt;="&amp;1,$1:$1,"&lt;="&amp;INT(-$N28/30))+(-$N28/30-INT(-$N28/30))*SUMIFS(17:17,$1:$1,INT(-$N28/30)+1),0)+(-$N28/30-INT(-$N28/30))*SUMIFS(17:17,$1:$1,FN$1+INT(-$N28/30)+1)+(INT(-$N28/30)+1--$N28/30)*SUMIFS(17:17,$1:$1,FN$1+INT(-$N28/30)))))</f>
        <v>0</v>
      </c>
      <c r="FO28" s="40">
        <f>IF($N28=0,0,IF(FO$7="",0,IF(FO$1=MAX($1:$1),$R17-SUM($T28:FN28),IF(FO$1=1,SUMIFS(17:17,$1:$1,"&gt;="&amp;1,$1:$1,"&lt;="&amp;INT(-$N28/30))+(-$N28/30-INT(-$N28/30))*SUMIFS(17:17,$1:$1,INT(-$N28/30)+1),0)+(-$N28/30-INT(-$N28/30))*SUMIFS(17:17,$1:$1,FO$1+INT(-$N28/30)+1)+(INT(-$N28/30)+1--$N28/30)*SUMIFS(17:17,$1:$1,FO$1+INT(-$N28/30)))))</f>
        <v>0</v>
      </c>
      <c r="FP28" s="40">
        <f>IF($N28=0,0,IF(FP$7="",0,IF(FP$1=MAX($1:$1),$R17-SUM($T28:FO28),IF(FP$1=1,SUMIFS(17:17,$1:$1,"&gt;="&amp;1,$1:$1,"&lt;="&amp;INT(-$N28/30))+(-$N28/30-INT(-$N28/30))*SUMIFS(17:17,$1:$1,INT(-$N28/30)+1),0)+(-$N28/30-INT(-$N28/30))*SUMIFS(17:17,$1:$1,FP$1+INT(-$N28/30)+1)+(INT(-$N28/30)+1--$N28/30)*SUMIFS(17:17,$1:$1,FP$1+INT(-$N28/30)))))</f>
        <v>0</v>
      </c>
      <c r="FQ28" s="40">
        <f>IF($N28=0,0,IF(FQ$7="",0,IF(FQ$1=MAX($1:$1),$R17-SUM($T28:FP28),IF(FQ$1=1,SUMIFS(17:17,$1:$1,"&gt;="&amp;1,$1:$1,"&lt;="&amp;INT(-$N28/30))+(-$N28/30-INT(-$N28/30))*SUMIFS(17:17,$1:$1,INT(-$N28/30)+1),0)+(-$N28/30-INT(-$N28/30))*SUMIFS(17:17,$1:$1,FQ$1+INT(-$N28/30)+1)+(INT(-$N28/30)+1--$N28/30)*SUMIFS(17:17,$1:$1,FQ$1+INT(-$N28/30)))))</f>
        <v>0</v>
      </c>
      <c r="FR28" s="40">
        <f>IF($N28=0,0,IF(FR$7="",0,IF(FR$1=MAX($1:$1),$R17-SUM($T28:FQ28),IF(FR$1=1,SUMIFS(17:17,$1:$1,"&gt;="&amp;1,$1:$1,"&lt;="&amp;INT(-$N28/30))+(-$N28/30-INT(-$N28/30))*SUMIFS(17:17,$1:$1,INT(-$N28/30)+1),0)+(-$N28/30-INT(-$N28/30))*SUMIFS(17:17,$1:$1,FR$1+INT(-$N28/30)+1)+(INT(-$N28/30)+1--$N28/30)*SUMIFS(17:17,$1:$1,FR$1+INT(-$N28/30)))))</f>
        <v>0</v>
      </c>
      <c r="FS28" s="40">
        <f>IF($N28=0,0,IF(FS$7="",0,IF(FS$1=MAX($1:$1),$R17-SUM($T28:FR28),IF(FS$1=1,SUMIFS(17:17,$1:$1,"&gt;="&amp;1,$1:$1,"&lt;="&amp;INT(-$N28/30))+(-$N28/30-INT(-$N28/30))*SUMIFS(17:17,$1:$1,INT(-$N28/30)+1),0)+(-$N28/30-INT(-$N28/30))*SUMIFS(17:17,$1:$1,FS$1+INT(-$N28/30)+1)+(INT(-$N28/30)+1--$N28/30)*SUMIFS(17:17,$1:$1,FS$1+INT(-$N28/30)))))</f>
        <v>0</v>
      </c>
      <c r="FT28" s="40">
        <f>IF($N28=0,0,IF(FT$7="",0,IF(FT$1=MAX($1:$1),$R17-SUM($T28:FS28),IF(FT$1=1,SUMIFS(17:17,$1:$1,"&gt;="&amp;1,$1:$1,"&lt;="&amp;INT(-$N28/30))+(-$N28/30-INT(-$N28/30))*SUMIFS(17:17,$1:$1,INT(-$N28/30)+1),0)+(-$N28/30-INT(-$N28/30))*SUMIFS(17:17,$1:$1,FT$1+INT(-$N28/30)+1)+(INT(-$N28/30)+1--$N28/30)*SUMIFS(17:17,$1:$1,FT$1+INT(-$N28/30)))))</f>
        <v>0</v>
      </c>
      <c r="FU28" s="40">
        <f>IF($N28=0,0,IF(FU$7="",0,IF(FU$1=MAX($1:$1),$R17-SUM($T28:FT28),IF(FU$1=1,SUMIFS(17:17,$1:$1,"&gt;="&amp;1,$1:$1,"&lt;="&amp;INT(-$N28/30))+(-$N28/30-INT(-$N28/30))*SUMIFS(17:17,$1:$1,INT(-$N28/30)+1),0)+(-$N28/30-INT(-$N28/30))*SUMIFS(17:17,$1:$1,FU$1+INT(-$N28/30)+1)+(INT(-$N28/30)+1--$N28/30)*SUMIFS(17:17,$1:$1,FU$1+INT(-$N28/30)))))</f>
        <v>0</v>
      </c>
      <c r="FV28" s="40">
        <f>IF($N28=0,0,IF(FV$7="",0,IF(FV$1=MAX($1:$1),$R17-SUM($T28:FU28),IF(FV$1=1,SUMIFS(17:17,$1:$1,"&gt;="&amp;1,$1:$1,"&lt;="&amp;INT(-$N28/30))+(-$N28/30-INT(-$N28/30))*SUMIFS(17:17,$1:$1,INT(-$N28/30)+1),0)+(-$N28/30-INT(-$N28/30))*SUMIFS(17:17,$1:$1,FV$1+INT(-$N28/30)+1)+(INT(-$N28/30)+1--$N28/30)*SUMIFS(17:17,$1:$1,FV$1+INT(-$N28/30)))))</f>
        <v>0</v>
      </c>
      <c r="FW28" s="40">
        <f>IF($N28=0,0,IF(FW$7="",0,IF(FW$1=MAX($1:$1),$R17-SUM($T28:FV28),IF(FW$1=1,SUMIFS(17:17,$1:$1,"&gt;="&amp;1,$1:$1,"&lt;="&amp;INT(-$N28/30))+(-$N28/30-INT(-$N28/30))*SUMIFS(17:17,$1:$1,INT(-$N28/30)+1),0)+(-$N28/30-INT(-$N28/30))*SUMIFS(17:17,$1:$1,FW$1+INT(-$N28/30)+1)+(INT(-$N28/30)+1--$N28/30)*SUMIFS(17:17,$1:$1,FW$1+INT(-$N28/30)))))</f>
        <v>0</v>
      </c>
      <c r="FX28" s="40">
        <f>IF($N28=0,0,IF(FX$7="",0,IF(FX$1=MAX($1:$1),$R17-SUM($T28:FW28),IF(FX$1=1,SUMIFS(17:17,$1:$1,"&gt;="&amp;1,$1:$1,"&lt;="&amp;INT(-$N28/30))+(-$N28/30-INT(-$N28/30))*SUMIFS(17:17,$1:$1,INT(-$N28/30)+1),0)+(-$N28/30-INT(-$N28/30))*SUMIFS(17:17,$1:$1,FX$1+INT(-$N28/30)+1)+(INT(-$N28/30)+1--$N28/30)*SUMIFS(17:17,$1:$1,FX$1+INT(-$N28/30)))))</f>
        <v>0</v>
      </c>
      <c r="FY28" s="40">
        <f>IF($N28=0,0,IF(FY$7="",0,IF(FY$1=MAX($1:$1),$R17-SUM($T28:FX28),IF(FY$1=1,SUMIFS(17:17,$1:$1,"&gt;="&amp;1,$1:$1,"&lt;="&amp;INT(-$N28/30))+(-$N28/30-INT(-$N28/30))*SUMIFS(17:17,$1:$1,INT(-$N28/30)+1),0)+(-$N28/30-INT(-$N28/30))*SUMIFS(17:17,$1:$1,FY$1+INT(-$N28/30)+1)+(INT(-$N28/30)+1--$N28/30)*SUMIFS(17:17,$1:$1,FY$1+INT(-$N28/30)))))</f>
        <v>0</v>
      </c>
      <c r="FZ28" s="40">
        <f>IF($N28=0,0,IF(FZ$7="",0,IF(FZ$1=MAX($1:$1),$R17-SUM($T28:FY28),IF(FZ$1=1,SUMIFS(17:17,$1:$1,"&gt;="&amp;1,$1:$1,"&lt;="&amp;INT(-$N28/30))+(-$N28/30-INT(-$N28/30))*SUMIFS(17:17,$1:$1,INT(-$N28/30)+1),0)+(-$N28/30-INT(-$N28/30))*SUMIFS(17:17,$1:$1,FZ$1+INT(-$N28/30)+1)+(INT(-$N28/30)+1--$N28/30)*SUMIFS(17:17,$1:$1,FZ$1+INT(-$N28/30)))))</f>
        <v>0</v>
      </c>
      <c r="GA28" s="40">
        <f>IF($N28=0,0,IF(GA$7="",0,IF(GA$1=MAX($1:$1),$R17-SUM($T28:FZ28),IF(GA$1=1,SUMIFS(17:17,$1:$1,"&gt;="&amp;1,$1:$1,"&lt;="&amp;INT(-$N28/30))+(-$N28/30-INT(-$N28/30))*SUMIFS(17:17,$1:$1,INT(-$N28/30)+1),0)+(-$N28/30-INT(-$N28/30))*SUMIFS(17:17,$1:$1,GA$1+INT(-$N28/30)+1)+(INT(-$N28/30)+1--$N28/30)*SUMIFS(17:17,$1:$1,GA$1+INT(-$N28/30)))))</f>
        <v>0</v>
      </c>
      <c r="GB28" s="40">
        <f>IF($N28=0,0,IF(GB$7="",0,IF(GB$1=MAX($1:$1),$R17-SUM($T28:GA28),IF(GB$1=1,SUMIFS(17:17,$1:$1,"&gt;="&amp;1,$1:$1,"&lt;="&amp;INT(-$N28/30))+(-$N28/30-INT(-$N28/30))*SUMIFS(17:17,$1:$1,INT(-$N28/30)+1),0)+(-$N28/30-INT(-$N28/30))*SUMIFS(17:17,$1:$1,GB$1+INT(-$N28/30)+1)+(INT(-$N28/30)+1--$N28/30)*SUMIFS(17:17,$1:$1,GB$1+INT(-$N28/30)))))</f>
        <v>0</v>
      </c>
      <c r="GC28" s="40">
        <f>IF($N28=0,0,IF(GC$7="",0,IF(GC$1=MAX($1:$1),$R17-SUM($T28:GB28),IF(GC$1=1,SUMIFS(17:17,$1:$1,"&gt;="&amp;1,$1:$1,"&lt;="&amp;INT(-$N28/30))+(-$N28/30-INT(-$N28/30))*SUMIFS(17:17,$1:$1,INT(-$N28/30)+1),0)+(-$N28/30-INT(-$N28/30))*SUMIFS(17:17,$1:$1,GC$1+INT(-$N28/30)+1)+(INT(-$N28/30)+1--$N28/30)*SUMIFS(17:17,$1:$1,GC$1+INT(-$N28/30)))))</f>
        <v>0</v>
      </c>
      <c r="GD28" s="40">
        <f>IF($N28=0,0,IF(GD$7="",0,IF(GD$1=MAX($1:$1),$R17-SUM($T28:GC28),IF(GD$1=1,SUMIFS(17:17,$1:$1,"&gt;="&amp;1,$1:$1,"&lt;="&amp;INT(-$N28/30))+(-$N28/30-INT(-$N28/30))*SUMIFS(17:17,$1:$1,INT(-$N28/30)+1),0)+(-$N28/30-INT(-$N28/30))*SUMIFS(17:17,$1:$1,GD$1+INT(-$N28/30)+1)+(INT(-$N28/30)+1--$N28/30)*SUMIFS(17:17,$1:$1,GD$1+INT(-$N28/30)))))</f>
        <v>0</v>
      </c>
      <c r="GE28" s="40">
        <f>IF($N28=0,0,IF(GE$7="",0,IF(GE$1=MAX($1:$1),$R17-SUM($T28:GD28),IF(GE$1=1,SUMIFS(17:17,$1:$1,"&gt;="&amp;1,$1:$1,"&lt;="&amp;INT(-$N28/30))+(-$N28/30-INT(-$N28/30))*SUMIFS(17:17,$1:$1,INT(-$N28/30)+1),0)+(-$N28/30-INT(-$N28/30))*SUMIFS(17:17,$1:$1,GE$1+INT(-$N28/30)+1)+(INT(-$N28/30)+1--$N28/30)*SUMIFS(17:17,$1:$1,GE$1+INT(-$N28/30)))))</f>
        <v>0</v>
      </c>
      <c r="GF28" s="40">
        <f>IF($N28=0,0,IF(GF$7="",0,IF(GF$1=MAX($1:$1),$R17-SUM($T28:GE28),IF(GF$1=1,SUMIFS(17:17,$1:$1,"&gt;="&amp;1,$1:$1,"&lt;="&amp;INT(-$N28/30))+(-$N28/30-INT(-$N28/30))*SUMIFS(17:17,$1:$1,INT(-$N28/30)+1),0)+(-$N28/30-INT(-$N28/30))*SUMIFS(17:17,$1:$1,GF$1+INT(-$N28/30)+1)+(INT(-$N28/30)+1--$N28/30)*SUMIFS(17:17,$1:$1,GF$1+INT(-$N28/30)))))</f>
        <v>0</v>
      </c>
      <c r="GG28" s="40">
        <f>IF($N28=0,0,IF(GG$7="",0,IF(GG$1=MAX($1:$1),$R17-SUM($T28:GF28),IF(GG$1=1,SUMIFS(17:17,$1:$1,"&gt;="&amp;1,$1:$1,"&lt;="&amp;INT(-$N28/30))+(-$N28/30-INT(-$N28/30))*SUMIFS(17:17,$1:$1,INT(-$N28/30)+1),0)+(-$N28/30-INT(-$N28/30))*SUMIFS(17:17,$1:$1,GG$1+INT(-$N28/30)+1)+(INT(-$N28/30)+1--$N28/30)*SUMIFS(17:17,$1:$1,GG$1+INT(-$N28/30)))))</f>
        <v>0</v>
      </c>
      <c r="GH28" s="40">
        <f>IF($N28=0,0,IF(GH$7="",0,IF(GH$1=MAX($1:$1),$R17-SUM($T28:GG28),IF(GH$1=1,SUMIFS(17:17,$1:$1,"&gt;="&amp;1,$1:$1,"&lt;="&amp;INT(-$N28/30))+(-$N28/30-INT(-$N28/30))*SUMIFS(17:17,$1:$1,INT(-$N28/30)+1),0)+(-$N28/30-INT(-$N28/30))*SUMIFS(17:17,$1:$1,GH$1+INT(-$N28/30)+1)+(INT(-$N28/30)+1--$N28/30)*SUMIFS(17:17,$1:$1,GH$1+INT(-$N28/30)))))</f>
        <v>0</v>
      </c>
      <c r="GI28" s="40">
        <f>IF($N28=0,0,IF(GI$7="",0,IF(GI$1=MAX($1:$1),$R17-SUM($T28:GH28),IF(GI$1=1,SUMIFS(17:17,$1:$1,"&gt;="&amp;1,$1:$1,"&lt;="&amp;INT(-$N28/30))+(-$N28/30-INT(-$N28/30))*SUMIFS(17:17,$1:$1,INT(-$N28/30)+1),0)+(-$N28/30-INT(-$N28/30))*SUMIFS(17:17,$1:$1,GI$1+INT(-$N28/30)+1)+(INT(-$N28/30)+1--$N28/30)*SUMIFS(17:17,$1:$1,GI$1+INT(-$N28/30)))))</f>
        <v>0</v>
      </c>
      <c r="GJ28" s="40">
        <f>IF($N28=0,0,IF(GJ$7="",0,IF(GJ$1=MAX($1:$1),$R17-SUM($T28:GI28),IF(GJ$1=1,SUMIFS(17:17,$1:$1,"&gt;="&amp;1,$1:$1,"&lt;="&amp;INT(-$N28/30))+(-$N28/30-INT(-$N28/30))*SUMIFS(17:17,$1:$1,INT(-$N28/30)+1),0)+(-$N28/30-INT(-$N28/30))*SUMIFS(17:17,$1:$1,GJ$1+INT(-$N28/30)+1)+(INT(-$N28/30)+1--$N28/30)*SUMIFS(17:17,$1:$1,GJ$1+INT(-$N28/30)))))</f>
        <v>0</v>
      </c>
      <c r="GK28" s="40">
        <f>IF($N28=0,0,IF(GK$7="",0,IF(GK$1=MAX($1:$1),$R17-SUM($T28:GJ28),IF(GK$1=1,SUMIFS(17:17,$1:$1,"&gt;="&amp;1,$1:$1,"&lt;="&amp;INT(-$N28/30))+(-$N28/30-INT(-$N28/30))*SUMIFS(17:17,$1:$1,INT(-$N28/30)+1),0)+(-$N28/30-INT(-$N28/30))*SUMIFS(17:17,$1:$1,GK$1+INT(-$N28/30)+1)+(INT(-$N28/30)+1--$N28/30)*SUMIFS(17:17,$1:$1,GK$1+INT(-$N28/30)))))</f>
        <v>0</v>
      </c>
      <c r="GL28" s="40">
        <f>IF($N28=0,0,IF(GL$7="",0,IF(GL$1=MAX($1:$1),$R17-SUM($T28:GK28),IF(GL$1=1,SUMIFS(17:17,$1:$1,"&gt;="&amp;1,$1:$1,"&lt;="&amp;INT(-$N28/30))+(-$N28/30-INT(-$N28/30))*SUMIFS(17:17,$1:$1,INT(-$N28/30)+1),0)+(-$N28/30-INT(-$N28/30))*SUMIFS(17:17,$1:$1,GL$1+INT(-$N28/30)+1)+(INT(-$N28/30)+1--$N28/30)*SUMIFS(17:17,$1:$1,GL$1+INT(-$N28/30)))))</f>
        <v>0</v>
      </c>
      <c r="GM28" s="40">
        <f>IF($N28=0,0,IF(GM$7="",0,IF(GM$1=MAX($1:$1),$R17-SUM($T28:GL28),IF(GM$1=1,SUMIFS(17:17,$1:$1,"&gt;="&amp;1,$1:$1,"&lt;="&amp;INT(-$N28/30))+(-$N28/30-INT(-$N28/30))*SUMIFS(17:17,$1:$1,INT(-$N28/30)+1),0)+(-$N28/30-INT(-$N28/30))*SUMIFS(17:17,$1:$1,GM$1+INT(-$N28/30)+1)+(INT(-$N28/30)+1--$N28/30)*SUMIFS(17:17,$1:$1,GM$1+INT(-$N28/30)))))</f>
        <v>0</v>
      </c>
      <c r="GN28" s="40">
        <f>IF($N28=0,0,IF(GN$7="",0,IF(GN$1=MAX($1:$1),$R17-SUM($T28:GM28),IF(GN$1=1,SUMIFS(17:17,$1:$1,"&gt;="&amp;1,$1:$1,"&lt;="&amp;INT(-$N28/30))+(-$N28/30-INT(-$N28/30))*SUMIFS(17:17,$1:$1,INT(-$N28/30)+1),0)+(-$N28/30-INT(-$N28/30))*SUMIFS(17:17,$1:$1,GN$1+INT(-$N28/30)+1)+(INT(-$N28/30)+1--$N28/30)*SUMIFS(17:17,$1:$1,GN$1+INT(-$N28/30)))))</f>
        <v>0</v>
      </c>
      <c r="GO28" s="40">
        <f>IF($N28=0,0,IF(GO$7="",0,IF(GO$1=MAX($1:$1),$R17-SUM($T28:GN28),IF(GO$1=1,SUMIFS(17:17,$1:$1,"&gt;="&amp;1,$1:$1,"&lt;="&amp;INT(-$N28/30))+(-$N28/30-INT(-$N28/30))*SUMIFS(17:17,$1:$1,INT(-$N28/30)+1),0)+(-$N28/30-INT(-$N28/30))*SUMIFS(17:17,$1:$1,GO$1+INT(-$N28/30)+1)+(INT(-$N28/30)+1--$N28/30)*SUMIFS(17:17,$1:$1,GO$1+INT(-$N28/30)))))</f>
        <v>0</v>
      </c>
      <c r="GP28" s="40">
        <f>IF($N28=0,0,IF(GP$7="",0,IF(GP$1=MAX($1:$1),$R17-SUM($T28:GO28),IF(GP$1=1,SUMIFS(17:17,$1:$1,"&gt;="&amp;1,$1:$1,"&lt;="&amp;INT(-$N28/30))+(-$N28/30-INT(-$N28/30))*SUMIFS(17:17,$1:$1,INT(-$N28/30)+1),0)+(-$N28/30-INT(-$N28/30))*SUMIFS(17:17,$1:$1,GP$1+INT(-$N28/30)+1)+(INT(-$N28/30)+1--$N28/30)*SUMIFS(17:17,$1:$1,GP$1+INT(-$N28/30)))))</f>
        <v>0</v>
      </c>
      <c r="GQ28" s="40">
        <f>IF($N28=0,0,IF(GQ$7="",0,IF(GQ$1=MAX($1:$1),$R17-SUM($T28:GP28),IF(GQ$1=1,SUMIFS(17:17,$1:$1,"&gt;="&amp;1,$1:$1,"&lt;="&amp;INT(-$N28/30))+(-$N28/30-INT(-$N28/30))*SUMIFS(17:17,$1:$1,INT(-$N28/30)+1),0)+(-$N28/30-INT(-$N28/30))*SUMIFS(17:17,$1:$1,GQ$1+INT(-$N28/30)+1)+(INT(-$N28/30)+1--$N28/30)*SUMIFS(17:17,$1:$1,GQ$1+INT(-$N28/30)))))</f>
        <v>0</v>
      </c>
      <c r="GR28" s="40">
        <f>IF($N28=0,0,IF(GR$7="",0,IF(GR$1=MAX($1:$1),$R17-SUM($T28:GQ28),IF(GR$1=1,SUMIFS(17:17,$1:$1,"&gt;="&amp;1,$1:$1,"&lt;="&amp;INT(-$N28/30))+(-$N28/30-INT(-$N28/30))*SUMIFS(17:17,$1:$1,INT(-$N28/30)+1),0)+(-$N28/30-INT(-$N28/30))*SUMIFS(17:17,$1:$1,GR$1+INT(-$N28/30)+1)+(INT(-$N28/30)+1--$N28/30)*SUMIFS(17:17,$1:$1,GR$1+INT(-$N28/30)))))</f>
        <v>0</v>
      </c>
      <c r="GS28" s="40">
        <f>IF($N28=0,0,IF(GS$7="",0,IF(GS$1=MAX($1:$1),$R17-SUM($T28:GR28),IF(GS$1=1,SUMIFS(17:17,$1:$1,"&gt;="&amp;1,$1:$1,"&lt;="&amp;INT(-$N28/30))+(-$N28/30-INT(-$N28/30))*SUMIFS(17:17,$1:$1,INT(-$N28/30)+1),0)+(-$N28/30-INT(-$N28/30))*SUMIFS(17:17,$1:$1,GS$1+INT(-$N28/30)+1)+(INT(-$N28/30)+1--$N28/30)*SUMIFS(17:17,$1:$1,GS$1+INT(-$N28/30)))))</f>
        <v>0</v>
      </c>
      <c r="GT28" s="40">
        <f>IF($N28=0,0,IF(GT$7="",0,IF(GT$1=MAX($1:$1),$R17-SUM($T28:GS28),IF(GT$1=1,SUMIFS(17:17,$1:$1,"&gt;="&amp;1,$1:$1,"&lt;="&amp;INT(-$N28/30))+(-$N28/30-INT(-$N28/30))*SUMIFS(17:17,$1:$1,INT(-$N28/30)+1),0)+(-$N28/30-INT(-$N28/30))*SUMIFS(17:17,$1:$1,GT$1+INT(-$N28/30)+1)+(INT(-$N28/30)+1--$N28/30)*SUMIFS(17:17,$1:$1,GT$1+INT(-$N28/30)))))</f>
        <v>0</v>
      </c>
      <c r="GU28" s="40">
        <f>IF($N28=0,0,IF(GU$7="",0,IF(GU$1=MAX($1:$1),$R17-SUM($T28:GT28),IF(GU$1=1,SUMIFS(17:17,$1:$1,"&gt;="&amp;1,$1:$1,"&lt;="&amp;INT(-$N28/30))+(-$N28/30-INT(-$N28/30))*SUMIFS(17:17,$1:$1,INT(-$N28/30)+1),0)+(-$N28/30-INT(-$N28/30))*SUMIFS(17:17,$1:$1,GU$1+INT(-$N28/30)+1)+(INT(-$N28/30)+1--$N28/30)*SUMIFS(17:17,$1:$1,GU$1+INT(-$N28/30)))))</f>
        <v>0</v>
      </c>
      <c r="GV28" s="40">
        <f>IF($N28=0,0,IF(GV$7="",0,IF(GV$1=MAX($1:$1),$R17-SUM($T28:GU28),IF(GV$1=1,SUMIFS(17:17,$1:$1,"&gt;="&amp;1,$1:$1,"&lt;="&amp;INT(-$N28/30))+(-$N28/30-INT(-$N28/30))*SUMIFS(17:17,$1:$1,INT(-$N28/30)+1),0)+(-$N28/30-INT(-$N28/30))*SUMIFS(17:17,$1:$1,GV$1+INT(-$N28/30)+1)+(INT(-$N28/30)+1--$N28/30)*SUMIFS(17:17,$1:$1,GV$1+INT(-$N28/30)))))</f>
        <v>0</v>
      </c>
      <c r="GW28" s="40">
        <f>IF($N28=0,0,IF(GW$7="",0,IF(GW$1=MAX($1:$1),$R17-SUM($T28:GV28),IF(GW$1=1,SUMIFS(17:17,$1:$1,"&gt;="&amp;1,$1:$1,"&lt;="&amp;INT(-$N28/30))+(-$N28/30-INT(-$N28/30))*SUMIFS(17:17,$1:$1,INT(-$N28/30)+1),0)+(-$N28/30-INT(-$N28/30))*SUMIFS(17:17,$1:$1,GW$1+INT(-$N28/30)+1)+(INT(-$N28/30)+1--$N28/30)*SUMIFS(17:17,$1:$1,GW$1+INT(-$N28/30)))))</f>
        <v>0</v>
      </c>
      <c r="GX28" s="40">
        <f>IF($N28=0,0,IF(GX$7="",0,IF(GX$1=MAX($1:$1),$R17-SUM($T28:GW28),IF(GX$1=1,SUMIFS(17:17,$1:$1,"&gt;="&amp;1,$1:$1,"&lt;="&amp;INT(-$N28/30))+(-$N28/30-INT(-$N28/30))*SUMIFS(17:17,$1:$1,INT(-$N28/30)+1),0)+(-$N28/30-INT(-$N28/30))*SUMIFS(17:17,$1:$1,GX$1+INT(-$N28/30)+1)+(INT(-$N28/30)+1--$N28/30)*SUMIFS(17:17,$1:$1,GX$1+INT(-$N28/30)))))</f>
        <v>0</v>
      </c>
      <c r="GY28" s="40">
        <f>IF($N28=0,0,IF(GY$7="",0,IF(GY$1=MAX($1:$1),$R17-SUM($T28:GX28),IF(GY$1=1,SUMIFS(17:17,$1:$1,"&gt;="&amp;1,$1:$1,"&lt;="&amp;INT(-$N28/30))+(-$N28/30-INT(-$N28/30))*SUMIFS(17:17,$1:$1,INT(-$N28/30)+1),0)+(-$N28/30-INT(-$N28/30))*SUMIFS(17:17,$1:$1,GY$1+INT(-$N28/30)+1)+(INT(-$N28/30)+1--$N28/30)*SUMIFS(17:17,$1:$1,GY$1+INT(-$N28/30)))))</f>
        <v>0</v>
      </c>
      <c r="GZ28" s="40">
        <f>IF($N28=0,0,IF(GZ$7="",0,IF(GZ$1=MAX($1:$1),$R17-SUM($T28:GY28),IF(GZ$1=1,SUMIFS(17:17,$1:$1,"&gt;="&amp;1,$1:$1,"&lt;="&amp;INT(-$N28/30))+(-$N28/30-INT(-$N28/30))*SUMIFS(17:17,$1:$1,INT(-$N28/30)+1),0)+(-$N28/30-INT(-$N28/30))*SUMIFS(17:17,$1:$1,GZ$1+INT(-$N28/30)+1)+(INT(-$N28/30)+1--$N28/30)*SUMIFS(17:17,$1:$1,GZ$1+INT(-$N28/30)))))</f>
        <v>0</v>
      </c>
      <c r="HA28" s="40">
        <f>IF($N28=0,0,IF(HA$7="",0,IF(HA$1=MAX($1:$1),$R17-SUM($T28:GZ28),IF(HA$1=1,SUMIFS(17:17,$1:$1,"&gt;="&amp;1,$1:$1,"&lt;="&amp;INT(-$N28/30))+(-$N28/30-INT(-$N28/30))*SUMIFS(17:17,$1:$1,INT(-$N28/30)+1),0)+(-$N28/30-INT(-$N28/30))*SUMIFS(17:17,$1:$1,HA$1+INT(-$N28/30)+1)+(INT(-$N28/30)+1--$N28/30)*SUMIFS(17:17,$1:$1,HA$1+INT(-$N28/30)))))</f>
        <v>0</v>
      </c>
      <c r="HB28" s="40">
        <f>IF($N28=0,0,IF(HB$7="",0,IF(HB$1=MAX($1:$1),$R17-SUM($T28:HA28),IF(HB$1=1,SUMIFS(17:17,$1:$1,"&gt;="&amp;1,$1:$1,"&lt;="&amp;INT(-$N28/30))+(-$N28/30-INT(-$N28/30))*SUMIFS(17:17,$1:$1,INT(-$N28/30)+1),0)+(-$N28/30-INT(-$N28/30))*SUMIFS(17:17,$1:$1,HB$1+INT(-$N28/30)+1)+(INT(-$N28/30)+1--$N28/30)*SUMIFS(17:17,$1:$1,HB$1+INT(-$N28/30)))))</f>
        <v>0</v>
      </c>
      <c r="HC28" s="40">
        <f>IF($N28=0,0,IF(HC$7="",0,IF(HC$1=MAX($1:$1),$R17-SUM($T28:HB28),IF(HC$1=1,SUMIFS(17:17,$1:$1,"&gt;="&amp;1,$1:$1,"&lt;="&amp;INT(-$N28/30))+(-$N28/30-INT(-$N28/30))*SUMIFS(17:17,$1:$1,INT(-$N28/30)+1),0)+(-$N28/30-INT(-$N28/30))*SUMIFS(17:17,$1:$1,HC$1+INT(-$N28/30)+1)+(INT(-$N28/30)+1--$N28/30)*SUMIFS(17:17,$1:$1,HC$1+INT(-$N28/30)))))</f>
        <v>0</v>
      </c>
      <c r="HD28" s="40">
        <f>IF($N28=0,0,IF(HD$7="",0,IF(HD$1=MAX($1:$1),$R17-SUM($T28:HC28),IF(HD$1=1,SUMIFS(17:17,$1:$1,"&gt;="&amp;1,$1:$1,"&lt;="&amp;INT(-$N28/30))+(-$N28/30-INT(-$N28/30))*SUMIFS(17:17,$1:$1,INT(-$N28/30)+1),0)+(-$N28/30-INT(-$N28/30))*SUMIFS(17:17,$1:$1,HD$1+INT(-$N28/30)+1)+(INT(-$N28/30)+1--$N28/30)*SUMIFS(17:17,$1:$1,HD$1+INT(-$N28/30)))))</f>
        <v>0</v>
      </c>
      <c r="HE28" s="40">
        <f>IF($N28=0,0,IF(HE$7="",0,IF(HE$1=MAX($1:$1),$R17-SUM($T28:HD28),IF(HE$1=1,SUMIFS(17:17,$1:$1,"&gt;="&amp;1,$1:$1,"&lt;="&amp;INT(-$N28/30))+(-$N28/30-INT(-$N28/30))*SUMIFS(17:17,$1:$1,INT(-$N28/30)+1),0)+(-$N28/30-INT(-$N28/30))*SUMIFS(17:17,$1:$1,HE$1+INT(-$N28/30)+1)+(INT(-$N28/30)+1--$N28/30)*SUMIFS(17:17,$1:$1,HE$1+INT(-$N28/30)))))</f>
        <v>0</v>
      </c>
      <c r="HF28" s="40">
        <f>IF($N28=0,0,IF(HF$7="",0,IF(HF$1=MAX($1:$1),$R17-SUM($T28:HE28),IF(HF$1=1,SUMIFS(17:17,$1:$1,"&gt;="&amp;1,$1:$1,"&lt;="&amp;INT(-$N28/30))+(-$N28/30-INT(-$N28/30))*SUMIFS(17:17,$1:$1,INT(-$N28/30)+1),0)+(-$N28/30-INT(-$N28/30))*SUMIFS(17:17,$1:$1,HF$1+INT(-$N28/30)+1)+(INT(-$N28/30)+1--$N28/30)*SUMIFS(17:17,$1:$1,HF$1+INT(-$N28/30)))))</f>
        <v>0</v>
      </c>
      <c r="HG28" s="40">
        <f>IF($N28=0,0,IF(HG$7="",0,IF(HG$1=MAX($1:$1),$R17-SUM($T28:HF28),IF(HG$1=1,SUMIFS(17:17,$1:$1,"&gt;="&amp;1,$1:$1,"&lt;="&amp;INT(-$N28/30))+(-$N28/30-INT(-$N28/30))*SUMIFS(17:17,$1:$1,INT(-$N28/30)+1),0)+(-$N28/30-INT(-$N28/30))*SUMIFS(17:17,$1:$1,HG$1+INT(-$N28/30)+1)+(INT(-$N28/30)+1--$N28/30)*SUMIFS(17:17,$1:$1,HG$1+INT(-$N28/30)))))</f>
        <v>0</v>
      </c>
      <c r="HH28" s="40">
        <f>IF($N28=0,0,IF(HH$7="",0,IF(HH$1=MAX($1:$1),$R17-SUM($T28:HG28),IF(HH$1=1,SUMIFS(17:17,$1:$1,"&gt;="&amp;1,$1:$1,"&lt;="&amp;INT(-$N28/30))+(-$N28/30-INT(-$N28/30))*SUMIFS(17:17,$1:$1,INT(-$N28/30)+1),0)+(-$N28/30-INT(-$N28/30))*SUMIFS(17:17,$1:$1,HH$1+INT(-$N28/30)+1)+(INT(-$N28/30)+1--$N28/30)*SUMIFS(17:17,$1:$1,HH$1+INT(-$N28/30)))))</f>
        <v>0</v>
      </c>
      <c r="HI28" s="40">
        <f>IF($N28=0,0,IF(HI$7="",0,IF(HI$1=MAX($1:$1),$R17-SUM($T28:HH28),IF(HI$1=1,SUMIFS(17:17,$1:$1,"&gt;="&amp;1,$1:$1,"&lt;="&amp;INT(-$N28/30))+(-$N28/30-INT(-$N28/30))*SUMIFS(17:17,$1:$1,INT(-$N28/30)+1),0)+(-$N28/30-INT(-$N28/30))*SUMIFS(17:17,$1:$1,HI$1+INT(-$N28/30)+1)+(INT(-$N28/30)+1--$N28/30)*SUMIFS(17:17,$1:$1,HI$1+INT(-$N28/30)))))</f>
        <v>0</v>
      </c>
      <c r="HJ28" s="40">
        <f>IF($N28=0,0,IF(HJ$7="",0,IF(HJ$1=MAX($1:$1),$R17-SUM($T28:HI28),IF(HJ$1=1,SUMIFS(17:17,$1:$1,"&gt;="&amp;1,$1:$1,"&lt;="&amp;INT(-$N28/30))+(-$N28/30-INT(-$N28/30))*SUMIFS(17:17,$1:$1,INT(-$N28/30)+1),0)+(-$N28/30-INT(-$N28/30))*SUMIFS(17:17,$1:$1,HJ$1+INT(-$N28/30)+1)+(INT(-$N28/30)+1--$N28/30)*SUMIFS(17:17,$1:$1,HJ$1+INT(-$N28/30)))))</f>
        <v>0</v>
      </c>
      <c r="HK28" s="40">
        <f>IF($N28=0,0,IF(HK$7="",0,IF(HK$1=MAX($1:$1),$R17-SUM($T28:HJ28),IF(HK$1=1,SUMIFS(17:17,$1:$1,"&gt;="&amp;1,$1:$1,"&lt;="&amp;INT(-$N28/30))+(-$N28/30-INT(-$N28/30))*SUMIFS(17:17,$1:$1,INT(-$N28/30)+1),0)+(-$N28/30-INT(-$N28/30))*SUMIFS(17:17,$1:$1,HK$1+INT(-$N28/30)+1)+(INT(-$N28/30)+1--$N28/30)*SUMIFS(17:17,$1:$1,HK$1+INT(-$N28/30)))))</f>
        <v>0</v>
      </c>
      <c r="HL28" s="40">
        <f>IF($N28=0,0,IF(HL$7="",0,IF(HL$1=MAX($1:$1),$R17-SUM($T28:HK28),IF(HL$1=1,SUMIFS(17:17,$1:$1,"&gt;="&amp;1,$1:$1,"&lt;="&amp;INT(-$N28/30))+(-$N28/30-INT(-$N28/30))*SUMIFS(17:17,$1:$1,INT(-$N28/30)+1),0)+(-$N28/30-INT(-$N28/30))*SUMIFS(17:17,$1:$1,HL$1+INT(-$N28/30)+1)+(INT(-$N28/30)+1--$N28/30)*SUMIFS(17:17,$1:$1,HL$1+INT(-$N28/30)))))</f>
        <v>0</v>
      </c>
      <c r="HM28" s="40">
        <f>IF($N28=0,0,IF(HM$7="",0,IF(HM$1=MAX($1:$1),$R17-SUM($T28:HL28),IF(HM$1=1,SUMIFS(17:17,$1:$1,"&gt;="&amp;1,$1:$1,"&lt;="&amp;INT(-$N28/30))+(-$N28/30-INT(-$N28/30))*SUMIFS(17:17,$1:$1,INT(-$N28/30)+1),0)+(-$N28/30-INT(-$N28/30))*SUMIFS(17:17,$1:$1,HM$1+INT(-$N28/30)+1)+(INT(-$N28/30)+1--$N28/30)*SUMIFS(17:17,$1:$1,HM$1+INT(-$N28/30)))))</f>
        <v>0</v>
      </c>
      <c r="HN28" s="40">
        <f>IF($N28=0,0,IF(HN$7="",0,IF(HN$1=MAX($1:$1),$R17-SUM($T28:HM28),IF(HN$1=1,SUMIFS(17:17,$1:$1,"&gt;="&amp;1,$1:$1,"&lt;="&amp;INT(-$N28/30))+(-$N28/30-INT(-$N28/30))*SUMIFS(17:17,$1:$1,INT(-$N28/30)+1),0)+(-$N28/30-INT(-$N28/30))*SUMIFS(17:17,$1:$1,HN$1+INT(-$N28/30)+1)+(INT(-$N28/30)+1--$N28/30)*SUMIFS(17:17,$1:$1,HN$1+INT(-$N28/30)))))</f>
        <v>0</v>
      </c>
      <c r="HO28" s="40">
        <f>IF($N28=0,0,IF(HO$7="",0,IF(HO$1=MAX($1:$1),$R17-SUM($T28:HN28),IF(HO$1=1,SUMIFS(17:17,$1:$1,"&gt;="&amp;1,$1:$1,"&lt;="&amp;INT(-$N28/30))+(-$N28/30-INT(-$N28/30))*SUMIFS(17:17,$1:$1,INT(-$N28/30)+1),0)+(-$N28/30-INT(-$N28/30))*SUMIFS(17:17,$1:$1,HO$1+INT(-$N28/30)+1)+(INT(-$N28/30)+1--$N28/30)*SUMIFS(17:17,$1:$1,HO$1+INT(-$N28/30)))))</f>
        <v>0</v>
      </c>
      <c r="HP28" s="40">
        <f>IF($N28=0,0,IF(HP$7="",0,IF(HP$1=MAX($1:$1),$R17-SUM($T28:HO28),IF(HP$1=1,SUMIFS(17:17,$1:$1,"&gt;="&amp;1,$1:$1,"&lt;="&amp;INT(-$N28/30))+(-$N28/30-INT(-$N28/30))*SUMIFS(17:17,$1:$1,INT(-$N28/30)+1),0)+(-$N28/30-INT(-$N28/30))*SUMIFS(17:17,$1:$1,HP$1+INT(-$N28/30)+1)+(INT(-$N28/30)+1--$N28/30)*SUMIFS(17:17,$1:$1,HP$1+INT(-$N28/30)))))</f>
        <v>0</v>
      </c>
      <c r="HQ28" s="40">
        <f>IF($N28=0,0,IF(HQ$7="",0,IF(HQ$1=MAX($1:$1),$R17-SUM($T28:HP28),IF(HQ$1=1,SUMIFS(17:17,$1:$1,"&gt;="&amp;1,$1:$1,"&lt;="&amp;INT(-$N28/30))+(-$N28/30-INT(-$N28/30))*SUMIFS(17:17,$1:$1,INT(-$N28/30)+1),0)+(-$N28/30-INT(-$N28/30))*SUMIFS(17:17,$1:$1,HQ$1+INT(-$N28/30)+1)+(INT(-$N28/30)+1--$N28/30)*SUMIFS(17:17,$1:$1,HQ$1+INT(-$N28/30)))))</f>
        <v>0</v>
      </c>
      <c r="HR28" s="40">
        <f>IF($N28=0,0,IF(HR$7="",0,IF(HR$1=MAX($1:$1),$R17-SUM($T28:HQ28),IF(HR$1=1,SUMIFS(17:17,$1:$1,"&gt;="&amp;1,$1:$1,"&lt;="&amp;INT(-$N28/30))+(-$N28/30-INT(-$N28/30))*SUMIFS(17:17,$1:$1,INT(-$N28/30)+1),0)+(-$N28/30-INT(-$N28/30))*SUMIFS(17:17,$1:$1,HR$1+INT(-$N28/30)+1)+(INT(-$N28/30)+1--$N28/30)*SUMIFS(17:17,$1:$1,HR$1+INT(-$N28/30)))))</f>
        <v>0</v>
      </c>
      <c r="HS28" s="40">
        <f>IF($N28=0,0,IF(HS$7="",0,IF(HS$1=MAX($1:$1),$R17-SUM($T28:HR28),IF(HS$1=1,SUMIFS(17:17,$1:$1,"&gt;="&amp;1,$1:$1,"&lt;="&amp;INT(-$N28/30))+(-$N28/30-INT(-$N28/30))*SUMIFS(17:17,$1:$1,INT(-$N28/30)+1),0)+(-$N28/30-INT(-$N28/30))*SUMIFS(17:17,$1:$1,HS$1+INT(-$N28/30)+1)+(INT(-$N28/30)+1--$N28/30)*SUMIFS(17:17,$1:$1,HS$1+INT(-$N28/30)))))</f>
        <v>0</v>
      </c>
      <c r="HT28" s="40">
        <f>IF($N28=0,0,IF(HT$7="",0,IF(HT$1=MAX($1:$1),$R17-SUM($T28:HS28),IF(HT$1=1,SUMIFS(17:17,$1:$1,"&gt;="&amp;1,$1:$1,"&lt;="&amp;INT(-$N28/30))+(-$N28/30-INT(-$N28/30))*SUMIFS(17:17,$1:$1,INT(-$N28/30)+1),0)+(-$N28/30-INT(-$N28/30))*SUMIFS(17:17,$1:$1,HT$1+INT(-$N28/30)+1)+(INT(-$N28/30)+1--$N28/30)*SUMIFS(17:17,$1:$1,HT$1+INT(-$N28/30)))))</f>
        <v>0</v>
      </c>
      <c r="HU28" s="40">
        <f>IF($N28=0,0,IF(HU$7="",0,IF(HU$1=MAX($1:$1),$R17-SUM($T28:HT28),IF(HU$1=1,SUMIFS(17:17,$1:$1,"&gt;="&amp;1,$1:$1,"&lt;="&amp;INT(-$N28/30))+(-$N28/30-INT(-$N28/30))*SUMIFS(17:17,$1:$1,INT(-$N28/30)+1),0)+(-$N28/30-INT(-$N28/30))*SUMIFS(17:17,$1:$1,HU$1+INT(-$N28/30)+1)+(INT(-$N28/30)+1--$N28/30)*SUMIFS(17:17,$1:$1,HU$1+INT(-$N28/30)))))</f>
        <v>0</v>
      </c>
      <c r="HV28" s="40">
        <f>IF($N28=0,0,IF(HV$7="",0,IF(HV$1=MAX($1:$1),$R17-SUM($T28:HU28),IF(HV$1=1,SUMIFS(17:17,$1:$1,"&gt;="&amp;1,$1:$1,"&lt;="&amp;INT(-$N28/30))+(-$N28/30-INT(-$N28/30))*SUMIFS(17:17,$1:$1,INT(-$N28/30)+1),0)+(-$N28/30-INT(-$N28/30))*SUMIFS(17:17,$1:$1,HV$1+INT(-$N28/30)+1)+(INT(-$N28/30)+1--$N28/30)*SUMIFS(17:17,$1:$1,HV$1+INT(-$N28/30)))))</f>
        <v>0</v>
      </c>
      <c r="HW28" s="40">
        <f>IF($N28=0,0,IF(HW$7="",0,IF(HW$1=MAX($1:$1),$R17-SUM($T28:HV28),IF(HW$1=1,SUMIFS(17:17,$1:$1,"&gt;="&amp;1,$1:$1,"&lt;="&amp;INT(-$N28/30))+(-$N28/30-INT(-$N28/30))*SUMIFS(17:17,$1:$1,INT(-$N28/30)+1),0)+(-$N28/30-INT(-$N28/30))*SUMIFS(17:17,$1:$1,HW$1+INT(-$N28/30)+1)+(INT(-$N28/30)+1--$N28/30)*SUMIFS(17:17,$1:$1,HW$1+INT(-$N28/30)))))</f>
        <v>0</v>
      </c>
      <c r="HX28" s="40">
        <f>IF($N28=0,0,IF(HX$7="",0,IF(HX$1=MAX($1:$1),$R17-SUM($T28:HW28),IF(HX$1=1,SUMIFS(17:17,$1:$1,"&gt;="&amp;1,$1:$1,"&lt;="&amp;INT(-$N28/30))+(-$N28/30-INT(-$N28/30))*SUMIFS(17:17,$1:$1,INT(-$N28/30)+1),0)+(-$N28/30-INT(-$N28/30))*SUMIFS(17:17,$1:$1,HX$1+INT(-$N28/30)+1)+(INT(-$N28/30)+1--$N28/30)*SUMIFS(17:17,$1:$1,HX$1+INT(-$N28/30)))))</f>
        <v>0</v>
      </c>
      <c r="HY28" s="40">
        <f>IF($N28=0,0,IF(HY$7="",0,IF(HY$1=MAX($1:$1),$R17-SUM($T28:HX28),IF(HY$1=1,SUMIFS(17:17,$1:$1,"&gt;="&amp;1,$1:$1,"&lt;="&amp;INT(-$N28/30))+(-$N28/30-INT(-$N28/30))*SUMIFS(17:17,$1:$1,INT(-$N28/30)+1),0)+(-$N28/30-INT(-$N28/30))*SUMIFS(17:17,$1:$1,HY$1+INT(-$N28/30)+1)+(INT(-$N28/30)+1--$N28/30)*SUMIFS(17:17,$1:$1,HY$1+INT(-$N28/30)))))</f>
        <v>0</v>
      </c>
      <c r="HZ28" s="40">
        <f>IF($N28=0,0,IF(HZ$7="",0,IF(HZ$1=MAX($1:$1),$R17-SUM($T28:HY28),IF(HZ$1=1,SUMIFS(17:17,$1:$1,"&gt;="&amp;1,$1:$1,"&lt;="&amp;INT(-$N28/30))+(-$N28/30-INT(-$N28/30))*SUMIFS(17:17,$1:$1,INT(-$N28/30)+1),0)+(-$N28/30-INT(-$N28/30))*SUMIFS(17:17,$1:$1,HZ$1+INT(-$N28/30)+1)+(INT(-$N28/30)+1--$N28/30)*SUMIFS(17:17,$1:$1,HZ$1+INT(-$N28/30)))))</f>
        <v>0</v>
      </c>
      <c r="IA28" s="40">
        <f>IF($N28=0,0,IF(IA$7="",0,IF(IA$1=MAX($1:$1),$R17-SUM($T28:HZ28),IF(IA$1=1,SUMIFS(17:17,$1:$1,"&gt;="&amp;1,$1:$1,"&lt;="&amp;INT(-$N28/30))+(-$N28/30-INT(-$N28/30))*SUMIFS(17:17,$1:$1,INT(-$N28/30)+1),0)+(-$N28/30-INT(-$N28/30))*SUMIFS(17:17,$1:$1,IA$1+INT(-$N28/30)+1)+(INT(-$N28/30)+1--$N28/30)*SUMIFS(17:17,$1:$1,IA$1+INT(-$N28/30)))))</f>
        <v>0</v>
      </c>
      <c r="IB28" s="40">
        <f>IF($N28=0,0,IF(IB$7="",0,IF(IB$1=MAX($1:$1),$R17-SUM($T28:IA28),IF(IB$1=1,SUMIFS(17:17,$1:$1,"&gt;="&amp;1,$1:$1,"&lt;="&amp;INT(-$N28/30))+(-$N28/30-INT(-$N28/30))*SUMIFS(17:17,$1:$1,INT(-$N28/30)+1),0)+(-$N28/30-INT(-$N28/30))*SUMIFS(17:17,$1:$1,IB$1+INT(-$N28/30)+1)+(INT(-$N28/30)+1--$N28/30)*SUMIFS(17:17,$1:$1,IB$1+INT(-$N28/30)))))</f>
        <v>0</v>
      </c>
      <c r="IC28" s="40">
        <f>IF($N28=0,0,IF(IC$7="",0,IF(IC$1=MAX($1:$1),$R17-SUM($T28:IB28),IF(IC$1=1,SUMIFS(17:17,$1:$1,"&gt;="&amp;1,$1:$1,"&lt;="&amp;INT(-$N28/30))+(-$N28/30-INT(-$N28/30))*SUMIFS(17:17,$1:$1,INT(-$N28/30)+1),0)+(-$N28/30-INT(-$N28/30))*SUMIFS(17:17,$1:$1,IC$1+INT(-$N28/30)+1)+(INT(-$N28/30)+1--$N28/30)*SUMIFS(17:17,$1:$1,IC$1+INT(-$N28/30)))))</f>
        <v>0</v>
      </c>
      <c r="ID28" s="40">
        <f>IF($N28=0,0,IF(ID$7="",0,IF(ID$1=MAX($1:$1),$R17-SUM($T28:IC28),IF(ID$1=1,SUMIFS(17:17,$1:$1,"&gt;="&amp;1,$1:$1,"&lt;="&amp;INT(-$N28/30))+(-$N28/30-INT(-$N28/30))*SUMIFS(17:17,$1:$1,INT(-$N28/30)+1),0)+(-$N28/30-INT(-$N28/30))*SUMIFS(17:17,$1:$1,ID$1+INT(-$N28/30)+1)+(INT(-$N28/30)+1--$N28/30)*SUMIFS(17:17,$1:$1,ID$1+INT(-$N28/30)))))</f>
        <v>0</v>
      </c>
      <c r="IE28" s="40">
        <f>IF($N28=0,0,IF(IE$7="",0,IF(IE$1=MAX($1:$1),$R17-SUM($T28:ID28),IF(IE$1=1,SUMIFS(17:17,$1:$1,"&gt;="&amp;1,$1:$1,"&lt;="&amp;INT(-$N28/30))+(-$N28/30-INT(-$N28/30))*SUMIFS(17:17,$1:$1,INT(-$N28/30)+1),0)+(-$N28/30-INT(-$N28/30))*SUMIFS(17:17,$1:$1,IE$1+INT(-$N28/30)+1)+(INT(-$N28/30)+1--$N28/30)*SUMIFS(17:17,$1:$1,IE$1+INT(-$N28/30)))))</f>
        <v>0</v>
      </c>
      <c r="IF28" s="40">
        <f>IF($N28=0,0,IF(IF$7="",0,IF(IF$1=MAX($1:$1),$R17-SUM($T28:IE28),IF(IF$1=1,SUMIFS(17:17,$1:$1,"&gt;="&amp;1,$1:$1,"&lt;="&amp;INT(-$N28/30))+(-$N28/30-INT(-$N28/30))*SUMIFS(17:17,$1:$1,INT(-$N28/30)+1),0)+(-$N28/30-INT(-$N28/30))*SUMIFS(17:17,$1:$1,IF$1+INT(-$N28/30)+1)+(INT(-$N28/30)+1--$N28/30)*SUMIFS(17:17,$1:$1,IF$1+INT(-$N28/30)))))</f>
        <v>0</v>
      </c>
      <c r="IG28" s="40">
        <f>IF($N28=0,0,IF(IG$7="",0,IF(IG$1=MAX($1:$1),$R17-SUM($T28:IF28),IF(IG$1=1,SUMIFS(17:17,$1:$1,"&gt;="&amp;1,$1:$1,"&lt;="&amp;INT(-$N28/30))+(-$N28/30-INT(-$N28/30))*SUMIFS(17:17,$1:$1,INT(-$N28/30)+1),0)+(-$N28/30-INT(-$N28/30))*SUMIFS(17:17,$1:$1,IG$1+INT(-$N28/30)+1)+(INT(-$N28/30)+1--$N28/30)*SUMIFS(17:17,$1:$1,IG$1+INT(-$N28/30)))))</f>
        <v>0</v>
      </c>
      <c r="IH28" s="40">
        <f>IF($N28=0,0,IF(IH$7="",0,IF(IH$1=MAX($1:$1),$R17-SUM($T28:IG28),IF(IH$1=1,SUMIFS(17:17,$1:$1,"&gt;="&amp;1,$1:$1,"&lt;="&amp;INT(-$N28/30))+(-$N28/30-INT(-$N28/30))*SUMIFS(17:17,$1:$1,INT(-$N28/30)+1),0)+(-$N28/30-INT(-$N28/30))*SUMIFS(17:17,$1:$1,IH$1+INT(-$N28/30)+1)+(INT(-$N28/30)+1--$N28/30)*SUMIFS(17:17,$1:$1,IH$1+INT(-$N28/30)))))</f>
        <v>0</v>
      </c>
      <c r="II28" s="40">
        <f>IF($N28=0,0,IF(II$7="",0,IF(II$1=MAX($1:$1),$R17-SUM($T28:IH28),IF(II$1=1,SUMIFS(17:17,$1:$1,"&gt;="&amp;1,$1:$1,"&lt;="&amp;INT(-$N28/30))+(-$N28/30-INT(-$N28/30))*SUMIFS(17:17,$1:$1,INT(-$N28/30)+1),0)+(-$N28/30-INT(-$N28/30))*SUMIFS(17:17,$1:$1,II$1+INT(-$N28/30)+1)+(INT(-$N28/30)+1--$N28/30)*SUMIFS(17:17,$1:$1,II$1+INT(-$N28/30)))))</f>
        <v>0</v>
      </c>
      <c r="IJ28" s="40">
        <f>IF($N28=0,0,IF(IJ$7="",0,IF(IJ$1=MAX($1:$1),$R17-SUM($T28:II28),IF(IJ$1=1,SUMIFS(17:17,$1:$1,"&gt;="&amp;1,$1:$1,"&lt;="&amp;INT(-$N28/30))+(-$N28/30-INT(-$N28/30))*SUMIFS(17:17,$1:$1,INT(-$N28/30)+1),0)+(-$N28/30-INT(-$N28/30))*SUMIFS(17:17,$1:$1,IJ$1+INT(-$N28/30)+1)+(INT(-$N28/30)+1--$N28/30)*SUMIFS(17:17,$1:$1,IJ$1+INT(-$N28/30)))))</f>
        <v>0</v>
      </c>
      <c r="IK28" s="40">
        <f>IF($N28=0,0,IF(IK$7="",0,IF(IK$1=MAX($1:$1),$R17-SUM($T28:IJ28),IF(IK$1=1,SUMIFS(17:17,$1:$1,"&gt;="&amp;1,$1:$1,"&lt;="&amp;INT(-$N28/30))+(-$N28/30-INT(-$N28/30))*SUMIFS(17:17,$1:$1,INT(-$N28/30)+1),0)+(-$N28/30-INT(-$N28/30))*SUMIFS(17:17,$1:$1,IK$1+INT(-$N28/30)+1)+(INT(-$N28/30)+1--$N28/30)*SUMIFS(17:17,$1:$1,IK$1+INT(-$N28/30)))))</f>
        <v>0</v>
      </c>
      <c r="IL28" s="40">
        <f>IF($N28=0,0,IF(IL$7="",0,IF(IL$1=MAX($1:$1),$R17-SUM($T28:IK28),IF(IL$1=1,SUMIFS(17:17,$1:$1,"&gt;="&amp;1,$1:$1,"&lt;="&amp;INT(-$N28/30))+(-$N28/30-INT(-$N28/30))*SUMIFS(17:17,$1:$1,INT(-$N28/30)+1),0)+(-$N28/30-INT(-$N28/30))*SUMIFS(17:17,$1:$1,IL$1+INT(-$N28/30)+1)+(INT(-$N28/30)+1--$N28/30)*SUMIFS(17:17,$1:$1,IL$1+INT(-$N28/30)))))</f>
        <v>0</v>
      </c>
      <c r="IM28" s="40">
        <f>IF($N28=0,0,IF(IM$7="",0,IF(IM$1=MAX($1:$1),$R17-SUM($T28:IL28),IF(IM$1=1,SUMIFS(17:17,$1:$1,"&gt;="&amp;1,$1:$1,"&lt;="&amp;INT(-$N28/30))+(-$N28/30-INT(-$N28/30))*SUMIFS(17:17,$1:$1,INT(-$N28/30)+1),0)+(-$N28/30-INT(-$N28/30))*SUMIFS(17:17,$1:$1,IM$1+INT(-$N28/30)+1)+(INT(-$N28/30)+1--$N28/30)*SUMIFS(17:17,$1:$1,IM$1+INT(-$N28/30)))))</f>
        <v>0</v>
      </c>
      <c r="IN28" s="40">
        <f>IF($N28=0,0,IF(IN$7="",0,IF(IN$1=MAX($1:$1),$R17-SUM($T28:IM28),IF(IN$1=1,SUMIFS(17:17,$1:$1,"&gt;="&amp;1,$1:$1,"&lt;="&amp;INT(-$N28/30))+(-$N28/30-INT(-$N28/30))*SUMIFS(17:17,$1:$1,INT(-$N28/30)+1),0)+(-$N28/30-INT(-$N28/30))*SUMIFS(17:17,$1:$1,IN$1+INT(-$N28/30)+1)+(INT(-$N28/30)+1--$N28/30)*SUMIFS(17:17,$1:$1,IN$1+INT(-$N28/30)))))</f>
        <v>0</v>
      </c>
      <c r="IO28" s="40">
        <f>IF($N28=0,0,IF(IO$7="",0,IF(IO$1=MAX($1:$1),$R17-SUM($T28:IN28),IF(IO$1=1,SUMIFS(17:17,$1:$1,"&gt;="&amp;1,$1:$1,"&lt;="&amp;INT(-$N28/30))+(-$N28/30-INT(-$N28/30))*SUMIFS(17:17,$1:$1,INT(-$N28/30)+1),0)+(-$N28/30-INT(-$N28/30))*SUMIFS(17:17,$1:$1,IO$1+INT(-$N28/30)+1)+(INT(-$N28/30)+1--$N28/30)*SUMIFS(17:17,$1:$1,IO$1+INT(-$N28/30)))))</f>
        <v>0</v>
      </c>
      <c r="IP28" s="40">
        <f>IF($N28=0,0,IF(IP$7="",0,IF(IP$1=MAX($1:$1),$R17-SUM($T28:IO28),IF(IP$1=1,SUMIFS(17:17,$1:$1,"&gt;="&amp;1,$1:$1,"&lt;="&amp;INT(-$N28/30))+(-$N28/30-INT(-$N28/30))*SUMIFS(17:17,$1:$1,INT(-$N28/30)+1),0)+(-$N28/30-INT(-$N28/30))*SUMIFS(17:17,$1:$1,IP$1+INT(-$N28/30)+1)+(INT(-$N28/30)+1--$N28/30)*SUMIFS(17:17,$1:$1,IP$1+INT(-$N28/30)))))</f>
        <v>0</v>
      </c>
      <c r="IQ28" s="40">
        <f>IF($N28=0,0,IF(IQ$7="",0,IF(IQ$1=MAX($1:$1),$R17-SUM($T28:IP28),IF(IQ$1=1,SUMIFS(17:17,$1:$1,"&gt;="&amp;1,$1:$1,"&lt;="&amp;INT(-$N28/30))+(-$N28/30-INT(-$N28/30))*SUMIFS(17:17,$1:$1,INT(-$N28/30)+1),0)+(-$N28/30-INT(-$N28/30))*SUMIFS(17:17,$1:$1,IQ$1+INT(-$N28/30)+1)+(INT(-$N28/30)+1--$N28/30)*SUMIFS(17:17,$1:$1,IQ$1+INT(-$N28/30)))))</f>
        <v>0</v>
      </c>
      <c r="IR28" s="40">
        <f>IF($N28=0,0,IF(IR$7="",0,IF(IR$1=MAX($1:$1),$R17-SUM($T28:IQ28),IF(IR$1=1,SUMIFS(17:17,$1:$1,"&gt;="&amp;1,$1:$1,"&lt;="&amp;INT(-$N28/30))+(-$N28/30-INT(-$N28/30))*SUMIFS(17:17,$1:$1,INT(-$N28/30)+1),0)+(-$N28/30-INT(-$N28/30))*SUMIFS(17:17,$1:$1,IR$1+INT(-$N28/30)+1)+(INT(-$N28/30)+1--$N28/30)*SUMIFS(17:17,$1:$1,IR$1+INT(-$N28/30)))))</f>
        <v>0</v>
      </c>
      <c r="IS28" s="40">
        <f>IF($N28=0,0,IF(IS$7="",0,IF(IS$1=MAX($1:$1),$R17-SUM($T28:IR28),IF(IS$1=1,SUMIFS(17:17,$1:$1,"&gt;="&amp;1,$1:$1,"&lt;="&amp;INT(-$N28/30))+(-$N28/30-INT(-$N28/30))*SUMIFS(17:17,$1:$1,INT(-$N28/30)+1),0)+(-$N28/30-INT(-$N28/30))*SUMIFS(17:17,$1:$1,IS$1+INT(-$N28/30)+1)+(INT(-$N28/30)+1--$N28/30)*SUMIFS(17:17,$1:$1,IS$1+INT(-$N28/30)))))</f>
        <v>0</v>
      </c>
      <c r="IT28" s="40">
        <f>IF($N28=0,0,IF(IT$7="",0,IF(IT$1=MAX($1:$1),$R17-SUM($T28:IS28),IF(IT$1=1,SUMIFS(17:17,$1:$1,"&gt;="&amp;1,$1:$1,"&lt;="&amp;INT(-$N28/30))+(-$N28/30-INT(-$N28/30))*SUMIFS(17:17,$1:$1,INT(-$N28/30)+1),0)+(-$N28/30-INT(-$N28/30))*SUMIFS(17:17,$1:$1,IT$1+INT(-$N28/30)+1)+(INT(-$N28/30)+1--$N28/30)*SUMIFS(17:17,$1:$1,IT$1+INT(-$N28/30)))))</f>
        <v>0</v>
      </c>
      <c r="IU28" s="40">
        <f>IF($N28=0,0,IF(IU$7="",0,IF(IU$1=MAX($1:$1),$R17-SUM($T28:IT28),IF(IU$1=1,SUMIFS(17:17,$1:$1,"&gt;="&amp;1,$1:$1,"&lt;="&amp;INT(-$N28/30))+(-$N28/30-INT(-$N28/30))*SUMIFS(17:17,$1:$1,INT(-$N28/30)+1),0)+(-$N28/30-INT(-$N28/30))*SUMIFS(17:17,$1:$1,IU$1+INT(-$N28/30)+1)+(INT(-$N28/30)+1--$N28/30)*SUMIFS(17:17,$1:$1,IU$1+INT(-$N28/30)))))</f>
        <v>0</v>
      </c>
      <c r="IV28" s="40">
        <f>IF($N28=0,0,IF(IV$7="",0,IF(IV$1=MAX($1:$1),$R17-SUM($T28:IU28),IF(IV$1=1,SUMIFS(17:17,$1:$1,"&gt;="&amp;1,$1:$1,"&lt;="&amp;INT(-$N28/30))+(-$N28/30-INT(-$N28/30))*SUMIFS(17:17,$1:$1,INT(-$N28/30)+1),0)+(-$N28/30-INT(-$N28/30))*SUMIFS(17:17,$1:$1,IV$1+INT(-$N28/30)+1)+(INT(-$N28/30)+1--$N28/30)*SUMIFS(17:17,$1:$1,IV$1+INT(-$N28/30)))))</f>
        <v>0</v>
      </c>
      <c r="IW28" s="40">
        <f>IF($N28=0,0,IF(IW$7="",0,IF(IW$1=MAX($1:$1),$R17-SUM($T28:IV28),IF(IW$1=1,SUMIFS(17:17,$1:$1,"&gt;="&amp;1,$1:$1,"&lt;="&amp;INT(-$N28/30))+(-$N28/30-INT(-$N28/30))*SUMIFS(17:17,$1:$1,INT(-$N28/30)+1),0)+(-$N28/30-INT(-$N28/30))*SUMIFS(17:17,$1:$1,IW$1+INT(-$N28/30)+1)+(INT(-$N28/30)+1--$N28/30)*SUMIFS(17:17,$1:$1,IW$1+INT(-$N28/30)))))</f>
        <v>0</v>
      </c>
      <c r="IX28" s="40">
        <f>IF($N28=0,0,IF(IX$7="",0,IF(IX$1=MAX($1:$1),$R17-SUM($T28:IW28),IF(IX$1=1,SUMIFS(17:17,$1:$1,"&gt;="&amp;1,$1:$1,"&lt;="&amp;INT(-$N28/30))+(-$N28/30-INT(-$N28/30))*SUMIFS(17:17,$1:$1,INT(-$N28/30)+1),0)+(-$N28/30-INT(-$N28/30))*SUMIFS(17:17,$1:$1,IX$1+INT(-$N28/30)+1)+(INT(-$N28/30)+1--$N28/30)*SUMIFS(17:17,$1:$1,IX$1+INT(-$N28/30)))))</f>
        <v>0</v>
      </c>
      <c r="IY28" s="40">
        <f>IF($N28=0,0,IF(IY$7="",0,IF(IY$1=MAX($1:$1),$R17-SUM($T28:IX28),IF(IY$1=1,SUMIFS(17:17,$1:$1,"&gt;="&amp;1,$1:$1,"&lt;="&amp;INT(-$N28/30))+(-$N28/30-INT(-$N28/30))*SUMIFS(17:17,$1:$1,INT(-$N28/30)+1),0)+(-$N28/30-INT(-$N28/30))*SUMIFS(17:17,$1:$1,IY$1+INT(-$N28/30)+1)+(INT(-$N28/30)+1--$N28/30)*SUMIFS(17:17,$1:$1,IY$1+INT(-$N28/30)))))</f>
        <v>0</v>
      </c>
      <c r="IZ28" s="40">
        <f>IF($N28=0,0,IF(IZ$7="",0,IF(IZ$1=MAX($1:$1),$R17-SUM($T28:IY28),IF(IZ$1=1,SUMIFS(17:17,$1:$1,"&gt;="&amp;1,$1:$1,"&lt;="&amp;INT(-$N28/30))+(-$N28/30-INT(-$N28/30))*SUMIFS(17:17,$1:$1,INT(-$N28/30)+1),0)+(-$N28/30-INT(-$N28/30))*SUMIFS(17:17,$1:$1,IZ$1+INT(-$N28/30)+1)+(INT(-$N28/30)+1--$N28/30)*SUMIFS(17:17,$1:$1,IZ$1+INT(-$N28/30)))))</f>
        <v>0</v>
      </c>
      <c r="JA28" s="40">
        <f>IF($N28=0,0,IF(JA$7="",0,IF(JA$1=MAX($1:$1),$R17-SUM($T28:IZ28),IF(JA$1=1,SUMIFS(17:17,$1:$1,"&gt;="&amp;1,$1:$1,"&lt;="&amp;INT(-$N28/30))+(-$N28/30-INT(-$N28/30))*SUMIFS(17:17,$1:$1,INT(-$N28/30)+1),0)+(-$N28/30-INT(-$N28/30))*SUMIFS(17:17,$1:$1,JA$1+INT(-$N28/30)+1)+(INT(-$N28/30)+1--$N28/30)*SUMIFS(17:17,$1:$1,JA$1+INT(-$N28/30)))))</f>
        <v>0</v>
      </c>
      <c r="JB28" s="40">
        <f>IF($N28=0,0,IF(JB$7="",0,IF(JB$1=MAX($1:$1),$R17-SUM($T28:JA28),IF(JB$1=1,SUMIFS(17:17,$1:$1,"&gt;="&amp;1,$1:$1,"&lt;="&amp;INT(-$N28/30))+(-$N28/30-INT(-$N28/30))*SUMIFS(17:17,$1:$1,INT(-$N28/30)+1),0)+(-$N28/30-INT(-$N28/30))*SUMIFS(17:17,$1:$1,JB$1+INT(-$N28/30)+1)+(INT(-$N28/30)+1--$N28/30)*SUMIFS(17:17,$1:$1,JB$1+INT(-$N28/30)))))</f>
        <v>0</v>
      </c>
      <c r="JC28" s="40">
        <f>IF($N28=0,0,IF(JC$7="",0,IF(JC$1=MAX($1:$1),$R17-SUM($T28:JB28),IF(JC$1=1,SUMIFS(17:17,$1:$1,"&gt;="&amp;1,$1:$1,"&lt;="&amp;INT(-$N28/30))+(-$N28/30-INT(-$N28/30))*SUMIFS(17:17,$1:$1,INT(-$N28/30)+1),0)+(-$N28/30-INT(-$N28/30))*SUMIFS(17:17,$1:$1,JC$1+INT(-$N28/30)+1)+(INT(-$N28/30)+1--$N28/30)*SUMIFS(17:17,$1:$1,JC$1+INT(-$N28/30)))))</f>
        <v>0</v>
      </c>
      <c r="JD28" s="40">
        <f>IF($N28=0,0,IF(JD$7="",0,IF(JD$1=MAX($1:$1),$R17-SUM($T28:JC28),IF(JD$1=1,SUMIFS(17:17,$1:$1,"&gt;="&amp;1,$1:$1,"&lt;="&amp;INT(-$N28/30))+(-$N28/30-INT(-$N28/30))*SUMIFS(17:17,$1:$1,INT(-$N28/30)+1),0)+(-$N28/30-INT(-$N28/30))*SUMIFS(17:17,$1:$1,JD$1+INT(-$N28/30)+1)+(INT(-$N28/30)+1--$N28/30)*SUMIFS(17:17,$1:$1,JD$1+INT(-$N28/30)))))</f>
        <v>0</v>
      </c>
      <c r="JE28" s="40">
        <f>IF($N28=0,0,IF(JE$7="",0,IF(JE$1=MAX($1:$1),$R17-SUM($T28:JD28),IF(JE$1=1,SUMIFS(17:17,$1:$1,"&gt;="&amp;1,$1:$1,"&lt;="&amp;INT(-$N28/30))+(-$N28/30-INT(-$N28/30))*SUMIFS(17:17,$1:$1,INT(-$N28/30)+1),0)+(-$N28/30-INT(-$N28/30))*SUMIFS(17:17,$1:$1,JE$1+INT(-$N28/30)+1)+(INT(-$N28/30)+1--$N28/30)*SUMIFS(17:17,$1:$1,JE$1+INT(-$N28/30)))))</f>
        <v>0</v>
      </c>
      <c r="JF28" s="40">
        <f>IF($N28=0,0,IF(JF$7="",0,IF(JF$1=MAX($1:$1),$R17-SUM($T28:JE28),IF(JF$1=1,SUMIFS(17:17,$1:$1,"&gt;="&amp;1,$1:$1,"&lt;="&amp;INT(-$N28/30))+(-$N28/30-INT(-$N28/30))*SUMIFS(17:17,$1:$1,INT(-$N28/30)+1),0)+(-$N28/30-INT(-$N28/30))*SUMIFS(17:17,$1:$1,JF$1+INT(-$N28/30)+1)+(INT(-$N28/30)+1--$N28/30)*SUMIFS(17:17,$1:$1,JF$1+INT(-$N28/30)))))</f>
        <v>0</v>
      </c>
      <c r="JG28" s="40">
        <f>IF($N28=0,0,IF(JG$7="",0,IF(JG$1=MAX($1:$1),$R17-SUM($T28:JF28),IF(JG$1=1,SUMIFS(17:17,$1:$1,"&gt;="&amp;1,$1:$1,"&lt;="&amp;INT(-$N28/30))+(-$N28/30-INT(-$N28/30))*SUMIFS(17:17,$1:$1,INT(-$N28/30)+1),0)+(-$N28/30-INT(-$N28/30))*SUMIFS(17:17,$1:$1,JG$1+INT(-$N28/30)+1)+(INT(-$N28/30)+1--$N28/30)*SUMIFS(17:17,$1:$1,JG$1+INT(-$N28/30)))))</f>
        <v>0</v>
      </c>
      <c r="JH28" s="40">
        <f>IF($N28=0,0,IF(JH$7="",0,IF(JH$1=MAX($1:$1),$R17-SUM($T28:JG28),IF(JH$1=1,SUMIFS(17:17,$1:$1,"&gt;="&amp;1,$1:$1,"&lt;="&amp;INT(-$N28/30))+(-$N28/30-INT(-$N28/30))*SUMIFS(17:17,$1:$1,INT(-$N28/30)+1),0)+(-$N28/30-INT(-$N28/30))*SUMIFS(17:17,$1:$1,JH$1+INT(-$N28/30)+1)+(INT(-$N28/30)+1--$N28/30)*SUMIFS(17:17,$1:$1,JH$1+INT(-$N28/30)))))</f>
        <v>0</v>
      </c>
      <c r="JI28" s="40">
        <f>IF($N28=0,0,IF(JI$7="",0,IF(JI$1=MAX($1:$1),$R17-SUM($T28:JH28),IF(JI$1=1,SUMIFS(17:17,$1:$1,"&gt;="&amp;1,$1:$1,"&lt;="&amp;INT(-$N28/30))+(-$N28/30-INT(-$N28/30))*SUMIFS(17:17,$1:$1,INT(-$N28/30)+1),0)+(-$N28/30-INT(-$N28/30))*SUMIFS(17:17,$1:$1,JI$1+INT(-$N28/30)+1)+(INT(-$N28/30)+1--$N28/30)*SUMIFS(17:17,$1:$1,JI$1+INT(-$N28/30)))))</f>
        <v>0</v>
      </c>
      <c r="JJ28" s="40">
        <f>IF($N28=0,0,IF(JJ$7="",0,IF(JJ$1=MAX($1:$1),$R17-SUM($T28:JI28),IF(JJ$1=1,SUMIFS(17:17,$1:$1,"&gt;="&amp;1,$1:$1,"&lt;="&amp;INT(-$N28/30))+(-$N28/30-INT(-$N28/30))*SUMIFS(17:17,$1:$1,INT(-$N28/30)+1),0)+(-$N28/30-INT(-$N28/30))*SUMIFS(17:17,$1:$1,JJ$1+INT(-$N28/30)+1)+(INT(-$N28/30)+1--$N28/30)*SUMIFS(17:17,$1:$1,JJ$1+INT(-$N28/30)))))</f>
        <v>0</v>
      </c>
      <c r="JK28" s="40">
        <f>IF($N28=0,0,IF(JK$7="",0,IF(JK$1=MAX($1:$1),$R17-SUM($T28:JJ28),IF(JK$1=1,SUMIFS(17:17,$1:$1,"&gt;="&amp;1,$1:$1,"&lt;="&amp;INT(-$N28/30))+(-$N28/30-INT(-$N28/30))*SUMIFS(17:17,$1:$1,INT(-$N28/30)+1),0)+(-$N28/30-INT(-$N28/30))*SUMIFS(17:17,$1:$1,JK$1+INT(-$N28/30)+1)+(INT(-$N28/30)+1--$N28/30)*SUMIFS(17:17,$1:$1,JK$1+INT(-$N28/30)))))</f>
        <v>0</v>
      </c>
      <c r="JL28" s="40">
        <f>IF($N28=0,0,IF(JL$7="",0,IF(JL$1=MAX($1:$1),$R17-SUM($T28:JK28),IF(JL$1=1,SUMIFS(17:17,$1:$1,"&gt;="&amp;1,$1:$1,"&lt;="&amp;INT(-$N28/30))+(-$N28/30-INT(-$N28/30))*SUMIFS(17:17,$1:$1,INT(-$N28/30)+1),0)+(-$N28/30-INT(-$N28/30))*SUMIFS(17:17,$1:$1,JL$1+INT(-$N28/30)+1)+(INT(-$N28/30)+1--$N28/30)*SUMIFS(17:17,$1:$1,JL$1+INT(-$N28/30)))))</f>
        <v>0</v>
      </c>
      <c r="JM28" s="40">
        <f>IF($N28=0,0,IF(JM$7="",0,IF(JM$1=MAX($1:$1),$R17-SUM($T28:JL28),IF(JM$1=1,SUMIFS(17:17,$1:$1,"&gt;="&amp;1,$1:$1,"&lt;="&amp;INT(-$N28/30))+(-$N28/30-INT(-$N28/30))*SUMIFS(17:17,$1:$1,INT(-$N28/30)+1),0)+(-$N28/30-INT(-$N28/30))*SUMIFS(17:17,$1:$1,JM$1+INT(-$N28/30)+1)+(INT(-$N28/30)+1--$N28/30)*SUMIFS(17:17,$1:$1,JM$1+INT(-$N28/30)))))</f>
        <v>0</v>
      </c>
      <c r="JN28" s="40">
        <f>IF($N28=0,0,IF(JN$7="",0,IF(JN$1=MAX($1:$1),$R17-SUM($T28:JM28),IF(JN$1=1,SUMIFS(17:17,$1:$1,"&gt;="&amp;1,$1:$1,"&lt;="&amp;INT(-$N28/30))+(-$N28/30-INT(-$N28/30))*SUMIFS(17:17,$1:$1,INT(-$N28/30)+1),0)+(-$N28/30-INT(-$N28/30))*SUMIFS(17:17,$1:$1,JN$1+INT(-$N28/30)+1)+(INT(-$N28/30)+1--$N28/30)*SUMIFS(17:17,$1:$1,JN$1+INT(-$N28/30)))))</f>
        <v>0</v>
      </c>
      <c r="JO28" s="40">
        <f>IF($N28=0,0,IF(JO$7="",0,IF(JO$1=MAX($1:$1),$R17-SUM($T28:JN28),IF(JO$1=1,SUMIFS(17:17,$1:$1,"&gt;="&amp;1,$1:$1,"&lt;="&amp;INT(-$N28/30))+(-$N28/30-INT(-$N28/30))*SUMIFS(17:17,$1:$1,INT(-$N28/30)+1),0)+(-$N28/30-INT(-$N28/30))*SUMIFS(17:17,$1:$1,JO$1+INT(-$N28/30)+1)+(INT(-$N28/30)+1--$N28/30)*SUMIFS(17:17,$1:$1,JO$1+INT(-$N28/30)))))</f>
        <v>0</v>
      </c>
      <c r="JP28" s="40">
        <f>IF($N28=0,0,IF(JP$7="",0,IF(JP$1=MAX($1:$1),$R17-SUM($T28:JO28),IF(JP$1=1,SUMIFS(17:17,$1:$1,"&gt;="&amp;1,$1:$1,"&lt;="&amp;INT(-$N28/30))+(-$N28/30-INT(-$N28/30))*SUMIFS(17:17,$1:$1,INT(-$N28/30)+1),0)+(-$N28/30-INT(-$N28/30))*SUMIFS(17:17,$1:$1,JP$1+INT(-$N28/30)+1)+(INT(-$N28/30)+1--$N28/30)*SUMIFS(17:17,$1:$1,JP$1+INT(-$N28/30)))))</f>
        <v>0</v>
      </c>
      <c r="JQ28" s="40">
        <f>IF($N28=0,0,IF(JQ$7="",0,IF(JQ$1=MAX($1:$1),$R17-SUM($T28:JP28),IF(JQ$1=1,SUMIFS(17:17,$1:$1,"&gt;="&amp;1,$1:$1,"&lt;="&amp;INT(-$N28/30))+(-$N28/30-INT(-$N28/30))*SUMIFS(17:17,$1:$1,INT(-$N28/30)+1),0)+(-$N28/30-INT(-$N28/30))*SUMIFS(17:17,$1:$1,JQ$1+INT(-$N28/30)+1)+(INT(-$N28/30)+1--$N28/30)*SUMIFS(17:17,$1:$1,JQ$1+INT(-$N28/30)))))</f>
        <v>0</v>
      </c>
      <c r="JR28" s="40">
        <f>IF($N28=0,0,IF(JR$7="",0,IF(JR$1=MAX($1:$1),$R17-SUM($T28:JQ28),IF(JR$1=1,SUMIFS(17:17,$1:$1,"&gt;="&amp;1,$1:$1,"&lt;="&amp;INT(-$N28/30))+(-$N28/30-INT(-$N28/30))*SUMIFS(17:17,$1:$1,INT(-$N28/30)+1),0)+(-$N28/30-INT(-$N28/30))*SUMIFS(17:17,$1:$1,JR$1+INT(-$N28/30)+1)+(INT(-$N28/30)+1--$N28/30)*SUMIFS(17:17,$1:$1,JR$1+INT(-$N28/30)))))</f>
        <v>0</v>
      </c>
      <c r="JS28" s="40">
        <f>IF($N28=0,0,IF(JS$7="",0,IF(JS$1=MAX($1:$1),$R17-SUM($T28:JR28),IF(JS$1=1,SUMIFS(17:17,$1:$1,"&gt;="&amp;1,$1:$1,"&lt;="&amp;INT(-$N28/30))+(-$N28/30-INT(-$N28/30))*SUMIFS(17:17,$1:$1,INT(-$N28/30)+1),0)+(-$N28/30-INT(-$N28/30))*SUMIFS(17:17,$1:$1,JS$1+INT(-$N28/30)+1)+(INT(-$N28/30)+1--$N28/30)*SUMIFS(17:17,$1:$1,JS$1+INT(-$N28/30)))))</f>
        <v>0</v>
      </c>
      <c r="JT28" s="40">
        <f>IF($N28=0,0,IF(JT$7="",0,IF(JT$1=MAX($1:$1),$R17-SUM($T28:JS28),IF(JT$1=1,SUMIFS(17:17,$1:$1,"&gt;="&amp;1,$1:$1,"&lt;="&amp;INT(-$N28/30))+(-$N28/30-INT(-$N28/30))*SUMIFS(17:17,$1:$1,INT(-$N28/30)+1),0)+(-$N28/30-INT(-$N28/30))*SUMIFS(17:17,$1:$1,JT$1+INT(-$N28/30)+1)+(INT(-$N28/30)+1--$N28/30)*SUMIFS(17:17,$1:$1,JT$1+INT(-$N28/30)))))</f>
        <v>0</v>
      </c>
      <c r="JU28" s="40">
        <f>IF($N28=0,0,IF(JU$7="",0,IF(JU$1=MAX($1:$1),$R17-SUM($T28:JT28),IF(JU$1=1,SUMIFS(17:17,$1:$1,"&gt;="&amp;1,$1:$1,"&lt;="&amp;INT(-$N28/30))+(-$N28/30-INT(-$N28/30))*SUMIFS(17:17,$1:$1,INT(-$N28/30)+1),0)+(-$N28/30-INT(-$N28/30))*SUMIFS(17:17,$1:$1,JU$1+INT(-$N28/30)+1)+(INT(-$N28/30)+1--$N28/30)*SUMIFS(17:17,$1:$1,JU$1+INT(-$N28/30)))))</f>
        <v>0</v>
      </c>
      <c r="JV28" s="40">
        <f>IF($N28=0,0,IF(JV$7="",0,IF(JV$1=MAX($1:$1),$R17-SUM($T28:JU28),IF(JV$1=1,SUMIFS(17:17,$1:$1,"&gt;="&amp;1,$1:$1,"&lt;="&amp;INT(-$N28/30))+(-$N28/30-INT(-$N28/30))*SUMIFS(17:17,$1:$1,INT(-$N28/30)+1),0)+(-$N28/30-INT(-$N28/30))*SUMIFS(17:17,$1:$1,JV$1+INT(-$N28/30)+1)+(INT(-$N28/30)+1--$N28/30)*SUMIFS(17:17,$1:$1,JV$1+INT(-$N28/30)))))</f>
        <v>0</v>
      </c>
      <c r="JW28" s="40">
        <f>IF($N28=0,0,IF(JW$7="",0,IF(JW$1=MAX($1:$1),$R17-SUM($T28:JV28),IF(JW$1=1,SUMIFS(17:17,$1:$1,"&gt;="&amp;1,$1:$1,"&lt;="&amp;INT(-$N28/30))+(-$N28/30-INT(-$N28/30))*SUMIFS(17:17,$1:$1,INT(-$N28/30)+1),0)+(-$N28/30-INT(-$N28/30))*SUMIFS(17:17,$1:$1,JW$1+INT(-$N28/30)+1)+(INT(-$N28/30)+1--$N28/30)*SUMIFS(17:17,$1:$1,JW$1+INT(-$N28/30)))))</f>
        <v>0</v>
      </c>
      <c r="JX28" s="40">
        <f>IF($N28=0,0,IF(JX$7="",0,IF(JX$1=MAX($1:$1),$R17-SUM($T28:JW28),IF(JX$1=1,SUMIFS(17:17,$1:$1,"&gt;="&amp;1,$1:$1,"&lt;="&amp;INT(-$N28/30))+(-$N28/30-INT(-$N28/30))*SUMIFS(17:17,$1:$1,INT(-$N28/30)+1),0)+(-$N28/30-INT(-$N28/30))*SUMIFS(17:17,$1:$1,JX$1+INT(-$N28/30)+1)+(INT(-$N28/30)+1--$N28/30)*SUMIFS(17:17,$1:$1,JX$1+INT(-$N28/30)))))</f>
        <v>0</v>
      </c>
      <c r="JY28" s="40">
        <f>IF($N28=0,0,IF(JY$7="",0,IF(JY$1=MAX($1:$1),$R17-SUM($T28:JX28),IF(JY$1=1,SUMIFS(17:17,$1:$1,"&gt;="&amp;1,$1:$1,"&lt;="&amp;INT(-$N28/30))+(-$N28/30-INT(-$N28/30))*SUMIFS(17:17,$1:$1,INT(-$N28/30)+1),0)+(-$N28/30-INT(-$N28/30))*SUMIFS(17:17,$1:$1,JY$1+INT(-$N28/30)+1)+(INT(-$N28/30)+1--$N28/30)*SUMIFS(17:17,$1:$1,JY$1+INT(-$N28/30)))))</f>
        <v>0</v>
      </c>
      <c r="JZ28" s="40">
        <f>IF($N28=0,0,IF(JZ$7="",0,IF(JZ$1=MAX($1:$1),$R17-SUM($T28:JY28),IF(JZ$1=1,SUMIFS(17:17,$1:$1,"&gt;="&amp;1,$1:$1,"&lt;="&amp;INT(-$N28/30))+(-$N28/30-INT(-$N28/30))*SUMIFS(17:17,$1:$1,INT(-$N28/30)+1),0)+(-$N28/30-INT(-$N28/30))*SUMIFS(17:17,$1:$1,JZ$1+INT(-$N28/30)+1)+(INT(-$N28/30)+1--$N28/30)*SUMIFS(17:17,$1:$1,JZ$1+INT(-$N28/30)))))</f>
        <v>0</v>
      </c>
      <c r="KA28" s="40">
        <f>IF($N28=0,0,IF(KA$7="",0,IF(KA$1=MAX($1:$1),$R17-SUM($T28:JZ28),IF(KA$1=1,SUMIFS(17:17,$1:$1,"&gt;="&amp;1,$1:$1,"&lt;="&amp;INT(-$N28/30))+(-$N28/30-INT(-$N28/30))*SUMIFS(17:17,$1:$1,INT(-$N28/30)+1),0)+(-$N28/30-INT(-$N28/30))*SUMIFS(17:17,$1:$1,KA$1+INT(-$N28/30)+1)+(INT(-$N28/30)+1--$N28/30)*SUMIFS(17:17,$1:$1,KA$1+INT(-$N28/30)))))</f>
        <v>0</v>
      </c>
      <c r="KB28" s="40">
        <f>IF($N28=0,0,IF(KB$7="",0,IF(KB$1=MAX($1:$1),$R17-SUM($T28:KA28),IF(KB$1=1,SUMIFS(17:17,$1:$1,"&gt;="&amp;1,$1:$1,"&lt;="&amp;INT(-$N28/30))+(-$N28/30-INT(-$N28/30))*SUMIFS(17:17,$1:$1,INT(-$N28/30)+1),0)+(-$N28/30-INT(-$N28/30))*SUMIFS(17:17,$1:$1,KB$1+INT(-$N28/30)+1)+(INT(-$N28/30)+1--$N28/30)*SUMIFS(17:17,$1:$1,KB$1+INT(-$N28/30)))))</f>
        <v>0</v>
      </c>
      <c r="KC28" s="40">
        <f>IF($N28=0,0,IF(KC$7="",0,IF(KC$1=MAX($1:$1),$R17-SUM($T28:KB28),IF(KC$1=1,SUMIFS(17:17,$1:$1,"&gt;="&amp;1,$1:$1,"&lt;="&amp;INT(-$N28/30))+(-$N28/30-INT(-$N28/30))*SUMIFS(17:17,$1:$1,INT(-$N28/30)+1),0)+(-$N28/30-INT(-$N28/30))*SUMIFS(17:17,$1:$1,KC$1+INT(-$N28/30)+1)+(INT(-$N28/30)+1--$N28/30)*SUMIFS(17:17,$1:$1,KC$1+INT(-$N28/30)))))</f>
        <v>0</v>
      </c>
      <c r="KD28" s="40">
        <f>IF($N28=0,0,IF(KD$7="",0,IF(KD$1=MAX($1:$1),$R17-SUM($T28:KC28),IF(KD$1=1,SUMIFS(17:17,$1:$1,"&gt;="&amp;1,$1:$1,"&lt;="&amp;INT(-$N28/30))+(-$N28/30-INT(-$N28/30))*SUMIFS(17:17,$1:$1,INT(-$N28/30)+1),0)+(-$N28/30-INT(-$N28/30))*SUMIFS(17:17,$1:$1,KD$1+INT(-$N28/30)+1)+(INT(-$N28/30)+1--$N28/30)*SUMIFS(17:17,$1:$1,KD$1+INT(-$N28/30)))))</f>
        <v>0</v>
      </c>
      <c r="KE28" s="40">
        <f>IF($N28=0,0,IF(KE$7="",0,IF(KE$1=MAX($1:$1),$R17-SUM($T28:KD28),IF(KE$1=1,SUMIFS(17:17,$1:$1,"&gt;="&amp;1,$1:$1,"&lt;="&amp;INT(-$N28/30))+(-$N28/30-INT(-$N28/30))*SUMIFS(17:17,$1:$1,INT(-$N28/30)+1),0)+(-$N28/30-INT(-$N28/30))*SUMIFS(17:17,$1:$1,KE$1+INT(-$N28/30)+1)+(INT(-$N28/30)+1--$N28/30)*SUMIFS(17:17,$1:$1,KE$1+INT(-$N28/30)))))</f>
        <v>0</v>
      </c>
      <c r="KF28" s="40">
        <f>IF($N28=0,0,IF(KF$7="",0,IF(KF$1=MAX($1:$1),$R17-SUM($T28:KE28),IF(KF$1=1,SUMIFS(17:17,$1:$1,"&gt;="&amp;1,$1:$1,"&lt;="&amp;INT(-$N28/30))+(-$N28/30-INT(-$N28/30))*SUMIFS(17:17,$1:$1,INT(-$N28/30)+1),0)+(-$N28/30-INT(-$N28/30))*SUMIFS(17:17,$1:$1,KF$1+INT(-$N28/30)+1)+(INT(-$N28/30)+1--$N28/30)*SUMIFS(17:17,$1:$1,KF$1+INT(-$N28/30)))))</f>
        <v>0</v>
      </c>
      <c r="KG28" s="40">
        <f>IF($N28=0,0,IF(KG$7="",0,IF(KG$1=MAX($1:$1),$R17-SUM($T28:KF28),IF(KG$1=1,SUMIFS(17:17,$1:$1,"&gt;="&amp;1,$1:$1,"&lt;="&amp;INT(-$N28/30))+(-$N28/30-INT(-$N28/30))*SUMIFS(17:17,$1:$1,INT(-$N28/30)+1),0)+(-$N28/30-INT(-$N28/30))*SUMIFS(17:17,$1:$1,KG$1+INT(-$N28/30)+1)+(INT(-$N28/30)+1--$N28/30)*SUMIFS(17:17,$1:$1,KG$1+INT(-$N28/30)))))</f>
        <v>0</v>
      </c>
      <c r="KH28" s="40">
        <f>IF($N28=0,0,IF(KH$7="",0,IF(KH$1=MAX($1:$1),$R17-SUM($T28:KG28),IF(KH$1=1,SUMIFS(17:17,$1:$1,"&gt;="&amp;1,$1:$1,"&lt;="&amp;INT(-$N28/30))+(-$N28/30-INT(-$N28/30))*SUMIFS(17:17,$1:$1,INT(-$N28/30)+1),0)+(-$N28/30-INT(-$N28/30))*SUMIFS(17:17,$1:$1,KH$1+INT(-$N28/30)+1)+(INT(-$N28/30)+1--$N28/30)*SUMIFS(17:17,$1:$1,KH$1+INT(-$N28/30)))))</f>
        <v>0</v>
      </c>
      <c r="KI28" s="40">
        <f>IF($N28=0,0,IF(KI$7="",0,IF(KI$1=MAX($1:$1),$R17-SUM($T28:KH28),IF(KI$1=1,SUMIFS(17:17,$1:$1,"&gt;="&amp;1,$1:$1,"&lt;="&amp;INT(-$N28/30))+(-$N28/30-INT(-$N28/30))*SUMIFS(17:17,$1:$1,INT(-$N28/30)+1),0)+(-$N28/30-INT(-$N28/30))*SUMIFS(17:17,$1:$1,KI$1+INT(-$N28/30)+1)+(INT(-$N28/30)+1--$N28/30)*SUMIFS(17:17,$1:$1,KI$1+INT(-$N28/30)))))</f>
        <v>0</v>
      </c>
      <c r="KJ28" s="40">
        <f>IF($N28=0,0,IF(KJ$7="",0,IF(KJ$1=MAX($1:$1),$R17-SUM($T28:KI28),IF(KJ$1=1,SUMIFS(17:17,$1:$1,"&gt;="&amp;1,$1:$1,"&lt;="&amp;INT(-$N28/30))+(-$N28/30-INT(-$N28/30))*SUMIFS(17:17,$1:$1,INT(-$N28/30)+1),0)+(-$N28/30-INT(-$N28/30))*SUMIFS(17:17,$1:$1,KJ$1+INT(-$N28/30)+1)+(INT(-$N28/30)+1--$N28/30)*SUMIFS(17:17,$1:$1,KJ$1+INT(-$N28/30)))))</f>
        <v>0</v>
      </c>
      <c r="KK28" s="40">
        <f>IF($N28=0,0,IF(KK$7="",0,IF(KK$1=MAX($1:$1),$R17-SUM($T28:KJ28),IF(KK$1=1,SUMIFS(17:17,$1:$1,"&gt;="&amp;1,$1:$1,"&lt;="&amp;INT(-$N28/30))+(-$N28/30-INT(-$N28/30))*SUMIFS(17:17,$1:$1,INT(-$N28/30)+1),0)+(-$N28/30-INT(-$N28/30))*SUMIFS(17:17,$1:$1,KK$1+INT(-$N28/30)+1)+(INT(-$N28/30)+1--$N28/30)*SUMIFS(17:17,$1:$1,KK$1+INT(-$N28/30)))))</f>
        <v>0</v>
      </c>
      <c r="KL28" s="40">
        <f>IF($N28=0,0,IF(KL$7="",0,IF(KL$1=MAX($1:$1),$R17-SUM($T28:KK28),IF(KL$1=1,SUMIFS(17:17,$1:$1,"&gt;="&amp;1,$1:$1,"&lt;="&amp;INT(-$N28/30))+(-$N28/30-INT(-$N28/30))*SUMIFS(17:17,$1:$1,INT(-$N28/30)+1),0)+(-$N28/30-INT(-$N28/30))*SUMIFS(17:17,$1:$1,KL$1+INT(-$N28/30)+1)+(INT(-$N28/30)+1--$N28/30)*SUMIFS(17:17,$1:$1,KL$1+INT(-$N28/30)))))</f>
        <v>0</v>
      </c>
      <c r="KM28" s="40">
        <f>IF($N28=0,0,IF(KM$7="",0,IF(KM$1=MAX($1:$1),$R17-SUM($T28:KL28),IF(KM$1=1,SUMIFS(17:17,$1:$1,"&gt;="&amp;1,$1:$1,"&lt;="&amp;INT(-$N28/30))+(-$N28/30-INT(-$N28/30))*SUMIFS(17:17,$1:$1,INT(-$N28/30)+1),0)+(-$N28/30-INT(-$N28/30))*SUMIFS(17:17,$1:$1,KM$1+INT(-$N28/30)+1)+(INT(-$N28/30)+1--$N28/30)*SUMIFS(17:17,$1:$1,KM$1+INT(-$N28/30)))))</f>
        <v>0</v>
      </c>
      <c r="KN28" s="40">
        <f>IF($N28=0,0,IF(KN$7="",0,IF(KN$1=MAX($1:$1),$R17-SUM($T28:KM28),IF(KN$1=1,SUMIFS(17:17,$1:$1,"&gt;="&amp;1,$1:$1,"&lt;="&amp;INT(-$N28/30))+(-$N28/30-INT(-$N28/30))*SUMIFS(17:17,$1:$1,INT(-$N28/30)+1),0)+(-$N28/30-INT(-$N28/30))*SUMIFS(17:17,$1:$1,KN$1+INT(-$N28/30)+1)+(INT(-$N28/30)+1--$N28/30)*SUMIFS(17:17,$1:$1,KN$1+INT(-$N28/30)))))</f>
        <v>0</v>
      </c>
      <c r="KO28" s="40">
        <f>IF($N28=0,0,IF(KO$7="",0,IF(KO$1=MAX($1:$1),$R17-SUM($T28:KN28),IF(KO$1=1,SUMIFS(17:17,$1:$1,"&gt;="&amp;1,$1:$1,"&lt;="&amp;INT(-$N28/30))+(-$N28/30-INT(-$N28/30))*SUMIFS(17:17,$1:$1,INT(-$N28/30)+1),0)+(-$N28/30-INT(-$N28/30))*SUMIFS(17:17,$1:$1,KO$1+INT(-$N28/30)+1)+(INT(-$N28/30)+1--$N28/30)*SUMIFS(17:17,$1:$1,KO$1+INT(-$N28/30)))))</f>
        <v>0</v>
      </c>
      <c r="KP28" s="40">
        <f>IF($N28=0,0,IF(KP$7="",0,IF(KP$1=MAX($1:$1),$R17-SUM($T28:KO28),IF(KP$1=1,SUMIFS(17:17,$1:$1,"&gt;="&amp;1,$1:$1,"&lt;="&amp;INT(-$N28/30))+(-$N28/30-INT(-$N28/30))*SUMIFS(17:17,$1:$1,INT(-$N28/30)+1),0)+(-$N28/30-INT(-$N28/30))*SUMIFS(17:17,$1:$1,KP$1+INT(-$N28/30)+1)+(INT(-$N28/30)+1--$N28/30)*SUMIFS(17:17,$1:$1,KP$1+INT(-$N28/30)))))</f>
        <v>0</v>
      </c>
      <c r="KQ28" s="40">
        <f>IF($N28=0,0,IF(KQ$7="",0,IF(KQ$1=MAX($1:$1),$R17-SUM($T28:KP28),IF(KQ$1=1,SUMIFS(17:17,$1:$1,"&gt;="&amp;1,$1:$1,"&lt;="&amp;INT(-$N28/30))+(-$N28/30-INT(-$N28/30))*SUMIFS(17:17,$1:$1,INT(-$N28/30)+1),0)+(-$N28/30-INT(-$N28/30))*SUMIFS(17:17,$1:$1,KQ$1+INT(-$N28/30)+1)+(INT(-$N28/30)+1--$N28/30)*SUMIFS(17:17,$1:$1,KQ$1+INT(-$N28/30)))))</f>
        <v>0</v>
      </c>
      <c r="KR28" s="40">
        <f>IF($N28=0,0,IF(KR$7="",0,IF(KR$1=MAX($1:$1),$R17-SUM($T28:KQ28),IF(KR$1=1,SUMIFS(17:17,$1:$1,"&gt;="&amp;1,$1:$1,"&lt;="&amp;INT(-$N28/30))+(-$N28/30-INT(-$N28/30))*SUMIFS(17:17,$1:$1,INT(-$N28/30)+1),0)+(-$N28/30-INT(-$N28/30))*SUMIFS(17:17,$1:$1,KR$1+INT(-$N28/30)+1)+(INT(-$N28/30)+1--$N28/30)*SUMIFS(17:17,$1:$1,KR$1+INT(-$N28/30)))))</f>
        <v>0</v>
      </c>
      <c r="KS28" s="40">
        <f>IF($N28=0,0,IF(KS$7="",0,IF(KS$1=MAX($1:$1),$R17-SUM($T28:KR28),IF(KS$1=1,SUMIFS(17:17,$1:$1,"&gt;="&amp;1,$1:$1,"&lt;="&amp;INT(-$N28/30))+(-$N28/30-INT(-$N28/30))*SUMIFS(17:17,$1:$1,INT(-$N28/30)+1),0)+(-$N28/30-INT(-$N28/30))*SUMIFS(17:17,$1:$1,KS$1+INT(-$N28/30)+1)+(INT(-$N28/30)+1--$N28/30)*SUMIFS(17:17,$1:$1,KS$1+INT(-$N28/30)))))</f>
        <v>0</v>
      </c>
      <c r="KT28" s="40">
        <f>IF($N28=0,0,IF(KT$7="",0,IF(KT$1=MAX($1:$1),$R17-SUM($T28:KS28),IF(KT$1=1,SUMIFS(17:17,$1:$1,"&gt;="&amp;1,$1:$1,"&lt;="&amp;INT(-$N28/30))+(-$N28/30-INT(-$N28/30))*SUMIFS(17:17,$1:$1,INT(-$N28/30)+1),0)+(-$N28/30-INT(-$N28/30))*SUMIFS(17:17,$1:$1,KT$1+INT(-$N28/30)+1)+(INT(-$N28/30)+1--$N28/30)*SUMIFS(17:17,$1:$1,KT$1+INT(-$N28/30)))))</f>
        <v>0</v>
      </c>
      <c r="KU28" s="40">
        <f>IF($N28=0,0,IF(KU$7="",0,IF(KU$1=MAX($1:$1),$R17-SUM($T28:KT28),IF(KU$1=1,SUMIFS(17:17,$1:$1,"&gt;="&amp;1,$1:$1,"&lt;="&amp;INT(-$N28/30))+(-$N28/30-INT(-$N28/30))*SUMIFS(17:17,$1:$1,INT(-$N28/30)+1),0)+(-$N28/30-INT(-$N28/30))*SUMIFS(17:17,$1:$1,KU$1+INT(-$N28/30)+1)+(INT(-$N28/30)+1--$N28/30)*SUMIFS(17:17,$1:$1,KU$1+INT(-$N28/30)))))</f>
        <v>0</v>
      </c>
      <c r="KV28" s="40">
        <f>IF($N28=0,0,IF(KV$7="",0,IF(KV$1=MAX($1:$1),$R17-SUM($T28:KU28),IF(KV$1=1,SUMIFS(17:17,$1:$1,"&gt;="&amp;1,$1:$1,"&lt;="&amp;INT(-$N28/30))+(-$N28/30-INT(-$N28/30))*SUMIFS(17:17,$1:$1,INT(-$N28/30)+1),0)+(-$N28/30-INT(-$N28/30))*SUMIFS(17:17,$1:$1,KV$1+INT(-$N28/30)+1)+(INT(-$N28/30)+1--$N28/30)*SUMIFS(17:17,$1:$1,KV$1+INT(-$N28/30)))))</f>
        <v>0</v>
      </c>
      <c r="KW28" s="1"/>
      <c r="KX28" s="1"/>
    </row>
    <row r="29" spans="1:310" ht="4.05" customHeight="1" x14ac:dyDescent="0.25">
      <c r="A29" s="1"/>
      <c r="B29" s="79"/>
      <c r="C29" s="79"/>
      <c r="D29" s="79"/>
      <c r="E29" s="1"/>
      <c r="F29" s="1"/>
      <c r="G29" s="1"/>
      <c r="H29" s="11"/>
      <c r="I29" s="1"/>
      <c r="J29" s="1"/>
      <c r="K29" s="1"/>
      <c r="L29" s="1"/>
      <c r="M29" s="5"/>
      <c r="N29" s="1"/>
      <c r="O29" s="19"/>
      <c r="P29" s="1"/>
      <c r="Q29" s="1"/>
      <c r="R29" s="40"/>
      <c r="S29" s="1"/>
      <c r="T29" s="40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</row>
    <row r="30" spans="1:310" ht="4.05" customHeight="1" x14ac:dyDescent="0.25">
      <c r="A30" s="1"/>
      <c r="B30" s="79"/>
      <c r="C30" s="79"/>
      <c r="D30" s="79"/>
      <c r="E30" s="9"/>
      <c r="F30" s="1"/>
      <c r="G30" s="1"/>
      <c r="H30" s="11"/>
      <c r="I30" s="1"/>
      <c r="J30" s="1"/>
      <c r="K30" s="9"/>
      <c r="L30" s="1"/>
      <c r="M30" s="5"/>
      <c r="N30" s="9"/>
      <c r="O30" s="19"/>
      <c r="P30" s="1"/>
      <c r="Q30" s="1"/>
      <c r="R30" s="49"/>
      <c r="S30" s="1"/>
      <c r="T30" s="40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</row>
    <row r="31" spans="1:310" s="56" customFormat="1" ht="12" customHeight="1" x14ac:dyDescent="0.2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4"/>
      <c r="N31" s="53" t="s">
        <v>9</v>
      </c>
      <c r="O31" s="54"/>
      <c r="P31" s="53"/>
      <c r="Q31" s="53"/>
      <c r="R31" s="55">
        <f>R22-SUM(R23:R29)</f>
        <v>0</v>
      </c>
      <c r="S31" s="53"/>
      <c r="T31" s="55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  <c r="BD31" s="53"/>
      <c r="BE31" s="53"/>
      <c r="BF31" s="53"/>
      <c r="BG31" s="53"/>
      <c r="BH31" s="53"/>
      <c r="BI31" s="53"/>
      <c r="BJ31" s="53"/>
      <c r="BK31" s="53"/>
      <c r="BL31" s="53"/>
      <c r="BM31" s="53"/>
      <c r="BN31" s="53"/>
      <c r="BO31" s="53"/>
      <c r="BP31" s="53"/>
      <c r="BQ31" s="53"/>
      <c r="BR31" s="53"/>
      <c r="BS31" s="53"/>
      <c r="BT31" s="53"/>
      <c r="BU31" s="53"/>
      <c r="BV31" s="53"/>
      <c r="BW31" s="53"/>
      <c r="BX31" s="53"/>
      <c r="BY31" s="53"/>
      <c r="BZ31" s="53"/>
      <c r="CA31" s="53"/>
      <c r="CB31" s="53"/>
      <c r="CC31" s="53"/>
      <c r="CD31" s="53"/>
      <c r="CE31" s="53"/>
      <c r="CF31" s="53"/>
      <c r="CG31" s="53"/>
      <c r="CH31" s="53"/>
      <c r="CI31" s="53"/>
      <c r="CJ31" s="53"/>
      <c r="CK31" s="53"/>
      <c r="CL31" s="53"/>
      <c r="CM31" s="53"/>
      <c r="CN31" s="53"/>
      <c r="CO31" s="53"/>
      <c r="CP31" s="53"/>
      <c r="CQ31" s="53"/>
      <c r="CR31" s="53"/>
      <c r="CS31" s="53"/>
      <c r="CT31" s="53"/>
      <c r="CU31" s="53"/>
      <c r="CV31" s="53"/>
      <c r="CW31" s="53"/>
      <c r="CX31" s="53"/>
      <c r="CY31" s="53"/>
      <c r="CZ31" s="53"/>
      <c r="DA31" s="53"/>
      <c r="DB31" s="53"/>
      <c r="DC31" s="53"/>
      <c r="DD31" s="53"/>
      <c r="DE31" s="53"/>
      <c r="DF31" s="53"/>
      <c r="DG31" s="53"/>
      <c r="DH31" s="53"/>
      <c r="DI31" s="53"/>
      <c r="DJ31" s="53"/>
      <c r="DK31" s="53"/>
      <c r="DL31" s="53"/>
      <c r="DM31" s="53"/>
      <c r="DN31" s="53"/>
      <c r="DO31" s="53"/>
      <c r="DP31" s="53"/>
      <c r="DQ31" s="53"/>
      <c r="DR31" s="53"/>
      <c r="DS31" s="53"/>
      <c r="DT31" s="53"/>
      <c r="DU31" s="53"/>
      <c r="DV31" s="53"/>
      <c r="DW31" s="53"/>
      <c r="DX31" s="53"/>
      <c r="DY31" s="53"/>
      <c r="DZ31" s="53"/>
      <c r="EA31" s="53"/>
      <c r="EB31" s="53"/>
      <c r="EC31" s="53"/>
      <c r="ED31" s="53"/>
      <c r="EE31" s="53"/>
      <c r="EF31" s="53"/>
      <c r="EG31" s="53"/>
      <c r="EH31" s="53"/>
      <c r="EI31" s="53"/>
      <c r="EJ31" s="53"/>
      <c r="EK31" s="53"/>
      <c r="EL31" s="53"/>
      <c r="EM31" s="53"/>
      <c r="EN31" s="53"/>
      <c r="EO31" s="53"/>
      <c r="EP31" s="53"/>
      <c r="EQ31" s="53"/>
      <c r="ER31" s="53"/>
      <c r="ES31" s="53"/>
      <c r="ET31" s="53"/>
      <c r="EU31" s="53"/>
      <c r="EV31" s="53"/>
      <c r="EW31" s="53"/>
      <c r="EX31" s="53"/>
      <c r="EY31" s="53"/>
      <c r="EZ31" s="53"/>
      <c r="FA31" s="53"/>
      <c r="FB31" s="53"/>
      <c r="FC31" s="53"/>
      <c r="FD31" s="53"/>
      <c r="FE31" s="53"/>
      <c r="FF31" s="53"/>
      <c r="FG31" s="53"/>
      <c r="FH31" s="53"/>
      <c r="FI31" s="53"/>
      <c r="FJ31" s="53"/>
      <c r="FK31" s="53"/>
      <c r="FL31" s="53"/>
      <c r="FM31" s="53"/>
      <c r="FN31" s="53"/>
      <c r="FO31" s="53"/>
      <c r="FP31" s="53"/>
      <c r="FQ31" s="53"/>
      <c r="FR31" s="53"/>
      <c r="FS31" s="53"/>
      <c r="FT31" s="53"/>
      <c r="FU31" s="53"/>
      <c r="FV31" s="53"/>
      <c r="FW31" s="53"/>
      <c r="FX31" s="53"/>
      <c r="FY31" s="53"/>
      <c r="FZ31" s="53"/>
      <c r="GA31" s="53"/>
      <c r="GB31" s="53"/>
      <c r="GC31" s="53"/>
      <c r="GD31" s="53"/>
      <c r="GE31" s="53"/>
      <c r="GF31" s="53"/>
      <c r="GG31" s="53"/>
      <c r="GH31" s="53"/>
      <c r="GI31" s="53"/>
      <c r="GJ31" s="53"/>
      <c r="GK31" s="53"/>
      <c r="GL31" s="53"/>
      <c r="GM31" s="53"/>
      <c r="GN31" s="53"/>
      <c r="GO31" s="53"/>
      <c r="GP31" s="53"/>
      <c r="GQ31" s="53"/>
      <c r="GR31" s="53"/>
      <c r="GS31" s="53"/>
      <c r="GT31" s="53"/>
      <c r="GU31" s="53"/>
      <c r="GV31" s="53"/>
      <c r="GW31" s="53"/>
      <c r="GX31" s="53"/>
      <c r="GY31" s="53"/>
      <c r="GZ31" s="53"/>
      <c r="HA31" s="53"/>
      <c r="HB31" s="53"/>
      <c r="HC31" s="53"/>
      <c r="HD31" s="53"/>
      <c r="HE31" s="53"/>
      <c r="HF31" s="53"/>
      <c r="HG31" s="53"/>
      <c r="HH31" s="53"/>
      <c r="HI31" s="53"/>
      <c r="HJ31" s="53"/>
      <c r="HK31" s="53"/>
      <c r="HL31" s="53"/>
      <c r="HM31" s="53"/>
      <c r="HN31" s="53"/>
      <c r="HO31" s="53"/>
      <c r="HP31" s="53"/>
      <c r="HQ31" s="53"/>
      <c r="HR31" s="53"/>
      <c r="HS31" s="53"/>
      <c r="HT31" s="53"/>
      <c r="HU31" s="53"/>
      <c r="HV31" s="53"/>
      <c r="HW31" s="53"/>
      <c r="HX31" s="53"/>
      <c r="HY31" s="53"/>
      <c r="HZ31" s="53"/>
      <c r="IA31" s="53"/>
      <c r="IB31" s="53"/>
      <c r="IC31" s="53"/>
      <c r="ID31" s="53"/>
      <c r="IE31" s="53"/>
      <c r="IF31" s="53"/>
      <c r="IG31" s="53"/>
      <c r="IH31" s="53"/>
      <c r="II31" s="53"/>
      <c r="IJ31" s="53"/>
      <c r="IK31" s="53"/>
      <c r="IL31" s="53"/>
      <c r="IM31" s="53"/>
      <c r="IN31" s="53"/>
      <c r="IO31" s="53"/>
      <c r="IP31" s="53"/>
      <c r="IQ31" s="53"/>
      <c r="IR31" s="53"/>
      <c r="IS31" s="53"/>
      <c r="IT31" s="53"/>
      <c r="IU31" s="53"/>
      <c r="IV31" s="53"/>
      <c r="IW31" s="53"/>
      <c r="IX31" s="53"/>
      <c r="IY31" s="53"/>
      <c r="IZ31" s="53"/>
      <c r="JA31" s="53"/>
      <c r="JB31" s="53"/>
      <c r="JC31" s="53"/>
      <c r="JD31" s="53"/>
      <c r="JE31" s="53"/>
      <c r="JF31" s="53"/>
      <c r="JG31" s="53"/>
      <c r="JH31" s="53"/>
      <c r="JI31" s="53"/>
      <c r="JJ31" s="53"/>
      <c r="JK31" s="53"/>
      <c r="JL31" s="53"/>
      <c r="JM31" s="53"/>
      <c r="JN31" s="53"/>
      <c r="JO31" s="53"/>
      <c r="JP31" s="53"/>
      <c r="JQ31" s="53"/>
      <c r="JR31" s="53"/>
      <c r="JS31" s="53"/>
      <c r="JT31" s="53"/>
      <c r="JU31" s="53"/>
      <c r="JV31" s="53"/>
      <c r="JW31" s="53"/>
      <c r="JX31" s="53"/>
      <c r="JY31" s="53"/>
      <c r="JZ31" s="53"/>
      <c r="KA31" s="53"/>
      <c r="KB31" s="53"/>
      <c r="KC31" s="53"/>
      <c r="KD31" s="53"/>
      <c r="KE31" s="53"/>
      <c r="KF31" s="53"/>
      <c r="KG31" s="53"/>
      <c r="KH31" s="53"/>
      <c r="KI31" s="53"/>
      <c r="KJ31" s="53"/>
      <c r="KK31" s="53"/>
      <c r="KL31" s="53"/>
      <c r="KM31" s="53"/>
      <c r="KN31" s="53"/>
      <c r="KO31" s="53"/>
      <c r="KP31" s="53"/>
      <c r="KQ31" s="53"/>
      <c r="KR31" s="53"/>
      <c r="KS31" s="53"/>
      <c r="KT31" s="53"/>
      <c r="KU31" s="53"/>
      <c r="KV31" s="53"/>
      <c r="KW31" s="53"/>
      <c r="KX31" s="53"/>
    </row>
    <row r="32" spans="1:310" ht="4.95" customHeight="1" x14ac:dyDescent="0.25">
      <c r="A32" s="1"/>
      <c r="B32" s="79"/>
      <c r="C32" s="79"/>
      <c r="D32" s="79"/>
      <c r="E32" s="1"/>
      <c r="F32" s="1"/>
      <c r="G32" s="1"/>
      <c r="H32" s="11"/>
      <c r="I32" s="1"/>
      <c r="J32" s="1"/>
      <c r="K32" s="1"/>
      <c r="L32" s="1"/>
      <c r="M32" s="5"/>
      <c r="N32" s="1"/>
      <c r="O32" s="19"/>
      <c r="P32" s="1"/>
      <c r="Q32" s="1"/>
      <c r="R32" s="40"/>
      <c r="S32" s="1"/>
      <c r="T32" s="40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</row>
    <row r="33" spans="1:310" s="4" customFormat="1" x14ac:dyDescent="0.25">
      <c r="A33" s="3"/>
      <c r="B33" s="80"/>
      <c r="C33" s="80"/>
      <c r="D33" s="80"/>
      <c r="E33" s="42" t="str">
        <f>kpi!$E$26</f>
        <v>количество рабочих договоров</v>
      </c>
      <c r="F33" s="3"/>
      <c r="G33" s="3"/>
      <c r="H33" s="39" t="str">
        <f>IF(OR($E33="",$E33=0),"",INDEX(kpi!$I:$I,SUMIFS(kpi!$A:$A,kpi!$E:$E,$E33)))</f>
        <v>клиенты</v>
      </c>
      <c r="I33" s="3"/>
      <c r="J33" s="3"/>
      <c r="K33" s="42" t="s">
        <v>7</v>
      </c>
      <c r="L33" s="3"/>
      <c r="M33" s="5"/>
      <c r="N33" s="231"/>
      <c r="O33" s="19"/>
      <c r="P33" s="3"/>
      <c r="Q33" s="3"/>
      <c r="R33" s="44"/>
      <c r="S33" s="3"/>
      <c r="T33" s="41"/>
      <c r="U33" s="41">
        <f>IF(U$7="",0,SUM(U34:U40))</f>
        <v>13.46153846153846</v>
      </c>
      <c r="V33" s="41">
        <f t="shared" ref="V33" si="19">IF(V$7="",0,SUM(V34:V40))</f>
        <v>29.166666666666664</v>
      </c>
      <c r="W33" s="41">
        <f t="shared" ref="W33" si="20">IF(W$7="",0,SUM(W34:W40))</f>
        <v>47.115384615384606</v>
      </c>
      <c r="X33" s="41">
        <f t="shared" ref="X33" si="21">IF(X$7="",0,SUM(X34:X40))</f>
        <v>67.307692307692321</v>
      </c>
      <c r="Y33" s="41">
        <f t="shared" ref="Y33" si="22">IF(Y$7="",0,SUM(Y34:Y40))</f>
        <v>89.743589743589752</v>
      </c>
      <c r="Z33" s="41">
        <f t="shared" ref="Z33" si="23">IF(Z$7="",0,SUM(Z34:Z40))</f>
        <v>109.03846153846153</v>
      </c>
      <c r="AA33" s="41">
        <f t="shared" ref="AA33" si="24">IF(AA$7="",0,SUM(AA34:AA40))</f>
        <v>124.56410256410257</v>
      </c>
      <c r="AB33" s="41">
        <f t="shared" ref="AB33" si="25">IF(AB$7="",0,SUM(AB34:AB40))</f>
        <v>140.58333333333331</v>
      </c>
      <c r="AC33" s="41">
        <f t="shared" ref="AC33" si="26">IF(AC$7="",0,SUM(AC34:AC40))</f>
        <v>157.09615384615384</v>
      </c>
      <c r="AD33" s="41">
        <f t="shared" ref="AD33" si="27">IF(AD$7="",0,SUM(AD34:AD40))</f>
        <v>174.10256410256409</v>
      </c>
      <c r="AE33" s="41">
        <f t="shared" ref="AE33" si="28">IF(AE$7="",0,SUM(AE34:AE40))</f>
        <v>191.60256410256409</v>
      </c>
      <c r="AF33" s="41">
        <f t="shared" ref="AF33" si="29">IF(AF$7="",0,SUM(AF34:AF40))</f>
        <v>209.59615384615387</v>
      </c>
      <c r="AG33" s="41">
        <f t="shared" ref="AG33" si="30">IF(AG$7="",0,SUM(AG34:AG40))</f>
        <v>77</v>
      </c>
      <c r="AH33" s="41">
        <f t="shared" ref="AH33" si="31">IF(AH$7="",0,SUM(AH34:AH40))</f>
        <v>0</v>
      </c>
      <c r="AI33" s="41">
        <f t="shared" ref="AI33" si="32">IF(AI$7="",0,SUM(AI34:AI40))</f>
        <v>0</v>
      </c>
      <c r="AJ33" s="41">
        <f t="shared" ref="AJ33" si="33">IF(AJ$7="",0,SUM(AJ34:AJ40))</f>
        <v>0</v>
      </c>
      <c r="AK33" s="41">
        <f t="shared" ref="AK33" si="34">IF(AK$7="",0,SUM(AK34:AK40))</f>
        <v>0</v>
      </c>
      <c r="AL33" s="41">
        <f t="shared" ref="AL33" si="35">IF(AL$7="",0,SUM(AL34:AL40))</f>
        <v>0</v>
      </c>
      <c r="AM33" s="41">
        <f t="shared" ref="AM33" si="36">IF(AM$7="",0,SUM(AM34:AM40))</f>
        <v>0</v>
      </c>
      <c r="AN33" s="41">
        <f t="shared" ref="AN33" si="37">IF(AN$7="",0,SUM(AN34:AN40))</f>
        <v>0</v>
      </c>
      <c r="AO33" s="41">
        <f t="shared" ref="AO33" si="38">IF(AO$7="",0,SUM(AO34:AO40))</f>
        <v>0</v>
      </c>
      <c r="AP33" s="41">
        <f t="shared" ref="AP33" si="39">IF(AP$7="",0,SUM(AP34:AP40))</f>
        <v>0</v>
      </c>
      <c r="AQ33" s="41">
        <f t="shared" ref="AQ33" si="40">IF(AQ$7="",0,SUM(AQ34:AQ40))</f>
        <v>0</v>
      </c>
      <c r="AR33" s="41">
        <f t="shared" ref="AR33" si="41">IF(AR$7="",0,SUM(AR34:AR40))</f>
        <v>0</v>
      </c>
      <c r="AS33" s="41">
        <f t="shared" ref="AS33" si="42">IF(AS$7="",0,SUM(AS34:AS40))</f>
        <v>0</v>
      </c>
      <c r="AT33" s="41">
        <f t="shared" ref="AT33" si="43">IF(AT$7="",0,SUM(AT34:AT40))</f>
        <v>0</v>
      </c>
      <c r="AU33" s="41">
        <f t="shared" ref="AU33" si="44">IF(AU$7="",0,SUM(AU34:AU40))</f>
        <v>0</v>
      </c>
      <c r="AV33" s="41">
        <f t="shared" ref="AV33" si="45">IF(AV$7="",0,SUM(AV34:AV40))</f>
        <v>0</v>
      </c>
      <c r="AW33" s="41">
        <f t="shared" ref="AW33" si="46">IF(AW$7="",0,SUM(AW34:AW40))</f>
        <v>0</v>
      </c>
      <c r="AX33" s="41">
        <f t="shared" ref="AX33" si="47">IF(AX$7="",0,SUM(AX34:AX40))</f>
        <v>0</v>
      </c>
      <c r="AY33" s="41">
        <f t="shared" ref="AY33" si="48">IF(AY$7="",0,SUM(AY34:AY40))</f>
        <v>0</v>
      </c>
      <c r="AZ33" s="41">
        <f t="shared" ref="AZ33" si="49">IF(AZ$7="",0,SUM(AZ34:AZ40))</f>
        <v>0</v>
      </c>
      <c r="BA33" s="41">
        <f t="shared" ref="BA33" si="50">IF(BA$7="",0,SUM(BA34:BA40))</f>
        <v>0</v>
      </c>
      <c r="BB33" s="41">
        <f t="shared" ref="BB33" si="51">IF(BB$7="",0,SUM(BB34:BB40))</f>
        <v>0</v>
      </c>
      <c r="BC33" s="41">
        <f t="shared" ref="BC33" si="52">IF(BC$7="",0,SUM(BC34:BC40))</f>
        <v>0</v>
      </c>
      <c r="BD33" s="41">
        <f t="shared" ref="BD33" si="53">IF(BD$7="",0,SUM(BD34:BD40))</f>
        <v>0</v>
      </c>
      <c r="BE33" s="41">
        <f t="shared" ref="BE33" si="54">IF(BE$7="",0,SUM(BE34:BE40))</f>
        <v>0</v>
      </c>
      <c r="BF33" s="41">
        <f t="shared" ref="BF33" si="55">IF(BF$7="",0,SUM(BF34:BF40))</f>
        <v>0</v>
      </c>
      <c r="BG33" s="41">
        <f t="shared" ref="BG33" si="56">IF(BG$7="",0,SUM(BG34:BG40))</f>
        <v>0</v>
      </c>
      <c r="BH33" s="41">
        <f t="shared" ref="BH33" si="57">IF(BH$7="",0,SUM(BH34:BH40))</f>
        <v>0</v>
      </c>
      <c r="BI33" s="41">
        <f t="shared" ref="BI33" si="58">IF(BI$7="",0,SUM(BI34:BI40))</f>
        <v>0</v>
      </c>
      <c r="BJ33" s="41">
        <f t="shared" ref="BJ33" si="59">IF(BJ$7="",0,SUM(BJ34:BJ40))</f>
        <v>0</v>
      </c>
      <c r="BK33" s="41">
        <f t="shared" ref="BK33" si="60">IF(BK$7="",0,SUM(BK34:BK40))</f>
        <v>0</v>
      </c>
      <c r="BL33" s="41">
        <f t="shared" ref="BL33" si="61">IF(BL$7="",0,SUM(BL34:BL40))</f>
        <v>0</v>
      </c>
      <c r="BM33" s="41">
        <f t="shared" ref="BM33" si="62">IF(BM$7="",0,SUM(BM34:BM40))</f>
        <v>0</v>
      </c>
      <c r="BN33" s="41">
        <f t="shared" ref="BN33" si="63">IF(BN$7="",0,SUM(BN34:BN40))</f>
        <v>0</v>
      </c>
      <c r="BO33" s="41">
        <f t="shared" ref="BO33" si="64">IF(BO$7="",0,SUM(BO34:BO40))</f>
        <v>0</v>
      </c>
      <c r="BP33" s="41">
        <f t="shared" ref="BP33" si="65">IF(BP$7="",0,SUM(BP34:BP40))</f>
        <v>0</v>
      </c>
      <c r="BQ33" s="41">
        <f t="shared" ref="BQ33" si="66">IF(BQ$7="",0,SUM(BQ34:BQ40))</f>
        <v>0</v>
      </c>
      <c r="BR33" s="41">
        <f t="shared" ref="BR33" si="67">IF(BR$7="",0,SUM(BR34:BR40))</f>
        <v>0</v>
      </c>
      <c r="BS33" s="41">
        <f t="shared" ref="BS33" si="68">IF(BS$7="",0,SUM(BS34:BS40))</f>
        <v>0</v>
      </c>
      <c r="BT33" s="41">
        <f t="shared" ref="BT33" si="69">IF(BT$7="",0,SUM(BT34:BT40))</f>
        <v>0</v>
      </c>
      <c r="BU33" s="41">
        <f t="shared" ref="BU33" si="70">IF(BU$7="",0,SUM(BU34:BU40))</f>
        <v>0</v>
      </c>
      <c r="BV33" s="41">
        <f t="shared" ref="BV33" si="71">IF(BV$7="",0,SUM(BV34:BV40))</f>
        <v>0</v>
      </c>
      <c r="BW33" s="41">
        <f t="shared" ref="BW33" si="72">IF(BW$7="",0,SUM(BW34:BW40))</f>
        <v>0</v>
      </c>
      <c r="BX33" s="41">
        <f t="shared" ref="BX33" si="73">IF(BX$7="",0,SUM(BX34:BX40))</f>
        <v>0</v>
      </c>
      <c r="BY33" s="41">
        <f t="shared" ref="BY33" si="74">IF(BY$7="",0,SUM(BY34:BY40))</f>
        <v>0</v>
      </c>
      <c r="BZ33" s="41">
        <f t="shared" ref="BZ33" si="75">IF(BZ$7="",0,SUM(BZ34:BZ40))</f>
        <v>0</v>
      </c>
      <c r="CA33" s="41">
        <f t="shared" ref="CA33" si="76">IF(CA$7="",0,SUM(CA34:CA40))</f>
        <v>0</v>
      </c>
      <c r="CB33" s="41">
        <f t="shared" ref="CB33" si="77">IF(CB$7="",0,SUM(CB34:CB40))</f>
        <v>0</v>
      </c>
      <c r="CC33" s="41">
        <f t="shared" ref="CC33" si="78">IF(CC$7="",0,SUM(CC34:CC40))</f>
        <v>0</v>
      </c>
      <c r="CD33" s="41">
        <f t="shared" ref="CD33" si="79">IF(CD$7="",0,SUM(CD34:CD40))</f>
        <v>0</v>
      </c>
      <c r="CE33" s="41">
        <f t="shared" ref="CE33" si="80">IF(CE$7="",0,SUM(CE34:CE40))</f>
        <v>0</v>
      </c>
      <c r="CF33" s="41">
        <f t="shared" ref="CF33" si="81">IF(CF$7="",0,SUM(CF34:CF40))</f>
        <v>0</v>
      </c>
      <c r="CG33" s="41">
        <f t="shared" ref="CG33" si="82">IF(CG$7="",0,SUM(CG34:CG40))</f>
        <v>0</v>
      </c>
      <c r="CH33" s="41">
        <f t="shared" ref="CH33" si="83">IF(CH$7="",0,SUM(CH34:CH40))</f>
        <v>0</v>
      </c>
      <c r="CI33" s="41">
        <f t="shared" ref="CI33" si="84">IF(CI$7="",0,SUM(CI34:CI40))</f>
        <v>0</v>
      </c>
      <c r="CJ33" s="41">
        <f t="shared" ref="CJ33" si="85">IF(CJ$7="",0,SUM(CJ34:CJ40))</f>
        <v>0</v>
      </c>
      <c r="CK33" s="41">
        <f t="shared" ref="CK33" si="86">IF(CK$7="",0,SUM(CK34:CK40))</f>
        <v>0</v>
      </c>
      <c r="CL33" s="41">
        <f t="shared" ref="CL33" si="87">IF(CL$7="",0,SUM(CL34:CL40))</f>
        <v>0</v>
      </c>
      <c r="CM33" s="41">
        <f t="shared" ref="CM33" si="88">IF(CM$7="",0,SUM(CM34:CM40))</f>
        <v>0</v>
      </c>
      <c r="CN33" s="41">
        <f t="shared" ref="CN33" si="89">IF(CN$7="",0,SUM(CN34:CN40))</f>
        <v>0</v>
      </c>
      <c r="CO33" s="41">
        <f t="shared" ref="CO33" si="90">IF(CO$7="",0,SUM(CO34:CO40))</f>
        <v>0</v>
      </c>
      <c r="CP33" s="41">
        <f t="shared" ref="CP33" si="91">IF(CP$7="",0,SUM(CP34:CP40))</f>
        <v>0</v>
      </c>
      <c r="CQ33" s="41">
        <f t="shared" ref="CQ33" si="92">IF(CQ$7="",0,SUM(CQ34:CQ40))</f>
        <v>0</v>
      </c>
      <c r="CR33" s="41">
        <f t="shared" ref="CR33" si="93">IF(CR$7="",0,SUM(CR34:CR40))</f>
        <v>0</v>
      </c>
      <c r="CS33" s="41">
        <f t="shared" ref="CS33" si="94">IF(CS$7="",0,SUM(CS34:CS40))</f>
        <v>0</v>
      </c>
      <c r="CT33" s="41">
        <f t="shared" ref="CT33" si="95">IF(CT$7="",0,SUM(CT34:CT40))</f>
        <v>0</v>
      </c>
      <c r="CU33" s="41">
        <f t="shared" ref="CU33" si="96">IF(CU$7="",0,SUM(CU34:CU40))</f>
        <v>0</v>
      </c>
      <c r="CV33" s="41">
        <f t="shared" ref="CV33" si="97">IF(CV$7="",0,SUM(CV34:CV40))</f>
        <v>0</v>
      </c>
      <c r="CW33" s="41">
        <f t="shared" ref="CW33" si="98">IF(CW$7="",0,SUM(CW34:CW40))</f>
        <v>0</v>
      </c>
      <c r="CX33" s="41">
        <f t="shared" ref="CX33" si="99">IF(CX$7="",0,SUM(CX34:CX40))</f>
        <v>0</v>
      </c>
      <c r="CY33" s="41">
        <f t="shared" ref="CY33" si="100">IF(CY$7="",0,SUM(CY34:CY40))</f>
        <v>0</v>
      </c>
      <c r="CZ33" s="41">
        <f t="shared" ref="CZ33" si="101">IF(CZ$7="",0,SUM(CZ34:CZ40))</f>
        <v>0</v>
      </c>
      <c r="DA33" s="41">
        <f t="shared" ref="DA33" si="102">IF(DA$7="",0,SUM(DA34:DA40))</f>
        <v>0</v>
      </c>
      <c r="DB33" s="41">
        <f t="shared" ref="DB33" si="103">IF(DB$7="",0,SUM(DB34:DB40))</f>
        <v>0</v>
      </c>
      <c r="DC33" s="41">
        <f t="shared" ref="DC33" si="104">IF(DC$7="",0,SUM(DC34:DC40))</f>
        <v>0</v>
      </c>
      <c r="DD33" s="41">
        <f t="shared" ref="DD33" si="105">IF(DD$7="",0,SUM(DD34:DD40))</f>
        <v>0</v>
      </c>
      <c r="DE33" s="41">
        <f t="shared" ref="DE33" si="106">IF(DE$7="",0,SUM(DE34:DE40))</f>
        <v>0</v>
      </c>
      <c r="DF33" s="41">
        <f t="shared" ref="DF33" si="107">IF(DF$7="",0,SUM(DF34:DF40))</f>
        <v>0</v>
      </c>
      <c r="DG33" s="41">
        <f t="shared" ref="DG33" si="108">IF(DG$7="",0,SUM(DG34:DG40))</f>
        <v>0</v>
      </c>
      <c r="DH33" s="41">
        <f t="shared" ref="DH33" si="109">IF(DH$7="",0,SUM(DH34:DH40))</f>
        <v>0</v>
      </c>
      <c r="DI33" s="41">
        <f t="shared" ref="DI33" si="110">IF(DI$7="",0,SUM(DI34:DI40))</f>
        <v>0</v>
      </c>
      <c r="DJ33" s="41">
        <f t="shared" ref="DJ33" si="111">IF(DJ$7="",0,SUM(DJ34:DJ40))</f>
        <v>0</v>
      </c>
      <c r="DK33" s="41">
        <f t="shared" ref="DK33" si="112">IF(DK$7="",0,SUM(DK34:DK40))</f>
        <v>0</v>
      </c>
      <c r="DL33" s="41">
        <f t="shared" ref="DL33" si="113">IF(DL$7="",0,SUM(DL34:DL40))</f>
        <v>0</v>
      </c>
      <c r="DM33" s="41">
        <f t="shared" ref="DM33" si="114">IF(DM$7="",0,SUM(DM34:DM40))</f>
        <v>0</v>
      </c>
      <c r="DN33" s="41">
        <f t="shared" ref="DN33" si="115">IF(DN$7="",0,SUM(DN34:DN40))</f>
        <v>0</v>
      </c>
      <c r="DO33" s="41">
        <f t="shared" ref="DO33" si="116">IF(DO$7="",0,SUM(DO34:DO40))</f>
        <v>0</v>
      </c>
      <c r="DP33" s="41">
        <f t="shared" ref="DP33" si="117">IF(DP$7="",0,SUM(DP34:DP40))</f>
        <v>0</v>
      </c>
      <c r="DQ33" s="41">
        <f t="shared" ref="DQ33" si="118">IF(DQ$7="",0,SUM(DQ34:DQ40))</f>
        <v>0</v>
      </c>
      <c r="DR33" s="41">
        <f t="shared" ref="DR33" si="119">IF(DR$7="",0,SUM(DR34:DR40))</f>
        <v>0</v>
      </c>
      <c r="DS33" s="41">
        <f t="shared" ref="DS33" si="120">IF(DS$7="",0,SUM(DS34:DS40))</f>
        <v>0</v>
      </c>
      <c r="DT33" s="41">
        <f t="shared" ref="DT33" si="121">IF(DT$7="",0,SUM(DT34:DT40))</f>
        <v>0</v>
      </c>
      <c r="DU33" s="41">
        <f t="shared" ref="DU33" si="122">IF(DU$7="",0,SUM(DU34:DU40))</f>
        <v>0</v>
      </c>
      <c r="DV33" s="41">
        <f t="shared" ref="DV33" si="123">IF(DV$7="",0,SUM(DV34:DV40))</f>
        <v>0</v>
      </c>
      <c r="DW33" s="41">
        <f t="shared" ref="DW33" si="124">IF(DW$7="",0,SUM(DW34:DW40))</f>
        <v>0</v>
      </c>
      <c r="DX33" s="41">
        <f t="shared" ref="DX33" si="125">IF(DX$7="",0,SUM(DX34:DX40))</f>
        <v>0</v>
      </c>
      <c r="DY33" s="41">
        <f t="shared" ref="DY33" si="126">IF(DY$7="",0,SUM(DY34:DY40))</f>
        <v>0</v>
      </c>
      <c r="DZ33" s="41">
        <f t="shared" ref="DZ33" si="127">IF(DZ$7="",0,SUM(DZ34:DZ40))</f>
        <v>0</v>
      </c>
      <c r="EA33" s="41">
        <f t="shared" ref="EA33" si="128">IF(EA$7="",0,SUM(EA34:EA40))</f>
        <v>0</v>
      </c>
      <c r="EB33" s="41">
        <f t="shared" ref="EB33" si="129">IF(EB$7="",0,SUM(EB34:EB40))</f>
        <v>0</v>
      </c>
      <c r="EC33" s="41">
        <f t="shared" ref="EC33" si="130">IF(EC$7="",0,SUM(EC34:EC40))</f>
        <v>0</v>
      </c>
      <c r="ED33" s="41">
        <f t="shared" ref="ED33" si="131">IF(ED$7="",0,SUM(ED34:ED40))</f>
        <v>0</v>
      </c>
      <c r="EE33" s="41">
        <f t="shared" ref="EE33" si="132">IF(EE$7="",0,SUM(EE34:EE40))</f>
        <v>0</v>
      </c>
      <c r="EF33" s="41">
        <f t="shared" ref="EF33" si="133">IF(EF$7="",0,SUM(EF34:EF40))</f>
        <v>0</v>
      </c>
      <c r="EG33" s="41">
        <f t="shared" ref="EG33" si="134">IF(EG$7="",0,SUM(EG34:EG40))</f>
        <v>0</v>
      </c>
      <c r="EH33" s="41">
        <f t="shared" ref="EH33" si="135">IF(EH$7="",0,SUM(EH34:EH40))</f>
        <v>0</v>
      </c>
      <c r="EI33" s="41">
        <f t="shared" ref="EI33" si="136">IF(EI$7="",0,SUM(EI34:EI40))</f>
        <v>0</v>
      </c>
      <c r="EJ33" s="41">
        <f t="shared" ref="EJ33" si="137">IF(EJ$7="",0,SUM(EJ34:EJ40))</f>
        <v>0</v>
      </c>
      <c r="EK33" s="41">
        <f t="shared" ref="EK33" si="138">IF(EK$7="",0,SUM(EK34:EK40))</f>
        <v>0</v>
      </c>
      <c r="EL33" s="41">
        <f t="shared" ref="EL33" si="139">IF(EL$7="",0,SUM(EL34:EL40))</f>
        <v>0</v>
      </c>
      <c r="EM33" s="41">
        <f t="shared" ref="EM33" si="140">IF(EM$7="",0,SUM(EM34:EM40))</f>
        <v>0</v>
      </c>
      <c r="EN33" s="41">
        <f t="shared" ref="EN33" si="141">IF(EN$7="",0,SUM(EN34:EN40))</f>
        <v>0</v>
      </c>
      <c r="EO33" s="41">
        <f t="shared" ref="EO33" si="142">IF(EO$7="",0,SUM(EO34:EO40))</f>
        <v>0</v>
      </c>
      <c r="EP33" s="41">
        <f t="shared" ref="EP33" si="143">IF(EP$7="",0,SUM(EP34:EP40))</f>
        <v>0</v>
      </c>
      <c r="EQ33" s="41">
        <f t="shared" ref="EQ33" si="144">IF(EQ$7="",0,SUM(EQ34:EQ40))</f>
        <v>0</v>
      </c>
      <c r="ER33" s="41">
        <f t="shared" ref="ER33" si="145">IF(ER$7="",0,SUM(ER34:ER40))</f>
        <v>0</v>
      </c>
      <c r="ES33" s="41">
        <f t="shared" ref="ES33" si="146">IF(ES$7="",0,SUM(ES34:ES40))</f>
        <v>0</v>
      </c>
      <c r="ET33" s="41">
        <f t="shared" ref="ET33" si="147">IF(ET$7="",0,SUM(ET34:ET40))</f>
        <v>0</v>
      </c>
      <c r="EU33" s="41">
        <f t="shared" ref="EU33" si="148">IF(EU$7="",0,SUM(EU34:EU40))</f>
        <v>0</v>
      </c>
      <c r="EV33" s="41">
        <f t="shared" ref="EV33" si="149">IF(EV$7="",0,SUM(EV34:EV40))</f>
        <v>0</v>
      </c>
      <c r="EW33" s="41">
        <f t="shared" ref="EW33" si="150">IF(EW$7="",0,SUM(EW34:EW40))</f>
        <v>0</v>
      </c>
      <c r="EX33" s="41">
        <f t="shared" ref="EX33" si="151">IF(EX$7="",0,SUM(EX34:EX40))</f>
        <v>0</v>
      </c>
      <c r="EY33" s="41">
        <f t="shared" ref="EY33" si="152">IF(EY$7="",0,SUM(EY34:EY40))</f>
        <v>0</v>
      </c>
      <c r="EZ33" s="41">
        <f t="shared" ref="EZ33" si="153">IF(EZ$7="",0,SUM(EZ34:EZ40))</f>
        <v>0</v>
      </c>
      <c r="FA33" s="41">
        <f t="shared" ref="FA33" si="154">IF(FA$7="",0,SUM(FA34:FA40))</f>
        <v>0</v>
      </c>
      <c r="FB33" s="41">
        <f t="shared" ref="FB33" si="155">IF(FB$7="",0,SUM(FB34:FB40))</f>
        <v>0</v>
      </c>
      <c r="FC33" s="41">
        <f t="shared" ref="FC33" si="156">IF(FC$7="",0,SUM(FC34:FC40))</f>
        <v>0</v>
      </c>
      <c r="FD33" s="41">
        <f t="shared" ref="FD33" si="157">IF(FD$7="",0,SUM(FD34:FD40))</f>
        <v>0</v>
      </c>
      <c r="FE33" s="41">
        <f t="shared" ref="FE33" si="158">IF(FE$7="",0,SUM(FE34:FE40))</f>
        <v>0</v>
      </c>
      <c r="FF33" s="41">
        <f t="shared" ref="FF33" si="159">IF(FF$7="",0,SUM(FF34:FF40))</f>
        <v>0</v>
      </c>
      <c r="FG33" s="41">
        <f t="shared" ref="FG33" si="160">IF(FG$7="",0,SUM(FG34:FG40))</f>
        <v>0</v>
      </c>
      <c r="FH33" s="41">
        <f t="shared" ref="FH33" si="161">IF(FH$7="",0,SUM(FH34:FH40))</f>
        <v>0</v>
      </c>
      <c r="FI33" s="41">
        <f t="shared" ref="FI33" si="162">IF(FI$7="",0,SUM(FI34:FI40))</f>
        <v>0</v>
      </c>
      <c r="FJ33" s="41">
        <f t="shared" ref="FJ33" si="163">IF(FJ$7="",0,SUM(FJ34:FJ40))</f>
        <v>0</v>
      </c>
      <c r="FK33" s="41">
        <f t="shared" ref="FK33" si="164">IF(FK$7="",0,SUM(FK34:FK40))</f>
        <v>0</v>
      </c>
      <c r="FL33" s="41">
        <f t="shared" ref="FL33" si="165">IF(FL$7="",0,SUM(FL34:FL40))</f>
        <v>0</v>
      </c>
      <c r="FM33" s="41">
        <f t="shared" ref="FM33" si="166">IF(FM$7="",0,SUM(FM34:FM40))</f>
        <v>0</v>
      </c>
      <c r="FN33" s="41">
        <f t="shared" ref="FN33" si="167">IF(FN$7="",0,SUM(FN34:FN40))</f>
        <v>0</v>
      </c>
      <c r="FO33" s="41">
        <f t="shared" ref="FO33" si="168">IF(FO$7="",0,SUM(FO34:FO40))</f>
        <v>0</v>
      </c>
      <c r="FP33" s="41">
        <f t="shared" ref="FP33" si="169">IF(FP$7="",0,SUM(FP34:FP40))</f>
        <v>0</v>
      </c>
      <c r="FQ33" s="41">
        <f t="shared" ref="FQ33" si="170">IF(FQ$7="",0,SUM(FQ34:FQ40))</f>
        <v>0</v>
      </c>
      <c r="FR33" s="41">
        <f t="shared" ref="FR33" si="171">IF(FR$7="",0,SUM(FR34:FR40))</f>
        <v>0</v>
      </c>
      <c r="FS33" s="41">
        <f t="shared" ref="FS33" si="172">IF(FS$7="",0,SUM(FS34:FS40))</f>
        <v>0</v>
      </c>
      <c r="FT33" s="41">
        <f t="shared" ref="FT33" si="173">IF(FT$7="",0,SUM(FT34:FT40))</f>
        <v>0</v>
      </c>
      <c r="FU33" s="41">
        <f t="shared" ref="FU33" si="174">IF(FU$7="",0,SUM(FU34:FU40))</f>
        <v>0</v>
      </c>
      <c r="FV33" s="41">
        <f t="shared" ref="FV33" si="175">IF(FV$7="",0,SUM(FV34:FV40))</f>
        <v>0</v>
      </c>
      <c r="FW33" s="41">
        <f t="shared" ref="FW33" si="176">IF(FW$7="",0,SUM(FW34:FW40))</f>
        <v>0</v>
      </c>
      <c r="FX33" s="41">
        <f t="shared" ref="FX33" si="177">IF(FX$7="",0,SUM(FX34:FX40))</f>
        <v>0</v>
      </c>
      <c r="FY33" s="41">
        <f t="shared" ref="FY33" si="178">IF(FY$7="",0,SUM(FY34:FY40))</f>
        <v>0</v>
      </c>
      <c r="FZ33" s="41">
        <f t="shared" ref="FZ33" si="179">IF(FZ$7="",0,SUM(FZ34:FZ40))</f>
        <v>0</v>
      </c>
      <c r="GA33" s="41">
        <f t="shared" ref="GA33" si="180">IF(GA$7="",0,SUM(GA34:GA40))</f>
        <v>0</v>
      </c>
      <c r="GB33" s="41">
        <f t="shared" ref="GB33" si="181">IF(GB$7="",0,SUM(GB34:GB40))</f>
        <v>0</v>
      </c>
      <c r="GC33" s="41">
        <f t="shared" ref="GC33" si="182">IF(GC$7="",0,SUM(GC34:GC40))</f>
        <v>0</v>
      </c>
      <c r="GD33" s="41">
        <f t="shared" ref="GD33" si="183">IF(GD$7="",0,SUM(GD34:GD40))</f>
        <v>0</v>
      </c>
      <c r="GE33" s="41">
        <f t="shared" ref="GE33" si="184">IF(GE$7="",0,SUM(GE34:GE40))</f>
        <v>0</v>
      </c>
      <c r="GF33" s="41">
        <f t="shared" ref="GF33" si="185">IF(GF$7="",0,SUM(GF34:GF40))</f>
        <v>0</v>
      </c>
      <c r="GG33" s="41">
        <f t="shared" ref="GG33" si="186">IF(GG$7="",0,SUM(GG34:GG40))</f>
        <v>0</v>
      </c>
      <c r="GH33" s="41">
        <f t="shared" ref="GH33" si="187">IF(GH$7="",0,SUM(GH34:GH40))</f>
        <v>0</v>
      </c>
      <c r="GI33" s="41">
        <f t="shared" ref="GI33" si="188">IF(GI$7="",0,SUM(GI34:GI40))</f>
        <v>0</v>
      </c>
      <c r="GJ33" s="41">
        <f t="shared" ref="GJ33" si="189">IF(GJ$7="",0,SUM(GJ34:GJ40))</f>
        <v>0</v>
      </c>
      <c r="GK33" s="41">
        <f t="shared" ref="GK33" si="190">IF(GK$7="",0,SUM(GK34:GK40))</f>
        <v>0</v>
      </c>
      <c r="GL33" s="41">
        <f t="shared" ref="GL33" si="191">IF(GL$7="",0,SUM(GL34:GL40))</f>
        <v>0</v>
      </c>
      <c r="GM33" s="41">
        <f t="shared" ref="GM33" si="192">IF(GM$7="",0,SUM(GM34:GM40))</f>
        <v>0</v>
      </c>
      <c r="GN33" s="41">
        <f t="shared" ref="GN33" si="193">IF(GN$7="",0,SUM(GN34:GN40))</f>
        <v>0</v>
      </c>
      <c r="GO33" s="41">
        <f t="shared" ref="GO33" si="194">IF(GO$7="",0,SUM(GO34:GO40))</f>
        <v>0</v>
      </c>
      <c r="GP33" s="41">
        <f t="shared" ref="GP33" si="195">IF(GP$7="",0,SUM(GP34:GP40))</f>
        <v>0</v>
      </c>
      <c r="GQ33" s="41">
        <f t="shared" ref="GQ33" si="196">IF(GQ$7="",0,SUM(GQ34:GQ40))</f>
        <v>0</v>
      </c>
      <c r="GR33" s="41">
        <f t="shared" ref="GR33" si="197">IF(GR$7="",0,SUM(GR34:GR40))</f>
        <v>0</v>
      </c>
      <c r="GS33" s="41">
        <f t="shared" ref="GS33" si="198">IF(GS$7="",0,SUM(GS34:GS40))</f>
        <v>0</v>
      </c>
      <c r="GT33" s="41">
        <f t="shared" ref="GT33" si="199">IF(GT$7="",0,SUM(GT34:GT40))</f>
        <v>0</v>
      </c>
      <c r="GU33" s="41">
        <f t="shared" ref="GU33" si="200">IF(GU$7="",0,SUM(GU34:GU40))</f>
        <v>0</v>
      </c>
      <c r="GV33" s="41">
        <f t="shared" ref="GV33" si="201">IF(GV$7="",0,SUM(GV34:GV40))</f>
        <v>0</v>
      </c>
      <c r="GW33" s="41">
        <f t="shared" ref="GW33" si="202">IF(GW$7="",0,SUM(GW34:GW40))</f>
        <v>0</v>
      </c>
      <c r="GX33" s="41">
        <f t="shared" ref="GX33" si="203">IF(GX$7="",0,SUM(GX34:GX40))</f>
        <v>0</v>
      </c>
      <c r="GY33" s="41">
        <f t="shared" ref="GY33" si="204">IF(GY$7="",0,SUM(GY34:GY40))</f>
        <v>0</v>
      </c>
      <c r="GZ33" s="41">
        <f t="shared" ref="GZ33" si="205">IF(GZ$7="",0,SUM(GZ34:GZ40))</f>
        <v>0</v>
      </c>
      <c r="HA33" s="41">
        <f t="shared" ref="HA33" si="206">IF(HA$7="",0,SUM(HA34:HA40))</f>
        <v>0</v>
      </c>
      <c r="HB33" s="41">
        <f t="shared" ref="HB33" si="207">IF(HB$7="",0,SUM(HB34:HB40))</f>
        <v>0</v>
      </c>
      <c r="HC33" s="41">
        <f t="shared" ref="HC33" si="208">IF(HC$7="",0,SUM(HC34:HC40))</f>
        <v>0</v>
      </c>
      <c r="HD33" s="41">
        <f t="shared" ref="HD33" si="209">IF(HD$7="",0,SUM(HD34:HD40))</f>
        <v>0</v>
      </c>
      <c r="HE33" s="41">
        <f t="shared" ref="HE33" si="210">IF(HE$7="",0,SUM(HE34:HE40))</f>
        <v>0</v>
      </c>
      <c r="HF33" s="41">
        <f t="shared" ref="HF33" si="211">IF(HF$7="",0,SUM(HF34:HF40))</f>
        <v>0</v>
      </c>
      <c r="HG33" s="41">
        <f t="shared" ref="HG33" si="212">IF(HG$7="",0,SUM(HG34:HG40))</f>
        <v>0</v>
      </c>
      <c r="HH33" s="41">
        <f t="shared" ref="HH33" si="213">IF(HH$7="",0,SUM(HH34:HH40))</f>
        <v>0</v>
      </c>
      <c r="HI33" s="41">
        <f t="shared" ref="HI33" si="214">IF(HI$7="",0,SUM(HI34:HI40))</f>
        <v>0</v>
      </c>
      <c r="HJ33" s="41">
        <f t="shared" ref="HJ33" si="215">IF(HJ$7="",0,SUM(HJ34:HJ40))</f>
        <v>0</v>
      </c>
      <c r="HK33" s="41">
        <f t="shared" ref="HK33" si="216">IF(HK$7="",0,SUM(HK34:HK40))</f>
        <v>0</v>
      </c>
      <c r="HL33" s="41">
        <f t="shared" ref="HL33" si="217">IF(HL$7="",0,SUM(HL34:HL40))</f>
        <v>0</v>
      </c>
      <c r="HM33" s="41">
        <f t="shared" ref="HM33" si="218">IF(HM$7="",0,SUM(HM34:HM40))</f>
        <v>0</v>
      </c>
      <c r="HN33" s="41">
        <f t="shared" ref="HN33" si="219">IF(HN$7="",0,SUM(HN34:HN40))</f>
        <v>0</v>
      </c>
      <c r="HO33" s="41">
        <f t="shared" ref="HO33" si="220">IF(HO$7="",0,SUM(HO34:HO40))</f>
        <v>0</v>
      </c>
      <c r="HP33" s="41">
        <f t="shared" ref="HP33" si="221">IF(HP$7="",0,SUM(HP34:HP40))</f>
        <v>0</v>
      </c>
      <c r="HQ33" s="41">
        <f t="shared" ref="HQ33" si="222">IF(HQ$7="",0,SUM(HQ34:HQ40))</f>
        <v>0</v>
      </c>
      <c r="HR33" s="41">
        <f t="shared" ref="HR33" si="223">IF(HR$7="",0,SUM(HR34:HR40))</f>
        <v>0</v>
      </c>
      <c r="HS33" s="41">
        <f t="shared" ref="HS33" si="224">IF(HS$7="",0,SUM(HS34:HS40))</f>
        <v>0</v>
      </c>
      <c r="HT33" s="41">
        <f t="shared" ref="HT33" si="225">IF(HT$7="",0,SUM(HT34:HT40))</f>
        <v>0</v>
      </c>
      <c r="HU33" s="41">
        <f t="shared" ref="HU33" si="226">IF(HU$7="",0,SUM(HU34:HU40))</f>
        <v>0</v>
      </c>
      <c r="HV33" s="41">
        <f t="shared" ref="HV33" si="227">IF(HV$7="",0,SUM(HV34:HV40))</f>
        <v>0</v>
      </c>
      <c r="HW33" s="41">
        <f t="shared" ref="HW33" si="228">IF(HW$7="",0,SUM(HW34:HW40))</f>
        <v>0</v>
      </c>
      <c r="HX33" s="41">
        <f t="shared" ref="HX33" si="229">IF(HX$7="",0,SUM(HX34:HX40))</f>
        <v>0</v>
      </c>
      <c r="HY33" s="41">
        <f t="shared" ref="HY33" si="230">IF(HY$7="",0,SUM(HY34:HY40))</f>
        <v>0</v>
      </c>
      <c r="HZ33" s="41">
        <f t="shared" ref="HZ33" si="231">IF(HZ$7="",0,SUM(HZ34:HZ40))</f>
        <v>0</v>
      </c>
      <c r="IA33" s="41">
        <f t="shared" ref="IA33" si="232">IF(IA$7="",0,SUM(IA34:IA40))</f>
        <v>0</v>
      </c>
      <c r="IB33" s="41">
        <f t="shared" ref="IB33" si="233">IF(IB$7="",0,SUM(IB34:IB40))</f>
        <v>0</v>
      </c>
      <c r="IC33" s="41">
        <f t="shared" ref="IC33" si="234">IF(IC$7="",0,SUM(IC34:IC40))</f>
        <v>0</v>
      </c>
      <c r="ID33" s="41">
        <f t="shared" ref="ID33" si="235">IF(ID$7="",0,SUM(ID34:ID40))</f>
        <v>0</v>
      </c>
      <c r="IE33" s="41">
        <f t="shared" ref="IE33" si="236">IF(IE$7="",0,SUM(IE34:IE40))</f>
        <v>0</v>
      </c>
      <c r="IF33" s="41">
        <f t="shared" ref="IF33" si="237">IF(IF$7="",0,SUM(IF34:IF40))</f>
        <v>0</v>
      </c>
      <c r="IG33" s="41">
        <f t="shared" ref="IG33" si="238">IF(IG$7="",0,SUM(IG34:IG40))</f>
        <v>0</v>
      </c>
      <c r="IH33" s="41">
        <f t="shared" ref="IH33" si="239">IF(IH$7="",0,SUM(IH34:IH40))</f>
        <v>0</v>
      </c>
      <c r="II33" s="41">
        <f t="shared" ref="II33" si="240">IF(II$7="",0,SUM(II34:II40))</f>
        <v>0</v>
      </c>
      <c r="IJ33" s="41">
        <f t="shared" ref="IJ33" si="241">IF(IJ$7="",0,SUM(IJ34:IJ40))</f>
        <v>0</v>
      </c>
      <c r="IK33" s="41">
        <f t="shared" ref="IK33" si="242">IF(IK$7="",0,SUM(IK34:IK40))</f>
        <v>0</v>
      </c>
      <c r="IL33" s="41">
        <f t="shared" ref="IL33" si="243">IF(IL$7="",0,SUM(IL34:IL40))</f>
        <v>0</v>
      </c>
      <c r="IM33" s="41">
        <f t="shared" ref="IM33" si="244">IF(IM$7="",0,SUM(IM34:IM40))</f>
        <v>0</v>
      </c>
      <c r="IN33" s="41">
        <f t="shared" ref="IN33" si="245">IF(IN$7="",0,SUM(IN34:IN40))</f>
        <v>0</v>
      </c>
      <c r="IO33" s="41">
        <f t="shared" ref="IO33" si="246">IF(IO$7="",0,SUM(IO34:IO40))</f>
        <v>0</v>
      </c>
      <c r="IP33" s="41">
        <f t="shared" ref="IP33" si="247">IF(IP$7="",0,SUM(IP34:IP40))</f>
        <v>0</v>
      </c>
      <c r="IQ33" s="41">
        <f t="shared" ref="IQ33" si="248">IF(IQ$7="",0,SUM(IQ34:IQ40))</f>
        <v>0</v>
      </c>
      <c r="IR33" s="41">
        <f t="shared" ref="IR33" si="249">IF(IR$7="",0,SUM(IR34:IR40))</f>
        <v>0</v>
      </c>
      <c r="IS33" s="41">
        <f t="shared" ref="IS33" si="250">IF(IS$7="",0,SUM(IS34:IS40))</f>
        <v>0</v>
      </c>
      <c r="IT33" s="41">
        <f t="shared" ref="IT33" si="251">IF(IT$7="",0,SUM(IT34:IT40))</f>
        <v>0</v>
      </c>
      <c r="IU33" s="41">
        <f t="shared" ref="IU33" si="252">IF(IU$7="",0,SUM(IU34:IU40))</f>
        <v>0</v>
      </c>
      <c r="IV33" s="41">
        <f t="shared" ref="IV33" si="253">IF(IV$7="",0,SUM(IV34:IV40))</f>
        <v>0</v>
      </c>
      <c r="IW33" s="41">
        <f t="shared" ref="IW33" si="254">IF(IW$7="",0,SUM(IW34:IW40))</f>
        <v>0</v>
      </c>
      <c r="IX33" s="41">
        <f t="shared" ref="IX33" si="255">IF(IX$7="",0,SUM(IX34:IX40))</f>
        <v>0</v>
      </c>
      <c r="IY33" s="41">
        <f t="shared" ref="IY33" si="256">IF(IY$7="",0,SUM(IY34:IY40))</f>
        <v>0</v>
      </c>
      <c r="IZ33" s="41">
        <f t="shared" ref="IZ33" si="257">IF(IZ$7="",0,SUM(IZ34:IZ40))</f>
        <v>0</v>
      </c>
      <c r="JA33" s="41">
        <f t="shared" ref="JA33" si="258">IF(JA$7="",0,SUM(JA34:JA40))</f>
        <v>0</v>
      </c>
      <c r="JB33" s="41">
        <f t="shared" ref="JB33" si="259">IF(JB$7="",0,SUM(JB34:JB40))</f>
        <v>0</v>
      </c>
      <c r="JC33" s="41">
        <f t="shared" ref="JC33" si="260">IF(JC$7="",0,SUM(JC34:JC40))</f>
        <v>0</v>
      </c>
      <c r="JD33" s="41">
        <f t="shared" ref="JD33" si="261">IF(JD$7="",0,SUM(JD34:JD40))</f>
        <v>0</v>
      </c>
      <c r="JE33" s="41">
        <f t="shared" ref="JE33" si="262">IF(JE$7="",0,SUM(JE34:JE40))</f>
        <v>0</v>
      </c>
      <c r="JF33" s="41">
        <f t="shared" ref="JF33" si="263">IF(JF$7="",0,SUM(JF34:JF40))</f>
        <v>0</v>
      </c>
      <c r="JG33" s="41">
        <f t="shared" ref="JG33" si="264">IF(JG$7="",0,SUM(JG34:JG40))</f>
        <v>0</v>
      </c>
      <c r="JH33" s="41">
        <f t="shared" ref="JH33" si="265">IF(JH$7="",0,SUM(JH34:JH40))</f>
        <v>0</v>
      </c>
      <c r="JI33" s="41">
        <f t="shared" ref="JI33" si="266">IF(JI$7="",0,SUM(JI34:JI40))</f>
        <v>0</v>
      </c>
      <c r="JJ33" s="41">
        <f t="shared" ref="JJ33" si="267">IF(JJ$7="",0,SUM(JJ34:JJ40))</f>
        <v>0</v>
      </c>
      <c r="JK33" s="41">
        <f t="shared" ref="JK33" si="268">IF(JK$7="",0,SUM(JK34:JK40))</f>
        <v>0</v>
      </c>
      <c r="JL33" s="41">
        <f t="shared" ref="JL33" si="269">IF(JL$7="",0,SUM(JL34:JL40))</f>
        <v>0</v>
      </c>
      <c r="JM33" s="41">
        <f t="shared" ref="JM33" si="270">IF(JM$7="",0,SUM(JM34:JM40))</f>
        <v>0</v>
      </c>
      <c r="JN33" s="41">
        <f t="shared" ref="JN33" si="271">IF(JN$7="",0,SUM(JN34:JN40))</f>
        <v>0</v>
      </c>
      <c r="JO33" s="41">
        <f t="shared" ref="JO33" si="272">IF(JO$7="",0,SUM(JO34:JO40))</f>
        <v>0</v>
      </c>
      <c r="JP33" s="41">
        <f t="shared" ref="JP33" si="273">IF(JP$7="",0,SUM(JP34:JP40))</f>
        <v>0</v>
      </c>
      <c r="JQ33" s="41">
        <f t="shared" ref="JQ33" si="274">IF(JQ$7="",0,SUM(JQ34:JQ40))</f>
        <v>0</v>
      </c>
      <c r="JR33" s="41">
        <f t="shared" ref="JR33" si="275">IF(JR$7="",0,SUM(JR34:JR40))</f>
        <v>0</v>
      </c>
      <c r="JS33" s="41">
        <f t="shared" ref="JS33" si="276">IF(JS$7="",0,SUM(JS34:JS40))</f>
        <v>0</v>
      </c>
      <c r="JT33" s="41">
        <f t="shared" ref="JT33" si="277">IF(JT$7="",0,SUM(JT34:JT40))</f>
        <v>0</v>
      </c>
      <c r="JU33" s="41">
        <f t="shared" ref="JU33" si="278">IF(JU$7="",0,SUM(JU34:JU40))</f>
        <v>0</v>
      </c>
      <c r="JV33" s="41">
        <f t="shared" ref="JV33" si="279">IF(JV$7="",0,SUM(JV34:JV40))</f>
        <v>0</v>
      </c>
      <c r="JW33" s="41">
        <f t="shared" ref="JW33" si="280">IF(JW$7="",0,SUM(JW34:JW40))</f>
        <v>0</v>
      </c>
      <c r="JX33" s="41">
        <f t="shared" ref="JX33" si="281">IF(JX$7="",0,SUM(JX34:JX40))</f>
        <v>0</v>
      </c>
      <c r="JY33" s="41">
        <f t="shared" ref="JY33" si="282">IF(JY$7="",0,SUM(JY34:JY40))</f>
        <v>0</v>
      </c>
      <c r="JZ33" s="41">
        <f t="shared" ref="JZ33" si="283">IF(JZ$7="",0,SUM(JZ34:JZ40))</f>
        <v>0</v>
      </c>
      <c r="KA33" s="41">
        <f t="shared" ref="KA33" si="284">IF(KA$7="",0,SUM(KA34:KA40))</f>
        <v>0</v>
      </c>
      <c r="KB33" s="41">
        <f t="shared" ref="KB33" si="285">IF(KB$7="",0,SUM(KB34:KB40))</f>
        <v>0</v>
      </c>
      <c r="KC33" s="41">
        <f t="shared" ref="KC33" si="286">IF(KC$7="",0,SUM(KC34:KC40))</f>
        <v>0</v>
      </c>
      <c r="KD33" s="41">
        <f t="shared" ref="KD33" si="287">IF(KD$7="",0,SUM(KD34:KD40))</f>
        <v>0</v>
      </c>
      <c r="KE33" s="41">
        <f t="shared" ref="KE33" si="288">IF(KE$7="",0,SUM(KE34:KE40))</f>
        <v>0</v>
      </c>
      <c r="KF33" s="41">
        <f t="shared" ref="KF33" si="289">IF(KF$7="",0,SUM(KF34:KF40))</f>
        <v>0</v>
      </c>
      <c r="KG33" s="41">
        <f t="shared" ref="KG33" si="290">IF(KG$7="",0,SUM(KG34:KG40))</f>
        <v>0</v>
      </c>
      <c r="KH33" s="41">
        <f t="shared" ref="KH33" si="291">IF(KH$7="",0,SUM(KH34:KH40))</f>
        <v>0</v>
      </c>
      <c r="KI33" s="41">
        <f t="shared" ref="KI33" si="292">IF(KI$7="",0,SUM(KI34:KI40))</f>
        <v>0</v>
      </c>
      <c r="KJ33" s="41">
        <f t="shared" ref="KJ33" si="293">IF(KJ$7="",0,SUM(KJ34:KJ40))</f>
        <v>0</v>
      </c>
      <c r="KK33" s="41">
        <f t="shared" ref="KK33" si="294">IF(KK$7="",0,SUM(KK34:KK40))</f>
        <v>0</v>
      </c>
      <c r="KL33" s="41">
        <f t="shared" ref="KL33" si="295">IF(KL$7="",0,SUM(KL34:KL40))</f>
        <v>0</v>
      </c>
      <c r="KM33" s="41">
        <f t="shared" ref="KM33" si="296">IF(KM$7="",0,SUM(KM34:KM40))</f>
        <v>0</v>
      </c>
      <c r="KN33" s="41">
        <f t="shared" ref="KN33" si="297">IF(KN$7="",0,SUM(KN34:KN40))</f>
        <v>0</v>
      </c>
      <c r="KO33" s="41">
        <f t="shared" ref="KO33" si="298">IF(KO$7="",0,SUM(KO34:KO40))</f>
        <v>0</v>
      </c>
      <c r="KP33" s="41">
        <f t="shared" ref="KP33" si="299">IF(KP$7="",0,SUM(KP34:KP40))</f>
        <v>0</v>
      </c>
      <c r="KQ33" s="41">
        <f t="shared" ref="KQ33" si="300">IF(KQ$7="",0,SUM(KQ34:KQ40))</f>
        <v>0</v>
      </c>
      <c r="KR33" s="41">
        <f t="shared" ref="KR33" si="301">IF(KR$7="",0,SUM(KR34:KR40))</f>
        <v>0</v>
      </c>
      <c r="KS33" s="41">
        <f t="shared" ref="KS33" si="302">IF(KS$7="",0,SUM(KS34:KS40))</f>
        <v>0</v>
      </c>
      <c r="KT33" s="41">
        <f t="shared" ref="KT33" si="303">IF(KT$7="",0,SUM(KT34:KT40))</f>
        <v>0</v>
      </c>
      <c r="KU33" s="41">
        <f t="shared" ref="KU33" si="304">IF(KU$7="",0,SUM(KU34:KU40))</f>
        <v>0</v>
      </c>
      <c r="KV33" s="41">
        <f t="shared" ref="KV33" si="305">IF(KV$7="",0,SUM(KV34:KV40))</f>
        <v>0</v>
      </c>
      <c r="KW33" s="3"/>
      <c r="KX33" s="3"/>
    </row>
    <row r="34" spans="1:310" x14ac:dyDescent="0.25">
      <c r="A34" s="1"/>
      <c r="B34" s="79"/>
      <c r="C34" s="79"/>
      <c r="D34" s="79"/>
      <c r="E34" s="43" t="str">
        <f>E33</f>
        <v>количество рабочих договоров</v>
      </c>
      <c r="F34" s="1"/>
      <c r="G34" s="1"/>
      <c r="H34" s="11" t="str">
        <f>H33</f>
        <v>клиенты</v>
      </c>
      <c r="I34" s="1"/>
      <c r="J34" s="1"/>
      <c r="K34" s="43" t="str">
        <f>справочники!$U$11</f>
        <v>постоянные-15сотрудников</v>
      </c>
      <c r="L34" s="1"/>
      <c r="M34" s="5"/>
      <c r="N34" s="45"/>
      <c r="O34" s="19"/>
      <c r="P34" s="1"/>
      <c r="Q34" s="1"/>
      <c r="R34" s="45"/>
      <c r="S34" s="1"/>
      <c r="T34" s="232">
        <f>условия!$N$25*условия!U42</f>
        <v>0</v>
      </c>
      <c r="U34" s="40">
        <f>IF(U$7="",0,T34+U12-U23)</f>
        <v>1.3461538461538463</v>
      </c>
      <c r="V34" s="40">
        <f t="shared" ref="V34:CG35" si="306">IF(V$7="",0,U34+V12-V23)</f>
        <v>2.916666666666667</v>
      </c>
      <c r="W34" s="40">
        <f t="shared" si="306"/>
        <v>4.7115384615384617</v>
      </c>
      <c r="X34" s="40">
        <f t="shared" si="306"/>
        <v>6.7307692307692317</v>
      </c>
      <c r="Y34" s="40">
        <f t="shared" si="306"/>
        <v>8.9743589743589762</v>
      </c>
      <c r="Z34" s="40">
        <f t="shared" si="306"/>
        <v>11.442307692307695</v>
      </c>
      <c r="AA34" s="40">
        <f t="shared" si="306"/>
        <v>14.134615384615387</v>
      </c>
      <c r="AB34" s="40">
        <f t="shared" si="306"/>
        <v>17.051282051282055</v>
      </c>
      <c r="AC34" s="40">
        <f t="shared" si="306"/>
        <v>20.192307692307697</v>
      </c>
      <c r="AD34" s="40">
        <f t="shared" si="306"/>
        <v>23.557692307692314</v>
      </c>
      <c r="AE34" s="40">
        <f t="shared" si="306"/>
        <v>27.147435897435905</v>
      </c>
      <c r="AF34" s="40">
        <f t="shared" si="306"/>
        <v>30.961538461538471</v>
      </c>
      <c r="AG34" s="40">
        <f t="shared" si="306"/>
        <v>35.000000000000007</v>
      </c>
      <c r="AH34" s="40">
        <f t="shared" si="306"/>
        <v>0</v>
      </c>
      <c r="AI34" s="40">
        <f t="shared" si="306"/>
        <v>0</v>
      </c>
      <c r="AJ34" s="40">
        <f t="shared" si="306"/>
        <v>0</v>
      </c>
      <c r="AK34" s="40">
        <f t="shared" si="306"/>
        <v>0</v>
      </c>
      <c r="AL34" s="40">
        <f t="shared" si="306"/>
        <v>0</v>
      </c>
      <c r="AM34" s="40">
        <f t="shared" si="306"/>
        <v>0</v>
      </c>
      <c r="AN34" s="40">
        <f t="shared" si="306"/>
        <v>0</v>
      </c>
      <c r="AO34" s="40">
        <f t="shared" si="306"/>
        <v>0</v>
      </c>
      <c r="AP34" s="40">
        <f t="shared" si="306"/>
        <v>0</v>
      </c>
      <c r="AQ34" s="40">
        <f t="shared" si="306"/>
        <v>0</v>
      </c>
      <c r="AR34" s="40">
        <f t="shared" si="306"/>
        <v>0</v>
      </c>
      <c r="AS34" s="40">
        <f t="shared" si="306"/>
        <v>0</v>
      </c>
      <c r="AT34" s="40">
        <f t="shared" si="306"/>
        <v>0</v>
      </c>
      <c r="AU34" s="40">
        <f t="shared" si="306"/>
        <v>0</v>
      </c>
      <c r="AV34" s="40">
        <f t="shared" si="306"/>
        <v>0</v>
      </c>
      <c r="AW34" s="40">
        <f t="shared" si="306"/>
        <v>0</v>
      </c>
      <c r="AX34" s="40">
        <f t="shared" si="306"/>
        <v>0</v>
      </c>
      <c r="AY34" s="40">
        <f t="shared" si="306"/>
        <v>0</v>
      </c>
      <c r="AZ34" s="40">
        <f t="shared" si="306"/>
        <v>0</v>
      </c>
      <c r="BA34" s="40">
        <f t="shared" si="306"/>
        <v>0</v>
      </c>
      <c r="BB34" s="40">
        <f t="shared" si="306"/>
        <v>0</v>
      </c>
      <c r="BC34" s="40">
        <f t="shared" si="306"/>
        <v>0</v>
      </c>
      <c r="BD34" s="40">
        <f t="shared" si="306"/>
        <v>0</v>
      </c>
      <c r="BE34" s="40">
        <f t="shared" si="306"/>
        <v>0</v>
      </c>
      <c r="BF34" s="40">
        <f t="shared" si="306"/>
        <v>0</v>
      </c>
      <c r="BG34" s="40">
        <f t="shared" si="306"/>
        <v>0</v>
      </c>
      <c r="BH34" s="40">
        <f t="shared" si="306"/>
        <v>0</v>
      </c>
      <c r="BI34" s="40">
        <f t="shared" si="306"/>
        <v>0</v>
      </c>
      <c r="BJ34" s="40">
        <f t="shared" si="306"/>
        <v>0</v>
      </c>
      <c r="BK34" s="40">
        <f t="shared" si="306"/>
        <v>0</v>
      </c>
      <c r="BL34" s="40">
        <f t="shared" si="306"/>
        <v>0</v>
      </c>
      <c r="BM34" s="40">
        <f t="shared" si="306"/>
        <v>0</v>
      </c>
      <c r="BN34" s="40">
        <f t="shared" si="306"/>
        <v>0</v>
      </c>
      <c r="BO34" s="40">
        <f t="shared" si="306"/>
        <v>0</v>
      </c>
      <c r="BP34" s="40">
        <f t="shared" si="306"/>
        <v>0</v>
      </c>
      <c r="BQ34" s="40">
        <f t="shared" si="306"/>
        <v>0</v>
      </c>
      <c r="BR34" s="40">
        <f t="shared" si="306"/>
        <v>0</v>
      </c>
      <c r="BS34" s="40">
        <f t="shared" si="306"/>
        <v>0</v>
      </c>
      <c r="BT34" s="40">
        <f t="shared" si="306"/>
        <v>0</v>
      </c>
      <c r="BU34" s="40">
        <f t="shared" si="306"/>
        <v>0</v>
      </c>
      <c r="BV34" s="40">
        <f t="shared" si="306"/>
        <v>0</v>
      </c>
      <c r="BW34" s="40">
        <f t="shared" si="306"/>
        <v>0</v>
      </c>
      <c r="BX34" s="40">
        <f t="shared" si="306"/>
        <v>0</v>
      </c>
      <c r="BY34" s="40">
        <f t="shared" si="306"/>
        <v>0</v>
      </c>
      <c r="BZ34" s="40">
        <f t="shared" si="306"/>
        <v>0</v>
      </c>
      <c r="CA34" s="40">
        <f t="shared" si="306"/>
        <v>0</v>
      </c>
      <c r="CB34" s="40">
        <f t="shared" si="306"/>
        <v>0</v>
      </c>
      <c r="CC34" s="40">
        <f t="shared" si="306"/>
        <v>0</v>
      </c>
      <c r="CD34" s="40">
        <f t="shared" si="306"/>
        <v>0</v>
      </c>
      <c r="CE34" s="40">
        <f t="shared" si="306"/>
        <v>0</v>
      </c>
      <c r="CF34" s="40">
        <f t="shared" si="306"/>
        <v>0</v>
      </c>
      <c r="CG34" s="40">
        <f t="shared" si="306"/>
        <v>0</v>
      </c>
      <c r="CH34" s="40">
        <f t="shared" ref="CH34:ES37" si="307">IF(CH$7="",0,CG34+CH12-CH23)</f>
        <v>0</v>
      </c>
      <c r="CI34" s="40">
        <f t="shared" si="307"/>
        <v>0</v>
      </c>
      <c r="CJ34" s="40">
        <f t="shared" si="307"/>
        <v>0</v>
      </c>
      <c r="CK34" s="40">
        <f t="shared" si="307"/>
        <v>0</v>
      </c>
      <c r="CL34" s="40">
        <f t="shared" si="307"/>
        <v>0</v>
      </c>
      <c r="CM34" s="40">
        <f t="shared" si="307"/>
        <v>0</v>
      </c>
      <c r="CN34" s="40">
        <f t="shared" si="307"/>
        <v>0</v>
      </c>
      <c r="CO34" s="40">
        <f t="shared" si="307"/>
        <v>0</v>
      </c>
      <c r="CP34" s="40">
        <f t="shared" si="307"/>
        <v>0</v>
      </c>
      <c r="CQ34" s="40">
        <f t="shared" si="307"/>
        <v>0</v>
      </c>
      <c r="CR34" s="40">
        <f t="shared" si="307"/>
        <v>0</v>
      </c>
      <c r="CS34" s="40">
        <f t="shared" si="307"/>
        <v>0</v>
      </c>
      <c r="CT34" s="40">
        <f t="shared" si="307"/>
        <v>0</v>
      </c>
      <c r="CU34" s="40">
        <f t="shared" si="307"/>
        <v>0</v>
      </c>
      <c r="CV34" s="40">
        <f t="shared" si="307"/>
        <v>0</v>
      </c>
      <c r="CW34" s="40">
        <f t="shared" si="307"/>
        <v>0</v>
      </c>
      <c r="CX34" s="40">
        <f t="shared" si="307"/>
        <v>0</v>
      </c>
      <c r="CY34" s="40">
        <f t="shared" si="307"/>
        <v>0</v>
      </c>
      <c r="CZ34" s="40">
        <f t="shared" si="307"/>
        <v>0</v>
      </c>
      <c r="DA34" s="40">
        <f t="shared" si="307"/>
        <v>0</v>
      </c>
      <c r="DB34" s="40">
        <f t="shared" si="307"/>
        <v>0</v>
      </c>
      <c r="DC34" s="40">
        <f t="shared" si="307"/>
        <v>0</v>
      </c>
      <c r="DD34" s="40">
        <f t="shared" si="307"/>
        <v>0</v>
      </c>
      <c r="DE34" s="40">
        <f t="shared" si="307"/>
        <v>0</v>
      </c>
      <c r="DF34" s="40">
        <f t="shared" si="307"/>
        <v>0</v>
      </c>
      <c r="DG34" s="40">
        <f t="shared" si="307"/>
        <v>0</v>
      </c>
      <c r="DH34" s="40">
        <f t="shared" si="307"/>
        <v>0</v>
      </c>
      <c r="DI34" s="40">
        <f t="shared" si="307"/>
        <v>0</v>
      </c>
      <c r="DJ34" s="40">
        <f t="shared" si="307"/>
        <v>0</v>
      </c>
      <c r="DK34" s="40">
        <f t="shared" si="307"/>
        <v>0</v>
      </c>
      <c r="DL34" s="40">
        <f t="shared" si="307"/>
        <v>0</v>
      </c>
      <c r="DM34" s="40">
        <f t="shared" si="307"/>
        <v>0</v>
      </c>
      <c r="DN34" s="40">
        <f t="shared" si="307"/>
        <v>0</v>
      </c>
      <c r="DO34" s="40">
        <f t="shared" si="307"/>
        <v>0</v>
      </c>
      <c r="DP34" s="40">
        <f t="shared" si="307"/>
        <v>0</v>
      </c>
      <c r="DQ34" s="40">
        <f t="shared" si="307"/>
        <v>0</v>
      </c>
      <c r="DR34" s="40">
        <f t="shared" si="307"/>
        <v>0</v>
      </c>
      <c r="DS34" s="40">
        <f t="shared" si="307"/>
        <v>0</v>
      </c>
      <c r="DT34" s="40">
        <f t="shared" si="307"/>
        <v>0</v>
      </c>
      <c r="DU34" s="40">
        <f t="shared" si="307"/>
        <v>0</v>
      </c>
      <c r="DV34" s="40">
        <f t="shared" si="307"/>
        <v>0</v>
      </c>
      <c r="DW34" s="40">
        <f t="shared" si="307"/>
        <v>0</v>
      </c>
      <c r="DX34" s="40">
        <f t="shared" si="307"/>
        <v>0</v>
      </c>
      <c r="DY34" s="40">
        <f t="shared" si="307"/>
        <v>0</v>
      </c>
      <c r="DZ34" s="40">
        <f t="shared" si="307"/>
        <v>0</v>
      </c>
      <c r="EA34" s="40">
        <f t="shared" si="307"/>
        <v>0</v>
      </c>
      <c r="EB34" s="40">
        <f t="shared" si="307"/>
        <v>0</v>
      </c>
      <c r="EC34" s="40">
        <f t="shared" si="307"/>
        <v>0</v>
      </c>
      <c r="ED34" s="40">
        <f t="shared" si="307"/>
        <v>0</v>
      </c>
      <c r="EE34" s="40">
        <f t="shared" si="307"/>
        <v>0</v>
      </c>
      <c r="EF34" s="40">
        <f t="shared" si="307"/>
        <v>0</v>
      </c>
      <c r="EG34" s="40">
        <f t="shared" si="307"/>
        <v>0</v>
      </c>
      <c r="EH34" s="40">
        <f t="shared" si="307"/>
        <v>0</v>
      </c>
      <c r="EI34" s="40">
        <f t="shared" si="307"/>
        <v>0</v>
      </c>
      <c r="EJ34" s="40">
        <f t="shared" si="307"/>
        <v>0</v>
      </c>
      <c r="EK34" s="40">
        <f t="shared" si="307"/>
        <v>0</v>
      </c>
      <c r="EL34" s="40">
        <f t="shared" si="307"/>
        <v>0</v>
      </c>
      <c r="EM34" s="40">
        <f t="shared" si="307"/>
        <v>0</v>
      </c>
      <c r="EN34" s="40">
        <f t="shared" si="307"/>
        <v>0</v>
      </c>
      <c r="EO34" s="40">
        <f t="shared" si="307"/>
        <v>0</v>
      </c>
      <c r="EP34" s="40">
        <f t="shared" si="307"/>
        <v>0</v>
      </c>
      <c r="EQ34" s="40">
        <f t="shared" si="307"/>
        <v>0</v>
      </c>
      <c r="ER34" s="40">
        <f t="shared" si="307"/>
        <v>0</v>
      </c>
      <c r="ES34" s="40">
        <f t="shared" si="307"/>
        <v>0</v>
      </c>
      <c r="ET34" s="40">
        <f t="shared" ref="ET34:HE39" si="308">IF(ET$7="",0,ES34+ET12-ET23)</f>
        <v>0</v>
      </c>
      <c r="EU34" s="40">
        <f t="shared" si="308"/>
        <v>0</v>
      </c>
      <c r="EV34" s="40">
        <f t="shared" si="308"/>
        <v>0</v>
      </c>
      <c r="EW34" s="40">
        <f t="shared" si="308"/>
        <v>0</v>
      </c>
      <c r="EX34" s="40">
        <f t="shared" si="308"/>
        <v>0</v>
      </c>
      <c r="EY34" s="40">
        <f t="shared" si="308"/>
        <v>0</v>
      </c>
      <c r="EZ34" s="40">
        <f t="shared" si="308"/>
        <v>0</v>
      </c>
      <c r="FA34" s="40">
        <f t="shared" si="308"/>
        <v>0</v>
      </c>
      <c r="FB34" s="40">
        <f t="shared" si="308"/>
        <v>0</v>
      </c>
      <c r="FC34" s="40">
        <f t="shared" si="308"/>
        <v>0</v>
      </c>
      <c r="FD34" s="40">
        <f t="shared" si="308"/>
        <v>0</v>
      </c>
      <c r="FE34" s="40">
        <f t="shared" si="308"/>
        <v>0</v>
      </c>
      <c r="FF34" s="40">
        <f t="shared" si="308"/>
        <v>0</v>
      </c>
      <c r="FG34" s="40">
        <f t="shared" si="308"/>
        <v>0</v>
      </c>
      <c r="FH34" s="40">
        <f t="shared" si="308"/>
        <v>0</v>
      </c>
      <c r="FI34" s="40">
        <f t="shared" si="308"/>
        <v>0</v>
      </c>
      <c r="FJ34" s="40">
        <f t="shared" si="308"/>
        <v>0</v>
      </c>
      <c r="FK34" s="40">
        <f t="shared" si="308"/>
        <v>0</v>
      </c>
      <c r="FL34" s="40">
        <f t="shared" si="308"/>
        <v>0</v>
      </c>
      <c r="FM34" s="40">
        <f t="shared" si="308"/>
        <v>0</v>
      </c>
      <c r="FN34" s="40">
        <f t="shared" si="308"/>
        <v>0</v>
      </c>
      <c r="FO34" s="40">
        <f t="shared" si="308"/>
        <v>0</v>
      </c>
      <c r="FP34" s="40">
        <f t="shared" si="308"/>
        <v>0</v>
      </c>
      <c r="FQ34" s="40">
        <f t="shared" si="308"/>
        <v>0</v>
      </c>
      <c r="FR34" s="40">
        <f t="shared" si="308"/>
        <v>0</v>
      </c>
      <c r="FS34" s="40">
        <f t="shared" si="308"/>
        <v>0</v>
      </c>
      <c r="FT34" s="40">
        <f t="shared" si="308"/>
        <v>0</v>
      </c>
      <c r="FU34" s="40">
        <f t="shared" si="308"/>
        <v>0</v>
      </c>
      <c r="FV34" s="40">
        <f t="shared" si="308"/>
        <v>0</v>
      </c>
      <c r="FW34" s="40">
        <f t="shared" si="308"/>
        <v>0</v>
      </c>
      <c r="FX34" s="40">
        <f t="shared" si="308"/>
        <v>0</v>
      </c>
      <c r="FY34" s="40">
        <f t="shared" si="308"/>
        <v>0</v>
      </c>
      <c r="FZ34" s="40">
        <f t="shared" si="308"/>
        <v>0</v>
      </c>
      <c r="GA34" s="40">
        <f t="shared" si="308"/>
        <v>0</v>
      </c>
      <c r="GB34" s="40">
        <f t="shared" si="308"/>
        <v>0</v>
      </c>
      <c r="GC34" s="40">
        <f t="shared" si="308"/>
        <v>0</v>
      </c>
      <c r="GD34" s="40">
        <f t="shared" si="308"/>
        <v>0</v>
      </c>
      <c r="GE34" s="40">
        <f t="shared" si="308"/>
        <v>0</v>
      </c>
      <c r="GF34" s="40">
        <f t="shared" si="308"/>
        <v>0</v>
      </c>
      <c r="GG34" s="40">
        <f t="shared" si="308"/>
        <v>0</v>
      </c>
      <c r="GH34" s="40">
        <f t="shared" si="308"/>
        <v>0</v>
      </c>
      <c r="GI34" s="40">
        <f t="shared" si="308"/>
        <v>0</v>
      </c>
      <c r="GJ34" s="40">
        <f t="shared" si="308"/>
        <v>0</v>
      </c>
      <c r="GK34" s="40">
        <f t="shared" si="308"/>
        <v>0</v>
      </c>
      <c r="GL34" s="40">
        <f t="shared" si="308"/>
        <v>0</v>
      </c>
      <c r="GM34" s="40">
        <f t="shared" si="308"/>
        <v>0</v>
      </c>
      <c r="GN34" s="40">
        <f t="shared" si="308"/>
        <v>0</v>
      </c>
      <c r="GO34" s="40">
        <f t="shared" si="308"/>
        <v>0</v>
      </c>
      <c r="GP34" s="40">
        <f t="shared" si="308"/>
        <v>0</v>
      </c>
      <c r="GQ34" s="40">
        <f t="shared" si="308"/>
        <v>0</v>
      </c>
      <c r="GR34" s="40">
        <f t="shared" si="308"/>
        <v>0</v>
      </c>
      <c r="GS34" s="40">
        <f t="shared" si="308"/>
        <v>0</v>
      </c>
      <c r="GT34" s="40">
        <f t="shared" si="308"/>
        <v>0</v>
      </c>
      <c r="GU34" s="40">
        <f t="shared" si="308"/>
        <v>0</v>
      </c>
      <c r="GV34" s="40">
        <f t="shared" si="308"/>
        <v>0</v>
      </c>
      <c r="GW34" s="40">
        <f t="shared" si="308"/>
        <v>0</v>
      </c>
      <c r="GX34" s="40">
        <f t="shared" si="308"/>
        <v>0</v>
      </c>
      <c r="GY34" s="40">
        <f t="shared" si="308"/>
        <v>0</v>
      </c>
      <c r="GZ34" s="40">
        <f t="shared" si="308"/>
        <v>0</v>
      </c>
      <c r="HA34" s="40">
        <f t="shared" si="308"/>
        <v>0</v>
      </c>
      <c r="HB34" s="40">
        <f t="shared" si="308"/>
        <v>0</v>
      </c>
      <c r="HC34" s="40">
        <f t="shared" si="308"/>
        <v>0</v>
      </c>
      <c r="HD34" s="40">
        <f t="shared" si="308"/>
        <v>0</v>
      </c>
      <c r="HE34" s="40">
        <f t="shared" si="308"/>
        <v>0</v>
      </c>
      <c r="HF34" s="40">
        <f t="shared" ref="HF34:JQ37" si="309">IF(HF$7="",0,HE34+HF12-HF23)</f>
        <v>0</v>
      </c>
      <c r="HG34" s="40">
        <f t="shared" si="309"/>
        <v>0</v>
      </c>
      <c r="HH34" s="40">
        <f t="shared" si="309"/>
        <v>0</v>
      </c>
      <c r="HI34" s="40">
        <f t="shared" si="309"/>
        <v>0</v>
      </c>
      <c r="HJ34" s="40">
        <f t="shared" si="309"/>
        <v>0</v>
      </c>
      <c r="HK34" s="40">
        <f t="shared" si="309"/>
        <v>0</v>
      </c>
      <c r="HL34" s="40">
        <f t="shared" si="309"/>
        <v>0</v>
      </c>
      <c r="HM34" s="40">
        <f t="shared" si="309"/>
        <v>0</v>
      </c>
      <c r="HN34" s="40">
        <f t="shared" si="309"/>
        <v>0</v>
      </c>
      <c r="HO34" s="40">
        <f t="shared" si="309"/>
        <v>0</v>
      </c>
      <c r="HP34" s="40">
        <f t="shared" si="309"/>
        <v>0</v>
      </c>
      <c r="HQ34" s="40">
        <f t="shared" si="309"/>
        <v>0</v>
      </c>
      <c r="HR34" s="40">
        <f t="shared" si="309"/>
        <v>0</v>
      </c>
      <c r="HS34" s="40">
        <f t="shared" si="309"/>
        <v>0</v>
      </c>
      <c r="HT34" s="40">
        <f t="shared" si="309"/>
        <v>0</v>
      </c>
      <c r="HU34" s="40">
        <f t="shared" si="309"/>
        <v>0</v>
      </c>
      <c r="HV34" s="40">
        <f t="shared" si="309"/>
        <v>0</v>
      </c>
      <c r="HW34" s="40">
        <f t="shared" si="309"/>
        <v>0</v>
      </c>
      <c r="HX34" s="40">
        <f t="shared" si="309"/>
        <v>0</v>
      </c>
      <c r="HY34" s="40">
        <f t="shared" si="309"/>
        <v>0</v>
      </c>
      <c r="HZ34" s="40">
        <f t="shared" si="309"/>
        <v>0</v>
      </c>
      <c r="IA34" s="40">
        <f t="shared" si="309"/>
        <v>0</v>
      </c>
      <c r="IB34" s="40">
        <f t="shared" si="309"/>
        <v>0</v>
      </c>
      <c r="IC34" s="40">
        <f t="shared" si="309"/>
        <v>0</v>
      </c>
      <c r="ID34" s="40">
        <f t="shared" si="309"/>
        <v>0</v>
      </c>
      <c r="IE34" s="40">
        <f t="shared" si="309"/>
        <v>0</v>
      </c>
      <c r="IF34" s="40">
        <f t="shared" si="309"/>
        <v>0</v>
      </c>
      <c r="IG34" s="40">
        <f t="shared" si="309"/>
        <v>0</v>
      </c>
      <c r="IH34" s="40">
        <f t="shared" si="309"/>
        <v>0</v>
      </c>
      <c r="II34" s="40">
        <f t="shared" si="309"/>
        <v>0</v>
      </c>
      <c r="IJ34" s="40">
        <f t="shared" si="309"/>
        <v>0</v>
      </c>
      <c r="IK34" s="40">
        <f t="shared" si="309"/>
        <v>0</v>
      </c>
      <c r="IL34" s="40">
        <f t="shared" si="309"/>
        <v>0</v>
      </c>
      <c r="IM34" s="40">
        <f t="shared" si="309"/>
        <v>0</v>
      </c>
      <c r="IN34" s="40">
        <f t="shared" si="309"/>
        <v>0</v>
      </c>
      <c r="IO34" s="40">
        <f t="shared" si="309"/>
        <v>0</v>
      </c>
      <c r="IP34" s="40">
        <f t="shared" si="309"/>
        <v>0</v>
      </c>
      <c r="IQ34" s="40">
        <f t="shared" si="309"/>
        <v>0</v>
      </c>
      <c r="IR34" s="40">
        <f t="shared" si="309"/>
        <v>0</v>
      </c>
      <c r="IS34" s="40">
        <f t="shared" si="309"/>
        <v>0</v>
      </c>
      <c r="IT34" s="40">
        <f t="shared" si="309"/>
        <v>0</v>
      </c>
      <c r="IU34" s="40">
        <f t="shared" si="309"/>
        <v>0</v>
      </c>
      <c r="IV34" s="40">
        <f t="shared" si="309"/>
        <v>0</v>
      </c>
      <c r="IW34" s="40">
        <f t="shared" si="309"/>
        <v>0</v>
      </c>
      <c r="IX34" s="40">
        <f t="shared" si="309"/>
        <v>0</v>
      </c>
      <c r="IY34" s="40">
        <f t="shared" si="309"/>
        <v>0</v>
      </c>
      <c r="IZ34" s="40">
        <f t="shared" si="309"/>
        <v>0</v>
      </c>
      <c r="JA34" s="40">
        <f t="shared" si="309"/>
        <v>0</v>
      </c>
      <c r="JB34" s="40">
        <f t="shared" si="309"/>
        <v>0</v>
      </c>
      <c r="JC34" s="40">
        <f t="shared" si="309"/>
        <v>0</v>
      </c>
      <c r="JD34" s="40">
        <f t="shared" si="309"/>
        <v>0</v>
      </c>
      <c r="JE34" s="40">
        <f t="shared" si="309"/>
        <v>0</v>
      </c>
      <c r="JF34" s="40">
        <f t="shared" si="309"/>
        <v>0</v>
      </c>
      <c r="JG34" s="40">
        <f t="shared" si="309"/>
        <v>0</v>
      </c>
      <c r="JH34" s="40">
        <f t="shared" si="309"/>
        <v>0</v>
      </c>
      <c r="JI34" s="40">
        <f t="shared" si="309"/>
        <v>0</v>
      </c>
      <c r="JJ34" s="40">
        <f t="shared" si="309"/>
        <v>0</v>
      </c>
      <c r="JK34" s="40">
        <f t="shared" si="309"/>
        <v>0</v>
      </c>
      <c r="JL34" s="40">
        <f t="shared" si="309"/>
        <v>0</v>
      </c>
      <c r="JM34" s="40">
        <f t="shared" si="309"/>
        <v>0</v>
      </c>
      <c r="JN34" s="40">
        <f t="shared" si="309"/>
        <v>0</v>
      </c>
      <c r="JO34" s="40">
        <f t="shared" si="309"/>
        <v>0</v>
      </c>
      <c r="JP34" s="40">
        <f t="shared" si="309"/>
        <v>0</v>
      </c>
      <c r="JQ34" s="40">
        <f t="shared" si="309"/>
        <v>0</v>
      </c>
      <c r="JR34" s="40">
        <f t="shared" ref="JR34:KV36" si="310">IF(JR$7="",0,JQ34+JR12-JR23)</f>
        <v>0</v>
      </c>
      <c r="JS34" s="40">
        <f t="shared" si="310"/>
        <v>0</v>
      </c>
      <c r="JT34" s="40">
        <f t="shared" si="310"/>
        <v>0</v>
      </c>
      <c r="JU34" s="40">
        <f t="shared" si="310"/>
        <v>0</v>
      </c>
      <c r="JV34" s="40">
        <f t="shared" si="310"/>
        <v>0</v>
      </c>
      <c r="JW34" s="40">
        <f t="shared" si="310"/>
        <v>0</v>
      </c>
      <c r="JX34" s="40">
        <f t="shared" si="310"/>
        <v>0</v>
      </c>
      <c r="JY34" s="40">
        <f t="shared" si="310"/>
        <v>0</v>
      </c>
      <c r="JZ34" s="40">
        <f t="shared" si="310"/>
        <v>0</v>
      </c>
      <c r="KA34" s="40">
        <f t="shared" si="310"/>
        <v>0</v>
      </c>
      <c r="KB34" s="40">
        <f t="shared" si="310"/>
        <v>0</v>
      </c>
      <c r="KC34" s="40">
        <f t="shared" si="310"/>
        <v>0</v>
      </c>
      <c r="KD34" s="40">
        <f t="shared" si="310"/>
        <v>0</v>
      </c>
      <c r="KE34" s="40">
        <f t="shared" si="310"/>
        <v>0</v>
      </c>
      <c r="KF34" s="40">
        <f t="shared" si="310"/>
        <v>0</v>
      </c>
      <c r="KG34" s="40">
        <f t="shared" si="310"/>
        <v>0</v>
      </c>
      <c r="KH34" s="40">
        <f t="shared" si="310"/>
        <v>0</v>
      </c>
      <c r="KI34" s="40">
        <f t="shared" si="310"/>
        <v>0</v>
      </c>
      <c r="KJ34" s="40">
        <f t="shared" si="310"/>
        <v>0</v>
      </c>
      <c r="KK34" s="40">
        <f t="shared" si="310"/>
        <v>0</v>
      </c>
      <c r="KL34" s="40">
        <f t="shared" si="310"/>
        <v>0</v>
      </c>
      <c r="KM34" s="40">
        <f t="shared" si="310"/>
        <v>0</v>
      </c>
      <c r="KN34" s="40">
        <f t="shared" si="310"/>
        <v>0</v>
      </c>
      <c r="KO34" s="40">
        <f t="shared" si="310"/>
        <v>0</v>
      </c>
      <c r="KP34" s="40">
        <f t="shared" si="310"/>
        <v>0</v>
      </c>
      <c r="KQ34" s="40">
        <f t="shared" si="310"/>
        <v>0</v>
      </c>
      <c r="KR34" s="40">
        <f t="shared" si="310"/>
        <v>0</v>
      </c>
      <c r="KS34" s="40">
        <f t="shared" si="310"/>
        <v>0</v>
      </c>
      <c r="KT34" s="40">
        <f t="shared" si="310"/>
        <v>0</v>
      </c>
      <c r="KU34" s="40">
        <f t="shared" si="310"/>
        <v>0</v>
      </c>
      <c r="KV34" s="40">
        <f t="shared" si="310"/>
        <v>0</v>
      </c>
      <c r="KW34" s="1"/>
      <c r="KX34" s="1"/>
    </row>
    <row r="35" spans="1:310" x14ac:dyDescent="0.25">
      <c r="A35" s="1"/>
      <c r="B35" s="79"/>
      <c r="C35" s="79"/>
      <c r="D35" s="79"/>
      <c r="E35" s="1" t="str">
        <f>E33</f>
        <v>количество рабочих договоров</v>
      </c>
      <c r="F35" s="1"/>
      <c r="G35" s="1"/>
      <c r="H35" s="11" t="str">
        <f t="shared" ref="H35:H39" si="311">H34</f>
        <v>клиенты</v>
      </c>
      <c r="I35" s="1"/>
      <c r="J35" s="1"/>
      <c r="K35" s="1" t="str">
        <f>справочники!$U$12</f>
        <v>постоянные-30сотрудников</v>
      </c>
      <c r="L35" s="1"/>
      <c r="M35" s="5"/>
      <c r="N35" s="40"/>
      <c r="O35" s="19"/>
      <c r="P35" s="1"/>
      <c r="Q35" s="1"/>
      <c r="R35" s="40"/>
      <c r="S35" s="1"/>
      <c r="T35" s="232">
        <f>условия!$N$25*условия!U43</f>
        <v>0</v>
      </c>
      <c r="U35" s="40">
        <f t="shared" ref="U35:AJ39" si="312">IF(U$7="",0,T35+U13-U24)</f>
        <v>0.9423076923076924</v>
      </c>
      <c r="V35" s="40">
        <f t="shared" si="312"/>
        <v>2.041666666666667</v>
      </c>
      <c r="W35" s="40">
        <f t="shared" si="312"/>
        <v>3.2980769230769234</v>
      </c>
      <c r="X35" s="40">
        <f t="shared" si="312"/>
        <v>4.7115384615384617</v>
      </c>
      <c r="Y35" s="40">
        <f t="shared" si="312"/>
        <v>6.2820512820512828</v>
      </c>
      <c r="Z35" s="40">
        <f t="shared" si="312"/>
        <v>8.009615384615385</v>
      </c>
      <c r="AA35" s="40">
        <f t="shared" si="312"/>
        <v>9.8942307692307701</v>
      </c>
      <c r="AB35" s="40">
        <f t="shared" si="312"/>
        <v>11.935897435897436</v>
      </c>
      <c r="AC35" s="40">
        <f t="shared" si="312"/>
        <v>14.134615384615385</v>
      </c>
      <c r="AD35" s="40">
        <f t="shared" si="312"/>
        <v>16.490384615384617</v>
      </c>
      <c r="AE35" s="40">
        <f t="shared" si="312"/>
        <v>19.003205128205131</v>
      </c>
      <c r="AF35" s="40">
        <f t="shared" si="312"/>
        <v>21.673076923076927</v>
      </c>
      <c r="AG35" s="40">
        <f t="shared" si="312"/>
        <v>24.500000000000004</v>
      </c>
      <c r="AH35" s="40">
        <f t="shared" si="312"/>
        <v>0</v>
      </c>
      <c r="AI35" s="40">
        <f t="shared" si="312"/>
        <v>0</v>
      </c>
      <c r="AJ35" s="40">
        <f t="shared" si="312"/>
        <v>0</v>
      </c>
      <c r="AK35" s="40">
        <f t="shared" si="306"/>
        <v>0</v>
      </c>
      <c r="AL35" s="40">
        <f t="shared" si="306"/>
        <v>0</v>
      </c>
      <c r="AM35" s="40">
        <f t="shared" si="306"/>
        <v>0</v>
      </c>
      <c r="AN35" s="40">
        <f t="shared" si="306"/>
        <v>0</v>
      </c>
      <c r="AO35" s="40">
        <f t="shared" si="306"/>
        <v>0</v>
      </c>
      <c r="AP35" s="40">
        <f t="shared" si="306"/>
        <v>0</v>
      </c>
      <c r="AQ35" s="40">
        <f t="shared" si="306"/>
        <v>0</v>
      </c>
      <c r="AR35" s="40">
        <f t="shared" si="306"/>
        <v>0</v>
      </c>
      <c r="AS35" s="40">
        <f t="shared" si="306"/>
        <v>0</v>
      </c>
      <c r="AT35" s="40">
        <f t="shared" si="306"/>
        <v>0</v>
      </c>
      <c r="AU35" s="40">
        <f t="shared" si="306"/>
        <v>0</v>
      </c>
      <c r="AV35" s="40">
        <f t="shared" si="306"/>
        <v>0</v>
      </c>
      <c r="AW35" s="40">
        <f t="shared" si="306"/>
        <v>0</v>
      </c>
      <c r="AX35" s="40">
        <f t="shared" si="306"/>
        <v>0</v>
      </c>
      <c r="AY35" s="40">
        <f t="shared" si="306"/>
        <v>0</v>
      </c>
      <c r="AZ35" s="40">
        <f t="shared" si="306"/>
        <v>0</v>
      </c>
      <c r="BA35" s="40">
        <f t="shared" si="306"/>
        <v>0</v>
      </c>
      <c r="BB35" s="40">
        <f t="shared" si="306"/>
        <v>0</v>
      </c>
      <c r="BC35" s="40">
        <f t="shared" si="306"/>
        <v>0</v>
      </c>
      <c r="BD35" s="40">
        <f t="shared" si="306"/>
        <v>0</v>
      </c>
      <c r="BE35" s="40">
        <f t="shared" si="306"/>
        <v>0</v>
      </c>
      <c r="BF35" s="40">
        <f t="shared" si="306"/>
        <v>0</v>
      </c>
      <c r="BG35" s="40">
        <f t="shared" si="306"/>
        <v>0</v>
      </c>
      <c r="BH35" s="40">
        <f t="shared" si="306"/>
        <v>0</v>
      </c>
      <c r="BI35" s="40">
        <f t="shared" si="306"/>
        <v>0</v>
      </c>
      <c r="BJ35" s="40">
        <f t="shared" si="306"/>
        <v>0</v>
      </c>
      <c r="BK35" s="40">
        <f t="shared" si="306"/>
        <v>0</v>
      </c>
      <c r="BL35" s="40">
        <f t="shared" si="306"/>
        <v>0</v>
      </c>
      <c r="BM35" s="40">
        <f t="shared" si="306"/>
        <v>0</v>
      </c>
      <c r="BN35" s="40">
        <f t="shared" si="306"/>
        <v>0</v>
      </c>
      <c r="BO35" s="40">
        <f t="shared" si="306"/>
        <v>0</v>
      </c>
      <c r="BP35" s="40">
        <f t="shared" si="306"/>
        <v>0</v>
      </c>
      <c r="BQ35" s="40">
        <f t="shared" si="306"/>
        <v>0</v>
      </c>
      <c r="BR35" s="40">
        <f t="shared" si="306"/>
        <v>0</v>
      </c>
      <c r="BS35" s="40">
        <f t="shared" si="306"/>
        <v>0</v>
      </c>
      <c r="BT35" s="40">
        <f t="shared" si="306"/>
        <v>0</v>
      </c>
      <c r="BU35" s="40">
        <f t="shared" si="306"/>
        <v>0</v>
      </c>
      <c r="BV35" s="40">
        <f t="shared" si="306"/>
        <v>0</v>
      </c>
      <c r="BW35" s="40">
        <f t="shared" si="306"/>
        <v>0</v>
      </c>
      <c r="BX35" s="40">
        <f t="shared" si="306"/>
        <v>0</v>
      </c>
      <c r="BY35" s="40">
        <f t="shared" si="306"/>
        <v>0</v>
      </c>
      <c r="BZ35" s="40">
        <f t="shared" si="306"/>
        <v>0</v>
      </c>
      <c r="CA35" s="40">
        <f t="shared" si="306"/>
        <v>0</v>
      </c>
      <c r="CB35" s="40">
        <f t="shared" si="306"/>
        <v>0</v>
      </c>
      <c r="CC35" s="40">
        <f t="shared" si="306"/>
        <v>0</v>
      </c>
      <c r="CD35" s="40">
        <f t="shared" si="306"/>
        <v>0</v>
      </c>
      <c r="CE35" s="40">
        <f t="shared" si="306"/>
        <v>0</v>
      </c>
      <c r="CF35" s="40">
        <f t="shared" si="306"/>
        <v>0</v>
      </c>
      <c r="CG35" s="40">
        <f t="shared" si="306"/>
        <v>0</v>
      </c>
      <c r="CH35" s="40">
        <f t="shared" si="307"/>
        <v>0</v>
      </c>
      <c r="CI35" s="40">
        <f t="shared" si="307"/>
        <v>0</v>
      </c>
      <c r="CJ35" s="40">
        <f t="shared" si="307"/>
        <v>0</v>
      </c>
      <c r="CK35" s="40">
        <f t="shared" si="307"/>
        <v>0</v>
      </c>
      <c r="CL35" s="40">
        <f t="shared" si="307"/>
        <v>0</v>
      </c>
      <c r="CM35" s="40">
        <f t="shared" si="307"/>
        <v>0</v>
      </c>
      <c r="CN35" s="40">
        <f t="shared" si="307"/>
        <v>0</v>
      </c>
      <c r="CO35" s="40">
        <f t="shared" si="307"/>
        <v>0</v>
      </c>
      <c r="CP35" s="40">
        <f t="shared" si="307"/>
        <v>0</v>
      </c>
      <c r="CQ35" s="40">
        <f t="shared" si="307"/>
        <v>0</v>
      </c>
      <c r="CR35" s="40">
        <f t="shared" si="307"/>
        <v>0</v>
      </c>
      <c r="CS35" s="40">
        <f t="shared" si="307"/>
        <v>0</v>
      </c>
      <c r="CT35" s="40">
        <f t="shared" si="307"/>
        <v>0</v>
      </c>
      <c r="CU35" s="40">
        <f t="shared" si="307"/>
        <v>0</v>
      </c>
      <c r="CV35" s="40">
        <f t="shared" si="307"/>
        <v>0</v>
      </c>
      <c r="CW35" s="40">
        <f t="shared" si="307"/>
        <v>0</v>
      </c>
      <c r="CX35" s="40">
        <f t="shared" si="307"/>
        <v>0</v>
      </c>
      <c r="CY35" s="40">
        <f t="shared" si="307"/>
        <v>0</v>
      </c>
      <c r="CZ35" s="40">
        <f t="shared" si="307"/>
        <v>0</v>
      </c>
      <c r="DA35" s="40">
        <f t="shared" si="307"/>
        <v>0</v>
      </c>
      <c r="DB35" s="40">
        <f t="shared" si="307"/>
        <v>0</v>
      </c>
      <c r="DC35" s="40">
        <f t="shared" si="307"/>
        <v>0</v>
      </c>
      <c r="DD35" s="40">
        <f t="shared" si="307"/>
        <v>0</v>
      </c>
      <c r="DE35" s="40">
        <f t="shared" si="307"/>
        <v>0</v>
      </c>
      <c r="DF35" s="40">
        <f t="shared" si="307"/>
        <v>0</v>
      </c>
      <c r="DG35" s="40">
        <f t="shared" si="307"/>
        <v>0</v>
      </c>
      <c r="DH35" s="40">
        <f t="shared" si="307"/>
        <v>0</v>
      </c>
      <c r="DI35" s="40">
        <f t="shared" si="307"/>
        <v>0</v>
      </c>
      <c r="DJ35" s="40">
        <f t="shared" si="307"/>
        <v>0</v>
      </c>
      <c r="DK35" s="40">
        <f t="shared" si="307"/>
        <v>0</v>
      </c>
      <c r="DL35" s="40">
        <f t="shared" si="307"/>
        <v>0</v>
      </c>
      <c r="DM35" s="40">
        <f t="shared" si="307"/>
        <v>0</v>
      </c>
      <c r="DN35" s="40">
        <f t="shared" si="307"/>
        <v>0</v>
      </c>
      <c r="DO35" s="40">
        <f t="shared" si="307"/>
        <v>0</v>
      </c>
      <c r="DP35" s="40">
        <f t="shared" si="307"/>
        <v>0</v>
      </c>
      <c r="DQ35" s="40">
        <f t="shared" si="307"/>
        <v>0</v>
      </c>
      <c r="DR35" s="40">
        <f t="shared" si="307"/>
        <v>0</v>
      </c>
      <c r="DS35" s="40">
        <f t="shared" si="307"/>
        <v>0</v>
      </c>
      <c r="DT35" s="40">
        <f t="shared" si="307"/>
        <v>0</v>
      </c>
      <c r="DU35" s="40">
        <f t="shared" si="307"/>
        <v>0</v>
      </c>
      <c r="DV35" s="40">
        <f t="shared" si="307"/>
        <v>0</v>
      </c>
      <c r="DW35" s="40">
        <f t="shared" si="307"/>
        <v>0</v>
      </c>
      <c r="DX35" s="40">
        <f t="shared" si="307"/>
        <v>0</v>
      </c>
      <c r="DY35" s="40">
        <f t="shared" si="307"/>
        <v>0</v>
      </c>
      <c r="DZ35" s="40">
        <f t="shared" si="307"/>
        <v>0</v>
      </c>
      <c r="EA35" s="40">
        <f t="shared" si="307"/>
        <v>0</v>
      </c>
      <c r="EB35" s="40">
        <f t="shared" si="307"/>
        <v>0</v>
      </c>
      <c r="EC35" s="40">
        <f t="shared" si="307"/>
        <v>0</v>
      </c>
      <c r="ED35" s="40">
        <f t="shared" si="307"/>
        <v>0</v>
      </c>
      <c r="EE35" s="40">
        <f t="shared" si="307"/>
        <v>0</v>
      </c>
      <c r="EF35" s="40">
        <f t="shared" si="307"/>
        <v>0</v>
      </c>
      <c r="EG35" s="40">
        <f t="shared" si="307"/>
        <v>0</v>
      </c>
      <c r="EH35" s="40">
        <f t="shared" si="307"/>
        <v>0</v>
      </c>
      <c r="EI35" s="40">
        <f t="shared" si="307"/>
        <v>0</v>
      </c>
      <c r="EJ35" s="40">
        <f t="shared" si="307"/>
        <v>0</v>
      </c>
      <c r="EK35" s="40">
        <f t="shared" si="307"/>
        <v>0</v>
      </c>
      <c r="EL35" s="40">
        <f t="shared" si="307"/>
        <v>0</v>
      </c>
      <c r="EM35" s="40">
        <f t="shared" si="307"/>
        <v>0</v>
      </c>
      <c r="EN35" s="40">
        <f t="shared" si="307"/>
        <v>0</v>
      </c>
      <c r="EO35" s="40">
        <f t="shared" si="307"/>
        <v>0</v>
      </c>
      <c r="EP35" s="40">
        <f t="shared" si="307"/>
        <v>0</v>
      </c>
      <c r="EQ35" s="40">
        <f t="shared" si="307"/>
        <v>0</v>
      </c>
      <c r="ER35" s="40">
        <f t="shared" si="307"/>
        <v>0</v>
      </c>
      <c r="ES35" s="40">
        <f t="shared" si="307"/>
        <v>0</v>
      </c>
      <c r="ET35" s="40">
        <f t="shared" si="308"/>
        <v>0</v>
      </c>
      <c r="EU35" s="40">
        <f t="shared" si="308"/>
        <v>0</v>
      </c>
      <c r="EV35" s="40">
        <f t="shared" si="308"/>
        <v>0</v>
      </c>
      <c r="EW35" s="40">
        <f t="shared" si="308"/>
        <v>0</v>
      </c>
      <c r="EX35" s="40">
        <f t="shared" si="308"/>
        <v>0</v>
      </c>
      <c r="EY35" s="40">
        <f t="shared" si="308"/>
        <v>0</v>
      </c>
      <c r="EZ35" s="40">
        <f t="shared" si="308"/>
        <v>0</v>
      </c>
      <c r="FA35" s="40">
        <f t="shared" si="308"/>
        <v>0</v>
      </c>
      <c r="FB35" s="40">
        <f t="shared" si="308"/>
        <v>0</v>
      </c>
      <c r="FC35" s="40">
        <f t="shared" si="308"/>
        <v>0</v>
      </c>
      <c r="FD35" s="40">
        <f t="shared" si="308"/>
        <v>0</v>
      </c>
      <c r="FE35" s="40">
        <f t="shared" si="308"/>
        <v>0</v>
      </c>
      <c r="FF35" s="40">
        <f t="shared" si="308"/>
        <v>0</v>
      </c>
      <c r="FG35" s="40">
        <f t="shared" si="308"/>
        <v>0</v>
      </c>
      <c r="FH35" s="40">
        <f t="shared" si="308"/>
        <v>0</v>
      </c>
      <c r="FI35" s="40">
        <f t="shared" si="308"/>
        <v>0</v>
      </c>
      <c r="FJ35" s="40">
        <f t="shared" si="308"/>
        <v>0</v>
      </c>
      <c r="FK35" s="40">
        <f t="shared" si="308"/>
        <v>0</v>
      </c>
      <c r="FL35" s="40">
        <f t="shared" si="308"/>
        <v>0</v>
      </c>
      <c r="FM35" s="40">
        <f t="shared" si="308"/>
        <v>0</v>
      </c>
      <c r="FN35" s="40">
        <f t="shared" si="308"/>
        <v>0</v>
      </c>
      <c r="FO35" s="40">
        <f t="shared" si="308"/>
        <v>0</v>
      </c>
      <c r="FP35" s="40">
        <f t="shared" si="308"/>
        <v>0</v>
      </c>
      <c r="FQ35" s="40">
        <f t="shared" si="308"/>
        <v>0</v>
      </c>
      <c r="FR35" s="40">
        <f t="shared" si="308"/>
        <v>0</v>
      </c>
      <c r="FS35" s="40">
        <f t="shared" si="308"/>
        <v>0</v>
      </c>
      <c r="FT35" s="40">
        <f t="shared" si="308"/>
        <v>0</v>
      </c>
      <c r="FU35" s="40">
        <f t="shared" si="308"/>
        <v>0</v>
      </c>
      <c r="FV35" s="40">
        <f t="shared" si="308"/>
        <v>0</v>
      </c>
      <c r="FW35" s="40">
        <f t="shared" si="308"/>
        <v>0</v>
      </c>
      <c r="FX35" s="40">
        <f t="shared" si="308"/>
        <v>0</v>
      </c>
      <c r="FY35" s="40">
        <f t="shared" si="308"/>
        <v>0</v>
      </c>
      <c r="FZ35" s="40">
        <f t="shared" si="308"/>
        <v>0</v>
      </c>
      <c r="GA35" s="40">
        <f t="shared" si="308"/>
        <v>0</v>
      </c>
      <c r="GB35" s="40">
        <f t="shared" si="308"/>
        <v>0</v>
      </c>
      <c r="GC35" s="40">
        <f t="shared" si="308"/>
        <v>0</v>
      </c>
      <c r="GD35" s="40">
        <f t="shared" si="308"/>
        <v>0</v>
      </c>
      <c r="GE35" s="40">
        <f t="shared" si="308"/>
        <v>0</v>
      </c>
      <c r="GF35" s="40">
        <f t="shared" si="308"/>
        <v>0</v>
      </c>
      <c r="GG35" s="40">
        <f t="shared" si="308"/>
        <v>0</v>
      </c>
      <c r="GH35" s="40">
        <f t="shared" si="308"/>
        <v>0</v>
      </c>
      <c r="GI35" s="40">
        <f t="shared" si="308"/>
        <v>0</v>
      </c>
      <c r="GJ35" s="40">
        <f t="shared" si="308"/>
        <v>0</v>
      </c>
      <c r="GK35" s="40">
        <f t="shared" si="308"/>
        <v>0</v>
      </c>
      <c r="GL35" s="40">
        <f t="shared" si="308"/>
        <v>0</v>
      </c>
      <c r="GM35" s="40">
        <f t="shared" si="308"/>
        <v>0</v>
      </c>
      <c r="GN35" s="40">
        <f t="shared" si="308"/>
        <v>0</v>
      </c>
      <c r="GO35" s="40">
        <f t="shared" si="308"/>
        <v>0</v>
      </c>
      <c r="GP35" s="40">
        <f t="shared" si="308"/>
        <v>0</v>
      </c>
      <c r="GQ35" s="40">
        <f t="shared" si="308"/>
        <v>0</v>
      </c>
      <c r="GR35" s="40">
        <f t="shared" si="308"/>
        <v>0</v>
      </c>
      <c r="GS35" s="40">
        <f t="shared" si="308"/>
        <v>0</v>
      </c>
      <c r="GT35" s="40">
        <f t="shared" si="308"/>
        <v>0</v>
      </c>
      <c r="GU35" s="40">
        <f t="shared" si="308"/>
        <v>0</v>
      </c>
      <c r="GV35" s="40">
        <f t="shared" si="308"/>
        <v>0</v>
      </c>
      <c r="GW35" s="40">
        <f t="shared" si="308"/>
        <v>0</v>
      </c>
      <c r="GX35" s="40">
        <f t="shared" si="308"/>
        <v>0</v>
      </c>
      <c r="GY35" s="40">
        <f t="shared" si="308"/>
        <v>0</v>
      </c>
      <c r="GZ35" s="40">
        <f t="shared" si="308"/>
        <v>0</v>
      </c>
      <c r="HA35" s="40">
        <f t="shared" si="308"/>
        <v>0</v>
      </c>
      <c r="HB35" s="40">
        <f t="shared" si="308"/>
        <v>0</v>
      </c>
      <c r="HC35" s="40">
        <f t="shared" si="308"/>
        <v>0</v>
      </c>
      <c r="HD35" s="40">
        <f t="shared" si="308"/>
        <v>0</v>
      </c>
      <c r="HE35" s="40">
        <f t="shared" si="308"/>
        <v>0</v>
      </c>
      <c r="HF35" s="40">
        <f t="shared" si="309"/>
        <v>0</v>
      </c>
      <c r="HG35" s="40">
        <f t="shared" si="309"/>
        <v>0</v>
      </c>
      <c r="HH35" s="40">
        <f t="shared" si="309"/>
        <v>0</v>
      </c>
      <c r="HI35" s="40">
        <f t="shared" si="309"/>
        <v>0</v>
      </c>
      <c r="HJ35" s="40">
        <f t="shared" si="309"/>
        <v>0</v>
      </c>
      <c r="HK35" s="40">
        <f t="shared" si="309"/>
        <v>0</v>
      </c>
      <c r="HL35" s="40">
        <f t="shared" si="309"/>
        <v>0</v>
      </c>
      <c r="HM35" s="40">
        <f t="shared" si="309"/>
        <v>0</v>
      </c>
      <c r="HN35" s="40">
        <f t="shared" si="309"/>
        <v>0</v>
      </c>
      <c r="HO35" s="40">
        <f t="shared" si="309"/>
        <v>0</v>
      </c>
      <c r="HP35" s="40">
        <f t="shared" si="309"/>
        <v>0</v>
      </c>
      <c r="HQ35" s="40">
        <f t="shared" si="309"/>
        <v>0</v>
      </c>
      <c r="HR35" s="40">
        <f t="shared" si="309"/>
        <v>0</v>
      </c>
      <c r="HS35" s="40">
        <f t="shared" si="309"/>
        <v>0</v>
      </c>
      <c r="HT35" s="40">
        <f t="shared" si="309"/>
        <v>0</v>
      </c>
      <c r="HU35" s="40">
        <f t="shared" si="309"/>
        <v>0</v>
      </c>
      <c r="HV35" s="40">
        <f t="shared" si="309"/>
        <v>0</v>
      </c>
      <c r="HW35" s="40">
        <f t="shared" si="309"/>
        <v>0</v>
      </c>
      <c r="HX35" s="40">
        <f t="shared" si="309"/>
        <v>0</v>
      </c>
      <c r="HY35" s="40">
        <f t="shared" si="309"/>
        <v>0</v>
      </c>
      <c r="HZ35" s="40">
        <f t="shared" si="309"/>
        <v>0</v>
      </c>
      <c r="IA35" s="40">
        <f t="shared" si="309"/>
        <v>0</v>
      </c>
      <c r="IB35" s="40">
        <f t="shared" si="309"/>
        <v>0</v>
      </c>
      <c r="IC35" s="40">
        <f t="shared" si="309"/>
        <v>0</v>
      </c>
      <c r="ID35" s="40">
        <f t="shared" si="309"/>
        <v>0</v>
      </c>
      <c r="IE35" s="40">
        <f t="shared" si="309"/>
        <v>0</v>
      </c>
      <c r="IF35" s="40">
        <f t="shared" si="309"/>
        <v>0</v>
      </c>
      <c r="IG35" s="40">
        <f t="shared" si="309"/>
        <v>0</v>
      </c>
      <c r="IH35" s="40">
        <f t="shared" si="309"/>
        <v>0</v>
      </c>
      <c r="II35" s="40">
        <f t="shared" si="309"/>
        <v>0</v>
      </c>
      <c r="IJ35" s="40">
        <f t="shared" si="309"/>
        <v>0</v>
      </c>
      <c r="IK35" s="40">
        <f t="shared" si="309"/>
        <v>0</v>
      </c>
      <c r="IL35" s="40">
        <f t="shared" si="309"/>
        <v>0</v>
      </c>
      <c r="IM35" s="40">
        <f t="shared" si="309"/>
        <v>0</v>
      </c>
      <c r="IN35" s="40">
        <f t="shared" si="309"/>
        <v>0</v>
      </c>
      <c r="IO35" s="40">
        <f t="shared" si="309"/>
        <v>0</v>
      </c>
      <c r="IP35" s="40">
        <f t="shared" si="309"/>
        <v>0</v>
      </c>
      <c r="IQ35" s="40">
        <f t="shared" si="309"/>
        <v>0</v>
      </c>
      <c r="IR35" s="40">
        <f t="shared" si="309"/>
        <v>0</v>
      </c>
      <c r="IS35" s="40">
        <f t="shared" si="309"/>
        <v>0</v>
      </c>
      <c r="IT35" s="40">
        <f t="shared" si="309"/>
        <v>0</v>
      </c>
      <c r="IU35" s="40">
        <f t="shared" si="309"/>
        <v>0</v>
      </c>
      <c r="IV35" s="40">
        <f t="shared" si="309"/>
        <v>0</v>
      </c>
      <c r="IW35" s="40">
        <f t="shared" si="309"/>
        <v>0</v>
      </c>
      <c r="IX35" s="40">
        <f t="shared" si="309"/>
        <v>0</v>
      </c>
      <c r="IY35" s="40">
        <f t="shared" si="309"/>
        <v>0</v>
      </c>
      <c r="IZ35" s="40">
        <f t="shared" si="309"/>
        <v>0</v>
      </c>
      <c r="JA35" s="40">
        <f t="shared" si="309"/>
        <v>0</v>
      </c>
      <c r="JB35" s="40">
        <f t="shared" si="309"/>
        <v>0</v>
      </c>
      <c r="JC35" s="40">
        <f t="shared" si="309"/>
        <v>0</v>
      </c>
      <c r="JD35" s="40">
        <f t="shared" si="309"/>
        <v>0</v>
      </c>
      <c r="JE35" s="40">
        <f t="shared" si="309"/>
        <v>0</v>
      </c>
      <c r="JF35" s="40">
        <f t="shared" si="309"/>
        <v>0</v>
      </c>
      <c r="JG35" s="40">
        <f t="shared" si="309"/>
        <v>0</v>
      </c>
      <c r="JH35" s="40">
        <f t="shared" si="309"/>
        <v>0</v>
      </c>
      <c r="JI35" s="40">
        <f t="shared" si="309"/>
        <v>0</v>
      </c>
      <c r="JJ35" s="40">
        <f t="shared" si="309"/>
        <v>0</v>
      </c>
      <c r="JK35" s="40">
        <f t="shared" si="309"/>
        <v>0</v>
      </c>
      <c r="JL35" s="40">
        <f t="shared" si="309"/>
        <v>0</v>
      </c>
      <c r="JM35" s="40">
        <f t="shared" si="309"/>
        <v>0</v>
      </c>
      <c r="JN35" s="40">
        <f t="shared" si="309"/>
        <v>0</v>
      </c>
      <c r="JO35" s="40">
        <f t="shared" si="309"/>
        <v>0</v>
      </c>
      <c r="JP35" s="40">
        <f t="shared" si="309"/>
        <v>0</v>
      </c>
      <c r="JQ35" s="40">
        <f t="shared" si="309"/>
        <v>0</v>
      </c>
      <c r="JR35" s="40">
        <f t="shared" si="310"/>
        <v>0</v>
      </c>
      <c r="JS35" s="40">
        <f t="shared" si="310"/>
        <v>0</v>
      </c>
      <c r="JT35" s="40">
        <f t="shared" si="310"/>
        <v>0</v>
      </c>
      <c r="JU35" s="40">
        <f t="shared" si="310"/>
        <v>0</v>
      </c>
      <c r="JV35" s="40">
        <f t="shared" si="310"/>
        <v>0</v>
      </c>
      <c r="JW35" s="40">
        <f t="shared" si="310"/>
        <v>0</v>
      </c>
      <c r="JX35" s="40">
        <f t="shared" si="310"/>
        <v>0</v>
      </c>
      <c r="JY35" s="40">
        <f t="shared" si="310"/>
        <v>0</v>
      </c>
      <c r="JZ35" s="40">
        <f t="shared" si="310"/>
        <v>0</v>
      </c>
      <c r="KA35" s="40">
        <f t="shared" si="310"/>
        <v>0</v>
      </c>
      <c r="KB35" s="40">
        <f t="shared" si="310"/>
        <v>0</v>
      </c>
      <c r="KC35" s="40">
        <f t="shared" si="310"/>
        <v>0</v>
      </c>
      <c r="KD35" s="40">
        <f t="shared" si="310"/>
        <v>0</v>
      </c>
      <c r="KE35" s="40">
        <f t="shared" si="310"/>
        <v>0</v>
      </c>
      <c r="KF35" s="40">
        <f t="shared" si="310"/>
        <v>0</v>
      </c>
      <c r="KG35" s="40">
        <f t="shared" si="310"/>
        <v>0</v>
      </c>
      <c r="KH35" s="40">
        <f t="shared" si="310"/>
        <v>0</v>
      </c>
      <c r="KI35" s="40">
        <f t="shared" si="310"/>
        <v>0</v>
      </c>
      <c r="KJ35" s="40">
        <f t="shared" si="310"/>
        <v>0</v>
      </c>
      <c r="KK35" s="40">
        <f t="shared" si="310"/>
        <v>0</v>
      </c>
      <c r="KL35" s="40">
        <f t="shared" si="310"/>
        <v>0</v>
      </c>
      <c r="KM35" s="40">
        <f t="shared" si="310"/>
        <v>0</v>
      </c>
      <c r="KN35" s="40">
        <f t="shared" si="310"/>
        <v>0</v>
      </c>
      <c r="KO35" s="40">
        <f t="shared" si="310"/>
        <v>0</v>
      </c>
      <c r="KP35" s="40">
        <f t="shared" si="310"/>
        <v>0</v>
      </c>
      <c r="KQ35" s="40">
        <f t="shared" si="310"/>
        <v>0</v>
      </c>
      <c r="KR35" s="40">
        <f t="shared" si="310"/>
        <v>0</v>
      </c>
      <c r="KS35" s="40">
        <f t="shared" si="310"/>
        <v>0</v>
      </c>
      <c r="KT35" s="40">
        <f t="shared" si="310"/>
        <v>0</v>
      </c>
      <c r="KU35" s="40">
        <f t="shared" si="310"/>
        <v>0</v>
      </c>
      <c r="KV35" s="40">
        <f t="shared" si="310"/>
        <v>0</v>
      </c>
      <c r="KW35" s="1"/>
      <c r="KX35" s="1"/>
    </row>
    <row r="36" spans="1:310" x14ac:dyDescent="0.25">
      <c r="A36" s="1"/>
      <c r="B36" s="79"/>
      <c r="C36" s="79"/>
      <c r="D36" s="79"/>
      <c r="E36" s="1" t="str">
        <f>E33</f>
        <v>количество рабочих договоров</v>
      </c>
      <c r="F36" s="1"/>
      <c r="G36" s="1"/>
      <c r="H36" s="11" t="str">
        <f t="shared" si="311"/>
        <v>клиенты</v>
      </c>
      <c r="I36" s="1"/>
      <c r="J36" s="1"/>
      <c r="K36" s="1" t="str">
        <f>справочники!$U$13</f>
        <v>постоянные-60сотрудников</v>
      </c>
      <c r="L36" s="1"/>
      <c r="M36" s="5"/>
      <c r="N36" s="40"/>
      <c r="O36" s="19"/>
      <c r="P36" s="1"/>
      <c r="Q36" s="1"/>
      <c r="R36" s="40"/>
      <c r="S36" s="1"/>
      <c r="T36" s="232">
        <f>условия!$N$25*условия!U44</f>
        <v>0</v>
      </c>
      <c r="U36" s="40">
        <f t="shared" si="312"/>
        <v>0.67307692307692313</v>
      </c>
      <c r="V36" s="40">
        <f t="shared" ref="V36:CG39" si="313">IF(V$7="",0,U36+V14-V25)</f>
        <v>1.4583333333333335</v>
      </c>
      <c r="W36" s="40">
        <f t="shared" si="313"/>
        <v>2.3557692307692308</v>
      </c>
      <c r="X36" s="40">
        <f t="shared" si="313"/>
        <v>3.3653846153846159</v>
      </c>
      <c r="Y36" s="40">
        <f t="shared" si="313"/>
        <v>4.4871794871794881</v>
      </c>
      <c r="Z36" s="40">
        <f t="shared" si="313"/>
        <v>5.7211538461538476</v>
      </c>
      <c r="AA36" s="40">
        <f t="shared" si="313"/>
        <v>7.0673076923076934</v>
      </c>
      <c r="AB36" s="40">
        <f t="shared" si="313"/>
        <v>8.5256410256410273</v>
      </c>
      <c r="AC36" s="40">
        <f t="shared" si="313"/>
        <v>10.096153846153848</v>
      </c>
      <c r="AD36" s="40">
        <f t="shared" si="313"/>
        <v>11.778846153846157</v>
      </c>
      <c r="AE36" s="40">
        <f t="shared" si="313"/>
        <v>13.573717948717952</v>
      </c>
      <c r="AF36" s="40">
        <f t="shared" si="313"/>
        <v>15.480769230769235</v>
      </c>
      <c r="AG36" s="40">
        <f t="shared" si="313"/>
        <v>17.500000000000004</v>
      </c>
      <c r="AH36" s="40">
        <f t="shared" si="313"/>
        <v>0</v>
      </c>
      <c r="AI36" s="40">
        <f t="shared" si="313"/>
        <v>0</v>
      </c>
      <c r="AJ36" s="40">
        <f t="shared" si="313"/>
        <v>0</v>
      </c>
      <c r="AK36" s="40">
        <f t="shared" si="313"/>
        <v>0</v>
      </c>
      <c r="AL36" s="40">
        <f t="shared" si="313"/>
        <v>0</v>
      </c>
      <c r="AM36" s="40">
        <f t="shared" si="313"/>
        <v>0</v>
      </c>
      <c r="AN36" s="40">
        <f t="shared" si="313"/>
        <v>0</v>
      </c>
      <c r="AO36" s="40">
        <f t="shared" si="313"/>
        <v>0</v>
      </c>
      <c r="AP36" s="40">
        <f t="shared" si="313"/>
        <v>0</v>
      </c>
      <c r="AQ36" s="40">
        <f t="shared" si="313"/>
        <v>0</v>
      </c>
      <c r="AR36" s="40">
        <f t="shared" si="313"/>
        <v>0</v>
      </c>
      <c r="AS36" s="40">
        <f t="shared" si="313"/>
        <v>0</v>
      </c>
      <c r="AT36" s="40">
        <f t="shared" si="313"/>
        <v>0</v>
      </c>
      <c r="AU36" s="40">
        <f t="shared" si="313"/>
        <v>0</v>
      </c>
      <c r="AV36" s="40">
        <f t="shared" si="313"/>
        <v>0</v>
      </c>
      <c r="AW36" s="40">
        <f t="shared" si="313"/>
        <v>0</v>
      </c>
      <c r="AX36" s="40">
        <f t="shared" si="313"/>
        <v>0</v>
      </c>
      <c r="AY36" s="40">
        <f t="shared" si="313"/>
        <v>0</v>
      </c>
      <c r="AZ36" s="40">
        <f t="shared" si="313"/>
        <v>0</v>
      </c>
      <c r="BA36" s="40">
        <f t="shared" si="313"/>
        <v>0</v>
      </c>
      <c r="BB36" s="40">
        <f t="shared" si="313"/>
        <v>0</v>
      </c>
      <c r="BC36" s="40">
        <f t="shared" si="313"/>
        <v>0</v>
      </c>
      <c r="BD36" s="40">
        <f t="shared" si="313"/>
        <v>0</v>
      </c>
      <c r="BE36" s="40">
        <f t="shared" si="313"/>
        <v>0</v>
      </c>
      <c r="BF36" s="40">
        <f t="shared" si="313"/>
        <v>0</v>
      </c>
      <c r="BG36" s="40">
        <f t="shared" si="313"/>
        <v>0</v>
      </c>
      <c r="BH36" s="40">
        <f t="shared" si="313"/>
        <v>0</v>
      </c>
      <c r="BI36" s="40">
        <f t="shared" si="313"/>
        <v>0</v>
      </c>
      <c r="BJ36" s="40">
        <f t="shared" si="313"/>
        <v>0</v>
      </c>
      <c r="BK36" s="40">
        <f t="shared" si="313"/>
        <v>0</v>
      </c>
      <c r="BL36" s="40">
        <f t="shared" si="313"/>
        <v>0</v>
      </c>
      <c r="BM36" s="40">
        <f t="shared" si="313"/>
        <v>0</v>
      </c>
      <c r="BN36" s="40">
        <f t="shared" si="313"/>
        <v>0</v>
      </c>
      <c r="BO36" s="40">
        <f t="shared" si="313"/>
        <v>0</v>
      </c>
      <c r="BP36" s="40">
        <f t="shared" si="313"/>
        <v>0</v>
      </c>
      <c r="BQ36" s="40">
        <f t="shared" si="313"/>
        <v>0</v>
      </c>
      <c r="BR36" s="40">
        <f t="shared" si="313"/>
        <v>0</v>
      </c>
      <c r="BS36" s="40">
        <f t="shared" si="313"/>
        <v>0</v>
      </c>
      <c r="BT36" s="40">
        <f t="shared" si="313"/>
        <v>0</v>
      </c>
      <c r="BU36" s="40">
        <f t="shared" si="313"/>
        <v>0</v>
      </c>
      <c r="BV36" s="40">
        <f t="shared" si="313"/>
        <v>0</v>
      </c>
      <c r="BW36" s="40">
        <f t="shared" si="313"/>
        <v>0</v>
      </c>
      <c r="BX36" s="40">
        <f t="shared" si="313"/>
        <v>0</v>
      </c>
      <c r="BY36" s="40">
        <f t="shared" si="313"/>
        <v>0</v>
      </c>
      <c r="BZ36" s="40">
        <f t="shared" si="313"/>
        <v>0</v>
      </c>
      <c r="CA36" s="40">
        <f t="shared" si="313"/>
        <v>0</v>
      </c>
      <c r="CB36" s="40">
        <f t="shared" si="313"/>
        <v>0</v>
      </c>
      <c r="CC36" s="40">
        <f t="shared" si="313"/>
        <v>0</v>
      </c>
      <c r="CD36" s="40">
        <f t="shared" si="313"/>
        <v>0</v>
      </c>
      <c r="CE36" s="40">
        <f t="shared" si="313"/>
        <v>0</v>
      </c>
      <c r="CF36" s="40">
        <f t="shared" si="313"/>
        <v>0</v>
      </c>
      <c r="CG36" s="40">
        <f t="shared" si="313"/>
        <v>0</v>
      </c>
      <c r="CH36" s="40">
        <f t="shared" si="307"/>
        <v>0</v>
      </c>
      <c r="CI36" s="40">
        <f t="shared" si="307"/>
        <v>0</v>
      </c>
      <c r="CJ36" s="40">
        <f t="shared" si="307"/>
        <v>0</v>
      </c>
      <c r="CK36" s="40">
        <f t="shared" si="307"/>
        <v>0</v>
      </c>
      <c r="CL36" s="40">
        <f t="shared" si="307"/>
        <v>0</v>
      </c>
      <c r="CM36" s="40">
        <f t="shared" si="307"/>
        <v>0</v>
      </c>
      <c r="CN36" s="40">
        <f t="shared" si="307"/>
        <v>0</v>
      </c>
      <c r="CO36" s="40">
        <f t="shared" si="307"/>
        <v>0</v>
      </c>
      <c r="CP36" s="40">
        <f t="shared" si="307"/>
        <v>0</v>
      </c>
      <c r="CQ36" s="40">
        <f t="shared" si="307"/>
        <v>0</v>
      </c>
      <c r="CR36" s="40">
        <f t="shared" si="307"/>
        <v>0</v>
      </c>
      <c r="CS36" s="40">
        <f t="shared" si="307"/>
        <v>0</v>
      </c>
      <c r="CT36" s="40">
        <f t="shared" si="307"/>
        <v>0</v>
      </c>
      <c r="CU36" s="40">
        <f t="shared" si="307"/>
        <v>0</v>
      </c>
      <c r="CV36" s="40">
        <f t="shared" si="307"/>
        <v>0</v>
      </c>
      <c r="CW36" s="40">
        <f t="shared" si="307"/>
        <v>0</v>
      </c>
      <c r="CX36" s="40">
        <f t="shared" si="307"/>
        <v>0</v>
      </c>
      <c r="CY36" s="40">
        <f t="shared" si="307"/>
        <v>0</v>
      </c>
      <c r="CZ36" s="40">
        <f t="shared" si="307"/>
        <v>0</v>
      </c>
      <c r="DA36" s="40">
        <f t="shared" si="307"/>
        <v>0</v>
      </c>
      <c r="DB36" s="40">
        <f t="shared" si="307"/>
        <v>0</v>
      </c>
      <c r="DC36" s="40">
        <f t="shared" si="307"/>
        <v>0</v>
      </c>
      <c r="DD36" s="40">
        <f t="shared" si="307"/>
        <v>0</v>
      </c>
      <c r="DE36" s="40">
        <f t="shared" si="307"/>
        <v>0</v>
      </c>
      <c r="DF36" s="40">
        <f t="shared" si="307"/>
        <v>0</v>
      </c>
      <c r="DG36" s="40">
        <f t="shared" si="307"/>
        <v>0</v>
      </c>
      <c r="DH36" s="40">
        <f t="shared" si="307"/>
        <v>0</v>
      </c>
      <c r="DI36" s="40">
        <f t="shared" si="307"/>
        <v>0</v>
      </c>
      <c r="DJ36" s="40">
        <f t="shared" si="307"/>
        <v>0</v>
      </c>
      <c r="DK36" s="40">
        <f t="shared" si="307"/>
        <v>0</v>
      </c>
      <c r="DL36" s="40">
        <f t="shared" si="307"/>
        <v>0</v>
      </c>
      <c r="DM36" s="40">
        <f t="shared" si="307"/>
        <v>0</v>
      </c>
      <c r="DN36" s="40">
        <f t="shared" si="307"/>
        <v>0</v>
      </c>
      <c r="DO36" s="40">
        <f t="shared" si="307"/>
        <v>0</v>
      </c>
      <c r="DP36" s="40">
        <f t="shared" si="307"/>
        <v>0</v>
      </c>
      <c r="DQ36" s="40">
        <f t="shared" si="307"/>
        <v>0</v>
      </c>
      <c r="DR36" s="40">
        <f t="shared" si="307"/>
        <v>0</v>
      </c>
      <c r="DS36" s="40">
        <f t="shared" si="307"/>
        <v>0</v>
      </c>
      <c r="DT36" s="40">
        <f t="shared" si="307"/>
        <v>0</v>
      </c>
      <c r="DU36" s="40">
        <f t="shared" si="307"/>
        <v>0</v>
      </c>
      <c r="DV36" s="40">
        <f t="shared" si="307"/>
        <v>0</v>
      </c>
      <c r="DW36" s="40">
        <f t="shared" si="307"/>
        <v>0</v>
      </c>
      <c r="DX36" s="40">
        <f t="shared" si="307"/>
        <v>0</v>
      </c>
      <c r="DY36" s="40">
        <f t="shared" si="307"/>
        <v>0</v>
      </c>
      <c r="DZ36" s="40">
        <f t="shared" si="307"/>
        <v>0</v>
      </c>
      <c r="EA36" s="40">
        <f t="shared" si="307"/>
        <v>0</v>
      </c>
      <c r="EB36" s="40">
        <f t="shared" si="307"/>
        <v>0</v>
      </c>
      <c r="EC36" s="40">
        <f t="shared" si="307"/>
        <v>0</v>
      </c>
      <c r="ED36" s="40">
        <f t="shared" si="307"/>
        <v>0</v>
      </c>
      <c r="EE36" s="40">
        <f t="shared" si="307"/>
        <v>0</v>
      </c>
      <c r="EF36" s="40">
        <f t="shared" si="307"/>
        <v>0</v>
      </c>
      <c r="EG36" s="40">
        <f t="shared" si="307"/>
        <v>0</v>
      </c>
      <c r="EH36" s="40">
        <f t="shared" si="307"/>
        <v>0</v>
      </c>
      <c r="EI36" s="40">
        <f t="shared" si="307"/>
        <v>0</v>
      </c>
      <c r="EJ36" s="40">
        <f t="shared" si="307"/>
        <v>0</v>
      </c>
      <c r="EK36" s="40">
        <f t="shared" si="307"/>
        <v>0</v>
      </c>
      <c r="EL36" s="40">
        <f t="shared" si="307"/>
        <v>0</v>
      </c>
      <c r="EM36" s="40">
        <f t="shared" si="307"/>
        <v>0</v>
      </c>
      <c r="EN36" s="40">
        <f t="shared" si="307"/>
        <v>0</v>
      </c>
      <c r="EO36" s="40">
        <f t="shared" si="307"/>
        <v>0</v>
      </c>
      <c r="EP36" s="40">
        <f t="shared" si="307"/>
        <v>0</v>
      </c>
      <c r="EQ36" s="40">
        <f t="shared" si="307"/>
        <v>0</v>
      </c>
      <c r="ER36" s="40">
        <f t="shared" si="307"/>
        <v>0</v>
      </c>
      <c r="ES36" s="40">
        <f t="shared" si="307"/>
        <v>0</v>
      </c>
      <c r="ET36" s="40">
        <f t="shared" si="308"/>
        <v>0</v>
      </c>
      <c r="EU36" s="40">
        <f t="shared" si="308"/>
        <v>0</v>
      </c>
      <c r="EV36" s="40">
        <f t="shared" si="308"/>
        <v>0</v>
      </c>
      <c r="EW36" s="40">
        <f t="shared" si="308"/>
        <v>0</v>
      </c>
      <c r="EX36" s="40">
        <f t="shared" si="308"/>
        <v>0</v>
      </c>
      <c r="EY36" s="40">
        <f t="shared" si="308"/>
        <v>0</v>
      </c>
      <c r="EZ36" s="40">
        <f t="shared" si="308"/>
        <v>0</v>
      </c>
      <c r="FA36" s="40">
        <f t="shared" si="308"/>
        <v>0</v>
      </c>
      <c r="FB36" s="40">
        <f t="shared" si="308"/>
        <v>0</v>
      </c>
      <c r="FC36" s="40">
        <f t="shared" si="308"/>
        <v>0</v>
      </c>
      <c r="FD36" s="40">
        <f t="shared" si="308"/>
        <v>0</v>
      </c>
      <c r="FE36" s="40">
        <f t="shared" si="308"/>
        <v>0</v>
      </c>
      <c r="FF36" s="40">
        <f t="shared" si="308"/>
        <v>0</v>
      </c>
      <c r="FG36" s="40">
        <f t="shared" si="308"/>
        <v>0</v>
      </c>
      <c r="FH36" s="40">
        <f t="shared" si="308"/>
        <v>0</v>
      </c>
      <c r="FI36" s="40">
        <f t="shared" si="308"/>
        <v>0</v>
      </c>
      <c r="FJ36" s="40">
        <f t="shared" si="308"/>
        <v>0</v>
      </c>
      <c r="FK36" s="40">
        <f t="shared" si="308"/>
        <v>0</v>
      </c>
      <c r="FL36" s="40">
        <f t="shared" si="308"/>
        <v>0</v>
      </c>
      <c r="FM36" s="40">
        <f t="shared" si="308"/>
        <v>0</v>
      </c>
      <c r="FN36" s="40">
        <f t="shared" si="308"/>
        <v>0</v>
      </c>
      <c r="FO36" s="40">
        <f t="shared" si="308"/>
        <v>0</v>
      </c>
      <c r="FP36" s="40">
        <f t="shared" si="308"/>
        <v>0</v>
      </c>
      <c r="FQ36" s="40">
        <f t="shared" si="308"/>
        <v>0</v>
      </c>
      <c r="FR36" s="40">
        <f t="shared" si="308"/>
        <v>0</v>
      </c>
      <c r="FS36" s="40">
        <f t="shared" si="308"/>
        <v>0</v>
      </c>
      <c r="FT36" s="40">
        <f t="shared" si="308"/>
        <v>0</v>
      </c>
      <c r="FU36" s="40">
        <f t="shared" si="308"/>
        <v>0</v>
      </c>
      <c r="FV36" s="40">
        <f t="shared" si="308"/>
        <v>0</v>
      </c>
      <c r="FW36" s="40">
        <f t="shared" si="308"/>
        <v>0</v>
      </c>
      <c r="FX36" s="40">
        <f t="shared" si="308"/>
        <v>0</v>
      </c>
      <c r="FY36" s="40">
        <f t="shared" si="308"/>
        <v>0</v>
      </c>
      <c r="FZ36" s="40">
        <f t="shared" si="308"/>
        <v>0</v>
      </c>
      <c r="GA36" s="40">
        <f t="shared" si="308"/>
        <v>0</v>
      </c>
      <c r="GB36" s="40">
        <f t="shared" si="308"/>
        <v>0</v>
      </c>
      <c r="GC36" s="40">
        <f t="shared" si="308"/>
        <v>0</v>
      </c>
      <c r="GD36" s="40">
        <f t="shared" si="308"/>
        <v>0</v>
      </c>
      <c r="GE36" s="40">
        <f t="shared" si="308"/>
        <v>0</v>
      </c>
      <c r="GF36" s="40">
        <f t="shared" si="308"/>
        <v>0</v>
      </c>
      <c r="GG36" s="40">
        <f t="shared" si="308"/>
        <v>0</v>
      </c>
      <c r="GH36" s="40">
        <f t="shared" si="308"/>
        <v>0</v>
      </c>
      <c r="GI36" s="40">
        <f t="shared" si="308"/>
        <v>0</v>
      </c>
      <c r="GJ36" s="40">
        <f t="shared" si="308"/>
        <v>0</v>
      </c>
      <c r="GK36" s="40">
        <f t="shared" si="308"/>
        <v>0</v>
      </c>
      <c r="GL36" s="40">
        <f t="shared" si="308"/>
        <v>0</v>
      </c>
      <c r="GM36" s="40">
        <f t="shared" si="308"/>
        <v>0</v>
      </c>
      <c r="GN36" s="40">
        <f t="shared" si="308"/>
        <v>0</v>
      </c>
      <c r="GO36" s="40">
        <f t="shared" si="308"/>
        <v>0</v>
      </c>
      <c r="GP36" s="40">
        <f t="shared" si="308"/>
        <v>0</v>
      </c>
      <c r="GQ36" s="40">
        <f t="shared" si="308"/>
        <v>0</v>
      </c>
      <c r="GR36" s="40">
        <f t="shared" si="308"/>
        <v>0</v>
      </c>
      <c r="GS36" s="40">
        <f t="shared" si="308"/>
        <v>0</v>
      </c>
      <c r="GT36" s="40">
        <f t="shared" si="308"/>
        <v>0</v>
      </c>
      <c r="GU36" s="40">
        <f t="shared" si="308"/>
        <v>0</v>
      </c>
      <c r="GV36" s="40">
        <f t="shared" si="308"/>
        <v>0</v>
      </c>
      <c r="GW36" s="40">
        <f t="shared" si="308"/>
        <v>0</v>
      </c>
      <c r="GX36" s="40">
        <f t="shared" si="308"/>
        <v>0</v>
      </c>
      <c r="GY36" s="40">
        <f t="shared" si="308"/>
        <v>0</v>
      </c>
      <c r="GZ36" s="40">
        <f t="shared" si="308"/>
        <v>0</v>
      </c>
      <c r="HA36" s="40">
        <f t="shared" si="308"/>
        <v>0</v>
      </c>
      <c r="HB36" s="40">
        <f t="shared" si="308"/>
        <v>0</v>
      </c>
      <c r="HC36" s="40">
        <f t="shared" si="308"/>
        <v>0</v>
      </c>
      <c r="HD36" s="40">
        <f t="shared" si="308"/>
        <v>0</v>
      </c>
      <c r="HE36" s="40">
        <f t="shared" si="308"/>
        <v>0</v>
      </c>
      <c r="HF36" s="40">
        <f t="shared" si="309"/>
        <v>0</v>
      </c>
      <c r="HG36" s="40">
        <f t="shared" si="309"/>
        <v>0</v>
      </c>
      <c r="HH36" s="40">
        <f t="shared" si="309"/>
        <v>0</v>
      </c>
      <c r="HI36" s="40">
        <f t="shared" si="309"/>
        <v>0</v>
      </c>
      <c r="HJ36" s="40">
        <f t="shared" si="309"/>
        <v>0</v>
      </c>
      <c r="HK36" s="40">
        <f t="shared" si="309"/>
        <v>0</v>
      </c>
      <c r="HL36" s="40">
        <f t="shared" si="309"/>
        <v>0</v>
      </c>
      <c r="HM36" s="40">
        <f t="shared" si="309"/>
        <v>0</v>
      </c>
      <c r="HN36" s="40">
        <f t="shared" si="309"/>
        <v>0</v>
      </c>
      <c r="HO36" s="40">
        <f t="shared" si="309"/>
        <v>0</v>
      </c>
      <c r="HP36" s="40">
        <f t="shared" si="309"/>
        <v>0</v>
      </c>
      <c r="HQ36" s="40">
        <f t="shared" si="309"/>
        <v>0</v>
      </c>
      <c r="HR36" s="40">
        <f t="shared" si="309"/>
        <v>0</v>
      </c>
      <c r="HS36" s="40">
        <f t="shared" si="309"/>
        <v>0</v>
      </c>
      <c r="HT36" s="40">
        <f t="shared" si="309"/>
        <v>0</v>
      </c>
      <c r="HU36" s="40">
        <f t="shared" si="309"/>
        <v>0</v>
      </c>
      <c r="HV36" s="40">
        <f t="shared" si="309"/>
        <v>0</v>
      </c>
      <c r="HW36" s="40">
        <f t="shared" si="309"/>
        <v>0</v>
      </c>
      <c r="HX36" s="40">
        <f t="shared" si="309"/>
        <v>0</v>
      </c>
      <c r="HY36" s="40">
        <f t="shared" si="309"/>
        <v>0</v>
      </c>
      <c r="HZ36" s="40">
        <f t="shared" si="309"/>
        <v>0</v>
      </c>
      <c r="IA36" s="40">
        <f t="shared" si="309"/>
        <v>0</v>
      </c>
      <c r="IB36" s="40">
        <f t="shared" si="309"/>
        <v>0</v>
      </c>
      <c r="IC36" s="40">
        <f t="shared" si="309"/>
        <v>0</v>
      </c>
      <c r="ID36" s="40">
        <f t="shared" si="309"/>
        <v>0</v>
      </c>
      <c r="IE36" s="40">
        <f t="shared" si="309"/>
        <v>0</v>
      </c>
      <c r="IF36" s="40">
        <f t="shared" si="309"/>
        <v>0</v>
      </c>
      <c r="IG36" s="40">
        <f t="shared" si="309"/>
        <v>0</v>
      </c>
      <c r="IH36" s="40">
        <f t="shared" si="309"/>
        <v>0</v>
      </c>
      <c r="II36" s="40">
        <f t="shared" si="309"/>
        <v>0</v>
      </c>
      <c r="IJ36" s="40">
        <f t="shared" si="309"/>
        <v>0</v>
      </c>
      <c r="IK36" s="40">
        <f t="shared" si="309"/>
        <v>0</v>
      </c>
      <c r="IL36" s="40">
        <f t="shared" si="309"/>
        <v>0</v>
      </c>
      <c r="IM36" s="40">
        <f t="shared" si="309"/>
        <v>0</v>
      </c>
      <c r="IN36" s="40">
        <f t="shared" si="309"/>
        <v>0</v>
      </c>
      <c r="IO36" s="40">
        <f t="shared" si="309"/>
        <v>0</v>
      </c>
      <c r="IP36" s="40">
        <f t="shared" si="309"/>
        <v>0</v>
      </c>
      <c r="IQ36" s="40">
        <f t="shared" si="309"/>
        <v>0</v>
      </c>
      <c r="IR36" s="40">
        <f t="shared" si="309"/>
        <v>0</v>
      </c>
      <c r="IS36" s="40">
        <f t="shared" si="309"/>
        <v>0</v>
      </c>
      <c r="IT36" s="40">
        <f t="shared" si="309"/>
        <v>0</v>
      </c>
      <c r="IU36" s="40">
        <f t="shared" si="309"/>
        <v>0</v>
      </c>
      <c r="IV36" s="40">
        <f t="shared" si="309"/>
        <v>0</v>
      </c>
      <c r="IW36" s="40">
        <f t="shared" si="309"/>
        <v>0</v>
      </c>
      <c r="IX36" s="40">
        <f t="shared" si="309"/>
        <v>0</v>
      </c>
      <c r="IY36" s="40">
        <f t="shared" si="309"/>
        <v>0</v>
      </c>
      <c r="IZ36" s="40">
        <f t="shared" si="309"/>
        <v>0</v>
      </c>
      <c r="JA36" s="40">
        <f t="shared" si="309"/>
        <v>0</v>
      </c>
      <c r="JB36" s="40">
        <f t="shared" si="309"/>
        <v>0</v>
      </c>
      <c r="JC36" s="40">
        <f t="shared" si="309"/>
        <v>0</v>
      </c>
      <c r="JD36" s="40">
        <f t="shared" si="309"/>
        <v>0</v>
      </c>
      <c r="JE36" s="40">
        <f t="shared" si="309"/>
        <v>0</v>
      </c>
      <c r="JF36" s="40">
        <f t="shared" si="309"/>
        <v>0</v>
      </c>
      <c r="JG36" s="40">
        <f t="shared" si="309"/>
        <v>0</v>
      </c>
      <c r="JH36" s="40">
        <f t="shared" si="309"/>
        <v>0</v>
      </c>
      <c r="JI36" s="40">
        <f t="shared" si="309"/>
        <v>0</v>
      </c>
      <c r="JJ36" s="40">
        <f t="shared" si="309"/>
        <v>0</v>
      </c>
      <c r="JK36" s="40">
        <f t="shared" si="309"/>
        <v>0</v>
      </c>
      <c r="JL36" s="40">
        <f t="shared" si="309"/>
        <v>0</v>
      </c>
      <c r="JM36" s="40">
        <f t="shared" si="309"/>
        <v>0</v>
      </c>
      <c r="JN36" s="40">
        <f t="shared" si="309"/>
        <v>0</v>
      </c>
      <c r="JO36" s="40">
        <f t="shared" si="309"/>
        <v>0</v>
      </c>
      <c r="JP36" s="40">
        <f t="shared" si="309"/>
        <v>0</v>
      </c>
      <c r="JQ36" s="40">
        <f t="shared" si="309"/>
        <v>0</v>
      </c>
      <c r="JR36" s="40">
        <f t="shared" si="310"/>
        <v>0</v>
      </c>
      <c r="JS36" s="40">
        <f t="shared" si="310"/>
        <v>0</v>
      </c>
      <c r="JT36" s="40">
        <f t="shared" si="310"/>
        <v>0</v>
      </c>
      <c r="JU36" s="40">
        <f t="shared" si="310"/>
        <v>0</v>
      </c>
      <c r="JV36" s="40">
        <f t="shared" si="310"/>
        <v>0</v>
      </c>
      <c r="JW36" s="40">
        <f t="shared" si="310"/>
        <v>0</v>
      </c>
      <c r="JX36" s="40">
        <f t="shared" si="310"/>
        <v>0</v>
      </c>
      <c r="JY36" s="40">
        <f t="shared" si="310"/>
        <v>0</v>
      </c>
      <c r="JZ36" s="40">
        <f t="shared" si="310"/>
        <v>0</v>
      </c>
      <c r="KA36" s="40">
        <f t="shared" si="310"/>
        <v>0</v>
      </c>
      <c r="KB36" s="40">
        <f t="shared" si="310"/>
        <v>0</v>
      </c>
      <c r="KC36" s="40">
        <f t="shared" si="310"/>
        <v>0</v>
      </c>
      <c r="KD36" s="40">
        <f t="shared" si="310"/>
        <v>0</v>
      </c>
      <c r="KE36" s="40">
        <f t="shared" si="310"/>
        <v>0</v>
      </c>
      <c r="KF36" s="40">
        <f t="shared" si="310"/>
        <v>0</v>
      </c>
      <c r="KG36" s="40">
        <f t="shared" si="310"/>
        <v>0</v>
      </c>
      <c r="KH36" s="40">
        <f t="shared" si="310"/>
        <v>0</v>
      </c>
      <c r="KI36" s="40">
        <f t="shared" si="310"/>
        <v>0</v>
      </c>
      <c r="KJ36" s="40">
        <f t="shared" si="310"/>
        <v>0</v>
      </c>
      <c r="KK36" s="40">
        <f t="shared" si="310"/>
        <v>0</v>
      </c>
      <c r="KL36" s="40">
        <f t="shared" si="310"/>
        <v>0</v>
      </c>
      <c r="KM36" s="40">
        <f t="shared" si="310"/>
        <v>0</v>
      </c>
      <c r="KN36" s="40">
        <f t="shared" si="310"/>
        <v>0</v>
      </c>
      <c r="KO36" s="40">
        <f t="shared" si="310"/>
        <v>0</v>
      </c>
      <c r="KP36" s="40">
        <f t="shared" si="310"/>
        <v>0</v>
      </c>
      <c r="KQ36" s="40">
        <f t="shared" si="310"/>
        <v>0</v>
      </c>
      <c r="KR36" s="40">
        <f t="shared" si="310"/>
        <v>0</v>
      </c>
      <c r="KS36" s="40">
        <f t="shared" si="310"/>
        <v>0</v>
      </c>
      <c r="KT36" s="40">
        <f t="shared" si="310"/>
        <v>0</v>
      </c>
      <c r="KU36" s="40">
        <f t="shared" si="310"/>
        <v>0</v>
      </c>
      <c r="KV36" s="40">
        <f t="shared" si="310"/>
        <v>0</v>
      </c>
      <c r="KW36" s="1"/>
      <c r="KX36" s="1"/>
    </row>
    <row r="37" spans="1:310" x14ac:dyDescent="0.25">
      <c r="A37" s="1"/>
      <c r="B37" s="79"/>
      <c r="C37" s="79"/>
      <c r="D37" s="79"/>
      <c r="E37" s="1" t="str">
        <f>E34</f>
        <v>количество рабочих договоров</v>
      </c>
      <c r="F37" s="1"/>
      <c r="G37" s="1"/>
      <c r="H37" s="11" t="str">
        <f t="shared" si="311"/>
        <v>клиенты</v>
      </c>
      <c r="I37" s="1"/>
      <c r="J37" s="1"/>
      <c r="K37" s="1" t="str">
        <f>справочники!$U$14</f>
        <v>непостоянные-15сотрудников</v>
      </c>
      <c r="L37" s="1"/>
      <c r="M37" s="5"/>
      <c r="N37" s="40"/>
      <c r="O37" s="19"/>
      <c r="P37" s="1"/>
      <c r="Q37" s="1"/>
      <c r="R37" s="40"/>
      <c r="S37" s="1"/>
      <c r="T37" s="232">
        <f>условия!$N$25*условия!U45</f>
        <v>0</v>
      </c>
      <c r="U37" s="40">
        <f t="shared" si="312"/>
        <v>5.384615384615385</v>
      </c>
      <c r="V37" s="40">
        <f t="shared" si="313"/>
        <v>11.666666666666668</v>
      </c>
      <c r="W37" s="40">
        <f t="shared" si="313"/>
        <v>18.846153846153847</v>
      </c>
      <c r="X37" s="40">
        <f t="shared" si="313"/>
        <v>26.923076923076927</v>
      </c>
      <c r="Y37" s="40">
        <f t="shared" si="313"/>
        <v>35.897435897435905</v>
      </c>
      <c r="Z37" s="40">
        <f t="shared" si="313"/>
        <v>40.384615384615394</v>
      </c>
      <c r="AA37" s="40">
        <f t="shared" si="313"/>
        <v>44.871794871794876</v>
      </c>
      <c r="AB37" s="40">
        <f t="shared" si="313"/>
        <v>49.358974358974358</v>
      </c>
      <c r="AC37" s="40">
        <f t="shared" si="313"/>
        <v>53.84615384615384</v>
      </c>
      <c r="AD37" s="40">
        <f t="shared" si="313"/>
        <v>58.333333333333329</v>
      </c>
      <c r="AE37" s="40">
        <f t="shared" si="313"/>
        <v>62.820512820512818</v>
      </c>
      <c r="AF37" s="40">
        <f t="shared" si="313"/>
        <v>67.307692307692307</v>
      </c>
      <c r="AG37" s="40">
        <f t="shared" si="313"/>
        <v>-1.4210854715202004E-14</v>
      </c>
      <c r="AH37" s="40">
        <f t="shared" si="313"/>
        <v>0</v>
      </c>
      <c r="AI37" s="40">
        <f t="shared" si="313"/>
        <v>0</v>
      </c>
      <c r="AJ37" s="40">
        <f t="shared" si="313"/>
        <v>0</v>
      </c>
      <c r="AK37" s="40">
        <f t="shared" si="313"/>
        <v>0</v>
      </c>
      <c r="AL37" s="40">
        <f t="shared" si="313"/>
        <v>0</v>
      </c>
      <c r="AM37" s="40">
        <f t="shared" si="313"/>
        <v>0</v>
      </c>
      <c r="AN37" s="40">
        <f t="shared" si="313"/>
        <v>0</v>
      </c>
      <c r="AO37" s="40">
        <f t="shared" si="313"/>
        <v>0</v>
      </c>
      <c r="AP37" s="40">
        <f t="shared" si="313"/>
        <v>0</v>
      </c>
      <c r="AQ37" s="40">
        <f t="shared" si="313"/>
        <v>0</v>
      </c>
      <c r="AR37" s="40">
        <f t="shared" si="313"/>
        <v>0</v>
      </c>
      <c r="AS37" s="40">
        <f t="shared" si="313"/>
        <v>0</v>
      </c>
      <c r="AT37" s="40">
        <f t="shared" si="313"/>
        <v>0</v>
      </c>
      <c r="AU37" s="40">
        <f t="shared" si="313"/>
        <v>0</v>
      </c>
      <c r="AV37" s="40">
        <f t="shared" si="313"/>
        <v>0</v>
      </c>
      <c r="AW37" s="40">
        <f t="shared" si="313"/>
        <v>0</v>
      </c>
      <c r="AX37" s="40">
        <f t="shared" si="313"/>
        <v>0</v>
      </c>
      <c r="AY37" s="40">
        <f t="shared" si="313"/>
        <v>0</v>
      </c>
      <c r="AZ37" s="40">
        <f t="shared" si="313"/>
        <v>0</v>
      </c>
      <c r="BA37" s="40">
        <f t="shared" si="313"/>
        <v>0</v>
      </c>
      <c r="BB37" s="40">
        <f t="shared" si="313"/>
        <v>0</v>
      </c>
      <c r="BC37" s="40">
        <f t="shared" si="313"/>
        <v>0</v>
      </c>
      <c r="BD37" s="40">
        <f t="shared" si="313"/>
        <v>0</v>
      </c>
      <c r="BE37" s="40">
        <f t="shared" si="313"/>
        <v>0</v>
      </c>
      <c r="BF37" s="40">
        <f t="shared" si="313"/>
        <v>0</v>
      </c>
      <c r="BG37" s="40">
        <f t="shared" si="313"/>
        <v>0</v>
      </c>
      <c r="BH37" s="40">
        <f t="shared" si="313"/>
        <v>0</v>
      </c>
      <c r="BI37" s="40">
        <f t="shared" si="313"/>
        <v>0</v>
      </c>
      <c r="BJ37" s="40">
        <f t="shared" si="313"/>
        <v>0</v>
      </c>
      <c r="BK37" s="40">
        <f t="shared" si="313"/>
        <v>0</v>
      </c>
      <c r="BL37" s="40">
        <f t="shared" si="313"/>
        <v>0</v>
      </c>
      <c r="BM37" s="40">
        <f t="shared" si="313"/>
        <v>0</v>
      </c>
      <c r="BN37" s="40">
        <f t="shared" si="313"/>
        <v>0</v>
      </c>
      <c r="BO37" s="40">
        <f t="shared" si="313"/>
        <v>0</v>
      </c>
      <c r="BP37" s="40">
        <f t="shared" si="313"/>
        <v>0</v>
      </c>
      <c r="BQ37" s="40">
        <f t="shared" si="313"/>
        <v>0</v>
      </c>
      <c r="BR37" s="40">
        <f t="shared" si="313"/>
        <v>0</v>
      </c>
      <c r="BS37" s="40">
        <f t="shared" si="313"/>
        <v>0</v>
      </c>
      <c r="BT37" s="40">
        <f t="shared" si="313"/>
        <v>0</v>
      </c>
      <c r="BU37" s="40">
        <f t="shared" si="313"/>
        <v>0</v>
      </c>
      <c r="BV37" s="40">
        <f t="shared" si="313"/>
        <v>0</v>
      </c>
      <c r="BW37" s="40">
        <f t="shared" si="313"/>
        <v>0</v>
      </c>
      <c r="BX37" s="40">
        <f t="shared" si="313"/>
        <v>0</v>
      </c>
      <c r="BY37" s="40">
        <f t="shared" si="313"/>
        <v>0</v>
      </c>
      <c r="BZ37" s="40">
        <f t="shared" si="313"/>
        <v>0</v>
      </c>
      <c r="CA37" s="40">
        <f t="shared" si="313"/>
        <v>0</v>
      </c>
      <c r="CB37" s="40">
        <f t="shared" si="313"/>
        <v>0</v>
      </c>
      <c r="CC37" s="40">
        <f t="shared" si="313"/>
        <v>0</v>
      </c>
      <c r="CD37" s="40">
        <f t="shared" si="313"/>
        <v>0</v>
      </c>
      <c r="CE37" s="40">
        <f t="shared" si="313"/>
        <v>0</v>
      </c>
      <c r="CF37" s="40">
        <f t="shared" si="313"/>
        <v>0</v>
      </c>
      <c r="CG37" s="40">
        <f t="shared" si="313"/>
        <v>0</v>
      </c>
      <c r="CH37" s="40">
        <f t="shared" si="307"/>
        <v>0</v>
      </c>
      <c r="CI37" s="40">
        <f t="shared" si="307"/>
        <v>0</v>
      </c>
      <c r="CJ37" s="40">
        <f t="shared" si="307"/>
        <v>0</v>
      </c>
      <c r="CK37" s="40">
        <f t="shared" si="307"/>
        <v>0</v>
      </c>
      <c r="CL37" s="40">
        <f t="shared" si="307"/>
        <v>0</v>
      </c>
      <c r="CM37" s="40">
        <f t="shared" si="307"/>
        <v>0</v>
      </c>
      <c r="CN37" s="40">
        <f t="shared" si="307"/>
        <v>0</v>
      </c>
      <c r="CO37" s="40">
        <f t="shared" si="307"/>
        <v>0</v>
      </c>
      <c r="CP37" s="40">
        <f t="shared" si="307"/>
        <v>0</v>
      </c>
      <c r="CQ37" s="40">
        <f t="shared" si="307"/>
        <v>0</v>
      </c>
      <c r="CR37" s="40">
        <f t="shared" si="307"/>
        <v>0</v>
      </c>
      <c r="CS37" s="40">
        <f t="shared" si="307"/>
        <v>0</v>
      </c>
      <c r="CT37" s="40">
        <f t="shared" si="307"/>
        <v>0</v>
      </c>
      <c r="CU37" s="40">
        <f t="shared" si="307"/>
        <v>0</v>
      </c>
      <c r="CV37" s="40">
        <f t="shared" si="307"/>
        <v>0</v>
      </c>
      <c r="CW37" s="40">
        <f t="shared" si="307"/>
        <v>0</v>
      </c>
      <c r="CX37" s="40">
        <f t="shared" si="307"/>
        <v>0</v>
      </c>
      <c r="CY37" s="40">
        <f t="shared" si="307"/>
        <v>0</v>
      </c>
      <c r="CZ37" s="40">
        <f t="shared" si="307"/>
        <v>0</v>
      </c>
      <c r="DA37" s="40">
        <f t="shared" si="307"/>
        <v>0</v>
      </c>
      <c r="DB37" s="40">
        <f t="shared" si="307"/>
        <v>0</v>
      </c>
      <c r="DC37" s="40">
        <f t="shared" si="307"/>
        <v>0</v>
      </c>
      <c r="DD37" s="40">
        <f t="shared" si="307"/>
        <v>0</v>
      </c>
      <c r="DE37" s="40">
        <f t="shared" si="307"/>
        <v>0</v>
      </c>
      <c r="DF37" s="40">
        <f t="shared" si="307"/>
        <v>0</v>
      </c>
      <c r="DG37" s="40">
        <f t="shared" si="307"/>
        <v>0</v>
      </c>
      <c r="DH37" s="40">
        <f t="shared" si="307"/>
        <v>0</v>
      </c>
      <c r="DI37" s="40">
        <f t="shared" si="307"/>
        <v>0</v>
      </c>
      <c r="DJ37" s="40">
        <f t="shared" si="307"/>
        <v>0</v>
      </c>
      <c r="DK37" s="40">
        <f t="shared" si="307"/>
        <v>0</v>
      </c>
      <c r="DL37" s="40">
        <f t="shared" si="307"/>
        <v>0</v>
      </c>
      <c r="DM37" s="40">
        <f t="shared" si="307"/>
        <v>0</v>
      </c>
      <c r="DN37" s="40">
        <f t="shared" si="307"/>
        <v>0</v>
      </c>
      <c r="DO37" s="40">
        <f t="shared" si="307"/>
        <v>0</v>
      </c>
      <c r="DP37" s="40">
        <f t="shared" si="307"/>
        <v>0</v>
      </c>
      <c r="DQ37" s="40">
        <f t="shared" si="307"/>
        <v>0</v>
      </c>
      <c r="DR37" s="40">
        <f t="shared" si="307"/>
        <v>0</v>
      </c>
      <c r="DS37" s="40">
        <f t="shared" si="307"/>
        <v>0</v>
      </c>
      <c r="DT37" s="40">
        <f t="shared" si="307"/>
        <v>0</v>
      </c>
      <c r="DU37" s="40">
        <f t="shared" si="307"/>
        <v>0</v>
      </c>
      <c r="DV37" s="40">
        <f t="shared" si="307"/>
        <v>0</v>
      </c>
      <c r="DW37" s="40">
        <f t="shared" si="307"/>
        <v>0</v>
      </c>
      <c r="DX37" s="40">
        <f t="shared" si="307"/>
        <v>0</v>
      </c>
      <c r="DY37" s="40">
        <f t="shared" si="307"/>
        <v>0</v>
      </c>
      <c r="DZ37" s="40">
        <f t="shared" si="307"/>
        <v>0</v>
      </c>
      <c r="EA37" s="40">
        <f t="shared" si="307"/>
        <v>0</v>
      </c>
      <c r="EB37" s="40">
        <f t="shared" si="307"/>
        <v>0</v>
      </c>
      <c r="EC37" s="40">
        <f t="shared" si="307"/>
        <v>0</v>
      </c>
      <c r="ED37" s="40">
        <f t="shared" si="307"/>
        <v>0</v>
      </c>
      <c r="EE37" s="40">
        <f t="shared" si="307"/>
        <v>0</v>
      </c>
      <c r="EF37" s="40">
        <f t="shared" si="307"/>
        <v>0</v>
      </c>
      <c r="EG37" s="40">
        <f t="shared" si="307"/>
        <v>0</v>
      </c>
      <c r="EH37" s="40">
        <f t="shared" si="307"/>
        <v>0</v>
      </c>
      <c r="EI37" s="40">
        <f t="shared" si="307"/>
        <v>0</v>
      </c>
      <c r="EJ37" s="40">
        <f t="shared" si="307"/>
        <v>0</v>
      </c>
      <c r="EK37" s="40">
        <f t="shared" si="307"/>
        <v>0</v>
      </c>
      <c r="EL37" s="40">
        <f t="shared" si="307"/>
        <v>0</v>
      </c>
      <c r="EM37" s="40">
        <f t="shared" si="307"/>
        <v>0</v>
      </c>
      <c r="EN37" s="40">
        <f t="shared" si="307"/>
        <v>0</v>
      </c>
      <c r="EO37" s="40">
        <f t="shared" si="307"/>
        <v>0</v>
      </c>
      <c r="EP37" s="40">
        <f t="shared" si="307"/>
        <v>0</v>
      </c>
      <c r="EQ37" s="40">
        <f t="shared" si="307"/>
        <v>0</v>
      </c>
      <c r="ER37" s="40">
        <f t="shared" si="307"/>
        <v>0</v>
      </c>
      <c r="ES37" s="40">
        <f t="shared" ref="ES37:HD39" si="314">IF(ES$7="",0,ER37+ES15-ES26)</f>
        <v>0</v>
      </c>
      <c r="ET37" s="40">
        <f t="shared" si="314"/>
        <v>0</v>
      </c>
      <c r="EU37" s="40">
        <f t="shared" si="314"/>
        <v>0</v>
      </c>
      <c r="EV37" s="40">
        <f t="shared" si="314"/>
        <v>0</v>
      </c>
      <c r="EW37" s="40">
        <f t="shared" si="314"/>
        <v>0</v>
      </c>
      <c r="EX37" s="40">
        <f t="shared" si="314"/>
        <v>0</v>
      </c>
      <c r="EY37" s="40">
        <f t="shared" si="314"/>
        <v>0</v>
      </c>
      <c r="EZ37" s="40">
        <f t="shared" si="314"/>
        <v>0</v>
      </c>
      <c r="FA37" s="40">
        <f t="shared" si="314"/>
        <v>0</v>
      </c>
      <c r="FB37" s="40">
        <f t="shared" si="314"/>
        <v>0</v>
      </c>
      <c r="FC37" s="40">
        <f t="shared" si="314"/>
        <v>0</v>
      </c>
      <c r="FD37" s="40">
        <f t="shared" si="314"/>
        <v>0</v>
      </c>
      <c r="FE37" s="40">
        <f t="shared" si="314"/>
        <v>0</v>
      </c>
      <c r="FF37" s="40">
        <f t="shared" si="314"/>
        <v>0</v>
      </c>
      <c r="FG37" s="40">
        <f t="shared" si="314"/>
        <v>0</v>
      </c>
      <c r="FH37" s="40">
        <f t="shared" si="314"/>
        <v>0</v>
      </c>
      <c r="FI37" s="40">
        <f t="shared" si="314"/>
        <v>0</v>
      </c>
      <c r="FJ37" s="40">
        <f t="shared" si="314"/>
        <v>0</v>
      </c>
      <c r="FK37" s="40">
        <f t="shared" si="314"/>
        <v>0</v>
      </c>
      <c r="FL37" s="40">
        <f t="shared" si="314"/>
        <v>0</v>
      </c>
      <c r="FM37" s="40">
        <f t="shared" si="314"/>
        <v>0</v>
      </c>
      <c r="FN37" s="40">
        <f t="shared" si="314"/>
        <v>0</v>
      </c>
      <c r="FO37" s="40">
        <f t="shared" si="314"/>
        <v>0</v>
      </c>
      <c r="FP37" s="40">
        <f t="shared" si="314"/>
        <v>0</v>
      </c>
      <c r="FQ37" s="40">
        <f t="shared" si="314"/>
        <v>0</v>
      </c>
      <c r="FR37" s="40">
        <f t="shared" si="314"/>
        <v>0</v>
      </c>
      <c r="FS37" s="40">
        <f t="shared" si="314"/>
        <v>0</v>
      </c>
      <c r="FT37" s="40">
        <f t="shared" si="314"/>
        <v>0</v>
      </c>
      <c r="FU37" s="40">
        <f t="shared" si="314"/>
        <v>0</v>
      </c>
      <c r="FV37" s="40">
        <f t="shared" si="314"/>
        <v>0</v>
      </c>
      <c r="FW37" s="40">
        <f t="shared" si="314"/>
        <v>0</v>
      </c>
      <c r="FX37" s="40">
        <f t="shared" si="314"/>
        <v>0</v>
      </c>
      <c r="FY37" s="40">
        <f t="shared" si="314"/>
        <v>0</v>
      </c>
      <c r="FZ37" s="40">
        <f t="shared" si="314"/>
        <v>0</v>
      </c>
      <c r="GA37" s="40">
        <f t="shared" si="314"/>
        <v>0</v>
      </c>
      <c r="GB37" s="40">
        <f t="shared" si="314"/>
        <v>0</v>
      </c>
      <c r="GC37" s="40">
        <f t="shared" si="314"/>
        <v>0</v>
      </c>
      <c r="GD37" s="40">
        <f t="shared" si="314"/>
        <v>0</v>
      </c>
      <c r="GE37" s="40">
        <f t="shared" si="314"/>
        <v>0</v>
      </c>
      <c r="GF37" s="40">
        <f t="shared" si="314"/>
        <v>0</v>
      </c>
      <c r="GG37" s="40">
        <f t="shared" si="314"/>
        <v>0</v>
      </c>
      <c r="GH37" s="40">
        <f t="shared" si="314"/>
        <v>0</v>
      </c>
      <c r="GI37" s="40">
        <f t="shared" si="314"/>
        <v>0</v>
      </c>
      <c r="GJ37" s="40">
        <f t="shared" si="314"/>
        <v>0</v>
      </c>
      <c r="GK37" s="40">
        <f t="shared" si="314"/>
        <v>0</v>
      </c>
      <c r="GL37" s="40">
        <f t="shared" si="314"/>
        <v>0</v>
      </c>
      <c r="GM37" s="40">
        <f t="shared" si="314"/>
        <v>0</v>
      </c>
      <c r="GN37" s="40">
        <f t="shared" si="314"/>
        <v>0</v>
      </c>
      <c r="GO37" s="40">
        <f t="shared" si="314"/>
        <v>0</v>
      </c>
      <c r="GP37" s="40">
        <f t="shared" si="314"/>
        <v>0</v>
      </c>
      <c r="GQ37" s="40">
        <f t="shared" si="314"/>
        <v>0</v>
      </c>
      <c r="GR37" s="40">
        <f t="shared" si="314"/>
        <v>0</v>
      </c>
      <c r="GS37" s="40">
        <f t="shared" si="314"/>
        <v>0</v>
      </c>
      <c r="GT37" s="40">
        <f t="shared" si="314"/>
        <v>0</v>
      </c>
      <c r="GU37" s="40">
        <f t="shared" si="314"/>
        <v>0</v>
      </c>
      <c r="GV37" s="40">
        <f t="shared" si="314"/>
        <v>0</v>
      </c>
      <c r="GW37" s="40">
        <f t="shared" si="314"/>
        <v>0</v>
      </c>
      <c r="GX37" s="40">
        <f t="shared" si="314"/>
        <v>0</v>
      </c>
      <c r="GY37" s="40">
        <f t="shared" si="314"/>
        <v>0</v>
      </c>
      <c r="GZ37" s="40">
        <f t="shared" si="314"/>
        <v>0</v>
      </c>
      <c r="HA37" s="40">
        <f t="shared" si="314"/>
        <v>0</v>
      </c>
      <c r="HB37" s="40">
        <f t="shared" si="314"/>
        <v>0</v>
      </c>
      <c r="HC37" s="40">
        <f t="shared" si="314"/>
        <v>0</v>
      </c>
      <c r="HD37" s="40">
        <f t="shared" si="314"/>
        <v>0</v>
      </c>
      <c r="HE37" s="40">
        <f t="shared" si="308"/>
        <v>0</v>
      </c>
      <c r="HF37" s="40">
        <f t="shared" si="309"/>
        <v>0</v>
      </c>
      <c r="HG37" s="40">
        <f t="shared" si="309"/>
        <v>0</v>
      </c>
      <c r="HH37" s="40">
        <f t="shared" si="309"/>
        <v>0</v>
      </c>
      <c r="HI37" s="40">
        <f t="shared" si="309"/>
        <v>0</v>
      </c>
      <c r="HJ37" s="40">
        <f t="shared" si="309"/>
        <v>0</v>
      </c>
      <c r="HK37" s="40">
        <f t="shared" si="309"/>
        <v>0</v>
      </c>
      <c r="HL37" s="40">
        <f t="shared" si="309"/>
        <v>0</v>
      </c>
      <c r="HM37" s="40">
        <f t="shared" si="309"/>
        <v>0</v>
      </c>
      <c r="HN37" s="40">
        <f t="shared" si="309"/>
        <v>0</v>
      </c>
      <c r="HO37" s="40">
        <f t="shared" si="309"/>
        <v>0</v>
      </c>
      <c r="HP37" s="40">
        <f t="shared" si="309"/>
        <v>0</v>
      </c>
      <c r="HQ37" s="40">
        <f t="shared" si="309"/>
        <v>0</v>
      </c>
      <c r="HR37" s="40">
        <f t="shared" si="309"/>
        <v>0</v>
      </c>
      <c r="HS37" s="40">
        <f t="shared" si="309"/>
        <v>0</v>
      </c>
      <c r="HT37" s="40">
        <f t="shared" si="309"/>
        <v>0</v>
      </c>
      <c r="HU37" s="40">
        <f t="shared" si="309"/>
        <v>0</v>
      </c>
      <c r="HV37" s="40">
        <f t="shared" si="309"/>
        <v>0</v>
      </c>
      <c r="HW37" s="40">
        <f t="shared" si="309"/>
        <v>0</v>
      </c>
      <c r="HX37" s="40">
        <f t="shared" si="309"/>
        <v>0</v>
      </c>
      <c r="HY37" s="40">
        <f t="shared" si="309"/>
        <v>0</v>
      </c>
      <c r="HZ37" s="40">
        <f t="shared" si="309"/>
        <v>0</v>
      </c>
      <c r="IA37" s="40">
        <f t="shared" si="309"/>
        <v>0</v>
      </c>
      <c r="IB37" s="40">
        <f t="shared" si="309"/>
        <v>0</v>
      </c>
      <c r="IC37" s="40">
        <f t="shared" si="309"/>
        <v>0</v>
      </c>
      <c r="ID37" s="40">
        <f t="shared" si="309"/>
        <v>0</v>
      </c>
      <c r="IE37" s="40">
        <f t="shared" si="309"/>
        <v>0</v>
      </c>
      <c r="IF37" s="40">
        <f t="shared" si="309"/>
        <v>0</v>
      </c>
      <c r="IG37" s="40">
        <f t="shared" si="309"/>
        <v>0</v>
      </c>
      <c r="IH37" s="40">
        <f t="shared" si="309"/>
        <v>0</v>
      </c>
      <c r="II37" s="40">
        <f t="shared" si="309"/>
        <v>0</v>
      </c>
      <c r="IJ37" s="40">
        <f t="shared" si="309"/>
        <v>0</v>
      </c>
      <c r="IK37" s="40">
        <f t="shared" si="309"/>
        <v>0</v>
      </c>
      <c r="IL37" s="40">
        <f t="shared" si="309"/>
        <v>0</v>
      </c>
      <c r="IM37" s="40">
        <f t="shared" si="309"/>
        <v>0</v>
      </c>
      <c r="IN37" s="40">
        <f t="shared" si="309"/>
        <v>0</v>
      </c>
      <c r="IO37" s="40">
        <f t="shared" si="309"/>
        <v>0</v>
      </c>
      <c r="IP37" s="40">
        <f t="shared" si="309"/>
        <v>0</v>
      </c>
      <c r="IQ37" s="40">
        <f t="shared" si="309"/>
        <v>0</v>
      </c>
      <c r="IR37" s="40">
        <f t="shared" si="309"/>
        <v>0</v>
      </c>
      <c r="IS37" s="40">
        <f t="shared" si="309"/>
        <v>0</v>
      </c>
      <c r="IT37" s="40">
        <f t="shared" si="309"/>
        <v>0</v>
      </c>
      <c r="IU37" s="40">
        <f t="shared" si="309"/>
        <v>0</v>
      </c>
      <c r="IV37" s="40">
        <f t="shared" si="309"/>
        <v>0</v>
      </c>
      <c r="IW37" s="40">
        <f t="shared" si="309"/>
        <v>0</v>
      </c>
      <c r="IX37" s="40">
        <f t="shared" si="309"/>
        <v>0</v>
      </c>
      <c r="IY37" s="40">
        <f t="shared" si="309"/>
        <v>0</v>
      </c>
      <c r="IZ37" s="40">
        <f t="shared" si="309"/>
        <v>0</v>
      </c>
      <c r="JA37" s="40">
        <f t="shared" si="309"/>
        <v>0</v>
      </c>
      <c r="JB37" s="40">
        <f t="shared" si="309"/>
        <v>0</v>
      </c>
      <c r="JC37" s="40">
        <f t="shared" si="309"/>
        <v>0</v>
      </c>
      <c r="JD37" s="40">
        <f t="shared" si="309"/>
        <v>0</v>
      </c>
      <c r="JE37" s="40">
        <f t="shared" si="309"/>
        <v>0</v>
      </c>
      <c r="JF37" s="40">
        <f t="shared" si="309"/>
        <v>0</v>
      </c>
      <c r="JG37" s="40">
        <f t="shared" si="309"/>
        <v>0</v>
      </c>
      <c r="JH37" s="40">
        <f t="shared" si="309"/>
        <v>0</v>
      </c>
      <c r="JI37" s="40">
        <f t="shared" si="309"/>
        <v>0</v>
      </c>
      <c r="JJ37" s="40">
        <f t="shared" si="309"/>
        <v>0</v>
      </c>
      <c r="JK37" s="40">
        <f t="shared" si="309"/>
        <v>0</v>
      </c>
      <c r="JL37" s="40">
        <f t="shared" si="309"/>
        <v>0</v>
      </c>
      <c r="JM37" s="40">
        <f t="shared" si="309"/>
        <v>0</v>
      </c>
      <c r="JN37" s="40">
        <f t="shared" si="309"/>
        <v>0</v>
      </c>
      <c r="JO37" s="40">
        <f t="shared" si="309"/>
        <v>0</v>
      </c>
      <c r="JP37" s="40">
        <f t="shared" si="309"/>
        <v>0</v>
      </c>
      <c r="JQ37" s="40">
        <f t="shared" ref="JQ37:KV39" si="315">IF(JQ$7="",0,JP37+JQ15-JQ26)</f>
        <v>0</v>
      </c>
      <c r="JR37" s="40">
        <f t="shared" si="315"/>
        <v>0</v>
      </c>
      <c r="JS37" s="40">
        <f t="shared" si="315"/>
        <v>0</v>
      </c>
      <c r="JT37" s="40">
        <f t="shared" si="315"/>
        <v>0</v>
      </c>
      <c r="JU37" s="40">
        <f t="shared" si="315"/>
        <v>0</v>
      </c>
      <c r="JV37" s="40">
        <f t="shared" si="315"/>
        <v>0</v>
      </c>
      <c r="JW37" s="40">
        <f t="shared" si="315"/>
        <v>0</v>
      </c>
      <c r="JX37" s="40">
        <f t="shared" si="315"/>
        <v>0</v>
      </c>
      <c r="JY37" s="40">
        <f t="shared" si="315"/>
        <v>0</v>
      </c>
      <c r="JZ37" s="40">
        <f t="shared" si="315"/>
        <v>0</v>
      </c>
      <c r="KA37" s="40">
        <f t="shared" si="315"/>
        <v>0</v>
      </c>
      <c r="KB37" s="40">
        <f t="shared" si="315"/>
        <v>0</v>
      </c>
      <c r="KC37" s="40">
        <f t="shared" si="315"/>
        <v>0</v>
      </c>
      <c r="KD37" s="40">
        <f t="shared" si="315"/>
        <v>0</v>
      </c>
      <c r="KE37" s="40">
        <f t="shared" si="315"/>
        <v>0</v>
      </c>
      <c r="KF37" s="40">
        <f t="shared" si="315"/>
        <v>0</v>
      </c>
      <c r="KG37" s="40">
        <f t="shared" si="315"/>
        <v>0</v>
      </c>
      <c r="KH37" s="40">
        <f t="shared" si="315"/>
        <v>0</v>
      </c>
      <c r="KI37" s="40">
        <f t="shared" si="315"/>
        <v>0</v>
      </c>
      <c r="KJ37" s="40">
        <f t="shared" si="315"/>
        <v>0</v>
      </c>
      <c r="KK37" s="40">
        <f t="shared" si="315"/>
        <v>0</v>
      </c>
      <c r="KL37" s="40">
        <f t="shared" si="315"/>
        <v>0</v>
      </c>
      <c r="KM37" s="40">
        <f t="shared" si="315"/>
        <v>0</v>
      </c>
      <c r="KN37" s="40">
        <f t="shared" si="315"/>
        <v>0</v>
      </c>
      <c r="KO37" s="40">
        <f t="shared" si="315"/>
        <v>0</v>
      </c>
      <c r="KP37" s="40">
        <f t="shared" si="315"/>
        <v>0</v>
      </c>
      <c r="KQ37" s="40">
        <f t="shared" si="315"/>
        <v>0</v>
      </c>
      <c r="KR37" s="40">
        <f t="shared" si="315"/>
        <v>0</v>
      </c>
      <c r="KS37" s="40">
        <f t="shared" si="315"/>
        <v>0</v>
      </c>
      <c r="KT37" s="40">
        <f t="shared" si="315"/>
        <v>0</v>
      </c>
      <c r="KU37" s="40">
        <f t="shared" si="315"/>
        <v>0</v>
      </c>
      <c r="KV37" s="40">
        <f t="shared" si="315"/>
        <v>0</v>
      </c>
      <c r="KW37" s="1"/>
      <c r="KX37" s="1"/>
    </row>
    <row r="38" spans="1:310" x14ac:dyDescent="0.25">
      <c r="A38" s="1"/>
      <c r="B38" s="79"/>
      <c r="C38" s="79"/>
      <c r="D38" s="79"/>
      <c r="E38" s="1" t="str">
        <f>E35</f>
        <v>количество рабочих договоров</v>
      </c>
      <c r="F38" s="1"/>
      <c r="G38" s="1"/>
      <c r="H38" s="11" t="str">
        <f t="shared" si="311"/>
        <v>клиенты</v>
      </c>
      <c r="I38" s="1"/>
      <c r="J38" s="1"/>
      <c r="K38" s="1" t="str">
        <f>справочники!$U$15</f>
        <v>непостоянные-30сотрудников</v>
      </c>
      <c r="L38" s="1"/>
      <c r="M38" s="5"/>
      <c r="N38" s="40"/>
      <c r="O38" s="19"/>
      <c r="P38" s="1"/>
      <c r="Q38" s="1"/>
      <c r="R38" s="40"/>
      <c r="S38" s="1"/>
      <c r="T38" s="232">
        <f>условия!$N$25*условия!U46</f>
        <v>0</v>
      </c>
      <c r="U38" s="40">
        <f t="shared" si="312"/>
        <v>3.3653846153846154</v>
      </c>
      <c r="V38" s="40">
        <f t="shared" si="313"/>
        <v>7.2916666666666661</v>
      </c>
      <c r="W38" s="40">
        <f t="shared" si="313"/>
        <v>11.778846153846153</v>
      </c>
      <c r="X38" s="40">
        <f t="shared" si="313"/>
        <v>16.826923076923077</v>
      </c>
      <c r="Y38" s="40">
        <f t="shared" si="313"/>
        <v>22.435897435897438</v>
      </c>
      <c r="Z38" s="40">
        <f t="shared" si="313"/>
        <v>28.605769230769234</v>
      </c>
      <c r="AA38" s="40">
        <f t="shared" si="313"/>
        <v>31.97115384615385</v>
      </c>
      <c r="AB38" s="40">
        <f t="shared" si="313"/>
        <v>35.336538461538467</v>
      </c>
      <c r="AC38" s="40">
        <f t="shared" si="313"/>
        <v>38.70192307692308</v>
      </c>
      <c r="AD38" s="40">
        <f t="shared" si="313"/>
        <v>42.067307692307693</v>
      </c>
      <c r="AE38" s="40">
        <f t="shared" si="313"/>
        <v>45.432692307692314</v>
      </c>
      <c r="AF38" s="40">
        <f t="shared" si="313"/>
        <v>48.798076923076927</v>
      </c>
      <c r="AG38" s="40">
        <f t="shared" si="313"/>
        <v>7.1054273576010019E-15</v>
      </c>
      <c r="AH38" s="40">
        <f t="shared" si="313"/>
        <v>0</v>
      </c>
      <c r="AI38" s="40">
        <f t="shared" si="313"/>
        <v>0</v>
      </c>
      <c r="AJ38" s="40">
        <f t="shared" si="313"/>
        <v>0</v>
      </c>
      <c r="AK38" s="40">
        <f t="shared" si="313"/>
        <v>0</v>
      </c>
      <c r="AL38" s="40">
        <f t="shared" si="313"/>
        <v>0</v>
      </c>
      <c r="AM38" s="40">
        <f t="shared" si="313"/>
        <v>0</v>
      </c>
      <c r="AN38" s="40">
        <f t="shared" si="313"/>
        <v>0</v>
      </c>
      <c r="AO38" s="40">
        <f t="shared" si="313"/>
        <v>0</v>
      </c>
      <c r="AP38" s="40">
        <f t="shared" si="313"/>
        <v>0</v>
      </c>
      <c r="AQ38" s="40">
        <f t="shared" si="313"/>
        <v>0</v>
      </c>
      <c r="AR38" s="40">
        <f t="shared" si="313"/>
        <v>0</v>
      </c>
      <c r="AS38" s="40">
        <f t="shared" si="313"/>
        <v>0</v>
      </c>
      <c r="AT38" s="40">
        <f t="shared" si="313"/>
        <v>0</v>
      </c>
      <c r="AU38" s="40">
        <f t="shared" si="313"/>
        <v>0</v>
      </c>
      <c r="AV38" s="40">
        <f t="shared" si="313"/>
        <v>0</v>
      </c>
      <c r="AW38" s="40">
        <f t="shared" si="313"/>
        <v>0</v>
      </c>
      <c r="AX38" s="40">
        <f t="shared" si="313"/>
        <v>0</v>
      </c>
      <c r="AY38" s="40">
        <f t="shared" si="313"/>
        <v>0</v>
      </c>
      <c r="AZ38" s="40">
        <f t="shared" si="313"/>
        <v>0</v>
      </c>
      <c r="BA38" s="40">
        <f t="shared" si="313"/>
        <v>0</v>
      </c>
      <c r="BB38" s="40">
        <f t="shared" si="313"/>
        <v>0</v>
      </c>
      <c r="BC38" s="40">
        <f t="shared" si="313"/>
        <v>0</v>
      </c>
      <c r="BD38" s="40">
        <f t="shared" si="313"/>
        <v>0</v>
      </c>
      <c r="BE38" s="40">
        <f t="shared" si="313"/>
        <v>0</v>
      </c>
      <c r="BF38" s="40">
        <f t="shared" si="313"/>
        <v>0</v>
      </c>
      <c r="BG38" s="40">
        <f t="shared" si="313"/>
        <v>0</v>
      </c>
      <c r="BH38" s="40">
        <f t="shared" si="313"/>
        <v>0</v>
      </c>
      <c r="BI38" s="40">
        <f t="shared" si="313"/>
        <v>0</v>
      </c>
      <c r="BJ38" s="40">
        <f t="shared" si="313"/>
        <v>0</v>
      </c>
      <c r="BK38" s="40">
        <f t="shared" si="313"/>
        <v>0</v>
      </c>
      <c r="BL38" s="40">
        <f t="shared" si="313"/>
        <v>0</v>
      </c>
      <c r="BM38" s="40">
        <f t="shared" si="313"/>
        <v>0</v>
      </c>
      <c r="BN38" s="40">
        <f t="shared" si="313"/>
        <v>0</v>
      </c>
      <c r="BO38" s="40">
        <f t="shared" si="313"/>
        <v>0</v>
      </c>
      <c r="BP38" s="40">
        <f t="shared" si="313"/>
        <v>0</v>
      </c>
      <c r="BQ38" s="40">
        <f t="shared" si="313"/>
        <v>0</v>
      </c>
      <c r="BR38" s="40">
        <f t="shared" si="313"/>
        <v>0</v>
      </c>
      <c r="BS38" s="40">
        <f t="shared" si="313"/>
        <v>0</v>
      </c>
      <c r="BT38" s="40">
        <f t="shared" si="313"/>
        <v>0</v>
      </c>
      <c r="BU38" s="40">
        <f t="shared" si="313"/>
        <v>0</v>
      </c>
      <c r="BV38" s="40">
        <f t="shared" si="313"/>
        <v>0</v>
      </c>
      <c r="BW38" s="40">
        <f t="shared" si="313"/>
        <v>0</v>
      </c>
      <c r="BX38" s="40">
        <f t="shared" si="313"/>
        <v>0</v>
      </c>
      <c r="BY38" s="40">
        <f t="shared" si="313"/>
        <v>0</v>
      </c>
      <c r="BZ38" s="40">
        <f t="shared" si="313"/>
        <v>0</v>
      </c>
      <c r="CA38" s="40">
        <f t="shared" si="313"/>
        <v>0</v>
      </c>
      <c r="CB38" s="40">
        <f t="shared" si="313"/>
        <v>0</v>
      </c>
      <c r="CC38" s="40">
        <f t="shared" si="313"/>
        <v>0</v>
      </c>
      <c r="CD38" s="40">
        <f t="shared" si="313"/>
        <v>0</v>
      </c>
      <c r="CE38" s="40">
        <f t="shared" si="313"/>
        <v>0</v>
      </c>
      <c r="CF38" s="40">
        <f t="shared" si="313"/>
        <v>0</v>
      </c>
      <c r="CG38" s="40">
        <f t="shared" si="313"/>
        <v>0</v>
      </c>
      <c r="CH38" s="40">
        <f t="shared" ref="CH38:ES39" si="316">IF(CH$7="",0,CG38+CH16-CH27)</f>
        <v>0</v>
      </c>
      <c r="CI38" s="40">
        <f t="shared" si="316"/>
        <v>0</v>
      </c>
      <c r="CJ38" s="40">
        <f t="shared" si="316"/>
        <v>0</v>
      </c>
      <c r="CK38" s="40">
        <f t="shared" si="316"/>
        <v>0</v>
      </c>
      <c r="CL38" s="40">
        <f t="shared" si="316"/>
        <v>0</v>
      </c>
      <c r="CM38" s="40">
        <f t="shared" si="316"/>
        <v>0</v>
      </c>
      <c r="CN38" s="40">
        <f t="shared" si="316"/>
        <v>0</v>
      </c>
      <c r="CO38" s="40">
        <f t="shared" si="316"/>
        <v>0</v>
      </c>
      <c r="CP38" s="40">
        <f t="shared" si="316"/>
        <v>0</v>
      </c>
      <c r="CQ38" s="40">
        <f t="shared" si="316"/>
        <v>0</v>
      </c>
      <c r="CR38" s="40">
        <f t="shared" si="316"/>
        <v>0</v>
      </c>
      <c r="CS38" s="40">
        <f t="shared" si="316"/>
        <v>0</v>
      </c>
      <c r="CT38" s="40">
        <f t="shared" si="316"/>
        <v>0</v>
      </c>
      <c r="CU38" s="40">
        <f t="shared" si="316"/>
        <v>0</v>
      </c>
      <c r="CV38" s="40">
        <f t="shared" si="316"/>
        <v>0</v>
      </c>
      <c r="CW38" s="40">
        <f t="shared" si="316"/>
        <v>0</v>
      </c>
      <c r="CX38" s="40">
        <f t="shared" si="316"/>
        <v>0</v>
      </c>
      <c r="CY38" s="40">
        <f t="shared" si="316"/>
        <v>0</v>
      </c>
      <c r="CZ38" s="40">
        <f t="shared" si="316"/>
        <v>0</v>
      </c>
      <c r="DA38" s="40">
        <f t="shared" si="316"/>
        <v>0</v>
      </c>
      <c r="DB38" s="40">
        <f t="shared" si="316"/>
        <v>0</v>
      </c>
      <c r="DC38" s="40">
        <f t="shared" si="316"/>
        <v>0</v>
      </c>
      <c r="DD38" s="40">
        <f t="shared" si="316"/>
        <v>0</v>
      </c>
      <c r="DE38" s="40">
        <f t="shared" si="316"/>
        <v>0</v>
      </c>
      <c r="DF38" s="40">
        <f t="shared" si="316"/>
        <v>0</v>
      </c>
      <c r="DG38" s="40">
        <f t="shared" si="316"/>
        <v>0</v>
      </c>
      <c r="DH38" s="40">
        <f t="shared" si="316"/>
        <v>0</v>
      </c>
      <c r="DI38" s="40">
        <f t="shared" si="316"/>
        <v>0</v>
      </c>
      <c r="DJ38" s="40">
        <f t="shared" si="316"/>
        <v>0</v>
      </c>
      <c r="DK38" s="40">
        <f t="shared" si="316"/>
        <v>0</v>
      </c>
      <c r="DL38" s="40">
        <f t="shared" si="316"/>
        <v>0</v>
      </c>
      <c r="DM38" s="40">
        <f t="shared" si="316"/>
        <v>0</v>
      </c>
      <c r="DN38" s="40">
        <f t="shared" si="316"/>
        <v>0</v>
      </c>
      <c r="DO38" s="40">
        <f t="shared" si="316"/>
        <v>0</v>
      </c>
      <c r="DP38" s="40">
        <f t="shared" si="316"/>
        <v>0</v>
      </c>
      <c r="DQ38" s="40">
        <f t="shared" si="316"/>
        <v>0</v>
      </c>
      <c r="DR38" s="40">
        <f t="shared" si="316"/>
        <v>0</v>
      </c>
      <c r="DS38" s="40">
        <f t="shared" si="316"/>
        <v>0</v>
      </c>
      <c r="DT38" s="40">
        <f t="shared" si="316"/>
        <v>0</v>
      </c>
      <c r="DU38" s="40">
        <f t="shared" si="316"/>
        <v>0</v>
      </c>
      <c r="DV38" s="40">
        <f t="shared" si="316"/>
        <v>0</v>
      </c>
      <c r="DW38" s="40">
        <f t="shared" si="316"/>
        <v>0</v>
      </c>
      <c r="DX38" s="40">
        <f t="shared" si="316"/>
        <v>0</v>
      </c>
      <c r="DY38" s="40">
        <f t="shared" si="316"/>
        <v>0</v>
      </c>
      <c r="DZ38" s="40">
        <f t="shared" si="316"/>
        <v>0</v>
      </c>
      <c r="EA38" s="40">
        <f t="shared" si="316"/>
        <v>0</v>
      </c>
      <c r="EB38" s="40">
        <f t="shared" si="316"/>
        <v>0</v>
      </c>
      <c r="EC38" s="40">
        <f t="shared" si="316"/>
        <v>0</v>
      </c>
      <c r="ED38" s="40">
        <f t="shared" si="316"/>
        <v>0</v>
      </c>
      <c r="EE38" s="40">
        <f t="shared" si="316"/>
        <v>0</v>
      </c>
      <c r="EF38" s="40">
        <f t="shared" si="316"/>
        <v>0</v>
      </c>
      <c r="EG38" s="40">
        <f t="shared" si="316"/>
        <v>0</v>
      </c>
      <c r="EH38" s="40">
        <f t="shared" si="316"/>
        <v>0</v>
      </c>
      <c r="EI38" s="40">
        <f t="shared" si="316"/>
        <v>0</v>
      </c>
      <c r="EJ38" s="40">
        <f t="shared" si="316"/>
        <v>0</v>
      </c>
      <c r="EK38" s="40">
        <f t="shared" si="316"/>
        <v>0</v>
      </c>
      <c r="EL38" s="40">
        <f t="shared" si="316"/>
        <v>0</v>
      </c>
      <c r="EM38" s="40">
        <f t="shared" si="316"/>
        <v>0</v>
      </c>
      <c r="EN38" s="40">
        <f t="shared" si="316"/>
        <v>0</v>
      </c>
      <c r="EO38" s="40">
        <f t="shared" si="316"/>
        <v>0</v>
      </c>
      <c r="EP38" s="40">
        <f t="shared" si="316"/>
        <v>0</v>
      </c>
      <c r="EQ38" s="40">
        <f t="shared" si="316"/>
        <v>0</v>
      </c>
      <c r="ER38" s="40">
        <f t="shared" si="316"/>
        <v>0</v>
      </c>
      <c r="ES38" s="40">
        <f t="shared" si="316"/>
        <v>0</v>
      </c>
      <c r="ET38" s="40">
        <f t="shared" si="314"/>
        <v>0</v>
      </c>
      <c r="EU38" s="40">
        <f t="shared" si="314"/>
        <v>0</v>
      </c>
      <c r="EV38" s="40">
        <f t="shared" si="314"/>
        <v>0</v>
      </c>
      <c r="EW38" s="40">
        <f t="shared" si="314"/>
        <v>0</v>
      </c>
      <c r="EX38" s="40">
        <f t="shared" si="314"/>
        <v>0</v>
      </c>
      <c r="EY38" s="40">
        <f t="shared" si="314"/>
        <v>0</v>
      </c>
      <c r="EZ38" s="40">
        <f t="shared" si="314"/>
        <v>0</v>
      </c>
      <c r="FA38" s="40">
        <f t="shared" si="314"/>
        <v>0</v>
      </c>
      <c r="FB38" s="40">
        <f t="shared" si="314"/>
        <v>0</v>
      </c>
      <c r="FC38" s="40">
        <f t="shared" si="314"/>
        <v>0</v>
      </c>
      <c r="FD38" s="40">
        <f t="shared" si="314"/>
        <v>0</v>
      </c>
      <c r="FE38" s="40">
        <f t="shared" si="314"/>
        <v>0</v>
      </c>
      <c r="FF38" s="40">
        <f t="shared" si="314"/>
        <v>0</v>
      </c>
      <c r="FG38" s="40">
        <f t="shared" si="314"/>
        <v>0</v>
      </c>
      <c r="FH38" s="40">
        <f t="shared" si="314"/>
        <v>0</v>
      </c>
      <c r="FI38" s="40">
        <f t="shared" si="314"/>
        <v>0</v>
      </c>
      <c r="FJ38" s="40">
        <f t="shared" si="314"/>
        <v>0</v>
      </c>
      <c r="FK38" s="40">
        <f t="shared" si="314"/>
        <v>0</v>
      </c>
      <c r="FL38" s="40">
        <f t="shared" si="314"/>
        <v>0</v>
      </c>
      <c r="FM38" s="40">
        <f t="shared" si="314"/>
        <v>0</v>
      </c>
      <c r="FN38" s="40">
        <f t="shared" si="314"/>
        <v>0</v>
      </c>
      <c r="FO38" s="40">
        <f t="shared" si="314"/>
        <v>0</v>
      </c>
      <c r="FP38" s="40">
        <f t="shared" si="314"/>
        <v>0</v>
      </c>
      <c r="FQ38" s="40">
        <f t="shared" si="314"/>
        <v>0</v>
      </c>
      <c r="FR38" s="40">
        <f t="shared" si="314"/>
        <v>0</v>
      </c>
      <c r="FS38" s="40">
        <f t="shared" si="314"/>
        <v>0</v>
      </c>
      <c r="FT38" s="40">
        <f t="shared" si="314"/>
        <v>0</v>
      </c>
      <c r="FU38" s="40">
        <f t="shared" si="314"/>
        <v>0</v>
      </c>
      <c r="FV38" s="40">
        <f t="shared" si="314"/>
        <v>0</v>
      </c>
      <c r="FW38" s="40">
        <f t="shared" si="314"/>
        <v>0</v>
      </c>
      <c r="FX38" s="40">
        <f t="shared" si="314"/>
        <v>0</v>
      </c>
      <c r="FY38" s="40">
        <f t="shared" si="314"/>
        <v>0</v>
      </c>
      <c r="FZ38" s="40">
        <f t="shared" si="314"/>
        <v>0</v>
      </c>
      <c r="GA38" s="40">
        <f t="shared" si="314"/>
        <v>0</v>
      </c>
      <c r="GB38" s="40">
        <f t="shared" si="314"/>
        <v>0</v>
      </c>
      <c r="GC38" s="40">
        <f t="shared" si="314"/>
        <v>0</v>
      </c>
      <c r="GD38" s="40">
        <f t="shared" si="314"/>
        <v>0</v>
      </c>
      <c r="GE38" s="40">
        <f t="shared" si="314"/>
        <v>0</v>
      </c>
      <c r="GF38" s="40">
        <f t="shared" si="314"/>
        <v>0</v>
      </c>
      <c r="GG38" s="40">
        <f t="shared" si="314"/>
        <v>0</v>
      </c>
      <c r="GH38" s="40">
        <f t="shared" si="314"/>
        <v>0</v>
      </c>
      <c r="GI38" s="40">
        <f t="shared" si="314"/>
        <v>0</v>
      </c>
      <c r="GJ38" s="40">
        <f t="shared" si="314"/>
        <v>0</v>
      </c>
      <c r="GK38" s="40">
        <f t="shared" si="314"/>
        <v>0</v>
      </c>
      <c r="GL38" s="40">
        <f t="shared" si="314"/>
        <v>0</v>
      </c>
      <c r="GM38" s="40">
        <f t="shared" si="314"/>
        <v>0</v>
      </c>
      <c r="GN38" s="40">
        <f t="shared" si="314"/>
        <v>0</v>
      </c>
      <c r="GO38" s="40">
        <f t="shared" si="314"/>
        <v>0</v>
      </c>
      <c r="GP38" s="40">
        <f t="shared" si="314"/>
        <v>0</v>
      </c>
      <c r="GQ38" s="40">
        <f t="shared" si="314"/>
        <v>0</v>
      </c>
      <c r="GR38" s="40">
        <f t="shared" si="314"/>
        <v>0</v>
      </c>
      <c r="GS38" s="40">
        <f t="shared" si="314"/>
        <v>0</v>
      </c>
      <c r="GT38" s="40">
        <f t="shared" si="314"/>
        <v>0</v>
      </c>
      <c r="GU38" s="40">
        <f t="shared" si="314"/>
        <v>0</v>
      </c>
      <c r="GV38" s="40">
        <f t="shared" si="314"/>
        <v>0</v>
      </c>
      <c r="GW38" s="40">
        <f t="shared" si="314"/>
        <v>0</v>
      </c>
      <c r="GX38" s="40">
        <f t="shared" si="314"/>
        <v>0</v>
      </c>
      <c r="GY38" s="40">
        <f t="shared" si="314"/>
        <v>0</v>
      </c>
      <c r="GZ38" s="40">
        <f t="shared" si="314"/>
        <v>0</v>
      </c>
      <c r="HA38" s="40">
        <f t="shared" si="314"/>
        <v>0</v>
      </c>
      <c r="HB38" s="40">
        <f t="shared" si="314"/>
        <v>0</v>
      </c>
      <c r="HC38" s="40">
        <f t="shared" si="314"/>
        <v>0</v>
      </c>
      <c r="HD38" s="40">
        <f t="shared" si="314"/>
        <v>0</v>
      </c>
      <c r="HE38" s="40">
        <f t="shared" si="308"/>
        <v>0</v>
      </c>
      <c r="HF38" s="40">
        <f t="shared" ref="HF38:JQ39" si="317">IF(HF$7="",0,HE38+HF16-HF27)</f>
        <v>0</v>
      </c>
      <c r="HG38" s="40">
        <f t="shared" si="317"/>
        <v>0</v>
      </c>
      <c r="HH38" s="40">
        <f t="shared" si="317"/>
        <v>0</v>
      </c>
      <c r="HI38" s="40">
        <f t="shared" si="317"/>
        <v>0</v>
      </c>
      <c r="HJ38" s="40">
        <f t="shared" si="317"/>
        <v>0</v>
      </c>
      <c r="HK38" s="40">
        <f t="shared" si="317"/>
        <v>0</v>
      </c>
      <c r="HL38" s="40">
        <f t="shared" si="317"/>
        <v>0</v>
      </c>
      <c r="HM38" s="40">
        <f t="shared" si="317"/>
        <v>0</v>
      </c>
      <c r="HN38" s="40">
        <f t="shared" si="317"/>
        <v>0</v>
      </c>
      <c r="HO38" s="40">
        <f t="shared" si="317"/>
        <v>0</v>
      </c>
      <c r="HP38" s="40">
        <f t="shared" si="317"/>
        <v>0</v>
      </c>
      <c r="HQ38" s="40">
        <f t="shared" si="317"/>
        <v>0</v>
      </c>
      <c r="HR38" s="40">
        <f t="shared" si="317"/>
        <v>0</v>
      </c>
      <c r="HS38" s="40">
        <f t="shared" si="317"/>
        <v>0</v>
      </c>
      <c r="HT38" s="40">
        <f t="shared" si="317"/>
        <v>0</v>
      </c>
      <c r="HU38" s="40">
        <f t="shared" si="317"/>
        <v>0</v>
      </c>
      <c r="HV38" s="40">
        <f t="shared" si="317"/>
        <v>0</v>
      </c>
      <c r="HW38" s="40">
        <f t="shared" si="317"/>
        <v>0</v>
      </c>
      <c r="HX38" s="40">
        <f t="shared" si="317"/>
        <v>0</v>
      </c>
      <c r="HY38" s="40">
        <f t="shared" si="317"/>
        <v>0</v>
      </c>
      <c r="HZ38" s="40">
        <f t="shared" si="317"/>
        <v>0</v>
      </c>
      <c r="IA38" s="40">
        <f t="shared" si="317"/>
        <v>0</v>
      </c>
      <c r="IB38" s="40">
        <f t="shared" si="317"/>
        <v>0</v>
      </c>
      <c r="IC38" s="40">
        <f t="shared" si="317"/>
        <v>0</v>
      </c>
      <c r="ID38" s="40">
        <f t="shared" si="317"/>
        <v>0</v>
      </c>
      <c r="IE38" s="40">
        <f t="shared" si="317"/>
        <v>0</v>
      </c>
      <c r="IF38" s="40">
        <f t="shared" si="317"/>
        <v>0</v>
      </c>
      <c r="IG38" s="40">
        <f t="shared" si="317"/>
        <v>0</v>
      </c>
      <c r="IH38" s="40">
        <f t="shared" si="317"/>
        <v>0</v>
      </c>
      <c r="II38" s="40">
        <f t="shared" si="317"/>
        <v>0</v>
      </c>
      <c r="IJ38" s="40">
        <f t="shared" si="317"/>
        <v>0</v>
      </c>
      <c r="IK38" s="40">
        <f t="shared" si="317"/>
        <v>0</v>
      </c>
      <c r="IL38" s="40">
        <f t="shared" si="317"/>
        <v>0</v>
      </c>
      <c r="IM38" s="40">
        <f t="shared" si="317"/>
        <v>0</v>
      </c>
      <c r="IN38" s="40">
        <f t="shared" si="317"/>
        <v>0</v>
      </c>
      <c r="IO38" s="40">
        <f t="shared" si="317"/>
        <v>0</v>
      </c>
      <c r="IP38" s="40">
        <f t="shared" si="317"/>
        <v>0</v>
      </c>
      <c r="IQ38" s="40">
        <f t="shared" si="317"/>
        <v>0</v>
      </c>
      <c r="IR38" s="40">
        <f t="shared" si="317"/>
        <v>0</v>
      </c>
      <c r="IS38" s="40">
        <f t="shared" si="317"/>
        <v>0</v>
      </c>
      <c r="IT38" s="40">
        <f t="shared" si="317"/>
        <v>0</v>
      </c>
      <c r="IU38" s="40">
        <f t="shared" si="317"/>
        <v>0</v>
      </c>
      <c r="IV38" s="40">
        <f t="shared" si="317"/>
        <v>0</v>
      </c>
      <c r="IW38" s="40">
        <f t="shared" si="317"/>
        <v>0</v>
      </c>
      <c r="IX38" s="40">
        <f t="shared" si="317"/>
        <v>0</v>
      </c>
      <c r="IY38" s="40">
        <f t="shared" si="317"/>
        <v>0</v>
      </c>
      <c r="IZ38" s="40">
        <f t="shared" si="317"/>
        <v>0</v>
      </c>
      <c r="JA38" s="40">
        <f t="shared" si="317"/>
        <v>0</v>
      </c>
      <c r="JB38" s="40">
        <f t="shared" si="317"/>
        <v>0</v>
      </c>
      <c r="JC38" s="40">
        <f t="shared" si="317"/>
        <v>0</v>
      </c>
      <c r="JD38" s="40">
        <f t="shared" si="317"/>
        <v>0</v>
      </c>
      <c r="JE38" s="40">
        <f t="shared" si="317"/>
        <v>0</v>
      </c>
      <c r="JF38" s="40">
        <f t="shared" si="317"/>
        <v>0</v>
      </c>
      <c r="JG38" s="40">
        <f t="shared" si="317"/>
        <v>0</v>
      </c>
      <c r="JH38" s="40">
        <f t="shared" si="317"/>
        <v>0</v>
      </c>
      <c r="JI38" s="40">
        <f t="shared" si="317"/>
        <v>0</v>
      </c>
      <c r="JJ38" s="40">
        <f t="shared" si="317"/>
        <v>0</v>
      </c>
      <c r="JK38" s="40">
        <f t="shared" si="317"/>
        <v>0</v>
      </c>
      <c r="JL38" s="40">
        <f t="shared" si="317"/>
        <v>0</v>
      </c>
      <c r="JM38" s="40">
        <f t="shared" si="317"/>
        <v>0</v>
      </c>
      <c r="JN38" s="40">
        <f t="shared" si="317"/>
        <v>0</v>
      </c>
      <c r="JO38" s="40">
        <f t="shared" si="317"/>
        <v>0</v>
      </c>
      <c r="JP38" s="40">
        <f t="shared" si="317"/>
        <v>0</v>
      </c>
      <c r="JQ38" s="40">
        <f t="shared" si="317"/>
        <v>0</v>
      </c>
      <c r="JR38" s="40">
        <f t="shared" si="315"/>
        <v>0</v>
      </c>
      <c r="JS38" s="40">
        <f t="shared" si="315"/>
        <v>0</v>
      </c>
      <c r="JT38" s="40">
        <f t="shared" si="315"/>
        <v>0</v>
      </c>
      <c r="JU38" s="40">
        <f t="shared" si="315"/>
        <v>0</v>
      </c>
      <c r="JV38" s="40">
        <f t="shared" si="315"/>
        <v>0</v>
      </c>
      <c r="JW38" s="40">
        <f t="shared" si="315"/>
        <v>0</v>
      </c>
      <c r="JX38" s="40">
        <f t="shared" si="315"/>
        <v>0</v>
      </c>
      <c r="JY38" s="40">
        <f t="shared" si="315"/>
        <v>0</v>
      </c>
      <c r="JZ38" s="40">
        <f t="shared" si="315"/>
        <v>0</v>
      </c>
      <c r="KA38" s="40">
        <f t="shared" si="315"/>
        <v>0</v>
      </c>
      <c r="KB38" s="40">
        <f t="shared" si="315"/>
        <v>0</v>
      </c>
      <c r="KC38" s="40">
        <f t="shared" si="315"/>
        <v>0</v>
      </c>
      <c r="KD38" s="40">
        <f t="shared" si="315"/>
        <v>0</v>
      </c>
      <c r="KE38" s="40">
        <f t="shared" si="315"/>
        <v>0</v>
      </c>
      <c r="KF38" s="40">
        <f t="shared" si="315"/>
        <v>0</v>
      </c>
      <c r="KG38" s="40">
        <f t="shared" si="315"/>
        <v>0</v>
      </c>
      <c r="KH38" s="40">
        <f t="shared" si="315"/>
        <v>0</v>
      </c>
      <c r="KI38" s="40">
        <f t="shared" si="315"/>
        <v>0</v>
      </c>
      <c r="KJ38" s="40">
        <f t="shared" si="315"/>
        <v>0</v>
      </c>
      <c r="KK38" s="40">
        <f t="shared" si="315"/>
        <v>0</v>
      </c>
      <c r="KL38" s="40">
        <f t="shared" si="315"/>
        <v>0</v>
      </c>
      <c r="KM38" s="40">
        <f t="shared" si="315"/>
        <v>0</v>
      </c>
      <c r="KN38" s="40">
        <f t="shared" si="315"/>
        <v>0</v>
      </c>
      <c r="KO38" s="40">
        <f t="shared" si="315"/>
        <v>0</v>
      </c>
      <c r="KP38" s="40">
        <f t="shared" si="315"/>
        <v>0</v>
      </c>
      <c r="KQ38" s="40">
        <f t="shared" si="315"/>
        <v>0</v>
      </c>
      <c r="KR38" s="40">
        <f t="shared" si="315"/>
        <v>0</v>
      </c>
      <c r="KS38" s="40">
        <f t="shared" si="315"/>
        <v>0</v>
      </c>
      <c r="KT38" s="40">
        <f t="shared" si="315"/>
        <v>0</v>
      </c>
      <c r="KU38" s="40">
        <f t="shared" si="315"/>
        <v>0</v>
      </c>
      <c r="KV38" s="40">
        <f t="shared" si="315"/>
        <v>0</v>
      </c>
      <c r="KW38" s="1"/>
      <c r="KX38" s="1"/>
    </row>
    <row r="39" spans="1:310" x14ac:dyDescent="0.25">
      <c r="A39" s="1"/>
      <c r="B39" s="79"/>
      <c r="C39" s="79"/>
      <c r="D39" s="79"/>
      <c r="E39" s="1" t="str">
        <f>E36</f>
        <v>количество рабочих договоров</v>
      </c>
      <c r="F39" s="1"/>
      <c r="G39" s="1"/>
      <c r="H39" s="11" t="str">
        <f t="shared" si="311"/>
        <v>клиенты</v>
      </c>
      <c r="I39" s="1"/>
      <c r="J39" s="1"/>
      <c r="K39" s="1" t="str">
        <f>справочники!$U$16</f>
        <v>непостоянные-60сотрудников</v>
      </c>
      <c r="L39" s="1"/>
      <c r="M39" s="5"/>
      <c r="N39" s="40"/>
      <c r="O39" s="19"/>
      <c r="P39" s="1"/>
      <c r="Q39" s="1"/>
      <c r="R39" s="40"/>
      <c r="S39" s="1"/>
      <c r="T39" s="232">
        <f>условия!$N$25*условия!U47</f>
        <v>0</v>
      </c>
      <c r="U39" s="40">
        <f t="shared" si="312"/>
        <v>1.7499999999999987</v>
      </c>
      <c r="V39" s="40">
        <f t="shared" si="313"/>
        <v>3.7916666666666634</v>
      </c>
      <c r="W39" s="40">
        <f t="shared" si="313"/>
        <v>6.1249999999999947</v>
      </c>
      <c r="X39" s="40">
        <f t="shared" si="313"/>
        <v>8.7499999999999929</v>
      </c>
      <c r="Y39" s="40">
        <f t="shared" si="313"/>
        <v>11.666666666666657</v>
      </c>
      <c r="Z39" s="40">
        <f t="shared" si="313"/>
        <v>14.874999999999989</v>
      </c>
      <c r="AA39" s="40">
        <f t="shared" si="313"/>
        <v>16.624999999999986</v>
      </c>
      <c r="AB39" s="40">
        <f t="shared" si="313"/>
        <v>18.374999999999986</v>
      </c>
      <c r="AC39" s="40">
        <f t="shared" si="313"/>
        <v>20.124999999999982</v>
      </c>
      <c r="AD39" s="40">
        <f t="shared" si="313"/>
        <v>21.874999999999982</v>
      </c>
      <c r="AE39" s="40">
        <f t="shared" si="313"/>
        <v>23.624999999999979</v>
      </c>
      <c r="AF39" s="40">
        <f t="shared" si="313"/>
        <v>25.374999999999975</v>
      </c>
      <c r="AG39" s="40">
        <f t="shared" si="313"/>
        <v>3.5527136788005009E-15</v>
      </c>
      <c r="AH39" s="40">
        <f t="shared" si="313"/>
        <v>0</v>
      </c>
      <c r="AI39" s="40">
        <f t="shared" si="313"/>
        <v>0</v>
      </c>
      <c r="AJ39" s="40">
        <f t="shared" si="313"/>
        <v>0</v>
      </c>
      <c r="AK39" s="40">
        <f t="shared" si="313"/>
        <v>0</v>
      </c>
      <c r="AL39" s="40">
        <f t="shared" si="313"/>
        <v>0</v>
      </c>
      <c r="AM39" s="40">
        <f t="shared" si="313"/>
        <v>0</v>
      </c>
      <c r="AN39" s="40">
        <f t="shared" si="313"/>
        <v>0</v>
      </c>
      <c r="AO39" s="40">
        <f t="shared" si="313"/>
        <v>0</v>
      </c>
      <c r="AP39" s="40">
        <f t="shared" si="313"/>
        <v>0</v>
      </c>
      <c r="AQ39" s="40">
        <f t="shared" si="313"/>
        <v>0</v>
      </c>
      <c r="AR39" s="40">
        <f t="shared" si="313"/>
        <v>0</v>
      </c>
      <c r="AS39" s="40">
        <f t="shared" si="313"/>
        <v>0</v>
      </c>
      <c r="AT39" s="40">
        <f t="shared" si="313"/>
        <v>0</v>
      </c>
      <c r="AU39" s="40">
        <f t="shared" si="313"/>
        <v>0</v>
      </c>
      <c r="AV39" s="40">
        <f t="shared" si="313"/>
        <v>0</v>
      </c>
      <c r="AW39" s="40">
        <f t="shared" si="313"/>
        <v>0</v>
      </c>
      <c r="AX39" s="40">
        <f t="shared" si="313"/>
        <v>0</v>
      </c>
      <c r="AY39" s="40">
        <f t="shared" si="313"/>
        <v>0</v>
      </c>
      <c r="AZ39" s="40">
        <f t="shared" si="313"/>
        <v>0</v>
      </c>
      <c r="BA39" s="40">
        <f t="shared" si="313"/>
        <v>0</v>
      </c>
      <c r="BB39" s="40">
        <f t="shared" si="313"/>
        <v>0</v>
      </c>
      <c r="BC39" s="40">
        <f t="shared" si="313"/>
        <v>0</v>
      </c>
      <c r="BD39" s="40">
        <f t="shared" si="313"/>
        <v>0</v>
      </c>
      <c r="BE39" s="40">
        <f t="shared" si="313"/>
        <v>0</v>
      </c>
      <c r="BF39" s="40">
        <f t="shared" si="313"/>
        <v>0</v>
      </c>
      <c r="BG39" s="40">
        <f t="shared" si="313"/>
        <v>0</v>
      </c>
      <c r="BH39" s="40">
        <f t="shared" si="313"/>
        <v>0</v>
      </c>
      <c r="BI39" s="40">
        <f t="shared" si="313"/>
        <v>0</v>
      </c>
      <c r="BJ39" s="40">
        <f t="shared" si="313"/>
        <v>0</v>
      </c>
      <c r="BK39" s="40">
        <f t="shared" si="313"/>
        <v>0</v>
      </c>
      <c r="BL39" s="40">
        <f t="shared" si="313"/>
        <v>0</v>
      </c>
      <c r="BM39" s="40">
        <f t="shared" si="313"/>
        <v>0</v>
      </c>
      <c r="BN39" s="40">
        <f t="shared" si="313"/>
        <v>0</v>
      </c>
      <c r="BO39" s="40">
        <f t="shared" si="313"/>
        <v>0</v>
      </c>
      <c r="BP39" s="40">
        <f t="shared" si="313"/>
        <v>0</v>
      </c>
      <c r="BQ39" s="40">
        <f t="shared" si="313"/>
        <v>0</v>
      </c>
      <c r="BR39" s="40">
        <f t="shared" si="313"/>
        <v>0</v>
      </c>
      <c r="BS39" s="40">
        <f t="shared" si="313"/>
        <v>0</v>
      </c>
      <c r="BT39" s="40">
        <f t="shared" si="313"/>
        <v>0</v>
      </c>
      <c r="BU39" s="40">
        <f t="shared" si="313"/>
        <v>0</v>
      </c>
      <c r="BV39" s="40">
        <f t="shared" si="313"/>
        <v>0</v>
      </c>
      <c r="BW39" s="40">
        <f t="shared" si="313"/>
        <v>0</v>
      </c>
      <c r="BX39" s="40">
        <f t="shared" si="313"/>
        <v>0</v>
      </c>
      <c r="BY39" s="40">
        <f t="shared" si="313"/>
        <v>0</v>
      </c>
      <c r="BZ39" s="40">
        <f t="shared" si="313"/>
        <v>0</v>
      </c>
      <c r="CA39" s="40">
        <f t="shared" si="313"/>
        <v>0</v>
      </c>
      <c r="CB39" s="40">
        <f t="shared" si="313"/>
        <v>0</v>
      </c>
      <c r="CC39" s="40">
        <f t="shared" si="313"/>
        <v>0</v>
      </c>
      <c r="CD39" s="40">
        <f t="shared" si="313"/>
        <v>0</v>
      </c>
      <c r="CE39" s="40">
        <f t="shared" si="313"/>
        <v>0</v>
      </c>
      <c r="CF39" s="40">
        <f t="shared" si="313"/>
        <v>0</v>
      </c>
      <c r="CG39" s="40">
        <f t="shared" ref="CG39:ER39" si="318">IF(CG$7="",0,CF39+CG17-CG28)</f>
        <v>0</v>
      </c>
      <c r="CH39" s="40">
        <f t="shared" si="318"/>
        <v>0</v>
      </c>
      <c r="CI39" s="40">
        <f t="shared" si="318"/>
        <v>0</v>
      </c>
      <c r="CJ39" s="40">
        <f t="shared" si="318"/>
        <v>0</v>
      </c>
      <c r="CK39" s="40">
        <f t="shared" si="318"/>
        <v>0</v>
      </c>
      <c r="CL39" s="40">
        <f t="shared" si="318"/>
        <v>0</v>
      </c>
      <c r="CM39" s="40">
        <f t="shared" si="318"/>
        <v>0</v>
      </c>
      <c r="CN39" s="40">
        <f t="shared" si="318"/>
        <v>0</v>
      </c>
      <c r="CO39" s="40">
        <f t="shared" si="318"/>
        <v>0</v>
      </c>
      <c r="CP39" s="40">
        <f t="shared" si="318"/>
        <v>0</v>
      </c>
      <c r="CQ39" s="40">
        <f t="shared" si="318"/>
        <v>0</v>
      </c>
      <c r="CR39" s="40">
        <f t="shared" si="318"/>
        <v>0</v>
      </c>
      <c r="CS39" s="40">
        <f t="shared" si="318"/>
        <v>0</v>
      </c>
      <c r="CT39" s="40">
        <f t="shared" si="318"/>
        <v>0</v>
      </c>
      <c r="CU39" s="40">
        <f t="shared" si="318"/>
        <v>0</v>
      </c>
      <c r="CV39" s="40">
        <f t="shared" si="318"/>
        <v>0</v>
      </c>
      <c r="CW39" s="40">
        <f t="shared" si="318"/>
        <v>0</v>
      </c>
      <c r="CX39" s="40">
        <f t="shared" si="318"/>
        <v>0</v>
      </c>
      <c r="CY39" s="40">
        <f t="shared" si="318"/>
        <v>0</v>
      </c>
      <c r="CZ39" s="40">
        <f t="shared" si="318"/>
        <v>0</v>
      </c>
      <c r="DA39" s="40">
        <f t="shared" si="318"/>
        <v>0</v>
      </c>
      <c r="DB39" s="40">
        <f t="shared" si="318"/>
        <v>0</v>
      </c>
      <c r="DC39" s="40">
        <f t="shared" si="318"/>
        <v>0</v>
      </c>
      <c r="DD39" s="40">
        <f t="shared" si="318"/>
        <v>0</v>
      </c>
      <c r="DE39" s="40">
        <f t="shared" si="318"/>
        <v>0</v>
      </c>
      <c r="DF39" s="40">
        <f t="shared" si="318"/>
        <v>0</v>
      </c>
      <c r="DG39" s="40">
        <f t="shared" si="318"/>
        <v>0</v>
      </c>
      <c r="DH39" s="40">
        <f t="shared" si="318"/>
        <v>0</v>
      </c>
      <c r="DI39" s="40">
        <f t="shared" si="318"/>
        <v>0</v>
      </c>
      <c r="DJ39" s="40">
        <f t="shared" si="318"/>
        <v>0</v>
      </c>
      <c r="DK39" s="40">
        <f t="shared" si="318"/>
        <v>0</v>
      </c>
      <c r="DL39" s="40">
        <f t="shared" si="318"/>
        <v>0</v>
      </c>
      <c r="DM39" s="40">
        <f t="shared" si="318"/>
        <v>0</v>
      </c>
      <c r="DN39" s="40">
        <f t="shared" si="318"/>
        <v>0</v>
      </c>
      <c r="DO39" s="40">
        <f t="shared" si="318"/>
        <v>0</v>
      </c>
      <c r="DP39" s="40">
        <f t="shared" si="318"/>
        <v>0</v>
      </c>
      <c r="DQ39" s="40">
        <f t="shared" si="318"/>
        <v>0</v>
      </c>
      <c r="DR39" s="40">
        <f t="shared" si="318"/>
        <v>0</v>
      </c>
      <c r="DS39" s="40">
        <f t="shared" si="318"/>
        <v>0</v>
      </c>
      <c r="DT39" s="40">
        <f t="shared" si="318"/>
        <v>0</v>
      </c>
      <c r="DU39" s="40">
        <f t="shared" si="318"/>
        <v>0</v>
      </c>
      <c r="DV39" s="40">
        <f t="shared" si="318"/>
        <v>0</v>
      </c>
      <c r="DW39" s="40">
        <f t="shared" si="318"/>
        <v>0</v>
      </c>
      <c r="DX39" s="40">
        <f t="shared" si="318"/>
        <v>0</v>
      </c>
      <c r="DY39" s="40">
        <f t="shared" si="318"/>
        <v>0</v>
      </c>
      <c r="DZ39" s="40">
        <f t="shared" si="318"/>
        <v>0</v>
      </c>
      <c r="EA39" s="40">
        <f t="shared" si="318"/>
        <v>0</v>
      </c>
      <c r="EB39" s="40">
        <f t="shared" si="318"/>
        <v>0</v>
      </c>
      <c r="EC39" s="40">
        <f t="shared" si="318"/>
        <v>0</v>
      </c>
      <c r="ED39" s="40">
        <f t="shared" si="318"/>
        <v>0</v>
      </c>
      <c r="EE39" s="40">
        <f t="shared" si="318"/>
        <v>0</v>
      </c>
      <c r="EF39" s="40">
        <f t="shared" si="318"/>
        <v>0</v>
      </c>
      <c r="EG39" s="40">
        <f t="shared" si="318"/>
        <v>0</v>
      </c>
      <c r="EH39" s="40">
        <f t="shared" si="318"/>
        <v>0</v>
      </c>
      <c r="EI39" s="40">
        <f t="shared" si="318"/>
        <v>0</v>
      </c>
      <c r="EJ39" s="40">
        <f t="shared" si="318"/>
        <v>0</v>
      </c>
      <c r="EK39" s="40">
        <f t="shared" si="318"/>
        <v>0</v>
      </c>
      <c r="EL39" s="40">
        <f t="shared" si="318"/>
        <v>0</v>
      </c>
      <c r="EM39" s="40">
        <f t="shared" si="318"/>
        <v>0</v>
      </c>
      <c r="EN39" s="40">
        <f t="shared" si="318"/>
        <v>0</v>
      </c>
      <c r="EO39" s="40">
        <f t="shared" si="318"/>
        <v>0</v>
      </c>
      <c r="EP39" s="40">
        <f t="shared" si="318"/>
        <v>0</v>
      </c>
      <c r="EQ39" s="40">
        <f t="shared" si="318"/>
        <v>0</v>
      </c>
      <c r="ER39" s="40">
        <f t="shared" si="318"/>
        <v>0</v>
      </c>
      <c r="ES39" s="40">
        <f t="shared" si="316"/>
        <v>0</v>
      </c>
      <c r="ET39" s="40">
        <f t="shared" si="314"/>
        <v>0</v>
      </c>
      <c r="EU39" s="40">
        <f t="shared" si="314"/>
        <v>0</v>
      </c>
      <c r="EV39" s="40">
        <f t="shared" si="314"/>
        <v>0</v>
      </c>
      <c r="EW39" s="40">
        <f t="shared" si="314"/>
        <v>0</v>
      </c>
      <c r="EX39" s="40">
        <f t="shared" si="314"/>
        <v>0</v>
      </c>
      <c r="EY39" s="40">
        <f t="shared" si="314"/>
        <v>0</v>
      </c>
      <c r="EZ39" s="40">
        <f t="shared" si="314"/>
        <v>0</v>
      </c>
      <c r="FA39" s="40">
        <f t="shared" si="314"/>
        <v>0</v>
      </c>
      <c r="FB39" s="40">
        <f t="shared" si="314"/>
        <v>0</v>
      </c>
      <c r="FC39" s="40">
        <f t="shared" si="314"/>
        <v>0</v>
      </c>
      <c r="FD39" s="40">
        <f t="shared" si="314"/>
        <v>0</v>
      </c>
      <c r="FE39" s="40">
        <f t="shared" si="314"/>
        <v>0</v>
      </c>
      <c r="FF39" s="40">
        <f t="shared" si="314"/>
        <v>0</v>
      </c>
      <c r="FG39" s="40">
        <f t="shared" si="314"/>
        <v>0</v>
      </c>
      <c r="FH39" s="40">
        <f t="shared" si="314"/>
        <v>0</v>
      </c>
      <c r="FI39" s="40">
        <f t="shared" si="314"/>
        <v>0</v>
      </c>
      <c r="FJ39" s="40">
        <f t="shared" si="314"/>
        <v>0</v>
      </c>
      <c r="FK39" s="40">
        <f t="shared" si="314"/>
        <v>0</v>
      </c>
      <c r="FL39" s="40">
        <f t="shared" si="314"/>
        <v>0</v>
      </c>
      <c r="FM39" s="40">
        <f t="shared" si="314"/>
        <v>0</v>
      </c>
      <c r="FN39" s="40">
        <f t="shared" si="314"/>
        <v>0</v>
      </c>
      <c r="FO39" s="40">
        <f t="shared" si="314"/>
        <v>0</v>
      </c>
      <c r="FP39" s="40">
        <f t="shared" si="314"/>
        <v>0</v>
      </c>
      <c r="FQ39" s="40">
        <f t="shared" si="314"/>
        <v>0</v>
      </c>
      <c r="FR39" s="40">
        <f t="shared" si="314"/>
        <v>0</v>
      </c>
      <c r="FS39" s="40">
        <f t="shared" si="314"/>
        <v>0</v>
      </c>
      <c r="FT39" s="40">
        <f t="shared" si="314"/>
        <v>0</v>
      </c>
      <c r="FU39" s="40">
        <f t="shared" si="314"/>
        <v>0</v>
      </c>
      <c r="FV39" s="40">
        <f t="shared" si="314"/>
        <v>0</v>
      </c>
      <c r="FW39" s="40">
        <f t="shared" si="314"/>
        <v>0</v>
      </c>
      <c r="FX39" s="40">
        <f t="shared" si="314"/>
        <v>0</v>
      </c>
      <c r="FY39" s="40">
        <f t="shared" si="314"/>
        <v>0</v>
      </c>
      <c r="FZ39" s="40">
        <f t="shared" si="314"/>
        <v>0</v>
      </c>
      <c r="GA39" s="40">
        <f t="shared" si="314"/>
        <v>0</v>
      </c>
      <c r="GB39" s="40">
        <f t="shared" si="314"/>
        <v>0</v>
      </c>
      <c r="GC39" s="40">
        <f t="shared" si="314"/>
        <v>0</v>
      </c>
      <c r="GD39" s="40">
        <f t="shared" si="314"/>
        <v>0</v>
      </c>
      <c r="GE39" s="40">
        <f t="shared" si="314"/>
        <v>0</v>
      </c>
      <c r="GF39" s="40">
        <f t="shared" si="314"/>
        <v>0</v>
      </c>
      <c r="GG39" s="40">
        <f t="shared" si="314"/>
        <v>0</v>
      </c>
      <c r="GH39" s="40">
        <f t="shared" si="314"/>
        <v>0</v>
      </c>
      <c r="GI39" s="40">
        <f t="shared" si="314"/>
        <v>0</v>
      </c>
      <c r="GJ39" s="40">
        <f t="shared" si="314"/>
        <v>0</v>
      </c>
      <c r="GK39" s="40">
        <f t="shared" si="314"/>
        <v>0</v>
      </c>
      <c r="GL39" s="40">
        <f t="shared" si="314"/>
        <v>0</v>
      </c>
      <c r="GM39" s="40">
        <f t="shared" si="314"/>
        <v>0</v>
      </c>
      <c r="GN39" s="40">
        <f t="shared" si="314"/>
        <v>0</v>
      </c>
      <c r="GO39" s="40">
        <f t="shared" si="314"/>
        <v>0</v>
      </c>
      <c r="GP39" s="40">
        <f t="shared" si="314"/>
        <v>0</v>
      </c>
      <c r="GQ39" s="40">
        <f t="shared" si="314"/>
        <v>0</v>
      </c>
      <c r="GR39" s="40">
        <f t="shared" si="314"/>
        <v>0</v>
      </c>
      <c r="GS39" s="40">
        <f t="shared" si="314"/>
        <v>0</v>
      </c>
      <c r="GT39" s="40">
        <f t="shared" si="314"/>
        <v>0</v>
      </c>
      <c r="GU39" s="40">
        <f t="shared" si="314"/>
        <v>0</v>
      </c>
      <c r="GV39" s="40">
        <f t="shared" si="314"/>
        <v>0</v>
      </c>
      <c r="GW39" s="40">
        <f t="shared" si="314"/>
        <v>0</v>
      </c>
      <c r="GX39" s="40">
        <f t="shared" si="314"/>
        <v>0</v>
      </c>
      <c r="GY39" s="40">
        <f t="shared" si="314"/>
        <v>0</v>
      </c>
      <c r="GZ39" s="40">
        <f t="shared" si="314"/>
        <v>0</v>
      </c>
      <c r="HA39" s="40">
        <f t="shared" si="314"/>
        <v>0</v>
      </c>
      <c r="HB39" s="40">
        <f t="shared" si="314"/>
        <v>0</v>
      </c>
      <c r="HC39" s="40">
        <f t="shared" si="314"/>
        <v>0</v>
      </c>
      <c r="HD39" s="40">
        <f t="shared" si="314"/>
        <v>0</v>
      </c>
      <c r="HE39" s="40">
        <f t="shared" si="308"/>
        <v>0</v>
      </c>
      <c r="HF39" s="40">
        <f t="shared" si="317"/>
        <v>0</v>
      </c>
      <c r="HG39" s="40">
        <f t="shared" si="317"/>
        <v>0</v>
      </c>
      <c r="HH39" s="40">
        <f t="shared" si="317"/>
        <v>0</v>
      </c>
      <c r="HI39" s="40">
        <f t="shared" si="317"/>
        <v>0</v>
      </c>
      <c r="HJ39" s="40">
        <f t="shared" si="317"/>
        <v>0</v>
      </c>
      <c r="HK39" s="40">
        <f t="shared" si="317"/>
        <v>0</v>
      </c>
      <c r="HL39" s="40">
        <f t="shared" si="317"/>
        <v>0</v>
      </c>
      <c r="HM39" s="40">
        <f t="shared" si="317"/>
        <v>0</v>
      </c>
      <c r="HN39" s="40">
        <f t="shared" si="317"/>
        <v>0</v>
      </c>
      <c r="HO39" s="40">
        <f t="shared" si="317"/>
        <v>0</v>
      </c>
      <c r="HP39" s="40">
        <f t="shared" si="317"/>
        <v>0</v>
      </c>
      <c r="HQ39" s="40">
        <f t="shared" si="317"/>
        <v>0</v>
      </c>
      <c r="HR39" s="40">
        <f t="shared" si="317"/>
        <v>0</v>
      </c>
      <c r="HS39" s="40">
        <f t="shared" si="317"/>
        <v>0</v>
      </c>
      <c r="HT39" s="40">
        <f t="shared" si="317"/>
        <v>0</v>
      </c>
      <c r="HU39" s="40">
        <f t="shared" si="317"/>
        <v>0</v>
      </c>
      <c r="HV39" s="40">
        <f t="shared" si="317"/>
        <v>0</v>
      </c>
      <c r="HW39" s="40">
        <f t="shared" si="317"/>
        <v>0</v>
      </c>
      <c r="HX39" s="40">
        <f t="shared" si="317"/>
        <v>0</v>
      </c>
      <c r="HY39" s="40">
        <f t="shared" si="317"/>
        <v>0</v>
      </c>
      <c r="HZ39" s="40">
        <f t="shared" si="317"/>
        <v>0</v>
      </c>
      <c r="IA39" s="40">
        <f t="shared" si="317"/>
        <v>0</v>
      </c>
      <c r="IB39" s="40">
        <f t="shared" si="317"/>
        <v>0</v>
      </c>
      <c r="IC39" s="40">
        <f t="shared" si="317"/>
        <v>0</v>
      </c>
      <c r="ID39" s="40">
        <f t="shared" si="317"/>
        <v>0</v>
      </c>
      <c r="IE39" s="40">
        <f t="shared" si="317"/>
        <v>0</v>
      </c>
      <c r="IF39" s="40">
        <f t="shared" si="317"/>
        <v>0</v>
      </c>
      <c r="IG39" s="40">
        <f t="shared" si="317"/>
        <v>0</v>
      </c>
      <c r="IH39" s="40">
        <f t="shared" si="317"/>
        <v>0</v>
      </c>
      <c r="II39" s="40">
        <f t="shared" si="317"/>
        <v>0</v>
      </c>
      <c r="IJ39" s="40">
        <f t="shared" si="317"/>
        <v>0</v>
      </c>
      <c r="IK39" s="40">
        <f t="shared" si="317"/>
        <v>0</v>
      </c>
      <c r="IL39" s="40">
        <f t="shared" si="317"/>
        <v>0</v>
      </c>
      <c r="IM39" s="40">
        <f t="shared" si="317"/>
        <v>0</v>
      </c>
      <c r="IN39" s="40">
        <f t="shared" si="317"/>
        <v>0</v>
      </c>
      <c r="IO39" s="40">
        <f t="shared" si="317"/>
        <v>0</v>
      </c>
      <c r="IP39" s="40">
        <f t="shared" si="317"/>
        <v>0</v>
      </c>
      <c r="IQ39" s="40">
        <f t="shared" si="317"/>
        <v>0</v>
      </c>
      <c r="IR39" s="40">
        <f t="shared" si="317"/>
        <v>0</v>
      </c>
      <c r="IS39" s="40">
        <f t="shared" si="317"/>
        <v>0</v>
      </c>
      <c r="IT39" s="40">
        <f t="shared" si="317"/>
        <v>0</v>
      </c>
      <c r="IU39" s="40">
        <f t="shared" si="317"/>
        <v>0</v>
      </c>
      <c r="IV39" s="40">
        <f t="shared" si="317"/>
        <v>0</v>
      </c>
      <c r="IW39" s="40">
        <f t="shared" si="317"/>
        <v>0</v>
      </c>
      <c r="IX39" s="40">
        <f t="shared" si="317"/>
        <v>0</v>
      </c>
      <c r="IY39" s="40">
        <f t="shared" si="317"/>
        <v>0</v>
      </c>
      <c r="IZ39" s="40">
        <f t="shared" si="317"/>
        <v>0</v>
      </c>
      <c r="JA39" s="40">
        <f t="shared" si="317"/>
        <v>0</v>
      </c>
      <c r="JB39" s="40">
        <f t="shared" si="317"/>
        <v>0</v>
      </c>
      <c r="JC39" s="40">
        <f t="shared" si="317"/>
        <v>0</v>
      </c>
      <c r="JD39" s="40">
        <f t="shared" si="317"/>
        <v>0</v>
      </c>
      <c r="JE39" s="40">
        <f t="shared" si="317"/>
        <v>0</v>
      </c>
      <c r="JF39" s="40">
        <f t="shared" si="317"/>
        <v>0</v>
      </c>
      <c r="JG39" s="40">
        <f t="shared" si="317"/>
        <v>0</v>
      </c>
      <c r="JH39" s="40">
        <f t="shared" si="317"/>
        <v>0</v>
      </c>
      <c r="JI39" s="40">
        <f t="shared" si="317"/>
        <v>0</v>
      </c>
      <c r="JJ39" s="40">
        <f t="shared" si="317"/>
        <v>0</v>
      </c>
      <c r="JK39" s="40">
        <f t="shared" si="317"/>
        <v>0</v>
      </c>
      <c r="JL39" s="40">
        <f t="shared" si="317"/>
        <v>0</v>
      </c>
      <c r="JM39" s="40">
        <f t="shared" si="317"/>
        <v>0</v>
      </c>
      <c r="JN39" s="40">
        <f t="shared" si="317"/>
        <v>0</v>
      </c>
      <c r="JO39" s="40">
        <f t="shared" si="317"/>
        <v>0</v>
      </c>
      <c r="JP39" s="40">
        <f t="shared" si="317"/>
        <v>0</v>
      </c>
      <c r="JQ39" s="40">
        <f t="shared" si="317"/>
        <v>0</v>
      </c>
      <c r="JR39" s="40">
        <f t="shared" si="315"/>
        <v>0</v>
      </c>
      <c r="JS39" s="40">
        <f t="shared" si="315"/>
        <v>0</v>
      </c>
      <c r="JT39" s="40">
        <f t="shared" si="315"/>
        <v>0</v>
      </c>
      <c r="JU39" s="40">
        <f t="shared" si="315"/>
        <v>0</v>
      </c>
      <c r="JV39" s="40">
        <f t="shared" si="315"/>
        <v>0</v>
      </c>
      <c r="JW39" s="40">
        <f t="shared" si="315"/>
        <v>0</v>
      </c>
      <c r="JX39" s="40">
        <f t="shared" si="315"/>
        <v>0</v>
      </c>
      <c r="JY39" s="40">
        <f t="shared" si="315"/>
        <v>0</v>
      </c>
      <c r="JZ39" s="40">
        <f t="shared" si="315"/>
        <v>0</v>
      </c>
      <c r="KA39" s="40">
        <f t="shared" si="315"/>
        <v>0</v>
      </c>
      <c r="KB39" s="40">
        <f t="shared" si="315"/>
        <v>0</v>
      </c>
      <c r="KC39" s="40">
        <f t="shared" si="315"/>
        <v>0</v>
      </c>
      <c r="KD39" s="40">
        <f t="shared" si="315"/>
        <v>0</v>
      </c>
      <c r="KE39" s="40">
        <f t="shared" si="315"/>
        <v>0</v>
      </c>
      <c r="KF39" s="40">
        <f t="shared" si="315"/>
        <v>0</v>
      </c>
      <c r="KG39" s="40">
        <f t="shared" si="315"/>
        <v>0</v>
      </c>
      <c r="KH39" s="40">
        <f t="shared" si="315"/>
        <v>0</v>
      </c>
      <c r="KI39" s="40">
        <f t="shared" si="315"/>
        <v>0</v>
      </c>
      <c r="KJ39" s="40">
        <f t="shared" si="315"/>
        <v>0</v>
      </c>
      <c r="KK39" s="40">
        <f t="shared" si="315"/>
        <v>0</v>
      </c>
      <c r="KL39" s="40">
        <f t="shared" si="315"/>
        <v>0</v>
      </c>
      <c r="KM39" s="40">
        <f t="shared" si="315"/>
        <v>0</v>
      </c>
      <c r="KN39" s="40">
        <f t="shared" si="315"/>
        <v>0</v>
      </c>
      <c r="KO39" s="40">
        <f t="shared" si="315"/>
        <v>0</v>
      </c>
      <c r="KP39" s="40">
        <f t="shared" si="315"/>
        <v>0</v>
      </c>
      <c r="KQ39" s="40">
        <f t="shared" si="315"/>
        <v>0</v>
      </c>
      <c r="KR39" s="40">
        <f t="shared" si="315"/>
        <v>0</v>
      </c>
      <c r="KS39" s="40">
        <f t="shared" si="315"/>
        <v>0</v>
      </c>
      <c r="KT39" s="40">
        <f t="shared" si="315"/>
        <v>0</v>
      </c>
      <c r="KU39" s="40">
        <f t="shared" si="315"/>
        <v>0</v>
      </c>
      <c r="KV39" s="40">
        <f t="shared" si="315"/>
        <v>0</v>
      </c>
      <c r="KW39" s="1"/>
      <c r="KX39" s="1"/>
    </row>
    <row r="40" spans="1:310" ht="4.05" customHeight="1" x14ac:dyDescent="0.25">
      <c r="A40" s="1"/>
      <c r="B40" s="79"/>
      <c r="C40" s="79"/>
      <c r="D40" s="79"/>
      <c r="E40" s="1"/>
      <c r="F40" s="1"/>
      <c r="G40" s="1"/>
      <c r="H40" s="11"/>
      <c r="I40" s="1"/>
      <c r="J40" s="1"/>
      <c r="K40" s="1"/>
      <c r="L40" s="1"/>
      <c r="M40" s="5"/>
      <c r="N40" s="1"/>
      <c r="O40" s="19"/>
      <c r="P40" s="1"/>
      <c r="Q40" s="1"/>
      <c r="R40" s="40"/>
      <c r="S40" s="1"/>
      <c r="T40" s="40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</row>
    <row r="41" spans="1:310" ht="4.05" customHeight="1" x14ac:dyDescent="0.25">
      <c r="A41" s="1"/>
      <c r="B41" s="79"/>
      <c r="C41" s="79"/>
      <c r="D41" s="79"/>
      <c r="E41" s="9"/>
      <c r="F41" s="1"/>
      <c r="G41" s="1"/>
      <c r="H41" s="11"/>
      <c r="I41" s="1"/>
      <c r="J41" s="1"/>
      <c r="K41" s="9"/>
      <c r="L41" s="1"/>
      <c r="M41" s="5"/>
      <c r="N41" s="9"/>
      <c r="O41" s="19"/>
      <c r="P41" s="1"/>
      <c r="Q41" s="1"/>
      <c r="R41" s="49"/>
      <c r="S41" s="1"/>
      <c r="T41" s="40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</row>
    <row r="42" spans="1:310" ht="4.95" customHeight="1" x14ac:dyDescent="0.25">
      <c r="A42" s="1"/>
      <c r="B42" s="79"/>
      <c r="C42" s="79"/>
      <c r="D42" s="79"/>
      <c r="E42" s="1"/>
      <c r="F42" s="1"/>
      <c r="G42" s="1"/>
      <c r="H42" s="11"/>
      <c r="I42" s="1"/>
      <c r="J42" s="1"/>
      <c r="K42" s="1"/>
      <c r="L42" s="1"/>
      <c r="M42" s="5"/>
      <c r="N42" s="1"/>
      <c r="O42" s="19"/>
      <c r="P42" s="1"/>
      <c r="Q42" s="1"/>
      <c r="R42" s="40"/>
      <c r="S42" s="1"/>
      <c r="T42" s="40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</row>
    <row r="43" spans="1:310" s="4" customFormat="1" x14ac:dyDescent="0.25">
      <c r="A43" s="3"/>
      <c r="B43" s="80"/>
      <c r="C43" s="80"/>
      <c r="D43" s="80"/>
      <c r="E43" s="42" t="str">
        <f>kpi!$E$115</f>
        <v>количество клиентов, приобретающих допуслуги</v>
      </c>
      <c r="F43" s="3"/>
      <c r="G43" s="3"/>
      <c r="H43" s="39" t="str">
        <f>IF(OR($E43="",$E43=0),"",INDEX(kpi!$I:$I,SUMIFS(kpi!$A:$A,kpi!$E:$E,$E43)))</f>
        <v>клиенты</v>
      </c>
      <c r="I43" s="3"/>
      <c r="J43" s="3"/>
      <c r="K43" s="42" t="s">
        <v>7</v>
      </c>
      <c r="L43" s="3"/>
      <c r="M43" s="5"/>
      <c r="N43" s="231"/>
      <c r="O43" s="19"/>
      <c r="P43" s="3"/>
      <c r="Q43" s="3"/>
      <c r="R43" s="44"/>
      <c r="S43" s="3"/>
      <c r="T43" s="41"/>
      <c r="U43" s="41">
        <f>IF(U$7="",0,SUM(U44:U50))</f>
        <v>1.3259615384615384</v>
      </c>
      <c r="V43" s="41">
        <f t="shared" ref="V43:CG43" si="319">IF(V$7="",0,SUM(V44:V50))</f>
        <v>2.8729166666666668</v>
      </c>
      <c r="W43" s="41">
        <f t="shared" si="319"/>
        <v>4.6408653846153847</v>
      </c>
      <c r="X43" s="41">
        <f t="shared" si="319"/>
        <v>6.6298076923076943</v>
      </c>
      <c r="Y43" s="41">
        <f t="shared" si="319"/>
        <v>8.8397435897435912</v>
      </c>
      <c r="Z43" s="41">
        <f t="shared" si="319"/>
        <v>10.732211538461542</v>
      </c>
      <c r="AA43" s="41">
        <f t="shared" si="319"/>
        <v>12.500160256410259</v>
      </c>
      <c r="AB43" s="41">
        <f t="shared" si="319"/>
        <v>14.35673076923077</v>
      </c>
      <c r="AC43" s="41">
        <f t="shared" si="319"/>
        <v>16.301923076923075</v>
      </c>
      <c r="AD43" s="41">
        <f t="shared" si="319"/>
        <v>18.335737179487179</v>
      </c>
      <c r="AE43" s="41">
        <f t="shared" si="319"/>
        <v>20.458173076923078</v>
      </c>
      <c r="AF43" s="41">
        <f t="shared" si="319"/>
        <v>22.669230769230772</v>
      </c>
      <c r="AG43" s="41">
        <f t="shared" si="319"/>
        <v>13.825000000000001</v>
      </c>
      <c r="AH43" s="41">
        <f t="shared" si="319"/>
        <v>0</v>
      </c>
      <c r="AI43" s="41">
        <f t="shared" si="319"/>
        <v>0</v>
      </c>
      <c r="AJ43" s="41">
        <f t="shared" si="319"/>
        <v>0</v>
      </c>
      <c r="AK43" s="41">
        <f t="shared" si="319"/>
        <v>0</v>
      </c>
      <c r="AL43" s="41">
        <f t="shared" si="319"/>
        <v>0</v>
      </c>
      <c r="AM43" s="41">
        <f t="shared" si="319"/>
        <v>0</v>
      </c>
      <c r="AN43" s="41">
        <f t="shared" si="319"/>
        <v>0</v>
      </c>
      <c r="AO43" s="41">
        <f t="shared" si="319"/>
        <v>0</v>
      </c>
      <c r="AP43" s="41">
        <f t="shared" si="319"/>
        <v>0</v>
      </c>
      <c r="AQ43" s="41">
        <f t="shared" si="319"/>
        <v>0</v>
      </c>
      <c r="AR43" s="41">
        <f t="shared" si="319"/>
        <v>0</v>
      </c>
      <c r="AS43" s="41">
        <f t="shared" si="319"/>
        <v>0</v>
      </c>
      <c r="AT43" s="41">
        <f t="shared" si="319"/>
        <v>0</v>
      </c>
      <c r="AU43" s="41">
        <f t="shared" si="319"/>
        <v>0</v>
      </c>
      <c r="AV43" s="41">
        <f t="shared" si="319"/>
        <v>0</v>
      </c>
      <c r="AW43" s="41">
        <f t="shared" si="319"/>
        <v>0</v>
      </c>
      <c r="AX43" s="41">
        <f t="shared" si="319"/>
        <v>0</v>
      </c>
      <c r="AY43" s="41">
        <f t="shared" si="319"/>
        <v>0</v>
      </c>
      <c r="AZ43" s="41">
        <f t="shared" si="319"/>
        <v>0</v>
      </c>
      <c r="BA43" s="41">
        <f t="shared" si="319"/>
        <v>0</v>
      </c>
      <c r="BB43" s="41">
        <f t="shared" si="319"/>
        <v>0</v>
      </c>
      <c r="BC43" s="41">
        <f t="shared" si="319"/>
        <v>0</v>
      </c>
      <c r="BD43" s="41">
        <f t="shared" si="319"/>
        <v>0</v>
      </c>
      <c r="BE43" s="41">
        <f t="shared" si="319"/>
        <v>0</v>
      </c>
      <c r="BF43" s="41">
        <f t="shared" si="319"/>
        <v>0</v>
      </c>
      <c r="BG43" s="41">
        <f t="shared" si="319"/>
        <v>0</v>
      </c>
      <c r="BH43" s="41">
        <f t="shared" si="319"/>
        <v>0</v>
      </c>
      <c r="BI43" s="41">
        <f t="shared" si="319"/>
        <v>0</v>
      </c>
      <c r="BJ43" s="41">
        <f t="shared" si="319"/>
        <v>0</v>
      </c>
      <c r="BK43" s="41">
        <f t="shared" si="319"/>
        <v>0</v>
      </c>
      <c r="BL43" s="41">
        <f t="shared" si="319"/>
        <v>0</v>
      </c>
      <c r="BM43" s="41">
        <f t="shared" si="319"/>
        <v>0</v>
      </c>
      <c r="BN43" s="41">
        <f t="shared" si="319"/>
        <v>0</v>
      </c>
      <c r="BO43" s="41">
        <f t="shared" si="319"/>
        <v>0</v>
      </c>
      <c r="BP43" s="41">
        <f t="shared" si="319"/>
        <v>0</v>
      </c>
      <c r="BQ43" s="41">
        <f t="shared" si="319"/>
        <v>0</v>
      </c>
      <c r="BR43" s="41">
        <f t="shared" si="319"/>
        <v>0</v>
      </c>
      <c r="BS43" s="41">
        <f t="shared" si="319"/>
        <v>0</v>
      </c>
      <c r="BT43" s="41">
        <f t="shared" si="319"/>
        <v>0</v>
      </c>
      <c r="BU43" s="41">
        <f t="shared" si="319"/>
        <v>0</v>
      </c>
      <c r="BV43" s="41">
        <f t="shared" si="319"/>
        <v>0</v>
      </c>
      <c r="BW43" s="41">
        <f t="shared" si="319"/>
        <v>0</v>
      </c>
      <c r="BX43" s="41">
        <f t="shared" si="319"/>
        <v>0</v>
      </c>
      <c r="BY43" s="41">
        <f t="shared" si="319"/>
        <v>0</v>
      </c>
      <c r="BZ43" s="41">
        <f t="shared" si="319"/>
        <v>0</v>
      </c>
      <c r="CA43" s="41">
        <f t="shared" si="319"/>
        <v>0</v>
      </c>
      <c r="CB43" s="41">
        <f t="shared" si="319"/>
        <v>0</v>
      </c>
      <c r="CC43" s="41">
        <f t="shared" si="319"/>
        <v>0</v>
      </c>
      <c r="CD43" s="41">
        <f t="shared" si="319"/>
        <v>0</v>
      </c>
      <c r="CE43" s="41">
        <f t="shared" si="319"/>
        <v>0</v>
      </c>
      <c r="CF43" s="41">
        <f t="shared" si="319"/>
        <v>0</v>
      </c>
      <c r="CG43" s="41">
        <f t="shared" si="319"/>
        <v>0</v>
      </c>
      <c r="CH43" s="41">
        <f t="shared" ref="CH43:ES43" si="320">IF(CH$7="",0,SUM(CH44:CH50))</f>
        <v>0</v>
      </c>
      <c r="CI43" s="41">
        <f t="shared" si="320"/>
        <v>0</v>
      </c>
      <c r="CJ43" s="41">
        <f t="shared" si="320"/>
        <v>0</v>
      </c>
      <c r="CK43" s="41">
        <f t="shared" si="320"/>
        <v>0</v>
      </c>
      <c r="CL43" s="41">
        <f t="shared" si="320"/>
        <v>0</v>
      </c>
      <c r="CM43" s="41">
        <f t="shared" si="320"/>
        <v>0</v>
      </c>
      <c r="CN43" s="41">
        <f t="shared" si="320"/>
        <v>0</v>
      </c>
      <c r="CO43" s="41">
        <f t="shared" si="320"/>
        <v>0</v>
      </c>
      <c r="CP43" s="41">
        <f t="shared" si="320"/>
        <v>0</v>
      </c>
      <c r="CQ43" s="41">
        <f t="shared" si="320"/>
        <v>0</v>
      </c>
      <c r="CR43" s="41">
        <f t="shared" si="320"/>
        <v>0</v>
      </c>
      <c r="CS43" s="41">
        <f t="shared" si="320"/>
        <v>0</v>
      </c>
      <c r="CT43" s="41">
        <f t="shared" si="320"/>
        <v>0</v>
      </c>
      <c r="CU43" s="41">
        <f t="shared" si="320"/>
        <v>0</v>
      </c>
      <c r="CV43" s="41">
        <f t="shared" si="320"/>
        <v>0</v>
      </c>
      <c r="CW43" s="41">
        <f t="shared" si="320"/>
        <v>0</v>
      </c>
      <c r="CX43" s="41">
        <f t="shared" si="320"/>
        <v>0</v>
      </c>
      <c r="CY43" s="41">
        <f t="shared" si="320"/>
        <v>0</v>
      </c>
      <c r="CZ43" s="41">
        <f t="shared" si="320"/>
        <v>0</v>
      </c>
      <c r="DA43" s="41">
        <f t="shared" si="320"/>
        <v>0</v>
      </c>
      <c r="DB43" s="41">
        <f t="shared" si="320"/>
        <v>0</v>
      </c>
      <c r="DC43" s="41">
        <f t="shared" si="320"/>
        <v>0</v>
      </c>
      <c r="DD43" s="41">
        <f t="shared" si="320"/>
        <v>0</v>
      </c>
      <c r="DE43" s="41">
        <f t="shared" si="320"/>
        <v>0</v>
      </c>
      <c r="DF43" s="41">
        <f t="shared" si="320"/>
        <v>0</v>
      </c>
      <c r="DG43" s="41">
        <f t="shared" si="320"/>
        <v>0</v>
      </c>
      <c r="DH43" s="41">
        <f t="shared" si="320"/>
        <v>0</v>
      </c>
      <c r="DI43" s="41">
        <f t="shared" si="320"/>
        <v>0</v>
      </c>
      <c r="DJ43" s="41">
        <f t="shared" si="320"/>
        <v>0</v>
      </c>
      <c r="DK43" s="41">
        <f t="shared" si="320"/>
        <v>0</v>
      </c>
      <c r="DL43" s="41">
        <f t="shared" si="320"/>
        <v>0</v>
      </c>
      <c r="DM43" s="41">
        <f t="shared" si="320"/>
        <v>0</v>
      </c>
      <c r="DN43" s="41">
        <f t="shared" si="320"/>
        <v>0</v>
      </c>
      <c r="DO43" s="41">
        <f t="shared" si="320"/>
        <v>0</v>
      </c>
      <c r="DP43" s="41">
        <f t="shared" si="320"/>
        <v>0</v>
      </c>
      <c r="DQ43" s="41">
        <f t="shared" si="320"/>
        <v>0</v>
      </c>
      <c r="DR43" s="41">
        <f t="shared" si="320"/>
        <v>0</v>
      </c>
      <c r="DS43" s="41">
        <f t="shared" si="320"/>
        <v>0</v>
      </c>
      <c r="DT43" s="41">
        <f t="shared" si="320"/>
        <v>0</v>
      </c>
      <c r="DU43" s="41">
        <f t="shared" si="320"/>
        <v>0</v>
      </c>
      <c r="DV43" s="41">
        <f t="shared" si="320"/>
        <v>0</v>
      </c>
      <c r="DW43" s="41">
        <f t="shared" si="320"/>
        <v>0</v>
      </c>
      <c r="DX43" s="41">
        <f t="shared" si="320"/>
        <v>0</v>
      </c>
      <c r="DY43" s="41">
        <f t="shared" si="320"/>
        <v>0</v>
      </c>
      <c r="DZ43" s="41">
        <f t="shared" si="320"/>
        <v>0</v>
      </c>
      <c r="EA43" s="41">
        <f t="shared" si="320"/>
        <v>0</v>
      </c>
      <c r="EB43" s="41">
        <f t="shared" si="320"/>
        <v>0</v>
      </c>
      <c r="EC43" s="41">
        <f t="shared" si="320"/>
        <v>0</v>
      </c>
      <c r="ED43" s="41">
        <f t="shared" si="320"/>
        <v>0</v>
      </c>
      <c r="EE43" s="41">
        <f t="shared" si="320"/>
        <v>0</v>
      </c>
      <c r="EF43" s="41">
        <f t="shared" si="320"/>
        <v>0</v>
      </c>
      <c r="EG43" s="41">
        <f t="shared" si="320"/>
        <v>0</v>
      </c>
      <c r="EH43" s="41">
        <f t="shared" si="320"/>
        <v>0</v>
      </c>
      <c r="EI43" s="41">
        <f t="shared" si="320"/>
        <v>0</v>
      </c>
      <c r="EJ43" s="41">
        <f t="shared" si="320"/>
        <v>0</v>
      </c>
      <c r="EK43" s="41">
        <f t="shared" si="320"/>
        <v>0</v>
      </c>
      <c r="EL43" s="41">
        <f t="shared" si="320"/>
        <v>0</v>
      </c>
      <c r="EM43" s="41">
        <f t="shared" si="320"/>
        <v>0</v>
      </c>
      <c r="EN43" s="41">
        <f t="shared" si="320"/>
        <v>0</v>
      </c>
      <c r="EO43" s="41">
        <f t="shared" si="320"/>
        <v>0</v>
      </c>
      <c r="EP43" s="41">
        <f t="shared" si="320"/>
        <v>0</v>
      </c>
      <c r="EQ43" s="41">
        <f t="shared" si="320"/>
        <v>0</v>
      </c>
      <c r="ER43" s="41">
        <f t="shared" si="320"/>
        <v>0</v>
      </c>
      <c r="ES43" s="41">
        <f t="shared" si="320"/>
        <v>0</v>
      </c>
      <c r="ET43" s="41">
        <f t="shared" ref="ET43:HE43" si="321">IF(ET$7="",0,SUM(ET44:ET50))</f>
        <v>0</v>
      </c>
      <c r="EU43" s="41">
        <f t="shared" si="321"/>
        <v>0</v>
      </c>
      <c r="EV43" s="41">
        <f t="shared" si="321"/>
        <v>0</v>
      </c>
      <c r="EW43" s="41">
        <f t="shared" si="321"/>
        <v>0</v>
      </c>
      <c r="EX43" s="41">
        <f t="shared" si="321"/>
        <v>0</v>
      </c>
      <c r="EY43" s="41">
        <f t="shared" si="321"/>
        <v>0</v>
      </c>
      <c r="EZ43" s="41">
        <f t="shared" si="321"/>
        <v>0</v>
      </c>
      <c r="FA43" s="41">
        <f t="shared" si="321"/>
        <v>0</v>
      </c>
      <c r="FB43" s="41">
        <f t="shared" si="321"/>
        <v>0</v>
      </c>
      <c r="FC43" s="41">
        <f t="shared" si="321"/>
        <v>0</v>
      </c>
      <c r="FD43" s="41">
        <f t="shared" si="321"/>
        <v>0</v>
      </c>
      <c r="FE43" s="41">
        <f t="shared" si="321"/>
        <v>0</v>
      </c>
      <c r="FF43" s="41">
        <f t="shared" si="321"/>
        <v>0</v>
      </c>
      <c r="FG43" s="41">
        <f t="shared" si="321"/>
        <v>0</v>
      </c>
      <c r="FH43" s="41">
        <f t="shared" si="321"/>
        <v>0</v>
      </c>
      <c r="FI43" s="41">
        <f t="shared" si="321"/>
        <v>0</v>
      </c>
      <c r="FJ43" s="41">
        <f t="shared" si="321"/>
        <v>0</v>
      </c>
      <c r="FK43" s="41">
        <f t="shared" si="321"/>
        <v>0</v>
      </c>
      <c r="FL43" s="41">
        <f t="shared" si="321"/>
        <v>0</v>
      </c>
      <c r="FM43" s="41">
        <f t="shared" si="321"/>
        <v>0</v>
      </c>
      <c r="FN43" s="41">
        <f t="shared" si="321"/>
        <v>0</v>
      </c>
      <c r="FO43" s="41">
        <f t="shared" si="321"/>
        <v>0</v>
      </c>
      <c r="FP43" s="41">
        <f t="shared" si="321"/>
        <v>0</v>
      </c>
      <c r="FQ43" s="41">
        <f t="shared" si="321"/>
        <v>0</v>
      </c>
      <c r="FR43" s="41">
        <f t="shared" si="321"/>
        <v>0</v>
      </c>
      <c r="FS43" s="41">
        <f t="shared" si="321"/>
        <v>0</v>
      </c>
      <c r="FT43" s="41">
        <f t="shared" si="321"/>
        <v>0</v>
      </c>
      <c r="FU43" s="41">
        <f t="shared" si="321"/>
        <v>0</v>
      </c>
      <c r="FV43" s="41">
        <f t="shared" si="321"/>
        <v>0</v>
      </c>
      <c r="FW43" s="41">
        <f t="shared" si="321"/>
        <v>0</v>
      </c>
      <c r="FX43" s="41">
        <f t="shared" si="321"/>
        <v>0</v>
      </c>
      <c r="FY43" s="41">
        <f t="shared" si="321"/>
        <v>0</v>
      </c>
      <c r="FZ43" s="41">
        <f t="shared" si="321"/>
        <v>0</v>
      </c>
      <c r="GA43" s="41">
        <f t="shared" si="321"/>
        <v>0</v>
      </c>
      <c r="GB43" s="41">
        <f t="shared" si="321"/>
        <v>0</v>
      </c>
      <c r="GC43" s="41">
        <f t="shared" si="321"/>
        <v>0</v>
      </c>
      <c r="GD43" s="41">
        <f t="shared" si="321"/>
        <v>0</v>
      </c>
      <c r="GE43" s="41">
        <f t="shared" si="321"/>
        <v>0</v>
      </c>
      <c r="GF43" s="41">
        <f t="shared" si="321"/>
        <v>0</v>
      </c>
      <c r="GG43" s="41">
        <f t="shared" si="321"/>
        <v>0</v>
      </c>
      <c r="GH43" s="41">
        <f t="shared" si="321"/>
        <v>0</v>
      </c>
      <c r="GI43" s="41">
        <f t="shared" si="321"/>
        <v>0</v>
      </c>
      <c r="GJ43" s="41">
        <f t="shared" si="321"/>
        <v>0</v>
      </c>
      <c r="GK43" s="41">
        <f t="shared" si="321"/>
        <v>0</v>
      </c>
      <c r="GL43" s="41">
        <f t="shared" si="321"/>
        <v>0</v>
      </c>
      <c r="GM43" s="41">
        <f t="shared" si="321"/>
        <v>0</v>
      </c>
      <c r="GN43" s="41">
        <f t="shared" si="321"/>
        <v>0</v>
      </c>
      <c r="GO43" s="41">
        <f t="shared" si="321"/>
        <v>0</v>
      </c>
      <c r="GP43" s="41">
        <f t="shared" si="321"/>
        <v>0</v>
      </c>
      <c r="GQ43" s="41">
        <f t="shared" si="321"/>
        <v>0</v>
      </c>
      <c r="GR43" s="41">
        <f t="shared" si="321"/>
        <v>0</v>
      </c>
      <c r="GS43" s="41">
        <f t="shared" si="321"/>
        <v>0</v>
      </c>
      <c r="GT43" s="41">
        <f t="shared" si="321"/>
        <v>0</v>
      </c>
      <c r="GU43" s="41">
        <f t="shared" si="321"/>
        <v>0</v>
      </c>
      <c r="GV43" s="41">
        <f t="shared" si="321"/>
        <v>0</v>
      </c>
      <c r="GW43" s="41">
        <f t="shared" si="321"/>
        <v>0</v>
      </c>
      <c r="GX43" s="41">
        <f t="shared" si="321"/>
        <v>0</v>
      </c>
      <c r="GY43" s="41">
        <f t="shared" si="321"/>
        <v>0</v>
      </c>
      <c r="GZ43" s="41">
        <f t="shared" si="321"/>
        <v>0</v>
      </c>
      <c r="HA43" s="41">
        <f t="shared" si="321"/>
        <v>0</v>
      </c>
      <c r="HB43" s="41">
        <f t="shared" si="321"/>
        <v>0</v>
      </c>
      <c r="HC43" s="41">
        <f t="shared" si="321"/>
        <v>0</v>
      </c>
      <c r="HD43" s="41">
        <f t="shared" si="321"/>
        <v>0</v>
      </c>
      <c r="HE43" s="41">
        <f t="shared" si="321"/>
        <v>0</v>
      </c>
      <c r="HF43" s="41">
        <f t="shared" ref="HF43:JQ43" si="322">IF(HF$7="",0,SUM(HF44:HF50))</f>
        <v>0</v>
      </c>
      <c r="HG43" s="41">
        <f t="shared" si="322"/>
        <v>0</v>
      </c>
      <c r="HH43" s="41">
        <f t="shared" si="322"/>
        <v>0</v>
      </c>
      <c r="HI43" s="41">
        <f t="shared" si="322"/>
        <v>0</v>
      </c>
      <c r="HJ43" s="41">
        <f t="shared" si="322"/>
        <v>0</v>
      </c>
      <c r="HK43" s="41">
        <f t="shared" si="322"/>
        <v>0</v>
      </c>
      <c r="HL43" s="41">
        <f t="shared" si="322"/>
        <v>0</v>
      </c>
      <c r="HM43" s="41">
        <f t="shared" si="322"/>
        <v>0</v>
      </c>
      <c r="HN43" s="41">
        <f t="shared" si="322"/>
        <v>0</v>
      </c>
      <c r="HO43" s="41">
        <f t="shared" si="322"/>
        <v>0</v>
      </c>
      <c r="HP43" s="41">
        <f t="shared" si="322"/>
        <v>0</v>
      </c>
      <c r="HQ43" s="41">
        <f t="shared" si="322"/>
        <v>0</v>
      </c>
      <c r="HR43" s="41">
        <f t="shared" si="322"/>
        <v>0</v>
      </c>
      <c r="HS43" s="41">
        <f t="shared" si="322"/>
        <v>0</v>
      </c>
      <c r="HT43" s="41">
        <f t="shared" si="322"/>
        <v>0</v>
      </c>
      <c r="HU43" s="41">
        <f t="shared" si="322"/>
        <v>0</v>
      </c>
      <c r="HV43" s="41">
        <f t="shared" si="322"/>
        <v>0</v>
      </c>
      <c r="HW43" s="41">
        <f t="shared" si="322"/>
        <v>0</v>
      </c>
      <c r="HX43" s="41">
        <f t="shared" si="322"/>
        <v>0</v>
      </c>
      <c r="HY43" s="41">
        <f t="shared" si="322"/>
        <v>0</v>
      </c>
      <c r="HZ43" s="41">
        <f t="shared" si="322"/>
        <v>0</v>
      </c>
      <c r="IA43" s="41">
        <f t="shared" si="322"/>
        <v>0</v>
      </c>
      <c r="IB43" s="41">
        <f t="shared" si="322"/>
        <v>0</v>
      </c>
      <c r="IC43" s="41">
        <f t="shared" si="322"/>
        <v>0</v>
      </c>
      <c r="ID43" s="41">
        <f t="shared" si="322"/>
        <v>0</v>
      </c>
      <c r="IE43" s="41">
        <f t="shared" si="322"/>
        <v>0</v>
      </c>
      <c r="IF43" s="41">
        <f t="shared" si="322"/>
        <v>0</v>
      </c>
      <c r="IG43" s="41">
        <f t="shared" si="322"/>
        <v>0</v>
      </c>
      <c r="IH43" s="41">
        <f t="shared" si="322"/>
        <v>0</v>
      </c>
      <c r="II43" s="41">
        <f t="shared" si="322"/>
        <v>0</v>
      </c>
      <c r="IJ43" s="41">
        <f t="shared" si="322"/>
        <v>0</v>
      </c>
      <c r="IK43" s="41">
        <f t="shared" si="322"/>
        <v>0</v>
      </c>
      <c r="IL43" s="41">
        <f t="shared" si="322"/>
        <v>0</v>
      </c>
      <c r="IM43" s="41">
        <f t="shared" si="322"/>
        <v>0</v>
      </c>
      <c r="IN43" s="41">
        <f t="shared" si="322"/>
        <v>0</v>
      </c>
      <c r="IO43" s="41">
        <f t="shared" si="322"/>
        <v>0</v>
      </c>
      <c r="IP43" s="41">
        <f t="shared" si="322"/>
        <v>0</v>
      </c>
      <c r="IQ43" s="41">
        <f t="shared" si="322"/>
        <v>0</v>
      </c>
      <c r="IR43" s="41">
        <f t="shared" si="322"/>
        <v>0</v>
      </c>
      <c r="IS43" s="41">
        <f t="shared" si="322"/>
        <v>0</v>
      </c>
      <c r="IT43" s="41">
        <f t="shared" si="322"/>
        <v>0</v>
      </c>
      <c r="IU43" s="41">
        <f t="shared" si="322"/>
        <v>0</v>
      </c>
      <c r="IV43" s="41">
        <f t="shared" si="322"/>
        <v>0</v>
      </c>
      <c r="IW43" s="41">
        <f t="shared" si="322"/>
        <v>0</v>
      </c>
      <c r="IX43" s="41">
        <f t="shared" si="322"/>
        <v>0</v>
      </c>
      <c r="IY43" s="41">
        <f t="shared" si="322"/>
        <v>0</v>
      </c>
      <c r="IZ43" s="41">
        <f t="shared" si="322"/>
        <v>0</v>
      </c>
      <c r="JA43" s="41">
        <f t="shared" si="322"/>
        <v>0</v>
      </c>
      <c r="JB43" s="41">
        <f t="shared" si="322"/>
        <v>0</v>
      </c>
      <c r="JC43" s="41">
        <f t="shared" si="322"/>
        <v>0</v>
      </c>
      <c r="JD43" s="41">
        <f t="shared" si="322"/>
        <v>0</v>
      </c>
      <c r="JE43" s="41">
        <f t="shared" si="322"/>
        <v>0</v>
      </c>
      <c r="JF43" s="41">
        <f t="shared" si="322"/>
        <v>0</v>
      </c>
      <c r="JG43" s="41">
        <f t="shared" si="322"/>
        <v>0</v>
      </c>
      <c r="JH43" s="41">
        <f t="shared" si="322"/>
        <v>0</v>
      </c>
      <c r="JI43" s="41">
        <f t="shared" si="322"/>
        <v>0</v>
      </c>
      <c r="JJ43" s="41">
        <f t="shared" si="322"/>
        <v>0</v>
      </c>
      <c r="JK43" s="41">
        <f t="shared" si="322"/>
        <v>0</v>
      </c>
      <c r="JL43" s="41">
        <f t="shared" si="322"/>
        <v>0</v>
      </c>
      <c r="JM43" s="41">
        <f t="shared" si="322"/>
        <v>0</v>
      </c>
      <c r="JN43" s="41">
        <f t="shared" si="322"/>
        <v>0</v>
      </c>
      <c r="JO43" s="41">
        <f t="shared" si="322"/>
        <v>0</v>
      </c>
      <c r="JP43" s="41">
        <f t="shared" si="322"/>
        <v>0</v>
      </c>
      <c r="JQ43" s="41">
        <f t="shared" si="322"/>
        <v>0</v>
      </c>
      <c r="JR43" s="41">
        <f t="shared" ref="JR43:KV43" si="323">IF(JR$7="",0,SUM(JR44:JR50))</f>
        <v>0</v>
      </c>
      <c r="JS43" s="41">
        <f t="shared" si="323"/>
        <v>0</v>
      </c>
      <c r="JT43" s="41">
        <f t="shared" si="323"/>
        <v>0</v>
      </c>
      <c r="JU43" s="41">
        <f t="shared" si="323"/>
        <v>0</v>
      </c>
      <c r="JV43" s="41">
        <f t="shared" si="323"/>
        <v>0</v>
      </c>
      <c r="JW43" s="41">
        <f t="shared" si="323"/>
        <v>0</v>
      </c>
      <c r="JX43" s="41">
        <f t="shared" si="323"/>
        <v>0</v>
      </c>
      <c r="JY43" s="41">
        <f t="shared" si="323"/>
        <v>0</v>
      </c>
      <c r="JZ43" s="41">
        <f t="shared" si="323"/>
        <v>0</v>
      </c>
      <c r="KA43" s="41">
        <f t="shared" si="323"/>
        <v>0</v>
      </c>
      <c r="KB43" s="41">
        <f t="shared" si="323"/>
        <v>0</v>
      </c>
      <c r="KC43" s="41">
        <f t="shared" si="323"/>
        <v>0</v>
      </c>
      <c r="KD43" s="41">
        <f t="shared" si="323"/>
        <v>0</v>
      </c>
      <c r="KE43" s="41">
        <f t="shared" si="323"/>
        <v>0</v>
      </c>
      <c r="KF43" s="41">
        <f t="shared" si="323"/>
        <v>0</v>
      </c>
      <c r="KG43" s="41">
        <f t="shared" si="323"/>
        <v>0</v>
      </c>
      <c r="KH43" s="41">
        <f t="shared" si="323"/>
        <v>0</v>
      </c>
      <c r="KI43" s="41">
        <f t="shared" si="323"/>
        <v>0</v>
      </c>
      <c r="KJ43" s="41">
        <f t="shared" si="323"/>
        <v>0</v>
      </c>
      <c r="KK43" s="41">
        <f t="shared" si="323"/>
        <v>0</v>
      </c>
      <c r="KL43" s="41">
        <f t="shared" si="323"/>
        <v>0</v>
      </c>
      <c r="KM43" s="41">
        <f t="shared" si="323"/>
        <v>0</v>
      </c>
      <c r="KN43" s="41">
        <f t="shared" si="323"/>
        <v>0</v>
      </c>
      <c r="KO43" s="41">
        <f t="shared" si="323"/>
        <v>0</v>
      </c>
      <c r="KP43" s="41">
        <f t="shared" si="323"/>
        <v>0</v>
      </c>
      <c r="KQ43" s="41">
        <f t="shared" si="323"/>
        <v>0</v>
      </c>
      <c r="KR43" s="41">
        <f t="shared" si="323"/>
        <v>0</v>
      </c>
      <c r="KS43" s="41">
        <f t="shared" si="323"/>
        <v>0</v>
      </c>
      <c r="KT43" s="41">
        <f t="shared" si="323"/>
        <v>0</v>
      </c>
      <c r="KU43" s="41">
        <f t="shared" si="323"/>
        <v>0</v>
      </c>
      <c r="KV43" s="41">
        <f t="shared" si="323"/>
        <v>0</v>
      </c>
      <c r="KW43" s="3"/>
      <c r="KX43" s="3"/>
    </row>
    <row r="44" spans="1:310" x14ac:dyDescent="0.25">
      <c r="A44" s="1"/>
      <c r="B44" s="79"/>
      <c r="C44" s="79"/>
      <c r="D44" s="79"/>
      <c r="E44" s="43" t="str">
        <f>E43</f>
        <v>количество клиентов, приобретающих допуслуги</v>
      </c>
      <c r="F44" s="1"/>
      <c r="G44" s="1"/>
      <c r="H44" s="11" t="str">
        <f>H43</f>
        <v>клиенты</v>
      </c>
      <c r="I44" s="1"/>
      <c r="J44" s="1"/>
      <c r="K44" s="43" t="str">
        <f>справочники!$U$11</f>
        <v>постоянные-15сотрудников</v>
      </c>
      <c r="L44" s="1"/>
      <c r="M44" s="5"/>
      <c r="N44" s="45"/>
      <c r="O44" s="19"/>
      <c r="P44" s="1"/>
      <c r="Q44" s="1"/>
      <c r="R44" s="45"/>
      <c r="S44" s="1"/>
      <c r="T44" s="232">
        <f>условия!$N$25*условия!U52</f>
        <v>0</v>
      </c>
      <c r="U44" s="40">
        <f>IF(U$7="",0,U34*условия!$U127)</f>
        <v>0.26923076923076927</v>
      </c>
      <c r="V44" s="40">
        <f>IF(V$7="",0,V34*условия!$U127)</f>
        <v>0.58333333333333337</v>
      </c>
      <c r="W44" s="40">
        <f>IF(W$7="",0,W34*условия!$U127)</f>
        <v>0.9423076923076924</v>
      </c>
      <c r="X44" s="40">
        <f>IF(X$7="",0,X34*условия!$U127)</f>
        <v>1.3461538461538465</v>
      </c>
      <c r="Y44" s="40">
        <f>IF(Y$7="",0,Y34*условия!$U127)</f>
        <v>1.7948717948717954</v>
      </c>
      <c r="Z44" s="40">
        <f>IF(Z$7="",0,Z34*условия!$U127)</f>
        <v>2.2884615384615392</v>
      </c>
      <c r="AA44" s="40">
        <f>IF(AA$7="",0,AA34*условия!$U127)</f>
        <v>2.8269230769230775</v>
      </c>
      <c r="AB44" s="40">
        <f>IF(AB$7="",0,AB34*условия!$U127)</f>
        <v>3.410256410256411</v>
      </c>
      <c r="AC44" s="40">
        <f>IF(AC$7="",0,AC34*условия!$U127)</f>
        <v>4.0384615384615392</v>
      </c>
      <c r="AD44" s="40">
        <f>IF(AD$7="",0,AD34*условия!$U127)</f>
        <v>4.7115384615384626</v>
      </c>
      <c r="AE44" s="40">
        <f>IF(AE$7="",0,AE34*условия!$U127)</f>
        <v>5.4294871794871815</v>
      </c>
      <c r="AF44" s="40">
        <f>IF(AF$7="",0,AF34*условия!$U127)</f>
        <v>6.1923076923076943</v>
      </c>
      <c r="AG44" s="40">
        <f>IF(AG$7="",0,AG34*условия!$U127)</f>
        <v>7.0000000000000018</v>
      </c>
      <c r="AH44" s="40">
        <f>IF(AH$7="",0,AH34*условия!$U127)</f>
        <v>0</v>
      </c>
      <c r="AI44" s="40">
        <f>IF(AI$7="",0,AI34*условия!$U127)</f>
        <v>0</v>
      </c>
      <c r="AJ44" s="40">
        <f>IF(AJ$7="",0,AJ34*условия!$U127)</f>
        <v>0</v>
      </c>
      <c r="AK44" s="40">
        <f>IF(AK$7="",0,AK34*условия!$U127)</f>
        <v>0</v>
      </c>
      <c r="AL44" s="40">
        <f>IF(AL$7="",0,AL34*условия!$U127)</f>
        <v>0</v>
      </c>
      <c r="AM44" s="40">
        <f>IF(AM$7="",0,AM34*условия!$U127)</f>
        <v>0</v>
      </c>
      <c r="AN44" s="40">
        <f>IF(AN$7="",0,AN34*условия!$U127)</f>
        <v>0</v>
      </c>
      <c r="AO44" s="40">
        <f>IF(AO$7="",0,AO34*условия!$U127)</f>
        <v>0</v>
      </c>
      <c r="AP44" s="40">
        <f>IF(AP$7="",0,AP34*условия!$U127)</f>
        <v>0</v>
      </c>
      <c r="AQ44" s="40">
        <f>IF(AQ$7="",0,AQ34*условия!$U127)</f>
        <v>0</v>
      </c>
      <c r="AR44" s="40">
        <f>IF(AR$7="",0,AR34*условия!$U127)</f>
        <v>0</v>
      </c>
      <c r="AS44" s="40">
        <f>IF(AS$7="",0,AS34*условия!$U127)</f>
        <v>0</v>
      </c>
      <c r="AT44" s="40">
        <f>IF(AT$7="",0,AT34*условия!$U127)</f>
        <v>0</v>
      </c>
      <c r="AU44" s="40">
        <f>IF(AU$7="",0,AU34*условия!$U127)</f>
        <v>0</v>
      </c>
      <c r="AV44" s="40">
        <f>IF(AV$7="",0,AV34*условия!$U127)</f>
        <v>0</v>
      </c>
      <c r="AW44" s="40">
        <f>IF(AW$7="",0,AW34*условия!$U127)</f>
        <v>0</v>
      </c>
      <c r="AX44" s="40">
        <f>IF(AX$7="",0,AX34*условия!$U127)</f>
        <v>0</v>
      </c>
      <c r="AY44" s="40">
        <f>IF(AY$7="",0,AY34*условия!$U127)</f>
        <v>0</v>
      </c>
      <c r="AZ44" s="40">
        <f>IF(AZ$7="",0,AZ34*условия!$U127)</f>
        <v>0</v>
      </c>
      <c r="BA44" s="40">
        <f>IF(BA$7="",0,BA34*условия!$U127)</f>
        <v>0</v>
      </c>
      <c r="BB44" s="40">
        <f>IF(BB$7="",0,BB34*условия!$U127)</f>
        <v>0</v>
      </c>
      <c r="BC44" s="40">
        <f>IF(BC$7="",0,BC34*условия!$U127)</f>
        <v>0</v>
      </c>
      <c r="BD44" s="40">
        <f>IF(BD$7="",0,BD34*условия!$U127)</f>
        <v>0</v>
      </c>
      <c r="BE44" s="40">
        <f>IF(BE$7="",0,BE34*условия!$U127)</f>
        <v>0</v>
      </c>
      <c r="BF44" s="40">
        <f>IF(BF$7="",0,BF34*условия!$U127)</f>
        <v>0</v>
      </c>
      <c r="BG44" s="40">
        <f>IF(BG$7="",0,BG34*условия!$U127)</f>
        <v>0</v>
      </c>
      <c r="BH44" s="40">
        <f>IF(BH$7="",0,BH34*условия!$U127)</f>
        <v>0</v>
      </c>
      <c r="BI44" s="40">
        <f>IF(BI$7="",0,BI34*условия!$U127)</f>
        <v>0</v>
      </c>
      <c r="BJ44" s="40">
        <f>IF(BJ$7="",0,BJ34*условия!$U127)</f>
        <v>0</v>
      </c>
      <c r="BK44" s="40">
        <f>IF(BK$7="",0,BK34*условия!$U127)</f>
        <v>0</v>
      </c>
      <c r="BL44" s="40">
        <f>IF(BL$7="",0,BL34*условия!$U127)</f>
        <v>0</v>
      </c>
      <c r="BM44" s="40">
        <f>IF(BM$7="",0,BM34*условия!$U127)</f>
        <v>0</v>
      </c>
      <c r="BN44" s="40">
        <f>IF(BN$7="",0,BN34*условия!$U127)</f>
        <v>0</v>
      </c>
      <c r="BO44" s="40">
        <f>IF(BO$7="",0,BO34*условия!$U127)</f>
        <v>0</v>
      </c>
      <c r="BP44" s="40">
        <f>IF(BP$7="",0,BP34*условия!$U127)</f>
        <v>0</v>
      </c>
      <c r="BQ44" s="40">
        <f>IF(BQ$7="",0,BQ34*условия!$U127)</f>
        <v>0</v>
      </c>
      <c r="BR44" s="40">
        <f>IF(BR$7="",0,BR34*условия!$U127)</f>
        <v>0</v>
      </c>
      <c r="BS44" s="40">
        <f>IF(BS$7="",0,BS34*условия!$U127)</f>
        <v>0</v>
      </c>
      <c r="BT44" s="40">
        <f>IF(BT$7="",0,BT34*условия!$U127)</f>
        <v>0</v>
      </c>
      <c r="BU44" s="40">
        <f>IF(BU$7="",0,BU34*условия!$U127)</f>
        <v>0</v>
      </c>
      <c r="BV44" s="40">
        <f>IF(BV$7="",0,BV34*условия!$U127)</f>
        <v>0</v>
      </c>
      <c r="BW44" s="40">
        <f>IF(BW$7="",0,BW34*условия!$U127)</f>
        <v>0</v>
      </c>
      <c r="BX44" s="40">
        <f>IF(BX$7="",0,BX34*условия!$U127)</f>
        <v>0</v>
      </c>
      <c r="BY44" s="40">
        <f>IF(BY$7="",0,BY34*условия!$U127)</f>
        <v>0</v>
      </c>
      <c r="BZ44" s="40">
        <f>IF(BZ$7="",0,BZ34*условия!$U127)</f>
        <v>0</v>
      </c>
      <c r="CA44" s="40">
        <f>IF(CA$7="",0,CA34*условия!$U127)</f>
        <v>0</v>
      </c>
      <c r="CB44" s="40">
        <f>IF(CB$7="",0,CB34*условия!$U127)</f>
        <v>0</v>
      </c>
      <c r="CC44" s="40">
        <f>IF(CC$7="",0,CC34*условия!$U127)</f>
        <v>0</v>
      </c>
      <c r="CD44" s="40">
        <f>IF(CD$7="",0,CD34*условия!$U127)</f>
        <v>0</v>
      </c>
      <c r="CE44" s="40">
        <f>IF(CE$7="",0,CE34*условия!$U127)</f>
        <v>0</v>
      </c>
      <c r="CF44" s="40">
        <f>IF(CF$7="",0,CF34*условия!$U127)</f>
        <v>0</v>
      </c>
      <c r="CG44" s="40">
        <f>IF(CG$7="",0,CG34*условия!$U127)</f>
        <v>0</v>
      </c>
      <c r="CH44" s="40">
        <f>IF(CH$7="",0,CH34*условия!$U127)</f>
        <v>0</v>
      </c>
      <c r="CI44" s="40">
        <f>IF(CI$7="",0,CI34*условия!$U127)</f>
        <v>0</v>
      </c>
      <c r="CJ44" s="40">
        <f>IF(CJ$7="",0,CJ34*условия!$U127)</f>
        <v>0</v>
      </c>
      <c r="CK44" s="40">
        <f>IF(CK$7="",0,CK34*условия!$U127)</f>
        <v>0</v>
      </c>
      <c r="CL44" s="40">
        <f>IF(CL$7="",0,CL34*условия!$U127)</f>
        <v>0</v>
      </c>
      <c r="CM44" s="40">
        <f>IF(CM$7="",0,CM34*условия!$U127)</f>
        <v>0</v>
      </c>
      <c r="CN44" s="40">
        <f>IF(CN$7="",0,CN34*условия!$U127)</f>
        <v>0</v>
      </c>
      <c r="CO44" s="40">
        <f>IF(CO$7="",0,CO34*условия!$U127)</f>
        <v>0</v>
      </c>
      <c r="CP44" s="40">
        <f>IF(CP$7="",0,CP34*условия!$U127)</f>
        <v>0</v>
      </c>
      <c r="CQ44" s="40">
        <f>IF(CQ$7="",0,CQ34*условия!$U127)</f>
        <v>0</v>
      </c>
      <c r="CR44" s="40">
        <f>IF(CR$7="",0,CR34*условия!$U127)</f>
        <v>0</v>
      </c>
      <c r="CS44" s="40">
        <f>IF(CS$7="",0,CS34*условия!$U127)</f>
        <v>0</v>
      </c>
      <c r="CT44" s="40">
        <f>IF(CT$7="",0,CT34*условия!$U127)</f>
        <v>0</v>
      </c>
      <c r="CU44" s="40">
        <f>IF(CU$7="",0,CU34*условия!$U127)</f>
        <v>0</v>
      </c>
      <c r="CV44" s="40">
        <f>IF(CV$7="",0,CV34*условия!$U127)</f>
        <v>0</v>
      </c>
      <c r="CW44" s="40">
        <f>IF(CW$7="",0,CW34*условия!$U127)</f>
        <v>0</v>
      </c>
      <c r="CX44" s="40">
        <f>IF(CX$7="",0,CX34*условия!$U127)</f>
        <v>0</v>
      </c>
      <c r="CY44" s="40">
        <f>IF(CY$7="",0,CY34*условия!$U127)</f>
        <v>0</v>
      </c>
      <c r="CZ44" s="40">
        <f>IF(CZ$7="",0,CZ34*условия!$U127)</f>
        <v>0</v>
      </c>
      <c r="DA44" s="40">
        <f>IF(DA$7="",0,DA34*условия!$U127)</f>
        <v>0</v>
      </c>
      <c r="DB44" s="40">
        <f>IF(DB$7="",0,DB34*условия!$U127)</f>
        <v>0</v>
      </c>
      <c r="DC44" s="40">
        <f>IF(DC$7="",0,DC34*условия!$U127)</f>
        <v>0</v>
      </c>
      <c r="DD44" s="40">
        <f>IF(DD$7="",0,DD34*условия!$U127)</f>
        <v>0</v>
      </c>
      <c r="DE44" s="40">
        <f>IF(DE$7="",0,DE34*условия!$U127)</f>
        <v>0</v>
      </c>
      <c r="DF44" s="40">
        <f>IF(DF$7="",0,DF34*условия!$U127)</f>
        <v>0</v>
      </c>
      <c r="DG44" s="40">
        <f>IF(DG$7="",0,DG34*условия!$U127)</f>
        <v>0</v>
      </c>
      <c r="DH44" s="40">
        <f>IF(DH$7="",0,DH34*условия!$U127)</f>
        <v>0</v>
      </c>
      <c r="DI44" s="40">
        <f>IF(DI$7="",0,DI34*условия!$U127)</f>
        <v>0</v>
      </c>
      <c r="DJ44" s="40">
        <f>IF(DJ$7="",0,DJ34*условия!$U127)</f>
        <v>0</v>
      </c>
      <c r="DK44" s="40">
        <f>IF(DK$7="",0,DK34*условия!$U127)</f>
        <v>0</v>
      </c>
      <c r="DL44" s="40">
        <f>IF(DL$7="",0,DL34*условия!$U127)</f>
        <v>0</v>
      </c>
      <c r="DM44" s="40">
        <f>IF(DM$7="",0,DM34*условия!$U127)</f>
        <v>0</v>
      </c>
      <c r="DN44" s="40">
        <f>IF(DN$7="",0,DN34*условия!$U127)</f>
        <v>0</v>
      </c>
      <c r="DO44" s="40">
        <f>IF(DO$7="",0,DO34*условия!$U127)</f>
        <v>0</v>
      </c>
      <c r="DP44" s="40">
        <f>IF(DP$7="",0,DP34*условия!$U127)</f>
        <v>0</v>
      </c>
      <c r="DQ44" s="40">
        <f>IF(DQ$7="",0,DQ34*условия!$U127)</f>
        <v>0</v>
      </c>
      <c r="DR44" s="40">
        <f>IF(DR$7="",0,DR34*условия!$U127)</f>
        <v>0</v>
      </c>
      <c r="DS44" s="40">
        <f>IF(DS$7="",0,DS34*условия!$U127)</f>
        <v>0</v>
      </c>
      <c r="DT44" s="40">
        <f>IF(DT$7="",0,DT34*условия!$U127)</f>
        <v>0</v>
      </c>
      <c r="DU44" s="40">
        <f>IF(DU$7="",0,DU34*условия!$U127)</f>
        <v>0</v>
      </c>
      <c r="DV44" s="40">
        <f>IF(DV$7="",0,DV34*условия!$U127)</f>
        <v>0</v>
      </c>
      <c r="DW44" s="40">
        <f>IF(DW$7="",0,DW34*условия!$U127)</f>
        <v>0</v>
      </c>
      <c r="DX44" s="40">
        <f>IF(DX$7="",0,DX34*условия!$U127)</f>
        <v>0</v>
      </c>
      <c r="DY44" s="40">
        <f>IF(DY$7="",0,DY34*условия!$U127)</f>
        <v>0</v>
      </c>
      <c r="DZ44" s="40">
        <f>IF(DZ$7="",0,DZ34*условия!$U127)</f>
        <v>0</v>
      </c>
      <c r="EA44" s="40">
        <f>IF(EA$7="",0,EA34*условия!$U127)</f>
        <v>0</v>
      </c>
      <c r="EB44" s="40">
        <f>IF(EB$7="",0,EB34*условия!$U127)</f>
        <v>0</v>
      </c>
      <c r="EC44" s="40">
        <f>IF(EC$7="",0,EC34*условия!$U127)</f>
        <v>0</v>
      </c>
      <c r="ED44" s="40">
        <f>IF(ED$7="",0,ED34*условия!$U127)</f>
        <v>0</v>
      </c>
      <c r="EE44" s="40">
        <f>IF(EE$7="",0,EE34*условия!$U127)</f>
        <v>0</v>
      </c>
      <c r="EF44" s="40">
        <f>IF(EF$7="",0,EF34*условия!$U127)</f>
        <v>0</v>
      </c>
      <c r="EG44" s="40">
        <f>IF(EG$7="",0,EG34*условия!$U127)</f>
        <v>0</v>
      </c>
      <c r="EH44" s="40">
        <f>IF(EH$7="",0,EH34*условия!$U127)</f>
        <v>0</v>
      </c>
      <c r="EI44" s="40">
        <f>IF(EI$7="",0,EI34*условия!$U127)</f>
        <v>0</v>
      </c>
      <c r="EJ44" s="40">
        <f>IF(EJ$7="",0,EJ34*условия!$U127)</f>
        <v>0</v>
      </c>
      <c r="EK44" s="40">
        <f>IF(EK$7="",0,EK34*условия!$U127)</f>
        <v>0</v>
      </c>
      <c r="EL44" s="40">
        <f>IF(EL$7="",0,EL34*условия!$U127)</f>
        <v>0</v>
      </c>
      <c r="EM44" s="40">
        <f>IF(EM$7="",0,EM34*условия!$U127)</f>
        <v>0</v>
      </c>
      <c r="EN44" s="40">
        <f>IF(EN$7="",0,EN34*условия!$U127)</f>
        <v>0</v>
      </c>
      <c r="EO44" s="40">
        <f>IF(EO$7="",0,EO34*условия!$U127)</f>
        <v>0</v>
      </c>
      <c r="EP44" s="40">
        <f>IF(EP$7="",0,EP34*условия!$U127)</f>
        <v>0</v>
      </c>
      <c r="EQ44" s="40">
        <f>IF(EQ$7="",0,EQ34*условия!$U127)</f>
        <v>0</v>
      </c>
      <c r="ER44" s="40">
        <f>IF(ER$7="",0,ER34*условия!$U127)</f>
        <v>0</v>
      </c>
      <c r="ES44" s="40">
        <f>IF(ES$7="",0,ES34*условия!$U127)</f>
        <v>0</v>
      </c>
      <c r="ET44" s="40">
        <f>IF(ET$7="",0,ET34*условия!$U127)</f>
        <v>0</v>
      </c>
      <c r="EU44" s="40">
        <f>IF(EU$7="",0,EU34*условия!$U127)</f>
        <v>0</v>
      </c>
      <c r="EV44" s="40">
        <f>IF(EV$7="",0,EV34*условия!$U127)</f>
        <v>0</v>
      </c>
      <c r="EW44" s="40">
        <f>IF(EW$7="",0,EW34*условия!$U127)</f>
        <v>0</v>
      </c>
      <c r="EX44" s="40">
        <f>IF(EX$7="",0,EX34*условия!$U127)</f>
        <v>0</v>
      </c>
      <c r="EY44" s="40">
        <f>IF(EY$7="",0,EY34*условия!$U127)</f>
        <v>0</v>
      </c>
      <c r="EZ44" s="40">
        <f>IF(EZ$7="",0,EZ34*условия!$U127)</f>
        <v>0</v>
      </c>
      <c r="FA44" s="40">
        <f>IF(FA$7="",0,FA34*условия!$U127)</f>
        <v>0</v>
      </c>
      <c r="FB44" s="40">
        <f>IF(FB$7="",0,FB34*условия!$U127)</f>
        <v>0</v>
      </c>
      <c r="FC44" s="40">
        <f>IF(FC$7="",0,FC34*условия!$U127)</f>
        <v>0</v>
      </c>
      <c r="FD44" s="40">
        <f>IF(FD$7="",0,FD34*условия!$U127)</f>
        <v>0</v>
      </c>
      <c r="FE44" s="40">
        <f>IF(FE$7="",0,FE34*условия!$U127)</f>
        <v>0</v>
      </c>
      <c r="FF44" s="40">
        <f>IF(FF$7="",0,FF34*условия!$U127)</f>
        <v>0</v>
      </c>
      <c r="FG44" s="40">
        <f>IF(FG$7="",0,FG34*условия!$U127)</f>
        <v>0</v>
      </c>
      <c r="FH44" s="40">
        <f>IF(FH$7="",0,FH34*условия!$U127)</f>
        <v>0</v>
      </c>
      <c r="FI44" s="40">
        <f>IF(FI$7="",0,FI34*условия!$U127)</f>
        <v>0</v>
      </c>
      <c r="FJ44" s="40">
        <f>IF(FJ$7="",0,FJ34*условия!$U127)</f>
        <v>0</v>
      </c>
      <c r="FK44" s="40">
        <f>IF(FK$7="",0,FK34*условия!$U127)</f>
        <v>0</v>
      </c>
      <c r="FL44" s="40">
        <f>IF(FL$7="",0,FL34*условия!$U127)</f>
        <v>0</v>
      </c>
      <c r="FM44" s="40">
        <f>IF(FM$7="",0,FM34*условия!$U127)</f>
        <v>0</v>
      </c>
      <c r="FN44" s="40">
        <f>IF(FN$7="",0,FN34*условия!$U127)</f>
        <v>0</v>
      </c>
      <c r="FO44" s="40">
        <f>IF(FO$7="",0,FO34*условия!$U127)</f>
        <v>0</v>
      </c>
      <c r="FP44" s="40">
        <f>IF(FP$7="",0,FP34*условия!$U127)</f>
        <v>0</v>
      </c>
      <c r="FQ44" s="40">
        <f>IF(FQ$7="",0,FQ34*условия!$U127)</f>
        <v>0</v>
      </c>
      <c r="FR44" s="40">
        <f>IF(FR$7="",0,FR34*условия!$U127)</f>
        <v>0</v>
      </c>
      <c r="FS44" s="40">
        <f>IF(FS$7="",0,FS34*условия!$U127)</f>
        <v>0</v>
      </c>
      <c r="FT44" s="40">
        <f>IF(FT$7="",0,FT34*условия!$U127)</f>
        <v>0</v>
      </c>
      <c r="FU44" s="40">
        <f>IF(FU$7="",0,FU34*условия!$U127)</f>
        <v>0</v>
      </c>
      <c r="FV44" s="40">
        <f>IF(FV$7="",0,FV34*условия!$U127)</f>
        <v>0</v>
      </c>
      <c r="FW44" s="40">
        <f>IF(FW$7="",0,FW34*условия!$U127)</f>
        <v>0</v>
      </c>
      <c r="FX44" s="40">
        <f>IF(FX$7="",0,FX34*условия!$U127)</f>
        <v>0</v>
      </c>
      <c r="FY44" s="40">
        <f>IF(FY$7="",0,FY34*условия!$U127)</f>
        <v>0</v>
      </c>
      <c r="FZ44" s="40">
        <f>IF(FZ$7="",0,FZ34*условия!$U127)</f>
        <v>0</v>
      </c>
      <c r="GA44" s="40">
        <f>IF(GA$7="",0,GA34*условия!$U127)</f>
        <v>0</v>
      </c>
      <c r="GB44" s="40">
        <f>IF(GB$7="",0,GB34*условия!$U127)</f>
        <v>0</v>
      </c>
      <c r="GC44" s="40">
        <f>IF(GC$7="",0,GC34*условия!$U127)</f>
        <v>0</v>
      </c>
      <c r="GD44" s="40">
        <f>IF(GD$7="",0,GD34*условия!$U127)</f>
        <v>0</v>
      </c>
      <c r="GE44" s="40">
        <f>IF(GE$7="",0,GE34*условия!$U127)</f>
        <v>0</v>
      </c>
      <c r="GF44" s="40">
        <f>IF(GF$7="",0,GF34*условия!$U127)</f>
        <v>0</v>
      </c>
      <c r="GG44" s="40">
        <f>IF(GG$7="",0,GG34*условия!$U127)</f>
        <v>0</v>
      </c>
      <c r="GH44" s="40">
        <f>IF(GH$7="",0,GH34*условия!$U127)</f>
        <v>0</v>
      </c>
      <c r="GI44" s="40">
        <f>IF(GI$7="",0,GI34*условия!$U127)</f>
        <v>0</v>
      </c>
      <c r="GJ44" s="40">
        <f>IF(GJ$7="",0,GJ34*условия!$U127)</f>
        <v>0</v>
      </c>
      <c r="GK44" s="40">
        <f>IF(GK$7="",0,GK34*условия!$U127)</f>
        <v>0</v>
      </c>
      <c r="GL44" s="40">
        <f>IF(GL$7="",0,GL34*условия!$U127)</f>
        <v>0</v>
      </c>
      <c r="GM44" s="40">
        <f>IF(GM$7="",0,GM34*условия!$U127)</f>
        <v>0</v>
      </c>
      <c r="GN44" s="40">
        <f>IF(GN$7="",0,GN34*условия!$U127)</f>
        <v>0</v>
      </c>
      <c r="GO44" s="40">
        <f>IF(GO$7="",0,GO34*условия!$U127)</f>
        <v>0</v>
      </c>
      <c r="GP44" s="40">
        <f>IF(GP$7="",0,GP34*условия!$U127)</f>
        <v>0</v>
      </c>
      <c r="GQ44" s="40">
        <f>IF(GQ$7="",0,GQ34*условия!$U127)</f>
        <v>0</v>
      </c>
      <c r="GR44" s="40">
        <f>IF(GR$7="",0,GR34*условия!$U127)</f>
        <v>0</v>
      </c>
      <c r="GS44" s="40">
        <f>IF(GS$7="",0,GS34*условия!$U127)</f>
        <v>0</v>
      </c>
      <c r="GT44" s="40">
        <f>IF(GT$7="",0,GT34*условия!$U127)</f>
        <v>0</v>
      </c>
      <c r="GU44" s="40">
        <f>IF(GU$7="",0,GU34*условия!$U127)</f>
        <v>0</v>
      </c>
      <c r="GV44" s="40">
        <f>IF(GV$7="",0,GV34*условия!$U127)</f>
        <v>0</v>
      </c>
      <c r="GW44" s="40">
        <f>IF(GW$7="",0,GW34*условия!$U127)</f>
        <v>0</v>
      </c>
      <c r="GX44" s="40">
        <f>IF(GX$7="",0,GX34*условия!$U127)</f>
        <v>0</v>
      </c>
      <c r="GY44" s="40">
        <f>IF(GY$7="",0,GY34*условия!$U127)</f>
        <v>0</v>
      </c>
      <c r="GZ44" s="40">
        <f>IF(GZ$7="",0,GZ34*условия!$U127)</f>
        <v>0</v>
      </c>
      <c r="HA44" s="40">
        <f>IF(HA$7="",0,HA34*условия!$U127)</f>
        <v>0</v>
      </c>
      <c r="HB44" s="40">
        <f>IF(HB$7="",0,HB34*условия!$U127)</f>
        <v>0</v>
      </c>
      <c r="HC44" s="40">
        <f>IF(HC$7="",0,HC34*условия!$U127)</f>
        <v>0</v>
      </c>
      <c r="HD44" s="40">
        <f>IF(HD$7="",0,HD34*условия!$U127)</f>
        <v>0</v>
      </c>
      <c r="HE44" s="40">
        <f>IF(HE$7="",0,HE34*условия!$U127)</f>
        <v>0</v>
      </c>
      <c r="HF44" s="40">
        <f>IF(HF$7="",0,HF34*условия!$U127)</f>
        <v>0</v>
      </c>
      <c r="HG44" s="40">
        <f>IF(HG$7="",0,HG34*условия!$U127)</f>
        <v>0</v>
      </c>
      <c r="HH44" s="40">
        <f>IF(HH$7="",0,HH34*условия!$U127)</f>
        <v>0</v>
      </c>
      <c r="HI44" s="40">
        <f>IF(HI$7="",0,HI34*условия!$U127)</f>
        <v>0</v>
      </c>
      <c r="HJ44" s="40">
        <f>IF(HJ$7="",0,HJ34*условия!$U127)</f>
        <v>0</v>
      </c>
      <c r="HK44" s="40">
        <f>IF(HK$7="",0,HK34*условия!$U127)</f>
        <v>0</v>
      </c>
      <c r="HL44" s="40">
        <f>IF(HL$7="",0,HL34*условия!$U127)</f>
        <v>0</v>
      </c>
      <c r="HM44" s="40">
        <f>IF(HM$7="",0,HM34*условия!$U127)</f>
        <v>0</v>
      </c>
      <c r="HN44" s="40">
        <f>IF(HN$7="",0,HN34*условия!$U127)</f>
        <v>0</v>
      </c>
      <c r="HO44" s="40">
        <f>IF(HO$7="",0,HO34*условия!$U127)</f>
        <v>0</v>
      </c>
      <c r="HP44" s="40">
        <f>IF(HP$7="",0,HP34*условия!$U127)</f>
        <v>0</v>
      </c>
      <c r="HQ44" s="40">
        <f>IF(HQ$7="",0,HQ34*условия!$U127)</f>
        <v>0</v>
      </c>
      <c r="HR44" s="40">
        <f>IF(HR$7="",0,HR34*условия!$U127)</f>
        <v>0</v>
      </c>
      <c r="HS44" s="40">
        <f>IF(HS$7="",0,HS34*условия!$U127)</f>
        <v>0</v>
      </c>
      <c r="HT44" s="40">
        <f>IF(HT$7="",0,HT34*условия!$U127)</f>
        <v>0</v>
      </c>
      <c r="HU44" s="40">
        <f>IF(HU$7="",0,HU34*условия!$U127)</f>
        <v>0</v>
      </c>
      <c r="HV44" s="40">
        <f>IF(HV$7="",0,HV34*условия!$U127)</f>
        <v>0</v>
      </c>
      <c r="HW44" s="40">
        <f>IF(HW$7="",0,HW34*условия!$U127)</f>
        <v>0</v>
      </c>
      <c r="HX44" s="40">
        <f>IF(HX$7="",0,HX34*условия!$U127)</f>
        <v>0</v>
      </c>
      <c r="HY44" s="40">
        <f>IF(HY$7="",0,HY34*условия!$U127)</f>
        <v>0</v>
      </c>
      <c r="HZ44" s="40">
        <f>IF(HZ$7="",0,HZ34*условия!$U127)</f>
        <v>0</v>
      </c>
      <c r="IA44" s="40">
        <f>IF(IA$7="",0,IA34*условия!$U127)</f>
        <v>0</v>
      </c>
      <c r="IB44" s="40">
        <f>IF(IB$7="",0,IB34*условия!$U127)</f>
        <v>0</v>
      </c>
      <c r="IC44" s="40">
        <f>IF(IC$7="",0,IC34*условия!$U127)</f>
        <v>0</v>
      </c>
      <c r="ID44" s="40">
        <f>IF(ID$7="",0,ID34*условия!$U127)</f>
        <v>0</v>
      </c>
      <c r="IE44" s="40">
        <f>IF(IE$7="",0,IE34*условия!$U127)</f>
        <v>0</v>
      </c>
      <c r="IF44" s="40">
        <f>IF(IF$7="",0,IF34*условия!$U127)</f>
        <v>0</v>
      </c>
      <c r="IG44" s="40">
        <f>IF(IG$7="",0,IG34*условия!$U127)</f>
        <v>0</v>
      </c>
      <c r="IH44" s="40">
        <f>IF(IH$7="",0,IH34*условия!$U127)</f>
        <v>0</v>
      </c>
      <c r="II44" s="40">
        <f>IF(II$7="",0,II34*условия!$U127)</f>
        <v>0</v>
      </c>
      <c r="IJ44" s="40">
        <f>IF(IJ$7="",0,IJ34*условия!$U127)</f>
        <v>0</v>
      </c>
      <c r="IK44" s="40">
        <f>IF(IK$7="",0,IK34*условия!$U127)</f>
        <v>0</v>
      </c>
      <c r="IL44" s="40">
        <f>IF(IL$7="",0,IL34*условия!$U127)</f>
        <v>0</v>
      </c>
      <c r="IM44" s="40">
        <f>IF(IM$7="",0,IM34*условия!$U127)</f>
        <v>0</v>
      </c>
      <c r="IN44" s="40">
        <f>IF(IN$7="",0,IN34*условия!$U127)</f>
        <v>0</v>
      </c>
      <c r="IO44" s="40">
        <f>IF(IO$7="",0,IO34*условия!$U127)</f>
        <v>0</v>
      </c>
      <c r="IP44" s="40">
        <f>IF(IP$7="",0,IP34*условия!$U127)</f>
        <v>0</v>
      </c>
      <c r="IQ44" s="40">
        <f>IF(IQ$7="",0,IQ34*условия!$U127)</f>
        <v>0</v>
      </c>
      <c r="IR44" s="40">
        <f>IF(IR$7="",0,IR34*условия!$U127)</f>
        <v>0</v>
      </c>
      <c r="IS44" s="40">
        <f>IF(IS$7="",0,IS34*условия!$U127)</f>
        <v>0</v>
      </c>
      <c r="IT44" s="40">
        <f>IF(IT$7="",0,IT34*условия!$U127)</f>
        <v>0</v>
      </c>
      <c r="IU44" s="40">
        <f>IF(IU$7="",0,IU34*условия!$U127)</f>
        <v>0</v>
      </c>
      <c r="IV44" s="40">
        <f>IF(IV$7="",0,IV34*условия!$U127)</f>
        <v>0</v>
      </c>
      <c r="IW44" s="40">
        <f>IF(IW$7="",0,IW34*условия!$U127)</f>
        <v>0</v>
      </c>
      <c r="IX44" s="40">
        <f>IF(IX$7="",0,IX34*условия!$U127)</f>
        <v>0</v>
      </c>
      <c r="IY44" s="40">
        <f>IF(IY$7="",0,IY34*условия!$U127)</f>
        <v>0</v>
      </c>
      <c r="IZ44" s="40">
        <f>IF(IZ$7="",0,IZ34*условия!$U127)</f>
        <v>0</v>
      </c>
      <c r="JA44" s="40">
        <f>IF(JA$7="",0,JA34*условия!$U127)</f>
        <v>0</v>
      </c>
      <c r="JB44" s="40">
        <f>IF(JB$7="",0,JB34*условия!$U127)</f>
        <v>0</v>
      </c>
      <c r="JC44" s="40">
        <f>IF(JC$7="",0,JC34*условия!$U127)</f>
        <v>0</v>
      </c>
      <c r="JD44" s="40">
        <f>IF(JD$7="",0,JD34*условия!$U127)</f>
        <v>0</v>
      </c>
      <c r="JE44" s="40">
        <f>IF(JE$7="",0,JE34*условия!$U127)</f>
        <v>0</v>
      </c>
      <c r="JF44" s="40">
        <f>IF(JF$7="",0,JF34*условия!$U127)</f>
        <v>0</v>
      </c>
      <c r="JG44" s="40">
        <f>IF(JG$7="",0,JG34*условия!$U127)</f>
        <v>0</v>
      </c>
      <c r="JH44" s="40">
        <f>IF(JH$7="",0,JH34*условия!$U127)</f>
        <v>0</v>
      </c>
      <c r="JI44" s="40">
        <f>IF(JI$7="",0,JI34*условия!$U127)</f>
        <v>0</v>
      </c>
      <c r="JJ44" s="40">
        <f>IF(JJ$7="",0,JJ34*условия!$U127)</f>
        <v>0</v>
      </c>
      <c r="JK44" s="40">
        <f>IF(JK$7="",0,JK34*условия!$U127)</f>
        <v>0</v>
      </c>
      <c r="JL44" s="40">
        <f>IF(JL$7="",0,JL34*условия!$U127)</f>
        <v>0</v>
      </c>
      <c r="JM44" s="40">
        <f>IF(JM$7="",0,JM34*условия!$U127)</f>
        <v>0</v>
      </c>
      <c r="JN44" s="40">
        <f>IF(JN$7="",0,JN34*условия!$U127)</f>
        <v>0</v>
      </c>
      <c r="JO44" s="40">
        <f>IF(JO$7="",0,JO34*условия!$U127)</f>
        <v>0</v>
      </c>
      <c r="JP44" s="40">
        <f>IF(JP$7="",0,JP34*условия!$U127)</f>
        <v>0</v>
      </c>
      <c r="JQ44" s="40">
        <f>IF(JQ$7="",0,JQ34*условия!$U127)</f>
        <v>0</v>
      </c>
      <c r="JR44" s="40">
        <f>IF(JR$7="",0,JR34*условия!$U127)</f>
        <v>0</v>
      </c>
      <c r="JS44" s="40">
        <f>IF(JS$7="",0,JS34*условия!$U127)</f>
        <v>0</v>
      </c>
      <c r="JT44" s="40">
        <f>IF(JT$7="",0,JT34*условия!$U127)</f>
        <v>0</v>
      </c>
      <c r="JU44" s="40">
        <f>IF(JU$7="",0,JU34*условия!$U127)</f>
        <v>0</v>
      </c>
      <c r="JV44" s="40">
        <f>IF(JV$7="",0,JV34*условия!$U127)</f>
        <v>0</v>
      </c>
      <c r="JW44" s="40">
        <f>IF(JW$7="",0,JW34*условия!$U127)</f>
        <v>0</v>
      </c>
      <c r="JX44" s="40">
        <f>IF(JX$7="",0,JX34*условия!$U127)</f>
        <v>0</v>
      </c>
      <c r="JY44" s="40">
        <f>IF(JY$7="",0,JY34*условия!$U127)</f>
        <v>0</v>
      </c>
      <c r="JZ44" s="40">
        <f>IF(JZ$7="",0,JZ34*условия!$U127)</f>
        <v>0</v>
      </c>
      <c r="KA44" s="40">
        <f>IF(KA$7="",0,KA34*условия!$U127)</f>
        <v>0</v>
      </c>
      <c r="KB44" s="40">
        <f>IF(KB$7="",0,KB34*условия!$U127)</f>
        <v>0</v>
      </c>
      <c r="KC44" s="40">
        <f>IF(KC$7="",0,KC34*условия!$U127)</f>
        <v>0</v>
      </c>
      <c r="KD44" s="40">
        <f>IF(KD$7="",0,KD34*условия!$U127)</f>
        <v>0</v>
      </c>
      <c r="KE44" s="40">
        <f>IF(KE$7="",0,KE34*условия!$U127)</f>
        <v>0</v>
      </c>
      <c r="KF44" s="40">
        <f>IF(KF$7="",0,KF34*условия!$U127)</f>
        <v>0</v>
      </c>
      <c r="KG44" s="40">
        <f>IF(KG$7="",0,KG34*условия!$U127)</f>
        <v>0</v>
      </c>
      <c r="KH44" s="40">
        <f>IF(KH$7="",0,KH34*условия!$U127)</f>
        <v>0</v>
      </c>
      <c r="KI44" s="40">
        <f>IF(KI$7="",0,KI34*условия!$U127)</f>
        <v>0</v>
      </c>
      <c r="KJ44" s="40">
        <f>IF(KJ$7="",0,KJ34*условия!$U127)</f>
        <v>0</v>
      </c>
      <c r="KK44" s="40">
        <f>IF(KK$7="",0,KK34*условия!$U127)</f>
        <v>0</v>
      </c>
      <c r="KL44" s="40">
        <f>IF(KL$7="",0,KL34*условия!$U127)</f>
        <v>0</v>
      </c>
      <c r="KM44" s="40">
        <f>IF(KM$7="",0,KM34*условия!$U127)</f>
        <v>0</v>
      </c>
      <c r="KN44" s="40">
        <f>IF(KN$7="",0,KN34*условия!$U127)</f>
        <v>0</v>
      </c>
      <c r="KO44" s="40">
        <f>IF(KO$7="",0,KO34*условия!$U127)</f>
        <v>0</v>
      </c>
      <c r="KP44" s="40">
        <f>IF(KP$7="",0,KP34*условия!$U127)</f>
        <v>0</v>
      </c>
      <c r="KQ44" s="40">
        <f>IF(KQ$7="",0,KQ34*условия!$U127)</f>
        <v>0</v>
      </c>
      <c r="KR44" s="40">
        <f>IF(KR$7="",0,KR34*условия!$U127)</f>
        <v>0</v>
      </c>
      <c r="KS44" s="40">
        <f>IF(KS$7="",0,KS34*условия!$U127)</f>
        <v>0</v>
      </c>
      <c r="KT44" s="40">
        <f>IF(KT$7="",0,KT34*условия!$U127)</f>
        <v>0</v>
      </c>
      <c r="KU44" s="40">
        <f>IF(KU$7="",0,KU34*условия!$U127)</f>
        <v>0</v>
      </c>
      <c r="KV44" s="40">
        <f>IF(KV$7="",0,KV34*условия!$U127)</f>
        <v>0</v>
      </c>
      <c r="KW44" s="1"/>
      <c r="KX44" s="1"/>
    </row>
    <row r="45" spans="1:310" x14ac:dyDescent="0.25">
      <c r="A45" s="1"/>
      <c r="B45" s="79"/>
      <c r="C45" s="79"/>
      <c r="D45" s="79"/>
      <c r="E45" s="1" t="str">
        <f>E43</f>
        <v>количество клиентов, приобретающих допуслуги</v>
      </c>
      <c r="F45" s="1"/>
      <c r="G45" s="1"/>
      <c r="H45" s="11" t="str">
        <f t="shared" ref="H45:H49" si="324">H44</f>
        <v>клиенты</v>
      </c>
      <c r="I45" s="1"/>
      <c r="J45" s="1"/>
      <c r="K45" s="1" t="str">
        <f>справочники!$U$12</f>
        <v>постоянные-30сотрудников</v>
      </c>
      <c r="L45" s="1"/>
      <c r="M45" s="5"/>
      <c r="N45" s="40"/>
      <c r="O45" s="19"/>
      <c r="P45" s="1"/>
      <c r="Q45" s="1"/>
      <c r="R45" s="40"/>
      <c r="S45" s="1"/>
      <c r="T45" s="232">
        <f>условия!$N$25*условия!U53</f>
        <v>0</v>
      </c>
      <c r="U45" s="40">
        <f>IF(U$7="",0,U35*условия!$U128)</f>
        <v>0.14134615384615384</v>
      </c>
      <c r="V45" s="40">
        <f>IF(V$7="",0,V35*условия!$U128)</f>
        <v>0.30625000000000002</v>
      </c>
      <c r="W45" s="40">
        <f>IF(W$7="",0,W35*условия!$U128)</f>
        <v>0.49471153846153848</v>
      </c>
      <c r="X45" s="40">
        <f>IF(X$7="",0,X35*условия!$U128)</f>
        <v>0.70673076923076927</v>
      </c>
      <c r="Y45" s="40">
        <f>IF(Y$7="",0,Y35*условия!$U128)</f>
        <v>0.9423076923076924</v>
      </c>
      <c r="Z45" s="40">
        <f>IF(Z$7="",0,Z35*условия!$U128)</f>
        <v>1.2014423076923078</v>
      </c>
      <c r="AA45" s="40">
        <f>IF(AA$7="",0,AA35*условия!$U128)</f>
        <v>1.4841346153846156</v>
      </c>
      <c r="AB45" s="40">
        <f>IF(AB$7="",0,AB35*условия!$U128)</f>
        <v>1.7903846153846155</v>
      </c>
      <c r="AC45" s="40">
        <f>IF(AC$7="",0,AC35*условия!$U128)</f>
        <v>2.1201923076923075</v>
      </c>
      <c r="AD45" s="40">
        <f>IF(AD$7="",0,AD35*условия!$U128)</f>
        <v>2.4735576923076925</v>
      </c>
      <c r="AE45" s="40">
        <f>IF(AE$7="",0,AE35*условия!$U128)</f>
        <v>2.8504807692307694</v>
      </c>
      <c r="AF45" s="40">
        <f>IF(AF$7="",0,AF35*условия!$U128)</f>
        <v>3.2509615384615391</v>
      </c>
      <c r="AG45" s="40">
        <f>IF(AG$7="",0,AG35*условия!$U128)</f>
        <v>3.6750000000000003</v>
      </c>
      <c r="AH45" s="40">
        <f>IF(AH$7="",0,AH35*условия!$U128)</f>
        <v>0</v>
      </c>
      <c r="AI45" s="40">
        <f>IF(AI$7="",0,AI35*условия!$U128)</f>
        <v>0</v>
      </c>
      <c r="AJ45" s="40">
        <f>IF(AJ$7="",0,AJ35*условия!$U128)</f>
        <v>0</v>
      </c>
      <c r="AK45" s="40">
        <f>IF(AK$7="",0,AK35*условия!$U128)</f>
        <v>0</v>
      </c>
      <c r="AL45" s="40">
        <f>IF(AL$7="",0,AL35*условия!$U128)</f>
        <v>0</v>
      </c>
      <c r="AM45" s="40">
        <f>IF(AM$7="",0,AM35*условия!$U128)</f>
        <v>0</v>
      </c>
      <c r="AN45" s="40">
        <f>IF(AN$7="",0,AN35*условия!$U128)</f>
        <v>0</v>
      </c>
      <c r="AO45" s="40">
        <f>IF(AO$7="",0,AO35*условия!$U128)</f>
        <v>0</v>
      </c>
      <c r="AP45" s="40">
        <f>IF(AP$7="",0,AP35*условия!$U128)</f>
        <v>0</v>
      </c>
      <c r="AQ45" s="40">
        <f>IF(AQ$7="",0,AQ35*условия!$U128)</f>
        <v>0</v>
      </c>
      <c r="AR45" s="40">
        <f>IF(AR$7="",0,AR35*условия!$U128)</f>
        <v>0</v>
      </c>
      <c r="AS45" s="40">
        <f>IF(AS$7="",0,AS35*условия!$U128)</f>
        <v>0</v>
      </c>
      <c r="AT45" s="40">
        <f>IF(AT$7="",0,AT35*условия!$U128)</f>
        <v>0</v>
      </c>
      <c r="AU45" s="40">
        <f>IF(AU$7="",0,AU35*условия!$U128)</f>
        <v>0</v>
      </c>
      <c r="AV45" s="40">
        <f>IF(AV$7="",0,AV35*условия!$U128)</f>
        <v>0</v>
      </c>
      <c r="AW45" s="40">
        <f>IF(AW$7="",0,AW35*условия!$U128)</f>
        <v>0</v>
      </c>
      <c r="AX45" s="40">
        <f>IF(AX$7="",0,AX35*условия!$U128)</f>
        <v>0</v>
      </c>
      <c r="AY45" s="40">
        <f>IF(AY$7="",0,AY35*условия!$U128)</f>
        <v>0</v>
      </c>
      <c r="AZ45" s="40">
        <f>IF(AZ$7="",0,AZ35*условия!$U128)</f>
        <v>0</v>
      </c>
      <c r="BA45" s="40">
        <f>IF(BA$7="",0,BA35*условия!$U128)</f>
        <v>0</v>
      </c>
      <c r="BB45" s="40">
        <f>IF(BB$7="",0,BB35*условия!$U128)</f>
        <v>0</v>
      </c>
      <c r="BC45" s="40">
        <f>IF(BC$7="",0,BC35*условия!$U128)</f>
        <v>0</v>
      </c>
      <c r="BD45" s="40">
        <f>IF(BD$7="",0,BD35*условия!$U128)</f>
        <v>0</v>
      </c>
      <c r="BE45" s="40">
        <f>IF(BE$7="",0,BE35*условия!$U128)</f>
        <v>0</v>
      </c>
      <c r="BF45" s="40">
        <f>IF(BF$7="",0,BF35*условия!$U128)</f>
        <v>0</v>
      </c>
      <c r="BG45" s="40">
        <f>IF(BG$7="",0,BG35*условия!$U128)</f>
        <v>0</v>
      </c>
      <c r="BH45" s="40">
        <f>IF(BH$7="",0,BH35*условия!$U128)</f>
        <v>0</v>
      </c>
      <c r="BI45" s="40">
        <f>IF(BI$7="",0,BI35*условия!$U128)</f>
        <v>0</v>
      </c>
      <c r="BJ45" s="40">
        <f>IF(BJ$7="",0,BJ35*условия!$U128)</f>
        <v>0</v>
      </c>
      <c r="BK45" s="40">
        <f>IF(BK$7="",0,BK35*условия!$U128)</f>
        <v>0</v>
      </c>
      <c r="BL45" s="40">
        <f>IF(BL$7="",0,BL35*условия!$U128)</f>
        <v>0</v>
      </c>
      <c r="BM45" s="40">
        <f>IF(BM$7="",0,BM35*условия!$U128)</f>
        <v>0</v>
      </c>
      <c r="BN45" s="40">
        <f>IF(BN$7="",0,BN35*условия!$U128)</f>
        <v>0</v>
      </c>
      <c r="BO45" s="40">
        <f>IF(BO$7="",0,BO35*условия!$U128)</f>
        <v>0</v>
      </c>
      <c r="BP45" s="40">
        <f>IF(BP$7="",0,BP35*условия!$U128)</f>
        <v>0</v>
      </c>
      <c r="BQ45" s="40">
        <f>IF(BQ$7="",0,BQ35*условия!$U128)</f>
        <v>0</v>
      </c>
      <c r="BR45" s="40">
        <f>IF(BR$7="",0,BR35*условия!$U128)</f>
        <v>0</v>
      </c>
      <c r="BS45" s="40">
        <f>IF(BS$7="",0,BS35*условия!$U128)</f>
        <v>0</v>
      </c>
      <c r="BT45" s="40">
        <f>IF(BT$7="",0,BT35*условия!$U128)</f>
        <v>0</v>
      </c>
      <c r="BU45" s="40">
        <f>IF(BU$7="",0,BU35*условия!$U128)</f>
        <v>0</v>
      </c>
      <c r="BV45" s="40">
        <f>IF(BV$7="",0,BV35*условия!$U128)</f>
        <v>0</v>
      </c>
      <c r="BW45" s="40">
        <f>IF(BW$7="",0,BW35*условия!$U128)</f>
        <v>0</v>
      </c>
      <c r="BX45" s="40">
        <f>IF(BX$7="",0,BX35*условия!$U128)</f>
        <v>0</v>
      </c>
      <c r="BY45" s="40">
        <f>IF(BY$7="",0,BY35*условия!$U128)</f>
        <v>0</v>
      </c>
      <c r="BZ45" s="40">
        <f>IF(BZ$7="",0,BZ35*условия!$U128)</f>
        <v>0</v>
      </c>
      <c r="CA45" s="40">
        <f>IF(CA$7="",0,CA35*условия!$U128)</f>
        <v>0</v>
      </c>
      <c r="CB45" s="40">
        <f>IF(CB$7="",0,CB35*условия!$U128)</f>
        <v>0</v>
      </c>
      <c r="CC45" s="40">
        <f>IF(CC$7="",0,CC35*условия!$U128)</f>
        <v>0</v>
      </c>
      <c r="CD45" s="40">
        <f>IF(CD$7="",0,CD35*условия!$U128)</f>
        <v>0</v>
      </c>
      <c r="CE45" s="40">
        <f>IF(CE$7="",0,CE35*условия!$U128)</f>
        <v>0</v>
      </c>
      <c r="CF45" s="40">
        <f>IF(CF$7="",0,CF35*условия!$U128)</f>
        <v>0</v>
      </c>
      <c r="CG45" s="40">
        <f>IF(CG$7="",0,CG35*условия!$U128)</f>
        <v>0</v>
      </c>
      <c r="CH45" s="40">
        <f>IF(CH$7="",0,CH35*условия!$U128)</f>
        <v>0</v>
      </c>
      <c r="CI45" s="40">
        <f>IF(CI$7="",0,CI35*условия!$U128)</f>
        <v>0</v>
      </c>
      <c r="CJ45" s="40">
        <f>IF(CJ$7="",0,CJ35*условия!$U128)</f>
        <v>0</v>
      </c>
      <c r="CK45" s="40">
        <f>IF(CK$7="",0,CK35*условия!$U128)</f>
        <v>0</v>
      </c>
      <c r="CL45" s="40">
        <f>IF(CL$7="",0,CL35*условия!$U128)</f>
        <v>0</v>
      </c>
      <c r="CM45" s="40">
        <f>IF(CM$7="",0,CM35*условия!$U128)</f>
        <v>0</v>
      </c>
      <c r="CN45" s="40">
        <f>IF(CN$7="",0,CN35*условия!$U128)</f>
        <v>0</v>
      </c>
      <c r="CO45" s="40">
        <f>IF(CO$7="",0,CO35*условия!$U128)</f>
        <v>0</v>
      </c>
      <c r="CP45" s="40">
        <f>IF(CP$7="",0,CP35*условия!$U128)</f>
        <v>0</v>
      </c>
      <c r="CQ45" s="40">
        <f>IF(CQ$7="",0,CQ35*условия!$U128)</f>
        <v>0</v>
      </c>
      <c r="CR45" s="40">
        <f>IF(CR$7="",0,CR35*условия!$U128)</f>
        <v>0</v>
      </c>
      <c r="CS45" s="40">
        <f>IF(CS$7="",0,CS35*условия!$U128)</f>
        <v>0</v>
      </c>
      <c r="CT45" s="40">
        <f>IF(CT$7="",0,CT35*условия!$U128)</f>
        <v>0</v>
      </c>
      <c r="CU45" s="40">
        <f>IF(CU$7="",0,CU35*условия!$U128)</f>
        <v>0</v>
      </c>
      <c r="CV45" s="40">
        <f>IF(CV$7="",0,CV35*условия!$U128)</f>
        <v>0</v>
      </c>
      <c r="CW45" s="40">
        <f>IF(CW$7="",0,CW35*условия!$U128)</f>
        <v>0</v>
      </c>
      <c r="CX45" s="40">
        <f>IF(CX$7="",0,CX35*условия!$U128)</f>
        <v>0</v>
      </c>
      <c r="CY45" s="40">
        <f>IF(CY$7="",0,CY35*условия!$U128)</f>
        <v>0</v>
      </c>
      <c r="CZ45" s="40">
        <f>IF(CZ$7="",0,CZ35*условия!$U128)</f>
        <v>0</v>
      </c>
      <c r="DA45" s="40">
        <f>IF(DA$7="",0,DA35*условия!$U128)</f>
        <v>0</v>
      </c>
      <c r="DB45" s="40">
        <f>IF(DB$7="",0,DB35*условия!$U128)</f>
        <v>0</v>
      </c>
      <c r="DC45" s="40">
        <f>IF(DC$7="",0,DC35*условия!$U128)</f>
        <v>0</v>
      </c>
      <c r="DD45" s="40">
        <f>IF(DD$7="",0,DD35*условия!$U128)</f>
        <v>0</v>
      </c>
      <c r="DE45" s="40">
        <f>IF(DE$7="",0,DE35*условия!$U128)</f>
        <v>0</v>
      </c>
      <c r="DF45" s="40">
        <f>IF(DF$7="",0,DF35*условия!$U128)</f>
        <v>0</v>
      </c>
      <c r="DG45" s="40">
        <f>IF(DG$7="",0,DG35*условия!$U128)</f>
        <v>0</v>
      </c>
      <c r="DH45" s="40">
        <f>IF(DH$7="",0,DH35*условия!$U128)</f>
        <v>0</v>
      </c>
      <c r="DI45" s="40">
        <f>IF(DI$7="",0,DI35*условия!$U128)</f>
        <v>0</v>
      </c>
      <c r="DJ45" s="40">
        <f>IF(DJ$7="",0,DJ35*условия!$U128)</f>
        <v>0</v>
      </c>
      <c r="DK45" s="40">
        <f>IF(DK$7="",0,DK35*условия!$U128)</f>
        <v>0</v>
      </c>
      <c r="DL45" s="40">
        <f>IF(DL$7="",0,DL35*условия!$U128)</f>
        <v>0</v>
      </c>
      <c r="DM45" s="40">
        <f>IF(DM$7="",0,DM35*условия!$U128)</f>
        <v>0</v>
      </c>
      <c r="DN45" s="40">
        <f>IF(DN$7="",0,DN35*условия!$U128)</f>
        <v>0</v>
      </c>
      <c r="DO45" s="40">
        <f>IF(DO$7="",0,DO35*условия!$U128)</f>
        <v>0</v>
      </c>
      <c r="DP45" s="40">
        <f>IF(DP$7="",0,DP35*условия!$U128)</f>
        <v>0</v>
      </c>
      <c r="DQ45" s="40">
        <f>IF(DQ$7="",0,DQ35*условия!$U128)</f>
        <v>0</v>
      </c>
      <c r="DR45" s="40">
        <f>IF(DR$7="",0,DR35*условия!$U128)</f>
        <v>0</v>
      </c>
      <c r="DS45" s="40">
        <f>IF(DS$7="",0,DS35*условия!$U128)</f>
        <v>0</v>
      </c>
      <c r="DT45" s="40">
        <f>IF(DT$7="",0,DT35*условия!$U128)</f>
        <v>0</v>
      </c>
      <c r="DU45" s="40">
        <f>IF(DU$7="",0,DU35*условия!$U128)</f>
        <v>0</v>
      </c>
      <c r="DV45" s="40">
        <f>IF(DV$7="",0,DV35*условия!$U128)</f>
        <v>0</v>
      </c>
      <c r="DW45" s="40">
        <f>IF(DW$7="",0,DW35*условия!$U128)</f>
        <v>0</v>
      </c>
      <c r="DX45" s="40">
        <f>IF(DX$7="",0,DX35*условия!$U128)</f>
        <v>0</v>
      </c>
      <c r="DY45" s="40">
        <f>IF(DY$7="",0,DY35*условия!$U128)</f>
        <v>0</v>
      </c>
      <c r="DZ45" s="40">
        <f>IF(DZ$7="",0,DZ35*условия!$U128)</f>
        <v>0</v>
      </c>
      <c r="EA45" s="40">
        <f>IF(EA$7="",0,EA35*условия!$U128)</f>
        <v>0</v>
      </c>
      <c r="EB45" s="40">
        <f>IF(EB$7="",0,EB35*условия!$U128)</f>
        <v>0</v>
      </c>
      <c r="EC45" s="40">
        <f>IF(EC$7="",0,EC35*условия!$U128)</f>
        <v>0</v>
      </c>
      <c r="ED45" s="40">
        <f>IF(ED$7="",0,ED35*условия!$U128)</f>
        <v>0</v>
      </c>
      <c r="EE45" s="40">
        <f>IF(EE$7="",0,EE35*условия!$U128)</f>
        <v>0</v>
      </c>
      <c r="EF45" s="40">
        <f>IF(EF$7="",0,EF35*условия!$U128)</f>
        <v>0</v>
      </c>
      <c r="EG45" s="40">
        <f>IF(EG$7="",0,EG35*условия!$U128)</f>
        <v>0</v>
      </c>
      <c r="EH45" s="40">
        <f>IF(EH$7="",0,EH35*условия!$U128)</f>
        <v>0</v>
      </c>
      <c r="EI45" s="40">
        <f>IF(EI$7="",0,EI35*условия!$U128)</f>
        <v>0</v>
      </c>
      <c r="EJ45" s="40">
        <f>IF(EJ$7="",0,EJ35*условия!$U128)</f>
        <v>0</v>
      </c>
      <c r="EK45" s="40">
        <f>IF(EK$7="",0,EK35*условия!$U128)</f>
        <v>0</v>
      </c>
      <c r="EL45" s="40">
        <f>IF(EL$7="",0,EL35*условия!$U128)</f>
        <v>0</v>
      </c>
      <c r="EM45" s="40">
        <f>IF(EM$7="",0,EM35*условия!$U128)</f>
        <v>0</v>
      </c>
      <c r="EN45" s="40">
        <f>IF(EN$7="",0,EN35*условия!$U128)</f>
        <v>0</v>
      </c>
      <c r="EO45" s="40">
        <f>IF(EO$7="",0,EO35*условия!$U128)</f>
        <v>0</v>
      </c>
      <c r="EP45" s="40">
        <f>IF(EP$7="",0,EP35*условия!$U128)</f>
        <v>0</v>
      </c>
      <c r="EQ45" s="40">
        <f>IF(EQ$7="",0,EQ35*условия!$U128)</f>
        <v>0</v>
      </c>
      <c r="ER45" s="40">
        <f>IF(ER$7="",0,ER35*условия!$U128)</f>
        <v>0</v>
      </c>
      <c r="ES45" s="40">
        <f>IF(ES$7="",0,ES35*условия!$U128)</f>
        <v>0</v>
      </c>
      <c r="ET45" s="40">
        <f>IF(ET$7="",0,ET35*условия!$U128)</f>
        <v>0</v>
      </c>
      <c r="EU45" s="40">
        <f>IF(EU$7="",0,EU35*условия!$U128)</f>
        <v>0</v>
      </c>
      <c r="EV45" s="40">
        <f>IF(EV$7="",0,EV35*условия!$U128)</f>
        <v>0</v>
      </c>
      <c r="EW45" s="40">
        <f>IF(EW$7="",0,EW35*условия!$U128)</f>
        <v>0</v>
      </c>
      <c r="EX45" s="40">
        <f>IF(EX$7="",0,EX35*условия!$U128)</f>
        <v>0</v>
      </c>
      <c r="EY45" s="40">
        <f>IF(EY$7="",0,EY35*условия!$U128)</f>
        <v>0</v>
      </c>
      <c r="EZ45" s="40">
        <f>IF(EZ$7="",0,EZ35*условия!$U128)</f>
        <v>0</v>
      </c>
      <c r="FA45" s="40">
        <f>IF(FA$7="",0,FA35*условия!$U128)</f>
        <v>0</v>
      </c>
      <c r="FB45" s="40">
        <f>IF(FB$7="",0,FB35*условия!$U128)</f>
        <v>0</v>
      </c>
      <c r="FC45" s="40">
        <f>IF(FC$7="",0,FC35*условия!$U128)</f>
        <v>0</v>
      </c>
      <c r="FD45" s="40">
        <f>IF(FD$7="",0,FD35*условия!$U128)</f>
        <v>0</v>
      </c>
      <c r="FE45" s="40">
        <f>IF(FE$7="",0,FE35*условия!$U128)</f>
        <v>0</v>
      </c>
      <c r="FF45" s="40">
        <f>IF(FF$7="",0,FF35*условия!$U128)</f>
        <v>0</v>
      </c>
      <c r="FG45" s="40">
        <f>IF(FG$7="",0,FG35*условия!$U128)</f>
        <v>0</v>
      </c>
      <c r="FH45" s="40">
        <f>IF(FH$7="",0,FH35*условия!$U128)</f>
        <v>0</v>
      </c>
      <c r="FI45" s="40">
        <f>IF(FI$7="",0,FI35*условия!$U128)</f>
        <v>0</v>
      </c>
      <c r="FJ45" s="40">
        <f>IF(FJ$7="",0,FJ35*условия!$U128)</f>
        <v>0</v>
      </c>
      <c r="FK45" s="40">
        <f>IF(FK$7="",0,FK35*условия!$U128)</f>
        <v>0</v>
      </c>
      <c r="FL45" s="40">
        <f>IF(FL$7="",0,FL35*условия!$U128)</f>
        <v>0</v>
      </c>
      <c r="FM45" s="40">
        <f>IF(FM$7="",0,FM35*условия!$U128)</f>
        <v>0</v>
      </c>
      <c r="FN45" s="40">
        <f>IF(FN$7="",0,FN35*условия!$U128)</f>
        <v>0</v>
      </c>
      <c r="FO45" s="40">
        <f>IF(FO$7="",0,FO35*условия!$U128)</f>
        <v>0</v>
      </c>
      <c r="FP45" s="40">
        <f>IF(FP$7="",0,FP35*условия!$U128)</f>
        <v>0</v>
      </c>
      <c r="FQ45" s="40">
        <f>IF(FQ$7="",0,FQ35*условия!$U128)</f>
        <v>0</v>
      </c>
      <c r="FR45" s="40">
        <f>IF(FR$7="",0,FR35*условия!$U128)</f>
        <v>0</v>
      </c>
      <c r="FS45" s="40">
        <f>IF(FS$7="",0,FS35*условия!$U128)</f>
        <v>0</v>
      </c>
      <c r="FT45" s="40">
        <f>IF(FT$7="",0,FT35*условия!$U128)</f>
        <v>0</v>
      </c>
      <c r="FU45" s="40">
        <f>IF(FU$7="",0,FU35*условия!$U128)</f>
        <v>0</v>
      </c>
      <c r="FV45" s="40">
        <f>IF(FV$7="",0,FV35*условия!$U128)</f>
        <v>0</v>
      </c>
      <c r="FW45" s="40">
        <f>IF(FW$7="",0,FW35*условия!$U128)</f>
        <v>0</v>
      </c>
      <c r="FX45" s="40">
        <f>IF(FX$7="",0,FX35*условия!$U128)</f>
        <v>0</v>
      </c>
      <c r="FY45" s="40">
        <f>IF(FY$7="",0,FY35*условия!$U128)</f>
        <v>0</v>
      </c>
      <c r="FZ45" s="40">
        <f>IF(FZ$7="",0,FZ35*условия!$U128)</f>
        <v>0</v>
      </c>
      <c r="GA45" s="40">
        <f>IF(GA$7="",0,GA35*условия!$U128)</f>
        <v>0</v>
      </c>
      <c r="GB45" s="40">
        <f>IF(GB$7="",0,GB35*условия!$U128)</f>
        <v>0</v>
      </c>
      <c r="GC45" s="40">
        <f>IF(GC$7="",0,GC35*условия!$U128)</f>
        <v>0</v>
      </c>
      <c r="GD45" s="40">
        <f>IF(GD$7="",0,GD35*условия!$U128)</f>
        <v>0</v>
      </c>
      <c r="GE45" s="40">
        <f>IF(GE$7="",0,GE35*условия!$U128)</f>
        <v>0</v>
      </c>
      <c r="GF45" s="40">
        <f>IF(GF$7="",0,GF35*условия!$U128)</f>
        <v>0</v>
      </c>
      <c r="GG45" s="40">
        <f>IF(GG$7="",0,GG35*условия!$U128)</f>
        <v>0</v>
      </c>
      <c r="GH45" s="40">
        <f>IF(GH$7="",0,GH35*условия!$U128)</f>
        <v>0</v>
      </c>
      <c r="GI45" s="40">
        <f>IF(GI$7="",0,GI35*условия!$U128)</f>
        <v>0</v>
      </c>
      <c r="GJ45" s="40">
        <f>IF(GJ$7="",0,GJ35*условия!$U128)</f>
        <v>0</v>
      </c>
      <c r="GK45" s="40">
        <f>IF(GK$7="",0,GK35*условия!$U128)</f>
        <v>0</v>
      </c>
      <c r="GL45" s="40">
        <f>IF(GL$7="",0,GL35*условия!$U128)</f>
        <v>0</v>
      </c>
      <c r="GM45" s="40">
        <f>IF(GM$7="",0,GM35*условия!$U128)</f>
        <v>0</v>
      </c>
      <c r="GN45" s="40">
        <f>IF(GN$7="",0,GN35*условия!$U128)</f>
        <v>0</v>
      </c>
      <c r="GO45" s="40">
        <f>IF(GO$7="",0,GO35*условия!$U128)</f>
        <v>0</v>
      </c>
      <c r="GP45" s="40">
        <f>IF(GP$7="",0,GP35*условия!$U128)</f>
        <v>0</v>
      </c>
      <c r="GQ45" s="40">
        <f>IF(GQ$7="",0,GQ35*условия!$U128)</f>
        <v>0</v>
      </c>
      <c r="GR45" s="40">
        <f>IF(GR$7="",0,GR35*условия!$U128)</f>
        <v>0</v>
      </c>
      <c r="GS45" s="40">
        <f>IF(GS$7="",0,GS35*условия!$U128)</f>
        <v>0</v>
      </c>
      <c r="GT45" s="40">
        <f>IF(GT$7="",0,GT35*условия!$U128)</f>
        <v>0</v>
      </c>
      <c r="GU45" s="40">
        <f>IF(GU$7="",0,GU35*условия!$U128)</f>
        <v>0</v>
      </c>
      <c r="GV45" s="40">
        <f>IF(GV$7="",0,GV35*условия!$U128)</f>
        <v>0</v>
      </c>
      <c r="GW45" s="40">
        <f>IF(GW$7="",0,GW35*условия!$U128)</f>
        <v>0</v>
      </c>
      <c r="GX45" s="40">
        <f>IF(GX$7="",0,GX35*условия!$U128)</f>
        <v>0</v>
      </c>
      <c r="GY45" s="40">
        <f>IF(GY$7="",0,GY35*условия!$U128)</f>
        <v>0</v>
      </c>
      <c r="GZ45" s="40">
        <f>IF(GZ$7="",0,GZ35*условия!$U128)</f>
        <v>0</v>
      </c>
      <c r="HA45" s="40">
        <f>IF(HA$7="",0,HA35*условия!$U128)</f>
        <v>0</v>
      </c>
      <c r="HB45" s="40">
        <f>IF(HB$7="",0,HB35*условия!$U128)</f>
        <v>0</v>
      </c>
      <c r="HC45" s="40">
        <f>IF(HC$7="",0,HC35*условия!$U128)</f>
        <v>0</v>
      </c>
      <c r="HD45" s="40">
        <f>IF(HD$7="",0,HD35*условия!$U128)</f>
        <v>0</v>
      </c>
      <c r="HE45" s="40">
        <f>IF(HE$7="",0,HE35*условия!$U128)</f>
        <v>0</v>
      </c>
      <c r="HF45" s="40">
        <f>IF(HF$7="",0,HF35*условия!$U128)</f>
        <v>0</v>
      </c>
      <c r="HG45" s="40">
        <f>IF(HG$7="",0,HG35*условия!$U128)</f>
        <v>0</v>
      </c>
      <c r="HH45" s="40">
        <f>IF(HH$7="",0,HH35*условия!$U128)</f>
        <v>0</v>
      </c>
      <c r="HI45" s="40">
        <f>IF(HI$7="",0,HI35*условия!$U128)</f>
        <v>0</v>
      </c>
      <c r="HJ45" s="40">
        <f>IF(HJ$7="",0,HJ35*условия!$U128)</f>
        <v>0</v>
      </c>
      <c r="HK45" s="40">
        <f>IF(HK$7="",0,HK35*условия!$U128)</f>
        <v>0</v>
      </c>
      <c r="HL45" s="40">
        <f>IF(HL$7="",0,HL35*условия!$U128)</f>
        <v>0</v>
      </c>
      <c r="HM45" s="40">
        <f>IF(HM$7="",0,HM35*условия!$U128)</f>
        <v>0</v>
      </c>
      <c r="HN45" s="40">
        <f>IF(HN$7="",0,HN35*условия!$U128)</f>
        <v>0</v>
      </c>
      <c r="HO45" s="40">
        <f>IF(HO$7="",0,HO35*условия!$U128)</f>
        <v>0</v>
      </c>
      <c r="HP45" s="40">
        <f>IF(HP$7="",0,HP35*условия!$U128)</f>
        <v>0</v>
      </c>
      <c r="HQ45" s="40">
        <f>IF(HQ$7="",0,HQ35*условия!$U128)</f>
        <v>0</v>
      </c>
      <c r="HR45" s="40">
        <f>IF(HR$7="",0,HR35*условия!$U128)</f>
        <v>0</v>
      </c>
      <c r="HS45" s="40">
        <f>IF(HS$7="",0,HS35*условия!$U128)</f>
        <v>0</v>
      </c>
      <c r="HT45" s="40">
        <f>IF(HT$7="",0,HT35*условия!$U128)</f>
        <v>0</v>
      </c>
      <c r="HU45" s="40">
        <f>IF(HU$7="",0,HU35*условия!$U128)</f>
        <v>0</v>
      </c>
      <c r="HV45" s="40">
        <f>IF(HV$7="",0,HV35*условия!$U128)</f>
        <v>0</v>
      </c>
      <c r="HW45" s="40">
        <f>IF(HW$7="",0,HW35*условия!$U128)</f>
        <v>0</v>
      </c>
      <c r="HX45" s="40">
        <f>IF(HX$7="",0,HX35*условия!$U128)</f>
        <v>0</v>
      </c>
      <c r="HY45" s="40">
        <f>IF(HY$7="",0,HY35*условия!$U128)</f>
        <v>0</v>
      </c>
      <c r="HZ45" s="40">
        <f>IF(HZ$7="",0,HZ35*условия!$U128)</f>
        <v>0</v>
      </c>
      <c r="IA45" s="40">
        <f>IF(IA$7="",0,IA35*условия!$U128)</f>
        <v>0</v>
      </c>
      <c r="IB45" s="40">
        <f>IF(IB$7="",0,IB35*условия!$U128)</f>
        <v>0</v>
      </c>
      <c r="IC45" s="40">
        <f>IF(IC$7="",0,IC35*условия!$U128)</f>
        <v>0</v>
      </c>
      <c r="ID45" s="40">
        <f>IF(ID$7="",0,ID35*условия!$U128)</f>
        <v>0</v>
      </c>
      <c r="IE45" s="40">
        <f>IF(IE$7="",0,IE35*условия!$U128)</f>
        <v>0</v>
      </c>
      <c r="IF45" s="40">
        <f>IF(IF$7="",0,IF35*условия!$U128)</f>
        <v>0</v>
      </c>
      <c r="IG45" s="40">
        <f>IF(IG$7="",0,IG35*условия!$U128)</f>
        <v>0</v>
      </c>
      <c r="IH45" s="40">
        <f>IF(IH$7="",0,IH35*условия!$U128)</f>
        <v>0</v>
      </c>
      <c r="II45" s="40">
        <f>IF(II$7="",0,II35*условия!$U128)</f>
        <v>0</v>
      </c>
      <c r="IJ45" s="40">
        <f>IF(IJ$7="",0,IJ35*условия!$U128)</f>
        <v>0</v>
      </c>
      <c r="IK45" s="40">
        <f>IF(IK$7="",0,IK35*условия!$U128)</f>
        <v>0</v>
      </c>
      <c r="IL45" s="40">
        <f>IF(IL$7="",0,IL35*условия!$U128)</f>
        <v>0</v>
      </c>
      <c r="IM45" s="40">
        <f>IF(IM$7="",0,IM35*условия!$U128)</f>
        <v>0</v>
      </c>
      <c r="IN45" s="40">
        <f>IF(IN$7="",0,IN35*условия!$U128)</f>
        <v>0</v>
      </c>
      <c r="IO45" s="40">
        <f>IF(IO$7="",0,IO35*условия!$U128)</f>
        <v>0</v>
      </c>
      <c r="IP45" s="40">
        <f>IF(IP$7="",0,IP35*условия!$U128)</f>
        <v>0</v>
      </c>
      <c r="IQ45" s="40">
        <f>IF(IQ$7="",0,IQ35*условия!$U128)</f>
        <v>0</v>
      </c>
      <c r="IR45" s="40">
        <f>IF(IR$7="",0,IR35*условия!$U128)</f>
        <v>0</v>
      </c>
      <c r="IS45" s="40">
        <f>IF(IS$7="",0,IS35*условия!$U128)</f>
        <v>0</v>
      </c>
      <c r="IT45" s="40">
        <f>IF(IT$7="",0,IT35*условия!$U128)</f>
        <v>0</v>
      </c>
      <c r="IU45" s="40">
        <f>IF(IU$7="",0,IU35*условия!$U128)</f>
        <v>0</v>
      </c>
      <c r="IV45" s="40">
        <f>IF(IV$7="",0,IV35*условия!$U128)</f>
        <v>0</v>
      </c>
      <c r="IW45" s="40">
        <f>IF(IW$7="",0,IW35*условия!$U128)</f>
        <v>0</v>
      </c>
      <c r="IX45" s="40">
        <f>IF(IX$7="",0,IX35*условия!$U128)</f>
        <v>0</v>
      </c>
      <c r="IY45" s="40">
        <f>IF(IY$7="",0,IY35*условия!$U128)</f>
        <v>0</v>
      </c>
      <c r="IZ45" s="40">
        <f>IF(IZ$7="",0,IZ35*условия!$U128)</f>
        <v>0</v>
      </c>
      <c r="JA45" s="40">
        <f>IF(JA$7="",0,JA35*условия!$U128)</f>
        <v>0</v>
      </c>
      <c r="JB45" s="40">
        <f>IF(JB$7="",0,JB35*условия!$U128)</f>
        <v>0</v>
      </c>
      <c r="JC45" s="40">
        <f>IF(JC$7="",0,JC35*условия!$U128)</f>
        <v>0</v>
      </c>
      <c r="JD45" s="40">
        <f>IF(JD$7="",0,JD35*условия!$U128)</f>
        <v>0</v>
      </c>
      <c r="JE45" s="40">
        <f>IF(JE$7="",0,JE35*условия!$U128)</f>
        <v>0</v>
      </c>
      <c r="JF45" s="40">
        <f>IF(JF$7="",0,JF35*условия!$U128)</f>
        <v>0</v>
      </c>
      <c r="JG45" s="40">
        <f>IF(JG$7="",0,JG35*условия!$U128)</f>
        <v>0</v>
      </c>
      <c r="JH45" s="40">
        <f>IF(JH$7="",0,JH35*условия!$U128)</f>
        <v>0</v>
      </c>
      <c r="JI45" s="40">
        <f>IF(JI$7="",0,JI35*условия!$U128)</f>
        <v>0</v>
      </c>
      <c r="JJ45" s="40">
        <f>IF(JJ$7="",0,JJ35*условия!$U128)</f>
        <v>0</v>
      </c>
      <c r="JK45" s="40">
        <f>IF(JK$7="",0,JK35*условия!$U128)</f>
        <v>0</v>
      </c>
      <c r="JL45" s="40">
        <f>IF(JL$7="",0,JL35*условия!$U128)</f>
        <v>0</v>
      </c>
      <c r="JM45" s="40">
        <f>IF(JM$7="",0,JM35*условия!$U128)</f>
        <v>0</v>
      </c>
      <c r="JN45" s="40">
        <f>IF(JN$7="",0,JN35*условия!$U128)</f>
        <v>0</v>
      </c>
      <c r="JO45" s="40">
        <f>IF(JO$7="",0,JO35*условия!$U128)</f>
        <v>0</v>
      </c>
      <c r="JP45" s="40">
        <f>IF(JP$7="",0,JP35*условия!$U128)</f>
        <v>0</v>
      </c>
      <c r="JQ45" s="40">
        <f>IF(JQ$7="",0,JQ35*условия!$U128)</f>
        <v>0</v>
      </c>
      <c r="JR45" s="40">
        <f>IF(JR$7="",0,JR35*условия!$U128)</f>
        <v>0</v>
      </c>
      <c r="JS45" s="40">
        <f>IF(JS$7="",0,JS35*условия!$U128)</f>
        <v>0</v>
      </c>
      <c r="JT45" s="40">
        <f>IF(JT$7="",0,JT35*условия!$U128)</f>
        <v>0</v>
      </c>
      <c r="JU45" s="40">
        <f>IF(JU$7="",0,JU35*условия!$U128)</f>
        <v>0</v>
      </c>
      <c r="JV45" s="40">
        <f>IF(JV$7="",0,JV35*условия!$U128)</f>
        <v>0</v>
      </c>
      <c r="JW45" s="40">
        <f>IF(JW$7="",0,JW35*условия!$U128)</f>
        <v>0</v>
      </c>
      <c r="JX45" s="40">
        <f>IF(JX$7="",0,JX35*условия!$U128)</f>
        <v>0</v>
      </c>
      <c r="JY45" s="40">
        <f>IF(JY$7="",0,JY35*условия!$U128)</f>
        <v>0</v>
      </c>
      <c r="JZ45" s="40">
        <f>IF(JZ$7="",0,JZ35*условия!$U128)</f>
        <v>0</v>
      </c>
      <c r="KA45" s="40">
        <f>IF(KA$7="",0,KA35*условия!$U128)</f>
        <v>0</v>
      </c>
      <c r="KB45" s="40">
        <f>IF(KB$7="",0,KB35*условия!$U128)</f>
        <v>0</v>
      </c>
      <c r="KC45" s="40">
        <f>IF(KC$7="",0,KC35*условия!$U128)</f>
        <v>0</v>
      </c>
      <c r="KD45" s="40">
        <f>IF(KD$7="",0,KD35*условия!$U128)</f>
        <v>0</v>
      </c>
      <c r="KE45" s="40">
        <f>IF(KE$7="",0,KE35*условия!$U128)</f>
        <v>0</v>
      </c>
      <c r="KF45" s="40">
        <f>IF(KF$7="",0,KF35*условия!$U128)</f>
        <v>0</v>
      </c>
      <c r="KG45" s="40">
        <f>IF(KG$7="",0,KG35*условия!$U128)</f>
        <v>0</v>
      </c>
      <c r="KH45" s="40">
        <f>IF(KH$7="",0,KH35*условия!$U128)</f>
        <v>0</v>
      </c>
      <c r="KI45" s="40">
        <f>IF(KI$7="",0,KI35*условия!$U128)</f>
        <v>0</v>
      </c>
      <c r="KJ45" s="40">
        <f>IF(KJ$7="",0,KJ35*условия!$U128)</f>
        <v>0</v>
      </c>
      <c r="KK45" s="40">
        <f>IF(KK$7="",0,KK35*условия!$U128)</f>
        <v>0</v>
      </c>
      <c r="KL45" s="40">
        <f>IF(KL$7="",0,KL35*условия!$U128)</f>
        <v>0</v>
      </c>
      <c r="KM45" s="40">
        <f>IF(KM$7="",0,KM35*условия!$U128)</f>
        <v>0</v>
      </c>
      <c r="KN45" s="40">
        <f>IF(KN$7="",0,KN35*условия!$U128)</f>
        <v>0</v>
      </c>
      <c r="KO45" s="40">
        <f>IF(KO$7="",0,KO35*условия!$U128)</f>
        <v>0</v>
      </c>
      <c r="KP45" s="40">
        <f>IF(KP$7="",0,KP35*условия!$U128)</f>
        <v>0</v>
      </c>
      <c r="KQ45" s="40">
        <f>IF(KQ$7="",0,KQ35*условия!$U128)</f>
        <v>0</v>
      </c>
      <c r="KR45" s="40">
        <f>IF(KR$7="",0,KR35*условия!$U128)</f>
        <v>0</v>
      </c>
      <c r="KS45" s="40">
        <f>IF(KS$7="",0,KS35*условия!$U128)</f>
        <v>0</v>
      </c>
      <c r="KT45" s="40">
        <f>IF(KT$7="",0,KT35*условия!$U128)</f>
        <v>0</v>
      </c>
      <c r="KU45" s="40">
        <f>IF(KU$7="",0,KU35*условия!$U128)</f>
        <v>0</v>
      </c>
      <c r="KV45" s="40">
        <f>IF(KV$7="",0,KV35*условия!$U128)</f>
        <v>0</v>
      </c>
      <c r="KW45" s="1"/>
      <c r="KX45" s="1"/>
    </row>
    <row r="46" spans="1:310" x14ac:dyDescent="0.25">
      <c r="A46" s="1"/>
      <c r="B46" s="79"/>
      <c r="C46" s="79"/>
      <c r="D46" s="79"/>
      <c r="E46" s="1" t="str">
        <f>E43</f>
        <v>количество клиентов, приобретающих допуслуги</v>
      </c>
      <c r="F46" s="1"/>
      <c r="G46" s="1"/>
      <c r="H46" s="11" t="str">
        <f t="shared" si="324"/>
        <v>клиенты</v>
      </c>
      <c r="I46" s="1"/>
      <c r="J46" s="1"/>
      <c r="K46" s="1" t="str">
        <f>справочники!$U$13</f>
        <v>постоянные-60сотрудников</v>
      </c>
      <c r="L46" s="1"/>
      <c r="M46" s="5"/>
      <c r="N46" s="40"/>
      <c r="O46" s="19"/>
      <c r="P46" s="1"/>
      <c r="Q46" s="1"/>
      <c r="R46" s="40"/>
      <c r="S46" s="1"/>
      <c r="T46" s="232">
        <f>условия!$N$25*условия!U54</f>
        <v>0</v>
      </c>
      <c r="U46" s="40">
        <f>IF(U$7="",0,U36*условия!$U129)</f>
        <v>0.12115384615384615</v>
      </c>
      <c r="V46" s="40">
        <f>IF(V$7="",0,V36*условия!$U129)</f>
        <v>0.26250000000000001</v>
      </c>
      <c r="W46" s="40">
        <f>IF(W$7="",0,W36*условия!$U129)</f>
        <v>0.42403846153846153</v>
      </c>
      <c r="X46" s="40">
        <f>IF(X$7="",0,X36*условия!$U129)</f>
        <v>0.60576923076923084</v>
      </c>
      <c r="Y46" s="40">
        <f>IF(Y$7="",0,Y36*условия!$U129)</f>
        <v>0.80769230769230782</v>
      </c>
      <c r="Z46" s="40">
        <f>IF(Z$7="",0,Z36*условия!$U129)</f>
        <v>1.0298076923076924</v>
      </c>
      <c r="AA46" s="40">
        <f>IF(AA$7="",0,AA36*условия!$U129)</f>
        <v>1.2721153846153848</v>
      </c>
      <c r="AB46" s="40">
        <f>IF(AB$7="",0,AB36*условия!$U129)</f>
        <v>1.5346153846153849</v>
      </c>
      <c r="AC46" s="40">
        <f>IF(AC$7="",0,AC36*условия!$U129)</f>
        <v>1.8173076923076927</v>
      </c>
      <c r="AD46" s="40">
        <f>IF(AD$7="",0,AD36*условия!$U129)</f>
        <v>2.1201923076923084</v>
      </c>
      <c r="AE46" s="40">
        <f>IF(AE$7="",0,AE36*условия!$U129)</f>
        <v>2.4432692307692312</v>
      </c>
      <c r="AF46" s="40">
        <f>IF(AF$7="",0,AF36*условия!$U129)</f>
        <v>2.7865384615384623</v>
      </c>
      <c r="AG46" s="40">
        <f>IF(AG$7="",0,AG36*условия!$U129)</f>
        <v>3.1500000000000004</v>
      </c>
      <c r="AH46" s="40">
        <f>IF(AH$7="",0,AH36*условия!$U129)</f>
        <v>0</v>
      </c>
      <c r="AI46" s="40">
        <f>IF(AI$7="",0,AI36*условия!$U129)</f>
        <v>0</v>
      </c>
      <c r="AJ46" s="40">
        <f>IF(AJ$7="",0,AJ36*условия!$U129)</f>
        <v>0</v>
      </c>
      <c r="AK46" s="40">
        <f>IF(AK$7="",0,AK36*условия!$U129)</f>
        <v>0</v>
      </c>
      <c r="AL46" s="40">
        <f>IF(AL$7="",0,AL36*условия!$U129)</f>
        <v>0</v>
      </c>
      <c r="AM46" s="40">
        <f>IF(AM$7="",0,AM36*условия!$U129)</f>
        <v>0</v>
      </c>
      <c r="AN46" s="40">
        <f>IF(AN$7="",0,AN36*условия!$U129)</f>
        <v>0</v>
      </c>
      <c r="AO46" s="40">
        <f>IF(AO$7="",0,AO36*условия!$U129)</f>
        <v>0</v>
      </c>
      <c r="AP46" s="40">
        <f>IF(AP$7="",0,AP36*условия!$U129)</f>
        <v>0</v>
      </c>
      <c r="AQ46" s="40">
        <f>IF(AQ$7="",0,AQ36*условия!$U129)</f>
        <v>0</v>
      </c>
      <c r="AR46" s="40">
        <f>IF(AR$7="",0,AR36*условия!$U129)</f>
        <v>0</v>
      </c>
      <c r="AS46" s="40">
        <f>IF(AS$7="",0,AS36*условия!$U129)</f>
        <v>0</v>
      </c>
      <c r="AT46" s="40">
        <f>IF(AT$7="",0,AT36*условия!$U129)</f>
        <v>0</v>
      </c>
      <c r="AU46" s="40">
        <f>IF(AU$7="",0,AU36*условия!$U129)</f>
        <v>0</v>
      </c>
      <c r="AV46" s="40">
        <f>IF(AV$7="",0,AV36*условия!$U129)</f>
        <v>0</v>
      </c>
      <c r="AW46" s="40">
        <f>IF(AW$7="",0,AW36*условия!$U129)</f>
        <v>0</v>
      </c>
      <c r="AX46" s="40">
        <f>IF(AX$7="",0,AX36*условия!$U129)</f>
        <v>0</v>
      </c>
      <c r="AY46" s="40">
        <f>IF(AY$7="",0,AY36*условия!$U129)</f>
        <v>0</v>
      </c>
      <c r="AZ46" s="40">
        <f>IF(AZ$7="",0,AZ36*условия!$U129)</f>
        <v>0</v>
      </c>
      <c r="BA46" s="40">
        <f>IF(BA$7="",0,BA36*условия!$U129)</f>
        <v>0</v>
      </c>
      <c r="BB46" s="40">
        <f>IF(BB$7="",0,BB36*условия!$U129)</f>
        <v>0</v>
      </c>
      <c r="BC46" s="40">
        <f>IF(BC$7="",0,BC36*условия!$U129)</f>
        <v>0</v>
      </c>
      <c r="BD46" s="40">
        <f>IF(BD$7="",0,BD36*условия!$U129)</f>
        <v>0</v>
      </c>
      <c r="BE46" s="40">
        <f>IF(BE$7="",0,BE36*условия!$U129)</f>
        <v>0</v>
      </c>
      <c r="BF46" s="40">
        <f>IF(BF$7="",0,BF36*условия!$U129)</f>
        <v>0</v>
      </c>
      <c r="BG46" s="40">
        <f>IF(BG$7="",0,BG36*условия!$U129)</f>
        <v>0</v>
      </c>
      <c r="BH46" s="40">
        <f>IF(BH$7="",0,BH36*условия!$U129)</f>
        <v>0</v>
      </c>
      <c r="BI46" s="40">
        <f>IF(BI$7="",0,BI36*условия!$U129)</f>
        <v>0</v>
      </c>
      <c r="BJ46" s="40">
        <f>IF(BJ$7="",0,BJ36*условия!$U129)</f>
        <v>0</v>
      </c>
      <c r="BK46" s="40">
        <f>IF(BK$7="",0,BK36*условия!$U129)</f>
        <v>0</v>
      </c>
      <c r="BL46" s="40">
        <f>IF(BL$7="",0,BL36*условия!$U129)</f>
        <v>0</v>
      </c>
      <c r="BM46" s="40">
        <f>IF(BM$7="",0,BM36*условия!$U129)</f>
        <v>0</v>
      </c>
      <c r="BN46" s="40">
        <f>IF(BN$7="",0,BN36*условия!$U129)</f>
        <v>0</v>
      </c>
      <c r="BO46" s="40">
        <f>IF(BO$7="",0,BO36*условия!$U129)</f>
        <v>0</v>
      </c>
      <c r="BP46" s="40">
        <f>IF(BP$7="",0,BP36*условия!$U129)</f>
        <v>0</v>
      </c>
      <c r="BQ46" s="40">
        <f>IF(BQ$7="",0,BQ36*условия!$U129)</f>
        <v>0</v>
      </c>
      <c r="BR46" s="40">
        <f>IF(BR$7="",0,BR36*условия!$U129)</f>
        <v>0</v>
      </c>
      <c r="BS46" s="40">
        <f>IF(BS$7="",0,BS36*условия!$U129)</f>
        <v>0</v>
      </c>
      <c r="BT46" s="40">
        <f>IF(BT$7="",0,BT36*условия!$U129)</f>
        <v>0</v>
      </c>
      <c r="BU46" s="40">
        <f>IF(BU$7="",0,BU36*условия!$U129)</f>
        <v>0</v>
      </c>
      <c r="BV46" s="40">
        <f>IF(BV$7="",0,BV36*условия!$U129)</f>
        <v>0</v>
      </c>
      <c r="BW46" s="40">
        <f>IF(BW$7="",0,BW36*условия!$U129)</f>
        <v>0</v>
      </c>
      <c r="BX46" s="40">
        <f>IF(BX$7="",0,BX36*условия!$U129)</f>
        <v>0</v>
      </c>
      <c r="BY46" s="40">
        <f>IF(BY$7="",0,BY36*условия!$U129)</f>
        <v>0</v>
      </c>
      <c r="BZ46" s="40">
        <f>IF(BZ$7="",0,BZ36*условия!$U129)</f>
        <v>0</v>
      </c>
      <c r="CA46" s="40">
        <f>IF(CA$7="",0,CA36*условия!$U129)</f>
        <v>0</v>
      </c>
      <c r="CB46" s="40">
        <f>IF(CB$7="",0,CB36*условия!$U129)</f>
        <v>0</v>
      </c>
      <c r="CC46" s="40">
        <f>IF(CC$7="",0,CC36*условия!$U129)</f>
        <v>0</v>
      </c>
      <c r="CD46" s="40">
        <f>IF(CD$7="",0,CD36*условия!$U129)</f>
        <v>0</v>
      </c>
      <c r="CE46" s="40">
        <f>IF(CE$7="",0,CE36*условия!$U129)</f>
        <v>0</v>
      </c>
      <c r="CF46" s="40">
        <f>IF(CF$7="",0,CF36*условия!$U129)</f>
        <v>0</v>
      </c>
      <c r="CG46" s="40">
        <f>IF(CG$7="",0,CG36*условия!$U129)</f>
        <v>0</v>
      </c>
      <c r="CH46" s="40">
        <f>IF(CH$7="",0,CH36*условия!$U129)</f>
        <v>0</v>
      </c>
      <c r="CI46" s="40">
        <f>IF(CI$7="",0,CI36*условия!$U129)</f>
        <v>0</v>
      </c>
      <c r="CJ46" s="40">
        <f>IF(CJ$7="",0,CJ36*условия!$U129)</f>
        <v>0</v>
      </c>
      <c r="CK46" s="40">
        <f>IF(CK$7="",0,CK36*условия!$U129)</f>
        <v>0</v>
      </c>
      <c r="CL46" s="40">
        <f>IF(CL$7="",0,CL36*условия!$U129)</f>
        <v>0</v>
      </c>
      <c r="CM46" s="40">
        <f>IF(CM$7="",0,CM36*условия!$U129)</f>
        <v>0</v>
      </c>
      <c r="CN46" s="40">
        <f>IF(CN$7="",0,CN36*условия!$U129)</f>
        <v>0</v>
      </c>
      <c r="CO46" s="40">
        <f>IF(CO$7="",0,CO36*условия!$U129)</f>
        <v>0</v>
      </c>
      <c r="CP46" s="40">
        <f>IF(CP$7="",0,CP36*условия!$U129)</f>
        <v>0</v>
      </c>
      <c r="CQ46" s="40">
        <f>IF(CQ$7="",0,CQ36*условия!$U129)</f>
        <v>0</v>
      </c>
      <c r="CR46" s="40">
        <f>IF(CR$7="",0,CR36*условия!$U129)</f>
        <v>0</v>
      </c>
      <c r="CS46" s="40">
        <f>IF(CS$7="",0,CS36*условия!$U129)</f>
        <v>0</v>
      </c>
      <c r="CT46" s="40">
        <f>IF(CT$7="",0,CT36*условия!$U129)</f>
        <v>0</v>
      </c>
      <c r="CU46" s="40">
        <f>IF(CU$7="",0,CU36*условия!$U129)</f>
        <v>0</v>
      </c>
      <c r="CV46" s="40">
        <f>IF(CV$7="",0,CV36*условия!$U129)</f>
        <v>0</v>
      </c>
      <c r="CW46" s="40">
        <f>IF(CW$7="",0,CW36*условия!$U129)</f>
        <v>0</v>
      </c>
      <c r="CX46" s="40">
        <f>IF(CX$7="",0,CX36*условия!$U129)</f>
        <v>0</v>
      </c>
      <c r="CY46" s="40">
        <f>IF(CY$7="",0,CY36*условия!$U129)</f>
        <v>0</v>
      </c>
      <c r="CZ46" s="40">
        <f>IF(CZ$7="",0,CZ36*условия!$U129)</f>
        <v>0</v>
      </c>
      <c r="DA46" s="40">
        <f>IF(DA$7="",0,DA36*условия!$U129)</f>
        <v>0</v>
      </c>
      <c r="DB46" s="40">
        <f>IF(DB$7="",0,DB36*условия!$U129)</f>
        <v>0</v>
      </c>
      <c r="DC46" s="40">
        <f>IF(DC$7="",0,DC36*условия!$U129)</f>
        <v>0</v>
      </c>
      <c r="DD46" s="40">
        <f>IF(DD$7="",0,DD36*условия!$U129)</f>
        <v>0</v>
      </c>
      <c r="DE46" s="40">
        <f>IF(DE$7="",0,DE36*условия!$U129)</f>
        <v>0</v>
      </c>
      <c r="DF46" s="40">
        <f>IF(DF$7="",0,DF36*условия!$U129)</f>
        <v>0</v>
      </c>
      <c r="DG46" s="40">
        <f>IF(DG$7="",0,DG36*условия!$U129)</f>
        <v>0</v>
      </c>
      <c r="DH46" s="40">
        <f>IF(DH$7="",0,DH36*условия!$U129)</f>
        <v>0</v>
      </c>
      <c r="DI46" s="40">
        <f>IF(DI$7="",0,DI36*условия!$U129)</f>
        <v>0</v>
      </c>
      <c r="DJ46" s="40">
        <f>IF(DJ$7="",0,DJ36*условия!$U129)</f>
        <v>0</v>
      </c>
      <c r="DK46" s="40">
        <f>IF(DK$7="",0,DK36*условия!$U129)</f>
        <v>0</v>
      </c>
      <c r="DL46" s="40">
        <f>IF(DL$7="",0,DL36*условия!$U129)</f>
        <v>0</v>
      </c>
      <c r="DM46" s="40">
        <f>IF(DM$7="",0,DM36*условия!$U129)</f>
        <v>0</v>
      </c>
      <c r="DN46" s="40">
        <f>IF(DN$7="",0,DN36*условия!$U129)</f>
        <v>0</v>
      </c>
      <c r="DO46" s="40">
        <f>IF(DO$7="",0,DO36*условия!$U129)</f>
        <v>0</v>
      </c>
      <c r="DP46" s="40">
        <f>IF(DP$7="",0,DP36*условия!$U129)</f>
        <v>0</v>
      </c>
      <c r="DQ46" s="40">
        <f>IF(DQ$7="",0,DQ36*условия!$U129)</f>
        <v>0</v>
      </c>
      <c r="DR46" s="40">
        <f>IF(DR$7="",0,DR36*условия!$U129)</f>
        <v>0</v>
      </c>
      <c r="DS46" s="40">
        <f>IF(DS$7="",0,DS36*условия!$U129)</f>
        <v>0</v>
      </c>
      <c r="DT46" s="40">
        <f>IF(DT$7="",0,DT36*условия!$U129)</f>
        <v>0</v>
      </c>
      <c r="DU46" s="40">
        <f>IF(DU$7="",0,DU36*условия!$U129)</f>
        <v>0</v>
      </c>
      <c r="DV46" s="40">
        <f>IF(DV$7="",0,DV36*условия!$U129)</f>
        <v>0</v>
      </c>
      <c r="DW46" s="40">
        <f>IF(DW$7="",0,DW36*условия!$U129)</f>
        <v>0</v>
      </c>
      <c r="DX46" s="40">
        <f>IF(DX$7="",0,DX36*условия!$U129)</f>
        <v>0</v>
      </c>
      <c r="DY46" s="40">
        <f>IF(DY$7="",0,DY36*условия!$U129)</f>
        <v>0</v>
      </c>
      <c r="DZ46" s="40">
        <f>IF(DZ$7="",0,DZ36*условия!$U129)</f>
        <v>0</v>
      </c>
      <c r="EA46" s="40">
        <f>IF(EA$7="",0,EA36*условия!$U129)</f>
        <v>0</v>
      </c>
      <c r="EB46" s="40">
        <f>IF(EB$7="",0,EB36*условия!$U129)</f>
        <v>0</v>
      </c>
      <c r="EC46" s="40">
        <f>IF(EC$7="",0,EC36*условия!$U129)</f>
        <v>0</v>
      </c>
      <c r="ED46" s="40">
        <f>IF(ED$7="",0,ED36*условия!$U129)</f>
        <v>0</v>
      </c>
      <c r="EE46" s="40">
        <f>IF(EE$7="",0,EE36*условия!$U129)</f>
        <v>0</v>
      </c>
      <c r="EF46" s="40">
        <f>IF(EF$7="",0,EF36*условия!$U129)</f>
        <v>0</v>
      </c>
      <c r="EG46" s="40">
        <f>IF(EG$7="",0,EG36*условия!$U129)</f>
        <v>0</v>
      </c>
      <c r="EH46" s="40">
        <f>IF(EH$7="",0,EH36*условия!$U129)</f>
        <v>0</v>
      </c>
      <c r="EI46" s="40">
        <f>IF(EI$7="",0,EI36*условия!$U129)</f>
        <v>0</v>
      </c>
      <c r="EJ46" s="40">
        <f>IF(EJ$7="",0,EJ36*условия!$U129)</f>
        <v>0</v>
      </c>
      <c r="EK46" s="40">
        <f>IF(EK$7="",0,EK36*условия!$U129)</f>
        <v>0</v>
      </c>
      <c r="EL46" s="40">
        <f>IF(EL$7="",0,EL36*условия!$U129)</f>
        <v>0</v>
      </c>
      <c r="EM46" s="40">
        <f>IF(EM$7="",0,EM36*условия!$U129)</f>
        <v>0</v>
      </c>
      <c r="EN46" s="40">
        <f>IF(EN$7="",0,EN36*условия!$U129)</f>
        <v>0</v>
      </c>
      <c r="EO46" s="40">
        <f>IF(EO$7="",0,EO36*условия!$U129)</f>
        <v>0</v>
      </c>
      <c r="EP46" s="40">
        <f>IF(EP$7="",0,EP36*условия!$U129)</f>
        <v>0</v>
      </c>
      <c r="EQ46" s="40">
        <f>IF(EQ$7="",0,EQ36*условия!$U129)</f>
        <v>0</v>
      </c>
      <c r="ER46" s="40">
        <f>IF(ER$7="",0,ER36*условия!$U129)</f>
        <v>0</v>
      </c>
      <c r="ES46" s="40">
        <f>IF(ES$7="",0,ES36*условия!$U129)</f>
        <v>0</v>
      </c>
      <c r="ET46" s="40">
        <f>IF(ET$7="",0,ET36*условия!$U129)</f>
        <v>0</v>
      </c>
      <c r="EU46" s="40">
        <f>IF(EU$7="",0,EU36*условия!$U129)</f>
        <v>0</v>
      </c>
      <c r="EV46" s="40">
        <f>IF(EV$7="",0,EV36*условия!$U129)</f>
        <v>0</v>
      </c>
      <c r="EW46" s="40">
        <f>IF(EW$7="",0,EW36*условия!$U129)</f>
        <v>0</v>
      </c>
      <c r="EX46" s="40">
        <f>IF(EX$7="",0,EX36*условия!$U129)</f>
        <v>0</v>
      </c>
      <c r="EY46" s="40">
        <f>IF(EY$7="",0,EY36*условия!$U129)</f>
        <v>0</v>
      </c>
      <c r="EZ46" s="40">
        <f>IF(EZ$7="",0,EZ36*условия!$U129)</f>
        <v>0</v>
      </c>
      <c r="FA46" s="40">
        <f>IF(FA$7="",0,FA36*условия!$U129)</f>
        <v>0</v>
      </c>
      <c r="FB46" s="40">
        <f>IF(FB$7="",0,FB36*условия!$U129)</f>
        <v>0</v>
      </c>
      <c r="FC46" s="40">
        <f>IF(FC$7="",0,FC36*условия!$U129)</f>
        <v>0</v>
      </c>
      <c r="FD46" s="40">
        <f>IF(FD$7="",0,FD36*условия!$U129)</f>
        <v>0</v>
      </c>
      <c r="FE46" s="40">
        <f>IF(FE$7="",0,FE36*условия!$U129)</f>
        <v>0</v>
      </c>
      <c r="FF46" s="40">
        <f>IF(FF$7="",0,FF36*условия!$U129)</f>
        <v>0</v>
      </c>
      <c r="FG46" s="40">
        <f>IF(FG$7="",0,FG36*условия!$U129)</f>
        <v>0</v>
      </c>
      <c r="FH46" s="40">
        <f>IF(FH$7="",0,FH36*условия!$U129)</f>
        <v>0</v>
      </c>
      <c r="FI46" s="40">
        <f>IF(FI$7="",0,FI36*условия!$U129)</f>
        <v>0</v>
      </c>
      <c r="FJ46" s="40">
        <f>IF(FJ$7="",0,FJ36*условия!$U129)</f>
        <v>0</v>
      </c>
      <c r="FK46" s="40">
        <f>IF(FK$7="",0,FK36*условия!$U129)</f>
        <v>0</v>
      </c>
      <c r="FL46" s="40">
        <f>IF(FL$7="",0,FL36*условия!$U129)</f>
        <v>0</v>
      </c>
      <c r="FM46" s="40">
        <f>IF(FM$7="",0,FM36*условия!$U129)</f>
        <v>0</v>
      </c>
      <c r="FN46" s="40">
        <f>IF(FN$7="",0,FN36*условия!$U129)</f>
        <v>0</v>
      </c>
      <c r="FO46" s="40">
        <f>IF(FO$7="",0,FO36*условия!$U129)</f>
        <v>0</v>
      </c>
      <c r="FP46" s="40">
        <f>IF(FP$7="",0,FP36*условия!$U129)</f>
        <v>0</v>
      </c>
      <c r="FQ46" s="40">
        <f>IF(FQ$7="",0,FQ36*условия!$U129)</f>
        <v>0</v>
      </c>
      <c r="FR46" s="40">
        <f>IF(FR$7="",0,FR36*условия!$U129)</f>
        <v>0</v>
      </c>
      <c r="FS46" s="40">
        <f>IF(FS$7="",0,FS36*условия!$U129)</f>
        <v>0</v>
      </c>
      <c r="FT46" s="40">
        <f>IF(FT$7="",0,FT36*условия!$U129)</f>
        <v>0</v>
      </c>
      <c r="FU46" s="40">
        <f>IF(FU$7="",0,FU36*условия!$U129)</f>
        <v>0</v>
      </c>
      <c r="FV46" s="40">
        <f>IF(FV$7="",0,FV36*условия!$U129)</f>
        <v>0</v>
      </c>
      <c r="FW46" s="40">
        <f>IF(FW$7="",0,FW36*условия!$U129)</f>
        <v>0</v>
      </c>
      <c r="FX46" s="40">
        <f>IF(FX$7="",0,FX36*условия!$U129)</f>
        <v>0</v>
      </c>
      <c r="FY46" s="40">
        <f>IF(FY$7="",0,FY36*условия!$U129)</f>
        <v>0</v>
      </c>
      <c r="FZ46" s="40">
        <f>IF(FZ$7="",0,FZ36*условия!$U129)</f>
        <v>0</v>
      </c>
      <c r="GA46" s="40">
        <f>IF(GA$7="",0,GA36*условия!$U129)</f>
        <v>0</v>
      </c>
      <c r="GB46" s="40">
        <f>IF(GB$7="",0,GB36*условия!$U129)</f>
        <v>0</v>
      </c>
      <c r="GC46" s="40">
        <f>IF(GC$7="",0,GC36*условия!$U129)</f>
        <v>0</v>
      </c>
      <c r="GD46" s="40">
        <f>IF(GD$7="",0,GD36*условия!$U129)</f>
        <v>0</v>
      </c>
      <c r="GE46" s="40">
        <f>IF(GE$7="",0,GE36*условия!$U129)</f>
        <v>0</v>
      </c>
      <c r="GF46" s="40">
        <f>IF(GF$7="",0,GF36*условия!$U129)</f>
        <v>0</v>
      </c>
      <c r="GG46" s="40">
        <f>IF(GG$7="",0,GG36*условия!$U129)</f>
        <v>0</v>
      </c>
      <c r="GH46" s="40">
        <f>IF(GH$7="",0,GH36*условия!$U129)</f>
        <v>0</v>
      </c>
      <c r="GI46" s="40">
        <f>IF(GI$7="",0,GI36*условия!$U129)</f>
        <v>0</v>
      </c>
      <c r="GJ46" s="40">
        <f>IF(GJ$7="",0,GJ36*условия!$U129)</f>
        <v>0</v>
      </c>
      <c r="GK46" s="40">
        <f>IF(GK$7="",0,GK36*условия!$U129)</f>
        <v>0</v>
      </c>
      <c r="GL46" s="40">
        <f>IF(GL$7="",0,GL36*условия!$U129)</f>
        <v>0</v>
      </c>
      <c r="GM46" s="40">
        <f>IF(GM$7="",0,GM36*условия!$U129)</f>
        <v>0</v>
      </c>
      <c r="GN46" s="40">
        <f>IF(GN$7="",0,GN36*условия!$U129)</f>
        <v>0</v>
      </c>
      <c r="GO46" s="40">
        <f>IF(GO$7="",0,GO36*условия!$U129)</f>
        <v>0</v>
      </c>
      <c r="GP46" s="40">
        <f>IF(GP$7="",0,GP36*условия!$U129)</f>
        <v>0</v>
      </c>
      <c r="GQ46" s="40">
        <f>IF(GQ$7="",0,GQ36*условия!$U129)</f>
        <v>0</v>
      </c>
      <c r="GR46" s="40">
        <f>IF(GR$7="",0,GR36*условия!$U129)</f>
        <v>0</v>
      </c>
      <c r="GS46" s="40">
        <f>IF(GS$7="",0,GS36*условия!$U129)</f>
        <v>0</v>
      </c>
      <c r="GT46" s="40">
        <f>IF(GT$7="",0,GT36*условия!$U129)</f>
        <v>0</v>
      </c>
      <c r="GU46" s="40">
        <f>IF(GU$7="",0,GU36*условия!$U129)</f>
        <v>0</v>
      </c>
      <c r="GV46" s="40">
        <f>IF(GV$7="",0,GV36*условия!$U129)</f>
        <v>0</v>
      </c>
      <c r="GW46" s="40">
        <f>IF(GW$7="",0,GW36*условия!$U129)</f>
        <v>0</v>
      </c>
      <c r="GX46" s="40">
        <f>IF(GX$7="",0,GX36*условия!$U129)</f>
        <v>0</v>
      </c>
      <c r="GY46" s="40">
        <f>IF(GY$7="",0,GY36*условия!$U129)</f>
        <v>0</v>
      </c>
      <c r="GZ46" s="40">
        <f>IF(GZ$7="",0,GZ36*условия!$U129)</f>
        <v>0</v>
      </c>
      <c r="HA46" s="40">
        <f>IF(HA$7="",0,HA36*условия!$U129)</f>
        <v>0</v>
      </c>
      <c r="HB46" s="40">
        <f>IF(HB$7="",0,HB36*условия!$U129)</f>
        <v>0</v>
      </c>
      <c r="HC46" s="40">
        <f>IF(HC$7="",0,HC36*условия!$U129)</f>
        <v>0</v>
      </c>
      <c r="HD46" s="40">
        <f>IF(HD$7="",0,HD36*условия!$U129)</f>
        <v>0</v>
      </c>
      <c r="HE46" s="40">
        <f>IF(HE$7="",0,HE36*условия!$U129)</f>
        <v>0</v>
      </c>
      <c r="HF46" s="40">
        <f>IF(HF$7="",0,HF36*условия!$U129)</f>
        <v>0</v>
      </c>
      <c r="HG46" s="40">
        <f>IF(HG$7="",0,HG36*условия!$U129)</f>
        <v>0</v>
      </c>
      <c r="HH46" s="40">
        <f>IF(HH$7="",0,HH36*условия!$U129)</f>
        <v>0</v>
      </c>
      <c r="HI46" s="40">
        <f>IF(HI$7="",0,HI36*условия!$U129)</f>
        <v>0</v>
      </c>
      <c r="HJ46" s="40">
        <f>IF(HJ$7="",0,HJ36*условия!$U129)</f>
        <v>0</v>
      </c>
      <c r="HK46" s="40">
        <f>IF(HK$7="",0,HK36*условия!$U129)</f>
        <v>0</v>
      </c>
      <c r="HL46" s="40">
        <f>IF(HL$7="",0,HL36*условия!$U129)</f>
        <v>0</v>
      </c>
      <c r="HM46" s="40">
        <f>IF(HM$7="",0,HM36*условия!$U129)</f>
        <v>0</v>
      </c>
      <c r="HN46" s="40">
        <f>IF(HN$7="",0,HN36*условия!$U129)</f>
        <v>0</v>
      </c>
      <c r="HO46" s="40">
        <f>IF(HO$7="",0,HO36*условия!$U129)</f>
        <v>0</v>
      </c>
      <c r="HP46" s="40">
        <f>IF(HP$7="",0,HP36*условия!$U129)</f>
        <v>0</v>
      </c>
      <c r="HQ46" s="40">
        <f>IF(HQ$7="",0,HQ36*условия!$U129)</f>
        <v>0</v>
      </c>
      <c r="HR46" s="40">
        <f>IF(HR$7="",0,HR36*условия!$U129)</f>
        <v>0</v>
      </c>
      <c r="HS46" s="40">
        <f>IF(HS$7="",0,HS36*условия!$U129)</f>
        <v>0</v>
      </c>
      <c r="HT46" s="40">
        <f>IF(HT$7="",0,HT36*условия!$U129)</f>
        <v>0</v>
      </c>
      <c r="HU46" s="40">
        <f>IF(HU$7="",0,HU36*условия!$U129)</f>
        <v>0</v>
      </c>
      <c r="HV46" s="40">
        <f>IF(HV$7="",0,HV36*условия!$U129)</f>
        <v>0</v>
      </c>
      <c r="HW46" s="40">
        <f>IF(HW$7="",0,HW36*условия!$U129)</f>
        <v>0</v>
      </c>
      <c r="HX46" s="40">
        <f>IF(HX$7="",0,HX36*условия!$U129)</f>
        <v>0</v>
      </c>
      <c r="HY46" s="40">
        <f>IF(HY$7="",0,HY36*условия!$U129)</f>
        <v>0</v>
      </c>
      <c r="HZ46" s="40">
        <f>IF(HZ$7="",0,HZ36*условия!$U129)</f>
        <v>0</v>
      </c>
      <c r="IA46" s="40">
        <f>IF(IA$7="",0,IA36*условия!$U129)</f>
        <v>0</v>
      </c>
      <c r="IB46" s="40">
        <f>IF(IB$7="",0,IB36*условия!$U129)</f>
        <v>0</v>
      </c>
      <c r="IC46" s="40">
        <f>IF(IC$7="",0,IC36*условия!$U129)</f>
        <v>0</v>
      </c>
      <c r="ID46" s="40">
        <f>IF(ID$7="",0,ID36*условия!$U129)</f>
        <v>0</v>
      </c>
      <c r="IE46" s="40">
        <f>IF(IE$7="",0,IE36*условия!$U129)</f>
        <v>0</v>
      </c>
      <c r="IF46" s="40">
        <f>IF(IF$7="",0,IF36*условия!$U129)</f>
        <v>0</v>
      </c>
      <c r="IG46" s="40">
        <f>IF(IG$7="",0,IG36*условия!$U129)</f>
        <v>0</v>
      </c>
      <c r="IH46" s="40">
        <f>IF(IH$7="",0,IH36*условия!$U129)</f>
        <v>0</v>
      </c>
      <c r="II46" s="40">
        <f>IF(II$7="",0,II36*условия!$U129)</f>
        <v>0</v>
      </c>
      <c r="IJ46" s="40">
        <f>IF(IJ$7="",0,IJ36*условия!$U129)</f>
        <v>0</v>
      </c>
      <c r="IK46" s="40">
        <f>IF(IK$7="",0,IK36*условия!$U129)</f>
        <v>0</v>
      </c>
      <c r="IL46" s="40">
        <f>IF(IL$7="",0,IL36*условия!$U129)</f>
        <v>0</v>
      </c>
      <c r="IM46" s="40">
        <f>IF(IM$7="",0,IM36*условия!$U129)</f>
        <v>0</v>
      </c>
      <c r="IN46" s="40">
        <f>IF(IN$7="",0,IN36*условия!$U129)</f>
        <v>0</v>
      </c>
      <c r="IO46" s="40">
        <f>IF(IO$7="",0,IO36*условия!$U129)</f>
        <v>0</v>
      </c>
      <c r="IP46" s="40">
        <f>IF(IP$7="",0,IP36*условия!$U129)</f>
        <v>0</v>
      </c>
      <c r="IQ46" s="40">
        <f>IF(IQ$7="",0,IQ36*условия!$U129)</f>
        <v>0</v>
      </c>
      <c r="IR46" s="40">
        <f>IF(IR$7="",0,IR36*условия!$U129)</f>
        <v>0</v>
      </c>
      <c r="IS46" s="40">
        <f>IF(IS$7="",0,IS36*условия!$U129)</f>
        <v>0</v>
      </c>
      <c r="IT46" s="40">
        <f>IF(IT$7="",0,IT36*условия!$U129)</f>
        <v>0</v>
      </c>
      <c r="IU46" s="40">
        <f>IF(IU$7="",0,IU36*условия!$U129)</f>
        <v>0</v>
      </c>
      <c r="IV46" s="40">
        <f>IF(IV$7="",0,IV36*условия!$U129)</f>
        <v>0</v>
      </c>
      <c r="IW46" s="40">
        <f>IF(IW$7="",0,IW36*условия!$U129)</f>
        <v>0</v>
      </c>
      <c r="IX46" s="40">
        <f>IF(IX$7="",0,IX36*условия!$U129)</f>
        <v>0</v>
      </c>
      <c r="IY46" s="40">
        <f>IF(IY$7="",0,IY36*условия!$U129)</f>
        <v>0</v>
      </c>
      <c r="IZ46" s="40">
        <f>IF(IZ$7="",0,IZ36*условия!$U129)</f>
        <v>0</v>
      </c>
      <c r="JA46" s="40">
        <f>IF(JA$7="",0,JA36*условия!$U129)</f>
        <v>0</v>
      </c>
      <c r="JB46" s="40">
        <f>IF(JB$7="",0,JB36*условия!$U129)</f>
        <v>0</v>
      </c>
      <c r="JC46" s="40">
        <f>IF(JC$7="",0,JC36*условия!$U129)</f>
        <v>0</v>
      </c>
      <c r="JD46" s="40">
        <f>IF(JD$7="",0,JD36*условия!$U129)</f>
        <v>0</v>
      </c>
      <c r="JE46" s="40">
        <f>IF(JE$7="",0,JE36*условия!$U129)</f>
        <v>0</v>
      </c>
      <c r="JF46" s="40">
        <f>IF(JF$7="",0,JF36*условия!$U129)</f>
        <v>0</v>
      </c>
      <c r="JG46" s="40">
        <f>IF(JG$7="",0,JG36*условия!$U129)</f>
        <v>0</v>
      </c>
      <c r="JH46" s="40">
        <f>IF(JH$7="",0,JH36*условия!$U129)</f>
        <v>0</v>
      </c>
      <c r="JI46" s="40">
        <f>IF(JI$7="",0,JI36*условия!$U129)</f>
        <v>0</v>
      </c>
      <c r="JJ46" s="40">
        <f>IF(JJ$7="",0,JJ36*условия!$U129)</f>
        <v>0</v>
      </c>
      <c r="JK46" s="40">
        <f>IF(JK$7="",0,JK36*условия!$U129)</f>
        <v>0</v>
      </c>
      <c r="JL46" s="40">
        <f>IF(JL$7="",0,JL36*условия!$U129)</f>
        <v>0</v>
      </c>
      <c r="JM46" s="40">
        <f>IF(JM$7="",0,JM36*условия!$U129)</f>
        <v>0</v>
      </c>
      <c r="JN46" s="40">
        <f>IF(JN$7="",0,JN36*условия!$U129)</f>
        <v>0</v>
      </c>
      <c r="JO46" s="40">
        <f>IF(JO$7="",0,JO36*условия!$U129)</f>
        <v>0</v>
      </c>
      <c r="JP46" s="40">
        <f>IF(JP$7="",0,JP36*условия!$U129)</f>
        <v>0</v>
      </c>
      <c r="JQ46" s="40">
        <f>IF(JQ$7="",0,JQ36*условия!$U129)</f>
        <v>0</v>
      </c>
      <c r="JR46" s="40">
        <f>IF(JR$7="",0,JR36*условия!$U129)</f>
        <v>0</v>
      </c>
      <c r="JS46" s="40">
        <f>IF(JS$7="",0,JS36*условия!$U129)</f>
        <v>0</v>
      </c>
      <c r="JT46" s="40">
        <f>IF(JT$7="",0,JT36*условия!$U129)</f>
        <v>0</v>
      </c>
      <c r="JU46" s="40">
        <f>IF(JU$7="",0,JU36*условия!$U129)</f>
        <v>0</v>
      </c>
      <c r="JV46" s="40">
        <f>IF(JV$7="",0,JV36*условия!$U129)</f>
        <v>0</v>
      </c>
      <c r="JW46" s="40">
        <f>IF(JW$7="",0,JW36*условия!$U129)</f>
        <v>0</v>
      </c>
      <c r="JX46" s="40">
        <f>IF(JX$7="",0,JX36*условия!$U129)</f>
        <v>0</v>
      </c>
      <c r="JY46" s="40">
        <f>IF(JY$7="",0,JY36*условия!$U129)</f>
        <v>0</v>
      </c>
      <c r="JZ46" s="40">
        <f>IF(JZ$7="",0,JZ36*условия!$U129)</f>
        <v>0</v>
      </c>
      <c r="KA46" s="40">
        <f>IF(KA$7="",0,KA36*условия!$U129)</f>
        <v>0</v>
      </c>
      <c r="KB46" s="40">
        <f>IF(KB$7="",0,KB36*условия!$U129)</f>
        <v>0</v>
      </c>
      <c r="KC46" s="40">
        <f>IF(KC$7="",0,KC36*условия!$U129)</f>
        <v>0</v>
      </c>
      <c r="KD46" s="40">
        <f>IF(KD$7="",0,KD36*условия!$U129)</f>
        <v>0</v>
      </c>
      <c r="KE46" s="40">
        <f>IF(KE$7="",0,KE36*условия!$U129)</f>
        <v>0</v>
      </c>
      <c r="KF46" s="40">
        <f>IF(KF$7="",0,KF36*условия!$U129)</f>
        <v>0</v>
      </c>
      <c r="KG46" s="40">
        <f>IF(KG$7="",0,KG36*условия!$U129)</f>
        <v>0</v>
      </c>
      <c r="KH46" s="40">
        <f>IF(KH$7="",0,KH36*условия!$U129)</f>
        <v>0</v>
      </c>
      <c r="KI46" s="40">
        <f>IF(KI$7="",0,KI36*условия!$U129)</f>
        <v>0</v>
      </c>
      <c r="KJ46" s="40">
        <f>IF(KJ$7="",0,KJ36*условия!$U129)</f>
        <v>0</v>
      </c>
      <c r="KK46" s="40">
        <f>IF(KK$7="",0,KK36*условия!$U129)</f>
        <v>0</v>
      </c>
      <c r="KL46" s="40">
        <f>IF(KL$7="",0,KL36*условия!$U129)</f>
        <v>0</v>
      </c>
      <c r="KM46" s="40">
        <f>IF(KM$7="",0,KM36*условия!$U129)</f>
        <v>0</v>
      </c>
      <c r="KN46" s="40">
        <f>IF(KN$7="",0,KN36*условия!$U129)</f>
        <v>0</v>
      </c>
      <c r="KO46" s="40">
        <f>IF(KO$7="",0,KO36*условия!$U129)</f>
        <v>0</v>
      </c>
      <c r="KP46" s="40">
        <f>IF(KP$7="",0,KP36*условия!$U129)</f>
        <v>0</v>
      </c>
      <c r="KQ46" s="40">
        <f>IF(KQ$7="",0,KQ36*условия!$U129)</f>
        <v>0</v>
      </c>
      <c r="KR46" s="40">
        <f>IF(KR$7="",0,KR36*условия!$U129)</f>
        <v>0</v>
      </c>
      <c r="KS46" s="40">
        <f>IF(KS$7="",0,KS36*условия!$U129)</f>
        <v>0</v>
      </c>
      <c r="KT46" s="40">
        <f>IF(KT$7="",0,KT36*условия!$U129)</f>
        <v>0</v>
      </c>
      <c r="KU46" s="40">
        <f>IF(KU$7="",0,KU36*условия!$U129)</f>
        <v>0</v>
      </c>
      <c r="KV46" s="40">
        <f>IF(KV$7="",0,KV36*условия!$U129)</f>
        <v>0</v>
      </c>
      <c r="KW46" s="1"/>
      <c r="KX46" s="1"/>
    </row>
    <row r="47" spans="1:310" x14ac:dyDescent="0.25">
      <c r="A47" s="1"/>
      <c r="B47" s="79"/>
      <c r="C47" s="79"/>
      <c r="D47" s="79"/>
      <c r="E47" s="1" t="str">
        <f>E44</f>
        <v>количество клиентов, приобретающих допуслуги</v>
      </c>
      <c r="F47" s="1"/>
      <c r="G47" s="1"/>
      <c r="H47" s="11" t="str">
        <f t="shared" si="324"/>
        <v>клиенты</v>
      </c>
      <c r="I47" s="1"/>
      <c r="J47" s="1"/>
      <c r="K47" s="1" t="str">
        <f>справочники!$U$14</f>
        <v>непостоянные-15сотрудников</v>
      </c>
      <c r="L47" s="1"/>
      <c r="M47" s="5"/>
      <c r="N47" s="40"/>
      <c r="O47" s="19"/>
      <c r="P47" s="1"/>
      <c r="Q47" s="1"/>
      <c r="R47" s="40"/>
      <c r="S47" s="1"/>
      <c r="T47" s="232">
        <f>условия!$N$25*условия!U55</f>
        <v>0</v>
      </c>
      <c r="U47" s="40">
        <f>IF(U$7="",0,U37*условия!$U130)</f>
        <v>0.53846153846153855</v>
      </c>
      <c r="V47" s="40">
        <f>IF(V$7="",0,V37*условия!$U130)</f>
        <v>1.1666666666666667</v>
      </c>
      <c r="W47" s="40">
        <f>IF(W$7="",0,W37*условия!$U130)</f>
        <v>1.8846153846153848</v>
      </c>
      <c r="X47" s="40">
        <f>IF(X$7="",0,X37*условия!$U130)</f>
        <v>2.692307692307693</v>
      </c>
      <c r="Y47" s="40">
        <f>IF(Y$7="",0,Y37*условия!$U130)</f>
        <v>3.5897435897435908</v>
      </c>
      <c r="Z47" s="40">
        <f>IF(Z$7="",0,Z37*условия!$U130)</f>
        <v>4.0384615384615392</v>
      </c>
      <c r="AA47" s="40">
        <f>IF(AA$7="",0,AA37*условия!$U130)</f>
        <v>4.4871794871794881</v>
      </c>
      <c r="AB47" s="40">
        <f>IF(AB$7="",0,AB37*условия!$U130)</f>
        <v>4.9358974358974361</v>
      </c>
      <c r="AC47" s="40">
        <f>IF(AC$7="",0,AC37*условия!$U130)</f>
        <v>5.3846153846153841</v>
      </c>
      <c r="AD47" s="40">
        <f>IF(AD$7="",0,AD37*условия!$U130)</f>
        <v>5.833333333333333</v>
      </c>
      <c r="AE47" s="40">
        <f>IF(AE$7="",0,AE37*условия!$U130)</f>
        <v>6.2820512820512819</v>
      </c>
      <c r="AF47" s="40">
        <f>IF(AF$7="",0,AF37*условия!$U130)</f>
        <v>6.7307692307692308</v>
      </c>
      <c r="AG47" s="40">
        <f>IF(AG$7="",0,AG37*условия!$U130)</f>
        <v>-1.4210854715202005E-15</v>
      </c>
      <c r="AH47" s="40">
        <f>IF(AH$7="",0,AH37*условия!$U130)</f>
        <v>0</v>
      </c>
      <c r="AI47" s="40">
        <f>IF(AI$7="",0,AI37*условия!$U130)</f>
        <v>0</v>
      </c>
      <c r="AJ47" s="40">
        <f>IF(AJ$7="",0,AJ37*условия!$U130)</f>
        <v>0</v>
      </c>
      <c r="AK47" s="40">
        <f>IF(AK$7="",0,AK37*условия!$U130)</f>
        <v>0</v>
      </c>
      <c r="AL47" s="40">
        <f>IF(AL$7="",0,AL37*условия!$U130)</f>
        <v>0</v>
      </c>
      <c r="AM47" s="40">
        <f>IF(AM$7="",0,AM37*условия!$U130)</f>
        <v>0</v>
      </c>
      <c r="AN47" s="40">
        <f>IF(AN$7="",0,AN37*условия!$U130)</f>
        <v>0</v>
      </c>
      <c r="AO47" s="40">
        <f>IF(AO$7="",0,AO37*условия!$U130)</f>
        <v>0</v>
      </c>
      <c r="AP47" s="40">
        <f>IF(AP$7="",0,AP37*условия!$U130)</f>
        <v>0</v>
      </c>
      <c r="AQ47" s="40">
        <f>IF(AQ$7="",0,AQ37*условия!$U130)</f>
        <v>0</v>
      </c>
      <c r="AR47" s="40">
        <f>IF(AR$7="",0,AR37*условия!$U130)</f>
        <v>0</v>
      </c>
      <c r="AS47" s="40">
        <f>IF(AS$7="",0,AS37*условия!$U130)</f>
        <v>0</v>
      </c>
      <c r="AT47" s="40">
        <f>IF(AT$7="",0,AT37*условия!$U130)</f>
        <v>0</v>
      </c>
      <c r="AU47" s="40">
        <f>IF(AU$7="",0,AU37*условия!$U130)</f>
        <v>0</v>
      </c>
      <c r="AV47" s="40">
        <f>IF(AV$7="",0,AV37*условия!$U130)</f>
        <v>0</v>
      </c>
      <c r="AW47" s="40">
        <f>IF(AW$7="",0,AW37*условия!$U130)</f>
        <v>0</v>
      </c>
      <c r="AX47" s="40">
        <f>IF(AX$7="",0,AX37*условия!$U130)</f>
        <v>0</v>
      </c>
      <c r="AY47" s="40">
        <f>IF(AY$7="",0,AY37*условия!$U130)</f>
        <v>0</v>
      </c>
      <c r="AZ47" s="40">
        <f>IF(AZ$7="",0,AZ37*условия!$U130)</f>
        <v>0</v>
      </c>
      <c r="BA47" s="40">
        <f>IF(BA$7="",0,BA37*условия!$U130)</f>
        <v>0</v>
      </c>
      <c r="BB47" s="40">
        <f>IF(BB$7="",0,BB37*условия!$U130)</f>
        <v>0</v>
      </c>
      <c r="BC47" s="40">
        <f>IF(BC$7="",0,BC37*условия!$U130)</f>
        <v>0</v>
      </c>
      <c r="BD47" s="40">
        <f>IF(BD$7="",0,BD37*условия!$U130)</f>
        <v>0</v>
      </c>
      <c r="BE47" s="40">
        <f>IF(BE$7="",0,BE37*условия!$U130)</f>
        <v>0</v>
      </c>
      <c r="BF47" s="40">
        <f>IF(BF$7="",0,BF37*условия!$U130)</f>
        <v>0</v>
      </c>
      <c r="BG47" s="40">
        <f>IF(BG$7="",0,BG37*условия!$U130)</f>
        <v>0</v>
      </c>
      <c r="BH47" s="40">
        <f>IF(BH$7="",0,BH37*условия!$U130)</f>
        <v>0</v>
      </c>
      <c r="BI47" s="40">
        <f>IF(BI$7="",0,BI37*условия!$U130)</f>
        <v>0</v>
      </c>
      <c r="BJ47" s="40">
        <f>IF(BJ$7="",0,BJ37*условия!$U130)</f>
        <v>0</v>
      </c>
      <c r="BK47" s="40">
        <f>IF(BK$7="",0,BK37*условия!$U130)</f>
        <v>0</v>
      </c>
      <c r="BL47" s="40">
        <f>IF(BL$7="",0,BL37*условия!$U130)</f>
        <v>0</v>
      </c>
      <c r="BM47" s="40">
        <f>IF(BM$7="",0,BM37*условия!$U130)</f>
        <v>0</v>
      </c>
      <c r="BN47" s="40">
        <f>IF(BN$7="",0,BN37*условия!$U130)</f>
        <v>0</v>
      </c>
      <c r="BO47" s="40">
        <f>IF(BO$7="",0,BO37*условия!$U130)</f>
        <v>0</v>
      </c>
      <c r="BP47" s="40">
        <f>IF(BP$7="",0,BP37*условия!$U130)</f>
        <v>0</v>
      </c>
      <c r="BQ47" s="40">
        <f>IF(BQ$7="",0,BQ37*условия!$U130)</f>
        <v>0</v>
      </c>
      <c r="BR47" s="40">
        <f>IF(BR$7="",0,BR37*условия!$U130)</f>
        <v>0</v>
      </c>
      <c r="BS47" s="40">
        <f>IF(BS$7="",0,BS37*условия!$U130)</f>
        <v>0</v>
      </c>
      <c r="BT47" s="40">
        <f>IF(BT$7="",0,BT37*условия!$U130)</f>
        <v>0</v>
      </c>
      <c r="BU47" s="40">
        <f>IF(BU$7="",0,BU37*условия!$U130)</f>
        <v>0</v>
      </c>
      <c r="BV47" s="40">
        <f>IF(BV$7="",0,BV37*условия!$U130)</f>
        <v>0</v>
      </c>
      <c r="BW47" s="40">
        <f>IF(BW$7="",0,BW37*условия!$U130)</f>
        <v>0</v>
      </c>
      <c r="BX47" s="40">
        <f>IF(BX$7="",0,BX37*условия!$U130)</f>
        <v>0</v>
      </c>
      <c r="BY47" s="40">
        <f>IF(BY$7="",0,BY37*условия!$U130)</f>
        <v>0</v>
      </c>
      <c r="BZ47" s="40">
        <f>IF(BZ$7="",0,BZ37*условия!$U130)</f>
        <v>0</v>
      </c>
      <c r="CA47" s="40">
        <f>IF(CA$7="",0,CA37*условия!$U130)</f>
        <v>0</v>
      </c>
      <c r="CB47" s="40">
        <f>IF(CB$7="",0,CB37*условия!$U130)</f>
        <v>0</v>
      </c>
      <c r="CC47" s="40">
        <f>IF(CC$7="",0,CC37*условия!$U130)</f>
        <v>0</v>
      </c>
      <c r="CD47" s="40">
        <f>IF(CD$7="",0,CD37*условия!$U130)</f>
        <v>0</v>
      </c>
      <c r="CE47" s="40">
        <f>IF(CE$7="",0,CE37*условия!$U130)</f>
        <v>0</v>
      </c>
      <c r="CF47" s="40">
        <f>IF(CF$7="",0,CF37*условия!$U130)</f>
        <v>0</v>
      </c>
      <c r="CG47" s="40">
        <f>IF(CG$7="",0,CG37*условия!$U130)</f>
        <v>0</v>
      </c>
      <c r="CH47" s="40">
        <f>IF(CH$7="",0,CH37*условия!$U130)</f>
        <v>0</v>
      </c>
      <c r="CI47" s="40">
        <f>IF(CI$7="",0,CI37*условия!$U130)</f>
        <v>0</v>
      </c>
      <c r="CJ47" s="40">
        <f>IF(CJ$7="",0,CJ37*условия!$U130)</f>
        <v>0</v>
      </c>
      <c r="CK47" s="40">
        <f>IF(CK$7="",0,CK37*условия!$U130)</f>
        <v>0</v>
      </c>
      <c r="CL47" s="40">
        <f>IF(CL$7="",0,CL37*условия!$U130)</f>
        <v>0</v>
      </c>
      <c r="CM47" s="40">
        <f>IF(CM$7="",0,CM37*условия!$U130)</f>
        <v>0</v>
      </c>
      <c r="CN47" s="40">
        <f>IF(CN$7="",0,CN37*условия!$U130)</f>
        <v>0</v>
      </c>
      <c r="CO47" s="40">
        <f>IF(CO$7="",0,CO37*условия!$U130)</f>
        <v>0</v>
      </c>
      <c r="CP47" s="40">
        <f>IF(CP$7="",0,CP37*условия!$U130)</f>
        <v>0</v>
      </c>
      <c r="CQ47" s="40">
        <f>IF(CQ$7="",0,CQ37*условия!$U130)</f>
        <v>0</v>
      </c>
      <c r="CR47" s="40">
        <f>IF(CR$7="",0,CR37*условия!$U130)</f>
        <v>0</v>
      </c>
      <c r="CS47" s="40">
        <f>IF(CS$7="",0,CS37*условия!$U130)</f>
        <v>0</v>
      </c>
      <c r="CT47" s="40">
        <f>IF(CT$7="",0,CT37*условия!$U130)</f>
        <v>0</v>
      </c>
      <c r="CU47" s="40">
        <f>IF(CU$7="",0,CU37*условия!$U130)</f>
        <v>0</v>
      </c>
      <c r="CV47" s="40">
        <f>IF(CV$7="",0,CV37*условия!$U130)</f>
        <v>0</v>
      </c>
      <c r="CW47" s="40">
        <f>IF(CW$7="",0,CW37*условия!$U130)</f>
        <v>0</v>
      </c>
      <c r="CX47" s="40">
        <f>IF(CX$7="",0,CX37*условия!$U130)</f>
        <v>0</v>
      </c>
      <c r="CY47" s="40">
        <f>IF(CY$7="",0,CY37*условия!$U130)</f>
        <v>0</v>
      </c>
      <c r="CZ47" s="40">
        <f>IF(CZ$7="",0,CZ37*условия!$U130)</f>
        <v>0</v>
      </c>
      <c r="DA47" s="40">
        <f>IF(DA$7="",0,DA37*условия!$U130)</f>
        <v>0</v>
      </c>
      <c r="DB47" s="40">
        <f>IF(DB$7="",0,DB37*условия!$U130)</f>
        <v>0</v>
      </c>
      <c r="DC47" s="40">
        <f>IF(DC$7="",0,DC37*условия!$U130)</f>
        <v>0</v>
      </c>
      <c r="DD47" s="40">
        <f>IF(DD$7="",0,DD37*условия!$U130)</f>
        <v>0</v>
      </c>
      <c r="DE47" s="40">
        <f>IF(DE$7="",0,DE37*условия!$U130)</f>
        <v>0</v>
      </c>
      <c r="DF47" s="40">
        <f>IF(DF$7="",0,DF37*условия!$U130)</f>
        <v>0</v>
      </c>
      <c r="DG47" s="40">
        <f>IF(DG$7="",0,DG37*условия!$U130)</f>
        <v>0</v>
      </c>
      <c r="DH47" s="40">
        <f>IF(DH$7="",0,DH37*условия!$U130)</f>
        <v>0</v>
      </c>
      <c r="DI47" s="40">
        <f>IF(DI$7="",0,DI37*условия!$U130)</f>
        <v>0</v>
      </c>
      <c r="DJ47" s="40">
        <f>IF(DJ$7="",0,DJ37*условия!$U130)</f>
        <v>0</v>
      </c>
      <c r="DK47" s="40">
        <f>IF(DK$7="",0,DK37*условия!$U130)</f>
        <v>0</v>
      </c>
      <c r="DL47" s="40">
        <f>IF(DL$7="",0,DL37*условия!$U130)</f>
        <v>0</v>
      </c>
      <c r="DM47" s="40">
        <f>IF(DM$7="",0,DM37*условия!$U130)</f>
        <v>0</v>
      </c>
      <c r="DN47" s="40">
        <f>IF(DN$7="",0,DN37*условия!$U130)</f>
        <v>0</v>
      </c>
      <c r="DO47" s="40">
        <f>IF(DO$7="",0,DO37*условия!$U130)</f>
        <v>0</v>
      </c>
      <c r="DP47" s="40">
        <f>IF(DP$7="",0,DP37*условия!$U130)</f>
        <v>0</v>
      </c>
      <c r="DQ47" s="40">
        <f>IF(DQ$7="",0,DQ37*условия!$U130)</f>
        <v>0</v>
      </c>
      <c r="DR47" s="40">
        <f>IF(DR$7="",0,DR37*условия!$U130)</f>
        <v>0</v>
      </c>
      <c r="DS47" s="40">
        <f>IF(DS$7="",0,DS37*условия!$U130)</f>
        <v>0</v>
      </c>
      <c r="DT47" s="40">
        <f>IF(DT$7="",0,DT37*условия!$U130)</f>
        <v>0</v>
      </c>
      <c r="DU47" s="40">
        <f>IF(DU$7="",0,DU37*условия!$U130)</f>
        <v>0</v>
      </c>
      <c r="DV47" s="40">
        <f>IF(DV$7="",0,DV37*условия!$U130)</f>
        <v>0</v>
      </c>
      <c r="DW47" s="40">
        <f>IF(DW$7="",0,DW37*условия!$U130)</f>
        <v>0</v>
      </c>
      <c r="DX47" s="40">
        <f>IF(DX$7="",0,DX37*условия!$U130)</f>
        <v>0</v>
      </c>
      <c r="DY47" s="40">
        <f>IF(DY$7="",0,DY37*условия!$U130)</f>
        <v>0</v>
      </c>
      <c r="DZ47" s="40">
        <f>IF(DZ$7="",0,DZ37*условия!$U130)</f>
        <v>0</v>
      </c>
      <c r="EA47" s="40">
        <f>IF(EA$7="",0,EA37*условия!$U130)</f>
        <v>0</v>
      </c>
      <c r="EB47" s="40">
        <f>IF(EB$7="",0,EB37*условия!$U130)</f>
        <v>0</v>
      </c>
      <c r="EC47" s="40">
        <f>IF(EC$7="",0,EC37*условия!$U130)</f>
        <v>0</v>
      </c>
      <c r="ED47" s="40">
        <f>IF(ED$7="",0,ED37*условия!$U130)</f>
        <v>0</v>
      </c>
      <c r="EE47" s="40">
        <f>IF(EE$7="",0,EE37*условия!$U130)</f>
        <v>0</v>
      </c>
      <c r="EF47" s="40">
        <f>IF(EF$7="",0,EF37*условия!$U130)</f>
        <v>0</v>
      </c>
      <c r="EG47" s="40">
        <f>IF(EG$7="",0,EG37*условия!$U130)</f>
        <v>0</v>
      </c>
      <c r="EH47" s="40">
        <f>IF(EH$7="",0,EH37*условия!$U130)</f>
        <v>0</v>
      </c>
      <c r="EI47" s="40">
        <f>IF(EI$7="",0,EI37*условия!$U130)</f>
        <v>0</v>
      </c>
      <c r="EJ47" s="40">
        <f>IF(EJ$7="",0,EJ37*условия!$U130)</f>
        <v>0</v>
      </c>
      <c r="EK47" s="40">
        <f>IF(EK$7="",0,EK37*условия!$U130)</f>
        <v>0</v>
      </c>
      <c r="EL47" s="40">
        <f>IF(EL$7="",0,EL37*условия!$U130)</f>
        <v>0</v>
      </c>
      <c r="EM47" s="40">
        <f>IF(EM$7="",0,EM37*условия!$U130)</f>
        <v>0</v>
      </c>
      <c r="EN47" s="40">
        <f>IF(EN$7="",0,EN37*условия!$U130)</f>
        <v>0</v>
      </c>
      <c r="EO47" s="40">
        <f>IF(EO$7="",0,EO37*условия!$U130)</f>
        <v>0</v>
      </c>
      <c r="EP47" s="40">
        <f>IF(EP$7="",0,EP37*условия!$U130)</f>
        <v>0</v>
      </c>
      <c r="EQ47" s="40">
        <f>IF(EQ$7="",0,EQ37*условия!$U130)</f>
        <v>0</v>
      </c>
      <c r="ER47" s="40">
        <f>IF(ER$7="",0,ER37*условия!$U130)</f>
        <v>0</v>
      </c>
      <c r="ES47" s="40">
        <f>IF(ES$7="",0,ES37*условия!$U130)</f>
        <v>0</v>
      </c>
      <c r="ET47" s="40">
        <f>IF(ET$7="",0,ET37*условия!$U130)</f>
        <v>0</v>
      </c>
      <c r="EU47" s="40">
        <f>IF(EU$7="",0,EU37*условия!$U130)</f>
        <v>0</v>
      </c>
      <c r="EV47" s="40">
        <f>IF(EV$7="",0,EV37*условия!$U130)</f>
        <v>0</v>
      </c>
      <c r="EW47" s="40">
        <f>IF(EW$7="",0,EW37*условия!$U130)</f>
        <v>0</v>
      </c>
      <c r="EX47" s="40">
        <f>IF(EX$7="",0,EX37*условия!$U130)</f>
        <v>0</v>
      </c>
      <c r="EY47" s="40">
        <f>IF(EY$7="",0,EY37*условия!$U130)</f>
        <v>0</v>
      </c>
      <c r="EZ47" s="40">
        <f>IF(EZ$7="",0,EZ37*условия!$U130)</f>
        <v>0</v>
      </c>
      <c r="FA47" s="40">
        <f>IF(FA$7="",0,FA37*условия!$U130)</f>
        <v>0</v>
      </c>
      <c r="FB47" s="40">
        <f>IF(FB$7="",0,FB37*условия!$U130)</f>
        <v>0</v>
      </c>
      <c r="FC47" s="40">
        <f>IF(FC$7="",0,FC37*условия!$U130)</f>
        <v>0</v>
      </c>
      <c r="FD47" s="40">
        <f>IF(FD$7="",0,FD37*условия!$U130)</f>
        <v>0</v>
      </c>
      <c r="FE47" s="40">
        <f>IF(FE$7="",0,FE37*условия!$U130)</f>
        <v>0</v>
      </c>
      <c r="FF47" s="40">
        <f>IF(FF$7="",0,FF37*условия!$U130)</f>
        <v>0</v>
      </c>
      <c r="FG47" s="40">
        <f>IF(FG$7="",0,FG37*условия!$U130)</f>
        <v>0</v>
      </c>
      <c r="FH47" s="40">
        <f>IF(FH$7="",0,FH37*условия!$U130)</f>
        <v>0</v>
      </c>
      <c r="FI47" s="40">
        <f>IF(FI$7="",0,FI37*условия!$U130)</f>
        <v>0</v>
      </c>
      <c r="FJ47" s="40">
        <f>IF(FJ$7="",0,FJ37*условия!$U130)</f>
        <v>0</v>
      </c>
      <c r="FK47" s="40">
        <f>IF(FK$7="",0,FK37*условия!$U130)</f>
        <v>0</v>
      </c>
      <c r="FL47" s="40">
        <f>IF(FL$7="",0,FL37*условия!$U130)</f>
        <v>0</v>
      </c>
      <c r="FM47" s="40">
        <f>IF(FM$7="",0,FM37*условия!$U130)</f>
        <v>0</v>
      </c>
      <c r="FN47" s="40">
        <f>IF(FN$7="",0,FN37*условия!$U130)</f>
        <v>0</v>
      </c>
      <c r="FO47" s="40">
        <f>IF(FO$7="",0,FO37*условия!$U130)</f>
        <v>0</v>
      </c>
      <c r="FP47" s="40">
        <f>IF(FP$7="",0,FP37*условия!$U130)</f>
        <v>0</v>
      </c>
      <c r="FQ47" s="40">
        <f>IF(FQ$7="",0,FQ37*условия!$U130)</f>
        <v>0</v>
      </c>
      <c r="FR47" s="40">
        <f>IF(FR$7="",0,FR37*условия!$U130)</f>
        <v>0</v>
      </c>
      <c r="FS47" s="40">
        <f>IF(FS$7="",0,FS37*условия!$U130)</f>
        <v>0</v>
      </c>
      <c r="FT47" s="40">
        <f>IF(FT$7="",0,FT37*условия!$U130)</f>
        <v>0</v>
      </c>
      <c r="FU47" s="40">
        <f>IF(FU$7="",0,FU37*условия!$U130)</f>
        <v>0</v>
      </c>
      <c r="FV47" s="40">
        <f>IF(FV$7="",0,FV37*условия!$U130)</f>
        <v>0</v>
      </c>
      <c r="FW47" s="40">
        <f>IF(FW$7="",0,FW37*условия!$U130)</f>
        <v>0</v>
      </c>
      <c r="FX47" s="40">
        <f>IF(FX$7="",0,FX37*условия!$U130)</f>
        <v>0</v>
      </c>
      <c r="FY47" s="40">
        <f>IF(FY$7="",0,FY37*условия!$U130)</f>
        <v>0</v>
      </c>
      <c r="FZ47" s="40">
        <f>IF(FZ$7="",0,FZ37*условия!$U130)</f>
        <v>0</v>
      </c>
      <c r="GA47" s="40">
        <f>IF(GA$7="",0,GA37*условия!$U130)</f>
        <v>0</v>
      </c>
      <c r="GB47" s="40">
        <f>IF(GB$7="",0,GB37*условия!$U130)</f>
        <v>0</v>
      </c>
      <c r="GC47" s="40">
        <f>IF(GC$7="",0,GC37*условия!$U130)</f>
        <v>0</v>
      </c>
      <c r="GD47" s="40">
        <f>IF(GD$7="",0,GD37*условия!$U130)</f>
        <v>0</v>
      </c>
      <c r="GE47" s="40">
        <f>IF(GE$7="",0,GE37*условия!$U130)</f>
        <v>0</v>
      </c>
      <c r="GF47" s="40">
        <f>IF(GF$7="",0,GF37*условия!$U130)</f>
        <v>0</v>
      </c>
      <c r="GG47" s="40">
        <f>IF(GG$7="",0,GG37*условия!$U130)</f>
        <v>0</v>
      </c>
      <c r="GH47" s="40">
        <f>IF(GH$7="",0,GH37*условия!$U130)</f>
        <v>0</v>
      </c>
      <c r="GI47" s="40">
        <f>IF(GI$7="",0,GI37*условия!$U130)</f>
        <v>0</v>
      </c>
      <c r="GJ47" s="40">
        <f>IF(GJ$7="",0,GJ37*условия!$U130)</f>
        <v>0</v>
      </c>
      <c r="GK47" s="40">
        <f>IF(GK$7="",0,GK37*условия!$U130)</f>
        <v>0</v>
      </c>
      <c r="GL47" s="40">
        <f>IF(GL$7="",0,GL37*условия!$U130)</f>
        <v>0</v>
      </c>
      <c r="GM47" s="40">
        <f>IF(GM$7="",0,GM37*условия!$U130)</f>
        <v>0</v>
      </c>
      <c r="GN47" s="40">
        <f>IF(GN$7="",0,GN37*условия!$U130)</f>
        <v>0</v>
      </c>
      <c r="GO47" s="40">
        <f>IF(GO$7="",0,GO37*условия!$U130)</f>
        <v>0</v>
      </c>
      <c r="GP47" s="40">
        <f>IF(GP$7="",0,GP37*условия!$U130)</f>
        <v>0</v>
      </c>
      <c r="GQ47" s="40">
        <f>IF(GQ$7="",0,GQ37*условия!$U130)</f>
        <v>0</v>
      </c>
      <c r="GR47" s="40">
        <f>IF(GR$7="",0,GR37*условия!$U130)</f>
        <v>0</v>
      </c>
      <c r="GS47" s="40">
        <f>IF(GS$7="",0,GS37*условия!$U130)</f>
        <v>0</v>
      </c>
      <c r="GT47" s="40">
        <f>IF(GT$7="",0,GT37*условия!$U130)</f>
        <v>0</v>
      </c>
      <c r="GU47" s="40">
        <f>IF(GU$7="",0,GU37*условия!$U130)</f>
        <v>0</v>
      </c>
      <c r="GV47" s="40">
        <f>IF(GV$7="",0,GV37*условия!$U130)</f>
        <v>0</v>
      </c>
      <c r="GW47" s="40">
        <f>IF(GW$7="",0,GW37*условия!$U130)</f>
        <v>0</v>
      </c>
      <c r="GX47" s="40">
        <f>IF(GX$7="",0,GX37*условия!$U130)</f>
        <v>0</v>
      </c>
      <c r="GY47" s="40">
        <f>IF(GY$7="",0,GY37*условия!$U130)</f>
        <v>0</v>
      </c>
      <c r="GZ47" s="40">
        <f>IF(GZ$7="",0,GZ37*условия!$U130)</f>
        <v>0</v>
      </c>
      <c r="HA47" s="40">
        <f>IF(HA$7="",0,HA37*условия!$U130)</f>
        <v>0</v>
      </c>
      <c r="HB47" s="40">
        <f>IF(HB$7="",0,HB37*условия!$U130)</f>
        <v>0</v>
      </c>
      <c r="HC47" s="40">
        <f>IF(HC$7="",0,HC37*условия!$U130)</f>
        <v>0</v>
      </c>
      <c r="HD47" s="40">
        <f>IF(HD$7="",0,HD37*условия!$U130)</f>
        <v>0</v>
      </c>
      <c r="HE47" s="40">
        <f>IF(HE$7="",0,HE37*условия!$U130)</f>
        <v>0</v>
      </c>
      <c r="HF47" s="40">
        <f>IF(HF$7="",0,HF37*условия!$U130)</f>
        <v>0</v>
      </c>
      <c r="HG47" s="40">
        <f>IF(HG$7="",0,HG37*условия!$U130)</f>
        <v>0</v>
      </c>
      <c r="HH47" s="40">
        <f>IF(HH$7="",0,HH37*условия!$U130)</f>
        <v>0</v>
      </c>
      <c r="HI47" s="40">
        <f>IF(HI$7="",0,HI37*условия!$U130)</f>
        <v>0</v>
      </c>
      <c r="HJ47" s="40">
        <f>IF(HJ$7="",0,HJ37*условия!$U130)</f>
        <v>0</v>
      </c>
      <c r="HK47" s="40">
        <f>IF(HK$7="",0,HK37*условия!$U130)</f>
        <v>0</v>
      </c>
      <c r="HL47" s="40">
        <f>IF(HL$7="",0,HL37*условия!$U130)</f>
        <v>0</v>
      </c>
      <c r="HM47" s="40">
        <f>IF(HM$7="",0,HM37*условия!$U130)</f>
        <v>0</v>
      </c>
      <c r="HN47" s="40">
        <f>IF(HN$7="",0,HN37*условия!$U130)</f>
        <v>0</v>
      </c>
      <c r="HO47" s="40">
        <f>IF(HO$7="",0,HO37*условия!$U130)</f>
        <v>0</v>
      </c>
      <c r="HP47" s="40">
        <f>IF(HP$7="",0,HP37*условия!$U130)</f>
        <v>0</v>
      </c>
      <c r="HQ47" s="40">
        <f>IF(HQ$7="",0,HQ37*условия!$U130)</f>
        <v>0</v>
      </c>
      <c r="HR47" s="40">
        <f>IF(HR$7="",0,HR37*условия!$U130)</f>
        <v>0</v>
      </c>
      <c r="HS47" s="40">
        <f>IF(HS$7="",0,HS37*условия!$U130)</f>
        <v>0</v>
      </c>
      <c r="HT47" s="40">
        <f>IF(HT$7="",0,HT37*условия!$U130)</f>
        <v>0</v>
      </c>
      <c r="HU47" s="40">
        <f>IF(HU$7="",0,HU37*условия!$U130)</f>
        <v>0</v>
      </c>
      <c r="HV47" s="40">
        <f>IF(HV$7="",0,HV37*условия!$U130)</f>
        <v>0</v>
      </c>
      <c r="HW47" s="40">
        <f>IF(HW$7="",0,HW37*условия!$U130)</f>
        <v>0</v>
      </c>
      <c r="HX47" s="40">
        <f>IF(HX$7="",0,HX37*условия!$U130)</f>
        <v>0</v>
      </c>
      <c r="HY47" s="40">
        <f>IF(HY$7="",0,HY37*условия!$U130)</f>
        <v>0</v>
      </c>
      <c r="HZ47" s="40">
        <f>IF(HZ$7="",0,HZ37*условия!$U130)</f>
        <v>0</v>
      </c>
      <c r="IA47" s="40">
        <f>IF(IA$7="",0,IA37*условия!$U130)</f>
        <v>0</v>
      </c>
      <c r="IB47" s="40">
        <f>IF(IB$7="",0,IB37*условия!$U130)</f>
        <v>0</v>
      </c>
      <c r="IC47" s="40">
        <f>IF(IC$7="",0,IC37*условия!$U130)</f>
        <v>0</v>
      </c>
      <c r="ID47" s="40">
        <f>IF(ID$7="",0,ID37*условия!$U130)</f>
        <v>0</v>
      </c>
      <c r="IE47" s="40">
        <f>IF(IE$7="",0,IE37*условия!$U130)</f>
        <v>0</v>
      </c>
      <c r="IF47" s="40">
        <f>IF(IF$7="",0,IF37*условия!$U130)</f>
        <v>0</v>
      </c>
      <c r="IG47" s="40">
        <f>IF(IG$7="",0,IG37*условия!$U130)</f>
        <v>0</v>
      </c>
      <c r="IH47" s="40">
        <f>IF(IH$7="",0,IH37*условия!$U130)</f>
        <v>0</v>
      </c>
      <c r="II47" s="40">
        <f>IF(II$7="",0,II37*условия!$U130)</f>
        <v>0</v>
      </c>
      <c r="IJ47" s="40">
        <f>IF(IJ$7="",0,IJ37*условия!$U130)</f>
        <v>0</v>
      </c>
      <c r="IK47" s="40">
        <f>IF(IK$7="",0,IK37*условия!$U130)</f>
        <v>0</v>
      </c>
      <c r="IL47" s="40">
        <f>IF(IL$7="",0,IL37*условия!$U130)</f>
        <v>0</v>
      </c>
      <c r="IM47" s="40">
        <f>IF(IM$7="",0,IM37*условия!$U130)</f>
        <v>0</v>
      </c>
      <c r="IN47" s="40">
        <f>IF(IN$7="",0,IN37*условия!$U130)</f>
        <v>0</v>
      </c>
      <c r="IO47" s="40">
        <f>IF(IO$7="",0,IO37*условия!$U130)</f>
        <v>0</v>
      </c>
      <c r="IP47" s="40">
        <f>IF(IP$7="",0,IP37*условия!$U130)</f>
        <v>0</v>
      </c>
      <c r="IQ47" s="40">
        <f>IF(IQ$7="",0,IQ37*условия!$U130)</f>
        <v>0</v>
      </c>
      <c r="IR47" s="40">
        <f>IF(IR$7="",0,IR37*условия!$U130)</f>
        <v>0</v>
      </c>
      <c r="IS47" s="40">
        <f>IF(IS$7="",0,IS37*условия!$U130)</f>
        <v>0</v>
      </c>
      <c r="IT47" s="40">
        <f>IF(IT$7="",0,IT37*условия!$U130)</f>
        <v>0</v>
      </c>
      <c r="IU47" s="40">
        <f>IF(IU$7="",0,IU37*условия!$U130)</f>
        <v>0</v>
      </c>
      <c r="IV47" s="40">
        <f>IF(IV$7="",0,IV37*условия!$U130)</f>
        <v>0</v>
      </c>
      <c r="IW47" s="40">
        <f>IF(IW$7="",0,IW37*условия!$U130)</f>
        <v>0</v>
      </c>
      <c r="IX47" s="40">
        <f>IF(IX$7="",0,IX37*условия!$U130)</f>
        <v>0</v>
      </c>
      <c r="IY47" s="40">
        <f>IF(IY$7="",0,IY37*условия!$U130)</f>
        <v>0</v>
      </c>
      <c r="IZ47" s="40">
        <f>IF(IZ$7="",0,IZ37*условия!$U130)</f>
        <v>0</v>
      </c>
      <c r="JA47" s="40">
        <f>IF(JA$7="",0,JA37*условия!$U130)</f>
        <v>0</v>
      </c>
      <c r="JB47" s="40">
        <f>IF(JB$7="",0,JB37*условия!$U130)</f>
        <v>0</v>
      </c>
      <c r="JC47" s="40">
        <f>IF(JC$7="",0,JC37*условия!$U130)</f>
        <v>0</v>
      </c>
      <c r="JD47" s="40">
        <f>IF(JD$7="",0,JD37*условия!$U130)</f>
        <v>0</v>
      </c>
      <c r="JE47" s="40">
        <f>IF(JE$7="",0,JE37*условия!$U130)</f>
        <v>0</v>
      </c>
      <c r="JF47" s="40">
        <f>IF(JF$7="",0,JF37*условия!$U130)</f>
        <v>0</v>
      </c>
      <c r="JG47" s="40">
        <f>IF(JG$7="",0,JG37*условия!$U130)</f>
        <v>0</v>
      </c>
      <c r="JH47" s="40">
        <f>IF(JH$7="",0,JH37*условия!$U130)</f>
        <v>0</v>
      </c>
      <c r="JI47" s="40">
        <f>IF(JI$7="",0,JI37*условия!$U130)</f>
        <v>0</v>
      </c>
      <c r="JJ47" s="40">
        <f>IF(JJ$7="",0,JJ37*условия!$U130)</f>
        <v>0</v>
      </c>
      <c r="JK47" s="40">
        <f>IF(JK$7="",0,JK37*условия!$U130)</f>
        <v>0</v>
      </c>
      <c r="JL47" s="40">
        <f>IF(JL$7="",0,JL37*условия!$U130)</f>
        <v>0</v>
      </c>
      <c r="JM47" s="40">
        <f>IF(JM$7="",0,JM37*условия!$U130)</f>
        <v>0</v>
      </c>
      <c r="JN47" s="40">
        <f>IF(JN$7="",0,JN37*условия!$U130)</f>
        <v>0</v>
      </c>
      <c r="JO47" s="40">
        <f>IF(JO$7="",0,JO37*условия!$U130)</f>
        <v>0</v>
      </c>
      <c r="JP47" s="40">
        <f>IF(JP$7="",0,JP37*условия!$U130)</f>
        <v>0</v>
      </c>
      <c r="JQ47" s="40">
        <f>IF(JQ$7="",0,JQ37*условия!$U130)</f>
        <v>0</v>
      </c>
      <c r="JR47" s="40">
        <f>IF(JR$7="",0,JR37*условия!$U130)</f>
        <v>0</v>
      </c>
      <c r="JS47" s="40">
        <f>IF(JS$7="",0,JS37*условия!$U130)</f>
        <v>0</v>
      </c>
      <c r="JT47" s="40">
        <f>IF(JT$7="",0,JT37*условия!$U130)</f>
        <v>0</v>
      </c>
      <c r="JU47" s="40">
        <f>IF(JU$7="",0,JU37*условия!$U130)</f>
        <v>0</v>
      </c>
      <c r="JV47" s="40">
        <f>IF(JV$7="",0,JV37*условия!$U130)</f>
        <v>0</v>
      </c>
      <c r="JW47" s="40">
        <f>IF(JW$7="",0,JW37*условия!$U130)</f>
        <v>0</v>
      </c>
      <c r="JX47" s="40">
        <f>IF(JX$7="",0,JX37*условия!$U130)</f>
        <v>0</v>
      </c>
      <c r="JY47" s="40">
        <f>IF(JY$7="",0,JY37*условия!$U130)</f>
        <v>0</v>
      </c>
      <c r="JZ47" s="40">
        <f>IF(JZ$7="",0,JZ37*условия!$U130)</f>
        <v>0</v>
      </c>
      <c r="KA47" s="40">
        <f>IF(KA$7="",0,KA37*условия!$U130)</f>
        <v>0</v>
      </c>
      <c r="KB47" s="40">
        <f>IF(KB$7="",0,KB37*условия!$U130)</f>
        <v>0</v>
      </c>
      <c r="KC47" s="40">
        <f>IF(KC$7="",0,KC37*условия!$U130)</f>
        <v>0</v>
      </c>
      <c r="KD47" s="40">
        <f>IF(KD$7="",0,KD37*условия!$U130)</f>
        <v>0</v>
      </c>
      <c r="KE47" s="40">
        <f>IF(KE$7="",0,KE37*условия!$U130)</f>
        <v>0</v>
      </c>
      <c r="KF47" s="40">
        <f>IF(KF$7="",0,KF37*условия!$U130)</f>
        <v>0</v>
      </c>
      <c r="KG47" s="40">
        <f>IF(KG$7="",0,KG37*условия!$U130)</f>
        <v>0</v>
      </c>
      <c r="KH47" s="40">
        <f>IF(KH$7="",0,KH37*условия!$U130)</f>
        <v>0</v>
      </c>
      <c r="KI47" s="40">
        <f>IF(KI$7="",0,KI37*условия!$U130)</f>
        <v>0</v>
      </c>
      <c r="KJ47" s="40">
        <f>IF(KJ$7="",0,KJ37*условия!$U130)</f>
        <v>0</v>
      </c>
      <c r="KK47" s="40">
        <f>IF(KK$7="",0,KK37*условия!$U130)</f>
        <v>0</v>
      </c>
      <c r="KL47" s="40">
        <f>IF(KL$7="",0,KL37*условия!$U130)</f>
        <v>0</v>
      </c>
      <c r="KM47" s="40">
        <f>IF(KM$7="",0,KM37*условия!$U130)</f>
        <v>0</v>
      </c>
      <c r="KN47" s="40">
        <f>IF(KN$7="",0,KN37*условия!$U130)</f>
        <v>0</v>
      </c>
      <c r="KO47" s="40">
        <f>IF(KO$7="",0,KO37*условия!$U130)</f>
        <v>0</v>
      </c>
      <c r="KP47" s="40">
        <f>IF(KP$7="",0,KP37*условия!$U130)</f>
        <v>0</v>
      </c>
      <c r="KQ47" s="40">
        <f>IF(KQ$7="",0,KQ37*условия!$U130)</f>
        <v>0</v>
      </c>
      <c r="KR47" s="40">
        <f>IF(KR$7="",0,KR37*условия!$U130)</f>
        <v>0</v>
      </c>
      <c r="KS47" s="40">
        <f>IF(KS$7="",0,KS37*условия!$U130)</f>
        <v>0</v>
      </c>
      <c r="KT47" s="40">
        <f>IF(KT$7="",0,KT37*условия!$U130)</f>
        <v>0</v>
      </c>
      <c r="KU47" s="40">
        <f>IF(KU$7="",0,KU37*условия!$U130)</f>
        <v>0</v>
      </c>
      <c r="KV47" s="40">
        <f>IF(KV$7="",0,KV37*условия!$U130)</f>
        <v>0</v>
      </c>
      <c r="KW47" s="1"/>
      <c r="KX47" s="1"/>
    </row>
    <row r="48" spans="1:310" x14ac:dyDescent="0.25">
      <c r="A48" s="1"/>
      <c r="B48" s="79"/>
      <c r="C48" s="79"/>
      <c r="D48" s="79"/>
      <c r="E48" s="1" t="str">
        <f>E45</f>
        <v>количество клиентов, приобретающих допуслуги</v>
      </c>
      <c r="F48" s="1"/>
      <c r="G48" s="1"/>
      <c r="H48" s="11" t="str">
        <f t="shared" si="324"/>
        <v>клиенты</v>
      </c>
      <c r="I48" s="1"/>
      <c r="J48" s="1"/>
      <c r="K48" s="1" t="str">
        <f>справочники!$U$15</f>
        <v>непостоянные-30сотрудников</v>
      </c>
      <c r="L48" s="1"/>
      <c r="M48" s="5"/>
      <c r="N48" s="40"/>
      <c r="O48" s="19"/>
      <c r="P48" s="1"/>
      <c r="Q48" s="1"/>
      <c r="R48" s="40"/>
      <c r="S48" s="1"/>
      <c r="T48" s="232">
        <f>условия!$N$25*условия!U56</f>
        <v>0</v>
      </c>
      <c r="U48" s="40">
        <f>IF(U$7="",0,U38*условия!$U131)</f>
        <v>0.16826923076923078</v>
      </c>
      <c r="V48" s="40">
        <f>IF(V$7="",0,V38*условия!$U131)</f>
        <v>0.36458333333333331</v>
      </c>
      <c r="W48" s="40">
        <f>IF(W$7="",0,W38*условия!$U131)</f>
        <v>0.58894230769230771</v>
      </c>
      <c r="X48" s="40">
        <f>IF(X$7="",0,X38*условия!$U131)</f>
        <v>0.84134615384615385</v>
      </c>
      <c r="Y48" s="40">
        <f>IF(Y$7="",0,Y38*условия!$U131)</f>
        <v>1.121794871794872</v>
      </c>
      <c r="Z48" s="40">
        <f>IF(Z$7="",0,Z38*условия!$U131)</f>
        <v>1.4302884615384617</v>
      </c>
      <c r="AA48" s="40">
        <f>IF(AA$7="",0,AA38*условия!$U131)</f>
        <v>1.5985576923076925</v>
      </c>
      <c r="AB48" s="40">
        <f>IF(AB$7="",0,AB38*условия!$U131)</f>
        <v>1.7668269230769234</v>
      </c>
      <c r="AC48" s="40">
        <f>IF(AC$7="",0,AC38*условия!$U131)</f>
        <v>1.9350961538461542</v>
      </c>
      <c r="AD48" s="40">
        <f>IF(AD$7="",0,AD38*условия!$U131)</f>
        <v>2.1033653846153846</v>
      </c>
      <c r="AE48" s="40">
        <f>IF(AE$7="",0,AE38*условия!$U131)</f>
        <v>2.2716346153846159</v>
      </c>
      <c r="AF48" s="40">
        <f>IF(AF$7="",0,AF38*условия!$U131)</f>
        <v>2.4399038461538467</v>
      </c>
      <c r="AG48" s="40">
        <f>IF(AG$7="",0,AG38*условия!$U131)</f>
        <v>3.5527136788005011E-16</v>
      </c>
      <c r="AH48" s="40">
        <f>IF(AH$7="",0,AH38*условия!$U131)</f>
        <v>0</v>
      </c>
      <c r="AI48" s="40">
        <f>IF(AI$7="",0,AI38*условия!$U131)</f>
        <v>0</v>
      </c>
      <c r="AJ48" s="40">
        <f>IF(AJ$7="",0,AJ38*условия!$U131)</f>
        <v>0</v>
      </c>
      <c r="AK48" s="40">
        <f>IF(AK$7="",0,AK38*условия!$U131)</f>
        <v>0</v>
      </c>
      <c r="AL48" s="40">
        <f>IF(AL$7="",0,AL38*условия!$U131)</f>
        <v>0</v>
      </c>
      <c r="AM48" s="40">
        <f>IF(AM$7="",0,AM38*условия!$U131)</f>
        <v>0</v>
      </c>
      <c r="AN48" s="40">
        <f>IF(AN$7="",0,AN38*условия!$U131)</f>
        <v>0</v>
      </c>
      <c r="AO48" s="40">
        <f>IF(AO$7="",0,AO38*условия!$U131)</f>
        <v>0</v>
      </c>
      <c r="AP48" s="40">
        <f>IF(AP$7="",0,AP38*условия!$U131)</f>
        <v>0</v>
      </c>
      <c r="AQ48" s="40">
        <f>IF(AQ$7="",0,AQ38*условия!$U131)</f>
        <v>0</v>
      </c>
      <c r="AR48" s="40">
        <f>IF(AR$7="",0,AR38*условия!$U131)</f>
        <v>0</v>
      </c>
      <c r="AS48" s="40">
        <f>IF(AS$7="",0,AS38*условия!$U131)</f>
        <v>0</v>
      </c>
      <c r="AT48" s="40">
        <f>IF(AT$7="",0,AT38*условия!$U131)</f>
        <v>0</v>
      </c>
      <c r="AU48" s="40">
        <f>IF(AU$7="",0,AU38*условия!$U131)</f>
        <v>0</v>
      </c>
      <c r="AV48" s="40">
        <f>IF(AV$7="",0,AV38*условия!$U131)</f>
        <v>0</v>
      </c>
      <c r="AW48" s="40">
        <f>IF(AW$7="",0,AW38*условия!$U131)</f>
        <v>0</v>
      </c>
      <c r="AX48" s="40">
        <f>IF(AX$7="",0,AX38*условия!$U131)</f>
        <v>0</v>
      </c>
      <c r="AY48" s="40">
        <f>IF(AY$7="",0,AY38*условия!$U131)</f>
        <v>0</v>
      </c>
      <c r="AZ48" s="40">
        <f>IF(AZ$7="",0,AZ38*условия!$U131)</f>
        <v>0</v>
      </c>
      <c r="BA48" s="40">
        <f>IF(BA$7="",0,BA38*условия!$U131)</f>
        <v>0</v>
      </c>
      <c r="BB48" s="40">
        <f>IF(BB$7="",0,BB38*условия!$U131)</f>
        <v>0</v>
      </c>
      <c r="BC48" s="40">
        <f>IF(BC$7="",0,BC38*условия!$U131)</f>
        <v>0</v>
      </c>
      <c r="BD48" s="40">
        <f>IF(BD$7="",0,BD38*условия!$U131)</f>
        <v>0</v>
      </c>
      <c r="BE48" s="40">
        <f>IF(BE$7="",0,BE38*условия!$U131)</f>
        <v>0</v>
      </c>
      <c r="BF48" s="40">
        <f>IF(BF$7="",0,BF38*условия!$U131)</f>
        <v>0</v>
      </c>
      <c r="BG48" s="40">
        <f>IF(BG$7="",0,BG38*условия!$U131)</f>
        <v>0</v>
      </c>
      <c r="BH48" s="40">
        <f>IF(BH$7="",0,BH38*условия!$U131)</f>
        <v>0</v>
      </c>
      <c r="BI48" s="40">
        <f>IF(BI$7="",0,BI38*условия!$U131)</f>
        <v>0</v>
      </c>
      <c r="BJ48" s="40">
        <f>IF(BJ$7="",0,BJ38*условия!$U131)</f>
        <v>0</v>
      </c>
      <c r="BK48" s="40">
        <f>IF(BK$7="",0,BK38*условия!$U131)</f>
        <v>0</v>
      </c>
      <c r="BL48" s="40">
        <f>IF(BL$7="",0,BL38*условия!$U131)</f>
        <v>0</v>
      </c>
      <c r="BM48" s="40">
        <f>IF(BM$7="",0,BM38*условия!$U131)</f>
        <v>0</v>
      </c>
      <c r="BN48" s="40">
        <f>IF(BN$7="",0,BN38*условия!$U131)</f>
        <v>0</v>
      </c>
      <c r="BO48" s="40">
        <f>IF(BO$7="",0,BO38*условия!$U131)</f>
        <v>0</v>
      </c>
      <c r="BP48" s="40">
        <f>IF(BP$7="",0,BP38*условия!$U131)</f>
        <v>0</v>
      </c>
      <c r="BQ48" s="40">
        <f>IF(BQ$7="",0,BQ38*условия!$U131)</f>
        <v>0</v>
      </c>
      <c r="BR48" s="40">
        <f>IF(BR$7="",0,BR38*условия!$U131)</f>
        <v>0</v>
      </c>
      <c r="BS48" s="40">
        <f>IF(BS$7="",0,BS38*условия!$U131)</f>
        <v>0</v>
      </c>
      <c r="BT48" s="40">
        <f>IF(BT$7="",0,BT38*условия!$U131)</f>
        <v>0</v>
      </c>
      <c r="BU48" s="40">
        <f>IF(BU$7="",0,BU38*условия!$U131)</f>
        <v>0</v>
      </c>
      <c r="BV48" s="40">
        <f>IF(BV$7="",0,BV38*условия!$U131)</f>
        <v>0</v>
      </c>
      <c r="BW48" s="40">
        <f>IF(BW$7="",0,BW38*условия!$U131)</f>
        <v>0</v>
      </c>
      <c r="BX48" s="40">
        <f>IF(BX$7="",0,BX38*условия!$U131)</f>
        <v>0</v>
      </c>
      <c r="BY48" s="40">
        <f>IF(BY$7="",0,BY38*условия!$U131)</f>
        <v>0</v>
      </c>
      <c r="BZ48" s="40">
        <f>IF(BZ$7="",0,BZ38*условия!$U131)</f>
        <v>0</v>
      </c>
      <c r="CA48" s="40">
        <f>IF(CA$7="",0,CA38*условия!$U131)</f>
        <v>0</v>
      </c>
      <c r="CB48" s="40">
        <f>IF(CB$7="",0,CB38*условия!$U131)</f>
        <v>0</v>
      </c>
      <c r="CC48" s="40">
        <f>IF(CC$7="",0,CC38*условия!$U131)</f>
        <v>0</v>
      </c>
      <c r="CD48" s="40">
        <f>IF(CD$7="",0,CD38*условия!$U131)</f>
        <v>0</v>
      </c>
      <c r="CE48" s="40">
        <f>IF(CE$7="",0,CE38*условия!$U131)</f>
        <v>0</v>
      </c>
      <c r="CF48" s="40">
        <f>IF(CF$7="",0,CF38*условия!$U131)</f>
        <v>0</v>
      </c>
      <c r="CG48" s="40">
        <f>IF(CG$7="",0,CG38*условия!$U131)</f>
        <v>0</v>
      </c>
      <c r="CH48" s="40">
        <f>IF(CH$7="",0,CH38*условия!$U131)</f>
        <v>0</v>
      </c>
      <c r="CI48" s="40">
        <f>IF(CI$7="",0,CI38*условия!$U131)</f>
        <v>0</v>
      </c>
      <c r="CJ48" s="40">
        <f>IF(CJ$7="",0,CJ38*условия!$U131)</f>
        <v>0</v>
      </c>
      <c r="CK48" s="40">
        <f>IF(CK$7="",0,CK38*условия!$U131)</f>
        <v>0</v>
      </c>
      <c r="CL48" s="40">
        <f>IF(CL$7="",0,CL38*условия!$U131)</f>
        <v>0</v>
      </c>
      <c r="CM48" s="40">
        <f>IF(CM$7="",0,CM38*условия!$U131)</f>
        <v>0</v>
      </c>
      <c r="CN48" s="40">
        <f>IF(CN$7="",0,CN38*условия!$U131)</f>
        <v>0</v>
      </c>
      <c r="CO48" s="40">
        <f>IF(CO$7="",0,CO38*условия!$U131)</f>
        <v>0</v>
      </c>
      <c r="CP48" s="40">
        <f>IF(CP$7="",0,CP38*условия!$U131)</f>
        <v>0</v>
      </c>
      <c r="CQ48" s="40">
        <f>IF(CQ$7="",0,CQ38*условия!$U131)</f>
        <v>0</v>
      </c>
      <c r="CR48" s="40">
        <f>IF(CR$7="",0,CR38*условия!$U131)</f>
        <v>0</v>
      </c>
      <c r="CS48" s="40">
        <f>IF(CS$7="",0,CS38*условия!$U131)</f>
        <v>0</v>
      </c>
      <c r="CT48" s="40">
        <f>IF(CT$7="",0,CT38*условия!$U131)</f>
        <v>0</v>
      </c>
      <c r="CU48" s="40">
        <f>IF(CU$7="",0,CU38*условия!$U131)</f>
        <v>0</v>
      </c>
      <c r="CV48" s="40">
        <f>IF(CV$7="",0,CV38*условия!$U131)</f>
        <v>0</v>
      </c>
      <c r="CW48" s="40">
        <f>IF(CW$7="",0,CW38*условия!$U131)</f>
        <v>0</v>
      </c>
      <c r="CX48" s="40">
        <f>IF(CX$7="",0,CX38*условия!$U131)</f>
        <v>0</v>
      </c>
      <c r="CY48" s="40">
        <f>IF(CY$7="",0,CY38*условия!$U131)</f>
        <v>0</v>
      </c>
      <c r="CZ48" s="40">
        <f>IF(CZ$7="",0,CZ38*условия!$U131)</f>
        <v>0</v>
      </c>
      <c r="DA48" s="40">
        <f>IF(DA$7="",0,DA38*условия!$U131)</f>
        <v>0</v>
      </c>
      <c r="DB48" s="40">
        <f>IF(DB$7="",0,DB38*условия!$U131)</f>
        <v>0</v>
      </c>
      <c r="DC48" s="40">
        <f>IF(DC$7="",0,DC38*условия!$U131)</f>
        <v>0</v>
      </c>
      <c r="DD48" s="40">
        <f>IF(DD$7="",0,DD38*условия!$U131)</f>
        <v>0</v>
      </c>
      <c r="DE48" s="40">
        <f>IF(DE$7="",0,DE38*условия!$U131)</f>
        <v>0</v>
      </c>
      <c r="DF48" s="40">
        <f>IF(DF$7="",0,DF38*условия!$U131)</f>
        <v>0</v>
      </c>
      <c r="DG48" s="40">
        <f>IF(DG$7="",0,DG38*условия!$U131)</f>
        <v>0</v>
      </c>
      <c r="DH48" s="40">
        <f>IF(DH$7="",0,DH38*условия!$U131)</f>
        <v>0</v>
      </c>
      <c r="DI48" s="40">
        <f>IF(DI$7="",0,DI38*условия!$U131)</f>
        <v>0</v>
      </c>
      <c r="DJ48" s="40">
        <f>IF(DJ$7="",0,DJ38*условия!$U131)</f>
        <v>0</v>
      </c>
      <c r="DK48" s="40">
        <f>IF(DK$7="",0,DK38*условия!$U131)</f>
        <v>0</v>
      </c>
      <c r="DL48" s="40">
        <f>IF(DL$7="",0,DL38*условия!$U131)</f>
        <v>0</v>
      </c>
      <c r="DM48" s="40">
        <f>IF(DM$7="",0,DM38*условия!$U131)</f>
        <v>0</v>
      </c>
      <c r="DN48" s="40">
        <f>IF(DN$7="",0,DN38*условия!$U131)</f>
        <v>0</v>
      </c>
      <c r="DO48" s="40">
        <f>IF(DO$7="",0,DO38*условия!$U131)</f>
        <v>0</v>
      </c>
      <c r="DP48" s="40">
        <f>IF(DP$7="",0,DP38*условия!$U131)</f>
        <v>0</v>
      </c>
      <c r="DQ48" s="40">
        <f>IF(DQ$7="",0,DQ38*условия!$U131)</f>
        <v>0</v>
      </c>
      <c r="DR48" s="40">
        <f>IF(DR$7="",0,DR38*условия!$U131)</f>
        <v>0</v>
      </c>
      <c r="DS48" s="40">
        <f>IF(DS$7="",0,DS38*условия!$U131)</f>
        <v>0</v>
      </c>
      <c r="DT48" s="40">
        <f>IF(DT$7="",0,DT38*условия!$U131)</f>
        <v>0</v>
      </c>
      <c r="DU48" s="40">
        <f>IF(DU$7="",0,DU38*условия!$U131)</f>
        <v>0</v>
      </c>
      <c r="DV48" s="40">
        <f>IF(DV$7="",0,DV38*условия!$U131)</f>
        <v>0</v>
      </c>
      <c r="DW48" s="40">
        <f>IF(DW$7="",0,DW38*условия!$U131)</f>
        <v>0</v>
      </c>
      <c r="DX48" s="40">
        <f>IF(DX$7="",0,DX38*условия!$U131)</f>
        <v>0</v>
      </c>
      <c r="DY48" s="40">
        <f>IF(DY$7="",0,DY38*условия!$U131)</f>
        <v>0</v>
      </c>
      <c r="DZ48" s="40">
        <f>IF(DZ$7="",0,DZ38*условия!$U131)</f>
        <v>0</v>
      </c>
      <c r="EA48" s="40">
        <f>IF(EA$7="",0,EA38*условия!$U131)</f>
        <v>0</v>
      </c>
      <c r="EB48" s="40">
        <f>IF(EB$7="",0,EB38*условия!$U131)</f>
        <v>0</v>
      </c>
      <c r="EC48" s="40">
        <f>IF(EC$7="",0,EC38*условия!$U131)</f>
        <v>0</v>
      </c>
      <c r="ED48" s="40">
        <f>IF(ED$7="",0,ED38*условия!$U131)</f>
        <v>0</v>
      </c>
      <c r="EE48" s="40">
        <f>IF(EE$7="",0,EE38*условия!$U131)</f>
        <v>0</v>
      </c>
      <c r="EF48" s="40">
        <f>IF(EF$7="",0,EF38*условия!$U131)</f>
        <v>0</v>
      </c>
      <c r="EG48" s="40">
        <f>IF(EG$7="",0,EG38*условия!$U131)</f>
        <v>0</v>
      </c>
      <c r="EH48" s="40">
        <f>IF(EH$7="",0,EH38*условия!$U131)</f>
        <v>0</v>
      </c>
      <c r="EI48" s="40">
        <f>IF(EI$7="",0,EI38*условия!$U131)</f>
        <v>0</v>
      </c>
      <c r="EJ48" s="40">
        <f>IF(EJ$7="",0,EJ38*условия!$U131)</f>
        <v>0</v>
      </c>
      <c r="EK48" s="40">
        <f>IF(EK$7="",0,EK38*условия!$U131)</f>
        <v>0</v>
      </c>
      <c r="EL48" s="40">
        <f>IF(EL$7="",0,EL38*условия!$U131)</f>
        <v>0</v>
      </c>
      <c r="EM48" s="40">
        <f>IF(EM$7="",0,EM38*условия!$U131)</f>
        <v>0</v>
      </c>
      <c r="EN48" s="40">
        <f>IF(EN$7="",0,EN38*условия!$U131)</f>
        <v>0</v>
      </c>
      <c r="EO48" s="40">
        <f>IF(EO$7="",0,EO38*условия!$U131)</f>
        <v>0</v>
      </c>
      <c r="EP48" s="40">
        <f>IF(EP$7="",0,EP38*условия!$U131)</f>
        <v>0</v>
      </c>
      <c r="EQ48" s="40">
        <f>IF(EQ$7="",0,EQ38*условия!$U131)</f>
        <v>0</v>
      </c>
      <c r="ER48" s="40">
        <f>IF(ER$7="",0,ER38*условия!$U131)</f>
        <v>0</v>
      </c>
      <c r="ES48" s="40">
        <f>IF(ES$7="",0,ES38*условия!$U131)</f>
        <v>0</v>
      </c>
      <c r="ET48" s="40">
        <f>IF(ET$7="",0,ET38*условия!$U131)</f>
        <v>0</v>
      </c>
      <c r="EU48" s="40">
        <f>IF(EU$7="",0,EU38*условия!$U131)</f>
        <v>0</v>
      </c>
      <c r="EV48" s="40">
        <f>IF(EV$7="",0,EV38*условия!$U131)</f>
        <v>0</v>
      </c>
      <c r="EW48" s="40">
        <f>IF(EW$7="",0,EW38*условия!$U131)</f>
        <v>0</v>
      </c>
      <c r="EX48" s="40">
        <f>IF(EX$7="",0,EX38*условия!$U131)</f>
        <v>0</v>
      </c>
      <c r="EY48" s="40">
        <f>IF(EY$7="",0,EY38*условия!$U131)</f>
        <v>0</v>
      </c>
      <c r="EZ48" s="40">
        <f>IF(EZ$7="",0,EZ38*условия!$U131)</f>
        <v>0</v>
      </c>
      <c r="FA48" s="40">
        <f>IF(FA$7="",0,FA38*условия!$U131)</f>
        <v>0</v>
      </c>
      <c r="FB48" s="40">
        <f>IF(FB$7="",0,FB38*условия!$U131)</f>
        <v>0</v>
      </c>
      <c r="FC48" s="40">
        <f>IF(FC$7="",0,FC38*условия!$U131)</f>
        <v>0</v>
      </c>
      <c r="FD48" s="40">
        <f>IF(FD$7="",0,FD38*условия!$U131)</f>
        <v>0</v>
      </c>
      <c r="FE48" s="40">
        <f>IF(FE$7="",0,FE38*условия!$U131)</f>
        <v>0</v>
      </c>
      <c r="FF48" s="40">
        <f>IF(FF$7="",0,FF38*условия!$U131)</f>
        <v>0</v>
      </c>
      <c r="FG48" s="40">
        <f>IF(FG$7="",0,FG38*условия!$U131)</f>
        <v>0</v>
      </c>
      <c r="FH48" s="40">
        <f>IF(FH$7="",0,FH38*условия!$U131)</f>
        <v>0</v>
      </c>
      <c r="FI48" s="40">
        <f>IF(FI$7="",0,FI38*условия!$U131)</f>
        <v>0</v>
      </c>
      <c r="FJ48" s="40">
        <f>IF(FJ$7="",0,FJ38*условия!$U131)</f>
        <v>0</v>
      </c>
      <c r="FK48" s="40">
        <f>IF(FK$7="",0,FK38*условия!$U131)</f>
        <v>0</v>
      </c>
      <c r="FL48" s="40">
        <f>IF(FL$7="",0,FL38*условия!$U131)</f>
        <v>0</v>
      </c>
      <c r="FM48" s="40">
        <f>IF(FM$7="",0,FM38*условия!$U131)</f>
        <v>0</v>
      </c>
      <c r="FN48" s="40">
        <f>IF(FN$7="",0,FN38*условия!$U131)</f>
        <v>0</v>
      </c>
      <c r="FO48" s="40">
        <f>IF(FO$7="",0,FO38*условия!$U131)</f>
        <v>0</v>
      </c>
      <c r="FP48" s="40">
        <f>IF(FP$7="",0,FP38*условия!$U131)</f>
        <v>0</v>
      </c>
      <c r="FQ48" s="40">
        <f>IF(FQ$7="",0,FQ38*условия!$U131)</f>
        <v>0</v>
      </c>
      <c r="FR48" s="40">
        <f>IF(FR$7="",0,FR38*условия!$U131)</f>
        <v>0</v>
      </c>
      <c r="FS48" s="40">
        <f>IF(FS$7="",0,FS38*условия!$U131)</f>
        <v>0</v>
      </c>
      <c r="FT48" s="40">
        <f>IF(FT$7="",0,FT38*условия!$U131)</f>
        <v>0</v>
      </c>
      <c r="FU48" s="40">
        <f>IF(FU$7="",0,FU38*условия!$U131)</f>
        <v>0</v>
      </c>
      <c r="FV48" s="40">
        <f>IF(FV$7="",0,FV38*условия!$U131)</f>
        <v>0</v>
      </c>
      <c r="FW48" s="40">
        <f>IF(FW$7="",0,FW38*условия!$U131)</f>
        <v>0</v>
      </c>
      <c r="FX48" s="40">
        <f>IF(FX$7="",0,FX38*условия!$U131)</f>
        <v>0</v>
      </c>
      <c r="FY48" s="40">
        <f>IF(FY$7="",0,FY38*условия!$U131)</f>
        <v>0</v>
      </c>
      <c r="FZ48" s="40">
        <f>IF(FZ$7="",0,FZ38*условия!$U131)</f>
        <v>0</v>
      </c>
      <c r="GA48" s="40">
        <f>IF(GA$7="",0,GA38*условия!$U131)</f>
        <v>0</v>
      </c>
      <c r="GB48" s="40">
        <f>IF(GB$7="",0,GB38*условия!$U131)</f>
        <v>0</v>
      </c>
      <c r="GC48" s="40">
        <f>IF(GC$7="",0,GC38*условия!$U131)</f>
        <v>0</v>
      </c>
      <c r="GD48" s="40">
        <f>IF(GD$7="",0,GD38*условия!$U131)</f>
        <v>0</v>
      </c>
      <c r="GE48" s="40">
        <f>IF(GE$7="",0,GE38*условия!$U131)</f>
        <v>0</v>
      </c>
      <c r="GF48" s="40">
        <f>IF(GF$7="",0,GF38*условия!$U131)</f>
        <v>0</v>
      </c>
      <c r="GG48" s="40">
        <f>IF(GG$7="",0,GG38*условия!$U131)</f>
        <v>0</v>
      </c>
      <c r="GH48" s="40">
        <f>IF(GH$7="",0,GH38*условия!$U131)</f>
        <v>0</v>
      </c>
      <c r="GI48" s="40">
        <f>IF(GI$7="",0,GI38*условия!$U131)</f>
        <v>0</v>
      </c>
      <c r="GJ48" s="40">
        <f>IF(GJ$7="",0,GJ38*условия!$U131)</f>
        <v>0</v>
      </c>
      <c r="GK48" s="40">
        <f>IF(GK$7="",0,GK38*условия!$U131)</f>
        <v>0</v>
      </c>
      <c r="GL48" s="40">
        <f>IF(GL$7="",0,GL38*условия!$U131)</f>
        <v>0</v>
      </c>
      <c r="GM48" s="40">
        <f>IF(GM$7="",0,GM38*условия!$U131)</f>
        <v>0</v>
      </c>
      <c r="GN48" s="40">
        <f>IF(GN$7="",0,GN38*условия!$U131)</f>
        <v>0</v>
      </c>
      <c r="GO48" s="40">
        <f>IF(GO$7="",0,GO38*условия!$U131)</f>
        <v>0</v>
      </c>
      <c r="GP48" s="40">
        <f>IF(GP$7="",0,GP38*условия!$U131)</f>
        <v>0</v>
      </c>
      <c r="GQ48" s="40">
        <f>IF(GQ$7="",0,GQ38*условия!$U131)</f>
        <v>0</v>
      </c>
      <c r="GR48" s="40">
        <f>IF(GR$7="",0,GR38*условия!$U131)</f>
        <v>0</v>
      </c>
      <c r="GS48" s="40">
        <f>IF(GS$7="",0,GS38*условия!$U131)</f>
        <v>0</v>
      </c>
      <c r="GT48" s="40">
        <f>IF(GT$7="",0,GT38*условия!$U131)</f>
        <v>0</v>
      </c>
      <c r="GU48" s="40">
        <f>IF(GU$7="",0,GU38*условия!$U131)</f>
        <v>0</v>
      </c>
      <c r="GV48" s="40">
        <f>IF(GV$7="",0,GV38*условия!$U131)</f>
        <v>0</v>
      </c>
      <c r="GW48" s="40">
        <f>IF(GW$7="",0,GW38*условия!$U131)</f>
        <v>0</v>
      </c>
      <c r="GX48" s="40">
        <f>IF(GX$7="",0,GX38*условия!$U131)</f>
        <v>0</v>
      </c>
      <c r="GY48" s="40">
        <f>IF(GY$7="",0,GY38*условия!$U131)</f>
        <v>0</v>
      </c>
      <c r="GZ48" s="40">
        <f>IF(GZ$7="",0,GZ38*условия!$U131)</f>
        <v>0</v>
      </c>
      <c r="HA48" s="40">
        <f>IF(HA$7="",0,HA38*условия!$U131)</f>
        <v>0</v>
      </c>
      <c r="HB48" s="40">
        <f>IF(HB$7="",0,HB38*условия!$U131)</f>
        <v>0</v>
      </c>
      <c r="HC48" s="40">
        <f>IF(HC$7="",0,HC38*условия!$U131)</f>
        <v>0</v>
      </c>
      <c r="HD48" s="40">
        <f>IF(HD$7="",0,HD38*условия!$U131)</f>
        <v>0</v>
      </c>
      <c r="HE48" s="40">
        <f>IF(HE$7="",0,HE38*условия!$U131)</f>
        <v>0</v>
      </c>
      <c r="HF48" s="40">
        <f>IF(HF$7="",0,HF38*условия!$U131)</f>
        <v>0</v>
      </c>
      <c r="HG48" s="40">
        <f>IF(HG$7="",0,HG38*условия!$U131)</f>
        <v>0</v>
      </c>
      <c r="HH48" s="40">
        <f>IF(HH$7="",0,HH38*условия!$U131)</f>
        <v>0</v>
      </c>
      <c r="HI48" s="40">
        <f>IF(HI$7="",0,HI38*условия!$U131)</f>
        <v>0</v>
      </c>
      <c r="HJ48" s="40">
        <f>IF(HJ$7="",0,HJ38*условия!$U131)</f>
        <v>0</v>
      </c>
      <c r="HK48" s="40">
        <f>IF(HK$7="",0,HK38*условия!$U131)</f>
        <v>0</v>
      </c>
      <c r="HL48" s="40">
        <f>IF(HL$7="",0,HL38*условия!$U131)</f>
        <v>0</v>
      </c>
      <c r="HM48" s="40">
        <f>IF(HM$7="",0,HM38*условия!$U131)</f>
        <v>0</v>
      </c>
      <c r="HN48" s="40">
        <f>IF(HN$7="",0,HN38*условия!$U131)</f>
        <v>0</v>
      </c>
      <c r="HO48" s="40">
        <f>IF(HO$7="",0,HO38*условия!$U131)</f>
        <v>0</v>
      </c>
      <c r="HP48" s="40">
        <f>IF(HP$7="",0,HP38*условия!$U131)</f>
        <v>0</v>
      </c>
      <c r="HQ48" s="40">
        <f>IF(HQ$7="",0,HQ38*условия!$U131)</f>
        <v>0</v>
      </c>
      <c r="HR48" s="40">
        <f>IF(HR$7="",0,HR38*условия!$U131)</f>
        <v>0</v>
      </c>
      <c r="HS48" s="40">
        <f>IF(HS$7="",0,HS38*условия!$U131)</f>
        <v>0</v>
      </c>
      <c r="HT48" s="40">
        <f>IF(HT$7="",0,HT38*условия!$U131)</f>
        <v>0</v>
      </c>
      <c r="HU48" s="40">
        <f>IF(HU$7="",0,HU38*условия!$U131)</f>
        <v>0</v>
      </c>
      <c r="HV48" s="40">
        <f>IF(HV$7="",0,HV38*условия!$U131)</f>
        <v>0</v>
      </c>
      <c r="HW48" s="40">
        <f>IF(HW$7="",0,HW38*условия!$U131)</f>
        <v>0</v>
      </c>
      <c r="HX48" s="40">
        <f>IF(HX$7="",0,HX38*условия!$U131)</f>
        <v>0</v>
      </c>
      <c r="HY48" s="40">
        <f>IF(HY$7="",0,HY38*условия!$U131)</f>
        <v>0</v>
      </c>
      <c r="HZ48" s="40">
        <f>IF(HZ$7="",0,HZ38*условия!$U131)</f>
        <v>0</v>
      </c>
      <c r="IA48" s="40">
        <f>IF(IA$7="",0,IA38*условия!$U131)</f>
        <v>0</v>
      </c>
      <c r="IB48" s="40">
        <f>IF(IB$7="",0,IB38*условия!$U131)</f>
        <v>0</v>
      </c>
      <c r="IC48" s="40">
        <f>IF(IC$7="",0,IC38*условия!$U131)</f>
        <v>0</v>
      </c>
      <c r="ID48" s="40">
        <f>IF(ID$7="",0,ID38*условия!$U131)</f>
        <v>0</v>
      </c>
      <c r="IE48" s="40">
        <f>IF(IE$7="",0,IE38*условия!$U131)</f>
        <v>0</v>
      </c>
      <c r="IF48" s="40">
        <f>IF(IF$7="",0,IF38*условия!$U131)</f>
        <v>0</v>
      </c>
      <c r="IG48" s="40">
        <f>IF(IG$7="",0,IG38*условия!$U131)</f>
        <v>0</v>
      </c>
      <c r="IH48" s="40">
        <f>IF(IH$7="",0,IH38*условия!$U131)</f>
        <v>0</v>
      </c>
      <c r="II48" s="40">
        <f>IF(II$7="",0,II38*условия!$U131)</f>
        <v>0</v>
      </c>
      <c r="IJ48" s="40">
        <f>IF(IJ$7="",0,IJ38*условия!$U131)</f>
        <v>0</v>
      </c>
      <c r="IK48" s="40">
        <f>IF(IK$7="",0,IK38*условия!$U131)</f>
        <v>0</v>
      </c>
      <c r="IL48" s="40">
        <f>IF(IL$7="",0,IL38*условия!$U131)</f>
        <v>0</v>
      </c>
      <c r="IM48" s="40">
        <f>IF(IM$7="",0,IM38*условия!$U131)</f>
        <v>0</v>
      </c>
      <c r="IN48" s="40">
        <f>IF(IN$7="",0,IN38*условия!$U131)</f>
        <v>0</v>
      </c>
      <c r="IO48" s="40">
        <f>IF(IO$7="",0,IO38*условия!$U131)</f>
        <v>0</v>
      </c>
      <c r="IP48" s="40">
        <f>IF(IP$7="",0,IP38*условия!$U131)</f>
        <v>0</v>
      </c>
      <c r="IQ48" s="40">
        <f>IF(IQ$7="",0,IQ38*условия!$U131)</f>
        <v>0</v>
      </c>
      <c r="IR48" s="40">
        <f>IF(IR$7="",0,IR38*условия!$U131)</f>
        <v>0</v>
      </c>
      <c r="IS48" s="40">
        <f>IF(IS$7="",0,IS38*условия!$U131)</f>
        <v>0</v>
      </c>
      <c r="IT48" s="40">
        <f>IF(IT$7="",0,IT38*условия!$U131)</f>
        <v>0</v>
      </c>
      <c r="IU48" s="40">
        <f>IF(IU$7="",0,IU38*условия!$U131)</f>
        <v>0</v>
      </c>
      <c r="IV48" s="40">
        <f>IF(IV$7="",0,IV38*условия!$U131)</f>
        <v>0</v>
      </c>
      <c r="IW48" s="40">
        <f>IF(IW$7="",0,IW38*условия!$U131)</f>
        <v>0</v>
      </c>
      <c r="IX48" s="40">
        <f>IF(IX$7="",0,IX38*условия!$U131)</f>
        <v>0</v>
      </c>
      <c r="IY48" s="40">
        <f>IF(IY$7="",0,IY38*условия!$U131)</f>
        <v>0</v>
      </c>
      <c r="IZ48" s="40">
        <f>IF(IZ$7="",0,IZ38*условия!$U131)</f>
        <v>0</v>
      </c>
      <c r="JA48" s="40">
        <f>IF(JA$7="",0,JA38*условия!$U131)</f>
        <v>0</v>
      </c>
      <c r="JB48" s="40">
        <f>IF(JB$7="",0,JB38*условия!$U131)</f>
        <v>0</v>
      </c>
      <c r="JC48" s="40">
        <f>IF(JC$7="",0,JC38*условия!$U131)</f>
        <v>0</v>
      </c>
      <c r="JD48" s="40">
        <f>IF(JD$7="",0,JD38*условия!$U131)</f>
        <v>0</v>
      </c>
      <c r="JE48" s="40">
        <f>IF(JE$7="",0,JE38*условия!$U131)</f>
        <v>0</v>
      </c>
      <c r="JF48" s="40">
        <f>IF(JF$7="",0,JF38*условия!$U131)</f>
        <v>0</v>
      </c>
      <c r="JG48" s="40">
        <f>IF(JG$7="",0,JG38*условия!$U131)</f>
        <v>0</v>
      </c>
      <c r="JH48" s="40">
        <f>IF(JH$7="",0,JH38*условия!$U131)</f>
        <v>0</v>
      </c>
      <c r="JI48" s="40">
        <f>IF(JI$7="",0,JI38*условия!$U131)</f>
        <v>0</v>
      </c>
      <c r="JJ48" s="40">
        <f>IF(JJ$7="",0,JJ38*условия!$U131)</f>
        <v>0</v>
      </c>
      <c r="JK48" s="40">
        <f>IF(JK$7="",0,JK38*условия!$U131)</f>
        <v>0</v>
      </c>
      <c r="JL48" s="40">
        <f>IF(JL$7="",0,JL38*условия!$U131)</f>
        <v>0</v>
      </c>
      <c r="JM48" s="40">
        <f>IF(JM$7="",0,JM38*условия!$U131)</f>
        <v>0</v>
      </c>
      <c r="JN48" s="40">
        <f>IF(JN$7="",0,JN38*условия!$U131)</f>
        <v>0</v>
      </c>
      <c r="JO48" s="40">
        <f>IF(JO$7="",0,JO38*условия!$U131)</f>
        <v>0</v>
      </c>
      <c r="JP48" s="40">
        <f>IF(JP$7="",0,JP38*условия!$U131)</f>
        <v>0</v>
      </c>
      <c r="JQ48" s="40">
        <f>IF(JQ$7="",0,JQ38*условия!$U131)</f>
        <v>0</v>
      </c>
      <c r="JR48" s="40">
        <f>IF(JR$7="",0,JR38*условия!$U131)</f>
        <v>0</v>
      </c>
      <c r="JS48" s="40">
        <f>IF(JS$7="",0,JS38*условия!$U131)</f>
        <v>0</v>
      </c>
      <c r="JT48" s="40">
        <f>IF(JT$7="",0,JT38*условия!$U131)</f>
        <v>0</v>
      </c>
      <c r="JU48" s="40">
        <f>IF(JU$7="",0,JU38*условия!$U131)</f>
        <v>0</v>
      </c>
      <c r="JV48" s="40">
        <f>IF(JV$7="",0,JV38*условия!$U131)</f>
        <v>0</v>
      </c>
      <c r="JW48" s="40">
        <f>IF(JW$7="",0,JW38*условия!$U131)</f>
        <v>0</v>
      </c>
      <c r="JX48" s="40">
        <f>IF(JX$7="",0,JX38*условия!$U131)</f>
        <v>0</v>
      </c>
      <c r="JY48" s="40">
        <f>IF(JY$7="",0,JY38*условия!$U131)</f>
        <v>0</v>
      </c>
      <c r="JZ48" s="40">
        <f>IF(JZ$7="",0,JZ38*условия!$U131)</f>
        <v>0</v>
      </c>
      <c r="KA48" s="40">
        <f>IF(KA$7="",0,KA38*условия!$U131)</f>
        <v>0</v>
      </c>
      <c r="KB48" s="40">
        <f>IF(KB$7="",0,KB38*условия!$U131)</f>
        <v>0</v>
      </c>
      <c r="KC48" s="40">
        <f>IF(KC$7="",0,KC38*условия!$U131)</f>
        <v>0</v>
      </c>
      <c r="KD48" s="40">
        <f>IF(KD$7="",0,KD38*условия!$U131)</f>
        <v>0</v>
      </c>
      <c r="KE48" s="40">
        <f>IF(KE$7="",0,KE38*условия!$U131)</f>
        <v>0</v>
      </c>
      <c r="KF48" s="40">
        <f>IF(KF$7="",0,KF38*условия!$U131)</f>
        <v>0</v>
      </c>
      <c r="KG48" s="40">
        <f>IF(KG$7="",0,KG38*условия!$U131)</f>
        <v>0</v>
      </c>
      <c r="KH48" s="40">
        <f>IF(KH$7="",0,KH38*условия!$U131)</f>
        <v>0</v>
      </c>
      <c r="KI48" s="40">
        <f>IF(KI$7="",0,KI38*условия!$U131)</f>
        <v>0</v>
      </c>
      <c r="KJ48" s="40">
        <f>IF(KJ$7="",0,KJ38*условия!$U131)</f>
        <v>0</v>
      </c>
      <c r="KK48" s="40">
        <f>IF(KK$7="",0,KK38*условия!$U131)</f>
        <v>0</v>
      </c>
      <c r="KL48" s="40">
        <f>IF(KL$7="",0,KL38*условия!$U131)</f>
        <v>0</v>
      </c>
      <c r="KM48" s="40">
        <f>IF(KM$7="",0,KM38*условия!$U131)</f>
        <v>0</v>
      </c>
      <c r="KN48" s="40">
        <f>IF(KN$7="",0,KN38*условия!$U131)</f>
        <v>0</v>
      </c>
      <c r="KO48" s="40">
        <f>IF(KO$7="",0,KO38*условия!$U131)</f>
        <v>0</v>
      </c>
      <c r="KP48" s="40">
        <f>IF(KP$7="",0,KP38*условия!$U131)</f>
        <v>0</v>
      </c>
      <c r="KQ48" s="40">
        <f>IF(KQ$7="",0,KQ38*условия!$U131)</f>
        <v>0</v>
      </c>
      <c r="KR48" s="40">
        <f>IF(KR$7="",0,KR38*условия!$U131)</f>
        <v>0</v>
      </c>
      <c r="KS48" s="40">
        <f>IF(KS$7="",0,KS38*условия!$U131)</f>
        <v>0</v>
      </c>
      <c r="KT48" s="40">
        <f>IF(KT$7="",0,KT38*условия!$U131)</f>
        <v>0</v>
      </c>
      <c r="KU48" s="40">
        <f>IF(KU$7="",0,KU38*условия!$U131)</f>
        <v>0</v>
      </c>
      <c r="KV48" s="40">
        <f>IF(KV$7="",0,KV38*условия!$U131)</f>
        <v>0</v>
      </c>
      <c r="KW48" s="1"/>
      <c r="KX48" s="1"/>
    </row>
    <row r="49" spans="1:310" x14ac:dyDescent="0.25">
      <c r="A49" s="1"/>
      <c r="B49" s="79"/>
      <c r="C49" s="79"/>
      <c r="D49" s="79"/>
      <c r="E49" s="1" t="str">
        <f>E46</f>
        <v>количество клиентов, приобретающих допуслуги</v>
      </c>
      <c r="F49" s="1"/>
      <c r="G49" s="1"/>
      <c r="H49" s="11" t="str">
        <f t="shared" si="324"/>
        <v>клиенты</v>
      </c>
      <c r="I49" s="1"/>
      <c r="J49" s="1"/>
      <c r="K49" s="1" t="str">
        <f>справочники!$U$16</f>
        <v>непостоянные-60сотрудников</v>
      </c>
      <c r="L49" s="1"/>
      <c r="M49" s="5"/>
      <c r="N49" s="40"/>
      <c r="O49" s="19"/>
      <c r="P49" s="1"/>
      <c r="Q49" s="1"/>
      <c r="R49" s="40"/>
      <c r="S49" s="1"/>
      <c r="T49" s="232">
        <f>условия!$N$25*условия!U57</f>
        <v>0</v>
      </c>
      <c r="U49" s="40">
        <f>IF(U$7="",0,U39*условия!$U132)</f>
        <v>8.7499999999999939E-2</v>
      </c>
      <c r="V49" s="40">
        <f>IF(V$7="",0,V39*условия!$U132)</f>
        <v>0.18958333333333319</v>
      </c>
      <c r="W49" s="40">
        <f>IF(W$7="",0,W39*условия!$U132)</f>
        <v>0.30624999999999974</v>
      </c>
      <c r="X49" s="40">
        <f>IF(X$7="",0,X39*условия!$U132)</f>
        <v>0.43749999999999967</v>
      </c>
      <c r="Y49" s="40">
        <f>IF(Y$7="",0,Y39*условия!$U132)</f>
        <v>0.58333333333333293</v>
      </c>
      <c r="Z49" s="40">
        <f>IF(Z$7="",0,Z39*условия!$U132)</f>
        <v>0.74374999999999947</v>
      </c>
      <c r="AA49" s="40">
        <f>IF(AA$7="",0,AA39*условия!$U132)</f>
        <v>0.83124999999999938</v>
      </c>
      <c r="AB49" s="40">
        <f>IF(AB$7="",0,AB39*условия!$U132)</f>
        <v>0.91874999999999929</v>
      </c>
      <c r="AC49" s="40">
        <f>IF(AC$7="",0,AC39*условия!$U132)</f>
        <v>1.0062499999999992</v>
      </c>
      <c r="AD49" s="40">
        <f>IF(AD$7="",0,AD39*условия!$U132)</f>
        <v>1.0937499999999991</v>
      </c>
      <c r="AE49" s="40">
        <f>IF(AE$7="",0,AE39*условия!$U132)</f>
        <v>1.181249999999999</v>
      </c>
      <c r="AF49" s="40">
        <f>IF(AF$7="",0,AF39*условия!$U132)</f>
        <v>1.2687499999999989</v>
      </c>
      <c r="AG49" s="40">
        <f>IF(AG$7="",0,AG39*условия!$U132)</f>
        <v>1.7763568394002506E-16</v>
      </c>
      <c r="AH49" s="40">
        <f>IF(AH$7="",0,AH39*условия!$U132)</f>
        <v>0</v>
      </c>
      <c r="AI49" s="40">
        <f>IF(AI$7="",0,AI39*условия!$U132)</f>
        <v>0</v>
      </c>
      <c r="AJ49" s="40">
        <f>IF(AJ$7="",0,AJ39*условия!$U132)</f>
        <v>0</v>
      </c>
      <c r="AK49" s="40">
        <f>IF(AK$7="",0,AK39*условия!$U132)</f>
        <v>0</v>
      </c>
      <c r="AL49" s="40">
        <f>IF(AL$7="",0,AL39*условия!$U132)</f>
        <v>0</v>
      </c>
      <c r="AM49" s="40">
        <f>IF(AM$7="",0,AM39*условия!$U132)</f>
        <v>0</v>
      </c>
      <c r="AN49" s="40">
        <f>IF(AN$7="",0,AN39*условия!$U132)</f>
        <v>0</v>
      </c>
      <c r="AO49" s="40">
        <f>IF(AO$7="",0,AO39*условия!$U132)</f>
        <v>0</v>
      </c>
      <c r="AP49" s="40">
        <f>IF(AP$7="",0,AP39*условия!$U132)</f>
        <v>0</v>
      </c>
      <c r="AQ49" s="40">
        <f>IF(AQ$7="",0,AQ39*условия!$U132)</f>
        <v>0</v>
      </c>
      <c r="AR49" s="40">
        <f>IF(AR$7="",0,AR39*условия!$U132)</f>
        <v>0</v>
      </c>
      <c r="AS49" s="40">
        <f>IF(AS$7="",0,AS39*условия!$U132)</f>
        <v>0</v>
      </c>
      <c r="AT49" s="40">
        <f>IF(AT$7="",0,AT39*условия!$U132)</f>
        <v>0</v>
      </c>
      <c r="AU49" s="40">
        <f>IF(AU$7="",0,AU39*условия!$U132)</f>
        <v>0</v>
      </c>
      <c r="AV49" s="40">
        <f>IF(AV$7="",0,AV39*условия!$U132)</f>
        <v>0</v>
      </c>
      <c r="AW49" s="40">
        <f>IF(AW$7="",0,AW39*условия!$U132)</f>
        <v>0</v>
      </c>
      <c r="AX49" s="40">
        <f>IF(AX$7="",0,AX39*условия!$U132)</f>
        <v>0</v>
      </c>
      <c r="AY49" s="40">
        <f>IF(AY$7="",0,AY39*условия!$U132)</f>
        <v>0</v>
      </c>
      <c r="AZ49" s="40">
        <f>IF(AZ$7="",0,AZ39*условия!$U132)</f>
        <v>0</v>
      </c>
      <c r="BA49" s="40">
        <f>IF(BA$7="",0,BA39*условия!$U132)</f>
        <v>0</v>
      </c>
      <c r="BB49" s="40">
        <f>IF(BB$7="",0,BB39*условия!$U132)</f>
        <v>0</v>
      </c>
      <c r="BC49" s="40">
        <f>IF(BC$7="",0,BC39*условия!$U132)</f>
        <v>0</v>
      </c>
      <c r="BD49" s="40">
        <f>IF(BD$7="",0,BD39*условия!$U132)</f>
        <v>0</v>
      </c>
      <c r="BE49" s="40">
        <f>IF(BE$7="",0,BE39*условия!$U132)</f>
        <v>0</v>
      </c>
      <c r="BF49" s="40">
        <f>IF(BF$7="",0,BF39*условия!$U132)</f>
        <v>0</v>
      </c>
      <c r="BG49" s="40">
        <f>IF(BG$7="",0,BG39*условия!$U132)</f>
        <v>0</v>
      </c>
      <c r="BH49" s="40">
        <f>IF(BH$7="",0,BH39*условия!$U132)</f>
        <v>0</v>
      </c>
      <c r="BI49" s="40">
        <f>IF(BI$7="",0,BI39*условия!$U132)</f>
        <v>0</v>
      </c>
      <c r="BJ49" s="40">
        <f>IF(BJ$7="",0,BJ39*условия!$U132)</f>
        <v>0</v>
      </c>
      <c r="BK49" s="40">
        <f>IF(BK$7="",0,BK39*условия!$U132)</f>
        <v>0</v>
      </c>
      <c r="BL49" s="40">
        <f>IF(BL$7="",0,BL39*условия!$U132)</f>
        <v>0</v>
      </c>
      <c r="BM49" s="40">
        <f>IF(BM$7="",0,BM39*условия!$U132)</f>
        <v>0</v>
      </c>
      <c r="BN49" s="40">
        <f>IF(BN$7="",0,BN39*условия!$U132)</f>
        <v>0</v>
      </c>
      <c r="BO49" s="40">
        <f>IF(BO$7="",0,BO39*условия!$U132)</f>
        <v>0</v>
      </c>
      <c r="BP49" s="40">
        <f>IF(BP$7="",0,BP39*условия!$U132)</f>
        <v>0</v>
      </c>
      <c r="BQ49" s="40">
        <f>IF(BQ$7="",0,BQ39*условия!$U132)</f>
        <v>0</v>
      </c>
      <c r="BR49" s="40">
        <f>IF(BR$7="",0,BR39*условия!$U132)</f>
        <v>0</v>
      </c>
      <c r="BS49" s="40">
        <f>IF(BS$7="",0,BS39*условия!$U132)</f>
        <v>0</v>
      </c>
      <c r="BT49" s="40">
        <f>IF(BT$7="",0,BT39*условия!$U132)</f>
        <v>0</v>
      </c>
      <c r="BU49" s="40">
        <f>IF(BU$7="",0,BU39*условия!$U132)</f>
        <v>0</v>
      </c>
      <c r="BV49" s="40">
        <f>IF(BV$7="",0,BV39*условия!$U132)</f>
        <v>0</v>
      </c>
      <c r="BW49" s="40">
        <f>IF(BW$7="",0,BW39*условия!$U132)</f>
        <v>0</v>
      </c>
      <c r="BX49" s="40">
        <f>IF(BX$7="",0,BX39*условия!$U132)</f>
        <v>0</v>
      </c>
      <c r="BY49" s="40">
        <f>IF(BY$7="",0,BY39*условия!$U132)</f>
        <v>0</v>
      </c>
      <c r="BZ49" s="40">
        <f>IF(BZ$7="",0,BZ39*условия!$U132)</f>
        <v>0</v>
      </c>
      <c r="CA49" s="40">
        <f>IF(CA$7="",0,CA39*условия!$U132)</f>
        <v>0</v>
      </c>
      <c r="CB49" s="40">
        <f>IF(CB$7="",0,CB39*условия!$U132)</f>
        <v>0</v>
      </c>
      <c r="CC49" s="40">
        <f>IF(CC$7="",0,CC39*условия!$U132)</f>
        <v>0</v>
      </c>
      <c r="CD49" s="40">
        <f>IF(CD$7="",0,CD39*условия!$U132)</f>
        <v>0</v>
      </c>
      <c r="CE49" s="40">
        <f>IF(CE$7="",0,CE39*условия!$U132)</f>
        <v>0</v>
      </c>
      <c r="CF49" s="40">
        <f>IF(CF$7="",0,CF39*условия!$U132)</f>
        <v>0</v>
      </c>
      <c r="CG49" s="40">
        <f>IF(CG$7="",0,CG39*условия!$U132)</f>
        <v>0</v>
      </c>
      <c r="CH49" s="40">
        <f>IF(CH$7="",0,CH39*условия!$U132)</f>
        <v>0</v>
      </c>
      <c r="CI49" s="40">
        <f>IF(CI$7="",0,CI39*условия!$U132)</f>
        <v>0</v>
      </c>
      <c r="CJ49" s="40">
        <f>IF(CJ$7="",0,CJ39*условия!$U132)</f>
        <v>0</v>
      </c>
      <c r="CK49" s="40">
        <f>IF(CK$7="",0,CK39*условия!$U132)</f>
        <v>0</v>
      </c>
      <c r="CL49" s="40">
        <f>IF(CL$7="",0,CL39*условия!$U132)</f>
        <v>0</v>
      </c>
      <c r="CM49" s="40">
        <f>IF(CM$7="",0,CM39*условия!$U132)</f>
        <v>0</v>
      </c>
      <c r="CN49" s="40">
        <f>IF(CN$7="",0,CN39*условия!$U132)</f>
        <v>0</v>
      </c>
      <c r="CO49" s="40">
        <f>IF(CO$7="",0,CO39*условия!$U132)</f>
        <v>0</v>
      </c>
      <c r="CP49" s="40">
        <f>IF(CP$7="",0,CP39*условия!$U132)</f>
        <v>0</v>
      </c>
      <c r="CQ49" s="40">
        <f>IF(CQ$7="",0,CQ39*условия!$U132)</f>
        <v>0</v>
      </c>
      <c r="CR49" s="40">
        <f>IF(CR$7="",0,CR39*условия!$U132)</f>
        <v>0</v>
      </c>
      <c r="CS49" s="40">
        <f>IF(CS$7="",0,CS39*условия!$U132)</f>
        <v>0</v>
      </c>
      <c r="CT49" s="40">
        <f>IF(CT$7="",0,CT39*условия!$U132)</f>
        <v>0</v>
      </c>
      <c r="CU49" s="40">
        <f>IF(CU$7="",0,CU39*условия!$U132)</f>
        <v>0</v>
      </c>
      <c r="CV49" s="40">
        <f>IF(CV$7="",0,CV39*условия!$U132)</f>
        <v>0</v>
      </c>
      <c r="CW49" s="40">
        <f>IF(CW$7="",0,CW39*условия!$U132)</f>
        <v>0</v>
      </c>
      <c r="CX49" s="40">
        <f>IF(CX$7="",0,CX39*условия!$U132)</f>
        <v>0</v>
      </c>
      <c r="CY49" s="40">
        <f>IF(CY$7="",0,CY39*условия!$U132)</f>
        <v>0</v>
      </c>
      <c r="CZ49" s="40">
        <f>IF(CZ$7="",0,CZ39*условия!$U132)</f>
        <v>0</v>
      </c>
      <c r="DA49" s="40">
        <f>IF(DA$7="",0,DA39*условия!$U132)</f>
        <v>0</v>
      </c>
      <c r="DB49" s="40">
        <f>IF(DB$7="",0,DB39*условия!$U132)</f>
        <v>0</v>
      </c>
      <c r="DC49" s="40">
        <f>IF(DC$7="",0,DC39*условия!$U132)</f>
        <v>0</v>
      </c>
      <c r="DD49" s="40">
        <f>IF(DD$7="",0,DD39*условия!$U132)</f>
        <v>0</v>
      </c>
      <c r="DE49" s="40">
        <f>IF(DE$7="",0,DE39*условия!$U132)</f>
        <v>0</v>
      </c>
      <c r="DF49" s="40">
        <f>IF(DF$7="",0,DF39*условия!$U132)</f>
        <v>0</v>
      </c>
      <c r="DG49" s="40">
        <f>IF(DG$7="",0,DG39*условия!$U132)</f>
        <v>0</v>
      </c>
      <c r="DH49" s="40">
        <f>IF(DH$7="",0,DH39*условия!$U132)</f>
        <v>0</v>
      </c>
      <c r="DI49" s="40">
        <f>IF(DI$7="",0,DI39*условия!$U132)</f>
        <v>0</v>
      </c>
      <c r="DJ49" s="40">
        <f>IF(DJ$7="",0,DJ39*условия!$U132)</f>
        <v>0</v>
      </c>
      <c r="DK49" s="40">
        <f>IF(DK$7="",0,DK39*условия!$U132)</f>
        <v>0</v>
      </c>
      <c r="DL49" s="40">
        <f>IF(DL$7="",0,DL39*условия!$U132)</f>
        <v>0</v>
      </c>
      <c r="DM49" s="40">
        <f>IF(DM$7="",0,DM39*условия!$U132)</f>
        <v>0</v>
      </c>
      <c r="DN49" s="40">
        <f>IF(DN$7="",0,DN39*условия!$U132)</f>
        <v>0</v>
      </c>
      <c r="DO49" s="40">
        <f>IF(DO$7="",0,DO39*условия!$U132)</f>
        <v>0</v>
      </c>
      <c r="DP49" s="40">
        <f>IF(DP$7="",0,DP39*условия!$U132)</f>
        <v>0</v>
      </c>
      <c r="DQ49" s="40">
        <f>IF(DQ$7="",0,DQ39*условия!$U132)</f>
        <v>0</v>
      </c>
      <c r="DR49" s="40">
        <f>IF(DR$7="",0,DR39*условия!$U132)</f>
        <v>0</v>
      </c>
      <c r="DS49" s="40">
        <f>IF(DS$7="",0,DS39*условия!$U132)</f>
        <v>0</v>
      </c>
      <c r="DT49" s="40">
        <f>IF(DT$7="",0,DT39*условия!$U132)</f>
        <v>0</v>
      </c>
      <c r="DU49" s="40">
        <f>IF(DU$7="",0,DU39*условия!$U132)</f>
        <v>0</v>
      </c>
      <c r="DV49" s="40">
        <f>IF(DV$7="",0,DV39*условия!$U132)</f>
        <v>0</v>
      </c>
      <c r="DW49" s="40">
        <f>IF(DW$7="",0,DW39*условия!$U132)</f>
        <v>0</v>
      </c>
      <c r="DX49" s="40">
        <f>IF(DX$7="",0,DX39*условия!$U132)</f>
        <v>0</v>
      </c>
      <c r="DY49" s="40">
        <f>IF(DY$7="",0,DY39*условия!$U132)</f>
        <v>0</v>
      </c>
      <c r="DZ49" s="40">
        <f>IF(DZ$7="",0,DZ39*условия!$U132)</f>
        <v>0</v>
      </c>
      <c r="EA49" s="40">
        <f>IF(EA$7="",0,EA39*условия!$U132)</f>
        <v>0</v>
      </c>
      <c r="EB49" s="40">
        <f>IF(EB$7="",0,EB39*условия!$U132)</f>
        <v>0</v>
      </c>
      <c r="EC49" s="40">
        <f>IF(EC$7="",0,EC39*условия!$U132)</f>
        <v>0</v>
      </c>
      <c r="ED49" s="40">
        <f>IF(ED$7="",0,ED39*условия!$U132)</f>
        <v>0</v>
      </c>
      <c r="EE49" s="40">
        <f>IF(EE$7="",0,EE39*условия!$U132)</f>
        <v>0</v>
      </c>
      <c r="EF49" s="40">
        <f>IF(EF$7="",0,EF39*условия!$U132)</f>
        <v>0</v>
      </c>
      <c r="EG49" s="40">
        <f>IF(EG$7="",0,EG39*условия!$U132)</f>
        <v>0</v>
      </c>
      <c r="EH49" s="40">
        <f>IF(EH$7="",0,EH39*условия!$U132)</f>
        <v>0</v>
      </c>
      <c r="EI49" s="40">
        <f>IF(EI$7="",0,EI39*условия!$U132)</f>
        <v>0</v>
      </c>
      <c r="EJ49" s="40">
        <f>IF(EJ$7="",0,EJ39*условия!$U132)</f>
        <v>0</v>
      </c>
      <c r="EK49" s="40">
        <f>IF(EK$7="",0,EK39*условия!$U132)</f>
        <v>0</v>
      </c>
      <c r="EL49" s="40">
        <f>IF(EL$7="",0,EL39*условия!$U132)</f>
        <v>0</v>
      </c>
      <c r="EM49" s="40">
        <f>IF(EM$7="",0,EM39*условия!$U132)</f>
        <v>0</v>
      </c>
      <c r="EN49" s="40">
        <f>IF(EN$7="",0,EN39*условия!$U132)</f>
        <v>0</v>
      </c>
      <c r="EO49" s="40">
        <f>IF(EO$7="",0,EO39*условия!$U132)</f>
        <v>0</v>
      </c>
      <c r="EP49" s="40">
        <f>IF(EP$7="",0,EP39*условия!$U132)</f>
        <v>0</v>
      </c>
      <c r="EQ49" s="40">
        <f>IF(EQ$7="",0,EQ39*условия!$U132)</f>
        <v>0</v>
      </c>
      <c r="ER49" s="40">
        <f>IF(ER$7="",0,ER39*условия!$U132)</f>
        <v>0</v>
      </c>
      <c r="ES49" s="40">
        <f>IF(ES$7="",0,ES39*условия!$U132)</f>
        <v>0</v>
      </c>
      <c r="ET49" s="40">
        <f>IF(ET$7="",0,ET39*условия!$U132)</f>
        <v>0</v>
      </c>
      <c r="EU49" s="40">
        <f>IF(EU$7="",0,EU39*условия!$U132)</f>
        <v>0</v>
      </c>
      <c r="EV49" s="40">
        <f>IF(EV$7="",0,EV39*условия!$U132)</f>
        <v>0</v>
      </c>
      <c r="EW49" s="40">
        <f>IF(EW$7="",0,EW39*условия!$U132)</f>
        <v>0</v>
      </c>
      <c r="EX49" s="40">
        <f>IF(EX$7="",0,EX39*условия!$U132)</f>
        <v>0</v>
      </c>
      <c r="EY49" s="40">
        <f>IF(EY$7="",0,EY39*условия!$U132)</f>
        <v>0</v>
      </c>
      <c r="EZ49" s="40">
        <f>IF(EZ$7="",0,EZ39*условия!$U132)</f>
        <v>0</v>
      </c>
      <c r="FA49" s="40">
        <f>IF(FA$7="",0,FA39*условия!$U132)</f>
        <v>0</v>
      </c>
      <c r="FB49" s="40">
        <f>IF(FB$7="",0,FB39*условия!$U132)</f>
        <v>0</v>
      </c>
      <c r="FC49" s="40">
        <f>IF(FC$7="",0,FC39*условия!$U132)</f>
        <v>0</v>
      </c>
      <c r="FD49" s="40">
        <f>IF(FD$7="",0,FD39*условия!$U132)</f>
        <v>0</v>
      </c>
      <c r="FE49" s="40">
        <f>IF(FE$7="",0,FE39*условия!$U132)</f>
        <v>0</v>
      </c>
      <c r="FF49" s="40">
        <f>IF(FF$7="",0,FF39*условия!$U132)</f>
        <v>0</v>
      </c>
      <c r="FG49" s="40">
        <f>IF(FG$7="",0,FG39*условия!$U132)</f>
        <v>0</v>
      </c>
      <c r="FH49" s="40">
        <f>IF(FH$7="",0,FH39*условия!$U132)</f>
        <v>0</v>
      </c>
      <c r="FI49" s="40">
        <f>IF(FI$7="",0,FI39*условия!$U132)</f>
        <v>0</v>
      </c>
      <c r="FJ49" s="40">
        <f>IF(FJ$7="",0,FJ39*условия!$U132)</f>
        <v>0</v>
      </c>
      <c r="FK49" s="40">
        <f>IF(FK$7="",0,FK39*условия!$U132)</f>
        <v>0</v>
      </c>
      <c r="FL49" s="40">
        <f>IF(FL$7="",0,FL39*условия!$U132)</f>
        <v>0</v>
      </c>
      <c r="FM49" s="40">
        <f>IF(FM$7="",0,FM39*условия!$U132)</f>
        <v>0</v>
      </c>
      <c r="FN49" s="40">
        <f>IF(FN$7="",0,FN39*условия!$U132)</f>
        <v>0</v>
      </c>
      <c r="FO49" s="40">
        <f>IF(FO$7="",0,FO39*условия!$U132)</f>
        <v>0</v>
      </c>
      <c r="FP49" s="40">
        <f>IF(FP$7="",0,FP39*условия!$U132)</f>
        <v>0</v>
      </c>
      <c r="FQ49" s="40">
        <f>IF(FQ$7="",0,FQ39*условия!$U132)</f>
        <v>0</v>
      </c>
      <c r="FR49" s="40">
        <f>IF(FR$7="",0,FR39*условия!$U132)</f>
        <v>0</v>
      </c>
      <c r="FS49" s="40">
        <f>IF(FS$7="",0,FS39*условия!$U132)</f>
        <v>0</v>
      </c>
      <c r="FT49" s="40">
        <f>IF(FT$7="",0,FT39*условия!$U132)</f>
        <v>0</v>
      </c>
      <c r="FU49" s="40">
        <f>IF(FU$7="",0,FU39*условия!$U132)</f>
        <v>0</v>
      </c>
      <c r="FV49" s="40">
        <f>IF(FV$7="",0,FV39*условия!$U132)</f>
        <v>0</v>
      </c>
      <c r="FW49" s="40">
        <f>IF(FW$7="",0,FW39*условия!$U132)</f>
        <v>0</v>
      </c>
      <c r="FX49" s="40">
        <f>IF(FX$7="",0,FX39*условия!$U132)</f>
        <v>0</v>
      </c>
      <c r="FY49" s="40">
        <f>IF(FY$7="",0,FY39*условия!$U132)</f>
        <v>0</v>
      </c>
      <c r="FZ49" s="40">
        <f>IF(FZ$7="",0,FZ39*условия!$U132)</f>
        <v>0</v>
      </c>
      <c r="GA49" s="40">
        <f>IF(GA$7="",0,GA39*условия!$U132)</f>
        <v>0</v>
      </c>
      <c r="GB49" s="40">
        <f>IF(GB$7="",0,GB39*условия!$U132)</f>
        <v>0</v>
      </c>
      <c r="GC49" s="40">
        <f>IF(GC$7="",0,GC39*условия!$U132)</f>
        <v>0</v>
      </c>
      <c r="GD49" s="40">
        <f>IF(GD$7="",0,GD39*условия!$U132)</f>
        <v>0</v>
      </c>
      <c r="GE49" s="40">
        <f>IF(GE$7="",0,GE39*условия!$U132)</f>
        <v>0</v>
      </c>
      <c r="GF49" s="40">
        <f>IF(GF$7="",0,GF39*условия!$U132)</f>
        <v>0</v>
      </c>
      <c r="GG49" s="40">
        <f>IF(GG$7="",0,GG39*условия!$U132)</f>
        <v>0</v>
      </c>
      <c r="GH49" s="40">
        <f>IF(GH$7="",0,GH39*условия!$U132)</f>
        <v>0</v>
      </c>
      <c r="GI49" s="40">
        <f>IF(GI$7="",0,GI39*условия!$U132)</f>
        <v>0</v>
      </c>
      <c r="GJ49" s="40">
        <f>IF(GJ$7="",0,GJ39*условия!$U132)</f>
        <v>0</v>
      </c>
      <c r="GK49" s="40">
        <f>IF(GK$7="",0,GK39*условия!$U132)</f>
        <v>0</v>
      </c>
      <c r="GL49" s="40">
        <f>IF(GL$7="",0,GL39*условия!$U132)</f>
        <v>0</v>
      </c>
      <c r="GM49" s="40">
        <f>IF(GM$7="",0,GM39*условия!$U132)</f>
        <v>0</v>
      </c>
      <c r="GN49" s="40">
        <f>IF(GN$7="",0,GN39*условия!$U132)</f>
        <v>0</v>
      </c>
      <c r="GO49" s="40">
        <f>IF(GO$7="",0,GO39*условия!$U132)</f>
        <v>0</v>
      </c>
      <c r="GP49" s="40">
        <f>IF(GP$7="",0,GP39*условия!$U132)</f>
        <v>0</v>
      </c>
      <c r="GQ49" s="40">
        <f>IF(GQ$7="",0,GQ39*условия!$U132)</f>
        <v>0</v>
      </c>
      <c r="GR49" s="40">
        <f>IF(GR$7="",0,GR39*условия!$U132)</f>
        <v>0</v>
      </c>
      <c r="GS49" s="40">
        <f>IF(GS$7="",0,GS39*условия!$U132)</f>
        <v>0</v>
      </c>
      <c r="GT49" s="40">
        <f>IF(GT$7="",0,GT39*условия!$U132)</f>
        <v>0</v>
      </c>
      <c r="GU49" s="40">
        <f>IF(GU$7="",0,GU39*условия!$U132)</f>
        <v>0</v>
      </c>
      <c r="GV49" s="40">
        <f>IF(GV$7="",0,GV39*условия!$U132)</f>
        <v>0</v>
      </c>
      <c r="GW49" s="40">
        <f>IF(GW$7="",0,GW39*условия!$U132)</f>
        <v>0</v>
      </c>
      <c r="GX49" s="40">
        <f>IF(GX$7="",0,GX39*условия!$U132)</f>
        <v>0</v>
      </c>
      <c r="GY49" s="40">
        <f>IF(GY$7="",0,GY39*условия!$U132)</f>
        <v>0</v>
      </c>
      <c r="GZ49" s="40">
        <f>IF(GZ$7="",0,GZ39*условия!$U132)</f>
        <v>0</v>
      </c>
      <c r="HA49" s="40">
        <f>IF(HA$7="",0,HA39*условия!$U132)</f>
        <v>0</v>
      </c>
      <c r="HB49" s="40">
        <f>IF(HB$7="",0,HB39*условия!$U132)</f>
        <v>0</v>
      </c>
      <c r="HC49" s="40">
        <f>IF(HC$7="",0,HC39*условия!$U132)</f>
        <v>0</v>
      </c>
      <c r="HD49" s="40">
        <f>IF(HD$7="",0,HD39*условия!$U132)</f>
        <v>0</v>
      </c>
      <c r="HE49" s="40">
        <f>IF(HE$7="",0,HE39*условия!$U132)</f>
        <v>0</v>
      </c>
      <c r="HF49" s="40">
        <f>IF(HF$7="",0,HF39*условия!$U132)</f>
        <v>0</v>
      </c>
      <c r="HG49" s="40">
        <f>IF(HG$7="",0,HG39*условия!$U132)</f>
        <v>0</v>
      </c>
      <c r="HH49" s="40">
        <f>IF(HH$7="",0,HH39*условия!$U132)</f>
        <v>0</v>
      </c>
      <c r="HI49" s="40">
        <f>IF(HI$7="",0,HI39*условия!$U132)</f>
        <v>0</v>
      </c>
      <c r="HJ49" s="40">
        <f>IF(HJ$7="",0,HJ39*условия!$U132)</f>
        <v>0</v>
      </c>
      <c r="HK49" s="40">
        <f>IF(HK$7="",0,HK39*условия!$U132)</f>
        <v>0</v>
      </c>
      <c r="HL49" s="40">
        <f>IF(HL$7="",0,HL39*условия!$U132)</f>
        <v>0</v>
      </c>
      <c r="HM49" s="40">
        <f>IF(HM$7="",0,HM39*условия!$U132)</f>
        <v>0</v>
      </c>
      <c r="HN49" s="40">
        <f>IF(HN$7="",0,HN39*условия!$U132)</f>
        <v>0</v>
      </c>
      <c r="HO49" s="40">
        <f>IF(HO$7="",0,HO39*условия!$U132)</f>
        <v>0</v>
      </c>
      <c r="HP49" s="40">
        <f>IF(HP$7="",0,HP39*условия!$U132)</f>
        <v>0</v>
      </c>
      <c r="HQ49" s="40">
        <f>IF(HQ$7="",0,HQ39*условия!$U132)</f>
        <v>0</v>
      </c>
      <c r="HR49" s="40">
        <f>IF(HR$7="",0,HR39*условия!$U132)</f>
        <v>0</v>
      </c>
      <c r="HS49" s="40">
        <f>IF(HS$7="",0,HS39*условия!$U132)</f>
        <v>0</v>
      </c>
      <c r="HT49" s="40">
        <f>IF(HT$7="",0,HT39*условия!$U132)</f>
        <v>0</v>
      </c>
      <c r="HU49" s="40">
        <f>IF(HU$7="",0,HU39*условия!$U132)</f>
        <v>0</v>
      </c>
      <c r="HV49" s="40">
        <f>IF(HV$7="",0,HV39*условия!$U132)</f>
        <v>0</v>
      </c>
      <c r="HW49" s="40">
        <f>IF(HW$7="",0,HW39*условия!$U132)</f>
        <v>0</v>
      </c>
      <c r="HX49" s="40">
        <f>IF(HX$7="",0,HX39*условия!$U132)</f>
        <v>0</v>
      </c>
      <c r="HY49" s="40">
        <f>IF(HY$7="",0,HY39*условия!$U132)</f>
        <v>0</v>
      </c>
      <c r="HZ49" s="40">
        <f>IF(HZ$7="",0,HZ39*условия!$U132)</f>
        <v>0</v>
      </c>
      <c r="IA49" s="40">
        <f>IF(IA$7="",0,IA39*условия!$U132)</f>
        <v>0</v>
      </c>
      <c r="IB49" s="40">
        <f>IF(IB$7="",0,IB39*условия!$U132)</f>
        <v>0</v>
      </c>
      <c r="IC49" s="40">
        <f>IF(IC$7="",0,IC39*условия!$U132)</f>
        <v>0</v>
      </c>
      <c r="ID49" s="40">
        <f>IF(ID$7="",0,ID39*условия!$U132)</f>
        <v>0</v>
      </c>
      <c r="IE49" s="40">
        <f>IF(IE$7="",0,IE39*условия!$U132)</f>
        <v>0</v>
      </c>
      <c r="IF49" s="40">
        <f>IF(IF$7="",0,IF39*условия!$U132)</f>
        <v>0</v>
      </c>
      <c r="IG49" s="40">
        <f>IF(IG$7="",0,IG39*условия!$U132)</f>
        <v>0</v>
      </c>
      <c r="IH49" s="40">
        <f>IF(IH$7="",0,IH39*условия!$U132)</f>
        <v>0</v>
      </c>
      <c r="II49" s="40">
        <f>IF(II$7="",0,II39*условия!$U132)</f>
        <v>0</v>
      </c>
      <c r="IJ49" s="40">
        <f>IF(IJ$7="",0,IJ39*условия!$U132)</f>
        <v>0</v>
      </c>
      <c r="IK49" s="40">
        <f>IF(IK$7="",0,IK39*условия!$U132)</f>
        <v>0</v>
      </c>
      <c r="IL49" s="40">
        <f>IF(IL$7="",0,IL39*условия!$U132)</f>
        <v>0</v>
      </c>
      <c r="IM49" s="40">
        <f>IF(IM$7="",0,IM39*условия!$U132)</f>
        <v>0</v>
      </c>
      <c r="IN49" s="40">
        <f>IF(IN$7="",0,IN39*условия!$U132)</f>
        <v>0</v>
      </c>
      <c r="IO49" s="40">
        <f>IF(IO$7="",0,IO39*условия!$U132)</f>
        <v>0</v>
      </c>
      <c r="IP49" s="40">
        <f>IF(IP$7="",0,IP39*условия!$U132)</f>
        <v>0</v>
      </c>
      <c r="IQ49" s="40">
        <f>IF(IQ$7="",0,IQ39*условия!$U132)</f>
        <v>0</v>
      </c>
      <c r="IR49" s="40">
        <f>IF(IR$7="",0,IR39*условия!$U132)</f>
        <v>0</v>
      </c>
      <c r="IS49" s="40">
        <f>IF(IS$7="",0,IS39*условия!$U132)</f>
        <v>0</v>
      </c>
      <c r="IT49" s="40">
        <f>IF(IT$7="",0,IT39*условия!$U132)</f>
        <v>0</v>
      </c>
      <c r="IU49" s="40">
        <f>IF(IU$7="",0,IU39*условия!$U132)</f>
        <v>0</v>
      </c>
      <c r="IV49" s="40">
        <f>IF(IV$7="",0,IV39*условия!$U132)</f>
        <v>0</v>
      </c>
      <c r="IW49" s="40">
        <f>IF(IW$7="",0,IW39*условия!$U132)</f>
        <v>0</v>
      </c>
      <c r="IX49" s="40">
        <f>IF(IX$7="",0,IX39*условия!$U132)</f>
        <v>0</v>
      </c>
      <c r="IY49" s="40">
        <f>IF(IY$7="",0,IY39*условия!$U132)</f>
        <v>0</v>
      </c>
      <c r="IZ49" s="40">
        <f>IF(IZ$7="",0,IZ39*условия!$U132)</f>
        <v>0</v>
      </c>
      <c r="JA49" s="40">
        <f>IF(JA$7="",0,JA39*условия!$U132)</f>
        <v>0</v>
      </c>
      <c r="JB49" s="40">
        <f>IF(JB$7="",0,JB39*условия!$U132)</f>
        <v>0</v>
      </c>
      <c r="JC49" s="40">
        <f>IF(JC$7="",0,JC39*условия!$U132)</f>
        <v>0</v>
      </c>
      <c r="JD49" s="40">
        <f>IF(JD$7="",0,JD39*условия!$U132)</f>
        <v>0</v>
      </c>
      <c r="JE49" s="40">
        <f>IF(JE$7="",0,JE39*условия!$U132)</f>
        <v>0</v>
      </c>
      <c r="JF49" s="40">
        <f>IF(JF$7="",0,JF39*условия!$U132)</f>
        <v>0</v>
      </c>
      <c r="JG49" s="40">
        <f>IF(JG$7="",0,JG39*условия!$U132)</f>
        <v>0</v>
      </c>
      <c r="JH49" s="40">
        <f>IF(JH$7="",0,JH39*условия!$U132)</f>
        <v>0</v>
      </c>
      <c r="JI49" s="40">
        <f>IF(JI$7="",0,JI39*условия!$U132)</f>
        <v>0</v>
      </c>
      <c r="JJ49" s="40">
        <f>IF(JJ$7="",0,JJ39*условия!$U132)</f>
        <v>0</v>
      </c>
      <c r="JK49" s="40">
        <f>IF(JK$7="",0,JK39*условия!$U132)</f>
        <v>0</v>
      </c>
      <c r="JL49" s="40">
        <f>IF(JL$7="",0,JL39*условия!$U132)</f>
        <v>0</v>
      </c>
      <c r="JM49" s="40">
        <f>IF(JM$7="",0,JM39*условия!$U132)</f>
        <v>0</v>
      </c>
      <c r="JN49" s="40">
        <f>IF(JN$7="",0,JN39*условия!$U132)</f>
        <v>0</v>
      </c>
      <c r="JO49" s="40">
        <f>IF(JO$7="",0,JO39*условия!$U132)</f>
        <v>0</v>
      </c>
      <c r="JP49" s="40">
        <f>IF(JP$7="",0,JP39*условия!$U132)</f>
        <v>0</v>
      </c>
      <c r="JQ49" s="40">
        <f>IF(JQ$7="",0,JQ39*условия!$U132)</f>
        <v>0</v>
      </c>
      <c r="JR49" s="40">
        <f>IF(JR$7="",0,JR39*условия!$U132)</f>
        <v>0</v>
      </c>
      <c r="JS49" s="40">
        <f>IF(JS$7="",0,JS39*условия!$U132)</f>
        <v>0</v>
      </c>
      <c r="JT49" s="40">
        <f>IF(JT$7="",0,JT39*условия!$U132)</f>
        <v>0</v>
      </c>
      <c r="JU49" s="40">
        <f>IF(JU$7="",0,JU39*условия!$U132)</f>
        <v>0</v>
      </c>
      <c r="JV49" s="40">
        <f>IF(JV$7="",0,JV39*условия!$U132)</f>
        <v>0</v>
      </c>
      <c r="JW49" s="40">
        <f>IF(JW$7="",0,JW39*условия!$U132)</f>
        <v>0</v>
      </c>
      <c r="JX49" s="40">
        <f>IF(JX$7="",0,JX39*условия!$U132)</f>
        <v>0</v>
      </c>
      <c r="JY49" s="40">
        <f>IF(JY$7="",0,JY39*условия!$U132)</f>
        <v>0</v>
      </c>
      <c r="JZ49" s="40">
        <f>IF(JZ$7="",0,JZ39*условия!$U132)</f>
        <v>0</v>
      </c>
      <c r="KA49" s="40">
        <f>IF(KA$7="",0,KA39*условия!$U132)</f>
        <v>0</v>
      </c>
      <c r="KB49" s="40">
        <f>IF(KB$7="",0,KB39*условия!$U132)</f>
        <v>0</v>
      </c>
      <c r="KC49" s="40">
        <f>IF(KC$7="",0,KC39*условия!$U132)</f>
        <v>0</v>
      </c>
      <c r="KD49" s="40">
        <f>IF(KD$7="",0,KD39*условия!$U132)</f>
        <v>0</v>
      </c>
      <c r="KE49" s="40">
        <f>IF(KE$7="",0,KE39*условия!$U132)</f>
        <v>0</v>
      </c>
      <c r="KF49" s="40">
        <f>IF(KF$7="",0,KF39*условия!$U132)</f>
        <v>0</v>
      </c>
      <c r="KG49" s="40">
        <f>IF(KG$7="",0,KG39*условия!$U132)</f>
        <v>0</v>
      </c>
      <c r="KH49" s="40">
        <f>IF(KH$7="",0,KH39*условия!$U132)</f>
        <v>0</v>
      </c>
      <c r="KI49" s="40">
        <f>IF(KI$7="",0,KI39*условия!$U132)</f>
        <v>0</v>
      </c>
      <c r="KJ49" s="40">
        <f>IF(KJ$7="",0,KJ39*условия!$U132)</f>
        <v>0</v>
      </c>
      <c r="KK49" s="40">
        <f>IF(KK$7="",0,KK39*условия!$U132)</f>
        <v>0</v>
      </c>
      <c r="KL49" s="40">
        <f>IF(KL$7="",0,KL39*условия!$U132)</f>
        <v>0</v>
      </c>
      <c r="KM49" s="40">
        <f>IF(KM$7="",0,KM39*условия!$U132)</f>
        <v>0</v>
      </c>
      <c r="KN49" s="40">
        <f>IF(KN$7="",0,KN39*условия!$U132)</f>
        <v>0</v>
      </c>
      <c r="KO49" s="40">
        <f>IF(KO$7="",0,KO39*условия!$U132)</f>
        <v>0</v>
      </c>
      <c r="KP49" s="40">
        <f>IF(KP$7="",0,KP39*условия!$U132)</f>
        <v>0</v>
      </c>
      <c r="KQ49" s="40">
        <f>IF(KQ$7="",0,KQ39*условия!$U132)</f>
        <v>0</v>
      </c>
      <c r="KR49" s="40">
        <f>IF(KR$7="",0,KR39*условия!$U132)</f>
        <v>0</v>
      </c>
      <c r="KS49" s="40">
        <f>IF(KS$7="",0,KS39*условия!$U132)</f>
        <v>0</v>
      </c>
      <c r="KT49" s="40">
        <f>IF(KT$7="",0,KT39*условия!$U132)</f>
        <v>0</v>
      </c>
      <c r="KU49" s="40">
        <f>IF(KU$7="",0,KU39*условия!$U132)</f>
        <v>0</v>
      </c>
      <c r="KV49" s="40">
        <f>IF(KV$7="",0,KV39*условия!$U132)</f>
        <v>0</v>
      </c>
      <c r="KW49" s="1"/>
      <c r="KX49" s="1"/>
    </row>
    <row r="50" spans="1:310" ht="4.05" customHeight="1" x14ac:dyDescent="0.25">
      <c r="A50" s="1"/>
      <c r="B50" s="79"/>
      <c r="C50" s="79"/>
      <c r="D50" s="79"/>
      <c r="E50" s="1"/>
      <c r="F50" s="1"/>
      <c r="G50" s="1"/>
      <c r="H50" s="11"/>
      <c r="I50" s="1"/>
      <c r="J50" s="1"/>
      <c r="K50" s="1"/>
      <c r="L50" s="1"/>
      <c r="M50" s="5"/>
      <c r="N50" s="1"/>
      <c r="O50" s="19"/>
      <c r="P50" s="1"/>
      <c r="Q50" s="1"/>
      <c r="R50" s="40"/>
      <c r="S50" s="1"/>
      <c r="T50" s="40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</row>
    <row r="51" spans="1:310" ht="4.05" customHeight="1" x14ac:dyDescent="0.25">
      <c r="A51" s="1"/>
      <c r="B51" s="79"/>
      <c r="C51" s="79"/>
      <c r="D51" s="79"/>
      <c r="E51" s="9"/>
      <c r="F51" s="1"/>
      <c r="G51" s="1"/>
      <c r="H51" s="11"/>
      <c r="I51" s="1"/>
      <c r="J51" s="1"/>
      <c r="K51" s="9"/>
      <c r="L51" s="1"/>
      <c r="M51" s="5"/>
      <c r="N51" s="9"/>
      <c r="O51" s="19"/>
      <c r="P51" s="1"/>
      <c r="Q51" s="1"/>
      <c r="R51" s="49"/>
      <c r="S51" s="1"/>
      <c r="T51" s="40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</row>
    <row r="52" spans="1:310" ht="4.95" customHeight="1" x14ac:dyDescent="0.25">
      <c r="A52" s="1"/>
      <c r="B52" s="79"/>
      <c r="C52" s="79"/>
      <c r="D52" s="79"/>
      <c r="E52" s="1"/>
      <c r="F52" s="1"/>
      <c r="G52" s="1"/>
      <c r="H52" s="11"/>
      <c r="I52" s="1"/>
      <c r="J52" s="1"/>
      <c r="K52" s="1"/>
      <c r="L52" s="1"/>
      <c r="M52" s="5"/>
      <c r="N52" s="1"/>
      <c r="O52" s="19"/>
      <c r="P52" s="1"/>
      <c r="Q52" s="1"/>
      <c r="R52" s="40"/>
      <c r="S52" s="1"/>
      <c r="T52" s="40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</row>
    <row r="53" spans="1:310" s="4" customFormat="1" x14ac:dyDescent="0.25">
      <c r="A53" s="3"/>
      <c r="B53" s="80"/>
      <c r="C53" s="80"/>
      <c r="D53" s="80"/>
      <c r="E53" s="42" t="str">
        <f>kpi!$E$27</f>
        <v>количество сотрудников в работе</v>
      </c>
      <c r="F53" s="3"/>
      <c r="G53" s="3"/>
      <c r="H53" s="39" t="str">
        <f>IF(OR($E53="",$E53=0),"",INDEX(kpi!$I:$I,SUMIFS(kpi!$A:$A,kpi!$E:$E,$E53)))</f>
        <v>вакансии</v>
      </c>
      <c r="I53" s="3"/>
      <c r="J53" s="3"/>
      <c r="K53" s="42" t="s">
        <v>7</v>
      </c>
      <c r="L53" s="3"/>
      <c r="M53" s="5"/>
      <c r="N53" s="231"/>
      <c r="O53" s="19"/>
      <c r="P53" s="3"/>
      <c r="Q53" s="3"/>
      <c r="R53" s="44"/>
      <c r="S53" s="3"/>
      <c r="T53" s="41"/>
      <c r="U53" s="41">
        <f>IF(U$7="",0,SUM(U54:U60))</f>
        <v>375.57692307692298</v>
      </c>
      <c r="V53" s="41">
        <f t="shared" ref="V53" si="325">IF(V$7="",0,SUM(V54:V60))</f>
        <v>813.74999999999977</v>
      </c>
      <c r="W53" s="41">
        <f t="shared" ref="W53" si="326">IF(W$7="",0,SUM(W54:W60))</f>
        <v>1314.5192307692305</v>
      </c>
      <c r="X53" s="41">
        <f t="shared" ref="X53" si="327">IF(X$7="",0,SUM(X54:X60))</f>
        <v>1877.884615384615</v>
      </c>
      <c r="Y53" s="41">
        <f t="shared" ref="Y53" si="328">IF(Y$7="",0,SUM(Y54:Y60))</f>
        <v>2503.8461538461534</v>
      </c>
      <c r="Z53" s="41">
        <f t="shared" ref="Z53" si="329">IF(Z$7="",0,SUM(Z54:Z60))</f>
        <v>3111.6346153846152</v>
      </c>
      <c r="AA53" s="41">
        <f t="shared" ref="AA53" si="330">IF(AA$7="",0,SUM(AA54:AA60))</f>
        <v>3562.5961538461534</v>
      </c>
      <c r="AB53" s="41">
        <f t="shared" ref="AB53" si="331">IF(AB$7="",0,SUM(AB54:AB60))</f>
        <v>4028.3653846153838</v>
      </c>
      <c r="AC53" s="41">
        <f t="shared" ref="AC53" si="332">IF(AC$7="",0,SUM(AC54:AC60))</f>
        <v>4508.9423076923067</v>
      </c>
      <c r="AD53" s="41">
        <f t="shared" ref="AD53" si="333">IF(AD$7="",0,SUM(AD54:AD60))</f>
        <v>5004.326923076922</v>
      </c>
      <c r="AE53" s="41">
        <f t="shared" ref="AE53" si="334">IF(AE$7="",0,SUM(AE54:AE60))</f>
        <v>5514.5192307692305</v>
      </c>
      <c r="AF53" s="41">
        <f t="shared" ref="AF53" si="335">IF(AF$7="",0,SUM(AF54:AF60))</f>
        <v>6039.5192307692296</v>
      </c>
      <c r="AG53" s="41">
        <f t="shared" ref="AG53" si="336">IF(AG$7="",0,SUM(AG54:AG60))</f>
        <v>2310.0000000000005</v>
      </c>
      <c r="AH53" s="41">
        <f t="shared" ref="AH53" si="337">IF(AH$7="",0,SUM(AH54:AH60))</f>
        <v>0</v>
      </c>
      <c r="AI53" s="41">
        <f t="shared" ref="AI53" si="338">IF(AI$7="",0,SUM(AI54:AI60))</f>
        <v>0</v>
      </c>
      <c r="AJ53" s="41">
        <f t="shared" ref="AJ53" si="339">IF(AJ$7="",0,SUM(AJ54:AJ60))</f>
        <v>0</v>
      </c>
      <c r="AK53" s="41">
        <f t="shared" ref="AK53" si="340">IF(AK$7="",0,SUM(AK54:AK60))</f>
        <v>0</v>
      </c>
      <c r="AL53" s="41">
        <f t="shared" ref="AL53" si="341">IF(AL$7="",0,SUM(AL54:AL60))</f>
        <v>0</v>
      </c>
      <c r="AM53" s="41">
        <f t="shared" ref="AM53" si="342">IF(AM$7="",0,SUM(AM54:AM60))</f>
        <v>0</v>
      </c>
      <c r="AN53" s="41">
        <f t="shared" ref="AN53" si="343">IF(AN$7="",0,SUM(AN54:AN60))</f>
        <v>0</v>
      </c>
      <c r="AO53" s="41">
        <f t="shared" ref="AO53" si="344">IF(AO$7="",0,SUM(AO54:AO60))</f>
        <v>0</v>
      </c>
      <c r="AP53" s="41">
        <f t="shared" ref="AP53" si="345">IF(AP$7="",0,SUM(AP54:AP60))</f>
        <v>0</v>
      </c>
      <c r="AQ53" s="41">
        <f t="shared" ref="AQ53" si="346">IF(AQ$7="",0,SUM(AQ54:AQ60))</f>
        <v>0</v>
      </c>
      <c r="AR53" s="41">
        <f t="shared" ref="AR53" si="347">IF(AR$7="",0,SUM(AR54:AR60))</f>
        <v>0</v>
      </c>
      <c r="AS53" s="41">
        <f t="shared" ref="AS53" si="348">IF(AS$7="",0,SUM(AS54:AS60))</f>
        <v>0</v>
      </c>
      <c r="AT53" s="41">
        <f t="shared" ref="AT53" si="349">IF(AT$7="",0,SUM(AT54:AT60))</f>
        <v>0</v>
      </c>
      <c r="AU53" s="41">
        <f t="shared" ref="AU53" si="350">IF(AU$7="",0,SUM(AU54:AU60))</f>
        <v>0</v>
      </c>
      <c r="AV53" s="41">
        <f t="shared" ref="AV53" si="351">IF(AV$7="",0,SUM(AV54:AV60))</f>
        <v>0</v>
      </c>
      <c r="AW53" s="41">
        <f t="shared" ref="AW53" si="352">IF(AW$7="",0,SUM(AW54:AW60))</f>
        <v>0</v>
      </c>
      <c r="AX53" s="41">
        <f t="shared" ref="AX53" si="353">IF(AX$7="",0,SUM(AX54:AX60))</f>
        <v>0</v>
      </c>
      <c r="AY53" s="41">
        <f t="shared" ref="AY53" si="354">IF(AY$7="",0,SUM(AY54:AY60))</f>
        <v>0</v>
      </c>
      <c r="AZ53" s="41">
        <f t="shared" ref="AZ53" si="355">IF(AZ$7="",0,SUM(AZ54:AZ60))</f>
        <v>0</v>
      </c>
      <c r="BA53" s="41">
        <f t="shared" ref="BA53" si="356">IF(BA$7="",0,SUM(BA54:BA60))</f>
        <v>0</v>
      </c>
      <c r="BB53" s="41">
        <f t="shared" ref="BB53" si="357">IF(BB$7="",0,SUM(BB54:BB60))</f>
        <v>0</v>
      </c>
      <c r="BC53" s="41">
        <f t="shared" ref="BC53" si="358">IF(BC$7="",0,SUM(BC54:BC60))</f>
        <v>0</v>
      </c>
      <c r="BD53" s="41">
        <f t="shared" ref="BD53" si="359">IF(BD$7="",0,SUM(BD54:BD60))</f>
        <v>0</v>
      </c>
      <c r="BE53" s="41">
        <f t="shared" ref="BE53" si="360">IF(BE$7="",0,SUM(BE54:BE60))</f>
        <v>0</v>
      </c>
      <c r="BF53" s="41">
        <f t="shared" ref="BF53" si="361">IF(BF$7="",0,SUM(BF54:BF60))</f>
        <v>0</v>
      </c>
      <c r="BG53" s="41">
        <f t="shared" ref="BG53" si="362">IF(BG$7="",0,SUM(BG54:BG60))</f>
        <v>0</v>
      </c>
      <c r="BH53" s="41">
        <f t="shared" ref="BH53" si="363">IF(BH$7="",0,SUM(BH54:BH60))</f>
        <v>0</v>
      </c>
      <c r="BI53" s="41">
        <f t="shared" ref="BI53" si="364">IF(BI$7="",0,SUM(BI54:BI60))</f>
        <v>0</v>
      </c>
      <c r="BJ53" s="41">
        <f t="shared" ref="BJ53" si="365">IF(BJ$7="",0,SUM(BJ54:BJ60))</f>
        <v>0</v>
      </c>
      <c r="BK53" s="41">
        <f t="shared" ref="BK53" si="366">IF(BK$7="",0,SUM(BK54:BK60))</f>
        <v>0</v>
      </c>
      <c r="BL53" s="41">
        <f t="shared" ref="BL53" si="367">IF(BL$7="",0,SUM(BL54:BL60))</f>
        <v>0</v>
      </c>
      <c r="BM53" s="41">
        <f t="shared" ref="BM53" si="368">IF(BM$7="",0,SUM(BM54:BM60))</f>
        <v>0</v>
      </c>
      <c r="BN53" s="41">
        <f t="shared" ref="BN53" si="369">IF(BN$7="",0,SUM(BN54:BN60))</f>
        <v>0</v>
      </c>
      <c r="BO53" s="41">
        <f t="shared" ref="BO53" si="370">IF(BO$7="",0,SUM(BO54:BO60))</f>
        <v>0</v>
      </c>
      <c r="BP53" s="41">
        <f t="shared" ref="BP53" si="371">IF(BP$7="",0,SUM(BP54:BP60))</f>
        <v>0</v>
      </c>
      <c r="BQ53" s="41">
        <f t="shared" ref="BQ53" si="372">IF(BQ$7="",0,SUM(BQ54:BQ60))</f>
        <v>0</v>
      </c>
      <c r="BR53" s="41">
        <f t="shared" ref="BR53" si="373">IF(BR$7="",0,SUM(BR54:BR60))</f>
        <v>0</v>
      </c>
      <c r="BS53" s="41">
        <f t="shared" ref="BS53" si="374">IF(BS$7="",0,SUM(BS54:BS60))</f>
        <v>0</v>
      </c>
      <c r="BT53" s="41">
        <f t="shared" ref="BT53" si="375">IF(BT$7="",0,SUM(BT54:BT60))</f>
        <v>0</v>
      </c>
      <c r="BU53" s="41">
        <f t="shared" ref="BU53" si="376">IF(BU$7="",0,SUM(BU54:BU60))</f>
        <v>0</v>
      </c>
      <c r="BV53" s="41">
        <f t="shared" ref="BV53" si="377">IF(BV$7="",0,SUM(BV54:BV60))</f>
        <v>0</v>
      </c>
      <c r="BW53" s="41">
        <f t="shared" ref="BW53" si="378">IF(BW$7="",0,SUM(BW54:BW60))</f>
        <v>0</v>
      </c>
      <c r="BX53" s="41">
        <f t="shared" ref="BX53" si="379">IF(BX$7="",0,SUM(BX54:BX60))</f>
        <v>0</v>
      </c>
      <c r="BY53" s="41">
        <f t="shared" ref="BY53" si="380">IF(BY$7="",0,SUM(BY54:BY60))</f>
        <v>0</v>
      </c>
      <c r="BZ53" s="41">
        <f t="shared" ref="BZ53" si="381">IF(BZ$7="",0,SUM(BZ54:BZ60))</f>
        <v>0</v>
      </c>
      <c r="CA53" s="41">
        <f t="shared" ref="CA53" si="382">IF(CA$7="",0,SUM(CA54:CA60))</f>
        <v>0</v>
      </c>
      <c r="CB53" s="41">
        <f t="shared" ref="CB53" si="383">IF(CB$7="",0,SUM(CB54:CB60))</f>
        <v>0</v>
      </c>
      <c r="CC53" s="41">
        <f t="shared" ref="CC53" si="384">IF(CC$7="",0,SUM(CC54:CC60))</f>
        <v>0</v>
      </c>
      <c r="CD53" s="41">
        <f t="shared" ref="CD53" si="385">IF(CD$7="",0,SUM(CD54:CD60))</f>
        <v>0</v>
      </c>
      <c r="CE53" s="41">
        <f t="shared" ref="CE53" si="386">IF(CE$7="",0,SUM(CE54:CE60))</f>
        <v>0</v>
      </c>
      <c r="CF53" s="41">
        <f t="shared" ref="CF53" si="387">IF(CF$7="",0,SUM(CF54:CF60))</f>
        <v>0</v>
      </c>
      <c r="CG53" s="41">
        <f t="shared" ref="CG53" si="388">IF(CG$7="",0,SUM(CG54:CG60))</f>
        <v>0</v>
      </c>
      <c r="CH53" s="41">
        <f t="shared" ref="CH53" si="389">IF(CH$7="",0,SUM(CH54:CH60))</f>
        <v>0</v>
      </c>
      <c r="CI53" s="41">
        <f t="shared" ref="CI53" si="390">IF(CI$7="",0,SUM(CI54:CI60))</f>
        <v>0</v>
      </c>
      <c r="CJ53" s="41">
        <f t="shared" ref="CJ53" si="391">IF(CJ$7="",0,SUM(CJ54:CJ60))</f>
        <v>0</v>
      </c>
      <c r="CK53" s="41">
        <f t="shared" ref="CK53" si="392">IF(CK$7="",0,SUM(CK54:CK60))</f>
        <v>0</v>
      </c>
      <c r="CL53" s="41">
        <f t="shared" ref="CL53" si="393">IF(CL$7="",0,SUM(CL54:CL60))</f>
        <v>0</v>
      </c>
      <c r="CM53" s="41">
        <f t="shared" ref="CM53" si="394">IF(CM$7="",0,SUM(CM54:CM60))</f>
        <v>0</v>
      </c>
      <c r="CN53" s="41">
        <f t="shared" ref="CN53" si="395">IF(CN$7="",0,SUM(CN54:CN60))</f>
        <v>0</v>
      </c>
      <c r="CO53" s="41">
        <f t="shared" ref="CO53" si="396">IF(CO$7="",0,SUM(CO54:CO60))</f>
        <v>0</v>
      </c>
      <c r="CP53" s="41">
        <f t="shared" ref="CP53" si="397">IF(CP$7="",0,SUM(CP54:CP60))</f>
        <v>0</v>
      </c>
      <c r="CQ53" s="41">
        <f t="shared" ref="CQ53" si="398">IF(CQ$7="",0,SUM(CQ54:CQ60))</f>
        <v>0</v>
      </c>
      <c r="CR53" s="41">
        <f t="shared" ref="CR53" si="399">IF(CR$7="",0,SUM(CR54:CR60))</f>
        <v>0</v>
      </c>
      <c r="CS53" s="41">
        <f t="shared" ref="CS53" si="400">IF(CS$7="",0,SUM(CS54:CS60))</f>
        <v>0</v>
      </c>
      <c r="CT53" s="41">
        <f t="shared" ref="CT53" si="401">IF(CT$7="",0,SUM(CT54:CT60))</f>
        <v>0</v>
      </c>
      <c r="CU53" s="41">
        <f t="shared" ref="CU53" si="402">IF(CU$7="",0,SUM(CU54:CU60))</f>
        <v>0</v>
      </c>
      <c r="CV53" s="41">
        <f t="shared" ref="CV53" si="403">IF(CV$7="",0,SUM(CV54:CV60))</f>
        <v>0</v>
      </c>
      <c r="CW53" s="41">
        <f t="shared" ref="CW53" si="404">IF(CW$7="",0,SUM(CW54:CW60))</f>
        <v>0</v>
      </c>
      <c r="CX53" s="41">
        <f t="shared" ref="CX53" si="405">IF(CX$7="",0,SUM(CX54:CX60))</f>
        <v>0</v>
      </c>
      <c r="CY53" s="41">
        <f t="shared" ref="CY53" si="406">IF(CY$7="",0,SUM(CY54:CY60))</f>
        <v>0</v>
      </c>
      <c r="CZ53" s="41">
        <f t="shared" ref="CZ53" si="407">IF(CZ$7="",0,SUM(CZ54:CZ60))</f>
        <v>0</v>
      </c>
      <c r="DA53" s="41">
        <f t="shared" ref="DA53" si="408">IF(DA$7="",0,SUM(DA54:DA60))</f>
        <v>0</v>
      </c>
      <c r="DB53" s="41">
        <f t="shared" ref="DB53" si="409">IF(DB$7="",0,SUM(DB54:DB60))</f>
        <v>0</v>
      </c>
      <c r="DC53" s="41">
        <f t="shared" ref="DC53" si="410">IF(DC$7="",0,SUM(DC54:DC60))</f>
        <v>0</v>
      </c>
      <c r="DD53" s="41">
        <f t="shared" ref="DD53" si="411">IF(DD$7="",0,SUM(DD54:DD60))</f>
        <v>0</v>
      </c>
      <c r="DE53" s="41">
        <f t="shared" ref="DE53" si="412">IF(DE$7="",0,SUM(DE54:DE60))</f>
        <v>0</v>
      </c>
      <c r="DF53" s="41">
        <f t="shared" ref="DF53" si="413">IF(DF$7="",0,SUM(DF54:DF60))</f>
        <v>0</v>
      </c>
      <c r="DG53" s="41">
        <f t="shared" ref="DG53" si="414">IF(DG$7="",0,SUM(DG54:DG60))</f>
        <v>0</v>
      </c>
      <c r="DH53" s="41">
        <f t="shared" ref="DH53" si="415">IF(DH$7="",0,SUM(DH54:DH60))</f>
        <v>0</v>
      </c>
      <c r="DI53" s="41">
        <f t="shared" ref="DI53" si="416">IF(DI$7="",0,SUM(DI54:DI60))</f>
        <v>0</v>
      </c>
      <c r="DJ53" s="41">
        <f t="shared" ref="DJ53" si="417">IF(DJ$7="",0,SUM(DJ54:DJ60))</f>
        <v>0</v>
      </c>
      <c r="DK53" s="41">
        <f t="shared" ref="DK53" si="418">IF(DK$7="",0,SUM(DK54:DK60))</f>
        <v>0</v>
      </c>
      <c r="DL53" s="41">
        <f t="shared" ref="DL53" si="419">IF(DL$7="",0,SUM(DL54:DL60))</f>
        <v>0</v>
      </c>
      <c r="DM53" s="41">
        <f t="shared" ref="DM53" si="420">IF(DM$7="",0,SUM(DM54:DM60))</f>
        <v>0</v>
      </c>
      <c r="DN53" s="41">
        <f t="shared" ref="DN53" si="421">IF(DN$7="",0,SUM(DN54:DN60))</f>
        <v>0</v>
      </c>
      <c r="DO53" s="41">
        <f t="shared" ref="DO53" si="422">IF(DO$7="",0,SUM(DO54:DO60))</f>
        <v>0</v>
      </c>
      <c r="DP53" s="41">
        <f t="shared" ref="DP53" si="423">IF(DP$7="",0,SUM(DP54:DP60))</f>
        <v>0</v>
      </c>
      <c r="DQ53" s="41">
        <f t="shared" ref="DQ53" si="424">IF(DQ$7="",0,SUM(DQ54:DQ60))</f>
        <v>0</v>
      </c>
      <c r="DR53" s="41">
        <f t="shared" ref="DR53" si="425">IF(DR$7="",0,SUM(DR54:DR60))</f>
        <v>0</v>
      </c>
      <c r="DS53" s="41">
        <f t="shared" ref="DS53" si="426">IF(DS$7="",0,SUM(DS54:DS60))</f>
        <v>0</v>
      </c>
      <c r="DT53" s="41">
        <f t="shared" ref="DT53" si="427">IF(DT$7="",0,SUM(DT54:DT60))</f>
        <v>0</v>
      </c>
      <c r="DU53" s="41">
        <f t="shared" ref="DU53" si="428">IF(DU$7="",0,SUM(DU54:DU60))</f>
        <v>0</v>
      </c>
      <c r="DV53" s="41">
        <f t="shared" ref="DV53" si="429">IF(DV$7="",0,SUM(DV54:DV60))</f>
        <v>0</v>
      </c>
      <c r="DW53" s="41">
        <f t="shared" ref="DW53" si="430">IF(DW$7="",0,SUM(DW54:DW60))</f>
        <v>0</v>
      </c>
      <c r="DX53" s="41">
        <f t="shared" ref="DX53" si="431">IF(DX$7="",0,SUM(DX54:DX60))</f>
        <v>0</v>
      </c>
      <c r="DY53" s="41">
        <f t="shared" ref="DY53" si="432">IF(DY$7="",0,SUM(DY54:DY60))</f>
        <v>0</v>
      </c>
      <c r="DZ53" s="41">
        <f t="shared" ref="DZ53" si="433">IF(DZ$7="",0,SUM(DZ54:DZ60))</f>
        <v>0</v>
      </c>
      <c r="EA53" s="41">
        <f t="shared" ref="EA53" si="434">IF(EA$7="",0,SUM(EA54:EA60))</f>
        <v>0</v>
      </c>
      <c r="EB53" s="41">
        <f t="shared" ref="EB53" si="435">IF(EB$7="",0,SUM(EB54:EB60))</f>
        <v>0</v>
      </c>
      <c r="EC53" s="41">
        <f t="shared" ref="EC53" si="436">IF(EC$7="",0,SUM(EC54:EC60))</f>
        <v>0</v>
      </c>
      <c r="ED53" s="41">
        <f t="shared" ref="ED53" si="437">IF(ED$7="",0,SUM(ED54:ED60))</f>
        <v>0</v>
      </c>
      <c r="EE53" s="41">
        <f t="shared" ref="EE53" si="438">IF(EE$7="",0,SUM(EE54:EE60))</f>
        <v>0</v>
      </c>
      <c r="EF53" s="41">
        <f t="shared" ref="EF53" si="439">IF(EF$7="",0,SUM(EF54:EF60))</f>
        <v>0</v>
      </c>
      <c r="EG53" s="41">
        <f t="shared" ref="EG53" si="440">IF(EG$7="",0,SUM(EG54:EG60))</f>
        <v>0</v>
      </c>
      <c r="EH53" s="41">
        <f t="shared" ref="EH53" si="441">IF(EH$7="",0,SUM(EH54:EH60))</f>
        <v>0</v>
      </c>
      <c r="EI53" s="41">
        <f t="shared" ref="EI53" si="442">IF(EI$7="",0,SUM(EI54:EI60))</f>
        <v>0</v>
      </c>
      <c r="EJ53" s="41">
        <f t="shared" ref="EJ53" si="443">IF(EJ$7="",0,SUM(EJ54:EJ60))</f>
        <v>0</v>
      </c>
      <c r="EK53" s="41">
        <f t="shared" ref="EK53" si="444">IF(EK$7="",0,SUM(EK54:EK60))</f>
        <v>0</v>
      </c>
      <c r="EL53" s="41">
        <f t="shared" ref="EL53" si="445">IF(EL$7="",0,SUM(EL54:EL60))</f>
        <v>0</v>
      </c>
      <c r="EM53" s="41">
        <f t="shared" ref="EM53" si="446">IF(EM$7="",0,SUM(EM54:EM60))</f>
        <v>0</v>
      </c>
      <c r="EN53" s="41">
        <f t="shared" ref="EN53" si="447">IF(EN$7="",0,SUM(EN54:EN60))</f>
        <v>0</v>
      </c>
      <c r="EO53" s="41">
        <f t="shared" ref="EO53" si="448">IF(EO$7="",0,SUM(EO54:EO60))</f>
        <v>0</v>
      </c>
      <c r="EP53" s="41">
        <f t="shared" ref="EP53" si="449">IF(EP$7="",0,SUM(EP54:EP60))</f>
        <v>0</v>
      </c>
      <c r="EQ53" s="41">
        <f t="shared" ref="EQ53" si="450">IF(EQ$7="",0,SUM(EQ54:EQ60))</f>
        <v>0</v>
      </c>
      <c r="ER53" s="41">
        <f t="shared" ref="ER53" si="451">IF(ER$7="",0,SUM(ER54:ER60))</f>
        <v>0</v>
      </c>
      <c r="ES53" s="41">
        <f t="shared" ref="ES53" si="452">IF(ES$7="",0,SUM(ES54:ES60))</f>
        <v>0</v>
      </c>
      <c r="ET53" s="41">
        <f t="shared" ref="ET53" si="453">IF(ET$7="",0,SUM(ET54:ET60))</f>
        <v>0</v>
      </c>
      <c r="EU53" s="41">
        <f t="shared" ref="EU53" si="454">IF(EU$7="",0,SUM(EU54:EU60))</f>
        <v>0</v>
      </c>
      <c r="EV53" s="41">
        <f t="shared" ref="EV53" si="455">IF(EV$7="",0,SUM(EV54:EV60))</f>
        <v>0</v>
      </c>
      <c r="EW53" s="41">
        <f t="shared" ref="EW53" si="456">IF(EW$7="",0,SUM(EW54:EW60))</f>
        <v>0</v>
      </c>
      <c r="EX53" s="41">
        <f t="shared" ref="EX53" si="457">IF(EX$7="",0,SUM(EX54:EX60))</f>
        <v>0</v>
      </c>
      <c r="EY53" s="41">
        <f t="shared" ref="EY53" si="458">IF(EY$7="",0,SUM(EY54:EY60))</f>
        <v>0</v>
      </c>
      <c r="EZ53" s="41">
        <f t="shared" ref="EZ53" si="459">IF(EZ$7="",0,SUM(EZ54:EZ60))</f>
        <v>0</v>
      </c>
      <c r="FA53" s="41">
        <f t="shared" ref="FA53" si="460">IF(FA$7="",0,SUM(FA54:FA60))</f>
        <v>0</v>
      </c>
      <c r="FB53" s="41">
        <f t="shared" ref="FB53" si="461">IF(FB$7="",0,SUM(FB54:FB60))</f>
        <v>0</v>
      </c>
      <c r="FC53" s="41">
        <f t="shared" ref="FC53" si="462">IF(FC$7="",0,SUM(FC54:FC60))</f>
        <v>0</v>
      </c>
      <c r="FD53" s="41">
        <f t="shared" ref="FD53" si="463">IF(FD$7="",0,SUM(FD54:FD60))</f>
        <v>0</v>
      </c>
      <c r="FE53" s="41">
        <f t="shared" ref="FE53" si="464">IF(FE$7="",0,SUM(FE54:FE60))</f>
        <v>0</v>
      </c>
      <c r="FF53" s="41">
        <f t="shared" ref="FF53" si="465">IF(FF$7="",0,SUM(FF54:FF60))</f>
        <v>0</v>
      </c>
      <c r="FG53" s="41">
        <f t="shared" ref="FG53" si="466">IF(FG$7="",0,SUM(FG54:FG60))</f>
        <v>0</v>
      </c>
      <c r="FH53" s="41">
        <f t="shared" ref="FH53" si="467">IF(FH$7="",0,SUM(FH54:FH60))</f>
        <v>0</v>
      </c>
      <c r="FI53" s="41">
        <f t="shared" ref="FI53" si="468">IF(FI$7="",0,SUM(FI54:FI60))</f>
        <v>0</v>
      </c>
      <c r="FJ53" s="41">
        <f t="shared" ref="FJ53" si="469">IF(FJ$7="",0,SUM(FJ54:FJ60))</f>
        <v>0</v>
      </c>
      <c r="FK53" s="41">
        <f t="shared" ref="FK53" si="470">IF(FK$7="",0,SUM(FK54:FK60))</f>
        <v>0</v>
      </c>
      <c r="FL53" s="41">
        <f t="shared" ref="FL53" si="471">IF(FL$7="",0,SUM(FL54:FL60))</f>
        <v>0</v>
      </c>
      <c r="FM53" s="41">
        <f t="shared" ref="FM53" si="472">IF(FM$7="",0,SUM(FM54:FM60))</f>
        <v>0</v>
      </c>
      <c r="FN53" s="41">
        <f t="shared" ref="FN53" si="473">IF(FN$7="",0,SUM(FN54:FN60))</f>
        <v>0</v>
      </c>
      <c r="FO53" s="41">
        <f t="shared" ref="FO53" si="474">IF(FO$7="",0,SUM(FO54:FO60))</f>
        <v>0</v>
      </c>
      <c r="FP53" s="41">
        <f t="shared" ref="FP53" si="475">IF(FP$7="",0,SUM(FP54:FP60))</f>
        <v>0</v>
      </c>
      <c r="FQ53" s="41">
        <f t="shared" ref="FQ53" si="476">IF(FQ$7="",0,SUM(FQ54:FQ60))</f>
        <v>0</v>
      </c>
      <c r="FR53" s="41">
        <f t="shared" ref="FR53" si="477">IF(FR$7="",0,SUM(FR54:FR60))</f>
        <v>0</v>
      </c>
      <c r="FS53" s="41">
        <f t="shared" ref="FS53" si="478">IF(FS$7="",0,SUM(FS54:FS60))</f>
        <v>0</v>
      </c>
      <c r="FT53" s="41">
        <f t="shared" ref="FT53" si="479">IF(FT$7="",0,SUM(FT54:FT60))</f>
        <v>0</v>
      </c>
      <c r="FU53" s="41">
        <f t="shared" ref="FU53" si="480">IF(FU$7="",0,SUM(FU54:FU60))</f>
        <v>0</v>
      </c>
      <c r="FV53" s="41">
        <f t="shared" ref="FV53" si="481">IF(FV$7="",0,SUM(FV54:FV60))</f>
        <v>0</v>
      </c>
      <c r="FW53" s="41">
        <f t="shared" ref="FW53" si="482">IF(FW$7="",0,SUM(FW54:FW60))</f>
        <v>0</v>
      </c>
      <c r="FX53" s="41">
        <f t="shared" ref="FX53" si="483">IF(FX$7="",0,SUM(FX54:FX60))</f>
        <v>0</v>
      </c>
      <c r="FY53" s="41">
        <f t="shared" ref="FY53" si="484">IF(FY$7="",0,SUM(FY54:FY60))</f>
        <v>0</v>
      </c>
      <c r="FZ53" s="41">
        <f t="shared" ref="FZ53" si="485">IF(FZ$7="",0,SUM(FZ54:FZ60))</f>
        <v>0</v>
      </c>
      <c r="GA53" s="41">
        <f t="shared" ref="GA53" si="486">IF(GA$7="",0,SUM(GA54:GA60))</f>
        <v>0</v>
      </c>
      <c r="GB53" s="41">
        <f t="shared" ref="GB53" si="487">IF(GB$7="",0,SUM(GB54:GB60))</f>
        <v>0</v>
      </c>
      <c r="GC53" s="41">
        <f t="shared" ref="GC53" si="488">IF(GC$7="",0,SUM(GC54:GC60))</f>
        <v>0</v>
      </c>
      <c r="GD53" s="41">
        <f t="shared" ref="GD53" si="489">IF(GD$7="",0,SUM(GD54:GD60))</f>
        <v>0</v>
      </c>
      <c r="GE53" s="41">
        <f t="shared" ref="GE53" si="490">IF(GE$7="",0,SUM(GE54:GE60))</f>
        <v>0</v>
      </c>
      <c r="GF53" s="41">
        <f t="shared" ref="GF53" si="491">IF(GF$7="",0,SUM(GF54:GF60))</f>
        <v>0</v>
      </c>
      <c r="GG53" s="41">
        <f t="shared" ref="GG53" si="492">IF(GG$7="",0,SUM(GG54:GG60))</f>
        <v>0</v>
      </c>
      <c r="GH53" s="41">
        <f t="shared" ref="GH53" si="493">IF(GH$7="",0,SUM(GH54:GH60))</f>
        <v>0</v>
      </c>
      <c r="GI53" s="41">
        <f t="shared" ref="GI53" si="494">IF(GI$7="",0,SUM(GI54:GI60))</f>
        <v>0</v>
      </c>
      <c r="GJ53" s="41">
        <f t="shared" ref="GJ53" si="495">IF(GJ$7="",0,SUM(GJ54:GJ60))</f>
        <v>0</v>
      </c>
      <c r="GK53" s="41">
        <f t="shared" ref="GK53" si="496">IF(GK$7="",0,SUM(GK54:GK60))</f>
        <v>0</v>
      </c>
      <c r="GL53" s="41">
        <f t="shared" ref="GL53" si="497">IF(GL$7="",0,SUM(GL54:GL60))</f>
        <v>0</v>
      </c>
      <c r="GM53" s="41">
        <f t="shared" ref="GM53" si="498">IF(GM$7="",0,SUM(GM54:GM60))</f>
        <v>0</v>
      </c>
      <c r="GN53" s="41">
        <f t="shared" ref="GN53" si="499">IF(GN$7="",0,SUM(GN54:GN60))</f>
        <v>0</v>
      </c>
      <c r="GO53" s="41">
        <f t="shared" ref="GO53" si="500">IF(GO$7="",0,SUM(GO54:GO60))</f>
        <v>0</v>
      </c>
      <c r="GP53" s="41">
        <f t="shared" ref="GP53" si="501">IF(GP$7="",0,SUM(GP54:GP60))</f>
        <v>0</v>
      </c>
      <c r="GQ53" s="41">
        <f t="shared" ref="GQ53" si="502">IF(GQ$7="",0,SUM(GQ54:GQ60))</f>
        <v>0</v>
      </c>
      <c r="GR53" s="41">
        <f t="shared" ref="GR53" si="503">IF(GR$7="",0,SUM(GR54:GR60))</f>
        <v>0</v>
      </c>
      <c r="GS53" s="41">
        <f t="shared" ref="GS53" si="504">IF(GS$7="",0,SUM(GS54:GS60))</f>
        <v>0</v>
      </c>
      <c r="GT53" s="41">
        <f t="shared" ref="GT53" si="505">IF(GT$7="",0,SUM(GT54:GT60))</f>
        <v>0</v>
      </c>
      <c r="GU53" s="41">
        <f t="shared" ref="GU53" si="506">IF(GU$7="",0,SUM(GU54:GU60))</f>
        <v>0</v>
      </c>
      <c r="GV53" s="41">
        <f t="shared" ref="GV53" si="507">IF(GV$7="",0,SUM(GV54:GV60))</f>
        <v>0</v>
      </c>
      <c r="GW53" s="41">
        <f t="shared" ref="GW53" si="508">IF(GW$7="",0,SUM(GW54:GW60))</f>
        <v>0</v>
      </c>
      <c r="GX53" s="41">
        <f t="shared" ref="GX53" si="509">IF(GX$7="",0,SUM(GX54:GX60))</f>
        <v>0</v>
      </c>
      <c r="GY53" s="41">
        <f t="shared" ref="GY53" si="510">IF(GY$7="",0,SUM(GY54:GY60))</f>
        <v>0</v>
      </c>
      <c r="GZ53" s="41">
        <f t="shared" ref="GZ53" si="511">IF(GZ$7="",0,SUM(GZ54:GZ60))</f>
        <v>0</v>
      </c>
      <c r="HA53" s="41">
        <f t="shared" ref="HA53" si="512">IF(HA$7="",0,SUM(HA54:HA60))</f>
        <v>0</v>
      </c>
      <c r="HB53" s="41">
        <f t="shared" ref="HB53" si="513">IF(HB$7="",0,SUM(HB54:HB60))</f>
        <v>0</v>
      </c>
      <c r="HC53" s="41">
        <f t="shared" ref="HC53" si="514">IF(HC$7="",0,SUM(HC54:HC60))</f>
        <v>0</v>
      </c>
      <c r="HD53" s="41">
        <f t="shared" ref="HD53" si="515">IF(HD$7="",0,SUM(HD54:HD60))</f>
        <v>0</v>
      </c>
      <c r="HE53" s="41">
        <f t="shared" ref="HE53" si="516">IF(HE$7="",0,SUM(HE54:HE60))</f>
        <v>0</v>
      </c>
      <c r="HF53" s="41">
        <f t="shared" ref="HF53" si="517">IF(HF$7="",0,SUM(HF54:HF60))</f>
        <v>0</v>
      </c>
      <c r="HG53" s="41">
        <f t="shared" ref="HG53" si="518">IF(HG$7="",0,SUM(HG54:HG60))</f>
        <v>0</v>
      </c>
      <c r="HH53" s="41">
        <f t="shared" ref="HH53" si="519">IF(HH$7="",0,SUM(HH54:HH60))</f>
        <v>0</v>
      </c>
      <c r="HI53" s="41">
        <f t="shared" ref="HI53" si="520">IF(HI$7="",0,SUM(HI54:HI60))</f>
        <v>0</v>
      </c>
      <c r="HJ53" s="41">
        <f t="shared" ref="HJ53" si="521">IF(HJ$7="",0,SUM(HJ54:HJ60))</f>
        <v>0</v>
      </c>
      <c r="HK53" s="41">
        <f t="shared" ref="HK53" si="522">IF(HK$7="",0,SUM(HK54:HK60))</f>
        <v>0</v>
      </c>
      <c r="HL53" s="41">
        <f t="shared" ref="HL53" si="523">IF(HL$7="",0,SUM(HL54:HL60))</f>
        <v>0</v>
      </c>
      <c r="HM53" s="41">
        <f t="shared" ref="HM53" si="524">IF(HM$7="",0,SUM(HM54:HM60))</f>
        <v>0</v>
      </c>
      <c r="HN53" s="41">
        <f t="shared" ref="HN53" si="525">IF(HN$7="",0,SUM(HN54:HN60))</f>
        <v>0</v>
      </c>
      <c r="HO53" s="41">
        <f t="shared" ref="HO53" si="526">IF(HO$7="",0,SUM(HO54:HO60))</f>
        <v>0</v>
      </c>
      <c r="HP53" s="41">
        <f t="shared" ref="HP53" si="527">IF(HP$7="",0,SUM(HP54:HP60))</f>
        <v>0</v>
      </c>
      <c r="HQ53" s="41">
        <f t="shared" ref="HQ53" si="528">IF(HQ$7="",0,SUM(HQ54:HQ60))</f>
        <v>0</v>
      </c>
      <c r="HR53" s="41">
        <f t="shared" ref="HR53" si="529">IF(HR$7="",0,SUM(HR54:HR60))</f>
        <v>0</v>
      </c>
      <c r="HS53" s="41">
        <f t="shared" ref="HS53" si="530">IF(HS$7="",0,SUM(HS54:HS60))</f>
        <v>0</v>
      </c>
      <c r="HT53" s="41">
        <f t="shared" ref="HT53" si="531">IF(HT$7="",0,SUM(HT54:HT60))</f>
        <v>0</v>
      </c>
      <c r="HU53" s="41">
        <f t="shared" ref="HU53" si="532">IF(HU$7="",0,SUM(HU54:HU60))</f>
        <v>0</v>
      </c>
      <c r="HV53" s="41">
        <f t="shared" ref="HV53" si="533">IF(HV$7="",0,SUM(HV54:HV60))</f>
        <v>0</v>
      </c>
      <c r="HW53" s="41">
        <f t="shared" ref="HW53" si="534">IF(HW$7="",0,SUM(HW54:HW60))</f>
        <v>0</v>
      </c>
      <c r="HX53" s="41">
        <f t="shared" ref="HX53" si="535">IF(HX$7="",0,SUM(HX54:HX60))</f>
        <v>0</v>
      </c>
      <c r="HY53" s="41">
        <f t="shared" ref="HY53" si="536">IF(HY$7="",0,SUM(HY54:HY60))</f>
        <v>0</v>
      </c>
      <c r="HZ53" s="41">
        <f t="shared" ref="HZ53" si="537">IF(HZ$7="",0,SUM(HZ54:HZ60))</f>
        <v>0</v>
      </c>
      <c r="IA53" s="41">
        <f t="shared" ref="IA53" si="538">IF(IA$7="",0,SUM(IA54:IA60))</f>
        <v>0</v>
      </c>
      <c r="IB53" s="41">
        <f t="shared" ref="IB53" si="539">IF(IB$7="",0,SUM(IB54:IB60))</f>
        <v>0</v>
      </c>
      <c r="IC53" s="41">
        <f t="shared" ref="IC53" si="540">IF(IC$7="",0,SUM(IC54:IC60))</f>
        <v>0</v>
      </c>
      <c r="ID53" s="41">
        <f t="shared" ref="ID53" si="541">IF(ID$7="",0,SUM(ID54:ID60))</f>
        <v>0</v>
      </c>
      <c r="IE53" s="41">
        <f t="shared" ref="IE53" si="542">IF(IE$7="",0,SUM(IE54:IE60))</f>
        <v>0</v>
      </c>
      <c r="IF53" s="41">
        <f t="shared" ref="IF53" si="543">IF(IF$7="",0,SUM(IF54:IF60))</f>
        <v>0</v>
      </c>
      <c r="IG53" s="41">
        <f t="shared" ref="IG53" si="544">IF(IG$7="",0,SUM(IG54:IG60))</f>
        <v>0</v>
      </c>
      <c r="IH53" s="41">
        <f t="shared" ref="IH53" si="545">IF(IH$7="",0,SUM(IH54:IH60))</f>
        <v>0</v>
      </c>
      <c r="II53" s="41">
        <f t="shared" ref="II53" si="546">IF(II$7="",0,SUM(II54:II60))</f>
        <v>0</v>
      </c>
      <c r="IJ53" s="41">
        <f t="shared" ref="IJ53" si="547">IF(IJ$7="",0,SUM(IJ54:IJ60))</f>
        <v>0</v>
      </c>
      <c r="IK53" s="41">
        <f t="shared" ref="IK53" si="548">IF(IK$7="",0,SUM(IK54:IK60))</f>
        <v>0</v>
      </c>
      <c r="IL53" s="41">
        <f t="shared" ref="IL53" si="549">IF(IL$7="",0,SUM(IL54:IL60))</f>
        <v>0</v>
      </c>
      <c r="IM53" s="41">
        <f t="shared" ref="IM53" si="550">IF(IM$7="",0,SUM(IM54:IM60))</f>
        <v>0</v>
      </c>
      <c r="IN53" s="41">
        <f t="shared" ref="IN53" si="551">IF(IN$7="",0,SUM(IN54:IN60))</f>
        <v>0</v>
      </c>
      <c r="IO53" s="41">
        <f t="shared" ref="IO53" si="552">IF(IO$7="",0,SUM(IO54:IO60))</f>
        <v>0</v>
      </c>
      <c r="IP53" s="41">
        <f t="shared" ref="IP53" si="553">IF(IP$7="",0,SUM(IP54:IP60))</f>
        <v>0</v>
      </c>
      <c r="IQ53" s="41">
        <f t="shared" ref="IQ53" si="554">IF(IQ$7="",0,SUM(IQ54:IQ60))</f>
        <v>0</v>
      </c>
      <c r="IR53" s="41">
        <f t="shared" ref="IR53" si="555">IF(IR$7="",0,SUM(IR54:IR60))</f>
        <v>0</v>
      </c>
      <c r="IS53" s="41">
        <f t="shared" ref="IS53" si="556">IF(IS$7="",0,SUM(IS54:IS60))</f>
        <v>0</v>
      </c>
      <c r="IT53" s="41">
        <f t="shared" ref="IT53" si="557">IF(IT$7="",0,SUM(IT54:IT60))</f>
        <v>0</v>
      </c>
      <c r="IU53" s="41">
        <f t="shared" ref="IU53" si="558">IF(IU$7="",0,SUM(IU54:IU60))</f>
        <v>0</v>
      </c>
      <c r="IV53" s="41">
        <f t="shared" ref="IV53" si="559">IF(IV$7="",0,SUM(IV54:IV60))</f>
        <v>0</v>
      </c>
      <c r="IW53" s="41">
        <f t="shared" ref="IW53" si="560">IF(IW$7="",0,SUM(IW54:IW60))</f>
        <v>0</v>
      </c>
      <c r="IX53" s="41">
        <f t="shared" ref="IX53" si="561">IF(IX$7="",0,SUM(IX54:IX60))</f>
        <v>0</v>
      </c>
      <c r="IY53" s="41">
        <f t="shared" ref="IY53" si="562">IF(IY$7="",0,SUM(IY54:IY60))</f>
        <v>0</v>
      </c>
      <c r="IZ53" s="41">
        <f t="shared" ref="IZ53" si="563">IF(IZ$7="",0,SUM(IZ54:IZ60))</f>
        <v>0</v>
      </c>
      <c r="JA53" s="41">
        <f t="shared" ref="JA53" si="564">IF(JA$7="",0,SUM(JA54:JA60))</f>
        <v>0</v>
      </c>
      <c r="JB53" s="41">
        <f t="shared" ref="JB53" si="565">IF(JB$7="",0,SUM(JB54:JB60))</f>
        <v>0</v>
      </c>
      <c r="JC53" s="41">
        <f t="shared" ref="JC53" si="566">IF(JC$7="",0,SUM(JC54:JC60))</f>
        <v>0</v>
      </c>
      <c r="JD53" s="41">
        <f t="shared" ref="JD53" si="567">IF(JD$7="",0,SUM(JD54:JD60))</f>
        <v>0</v>
      </c>
      <c r="JE53" s="41">
        <f t="shared" ref="JE53" si="568">IF(JE$7="",0,SUM(JE54:JE60))</f>
        <v>0</v>
      </c>
      <c r="JF53" s="41">
        <f t="shared" ref="JF53" si="569">IF(JF$7="",0,SUM(JF54:JF60))</f>
        <v>0</v>
      </c>
      <c r="JG53" s="41">
        <f t="shared" ref="JG53" si="570">IF(JG$7="",0,SUM(JG54:JG60))</f>
        <v>0</v>
      </c>
      <c r="JH53" s="41">
        <f t="shared" ref="JH53" si="571">IF(JH$7="",0,SUM(JH54:JH60))</f>
        <v>0</v>
      </c>
      <c r="JI53" s="41">
        <f t="shared" ref="JI53" si="572">IF(JI$7="",0,SUM(JI54:JI60))</f>
        <v>0</v>
      </c>
      <c r="JJ53" s="41">
        <f t="shared" ref="JJ53" si="573">IF(JJ$7="",0,SUM(JJ54:JJ60))</f>
        <v>0</v>
      </c>
      <c r="JK53" s="41">
        <f t="shared" ref="JK53" si="574">IF(JK$7="",0,SUM(JK54:JK60))</f>
        <v>0</v>
      </c>
      <c r="JL53" s="41">
        <f t="shared" ref="JL53" si="575">IF(JL$7="",0,SUM(JL54:JL60))</f>
        <v>0</v>
      </c>
      <c r="JM53" s="41">
        <f t="shared" ref="JM53" si="576">IF(JM$7="",0,SUM(JM54:JM60))</f>
        <v>0</v>
      </c>
      <c r="JN53" s="41">
        <f t="shared" ref="JN53" si="577">IF(JN$7="",0,SUM(JN54:JN60))</f>
        <v>0</v>
      </c>
      <c r="JO53" s="41">
        <f t="shared" ref="JO53" si="578">IF(JO$7="",0,SUM(JO54:JO60))</f>
        <v>0</v>
      </c>
      <c r="JP53" s="41">
        <f t="shared" ref="JP53" si="579">IF(JP$7="",0,SUM(JP54:JP60))</f>
        <v>0</v>
      </c>
      <c r="JQ53" s="41">
        <f t="shared" ref="JQ53" si="580">IF(JQ$7="",0,SUM(JQ54:JQ60))</f>
        <v>0</v>
      </c>
      <c r="JR53" s="41">
        <f t="shared" ref="JR53" si="581">IF(JR$7="",0,SUM(JR54:JR60))</f>
        <v>0</v>
      </c>
      <c r="JS53" s="41">
        <f t="shared" ref="JS53" si="582">IF(JS$7="",0,SUM(JS54:JS60))</f>
        <v>0</v>
      </c>
      <c r="JT53" s="41">
        <f t="shared" ref="JT53" si="583">IF(JT$7="",0,SUM(JT54:JT60))</f>
        <v>0</v>
      </c>
      <c r="JU53" s="41">
        <f t="shared" ref="JU53" si="584">IF(JU$7="",0,SUM(JU54:JU60))</f>
        <v>0</v>
      </c>
      <c r="JV53" s="41">
        <f t="shared" ref="JV53" si="585">IF(JV$7="",0,SUM(JV54:JV60))</f>
        <v>0</v>
      </c>
      <c r="JW53" s="41">
        <f t="shared" ref="JW53" si="586">IF(JW$7="",0,SUM(JW54:JW60))</f>
        <v>0</v>
      </c>
      <c r="JX53" s="41">
        <f t="shared" ref="JX53" si="587">IF(JX$7="",0,SUM(JX54:JX60))</f>
        <v>0</v>
      </c>
      <c r="JY53" s="41">
        <f t="shared" ref="JY53" si="588">IF(JY$7="",0,SUM(JY54:JY60))</f>
        <v>0</v>
      </c>
      <c r="JZ53" s="41">
        <f t="shared" ref="JZ53" si="589">IF(JZ$7="",0,SUM(JZ54:JZ60))</f>
        <v>0</v>
      </c>
      <c r="KA53" s="41">
        <f t="shared" ref="KA53" si="590">IF(KA$7="",0,SUM(KA54:KA60))</f>
        <v>0</v>
      </c>
      <c r="KB53" s="41">
        <f t="shared" ref="KB53" si="591">IF(KB$7="",0,SUM(KB54:KB60))</f>
        <v>0</v>
      </c>
      <c r="KC53" s="41">
        <f t="shared" ref="KC53" si="592">IF(KC$7="",0,SUM(KC54:KC60))</f>
        <v>0</v>
      </c>
      <c r="KD53" s="41">
        <f t="shared" ref="KD53" si="593">IF(KD$7="",0,SUM(KD54:KD60))</f>
        <v>0</v>
      </c>
      <c r="KE53" s="41">
        <f t="shared" ref="KE53" si="594">IF(KE$7="",0,SUM(KE54:KE60))</f>
        <v>0</v>
      </c>
      <c r="KF53" s="41">
        <f t="shared" ref="KF53" si="595">IF(KF$7="",0,SUM(KF54:KF60))</f>
        <v>0</v>
      </c>
      <c r="KG53" s="41">
        <f t="shared" ref="KG53" si="596">IF(KG$7="",0,SUM(KG54:KG60))</f>
        <v>0</v>
      </c>
      <c r="KH53" s="41">
        <f t="shared" ref="KH53" si="597">IF(KH$7="",0,SUM(KH54:KH60))</f>
        <v>0</v>
      </c>
      <c r="KI53" s="41">
        <f t="shared" ref="KI53" si="598">IF(KI$7="",0,SUM(KI54:KI60))</f>
        <v>0</v>
      </c>
      <c r="KJ53" s="41">
        <f t="shared" ref="KJ53" si="599">IF(KJ$7="",0,SUM(KJ54:KJ60))</f>
        <v>0</v>
      </c>
      <c r="KK53" s="41">
        <f t="shared" ref="KK53" si="600">IF(KK$7="",0,SUM(KK54:KK60))</f>
        <v>0</v>
      </c>
      <c r="KL53" s="41">
        <f t="shared" ref="KL53" si="601">IF(KL$7="",0,SUM(KL54:KL60))</f>
        <v>0</v>
      </c>
      <c r="KM53" s="41">
        <f t="shared" ref="KM53" si="602">IF(KM$7="",0,SUM(KM54:KM60))</f>
        <v>0</v>
      </c>
      <c r="KN53" s="41">
        <f t="shared" ref="KN53" si="603">IF(KN$7="",0,SUM(KN54:KN60))</f>
        <v>0</v>
      </c>
      <c r="KO53" s="41">
        <f t="shared" ref="KO53" si="604">IF(KO$7="",0,SUM(KO54:KO60))</f>
        <v>0</v>
      </c>
      <c r="KP53" s="41">
        <f t="shared" ref="KP53" si="605">IF(KP$7="",0,SUM(KP54:KP60))</f>
        <v>0</v>
      </c>
      <c r="KQ53" s="41">
        <f t="shared" ref="KQ53" si="606">IF(KQ$7="",0,SUM(KQ54:KQ60))</f>
        <v>0</v>
      </c>
      <c r="KR53" s="41">
        <f t="shared" ref="KR53" si="607">IF(KR$7="",0,SUM(KR54:KR60))</f>
        <v>0</v>
      </c>
      <c r="KS53" s="41">
        <f t="shared" ref="KS53" si="608">IF(KS$7="",0,SUM(KS54:KS60))</f>
        <v>0</v>
      </c>
      <c r="KT53" s="41">
        <f t="shared" ref="KT53" si="609">IF(KT$7="",0,SUM(KT54:KT60))</f>
        <v>0</v>
      </c>
      <c r="KU53" s="41">
        <f t="shared" ref="KU53" si="610">IF(KU$7="",0,SUM(KU54:KU60))</f>
        <v>0</v>
      </c>
      <c r="KV53" s="41">
        <f t="shared" ref="KV53" si="611">IF(KV$7="",0,SUM(KV54:KV60))</f>
        <v>0</v>
      </c>
      <c r="KW53" s="3"/>
      <c r="KX53" s="3"/>
    </row>
    <row r="54" spans="1:310" x14ac:dyDescent="0.25">
      <c r="A54" s="1"/>
      <c r="B54" s="79"/>
      <c r="C54" s="79"/>
      <c r="D54" s="79"/>
      <c r="E54" s="43" t="str">
        <f>E53</f>
        <v>количество сотрудников в работе</v>
      </c>
      <c r="F54" s="1"/>
      <c r="G54" s="1"/>
      <c r="H54" s="11" t="str">
        <f>H53</f>
        <v>вакансии</v>
      </c>
      <c r="I54" s="1"/>
      <c r="J54" s="1"/>
      <c r="K54" s="43" t="str">
        <f>справочники!$U$11</f>
        <v>постоянные-15сотрудников</v>
      </c>
      <c r="L54" s="1"/>
      <c r="M54" s="5"/>
      <c r="N54" s="45"/>
      <c r="O54" s="19"/>
      <c r="P54" s="1"/>
      <c r="Q54" s="1"/>
      <c r="R54" s="45"/>
      <c r="S54" s="1"/>
      <c r="T54" s="232"/>
      <c r="U54" s="40">
        <f>IF(U$7="",0,U34*условия!$N12)</f>
        <v>20.192307692307693</v>
      </c>
      <c r="V54" s="40">
        <f>IF(V$7="",0,V34*условия!$N12)</f>
        <v>43.750000000000007</v>
      </c>
      <c r="W54" s="40">
        <f>IF(W$7="",0,W34*условия!$N12)</f>
        <v>70.67307692307692</v>
      </c>
      <c r="X54" s="40">
        <f>IF(X$7="",0,X34*условия!$N12)</f>
        <v>100.96153846153848</v>
      </c>
      <c r="Y54" s="40">
        <f>IF(Y$7="",0,Y34*условия!$N12)</f>
        <v>134.61538461538464</v>
      </c>
      <c r="Z54" s="40">
        <f>IF(Z$7="",0,Z34*условия!$N12)</f>
        <v>171.63461538461542</v>
      </c>
      <c r="AA54" s="40">
        <f>IF(AA$7="",0,AA34*условия!$N12)</f>
        <v>212.0192307692308</v>
      </c>
      <c r="AB54" s="40">
        <f>IF(AB$7="",0,AB34*условия!$N12)</f>
        <v>255.76923076923083</v>
      </c>
      <c r="AC54" s="40">
        <f>IF(AC$7="",0,AC34*условия!$N12)</f>
        <v>302.88461538461547</v>
      </c>
      <c r="AD54" s="40">
        <f>IF(AD$7="",0,AD34*условия!$N12)</f>
        <v>353.3653846153847</v>
      </c>
      <c r="AE54" s="40">
        <f>IF(AE$7="",0,AE34*условия!$N12)</f>
        <v>407.21153846153857</v>
      </c>
      <c r="AF54" s="40">
        <f>IF(AF$7="",0,AF34*условия!$N12)</f>
        <v>464.42307692307708</v>
      </c>
      <c r="AG54" s="40">
        <f>IF(AG$7="",0,AG34*условия!$N12)</f>
        <v>525.00000000000011</v>
      </c>
      <c r="AH54" s="40">
        <f>IF(AH$7="",0,AH34*условия!$N12)</f>
        <v>0</v>
      </c>
      <c r="AI54" s="40">
        <f>IF(AI$7="",0,AI34*условия!$N12)</f>
        <v>0</v>
      </c>
      <c r="AJ54" s="40">
        <f>IF(AJ$7="",0,AJ34*условия!$N12)</f>
        <v>0</v>
      </c>
      <c r="AK54" s="40">
        <f>IF(AK$7="",0,AK34*условия!$N12)</f>
        <v>0</v>
      </c>
      <c r="AL54" s="40">
        <f>IF(AL$7="",0,AL34*условия!$N12)</f>
        <v>0</v>
      </c>
      <c r="AM54" s="40">
        <f>IF(AM$7="",0,AM34*условия!$N12)</f>
        <v>0</v>
      </c>
      <c r="AN54" s="40">
        <f>IF(AN$7="",0,AN34*условия!$N12)</f>
        <v>0</v>
      </c>
      <c r="AO54" s="40">
        <f>IF(AO$7="",0,AO34*условия!$N12)</f>
        <v>0</v>
      </c>
      <c r="AP54" s="40">
        <f>IF(AP$7="",0,AP34*условия!$N12)</f>
        <v>0</v>
      </c>
      <c r="AQ54" s="40">
        <f>IF(AQ$7="",0,AQ34*условия!$N12)</f>
        <v>0</v>
      </c>
      <c r="AR54" s="40">
        <f>IF(AR$7="",0,AR34*условия!$N12)</f>
        <v>0</v>
      </c>
      <c r="AS54" s="40">
        <f>IF(AS$7="",0,AS34*условия!$N12)</f>
        <v>0</v>
      </c>
      <c r="AT54" s="40">
        <f>IF(AT$7="",0,AT34*условия!$N12)</f>
        <v>0</v>
      </c>
      <c r="AU54" s="40">
        <f>IF(AU$7="",0,AU34*условия!$N12)</f>
        <v>0</v>
      </c>
      <c r="AV54" s="40">
        <f>IF(AV$7="",0,AV34*условия!$N12)</f>
        <v>0</v>
      </c>
      <c r="AW54" s="40">
        <f>IF(AW$7="",0,AW34*условия!$N12)</f>
        <v>0</v>
      </c>
      <c r="AX54" s="40">
        <f>IF(AX$7="",0,AX34*условия!$N12)</f>
        <v>0</v>
      </c>
      <c r="AY54" s="40">
        <f>IF(AY$7="",0,AY34*условия!$N12)</f>
        <v>0</v>
      </c>
      <c r="AZ54" s="40">
        <f>IF(AZ$7="",0,AZ34*условия!$N12)</f>
        <v>0</v>
      </c>
      <c r="BA54" s="40">
        <f>IF(BA$7="",0,BA34*условия!$N12)</f>
        <v>0</v>
      </c>
      <c r="BB54" s="40">
        <f>IF(BB$7="",0,BB34*условия!$N12)</f>
        <v>0</v>
      </c>
      <c r="BC54" s="40">
        <f>IF(BC$7="",0,BC34*условия!$N12)</f>
        <v>0</v>
      </c>
      <c r="BD54" s="40">
        <f>IF(BD$7="",0,BD34*условия!$N12)</f>
        <v>0</v>
      </c>
      <c r="BE54" s="40">
        <f>IF(BE$7="",0,BE34*условия!$N12)</f>
        <v>0</v>
      </c>
      <c r="BF54" s="40">
        <f>IF(BF$7="",0,BF34*условия!$N12)</f>
        <v>0</v>
      </c>
      <c r="BG54" s="40">
        <f>IF(BG$7="",0,BG34*условия!$N12)</f>
        <v>0</v>
      </c>
      <c r="BH54" s="40">
        <f>IF(BH$7="",0,BH34*условия!$N12)</f>
        <v>0</v>
      </c>
      <c r="BI54" s="40">
        <f>IF(BI$7="",0,BI34*условия!$N12)</f>
        <v>0</v>
      </c>
      <c r="BJ54" s="40">
        <f>IF(BJ$7="",0,BJ34*условия!$N12)</f>
        <v>0</v>
      </c>
      <c r="BK54" s="40">
        <f>IF(BK$7="",0,BK34*условия!$N12)</f>
        <v>0</v>
      </c>
      <c r="BL54" s="40">
        <f>IF(BL$7="",0,BL34*условия!$N12)</f>
        <v>0</v>
      </c>
      <c r="BM54" s="40">
        <f>IF(BM$7="",0,BM34*условия!$N12)</f>
        <v>0</v>
      </c>
      <c r="BN54" s="40">
        <f>IF(BN$7="",0,BN34*условия!$N12)</f>
        <v>0</v>
      </c>
      <c r="BO54" s="40">
        <f>IF(BO$7="",0,BO34*условия!$N12)</f>
        <v>0</v>
      </c>
      <c r="BP54" s="40">
        <f>IF(BP$7="",0,BP34*условия!$N12)</f>
        <v>0</v>
      </c>
      <c r="BQ54" s="40">
        <f>IF(BQ$7="",0,BQ34*условия!$N12)</f>
        <v>0</v>
      </c>
      <c r="BR54" s="40">
        <f>IF(BR$7="",0,BR34*условия!$N12)</f>
        <v>0</v>
      </c>
      <c r="BS54" s="40">
        <f>IF(BS$7="",0,BS34*условия!$N12)</f>
        <v>0</v>
      </c>
      <c r="BT54" s="40">
        <f>IF(BT$7="",0,BT34*условия!$N12)</f>
        <v>0</v>
      </c>
      <c r="BU54" s="40">
        <f>IF(BU$7="",0,BU34*условия!$N12)</f>
        <v>0</v>
      </c>
      <c r="BV54" s="40">
        <f>IF(BV$7="",0,BV34*условия!$N12)</f>
        <v>0</v>
      </c>
      <c r="BW54" s="40">
        <f>IF(BW$7="",0,BW34*условия!$N12)</f>
        <v>0</v>
      </c>
      <c r="BX54" s="40">
        <f>IF(BX$7="",0,BX34*условия!$N12)</f>
        <v>0</v>
      </c>
      <c r="BY54" s="40">
        <f>IF(BY$7="",0,BY34*условия!$N12)</f>
        <v>0</v>
      </c>
      <c r="BZ54" s="40">
        <f>IF(BZ$7="",0,BZ34*условия!$N12)</f>
        <v>0</v>
      </c>
      <c r="CA54" s="40">
        <f>IF(CA$7="",0,CA34*условия!$N12)</f>
        <v>0</v>
      </c>
      <c r="CB54" s="40">
        <f>IF(CB$7="",0,CB34*условия!$N12)</f>
        <v>0</v>
      </c>
      <c r="CC54" s="40">
        <f>IF(CC$7="",0,CC34*условия!$N12)</f>
        <v>0</v>
      </c>
      <c r="CD54" s="40">
        <f>IF(CD$7="",0,CD34*условия!$N12)</f>
        <v>0</v>
      </c>
      <c r="CE54" s="40">
        <f>IF(CE$7="",0,CE34*условия!$N12)</f>
        <v>0</v>
      </c>
      <c r="CF54" s="40">
        <f>IF(CF$7="",0,CF34*условия!$N12)</f>
        <v>0</v>
      </c>
      <c r="CG54" s="40">
        <f>IF(CG$7="",0,CG34*условия!$N12)</f>
        <v>0</v>
      </c>
      <c r="CH54" s="40">
        <f>IF(CH$7="",0,CH34*условия!$N12)</f>
        <v>0</v>
      </c>
      <c r="CI54" s="40">
        <f>IF(CI$7="",0,CI34*условия!$N12)</f>
        <v>0</v>
      </c>
      <c r="CJ54" s="40">
        <f>IF(CJ$7="",0,CJ34*условия!$N12)</f>
        <v>0</v>
      </c>
      <c r="CK54" s="40">
        <f>IF(CK$7="",0,CK34*условия!$N12)</f>
        <v>0</v>
      </c>
      <c r="CL54" s="40">
        <f>IF(CL$7="",0,CL34*условия!$N12)</f>
        <v>0</v>
      </c>
      <c r="CM54" s="40">
        <f>IF(CM$7="",0,CM34*условия!$N12)</f>
        <v>0</v>
      </c>
      <c r="CN54" s="40">
        <f>IF(CN$7="",0,CN34*условия!$N12)</f>
        <v>0</v>
      </c>
      <c r="CO54" s="40">
        <f>IF(CO$7="",0,CO34*условия!$N12)</f>
        <v>0</v>
      </c>
      <c r="CP54" s="40">
        <f>IF(CP$7="",0,CP34*условия!$N12)</f>
        <v>0</v>
      </c>
      <c r="CQ54" s="40">
        <f>IF(CQ$7="",0,CQ34*условия!$N12)</f>
        <v>0</v>
      </c>
      <c r="CR54" s="40">
        <f>IF(CR$7="",0,CR34*условия!$N12)</f>
        <v>0</v>
      </c>
      <c r="CS54" s="40">
        <f>IF(CS$7="",0,CS34*условия!$N12)</f>
        <v>0</v>
      </c>
      <c r="CT54" s="40">
        <f>IF(CT$7="",0,CT34*условия!$N12)</f>
        <v>0</v>
      </c>
      <c r="CU54" s="40">
        <f>IF(CU$7="",0,CU34*условия!$N12)</f>
        <v>0</v>
      </c>
      <c r="CV54" s="40">
        <f>IF(CV$7="",0,CV34*условия!$N12)</f>
        <v>0</v>
      </c>
      <c r="CW54" s="40">
        <f>IF(CW$7="",0,CW34*условия!$N12)</f>
        <v>0</v>
      </c>
      <c r="CX54" s="40">
        <f>IF(CX$7="",0,CX34*условия!$N12)</f>
        <v>0</v>
      </c>
      <c r="CY54" s="40">
        <f>IF(CY$7="",0,CY34*условия!$N12)</f>
        <v>0</v>
      </c>
      <c r="CZ54" s="40">
        <f>IF(CZ$7="",0,CZ34*условия!$N12)</f>
        <v>0</v>
      </c>
      <c r="DA54" s="40">
        <f>IF(DA$7="",0,DA34*условия!$N12)</f>
        <v>0</v>
      </c>
      <c r="DB54" s="40">
        <f>IF(DB$7="",0,DB34*условия!$N12)</f>
        <v>0</v>
      </c>
      <c r="DC54" s="40">
        <f>IF(DC$7="",0,DC34*условия!$N12)</f>
        <v>0</v>
      </c>
      <c r="DD54" s="40">
        <f>IF(DD$7="",0,DD34*условия!$N12)</f>
        <v>0</v>
      </c>
      <c r="DE54" s="40">
        <f>IF(DE$7="",0,DE34*условия!$N12)</f>
        <v>0</v>
      </c>
      <c r="DF54" s="40">
        <f>IF(DF$7="",0,DF34*условия!$N12)</f>
        <v>0</v>
      </c>
      <c r="DG54" s="40">
        <f>IF(DG$7="",0,DG34*условия!$N12)</f>
        <v>0</v>
      </c>
      <c r="DH54" s="40">
        <f>IF(DH$7="",0,DH34*условия!$N12)</f>
        <v>0</v>
      </c>
      <c r="DI54" s="40">
        <f>IF(DI$7="",0,DI34*условия!$N12)</f>
        <v>0</v>
      </c>
      <c r="DJ54" s="40">
        <f>IF(DJ$7="",0,DJ34*условия!$N12)</f>
        <v>0</v>
      </c>
      <c r="DK54" s="40">
        <f>IF(DK$7="",0,DK34*условия!$N12)</f>
        <v>0</v>
      </c>
      <c r="DL54" s="40">
        <f>IF(DL$7="",0,DL34*условия!$N12)</f>
        <v>0</v>
      </c>
      <c r="DM54" s="40">
        <f>IF(DM$7="",0,DM34*условия!$N12)</f>
        <v>0</v>
      </c>
      <c r="DN54" s="40">
        <f>IF(DN$7="",0,DN34*условия!$N12)</f>
        <v>0</v>
      </c>
      <c r="DO54" s="40">
        <f>IF(DO$7="",0,DO34*условия!$N12)</f>
        <v>0</v>
      </c>
      <c r="DP54" s="40">
        <f>IF(DP$7="",0,DP34*условия!$N12)</f>
        <v>0</v>
      </c>
      <c r="DQ54" s="40">
        <f>IF(DQ$7="",0,DQ34*условия!$N12)</f>
        <v>0</v>
      </c>
      <c r="DR54" s="40">
        <f>IF(DR$7="",0,DR34*условия!$N12)</f>
        <v>0</v>
      </c>
      <c r="DS54" s="40">
        <f>IF(DS$7="",0,DS34*условия!$N12)</f>
        <v>0</v>
      </c>
      <c r="DT54" s="40">
        <f>IF(DT$7="",0,DT34*условия!$N12)</f>
        <v>0</v>
      </c>
      <c r="DU54" s="40">
        <f>IF(DU$7="",0,DU34*условия!$N12)</f>
        <v>0</v>
      </c>
      <c r="DV54" s="40">
        <f>IF(DV$7="",0,DV34*условия!$N12)</f>
        <v>0</v>
      </c>
      <c r="DW54" s="40">
        <f>IF(DW$7="",0,DW34*условия!$N12)</f>
        <v>0</v>
      </c>
      <c r="DX54" s="40">
        <f>IF(DX$7="",0,DX34*условия!$N12)</f>
        <v>0</v>
      </c>
      <c r="DY54" s="40">
        <f>IF(DY$7="",0,DY34*условия!$N12)</f>
        <v>0</v>
      </c>
      <c r="DZ54" s="40">
        <f>IF(DZ$7="",0,DZ34*условия!$N12)</f>
        <v>0</v>
      </c>
      <c r="EA54" s="40">
        <f>IF(EA$7="",0,EA34*условия!$N12)</f>
        <v>0</v>
      </c>
      <c r="EB54" s="40">
        <f>IF(EB$7="",0,EB34*условия!$N12)</f>
        <v>0</v>
      </c>
      <c r="EC54" s="40">
        <f>IF(EC$7="",0,EC34*условия!$N12)</f>
        <v>0</v>
      </c>
      <c r="ED54" s="40">
        <f>IF(ED$7="",0,ED34*условия!$N12)</f>
        <v>0</v>
      </c>
      <c r="EE54" s="40">
        <f>IF(EE$7="",0,EE34*условия!$N12)</f>
        <v>0</v>
      </c>
      <c r="EF54" s="40">
        <f>IF(EF$7="",0,EF34*условия!$N12)</f>
        <v>0</v>
      </c>
      <c r="EG54" s="40">
        <f>IF(EG$7="",0,EG34*условия!$N12)</f>
        <v>0</v>
      </c>
      <c r="EH54" s="40">
        <f>IF(EH$7="",0,EH34*условия!$N12)</f>
        <v>0</v>
      </c>
      <c r="EI54" s="40">
        <f>IF(EI$7="",0,EI34*условия!$N12)</f>
        <v>0</v>
      </c>
      <c r="EJ54" s="40">
        <f>IF(EJ$7="",0,EJ34*условия!$N12)</f>
        <v>0</v>
      </c>
      <c r="EK54" s="40">
        <f>IF(EK$7="",0,EK34*условия!$N12)</f>
        <v>0</v>
      </c>
      <c r="EL54" s="40">
        <f>IF(EL$7="",0,EL34*условия!$N12)</f>
        <v>0</v>
      </c>
      <c r="EM54" s="40">
        <f>IF(EM$7="",0,EM34*условия!$N12)</f>
        <v>0</v>
      </c>
      <c r="EN54" s="40">
        <f>IF(EN$7="",0,EN34*условия!$N12)</f>
        <v>0</v>
      </c>
      <c r="EO54" s="40">
        <f>IF(EO$7="",0,EO34*условия!$N12)</f>
        <v>0</v>
      </c>
      <c r="EP54" s="40">
        <f>IF(EP$7="",0,EP34*условия!$N12)</f>
        <v>0</v>
      </c>
      <c r="EQ54" s="40">
        <f>IF(EQ$7="",0,EQ34*условия!$N12)</f>
        <v>0</v>
      </c>
      <c r="ER54" s="40">
        <f>IF(ER$7="",0,ER34*условия!$N12)</f>
        <v>0</v>
      </c>
      <c r="ES54" s="40">
        <f>IF(ES$7="",0,ES34*условия!$N12)</f>
        <v>0</v>
      </c>
      <c r="ET54" s="40">
        <f>IF(ET$7="",0,ET34*условия!$N12)</f>
        <v>0</v>
      </c>
      <c r="EU54" s="40">
        <f>IF(EU$7="",0,EU34*условия!$N12)</f>
        <v>0</v>
      </c>
      <c r="EV54" s="40">
        <f>IF(EV$7="",0,EV34*условия!$N12)</f>
        <v>0</v>
      </c>
      <c r="EW54" s="40">
        <f>IF(EW$7="",0,EW34*условия!$N12)</f>
        <v>0</v>
      </c>
      <c r="EX54" s="40">
        <f>IF(EX$7="",0,EX34*условия!$N12)</f>
        <v>0</v>
      </c>
      <c r="EY54" s="40">
        <f>IF(EY$7="",0,EY34*условия!$N12)</f>
        <v>0</v>
      </c>
      <c r="EZ54" s="40">
        <f>IF(EZ$7="",0,EZ34*условия!$N12)</f>
        <v>0</v>
      </c>
      <c r="FA54" s="40">
        <f>IF(FA$7="",0,FA34*условия!$N12)</f>
        <v>0</v>
      </c>
      <c r="FB54" s="40">
        <f>IF(FB$7="",0,FB34*условия!$N12)</f>
        <v>0</v>
      </c>
      <c r="FC54" s="40">
        <f>IF(FC$7="",0,FC34*условия!$N12)</f>
        <v>0</v>
      </c>
      <c r="FD54" s="40">
        <f>IF(FD$7="",0,FD34*условия!$N12)</f>
        <v>0</v>
      </c>
      <c r="FE54" s="40">
        <f>IF(FE$7="",0,FE34*условия!$N12)</f>
        <v>0</v>
      </c>
      <c r="FF54" s="40">
        <f>IF(FF$7="",0,FF34*условия!$N12)</f>
        <v>0</v>
      </c>
      <c r="FG54" s="40">
        <f>IF(FG$7="",0,FG34*условия!$N12)</f>
        <v>0</v>
      </c>
      <c r="FH54" s="40">
        <f>IF(FH$7="",0,FH34*условия!$N12)</f>
        <v>0</v>
      </c>
      <c r="FI54" s="40">
        <f>IF(FI$7="",0,FI34*условия!$N12)</f>
        <v>0</v>
      </c>
      <c r="FJ54" s="40">
        <f>IF(FJ$7="",0,FJ34*условия!$N12)</f>
        <v>0</v>
      </c>
      <c r="FK54" s="40">
        <f>IF(FK$7="",0,FK34*условия!$N12)</f>
        <v>0</v>
      </c>
      <c r="FL54" s="40">
        <f>IF(FL$7="",0,FL34*условия!$N12)</f>
        <v>0</v>
      </c>
      <c r="FM54" s="40">
        <f>IF(FM$7="",0,FM34*условия!$N12)</f>
        <v>0</v>
      </c>
      <c r="FN54" s="40">
        <f>IF(FN$7="",0,FN34*условия!$N12)</f>
        <v>0</v>
      </c>
      <c r="FO54" s="40">
        <f>IF(FO$7="",0,FO34*условия!$N12)</f>
        <v>0</v>
      </c>
      <c r="FP54" s="40">
        <f>IF(FP$7="",0,FP34*условия!$N12)</f>
        <v>0</v>
      </c>
      <c r="FQ54" s="40">
        <f>IF(FQ$7="",0,FQ34*условия!$N12)</f>
        <v>0</v>
      </c>
      <c r="FR54" s="40">
        <f>IF(FR$7="",0,FR34*условия!$N12)</f>
        <v>0</v>
      </c>
      <c r="FS54" s="40">
        <f>IF(FS$7="",0,FS34*условия!$N12)</f>
        <v>0</v>
      </c>
      <c r="FT54" s="40">
        <f>IF(FT$7="",0,FT34*условия!$N12)</f>
        <v>0</v>
      </c>
      <c r="FU54" s="40">
        <f>IF(FU$7="",0,FU34*условия!$N12)</f>
        <v>0</v>
      </c>
      <c r="FV54" s="40">
        <f>IF(FV$7="",0,FV34*условия!$N12)</f>
        <v>0</v>
      </c>
      <c r="FW54" s="40">
        <f>IF(FW$7="",0,FW34*условия!$N12)</f>
        <v>0</v>
      </c>
      <c r="FX54" s="40">
        <f>IF(FX$7="",0,FX34*условия!$N12)</f>
        <v>0</v>
      </c>
      <c r="FY54" s="40">
        <f>IF(FY$7="",0,FY34*условия!$N12)</f>
        <v>0</v>
      </c>
      <c r="FZ54" s="40">
        <f>IF(FZ$7="",0,FZ34*условия!$N12)</f>
        <v>0</v>
      </c>
      <c r="GA54" s="40">
        <f>IF(GA$7="",0,GA34*условия!$N12)</f>
        <v>0</v>
      </c>
      <c r="GB54" s="40">
        <f>IF(GB$7="",0,GB34*условия!$N12)</f>
        <v>0</v>
      </c>
      <c r="GC54" s="40">
        <f>IF(GC$7="",0,GC34*условия!$N12)</f>
        <v>0</v>
      </c>
      <c r="GD54" s="40">
        <f>IF(GD$7="",0,GD34*условия!$N12)</f>
        <v>0</v>
      </c>
      <c r="GE54" s="40">
        <f>IF(GE$7="",0,GE34*условия!$N12)</f>
        <v>0</v>
      </c>
      <c r="GF54" s="40">
        <f>IF(GF$7="",0,GF34*условия!$N12)</f>
        <v>0</v>
      </c>
      <c r="GG54" s="40">
        <f>IF(GG$7="",0,GG34*условия!$N12)</f>
        <v>0</v>
      </c>
      <c r="GH54" s="40">
        <f>IF(GH$7="",0,GH34*условия!$N12)</f>
        <v>0</v>
      </c>
      <c r="GI54" s="40">
        <f>IF(GI$7="",0,GI34*условия!$N12)</f>
        <v>0</v>
      </c>
      <c r="GJ54" s="40">
        <f>IF(GJ$7="",0,GJ34*условия!$N12)</f>
        <v>0</v>
      </c>
      <c r="GK54" s="40">
        <f>IF(GK$7="",0,GK34*условия!$N12)</f>
        <v>0</v>
      </c>
      <c r="GL54" s="40">
        <f>IF(GL$7="",0,GL34*условия!$N12)</f>
        <v>0</v>
      </c>
      <c r="GM54" s="40">
        <f>IF(GM$7="",0,GM34*условия!$N12)</f>
        <v>0</v>
      </c>
      <c r="GN54" s="40">
        <f>IF(GN$7="",0,GN34*условия!$N12)</f>
        <v>0</v>
      </c>
      <c r="GO54" s="40">
        <f>IF(GO$7="",0,GO34*условия!$N12)</f>
        <v>0</v>
      </c>
      <c r="GP54" s="40">
        <f>IF(GP$7="",0,GP34*условия!$N12)</f>
        <v>0</v>
      </c>
      <c r="GQ54" s="40">
        <f>IF(GQ$7="",0,GQ34*условия!$N12)</f>
        <v>0</v>
      </c>
      <c r="GR54" s="40">
        <f>IF(GR$7="",0,GR34*условия!$N12)</f>
        <v>0</v>
      </c>
      <c r="GS54" s="40">
        <f>IF(GS$7="",0,GS34*условия!$N12)</f>
        <v>0</v>
      </c>
      <c r="GT54" s="40">
        <f>IF(GT$7="",0,GT34*условия!$N12)</f>
        <v>0</v>
      </c>
      <c r="GU54" s="40">
        <f>IF(GU$7="",0,GU34*условия!$N12)</f>
        <v>0</v>
      </c>
      <c r="GV54" s="40">
        <f>IF(GV$7="",0,GV34*условия!$N12)</f>
        <v>0</v>
      </c>
      <c r="GW54" s="40">
        <f>IF(GW$7="",0,GW34*условия!$N12)</f>
        <v>0</v>
      </c>
      <c r="GX54" s="40">
        <f>IF(GX$7="",0,GX34*условия!$N12)</f>
        <v>0</v>
      </c>
      <c r="GY54" s="40">
        <f>IF(GY$7="",0,GY34*условия!$N12)</f>
        <v>0</v>
      </c>
      <c r="GZ54" s="40">
        <f>IF(GZ$7="",0,GZ34*условия!$N12)</f>
        <v>0</v>
      </c>
      <c r="HA54" s="40">
        <f>IF(HA$7="",0,HA34*условия!$N12)</f>
        <v>0</v>
      </c>
      <c r="HB54" s="40">
        <f>IF(HB$7="",0,HB34*условия!$N12)</f>
        <v>0</v>
      </c>
      <c r="HC54" s="40">
        <f>IF(HC$7="",0,HC34*условия!$N12)</f>
        <v>0</v>
      </c>
      <c r="HD54" s="40">
        <f>IF(HD$7="",0,HD34*условия!$N12)</f>
        <v>0</v>
      </c>
      <c r="HE54" s="40">
        <f>IF(HE$7="",0,HE34*условия!$N12)</f>
        <v>0</v>
      </c>
      <c r="HF54" s="40">
        <f>IF(HF$7="",0,HF34*условия!$N12)</f>
        <v>0</v>
      </c>
      <c r="HG54" s="40">
        <f>IF(HG$7="",0,HG34*условия!$N12)</f>
        <v>0</v>
      </c>
      <c r="HH54" s="40">
        <f>IF(HH$7="",0,HH34*условия!$N12)</f>
        <v>0</v>
      </c>
      <c r="HI54" s="40">
        <f>IF(HI$7="",0,HI34*условия!$N12)</f>
        <v>0</v>
      </c>
      <c r="HJ54" s="40">
        <f>IF(HJ$7="",0,HJ34*условия!$N12)</f>
        <v>0</v>
      </c>
      <c r="HK54" s="40">
        <f>IF(HK$7="",0,HK34*условия!$N12)</f>
        <v>0</v>
      </c>
      <c r="HL54" s="40">
        <f>IF(HL$7="",0,HL34*условия!$N12)</f>
        <v>0</v>
      </c>
      <c r="HM54" s="40">
        <f>IF(HM$7="",0,HM34*условия!$N12)</f>
        <v>0</v>
      </c>
      <c r="HN54" s="40">
        <f>IF(HN$7="",0,HN34*условия!$N12)</f>
        <v>0</v>
      </c>
      <c r="HO54" s="40">
        <f>IF(HO$7="",0,HO34*условия!$N12)</f>
        <v>0</v>
      </c>
      <c r="HP54" s="40">
        <f>IF(HP$7="",0,HP34*условия!$N12)</f>
        <v>0</v>
      </c>
      <c r="HQ54" s="40">
        <f>IF(HQ$7="",0,HQ34*условия!$N12)</f>
        <v>0</v>
      </c>
      <c r="HR54" s="40">
        <f>IF(HR$7="",0,HR34*условия!$N12)</f>
        <v>0</v>
      </c>
      <c r="HS54" s="40">
        <f>IF(HS$7="",0,HS34*условия!$N12)</f>
        <v>0</v>
      </c>
      <c r="HT54" s="40">
        <f>IF(HT$7="",0,HT34*условия!$N12)</f>
        <v>0</v>
      </c>
      <c r="HU54" s="40">
        <f>IF(HU$7="",0,HU34*условия!$N12)</f>
        <v>0</v>
      </c>
      <c r="HV54" s="40">
        <f>IF(HV$7="",0,HV34*условия!$N12)</f>
        <v>0</v>
      </c>
      <c r="HW54" s="40">
        <f>IF(HW$7="",0,HW34*условия!$N12)</f>
        <v>0</v>
      </c>
      <c r="HX54" s="40">
        <f>IF(HX$7="",0,HX34*условия!$N12)</f>
        <v>0</v>
      </c>
      <c r="HY54" s="40">
        <f>IF(HY$7="",0,HY34*условия!$N12)</f>
        <v>0</v>
      </c>
      <c r="HZ54" s="40">
        <f>IF(HZ$7="",0,HZ34*условия!$N12)</f>
        <v>0</v>
      </c>
      <c r="IA54" s="40">
        <f>IF(IA$7="",0,IA34*условия!$N12)</f>
        <v>0</v>
      </c>
      <c r="IB54" s="40">
        <f>IF(IB$7="",0,IB34*условия!$N12)</f>
        <v>0</v>
      </c>
      <c r="IC54" s="40">
        <f>IF(IC$7="",0,IC34*условия!$N12)</f>
        <v>0</v>
      </c>
      <c r="ID54" s="40">
        <f>IF(ID$7="",0,ID34*условия!$N12)</f>
        <v>0</v>
      </c>
      <c r="IE54" s="40">
        <f>IF(IE$7="",0,IE34*условия!$N12)</f>
        <v>0</v>
      </c>
      <c r="IF54" s="40">
        <f>IF(IF$7="",0,IF34*условия!$N12)</f>
        <v>0</v>
      </c>
      <c r="IG54" s="40">
        <f>IF(IG$7="",0,IG34*условия!$N12)</f>
        <v>0</v>
      </c>
      <c r="IH54" s="40">
        <f>IF(IH$7="",0,IH34*условия!$N12)</f>
        <v>0</v>
      </c>
      <c r="II54" s="40">
        <f>IF(II$7="",0,II34*условия!$N12)</f>
        <v>0</v>
      </c>
      <c r="IJ54" s="40">
        <f>IF(IJ$7="",0,IJ34*условия!$N12)</f>
        <v>0</v>
      </c>
      <c r="IK54" s="40">
        <f>IF(IK$7="",0,IK34*условия!$N12)</f>
        <v>0</v>
      </c>
      <c r="IL54" s="40">
        <f>IF(IL$7="",0,IL34*условия!$N12)</f>
        <v>0</v>
      </c>
      <c r="IM54" s="40">
        <f>IF(IM$7="",0,IM34*условия!$N12)</f>
        <v>0</v>
      </c>
      <c r="IN54" s="40">
        <f>IF(IN$7="",0,IN34*условия!$N12)</f>
        <v>0</v>
      </c>
      <c r="IO54" s="40">
        <f>IF(IO$7="",0,IO34*условия!$N12)</f>
        <v>0</v>
      </c>
      <c r="IP54" s="40">
        <f>IF(IP$7="",0,IP34*условия!$N12)</f>
        <v>0</v>
      </c>
      <c r="IQ54" s="40">
        <f>IF(IQ$7="",0,IQ34*условия!$N12)</f>
        <v>0</v>
      </c>
      <c r="IR54" s="40">
        <f>IF(IR$7="",0,IR34*условия!$N12)</f>
        <v>0</v>
      </c>
      <c r="IS54" s="40">
        <f>IF(IS$7="",0,IS34*условия!$N12)</f>
        <v>0</v>
      </c>
      <c r="IT54" s="40">
        <f>IF(IT$7="",0,IT34*условия!$N12)</f>
        <v>0</v>
      </c>
      <c r="IU54" s="40">
        <f>IF(IU$7="",0,IU34*условия!$N12)</f>
        <v>0</v>
      </c>
      <c r="IV54" s="40">
        <f>IF(IV$7="",0,IV34*условия!$N12)</f>
        <v>0</v>
      </c>
      <c r="IW54" s="40">
        <f>IF(IW$7="",0,IW34*условия!$N12)</f>
        <v>0</v>
      </c>
      <c r="IX54" s="40">
        <f>IF(IX$7="",0,IX34*условия!$N12)</f>
        <v>0</v>
      </c>
      <c r="IY54" s="40">
        <f>IF(IY$7="",0,IY34*условия!$N12)</f>
        <v>0</v>
      </c>
      <c r="IZ54" s="40">
        <f>IF(IZ$7="",0,IZ34*условия!$N12)</f>
        <v>0</v>
      </c>
      <c r="JA54" s="40">
        <f>IF(JA$7="",0,JA34*условия!$N12)</f>
        <v>0</v>
      </c>
      <c r="JB54" s="40">
        <f>IF(JB$7="",0,JB34*условия!$N12)</f>
        <v>0</v>
      </c>
      <c r="JC54" s="40">
        <f>IF(JC$7="",0,JC34*условия!$N12)</f>
        <v>0</v>
      </c>
      <c r="JD54" s="40">
        <f>IF(JD$7="",0,JD34*условия!$N12)</f>
        <v>0</v>
      </c>
      <c r="JE54" s="40">
        <f>IF(JE$7="",0,JE34*условия!$N12)</f>
        <v>0</v>
      </c>
      <c r="JF54" s="40">
        <f>IF(JF$7="",0,JF34*условия!$N12)</f>
        <v>0</v>
      </c>
      <c r="JG54" s="40">
        <f>IF(JG$7="",0,JG34*условия!$N12)</f>
        <v>0</v>
      </c>
      <c r="JH54" s="40">
        <f>IF(JH$7="",0,JH34*условия!$N12)</f>
        <v>0</v>
      </c>
      <c r="JI54" s="40">
        <f>IF(JI$7="",0,JI34*условия!$N12)</f>
        <v>0</v>
      </c>
      <c r="JJ54" s="40">
        <f>IF(JJ$7="",0,JJ34*условия!$N12)</f>
        <v>0</v>
      </c>
      <c r="JK54" s="40">
        <f>IF(JK$7="",0,JK34*условия!$N12)</f>
        <v>0</v>
      </c>
      <c r="JL54" s="40">
        <f>IF(JL$7="",0,JL34*условия!$N12)</f>
        <v>0</v>
      </c>
      <c r="JM54" s="40">
        <f>IF(JM$7="",0,JM34*условия!$N12)</f>
        <v>0</v>
      </c>
      <c r="JN54" s="40">
        <f>IF(JN$7="",0,JN34*условия!$N12)</f>
        <v>0</v>
      </c>
      <c r="JO54" s="40">
        <f>IF(JO$7="",0,JO34*условия!$N12)</f>
        <v>0</v>
      </c>
      <c r="JP54" s="40">
        <f>IF(JP$7="",0,JP34*условия!$N12)</f>
        <v>0</v>
      </c>
      <c r="JQ54" s="40">
        <f>IF(JQ$7="",0,JQ34*условия!$N12)</f>
        <v>0</v>
      </c>
      <c r="JR54" s="40">
        <f>IF(JR$7="",0,JR34*условия!$N12)</f>
        <v>0</v>
      </c>
      <c r="JS54" s="40">
        <f>IF(JS$7="",0,JS34*условия!$N12)</f>
        <v>0</v>
      </c>
      <c r="JT54" s="40">
        <f>IF(JT$7="",0,JT34*условия!$N12)</f>
        <v>0</v>
      </c>
      <c r="JU54" s="40">
        <f>IF(JU$7="",0,JU34*условия!$N12)</f>
        <v>0</v>
      </c>
      <c r="JV54" s="40">
        <f>IF(JV$7="",0,JV34*условия!$N12)</f>
        <v>0</v>
      </c>
      <c r="JW54" s="40">
        <f>IF(JW$7="",0,JW34*условия!$N12)</f>
        <v>0</v>
      </c>
      <c r="JX54" s="40">
        <f>IF(JX$7="",0,JX34*условия!$N12)</f>
        <v>0</v>
      </c>
      <c r="JY54" s="40">
        <f>IF(JY$7="",0,JY34*условия!$N12)</f>
        <v>0</v>
      </c>
      <c r="JZ54" s="40">
        <f>IF(JZ$7="",0,JZ34*условия!$N12)</f>
        <v>0</v>
      </c>
      <c r="KA54" s="40">
        <f>IF(KA$7="",0,KA34*условия!$N12)</f>
        <v>0</v>
      </c>
      <c r="KB54" s="40">
        <f>IF(KB$7="",0,KB34*условия!$N12)</f>
        <v>0</v>
      </c>
      <c r="KC54" s="40">
        <f>IF(KC$7="",0,KC34*условия!$N12)</f>
        <v>0</v>
      </c>
      <c r="KD54" s="40">
        <f>IF(KD$7="",0,KD34*условия!$N12)</f>
        <v>0</v>
      </c>
      <c r="KE54" s="40">
        <f>IF(KE$7="",0,KE34*условия!$N12)</f>
        <v>0</v>
      </c>
      <c r="KF54" s="40">
        <f>IF(KF$7="",0,KF34*условия!$N12)</f>
        <v>0</v>
      </c>
      <c r="KG54" s="40">
        <f>IF(KG$7="",0,KG34*условия!$N12)</f>
        <v>0</v>
      </c>
      <c r="KH54" s="40">
        <f>IF(KH$7="",0,KH34*условия!$N12)</f>
        <v>0</v>
      </c>
      <c r="KI54" s="40">
        <f>IF(KI$7="",0,KI34*условия!$N12)</f>
        <v>0</v>
      </c>
      <c r="KJ54" s="40">
        <f>IF(KJ$7="",0,KJ34*условия!$N12)</f>
        <v>0</v>
      </c>
      <c r="KK54" s="40">
        <f>IF(KK$7="",0,KK34*условия!$N12)</f>
        <v>0</v>
      </c>
      <c r="KL54" s="40">
        <f>IF(KL$7="",0,KL34*условия!$N12)</f>
        <v>0</v>
      </c>
      <c r="KM54" s="40">
        <f>IF(KM$7="",0,KM34*условия!$N12)</f>
        <v>0</v>
      </c>
      <c r="KN54" s="40">
        <f>IF(KN$7="",0,KN34*условия!$N12)</f>
        <v>0</v>
      </c>
      <c r="KO54" s="40">
        <f>IF(KO$7="",0,KO34*условия!$N12)</f>
        <v>0</v>
      </c>
      <c r="KP54" s="40">
        <f>IF(KP$7="",0,KP34*условия!$N12)</f>
        <v>0</v>
      </c>
      <c r="KQ54" s="40">
        <f>IF(KQ$7="",0,KQ34*условия!$N12)</f>
        <v>0</v>
      </c>
      <c r="KR54" s="40">
        <f>IF(KR$7="",0,KR34*условия!$N12)</f>
        <v>0</v>
      </c>
      <c r="KS54" s="40">
        <f>IF(KS$7="",0,KS34*условия!$N12)</f>
        <v>0</v>
      </c>
      <c r="KT54" s="40">
        <f>IF(KT$7="",0,KT34*условия!$N12)</f>
        <v>0</v>
      </c>
      <c r="KU54" s="40">
        <f>IF(KU$7="",0,KU34*условия!$N12)</f>
        <v>0</v>
      </c>
      <c r="KV54" s="40">
        <f>IF(KV$7="",0,KV34*условия!$N12)</f>
        <v>0</v>
      </c>
      <c r="KW54" s="1"/>
      <c r="KX54" s="1"/>
    </row>
    <row r="55" spans="1:310" x14ac:dyDescent="0.25">
      <c r="A55" s="1"/>
      <c r="B55" s="79"/>
      <c r="C55" s="79"/>
      <c r="D55" s="79"/>
      <c r="E55" s="1" t="str">
        <f>E53</f>
        <v>количество сотрудников в работе</v>
      </c>
      <c r="F55" s="1"/>
      <c r="G55" s="1"/>
      <c r="H55" s="11" t="str">
        <f t="shared" ref="H55:H59" si="612">H54</f>
        <v>вакансии</v>
      </c>
      <c r="I55" s="1"/>
      <c r="J55" s="1"/>
      <c r="K55" s="1" t="str">
        <f>справочники!$U$12</f>
        <v>постоянные-30сотрудников</v>
      </c>
      <c r="L55" s="1"/>
      <c r="M55" s="5"/>
      <c r="N55" s="40"/>
      <c r="O55" s="19"/>
      <c r="P55" s="1"/>
      <c r="Q55" s="1"/>
      <c r="R55" s="40"/>
      <c r="S55" s="1"/>
      <c r="T55" s="232"/>
      <c r="U55" s="40">
        <f>IF(U$7="",0,U35*условия!$N13)</f>
        <v>28.269230769230774</v>
      </c>
      <c r="V55" s="40">
        <f>IF(V$7="",0,V35*условия!$N13)</f>
        <v>61.250000000000007</v>
      </c>
      <c r="W55" s="40">
        <f>IF(W$7="",0,W35*условия!$N13)</f>
        <v>98.942307692307708</v>
      </c>
      <c r="X55" s="40">
        <f>IF(X$7="",0,X35*условия!$N13)</f>
        <v>141.34615384615384</v>
      </c>
      <c r="Y55" s="40">
        <f>IF(Y$7="",0,Y35*условия!$N13)</f>
        <v>188.46153846153848</v>
      </c>
      <c r="Z55" s="40">
        <f>IF(Z$7="",0,Z35*условия!$N13)</f>
        <v>240.28846153846155</v>
      </c>
      <c r="AA55" s="40">
        <f>IF(AA$7="",0,AA35*условия!$N13)</f>
        <v>296.82692307692309</v>
      </c>
      <c r="AB55" s="40">
        <f>IF(AB$7="",0,AB35*условия!$N13)</f>
        <v>358.07692307692309</v>
      </c>
      <c r="AC55" s="40">
        <f>IF(AC$7="",0,AC35*условия!$N13)</f>
        <v>424.03846153846155</v>
      </c>
      <c r="AD55" s="40">
        <f>IF(AD$7="",0,AD35*условия!$N13)</f>
        <v>494.71153846153851</v>
      </c>
      <c r="AE55" s="40">
        <f>IF(AE$7="",0,AE35*условия!$N13)</f>
        <v>570.09615384615392</v>
      </c>
      <c r="AF55" s="40">
        <f>IF(AF$7="",0,AF35*условия!$N13)</f>
        <v>650.19230769230785</v>
      </c>
      <c r="AG55" s="40">
        <f>IF(AG$7="",0,AG35*условия!$N13)</f>
        <v>735.00000000000011</v>
      </c>
      <c r="AH55" s="40">
        <f>IF(AH$7="",0,AH35*условия!$N13)</f>
        <v>0</v>
      </c>
      <c r="AI55" s="40">
        <f>IF(AI$7="",0,AI35*условия!$N13)</f>
        <v>0</v>
      </c>
      <c r="AJ55" s="40">
        <f>IF(AJ$7="",0,AJ35*условия!$N13)</f>
        <v>0</v>
      </c>
      <c r="AK55" s="40">
        <f>IF(AK$7="",0,AK35*условия!$N13)</f>
        <v>0</v>
      </c>
      <c r="AL55" s="40">
        <f>IF(AL$7="",0,AL35*условия!$N13)</f>
        <v>0</v>
      </c>
      <c r="AM55" s="40">
        <f>IF(AM$7="",0,AM35*условия!$N13)</f>
        <v>0</v>
      </c>
      <c r="AN55" s="40">
        <f>IF(AN$7="",0,AN35*условия!$N13)</f>
        <v>0</v>
      </c>
      <c r="AO55" s="40">
        <f>IF(AO$7="",0,AO35*условия!$N13)</f>
        <v>0</v>
      </c>
      <c r="AP55" s="40">
        <f>IF(AP$7="",0,AP35*условия!$N13)</f>
        <v>0</v>
      </c>
      <c r="AQ55" s="40">
        <f>IF(AQ$7="",0,AQ35*условия!$N13)</f>
        <v>0</v>
      </c>
      <c r="AR55" s="40">
        <f>IF(AR$7="",0,AR35*условия!$N13)</f>
        <v>0</v>
      </c>
      <c r="AS55" s="40">
        <f>IF(AS$7="",0,AS35*условия!$N13)</f>
        <v>0</v>
      </c>
      <c r="AT55" s="40">
        <f>IF(AT$7="",0,AT35*условия!$N13)</f>
        <v>0</v>
      </c>
      <c r="AU55" s="40">
        <f>IF(AU$7="",0,AU35*условия!$N13)</f>
        <v>0</v>
      </c>
      <c r="AV55" s="40">
        <f>IF(AV$7="",0,AV35*условия!$N13)</f>
        <v>0</v>
      </c>
      <c r="AW55" s="40">
        <f>IF(AW$7="",0,AW35*условия!$N13)</f>
        <v>0</v>
      </c>
      <c r="AX55" s="40">
        <f>IF(AX$7="",0,AX35*условия!$N13)</f>
        <v>0</v>
      </c>
      <c r="AY55" s="40">
        <f>IF(AY$7="",0,AY35*условия!$N13)</f>
        <v>0</v>
      </c>
      <c r="AZ55" s="40">
        <f>IF(AZ$7="",0,AZ35*условия!$N13)</f>
        <v>0</v>
      </c>
      <c r="BA55" s="40">
        <f>IF(BA$7="",0,BA35*условия!$N13)</f>
        <v>0</v>
      </c>
      <c r="BB55" s="40">
        <f>IF(BB$7="",0,BB35*условия!$N13)</f>
        <v>0</v>
      </c>
      <c r="BC55" s="40">
        <f>IF(BC$7="",0,BC35*условия!$N13)</f>
        <v>0</v>
      </c>
      <c r="BD55" s="40">
        <f>IF(BD$7="",0,BD35*условия!$N13)</f>
        <v>0</v>
      </c>
      <c r="BE55" s="40">
        <f>IF(BE$7="",0,BE35*условия!$N13)</f>
        <v>0</v>
      </c>
      <c r="BF55" s="40">
        <f>IF(BF$7="",0,BF35*условия!$N13)</f>
        <v>0</v>
      </c>
      <c r="BG55" s="40">
        <f>IF(BG$7="",0,BG35*условия!$N13)</f>
        <v>0</v>
      </c>
      <c r="BH55" s="40">
        <f>IF(BH$7="",0,BH35*условия!$N13)</f>
        <v>0</v>
      </c>
      <c r="BI55" s="40">
        <f>IF(BI$7="",0,BI35*условия!$N13)</f>
        <v>0</v>
      </c>
      <c r="BJ55" s="40">
        <f>IF(BJ$7="",0,BJ35*условия!$N13)</f>
        <v>0</v>
      </c>
      <c r="BK55" s="40">
        <f>IF(BK$7="",0,BK35*условия!$N13)</f>
        <v>0</v>
      </c>
      <c r="BL55" s="40">
        <f>IF(BL$7="",0,BL35*условия!$N13)</f>
        <v>0</v>
      </c>
      <c r="BM55" s="40">
        <f>IF(BM$7="",0,BM35*условия!$N13)</f>
        <v>0</v>
      </c>
      <c r="BN55" s="40">
        <f>IF(BN$7="",0,BN35*условия!$N13)</f>
        <v>0</v>
      </c>
      <c r="BO55" s="40">
        <f>IF(BO$7="",0,BO35*условия!$N13)</f>
        <v>0</v>
      </c>
      <c r="BP55" s="40">
        <f>IF(BP$7="",0,BP35*условия!$N13)</f>
        <v>0</v>
      </c>
      <c r="BQ55" s="40">
        <f>IF(BQ$7="",0,BQ35*условия!$N13)</f>
        <v>0</v>
      </c>
      <c r="BR55" s="40">
        <f>IF(BR$7="",0,BR35*условия!$N13)</f>
        <v>0</v>
      </c>
      <c r="BS55" s="40">
        <f>IF(BS$7="",0,BS35*условия!$N13)</f>
        <v>0</v>
      </c>
      <c r="BT55" s="40">
        <f>IF(BT$7="",0,BT35*условия!$N13)</f>
        <v>0</v>
      </c>
      <c r="BU55" s="40">
        <f>IF(BU$7="",0,BU35*условия!$N13)</f>
        <v>0</v>
      </c>
      <c r="BV55" s="40">
        <f>IF(BV$7="",0,BV35*условия!$N13)</f>
        <v>0</v>
      </c>
      <c r="BW55" s="40">
        <f>IF(BW$7="",0,BW35*условия!$N13)</f>
        <v>0</v>
      </c>
      <c r="BX55" s="40">
        <f>IF(BX$7="",0,BX35*условия!$N13)</f>
        <v>0</v>
      </c>
      <c r="BY55" s="40">
        <f>IF(BY$7="",0,BY35*условия!$N13)</f>
        <v>0</v>
      </c>
      <c r="BZ55" s="40">
        <f>IF(BZ$7="",0,BZ35*условия!$N13)</f>
        <v>0</v>
      </c>
      <c r="CA55" s="40">
        <f>IF(CA$7="",0,CA35*условия!$N13)</f>
        <v>0</v>
      </c>
      <c r="CB55" s="40">
        <f>IF(CB$7="",0,CB35*условия!$N13)</f>
        <v>0</v>
      </c>
      <c r="CC55" s="40">
        <f>IF(CC$7="",0,CC35*условия!$N13)</f>
        <v>0</v>
      </c>
      <c r="CD55" s="40">
        <f>IF(CD$7="",0,CD35*условия!$N13)</f>
        <v>0</v>
      </c>
      <c r="CE55" s="40">
        <f>IF(CE$7="",0,CE35*условия!$N13)</f>
        <v>0</v>
      </c>
      <c r="CF55" s="40">
        <f>IF(CF$7="",0,CF35*условия!$N13)</f>
        <v>0</v>
      </c>
      <c r="CG55" s="40">
        <f>IF(CG$7="",0,CG35*условия!$N13)</f>
        <v>0</v>
      </c>
      <c r="CH55" s="40">
        <f>IF(CH$7="",0,CH35*условия!$N13)</f>
        <v>0</v>
      </c>
      <c r="CI55" s="40">
        <f>IF(CI$7="",0,CI35*условия!$N13)</f>
        <v>0</v>
      </c>
      <c r="CJ55" s="40">
        <f>IF(CJ$7="",0,CJ35*условия!$N13)</f>
        <v>0</v>
      </c>
      <c r="CK55" s="40">
        <f>IF(CK$7="",0,CK35*условия!$N13)</f>
        <v>0</v>
      </c>
      <c r="CL55" s="40">
        <f>IF(CL$7="",0,CL35*условия!$N13)</f>
        <v>0</v>
      </c>
      <c r="CM55" s="40">
        <f>IF(CM$7="",0,CM35*условия!$N13)</f>
        <v>0</v>
      </c>
      <c r="CN55" s="40">
        <f>IF(CN$7="",0,CN35*условия!$N13)</f>
        <v>0</v>
      </c>
      <c r="CO55" s="40">
        <f>IF(CO$7="",0,CO35*условия!$N13)</f>
        <v>0</v>
      </c>
      <c r="CP55" s="40">
        <f>IF(CP$7="",0,CP35*условия!$N13)</f>
        <v>0</v>
      </c>
      <c r="CQ55" s="40">
        <f>IF(CQ$7="",0,CQ35*условия!$N13)</f>
        <v>0</v>
      </c>
      <c r="CR55" s="40">
        <f>IF(CR$7="",0,CR35*условия!$N13)</f>
        <v>0</v>
      </c>
      <c r="CS55" s="40">
        <f>IF(CS$7="",0,CS35*условия!$N13)</f>
        <v>0</v>
      </c>
      <c r="CT55" s="40">
        <f>IF(CT$7="",0,CT35*условия!$N13)</f>
        <v>0</v>
      </c>
      <c r="CU55" s="40">
        <f>IF(CU$7="",0,CU35*условия!$N13)</f>
        <v>0</v>
      </c>
      <c r="CV55" s="40">
        <f>IF(CV$7="",0,CV35*условия!$N13)</f>
        <v>0</v>
      </c>
      <c r="CW55" s="40">
        <f>IF(CW$7="",0,CW35*условия!$N13)</f>
        <v>0</v>
      </c>
      <c r="CX55" s="40">
        <f>IF(CX$7="",0,CX35*условия!$N13)</f>
        <v>0</v>
      </c>
      <c r="CY55" s="40">
        <f>IF(CY$7="",0,CY35*условия!$N13)</f>
        <v>0</v>
      </c>
      <c r="CZ55" s="40">
        <f>IF(CZ$7="",0,CZ35*условия!$N13)</f>
        <v>0</v>
      </c>
      <c r="DA55" s="40">
        <f>IF(DA$7="",0,DA35*условия!$N13)</f>
        <v>0</v>
      </c>
      <c r="DB55" s="40">
        <f>IF(DB$7="",0,DB35*условия!$N13)</f>
        <v>0</v>
      </c>
      <c r="DC55" s="40">
        <f>IF(DC$7="",0,DC35*условия!$N13)</f>
        <v>0</v>
      </c>
      <c r="DD55" s="40">
        <f>IF(DD$7="",0,DD35*условия!$N13)</f>
        <v>0</v>
      </c>
      <c r="DE55" s="40">
        <f>IF(DE$7="",0,DE35*условия!$N13)</f>
        <v>0</v>
      </c>
      <c r="DF55" s="40">
        <f>IF(DF$7="",0,DF35*условия!$N13)</f>
        <v>0</v>
      </c>
      <c r="DG55" s="40">
        <f>IF(DG$7="",0,DG35*условия!$N13)</f>
        <v>0</v>
      </c>
      <c r="DH55" s="40">
        <f>IF(DH$7="",0,DH35*условия!$N13)</f>
        <v>0</v>
      </c>
      <c r="DI55" s="40">
        <f>IF(DI$7="",0,DI35*условия!$N13)</f>
        <v>0</v>
      </c>
      <c r="DJ55" s="40">
        <f>IF(DJ$7="",0,DJ35*условия!$N13)</f>
        <v>0</v>
      </c>
      <c r="DK55" s="40">
        <f>IF(DK$7="",0,DK35*условия!$N13)</f>
        <v>0</v>
      </c>
      <c r="DL55" s="40">
        <f>IF(DL$7="",0,DL35*условия!$N13)</f>
        <v>0</v>
      </c>
      <c r="DM55" s="40">
        <f>IF(DM$7="",0,DM35*условия!$N13)</f>
        <v>0</v>
      </c>
      <c r="DN55" s="40">
        <f>IF(DN$7="",0,DN35*условия!$N13)</f>
        <v>0</v>
      </c>
      <c r="DO55" s="40">
        <f>IF(DO$7="",0,DO35*условия!$N13)</f>
        <v>0</v>
      </c>
      <c r="DP55" s="40">
        <f>IF(DP$7="",0,DP35*условия!$N13)</f>
        <v>0</v>
      </c>
      <c r="DQ55" s="40">
        <f>IF(DQ$7="",0,DQ35*условия!$N13)</f>
        <v>0</v>
      </c>
      <c r="DR55" s="40">
        <f>IF(DR$7="",0,DR35*условия!$N13)</f>
        <v>0</v>
      </c>
      <c r="DS55" s="40">
        <f>IF(DS$7="",0,DS35*условия!$N13)</f>
        <v>0</v>
      </c>
      <c r="DT55" s="40">
        <f>IF(DT$7="",0,DT35*условия!$N13)</f>
        <v>0</v>
      </c>
      <c r="DU55" s="40">
        <f>IF(DU$7="",0,DU35*условия!$N13)</f>
        <v>0</v>
      </c>
      <c r="DV55" s="40">
        <f>IF(DV$7="",0,DV35*условия!$N13)</f>
        <v>0</v>
      </c>
      <c r="DW55" s="40">
        <f>IF(DW$7="",0,DW35*условия!$N13)</f>
        <v>0</v>
      </c>
      <c r="DX55" s="40">
        <f>IF(DX$7="",0,DX35*условия!$N13)</f>
        <v>0</v>
      </c>
      <c r="DY55" s="40">
        <f>IF(DY$7="",0,DY35*условия!$N13)</f>
        <v>0</v>
      </c>
      <c r="DZ55" s="40">
        <f>IF(DZ$7="",0,DZ35*условия!$N13)</f>
        <v>0</v>
      </c>
      <c r="EA55" s="40">
        <f>IF(EA$7="",0,EA35*условия!$N13)</f>
        <v>0</v>
      </c>
      <c r="EB55" s="40">
        <f>IF(EB$7="",0,EB35*условия!$N13)</f>
        <v>0</v>
      </c>
      <c r="EC55" s="40">
        <f>IF(EC$7="",0,EC35*условия!$N13)</f>
        <v>0</v>
      </c>
      <c r="ED55" s="40">
        <f>IF(ED$7="",0,ED35*условия!$N13)</f>
        <v>0</v>
      </c>
      <c r="EE55" s="40">
        <f>IF(EE$7="",0,EE35*условия!$N13)</f>
        <v>0</v>
      </c>
      <c r="EF55" s="40">
        <f>IF(EF$7="",0,EF35*условия!$N13)</f>
        <v>0</v>
      </c>
      <c r="EG55" s="40">
        <f>IF(EG$7="",0,EG35*условия!$N13)</f>
        <v>0</v>
      </c>
      <c r="EH55" s="40">
        <f>IF(EH$7="",0,EH35*условия!$N13)</f>
        <v>0</v>
      </c>
      <c r="EI55" s="40">
        <f>IF(EI$7="",0,EI35*условия!$N13)</f>
        <v>0</v>
      </c>
      <c r="EJ55" s="40">
        <f>IF(EJ$7="",0,EJ35*условия!$N13)</f>
        <v>0</v>
      </c>
      <c r="EK55" s="40">
        <f>IF(EK$7="",0,EK35*условия!$N13)</f>
        <v>0</v>
      </c>
      <c r="EL55" s="40">
        <f>IF(EL$7="",0,EL35*условия!$N13)</f>
        <v>0</v>
      </c>
      <c r="EM55" s="40">
        <f>IF(EM$7="",0,EM35*условия!$N13)</f>
        <v>0</v>
      </c>
      <c r="EN55" s="40">
        <f>IF(EN$7="",0,EN35*условия!$N13)</f>
        <v>0</v>
      </c>
      <c r="EO55" s="40">
        <f>IF(EO$7="",0,EO35*условия!$N13)</f>
        <v>0</v>
      </c>
      <c r="EP55" s="40">
        <f>IF(EP$7="",0,EP35*условия!$N13)</f>
        <v>0</v>
      </c>
      <c r="EQ55" s="40">
        <f>IF(EQ$7="",0,EQ35*условия!$N13)</f>
        <v>0</v>
      </c>
      <c r="ER55" s="40">
        <f>IF(ER$7="",0,ER35*условия!$N13)</f>
        <v>0</v>
      </c>
      <c r="ES55" s="40">
        <f>IF(ES$7="",0,ES35*условия!$N13)</f>
        <v>0</v>
      </c>
      <c r="ET55" s="40">
        <f>IF(ET$7="",0,ET35*условия!$N13)</f>
        <v>0</v>
      </c>
      <c r="EU55" s="40">
        <f>IF(EU$7="",0,EU35*условия!$N13)</f>
        <v>0</v>
      </c>
      <c r="EV55" s="40">
        <f>IF(EV$7="",0,EV35*условия!$N13)</f>
        <v>0</v>
      </c>
      <c r="EW55" s="40">
        <f>IF(EW$7="",0,EW35*условия!$N13)</f>
        <v>0</v>
      </c>
      <c r="EX55" s="40">
        <f>IF(EX$7="",0,EX35*условия!$N13)</f>
        <v>0</v>
      </c>
      <c r="EY55" s="40">
        <f>IF(EY$7="",0,EY35*условия!$N13)</f>
        <v>0</v>
      </c>
      <c r="EZ55" s="40">
        <f>IF(EZ$7="",0,EZ35*условия!$N13)</f>
        <v>0</v>
      </c>
      <c r="FA55" s="40">
        <f>IF(FA$7="",0,FA35*условия!$N13)</f>
        <v>0</v>
      </c>
      <c r="FB55" s="40">
        <f>IF(FB$7="",0,FB35*условия!$N13)</f>
        <v>0</v>
      </c>
      <c r="FC55" s="40">
        <f>IF(FC$7="",0,FC35*условия!$N13)</f>
        <v>0</v>
      </c>
      <c r="FD55" s="40">
        <f>IF(FD$7="",0,FD35*условия!$N13)</f>
        <v>0</v>
      </c>
      <c r="FE55" s="40">
        <f>IF(FE$7="",0,FE35*условия!$N13)</f>
        <v>0</v>
      </c>
      <c r="FF55" s="40">
        <f>IF(FF$7="",0,FF35*условия!$N13)</f>
        <v>0</v>
      </c>
      <c r="FG55" s="40">
        <f>IF(FG$7="",0,FG35*условия!$N13)</f>
        <v>0</v>
      </c>
      <c r="FH55" s="40">
        <f>IF(FH$7="",0,FH35*условия!$N13)</f>
        <v>0</v>
      </c>
      <c r="FI55" s="40">
        <f>IF(FI$7="",0,FI35*условия!$N13)</f>
        <v>0</v>
      </c>
      <c r="FJ55" s="40">
        <f>IF(FJ$7="",0,FJ35*условия!$N13)</f>
        <v>0</v>
      </c>
      <c r="FK55" s="40">
        <f>IF(FK$7="",0,FK35*условия!$N13)</f>
        <v>0</v>
      </c>
      <c r="FL55" s="40">
        <f>IF(FL$7="",0,FL35*условия!$N13)</f>
        <v>0</v>
      </c>
      <c r="FM55" s="40">
        <f>IF(FM$7="",0,FM35*условия!$N13)</f>
        <v>0</v>
      </c>
      <c r="FN55" s="40">
        <f>IF(FN$7="",0,FN35*условия!$N13)</f>
        <v>0</v>
      </c>
      <c r="FO55" s="40">
        <f>IF(FO$7="",0,FO35*условия!$N13)</f>
        <v>0</v>
      </c>
      <c r="FP55" s="40">
        <f>IF(FP$7="",0,FP35*условия!$N13)</f>
        <v>0</v>
      </c>
      <c r="FQ55" s="40">
        <f>IF(FQ$7="",0,FQ35*условия!$N13)</f>
        <v>0</v>
      </c>
      <c r="FR55" s="40">
        <f>IF(FR$7="",0,FR35*условия!$N13)</f>
        <v>0</v>
      </c>
      <c r="FS55" s="40">
        <f>IF(FS$7="",0,FS35*условия!$N13)</f>
        <v>0</v>
      </c>
      <c r="FT55" s="40">
        <f>IF(FT$7="",0,FT35*условия!$N13)</f>
        <v>0</v>
      </c>
      <c r="FU55" s="40">
        <f>IF(FU$7="",0,FU35*условия!$N13)</f>
        <v>0</v>
      </c>
      <c r="FV55" s="40">
        <f>IF(FV$7="",0,FV35*условия!$N13)</f>
        <v>0</v>
      </c>
      <c r="FW55" s="40">
        <f>IF(FW$7="",0,FW35*условия!$N13)</f>
        <v>0</v>
      </c>
      <c r="FX55" s="40">
        <f>IF(FX$7="",0,FX35*условия!$N13)</f>
        <v>0</v>
      </c>
      <c r="FY55" s="40">
        <f>IF(FY$7="",0,FY35*условия!$N13)</f>
        <v>0</v>
      </c>
      <c r="FZ55" s="40">
        <f>IF(FZ$7="",0,FZ35*условия!$N13)</f>
        <v>0</v>
      </c>
      <c r="GA55" s="40">
        <f>IF(GA$7="",0,GA35*условия!$N13)</f>
        <v>0</v>
      </c>
      <c r="GB55" s="40">
        <f>IF(GB$7="",0,GB35*условия!$N13)</f>
        <v>0</v>
      </c>
      <c r="GC55" s="40">
        <f>IF(GC$7="",0,GC35*условия!$N13)</f>
        <v>0</v>
      </c>
      <c r="GD55" s="40">
        <f>IF(GD$7="",0,GD35*условия!$N13)</f>
        <v>0</v>
      </c>
      <c r="GE55" s="40">
        <f>IF(GE$7="",0,GE35*условия!$N13)</f>
        <v>0</v>
      </c>
      <c r="GF55" s="40">
        <f>IF(GF$7="",0,GF35*условия!$N13)</f>
        <v>0</v>
      </c>
      <c r="GG55" s="40">
        <f>IF(GG$7="",0,GG35*условия!$N13)</f>
        <v>0</v>
      </c>
      <c r="GH55" s="40">
        <f>IF(GH$7="",0,GH35*условия!$N13)</f>
        <v>0</v>
      </c>
      <c r="GI55" s="40">
        <f>IF(GI$7="",0,GI35*условия!$N13)</f>
        <v>0</v>
      </c>
      <c r="GJ55" s="40">
        <f>IF(GJ$7="",0,GJ35*условия!$N13)</f>
        <v>0</v>
      </c>
      <c r="GK55" s="40">
        <f>IF(GK$7="",0,GK35*условия!$N13)</f>
        <v>0</v>
      </c>
      <c r="GL55" s="40">
        <f>IF(GL$7="",0,GL35*условия!$N13)</f>
        <v>0</v>
      </c>
      <c r="GM55" s="40">
        <f>IF(GM$7="",0,GM35*условия!$N13)</f>
        <v>0</v>
      </c>
      <c r="GN55" s="40">
        <f>IF(GN$7="",0,GN35*условия!$N13)</f>
        <v>0</v>
      </c>
      <c r="GO55" s="40">
        <f>IF(GO$7="",0,GO35*условия!$N13)</f>
        <v>0</v>
      </c>
      <c r="GP55" s="40">
        <f>IF(GP$7="",0,GP35*условия!$N13)</f>
        <v>0</v>
      </c>
      <c r="GQ55" s="40">
        <f>IF(GQ$7="",0,GQ35*условия!$N13)</f>
        <v>0</v>
      </c>
      <c r="GR55" s="40">
        <f>IF(GR$7="",0,GR35*условия!$N13)</f>
        <v>0</v>
      </c>
      <c r="GS55" s="40">
        <f>IF(GS$7="",0,GS35*условия!$N13)</f>
        <v>0</v>
      </c>
      <c r="GT55" s="40">
        <f>IF(GT$7="",0,GT35*условия!$N13)</f>
        <v>0</v>
      </c>
      <c r="GU55" s="40">
        <f>IF(GU$7="",0,GU35*условия!$N13)</f>
        <v>0</v>
      </c>
      <c r="GV55" s="40">
        <f>IF(GV$7="",0,GV35*условия!$N13)</f>
        <v>0</v>
      </c>
      <c r="GW55" s="40">
        <f>IF(GW$7="",0,GW35*условия!$N13)</f>
        <v>0</v>
      </c>
      <c r="GX55" s="40">
        <f>IF(GX$7="",0,GX35*условия!$N13)</f>
        <v>0</v>
      </c>
      <c r="GY55" s="40">
        <f>IF(GY$7="",0,GY35*условия!$N13)</f>
        <v>0</v>
      </c>
      <c r="GZ55" s="40">
        <f>IF(GZ$7="",0,GZ35*условия!$N13)</f>
        <v>0</v>
      </c>
      <c r="HA55" s="40">
        <f>IF(HA$7="",0,HA35*условия!$N13)</f>
        <v>0</v>
      </c>
      <c r="HB55" s="40">
        <f>IF(HB$7="",0,HB35*условия!$N13)</f>
        <v>0</v>
      </c>
      <c r="HC55" s="40">
        <f>IF(HC$7="",0,HC35*условия!$N13)</f>
        <v>0</v>
      </c>
      <c r="HD55" s="40">
        <f>IF(HD$7="",0,HD35*условия!$N13)</f>
        <v>0</v>
      </c>
      <c r="HE55" s="40">
        <f>IF(HE$7="",0,HE35*условия!$N13)</f>
        <v>0</v>
      </c>
      <c r="HF55" s="40">
        <f>IF(HF$7="",0,HF35*условия!$N13)</f>
        <v>0</v>
      </c>
      <c r="HG55" s="40">
        <f>IF(HG$7="",0,HG35*условия!$N13)</f>
        <v>0</v>
      </c>
      <c r="HH55" s="40">
        <f>IF(HH$7="",0,HH35*условия!$N13)</f>
        <v>0</v>
      </c>
      <c r="HI55" s="40">
        <f>IF(HI$7="",0,HI35*условия!$N13)</f>
        <v>0</v>
      </c>
      <c r="HJ55" s="40">
        <f>IF(HJ$7="",0,HJ35*условия!$N13)</f>
        <v>0</v>
      </c>
      <c r="HK55" s="40">
        <f>IF(HK$7="",0,HK35*условия!$N13)</f>
        <v>0</v>
      </c>
      <c r="HL55" s="40">
        <f>IF(HL$7="",0,HL35*условия!$N13)</f>
        <v>0</v>
      </c>
      <c r="HM55" s="40">
        <f>IF(HM$7="",0,HM35*условия!$N13)</f>
        <v>0</v>
      </c>
      <c r="HN55" s="40">
        <f>IF(HN$7="",0,HN35*условия!$N13)</f>
        <v>0</v>
      </c>
      <c r="HO55" s="40">
        <f>IF(HO$7="",0,HO35*условия!$N13)</f>
        <v>0</v>
      </c>
      <c r="HP55" s="40">
        <f>IF(HP$7="",0,HP35*условия!$N13)</f>
        <v>0</v>
      </c>
      <c r="HQ55" s="40">
        <f>IF(HQ$7="",0,HQ35*условия!$N13)</f>
        <v>0</v>
      </c>
      <c r="HR55" s="40">
        <f>IF(HR$7="",0,HR35*условия!$N13)</f>
        <v>0</v>
      </c>
      <c r="HS55" s="40">
        <f>IF(HS$7="",0,HS35*условия!$N13)</f>
        <v>0</v>
      </c>
      <c r="HT55" s="40">
        <f>IF(HT$7="",0,HT35*условия!$N13)</f>
        <v>0</v>
      </c>
      <c r="HU55" s="40">
        <f>IF(HU$7="",0,HU35*условия!$N13)</f>
        <v>0</v>
      </c>
      <c r="HV55" s="40">
        <f>IF(HV$7="",0,HV35*условия!$N13)</f>
        <v>0</v>
      </c>
      <c r="HW55" s="40">
        <f>IF(HW$7="",0,HW35*условия!$N13)</f>
        <v>0</v>
      </c>
      <c r="HX55" s="40">
        <f>IF(HX$7="",0,HX35*условия!$N13)</f>
        <v>0</v>
      </c>
      <c r="HY55" s="40">
        <f>IF(HY$7="",0,HY35*условия!$N13)</f>
        <v>0</v>
      </c>
      <c r="HZ55" s="40">
        <f>IF(HZ$7="",0,HZ35*условия!$N13)</f>
        <v>0</v>
      </c>
      <c r="IA55" s="40">
        <f>IF(IA$7="",0,IA35*условия!$N13)</f>
        <v>0</v>
      </c>
      <c r="IB55" s="40">
        <f>IF(IB$7="",0,IB35*условия!$N13)</f>
        <v>0</v>
      </c>
      <c r="IC55" s="40">
        <f>IF(IC$7="",0,IC35*условия!$N13)</f>
        <v>0</v>
      </c>
      <c r="ID55" s="40">
        <f>IF(ID$7="",0,ID35*условия!$N13)</f>
        <v>0</v>
      </c>
      <c r="IE55" s="40">
        <f>IF(IE$7="",0,IE35*условия!$N13)</f>
        <v>0</v>
      </c>
      <c r="IF55" s="40">
        <f>IF(IF$7="",0,IF35*условия!$N13)</f>
        <v>0</v>
      </c>
      <c r="IG55" s="40">
        <f>IF(IG$7="",0,IG35*условия!$N13)</f>
        <v>0</v>
      </c>
      <c r="IH55" s="40">
        <f>IF(IH$7="",0,IH35*условия!$N13)</f>
        <v>0</v>
      </c>
      <c r="II55" s="40">
        <f>IF(II$7="",0,II35*условия!$N13)</f>
        <v>0</v>
      </c>
      <c r="IJ55" s="40">
        <f>IF(IJ$7="",0,IJ35*условия!$N13)</f>
        <v>0</v>
      </c>
      <c r="IK55" s="40">
        <f>IF(IK$7="",0,IK35*условия!$N13)</f>
        <v>0</v>
      </c>
      <c r="IL55" s="40">
        <f>IF(IL$7="",0,IL35*условия!$N13)</f>
        <v>0</v>
      </c>
      <c r="IM55" s="40">
        <f>IF(IM$7="",0,IM35*условия!$N13)</f>
        <v>0</v>
      </c>
      <c r="IN55" s="40">
        <f>IF(IN$7="",0,IN35*условия!$N13)</f>
        <v>0</v>
      </c>
      <c r="IO55" s="40">
        <f>IF(IO$7="",0,IO35*условия!$N13)</f>
        <v>0</v>
      </c>
      <c r="IP55" s="40">
        <f>IF(IP$7="",0,IP35*условия!$N13)</f>
        <v>0</v>
      </c>
      <c r="IQ55" s="40">
        <f>IF(IQ$7="",0,IQ35*условия!$N13)</f>
        <v>0</v>
      </c>
      <c r="IR55" s="40">
        <f>IF(IR$7="",0,IR35*условия!$N13)</f>
        <v>0</v>
      </c>
      <c r="IS55" s="40">
        <f>IF(IS$7="",0,IS35*условия!$N13)</f>
        <v>0</v>
      </c>
      <c r="IT55" s="40">
        <f>IF(IT$7="",0,IT35*условия!$N13)</f>
        <v>0</v>
      </c>
      <c r="IU55" s="40">
        <f>IF(IU$7="",0,IU35*условия!$N13)</f>
        <v>0</v>
      </c>
      <c r="IV55" s="40">
        <f>IF(IV$7="",0,IV35*условия!$N13)</f>
        <v>0</v>
      </c>
      <c r="IW55" s="40">
        <f>IF(IW$7="",0,IW35*условия!$N13)</f>
        <v>0</v>
      </c>
      <c r="IX55" s="40">
        <f>IF(IX$7="",0,IX35*условия!$N13)</f>
        <v>0</v>
      </c>
      <c r="IY55" s="40">
        <f>IF(IY$7="",0,IY35*условия!$N13)</f>
        <v>0</v>
      </c>
      <c r="IZ55" s="40">
        <f>IF(IZ$7="",0,IZ35*условия!$N13)</f>
        <v>0</v>
      </c>
      <c r="JA55" s="40">
        <f>IF(JA$7="",0,JA35*условия!$N13)</f>
        <v>0</v>
      </c>
      <c r="JB55" s="40">
        <f>IF(JB$7="",0,JB35*условия!$N13)</f>
        <v>0</v>
      </c>
      <c r="JC55" s="40">
        <f>IF(JC$7="",0,JC35*условия!$N13)</f>
        <v>0</v>
      </c>
      <c r="JD55" s="40">
        <f>IF(JD$7="",0,JD35*условия!$N13)</f>
        <v>0</v>
      </c>
      <c r="JE55" s="40">
        <f>IF(JE$7="",0,JE35*условия!$N13)</f>
        <v>0</v>
      </c>
      <c r="JF55" s="40">
        <f>IF(JF$7="",0,JF35*условия!$N13)</f>
        <v>0</v>
      </c>
      <c r="JG55" s="40">
        <f>IF(JG$7="",0,JG35*условия!$N13)</f>
        <v>0</v>
      </c>
      <c r="JH55" s="40">
        <f>IF(JH$7="",0,JH35*условия!$N13)</f>
        <v>0</v>
      </c>
      <c r="JI55" s="40">
        <f>IF(JI$7="",0,JI35*условия!$N13)</f>
        <v>0</v>
      </c>
      <c r="JJ55" s="40">
        <f>IF(JJ$7="",0,JJ35*условия!$N13)</f>
        <v>0</v>
      </c>
      <c r="JK55" s="40">
        <f>IF(JK$7="",0,JK35*условия!$N13)</f>
        <v>0</v>
      </c>
      <c r="JL55" s="40">
        <f>IF(JL$7="",0,JL35*условия!$N13)</f>
        <v>0</v>
      </c>
      <c r="JM55" s="40">
        <f>IF(JM$7="",0,JM35*условия!$N13)</f>
        <v>0</v>
      </c>
      <c r="JN55" s="40">
        <f>IF(JN$7="",0,JN35*условия!$N13)</f>
        <v>0</v>
      </c>
      <c r="JO55" s="40">
        <f>IF(JO$7="",0,JO35*условия!$N13)</f>
        <v>0</v>
      </c>
      <c r="JP55" s="40">
        <f>IF(JP$7="",0,JP35*условия!$N13)</f>
        <v>0</v>
      </c>
      <c r="JQ55" s="40">
        <f>IF(JQ$7="",0,JQ35*условия!$N13)</f>
        <v>0</v>
      </c>
      <c r="JR55" s="40">
        <f>IF(JR$7="",0,JR35*условия!$N13)</f>
        <v>0</v>
      </c>
      <c r="JS55" s="40">
        <f>IF(JS$7="",0,JS35*условия!$N13)</f>
        <v>0</v>
      </c>
      <c r="JT55" s="40">
        <f>IF(JT$7="",0,JT35*условия!$N13)</f>
        <v>0</v>
      </c>
      <c r="JU55" s="40">
        <f>IF(JU$7="",0,JU35*условия!$N13)</f>
        <v>0</v>
      </c>
      <c r="JV55" s="40">
        <f>IF(JV$7="",0,JV35*условия!$N13)</f>
        <v>0</v>
      </c>
      <c r="JW55" s="40">
        <f>IF(JW$7="",0,JW35*условия!$N13)</f>
        <v>0</v>
      </c>
      <c r="JX55" s="40">
        <f>IF(JX$7="",0,JX35*условия!$N13)</f>
        <v>0</v>
      </c>
      <c r="JY55" s="40">
        <f>IF(JY$7="",0,JY35*условия!$N13)</f>
        <v>0</v>
      </c>
      <c r="JZ55" s="40">
        <f>IF(JZ$7="",0,JZ35*условия!$N13)</f>
        <v>0</v>
      </c>
      <c r="KA55" s="40">
        <f>IF(KA$7="",0,KA35*условия!$N13)</f>
        <v>0</v>
      </c>
      <c r="KB55" s="40">
        <f>IF(KB$7="",0,KB35*условия!$N13)</f>
        <v>0</v>
      </c>
      <c r="KC55" s="40">
        <f>IF(KC$7="",0,KC35*условия!$N13)</f>
        <v>0</v>
      </c>
      <c r="KD55" s="40">
        <f>IF(KD$7="",0,KD35*условия!$N13)</f>
        <v>0</v>
      </c>
      <c r="KE55" s="40">
        <f>IF(KE$7="",0,KE35*условия!$N13)</f>
        <v>0</v>
      </c>
      <c r="KF55" s="40">
        <f>IF(KF$7="",0,KF35*условия!$N13)</f>
        <v>0</v>
      </c>
      <c r="KG55" s="40">
        <f>IF(KG$7="",0,KG35*условия!$N13)</f>
        <v>0</v>
      </c>
      <c r="KH55" s="40">
        <f>IF(KH$7="",0,KH35*условия!$N13)</f>
        <v>0</v>
      </c>
      <c r="KI55" s="40">
        <f>IF(KI$7="",0,KI35*условия!$N13)</f>
        <v>0</v>
      </c>
      <c r="KJ55" s="40">
        <f>IF(KJ$7="",0,KJ35*условия!$N13)</f>
        <v>0</v>
      </c>
      <c r="KK55" s="40">
        <f>IF(KK$7="",0,KK35*условия!$N13)</f>
        <v>0</v>
      </c>
      <c r="KL55" s="40">
        <f>IF(KL$7="",0,KL35*условия!$N13)</f>
        <v>0</v>
      </c>
      <c r="KM55" s="40">
        <f>IF(KM$7="",0,KM35*условия!$N13)</f>
        <v>0</v>
      </c>
      <c r="KN55" s="40">
        <f>IF(KN$7="",0,KN35*условия!$N13)</f>
        <v>0</v>
      </c>
      <c r="KO55" s="40">
        <f>IF(KO$7="",0,KO35*условия!$N13)</f>
        <v>0</v>
      </c>
      <c r="KP55" s="40">
        <f>IF(KP$7="",0,KP35*условия!$N13)</f>
        <v>0</v>
      </c>
      <c r="KQ55" s="40">
        <f>IF(KQ$7="",0,KQ35*условия!$N13)</f>
        <v>0</v>
      </c>
      <c r="KR55" s="40">
        <f>IF(KR$7="",0,KR35*условия!$N13)</f>
        <v>0</v>
      </c>
      <c r="KS55" s="40">
        <f>IF(KS$7="",0,KS35*условия!$N13)</f>
        <v>0</v>
      </c>
      <c r="KT55" s="40">
        <f>IF(KT$7="",0,KT35*условия!$N13)</f>
        <v>0</v>
      </c>
      <c r="KU55" s="40">
        <f>IF(KU$7="",0,KU35*условия!$N13)</f>
        <v>0</v>
      </c>
      <c r="KV55" s="40">
        <f>IF(KV$7="",0,KV35*условия!$N13)</f>
        <v>0</v>
      </c>
      <c r="KW55" s="1"/>
      <c r="KX55" s="1"/>
    </row>
    <row r="56" spans="1:310" x14ac:dyDescent="0.25">
      <c r="A56" s="1"/>
      <c r="B56" s="79"/>
      <c r="C56" s="79"/>
      <c r="D56" s="79"/>
      <c r="E56" s="1" t="str">
        <f>E53</f>
        <v>количество сотрудников в работе</v>
      </c>
      <c r="F56" s="1"/>
      <c r="G56" s="1"/>
      <c r="H56" s="11" t="str">
        <f t="shared" si="612"/>
        <v>вакансии</v>
      </c>
      <c r="I56" s="1"/>
      <c r="J56" s="1"/>
      <c r="K56" s="1" t="str">
        <f>справочники!$U$13</f>
        <v>постоянные-60сотрудников</v>
      </c>
      <c r="L56" s="1"/>
      <c r="M56" s="5"/>
      <c r="N56" s="40"/>
      <c r="O56" s="19"/>
      <c r="P56" s="1"/>
      <c r="Q56" s="1"/>
      <c r="R56" s="40"/>
      <c r="S56" s="1"/>
      <c r="T56" s="232"/>
      <c r="U56" s="40">
        <f>IF(U$7="",0,U36*условия!$N14)</f>
        <v>40.384615384615387</v>
      </c>
      <c r="V56" s="40">
        <f>IF(V$7="",0,V36*условия!$N14)</f>
        <v>87.500000000000014</v>
      </c>
      <c r="W56" s="40">
        <f>IF(W$7="",0,W36*условия!$N14)</f>
        <v>141.34615384615384</v>
      </c>
      <c r="X56" s="40">
        <f>IF(X$7="",0,X36*условия!$N14)</f>
        <v>201.92307692307696</v>
      </c>
      <c r="Y56" s="40">
        <f>IF(Y$7="",0,Y36*условия!$N14)</f>
        <v>269.23076923076928</v>
      </c>
      <c r="Z56" s="40">
        <f>IF(Z$7="",0,Z36*условия!$N14)</f>
        <v>343.26923076923083</v>
      </c>
      <c r="AA56" s="40">
        <f>IF(AA$7="",0,AA36*условия!$N14)</f>
        <v>424.0384615384616</v>
      </c>
      <c r="AB56" s="40">
        <f>IF(AB$7="",0,AB36*условия!$N14)</f>
        <v>511.53846153846166</v>
      </c>
      <c r="AC56" s="40">
        <f>IF(AC$7="",0,AC36*условия!$N14)</f>
        <v>605.76923076923094</v>
      </c>
      <c r="AD56" s="40">
        <f>IF(AD$7="",0,AD36*условия!$N14)</f>
        <v>706.7307692307694</v>
      </c>
      <c r="AE56" s="40">
        <f>IF(AE$7="",0,AE36*условия!$N14)</f>
        <v>814.42307692307713</v>
      </c>
      <c r="AF56" s="40">
        <f>IF(AF$7="",0,AF36*условия!$N14)</f>
        <v>928.84615384615415</v>
      </c>
      <c r="AG56" s="40">
        <f>IF(AG$7="",0,AG36*условия!$N14)</f>
        <v>1050.0000000000002</v>
      </c>
      <c r="AH56" s="40">
        <f>IF(AH$7="",0,AH36*условия!$N14)</f>
        <v>0</v>
      </c>
      <c r="AI56" s="40">
        <f>IF(AI$7="",0,AI36*условия!$N14)</f>
        <v>0</v>
      </c>
      <c r="AJ56" s="40">
        <f>IF(AJ$7="",0,AJ36*условия!$N14)</f>
        <v>0</v>
      </c>
      <c r="AK56" s="40">
        <f>IF(AK$7="",0,AK36*условия!$N14)</f>
        <v>0</v>
      </c>
      <c r="AL56" s="40">
        <f>IF(AL$7="",0,AL36*условия!$N14)</f>
        <v>0</v>
      </c>
      <c r="AM56" s="40">
        <f>IF(AM$7="",0,AM36*условия!$N14)</f>
        <v>0</v>
      </c>
      <c r="AN56" s="40">
        <f>IF(AN$7="",0,AN36*условия!$N14)</f>
        <v>0</v>
      </c>
      <c r="AO56" s="40">
        <f>IF(AO$7="",0,AO36*условия!$N14)</f>
        <v>0</v>
      </c>
      <c r="AP56" s="40">
        <f>IF(AP$7="",0,AP36*условия!$N14)</f>
        <v>0</v>
      </c>
      <c r="AQ56" s="40">
        <f>IF(AQ$7="",0,AQ36*условия!$N14)</f>
        <v>0</v>
      </c>
      <c r="AR56" s="40">
        <f>IF(AR$7="",0,AR36*условия!$N14)</f>
        <v>0</v>
      </c>
      <c r="AS56" s="40">
        <f>IF(AS$7="",0,AS36*условия!$N14)</f>
        <v>0</v>
      </c>
      <c r="AT56" s="40">
        <f>IF(AT$7="",0,AT36*условия!$N14)</f>
        <v>0</v>
      </c>
      <c r="AU56" s="40">
        <f>IF(AU$7="",0,AU36*условия!$N14)</f>
        <v>0</v>
      </c>
      <c r="AV56" s="40">
        <f>IF(AV$7="",0,AV36*условия!$N14)</f>
        <v>0</v>
      </c>
      <c r="AW56" s="40">
        <f>IF(AW$7="",0,AW36*условия!$N14)</f>
        <v>0</v>
      </c>
      <c r="AX56" s="40">
        <f>IF(AX$7="",0,AX36*условия!$N14)</f>
        <v>0</v>
      </c>
      <c r="AY56" s="40">
        <f>IF(AY$7="",0,AY36*условия!$N14)</f>
        <v>0</v>
      </c>
      <c r="AZ56" s="40">
        <f>IF(AZ$7="",0,AZ36*условия!$N14)</f>
        <v>0</v>
      </c>
      <c r="BA56" s="40">
        <f>IF(BA$7="",0,BA36*условия!$N14)</f>
        <v>0</v>
      </c>
      <c r="BB56" s="40">
        <f>IF(BB$7="",0,BB36*условия!$N14)</f>
        <v>0</v>
      </c>
      <c r="BC56" s="40">
        <f>IF(BC$7="",0,BC36*условия!$N14)</f>
        <v>0</v>
      </c>
      <c r="BD56" s="40">
        <f>IF(BD$7="",0,BD36*условия!$N14)</f>
        <v>0</v>
      </c>
      <c r="BE56" s="40">
        <f>IF(BE$7="",0,BE36*условия!$N14)</f>
        <v>0</v>
      </c>
      <c r="BF56" s="40">
        <f>IF(BF$7="",0,BF36*условия!$N14)</f>
        <v>0</v>
      </c>
      <c r="BG56" s="40">
        <f>IF(BG$7="",0,BG36*условия!$N14)</f>
        <v>0</v>
      </c>
      <c r="BH56" s="40">
        <f>IF(BH$7="",0,BH36*условия!$N14)</f>
        <v>0</v>
      </c>
      <c r="BI56" s="40">
        <f>IF(BI$7="",0,BI36*условия!$N14)</f>
        <v>0</v>
      </c>
      <c r="BJ56" s="40">
        <f>IF(BJ$7="",0,BJ36*условия!$N14)</f>
        <v>0</v>
      </c>
      <c r="BK56" s="40">
        <f>IF(BK$7="",0,BK36*условия!$N14)</f>
        <v>0</v>
      </c>
      <c r="BL56" s="40">
        <f>IF(BL$7="",0,BL36*условия!$N14)</f>
        <v>0</v>
      </c>
      <c r="BM56" s="40">
        <f>IF(BM$7="",0,BM36*условия!$N14)</f>
        <v>0</v>
      </c>
      <c r="BN56" s="40">
        <f>IF(BN$7="",0,BN36*условия!$N14)</f>
        <v>0</v>
      </c>
      <c r="BO56" s="40">
        <f>IF(BO$7="",0,BO36*условия!$N14)</f>
        <v>0</v>
      </c>
      <c r="BP56" s="40">
        <f>IF(BP$7="",0,BP36*условия!$N14)</f>
        <v>0</v>
      </c>
      <c r="BQ56" s="40">
        <f>IF(BQ$7="",0,BQ36*условия!$N14)</f>
        <v>0</v>
      </c>
      <c r="BR56" s="40">
        <f>IF(BR$7="",0,BR36*условия!$N14)</f>
        <v>0</v>
      </c>
      <c r="BS56" s="40">
        <f>IF(BS$7="",0,BS36*условия!$N14)</f>
        <v>0</v>
      </c>
      <c r="BT56" s="40">
        <f>IF(BT$7="",0,BT36*условия!$N14)</f>
        <v>0</v>
      </c>
      <c r="BU56" s="40">
        <f>IF(BU$7="",0,BU36*условия!$N14)</f>
        <v>0</v>
      </c>
      <c r="BV56" s="40">
        <f>IF(BV$7="",0,BV36*условия!$N14)</f>
        <v>0</v>
      </c>
      <c r="BW56" s="40">
        <f>IF(BW$7="",0,BW36*условия!$N14)</f>
        <v>0</v>
      </c>
      <c r="BX56" s="40">
        <f>IF(BX$7="",0,BX36*условия!$N14)</f>
        <v>0</v>
      </c>
      <c r="BY56" s="40">
        <f>IF(BY$7="",0,BY36*условия!$N14)</f>
        <v>0</v>
      </c>
      <c r="BZ56" s="40">
        <f>IF(BZ$7="",0,BZ36*условия!$N14)</f>
        <v>0</v>
      </c>
      <c r="CA56" s="40">
        <f>IF(CA$7="",0,CA36*условия!$N14)</f>
        <v>0</v>
      </c>
      <c r="CB56" s="40">
        <f>IF(CB$7="",0,CB36*условия!$N14)</f>
        <v>0</v>
      </c>
      <c r="CC56" s="40">
        <f>IF(CC$7="",0,CC36*условия!$N14)</f>
        <v>0</v>
      </c>
      <c r="CD56" s="40">
        <f>IF(CD$7="",0,CD36*условия!$N14)</f>
        <v>0</v>
      </c>
      <c r="CE56" s="40">
        <f>IF(CE$7="",0,CE36*условия!$N14)</f>
        <v>0</v>
      </c>
      <c r="CF56" s="40">
        <f>IF(CF$7="",0,CF36*условия!$N14)</f>
        <v>0</v>
      </c>
      <c r="CG56" s="40">
        <f>IF(CG$7="",0,CG36*условия!$N14)</f>
        <v>0</v>
      </c>
      <c r="CH56" s="40">
        <f>IF(CH$7="",0,CH36*условия!$N14)</f>
        <v>0</v>
      </c>
      <c r="CI56" s="40">
        <f>IF(CI$7="",0,CI36*условия!$N14)</f>
        <v>0</v>
      </c>
      <c r="CJ56" s="40">
        <f>IF(CJ$7="",0,CJ36*условия!$N14)</f>
        <v>0</v>
      </c>
      <c r="CK56" s="40">
        <f>IF(CK$7="",0,CK36*условия!$N14)</f>
        <v>0</v>
      </c>
      <c r="CL56" s="40">
        <f>IF(CL$7="",0,CL36*условия!$N14)</f>
        <v>0</v>
      </c>
      <c r="CM56" s="40">
        <f>IF(CM$7="",0,CM36*условия!$N14)</f>
        <v>0</v>
      </c>
      <c r="CN56" s="40">
        <f>IF(CN$7="",0,CN36*условия!$N14)</f>
        <v>0</v>
      </c>
      <c r="CO56" s="40">
        <f>IF(CO$7="",0,CO36*условия!$N14)</f>
        <v>0</v>
      </c>
      <c r="CP56" s="40">
        <f>IF(CP$7="",0,CP36*условия!$N14)</f>
        <v>0</v>
      </c>
      <c r="CQ56" s="40">
        <f>IF(CQ$7="",0,CQ36*условия!$N14)</f>
        <v>0</v>
      </c>
      <c r="CR56" s="40">
        <f>IF(CR$7="",0,CR36*условия!$N14)</f>
        <v>0</v>
      </c>
      <c r="CS56" s="40">
        <f>IF(CS$7="",0,CS36*условия!$N14)</f>
        <v>0</v>
      </c>
      <c r="CT56" s="40">
        <f>IF(CT$7="",0,CT36*условия!$N14)</f>
        <v>0</v>
      </c>
      <c r="CU56" s="40">
        <f>IF(CU$7="",0,CU36*условия!$N14)</f>
        <v>0</v>
      </c>
      <c r="CV56" s="40">
        <f>IF(CV$7="",0,CV36*условия!$N14)</f>
        <v>0</v>
      </c>
      <c r="CW56" s="40">
        <f>IF(CW$7="",0,CW36*условия!$N14)</f>
        <v>0</v>
      </c>
      <c r="CX56" s="40">
        <f>IF(CX$7="",0,CX36*условия!$N14)</f>
        <v>0</v>
      </c>
      <c r="CY56" s="40">
        <f>IF(CY$7="",0,CY36*условия!$N14)</f>
        <v>0</v>
      </c>
      <c r="CZ56" s="40">
        <f>IF(CZ$7="",0,CZ36*условия!$N14)</f>
        <v>0</v>
      </c>
      <c r="DA56" s="40">
        <f>IF(DA$7="",0,DA36*условия!$N14)</f>
        <v>0</v>
      </c>
      <c r="DB56" s="40">
        <f>IF(DB$7="",0,DB36*условия!$N14)</f>
        <v>0</v>
      </c>
      <c r="DC56" s="40">
        <f>IF(DC$7="",0,DC36*условия!$N14)</f>
        <v>0</v>
      </c>
      <c r="DD56" s="40">
        <f>IF(DD$7="",0,DD36*условия!$N14)</f>
        <v>0</v>
      </c>
      <c r="DE56" s="40">
        <f>IF(DE$7="",0,DE36*условия!$N14)</f>
        <v>0</v>
      </c>
      <c r="DF56" s="40">
        <f>IF(DF$7="",0,DF36*условия!$N14)</f>
        <v>0</v>
      </c>
      <c r="DG56" s="40">
        <f>IF(DG$7="",0,DG36*условия!$N14)</f>
        <v>0</v>
      </c>
      <c r="DH56" s="40">
        <f>IF(DH$7="",0,DH36*условия!$N14)</f>
        <v>0</v>
      </c>
      <c r="DI56" s="40">
        <f>IF(DI$7="",0,DI36*условия!$N14)</f>
        <v>0</v>
      </c>
      <c r="DJ56" s="40">
        <f>IF(DJ$7="",0,DJ36*условия!$N14)</f>
        <v>0</v>
      </c>
      <c r="DK56" s="40">
        <f>IF(DK$7="",0,DK36*условия!$N14)</f>
        <v>0</v>
      </c>
      <c r="DL56" s="40">
        <f>IF(DL$7="",0,DL36*условия!$N14)</f>
        <v>0</v>
      </c>
      <c r="DM56" s="40">
        <f>IF(DM$7="",0,DM36*условия!$N14)</f>
        <v>0</v>
      </c>
      <c r="DN56" s="40">
        <f>IF(DN$7="",0,DN36*условия!$N14)</f>
        <v>0</v>
      </c>
      <c r="DO56" s="40">
        <f>IF(DO$7="",0,DO36*условия!$N14)</f>
        <v>0</v>
      </c>
      <c r="DP56" s="40">
        <f>IF(DP$7="",0,DP36*условия!$N14)</f>
        <v>0</v>
      </c>
      <c r="DQ56" s="40">
        <f>IF(DQ$7="",0,DQ36*условия!$N14)</f>
        <v>0</v>
      </c>
      <c r="DR56" s="40">
        <f>IF(DR$7="",0,DR36*условия!$N14)</f>
        <v>0</v>
      </c>
      <c r="DS56" s="40">
        <f>IF(DS$7="",0,DS36*условия!$N14)</f>
        <v>0</v>
      </c>
      <c r="DT56" s="40">
        <f>IF(DT$7="",0,DT36*условия!$N14)</f>
        <v>0</v>
      </c>
      <c r="DU56" s="40">
        <f>IF(DU$7="",0,DU36*условия!$N14)</f>
        <v>0</v>
      </c>
      <c r="DV56" s="40">
        <f>IF(DV$7="",0,DV36*условия!$N14)</f>
        <v>0</v>
      </c>
      <c r="DW56" s="40">
        <f>IF(DW$7="",0,DW36*условия!$N14)</f>
        <v>0</v>
      </c>
      <c r="DX56" s="40">
        <f>IF(DX$7="",0,DX36*условия!$N14)</f>
        <v>0</v>
      </c>
      <c r="DY56" s="40">
        <f>IF(DY$7="",0,DY36*условия!$N14)</f>
        <v>0</v>
      </c>
      <c r="DZ56" s="40">
        <f>IF(DZ$7="",0,DZ36*условия!$N14)</f>
        <v>0</v>
      </c>
      <c r="EA56" s="40">
        <f>IF(EA$7="",0,EA36*условия!$N14)</f>
        <v>0</v>
      </c>
      <c r="EB56" s="40">
        <f>IF(EB$7="",0,EB36*условия!$N14)</f>
        <v>0</v>
      </c>
      <c r="EC56" s="40">
        <f>IF(EC$7="",0,EC36*условия!$N14)</f>
        <v>0</v>
      </c>
      <c r="ED56" s="40">
        <f>IF(ED$7="",0,ED36*условия!$N14)</f>
        <v>0</v>
      </c>
      <c r="EE56" s="40">
        <f>IF(EE$7="",0,EE36*условия!$N14)</f>
        <v>0</v>
      </c>
      <c r="EF56" s="40">
        <f>IF(EF$7="",0,EF36*условия!$N14)</f>
        <v>0</v>
      </c>
      <c r="EG56" s="40">
        <f>IF(EG$7="",0,EG36*условия!$N14)</f>
        <v>0</v>
      </c>
      <c r="EH56" s="40">
        <f>IF(EH$7="",0,EH36*условия!$N14)</f>
        <v>0</v>
      </c>
      <c r="EI56" s="40">
        <f>IF(EI$7="",0,EI36*условия!$N14)</f>
        <v>0</v>
      </c>
      <c r="EJ56" s="40">
        <f>IF(EJ$7="",0,EJ36*условия!$N14)</f>
        <v>0</v>
      </c>
      <c r="EK56" s="40">
        <f>IF(EK$7="",0,EK36*условия!$N14)</f>
        <v>0</v>
      </c>
      <c r="EL56" s="40">
        <f>IF(EL$7="",0,EL36*условия!$N14)</f>
        <v>0</v>
      </c>
      <c r="EM56" s="40">
        <f>IF(EM$7="",0,EM36*условия!$N14)</f>
        <v>0</v>
      </c>
      <c r="EN56" s="40">
        <f>IF(EN$7="",0,EN36*условия!$N14)</f>
        <v>0</v>
      </c>
      <c r="EO56" s="40">
        <f>IF(EO$7="",0,EO36*условия!$N14)</f>
        <v>0</v>
      </c>
      <c r="EP56" s="40">
        <f>IF(EP$7="",0,EP36*условия!$N14)</f>
        <v>0</v>
      </c>
      <c r="EQ56" s="40">
        <f>IF(EQ$7="",0,EQ36*условия!$N14)</f>
        <v>0</v>
      </c>
      <c r="ER56" s="40">
        <f>IF(ER$7="",0,ER36*условия!$N14)</f>
        <v>0</v>
      </c>
      <c r="ES56" s="40">
        <f>IF(ES$7="",0,ES36*условия!$N14)</f>
        <v>0</v>
      </c>
      <c r="ET56" s="40">
        <f>IF(ET$7="",0,ET36*условия!$N14)</f>
        <v>0</v>
      </c>
      <c r="EU56" s="40">
        <f>IF(EU$7="",0,EU36*условия!$N14)</f>
        <v>0</v>
      </c>
      <c r="EV56" s="40">
        <f>IF(EV$7="",0,EV36*условия!$N14)</f>
        <v>0</v>
      </c>
      <c r="EW56" s="40">
        <f>IF(EW$7="",0,EW36*условия!$N14)</f>
        <v>0</v>
      </c>
      <c r="EX56" s="40">
        <f>IF(EX$7="",0,EX36*условия!$N14)</f>
        <v>0</v>
      </c>
      <c r="EY56" s="40">
        <f>IF(EY$7="",0,EY36*условия!$N14)</f>
        <v>0</v>
      </c>
      <c r="EZ56" s="40">
        <f>IF(EZ$7="",0,EZ36*условия!$N14)</f>
        <v>0</v>
      </c>
      <c r="FA56" s="40">
        <f>IF(FA$7="",0,FA36*условия!$N14)</f>
        <v>0</v>
      </c>
      <c r="FB56" s="40">
        <f>IF(FB$7="",0,FB36*условия!$N14)</f>
        <v>0</v>
      </c>
      <c r="FC56" s="40">
        <f>IF(FC$7="",0,FC36*условия!$N14)</f>
        <v>0</v>
      </c>
      <c r="FD56" s="40">
        <f>IF(FD$7="",0,FD36*условия!$N14)</f>
        <v>0</v>
      </c>
      <c r="FE56" s="40">
        <f>IF(FE$7="",0,FE36*условия!$N14)</f>
        <v>0</v>
      </c>
      <c r="FF56" s="40">
        <f>IF(FF$7="",0,FF36*условия!$N14)</f>
        <v>0</v>
      </c>
      <c r="FG56" s="40">
        <f>IF(FG$7="",0,FG36*условия!$N14)</f>
        <v>0</v>
      </c>
      <c r="FH56" s="40">
        <f>IF(FH$7="",0,FH36*условия!$N14)</f>
        <v>0</v>
      </c>
      <c r="FI56" s="40">
        <f>IF(FI$7="",0,FI36*условия!$N14)</f>
        <v>0</v>
      </c>
      <c r="FJ56" s="40">
        <f>IF(FJ$7="",0,FJ36*условия!$N14)</f>
        <v>0</v>
      </c>
      <c r="FK56" s="40">
        <f>IF(FK$7="",0,FK36*условия!$N14)</f>
        <v>0</v>
      </c>
      <c r="FL56" s="40">
        <f>IF(FL$7="",0,FL36*условия!$N14)</f>
        <v>0</v>
      </c>
      <c r="FM56" s="40">
        <f>IF(FM$7="",0,FM36*условия!$N14)</f>
        <v>0</v>
      </c>
      <c r="FN56" s="40">
        <f>IF(FN$7="",0,FN36*условия!$N14)</f>
        <v>0</v>
      </c>
      <c r="FO56" s="40">
        <f>IF(FO$7="",0,FO36*условия!$N14)</f>
        <v>0</v>
      </c>
      <c r="FP56" s="40">
        <f>IF(FP$7="",0,FP36*условия!$N14)</f>
        <v>0</v>
      </c>
      <c r="FQ56" s="40">
        <f>IF(FQ$7="",0,FQ36*условия!$N14)</f>
        <v>0</v>
      </c>
      <c r="FR56" s="40">
        <f>IF(FR$7="",0,FR36*условия!$N14)</f>
        <v>0</v>
      </c>
      <c r="FS56" s="40">
        <f>IF(FS$7="",0,FS36*условия!$N14)</f>
        <v>0</v>
      </c>
      <c r="FT56" s="40">
        <f>IF(FT$7="",0,FT36*условия!$N14)</f>
        <v>0</v>
      </c>
      <c r="FU56" s="40">
        <f>IF(FU$7="",0,FU36*условия!$N14)</f>
        <v>0</v>
      </c>
      <c r="FV56" s="40">
        <f>IF(FV$7="",0,FV36*условия!$N14)</f>
        <v>0</v>
      </c>
      <c r="FW56" s="40">
        <f>IF(FW$7="",0,FW36*условия!$N14)</f>
        <v>0</v>
      </c>
      <c r="FX56" s="40">
        <f>IF(FX$7="",0,FX36*условия!$N14)</f>
        <v>0</v>
      </c>
      <c r="FY56" s="40">
        <f>IF(FY$7="",0,FY36*условия!$N14)</f>
        <v>0</v>
      </c>
      <c r="FZ56" s="40">
        <f>IF(FZ$7="",0,FZ36*условия!$N14)</f>
        <v>0</v>
      </c>
      <c r="GA56" s="40">
        <f>IF(GA$7="",0,GA36*условия!$N14)</f>
        <v>0</v>
      </c>
      <c r="GB56" s="40">
        <f>IF(GB$7="",0,GB36*условия!$N14)</f>
        <v>0</v>
      </c>
      <c r="GC56" s="40">
        <f>IF(GC$7="",0,GC36*условия!$N14)</f>
        <v>0</v>
      </c>
      <c r="GD56" s="40">
        <f>IF(GD$7="",0,GD36*условия!$N14)</f>
        <v>0</v>
      </c>
      <c r="GE56" s="40">
        <f>IF(GE$7="",0,GE36*условия!$N14)</f>
        <v>0</v>
      </c>
      <c r="GF56" s="40">
        <f>IF(GF$7="",0,GF36*условия!$N14)</f>
        <v>0</v>
      </c>
      <c r="GG56" s="40">
        <f>IF(GG$7="",0,GG36*условия!$N14)</f>
        <v>0</v>
      </c>
      <c r="GH56" s="40">
        <f>IF(GH$7="",0,GH36*условия!$N14)</f>
        <v>0</v>
      </c>
      <c r="GI56" s="40">
        <f>IF(GI$7="",0,GI36*условия!$N14)</f>
        <v>0</v>
      </c>
      <c r="GJ56" s="40">
        <f>IF(GJ$7="",0,GJ36*условия!$N14)</f>
        <v>0</v>
      </c>
      <c r="GK56" s="40">
        <f>IF(GK$7="",0,GK36*условия!$N14)</f>
        <v>0</v>
      </c>
      <c r="GL56" s="40">
        <f>IF(GL$7="",0,GL36*условия!$N14)</f>
        <v>0</v>
      </c>
      <c r="GM56" s="40">
        <f>IF(GM$7="",0,GM36*условия!$N14)</f>
        <v>0</v>
      </c>
      <c r="GN56" s="40">
        <f>IF(GN$7="",0,GN36*условия!$N14)</f>
        <v>0</v>
      </c>
      <c r="GO56" s="40">
        <f>IF(GO$7="",0,GO36*условия!$N14)</f>
        <v>0</v>
      </c>
      <c r="GP56" s="40">
        <f>IF(GP$7="",0,GP36*условия!$N14)</f>
        <v>0</v>
      </c>
      <c r="GQ56" s="40">
        <f>IF(GQ$7="",0,GQ36*условия!$N14)</f>
        <v>0</v>
      </c>
      <c r="GR56" s="40">
        <f>IF(GR$7="",0,GR36*условия!$N14)</f>
        <v>0</v>
      </c>
      <c r="GS56" s="40">
        <f>IF(GS$7="",0,GS36*условия!$N14)</f>
        <v>0</v>
      </c>
      <c r="GT56" s="40">
        <f>IF(GT$7="",0,GT36*условия!$N14)</f>
        <v>0</v>
      </c>
      <c r="GU56" s="40">
        <f>IF(GU$7="",0,GU36*условия!$N14)</f>
        <v>0</v>
      </c>
      <c r="GV56" s="40">
        <f>IF(GV$7="",0,GV36*условия!$N14)</f>
        <v>0</v>
      </c>
      <c r="GW56" s="40">
        <f>IF(GW$7="",0,GW36*условия!$N14)</f>
        <v>0</v>
      </c>
      <c r="GX56" s="40">
        <f>IF(GX$7="",0,GX36*условия!$N14)</f>
        <v>0</v>
      </c>
      <c r="GY56" s="40">
        <f>IF(GY$7="",0,GY36*условия!$N14)</f>
        <v>0</v>
      </c>
      <c r="GZ56" s="40">
        <f>IF(GZ$7="",0,GZ36*условия!$N14)</f>
        <v>0</v>
      </c>
      <c r="HA56" s="40">
        <f>IF(HA$7="",0,HA36*условия!$N14)</f>
        <v>0</v>
      </c>
      <c r="HB56" s="40">
        <f>IF(HB$7="",0,HB36*условия!$N14)</f>
        <v>0</v>
      </c>
      <c r="HC56" s="40">
        <f>IF(HC$7="",0,HC36*условия!$N14)</f>
        <v>0</v>
      </c>
      <c r="HD56" s="40">
        <f>IF(HD$7="",0,HD36*условия!$N14)</f>
        <v>0</v>
      </c>
      <c r="HE56" s="40">
        <f>IF(HE$7="",0,HE36*условия!$N14)</f>
        <v>0</v>
      </c>
      <c r="HF56" s="40">
        <f>IF(HF$7="",0,HF36*условия!$N14)</f>
        <v>0</v>
      </c>
      <c r="HG56" s="40">
        <f>IF(HG$7="",0,HG36*условия!$N14)</f>
        <v>0</v>
      </c>
      <c r="HH56" s="40">
        <f>IF(HH$7="",0,HH36*условия!$N14)</f>
        <v>0</v>
      </c>
      <c r="HI56" s="40">
        <f>IF(HI$7="",0,HI36*условия!$N14)</f>
        <v>0</v>
      </c>
      <c r="HJ56" s="40">
        <f>IF(HJ$7="",0,HJ36*условия!$N14)</f>
        <v>0</v>
      </c>
      <c r="HK56" s="40">
        <f>IF(HK$7="",0,HK36*условия!$N14)</f>
        <v>0</v>
      </c>
      <c r="HL56" s="40">
        <f>IF(HL$7="",0,HL36*условия!$N14)</f>
        <v>0</v>
      </c>
      <c r="HM56" s="40">
        <f>IF(HM$7="",0,HM36*условия!$N14)</f>
        <v>0</v>
      </c>
      <c r="HN56" s="40">
        <f>IF(HN$7="",0,HN36*условия!$N14)</f>
        <v>0</v>
      </c>
      <c r="HO56" s="40">
        <f>IF(HO$7="",0,HO36*условия!$N14)</f>
        <v>0</v>
      </c>
      <c r="HP56" s="40">
        <f>IF(HP$7="",0,HP36*условия!$N14)</f>
        <v>0</v>
      </c>
      <c r="HQ56" s="40">
        <f>IF(HQ$7="",0,HQ36*условия!$N14)</f>
        <v>0</v>
      </c>
      <c r="HR56" s="40">
        <f>IF(HR$7="",0,HR36*условия!$N14)</f>
        <v>0</v>
      </c>
      <c r="HS56" s="40">
        <f>IF(HS$7="",0,HS36*условия!$N14)</f>
        <v>0</v>
      </c>
      <c r="HT56" s="40">
        <f>IF(HT$7="",0,HT36*условия!$N14)</f>
        <v>0</v>
      </c>
      <c r="HU56" s="40">
        <f>IF(HU$7="",0,HU36*условия!$N14)</f>
        <v>0</v>
      </c>
      <c r="HV56" s="40">
        <f>IF(HV$7="",0,HV36*условия!$N14)</f>
        <v>0</v>
      </c>
      <c r="HW56" s="40">
        <f>IF(HW$7="",0,HW36*условия!$N14)</f>
        <v>0</v>
      </c>
      <c r="HX56" s="40">
        <f>IF(HX$7="",0,HX36*условия!$N14)</f>
        <v>0</v>
      </c>
      <c r="HY56" s="40">
        <f>IF(HY$7="",0,HY36*условия!$N14)</f>
        <v>0</v>
      </c>
      <c r="HZ56" s="40">
        <f>IF(HZ$7="",0,HZ36*условия!$N14)</f>
        <v>0</v>
      </c>
      <c r="IA56" s="40">
        <f>IF(IA$7="",0,IA36*условия!$N14)</f>
        <v>0</v>
      </c>
      <c r="IB56" s="40">
        <f>IF(IB$7="",0,IB36*условия!$N14)</f>
        <v>0</v>
      </c>
      <c r="IC56" s="40">
        <f>IF(IC$7="",0,IC36*условия!$N14)</f>
        <v>0</v>
      </c>
      <c r="ID56" s="40">
        <f>IF(ID$7="",0,ID36*условия!$N14)</f>
        <v>0</v>
      </c>
      <c r="IE56" s="40">
        <f>IF(IE$7="",0,IE36*условия!$N14)</f>
        <v>0</v>
      </c>
      <c r="IF56" s="40">
        <f>IF(IF$7="",0,IF36*условия!$N14)</f>
        <v>0</v>
      </c>
      <c r="IG56" s="40">
        <f>IF(IG$7="",0,IG36*условия!$N14)</f>
        <v>0</v>
      </c>
      <c r="IH56" s="40">
        <f>IF(IH$7="",0,IH36*условия!$N14)</f>
        <v>0</v>
      </c>
      <c r="II56" s="40">
        <f>IF(II$7="",0,II36*условия!$N14)</f>
        <v>0</v>
      </c>
      <c r="IJ56" s="40">
        <f>IF(IJ$7="",0,IJ36*условия!$N14)</f>
        <v>0</v>
      </c>
      <c r="IK56" s="40">
        <f>IF(IK$7="",0,IK36*условия!$N14)</f>
        <v>0</v>
      </c>
      <c r="IL56" s="40">
        <f>IF(IL$7="",0,IL36*условия!$N14)</f>
        <v>0</v>
      </c>
      <c r="IM56" s="40">
        <f>IF(IM$7="",0,IM36*условия!$N14)</f>
        <v>0</v>
      </c>
      <c r="IN56" s="40">
        <f>IF(IN$7="",0,IN36*условия!$N14)</f>
        <v>0</v>
      </c>
      <c r="IO56" s="40">
        <f>IF(IO$7="",0,IO36*условия!$N14)</f>
        <v>0</v>
      </c>
      <c r="IP56" s="40">
        <f>IF(IP$7="",0,IP36*условия!$N14)</f>
        <v>0</v>
      </c>
      <c r="IQ56" s="40">
        <f>IF(IQ$7="",0,IQ36*условия!$N14)</f>
        <v>0</v>
      </c>
      <c r="IR56" s="40">
        <f>IF(IR$7="",0,IR36*условия!$N14)</f>
        <v>0</v>
      </c>
      <c r="IS56" s="40">
        <f>IF(IS$7="",0,IS36*условия!$N14)</f>
        <v>0</v>
      </c>
      <c r="IT56" s="40">
        <f>IF(IT$7="",0,IT36*условия!$N14)</f>
        <v>0</v>
      </c>
      <c r="IU56" s="40">
        <f>IF(IU$7="",0,IU36*условия!$N14)</f>
        <v>0</v>
      </c>
      <c r="IV56" s="40">
        <f>IF(IV$7="",0,IV36*условия!$N14)</f>
        <v>0</v>
      </c>
      <c r="IW56" s="40">
        <f>IF(IW$7="",0,IW36*условия!$N14)</f>
        <v>0</v>
      </c>
      <c r="IX56" s="40">
        <f>IF(IX$7="",0,IX36*условия!$N14)</f>
        <v>0</v>
      </c>
      <c r="IY56" s="40">
        <f>IF(IY$7="",0,IY36*условия!$N14)</f>
        <v>0</v>
      </c>
      <c r="IZ56" s="40">
        <f>IF(IZ$7="",0,IZ36*условия!$N14)</f>
        <v>0</v>
      </c>
      <c r="JA56" s="40">
        <f>IF(JA$7="",0,JA36*условия!$N14)</f>
        <v>0</v>
      </c>
      <c r="JB56" s="40">
        <f>IF(JB$7="",0,JB36*условия!$N14)</f>
        <v>0</v>
      </c>
      <c r="JC56" s="40">
        <f>IF(JC$7="",0,JC36*условия!$N14)</f>
        <v>0</v>
      </c>
      <c r="JD56" s="40">
        <f>IF(JD$7="",0,JD36*условия!$N14)</f>
        <v>0</v>
      </c>
      <c r="JE56" s="40">
        <f>IF(JE$7="",0,JE36*условия!$N14)</f>
        <v>0</v>
      </c>
      <c r="JF56" s="40">
        <f>IF(JF$7="",0,JF36*условия!$N14)</f>
        <v>0</v>
      </c>
      <c r="JG56" s="40">
        <f>IF(JG$7="",0,JG36*условия!$N14)</f>
        <v>0</v>
      </c>
      <c r="JH56" s="40">
        <f>IF(JH$7="",0,JH36*условия!$N14)</f>
        <v>0</v>
      </c>
      <c r="JI56" s="40">
        <f>IF(JI$7="",0,JI36*условия!$N14)</f>
        <v>0</v>
      </c>
      <c r="JJ56" s="40">
        <f>IF(JJ$7="",0,JJ36*условия!$N14)</f>
        <v>0</v>
      </c>
      <c r="JK56" s="40">
        <f>IF(JK$7="",0,JK36*условия!$N14)</f>
        <v>0</v>
      </c>
      <c r="JL56" s="40">
        <f>IF(JL$7="",0,JL36*условия!$N14)</f>
        <v>0</v>
      </c>
      <c r="JM56" s="40">
        <f>IF(JM$7="",0,JM36*условия!$N14)</f>
        <v>0</v>
      </c>
      <c r="JN56" s="40">
        <f>IF(JN$7="",0,JN36*условия!$N14)</f>
        <v>0</v>
      </c>
      <c r="JO56" s="40">
        <f>IF(JO$7="",0,JO36*условия!$N14)</f>
        <v>0</v>
      </c>
      <c r="JP56" s="40">
        <f>IF(JP$7="",0,JP36*условия!$N14)</f>
        <v>0</v>
      </c>
      <c r="JQ56" s="40">
        <f>IF(JQ$7="",0,JQ36*условия!$N14)</f>
        <v>0</v>
      </c>
      <c r="JR56" s="40">
        <f>IF(JR$7="",0,JR36*условия!$N14)</f>
        <v>0</v>
      </c>
      <c r="JS56" s="40">
        <f>IF(JS$7="",0,JS36*условия!$N14)</f>
        <v>0</v>
      </c>
      <c r="JT56" s="40">
        <f>IF(JT$7="",0,JT36*условия!$N14)</f>
        <v>0</v>
      </c>
      <c r="JU56" s="40">
        <f>IF(JU$7="",0,JU36*условия!$N14)</f>
        <v>0</v>
      </c>
      <c r="JV56" s="40">
        <f>IF(JV$7="",0,JV36*условия!$N14)</f>
        <v>0</v>
      </c>
      <c r="JW56" s="40">
        <f>IF(JW$7="",0,JW36*условия!$N14)</f>
        <v>0</v>
      </c>
      <c r="JX56" s="40">
        <f>IF(JX$7="",0,JX36*условия!$N14)</f>
        <v>0</v>
      </c>
      <c r="JY56" s="40">
        <f>IF(JY$7="",0,JY36*условия!$N14)</f>
        <v>0</v>
      </c>
      <c r="JZ56" s="40">
        <f>IF(JZ$7="",0,JZ36*условия!$N14)</f>
        <v>0</v>
      </c>
      <c r="KA56" s="40">
        <f>IF(KA$7="",0,KA36*условия!$N14)</f>
        <v>0</v>
      </c>
      <c r="KB56" s="40">
        <f>IF(KB$7="",0,KB36*условия!$N14)</f>
        <v>0</v>
      </c>
      <c r="KC56" s="40">
        <f>IF(KC$7="",0,KC36*условия!$N14)</f>
        <v>0</v>
      </c>
      <c r="KD56" s="40">
        <f>IF(KD$7="",0,KD36*условия!$N14)</f>
        <v>0</v>
      </c>
      <c r="KE56" s="40">
        <f>IF(KE$7="",0,KE36*условия!$N14)</f>
        <v>0</v>
      </c>
      <c r="KF56" s="40">
        <f>IF(KF$7="",0,KF36*условия!$N14)</f>
        <v>0</v>
      </c>
      <c r="KG56" s="40">
        <f>IF(KG$7="",0,KG36*условия!$N14)</f>
        <v>0</v>
      </c>
      <c r="KH56" s="40">
        <f>IF(KH$7="",0,KH36*условия!$N14)</f>
        <v>0</v>
      </c>
      <c r="KI56" s="40">
        <f>IF(KI$7="",0,KI36*условия!$N14)</f>
        <v>0</v>
      </c>
      <c r="KJ56" s="40">
        <f>IF(KJ$7="",0,KJ36*условия!$N14)</f>
        <v>0</v>
      </c>
      <c r="KK56" s="40">
        <f>IF(KK$7="",0,KK36*условия!$N14)</f>
        <v>0</v>
      </c>
      <c r="KL56" s="40">
        <f>IF(KL$7="",0,KL36*условия!$N14)</f>
        <v>0</v>
      </c>
      <c r="KM56" s="40">
        <f>IF(KM$7="",0,KM36*условия!$N14)</f>
        <v>0</v>
      </c>
      <c r="KN56" s="40">
        <f>IF(KN$7="",0,KN36*условия!$N14)</f>
        <v>0</v>
      </c>
      <c r="KO56" s="40">
        <f>IF(KO$7="",0,KO36*условия!$N14)</f>
        <v>0</v>
      </c>
      <c r="KP56" s="40">
        <f>IF(KP$7="",0,KP36*условия!$N14)</f>
        <v>0</v>
      </c>
      <c r="KQ56" s="40">
        <f>IF(KQ$7="",0,KQ36*условия!$N14)</f>
        <v>0</v>
      </c>
      <c r="KR56" s="40">
        <f>IF(KR$7="",0,KR36*условия!$N14)</f>
        <v>0</v>
      </c>
      <c r="KS56" s="40">
        <f>IF(KS$7="",0,KS36*условия!$N14)</f>
        <v>0</v>
      </c>
      <c r="KT56" s="40">
        <f>IF(KT$7="",0,KT36*условия!$N14)</f>
        <v>0</v>
      </c>
      <c r="KU56" s="40">
        <f>IF(KU$7="",0,KU36*условия!$N14)</f>
        <v>0</v>
      </c>
      <c r="KV56" s="40">
        <f>IF(KV$7="",0,KV36*условия!$N14)</f>
        <v>0</v>
      </c>
      <c r="KW56" s="1"/>
      <c r="KX56" s="1"/>
    </row>
    <row r="57" spans="1:310" x14ac:dyDescent="0.25">
      <c r="A57" s="1"/>
      <c r="B57" s="79"/>
      <c r="C57" s="79"/>
      <c r="D57" s="79"/>
      <c r="E57" s="1" t="str">
        <f>E54</f>
        <v>количество сотрудников в работе</v>
      </c>
      <c r="F57" s="1"/>
      <c r="G57" s="1"/>
      <c r="H57" s="11" t="str">
        <f t="shared" si="612"/>
        <v>вакансии</v>
      </c>
      <c r="I57" s="1"/>
      <c r="J57" s="1"/>
      <c r="K57" s="1" t="str">
        <f>справочники!$U$14</f>
        <v>непостоянные-15сотрудников</v>
      </c>
      <c r="L57" s="1"/>
      <c r="M57" s="5"/>
      <c r="N57" s="40"/>
      <c r="O57" s="19"/>
      <c r="P57" s="1"/>
      <c r="Q57" s="1"/>
      <c r="R57" s="40"/>
      <c r="S57" s="1"/>
      <c r="T57" s="232"/>
      <c r="U57" s="40">
        <f>IF(U$7="",0,U37*условия!$N12)</f>
        <v>80.769230769230774</v>
      </c>
      <c r="V57" s="40">
        <f>IF(V$7="",0,V37*условия!$N12)</f>
        <v>175.00000000000003</v>
      </c>
      <c r="W57" s="40">
        <f>IF(W$7="",0,W37*условия!$N12)</f>
        <v>282.69230769230768</v>
      </c>
      <c r="X57" s="40">
        <f>IF(X$7="",0,X37*условия!$N12)</f>
        <v>403.84615384615392</v>
      </c>
      <c r="Y57" s="40">
        <f>IF(Y$7="",0,Y37*условия!$N12)</f>
        <v>538.46153846153857</v>
      </c>
      <c r="Z57" s="40">
        <f>IF(Z$7="",0,Z37*условия!$N12)</f>
        <v>605.76923076923094</v>
      </c>
      <c r="AA57" s="40">
        <f>IF(AA$7="",0,AA37*условия!$N12)</f>
        <v>673.07692307692309</v>
      </c>
      <c r="AB57" s="40">
        <f>IF(AB$7="",0,AB37*условия!$N12)</f>
        <v>740.38461538461536</v>
      </c>
      <c r="AC57" s="40">
        <f>IF(AC$7="",0,AC37*условия!$N12)</f>
        <v>807.69230769230762</v>
      </c>
      <c r="AD57" s="40">
        <f>IF(AD$7="",0,AD37*условия!$N12)</f>
        <v>874.99999999999989</v>
      </c>
      <c r="AE57" s="40">
        <f>IF(AE$7="",0,AE37*условия!$N12)</f>
        <v>942.30769230769226</v>
      </c>
      <c r="AF57" s="40">
        <f>IF(AF$7="",0,AF37*условия!$N12)</f>
        <v>1009.6153846153846</v>
      </c>
      <c r="AG57" s="40">
        <f>IF(AG$7="",0,AG37*условия!$N12)</f>
        <v>-2.1316282072803006E-13</v>
      </c>
      <c r="AH57" s="40">
        <f>IF(AH$7="",0,AH37*условия!$N12)</f>
        <v>0</v>
      </c>
      <c r="AI57" s="40">
        <f>IF(AI$7="",0,AI37*условия!$N12)</f>
        <v>0</v>
      </c>
      <c r="AJ57" s="40">
        <f>IF(AJ$7="",0,AJ37*условия!$N12)</f>
        <v>0</v>
      </c>
      <c r="AK57" s="40">
        <f>IF(AK$7="",0,AK37*условия!$N12)</f>
        <v>0</v>
      </c>
      <c r="AL57" s="40">
        <f>IF(AL$7="",0,AL37*условия!$N12)</f>
        <v>0</v>
      </c>
      <c r="AM57" s="40">
        <f>IF(AM$7="",0,AM37*условия!$N12)</f>
        <v>0</v>
      </c>
      <c r="AN57" s="40">
        <f>IF(AN$7="",0,AN37*условия!$N12)</f>
        <v>0</v>
      </c>
      <c r="AO57" s="40">
        <f>IF(AO$7="",0,AO37*условия!$N12)</f>
        <v>0</v>
      </c>
      <c r="AP57" s="40">
        <f>IF(AP$7="",0,AP37*условия!$N12)</f>
        <v>0</v>
      </c>
      <c r="AQ57" s="40">
        <f>IF(AQ$7="",0,AQ37*условия!$N12)</f>
        <v>0</v>
      </c>
      <c r="AR57" s="40">
        <f>IF(AR$7="",0,AR37*условия!$N12)</f>
        <v>0</v>
      </c>
      <c r="AS57" s="40">
        <f>IF(AS$7="",0,AS37*условия!$N12)</f>
        <v>0</v>
      </c>
      <c r="AT57" s="40">
        <f>IF(AT$7="",0,AT37*условия!$N12)</f>
        <v>0</v>
      </c>
      <c r="AU57" s="40">
        <f>IF(AU$7="",0,AU37*условия!$N12)</f>
        <v>0</v>
      </c>
      <c r="AV57" s="40">
        <f>IF(AV$7="",0,AV37*условия!$N12)</f>
        <v>0</v>
      </c>
      <c r="AW57" s="40">
        <f>IF(AW$7="",0,AW37*условия!$N12)</f>
        <v>0</v>
      </c>
      <c r="AX57" s="40">
        <f>IF(AX$7="",0,AX37*условия!$N12)</f>
        <v>0</v>
      </c>
      <c r="AY57" s="40">
        <f>IF(AY$7="",0,AY37*условия!$N12)</f>
        <v>0</v>
      </c>
      <c r="AZ57" s="40">
        <f>IF(AZ$7="",0,AZ37*условия!$N12)</f>
        <v>0</v>
      </c>
      <c r="BA57" s="40">
        <f>IF(BA$7="",0,BA37*условия!$N12)</f>
        <v>0</v>
      </c>
      <c r="BB57" s="40">
        <f>IF(BB$7="",0,BB37*условия!$N12)</f>
        <v>0</v>
      </c>
      <c r="BC57" s="40">
        <f>IF(BC$7="",0,BC37*условия!$N12)</f>
        <v>0</v>
      </c>
      <c r="BD57" s="40">
        <f>IF(BD$7="",0,BD37*условия!$N12)</f>
        <v>0</v>
      </c>
      <c r="BE57" s="40">
        <f>IF(BE$7="",0,BE37*условия!$N12)</f>
        <v>0</v>
      </c>
      <c r="BF57" s="40">
        <f>IF(BF$7="",0,BF37*условия!$N12)</f>
        <v>0</v>
      </c>
      <c r="BG57" s="40">
        <f>IF(BG$7="",0,BG37*условия!$N12)</f>
        <v>0</v>
      </c>
      <c r="BH57" s="40">
        <f>IF(BH$7="",0,BH37*условия!$N12)</f>
        <v>0</v>
      </c>
      <c r="BI57" s="40">
        <f>IF(BI$7="",0,BI37*условия!$N12)</f>
        <v>0</v>
      </c>
      <c r="BJ57" s="40">
        <f>IF(BJ$7="",0,BJ37*условия!$N12)</f>
        <v>0</v>
      </c>
      <c r="BK57" s="40">
        <f>IF(BK$7="",0,BK37*условия!$N12)</f>
        <v>0</v>
      </c>
      <c r="BL57" s="40">
        <f>IF(BL$7="",0,BL37*условия!$N12)</f>
        <v>0</v>
      </c>
      <c r="BM57" s="40">
        <f>IF(BM$7="",0,BM37*условия!$N12)</f>
        <v>0</v>
      </c>
      <c r="BN57" s="40">
        <f>IF(BN$7="",0,BN37*условия!$N12)</f>
        <v>0</v>
      </c>
      <c r="BO57" s="40">
        <f>IF(BO$7="",0,BO37*условия!$N12)</f>
        <v>0</v>
      </c>
      <c r="BP57" s="40">
        <f>IF(BP$7="",0,BP37*условия!$N12)</f>
        <v>0</v>
      </c>
      <c r="BQ57" s="40">
        <f>IF(BQ$7="",0,BQ37*условия!$N12)</f>
        <v>0</v>
      </c>
      <c r="BR57" s="40">
        <f>IF(BR$7="",0,BR37*условия!$N12)</f>
        <v>0</v>
      </c>
      <c r="BS57" s="40">
        <f>IF(BS$7="",0,BS37*условия!$N12)</f>
        <v>0</v>
      </c>
      <c r="BT57" s="40">
        <f>IF(BT$7="",0,BT37*условия!$N12)</f>
        <v>0</v>
      </c>
      <c r="BU57" s="40">
        <f>IF(BU$7="",0,BU37*условия!$N12)</f>
        <v>0</v>
      </c>
      <c r="BV57" s="40">
        <f>IF(BV$7="",0,BV37*условия!$N12)</f>
        <v>0</v>
      </c>
      <c r="BW57" s="40">
        <f>IF(BW$7="",0,BW37*условия!$N12)</f>
        <v>0</v>
      </c>
      <c r="BX57" s="40">
        <f>IF(BX$7="",0,BX37*условия!$N12)</f>
        <v>0</v>
      </c>
      <c r="BY57" s="40">
        <f>IF(BY$7="",0,BY37*условия!$N12)</f>
        <v>0</v>
      </c>
      <c r="BZ57" s="40">
        <f>IF(BZ$7="",0,BZ37*условия!$N12)</f>
        <v>0</v>
      </c>
      <c r="CA57" s="40">
        <f>IF(CA$7="",0,CA37*условия!$N12)</f>
        <v>0</v>
      </c>
      <c r="CB57" s="40">
        <f>IF(CB$7="",0,CB37*условия!$N12)</f>
        <v>0</v>
      </c>
      <c r="CC57" s="40">
        <f>IF(CC$7="",0,CC37*условия!$N12)</f>
        <v>0</v>
      </c>
      <c r="CD57" s="40">
        <f>IF(CD$7="",0,CD37*условия!$N12)</f>
        <v>0</v>
      </c>
      <c r="CE57" s="40">
        <f>IF(CE$7="",0,CE37*условия!$N12)</f>
        <v>0</v>
      </c>
      <c r="CF57" s="40">
        <f>IF(CF$7="",0,CF37*условия!$N12)</f>
        <v>0</v>
      </c>
      <c r="CG57" s="40">
        <f>IF(CG$7="",0,CG37*условия!$N12)</f>
        <v>0</v>
      </c>
      <c r="CH57" s="40">
        <f>IF(CH$7="",0,CH37*условия!$N12)</f>
        <v>0</v>
      </c>
      <c r="CI57" s="40">
        <f>IF(CI$7="",0,CI37*условия!$N12)</f>
        <v>0</v>
      </c>
      <c r="CJ57" s="40">
        <f>IF(CJ$7="",0,CJ37*условия!$N12)</f>
        <v>0</v>
      </c>
      <c r="CK57" s="40">
        <f>IF(CK$7="",0,CK37*условия!$N12)</f>
        <v>0</v>
      </c>
      <c r="CL57" s="40">
        <f>IF(CL$7="",0,CL37*условия!$N12)</f>
        <v>0</v>
      </c>
      <c r="CM57" s="40">
        <f>IF(CM$7="",0,CM37*условия!$N12)</f>
        <v>0</v>
      </c>
      <c r="CN57" s="40">
        <f>IF(CN$7="",0,CN37*условия!$N12)</f>
        <v>0</v>
      </c>
      <c r="CO57" s="40">
        <f>IF(CO$7="",0,CO37*условия!$N12)</f>
        <v>0</v>
      </c>
      <c r="CP57" s="40">
        <f>IF(CP$7="",0,CP37*условия!$N12)</f>
        <v>0</v>
      </c>
      <c r="CQ57" s="40">
        <f>IF(CQ$7="",0,CQ37*условия!$N12)</f>
        <v>0</v>
      </c>
      <c r="CR57" s="40">
        <f>IF(CR$7="",0,CR37*условия!$N12)</f>
        <v>0</v>
      </c>
      <c r="CS57" s="40">
        <f>IF(CS$7="",0,CS37*условия!$N12)</f>
        <v>0</v>
      </c>
      <c r="CT57" s="40">
        <f>IF(CT$7="",0,CT37*условия!$N12)</f>
        <v>0</v>
      </c>
      <c r="CU57" s="40">
        <f>IF(CU$7="",0,CU37*условия!$N12)</f>
        <v>0</v>
      </c>
      <c r="CV57" s="40">
        <f>IF(CV$7="",0,CV37*условия!$N12)</f>
        <v>0</v>
      </c>
      <c r="CW57" s="40">
        <f>IF(CW$7="",0,CW37*условия!$N12)</f>
        <v>0</v>
      </c>
      <c r="CX57" s="40">
        <f>IF(CX$7="",0,CX37*условия!$N12)</f>
        <v>0</v>
      </c>
      <c r="CY57" s="40">
        <f>IF(CY$7="",0,CY37*условия!$N12)</f>
        <v>0</v>
      </c>
      <c r="CZ57" s="40">
        <f>IF(CZ$7="",0,CZ37*условия!$N12)</f>
        <v>0</v>
      </c>
      <c r="DA57" s="40">
        <f>IF(DA$7="",0,DA37*условия!$N12)</f>
        <v>0</v>
      </c>
      <c r="DB57" s="40">
        <f>IF(DB$7="",0,DB37*условия!$N12)</f>
        <v>0</v>
      </c>
      <c r="DC57" s="40">
        <f>IF(DC$7="",0,DC37*условия!$N12)</f>
        <v>0</v>
      </c>
      <c r="DD57" s="40">
        <f>IF(DD$7="",0,DD37*условия!$N12)</f>
        <v>0</v>
      </c>
      <c r="DE57" s="40">
        <f>IF(DE$7="",0,DE37*условия!$N12)</f>
        <v>0</v>
      </c>
      <c r="DF57" s="40">
        <f>IF(DF$7="",0,DF37*условия!$N12)</f>
        <v>0</v>
      </c>
      <c r="DG57" s="40">
        <f>IF(DG$7="",0,DG37*условия!$N12)</f>
        <v>0</v>
      </c>
      <c r="DH57" s="40">
        <f>IF(DH$7="",0,DH37*условия!$N12)</f>
        <v>0</v>
      </c>
      <c r="DI57" s="40">
        <f>IF(DI$7="",0,DI37*условия!$N12)</f>
        <v>0</v>
      </c>
      <c r="DJ57" s="40">
        <f>IF(DJ$7="",0,DJ37*условия!$N12)</f>
        <v>0</v>
      </c>
      <c r="DK57" s="40">
        <f>IF(DK$7="",0,DK37*условия!$N12)</f>
        <v>0</v>
      </c>
      <c r="DL57" s="40">
        <f>IF(DL$7="",0,DL37*условия!$N12)</f>
        <v>0</v>
      </c>
      <c r="DM57" s="40">
        <f>IF(DM$7="",0,DM37*условия!$N12)</f>
        <v>0</v>
      </c>
      <c r="DN57" s="40">
        <f>IF(DN$7="",0,DN37*условия!$N12)</f>
        <v>0</v>
      </c>
      <c r="DO57" s="40">
        <f>IF(DO$7="",0,DO37*условия!$N12)</f>
        <v>0</v>
      </c>
      <c r="DP57" s="40">
        <f>IF(DP$7="",0,DP37*условия!$N12)</f>
        <v>0</v>
      </c>
      <c r="DQ57" s="40">
        <f>IF(DQ$7="",0,DQ37*условия!$N12)</f>
        <v>0</v>
      </c>
      <c r="DR57" s="40">
        <f>IF(DR$7="",0,DR37*условия!$N12)</f>
        <v>0</v>
      </c>
      <c r="DS57" s="40">
        <f>IF(DS$7="",0,DS37*условия!$N12)</f>
        <v>0</v>
      </c>
      <c r="DT57" s="40">
        <f>IF(DT$7="",0,DT37*условия!$N12)</f>
        <v>0</v>
      </c>
      <c r="DU57" s="40">
        <f>IF(DU$7="",0,DU37*условия!$N12)</f>
        <v>0</v>
      </c>
      <c r="DV57" s="40">
        <f>IF(DV$7="",0,DV37*условия!$N12)</f>
        <v>0</v>
      </c>
      <c r="DW57" s="40">
        <f>IF(DW$7="",0,DW37*условия!$N12)</f>
        <v>0</v>
      </c>
      <c r="DX57" s="40">
        <f>IF(DX$7="",0,DX37*условия!$N12)</f>
        <v>0</v>
      </c>
      <c r="DY57" s="40">
        <f>IF(DY$7="",0,DY37*условия!$N12)</f>
        <v>0</v>
      </c>
      <c r="DZ57" s="40">
        <f>IF(DZ$7="",0,DZ37*условия!$N12)</f>
        <v>0</v>
      </c>
      <c r="EA57" s="40">
        <f>IF(EA$7="",0,EA37*условия!$N12)</f>
        <v>0</v>
      </c>
      <c r="EB57" s="40">
        <f>IF(EB$7="",0,EB37*условия!$N12)</f>
        <v>0</v>
      </c>
      <c r="EC57" s="40">
        <f>IF(EC$7="",0,EC37*условия!$N12)</f>
        <v>0</v>
      </c>
      <c r="ED57" s="40">
        <f>IF(ED$7="",0,ED37*условия!$N12)</f>
        <v>0</v>
      </c>
      <c r="EE57" s="40">
        <f>IF(EE$7="",0,EE37*условия!$N12)</f>
        <v>0</v>
      </c>
      <c r="EF57" s="40">
        <f>IF(EF$7="",0,EF37*условия!$N12)</f>
        <v>0</v>
      </c>
      <c r="EG57" s="40">
        <f>IF(EG$7="",0,EG37*условия!$N12)</f>
        <v>0</v>
      </c>
      <c r="EH57" s="40">
        <f>IF(EH$7="",0,EH37*условия!$N12)</f>
        <v>0</v>
      </c>
      <c r="EI57" s="40">
        <f>IF(EI$7="",0,EI37*условия!$N12)</f>
        <v>0</v>
      </c>
      <c r="EJ57" s="40">
        <f>IF(EJ$7="",0,EJ37*условия!$N12)</f>
        <v>0</v>
      </c>
      <c r="EK57" s="40">
        <f>IF(EK$7="",0,EK37*условия!$N12)</f>
        <v>0</v>
      </c>
      <c r="EL57" s="40">
        <f>IF(EL$7="",0,EL37*условия!$N12)</f>
        <v>0</v>
      </c>
      <c r="EM57" s="40">
        <f>IF(EM$7="",0,EM37*условия!$N12)</f>
        <v>0</v>
      </c>
      <c r="EN57" s="40">
        <f>IF(EN$7="",0,EN37*условия!$N12)</f>
        <v>0</v>
      </c>
      <c r="EO57" s="40">
        <f>IF(EO$7="",0,EO37*условия!$N12)</f>
        <v>0</v>
      </c>
      <c r="EP57" s="40">
        <f>IF(EP$7="",0,EP37*условия!$N12)</f>
        <v>0</v>
      </c>
      <c r="EQ57" s="40">
        <f>IF(EQ$7="",0,EQ37*условия!$N12)</f>
        <v>0</v>
      </c>
      <c r="ER57" s="40">
        <f>IF(ER$7="",0,ER37*условия!$N12)</f>
        <v>0</v>
      </c>
      <c r="ES57" s="40">
        <f>IF(ES$7="",0,ES37*условия!$N12)</f>
        <v>0</v>
      </c>
      <c r="ET57" s="40">
        <f>IF(ET$7="",0,ET37*условия!$N12)</f>
        <v>0</v>
      </c>
      <c r="EU57" s="40">
        <f>IF(EU$7="",0,EU37*условия!$N12)</f>
        <v>0</v>
      </c>
      <c r="EV57" s="40">
        <f>IF(EV$7="",0,EV37*условия!$N12)</f>
        <v>0</v>
      </c>
      <c r="EW57" s="40">
        <f>IF(EW$7="",0,EW37*условия!$N12)</f>
        <v>0</v>
      </c>
      <c r="EX57" s="40">
        <f>IF(EX$7="",0,EX37*условия!$N12)</f>
        <v>0</v>
      </c>
      <c r="EY57" s="40">
        <f>IF(EY$7="",0,EY37*условия!$N12)</f>
        <v>0</v>
      </c>
      <c r="EZ57" s="40">
        <f>IF(EZ$7="",0,EZ37*условия!$N12)</f>
        <v>0</v>
      </c>
      <c r="FA57" s="40">
        <f>IF(FA$7="",0,FA37*условия!$N12)</f>
        <v>0</v>
      </c>
      <c r="FB57" s="40">
        <f>IF(FB$7="",0,FB37*условия!$N12)</f>
        <v>0</v>
      </c>
      <c r="FC57" s="40">
        <f>IF(FC$7="",0,FC37*условия!$N12)</f>
        <v>0</v>
      </c>
      <c r="FD57" s="40">
        <f>IF(FD$7="",0,FD37*условия!$N12)</f>
        <v>0</v>
      </c>
      <c r="FE57" s="40">
        <f>IF(FE$7="",0,FE37*условия!$N12)</f>
        <v>0</v>
      </c>
      <c r="FF57" s="40">
        <f>IF(FF$7="",0,FF37*условия!$N12)</f>
        <v>0</v>
      </c>
      <c r="FG57" s="40">
        <f>IF(FG$7="",0,FG37*условия!$N12)</f>
        <v>0</v>
      </c>
      <c r="FH57" s="40">
        <f>IF(FH$7="",0,FH37*условия!$N12)</f>
        <v>0</v>
      </c>
      <c r="FI57" s="40">
        <f>IF(FI$7="",0,FI37*условия!$N12)</f>
        <v>0</v>
      </c>
      <c r="FJ57" s="40">
        <f>IF(FJ$7="",0,FJ37*условия!$N12)</f>
        <v>0</v>
      </c>
      <c r="FK57" s="40">
        <f>IF(FK$7="",0,FK37*условия!$N12)</f>
        <v>0</v>
      </c>
      <c r="FL57" s="40">
        <f>IF(FL$7="",0,FL37*условия!$N12)</f>
        <v>0</v>
      </c>
      <c r="FM57" s="40">
        <f>IF(FM$7="",0,FM37*условия!$N12)</f>
        <v>0</v>
      </c>
      <c r="FN57" s="40">
        <f>IF(FN$7="",0,FN37*условия!$N12)</f>
        <v>0</v>
      </c>
      <c r="FO57" s="40">
        <f>IF(FO$7="",0,FO37*условия!$N12)</f>
        <v>0</v>
      </c>
      <c r="FP57" s="40">
        <f>IF(FP$7="",0,FP37*условия!$N12)</f>
        <v>0</v>
      </c>
      <c r="FQ57" s="40">
        <f>IF(FQ$7="",0,FQ37*условия!$N12)</f>
        <v>0</v>
      </c>
      <c r="FR57" s="40">
        <f>IF(FR$7="",0,FR37*условия!$N12)</f>
        <v>0</v>
      </c>
      <c r="FS57" s="40">
        <f>IF(FS$7="",0,FS37*условия!$N12)</f>
        <v>0</v>
      </c>
      <c r="FT57" s="40">
        <f>IF(FT$7="",0,FT37*условия!$N12)</f>
        <v>0</v>
      </c>
      <c r="FU57" s="40">
        <f>IF(FU$7="",0,FU37*условия!$N12)</f>
        <v>0</v>
      </c>
      <c r="FV57" s="40">
        <f>IF(FV$7="",0,FV37*условия!$N12)</f>
        <v>0</v>
      </c>
      <c r="FW57" s="40">
        <f>IF(FW$7="",0,FW37*условия!$N12)</f>
        <v>0</v>
      </c>
      <c r="FX57" s="40">
        <f>IF(FX$7="",0,FX37*условия!$N12)</f>
        <v>0</v>
      </c>
      <c r="FY57" s="40">
        <f>IF(FY$7="",0,FY37*условия!$N12)</f>
        <v>0</v>
      </c>
      <c r="FZ57" s="40">
        <f>IF(FZ$7="",0,FZ37*условия!$N12)</f>
        <v>0</v>
      </c>
      <c r="GA57" s="40">
        <f>IF(GA$7="",0,GA37*условия!$N12)</f>
        <v>0</v>
      </c>
      <c r="GB57" s="40">
        <f>IF(GB$7="",0,GB37*условия!$N12)</f>
        <v>0</v>
      </c>
      <c r="GC57" s="40">
        <f>IF(GC$7="",0,GC37*условия!$N12)</f>
        <v>0</v>
      </c>
      <c r="GD57" s="40">
        <f>IF(GD$7="",0,GD37*условия!$N12)</f>
        <v>0</v>
      </c>
      <c r="GE57" s="40">
        <f>IF(GE$7="",0,GE37*условия!$N12)</f>
        <v>0</v>
      </c>
      <c r="GF57" s="40">
        <f>IF(GF$7="",0,GF37*условия!$N12)</f>
        <v>0</v>
      </c>
      <c r="GG57" s="40">
        <f>IF(GG$7="",0,GG37*условия!$N12)</f>
        <v>0</v>
      </c>
      <c r="GH57" s="40">
        <f>IF(GH$7="",0,GH37*условия!$N12)</f>
        <v>0</v>
      </c>
      <c r="GI57" s="40">
        <f>IF(GI$7="",0,GI37*условия!$N12)</f>
        <v>0</v>
      </c>
      <c r="GJ57" s="40">
        <f>IF(GJ$7="",0,GJ37*условия!$N12)</f>
        <v>0</v>
      </c>
      <c r="GK57" s="40">
        <f>IF(GK$7="",0,GK37*условия!$N12)</f>
        <v>0</v>
      </c>
      <c r="GL57" s="40">
        <f>IF(GL$7="",0,GL37*условия!$N12)</f>
        <v>0</v>
      </c>
      <c r="GM57" s="40">
        <f>IF(GM$7="",0,GM37*условия!$N12)</f>
        <v>0</v>
      </c>
      <c r="GN57" s="40">
        <f>IF(GN$7="",0,GN37*условия!$N12)</f>
        <v>0</v>
      </c>
      <c r="GO57" s="40">
        <f>IF(GO$7="",0,GO37*условия!$N12)</f>
        <v>0</v>
      </c>
      <c r="GP57" s="40">
        <f>IF(GP$7="",0,GP37*условия!$N12)</f>
        <v>0</v>
      </c>
      <c r="GQ57" s="40">
        <f>IF(GQ$7="",0,GQ37*условия!$N12)</f>
        <v>0</v>
      </c>
      <c r="GR57" s="40">
        <f>IF(GR$7="",0,GR37*условия!$N12)</f>
        <v>0</v>
      </c>
      <c r="GS57" s="40">
        <f>IF(GS$7="",0,GS37*условия!$N12)</f>
        <v>0</v>
      </c>
      <c r="GT57" s="40">
        <f>IF(GT$7="",0,GT37*условия!$N12)</f>
        <v>0</v>
      </c>
      <c r="GU57" s="40">
        <f>IF(GU$7="",0,GU37*условия!$N12)</f>
        <v>0</v>
      </c>
      <c r="GV57" s="40">
        <f>IF(GV$7="",0,GV37*условия!$N12)</f>
        <v>0</v>
      </c>
      <c r="GW57" s="40">
        <f>IF(GW$7="",0,GW37*условия!$N12)</f>
        <v>0</v>
      </c>
      <c r="GX57" s="40">
        <f>IF(GX$7="",0,GX37*условия!$N12)</f>
        <v>0</v>
      </c>
      <c r="GY57" s="40">
        <f>IF(GY$7="",0,GY37*условия!$N12)</f>
        <v>0</v>
      </c>
      <c r="GZ57" s="40">
        <f>IF(GZ$7="",0,GZ37*условия!$N12)</f>
        <v>0</v>
      </c>
      <c r="HA57" s="40">
        <f>IF(HA$7="",0,HA37*условия!$N12)</f>
        <v>0</v>
      </c>
      <c r="HB57" s="40">
        <f>IF(HB$7="",0,HB37*условия!$N12)</f>
        <v>0</v>
      </c>
      <c r="HC57" s="40">
        <f>IF(HC$7="",0,HC37*условия!$N12)</f>
        <v>0</v>
      </c>
      <c r="HD57" s="40">
        <f>IF(HD$7="",0,HD37*условия!$N12)</f>
        <v>0</v>
      </c>
      <c r="HE57" s="40">
        <f>IF(HE$7="",0,HE37*условия!$N12)</f>
        <v>0</v>
      </c>
      <c r="HF57" s="40">
        <f>IF(HF$7="",0,HF37*условия!$N12)</f>
        <v>0</v>
      </c>
      <c r="HG57" s="40">
        <f>IF(HG$7="",0,HG37*условия!$N12)</f>
        <v>0</v>
      </c>
      <c r="HH57" s="40">
        <f>IF(HH$7="",0,HH37*условия!$N12)</f>
        <v>0</v>
      </c>
      <c r="HI57" s="40">
        <f>IF(HI$7="",0,HI37*условия!$N12)</f>
        <v>0</v>
      </c>
      <c r="HJ57" s="40">
        <f>IF(HJ$7="",0,HJ37*условия!$N12)</f>
        <v>0</v>
      </c>
      <c r="HK57" s="40">
        <f>IF(HK$7="",0,HK37*условия!$N12)</f>
        <v>0</v>
      </c>
      <c r="HL57" s="40">
        <f>IF(HL$7="",0,HL37*условия!$N12)</f>
        <v>0</v>
      </c>
      <c r="HM57" s="40">
        <f>IF(HM$7="",0,HM37*условия!$N12)</f>
        <v>0</v>
      </c>
      <c r="HN57" s="40">
        <f>IF(HN$7="",0,HN37*условия!$N12)</f>
        <v>0</v>
      </c>
      <c r="HO57" s="40">
        <f>IF(HO$7="",0,HO37*условия!$N12)</f>
        <v>0</v>
      </c>
      <c r="HP57" s="40">
        <f>IF(HP$7="",0,HP37*условия!$N12)</f>
        <v>0</v>
      </c>
      <c r="HQ57" s="40">
        <f>IF(HQ$7="",0,HQ37*условия!$N12)</f>
        <v>0</v>
      </c>
      <c r="HR57" s="40">
        <f>IF(HR$7="",0,HR37*условия!$N12)</f>
        <v>0</v>
      </c>
      <c r="HS57" s="40">
        <f>IF(HS$7="",0,HS37*условия!$N12)</f>
        <v>0</v>
      </c>
      <c r="HT57" s="40">
        <f>IF(HT$7="",0,HT37*условия!$N12)</f>
        <v>0</v>
      </c>
      <c r="HU57" s="40">
        <f>IF(HU$7="",0,HU37*условия!$N12)</f>
        <v>0</v>
      </c>
      <c r="HV57" s="40">
        <f>IF(HV$7="",0,HV37*условия!$N12)</f>
        <v>0</v>
      </c>
      <c r="HW57" s="40">
        <f>IF(HW$7="",0,HW37*условия!$N12)</f>
        <v>0</v>
      </c>
      <c r="HX57" s="40">
        <f>IF(HX$7="",0,HX37*условия!$N12)</f>
        <v>0</v>
      </c>
      <c r="HY57" s="40">
        <f>IF(HY$7="",0,HY37*условия!$N12)</f>
        <v>0</v>
      </c>
      <c r="HZ57" s="40">
        <f>IF(HZ$7="",0,HZ37*условия!$N12)</f>
        <v>0</v>
      </c>
      <c r="IA57" s="40">
        <f>IF(IA$7="",0,IA37*условия!$N12)</f>
        <v>0</v>
      </c>
      <c r="IB57" s="40">
        <f>IF(IB$7="",0,IB37*условия!$N12)</f>
        <v>0</v>
      </c>
      <c r="IC57" s="40">
        <f>IF(IC$7="",0,IC37*условия!$N12)</f>
        <v>0</v>
      </c>
      <c r="ID57" s="40">
        <f>IF(ID$7="",0,ID37*условия!$N12)</f>
        <v>0</v>
      </c>
      <c r="IE57" s="40">
        <f>IF(IE$7="",0,IE37*условия!$N12)</f>
        <v>0</v>
      </c>
      <c r="IF57" s="40">
        <f>IF(IF$7="",0,IF37*условия!$N12)</f>
        <v>0</v>
      </c>
      <c r="IG57" s="40">
        <f>IF(IG$7="",0,IG37*условия!$N12)</f>
        <v>0</v>
      </c>
      <c r="IH57" s="40">
        <f>IF(IH$7="",0,IH37*условия!$N12)</f>
        <v>0</v>
      </c>
      <c r="II57" s="40">
        <f>IF(II$7="",0,II37*условия!$N12)</f>
        <v>0</v>
      </c>
      <c r="IJ57" s="40">
        <f>IF(IJ$7="",0,IJ37*условия!$N12)</f>
        <v>0</v>
      </c>
      <c r="IK57" s="40">
        <f>IF(IK$7="",0,IK37*условия!$N12)</f>
        <v>0</v>
      </c>
      <c r="IL57" s="40">
        <f>IF(IL$7="",0,IL37*условия!$N12)</f>
        <v>0</v>
      </c>
      <c r="IM57" s="40">
        <f>IF(IM$7="",0,IM37*условия!$N12)</f>
        <v>0</v>
      </c>
      <c r="IN57" s="40">
        <f>IF(IN$7="",0,IN37*условия!$N12)</f>
        <v>0</v>
      </c>
      <c r="IO57" s="40">
        <f>IF(IO$7="",0,IO37*условия!$N12)</f>
        <v>0</v>
      </c>
      <c r="IP57" s="40">
        <f>IF(IP$7="",0,IP37*условия!$N12)</f>
        <v>0</v>
      </c>
      <c r="IQ57" s="40">
        <f>IF(IQ$7="",0,IQ37*условия!$N12)</f>
        <v>0</v>
      </c>
      <c r="IR57" s="40">
        <f>IF(IR$7="",0,IR37*условия!$N12)</f>
        <v>0</v>
      </c>
      <c r="IS57" s="40">
        <f>IF(IS$7="",0,IS37*условия!$N12)</f>
        <v>0</v>
      </c>
      <c r="IT57" s="40">
        <f>IF(IT$7="",0,IT37*условия!$N12)</f>
        <v>0</v>
      </c>
      <c r="IU57" s="40">
        <f>IF(IU$7="",0,IU37*условия!$N12)</f>
        <v>0</v>
      </c>
      <c r="IV57" s="40">
        <f>IF(IV$7="",0,IV37*условия!$N12)</f>
        <v>0</v>
      </c>
      <c r="IW57" s="40">
        <f>IF(IW$7="",0,IW37*условия!$N12)</f>
        <v>0</v>
      </c>
      <c r="IX57" s="40">
        <f>IF(IX$7="",0,IX37*условия!$N12)</f>
        <v>0</v>
      </c>
      <c r="IY57" s="40">
        <f>IF(IY$7="",0,IY37*условия!$N12)</f>
        <v>0</v>
      </c>
      <c r="IZ57" s="40">
        <f>IF(IZ$7="",0,IZ37*условия!$N12)</f>
        <v>0</v>
      </c>
      <c r="JA57" s="40">
        <f>IF(JA$7="",0,JA37*условия!$N12)</f>
        <v>0</v>
      </c>
      <c r="JB57" s="40">
        <f>IF(JB$7="",0,JB37*условия!$N12)</f>
        <v>0</v>
      </c>
      <c r="JC57" s="40">
        <f>IF(JC$7="",0,JC37*условия!$N12)</f>
        <v>0</v>
      </c>
      <c r="JD57" s="40">
        <f>IF(JD$7="",0,JD37*условия!$N12)</f>
        <v>0</v>
      </c>
      <c r="JE57" s="40">
        <f>IF(JE$7="",0,JE37*условия!$N12)</f>
        <v>0</v>
      </c>
      <c r="JF57" s="40">
        <f>IF(JF$7="",0,JF37*условия!$N12)</f>
        <v>0</v>
      </c>
      <c r="JG57" s="40">
        <f>IF(JG$7="",0,JG37*условия!$N12)</f>
        <v>0</v>
      </c>
      <c r="JH57" s="40">
        <f>IF(JH$7="",0,JH37*условия!$N12)</f>
        <v>0</v>
      </c>
      <c r="JI57" s="40">
        <f>IF(JI$7="",0,JI37*условия!$N12)</f>
        <v>0</v>
      </c>
      <c r="JJ57" s="40">
        <f>IF(JJ$7="",0,JJ37*условия!$N12)</f>
        <v>0</v>
      </c>
      <c r="JK57" s="40">
        <f>IF(JK$7="",0,JK37*условия!$N12)</f>
        <v>0</v>
      </c>
      <c r="JL57" s="40">
        <f>IF(JL$7="",0,JL37*условия!$N12)</f>
        <v>0</v>
      </c>
      <c r="JM57" s="40">
        <f>IF(JM$7="",0,JM37*условия!$N12)</f>
        <v>0</v>
      </c>
      <c r="JN57" s="40">
        <f>IF(JN$7="",0,JN37*условия!$N12)</f>
        <v>0</v>
      </c>
      <c r="JO57" s="40">
        <f>IF(JO$7="",0,JO37*условия!$N12)</f>
        <v>0</v>
      </c>
      <c r="JP57" s="40">
        <f>IF(JP$7="",0,JP37*условия!$N12)</f>
        <v>0</v>
      </c>
      <c r="JQ57" s="40">
        <f>IF(JQ$7="",0,JQ37*условия!$N12)</f>
        <v>0</v>
      </c>
      <c r="JR57" s="40">
        <f>IF(JR$7="",0,JR37*условия!$N12)</f>
        <v>0</v>
      </c>
      <c r="JS57" s="40">
        <f>IF(JS$7="",0,JS37*условия!$N12)</f>
        <v>0</v>
      </c>
      <c r="JT57" s="40">
        <f>IF(JT$7="",0,JT37*условия!$N12)</f>
        <v>0</v>
      </c>
      <c r="JU57" s="40">
        <f>IF(JU$7="",0,JU37*условия!$N12)</f>
        <v>0</v>
      </c>
      <c r="JV57" s="40">
        <f>IF(JV$7="",0,JV37*условия!$N12)</f>
        <v>0</v>
      </c>
      <c r="JW57" s="40">
        <f>IF(JW$7="",0,JW37*условия!$N12)</f>
        <v>0</v>
      </c>
      <c r="JX57" s="40">
        <f>IF(JX$7="",0,JX37*условия!$N12)</f>
        <v>0</v>
      </c>
      <c r="JY57" s="40">
        <f>IF(JY$7="",0,JY37*условия!$N12)</f>
        <v>0</v>
      </c>
      <c r="JZ57" s="40">
        <f>IF(JZ$7="",0,JZ37*условия!$N12)</f>
        <v>0</v>
      </c>
      <c r="KA57" s="40">
        <f>IF(KA$7="",0,KA37*условия!$N12)</f>
        <v>0</v>
      </c>
      <c r="KB57" s="40">
        <f>IF(KB$7="",0,KB37*условия!$N12)</f>
        <v>0</v>
      </c>
      <c r="KC57" s="40">
        <f>IF(KC$7="",0,KC37*условия!$N12)</f>
        <v>0</v>
      </c>
      <c r="KD57" s="40">
        <f>IF(KD$7="",0,KD37*условия!$N12)</f>
        <v>0</v>
      </c>
      <c r="KE57" s="40">
        <f>IF(KE$7="",0,KE37*условия!$N12)</f>
        <v>0</v>
      </c>
      <c r="KF57" s="40">
        <f>IF(KF$7="",0,KF37*условия!$N12)</f>
        <v>0</v>
      </c>
      <c r="KG57" s="40">
        <f>IF(KG$7="",0,KG37*условия!$N12)</f>
        <v>0</v>
      </c>
      <c r="KH57" s="40">
        <f>IF(KH$7="",0,KH37*условия!$N12)</f>
        <v>0</v>
      </c>
      <c r="KI57" s="40">
        <f>IF(KI$7="",0,KI37*условия!$N12)</f>
        <v>0</v>
      </c>
      <c r="KJ57" s="40">
        <f>IF(KJ$7="",0,KJ37*условия!$N12)</f>
        <v>0</v>
      </c>
      <c r="KK57" s="40">
        <f>IF(KK$7="",0,KK37*условия!$N12)</f>
        <v>0</v>
      </c>
      <c r="KL57" s="40">
        <f>IF(KL$7="",0,KL37*условия!$N12)</f>
        <v>0</v>
      </c>
      <c r="KM57" s="40">
        <f>IF(KM$7="",0,KM37*условия!$N12)</f>
        <v>0</v>
      </c>
      <c r="KN57" s="40">
        <f>IF(KN$7="",0,KN37*условия!$N12)</f>
        <v>0</v>
      </c>
      <c r="KO57" s="40">
        <f>IF(KO$7="",0,KO37*условия!$N12)</f>
        <v>0</v>
      </c>
      <c r="KP57" s="40">
        <f>IF(KP$7="",0,KP37*условия!$N12)</f>
        <v>0</v>
      </c>
      <c r="KQ57" s="40">
        <f>IF(KQ$7="",0,KQ37*условия!$N12)</f>
        <v>0</v>
      </c>
      <c r="KR57" s="40">
        <f>IF(KR$7="",0,KR37*условия!$N12)</f>
        <v>0</v>
      </c>
      <c r="KS57" s="40">
        <f>IF(KS$7="",0,KS37*условия!$N12)</f>
        <v>0</v>
      </c>
      <c r="KT57" s="40">
        <f>IF(KT$7="",0,KT37*условия!$N12)</f>
        <v>0</v>
      </c>
      <c r="KU57" s="40">
        <f>IF(KU$7="",0,KU37*условия!$N12)</f>
        <v>0</v>
      </c>
      <c r="KV57" s="40">
        <f>IF(KV$7="",0,KV37*условия!$N12)</f>
        <v>0</v>
      </c>
      <c r="KW57" s="1"/>
      <c r="KX57" s="1"/>
    </row>
    <row r="58" spans="1:310" x14ac:dyDescent="0.25">
      <c r="A58" s="1"/>
      <c r="B58" s="79"/>
      <c r="C58" s="79"/>
      <c r="D58" s="79"/>
      <c r="E58" s="1" t="str">
        <f>E55</f>
        <v>количество сотрудников в работе</v>
      </c>
      <c r="F58" s="1"/>
      <c r="G58" s="1"/>
      <c r="H58" s="11" t="str">
        <f t="shared" si="612"/>
        <v>вакансии</v>
      </c>
      <c r="I58" s="1"/>
      <c r="J58" s="1"/>
      <c r="K58" s="1" t="str">
        <f>справочники!$U$15</f>
        <v>непостоянные-30сотрудников</v>
      </c>
      <c r="L58" s="1"/>
      <c r="M58" s="5"/>
      <c r="N58" s="40"/>
      <c r="O58" s="19"/>
      <c r="P58" s="1"/>
      <c r="Q58" s="1"/>
      <c r="R58" s="40"/>
      <c r="S58" s="1"/>
      <c r="T58" s="232"/>
      <c r="U58" s="40">
        <f>IF(U$7="",0,U38*условия!$N13)</f>
        <v>100.96153846153847</v>
      </c>
      <c r="V58" s="40">
        <f>IF(V$7="",0,V38*условия!$N13)</f>
        <v>218.74999999999997</v>
      </c>
      <c r="W58" s="40">
        <f>IF(W$7="",0,W38*условия!$N13)</f>
        <v>353.36538461538458</v>
      </c>
      <c r="X58" s="40">
        <f>IF(X$7="",0,X38*условия!$N13)</f>
        <v>504.80769230769232</v>
      </c>
      <c r="Y58" s="40">
        <f>IF(Y$7="",0,Y38*условия!$N13)</f>
        <v>673.07692307692309</v>
      </c>
      <c r="Z58" s="40">
        <f>IF(Z$7="",0,Z38*условия!$N13)</f>
        <v>858.17307692307702</v>
      </c>
      <c r="AA58" s="40">
        <f>IF(AA$7="",0,AA38*условия!$N13)</f>
        <v>959.13461538461547</v>
      </c>
      <c r="AB58" s="40">
        <f>IF(AB$7="",0,AB38*условия!$N13)</f>
        <v>1060.096153846154</v>
      </c>
      <c r="AC58" s="40">
        <f>IF(AC$7="",0,AC38*условия!$N13)</f>
        <v>1161.0576923076924</v>
      </c>
      <c r="AD58" s="40">
        <f>IF(AD$7="",0,AD38*условия!$N13)</f>
        <v>1262.0192307692307</v>
      </c>
      <c r="AE58" s="40">
        <f>IF(AE$7="",0,AE38*условия!$N13)</f>
        <v>1362.9807692307695</v>
      </c>
      <c r="AF58" s="40">
        <f>IF(AF$7="",0,AF38*условия!$N13)</f>
        <v>1463.9423076923078</v>
      </c>
      <c r="AG58" s="40">
        <f>IF(AG$7="",0,AG38*условия!$N13)</f>
        <v>2.1316282072803006E-13</v>
      </c>
      <c r="AH58" s="40">
        <f>IF(AH$7="",0,AH38*условия!$N13)</f>
        <v>0</v>
      </c>
      <c r="AI58" s="40">
        <f>IF(AI$7="",0,AI38*условия!$N13)</f>
        <v>0</v>
      </c>
      <c r="AJ58" s="40">
        <f>IF(AJ$7="",0,AJ38*условия!$N13)</f>
        <v>0</v>
      </c>
      <c r="AK58" s="40">
        <f>IF(AK$7="",0,AK38*условия!$N13)</f>
        <v>0</v>
      </c>
      <c r="AL58" s="40">
        <f>IF(AL$7="",0,AL38*условия!$N13)</f>
        <v>0</v>
      </c>
      <c r="AM58" s="40">
        <f>IF(AM$7="",0,AM38*условия!$N13)</f>
        <v>0</v>
      </c>
      <c r="AN58" s="40">
        <f>IF(AN$7="",0,AN38*условия!$N13)</f>
        <v>0</v>
      </c>
      <c r="AO58" s="40">
        <f>IF(AO$7="",0,AO38*условия!$N13)</f>
        <v>0</v>
      </c>
      <c r="AP58" s="40">
        <f>IF(AP$7="",0,AP38*условия!$N13)</f>
        <v>0</v>
      </c>
      <c r="AQ58" s="40">
        <f>IF(AQ$7="",0,AQ38*условия!$N13)</f>
        <v>0</v>
      </c>
      <c r="AR58" s="40">
        <f>IF(AR$7="",0,AR38*условия!$N13)</f>
        <v>0</v>
      </c>
      <c r="AS58" s="40">
        <f>IF(AS$7="",0,AS38*условия!$N13)</f>
        <v>0</v>
      </c>
      <c r="AT58" s="40">
        <f>IF(AT$7="",0,AT38*условия!$N13)</f>
        <v>0</v>
      </c>
      <c r="AU58" s="40">
        <f>IF(AU$7="",0,AU38*условия!$N13)</f>
        <v>0</v>
      </c>
      <c r="AV58" s="40">
        <f>IF(AV$7="",0,AV38*условия!$N13)</f>
        <v>0</v>
      </c>
      <c r="AW58" s="40">
        <f>IF(AW$7="",0,AW38*условия!$N13)</f>
        <v>0</v>
      </c>
      <c r="AX58" s="40">
        <f>IF(AX$7="",0,AX38*условия!$N13)</f>
        <v>0</v>
      </c>
      <c r="AY58" s="40">
        <f>IF(AY$7="",0,AY38*условия!$N13)</f>
        <v>0</v>
      </c>
      <c r="AZ58" s="40">
        <f>IF(AZ$7="",0,AZ38*условия!$N13)</f>
        <v>0</v>
      </c>
      <c r="BA58" s="40">
        <f>IF(BA$7="",0,BA38*условия!$N13)</f>
        <v>0</v>
      </c>
      <c r="BB58" s="40">
        <f>IF(BB$7="",0,BB38*условия!$N13)</f>
        <v>0</v>
      </c>
      <c r="BC58" s="40">
        <f>IF(BC$7="",0,BC38*условия!$N13)</f>
        <v>0</v>
      </c>
      <c r="BD58" s="40">
        <f>IF(BD$7="",0,BD38*условия!$N13)</f>
        <v>0</v>
      </c>
      <c r="BE58" s="40">
        <f>IF(BE$7="",0,BE38*условия!$N13)</f>
        <v>0</v>
      </c>
      <c r="BF58" s="40">
        <f>IF(BF$7="",0,BF38*условия!$N13)</f>
        <v>0</v>
      </c>
      <c r="BG58" s="40">
        <f>IF(BG$7="",0,BG38*условия!$N13)</f>
        <v>0</v>
      </c>
      <c r="BH58" s="40">
        <f>IF(BH$7="",0,BH38*условия!$N13)</f>
        <v>0</v>
      </c>
      <c r="BI58" s="40">
        <f>IF(BI$7="",0,BI38*условия!$N13)</f>
        <v>0</v>
      </c>
      <c r="BJ58" s="40">
        <f>IF(BJ$7="",0,BJ38*условия!$N13)</f>
        <v>0</v>
      </c>
      <c r="BK58" s="40">
        <f>IF(BK$7="",0,BK38*условия!$N13)</f>
        <v>0</v>
      </c>
      <c r="BL58" s="40">
        <f>IF(BL$7="",0,BL38*условия!$N13)</f>
        <v>0</v>
      </c>
      <c r="BM58" s="40">
        <f>IF(BM$7="",0,BM38*условия!$N13)</f>
        <v>0</v>
      </c>
      <c r="BN58" s="40">
        <f>IF(BN$7="",0,BN38*условия!$N13)</f>
        <v>0</v>
      </c>
      <c r="BO58" s="40">
        <f>IF(BO$7="",0,BO38*условия!$N13)</f>
        <v>0</v>
      </c>
      <c r="BP58" s="40">
        <f>IF(BP$7="",0,BP38*условия!$N13)</f>
        <v>0</v>
      </c>
      <c r="BQ58" s="40">
        <f>IF(BQ$7="",0,BQ38*условия!$N13)</f>
        <v>0</v>
      </c>
      <c r="BR58" s="40">
        <f>IF(BR$7="",0,BR38*условия!$N13)</f>
        <v>0</v>
      </c>
      <c r="BS58" s="40">
        <f>IF(BS$7="",0,BS38*условия!$N13)</f>
        <v>0</v>
      </c>
      <c r="BT58" s="40">
        <f>IF(BT$7="",0,BT38*условия!$N13)</f>
        <v>0</v>
      </c>
      <c r="BU58" s="40">
        <f>IF(BU$7="",0,BU38*условия!$N13)</f>
        <v>0</v>
      </c>
      <c r="BV58" s="40">
        <f>IF(BV$7="",0,BV38*условия!$N13)</f>
        <v>0</v>
      </c>
      <c r="BW58" s="40">
        <f>IF(BW$7="",0,BW38*условия!$N13)</f>
        <v>0</v>
      </c>
      <c r="BX58" s="40">
        <f>IF(BX$7="",0,BX38*условия!$N13)</f>
        <v>0</v>
      </c>
      <c r="BY58" s="40">
        <f>IF(BY$7="",0,BY38*условия!$N13)</f>
        <v>0</v>
      </c>
      <c r="BZ58" s="40">
        <f>IF(BZ$7="",0,BZ38*условия!$N13)</f>
        <v>0</v>
      </c>
      <c r="CA58" s="40">
        <f>IF(CA$7="",0,CA38*условия!$N13)</f>
        <v>0</v>
      </c>
      <c r="CB58" s="40">
        <f>IF(CB$7="",0,CB38*условия!$N13)</f>
        <v>0</v>
      </c>
      <c r="CC58" s="40">
        <f>IF(CC$7="",0,CC38*условия!$N13)</f>
        <v>0</v>
      </c>
      <c r="CD58" s="40">
        <f>IF(CD$7="",0,CD38*условия!$N13)</f>
        <v>0</v>
      </c>
      <c r="CE58" s="40">
        <f>IF(CE$7="",0,CE38*условия!$N13)</f>
        <v>0</v>
      </c>
      <c r="CF58" s="40">
        <f>IF(CF$7="",0,CF38*условия!$N13)</f>
        <v>0</v>
      </c>
      <c r="CG58" s="40">
        <f>IF(CG$7="",0,CG38*условия!$N13)</f>
        <v>0</v>
      </c>
      <c r="CH58" s="40">
        <f>IF(CH$7="",0,CH38*условия!$N13)</f>
        <v>0</v>
      </c>
      <c r="CI58" s="40">
        <f>IF(CI$7="",0,CI38*условия!$N13)</f>
        <v>0</v>
      </c>
      <c r="CJ58" s="40">
        <f>IF(CJ$7="",0,CJ38*условия!$N13)</f>
        <v>0</v>
      </c>
      <c r="CK58" s="40">
        <f>IF(CK$7="",0,CK38*условия!$N13)</f>
        <v>0</v>
      </c>
      <c r="CL58" s="40">
        <f>IF(CL$7="",0,CL38*условия!$N13)</f>
        <v>0</v>
      </c>
      <c r="CM58" s="40">
        <f>IF(CM$7="",0,CM38*условия!$N13)</f>
        <v>0</v>
      </c>
      <c r="CN58" s="40">
        <f>IF(CN$7="",0,CN38*условия!$N13)</f>
        <v>0</v>
      </c>
      <c r="CO58" s="40">
        <f>IF(CO$7="",0,CO38*условия!$N13)</f>
        <v>0</v>
      </c>
      <c r="CP58" s="40">
        <f>IF(CP$7="",0,CP38*условия!$N13)</f>
        <v>0</v>
      </c>
      <c r="CQ58" s="40">
        <f>IF(CQ$7="",0,CQ38*условия!$N13)</f>
        <v>0</v>
      </c>
      <c r="CR58" s="40">
        <f>IF(CR$7="",0,CR38*условия!$N13)</f>
        <v>0</v>
      </c>
      <c r="CS58" s="40">
        <f>IF(CS$7="",0,CS38*условия!$N13)</f>
        <v>0</v>
      </c>
      <c r="CT58" s="40">
        <f>IF(CT$7="",0,CT38*условия!$N13)</f>
        <v>0</v>
      </c>
      <c r="CU58" s="40">
        <f>IF(CU$7="",0,CU38*условия!$N13)</f>
        <v>0</v>
      </c>
      <c r="CV58" s="40">
        <f>IF(CV$7="",0,CV38*условия!$N13)</f>
        <v>0</v>
      </c>
      <c r="CW58" s="40">
        <f>IF(CW$7="",0,CW38*условия!$N13)</f>
        <v>0</v>
      </c>
      <c r="CX58" s="40">
        <f>IF(CX$7="",0,CX38*условия!$N13)</f>
        <v>0</v>
      </c>
      <c r="CY58" s="40">
        <f>IF(CY$7="",0,CY38*условия!$N13)</f>
        <v>0</v>
      </c>
      <c r="CZ58" s="40">
        <f>IF(CZ$7="",0,CZ38*условия!$N13)</f>
        <v>0</v>
      </c>
      <c r="DA58" s="40">
        <f>IF(DA$7="",0,DA38*условия!$N13)</f>
        <v>0</v>
      </c>
      <c r="DB58" s="40">
        <f>IF(DB$7="",0,DB38*условия!$N13)</f>
        <v>0</v>
      </c>
      <c r="DC58" s="40">
        <f>IF(DC$7="",0,DC38*условия!$N13)</f>
        <v>0</v>
      </c>
      <c r="DD58" s="40">
        <f>IF(DD$7="",0,DD38*условия!$N13)</f>
        <v>0</v>
      </c>
      <c r="DE58" s="40">
        <f>IF(DE$7="",0,DE38*условия!$N13)</f>
        <v>0</v>
      </c>
      <c r="DF58" s="40">
        <f>IF(DF$7="",0,DF38*условия!$N13)</f>
        <v>0</v>
      </c>
      <c r="DG58" s="40">
        <f>IF(DG$7="",0,DG38*условия!$N13)</f>
        <v>0</v>
      </c>
      <c r="DH58" s="40">
        <f>IF(DH$7="",0,DH38*условия!$N13)</f>
        <v>0</v>
      </c>
      <c r="DI58" s="40">
        <f>IF(DI$7="",0,DI38*условия!$N13)</f>
        <v>0</v>
      </c>
      <c r="DJ58" s="40">
        <f>IF(DJ$7="",0,DJ38*условия!$N13)</f>
        <v>0</v>
      </c>
      <c r="DK58" s="40">
        <f>IF(DK$7="",0,DK38*условия!$N13)</f>
        <v>0</v>
      </c>
      <c r="DL58" s="40">
        <f>IF(DL$7="",0,DL38*условия!$N13)</f>
        <v>0</v>
      </c>
      <c r="DM58" s="40">
        <f>IF(DM$7="",0,DM38*условия!$N13)</f>
        <v>0</v>
      </c>
      <c r="DN58" s="40">
        <f>IF(DN$7="",0,DN38*условия!$N13)</f>
        <v>0</v>
      </c>
      <c r="DO58" s="40">
        <f>IF(DO$7="",0,DO38*условия!$N13)</f>
        <v>0</v>
      </c>
      <c r="DP58" s="40">
        <f>IF(DP$7="",0,DP38*условия!$N13)</f>
        <v>0</v>
      </c>
      <c r="DQ58" s="40">
        <f>IF(DQ$7="",0,DQ38*условия!$N13)</f>
        <v>0</v>
      </c>
      <c r="DR58" s="40">
        <f>IF(DR$7="",0,DR38*условия!$N13)</f>
        <v>0</v>
      </c>
      <c r="DS58" s="40">
        <f>IF(DS$7="",0,DS38*условия!$N13)</f>
        <v>0</v>
      </c>
      <c r="DT58" s="40">
        <f>IF(DT$7="",0,DT38*условия!$N13)</f>
        <v>0</v>
      </c>
      <c r="DU58" s="40">
        <f>IF(DU$7="",0,DU38*условия!$N13)</f>
        <v>0</v>
      </c>
      <c r="DV58" s="40">
        <f>IF(DV$7="",0,DV38*условия!$N13)</f>
        <v>0</v>
      </c>
      <c r="DW58" s="40">
        <f>IF(DW$7="",0,DW38*условия!$N13)</f>
        <v>0</v>
      </c>
      <c r="DX58" s="40">
        <f>IF(DX$7="",0,DX38*условия!$N13)</f>
        <v>0</v>
      </c>
      <c r="DY58" s="40">
        <f>IF(DY$7="",0,DY38*условия!$N13)</f>
        <v>0</v>
      </c>
      <c r="DZ58" s="40">
        <f>IF(DZ$7="",0,DZ38*условия!$N13)</f>
        <v>0</v>
      </c>
      <c r="EA58" s="40">
        <f>IF(EA$7="",0,EA38*условия!$N13)</f>
        <v>0</v>
      </c>
      <c r="EB58" s="40">
        <f>IF(EB$7="",0,EB38*условия!$N13)</f>
        <v>0</v>
      </c>
      <c r="EC58" s="40">
        <f>IF(EC$7="",0,EC38*условия!$N13)</f>
        <v>0</v>
      </c>
      <c r="ED58" s="40">
        <f>IF(ED$7="",0,ED38*условия!$N13)</f>
        <v>0</v>
      </c>
      <c r="EE58" s="40">
        <f>IF(EE$7="",0,EE38*условия!$N13)</f>
        <v>0</v>
      </c>
      <c r="EF58" s="40">
        <f>IF(EF$7="",0,EF38*условия!$N13)</f>
        <v>0</v>
      </c>
      <c r="EG58" s="40">
        <f>IF(EG$7="",0,EG38*условия!$N13)</f>
        <v>0</v>
      </c>
      <c r="EH58" s="40">
        <f>IF(EH$7="",0,EH38*условия!$N13)</f>
        <v>0</v>
      </c>
      <c r="EI58" s="40">
        <f>IF(EI$7="",0,EI38*условия!$N13)</f>
        <v>0</v>
      </c>
      <c r="EJ58" s="40">
        <f>IF(EJ$7="",0,EJ38*условия!$N13)</f>
        <v>0</v>
      </c>
      <c r="EK58" s="40">
        <f>IF(EK$7="",0,EK38*условия!$N13)</f>
        <v>0</v>
      </c>
      <c r="EL58" s="40">
        <f>IF(EL$7="",0,EL38*условия!$N13)</f>
        <v>0</v>
      </c>
      <c r="EM58" s="40">
        <f>IF(EM$7="",0,EM38*условия!$N13)</f>
        <v>0</v>
      </c>
      <c r="EN58" s="40">
        <f>IF(EN$7="",0,EN38*условия!$N13)</f>
        <v>0</v>
      </c>
      <c r="EO58" s="40">
        <f>IF(EO$7="",0,EO38*условия!$N13)</f>
        <v>0</v>
      </c>
      <c r="EP58" s="40">
        <f>IF(EP$7="",0,EP38*условия!$N13)</f>
        <v>0</v>
      </c>
      <c r="EQ58" s="40">
        <f>IF(EQ$7="",0,EQ38*условия!$N13)</f>
        <v>0</v>
      </c>
      <c r="ER58" s="40">
        <f>IF(ER$7="",0,ER38*условия!$N13)</f>
        <v>0</v>
      </c>
      <c r="ES58" s="40">
        <f>IF(ES$7="",0,ES38*условия!$N13)</f>
        <v>0</v>
      </c>
      <c r="ET58" s="40">
        <f>IF(ET$7="",0,ET38*условия!$N13)</f>
        <v>0</v>
      </c>
      <c r="EU58" s="40">
        <f>IF(EU$7="",0,EU38*условия!$N13)</f>
        <v>0</v>
      </c>
      <c r="EV58" s="40">
        <f>IF(EV$7="",0,EV38*условия!$N13)</f>
        <v>0</v>
      </c>
      <c r="EW58" s="40">
        <f>IF(EW$7="",0,EW38*условия!$N13)</f>
        <v>0</v>
      </c>
      <c r="EX58" s="40">
        <f>IF(EX$7="",0,EX38*условия!$N13)</f>
        <v>0</v>
      </c>
      <c r="EY58" s="40">
        <f>IF(EY$7="",0,EY38*условия!$N13)</f>
        <v>0</v>
      </c>
      <c r="EZ58" s="40">
        <f>IF(EZ$7="",0,EZ38*условия!$N13)</f>
        <v>0</v>
      </c>
      <c r="FA58" s="40">
        <f>IF(FA$7="",0,FA38*условия!$N13)</f>
        <v>0</v>
      </c>
      <c r="FB58" s="40">
        <f>IF(FB$7="",0,FB38*условия!$N13)</f>
        <v>0</v>
      </c>
      <c r="FC58" s="40">
        <f>IF(FC$7="",0,FC38*условия!$N13)</f>
        <v>0</v>
      </c>
      <c r="FD58" s="40">
        <f>IF(FD$7="",0,FD38*условия!$N13)</f>
        <v>0</v>
      </c>
      <c r="FE58" s="40">
        <f>IF(FE$7="",0,FE38*условия!$N13)</f>
        <v>0</v>
      </c>
      <c r="FF58" s="40">
        <f>IF(FF$7="",0,FF38*условия!$N13)</f>
        <v>0</v>
      </c>
      <c r="FG58" s="40">
        <f>IF(FG$7="",0,FG38*условия!$N13)</f>
        <v>0</v>
      </c>
      <c r="FH58" s="40">
        <f>IF(FH$7="",0,FH38*условия!$N13)</f>
        <v>0</v>
      </c>
      <c r="FI58" s="40">
        <f>IF(FI$7="",0,FI38*условия!$N13)</f>
        <v>0</v>
      </c>
      <c r="FJ58" s="40">
        <f>IF(FJ$7="",0,FJ38*условия!$N13)</f>
        <v>0</v>
      </c>
      <c r="FK58" s="40">
        <f>IF(FK$7="",0,FK38*условия!$N13)</f>
        <v>0</v>
      </c>
      <c r="FL58" s="40">
        <f>IF(FL$7="",0,FL38*условия!$N13)</f>
        <v>0</v>
      </c>
      <c r="FM58" s="40">
        <f>IF(FM$7="",0,FM38*условия!$N13)</f>
        <v>0</v>
      </c>
      <c r="FN58" s="40">
        <f>IF(FN$7="",0,FN38*условия!$N13)</f>
        <v>0</v>
      </c>
      <c r="FO58" s="40">
        <f>IF(FO$7="",0,FO38*условия!$N13)</f>
        <v>0</v>
      </c>
      <c r="FP58" s="40">
        <f>IF(FP$7="",0,FP38*условия!$N13)</f>
        <v>0</v>
      </c>
      <c r="FQ58" s="40">
        <f>IF(FQ$7="",0,FQ38*условия!$N13)</f>
        <v>0</v>
      </c>
      <c r="FR58" s="40">
        <f>IF(FR$7="",0,FR38*условия!$N13)</f>
        <v>0</v>
      </c>
      <c r="FS58" s="40">
        <f>IF(FS$7="",0,FS38*условия!$N13)</f>
        <v>0</v>
      </c>
      <c r="FT58" s="40">
        <f>IF(FT$7="",0,FT38*условия!$N13)</f>
        <v>0</v>
      </c>
      <c r="FU58" s="40">
        <f>IF(FU$7="",0,FU38*условия!$N13)</f>
        <v>0</v>
      </c>
      <c r="FV58" s="40">
        <f>IF(FV$7="",0,FV38*условия!$N13)</f>
        <v>0</v>
      </c>
      <c r="FW58" s="40">
        <f>IF(FW$7="",0,FW38*условия!$N13)</f>
        <v>0</v>
      </c>
      <c r="FX58" s="40">
        <f>IF(FX$7="",0,FX38*условия!$N13)</f>
        <v>0</v>
      </c>
      <c r="FY58" s="40">
        <f>IF(FY$7="",0,FY38*условия!$N13)</f>
        <v>0</v>
      </c>
      <c r="FZ58" s="40">
        <f>IF(FZ$7="",0,FZ38*условия!$N13)</f>
        <v>0</v>
      </c>
      <c r="GA58" s="40">
        <f>IF(GA$7="",0,GA38*условия!$N13)</f>
        <v>0</v>
      </c>
      <c r="GB58" s="40">
        <f>IF(GB$7="",0,GB38*условия!$N13)</f>
        <v>0</v>
      </c>
      <c r="GC58" s="40">
        <f>IF(GC$7="",0,GC38*условия!$N13)</f>
        <v>0</v>
      </c>
      <c r="GD58" s="40">
        <f>IF(GD$7="",0,GD38*условия!$N13)</f>
        <v>0</v>
      </c>
      <c r="GE58" s="40">
        <f>IF(GE$7="",0,GE38*условия!$N13)</f>
        <v>0</v>
      </c>
      <c r="GF58" s="40">
        <f>IF(GF$7="",0,GF38*условия!$N13)</f>
        <v>0</v>
      </c>
      <c r="GG58" s="40">
        <f>IF(GG$7="",0,GG38*условия!$N13)</f>
        <v>0</v>
      </c>
      <c r="GH58" s="40">
        <f>IF(GH$7="",0,GH38*условия!$N13)</f>
        <v>0</v>
      </c>
      <c r="GI58" s="40">
        <f>IF(GI$7="",0,GI38*условия!$N13)</f>
        <v>0</v>
      </c>
      <c r="GJ58" s="40">
        <f>IF(GJ$7="",0,GJ38*условия!$N13)</f>
        <v>0</v>
      </c>
      <c r="GK58" s="40">
        <f>IF(GK$7="",0,GK38*условия!$N13)</f>
        <v>0</v>
      </c>
      <c r="GL58" s="40">
        <f>IF(GL$7="",0,GL38*условия!$N13)</f>
        <v>0</v>
      </c>
      <c r="GM58" s="40">
        <f>IF(GM$7="",0,GM38*условия!$N13)</f>
        <v>0</v>
      </c>
      <c r="GN58" s="40">
        <f>IF(GN$7="",0,GN38*условия!$N13)</f>
        <v>0</v>
      </c>
      <c r="GO58" s="40">
        <f>IF(GO$7="",0,GO38*условия!$N13)</f>
        <v>0</v>
      </c>
      <c r="GP58" s="40">
        <f>IF(GP$7="",0,GP38*условия!$N13)</f>
        <v>0</v>
      </c>
      <c r="GQ58" s="40">
        <f>IF(GQ$7="",0,GQ38*условия!$N13)</f>
        <v>0</v>
      </c>
      <c r="GR58" s="40">
        <f>IF(GR$7="",0,GR38*условия!$N13)</f>
        <v>0</v>
      </c>
      <c r="GS58" s="40">
        <f>IF(GS$7="",0,GS38*условия!$N13)</f>
        <v>0</v>
      </c>
      <c r="GT58" s="40">
        <f>IF(GT$7="",0,GT38*условия!$N13)</f>
        <v>0</v>
      </c>
      <c r="GU58" s="40">
        <f>IF(GU$7="",0,GU38*условия!$N13)</f>
        <v>0</v>
      </c>
      <c r="GV58" s="40">
        <f>IF(GV$7="",0,GV38*условия!$N13)</f>
        <v>0</v>
      </c>
      <c r="GW58" s="40">
        <f>IF(GW$7="",0,GW38*условия!$N13)</f>
        <v>0</v>
      </c>
      <c r="GX58" s="40">
        <f>IF(GX$7="",0,GX38*условия!$N13)</f>
        <v>0</v>
      </c>
      <c r="GY58" s="40">
        <f>IF(GY$7="",0,GY38*условия!$N13)</f>
        <v>0</v>
      </c>
      <c r="GZ58" s="40">
        <f>IF(GZ$7="",0,GZ38*условия!$N13)</f>
        <v>0</v>
      </c>
      <c r="HA58" s="40">
        <f>IF(HA$7="",0,HA38*условия!$N13)</f>
        <v>0</v>
      </c>
      <c r="HB58" s="40">
        <f>IF(HB$7="",0,HB38*условия!$N13)</f>
        <v>0</v>
      </c>
      <c r="HC58" s="40">
        <f>IF(HC$7="",0,HC38*условия!$N13)</f>
        <v>0</v>
      </c>
      <c r="HD58" s="40">
        <f>IF(HD$7="",0,HD38*условия!$N13)</f>
        <v>0</v>
      </c>
      <c r="HE58" s="40">
        <f>IF(HE$7="",0,HE38*условия!$N13)</f>
        <v>0</v>
      </c>
      <c r="HF58" s="40">
        <f>IF(HF$7="",0,HF38*условия!$N13)</f>
        <v>0</v>
      </c>
      <c r="HG58" s="40">
        <f>IF(HG$7="",0,HG38*условия!$N13)</f>
        <v>0</v>
      </c>
      <c r="HH58" s="40">
        <f>IF(HH$7="",0,HH38*условия!$N13)</f>
        <v>0</v>
      </c>
      <c r="HI58" s="40">
        <f>IF(HI$7="",0,HI38*условия!$N13)</f>
        <v>0</v>
      </c>
      <c r="HJ58" s="40">
        <f>IF(HJ$7="",0,HJ38*условия!$N13)</f>
        <v>0</v>
      </c>
      <c r="HK58" s="40">
        <f>IF(HK$7="",0,HK38*условия!$N13)</f>
        <v>0</v>
      </c>
      <c r="HL58" s="40">
        <f>IF(HL$7="",0,HL38*условия!$N13)</f>
        <v>0</v>
      </c>
      <c r="HM58" s="40">
        <f>IF(HM$7="",0,HM38*условия!$N13)</f>
        <v>0</v>
      </c>
      <c r="HN58" s="40">
        <f>IF(HN$7="",0,HN38*условия!$N13)</f>
        <v>0</v>
      </c>
      <c r="HO58" s="40">
        <f>IF(HO$7="",0,HO38*условия!$N13)</f>
        <v>0</v>
      </c>
      <c r="HP58" s="40">
        <f>IF(HP$7="",0,HP38*условия!$N13)</f>
        <v>0</v>
      </c>
      <c r="HQ58" s="40">
        <f>IF(HQ$7="",0,HQ38*условия!$N13)</f>
        <v>0</v>
      </c>
      <c r="HR58" s="40">
        <f>IF(HR$7="",0,HR38*условия!$N13)</f>
        <v>0</v>
      </c>
      <c r="HS58" s="40">
        <f>IF(HS$7="",0,HS38*условия!$N13)</f>
        <v>0</v>
      </c>
      <c r="HT58" s="40">
        <f>IF(HT$7="",0,HT38*условия!$N13)</f>
        <v>0</v>
      </c>
      <c r="HU58" s="40">
        <f>IF(HU$7="",0,HU38*условия!$N13)</f>
        <v>0</v>
      </c>
      <c r="HV58" s="40">
        <f>IF(HV$7="",0,HV38*условия!$N13)</f>
        <v>0</v>
      </c>
      <c r="HW58" s="40">
        <f>IF(HW$7="",0,HW38*условия!$N13)</f>
        <v>0</v>
      </c>
      <c r="HX58" s="40">
        <f>IF(HX$7="",0,HX38*условия!$N13)</f>
        <v>0</v>
      </c>
      <c r="HY58" s="40">
        <f>IF(HY$7="",0,HY38*условия!$N13)</f>
        <v>0</v>
      </c>
      <c r="HZ58" s="40">
        <f>IF(HZ$7="",0,HZ38*условия!$N13)</f>
        <v>0</v>
      </c>
      <c r="IA58" s="40">
        <f>IF(IA$7="",0,IA38*условия!$N13)</f>
        <v>0</v>
      </c>
      <c r="IB58" s="40">
        <f>IF(IB$7="",0,IB38*условия!$N13)</f>
        <v>0</v>
      </c>
      <c r="IC58" s="40">
        <f>IF(IC$7="",0,IC38*условия!$N13)</f>
        <v>0</v>
      </c>
      <c r="ID58" s="40">
        <f>IF(ID$7="",0,ID38*условия!$N13)</f>
        <v>0</v>
      </c>
      <c r="IE58" s="40">
        <f>IF(IE$7="",0,IE38*условия!$N13)</f>
        <v>0</v>
      </c>
      <c r="IF58" s="40">
        <f>IF(IF$7="",0,IF38*условия!$N13)</f>
        <v>0</v>
      </c>
      <c r="IG58" s="40">
        <f>IF(IG$7="",0,IG38*условия!$N13)</f>
        <v>0</v>
      </c>
      <c r="IH58" s="40">
        <f>IF(IH$7="",0,IH38*условия!$N13)</f>
        <v>0</v>
      </c>
      <c r="II58" s="40">
        <f>IF(II$7="",0,II38*условия!$N13)</f>
        <v>0</v>
      </c>
      <c r="IJ58" s="40">
        <f>IF(IJ$7="",0,IJ38*условия!$N13)</f>
        <v>0</v>
      </c>
      <c r="IK58" s="40">
        <f>IF(IK$7="",0,IK38*условия!$N13)</f>
        <v>0</v>
      </c>
      <c r="IL58" s="40">
        <f>IF(IL$7="",0,IL38*условия!$N13)</f>
        <v>0</v>
      </c>
      <c r="IM58" s="40">
        <f>IF(IM$7="",0,IM38*условия!$N13)</f>
        <v>0</v>
      </c>
      <c r="IN58" s="40">
        <f>IF(IN$7="",0,IN38*условия!$N13)</f>
        <v>0</v>
      </c>
      <c r="IO58" s="40">
        <f>IF(IO$7="",0,IO38*условия!$N13)</f>
        <v>0</v>
      </c>
      <c r="IP58" s="40">
        <f>IF(IP$7="",0,IP38*условия!$N13)</f>
        <v>0</v>
      </c>
      <c r="IQ58" s="40">
        <f>IF(IQ$7="",0,IQ38*условия!$N13)</f>
        <v>0</v>
      </c>
      <c r="IR58" s="40">
        <f>IF(IR$7="",0,IR38*условия!$N13)</f>
        <v>0</v>
      </c>
      <c r="IS58" s="40">
        <f>IF(IS$7="",0,IS38*условия!$N13)</f>
        <v>0</v>
      </c>
      <c r="IT58" s="40">
        <f>IF(IT$7="",0,IT38*условия!$N13)</f>
        <v>0</v>
      </c>
      <c r="IU58" s="40">
        <f>IF(IU$7="",0,IU38*условия!$N13)</f>
        <v>0</v>
      </c>
      <c r="IV58" s="40">
        <f>IF(IV$7="",0,IV38*условия!$N13)</f>
        <v>0</v>
      </c>
      <c r="IW58" s="40">
        <f>IF(IW$7="",0,IW38*условия!$N13)</f>
        <v>0</v>
      </c>
      <c r="IX58" s="40">
        <f>IF(IX$7="",0,IX38*условия!$N13)</f>
        <v>0</v>
      </c>
      <c r="IY58" s="40">
        <f>IF(IY$7="",0,IY38*условия!$N13)</f>
        <v>0</v>
      </c>
      <c r="IZ58" s="40">
        <f>IF(IZ$7="",0,IZ38*условия!$N13)</f>
        <v>0</v>
      </c>
      <c r="JA58" s="40">
        <f>IF(JA$7="",0,JA38*условия!$N13)</f>
        <v>0</v>
      </c>
      <c r="JB58" s="40">
        <f>IF(JB$7="",0,JB38*условия!$N13)</f>
        <v>0</v>
      </c>
      <c r="JC58" s="40">
        <f>IF(JC$7="",0,JC38*условия!$N13)</f>
        <v>0</v>
      </c>
      <c r="JD58" s="40">
        <f>IF(JD$7="",0,JD38*условия!$N13)</f>
        <v>0</v>
      </c>
      <c r="JE58" s="40">
        <f>IF(JE$7="",0,JE38*условия!$N13)</f>
        <v>0</v>
      </c>
      <c r="JF58" s="40">
        <f>IF(JF$7="",0,JF38*условия!$N13)</f>
        <v>0</v>
      </c>
      <c r="JG58" s="40">
        <f>IF(JG$7="",0,JG38*условия!$N13)</f>
        <v>0</v>
      </c>
      <c r="JH58" s="40">
        <f>IF(JH$7="",0,JH38*условия!$N13)</f>
        <v>0</v>
      </c>
      <c r="JI58" s="40">
        <f>IF(JI$7="",0,JI38*условия!$N13)</f>
        <v>0</v>
      </c>
      <c r="JJ58" s="40">
        <f>IF(JJ$7="",0,JJ38*условия!$N13)</f>
        <v>0</v>
      </c>
      <c r="JK58" s="40">
        <f>IF(JK$7="",0,JK38*условия!$N13)</f>
        <v>0</v>
      </c>
      <c r="JL58" s="40">
        <f>IF(JL$7="",0,JL38*условия!$N13)</f>
        <v>0</v>
      </c>
      <c r="JM58" s="40">
        <f>IF(JM$7="",0,JM38*условия!$N13)</f>
        <v>0</v>
      </c>
      <c r="JN58" s="40">
        <f>IF(JN$7="",0,JN38*условия!$N13)</f>
        <v>0</v>
      </c>
      <c r="JO58" s="40">
        <f>IF(JO$7="",0,JO38*условия!$N13)</f>
        <v>0</v>
      </c>
      <c r="JP58" s="40">
        <f>IF(JP$7="",0,JP38*условия!$N13)</f>
        <v>0</v>
      </c>
      <c r="JQ58" s="40">
        <f>IF(JQ$7="",0,JQ38*условия!$N13)</f>
        <v>0</v>
      </c>
      <c r="JR58" s="40">
        <f>IF(JR$7="",0,JR38*условия!$N13)</f>
        <v>0</v>
      </c>
      <c r="JS58" s="40">
        <f>IF(JS$7="",0,JS38*условия!$N13)</f>
        <v>0</v>
      </c>
      <c r="JT58" s="40">
        <f>IF(JT$7="",0,JT38*условия!$N13)</f>
        <v>0</v>
      </c>
      <c r="JU58" s="40">
        <f>IF(JU$7="",0,JU38*условия!$N13)</f>
        <v>0</v>
      </c>
      <c r="JV58" s="40">
        <f>IF(JV$7="",0,JV38*условия!$N13)</f>
        <v>0</v>
      </c>
      <c r="JW58" s="40">
        <f>IF(JW$7="",0,JW38*условия!$N13)</f>
        <v>0</v>
      </c>
      <c r="JX58" s="40">
        <f>IF(JX$7="",0,JX38*условия!$N13)</f>
        <v>0</v>
      </c>
      <c r="JY58" s="40">
        <f>IF(JY$7="",0,JY38*условия!$N13)</f>
        <v>0</v>
      </c>
      <c r="JZ58" s="40">
        <f>IF(JZ$7="",0,JZ38*условия!$N13)</f>
        <v>0</v>
      </c>
      <c r="KA58" s="40">
        <f>IF(KA$7="",0,KA38*условия!$N13)</f>
        <v>0</v>
      </c>
      <c r="KB58" s="40">
        <f>IF(KB$7="",0,KB38*условия!$N13)</f>
        <v>0</v>
      </c>
      <c r="KC58" s="40">
        <f>IF(KC$7="",0,KC38*условия!$N13)</f>
        <v>0</v>
      </c>
      <c r="KD58" s="40">
        <f>IF(KD$7="",0,KD38*условия!$N13)</f>
        <v>0</v>
      </c>
      <c r="KE58" s="40">
        <f>IF(KE$7="",0,KE38*условия!$N13)</f>
        <v>0</v>
      </c>
      <c r="KF58" s="40">
        <f>IF(KF$7="",0,KF38*условия!$N13)</f>
        <v>0</v>
      </c>
      <c r="KG58" s="40">
        <f>IF(KG$7="",0,KG38*условия!$N13)</f>
        <v>0</v>
      </c>
      <c r="KH58" s="40">
        <f>IF(KH$7="",0,KH38*условия!$N13)</f>
        <v>0</v>
      </c>
      <c r="KI58" s="40">
        <f>IF(KI$7="",0,KI38*условия!$N13)</f>
        <v>0</v>
      </c>
      <c r="KJ58" s="40">
        <f>IF(KJ$7="",0,KJ38*условия!$N13)</f>
        <v>0</v>
      </c>
      <c r="KK58" s="40">
        <f>IF(KK$7="",0,KK38*условия!$N13)</f>
        <v>0</v>
      </c>
      <c r="KL58" s="40">
        <f>IF(KL$7="",0,KL38*условия!$N13)</f>
        <v>0</v>
      </c>
      <c r="KM58" s="40">
        <f>IF(KM$7="",0,KM38*условия!$N13)</f>
        <v>0</v>
      </c>
      <c r="KN58" s="40">
        <f>IF(KN$7="",0,KN38*условия!$N13)</f>
        <v>0</v>
      </c>
      <c r="KO58" s="40">
        <f>IF(KO$7="",0,KO38*условия!$N13)</f>
        <v>0</v>
      </c>
      <c r="KP58" s="40">
        <f>IF(KP$7="",0,KP38*условия!$N13)</f>
        <v>0</v>
      </c>
      <c r="KQ58" s="40">
        <f>IF(KQ$7="",0,KQ38*условия!$N13)</f>
        <v>0</v>
      </c>
      <c r="KR58" s="40">
        <f>IF(KR$7="",0,KR38*условия!$N13)</f>
        <v>0</v>
      </c>
      <c r="KS58" s="40">
        <f>IF(KS$7="",0,KS38*условия!$N13)</f>
        <v>0</v>
      </c>
      <c r="KT58" s="40">
        <f>IF(KT$7="",0,KT38*условия!$N13)</f>
        <v>0</v>
      </c>
      <c r="KU58" s="40">
        <f>IF(KU$7="",0,KU38*условия!$N13)</f>
        <v>0</v>
      </c>
      <c r="KV58" s="40">
        <f>IF(KV$7="",0,KV38*условия!$N13)</f>
        <v>0</v>
      </c>
      <c r="KW58" s="1"/>
      <c r="KX58" s="1"/>
    </row>
    <row r="59" spans="1:310" x14ac:dyDescent="0.25">
      <c r="A59" s="1"/>
      <c r="B59" s="79"/>
      <c r="C59" s="79"/>
      <c r="D59" s="79"/>
      <c r="E59" s="1" t="str">
        <f>E56</f>
        <v>количество сотрудников в работе</v>
      </c>
      <c r="F59" s="1"/>
      <c r="G59" s="1"/>
      <c r="H59" s="11" t="str">
        <f t="shared" si="612"/>
        <v>вакансии</v>
      </c>
      <c r="I59" s="1"/>
      <c r="J59" s="1"/>
      <c r="K59" s="1" t="str">
        <f>справочники!$U$16</f>
        <v>непостоянные-60сотрудников</v>
      </c>
      <c r="L59" s="1"/>
      <c r="M59" s="5"/>
      <c r="N59" s="40"/>
      <c r="O59" s="19"/>
      <c r="P59" s="1"/>
      <c r="Q59" s="1"/>
      <c r="R59" s="40"/>
      <c r="S59" s="1"/>
      <c r="T59" s="232"/>
      <c r="U59" s="40">
        <f>IF(U$7="",0,U39*условия!$N14)</f>
        <v>104.99999999999991</v>
      </c>
      <c r="V59" s="40">
        <f>IF(V$7="",0,V39*условия!$N14)</f>
        <v>227.4999999999998</v>
      </c>
      <c r="W59" s="40">
        <f>IF(W$7="",0,W39*условия!$N14)</f>
        <v>367.49999999999966</v>
      </c>
      <c r="X59" s="40">
        <f>IF(X$7="",0,X39*условия!$N14)</f>
        <v>524.99999999999955</v>
      </c>
      <c r="Y59" s="40">
        <f>IF(Y$7="",0,Y39*условия!$N14)</f>
        <v>699.99999999999943</v>
      </c>
      <c r="Z59" s="40">
        <f>IF(Z$7="",0,Z39*условия!$N14)</f>
        <v>892.49999999999932</v>
      </c>
      <c r="AA59" s="40">
        <f>IF(AA$7="",0,AA39*условия!$N14)</f>
        <v>997.49999999999909</v>
      </c>
      <c r="AB59" s="40">
        <f>IF(AB$7="",0,AB39*условия!$N14)</f>
        <v>1102.4999999999991</v>
      </c>
      <c r="AC59" s="40">
        <f>IF(AC$7="",0,AC39*условия!$N14)</f>
        <v>1207.4999999999989</v>
      </c>
      <c r="AD59" s="40">
        <f>IF(AD$7="",0,AD39*условия!$N14)</f>
        <v>1312.4999999999989</v>
      </c>
      <c r="AE59" s="40">
        <f>IF(AE$7="",0,AE39*условия!$N14)</f>
        <v>1417.4999999999986</v>
      </c>
      <c r="AF59" s="40">
        <f>IF(AF$7="",0,AF39*условия!$N14)</f>
        <v>1522.4999999999984</v>
      </c>
      <c r="AG59" s="40">
        <f>IF(AG$7="",0,AG39*условия!$N14)</f>
        <v>2.1316282072803006E-13</v>
      </c>
      <c r="AH59" s="40">
        <f>IF(AH$7="",0,AH39*условия!$N14)</f>
        <v>0</v>
      </c>
      <c r="AI59" s="40">
        <f>IF(AI$7="",0,AI39*условия!$N14)</f>
        <v>0</v>
      </c>
      <c r="AJ59" s="40">
        <f>IF(AJ$7="",0,AJ39*условия!$N14)</f>
        <v>0</v>
      </c>
      <c r="AK59" s="40">
        <f>IF(AK$7="",0,AK39*условия!$N14)</f>
        <v>0</v>
      </c>
      <c r="AL59" s="40">
        <f>IF(AL$7="",0,AL39*условия!$N14)</f>
        <v>0</v>
      </c>
      <c r="AM59" s="40">
        <f>IF(AM$7="",0,AM39*условия!$N14)</f>
        <v>0</v>
      </c>
      <c r="AN59" s="40">
        <f>IF(AN$7="",0,AN39*условия!$N14)</f>
        <v>0</v>
      </c>
      <c r="AO59" s="40">
        <f>IF(AO$7="",0,AO39*условия!$N14)</f>
        <v>0</v>
      </c>
      <c r="AP59" s="40">
        <f>IF(AP$7="",0,AP39*условия!$N14)</f>
        <v>0</v>
      </c>
      <c r="AQ59" s="40">
        <f>IF(AQ$7="",0,AQ39*условия!$N14)</f>
        <v>0</v>
      </c>
      <c r="AR59" s="40">
        <f>IF(AR$7="",0,AR39*условия!$N14)</f>
        <v>0</v>
      </c>
      <c r="AS59" s="40">
        <f>IF(AS$7="",0,AS39*условия!$N14)</f>
        <v>0</v>
      </c>
      <c r="AT59" s="40">
        <f>IF(AT$7="",0,AT39*условия!$N14)</f>
        <v>0</v>
      </c>
      <c r="AU59" s="40">
        <f>IF(AU$7="",0,AU39*условия!$N14)</f>
        <v>0</v>
      </c>
      <c r="AV59" s="40">
        <f>IF(AV$7="",0,AV39*условия!$N14)</f>
        <v>0</v>
      </c>
      <c r="AW59" s="40">
        <f>IF(AW$7="",0,AW39*условия!$N14)</f>
        <v>0</v>
      </c>
      <c r="AX59" s="40">
        <f>IF(AX$7="",0,AX39*условия!$N14)</f>
        <v>0</v>
      </c>
      <c r="AY59" s="40">
        <f>IF(AY$7="",0,AY39*условия!$N14)</f>
        <v>0</v>
      </c>
      <c r="AZ59" s="40">
        <f>IF(AZ$7="",0,AZ39*условия!$N14)</f>
        <v>0</v>
      </c>
      <c r="BA59" s="40">
        <f>IF(BA$7="",0,BA39*условия!$N14)</f>
        <v>0</v>
      </c>
      <c r="BB59" s="40">
        <f>IF(BB$7="",0,BB39*условия!$N14)</f>
        <v>0</v>
      </c>
      <c r="BC59" s="40">
        <f>IF(BC$7="",0,BC39*условия!$N14)</f>
        <v>0</v>
      </c>
      <c r="BD59" s="40">
        <f>IF(BD$7="",0,BD39*условия!$N14)</f>
        <v>0</v>
      </c>
      <c r="BE59" s="40">
        <f>IF(BE$7="",0,BE39*условия!$N14)</f>
        <v>0</v>
      </c>
      <c r="BF59" s="40">
        <f>IF(BF$7="",0,BF39*условия!$N14)</f>
        <v>0</v>
      </c>
      <c r="BG59" s="40">
        <f>IF(BG$7="",0,BG39*условия!$N14)</f>
        <v>0</v>
      </c>
      <c r="BH59" s="40">
        <f>IF(BH$7="",0,BH39*условия!$N14)</f>
        <v>0</v>
      </c>
      <c r="BI59" s="40">
        <f>IF(BI$7="",0,BI39*условия!$N14)</f>
        <v>0</v>
      </c>
      <c r="BJ59" s="40">
        <f>IF(BJ$7="",0,BJ39*условия!$N14)</f>
        <v>0</v>
      </c>
      <c r="BK59" s="40">
        <f>IF(BK$7="",0,BK39*условия!$N14)</f>
        <v>0</v>
      </c>
      <c r="BL59" s="40">
        <f>IF(BL$7="",0,BL39*условия!$N14)</f>
        <v>0</v>
      </c>
      <c r="BM59" s="40">
        <f>IF(BM$7="",0,BM39*условия!$N14)</f>
        <v>0</v>
      </c>
      <c r="BN59" s="40">
        <f>IF(BN$7="",0,BN39*условия!$N14)</f>
        <v>0</v>
      </c>
      <c r="BO59" s="40">
        <f>IF(BO$7="",0,BO39*условия!$N14)</f>
        <v>0</v>
      </c>
      <c r="BP59" s="40">
        <f>IF(BP$7="",0,BP39*условия!$N14)</f>
        <v>0</v>
      </c>
      <c r="BQ59" s="40">
        <f>IF(BQ$7="",0,BQ39*условия!$N14)</f>
        <v>0</v>
      </c>
      <c r="BR59" s="40">
        <f>IF(BR$7="",0,BR39*условия!$N14)</f>
        <v>0</v>
      </c>
      <c r="BS59" s="40">
        <f>IF(BS$7="",0,BS39*условия!$N14)</f>
        <v>0</v>
      </c>
      <c r="BT59" s="40">
        <f>IF(BT$7="",0,BT39*условия!$N14)</f>
        <v>0</v>
      </c>
      <c r="BU59" s="40">
        <f>IF(BU$7="",0,BU39*условия!$N14)</f>
        <v>0</v>
      </c>
      <c r="BV59" s="40">
        <f>IF(BV$7="",0,BV39*условия!$N14)</f>
        <v>0</v>
      </c>
      <c r="BW59" s="40">
        <f>IF(BW$7="",0,BW39*условия!$N14)</f>
        <v>0</v>
      </c>
      <c r="BX59" s="40">
        <f>IF(BX$7="",0,BX39*условия!$N14)</f>
        <v>0</v>
      </c>
      <c r="BY59" s="40">
        <f>IF(BY$7="",0,BY39*условия!$N14)</f>
        <v>0</v>
      </c>
      <c r="BZ59" s="40">
        <f>IF(BZ$7="",0,BZ39*условия!$N14)</f>
        <v>0</v>
      </c>
      <c r="CA59" s="40">
        <f>IF(CA$7="",0,CA39*условия!$N14)</f>
        <v>0</v>
      </c>
      <c r="CB59" s="40">
        <f>IF(CB$7="",0,CB39*условия!$N14)</f>
        <v>0</v>
      </c>
      <c r="CC59" s="40">
        <f>IF(CC$7="",0,CC39*условия!$N14)</f>
        <v>0</v>
      </c>
      <c r="CD59" s="40">
        <f>IF(CD$7="",0,CD39*условия!$N14)</f>
        <v>0</v>
      </c>
      <c r="CE59" s="40">
        <f>IF(CE$7="",0,CE39*условия!$N14)</f>
        <v>0</v>
      </c>
      <c r="CF59" s="40">
        <f>IF(CF$7="",0,CF39*условия!$N14)</f>
        <v>0</v>
      </c>
      <c r="CG59" s="40">
        <f>IF(CG$7="",0,CG39*условия!$N14)</f>
        <v>0</v>
      </c>
      <c r="CH59" s="40">
        <f>IF(CH$7="",0,CH39*условия!$N14)</f>
        <v>0</v>
      </c>
      <c r="CI59" s="40">
        <f>IF(CI$7="",0,CI39*условия!$N14)</f>
        <v>0</v>
      </c>
      <c r="CJ59" s="40">
        <f>IF(CJ$7="",0,CJ39*условия!$N14)</f>
        <v>0</v>
      </c>
      <c r="CK59" s="40">
        <f>IF(CK$7="",0,CK39*условия!$N14)</f>
        <v>0</v>
      </c>
      <c r="CL59" s="40">
        <f>IF(CL$7="",0,CL39*условия!$N14)</f>
        <v>0</v>
      </c>
      <c r="CM59" s="40">
        <f>IF(CM$7="",0,CM39*условия!$N14)</f>
        <v>0</v>
      </c>
      <c r="CN59" s="40">
        <f>IF(CN$7="",0,CN39*условия!$N14)</f>
        <v>0</v>
      </c>
      <c r="CO59" s="40">
        <f>IF(CO$7="",0,CO39*условия!$N14)</f>
        <v>0</v>
      </c>
      <c r="CP59" s="40">
        <f>IF(CP$7="",0,CP39*условия!$N14)</f>
        <v>0</v>
      </c>
      <c r="CQ59" s="40">
        <f>IF(CQ$7="",0,CQ39*условия!$N14)</f>
        <v>0</v>
      </c>
      <c r="CR59" s="40">
        <f>IF(CR$7="",0,CR39*условия!$N14)</f>
        <v>0</v>
      </c>
      <c r="CS59" s="40">
        <f>IF(CS$7="",0,CS39*условия!$N14)</f>
        <v>0</v>
      </c>
      <c r="CT59" s="40">
        <f>IF(CT$7="",0,CT39*условия!$N14)</f>
        <v>0</v>
      </c>
      <c r="CU59" s="40">
        <f>IF(CU$7="",0,CU39*условия!$N14)</f>
        <v>0</v>
      </c>
      <c r="CV59" s="40">
        <f>IF(CV$7="",0,CV39*условия!$N14)</f>
        <v>0</v>
      </c>
      <c r="CW59" s="40">
        <f>IF(CW$7="",0,CW39*условия!$N14)</f>
        <v>0</v>
      </c>
      <c r="CX59" s="40">
        <f>IF(CX$7="",0,CX39*условия!$N14)</f>
        <v>0</v>
      </c>
      <c r="CY59" s="40">
        <f>IF(CY$7="",0,CY39*условия!$N14)</f>
        <v>0</v>
      </c>
      <c r="CZ59" s="40">
        <f>IF(CZ$7="",0,CZ39*условия!$N14)</f>
        <v>0</v>
      </c>
      <c r="DA59" s="40">
        <f>IF(DA$7="",0,DA39*условия!$N14)</f>
        <v>0</v>
      </c>
      <c r="DB59" s="40">
        <f>IF(DB$7="",0,DB39*условия!$N14)</f>
        <v>0</v>
      </c>
      <c r="DC59" s="40">
        <f>IF(DC$7="",0,DC39*условия!$N14)</f>
        <v>0</v>
      </c>
      <c r="DD59" s="40">
        <f>IF(DD$7="",0,DD39*условия!$N14)</f>
        <v>0</v>
      </c>
      <c r="DE59" s="40">
        <f>IF(DE$7="",0,DE39*условия!$N14)</f>
        <v>0</v>
      </c>
      <c r="DF59" s="40">
        <f>IF(DF$7="",0,DF39*условия!$N14)</f>
        <v>0</v>
      </c>
      <c r="DG59" s="40">
        <f>IF(DG$7="",0,DG39*условия!$N14)</f>
        <v>0</v>
      </c>
      <c r="DH59" s="40">
        <f>IF(DH$7="",0,DH39*условия!$N14)</f>
        <v>0</v>
      </c>
      <c r="DI59" s="40">
        <f>IF(DI$7="",0,DI39*условия!$N14)</f>
        <v>0</v>
      </c>
      <c r="DJ59" s="40">
        <f>IF(DJ$7="",0,DJ39*условия!$N14)</f>
        <v>0</v>
      </c>
      <c r="DK59" s="40">
        <f>IF(DK$7="",0,DK39*условия!$N14)</f>
        <v>0</v>
      </c>
      <c r="DL59" s="40">
        <f>IF(DL$7="",0,DL39*условия!$N14)</f>
        <v>0</v>
      </c>
      <c r="DM59" s="40">
        <f>IF(DM$7="",0,DM39*условия!$N14)</f>
        <v>0</v>
      </c>
      <c r="DN59" s="40">
        <f>IF(DN$7="",0,DN39*условия!$N14)</f>
        <v>0</v>
      </c>
      <c r="DO59" s="40">
        <f>IF(DO$7="",0,DO39*условия!$N14)</f>
        <v>0</v>
      </c>
      <c r="DP59" s="40">
        <f>IF(DP$7="",0,DP39*условия!$N14)</f>
        <v>0</v>
      </c>
      <c r="DQ59" s="40">
        <f>IF(DQ$7="",0,DQ39*условия!$N14)</f>
        <v>0</v>
      </c>
      <c r="DR59" s="40">
        <f>IF(DR$7="",0,DR39*условия!$N14)</f>
        <v>0</v>
      </c>
      <c r="DS59" s="40">
        <f>IF(DS$7="",0,DS39*условия!$N14)</f>
        <v>0</v>
      </c>
      <c r="DT59" s="40">
        <f>IF(DT$7="",0,DT39*условия!$N14)</f>
        <v>0</v>
      </c>
      <c r="DU59" s="40">
        <f>IF(DU$7="",0,DU39*условия!$N14)</f>
        <v>0</v>
      </c>
      <c r="DV59" s="40">
        <f>IF(DV$7="",0,DV39*условия!$N14)</f>
        <v>0</v>
      </c>
      <c r="DW59" s="40">
        <f>IF(DW$7="",0,DW39*условия!$N14)</f>
        <v>0</v>
      </c>
      <c r="DX59" s="40">
        <f>IF(DX$7="",0,DX39*условия!$N14)</f>
        <v>0</v>
      </c>
      <c r="DY59" s="40">
        <f>IF(DY$7="",0,DY39*условия!$N14)</f>
        <v>0</v>
      </c>
      <c r="DZ59" s="40">
        <f>IF(DZ$7="",0,DZ39*условия!$N14)</f>
        <v>0</v>
      </c>
      <c r="EA59" s="40">
        <f>IF(EA$7="",0,EA39*условия!$N14)</f>
        <v>0</v>
      </c>
      <c r="EB59" s="40">
        <f>IF(EB$7="",0,EB39*условия!$N14)</f>
        <v>0</v>
      </c>
      <c r="EC59" s="40">
        <f>IF(EC$7="",0,EC39*условия!$N14)</f>
        <v>0</v>
      </c>
      <c r="ED59" s="40">
        <f>IF(ED$7="",0,ED39*условия!$N14)</f>
        <v>0</v>
      </c>
      <c r="EE59" s="40">
        <f>IF(EE$7="",0,EE39*условия!$N14)</f>
        <v>0</v>
      </c>
      <c r="EF59" s="40">
        <f>IF(EF$7="",0,EF39*условия!$N14)</f>
        <v>0</v>
      </c>
      <c r="EG59" s="40">
        <f>IF(EG$7="",0,EG39*условия!$N14)</f>
        <v>0</v>
      </c>
      <c r="EH59" s="40">
        <f>IF(EH$7="",0,EH39*условия!$N14)</f>
        <v>0</v>
      </c>
      <c r="EI59" s="40">
        <f>IF(EI$7="",0,EI39*условия!$N14)</f>
        <v>0</v>
      </c>
      <c r="EJ59" s="40">
        <f>IF(EJ$7="",0,EJ39*условия!$N14)</f>
        <v>0</v>
      </c>
      <c r="EK59" s="40">
        <f>IF(EK$7="",0,EK39*условия!$N14)</f>
        <v>0</v>
      </c>
      <c r="EL59" s="40">
        <f>IF(EL$7="",0,EL39*условия!$N14)</f>
        <v>0</v>
      </c>
      <c r="EM59" s="40">
        <f>IF(EM$7="",0,EM39*условия!$N14)</f>
        <v>0</v>
      </c>
      <c r="EN59" s="40">
        <f>IF(EN$7="",0,EN39*условия!$N14)</f>
        <v>0</v>
      </c>
      <c r="EO59" s="40">
        <f>IF(EO$7="",0,EO39*условия!$N14)</f>
        <v>0</v>
      </c>
      <c r="EP59" s="40">
        <f>IF(EP$7="",0,EP39*условия!$N14)</f>
        <v>0</v>
      </c>
      <c r="EQ59" s="40">
        <f>IF(EQ$7="",0,EQ39*условия!$N14)</f>
        <v>0</v>
      </c>
      <c r="ER59" s="40">
        <f>IF(ER$7="",0,ER39*условия!$N14)</f>
        <v>0</v>
      </c>
      <c r="ES59" s="40">
        <f>IF(ES$7="",0,ES39*условия!$N14)</f>
        <v>0</v>
      </c>
      <c r="ET59" s="40">
        <f>IF(ET$7="",0,ET39*условия!$N14)</f>
        <v>0</v>
      </c>
      <c r="EU59" s="40">
        <f>IF(EU$7="",0,EU39*условия!$N14)</f>
        <v>0</v>
      </c>
      <c r="EV59" s="40">
        <f>IF(EV$7="",0,EV39*условия!$N14)</f>
        <v>0</v>
      </c>
      <c r="EW59" s="40">
        <f>IF(EW$7="",0,EW39*условия!$N14)</f>
        <v>0</v>
      </c>
      <c r="EX59" s="40">
        <f>IF(EX$7="",0,EX39*условия!$N14)</f>
        <v>0</v>
      </c>
      <c r="EY59" s="40">
        <f>IF(EY$7="",0,EY39*условия!$N14)</f>
        <v>0</v>
      </c>
      <c r="EZ59" s="40">
        <f>IF(EZ$7="",0,EZ39*условия!$N14)</f>
        <v>0</v>
      </c>
      <c r="FA59" s="40">
        <f>IF(FA$7="",0,FA39*условия!$N14)</f>
        <v>0</v>
      </c>
      <c r="FB59" s="40">
        <f>IF(FB$7="",0,FB39*условия!$N14)</f>
        <v>0</v>
      </c>
      <c r="FC59" s="40">
        <f>IF(FC$7="",0,FC39*условия!$N14)</f>
        <v>0</v>
      </c>
      <c r="FD59" s="40">
        <f>IF(FD$7="",0,FD39*условия!$N14)</f>
        <v>0</v>
      </c>
      <c r="FE59" s="40">
        <f>IF(FE$7="",0,FE39*условия!$N14)</f>
        <v>0</v>
      </c>
      <c r="FF59" s="40">
        <f>IF(FF$7="",0,FF39*условия!$N14)</f>
        <v>0</v>
      </c>
      <c r="FG59" s="40">
        <f>IF(FG$7="",0,FG39*условия!$N14)</f>
        <v>0</v>
      </c>
      <c r="FH59" s="40">
        <f>IF(FH$7="",0,FH39*условия!$N14)</f>
        <v>0</v>
      </c>
      <c r="FI59" s="40">
        <f>IF(FI$7="",0,FI39*условия!$N14)</f>
        <v>0</v>
      </c>
      <c r="FJ59" s="40">
        <f>IF(FJ$7="",0,FJ39*условия!$N14)</f>
        <v>0</v>
      </c>
      <c r="FK59" s="40">
        <f>IF(FK$7="",0,FK39*условия!$N14)</f>
        <v>0</v>
      </c>
      <c r="FL59" s="40">
        <f>IF(FL$7="",0,FL39*условия!$N14)</f>
        <v>0</v>
      </c>
      <c r="FM59" s="40">
        <f>IF(FM$7="",0,FM39*условия!$N14)</f>
        <v>0</v>
      </c>
      <c r="FN59" s="40">
        <f>IF(FN$7="",0,FN39*условия!$N14)</f>
        <v>0</v>
      </c>
      <c r="FO59" s="40">
        <f>IF(FO$7="",0,FO39*условия!$N14)</f>
        <v>0</v>
      </c>
      <c r="FP59" s="40">
        <f>IF(FP$7="",0,FP39*условия!$N14)</f>
        <v>0</v>
      </c>
      <c r="FQ59" s="40">
        <f>IF(FQ$7="",0,FQ39*условия!$N14)</f>
        <v>0</v>
      </c>
      <c r="FR59" s="40">
        <f>IF(FR$7="",0,FR39*условия!$N14)</f>
        <v>0</v>
      </c>
      <c r="FS59" s="40">
        <f>IF(FS$7="",0,FS39*условия!$N14)</f>
        <v>0</v>
      </c>
      <c r="FT59" s="40">
        <f>IF(FT$7="",0,FT39*условия!$N14)</f>
        <v>0</v>
      </c>
      <c r="FU59" s="40">
        <f>IF(FU$7="",0,FU39*условия!$N14)</f>
        <v>0</v>
      </c>
      <c r="FV59" s="40">
        <f>IF(FV$7="",0,FV39*условия!$N14)</f>
        <v>0</v>
      </c>
      <c r="FW59" s="40">
        <f>IF(FW$7="",0,FW39*условия!$N14)</f>
        <v>0</v>
      </c>
      <c r="FX59" s="40">
        <f>IF(FX$7="",0,FX39*условия!$N14)</f>
        <v>0</v>
      </c>
      <c r="FY59" s="40">
        <f>IF(FY$7="",0,FY39*условия!$N14)</f>
        <v>0</v>
      </c>
      <c r="FZ59" s="40">
        <f>IF(FZ$7="",0,FZ39*условия!$N14)</f>
        <v>0</v>
      </c>
      <c r="GA59" s="40">
        <f>IF(GA$7="",0,GA39*условия!$N14)</f>
        <v>0</v>
      </c>
      <c r="GB59" s="40">
        <f>IF(GB$7="",0,GB39*условия!$N14)</f>
        <v>0</v>
      </c>
      <c r="GC59" s="40">
        <f>IF(GC$7="",0,GC39*условия!$N14)</f>
        <v>0</v>
      </c>
      <c r="GD59" s="40">
        <f>IF(GD$7="",0,GD39*условия!$N14)</f>
        <v>0</v>
      </c>
      <c r="GE59" s="40">
        <f>IF(GE$7="",0,GE39*условия!$N14)</f>
        <v>0</v>
      </c>
      <c r="GF59" s="40">
        <f>IF(GF$7="",0,GF39*условия!$N14)</f>
        <v>0</v>
      </c>
      <c r="GG59" s="40">
        <f>IF(GG$7="",0,GG39*условия!$N14)</f>
        <v>0</v>
      </c>
      <c r="GH59" s="40">
        <f>IF(GH$7="",0,GH39*условия!$N14)</f>
        <v>0</v>
      </c>
      <c r="GI59" s="40">
        <f>IF(GI$7="",0,GI39*условия!$N14)</f>
        <v>0</v>
      </c>
      <c r="GJ59" s="40">
        <f>IF(GJ$7="",0,GJ39*условия!$N14)</f>
        <v>0</v>
      </c>
      <c r="GK59" s="40">
        <f>IF(GK$7="",0,GK39*условия!$N14)</f>
        <v>0</v>
      </c>
      <c r="GL59" s="40">
        <f>IF(GL$7="",0,GL39*условия!$N14)</f>
        <v>0</v>
      </c>
      <c r="GM59" s="40">
        <f>IF(GM$7="",0,GM39*условия!$N14)</f>
        <v>0</v>
      </c>
      <c r="GN59" s="40">
        <f>IF(GN$7="",0,GN39*условия!$N14)</f>
        <v>0</v>
      </c>
      <c r="GO59" s="40">
        <f>IF(GO$7="",0,GO39*условия!$N14)</f>
        <v>0</v>
      </c>
      <c r="GP59" s="40">
        <f>IF(GP$7="",0,GP39*условия!$N14)</f>
        <v>0</v>
      </c>
      <c r="GQ59" s="40">
        <f>IF(GQ$7="",0,GQ39*условия!$N14)</f>
        <v>0</v>
      </c>
      <c r="GR59" s="40">
        <f>IF(GR$7="",0,GR39*условия!$N14)</f>
        <v>0</v>
      </c>
      <c r="GS59" s="40">
        <f>IF(GS$7="",0,GS39*условия!$N14)</f>
        <v>0</v>
      </c>
      <c r="GT59" s="40">
        <f>IF(GT$7="",0,GT39*условия!$N14)</f>
        <v>0</v>
      </c>
      <c r="GU59" s="40">
        <f>IF(GU$7="",0,GU39*условия!$N14)</f>
        <v>0</v>
      </c>
      <c r="GV59" s="40">
        <f>IF(GV$7="",0,GV39*условия!$N14)</f>
        <v>0</v>
      </c>
      <c r="GW59" s="40">
        <f>IF(GW$7="",0,GW39*условия!$N14)</f>
        <v>0</v>
      </c>
      <c r="GX59" s="40">
        <f>IF(GX$7="",0,GX39*условия!$N14)</f>
        <v>0</v>
      </c>
      <c r="GY59" s="40">
        <f>IF(GY$7="",0,GY39*условия!$N14)</f>
        <v>0</v>
      </c>
      <c r="GZ59" s="40">
        <f>IF(GZ$7="",0,GZ39*условия!$N14)</f>
        <v>0</v>
      </c>
      <c r="HA59" s="40">
        <f>IF(HA$7="",0,HA39*условия!$N14)</f>
        <v>0</v>
      </c>
      <c r="HB59" s="40">
        <f>IF(HB$7="",0,HB39*условия!$N14)</f>
        <v>0</v>
      </c>
      <c r="HC59" s="40">
        <f>IF(HC$7="",0,HC39*условия!$N14)</f>
        <v>0</v>
      </c>
      <c r="HD59" s="40">
        <f>IF(HD$7="",0,HD39*условия!$N14)</f>
        <v>0</v>
      </c>
      <c r="HE59" s="40">
        <f>IF(HE$7="",0,HE39*условия!$N14)</f>
        <v>0</v>
      </c>
      <c r="HF59" s="40">
        <f>IF(HF$7="",0,HF39*условия!$N14)</f>
        <v>0</v>
      </c>
      <c r="HG59" s="40">
        <f>IF(HG$7="",0,HG39*условия!$N14)</f>
        <v>0</v>
      </c>
      <c r="HH59" s="40">
        <f>IF(HH$7="",0,HH39*условия!$N14)</f>
        <v>0</v>
      </c>
      <c r="HI59" s="40">
        <f>IF(HI$7="",0,HI39*условия!$N14)</f>
        <v>0</v>
      </c>
      <c r="HJ59" s="40">
        <f>IF(HJ$7="",0,HJ39*условия!$N14)</f>
        <v>0</v>
      </c>
      <c r="HK59" s="40">
        <f>IF(HK$7="",0,HK39*условия!$N14)</f>
        <v>0</v>
      </c>
      <c r="HL59" s="40">
        <f>IF(HL$7="",0,HL39*условия!$N14)</f>
        <v>0</v>
      </c>
      <c r="HM59" s="40">
        <f>IF(HM$7="",0,HM39*условия!$N14)</f>
        <v>0</v>
      </c>
      <c r="HN59" s="40">
        <f>IF(HN$7="",0,HN39*условия!$N14)</f>
        <v>0</v>
      </c>
      <c r="HO59" s="40">
        <f>IF(HO$7="",0,HO39*условия!$N14)</f>
        <v>0</v>
      </c>
      <c r="HP59" s="40">
        <f>IF(HP$7="",0,HP39*условия!$N14)</f>
        <v>0</v>
      </c>
      <c r="HQ59" s="40">
        <f>IF(HQ$7="",0,HQ39*условия!$N14)</f>
        <v>0</v>
      </c>
      <c r="HR59" s="40">
        <f>IF(HR$7="",0,HR39*условия!$N14)</f>
        <v>0</v>
      </c>
      <c r="HS59" s="40">
        <f>IF(HS$7="",0,HS39*условия!$N14)</f>
        <v>0</v>
      </c>
      <c r="HT59" s="40">
        <f>IF(HT$7="",0,HT39*условия!$N14)</f>
        <v>0</v>
      </c>
      <c r="HU59" s="40">
        <f>IF(HU$7="",0,HU39*условия!$N14)</f>
        <v>0</v>
      </c>
      <c r="HV59" s="40">
        <f>IF(HV$7="",0,HV39*условия!$N14)</f>
        <v>0</v>
      </c>
      <c r="HW59" s="40">
        <f>IF(HW$7="",0,HW39*условия!$N14)</f>
        <v>0</v>
      </c>
      <c r="HX59" s="40">
        <f>IF(HX$7="",0,HX39*условия!$N14)</f>
        <v>0</v>
      </c>
      <c r="HY59" s="40">
        <f>IF(HY$7="",0,HY39*условия!$N14)</f>
        <v>0</v>
      </c>
      <c r="HZ59" s="40">
        <f>IF(HZ$7="",0,HZ39*условия!$N14)</f>
        <v>0</v>
      </c>
      <c r="IA59" s="40">
        <f>IF(IA$7="",0,IA39*условия!$N14)</f>
        <v>0</v>
      </c>
      <c r="IB59" s="40">
        <f>IF(IB$7="",0,IB39*условия!$N14)</f>
        <v>0</v>
      </c>
      <c r="IC59" s="40">
        <f>IF(IC$7="",0,IC39*условия!$N14)</f>
        <v>0</v>
      </c>
      <c r="ID59" s="40">
        <f>IF(ID$7="",0,ID39*условия!$N14)</f>
        <v>0</v>
      </c>
      <c r="IE59" s="40">
        <f>IF(IE$7="",0,IE39*условия!$N14)</f>
        <v>0</v>
      </c>
      <c r="IF59" s="40">
        <f>IF(IF$7="",0,IF39*условия!$N14)</f>
        <v>0</v>
      </c>
      <c r="IG59" s="40">
        <f>IF(IG$7="",0,IG39*условия!$N14)</f>
        <v>0</v>
      </c>
      <c r="IH59" s="40">
        <f>IF(IH$7="",0,IH39*условия!$N14)</f>
        <v>0</v>
      </c>
      <c r="II59" s="40">
        <f>IF(II$7="",0,II39*условия!$N14)</f>
        <v>0</v>
      </c>
      <c r="IJ59" s="40">
        <f>IF(IJ$7="",0,IJ39*условия!$N14)</f>
        <v>0</v>
      </c>
      <c r="IK59" s="40">
        <f>IF(IK$7="",0,IK39*условия!$N14)</f>
        <v>0</v>
      </c>
      <c r="IL59" s="40">
        <f>IF(IL$7="",0,IL39*условия!$N14)</f>
        <v>0</v>
      </c>
      <c r="IM59" s="40">
        <f>IF(IM$7="",0,IM39*условия!$N14)</f>
        <v>0</v>
      </c>
      <c r="IN59" s="40">
        <f>IF(IN$7="",0,IN39*условия!$N14)</f>
        <v>0</v>
      </c>
      <c r="IO59" s="40">
        <f>IF(IO$7="",0,IO39*условия!$N14)</f>
        <v>0</v>
      </c>
      <c r="IP59" s="40">
        <f>IF(IP$7="",0,IP39*условия!$N14)</f>
        <v>0</v>
      </c>
      <c r="IQ59" s="40">
        <f>IF(IQ$7="",0,IQ39*условия!$N14)</f>
        <v>0</v>
      </c>
      <c r="IR59" s="40">
        <f>IF(IR$7="",0,IR39*условия!$N14)</f>
        <v>0</v>
      </c>
      <c r="IS59" s="40">
        <f>IF(IS$7="",0,IS39*условия!$N14)</f>
        <v>0</v>
      </c>
      <c r="IT59" s="40">
        <f>IF(IT$7="",0,IT39*условия!$N14)</f>
        <v>0</v>
      </c>
      <c r="IU59" s="40">
        <f>IF(IU$7="",0,IU39*условия!$N14)</f>
        <v>0</v>
      </c>
      <c r="IV59" s="40">
        <f>IF(IV$7="",0,IV39*условия!$N14)</f>
        <v>0</v>
      </c>
      <c r="IW59" s="40">
        <f>IF(IW$7="",0,IW39*условия!$N14)</f>
        <v>0</v>
      </c>
      <c r="IX59" s="40">
        <f>IF(IX$7="",0,IX39*условия!$N14)</f>
        <v>0</v>
      </c>
      <c r="IY59" s="40">
        <f>IF(IY$7="",0,IY39*условия!$N14)</f>
        <v>0</v>
      </c>
      <c r="IZ59" s="40">
        <f>IF(IZ$7="",0,IZ39*условия!$N14)</f>
        <v>0</v>
      </c>
      <c r="JA59" s="40">
        <f>IF(JA$7="",0,JA39*условия!$N14)</f>
        <v>0</v>
      </c>
      <c r="JB59" s="40">
        <f>IF(JB$7="",0,JB39*условия!$N14)</f>
        <v>0</v>
      </c>
      <c r="JC59" s="40">
        <f>IF(JC$7="",0,JC39*условия!$N14)</f>
        <v>0</v>
      </c>
      <c r="JD59" s="40">
        <f>IF(JD$7="",0,JD39*условия!$N14)</f>
        <v>0</v>
      </c>
      <c r="JE59" s="40">
        <f>IF(JE$7="",0,JE39*условия!$N14)</f>
        <v>0</v>
      </c>
      <c r="JF59" s="40">
        <f>IF(JF$7="",0,JF39*условия!$N14)</f>
        <v>0</v>
      </c>
      <c r="JG59" s="40">
        <f>IF(JG$7="",0,JG39*условия!$N14)</f>
        <v>0</v>
      </c>
      <c r="JH59" s="40">
        <f>IF(JH$7="",0,JH39*условия!$N14)</f>
        <v>0</v>
      </c>
      <c r="JI59" s="40">
        <f>IF(JI$7="",0,JI39*условия!$N14)</f>
        <v>0</v>
      </c>
      <c r="JJ59" s="40">
        <f>IF(JJ$7="",0,JJ39*условия!$N14)</f>
        <v>0</v>
      </c>
      <c r="JK59" s="40">
        <f>IF(JK$7="",0,JK39*условия!$N14)</f>
        <v>0</v>
      </c>
      <c r="JL59" s="40">
        <f>IF(JL$7="",0,JL39*условия!$N14)</f>
        <v>0</v>
      </c>
      <c r="JM59" s="40">
        <f>IF(JM$7="",0,JM39*условия!$N14)</f>
        <v>0</v>
      </c>
      <c r="JN59" s="40">
        <f>IF(JN$7="",0,JN39*условия!$N14)</f>
        <v>0</v>
      </c>
      <c r="JO59" s="40">
        <f>IF(JO$7="",0,JO39*условия!$N14)</f>
        <v>0</v>
      </c>
      <c r="JP59" s="40">
        <f>IF(JP$7="",0,JP39*условия!$N14)</f>
        <v>0</v>
      </c>
      <c r="JQ59" s="40">
        <f>IF(JQ$7="",0,JQ39*условия!$N14)</f>
        <v>0</v>
      </c>
      <c r="JR59" s="40">
        <f>IF(JR$7="",0,JR39*условия!$N14)</f>
        <v>0</v>
      </c>
      <c r="JS59" s="40">
        <f>IF(JS$7="",0,JS39*условия!$N14)</f>
        <v>0</v>
      </c>
      <c r="JT59" s="40">
        <f>IF(JT$7="",0,JT39*условия!$N14)</f>
        <v>0</v>
      </c>
      <c r="JU59" s="40">
        <f>IF(JU$7="",0,JU39*условия!$N14)</f>
        <v>0</v>
      </c>
      <c r="JV59" s="40">
        <f>IF(JV$7="",0,JV39*условия!$N14)</f>
        <v>0</v>
      </c>
      <c r="JW59" s="40">
        <f>IF(JW$7="",0,JW39*условия!$N14)</f>
        <v>0</v>
      </c>
      <c r="JX59" s="40">
        <f>IF(JX$7="",0,JX39*условия!$N14)</f>
        <v>0</v>
      </c>
      <c r="JY59" s="40">
        <f>IF(JY$7="",0,JY39*условия!$N14)</f>
        <v>0</v>
      </c>
      <c r="JZ59" s="40">
        <f>IF(JZ$7="",0,JZ39*условия!$N14)</f>
        <v>0</v>
      </c>
      <c r="KA59" s="40">
        <f>IF(KA$7="",0,KA39*условия!$N14)</f>
        <v>0</v>
      </c>
      <c r="KB59" s="40">
        <f>IF(KB$7="",0,KB39*условия!$N14)</f>
        <v>0</v>
      </c>
      <c r="KC59" s="40">
        <f>IF(KC$7="",0,KC39*условия!$N14)</f>
        <v>0</v>
      </c>
      <c r="KD59" s="40">
        <f>IF(KD$7="",0,KD39*условия!$N14)</f>
        <v>0</v>
      </c>
      <c r="KE59" s="40">
        <f>IF(KE$7="",0,KE39*условия!$N14)</f>
        <v>0</v>
      </c>
      <c r="KF59" s="40">
        <f>IF(KF$7="",0,KF39*условия!$N14)</f>
        <v>0</v>
      </c>
      <c r="KG59" s="40">
        <f>IF(KG$7="",0,KG39*условия!$N14)</f>
        <v>0</v>
      </c>
      <c r="KH59" s="40">
        <f>IF(KH$7="",0,KH39*условия!$N14)</f>
        <v>0</v>
      </c>
      <c r="KI59" s="40">
        <f>IF(KI$7="",0,KI39*условия!$N14)</f>
        <v>0</v>
      </c>
      <c r="KJ59" s="40">
        <f>IF(KJ$7="",0,KJ39*условия!$N14)</f>
        <v>0</v>
      </c>
      <c r="KK59" s="40">
        <f>IF(KK$7="",0,KK39*условия!$N14)</f>
        <v>0</v>
      </c>
      <c r="KL59" s="40">
        <f>IF(KL$7="",0,KL39*условия!$N14)</f>
        <v>0</v>
      </c>
      <c r="KM59" s="40">
        <f>IF(KM$7="",0,KM39*условия!$N14)</f>
        <v>0</v>
      </c>
      <c r="KN59" s="40">
        <f>IF(KN$7="",0,KN39*условия!$N14)</f>
        <v>0</v>
      </c>
      <c r="KO59" s="40">
        <f>IF(KO$7="",0,KO39*условия!$N14)</f>
        <v>0</v>
      </c>
      <c r="KP59" s="40">
        <f>IF(KP$7="",0,KP39*условия!$N14)</f>
        <v>0</v>
      </c>
      <c r="KQ59" s="40">
        <f>IF(KQ$7="",0,KQ39*условия!$N14)</f>
        <v>0</v>
      </c>
      <c r="KR59" s="40">
        <f>IF(KR$7="",0,KR39*условия!$N14)</f>
        <v>0</v>
      </c>
      <c r="KS59" s="40">
        <f>IF(KS$7="",0,KS39*условия!$N14)</f>
        <v>0</v>
      </c>
      <c r="KT59" s="40">
        <f>IF(KT$7="",0,KT39*условия!$N14)</f>
        <v>0</v>
      </c>
      <c r="KU59" s="40">
        <f>IF(KU$7="",0,KU39*условия!$N14)</f>
        <v>0</v>
      </c>
      <c r="KV59" s="40">
        <f>IF(KV$7="",0,KV39*условия!$N14)</f>
        <v>0</v>
      </c>
      <c r="KW59" s="1"/>
      <c r="KX59" s="1"/>
    </row>
    <row r="60" spans="1:310" ht="4.05" customHeight="1" x14ac:dyDescent="0.25">
      <c r="A60" s="1"/>
      <c r="B60" s="79"/>
      <c r="C60" s="79"/>
      <c r="D60" s="79"/>
      <c r="E60" s="1"/>
      <c r="F60" s="1"/>
      <c r="G60" s="1"/>
      <c r="H60" s="11"/>
      <c r="I60" s="1"/>
      <c r="J60" s="1"/>
      <c r="K60" s="1"/>
      <c r="L60" s="1"/>
      <c r="M60" s="5"/>
      <c r="N60" s="1"/>
      <c r="O60" s="19"/>
      <c r="P60" s="1"/>
      <c r="Q60" s="1"/>
      <c r="R60" s="40"/>
      <c r="S60" s="1"/>
      <c r="T60" s="40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</row>
    <row r="61" spans="1:310" ht="4.05" customHeight="1" x14ac:dyDescent="0.25">
      <c r="A61" s="1"/>
      <c r="B61" s="79"/>
      <c r="C61" s="79"/>
      <c r="D61" s="79"/>
      <c r="E61" s="9"/>
      <c r="F61" s="1"/>
      <c r="G61" s="1"/>
      <c r="H61" s="11"/>
      <c r="I61" s="1"/>
      <c r="J61" s="1"/>
      <c r="K61" s="9"/>
      <c r="L61" s="1"/>
      <c r="M61" s="5"/>
      <c r="N61" s="9"/>
      <c r="O61" s="19"/>
      <c r="P61" s="1"/>
      <c r="Q61" s="1"/>
      <c r="R61" s="49"/>
      <c r="S61" s="1"/>
      <c r="T61" s="40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</row>
    <row r="62" spans="1:310" ht="4.95" customHeight="1" x14ac:dyDescent="0.25">
      <c r="A62" s="1"/>
      <c r="B62" s="79"/>
      <c r="C62" s="79"/>
      <c r="D62" s="79"/>
      <c r="E62" s="1"/>
      <c r="F62" s="1"/>
      <c r="G62" s="1"/>
      <c r="H62" s="11"/>
      <c r="I62" s="1"/>
      <c r="J62" s="1"/>
      <c r="K62" s="1"/>
      <c r="L62" s="1"/>
      <c r="M62" s="5"/>
      <c r="N62" s="1"/>
      <c r="O62" s="19"/>
      <c r="P62" s="1"/>
      <c r="Q62" s="1"/>
      <c r="R62" s="40"/>
      <c r="S62" s="1"/>
      <c r="T62" s="40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</row>
    <row r="63" spans="1:310" s="4" customFormat="1" x14ac:dyDescent="0.25">
      <c r="A63" s="3"/>
      <c r="B63" s="80"/>
      <c r="C63" s="81" t="s">
        <v>25</v>
      </c>
      <c r="D63" s="80"/>
      <c r="E63" s="42" t="str">
        <f>kpi!$E$28</f>
        <v>доход от продаж</v>
      </c>
      <c r="F63" s="3"/>
      <c r="G63" s="3"/>
      <c r="H63" s="39" t="str">
        <f>IF(OR($E63="",$E63=0),"",INDEX(kpi!$I:$I,SUMIFS(kpi!$A:$A,kpi!$E:$E,$E63)))</f>
        <v>руб.</v>
      </c>
      <c r="I63" s="3"/>
      <c r="J63" s="3"/>
      <c r="K63" s="42" t="s">
        <v>7</v>
      </c>
      <c r="L63" s="3"/>
      <c r="M63" s="5"/>
      <c r="N63" s="44"/>
      <c r="O63" s="19"/>
      <c r="P63" s="3"/>
      <c r="Q63" s="3"/>
      <c r="R63" s="44">
        <f t="shared" ref="R63:R65" si="613">SUMIFS($T63:$KW63,$T$1:$KW$1,"&gt;="&amp;1,$T$1:$KW$1,"&lt;="&amp;MAX($1:$1))</f>
        <v>16580778.846153842</v>
      </c>
      <c r="S63" s="3"/>
      <c r="T63" s="41"/>
      <c r="U63" s="41">
        <f>IF(U$7="",0,SUM(U64:U70))</f>
        <v>153057.69230769231</v>
      </c>
      <c r="V63" s="41">
        <f t="shared" ref="V63" si="614">IF(V$7="",0,SUM(V64:V70))</f>
        <v>331624.99999999994</v>
      </c>
      <c r="W63" s="41">
        <f t="shared" ref="W63" si="615">IF(W$7="",0,SUM(W64:W70))</f>
        <v>535701.92307692301</v>
      </c>
      <c r="X63" s="41">
        <f t="shared" ref="X63" si="616">IF(X$7="",0,SUM(X64:X70))</f>
        <v>765288.4615384615</v>
      </c>
      <c r="Y63" s="41">
        <f t="shared" ref="Y63" si="617">IF(Y$7="",0,SUM(Y64:Y70))</f>
        <v>1020384.6153846153</v>
      </c>
      <c r="Z63" s="41">
        <f t="shared" ref="Z63" si="618">IF(Z$7="",0,SUM(Z64:Z70))</f>
        <v>1260605.7692307692</v>
      </c>
      <c r="AA63" s="41">
        <f t="shared" ref="AA63" si="619">IF(AA$7="",0,SUM(AA64:AA70))</f>
        <v>1442471.1538461538</v>
      </c>
      <c r="AB63" s="41">
        <f t="shared" ref="AB63" si="620">IF(AB$7="",0,SUM(AB64:AB70))</f>
        <v>1630259.6153846153</v>
      </c>
      <c r="AC63" s="41">
        <f t="shared" ref="AC63" si="621">IF(AC$7="",0,SUM(AC64:AC70))</f>
        <v>1823971.1538461535</v>
      </c>
      <c r="AD63" s="41">
        <f t="shared" ref="AD63" si="622">IF(AD$7="",0,SUM(AD64:AD70))</f>
        <v>2023605.7692307688</v>
      </c>
      <c r="AE63" s="41">
        <f t="shared" ref="AE63" si="623">IF(AE$7="",0,SUM(AE64:AE70))</f>
        <v>2229163.461538461</v>
      </c>
      <c r="AF63" s="41">
        <f t="shared" ref="AF63" si="624">IF(AF$7="",0,SUM(AF64:AF70))</f>
        <v>2440644.2307692305</v>
      </c>
      <c r="AG63" s="41">
        <f t="shared" ref="AG63" si="625">IF(AG$7="",0,SUM(AG64:AG70))</f>
        <v>924000.00000000035</v>
      </c>
      <c r="AH63" s="41">
        <f t="shared" ref="AH63" si="626">IF(AH$7="",0,SUM(AH64:AH70))</f>
        <v>0</v>
      </c>
      <c r="AI63" s="41">
        <f t="shared" ref="AI63" si="627">IF(AI$7="",0,SUM(AI64:AI70))</f>
        <v>0</v>
      </c>
      <c r="AJ63" s="41">
        <f t="shared" ref="AJ63" si="628">IF(AJ$7="",0,SUM(AJ64:AJ70))</f>
        <v>0</v>
      </c>
      <c r="AK63" s="41">
        <f t="shared" ref="AK63" si="629">IF(AK$7="",0,SUM(AK64:AK70))</f>
        <v>0</v>
      </c>
      <c r="AL63" s="41">
        <f t="shared" ref="AL63" si="630">IF(AL$7="",0,SUM(AL64:AL70))</f>
        <v>0</v>
      </c>
      <c r="AM63" s="41">
        <f t="shared" ref="AM63" si="631">IF(AM$7="",0,SUM(AM64:AM70))</f>
        <v>0</v>
      </c>
      <c r="AN63" s="41">
        <f t="shared" ref="AN63" si="632">IF(AN$7="",0,SUM(AN64:AN70))</f>
        <v>0</v>
      </c>
      <c r="AO63" s="41">
        <f t="shared" ref="AO63" si="633">IF(AO$7="",0,SUM(AO64:AO70))</f>
        <v>0</v>
      </c>
      <c r="AP63" s="41">
        <f t="shared" ref="AP63" si="634">IF(AP$7="",0,SUM(AP64:AP70))</f>
        <v>0</v>
      </c>
      <c r="AQ63" s="41">
        <f t="shared" ref="AQ63" si="635">IF(AQ$7="",0,SUM(AQ64:AQ70))</f>
        <v>0</v>
      </c>
      <c r="AR63" s="41">
        <f t="shared" ref="AR63" si="636">IF(AR$7="",0,SUM(AR64:AR70))</f>
        <v>0</v>
      </c>
      <c r="AS63" s="41">
        <f t="shared" ref="AS63" si="637">IF(AS$7="",0,SUM(AS64:AS70))</f>
        <v>0</v>
      </c>
      <c r="AT63" s="41">
        <f t="shared" ref="AT63" si="638">IF(AT$7="",0,SUM(AT64:AT70))</f>
        <v>0</v>
      </c>
      <c r="AU63" s="41">
        <f t="shared" ref="AU63" si="639">IF(AU$7="",0,SUM(AU64:AU70))</f>
        <v>0</v>
      </c>
      <c r="AV63" s="41">
        <f t="shared" ref="AV63" si="640">IF(AV$7="",0,SUM(AV64:AV70))</f>
        <v>0</v>
      </c>
      <c r="AW63" s="41">
        <f t="shared" ref="AW63" si="641">IF(AW$7="",0,SUM(AW64:AW70))</f>
        <v>0</v>
      </c>
      <c r="AX63" s="41">
        <f t="shared" ref="AX63" si="642">IF(AX$7="",0,SUM(AX64:AX70))</f>
        <v>0</v>
      </c>
      <c r="AY63" s="41">
        <f t="shared" ref="AY63" si="643">IF(AY$7="",0,SUM(AY64:AY70))</f>
        <v>0</v>
      </c>
      <c r="AZ63" s="41">
        <f t="shared" ref="AZ63" si="644">IF(AZ$7="",0,SUM(AZ64:AZ70))</f>
        <v>0</v>
      </c>
      <c r="BA63" s="41">
        <f t="shared" ref="BA63" si="645">IF(BA$7="",0,SUM(BA64:BA70))</f>
        <v>0</v>
      </c>
      <c r="BB63" s="41">
        <f t="shared" ref="BB63" si="646">IF(BB$7="",0,SUM(BB64:BB70))</f>
        <v>0</v>
      </c>
      <c r="BC63" s="41">
        <f t="shared" ref="BC63" si="647">IF(BC$7="",0,SUM(BC64:BC70))</f>
        <v>0</v>
      </c>
      <c r="BD63" s="41">
        <f t="shared" ref="BD63" si="648">IF(BD$7="",0,SUM(BD64:BD70))</f>
        <v>0</v>
      </c>
      <c r="BE63" s="41">
        <f t="shared" ref="BE63" si="649">IF(BE$7="",0,SUM(BE64:BE70))</f>
        <v>0</v>
      </c>
      <c r="BF63" s="41">
        <f t="shared" ref="BF63" si="650">IF(BF$7="",0,SUM(BF64:BF70))</f>
        <v>0</v>
      </c>
      <c r="BG63" s="41">
        <f t="shared" ref="BG63" si="651">IF(BG$7="",0,SUM(BG64:BG70))</f>
        <v>0</v>
      </c>
      <c r="BH63" s="41">
        <f t="shared" ref="BH63" si="652">IF(BH$7="",0,SUM(BH64:BH70))</f>
        <v>0</v>
      </c>
      <c r="BI63" s="41">
        <f t="shared" ref="BI63" si="653">IF(BI$7="",0,SUM(BI64:BI70))</f>
        <v>0</v>
      </c>
      <c r="BJ63" s="41">
        <f t="shared" ref="BJ63" si="654">IF(BJ$7="",0,SUM(BJ64:BJ70))</f>
        <v>0</v>
      </c>
      <c r="BK63" s="41">
        <f t="shared" ref="BK63" si="655">IF(BK$7="",0,SUM(BK64:BK70))</f>
        <v>0</v>
      </c>
      <c r="BL63" s="41">
        <f t="shared" ref="BL63" si="656">IF(BL$7="",0,SUM(BL64:BL70))</f>
        <v>0</v>
      </c>
      <c r="BM63" s="41">
        <f t="shared" ref="BM63" si="657">IF(BM$7="",0,SUM(BM64:BM70))</f>
        <v>0</v>
      </c>
      <c r="BN63" s="41">
        <f t="shared" ref="BN63" si="658">IF(BN$7="",0,SUM(BN64:BN70))</f>
        <v>0</v>
      </c>
      <c r="BO63" s="41">
        <f t="shared" ref="BO63" si="659">IF(BO$7="",0,SUM(BO64:BO70))</f>
        <v>0</v>
      </c>
      <c r="BP63" s="41">
        <f t="shared" ref="BP63" si="660">IF(BP$7="",0,SUM(BP64:BP70))</f>
        <v>0</v>
      </c>
      <c r="BQ63" s="41">
        <f t="shared" ref="BQ63" si="661">IF(BQ$7="",0,SUM(BQ64:BQ70))</f>
        <v>0</v>
      </c>
      <c r="BR63" s="41">
        <f t="shared" ref="BR63" si="662">IF(BR$7="",0,SUM(BR64:BR70))</f>
        <v>0</v>
      </c>
      <c r="BS63" s="41">
        <f t="shared" ref="BS63" si="663">IF(BS$7="",0,SUM(BS64:BS70))</f>
        <v>0</v>
      </c>
      <c r="BT63" s="41">
        <f t="shared" ref="BT63" si="664">IF(BT$7="",0,SUM(BT64:BT70))</f>
        <v>0</v>
      </c>
      <c r="BU63" s="41">
        <f t="shared" ref="BU63" si="665">IF(BU$7="",0,SUM(BU64:BU70))</f>
        <v>0</v>
      </c>
      <c r="BV63" s="41">
        <f t="shared" ref="BV63" si="666">IF(BV$7="",0,SUM(BV64:BV70))</f>
        <v>0</v>
      </c>
      <c r="BW63" s="41">
        <f t="shared" ref="BW63" si="667">IF(BW$7="",0,SUM(BW64:BW70))</f>
        <v>0</v>
      </c>
      <c r="BX63" s="41">
        <f t="shared" ref="BX63" si="668">IF(BX$7="",0,SUM(BX64:BX70))</f>
        <v>0</v>
      </c>
      <c r="BY63" s="41">
        <f t="shared" ref="BY63" si="669">IF(BY$7="",0,SUM(BY64:BY70))</f>
        <v>0</v>
      </c>
      <c r="BZ63" s="41">
        <f t="shared" ref="BZ63" si="670">IF(BZ$7="",0,SUM(BZ64:BZ70))</f>
        <v>0</v>
      </c>
      <c r="CA63" s="41">
        <f t="shared" ref="CA63" si="671">IF(CA$7="",0,SUM(CA64:CA70))</f>
        <v>0</v>
      </c>
      <c r="CB63" s="41">
        <f t="shared" ref="CB63" si="672">IF(CB$7="",0,SUM(CB64:CB70))</f>
        <v>0</v>
      </c>
      <c r="CC63" s="41">
        <f t="shared" ref="CC63" si="673">IF(CC$7="",0,SUM(CC64:CC70))</f>
        <v>0</v>
      </c>
      <c r="CD63" s="41">
        <f t="shared" ref="CD63" si="674">IF(CD$7="",0,SUM(CD64:CD70))</f>
        <v>0</v>
      </c>
      <c r="CE63" s="41">
        <f t="shared" ref="CE63" si="675">IF(CE$7="",0,SUM(CE64:CE70))</f>
        <v>0</v>
      </c>
      <c r="CF63" s="41">
        <f t="shared" ref="CF63" si="676">IF(CF$7="",0,SUM(CF64:CF70))</f>
        <v>0</v>
      </c>
      <c r="CG63" s="41">
        <f t="shared" ref="CG63" si="677">IF(CG$7="",0,SUM(CG64:CG70))</f>
        <v>0</v>
      </c>
      <c r="CH63" s="41">
        <f t="shared" ref="CH63" si="678">IF(CH$7="",0,SUM(CH64:CH70))</f>
        <v>0</v>
      </c>
      <c r="CI63" s="41">
        <f t="shared" ref="CI63" si="679">IF(CI$7="",0,SUM(CI64:CI70))</f>
        <v>0</v>
      </c>
      <c r="CJ63" s="41">
        <f t="shared" ref="CJ63" si="680">IF(CJ$7="",0,SUM(CJ64:CJ70))</f>
        <v>0</v>
      </c>
      <c r="CK63" s="41">
        <f t="shared" ref="CK63" si="681">IF(CK$7="",0,SUM(CK64:CK70))</f>
        <v>0</v>
      </c>
      <c r="CL63" s="41">
        <f t="shared" ref="CL63" si="682">IF(CL$7="",0,SUM(CL64:CL70))</f>
        <v>0</v>
      </c>
      <c r="CM63" s="41">
        <f t="shared" ref="CM63" si="683">IF(CM$7="",0,SUM(CM64:CM70))</f>
        <v>0</v>
      </c>
      <c r="CN63" s="41">
        <f t="shared" ref="CN63" si="684">IF(CN$7="",0,SUM(CN64:CN70))</f>
        <v>0</v>
      </c>
      <c r="CO63" s="41">
        <f t="shared" ref="CO63" si="685">IF(CO$7="",0,SUM(CO64:CO70))</f>
        <v>0</v>
      </c>
      <c r="CP63" s="41">
        <f t="shared" ref="CP63" si="686">IF(CP$7="",0,SUM(CP64:CP70))</f>
        <v>0</v>
      </c>
      <c r="CQ63" s="41">
        <f t="shared" ref="CQ63" si="687">IF(CQ$7="",0,SUM(CQ64:CQ70))</f>
        <v>0</v>
      </c>
      <c r="CR63" s="41">
        <f t="shared" ref="CR63" si="688">IF(CR$7="",0,SUM(CR64:CR70))</f>
        <v>0</v>
      </c>
      <c r="CS63" s="41">
        <f t="shared" ref="CS63" si="689">IF(CS$7="",0,SUM(CS64:CS70))</f>
        <v>0</v>
      </c>
      <c r="CT63" s="41">
        <f t="shared" ref="CT63" si="690">IF(CT$7="",0,SUM(CT64:CT70))</f>
        <v>0</v>
      </c>
      <c r="CU63" s="41">
        <f t="shared" ref="CU63" si="691">IF(CU$7="",0,SUM(CU64:CU70))</f>
        <v>0</v>
      </c>
      <c r="CV63" s="41">
        <f t="shared" ref="CV63" si="692">IF(CV$7="",0,SUM(CV64:CV70))</f>
        <v>0</v>
      </c>
      <c r="CW63" s="41">
        <f t="shared" ref="CW63" si="693">IF(CW$7="",0,SUM(CW64:CW70))</f>
        <v>0</v>
      </c>
      <c r="CX63" s="41">
        <f t="shared" ref="CX63" si="694">IF(CX$7="",0,SUM(CX64:CX70))</f>
        <v>0</v>
      </c>
      <c r="CY63" s="41">
        <f t="shared" ref="CY63" si="695">IF(CY$7="",0,SUM(CY64:CY70))</f>
        <v>0</v>
      </c>
      <c r="CZ63" s="41">
        <f t="shared" ref="CZ63" si="696">IF(CZ$7="",0,SUM(CZ64:CZ70))</f>
        <v>0</v>
      </c>
      <c r="DA63" s="41">
        <f t="shared" ref="DA63" si="697">IF(DA$7="",0,SUM(DA64:DA70))</f>
        <v>0</v>
      </c>
      <c r="DB63" s="41">
        <f t="shared" ref="DB63" si="698">IF(DB$7="",0,SUM(DB64:DB70))</f>
        <v>0</v>
      </c>
      <c r="DC63" s="41">
        <f t="shared" ref="DC63" si="699">IF(DC$7="",0,SUM(DC64:DC70))</f>
        <v>0</v>
      </c>
      <c r="DD63" s="41">
        <f t="shared" ref="DD63" si="700">IF(DD$7="",0,SUM(DD64:DD70))</f>
        <v>0</v>
      </c>
      <c r="DE63" s="41">
        <f t="shared" ref="DE63" si="701">IF(DE$7="",0,SUM(DE64:DE70))</f>
        <v>0</v>
      </c>
      <c r="DF63" s="41">
        <f t="shared" ref="DF63" si="702">IF(DF$7="",0,SUM(DF64:DF70))</f>
        <v>0</v>
      </c>
      <c r="DG63" s="41">
        <f t="shared" ref="DG63" si="703">IF(DG$7="",0,SUM(DG64:DG70))</f>
        <v>0</v>
      </c>
      <c r="DH63" s="41">
        <f t="shared" ref="DH63" si="704">IF(DH$7="",0,SUM(DH64:DH70))</f>
        <v>0</v>
      </c>
      <c r="DI63" s="41">
        <f t="shared" ref="DI63" si="705">IF(DI$7="",0,SUM(DI64:DI70))</f>
        <v>0</v>
      </c>
      <c r="DJ63" s="41">
        <f t="shared" ref="DJ63" si="706">IF(DJ$7="",0,SUM(DJ64:DJ70))</f>
        <v>0</v>
      </c>
      <c r="DK63" s="41">
        <f t="shared" ref="DK63" si="707">IF(DK$7="",0,SUM(DK64:DK70))</f>
        <v>0</v>
      </c>
      <c r="DL63" s="41">
        <f t="shared" ref="DL63" si="708">IF(DL$7="",0,SUM(DL64:DL70))</f>
        <v>0</v>
      </c>
      <c r="DM63" s="41">
        <f t="shared" ref="DM63" si="709">IF(DM$7="",0,SUM(DM64:DM70))</f>
        <v>0</v>
      </c>
      <c r="DN63" s="41">
        <f t="shared" ref="DN63" si="710">IF(DN$7="",0,SUM(DN64:DN70))</f>
        <v>0</v>
      </c>
      <c r="DO63" s="41">
        <f t="shared" ref="DO63" si="711">IF(DO$7="",0,SUM(DO64:DO70))</f>
        <v>0</v>
      </c>
      <c r="DP63" s="41">
        <f t="shared" ref="DP63" si="712">IF(DP$7="",0,SUM(DP64:DP70))</f>
        <v>0</v>
      </c>
      <c r="DQ63" s="41">
        <f t="shared" ref="DQ63" si="713">IF(DQ$7="",0,SUM(DQ64:DQ70))</f>
        <v>0</v>
      </c>
      <c r="DR63" s="41">
        <f t="shared" ref="DR63" si="714">IF(DR$7="",0,SUM(DR64:DR70))</f>
        <v>0</v>
      </c>
      <c r="DS63" s="41">
        <f t="shared" ref="DS63" si="715">IF(DS$7="",0,SUM(DS64:DS70))</f>
        <v>0</v>
      </c>
      <c r="DT63" s="41">
        <f t="shared" ref="DT63" si="716">IF(DT$7="",0,SUM(DT64:DT70))</f>
        <v>0</v>
      </c>
      <c r="DU63" s="41">
        <f t="shared" ref="DU63" si="717">IF(DU$7="",0,SUM(DU64:DU70))</f>
        <v>0</v>
      </c>
      <c r="DV63" s="41">
        <f t="shared" ref="DV63" si="718">IF(DV$7="",0,SUM(DV64:DV70))</f>
        <v>0</v>
      </c>
      <c r="DW63" s="41">
        <f t="shared" ref="DW63" si="719">IF(DW$7="",0,SUM(DW64:DW70))</f>
        <v>0</v>
      </c>
      <c r="DX63" s="41">
        <f t="shared" ref="DX63" si="720">IF(DX$7="",0,SUM(DX64:DX70))</f>
        <v>0</v>
      </c>
      <c r="DY63" s="41">
        <f t="shared" ref="DY63" si="721">IF(DY$7="",0,SUM(DY64:DY70))</f>
        <v>0</v>
      </c>
      <c r="DZ63" s="41">
        <f t="shared" ref="DZ63" si="722">IF(DZ$7="",0,SUM(DZ64:DZ70))</f>
        <v>0</v>
      </c>
      <c r="EA63" s="41">
        <f t="shared" ref="EA63" si="723">IF(EA$7="",0,SUM(EA64:EA70))</f>
        <v>0</v>
      </c>
      <c r="EB63" s="41">
        <f t="shared" ref="EB63" si="724">IF(EB$7="",0,SUM(EB64:EB70))</f>
        <v>0</v>
      </c>
      <c r="EC63" s="41">
        <f t="shared" ref="EC63" si="725">IF(EC$7="",0,SUM(EC64:EC70))</f>
        <v>0</v>
      </c>
      <c r="ED63" s="41">
        <f t="shared" ref="ED63" si="726">IF(ED$7="",0,SUM(ED64:ED70))</f>
        <v>0</v>
      </c>
      <c r="EE63" s="41">
        <f t="shared" ref="EE63" si="727">IF(EE$7="",0,SUM(EE64:EE70))</f>
        <v>0</v>
      </c>
      <c r="EF63" s="41">
        <f t="shared" ref="EF63" si="728">IF(EF$7="",0,SUM(EF64:EF70))</f>
        <v>0</v>
      </c>
      <c r="EG63" s="41">
        <f t="shared" ref="EG63" si="729">IF(EG$7="",0,SUM(EG64:EG70))</f>
        <v>0</v>
      </c>
      <c r="EH63" s="41">
        <f t="shared" ref="EH63" si="730">IF(EH$7="",0,SUM(EH64:EH70))</f>
        <v>0</v>
      </c>
      <c r="EI63" s="41">
        <f t="shared" ref="EI63" si="731">IF(EI$7="",0,SUM(EI64:EI70))</f>
        <v>0</v>
      </c>
      <c r="EJ63" s="41">
        <f t="shared" ref="EJ63" si="732">IF(EJ$7="",0,SUM(EJ64:EJ70))</f>
        <v>0</v>
      </c>
      <c r="EK63" s="41">
        <f t="shared" ref="EK63" si="733">IF(EK$7="",0,SUM(EK64:EK70))</f>
        <v>0</v>
      </c>
      <c r="EL63" s="41">
        <f t="shared" ref="EL63" si="734">IF(EL$7="",0,SUM(EL64:EL70))</f>
        <v>0</v>
      </c>
      <c r="EM63" s="41">
        <f t="shared" ref="EM63" si="735">IF(EM$7="",0,SUM(EM64:EM70))</f>
        <v>0</v>
      </c>
      <c r="EN63" s="41">
        <f t="shared" ref="EN63" si="736">IF(EN$7="",0,SUM(EN64:EN70))</f>
        <v>0</v>
      </c>
      <c r="EO63" s="41">
        <f t="shared" ref="EO63" si="737">IF(EO$7="",0,SUM(EO64:EO70))</f>
        <v>0</v>
      </c>
      <c r="EP63" s="41">
        <f t="shared" ref="EP63" si="738">IF(EP$7="",0,SUM(EP64:EP70))</f>
        <v>0</v>
      </c>
      <c r="EQ63" s="41">
        <f t="shared" ref="EQ63" si="739">IF(EQ$7="",0,SUM(EQ64:EQ70))</f>
        <v>0</v>
      </c>
      <c r="ER63" s="41">
        <f t="shared" ref="ER63" si="740">IF(ER$7="",0,SUM(ER64:ER70))</f>
        <v>0</v>
      </c>
      <c r="ES63" s="41">
        <f t="shared" ref="ES63" si="741">IF(ES$7="",0,SUM(ES64:ES70))</f>
        <v>0</v>
      </c>
      <c r="ET63" s="41">
        <f t="shared" ref="ET63" si="742">IF(ET$7="",0,SUM(ET64:ET70))</f>
        <v>0</v>
      </c>
      <c r="EU63" s="41">
        <f t="shared" ref="EU63" si="743">IF(EU$7="",0,SUM(EU64:EU70))</f>
        <v>0</v>
      </c>
      <c r="EV63" s="41">
        <f t="shared" ref="EV63" si="744">IF(EV$7="",0,SUM(EV64:EV70))</f>
        <v>0</v>
      </c>
      <c r="EW63" s="41">
        <f t="shared" ref="EW63" si="745">IF(EW$7="",0,SUM(EW64:EW70))</f>
        <v>0</v>
      </c>
      <c r="EX63" s="41">
        <f t="shared" ref="EX63" si="746">IF(EX$7="",0,SUM(EX64:EX70))</f>
        <v>0</v>
      </c>
      <c r="EY63" s="41">
        <f t="shared" ref="EY63" si="747">IF(EY$7="",0,SUM(EY64:EY70))</f>
        <v>0</v>
      </c>
      <c r="EZ63" s="41">
        <f t="shared" ref="EZ63" si="748">IF(EZ$7="",0,SUM(EZ64:EZ70))</f>
        <v>0</v>
      </c>
      <c r="FA63" s="41">
        <f t="shared" ref="FA63" si="749">IF(FA$7="",0,SUM(FA64:FA70))</f>
        <v>0</v>
      </c>
      <c r="FB63" s="41">
        <f t="shared" ref="FB63" si="750">IF(FB$7="",0,SUM(FB64:FB70))</f>
        <v>0</v>
      </c>
      <c r="FC63" s="41">
        <f t="shared" ref="FC63" si="751">IF(FC$7="",0,SUM(FC64:FC70))</f>
        <v>0</v>
      </c>
      <c r="FD63" s="41">
        <f t="shared" ref="FD63" si="752">IF(FD$7="",0,SUM(FD64:FD70))</f>
        <v>0</v>
      </c>
      <c r="FE63" s="41">
        <f t="shared" ref="FE63" si="753">IF(FE$7="",0,SUM(FE64:FE70))</f>
        <v>0</v>
      </c>
      <c r="FF63" s="41">
        <f t="shared" ref="FF63" si="754">IF(FF$7="",0,SUM(FF64:FF70))</f>
        <v>0</v>
      </c>
      <c r="FG63" s="41">
        <f t="shared" ref="FG63" si="755">IF(FG$7="",0,SUM(FG64:FG70))</f>
        <v>0</v>
      </c>
      <c r="FH63" s="41">
        <f t="shared" ref="FH63" si="756">IF(FH$7="",0,SUM(FH64:FH70))</f>
        <v>0</v>
      </c>
      <c r="FI63" s="41">
        <f t="shared" ref="FI63" si="757">IF(FI$7="",0,SUM(FI64:FI70))</f>
        <v>0</v>
      </c>
      <c r="FJ63" s="41">
        <f t="shared" ref="FJ63" si="758">IF(FJ$7="",0,SUM(FJ64:FJ70))</f>
        <v>0</v>
      </c>
      <c r="FK63" s="41">
        <f t="shared" ref="FK63" si="759">IF(FK$7="",0,SUM(FK64:FK70))</f>
        <v>0</v>
      </c>
      <c r="FL63" s="41">
        <f t="shared" ref="FL63" si="760">IF(FL$7="",0,SUM(FL64:FL70))</f>
        <v>0</v>
      </c>
      <c r="FM63" s="41">
        <f t="shared" ref="FM63" si="761">IF(FM$7="",0,SUM(FM64:FM70))</f>
        <v>0</v>
      </c>
      <c r="FN63" s="41">
        <f t="shared" ref="FN63" si="762">IF(FN$7="",0,SUM(FN64:FN70))</f>
        <v>0</v>
      </c>
      <c r="FO63" s="41">
        <f t="shared" ref="FO63" si="763">IF(FO$7="",0,SUM(FO64:FO70))</f>
        <v>0</v>
      </c>
      <c r="FP63" s="41">
        <f t="shared" ref="FP63" si="764">IF(FP$7="",0,SUM(FP64:FP70))</f>
        <v>0</v>
      </c>
      <c r="FQ63" s="41">
        <f t="shared" ref="FQ63" si="765">IF(FQ$7="",0,SUM(FQ64:FQ70))</f>
        <v>0</v>
      </c>
      <c r="FR63" s="41">
        <f t="shared" ref="FR63" si="766">IF(FR$7="",0,SUM(FR64:FR70))</f>
        <v>0</v>
      </c>
      <c r="FS63" s="41">
        <f t="shared" ref="FS63" si="767">IF(FS$7="",0,SUM(FS64:FS70))</f>
        <v>0</v>
      </c>
      <c r="FT63" s="41">
        <f t="shared" ref="FT63" si="768">IF(FT$7="",0,SUM(FT64:FT70))</f>
        <v>0</v>
      </c>
      <c r="FU63" s="41">
        <f t="shared" ref="FU63" si="769">IF(FU$7="",0,SUM(FU64:FU70))</f>
        <v>0</v>
      </c>
      <c r="FV63" s="41">
        <f t="shared" ref="FV63" si="770">IF(FV$7="",0,SUM(FV64:FV70))</f>
        <v>0</v>
      </c>
      <c r="FW63" s="41">
        <f t="shared" ref="FW63" si="771">IF(FW$7="",0,SUM(FW64:FW70))</f>
        <v>0</v>
      </c>
      <c r="FX63" s="41">
        <f t="shared" ref="FX63" si="772">IF(FX$7="",0,SUM(FX64:FX70))</f>
        <v>0</v>
      </c>
      <c r="FY63" s="41">
        <f t="shared" ref="FY63" si="773">IF(FY$7="",0,SUM(FY64:FY70))</f>
        <v>0</v>
      </c>
      <c r="FZ63" s="41">
        <f t="shared" ref="FZ63" si="774">IF(FZ$7="",0,SUM(FZ64:FZ70))</f>
        <v>0</v>
      </c>
      <c r="GA63" s="41">
        <f t="shared" ref="GA63" si="775">IF(GA$7="",0,SUM(GA64:GA70))</f>
        <v>0</v>
      </c>
      <c r="GB63" s="41">
        <f t="shared" ref="GB63" si="776">IF(GB$7="",0,SUM(GB64:GB70))</f>
        <v>0</v>
      </c>
      <c r="GC63" s="41">
        <f t="shared" ref="GC63" si="777">IF(GC$7="",0,SUM(GC64:GC70))</f>
        <v>0</v>
      </c>
      <c r="GD63" s="41">
        <f t="shared" ref="GD63" si="778">IF(GD$7="",0,SUM(GD64:GD70))</f>
        <v>0</v>
      </c>
      <c r="GE63" s="41">
        <f t="shared" ref="GE63" si="779">IF(GE$7="",0,SUM(GE64:GE70))</f>
        <v>0</v>
      </c>
      <c r="GF63" s="41">
        <f t="shared" ref="GF63" si="780">IF(GF$7="",0,SUM(GF64:GF70))</f>
        <v>0</v>
      </c>
      <c r="GG63" s="41">
        <f t="shared" ref="GG63" si="781">IF(GG$7="",0,SUM(GG64:GG70))</f>
        <v>0</v>
      </c>
      <c r="GH63" s="41">
        <f t="shared" ref="GH63" si="782">IF(GH$7="",0,SUM(GH64:GH70))</f>
        <v>0</v>
      </c>
      <c r="GI63" s="41">
        <f t="shared" ref="GI63" si="783">IF(GI$7="",0,SUM(GI64:GI70))</f>
        <v>0</v>
      </c>
      <c r="GJ63" s="41">
        <f t="shared" ref="GJ63" si="784">IF(GJ$7="",0,SUM(GJ64:GJ70))</f>
        <v>0</v>
      </c>
      <c r="GK63" s="41">
        <f t="shared" ref="GK63" si="785">IF(GK$7="",0,SUM(GK64:GK70))</f>
        <v>0</v>
      </c>
      <c r="GL63" s="41">
        <f t="shared" ref="GL63" si="786">IF(GL$7="",0,SUM(GL64:GL70))</f>
        <v>0</v>
      </c>
      <c r="GM63" s="41">
        <f t="shared" ref="GM63" si="787">IF(GM$7="",0,SUM(GM64:GM70))</f>
        <v>0</v>
      </c>
      <c r="GN63" s="41">
        <f t="shared" ref="GN63" si="788">IF(GN$7="",0,SUM(GN64:GN70))</f>
        <v>0</v>
      </c>
      <c r="GO63" s="41">
        <f t="shared" ref="GO63" si="789">IF(GO$7="",0,SUM(GO64:GO70))</f>
        <v>0</v>
      </c>
      <c r="GP63" s="41">
        <f t="shared" ref="GP63" si="790">IF(GP$7="",0,SUM(GP64:GP70))</f>
        <v>0</v>
      </c>
      <c r="GQ63" s="41">
        <f t="shared" ref="GQ63" si="791">IF(GQ$7="",0,SUM(GQ64:GQ70))</f>
        <v>0</v>
      </c>
      <c r="GR63" s="41">
        <f t="shared" ref="GR63" si="792">IF(GR$7="",0,SUM(GR64:GR70))</f>
        <v>0</v>
      </c>
      <c r="GS63" s="41">
        <f t="shared" ref="GS63" si="793">IF(GS$7="",0,SUM(GS64:GS70))</f>
        <v>0</v>
      </c>
      <c r="GT63" s="41">
        <f t="shared" ref="GT63" si="794">IF(GT$7="",0,SUM(GT64:GT70))</f>
        <v>0</v>
      </c>
      <c r="GU63" s="41">
        <f t="shared" ref="GU63" si="795">IF(GU$7="",0,SUM(GU64:GU70))</f>
        <v>0</v>
      </c>
      <c r="GV63" s="41">
        <f t="shared" ref="GV63" si="796">IF(GV$7="",0,SUM(GV64:GV70))</f>
        <v>0</v>
      </c>
      <c r="GW63" s="41">
        <f t="shared" ref="GW63" si="797">IF(GW$7="",0,SUM(GW64:GW70))</f>
        <v>0</v>
      </c>
      <c r="GX63" s="41">
        <f t="shared" ref="GX63" si="798">IF(GX$7="",0,SUM(GX64:GX70))</f>
        <v>0</v>
      </c>
      <c r="GY63" s="41">
        <f t="shared" ref="GY63" si="799">IF(GY$7="",0,SUM(GY64:GY70))</f>
        <v>0</v>
      </c>
      <c r="GZ63" s="41">
        <f t="shared" ref="GZ63" si="800">IF(GZ$7="",0,SUM(GZ64:GZ70))</f>
        <v>0</v>
      </c>
      <c r="HA63" s="41">
        <f t="shared" ref="HA63" si="801">IF(HA$7="",0,SUM(HA64:HA70))</f>
        <v>0</v>
      </c>
      <c r="HB63" s="41">
        <f t="shared" ref="HB63" si="802">IF(HB$7="",0,SUM(HB64:HB70))</f>
        <v>0</v>
      </c>
      <c r="HC63" s="41">
        <f t="shared" ref="HC63" si="803">IF(HC$7="",0,SUM(HC64:HC70))</f>
        <v>0</v>
      </c>
      <c r="HD63" s="41">
        <f t="shared" ref="HD63" si="804">IF(HD$7="",0,SUM(HD64:HD70))</f>
        <v>0</v>
      </c>
      <c r="HE63" s="41">
        <f t="shared" ref="HE63" si="805">IF(HE$7="",0,SUM(HE64:HE70))</f>
        <v>0</v>
      </c>
      <c r="HF63" s="41">
        <f t="shared" ref="HF63" si="806">IF(HF$7="",0,SUM(HF64:HF70))</f>
        <v>0</v>
      </c>
      <c r="HG63" s="41">
        <f t="shared" ref="HG63" si="807">IF(HG$7="",0,SUM(HG64:HG70))</f>
        <v>0</v>
      </c>
      <c r="HH63" s="41">
        <f t="shared" ref="HH63" si="808">IF(HH$7="",0,SUM(HH64:HH70))</f>
        <v>0</v>
      </c>
      <c r="HI63" s="41">
        <f t="shared" ref="HI63" si="809">IF(HI$7="",0,SUM(HI64:HI70))</f>
        <v>0</v>
      </c>
      <c r="HJ63" s="41">
        <f t="shared" ref="HJ63" si="810">IF(HJ$7="",0,SUM(HJ64:HJ70))</f>
        <v>0</v>
      </c>
      <c r="HK63" s="41">
        <f t="shared" ref="HK63" si="811">IF(HK$7="",0,SUM(HK64:HK70))</f>
        <v>0</v>
      </c>
      <c r="HL63" s="41">
        <f t="shared" ref="HL63" si="812">IF(HL$7="",0,SUM(HL64:HL70))</f>
        <v>0</v>
      </c>
      <c r="HM63" s="41">
        <f t="shared" ref="HM63" si="813">IF(HM$7="",0,SUM(HM64:HM70))</f>
        <v>0</v>
      </c>
      <c r="HN63" s="41">
        <f t="shared" ref="HN63" si="814">IF(HN$7="",0,SUM(HN64:HN70))</f>
        <v>0</v>
      </c>
      <c r="HO63" s="41">
        <f t="shared" ref="HO63" si="815">IF(HO$7="",0,SUM(HO64:HO70))</f>
        <v>0</v>
      </c>
      <c r="HP63" s="41">
        <f t="shared" ref="HP63" si="816">IF(HP$7="",0,SUM(HP64:HP70))</f>
        <v>0</v>
      </c>
      <c r="HQ63" s="41">
        <f t="shared" ref="HQ63" si="817">IF(HQ$7="",0,SUM(HQ64:HQ70))</f>
        <v>0</v>
      </c>
      <c r="HR63" s="41">
        <f t="shared" ref="HR63" si="818">IF(HR$7="",0,SUM(HR64:HR70))</f>
        <v>0</v>
      </c>
      <c r="HS63" s="41">
        <f t="shared" ref="HS63" si="819">IF(HS$7="",0,SUM(HS64:HS70))</f>
        <v>0</v>
      </c>
      <c r="HT63" s="41">
        <f t="shared" ref="HT63" si="820">IF(HT$7="",0,SUM(HT64:HT70))</f>
        <v>0</v>
      </c>
      <c r="HU63" s="41">
        <f t="shared" ref="HU63" si="821">IF(HU$7="",0,SUM(HU64:HU70))</f>
        <v>0</v>
      </c>
      <c r="HV63" s="41">
        <f t="shared" ref="HV63" si="822">IF(HV$7="",0,SUM(HV64:HV70))</f>
        <v>0</v>
      </c>
      <c r="HW63" s="41">
        <f t="shared" ref="HW63" si="823">IF(HW$7="",0,SUM(HW64:HW70))</f>
        <v>0</v>
      </c>
      <c r="HX63" s="41">
        <f t="shared" ref="HX63" si="824">IF(HX$7="",0,SUM(HX64:HX70))</f>
        <v>0</v>
      </c>
      <c r="HY63" s="41">
        <f t="shared" ref="HY63" si="825">IF(HY$7="",0,SUM(HY64:HY70))</f>
        <v>0</v>
      </c>
      <c r="HZ63" s="41">
        <f t="shared" ref="HZ63" si="826">IF(HZ$7="",0,SUM(HZ64:HZ70))</f>
        <v>0</v>
      </c>
      <c r="IA63" s="41">
        <f t="shared" ref="IA63" si="827">IF(IA$7="",0,SUM(IA64:IA70))</f>
        <v>0</v>
      </c>
      <c r="IB63" s="41">
        <f t="shared" ref="IB63" si="828">IF(IB$7="",0,SUM(IB64:IB70))</f>
        <v>0</v>
      </c>
      <c r="IC63" s="41">
        <f t="shared" ref="IC63" si="829">IF(IC$7="",0,SUM(IC64:IC70))</f>
        <v>0</v>
      </c>
      <c r="ID63" s="41">
        <f t="shared" ref="ID63" si="830">IF(ID$7="",0,SUM(ID64:ID70))</f>
        <v>0</v>
      </c>
      <c r="IE63" s="41">
        <f t="shared" ref="IE63" si="831">IF(IE$7="",0,SUM(IE64:IE70))</f>
        <v>0</v>
      </c>
      <c r="IF63" s="41">
        <f t="shared" ref="IF63" si="832">IF(IF$7="",0,SUM(IF64:IF70))</f>
        <v>0</v>
      </c>
      <c r="IG63" s="41">
        <f t="shared" ref="IG63" si="833">IF(IG$7="",0,SUM(IG64:IG70))</f>
        <v>0</v>
      </c>
      <c r="IH63" s="41">
        <f t="shared" ref="IH63" si="834">IF(IH$7="",0,SUM(IH64:IH70))</f>
        <v>0</v>
      </c>
      <c r="II63" s="41">
        <f t="shared" ref="II63" si="835">IF(II$7="",0,SUM(II64:II70))</f>
        <v>0</v>
      </c>
      <c r="IJ63" s="41">
        <f t="shared" ref="IJ63" si="836">IF(IJ$7="",0,SUM(IJ64:IJ70))</f>
        <v>0</v>
      </c>
      <c r="IK63" s="41">
        <f t="shared" ref="IK63" si="837">IF(IK$7="",0,SUM(IK64:IK70))</f>
        <v>0</v>
      </c>
      <c r="IL63" s="41">
        <f t="shared" ref="IL63" si="838">IF(IL$7="",0,SUM(IL64:IL70))</f>
        <v>0</v>
      </c>
      <c r="IM63" s="41">
        <f t="shared" ref="IM63" si="839">IF(IM$7="",0,SUM(IM64:IM70))</f>
        <v>0</v>
      </c>
      <c r="IN63" s="41">
        <f t="shared" ref="IN63" si="840">IF(IN$7="",0,SUM(IN64:IN70))</f>
        <v>0</v>
      </c>
      <c r="IO63" s="41">
        <f t="shared" ref="IO63" si="841">IF(IO$7="",0,SUM(IO64:IO70))</f>
        <v>0</v>
      </c>
      <c r="IP63" s="41">
        <f t="shared" ref="IP63" si="842">IF(IP$7="",0,SUM(IP64:IP70))</f>
        <v>0</v>
      </c>
      <c r="IQ63" s="41">
        <f t="shared" ref="IQ63" si="843">IF(IQ$7="",0,SUM(IQ64:IQ70))</f>
        <v>0</v>
      </c>
      <c r="IR63" s="41">
        <f t="shared" ref="IR63" si="844">IF(IR$7="",0,SUM(IR64:IR70))</f>
        <v>0</v>
      </c>
      <c r="IS63" s="41">
        <f t="shared" ref="IS63" si="845">IF(IS$7="",0,SUM(IS64:IS70))</f>
        <v>0</v>
      </c>
      <c r="IT63" s="41">
        <f t="shared" ref="IT63" si="846">IF(IT$7="",0,SUM(IT64:IT70))</f>
        <v>0</v>
      </c>
      <c r="IU63" s="41">
        <f t="shared" ref="IU63" si="847">IF(IU$7="",0,SUM(IU64:IU70))</f>
        <v>0</v>
      </c>
      <c r="IV63" s="41">
        <f t="shared" ref="IV63" si="848">IF(IV$7="",0,SUM(IV64:IV70))</f>
        <v>0</v>
      </c>
      <c r="IW63" s="41">
        <f t="shared" ref="IW63" si="849">IF(IW$7="",0,SUM(IW64:IW70))</f>
        <v>0</v>
      </c>
      <c r="IX63" s="41">
        <f t="shared" ref="IX63" si="850">IF(IX$7="",0,SUM(IX64:IX70))</f>
        <v>0</v>
      </c>
      <c r="IY63" s="41">
        <f t="shared" ref="IY63" si="851">IF(IY$7="",0,SUM(IY64:IY70))</f>
        <v>0</v>
      </c>
      <c r="IZ63" s="41">
        <f t="shared" ref="IZ63" si="852">IF(IZ$7="",0,SUM(IZ64:IZ70))</f>
        <v>0</v>
      </c>
      <c r="JA63" s="41">
        <f t="shared" ref="JA63" si="853">IF(JA$7="",0,SUM(JA64:JA70))</f>
        <v>0</v>
      </c>
      <c r="JB63" s="41">
        <f t="shared" ref="JB63" si="854">IF(JB$7="",0,SUM(JB64:JB70))</f>
        <v>0</v>
      </c>
      <c r="JC63" s="41">
        <f t="shared" ref="JC63" si="855">IF(JC$7="",0,SUM(JC64:JC70))</f>
        <v>0</v>
      </c>
      <c r="JD63" s="41">
        <f t="shared" ref="JD63" si="856">IF(JD$7="",0,SUM(JD64:JD70))</f>
        <v>0</v>
      </c>
      <c r="JE63" s="41">
        <f t="shared" ref="JE63" si="857">IF(JE$7="",0,SUM(JE64:JE70))</f>
        <v>0</v>
      </c>
      <c r="JF63" s="41">
        <f t="shared" ref="JF63" si="858">IF(JF$7="",0,SUM(JF64:JF70))</f>
        <v>0</v>
      </c>
      <c r="JG63" s="41">
        <f t="shared" ref="JG63" si="859">IF(JG$7="",0,SUM(JG64:JG70))</f>
        <v>0</v>
      </c>
      <c r="JH63" s="41">
        <f t="shared" ref="JH63" si="860">IF(JH$7="",0,SUM(JH64:JH70))</f>
        <v>0</v>
      </c>
      <c r="JI63" s="41">
        <f t="shared" ref="JI63" si="861">IF(JI$7="",0,SUM(JI64:JI70))</f>
        <v>0</v>
      </c>
      <c r="JJ63" s="41">
        <f t="shared" ref="JJ63" si="862">IF(JJ$7="",0,SUM(JJ64:JJ70))</f>
        <v>0</v>
      </c>
      <c r="JK63" s="41">
        <f t="shared" ref="JK63" si="863">IF(JK$7="",0,SUM(JK64:JK70))</f>
        <v>0</v>
      </c>
      <c r="JL63" s="41">
        <f t="shared" ref="JL63" si="864">IF(JL$7="",0,SUM(JL64:JL70))</f>
        <v>0</v>
      </c>
      <c r="JM63" s="41">
        <f t="shared" ref="JM63" si="865">IF(JM$7="",0,SUM(JM64:JM70))</f>
        <v>0</v>
      </c>
      <c r="JN63" s="41">
        <f t="shared" ref="JN63" si="866">IF(JN$7="",0,SUM(JN64:JN70))</f>
        <v>0</v>
      </c>
      <c r="JO63" s="41">
        <f t="shared" ref="JO63" si="867">IF(JO$7="",0,SUM(JO64:JO70))</f>
        <v>0</v>
      </c>
      <c r="JP63" s="41">
        <f t="shared" ref="JP63" si="868">IF(JP$7="",0,SUM(JP64:JP70))</f>
        <v>0</v>
      </c>
      <c r="JQ63" s="41">
        <f t="shared" ref="JQ63" si="869">IF(JQ$7="",0,SUM(JQ64:JQ70))</f>
        <v>0</v>
      </c>
      <c r="JR63" s="41">
        <f t="shared" ref="JR63" si="870">IF(JR$7="",0,SUM(JR64:JR70))</f>
        <v>0</v>
      </c>
      <c r="JS63" s="41">
        <f t="shared" ref="JS63" si="871">IF(JS$7="",0,SUM(JS64:JS70))</f>
        <v>0</v>
      </c>
      <c r="JT63" s="41">
        <f t="shared" ref="JT63" si="872">IF(JT$7="",0,SUM(JT64:JT70))</f>
        <v>0</v>
      </c>
      <c r="JU63" s="41">
        <f t="shared" ref="JU63" si="873">IF(JU$7="",0,SUM(JU64:JU70))</f>
        <v>0</v>
      </c>
      <c r="JV63" s="41">
        <f t="shared" ref="JV63" si="874">IF(JV$7="",0,SUM(JV64:JV70))</f>
        <v>0</v>
      </c>
      <c r="JW63" s="41">
        <f t="shared" ref="JW63" si="875">IF(JW$7="",0,SUM(JW64:JW70))</f>
        <v>0</v>
      </c>
      <c r="JX63" s="41">
        <f t="shared" ref="JX63" si="876">IF(JX$7="",0,SUM(JX64:JX70))</f>
        <v>0</v>
      </c>
      <c r="JY63" s="41">
        <f t="shared" ref="JY63" si="877">IF(JY$7="",0,SUM(JY64:JY70))</f>
        <v>0</v>
      </c>
      <c r="JZ63" s="41">
        <f t="shared" ref="JZ63" si="878">IF(JZ$7="",0,SUM(JZ64:JZ70))</f>
        <v>0</v>
      </c>
      <c r="KA63" s="41">
        <f t="shared" ref="KA63" si="879">IF(KA$7="",0,SUM(KA64:KA70))</f>
        <v>0</v>
      </c>
      <c r="KB63" s="41">
        <f t="shared" ref="KB63" si="880">IF(KB$7="",0,SUM(KB64:KB70))</f>
        <v>0</v>
      </c>
      <c r="KC63" s="41">
        <f t="shared" ref="KC63" si="881">IF(KC$7="",0,SUM(KC64:KC70))</f>
        <v>0</v>
      </c>
      <c r="KD63" s="41">
        <f t="shared" ref="KD63" si="882">IF(KD$7="",0,SUM(KD64:KD70))</f>
        <v>0</v>
      </c>
      <c r="KE63" s="41">
        <f t="shared" ref="KE63" si="883">IF(KE$7="",0,SUM(KE64:KE70))</f>
        <v>0</v>
      </c>
      <c r="KF63" s="41">
        <f t="shared" ref="KF63" si="884">IF(KF$7="",0,SUM(KF64:KF70))</f>
        <v>0</v>
      </c>
      <c r="KG63" s="41">
        <f t="shared" ref="KG63" si="885">IF(KG$7="",0,SUM(KG64:KG70))</f>
        <v>0</v>
      </c>
      <c r="KH63" s="41">
        <f t="shared" ref="KH63" si="886">IF(KH$7="",0,SUM(KH64:KH70))</f>
        <v>0</v>
      </c>
      <c r="KI63" s="41">
        <f t="shared" ref="KI63" si="887">IF(KI$7="",0,SUM(KI64:KI70))</f>
        <v>0</v>
      </c>
      <c r="KJ63" s="41">
        <f t="shared" ref="KJ63" si="888">IF(KJ$7="",0,SUM(KJ64:KJ70))</f>
        <v>0</v>
      </c>
      <c r="KK63" s="41">
        <f t="shared" ref="KK63" si="889">IF(KK$7="",0,SUM(KK64:KK70))</f>
        <v>0</v>
      </c>
      <c r="KL63" s="41">
        <f t="shared" ref="KL63" si="890">IF(KL$7="",0,SUM(KL64:KL70))</f>
        <v>0</v>
      </c>
      <c r="KM63" s="41">
        <f t="shared" ref="KM63" si="891">IF(KM$7="",0,SUM(KM64:KM70))</f>
        <v>0</v>
      </c>
      <c r="KN63" s="41">
        <f t="shared" ref="KN63" si="892">IF(KN$7="",0,SUM(KN64:KN70))</f>
        <v>0</v>
      </c>
      <c r="KO63" s="41">
        <f t="shared" ref="KO63" si="893">IF(KO$7="",0,SUM(KO64:KO70))</f>
        <v>0</v>
      </c>
      <c r="KP63" s="41">
        <f t="shared" ref="KP63" si="894">IF(KP$7="",0,SUM(KP64:KP70))</f>
        <v>0</v>
      </c>
      <c r="KQ63" s="41">
        <f t="shared" ref="KQ63" si="895">IF(KQ$7="",0,SUM(KQ64:KQ70))</f>
        <v>0</v>
      </c>
      <c r="KR63" s="41">
        <f t="shared" ref="KR63" si="896">IF(KR$7="",0,SUM(KR64:KR70))</f>
        <v>0</v>
      </c>
      <c r="KS63" s="41">
        <f t="shared" ref="KS63" si="897">IF(KS$7="",0,SUM(KS64:KS70))</f>
        <v>0</v>
      </c>
      <c r="KT63" s="41">
        <f t="shared" ref="KT63" si="898">IF(KT$7="",0,SUM(KT64:KT70))</f>
        <v>0</v>
      </c>
      <c r="KU63" s="41">
        <f t="shared" ref="KU63" si="899">IF(KU$7="",0,SUM(KU64:KU70))</f>
        <v>0</v>
      </c>
      <c r="KV63" s="41">
        <f t="shared" ref="KV63" si="900">IF(KV$7="",0,SUM(KV64:KV70))</f>
        <v>0</v>
      </c>
      <c r="KW63" s="3"/>
      <c r="KX63" s="3"/>
    </row>
    <row r="64" spans="1:310" x14ac:dyDescent="0.25">
      <c r="A64" s="1"/>
      <c r="B64" s="79"/>
      <c r="C64" s="79"/>
      <c r="D64" s="79"/>
      <c r="E64" s="43" t="str">
        <f>E63</f>
        <v>доход от продаж</v>
      </c>
      <c r="F64" s="1"/>
      <c r="G64" s="1"/>
      <c r="H64" s="11" t="str">
        <f>H63</f>
        <v>руб.</v>
      </c>
      <c r="I64" s="1"/>
      <c r="J64" s="1"/>
      <c r="K64" s="43" t="str">
        <f>справочники!$U$11</f>
        <v>постоянные-15сотрудников</v>
      </c>
      <c r="L64" s="1"/>
      <c r="M64" s="5"/>
      <c r="N64" s="45"/>
      <c r="O64" s="19"/>
      <c r="P64" s="1"/>
      <c r="Q64" s="1"/>
      <c r="R64" s="45">
        <f t="shared" si="613"/>
        <v>1531250.0000000005</v>
      </c>
      <c r="S64" s="1"/>
      <c r="T64" s="232"/>
      <c r="U64" s="40">
        <f>IF(U$7="",0,U54*условия!$U19)</f>
        <v>10096.153846153848</v>
      </c>
      <c r="V64" s="40">
        <f>IF(V$7="",0,V54*условия!$U19)</f>
        <v>21875.000000000004</v>
      </c>
      <c r="W64" s="40">
        <f>IF(W$7="",0,W54*условия!$U19)</f>
        <v>35336.538461538461</v>
      </c>
      <c r="X64" s="40">
        <f>IF(X$7="",0,X54*условия!$U19)</f>
        <v>50480.769230769241</v>
      </c>
      <c r="Y64" s="40">
        <f>IF(Y$7="",0,Y54*условия!$U19)</f>
        <v>67307.692307692327</v>
      </c>
      <c r="Z64" s="40">
        <f>IF(Z$7="",0,Z54*условия!$U19)</f>
        <v>85817.307692307702</v>
      </c>
      <c r="AA64" s="40">
        <f>IF(AA$7="",0,AA54*условия!$U19)</f>
        <v>106009.6153846154</v>
      </c>
      <c r="AB64" s="40">
        <f>IF(AB$7="",0,AB54*условия!$U19)</f>
        <v>127884.61538461542</v>
      </c>
      <c r="AC64" s="40">
        <f>IF(AC$7="",0,AC54*условия!$U19)</f>
        <v>151442.30769230775</v>
      </c>
      <c r="AD64" s="40">
        <f>IF(AD$7="",0,AD54*условия!$U19)</f>
        <v>176682.69230769234</v>
      </c>
      <c r="AE64" s="40">
        <f>IF(AE$7="",0,AE54*условия!$U19)</f>
        <v>203605.76923076928</v>
      </c>
      <c r="AF64" s="40">
        <f>IF(AF$7="",0,AF54*условия!$U19)</f>
        <v>232211.53846153853</v>
      </c>
      <c r="AG64" s="40">
        <f>IF(AG$7="",0,AG54*условия!$U19)</f>
        <v>262500.00000000006</v>
      </c>
      <c r="AH64" s="40">
        <f>IF(AH$7="",0,AH54*условия!$U19)</f>
        <v>0</v>
      </c>
      <c r="AI64" s="40">
        <f>IF(AI$7="",0,AI54*условия!$U19)</f>
        <v>0</v>
      </c>
      <c r="AJ64" s="40">
        <f>IF(AJ$7="",0,AJ54*условия!$U19)</f>
        <v>0</v>
      </c>
      <c r="AK64" s="40">
        <f>IF(AK$7="",0,AK54*условия!$U19)</f>
        <v>0</v>
      </c>
      <c r="AL64" s="40">
        <f>IF(AL$7="",0,AL54*условия!$U19)</f>
        <v>0</v>
      </c>
      <c r="AM64" s="40">
        <f>IF(AM$7="",0,AM54*условия!$U19)</f>
        <v>0</v>
      </c>
      <c r="AN64" s="40">
        <f>IF(AN$7="",0,AN54*условия!$U19)</f>
        <v>0</v>
      </c>
      <c r="AO64" s="40">
        <f>IF(AO$7="",0,AO54*условия!$U19)</f>
        <v>0</v>
      </c>
      <c r="AP64" s="40">
        <f>IF(AP$7="",0,AP54*условия!$U19)</f>
        <v>0</v>
      </c>
      <c r="AQ64" s="40">
        <f>IF(AQ$7="",0,AQ54*условия!$U19)</f>
        <v>0</v>
      </c>
      <c r="AR64" s="40">
        <f>IF(AR$7="",0,AR54*условия!$U19)</f>
        <v>0</v>
      </c>
      <c r="AS64" s="40">
        <f>IF(AS$7="",0,AS54*условия!$U19)</f>
        <v>0</v>
      </c>
      <c r="AT64" s="40">
        <f>IF(AT$7="",0,AT54*условия!$U19)</f>
        <v>0</v>
      </c>
      <c r="AU64" s="40">
        <f>IF(AU$7="",0,AU54*условия!$U19)</f>
        <v>0</v>
      </c>
      <c r="AV64" s="40">
        <f>IF(AV$7="",0,AV54*условия!$U19)</f>
        <v>0</v>
      </c>
      <c r="AW64" s="40">
        <f>IF(AW$7="",0,AW54*условия!$U19)</f>
        <v>0</v>
      </c>
      <c r="AX64" s="40">
        <f>IF(AX$7="",0,AX54*условия!$U19)</f>
        <v>0</v>
      </c>
      <c r="AY64" s="40">
        <f>IF(AY$7="",0,AY54*условия!$U19)</f>
        <v>0</v>
      </c>
      <c r="AZ64" s="40">
        <f>IF(AZ$7="",0,AZ54*условия!$U19)</f>
        <v>0</v>
      </c>
      <c r="BA64" s="40">
        <f>IF(BA$7="",0,BA54*условия!$U19)</f>
        <v>0</v>
      </c>
      <c r="BB64" s="40">
        <f>IF(BB$7="",0,BB54*условия!$U19)</f>
        <v>0</v>
      </c>
      <c r="BC64" s="40">
        <f>IF(BC$7="",0,BC54*условия!$U19)</f>
        <v>0</v>
      </c>
      <c r="BD64" s="40">
        <f>IF(BD$7="",0,BD54*условия!$U19)</f>
        <v>0</v>
      </c>
      <c r="BE64" s="40">
        <f>IF(BE$7="",0,BE54*условия!$U19)</f>
        <v>0</v>
      </c>
      <c r="BF64" s="40">
        <f>IF(BF$7="",0,BF54*условия!$U19)</f>
        <v>0</v>
      </c>
      <c r="BG64" s="40">
        <f>IF(BG$7="",0,BG54*условия!$U19)</f>
        <v>0</v>
      </c>
      <c r="BH64" s="40">
        <f>IF(BH$7="",0,BH54*условия!$U19)</f>
        <v>0</v>
      </c>
      <c r="BI64" s="40">
        <f>IF(BI$7="",0,BI54*условия!$U19)</f>
        <v>0</v>
      </c>
      <c r="BJ64" s="40">
        <f>IF(BJ$7="",0,BJ54*условия!$U19)</f>
        <v>0</v>
      </c>
      <c r="BK64" s="40">
        <f>IF(BK$7="",0,BK54*условия!$U19)</f>
        <v>0</v>
      </c>
      <c r="BL64" s="40">
        <f>IF(BL$7="",0,BL54*условия!$U19)</f>
        <v>0</v>
      </c>
      <c r="BM64" s="40">
        <f>IF(BM$7="",0,BM54*условия!$U19)</f>
        <v>0</v>
      </c>
      <c r="BN64" s="40">
        <f>IF(BN$7="",0,BN54*условия!$U19)</f>
        <v>0</v>
      </c>
      <c r="BO64" s="40">
        <f>IF(BO$7="",0,BO54*условия!$U19)</f>
        <v>0</v>
      </c>
      <c r="BP64" s="40">
        <f>IF(BP$7="",0,BP54*условия!$U19)</f>
        <v>0</v>
      </c>
      <c r="BQ64" s="40">
        <f>IF(BQ$7="",0,BQ54*условия!$U19)</f>
        <v>0</v>
      </c>
      <c r="BR64" s="40">
        <f>IF(BR$7="",0,BR54*условия!$U19)</f>
        <v>0</v>
      </c>
      <c r="BS64" s="40">
        <f>IF(BS$7="",0,BS54*условия!$U19)</f>
        <v>0</v>
      </c>
      <c r="BT64" s="40">
        <f>IF(BT$7="",0,BT54*условия!$U19)</f>
        <v>0</v>
      </c>
      <c r="BU64" s="40">
        <f>IF(BU$7="",0,BU54*условия!$U19)</f>
        <v>0</v>
      </c>
      <c r="BV64" s="40">
        <f>IF(BV$7="",0,BV54*условия!$U19)</f>
        <v>0</v>
      </c>
      <c r="BW64" s="40">
        <f>IF(BW$7="",0,BW54*условия!$U19)</f>
        <v>0</v>
      </c>
      <c r="BX64" s="40">
        <f>IF(BX$7="",0,BX54*условия!$U19)</f>
        <v>0</v>
      </c>
      <c r="BY64" s="40">
        <f>IF(BY$7="",0,BY54*условия!$U19)</f>
        <v>0</v>
      </c>
      <c r="BZ64" s="40">
        <f>IF(BZ$7="",0,BZ54*условия!$U19)</f>
        <v>0</v>
      </c>
      <c r="CA64" s="40">
        <f>IF(CA$7="",0,CA54*условия!$U19)</f>
        <v>0</v>
      </c>
      <c r="CB64" s="40">
        <f>IF(CB$7="",0,CB54*условия!$U19)</f>
        <v>0</v>
      </c>
      <c r="CC64" s="40">
        <f>IF(CC$7="",0,CC54*условия!$U19)</f>
        <v>0</v>
      </c>
      <c r="CD64" s="40">
        <f>IF(CD$7="",0,CD54*условия!$U19)</f>
        <v>0</v>
      </c>
      <c r="CE64" s="40">
        <f>IF(CE$7="",0,CE54*условия!$U19)</f>
        <v>0</v>
      </c>
      <c r="CF64" s="40">
        <f>IF(CF$7="",0,CF54*условия!$U19)</f>
        <v>0</v>
      </c>
      <c r="CG64" s="40">
        <f>IF(CG$7="",0,CG54*условия!$U19)</f>
        <v>0</v>
      </c>
      <c r="CH64" s="40">
        <f>IF(CH$7="",0,CH54*условия!$U19)</f>
        <v>0</v>
      </c>
      <c r="CI64" s="40">
        <f>IF(CI$7="",0,CI54*условия!$U19)</f>
        <v>0</v>
      </c>
      <c r="CJ64" s="40">
        <f>IF(CJ$7="",0,CJ54*условия!$U19)</f>
        <v>0</v>
      </c>
      <c r="CK64" s="40">
        <f>IF(CK$7="",0,CK54*условия!$U19)</f>
        <v>0</v>
      </c>
      <c r="CL64" s="40">
        <f>IF(CL$7="",0,CL54*условия!$U19)</f>
        <v>0</v>
      </c>
      <c r="CM64" s="40">
        <f>IF(CM$7="",0,CM54*условия!$U19)</f>
        <v>0</v>
      </c>
      <c r="CN64" s="40">
        <f>IF(CN$7="",0,CN54*условия!$U19)</f>
        <v>0</v>
      </c>
      <c r="CO64" s="40">
        <f>IF(CO$7="",0,CO54*условия!$U19)</f>
        <v>0</v>
      </c>
      <c r="CP64" s="40">
        <f>IF(CP$7="",0,CP54*условия!$U19)</f>
        <v>0</v>
      </c>
      <c r="CQ64" s="40">
        <f>IF(CQ$7="",0,CQ54*условия!$U19)</f>
        <v>0</v>
      </c>
      <c r="CR64" s="40">
        <f>IF(CR$7="",0,CR54*условия!$U19)</f>
        <v>0</v>
      </c>
      <c r="CS64" s="40">
        <f>IF(CS$7="",0,CS54*условия!$U19)</f>
        <v>0</v>
      </c>
      <c r="CT64" s="40">
        <f>IF(CT$7="",0,CT54*условия!$U19)</f>
        <v>0</v>
      </c>
      <c r="CU64" s="40">
        <f>IF(CU$7="",0,CU54*условия!$U19)</f>
        <v>0</v>
      </c>
      <c r="CV64" s="40">
        <f>IF(CV$7="",0,CV54*условия!$U19)</f>
        <v>0</v>
      </c>
      <c r="CW64" s="40">
        <f>IF(CW$7="",0,CW54*условия!$U19)</f>
        <v>0</v>
      </c>
      <c r="CX64" s="40">
        <f>IF(CX$7="",0,CX54*условия!$U19)</f>
        <v>0</v>
      </c>
      <c r="CY64" s="40">
        <f>IF(CY$7="",0,CY54*условия!$U19)</f>
        <v>0</v>
      </c>
      <c r="CZ64" s="40">
        <f>IF(CZ$7="",0,CZ54*условия!$U19)</f>
        <v>0</v>
      </c>
      <c r="DA64" s="40">
        <f>IF(DA$7="",0,DA54*условия!$U19)</f>
        <v>0</v>
      </c>
      <c r="DB64" s="40">
        <f>IF(DB$7="",0,DB54*условия!$U19)</f>
        <v>0</v>
      </c>
      <c r="DC64" s="40">
        <f>IF(DC$7="",0,DC54*условия!$U19)</f>
        <v>0</v>
      </c>
      <c r="DD64" s="40">
        <f>IF(DD$7="",0,DD54*условия!$U19)</f>
        <v>0</v>
      </c>
      <c r="DE64" s="40">
        <f>IF(DE$7="",0,DE54*условия!$U19)</f>
        <v>0</v>
      </c>
      <c r="DF64" s="40">
        <f>IF(DF$7="",0,DF54*условия!$U19)</f>
        <v>0</v>
      </c>
      <c r="DG64" s="40">
        <f>IF(DG$7="",0,DG54*условия!$U19)</f>
        <v>0</v>
      </c>
      <c r="DH64" s="40">
        <f>IF(DH$7="",0,DH54*условия!$U19)</f>
        <v>0</v>
      </c>
      <c r="DI64" s="40">
        <f>IF(DI$7="",0,DI54*условия!$U19)</f>
        <v>0</v>
      </c>
      <c r="DJ64" s="40">
        <f>IF(DJ$7="",0,DJ54*условия!$U19)</f>
        <v>0</v>
      </c>
      <c r="DK64" s="40">
        <f>IF(DK$7="",0,DK54*условия!$U19)</f>
        <v>0</v>
      </c>
      <c r="DL64" s="40">
        <f>IF(DL$7="",0,DL54*условия!$U19)</f>
        <v>0</v>
      </c>
      <c r="DM64" s="40">
        <f>IF(DM$7="",0,DM54*условия!$U19)</f>
        <v>0</v>
      </c>
      <c r="DN64" s="40">
        <f>IF(DN$7="",0,DN54*условия!$U19)</f>
        <v>0</v>
      </c>
      <c r="DO64" s="40">
        <f>IF(DO$7="",0,DO54*условия!$U19)</f>
        <v>0</v>
      </c>
      <c r="DP64" s="40">
        <f>IF(DP$7="",0,DP54*условия!$U19)</f>
        <v>0</v>
      </c>
      <c r="DQ64" s="40">
        <f>IF(DQ$7="",0,DQ54*условия!$U19)</f>
        <v>0</v>
      </c>
      <c r="DR64" s="40">
        <f>IF(DR$7="",0,DR54*условия!$U19)</f>
        <v>0</v>
      </c>
      <c r="DS64" s="40">
        <f>IF(DS$7="",0,DS54*условия!$U19)</f>
        <v>0</v>
      </c>
      <c r="DT64" s="40">
        <f>IF(DT$7="",0,DT54*условия!$U19)</f>
        <v>0</v>
      </c>
      <c r="DU64" s="40">
        <f>IF(DU$7="",0,DU54*условия!$U19)</f>
        <v>0</v>
      </c>
      <c r="DV64" s="40">
        <f>IF(DV$7="",0,DV54*условия!$U19)</f>
        <v>0</v>
      </c>
      <c r="DW64" s="40">
        <f>IF(DW$7="",0,DW54*условия!$U19)</f>
        <v>0</v>
      </c>
      <c r="DX64" s="40">
        <f>IF(DX$7="",0,DX54*условия!$U19)</f>
        <v>0</v>
      </c>
      <c r="DY64" s="40">
        <f>IF(DY$7="",0,DY54*условия!$U19)</f>
        <v>0</v>
      </c>
      <c r="DZ64" s="40">
        <f>IF(DZ$7="",0,DZ54*условия!$U19)</f>
        <v>0</v>
      </c>
      <c r="EA64" s="40">
        <f>IF(EA$7="",0,EA54*условия!$U19)</f>
        <v>0</v>
      </c>
      <c r="EB64" s="40">
        <f>IF(EB$7="",0,EB54*условия!$U19)</f>
        <v>0</v>
      </c>
      <c r="EC64" s="40">
        <f>IF(EC$7="",0,EC54*условия!$U19)</f>
        <v>0</v>
      </c>
      <c r="ED64" s="40">
        <f>IF(ED$7="",0,ED54*условия!$U19)</f>
        <v>0</v>
      </c>
      <c r="EE64" s="40">
        <f>IF(EE$7="",0,EE54*условия!$U19)</f>
        <v>0</v>
      </c>
      <c r="EF64" s="40">
        <f>IF(EF$7="",0,EF54*условия!$U19)</f>
        <v>0</v>
      </c>
      <c r="EG64" s="40">
        <f>IF(EG$7="",0,EG54*условия!$U19)</f>
        <v>0</v>
      </c>
      <c r="EH64" s="40">
        <f>IF(EH$7="",0,EH54*условия!$U19)</f>
        <v>0</v>
      </c>
      <c r="EI64" s="40">
        <f>IF(EI$7="",0,EI54*условия!$U19)</f>
        <v>0</v>
      </c>
      <c r="EJ64" s="40">
        <f>IF(EJ$7="",0,EJ54*условия!$U19)</f>
        <v>0</v>
      </c>
      <c r="EK64" s="40">
        <f>IF(EK$7="",0,EK54*условия!$U19)</f>
        <v>0</v>
      </c>
      <c r="EL64" s="40">
        <f>IF(EL$7="",0,EL54*условия!$U19)</f>
        <v>0</v>
      </c>
      <c r="EM64" s="40">
        <f>IF(EM$7="",0,EM54*условия!$U19)</f>
        <v>0</v>
      </c>
      <c r="EN64" s="40">
        <f>IF(EN$7="",0,EN54*условия!$U19)</f>
        <v>0</v>
      </c>
      <c r="EO64" s="40">
        <f>IF(EO$7="",0,EO54*условия!$U19)</f>
        <v>0</v>
      </c>
      <c r="EP64" s="40">
        <f>IF(EP$7="",0,EP54*условия!$U19)</f>
        <v>0</v>
      </c>
      <c r="EQ64" s="40">
        <f>IF(EQ$7="",0,EQ54*условия!$U19)</f>
        <v>0</v>
      </c>
      <c r="ER64" s="40">
        <f>IF(ER$7="",0,ER54*условия!$U19)</f>
        <v>0</v>
      </c>
      <c r="ES64" s="40">
        <f>IF(ES$7="",0,ES54*условия!$U19)</f>
        <v>0</v>
      </c>
      <c r="ET64" s="40">
        <f>IF(ET$7="",0,ET54*условия!$U19)</f>
        <v>0</v>
      </c>
      <c r="EU64" s="40">
        <f>IF(EU$7="",0,EU54*условия!$U19)</f>
        <v>0</v>
      </c>
      <c r="EV64" s="40">
        <f>IF(EV$7="",0,EV54*условия!$U19)</f>
        <v>0</v>
      </c>
      <c r="EW64" s="40">
        <f>IF(EW$7="",0,EW54*условия!$U19)</f>
        <v>0</v>
      </c>
      <c r="EX64" s="40">
        <f>IF(EX$7="",0,EX54*условия!$U19)</f>
        <v>0</v>
      </c>
      <c r="EY64" s="40">
        <f>IF(EY$7="",0,EY54*условия!$U19)</f>
        <v>0</v>
      </c>
      <c r="EZ64" s="40">
        <f>IF(EZ$7="",0,EZ54*условия!$U19)</f>
        <v>0</v>
      </c>
      <c r="FA64" s="40">
        <f>IF(FA$7="",0,FA54*условия!$U19)</f>
        <v>0</v>
      </c>
      <c r="FB64" s="40">
        <f>IF(FB$7="",0,FB54*условия!$U19)</f>
        <v>0</v>
      </c>
      <c r="FC64" s="40">
        <f>IF(FC$7="",0,FC54*условия!$U19)</f>
        <v>0</v>
      </c>
      <c r="FD64" s="40">
        <f>IF(FD$7="",0,FD54*условия!$U19)</f>
        <v>0</v>
      </c>
      <c r="FE64" s="40">
        <f>IF(FE$7="",0,FE54*условия!$U19)</f>
        <v>0</v>
      </c>
      <c r="FF64" s="40">
        <f>IF(FF$7="",0,FF54*условия!$U19)</f>
        <v>0</v>
      </c>
      <c r="FG64" s="40">
        <f>IF(FG$7="",0,FG54*условия!$U19)</f>
        <v>0</v>
      </c>
      <c r="FH64" s="40">
        <f>IF(FH$7="",0,FH54*условия!$U19)</f>
        <v>0</v>
      </c>
      <c r="FI64" s="40">
        <f>IF(FI$7="",0,FI54*условия!$U19)</f>
        <v>0</v>
      </c>
      <c r="FJ64" s="40">
        <f>IF(FJ$7="",0,FJ54*условия!$U19)</f>
        <v>0</v>
      </c>
      <c r="FK64" s="40">
        <f>IF(FK$7="",0,FK54*условия!$U19)</f>
        <v>0</v>
      </c>
      <c r="FL64" s="40">
        <f>IF(FL$7="",0,FL54*условия!$U19)</f>
        <v>0</v>
      </c>
      <c r="FM64" s="40">
        <f>IF(FM$7="",0,FM54*условия!$U19)</f>
        <v>0</v>
      </c>
      <c r="FN64" s="40">
        <f>IF(FN$7="",0,FN54*условия!$U19)</f>
        <v>0</v>
      </c>
      <c r="FO64" s="40">
        <f>IF(FO$7="",0,FO54*условия!$U19)</f>
        <v>0</v>
      </c>
      <c r="FP64" s="40">
        <f>IF(FP$7="",0,FP54*условия!$U19)</f>
        <v>0</v>
      </c>
      <c r="FQ64" s="40">
        <f>IF(FQ$7="",0,FQ54*условия!$U19)</f>
        <v>0</v>
      </c>
      <c r="FR64" s="40">
        <f>IF(FR$7="",0,FR54*условия!$U19)</f>
        <v>0</v>
      </c>
      <c r="FS64" s="40">
        <f>IF(FS$7="",0,FS54*условия!$U19)</f>
        <v>0</v>
      </c>
      <c r="FT64" s="40">
        <f>IF(FT$7="",0,FT54*условия!$U19)</f>
        <v>0</v>
      </c>
      <c r="FU64" s="40">
        <f>IF(FU$7="",0,FU54*условия!$U19)</f>
        <v>0</v>
      </c>
      <c r="FV64" s="40">
        <f>IF(FV$7="",0,FV54*условия!$U19)</f>
        <v>0</v>
      </c>
      <c r="FW64" s="40">
        <f>IF(FW$7="",0,FW54*условия!$U19)</f>
        <v>0</v>
      </c>
      <c r="FX64" s="40">
        <f>IF(FX$7="",0,FX54*условия!$U19)</f>
        <v>0</v>
      </c>
      <c r="FY64" s="40">
        <f>IF(FY$7="",0,FY54*условия!$U19)</f>
        <v>0</v>
      </c>
      <c r="FZ64" s="40">
        <f>IF(FZ$7="",0,FZ54*условия!$U19)</f>
        <v>0</v>
      </c>
      <c r="GA64" s="40">
        <f>IF(GA$7="",0,GA54*условия!$U19)</f>
        <v>0</v>
      </c>
      <c r="GB64" s="40">
        <f>IF(GB$7="",0,GB54*условия!$U19)</f>
        <v>0</v>
      </c>
      <c r="GC64" s="40">
        <f>IF(GC$7="",0,GC54*условия!$U19)</f>
        <v>0</v>
      </c>
      <c r="GD64" s="40">
        <f>IF(GD$7="",0,GD54*условия!$U19)</f>
        <v>0</v>
      </c>
      <c r="GE64" s="40">
        <f>IF(GE$7="",0,GE54*условия!$U19)</f>
        <v>0</v>
      </c>
      <c r="GF64" s="40">
        <f>IF(GF$7="",0,GF54*условия!$U19)</f>
        <v>0</v>
      </c>
      <c r="GG64" s="40">
        <f>IF(GG$7="",0,GG54*условия!$U19)</f>
        <v>0</v>
      </c>
      <c r="GH64" s="40">
        <f>IF(GH$7="",0,GH54*условия!$U19)</f>
        <v>0</v>
      </c>
      <c r="GI64" s="40">
        <f>IF(GI$7="",0,GI54*условия!$U19)</f>
        <v>0</v>
      </c>
      <c r="GJ64" s="40">
        <f>IF(GJ$7="",0,GJ54*условия!$U19)</f>
        <v>0</v>
      </c>
      <c r="GK64" s="40">
        <f>IF(GK$7="",0,GK54*условия!$U19)</f>
        <v>0</v>
      </c>
      <c r="GL64" s="40">
        <f>IF(GL$7="",0,GL54*условия!$U19)</f>
        <v>0</v>
      </c>
      <c r="GM64" s="40">
        <f>IF(GM$7="",0,GM54*условия!$U19)</f>
        <v>0</v>
      </c>
      <c r="GN64" s="40">
        <f>IF(GN$7="",0,GN54*условия!$U19)</f>
        <v>0</v>
      </c>
      <c r="GO64" s="40">
        <f>IF(GO$7="",0,GO54*условия!$U19)</f>
        <v>0</v>
      </c>
      <c r="GP64" s="40">
        <f>IF(GP$7="",0,GP54*условия!$U19)</f>
        <v>0</v>
      </c>
      <c r="GQ64" s="40">
        <f>IF(GQ$7="",0,GQ54*условия!$U19)</f>
        <v>0</v>
      </c>
      <c r="GR64" s="40">
        <f>IF(GR$7="",0,GR54*условия!$U19)</f>
        <v>0</v>
      </c>
      <c r="GS64" s="40">
        <f>IF(GS$7="",0,GS54*условия!$U19)</f>
        <v>0</v>
      </c>
      <c r="GT64" s="40">
        <f>IF(GT$7="",0,GT54*условия!$U19)</f>
        <v>0</v>
      </c>
      <c r="GU64" s="40">
        <f>IF(GU$7="",0,GU54*условия!$U19)</f>
        <v>0</v>
      </c>
      <c r="GV64" s="40">
        <f>IF(GV$7="",0,GV54*условия!$U19)</f>
        <v>0</v>
      </c>
      <c r="GW64" s="40">
        <f>IF(GW$7="",0,GW54*условия!$U19)</f>
        <v>0</v>
      </c>
      <c r="GX64" s="40">
        <f>IF(GX$7="",0,GX54*условия!$U19)</f>
        <v>0</v>
      </c>
      <c r="GY64" s="40">
        <f>IF(GY$7="",0,GY54*условия!$U19)</f>
        <v>0</v>
      </c>
      <c r="GZ64" s="40">
        <f>IF(GZ$7="",0,GZ54*условия!$U19)</f>
        <v>0</v>
      </c>
      <c r="HA64" s="40">
        <f>IF(HA$7="",0,HA54*условия!$U19)</f>
        <v>0</v>
      </c>
      <c r="HB64" s="40">
        <f>IF(HB$7="",0,HB54*условия!$U19)</f>
        <v>0</v>
      </c>
      <c r="HC64" s="40">
        <f>IF(HC$7="",0,HC54*условия!$U19)</f>
        <v>0</v>
      </c>
      <c r="HD64" s="40">
        <f>IF(HD$7="",0,HD54*условия!$U19)</f>
        <v>0</v>
      </c>
      <c r="HE64" s="40">
        <f>IF(HE$7="",0,HE54*условия!$U19)</f>
        <v>0</v>
      </c>
      <c r="HF64" s="40">
        <f>IF(HF$7="",0,HF54*условия!$U19)</f>
        <v>0</v>
      </c>
      <c r="HG64" s="40">
        <f>IF(HG$7="",0,HG54*условия!$U19)</f>
        <v>0</v>
      </c>
      <c r="HH64" s="40">
        <f>IF(HH$7="",0,HH54*условия!$U19)</f>
        <v>0</v>
      </c>
      <c r="HI64" s="40">
        <f>IF(HI$7="",0,HI54*условия!$U19)</f>
        <v>0</v>
      </c>
      <c r="HJ64" s="40">
        <f>IF(HJ$7="",0,HJ54*условия!$U19)</f>
        <v>0</v>
      </c>
      <c r="HK64" s="40">
        <f>IF(HK$7="",0,HK54*условия!$U19)</f>
        <v>0</v>
      </c>
      <c r="HL64" s="40">
        <f>IF(HL$7="",0,HL54*условия!$U19)</f>
        <v>0</v>
      </c>
      <c r="HM64" s="40">
        <f>IF(HM$7="",0,HM54*условия!$U19)</f>
        <v>0</v>
      </c>
      <c r="HN64" s="40">
        <f>IF(HN$7="",0,HN54*условия!$U19)</f>
        <v>0</v>
      </c>
      <c r="HO64" s="40">
        <f>IF(HO$7="",0,HO54*условия!$U19)</f>
        <v>0</v>
      </c>
      <c r="HP64" s="40">
        <f>IF(HP$7="",0,HP54*условия!$U19)</f>
        <v>0</v>
      </c>
      <c r="HQ64" s="40">
        <f>IF(HQ$7="",0,HQ54*условия!$U19)</f>
        <v>0</v>
      </c>
      <c r="HR64" s="40">
        <f>IF(HR$7="",0,HR54*условия!$U19)</f>
        <v>0</v>
      </c>
      <c r="HS64" s="40">
        <f>IF(HS$7="",0,HS54*условия!$U19)</f>
        <v>0</v>
      </c>
      <c r="HT64" s="40">
        <f>IF(HT$7="",0,HT54*условия!$U19)</f>
        <v>0</v>
      </c>
      <c r="HU64" s="40">
        <f>IF(HU$7="",0,HU54*условия!$U19)</f>
        <v>0</v>
      </c>
      <c r="HV64" s="40">
        <f>IF(HV$7="",0,HV54*условия!$U19)</f>
        <v>0</v>
      </c>
      <c r="HW64" s="40">
        <f>IF(HW$7="",0,HW54*условия!$U19)</f>
        <v>0</v>
      </c>
      <c r="HX64" s="40">
        <f>IF(HX$7="",0,HX54*условия!$U19)</f>
        <v>0</v>
      </c>
      <c r="HY64" s="40">
        <f>IF(HY$7="",0,HY54*условия!$U19)</f>
        <v>0</v>
      </c>
      <c r="HZ64" s="40">
        <f>IF(HZ$7="",0,HZ54*условия!$U19)</f>
        <v>0</v>
      </c>
      <c r="IA64" s="40">
        <f>IF(IA$7="",0,IA54*условия!$U19)</f>
        <v>0</v>
      </c>
      <c r="IB64" s="40">
        <f>IF(IB$7="",0,IB54*условия!$U19)</f>
        <v>0</v>
      </c>
      <c r="IC64" s="40">
        <f>IF(IC$7="",0,IC54*условия!$U19)</f>
        <v>0</v>
      </c>
      <c r="ID64" s="40">
        <f>IF(ID$7="",0,ID54*условия!$U19)</f>
        <v>0</v>
      </c>
      <c r="IE64" s="40">
        <f>IF(IE$7="",0,IE54*условия!$U19)</f>
        <v>0</v>
      </c>
      <c r="IF64" s="40">
        <f>IF(IF$7="",0,IF54*условия!$U19)</f>
        <v>0</v>
      </c>
      <c r="IG64" s="40">
        <f>IF(IG$7="",0,IG54*условия!$U19)</f>
        <v>0</v>
      </c>
      <c r="IH64" s="40">
        <f>IF(IH$7="",0,IH54*условия!$U19)</f>
        <v>0</v>
      </c>
      <c r="II64" s="40">
        <f>IF(II$7="",0,II54*условия!$U19)</f>
        <v>0</v>
      </c>
      <c r="IJ64" s="40">
        <f>IF(IJ$7="",0,IJ54*условия!$U19)</f>
        <v>0</v>
      </c>
      <c r="IK64" s="40">
        <f>IF(IK$7="",0,IK54*условия!$U19)</f>
        <v>0</v>
      </c>
      <c r="IL64" s="40">
        <f>IF(IL$7="",0,IL54*условия!$U19)</f>
        <v>0</v>
      </c>
      <c r="IM64" s="40">
        <f>IF(IM$7="",0,IM54*условия!$U19)</f>
        <v>0</v>
      </c>
      <c r="IN64" s="40">
        <f>IF(IN$7="",0,IN54*условия!$U19)</f>
        <v>0</v>
      </c>
      <c r="IO64" s="40">
        <f>IF(IO$7="",0,IO54*условия!$U19)</f>
        <v>0</v>
      </c>
      <c r="IP64" s="40">
        <f>IF(IP$7="",0,IP54*условия!$U19)</f>
        <v>0</v>
      </c>
      <c r="IQ64" s="40">
        <f>IF(IQ$7="",0,IQ54*условия!$U19)</f>
        <v>0</v>
      </c>
      <c r="IR64" s="40">
        <f>IF(IR$7="",0,IR54*условия!$U19)</f>
        <v>0</v>
      </c>
      <c r="IS64" s="40">
        <f>IF(IS$7="",0,IS54*условия!$U19)</f>
        <v>0</v>
      </c>
      <c r="IT64" s="40">
        <f>IF(IT$7="",0,IT54*условия!$U19)</f>
        <v>0</v>
      </c>
      <c r="IU64" s="40">
        <f>IF(IU$7="",0,IU54*условия!$U19)</f>
        <v>0</v>
      </c>
      <c r="IV64" s="40">
        <f>IF(IV$7="",0,IV54*условия!$U19)</f>
        <v>0</v>
      </c>
      <c r="IW64" s="40">
        <f>IF(IW$7="",0,IW54*условия!$U19)</f>
        <v>0</v>
      </c>
      <c r="IX64" s="40">
        <f>IF(IX$7="",0,IX54*условия!$U19)</f>
        <v>0</v>
      </c>
      <c r="IY64" s="40">
        <f>IF(IY$7="",0,IY54*условия!$U19)</f>
        <v>0</v>
      </c>
      <c r="IZ64" s="40">
        <f>IF(IZ$7="",0,IZ54*условия!$U19)</f>
        <v>0</v>
      </c>
      <c r="JA64" s="40">
        <f>IF(JA$7="",0,JA54*условия!$U19)</f>
        <v>0</v>
      </c>
      <c r="JB64" s="40">
        <f>IF(JB$7="",0,JB54*условия!$U19)</f>
        <v>0</v>
      </c>
      <c r="JC64" s="40">
        <f>IF(JC$7="",0,JC54*условия!$U19)</f>
        <v>0</v>
      </c>
      <c r="JD64" s="40">
        <f>IF(JD$7="",0,JD54*условия!$U19)</f>
        <v>0</v>
      </c>
      <c r="JE64" s="40">
        <f>IF(JE$7="",0,JE54*условия!$U19)</f>
        <v>0</v>
      </c>
      <c r="JF64" s="40">
        <f>IF(JF$7="",0,JF54*условия!$U19)</f>
        <v>0</v>
      </c>
      <c r="JG64" s="40">
        <f>IF(JG$7="",0,JG54*условия!$U19)</f>
        <v>0</v>
      </c>
      <c r="JH64" s="40">
        <f>IF(JH$7="",0,JH54*условия!$U19)</f>
        <v>0</v>
      </c>
      <c r="JI64" s="40">
        <f>IF(JI$7="",0,JI54*условия!$U19)</f>
        <v>0</v>
      </c>
      <c r="JJ64" s="40">
        <f>IF(JJ$7="",0,JJ54*условия!$U19)</f>
        <v>0</v>
      </c>
      <c r="JK64" s="40">
        <f>IF(JK$7="",0,JK54*условия!$U19)</f>
        <v>0</v>
      </c>
      <c r="JL64" s="40">
        <f>IF(JL$7="",0,JL54*условия!$U19)</f>
        <v>0</v>
      </c>
      <c r="JM64" s="40">
        <f>IF(JM$7="",0,JM54*условия!$U19)</f>
        <v>0</v>
      </c>
      <c r="JN64" s="40">
        <f>IF(JN$7="",0,JN54*условия!$U19)</f>
        <v>0</v>
      </c>
      <c r="JO64" s="40">
        <f>IF(JO$7="",0,JO54*условия!$U19)</f>
        <v>0</v>
      </c>
      <c r="JP64" s="40">
        <f>IF(JP$7="",0,JP54*условия!$U19)</f>
        <v>0</v>
      </c>
      <c r="JQ64" s="40">
        <f>IF(JQ$7="",0,JQ54*условия!$U19)</f>
        <v>0</v>
      </c>
      <c r="JR64" s="40">
        <f>IF(JR$7="",0,JR54*условия!$U19)</f>
        <v>0</v>
      </c>
      <c r="JS64" s="40">
        <f>IF(JS$7="",0,JS54*условия!$U19)</f>
        <v>0</v>
      </c>
      <c r="JT64" s="40">
        <f>IF(JT$7="",0,JT54*условия!$U19)</f>
        <v>0</v>
      </c>
      <c r="JU64" s="40">
        <f>IF(JU$7="",0,JU54*условия!$U19)</f>
        <v>0</v>
      </c>
      <c r="JV64" s="40">
        <f>IF(JV$7="",0,JV54*условия!$U19)</f>
        <v>0</v>
      </c>
      <c r="JW64" s="40">
        <f>IF(JW$7="",0,JW54*условия!$U19)</f>
        <v>0</v>
      </c>
      <c r="JX64" s="40">
        <f>IF(JX$7="",0,JX54*условия!$U19)</f>
        <v>0</v>
      </c>
      <c r="JY64" s="40">
        <f>IF(JY$7="",0,JY54*условия!$U19)</f>
        <v>0</v>
      </c>
      <c r="JZ64" s="40">
        <f>IF(JZ$7="",0,JZ54*условия!$U19)</f>
        <v>0</v>
      </c>
      <c r="KA64" s="40">
        <f>IF(KA$7="",0,KA54*условия!$U19)</f>
        <v>0</v>
      </c>
      <c r="KB64" s="40">
        <f>IF(KB$7="",0,KB54*условия!$U19)</f>
        <v>0</v>
      </c>
      <c r="KC64" s="40">
        <f>IF(KC$7="",0,KC54*условия!$U19)</f>
        <v>0</v>
      </c>
      <c r="KD64" s="40">
        <f>IF(KD$7="",0,KD54*условия!$U19)</f>
        <v>0</v>
      </c>
      <c r="KE64" s="40">
        <f>IF(KE$7="",0,KE54*условия!$U19)</f>
        <v>0</v>
      </c>
      <c r="KF64" s="40">
        <f>IF(KF$7="",0,KF54*условия!$U19)</f>
        <v>0</v>
      </c>
      <c r="KG64" s="40">
        <f>IF(KG$7="",0,KG54*условия!$U19)</f>
        <v>0</v>
      </c>
      <c r="KH64" s="40">
        <f>IF(KH$7="",0,KH54*условия!$U19)</f>
        <v>0</v>
      </c>
      <c r="KI64" s="40">
        <f>IF(KI$7="",0,KI54*условия!$U19)</f>
        <v>0</v>
      </c>
      <c r="KJ64" s="40">
        <f>IF(KJ$7="",0,KJ54*условия!$U19)</f>
        <v>0</v>
      </c>
      <c r="KK64" s="40">
        <f>IF(KK$7="",0,KK54*условия!$U19)</f>
        <v>0</v>
      </c>
      <c r="KL64" s="40">
        <f>IF(KL$7="",0,KL54*условия!$U19)</f>
        <v>0</v>
      </c>
      <c r="KM64" s="40">
        <f>IF(KM$7="",0,KM54*условия!$U19)</f>
        <v>0</v>
      </c>
      <c r="KN64" s="40">
        <f>IF(KN$7="",0,KN54*условия!$U19)</f>
        <v>0</v>
      </c>
      <c r="KO64" s="40">
        <f>IF(KO$7="",0,KO54*условия!$U19)</f>
        <v>0</v>
      </c>
      <c r="KP64" s="40">
        <f>IF(KP$7="",0,KP54*условия!$U19)</f>
        <v>0</v>
      </c>
      <c r="KQ64" s="40">
        <f>IF(KQ$7="",0,KQ54*условия!$U19)</f>
        <v>0</v>
      </c>
      <c r="KR64" s="40">
        <f>IF(KR$7="",0,KR54*условия!$U19)</f>
        <v>0</v>
      </c>
      <c r="KS64" s="40">
        <f>IF(KS$7="",0,KS54*условия!$U19)</f>
        <v>0</v>
      </c>
      <c r="KT64" s="40">
        <f>IF(KT$7="",0,KT54*условия!$U19)</f>
        <v>0</v>
      </c>
      <c r="KU64" s="40">
        <f>IF(KU$7="",0,KU54*условия!$U19)</f>
        <v>0</v>
      </c>
      <c r="KV64" s="40">
        <f>IF(KV$7="",0,KV54*условия!$U19)</f>
        <v>0</v>
      </c>
      <c r="KW64" s="1"/>
      <c r="KX64" s="1"/>
    </row>
    <row r="65" spans="1:310" x14ac:dyDescent="0.25">
      <c r="A65" s="1"/>
      <c r="B65" s="79"/>
      <c r="C65" s="79"/>
      <c r="D65" s="79"/>
      <c r="E65" s="1" t="str">
        <f>E63</f>
        <v>доход от продаж</v>
      </c>
      <c r="F65" s="1"/>
      <c r="G65" s="1"/>
      <c r="H65" s="11" t="str">
        <f t="shared" ref="H65:H69" si="901">H64</f>
        <v>руб.</v>
      </c>
      <c r="I65" s="1"/>
      <c r="J65" s="1"/>
      <c r="K65" s="1" t="str">
        <f>справочники!$U$12</f>
        <v>постоянные-30сотрудников</v>
      </c>
      <c r="L65" s="1"/>
      <c r="M65" s="5"/>
      <c r="N65" s="40"/>
      <c r="O65" s="19"/>
      <c r="P65" s="1"/>
      <c r="Q65" s="1"/>
      <c r="R65" s="40">
        <f t="shared" si="613"/>
        <v>1715000.0000000002</v>
      </c>
      <c r="S65" s="1"/>
      <c r="T65" s="232"/>
      <c r="U65" s="40">
        <f>IF(U$7="",0,U55*условия!$U20)</f>
        <v>11307.692307692309</v>
      </c>
      <c r="V65" s="40">
        <f>IF(V$7="",0,V55*условия!$U20)</f>
        <v>24500.000000000004</v>
      </c>
      <c r="W65" s="40">
        <f>IF(W$7="",0,W55*условия!$U20)</f>
        <v>39576.923076923085</v>
      </c>
      <c r="X65" s="40">
        <f>IF(X$7="",0,X55*условия!$U20)</f>
        <v>56538.461538461539</v>
      </c>
      <c r="Y65" s="40">
        <f>IF(Y$7="",0,Y55*условия!$U20)</f>
        <v>75384.61538461539</v>
      </c>
      <c r="Z65" s="40">
        <f>IF(Z$7="",0,Z55*условия!$U20)</f>
        <v>96115.384615384624</v>
      </c>
      <c r="AA65" s="40">
        <f>IF(AA$7="",0,AA55*условия!$U20)</f>
        <v>118730.76923076923</v>
      </c>
      <c r="AB65" s="40">
        <f>IF(AB$7="",0,AB55*условия!$U20)</f>
        <v>143230.76923076925</v>
      </c>
      <c r="AC65" s="40">
        <f>IF(AC$7="",0,AC55*условия!$U20)</f>
        <v>169615.38461538462</v>
      </c>
      <c r="AD65" s="40">
        <f>IF(AD$7="",0,AD55*условия!$U20)</f>
        <v>197884.6153846154</v>
      </c>
      <c r="AE65" s="40">
        <f>IF(AE$7="",0,AE55*условия!$U20)</f>
        <v>228038.46153846156</v>
      </c>
      <c r="AF65" s="40">
        <f>IF(AF$7="",0,AF55*условия!$U20)</f>
        <v>260076.92307692315</v>
      </c>
      <c r="AG65" s="40">
        <f>IF(AG$7="",0,AG55*условия!$U20)</f>
        <v>294000.00000000006</v>
      </c>
      <c r="AH65" s="40">
        <f>IF(AH$7="",0,AH55*условия!$U20)</f>
        <v>0</v>
      </c>
      <c r="AI65" s="40">
        <f>IF(AI$7="",0,AI55*условия!$U20)</f>
        <v>0</v>
      </c>
      <c r="AJ65" s="40">
        <f>IF(AJ$7="",0,AJ55*условия!$U20)</f>
        <v>0</v>
      </c>
      <c r="AK65" s="40">
        <f>IF(AK$7="",0,AK55*условия!$U20)</f>
        <v>0</v>
      </c>
      <c r="AL65" s="40">
        <f>IF(AL$7="",0,AL55*условия!$U20)</f>
        <v>0</v>
      </c>
      <c r="AM65" s="40">
        <f>IF(AM$7="",0,AM55*условия!$U20)</f>
        <v>0</v>
      </c>
      <c r="AN65" s="40">
        <f>IF(AN$7="",0,AN55*условия!$U20)</f>
        <v>0</v>
      </c>
      <c r="AO65" s="40">
        <f>IF(AO$7="",0,AO55*условия!$U20)</f>
        <v>0</v>
      </c>
      <c r="AP65" s="40">
        <f>IF(AP$7="",0,AP55*условия!$U20)</f>
        <v>0</v>
      </c>
      <c r="AQ65" s="40">
        <f>IF(AQ$7="",0,AQ55*условия!$U20)</f>
        <v>0</v>
      </c>
      <c r="AR65" s="40">
        <f>IF(AR$7="",0,AR55*условия!$U20)</f>
        <v>0</v>
      </c>
      <c r="AS65" s="40">
        <f>IF(AS$7="",0,AS55*условия!$U20)</f>
        <v>0</v>
      </c>
      <c r="AT65" s="40">
        <f>IF(AT$7="",0,AT55*условия!$U20)</f>
        <v>0</v>
      </c>
      <c r="AU65" s="40">
        <f>IF(AU$7="",0,AU55*условия!$U20)</f>
        <v>0</v>
      </c>
      <c r="AV65" s="40">
        <f>IF(AV$7="",0,AV55*условия!$U20)</f>
        <v>0</v>
      </c>
      <c r="AW65" s="40">
        <f>IF(AW$7="",0,AW55*условия!$U20)</f>
        <v>0</v>
      </c>
      <c r="AX65" s="40">
        <f>IF(AX$7="",0,AX55*условия!$U20)</f>
        <v>0</v>
      </c>
      <c r="AY65" s="40">
        <f>IF(AY$7="",0,AY55*условия!$U20)</f>
        <v>0</v>
      </c>
      <c r="AZ65" s="40">
        <f>IF(AZ$7="",0,AZ55*условия!$U20)</f>
        <v>0</v>
      </c>
      <c r="BA65" s="40">
        <f>IF(BA$7="",0,BA55*условия!$U20)</f>
        <v>0</v>
      </c>
      <c r="BB65" s="40">
        <f>IF(BB$7="",0,BB55*условия!$U20)</f>
        <v>0</v>
      </c>
      <c r="BC65" s="40">
        <f>IF(BC$7="",0,BC55*условия!$U20)</f>
        <v>0</v>
      </c>
      <c r="BD65" s="40">
        <f>IF(BD$7="",0,BD55*условия!$U20)</f>
        <v>0</v>
      </c>
      <c r="BE65" s="40">
        <f>IF(BE$7="",0,BE55*условия!$U20)</f>
        <v>0</v>
      </c>
      <c r="BF65" s="40">
        <f>IF(BF$7="",0,BF55*условия!$U20)</f>
        <v>0</v>
      </c>
      <c r="BG65" s="40">
        <f>IF(BG$7="",0,BG55*условия!$U20)</f>
        <v>0</v>
      </c>
      <c r="BH65" s="40">
        <f>IF(BH$7="",0,BH55*условия!$U20)</f>
        <v>0</v>
      </c>
      <c r="BI65" s="40">
        <f>IF(BI$7="",0,BI55*условия!$U20)</f>
        <v>0</v>
      </c>
      <c r="BJ65" s="40">
        <f>IF(BJ$7="",0,BJ55*условия!$U20)</f>
        <v>0</v>
      </c>
      <c r="BK65" s="40">
        <f>IF(BK$7="",0,BK55*условия!$U20)</f>
        <v>0</v>
      </c>
      <c r="BL65" s="40">
        <f>IF(BL$7="",0,BL55*условия!$U20)</f>
        <v>0</v>
      </c>
      <c r="BM65" s="40">
        <f>IF(BM$7="",0,BM55*условия!$U20)</f>
        <v>0</v>
      </c>
      <c r="BN65" s="40">
        <f>IF(BN$7="",0,BN55*условия!$U20)</f>
        <v>0</v>
      </c>
      <c r="BO65" s="40">
        <f>IF(BO$7="",0,BO55*условия!$U20)</f>
        <v>0</v>
      </c>
      <c r="BP65" s="40">
        <f>IF(BP$7="",0,BP55*условия!$U20)</f>
        <v>0</v>
      </c>
      <c r="BQ65" s="40">
        <f>IF(BQ$7="",0,BQ55*условия!$U20)</f>
        <v>0</v>
      </c>
      <c r="BR65" s="40">
        <f>IF(BR$7="",0,BR55*условия!$U20)</f>
        <v>0</v>
      </c>
      <c r="BS65" s="40">
        <f>IF(BS$7="",0,BS55*условия!$U20)</f>
        <v>0</v>
      </c>
      <c r="BT65" s="40">
        <f>IF(BT$7="",0,BT55*условия!$U20)</f>
        <v>0</v>
      </c>
      <c r="BU65" s="40">
        <f>IF(BU$7="",0,BU55*условия!$U20)</f>
        <v>0</v>
      </c>
      <c r="BV65" s="40">
        <f>IF(BV$7="",0,BV55*условия!$U20)</f>
        <v>0</v>
      </c>
      <c r="BW65" s="40">
        <f>IF(BW$7="",0,BW55*условия!$U20)</f>
        <v>0</v>
      </c>
      <c r="BX65" s="40">
        <f>IF(BX$7="",0,BX55*условия!$U20)</f>
        <v>0</v>
      </c>
      <c r="BY65" s="40">
        <f>IF(BY$7="",0,BY55*условия!$U20)</f>
        <v>0</v>
      </c>
      <c r="BZ65" s="40">
        <f>IF(BZ$7="",0,BZ55*условия!$U20)</f>
        <v>0</v>
      </c>
      <c r="CA65" s="40">
        <f>IF(CA$7="",0,CA55*условия!$U20)</f>
        <v>0</v>
      </c>
      <c r="CB65" s="40">
        <f>IF(CB$7="",0,CB55*условия!$U20)</f>
        <v>0</v>
      </c>
      <c r="CC65" s="40">
        <f>IF(CC$7="",0,CC55*условия!$U20)</f>
        <v>0</v>
      </c>
      <c r="CD65" s="40">
        <f>IF(CD$7="",0,CD55*условия!$U20)</f>
        <v>0</v>
      </c>
      <c r="CE65" s="40">
        <f>IF(CE$7="",0,CE55*условия!$U20)</f>
        <v>0</v>
      </c>
      <c r="CF65" s="40">
        <f>IF(CF$7="",0,CF55*условия!$U20)</f>
        <v>0</v>
      </c>
      <c r="CG65" s="40">
        <f>IF(CG$7="",0,CG55*условия!$U20)</f>
        <v>0</v>
      </c>
      <c r="CH65" s="40">
        <f>IF(CH$7="",0,CH55*условия!$U20)</f>
        <v>0</v>
      </c>
      <c r="CI65" s="40">
        <f>IF(CI$7="",0,CI55*условия!$U20)</f>
        <v>0</v>
      </c>
      <c r="CJ65" s="40">
        <f>IF(CJ$7="",0,CJ55*условия!$U20)</f>
        <v>0</v>
      </c>
      <c r="CK65" s="40">
        <f>IF(CK$7="",0,CK55*условия!$U20)</f>
        <v>0</v>
      </c>
      <c r="CL65" s="40">
        <f>IF(CL$7="",0,CL55*условия!$U20)</f>
        <v>0</v>
      </c>
      <c r="CM65" s="40">
        <f>IF(CM$7="",0,CM55*условия!$U20)</f>
        <v>0</v>
      </c>
      <c r="CN65" s="40">
        <f>IF(CN$7="",0,CN55*условия!$U20)</f>
        <v>0</v>
      </c>
      <c r="CO65" s="40">
        <f>IF(CO$7="",0,CO55*условия!$U20)</f>
        <v>0</v>
      </c>
      <c r="CP65" s="40">
        <f>IF(CP$7="",0,CP55*условия!$U20)</f>
        <v>0</v>
      </c>
      <c r="CQ65" s="40">
        <f>IF(CQ$7="",0,CQ55*условия!$U20)</f>
        <v>0</v>
      </c>
      <c r="CR65" s="40">
        <f>IF(CR$7="",0,CR55*условия!$U20)</f>
        <v>0</v>
      </c>
      <c r="CS65" s="40">
        <f>IF(CS$7="",0,CS55*условия!$U20)</f>
        <v>0</v>
      </c>
      <c r="CT65" s="40">
        <f>IF(CT$7="",0,CT55*условия!$U20)</f>
        <v>0</v>
      </c>
      <c r="CU65" s="40">
        <f>IF(CU$7="",0,CU55*условия!$U20)</f>
        <v>0</v>
      </c>
      <c r="CV65" s="40">
        <f>IF(CV$7="",0,CV55*условия!$U20)</f>
        <v>0</v>
      </c>
      <c r="CW65" s="40">
        <f>IF(CW$7="",0,CW55*условия!$U20)</f>
        <v>0</v>
      </c>
      <c r="CX65" s="40">
        <f>IF(CX$7="",0,CX55*условия!$U20)</f>
        <v>0</v>
      </c>
      <c r="CY65" s="40">
        <f>IF(CY$7="",0,CY55*условия!$U20)</f>
        <v>0</v>
      </c>
      <c r="CZ65" s="40">
        <f>IF(CZ$7="",0,CZ55*условия!$U20)</f>
        <v>0</v>
      </c>
      <c r="DA65" s="40">
        <f>IF(DA$7="",0,DA55*условия!$U20)</f>
        <v>0</v>
      </c>
      <c r="DB65" s="40">
        <f>IF(DB$7="",0,DB55*условия!$U20)</f>
        <v>0</v>
      </c>
      <c r="DC65" s="40">
        <f>IF(DC$7="",0,DC55*условия!$U20)</f>
        <v>0</v>
      </c>
      <c r="DD65" s="40">
        <f>IF(DD$7="",0,DD55*условия!$U20)</f>
        <v>0</v>
      </c>
      <c r="DE65" s="40">
        <f>IF(DE$7="",0,DE55*условия!$U20)</f>
        <v>0</v>
      </c>
      <c r="DF65" s="40">
        <f>IF(DF$7="",0,DF55*условия!$U20)</f>
        <v>0</v>
      </c>
      <c r="DG65" s="40">
        <f>IF(DG$7="",0,DG55*условия!$U20)</f>
        <v>0</v>
      </c>
      <c r="DH65" s="40">
        <f>IF(DH$7="",0,DH55*условия!$U20)</f>
        <v>0</v>
      </c>
      <c r="DI65" s="40">
        <f>IF(DI$7="",0,DI55*условия!$U20)</f>
        <v>0</v>
      </c>
      <c r="DJ65" s="40">
        <f>IF(DJ$7="",0,DJ55*условия!$U20)</f>
        <v>0</v>
      </c>
      <c r="DK65" s="40">
        <f>IF(DK$7="",0,DK55*условия!$U20)</f>
        <v>0</v>
      </c>
      <c r="DL65" s="40">
        <f>IF(DL$7="",0,DL55*условия!$U20)</f>
        <v>0</v>
      </c>
      <c r="DM65" s="40">
        <f>IF(DM$7="",0,DM55*условия!$U20)</f>
        <v>0</v>
      </c>
      <c r="DN65" s="40">
        <f>IF(DN$7="",0,DN55*условия!$U20)</f>
        <v>0</v>
      </c>
      <c r="DO65" s="40">
        <f>IF(DO$7="",0,DO55*условия!$U20)</f>
        <v>0</v>
      </c>
      <c r="DP65" s="40">
        <f>IF(DP$7="",0,DP55*условия!$U20)</f>
        <v>0</v>
      </c>
      <c r="DQ65" s="40">
        <f>IF(DQ$7="",0,DQ55*условия!$U20)</f>
        <v>0</v>
      </c>
      <c r="DR65" s="40">
        <f>IF(DR$7="",0,DR55*условия!$U20)</f>
        <v>0</v>
      </c>
      <c r="DS65" s="40">
        <f>IF(DS$7="",0,DS55*условия!$U20)</f>
        <v>0</v>
      </c>
      <c r="DT65" s="40">
        <f>IF(DT$7="",0,DT55*условия!$U20)</f>
        <v>0</v>
      </c>
      <c r="DU65" s="40">
        <f>IF(DU$7="",0,DU55*условия!$U20)</f>
        <v>0</v>
      </c>
      <c r="DV65" s="40">
        <f>IF(DV$7="",0,DV55*условия!$U20)</f>
        <v>0</v>
      </c>
      <c r="DW65" s="40">
        <f>IF(DW$7="",0,DW55*условия!$U20)</f>
        <v>0</v>
      </c>
      <c r="DX65" s="40">
        <f>IF(DX$7="",0,DX55*условия!$U20)</f>
        <v>0</v>
      </c>
      <c r="DY65" s="40">
        <f>IF(DY$7="",0,DY55*условия!$U20)</f>
        <v>0</v>
      </c>
      <c r="DZ65" s="40">
        <f>IF(DZ$7="",0,DZ55*условия!$U20)</f>
        <v>0</v>
      </c>
      <c r="EA65" s="40">
        <f>IF(EA$7="",0,EA55*условия!$U20)</f>
        <v>0</v>
      </c>
      <c r="EB65" s="40">
        <f>IF(EB$7="",0,EB55*условия!$U20)</f>
        <v>0</v>
      </c>
      <c r="EC65" s="40">
        <f>IF(EC$7="",0,EC55*условия!$U20)</f>
        <v>0</v>
      </c>
      <c r="ED65" s="40">
        <f>IF(ED$7="",0,ED55*условия!$U20)</f>
        <v>0</v>
      </c>
      <c r="EE65" s="40">
        <f>IF(EE$7="",0,EE55*условия!$U20)</f>
        <v>0</v>
      </c>
      <c r="EF65" s="40">
        <f>IF(EF$7="",0,EF55*условия!$U20)</f>
        <v>0</v>
      </c>
      <c r="EG65" s="40">
        <f>IF(EG$7="",0,EG55*условия!$U20)</f>
        <v>0</v>
      </c>
      <c r="EH65" s="40">
        <f>IF(EH$7="",0,EH55*условия!$U20)</f>
        <v>0</v>
      </c>
      <c r="EI65" s="40">
        <f>IF(EI$7="",0,EI55*условия!$U20)</f>
        <v>0</v>
      </c>
      <c r="EJ65" s="40">
        <f>IF(EJ$7="",0,EJ55*условия!$U20)</f>
        <v>0</v>
      </c>
      <c r="EK65" s="40">
        <f>IF(EK$7="",0,EK55*условия!$U20)</f>
        <v>0</v>
      </c>
      <c r="EL65" s="40">
        <f>IF(EL$7="",0,EL55*условия!$U20)</f>
        <v>0</v>
      </c>
      <c r="EM65" s="40">
        <f>IF(EM$7="",0,EM55*условия!$U20)</f>
        <v>0</v>
      </c>
      <c r="EN65" s="40">
        <f>IF(EN$7="",0,EN55*условия!$U20)</f>
        <v>0</v>
      </c>
      <c r="EO65" s="40">
        <f>IF(EO$7="",0,EO55*условия!$U20)</f>
        <v>0</v>
      </c>
      <c r="EP65" s="40">
        <f>IF(EP$7="",0,EP55*условия!$U20)</f>
        <v>0</v>
      </c>
      <c r="EQ65" s="40">
        <f>IF(EQ$7="",0,EQ55*условия!$U20)</f>
        <v>0</v>
      </c>
      <c r="ER65" s="40">
        <f>IF(ER$7="",0,ER55*условия!$U20)</f>
        <v>0</v>
      </c>
      <c r="ES65" s="40">
        <f>IF(ES$7="",0,ES55*условия!$U20)</f>
        <v>0</v>
      </c>
      <c r="ET65" s="40">
        <f>IF(ET$7="",0,ET55*условия!$U20)</f>
        <v>0</v>
      </c>
      <c r="EU65" s="40">
        <f>IF(EU$7="",0,EU55*условия!$U20)</f>
        <v>0</v>
      </c>
      <c r="EV65" s="40">
        <f>IF(EV$7="",0,EV55*условия!$U20)</f>
        <v>0</v>
      </c>
      <c r="EW65" s="40">
        <f>IF(EW$7="",0,EW55*условия!$U20)</f>
        <v>0</v>
      </c>
      <c r="EX65" s="40">
        <f>IF(EX$7="",0,EX55*условия!$U20)</f>
        <v>0</v>
      </c>
      <c r="EY65" s="40">
        <f>IF(EY$7="",0,EY55*условия!$U20)</f>
        <v>0</v>
      </c>
      <c r="EZ65" s="40">
        <f>IF(EZ$7="",0,EZ55*условия!$U20)</f>
        <v>0</v>
      </c>
      <c r="FA65" s="40">
        <f>IF(FA$7="",0,FA55*условия!$U20)</f>
        <v>0</v>
      </c>
      <c r="FB65" s="40">
        <f>IF(FB$7="",0,FB55*условия!$U20)</f>
        <v>0</v>
      </c>
      <c r="FC65" s="40">
        <f>IF(FC$7="",0,FC55*условия!$U20)</f>
        <v>0</v>
      </c>
      <c r="FD65" s="40">
        <f>IF(FD$7="",0,FD55*условия!$U20)</f>
        <v>0</v>
      </c>
      <c r="FE65" s="40">
        <f>IF(FE$7="",0,FE55*условия!$U20)</f>
        <v>0</v>
      </c>
      <c r="FF65" s="40">
        <f>IF(FF$7="",0,FF55*условия!$U20)</f>
        <v>0</v>
      </c>
      <c r="FG65" s="40">
        <f>IF(FG$7="",0,FG55*условия!$U20)</f>
        <v>0</v>
      </c>
      <c r="FH65" s="40">
        <f>IF(FH$7="",0,FH55*условия!$U20)</f>
        <v>0</v>
      </c>
      <c r="FI65" s="40">
        <f>IF(FI$7="",0,FI55*условия!$U20)</f>
        <v>0</v>
      </c>
      <c r="FJ65" s="40">
        <f>IF(FJ$7="",0,FJ55*условия!$U20)</f>
        <v>0</v>
      </c>
      <c r="FK65" s="40">
        <f>IF(FK$7="",0,FK55*условия!$U20)</f>
        <v>0</v>
      </c>
      <c r="FL65" s="40">
        <f>IF(FL$7="",0,FL55*условия!$U20)</f>
        <v>0</v>
      </c>
      <c r="FM65" s="40">
        <f>IF(FM$7="",0,FM55*условия!$U20)</f>
        <v>0</v>
      </c>
      <c r="FN65" s="40">
        <f>IF(FN$7="",0,FN55*условия!$U20)</f>
        <v>0</v>
      </c>
      <c r="FO65" s="40">
        <f>IF(FO$7="",0,FO55*условия!$U20)</f>
        <v>0</v>
      </c>
      <c r="FP65" s="40">
        <f>IF(FP$7="",0,FP55*условия!$U20)</f>
        <v>0</v>
      </c>
      <c r="FQ65" s="40">
        <f>IF(FQ$7="",0,FQ55*условия!$U20)</f>
        <v>0</v>
      </c>
      <c r="FR65" s="40">
        <f>IF(FR$7="",0,FR55*условия!$U20)</f>
        <v>0</v>
      </c>
      <c r="FS65" s="40">
        <f>IF(FS$7="",0,FS55*условия!$U20)</f>
        <v>0</v>
      </c>
      <c r="FT65" s="40">
        <f>IF(FT$7="",0,FT55*условия!$U20)</f>
        <v>0</v>
      </c>
      <c r="FU65" s="40">
        <f>IF(FU$7="",0,FU55*условия!$U20)</f>
        <v>0</v>
      </c>
      <c r="FV65" s="40">
        <f>IF(FV$7="",0,FV55*условия!$U20)</f>
        <v>0</v>
      </c>
      <c r="FW65" s="40">
        <f>IF(FW$7="",0,FW55*условия!$U20)</f>
        <v>0</v>
      </c>
      <c r="FX65" s="40">
        <f>IF(FX$7="",0,FX55*условия!$U20)</f>
        <v>0</v>
      </c>
      <c r="FY65" s="40">
        <f>IF(FY$7="",0,FY55*условия!$U20)</f>
        <v>0</v>
      </c>
      <c r="FZ65" s="40">
        <f>IF(FZ$7="",0,FZ55*условия!$U20)</f>
        <v>0</v>
      </c>
      <c r="GA65" s="40">
        <f>IF(GA$7="",0,GA55*условия!$U20)</f>
        <v>0</v>
      </c>
      <c r="GB65" s="40">
        <f>IF(GB$7="",0,GB55*условия!$U20)</f>
        <v>0</v>
      </c>
      <c r="GC65" s="40">
        <f>IF(GC$7="",0,GC55*условия!$U20)</f>
        <v>0</v>
      </c>
      <c r="GD65" s="40">
        <f>IF(GD$7="",0,GD55*условия!$U20)</f>
        <v>0</v>
      </c>
      <c r="GE65" s="40">
        <f>IF(GE$7="",0,GE55*условия!$U20)</f>
        <v>0</v>
      </c>
      <c r="GF65" s="40">
        <f>IF(GF$7="",0,GF55*условия!$U20)</f>
        <v>0</v>
      </c>
      <c r="GG65" s="40">
        <f>IF(GG$7="",0,GG55*условия!$U20)</f>
        <v>0</v>
      </c>
      <c r="GH65" s="40">
        <f>IF(GH$7="",0,GH55*условия!$U20)</f>
        <v>0</v>
      </c>
      <c r="GI65" s="40">
        <f>IF(GI$7="",0,GI55*условия!$U20)</f>
        <v>0</v>
      </c>
      <c r="GJ65" s="40">
        <f>IF(GJ$7="",0,GJ55*условия!$U20)</f>
        <v>0</v>
      </c>
      <c r="GK65" s="40">
        <f>IF(GK$7="",0,GK55*условия!$U20)</f>
        <v>0</v>
      </c>
      <c r="GL65" s="40">
        <f>IF(GL$7="",0,GL55*условия!$U20)</f>
        <v>0</v>
      </c>
      <c r="GM65" s="40">
        <f>IF(GM$7="",0,GM55*условия!$U20)</f>
        <v>0</v>
      </c>
      <c r="GN65" s="40">
        <f>IF(GN$7="",0,GN55*условия!$U20)</f>
        <v>0</v>
      </c>
      <c r="GO65" s="40">
        <f>IF(GO$7="",0,GO55*условия!$U20)</f>
        <v>0</v>
      </c>
      <c r="GP65" s="40">
        <f>IF(GP$7="",0,GP55*условия!$U20)</f>
        <v>0</v>
      </c>
      <c r="GQ65" s="40">
        <f>IF(GQ$7="",0,GQ55*условия!$U20)</f>
        <v>0</v>
      </c>
      <c r="GR65" s="40">
        <f>IF(GR$7="",0,GR55*условия!$U20)</f>
        <v>0</v>
      </c>
      <c r="GS65" s="40">
        <f>IF(GS$7="",0,GS55*условия!$U20)</f>
        <v>0</v>
      </c>
      <c r="GT65" s="40">
        <f>IF(GT$7="",0,GT55*условия!$U20)</f>
        <v>0</v>
      </c>
      <c r="GU65" s="40">
        <f>IF(GU$7="",0,GU55*условия!$U20)</f>
        <v>0</v>
      </c>
      <c r="GV65" s="40">
        <f>IF(GV$7="",0,GV55*условия!$U20)</f>
        <v>0</v>
      </c>
      <c r="GW65" s="40">
        <f>IF(GW$7="",0,GW55*условия!$U20)</f>
        <v>0</v>
      </c>
      <c r="GX65" s="40">
        <f>IF(GX$7="",0,GX55*условия!$U20)</f>
        <v>0</v>
      </c>
      <c r="GY65" s="40">
        <f>IF(GY$7="",0,GY55*условия!$U20)</f>
        <v>0</v>
      </c>
      <c r="GZ65" s="40">
        <f>IF(GZ$7="",0,GZ55*условия!$U20)</f>
        <v>0</v>
      </c>
      <c r="HA65" s="40">
        <f>IF(HA$7="",0,HA55*условия!$U20)</f>
        <v>0</v>
      </c>
      <c r="HB65" s="40">
        <f>IF(HB$7="",0,HB55*условия!$U20)</f>
        <v>0</v>
      </c>
      <c r="HC65" s="40">
        <f>IF(HC$7="",0,HC55*условия!$U20)</f>
        <v>0</v>
      </c>
      <c r="HD65" s="40">
        <f>IF(HD$7="",0,HD55*условия!$U20)</f>
        <v>0</v>
      </c>
      <c r="HE65" s="40">
        <f>IF(HE$7="",0,HE55*условия!$U20)</f>
        <v>0</v>
      </c>
      <c r="HF65" s="40">
        <f>IF(HF$7="",0,HF55*условия!$U20)</f>
        <v>0</v>
      </c>
      <c r="HG65" s="40">
        <f>IF(HG$7="",0,HG55*условия!$U20)</f>
        <v>0</v>
      </c>
      <c r="HH65" s="40">
        <f>IF(HH$7="",0,HH55*условия!$U20)</f>
        <v>0</v>
      </c>
      <c r="HI65" s="40">
        <f>IF(HI$7="",0,HI55*условия!$U20)</f>
        <v>0</v>
      </c>
      <c r="HJ65" s="40">
        <f>IF(HJ$7="",0,HJ55*условия!$U20)</f>
        <v>0</v>
      </c>
      <c r="HK65" s="40">
        <f>IF(HK$7="",0,HK55*условия!$U20)</f>
        <v>0</v>
      </c>
      <c r="HL65" s="40">
        <f>IF(HL$7="",0,HL55*условия!$U20)</f>
        <v>0</v>
      </c>
      <c r="HM65" s="40">
        <f>IF(HM$7="",0,HM55*условия!$U20)</f>
        <v>0</v>
      </c>
      <c r="HN65" s="40">
        <f>IF(HN$7="",0,HN55*условия!$U20)</f>
        <v>0</v>
      </c>
      <c r="HO65" s="40">
        <f>IF(HO$7="",0,HO55*условия!$U20)</f>
        <v>0</v>
      </c>
      <c r="HP65" s="40">
        <f>IF(HP$7="",0,HP55*условия!$U20)</f>
        <v>0</v>
      </c>
      <c r="HQ65" s="40">
        <f>IF(HQ$7="",0,HQ55*условия!$U20)</f>
        <v>0</v>
      </c>
      <c r="HR65" s="40">
        <f>IF(HR$7="",0,HR55*условия!$U20)</f>
        <v>0</v>
      </c>
      <c r="HS65" s="40">
        <f>IF(HS$7="",0,HS55*условия!$U20)</f>
        <v>0</v>
      </c>
      <c r="HT65" s="40">
        <f>IF(HT$7="",0,HT55*условия!$U20)</f>
        <v>0</v>
      </c>
      <c r="HU65" s="40">
        <f>IF(HU$7="",0,HU55*условия!$U20)</f>
        <v>0</v>
      </c>
      <c r="HV65" s="40">
        <f>IF(HV$7="",0,HV55*условия!$U20)</f>
        <v>0</v>
      </c>
      <c r="HW65" s="40">
        <f>IF(HW$7="",0,HW55*условия!$U20)</f>
        <v>0</v>
      </c>
      <c r="HX65" s="40">
        <f>IF(HX$7="",0,HX55*условия!$U20)</f>
        <v>0</v>
      </c>
      <c r="HY65" s="40">
        <f>IF(HY$7="",0,HY55*условия!$U20)</f>
        <v>0</v>
      </c>
      <c r="HZ65" s="40">
        <f>IF(HZ$7="",0,HZ55*условия!$U20)</f>
        <v>0</v>
      </c>
      <c r="IA65" s="40">
        <f>IF(IA$7="",0,IA55*условия!$U20)</f>
        <v>0</v>
      </c>
      <c r="IB65" s="40">
        <f>IF(IB$7="",0,IB55*условия!$U20)</f>
        <v>0</v>
      </c>
      <c r="IC65" s="40">
        <f>IF(IC$7="",0,IC55*условия!$U20)</f>
        <v>0</v>
      </c>
      <c r="ID65" s="40">
        <f>IF(ID$7="",0,ID55*условия!$U20)</f>
        <v>0</v>
      </c>
      <c r="IE65" s="40">
        <f>IF(IE$7="",0,IE55*условия!$U20)</f>
        <v>0</v>
      </c>
      <c r="IF65" s="40">
        <f>IF(IF$7="",0,IF55*условия!$U20)</f>
        <v>0</v>
      </c>
      <c r="IG65" s="40">
        <f>IF(IG$7="",0,IG55*условия!$U20)</f>
        <v>0</v>
      </c>
      <c r="IH65" s="40">
        <f>IF(IH$7="",0,IH55*условия!$U20)</f>
        <v>0</v>
      </c>
      <c r="II65" s="40">
        <f>IF(II$7="",0,II55*условия!$U20)</f>
        <v>0</v>
      </c>
      <c r="IJ65" s="40">
        <f>IF(IJ$7="",0,IJ55*условия!$U20)</f>
        <v>0</v>
      </c>
      <c r="IK65" s="40">
        <f>IF(IK$7="",0,IK55*условия!$U20)</f>
        <v>0</v>
      </c>
      <c r="IL65" s="40">
        <f>IF(IL$7="",0,IL55*условия!$U20)</f>
        <v>0</v>
      </c>
      <c r="IM65" s="40">
        <f>IF(IM$7="",0,IM55*условия!$U20)</f>
        <v>0</v>
      </c>
      <c r="IN65" s="40">
        <f>IF(IN$7="",0,IN55*условия!$U20)</f>
        <v>0</v>
      </c>
      <c r="IO65" s="40">
        <f>IF(IO$7="",0,IO55*условия!$U20)</f>
        <v>0</v>
      </c>
      <c r="IP65" s="40">
        <f>IF(IP$7="",0,IP55*условия!$U20)</f>
        <v>0</v>
      </c>
      <c r="IQ65" s="40">
        <f>IF(IQ$7="",0,IQ55*условия!$U20)</f>
        <v>0</v>
      </c>
      <c r="IR65" s="40">
        <f>IF(IR$7="",0,IR55*условия!$U20)</f>
        <v>0</v>
      </c>
      <c r="IS65" s="40">
        <f>IF(IS$7="",0,IS55*условия!$U20)</f>
        <v>0</v>
      </c>
      <c r="IT65" s="40">
        <f>IF(IT$7="",0,IT55*условия!$U20)</f>
        <v>0</v>
      </c>
      <c r="IU65" s="40">
        <f>IF(IU$7="",0,IU55*условия!$U20)</f>
        <v>0</v>
      </c>
      <c r="IV65" s="40">
        <f>IF(IV$7="",0,IV55*условия!$U20)</f>
        <v>0</v>
      </c>
      <c r="IW65" s="40">
        <f>IF(IW$7="",0,IW55*условия!$U20)</f>
        <v>0</v>
      </c>
      <c r="IX65" s="40">
        <f>IF(IX$7="",0,IX55*условия!$U20)</f>
        <v>0</v>
      </c>
      <c r="IY65" s="40">
        <f>IF(IY$7="",0,IY55*условия!$U20)</f>
        <v>0</v>
      </c>
      <c r="IZ65" s="40">
        <f>IF(IZ$7="",0,IZ55*условия!$U20)</f>
        <v>0</v>
      </c>
      <c r="JA65" s="40">
        <f>IF(JA$7="",0,JA55*условия!$U20)</f>
        <v>0</v>
      </c>
      <c r="JB65" s="40">
        <f>IF(JB$7="",0,JB55*условия!$U20)</f>
        <v>0</v>
      </c>
      <c r="JC65" s="40">
        <f>IF(JC$7="",0,JC55*условия!$U20)</f>
        <v>0</v>
      </c>
      <c r="JD65" s="40">
        <f>IF(JD$7="",0,JD55*условия!$U20)</f>
        <v>0</v>
      </c>
      <c r="JE65" s="40">
        <f>IF(JE$7="",0,JE55*условия!$U20)</f>
        <v>0</v>
      </c>
      <c r="JF65" s="40">
        <f>IF(JF$7="",0,JF55*условия!$U20)</f>
        <v>0</v>
      </c>
      <c r="JG65" s="40">
        <f>IF(JG$7="",0,JG55*условия!$U20)</f>
        <v>0</v>
      </c>
      <c r="JH65" s="40">
        <f>IF(JH$7="",0,JH55*условия!$U20)</f>
        <v>0</v>
      </c>
      <c r="JI65" s="40">
        <f>IF(JI$7="",0,JI55*условия!$U20)</f>
        <v>0</v>
      </c>
      <c r="JJ65" s="40">
        <f>IF(JJ$7="",0,JJ55*условия!$U20)</f>
        <v>0</v>
      </c>
      <c r="JK65" s="40">
        <f>IF(JK$7="",0,JK55*условия!$U20)</f>
        <v>0</v>
      </c>
      <c r="JL65" s="40">
        <f>IF(JL$7="",0,JL55*условия!$U20)</f>
        <v>0</v>
      </c>
      <c r="JM65" s="40">
        <f>IF(JM$7="",0,JM55*условия!$U20)</f>
        <v>0</v>
      </c>
      <c r="JN65" s="40">
        <f>IF(JN$7="",0,JN55*условия!$U20)</f>
        <v>0</v>
      </c>
      <c r="JO65" s="40">
        <f>IF(JO$7="",0,JO55*условия!$U20)</f>
        <v>0</v>
      </c>
      <c r="JP65" s="40">
        <f>IF(JP$7="",0,JP55*условия!$U20)</f>
        <v>0</v>
      </c>
      <c r="JQ65" s="40">
        <f>IF(JQ$7="",0,JQ55*условия!$U20)</f>
        <v>0</v>
      </c>
      <c r="JR65" s="40">
        <f>IF(JR$7="",0,JR55*условия!$U20)</f>
        <v>0</v>
      </c>
      <c r="JS65" s="40">
        <f>IF(JS$7="",0,JS55*условия!$U20)</f>
        <v>0</v>
      </c>
      <c r="JT65" s="40">
        <f>IF(JT$7="",0,JT55*условия!$U20)</f>
        <v>0</v>
      </c>
      <c r="JU65" s="40">
        <f>IF(JU$7="",0,JU55*условия!$U20)</f>
        <v>0</v>
      </c>
      <c r="JV65" s="40">
        <f>IF(JV$7="",0,JV55*условия!$U20)</f>
        <v>0</v>
      </c>
      <c r="JW65" s="40">
        <f>IF(JW$7="",0,JW55*условия!$U20)</f>
        <v>0</v>
      </c>
      <c r="JX65" s="40">
        <f>IF(JX$7="",0,JX55*условия!$U20)</f>
        <v>0</v>
      </c>
      <c r="JY65" s="40">
        <f>IF(JY$7="",0,JY55*условия!$U20)</f>
        <v>0</v>
      </c>
      <c r="JZ65" s="40">
        <f>IF(JZ$7="",0,JZ55*условия!$U20)</f>
        <v>0</v>
      </c>
      <c r="KA65" s="40">
        <f>IF(KA$7="",0,KA55*условия!$U20)</f>
        <v>0</v>
      </c>
      <c r="KB65" s="40">
        <f>IF(KB$7="",0,KB55*условия!$U20)</f>
        <v>0</v>
      </c>
      <c r="KC65" s="40">
        <f>IF(KC$7="",0,KC55*условия!$U20)</f>
        <v>0</v>
      </c>
      <c r="KD65" s="40">
        <f>IF(KD$7="",0,KD55*условия!$U20)</f>
        <v>0</v>
      </c>
      <c r="KE65" s="40">
        <f>IF(KE$7="",0,KE55*условия!$U20)</f>
        <v>0</v>
      </c>
      <c r="KF65" s="40">
        <f>IF(KF$7="",0,KF55*условия!$U20)</f>
        <v>0</v>
      </c>
      <c r="KG65" s="40">
        <f>IF(KG$7="",0,KG55*условия!$U20)</f>
        <v>0</v>
      </c>
      <c r="KH65" s="40">
        <f>IF(KH$7="",0,KH55*условия!$U20)</f>
        <v>0</v>
      </c>
      <c r="KI65" s="40">
        <f>IF(KI$7="",0,KI55*условия!$U20)</f>
        <v>0</v>
      </c>
      <c r="KJ65" s="40">
        <f>IF(KJ$7="",0,KJ55*условия!$U20)</f>
        <v>0</v>
      </c>
      <c r="KK65" s="40">
        <f>IF(KK$7="",0,KK55*условия!$U20)</f>
        <v>0</v>
      </c>
      <c r="KL65" s="40">
        <f>IF(KL$7="",0,KL55*условия!$U20)</f>
        <v>0</v>
      </c>
      <c r="KM65" s="40">
        <f>IF(KM$7="",0,KM55*условия!$U20)</f>
        <v>0</v>
      </c>
      <c r="KN65" s="40">
        <f>IF(KN$7="",0,KN55*условия!$U20)</f>
        <v>0</v>
      </c>
      <c r="KO65" s="40">
        <f>IF(KO$7="",0,KO55*условия!$U20)</f>
        <v>0</v>
      </c>
      <c r="KP65" s="40">
        <f>IF(KP$7="",0,KP55*условия!$U20)</f>
        <v>0</v>
      </c>
      <c r="KQ65" s="40">
        <f>IF(KQ$7="",0,KQ55*условия!$U20)</f>
        <v>0</v>
      </c>
      <c r="KR65" s="40">
        <f>IF(KR$7="",0,KR55*условия!$U20)</f>
        <v>0</v>
      </c>
      <c r="KS65" s="40">
        <f>IF(KS$7="",0,KS55*условия!$U20)</f>
        <v>0</v>
      </c>
      <c r="KT65" s="40">
        <f>IF(KT$7="",0,KT55*условия!$U20)</f>
        <v>0</v>
      </c>
      <c r="KU65" s="40">
        <f>IF(KU$7="",0,KU55*условия!$U20)</f>
        <v>0</v>
      </c>
      <c r="KV65" s="40">
        <f>IF(KV$7="",0,KV55*условия!$U20)</f>
        <v>0</v>
      </c>
      <c r="KW65" s="1"/>
      <c r="KX65" s="1"/>
    </row>
    <row r="66" spans="1:310" x14ac:dyDescent="0.25">
      <c r="A66" s="1"/>
      <c r="B66" s="79"/>
      <c r="C66" s="79"/>
      <c r="D66" s="79"/>
      <c r="E66" s="1" t="str">
        <f>E63</f>
        <v>доход от продаж</v>
      </c>
      <c r="F66" s="1"/>
      <c r="G66" s="1"/>
      <c r="H66" s="11" t="str">
        <f t="shared" si="901"/>
        <v>руб.</v>
      </c>
      <c r="I66" s="1"/>
      <c r="J66" s="1"/>
      <c r="K66" s="1" t="str">
        <f>справочники!$U$13</f>
        <v>постоянные-60сотрудников</v>
      </c>
      <c r="L66" s="1"/>
      <c r="M66" s="5"/>
      <c r="N66" s="40"/>
      <c r="O66" s="19"/>
      <c r="P66" s="1"/>
      <c r="Q66" s="1"/>
      <c r="R66" s="40">
        <f>SUMIFS($T66:$KW66,$T$1:$KW$1,"&gt;="&amp;1,$T$1:$KW$1,"&lt;="&amp;MAX($1:$1))</f>
        <v>2143750.0000000005</v>
      </c>
      <c r="S66" s="1"/>
      <c r="T66" s="232"/>
      <c r="U66" s="40">
        <f>IF(U$7="",0,U56*условия!$U21)</f>
        <v>14134.615384615385</v>
      </c>
      <c r="V66" s="40">
        <f>IF(V$7="",0,V56*условия!$U21)</f>
        <v>30625.000000000004</v>
      </c>
      <c r="W66" s="40">
        <f>IF(W$7="",0,W56*условия!$U21)</f>
        <v>49471.153846153844</v>
      </c>
      <c r="X66" s="40">
        <f>IF(X$7="",0,X56*условия!$U21)</f>
        <v>70673.076923076937</v>
      </c>
      <c r="Y66" s="40">
        <f>IF(Y$7="",0,Y56*условия!$U21)</f>
        <v>94230.769230769249</v>
      </c>
      <c r="Z66" s="40">
        <f>IF(Z$7="",0,Z56*условия!$U21)</f>
        <v>120144.23076923079</v>
      </c>
      <c r="AA66" s="40">
        <f>IF(AA$7="",0,AA56*условия!$U21)</f>
        <v>148413.46153846156</v>
      </c>
      <c r="AB66" s="40">
        <f>IF(AB$7="",0,AB56*условия!$U21)</f>
        <v>179038.46153846159</v>
      </c>
      <c r="AC66" s="40">
        <f>IF(AC$7="",0,AC56*условия!$U21)</f>
        <v>212019.23076923084</v>
      </c>
      <c r="AD66" s="40">
        <f>IF(AD$7="",0,AD56*условия!$U21)</f>
        <v>247355.76923076928</v>
      </c>
      <c r="AE66" s="40">
        <f>IF(AE$7="",0,AE56*условия!$U21)</f>
        <v>285048.07692307699</v>
      </c>
      <c r="AF66" s="40">
        <f>IF(AF$7="",0,AF56*условия!$U21)</f>
        <v>325096.15384615393</v>
      </c>
      <c r="AG66" s="40">
        <f>IF(AG$7="",0,AG56*условия!$U21)</f>
        <v>367500.00000000006</v>
      </c>
      <c r="AH66" s="40">
        <f>IF(AH$7="",0,AH56*условия!$U21)</f>
        <v>0</v>
      </c>
      <c r="AI66" s="40">
        <f>IF(AI$7="",0,AI56*условия!$U21)</f>
        <v>0</v>
      </c>
      <c r="AJ66" s="40">
        <f>IF(AJ$7="",0,AJ56*условия!$U21)</f>
        <v>0</v>
      </c>
      <c r="AK66" s="40">
        <f>IF(AK$7="",0,AK56*условия!$U21)</f>
        <v>0</v>
      </c>
      <c r="AL66" s="40">
        <f>IF(AL$7="",0,AL56*условия!$U21)</f>
        <v>0</v>
      </c>
      <c r="AM66" s="40">
        <f>IF(AM$7="",0,AM56*условия!$U21)</f>
        <v>0</v>
      </c>
      <c r="AN66" s="40">
        <f>IF(AN$7="",0,AN56*условия!$U21)</f>
        <v>0</v>
      </c>
      <c r="AO66" s="40">
        <f>IF(AO$7="",0,AO56*условия!$U21)</f>
        <v>0</v>
      </c>
      <c r="AP66" s="40">
        <f>IF(AP$7="",0,AP56*условия!$U21)</f>
        <v>0</v>
      </c>
      <c r="AQ66" s="40">
        <f>IF(AQ$7="",0,AQ56*условия!$U21)</f>
        <v>0</v>
      </c>
      <c r="AR66" s="40">
        <f>IF(AR$7="",0,AR56*условия!$U21)</f>
        <v>0</v>
      </c>
      <c r="AS66" s="40">
        <f>IF(AS$7="",0,AS56*условия!$U21)</f>
        <v>0</v>
      </c>
      <c r="AT66" s="40">
        <f>IF(AT$7="",0,AT56*условия!$U21)</f>
        <v>0</v>
      </c>
      <c r="AU66" s="40">
        <f>IF(AU$7="",0,AU56*условия!$U21)</f>
        <v>0</v>
      </c>
      <c r="AV66" s="40">
        <f>IF(AV$7="",0,AV56*условия!$U21)</f>
        <v>0</v>
      </c>
      <c r="AW66" s="40">
        <f>IF(AW$7="",0,AW56*условия!$U21)</f>
        <v>0</v>
      </c>
      <c r="AX66" s="40">
        <f>IF(AX$7="",0,AX56*условия!$U21)</f>
        <v>0</v>
      </c>
      <c r="AY66" s="40">
        <f>IF(AY$7="",0,AY56*условия!$U21)</f>
        <v>0</v>
      </c>
      <c r="AZ66" s="40">
        <f>IF(AZ$7="",0,AZ56*условия!$U21)</f>
        <v>0</v>
      </c>
      <c r="BA66" s="40">
        <f>IF(BA$7="",0,BA56*условия!$U21)</f>
        <v>0</v>
      </c>
      <c r="BB66" s="40">
        <f>IF(BB$7="",0,BB56*условия!$U21)</f>
        <v>0</v>
      </c>
      <c r="BC66" s="40">
        <f>IF(BC$7="",0,BC56*условия!$U21)</f>
        <v>0</v>
      </c>
      <c r="BD66" s="40">
        <f>IF(BD$7="",0,BD56*условия!$U21)</f>
        <v>0</v>
      </c>
      <c r="BE66" s="40">
        <f>IF(BE$7="",0,BE56*условия!$U21)</f>
        <v>0</v>
      </c>
      <c r="BF66" s="40">
        <f>IF(BF$7="",0,BF56*условия!$U21)</f>
        <v>0</v>
      </c>
      <c r="BG66" s="40">
        <f>IF(BG$7="",0,BG56*условия!$U21)</f>
        <v>0</v>
      </c>
      <c r="BH66" s="40">
        <f>IF(BH$7="",0,BH56*условия!$U21)</f>
        <v>0</v>
      </c>
      <c r="BI66" s="40">
        <f>IF(BI$7="",0,BI56*условия!$U21)</f>
        <v>0</v>
      </c>
      <c r="BJ66" s="40">
        <f>IF(BJ$7="",0,BJ56*условия!$U21)</f>
        <v>0</v>
      </c>
      <c r="BK66" s="40">
        <f>IF(BK$7="",0,BK56*условия!$U21)</f>
        <v>0</v>
      </c>
      <c r="BL66" s="40">
        <f>IF(BL$7="",0,BL56*условия!$U21)</f>
        <v>0</v>
      </c>
      <c r="BM66" s="40">
        <f>IF(BM$7="",0,BM56*условия!$U21)</f>
        <v>0</v>
      </c>
      <c r="BN66" s="40">
        <f>IF(BN$7="",0,BN56*условия!$U21)</f>
        <v>0</v>
      </c>
      <c r="BO66" s="40">
        <f>IF(BO$7="",0,BO56*условия!$U21)</f>
        <v>0</v>
      </c>
      <c r="BP66" s="40">
        <f>IF(BP$7="",0,BP56*условия!$U21)</f>
        <v>0</v>
      </c>
      <c r="BQ66" s="40">
        <f>IF(BQ$7="",0,BQ56*условия!$U21)</f>
        <v>0</v>
      </c>
      <c r="BR66" s="40">
        <f>IF(BR$7="",0,BR56*условия!$U21)</f>
        <v>0</v>
      </c>
      <c r="BS66" s="40">
        <f>IF(BS$7="",0,BS56*условия!$U21)</f>
        <v>0</v>
      </c>
      <c r="BT66" s="40">
        <f>IF(BT$7="",0,BT56*условия!$U21)</f>
        <v>0</v>
      </c>
      <c r="BU66" s="40">
        <f>IF(BU$7="",0,BU56*условия!$U21)</f>
        <v>0</v>
      </c>
      <c r="BV66" s="40">
        <f>IF(BV$7="",0,BV56*условия!$U21)</f>
        <v>0</v>
      </c>
      <c r="BW66" s="40">
        <f>IF(BW$7="",0,BW56*условия!$U21)</f>
        <v>0</v>
      </c>
      <c r="BX66" s="40">
        <f>IF(BX$7="",0,BX56*условия!$U21)</f>
        <v>0</v>
      </c>
      <c r="BY66" s="40">
        <f>IF(BY$7="",0,BY56*условия!$U21)</f>
        <v>0</v>
      </c>
      <c r="BZ66" s="40">
        <f>IF(BZ$7="",0,BZ56*условия!$U21)</f>
        <v>0</v>
      </c>
      <c r="CA66" s="40">
        <f>IF(CA$7="",0,CA56*условия!$U21)</f>
        <v>0</v>
      </c>
      <c r="CB66" s="40">
        <f>IF(CB$7="",0,CB56*условия!$U21)</f>
        <v>0</v>
      </c>
      <c r="CC66" s="40">
        <f>IF(CC$7="",0,CC56*условия!$U21)</f>
        <v>0</v>
      </c>
      <c r="CD66" s="40">
        <f>IF(CD$7="",0,CD56*условия!$U21)</f>
        <v>0</v>
      </c>
      <c r="CE66" s="40">
        <f>IF(CE$7="",0,CE56*условия!$U21)</f>
        <v>0</v>
      </c>
      <c r="CF66" s="40">
        <f>IF(CF$7="",0,CF56*условия!$U21)</f>
        <v>0</v>
      </c>
      <c r="CG66" s="40">
        <f>IF(CG$7="",0,CG56*условия!$U21)</f>
        <v>0</v>
      </c>
      <c r="CH66" s="40">
        <f>IF(CH$7="",0,CH56*условия!$U21)</f>
        <v>0</v>
      </c>
      <c r="CI66" s="40">
        <f>IF(CI$7="",0,CI56*условия!$U21)</f>
        <v>0</v>
      </c>
      <c r="CJ66" s="40">
        <f>IF(CJ$7="",0,CJ56*условия!$U21)</f>
        <v>0</v>
      </c>
      <c r="CK66" s="40">
        <f>IF(CK$7="",0,CK56*условия!$U21)</f>
        <v>0</v>
      </c>
      <c r="CL66" s="40">
        <f>IF(CL$7="",0,CL56*условия!$U21)</f>
        <v>0</v>
      </c>
      <c r="CM66" s="40">
        <f>IF(CM$7="",0,CM56*условия!$U21)</f>
        <v>0</v>
      </c>
      <c r="CN66" s="40">
        <f>IF(CN$7="",0,CN56*условия!$U21)</f>
        <v>0</v>
      </c>
      <c r="CO66" s="40">
        <f>IF(CO$7="",0,CO56*условия!$U21)</f>
        <v>0</v>
      </c>
      <c r="CP66" s="40">
        <f>IF(CP$7="",0,CP56*условия!$U21)</f>
        <v>0</v>
      </c>
      <c r="CQ66" s="40">
        <f>IF(CQ$7="",0,CQ56*условия!$U21)</f>
        <v>0</v>
      </c>
      <c r="CR66" s="40">
        <f>IF(CR$7="",0,CR56*условия!$U21)</f>
        <v>0</v>
      </c>
      <c r="CS66" s="40">
        <f>IF(CS$7="",0,CS56*условия!$U21)</f>
        <v>0</v>
      </c>
      <c r="CT66" s="40">
        <f>IF(CT$7="",0,CT56*условия!$U21)</f>
        <v>0</v>
      </c>
      <c r="CU66" s="40">
        <f>IF(CU$7="",0,CU56*условия!$U21)</f>
        <v>0</v>
      </c>
      <c r="CV66" s="40">
        <f>IF(CV$7="",0,CV56*условия!$U21)</f>
        <v>0</v>
      </c>
      <c r="CW66" s="40">
        <f>IF(CW$7="",0,CW56*условия!$U21)</f>
        <v>0</v>
      </c>
      <c r="CX66" s="40">
        <f>IF(CX$7="",0,CX56*условия!$U21)</f>
        <v>0</v>
      </c>
      <c r="CY66" s="40">
        <f>IF(CY$7="",0,CY56*условия!$U21)</f>
        <v>0</v>
      </c>
      <c r="CZ66" s="40">
        <f>IF(CZ$7="",0,CZ56*условия!$U21)</f>
        <v>0</v>
      </c>
      <c r="DA66" s="40">
        <f>IF(DA$7="",0,DA56*условия!$U21)</f>
        <v>0</v>
      </c>
      <c r="DB66" s="40">
        <f>IF(DB$7="",0,DB56*условия!$U21)</f>
        <v>0</v>
      </c>
      <c r="DC66" s="40">
        <f>IF(DC$7="",0,DC56*условия!$U21)</f>
        <v>0</v>
      </c>
      <c r="DD66" s="40">
        <f>IF(DD$7="",0,DD56*условия!$U21)</f>
        <v>0</v>
      </c>
      <c r="DE66" s="40">
        <f>IF(DE$7="",0,DE56*условия!$U21)</f>
        <v>0</v>
      </c>
      <c r="DF66" s="40">
        <f>IF(DF$7="",0,DF56*условия!$U21)</f>
        <v>0</v>
      </c>
      <c r="DG66" s="40">
        <f>IF(DG$7="",0,DG56*условия!$U21)</f>
        <v>0</v>
      </c>
      <c r="DH66" s="40">
        <f>IF(DH$7="",0,DH56*условия!$U21)</f>
        <v>0</v>
      </c>
      <c r="DI66" s="40">
        <f>IF(DI$7="",0,DI56*условия!$U21)</f>
        <v>0</v>
      </c>
      <c r="DJ66" s="40">
        <f>IF(DJ$7="",0,DJ56*условия!$U21)</f>
        <v>0</v>
      </c>
      <c r="DK66" s="40">
        <f>IF(DK$7="",0,DK56*условия!$U21)</f>
        <v>0</v>
      </c>
      <c r="DL66" s="40">
        <f>IF(DL$7="",0,DL56*условия!$U21)</f>
        <v>0</v>
      </c>
      <c r="DM66" s="40">
        <f>IF(DM$7="",0,DM56*условия!$U21)</f>
        <v>0</v>
      </c>
      <c r="DN66" s="40">
        <f>IF(DN$7="",0,DN56*условия!$U21)</f>
        <v>0</v>
      </c>
      <c r="DO66" s="40">
        <f>IF(DO$7="",0,DO56*условия!$U21)</f>
        <v>0</v>
      </c>
      <c r="DP66" s="40">
        <f>IF(DP$7="",0,DP56*условия!$U21)</f>
        <v>0</v>
      </c>
      <c r="DQ66" s="40">
        <f>IF(DQ$7="",0,DQ56*условия!$U21)</f>
        <v>0</v>
      </c>
      <c r="DR66" s="40">
        <f>IF(DR$7="",0,DR56*условия!$U21)</f>
        <v>0</v>
      </c>
      <c r="DS66" s="40">
        <f>IF(DS$7="",0,DS56*условия!$U21)</f>
        <v>0</v>
      </c>
      <c r="DT66" s="40">
        <f>IF(DT$7="",0,DT56*условия!$U21)</f>
        <v>0</v>
      </c>
      <c r="DU66" s="40">
        <f>IF(DU$7="",0,DU56*условия!$U21)</f>
        <v>0</v>
      </c>
      <c r="DV66" s="40">
        <f>IF(DV$7="",0,DV56*условия!$U21)</f>
        <v>0</v>
      </c>
      <c r="DW66" s="40">
        <f>IF(DW$7="",0,DW56*условия!$U21)</f>
        <v>0</v>
      </c>
      <c r="DX66" s="40">
        <f>IF(DX$7="",0,DX56*условия!$U21)</f>
        <v>0</v>
      </c>
      <c r="DY66" s="40">
        <f>IF(DY$7="",0,DY56*условия!$U21)</f>
        <v>0</v>
      </c>
      <c r="DZ66" s="40">
        <f>IF(DZ$7="",0,DZ56*условия!$U21)</f>
        <v>0</v>
      </c>
      <c r="EA66" s="40">
        <f>IF(EA$7="",0,EA56*условия!$U21)</f>
        <v>0</v>
      </c>
      <c r="EB66" s="40">
        <f>IF(EB$7="",0,EB56*условия!$U21)</f>
        <v>0</v>
      </c>
      <c r="EC66" s="40">
        <f>IF(EC$7="",0,EC56*условия!$U21)</f>
        <v>0</v>
      </c>
      <c r="ED66" s="40">
        <f>IF(ED$7="",0,ED56*условия!$U21)</f>
        <v>0</v>
      </c>
      <c r="EE66" s="40">
        <f>IF(EE$7="",0,EE56*условия!$U21)</f>
        <v>0</v>
      </c>
      <c r="EF66" s="40">
        <f>IF(EF$7="",0,EF56*условия!$U21)</f>
        <v>0</v>
      </c>
      <c r="EG66" s="40">
        <f>IF(EG$7="",0,EG56*условия!$U21)</f>
        <v>0</v>
      </c>
      <c r="EH66" s="40">
        <f>IF(EH$7="",0,EH56*условия!$U21)</f>
        <v>0</v>
      </c>
      <c r="EI66" s="40">
        <f>IF(EI$7="",0,EI56*условия!$U21)</f>
        <v>0</v>
      </c>
      <c r="EJ66" s="40">
        <f>IF(EJ$7="",0,EJ56*условия!$U21)</f>
        <v>0</v>
      </c>
      <c r="EK66" s="40">
        <f>IF(EK$7="",0,EK56*условия!$U21)</f>
        <v>0</v>
      </c>
      <c r="EL66" s="40">
        <f>IF(EL$7="",0,EL56*условия!$U21)</f>
        <v>0</v>
      </c>
      <c r="EM66" s="40">
        <f>IF(EM$7="",0,EM56*условия!$U21)</f>
        <v>0</v>
      </c>
      <c r="EN66" s="40">
        <f>IF(EN$7="",0,EN56*условия!$U21)</f>
        <v>0</v>
      </c>
      <c r="EO66" s="40">
        <f>IF(EO$7="",0,EO56*условия!$U21)</f>
        <v>0</v>
      </c>
      <c r="EP66" s="40">
        <f>IF(EP$7="",0,EP56*условия!$U21)</f>
        <v>0</v>
      </c>
      <c r="EQ66" s="40">
        <f>IF(EQ$7="",0,EQ56*условия!$U21)</f>
        <v>0</v>
      </c>
      <c r="ER66" s="40">
        <f>IF(ER$7="",0,ER56*условия!$U21)</f>
        <v>0</v>
      </c>
      <c r="ES66" s="40">
        <f>IF(ES$7="",0,ES56*условия!$U21)</f>
        <v>0</v>
      </c>
      <c r="ET66" s="40">
        <f>IF(ET$7="",0,ET56*условия!$U21)</f>
        <v>0</v>
      </c>
      <c r="EU66" s="40">
        <f>IF(EU$7="",0,EU56*условия!$U21)</f>
        <v>0</v>
      </c>
      <c r="EV66" s="40">
        <f>IF(EV$7="",0,EV56*условия!$U21)</f>
        <v>0</v>
      </c>
      <c r="EW66" s="40">
        <f>IF(EW$7="",0,EW56*условия!$U21)</f>
        <v>0</v>
      </c>
      <c r="EX66" s="40">
        <f>IF(EX$7="",0,EX56*условия!$U21)</f>
        <v>0</v>
      </c>
      <c r="EY66" s="40">
        <f>IF(EY$7="",0,EY56*условия!$U21)</f>
        <v>0</v>
      </c>
      <c r="EZ66" s="40">
        <f>IF(EZ$7="",0,EZ56*условия!$U21)</f>
        <v>0</v>
      </c>
      <c r="FA66" s="40">
        <f>IF(FA$7="",0,FA56*условия!$U21)</f>
        <v>0</v>
      </c>
      <c r="FB66" s="40">
        <f>IF(FB$7="",0,FB56*условия!$U21)</f>
        <v>0</v>
      </c>
      <c r="FC66" s="40">
        <f>IF(FC$7="",0,FC56*условия!$U21)</f>
        <v>0</v>
      </c>
      <c r="FD66" s="40">
        <f>IF(FD$7="",0,FD56*условия!$U21)</f>
        <v>0</v>
      </c>
      <c r="FE66" s="40">
        <f>IF(FE$7="",0,FE56*условия!$U21)</f>
        <v>0</v>
      </c>
      <c r="FF66" s="40">
        <f>IF(FF$7="",0,FF56*условия!$U21)</f>
        <v>0</v>
      </c>
      <c r="FG66" s="40">
        <f>IF(FG$7="",0,FG56*условия!$U21)</f>
        <v>0</v>
      </c>
      <c r="FH66" s="40">
        <f>IF(FH$7="",0,FH56*условия!$U21)</f>
        <v>0</v>
      </c>
      <c r="FI66" s="40">
        <f>IF(FI$7="",0,FI56*условия!$U21)</f>
        <v>0</v>
      </c>
      <c r="FJ66" s="40">
        <f>IF(FJ$7="",0,FJ56*условия!$U21)</f>
        <v>0</v>
      </c>
      <c r="FK66" s="40">
        <f>IF(FK$7="",0,FK56*условия!$U21)</f>
        <v>0</v>
      </c>
      <c r="FL66" s="40">
        <f>IF(FL$7="",0,FL56*условия!$U21)</f>
        <v>0</v>
      </c>
      <c r="FM66" s="40">
        <f>IF(FM$7="",0,FM56*условия!$U21)</f>
        <v>0</v>
      </c>
      <c r="FN66" s="40">
        <f>IF(FN$7="",0,FN56*условия!$U21)</f>
        <v>0</v>
      </c>
      <c r="FO66" s="40">
        <f>IF(FO$7="",0,FO56*условия!$U21)</f>
        <v>0</v>
      </c>
      <c r="FP66" s="40">
        <f>IF(FP$7="",0,FP56*условия!$U21)</f>
        <v>0</v>
      </c>
      <c r="FQ66" s="40">
        <f>IF(FQ$7="",0,FQ56*условия!$U21)</f>
        <v>0</v>
      </c>
      <c r="FR66" s="40">
        <f>IF(FR$7="",0,FR56*условия!$U21)</f>
        <v>0</v>
      </c>
      <c r="FS66" s="40">
        <f>IF(FS$7="",0,FS56*условия!$U21)</f>
        <v>0</v>
      </c>
      <c r="FT66" s="40">
        <f>IF(FT$7="",0,FT56*условия!$U21)</f>
        <v>0</v>
      </c>
      <c r="FU66" s="40">
        <f>IF(FU$7="",0,FU56*условия!$U21)</f>
        <v>0</v>
      </c>
      <c r="FV66" s="40">
        <f>IF(FV$7="",0,FV56*условия!$U21)</f>
        <v>0</v>
      </c>
      <c r="FW66" s="40">
        <f>IF(FW$7="",0,FW56*условия!$U21)</f>
        <v>0</v>
      </c>
      <c r="FX66" s="40">
        <f>IF(FX$7="",0,FX56*условия!$U21)</f>
        <v>0</v>
      </c>
      <c r="FY66" s="40">
        <f>IF(FY$7="",0,FY56*условия!$U21)</f>
        <v>0</v>
      </c>
      <c r="FZ66" s="40">
        <f>IF(FZ$7="",0,FZ56*условия!$U21)</f>
        <v>0</v>
      </c>
      <c r="GA66" s="40">
        <f>IF(GA$7="",0,GA56*условия!$U21)</f>
        <v>0</v>
      </c>
      <c r="GB66" s="40">
        <f>IF(GB$7="",0,GB56*условия!$U21)</f>
        <v>0</v>
      </c>
      <c r="GC66" s="40">
        <f>IF(GC$7="",0,GC56*условия!$U21)</f>
        <v>0</v>
      </c>
      <c r="GD66" s="40">
        <f>IF(GD$7="",0,GD56*условия!$U21)</f>
        <v>0</v>
      </c>
      <c r="GE66" s="40">
        <f>IF(GE$7="",0,GE56*условия!$U21)</f>
        <v>0</v>
      </c>
      <c r="GF66" s="40">
        <f>IF(GF$7="",0,GF56*условия!$U21)</f>
        <v>0</v>
      </c>
      <c r="GG66" s="40">
        <f>IF(GG$7="",0,GG56*условия!$U21)</f>
        <v>0</v>
      </c>
      <c r="GH66" s="40">
        <f>IF(GH$7="",0,GH56*условия!$U21)</f>
        <v>0</v>
      </c>
      <c r="GI66" s="40">
        <f>IF(GI$7="",0,GI56*условия!$U21)</f>
        <v>0</v>
      </c>
      <c r="GJ66" s="40">
        <f>IF(GJ$7="",0,GJ56*условия!$U21)</f>
        <v>0</v>
      </c>
      <c r="GK66" s="40">
        <f>IF(GK$7="",0,GK56*условия!$U21)</f>
        <v>0</v>
      </c>
      <c r="GL66" s="40">
        <f>IF(GL$7="",0,GL56*условия!$U21)</f>
        <v>0</v>
      </c>
      <c r="GM66" s="40">
        <f>IF(GM$7="",0,GM56*условия!$U21)</f>
        <v>0</v>
      </c>
      <c r="GN66" s="40">
        <f>IF(GN$7="",0,GN56*условия!$U21)</f>
        <v>0</v>
      </c>
      <c r="GO66" s="40">
        <f>IF(GO$7="",0,GO56*условия!$U21)</f>
        <v>0</v>
      </c>
      <c r="GP66" s="40">
        <f>IF(GP$7="",0,GP56*условия!$U21)</f>
        <v>0</v>
      </c>
      <c r="GQ66" s="40">
        <f>IF(GQ$7="",0,GQ56*условия!$U21)</f>
        <v>0</v>
      </c>
      <c r="GR66" s="40">
        <f>IF(GR$7="",0,GR56*условия!$U21)</f>
        <v>0</v>
      </c>
      <c r="GS66" s="40">
        <f>IF(GS$7="",0,GS56*условия!$U21)</f>
        <v>0</v>
      </c>
      <c r="GT66" s="40">
        <f>IF(GT$7="",0,GT56*условия!$U21)</f>
        <v>0</v>
      </c>
      <c r="GU66" s="40">
        <f>IF(GU$7="",0,GU56*условия!$U21)</f>
        <v>0</v>
      </c>
      <c r="GV66" s="40">
        <f>IF(GV$7="",0,GV56*условия!$U21)</f>
        <v>0</v>
      </c>
      <c r="GW66" s="40">
        <f>IF(GW$7="",0,GW56*условия!$U21)</f>
        <v>0</v>
      </c>
      <c r="GX66" s="40">
        <f>IF(GX$7="",0,GX56*условия!$U21)</f>
        <v>0</v>
      </c>
      <c r="GY66" s="40">
        <f>IF(GY$7="",0,GY56*условия!$U21)</f>
        <v>0</v>
      </c>
      <c r="GZ66" s="40">
        <f>IF(GZ$7="",0,GZ56*условия!$U21)</f>
        <v>0</v>
      </c>
      <c r="HA66" s="40">
        <f>IF(HA$7="",0,HA56*условия!$U21)</f>
        <v>0</v>
      </c>
      <c r="HB66" s="40">
        <f>IF(HB$7="",0,HB56*условия!$U21)</f>
        <v>0</v>
      </c>
      <c r="HC66" s="40">
        <f>IF(HC$7="",0,HC56*условия!$U21)</f>
        <v>0</v>
      </c>
      <c r="HD66" s="40">
        <f>IF(HD$7="",0,HD56*условия!$U21)</f>
        <v>0</v>
      </c>
      <c r="HE66" s="40">
        <f>IF(HE$7="",0,HE56*условия!$U21)</f>
        <v>0</v>
      </c>
      <c r="HF66" s="40">
        <f>IF(HF$7="",0,HF56*условия!$U21)</f>
        <v>0</v>
      </c>
      <c r="HG66" s="40">
        <f>IF(HG$7="",0,HG56*условия!$U21)</f>
        <v>0</v>
      </c>
      <c r="HH66" s="40">
        <f>IF(HH$7="",0,HH56*условия!$U21)</f>
        <v>0</v>
      </c>
      <c r="HI66" s="40">
        <f>IF(HI$7="",0,HI56*условия!$U21)</f>
        <v>0</v>
      </c>
      <c r="HJ66" s="40">
        <f>IF(HJ$7="",0,HJ56*условия!$U21)</f>
        <v>0</v>
      </c>
      <c r="HK66" s="40">
        <f>IF(HK$7="",0,HK56*условия!$U21)</f>
        <v>0</v>
      </c>
      <c r="HL66" s="40">
        <f>IF(HL$7="",0,HL56*условия!$U21)</f>
        <v>0</v>
      </c>
      <c r="HM66" s="40">
        <f>IF(HM$7="",0,HM56*условия!$U21)</f>
        <v>0</v>
      </c>
      <c r="HN66" s="40">
        <f>IF(HN$7="",0,HN56*условия!$U21)</f>
        <v>0</v>
      </c>
      <c r="HO66" s="40">
        <f>IF(HO$7="",0,HO56*условия!$U21)</f>
        <v>0</v>
      </c>
      <c r="HP66" s="40">
        <f>IF(HP$7="",0,HP56*условия!$U21)</f>
        <v>0</v>
      </c>
      <c r="HQ66" s="40">
        <f>IF(HQ$7="",0,HQ56*условия!$U21)</f>
        <v>0</v>
      </c>
      <c r="HR66" s="40">
        <f>IF(HR$7="",0,HR56*условия!$U21)</f>
        <v>0</v>
      </c>
      <c r="HS66" s="40">
        <f>IF(HS$7="",0,HS56*условия!$U21)</f>
        <v>0</v>
      </c>
      <c r="HT66" s="40">
        <f>IF(HT$7="",0,HT56*условия!$U21)</f>
        <v>0</v>
      </c>
      <c r="HU66" s="40">
        <f>IF(HU$7="",0,HU56*условия!$U21)</f>
        <v>0</v>
      </c>
      <c r="HV66" s="40">
        <f>IF(HV$7="",0,HV56*условия!$U21)</f>
        <v>0</v>
      </c>
      <c r="HW66" s="40">
        <f>IF(HW$7="",0,HW56*условия!$U21)</f>
        <v>0</v>
      </c>
      <c r="HX66" s="40">
        <f>IF(HX$7="",0,HX56*условия!$U21)</f>
        <v>0</v>
      </c>
      <c r="HY66" s="40">
        <f>IF(HY$7="",0,HY56*условия!$U21)</f>
        <v>0</v>
      </c>
      <c r="HZ66" s="40">
        <f>IF(HZ$7="",0,HZ56*условия!$U21)</f>
        <v>0</v>
      </c>
      <c r="IA66" s="40">
        <f>IF(IA$7="",0,IA56*условия!$U21)</f>
        <v>0</v>
      </c>
      <c r="IB66" s="40">
        <f>IF(IB$7="",0,IB56*условия!$U21)</f>
        <v>0</v>
      </c>
      <c r="IC66" s="40">
        <f>IF(IC$7="",0,IC56*условия!$U21)</f>
        <v>0</v>
      </c>
      <c r="ID66" s="40">
        <f>IF(ID$7="",0,ID56*условия!$U21)</f>
        <v>0</v>
      </c>
      <c r="IE66" s="40">
        <f>IF(IE$7="",0,IE56*условия!$U21)</f>
        <v>0</v>
      </c>
      <c r="IF66" s="40">
        <f>IF(IF$7="",0,IF56*условия!$U21)</f>
        <v>0</v>
      </c>
      <c r="IG66" s="40">
        <f>IF(IG$7="",0,IG56*условия!$U21)</f>
        <v>0</v>
      </c>
      <c r="IH66" s="40">
        <f>IF(IH$7="",0,IH56*условия!$U21)</f>
        <v>0</v>
      </c>
      <c r="II66" s="40">
        <f>IF(II$7="",0,II56*условия!$U21)</f>
        <v>0</v>
      </c>
      <c r="IJ66" s="40">
        <f>IF(IJ$7="",0,IJ56*условия!$U21)</f>
        <v>0</v>
      </c>
      <c r="IK66" s="40">
        <f>IF(IK$7="",0,IK56*условия!$U21)</f>
        <v>0</v>
      </c>
      <c r="IL66" s="40">
        <f>IF(IL$7="",0,IL56*условия!$U21)</f>
        <v>0</v>
      </c>
      <c r="IM66" s="40">
        <f>IF(IM$7="",0,IM56*условия!$U21)</f>
        <v>0</v>
      </c>
      <c r="IN66" s="40">
        <f>IF(IN$7="",0,IN56*условия!$U21)</f>
        <v>0</v>
      </c>
      <c r="IO66" s="40">
        <f>IF(IO$7="",0,IO56*условия!$U21)</f>
        <v>0</v>
      </c>
      <c r="IP66" s="40">
        <f>IF(IP$7="",0,IP56*условия!$U21)</f>
        <v>0</v>
      </c>
      <c r="IQ66" s="40">
        <f>IF(IQ$7="",0,IQ56*условия!$U21)</f>
        <v>0</v>
      </c>
      <c r="IR66" s="40">
        <f>IF(IR$7="",0,IR56*условия!$U21)</f>
        <v>0</v>
      </c>
      <c r="IS66" s="40">
        <f>IF(IS$7="",0,IS56*условия!$U21)</f>
        <v>0</v>
      </c>
      <c r="IT66" s="40">
        <f>IF(IT$7="",0,IT56*условия!$U21)</f>
        <v>0</v>
      </c>
      <c r="IU66" s="40">
        <f>IF(IU$7="",0,IU56*условия!$U21)</f>
        <v>0</v>
      </c>
      <c r="IV66" s="40">
        <f>IF(IV$7="",0,IV56*условия!$U21)</f>
        <v>0</v>
      </c>
      <c r="IW66" s="40">
        <f>IF(IW$7="",0,IW56*условия!$U21)</f>
        <v>0</v>
      </c>
      <c r="IX66" s="40">
        <f>IF(IX$7="",0,IX56*условия!$U21)</f>
        <v>0</v>
      </c>
      <c r="IY66" s="40">
        <f>IF(IY$7="",0,IY56*условия!$U21)</f>
        <v>0</v>
      </c>
      <c r="IZ66" s="40">
        <f>IF(IZ$7="",0,IZ56*условия!$U21)</f>
        <v>0</v>
      </c>
      <c r="JA66" s="40">
        <f>IF(JA$7="",0,JA56*условия!$U21)</f>
        <v>0</v>
      </c>
      <c r="JB66" s="40">
        <f>IF(JB$7="",0,JB56*условия!$U21)</f>
        <v>0</v>
      </c>
      <c r="JC66" s="40">
        <f>IF(JC$7="",0,JC56*условия!$U21)</f>
        <v>0</v>
      </c>
      <c r="JD66" s="40">
        <f>IF(JD$7="",0,JD56*условия!$U21)</f>
        <v>0</v>
      </c>
      <c r="JE66" s="40">
        <f>IF(JE$7="",0,JE56*условия!$U21)</f>
        <v>0</v>
      </c>
      <c r="JF66" s="40">
        <f>IF(JF$7="",0,JF56*условия!$U21)</f>
        <v>0</v>
      </c>
      <c r="JG66" s="40">
        <f>IF(JG$7="",0,JG56*условия!$U21)</f>
        <v>0</v>
      </c>
      <c r="JH66" s="40">
        <f>IF(JH$7="",0,JH56*условия!$U21)</f>
        <v>0</v>
      </c>
      <c r="JI66" s="40">
        <f>IF(JI$7="",0,JI56*условия!$U21)</f>
        <v>0</v>
      </c>
      <c r="JJ66" s="40">
        <f>IF(JJ$7="",0,JJ56*условия!$U21)</f>
        <v>0</v>
      </c>
      <c r="JK66" s="40">
        <f>IF(JK$7="",0,JK56*условия!$U21)</f>
        <v>0</v>
      </c>
      <c r="JL66" s="40">
        <f>IF(JL$7="",0,JL56*условия!$U21)</f>
        <v>0</v>
      </c>
      <c r="JM66" s="40">
        <f>IF(JM$7="",0,JM56*условия!$U21)</f>
        <v>0</v>
      </c>
      <c r="JN66" s="40">
        <f>IF(JN$7="",0,JN56*условия!$U21)</f>
        <v>0</v>
      </c>
      <c r="JO66" s="40">
        <f>IF(JO$7="",0,JO56*условия!$U21)</f>
        <v>0</v>
      </c>
      <c r="JP66" s="40">
        <f>IF(JP$7="",0,JP56*условия!$U21)</f>
        <v>0</v>
      </c>
      <c r="JQ66" s="40">
        <f>IF(JQ$7="",0,JQ56*условия!$U21)</f>
        <v>0</v>
      </c>
      <c r="JR66" s="40">
        <f>IF(JR$7="",0,JR56*условия!$U21)</f>
        <v>0</v>
      </c>
      <c r="JS66" s="40">
        <f>IF(JS$7="",0,JS56*условия!$U21)</f>
        <v>0</v>
      </c>
      <c r="JT66" s="40">
        <f>IF(JT$7="",0,JT56*условия!$U21)</f>
        <v>0</v>
      </c>
      <c r="JU66" s="40">
        <f>IF(JU$7="",0,JU56*условия!$U21)</f>
        <v>0</v>
      </c>
      <c r="JV66" s="40">
        <f>IF(JV$7="",0,JV56*условия!$U21)</f>
        <v>0</v>
      </c>
      <c r="JW66" s="40">
        <f>IF(JW$7="",0,JW56*условия!$U21)</f>
        <v>0</v>
      </c>
      <c r="JX66" s="40">
        <f>IF(JX$7="",0,JX56*условия!$U21)</f>
        <v>0</v>
      </c>
      <c r="JY66" s="40">
        <f>IF(JY$7="",0,JY56*условия!$U21)</f>
        <v>0</v>
      </c>
      <c r="JZ66" s="40">
        <f>IF(JZ$7="",0,JZ56*условия!$U21)</f>
        <v>0</v>
      </c>
      <c r="KA66" s="40">
        <f>IF(KA$7="",0,KA56*условия!$U21)</f>
        <v>0</v>
      </c>
      <c r="KB66" s="40">
        <f>IF(KB$7="",0,KB56*условия!$U21)</f>
        <v>0</v>
      </c>
      <c r="KC66" s="40">
        <f>IF(KC$7="",0,KC56*условия!$U21)</f>
        <v>0</v>
      </c>
      <c r="KD66" s="40">
        <f>IF(KD$7="",0,KD56*условия!$U21)</f>
        <v>0</v>
      </c>
      <c r="KE66" s="40">
        <f>IF(KE$7="",0,KE56*условия!$U21)</f>
        <v>0</v>
      </c>
      <c r="KF66" s="40">
        <f>IF(KF$7="",0,KF56*условия!$U21)</f>
        <v>0</v>
      </c>
      <c r="KG66" s="40">
        <f>IF(KG$7="",0,KG56*условия!$U21)</f>
        <v>0</v>
      </c>
      <c r="KH66" s="40">
        <f>IF(KH$7="",0,KH56*условия!$U21)</f>
        <v>0</v>
      </c>
      <c r="KI66" s="40">
        <f>IF(KI$7="",0,KI56*условия!$U21)</f>
        <v>0</v>
      </c>
      <c r="KJ66" s="40">
        <f>IF(KJ$7="",0,KJ56*условия!$U21)</f>
        <v>0</v>
      </c>
      <c r="KK66" s="40">
        <f>IF(KK$7="",0,KK56*условия!$U21)</f>
        <v>0</v>
      </c>
      <c r="KL66" s="40">
        <f>IF(KL$7="",0,KL56*условия!$U21)</f>
        <v>0</v>
      </c>
      <c r="KM66" s="40">
        <f>IF(KM$7="",0,KM56*условия!$U21)</f>
        <v>0</v>
      </c>
      <c r="KN66" s="40">
        <f>IF(KN$7="",0,KN56*условия!$U21)</f>
        <v>0</v>
      </c>
      <c r="KO66" s="40">
        <f>IF(KO$7="",0,KO56*условия!$U21)</f>
        <v>0</v>
      </c>
      <c r="KP66" s="40">
        <f>IF(KP$7="",0,KP56*условия!$U21)</f>
        <v>0</v>
      </c>
      <c r="KQ66" s="40">
        <f>IF(KQ$7="",0,KQ56*условия!$U21)</f>
        <v>0</v>
      </c>
      <c r="KR66" s="40">
        <f>IF(KR$7="",0,KR56*условия!$U21)</f>
        <v>0</v>
      </c>
      <c r="KS66" s="40">
        <f>IF(KS$7="",0,KS56*условия!$U21)</f>
        <v>0</v>
      </c>
      <c r="KT66" s="40">
        <f>IF(KT$7="",0,KT56*условия!$U21)</f>
        <v>0</v>
      </c>
      <c r="KU66" s="40">
        <f>IF(KU$7="",0,KU56*условия!$U21)</f>
        <v>0</v>
      </c>
      <c r="KV66" s="40">
        <f>IF(KV$7="",0,KV56*условия!$U21)</f>
        <v>0</v>
      </c>
      <c r="KW66" s="1"/>
      <c r="KX66" s="1"/>
    </row>
    <row r="67" spans="1:310" x14ac:dyDescent="0.25">
      <c r="A67" s="1"/>
      <c r="B67" s="79"/>
      <c r="C67" s="79"/>
      <c r="D67" s="79"/>
      <c r="E67" s="1" t="str">
        <f>E64</f>
        <v>доход от продаж</v>
      </c>
      <c r="F67" s="1"/>
      <c r="G67" s="1"/>
      <c r="H67" s="11" t="str">
        <f t="shared" si="901"/>
        <v>руб.</v>
      </c>
      <c r="I67" s="1"/>
      <c r="J67" s="1"/>
      <c r="K67" s="1" t="str">
        <f>справочники!$U$14</f>
        <v>непостоянные-15сотрудников</v>
      </c>
      <c r="L67" s="1"/>
      <c r="M67" s="5"/>
      <c r="N67" s="40"/>
      <c r="O67" s="19"/>
      <c r="P67" s="1"/>
      <c r="Q67" s="1"/>
      <c r="R67" s="40">
        <f>SUMIFS($T67:$KW67,$T$1:$KW$1,"&gt;="&amp;1,$T$1:$KW$1,"&lt;="&amp;MAX($1:$1))</f>
        <v>3567307.6923076925</v>
      </c>
      <c r="S67" s="1"/>
      <c r="T67" s="232"/>
      <c r="U67" s="40">
        <f>IF(U$7="",0,U57*условия!$U19)</f>
        <v>40384.61538461539</v>
      </c>
      <c r="V67" s="40">
        <f>IF(V$7="",0,V57*условия!$U19)</f>
        <v>87500.000000000015</v>
      </c>
      <c r="W67" s="40">
        <f>IF(W$7="",0,W57*условия!$U19)</f>
        <v>141346.15384615384</v>
      </c>
      <c r="X67" s="40">
        <f>IF(X$7="",0,X57*условия!$U19)</f>
        <v>201923.07692307697</v>
      </c>
      <c r="Y67" s="40">
        <f>IF(Y$7="",0,Y57*условия!$U19)</f>
        <v>269230.76923076931</v>
      </c>
      <c r="Z67" s="40">
        <f>IF(Z$7="",0,Z57*условия!$U19)</f>
        <v>302884.61538461549</v>
      </c>
      <c r="AA67" s="40">
        <f>IF(AA$7="",0,AA57*условия!$U19)</f>
        <v>336538.46153846156</v>
      </c>
      <c r="AB67" s="40">
        <f>IF(AB$7="",0,AB57*условия!$U19)</f>
        <v>370192.30769230769</v>
      </c>
      <c r="AC67" s="40">
        <f>IF(AC$7="",0,AC57*условия!$U19)</f>
        <v>403846.15384615381</v>
      </c>
      <c r="AD67" s="40">
        <f>IF(AD$7="",0,AD57*условия!$U19)</f>
        <v>437499.99999999994</v>
      </c>
      <c r="AE67" s="40">
        <f>IF(AE$7="",0,AE57*условия!$U19)</f>
        <v>471153.84615384613</v>
      </c>
      <c r="AF67" s="40">
        <f>IF(AF$7="",0,AF57*условия!$U19)</f>
        <v>504807.69230769231</v>
      </c>
      <c r="AG67" s="40">
        <f>IF(AG$7="",0,AG57*условия!$U19)</f>
        <v>-1.0658141036401503E-10</v>
      </c>
      <c r="AH67" s="40">
        <f>IF(AH$7="",0,AH57*условия!$U19)</f>
        <v>0</v>
      </c>
      <c r="AI67" s="40">
        <f>IF(AI$7="",0,AI57*условия!$U19)</f>
        <v>0</v>
      </c>
      <c r="AJ67" s="40">
        <f>IF(AJ$7="",0,AJ57*условия!$U19)</f>
        <v>0</v>
      </c>
      <c r="AK67" s="40">
        <f>IF(AK$7="",0,AK57*условия!$U19)</f>
        <v>0</v>
      </c>
      <c r="AL67" s="40">
        <f>IF(AL$7="",0,AL57*условия!$U19)</f>
        <v>0</v>
      </c>
      <c r="AM67" s="40">
        <f>IF(AM$7="",0,AM57*условия!$U19)</f>
        <v>0</v>
      </c>
      <c r="AN67" s="40">
        <f>IF(AN$7="",0,AN57*условия!$U19)</f>
        <v>0</v>
      </c>
      <c r="AO67" s="40">
        <f>IF(AO$7="",0,AO57*условия!$U19)</f>
        <v>0</v>
      </c>
      <c r="AP67" s="40">
        <f>IF(AP$7="",0,AP57*условия!$U19)</f>
        <v>0</v>
      </c>
      <c r="AQ67" s="40">
        <f>IF(AQ$7="",0,AQ57*условия!$U19)</f>
        <v>0</v>
      </c>
      <c r="AR67" s="40">
        <f>IF(AR$7="",0,AR57*условия!$U19)</f>
        <v>0</v>
      </c>
      <c r="AS67" s="40">
        <f>IF(AS$7="",0,AS57*условия!$U19)</f>
        <v>0</v>
      </c>
      <c r="AT67" s="40">
        <f>IF(AT$7="",0,AT57*условия!$U19)</f>
        <v>0</v>
      </c>
      <c r="AU67" s="40">
        <f>IF(AU$7="",0,AU57*условия!$U19)</f>
        <v>0</v>
      </c>
      <c r="AV67" s="40">
        <f>IF(AV$7="",0,AV57*условия!$U19)</f>
        <v>0</v>
      </c>
      <c r="AW67" s="40">
        <f>IF(AW$7="",0,AW57*условия!$U19)</f>
        <v>0</v>
      </c>
      <c r="AX67" s="40">
        <f>IF(AX$7="",0,AX57*условия!$U19)</f>
        <v>0</v>
      </c>
      <c r="AY67" s="40">
        <f>IF(AY$7="",0,AY57*условия!$U19)</f>
        <v>0</v>
      </c>
      <c r="AZ67" s="40">
        <f>IF(AZ$7="",0,AZ57*условия!$U19)</f>
        <v>0</v>
      </c>
      <c r="BA67" s="40">
        <f>IF(BA$7="",0,BA57*условия!$U19)</f>
        <v>0</v>
      </c>
      <c r="BB67" s="40">
        <f>IF(BB$7="",0,BB57*условия!$U19)</f>
        <v>0</v>
      </c>
      <c r="BC67" s="40">
        <f>IF(BC$7="",0,BC57*условия!$U19)</f>
        <v>0</v>
      </c>
      <c r="BD67" s="40">
        <f>IF(BD$7="",0,BD57*условия!$U19)</f>
        <v>0</v>
      </c>
      <c r="BE67" s="40">
        <f>IF(BE$7="",0,BE57*условия!$U19)</f>
        <v>0</v>
      </c>
      <c r="BF67" s="40">
        <f>IF(BF$7="",0,BF57*условия!$U19)</f>
        <v>0</v>
      </c>
      <c r="BG67" s="40">
        <f>IF(BG$7="",0,BG57*условия!$U19)</f>
        <v>0</v>
      </c>
      <c r="BH67" s="40">
        <f>IF(BH$7="",0,BH57*условия!$U19)</f>
        <v>0</v>
      </c>
      <c r="BI67" s="40">
        <f>IF(BI$7="",0,BI57*условия!$U19)</f>
        <v>0</v>
      </c>
      <c r="BJ67" s="40">
        <f>IF(BJ$7="",0,BJ57*условия!$U19)</f>
        <v>0</v>
      </c>
      <c r="BK67" s="40">
        <f>IF(BK$7="",0,BK57*условия!$U19)</f>
        <v>0</v>
      </c>
      <c r="BL67" s="40">
        <f>IF(BL$7="",0,BL57*условия!$U19)</f>
        <v>0</v>
      </c>
      <c r="BM67" s="40">
        <f>IF(BM$7="",0,BM57*условия!$U19)</f>
        <v>0</v>
      </c>
      <c r="BN67" s="40">
        <f>IF(BN$7="",0,BN57*условия!$U19)</f>
        <v>0</v>
      </c>
      <c r="BO67" s="40">
        <f>IF(BO$7="",0,BO57*условия!$U19)</f>
        <v>0</v>
      </c>
      <c r="BP67" s="40">
        <f>IF(BP$7="",0,BP57*условия!$U19)</f>
        <v>0</v>
      </c>
      <c r="BQ67" s="40">
        <f>IF(BQ$7="",0,BQ57*условия!$U19)</f>
        <v>0</v>
      </c>
      <c r="BR67" s="40">
        <f>IF(BR$7="",0,BR57*условия!$U19)</f>
        <v>0</v>
      </c>
      <c r="BS67" s="40">
        <f>IF(BS$7="",0,BS57*условия!$U19)</f>
        <v>0</v>
      </c>
      <c r="BT67" s="40">
        <f>IF(BT$7="",0,BT57*условия!$U19)</f>
        <v>0</v>
      </c>
      <c r="BU67" s="40">
        <f>IF(BU$7="",0,BU57*условия!$U19)</f>
        <v>0</v>
      </c>
      <c r="BV67" s="40">
        <f>IF(BV$7="",0,BV57*условия!$U19)</f>
        <v>0</v>
      </c>
      <c r="BW67" s="40">
        <f>IF(BW$7="",0,BW57*условия!$U19)</f>
        <v>0</v>
      </c>
      <c r="BX67" s="40">
        <f>IF(BX$7="",0,BX57*условия!$U19)</f>
        <v>0</v>
      </c>
      <c r="BY67" s="40">
        <f>IF(BY$7="",0,BY57*условия!$U19)</f>
        <v>0</v>
      </c>
      <c r="BZ67" s="40">
        <f>IF(BZ$7="",0,BZ57*условия!$U19)</f>
        <v>0</v>
      </c>
      <c r="CA67" s="40">
        <f>IF(CA$7="",0,CA57*условия!$U19)</f>
        <v>0</v>
      </c>
      <c r="CB67" s="40">
        <f>IF(CB$7="",0,CB57*условия!$U19)</f>
        <v>0</v>
      </c>
      <c r="CC67" s="40">
        <f>IF(CC$7="",0,CC57*условия!$U19)</f>
        <v>0</v>
      </c>
      <c r="CD67" s="40">
        <f>IF(CD$7="",0,CD57*условия!$U19)</f>
        <v>0</v>
      </c>
      <c r="CE67" s="40">
        <f>IF(CE$7="",0,CE57*условия!$U19)</f>
        <v>0</v>
      </c>
      <c r="CF67" s="40">
        <f>IF(CF$7="",0,CF57*условия!$U19)</f>
        <v>0</v>
      </c>
      <c r="CG67" s="40">
        <f>IF(CG$7="",0,CG57*условия!$U19)</f>
        <v>0</v>
      </c>
      <c r="CH67" s="40">
        <f>IF(CH$7="",0,CH57*условия!$U19)</f>
        <v>0</v>
      </c>
      <c r="CI67" s="40">
        <f>IF(CI$7="",0,CI57*условия!$U19)</f>
        <v>0</v>
      </c>
      <c r="CJ67" s="40">
        <f>IF(CJ$7="",0,CJ57*условия!$U19)</f>
        <v>0</v>
      </c>
      <c r="CK67" s="40">
        <f>IF(CK$7="",0,CK57*условия!$U19)</f>
        <v>0</v>
      </c>
      <c r="CL67" s="40">
        <f>IF(CL$7="",0,CL57*условия!$U19)</f>
        <v>0</v>
      </c>
      <c r="CM67" s="40">
        <f>IF(CM$7="",0,CM57*условия!$U19)</f>
        <v>0</v>
      </c>
      <c r="CN67" s="40">
        <f>IF(CN$7="",0,CN57*условия!$U19)</f>
        <v>0</v>
      </c>
      <c r="CO67" s="40">
        <f>IF(CO$7="",0,CO57*условия!$U19)</f>
        <v>0</v>
      </c>
      <c r="CP67" s="40">
        <f>IF(CP$7="",0,CP57*условия!$U19)</f>
        <v>0</v>
      </c>
      <c r="CQ67" s="40">
        <f>IF(CQ$7="",0,CQ57*условия!$U19)</f>
        <v>0</v>
      </c>
      <c r="CR67" s="40">
        <f>IF(CR$7="",0,CR57*условия!$U19)</f>
        <v>0</v>
      </c>
      <c r="CS67" s="40">
        <f>IF(CS$7="",0,CS57*условия!$U19)</f>
        <v>0</v>
      </c>
      <c r="CT67" s="40">
        <f>IF(CT$7="",0,CT57*условия!$U19)</f>
        <v>0</v>
      </c>
      <c r="CU67" s="40">
        <f>IF(CU$7="",0,CU57*условия!$U19)</f>
        <v>0</v>
      </c>
      <c r="CV67" s="40">
        <f>IF(CV$7="",0,CV57*условия!$U19)</f>
        <v>0</v>
      </c>
      <c r="CW67" s="40">
        <f>IF(CW$7="",0,CW57*условия!$U19)</f>
        <v>0</v>
      </c>
      <c r="CX67" s="40">
        <f>IF(CX$7="",0,CX57*условия!$U19)</f>
        <v>0</v>
      </c>
      <c r="CY67" s="40">
        <f>IF(CY$7="",0,CY57*условия!$U19)</f>
        <v>0</v>
      </c>
      <c r="CZ67" s="40">
        <f>IF(CZ$7="",0,CZ57*условия!$U19)</f>
        <v>0</v>
      </c>
      <c r="DA67" s="40">
        <f>IF(DA$7="",0,DA57*условия!$U19)</f>
        <v>0</v>
      </c>
      <c r="DB67" s="40">
        <f>IF(DB$7="",0,DB57*условия!$U19)</f>
        <v>0</v>
      </c>
      <c r="DC67" s="40">
        <f>IF(DC$7="",0,DC57*условия!$U19)</f>
        <v>0</v>
      </c>
      <c r="DD67" s="40">
        <f>IF(DD$7="",0,DD57*условия!$U19)</f>
        <v>0</v>
      </c>
      <c r="DE67" s="40">
        <f>IF(DE$7="",0,DE57*условия!$U19)</f>
        <v>0</v>
      </c>
      <c r="DF67" s="40">
        <f>IF(DF$7="",0,DF57*условия!$U19)</f>
        <v>0</v>
      </c>
      <c r="DG67" s="40">
        <f>IF(DG$7="",0,DG57*условия!$U19)</f>
        <v>0</v>
      </c>
      <c r="DH67" s="40">
        <f>IF(DH$7="",0,DH57*условия!$U19)</f>
        <v>0</v>
      </c>
      <c r="DI67" s="40">
        <f>IF(DI$7="",0,DI57*условия!$U19)</f>
        <v>0</v>
      </c>
      <c r="DJ67" s="40">
        <f>IF(DJ$7="",0,DJ57*условия!$U19)</f>
        <v>0</v>
      </c>
      <c r="DK67" s="40">
        <f>IF(DK$7="",0,DK57*условия!$U19)</f>
        <v>0</v>
      </c>
      <c r="DL67" s="40">
        <f>IF(DL$7="",0,DL57*условия!$U19)</f>
        <v>0</v>
      </c>
      <c r="DM67" s="40">
        <f>IF(DM$7="",0,DM57*условия!$U19)</f>
        <v>0</v>
      </c>
      <c r="DN67" s="40">
        <f>IF(DN$7="",0,DN57*условия!$U19)</f>
        <v>0</v>
      </c>
      <c r="DO67" s="40">
        <f>IF(DO$7="",0,DO57*условия!$U19)</f>
        <v>0</v>
      </c>
      <c r="DP67" s="40">
        <f>IF(DP$7="",0,DP57*условия!$U19)</f>
        <v>0</v>
      </c>
      <c r="DQ67" s="40">
        <f>IF(DQ$7="",0,DQ57*условия!$U19)</f>
        <v>0</v>
      </c>
      <c r="DR67" s="40">
        <f>IF(DR$7="",0,DR57*условия!$U19)</f>
        <v>0</v>
      </c>
      <c r="DS67" s="40">
        <f>IF(DS$7="",0,DS57*условия!$U19)</f>
        <v>0</v>
      </c>
      <c r="DT67" s="40">
        <f>IF(DT$7="",0,DT57*условия!$U19)</f>
        <v>0</v>
      </c>
      <c r="DU67" s="40">
        <f>IF(DU$7="",0,DU57*условия!$U19)</f>
        <v>0</v>
      </c>
      <c r="DV67" s="40">
        <f>IF(DV$7="",0,DV57*условия!$U19)</f>
        <v>0</v>
      </c>
      <c r="DW67" s="40">
        <f>IF(DW$7="",0,DW57*условия!$U19)</f>
        <v>0</v>
      </c>
      <c r="DX67" s="40">
        <f>IF(DX$7="",0,DX57*условия!$U19)</f>
        <v>0</v>
      </c>
      <c r="DY67" s="40">
        <f>IF(DY$7="",0,DY57*условия!$U19)</f>
        <v>0</v>
      </c>
      <c r="DZ67" s="40">
        <f>IF(DZ$7="",0,DZ57*условия!$U19)</f>
        <v>0</v>
      </c>
      <c r="EA67" s="40">
        <f>IF(EA$7="",0,EA57*условия!$U19)</f>
        <v>0</v>
      </c>
      <c r="EB67" s="40">
        <f>IF(EB$7="",0,EB57*условия!$U19)</f>
        <v>0</v>
      </c>
      <c r="EC67" s="40">
        <f>IF(EC$7="",0,EC57*условия!$U19)</f>
        <v>0</v>
      </c>
      <c r="ED67" s="40">
        <f>IF(ED$7="",0,ED57*условия!$U19)</f>
        <v>0</v>
      </c>
      <c r="EE67" s="40">
        <f>IF(EE$7="",0,EE57*условия!$U19)</f>
        <v>0</v>
      </c>
      <c r="EF67" s="40">
        <f>IF(EF$7="",0,EF57*условия!$U19)</f>
        <v>0</v>
      </c>
      <c r="EG67" s="40">
        <f>IF(EG$7="",0,EG57*условия!$U19)</f>
        <v>0</v>
      </c>
      <c r="EH67" s="40">
        <f>IF(EH$7="",0,EH57*условия!$U19)</f>
        <v>0</v>
      </c>
      <c r="EI67" s="40">
        <f>IF(EI$7="",0,EI57*условия!$U19)</f>
        <v>0</v>
      </c>
      <c r="EJ67" s="40">
        <f>IF(EJ$7="",0,EJ57*условия!$U19)</f>
        <v>0</v>
      </c>
      <c r="EK67" s="40">
        <f>IF(EK$7="",0,EK57*условия!$U19)</f>
        <v>0</v>
      </c>
      <c r="EL67" s="40">
        <f>IF(EL$7="",0,EL57*условия!$U19)</f>
        <v>0</v>
      </c>
      <c r="EM67" s="40">
        <f>IF(EM$7="",0,EM57*условия!$U19)</f>
        <v>0</v>
      </c>
      <c r="EN67" s="40">
        <f>IF(EN$7="",0,EN57*условия!$U19)</f>
        <v>0</v>
      </c>
      <c r="EO67" s="40">
        <f>IF(EO$7="",0,EO57*условия!$U19)</f>
        <v>0</v>
      </c>
      <c r="EP67" s="40">
        <f>IF(EP$7="",0,EP57*условия!$U19)</f>
        <v>0</v>
      </c>
      <c r="EQ67" s="40">
        <f>IF(EQ$7="",0,EQ57*условия!$U19)</f>
        <v>0</v>
      </c>
      <c r="ER67" s="40">
        <f>IF(ER$7="",0,ER57*условия!$U19)</f>
        <v>0</v>
      </c>
      <c r="ES67" s="40">
        <f>IF(ES$7="",0,ES57*условия!$U19)</f>
        <v>0</v>
      </c>
      <c r="ET67" s="40">
        <f>IF(ET$7="",0,ET57*условия!$U19)</f>
        <v>0</v>
      </c>
      <c r="EU67" s="40">
        <f>IF(EU$7="",0,EU57*условия!$U19)</f>
        <v>0</v>
      </c>
      <c r="EV67" s="40">
        <f>IF(EV$7="",0,EV57*условия!$U19)</f>
        <v>0</v>
      </c>
      <c r="EW67" s="40">
        <f>IF(EW$7="",0,EW57*условия!$U19)</f>
        <v>0</v>
      </c>
      <c r="EX67" s="40">
        <f>IF(EX$7="",0,EX57*условия!$U19)</f>
        <v>0</v>
      </c>
      <c r="EY67" s="40">
        <f>IF(EY$7="",0,EY57*условия!$U19)</f>
        <v>0</v>
      </c>
      <c r="EZ67" s="40">
        <f>IF(EZ$7="",0,EZ57*условия!$U19)</f>
        <v>0</v>
      </c>
      <c r="FA67" s="40">
        <f>IF(FA$7="",0,FA57*условия!$U19)</f>
        <v>0</v>
      </c>
      <c r="FB67" s="40">
        <f>IF(FB$7="",0,FB57*условия!$U19)</f>
        <v>0</v>
      </c>
      <c r="FC67" s="40">
        <f>IF(FC$7="",0,FC57*условия!$U19)</f>
        <v>0</v>
      </c>
      <c r="FD67" s="40">
        <f>IF(FD$7="",0,FD57*условия!$U19)</f>
        <v>0</v>
      </c>
      <c r="FE67" s="40">
        <f>IF(FE$7="",0,FE57*условия!$U19)</f>
        <v>0</v>
      </c>
      <c r="FF67" s="40">
        <f>IF(FF$7="",0,FF57*условия!$U19)</f>
        <v>0</v>
      </c>
      <c r="FG67" s="40">
        <f>IF(FG$7="",0,FG57*условия!$U19)</f>
        <v>0</v>
      </c>
      <c r="FH67" s="40">
        <f>IF(FH$7="",0,FH57*условия!$U19)</f>
        <v>0</v>
      </c>
      <c r="FI67" s="40">
        <f>IF(FI$7="",0,FI57*условия!$U19)</f>
        <v>0</v>
      </c>
      <c r="FJ67" s="40">
        <f>IF(FJ$7="",0,FJ57*условия!$U19)</f>
        <v>0</v>
      </c>
      <c r="FK67" s="40">
        <f>IF(FK$7="",0,FK57*условия!$U19)</f>
        <v>0</v>
      </c>
      <c r="FL67" s="40">
        <f>IF(FL$7="",0,FL57*условия!$U19)</f>
        <v>0</v>
      </c>
      <c r="FM67" s="40">
        <f>IF(FM$7="",0,FM57*условия!$U19)</f>
        <v>0</v>
      </c>
      <c r="FN67" s="40">
        <f>IF(FN$7="",0,FN57*условия!$U19)</f>
        <v>0</v>
      </c>
      <c r="FO67" s="40">
        <f>IF(FO$7="",0,FO57*условия!$U19)</f>
        <v>0</v>
      </c>
      <c r="FP67" s="40">
        <f>IF(FP$7="",0,FP57*условия!$U19)</f>
        <v>0</v>
      </c>
      <c r="FQ67" s="40">
        <f>IF(FQ$7="",0,FQ57*условия!$U19)</f>
        <v>0</v>
      </c>
      <c r="FR67" s="40">
        <f>IF(FR$7="",0,FR57*условия!$U19)</f>
        <v>0</v>
      </c>
      <c r="FS67" s="40">
        <f>IF(FS$7="",0,FS57*условия!$U19)</f>
        <v>0</v>
      </c>
      <c r="FT67" s="40">
        <f>IF(FT$7="",0,FT57*условия!$U19)</f>
        <v>0</v>
      </c>
      <c r="FU67" s="40">
        <f>IF(FU$7="",0,FU57*условия!$U19)</f>
        <v>0</v>
      </c>
      <c r="FV67" s="40">
        <f>IF(FV$7="",0,FV57*условия!$U19)</f>
        <v>0</v>
      </c>
      <c r="FW67" s="40">
        <f>IF(FW$7="",0,FW57*условия!$U19)</f>
        <v>0</v>
      </c>
      <c r="FX67" s="40">
        <f>IF(FX$7="",0,FX57*условия!$U19)</f>
        <v>0</v>
      </c>
      <c r="FY67" s="40">
        <f>IF(FY$7="",0,FY57*условия!$U19)</f>
        <v>0</v>
      </c>
      <c r="FZ67" s="40">
        <f>IF(FZ$7="",0,FZ57*условия!$U19)</f>
        <v>0</v>
      </c>
      <c r="GA67" s="40">
        <f>IF(GA$7="",0,GA57*условия!$U19)</f>
        <v>0</v>
      </c>
      <c r="GB67" s="40">
        <f>IF(GB$7="",0,GB57*условия!$U19)</f>
        <v>0</v>
      </c>
      <c r="GC67" s="40">
        <f>IF(GC$7="",0,GC57*условия!$U19)</f>
        <v>0</v>
      </c>
      <c r="GD67" s="40">
        <f>IF(GD$7="",0,GD57*условия!$U19)</f>
        <v>0</v>
      </c>
      <c r="GE67" s="40">
        <f>IF(GE$7="",0,GE57*условия!$U19)</f>
        <v>0</v>
      </c>
      <c r="GF67" s="40">
        <f>IF(GF$7="",0,GF57*условия!$U19)</f>
        <v>0</v>
      </c>
      <c r="GG67" s="40">
        <f>IF(GG$7="",0,GG57*условия!$U19)</f>
        <v>0</v>
      </c>
      <c r="GH67" s="40">
        <f>IF(GH$7="",0,GH57*условия!$U19)</f>
        <v>0</v>
      </c>
      <c r="GI67" s="40">
        <f>IF(GI$7="",0,GI57*условия!$U19)</f>
        <v>0</v>
      </c>
      <c r="GJ67" s="40">
        <f>IF(GJ$7="",0,GJ57*условия!$U19)</f>
        <v>0</v>
      </c>
      <c r="GK67" s="40">
        <f>IF(GK$7="",0,GK57*условия!$U19)</f>
        <v>0</v>
      </c>
      <c r="GL67" s="40">
        <f>IF(GL$7="",0,GL57*условия!$U19)</f>
        <v>0</v>
      </c>
      <c r="GM67" s="40">
        <f>IF(GM$7="",0,GM57*условия!$U19)</f>
        <v>0</v>
      </c>
      <c r="GN67" s="40">
        <f>IF(GN$7="",0,GN57*условия!$U19)</f>
        <v>0</v>
      </c>
      <c r="GO67" s="40">
        <f>IF(GO$7="",0,GO57*условия!$U19)</f>
        <v>0</v>
      </c>
      <c r="GP67" s="40">
        <f>IF(GP$7="",0,GP57*условия!$U19)</f>
        <v>0</v>
      </c>
      <c r="GQ67" s="40">
        <f>IF(GQ$7="",0,GQ57*условия!$U19)</f>
        <v>0</v>
      </c>
      <c r="GR67" s="40">
        <f>IF(GR$7="",0,GR57*условия!$U19)</f>
        <v>0</v>
      </c>
      <c r="GS67" s="40">
        <f>IF(GS$7="",0,GS57*условия!$U19)</f>
        <v>0</v>
      </c>
      <c r="GT67" s="40">
        <f>IF(GT$7="",0,GT57*условия!$U19)</f>
        <v>0</v>
      </c>
      <c r="GU67" s="40">
        <f>IF(GU$7="",0,GU57*условия!$U19)</f>
        <v>0</v>
      </c>
      <c r="GV67" s="40">
        <f>IF(GV$7="",0,GV57*условия!$U19)</f>
        <v>0</v>
      </c>
      <c r="GW67" s="40">
        <f>IF(GW$7="",0,GW57*условия!$U19)</f>
        <v>0</v>
      </c>
      <c r="GX67" s="40">
        <f>IF(GX$7="",0,GX57*условия!$U19)</f>
        <v>0</v>
      </c>
      <c r="GY67" s="40">
        <f>IF(GY$7="",0,GY57*условия!$U19)</f>
        <v>0</v>
      </c>
      <c r="GZ67" s="40">
        <f>IF(GZ$7="",0,GZ57*условия!$U19)</f>
        <v>0</v>
      </c>
      <c r="HA67" s="40">
        <f>IF(HA$7="",0,HA57*условия!$U19)</f>
        <v>0</v>
      </c>
      <c r="HB67" s="40">
        <f>IF(HB$7="",0,HB57*условия!$U19)</f>
        <v>0</v>
      </c>
      <c r="HC67" s="40">
        <f>IF(HC$7="",0,HC57*условия!$U19)</f>
        <v>0</v>
      </c>
      <c r="HD67" s="40">
        <f>IF(HD$7="",0,HD57*условия!$U19)</f>
        <v>0</v>
      </c>
      <c r="HE67" s="40">
        <f>IF(HE$7="",0,HE57*условия!$U19)</f>
        <v>0</v>
      </c>
      <c r="HF67" s="40">
        <f>IF(HF$7="",0,HF57*условия!$U19)</f>
        <v>0</v>
      </c>
      <c r="HG67" s="40">
        <f>IF(HG$7="",0,HG57*условия!$U19)</f>
        <v>0</v>
      </c>
      <c r="HH67" s="40">
        <f>IF(HH$7="",0,HH57*условия!$U19)</f>
        <v>0</v>
      </c>
      <c r="HI67" s="40">
        <f>IF(HI$7="",0,HI57*условия!$U19)</f>
        <v>0</v>
      </c>
      <c r="HJ67" s="40">
        <f>IF(HJ$7="",0,HJ57*условия!$U19)</f>
        <v>0</v>
      </c>
      <c r="HK67" s="40">
        <f>IF(HK$7="",0,HK57*условия!$U19)</f>
        <v>0</v>
      </c>
      <c r="HL67" s="40">
        <f>IF(HL$7="",0,HL57*условия!$U19)</f>
        <v>0</v>
      </c>
      <c r="HM67" s="40">
        <f>IF(HM$7="",0,HM57*условия!$U19)</f>
        <v>0</v>
      </c>
      <c r="HN67" s="40">
        <f>IF(HN$7="",0,HN57*условия!$U19)</f>
        <v>0</v>
      </c>
      <c r="HO67" s="40">
        <f>IF(HO$7="",0,HO57*условия!$U19)</f>
        <v>0</v>
      </c>
      <c r="HP67" s="40">
        <f>IF(HP$7="",0,HP57*условия!$U19)</f>
        <v>0</v>
      </c>
      <c r="HQ67" s="40">
        <f>IF(HQ$7="",0,HQ57*условия!$U19)</f>
        <v>0</v>
      </c>
      <c r="HR67" s="40">
        <f>IF(HR$7="",0,HR57*условия!$U19)</f>
        <v>0</v>
      </c>
      <c r="HS67" s="40">
        <f>IF(HS$7="",0,HS57*условия!$U19)</f>
        <v>0</v>
      </c>
      <c r="HT67" s="40">
        <f>IF(HT$7="",0,HT57*условия!$U19)</f>
        <v>0</v>
      </c>
      <c r="HU67" s="40">
        <f>IF(HU$7="",0,HU57*условия!$U19)</f>
        <v>0</v>
      </c>
      <c r="HV67" s="40">
        <f>IF(HV$7="",0,HV57*условия!$U19)</f>
        <v>0</v>
      </c>
      <c r="HW67" s="40">
        <f>IF(HW$7="",0,HW57*условия!$U19)</f>
        <v>0</v>
      </c>
      <c r="HX67" s="40">
        <f>IF(HX$7="",0,HX57*условия!$U19)</f>
        <v>0</v>
      </c>
      <c r="HY67" s="40">
        <f>IF(HY$7="",0,HY57*условия!$U19)</f>
        <v>0</v>
      </c>
      <c r="HZ67" s="40">
        <f>IF(HZ$7="",0,HZ57*условия!$U19)</f>
        <v>0</v>
      </c>
      <c r="IA67" s="40">
        <f>IF(IA$7="",0,IA57*условия!$U19)</f>
        <v>0</v>
      </c>
      <c r="IB67" s="40">
        <f>IF(IB$7="",0,IB57*условия!$U19)</f>
        <v>0</v>
      </c>
      <c r="IC67" s="40">
        <f>IF(IC$7="",0,IC57*условия!$U19)</f>
        <v>0</v>
      </c>
      <c r="ID67" s="40">
        <f>IF(ID$7="",0,ID57*условия!$U19)</f>
        <v>0</v>
      </c>
      <c r="IE67" s="40">
        <f>IF(IE$7="",0,IE57*условия!$U19)</f>
        <v>0</v>
      </c>
      <c r="IF67" s="40">
        <f>IF(IF$7="",0,IF57*условия!$U19)</f>
        <v>0</v>
      </c>
      <c r="IG67" s="40">
        <f>IF(IG$7="",0,IG57*условия!$U19)</f>
        <v>0</v>
      </c>
      <c r="IH67" s="40">
        <f>IF(IH$7="",0,IH57*условия!$U19)</f>
        <v>0</v>
      </c>
      <c r="II67" s="40">
        <f>IF(II$7="",0,II57*условия!$U19)</f>
        <v>0</v>
      </c>
      <c r="IJ67" s="40">
        <f>IF(IJ$7="",0,IJ57*условия!$U19)</f>
        <v>0</v>
      </c>
      <c r="IK67" s="40">
        <f>IF(IK$7="",0,IK57*условия!$U19)</f>
        <v>0</v>
      </c>
      <c r="IL67" s="40">
        <f>IF(IL$7="",0,IL57*условия!$U19)</f>
        <v>0</v>
      </c>
      <c r="IM67" s="40">
        <f>IF(IM$7="",0,IM57*условия!$U19)</f>
        <v>0</v>
      </c>
      <c r="IN67" s="40">
        <f>IF(IN$7="",0,IN57*условия!$U19)</f>
        <v>0</v>
      </c>
      <c r="IO67" s="40">
        <f>IF(IO$7="",0,IO57*условия!$U19)</f>
        <v>0</v>
      </c>
      <c r="IP67" s="40">
        <f>IF(IP$7="",0,IP57*условия!$U19)</f>
        <v>0</v>
      </c>
      <c r="IQ67" s="40">
        <f>IF(IQ$7="",0,IQ57*условия!$U19)</f>
        <v>0</v>
      </c>
      <c r="IR67" s="40">
        <f>IF(IR$7="",0,IR57*условия!$U19)</f>
        <v>0</v>
      </c>
      <c r="IS67" s="40">
        <f>IF(IS$7="",0,IS57*условия!$U19)</f>
        <v>0</v>
      </c>
      <c r="IT67" s="40">
        <f>IF(IT$7="",0,IT57*условия!$U19)</f>
        <v>0</v>
      </c>
      <c r="IU67" s="40">
        <f>IF(IU$7="",0,IU57*условия!$U19)</f>
        <v>0</v>
      </c>
      <c r="IV67" s="40">
        <f>IF(IV$7="",0,IV57*условия!$U19)</f>
        <v>0</v>
      </c>
      <c r="IW67" s="40">
        <f>IF(IW$7="",0,IW57*условия!$U19)</f>
        <v>0</v>
      </c>
      <c r="IX67" s="40">
        <f>IF(IX$7="",0,IX57*условия!$U19)</f>
        <v>0</v>
      </c>
      <c r="IY67" s="40">
        <f>IF(IY$7="",0,IY57*условия!$U19)</f>
        <v>0</v>
      </c>
      <c r="IZ67" s="40">
        <f>IF(IZ$7="",0,IZ57*условия!$U19)</f>
        <v>0</v>
      </c>
      <c r="JA67" s="40">
        <f>IF(JA$7="",0,JA57*условия!$U19)</f>
        <v>0</v>
      </c>
      <c r="JB67" s="40">
        <f>IF(JB$7="",0,JB57*условия!$U19)</f>
        <v>0</v>
      </c>
      <c r="JC67" s="40">
        <f>IF(JC$7="",0,JC57*условия!$U19)</f>
        <v>0</v>
      </c>
      <c r="JD67" s="40">
        <f>IF(JD$7="",0,JD57*условия!$U19)</f>
        <v>0</v>
      </c>
      <c r="JE67" s="40">
        <f>IF(JE$7="",0,JE57*условия!$U19)</f>
        <v>0</v>
      </c>
      <c r="JF67" s="40">
        <f>IF(JF$7="",0,JF57*условия!$U19)</f>
        <v>0</v>
      </c>
      <c r="JG67" s="40">
        <f>IF(JG$7="",0,JG57*условия!$U19)</f>
        <v>0</v>
      </c>
      <c r="JH67" s="40">
        <f>IF(JH$7="",0,JH57*условия!$U19)</f>
        <v>0</v>
      </c>
      <c r="JI67" s="40">
        <f>IF(JI$7="",0,JI57*условия!$U19)</f>
        <v>0</v>
      </c>
      <c r="JJ67" s="40">
        <f>IF(JJ$7="",0,JJ57*условия!$U19)</f>
        <v>0</v>
      </c>
      <c r="JK67" s="40">
        <f>IF(JK$7="",0,JK57*условия!$U19)</f>
        <v>0</v>
      </c>
      <c r="JL67" s="40">
        <f>IF(JL$7="",0,JL57*условия!$U19)</f>
        <v>0</v>
      </c>
      <c r="JM67" s="40">
        <f>IF(JM$7="",0,JM57*условия!$U19)</f>
        <v>0</v>
      </c>
      <c r="JN67" s="40">
        <f>IF(JN$7="",0,JN57*условия!$U19)</f>
        <v>0</v>
      </c>
      <c r="JO67" s="40">
        <f>IF(JO$7="",0,JO57*условия!$U19)</f>
        <v>0</v>
      </c>
      <c r="JP67" s="40">
        <f>IF(JP$7="",0,JP57*условия!$U19)</f>
        <v>0</v>
      </c>
      <c r="JQ67" s="40">
        <f>IF(JQ$7="",0,JQ57*условия!$U19)</f>
        <v>0</v>
      </c>
      <c r="JR67" s="40">
        <f>IF(JR$7="",0,JR57*условия!$U19)</f>
        <v>0</v>
      </c>
      <c r="JS67" s="40">
        <f>IF(JS$7="",0,JS57*условия!$U19)</f>
        <v>0</v>
      </c>
      <c r="JT67" s="40">
        <f>IF(JT$7="",0,JT57*условия!$U19)</f>
        <v>0</v>
      </c>
      <c r="JU67" s="40">
        <f>IF(JU$7="",0,JU57*условия!$U19)</f>
        <v>0</v>
      </c>
      <c r="JV67" s="40">
        <f>IF(JV$7="",0,JV57*условия!$U19)</f>
        <v>0</v>
      </c>
      <c r="JW67" s="40">
        <f>IF(JW$7="",0,JW57*условия!$U19)</f>
        <v>0</v>
      </c>
      <c r="JX67" s="40">
        <f>IF(JX$7="",0,JX57*условия!$U19)</f>
        <v>0</v>
      </c>
      <c r="JY67" s="40">
        <f>IF(JY$7="",0,JY57*условия!$U19)</f>
        <v>0</v>
      </c>
      <c r="JZ67" s="40">
        <f>IF(JZ$7="",0,JZ57*условия!$U19)</f>
        <v>0</v>
      </c>
      <c r="KA67" s="40">
        <f>IF(KA$7="",0,KA57*условия!$U19)</f>
        <v>0</v>
      </c>
      <c r="KB67" s="40">
        <f>IF(KB$7="",0,KB57*условия!$U19)</f>
        <v>0</v>
      </c>
      <c r="KC67" s="40">
        <f>IF(KC$7="",0,KC57*условия!$U19)</f>
        <v>0</v>
      </c>
      <c r="KD67" s="40">
        <f>IF(KD$7="",0,KD57*условия!$U19)</f>
        <v>0</v>
      </c>
      <c r="KE67" s="40">
        <f>IF(KE$7="",0,KE57*условия!$U19)</f>
        <v>0</v>
      </c>
      <c r="KF67" s="40">
        <f>IF(KF$7="",0,KF57*условия!$U19)</f>
        <v>0</v>
      </c>
      <c r="KG67" s="40">
        <f>IF(KG$7="",0,KG57*условия!$U19)</f>
        <v>0</v>
      </c>
      <c r="KH67" s="40">
        <f>IF(KH$7="",0,KH57*условия!$U19)</f>
        <v>0</v>
      </c>
      <c r="KI67" s="40">
        <f>IF(KI$7="",0,KI57*условия!$U19)</f>
        <v>0</v>
      </c>
      <c r="KJ67" s="40">
        <f>IF(KJ$7="",0,KJ57*условия!$U19)</f>
        <v>0</v>
      </c>
      <c r="KK67" s="40">
        <f>IF(KK$7="",0,KK57*условия!$U19)</f>
        <v>0</v>
      </c>
      <c r="KL67" s="40">
        <f>IF(KL$7="",0,KL57*условия!$U19)</f>
        <v>0</v>
      </c>
      <c r="KM67" s="40">
        <f>IF(KM$7="",0,KM57*условия!$U19)</f>
        <v>0</v>
      </c>
      <c r="KN67" s="40">
        <f>IF(KN$7="",0,KN57*условия!$U19)</f>
        <v>0</v>
      </c>
      <c r="KO67" s="40">
        <f>IF(KO$7="",0,KO57*условия!$U19)</f>
        <v>0</v>
      </c>
      <c r="KP67" s="40">
        <f>IF(KP$7="",0,KP57*условия!$U19)</f>
        <v>0</v>
      </c>
      <c r="KQ67" s="40">
        <f>IF(KQ$7="",0,KQ57*условия!$U19)</f>
        <v>0</v>
      </c>
      <c r="KR67" s="40">
        <f>IF(KR$7="",0,KR57*условия!$U19)</f>
        <v>0</v>
      </c>
      <c r="KS67" s="40">
        <f>IF(KS$7="",0,KS57*условия!$U19)</f>
        <v>0</v>
      </c>
      <c r="KT67" s="40">
        <f>IF(KT$7="",0,KT57*условия!$U19)</f>
        <v>0</v>
      </c>
      <c r="KU67" s="40">
        <f>IF(KU$7="",0,KU57*условия!$U19)</f>
        <v>0</v>
      </c>
      <c r="KV67" s="40">
        <f>IF(KV$7="",0,KV57*условия!$U19)</f>
        <v>0</v>
      </c>
      <c r="KW67" s="1"/>
      <c r="KX67" s="1"/>
    </row>
    <row r="68" spans="1:310" x14ac:dyDescent="0.25">
      <c r="A68" s="1"/>
      <c r="B68" s="79"/>
      <c r="C68" s="79"/>
      <c r="D68" s="79"/>
      <c r="E68" s="1" t="str">
        <f>E65</f>
        <v>доход от продаж</v>
      </c>
      <c r="F68" s="1"/>
      <c r="G68" s="1"/>
      <c r="H68" s="11" t="str">
        <f t="shared" si="901"/>
        <v>руб.</v>
      </c>
      <c r="I68" s="1"/>
      <c r="J68" s="1"/>
      <c r="K68" s="1" t="str">
        <f>справочники!$U$15</f>
        <v>непостоянные-30сотрудников</v>
      </c>
      <c r="L68" s="1"/>
      <c r="M68" s="5"/>
      <c r="N68" s="40"/>
      <c r="O68" s="19"/>
      <c r="P68" s="1"/>
      <c r="Q68" s="1"/>
      <c r="R68" s="40">
        <f>SUMIFS($T68:$KW68,$T$1:$KW$1,"&gt;="&amp;1,$T$1:$KW$1,"&lt;="&amp;MAX($1:$1))</f>
        <v>3991346.153846154</v>
      </c>
      <c r="S68" s="1"/>
      <c r="T68" s="232"/>
      <c r="U68" s="40">
        <f>IF(U$7="",0,U58*условия!$U20)</f>
        <v>40384.61538461539</v>
      </c>
      <c r="V68" s="40">
        <f>IF(V$7="",0,V58*условия!$U20)</f>
        <v>87499.999999999985</v>
      </c>
      <c r="W68" s="40">
        <f>IF(W$7="",0,W58*условия!$U20)</f>
        <v>141346.15384615384</v>
      </c>
      <c r="X68" s="40">
        <f>IF(X$7="",0,X58*условия!$U20)</f>
        <v>201923.07692307694</v>
      </c>
      <c r="Y68" s="40">
        <f>IF(Y$7="",0,Y58*условия!$U20)</f>
        <v>269230.76923076925</v>
      </c>
      <c r="Z68" s="40">
        <f>IF(Z$7="",0,Z58*условия!$U20)</f>
        <v>343269.23076923081</v>
      </c>
      <c r="AA68" s="40">
        <f>IF(AA$7="",0,AA58*условия!$U20)</f>
        <v>383653.84615384619</v>
      </c>
      <c r="AB68" s="40">
        <f>IF(AB$7="",0,AB58*условия!$U20)</f>
        <v>424038.46153846162</v>
      </c>
      <c r="AC68" s="40">
        <f>IF(AC$7="",0,AC58*условия!$U20)</f>
        <v>464423.07692307694</v>
      </c>
      <c r="AD68" s="40">
        <f>IF(AD$7="",0,AD58*условия!$U20)</f>
        <v>504807.69230769231</v>
      </c>
      <c r="AE68" s="40">
        <f>IF(AE$7="",0,AE58*условия!$U20)</f>
        <v>545192.30769230775</v>
      </c>
      <c r="AF68" s="40">
        <f>IF(AF$7="",0,AF58*условия!$U20)</f>
        <v>585576.92307692312</v>
      </c>
      <c r="AG68" s="40">
        <f>IF(AG$7="",0,AG58*условия!$U20)</f>
        <v>8.5265128291212022E-11</v>
      </c>
      <c r="AH68" s="40">
        <f>IF(AH$7="",0,AH58*условия!$U20)</f>
        <v>0</v>
      </c>
      <c r="AI68" s="40">
        <f>IF(AI$7="",0,AI58*условия!$U20)</f>
        <v>0</v>
      </c>
      <c r="AJ68" s="40">
        <f>IF(AJ$7="",0,AJ58*условия!$U20)</f>
        <v>0</v>
      </c>
      <c r="AK68" s="40">
        <f>IF(AK$7="",0,AK58*условия!$U20)</f>
        <v>0</v>
      </c>
      <c r="AL68" s="40">
        <f>IF(AL$7="",0,AL58*условия!$U20)</f>
        <v>0</v>
      </c>
      <c r="AM68" s="40">
        <f>IF(AM$7="",0,AM58*условия!$U20)</f>
        <v>0</v>
      </c>
      <c r="AN68" s="40">
        <f>IF(AN$7="",0,AN58*условия!$U20)</f>
        <v>0</v>
      </c>
      <c r="AO68" s="40">
        <f>IF(AO$7="",0,AO58*условия!$U20)</f>
        <v>0</v>
      </c>
      <c r="AP68" s="40">
        <f>IF(AP$7="",0,AP58*условия!$U20)</f>
        <v>0</v>
      </c>
      <c r="AQ68" s="40">
        <f>IF(AQ$7="",0,AQ58*условия!$U20)</f>
        <v>0</v>
      </c>
      <c r="AR68" s="40">
        <f>IF(AR$7="",0,AR58*условия!$U20)</f>
        <v>0</v>
      </c>
      <c r="AS68" s="40">
        <f>IF(AS$7="",0,AS58*условия!$U20)</f>
        <v>0</v>
      </c>
      <c r="AT68" s="40">
        <f>IF(AT$7="",0,AT58*условия!$U20)</f>
        <v>0</v>
      </c>
      <c r="AU68" s="40">
        <f>IF(AU$7="",0,AU58*условия!$U20)</f>
        <v>0</v>
      </c>
      <c r="AV68" s="40">
        <f>IF(AV$7="",0,AV58*условия!$U20)</f>
        <v>0</v>
      </c>
      <c r="AW68" s="40">
        <f>IF(AW$7="",0,AW58*условия!$U20)</f>
        <v>0</v>
      </c>
      <c r="AX68" s="40">
        <f>IF(AX$7="",0,AX58*условия!$U20)</f>
        <v>0</v>
      </c>
      <c r="AY68" s="40">
        <f>IF(AY$7="",0,AY58*условия!$U20)</f>
        <v>0</v>
      </c>
      <c r="AZ68" s="40">
        <f>IF(AZ$7="",0,AZ58*условия!$U20)</f>
        <v>0</v>
      </c>
      <c r="BA68" s="40">
        <f>IF(BA$7="",0,BA58*условия!$U20)</f>
        <v>0</v>
      </c>
      <c r="BB68" s="40">
        <f>IF(BB$7="",0,BB58*условия!$U20)</f>
        <v>0</v>
      </c>
      <c r="BC68" s="40">
        <f>IF(BC$7="",0,BC58*условия!$U20)</f>
        <v>0</v>
      </c>
      <c r="BD68" s="40">
        <f>IF(BD$7="",0,BD58*условия!$U20)</f>
        <v>0</v>
      </c>
      <c r="BE68" s="40">
        <f>IF(BE$7="",0,BE58*условия!$U20)</f>
        <v>0</v>
      </c>
      <c r="BF68" s="40">
        <f>IF(BF$7="",0,BF58*условия!$U20)</f>
        <v>0</v>
      </c>
      <c r="BG68" s="40">
        <f>IF(BG$7="",0,BG58*условия!$U20)</f>
        <v>0</v>
      </c>
      <c r="BH68" s="40">
        <f>IF(BH$7="",0,BH58*условия!$U20)</f>
        <v>0</v>
      </c>
      <c r="BI68" s="40">
        <f>IF(BI$7="",0,BI58*условия!$U20)</f>
        <v>0</v>
      </c>
      <c r="BJ68" s="40">
        <f>IF(BJ$7="",0,BJ58*условия!$U20)</f>
        <v>0</v>
      </c>
      <c r="BK68" s="40">
        <f>IF(BK$7="",0,BK58*условия!$U20)</f>
        <v>0</v>
      </c>
      <c r="BL68" s="40">
        <f>IF(BL$7="",0,BL58*условия!$U20)</f>
        <v>0</v>
      </c>
      <c r="BM68" s="40">
        <f>IF(BM$7="",0,BM58*условия!$U20)</f>
        <v>0</v>
      </c>
      <c r="BN68" s="40">
        <f>IF(BN$7="",0,BN58*условия!$U20)</f>
        <v>0</v>
      </c>
      <c r="BO68" s="40">
        <f>IF(BO$7="",0,BO58*условия!$U20)</f>
        <v>0</v>
      </c>
      <c r="BP68" s="40">
        <f>IF(BP$7="",0,BP58*условия!$U20)</f>
        <v>0</v>
      </c>
      <c r="BQ68" s="40">
        <f>IF(BQ$7="",0,BQ58*условия!$U20)</f>
        <v>0</v>
      </c>
      <c r="BR68" s="40">
        <f>IF(BR$7="",0,BR58*условия!$U20)</f>
        <v>0</v>
      </c>
      <c r="BS68" s="40">
        <f>IF(BS$7="",0,BS58*условия!$U20)</f>
        <v>0</v>
      </c>
      <c r="BT68" s="40">
        <f>IF(BT$7="",0,BT58*условия!$U20)</f>
        <v>0</v>
      </c>
      <c r="BU68" s="40">
        <f>IF(BU$7="",0,BU58*условия!$U20)</f>
        <v>0</v>
      </c>
      <c r="BV68" s="40">
        <f>IF(BV$7="",0,BV58*условия!$U20)</f>
        <v>0</v>
      </c>
      <c r="BW68" s="40">
        <f>IF(BW$7="",0,BW58*условия!$U20)</f>
        <v>0</v>
      </c>
      <c r="BX68" s="40">
        <f>IF(BX$7="",0,BX58*условия!$U20)</f>
        <v>0</v>
      </c>
      <c r="BY68" s="40">
        <f>IF(BY$7="",0,BY58*условия!$U20)</f>
        <v>0</v>
      </c>
      <c r="BZ68" s="40">
        <f>IF(BZ$7="",0,BZ58*условия!$U20)</f>
        <v>0</v>
      </c>
      <c r="CA68" s="40">
        <f>IF(CA$7="",0,CA58*условия!$U20)</f>
        <v>0</v>
      </c>
      <c r="CB68" s="40">
        <f>IF(CB$7="",0,CB58*условия!$U20)</f>
        <v>0</v>
      </c>
      <c r="CC68" s="40">
        <f>IF(CC$7="",0,CC58*условия!$U20)</f>
        <v>0</v>
      </c>
      <c r="CD68" s="40">
        <f>IF(CD$7="",0,CD58*условия!$U20)</f>
        <v>0</v>
      </c>
      <c r="CE68" s="40">
        <f>IF(CE$7="",0,CE58*условия!$U20)</f>
        <v>0</v>
      </c>
      <c r="CF68" s="40">
        <f>IF(CF$7="",0,CF58*условия!$U20)</f>
        <v>0</v>
      </c>
      <c r="CG68" s="40">
        <f>IF(CG$7="",0,CG58*условия!$U20)</f>
        <v>0</v>
      </c>
      <c r="CH68" s="40">
        <f>IF(CH$7="",0,CH58*условия!$U20)</f>
        <v>0</v>
      </c>
      <c r="CI68" s="40">
        <f>IF(CI$7="",0,CI58*условия!$U20)</f>
        <v>0</v>
      </c>
      <c r="CJ68" s="40">
        <f>IF(CJ$7="",0,CJ58*условия!$U20)</f>
        <v>0</v>
      </c>
      <c r="CK68" s="40">
        <f>IF(CK$7="",0,CK58*условия!$U20)</f>
        <v>0</v>
      </c>
      <c r="CL68" s="40">
        <f>IF(CL$7="",0,CL58*условия!$U20)</f>
        <v>0</v>
      </c>
      <c r="CM68" s="40">
        <f>IF(CM$7="",0,CM58*условия!$U20)</f>
        <v>0</v>
      </c>
      <c r="CN68" s="40">
        <f>IF(CN$7="",0,CN58*условия!$U20)</f>
        <v>0</v>
      </c>
      <c r="CO68" s="40">
        <f>IF(CO$7="",0,CO58*условия!$U20)</f>
        <v>0</v>
      </c>
      <c r="CP68" s="40">
        <f>IF(CP$7="",0,CP58*условия!$U20)</f>
        <v>0</v>
      </c>
      <c r="CQ68" s="40">
        <f>IF(CQ$7="",0,CQ58*условия!$U20)</f>
        <v>0</v>
      </c>
      <c r="CR68" s="40">
        <f>IF(CR$7="",0,CR58*условия!$U20)</f>
        <v>0</v>
      </c>
      <c r="CS68" s="40">
        <f>IF(CS$7="",0,CS58*условия!$U20)</f>
        <v>0</v>
      </c>
      <c r="CT68" s="40">
        <f>IF(CT$7="",0,CT58*условия!$U20)</f>
        <v>0</v>
      </c>
      <c r="CU68" s="40">
        <f>IF(CU$7="",0,CU58*условия!$U20)</f>
        <v>0</v>
      </c>
      <c r="CV68" s="40">
        <f>IF(CV$7="",0,CV58*условия!$U20)</f>
        <v>0</v>
      </c>
      <c r="CW68" s="40">
        <f>IF(CW$7="",0,CW58*условия!$U20)</f>
        <v>0</v>
      </c>
      <c r="CX68" s="40">
        <f>IF(CX$7="",0,CX58*условия!$U20)</f>
        <v>0</v>
      </c>
      <c r="CY68" s="40">
        <f>IF(CY$7="",0,CY58*условия!$U20)</f>
        <v>0</v>
      </c>
      <c r="CZ68" s="40">
        <f>IF(CZ$7="",0,CZ58*условия!$U20)</f>
        <v>0</v>
      </c>
      <c r="DA68" s="40">
        <f>IF(DA$7="",0,DA58*условия!$U20)</f>
        <v>0</v>
      </c>
      <c r="DB68" s="40">
        <f>IF(DB$7="",0,DB58*условия!$U20)</f>
        <v>0</v>
      </c>
      <c r="DC68" s="40">
        <f>IF(DC$7="",0,DC58*условия!$U20)</f>
        <v>0</v>
      </c>
      <c r="DD68" s="40">
        <f>IF(DD$7="",0,DD58*условия!$U20)</f>
        <v>0</v>
      </c>
      <c r="DE68" s="40">
        <f>IF(DE$7="",0,DE58*условия!$U20)</f>
        <v>0</v>
      </c>
      <c r="DF68" s="40">
        <f>IF(DF$7="",0,DF58*условия!$U20)</f>
        <v>0</v>
      </c>
      <c r="DG68" s="40">
        <f>IF(DG$7="",0,DG58*условия!$U20)</f>
        <v>0</v>
      </c>
      <c r="DH68" s="40">
        <f>IF(DH$7="",0,DH58*условия!$U20)</f>
        <v>0</v>
      </c>
      <c r="DI68" s="40">
        <f>IF(DI$7="",0,DI58*условия!$U20)</f>
        <v>0</v>
      </c>
      <c r="DJ68" s="40">
        <f>IF(DJ$7="",0,DJ58*условия!$U20)</f>
        <v>0</v>
      </c>
      <c r="DK68" s="40">
        <f>IF(DK$7="",0,DK58*условия!$U20)</f>
        <v>0</v>
      </c>
      <c r="DL68" s="40">
        <f>IF(DL$7="",0,DL58*условия!$U20)</f>
        <v>0</v>
      </c>
      <c r="DM68" s="40">
        <f>IF(DM$7="",0,DM58*условия!$U20)</f>
        <v>0</v>
      </c>
      <c r="DN68" s="40">
        <f>IF(DN$7="",0,DN58*условия!$U20)</f>
        <v>0</v>
      </c>
      <c r="DO68" s="40">
        <f>IF(DO$7="",0,DO58*условия!$U20)</f>
        <v>0</v>
      </c>
      <c r="DP68" s="40">
        <f>IF(DP$7="",0,DP58*условия!$U20)</f>
        <v>0</v>
      </c>
      <c r="DQ68" s="40">
        <f>IF(DQ$7="",0,DQ58*условия!$U20)</f>
        <v>0</v>
      </c>
      <c r="DR68" s="40">
        <f>IF(DR$7="",0,DR58*условия!$U20)</f>
        <v>0</v>
      </c>
      <c r="DS68" s="40">
        <f>IF(DS$7="",0,DS58*условия!$U20)</f>
        <v>0</v>
      </c>
      <c r="DT68" s="40">
        <f>IF(DT$7="",0,DT58*условия!$U20)</f>
        <v>0</v>
      </c>
      <c r="DU68" s="40">
        <f>IF(DU$7="",0,DU58*условия!$U20)</f>
        <v>0</v>
      </c>
      <c r="DV68" s="40">
        <f>IF(DV$7="",0,DV58*условия!$U20)</f>
        <v>0</v>
      </c>
      <c r="DW68" s="40">
        <f>IF(DW$7="",0,DW58*условия!$U20)</f>
        <v>0</v>
      </c>
      <c r="DX68" s="40">
        <f>IF(DX$7="",0,DX58*условия!$U20)</f>
        <v>0</v>
      </c>
      <c r="DY68" s="40">
        <f>IF(DY$7="",0,DY58*условия!$U20)</f>
        <v>0</v>
      </c>
      <c r="DZ68" s="40">
        <f>IF(DZ$7="",0,DZ58*условия!$U20)</f>
        <v>0</v>
      </c>
      <c r="EA68" s="40">
        <f>IF(EA$7="",0,EA58*условия!$U20)</f>
        <v>0</v>
      </c>
      <c r="EB68" s="40">
        <f>IF(EB$7="",0,EB58*условия!$U20)</f>
        <v>0</v>
      </c>
      <c r="EC68" s="40">
        <f>IF(EC$7="",0,EC58*условия!$U20)</f>
        <v>0</v>
      </c>
      <c r="ED68" s="40">
        <f>IF(ED$7="",0,ED58*условия!$U20)</f>
        <v>0</v>
      </c>
      <c r="EE68" s="40">
        <f>IF(EE$7="",0,EE58*условия!$U20)</f>
        <v>0</v>
      </c>
      <c r="EF68" s="40">
        <f>IF(EF$7="",0,EF58*условия!$U20)</f>
        <v>0</v>
      </c>
      <c r="EG68" s="40">
        <f>IF(EG$7="",0,EG58*условия!$U20)</f>
        <v>0</v>
      </c>
      <c r="EH68" s="40">
        <f>IF(EH$7="",0,EH58*условия!$U20)</f>
        <v>0</v>
      </c>
      <c r="EI68" s="40">
        <f>IF(EI$7="",0,EI58*условия!$U20)</f>
        <v>0</v>
      </c>
      <c r="EJ68" s="40">
        <f>IF(EJ$7="",0,EJ58*условия!$U20)</f>
        <v>0</v>
      </c>
      <c r="EK68" s="40">
        <f>IF(EK$7="",0,EK58*условия!$U20)</f>
        <v>0</v>
      </c>
      <c r="EL68" s="40">
        <f>IF(EL$7="",0,EL58*условия!$U20)</f>
        <v>0</v>
      </c>
      <c r="EM68" s="40">
        <f>IF(EM$7="",0,EM58*условия!$U20)</f>
        <v>0</v>
      </c>
      <c r="EN68" s="40">
        <f>IF(EN$7="",0,EN58*условия!$U20)</f>
        <v>0</v>
      </c>
      <c r="EO68" s="40">
        <f>IF(EO$7="",0,EO58*условия!$U20)</f>
        <v>0</v>
      </c>
      <c r="EP68" s="40">
        <f>IF(EP$7="",0,EP58*условия!$U20)</f>
        <v>0</v>
      </c>
      <c r="EQ68" s="40">
        <f>IF(EQ$7="",0,EQ58*условия!$U20)</f>
        <v>0</v>
      </c>
      <c r="ER68" s="40">
        <f>IF(ER$7="",0,ER58*условия!$U20)</f>
        <v>0</v>
      </c>
      <c r="ES68" s="40">
        <f>IF(ES$7="",0,ES58*условия!$U20)</f>
        <v>0</v>
      </c>
      <c r="ET68" s="40">
        <f>IF(ET$7="",0,ET58*условия!$U20)</f>
        <v>0</v>
      </c>
      <c r="EU68" s="40">
        <f>IF(EU$7="",0,EU58*условия!$U20)</f>
        <v>0</v>
      </c>
      <c r="EV68" s="40">
        <f>IF(EV$7="",0,EV58*условия!$U20)</f>
        <v>0</v>
      </c>
      <c r="EW68" s="40">
        <f>IF(EW$7="",0,EW58*условия!$U20)</f>
        <v>0</v>
      </c>
      <c r="EX68" s="40">
        <f>IF(EX$7="",0,EX58*условия!$U20)</f>
        <v>0</v>
      </c>
      <c r="EY68" s="40">
        <f>IF(EY$7="",0,EY58*условия!$U20)</f>
        <v>0</v>
      </c>
      <c r="EZ68" s="40">
        <f>IF(EZ$7="",0,EZ58*условия!$U20)</f>
        <v>0</v>
      </c>
      <c r="FA68" s="40">
        <f>IF(FA$7="",0,FA58*условия!$U20)</f>
        <v>0</v>
      </c>
      <c r="FB68" s="40">
        <f>IF(FB$7="",0,FB58*условия!$U20)</f>
        <v>0</v>
      </c>
      <c r="FC68" s="40">
        <f>IF(FC$7="",0,FC58*условия!$U20)</f>
        <v>0</v>
      </c>
      <c r="FD68" s="40">
        <f>IF(FD$7="",0,FD58*условия!$U20)</f>
        <v>0</v>
      </c>
      <c r="FE68" s="40">
        <f>IF(FE$7="",0,FE58*условия!$U20)</f>
        <v>0</v>
      </c>
      <c r="FF68" s="40">
        <f>IF(FF$7="",0,FF58*условия!$U20)</f>
        <v>0</v>
      </c>
      <c r="FG68" s="40">
        <f>IF(FG$7="",0,FG58*условия!$U20)</f>
        <v>0</v>
      </c>
      <c r="FH68" s="40">
        <f>IF(FH$7="",0,FH58*условия!$U20)</f>
        <v>0</v>
      </c>
      <c r="FI68" s="40">
        <f>IF(FI$7="",0,FI58*условия!$U20)</f>
        <v>0</v>
      </c>
      <c r="FJ68" s="40">
        <f>IF(FJ$7="",0,FJ58*условия!$U20)</f>
        <v>0</v>
      </c>
      <c r="FK68" s="40">
        <f>IF(FK$7="",0,FK58*условия!$U20)</f>
        <v>0</v>
      </c>
      <c r="FL68" s="40">
        <f>IF(FL$7="",0,FL58*условия!$U20)</f>
        <v>0</v>
      </c>
      <c r="FM68" s="40">
        <f>IF(FM$7="",0,FM58*условия!$U20)</f>
        <v>0</v>
      </c>
      <c r="FN68" s="40">
        <f>IF(FN$7="",0,FN58*условия!$U20)</f>
        <v>0</v>
      </c>
      <c r="FO68" s="40">
        <f>IF(FO$7="",0,FO58*условия!$U20)</f>
        <v>0</v>
      </c>
      <c r="FP68" s="40">
        <f>IF(FP$7="",0,FP58*условия!$U20)</f>
        <v>0</v>
      </c>
      <c r="FQ68" s="40">
        <f>IF(FQ$7="",0,FQ58*условия!$U20)</f>
        <v>0</v>
      </c>
      <c r="FR68" s="40">
        <f>IF(FR$7="",0,FR58*условия!$U20)</f>
        <v>0</v>
      </c>
      <c r="FS68" s="40">
        <f>IF(FS$7="",0,FS58*условия!$U20)</f>
        <v>0</v>
      </c>
      <c r="FT68" s="40">
        <f>IF(FT$7="",0,FT58*условия!$U20)</f>
        <v>0</v>
      </c>
      <c r="FU68" s="40">
        <f>IF(FU$7="",0,FU58*условия!$U20)</f>
        <v>0</v>
      </c>
      <c r="FV68" s="40">
        <f>IF(FV$7="",0,FV58*условия!$U20)</f>
        <v>0</v>
      </c>
      <c r="FW68" s="40">
        <f>IF(FW$7="",0,FW58*условия!$U20)</f>
        <v>0</v>
      </c>
      <c r="FX68" s="40">
        <f>IF(FX$7="",0,FX58*условия!$U20)</f>
        <v>0</v>
      </c>
      <c r="FY68" s="40">
        <f>IF(FY$7="",0,FY58*условия!$U20)</f>
        <v>0</v>
      </c>
      <c r="FZ68" s="40">
        <f>IF(FZ$7="",0,FZ58*условия!$U20)</f>
        <v>0</v>
      </c>
      <c r="GA68" s="40">
        <f>IF(GA$7="",0,GA58*условия!$U20)</f>
        <v>0</v>
      </c>
      <c r="GB68" s="40">
        <f>IF(GB$7="",0,GB58*условия!$U20)</f>
        <v>0</v>
      </c>
      <c r="GC68" s="40">
        <f>IF(GC$7="",0,GC58*условия!$U20)</f>
        <v>0</v>
      </c>
      <c r="GD68" s="40">
        <f>IF(GD$7="",0,GD58*условия!$U20)</f>
        <v>0</v>
      </c>
      <c r="GE68" s="40">
        <f>IF(GE$7="",0,GE58*условия!$U20)</f>
        <v>0</v>
      </c>
      <c r="GF68" s="40">
        <f>IF(GF$7="",0,GF58*условия!$U20)</f>
        <v>0</v>
      </c>
      <c r="GG68" s="40">
        <f>IF(GG$7="",0,GG58*условия!$U20)</f>
        <v>0</v>
      </c>
      <c r="GH68" s="40">
        <f>IF(GH$7="",0,GH58*условия!$U20)</f>
        <v>0</v>
      </c>
      <c r="GI68" s="40">
        <f>IF(GI$7="",0,GI58*условия!$U20)</f>
        <v>0</v>
      </c>
      <c r="GJ68" s="40">
        <f>IF(GJ$7="",0,GJ58*условия!$U20)</f>
        <v>0</v>
      </c>
      <c r="GK68" s="40">
        <f>IF(GK$7="",0,GK58*условия!$U20)</f>
        <v>0</v>
      </c>
      <c r="GL68" s="40">
        <f>IF(GL$7="",0,GL58*условия!$U20)</f>
        <v>0</v>
      </c>
      <c r="GM68" s="40">
        <f>IF(GM$7="",0,GM58*условия!$U20)</f>
        <v>0</v>
      </c>
      <c r="GN68" s="40">
        <f>IF(GN$7="",0,GN58*условия!$U20)</f>
        <v>0</v>
      </c>
      <c r="GO68" s="40">
        <f>IF(GO$7="",0,GO58*условия!$U20)</f>
        <v>0</v>
      </c>
      <c r="GP68" s="40">
        <f>IF(GP$7="",0,GP58*условия!$U20)</f>
        <v>0</v>
      </c>
      <c r="GQ68" s="40">
        <f>IF(GQ$7="",0,GQ58*условия!$U20)</f>
        <v>0</v>
      </c>
      <c r="GR68" s="40">
        <f>IF(GR$7="",0,GR58*условия!$U20)</f>
        <v>0</v>
      </c>
      <c r="GS68" s="40">
        <f>IF(GS$7="",0,GS58*условия!$U20)</f>
        <v>0</v>
      </c>
      <c r="GT68" s="40">
        <f>IF(GT$7="",0,GT58*условия!$U20)</f>
        <v>0</v>
      </c>
      <c r="GU68" s="40">
        <f>IF(GU$7="",0,GU58*условия!$U20)</f>
        <v>0</v>
      </c>
      <c r="GV68" s="40">
        <f>IF(GV$7="",0,GV58*условия!$U20)</f>
        <v>0</v>
      </c>
      <c r="GW68" s="40">
        <f>IF(GW$7="",0,GW58*условия!$U20)</f>
        <v>0</v>
      </c>
      <c r="GX68" s="40">
        <f>IF(GX$7="",0,GX58*условия!$U20)</f>
        <v>0</v>
      </c>
      <c r="GY68" s="40">
        <f>IF(GY$7="",0,GY58*условия!$U20)</f>
        <v>0</v>
      </c>
      <c r="GZ68" s="40">
        <f>IF(GZ$7="",0,GZ58*условия!$U20)</f>
        <v>0</v>
      </c>
      <c r="HA68" s="40">
        <f>IF(HA$7="",0,HA58*условия!$U20)</f>
        <v>0</v>
      </c>
      <c r="HB68" s="40">
        <f>IF(HB$7="",0,HB58*условия!$U20)</f>
        <v>0</v>
      </c>
      <c r="HC68" s="40">
        <f>IF(HC$7="",0,HC58*условия!$U20)</f>
        <v>0</v>
      </c>
      <c r="HD68" s="40">
        <f>IF(HD$7="",0,HD58*условия!$U20)</f>
        <v>0</v>
      </c>
      <c r="HE68" s="40">
        <f>IF(HE$7="",0,HE58*условия!$U20)</f>
        <v>0</v>
      </c>
      <c r="HF68" s="40">
        <f>IF(HF$7="",0,HF58*условия!$U20)</f>
        <v>0</v>
      </c>
      <c r="HG68" s="40">
        <f>IF(HG$7="",0,HG58*условия!$U20)</f>
        <v>0</v>
      </c>
      <c r="HH68" s="40">
        <f>IF(HH$7="",0,HH58*условия!$U20)</f>
        <v>0</v>
      </c>
      <c r="HI68" s="40">
        <f>IF(HI$7="",0,HI58*условия!$U20)</f>
        <v>0</v>
      </c>
      <c r="HJ68" s="40">
        <f>IF(HJ$7="",0,HJ58*условия!$U20)</f>
        <v>0</v>
      </c>
      <c r="HK68" s="40">
        <f>IF(HK$7="",0,HK58*условия!$U20)</f>
        <v>0</v>
      </c>
      <c r="HL68" s="40">
        <f>IF(HL$7="",0,HL58*условия!$U20)</f>
        <v>0</v>
      </c>
      <c r="HM68" s="40">
        <f>IF(HM$7="",0,HM58*условия!$U20)</f>
        <v>0</v>
      </c>
      <c r="HN68" s="40">
        <f>IF(HN$7="",0,HN58*условия!$U20)</f>
        <v>0</v>
      </c>
      <c r="HO68" s="40">
        <f>IF(HO$7="",0,HO58*условия!$U20)</f>
        <v>0</v>
      </c>
      <c r="HP68" s="40">
        <f>IF(HP$7="",0,HP58*условия!$U20)</f>
        <v>0</v>
      </c>
      <c r="HQ68" s="40">
        <f>IF(HQ$7="",0,HQ58*условия!$U20)</f>
        <v>0</v>
      </c>
      <c r="HR68" s="40">
        <f>IF(HR$7="",0,HR58*условия!$U20)</f>
        <v>0</v>
      </c>
      <c r="HS68" s="40">
        <f>IF(HS$7="",0,HS58*условия!$U20)</f>
        <v>0</v>
      </c>
      <c r="HT68" s="40">
        <f>IF(HT$7="",0,HT58*условия!$U20)</f>
        <v>0</v>
      </c>
      <c r="HU68" s="40">
        <f>IF(HU$7="",0,HU58*условия!$U20)</f>
        <v>0</v>
      </c>
      <c r="HV68" s="40">
        <f>IF(HV$7="",0,HV58*условия!$U20)</f>
        <v>0</v>
      </c>
      <c r="HW68" s="40">
        <f>IF(HW$7="",0,HW58*условия!$U20)</f>
        <v>0</v>
      </c>
      <c r="HX68" s="40">
        <f>IF(HX$7="",0,HX58*условия!$U20)</f>
        <v>0</v>
      </c>
      <c r="HY68" s="40">
        <f>IF(HY$7="",0,HY58*условия!$U20)</f>
        <v>0</v>
      </c>
      <c r="HZ68" s="40">
        <f>IF(HZ$7="",0,HZ58*условия!$U20)</f>
        <v>0</v>
      </c>
      <c r="IA68" s="40">
        <f>IF(IA$7="",0,IA58*условия!$U20)</f>
        <v>0</v>
      </c>
      <c r="IB68" s="40">
        <f>IF(IB$7="",0,IB58*условия!$U20)</f>
        <v>0</v>
      </c>
      <c r="IC68" s="40">
        <f>IF(IC$7="",0,IC58*условия!$U20)</f>
        <v>0</v>
      </c>
      <c r="ID68" s="40">
        <f>IF(ID$7="",0,ID58*условия!$U20)</f>
        <v>0</v>
      </c>
      <c r="IE68" s="40">
        <f>IF(IE$7="",0,IE58*условия!$U20)</f>
        <v>0</v>
      </c>
      <c r="IF68" s="40">
        <f>IF(IF$7="",0,IF58*условия!$U20)</f>
        <v>0</v>
      </c>
      <c r="IG68" s="40">
        <f>IF(IG$7="",0,IG58*условия!$U20)</f>
        <v>0</v>
      </c>
      <c r="IH68" s="40">
        <f>IF(IH$7="",0,IH58*условия!$U20)</f>
        <v>0</v>
      </c>
      <c r="II68" s="40">
        <f>IF(II$7="",0,II58*условия!$U20)</f>
        <v>0</v>
      </c>
      <c r="IJ68" s="40">
        <f>IF(IJ$7="",0,IJ58*условия!$U20)</f>
        <v>0</v>
      </c>
      <c r="IK68" s="40">
        <f>IF(IK$7="",0,IK58*условия!$U20)</f>
        <v>0</v>
      </c>
      <c r="IL68" s="40">
        <f>IF(IL$7="",0,IL58*условия!$U20)</f>
        <v>0</v>
      </c>
      <c r="IM68" s="40">
        <f>IF(IM$7="",0,IM58*условия!$U20)</f>
        <v>0</v>
      </c>
      <c r="IN68" s="40">
        <f>IF(IN$7="",0,IN58*условия!$U20)</f>
        <v>0</v>
      </c>
      <c r="IO68" s="40">
        <f>IF(IO$7="",0,IO58*условия!$U20)</f>
        <v>0</v>
      </c>
      <c r="IP68" s="40">
        <f>IF(IP$7="",0,IP58*условия!$U20)</f>
        <v>0</v>
      </c>
      <c r="IQ68" s="40">
        <f>IF(IQ$7="",0,IQ58*условия!$U20)</f>
        <v>0</v>
      </c>
      <c r="IR68" s="40">
        <f>IF(IR$7="",0,IR58*условия!$U20)</f>
        <v>0</v>
      </c>
      <c r="IS68" s="40">
        <f>IF(IS$7="",0,IS58*условия!$U20)</f>
        <v>0</v>
      </c>
      <c r="IT68" s="40">
        <f>IF(IT$7="",0,IT58*условия!$U20)</f>
        <v>0</v>
      </c>
      <c r="IU68" s="40">
        <f>IF(IU$7="",0,IU58*условия!$U20)</f>
        <v>0</v>
      </c>
      <c r="IV68" s="40">
        <f>IF(IV$7="",0,IV58*условия!$U20)</f>
        <v>0</v>
      </c>
      <c r="IW68" s="40">
        <f>IF(IW$7="",0,IW58*условия!$U20)</f>
        <v>0</v>
      </c>
      <c r="IX68" s="40">
        <f>IF(IX$7="",0,IX58*условия!$U20)</f>
        <v>0</v>
      </c>
      <c r="IY68" s="40">
        <f>IF(IY$7="",0,IY58*условия!$U20)</f>
        <v>0</v>
      </c>
      <c r="IZ68" s="40">
        <f>IF(IZ$7="",0,IZ58*условия!$U20)</f>
        <v>0</v>
      </c>
      <c r="JA68" s="40">
        <f>IF(JA$7="",0,JA58*условия!$U20)</f>
        <v>0</v>
      </c>
      <c r="JB68" s="40">
        <f>IF(JB$7="",0,JB58*условия!$U20)</f>
        <v>0</v>
      </c>
      <c r="JC68" s="40">
        <f>IF(JC$7="",0,JC58*условия!$U20)</f>
        <v>0</v>
      </c>
      <c r="JD68" s="40">
        <f>IF(JD$7="",0,JD58*условия!$U20)</f>
        <v>0</v>
      </c>
      <c r="JE68" s="40">
        <f>IF(JE$7="",0,JE58*условия!$U20)</f>
        <v>0</v>
      </c>
      <c r="JF68" s="40">
        <f>IF(JF$7="",0,JF58*условия!$U20)</f>
        <v>0</v>
      </c>
      <c r="JG68" s="40">
        <f>IF(JG$7="",0,JG58*условия!$U20)</f>
        <v>0</v>
      </c>
      <c r="JH68" s="40">
        <f>IF(JH$7="",0,JH58*условия!$U20)</f>
        <v>0</v>
      </c>
      <c r="JI68" s="40">
        <f>IF(JI$7="",0,JI58*условия!$U20)</f>
        <v>0</v>
      </c>
      <c r="JJ68" s="40">
        <f>IF(JJ$7="",0,JJ58*условия!$U20)</f>
        <v>0</v>
      </c>
      <c r="JK68" s="40">
        <f>IF(JK$7="",0,JK58*условия!$U20)</f>
        <v>0</v>
      </c>
      <c r="JL68" s="40">
        <f>IF(JL$7="",0,JL58*условия!$U20)</f>
        <v>0</v>
      </c>
      <c r="JM68" s="40">
        <f>IF(JM$7="",0,JM58*условия!$U20)</f>
        <v>0</v>
      </c>
      <c r="JN68" s="40">
        <f>IF(JN$7="",0,JN58*условия!$U20)</f>
        <v>0</v>
      </c>
      <c r="JO68" s="40">
        <f>IF(JO$7="",0,JO58*условия!$U20)</f>
        <v>0</v>
      </c>
      <c r="JP68" s="40">
        <f>IF(JP$7="",0,JP58*условия!$U20)</f>
        <v>0</v>
      </c>
      <c r="JQ68" s="40">
        <f>IF(JQ$7="",0,JQ58*условия!$U20)</f>
        <v>0</v>
      </c>
      <c r="JR68" s="40">
        <f>IF(JR$7="",0,JR58*условия!$U20)</f>
        <v>0</v>
      </c>
      <c r="JS68" s="40">
        <f>IF(JS$7="",0,JS58*условия!$U20)</f>
        <v>0</v>
      </c>
      <c r="JT68" s="40">
        <f>IF(JT$7="",0,JT58*условия!$U20)</f>
        <v>0</v>
      </c>
      <c r="JU68" s="40">
        <f>IF(JU$7="",0,JU58*условия!$U20)</f>
        <v>0</v>
      </c>
      <c r="JV68" s="40">
        <f>IF(JV$7="",0,JV58*условия!$U20)</f>
        <v>0</v>
      </c>
      <c r="JW68" s="40">
        <f>IF(JW$7="",0,JW58*условия!$U20)</f>
        <v>0</v>
      </c>
      <c r="JX68" s="40">
        <f>IF(JX$7="",0,JX58*условия!$U20)</f>
        <v>0</v>
      </c>
      <c r="JY68" s="40">
        <f>IF(JY$7="",0,JY58*условия!$U20)</f>
        <v>0</v>
      </c>
      <c r="JZ68" s="40">
        <f>IF(JZ$7="",0,JZ58*условия!$U20)</f>
        <v>0</v>
      </c>
      <c r="KA68" s="40">
        <f>IF(KA$7="",0,KA58*условия!$U20)</f>
        <v>0</v>
      </c>
      <c r="KB68" s="40">
        <f>IF(KB$7="",0,KB58*условия!$U20)</f>
        <v>0</v>
      </c>
      <c r="KC68" s="40">
        <f>IF(KC$7="",0,KC58*условия!$U20)</f>
        <v>0</v>
      </c>
      <c r="KD68" s="40">
        <f>IF(KD$7="",0,KD58*условия!$U20)</f>
        <v>0</v>
      </c>
      <c r="KE68" s="40">
        <f>IF(KE$7="",0,KE58*условия!$U20)</f>
        <v>0</v>
      </c>
      <c r="KF68" s="40">
        <f>IF(KF$7="",0,KF58*условия!$U20)</f>
        <v>0</v>
      </c>
      <c r="KG68" s="40">
        <f>IF(KG$7="",0,KG58*условия!$U20)</f>
        <v>0</v>
      </c>
      <c r="KH68" s="40">
        <f>IF(KH$7="",0,KH58*условия!$U20)</f>
        <v>0</v>
      </c>
      <c r="KI68" s="40">
        <f>IF(KI$7="",0,KI58*условия!$U20)</f>
        <v>0</v>
      </c>
      <c r="KJ68" s="40">
        <f>IF(KJ$7="",0,KJ58*условия!$U20)</f>
        <v>0</v>
      </c>
      <c r="KK68" s="40">
        <f>IF(KK$7="",0,KK58*условия!$U20)</f>
        <v>0</v>
      </c>
      <c r="KL68" s="40">
        <f>IF(KL$7="",0,KL58*условия!$U20)</f>
        <v>0</v>
      </c>
      <c r="KM68" s="40">
        <f>IF(KM$7="",0,KM58*условия!$U20)</f>
        <v>0</v>
      </c>
      <c r="KN68" s="40">
        <f>IF(KN$7="",0,KN58*условия!$U20)</f>
        <v>0</v>
      </c>
      <c r="KO68" s="40">
        <f>IF(KO$7="",0,KO58*условия!$U20)</f>
        <v>0</v>
      </c>
      <c r="KP68" s="40">
        <f>IF(KP$7="",0,KP58*условия!$U20)</f>
        <v>0</v>
      </c>
      <c r="KQ68" s="40">
        <f>IF(KQ$7="",0,KQ58*условия!$U20)</f>
        <v>0</v>
      </c>
      <c r="KR68" s="40">
        <f>IF(KR$7="",0,KR58*условия!$U20)</f>
        <v>0</v>
      </c>
      <c r="KS68" s="40">
        <f>IF(KS$7="",0,KS58*условия!$U20)</f>
        <v>0</v>
      </c>
      <c r="KT68" s="40">
        <f>IF(KT$7="",0,KT58*условия!$U20)</f>
        <v>0</v>
      </c>
      <c r="KU68" s="40">
        <f>IF(KU$7="",0,KU58*условия!$U20)</f>
        <v>0</v>
      </c>
      <c r="KV68" s="40">
        <f>IF(KV$7="",0,KV58*условия!$U20)</f>
        <v>0</v>
      </c>
      <c r="KW68" s="1"/>
      <c r="KX68" s="1"/>
    </row>
    <row r="69" spans="1:310" x14ac:dyDescent="0.25">
      <c r="A69" s="1"/>
      <c r="B69" s="79"/>
      <c r="C69" s="79"/>
      <c r="D69" s="79"/>
      <c r="E69" s="1" t="str">
        <f>E66</f>
        <v>доход от продаж</v>
      </c>
      <c r="F69" s="1"/>
      <c r="G69" s="1"/>
      <c r="H69" s="11" t="str">
        <f t="shared" si="901"/>
        <v>руб.</v>
      </c>
      <c r="I69" s="1"/>
      <c r="J69" s="1"/>
      <c r="K69" s="1" t="str">
        <f>справочники!$U$16</f>
        <v>непостоянные-60сотрудников</v>
      </c>
      <c r="L69" s="1"/>
      <c r="M69" s="5"/>
      <c r="N69" s="40"/>
      <c r="O69" s="19"/>
      <c r="P69" s="1"/>
      <c r="Q69" s="1"/>
      <c r="R69" s="40">
        <f>SUMIFS($T69:$KW69,$T$1:$KW$1,"&gt;="&amp;1,$T$1:$KW$1,"&lt;="&amp;MAX($1:$1))</f>
        <v>3632124.9999999967</v>
      </c>
      <c r="S69" s="1"/>
      <c r="T69" s="232"/>
      <c r="U69" s="40">
        <f>IF(U$7="",0,U59*условия!$U21)</f>
        <v>36749.999999999971</v>
      </c>
      <c r="V69" s="40">
        <f>IF(V$7="",0,V59*условия!$U21)</f>
        <v>79624.999999999927</v>
      </c>
      <c r="W69" s="40">
        <f>IF(W$7="",0,W59*условия!$U21)</f>
        <v>128624.99999999988</v>
      </c>
      <c r="X69" s="40">
        <f>IF(X$7="",0,X59*условия!$U21)</f>
        <v>183749.99999999985</v>
      </c>
      <c r="Y69" s="40">
        <f>IF(Y$7="",0,Y59*условия!$U21)</f>
        <v>244999.9999999998</v>
      </c>
      <c r="Z69" s="40">
        <f>IF(Z$7="",0,Z59*условия!$U21)</f>
        <v>312374.99999999977</v>
      </c>
      <c r="AA69" s="40">
        <f>IF(AA$7="",0,AA59*условия!$U21)</f>
        <v>349124.99999999971</v>
      </c>
      <c r="AB69" s="40">
        <f>IF(AB$7="",0,AB59*условия!$U21)</f>
        <v>385874.99999999971</v>
      </c>
      <c r="AC69" s="40">
        <f>IF(AC$7="",0,AC59*условия!$U21)</f>
        <v>422624.99999999959</v>
      </c>
      <c r="AD69" s="40">
        <f>IF(AD$7="",0,AD59*условия!$U21)</f>
        <v>459374.99999999959</v>
      </c>
      <c r="AE69" s="40">
        <f>IF(AE$7="",0,AE59*условия!$U21)</f>
        <v>496124.99999999953</v>
      </c>
      <c r="AF69" s="40">
        <f>IF(AF$7="",0,AF59*условия!$U21)</f>
        <v>532874.99999999942</v>
      </c>
      <c r="AG69" s="40">
        <f>IF(AG$7="",0,AG59*условия!$U21)</f>
        <v>7.460698725481052E-11</v>
      </c>
      <c r="AH69" s="40">
        <f>IF(AH$7="",0,AH59*условия!$U21)</f>
        <v>0</v>
      </c>
      <c r="AI69" s="40">
        <f>IF(AI$7="",0,AI59*условия!$U21)</f>
        <v>0</v>
      </c>
      <c r="AJ69" s="40">
        <f>IF(AJ$7="",0,AJ59*условия!$U21)</f>
        <v>0</v>
      </c>
      <c r="AK69" s="40">
        <f>IF(AK$7="",0,AK59*условия!$U21)</f>
        <v>0</v>
      </c>
      <c r="AL69" s="40">
        <f>IF(AL$7="",0,AL59*условия!$U21)</f>
        <v>0</v>
      </c>
      <c r="AM69" s="40">
        <f>IF(AM$7="",0,AM59*условия!$U21)</f>
        <v>0</v>
      </c>
      <c r="AN69" s="40">
        <f>IF(AN$7="",0,AN59*условия!$U21)</f>
        <v>0</v>
      </c>
      <c r="AO69" s="40">
        <f>IF(AO$7="",0,AO59*условия!$U21)</f>
        <v>0</v>
      </c>
      <c r="AP69" s="40">
        <f>IF(AP$7="",0,AP59*условия!$U21)</f>
        <v>0</v>
      </c>
      <c r="AQ69" s="40">
        <f>IF(AQ$7="",0,AQ59*условия!$U21)</f>
        <v>0</v>
      </c>
      <c r="AR69" s="40">
        <f>IF(AR$7="",0,AR59*условия!$U21)</f>
        <v>0</v>
      </c>
      <c r="AS69" s="40">
        <f>IF(AS$7="",0,AS59*условия!$U21)</f>
        <v>0</v>
      </c>
      <c r="AT69" s="40">
        <f>IF(AT$7="",0,AT59*условия!$U21)</f>
        <v>0</v>
      </c>
      <c r="AU69" s="40">
        <f>IF(AU$7="",0,AU59*условия!$U21)</f>
        <v>0</v>
      </c>
      <c r="AV69" s="40">
        <f>IF(AV$7="",0,AV59*условия!$U21)</f>
        <v>0</v>
      </c>
      <c r="AW69" s="40">
        <f>IF(AW$7="",0,AW59*условия!$U21)</f>
        <v>0</v>
      </c>
      <c r="AX69" s="40">
        <f>IF(AX$7="",0,AX59*условия!$U21)</f>
        <v>0</v>
      </c>
      <c r="AY69" s="40">
        <f>IF(AY$7="",0,AY59*условия!$U21)</f>
        <v>0</v>
      </c>
      <c r="AZ69" s="40">
        <f>IF(AZ$7="",0,AZ59*условия!$U21)</f>
        <v>0</v>
      </c>
      <c r="BA69" s="40">
        <f>IF(BA$7="",0,BA59*условия!$U21)</f>
        <v>0</v>
      </c>
      <c r="BB69" s="40">
        <f>IF(BB$7="",0,BB59*условия!$U21)</f>
        <v>0</v>
      </c>
      <c r="BC69" s="40">
        <f>IF(BC$7="",0,BC59*условия!$U21)</f>
        <v>0</v>
      </c>
      <c r="BD69" s="40">
        <f>IF(BD$7="",0,BD59*условия!$U21)</f>
        <v>0</v>
      </c>
      <c r="BE69" s="40">
        <f>IF(BE$7="",0,BE59*условия!$U21)</f>
        <v>0</v>
      </c>
      <c r="BF69" s="40">
        <f>IF(BF$7="",0,BF59*условия!$U21)</f>
        <v>0</v>
      </c>
      <c r="BG69" s="40">
        <f>IF(BG$7="",0,BG59*условия!$U21)</f>
        <v>0</v>
      </c>
      <c r="BH69" s="40">
        <f>IF(BH$7="",0,BH59*условия!$U21)</f>
        <v>0</v>
      </c>
      <c r="BI69" s="40">
        <f>IF(BI$7="",0,BI59*условия!$U21)</f>
        <v>0</v>
      </c>
      <c r="BJ69" s="40">
        <f>IF(BJ$7="",0,BJ59*условия!$U21)</f>
        <v>0</v>
      </c>
      <c r="BK69" s="40">
        <f>IF(BK$7="",0,BK59*условия!$U21)</f>
        <v>0</v>
      </c>
      <c r="BL69" s="40">
        <f>IF(BL$7="",0,BL59*условия!$U21)</f>
        <v>0</v>
      </c>
      <c r="BM69" s="40">
        <f>IF(BM$7="",0,BM59*условия!$U21)</f>
        <v>0</v>
      </c>
      <c r="BN69" s="40">
        <f>IF(BN$7="",0,BN59*условия!$U21)</f>
        <v>0</v>
      </c>
      <c r="BO69" s="40">
        <f>IF(BO$7="",0,BO59*условия!$U21)</f>
        <v>0</v>
      </c>
      <c r="BP69" s="40">
        <f>IF(BP$7="",0,BP59*условия!$U21)</f>
        <v>0</v>
      </c>
      <c r="BQ69" s="40">
        <f>IF(BQ$7="",0,BQ59*условия!$U21)</f>
        <v>0</v>
      </c>
      <c r="BR69" s="40">
        <f>IF(BR$7="",0,BR59*условия!$U21)</f>
        <v>0</v>
      </c>
      <c r="BS69" s="40">
        <f>IF(BS$7="",0,BS59*условия!$U21)</f>
        <v>0</v>
      </c>
      <c r="BT69" s="40">
        <f>IF(BT$7="",0,BT59*условия!$U21)</f>
        <v>0</v>
      </c>
      <c r="BU69" s="40">
        <f>IF(BU$7="",0,BU59*условия!$U21)</f>
        <v>0</v>
      </c>
      <c r="BV69" s="40">
        <f>IF(BV$7="",0,BV59*условия!$U21)</f>
        <v>0</v>
      </c>
      <c r="BW69" s="40">
        <f>IF(BW$7="",0,BW59*условия!$U21)</f>
        <v>0</v>
      </c>
      <c r="BX69" s="40">
        <f>IF(BX$7="",0,BX59*условия!$U21)</f>
        <v>0</v>
      </c>
      <c r="BY69" s="40">
        <f>IF(BY$7="",0,BY59*условия!$U21)</f>
        <v>0</v>
      </c>
      <c r="BZ69" s="40">
        <f>IF(BZ$7="",0,BZ59*условия!$U21)</f>
        <v>0</v>
      </c>
      <c r="CA69" s="40">
        <f>IF(CA$7="",0,CA59*условия!$U21)</f>
        <v>0</v>
      </c>
      <c r="CB69" s="40">
        <f>IF(CB$7="",0,CB59*условия!$U21)</f>
        <v>0</v>
      </c>
      <c r="CC69" s="40">
        <f>IF(CC$7="",0,CC59*условия!$U21)</f>
        <v>0</v>
      </c>
      <c r="CD69" s="40">
        <f>IF(CD$7="",0,CD59*условия!$U21)</f>
        <v>0</v>
      </c>
      <c r="CE69" s="40">
        <f>IF(CE$7="",0,CE59*условия!$U21)</f>
        <v>0</v>
      </c>
      <c r="CF69" s="40">
        <f>IF(CF$7="",0,CF59*условия!$U21)</f>
        <v>0</v>
      </c>
      <c r="CG69" s="40">
        <f>IF(CG$7="",0,CG59*условия!$U21)</f>
        <v>0</v>
      </c>
      <c r="CH69" s="40">
        <f>IF(CH$7="",0,CH59*условия!$U21)</f>
        <v>0</v>
      </c>
      <c r="CI69" s="40">
        <f>IF(CI$7="",0,CI59*условия!$U21)</f>
        <v>0</v>
      </c>
      <c r="CJ69" s="40">
        <f>IF(CJ$7="",0,CJ59*условия!$U21)</f>
        <v>0</v>
      </c>
      <c r="CK69" s="40">
        <f>IF(CK$7="",0,CK59*условия!$U21)</f>
        <v>0</v>
      </c>
      <c r="CL69" s="40">
        <f>IF(CL$7="",0,CL59*условия!$U21)</f>
        <v>0</v>
      </c>
      <c r="CM69" s="40">
        <f>IF(CM$7="",0,CM59*условия!$U21)</f>
        <v>0</v>
      </c>
      <c r="CN69" s="40">
        <f>IF(CN$7="",0,CN59*условия!$U21)</f>
        <v>0</v>
      </c>
      <c r="CO69" s="40">
        <f>IF(CO$7="",0,CO59*условия!$U21)</f>
        <v>0</v>
      </c>
      <c r="CP69" s="40">
        <f>IF(CP$7="",0,CP59*условия!$U21)</f>
        <v>0</v>
      </c>
      <c r="CQ69" s="40">
        <f>IF(CQ$7="",0,CQ59*условия!$U21)</f>
        <v>0</v>
      </c>
      <c r="CR69" s="40">
        <f>IF(CR$7="",0,CR59*условия!$U21)</f>
        <v>0</v>
      </c>
      <c r="CS69" s="40">
        <f>IF(CS$7="",0,CS59*условия!$U21)</f>
        <v>0</v>
      </c>
      <c r="CT69" s="40">
        <f>IF(CT$7="",0,CT59*условия!$U21)</f>
        <v>0</v>
      </c>
      <c r="CU69" s="40">
        <f>IF(CU$7="",0,CU59*условия!$U21)</f>
        <v>0</v>
      </c>
      <c r="CV69" s="40">
        <f>IF(CV$7="",0,CV59*условия!$U21)</f>
        <v>0</v>
      </c>
      <c r="CW69" s="40">
        <f>IF(CW$7="",0,CW59*условия!$U21)</f>
        <v>0</v>
      </c>
      <c r="CX69" s="40">
        <f>IF(CX$7="",0,CX59*условия!$U21)</f>
        <v>0</v>
      </c>
      <c r="CY69" s="40">
        <f>IF(CY$7="",0,CY59*условия!$U21)</f>
        <v>0</v>
      </c>
      <c r="CZ69" s="40">
        <f>IF(CZ$7="",0,CZ59*условия!$U21)</f>
        <v>0</v>
      </c>
      <c r="DA69" s="40">
        <f>IF(DA$7="",0,DA59*условия!$U21)</f>
        <v>0</v>
      </c>
      <c r="DB69" s="40">
        <f>IF(DB$7="",0,DB59*условия!$U21)</f>
        <v>0</v>
      </c>
      <c r="DC69" s="40">
        <f>IF(DC$7="",0,DC59*условия!$U21)</f>
        <v>0</v>
      </c>
      <c r="DD69" s="40">
        <f>IF(DD$7="",0,DD59*условия!$U21)</f>
        <v>0</v>
      </c>
      <c r="DE69" s="40">
        <f>IF(DE$7="",0,DE59*условия!$U21)</f>
        <v>0</v>
      </c>
      <c r="DF69" s="40">
        <f>IF(DF$7="",0,DF59*условия!$U21)</f>
        <v>0</v>
      </c>
      <c r="DG69" s="40">
        <f>IF(DG$7="",0,DG59*условия!$U21)</f>
        <v>0</v>
      </c>
      <c r="DH69" s="40">
        <f>IF(DH$7="",0,DH59*условия!$U21)</f>
        <v>0</v>
      </c>
      <c r="DI69" s="40">
        <f>IF(DI$7="",0,DI59*условия!$U21)</f>
        <v>0</v>
      </c>
      <c r="DJ69" s="40">
        <f>IF(DJ$7="",0,DJ59*условия!$U21)</f>
        <v>0</v>
      </c>
      <c r="DK69" s="40">
        <f>IF(DK$7="",0,DK59*условия!$U21)</f>
        <v>0</v>
      </c>
      <c r="DL69" s="40">
        <f>IF(DL$7="",0,DL59*условия!$U21)</f>
        <v>0</v>
      </c>
      <c r="DM69" s="40">
        <f>IF(DM$7="",0,DM59*условия!$U21)</f>
        <v>0</v>
      </c>
      <c r="DN69" s="40">
        <f>IF(DN$7="",0,DN59*условия!$U21)</f>
        <v>0</v>
      </c>
      <c r="DO69" s="40">
        <f>IF(DO$7="",0,DO59*условия!$U21)</f>
        <v>0</v>
      </c>
      <c r="DP69" s="40">
        <f>IF(DP$7="",0,DP59*условия!$U21)</f>
        <v>0</v>
      </c>
      <c r="DQ69" s="40">
        <f>IF(DQ$7="",0,DQ59*условия!$U21)</f>
        <v>0</v>
      </c>
      <c r="DR69" s="40">
        <f>IF(DR$7="",0,DR59*условия!$U21)</f>
        <v>0</v>
      </c>
      <c r="DS69" s="40">
        <f>IF(DS$7="",0,DS59*условия!$U21)</f>
        <v>0</v>
      </c>
      <c r="DT69" s="40">
        <f>IF(DT$7="",0,DT59*условия!$U21)</f>
        <v>0</v>
      </c>
      <c r="DU69" s="40">
        <f>IF(DU$7="",0,DU59*условия!$U21)</f>
        <v>0</v>
      </c>
      <c r="DV69" s="40">
        <f>IF(DV$7="",0,DV59*условия!$U21)</f>
        <v>0</v>
      </c>
      <c r="DW69" s="40">
        <f>IF(DW$7="",0,DW59*условия!$U21)</f>
        <v>0</v>
      </c>
      <c r="DX69" s="40">
        <f>IF(DX$7="",0,DX59*условия!$U21)</f>
        <v>0</v>
      </c>
      <c r="DY69" s="40">
        <f>IF(DY$7="",0,DY59*условия!$U21)</f>
        <v>0</v>
      </c>
      <c r="DZ69" s="40">
        <f>IF(DZ$7="",0,DZ59*условия!$U21)</f>
        <v>0</v>
      </c>
      <c r="EA69" s="40">
        <f>IF(EA$7="",0,EA59*условия!$U21)</f>
        <v>0</v>
      </c>
      <c r="EB69" s="40">
        <f>IF(EB$7="",0,EB59*условия!$U21)</f>
        <v>0</v>
      </c>
      <c r="EC69" s="40">
        <f>IF(EC$7="",0,EC59*условия!$U21)</f>
        <v>0</v>
      </c>
      <c r="ED69" s="40">
        <f>IF(ED$7="",0,ED59*условия!$U21)</f>
        <v>0</v>
      </c>
      <c r="EE69" s="40">
        <f>IF(EE$7="",0,EE59*условия!$U21)</f>
        <v>0</v>
      </c>
      <c r="EF69" s="40">
        <f>IF(EF$7="",0,EF59*условия!$U21)</f>
        <v>0</v>
      </c>
      <c r="EG69" s="40">
        <f>IF(EG$7="",0,EG59*условия!$U21)</f>
        <v>0</v>
      </c>
      <c r="EH69" s="40">
        <f>IF(EH$7="",0,EH59*условия!$U21)</f>
        <v>0</v>
      </c>
      <c r="EI69" s="40">
        <f>IF(EI$7="",0,EI59*условия!$U21)</f>
        <v>0</v>
      </c>
      <c r="EJ69" s="40">
        <f>IF(EJ$7="",0,EJ59*условия!$U21)</f>
        <v>0</v>
      </c>
      <c r="EK69" s="40">
        <f>IF(EK$7="",0,EK59*условия!$U21)</f>
        <v>0</v>
      </c>
      <c r="EL69" s="40">
        <f>IF(EL$7="",0,EL59*условия!$U21)</f>
        <v>0</v>
      </c>
      <c r="EM69" s="40">
        <f>IF(EM$7="",0,EM59*условия!$U21)</f>
        <v>0</v>
      </c>
      <c r="EN69" s="40">
        <f>IF(EN$7="",0,EN59*условия!$U21)</f>
        <v>0</v>
      </c>
      <c r="EO69" s="40">
        <f>IF(EO$7="",0,EO59*условия!$U21)</f>
        <v>0</v>
      </c>
      <c r="EP69" s="40">
        <f>IF(EP$7="",0,EP59*условия!$U21)</f>
        <v>0</v>
      </c>
      <c r="EQ69" s="40">
        <f>IF(EQ$7="",0,EQ59*условия!$U21)</f>
        <v>0</v>
      </c>
      <c r="ER69" s="40">
        <f>IF(ER$7="",0,ER59*условия!$U21)</f>
        <v>0</v>
      </c>
      <c r="ES69" s="40">
        <f>IF(ES$7="",0,ES59*условия!$U21)</f>
        <v>0</v>
      </c>
      <c r="ET69" s="40">
        <f>IF(ET$7="",0,ET59*условия!$U21)</f>
        <v>0</v>
      </c>
      <c r="EU69" s="40">
        <f>IF(EU$7="",0,EU59*условия!$U21)</f>
        <v>0</v>
      </c>
      <c r="EV69" s="40">
        <f>IF(EV$7="",0,EV59*условия!$U21)</f>
        <v>0</v>
      </c>
      <c r="EW69" s="40">
        <f>IF(EW$7="",0,EW59*условия!$U21)</f>
        <v>0</v>
      </c>
      <c r="EX69" s="40">
        <f>IF(EX$7="",0,EX59*условия!$U21)</f>
        <v>0</v>
      </c>
      <c r="EY69" s="40">
        <f>IF(EY$7="",0,EY59*условия!$U21)</f>
        <v>0</v>
      </c>
      <c r="EZ69" s="40">
        <f>IF(EZ$7="",0,EZ59*условия!$U21)</f>
        <v>0</v>
      </c>
      <c r="FA69" s="40">
        <f>IF(FA$7="",0,FA59*условия!$U21)</f>
        <v>0</v>
      </c>
      <c r="FB69" s="40">
        <f>IF(FB$7="",0,FB59*условия!$U21)</f>
        <v>0</v>
      </c>
      <c r="FC69" s="40">
        <f>IF(FC$7="",0,FC59*условия!$U21)</f>
        <v>0</v>
      </c>
      <c r="FD69" s="40">
        <f>IF(FD$7="",0,FD59*условия!$U21)</f>
        <v>0</v>
      </c>
      <c r="FE69" s="40">
        <f>IF(FE$7="",0,FE59*условия!$U21)</f>
        <v>0</v>
      </c>
      <c r="FF69" s="40">
        <f>IF(FF$7="",0,FF59*условия!$U21)</f>
        <v>0</v>
      </c>
      <c r="FG69" s="40">
        <f>IF(FG$7="",0,FG59*условия!$U21)</f>
        <v>0</v>
      </c>
      <c r="FH69" s="40">
        <f>IF(FH$7="",0,FH59*условия!$U21)</f>
        <v>0</v>
      </c>
      <c r="FI69" s="40">
        <f>IF(FI$7="",0,FI59*условия!$U21)</f>
        <v>0</v>
      </c>
      <c r="FJ69" s="40">
        <f>IF(FJ$7="",0,FJ59*условия!$U21)</f>
        <v>0</v>
      </c>
      <c r="FK69" s="40">
        <f>IF(FK$7="",0,FK59*условия!$U21)</f>
        <v>0</v>
      </c>
      <c r="FL69" s="40">
        <f>IF(FL$7="",0,FL59*условия!$U21)</f>
        <v>0</v>
      </c>
      <c r="FM69" s="40">
        <f>IF(FM$7="",0,FM59*условия!$U21)</f>
        <v>0</v>
      </c>
      <c r="FN69" s="40">
        <f>IF(FN$7="",0,FN59*условия!$U21)</f>
        <v>0</v>
      </c>
      <c r="FO69" s="40">
        <f>IF(FO$7="",0,FO59*условия!$U21)</f>
        <v>0</v>
      </c>
      <c r="FP69" s="40">
        <f>IF(FP$7="",0,FP59*условия!$U21)</f>
        <v>0</v>
      </c>
      <c r="FQ69" s="40">
        <f>IF(FQ$7="",0,FQ59*условия!$U21)</f>
        <v>0</v>
      </c>
      <c r="FR69" s="40">
        <f>IF(FR$7="",0,FR59*условия!$U21)</f>
        <v>0</v>
      </c>
      <c r="FS69" s="40">
        <f>IF(FS$7="",0,FS59*условия!$U21)</f>
        <v>0</v>
      </c>
      <c r="FT69" s="40">
        <f>IF(FT$7="",0,FT59*условия!$U21)</f>
        <v>0</v>
      </c>
      <c r="FU69" s="40">
        <f>IF(FU$7="",0,FU59*условия!$U21)</f>
        <v>0</v>
      </c>
      <c r="FV69" s="40">
        <f>IF(FV$7="",0,FV59*условия!$U21)</f>
        <v>0</v>
      </c>
      <c r="FW69" s="40">
        <f>IF(FW$7="",0,FW59*условия!$U21)</f>
        <v>0</v>
      </c>
      <c r="FX69" s="40">
        <f>IF(FX$7="",0,FX59*условия!$U21)</f>
        <v>0</v>
      </c>
      <c r="FY69" s="40">
        <f>IF(FY$7="",0,FY59*условия!$U21)</f>
        <v>0</v>
      </c>
      <c r="FZ69" s="40">
        <f>IF(FZ$7="",0,FZ59*условия!$U21)</f>
        <v>0</v>
      </c>
      <c r="GA69" s="40">
        <f>IF(GA$7="",0,GA59*условия!$U21)</f>
        <v>0</v>
      </c>
      <c r="GB69" s="40">
        <f>IF(GB$7="",0,GB59*условия!$U21)</f>
        <v>0</v>
      </c>
      <c r="GC69" s="40">
        <f>IF(GC$7="",0,GC59*условия!$U21)</f>
        <v>0</v>
      </c>
      <c r="GD69" s="40">
        <f>IF(GD$7="",0,GD59*условия!$U21)</f>
        <v>0</v>
      </c>
      <c r="GE69" s="40">
        <f>IF(GE$7="",0,GE59*условия!$U21)</f>
        <v>0</v>
      </c>
      <c r="GF69" s="40">
        <f>IF(GF$7="",0,GF59*условия!$U21)</f>
        <v>0</v>
      </c>
      <c r="GG69" s="40">
        <f>IF(GG$7="",0,GG59*условия!$U21)</f>
        <v>0</v>
      </c>
      <c r="GH69" s="40">
        <f>IF(GH$7="",0,GH59*условия!$U21)</f>
        <v>0</v>
      </c>
      <c r="GI69" s="40">
        <f>IF(GI$7="",0,GI59*условия!$U21)</f>
        <v>0</v>
      </c>
      <c r="GJ69" s="40">
        <f>IF(GJ$7="",0,GJ59*условия!$U21)</f>
        <v>0</v>
      </c>
      <c r="GK69" s="40">
        <f>IF(GK$7="",0,GK59*условия!$U21)</f>
        <v>0</v>
      </c>
      <c r="GL69" s="40">
        <f>IF(GL$7="",0,GL59*условия!$U21)</f>
        <v>0</v>
      </c>
      <c r="GM69" s="40">
        <f>IF(GM$7="",0,GM59*условия!$U21)</f>
        <v>0</v>
      </c>
      <c r="GN69" s="40">
        <f>IF(GN$7="",0,GN59*условия!$U21)</f>
        <v>0</v>
      </c>
      <c r="GO69" s="40">
        <f>IF(GO$7="",0,GO59*условия!$U21)</f>
        <v>0</v>
      </c>
      <c r="GP69" s="40">
        <f>IF(GP$7="",0,GP59*условия!$U21)</f>
        <v>0</v>
      </c>
      <c r="GQ69" s="40">
        <f>IF(GQ$7="",0,GQ59*условия!$U21)</f>
        <v>0</v>
      </c>
      <c r="GR69" s="40">
        <f>IF(GR$7="",0,GR59*условия!$U21)</f>
        <v>0</v>
      </c>
      <c r="GS69" s="40">
        <f>IF(GS$7="",0,GS59*условия!$U21)</f>
        <v>0</v>
      </c>
      <c r="GT69" s="40">
        <f>IF(GT$7="",0,GT59*условия!$U21)</f>
        <v>0</v>
      </c>
      <c r="GU69" s="40">
        <f>IF(GU$7="",0,GU59*условия!$U21)</f>
        <v>0</v>
      </c>
      <c r="GV69" s="40">
        <f>IF(GV$7="",0,GV59*условия!$U21)</f>
        <v>0</v>
      </c>
      <c r="GW69" s="40">
        <f>IF(GW$7="",0,GW59*условия!$U21)</f>
        <v>0</v>
      </c>
      <c r="GX69" s="40">
        <f>IF(GX$7="",0,GX59*условия!$U21)</f>
        <v>0</v>
      </c>
      <c r="GY69" s="40">
        <f>IF(GY$7="",0,GY59*условия!$U21)</f>
        <v>0</v>
      </c>
      <c r="GZ69" s="40">
        <f>IF(GZ$7="",0,GZ59*условия!$U21)</f>
        <v>0</v>
      </c>
      <c r="HA69" s="40">
        <f>IF(HA$7="",0,HA59*условия!$U21)</f>
        <v>0</v>
      </c>
      <c r="HB69" s="40">
        <f>IF(HB$7="",0,HB59*условия!$U21)</f>
        <v>0</v>
      </c>
      <c r="HC69" s="40">
        <f>IF(HC$7="",0,HC59*условия!$U21)</f>
        <v>0</v>
      </c>
      <c r="HD69" s="40">
        <f>IF(HD$7="",0,HD59*условия!$U21)</f>
        <v>0</v>
      </c>
      <c r="HE69" s="40">
        <f>IF(HE$7="",0,HE59*условия!$U21)</f>
        <v>0</v>
      </c>
      <c r="HF69" s="40">
        <f>IF(HF$7="",0,HF59*условия!$U21)</f>
        <v>0</v>
      </c>
      <c r="HG69" s="40">
        <f>IF(HG$7="",0,HG59*условия!$U21)</f>
        <v>0</v>
      </c>
      <c r="HH69" s="40">
        <f>IF(HH$7="",0,HH59*условия!$U21)</f>
        <v>0</v>
      </c>
      <c r="HI69" s="40">
        <f>IF(HI$7="",0,HI59*условия!$U21)</f>
        <v>0</v>
      </c>
      <c r="HJ69" s="40">
        <f>IF(HJ$7="",0,HJ59*условия!$U21)</f>
        <v>0</v>
      </c>
      <c r="HK69" s="40">
        <f>IF(HK$7="",0,HK59*условия!$U21)</f>
        <v>0</v>
      </c>
      <c r="HL69" s="40">
        <f>IF(HL$7="",0,HL59*условия!$U21)</f>
        <v>0</v>
      </c>
      <c r="HM69" s="40">
        <f>IF(HM$7="",0,HM59*условия!$U21)</f>
        <v>0</v>
      </c>
      <c r="HN69" s="40">
        <f>IF(HN$7="",0,HN59*условия!$U21)</f>
        <v>0</v>
      </c>
      <c r="HO69" s="40">
        <f>IF(HO$7="",0,HO59*условия!$U21)</f>
        <v>0</v>
      </c>
      <c r="HP69" s="40">
        <f>IF(HP$7="",0,HP59*условия!$U21)</f>
        <v>0</v>
      </c>
      <c r="HQ69" s="40">
        <f>IF(HQ$7="",0,HQ59*условия!$U21)</f>
        <v>0</v>
      </c>
      <c r="HR69" s="40">
        <f>IF(HR$7="",0,HR59*условия!$U21)</f>
        <v>0</v>
      </c>
      <c r="HS69" s="40">
        <f>IF(HS$7="",0,HS59*условия!$U21)</f>
        <v>0</v>
      </c>
      <c r="HT69" s="40">
        <f>IF(HT$7="",0,HT59*условия!$U21)</f>
        <v>0</v>
      </c>
      <c r="HU69" s="40">
        <f>IF(HU$7="",0,HU59*условия!$U21)</f>
        <v>0</v>
      </c>
      <c r="HV69" s="40">
        <f>IF(HV$7="",0,HV59*условия!$U21)</f>
        <v>0</v>
      </c>
      <c r="HW69" s="40">
        <f>IF(HW$7="",0,HW59*условия!$U21)</f>
        <v>0</v>
      </c>
      <c r="HX69" s="40">
        <f>IF(HX$7="",0,HX59*условия!$U21)</f>
        <v>0</v>
      </c>
      <c r="HY69" s="40">
        <f>IF(HY$7="",0,HY59*условия!$U21)</f>
        <v>0</v>
      </c>
      <c r="HZ69" s="40">
        <f>IF(HZ$7="",0,HZ59*условия!$U21)</f>
        <v>0</v>
      </c>
      <c r="IA69" s="40">
        <f>IF(IA$7="",0,IA59*условия!$U21)</f>
        <v>0</v>
      </c>
      <c r="IB69" s="40">
        <f>IF(IB$7="",0,IB59*условия!$U21)</f>
        <v>0</v>
      </c>
      <c r="IC69" s="40">
        <f>IF(IC$7="",0,IC59*условия!$U21)</f>
        <v>0</v>
      </c>
      <c r="ID69" s="40">
        <f>IF(ID$7="",0,ID59*условия!$U21)</f>
        <v>0</v>
      </c>
      <c r="IE69" s="40">
        <f>IF(IE$7="",0,IE59*условия!$U21)</f>
        <v>0</v>
      </c>
      <c r="IF69" s="40">
        <f>IF(IF$7="",0,IF59*условия!$U21)</f>
        <v>0</v>
      </c>
      <c r="IG69" s="40">
        <f>IF(IG$7="",0,IG59*условия!$U21)</f>
        <v>0</v>
      </c>
      <c r="IH69" s="40">
        <f>IF(IH$7="",0,IH59*условия!$U21)</f>
        <v>0</v>
      </c>
      <c r="II69" s="40">
        <f>IF(II$7="",0,II59*условия!$U21)</f>
        <v>0</v>
      </c>
      <c r="IJ69" s="40">
        <f>IF(IJ$7="",0,IJ59*условия!$U21)</f>
        <v>0</v>
      </c>
      <c r="IK69" s="40">
        <f>IF(IK$7="",0,IK59*условия!$U21)</f>
        <v>0</v>
      </c>
      <c r="IL69" s="40">
        <f>IF(IL$7="",0,IL59*условия!$U21)</f>
        <v>0</v>
      </c>
      <c r="IM69" s="40">
        <f>IF(IM$7="",0,IM59*условия!$U21)</f>
        <v>0</v>
      </c>
      <c r="IN69" s="40">
        <f>IF(IN$7="",0,IN59*условия!$U21)</f>
        <v>0</v>
      </c>
      <c r="IO69" s="40">
        <f>IF(IO$7="",0,IO59*условия!$U21)</f>
        <v>0</v>
      </c>
      <c r="IP69" s="40">
        <f>IF(IP$7="",0,IP59*условия!$U21)</f>
        <v>0</v>
      </c>
      <c r="IQ69" s="40">
        <f>IF(IQ$7="",0,IQ59*условия!$U21)</f>
        <v>0</v>
      </c>
      <c r="IR69" s="40">
        <f>IF(IR$7="",0,IR59*условия!$U21)</f>
        <v>0</v>
      </c>
      <c r="IS69" s="40">
        <f>IF(IS$7="",0,IS59*условия!$U21)</f>
        <v>0</v>
      </c>
      <c r="IT69" s="40">
        <f>IF(IT$7="",0,IT59*условия!$U21)</f>
        <v>0</v>
      </c>
      <c r="IU69" s="40">
        <f>IF(IU$7="",0,IU59*условия!$U21)</f>
        <v>0</v>
      </c>
      <c r="IV69" s="40">
        <f>IF(IV$7="",0,IV59*условия!$U21)</f>
        <v>0</v>
      </c>
      <c r="IW69" s="40">
        <f>IF(IW$7="",0,IW59*условия!$U21)</f>
        <v>0</v>
      </c>
      <c r="IX69" s="40">
        <f>IF(IX$7="",0,IX59*условия!$U21)</f>
        <v>0</v>
      </c>
      <c r="IY69" s="40">
        <f>IF(IY$7="",0,IY59*условия!$U21)</f>
        <v>0</v>
      </c>
      <c r="IZ69" s="40">
        <f>IF(IZ$7="",0,IZ59*условия!$U21)</f>
        <v>0</v>
      </c>
      <c r="JA69" s="40">
        <f>IF(JA$7="",0,JA59*условия!$U21)</f>
        <v>0</v>
      </c>
      <c r="JB69" s="40">
        <f>IF(JB$7="",0,JB59*условия!$U21)</f>
        <v>0</v>
      </c>
      <c r="JC69" s="40">
        <f>IF(JC$7="",0,JC59*условия!$U21)</f>
        <v>0</v>
      </c>
      <c r="JD69" s="40">
        <f>IF(JD$7="",0,JD59*условия!$U21)</f>
        <v>0</v>
      </c>
      <c r="JE69" s="40">
        <f>IF(JE$7="",0,JE59*условия!$U21)</f>
        <v>0</v>
      </c>
      <c r="JF69" s="40">
        <f>IF(JF$7="",0,JF59*условия!$U21)</f>
        <v>0</v>
      </c>
      <c r="JG69" s="40">
        <f>IF(JG$7="",0,JG59*условия!$U21)</f>
        <v>0</v>
      </c>
      <c r="JH69" s="40">
        <f>IF(JH$7="",0,JH59*условия!$U21)</f>
        <v>0</v>
      </c>
      <c r="JI69" s="40">
        <f>IF(JI$7="",0,JI59*условия!$U21)</f>
        <v>0</v>
      </c>
      <c r="JJ69" s="40">
        <f>IF(JJ$7="",0,JJ59*условия!$U21)</f>
        <v>0</v>
      </c>
      <c r="JK69" s="40">
        <f>IF(JK$7="",0,JK59*условия!$U21)</f>
        <v>0</v>
      </c>
      <c r="JL69" s="40">
        <f>IF(JL$7="",0,JL59*условия!$U21)</f>
        <v>0</v>
      </c>
      <c r="JM69" s="40">
        <f>IF(JM$7="",0,JM59*условия!$U21)</f>
        <v>0</v>
      </c>
      <c r="JN69" s="40">
        <f>IF(JN$7="",0,JN59*условия!$U21)</f>
        <v>0</v>
      </c>
      <c r="JO69" s="40">
        <f>IF(JO$7="",0,JO59*условия!$U21)</f>
        <v>0</v>
      </c>
      <c r="JP69" s="40">
        <f>IF(JP$7="",0,JP59*условия!$U21)</f>
        <v>0</v>
      </c>
      <c r="JQ69" s="40">
        <f>IF(JQ$7="",0,JQ59*условия!$U21)</f>
        <v>0</v>
      </c>
      <c r="JR69" s="40">
        <f>IF(JR$7="",0,JR59*условия!$U21)</f>
        <v>0</v>
      </c>
      <c r="JS69" s="40">
        <f>IF(JS$7="",0,JS59*условия!$U21)</f>
        <v>0</v>
      </c>
      <c r="JT69" s="40">
        <f>IF(JT$7="",0,JT59*условия!$U21)</f>
        <v>0</v>
      </c>
      <c r="JU69" s="40">
        <f>IF(JU$7="",0,JU59*условия!$U21)</f>
        <v>0</v>
      </c>
      <c r="JV69" s="40">
        <f>IF(JV$7="",0,JV59*условия!$U21)</f>
        <v>0</v>
      </c>
      <c r="JW69" s="40">
        <f>IF(JW$7="",0,JW59*условия!$U21)</f>
        <v>0</v>
      </c>
      <c r="JX69" s="40">
        <f>IF(JX$7="",0,JX59*условия!$U21)</f>
        <v>0</v>
      </c>
      <c r="JY69" s="40">
        <f>IF(JY$7="",0,JY59*условия!$U21)</f>
        <v>0</v>
      </c>
      <c r="JZ69" s="40">
        <f>IF(JZ$7="",0,JZ59*условия!$U21)</f>
        <v>0</v>
      </c>
      <c r="KA69" s="40">
        <f>IF(KA$7="",0,KA59*условия!$U21)</f>
        <v>0</v>
      </c>
      <c r="KB69" s="40">
        <f>IF(KB$7="",0,KB59*условия!$U21)</f>
        <v>0</v>
      </c>
      <c r="KC69" s="40">
        <f>IF(KC$7="",0,KC59*условия!$U21)</f>
        <v>0</v>
      </c>
      <c r="KD69" s="40">
        <f>IF(KD$7="",0,KD59*условия!$U21)</f>
        <v>0</v>
      </c>
      <c r="KE69" s="40">
        <f>IF(KE$7="",0,KE59*условия!$U21)</f>
        <v>0</v>
      </c>
      <c r="KF69" s="40">
        <f>IF(KF$7="",0,KF59*условия!$U21)</f>
        <v>0</v>
      </c>
      <c r="KG69" s="40">
        <f>IF(KG$7="",0,KG59*условия!$U21)</f>
        <v>0</v>
      </c>
      <c r="KH69" s="40">
        <f>IF(KH$7="",0,KH59*условия!$U21)</f>
        <v>0</v>
      </c>
      <c r="KI69" s="40">
        <f>IF(KI$7="",0,KI59*условия!$U21)</f>
        <v>0</v>
      </c>
      <c r="KJ69" s="40">
        <f>IF(KJ$7="",0,KJ59*условия!$U21)</f>
        <v>0</v>
      </c>
      <c r="KK69" s="40">
        <f>IF(KK$7="",0,KK59*условия!$U21)</f>
        <v>0</v>
      </c>
      <c r="KL69" s="40">
        <f>IF(KL$7="",0,KL59*условия!$U21)</f>
        <v>0</v>
      </c>
      <c r="KM69" s="40">
        <f>IF(KM$7="",0,KM59*условия!$U21)</f>
        <v>0</v>
      </c>
      <c r="KN69" s="40">
        <f>IF(KN$7="",0,KN59*условия!$U21)</f>
        <v>0</v>
      </c>
      <c r="KO69" s="40">
        <f>IF(KO$7="",0,KO59*условия!$U21)</f>
        <v>0</v>
      </c>
      <c r="KP69" s="40">
        <f>IF(KP$7="",0,KP59*условия!$U21)</f>
        <v>0</v>
      </c>
      <c r="KQ69" s="40">
        <f>IF(KQ$7="",0,KQ59*условия!$U21)</f>
        <v>0</v>
      </c>
      <c r="KR69" s="40">
        <f>IF(KR$7="",0,KR59*условия!$U21)</f>
        <v>0</v>
      </c>
      <c r="KS69" s="40">
        <f>IF(KS$7="",0,KS59*условия!$U21)</f>
        <v>0</v>
      </c>
      <c r="KT69" s="40">
        <f>IF(KT$7="",0,KT59*условия!$U21)</f>
        <v>0</v>
      </c>
      <c r="KU69" s="40">
        <f>IF(KU$7="",0,KU59*условия!$U21)</f>
        <v>0</v>
      </c>
      <c r="KV69" s="40">
        <f>IF(KV$7="",0,KV59*условия!$U21)</f>
        <v>0</v>
      </c>
      <c r="KW69" s="1"/>
      <c r="KX69" s="1"/>
    </row>
    <row r="70" spans="1:310" ht="4.05" customHeight="1" x14ac:dyDescent="0.25">
      <c r="A70" s="1"/>
      <c r="B70" s="79"/>
      <c r="C70" s="79"/>
      <c r="D70" s="79"/>
      <c r="E70" s="1"/>
      <c r="F70" s="1"/>
      <c r="G70" s="1"/>
      <c r="H70" s="11"/>
      <c r="I70" s="1"/>
      <c r="J70" s="1"/>
      <c r="K70" s="1"/>
      <c r="L70" s="1"/>
      <c r="M70" s="5"/>
      <c r="N70" s="1"/>
      <c r="O70" s="19"/>
      <c r="P70" s="1"/>
      <c r="Q70" s="1"/>
      <c r="R70" s="40"/>
      <c r="S70" s="1"/>
      <c r="T70" s="40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</row>
    <row r="71" spans="1:310" ht="4.05" customHeight="1" x14ac:dyDescent="0.25">
      <c r="A71" s="1"/>
      <c r="B71" s="79"/>
      <c r="C71" s="79"/>
      <c r="D71" s="79"/>
      <c r="E71" s="9"/>
      <c r="F71" s="1"/>
      <c r="G71" s="1"/>
      <c r="H71" s="11"/>
      <c r="I71" s="1"/>
      <c r="J71" s="1"/>
      <c r="K71" s="9"/>
      <c r="L71" s="1"/>
      <c r="M71" s="5"/>
      <c r="N71" s="9"/>
      <c r="O71" s="19"/>
      <c r="P71" s="1"/>
      <c r="Q71" s="1"/>
      <c r="R71" s="49"/>
      <c r="S71" s="1"/>
      <c r="T71" s="40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</row>
    <row r="72" spans="1:310" ht="12" customHeight="1" x14ac:dyDescent="0.25">
      <c r="A72" s="1"/>
      <c r="B72" s="79"/>
      <c r="C72" s="79"/>
      <c r="D72" s="79"/>
      <c r="E72" s="1"/>
      <c r="F72" s="1"/>
      <c r="G72" s="1"/>
      <c r="H72" s="11"/>
      <c r="I72" s="1"/>
      <c r="J72" s="1"/>
      <c r="K72" s="1"/>
      <c r="L72" s="1"/>
      <c r="M72" s="5"/>
      <c r="N72" s="53" t="s">
        <v>9</v>
      </c>
      <c r="O72" s="54"/>
      <c r="P72" s="53"/>
      <c r="Q72" s="53"/>
      <c r="R72" s="55">
        <f>R63-SUM(R64:R70)</f>
        <v>0</v>
      </c>
      <c r="S72" s="1"/>
      <c r="T72" s="40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</row>
    <row r="73" spans="1:310" ht="4.95" customHeight="1" x14ac:dyDescent="0.25">
      <c r="A73" s="1"/>
      <c r="B73" s="79"/>
      <c r="C73" s="79"/>
      <c r="D73" s="79"/>
      <c r="E73" s="1"/>
      <c r="F73" s="1"/>
      <c r="G73" s="1"/>
      <c r="H73" s="11"/>
      <c r="I73" s="1"/>
      <c r="J73" s="1"/>
      <c r="K73" s="1"/>
      <c r="L73" s="1"/>
      <c r="M73" s="5"/>
      <c r="N73" s="1"/>
      <c r="O73" s="19"/>
      <c r="P73" s="1"/>
      <c r="Q73" s="1"/>
      <c r="R73" s="40"/>
      <c r="S73" s="1"/>
      <c r="T73" s="40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</row>
    <row r="74" spans="1:310" s="4" customFormat="1" x14ac:dyDescent="0.25">
      <c r="A74" s="3"/>
      <c r="B74" s="80"/>
      <c r="C74" s="81" t="s">
        <v>25</v>
      </c>
      <c r="D74" s="80"/>
      <c r="E74" s="42" t="str">
        <f>kpi!$E$119</f>
        <v>доход от продаж допуслуг</v>
      </c>
      <c r="F74" s="3"/>
      <c r="G74" s="3"/>
      <c r="H74" s="39" t="str">
        <f>IF(OR($E74="",$E74=0),"",INDEX(kpi!$I:$I,SUMIFS(kpi!$A:$A,kpi!$E:$E,$E74)))</f>
        <v>руб.</v>
      </c>
      <c r="I74" s="3"/>
      <c r="J74" s="3"/>
      <c r="K74" s="42" t="s">
        <v>7</v>
      </c>
      <c r="L74" s="3"/>
      <c r="M74" s="5"/>
      <c r="N74" s="44"/>
      <c r="O74" s="19"/>
      <c r="P74" s="3"/>
      <c r="Q74" s="3"/>
      <c r="R74" s="44">
        <f t="shared" ref="R74:R76" si="902">SUMIFS($T74:$KW74,$T$1:$KW$1,"&gt;="&amp;1,$T$1:$KW$1,"&lt;="&amp;MAX($1:$1))</f>
        <v>65554.921923076923</v>
      </c>
      <c r="S74" s="3"/>
      <c r="T74" s="41"/>
      <c r="U74" s="41">
        <f>IF(U$7="",0,SUM(U75:U81))</f>
        <v>566.31817307692313</v>
      </c>
      <c r="V74" s="41">
        <f t="shared" ref="V74:CG74" si="903">IF(V$7="",0,SUM(V75:V81))</f>
        <v>1227.0227083333334</v>
      </c>
      <c r="W74" s="41">
        <f t="shared" si="903"/>
        <v>1982.1136057692308</v>
      </c>
      <c r="X74" s="41">
        <f t="shared" si="903"/>
        <v>2831.5908653846159</v>
      </c>
      <c r="Y74" s="41">
        <f t="shared" si="903"/>
        <v>3775.4544871794878</v>
      </c>
      <c r="Z74" s="41">
        <f t="shared" si="903"/>
        <v>4583.7275480769231</v>
      </c>
      <c r="AA74" s="41">
        <f t="shared" si="903"/>
        <v>5338.8184455128212</v>
      </c>
      <c r="AB74" s="41">
        <f t="shared" si="903"/>
        <v>6131.7597115384624</v>
      </c>
      <c r="AC74" s="41">
        <f t="shared" si="903"/>
        <v>6962.5513461538467</v>
      </c>
      <c r="AD74" s="41">
        <f t="shared" si="903"/>
        <v>7831.193349358975</v>
      </c>
      <c r="AE74" s="41">
        <f t="shared" si="903"/>
        <v>8737.6857211538481</v>
      </c>
      <c r="AF74" s="41">
        <f t="shared" si="903"/>
        <v>9682.0284615384644</v>
      </c>
      <c r="AG74" s="41">
        <f t="shared" si="903"/>
        <v>5904.6575000000003</v>
      </c>
      <c r="AH74" s="41">
        <f t="shared" si="903"/>
        <v>0</v>
      </c>
      <c r="AI74" s="41">
        <f t="shared" si="903"/>
        <v>0</v>
      </c>
      <c r="AJ74" s="41">
        <f t="shared" si="903"/>
        <v>0</v>
      </c>
      <c r="AK74" s="41">
        <f t="shared" si="903"/>
        <v>0</v>
      </c>
      <c r="AL74" s="41">
        <f t="shared" si="903"/>
        <v>0</v>
      </c>
      <c r="AM74" s="41">
        <f t="shared" si="903"/>
        <v>0</v>
      </c>
      <c r="AN74" s="41">
        <f t="shared" si="903"/>
        <v>0</v>
      </c>
      <c r="AO74" s="41">
        <f t="shared" si="903"/>
        <v>0</v>
      </c>
      <c r="AP74" s="41">
        <f t="shared" si="903"/>
        <v>0</v>
      </c>
      <c r="AQ74" s="41">
        <f t="shared" si="903"/>
        <v>0</v>
      </c>
      <c r="AR74" s="41">
        <f t="shared" si="903"/>
        <v>0</v>
      </c>
      <c r="AS74" s="41">
        <f t="shared" si="903"/>
        <v>0</v>
      </c>
      <c r="AT74" s="41">
        <f t="shared" si="903"/>
        <v>0</v>
      </c>
      <c r="AU74" s="41">
        <f t="shared" si="903"/>
        <v>0</v>
      </c>
      <c r="AV74" s="41">
        <f t="shared" si="903"/>
        <v>0</v>
      </c>
      <c r="AW74" s="41">
        <f t="shared" si="903"/>
        <v>0</v>
      </c>
      <c r="AX74" s="41">
        <f t="shared" si="903"/>
        <v>0</v>
      </c>
      <c r="AY74" s="41">
        <f t="shared" si="903"/>
        <v>0</v>
      </c>
      <c r="AZ74" s="41">
        <f t="shared" si="903"/>
        <v>0</v>
      </c>
      <c r="BA74" s="41">
        <f t="shared" si="903"/>
        <v>0</v>
      </c>
      <c r="BB74" s="41">
        <f t="shared" si="903"/>
        <v>0</v>
      </c>
      <c r="BC74" s="41">
        <f t="shared" si="903"/>
        <v>0</v>
      </c>
      <c r="BD74" s="41">
        <f t="shared" si="903"/>
        <v>0</v>
      </c>
      <c r="BE74" s="41">
        <f t="shared" si="903"/>
        <v>0</v>
      </c>
      <c r="BF74" s="41">
        <f t="shared" si="903"/>
        <v>0</v>
      </c>
      <c r="BG74" s="41">
        <f t="shared" si="903"/>
        <v>0</v>
      </c>
      <c r="BH74" s="41">
        <f t="shared" si="903"/>
        <v>0</v>
      </c>
      <c r="BI74" s="41">
        <f t="shared" si="903"/>
        <v>0</v>
      </c>
      <c r="BJ74" s="41">
        <f t="shared" si="903"/>
        <v>0</v>
      </c>
      <c r="BK74" s="41">
        <f t="shared" si="903"/>
        <v>0</v>
      </c>
      <c r="BL74" s="41">
        <f t="shared" si="903"/>
        <v>0</v>
      </c>
      <c r="BM74" s="41">
        <f t="shared" si="903"/>
        <v>0</v>
      </c>
      <c r="BN74" s="41">
        <f t="shared" si="903"/>
        <v>0</v>
      </c>
      <c r="BO74" s="41">
        <f t="shared" si="903"/>
        <v>0</v>
      </c>
      <c r="BP74" s="41">
        <f t="shared" si="903"/>
        <v>0</v>
      </c>
      <c r="BQ74" s="41">
        <f t="shared" si="903"/>
        <v>0</v>
      </c>
      <c r="BR74" s="41">
        <f t="shared" si="903"/>
        <v>0</v>
      </c>
      <c r="BS74" s="41">
        <f t="shared" si="903"/>
        <v>0</v>
      </c>
      <c r="BT74" s="41">
        <f t="shared" si="903"/>
        <v>0</v>
      </c>
      <c r="BU74" s="41">
        <f t="shared" si="903"/>
        <v>0</v>
      </c>
      <c r="BV74" s="41">
        <f t="shared" si="903"/>
        <v>0</v>
      </c>
      <c r="BW74" s="41">
        <f t="shared" si="903"/>
        <v>0</v>
      </c>
      <c r="BX74" s="41">
        <f t="shared" si="903"/>
        <v>0</v>
      </c>
      <c r="BY74" s="41">
        <f t="shared" si="903"/>
        <v>0</v>
      </c>
      <c r="BZ74" s="41">
        <f t="shared" si="903"/>
        <v>0</v>
      </c>
      <c r="CA74" s="41">
        <f t="shared" si="903"/>
        <v>0</v>
      </c>
      <c r="CB74" s="41">
        <f t="shared" si="903"/>
        <v>0</v>
      </c>
      <c r="CC74" s="41">
        <f t="shared" si="903"/>
        <v>0</v>
      </c>
      <c r="CD74" s="41">
        <f t="shared" si="903"/>
        <v>0</v>
      </c>
      <c r="CE74" s="41">
        <f t="shared" si="903"/>
        <v>0</v>
      </c>
      <c r="CF74" s="41">
        <f t="shared" si="903"/>
        <v>0</v>
      </c>
      <c r="CG74" s="41">
        <f t="shared" si="903"/>
        <v>0</v>
      </c>
      <c r="CH74" s="41">
        <f t="shared" ref="CH74:DR74" si="904">IF(CH$7="",0,SUM(CH75:CH81))</f>
        <v>0</v>
      </c>
      <c r="CI74" s="41">
        <f t="shared" si="904"/>
        <v>0</v>
      </c>
      <c r="CJ74" s="41">
        <f t="shared" si="904"/>
        <v>0</v>
      </c>
      <c r="CK74" s="41">
        <f t="shared" si="904"/>
        <v>0</v>
      </c>
      <c r="CL74" s="41">
        <f t="shared" si="904"/>
        <v>0</v>
      </c>
      <c r="CM74" s="41">
        <f t="shared" si="904"/>
        <v>0</v>
      </c>
      <c r="CN74" s="41">
        <f t="shared" si="904"/>
        <v>0</v>
      </c>
      <c r="CO74" s="41">
        <f t="shared" si="904"/>
        <v>0</v>
      </c>
      <c r="CP74" s="41">
        <f t="shared" si="904"/>
        <v>0</v>
      </c>
      <c r="CQ74" s="41">
        <f t="shared" si="904"/>
        <v>0</v>
      </c>
      <c r="CR74" s="41">
        <f t="shared" si="904"/>
        <v>0</v>
      </c>
      <c r="CS74" s="41">
        <f t="shared" si="904"/>
        <v>0</v>
      </c>
      <c r="CT74" s="41">
        <f t="shared" si="904"/>
        <v>0</v>
      </c>
      <c r="CU74" s="41">
        <f t="shared" si="904"/>
        <v>0</v>
      </c>
      <c r="CV74" s="41">
        <f t="shared" si="904"/>
        <v>0</v>
      </c>
      <c r="CW74" s="41">
        <f t="shared" si="904"/>
        <v>0</v>
      </c>
      <c r="CX74" s="41">
        <f t="shared" si="904"/>
        <v>0</v>
      </c>
      <c r="CY74" s="41">
        <f t="shared" si="904"/>
        <v>0</v>
      </c>
      <c r="CZ74" s="41">
        <f t="shared" si="904"/>
        <v>0</v>
      </c>
      <c r="DA74" s="41">
        <f t="shared" si="904"/>
        <v>0</v>
      </c>
      <c r="DB74" s="41">
        <f t="shared" si="904"/>
        <v>0</v>
      </c>
      <c r="DC74" s="41">
        <f t="shared" si="904"/>
        <v>0</v>
      </c>
      <c r="DD74" s="41">
        <f t="shared" si="904"/>
        <v>0</v>
      </c>
      <c r="DE74" s="41">
        <f t="shared" si="904"/>
        <v>0</v>
      </c>
      <c r="DF74" s="41">
        <f t="shared" si="904"/>
        <v>0</v>
      </c>
      <c r="DG74" s="41">
        <f t="shared" si="904"/>
        <v>0</v>
      </c>
      <c r="DH74" s="41">
        <f t="shared" si="904"/>
        <v>0</v>
      </c>
      <c r="DI74" s="41">
        <f t="shared" si="904"/>
        <v>0</v>
      </c>
      <c r="DJ74" s="41">
        <f t="shared" si="904"/>
        <v>0</v>
      </c>
      <c r="DK74" s="41">
        <f t="shared" si="904"/>
        <v>0</v>
      </c>
      <c r="DL74" s="41">
        <f t="shared" si="904"/>
        <v>0</v>
      </c>
      <c r="DM74" s="41">
        <f t="shared" si="904"/>
        <v>0</v>
      </c>
      <c r="DN74" s="41">
        <f t="shared" si="904"/>
        <v>0</v>
      </c>
      <c r="DO74" s="41">
        <f t="shared" si="904"/>
        <v>0</v>
      </c>
      <c r="DP74" s="41">
        <f t="shared" si="904"/>
        <v>0</v>
      </c>
      <c r="DQ74" s="41">
        <f t="shared" si="904"/>
        <v>0</v>
      </c>
      <c r="DR74" s="41">
        <f t="shared" si="904"/>
        <v>0</v>
      </c>
      <c r="DS74" s="41">
        <f t="shared" ref="DS74" si="905">IF(DS$7="",0,SUM(DS75:DS81))</f>
        <v>0</v>
      </c>
      <c r="DT74" s="41">
        <f t="shared" ref="DT74:GE74" si="906">IF(DT$7="",0,SUM(DT75:DT81))</f>
        <v>0</v>
      </c>
      <c r="DU74" s="41">
        <f t="shared" si="906"/>
        <v>0</v>
      </c>
      <c r="DV74" s="41">
        <f t="shared" si="906"/>
        <v>0</v>
      </c>
      <c r="DW74" s="41">
        <f t="shared" si="906"/>
        <v>0</v>
      </c>
      <c r="DX74" s="41">
        <f t="shared" si="906"/>
        <v>0</v>
      </c>
      <c r="DY74" s="41">
        <f t="shared" si="906"/>
        <v>0</v>
      </c>
      <c r="DZ74" s="41">
        <f t="shared" si="906"/>
        <v>0</v>
      </c>
      <c r="EA74" s="41">
        <f t="shared" si="906"/>
        <v>0</v>
      </c>
      <c r="EB74" s="41">
        <f t="shared" si="906"/>
        <v>0</v>
      </c>
      <c r="EC74" s="41">
        <f t="shared" si="906"/>
        <v>0</v>
      </c>
      <c r="ED74" s="41">
        <f t="shared" si="906"/>
        <v>0</v>
      </c>
      <c r="EE74" s="41">
        <f t="shared" si="906"/>
        <v>0</v>
      </c>
      <c r="EF74" s="41">
        <f t="shared" si="906"/>
        <v>0</v>
      </c>
      <c r="EG74" s="41">
        <f t="shared" si="906"/>
        <v>0</v>
      </c>
      <c r="EH74" s="41">
        <f t="shared" si="906"/>
        <v>0</v>
      </c>
      <c r="EI74" s="41">
        <f t="shared" si="906"/>
        <v>0</v>
      </c>
      <c r="EJ74" s="41">
        <f t="shared" si="906"/>
        <v>0</v>
      </c>
      <c r="EK74" s="41">
        <f t="shared" si="906"/>
        <v>0</v>
      </c>
      <c r="EL74" s="41">
        <f t="shared" si="906"/>
        <v>0</v>
      </c>
      <c r="EM74" s="41">
        <f t="shared" si="906"/>
        <v>0</v>
      </c>
      <c r="EN74" s="41">
        <f t="shared" si="906"/>
        <v>0</v>
      </c>
      <c r="EO74" s="41">
        <f t="shared" si="906"/>
        <v>0</v>
      </c>
      <c r="EP74" s="41">
        <f t="shared" si="906"/>
        <v>0</v>
      </c>
      <c r="EQ74" s="41">
        <f t="shared" si="906"/>
        <v>0</v>
      </c>
      <c r="ER74" s="41">
        <f t="shared" si="906"/>
        <v>0</v>
      </c>
      <c r="ES74" s="41">
        <f t="shared" si="906"/>
        <v>0</v>
      </c>
      <c r="ET74" s="41">
        <f t="shared" si="906"/>
        <v>0</v>
      </c>
      <c r="EU74" s="41">
        <f t="shared" si="906"/>
        <v>0</v>
      </c>
      <c r="EV74" s="41">
        <f t="shared" si="906"/>
        <v>0</v>
      </c>
      <c r="EW74" s="41">
        <f t="shared" si="906"/>
        <v>0</v>
      </c>
      <c r="EX74" s="41">
        <f t="shared" si="906"/>
        <v>0</v>
      </c>
      <c r="EY74" s="41">
        <f t="shared" si="906"/>
        <v>0</v>
      </c>
      <c r="EZ74" s="41">
        <f t="shared" si="906"/>
        <v>0</v>
      </c>
      <c r="FA74" s="41">
        <f t="shared" si="906"/>
        <v>0</v>
      </c>
      <c r="FB74" s="41">
        <f t="shared" si="906"/>
        <v>0</v>
      </c>
      <c r="FC74" s="41">
        <f t="shared" si="906"/>
        <v>0</v>
      </c>
      <c r="FD74" s="41">
        <f t="shared" si="906"/>
        <v>0</v>
      </c>
      <c r="FE74" s="41">
        <f t="shared" si="906"/>
        <v>0</v>
      </c>
      <c r="FF74" s="41">
        <f t="shared" si="906"/>
        <v>0</v>
      </c>
      <c r="FG74" s="41">
        <f t="shared" si="906"/>
        <v>0</v>
      </c>
      <c r="FH74" s="41">
        <f t="shared" si="906"/>
        <v>0</v>
      </c>
      <c r="FI74" s="41">
        <f t="shared" si="906"/>
        <v>0</v>
      </c>
      <c r="FJ74" s="41">
        <f t="shared" si="906"/>
        <v>0</v>
      </c>
      <c r="FK74" s="41">
        <f t="shared" si="906"/>
        <v>0</v>
      </c>
      <c r="FL74" s="41">
        <f t="shared" si="906"/>
        <v>0</v>
      </c>
      <c r="FM74" s="41">
        <f t="shared" si="906"/>
        <v>0</v>
      </c>
      <c r="FN74" s="41">
        <f t="shared" si="906"/>
        <v>0</v>
      </c>
      <c r="FO74" s="41">
        <f t="shared" si="906"/>
        <v>0</v>
      </c>
      <c r="FP74" s="41">
        <f t="shared" si="906"/>
        <v>0</v>
      </c>
      <c r="FQ74" s="41">
        <f t="shared" si="906"/>
        <v>0</v>
      </c>
      <c r="FR74" s="41">
        <f t="shared" si="906"/>
        <v>0</v>
      </c>
      <c r="FS74" s="41">
        <f t="shared" si="906"/>
        <v>0</v>
      </c>
      <c r="FT74" s="41">
        <f t="shared" si="906"/>
        <v>0</v>
      </c>
      <c r="FU74" s="41">
        <f t="shared" si="906"/>
        <v>0</v>
      </c>
      <c r="FV74" s="41">
        <f t="shared" si="906"/>
        <v>0</v>
      </c>
      <c r="FW74" s="41">
        <f t="shared" si="906"/>
        <v>0</v>
      </c>
      <c r="FX74" s="41">
        <f t="shared" si="906"/>
        <v>0</v>
      </c>
      <c r="FY74" s="41">
        <f t="shared" si="906"/>
        <v>0</v>
      </c>
      <c r="FZ74" s="41">
        <f t="shared" si="906"/>
        <v>0</v>
      </c>
      <c r="GA74" s="41">
        <f t="shared" si="906"/>
        <v>0</v>
      </c>
      <c r="GB74" s="41">
        <f t="shared" si="906"/>
        <v>0</v>
      </c>
      <c r="GC74" s="41">
        <f t="shared" si="906"/>
        <v>0</v>
      </c>
      <c r="GD74" s="41">
        <f t="shared" si="906"/>
        <v>0</v>
      </c>
      <c r="GE74" s="41">
        <f t="shared" si="906"/>
        <v>0</v>
      </c>
      <c r="GF74" s="41">
        <f t="shared" ref="GF74:IQ74" si="907">IF(GF$7="",0,SUM(GF75:GF81))</f>
        <v>0</v>
      </c>
      <c r="GG74" s="41">
        <f t="shared" si="907"/>
        <v>0</v>
      </c>
      <c r="GH74" s="41">
        <f t="shared" si="907"/>
        <v>0</v>
      </c>
      <c r="GI74" s="41">
        <f t="shared" si="907"/>
        <v>0</v>
      </c>
      <c r="GJ74" s="41">
        <f t="shared" si="907"/>
        <v>0</v>
      </c>
      <c r="GK74" s="41">
        <f t="shared" si="907"/>
        <v>0</v>
      </c>
      <c r="GL74" s="41">
        <f t="shared" si="907"/>
        <v>0</v>
      </c>
      <c r="GM74" s="41">
        <f t="shared" si="907"/>
        <v>0</v>
      </c>
      <c r="GN74" s="41">
        <f t="shared" si="907"/>
        <v>0</v>
      </c>
      <c r="GO74" s="41">
        <f t="shared" si="907"/>
        <v>0</v>
      </c>
      <c r="GP74" s="41">
        <f t="shared" si="907"/>
        <v>0</v>
      </c>
      <c r="GQ74" s="41">
        <f t="shared" si="907"/>
        <v>0</v>
      </c>
      <c r="GR74" s="41">
        <f t="shared" si="907"/>
        <v>0</v>
      </c>
      <c r="GS74" s="41">
        <f t="shared" si="907"/>
        <v>0</v>
      </c>
      <c r="GT74" s="41">
        <f t="shared" si="907"/>
        <v>0</v>
      </c>
      <c r="GU74" s="41">
        <f t="shared" si="907"/>
        <v>0</v>
      </c>
      <c r="GV74" s="41">
        <f t="shared" si="907"/>
        <v>0</v>
      </c>
      <c r="GW74" s="41">
        <f t="shared" si="907"/>
        <v>0</v>
      </c>
      <c r="GX74" s="41">
        <f t="shared" si="907"/>
        <v>0</v>
      </c>
      <c r="GY74" s="41">
        <f t="shared" si="907"/>
        <v>0</v>
      </c>
      <c r="GZ74" s="41">
        <f t="shared" si="907"/>
        <v>0</v>
      </c>
      <c r="HA74" s="41">
        <f t="shared" si="907"/>
        <v>0</v>
      </c>
      <c r="HB74" s="41">
        <f t="shared" si="907"/>
        <v>0</v>
      </c>
      <c r="HC74" s="41">
        <f t="shared" si="907"/>
        <v>0</v>
      </c>
      <c r="HD74" s="41">
        <f t="shared" si="907"/>
        <v>0</v>
      </c>
      <c r="HE74" s="41">
        <f t="shared" si="907"/>
        <v>0</v>
      </c>
      <c r="HF74" s="41">
        <f t="shared" si="907"/>
        <v>0</v>
      </c>
      <c r="HG74" s="41">
        <f t="shared" si="907"/>
        <v>0</v>
      </c>
      <c r="HH74" s="41">
        <f t="shared" si="907"/>
        <v>0</v>
      </c>
      <c r="HI74" s="41">
        <f t="shared" si="907"/>
        <v>0</v>
      </c>
      <c r="HJ74" s="41">
        <f t="shared" si="907"/>
        <v>0</v>
      </c>
      <c r="HK74" s="41">
        <f t="shared" si="907"/>
        <v>0</v>
      </c>
      <c r="HL74" s="41">
        <f t="shared" si="907"/>
        <v>0</v>
      </c>
      <c r="HM74" s="41">
        <f t="shared" si="907"/>
        <v>0</v>
      </c>
      <c r="HN74" s="41">
        <f t="shared" si="907"/>
        <v>0</v>
      </c>
      <c r="HO74" s="41">
        <f t="shared" si="907"/>
        <v>0</v>
      </c>
      <c r="HP74" s="41">
        <f t="shared" si="907"/>
        <v>0</v>
      </c>
      <c r="HQ74" s="41">
        <f t="shared" si="907"/>
        <v>0</v>
      </c>
      <c r="HR74" s="41">
        <f t="shared" si="907"/>
        <v>0</v>
      </c>
      <c r="HS74" s="41">
        <f t="shared" si="907"/>
        <v>0</v>
      </c>
      <c r="HT74" s="41">
        <f t="shared" si="907"/>
        <v>0</v>
      </c>
      <c r="HU74" s="41">
        <f t="shared" si="907"/>
        <v>0</v>
      </c>
      <c r="HV74" s="41">
        <f t="shared" si="907"/>
        <v>0</v>
      </c>
      <c r="HW74" s="41">
        <f t="shared" si="907"/>
        <v>0</v>
      </c>
      <c r="HX74" s="41">
        <f t="shared" si="907"/>
        <v>0</v>
      </c>
      <c r="HY74" s="41">
        <f t="shared" si="907"/>
        <v>0</v>
      </c>
      <c r="HZ74" s="41">
        <f t="shared" si="907"/>
        <v>0</v>
      </c>
      <c r="IA74" s="41">
        <f t="shared" si="907"/>
        <v>0</v>
      </c>
      <c r="IB74" s="41">
        <f t="shared" si="907"/>
        <v>0</v>
      </c>
      <c r="IC74" s="41">
        <f t="shared" si="907"/>
        <v>0</v>
      </c>
      <c r="ID74" s="41">
        <f t="shared" si="907"/>
        <v>0</v>
      </c>
      <c r="IE74" s="41">
        <f t="shared" si="907"/>
        <v>0</v>
      </c>
      <c r="IF74" s="41">
        <f t="shared" si="907"/>
        <v>0</v>
      </c>
      <c r="IG74" s="41">
        <f t="shared" si="907"/>
        <v>0</v>
      </c>
      <c r="IH74" s="41">
        <f t="shared" si="907"/>
        <v>0</v>
      </c>
      <c r="II74" s="41">
        <f t="shared" si="907"/>
        <v>0</v>
      </c>
      <c r="IJ74" s="41">
        <f t="shared" si="907"/>
        <v>0</v>
      </c>
      <c r="IK74" s="41">
        <f t="shared" si="907"/>
        <v>0</v>
      </c>
      <c r="IL74" s="41">
        <f t="shared" si="907"/>
        <v>0</v>
      </c>
      <c r="IM74" s="41">
        <f t="shared" si="907"/>
        <v>0</v>
      </c>
      <c r="IN74" s="41">
        <f t="shared" si="907"/>
        <v>0</v>
      </c>
      <c r="IO74" s="41">
        <f t="shared" si="907"/>
        <v>0</v>
      </c>
      <c r="IP74" s="41">
        <f t="shared" si="907"/>
        <v>0</v>
      </c>
      <c r="IQ74" s="41">
        <f t="shared" si="907"/>
        <v>0</v>
      </c>
      <c r="IR74" s="41">
        <f t="shared" ref="IR74:KV74" si="908">IF(IR$7="",0,SUM(IR75:IR81))</f>
        <v>0</v>
      </c>
      <c r="IS74" s="41">
        <f t="shared" si="908"/>
        <v>0</v>
      </c>
      <c r="IT74" s="41">
        <f t="shared" si="908"/>
        <v>0</v>
      </c>
      <c r="IU74" s="41">
        <f t="shared" si="908"/>
        <v>0</v>
      </c>
      <c r="IV74" s="41">
        <f t="shared" si="908"/>
        <v>0</v>
      </c>
      <c r="IW74" s="41">
        <f t="shared" si="908"/>
        <v>0</v>
      </c>
      <c r="IX74" s="41">
        <f t="shared" si="908"/>
        <v>0</v>
      </c>
      <c r="IY74" s="41">
        <f t="shared" si="908"/>
        <v>0</v>
      </c>
      <c r="IZ74" s="41">
        <f t="shared" si="908"/>
        <v>0</v>
      </c>
      <c r="JA74" s="41">
        <f t="shared" si="908"/>
        <v>0</v>
      </c>
      <c r="JB74" s="41">
        <f t="shared" si="908"/>
        <v>0</v>
      </c>
      <c r="JC74" s="41">
        <f t="shared" si="908"/>
        <v>0</v>
      </c>
      <c r="JD74" s="41">
        <f t="shared" si="908"/>
        <v>0</v>
      </c>
      <c r="JE74" s="41">
        <f t="shared" si="908"/>
        <v>0</v>
      </c>
      <c r="JF74" s="41">
        <f t="shared" si="908"/>
        <v>0</v>
      </c>
      <c r="JG74" s="41">
        <f t="shared" si="908"/>
        <v>0</v>
      </c>
      <c r="JH74" s="41">
        <f t="shared" si="908"/>
        <v>0</v>
      </c>
      <c r="JI74" s="41">
        <f t="shared" si="908"/>
        <v>0</v>
      </c>
      <c r="JJ74" s="41">
        <f t="shared" si="908"/>
        <v>0</v>
      </c>
      <c r="JK74" s="41">
        <f t="shared" si="908"/>
        <v>0</v>
      </c>
      <c r="JL74" s="41">
        <f t="shared" si="908"/>
        <v>0</v>
      </c>
      <c r="JM74" s="41">
        <f t="shared" si="908"/>
        <v>0</v>
      </c>
      <c r="JN74" s="41">
        <f t="shared" si="908"/>
        <v>0</v>
      </c>
      <c r="JO74" s="41">
        <f t="shared" si="908"/>
        <v>0</v>
      </c>
      <c r="JP74" s="41">
        <f t="shared" si="908"/>
        <v>0</v>
      </c>
      <c r="JQ74" s="41">
        <f t="shared" si="908"/>
        <v>0</v>
      </c>
      <c r="JR74" s="41">
        <f t="shared" si="908"/>
        <v>0</v>
      </c>
      <c r="JS74" s="41">
        <f t="shared" si="908"/>
        <v>0</v>
      </c>
      <c r="JT74" s="41">
        <f t="shared" si="908"/>
        <v>0</v>
      </c>
      <c r="JU74" s="41">
        <f t="shared" si="908"/>
        <v>0</v>
      </c>
      <c r="JV74" s="41">
        <f t="shared" si="908"/>
        <v>0</v>
      </c>
      <c r="JW74" s="41">
        <f t="shared" si="908"/>
        <v>0</v>
      </c>
      <c r="JX74" s="41">
        <f t="shared" si="908"/>
        <v>0</v>
      </c>
      <c r="JY74" s="41">
        <f t="shared" si="908"/>
        <v>0</v>
      </c>
      <c r="JZ74" s="41">
        <f t="shared" si="908"/>
        <v>0</v>
      </c>
      <c r="KA74" s="41">
        <f t="shared" si="908"/>
        <v>0</v>
      </c>
      <c r="KB74" s="41">
        <f t="shared" si="908"/>
        <v>0</v>
      </c>
      <c r="KC74" s="41">
        <f t="shared" si="908"/>
        <v>0</v>
      </c>
      <c r="KD74" s="41">
        <f t="shared" si="908"/>
        <v>0</v>
      </c>
      <c r="KE74" s="41">
        <f t="shared" si="908"/>
        <v>0</v>
      </c>
      <c r="KF74" s="41">
        <f t="shared" si="908"/>
        <v>0</v>
      </c>
      <c r="KG74" s="41">
        <f t="shared" si="908"/>
        <v>0</v>
      </c>
      <c r="KH74" s="41">
        <f t="shared" si="908"/>
        <v>0</v>
      </c>
      <c r="KI74" s="41">
        <f t="shared" si="908"/>
        <v>0</v>
      </c>
      <c r="KJ74" s="41">
        <f t="shared" si="908"/>
        <v>0</v>
      </c>
      <c r="KK74" s="41">
        <f t="shared" si="908"/>
        <v>0</v>
      </c>
      <c r="KL74" s="41">
        <f t="shared" si="908"/>
        <v>0</v>
      </c>
      <c r="KM74" s="41">
        <f t="shared" si="908"/>
        <v>0</v>
      </c>
      <c r="KN74" s="41">
        <f t="shared" si="908"/>
        <v>0</v>
      </c>
      <c r="KO74" s="41">
        <f t="shared" si="908"/>
        <v>0</v>
      </c>
      <c r="KP74" s="41">
        <f t="shared" si="908"/>
        <v>0</v>
      </c>
      <c r="KQ74" s="41">
        <f t="shared" si="908"/>
        <v>0</v>
      </c>
      <c r="KR74" s="41">
        <f t="shared" si="908"/>
        <v>0</v>
      </c>
      <c r="KS74" s="41">
        <f t="shared" si="908"/>
        <v>0</v>
      </c>
      <c r="KT74" s="41">
        <f t="shared" si="908"/>
        <v>0</v>
      </c>
      <c r="KU74" s="41">
        <f t="shared" si="908"/>
        <v>0</v>
      </c>
      <c r="KV74" s="41">
        <f t="shared" si="908"/>
        <v>0</v>
      </c>
      <c r="KW74" s="3"/>
      <c r="KX74" s="3"/>
    </row>
    <row r="75" spans="1:310" x14ac:dyDescent="0.25">
      <c r="A75" s="1"/>
      <c r="B75" s="79"/>
      <c r="C75" s="79"/>
      <c r="D75" s="79"/>
      <c r="E75" s="43" t="str">
        <f>E74</f>
        <v>доход от продаж допуслуг</v>
      </c>
      <c r="F75" s="1"/>
      <c r="G75" s="1"/>
      <c r="H75" s="11" t="str">
        <f>H74</f>
        <v>руб.</v>
      </c>
      <c r="I75" s="1"/>
      <c r="J75" s="1"/>
      <c r="K75" s="43" t="str">
        <f>справочники!$U$11</f>
        <v>постоянные-15сотрудников</v>
      </c>
      <c r="L75" s="1"/>
      <c r="M75" s="5"/>
      <c r="N75" s="45"/>
      <c r="O75" s="19"/>
      <c r="P75" s="1"/>
      <c r="Q75" s="1"/>
      <c r="R75" s="45">
        <f t="shared" si="902"/>
        <v>17439.916666666672</v>
      </c>
      <c r="S75" s="1"/>
      <c r="T75" s="232"/>
      <c r="U75" s="40">
        <f>IF(U$7="",0,U44*условия!$U$147)</f>
        <v>114.98846153846156</v>
      </c>
      <c r="V75" s="40">
        <f>IF(V$7="",0,V44*условия!$U$147)</f>
        <v>249.14166666666671</v>
      </c>
      <c r="W75" s="40">
        <f>IF(W$7="",0,W44*условия!$U$147)</f>
        <v>402.45961538461546</v>
      </c>
      <c r="X75" s="40">
        <f>IF(X$7="",0,X44*условия!$U$147)</f>
        <v>574.94230769230785</v>
      </c>
      <c r="Y75" s="40">
        <f>IF(Y$7="",0,Y44*условия!$U$147)</f>
        <v>766.58974358974388</v>
      </c>
      <c r="Z75" s="40">
        <f>IF(Z$7="",0,Z44*условия!$U$147)</f>
        <v>977.40192307692348</v>
      </c>
      <c r="AA75" s="40">
        <f>IF(AA$7="",0,AA44*условия!$U$147)</f>
        <v>1207.3788461538466</v>
      </c>
      <c r="AB75" s="40">
        <f>IF(AB$7="",0,AB44*условия!$U$147)</f>
        <v>1456.5205128205132</v>
      </c>
      <c r="AC75" s="40">
        <f>IF(AC$7="",0,AC44*условия!$U$147)</f>
        <v>1724.8269230769235</v>
      </c>
      <c r="AD75" s="40">
        <f>IF(AD$7="",0,AD44*условия!$U$147)</f>
        <v>2012.2980769230774</v>
      </c>
      <c r="AE75" s="40">
        <f>IF(AE$7="",0,AE44*условия!$U$147)</f>
        <v>2318.9339743589753</v>
      </c>
      <c r="AF75" s="40">
        <f>IF(AF$7="",0,AF44*условия!$U$147)</f>
        <v>2644.7346153846165</v>
      </c>
      <c r="AG75" s="40">
        <f>IF(AG$7="",0,AG44*условия!$U$147)</f>
        <v>2989.7000000000007</v>
      </c>
      <c r="AH75" s="40">
        <f>IF(AH$7="",0,AH44*условия!$U$147)</f>
        <v>0</v>
      </c>
      <c r="AI75" s="40">
        <f>IF(AI$7="",0,AI44*условия!$U$147)</f>
        <v>0</v>
      </c>
      <c r="AJ75" s="40">
        <f>IF(AJ$7="",0,AJ44*условия!$U$147)</f>
        <v>0</v>
      </c>
      <c r="AK75" s="40">
        <f>IF(AK$7="",0,AK44*условия!$U$147)</f>
        <v>0</v>
      </c>
      <c r="AL75" s="40">
        <f>IF(AL$7="",0,AL44*условия!$U$147)</f>
        <v>0</v>
      </c>
      <c r="AM75" s="40">
        <f>IF(AM$7="",0,AM44*условия!$U$147)</f>
        <v>0</v>
      </c>
      <c r="AN75" s="40">
        <f>IF(AN$7="",0,AN44*условия!$U$147)</f>
        <v>0</v>
      </c>
      <c r="AO75" s="40">
        <f>IF(AO$7="",0,AO44*условия!$U$147)</f>
        <v>0</v>
      </c>
      <c r="AP75" s="40">
        <f>IF(AP$7="",0,AP44*условия!$U$147)</f>
        <v>0</v>
      </c>
      <c r="AQ75" s="40">
        <f>IF(AQ$7="",0,AQ44*условия!$U$147)</f>
        <v>0</v>
      </c>
      <c r="AR75" s="40">
        <f>IF(AR$7="",0,AR44*условия!$U$147)</f>
        <v>0</v>
      </c>
      <c r="AS75" s="40">
        <f>IF(AS$7="",0,AS44*условия!$U$147)</f>
        <v>0</v>
      </c>
      <c r="AT75" s="40">
        <f>IF(AT$7="",0,AT44*условия!$U$147)</f>
        <v>0</v>
      </c>
      <c r="AU75" s="40">
        <f>IF(AU$7="",0,AU44*условия!$U$147)</f>
        <v>0</v>
      </c>
      <c r="AV75" s="40">
        <f>IF(AV$7="",0,AV44*условия!$U$147)</f>
        <v>0</v>
      </c>
      <c r="AW75" s="40">
        <f>IF(AW$7="",0,AW44*условия!$U$147)</f>
        <v>0</v>
      </c>
      <c r="AX75" s="40">
        <f>IF(AX$7="",0,AX44*условия!$U$147)</f>
        <v>0</v>
      </c>
      <c r="AY75" s="40">
        <f>IF(AY$7="",0,AY44*условия!$U$147)</f>
        <v>0</v>
      </c>
      <c r="AZ75" s="40">
        <f>IF(AZ$7="",0,AZ44*условия!$U$147)</f>
        <v>0</v>
      </c>
      <c r="BA75" s="40">
        <f>IF(BA$7="",0,BA44*условия!$U$147)</f>
        <v>0</v>
      </c>
      <c r="BB75" s="40">
        <f>IF(BB$7="",0,BB44*условия!$U$147)</f>
        <v>0</v>
      </c>
      <c r="BC75" s="40">
        <f>IF(BC$7="",0,BC44*условия!$U$147)</f>
        <v>0</v>
      </c>
      <c r="BD75" s="40">
        <f>IF(BD$7="",0,BD44*условия!$U$147)</f>
        <v>0</v>
      </c>
      <c r="BE75" s="40">
        <f>IF(BE$7="",0,BE44*условия!$U$147)</f>
        <v>0</v>
      </c>
      <c r="BF75" s="40">
        <f>IF(BF$7="",0,BF44*условия!$U$147)</f>
        <v>0</v>
      </c>
      <c r="BG75" s="40">
        <f>IF(BG$7="",0,BG44*условия!$U$147)</f>
        <v>0</v>
      </c>
      <c r="BH75" s="40">
        <f>IF(BH$7="",0,BH44*условия!$U$147)</f>
        <v>0</v>
      </c>
      <c r="BI75" s="40">
        <f>IF(BI$7="",0,BI44*условия!$U$147)</f>
        <v>0</v>
      </c>
      <c r="BJ75" s="40">
        <f>IF(BJ$7="",0,BJ44*условия!$U$147)</f>
        <v>0</v>
      </c>
      <c r="BK75" s="40">
        <f>IF(BK$7="",0,BK44*условия!$U$147)</f>
        <v>0</v>
      </c>
      <c r="BL75" s="40">
        <f>IF(BL$7="",0,BL44*условия!$U$147)</f>
        <v>0</v>
      </c>
      <c r="BM75" s="40">
        <f>IF(BM$7="",0,BM44*условия!$U$147)</f>
        <v>0</v>
      </c>
      <c r="BN75" s="40">
        <f>IF(BN$7="",0,BN44*условия!$U$147)</f>
        <v>0</v>
      </c>
      <c r="BO75" s="40">
        <f>IF(BO$7="",0,BO44*условия!$U$147)</f>
        <v>0</v>
      </c>
      <c r="BP75" s="40">
        <f>IF(BP$7="",0,BP44*условия!$U$147)</f>
        <v>0</v>
      </c>
      <c r="BQ75" s="40">
        <f>IF(BQ$7="",0,BQ44*условия!$U$147)</f>
        <v>0</v>
      </c>
      <c r="BR75" s="40">
        <f>IF(BR$7="",0,BR44*условия!$U$147)</f>
        <v>0</v>
      </c>
      <c r="BS75" s="40">
        <f>IF(BS$7="",0,BS44*условия!$U$147)</f>
        <v>0</v>
      </c>
      <c r="BT75" s="40">
        <f>IF(BT$7="",0,BT44*условия!$U$147)</f>
        <v>0</v>
      </c>
      <c r="BU75" s="40">
        <f>IF(BU$7="",0,BU44*условия!$U$147)</f>
        <v>0</v>
      </c>
      <c r="BV75" s="40">
        <f>IF(BV$7="",0,BV44*условия!$U$147)</f>
        <v>0</v>
      </c>
      <c r="BW75" s="40">
        <f>IF(BW$7="",0,BW44*условия!$U$147)</f>
        <v>0</v>
      </c>
      <c r="BX75" s="40">
        <f>IF(BX$7="",0,BX44*условия!$U$147)</f>
        <v>0</v>
      </c>
      <c r="BY75" s="40">
        <f>IF(BY$7="",0,BY44*условия!$U$147)</f>
        <v>0</v>
      </c>
      <c r="BZ75" s="40">
        <f>IF(BZ$7="",0,BZ44*условия!$U$147)</f>
        <v>0</v>
      </c>
      <c r="CA75" s="40">
        <f>IF(CA$7="",0,CA44*условия!$U$147)</f>
        <v>0</v>
      </c>
      <c r="CB75" s="40">
        <f>IF(CB$7="",0,CB44*условия!$U$147)</f>
        <v>0</v>
      </c>
      <c r="CC75" s="40">
        <f>IF(CC$7="",0,CC44*условия!$U$147)</f>
        <v>0</v>
      </c>
      <c r="CD75" s="40">
        <f>IF(CD$7="",0,CD44*условия!$U$147)</f>
        <v>0</v>
      </c>
      <c r="CE75" s="40">
        <f>IF(CE$7="",0,CE44*условия!$U$147)</f>
        <v>0</v>
      </c>
      <c r="CF75" s="40">
        <f>IF(CF$7="",0,CF44*условия!$U$147)</f>
        <v>0</v>
      </c>
      <c r="CG75" s="40">
        <f>IF(CG$7="",0,CG44*условия!$U$147)</f>
        <v>0</v>
      </c>
      <c r="CH75" s="40">
        <f>IF(CH$7="",0,CH44*условия!$U$147)</f>
        <v>0</v>
      </c>
      <c r="CI75" s="40">
        <f>IF(CI$7="",0,CI44*условия!$U$147)</f>
        <v>0</v>
      </c>
      <c r="CJ75" s="40">
        <f>IF(CJ$7="",0,CJ44*условия!$U$147)</f>
        <v>0</v>
      </c>
      <c r="CK75" s="40">
        <f>IF(CK$7="",0,CK44*условия!$U$147)</f>
        <v>0</v>
      </c>
      <c r="CL75" s="40">
        <f>IF(CL$7="",0,CL44*условия!$U$147)</f>
        <v>0</v>
      </c>
      <c r="CM75" s="40">
        <f>IF(CM$7="",0,CM44*условия!$U$147)</f>
        <v>0</v>
      </c>
      <c r="CN75" s="40">
        <f>IF(CN$7="",0,CN44*условия!$U$147)</f>
        <v>0</v>
      </c>
      <c r="CO75" s="40">
        <f>IF(CO$7="",0,CO44*условия!$U$147)</f>
        <v>0</v>
      </c>
      <c r="CP75" s="40">
        <f>IF(CP$7="",0,CP44*условия!$U$147)</f>
        <v>0</v>
      </c>
      <c r="CQ75" s="40">
        <f>IF(CQ$7="",0,CQ44*условия!$U$147)</f>
        <v>0</v>
      </c>
      <c r="CR75" s="40">
        <f>IF(CR$7="",0,CR44*условия!$U$147)</f>
        <v>0</v>
      </c>
      <c r="CS75" s="40">
        <f>IF(CS$7="",0,CS44*условия!$U$147)</f>
        <v>0</v>
      </c>
      <c r="CT75" s="40">
        <f>IF(CT$7="",0,CT44*условия!$U$147)</f>
        <v>0</v>
      </c>
      <c r="CU75" s="40">
        <f>IF(CU$7="",0,CU44*условия!$U$147)</f>
        <v>0</v>
      </c>
      <c r="CV75" s="40">
        <f>IF(CV$7="",0,CV44*условия!$U$147)</f>
        <v>0</v>
      </c>
      <c r="CW75" s="40">
        <f>IF(CW$7="",0,CW44*условия!$U$147)</f>
        <v>0</v>
      </c>
      <c r="CX75" s="40">
        <f>IF(CX$7="",0,CX44*условия!$U$147)</f>
        <v>0</v>
      </c>
      <c r="CY75" s="40">
        <f>IF(CY$7="",0,CY44*условия!$U$147)</f>
        <v>0</v>
      </c>
      <c r="CZ75" s="40">
        <f>IF(CZ$7="",0,CZ44*условия!$U$147)</f>
        <v>0</v>
      </c>
      <c r="DA75" s="40">
        <f>IF(DA$7="",0,DA44*условия!$U$147)</f>
        <v>0</v>
      </c>
      <c r="DB75" s="40">
        <f>IF(DB$7="",0,DB44*условия!$U$147)</f>
        <v>0</v>
      </c>
      <c r="DC75" s="40">
        <f>IF(DC$7="",0,DC44*условия!$U$147)</f>
        <v>0</v>
      </c>
      <c r="DD75" s="40">
        <f>IF(DD$7="",0,DD44*условия!$U$147)</f>
        <v>0</v>
      </c>
      <c r="DE75" s="40">
        <f>IF(DE$7="",0,DE44*условия!$U$147)</f>
        <v>0</v>
      </c>
      <c r="DF75" s="40">
        <f>IF(DF$7="",0,DF44*условия!$U$147)</f>
        <v>0</v>
      </c>
      <c r="DG75" s="40">
        <f>IF(DG$7="",0,DG44*условия!$U$147)</f>
        <v>0</v>
      </c>
      <c r="DH75" s="40">
        <f>IF(DH$7="",0,DH44*условия!$U$147)</f>
        <v>0</v>
      </c>
      <c r="DI75" s="40">
        <f>IF(DI$7="",0,DI44*условия!$U$147)</f>
        <v>0</v>
      </c>
      <c r="DJ75" s="40">
        <f>IF(DJ$7="",0,DJ44*условия!$U$147)</f>
        <v>0</v>
      </c>
      <c r="DK75" s="40">
        <f>IF(DK$7="",0,DK44*условия!$U$147)</f>
        <v>0</v>
      </c>
      <c r="DL75" s="40">
        <f>IF(DL$7="",0,DL44*условия!$U$147)</f>
        <v>0</v>
      </c>
      <c r="DM75" s="40">
        <f>IF(DM$7="",0,DM44*условия!$U$147)</f>
        <v>0</v>
      </c>
      <c r="DN75" s="40">
        <f>IF(DN$7="",0,DN44*условия!$U$147)</f>
        <v>0</v>
      </c>
      <c r="DO75" s="40">
        <f>IF(DO$7="",0,DO44*условия!$U$147)</f>
        <v>0</v>
      </c>
      <c r="DP75" s="40">
        <f>IF(DP$7="",0,DP44*условия!$U$147)</f>
        <v>0</v>
      </c>
      <c r="DQ75" s="40">
        <f>IF(DQ$7="",0,DQ44*условия!$U$147)</f>
        <v>0</v>
      </c>
      <c r="DR75" s="40">
        <f>IF(DR$7="",0,DR44*условия!$U$147)</f>
        <v>0</v>
      </c>
      <c r="DS75" s="40">
        <f>IF(DS$7="",0,DS44*условия!$U$147)</f>
        <v>0</v>
      </c>
      <c r="DT75" s="40">
        <f>IF(DT$7="",0,DT44*условия!$U$147)</f>
        <v>0</v>
      </c>
      <c r="DU75" s="40">
        <f>IF(DU$7="",0,DU44*условия!$U$147)</f>
        <v>0</v>
      </c>
      <c r="DV75" s="40">
        <f>IF(DV$7="",0,DV44*условия!$U$147)</f>
        <v>0</v>
      </c>
      <c r="DW75" s="40">
        <f>IF(DW$7="",0,DW44*условия!$U$147)</f>
        <v>0</v>
      </c>
      <c r="DX75" s="40">
        <f>IF(DX$7="",0,DX44*условия!$U$147)</f>
        <v>0</v>
      </c>
      <c r="DY75" s="40">
        <f>IF(DY$7="",0,DY44*условия!$U$147)</f>
        <v>0</v>
      </c>
      <c r="DZ75" s="40">
        <f>IF(DZ$7="",0,DZ44*условия!$U$147)</f>
        <v>0</v>
      </c>
      <c r="EA75" s="40">
        <f>IF(EA$7="",0,EA44*условия!$U$147)</f>
        <v>0</v>
      </c>
      <c r="EB75" s="40">
        <f>IF(EB$7="",0,EB44*условия!$U$147)</f>
        <v>0</v>
      </c>
      <c r="EC75" s="40">
        <f>IF(EC$7="",0,EC44*условия!$U$147)</f>
        <v>0</v>
      </c>
      <c r="ED75" s="40">
        <f>IF(ED$7="",0,ED44*условия!$U$147)</f>
        <v>0</v>
      </c>
      <c r="EE75" s="40">
        <f>IF(EE$7="",0,EE44*условия!$U$147)</f>
        <v>0</v>
      </c>
      <c r="EF75" s="40">
        <f>IF(EF$7="",0,EF44*условия!$U$147)</f>
        <v>0</v>
      </c>
      <c r="EG75" s="40">
        <f>IF(EG$7="",0,EG44*условия!$U$147)</f>
        <v>0</v>
      </c>
      <c r="EH75" s="40">
        <f>IF(EH$7="",0,EH44*условия!$U$147)</f>
        <v>0</v>
      </c>
      <c r="EI75" s="40">
        <f>IF(EI$7="",0,EI44*условия!$U$147)</f>
        <v>0</v>
      </c>
      <c r="EJ75" s="40">
        <f>IF(EJ$7="",0,EJ44*условия!$U$147)</f>
        <v>0</v>
      </c>
      <c r="EK75" s="40">
        <f>IF(EK$7="",0,EK44*условия!$U$147)</f>
        <v>0</v>
      </c>
      <c r="EL75" s="40">
        <f>IF(EL$7="",0,EL44*условия!$U$147)</f>
        <v>0</v>
      </c>
      <c r="EM75" s="40">
        <f>IF(EM$7="",0,EM44*условия!$U$147)</f>
        <v>0</v>
      </c>
      <c r="EN75" s="40">
        <f>IF(EN$7="",0,EN44*условия!$U$147)</f>
        <v>0</v>
      </c>
      <c r="EO75" s="40">
        <f>IF(EO$7="",0,EO44*условия!$U$147)</f>
        <v>0</v>
      </c>
      <c r="EP75" s="40">
        <f>IF(EP$7="",0,EP44*условия!$U$147)</f>
        <v>0</v>
      </c>
      <c r="EQ75" s="40">
        <f>IF(EQ$7="",0,EQ44*условия!$U$147)</f>
        <v>0</v>
      </c>
      <c r="ER75" s="40">
        <f>IF(ER$7="",0,ER44*условия!$U$147)</f>
        <v>0</v>
      </c>
      <c r="ES75" s="40">
        <f>IF(ES$7="",0,ES44*условия!$U$147)</f>
        <v>0</v>
      </c>
      <c r="ET75" s="40">
        <f>IF(ET$7="",0,ET44*условия!$U$147)</f>
        <v>0</v>
      </c>
      <c r="EU75" s="40">
        <f>IF(EU$7="",0,EU44*условия!$U$147)</f>
        <v>0</v>
      </c>
      <c r="EV75" s="40">
        <f>IF(EV$7="",0,EV44*условия!$U$147)</f>
        <v>0</v>
      </c>
      <c r="EW75" s="40">
        <f>IF(EW$7="",0,EW44*условия!$U$147)</f>
        <v>0</v>
      </c>
      <c r="EX75" s="40">
        <f>IF(EX$7="",0,EX44*условия!$U$147)</f>
        <v>0</v>
      </c>
      <c r="EY75" s="40">
        <f>IF(EY$7="",0,EY44*условия!$U$147)</f>
        <v>0</v>
      </c>
      <c r="EZ75" s="40">
        <f>IF(EZ$7="",0,EZ44*условия!$U$147)</f>
        <v>0</v>
      </c>
      <c r="FA75" s="40">
        <f>IF(FA$7="",0,FA44*условия!$U$147)</f>
        <v>0</v>
      </c>
      <c r="FB75" s="40">
        <f>IF(FB$7="",0,FB44*условия!$U$147)</f>
        <v>0</v>
      </c>
      <c r="FC75" s="40">
        <f>IF(FC$7="",0,FC44*условия!$U$147)</f>
        <v>0</v>
      </c>
      <c r="FD75" s="40">
        <f>IF(FD$7="",0,FD44*условия!$U$147)</f>
        <v>0</v>
      </c>
      <c r="FE75" s="40">
        <f>IF(FE$7="",0,FE44*условия!$U$147)</f>
        <v>0</v>
      </c>
      <c r="FF75" s="40">
        <f>IF(FF$7="",0,FF44*условия!$U$147)</f>
        <v>0</v>
      </c>
      <c r="FG75" s="40">
        <f>IF(FG$7="",0,FG44*условия!$U$147)</f>
        <v>0</v>
      </c>
      <c r="FH75" s="40">
        <f>IF(FH$7="",0,FH44*условия!$U$147)</f>
        <v>0</v>
      </c>
      <c r="FI75" s="40">
        <f>IF(FI$7="",0,FI44*условия!$U$147)</f>
        <v>0</v>
      </c>
      <c r="FJ75" s="40">
        <f>IF(FJ$7="",0,FJ44*условия!$U$147)</f>
        <v>0</v>
      </c>
      <c r="FK75" s="40">
        <f>IF(FK$7="",0,FK44*условия!$U$147)</f>
        <v>0</v>
      </c>
      <c r="FL75" s="40">
        <f>IF(FL$7="",0,FL44*условия!$U$147)</f>
        <v>0</v>
      </c>
      <c r="FM75" s="40">
        <f>IF(FM$7="",0,FM44*условия!$U$147)</f>
        <v>0</v>
      </c>
      <c r="FN75" s="40">
        <f>IF(FN$7="",0,FN44*условия!$U$147)</f>
        <v>0</v>
      </c>
      <c r="FO75" s="40">
        <f>IF(FO$7="",0,FO44*условия!$U$147)</f>
        <v>0</v>
      </c>
      <c r="FP75" s="40">
        <f>IF(FP$7="",0,FP44*условия!$U$147)</f>
        <v>0</v>
      </c>
      <c r="FQ75" s="40">
        <f>IF(FQ$7="",0,FQ44*условия!$U$147)</f>
        <v>0</v>
      </c>
      <c r="FR75" s="40">
        <f>IF(FR$7="",0,FR44*условия!$U$147)</f>
        <v>0</v>
      </c>
      <c r="FS75" s="40">
        <f>IF(FS$7="",0,FS44*условия!$U$147)</f>
        <v>0</v>
      </c>
      <c r="FT75" s="40">
        <f>IF(FT$7="",0,FT44*условия!$U$147)</f>
        <v>0</v>
      </c>
      <c r="FU75" s="40">
        <f>IF(FU$7="",0,FU44*условия!$U$147)</f>
        <v>0</v>
      </c>
      <c r="FV75" s="40">
        <f>IF(FV$7="",0,FV44*условия!$U$147)</f>
        <v>0</v>
      </c>
      <c r="FW75" s="40">
        <f>IF(FW$7="",0,FW44*условия!$U$147)</f>
        <v>0</v>
      </c>
      <c r="FX75" s="40">
        <f>IF(FX$7="",0,FX44*условия!$U$147)</f>
        <v>0</v>
      </c>
      <c r="FY75" s="40">
        <f>IF(FY$7="",0,FY44*условия!$U$147)</f>
        <v>0</v>
      </c>
      <c r="FZ75" s="40">
        <f>IF(FZ$7="",0,FZ44*условия!$U$147)</f>
        <v>0</v>
      </c>
      <c r="GA75" s="40">
        <f>IF(GA$7="",0,GA44*условия!$U$147)</f>
        <v>0</v>
      </c>
      <c r="GB75" s="40">
        <f>IF(GB$7="",0,GB44*условия!$U$147)</f>
        <v>0</v>
      </c>
      <c r="GC75" s="40">
        <f>IF(GC$7="",0,GC44*условия!$U$147)</f>
        <v>0</v>
      </c>
      <c r="GD75" s="40">
        <f>IF(GD$7="",0,GD44*условия!$U$147)</f>
        <v>0</v>
      </c>
      <c r="GE75" s="40">
        <f>IF(GE$7="",0,GE44*условия!$U$147)</f>
        <v>0</v>
      </c>
      <c r="GF75" s="40">
        <f>IF(GF$7="",0,GF44*условия!$U$147)</f>
        <v>0</v>
      </c>
      <c r="GG75" s="40">
        <f>IF(GG$7="",0,GG44*условия!$U$147)</f>
        <v>0</v>
      </c>
      <c r="GH75" s="40">
        <f>IF(GH$7="",0,GH44*условия!$U$147)</f>
        <v>0</v>
      </c>
      <c r="GI75" s="40">
        <f>IF(GI$7="",0,GI44*условия!$U$147)</f>
        <v>0</v>
      </c>
      <c r="GJ75" s="40">
        <f>IF(GJ$7="",0,GJ44*условия!$U$147)</f>
        <v>0</v>
      </c>
      <c r="GK75" s="40">
        <f>IF(GK$7="",0,GK44*условия!$U$147)</f>
        <v>0</v>
      </c>
      <c r="GL75" s="40">
        <f>IF(GL$7="",0,GL44*условия!$U$147)</f>
        <v>0</v>
      </c>
      <c r="GM75" s="40">
        <f>IF(GM$7="",0,GM44*условия!$U$147)</f>
        <v>0</v>
      </c>
      <c r="GN75" s="40">
        <f>IF(GN$7="",0,GN44*условия!$U$147)</f>
        <v>0</v>
      </c>
      <c r="GO75" s="40">
        <f>IF(GO$7="",0,GO44*условия!$U$147)</f>
        <v>0</v>
      </c>
      <c r="GP75" s="40">
        <f>IF(GP$7="",0,GP44*условия!$U$147)</f>
        <v>0</v>
      </c>
      <c r="GQ75" s="40">
        <f>IF(GQ$7="",0,GQ44*условия!$U$147)</f>
        <v>0</v>
      </c>
      <c r="GR75" s="40">
        <f>IF(GR$7="",0,GR44*условия!$U$147)</f>
        <v>0</v>
      </c>
      <c r="GS75" s="40">
        <f>IF(GS$7="",0,GS44*условия!$U$147)</f>
        <v>0</v>
      </c>
      <c r="GT75" s="40">
        <f>IF(GT$7="",0,GT44*условия!$U$147)</f>
        <v>0</v>
      </c>
      <c r="GU75" s="40">
        <f>IF(GU$7="",0,GU44*условия!$U$147)</f>
        <v>0</v>
      </c>
      <c r="GV75" s="40">
        <f>IF(GV$7="",0,GV44*условия!$U$147)</f>
        <v>0</v>
      </c>
      <c r="GW75" s="40">
        <f>IF(GW$7="",0,GW44*условия!$U$147)</f>
        <v>0</v>
      </c>
      <c r="GX75" s="40">
        <f>IF(GX$7="",0,GX44*условия!$U$147)</f>
        <v>0</v>
      </c>
      <c r="GY75" s="40">
        <f>IF(GY$7="",0,GY44*условия!$U$147)</f>
        <v>0</v>
      </c>
      <c r="GZ75" s="40">
        <f>IF(GZ$7="",0,GZ44*условия!$U$147)</f>
        <v>0</v>
      </c>
      <c r="HA75" s="40">
        <f>IF(HA$7="",0,HA44*условия!$U$147)</f>
        <v>0</v>
      </c>
      <c r="HB75" s="40">
        <f>IF(HB$7="",0,HB44*условия!$U$147)</f>
        <v>0</v>
      </c>
      <c r="HC75" s="40">
        <f>IF(HC$7="",0,HC44*условия!$U$147)</f>
        <v>0</v>
      </c>
      <c r="HD75" s="40">
        <f>IF(HD$7="",0,HD44*условия!$U$147)</f>
        <v>0</v>
      </c>
      <c r="HE75" s="40">
        <f>IF(HE$7="",0,HE44*условия!$U$147)</f>
        <v>0</v>
      </c>
      <c r="HF75" s="40">
        <f>IF(HF$7="",0,HF44*условия!$U$147)</f>
        <v>0</v>
      </c>
      <c r="HG75" s="40">
        <f>IF(HG$7="",0,HG44*условия!$U$147)</f>
        <v>0</v>
      </c>
      <c r="HH75" s="40">
        <f>IF(HH$7="",0,HH44*условия!$U$147)</f>
        <v>0</v>
      </c>
      <c r="HI75" s="40">
        <f>IF(HI$7="",0,HI44*условия!$U$147)</f>
        <v>0</v>
      </c>
      <c r="HJ75" s="40">
        <f>IF(HJ$7="",0,HJ44*условия!$U$147)</f>
        <v>0</v>
      </c>
      <c r="HK75" s="40">
        <f>IF(HK$7="",0,HK44*условия!$U$147)</f>
        <v>0</v>
      </c>
      <c r="HL75" s="40">
        <f>IF(HL$7="",0,HL44*условия!$U$147)</f>
        <v>0</v>
      </c>
      <c r="HM75" s="40">
        <f>IF(HM$7="",0,HM44*условия!$U$147)</f>
        <v>0</v>
      </c>
      <c r="HN75" s="40">
        <f>IF(HN$7="",0,HN44*условия!$U$147)</f>
        <v>0</v>
      </c>
      <c r="HO75" s="40">
        <f>IF(HO$7="",0,HO44*условия!$U$147)</f>
        <v>0</v>
      </c>
      <c r="HP75" s="40">
        <f>IF(HP$7="",0,HP44*условия!$U$147)</f>
        <v>0</v>
      </c>
      <c r="HQ75" s="40">
        <f>IF(HQ$7="",0,HQ44*условия!$U$147)</f>
        <v>0</v>
      </c>
      <c r="HR75" s="40">
        <f>IF(HR$7="",0,HR44*условия!$U$147)</f>
        <v>0</v>
      </c>
      <c r="HS75" s="40">
        <f>IF(HS$7="",0,HS44*условия!$U$147)</f>
        <v>0</v>
      </c>
      <c r="HT75" s="40">
        <f>IF(HT$7="",0,HT44*условия!$U$147)</f>
        <v>0</v>
      </c>
      <c r="HU75" s="40">
        <f>IF(HU$7="",0,HU44*условия!$U$147)</f>
        <v>0</v>
      </c>
      <c r="HV75" s="40">
        <f>IF(HV$7="",0,HV44*условия!$U$147)</f>
        <v>0</v>
      </c>
      <c r="HW75" s="40">
        <f>IF(HW$7="",0,HW44*условия!$U$147)</f>
        <v>0</v>
      </c>
      <c r="HX75" s="40">
        <f>IF(HX$7="",0,HX44*условия!$U$147)</f>
        <v>0</v>
      </c>
      <c r="HY75" s="40">
        <f>IF(HY$7="",0,HY44*условия!$U$147)</f>
        <v>0</v>
      </c>
      <c r="HZ75" s="40">
        <f>IF(HZ$7="",0,HZ44*условия!$U$147)</f>
        <v>0</v>
      </c>
      <c r="IA75" s="40">
        <f>IF(IA$7="",0,IA44*условия!$U$147)</f>
        <v>0</v>
      </c>
      <c r="IB75" s="40">
        <f>IF(IB$7="",0,IB44*условия!$U$147)</f>
        <v>0</v>
      </c>
      <c r="IC75" s="40">
        <f>IF(IC$7="",0,IC44*условия!$U$147)</f>
        <v>0</v>
      </c>
      <c r="ID75" s="40">
        <f>IF(ID$7="",0,ID44*условия!$U$147)</f>
        <v>0</v>
      </c>
      <c r="IE75" s="40">
        <f>IF(IE$7="",0,IE44*условия!$U$147)</f>
        <v>0</v>
      </c>
      <c r="IF75" s="40">
        <f>IF(IF$7="",0,IF44*условия!$U$147)</f>
        <v>0</v>
      </c>
      <c r="IG75" s="40">
        <f>IF(IG$7="",0,IG44*условия!$U$147)</f>
        <v>0</v>
      </c>
      <c r="IH75" s="40">
        <f>IF(IH$7="",0,IH44*условия!$U$147)</f>
        <v>0</v>
      </c>
      <c r="II75" s="40">
        <f>IF(II$7="",0,II44*условия!$U$147)</f>
        <v>0</v>
      </c>
      <c r="IJ75" s="40">
        <f>IF(IJ$7="",0,IJ44*условия!$U$147)</f>
        <v>0</v>
      </c>
      <c r="IK75" s="40">
        <f>IF(IK$7="",0,IK44*условия!$U$147)</f>
        <v>0</v>
      </c>
      <c r="IL75" s="40">
        <f>IF(IL$7="",0,IL44*условия!$U$147)</f>
        <v>0</v>
      </c>
      <c r="IM75" s="40">
        <f>IF(IM$7="",0,IM44*условия!$U$147)</f>
        <v>0</v>
      </c>
      <c r="IN75" s="40">
        <f>IF(IN$7="",0,IN44*условия!$U$147)</f>
        <v>0</v>
      </c>
      <c r="IO75" s="40">
        <f>IF(IO$7="",0,IO44*условия!$U$147)</f>
        <v>0</v>
      </c>
      <c r="IP75" s="40">
        <f>IF(IP$7="",0,IP44*условия!$U$147)</f>
        <v>0</v>
      </c>
      <c r="IQ75" s="40">
        <f>IF(IQ$7="",0,IQ44*условия!$U$147)</f>
        <v>0</v>
      </c>
      <c r="IR75" s="40">
        <f>IF(IR$7="",0,IR44*условия!$U$147)</f>
        <v>0</v>
      </c>
      <c r="IS75" s="40">
        <f>IF(IS$7="",0,IS44*условия!$U$147)</f>
        <v>0</v>
      </c>
      <c r="IT75" s="40">
        <f>IF(IT$7="",0,IT44*условия!$U$147)</f>
        <v>0</v>
      </c>
      <c r="IU75" s="40">
        <f>IF(IU$7="",0,IU44*условия!$U$147)</f>
        <v>0</v>
      </c>
      <c r="IV75" s="40">
        <f>IF(IV$7="",0,IV44*условия!$U$147)</f>
        <v>0</v>
      </c>
      <c r="IW75" s="40">
        <f>IF(IW$7="",0,IW44*условия!$U$147)</f>
        <v>0</v>
      </c>
      <c r="IX75" s="40">
        <f>IF(IX$7="",0,IX44*условия!$U$147)</f>
        <v>0</v>
      </c>
      <c r="IY75" s="40">
        <f>IF(IY$7="",0,IY44*условия!$U$147)</f>
        <v>0</v>
      </c>
      <c r="IZ75" s="40">
        <f>IF(IZ$7="",0,IZ44*условия!$U$147)</f>
        <v>0</v>
      </c>
      <c r="JA75" s="40">
        <f>IF(JA$7="",0,JA44*условия!$U$147)</f>
        <v>0</v>
      </c>
      <c r="JB75" s="40">
        <f>IF(JB$7="",0,JB44*условия!$U$147)</f>
        <v>0</v>
      </c>
      <c r="JC75" s="40">
        <f>IF(JC$7="",0,JC44*условия!$U$147)</f>
        <v>0</v>
      </c>
      <c r="JD75" s="40">
        <f>IF(JD$7="",0,JD44*условия!$U$147)</f>
        <v>0</v>
      </c>
      <c r="JE75" s="40">
        <f>IF(JE$7="",0,JE44*условия!$U$147)</f>
        <v>0</v>
      </c>
      <c r="JF75" s="40">
        <f>IF(JF$7="",0,JF44*условия!$U$147)</f>
        <v>0</v>
      </c>
      <c r="JG75" s="40">
        <f>IF(JG$7="",0,JG44*условия!$U$147)</f>
        <v>0</v>
      </c>
      <c r="JH75" s="40">
        <f>IF(JH$7="",0,JH44*условия!$U$147)</f>
        <v>0</v>
      </c>
      <c r="JI75" s="40">
        <f>IF(JI$7="",0,JI44*условия!$U$147)</f>
        <v>0</v>
      </c>
      <c r="JJ75" s="40">
        <f>IF(JJ$7="",0,JJ44*условия!$U$147)</f>
        <v>0</v>
      </c>
      <c r="JK75" s="40">
        <f>IF(JK$7="",0,JK44*условия!$U$147)</f>
        <v>0</v>
      </c>
      <c r="JL75" s="40">
        <f>IF(JL$7="",0,JL44*условия!$U$147)</f>
        <v>0</v>
      </c>
      <c r="JM75" s="40">
        <f>IF(JM$7="",0,JM44*условия!$U$147)</f>
        <v>0</v>
      </c>
      <c r="JN75" s="40">
        <f>IF(JN$7="",0,JN44*условия!$U$147)</f>
        <v>0</v>
      </c>
      <c r="JO75" s="40">
        <f>IF(JO$7="",0,JO44*условия!$U$147)</f>
        <v>0</v>
      </c>
      <c r="JP75" s="40">
        <f>IF(JP$7="",0,JP44*условия!$U$147)</f>
        <v>0</v>
      </c>
      <c r="JQ75" s="40">
        <f>IF(JQ$7="",0,JQ44*условия!$U$147)</f>
        <v>0</v>
      </c>
      <c r="JR75" s="40">
        <f>IF(JR$7="",0,JR44*условия!$U$147)</f>
        <v>0</v>
      </c>
      <c r="JS75" s="40">
        <f>IF(JS$7="",0,JS44*условия!$U$147)</f>
        <v>0</v>
      </c>
      <c r="JT75" s="40">
        <f>IF(JT$7="",0,JT44*условия!$U$147)</f>
        <v>0</v>
      </c>
      <c r="JU75" s="40">
        <f>IF(JU$7="",0,JU44*условия!$U$147)</f>
        <v>0</v>
      </c>
      <c r="JV75" s="40">
        <f>IF(JV$7="",0,JV44*условия!$U$147)</f>
        <v>0</v>
      </c>
      <c r="JW75" s="40">
        <f>IF(JW$7="",0,JW44*условия!$U$147)</f>
        <v>0</v>
      </c>
      <c r="JX75" s="40">
        <f>IF(JX$7="",0,JX44*условия!$U$147)</f>
        <v>0</v>
      </c>
      <c r="JY75" s="40">
        <f>IF(JY$7="",0,JY44*условия!$U$147)</f>
        <v>0</v>
      </c>
      <c r="JZ75" s="40">
        <f>IF(JZ$7="",0,JZ44*условия!$U$147)</f>
        <v>0</v>
      </c>
      <c r="KA75" s="40">
        <f>IF(KA$7="",0,KA44*условия!$U$147)</f>
        <v>0</v>
      </c>
      <c r="KB75" s="40">
        <f>IF(KB$7="",0,KB44*условия!$U$147)</f>
        <v>0</v>
      </c>
      <c r="KC75" s="40">
        <f>IF(KC$7="",0,KC44*условия!$U$147)</f>
        <v>0</v>
      </c>
      <c r="KD75" s="40">
        <f>IF(KD$7="",0,KD44*условия!$U$147)</f>
        <v>0</v>
      </c>
      <c r="KE75" s="40">
        <f>IF(KE$7="",0,KE44*условия!$U$147)</f>
        <v>0</v>
      </c>
      <c r="KF75" s="40">
        <f>IF(KF$7="",0,KF44*условия!$U$147)</f>
        <v>0</v>
      </c>
      <c r="KG75" s="40">
        <f>IF(KG$7="",0,KG44*условия!$U$147)</f>
        <v>0</v>
      </c>
      <c r="KH75" s="40">
        <f>IF(KH$7="",0,KH44*условия!$U$147)</f>
        <v>0</v>
      </c>
      <c r="KI75" s="40">
        <f>IF(KI$7="",0,KI44*условия!$U$147)</f>
        <v>0</v>
      </c>
      <c r="KJ75" s="40">
        <f>IF(KJ$7="",0,KJ44*условия!$U$147)</f>
        <v>0</v>
      </c>
      <c r="KK75" s="40">
        <f>IF(KK$7="",0,KK44*условия!$U$147)</f>
        <v>0</v>
      </c>
      <c r="KL75" s="40">
        <f>IF(KL$7="",0,KL44*условия!$U$147)</f>
        <v>0</v>
      </c>
      <c r="KM75" s="40">
        <f>IF(KM$7="",0,KM44*условия!$U$147)</f>
        <v>0</v>
      </c>
      <c r="KN75" s="40">
        <f>IF(KN$7="",0,KN44*условия!$U$147)</f>
        <v>0</v>
      </c>
      <c r="KO75" s="40">
        <f>IF(KO$7="",0,KO44*условия!$U$147)</f>
        <v>0</v>
      </c>
      <c r="KP75" s="40">
        <f>IF(KP$7="",0,KP44*условия!$U$147)</f>
        <v>0</v>
      </c>
      <c r="KQ75" s="40">
        <f>IF(KQ$7="",0,KQ44*условия!$U$147)</f>
        <v>0</v>
      </c>
      <c r="KR75" s="40">
        <f>IF(KR$7="",0,KR44*условия!$U$147)</f>
        <v>0</v>
      </c>
      <c r="KS75" s="40">
        <f>IF(KS$7="",0,KS44*условия!$U$147)</f>
        <v>0</v>
      </c>
      <c r="KT75" s="40">
        <f>IF(KT$7="",0,KT44*условия!$U$147)</f>
        <v>0</v>
      </c>
      <c r="KU75" s="40">
        <f>IF(KU$7="",0,KU44*условия!$U$147)</f>
        <v>0</v>
      </c>
      <c r="KV75" s="40">
        <f>IF(KV$7="",0,KV44*условия!$U$147)</f>
        <v>0</v>
      </c>
      <c r="KW75" s="1"/>
      <c r="KX75" s="1"/>
    </row>
    <row r="76" spans="1:310" x14ac:dyDescent="0.25">
      <c r="A76" s="1"/>
      <c r="B76" s="79"/>
      <c r="C76" s="79"/>
      <c r="D76" s="79"/>
      <c r="E76" s="1" t="str">
        <f>E74</f>
        <v>доход от продаж допуслуг</v>
      </c>
      <c r="F76" s="1"/>
      <c r="G76" s="1"/>
      <c r="H76" s="11" t="str">
        <f t="shared" ref="H76:H80" si="909">H75</f>
        <v>руб.</v>
      </c>
      <c r="I76" s="1"/>
      <c r="J76" s="1"/>
      <c r="K76" s="1" t="str">
        <f>справочники!$U$12</f>
        <v>постоянные-30сотрудников</v>
      </c>
      <c r="L76" s="1"/>
      <c r="M76" s="5"/>
      <c r="N76" s="40"/>
      <c r="O76" s="19"/>
      <c r="P76" s="1"/>
      <c r="Q76" s="1"/>
      <c r="R76" s="40">
        <f t="shared" si="902"/>
        <v>9155.9562500000011</v>
      </c>
      <c r="S76" s="1"/>
      <c r="T76" s="232"/>
      <c r="U76" s="40">
        <f>IF(U$7="",0,U45*условия!$U$147)</f>
        <v>60.368942307692308</v>
      </c>
      <c r="V76" s="40">
        <f>IF(V$7="",0,V45*условия!$U$147)</f>
        <v>130.79937500000003</v>
      </c>
      <c r="W76" s="40">
        <f>IF(W$7="",0,W45*условия!$U$147)</f>
        <v>211.29129807692308</v>
      </c>
      <c r="X76" s="40">
        <f>IF(X$7="",0,X45*условия!$U$147)</f>
        <v>301.84471153846158</v>
      </c>
      <c r="Y76" s="40">
        <f>IF(Y$7="",0,Y45*условия!$U$147)</f>
        <v>402.45961538461546</v>
      </c>
      <c r="Z76" s="40">
        <f>IF(Z$7="",0,Z45*условия!$U$147)</f>
        <v>513.13600961538464</v>
      </c>
      <c r="AA76" s="40">
        <f>IF(AA$7="",0,AA45*условия!$U$147)</f>
        <v>633.87389423076934</v>
      </c>
      <c r="AB76" s="40">
        <f>IF(AB$7="",0,AB45*условия!$U$147)</f>
        <v>764.67326923076928</v>
      </c>
      <c r="AC76" s="40">
        <f>IF(AC$7="",0,AC45*условия!$U$147)</f>
        <v>905.53413461538457</v>
      </c>
      <c r="AD76" s="40">
        <f>IF(AD$7="",0,AD45*условия!$U$147)</f>
        <v>1056.4564903846156</v>
      </c>
      <c r="AE76" s="40">
        <f>IF(AE$7="",0,AE45*условия!$U$147)</f>
        <v>1217.4403365384617</v>
      </c>
      <c r="AF76" s="40">
        <f>IF(AF$7="",0,AF45*условия!$U$147)</f>
        <v>1388.4856730769234</v>
      </c>
      <c r="AG76" s="40">
        <f>IF(AG$7="",0,AG45*условия!$U$147)</f>
        <v>1569.5925000000002</v>
      </c>
      <c r="AH76" s="40">
        <f>IF(AH$7="",0,AH45*условия!$U$147)</f>
        <v>0</v>
      </c>
      <c r="AI76" s="40">
        <f>IF(AI$7="",0,AI45*условия!$U$147)</f>
        <v>0</v>
      </c>
      <c r="AJ76" s="40">
        <f>IF(AJ$7="",0,AJ45*условия!$U$147)</f>
        <v>0</v>
      </c>
      <c r="AK76" s="40">
        <f>IF(AK$7="",0,AK45*условия!$U$147)</f>
        <v>0</v>
      </c>
      <c r="AL76" s="40">
        <f>IF(AL$7="",0,AL45*условия!$U$147)</f>
        <v>0</v>
      </c>
      <c r="AM76" s="40">
        <f>IF(AM$7="",0,AM45*условия!$U$147)</f>
        <v>0</v>
      </c>
      <c r="AN76" s="40">
        <f>IF(AN$7="",0,AN45*условия!$U$147)</f>
        <v>0</v>
      </c>
      <c r="AO76" s="40">
        <f>IF(AO$7="",0,AO45*условия!$U$147)</f>
        <v>0</v>
      </c>
      <c r="AP76" s="40">
        <f>IF(AP$7="",0,AP45*условия!$U$147)</f>
        <v>0</v>
      </c>
      <c r="AQ76" s="40">
        <f>IF(AQ$7="",0,AQ45*условия!$U$147)</f>
        <v>0</v>
      </c>
      <c r="AR76" s="40">
        <f>IF(AR$7="",0,AR45*условия!$U$147)</f>
        <v>0</v>
      </c>
      <c r="AS76" s="40">
        <f>IF(AS$7="",0,AS45*условия!$U$147)</f>
        <v>0</v>
      </c>
      <c r="AT76" s="40">
        <f>IF(AT$7="",0,AT45*условия!$U$147)</f>
        <v>0</v>
      </c>
      <c r="AU76" s="40">
        <f>IF(AU$7="",0,AU45*условия!$U$147)</f>
        <v>0</v>
      </c>
      <c r="AV76" s="40">
        <f>IF(AV$7="",0,AV45*условия!$U$147)</f>
        <v>0</v>
      </c>
      <c r="AW76" s="40">
        <f>IF(AW$7="",0,AW45*условия!$U$147)</f>
        <v>0</v>
      </c>
      <c r="AX76" s="40">
        <f>IF(AX$7="",0,AX45*условия!$U$147)</f>
        <v>0</v>
      </c>
      <c r="AY76" s="40">
        <f>IF(AY$7="",0,AY45*условия!$U$147)</f>
        <v>0</v>
      </c>
      <c r="AZ76" s="40">
        <f>IF(AZ$7="",0,AZ45*условия!$U$147)</f>
        <v>0</v>
      </c>
      <c r="BA76" s="40">
        <f>IF(BA$7="",0,BA45*условия!$U$147)</f>
        <v>0</v>
      </c>
      <c r="BB76" s="40">
        <f>IF(BB$7="",0,BB45*условия!$U$147)</f>
        <v>0</v>
      </c>
      <c r="BC76" s="40">
        <f>IF(BC$7="",0,BC45*условия!$U$147)</f>
        <v>0</v>
      </c>
      <c r="BD76" s="40">
        <f>IF(BD$7="",0,BD45*условия!$U$147)</f>
        <v>0</v>
      </c>
      <c r="BE76" s="40">
        <f>IF(BE$7="",0,BE45*условия!$U$147)</f>
        <v>0</v>
      </c>
      <c r="BF76" s="40">
        <f>IF(BF$7="",0,BF45*условия!$U$147)</f>
        <v>0</v>
      </c>
      <c r="BG76" s="40">
        <f>IF(BG$7="",0,BG45*условия!$U$147)</f>
        <v>0</v>
      </c>
      <c r="BH76" s="40">
        <f>IF(BH$7="",0,BH45*условия!$U$147)</f>
        <v>0</v>
      </c>
      <c r="BI76" s="40">
        <f>IF(BI$7="",0,BI45*условия!$U$147)</f>
        <v>0</v>
      </c>
      <c r="BJ76" s="40">
        <f>IF(BJ$7="",0,BJ45*условия!$U$147)</f>
        <v>0</v>
      </c>
      <c r="BK76" s="40">
        <f>IF(BK$7="",0,BK45*условия!$U$147)</f>
        <v>0</v>
      </c>
      <c r="BL76" s="40">
        <f>IF(BL$7="",0,BL45*условия!$U$147)</f>
        <v>0</v>
      </c>
      <c r="BM76" s="40">
        <f>IF(BM$7="",0,BM45*условия!$U$147)</f>
        <v>0</v>
      </c>
      <c r="BN76" s="40">
        <f>IF(BN$7="",0,BN45*условия!$U$147)</f>
        <v>0</v>
      </c>
      <c r="BO76" s="40">
        <f>IF(BO$7="",0,BO45*условия!$U$147)</f>
        <v>0</v>
      </c>
      <c r="BP76" s="40">
        <f>IF(BP$7="",0,BP45*условия!$U$147)</f>
        <v>0</v>
      </c>
      <c r="BQ76" s="40">
        <f>IF(BQ$7="",0,BQ45*условия!$U$147)</f>
        <v>0</v>
      </c>
      <c r="BR76" s="40">
        <f>IF(BR$7="",0,BR45*условия!$U$147)</f>
        <v>0</v>
      </c>
      <c r="BS76" s="40">
        <f>IF(BS$7="",0,BS45*условия!$U$147)</f>
        <v>0</v>
      </c>
      <c r="BT76" s="40">
        <f>IF(BT$7="",0,BT45*условия!$U$147)</f>
        <v>0</v>
      </c>
      <c r="BU76" s="40">
        <f>IF(BU$7="",0,BU45*условия!$U$147)</f>
        <v>0</v>
      </c>
      <c r="BV76" s="40">
        <f>IF(BV$7="",0,BV45*условия!$U$147)</f>
        <v>0</v>
      </c>
      <c r="BW76" s="40">
        <f>IF(BW$7="",0,BW45*условия!$U$147)</f>
        <v>0</v>
      </c>
      <c r="BX76" s="40">
        <f>IF(BX$7="",0,BX45*условия!$U$147)</f>
        <v>0</v>
      </c>
      <c r="BY76" s="40">
        <f>IF(BY$7="",0,BY45*условия!$U$147)</f>
        <v>0</v>
      </c>
      <c r="BZ76" s="40">
        <f>IF(BZ$7="",0,BZ45*условия!$U$147)</f>
        <v>0</v>
      </c>
      <c r="CA76" s="40">
        <f>IF(CA$7="",0,CA45*условия!$U$147)</f>
        <v>0</v>
      </c>
      <c r="CB76" s="40">
        <f>IF(CB$7="",0,CB45*условия!$U$147)</f>
        <v>0</v>
      </c>
      <c r="CC76" s="40">
        <f>IF(CC$7="",0,CC45*условия!$U$147)</f>
        <v>0</v>
      </c>
      <c r="CD76" s="40">
        <f>IF(CD$7="",0,CD45*условия!$U$147)</f>
        <v>0</v>
      </c>
      <c r="CE76" s="40">
        <f>IF(CE$7="",0,CE45*условия!$U$147)</f>
        <v>0</v>
      </c>
      <c r="CF76" s="40">
        <f>IF(CF$7="",0,CF45*условия!$U$147)</f>
        <v>0</v>
      </c>
      <c r="CG76" s="40">
        <f>IF(CG$7="",0,CG45*условия!$U$147)</f>
        <v>0</v>
      </c>
      <c r="CH76" s="40">
        <f>IF(CH$7="",0,CH45*условия!$U$147)</f>
        <v>0</v>
      </c>
      <c r="CI76" s="40">
        <f>IF(CI$7="",0,CI45*условия!$U$147)</f>
        <v>0</v>
      </c>
      <c r="CJ76" s="40">
        <f>IF(CJ$7="",0,CJ45*условия!$U$147)</f>
        <v>0</v>
      </c>
      <c r="CK76" s="40">
        <f>IF(CK$7="",0,CK45*условия!$U$147)</f>
        <v>0</v>
      </c>
      <c r="CL76" s="40">
        <f>IF(CL$7="",0,CL45*условия!$U$147)</f>
        <v>0</v>
      </c>
      <c r="CM76" s="40">
        <f>IF(CM$7="",0,CM45*условия!$U$147)</f>
        <v>0</v>
      </c>
      <c r="CN76" s="40">
        <f>IF(CN$7="",0,CN45*условия!$U$147)</f>
        <v>0</v>
      </c>
      <c r="CO76" s="40">
        <f>IF(CO$7="",0,CO45*условия!$U$147)</f>
        <v>0</v>
      </c>
      <c r="CP76" s="40">
        <f>IF(CP$7="",0,CP45*условия!$U$147)</f>
        <v>0</v>
      </c>
      <c r="CQ76" s="40">
        <f>IF(CQ$7="",0,CQ45*условия!$U$147)</f>
        <v>0</v>
      </c>
      <c r="CR76" s="40">
        <f>IF(CR$7="",0,CR45*условия!$U$147)</f>
        <v>0</v>
      </c>
      <c r="CS76" s="40">
        <f>IF(CS$7="",0,CS45*условия!$U$147)</f>
        <v>0</v>
      </c>
      <c r="CT76" s="40">
        <f>IF(CT$7="",0,CT45*условия!$U$147)</f>
        <v>0</v>
      </c>
      <c r="CU76" s="40">
        <f>IF(CU$7="",0,CU45*условия!$U$147)</f>
        <v>0</v>
      </c>
      <c r="CV76" s="40">
        <f>IF(CV$7="",0,CV45*условия!$U$147)</f>
        <v>0</v>
      </c>
      <c r="CW76" s="40">
        <f>IF(CW$7="",0,CW45*условия!$U$147)</f>
        <v>0</v>
      </c>
      <c r="CX76" s="40">
        <f>IF(CX$7="",0,CX45*условия!$U$147)</f>
        <v>0</v>
      </c>
      <c r="CY76" s="40">
        <f>IF(CY$7="",0,CY45*условия!$U$147)</f>
        <v>0</v>
      </c>
      <c r="CZ76" s="40">
        <f>IF(CZ$7="",0,CZ45*условия!$U$147)</f>
        <v>0</v>
      </c>
      <c r="DA76" s="40">
        <f>IF(DA$7="",0,DA45*условия!$U$147)</f>
        <v>0</v>
      </c>
      <c r="DB76" s="40">
        <f>IF(DB$7="",0,DB45*условия!$U$147)</f>
        <v>0</v>
      </c>
      <c r="DC76" s="40">
        <f>IF(DC$7="",0,DC45*условия!$U$147)</f>
        <v>0</v>
      </c>
      <c r="DD76" s="40">
        <f>IF(DD$7="",0,DD45*условия!$U$147)</f>
        <v>0</v>
      </c>
      <c r="DE76" s="40">
        <f>IF(DE$7="",0,DE45*условия!$U$147)</f>
        <v>0</v>
      </c>
      <c r="DF76" s="40">
        <f>IF(DF$7="",0,DF45*условия!$U$147)</f>
        <v>0</v>
      </c>
      <c r="DG76" s="40">
        <f>IF(DG$7="",0,DG45*условия!$U$147)</f>
        <v>0</v>
      </c>
      <c r="DH76" s="40">
        <f>IF(DH$7="",0,DH45*условия!$U$147)</f>
        <v>0</v>
      </c>
      <c r="DI76" s="40">
        <f>IF(DI$7="",0,DI45*условия!$U$147)</f>
        <v>0</v>
      </c>
      <c r="DJ76" s="40">
        <f>IF(DJ$7="",0,DJ45*условия!$U$147)</f>
        <v>0</v>
      </c>
      <c r="DK76" s="40">
        <f>IF(DK$7="",0,DK45*условия!$U$147)</f>
        <v>0</v>
      </c>
      <c r="DL76" s="40">
        <f>IF(DL$7="",0,DL45*условия!$U$147)</f>
        <v>0</v>
      </c>
      <c r="DM76" s="40">
        <f>IF(DM$7="",0,DM45*условия!$U$147)</f>
        <v>0</v>
      </c>
      <c r="DN76" s="40">
        <f>IF(DN$7="",0,DN45*условия!$U$147)</f>
        <v>0</v>
      </c>
      <c r="DO76" s="40">
        <f>IF(DO$7="",0,DO45*условия!$U$147)</f>
        <v>0</v>
      </c>
      <c r="DP76" s="40">
        <f>IF(DP$7="",0,DP45*условия!$U$147)</f>
        <v>0</v>
      </c>
      <c r="DQ76" s="40">
        <f>IF(DQ$7="",0,DQ45*условия!$U$147)</f>
        <v>0</v>
      </c>
      <c r="DR76" s="40">
        <f>IF(DR$7="",0,DR45*условия!$U$147)</f>
        <v>0</v>
      </c>
      <c r="DS76" s="40">
        <f>IF(DS$7="",0,DS45*условия!$U$147)</f>
        <v>0</v>
      </c>
      <c r="DT76" s="40">
        <f>IF(DT$7="",0,DT45*условия!$U$147)</f>
        <v>0</v>
      </c>
      <c r="DU76" s="40">
        <f>IF(DU$7="",0,DU45*условия!$U$147)</f>
        <v>0</v>
      </c>
      <c r="DV76" s="40">
        <f>IF(DV$7="",0,DV45*условия!$U$147)</f>
        <v>0</v>
      </c>
      <c r="DW76" s="40">
        <f>IF(DW$7="",0,DW45*условия!$U$147)</f>
        <v>0</v>
      </c>
      <c r="DX76" s="40">
        <f>IF(DX$7="",0,DX45*условия!$U$147)</f>
        <v>0</v>
      </c>
      <c r="DY76" s="40">
        <f>IF(DY$7="",0,DY45*условия!$U$147)</f>
        <v>0</v>
      </c>
      <c r="DZ76" s="40">
        <f>IF(DZ$7="",0,DZ45*условия!$U$147)</f>
        <v>0</v>
      </c>
      <c r="EA76" s="40">
        <f>IF(EA$7="",0,EA45*условия!$U$147)</f>
        <v>0</v>
      </c>
      <c r="EB76" s="40">
        <f>IF(EB$7="",0,EB45*условия!$U$147)</f>
        <v>0</v>
      </c>
      <c r="EC76" s="40">
        <f>IF(EC$7="",0,EC45*условия!$U$147)</f>
        <v>0</v>
      </c>
      <c r="ED76" s="40">
        <f>IF(ED$7="",0,ED45*условия!$U$147)</f>
        <v>0</v>
      </c>
      <c r="EE76" s="40">
        <f>IF(EE$7="",0,EE45*условия!$U$147)</f>
        <v>0</v>
      </c>
      <c r="EF76" s="40">
        <f>IF(EF$7="",0,EF45*условия!$U$147)</f>
        <v>0</v>
      </c>
      <c r="EG76" s="40">
        <f>IF(EG$7="",0,EG45*условия!$U$147)</f>
        <v>0</v>
      </c>
      <c r="EH76" s="40">
        <f>IF(EH$7="",0,EH45*условия!$U$147)</f>
        <v>0</v>
      </c>
      <c r="EI76" s="40">
        <f>IF(EI$7="",0,EI45*условия!$U$147)</f>
        <v>0</v>
      </c>
      <c r="EJ76" s="40">
        <f>IF(EJ$7="",0,EJ45*условия!$U$147)</f>
        <v>0</v>
      </c>
      <c r="EK76" s="40">
        <f>IF(EK$7="",0,EK45*условия!$U$147)</f>
        <v>0</v>
      </c>
      <c r="EL76" s="40">
        <f>IF(EL$7="",0,EL45*условия!$U$147)</f>
        <v>0</v>
      </c>
      <c r="EM76" s="40">
        <f>IF(EM$7="",0,EM45*условия!$U$147)</f>
        <v>0</v>
      </c>
      <c r="EN76" s="40">
        <f>IF(EN$7="",0,EN45*условия!$U$147)</f>
        <v>0</v>
      </c>
      <c r="EO76" s="40">
        <f>IF(EO$7="",0,EO45*условия!$U$147)</f>
        <v>0</v>
      </c>
      <c r="EP76" s="40">
        <f>IF(EP$7="",0,EP45*условия!$U$147)</f>
        <v>0</v>
      </c>
      <c r="EQ76" s="40">
        <f>IF(EQ$7="",0,EQ45*условия!$U$147)</f>
        <v>0</v>
      </c>
      <c r="ER76" s="40">
        <f>IF(ER$7="",0,ER45*условия!$U$147)</f>
        <v>0</v>
      </c>
      <c r="ES76" s="40">
        <f>IF(ES$7="",0,ES45*условия!$U$147)</f>
        <v>0</v>
      </c>
      <c r="ET76" s="40">
        <f>IF(ET$7="",0,ET45*условия!$U$147)</f>
        <v>0</v>
      </c>
      <c r="EU76" s="40">
        <f>IF(EU$7="",0,EU45*условия!$U$147)</f>
        <v>0</v>
      </c>
      <c r="EV76" s="40">
        <f>IF(EV$7="",0,EV45*условия!$U$147)</f>
        <v>0</v>
      </c>
      <c r="EW76" s="40">
        <f>IF(EW$7="",0,EW45*условия!$U$147)</f>
        <v>0</v>
      </c>
      <c r="EX76" s="40">
        <f>IF(EX$7="",0,EX45*условия!$U$147)</f>
        <v>0</v>
      </c>
      <c r="EY76" s="40">
        <f>IF(EY$7="",0,EY45*условия!$U$147)</f>
        <v>0</v>
      </c>
      <c r="EZ76" s="40">
        <f>IF(EZ$7="",0,EZ45*условия!$U$147)</f>
        <v>0</v>
      </c>
      <c r="FA76" s="40">
        <f>IF(FA$7="",0,FA45*условия!$U$147)</f>
        <v>0</v>
      </c>
      <c r="FB76" s="40">
        <f>IF(FB$7="",0,FB45*условия!$U$147)</f>
        <v>0</v>
      </c>
      <c r="FC76" s="40">
        <f>IF(FC$7="",0,FC45*условия!$U$147)</f>
        <v>0</v>
      </c>
      <c r="FD76" s="40">
        <f>IF(FD$7="",0,FD45*условия!$U$147)</f>
        <v>0</v>
      </c>
      <c r="FE76" s="40">
        <f>IF(FE$7="",0,FE45*условия!$U$147)</f>
        <v>0</v>
      </c>
      <c r="FF76" s="40">
        <f>IF(FF$7="",0,FF45*условия!$U$147)</f>
        <v>0</v>
      </c>
      <c r="FG76" s="40">
        <f>IF(FG$7="",0,FG45*условия!$U$147)</f>
        <v>0</v>
      </c>
      <c r="FH76" s="40">
        <f>IF(FH$7="",0,FH45*условия!$U$147)</f>
        <v>0</v>
      </c>
      <c r="FI76" s="40">
        <f>IF(FI$7="",0,FI45*условия!$U$147)</f>
        <v>0</v>
      </c>
      <c r="FJ76" s="40">
        <f>IF(FJ$7="",0,FJ45*условия!$U$147)</f>
        <v>0</v>
      </c>
      <c r="FK76" s="40">
        <f>IF(FK$7="",0,FK45*условия!$U$147)</f>
        <v>0</v>
      </c>
      <c r="FL76" s="40">
        <f>IF(FL$7="",0,FL45*условия!$U$147)</f>
        <v>0</v>
      </c>
      <c r="FM76" s="40">
        <f>IF(FM$7="",0,FM45*условия!$U$147)</f>
        <v>0</v>
      </c>
      <c r="FN76" s="40">
        <f>IF(FN$7="",0,FN45*условия!$U$147)</f>
        <v>0</v>
      </c>
      <c r="FO76" s="40">
        <f>IF(FO$7="",0,FO45*условия!$U$147)</f>
        <v>0</v>
      </c>
      <c r="FP76" s="40">
        <f>IF(FP$7="",0,FP45*условия!$U$147)</f>
        <v>0</v>
      </c>
      <c r="FQ76" s="40">
        <f>IF(FQ$7="",0,FQ45*условия!$U$147)</f>
        <v>0</v>
      </c>
      <c r="FR76" s="40">
        <f>IF(FR$7="",0,FR45*условия!$U$147)</f>
        <v>0</v>
      </c>
      <c r="FS76" s="40">
        <f>IF(FS$7="",0,FS45*условия!$U$147)</f>
        <v>0</v>
      </c>
      <c r="FT76" s="40">
        <f>IF(FT$7="",0,FT45*условия!$U$147)</f>
        <v>0</v>
      </c>
      <c r="FU76" s="40">
        <f>IF(FU$7="",0,FU45*условия!$U$147)</f>
        <v>0</v>
      </c>
      <c r="FV76" s="40">
        <f>IF(FV$7="",0,FV45*условия!$U$147)</f>
        <v>0</v>
      </c>
      <c r="FW76" s="40">
        <f>IF(FW$7="",0,FW45*условия!$U$147)</f>
        <v>0</v>
      </c>
      <c r="FX76" s="40">
        <f>IF(FX$7="",0,FX45*условия!$U$147)</f>
        <v>0</v>
      </c>
      <c r="FY76" s="40">
        <f>IF(FY$7="",0,FY45*условия!$U$147)</f>
        <v>0</v>
      </c>
      <c r="FZ76" s="40">
        <f>IF(FZ$7="",0,FZ45*условия!$U$147)</f>
        <v>0</v>
      </c>
      <c r="GA76" s="40">
        <f>IF(GA$7="",0,GA45*условия!$U$147)</f>
        <v>0</v>
      </c>
      <c r="GB76" s="40">
        <f>IF(GB$7="",0,GB45*условия!$U$147)</f>
        <v>0</v>
      </c>
      <c r="GC76" s="40">
        <f>IF(GC$7="",0,GC45*условия!$U$147)</f>
        <v>0</v>
      </c>
      <c r="GD76" s="40">
        <f>IF(GD$7="",0,GD45*условия!$U$147)</f>
        <v>0</v>
      </c>
      <c r="GE76" s="40">
        <f>IF(GE$7="",0,GE45*условия!$U$147)</f>
        <v>0</v>
      </c>
      <c r="GF76" s="40">
        <f>IF(GF$7="",0,GF45*условия!$U$147)</f>
        <v>0</v>
      </c>
      <c r="GG76" s="40">
        <f>IF(GG$7="",0,GG45*условия!$U$147)</f>
        <v>0</v>
      </c>
      <c r="GH76" s="40">
        <f>IF(GH$7="",0,GH45*условия!$U$147)</f>
        <v>0</v>
      </c>
      <c r="GI76" s="40">
        <f>IF(GI$7="",0,GI45*условия!$U$147)</f>
        <v>0</v>
      </c>
      <c r="GJ76" s="40">
        <f>IF(GJ$7="",0,GJ45*условия!$U$147)</f>
        <v>0</v>
      </c>
      <c r="GK76" s="40">
        <f>IF(GK$7="",0,GK45*условия!$U$147)</f>
        <v>0</v>
      </c>
      <c r="GL76" s="40">
        <f>IF(GL$7="",0,GL45*условия!$U$147)</f>
        <v>0</v>
      </c>
      <c r="GM76" s="40">
        <f>IF(GM$7="",0,GM45*условия!$U$147)</f>
        <v>0</v>
      </c>
      <c r="GN76" s="40">
        <f>IF(GN$7="",0,GN45*условия!$U$147)</f>
        <v>0</v>
      </c>
      <c r="GO76" s="40">
        <f>IF(GO$7="",0,GO45*условия!$U$147)</f>
        <v>0</v>
      </c>
      <c r="GP76" s="40">
        <f>IF(GP$7="",0,GP45*условия!$U$147)</f>
        <v>0</v>
      </c>
      <c r="GQ76" s="40">
        <f>IF(GQ$7="",0,GQ45*условия!$U$147)</f>
        <v>0</v>
      </c>
      <c r="GR76" s="40">
        <f>IF(GR$7="",0,GR45*условия!$U$147)</f>
        <v>0</v>
      </c>
      <c r="GS76" s="40">
        <f>IF(GS$7="",0,GS45*условия!$U$147)</f>
        <v>0</v>
      </c>
      <c r="GT76" s="40">
        <f>IF(GT$7="",0,GT45*условия!$U$147)</f>
        <v>0</v>
      </c>
      <c r="GU76" s="40">
        <f>IF(GU$7="",0,GU45*условия!$U$147)</f>
        <v>0</v>
      </c>
      <c r="GV76" s="40">
        <f>IF(GV$7="",0,GV45*условия!$U$147)</f>
        <v>0</v>
      </c>
      <c r="GW76" s="40">
        <f>IF(GW$7="",0,GW45*условия!$U$147)</f>
        <v>0</v>
      </c>
      <c r="GX76" s="40">
        <f>IF(GX$7="",0,GX45*условия!$U$147)</f>
        <v>0</v>
      </c>
      <c r="GY76" s="40">
        <f>IF(GY$7="",0,GY45*условия!$U$147)</f>
        <v>0</v>
      </c>
      <c r="GZ76" s="40">
        <f>IF(GZ$7="",0,GZ45*условия!$U$147)</f>
        <v>0</v>
      </c>
      <c r="HA76" s="40">
        <f>IF(HA$7="",0,HA45*условия!$U$147)</f>
        <v>0</v>
      </c>
      <c r="HB76" s="40">
        <f>IF(HB$7="",0,HB45*условия!$U$147)</f>
        <v>0</v>
      </c>
      <c r="HC76" s="40">
        <f>IF(HC$7="",0,HC45*условия!$U$147)</f>
        <v>0</v>
      </c>
      <c r="HD76" s="40">
        <f>IF(HD$7="",0,HD45*условия!$U$147)</f>
        <v>0</v>
      </c>
      <c r="HE76" s="40">
        <f>IF(HE$7="",0,HE45*условия!$U$147)</f>
        <v>0</v>
      </c>
      <c r="HF76" s="40">
        <f>IF(HF$7="",0,HF45*условия!$U$147)</f>
        <v>0</v>
      </c>
      <c r="HG76" s="40">
        <f>IF(HG$7="",0,HG45*условия!$U$147)</f>
        <v>0</v>
      </c>
      <c r="HH76" s="40">
        <f>IF(HH$7="",0,HH45*условия!$U$147)</f>
        <v>0</v>
      </c>
      <c r="HI76" s="40">
        <f>IF(HI$7="",0,HI45*условия!$U$147)</f>
        <v>0</v>
      </c>
      <c r="HJ76" s="40">
        <f>IF(HJ$7="",0,HJ45*условия!$U$147)</f>
        <v>0</v>
      </c>
      <c r="HK76" s="40">
        <f>IF(HK$7="",0,HK45*условия!$U$147)</f>
        <v>0</v>
      </c>
      <c r="HL76" s="40">
        <f>IF(HL$7="",0,HL45*условия!$U$147)</f>
        <v>0</v>
      </c>
      <c r="HM76" s="40">
        <f>IF(HM$7="",0,HM45*условия!$U$147)</f>
        <v>0</v>
      </c>
      <c r="HN76" s="40">
        <f>IF(HN$7="",0,HN45*условия!$U$147)</f>
        <v>0</v>
      </c>
      <c r="HO76" s="40">
        <f>IF(HO$7="",0,HO45*условия!$U$147)</f>
        <v>0</v>
      </c>
      <c r="HP76" s="40">
        <f>IF(HP$7="",0,HP45*условия!$U$147)</f>
        <v>0</v>
      </c>
      <c r="HQ76" s="40">
        <f>IF(HQ$7="",0,HQ45*условия!$U$147)</f>
        <v>0</v>
      </c>
      <c r="HR76" s="40">
        <f>IF(HR$7="",0,HR45*условия!$U$147)</f>
        <v>0</v>
      </c>
      <c r="HS76" s="40">
        <f>IF(HS$7="",0,HS45*условия!$U$147)</f>
        <v>0</v>
      </c>
      <c r="HT76" s="40">
        <f>IF(HT$7="",0,HT45*условия!$U$147)</f>
        <v>0</v>
      </c>
      <c r="HU76" s="40">
        <f>IF(HU$7="",0,HU45*условия!$U$147)</f>
        <v>0</v>
      </c>
      <c r="HV76" s="40">
        <f>IF(HV$7="",0,HV45*условия!$U$147)</f>
        <v>0</v>
      </c>
      <c r="HW76" s="40">
        <f>IF(HW$7="",0,HW45*условия!$U$147)</f>
        <v>0</v>
      </c>
      <c r="HX76" s="40">
        <f>IF(HX$7="",0,HX45*условия!$U$147)</f>
        <v>0</v>
      </c>
      <c r="HY76" s="40">
        <f>IF(HY$7="",0,HY45*условия!$U$147)</f>
        <v>0</v>
      </c>
      <c r="HZ76" s="40">
        <f>IF(HZ$7="",0,HZ45*условия!$U$147)</f>
        <v>0</v>
      </c>
      <c r="IA76" s="40">
        <f>IF(IA$7="",0,IA45*условия!$U$147)</f>
        <v>0</v>
      </c>
      <c r="IB76" s="40">
        <f>IF(IB$7="",0,IB45*условия!$U$147)</f>
        <v>0</v>
      </c>
      <c r="IC76" s="40">
        <f>IF(IC$7="",0,IC45*условия!$U$147)</f>
        <v>0</v>
      </c>
      <c r="ID76" s="40">
        <f>IF(ID$7="",0,ID45*условия!$U$147)</f>
        <v>0</v>
      </c>
      <c r="IE76" s="40">
        <f>IF(IE$7="",0,IE45*условия!$U$147)</f>
        <v>0</v>
      </c>
      <c r="IF76" s="40">
        <f>IF(IF$7="",0,IF45*условия!$U$147)</f>
        <v>0</v>
      </c>
      <c r="IG76" s="40">
        <f>IF(IG$7="",0,IG45*условия!$U$147)</f>
        <v>0</v>
      </c>
      <c r="IH76" s="40">
        <f>IF(IH$7="",0,IH45*условия!$U$147)</f>
        <v>0</v>
      </c>
      <c r="II76" s="40">
        <f>IF(II$7="",0,II45*условия!$U$147)</f>
        <v>0</v>
      </c>
      <c r="IJ76" s="40">
        <f>IF(IJ$7="",0,IJ45*условия!$U$147)</f>
        <v>0</v>
      </c>
      <c r="IK76" s="40">
        <f>IF(IK$7="",0,IK45*условия!$U$147)</f>
        <v>0</v>
      </c>
      <c r="IL76" s="40">
        <f>IF(IL$7="",0,IL45*условия!$U$147)</f>
        <v>0</v>
      </c>
      <c r="IM76" s="40">
        <f>IF(IM$7="",0,IM45*условия!$U$147)</f>
        <v>0</v>
      </c>
      <c r="IN76" s="40">
        <f>IF(IN$7="",0,IN45*условия!$U$147)</f>
        <v>0</v>
      </c>
      <c r="IO76" s="40">
        <f>IF(IO$7="",0,IO45*условия!$U$147)</f>
        <v>0</v>
      </c>
      <c r="IP76" s="40">
        <f>IF(IP$7="",0,IP45*условия!$U$147)</f>
        <v>0</v>
      </c>
      <c r="IQ76" s="40">
        <f>IF(IQ$7="",0,IQ45*условия!$U$147)</f>
        <v>0</v>
      </c>
      <c r="IR76" s="40">
        <f>IF(IR$7="",0,IR45*условия!$U$147)</f>
        <v>0</v>
      </c>
      <c r="IS76" s="40">
        <f>IF(IS$7="",0,IS45*условия!$U$147)</f>
        <v>0</v>
      </c>
      <c r="IT76" s="40">
        <f>IF(IT$7="",0,IT45*условия!$U$147)</f>
        <v>0</v>
      </c>
      <c r="IU76" s="40">
        <f>IF(IU$7="",0,IU45*условия!$U$147)</f>
        <v>0</v>
      </c>
      <c r="IV76" s="40">
        <f>IF(IV$7="",0,IV45*условия!$U$147)</f>
        <v>0</v>
      </c>
      <c r="IW76" s="40">
        <f>IF(IW$7="",0,IW45*условия!$U$147)</f>
        <v>0</v>
      </c>
      <c r="IX76" s="40">
        <f>IF(IX$7="",0,IX45*условия!$U$147)</f>
        <v>0</v>
      </c>
      <c r="IY76" s="40">
        <f>IF(IY$7="",0,IY45*условия!$U$147)</f>
        <v>0</v>
      </c>
      <c r="IZ76" s="40">
        <f>IF(IZ$7="",0,IZ45*условия!$U$147)</f>
        <v>0</v>
      </c>
      <c r="JA76" s="40">
        <f>IF(JA$7="",0,JA45*условия!$U$147)</f>
        <v>0</v>
      </c>
      <c r="JB76" s="40">
        <f>IF(JB$7="",0,JB45*условия!$U$147)</f>
        <v>0</v>
      </c>
      <c r="JC76" s="40">
        <f>IF(JC$7="",0,JC45*условия!$U$147)</f>
        <v>0</v>
      </c>
      <c r="JD76" s="40">
        <f>IF(JD$7="",0,JD45*условия!$U$147)</f>
        <v>0</v>
      </c>
      <c r="JE76" s="40">
        <f>IF(JE$7="",0,JE45*условия!$U$147)</f>
        <v>0</v>
      </c>
      <c r="JF76" s="40">
        <f>IF(JF$7="",0,JF45*условия!$U$147)</f>
        <v>0</v>
      </c>
      <c r="JG76" s="40">
        <f>IF(JG$7="",0,JG45*условия!$U$147)</f>
        <v>0</v>
      </c>
      <c r="JH76" s="40">
        <f>IF(JH$7="",0,JH45*условия!$U$147)</f>
        <v>0</v>
      </c>
      <c r="JI76" s="40">
        <f>IF(JI$7="",0,JI45*условия!$U$147)</f>
        <v>0</v>
      </c>
      <c r="JJ76" s="40">
        <f>IF(JJ$7="",0,JJ45*условия!$U$147)</f>
        <v>0</v>
      </c>
      <c r="JK76" s="40">
        <f>IF(JK$7="",0,JK45*условия!$U$147)</f>
        <v>0</v>
      </c>
      <c r="JL76" s="40">
        <f>IF(JL$7="",0,JL45*условия!$U$147)</f>
        <v>0</v>
      </c>
      <c r="JM76" s="40">
        <f>IF(JM$7="",0,JM45*условия!$U$147)</f>
        <v>0</v>
      </c>
      <c r="JN76" s="40">
        <f>IF(JN$7="",0,JN45*условия!$U$147)</f>
        <v>0</v>
      </c>
      <c r="JO76" s="40">
        <f>IF(JO$7="",0,JO45*условия!$U$147)</f>
        <v>0</v>
      </c>
      <c r="JP76" s="40">
        <f>IF(JP$7="",0,JP45*условия!$U$147)</f>
        <v>0</v>
      </c>
      <c r="JQ76" s="40">
        <f>IF(JQ$7="",0,JQ45*условия!$U$147)</f>
        <v>0</v>
      </c>
      <c r="JR76" s="40">
        <f>IF(JR$7="",0,JR45*условия!$U$147)</f>
        <v>0</v>
      </c>
      <c r="JS76" s="40">
        <f>IF(JS$7="",0,JS45*условия!$U$147)</f>
        <v>0</v>
      </c>
      <c r="JT76" s="40">
        <f>IF(JT$7="",0,JT45*условия!$U$147)</f>
        <v>0</v>
      </c>
      <c r="JU76" s="40">
        <f>IF(JU$7="",0,JU45*условия!$U$147)</f>
        <v>0</v>
      </c>
      <c r="JV76" s="40">
        <f>IF(JV$7="",0,JV45*условия!$U$147)</f>
        <v>0</v>
      </c>
      <c r="JW76" s="40">
        <f>IF(JW$7="",0,JW45*условия!$U$147)</f>
        <v>0</v>
      </c>
      <c r="JX76" s="40">
        <f>IF(JX$7="",0,JX45*условия!$U$147)</f>
        <v>0</v>
      </c>
      <c r="JY76" s="40">
        <f>IF(JY$7="",0,JY45*условия!$U$147)</f>
        <v>0</v>
      </c>
      <c r="JZ76" s="40">
        <f>IF(JZ$7="",0,JZ45*условия!$U$147)</f>
        <v>0</v>
      </c>
      <c r="KA76" s="40">
        <f>IF(KA$7="",0,KA45*условия!$U$147)</f>
        <v>0</v>
      </c>
      <c r="KB76" s="40">
        <f>IF(KB$7="",0,KB45*условия!$U$147)</f>
        <v>0</v>
      </c>
      <c r="KC76" s="40">
        <f>IF(KC$7="",0,KC45*условия!$U$147)</f>
        <v>0</v>
      </c>
      <c r="KD76" s="40">
        <f>IF(KD$7="",0,KD45*условия!$U$147)</f>
        <v>0</v>
      </c>
      <c r="KE76" s="40">
        <f>IF(KE$7="",0,KE45*условия!$U$147)</f>
        <v>0</v>
      </c>
      <c r="KF76" s="40">
        <f>IF(KF$7="",0,KF45*условия!$U$147)</f>
        <v>0</v>
      </c>
      <c r="KG76" s="40">
        <f>IF(KG$7="",0,KG45*условия!$U$147)</f>
        <v>0</v>
      </c>
      <c r="KH76" s="40">
        <f>IF(KH$7="",0,KH45*условия!$U$147)</f>
        <v>0</v>
      </c>
      <c r="KI76" s="40">
        <f>IF(KI$7="",0,KI45*условия!$U$147)</f>
        <v>0</v>
      </c>
      <c r="KJ76" s="40">
        <f>IF(KJ$7="",0,KJ45*условия!$U$147)</f>
        <v>0</v>
      </c>
      <c r="KK76" s="40">
        <f>IF(KK$7="",0,KK45*условия!$U$147)</f>
        <v>0</v>
      </c>
      <c r="KL76" s="40">
        <f>IF(KL$7="",0,KL45*условия!$U$147)</f>
        <v>0</v>
      </c>
      <c r="KM76" s="40">
        <f>IF(KM$7="",0,KM45*условия!$U$147)</f>
        <v>0</v>
      </c>
      <c r="KN76" s="40">
        <f>IF(KN$7="",0,KN45*условия!$U$147)</f>
        <v>0</v>
      </c>
      <c r="KO76" s="40">
        <f>IF(KO$7="",0,KO45*условия!$U$147)</f>
        <v>0</v>
      </c>
      <c r="KP76" s="40">
        <f>IF(KP$7="",0,KP45*условия!$U$147)</f>
        <v>0</v>
      </c>
      <c r="KQ76" s="40">
        <f>IF(KQ$7="",0,KQ45*условия!$U$147)</f>
        <v>0</v>
      </c>
      <c r="KR76" s="40">
        <f>IF(KR$7="",0,KR45*условия!$U$147)</f>
        <v>0</v>
      </c>
      <c r="KS76" s="40">
        <f>IF(KS$7="",0,KS45*условия!$U$147)</f>
        <v>0</v>
      </c>
      <c r="KT76" s="40">
        <f>IF(KT$7="",0,KT45*условия!$U$147)</f>
        <v>0</v>
      </c>
      <c r="KU76" s="40">
        <f>IF(KU$7="",0,KU45*условия!$U$147)</f>
        <v>0</v>
      </c>
      <c r="KV76" s="40">
        <f>IF(KV$7="",0,KV45*условия!$U$147)</f>
        <v>0</v>
      </c>
      <c r="KW76" s="1"/>
      <c r="KX76" s="1"/>
    </row>
    <row r="77" spans="1:310" x14ac:dyDescent="0.25">
      <c r="A77" s="1"/>
      <c r="B77" s="79"/>
      <c r="C77" s="79"/>
      <c r="D77" s="79"/>
      <c r="E77" s="1" t="str">
        <f>E74</f>
        <v>доход от продаж допуслуг</v>
      </c>
      <c r="F77" s="1"/>
      <c r="G77" s="1"/>
      <c r="H77" s="11" t="str">
        <f t="shared" si="909"/>
        <v>руб.</v>
      </c>
      <c r="I77" s="1"/>
      <c r="J77" s="1"/>
      <c r="K77" s="1" t="str">
        <f>справочники!$U$13</f>
        <v>постоянные-60сотрудников</v>
      </c>
      <c r="L77" s="1"/>
      <c r="M77" s="5"/>
      <c r="N77" s="40"/>
      <c r="O77" s="19"/>
      <c r="P77" s="1"/>
      <c r="Q77" s="1"/>
      <c r="R77" s="40">
        <f>SUMIFS($T77:$KW77,$T$1:$KW$1,"&gt;="&amp;1,$T$1:$KW$1,"&lt;="&amp;MAX($1:$1))</f>
        <v>7847.9625000000033</v>
      </c>
      <c r="S77" s="1"/>
      <c r="T77" s="232"/>
      <c r="U77" s="40">
        <f>IF(U$7="",0,U46*условия!$U$147)</f>
        <v>51.744807692307695</v>
      </c>
      <c r="V77" s="40">
        <f>IF(V$7="",0,V46*условия!$U$147)</f>
        <v>112.11375000000001</v>
      </c>
      <c r="W77" s="40">
        <f>IF(W$7="",0,W46*условия!$U$147)</f>
        <v>181.10682692307694</v>
      </c>
      <c r="X77" s="40">
        <f>IF(X$7="",0,X46*условия!$U$147)</f>
        <v>258.7240384615385</v>
      </c>
      <c r="Y77" s="40">
        <f>IF(Y$7="",0,Y46*условия!$U$147)</f>
        <v>344.96538461538466</v>
      </c>
      <c r="Z77" s="40">
        <f>IF(Z$7="",0,Z46*условия!$U$147)</f>
        <v>439.83086538461544</v>
      </c>
      <c r="AA77" s="40">
        <f>IF(AA$7="",0,AA46*условия!$U$147)</f>
        <v>543.32048076923081</v>
      </c>
      <c r="AB77" s="40">
        <f>IF(AB$7="",0,AB46*условия!$U$147)</f>
        <v>655.43423076923091</v>
      </c>
      <c r="AC77" s="40">
        <f>IF(AC$7="",0,AC46*условия!$U$147)</f>
        <v>776.17211538461561</v>
      </c>
      <c r="AD77" s="40">
        <f>IF(AD$7="",0,AD46*условия!$U$147)</f>
        <v>905.53413461538491</v>
      </c>
      <c r="AE77" s="40">
        <f>IF(AE$7="",0,AE46*условия!$U$147)</f>
        <v>1043.5202884615387</v>
      </c>
      <c r="AF77" s="40">
        <f>IF(AF$7="",0,AF46*условия!$U$147)</f>
        <v>1190.1305769230773</v>
      </c>
      <c r="AG77" s="40">
        <f>IF(AG$7="",0,AG46*условия!$U$147)</f>
        <v>1345.3650000000002</v>
      </c>
      <c r="AH77" s="40">
        <f>IF(AH$7="",0,AH46*условия!$U$147)</f>
        <v>0</v>
      </c>
      <c r="AI77" s="40">
        <f>IF(AI$7="",0,AI46*условия!$U$147)</f>
        <v>0</v>
      </c>
      <c r="AJ77" s="40">
        <f>IF(AJ$7="",0,AJ46*условия!$U$147)</f>
        <v>0</v>
      </c>
      <c r="AK77" s="40">
        <f>IF(AK$7="",0,AK46*условия!$U$147)</f>
        <v>0</v>
      </c>
      <c r="AL77" s="40">
        <f>IF(AL$7="",0,AL46*условия!$U$147)</f>
        <v>0</v>
      </c>
      <c r="AM77" s="40">
        <f>IF(AM$7="",0,AM46*условия!$U$147)</f>
        <v>0</v>
      </c>
      <c r="AN77" s="40">
        <f>IF(AN$7="",0,AN46*условия!$U$147)</f>
        <v>0</v>
      </c>
      <c r="AO77" s="40">
        <f>IF(AO$7="",0,AO46*условия!$U$147)</f>
        <v>0</v>
      </c>
      <c r="AP77" s="40">
        <f>IF(AP$7="",0,AP46*условия!$U$147)</f>
        <v>0</v>
      </c>
      <c r="AQ77" s="40">
        <f>IF(AQ$7="",0,AQ46*условия!$U$147)</f>
        <v>0</v>
      </c>
      <c r="AR77" s="40">
        <f>IF(AR$7="",0,AR46*условия!$U$147)</f>
        <v>0</v>
      </c>
      <c r="AS77" s="40">
        <f>IF(AS$7="",0,AS46*условия!$U$147)</f>
        <v>0</v>
      </c>
      <c r="AT77" s="40">
        <f>IF(AT$7="",0,AT46*условия!$U$147)</f>
        <v>0</v>
      </c>
      <c r="AU77" s="40">
        <f>IF(AU$7="",0,AU46*условия!$U$147)</f>
        <v>0</v>
      </c>
      <c r="AV77" s="40">
        <f>IF(AV$7="",0,AV46*условия!$U$147)</f>
        <v>0</v>
      </c>
      <c r="AW77" s="40">
        <f>IF(AW$7="",0,AW46*условия!$U$147)</f>
        <v>0</v>
      </c>
      <c r="AX77" s="40">
        <f>IF(AX$7="",0,AX46*условия!$U$147)</f>
        <v>0</v>
      </c>
      <c r="AY77" s="40">
        <f>IF(AY$7="",0,AY46*условия!$U$147)</f>
        <v>0</v>
      </c>
      <c r="AZ77" s="40">
        <f>IF(AZ$7="",0,AZ46*условия!$U$147)</f>
        <v>0</v>
      </c>
      <c r="BA77" s="40">
        <f>IF(BA$7="",0,BA46*условия!$U$147)</f>
        <v>0</v>
      </c>
      <c r="BB77" s="40">
        <f>IF(BB$7="",0,BB46*условия!$U$147)</f>
        <v>0</v>
      </c>
      <c r="BC77" s="40">
        <f>IF(BC$7="",0,BC46*условия!$U$147)</f>
        <v>0</v>
      </c>
      <c r="BD77" s="40">
        <f>IF(BD$7="",0,BD46*условия!$U$147)</f>
        <v>0</v>
      </c>
      <c r="BE77" s="40">
        <f>IF(BE$7="",0,BE46*условия!$U$147)</f>
        <v>0</v>
      </c>
      <c r="BF77" s="40">
        <f>IF(BF$7="",0,BF46*условия!$U$147)</f>
        <v>0</v>
      </c>
      <c r="BG77" s="40">
        <f>IF(BG$7="",0,BG46*условия!$U$147)</f>
        <v>0</v>
      </c>
      <c r="BH77" s="40">
        <f>IF(BH$7="",0,BH46*условия!$U$147)</f>
        <v>0</v>
      </c>
      <c r="BI77" s="40">
        <f>IF(BI$7="",0,BI46*условия!$U$147)</f>
        <v>0</v>
      </c>
      <c r="BJ77" s="40">
        <f>IF(BJ$7="",0,BJ46*условия!$U$147)</f>
        <v>0</v>
      </c>
      <c r="BK77" s="40">
        <f>IF(BK$7="",0,BK46*условия!$U$147)</f>
        <v>0</v>
      </c>
      <c r="BL77" s="40">
        <f>IF(BL$7="",0,BL46*условия!$U$147)</f>
        <v>0</v>
      </c>
      <c r="BM77" s="40">
        <f>IF(BM$7="",0,BM46*условия!$U$147)</f>
        <v>0</v>
      </c>
      <c r="BN77" s="40">
        <f>IF(BN$7="",0,BN46*условия!$U$147)</f>
        <v>0</v>
      </c>
      <c r="BO77" s="40">
        <f>IF(BO$7="",0,BO46*условия!$U$147)</f>
        <v>0</v>
      </c>
      <c r="BP77" s="40">
        <f>IF(BP$7="",0,BP46*условия!$U$147)</f>
        <v>0</v>
      </c>
      <c r="BQ77" s="40">
        <f>IF(BQ$7="",0,BQ46*условия!$U$147)</f>
        <v>0</v>
      </c>
      <c r="BR77" s="40">
        <f>IF(BR$7="",0,BR46*условия!$U$147)</f>
        <v>0</v>
      </c>
      <c r="BS77" s="40">
        <f>IF(BS$7="",0,BS46*условия!$U$147)</f>
        <v>0</v>
      </c>
      <c r="BT77" s="40">
        <f>IF(BT$7="",0,BT46*условия!$U$147)</f>
        <v>0</v>
      </c>
      <c r="BU77" s="40">
        <f>IF(BU$7="",0,BU46*условия!$U$147)</f>
        <v>0</v>
      </c>
      <c r="BV77" s="40">
        <f>IF(BV$7="",0,BV46*условия!$U$147)</f>
        <v>0</v>
      </c>
      <c r="BW77" s="40">
        <f>IF(BW$7="",0,BW46*условия!$U$147)</f>
        <v>0</v>
      </c>
      <c r="BX77" s="40">
        <f>IF(BX$7="",0,BX46*условия!$U$147)</f>
        <v>0</v>
      </c>
      <c r="BY77" s="40">
        <f>IF(BY$7="",0,BY46*условия!$U$147)</f>
        <v>0</v>
      </c>
      <c r="BZ77" s="40">
        <f>IF(BZ$7="",0,BZ46*условия!$U$147)</f>
        <v>0</v>
      </c>
      <c r="CA77" s="40">
        <f>IF(CA$7="",0,CA46*условия!$U$147)</f>
        <v>0</v>
      </c>
      <c r="CB77" s="40">
        <f>IF(CB$7="",0,CB46*условия!$U$147)</f>
        <v>0</v>
      </c>
      <c r="CC77" s="40">
        <f>IF(CC$7="",0,CC46*условия!$U$147)</f>
        <v>0</v>
      </c>
      <c r="CD77" s="40">
        <f>IF(CD$7="",0,CD46*условия!$U$147)</f>
        <v>0</v>
      </c>
      <c r="CE77" s="40">
        <f>IF(CE$7="",0,CE46*условия!$U$147)</f>
        <v>0</v>
      </c>
      <c r="CF77" s="40">
        <f>IF(CF$7="",0,CF46*условия!$U$147)</f>
        <v>0</v>
      </c>
      <c r="CG77" s="40">
        <f>IF(CG$7="",0,CG46*условия!$U$147)</f>
        <v>0</v>
      </c>
      <c r="CH77" s="40">
        <f>IF(CH$7="",0,CH46*условия!$U$147)</f>
        <v>0</v>
      </c>
      <c r="CI77" s="40">
        <f>IF(CI$7="",0,CI46*условия!$U$147)</f>
        <v>0</v>
      </c>
      <c r="CJ77" s="40">
        <f>IF(CJ$7="",0,CJ46*условия!$U$147)</f>
        <v>0</v>
      </c>
      <c r="CK77" s="40">
        <f>IF(CK$7="",0,CK46*условия!$U$147)</f>
        <v>0</v>
      </c>
      <c r="CL77" s="40">
        <f>IF(CL$7="",0,CL46*условия!$U$147)</f>
        <v>0</v>
      </c>
      <c r="CM77" s="40">
        <f>IF(CM$7="",0,CM46*условия!$U$147)</f>
        <v>0</v>
      </c>
      <c r="CN77" s="40">
        <f>IF(CN$7="",0,CN46*условия!$U$147)</f>
        <v>0</v>
      </c>
      <c r="CO77" s="40">
        <f>IF(CO$7="",0,CO46*условия!$U$147)</f>
        <v>0</v>
      </c>
      <c r="CP77" s="40">
        <f>IF(CP$7="",0,CP46*условия!$U$147)</f>
        <v>0</v>
      </c>
      <c r="CQ77" s="40">
        <f>IF(CQ$7="",0,CQ46*условия!$U$147)</f>
        <v>0</v>
      </c>
      <c r="CR77" s="40">
        <f>IF(CR$7="",0,CR46*условия!$U$147)</f>
        <v>0</v>
      </c>
      <c r="CS77" s="40">
        <f>IF(CS$7="",0,CS46*условия!$U$147)</f>
        <v>0</v>
      </c>
      <c r="CT77" s="40">
        <f>IF(CT$7="",0,CT46*условия!$U$147)</f>
        <v>0</v>
      </c>
      <c r="CU77" s="40">
        <f>IF(CU$7="",0,CU46*условия!$U$147)</f>
        <v>0</v>
      </c>
      <c r="CV77" s="40">
        <f>IF(CV$7="",0,CV46*условия!$U$147)</f>
        <v>0</v>
      </c>
      <c r="CW77" s="40">
        <f>IF(CW$7="",0,CW46*условия!$U$147)</f>
        <v>0</v>
      </c>
      <c r="CX77" s="40">
        <f>IF(CX$7="",0,CX46*условия!$U$147)</f>
        <v>0</v>
      </c>
      <c r="CY77" s="40">
        <f>IF(CY$7="",0,CY46*условия!$U$147)</f>
        <v>0</v>
      </c>
      <c r="CZ77" s="40">
        <f>IF(CZ$7="",0,CZ46*условия!$U$147)</f>
        <v>0</v>
      </c>
      <c r="DA77" s="40">
        <f>IF(DA$7="",0,DA46*условия!$U$147)</f>
        <v>0</v>
      </c>
      <c r="DB77" s="40">
        <f>IF(DB$7="",0,DB46*условия!$U$147)</f>
        <v>0</v>
      </c>
      <c r="DC77" s="40">
        <f>IF(DC$7="",0,DC46*условия!$U$147)</f>
        <v>0</v>
      </c>
      <c r="DD77" s="40">
        <f>IF(DD$7="",0,DD46*условия!$U$147)</f>
        <v>0</v>
      </c>
      <c r="DE77" s="40">
        <f>IF(DE$7="",0,DE46*условия!$U$147)</f>
        <v>0</v>
      </c>
      <c r="DF77" s="40">
        <f>IF(DF$7="",0,DF46*условия!$U$147)</f>
        <v>0</v>
      </c>
      <c r="DG77" s="40">
        <f>IF(DG$7="",0,DG46*условия!$U$147)</f>
        <v>0</v>
      </c>
      <c r="DH77" s="40">
        <f>IF(DH$7="",0,DH46*условия!$U$147)</f>
        <v>0</v>
      </c>
      <c r="DI77" s="40">
        <f>IF(DI$7="",0,DI46*условия!$U$147)</f>
        <v>0</v>
      </c>
      <c r="DJ77" s="40">
        <f>IF(DJ$7="",0,DJ46*условия!$U$147)</f>
        <v>0</v>
      </c>
      <c r="DK77" s="40">
        <f>IF(DK$7="",0,DK46*условия!$U$147)</f>
        <v>0</v>
      </c>
      <c r="DL77" s="40">
        <f>IF(DL$7="",0,DL46*условия!$U$147)</f>
        <v>0</v>
      </c>
      <c r="DM77" s="40">
        <f>IF(DM$7="",0,DM46*условия!$U$147)</f>
        <v>0</v>
      </c>
      <c r="DN77" s="40">
        <f>IF(DN$7="",0,DN46*условия!$U$147)</f>
        <v>0</v>
      </c>
      <c r="DO77" s="40">
        <f>IF(DO$7="",0,DO46*условия!$U$147)</f>
        <v>0</v>
      </c>
      <c r="DP77" s="40">
        <f>IF(DP$7="",0,DP46*условия!$U$147)</f>
        <v>0</v>
      </c>
      <c r="DQ77" s="40">
        <f>IF(DQ$7="",0,DQ46*условия!$U$147)</f>
        <v>0</v>
      </c>
      <c r="DR77" s="40">
        <f>IF(DR$7="",0,DR46*условия!$U$147)</f>
        <v>0</v>
      </c>
      <c r="DS77" s="40">
        <f>IF(DS$7="",0,DS46*условия!$U$147)</f>
        <v>0</v>
      </c>
      <c r="DT77" s="40">
        <f>IF(DT$7="",0,DT46*условия!$U$147)</f>
        <v>0</v>
      </c>
      <c r="DU77" s="40">
        <f>IF(DU$7="",0,DU46*условия!$U$147)</f>
        <v>0</v>
      </c>
      <c r="DV77" s="40">
        <f>IF(DV$7="",0,DV46*условия!$U$147)</f>
        <v>0</v>
      </c>
      <c r="DW77" s="40">
        <f>IF(DW$7="",0,DW46*условия!$U$147)</f>
        <v>0</v>
      </c>
      <c r="DX77" s="40">
        <f>IF(DX$7="",0,DX46*условия!$U$147)</f>
        <v>0</v>
      </c>
      <c r="DY77" s="40">
        <f>IF(DY$7="",0,DY46*условия!$U$147)</f>
        <v>0</v>
      </c>
      <c r="DZ77" s="40">
        <f>IF(DZ$7="",0,DZ46*условия!$U$147)</f>
        <v>0</v>
      </c>
      <c r="EA77" s="40">
        <f>IF(EA$7="",0,EA46*условия!$U$147)</f>
        <v>0</v>
      </c>
      <c r="EB77" s="40">
        <f>IF(EB$7="",0,EB46*условия!$U$147)</f>
        <v>0</v>
      </c>
      <c r="EC77" s="40">
        <f>IF(EC$7="",0,EC46*условия!$U$147)</f>
        <v>0</v>
      </c>
      <c r="ED77" s="40">
        <f>IF(ED$7="",0,ED46*условия!$U$147)</f>
        <v>0</v>
      </c>
      <c r="EE77" s="40">
        <f>IF(EE$7="",0,EE46*условия!$U$147)</f>
        <v>0</v>
      </c>
      <c r="EF77" s="40">
        <f>IF(EF$7="",0,EF46*условия!$U$147)</f>
        <v>0</v>
      </c>
      <c r="EG77" s="40">
        <f>IF(EG$7="",0,EG46*условия!$U$147)</f>
        <v>0</v>
      </c>
      <c r="EH77" s="40">
        <f>IF(EH$7="",0,EH46*условия!$U$147)</f>
        <v>0</v>
      </c>
      <c r="EI77" s="40">
        <f>IF(EI$7="",0,EI46*условия!$U$147)</f>
        <v>0</v>
      </c>
      <c r="EJ77" s="40">
        <f>IF(EJ$7="",0,EJ46*условия!$U$147)</f>
        <v>0</v>
      </c>
      <c r="EK77" s="40">
        <f>IF(EK$7="",0,EK46*условия!$U$147)</f>
        <v>0</v>
      </c>
      <c r="EL77" s="40">
        <f>IF(EL$7="",0,EL46*условия!$U$147)</f>
        <v>0</v>
      </c>
      <c r="EM77" s="40">
        <f>IF(EM$7="",0,EM46*условия!$U$147)</f>
        <v>0</v>
      </c>
      <c r="EN77" s="40">
        <f>IF(EN$7="",0,EN46*условия!$U$147)</f>
        <v>0</v>
      </c>
      <c r="EO77" s="40">
        <f>IF(EO$7="",0,EO46*условия!$U$147)</f>
        <v>0</v>
      </c>
      <c r="EP77" s="40">
        <f>IF(EP$7="",0,EP46*условия!$U$147)</f>
        <v>0</v>
      </c>
      <c r="EQ77" s="40">
        <f>IF(EQ$7="",0,EQ46*условия!$U$147)</f>
        <v>0</v>
      </c>
      <c r="ER77" s="40">
        <f>IF(ER$7="",0,ER46*условия!$U$147)</f>
        <v>0</v>
      </c>
      <c r="ES77" s="40">
        <f>IF(ES$7="",0,ES46*условия!$U$147)</f>
        <v>0</v>
      </c>
      <c r="ET77" s="40">
        <f>IF(ET$7="",0,ET46*условия!$U$147)</f>
        <v>0</v>
      </c>
      <c r="EU77" s="40">
        <f>IF(EU$7="",0,EU46*условия!$U$147)</f>
        <v>0</v>
      </c>
      <c r="EV77" s="40">
        <f>IF(EV$7="",0,EV46*условия!$U$147)</f>
        <v>0</v>
      </c>
      <c r="EW77" s="40">
        <f>IF(EW$7="",0,EW46*условия!$U$147)</f>
        <v>0</v>
      </c>
      <c r="EX77" s="40">
        <f>IF(EX$7="",0,EX46*условия!$U$147)</f>
        <v>0</v>
      </c>
      <c r="EY77" s="40">
        <f>IF(EY$7="",0,EY46*условия!$U$147)</f>
        <v>0</v>
      </c>
      <c r="EZ77" s="40">
        <f>IF(EZ$7="",0,EZ46*условия!$U$147)</f>
        <v>0</v>
      </c>
      <c r="FA77" s="40">
        <f>IF(FA$7="",0,FA46*условия!$U$147)</f>
        <v>0</v>
      </c>
      <c r="FB77" s="40">
        <f>IF(FB$7="",0,FB46*условия!$U$147)</f>
        <v>0</v>
      </c>
      <c r="FC77" s="40">
        <f>IF(FC$7="",0,FC46*условия!$U$147)</f>
        <v>0</v>
      </c>
      <c r="FD77" s="40">
        <f>IF(FD$7="",0,FD46*условия!$U$147)</f>
        <v>0</v>
      </c>
      <c r="FE77" s="40">
        <f>IF(FE$7="",0,FE46*условия!$U$147)</f>
        <v>0</v>
      </c>
      <c r="FF77" s="40">
        <f>IF(FF$7="",0,FF46*условия!$U$147)</f>
        <v>0</v>
      </c>
      <c r="FG77" s="40">
        <f>IF(FG$7="",0,FG46*условия!$U$147)</f>
        <v>0</v>
      </c>
      <c r="FH77" s="40">
        <f>IF(FH$7="",0,FH46*условия!$U$147)</f>
        <v>0</v>
      </c>
      <c r="FI77" s="40">
        <f>IF(FI$7="",0,FI46*условия!$U$147)</f>
        <v>0</v>
      </c>
      <c r="FJ77" s="40">
        <f>IF(FJ$7="",0,FJ46*условия!$U$147)</f>
        <v>0</v>
      </c>
      <c r="FK77" s="40">
        <f>IF(FK$7="",0,FK46*условия!$U$147)</f>
        <v>0</v>
      </c>
      <c r="FL77" s="40">
        <f>IF(FL$7="",0,FL46*условия!$U$147)</f>
        <v>0</v>
      </c>
      <c r="FM77" s="40">
        <f>IF(FM$7="",0,FM46*условия!$U$147)</f>
        <v>0</v>
      </c>
      <c r="FN77" s="40">
        <f>IF(FN$7="",0,FN46*условия!$U$147)</f>
        <v>0</v>
      </c>
      <c r="FO77" s="40">
        <f>IF(FO$7="",0,FO46*условия!$U$147)</f>
        <v>0</v>
      </c>
      <c r="FP77" s="40">
        <f>IF(FP$7="",0,FP46*условия!$U$147)</f>
        <v>0</v>
      </c>
      <c r="FQ77" s="40">
        <f>IF(FQ$7="",0,FQ46*условия!$U$147)</f>
        <v>0</v>
      </c>
      <c r="FR77" s="40">
        <f>IF(FR$7="",0,FR46*условия!$U$147)</f>
        <v>0</v>
      </c>
      <c r="FS77" s="40">
        <f>IF(FS$7="",0,FS46*условия!$U$147)</f>
        <v>0</v>
      </c>
      <c r="FT77" s="40">
        <f>IF(FT$7="",0,FT46*условия!$U$147)</f>
        <v>0</v>
      </c>
      <c r="FU77" s="40">
        <f>IF(FU$7="",0,FU46*условия!$U$147)</f>
        <v>0</v>
      </c>
      <c r="FV77" s="40">
        <f>IF(FV$7="",0,FV46*условия!$U$147)</f>
        <v>0</v>
      </c>
      <c r="FW77" s="40">
        <f>IF(FW$7="",0,FW46*условия!$U$147)</f>
        <v>0</v>
      </c>
      <c r="FX77" s="40">
        <f>IF(FX$7="",0,FX46*условия!$U$147)</f>
        <v>0</v>
      </c>
      <c r="FY77" s="40">
        <f>IF(FY$7="",0,FY46*условия!$U$147)</f>
        <v>0</v>
      </c>
      <c r="FZ77" s="40">
        <f>IF(FZ$7="",0,FZ46*условия!$U$147)</f>
        <v>0</v>
      </c>
      <c r="GA77" s="40">
        <f>IF(GA$7="",0,GA46*условия!$U$147)</f>
        <v>0</v>
      </c>
      <c r="GB77" s="40">
        <f>IF(GB$7="",0,GB46*условия!$U$147)</f>
        <v>0</v>
      </c>
      <c r="GC77" s="40">
        <f>IF(GC$7="",0,GC46*условия!$U$147)</f>
        <v>0</v>
      </c>
      <c r="GD77" s="40">
        <f>IF(GD$7="",0,GD46*условия!$U$147)</f>
        <v>0</v>
      </c>
      <c r="GE77" s="40">
        <f>IF(GE$7="",0,GE46*условия!$U$147)</f>
        <v>0</v>
      </c>
      <c r="GF77" s="40">
        <f>IF(GF$7="",0,GF46*условия!$U$147)</f>
        <v>0</v>
      </c>
      <c r="GG77" s="40">
        <f>IF(GG$7="",0,GG46*условия!$U$147)</f>
        <v>0</v>
      </c>
      <c r="GH77" s="40">
        <f>IF(GH$7="",0,GH46*условия!$U$147)</f>
        <v>0</v>
      </c>
      <c r="GI77" s="40">
        <f>IF(GI$7="",0,GI46*условия!$U$147)</f>
        <v>0</v>
      </c>
      <c r="GJ77" s="40">
        <f>IF(GJ$7="",0,GJ46*условия!$U$147)</f>
        <v>0</v>
      </c>
      <c r="GK77" s="40">
        <f>IF(GK$7="",0,GK46*условия!$U$147)</f>
        <v>0</v>
      </c>
      <c r="GL77" s="40">
        <f>IF(GL$7="",0,GL46*условия!$U$147)</f>
        <v>0</v>
      </c>
      <c r="GM77" s="40">
        <f>IF(GM$7="",0,GM46*условия!$U$147)</f>
        <v>0</v>
      </c>
      <c r="GN77" s="40">
        <f>IF(GN$7="",0,GN46*условия!$U$147)</f>
        <v>0</v>
      </c>
      <c r="GO77" s="40">
        <f>IF(GO$7="",0,GO46*условия!$U$147)</f>
        <v>0</v>
      </c>
      <c r="GP77" s="40">
        <f>IF(GP$7="",0,GP46*условия!$U$147)</f>
        <v>0</v>
      </c>
      <c r="GQ77" s="40">
        <f>IF(GQ$7="",0,GQ46*условия!$U$147)</f>
        <v>0</v>
      </c>
      <c r="GR77" s="40">
        <f>IF(GR$7="",0,GR46*условия!$U$147)</f>
        <v>0</v>
      </c>
      <c r="GS77" s="40">
        <f>IF(GS$7="",0,GS46*условия!$U$147)</f>
        <v>0</v>
      </c>
      <c r="GT77" s="40">
        <f>IF(GT$7="",0,GT46*условия!$U$147)</f>
        <v>0</v>
      </c>
      <c r="GU77" s="40">
        <f>IF(GU$7="",0,GU46*условия!$U$147)</f>
        <v>0</v>
      </c>
      <c r="GV77" s="40">
        <f>IF(GV$7="",0,GV46*условия!$U$147)</f>
        <v>0</v>
      </c>
      <c r="GW77" s="40">
        <f>IF(GW$7="",0,GW46*условия!$U$147)</f>
        <v>0</v>
      </c>
      <c r="GX77" s="40">
        <f>IF(GX$7="",0,GX46*условия!$U$147)</f>
        <v>0</v>
      </c>
      <c r="GY77" s="40">
        <f>IF(GY$7="",0,GY46*условия!$U$147)</f>
        <v>0</v>
      </c>
      <c r="GZ77" s="40">
        <f>IF(GZ$7="",0,GZ46*условия!$U$147)</f>
        <v>0</v>
      </c>
      <c r="HA77" s="40">
        <f>IF(HA$7="",0,HA46*условия!$U$147)</f>
        <v>0</v>
      </c>
      <c r="HB77" s="40">
        <f>IF(HB$7="",0,HB46*условия!$U$147)</f>
        <v>0</v>
      </c>
      <c r="HC77" s="40">
        <f>IF(HC$7="",0,HC46*условия!$U$147)</f>
        <v>0</v>
      </c>
      <c r="HD77" s="40">
        <f>IF(HD$7="",0,HD46*условия!$U$147)</f>
        <v>0</v>
      </c>
      <c r="HE77" s="40">
        <f>IF(HE$7="",0,HE46*условия!$U$147)</f>
        <v>0</v>
      </c>
      <c r="HF77" s="40">
        <f>IF(HF$7="",0,HF46*условия!$U$147)</f>
        <v>0</v>
      </c>
      <c r="HG77" s="40">
        <f>IF(HG$7="",0,HG46*условия!$U$147)</f>
        <v>0</v>
      </c>
      <c r="HH77" s="40">
        <f>IF(HH$7="",0,HH46*условия!$U$147)</f>
        <v>0</v>
      </c>
      <c r="HI77" s="40">
        <f>IF(HI$7="",0,HI46*условия!$U$147)</f>
        <v>0</v>
      </c>
      <c r="HJ77" s="40">
        <f>IF(HJ$7="",0,HJ46*условия!$U$147)</f>
        <v>0</v>
      </c>
      <c r="HK77" s="40">
        <f>IF(HK$7="",0,HK46*условия!$U$147)</f>
        <v>0</v>
      </c>
      <c r="HL77" s="40">
        <f>IF(HL$7="",0,HL46*условия!$U$147)</f>
        <v>0</v>
      </c>
      <c r="HM77" s="40">
        <f>IF(HM$7="",0,HM46*условия!$U$147)</f>
        <v>0</v>
      </c>
      <c r="HN77" s="40">
        <f>IF(HN$7="",0,HN46*условия!$U$147)</f>
        <v>0</v>
      </c>
      <c r="HO77" s="40">
        <f>IF(HO$7="",0,HO46*условия!$U$147)</f>
        <v>0</v>
      </c>
      <c r="HP77" s="40">
        <f>IF(HP$7="",0,HP46*условия!$U$147)</f>
        <v>0</v>
      </c>
      <c r="HQ77" s="40">
        <f>IF(HQ$7="",0,HQ46*условия!$U$147)</f>
        <v>0</v>
      </c>
      <c r="HR77" s="40">
        <f>IF(HR$7="",0,HR46*условия!$U$147)</f>
        <v>0</v>
      </c>
      <c r="HS77" s="40">
        <f>IF(HS$7="",0,HS46*условия!$U$147)</f>
        <v>0</v>
      </c>
      <c r="HT77" s="40">
        <f>IF(HT$7="",0,HT46*условия!$U$147)</f>
        <v>0</v>
      </c>
      <c r="HU77" s="40">
        <f>IF(HU$7="",0,HU46*условия!$U$147)</f>
        <v>0</v>
      </c>
      <c r="HV77" s="40">
        <f>IF(HV$7="",0,HV46*условия!$U$147)</f>
        <v>0</v>
      </c>
      <c r="HW77" s="40">
        <f>IF(HW$7="",0,HW46*условия!$U$147)</f>
        <v>0</v>
      </c>
      <c r="HX77" s="40">
        <f>IF(HX$7="",0,HX46*условия!$U$147)</f>
        <v>0</v>
      </c>
      <c r="HY77" s="40">
        <f>IF(HY$7="",0,HY46*условия!$U$147)</f>
        <v>0</v>
      </c>
      <c r="HZ77" s="40">
        <f>IF(HZ$7="",0,HZ46*условия!$U$147)</f>
        <v>0</v>
      </c>
      <c r="IA77" s="40">
        <f>IF(IA$7="",0,IA46*условия!$U$147)</f>
        <v>0</v>
      </c>
      <c r="IB77" s="40">
        <f>IF(IB$7="",0,IB46*условия!$U$147)</f>
        <v>0</v>
      </c>
      <c r="IC77" s="40">
        <f>IF(IC$7="",0,IC46*условия!$U$147)</f>
        <v>0</v>
      </c>
      <c r="ID77" s="40">
        <f>IF(ID$7="",0,ID46*условия!$U$147)</f>
        <v>0</v>
      </c>
      <c r="IE77" s="40">
        <f>IF(IE$7="",0,IE46*условия!$U$147)</f>
        <v>0</v>
      </c>
      <c r="IF77" s="40">
        <f>IF(IF$7="",0,IF46*условия!$U$147)</f>
        <v>0</v>
      </c>
      <c r="IG77" s="40">
        <f>IF(IG$7="",0,IG46*условия!$U$147)</f>
        <v>0</v>
      </c>
      <c r="IH77" s="40">
        <f>IF(IH$7="",0,IH46*условия!$U$147)</f>
        <v>0</v>
      </c>
      <c r="II77" s="40">
        <f>IF(II$7="",0,II46*условия!$U$147)</f>
        <v>0</v>
      </c>
      <c r="IJ77" s="40">
        <f>IF(IJ$7="",0,IJ46*условия!$U$147)</f>
        <v>0</v>
      </c>
      <c r="IK77" s="40">
        <f>IF(IK$7="",0,IK46*условия!$U$147)</f>
        <v>0</v>
      </c>
      <c r="IL77" s="40">
        <f>IF(IL$7="",0,IL46*условия!$U$147)</f>
        <v>0</v>
      </c>
      <c r="IM77" s="40">
        <f>IF(IM$7="",0,IM46*условия!$U$147)</f>
        <v>0</v>
      </c>
      <c r="IN77" s="40">
        <f>IF(IN$7="",0,IN46*условия!$U$147)</f>
        <v>0</v>
      </c>
      <c r="IO77" s="40">
        <f>IF(IO$7="",0,IO46*условия!$U$147)</f>
        <v>0</v>
      </c>
      <c r="IP77" s="40">
        <f>IF(IP$7="",0,IP46*условия!$U$147)</f>
        <v>0</v>
      </c>
      <c r="IQ77" s="40">
        <f>IF(IQ$7="",0,IQ46*условия!$U$147)</f>
        <v>0</v>
      </c>
      <c r="IR77" s="40">
        <f>IF(IR$7="",0,IR46*условия!$U$147)</f>
        <v>0</v>
      </c>
      <c r="IS77" s="40">
        <f>IF(IS$7="",0,IS46*условия!$U$147)</f>
        <v>0</v>
      </c>
      <c r="IT77" s="40">
        <f>IF(IT$7="",0,IT46*условия!$U$147)</f>
        <v>0</v>
      </c>
      <c r="IU77" s="40">
        <f>IF(IU$7="",0,IU46*условия!$U$147)</f>
        <v>0</v>
      </c>
      <c r="IV77" s="40">
        <f>IF(IV$7="",0,IV46*условия!$U$147)</f>
        <v>0</v>
      </c>
      <c r="IW77" s="40">
        <f>IF(IW$7="",0,IW46*условия!$U$147)</f>
        <v>0</v>
      </c>
      <c r="IX77" s="40">
        <f>IF(IX$7="",0,IX46*условия!$U$147)</f>
        <v>0</v>
      </c>
      <c r="IY77" s="40">
        <f>IF(IY$7="",0,IY46*условия!$U$147)</f>
        <v>0</v>
      </c>
      <c r="IZ77" s="40">
        <f>IF(IZ$7="",0,IZ46*условия!$U$147)</f>
        <v>0</v>
      </c>
      <c r="JA77" s="40">
        <f>IF(JA$7="",0,JA46*условия!$U$147)</f>
        <v>0</v>
      </c>
      <c r="JB77" s="40">
        <f>IF(JB$7="",0,JB46*условия!$U$147)</f>
        <v>0</v>
      </c>
      <c r="JC77" s="40">
        <f>IF(JC$7="",0,JC46*условия!$U$147)</f>
        <v>0</v>
      </c>
      <c r="JD77" s="40">
        <f>IF(JD$7="",0,JD46*условия!$U$147)</f>
        <v>0</v>
      </c>
      <c r="JE77" s="40">
        <f>IF(JE$7="",0,JE46*условия!$U$147)</f>
        <v>0</v>
      </c>
      <c r="JF77" s="40">
        <f>IF(JF$7="",0,JF46*условия!$U$147)</f>
        <v>0</v>
      </c>
      <c r="JG77" s="40">
        <f>IF(JG$7="",0,JG46*условия!$U$147)</f>
        <v>0</v>
      </c>
      <c r="JH77" s="40">
        <f>IF(JH$7="",0,JH46*условия!$U$147)</f>
        <v>0</v>
      </c>
      <c r="JI77" s="40">
        <f>IF(JI$7="",0,JI46*условия!$U$147)</f>
        <v>0</v>
      </c>
      <c r="JJ77" s="40">
        <f>IF(JJ$7="",0,JJ46*условия!$U$147)</f>
        <v>0</v>
      </c>
      <c r="JK77" s="40">
        <f>IF(JK$7="",0,JK46*условия!$U$147)</f>
        <v>0</v>
      </c>
      <c r="JL77" s="40">
        <f>IF(JL$7="",0,JL46*условия!$U$147)</f>
        <v>0</v>
      </c>
      <c r="JM77" s="40">
        <f>IF(JM$7="",0,JM46*условия!$U$147)</f>
        <v>0</v>
      </c>
      <c r="JN77" s="40">
        <f>IF(JN$7="",0,JN46*условия!$U$147)</f>
        <v>0</v>
      </c>
      <c r="JO77" s="40">
        <f>IF(JO$7="",0,JO46*условия!$U$147)</f>
        <v>0</v>
      </c>
      <c r="JP77" s="40">
        <f>IF(JP$7="",0,JP46*условия!$U$147)</f>
        <v>0</v>
      </c>
      <c r="JQ77" s="40">
        <f>IF(JQ$7="",0,JQ46*условия!$U$147)</f>
        <v>0</v>
      </c>
      <c r="JR77" s="40">
        <f>IF(JR$7="",0,JR46*условия!$U$147)</f>
        <v>0</v>
      </c>
      <c r="JS77" s="40">
        <f>IF(JS$7="",0,JS46*условия!$U$147)</f>
        <v>0</v>
      </c>
      <c r="JT77" s="40">
        <f>IF(JT$7="",0,JT46*условия!$U$147)</f>
        <v>0</v>
      </c>
      <c r="JU77" s="40">
        <f>IF(JU$7="",0,JU46*условия!$U$147)</f>
        <v>0</v>
      </c>
      <c r="JV77" s="40">
        <f>IF(JV$7="",0,JV46*условия!$U$147)</f>
        <v>0</v>
      </c>
      <c r="JW77" s="40">
        <f>IF(JW$7="",0,JW46*условия!$U$147)</f>
        <v>0</v>
      </c>
      <c r="JX77" s="40">
        <f>IF(JX$7="",0,JX46*условия!$U$147)</f>
        <v>0</v>
      </c>
      <c r="JY77" s="40">
        <f>IF(JY$7="",0,JY46*условия!$U$147)</f>
        <v>0</v>
      </c>
      <c r="JZ77" s="40">
        <f>IF(JZ$7="",0,JZ46*условия!$U$147)</f>
        <v>0</v>
      </c>
      <c r="KA77" s="40">
        <f>IF(KA$7="",0,KA46*условия!$U$147)</f>
        <v>0</v>
      </c>
      <c r="KB77" s="40">
        <f>IF(KB$7="",0,KB46*условия!$U$147)</f>
        <v>0</v>
      </c>
      <c r="KC77" s="40">
        <f>IF(KC$7="",0,KC46*условия!$U$147)</f>
        <v>0</v>
      </c>
      <c r="KD77" s="40">
        <f>IF(KD$7="",0,KD46*условия!$U$147)</f>
        <v>0</v>
      </c>
      <c r="KE77" s="40">
        <f>IF(KE$7="",0,KE46*условия!$U$147)</f>
        <v>0</v>
      </c>
      <c r="KF77" s="40">
        <f>IF(KF$7="",0,KF46*условия!$U$147)</f>
        <v>0</v>
      </c>
      <c r="KG77" s="40">
        <f>IF(KG$7="",0,KG46*условия!$U$147)</f>
        <v>0</v>
      </c>
      <c r="KH77" s="40">
        <f>IF(KH$7="",0,KH46*условия!$U$147)</f>
        <v>0</v>
      </c>
      <c r="KI77" s="40">
        <f>IF(KI$7="",0,KI46*условия!$U$147)</f>
        <v>0</v>
      </c>
      <c r="KJ77" s="40">
        <f>IF(KJ$7="",0,KJ46*условия!$U$147)</f>
        <v>0</v>
      </c>
      <c r="KK77" s="40">
        <f>IF(KK$7="",0,KK46*условия!$U$147)</f>
        <v>0</v>
      </c>
      <c r="KL77" s="40">
        <f>IF(KL$7="",0,KL46*условия!$U$147)</f>
        <v>0</v>
      </c>
      <c r="KM77" s="40">
        <f>IF(KM$7="",0,KM46*условия!$U$147)</f>
        <v>0</v>
      </c>
      <c r="KN77" s="40">
        <f>IF(KN$7="",0,KN46*условия!$U$147)</f>
        <v>0</v>
      </c>
      <c r="KO77" s="40">
        <f>IF(KO$7="",0,KO46*условия!$U$147)</f>
        <v>0</v>
      </c>
      <c r="KP77" s="40">
        <f>IF(KP$7="",0,KP46*условия!$U$147)</f>
        <v>0</v>
      </c>
      <c r="KQ77" s="40">
        <f>IF(KQ$7="",0,KQ46*условия!$U$147)</f>
        <v>0</v>
      </c>
      <c r="KR77" s="40">
        <f>IF(KR$7="",0,KR46*условия!$U$147)</f>
        <v>0</v>
      </c>
      <c r="KS77" s="40">
        <f>IF(KS$7="",0,KS46*условия!$U$147)</f>
        <v>0</v>
      </c>
      <c r="KT77" s="40">
        <f>IF(KT$7="",0,KT46*условия!$U$147)</f>
        <v>0</v>
      </c>
      <c r="KU77" s="40">
        <f>IF(KU$7="",0,KU46*условия!$U$147)</f>
        <v>0</v>
      </c>
      <c r="KV77" s="40">
        <f>IF(KV$7="",0,KV46*условия!$U$147)</f>
        <v>0</v>
      </c>
      <c r="KW77" s="1"/>
      <c r="KX77" s="1"/>
    </row>
    <row r="78" spans="1:310" x14ac:dyDescent="0.25">
      <c r="A78" s="1"/>
      <c r="B78" s="79"/>
      <c r="C78" s="79"/>
      <c r="D78" s="79"/>
      <c r="E78" s="1" t="str">
        <f>E75</f>
        <v>доход от продаж допуслуг</v>
      </c>
      <c r="F78" s="1"/>
      <c r="G78" s="1"/>
      <c r="H78" s="11" t="str">
        <f t="shared" si="909"/>
        <v>руб.</v>
      </c>
      <c r="I78" s="1"/>
      <c r="J78" s="1"/>
      <c r="K78" s="1" t="str">
        <f>справочники!$U$14</f>
        <v>непостоянные-15сотрудников</v>
      </c>
      <c r="L78" s="1"/>
      <c r="M78" s="5"/>
      <c r="N78" s="40"/>
      <c r="O78" s="19"/>
      <c r="P78" s="1"/>
      <c r="Q78" s="1"/>
      <c r="R78" s="40">
        <f>SUMIFS($T78:$KW78,$T$1:$KW$1,"&gt;="&amp;1,$T$1:$KW$1,"&lt;="&amp;MAX($1:$1))</f>
        <v>20314.628205128207</v>
      </c>
      <c r="S78" s="1"/>
      <c r="T78" s="232"/>
      <c r="U78" s="40">
        <f>IF(U$7="",0,U47*условия!$U$147)</f>
        <v>229.97692307692313</v>
      </c>
      <c r="V78" s="40">
        <f>IF(V$7="",0,V47*условия!$U$147)</f>
        <v>498.28333333333342</v>
      </c>
      <c r="W78" s="40">
        <f>IF(W$7="",0,W47*условия!$U$147)</f>
        <v>804.91923076923092</v>
      </c>
      <c r="X78" s="40">
        <f>IF(X$7="",0,X47*условия!$U$147)</f>
        <v>1149.8846153846157</v>
      </c>
      <c r="Y78" s="40">
        <f>IF(Y$7="",0,Y47*условия!$U$147)</f>
        <v>1533.1794871794878</v>
      </c>
      <c r="Z78" s="40">
        <f>IF(Z$7="",0,Z47*условия!$U$147)</f>
        <v>1724.8269230769235</v>
      </c>
      <c r="AA78" s="40">
        <f>IF(AA$7="",0,AA47*условия!$U$147)</f>
        <v>1916.4743589743596</v>
      </c>
      <c r="AB78" s="40">
        <f>IF(AB$7="",0,AB47*условия!$U$147)</f>
        <v>2108.1217948717949</v>
      </c>
      <c r="AC78" s="40">
        <f>IF(AC$7="",0,AC47*условия!$U$147)</f>
        <v>2299.7692307692305</v>
      </c>
      <c r="AD78" s="40">
        <f>IF(AD$7="",0,AD47*условия!$U$147)</f>
        <v>2491.4166666666665</v>
      </c>
      <c r="AE78" s="40">
        <f>IF(AE$7="",0,AE47*условия!$U$147)</f>
        <v>2683.0641025641025</v>
      </c>
      <c r="AF78" s="40">
        <f>IF(AF$7="",0,AF47*условия!$U$147)</f>
        <v>2874.7115384615386</v>
      </c>
      <c r="AG78" s="40">
        <f>IF(AG$7="",0,AG47*условия!$U$147)</f>
        <v>-6.0694560488627769E-13</v>
      </c>
      <c r="AH78" s="40">
        <f>IF(AH$7="",0,AH47*условия!$U$147)</f>
        <v>0</v>
      </c>
      <c r="AI78" s="40">
        <f>IF(AI$7="",0,AI47*условия!$U$147)</f>
        <v>0</v>
      </c>
      <c r="AJ78" s="40">
        <f>IF(AJ$7="",0,AJ47*условия!$U$147)</f>
        <v>0</v>
      </c>
      <c r="AK78" s="40">
        <f>IF(AK$7="",0,AK47*условия!$U$147)</f>
        <v>0</v>
      </c>
      <c r="AL78" s="40">
        <f>IF(AL$7="",0,AL47*условия!$U$147)</f>
        <v>0</v>
      </c>
      <c r="AM78" s="40">
        <f>IF(AM$7="",0,AM47*условия!$U$147)</f>
        <v>0</v>
      </c>
      <c r="AN78" s="40">
        <f>IF(AN$7="",0,AN47*условия!$U$147)</f>
        <v>0</v>
      </c>
      <c r="AO78" s="40">
        <f>IF(AO$7="",0,AO47*условия!$U$147)</f>
        <v>0</v>
      </c>
      <c r="AP78" s="40">
        <f>IF(AP$7="",0,AP47*условия!$U$147)</f>
        <v>0</v>
      </c>
      <c r="AQ78" s="40">
        <f>IF(AQ$7="",0,AQ47*условия!$U$147)</f>
        <v>0</v>
      </c>
      <c r="AR78" s="40">
        <f>IF(AR$7="",0,AR47*условия!$U$147)</f>
        <v>0</v>
      </c>
      <c r="AS78" s="40">
        <f>IF(AS$7="",0,AS47*условия!$U$147)</f>
        <v>0</v>
      </c>
      <c r="AT78" s="40">
        <f>IF(AT$7="",0,AT47*условия!$U$147)</f>
        <v>0</v>
      </c>
      <c r="AU78" s="40">
        <f>IF(AU$7="",0,AU47*условия!$U$147)</f>
        <v>0</v>
      </c>
      <c r="AV78" s="40">
        <f>IF(AV$7="",0,AV47*условия!$U$147)</f>
        <v>0</v>
      </c>
      <c r="AW78" s="40">
        <f>IF(AW$7="",0,AW47*условия!$U$147)</f>
        <v>0</v>
      </c>
      <c r="AX78" s="40">
        <f>IF(AX$7="",0,AX47*условия!$U$147)</f>
        <v>0</v>
      </c>
      <c r="AY78" s="40">
        <f>IF(AY$7="",0,AY47*условия!$U$147)</f>
        <v>0</v>
      </c>
      <c r="AZ78" s="40">
        <f>IF(AZ$7="",0,AZ47*условия!$U$147)</f>
        <v>0</v>
      </c>
      <c r="BA78" s="40">
        <f>IF(BA$7="",0,BA47*условия!$U$147)</f>
        <v>0</v>
      </c>
      <c r="BB78" s="40">
        <f>IF(BB$7="",0,BB47*условия!$U$147)</f>
        <v>0</v>
      </c>
      <c r="BC78" s="40">
        <f>IF(BC$7="",0,BC47*условия!$U$147)</f>
        <v>0</v>
      </c>
      <c r="BD78" s="40">
        <f>IF(BD$7="",0,BD47*условия!$U$147)</f>
        <v>0</v>
      </c>
      <c r="BE78" s="40">
        <f>IF(BE$7="",0,BE47*условия!$U$147)</f>
        <v>0</v>
      </c>
      <c r="BF78" s="40">
        <f>IF(BF$7="",0,BF47*условия!$U$147)</f>
        <v>0</v>
      </c>
      <c r="BG78" s="40">
        <f>IF(BG$7="",0,BG47*условия!$U$147)</f>
        <v>0</v>
      </c>
      <c r="BH78" s="40">
        <f>IF(BH$7="",0,BH47*условия!$U$147)</f>
        <v>0</v>
      </c>
      <c r="BI78" s="40">
        <f>IF(BI$7="",0,BI47*условия!$U$147)</f>
        <v>0</v>
      </c>
      <c r="BJ78" s="40">
        <f>IF(BJ$7="",0,BJ47*условия!$U$147)</f>
        <v>0</v>
      </c>
      <c r="BK78" s="40">
        <f>IF(BK$7="",0,BK47*условия!$U$147)</f>
        <v>0</v>
      </c>
      <c r="BL78" s="40">
        <f>IF(BL$7="",0,BL47*условия!$U$147)</f>
        <v>0</v>
      </c>
      <c r="BM78" s="40">
        <f>IF(BM$7="",0,BM47*условия!$U$147)</f>
        <v>0</v>
      </c>
      <c r="BN78" s="40">
        <f>IF(BN$7="",0,BN47*условия!$U$147)</f>
        <v>0</v>
      </c>
      <c r="BO78" s="40">
        <f>IF(BO$7="",0,BO47*условия!$U$147)</f>
        <v>0</v>
      </c>
      <c r="BP78" s="40">
        <f>IF(BP$7="",0,BP47*условия!$U$147)</f>
        <v>0</v>
      </c>
      <c r="BQ78" s="40">
        <f>IF(BQ$7="",0,BQ47*условия!$U$147)</f>
        <v>0</v>
      </c>
      <c r="BR78" s="40">
        <f>IF(BR$7="",0,BR47*условия!$U$147)</f>
        <v>0</v>
      </c>
      <c r="BS78" s="40">
        <f>IF(BS$7="",0,BS47*условия!$U$147)</f>
        <v>0</v>
      </c>
      <c r="BT78" s="40">
        <f>IF(BT$7="",0,BT47*условия!$U$147)</f>
        <v>0</v>
      </c>
      <c r="BU78" s="40">
        <f>IF(BU$7="",0,BU47*условия!$U$147)</f>
        <v>0</v>
      </c>
      <c r="BV78" s="40">
        <f>IF(BV$7="",0,BV47*условия!$U$147)</f>
        <v>0</v>
      </c>
      <c r="BW78" s="40">
        <f>IF(BW$7="",0,BW47*условия!$U$147)</f>
        <v>0</v>
      </c>
      <c r="BX78" s="40">
        <f>IF(BX$7="",0,BX47*условия!$U$147)</f>
        <v>0</v>
      </c>
      <c r="BY78" s="40">
        <f>IF(BY$7="",0,BY47*условия!$U$147)</f>
        <v>0</v>
      </c>
      <c r="BZ78" s="40">
        <f>IF(BZ$7="",0,BZ47*условия!$U$147)</f>
        <v>0</v>
      </c>
      <c r="CA78" s="40">
        <f>IF(CA$7="",0,CA47*условия!$U$147)</f>
        <v>0</v>
      </c>
      <c r="CB78" s="40">
        <f>IF(CB$7="",0,CB47*условия!$U$147)</f>
        <v>0</v>
      </c>
      <c r="CC78" s="40">
        <f>IF(CC$7="",0,CC47*условия!$U$147)</f>
        <v>0</v>
      </c>
      <c r="CD78" s="40">
        <f>IF(CD$7="",0,CD47*условия!$U$147)</f>
        <v>0</v>
      </c>
      <c r="CE78" s="40">
        <f>IF(CE$7="",0,CE47*условия!$U$147)</f>
        <v>0</v>
      </c>
      <c r="CF78" s="40">
        <f>IF(CF$7="",0,CF47*условия!$U$147)</f>
        <v>0</v>
      </c>
      <c r="CG78" s="40">
        <f>IF(CG$7="",0,CG47*условия!$U$147)</f>
        <v>0</v>
      </c>
      <c r="CH78" s="40">
        <f>IF(CH$7="",0,CH47*условия!$U$147)</f>
        <v>0</v>
      </c>
      <c r="CI78" s="40">
        <f>IF(CI$7="",0,CI47*условия!$U$147)</f>
        <v>0</v>
      </c>
      <c r="CJ78" s="40">
        <f>IF(CJ$7="",0,CJ47*условия!$U$147)</f>
        <v>0</v>
      </c>
      <c r="CK78" s="40">
        <f>IF(CK$7="",0,CK47*условия!$U$147)</f>
        <v>0</v>
      </c>
      <c r="CL78" s="40">
        <f>IF(CL$7="",0,CL47*условия!$U$147)</f>
        <v>0</v>
      </c>
      <c r="CM78" s="40">
        <f>IF(CM$7="",0,CM47*условия!$U$147)</f>
        <v>0</v>
      </c>
      <c r="CN78" s="40">
        <f>IF(CN$7="",0,CN47*условия!$U$147)</f>
        <v>0</v>
      </c>
      <c r="CO78" s="40">
        <f>IF(CO$7="",0,CO47*условия!$U$147)</f>
        <v>0</v>
      </c>
      <c r="CP78" s="40">
        <f>IF(CP$7="",0,CP47*условия!$U$147)</f>
        <v>0</v>
      </c>
      <c r="CQ78" s="40">
        <f>IF(CQ$7="",0,CQ47*условия!$U$147)</f>
        <v>0</v>
      </c>
      <c r="CR78" s="40">
        <f>IF(CR$7="",0,CR47*условия!$U$147)</f>
        <v>0</v>
      </c>
      <c r="CS78" s="40">
        <f>IF(CS$7="",0,CS47*условия!$U$147)</f>
        <v>0</v>
      </c>
      <c r="CT78" s="40">
        <f>IF(CT$7="",0,CT47*условия!$U$147)</f>
        <v>0</v>
      </c>
      <c r="CU78" s="40">
        <f>IF(CU$7="",0,CU47*условия!$U$147)</f>
        <v>0</v>
      </c>
      <c r="CV78" s="40">
        <f>IF(CV$7="",0,CV47*условия!$U$147)</f>
        <v>0</v>
      </c>
      <c r="CW78" s="40">
        <f>IF(CW$7="",0,CW47*условия!$U$147)</f>
        <v>0</v>
      </c>
      <c r="CX78" s="40">
        <f>IF(CX$7="",0,CX47*условия!$U$147)</f>
        <v>0</v>
      </c>
      <c r="CY78" s="40">
        <f>IF(CY$7="",0,CY47*условия!$U$147)</f>
        <v>0</v>
      </c>
      <c r="CZ78" s="40">
        <f>IF(CZ$7="",0,CZ47*условия!$U$147)</f>
        <v>0</v>
      </c>
      <c r="DA78" s="40">
        <f>IF(DA$7="",0,DA47*условия!$U$147)</f>
        <v>0</v>
      </c>
      <c r="DB78" s="40">
        <f>IF(DB$7="",0,DB47*условия!$U$147)</f>
        <v>0</v>
      </c>
      <c r="DC78" s="40">
        <f>IF(DC$7="",0,DC47*условия!$U$147)</f>
        <v>0</v>
      </c>
      <c r="DD78" s="40">
        <f>IF(DD$7="",0,DD47*условия!$U$147)</f>
        <v>0</v>
      </c>
      <c r="DE78" s="40">
        <f>IF(DE$7="",0,DE47*условия!$U$147)</f>
        <v>0</v>
      </c>
      <c r="DF78" s="40">
        <f>IF(DF$7="",0,DF47*условия!$U$147)</f>
        <v>0</v>
      </c>
      <c r="DG78" s="40">
        <f>IF(DG$7="",0,DG47*условия!$U$147)</f>
        <v>0</v>
      </c>
      <c r="DH78" s="40">
        <f>IF(DH$7="",0,DH47*условия!$U$147)</f>
        <v>0</v>
      </c>
      <c r="DI78" s="40">
        <f>IF(DI$7="",0,DI47*условия!$U$147)</f>
        <v>0</v>
      </c>
      <c r="DJ78" s="40">
        <f>IF(DJ$7="",0,DJ47*условия!$U$147)</f>
        <v>0</v>
      </c>
      <c r="DK78" s="40">
        <f>IF(DK$7="",0,DK47*условия!$U$147)</f>
        <v>0</v>
      </c>
      <c r="DL78" s="40">
        <f>IF(DL$7="",0,DL47*условия!$U$147)</f>
        <v>0</v>
      </c>
      <c r="DM78" s="40">
        <f>IF(DM$7="",0,DM47*условия!$U$147)</f>
        <v>0</v>
      </c>
      <c r="DN78" s="40">
        <f>IF(DN$7="",0,DN47*условия!$U$147)</f>
        <v>0</v>
      </c>
      <c r="DO78" s="40">
        <f>IF(DO$7="",0,DO47*условия!$U$147)</f>
        <v>0</v>
      </c>
      <c r="DP78" s="40">
        <f>IF(DP$7="",0,DP47*условия!$U$147)</f>
        <v>0</v>
      </c>
      <c r="DQ78" s="40">
        <f>IF(DQ$7="",0,DQ47*условия!$U$147)</f>
        <v>0</v>
      </c>
      <c r="DR78" s="40">
        <f>IF(DR$7="",0,DR47*условия!$U$147)</f>
        <v>0</v>
      </c>
      <c r="DS78" s="40">
        <f>IF(DS$7="",0,DS47*условия!$U$147)</f>
        <v>0</v>
      </c>
      <c r="DT78" s="40">
        <f>IF(DT$7="",0,DT47*условия!$U$147)</f>
        <v>0</v>
      </c>
      <c r="DU78" s="40">
        <f>IF(DU$7="",0,DU47*условия!$U$147)</f>
        <v>0</v>
      </c>
      <c r="DV78" s="40">
        <f>IF(DV$7="",0,DV47*условия!$U$147)</f>
        <v>0</v>
      </c>
      <c r="DW78" s="40">
        <f>IF(DW$7="",0,DW47*условия!$U$147)</f>
        <v>0</v>
      </c>
      <c r="DX78" s="40">
        <f>IF(DX$7="",0,DX47*условия!$U$147)</f>
        <v>0</v>
      </c>
      <c r="DY78" s="40">
        <f>IF(DY$7="",0,DY47*условия!$U$147)</f>
        <v>0</v>
      </c>
      <c r="DZ78" s="40">
        <f>IF(DZ$7="",0,DZ47*условия!$U$147)</f>
        <v>0</v>
      </c>
      <c r="EA78" s="40">
        <f>IF(EA$7="",0,EA47*условия!$U$147)</f>
        <v>0</v>
      </c>
      <c r="EB78" s="40">
        <f>IF(EB$7="",0,EB47*условия!$U$147)</f>
        <v>0</v>
      </c>
      <c r="EC78" s="40">
        <f>IF(EC$7="",0,EC47*условия!$U$147)</f>
        <v>0</v>
      </c>
      <c r="ED78" s="40">
        <f>IF(ED$7="",0,ED47*условия!$U$147)</f>
        <v>0</v>
      </c>
      <c r="EE78" s="40">
        <f>IF(EE$7="",0,EE47*условия!$U$147)</f>
        <v>0</v>
      </c>
      <c r="EF78" s="40">
        <f>IF(EF$7="",0,EF47*условия!$U$147)</f>
        <v>0</v>
      </c>
      <c r="EG78" s="40">
        <f>IF(EG$7="",0,EG47*условия!$U$147)</f>
        <v>0</v>
      </c>
      <c r="EH78" s="40">
        <f>IF(EH$7="",0,EH47*условия!$U$147)</f>
        <v>0</v>
      </c>
      <c r="EI78" s="40">
        <f>IF(EI$7="",0,EI47*условия!$U$147)</f>
        <v>0</v>
      </c>
      <c r="EJ78" s="40">
        <f>IF(EJ$7="",0,EJ47*условия!$U$147)</f>
        <v>0</v>
      </c>
      <c r="EK78" s="40">
        <f>IF(EK$7="",0,EK47*условия!$U$147)</f>
        <v>0</v>
      </c>
      <c r="EL78" s="40">
        <f>IF(EL$7="",0,EL47*условия!$U$147)</f>
        <v>0</v>
      </c>
      <c r="EM78" s="40">
        <f>IF(EM$7="",0,EM47*условия!$U$147)</f>
        <v>0</v>
      </c>
      <c r="EN78" s="40">
        <f>IF(EN$7="",0,EN47*условия!$U$147)</f>
        <v>0</v>
      </c>
      <c r="EO78" s="40">
        <f>IF(EO$7="",0,EO47*условия!$U$147)</f>
        <v>0</v>
      </c>
      <c r="EP78" s="40">
        <f>IF(EP$7="",0,EP47*условия!$U$147)</f>
        <v>0</v>
      </c>
      <c r="EQ78" s="40">
        <f>IF(EQ$7="",0,EQ47*условия!$U$147)</f>
        <v>0</v>
      </c>
      <c r="ER78" s="40">
        <f>IF(ER$7="",0,ER47*условия!$U$147)</f>
        <v>0</v>
      </c>
      <c r="ES78" s="40">
        <f>IF(ES$7="",0,ES47*условия!$U$147)</f>
        <v>0</v>
      </c>
      <c r="ET78" s="40">
        <f>IF(ET$7="",0,ET47*условия!$U$147)</f>
        <v>0</v>
      </c>
      <c r="EU78" s="40">
        <f>IF(EU$7="",0,EU47*условия!$U$147)</f>
        <v>0</v>
      </c>
      <c r="EV78" s="40">
        <f>IF(EV$7="",0,EV47*условия!$U$147)</f>
        <v>0</v>
      </c>
      <c r="EW78" s="40">
        <f>IF(EW$7="",0,EW47*условия!$U$147)</f>
        <v>0</v>
      </c>
      <c r="EX78" s="40">
        <f>IF(EX$7="",0,EX47*условия!$U$147)</f>
        <v>0</v>
      </c>
      <c r="EY78" s="40">
        <f>IF(EY$7="",0,EY47*условия!$U$147)</f>
        <v>0</v>
      </c>
      <c r="EZ78" s="40">
        <f>IF(EZ$7="",0,EZ47*условия!$U$147)</f>
        <v>0</v>
      </c>
      <c r="FA78" s="40">
        <f>IF(FA$7="",0,FA47*условия!$U$147)</f>
        <v>0</v>
      </c>
      <c r="FB78" s="40">
        <f>IF(FB$7="",0,FB47*условия!$U$147)</f>
        <v>0</v>
      </c>
      <c r="FC78" s="40">
        <f>IF(FC$7="",0,FC47*условия!$U$147)</f>
        <v>0</v>
      </c>
      <c r="FD78" s="40">
        <f>IF(FD$7="",0,FD47*условия!$U$147)</f>
        <v>0</v>
      </c>
      <c r="FE78" s="40">
        <f>IF(FE$7="",0,FE47*условия!$U$147)</f>
        <v>0</v>
      </c>
      <c r="FF78" s="40">
        <f>IF(FF$7="",0,FF47*условия!$U$147)</f>
        <v>0</v>
      </c>
      <c r="FG78" s="40">
        <f>IF(FG$7="",0,FG47*условия!$U$147)</f>
        <v>0</v>
      </c>
      <c r="FH78" s="40">
        <f>IF(FH$7="",0,FH47*условия!$U$147)</f>
        <v>0</v>
      </c>
      <c r="FI78" s="40">
        <f>IF(FI$7="",0,FI47*условия!$U$147)</f>
        <v>0</v>
      </c>
      <c r="FJ78" s="40">
        <f>IF(FJ$7="",0,FJ47*условия!$U$147)</f>
        <v>0</v>
      </c>
      <c r="FK78" s="40">
        <f>IF(FK$7="",0,FK47*условия!$U$147)</f>
        <v>0</v>
      </c>
      <c r="FL78" s="40">
        <f>IF(FL$7="",0,FL47*условия!$U$147)</f>
        <v>0</v>
      </c>
      <c r="FM78" s="40">
        <f>IF(FM$7="",0,FM47*условия!$U$147)</f>
        <v>0</v>
      </c>
      <c r="FN78" s="40">
        <f>IF(FN$7="",0,FN47*условия!$U$147)</f>
        <v>0</v>
      </c>
      <c r="FO78" s="40">
        <f>IF(FO$7="",0,FO47*условия!$U$147)</f>
        <v>0</v>
      </c>
      <c r="FP78" s="40">
        <f>IF(FP$7="",0,FP47*условия!$U$147)</f>
        <v>0</v>
      </c>
      <c r="FQ78" s="40">
        <f>IF(FQ$7="",0,FQ47*условия!$U$147)</f>
        <v>0</v>
      </c>
      <c r="FR78" s="40">
        <f>IF(FR$7="",0,FR47*условия!$U$147)</f>
        <v>0</v>
      </c>
      <c r="FS78" s="40">
        <f>IF(FS$7="",0,FS47*условия!$U$147)</f>
        <v>0</v>
      </c>
      <c r="FT78" s="40">
        <f>IF(FT$7="",0,FT47*условия!$U$147)</f>
        <v>0</v>
      </c>
      <c r="FU78" s="40">
        <f>IF(FU$7="",0,FU47*условия!$U$147)</f>
        <v>0</v>
      </c>
      <c r="FV78" s="40">
        <f>IF(FV$7="",0,FV47*условия!$U$147)</f>
        <v>0</v>
      </c>
      <c r="FW78" s="40">
        <f>IF(FW$7="",0,FW47*условия!$U$147)</f>
        <v>0</v>
      </c>
      <c r="FX78" s="40">
        <f>IF(FX$7="",0,FX47*условия!$U$147)</f>
        <v>0</v>
      </c>
      <c r="FY78" s="40">
        <f>IF(FY$7="",0,FY47*условия!$U$147)</f>
        <v>0</v>
      </c>
      <c r="FZ78" s="40">
        <f>IF(FZ$7="",0,FZ47*условия!$U$147)</f>
        <v>0</v>
      </c>
      <c r="GA78" s="40">
        <f>IF(GA$7="",0,GA47*условия!$U$147)</f>
        <v>0</v>
      </c>
      <c r="GB78" s="40">
        <f>IF(GB$7="",0,GB47*условия!$U$147)</f>
        <v>0</v>
      </c>
      <c r="GC78" s="40">
        <f>IF(GC$7="",0,GC47*условия!$U$147)</f>
        <v>0</v>
      </c>
      <c r="GD78" s="40">
        <f>IF(GD$7="",0,GD47*условия!$U$147)</f>
        <v>0</v>
      </c>
      <c r="GE78" s="40">
        <f>IF(GE$7="",0,GE47*условия!$U$147)</f>
        <v>0</v>
      </c>
      <c r="GF78" s="40">
        <f>IF(GF$7="",0,GF47*условия!$U$147)</f>
        <v>0</v>
      </c>
      <c r="GG78" s="40">
        <f>IF(GG$7="",0,GG47*условия!$U$147)</f>
        <v>0</v>
      </c>
      <c r="GH78" s="40">
        <f>IF(GH$7="",0,GH47*условия!$U$147)</f>
        <v>0</v>
      </c>
      <c r="GI78" s="40">
        <f>IF(GI$7="",0,GI47*условия!$U$147)</f>
        <v>0</v>
      </c>
      <c r="GJ78" s="40">
        <f>IF(GJ$7="",0,GJ47*условия!$U$147)</f>
        <v>0</v>
      </c>
      <c r="GK78" s="40">
        <f>IF(GK$7="",0,GK47*условия!$U$147)</f>
        <v>0</v>
      </c>
      <c r="GL78" s="40">
        <f>IF(GL$7="",0,GL47*условия!$U$147)</f>
        <v>0</v>
      </c>
      <c r="GM78" s="40">
        <f>IF(GM$7="",0,GM47*условия!$U$147)</f>
        <v>0</v>
      </c>
      <c r="GN78" s="40">
        <f>IF(GN$7="",0,GN47*условия!$U$147)</f>
        <v>0</v>
      </c>
      <c r="GO78" s="40">
        <f>IF(GO$7="",0,GO47*условия!$U$147)</f>
        <v>0</v>
      </c>
      <c r="GP78" s="40">
        <f>IF(GP$7="",0,GP47*условия!$U$147)</f>
        <v>0</v>
      </c>
      <c r="GQ78" s="40">
        <f>IF(GQ$7="",0,GQ47*условия!$U$147)</f>
        <v>0</v>
      </c>
      <c r="GR78" s="40">
        <f>IF(GR$7="",0,GR47*условия!$U$147)</f>
        <v>0</v>
      </c>
      <c r="GS78" s="40">
        <f>IF(GS$7="",0,GS47*условия!$U$147)</f>
        <v>0</v>
      </c>
      <c r="GT78" s="40">
        <f>IF(GT$7="",0,GT47*условия!$U$147)</f>
        <v>0</v>
      </c>
      <c r="GU78" s="40">
        <f>IF(GU$7="",0,GU47*условия!$U$147)</f>
        <v>0</v>
      </c>
      <c r="GV78" s="40">
        <f>IF(GV$7="",0,GV47*условия!$U$147)</f>
        <v>0</v>
      </c>
      <c r="GW78" s="40">
        <f>IF(GW$7="",0,GW47*условия!$U$147)</f>
        <v>0</v>
      </c>
      <c r="GX78" s="40">
        <f>IF(GX$7="",0,GX47*условия!$U$147)</f>
        <v>0</v>
      </c>
      <c r="GY78" s="40">
        <f>IF(GY$7="",0,GY47*условия!$U$147)</f>
        <v>0</v>
      </c>
      <c r="GZ78" s="40">
        <f>IF(GZ$7="",0,GZ47*условия!$U$147)</f>
        <v>0</v>
      </c>
      <c r="HA78" s="40">
        <f>IF(HA$7="",0,HA47*условия!$U$147)</f>
        <v>0</v>
      </c>
      <c r="HB78" s="40">
        <f>IF(HB$7="",0,HB47*условия!$U$147)</f>
        <v>0</v>
      </c>
      <c r="HC78" s="40">
        <f>IF(HC$7="",0,HC47*условия!$U$147)</f>
        <v>0</v>
      </c>
      <c r="HD78" s="40">
        <f>IF(HD$7="",0,HD47*условия!$U$147)</f>
        <v>0</v>
      </c>
      <c r="HE78" s="40">
        <f>IF(HE$7="",0,HE47*условия!$U$147)</f>
        <v>0</v>
      </c>
      <c r="HF78" s="40">
        <f>IF(HF$7="",0,HF47*условия!$U$147)</f>
        <v>0</v>
      </c>
      <c r="HG78" s="40">
        <f>IF(HG$7="",0,HG47*условия!$U$147)</f>
        <v>0</v>
      </c>
      <c r="HH78" s="40">
        <f>IF(HH$7="",0,HH47*условия!$U$147)</f>
        <v>0</v>
      </c>
      <c r="HI78" s="40">
        <f>IF(HI$7="",0,HI47*условия!$U$147)</f>
        <v>0</v>
      </c>
      <c r="HJ78" s="40">
        <f>IF(HJ$7="",0,HJ47*условия!$U$147)</f>
        <v>0</v>
      </c>
      <c r="HK78" s="40">
        <f>IF(HK$7="",0,HK47*условия!$U$147)</f>
        <v>0</v>
      </c>
      <c r="HL78" s="40">
        <f>IF(HL$7="",0,HL47*условия!$U$147)</f>
        <v>0</v>
      </c>
      <c r="HM78" s="40">
        <f>IF(HM$7="",0,HM47*условия!$U$147)</f>
        <v>0</v>
      </c>
      <c r="HN78" s="40">
        <f>IF(HN$7="",0,HN47*условия!$U$147)</f>
        <v>0</v>
      </c>
      <c r="HO78" s="40">
        <f>IF(HO$7="",0,HO47*условия!$U$147)</f>
        <v>0</v>
      </c>
      <c r="HP78" s="40">
        <f>IF(HP$7="",0,HP47*условия!$U$147)</f>
        <v>0</v>
      </c>
      <c r="HQ78" s="40">
        <f>IF(HQ$7="",0,HQ47*условия!$U$147)</f>
        <v>0</v>
      </c>
      <c r="HR78" s="40">
        <f>IF(HR$7="",0,HR47*условия!$U$147)</f>
        <v>0</v>
      </c>
      <c r="HS78" s="40">
        <f>IF(HS$7="",0,HS47*условия!$U$147)</f>
        <v>0</v>
      </c>
      <c r="HT78" s="40">
        <f>IF(HT$7="",0,HT47*условия!$U$147)</f>
        <v>0</v>
      </c>
      <c r="HU78" s="40">
        <f>IF(HU$7="",0,HU47*условия!$U$147)</f>
        <v>0</v>
      </c>
      <c r="HV78" s="40">
        <f>IF(HV$7="",0,HV47*условия!$U$147)</f>
        <v>0</v>
      </c>
      <c r="HW78" s="40">
        <f>IF(HW$7="",0,HW47*условия!$U$147)</f>
        <v>0</v>
      </c>
      <c r="HX78" s="40">
        <f>IF(HX$7="",0,HX47*условия!$U$147)</f>
        <v>0</v>
      </c>
      <c r="HY78" s="40">
        <f>IF(HY$7="",0,HY47*условия!$U$147)</f>
        <v>0</v>
      </c>
      <c r="HZ78" s="40">
        <f>IF(HZ$7="",0,HZ47*условия!$U$147)</f>
        <v>0</v>
      </c>
      <c r="IA78" s="40">
        <f>IF(IA$7="",0,IA47*условия!$U$147)</f>
        <v>0</v>
      </c>
      <c r="IB78" s="40">
        <f>IF(IB$7="",0,IB47*условия!$U$147)</f>
        <v>0</v>
      </c>
      <c r="IC78" s="40">
        <f>IF(IC$7="",0,IC47*условия!$U$147)</f>
        <v>0</v>
      </c>
      <c r="ID78" s="40">
        <f>IF(ID$7="",0,ID47*условия!$U$147)</f>
        <v>0</v>
      </c>
      <c r="IE78" s="40">
        <f>IF(IE$7="",0,IE47*условия!$U$147)</f>
        <v>0</v>
      </c>
      <c r="IF78" s="40">
        <f>IF(IF$7="",0,IF47*условия!$U$147)</f>
        <v>0</v>
      </c>
      <c r="IG78" s="40">
        <f>IF(IG$7="",0,IG47*условия!$U$147)</f>
        <v>0</v>
      </c>
      <c r="IH78" s="40">
        <f>IF(IH$7="",0,IH47*условия!$U$147)</f>
        <v>0</v>
      </c>
      <c r="II78" s="40">
        <f>IF(II$7="",0,II47*условия!$U$147)</f>
        <v>0</v>
      </c>
      <c r="IJ78" s="40">
        <f>IF(IJ$7="",0,IJ47*условия!$U$147)</f>
        <v>0</v>
      </c>
      <c r="IK78" s="40">
        <f>IF(IK$7="",0,IK47*условия!$U$147)</f>
        <v>0</v>
      </c>
      <c r="IL78" s="40">
        <f>IF(IL$7="",0,IL47*условия!$U$147)</f>
        <v>0</v>
      </c>
      <c r="IM78" s="40">
        <f>IF(IM$7="",0,IM47*условия!$U$147)</f>
        <v>0</v>
      </c>
      <c r="IN78" s="40">
        <f>IF(IN$7="",0,IN47*условия!$U$147)</f>
        <v>0</v>
      </c>
      <c r="IO78" s="40">
        <f>IF(IO$7="",0,IO47*условия!$U$147)</f>
        <v>0</v>
      </c>
      <c r="IP78" s="40">
        <f>IF(IP$7="",0,IP47*условия!$U$147)</f>
        <v>0</v>
      </c>
      <c r="IQ78" s="40">
        <f>IF(IQ$7="",0,IQ47*условия!$U$147)</f>
        <v>0</v>
      </c>
      <c r="IR78" s="40">
        <f>IF(IR$7="",0,IR47*условия!$U$147)</f>
        <v>0</v>
      </c>
      <c r="IS78" s="40">
        <f>IF(IS$7="",0,IS47*условия!$U$147)</f>
        <v>0</v>
      </c>
      <c r="IT78" s="40">
        <f>IF(IT$7="",0,IT47*условия!$U$147)</f>
        <v>0</v>
      </c>
      <c r="IU78" s="40">
        <f>IF(IU$7="",0,IU47*условия!$U$147)</f>
        <v>0</v>
      </c>
      <c r="IV78" s="40">
        <f>IF(IV$7="",0,IV47*условия!$U$147)</f>
        <v>0</v>
      </c>
      <c r="IW78" s="40">
        <f>IF(IW$7="",0,IW47*условия!$U$147)</f>
        <v>0</v>
      </c>
      <c r="IX78" s="40">
        <f>IF(IX$7="",0,IX47*условия!$U$147)</f>
        <v>0</v>
      </c>
      <c r="IY78" s="40">
        <f>IF(IY$7="",0,IY47*условия!$U$147)</f>
        <v>0</v>
      </c>
      <c r="IZ78" s="40">
        <f>IF(IZ$7="",0,IZ47*условия!$U$147)</f>
        <v>0</v>
      </c>
      <c r="JA78" s="40">
        <f>IF(JA$7="",0,JA47*условия!$U$147)</f>
        <v>0</v>
      </c>
      <c r="JB78" s="40">
        <f>IF(JB$7="",0,JB47*условия!$U$147)</f>
        <v>0</v>
      </c>
      <c r="JC78" s="40">
        <f>IF(JC$7="",0,JC47*условия!$U$147)</f>
        <v>0</v>
      </c>
      <c r="JD78" s="40">
        <f>IF(JD$7="",0,JD47*условия!$U$147)</f>
        <v>0</v>
      </c>
      <c r="JE78" s="40">
        <f>IF(JE$7="",0,JE47*условия!$U$147)</f>
        <v>0</v>
      </c>
      <c r="JF78" s="40">
        <f>IF(JF$7="",0,JF47*условия!$U$147)</f>
        <v>0</v>
      </c>
      <c r="JG78" s="40">
        <f>IF(JG$7="",0,JG47*условия!$U$147)</f>
        <v>0</v>
      </c>
      <c r="JH78" s="40">
        <f>IF(JH$7="",0,JH47*условия!$U$147)</f>
        <v>0</v>
      </c>
      <c r="JI78" s="40">
        <f>IF(JI$7="",0,JI47*условия!$U$147)</f>
        <v>0</v>
      </c>
      <c r="JJ78" s="40">
        <f>IF(JJ$7="",0,JJ47*условия!$U$147)</f>
        <v>0</v>
      </c>
      <c r="JK78" s="40">
        <f>IF(JK$7="",0,JK47*условия!$U$147)</f>
        <v>0</v>
      </c>
      <c r="JL78" s="40">
        <f>IF(JL$7="",0,JL47*условия!$U$147)</f>
        <v>0</v>
      </c>
      <c r="JM78" s="40">
        <f>IF(JM$7="",0,JM47*условия!$U$147)</f>
        <v>0</v>
      </c>
      <c r="JN78" s="40">
        <f>IF(JN$7="",0,JN47*условия!$U$147)</f>
        <v>0</v>
      </c>
      <c r="JO78" s="40">
        <f>IF(JO$7="",0,JO47*условия!$U$147)</f>
        <v>0</v>
      </c>
      <c r="JP78" s="40">
        <f>IF(JP$7="",0,JP47*условия!$U$147)</f>
        <v>0</v>
      </c>
      <c r="JQ78" s="40">
        <f>IF(JQ$7="",0,JQ47*условия!$U$147)</f>
        <v>0</v>
      </c>
      <c r="JR78" s="40">
        <f>IF(JR$7="",0,JR47*условия!$U$147)</f>
        <v>0</v>
      </c>
      <c r="JS78" s="40">
        <f>IF(JS$7="",0,JS47*условия!$U$147)</f>
        <v>0</v>
      </c>
      <c r="JT78" s="40">
        <f>IF(JT$7="",0,JT47*условия!$U$147)</f>
        <v>0</v>
      </c>
      <c r="JU78" s="40">
        <f>IF(JU$7="",0,JU47*условия!$U$147)</f>
        <v>0</v>
      </c>
      <c r="JV78" s="40">
        <f>IF(JV$7="",0,JV47*условия!$U$147)</f>
        <v>0</v>
      </c>
      <c r="JW78" s="40">
        <f>IF(JW$7="",0,JW47*условия!$U$147)</f>
        <v>0</v>
      </c>
      <c r="JX78" s="40">
        <f>IF(JX$7="",0,JX47*условия!$U$147)</f>
        <v>0</v>
      </c>
      <c r="JY78" s="40">
        <f>IF(JY$7="",0,JY47*условия!$U$147)</f>
        <v>0</v>
      </c>
      <c r="JZ78" s="40">
        <f>IF(JZ$7="",0,JZ47*условия!$U$147)</f>
        <v>0</v>
      </c>
      <c r="KA78" s="40">
        <f>IF(KA$7="",0,KA47*условия!$U$147)</f>
        <v>0</v>
      </c>
      <c r="KB78" s="40">
        <f>IF(KB$7="",0,KB47*условия!$U$147)</f>
        <v>0</v>
      </c>
      <c r="KC78" s="40">
        <f>IF(KC$7="",0,KC47*условия!$U$147)</f>
        <v>0</v>
      </c>
      <c r="KD78" s="40">
        <f>IF(KD$7="",0,KD47*условия!$U$147)</f>
        <v>0</v>
      </c>
      <c r="KE78" s="40">
        <f>IF(KE$7="",0,KE47*условия!$U$147)</f>
        <v>0</v>
      </c>
      <c r="KF78" s="40">
        <f>IF(KF$7="",0,KF47*условия!$U$147)</f>
        <v>0</v>
      </c>
      <c r="KG78" s="40">
        <f>IF(KG$7="",0,KG47*условия!$U$147)</f>
        <v>0</v>
      </c>
      <c r="KH78" s="40">
        <f>IF(KH$7="",0,KH47*условия!$U$147)</f>
        <v>0</v>
      </c>
      <c r="KI78" s="40">
        <f>IF(KI$7="",0,KI47*условия!$U$147)</f>
        <v>0</v>
      </c>
      <c r="KJ78" s="40">
        <f>IF(KJ$7="",0,KJ47*условия!$U$147)</f>
        <v>0</v>
      </c>
      <c r="KK78" s="40">
        <f>IF(KK$7="",0,KK47*условия!$U$147)</f>
        <v>0</v>
      </c>
      <c r="KL78" s="40">
        <f>IF(KL$7="",0,KL47*условия!$U$147)</f>
        <v>0</v>
      </c>
      <c r="KM78" s="40">
        <f>IF(KM$7="",0,KM47*условия!$U$147)</f>
        <v>0</v>
      </c>
      <c r="KN78" s="40">
        <f>IF(KN$7="",0,KN47*условия!$U$147)</f>
        <v>0</v>
      </c>
      <c r="KO78" s="40">
        <f>IF(KO$7="",0,KO47*условия!$U$147)</f>
        <v>0</v>
      </c>
      <c r="KP78" s="40">
        <f>IF(KP$7="",0,KP47*условия!$U$147)</f>
        <v>0</v>
      </c>
      <c r="KQ78" s="40">
        <f>IF(KQ$7="",0,KQ47*условия!$U$147)</f>
        <v>0</v>
      </c>
      <c r="KR78" s="40">
        <f>IF(KR$7="",0,KR47*условия!$U$147)</f>
        <v>0</v>
      </c>
      <c r="KS78" s="40">
        <f>IF(KS$7="",0,KS47*условия!$U$147)</f>
        <v>0</v>
      </c>
      <c r="KT78" s="40">
        <f>IF(KT$7="",0,KT47*условия!$U$147)</f>
        <v>0</v>
      </c>
      <c r="KU78" s="40">
        <f>IF(KU$7="",0,KU47*условия!$U$147)</f>
        <v>0</v>
      </c>
      <c r="KV78" s="40">
        <f>IF(KV$7="",0,KV47*условия!$U$147)</f>
        <v>0</v>
      </c>
      <c r="KW78" s="1"/>
      <c r="KX78" s="1"/>
    </row>
    <row r="79" spans="1:310" x14ac:dyDescent="0.25">
      <c r="A79" s="1"/>
      <c r="B79" s="79"/>
      <c r="C79" s="79"/>
      <c r="D79" s="79"/>
      <c r="E79" s="1" t="str">
        <f>E76</f>
        <v>доход от продаж допуслуг</v>
      </c>
      <c r="F79" s="1"/>
      <c r="G79" s="1"/>
      <c r="H79" s="11" t="str">
        <f t="shared" si="909"/>
        <v>руб.</v>
      </c>
      <c r="I79" s="1"/>
      <c r="J79" s="1"/>
      <c r="K79" s="1" t="str">
        <f>справочники!$U$15</f>
        <v>непостоянные-30сотрудников</v>
      </c>
      <c r="L79" s="1"/>
      <c r="M79" s="5"/>
      <c r="N79" s="40"/>
      <c r="O79" s="19"/>
      <c r="P79" s="1"/>
      <c r="Q79" s="1"/>
      <c r="R79" s="40">
        <f>SUMIFS($T79:$KW79,$T$1:$KW$1,"&gt;="&amp;1,$T$1:$KW$1,"&lt;="&amp;MAX($1:$1))</f>
        <v>7102.9330929487187</v>
      </c>
      <c r="S79" s="1"/>
      <c r="T79" s="232"/>
      <c r="U79" s="40">
        <f>IF(U$7="",0,U48*условия!$U$147)</f>
        <v>71.867788461538467</v>
      </c>
      <c r="V79" s="40">
        <f>IF(V$7="",0,V48*условия!$U$147)</f>
        <v>155.71354166666666</v>
      </c>
      <c r="W79" s="40">
        <f>IF(W$7="",0,W48*условия!$U$147)</f>
        <v>251.53725961538464</v>
      </c>
      <c r="X79" s="40">
        <f>IF(X$7="",0,X48*условия!$U$147)</f>
        <v>359.33894230769232</v>
      </c>
      <c r="Y79" s="40">
        <f>IF(Y$7="",0,Y48*условия!$U$147)</f>
        <v>479.11858974358989</v>
      </c>
      <c r="Z79" s="40">
        <f>IF(Z$7="",0,Z48*условия!$U$147)</f>
        <v>610.87620192307702</v>
      </c>
      <c r="AA79" s="40">
        <f>IF(AA$7="",0,AA48*условия!$U$147)</f>
        <v>682.74399038461547</v>
      </c>
      <c r="AB79" s="40">
        <f>IF(AB$7="",0,AB48*условия!$U$147)</f>
        <v>754.61177884615404</v>
      </c>
      <c r="AC79" s="40">
        <f>IF(AC$7="",0,AC48*условия!$U$147)</f>
        <v>826.47956730769249</v>
      </c>
      <c r="AD79" s="40">
        <f>IF(AD$7="",0,AD48*условия!$U$147)</f>
        <v>898.34735576923083</v>
      </c>
      <c r="AE79" s="40">
        <f>IF(AE$7="",0,AE48*условия!$U$147)</f>
        <v>970.21514423076951</v>
      </c>
      <c r="AF79" s="40">
        <f>IF(AF$7="",0,AF48*условия!$U$147)</f>
        <v>1042.0829326923081</v>
      </c>
      <c r="AG79" s="40">
        <f>IF(AG$7="",0,AG48*условия!$U$147)</f>
        <v>1.5173640122156942E-13</v>
      </c>
      <c r="AH79" s="40">
        <f>IF(AH$7="",0,AH48*условия!$U$147)</f>
        <v>0</v>
      </c>
      <c r="AI79" s="40">
        <f>IF(AI$7="",0,AI48*условия!$U$147)</f>
        <v>0</v>
      </c>
      <c r="AJ79" s="40">
        <f>IF(AJ$7="",0,AJ48*условия!$U$147)</f>
        <v>0</v>
      </c>
      <c r="AK79" s="40">
        <f>IF(AK$7="",0,AK48*условия!$U$147)</f>
        <v>0</v>
      </c>
      <c r="AL79" s="40">
        <f>IF(AL$7="",0,AL48*условия!$U$147)</f>
        <v>0</v>
      </c>
      <c r="AM79" s="40">
        <f>IF(AM$7="",0,AM48*условия!$U$147)</f>
        <v>0</v>
      </c>
      <c r="AN79" s="40">
        <f>IF(AN$7="",0,AN48*условия!$U$147)</f>
        <v>0</v>
      </c>
      <c r="AO79" s="40">
        <f>IF(AO$7="",0,AO48*условия!$U$147)</f>
        <v>0</v>
      </c>
      <c r="AP79" s="40">
        <f>IF(AP$7="",0,AP48*условия!$U$147)</f>
        <v>0</v>
      </c>
      <c r="AQ79" s="40">
        <f>IF(AQ$7="",0,AQ48*условия!$U$147)</f>
        <v>0</v>
      </c>
      <c r="AR79" s="40">
        <f>IF(AR$7="",0,AR48*условия!$U$147)</f>
        <v>0</v>
      </c>
      <c r="AS79" s="40">
        <f>IF(AS$7="",0,AS48*условия!$U$147)</f>
        <v>0</v>
      </c>
      <c r="AT79" s="40">
        <f>IF(AT$7="",0,AT48*условия!$U$147)</f>
        <v>0</v>
      </c>
      <c r="AU79" s="40">
        <f>IF(AU$7="",0,AU48*условия!$U$147)</f>
        <v>0</v>
      </c>
      <c r="AV79" s="40">
        <f>IF(AV$7="",0,AV48*условия!$U$147)</f>
        <v>0</v>
      </c>
      <c r="AW79" s="40">
        <f>IF(AW$7="",0,AW48*условия!$U$147)</f>
        <v>0</v>
      </c>
      <c r="AX79" s="40">
        <f>IF(AX$7="",0,AX48*условия!$U$147)</f>
        <v>0</v>
      </c>
      <c r="AY79" s="40">
        <f>IF(AY$7="",0,AY48*условия!$U$147)</f>
        <v>0</v>
      </c>
      <c r="AZ79" s="40">
        <f>IF(AZ$7="",0,AZ48*условия!$U$147)</f>
        <v>0</v>
      </c>
      <c r="BA79" s="40">
        <f>IF(BA$7="",0,BA48*условия!$U$147)</f>
        <v>0</v>
      </c>
      <c r="BB79" s="40">
        <f>IF(BB$7="",0,BB48*условия!$U$147)</f>
        <v>0</v>
      </c>
      <c r="BC79" s="40">
        <f>IF(BC$7="",0,BC48*условия!$U$147)</f>
        <v>0</v>
      </c>
      <c r="BD79" s="40">
        <f>IF(BD$7="",0,BD48*условия!$U$147)</f>
        <v>0</v>
      </c>
      <c r="BE79" s="40">
        <f>IF(BE$7="",0,BE48*условия!$U$147)</f>
        <v>0</v>
      </c>
      <c r="BF79" s="40">
        <f>IF(BF$7="",0,BF48*условия!$U$147)</f>
        <v>0</v>
      </c>
      <c r="BG79" s="40">
        <f>IF(BG$7="",0,BG48*условия!$U$147)</f>
        <v>0</v>
      </c>
      <c r="BH79" s="40">
        <f>IF(BH$7="",0,BH48*условия!$U$147)</f>
        <v>0</v>
      </c>
      <c r="BI79" s="40">
        <f>IF(BI$7="",0,BI48*условия!$U$147)</f>
        <v>0</v>
      </c>
      <c r="BJ79" s="40">
        <f>IF(BJ$7="",0,BJ48*условия!$U$147)</f>
        <v>0</v>
      </c>
      <c r="BK79" s="40">
        <f>IF(BK$7="",0,BK48*условия!$U$147)</f>
        <v>0</v>
      </c>
      <c r="BL79" s="40">
        <f>IF(BL$7="",0,BL48*условия!$U$147)</f>
        <v>0</v>
      </c>
      <c r="BM79" s="40">
        <f>IF(BM$7="",0,BM48*условия!$U$147)</f>
        <v>0</v>
      </c>
      <c r="BN79" s="40">
        <f>IF(BN$7="",0,BN48*условия!$U$147)</f>
        <v>0</v>
      </c>
      <c r="BO79" s="40">
        <f>IF(BO$7="",0,BO48*условия!$U$147)</f>
        <v>0</v>
      </c>
      <c r="BP79" s="40">
        <f>IF(BP$7="",0,BP48*условия!$U$147)</f>
        <v>0</v>
      </c>
      <c r="BQ79" s="40">
        <f>IF(BQ$7="",0,BQ48*условия!$U$147)</f>
        <v>0</v>
      </c>
      <c r="BR79" s="40">
        <f>IF(BR$7="",0,BR48*условия!$U$147)</f>
        <v>0</v>
      </c>
      <c r="BS79" s="40">
        <f>IF(BS$7="",0,BS48*условия!$U$147)</f>
        <v>0</v>
      </c>
      <c r="BT79" s="40">
        <f>IF(BT$7="",0,BT48*условия!$U$147)</f>
        <v>0</v>
      </c>
      <c r="BU79" s="40">
        <f>IF(BU$7="",0,BU48*условия!$U$147)</f>
        <v>0</v>
      </c>
      <c r="BV79" s="40">
        <f>IF(BV$7="",0,BV48*условия!$U$147)</f>
        <v>0</v>
      </c>
      <c r="BW79" s="40">
        <f>IF(BW$7="",0,BW48*условия!$U$147)</f>
        <v>0</v>
      </c>
      <c r="BX79" s="40">
        <f>IF(BX$7="",0,BX48*условия!$U$147)</f>
        <v>0</v>
      </c>
      <c r="BY79" s="40">
        <f>IF(BY$7="",0,BY48*условия!$U$147)</f>
        <v>0</v>
      </c>
      <c r="BZ79" s="40">
        <f>IF(BZ$7="",0,BZ48*условия!$U$147)</f>
        <v>0</v>
      </c>
      <c r="CA79" s="40">
        <f>IF(CA$7="",0,CA48*условия!$U$147)</f>
        <v>0</v>
      </c>
      <c r="CB79" s="40">
        <f>IF(CB$7="",0,CB48*условия!$U$147)</f>
        <v>0</v>
      </c>
      <c r="CC79" s="40">
        <f>IF(CC$7="",0,CC48*условия!$U$147)</f>
        <v>0</v>
      </c>
      <c r="CD79" s="40">
        <f>IF(CD$7="",0,CD48*условия!$U$147)</f>
        <v>0</v>
      </c>
      <c r="CE79" s="40">
        <f>IF(CE$7="",0,CE48*условия!$U$147)</f>
        <v>0</v>
      </c>
      <c r="CF79" s="40">
        <f>IF(CF$7="",0,CF48*условия!$U$147)</f>
        <v>0</v>
      </c>
      <c r="CG79" s="40">
        <f>IF(CG$7="",0,CG48*условия!$U$147)</f>
        <v>0</v>
      </c>
      <c r="CH79" s="40">
        <f>IF(CH$7="",0,CH48*условия!$U$147)</f>
        <v>0</v>
      </c>
      <c r="CI79" s="40">
        <f>IF(CI$7="",0,CI48*условия!$U$147)</f>
        <v>0</v>
      </c>
      <c r="CJ79" s="40">
        <f>IF(CJ$7="",0,CJ48*условия!$U$147)</f>
        <v>0</v>
      </c>
      <c r="CK79" s="40">
        <f>IF(CK$7="",0,CK48*условия!$U$147)</f>
        <v>0</v>
      </c>
      <c r="CL79" s="40">
        <f>IF(CL$7="",0,CL48*условия!$U$147)</f>
        <v>0</v>
      </c>
      <c r="CM79" s="40">
        <f>IF(CM$7="",0,CM48*условия!$U$147)</f>
        <v>0</v>
      </c>
      <c r="CN79" s="40">
        <f>IF(CN$7="",0,CN48*условия!$U$147)</f>
        <v>0</v>
      </c>
      <c r="CO79" s="40">
        <f>IF(CO$7="",0,CO48*условия!$U$147)</f>
        <v>0</v>
      </c>
      <c r="CP79" s="40">
        <f>IF(CP$7="",0,CP48*условия!$U$147)</f>
        <v>0</v>
      </c>
      <c r="CQ79" s="40">
        <f>IF(CQ$7="",0,CQ48*условия!$U$147)</f>
        <v>0</v>
      </c>
      <c r="CR79" s="40">
        <f>IF(CR$7="",0,CR48*условия!$U$147)</f>
        <v>0</v>
      </c>
      <c r="CS79" s="40">
        <f>IF(CS$7="",0,CS48*условия!$U$147)</f>
        <v>0</v>
      </c>
      <c r="CT79" s="40">
        <f>IF(CT$7="",0,CT48*условия!$U$147)</f>
        <v>0</v>
      </c>
      <c r="CU79" s="40">
        <f>IF(CU$7="",0,CU48*условия!$U$147)</f>
        <v>0</v>
      </c>
      <c r="CV79" s="40">
        <f>IF(CV$7="",0,CV48*условия!$U$147)</f>
        <v>0</v>
      </c>
      <c r="CW79" s="40">
        <f>IF(CW$7="",0,CW48*условия!$U$147)</f>
        <v>0</v>
      </c>
      <c r="CX79" s="40">
        <f>IF(CX$7="",0,CX48*условия!$U$147)</f>
        <v>0</v>
      </c>
      <c r="CY79" s="40">
        <f>IF(CY$7="",0,CY48*условия!$U$147)</f>
        <v>0</v>
      </c>
      <c r="CZ79" s="40">
        <f>IF(CZ$7="",0,CZ48*условия!$U$147)</f>
        <v>0</v>
      </c>
      <c r="DA79" s="40">
        <f>IF(DA$7="",0,DA48*условия!$U$147)</f>
        <v>0</v>
      </c>
      <c r="DB79" s="40">
        <f>IF(DB$7="",0,DB48*условия!$U$147)</f>
        <v>0</v>
      </c>
      <c r="DC79" s="40">
        <f>IF(DC$7="",0,DC48*условия!$U$147)</f>
        <v>0</v>
      </c>
      <c r="DD79" s="40">
        <f>IF(DD$7="",0,DD48*условия!$U$147)</f>
        <v>0</v>
      </c>
      <c r="DE79" s="40">
        <f>IF(DE$7="",0,DE48*условия!$U$147)</f>
        <v>0</v>
      </c>
      <c r="DF79" s="40">
        <f>IF(DF$7="",0,DF48*условия!$U$147)</f>
        <v>0</v>
      </c>
      <c r="DG79" s="40">
        <f>IF(DG$7="",0,DG48*условия!$U$147)</f>
        <v>0</v>
      </c>
      <c r="DH79" s="40">
        <f>IF(DH$7="",0,DH48*условия!$U$147)</f>
        <v>0</v>
      </c>
      <c r="DI79" s="40">
        <f>IF(DI$7="",0,DI48*условия!$U$147)</f>
        <v>0</v>
      </c>
      <c r="DJ79" s="40">
        <f>IF(DJ$7="",0,DJ48*условия!$U$147)</f>
        <v>0</v>
      </c>
      <c r="DK79" s="40">
        <f>IF(DK$7="",0,DK48*условия!$U$147)</f>
        <v>0</v>
      </c>
      <c r="DL79" s="40">
        <f>IF(DL$7="",0,DL48*условия!$U$147)</f>
        <v>0</v>
      </c>
      <c r="DM79" s="40">
        <f>IF(DM$7="",0,DM48*условия!$U$147)</f>
        <v>0</v>
      </c>
      <c r="DN79" s="40">
        <f>IF(DN$7="",0,DN48*условия!$U$147)</f>
        <v>0</v>
      </c>
      <c r="DO79" s="40">
        <f>IF(DO$7="",0,DO48*условия!$U$147)</f>
        <v>0</v>
      </c>
      <c r="DP79" s="40">
        <f>IF(DP$7="",0,DP48*условия!$U$147)</f>
        <v>0</v>
      </c>
      <c r="DQ79" s="40">
        <f>IF(DQ$7="",0,DQ48*условия!$U$147)</f>
        <v>0</v>
      </c>
      <c r="DR79" s="40">
        <f>IF(DR$7="",0,DR48*условия!$U$147)</f>
        <v>0</v>
      </c>
      <c r="DS79" s="40">
        <f>IF(DS$7="",0,DS48*условия!$U$147)</f>
        <v>0</v>
      </c>
      <c r="DT79" s="40">
        <f>IF(DT$7="",0,DT48*условия!$U$147)</f>
        <v>0</v>
      </c>
      <c r="DU79" s="40">
        <f>IF(DU$7="",0,DU48*условия!$U$147)</f>
        <v>0</v>
      </c>
      <c r="DV79" s="40">
        <f>IF(DV$7="",0,DV48*условия!$U$147)</f>
        <v>0</v>
      </c>
      <c r="DW79" s="40">
        <f>IF(DW$7="",0,DW48*условия!$U$147)</f>
        <v>0</v>
      </c>
      <c r="DX79" s="40">
        <f>IF(DX$7="",0,DX48*условия!$U$147)</f>
        <v>0</v>
      </c>
      <c r="DY79" s="40">
        <f>IF(DY$7="",0,DY48*условия!$U$147)</f>
        <v>0</v>
      </c>
      <c r="DZ79" s="40">
        <f>IF(DZ$7="",0,DZ48*условия!$U$147)</f>
        <v>0</v>
      </c>
      <c r="EA79" s="40">
        <f>IF(EA$7="",0,EA48*условия!$U$147)</f>
        <v>0</v>
      </c>
      <c r="EB79" s="40">
        <f>IF(EB$7="",0,EB48*условия!$U$147)</f>
        <v>0</v>
      </c>
      <c r="EC79" s="40">
        <f>IF(EC$7="",0,EC48*условия!$U$147)</f>
        <v>0</v>
      </c>
      <c r="ED79" s="40">
        <f>IF(ED$7="",0,ED48*условия!$U$147)</f>
        <v>0</v>
      </c>
      <c r="EE79" s="40">
        <f>IF(EE$7="",0,EE48*условия!$U$147)</f>
        <v>0</v>
      </c>
      <c r="EF79" s="40">
        <f>IF(EF$7="",0,EF48*условия!$U$147)</f>
        <v>0</v>
      </c>
      <c r="EG79" s="40">
        <f>IF(EG$7="",0,EG48*условия!$U$147)</f>
        <v>0</v>
      </c>
      <c r="EH79" s="40">
        <f>IF(EH$7="",0,EH48*условия!$U$147)</f>
        <v>0</v>
      </c>
      <c r="EI79" s="40">
        <f>IF(EI$7="",0,EI48*условия!$U$147)</f>
        <v>0</v>
      </c>
      <c r="EJ79" s="40">
        <f>IF(EJ$7="",0,EJ48*условия!$U$147)</f>
        <v>0</v>
      </c>
      <c r="EK79" s="40">
        <f>IF(EK$7="",0,EK48*условия!$U$147)</f>
        <v>0</v>
      </c>
      <c r="EL79" s="40">
        <f>IF(EL$7="",0,EL48*условия!$U$147)</f>
        <v>0</v>
      </c>
      <c r="EM79" s="40">
        <f>IF(EM$7="",0,EM48*условия!$U$147)</f>
        <v>0</v>
      </c>
      <c r="EN79" s="40">
        <f>IF(EN$7="",0,EN48*условия!$U$147)</f>
        <v>0</v>
      </c>
      <c r="EO79" s="40">
        <f>IF(EO$7="",0,EO48*условия!$U$147)</f>
        <v>0</v>
      </c>
      <c r="EP79" s="40">
        <f>IF(EP$7="",0,EP48*условия!$U$147)</f>
        <v>0</v>
      </c>
      <c r="EQ79" s="40">
        <f>IF(EQ$7="",0,EQ48*условия!$U$147)</f>
        <v>0</v>
      </c>
      <c r="ER79" s="40">
        <f>IF(ER$7="",0,ER48*условия!$U$147)</f>
        <v>0</v>
      </c>
      <c r="ES79" s="40">
        <f>IF(ES$7="",0,ES48*условия!$U$147)</f>
        <v>0</v>
      </c>
      <c r="ET79" s="40">
        <f>IF(ET$7="",0,ET48*условия!$U$147)</f>
        <v>0</v>
      </c>
      <c r="EU79" s="40">
        <f>IF(EU$7="",0,EU48*условия!$U$147)</f>
        <v>0</v>
      </c>
      <c r="EV79" s="40">
        <f>IF(EV$7="",0,EV48*условия!$U$147)</f>
        <v>0</v>
      </c>
      <c r="EW79" s="40">
        <f>IF(EW$7="",0,EW48*условия!$U$147)</f>
        <v>0</v>
      </c>
      <c r="EX79" s="40">
        <f>IF(EX$7="",0,EX48*условия!$U$147)</f>
        <v>0</v>
      </c>
      <c r="EY79" s="40">
        <f>IF(EY$7="",0,EY48*условия!$U$147)</f>
        <v>0</v>
      </c>
      <c r="EZ79" s="40">
        <f>IF(EZ$7="",0,EZ48*условия!$U$147)</f>
        <v>0</v>
      </c>
      <c r="FA79" s="40">
        <f>IF(FA$7="",0,FA48*условия!$U$147)</f>
        <v>0</v>
      </c>
      <c r="FB79" s="40">
        <f>IF(FB$7="",0,FB48*условия!$U$147)</f>
        <v>0</v>
      </c>
      <c r="FC79" s="40">
        <f>IF(FC$7="",0,FC48*условия!$U$147)</f>
        <v>0</v>
      </c>
      <c r="FD79" s="40">
        <f>IF(FD$7="",0,FD48*условия!$U$147)</f>
        <v>0</v>
      </c>
      <c r="FE79" s="40">
        <f>IF(FE$7="",0,FE48*условия!$U$147)</f>
        <v>0</v>
      </c>
      <c r="FF79" s="40">
        <f>IF(FF$7="",0,FF48*условия!$U$147)</f>
        <v>0</v>
      </c>
      <c r="FG79" s="40">
        <f>IF(FG$7="",0,FG48*условия!$U$147)</f>
        <v>0</v>
      </c>
      <c r="FH79" s="40">
        <f>IF(FH$7="",0,FH48*условия!$U$147)</f>
        <v>0</v>
      </c>
      <c r="FI79" s="40">
        <f>IF(FI$7="",0,FI48*условия!$U$147)</f>
        <v>0</v>
      </c>
      <c r="FJ79" s="40">
        <f>IF(FJ$7="",0,FJ48*условия!$U$147)</f>
        <v>0</v>
      </c>
      <c r="FK79" s="40">
        <f>IF(FK$7="",0,FK48*условия!$U$147)</f>
        <v>0</v>
      </c>
      <c r="FL79" s="40">
        <f>IF(FL$7="",0,FL48*условия!$U$147)</f>
        <v>0</v>
      </c>
      <c r="FM79" s="40">
        <f>IF(FM$7="",0,FM48*условия!$U$147)</f>
        <v>0</v>
      </c>
      <c r="FN79" s="40">
        <f>IF(FN$7="",0,FN48*условия!$U$147)</f>
        <v>0</v>
      </c>
      <c r="FO79" s="40">
        <f>IF(FO$7="",0,FO48*условия!$U$147)</f>
        <v>0</v>
      </c>
      <c r="FP79" s="40">
        <f>IF(FP$7="",0,FP48*условия!$U$147)</f>
        <v>0</v>
      </c>
      <c r="FQ79" s="40">
        <f>IF(FQ$7="",0,FQ48*условия!$U$147)</f>
        <v>0</v>
      </c>
      <c r="FR79" s="40">
        <f>IF(FR$7="",0,FR48*условия!$U$147)</f>
        <v>0</v>
      </c>
      <c r="FS79" s="40">
        <f>IF(FS$7="",0,FS48*условия!$U$147)</f>
        <v>0</v>
      </c>
      <c r="FT79" s="40">
        <f>IF(FT$7="",0,FT48*условия!$U$147)</f>
        <v>0</v>
      </c>
      <c r="FU79" s="40">
        <f>IF(FU$7="",0,FU48*условия!$U$147)</f>
        <v>0</v>
      </c>
      <c r="FV79" s="40">
        <f>IF(FV$7="",0,FV48*условия!$U$147)</f>
        <v>0</v>
      </c>
      <c r="FW79" s="40">
        <f>IF(FW$7="",0,FW48*условия!$U$147)</f>
        <v>0</v>
      </c>
      <c r="FX79" s="40">
        <f>IF(FX$7="",0,FX48*условия!$U$147)</f>
        <v>0</v>
      </c>
      <c r="FY79" s="40">
        <f>IF(FY$7="",0,FY48*условия!$U$147)</f>
        <v>0</v>
      </c>
      <c r="FZ79" s="40">
        <f>IF(FZ$7="",0,FZ48*условия!$U$147)</f>
        <v>0</v>
      </c>
      <c r="GA79" s="40">
        <f>IF(GA$7="",0,GA48*условия!$U$147)</f>
        <v>0</v>
      </c>
      <c r="GB79" s="40">
        <f>IF(GB$7="",0,GB48*условия!$U$147)</f>
        <v>0</v>
      </c>
      <c r="GC79" s="40">
        <f>IF(GC$7="",0,GC48*условия!$U$147)</f>
        <v>0</v>
      </c>
      <c r="GD79" s="40">
        <f>IF(GD$7="",0,GD48*условия!$U$147)</f>
        <v>0</v>
      </c>
      <c r="GE79" s="40">
        <f>IF(GE$7="",0,GE48*условия!$U$147)</f>
        <v>0</v>
      </c>
      <c r="GF79" s="40">
        <f>IF(GF$7="",0,GF48*условия!$U$147)</f>
        <v>0</v>
      </c>
      <c r="GG79" s="40">
        <f>IF(GG$7="",0,GG48*условия!$U$147)</f>
        <v>0</v>
      </c>
      <c r="GH79" s="40">
        <f>IF(GH$7="",0,GH48*условия!$U$147)</f>
        <v>0</v>
      </c>
      <c r="GI79" s="40">
        <f>IF(GI$7="",0,GI48*условия!$U$147)</f>
        <v>0</v>
      </c>
      <c r="GJ79" s="40">
        <f>IF(GJ$7="",0,GJ48*условия!$U$147)</f>
        <v>0</v>
      </c>
      <c r="GK79" s="40">
        <f>IF(GK$7="",0,GK48*условия!$U$147)</f>
        <v>0</v>
      </c>
      <c r="GL79" s="40">
        <f>IF(GL$7="",0,GL48*условия!$U$147)</f>
        <v>0</v>
      </c>
      <c r="GM79" s="40">
        <f>IF(GM$7="",0,GM48*условия!$U$147)</f>
        <v>0</v>
      </c>
      <c r="GN79" s="40">
        <f>IF(GN$7="",0,GN48*условия!$U$147)</f>
        <v>0</v>
      </c>
      <c r="GO79" s="40">
        <f>IF(GO$7="",0,GO48*условия!$U$147)</f>
        <v>0</v>
      </c>
      <c r="GP79" s="40">
        <f>IF(GP$7="",0,GP48*условия!$U$147)</f>
        <v>0</v>
      </c>
      <c r="GQ79" s="40">
        <f>IF(GQ$7="",0,GQ48*условия!$U$147)</f>
        <v>0</v>
      </c>
      <c r="GR79" s="40">
        <f>IF(GR$7="",0,GR48*условия!$U$147)</f>
        <v>0</v>
      </c>
      <c r="GS79" s="40">
        <f>IF(GS$7="",0,GS48*условия!$U$147)</f>
        <v>0</v>
      </c>
      <c r="GT79" s="40">
        <f>IF(GT$7="",0,GT48*условия!$U$147)</f>
        <v>0</v>
      </c>
      <c r="GU79" s="40">
        <f>IF(GU$7="",0,GU48*условия!$U$147)</f>
        <v>0</v>
      </c>
      <c r="GV79" s="40">
        <f>IF(GV$7="",0,GV48*условия!$U$147)</f>
        <v>0</v>
      </c>
      <c r="GW79" s="40">
        <f>IF(GW$7="",0,GW48*условия!$U$147)</f>
        <v>0</v>
      </c>
      <c r="GX79" s="40">
        <f>IF(GX$7="",0,GX48*условия!$U$147)</f>
        <v>0</v>
      </c>
      <c r="GY79" s="40">
        <f>IF(GY$7="",0,GY48*условия!$U$147)</f>
        <v>0</v>
      </c>
      <c r="GZ79" s="40">
        <f>IF(GZ$7="",0,GZ48*условия!$U$147)</f>
        <v>0</v>
      </c>
      <c r="HA79" s="40">
        <f>IF(HA$7="",0,HA48*условия!$U$147)</f>
        <v>0</v>
      </c>
      <c r="HB79" s="40">
        <f>IF(HB$7="",0,HB48*условия!$U$147)</f>
        <v>0</v>
      </c>
      <c r="HC79" s="40">
        <f>IF(HC$7="",0,HC48*условия!$U$147)</f>
        <v>0</v>
      </c>
      <c r="HD79" s="40">
        <f>IF(HD$7="",0,HD48*условия!$U$147)</f>
        <v>0</v>
      </c>
      <c r="HE79" s="40">
        <f>IF(HE$7="",0,HE48*условия!$U$147)</f>
        <v>0</v>
      </c>
      <c r="HF79" s="40">
        <f>IF(HF$7="",0,HF48*условия!$U$147)</f>
        <v>0</v>
      </c>
      <c r="HG79" s="40">
        <f>IF(HG$7="",0,HG48*условия!$U$147)</f>
        <v>0</v>
      </c>
      <c r="HH79" s="40">
        <f>IF(HH$7="",0,HH48*условия!$U$147)</f>
        <v>0</v>
      </c>
      <c r="HI79" s="40">
        <f>IF(HI$7="",0,HI48*условия!$U$147)</f>
        <v>0</v>
      </c>
      <c r="HJ79" s="40">
        <f>IF(HJ$7="",0,HJ48*условия!$U$147)</f>
        <v>0</v>
      </c>
      <c r="HK79" s="40">
        <f>IF(HK$7="",0,HK48*условия!$U$147)</f>
        <v>0</v>
      </c>
      <c r="HL79" s="40">
        <f>IF(HL$7="",0,HL48*условия!$U$147)</f>
        <v>0</v>
      </c>
      <c r="HM79" s="40">
        <f>IF(HM$7="",0,HM48*условия!$U$147)</f>
        <v>0</v>
      </c>
      <c r="HN79" s="40">
        <f>IF(HN$7="",0,HN48*условия!$U$147)</f>
        <v>0</v>
      </c>
      <c r="HO79" s="40">
        <f>IF(HO$7="",0,HO48*условия!$U$147)</f>
        <v>0</v>
      </c>
      <c r="HP79" s="40">
        <f>IF(HP$7="",0,HP48*условия!$U$147)</f>
        <v>0</v>
      </c>
      <c r="HQ79" s="40">
        <f>IF(HQ$7="",0,HQ48*условия!$U$147)</f>
        <v>0</v>
      </c>
      <c r="HR79" s="40">
        <f>IF(HR$7="",0,HR48*условия!$U$147)</f>
        <v>0</v>
      </c>
      <c r="HS79" s="40">
        <f>IF(HS$7="",0,HS48*условия!$U$147)</f>
        <v>0</v>
      </c>
      <c r="HT79" s="40">
        <f>IF(HT$7="",0,HT48*условия!$U$147)</f>
        <v>0</v>
      </c>
      <c r="HU79" s="40">
        <f>IF(HU$7="",0,HU48*условия!$U$147)</f>
        <v>0</v>
      </c>
      <c r="HV79" s="40">
        <f>IF(HV$7="",0,HV48*условия!$U$147)</f>
        <v>0</v>
      </c>
      <c r="HW79" s="40">
        <f>IF(HW$7="",0,HW48*условия!$U$147)</f>
        <v>0</v>
      </c>
      <c r="HX79" s="40">
        <f>IF(HX$7="",0,HX48*условия!$U$147)</f>
        <v>0</v>
      </c>
      <c r="HY79" s="40">
        <f>IF(HY$7="",0,HY48*условия!$U$147)</f>
        <v>0</v>
      </c>
      <c r="HZ79" s="40">
        <f>IF(HZ$7="",0,HZ48*условия!$U$147)</f>
        <v>0</v>
      </c>
      <c r="IA79" s="40">
        <f>IF(IA$7="",0,IA48*условия!$U$147)</f>
        <v>0</v>
      </c>
      <c r="IB79" s="40">
        <f>IF(IB$7="",0,IB48*условия!$U$147)</f>
        <v>0</v>
      </c>
      <c r="IC79" s="40">
        <f>IF(IC$7="",0,IC48*условия!$U$147)</f>
        <v>0</v>
      </c>
      <c r="ID79" s="40">
        <f>IF(ID$7="",0,ID48*условия!$U$147)</f>
        <v>0</v>
      </c>
      <c r="IE79" s="40">
        <f>IF(IE$7="",0,IE48*условия!$U$147)</f>
        <v>0</v>
      </c>
      <c r="IF79" s="40">
        <f>IF(IF$7="",0,IF48*условия!$U$147)</f>
        <v>0</v>
      </c>
      <c r="IG79" s="40">
        <f>IF(IG$7="",0,IG48*условия!$U$147)</f>
        <v>0</v>
      </c>
      <c r="IH79" s="40">
        <f>IF(IH$7="",0,IH48*условия!$U$147)</f>
        <v>0</v>
      </c>
      <c r="II79" s="40">
        <f>IF(II$7="",0,II48*условия!$U$147)</f>
        <v>0</v>
      </c>
      <c r="IJ79" s="40">
        <f>IF(IJ$7="",0,IJ48*условия!$U$147)</f>
        <v>0</v>
      </c>
      <c r="IK79" s="40">
        <f>IF(IK$7="",0,IK48*условия!$U$147)</f>
        <v>0</v>
      </c>
      <c r="IL79" s="40">
        <f>IF(IL$7="",0,IL48*условия!$U$147)</f>
        <v>0</v>
      </c>
      <c r="IM79" s="40">
        <f>IF(IM$7="",0,IM48*условия!$U$147)</f>
        <v>0</v>
      </c>
      <c r="IN79" s="40">
        <f>IF(IN$7="",0,IN48*условия!$U$147)</f>
        <v>0</v>
      </c>
      <c r="IO79" s="40">
        <f>IF(IO$7="",0,IO48*условия!$U$147)</f>
        <v>0</v>
      </c>
      <c r="IP79" s="40">
        <f>IF(IP$7="",0,IP48*условия!$U$147)</f>
        <v>0</v>
      </c>
      <c r="IQ79" s="40">
        <f>IF(IQ$7="",0,IQ48*условия!$U$147)</f>
        <v>0</v>
      </c>
      <c r="IR79" s="40">
        <f>IF(IR$7="",0,IR48*условия!$U$147)</f>
        <v>0</v>
      </c>
      <c r="IS79" s="40">
        <f>IF(IS$7="",0,IS48*условия!$U$147)</f>
        <v>0</v>
      </c>
      <c r="IT79" s="40">
        <f>IF(IT$7="",0,IT48*условия!$U$147)</f>
        <v>0</v>
      </c>
      <c r="IU79" s="40">
        <f>IF(IU$7="",0,IU48*условия!$U$147)</f>
        <v>0</v>
      </c>
      <c r="IV79" s="40">
        <f>IF(IV$7="",0,IV48*условия!$U$147)</f>
        <v>0</v>
      </c>
      <c r="IW79" s="40">
        <f>IF(IW$7="",0,IW48*условия!$U$147)</f>
        <v>0</v>
      </c>
      <c r="IX79" s="40">
        <f>IF(IX$7="",0,IX48*условия!$U$147)</f>
        <v>0</v>
      </c>
      <c r="IY79" s="40">
        <f>IF(IY$7="",0,IY48*условия!$U$147)</f>
        <v>0</v>
      </c>
      <c r="IZ79" s="40">
        <f>IF(IZ$7="",0,IZ48*условия!$U$147)</f>
        <v>0</v>
      </c>
      <c r="JA79" s="40">
        <f>IF(JA$7="",0,JA48*условия!$U$147)</f>
        <v>0</v>
      </c>
      <c r="JB79" s="40">
        <f>IF(JB$7="",0,JB48*условия!$U$147)</f>
        <v>0</v>
      </c>
      <c r="JC79" s="40">
        <f>IF(JC$7="",0,JC48*условия!$U$147)</f>
        <v>0</v>
      </c>
      <c r="JD79" s="40">
        <f>IF(JD$7="",0,JD48*условия!$U$147)</f>
        <v>0</v>
      </c>
      <c r="JE79" s="40">
        <f>IF(JE$7="",0,JE48*условия!$U$147)</f>
        <v>0</v>
      </c>
      <c r="JF79" s="40">
        <f>IF(JF$7="",0,JF48*условия!$U$147)</f>
        <v>0</v>
      </c>
      <c r="JG79" s="40">
        <f>IF(JG$7="",0,JG48*условия!$U$147)</f>
        <v>0</v>
      </c>
      <c r="JH79" s="40">
        <f>IF(JH$7="",0,JH48*условия!$U$147)</f>
        <v>0</v>
      </c>
      <c r="JI79" s="40">
        <f>IF(JI$7="",0,JI48*условия!$U$147)</f>
        <v>0</v>
      </c>
      <c r="JJ79" s="40">
        <f>IF(JJ$7="",0,JJ48*условия!$U$147)</f>
        <v>0</v>
      </c>
      <c r="JK79" s="40">
        <f>IF(JK$7="",0,JK48*условия!$U$147)</f>
        <v>0</v>
      </c>
      <c r="JL79" s="40">
        <f>IF(JL$7="",0,JL48*условия!$U$147)</f>
        <v>0</v>
      </c>
      <c r="JM79" s="40">
        <f>IF(JM$7="",0,JM48*условия!$U$147)</f>
        <v>0</v>
      </c>
      <c r="JN79" s="40">
        <f>IF(JN$7="",0,JN48*условия!$U$147)</f>
        <v>0</v>
      </c>
      <c r="JO79" s="40">
        <f>IF(JO$7="",0,JO48*условия!$U$147)</f>
        <v>0</v>
      </c>
      <c r="JP79" s="40">
        <f>IF(JP$7="",0,JP48*условия!$U$147)</f>
        <v>0</v>
      </c>
      <c r="JQ79" s="40">
        <f>IF(JQ$7="",0,JQ48*условия!$U$147)</f>
        <v>0</v>
      </c>
      <c r="JR79" s="40">
        <f>IF(JR$7="",0,JR48*условия!$U$147)</f>
        <v>0</v>
      </c>
      <c r="JS79" s="40">
        <f>IF(JS$7="",0,JS48*условия!$U$147)</f>
        <v>0</v>
      </c>
      <c r="JT79" s="40">
        <f>IF(JT$7="",0,JT48*условия!$U$147)</f>
        <v>0</v>
      </c>
      <c r="JU79" s="40">
        <f>IF(JU$7="",0,JU48*условия!$U$147)</f>
        <v>0</v>
      </c>
      <c r="JV79" s="40">
        <f>IF(JV$7="",0,JV48*условия!$U$147)</f>
        <v>0</v>
      </c>
      <c r="JW79" s="40">
        <f>IF(JW$7="",0,JW48*условия!$U$147)</f>
        <v>0</v>
      </c>
      <c r="JX79" s="40">
        <f>IF(JX$7="",0,JX48*условия!$U$147)</f>
        <v>0</v>
      </c>
      <c r="JY79" s="40">
        <f>IF(JY$7="",0,JY48*условия!$U$147)</f>
        <v>0</v>
      </c>
      <c r="JZ79" s="40">
        <f>IF(JZ$7="",0,JZ48*условия!$U$147)</f>
        <v>0</v>
      </c>
      <c r="KA79" s="40">
        <f>IF(KA$7="",0,KA48*условия!$U$147)</f>
        <v>0</v>
      </c>
      <c r="KB79" s="40">
        <f>IF(KB$7="",0,KB48*условия!$U$147)</f>
        <v>0</v>
      </c>
      <c r="KC79" s="40">
        <f>IF(KC$7="",0,KC48*условия!$U$147)</f>
        <v>0</v>
      </c>
      <c r="KD79" s="40">
        <f>IF(KD$7="",0,KD48*условия!$U$147)</f>
        <v>0</v>
      </c>
      <c r="KE79" s="40">
        <f>IF(KE$7="",0,KE48*условия!$U$147)</f>
        <v>0</v>
      </c>
      <c r="KF79" s="40">
        <f>IF(KF$7="",0,KF48*условия!$U$147)</f>
        <v>0</v>
      </c>
      <c r="KG79" s="40">
        <f>IF(KG$7="",0,KG48*условия!$U$147)</f>
        <v>0</v>
      </c>
      <c r="KH79" s="40">
        <f>IF(KH$7="",0,KH48*условия!$U$147)</f>
        <v>0</v>
      </c>
      <c r="KI79" s="40">
        <f>IF(KI$7="",0,KI48*условия!$U$147)</f>
        <v>0</v>
      </c>
      <c r="KJ79" s="40">
        <f>IF(KJ$7="",0,KJ48*условия!$U$147)</f>
        <v>0</v>
      </c>
      <c r="KK79" s="40">
        <f>IF(KK$7="",0,KK48*условия!$U$147)</f>
        <v>0</v>
      </c>
      <c r="KL79" s="40">
        <f>IF(KL$7="",0,KL48*условия!$U$147)</f>
        <v>0</v>
      </c>
      <c r="KM79" s="40">
        <f>IF(KM$7="",0,KM48*условия!$U$147)</f>
        <v>0</v>
      </c>
      <c r="KN79" s="40">
        <f>IF(KN$7="",0,KN48*условия!$U$147)</f>
        <v>0</v>
      </c>
      <c r="KO79" s="40">
        <f>IF(KO$7="",0,KO48*условия!$U$147)</f>
        <v>0</v>
      </c>
      <c r="KP79" s="40">
        <f>IF(KP$7="",0,KP48*условия!$U$147)</f>
        <v>0</v>
      </c>
      <c r="KQ79" s="40">
        <f>IF(KQ$7="",0,KQ48*условия!$U$147)</f>
        <v>0</v>
      </c>
      <c r="KR79" s="40">
        <f>IF(KR$7="",0,KR48*условия!$U$147)</f>
        <v>0</v>
      </c>
      <c r="KS79" s="40">
        <f>IF(KS$7="",0,KS48*условия!$U$147)</f>
        <v>0</v>
      </c>
      <c r="KT79" s="40">
        <f>IF(KT$7="",0,KT48*условия!$U$147)</f>
        <v>0</v>
      </c>
      <c r="KU79" s="40">
        <f>IF(KU$7="",0,KU48*условия!$U$147)</f>
        <v>0</v>
      </c>
      <c r="KV79" s="40">
        <f>IF(KV$7="",0,KV48*условия!$U$147)</f>
        <v>0</v>
      </c>
      <c r="KW79" s="1"/>
      <c r="KX79" s="1"/>
    </row>
    <row r="80" spans="1:310" x14ac:dyDescent="0.25">
      <c r="A80" s="1"/>
      <c r="B80" s="79"/>
      <c r="C80" s="79"/>
      <c r="D80" s="79"/>
      <c r="E80" s="1" t="str">
        <f>E77</f>
        <v>доход от продаж допуслуг</v>
      </c>
      <c r="F80" s="1"/>
      <c r="G80" s="1"/>
      <c r="H80" s="11" t="str">
        <f t="shared" si="909"/>
        <v>руб.</v>
      </c>
      <c r="I80" s="1"/>
      <c r="J80" s="1"/>
      <c r="K80" s="1" t="str">
        <f>справочники!$U$16</f>
        <v>непостоянные-60сотрудников</v>
      </c>
      <c r="L80" s="1"/>
      <c r="M80" s="5"/>
      <c r="N80" s="40"/>
      <c r="O80" s="19"/>
      <c r="P80" s="1"/>
      <c r="Q80" s="1"/>
      <c r="R80" s="40">
        <f>SUMIFS($T80:$KW80,$T$1:$KW$1,"&gt;="&amp;1,$T$1:$KW$1,"&lt;="&amp;MAX($1:$1))</f>
        <v>3693.5252083333307</v>
      </c>
      <c r="S80" s="1"/>
      <c r="T80" s="232"/>
      <c r="U80" s="40">
        <f>IF(U$7="",0,U49*условия!$U$147)</f>
        <v>37.371249999999975</v>
      </c>
      <c r="V80" s="40">
        <f>IF(V$7="",0,V49*условия!$U$147)</f>
        <v>80.971041666666608</v>
      </c>
      <c r="W80" s="40">
        <f>IF(W$7="",0,W49*условия!$U$147)</f>
        <v>130.79937499999988</v>
      </c>
      <c r="X80" s="40">
        <f>IF(X$7="",0,X49*условия!$U$147)</f>
        <v>186.85624999999987</v>
      </c>
      <c r="Y80" s="40">
        <f>IF(Y$7="",0,Y49*условия!$U$147)</f>
        <v>249.14166666666651</v>
      </c>
      <c r="Z80" s="40">
        <f>IF(Z$7="",0,Z49*условия!$U$147)</f>
        <v>317.65562499999982</v>
      </c>
      <c r="AA80" s="40">
        <f>IF(AA$7="",0,AA49*условия!$U$147)</f>
        <v>355.02687499999973</v>
      </c>
      <c r="AB80" s="40">
        <f>IF(AB$7="",0,AB49*условия!$U$147)</f>
        <v>392.39812499999971</v>
      </c>
      <c r="AC80" s="40">
        <f>IF(AC$7="",0,AC49*условия!$U$147)</f>
        <v>429.76937499999968</v>
      </c>
      <c r="AD80" s="40">
        <f>IF(AD$7="",0,AD49*условия!$U$147)</f>
        <v>467.14062499999966</v>
      </c>
      <c r="AE80" s="40">
        <f>IF(AE$7="",0,AE49*условия!$U$147)</f>
        <v>504.51187499999963</v>
      </c>
      <c r="AF80" s="40">
        <f>IF(AF$7="",0,AF49*условия!$U$147)</f>
        <v>541.88312499999961</v>
      </c>
      <c r="AG80" s="40">
        <f>IF(AG$7="",0,AG49*условия!$U$147)</f>
        <v>7.5868200610784711E-14</v>
      </c>
      <c r="AH80" s="40">
        <f>IF(AH$7="",0,AH49*условия!$U$147)</f>
        <v>0</v>
      </c>
      <c r="AI80" s="40">
        <f>IF(AI$7="",0,AI49*условия!$U$147)</f>
        <v>0</v>
      </c>
      <c r="AJ80" s="40">
        <f>IF(AJ$7="",0,AJ49*условия!$U$147)</f>
        <v>0</v>
      </c>
      <c r="AK80" s="40">
        <f>IF(AK$7="",0,AK49*условия!$U$147)</f>
        <v>0</v>
      </c>
      <c r="AL80" s="40">
        <f>IF(AL$7="",0,AL49*условия!$U$147)</f>
        <v>0</v>
      </c>
      <c r="AM80" s="40">
        <f>IF(AM$7="",0,AM49*условия!$U$147)</f>
        <v>0</v>
      </c>
      <c r="AN80" s="40">
        <f>IF(AN$7="",0,AN49*условия!$U$147)</f>
        <v>0</v>
      </c>
      <c r="AO80" s="40">
        <f>IF(AO$7="",0,AO49*условия!$U$147)</f>
        <v>0</v>
      </c>
      <c r="AP80" s="40">
        <f>IF(AP$7="",0,AP49*условия!$U$147)</f>
        <v>0</v>
      </c>
      <c r="AQ80" s="40">
        <f>IF(AQ$7="",0,AQ49*условия!$U$147)</f>
        <v>0</v>
      </c>
      <c r="AR80" s="40">
        <f>IF(AR$7="",0,AR49*условия!$U$147)</f>
        <v>0</v>
      </c>
      <c r="AS80" s="40">
        <f>IF(AS$7="",0,AS49*условия!$U$147)</f>
        <v>0</v>
      </c>
      <c r="AT80" s="40">
        <f>IF(AT$7="",0,AT49*условия!$U$147)</f>
        <v>0</v>
      </c>
      <c r="AU80" s="40">
        <f>IF(AU$7="",0,AU49*условия!$U$147)</f>
        <v>0</v>
      </c>
      <c r="AV80" s="40">
        <f>IF(AV$7="",0,AV49*условия!$U$147)</f>
        <v>0</v>
      </c>
      <c r="AW80" s="40">
        <f>IF(AW$7="",0,AW49*условия!$U$147)</f>
        <v>0</v>
      </c>
      <c r="AX80" s="40">
        <f>IF(AX$7="",0,AX49*условия!$U$147)</f>
        <v>0</v>
      </c>
      <c r="AY80" s="40">
        <f>IF(AY$7="",0,AY49*условия!$U$147)</f>
        <v>0</v>
      </c>
      <c r="AZ80" s="40">
        <f>IF(AZ$7="",0,AZ49*условия!$U$147)</f>
        <v>0</v>
      </c>
      <c r="BA80" s="40">
        <f>IF(BA$7="",0,BA49*условия!$U$147)</f>
        <v>0</v>
      </c>
      <c r="BB80" s="40">
        <f>IF(BB$7="",0,BB49*условия!$U$147)</f>
        <v>0</v>
      </c>
      <c r="BC80" s="40">
        <f>IF(BC$7="",0,BC49*условия!$U$147)</f>
        <v>0</v>
      </c>
      <c r="BD80" s="40">
        <f>IF(BD$7="",0,BD49*условия!$U$147)</f>
        <v>0</v>
      </c>
      <c r="BE80" s="40">
        <f>IF(BE$7="",0,BE49*условия!$U$147)</f>
        <v>0</v>
      </c>
      <c r="BF80" s="40">
        <f>IF(BF$7="",0,BF49*условия!$U$147)</f>
        <v>0</v>
      </c>
      <c r="BG80" s="40">
        <f>IF(BG$7="",0,BG49*условия!$U$147)</f>
        <v>0</v>
      </c>
      <c r="BH80" s="40">
        <f>IF(BH$7="",0,BH49*условия!$U$147)</f>
        <v>0</v>
      </c>
      <c r="BI80" s="40">
        <f>IF(BI$7="",0,BI49*условия!$U$147)</f>
        <v>0</v>
      </c>
      <c r="BJ80" s="40">
        <f>IF(BJ$7="",0,BJ49*условия!$U$147)</f>
        <v>0</v>
      </c>
      <c r="BK80" s="40">
        <f>IF(BK$7="",0,BK49*условия!$U$147)</f>
        <v>0</v>
      </c>
      <c r="BL80" s="40">
        <f>IF(BL$7="",0,BL49*условия!$U$147)</f>
        <v>0</v>
      </c>
      <c r="BM80" s="40">
        <f>IF(BM$7="",0,BM49*условия!$U$147)</f>
        <v>0</v>
      </c>
      <c r="BN80" s="40">
        <f>IF(BN$7="",0,BN49*условия!$U$147)</f>
        <v>0</v>
      </c>
      <c r="BO80" s="40">
        <f>IF(BO$7="",0,BO49*условия!$U$147)</f>
        <v>0</v>
      </c>
      <c r="BP80" s="40">
        <f>IF(BP$7="",0,BP49*условия!$U$147)</f>
        <v>0</v>
      </c>
      <c r="BQ80" s="40">
        <f>IF(BQ$7="",0,BQ49*условия!$U$147)</f>
        <v>0</v>
      </c>
      <c r="BR80" s="40">
        <f>IF(BR$7="",0,BR49*условия!$U$147)</f>
        <v>0</v>
      </c>
      <c r="BS80" s="40">
        <f>IF(BS$7="",0,BS49*условия!$U$147)</f>
        <v>0</v>
      </c>
      <c r="BT80" s="40">
        <f>IF(BT$7="",0,BT49*условия!$U$147)</f>
        <v>0</v>
      </c>
      <c r="BU80" s="40">
        <f>IF(BU$7="",0,BU49*условия!$U$147)</f>
        <v>0</v>
      </c>
      <c r="BV80" s="40">
        <f>IF(BV$7="",0,BV49*условия!$U$147)</f>
        <v>0</v>
      </c>
      <c r="BW80" s="40">
        <f>IF(BW$7="",0,BW49*условия!$U$147)</f>
        <v>0</v>
      </c>
      <c r="BX80" s="40">
        <f>IF(BX$7="",0,BX49*условия!$U$147)</f>
        <v>0</v>
      </c>
      <c r="BY80" s="40">
        <f>IF(BY$7="",0,BY49*условия!$U$147)</f>
        <v>0</v>
      </c>
      <c r="BZ80" s="40">
        <f>IF(BZ$7="",0,BZ49*условия!$U$147)</f>
        <v>0</v>
      </c>
      <c r="CA80" s="40">
        <f>IF(CA$7="",0,CA49*условия!$U$147)</f>
        <v>0</v>
      </c>
      <c r="CB80" s="40">
        <f>IF(CB$7="",0,CB49*условия!$U$147)</f>
        <v>0</v>
      </c>
      <c r="CC80" s="40">
        <f>IF(CC$7="",0,CC49*условия!$U$147)</f>
        <v>0</v>
      </c>
      <c r="CD80" s="40">
        <f>IF(CD$7="",0,CD49*условия!$U$147)</f>
        <v>0</v>
      </c>
      <c r="CE80" s="40">
        <f>IF(CE$7="",0,CE49*условия!$U$147)</f>
        <v>0</v>
      </c>
      <c r="CF80" s="40">
        <f>IF(CF$7="",0,CF49*условия!$U$147)</f>
        <v>0</v>
      </c>
      <c r="CG80" s="40">
        <f>IF(CG$7="",0,CG49*условия!$U$147)</f>
        <v>0</v>
      </c>
      <c r="CH80" s="40">
        <f>IF(CH$7="",0,CH49*условия!$U$147)</f>
        <v>0</v>
      </c>
      <c r="CI80" s="40">
        <f>IF(CI$7="",0,CI49*условия!$U$147)</f>
        <v>0</v>
      </c>
      <c r="CJ80" s="40">
        <f>IF(CJ$7="",0,CJ49*условия!$U$147)</f>
        <v>0</v>
      </c>
      <c r="CK80" s="40">
        <f>IF(CK$7="",0,CK49*условия!$U$147)</f>
        <v>0</v>
      </c>
      <c r="CL80" s="40">
        <f>IF(CL$7="",0,CL49*условия!$U$147)</f>
        <v>0</v>
      </c>
      <c r="CM80" s="40">
        <f>IF(CM$7="",0,CM49*условия!$U$147)</f>
        <v>0</v>
      </c>
      <c r="CN80" s="40">
        <f>IF(CN$7="",0,CN49*условия!$U$147)</f>
        <v>0</v>
      </c>
      <c r="CO80" s="40">
        <f>IF(CO$7="",0,CO49*условия!$U$147)</f>
        <v>0</v>
      </c>
      <c r="CP80" s="40">
        <f>IF(CP$7="",0,CP49*условия!$U$147)</f>
        <v>0</v>
      </c>
      <c r="CQ80" s="40">
        <f>IF(CQ$7="",0,CQ49*условия!$U$147)</f>
        <v>0</v>
      </c>
      <c r="CR80" s="40">
        <f>IF(CR$7="",0,CR49*условия!$U$147)</f>
        <v>0</v>
      </c>
      <c r="CS80" s="40">
        <f>IF(CS$7="",0,CS49*условия!$U$147)</f>
        <v>0</v>
      </c>
      <c r="CT80" s="40">
        <f>IF(CT$7="",0,CT49*условия!$U$147)</f>
        <v>0</v>
      </c>
      <c r="CU80" s="40">
        <f>IF(CU$7="",0,CU49*условия!$U$147)</f>
        <v>0</v>
      </c>
      <c r="CV80" s="40">
        <f>IF(CV$7="",0,CV49*условия!$U$147)</f>
        <v>0</v>
      </c>
      <c r="CW80" s="40">
        <f>IF(CW$7="",0,CW49*условия!$U$147)</f>
        <v>0</v>
      </c>
      <c r="CX80" s="40">
        <f>IF(CX$7="",0,CX49*условия!$U$147)</f>
        <v>0</v>
      </c>
      <c r="CY80" s="40">
        <f>IF(CY$7="",0,CY49*условия!$U$147)</f>
        <v>0</v>
      </c>
      <c r="CZ80" s="40">
        <f>IF(CZ$7="",0,CZ49*условия!$U$147)</f>
        <v>0</v>
      </c>
      <c r="DA80" s="40">
        <f>IF(DA$7="",0,DA49*условия!$U$147)</f>
        <v>0</v>
      </c>
      <c r="DB80" s="40">
        <f>IF(DB$7="",0,DB49*условия!$U$147)</f>
        <v>0</v>
      </c>
      <c r="DC80" s="40">
        <f>IF(DC$7="",0,DC49*условия!$U$147)</f>
        <v>0</v>
      </c>
      <c r="DD80" s="40">
        <f>IF(DD$7="",0,DD49*условия!$U$147)</f>
        <v>0</v>
      </c>
      <c r="DE80" s="40">
        <f>IF(DE$7="",0,DE49*условия!$U$147)</f>
        <v>0</v>
      </c>
      <c r="DF80" s="40">
        <f>IF(DF$7="",0,DF49*условия!$U$147)</f>
        <v>0</v>
      </c>
      <c r="DG80" s="40">
        <f>IF(DG$7="",0,DG49*условия!$U$147)</f>
        <v>0</v>
      </c>
      <c r="DH80" s="40">
        <f>IF(DH$7="",0,DH49*условия!$U$147)</f>
        <v>0</v>
      </c>
      <c r="DI80" s="40">
        <f>IF(DI$7="",0,DI49*условия!$U$147)</f>
        <v>0</v>
      </c>
      <c r="DJ80" s="40">
        <f>IF(DJ$7="",0,DJ49*условия!$U$147)</f>
        <v>0</v>
      </c>
      <c r="DK80" s="40">
        <f>IF(DK$7="",0,DK49*условия!$U$147)</f>
        <v>0</v>
      </c>
      <c r="DL80" s="40">
        <f>IF(DL$7="",0,DL49*условия!$U$147)</f>
        <v>0</v>
      </c>
      <c r="DM80" s="40">
        <f>IF(DM$7="",0,DM49*условия!$U$147)</f>
        <v>0</v>
      </c>
      <c r="DN80" s="40">
        <f>IF(DN$7="",0,DN49*условия!$U$147)</f>
        <v>0</v>
      </c>
      <c r="DO80" s="40">
        <f>IF(DO$7="",0,DO49*условия!$U$147)</f>
        <v>0</v>
      </c>
      <c r="DP80" s="40">
        <f>IF(DP$7="",0,DP49*условия!$U$147)</f>
        <v>0</v>
      </c>
      <c r="DQ80" s="40">
        <f>IF(DQ$7="",0,DQ49*условия!$U$147)</f>
        <v>0</v>
      </c>
      <c r="DR80" s="40">
        <f>IF(DR$7="",0,DR49*условия!$U$147)</f>
        <v>0</v>
      </c>
      <c r="DS80" s="40">
        <f>IF(DS$7="",0,DS49*условия!$U$147)</f>
        <v>0</v>
      </c>
      <c r="DT80" s="40">
        <f>IF(DT$7="",0,DT49*условия!$U$147)</f>
        <v>0</v>
      </c>
      <c r="DU80" s="40">
        <f>IF(DU$7="",0,DU49*условия!$U$147)</f>
        <v>0</v>
      </c>
      <c r="DV80" s="40">
        <f>IF(DV$7="",0,DV49*условия!$U$147)</f>
        <v>0</v>
      </c>
      <c r="DW80" s="40">
        <f>IF(DW$7="",0,DW49*условия!$U$147)</f>
        <v>0</v>
      </c>
      <c r="DX80" s="40">
        <f>IF(DX$7="",0,DX49*условия!$U$147)</f>
        <v>0</v>
      </c>
      <c r="DY80" s="40">
        <f>IF(DY$7="",0,DY49*условия!$U$147)</f>
        <v>0</v>
      </c>
      <c r="DZ80" s="40">
        <f>IF(DZ$7="",0,DZ49*условия!$U$147)</f>
        <v>0</v>
      </c>
      <c r="EA80" s="40">
        <f>IF(EA$7="",0,EA49*условия!$U$147)</f>
        <v>0</v>
      </c>
      <c r="EB80" s="40">
        <f>IF(EB$7="",0,EB49*условия!$U$147)</f>
        <v>0</v>
      </c>
      <c r="EC80" s="40">
        <f>IF(EC$7="",0,EC49*условия!$U$147)</f>
        <v>0</v>
      </c>
      <c r="ED80" s="40">
        <f>IF(ED$7="",0,ED49*условия!$U$147)</f>
        <v>0</v>
      </c>
      <c r="EE80" s="40">
        <f>IF(EE$7="",0,EE49*условия!$U$147)</f>
        <v>0</v>
      </c>
      <c r="EF80" s="40">
        <f>IF(EF$7="",0,EF49*условия!$U$147)</f>
        <v>0</v>
      </c>
      <c r="EG80" s="40">
        <f>IF(EG$7="",0,EG49*условия!$U$147)</f>
        <v>0</v>
      </c>
      <c r="EH80" s="40">
        <f>IF(EH$7="",0,EH49*условия!$U$147)</f>
        <v>0</v>
      </c>
      <c r="EI80" s="40">
        <f>IF(EI$7="",0,EI49*условия!$U$147)</f>
        <v>0</v>
      </c>
      <c r="EJ80" s="40">
        <f>IF(EJ$7="",0,EJ49*условия!$U$147)</f>
        <v>0</v>
      </c>
      <c r="EK80" s="40">
        <f>IF(EK$7="",0,EK49*условия!$U$147)</f>
        <v>0</v>
      </c>
      <c r="EL80" s="40">
        <f>IF(EL$7="",0,EL49*условия!$U$147)</f>
        <v>0</v>
      </c>
      <c r="EM80" s="40">
        <f>IF(EM$7="",0,EM49*условия!$U$147)</f>
        <v>0</v>
      </c>
      <c r="EN80" s="40">
        <f>IF(EN$7="",0,EN49*условия!$U$147)</f>
        <v>0</v>
      </c>
      <c r="EO80" s="40">
        <f>IF(EO$7="",0,EO49*условия!$U$147)</f>
        <v>0</v>
      </c>
      <c r="EP80" s="40">
        <f>IF(EP$7="",0,EP49*условия!$U$147)</f>
        <v>0</v>
      </c>
      <c r="EQ80" s="40">
        <f>IF(EQ$7="",0,EQ49*условия!$U$147)</f>
        <v>0</v>
      </c>
      <c r="ER80" s="40">
        <f>IF(ER$7="",0,ER49*условия!$U$147)</f>
        <v>0</v>
      </c>
      <c r="ES80" s="40">
        <f>IF(ES$7="",0,ES49*условия!$U$147)</f>
        <v>0</v>
      </c>
      <c r="ET80" s="40">
        <f>IF(ET$7="",0,ET49*условия!$U$147)</f>
        <v>0</v>
      </c>
      <c r="EU80" s="40">
        <f>IF(EU$7="",0,EU49*условия!$U$147)</f>
        <v>0</v>
      </c>
      <c r="EV80" s="40">
        <f>IF(EV$7="",0,EV49*условия!$U$147)</f>
        <v>0</v>
      </c>
      <c r="EW80" s="40">
        <f>IF(EW$7="",0,EW49*условия!$U$147)</f>
        <v>0</v>
      </c>
      <c r="EX80" s="40">
        <f>IF(EX$7="",0,EX49*условия!$U$147)</f>
        <v>0</v>
      </c>
      <c r="EY80" s="40">
        <f>IF(EY$7="",0,EY49*условия!$U$147)</f>
        <v>0</v>
      </c>
      <c r="EZ80" s="40">
        <f>IF(EZ$7="",0,EZ49*условия!$U$147)</f>
        <v>0</v>
      </c>
      <c r="FA80" s="40">
        <f>IF(FA$7="",0,FA49*условия!$U$147)</f>
        <v>0</v>
      </c>
      <c r="FB80" s="40">
        <f>IF(FB$7="",0,FB49*условия!$U$147)</f>
        <v>0</v>
      </c>
      <c r="FC80" s="40">
        <f>IF(FC$7="",0,FC49*условия!$U$147)</f>
        <v>0</v>
      </c>
      <c r="FD80" s="40">
        <f>IF(FD$7="",0,FD49*условия!$U$147)</f>
        <v>0</v>
      </c>
      <c r="FE80" s="40">
        <f>IF(FE$7="",0,FE49*условия!$U$147)</f>
        <v>0</v>
      </c>
      <c r="FF80" s="40">
        <f>IF(FF$7="",0,FF49*условия!$U$147)</f>
        <v>0</v>
      </c>
      <c r="FG80" s="40">
        <f>IF(FG$7="",0,FG49*условия!$U$147)</f>
        <v>0</v>
      </c>
      <c r="FH80" s="40">
        <f>IF(FH$7="",0,FH49*условия!$U$147)</f>
        <v>0</v>
      </c>
      <c r="FI80" s="40">
        <f>IF(FI$7="",0,FI49*условия!$U$147)</f>
        <v>0</v>
      </c>
      <c r="FJ80" s="40">
        <f>IF(FJ$7="",0,FJ49*условия!$U$147)</f>
        <v>0</v>
      </c>
      <c r="FK80" s="40">
        <f>IF(FK$7="",0,FK49*условия!$U$147)</f>
        <v>0</v>
      </c>
      <c r="FL80" s="40">
        <f>IF(FL$7="",0,FL49*условия!$U$147)</f>
        <v>0</v>
      </c>
      <c r="FM80" s="40">
        <f>IF(FM$7="",0,FM49*условия!$U$147)</f>
        <v>0</v>
      </c>
      <c r="FN80" s="40">
        <f>IF(FN$7="",0,FN49*условия!$U$147)</f>
        <v>0</v>
      </c>
      <c r="FO80" s="40">
        <f>IF(FO$7="",0,FO49*условия!$U$147)</f>
        <v>0</v>
      </c>
      <c r="FP80" s="40">
        <f>IF(FP$7="",0,FP49*условия!$U$147)</f>
        <v>0</v>
      </c>
      <c r="FQ80" s="40">
        <f>IF(FQ$7="",0,FQ49*условия!$U$147)</f>
        <v>0</v>
      </c>
      <c r="FR80" s="40">
        <f>IF(FR$7="",0,FR49*условия!$U$147)</f>
        <v>0</v>
      </c>
      <c r="FS80" s="40">
        <f>IF(FS$7="",0,FS49*условия!$U$147)</f>
        <v>0</v>
      </c>
      <c r="FT80" s="40">
        <f>IF(FT$7="",0,FT49*условия!$U$147)</f>
        <v>0</v>
      </c>
      <c r="FU80" s="40">
        <f>IF(FU$7="",0,FU49*условия!$U$147)</f>
        <v>0</v>
      </c>
      <c r="FV80" s="40">
        <f>IF(FV$7="",0,FV49*условия!$U$147)</f>
        <v>0</v>
      </c>
      <c r="FW80" s="40">
        <f>IF(FW$7="",0,FW49*условия!$U$147)</f>
        <v>0</v>
      </c>
      <c r="FX80" s="40">
        <f>IF(FX$7="",0,FX49*условия!$U$147)</f>
        <v>0</v>
      </c>
      <c r="FY80" s="40">
        <f>IF(FY$7="",0,FY49*условия!$U$147)</f>
        <v>0</v>
      </c>
      <c r="FZ80" s="40">
        <f>IF(FZ$7="",0,FZ49*условия!$U$147)</f>
        <v>0</v>
      </c>
      <c r="GA80" s="40">
        <f>IF(GA$7="",0,GA49*условия!$U$147)</f>
        <v>0</v>
      </c>
      <c r="GB80" s="40">
        <f>IF(GB$7="",0,GB49*условия!$U$147)</f>
        <v>0</v>
      </c>
      <c r="GC80" s="40">
        <f>IF(GC$7="",0,GC49*условия!$U$147)</f>
        <v>0</v>
      </c>
      <c r="GD80" s="40">
        <f>IF(GD$7="",0,GD49*условия!$U$147)</f>
        <v>0</v>
      </c>
      <c r="GE80" s="40">
        <f>IF(GE$7="",0,GE49*условия!$U$147)</f>
        <v>0</v>
      </c>
      <c r="GF80" s="40">
        <f>IF(GF$7="",0,GF49*условия!$U$147)</f>
        <v>0</v>
      </c>
      <c r="GG80" s="40">
        <f>IF(GG$7="",0,GG49*условия!$U$147)</f>
        <v>0</v>
      </c>
      <c r="GH80" s="40">
        <f>IF(GH$7="",0,GH49*условия!$U$147)</f>
        <v>0</v>
      </c>
      <c r="GI80" s="40">
        <f>IF(GI$7="",0,GI49*условия!$U$147)</f>
        <v>0</v>
      </c>
      <c r="GJ80" s="40">
        <f>IF(GJ$7="",0,GJ49*условия!$U$147)</f>
        <v>0</v>
      </c>
      <c r="GK80" s="40">
        <f>IF(GK$7="",0,GK49*условия!$U$147)</f>
        <v>0</v>
      </c>
      <c r="GL80" s="40">
        <f>IF(GL$7="",0,GL49*условия!$U$147)</f>
        <v>0</v>
      </c>
      <c r="GM80" s="40">
        <f>IF(GM$7="",0,GM49*условия!$U$147)</f>
        <v>0</v>
      </c>
      <c r="GN80" s="40">
        <f>IF(GN$7="",0,GN49*условия!$U$147)</f>
        <v>0</v>
      </c>
      <c r="GO80" s="40">
        <f>IF(GO$7="",0,GO49*условия!$U$147)</f>
        <v>0</v>
      </c>
      <c r="GP80" s="40">
        <f>IF(GP$7="",0,GP49*условия!$U$147)</f>
        <v>0</v>
      </c>
      <c r="GQ80" s="40">
        <f>IF(GQ$7="",0,GQ49*условия!$U$147)</f>
        <v>0</v>
      </c>
      <c r="GR80" s="40">
        <f>IF(GR$7="",0,GR49*условия!$U$147)</f>
        <v>0</v>
      </c>
      <c r="GS80" s="40">
        <f>IF(GS$7="",0,GS49*условия!$U$147)</f>
        <v>0</v>
      </c>
      <c r="GT80" s="40">
        <f>IF(GT$7="",0,GT49*условия!$U$147)</f>
        <v>0</v>
      </c>
      <c r="GU80" s="40">
        <f>IF(GU$7="",0,GU49*условия!$U$147)</f>
        <v>0</v>
      </c>
      <c r="GV80" s="40">
        <f>IF(GV$7="",0,GV49*условия!$U$147)</f>
        <v>0</v>
      </c>
      <c r="GW80" s="40">
        <f>IF(GW$7="",0,GW49*условия!$U$147)</f>
        <v>0</v>
      </c>
      <c r="GX80" s="40">
        <f>IF(GX$7="",0,GX49*условия!$U$147)</f>
        <v>0</v>
      </c>
      <c r="GY80" s="40">
        <f>IF(GY$7="",0,GY49*условия!$U$147)</f>
        <v>0</v>
      </c>
      <c r="GZ80" s="40">
        <f>IF(GZ$7="",0,GZ49*условия!$U$147)</f>
        <v>0</v>
      </c>
      <c r="HA80" s="40">
        <f>IF(HA$7="",0,HA49*условия!$U$147)</f>
        <v>0</v>
      </c>
      <c r="HB80" s="40">
        <f>IF(HB$7="",0,HB49*условия!$U$147)</f>
        <v>0</v>
      </c>
      <c r="HC80" s="40">
        <f>IF(HC$7="",0,HC49*условия!$U$147)</f>
        <v>0</v>
      </c>
      <c r="HD80" s="40">
        <f>IF(HD$7="",0,HD49*условия!$U$147)</f>
        <v>0</v>
      </c>
      <c r="HE80" s="40">
        <f>IF(HE$7="",0,HE49*условия!$U$147)</f>
        <v>0</v>
      </c>
      <c r="HF80" s="40">
        <f>IF(HF$7="",0,HF49*условия!$U$147)</f>
        <v>0</v>
      </c>
      <c r="HG80" s="40">
        <f>IF(HG$7="",0,HG49*условия!$U$147)</f>
        <v>0</v>
      </c>
      <c r="HH80" s="40">
        <f>IF(HH$7="",0,HH49*условия!$U$147)</f>
        <v>0</v>
      </c>
      <c r="HI80" s="40">
        <f>IF(HI$7="",0,HI49*условия!$U$147)</f>
        <v>0</v>
      </c>
      <c r="HJ80" s="40">
        <f>IF(HJ$7="",0,HJ49*условия!$U$147)</f>
        <v>0</v>
      </c>
      <c r="HK80" s="40">
        <f>IF(HK$7="",0,HK49*условия!$U$147)</f>
        <v>0</v>
      </c>
      <c r="HL80" s="40">
        <f>IF(HL$7="",0,HL49*условия!$U$147)</f>
        <v>0</v>
      </c>
      <c r="HM80" s="40">
        <f>IF(HM$7="",0,HM49*условия!$U$147)</f>
        <v>0</v>
      </c>
      <c r="HN80" s="40">
        <f>IF(HN$7="",0,HN49*условия!$U$147)</f>
        <v>0</v>
      </c>
      <c r="HO80" s="40">
        <f>IF(HO$7="",0,HO49*условия!$U$147)</f>
        <v>0</v>
      </c>
      <c r="HP80" s="40">
        <f>IF(HP$7="",0,HP49*условия!$U$147)</f>
        <v>0</v>
      </c>
      <c r="HQ80" s="40">
        <f>IF(HQ$7="",0,HQ49*условия!$U$147)</f>
        <v>0</v>
      </c>
      <c r="HR80" s="40">
        <f>IF(HR$7="",0,HR49*условия!$U$147)</f>
        <v>0</v>
      </c>
      <c r="HS80" s="40">
        <f>IF(HS$7="",0,HS49*условия!$U$147)</f>
        <v>0</v>
      </c>
      <c r="HT80" s="40">
        <f>IF(HT$7="",0,HT49*условия!$U$147)</f>
        <v>0</v>
      </c>
      <c r="HU80" s="40">
        <f>IF(HU$7="",0,HU49*условия!$U$147)</f>
        <v>0</v>
      </c>
      <c r="HV80" s="40">
        <f>IF(HV$7="",0,HV49*условия!$U$147)</f>
        <v>0</v>
      </c>
      <c r="HW80" s="40">
        <f>IF(HW$7="",0,HW49*условия!$U$147)</f>
        <v>0</v>
      </c>
      <c r="HX80" s="40">
        <f>IF(HX$7="",0,HX49*условия!$U$147)</f>
        <v>0</v>
      </c>
      <c r="HY80" s="40">
        <f>IF(HY$7="",0,HY49*условия!$U$147)</f>
        <v>0</v>
      </c>
      <c r="HZ80" s="40">
        <f>IF(HZ$7="",0,HZ49*условия!$U$147)</f>
        <v>0</v>
      </c>
      <c r="IA80" s="40">
        <f>IF(IA$7="",0,IA49*условия!$U$147)</f>
        <v>0</v>
      </c>
      <c r="IB80" s="40">
        <f>IF(IB$7="",0,IB49*условия!$U$147)</f>
        <v>0</v>
      </c>
      <c r="IC80" s="40">
        <f>IF(IC$7="",0,IC49*условия!$U$147)</f>
        <v>0</v>
      </c>
      <c r="ID80" s="40">
        <f>IF(ID$7="",0,ID49*условия!$U$147)</f>
        <v>0</v>
      </c>
      <c r="IE80" s="40">
        <f>IF(IE$7="",0,IE49*условия!$U$147)</f>
        <v>0</v>
      </c>
      <c r="IF80" s="40">
        <f>IF(IF$7="",0,IF49*условия!$U$147)</f>
        <v>0</v>
      </c>
      <c r="IG80" s="40">
        <f>IF(IG$7="",0,IG49*условия!$U$147)</f>
        <v>0</v>
      </c>
      <c r="IH80" s="40">
        <f>IF(IH$7="",0,IH49*условия!$U$147)</f>
        <v>0</v>
      </c>
      <c r="II80" s="40">
        <f>IF(II$7="",0,II49*условия!$U$147)</f>
        <v>0</v>
      </c>
      <c r="IJ80" s="40">
        <f>IF(IJ$7="",0,IJ49*условия!$U$147)</f>
        <v>0</v>
      </c>
      <c r="IK80" s="40">
        <f>IF(IK$7="",0,IK49*условия!$U$147)</f>
        <v>0</v>
      </c>
      <c r="IL80" s="40">
        <f>IF(IL$7="",0,IL49*условия!$U$147)</f>
        <v>0</v>
      </c>
      <c r="IM80" s="40">
        <f>IF(IM$7="",0,IM49*условия!$U$147)</f>
        <v>0</v>
      </c>
      <c r="IN80" s="40">
        <f>IF(IN$7="",0,IN49*условия!$U$147)</f>
        <v>0</v>
      </c>
      <c r="IO80" s="40">
        <f>IF(IO$7="",0,IO49*условия!$U$147)</f>
        <v>0</v>
      </c>
      <c r="IP80" s="40">
        <f>IF(IP$7="",0,IP49*условия!$U$147)</f>
        <v>0</v>
      </c>
      <c r="IQ80" s="40">
        <f>IF(IQ$7="",0,IQ49*условия!$U$147)</f>
        <v>0</v>
      </c>
      <c r="IR80" s="40">
        <f>IF(IR$7="",0,IR49*условия!$U$147)</f>
        <v>0</v>
      </c>
      <c r="IS80" s="40">
        <f>IF(IS$7="",0,IS49*условия!$U$147)</f>
        <v>0</v>
      </c>
      <c r="IT80" s="40">
        <f>IF(IT$7="",0,IT49*условия!$U$147)</f>
        <v>0</v>
      </c>
      <c r="IU80" s="40">
        <f>IF(IU$7="",0,IU49*условия!$U$147)</f>
        <v>0</v>
      </c>
      <c r="IV80" s="40">
        <f>IF(IV$7="",0,IV49*условия!$U$147)</f>
        <v>0</v>
      </c>
      <c r="IW80" s="40">
        <f>IF(IW$7="",0,IW49*условия!$U$147)</f>
        <v>0</v>
      </c>
      <c r="IX80" s="40">
        <f>IF(IX$7="",0,IX49*условия!$U$147)</f>
        <v>0</v>
      </c>
      <c r="IY80" s="40">
        <f>IF(IY$7="",0,IY49*условия!$U$147)</f>
        <v>0</v>
      </c>
      <c r="IZ80" s="40">
        <f>IF(IZ$7="",0,IZ49*условия!$U$147)</f>
        <v>0</v>
      </c>
      <c r="JA80" s="40">
        <f>IF(JA$7="",0,JA49*условия!$U$147)</f>
        <v>0</v>
      </c>
      <c r="JB80" s="40">
        <f>IF(JB$7="",0,JB49*условия!$U$147)</f>
        <v>0</v>
      </c>
      <c r="JC80" s="40">
        <f>IF(JC$7="",0,JC49*условия!$U$147)</f>
        <v>0</v>
      </c>
      <c r="JD80" s="40">
        <f>IF(JD$7="",0,JD49*условия!$U$147)</f>
        <v>0</v>
      </c>
      <c r="JE80" s="40">
        <f>IF(JE$7="",0,JE49*условия!$U$147)</f>
        <v>0</v>
      </c>
      <c r="JF80" s="40">
        <f>IF(JF$7="",0,JF49*условия!$U$147)</f>
        <v>0</v>
      </c>
      <c r="JG80" s="40">
        <f>IF(JG$7="",0,JG49*условия!$U$147)</f>
        <v>0</v>
      </c>
      <c r="JH80" s="40">
        <f>IF(JH$7="",0,JH49*условия!$U$147)</f>
        <v>0</v>
      </c>
      <c r="JI80" s="40">
        <f>IF(JI$7="",0,JI49*условия!$U$147)</f>
        <v>0</v>
      </c>
      <c r="JJ80" s="40">
        <f>IF(JJ$7="",0,JJ49*условия!$U$147)</f>
        <v>0</v>
      </c>
      <c r="JK80" s="40">
        <f>IF(JK$7="",0,JK49*условия!$U$147)</f>
        <v>0</v>
      </c>
      <c r="JL80" s="40">
        <f>IF(JL$7="",0,JL49*условия!$U$147)</f>
        <v>0</v>
      </c>
      <c r="JM80" s="40">
        <f>IF(JM$7="",0,JM49*условия!$U$147)</f>
        <v>0</v>
      </c>
      <c r="JN80" s="40">
        <f>IF(JN$7="",0,JN49*условия!$U$147)</f>
        <v>0</v>
      </c>
      <c r="JO80" s="40">
        <f>IF(JO$7="",0,JO49*условия!$U$147)</f>
        <v>0</v>
      </c>
      <c r="JP80" s="40">
        <f>IF(JP$7="",0,JP49*условия!$U$147)</f>
        <v>0</v>
      </c>
      <c r="JQ80" s="40">
        <f>IF(JQ$7="",0,JQ49*условия!$U$147)</f>
        <v>0</v>
      </c>
      <c r="JR80" s="40">
        <f>IF(JR$7="",0,JR49*условия!$U$147)</f>
        <v>0</v>
      </c>
      <c r="JS80" s="40">
        <f>IF(JS$7="",0,JS49*условия!$U$147)</f>
        <v>0</v>
      </c>
      <c r="JT80" s="40">
        <f>IF(JT$7="",0,JT49*условия!$U$147)</f>
        <v>0</v>
      </c>
      <c r="JU80" s="40">
        <f>IF(JU$7="",0,JU49*условия!$U$147)</f>
        <v>0</v>
      </c>
      <c r="JV80" s="40">
        <f>IF(JV$7="",0,JV49*условия!$U$147)</f>
        <v>0</v>
      </c>
      <c r="JW80" s="40">
        <f>IF(JW$7="",0,JW49*условия!$U$147)</f>
        <v>0</v>
      </c>
      <c r="JX80" s="40">
        <f>IF(JX$7="",0,JX49*условия!$U$147)</f>
        <v>0</v>
      </c>
      <c r="JY80" s="40">
        <f>IF(JY$7="",0,JY49*условия!$U$147)</f>
        <v>0</v>
      </c>
      <c r="JZ80" s="40">
        <f>IF(JZ$7="",0,JZ49*условия!$U$147)</f>
        <v>0</v>
      </c>
      <c r="KA80" s="40">
        <f>IF(KA$7="",0,KA49*условия!$U$147)</f>
        <v>0</v>
      </c>
      <c r="KB80" s="40">
        <f>IF(KB$7="",0,KB49*условия!$U$147)</f>
        <v>0</v>
      </c>
      <c r="KC80" s="40">
        <f>IF(KC$7="",0,KC49*условия!$U$147)</f>
        <v>0</v>
      </c>
      <c r="KD80" s="40">
        <f>IF(KD$7="",0,KD49*условия!$U$147)</f>
        <v>0</v>
      </c>
      <c r="KE80" s="40">
        <f>IF(KE$7="",0,KE49*условия!$U$147)</f>
        <v>0</v>
      </c>
      <c r="KF80" s="40">
        <f>IF(KF$7="",0,KF49*условия!$U$147)</f>
        <v>0</v>
      </c>
      <c r="KG80" s="40">
        <f>IF(KG$7="",0,KG49*условия!$U$147)</f>
        <v>0</v>
      </c>
      <c r="KH80" s="40">
        <f>IF(KH$7="",0,KH49*условия!$U$147)</f>
        <v>0</v>
      </c>
      <c r="KI80" s="40">
        <f>IF(KI$7="",0,KI49*условия!$U$147)</f>
        <v>0</v>
      </c>
      <c r="KJ80" s="40">
        <f>IF(KJ$7="",0,KJ49*условия!$U$147)</f>
        <v>0</v>
      </c>
      <c r="KK80" s="40">
        <f>IF(KK$7="",0,KK49*условия!$U$147)</f>
        <v>0</v>
      </c>
      <c r="KL80" s="40">
        <f>IF(KL$7="",0,KL49*условия!$U$147)</f>
        <v>0</v>
      </c>
      <c r="KM80" s="40">
        <f>IF(KM$7="",0,KM49*условия!$U$147)</f>
        <v>0</v>
      </c>
      <c r="KN80" s="40">
        <f>IF(KN$7="",0,KN49*условия!$U$147)</f>
        <v>0</v>
      </c>
      <c r="KO80" s="40">
        <f>IF(KO$7="",0,KO49*условия!$U$147)</f>
        <v>0</v>
      </c>
      <c r="KP80" s="40">
        <f>IF(KP$7="",0,KP49*условия!$U$147)</f>
        <v>0</v>
      </c>
      <c r="KQ80" s="40">
        <f>IF(KQ$7="",0,KQ49*условия!$U$147)</f>
        <v>0</v>
      </c>
      <c r="KR80" s="40">
        <f>IF(KR$7="",0,KR49*условия!$U$147)</f>
        <v>0</v>
      </c>
      <c r="KS80" s="40">
        <f>IF(KS$7="",0,KS49*условия!$U$147)</f>
        <v>0</v>
      </c>
      <c r="KT80" s="40">
        <f>IF(KT$7="",0,KT49*условия!$U$147)</f>
        <v>0</v>
      </c>
      <c r="KU80" s="40">
        <f>IF(KU$7="",0,KU49*условия!$U$147)</f>
        <v>0</v>
      </c>
      <c r="KV80" s="40">
        <f>IF(KV$7="",0,KV49*условия!$U$147)</f>
        <v>0</v>
      </c>
      <c r="KW80" s="1"/>
      <c r="KX80" s="1"/>
    </row>
    <row r="81" spans="1:310" ht="4.05" customHeight="1" x14ac:dyDescent="0.25">
      <c r="A81" s="1"/>
      <c r="B81" s="79"/>
      <c r="C81" s="79"/>
      <c r="D81" s="79"/>
      <c r="E81" s="1"/>
      <c r="F81" s="1"/>
      <c r="G81" s="1"/>
      <c r="H81" s="11"/>
      <c r="I81" s="1"/>
      <c r="J81" s="1"/>
      <c r="K81" s="1"/>
      <c r="L81" s="1"/>
      <c r="M81" s="5"/>
      <c r="N81" s="1"/>
      <c r="O81" s="19"/>
      <c r="P81" s="1"/>
      <c r="Q81" s="1"/>
      <c r="R81" s="40"/>
      <c r="S81" s="1"/>
      <c r="T81" s="40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</row>
    <row r="82" spans="1:310" ht="4.05" customHeight="1" x14ac:dyDescent="0.25">
      <c r="A82" s="1"/>
      <c r="B82" s="79"/>
      <c r="C82" s="79"/>
      <c r="D82" s="79"/>
      <c r="E82" s="9"/>
      <c r="F82" s="1"/>
      <c r="G82" s="1"/>
      <c r="H82" s="11"/>
      <c r="I82" s="1"/>
      <c r="J82" s="1"/>
      <c r="K82" s="9"/>
      <c r="L82" s="1"/>
      <c r="M82" s="5"/>
      <c r="N82" s="9"/>
      <c r="O82" s="19"/>
      <c r="P82" s="1"/>
      <c r="Q82" s="1"/>
      <c r="R82" s="49"/>
      <c r="S82" s="1"/>
      <c r="T82" s="40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</row>
    <row r="83" spans="1:310" ht="12" customHeight="1" x14ac:dyDescent="0.25">
      <c r="A83" s="1"/>
      <c r="B83" s="79"/>
      <c r="C83" s="79"/>
      <c r="D83" s="79"/>
      <c r="E83" s="1"/>
      <c r="F83" s="1"/>
      <c r="G83" s="1"/>
      <c r="H83" s="11"/>
      <c r="I83" s="1"/>
      <c r="J83" s="1"/>
      <c r="K83" s="1"/>
      <c r="L83" s="1"/>
      <c r="M83" s="5"/>
      <c r="N83" s="53" t="s">
        <v>9</v>
      </c>
      <c r="O83" s="54"/>
      <c r="P83" s="53"/>
      <c r="Q83" s="53"/>
      <c r="R83" s="55">
        <f>R74-SUM(R75:R81)</f>
        <v>0</v>
      </c>
      <c r="S83" s="1"/>
      <c r="T83" s="40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</row>
    <row r="84" spans="1:310" ht="4.95" customHeight="1" x14ac:dyDescent="0.25">
      <c r="A84" s="1"/>
      <c r="B84" s="79"/>
      <c r="C84" s="79"/>
      <c r="D84" s="79"/>
      <c r="E84" s="1"/>
      <c r="F84" s="1"/>
      <c r="G84" s="1"/>
      <c r="H84" s="11"/>
      <c r="I84" s="1"/>
      <c r="J84" s="1"/>
      <c r="K84" s="1"/>
      <c r="L84" s="1"/>
      <c r="M84" s="5"/>
      <c r="N84" s="1"/>
      <c r="O84" s="19"/>
      <c r="P84" s="1"/>
      <c r="Q84" s="1"/>
      <c r="R84" s="40"/>
      <c r="S84" s="1"/>
      <c r="T84" s="40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</row>
    <row r="85" spans="1:310" s="4" customFormat="1" x14ac:dyDescent="0.25">
      <c r="A85" s="3"/>
      <c r="B85" s="80"/>
      <c r="C85" s="80"/>
      <c r="D85" s="81" t="s">
        <v>26</v>
      </c>
      <c r="E85" s="42" t="str">
        <f>kpi!$E$29</f>
        <v>поступление денежных средств от продажи услуг</v>
      </c>
      <c r="F85" s="3"/>
      <c r="G85" s="3"/>
      <c r="H85" s="39" t="str">
        <f>IF(OR($E85="",$E85=0),"",INDEX(kpi!$I:$I,SUMIFS(kpi!$A:$A,kpi!$E:$E,$E85)))</f>
        <v>руб.</v>
      </c>
      <c r="I85" s="3"/>
      <c r="J85" s="3"/>
      <c r="K85" s="42"/>
      <c r="L85" s="3"/>
      <c r="M85" s="5"/>
      <c r="N85" s="231" t="str">
        <f>kpi!$E$30</f>
        <v>период оборачиваемости дебиторской задолженности</v>
      </c>
      <c r="O85" s="19"/>
      <c r="P85" s="3"/>
      <c r="Q85" s="3"/>
      <c r="R85" s="44">
        <f>SUMIFS($T85:$KW85,$T$1:$KW$1,"&gt;="&amp;1,$T$1:$KW$1,"&lt;="&amp;MAX($1:$1))</f>
        <v>16580778.846153846</v>
      </c>
      <c r="S85" s="3"/>
      <c r="T85" s="3"/>
      <c r="U85" s="41">
        <f>IF(U$7="",0,SUM(U86:U92))</f>
        <v>0</v>
      </c>
      <c r="V85" s="41">
        <f t="shared" ref="V85:CG85" si="910">IF(V$7="",0,SUM(V86:V92))</f>
        <v>113278.84615384613</v>
      </c>
      <c r="W85" s="41">
        <f t="shared" si="910"/>
        <v>285216.34615384613</v>
      </c>
      <c r="X85" s="41">
        <f t="shared" si="910"/>
        <v>482663.46153846139</v>
      </c>
      <c r="Y85" s="41">
        <f t="shared" si="910"/>
        <v>705620.19230769225</v>
      </c>
      <c r="Z85" s="41">
        <f t="shared" si="910"/>
        <v>954086.5384615385</v>
      </c>
      <c r="AA85" s="41">
        <f t="shared" si="910"/>
        <v>1207870.1923076923</v>
      </c>
      <c r="AB85" s="41">
        <f t="shared" si="910"/>
        <v>1406057.6923076923</v>
      </c>
      <c r="AC85" s="41">
        <f t="shared" si="910"/>
        <v>1593846.1538461538</v>
      </c>
      <c r="AD85" s="41">
        <f t="shared" si="910"/>
        <v>1787557.692307692</v>
      </c>
      <c r="AE85" s="41">
        <f t="shared" si="910"/>
        <v>1987192.3076923073</v>
      </c>
      <c r="AF85" s="41">
        <f t="shared" si="910"/>
        <v>2192750</v>
      </c>
      <c r="AG85" s="41">
        <f t="shared" si="910"/>
        <v>3864639.4230769225</v>
      </c>
      <c r="AH85" s="41">
        <f t="shared" si="910"/>
        <v>0</v>
      </c>
      <c r="AI85" s="41">
        <f t="shared" si="910"/>
        <v>0</v>
      </c>
      <c r="AJ85" s="41">
        <f t="shared" si="910"/>
        <v>0</v>
      </c>
      <c r="AK85" s="41">
        <f t="shared" si="910"/>
        <v>0</v>
      </c>
      <c r="AL85" s="41">
        <f t="shared" si="910"/>
        <v>0</v>
      </c>
      <c r="AM85" s="41">
        <f t="shared" si="910"/>
        <v>0</v>
      </c>
      <c r="AN85" s="41">
        <f t="shared" si="910"/>
        <v>0</v>
      </c>
      <c r="AO85" s="41">
        <f t="shared" si="910"/>
        <v>0</v>
      </c>
      <c r="AP85" s="41">
        <f t="shared" si="910"/>
        <v>0</v>
      </c>
      <c r="AQ85" s="41">
        <f t="shared" si="910"/>
        <v>0</v>
      </c>
      <c r="AR85" s="41">
        <f t="shared" si="910"/>
        <v>0</v>
      </c>
      <c r="AS85" s="41">
        <f t="shared" si="910"/>
        <v>0</v>
      </c>
      <c r="AT85" s="41">
        <f t="shared" si="910"/>
        <v>0</v>
      </c>
      <c r="AU85" s="41">
        <f t="shared" si="910"/>
        <v>0</v>
      </c>
      <c r="AV85" s="41">
        <f t="shared" si="910"/>
        <v>0</v>
      </c>
      <c r="AW85" s="41">
        <f t="shared" si="910"/>
        <v>0</v>
      </c>
      <c r="AX85" s="41">
        <f t="shared" si="910"/>
        <v>0</v>
      </c>
      <c r="AY85" s="41">
        <f t="shared" si="910"/>
        <v>0</v>
      </c>
      <c r="AZ85" s="41">
        <f t="shared" si="910"/>
        <v>0</v>
      </c>
      <c r="BA85" s="41">
        <f t="shared" si="910"/>
        <v>0</v>
      </c>
      <c r="BB85" s="41">
        <f t="shared" si="910"/>
        <v>0</v>
      </c>
      <c r="BC85" s="41">
        <f t="shared" si="910"/>
        <v>0</v>
      </c>
      <c r="BD85" s="41">
        <f t="shared" si="910"/>
        <v>0</v>
      </c>
      <c r="BE85" s="41">
        <f t="shared" si="910"/>
        <v>0</v>
      </c>
      <c r="BF85" s="41">
        <f t="shared" si="910"/>
        <v>0</v>
      </c>
      <c r="BG85" s="41">
        <f t="shared" si="910"/>
        <v>0</v>
      </c>
      <c r="BH85" s="41">
        <f t="shared" si="910"/>
        <v>0</v>
      </c>
      <c r="BI85" s="41">
        <f t="shared" si="910"/>
        <v>0</v>
      </c>
      <c r="BJ85" s="41">
        <f t="shared" si="910"/>
        <v>0</v>
      </c>
      <c r="BK85" s="41">
        <f t="shared" si="910"/>
        <v>0</v>
      </c>
      <c r="BL85" s="41">
        <f t="shared" si="910"/>
        <v>0</v>
      </c>
      <c r="BM85" s="41">
        <f t="shared" si="910"/>
        <v>0</v>
      </c>
      <c r="BN85" s="41">
        <f t="shared" si="910"/>
        <v>0</v>
      </c>
      <c r="BO85" s="41">
        <f t="shared" si="910"/>
        <v>0</v>
      </c>
      <c r="BP85" s="41">
        <f t="shared" si="910"/>
        <v>0</v>
      </c>
      <c r="BQ85" s="41">
        <f t="shared" si="910"/>
        <v>0</v>
      </c>
      <c r="BR85" s="41">
        <f t="shared" si="910"/>
        <v>0</v>
      </c>
      <c r="BS85" s="41">
        <f t="shared" si="910"/>
        <v>0</v>
      </c>
      <c r="BT85" s="41">
        <f t="shared" si="910"/>
        <v>0</v>
      </c>
      <c r="BU85" s="41">
        <f t="shared" si="910"/>
        <v>0</v>
      </c>
      <c r="BV85" s="41">
        <f t="shared" si="910"/>
        <v>0</v>
      </c>
      <c r="BW85" s="41">
        <f t="shared" si="910"/>
        <v>0</v>
      </c>
      <c r="BX85" s="41">
        <f t="shared" si="910"/>
        <v>0</v>
      </c>
      <c r="BY85" s="41">
        <f t="shared" si="910"/>
        <v>0</v>
      </c>
      <c r="BZ85" s="41">
        <f t="shared" si="910"/>
        <v>0</v>
      </c>
      <c r="CA85" s="41">
        <f t="shared" si="910"/>
        <v>0</v>
      </c>
      <c r="CB85" s="41">
        <f t="shared" si="910"/>
        <v>0</v>
      </c>
      <c r="CC85" s="41">
        <f t="shared" si="910"/>
        <v>0</v>
      </c>
      <c r="CD85" s="41">
        <f t="shared" si="910"/>
        <v>0</v>
      </c>
      <c r="CE85" s="41">
        <f t="shared" si="910"/>
        <v>0</v>
      </c>
      <c r="CF85" s="41">
        <f t="shared" si="910"/>
        <v>0</v>
      </c>
      <c r="CG85" s="41">
        <f t="shared" si="910"/>
        <v>0</v>
      </c>
      <c r="CH85" s="41">
        <f t="shared" ref="CH85:ES85" si="911">IF(CH$7="",0,SUM(CH86:CH92))</f>
        <v>0</v>
      </c>
      <c r="CI85" s="41">
        <f t="shared" si="911"/>
        <v>0</v>
      </c>
      <c r="CJ85" s="41">
        <f t="shared" si="911"/>
        <v>0</v>
      </c>
      <c r="CK85" s="41">
        <f t="shared" si="911"/>
        <v>0</v>
      </c>
      <c r="CL85" s="41">
        <f t="shared" si="911"/>
        <v>0</v>
      </c>
      <c r="CM85" s="41">
        <f t="shared" si="911"/>
        <v>0</v>
      </c>
      <c r="CN85" s="41">
        <f t="shared" si="911"/>
        <v>0</v>
      </c>
      <c r="CO85" s="41">
        <f t="shared" si="911"/>
        <v>0</v>
      </c>
      <c r="CP85" s="41">
        <f t="shared" si="911"/>
        <v>0</v>
      </c>
      <c r="CQ85" s="41">
        <f t="shared" si="911"/>
        <v>0</v>
      </c>
      <c r="CR85" s="41">
        <f t="shared" si="911"/>
        <v>0</v>
      </c>
      <c r="CS85" s="41">
        <f t="shared" si="911"/>
        <v>0</v>
      </c>
      <c r="CT85" s="41">
        <f t="shared" si="911"/>
        <v>0</v>
      </c>
      <c r="CU85" s="41">
        <f t="shared" si="911"/>
        <v>0</v>
      </c>
      <c r="CV85" s="41">
        <f t="shared" si="911"/>
        <v>0</v>
      </c>
      <c r="CW85" s="41">
        <f t="shared" si="911"/>
        <v>0</v>
      </c>
      <c r="CX85" s="41">
        <f t="shared" si="911"/>
        <v>0</v>
      </c>
      <c r="CY85" s="41">
        <f t="shared" si="911"/>
        <v>0</v>
      </c>
      <c r="CZ85" s="41">
        <f t="shared" si="911"/>
        <v>0</v>
      </c>
      <c r="DA85" s="41">
        <f t="shared" si="911"/>
        <v>0</v>
      </c>
      <c r="DB85" s="41">
        <f t="shared" si="911"/>
        <v>0</v>
      </c>
      <c r="DC85" s="41">
        <f t="shared" si="911"/>
        <v>0</v>
      </c>
      <c r="DD85" s="41">
        <f t="shared" si="911"/>
        <v>0</v>
      </c>
      <c r="DE85" s="41">
        <f t="shared" si="911"/>
        <v>0</v>
      </c>
      <c r="DF85" s="41">
        <f t="shared" si="911"/>
        <v>0</v>
      </c>
      <c r="DG85" s="41">
        <f t="shared" si="911"/>
        <v>0</v>
      </c>
      <c r="DH85" s="41">
        <f t="shared" si="911"/>
        <v>0</v>
      </c>
      <c r="DI85" s="41">
        <f t="shared" si="911"/>
        <v>0</v>
      </c>
      <c r="DJ85" s="41">
        <f t="shared" si="911"/>
        <v>0</v>
      </c>
      <c r="DK85" s="41">
        <f t="shared" si="911"/>
        <v>0</v>
      </c>
      <c r="DL85" s="41">
        <f t="shared" si="911"/>
        <v>0</v>
      </c>
      <c r="DM85" s="41">
        <f t="shared" si="911"/>
        <v>0</v>
      </c>
      <c r="DN85" s="41">
        <f t="shared" si="911"/>
        <v>0</v>
      </c>
      <c r="DO85" s="41">
        <f t="shared" si="911"/>
        <v>0</v>
      </c>
      <c r="DP85" s="41">
        <f t="shared" si="911"/>
        <v>0</v>
      </c>
      <c r="DQ85" s="41">
        <f t="shared" si="911"/>
        <v>0</v>
      </c>
      <c r="DR85" s="41">
        <f t="shared" si="911"/>
        <v>0</v>
      </c>
      <c r="DS85" s="41">
        <f t="shared" si="911"/>
        <v>0</v>
      </c>
      <c r="DT85" s="41">
        <f t="shared" si="911"/>
        <v>0</v>
      </c>
      <c r="DU85" s="41">
        <f t="shared" si="911"/>
        <v>0</v>
      </c>
      <c r="DV85" s="41">
        <f t="shared" si="911"/>
        <v>0</v>
      </c>
      <c r="DW85" s="41">
        <f t="shared" si="911"/>
        <v>0</v>
      </c>
      <c r="DX85" s="41">
        <f t="shared" si="911"/>
        <v>0</v>
      </c>
      <c r="DY85" s="41">
        <f t="shared" si="911"/>
        <v>0</v>
      </c>
      <c r="DZ85" s="41">
        <f t="shared" si="911"/>
        <v>0</v>
      </c>
      <c r="EA85" s="41">
        <f t="shared" si="911"/>
        <v>0</v>
      </c>
      <c r="EB85" s="41">
        <f t="shared" si="911"/>
        <v>0</v>
      </c>
      <c r="EC85" s="41">
        <f t="shared" si="911"/>
        <v>0</v>
      </c>
      <c r="ED85" s="41">
        <f t="shared" si="911"/>
        <v>0</v>
      </c>
      <c r="EE85" s="41">
        <f t="shared" si="911"/>
        <v>0</v>
      </c>
      <c r="EF85" s="41">
        <f t="shared" si="911"/>
        <v>0</v>
      </c>
      <c r="EG85" s="41">
        <f t="shared" si="911"/>
        <v>0</v>
      </c>
      <c r="EH85" s="41">
        <f t="shared" si="911"/>
        <v>0</v>
      </c>
      <c r="EI85" s="41">
        <f t="shared" si="911"/>
        <v>0</v>
      </c>
      <c r="EJ85" s="41">
        <f t="shared" si="911"/>
        <v>0</v>
      </c>
      <c r="EK85" s="41">
        <f t="shared" si="911"/>
        <v>0</v>
      </c>
      <c r="EL85" s="41">
        <f t="shared" si="911"/>
        <v>0</v>
      </c>
      <c r="EM85" s="41">
        <f t="shared" si="911"/>
        <v>0</v>
      </c>
      <c r="EN85" s="41">
        <f t="shared" si="911"/>
        <v>0</v>
      </c>
      <c r="EO85" s="41">
        <f t="shared" si="911"/>
        <v>0</v>
      </c>
      <c r="EP85" s="41">
        <f t="shared" si="911"/>
        <v>0</v>
      </c>
      <c r="EQ85" s="41">
        <f t="shared" si="911"/>
        <v>0</v>
      </c>
      <c r="ER85" s="41">
        <f t="shared" si="911"/>
        <v>0</v>
      </c>
      <c r="ES85" s="41">
        <f t="shared" si="911"/>
        <v>0</v>
      </c>
      <c r="ET85" s="41">
        <f t="shared" ref="ET85:HE85" si="912">IF(ET$7="",0,SUM(ET86:ET92))</f>
        <v>0</v>
      </c>
      <c r="EU85" s="41">
        <f t="shared" si="912"/>
        <v>0</v>
      </c>
      <c r="EV85" s="41">
        <f t="shared" si="912"/>
        <v>0</v>
      </c>
      <c r="EW85" s="41">
        <f t="shared" si="912"/>
        <v>0</v>
      </c>
      <c r="EX85" s="41">
        <f t="shared" si="912"/>
        <v>0</v>
      </c>
      <c r="EY85" s="41">
        <f t="shared" si="912"/>
        <v>0</v>
      </c>
      <c r="EZ85" s="41">
        <f t="shared" si="912"/>
        <v>0</v>
      </c>
      <c r="FA85" s="41">
        <f t="shared" si="912"/>
        <v>0</v>
      </c>
      <c r="FB85" s="41">
        <f t="shared" si="912"/>
        <v>0</v>
      </c>
      <c r="FC85" s="41">
        <f t="shared" si="912"/>
        <v>0</v>
      </c>
      <c r="FD85" s="41">
        <f t="shared" si="912"/>
        <v>0</v>
      </c>
      <c r="FE85" s="41">
        <f t="shared" si="912"/>
        <v>0</v>
      </c>
      <c r="FF85" s="41">
        <f t="shared" si="912"/>
        <v>0</v>
      </c>
      <c r="FG85" s="41">
        <f t="shared" si="912"/>
        <v>0</v>
      </c>
      <c r="FH85" s="41">
        <f t="shared" si="912"/>
        <v>0</v>
      </c>
      <c r="FI85" s="41">
        <f t="shared" si="912"/>
        <v>0</v>
      </c>
      <c r="FJ85" s="41">
        <f t="shared" si="912"/>
        <v>0</v>
      </c>
      <c r="FK85" s="41">
        <f t="shared" si="912"/>
        <v>0</v>
      </c>
      <c r="FL85" s="41">
        <f t="shared" si="912"/>
        <v>0</v>
      </c>
      <c r="FM85" s="41">
        <f t="shared" si="912"/>
        <v>0</v>
      </c>
      <c r="FN85" s="41">
        <f t="shared" si="912"/>
        <v>0</v>
      </c>
      <c r="FO85" s="41">
        <f t="shared" si="912"/>
        <v>0</v>
      </c>
      <c r="FP85" s="41">
        <f t="shared" si="912"/>
        <v>0</v>
      </c>
      <c r="FQ85" s="41">
        <f t="shared" si="912"/>
        <v>0</v>
      </c>
      <c r="FR85" s="41">
        <f t="shared" si="912"/>
        <v>0</v>
      </c>
      <c r="FS85" s="41">
        <f t="shared" si="912"/>
        <v>0</v>
      </c>
      <c r="FT85" s="41">
        <f t="shared" si="912"/>
        <v>0</v>
      </c>
      <c r="FU85" s="41">
        <f t="shared" si="912"/>
        <v>0</v>
      </c>
      <c r="FV85" s="41">
        <f t="shared" si="912"/>
        <v>0</v>
      </c>
      <c r="FW85" s="41">
        <f t="shared" si="912"/>
        <v>0</v>
      </c>
      <c r="FX85" s="41">
        <f t="shared" si="912"/>
        <v>0</v>
      </c>
      <c r="FY85" s="41">
        <f t="shared" si="912"/>
        <v>0</v>
      </c>
      <c r="FZ85" s="41">
        <f t="shared" si="912"/>
        <v>0</v>
      </c>
      <c r="GA85" s="41">
        <f t="shared" si="912"/>
        <v>0</v>
      </c>
      <c r="GB85" s="41">
        <f t="shared" si="912"/>
        <v>0</v>
      </c>
      <c r="GC85" s="41">
        <f t="shared" si="912"/>
        <v>0</v>
      </c>
      <c r="GD85" s="41">
        <f t="shared" si="912"/>
        <v>0</v>
      </c>
      <c r="GE85" s="41">
        <f t="shared" si="912"/>
        <v>0</v>
      </c>
      <c r="GF85" s="41">
        <f t="shared" si="912"/>
        <v>0</v>
      </c>
      <c r="GG85" s="41">
        <f t="shared" si="912"/>
        <v>0</v>
      </c>
      <c r="GH85" s="41">
        <f t="shared" si="912"/>
        <v>0</v>
      </c>
      <c r="GI85" s="41">
        <f t="shared" si="912"/>
        <v>0</v>
      </c>
      <c r="GJ85" s="41">
        <f t="shared" si="912"/>
        <v>0</v>
      </c>
      <c r="GK85" s="41">
        <f t="shared" si="912"/>
        <v>0</v>
      </c>
      <c r="GL85" s="41">
        <f t="shared" si="912"/>
        <v>0</v>
      </c>
      <c r="GM85" s="41">
        <f t="shared" si="912"/>
        <v>0</v>
      </c>
      <c r="GN85" s="41">
        <f t="shared" si="912"/>
        <v>0</v>
      </c>
      <c r="GO85" s="41">
        <f t="shared" si="912"/>
        <v>0</v>
      </c>
      <c r="GP85" s="41">
        <f t="shared" si="912"/>
        <v>0</v>
      </c>
      <c r="GQ85" s="41">
        <f t="shared" si="912"/>
        <v>0</v>
      </c>
      <c r="GR85" s="41">
        <f t="shared" si="912"/>
        <v>0</v>
      </c>
      <c r="GS85" s="41">
        <f t="shared" si="912"/>
        <v>0</v>
      </c>
      <c r="GT85" s="41">
        <f t="shared" si="912"/>
        <v>0</v>
      </c>
      <c r="GU85" s="41">
        <f t="shared" si="912"/>
        <v>0</v>
      </c>
      <c r="GV85" s="41">
        <f t="shared" si="912"/>
        <v>0</v>
      </c>
      <c r="GW85" s="41">
        <f t="shared" si="912"/>
        <v>0</v>
      </c>
      <c r="GX85" s="41">
        <f t="shared" si="912"/>
        <v>0</v>
      </c>
      <c r="GY85" s="41">
        <f t="shared" si="912"/>
        <v>0</v>
      </c>
      <c r="GZ85" s="41">
        <f t="shared" si="912"/>
        <v>0</v>
      </c>
      <c r="HA85" s="41">
        <f t="shared" si="912"/>
        <v>0</v>
      </c>
      <c r="HB85" s="41">
        <f t="shared" si="912"/>
        <v>0</v>
      </c>
      <c r="HC85" s="41">
        <f t="shared" si="912"/>
        <v>0</v>
      </c>
      <c r="HD85" s="41">
        <f t="shared" si="912"/>
        <v>0</v>
      </c>
      <c r="HE85" s="41">
        <f t="shared" si="912"/>
        <v>0</v>
      </c>
      <c r="HF85" s="41">
        <f t="shared" ref="HF85:JQ85" si="913">IF(HF$7="",0,SUM(HF86:HF92))</f>
        <v>0</v>
      </c>
      <c r="HG85" s="41">
        <f t="shared" si="913"/>
        <v>0</v>
      </c>
      <c r="HH85" s="41">
        <f t="shared" si="913"/>
        <v>0</v>
      </c>
      <c r="HI85" s="41">
        <f t="shared" si="913"/>
        <v>0</v>
      </c>
      <c r="HJ85" s="41">
        <f t="shared" si="913"/>
        <v>0</v>
      </c>
      <c r="HK85" s="41">
        <f t="shared" si="913"/>
        <v>0</v>
      </c>
      <c r="HL85" s="41">
        <f t="shared" si="913"/>
        <v>0</v>
      </c>
      <c r="HM85" s="41">
        <f t="shared" si="913"/>
        <v>0</v>
      </c>
      <c r="HN85" s="41">
        <f t="shared" si="913"/>
        <v>0</v>
      </c>
      <c r="HO85" s="41">
        <f t="shared" si="913"/>
        <v>0</v>
      </c>
      <c r="HP85" s="41">
        <f t="shared" si="913"/>
        <v>0</v>
      </c>
      <c r="HQ85" s="41">
        <f t="shared" si="913"/>
        <v>0</v>
      </c>
      <c r="HR85" s="41">
        <f t="shared" si="913"/>
        <v>0</v>
      </c>
      <c r="HS85" s="41">
        <f t="shared" si="913"/>
        <v>0</v>
      </c>
      <c r="HT85" s="41">
        <f t="shared" si="913"/>
        <v>0</v>
      </c>
      <c r="HU85" s="41">
        <f t="shared" si="913"/>
        <v>0</v>
      </c>
      <c r="HV85" s="41">
        <f t="shared" si="913"/>
        <v>0</v>
      </c>
      <c r="HW85" s="41">
        <f t="shared" si="913"/>
        <v>0</v>
      </c>
      <c r="HX85" s="41">
        <f t="shared" si="913"/>
        <v>0</v>
      </c>
      <c r="HY85" s="41">
        <f t="shared" si="913"/>
        <v>0</v>
      </c>
      <c r="HZ85" s="41">
        <f t="shared" si="913"/>
        <v>0</v>
      </c>
      <c r="IA85" s="41">
        <f t="shared" si="913"/>
        <v>0</v>
      </c>
      <c r="IB85" s="41">
        <f t="shared" si="913"/>
        <v>0</v>
      </c>
      <c r="IC85" s="41">
        <f t="shared" si="913"/>
        <v>0</v>
      </c>
      <c r="ID85" s="41">
        <f t="shared" si="913"/>
        <v>0</v>
      </c>
      <c r="IE85" s="41">
        <f t="shared" si="913"/>
        <v>0</v>
      </c>
      <c r="IF85" s="41">
        <f t="shared" si="913"/>
        <v>0</v>
      </c>
      <c r="IG85" s="41">
        <f t="shared" si="913"/>
        <v>0</v>
      </c>
      <c r="IH85" s="41">
        <f t="shared" si="913"/>
        <v>0</v>
      </c>
      <c r="II85" s="41">
        <f t="shared" si="913"/>
        <v>0</v>
      </c>
      <c r="IJ85" s="41">
        <f t="shared" si="913"/>
        <v>0</v>
      </c>
      <c r="IK85" s="41">
        <f t="shared" si="913"/>
        <v>0</v>
      </c>
      <c r="IL85" s="41">
        <f t="shared" si="913"/>
        <v>0</v>
      </c>
      <c r="IM85" s="41">
        <f t="shared" si="913"/>
        <v>0</v>
      </c>
      <c r="IN85" s="41">
        <f t="shared" si="913"/>
        <v>0</v>
      </c>
      <c r="IO85" s="41">
        <f t="shared" si="913"/>
        <v>0</v>
      </c>
      <c r="IP85" s="41">
        <f t="shared" si="913"/>
        <v>0</v>
      </c>
      <c r="IQ85" s="41">
        <f t="shared" si="913"/>
        <v>0</v>
      </c>
      <c r="IR85" s="41">
        <f t="shared" si="913"/>
        <v>0</v>
      </c>
      <c r="IS85" s="41">
        <f t="shared" si="913"/>
        <v>0</v>
      </c>
      <c r="IT85" s="41">
        <f t="shared" si="913"/>
        <v>0</v>
      </c>
      <c r="IU85" s="41">
        <f t="shared" si="913"/>
        <v>0</v>
      </c>
      <c r="IV85" s="41">
        <f t="shared" si="913"/>
        <v>0</v>
      </c>
      <c r="IW85" s="41">
        <f t="shared" si="913"/>
        <v>0</v>
      </c>
      <c r="IX85" s="41">
        <f t="shared" si="913"/>
        <v>0</v>
      </c>
      <c r="IY85" s="41">
        <f t="shared" si="913"/>
        <v>0</v>
      </c>
      <c r="IZ85" s="41">
        <f t="shared" si="913"/>
        <v>0</v>
      </c>
      <c r="JA85" s="41">
        <f t="shared" si="913"/>
        <v>0</v>
      </c>
      <c r="JB85" s="41">
        <f t="shared" si="913"/>
        <v>0</v>
      </c>
      <c r="JC85" s="41">
        <f t="shared" si="913"/>
        <v>0</v>
      </c>
      <c r="JD85" s="41">
        <f t="shared" si="913"/>
        <v>0</v>
      </c>
      <c r="JE85" s="41">
        <f t="shared" si="913"/>
        <v>0</v>
      </c>
      <c r="JF85" s="41">
        <f t="shared" si="913"/>
        <v>0</v>
      </c>
      <c r="JG85" s="41">
        <f t="shared" si="913"/>
        <v>0</v>
      </c>
      <c r="JH85" s="41">
        <f t="shared" si="913"/>
        <v>0</v>
      </c>
      <c r="JI85" s="41">
        <f t="shared" si="913"/>
        <v>0</v>
      </c>
      <c r="JJ85" s="41">
        <f t="shared" si="913"/>
        <v>0</v>
      </c>
      <c r="JK85" s="41">
        <f t="shared" si="913"/>
        <v>0</v>
      </c>
      <c r="JL85" s="41">
        <f t="shared" si="913"/>
        <v>0</v>
      </c>
      <c r="JM85" s="41">
        <f t="shared" si="913"/>
        <v>0</v>
      </c>
      <c r="JN85" s="41">
        <f t="shared" si="913"/>
        <v>0</v>
      </c>
      <c r="JO85" s="41">
        <f t="shared" si="913"/>
        <v>0</v>
      </c>
      <c r="JP85" s="41">
        <f t="shared" si="913"/>
        <v>0</v>
      </c>
      <c r="JQ85" s="41">
        <f t="shared" si="913"/>
        <v>0</v>
      </c>
      <c r="JR85" s="41">
        <f t="shared" ref="JR85:KV85" si="914">IF(JR$7="",0,SUM(JR86:JR92))</f>
        <v>0</v>
      </c>
      <c r="JS85" s="41">
        <f t="shared" si="914"/>
        <v>0</v>
      </c>
      <c r="JT85" s="41">
        <f t="shared" si="914"/>
        <v>0</v>
      </c>
      <c r="JU85" s="41">
        <f t="shared" si="914"/>
        <v>0</v>
      </c>
      <c r="JV85" s="41">
        <f t="shared" si="914"/>
        <v>0</v>
      </c>
      <c r="JW85" s="41">
        <f t="shared" si="914"/>
        <v>0</v>
      </c>
      <c r="JX85" s="41">
        <f t="shared" si="914"/>
        <v>0</v>
      </c>
      <c r="JY85" s="41">
        <f t="shared" si="914"/>
        <v>0</v>
      </c>
      <c r="JZ85" s="41">
        <f t="shared" si="914"/>
        <v>0</v>
      </c>
      <c r="KA85" s="41">
        <f t="shared" si="914"/>
        <v>0</v>
      </c>
      <c r="KB85" s="41">
        <f t="shared" si="914"/>
        <v>0</v>
      </c>
      <c r="KC85" s="41">
        <f t="shared" si="914"/>
        <v>0</v>
      </c>
      <c r="KD85" s="41">
        <f t="shared" si="914"/>
        <v>0</v>
      </c>
      <c r="KE85" s="41">
        <f t="shared" si="914"/>
        <v>0</v>
      </c>
      <c r="KF85" s="41">
        <f t="shared" si="914"/>
        <v>0</v>
      </c>
      <c r="KG85" s="41">
        <f t="shared" si="914"/>
        <v>0</v>
      </c>
      <c r="KH85" s="41">
        <f t="shared" si="914"/>
        <v>0</v>
      </c>
      <c r="KI85" s="41">
        <f t="shared" si="914"/>
        <v>0</v>
      </c>
      <c r="KJ85" s="41">
        <f t="shared" si="914"/>
        <v>0</v>
      </c>
      <c r="KK85" s="41">
        <f t="shared" si="914"/>
        <v>0</v>
      </c>
      <c r="KL85" s="41">
        <f t="shared" si="914"/>
        <v>0</v>
      </c>
      <c r="KM85" s="41">
        <f t="shared" si="914"/>
        <v>0</v>
      </c>
      <c r="KN85" s="41">
        <f t="shared" si="914"/>
        <v>0</v>
      </c>
      <c r="KO85" s="41">
        <f t="shared" si="914"/>
        <v>0</v>
      </c>
      <c r="KP85" s="41">
        <f t="shared" si="914"/>
        <v>0</v>
      </c>
      <c r="KQ85" s="41">
        <f t="shared" si="914"/>
        <v>0</v>
      </c>
      <c r="KR85" s="41">
        <f t="shared" si="914"/>
        <v>0</v>
      </c>
      <c r="KS85" s="41">
        <f t="shared" si="914"/>
        <v>0</v>
      </c>
      <c r="KT85" s="41">
        <f t="shared" si="914"/>
        <v>0</v>
      </c>
      <c r="KU85" s="41">
        <f t="shared" si="914"/>
        <v>0</v>
      </c>
      <c r="KV85" s="41">
        <f t="shared" si="914"/>
        <v>0</v>
      </c>
      <c r="KW85" s="3"/>
      <c r="KX85" s="3"/>
    </row>
    <row r="86" spans="1:310" x14ac:dyDescent="0.25">
      <c r="A86" s="1"/>
      <c r="B86" s="79"/>
      <c r="C86" s="79"/>
      <c r="D86" s="79"/>
      <c r="E86" s="43" t="str">
        <f>E85</f>
        <v>поступление денежных средств от продажи услуг</v>
      </c>
      <c r="F86" s="1"/>
      <c r="G86" s="1"/>
      <c r="H86" s="11" t="str">
        <f>H85</f>
        <v>руб.</v>
      </c>
      <c r="I86" s="1"/>
      <c r="J86" s="1"/>
      <c r="K86" s="43" t="str">
        <f>справочники!$U$11</f>
        <v>постоянные-15сотрудников</v>
      </c>
      <c r="L86" s="1"/>
      <c r="M86" s="5"/>
      <c r="N86" s="45">
        <f>условия!U108</f>
        <v>30</v>
      </c>
      <c r="O86" s="19"/>
      <c r="P86" s="1"/>
      <c r="Q86" s="1"/>
      <c r="R86" s="45">
        <f t="shared" ref="R86:R87" si="915">SUMIFS($T86:$KW86,$T$1:$KW$1,"&gt;="&amp;1,$T$1:$KW$1,"&lt;="&amp;MAX($1:$1))</f>
        <v>1531250.0000000005</v>
      </c>
      <c r="S86" s="1"/>
      <c r="T86" s="1"/>
      <c r="U86" s="40">
        <f>IF(U$7="",0,IF(U$1=MAX($1:$1),$R64-SUM($T86:T86),IF(U$1=1,SUMIFS(64:64,$1:$1,"&gt;="&amp;1,$1:$1,"&lt;="&amp;INT(-$N86/30))+(-$N86/30-INT(-$N86/30))*SUMIFS(64:64,$1:$1,INT(-$N86/30)+1),0)+(-$N86/30-INT(-$N86/30))*SUMIFS(64:64,$1:$1,U$1+INT(-$N86/30)+1)+(INT(-$N86/30)+1--$N86/30)*SUMIFS(64:64,$1:$1,U$1+INT(-$N86/30))))</f>
        <v>0</v>
      </c>
      <c r="V86" s="40">
        <f>IF(V$7="",0,IF(V$1=MAX($1:$1),$R64-SUM($T86:U86),IF(V$1=1,SUMIFS(64:64,$1:$1,"&gt;="&amp;1,$1:$1,"&lt;="&amp;INT(-$N86/30))+(-$N86/30-INT(-$N86/30))*SUMIFS(64:64,$1:$1,INT(-$N86/30)+1),0)+(-$N86/30-INT(-$N86/30))*SUMIFS(64:64,$1:$1,V$1+INT(-$N86/30)+1)+(INT(-$N86/30)+1--$N86/30)*SUMIFS(64:64,$1:$1,V$1+INT(-$N86/30))))</f>
        <v>10096.153846153848</v>
      </c>
      <c r="W86" s="40">
        <f>IF(W$7="",0,IF(W$1=MAX($1:$1),$R64-SUM($T86:V86),IF(W$1=1,SUMIFS(64:64,$1:$1,"&gt;="&amp;1,$1:$1,"&lt;="&amp;INT(-$N86/30))+(-$N86/30-INT(-$N86/30))*SUMIFS(64:64,$1:$1,INT(-$N86/30)+1),0)+(-$N86/30-INT(-$N86/30))*SUMIFS(64:64,$1:$1,W$1+INT(-$N86/30)+1)+(INT(-$N86/30)+1--$N86/30)*SUMIFS(64:64,$1:$1,W$1+INT(-$N86/30))))</f>
        <v>21875.000000000004</v>
      </c>
      <c r="X86" s="40">
        <f>IF(X$7="",0,IF(X$1=MAX($1:$1),$R64-SUM($T86:W86),IF(X$1=1,SUMIFS(64:64,$1:$1,"&gt;="&amp;1,$1:$1,"&lt;="&amp;INT(-$N86/30))+(-$N86/30-INT(-$N86/30))*SUMIFS(64:64,$1:$1,INT(-$N86/30)+1),0)+(-$N86/30-INT(-$N86/30))*SUMIFS(64:64,$1:$1,X$1+INT(-$N86/30)+1)+(INT(-$N86/30)+1--$N86/30)*SUMIFS(64:64,$1:$1,X$1+INT(-$N86/30))))</f>
        <v>35336.538461538461</v>
      </c>
      <c r="Y86" s="40">
        <f>IF(Y$7="",0,IF(Y$1=MAX($1:$1),$R64-SUM($T86:X86),IF(Y$1=1,SUMIFS(64:64,$1:$1,"&gt;="&amp;1,$1:$1,"&lt;="&amp;INT(-$N86/30))+(-$N86/30-INT(-$N86/30))*SUMIFS(64:64,$1:$1,INT(-$N86/30)+1),0)+(-$N86/30-INT(-$N86/30))*SUMIFS(64:64,$1:$1,Y$1+INT(-$N86/30)+1)+(INT(-$N86/30)+1--$N86/30)*SUMIFS(64:64,$1:$1,Y$1+INT(-$N86/30))))</f>
        <v>50480.769230769241</v>
      </c>
      <c r="Z86" s="40">
        <f>IF(Z$7="",0,IF(Z$1=MAX($1:$1),$R64-SUM($T86:Y86),IF(Z$1=1,SUMIFS(64:64,$1:$1,"&gt;="&amp;1,$1:$1,"&lt;="&amp;INT(-$N86/30))+(-$N86/30-INT(-$N86/30))*SUMIFS(64:64,$1:$1,INT(-$N86/30)+1),0)+(-$N86/30-INT(-$N86/30))*SUMIFS(64:64,$1:$1,Z$1+INT(-$N86/30)+1)+(INT(-$N86/30)+1--$N86/30)*SUMIFS(64:64,$1:$1,Z$1+INT(-$N86/30))))</f>
        <v>67307.692307692327</v>
      </c>
      <c r="AA86" s="40">
        <f>IF(AA$7="",0,IF(AA$1=MAX($1:$1),$R64-SUM($T86:Z86),IF(AA$1=1,SUMIFS(64:64,$1:$1,"&gt;="&amp;1,$1:$1,"&lt;="&amp;INT(-$N86/30))+(-$N86/30-INT(-$N86/30))*SUMIFS(64:64,$1:$1,INT(-$N86/30)+1),0)+(-$N86/30-INT(-$N86/30))*SUMIFS(64:64,$1:$1,AA$1+INT(-$N86/30)+1)+(INT(-$N86/30)+1--$N86/30)*SUMIFS(64:64,$1:$1,AA$1+INT(-$N86/30))))</f>
        <v>85817.307692307702</v>
      </c>
      <c r="AB86" s="40">
        <f>IF(AB$7="",0,IF(AB$1=MAX($1:$1),$R64-SUM($T86:AA86),IF(AB$1=1,SUMIFS(64:64,$1:$1,"&gt;="&amp;1,$1:$1,"&lt;="&amp;INT(-$N86/30))+(-$N86/30-INT(-$N86/30))*SUMIFS(64:64,$1:$1,INT(-$N86/30)+1),0)+(-$N86/30-INT(-$N86/30))*SUMIFS(64:64,$1:$1,AB$1+INT(-$N86/30)+1)+(INT(-$N86/30)+1--$N86/30)*SUMIFS(64:64,$1:$1,AB$1+INT(-$N86/30))))</f>
        <v>106009.6153846154</v>
      </c>
      <c r="AC86" s="40">
        <f>IF(AC$7="",0,IF(AC$1=MAX($1:$1),$R64-SUM($T86:AB86),IF(AC$1=1,SUMIFS(64:64,$1:$1,"&gt;="&amp;1,$1:$1,"&lt;="&amp;INT(-$N86/30))+(-$N86/30-INT(-$N86/30))*SUMIFS(64:64,$1:$1,INT(-$N86/30)+1),0)+(-$N86/30-INT(-$N86/30))*SUMIFS(64:64,$1:$1,AC$1+INT(-$N86/30)+1)+(INT(-$N86/30)+1--$N86/30)*SUMIFS(64:64,$1:$1,AC$1+INT(-$N86/30))))</f>
        <v>127884.61538461542</v>
      </c>
      <c r="AD86" s="40">
        <f>IF(AD$7="",0,IF(AD$1=MAX($1:$1),$R64-SUM($T86:AC86),IF(AD$1=1,SUMIFS(64:64,$1:$1,"&gt;="&amp;1,$1:$1,"&lt;="&amp;INT(-$N86/30))+(-$N86/30-INT(-$N86/30))*SUMIFS(64:64,$1:$1,INT(-$N86/30)+1),0)+(-$N86/30-INT(-$N86/30))*SUMIFS(64:64,$1:$1,AD$1+INT(-$N86/30)+1)+(INT(-$N86/30)+1--$N86/30)*SUMIFS(64:64,$1:$1,AD$1+INT(-$N86/30))))</f>
        <v>151442.30769230775</v>
      </c>
      <c r="AE86" s="40">
        <f>IF(AE$7="",0,IF(AE$1=MAX($1:$1),$R64-SUM($T86:AD86),IF(AE$1=1,SUMIFS(64:64,$1:$1,"&gt;="&amp;1,$1:$1,"&lt;="&amp;INT(-$N86/30))+(-$N86/30-INT(-$N86/30))*SUMIFS(64:64,$1:$1,INT(-$N86/30)+1),0)+(-$N86/30-INT(-$N86/30))*SUMIFS(64:64,$1:$1,AE$1+INT(-$N86/30)+1)+(INT(-$N86/30)+1--$N86/30)*SUMIFS(64:64,$1:$1,AE$1+INT(-$N86/30))))</f>
        <v>176682.69230769234</v>
      </c>
      <c r="AF86" s="40">
        <f>IF(AF$7="",0,IF(AF$1=MAX($1:$1),$R64-SUM($T86:AE86),IF(AF$1=1,SUMIFS(64:64,$1:$1,"&gt;="&amp;1,$1:$1,"&lt;="&amp;INT(-$N86/30))+(-$N86/30-INT(-$N86/30))*SUMIFS(64:64,$1:$1,INT(-$N86/30)+1),0)+(-$N86/30-INT(-$N86/30))*SUMIFS(64:64,$1:$1,AF$1+INT(-$N86/30)+1)+(INT(-$N86/30)+1--$N86/30)*SUMIFS(64:64,$1:$1,AF$1+INT(-$N86/30))))</f>
        <v>203605.76923076928</v>
      </c>
      <c r="AG86" s="40">
        <f>IF(AG$7="",0,IF(AG$1=MAX($1:$1),$R64-SUM($T86:AF86),IF(AG$1=1,SUMIFS(64:64,$1:$1,"&gt;="&amp;1,$1:$1,"&lt;="&amp;INT(-$N86/30))+(-$N86/30-INT(-$N86/30))*SUMIFS(64:64,$1:$1,INT(-$N86/30)+1),0)+(-$N86/30-INT(-$N86/30))*SUMIFS(64:64,$1:$1,AG$1+INT(-$N86/30)+1)+(INT(-$N86/30)+1--$N86/30)*SUMIFS(64:64,$1:$1,AG$1+INT(-$N86/30))))</f>
        <v>494711.53846153861</v>
      </c>
      <c r="AH86" s="40">
        <f>IF(AH$7="",0,IF(AH$1=MAX($1:$1),$R64-SUM($T86:AG86),IF(AH$1=1,SUMIFS(64:64,$1:$1,"&gt;="&amp;1,$1:$1,"&lt;="&amp;INT(-$N86/30))+(-$N86/30-INT(-$N86/30))*SUMIFS(64:64,$1:$1,INT(-$N86/30)+1),0)+(-$N86/30-INT(-$N86/30))*SUMIFS(64:64,$1:$1,AH$1+INT(-$N86/30)+1)+(INT(-$N86/30)+1--$N86/30)*SUMIFS(64:64,$1:$1,AH$1+INT(-$N86/30))))</f>
        <v>0</v>
      </c>
      <c r="AI86" s="40">
        <f>IF(AI$7="",0,IF(AI$1=MAX($1:$1),$R64-SUM($T86:AH86),IF(AI$1=1,SUMIFS(64:64,$1:$1,"&gt;="&amp;1,$1:$1,"&lt;="&amp;INT(-$N86/30))+(-$N86/30-INT(-$N86/30))*SUMIFS(64:64,$1:$1,INT(-$N86/30)+1),0)+(-$N86/30-INT(-$N86/30))*SUMIFS(64:64,$1:$1,AI$1+INT(-$N86/30)+1)+(INT(-$N86/30)+1--$N86/30)*SUMIFS(64:64,$1:$1,AI$1+INT(-$N86/30))))</f>
        <v>0</v>
      </c>
      <c r="AJ86" s="40">
        <f>IF(AJ$7="",0,IF(AJ$1=MAX($1:$1),$R64-SUM($T86:AI86),IF(AJ$1=1,SUMIFS(64:64,$1:$1,"&gt;="&amp;1,$1:$1,"&lt;="&amp;INT(-$N86/30))+(-$N86/30-INT(-$N86/30))*SUMIFS(64:64,$1:$1,INT(-$N86/30)+1),0)+(-$N86/30-INT(-$N86/30))*SUMIFS(64:64,$1:$1,AJ$1+INT(-$N86/30)+1)+(INT(-$N86/30)+1--$N86/30)*SUMIFS(64:64,$1:$1,AJ$1+INT(-$N86/30))))</f>
        <v>0</v>
      </c>
      <c r="AK86" s="40">
        <f>IF(AK$7="",0,IF(AK$1=MAX($1:$1),$R64-SUM($T86:AJ86),IF(AK$1=1,SUMIFS(64:64,$1:$1,"&gt;="&amp;1,$1:$1,"&lt;="&amp;INT(-$N86/30))+(-$N86/30-INT(-$N86/30))*SUMIFS(64:64,$1:$1,INT(-$N86/30)+1),0)+(-$N86/30-INT(-$N86/30))*SUMIFS(64:64,$1:$1,AK$1+INT(-$N86/30)+1)+(INT(-$N86/30)+1--$N86/30)*SUMIFS(64:64,$1:$1,AK$1+INT(-$N86/30))))</f>
        <v>0</v>
      </c>
      <c r="AL86" s="40">
        <f>IF(AL$7="",0,IF(AL$1=MAX($1:$1),$R64-SUM($T86:AK86),IF(AL$1=1,SUMIFS(64:64,$1:$1,"&gt;="&amp;1,$1:$1,"&lt;="&amp;INT(-$N86/30))+(-$N86/30-INT(-$N86/30))*SUMIFS(64:64,$1:$1,INT(-$N86/30)+1),0)+(-$N86/30-INT(-$N86/30))*SUMIFS(64:64,$1:$1,AL$1+INT(-$N86/30)+1)+(INT(-$N86/30)+1--$N86/30)*SUMIFS(64:64,$1:$1,AL$1+INT(-$N86/30))))</f>
        <v>0</v>
      </c>
      <c r="AM86" s="40">
        <f>IF(AM$7="",0,IF(AM$1=MAX($1:$1),$R64-SUM($T86:AL86),IF(AM$1=1,SUMIFS(64:64,$1:$1,"&gt;="&amp;1,$1:$1,"&lt;="&amp;INT(-$N86/30))+(-$N86/30-INT(-$N86/30))*SUMIFS(64:64,$1:$1,INT(-$N86/30)+1),0)+(-$N86/30-INT(-$N86/30))*SUMIFS(64:64,$1:$1,AM$1+INT(-$N86/30)+1)+(INT(-$N86/30)+1--$N86/30)*SUMIFS(64:64,$1:$1,AM$1+INT(-$N86/30))))</f>
        <v>0</v>
      </c>
      <c r="AN86" s="40">
        <f>IF(AN$7="",0,IF(AN$1=MAX($1:$1),$R64-SUM($T86:AM86),IF(AN$1=1,SUMIFS(64:64,$1:$1,"&gt;="&amp;1,$1:$1,"&lt;="&amp;INT(-$N86/30))+(-$N86/30-INT(-$N86/30))*SUMIFS(64:64,$1:$1,INT(-$N86/30)+1),0)+(-$N86/30-INT(-$N86/30))*SUMIFS(64:64,$1:$1,AN$1+INT(-$N86/30)+1)+(INT(-$N86/30)+1--$N86/30)*SUMIFS(64:64,$1:$1,AN$1+INT(-$N86/30))))</f>
        <v>0</v>
      </c>
      <c r="AO86" s="40">
        <f>IF(AO$7="",0,IF(AO$1=MAX($1:$1),$R64-SUM($T86:AN86),IF(AO$1=1,SUMIFS(64:64,$1:$1,"&gt;="&amp;1,$1:$1,"&lt;="&amp;INT(-$N86/30))+(-$N86/30-INT(-$N86/30))*SUMIFS(64:64,$1:$1,INT(-$N86/30)+1),0)+(-$N86/30-INT(-$N86/30))*SUMIFS(64:64,$1:$1,AO$1+INT(-$N86/30)+1)+(INT(-$N86/30)+1--$N86/30)*SUMIFS(64:64,$1:$1,AO$1+INT(-$N86/30))))</f>
        <v>0</v>
      </c>
      <c r="AP86" s="40">
        <f>IF(AP$7="",0,IF(AP$1=MAX($1:$1),$R64-SUM($T86:AO86),IF(AP$1=1,SUMIFS(64:64,$1:$1,"&gt;="&amp;1,$1:$1,"&lt;="&amp;INT(-$N86/30))+(-$N86/30-INT(-$N86/30))*SUMIFS(64:64,$1:$1,INT(-$N86/30)+1),0)+(-$N86/30-INT(-$N86/30))*SUMIFS(64:64,$1:$1,AP$1+INT(-$N86/30)+1)+(INT(-$N86/30)+1--$N86/30)*SUMIFS(64:64,$1:$1,AP$1+INT(-$N86/30))))</f>
        <v>0</v>
      </c>
      <c r="AQ86" s="40">
        <f>IF(AQ$7="",0,IF(AQ$1=MAX($1:$1),$R64-SUM($T86:AP86),IF(AQ$1=1,SUMIFS(64:64,$1:$1,"&gt;="&amp;1,$1:$1,"&lt;="&amp;INT(-$N86/30))+(-$N86/30-INT(-$N86/30))*SUMIFS(64:64,$1:$1,INT(-$N86/30)+1),0)+(-$N86/30-INT(-$N86/30))*SUMIFS(64:64,$1:$1,AQ$1+INT(-$N86/30)+1)+(INT(-$N86/30)+1--$N86/30)*SUMIFS(64:64,$1:$1,AQ$1+INT(-$N86/30))))</f>
        <v>0</v>
      </c>
      <c r="AR86" s="40">
        <f>IF(AR$7="",0,IF(AR$1=MAX($1:$1),$R64-SUM($T86:AQ86),IF(AR$1=1,SUMIFS(64:64,$1:$1,"&gt;="&amp;1,$1:$1,"&lt;="&amp;INT(-$N86/30))+(-$N86/30-INT(-$N86/30))*SUMIFS(64:64,$1:$1,INT(-$N86/30)+1),0)+(-$N86/30-INT(-$N86/30))*SUMIFS(64:64,$1:$1,AR$1+INT(-$N86/30)+1)+(INT(-$N86/30)+1--$N86/30)*SUMIFS(64:64,$1:$1,AR$1+INT(-$N86/30))))</f>
        <v>0</v>
      </c>
      <c r="AS86" s="40">
        <f>IF(AS$7="",0,IF(AS$1=MAX($1:$1),$R64-SUM($T86:AR86),IF(AS$1=1,SUMIFS(64:64,$1:$1,"&gt;="&amp;1,$1:$1,"&lt;="&amp;INT(-$N86/30))+(-$N86/30-INT(-$N86/30))*SUMIFS(64:64,$1:$1,INT(-$N86/30)+1),0)+(-$N86/30-INT(-$N86/30))*SUMIFS(64:64,$1:$1,AS$1+INT(-$N86/30)+1)+(INT(-$N86/30)+1--$N86/30)*SUMIFS(64:64,$1:$1,AS$1+INT(-$N86/30))))</f>
        <v>0</v>
      </c>
      <c r="AT86" s="40">
        <f>IF(AT$7="",0,IF(AT$1=MAX($1:$1),$R64-SUM($T86:AS86),IF(AT$1=1,SUMIFS(64:64,$1:$1,"&gt;="&amp;1,$1:$1,"&lt;="&amp;INT(-$N86/30))+(-$N86/30-INT(-$N86/30))*SUMIFS(64:64,$1:$1,INT(-$N86/30)+1),0)+(-$N86/30-INT(-$N86/30))*SUMIFS(64:64,$1:$1,AT$1+INT(-$N86/30)+1)+(INT(-$N86/30)+1--$N86/30)*SUMIFS(64:64,$1:$1,AT$1+INT(-$N86/30))))</f>
        <v>0</v>
      </c>
      <c r="AU86" s="40">
        <f>IF(AU$7="",0,IF(AU$1=MAX($1:$1),$R64-SUM($T86:AT86),IF(AU$1=1,SUMIFS(64:64,$1:$1,"&gt;="&amp;1,$1:$1,"&lt;="&amp;INT(-$N86/30))+(-$N86/30-INT(-$N86/30))*SUMIFS(64:64,$1:$1,INT(-$N86/30)+1),0)+(-$N86/30-INT(-$N86/30))*SUMIFS(64:64,$1:$1,AU$1+INT(-$N86/30)+1)+(INT(-$N86/30)+1--$N86/30)*SUMIFS(64:64,$1:$1,AU$1+INT(-$N86/30))))</f>
        <v>0</v>
      </c>
      <c r="AV86" s="40">
        <f>IF(AV$7="",0,IF(AV$1=MAX($1:$1),$R64-SUM($T86:AU86),IF(AV$1=1,SUMIFS(64:64,$1:$1,"&gt;="&amp;1,$1:$1,"&lt;="&amp;INT(-$N86/30))+(-$N86/30-INT(-$N86/30))*SUMIFS(64:64,$1:$1,INT(-$N86/30)+1),0)+(-$N86/30-INT(-$N86/30))*SUMIFS(64:64,$1:$1,AV$1+INT(-$N86/30)+1)+(INT(-$N86/30)+1--$N86/30)*SUMIFS(64:64,$1:$1,AV$1+INT(-$N86/30))))</f>
        <v>0</v>
      </c>
      <c r="AW86" s="40">
        <f>IF(AW$7="",0,IF(AW$1=MAX($1:$1),$R64-SUM($T86:AV86),IF(AW$1=1,SUMIFS(64:64,$1:$1,"&gt;="&amp;1,$1:$1,"&lt;="&amp;INT(-$N86/30))+(-$N86/30-INT(-$N86/30))*SUMIFS(64:64,$1:$1,INT(-$N86/30)+1),0)+(-$N86/30-INT(-$N86/30))*SUMIFS(64:64,$1:$1,AW$1+INT(-$N86/30)+1)+(INT(-$N86/30)+1--$N86/30)*SUMIFS(64:64,$1:$1,AW$1+INT(-$N86/30))))</f>
        <v>0</v>
      </c>
      <c r="AX86" s="40">
        <f>IF(AX$7="",0,IF(AX$1=MAX($1:$1),$R64-SUM($T86:AW86),IF(AX$1=1,SUMIFS(64:64,$1:$1,"&gt;="&amp;1,$1:$1,"&lt;="&amp;INT(-$N86/30))+(-$N86/30-INT(-$N86/30))*SUMIFS(64:64,$1:$1,INT(-$N86/30)+1),0)+(-$N86/30-INT(-$N86/30))*SUMIFS(64:64,$1:$1,AX$1+INT(-$N86/30)+1)+(INT(-$N86/30)+1--$N86/30)*SUMIFS(64:64,$1:$1,AX$1+INT(-$N86/30))))</f>
        <v>0</v>
      </c>
      <c r="AY86" s="40">
        <f>IF(AY$7="",0,IF(AY$1=MAX($1:$1),$R64-SUM($T86:AX86),IF(AY$1=1,SUMIFS(64:64,$1:$1,"&gt;="&amp;1,$1:$1,"&lt;="&amp;INT(-$N86/30))+(-$N86/30-INT(-$N86/30))*SUMIFS(64:64,$1:$1,INT(-$N86/30)+1),0)+(-$N86/30-INT(-$N86/30))*SUMIFS(64:64,$1:$1,AY$1+INT(-$N86/30)+1)+(INT(-$N86/30)+1--$N86/30)*SUMIFS(64:64,$1:$1,AY$1+INT(-$N86/30))))</f>
        <v>0</v>
      </c>
      <c r="AZ86" s="40">
        <f>IF(AZ$7="",0,IF(AZ$1=MAX($1:$1),$R64-SUM($T86:AY86),IF(AZ$1=1,SUMIFS(64:64,$1:$1,"&gt;="&amp;1,$1:$1,"&lt;="&amp;INT(-$N86/30))+(-$N86/30-INT(-$N86/30))*SUMIFS(64:64,$1:$1,INT(-$N86/30)+1),0)+(-$N86/30-INT(-$N86/30))*SUMIFS(64:64,$1:$1,AZ$1+INT(-$N86/30)+1)+(INT(-$N86/30)+1--$N86/30)*SUMIFS(64:64,$1:$1,AZ$1+INT(-$N86/30))))</f>
        <v>0</v>
      </c>
      <c r="BA86" s="40">
        <f>IF(BA$7="",0,IF(BA$1=MAX($1:$1),$R64-SUM($T86:AZ86),IF(BA$1=1,SUMIFS(64:64,$1:$1,"&gt;="&amp;1,$1:$1,"&lt;="&amp;INT(-$N86/30))+(-$N86/30-INT(-$N86/30))*SUMIFS(64:64,$1:$1,INT(-$N86/30)+1),0)+(-$N86/30-INT(-$N86/30))*SUMIFS(64:64,$1:$1,BA$1+INT(-$N86/30)+1)+(INT(-$N86/30)+1--$N86/30)*SUMIFS(64:64,$1:$1,BA$1+INT(-$N86/30))))</f>
        <v>0</v>
      </c>
      <c r="BB86" s="40">
        <f>IF(BB$7="",0,IF(BB$1=MAX($1:$1),$R64-SUM($T86:BA86),IF(BB$1=1,SUMIFS(64:64,$1:$1,"&gt;="&amp;1,$1:$1,"&lt;="&amp;INT(-$N86/30))+(-$N86/30-INT(-$N86/30))*SUMIFS(64:64,$1:$1,INT(-$N86/30)+1),0)+(-$N86/30-INT(-$N86/30))*SUMIFS(64:64,$1:$1,BB$1+INT(-$N86/30)+1)+(INT(-$N86/30)+1--$N86/30)*SUMIFS(64:64,$1:$1,BB$1+INT(-$N86/30))))</f>
        <v>0</v>
      </c>
      <c r="BC86" s="40">
        <f>IF(BC$7="",0,IF(BC$1=MAX($1:$1),$R64-SUM($T86:BB86),IF(BC$1=1,SUMIFS(64:64,$1:$1,"&gt;="&amp;1,$1:$1,"&lt;="&amp;INT(-$N86/30))+(-$N86/30-INT(-$N86/30))*SUMIFS(64:64,$1:$1,INT(-$N86/30)+1),0)+(-$N86/30-INT(-$N86/30))*SUMIFS(64:64,$1:$1,BC$1+INT(-$N86/30)+1)+(INT(-$N86/30)+1--$N86/30)*SUMIFS(64:64,$1:$1,BC$1+INT(-$N86/30))))</f>
        <v>0</v>
      </c>
      <c r="BD86" s="40">
        <f>IF(BD$7="",0,IF(BD$1=MAX($1:$1),$R64-SUM($T86:BC86),IF(BD$1=1,SUMIFS(64:64,$1:$1,"&gt;="&amp;1,$1:$1,"&lt;="&amp;INT(-$N86/30))+(-$N86/30-INT(-$N86/30))*SUMIFS(64:64,$1:$1,INT(-$N86/30)+1),0)+(-$N86/30-INT(-$N86/30))*SUMIFS(64:64,$1:$1,BD$1+INT(-$N86/30)+1)+(INT(-$N86/30)+1--$N86/30)*SUMIFS(64:64,$1:$1,BD$1+INT(-$N86/30))))</f>
        <v>0</v>
      </c>
      <c r="BE86" s="40">
        <f>IF(BE$7="",0,IF(BE$1=MAX($1:$1),$R64-SUM($T86:BD86),IF(BE$1=1,SUMIFS(64:64,$1:$1,"&gt;="&amp;1,$1:$1,"&lt;="&amp;INT(-$N86/30))+(-$N86/30-INT(-$N86/30))*SUMIFS(64:64,$1:$1,INT(-$N86/30)+1),0)+(-$N86/30-INT(-$N86/30))*SUMIFS(64:64,$1:$1,BE$1+INT(-$N86/30)+1)+(INT(-$N86/30)+1--$N86/30)*SUMIFS(64:64,$1:$1,BE$1+INT(-$N86/30))))</f>
        <v>0</v>
      </c>
      <c r="BF86" s="40">
        <f>IF(BF$7="",0,IF(BF$1=MAX($1:$1),$R64-SUM($T86:BE86),IF(BF$1=1,SUMIFS(64:64,$1:$1,"&gt;="&amp;1,$1:$1,"&lt;="&amp;INT(-$N86/30))+(-$N86/30-INT(-$N86/30))*SUMIFS(64:64,$1:$1,INT(-$N86/30)+1),0)+(-$N86/30-INT(-$N86/30))*SUMIFS(64:64,$1:$1,BF$1+INT(-$N86/30)+1)+(INT(-$N86/30)+1--$N86/30)*SUMIFS(64:64,$1:$1,BF$1+INT(-$N86/30))))</f>
        <v>0</v>
      </c>
      <c r="BG86" s="40">
        <f>IF(BG$7="",0,IF(BG$1=MAX($1:$1),$R64-SUM($T86:BF86),IF(BG$1=1,SUMIFS(64:64,$1:$1,"&gt;="&amp;1,$1:$1,"&lt;="&amp;INT(-$N86/30))+(-$N86/30-INT(-$N86/30))*SUMIFS(64:64,$1:$1,INT(-$N86/30)+1),0)+(-$N86/30-INT(-$N86/30))*SUMIFS(64:64,$1:$1,BG$1+INT(-$N86/30)+1)+(INT(-$N86/30)+1--$N86/30)*SUMIFS(64:64,$1:$1,BG$1+INT(-$N86/30))))</f>
        <v>0</v>
      </c>
      <c r="BH86" s="40">
        <f>IF(BH$7="",0,IF(BH$1=MAX($1:$1),$R64-SUM($T86:BG86),IF(BH$1=1,SUMIFS(64:64,$1:$1,"&gt;="&amp;1,$1:$1,"&lt;="&amp;INT(-$N86/30))+(-$N86/30-INT(-$N86/30))*SUMIFS(64:64,$1:$1,INT(-$N86/30)+1),0)+(-$N86/30-INT(-$N86/30))*SUMIFS(64:64,$1:$1,BH$1+INT(-$N86/30)+1)+(INT(-$N86/30)+1--$N86/30)*SUMIFS(64:64,$1:$1,BH$1+INT(-$N86/30))))</f>
        <v>0</v>
      </c>
      <c r="BI86" s="40">
        <f>IF(BI$7="",0,IF(BI$1=MAX($1:$1),$R64-SUM($T86:BH86),IF(BI$1=1,SUMIFS(64:64,$1:$1,"&gt;="&amp;1,$1:$1,"&lt;="&amp;INT(-$N86/30))+(-$N86/30-INT(-$N86/30))*SUMIFS(64:64,$1:$1,INT(-$N86/30)+1),0)+(-$N86/30-INT(-$N86/30))*SUMIFS(64:64,$1:$1,BI$1+INT(-$N86/30)+1)+(INT(-$N86/30)+1--$N86/30)*SUMIFS(64:64,$1:$1,BI$1+INT(-$N86/30))))</f>
        <v>0</v>
      </c>
      <c r="BJ86" s="40">
        <f>IF(BJ$7="",0,IF(BJ$1=MAX($1:$1),$R64-SUM($T86:BI86),IF(BJ$1=1,SUMIFS(64:64,$1:$1,"&gt;="&amp;1,$1:$1,"&lt;="&amp;INT(-$N86/30))+(-$N86/30-INT(-$N86/30))*SUMIFS(64:64,$1:$1,INT(-$N86/30)+1),0)+(-$N86/30-INT(-$N86/30))*SUMIFS(64:64,$1:$1,BJ$1+INT(-$N86/30)+1)+(INT(-$N86/30)+1--$N86/30)*SUMIFS(64:64,$1:$1,BJ$1+INT(-$N86/30))))</f>
        <v>0</v>
      </c>
      <c r="BK86" s="40">
        <f>IF(BK$7="",0,IF(BK$1=MAX($1:$1),$R64-SUM($T86:BJ86),IF(BK$1=1,SUMIFS(64:64,$1:$1,"&gt;="&amp;1,$1:$1,"&lt;="&amp;INT(-$N86/30))+(-$N86/30-INT(-$N86/30))*SUMIFS(64:64,$1:$1,INT(-$N86/30)+1),0)+(-$N86/30-INT(-$N86/30))*SUMIFS(64:64,$1:$1,BK$1+INT(-$N86/30)+1)+(INT(-$N86/30)+1--$N86/30)*SUMIFS(64:64,$1:$1,BK$1+INT(-$N86/30))))</f>
        <v>0</v>
      </c>
      <c r="BL86" s="40">
        <f>IF(BL$7="",0,IF(BL$1=MAX($1:$1),$R64-SUM($T86:BK86),IF(BL$1=1,SUMIFS(64:64,$1:$1,"&gt;="&amp;1,$1:$1,"&lt;="&amp;INT(-$N86/30))+(-$N86/30-INT(-$N86/30))*SUMIFS(64:64,$1:$1,INT(-$N86/30)+1),0)+(-$N86/30-INT(-$N86/30))*SUMIFS(64:64,$1:$1,BL$1+INT(-$N86/30)+1)+(INT(-$N86/30)+1--$N86/30)*SUMIFS(64:64,$1:$1,BL$1+INT(-$N86/30))))</f>
        <v>0</v>
      </c>
      <c r="BM86" s="40">
        <f>IF(BM$7="",0,IF(BM$1=MAX($1:$1),$R64-SUM($T86:BL86),IF(BM$1=1,SUMIFS(64:64,$1:$1,"&gt;="&amp;1,$1:$1,"&lt;="&amp;INT(-$N86/30))+(-$N86/30-INT(-$N86/30))*SUMIFS(64:64,$1:$1,INT(-$N86/30)+1),0)+(-$N86/30-INT(-$N86/30))*SUMIFS(64:64,$1:$1,BM$1+INT(-$N86/30)+1)+(INT(-$N86/30)+1--$N86/30)*SUMIFS(64:64,$1:$1,BM$1+INT(-$N86/30))))</f>
        <v>0</v>
      </c>
      <c r="BN86" s="40">
        <f>IF(BN$7="",0,IF(BN$1=MAX($1:$1),$R64-SUM($T86:BM86),IF(BN$1=1,SUMIFS(64:64,$1:$1,"&gt;="&amp;1,$1:$1,"&lt;="&amp;INT(-$N86/30))+(-$N86/30-INT(-$N86/30))*SUMIFS(64:64,$1:$1,INT(-$N86/30)+1),0)+(-$N86/30-INT(-$N86/30))*SUMIFS(64:64,$1:$1,BN$1+INT(-$N86/30)+1)+(INT(-$N86/30)+1--$N86/30)*SUMIFS(64:64,$1:$1,BN$1+INT(-$N86/30))))</f>
        <v>0</v>
      </c>
      <c r="BO86" s="40">
        <f>IF(BO$7="",0,IF(BO$1=MAX($1:$1),$R64-SUM($T86:BN86),IF(BO$1=1,SUMIFS(64:64,$1:$1,"&gt;="&amp;1,$1:$1,"&lt;="&amp;INT(-$N86/30))+(-$N86/30-INT(-$N86/30))*SUMIFS(64:64,$1:$1,INT(-$N86/30)+1),0)+(-$N86/30-INT(-$N86/30))*SUMIFS(64:64,$1:$1,BO$1+INT(-$N86/30)+1)+(INT(-$N86/30)+1--$N86/30)*SUMIFS(64:64,$1:$1,BO$1+INT(-$N86/30))))</f>
        <v>0</v>
      </c>
      <c r="BP86" s="40">
        <f>IF(BP$7="",0,IF(BP$1=MAX($1:$1),$R64-SUM($T86:BO86),IF(BP$1=1,SUMIFS(64:64,$1:$1,"&gt;="&amp;1,$1:$1,"&lt;="&amp;INT(-$N86/30))+(-$N86/30-INT(-$N86/30))*SUMIFS(64:64,$1:$1,INT(-$N86/30)+1),0)+(-$N86/30-INT(-$N86/30))*SUMIFS(64:64,$1:$1,BP$1+INT(-$N86/30)+1)+(INT(-$N86/30)+1--$N86/30)*SUMIFS(64:64,$1:$1,BP$1+INT(-$N86/30))))</f>
        <v>0</v>
      </c>
      <c r="BQ86" s="40">
        <f>IF(BQ$7="",0,IF(BQ$1=MAX($1:$1),$R64-SUM($T86:BP86),IF(BQ$1=1,SUMIFS(64:64,$1:$1,"&gt;="&amp;1,$1:$1,"&lt;="&amp;INT(-$N86/30))+(-$N86/30-INT(-$N86/30))*SUMIFS(64:64,$1:$1,INT(-$N86/30)+1),0)+(-$N86/30-INT(-$N86/30))*SUMIFS(64:64,$1:$1,BQ$1+INT(-$N86/30)+1)+(INT(-$N86/30)+1--$N86/30)*SUMIFS(64:64,$1:$1,BQ$1+INT(-$N86/30))))</f>
        <v>0</v>
      </c>
      <c r="BR86" s="40">
        <f>IF(BR$7="",0,IF(BR$1=MAX($1:$1),$R64-SUM($T86:BQ86),IF(BR$1=1,SUMIFS(64:64,$1:$1,"&gt;="&amp;1,$1:$1,"&lt;="&amp;INT(-$N86/30))+(-$N86/30-INT(-$N86/30))*SUMIFS(64:64,$1:$1,INT(-$N86/30)+1),0)+(-$N86/30-INT(-$N86/30))*SUMIFS(64:64,$1:$1,BR$1+INT(-$N86/30)+1)+(INT(-$N86/30)+1--$N86/30)*SUMIFS(64:64,$1:$1,BR$1+INT(-$N86/30))))</f>
        <v>0</v>
      </c>
      <c r="BS86" s="40">
        <f>IF(BS$7="",0,IF(BS$1=MAX($1:$1),$R64-SUM($T86:BR86),IF(BS$1=1,SUMIFS(64:64,$1:$1,"&gt;="&amp;1,$1:$1,"&lt;="&amp;INT(-$N86/30))+(-$N86/30-INT(-$N86/30))*SUMIFS(64:64,$1:$1,INT(-$N86/30)+1),0)+(-$N86/30-INT(-$N86/30))*SUMIFS(64:64,$1:$1,BS$1+INT(-$N86/30)+1)+(INT(-$N86/30)+1--$N86/30)*SUMIFS(64:64,$1:$1,BS$1+INT(-$N86/30))))</f>
        <v>0</v>
      </c>
      <c r="BT86" s="40">
        <f>IF(BT$7="",0,IF(BT$1=MAX($1:$1),$R64-SUM($T86:BS86),IF(BT$1=1,SUMIFS(64:64,$1:$1,"&gt;="&amp;1,$1:$1,"&lt;="&amp;INT(-$N86/30))+(-$N86/30-INT(-$N86/30))*SUMIFS(64:64,$1:$1,INT(-$N86/30)+1),0)+(-$N86/30-INT(-$N86/30))*SUMIFS(64:64,$1:$1,BT$1+INT(-$N86/30)+1)+(INT(-$N86/30)+1--$N86/30)*SUMIFS(64:64,$1:$1,BT$1+INT(-$N86/30))))</f>
        <v>0</v>
      </c>
      <c r="BU86" s="40">
        <f>IF(BU$7="",0,IF(BU$1=MAX($1:$1),$R64-SUM($T86:BT86),IF(BU$1=1,SUMIFS(64:64,$1:$1,"&gt;="&amp;1,$1:$1,"&lt;="&amp;INT(-$N86/30))+(-$N86/30-INT(-$N86/30))*SUMIFS(64:64,$1:$1,INT(-$N86/30)+1),0)+(-$N86/30-INT(-$N86/30))*SUMIFS(64:64,$1:$1,BU$1+INT(-$N86/30)+1)+(INT(-$N86/30)+1--$N86/30)*SUMIFS(64:64,$1:$1,BU$1+INT(-$N86/30))))</f>
        <v>0</v>
      </c>
      <c r="BV86" s="40">
        <f>IF(BV$7="",0,IF(BV$1=MAX($1:$1),$R64-SUM($T86:BU86),IF(BV$1=1,SUMIFS(64:64,$1:$1,"&gt;="&amp;1,$1:$1,"&lt;="&amp;INT(-$N86/30))+(-$N86/30-INT(-$N86/30))*SUMIFS(64:64,$1:$1,INT(-$N86/30)+1),0)+(-$N86/30-INT(-$N86/30))*SUMIFS(64:64,$1:$1,BV$1+INT(-$N86/30)+1)+(INT(-$N86/30)+1--$N86/30)*SUMIFS(64:64,$1:$1,BV$1+INT(-$N86/30))))</f>
        <v>0</v>
      </c>
      <c r="BW86" s="40">
        <f>IF(BW$7="",0,IF(BW$1=MAX($1:$1),$R64-SUM($T86:BV86),IF(BW$1=1,SUMIFS(64:64,$1:$1,"&gt;="&amp;1,$1:$1,"&lt;="&amp;INT(-$N86/30))+(-$N86/30-INT(-$N86/30))*SUMIFS(64:64,$1:$1,INT(-$N86/30)+1),0)+(-$N86/30-INT(-$N86/30))*SUMIFS(64:64,$1:$1,BW$1+INT(-$N86/30)+1)+(INT(-$N86/30)+1--$N86/30)*SUMIFS(64:64,$1:$1,BW$1+INT(-$N86/30))))</f>
        <v>0</v>
      </c>
      <c r="BX86" s="40">
        <f>IF(BX$7="",0,IF(BX$1=MAX($1:$1),$R64-SUM($T86:BW86),IF(BX$1=1,SUMIFS(64:64,$1:$1,"&gt;="&amp;1,$1:$1,"&lt;="&amp;INT(-$N86/30))+(-$N86/30-INT(-$N86/30))*SUMIFS(64:64,$1:$1,INT(-$N86/30)+1),0)+(-$N86/30-INT(-$N86/30))*SUMIFS(64:64,$1:$1,BX$1+INT(-$N86/30)+1)+(INT(-$N86/30)+1--$N86/30)*SUMIFS(64:64,$1:$1,BX$1+INT(-$N86/30))))</f>
        <v>0</v>
      </c>
      <c r="BY86" s="40">
        <f>IF(BY$7="",0,IF(BY$1=MAX($1:$1),$R64-SUM($T86:BX86),IF(BY$1=1,SUMIFS(64:64,$1:$1,"&gt;="&amp;1,$1:$1,"&lt;="&amp;INT(-$N86/30))+(-$N86/30-INT(-$N86/30))*SUMIFS(64:64,$1:$1,INT(-$N86/30)+1),0)+(-$N86/30-INT(-$N86/30))*SUMIFS(64:64,$1:$1,BY$1+INT(-$N86/30)+1)+(INT(-$N86/30)+1--$N86/30)*SUMIFS(64:64,$1:$1,BY$1+INT(-$N86/30))))</f>
        <v>0</v>
      </c>
      <c r="BZ86" s="40">
        <f>IF(BZ$7="",0,IF(BZ$1=MAX($1:$1),$R64-SUM($T86:BY86),IF(BZ$1=1,SUMIFS(64:64,$1:$1,"&gt;="&amp;1,$1:$1,"&lt;="&amp;INT(-$N86/30))+(-$N86/30-INT(-$N86/30))*SUMIFS(64:64,$1:$1,INT(-$N86/30)+1),0)+(-$N86/30-INT(-$N86/30))*SUMIFS(64:64,$1:$1,BZ$1+INT(-$N86/30)+1)+(INT(-$N86/30)+1--$N86/30)*SUMIFS(64:64,$1:$1,BZ$1+INT(-$N86/30))))</f>
        <v>0</v>
      </c>
      <c r="CA86" s="40">
        <f>IF(CA$7="",0,IF(CA$1=MAX($1:$1),$R64-SUM($T86:BZ86),IF(CA$1=1,SUMIFS(64:64,$1:$1,"&gt;="&amp;1,$1:$1,"&lt;="&amp;INT(-$N86/30))+(-$N86/30-INT(-$N86/30))*SUMIFS(64:64,$1:$1,INT(-$N86/30)+1),0)+(-$N86/30-INT(-$N86/30))*SUMIFS(64:64,$1:$1,CA$1+INT(-$N86/30)+1)+(INT(-$N86/30)+1--$N86/30)*SUMIFS(64:64,$1:$1,CA$1+INT(-$N86/30))))</f>
        <v>0</v>
      </c>
      <c r="CB86" s="40">
        <f>IF(CB$7="",0,IF(CB$1=MAX($1:$1),$R64-SUM($T86:CA86),IF(CB$1=1,SUMIFS(64:64,$1:$1,"&gt;="&amp;1,$1:$1,"&lt;="&amp;INT(-$N86/30))+(-$N86/30-INT(-$N86/30))*SUMIFS(64:64,$1:$1,INT(-$N86/30)+1),0)+(-$N86/30-INT(-$N86/30))*SUMIFS(64:64,$1:$1,CB$1+INT(-$N86/30)+1)+(INT(-$N86/30)+1--$N86/30)*SUMIFS(64:64,$1:$1,CB$1+INT(-$N86/30))))</f>
        <v>0</v>
      </c>
      <c r="CC86" s="40">
        <f>IF(CC$7="",0,IF(CC$1=MAX($1:$1),$R64-SUM($T86:CB86),IF(CC$1=1,SUMIFS(64:64,$1:$1,"&gt;="&amp;1,$1:$1,"&lt;="&amp;INT(-$N86/30))+(-$N86/30-INT(-$N86/30))*SUMIFS(64:64,$1:$1,INT(-$N86/30)+1),0)+(-$N86/30-INT(-$N86/30))*SUMIFS(64:64,$1:$1,CC$1+INT(-$N86/30)+1)+(INT(-$N86/30)+1--$N86/30)*SUMIFS(64:64,$1:$1,CC$1+INT(-$N86/30))))</f>
        <v>0</v>
      </c>
      <c r="CD86" s="40">
        <f>IF(CD$7="",0,IF(CD$1=MAX($1:$1),$R64-SUM($T86:CC86),IF(CD$1=1,SUMIFS(64:64,$1:$1,"&gt;="&amp;1,$1:$1,"&lt;="&amp;INT(-$N86/30))+(-$N86/30-INT(-$N86/30))*SUMIFS(64:64,$1:$1,INT(-$N86/30)+1),0)+(-$N86/30-INT(-$N86/30))*SUMIFS(64:64,$1:$1,CD$1+INT(-$N86/30)+1)+(INT(-$N86/30)+1--$N86/30)*SUMIFS(64:64,$1:$1,CD$1+INT(-$N86/30))))</f>
        <v>0</v>
      </c>
      <c r="CE86" s="40">
        <f>IF(CE$7="",0,IF(CE$1=MAX($1:$1),$R64-SUM($T86:CD86),IF(CE$1=1,SUMIFS(64:64,$1:$1,"&gt;="&amp;1,$1:$1,"&lt;="&amp;INT(-$N86/30))+(-$N86/30-INT(-$N86/30))*SUMIFS(64:64,$1:$1,INT(-$N86/30)+1),0)+(-$N86/30-INT(-$N86/30))*SUMIFS(64:64,$1:$1,CE$1+INT(-$N86/30)+1)+(INT(-$N86/30)+1--$N86/30)*SUMIFS(64:64,$1:$1,CE$1+INT(-$N86/30))))</f>
        <v>0</v>
      </c>
      <c r="CF86" s="40">
        <f>IF(CF$7="",0,IF(CF$1=MAX($1:$1),$R64-SUM($T86:CE86),IF(CF$1=1,SUMIFS(64:64,$1:$1,"&gt;="&amp;1,$1:$1,"&lt;="&amp;INT(-$N86/30))+(-$N86/30-INT(-$N86/30))*SUMIFS(64:64,$1:$1,INT(-$N86/30)+1),0)+(-$N86/30-INT(-$N86/30))*SUMIFS(64:64,$1:$1,CF$1+INT(-$N86/30)+1)+(INT(-$N86/30)+1--$N86/30)*SUMIFS(64:64,$1:$1,CF$1+INT(-$N86/30))))</f>
        <v>0</v>
      </c>
      <c r="CG86" s="40">
        <f>IF(CG$7="",0,IF(CG$1=MAX($1:$1),$R64-SUM($T86:CF86),IF(CG$1=1,SUMIFS(64:64,$1:$1,"&gt;="&amp;1,$1:$1,"&lt;="&amp;INT(-$N86/30))+(-$N86/30-INT(-$N86/30))*SUMIFS(64:64,$1:$1,INT(-$N86/30)+1),0)+(-$N86/30-INT(-$N86/30))*SUMIFS(64:64,$1:$1,CG$1+INT(-$N86/30)+1)+(INT(-$N86/30)+1--$N86/30)*SUMIFS(64:64,$1:$1,CG$1+INT(-$N86/30))))</f>
        <v>0</v>
      </c>
      <c r="CH86" s="40">
        <f>IF(CH$7="",0,IF(CH$1=MAX($1:$1),$R64-SUM($T86:CG86),IF(CH$1=1,SUMIFS(64:64,$1:$1,"&gt;="&amp;1,$1:$1,"&lt;="&amp;INT(-$N86/30))+(-$N86/30-INT(-$N86/30))*SUMIFS(64:64,$1:$1,INT(-$N86/30)+1),0)+(-$N86/30-INT(-$N86/30))*SUMIFS(64:64,$1:$1,CH$1+INT(-$N86/30)+1)+(INT(-$N86/30)+1--$N86/30)*SUMIFS(64:64,$1:$1,CH$1+INT(-$N86/30))))</f>
        <v>0</v>
      </c>
      <c r="CI86" s="40">
        <f>IF(CI$7="",0,IF(CI$1=MAX($1:$1),$R64-SUM($T86:CH86),IF(CI$1=1,SUMIFS(64:64,$1:$1,"&gt;="&amp;1,$1:$1,"&lt;="&amp;INT(-$N86/30))+(-$N86/30-INT(-$N86/30))*SUMIFS(64:64,$1:$1,INT(-$N86/30)+1),0)+(-$N86/30-INT(-$N86/30))*SUMIFS(64:64,$1:$1,CI$1+INT(-$N86/30)+1)+(INT(-$N86/30)+1--$N86/30)*SUMIFS(64:64,$1:$1,CI$1+INT(-$N86/30))))</f>
        <v>0</v>
      </c>
      <c r="CJ86" s="40">
        <f>IF(CJ$7="",0,IF(CJ$1=MAX($1:$1),$R64-SUM($T86:CI86),IF(CJ$1=1,SUMIFS(64:64,$1:$1,"&gt;="&amp;1,$1:$1,"&lt;="&amp;INT(-$N86/30))+(-$N86/30-INT(-$N86/30))*SUMIFS(64:64,$1:$1,INT(-$N86/30)+1),0)+(-$N86/30-INT(-$N86/30))*SUMIFS(64:64,$1:$1,CJ$1+INT(-$N86/30)+1)+(INT(-$N86/30)+1--$N86/30)*SUMIFS(64:64,$1:$1,CJ$1+INT(-$N86/30))))</f>
        <v>0</v>
      </c>
      <c r="CK86" s="40">
        <f>IF(CK$7="",0,IF(CK$1=MAX($1:$1),$R64-SUM($T86:CJ86),IF(CK$1=1,SUMIFS(64:64,$1:$1,"&gt;="&amp;1,$1:$1,"&lt;="&amp;INT(-$N86/30))+(-$N86/30-INT(-$N86/30))*SUMIFS(64:64,$1:$1,INT(-$N86/30)+1),0)+(-$N86/30-INT(-$N86/30))*SUMIFS(64:64,$1:$1,CK$1+INT(-$N86/30)+1)+(INT(-$N86/30)+1--$N86/30)*SUMIFS(64:64,$1:$1,CK$1+INT(-$N86/30))))</f>
        <v>0</v>
      </c>
      <c r="CL86" s="40">
        <f>IF(CL$7="",0,IF(CL$1=MAX($1:$1),$R64-SUM($T86:CK86),IF(CL$1=1,SUMIFS(64:64,$1:$1,"&gt;="&amp;1,$1:$1,"&lt;="&amp;INT(-$N86/30))+(-$N86/30-INT(-$N86/30))*SUMIFS(64:64,$1:$1,INT(-$N86/30)+1),0)+(-$N86/30-INT(-$N86/30))*SUMIFS(64:64,$1:$1,CL$1+INT(-$N86/30)+1)+(INT(-$N86/30)+1--$N86/30)*SUMIFS(64:64,$1:$1,CL$1+INT(-$N86/30))))</f>
        <v>0</v>
      </c>
      <c r="CM86" s="40">
        <f>IF(CM$7="",0,IF(CM$1=MAX($1:$1),$R64-SUM($T86:CL86),IF(CM$1=1,SUMIFS(64:64,$1:$1,"&gt;="&amp;1,$1:$1,"&lt;="&amp;INT(-$N86/30))+(-$N86/30-INT(-$N86/30))*SUMIFS(64:64,$1:$1,INT(-$N86/30)+1),0)+(-$N86/30-INT(-$N86/30))*SUMIFS(64:64,$1:$1,CM$1+INT(-$N86/30)+1)+(INT(-$N86/30)+1--$N86/30)*SUMIFS(64:64,$1:$1,CM$1+INT(-$N86/30))))</f>
        <v>0</v>
      </c>
      <c r="CN86" s="40">
        <f>IF(CN$7="",0,IF(CN$1=MAX($1:$1),$R64-SUM($T86:CM86),IF(CN$1=1,SUMIFS(64:64,$1:$1,"&gt;="&amp;1,$1:$1,"&lt;="&amp;INT(-$N86/30))+(-$N86/30-INT(-$N86/30))*SUMIFS(64:64,$1:$1,INT(-$N86/30)+1),0)+(-$N86/30-INT(-$N86/30))*SUMIFS(64:64,$1:$1,CN$1+INT(-$N86/30)+1)+(INT(-$N86/30)+1--$N86/30)*SUMIFS(64:64,$1:$1,CN$1+INT(-$N86/30))))</f>
        <v>0</v>
      </c>
      <c r="CO86" s="40">
        <f>IF(CO$7="",0,IF(CO$1=MAX($1:$1),$R64-SUM($T86:CN86),IF(CO$1=1,SUMIFS(64:64,$1:$1,"&gt;="&amp;1,$1:$1,"&lt;="&amp;INT(-$N86/30))+(-$N86/30-INT(-$N86/30))*SUMIFS(64:64,$1:$1,INT(-$N86/30)+1),0)+(-$N86/30-INT(-$N86/30))*SUMIFS(64:64,$1:$1,CO$1+INT(-$N86/30)+1)+(INT(-$N86/30)+1--$N86/30)*SUMIFS(64:64,$1:$1,CO$1+INT(-$N86/30))))</f>
        <v>0</v>
      </c>
      <c r="CP86" s="40">
        <f>IF(CP$7="",0,IF(CP$1=MAX($1:$1),$R64-SUM($T86:CO86),IF(CP$1=1,SUMIFS(64:64,$1:$1,"&gt;="&amp;1,$1:$1,"&lt;="&amp;INT(-$N86/30))+(-$N86/30-INT(-$N86/30))*SUMIFS(64:64,$1:$1,INT(-$N86/30)+1),0)+(-$N86/30-INT(-$N86/30))*SUMIFS(64:64,$1:$1,CP$1+INT(-$N86/30)+1)+(INT(-$N86/30)+1--$N86/30)*SUMIFS(64:64,$1:$1,CP$1+INT(-$N86/30))))</f>
        <v>0</v>
      </c>
      <c r="CQ86" s="40">
        <f>IF(CQ$7="",0,IF(CQ$1=MAX($1:$1),$R64-SUM($T86:CP86),IF(CQ$1=1,SUMIFS(64:64,$1:$1,"&gt;="&amp;1,$1:$1,"&lt;="&amp;INT(-$N86/30))+(-$N86/30-INT(-$N86/30))*SUMIFS(64:64,$1:$1,INT(-$N86/30)+1),0)+(-$N86/30-INT(-$N86/30))*SUMIFS(64:64,$1:$1,CQ$1+INT(-$N86/30)+1)+(INT(-$N86/30)+1--$N86/30)*SUMIFS(64:64,$1:$1,CQ$1+INT(-$N86/30))))</f>
        <v>0</v>
      </c>
      <c r="CR86" s="40">
        <f>IF(CR$7="",0,IF(CR$1=MAX($1:$1),$R64-SUM($T86:CQ86),IF(CR$1=1,SUMIFS(64:64,$1:$1,"&gt;="&amp;1,$1:$1,"&lt;="&amp;INT(-$N86/30))+(-$N86/30-INT(-$N86/30))*SUMIFS(64:64,$1:$1,INT(-$N86/30)+1),0)+(-$N86/30-INT(-$N86/30))*SUMIFS(64:64,$1:$1,CR$1+INT(-$N86/30)+1)+(INT(-$N86/30)+1--$N86/30)*SUMIFS(64:64,$1:$1,CR$1+INT(-$N86/30))))</f>
        <v>0</v>
      </c>
      <c r="CS86" s="40">
        <f>IF(CS$7="",0,IF(CS$1=MAX($1:$1),$R64-SUM($T86:CR86),IF(CS$1=1,SUMIFS(64:64,$1:$1,"&gt;="&amp;1,$1:$1,"&lt;="&amp;INT(-$N86/30))+(-$N86/30-INT(-$N86/30))*SUMIFS(64:64,$1:$1,INT(-$N86/30)+1),0)+(-$N86/30-INT(-$N86/30))*SUMIFS(64:64,$1:$1,CS$1+INT(-$N86/30)+1)+(INT(-$N86/30)+1--$N86/30)*SUMIFS(64:64,$1:$1,CS$1+INT(-$N86/30))))</f>
        <v>0</v>
      </c>
      <c r="CT86" s="40">
        <f>IF(CT$7="",0,IF(CT$1=MAX($1:$1),$R64-SUM($T86:CS86),IF(CT$1=1,SUMIFS(64:64,$1:$1,"&gt;="&amp;1,$1:$1,"&lt;="&amp;INT(-$N86/30))+(-$N86/30-INT(-$N86/30))*SUMIFS(64:64,$1:$1,INT(-$N86/30)+1),0)+(-$N86/30-INT(-$N86/30))*SUMIFS(64:64,$1:$1,CT$1+INT(-$N86/30)+1)+(INT(-$N86/30)+1--$N86/30)*SUMIFS(64:64,$1:$1,CT$1+INT(-$N86/30))))</f>
        <v>0</v>
      </c>
      <c r="CU86" s="40">
        <f>IF(CU$7="",0,IF(CU$1=MAX($1:$1),$R64-SUM($T86:CT86),IF(CU$1=1,SUMIFS(64:64,$1:$1,"&gt;="&amp;1,$1:$1,"&lt;="&amp;INT(-$N86/30))+(-$N86/30-INT(-$N86/30))*SUMIFS(64:64,$1:$1,INT(-$N86/30)+1),0)+(-$N86/30-INT(-$N86/30))*SUMIFS(64:64,$1:$1,CU$1+INT(-$N86/30)+1)+(INT(-$N86/30)+1--$N86/30)*SUMIFS(64:64,$1:$1,CU$1+INT(-$N86/30))))</f>
        <v>0</v>
      </c>
      <c r="CV86" s="40">
        <f>IF(CV$7="",0,IF(CV$1=MAX($1:$1),$R64-SUM($T86:CU86),IF(CV$1=1,SUMIFS(64:64,$1:$1,"&gt;="&amp;1,$1:$1,"&lt;="&amp;INT(-$N86/30))+(-$N86/30-INT(-$N86/30))*SUMIFS(64:64,$1:$1,INT(-$N86/30)+1),0)+(-$N86/30-INT(-$N86/30))*SUMIFS(64:64,$1:$1,CV$1+INT(-$N86/30)+1)+(INT(-$N86/30)+1--$N86/30)*SUMIFS(64:64,$1:$1,CV$1+INT(-$N86/30))))</f>
        <v>0</v>
      </c>
      <c r="CW86" s="40">
        <f>IF(CW$7="",0,IF(CW$1=MAX($1:$1),$R64-SUM($T86:CV86),IF(CW$1=1,SUMIFS(64:64,$1:$1,"&gt;="&amp;1,$1:$1,"&lt;="&amp;INT(-$N86/30))+(-$N86/30-INT(-$N86/30))*SUMIFS(64:64,$1:$1,INT(-$N86/30)+1),0)+(-$N86/30-INT(-$N86/30))*SUMIFS(64:64,$1:$1,CW$1+INT(-$N86/30)+1)+(INT(-$N86/30)+1--$N86/30)*SUMIFS(64:64,$1:$1,CW$1+INT(-$N86/30))))</f>
        <v>0</v>
      </c>
      <c r="CX86" s="40">
        <f>IF(CX$7="",0,IF(CX$1=MAX($1:$1),$R64-SUM($T86:CW86),IF(CX$1=1,SUMIFS(64:64,$1:$1,"&gt;="&amp;1,$1:$1,"&lt;="&amp;INT(-$N86/30))+(-$N86/30-INT(-$N86/30))*SUMIFS(64:64,$1:$1,INT(-$N86/30)+1),0)+(-$N86/30-INT(-$N86/30))*SUMIFS(64:64,$1:$1,CX$1+INT(-$N86/30)+1)+(INT(-$N86/30)+1--$N86/30)*SUMIFS(64:64,$1:$1,CX$1+INT(-$N86/30))))</f>
        <v>0</v>
      </c>
      <c r="CY86" s="40">
        <f>IF(CY$7="",0,IF(CY$1=MAX($1:$1),$R64-SUM($T86:CX86),IF(CY$1=1,SUMIFS(64:64,$1:$1,"&gt;="&amp;1,$1:$1,"&lt;="&amp;INT(-$N86/30))+(-$N86/30-INT(-$N86/30))*SUMIFS(64:64,$1:$1,INT(-$N86/30)+1),0)+(-$N86/30-INT(-$N86/30))*SUMIFS(64:64,$1:$1,CY$1+INT(-$N86/30)+1)+(INT(-$N86/30)+1--$N86/30)*SUMIFS(64:64,$1:$1,CY$1+INT(-$N86/30))))</f>
        <v>0</v>
      </c>
      <c r="CZ86" s="40">
        <f>IF(CZ$7="",0,IF(CZ$1=MAX($1:$1),$R64-SUM($T86:CY86),IF(CZ$1=1,SUMIFS(64:64,$1:$1,"&gt;="&amp;1,$1:$1,"&lt;="&amp;INT(-$N86/30))+(-$N86/30-INT(-$N86/30))*SUMIFS(64:64,$1:$1,INT(-$N86/30)+1),0)+(-$N86/30-INT(-$N86/30))*SUMIFS(64:64,$1:$1,CZ$1+INT(-$N86/30)+1)+(INT(-$N86/30)+1--$N86/30)*SUMIFS(64:64,$1:$1,CZ$1+INT(-$N86/30))))</f>
        <v>0</v>
      </c>
      <c r="DA86" s="40">
        <f>IF(DA$7="",0,IF(DA$1=MAX($1:$1),$R64-SUM($T86:CZ86),IF(DA$1=1,SUMIFS(64:64,$1:$1,"&gt;="&amp;1,$1:$1,"&lt;="&amp;INT(-$N86/30))+(-$N86/30-INT(-$N86/30))*SUMIFS(64:64,$1:$1,INT(-$N86/30)+1),0)+(-$N86/30-INT(-$N86/30))*SUMIFS(64:64,$1:$1,DA$1+INT(-$N86/30)+1)+(INT(-$N86/30)+1--$N86/30)*SUMIFS(64:64,$1:$1,DA$1+INT(-$N86/30))))</f>
        <v>0</v>
      </c>
      <c r="DB86" s="40">
        <f>IF(DB$7="",0,IF(DB$1=MAX($1:$1),$R64-SUM($T86:DA86),IF(DB$1=1,SUMIFS(64:64,$1:$1,"&gt;="&amp;1,$1:$1,"&lt;="&amp;INT(-$N86/30))+(-$N86/30-INT(-$N86/30))*SUMIFS(64:64,$1:$1,INT(-$N86/30)+1),0)+(-$N86/30-INT(-$N86/30))*SUMIFS(64:64,$1:$1,DB$1+INT(-$N86/30)+1)+(INT(-$N86/30)+1--$N86/30)*SUMIFS(64:64,$1:$1,DB$1+INT(-$N86/30))))</f>
        <v>0</v>
      </c>
      <c r="DC86" s="40">
        <f>IF(DC$7="",0,IF(DC$1=MAX($1:$1),$R64-SUM($T86:DB86),IF(DC$1=1,SUMIFS(64:64,$1:$1,"&gt;="&amp;1,$1:$1,"&lt;="&amp;INT(-$N86/30))+(-$N86/30-INT(-$N86/30))*SUMIFS(64:64,$1:$1,INT(-$N86/30)+1),0)+(-$N86/30-INT(-$N86/30))*SUMIFS(64:64,$1:$1,DC$1+INT(-$N86/30)+1)+(INT(-$N86/30)+1--$N86/30)*SUMIFS(64:64,$1:$1,DC$1+INT(-$N86/30))))</f>
        <v>0</v>
      </c>
      <c r="DD86" s="40">
        <f>IF(DD$7="",0,IF(DD$1=MAX($1:$1),$R64-SUM($T86:DC86),IF(DD$1=1,SUMIFS(64:64,$1:$1,"&gt;="&amp;1,$1:$1,"&lt;="&amp;INT(-$N86/30))+(-$N86/30-INT(-$N86/30))*SUMIFS(64:64,$1:$1,INT(-$N86/30)+1),0)+(-$N86/30-INT(-$N86/30))*SUMIFS(64:64,$1:$1,DD$1+INT(-$N86/30)+1)+(INT(-$N86/30)+1--$N86/30)*SUMIFS(64:64,$1:$1,DD$1+INT(-$N86/30))))</f>
        <v>0</v>
      </c>
      <c r="DE86" s="40">
        <f>IF(DE$7="",0,IF(DE$1=MAX($1:$1),$R64-SUM($T86:DD86),IF(DE$1=1,SUMIFS(64:64,$1:$1,"&gt;="&amp;1,$1:$1,"&lt;="&amp;INT(-$N86/30))+(-$N86/30-INT(-$N86/30))*SUMIFS(64:64,$1:$1,INT(-$N86/30)+1),0)+(-$N86/30-INT(-$N86/30))*SUMIFS(64:64,$1:$1,DE$1+INT(-$N86/30)+1)+(INT(-$N86/30)+1--$N86/30)*SUMIFS(64:64,$1:$1,DE$1+INT(-$N86/30))))</f>
        <v>0</v>
      </c>
      <c r="DF86" s="40">
        <f>IF(DF$7="",0,IF(DF$1=MAX($1:$1),$R64-SUM($T86:DE86),IF(DF$1=1,SUMIFS(64:64,$1:$1,"&gt;="&amp;1,$1:$1,"&lt;="&amp;INT(-$N86/30))+(-$N86/30-INT(-$N86/30))*SUMIFS(64:64,$1:$1,INT(-$N86/30)+1),0)+(-$N86/30-INT(-$N86/30))*SUMIFS(64:64,$1:$1,DF$1+INT(-$N86/30)+1)+(INT(-$N86/30)+1--$N86/30)*SUMIFS(64:64,$1:$1,DF$1+INT(-$N86/30))))</f>
        <v>0</v>
      </c>
      <c r="DG86" s="40">
        <f>IF(DG$7="",0,IF(DG$1=MAX($1:$1),$R64-SUM($T86:DF86),IF(DG$1=1,SUMIFS(64:64,$1:$1,"&gt;="&amp;1,$1:$1,"&lt;="&amp;INT(-$N86/30))+(-$N86/30-INT(-$N86/30))*SUMIFS(64:64,$1:$1,INT(-$N86/30)+1),0)+(-$N86/30-INT(-$N86/30))*SUMIFS(64:64,$1:$1,DG$1+INT(-$N86/30)+1)+(INT(-$N86/30)+1--$N86/30)*SUMIFS(64:64,$1:$1,DG$1+INT(-$N86/30))))</f>
        <v>0</v>
      </c>
      <c r="DH86" s="40">
        <f>IF(DH$7="",0,IF(DH$1=MAX($1:$1),$R64-SUM($T86:DG86),IF(DH$1=1,SUMIFS(64:64,$1:$1,"&gt;="&amp;1,$1:$1,"&lt;="&amp;INT(-$N86/30))+(-$N86/30-INT(-$N86/30))*SUMIFS(64:64,$1:$1,INT(-$N86/30)+1),0)+(-$N86/30-INT(-$N86/30))*SUMIFS(64:64,$1:$1,DH$1+INT(-$N86/30)+1)+(INT(-$N86/30)+1--$N86/30)*SUMIFS(64:64,$1:$1,DH$1+INT(-$N86/30))))</f>
        <v>0</v>
      </c>
      <c r="DI86" s="40">
        <f>IF(DI$7="",0,IF(DI$1=MAX($1:$1),$R64-SUM($T86:DH86),IF(DI$1=1,SUMIFS(64:64,$1:$1,"&gt;="&amp;1,$1:$1,"&lt;="&amp;INT(-$N86/30))+(-$N86/30-INT(-$N86/30))*SUMIFS(64:64,$1:$1,INT(-$N86/30)+1),0)+(-$N86/30-INT(-$N86/30))*SUMIFS(64:64,$1:$1,DI$1+INT(-$N86/30)+1)+(INT(-$N86/30)+1--$N86/30)*SUMIFS(64:64,$1:$1,DI$1+INT(-$N86/30))))</f>
        <v>0</v>
      </c>
      <c r="DJ86" s="40">
        <f>IF(DJ$7="",0,IF(DJ$1=MAX($1:$1),$R64-SUM($T86:DI86),IF(DJ$1=1,SUMIFS(64:64,$1:$1,"&gt;="&amp;1,$1:$1,"&lt;="&amp;INT(-$N86/30))+(-$N86/30-INT(-$N86/30))*SUMIFS(64:64,$1:$1,INT(-$N86/30)+1),0)+(-$N86/30-INT(-$N86/30))*SUMIFS(64:64,$1:$1,DJ$1+INT(-$N86/30)+1)+(INT(-$N86/30)+1--$N86/30)*SUMIFS(64:64,$1:$1,DJ$1+INT(-$N86/30))))</f>
        <v>0</v>
      </c>
      <c r="DK86" s="40">
        <f>IF(DK$7="",0,IF(DK$1=MAX($1:$1),$R64-SUM($T86:DJ86),IF(DK$1=1,SUMIFS(64:64,$1:$1,"&gt;="&amp;1,$1:$1,"&lt;="&amp;INT(-$N86/30))+(-$N86/30-INT(-$N86/30))*SUMIFS(64:64,$1:$1,INT(-$N86/30)+1),0)+(-$N86/30-INT(-$N86/30))*SUMIFS(64:64,$1:$1,DK$1+INT(-$N86/30)+1)+(INT(-$N86/30)+1--$N86/30)*SUMIFS(64:64,$1:$1,DK$1+INT(-$N86/30))))</f>
        <v>0</v>
      </c>
      <c r="DL86" s="40">
        <f>IF(DL$7="",0,IF(DL$1=MAX($1:$1),$R64-SUM($T86:DK86),IF(DL$1=1,SUMIFS(64:64,$1:$1,"&gt;="&amp;1,$1:$1,"&lt;="&amp;INT(-$N86/30))+(-$N86/30-INT(-$N86/30))*SUMIFS(64:64,$1:$1,INT(-$N86/30)+1),0)+(-$N86/30-INT(-$N86/30))*SUMIFS(64:64,$1:$1,DL$1+INT(-$N86/30)+1)+(INT(-$N86/30)+1--$N86/30)*SUMIFS(64:64,$1:$1,DL$1+INT(-$N86/30))))</f>
        <v>0</v>
      </c>
      <c r="DM86" s="40">
        <f>IF(DM$7="",0,IF(DM$1=MAX($1:$1),$R64-SUM($T86:DL86),IF(DM$1=1,SUMIFS(64:64,$1:$1,"&gt;="&amp;1,$1:$1,"&lt;="&amp;INT(-$N86/30))+(-$N86/30-INT(-$N86/30))*SUMIFS(64:64,$1:$1,INT(-$N86/30)+1),0)+(-$N86/30-INT(-$N86/30))*SUMIFS(64:64,$1:$1,DM$1+INT(-$N86/30)+1)+(INT(-$N86/30)+1--$N86/30)*SUMIFS(64:64,$1:$1,DM$1+INT(-$N86/30))))</f>
        <v>0</v>
      </c>
      <c r="DN86" s="40">
        <f>IF(DN$7="",0,IF(DN$1=MAX($1:$1),$R64-SUM($T86:DM86),IF(DN$1=1,SUMIFS(64:64,$1:$1,"&gt;="&amp;1,$1:$1,"&lt;="&amp;INT(-$N86/30))+(-$N86/30-INT(-$N86/30))*SUMIFS(64:64,$1:$1,INT(-$N86/30)+1),0)+(-$N86/30-INT(-$N86/30))*SUMIFS(64:64,$1:$1,DN$1+INT(-$N86/30)+1)+(INT(-$N86/30)+1--$N86/30)*SUMIFS(64:64,$1:$1,DN$1+INT(-$N86/30))))</f>
        <v>0</v>
      </c>
      <c r="DO86" s="40">
        <f>IF(DO$7="",0,IF(DO$1=MAX($1:$1),$R64-SUM($T86:DN86),IF(DO$1=1,SUMIFS(64:64,$1:$1,"&gt;="&amp;1,$1:$1,"&lt;="&amp;INT(-$N86/30))+(-$N86/30-INT(-$N86/30))*SUMIFS(64:64,$1:$1,INT(-$N86/30)+1),0)+(-$N86/30-INT(-$N86/30))*SUMIFS(64:64,$1:$1,DO$1+INT(-$N86/30)+1)+(INT(-$N86/30)+1--$N86/30)*SUMIFS(64:64,$1:$1,DO$1+INT(-$N86/30))))</f>
        <v>0</v>
      </c>
      <c r="DP86" s="40">
        <f>IF(DP$7="",0,IF(DP$1=MAX($1:$1),$R64-SUM($T86:DO86),IF(DP$1=1,SUMIFS(64:64,$1:$1,"&gt;="&amp;1,$1:$1,"&lt;="&amp;INT(-$N86/30))+(-$N86/30-INT(-$N86/30))*SUMIFS(64:64,$1:$1,INT(-$N86/30)+1),0)+(-$N86/30-INT(-$N86/30))*SUMIFS(64:64,$1:$1,DP$1+INT(-$N86/30)+1)+(INT(-$N86/30)+1--$N86/30)*SUMIFS(64:64,$1:$1,DP$1+INT(-$N86/30))))</f>
        <v>0</v>
      </c>
      <c r="DQ86" s="40">
        <f>IF(DQ$7="",0,IF(DQ$1=MAX($1:$1),$R64-SUM($T86:DP86),IF(DQ$1=1,SUMIFS(64:64,$1:$1,"&gt;="&amp;1,$1:$1,"&lt;="&amp;INT(-$N86/30))+(-$N86/30-INT(-$N86/30))*SUMIFS(64:64,$1:$1,INT(-$N86/30)+1),0)+(-$N86/30-INT(-$N86/30))*SUMIFS(64:64,$1:$1,DQ$1+INT(-$N86/30)+1)+(INT(-$N86/30)+1--$N86/30)*SUMIFS(64:64,$1:$1,DQ$1+INT(-$N86/30))))</f>
        <v>0</v>
      </c>
      <c r="DR86" s="40">
        <f>IF(DR$7="",0,IF(DR$1=MAX($1:$1),$R64-SUM($T86:DQ86),IF(DR$1=1,SUMIFS(64:64,$1:$1,"&gt;="&amp;1,$1:$1,"&lt;="&amp;INT(-$N86/30))+(-$N86/30-INT(-$N86/30))*SUMIFS(64:64,$1:$1,INT(-$N86/30)+1),0)+(-$N86/30-INT(-$N86/30))*SUMIFS(64:64,$1:$1,DR$1+INT(-$N86/30)+1)+(INT(-$N86/30)+1--$N86/30)*SUMIFS(64:64,$1:$1,DR$1+INT(-$N86/30))))</f>
        <v>0</v>
      </c>
      <c r="DS86" s="40">
        <f>IF(DS$7="",0,IF(DS$1=MAX($1:$1),$R64-SUM($T86:DR86),IF(DS$1=1,SUMIFS(64:64,$1:$1,"&gt;="&amp;1,$1:$1,"&lt;="&amp;INT(-$N86/30))+(-$N86/30-INT(-$N86/30))*SUMIFS(64:64,$1:$1,INT(-$N86/30)+1),0)+(-$N86/30-INT(-$N86/30))*SUMIFS(64:64,$1:$1,DS$1+INT(-$N86/30)+1)+(INT(-$N86/30)+1--$N86/30)*SUMIFS(64:64,$1:$1,DS$1+INT(-$N86/30))))</f>
        <v>0</v>
      </c>
      <c r="DT86" s="40">
        <f>IF(DT$7="",0,IF(DT$1=MAX($1:$1),$R64-SUM($T86:DS86),IF(DT$1=1,SUMIFS(64:64,$1:$1,"&gt;="&amp;1,$1:$1,"&lt;="&amp;INT(-$N86/30))+(-$N86/30-INT(-$N86/30))*SUMIFS(64:64,$1:$1,INT(-$N86/30)+1),0)+(-$N86/30-INT(-$N86/30))*SUMIFS(64:64,$1:$1,DT$1+INT(-$N86/30)+1)+(INT(-$N86/30)+1--$N86/30)*SUMIFS(64:64,$1:$1,DT$1+INT(-$N86/30))))</f>
        <v>0</v>
      </c>
      <c r="DU86" s="40">
        <f>IF(DU$7="",0,IF(DU$1=MAX($1:$1),$R64-SUM($T86:DT86),IF(DU$1=1,SUMIFS(64:64,$1:$1,"&gt;="&amp;1,$1:$1,"&lt;="&amp;INT(-$N86/30))+(-$N86/30-INT(-$N86/30))*SUMIFS(64:64,$1:$1,INT(-$N86/30)+1),0)+(-$N86/30-INT(-$N86/30))*SUMIFS(64:64,$1:$1,DU$1+INT(-$N86/30)+1)+(INT(-$N86/30)+1--$N86/30)*SUMIFS(64:64,$1:$1,DU$1+INT(-$N86/30))))</f>
        <v>0</v>
      </c>
      <c r="DV86" s="40">
        <f>IF(DV$7="",0,IF(DV$1=MAX($1:$1),$R64-SUM($T86:DU86),IF(DV$1=1,SUMIFS(64:64,$1:$1,"&gt;="&amp;1,$1:$1,"&lt;="&amp;INT(-$N86/30))+(-$N86/30-INT(-$N86/30))*SUMIFS(64:64,$1:$1,INT(-$N86/30)+1),0)+(-$N86/30-INT(-$N86/30))*SUMIFS(64:64,$1:$1,DV$1+INT(-$N86/30)+1)+(INT(-$N86/30)+1--$N86/30)*SUMIFS(64:64,$1:$1,DV$1+INT(-$N86/30))))</f>
        <v>0</v>
      </c>
      <c r="DW86" s="40">
        <f>IF(DW$7="",0,IF(DW$1=MAX($1:$1),$R64-SUM($T86:DV86),IF(DW$1=1,SUMIFS(64:64,$1:$1,"&gt;="&amp;1,$1:$1,"&lt;="&amp;INT(-$N86/30))+(-$N86/30-INT(-$N86/30))*SUMIFS(64:64,$1:$1,INT(-$N86/30)+1),0)+(-$N86/30-INT(-$N86/30))*SUMIFS(64:64,$1:$1,DW$1+INT(-$N86/30)+1)+(INT(-$N86/30)+1--$N86/30)*SUMIFS(64:64,$1:$1,DW$1+INT(-$N86/30))))</f>
        <v>0</v>
      </c>
      <c r="DX86" s="40">
        <f>IF(DX$7="",0,IF(DX$1=MAX($1:$1),$R64-SUM($T86:DW86),IF(DX$1=1,SUMIFS(64:64,$1:$1,"&gt;="&amp;1,$1:$1,"&lt;="&amp;INT(-$N86/30))+(-$N86/30-INT(-$N86/30))*SUMIFS(64:64,$1:$1,INT(-$N86/30)+1),0)+(-$N86/30-INT(-$N86/30))*SUMIFS(64:64,$1:$1,DX$1+INT(-$N86/30)+1)+(INT(-$N86/30)+1--$N86/30)*SUMIFS(64:64,$1:$1,DX$1+INT(-$N86/30))))</f>
        <v>0</v>
      </c>
      <c r="DY86" s="40">
        <f>IF(DY$7="",0,IF(DY$1=MAX($1:$1),$R64-SUM($T86:DX86),IF(DY$1=1,SUMIFS(64:64,$1:$1,"&gt;="&amp;1,$1:$1,"&lt;="&amp;INT(-$N86/30))+(-$N86/30-INT(-$N86/30))*SUMIFS(64:64,$1:$1,INT(-$N86/30)+1),0)+(-$N86/30-INT(-$N86/30))*SUMIFS(64:64,$1:$1,DY$1+INT(-$N86/30)+1)+(INT(-$N86/30)+1--$N86/30)*SUMIFS(64:64,$1:$1,DY$1+INT(-$N86/30))))</f>
        <v>0</v>
      </c>
      <c r="DZ86" s="40">
        <f>IF(DZ$7="",0,IF(DZ$1=MAX($1:$1),$R64-SUM($T86:DY86),IF(DZ$1=1,SUMIFS(64:64,$1:$1,"&gt;="&amp;1,$1:$1,"&lt;="&amp;INT(-$N86/30))+(-$N86/30-INT(-$N86/30))*SUMIFS(64:64,$1:$1,INT(-$N86/30)+1),0)+(-$N86/30-INT(-$N86/30))*SUMIFS(64:64,$1:$1,DZ$1+INT(-$N86/30)+1)+(INT(-$N86/30)+1--$N86/30)*SUMIFS(64:64,$1:$1,DZ$1+INT(-$N86/30))))</f>
        <v>0</v>
      </c>
      <c r="EA86" s="40">
        <f>IF(EA$7="",0,IF(EA$1=MAX($1:$1),$R64-SUM($T86:DZ86),IF(EA$1=1,SUMIFS(64:64,$1:$1,"&gt;="&amp;1,$1:$1,"&lt;="&amp;INT(-$N86/30))+(-$N86/30-INT(-$N86/30))*SUMIFS(64:64,$1:$1,INT(-$N86/30)+1),0)+(-$N86/30-INT(-$N86/30))*SUMIFS(64:64,$1:$1,EA$1+INT(-$N86/30)+1)+(INT(-$N86/30)+1--$N86/30)*SUMIFS(64:64,$1:$1,EA$1+INT(-$N86/30))))</f>
        <v>0</v>
      </c>
      <c r="EB86" s="40">
        <f>IF(EB$7="",0,IF(EB$1=MAX($1:$1),$R64-SUM($T86:EA86),IF(EB$1=1,SUMIFS(64:64,$1:$1,"&gt;="&amp;1,$1:$1,"&lt;="&amp;INT(-$N86/30))+(-$N86/30-INT(-$N86/30))*SUMIFS(64:64,$1:$1,INT(-$N86/30)+1),0)+(-$N86/30-INT(-$N86/30))*SUMIFS(64:64,$1:$1,EB$1+INT(-$N86/30)+1)+(INT(-$N86/30)+1--$N86/30)*SUMIFS(64:64,$1:$1,EB$1+INT(-$N86/30))))</f>
        <v>0</v>
      </c>
      <c r="EC86" s="40">
        <f>IF(EC$7="",0,IF(EC$1=MAX($1:$1),$R64-SUM($T86:EB86),IF(EC$1=1,SUMIFS(64:64,$1:$1,"&gt;="&amp;1,$1:$1,"&lt;="&amp;INT(-$N86/30))+(-$N86/30-INT(-$N86/30))*SUMIFS(64:64,$1:$1,INT(-$N86/30)+1),0)+(-$N86/30-INT(-$N86/30))*SUMIFS(64:64,$1:$1,EC$1+INT(-$N86/30)+1)+(INT(-$N86/30)+1--$N86/30)*SUMIFS(64:64,$1:$1,EC$1+INT(-$N86/30))))</f>
        <v>0</v>
      </c>
      <c r="ED86" s="40">
        <f>IF(ED$7="",0,IF(ED$1=MAX($1:$1),$R64-SUM($T86:EC86),IF(ED$1=1,SUMIFS(64:64,$1:$1,"&gt;="&amp;1,$1:$1,"&lt;="&amp;INT(-$N86/30))+(-$N86/30-INT(-$N86/30))*SUMIFS(64:64,$1:$1,INT(-$N86/30)+1),0)+(-$N86/30-INT(-$N86/30))*SUMIFS(64:64,$1:$1,ED$1+INT(-$N86/30)+1)+(INT(-$N86/30)+1--$N86/30)*SUMIFS(64:64,$1:$1,ED$1+INT(-$N86/30))))</f>
        <v>0</v>
      </c>
      <c r="EE86" s="40">
        <f>IF(EE$7="",0,IF(EE$1=MAX($1:$1),$R64-SUM($T86:ED86),IF(EE$1=1,SUMIFS(64:64,$1:$1,"&gt;="&amp;1,$1:$1,"&lt;="&amp;INT(-$N86/30))+(-$N86/30-INT(-$N86/30))*SUMIFS(64:64,$1:$1,INT(-$N86/30)+1),0)+(-$N86/30-INT(-$N86/30))*SUMIFS(64:64,$1:$1,EE$1+INT(-$N86/30)+1)+(INT(-$N86/30)+1--$N86/30)*SUMIFS(64:64,$1:$1,EE$1+INT(-$N86/30))))</f>
        <v>0</v>
      </c>
      <c r="EF86" s="40">
        <f>IF(EF$7="",0,IF(EF$1=MAX($1:$1),$R64-SUM($T86:EE86),IF(EF$1=1,SUMIFS(64:64,$1:$1,"&gt;="&amp;1,$1:$1,"&lt;="&amp;INT(-$N86/30))+(-$N86/30-INT(-$N86/30))*SUMIFS(64:64,$1:$1,INT(-$N86/30)+1),0)+(-$N86/30-INT(-$N86/30))*SUMIFS(64:64,$1:$1,EF$1+INT(-$N86/30)+1)+(INT(-$N86/30)+1--$N86/30)*SUMIFS(64:64,$1:$1,EF$1+INT(-$N86/30))))</f>
        <v>0</v>
      </c>
      <c r="EG86" s="40">
        <f>IF(EG$7="",0,IF(EG$1=MAX($1:$1),$R64-SUM($T86:EF86),IF(EG$1=1,SUMIFS(64:64,$1:$1,"&gt;="&amp;1,$1:$1,"&lt;="&amp;INT(-$N86/30))+(-$N86/30-INT(-$N86/30))*SUMIFS(64:64,$1:$1,INT(-$N86/30)+1),0)+(-$N86/30-INT(-$N86/30))*SUMIFS(64:64,$1:$1,EG$1+INT(-$N86/30)+1)+(INT(-$N86/30)+1--$N86/30)*SUMIFS(64:64,$1:$1,EG$1+INT(-$N86/30))))</f>
        <v>0</v>
      </c>
      <c r="EH86" s="40">
        <f>IF(EH$7="",0,IF(EH$1=MAX($1:$1),$R64-SUM($T86:EG86),IF(EH$1=1,SUMIFS(64:64,$1:$1,"&gt;="&amp;1,$1:$1,"&lt;="&amp;INT(-$N86/30))+(-$N86/30-INT(-$N86/30))*SUMIFS(64:64,$1:$1,INT(-$N86/30)+1),0)+(-$N86/30-INT(-$N86/30))*SUMIFS(64:64,$1:$1,EH$1+INT(-$N86/30)+1)+(INT(-$N86/30)+1--$N86/30)*SUMIFS(64:64,$1:$1,EH$1+INT(-$N86/30))))</f>
        <v>0</v>
      </c>
      <c r="EI86" s="40">
        <f>IF(EI$7="",0,IF(EI$1=MAX($1:$1),$R64-SUM($T86:EH86),IF(EI$1=1,SUMIFS(64:64,$1:$1,"&gt;="&amp;1,$1:$1,"&lt;="&amp;INT(-$N86/30))+(-$N86/30-INT(-$N86/30))*SUMIFS(64:64,$1:$1,INT(-$N86/30)+1),0)+(-$N86/30-INT(-$N86/30))*SUMIFS(64:64,$1:$1,EI$1+INT(-$N86/30)+1)+(INT(-$N86/30)+1--$N86/30)*SUMIFS(64:64,$1:$1,EI$1+INT(-$N86/30))))</f>
        <v>0</v>
      </c>
      <c r="EJ86" s="40">
        <f>IF(EJ$7="",0,IF(EJ$1=MAX($1:$1),$R64-SUM($T86:EI86),IF(EJ$1=1,SUMIFS(64:64,$1:$1,"&gt;="&amp;1,$1:$1,"&lt;="&amp;INT(-$N86/30))+(-$N86/30-INT(-$N86/30))*SUMIFS(64:64,$1:$1,INT(-$N86/30)+1),0)+(-$N86/30-INT(-$N86/30))*SUMIFS(64:64,$1:$1,EJ$1+INT(-$N86/30)+1)+(INT(-$N86/30)+1--$N86/30)*SUMIFS(64:64,$1:$1,EJ$1+INT(-$N86/30))))</f>
        <v>0</v>
      </c>
      <c r="EK86" s="40">
        <f>IF(EK$7="",0,IF(EK$1=MAX($1:$1),$R64-SUM($T86:EJ86),IF(EK$1=1,SUMIFS(64:64,$1:$1,"&gt;="&amp;1,$1:$1,"&lt;="&amp;INT(-$N86/30))+(-$N86/30-INT(-$N86/30))*SUMIFS(64:64,$1:$1,INT(-$N86/30)+1),0)+(-$N86/30-INT(-$N86/30))*SUMIFS(64:64,$1:$1,EK$1+INT(-$N86/30)+1)+(INT(-$N86/30)+1--$N86/30)*SUMIFS(64:64,$1:$1,EK$1+INT(-$N86/30))))</f>
        <v>0</v>
      </c>
      <c r="EL86" s="40">
        <f>IF(EL$7="",0,IF(EL$1=MAX($1:$1),$R64-SUM($T86:EK86),IF(EL$1=1,SUMIFS(64:64,$1:$1,"&gt;="&amp;1,$1:$1,"&lt;="&amp;INT(-$N86/30))+(-$N86/30-INT(-$N86/30))*SUMIFS(64:64,$1:$1,INT(-$N86/30)+1),0)+(-$N86/30-INT(-$N86/30))*SUMIFS(64:64,$1:$1,EL$1+INT(-$N86/30)+1)+(INT(-$N86/30)+1--$N86/30)*SUMIFS(64:64,$1:$1,EL$1+INT(-$N86/30))))</f>
        <v>0</v>
      </c>
      <c r="EM86" s="40">
        <f>IF(EM$7="",0,IF(EM$1=MAX($1:$1),$R64-SUM($T86:EL86),IF(EM$1=1,SUMIFS(64:64,$1:$1,"&gt;="&amp;1,$1:$1,"&lt;="&amp;INT(-$N86/30))+(-$N86/30-INT(-$N86/30))*SUMIFS(64:64,$1:$1,INT(-$N86/30)+1),0)+(-$N86/30-INT(-$N86/30))*SUMIFS(64:64,$1:$1,EM$1+INT(-$N86/30)+1)+(INT(-$N86/30)+1--$N86/30)*SUMIFS(64:64,$1:$1,EM$1+INT(-$N86/30))))</f>
        <v>0</v>
      </c>
      <c r="EN86" s="40">
        <f>IF(EN$7="",0,IF(EN$1=MAX($1:$1),$R64-SUM($T86:EM86),IF(EN$1=1,SUMIFS(64:64,$1:$1,"&gt;="&amp;1,$1:$1,"&lt;="&amp;INT(-$N86/30))+(-$N86/30-INT(-$N86/30))*SUMIFS(64:64,$1:$1,INT(-$N86/30)+1),0)+(-$N86/30-INT(-$N86/30))*SUMIFS(64:64,$1:$1,EN$1+INT(-$N86/30)+1)+(INT(-$N86/30)+1--$N86/30)*SUMIFS(64:64,$1:$1,EN$1+INT(-$N86/30))))</f>
        <v>0</v>
      </c>
      <c r="EO86" s="40">
        <f>IF(EO$7="",0,IF(EO$1=MAX($1:$1),$R64-SUM($T86:EN86),IF(EO$1=1,SUMIFS(64:64,$1:$1,"&gt;="&amp;1,$1:$1,"&lt;="&amp;INT(-$N86/30))+(-$N86/30-INT(-$N86/30))*SUMIFS(64:64,$1:$1,INT(-$N86/30)+1),0)+(-$N86/30-INT(-$N86/30))*SUMIFS(64:64,$1:$1,EO$1+INT(-$N86/30)+1)+(INT(-$N86/30)+1--$N86/30)*SUMIFS(64:64,$1:$1,EO$1+INT(-$N86/30))))</f>
        <v>0</v>
      </c>
      <c r="EP86" s="40">
        <f>IF(EP$7="",0,IF(EP$1=MAX($1:$1),$R64-SUM($T86:EO86),IF(EP$1=1,SUMIFS(64:64,$1:$1,"&gt;="&amp;1,$1:$1,"&lt;="&amp;INT(-$N86/30))+(-$N86/30-INT(-$N86/30))*SUMIFS(64:64,$1:$1,INT(-$N86/30)+1),0)+(-$N86/30-INT(-$N86/30))*SUMIFS(64:64,$1:$1,EP$1+INT(-$N86/30)+1)+(INT(-$N86/30)+1--$N86/30)*SUMIFS(64:64,$1:$1,EP$1+INT(-$N86/30))))</f>
        <v>0</v>
      </c>
      <c r="EQ86" s="40">
        <f>IF(EQ$7="",0,IF(EQ$1=MAX($1:$1),$R64-SUM($T86:EP86),IF(EQ$1=1,SUMIFS(64:64,$1:$1,"&gt;="&amp;1,$1:$1,"&lt;="&amp;INT(-$N86/30))+(-$N86/30-INT(-$N86/30))*SUMIFS(64:64,$1:$1,INT(-$N86/30)+1),0)+(-$N86/30-INT(-$N86/30))*SUMIFS(64:64,$1:$1,EQ$1+INT(-$N86/30)+1)+(INT(-$N86/30)+1--$N86/30)*SUMIFS(64:64,$1:$1,EQ$1+INT(-$N86/30))))</f>
        <v>0</v>
      </c>
      <c r="ER86" s="40">
        <f>IF(ER$7="",0,IF(ER$1=MAX($1:$1),$R64-SUM($T86:EQ86),IF(ER$1=1,SUMIFS(64:64,$1:$1,"&gt;="&amp;1,$1:$1,"&lt;="&amp;INT(-$N86/30))+(-$N86/30-INT(-$N86/30))*SUMIFS(64:64,$1:$1,INT(-$N86/30)+1),0)+(-$N86/30-INT(-$N86/30))*SUMIFS(64:64,$1:$1,ER$1+INT(-$N86/30)+1)+(INT(-$N86/30)+1--$N86/30)*SUMIFS(64:64,$1:$1,ER$1+INT(-$N86/30))))</f>
        <v>0</v>
      </c>
      <c r="ES86" s="40">
        <f>IF(ES$7="",0,IF(ES$1=MAX($1:$1),$R64-SUM($T86:ER86),IF(ES$1=1,SUMIFS(64:64,$1:$1,"&gt;="&amp;1,$1:$1,"&lt;="&amp;INT(-$N86/30))+(-$N86/30-INT(-$N86/30))*SUMIFS(64:64,$1:$1,INT(-$N86/30)+1),0)+(-$N86/30-INT(-$N86/30))*SUMIFS(64:64,$1:$1,ES$1+INT(-$N86/30)+1)+(INT(-$N86/30)+1--$N86/30)*SUMIFS(64:64,$1:$1,ES$1+INT(-$N86/30))))</f>
        <v>0</v>
      </c>
      <c r="ET86" s="40">
        <f>IF(ET$7="",0,IF(ET$1=MAX($1:$1),$R64-SUM($T86:ES86),IF(ET$1=1,SUMIFS(64:64,$1:$1,"&gt;="&amp;1,$1:$1,"&lt;="&amp;INT(-$N86/30))+(-$N86/30-INT(-$N86/30))*SUMIFS(64:64,$1:$1,INT(-$N86/30)+1),0)+(-$N86/30-INT(-$N86/30))*SUMIFS(64:64,$1:$1,ET$1+INT(-$N86/30)+1)+(INT(-$N86/30)+1--$N86/30)*SUMIFS(64:64,$1:$1,ET$1+INT(-$N86/30))))</f>
        <v>0</v>
      </c>
      <c r="EU86" s="40">
        <f>IF(EU$7="",0,IF(EU$1=MAX($1:$1),$R64-SUM($T86:ET86),IF(EU$1=1,SUMIFS(64:64,$1:$1,"&gt;="&amp;1,$1:$1,"&lt;="&amp;INT(-$N86/30))+(-$N86/30-INT(-$N86/30))*SUMIFS(64:64,$1:$1,INT(-$N86/30)+1),0)+(-$N86/30-INT(-$N86/30))*SUMIFS(64:64,$1:$1,EU$1+INT(-$N86/30)+1)+(INT(-$N86/30)+1--$N86/30)*SUMIFS(64:64,$1:$1,EU$1+INT(-$N86/30))))</f>
        <v>0</v>
      </c>
      <c r="EV86" s="40">
        <f>IF(EV$7="",0,IF(EV$1=MAX($1:$1),$R64-SUM($T86:EU86),IF(EV$1=1,SUMIFS(64:64,$1:$1,"&gt;="&amp;1,$1:$1,"&lt;="&amp;INT(-$N86/30))+(-$N86/30-INT(-$N86/30))*SUMIFS(64:64,$1:$1,INT(-$N86/30)+1),0)+(-$N86/30-INT(-$N86/30))*SUMIFS(64:64,$1:$1,EV$1+INT(-$N86/30)+1)+(INT(-$N86/30)+1--$N86/30)*SUMIFS(64:64,$1:$1,EV$1+INT(-$N86/30))))</f>
        <v>0</v>
      </c>
      <c r="EW86" s="40">
        <f>IF(EW$7="",0,IF(EW$1=MAX($1:$1),$R64-SUM($T86:EV86),IF(EW$1=1,SUMIFS(64:64,$1:$1,"&gt;="&amp;1,$1:$1,"&lt;="&amp;INT(-$N86/30))+(-$N86/30-INT(-$N86/30))*SUMIFS(64:64,$1:$1,INT(-$N86/30)+1),0)+(-$N86/30-INT(-$N86/30))*SUMIFS(64:64,$1:$1,EW$1+INT(-$N86/30)+1)+(INT(-$N86/30)+1--$N86/30)*SUMIFS(64:64,$1:$1,EW$1+INT(-$N86/30))))</f>
        <v>0</v>
      </c>
      <c r="EX86" s="40">
        <f>IF(EX$7="",0,IF(EX$1=MAX($1:$1),$R64-SUM($T86:EW86),IF(EX$1=1,SUMIFS(64:64,$1:$1,"&gt;="&amp;1,$1:$1,"&lt;="&amp;INT(-$N86/30))+(-$N86/30-INT(-$N86/30))*SUMIFS(64:64,$1:$1,INT(-$N86/30)+1),0)+(-$N86/30-INT(-$N86/30))*SUMIFS(64:64,$1:$1,EX$1+INT(-$N86/30)+1)+(INT(-$N86/30)+1--$N86/30)*SUMIFS(64:64,$1:$1,EX$1+INT(-$N86/30))))</f>
        <v>0</v>
      </c>
      <c r="EY86" s="40">
        <f>IF(EY$7="",0,IF(EY$1=MAX($1:$1),$R64-SUM($T86:EX86),IF(EY$1=1,SUMIFS(64:64,$1:$1,"&gt;="&amp;1,$1:$1,"&lt;="&amp;INT(-$N86/30))+(-$N86/30-INT(-$N86/30))*SUMIFS(64:64,$1:$1,INT(-$N86/30)+1),0)+(-$N86/30-INT(-$N86/30))*SUMIFS(64:64,$1:$1,EY$1+INT(-$N86/30)+1)+(INT(-$N86/30)+1--$N86/30)*SUMIFS(64:64,$1:$1,EY$1+INT(-$N86/30))))</f>
        <v>0</v>
      </c>
      <c r="EZ86" s="40">
        <f>IF(EZ$7="",0,IF(EZ$1=MAX($1:$1),$R64-SUM($T86:EY86),IF(EZ$1=1,SUMIFS(64:64,$1:$1,"&gt;="&amp;1,$1:$1,"&lt;="&amp;INT(-$N86/30))+(-$N86/30-INT(-$N86/30))*SUMIFS(64:64,$1:$1,INT(-$N86/30)+1),0)+(-$N86/30-INT(-$N86/30))*SUMIFS(64:64,$1:$1,EZ$1+INT(-$N86/30)+1)+(INT(-$N86/30)+1--$N86/30)*SUMIFS(64:64,$1:$1,EZ$1+INT(-$N86/30))))</f>
        <v>0</v>
      </c>
      <c r="FA86" s="40">
        <f>IF(FA$7="",0,IF(FA$1=MAX($1:$1),$R64-SUM($T86:EZ86),IF(FA$1=1,SUMIFS(64:64,$1:$1,"&gt;="&amp;1,$1:$1,"&lt;="&amp;INT(-$N86/30))+(-$N86/30-INT(-$N86/30))*SUMIFS(64:64,$1:$1,INT(-$N86/30)+1),0)+(-$N86/30-INT(-$N86/30))*SUMIFS(64:64,$1:$1,FA$1+INT(-$N86/30)+1)+(INT(-$N86/30)+1--$N86/30)*SUMIFS(64:64,$1:$1,FA$1+INT(-$N86/30))))</f>
        <v>0</v>
      </c>
      <c r="FB86" s="40">
        <f>IF(FB$7="",0,IF(FB$1=MAX($1:$1),$R64-SUM($T86:FA86),IF(FB$1=1,SUMIFS(64:64,$1:$1,"&gt;="&amp;1,$1:$1,"&lt;="&amp;INT(-$N86/30))+(-$N86/30-INT(-$N86/30))*SUMIFS(64:64,$1:$1,INT(-$N86/30)+1),0)+(-$N86/30-INT(-$N86/30))*SUMIFS(64:64,$1:$1,FB$1+INT(-$N86/30)+1)+(INT(-$N86/30)+1--$N86/30)*SUMIFS(64:64,$1:$1,FB$1+INT(-$N86/30))))</f>
        <v>0</v>
      </c>
      <c r="FC86" s="40">
        <f>IF(FC$7="",0,IF(FC$1=MAX($1:$1),$R64-SUM($T86:FB86),IF(FC$1=1,SUMIFS(64:64,$1:$1,"&gt;="&amp;1,$1:$1,"&lt;="&amp;INT(-$N86/30))+(-$N86/30-INT(-$N86/30))*SUMIFS(64:64,$1:$1,INT(-$N86/30)+1),0)+(-$N86/30-INT(-$N86/30))*SUMIFS(64:64,$1:$1,FC$1+INT(-$N86/30)+1)+(INT(-$N86/30)+1--$N86/30)*SUMIFS(64:64,$1:$1,FC$1+INT(-$N86/30))))</f>
        <v>0</v>
      </c>
      <c r="FD86" s="40">
        <f>IF(FD$7="",0,IF(FD$1=MAX($1:$1),$R64-SUM($T86:FC86),IF(FD$1=1,SUMIFS(64:64,$1:$1,"&gt;="&amp;1,$1:$1,"&lt;="&amp;INT(-$N86/30))+(-$N86/30-INT(-$N86/30))*SUMIFS(64:64,$1:$1,INT(-$N86/30)+1),0)+(-$N86/30-INT(-$N86/30))*SUMIFS(64:64,$1:$1,FD$1+INT(-$N86/30)+1)+(INT(-$N86/30)+1--$N86/30)*SUMIFS(64:64,$1:$1,FD$1+INT(-$N86/30))))</f>
        <v>0</v>
      </c>
      <c r="FE86" s="40">
        <f>IF(FE$7="",0,IF(FE$1=MAX($1:$1),$R64-SUM($T86:FD86),IF(FE$1=1,SUMIFS(64:64,$1:$1,"&gt;="&amp;1,$1:$1,"&lt;="&amp;INT(-$N86/30))+(-$N86/30-INT(-$N86/30))*SUMIFS(64:64,$1:$1,INT(-$N86/30)+1),0)+(-$N86/30-INT(-$N86/30))*SUMIFS(64:64,$1:$1,FE$1+INT(-$N86/30)+1)+(INT(-$N86/30)+1--$N86/30)*SUMIFS(64:64,$1:$1,FE$1+INT(-$N86/30))))</f>
        <v>0</v>
      </c>
      <c r="FF86" s="40">
        <f>IF(FF$7="",0,IF(FF$1=MAX($1:$1),$R64-SUM($T86:FE86),IF(FF$1=1,SUMIFS(64:64,$1:$1,"&gt;="&amp;1,$1:$1,"&lt;="&amp;INT(-$N86/30))+(-$N86/30-INT(-$N86/30))*SUMIFS(64:64,$1:$1,INT(-$N86/30)+1),0)+(-$N86/30-INT(-$N86/30))*SUMIFS(64:64,$1:$1,FF$1+INT(-$N86/30)+1)+(INT(-$N86/30)+1--$N86/30)*SUMIFS(64:64,$1:$1,FF$1+INT(-$N86/30))))</f>
        <v>0</v>
      </c>
      <c r="FG86" s="40">
        <f>IF(FG$7="",0,IF(FG$1=MAX($1:$1),$R64-SUM($T86:FF86),IF(FG$1=1,SUMIFS(64:64,$1:$1,"&gt;="&amp;1,$1:$1,"&lt;="&amp;INT(-$N86/30))+(-$N86/30-INT(-$N86/30))*SUMIFS(64:64,$1:$1,INT(-$N86/30)+1),0)+(-$N86/30-INT(-$N86/30))*SUMIFS(64:64,$1:$1,FG$1+INT(-$N86/30)+1)+(INT(-$N86/30)+1--$N86/30)*SUMIFS(64:64,$1:$1,FG$1+INT(-$N86/30))))</f>
        <v>0</v>
      </c>
      <c r="FH86" s="40">
        <f>IF(FH$7="",0,IF(FH$1=MAX($1:$1),$R64-SUM($T86:FG86),IF(FH$1=1,SUMIFS(64:64,$1:$1,"&gt;="&amp;1,$1:$1,"&lt;="&amp;INT(-$N86/30))+(-$N86/30-INT(-$N86/30))*SUMIFS(64:64,$1:$1,INT(-$N86/30)+1),0)+(-$N86/30-INT(-$N86/30))*SUMIFS(64:64,$1:$1,FH$1+INT(-$N86/30)+1)+(INT(-$N86/30)+1--$N86/30)*SUMIFS(64:64,$1:$1,FH$1+INT(-$N86/30))))</f>
        <v>0</v>
      </c>
      <c r="FI86" s="40">
        <f>IF(FI$7="",0,IF(FI$1=MAX($1:$1),$R64-SUM($T86:FH86),IF(FI$1=1,SUMIFS(64:64,$1:$1,"&gt;="&amp;1,$1:$1,"&lt;="&amp;INT(-$N86/30))+(-$N86/30-INT(-$N86/30))*SUMIFS(64:64,$1:$1,INT(-$N86/30)+1),0)+(-$N86/30-INT(-$N86/30))*SUMIFS(64:64,$1:$1,FI$1+INT(-$N86/30)+1)+(INT(-$N86/30)+1--$N86/30)*SUMIFS(64:64,$1:$1,FI$1+INT(-$N86/30))))</f>
        <v>0</v>
      </c>
      <c r="FJ86" s="40">
        <f>IF(FJ$7="",0,IF(FJ$1=MAX($1:$1),$R64-SUM($T86:FI86),IF(FJ$1=1,SUMIFS(64:64,$1:$1,"&gt;="&amp;1,$1:$1,"&lt;="&amp;INT(-$N86/30))+(-$N86/30-INT(-$N86/30))*SUMIFS(64:64,$1:$1,INT(-$N86/30)+1),0)+(-$N86/30-INT(-$N86/30))*SUMIFS(64:64,$1:$1,FJ$1+INT(-$N86/30)+1)+(INT(-$N86/30)+1--$N86/30)*SUMIFS(64:64,$1:$1,FJ$1+INT(-$N86/30))))</f>
        <v>0</v>
      </c>
      <c r="FK86" s="40">
        <f>IF(FK$7="",0,IF(FK$1=MAX($1:$1),$R64-SUM($T86:FJ86),IF(FK$1=1,SUMIFS(64:64,$1:$1,"&gt;="&amp;1,$1:$1,"&lt;="&amp;INT(-$N86/30))+(-$N86/30-INT(-$N86/30))*SUMIFS(64:64,$1:$1,INT(-$N86/30)+1),0)+(-$N86/30-INT(-$N86/30))*SUMIFS(64:64,$1:$1,FK$1+INT(-$N86/30)+1)+(INT(-$N86/30)+1--$N86/30)*SUMIFS(64:64,$1:$1,FK$1+INT(-$N86/30))))</f>
        <v>0</v>
      </c>
      <c r="FL86" s="40">
        <f>IF(FL$7="",0,IF(FL$1=MAX($1:$1),$R64-SUM($T86:FK86),IF(FL$1=1,SUMIFS(64:64,$1:$1,"&gt;="&amp;1,$1:$1,"&lt;="&amp;INT(-$N86/30))+(-$N86/30-INT(-$N86/30))*SUMIFS(64:64,$1:$1,INT(-$N86/30)+1),0)+(-$N86/30-INT(-$N86/30))*SUMIFS(64:64,$1:$1,FL$1+INT(-$N86/30)+1)+(INT(-$N86/30)+1--$N86/30)*SUMIFS(64:64,$1:$1,FL$1+INT(-$N86/30))))</f>
        <v>0</v>
      </c>
      <c r="FM86" s="40">
        <f>IF(FM$7="",0,IF(FM$1=MAX($1:$1),$R64-SUM($T86:FL86),IF(FM$1=1,SUMIFS(64:64,$1:$1,"&gt;="&amp;1,$1:$1,"&lt;="&amp;INT(-$N86/30))+(-$N86/30-INT(-$N86/30))*SUMIFS(64:64,$1:$1,INT(-$N86/30)+1),0)+(-$N86/30-INT(-$N86/30))*SUMIFS(64:64,$1:$1,FM$1+INT(-$N86/30)+1)+(INT(-$N86/30)+1--$N86/30)*SUMIFS(64:64,$1:$1,FM$1+INT(-$N86/30))))</f>
        <v>0</v>
      </c>
      <c r="FN86" s="40">
        <f>IF(FN$7="",0,IF(FN$1=MAX($1:$1),$R64-SUM($T86:FM86),IF(FN$1=1,SUMIFS(64:64,$1:$1,"&gt;="&amp;1,$1:$1,"&lt;="&amp;INT(-$N86/30))+(-$N86/30-INT(-$N86/30))*SUMIFS(64:64,$1:$1,INT(-$N86/30)+1),0)+(-$N86/30-INT(-$N86/30))*SUMIFS(64:64,$1:$1,FN$1+INT(-$N86/30)+1)+(INT(-$N86/30)+1--$N86/30)*SUMIFS(64:64,$1:$1,FN$1+INT(-$N86/30))))</f>
        <v>0</v>
      </c>
      <c r="FO86" s="40">
        <f>IF(FO$7="",0,IF(FO$1=MAX($1:$1),$R64-SUM($T86:FN86),IF(FO$1=1,SUMIFS(64:64,$1:$1,"&gt;="&amp;1,$1:$1,"&lt;="&amp;INT(-$N86/30))+(-$N86/30-INT(-$N86/30))*SUMIFS(64:64,$1:$1,INT(-$N86/30)+1),0)+(-$N86/30-INT(-$N86/30))*SUMIFS(64:64,$1:$1,FO$1+INT(-$N86/30)+1)+(INT(-$N86/30)+1--$N86/30)*SUMIFS(64:64,$1:$1,FO$1+INT(-$N86/30))))</f>
        <v>0</v>
      </c>
      <c r="FP86" s="40">
        <f>IF(FP$7="",0,IF(FP$1=MAX($1:$1),$R64-SUM($T86:FO86),IF(FP$1=1,SUMIFS(64:64,$1:$1,"&gt;="&amp;1,$1:$1,"&lt;="&amp;INT(-$N86/30))+(-$N86/30-INT(-$N86/30))*SUMIFS(64:64,$1:$1,INT(-$N86/30)+1),0)+(-$N86/30-INT(-$N86/30))*SUMIFS(64:64,$1:$1,FP$1+INT(-$N86/30)+1)+(INT(-$N86/30)+1--$N86/30)*SUMIFS(64:64,$1:$1,FP$1+INT(-$N86/30))))</f>
        <v>0</v>
      </c>
      <c r="FQ86" s="40">
        <f>IF(FQ$7="",0,IF(FQ$1=MAX($1:$1),$R64-SUM($T86:FP86),IF(FQ$1=1,SUMIFS(64:64,$1:$1,"&gt;="&amp;1,$1:$1,"&lt;="&amp;INT(-$N86/30))+(-$N86/30-INT(-$N86/30))*SUMIFS(64:64,$1:$1,INT(-$N86/30)+1),0)+(-$N86/30-INT(-$N86/30))*SUMIFS(64:64,$1:$1,FQ$1+INT(-$N86/30)+1)+(INT(-$N86/30)+1--$N86/30)*SUMIFS(64:64,$1:$1,FQ$1+INT(-$N86/30))))</f>
        <v>0</v>
      </c>
      <c r="FR86" s="40">
        <f>IF(FR$7="",0,IF(FR$1=MAX($1:$1),$R64-SUM($T86:FQ86),IF(FR$1=1,SUMIFS(64:64,$1:$1,"&gt;="&amp;1,$1:$1,"&lt;="&amp;INT(-$N86/30))+(-$N86/30-INT(-$N86/30))*SUMIFS(64:64,$1:$1,INT(-$N86/30)+1),0)+(-$N86/30-INT(-$N86/30))*SUMIFS(64:64,$1:$1,FR$1+INT(-$N86/30)+1)+(INT(-$N86/30)+1--$N86/30)*SUMIFS(64:64,$1:$1,FR$1+INT(-$N86/30))))</f>
        <v>0</v>
      </c>
      <c r="FS86" s="40">
        <f>IF(FS$7="",0,IF(FS$1=MAX($1:$1),$R64-SUM($T86:FR86),IF(FS$1=1,SUMIFS(64:64,$1:$1,"&gt;="&amp;1,$1:$1,"&lt;="&amp;INT(-$N86/30))+(-$N86/30-INT(-$N86/30))*SUMIFS(64:64,$1:$1,INT(-$N86/30)+1),0)+(-$N86/30-INT(-$N86/30))*SUMIFS(64:64,$1:$1,FS$1+INT(-$N86/30)+1)+(INT(-$N86/30)+1--$N86/30)*SUMIFS(64:64,$1:$1,FS$1+INT(-$N86/30))))</f>
        <v>0</v>
      </c>
      <c r="FT86" s="40">
        <f>IF(FT$7="",0,IF(FT$1=MAX($1:$1),$R64-SUM($T86:FS86),IF(FT$1=1,SUMIFS(64:64,$1:$1,"&gt;="&amp;1,$1:$1,"&lt;="&amp;INT(-$N86/30))+(-$N86/30-INT(-$N86/30))*SUMIFS(64:64,$1:$1,INT(-$N86/30)+1),0)+(-$N86/30-INT(-$N86/30))*SUMIFS(64:64,$1:$1,FT$1+INT(-$N86/30)+1)+(INT(-$N86/30)+1--$N86/30)*SUMIFS(64:64,$1:$1,FT$1+INT(-$N86/30))))</f>
        <v>0</v>
      </c>
      <c r="FU86" s="40">
        <f>IF(FU$7="",0,IF(FU$1=MAX($1:$1),$R64-SUM($T86:FT86),IF(FU$1=1,SUMIFS(64:64,$1:$1,"&gt;="&amp;1,$1:$1,"&lt;="&amp;INT(-$N86/30))+(-$N86/30-INT(-$N86/30))*SUMIFS(64:64,$1:$1,INT(-$N86/30)+1),0)+(-$N86/30-INT(-$N86/30))*SUMIFS(64:64,$1:$1,FU$1+INT(-$N86/30)+1)+(INT(-$N86/30)+1--$N86/30)*SUMIFS(64:64,$1:$1,FU$1+INT(-$N86/30))))</f>
        <v>0</v>
      </c>
      <c r="FV86" s="40">
        <f>IF(FV$7="",0,IF(FV$1=MAX($1:$1),$R64-SUM($T86:FU86),IF(FV$1=1,SUMIFS(64:64,$1:$1,"&gt;="&amp;1,$1:$1,"&lt;="&amp;INT(-$N86/30))+(-$N86/30-INT(-$N86/30))*SUMIFS(64:64,$1:$1,INT(-$N86/30)+1),0)+(-$N86/30-INT(-$N86/30))*SUMIFS(64:64,$1:$1,FV$1+INT(-$N86/30)+1)+(INT(-$N86/30)+1--$N86/30)*SUMIFS(64:64,$1:$1,FV$1+INT(-$N86/30))))</f>
        <v>0</v>
      </c>
      <c r="FW86" s="40">
        <f>IF(FW$7="",0,IF(FW$1=MAX($1:$1),$R64-SUM($T86:FV86),IF(FW$1=1,SUMIFS(64:64,$1:$1,"&gt;="&amp;1,$1:$1,"&lt;="&amp;INT(-$N86/30))+(-$N86/30-INT(-$N86/30))*SUMIFS(64:64,$1:$1,INT(-$N86/30)+1),0)+(-$N86/30-INT(-$N86/30))*SUMIFS(64:64,$1:$1,FW$1+INT(-$N86/30)+1)+(INT(-$N86/30)+1--$N86/30)*SUMIFS(64:64,$1:$1,FW$1+INT(-$N86/30))))</f>
        <v>0</v>
      </c>
      <c r="FX86" s="40">
        <f>IF(FX$7="",0,IF(FX$1=MAX($1:$1),$R64-SUM($T86:FW86),IF(FX$1=1,SUMIFS(64:64,$1:$1,"&gt;="&amp;1,$1:$1,"&lt;="&amp;INT(-$N86/30))+(-$N86/30-INT(-$N86/30))*SUMIFS(64:64,$1:$1,INT(-$N86/30)+1),0)+(-$N86/30-INT(-$N86/30))*SUMIFS(64:64,$1:$1,FX$1+INT(-$N86/30)+1)+(INT(-$N86/30)+1--$N86/30)*SUMIFS(64:64,$1:$1,FX$1+INT(-$N86/30))))</f>
        <v>0</v>
      </c>
      <c r="FY86" s="40">
        <f>IF(FY$7="",0,IF(FY$1=MAX($1:$1),$R64-SUM($T86:FX86),IF(FY$1=1,SUMIFS(64:64,$1:$1,"&gt;="&amp;1,$1:$1,"&lt;="&amp;INT(-$N86/30))+(-$N86/30-INT(-$N86/30))*SUMIFS(64:64,$1:$1,INT(-$N86/30)+1),0)+(-$N86/30-INT(-$N86/30))*SUMIFS(64:64,$1:$1,FY$1+INT(-$N86/30)+1)+(INT(-$N86/30)+1--$N86/30)*SUMIFS(64:64,$1:$1,FY$1+INT(-$N86/30))))</f>
        <v>0</v>
      </c>
      <c r="FZ86" s="40">
        <f>IF(FZ$7="",0,IF(FZ$1=MAX($1:$1),$R64-SUM($T86:FY86),IF(FZ$1=1,SUMIFS(64:64,$1:$1,"&gt;="&amp;1,$1:$1,"&lt;="&amp;INT(-$N86/30))+(-$N86/30-INT(-$N86/30))*SUMIFS(64:64,$1:$1,INT(-$N86/30)+1),0)+(-$N86/30-INT(-$N86/30))*SUMIFS(64:64,$1:$1,FZ$1+INT(-$N86/30)+1)+(INT(-$N86/30)+1--$N86/30)*SUMIFS(64:64,$1:$1,FZ$1+INT(-$N86/30))))</f>
        <v>0</v>
      </c>
      <c r="GA86" s="40">
        <f>IF(GA$7="",0,IF(GA$1=MAX($1:$1),$R64-SUM($T86:FZ86),IF(GA$1=1,SUMIFS(64:64,$1:$1,"&gt;="&amp;1,$1:$1,"&lt;="&amp;INT(-$N86/30))+(-$N86/30-INT(-$N86/30))*SUMIFS(64:64,$1:$1,INT(-$N86/30)+1),0)+(-$N86/30-INT(-$N86/30))*SUMIFS(64:64,$1:$1,GA$1+INT(-$N86/30)+1)+(INT(-$N86/30)+1--$N86/30)*SUMIFS(64:64,$1:$1,GA$1+INT(-$N86/30))))</f>
        <v>0</v>
      </c>
      <c r="GB86" s="40">
        <f>IF(GB$7="",0,IF(GB$1=MAX($1:$1),$R64-SUM($T86:GA86),IF(GB$1=1,SUMIFS(64:64,$1:$1,"&gt;="&amp;1,$1:$1,"&lt;="&amp;INT(-$N86/30))+(-$N86/30-INT(-$N86/30))*SUMIFS(64:64,$1:$1,INT(-$N86/30)+1),0)+(-$N86/30-INT(-$N86/30))*SUMIFS(64:64,$1:$1,GB$1+INT(-$N86/30)+1)+(INT(-$N86/30)+1--$N86/30)*SUMIFS(64:64,$1:$1,GB$1+INT(-$N86/30))))</f>
        <v>0</v>
      </c>
      <c r="GC86" s="40">
        <f>IF(GC$7="",0,IF(GC$1=MAX($1:$1),$R64-SUM($T86:GB86),IF(GC$1=1,SUMIFS(64:64,$1:$1,"&gt;="&amp;1,$1:$1,"&lt;="&amp;INT(-$N86/30))+(-$N86/30-INT(-$N86/30))*SUMIFS(64:64,$1:$1,INT(-$N86/30)+1),0)+(-$N86/30-INT(-$N86/30))*SUMIFS(64:64,$1:$1,GC$1+INT(-$N86/30)+1)+(INT(-$N86/30)+1--$N86/30)*SUMIFS(64:64,$1:$1,GC$1+INT(-$N86/30))))</f>
        <v>0</v>
      </c>
      <c r="GD86" s="40">
        <f>IF(GD$7="",0,IF(GD$1=MAX($1:$1),$R64-SUM($T86:GC86),IF(GD$1=1,SUMIFS(64:64,$1:$1,"&gt;="&amp;1,$1:$1,"&lt;="&amp;INT(-$N86/30))+(-$N86/30-INT(-$N86/30))*SUMIFS(64:64,$1:$1,INT(-$N86/30)+1),0)+(-$N86/30-INT(-$N86/30))*SUMIFS(64:64,$1:$1,GD$1+INT(-$N86/30)+1)+(INT(-$N86/30)+1--$N86/30)*SUMIFS(64:64,$1:$1,GD$1+INT(-$N86/30))))</f>
        <v>0</v>
      </c>
      <c r="GE86" s="40">
        <f>IF(GE$7="",0,IF(GE$1=MAX($1:$1),$R64-SUM($T86:GD86),IF(GE$1=1,SUMIFS(64:64,$1:$1,"&gt;="&amp;1,$1:$1,"&lt;="&amp;INT(-$N86/30))+(-$N86/30-INT(-$N86/30))*SUMIFS(64:64,$1:$1,INT(-$N86/30)+1),0)+(-$N86/30-INT(-$N86/30))*SUMIFS(64:64,$1:$1,GE$1+INT(-$N86/30)+1)+(INT(-$N86/30)+1--$N86/30)*SUMIFS(64:64,$1:$1,GE$1+INT(-$N86/30))))</f>
        <v>0</v>
      </c>
      <c r="GF86" s="40">
        <f>IF(GF$7="",0,IF(GF$1=MAX($1:$1),$R64-SUM($T86:GE86),IF(GF$1=1,SUMIFS(64:64,$1:$1,"&gt;="&amp;1,$1:$1,"&lt;="&amp;INT(-$N86/30))+(-$N86/30-INT(-$N86/30))*SUMIFS(64:64,$1:$1,INT(-$N86/30)+1),0)+(-$N86/30-INT(-$N86/30))*SUMIFS(64:64,$1:$1,GF$1+INT(-$N86/30)+1)+(INT(-$N86/30)+1--$N86/30)*SUMIFS(64:64,$1:$1,GF$1+INT(-$N86/30))))</f>
        <v>0</v>
      </c>
      <c r="GG86" s="40">
        <f>IF(GG$7="",0,IF(GG$1=MAX($1:$1),$R64-SUM($T86:GF86),IF(GG$1=1,SUMIFS(64:64,$1:$1,"&gt;="&amp;1,$1:$1,"&lt;="&amp;INT(-$N86/30))+(-$N86/30-INT(-$N86/30))*SUMIFS(64:64,$1:$1,INT(-$N86/30)+1),0)+(-$N86/30-INT(-$N86/30))*SUMIFS(64:64,$1:$1,GG$1+INT(-$N86/30)+1)+(INT(-$N86/30)+1--$N86/30)*SUMIFS(64:64,$1:$1,GG$1+INT(-$N86/30))))</f>
        <v>0</v>
      </c>
      <c r="GH86" s="40">
        <f>IF(GH$7="",0,IF(GH$1=MAX($1:$1),$R64-SUM($T86:GG86),IF(GH$1=1,SUMIFS(64:64,$1:$1,"&gt;="&amp;1,$1:$1,"&lt;="&amp;INT(-$N86/30))+(-$N86/30-INT(-$N86/30))*SUMIFS(64:64,$1:$1,INT(-$N86/30)+1),0)+(-$N86/30-INT(-$N86/30))*SUMIFS(64:64,$1:$1,GH$1+INT(-$N86/30)+1)+(INT(-$N86/30)+1--$N86/30)*SUMIFS(64:64,$1:$1,GH$1+INT(-$N86/30))))</f>
        <v>0</v>
      </c>
      <c r="GI86" s="40">
        <f>IF(GI$7="",0,IF(GI$1=MAX($1:$1),$R64-SUM($T86:GH86),IF(GI$1=1,SUMIFS(64:64,$1:$1,"&gt;="&amp;1,$1:$1,"&lt;="&amp;INT(-$N86/30))+(-$N86/30-INT(-$N86/30))*SUMIFS(64:64,$1:$1,INT(-$N86/30)+1),0)+(-$N86/30-INT(-$N86/30))*SUMIFS(64:64,$1:$1,GI$1+INT(-$N86/30)+1)+(INT(-$N86/30)+1--$N86/30)*SUMIFS(64:64,$1:$1,GI$1+INT(-$N86/30))))</f>
        <v>0</v>
      </c>
      <c r="GJ86" s="40">
        <f>IF(GJ$7="",0,IF(GJ$1=MAX($1:$1),$R64-SUM($T86:GI86),IF(GJ$1=1,SUMIFS(64:64,$1:$1,"&gt;="&amp;1,$1:$1,"&lt;="&amp;INT(-$N86/30))+(-$N86/30-INT(-$N86/30))*SUMIFS(64:64,$1:$1,INT(-$N86/30)+1),0)+(-$N86/30-INT(-$N86/30))*SUMIFS(64:64,$1:$1,GJ$1+INT(-$N86/30)+1)+(INT(-$N86/30)+1--$N86/30)*SUMIFS(64:64,$1:$1,GJ$1+INT(-$N86/30))))</f>
        <v>0</v>
      </c>
      <c r="GK86" s="40">
        <f>IF(GK$7="",0,IF(GK$1=MAX($1:$1),$R64-SUM($T86:GJ86),IF(GK$1=1,SUMIFS(64:64,$1:$1,"&gt;="&amp;1,$1:$1,"&lt;="&amp;INT(-$N86/30))+(-$N86/30-INT(-$N86/30))*SUMIFS(64:64,$1:$1,INT(-$N86/30)+1),0)+(-$N86/30-INT(-$N86/30))*SUMIFS(64:64,$1:$1,GK$1+INT(-$N86/30)+1)+(INT(-$N86/30)+1--$N86/30)*SUMIFS(64:64,$1:$1,GK$1+INT(-$N86/30))))</f>
        <v>0</v>
      </c>
      <c r="GL86" s="40">
        <f>IF(GL$7="",0,IF(GL$1=MAX($1:$1),$R64-SUM($T86:GK86),IF(GL$1=1,SUMIFS(64:64,$1:$1,"&gt;="&amp;1,$1:$1,"&lt;="&amp;INT(-$N86/30))+(-$N86/30-INT(-$N86/30))*SUMIFS(64:64,$1:$1,INT(-$N86/30)+1),0)+(-$N86/30-INT(-$N86/30))*SUMIFS(64:64,$1:$1,GL$1+INT(-$N86/30)+1)+(INT(-$N86/30)+1--$N86/30)*SUMIFS(64:64,$1:$1,GL$1+INT(-$N86/30))))</f>
        <v>0</v>
      </c>
      <c r="GM86" s="40">
        <f>IF(GM$7="",0,IF(GM$1=MAX($1:$1),$R64-SUM($T86:GL86),IF(GM$1=1,SUMIFS(64:64,$1:$1,"&gt;="&amp;1,$1:$1,"&lt;="&amp;INT(-$N86/30))+(-$N86/30-INT(-$N86/30))*SUMIFS(64:64,$1:$1,INT(-$N86/30)+1),0)+(-$N86/30-INT(-$N86/30))*SUMIFS(64:64,$1:$1,GM$1+INT(-$N86/30)+1)+(INT(-$N86/30)+1--$N86/30)*SUMIFS(64:64,$1:$1,GM$1+INT(-$N86/30))))</f>
        <v>0</v>
      </c>
      <c r="GN86" s="40">
        <f>IF(GN$7="",0,IF(GN$1=MAX($1:$1),$R64-SUM($T86:GM86),IF(GN$1=1,SUMIFS(64:64,$1:$1,"&gt;="&amp;1,$1:$1,"&lt;="&amp;INT(-$N86/30))+(-$N86/30-INT(-$N86/30))*SUMIFS(64:64,$1:$1,INT(-$N86/30)+1),0)+(-$N86/30-INT(-$N86/30))*SUMIFS(64:64,$1:$1,GN$1+INT(-$N86/30)+1)+(INT(-$N86/30)+1--$N86/30)*SUMIFS(64:64,$1:$1,GN$1+INT(-$N86/30))))</f>
        <v>0</v>
      </c>
      <c r="GO86" s="40">
        <f>IF(GO$7="",0,IF(GO$1=MAX($1:$1),$R64-SUM($T86:GN86),IF(GO$1=1,SUMIFS(64:64,$1:$1,"&gt;="&amp;1,$1:$1,"&lt;="&amp;INT(-$N86/30))+(-$N86/30-INT(-$N86/30))*SUMIFS(64:64,$1:$1,INT(-$N86/30)+1),0)+(-$N86/30-INT(-$N86/30))*SUMIFS(64:64,$1:$1,GO$1+INT(-$N86/30)+1)+(INT(-$N86/30)+1--$N86/30)*SUMIFS(64:64,$1:$1,GO$1+INT(-$N86/30))))</f>
        <v>0</v>
      </c>
      <c r="GP86" s="40">
        <f>IF(GP$7="",0,IF(GP$1=MAX($1:$1),$R64-SUM($T86:GO86),IF(GP$1=1,SUMIFS(64:64,$1:$1,"&gt;="&amp;1,$1:$1,"&lt;="&amp;INT(-$N86/30))+(-$N86/30-INT(-$N86/30))*SUMIFS(64:64,$1:$1,INT(-$N86/30)+1),0)+(-$N86/30-INT(-$N86/30))*SUMIFS(64:64,$1:$1,GP$1+INT(-$N86/30)+1)+(INT(-$N86/30)+1--$N86/30)*SUMIFS(64:64,$1:$1,GP$1+INT(-$N86/30))))</f>
        <v>0</v>
      </c>
      <c r="GQ86" s="40">
        <f>IF(GQ$7="",0,IF(GQ$1=MAX($1:$1),$R64-SUM($T86:GP86),IF(GQ$1=1,SUMIFS(64:64,$1:$1,"&gt;="&amp;1,$1:$1,"&lt;="&amp;INT(-$N86/30))+(-$N86/30-INT(-$N86/30))*SUMIFS(64:64,$1:$1,INT(-$N86/30)+1),0)+(-$N86/30-INT(-$N86/30))*SUMIFS(64:64,$1:$1,GQ$1+INT(-$N86/30)+1)+(INT(-$N86/30)+1--$N86/30)*SUMIFS(64:64,$1:$1,GQ$1+INT(-$N86/30))))</f>
        <v>0</v>
      </c>
      <c r="GR86" s="40">
        <f>IF(GR$7="",0,IF(GR$1=MAX($1:$1),$R64-SUM($T86:GQ86),IF(GR$1=1,SUMIFS(64:64,$1:$1,"&gt;="&amp;1,$1:$1,"&lt;="&amp;INT(-$N86/30))+(-$N86/30-INT(-$N86/30))*SUMIFS(64:64,$1:$1,INT(-$N86/30)+1),0)+(-$N86/30-INT(-$N86/30))*SUMIFS(64:64,$1:$1,GR$1+INT(-$N86/30)+1)+(INT(-$N86/30)+1--$N86/30)*SUMIFS(64:64,$1:$1,GR$1+INT(-$N86/30))))</f>
        <v>0</v>
      </c>
      <c r="GS86" s="40">
        <f>IF(GS$7="",0,IF(GS$1=MAX($1:$1),$R64-SUM($T86:GR86),IF(GS$1=1,SUMIFS(64:64,$1:$1,"&gt;="&amp;1,$1:$1,"&lt;="&amp;INT(-$N86/30))+(-$N86/30-INT(-$N86/30))*SUMIFS(64:64,$1:$1,INT(-$N86/30)+1),0)+(-$N86/30-INT(-$N86/30))*SUMIFS(64:64,$1:$1,GS$1+INT(-$N86/30)+1)+(INT(-$N86/30)+1--$N86/30)*SUMIFS(64:64,$1:$1,GS$1+INT(-$N86/30))))</f>
        <v>0</v>
      </c>
      <c r="GT86" s="40">
        <f>IF(GT$7="",0,IF(GT$1=MAX($1:$1),$R64-SUM($T86:GS86),IF(GT$1=1,SUMIFS(64:64,$1:$1,"&gt;="&amp;1,$1:$1,"&lt;="&amp;INT(-$N86/30))+(-$N86/30-INT(-$N86/30))*SUMIFS(64:64,$1:$1,INT(-$N86/30)+1),0)+(-$N86/30-INT(-$N86/30))*SUMIFS(64:64,$1:$1,GT$1+INT(-$N86/30)+1)+(INT(-$N86/30)+1--$N86/30)*SUMIFS(64:64,$1:$1,GT$1+INT(-$N86/30))))</f>
        <v>0</v>
      </c>
      <c r="GU86" s="40">
        <f>IF(GU$7="",0,IF(GU$1=MAX($1:$1),$R64-SUM($T86:GT86),IF(GU$1=1,SUMIFS(64:64,$1:$1,"&gt;="&amp;1,$1:$1,"&lt;="&amp;INT(-$N86/30))+(-$N86/30-INT(-$N86/30))*SUMIFS(64:64,$1:$1,INT(-$N86/30)+1),0)+(-$N86/30-INT(-$N86/30))*SUMIFS(64:64,$1:$1,GU$1+INT(-$N86/30)+1)+(INT(-$N86/30)+1--$N86/30)*SUMIFS(64:64,$1:$1,GU$1+INT(-$N86/30))))</f>
        <v>0</v>
      </c>
      <c r="GV86" s="40">
        <f>IF(GV$7="",0,IF(GV$1=MAX($1:$1),$R64-SUM($T86:GU86),IF(GV$1=1,SUMIFS(64:64,$1:$1,"&gt;="&amp;1,$1:$1,"&lt;="&amp;INT(-$N86/30))+(-$N86/30-INT(-$N86/30))*SUMIFS(64:64,$1:$1,INT(-$N86/30)+1),0)+(-$N86/30-INT(-$N86/30))*SUMIFS(64:64,$1:$1,GV$1+INT(-$N86/30)+1)+(INT(-$N86/30)+1--$N86/30)*SUMIFS(64:64,$1:$1,GV$1+INT(-$N86/30))))</f>
        <v>0</v>
      </c>
      <c r="GW86" s="40">
        <f>IF(GW$7="",0,IF(GW$1=MAX($1:$1),$R64-SUM($T86:GV86),IF(GW$1=1,SUMIFS(64:64,$1:$1,"&gt;="&amp;1,$1:$1,"&lt;="&amp;INT(-$N86/30))+(-$N86/30-INT(-$N86/30))*SUMIFS(64:64,$1:$1,INT(-$N86/30)+1),0)+(-$N86/30-INT(-$N86/30))*SUMIFS(64:64,$1:$1,GW$1+INT(-$N86/30)+1)+(INT(-$N86/30)+1--$N86/30)*SUMIFS(64:64,$1:$1,GW$1+INT(-$N86/30))))</f>
        <v>0</v>
      </c>
      <c r="GX86" s="40">
        <f>IF(GX$7="",0,IF(GX$1=MAX($1:$1),$R64-SUM($T86:GW86),IF(GX$1=1,SUMIFS(64:64,$1:$1,"&gt;="&amp;1,$1:$1,"&lt;="&amp;INT(-$N86/30))+(-$N86/30-INT(-$N86/30))*SUMIFS(64:64,$1:$1,INT(-$N86/30)+1),0)+(-$N86/30-INT(-$N86/30))*SUMIFS(64:64,$1:$1,GX$1+INT(-$N86/30)+1)+(INT(-$N86/30)+1--$N86/30)*SUMIFS(64:64,$1:$1,GX$1+INT(-$N86/30))))</f>
        <v>0</v>
      </c>
      <c r="GY86" s="40">
        <f>IF(GY$7="",0,IF(GY$1=MAX($1:$1),$R64-SUM($T86:GX86),IF(GY$1=1,SUMIFS(64:64,$1:$1,"&gt;="&amp;1,$1:$1,"&lt;="&amp;INT(-$N86/30))+(-$N86/30-INT(-$N86/30))*SUMIFS(64:64,$1:$1,INT(-$N86/30)+1),0)+(-$N86/30-INT(-$N86/30))*SUMIFS(64:64,$1:$1,GY$1+INT(-$N86/30)+1)+(INT(-$N86/30)+1--$N86/30)*SUMIFS(64:64,$1:$1,GY$1+INT(-$N86/30))))</f>
        <v>0</v>
      </c>
      <c r="GZ86" s="40">
        <f>IF(GZ$7="",0,IF(GZ$1=MAX($1:$1),$R64-SUM($T86:GY86),IF(GZ$1=1,SUMIFS(64:64,$1:$1,"&gt;="&amp;1,$1:$1,"&lt;="&amp;INT(-$N86/30))+(-$N86/30-INT(-$N86/30))*SUMIFS(64:64,$1:$1,INT(-$N86/30)+1),0)+(-$N86/30-INT(-$N86/30))*SUMIFS(64:64,$1:$1,GZ$1+INT(-$N86/30)+1)+(INT(-$N86/30)+1--$N86/30)*SUMIFS(64:64,$1:$1,GZ$1+INT(-$N86/30))))</f>
        <v>0</v>
      </c>
      <c r="HA86" s="40">
        <f>IF(HA$7="",0,IF(HA$1=MAX($1:$1),$R64-SUM($T86:GZ86),IF(HA$1=1,SUMIFS(64:64,$1:$1,"&gt;="&amp;1,$1:$1,"&lt;="&amp;INT(-$N86/30))+(-$N86/30-INT(-$N86/30))*SUMIFS(64:64,$1:$1,INT(-$N86/30)+1),0)+(-$N86/30-INT(-$N86/30))*SUMIFS(64:64,$1:$1,HA$1+INT(-$N86/30)+1)+(INT(-$N86/30)+1--$N86/30)*SUMIFS(64:64,$1:$1,HA$1+INT(-$N86/30))))</f>
        <v>0</v>
      </c>
      <c r="HB86" s="40">
        <f>IF(HB$7="",0,IF(HB$1=MAX($1:$1),$R64-SUM($T86:HA86),IF(HB$1=1,SUMIFS(64:64,$1:$1,"&gt;="&amp;1,$1:$1,"&lt;="&amp;INT(-$N86/30))+(-$N86/30-INT(-$N86/30))*SUMIFS(64:64,$1:$1,INT(-$N86/30)+1),0)+(-$N86/30-INT(-$N86/30))*SUMIFS(64:64,$1:$1,HB$1+INT(-$N86/30)+1)+(INT(-$N86/30)+1--$N86/30)*SUMIFS(64:64,$1:$1,HB$1+INT(-$N86/30))))</f>
        <v>0</v>
      </c>
      <c r="HC86" s="40">
        <f>IF(HC$7="",0,IF(HC$1=MAX($1:$1),$R64-SUM($T86:HB86),IF(HC$1=1,SUMIFS(64:64,$1:$1,"&gt;="&amp;1,$1:$1,"&lt;="&amp;INT(-$N86/30))+(-$N86/30-INT(-$N86/30))*SUMIFS(64:64,$1:$1,INT(-$N86/30)+1),0)+(-$N86/30-INT(-$N86/30))*SUMIFS(64:64,$1:$1,HC$1+INT(-$N86/30)+1)+(INT(-$N86/30)+1--$N86/30)*SUMIFS(64:64,$1:$1,HC$1+INT(-$N86/30))))</f>
        <v>0</v>
      </c>
      <c r="HD86" s="40">
        <f>IF(HD$7="",0,IF(HD$1=MAX($1:$1),$R64-SUM($T86:HC86),IF(HD$1=1,SUMIFS(64:64,$1:$1,"&gt;="&amp;1,$1:$1,"&lt;="&amp;INT(-$N86/30))+(-$N86/30-INT(-$N86/30))*SUMIFS(64:64,$1:$1,INT(-$N86/30)+1),0)+(-$N86/30-INT(-$N86/30))*SUMIFS(64:64,$1:$1,HD$1+INT(-$N86/30)+1)+(INT(-$N86/30)+1--$N86/30)*SUMIFS(64:64,$1:$1,HD$1+INT(-$N86/30))))</f>
        <v>0</v>
      </c>
      <c r="HE86" s="40">
        <f>IF(HE$7="",0,IF(HE$1=MAX($1:$1),$R64-SUM($T86:HD86),IF(HE$1=1,SUMIFS(64:64,$1:$1,"&gt;="&amp;1,$1:$1,"&lt;="&amp;INT(-$N86/30))+(-$N86/30-INT(-$N86/30))*SUMIFS(64:64,$1:$1,INT(-$N86/30)+1),0)+(-$N86/30-INT(-$N86/30))*SUMIFS(64:64,$1:$1,HE$1+INT(-$N86/30)+1)+(INT(-$N86/30)+1--$N86/30)*SUMIFS(64:64,$1:$1,HE$1+INT(-$N86/30))))</f>
        <v>0</v>
      </c>
      <c r="HF86" s="40">
        <f>IF(HF$7="",0,IF(HF$1=MAX($1:$1),$R64-SUM($T86:HE86),IF(HF$1=1,SUMIFS(64:64,$1:$1,"&gt;="&amp;1,$1:$1,"&lt;="&amp;INT(-$N86/30))+(-$N86/30-INT(-$N86/30))*SUMIFS(64:64,$1:$1,INT(-$N86/30)+1),0)+(-$N86/30-INT(-$N86/30))*SUMIFS(64:64,$1:$1,HF$1+INT(-$N86/30)+1)+(INT(-$N86/30)+1--$N86/30)*SUMIFS(64:64,$1:$1,HF$1+INT(-$N86/30))))</f>
        <v>0</v>
      </c>
      <c r="HG86" s="40">
        <f>IF(HG$7="",0,IF(HG$1=MAX($1:$1),$R64-SUM($T86:HF86),IF(HG$1=1,SUMIFS(64:64,$1:$1,"&gt;="&amp;1,$1:$1,"&lt;="&amp;INT(-$N86/30))+(-$N86/30-INT(-$N86/30))*SUMIFS(64:64,$1:$1,INT(-$N86/30)+1),0)+(-$N86/30-INT(-$N86/30))*SUMIFS(64:64,$1:$1,HG$1+INT(-$N86/30)+1)+(INT(-$N86/30)+1--$N86/30)*SUMIFS(64:64,$1:$1,HG$1+INT(-$N86/30))))</f>
        <v>0</v>
      </c>
      <c r="HH86" s="40">
        <f>IF(HH$7="",0,IF(HH$1=MAX($1:$1),$R64-SUM($T86:HG86),IF(HH$1=1,SUMIFS(64:64,$1:$1,"&gt;="&amp;1,$1:$1,"&lt;="&amp;INT(-$N86/30))+(-$N86/30-INT(-$N86/30))*SUMIFS(64:64,$1:$1,INT(-$N86/30)+1),0)+(-$N86/30-INT(-$N86/30))*SUMIFS(64:64,$1:$1,HH$1+INT(-$N86/30)+1)+(INT(-$N86/30)+1--$N86/30)*SUMIFS(64:64,$1:$1,HH$1+INT(-$N86/30))))</f>
        <v>0</v>
      </c>
      <c r="HI86" s="40">
        <f>IF(HI$7="",0,IF(HI$1=MAX($1:$1),$R64-SUM($T86:HH86),IF(HI$1=1,SUMIFS(64:64,$1:$1,"&gt;="&amp;1,$1:$1,"&lt;="&amp;INT(-$N86/30))+(-$N86/30-INT(-$N86/30))*SUMIFS(64:64,$1:$1,INT(-$N86/30)+1),0)+(-$N86/30-INT(-$N86/30))*SUMIFS(64:64,$1:$1,HI$1+INT(-$N86/30)+1)+(INT(-$N86/30)+1--$N86/30)*SUMIFS(64:64,$1:$1,HI$1+INT(-$N86/30))))</f>
        <v>0</v>
      </c>
      <c r="HJ86" s="40">
        <f>IF(HJ$7="",0,IF(HJ$1=MAX($1:$1),$R64-SUM($T86:HI86),IF(HJ$1=1,SUMIFS(64:64,$1:$1,"&gt;="&amp;1,$1:$1,"&lt;="&amp;INT(-$N86/30))+(-$N86/30-INT(-$N86/30))*SUMIFS(64:64,$1:$1,INT(-$N86/30)+1),0)+(-$N86/30-INT(-$N86/30))*SUMIFS(64:64,$1:$1,HJ$1+INT(-$N86/30)+1)+(INT(-$N86/30)+1--$N86/30)*SUMIFS(64:64,$1:$1,HJ$1+INT(-$N86/30))))</f>
        <v>0</v>
      </c>
      <c r="HK86" s="40">
        <f>IF(HK$7="",0,IF(HK$1=MAX($1:$1),$R64-SUM($T86:HJ86),IF(HK$1=1,SUMIFS(64:64,$1:$1,"&gt;="&amp;1,$1:$1,"&lt;="&amp;INT(-$N86/30))+(-$N86/30-INT(-$N86/30))*SUMIFS(64:64,$1:$1,INT(-$N86/30)+1),0)+(-$N86/30-INT(-$N86/30))*SUMIFS(64:64,$1:$1,HK$1+INT(-$N86/30)+1)+(INT(-$N86/30)+1--$N86/30)*SUMIFS(64:64,$1:$1,HK$1+INT(-$N86/30))))</f>
        <v>0</v>
      </c>
      <c r="HL86" s="40">
        <f>IF(HL$7="",0,IF(HL$1=MAX($1:$1),$R64-SUM($T86:HK86),IF(HL$1=1,SUMIFS(64:64,$1:$1,"&gt;="&amp;1,$1:$1,"&lt;="&amp;INT(-$N86/30))+(-$N86/30-INT(-$N86/30))*SUMIFS(64:64,$1:$1,INT(-$N86/30)+1),0)+(-$N86/30-INT(-$N86/30))*SUMIFS(64:64,$1:$1,HL$1+INT(-$N86/30)+1)+(INT(-$N86/30)+1--$N86/30)*SUMIFS(64:64,$1:$1,HL$1+INT(-$N86/30))))</f>
        <v>0</v>
      </c>
      <c r="HM86" s="40">
        <f>IF(HM$7="",0,IF(HM$1=MAX($1:$1),$R64-SUM($T86:HL86),IF(HM$1=1,SUMIFS(64:64,$1:$1,"&gt;="&amp;1,$1:$1,"&lt;="&amp;INT(-$N86/30))+(-$N86/30-INT(-$N86/30))*SUMIFS(64:64,$1:$1,INT(-$N86/30)+1),0)+(-$N86/30-INT(-$N86/30))*SUMIFS(64:64,$1:$1,HM$1+INT(-$N86/30)+1)+(INT(-$N86/30)+1--$N86/30)*SUMIFS(64:64,$1:$1,HM$1+INT(-$N86/30))))</f>
        <v>0</v>
      </c>
      <c r="HN86" s="40">
        <f>IF(HN$7="",0,IF(HN$1=MAX($1:$1),$R64-SUM($T86:HM86),IF(HN$1=1,SUMIFS(64:64,$1:$1,"&gt;="&amp;1,$1:$1,"&lt;="&amp;INT(-$N86/30))+(-$N86/30-INT(-$N86/30))*SUMIFS(64:64,$1:$1,INT(-$N86/30)+1),0)+(-$N86/30-INT(-$N86/30))*SUMIFS(64:64,$1:$1,HN$1+INT(-$N86/30)+1)+(INT(-$N86/30)+1--$N86/30)*SUMIFS(64:64,$1:$1,HN$1+INT(-$N86/30))))</f>
        <v>0</v>
      </c>
      <c r="HO86" s="40">
        <f>IF(HO$7="",0,IF(HO$1=MAX($1:$1),$R64-SUM($T86:HN86),IF(HO$1=1,SUMIFS(64:64,$1:$1,"&gt;="&amp;1,$1:$1,"&lt;="&amp;INT(-$N86/30))+(-$N86/30-INT(-$N86/30))*SUMIFS(64:64,$1:$1,INT(-$N86/30)+1),0)+(-$N86/30-INT(-$N86/30))*SUMIFS(64:64,$1:$1,HO$1+INT(-$N86/30)+1)+(INT(-$N86/30)+1--$N86/30)*SUMIFS(64:64,$1:$1,HO$1+INT(-$N86/30))))</f>
        <v>0</v>
      </c>
      <c r="HP86" s="40">
        <f>IF(HP$7="",0,IF(HP$1=MAX($1:$1),$R64-SUM($T86:HO86),IF(HP$1=1,SUMIFS(64:64,$1:$1,"&gt;="&amp;1,$1:$1,"&lt;="&amp;INT(-$N86/30))+(-$N86/30-INT(-$N86/30))*SUMIFS(64:64,$1:$1,INT(-$N86/30)+1),0)+(-$N86/30-INT(-$N86/30))*SUMIFS(64:64,$1:$1,HP$1+INT(-$N86/30)+1)+(INT(-$N86/30)+1--$N86/30)*SUMIFS(64:64,$1:$1,HP$1+INT(-$N86/30))))</f>
        <v>0</v>
      </c>
      <c r="HQ86" s="40">
        <f>IF(HQ$7="",0,IF(HQ$1=MAX($1:$1),$R64-SUM($T86:HP86),IF(HQ$1=1,SUMIFS(64:64,$1:$1,"&gt;="&amp;1,$1:$1,"&lt;="&amp;INT(-$N86/30))+(-$N86/30-INT(-$N86/30))*SUMIFS(64:64,$1:$1,INT(-$N86/30)+1),0)+(-$N86/30-INT(-$N86/30))*SUMIFS(64:64,$1:$1,HQ$1+INT(-$N86/30)+1)+(INT(-$N86/30)+1--$N86/30)*SUMIFS(64:64,$1:$1,HQ$1+INT(-$N86/30))))</f>
        <v>0</v>
      </c>
      <c r="HR86" s="40">
        <f>IF(HR$7="",0,IF(HR$1=MAX($1:$1),$R64-SUM($T86:HQ86),IF(HR$1=1,SUMIFS(64:64,$1:$1,"&gt;="&amp;1,$1:$1,"&lt;="&amp;INT(-$N86/30))+(-$N86/30-INT(-$N86/30))*SUMIFS(64:64,$1:$1,INT(-$N86/30)+1),0)+(-$N86/30-INT(-$N86/30))*SUMIFS(64:64,$1:$1,HR$1+INT(-$N86/30)+1)+(INT(-$N86/30)+1--$N86/30)*SUMIFS(64:64,$1:$1,HR$1+INT(-$N86/30))))</f>
        <v>0</v>
      </c>
      <c r="HS86" s="40">
        <f>IF(HS$7="",0,IF(HS$1=MAX($1:$1),$R64-SUM($T86:HR86),IF(HS$1=1,SUMIFS(64:64,$1:$1,"&gt;="&amp;1,$1:$1,"&lt;="&amp;INT(-$N86/30))+(-$N86/30-INT(-$N86/30))*SUMIFS(64:64,$1:$1,INT(-$N86/30)+1),0)+(-$N86/30-INT(-$N86/30))*SUMIFS(64:64,$1:$1,HS$1+INT(-$N86/30)+1)+(INT(-$N86/30)+1--$N86/30)*SUMIFS(64:64,$1:$1,HS$1+INT(-$N86/30))))</f>
        <v>0</v>
      </c>
      <c r="HT86" s="40">
        <f>IF(HT$7="",0,IF(HT$1=MAX($1:$1),$R64-SUM($T86:HS86),IF(HT$1=1,SUMIFS(64:64,$1:$1,"&gt;="&amp;1,$1:$1,"&lt;="&amp;INT(-$N86/30))+(-$N86/30-INT(-$N86/30))*SUMIFS(64:64,$1:$1,INT(-$N86/30)+1),0)+(-$N86/30-INT(-$N86/30))*SUMIFS(64:64,$1:$1,HT$1+INT(-$N86/30)+1)+(INT(-$N86/30)+1--$N86/30)*SUMIFS(64:64,$1:$1,HT$1+INT(-$N86/30))))</f>
        <v>0</v>
      </c>
      <c r="HU86" s="40">
        <f>IF(HU$7="",0,IF(HU$1=MAX($1:$1),$R64-SUM($T86:HT86),IF(HU$1=1,SUMIFS(64:64,$1:$1,"&gt;="&amp;1,$1:$1,"&lt;="&amp;INT(-$N86/30))+(-$N86/30-INT(-$N86/30))*SUMIFS(64:64,$1:$1,INT(-$N86/30)+1),0)+(-$N86/30-INT(-$N86/30))*SUMIFS(64:64,$1:$1,HU$1+INT(-$N86/30)+1)+(INT(-$N86/30)+1--$N86/30)*SUMIFS(64:64,$1:$1,HU$1+INT(-$N86/30))))</f>
        <v>0</v>
      </c>
      <c r="HV86" s="40">
        <f>IF(HV$7="",0,IF(HV$1=MAX($1:$1),$R64-SUM($T86:HU86),IF(HV$1=1,SUMIFS(64:64,$1:$1,"&gt;="&amp;1,$1:$1,"&lt;="&amp;INT(-$N86/30))+(-$N86/30-INT(-$N86/30))*SUMIFS(64:64,$1:$1,INT(-$N86/30)+1),0)+(-$N86/30-INT(-$N86/30))*SUMIFS(64:64,$1:$1,HV$1+INT(-$N86/30)+1)+(INT(-$N86/30)+1--$N86/30)*SUMIFS(64:64,$1:$1,HV$1+INT(-$N86/30))))</f>
        <v>0</v>
      </c>
      <c r="HW86" s="40">
        <f>IF(HW$7="",0,IF(HW$1=MAX($1:$1),$R64-SUM($T86:HV86),IF(HW$1=1,SUMIFS(64:64,$1:$1,"&gt;="&amp;1,$1:$1,"&lt;="&amp;INT(-$N86/30))+(-$N86/30-INT(-$N86/30))*SUMIFS(64:64,$1:$1,INT(-$N86/30)+1),0)+(-$N86/30-INT(-$N86/30))*SUMIFS(64:64,$1:$1,HW$1+INT(-$N86/30)+1)+(INT(-$N86/30)+1--$N86/30)*SUMIFS(64:64,$1:$1,HW$1+INT(-$N86/30))))</f>
        <v>0</v>
      </c>
      <c r="HX86" s="40">
        <f>IF(HX$7="",0,IF(HX$1=MAX($1:$1),$R64-SUM($T86:HW86),IF(HX$1=1,SUMIFS(64:64,$1:$1,"&gt;="&amp;1,$1:$1,"&lt;="&amp;INT(-$N86/30))+(-$N86/30-INT(-$N86/30))*SUMIFS(64:64,$1:$1,INT(-$N86/30)+1),0)+(-$N86/30-INT(-$N86/30))*SUMIFS(64:64,$1:$1,HX$1+INT(-$N86/30)+1)+(INT(-$N86/30)+1--$N86/30)*SUMIFS(64:64,$1:$1,HX$1+INT(-$N86/30))))</f>
        <v>0</v>
      </c>
      <c r="HY86" s="40">
        <f>IF(HY$7="",0,IF(HY$1=MAX($1:$1),$R64-SUM($T86:HX86),IF(HY$1=1,SUMIFS(64:64,$1:$1,"&gt;="&amp;1,$1:$1,"&lt;="&amp;INT(-$N86/30))+(-$N86/30-INT(-$N86/30))*SUMIFS(64:64,$1:$1,INT(-$N86/30)+1),0)+(-$N86/30-INT(-$N86/30))*SUMIFS(64:64,$1:$1,HY$1+INT(-$N86/30)+1)+(INT(-$N86/30)+1--$N86/30)*SUMIFS(64:64,$1:$1,HY$1+INT(-$N86/30))))</f>
        <v>0</v>
      </c>
      <c r="HZ86" s="40">
        <f>IF(HZ$7="",0,IF(HZ$1=MAX($1:$1),$R64-SUM($T86:HY86),IF(HZ$1=1,SUMIFS(64:64,$1:$1,"&gt;="&amp;1,$1:$1,"&lt;="&amp;INT(-$N86/30))+(-$N86/30-INT(-$N86/30))*SUMIFS(64:64,$1:$1,INT(-$N86/30)+1),0)+(-$N86/30-INT(-$N86/30))*SUMIFS(64:64,$1:$1,HZ$1+INT(-$N86/30)+1)+(INT(-$N86/30)+1--$N86/30)*SUMIFS(64:64,$1:$1,HZ$1+INT(-$N86/30))))</f>
        <v>0</v>
      </c>
      <c r="IA86" s="40">
        <f>IF(IA$7="",0,IF(IA$1=MAX($1:$1),$R64-SUM($T86:HZ86),IF(IA$1=1,SUMIFS(64:64,$1:$1,"&gt;="&amp;1,$1:$1,"&lt;="&amp;INT(-$N86/30))+(-$N86/30-INT(-$N86/30))*SUMIFS(64:64,$1:$1,INT(-$N86/30)+1),0)+(-$N86/30-INT(-$N86/30))*SUMIFS(64:64,$1:$1,IA$1+INT(-$N86/30)+1)+(INT(-$N86/30)+1--$N86/30)*SUMIFS(64:64,$1:$1,IA$1+INT(-$N86/30))))</f>
        <v>0</v>
      </c>
      <c r="IB86" s="40">
        <f>IF(IB$7="",0,IF(IB$1=MAX($1:$1),$R64-SUM($T86:IA86),IF(IB$1=1,SUMIFS(64:64,$1:$1,"&gt;="&amp;1,$1:$1,"&lt;="&amp;INT(-$N86/30))+(-$N86/30-INT(-$N86/30))*SUMIFS(64:64,$1:$1,INT(-$N86/30)+1),0)+(-$N86/30-INT(-$N86/30))*SUMIFS(64:64,$1:$1,IB$1+INT(-$N86/30)+1)+(INT(-$N86/30)+1--$N86/30)*SUMIFS(64:64,$1:$1,IB$1+INT(-$N86/30))))</f>
        <v>0</v>
      </c>
      <c r="IC86" s="40">
        <f>IF(IC$7="",0,IF(IC$1=MAX($1:$1),$R64-SUM($T86:IB86),IF(IC$1=1,SUMIFS(64:64,$1:$1,"&gt;="&amp;1,$1:$1,"&lt;="&amp;INT(-$N86/30))+(-$N86/30-INT(-$N86/30))*SUMIFS(64:64,$1:$1,INT(-$N86/30)+1),0)+(-$N86/30-INT(-$N86/30))*SUMIFS(64:64,$1:$1,IC$1+INT(-$N86/30)+1)+(INT(-$N86/30)+1--$N86/30)*SUMIFS(64:64,$1:$1,IC$1+INT(-$N86/30))))</f>
        <v>0</v>
      </c>
      <c r="ID86" s="40">
        <f>IF(ID$7="",0,IF(ID$1=MAX($1:$1),$R64-SUM($T86:IC86),IF(ID$1=1,SUMIFS(64:64,$1:$1,"&gt;="&amp;1,$1:$1,"&lt;="&amp;INT(-$N86/30))+(-$N86/30-INT(-$N86/30))*SUMIFS(64:64,$1:$1,INT(-$N86/30)+1),0)+(-$N86/30-INT(-$N86/30))*SUMIFS(64:64,$1:$1,ID$1+INT(-$N86/30)+1)+(INT(-$N86/30)+1--$N86/30)*SUMIFS(64:64,$1:$1,ID$1+INT(-$N86/30))))</f>
        <v>0</v>
      </c>
      <c r="IE86" s="40">
        <f>IF(IE$7="",0,IF(IE$1=MAX($1:$1),$R64-SUM($T86:ID86),IF(IE$1=1,SUMIFS(64:64,$1:$1,"&gt;="&amp;1,$1:$1,"&lt;="&amp;INT(-$N86/30))+(-$N86/30-INT(-$N86/30))*SUMIFS(64:64,$1:$1,INT(-$N86/30)+1),0)+(-$N86/30-INT(-$N86/30))*SUMIFS(64:64,$1:$1,IE$1+INT(-$N86/30)+1)+(INT(-$N86/30)+1--$N86/30)*SUMIFS(64:64,$1:$1,IE$1+INT(-$N86/30))))</f>
        <v>0</v>
      </c>
      <c r="IF86" s="40">
        <f>IF(IF$7="",0,IF(IF$1=MAX($1:$1),$R64-SUM($T86:IE86),IF(IF$1=1,SUMIFS(64:64,$1:$1,"&gt;="&amp;1,$1:$1,"&lt;="&amp;INT(-$N86/30))+(-$N86/30-INT(-$N86/30))*SUMIFS(64:64,$1:$1,INT(-$N86/30)+1),0)+(-$N86/30-INT(-$N86/30))*SUMIFS(64:64,$1:$1,IF$1+INT(-$N86/30)+1)+(INT(-$N86/30)+1--$N86/30)*SUMIFS(64:64,$1:$1,IF$1+INT(-$N86/30))))</f>
        <v>0</v>
      </c>
      <c r="IG86" s="40">
        <f>IF(IG$7="",0,IF(IG$1=MAX($1:$1),$R64-SUM($T86:IF86),IF(IG$1=1,SUMIFS(64:64,$1:$1,"&gt;="&amp;1,$1:$1,"&lt;="&amp;INT(-$N86/30))+(-$N86/30-INT(-$N86/30))*SUMIFS(64:64,$1:$1,INT(-$N86/30)+1),0)+(-$N86/30-INT(-$N86/30))*SUMIFS(64:64,$1:$1,IG$1+INT(-$N86/30)+1)+(INT(-$N86/30)+1--$N86/30)*SUMIFS(64:64,$1:$1,IG$1+INT(-$N86/30))))</f>
        <v>0</v>
      </c>
      <c r="IH86" s="40">
        <f>IF(IH$7="",0,IF(IH$1=MAX($1:$1),$R64-SUM($T86:IG86),IF(IH$1=1,SUMIFS(64:64,$1:$1,"&gt;="&amp;1,$1:$1,"&lt;="&amp;INT(-$N86/30))+(-$N86/30-INT(-$N86/30))*SUMIFS(64:64,$1:$1,INT(-$N86/30)+1),0)+(-$N86/30-INT(-$N86/30))*SUMIFS(64:64,$1:$1,IH$1+INT(-$N86/30)+1)+(INT(-$N86/30)+1--$N86/30)*SUMIFS(64:64,$1:$1,IH$1+INT(-$N86/30))))</f>
        <v>0</v>
      </c>
      <c r="II86" s="40">
        <f>IF(II$7="",0,IF(II$1=MAX($1:$1),$R64-SUM($T86:IH86),IF(II$1=1,SUMIFS(64:64,$1:$1,"&gt;="&amp;1,$1:$1,"&lt;="&amp;INT(-$N86/30))+(-$N86/30-INT(-$N86/30))*SUMIFS(64:64,$1:$1,INT(-$N86/30)+1),0)+(-$N86/30-INT(-$N86/30))*SUMIFS(64:64,$1:$1,II$1+INT(-$N86/30)+1)+(INT(-$N86/30)+1--$N86/30)*SUMIFS(64:64,$1:$1,II$1+INT(-$N86/30))))</f>
        <v>0</v>
      </c>
      <c r="IJ86" s="40">
        <f>IF(IJ$7="",0,IF(IJ$1=MAX($1:$1),$R64-SUM($T86:II86),IF(IJ$1=1,SUMIFS(64:64,$1:$1,"&gt;="&amp;1,$1:$1,"&lt;="&amp;INT(-$N86/30))+(-$N86/30-INT(-$N86/30))*SUMIFS(64:64,$1:$1,INT(-$N86/30)+1),0)+(-$N86/30-INT(-$N86/30))*SUMIFS(64:64,$1:$1,IJ$1+INT(-$N86/30)+1)+(INT(-$N86/30)+1--$N86/30)*SUMIFS(64:64,$1:$1,IJ$1+INT(-$N86/30))))</f>
        <v>0</v>
      </c>
      <c r="IK86" s="40">
        <f>IF(IK$7="",0,IF(IK$1=MAX($1:$1),$R64-SUM($T86:IJ86),IF(IK$1=1,SUMIFS(64:64,$1:$1,"&gt;="&amp;1,$1:$1,"&lt;="&amp;INT(-$N86/30))+(-$N86/30-INT(-$N86/30))*SUMIFS(64:64,$1:$1,INT(-$N86/30)+1),0)+(-$N86/30-INT(-$N86/30))*SUMIFS(64:64,$1:$1,IK$1+INT(-$N86/30)+1)+(INT(-$N86/30)+1--$N86/30)*SUMIFS(64:64,$1:$1,IK$1+INT(-$N86/30))))</f>
        <v>0</v>
      </c>
      <c r="IL86" s="40">
        <f>IF(IL$7="",0,IF(IL$1=MAX($1:$1),$R64-SUM($T86:IK86),IF(IL$1=1,SUMIFS(64:64,$1:$1,"&gt;="&amp;1,$1:$1,"&lt;="&amp;INT(-$N86/30))+(-$N86/30-INT(-$N86/30))*SUMIFS(64:64,$1:$1,INT(-$N86/30)+1),0)+(-$N86/30-INT(-$N86/30))*SUMIFS(64:64,$1:$1,IL$1+INT(-$N86/30)+1)+(INT(-$N86/30)+1--$N86/30)*SUMIFS(64:64,$1:$1,IL$1+INT(-$N86/30))))</f>
        <v>0</v>
      </c>
      <c r="IM86" s="40">
        <f>IF(IM$7="",0,IF(IM$1=MAX($1:$1),$R64-SUM($T86:IL86),IF(IM$1=1,SUMIFS(64:64,$1:$1,"&gt;="&amp;1,$1:$1,"&lt;="&amp;INT(-$N86/30))+(-$N86/30-INT(-$N86/30))*SUMIFS(64:64,$1:$1,INT(-$N86/30)+1),0)+(-$N86/30-INT(-$N86/30))*SUMIFS(64:64,$1:$1,IM$1+INT(-$N86/30)+1)+(INT(-$N86/30)+1--$N86/30)*SUMIFS(64:64,$1:$1,IM$1+INT(-$N86/30))))</f>
        <v>0</v>
      </c>
      <c r="IN86" s="40">
        <f>IF(IN$7="",0,IF(IN$1=MAX($1:$1),$R64-SUM($T86:IM86),IF(IN$1=1,SUMIFS(64:64,$1:$1,"&gt;="&amp;1,$1:$1,"&lt;="&amp;INT(-$N86/30))+(-$N86/30-INT(-$N86/30))*SUMIFS(64:64,$1:$1,INT(-$N86/30)+1),0)+(-$N86/30-INT(-$N86/30))*SUMIFS(64:64,$1:$1,IN$1+INT(-$N86/30)+1)+(INT(-$N86/30)+1--$N86/30)*SUMIFS(64:64,$1:$1,IN$1+INT(-$N86/30))))</f>
        <v>0</v>
      </c>
      <c r="IO86" s="40">
        <f>IF(IO$7="",0,IF(IO$1=MAX($1:$1),$R64-SUM($T86:IN86),IF(IO$1=1,SUMIFS(64:64,$1:$1,"&gt;="&amp;1,$1:$1,"&lt;="&amp;INT(-$N86/30))+(-$N86/30-INT(-$N86/30))*SUMIFS(64:64,$1:$1,INT(-$N86/30)+1),0)+(-$N86/30-INT(-$N86/30))*SUMIFS(64:64,$1:$1,IO$1+INT(-$N86/30)+1)+(INT(-$N86/30)+1--$N86/30)*SUMIFS(64:64,$1:$1,IO$1+INT(-$N86/30))))</f>
        <v>0</v>
      </c>
      <c r="IP86" s="40">
        <f>IF(IP$7="",0,IF(IP$1=MAX($1:$1),$R64-SUM($T86:IO86),IF(IP$1=1,SUMIFS(64:64,$1:$1,"&gt;="&amp;1,$1:$1,"&lt;="&amp;INT(-$N86/30))+(-$N86/30-INT(-$N86/30))*SUMIFS(64:64,$1:$1,INT(-$N86/30)+1),0)+(-$N86/30-INT(-$N86/30))*SUMIFS(64:64,$1:$1,IP$1+INT(-$N86/30)+1)+(INT(-$N86/30)+1--$N86/30)*SUMIFS(64:64,$1:$1,IP$1+INT(-$N86/30))))</f>
        <v>0</v>
      </c>
      <c r="IQ86" s="40">
        <f>IF(IQ$7="",0,IF(IQ$1=MAX($1:$1),$R64-SUM($T86:IP86),IF(IQ$1=1,SUMIFS(64:64,$1:$1,"&gt;="&amp;1,$1:$1,"&lt;="&amp;INT(-$N86/30))+(-$N86/30-INT(-$N86/30))*SUMIFS(64:64,$1:$1,INT(-$N86/30)+1),0)+(-$N86/30-INT(-$N86/30))*SUMIFS(64:64,$1:$1,IQ$1+INT(-$N86/30)+1)+(INT(-$N86/30)+1--$N86/30)*SUMIFS(64:64,$1:$1,IQ$1+INT(-$N86/30))))</f>
        <v>0</v>
      </c>
      <c r="IR86" s="40">
        <f>IF(IR$7="",0,IF(IR$1=MAX($1:$1),$R64-SUM($T86:IQ86),IF(IR$1=1,SUMIFS(64:64,$1:$1,"&gt;="&amp;1,$1:$1,"&lt;="&amp;INT(-$N86/30))+(-$N86/30-INT(-$N86/30))*SUMIFS(64:64,$1:$1,INT(-$N86/30)+1),0)+(-$N86/30-INT(-$N86/30))*SUMIFS(64:64,$1:$1,IR$1+INT(-$N86/30)+1)+(INT(-$N86/30)+1--$N86/30)*SUMIFS(64:64,$1:$1,IR$1+INT(-$N86/30))))</f>
        <v>0</v>
      </c>
      <c r="IS86" s="40">
        <f>IF(IS$7="",0,IF(IS$1=MAX($1:$1),$R64-SUM($T86:IR86),IF(IS$1=1,SUMIFS(64:64,$1:$1,"&gt;="&amp;1,$1:$1,"&lt;="&amp;INT(-$N86/30))+(-$N86/30-INT(-$N86/30))*SUMIFS(64:64,$1:$1,INT(-$N86/30)+1),0)+(-$N86/30-INT(-$N86/30))*SUMIFS(64:64,$1:$1,IS$1+INT(-$N86/30)+1)+(INT(-$N86/30)+1--$N86/30)*SUMIFS(64:64,$1:$1,IS$1+INT(-$N86/30))))</f>
        <v>0</v>
      </c>
      <c r="IT86" s="40">
        <f>IF(IT$7="",0,IF(IT$1=MAX($1:$1),$R64-SUM($T86:IS86),IF(IT$1=1,SUMIFS(64:64,$1:$1,"&gt;="&amp;1,$1:$1,"&lt;="&amp;INT(-$N86/30))+(-$N86/30-INT(-$N86/30))*SUMIFS(64:64,$1:$1,INT(-$N86/30)+1),0)+(-$N86/30-INT(-$N86/30))*SUMIFS(64:64,$1:$1,IT$1+INT(-$N86/30)+1)+(INT(-$N86/30)+1--$N86/30)*SUMIFS(64:64,$1:$1,IT$1+INT(-$N86/30))))</f>
        <v>0</v>
      </c>
      <c r="IU86" s="40">
        <f>IF(IU$7="",0,IF(IU$1=MAX($1:$1),$R64-SUM($T86:IT86),IF(IU$1=1,SUMIFS(64:64,$1:$1,"&gt;="&amp;1,$1:$1,"&lt;="&amp;INT(-$N86/30))+(-$N86/30-INT(-$N86/30))*SUMIFS(64:64,$1:$1,INT(-$N86/30)+1),0)+(-$N86/30-INT(-$N86/30))*SUMIFS(64:64,$1:$1,IU$1+INT(-$N86/30)+1)+(INT(-$N86/30)+1--$N86/30)*SUMIFS(64:64,$1:$1,IU$1+INT(-$N86/30))))</f>
        <v>0</v>
      </c>
      <c r="IV86" s="40">
        <f>IF(IV$7="",0,IF(IV$1=MAX($1:$1),$R64-SUM($T86:IU86),IF(IV$1=1,SUMIFS(64:64,$1:$1,"&gt;="&amp;1,$1:$1,"&lt;="&amp;INT(-$N86/30))+(-$N86/30-INT(-$N86/30))*SUMIFS(64:64,$1:$1,INT(-$N86/30)+1),0)+(-$N86/30-INT(-$N86/30))*SUMIFS(64:64,$1:$1,IV$1+INT(-$N86/30)+1)+(INT(-$N86/30)+1--$N86/30)*SUMIFS(64:64,$1:$1,IV$1+INT(-$N86/30))))</f>
        <v>0</v>
      </c>
      <c r="IW86" s="40">
        <f>IF(IW$7="",0,IF(IW$1=MAX($1:$1),$R64-SUM($T86:IV86),IF(IW$1=1,SUMIFS(64:64,$1:$1,"&gt;="&amp;1,$1:$1,"&lt;="&amp;INT(-$N86/30))+(-$N86/30-INT(-$N86/30))*SUMIFS(64:64,$1:$1,INT(-$N86/30)+1),0)+(-$N86/30-INT(-$N86/30))*SUMIFS(64:64,$1:$1,IW$1+INT(-$N86/30)+1)+(INT(-$N86/30)+1--$N86/30)*SUMIFS(64:64,$1:$1,IW$1+INT(-$N86/30))))</f>
        <v>0</v>
      </c>
      <c r="IX86" s="40">
        <f>IF(IX$7="",0,IF(IX$1=MAX($1:$1),$R64-SUM($T86:IW86),IF(IX$1=1,SUMIFS(64:64,$1:$1,"&gt;="&amp;1,$1:$1,"&lt;="&amp;INT(-$N86/30))+(-$N86/30-INT(-$N86/30))*SUMIFS(64:64,$1:$1,INT(-$N86/30)+1),0)+(-$N86/30-INT(-$N86/30))*SUMIFS(64:64,$1:$1,IX$1+INT(-$N86/30)+1)+(INT(-$N86/30)+1--$N86/30)*SUMIFS(64:64,$1:$1,IX$1+INT(-$N86/30))))</f>
        <v>0</v>
      </c>
      <c r="IY86" s="40">
        <f>IF(IY$7="",0,IF(IY$1=MAX($1:$1),$R64-SUM($T86:IX86),IF(IY$1=1,SUMIFS(64:64,$1:$1,"&gt;="&amp;1,$1:$1,"&lt;="&amp;INT(-$N86/30))+(-$N86/30-INT(-$N86/30))*SUMIFS(64:64,$1:$1,INT(-$N86/30)+1),0)+(-$N86/30-INT(-$N86/30))*SUMIFS(64:64,$1:$1,IY$1+INT(-$N86/30)+1)+(INT(-$N86/30)+1--$N86/30)*SUMIFS(64:64,$1:$1,IY$1+INT(-$N86/30))))</f>
        <v>0</v>
      </c>
      <c r="IZ86" s="40">
        <f>IF(IZ$7="",0,IF(IZ$1=MAX($1:$1),$R64-SUM($T86:IY86),IF(IZ$1=1,SUMIFS(64:64,$1:$1,"&gt;="&amp;1,$1:$1,"&lt;="&amp;INT(-$N86/30))+(-$N86/30-INT(-$N86/30))*SUMIFS(64:64,$1:$1,INT(-$N86/30)+1),0)+(-$N86/30-INT(-$N86/30))*SUMIFS(64:64,$1:$1,IZ$1+INT(-$N86/30)+1)+(INT(-$N86/30)+1--$N86/30)*SUMIFS(64:64,$1:$1,IZ$1+INT(-$N86/30))))</f>
        <v>0</v>
      </c>
      <c r="JA86" s="40">
        <f>IF(JA$7="",0,IF(JA$1=MAX($1:$1),$R64-SUM($T86:IZ86),IF(JA$1=1,SUMIFS(64:64,$1:$1,"&gt;="&amp;1,$1:$1,"&lt;="&amp;INT(-$N86/30))+(-$N86/30-INT(-$N86/30))*SUMIFS(64:64,$1:$1,INT(-$N86/30)+1),0)+(-$N86/30-INT(-$N86/30))*SUMIFS(64:64,$1:$1,JA$1+INT(-$N86/30)+1)+(INT(-$N86/30)+1--$N86/30)*SUMIFS(64:64,$1:$1,JA$1+INT(-$N86/30))))</f>
        <v>0</v>
      </c>
      <c r="JB86" s="40">
        <f>IF(JB$7="",0,IF(JB$1=MAX($1:$1),$R64-SUM($T86:JA86),IF(JB$1=1,SUMIFS(64:64,$1:$1,"&gt;="&amp;1,$1:$1,"&lt;="&amp;INT(-$N86/30))+(-$N86/30-INT(-$N86/30))*SUMIFS(64:64,$1:$1,INT(-$N86/30)+1),0)+(-$N86/30-INT(-$N86/30))*SUMIFS(64:64,$1:$1,JB$1+INT(-$N86/30)+1)+(INT(-$N86/30)+1--$N86/30)*SUMIFS(64:64,$1:$1,JB$1+INT(-$N86/30))))</f>
        <v>0</v>
      </c>
      <c r="JC86" s="40">
        <f>IF(JC$7="",0,IF(JC$1=MAX($1:$1),$R64-SUM($T86:JB86),IF(JC$1=1,SUMIFS(64:64,$1:$1,"&gt;="&amp;1,$1:$1,"&lt;="&amp;INT(-$N86/30))+(-$N86/30-INT(-$N86/30))*SUMIFS(64:64,$1:$1,INT(-$N86/30)+1),0)+(-$N86/30-INT(-$N86/30))*SUMIFS(64:64,$1:$1,JC$1+INT(-$N86/30)+1)+(INT(-$N86/30)+1--$N86/30)*SUMIFS(64:64,$1:$1,JC$1+INT(-$N86/30))))</f>
        <v>0</v>
      </c>
      <c r="JD86" s="40">
        <f>IF(JD$7="",0,IF(JD$1=MAX($1:$1),$R64-SUM($T86:JC86),IF(JD$1=1,SUMIFS(64:64,$1:$1,"&gt;="&amp;1,$1:$1,"&lt;="&amp;INT(-$N86/30))+(-$N86/30-INT(-$N86/30))*SUMIFS(64:64,$1:$1,INT(-$N86/30)+1),0)+(-$N86/30-INT(-$N86/30))*SUMIFS(64:64,$1:$1,JD$1+INT(-$N86/30)+1)+(INT(-$N86/30)+1--$N86/30)*SUMIFS(64:64,$1:$1,JD$1+INT(-$N86/30))))</f>
        <v>0</v>
      </c>
      <c r="JE86" s="40">
        <f>IF(JE$7="",0,IF(JE$1=MAX($1:$1),$R64-SUM($T86:JD86),IF(JE$1=1,SUMIFS(64:64,$1:$1,"&gt;="&amp;1,$1:$1,"&lt;="&amp;INT(-$N86/30))+(-$N86/30-INT(-$N86/30))*SUMIFS(64:64,$1:$1,INT(-$N86/30)+1),0)+(-$N86/30-INT(-$N86/30))*SUMIFS(64:64,$1:$1,JE$1+INT(-$N86/30)+1)+(INT(-$N86/30)+1--$N86/30)*SUMIFS(64:64,$1:$1,JE$1+INT(-$N86/30))))</f>
        <v>0</v>
      </c>
      <c r="JF86" s="40">
        <f>IF(JF$7="",0,IF(JF$1=MAX($1:$1),$R64-SUM($T86:JE86),IF(JF$1=1,SUMIFS(64:64,$1:$1,"&gt;="&amp;1,$1:$1,"&lt;="&amp;INT(-$N86/30))+(-$N86/30-INT(-$N86/30))*SUMIFS(64:64,$1:$1,INT(-$N86/30)+1),0)+(-$N86/30-INT(-$N86/30))*SUMIFS(64:64,$1:$1,JF$1+INT(-$N86/30)+1)+(INT(-$N86/30)+1--$N86/30)*SUMIFS(64:64,$1:$1,JF$1+INT(-$N86/30))))</f>
        <v>0</v>
      </c>
      <c r="JG86" s="40">
        <f>IF(JG$7="",0,IF(JG$1=MAX($1:$1),$R64-SUM($T86:JF86),IF(JG$1=1,SUMIFS(64:64,$1:$1,"&gt;="&amp;1,$1:$1,"&lt;="&amp;INT(-$N86/30))+(-$N86/30-INT(-$N86/30))*SUMIFS(64:64,$1:$1,INT(-$N86/30)+1),0)+(-$N86/30-INT(-$N86/30))*SUMIFS(64:64,$1:$1,JG$1+INT(-$N86/30)+1)+(INT(-$N86/30)+1--$N86/30)*SUMIFS(64:64,$1:$1,JG$1+INT(-$N86/30))))</f>
        <v>0</v>
      </c>
      <c r="JH86" s="40">
        <f>IF(JH$7="",0,IF(JH$1=MAX($1:$1),$R64-SUM($T86:JG86),IF(JH$1=1,SUMIFS(64:64,$1:$1,"&gt;="&amp;1,$1:$1,"&lt;="&amp;INT(-$N86/30))+(-$N86/30-INT(-$N86/30))*SUMIFS(64:64,$1:$1,INT(-$N86/30)+1),0)+(-$N86/30-INT(-$N86/30))*SUMIFS(64:64,$1:$1,JH$1+INT(-$N86/30)+1)+(INT(-$N86/30)+1--$N86/30)*SUMIFS(64:64,$1:$1,JH$1+INT(-$N86/30))))</f>
        <v>0</v>
      </c>
      <c r="JI86" s="40">
        <f>IF(JI$7="",0,IF(JI$1=MAX($1:$1),$R64-SUM($T86:JH86),IF(JI$1=1,SUMIFS(64:64,$1:$1,"&gt;="&amp;1,$1:$1,"&lt;="&amp;INT(-$N86/30))+(-$N86/30-INT(-$N86/30))*SUMIFS(64:64,$1:$1,INT(-$N86/30)+1),0)+(-$N86/30-INT(-$N86/30))*SUMIFS(64:64,$1:$1,JI$1+INT(-$N86/30)+1)+(INT(-$N86/30)+1--$N86/30)*SUMIFS(64:64,$1:$1,JI$1+INT(-$N86/30))))</f>
        <v>0</v>
      </c>
      <c r="JJ86" s="40">
        <f>IF(JJ$7="",0,IF(JJ$1=MAX($1:$1),$R64-SUM($T86:JI86),IF(JJ$1=1,SUMIFS(64:64,$1:$1,"&gt;="&amp;1,$1:$1,"&lt;="&amp;INT(-$N86/30))+(-$N86/30-INT(-$N86/30))*SUMIFS(64:64,$1:$1,INT(-$N86/30)+1),0)+(-$N86/30-INT(-$N86/30))*SUMIFS(64:64,$1:$1,JJ$1+INT(-$N86/30)+1)+(INT(-$N86/30)+1--$N86/30)*SUMIFS(64:64,$1:$1,JJ$1+INT(-$N86/30))))</f>
        <v>0</v>
      </c>
      <c r="JK86" s="40">
        <f>IF(JK$7="",0,IF(JK$1=MAX($1:$1),$R64-SUM($T86:JJ86),IF(JK$1=1,SUMIFS(64:64,$1:$1,"&gt;="&amp;1,$1:$1,"&lt;="&amp;INT(-$N86/30))+(-$N86/30-INT(-$N86/30))*SUMIFS(64:64,$1:$1,INT(-$N86/30)+1),0)+(-$N86/30-INT(-$N86/30))*SUMIFS(64:64,$1:$1,JK$1+INT(-$N86/30)+1)+(INT(-$N86/30)+1--$N86/30)*SUMIFS(64:64,$1:$1,JK$1+INT(-$N86/30))))</f>
        <v>0</v>
      </c>
      <c r="JL86" s="40">
        <f>IF(JL$7="",0,IF(JL$1=MAX($1:$1),$R64-SUM($T86:JK86),IF(JL$1=1,SUMIFS(64:64,$1:$1,"&gt;="&amp;1,$1:$1,"&lt;="&amp;INT(-$N86/30))+(-$N86/30-INT(-$N86/30))*SUMIFS(64:64,$1:$1,INT(-$N86/30)+1),0)+(-$N86/30-INT(-$N86/30))*SUMIFS(64:64,$1:$1,JL$1+INT(-$N86/30)+1)+(INT(-$N86/30)+1--$N86/30)*SUMIFS(64:64,$1:$1,JL$1+INT(-$N86/30))))</f>
        <v>0</v>
      </c>
      <c r="JM86" s="40">
        <f>IF(JM$7="",0,IF(JM$1=MAX($1:$1),$R64-SUM($T86:JL86),IF(JM$1=1,SUMIFS(64:64,$1:$1,"&gt;="&amp;1,$1:$1,"&lt;="&amp;INT(-$N86/30))+(-$N86/30-INT(-$N86/30))*SUMIFS(64:64,$1:$1,INT(-$N86/30)+1),0)+(-$N86/30-INT(-$N86/30))*SUMIFS(64:64,$1:$1,JM$1+INT(-$N86/30)+1)+(INT(-$N86/30)+1--$N86/30)*SUMIFS(64:64,$1:$1,JM$1+INT(-$N86/30))))</f>
        <v>0</v>
      </c>
      <c r="JN86" s="40">
        <f>IF(JN$7="",0,IF(JN$1=MAX($1:$1),$R64-SUM($T86:JM86),IF(JN$1=1,SUMIFS(64:64,$1:$1,"&gt;="&amp;1,$1:$1,"&lt;="&amp;INT(-$N86/30))+(-$N86/30-INT(-$N86/30))*SUMIFS(64:64,$1:$1,INT(-$N86/30)+1),0)+(-$N86/30-INT(-$N86/30))*SUMIFS(64:64,$1:$1,JN$1+INT(-$N86/30)+1)+(INT(-$N86/30)+1--$N86/30)*SUMIFS(64:64,$1:$1,JN$1+INT(-$N86/30))))</f>
        <v>0</v>
      </c>
      <c r="JO86" s="40">
        <f>IF(JO$7="",0,IF(JO$1=MAX($1:$1),$R64-SUM($T86:JN86),IF(JO$1=1,SUMIFS(64:64,$1:$1,"&gt;="&amp;1,$1:$1,"&lt;="&amp;INT(-$N86/30))+(-$N86/30-INT(-$N86/30))*SUMIFS(64:64,$1:$1,INT(-$N86/30)+1),0)+(-$N86/30-INT(-$N86/30))*SUMIFS(64:64,$1:$1,JO$1+INT(-$N86/30)+1)+(INT(-$N86/30)+1--$N86/30)*SUMIFS(64:64,$1:$1,JO$1+INT(-$N86/30))))</f>
        <v>0</v>
      </c>
      <c r="JP86" s="40">
        <f>IF(JP$7="",0,IF(JP$1=MAX($1:$1),$R64-SUM($T86:JO86),IF(JP$1=1,SUMIFS(64:64,$1:$1,"&gt;="&amp;1,$1:$1,"&lt;="&amp;INT(-$N86/30))+(-$N86/30-INT(-$N86/30))*SUMIFS(64:64,$1:$1,INT(-$N86/30)+1),0)+(-$N86/30-INT(-$N86/30))*SUMIFS(64:64,$1:$1,JP$1+INT(-$N86/30)+1)+(INT(-$N86/30)+1--$N86/30)*SUMIFS(64:64,$1:$1,JP$1+INT(-$N86/30))))</f>
        <v>0</v>
      </c>
      <c r="JQ86" s="40">
        <f>IF(JQ$7="",0,IF(JQ$1=MAX($1:$1),$R64-SUM($T86:JP86),IF(JQ$1=1,SUMIFS(64:64,$1:$1,"&gt;="&amp;1,$1:$1,"&lt;="&amp;INT(-$N86/30))+(-$N86/30-INT(-$N86/30))*SUMIFS(64:64,$1:$1,INT(-$N86/30)+1),0)+(-$N86/30-INT(-$N86/30))*SUMIFS(64:64,$1:$1,JQ$1+INT(-$N86/30)+1)+(INT(-$N86/30)+1--$N86/30)*SUMIFS(64:64,$1:$1,JQ$1+INT(-$N86/30))))</f>
        <v>0</v>
      </c>
      <c r="JR86" s="40">
        <f>IF(JR$7="",0,IF(JR$1=MAX($1:$1),$R64-SUM($T86:JQ86),IF(JR$1=1,SUMIFS(64:64,$1:$1,"&gt;="&amp;1,$1:$1,"&lt;="&amp;INT(-$N86/30))+(-$N86/30-INT(-$N86/30))*SUMIFS(64:64,$1:$1,INT(-$N86/30)+1),0)+(-$N86/30-INT(-$N86/30))*SUMIFS(64:64,$1:$1,JR$1+INT(-$N86/30)+1)+(INT(-$N86/30)+1--$N86/30)*SUMIFS(64:64,$1:$1,JR$1+INT(-$N86/30))))</f>
        <v>0</v>
      </c>
      <c r="JS86" s="40">
        <f>IF(JS$7="",0,IF(JS$1=MAX($1:$1),$R64-SUM($T86:JR86),IF(JS$1=1,SUMIFS(64:64,$1:$1,"&gt;="&amp;1,$1:$1,"&lt;="&amp;INT(-$N86/30))+(-$N86/30-INT(-$N86/30))*SUMIFS(64:64,$1:$1,INT(-$N86/30)+1),0)+(-$N86/30-INT(-$N86/30))*SUMIFS(64:64,$1:$1,JS$1+INT(-$N86/30)+1)+(INT(-$N86/30)+1--$N86/30)*SUMIFS(64:64,$1:$1,JS$1+INT(-$N86/30))))</f>
        <v>0</v>
      </c>
      <c r="JT86" s="40">
        <f>IF(JT$7="",0,IF(JT$1=MAX($1:$1),$R64-SUM($T86:JS86),IF(JT$1=1,SUMIFS(64:64,$1:$1,"&gt;="&amp;1,$1:$1,"&lt;="&amp;INT(-$N86/30))+(-$N86/30-INT(-$N86/30))*SUMIFS(64:64,$1:$1,INT(-$N86/30)+1),0)+(-$N86/30-INT(-$N86/30))*SUMIFS(64:64,$1:$1,JT$1+INT(-$N86/30)+1)+(INT(-$N86/30)+1--$N86/30)*SUMIFS(64:64,$1:$1,JT$1+INT(-$N86/30))))</f>
        <v>0</v>
      </c>
      <c r="JU86" s="40">
        <f>IF(JU$7="",0,IF(JU$1=MAX($1:$1),$R64-SUM($T86:JT86),IF(JU$1=1,SUMIFS(64:64,$1:$1,"&gt;="&amp;1,$1:$1,"&lt;="&amp;INT(-$N86/30))+(-$N86/30-INT(-$N86/30))*SUMIFS(64:64,$1:$1,INT(-$N86/30)+1),0)+(-$N86/30-INT(-$N86/30))*SUMIFS(64:64,$1:$1,JU$1+INT(-$N86/30)+1)+(INT(-$N86/30)+1--$N86/30)*SUMIFS(64:64,$1:$1,JU$1+INT(-$N86/30))))</f>
        <v>0</v>
      </c>
      <c r="JV86" s="40">
        <f>IF(JV$7="",0,IF(JV$1=MAX($1:$1),$R64-SUM($T86:JU86),IF(JV$1=1,SUMIFS(64:64,$1:$1,"&gt;="&amp;1,$1:$1,"&lt;="&amp;INT(-$N86/30))+(-$N86/30-INT(-$N86/30))*SUMIFS(64:64,$1:$1,INT(-$N86/30)+1),0)+(-$N86/30-INT(-$N86/30))*SUMIFS(64:64,$1:$1,JV$1+INT(-$N86/30)+1)+(INT(-$N86/30)+1--$N86/30)*SUMIFS(64:64,$1:$1,JV$1+INT(-$N86/30))))</f>
        <v>0</v>
      </c>
      <c r="JW86" s="40">
        <f>IF(JW$7="",0,IF(JW$1=MAX($1:$1),$R64-SUM($T86:JV86),IF(JW$1=1,SUMIFS(64:64,$1:$1,"&gt;="&amp;1,$1:$1,"&lt;="&amp;INT(-$N86/30))+(-$N86/30-INT(-$N86/30))*SUMIFS(64:64,$1:$1,INT(-$N86/30)+1),0)+(-$N86/30-INT(-$N86/30))*SUMIFS(64:64,$1:$1,JW$1+INT(-$N86/30)+1)+(INT(-$N86/30)+1--$N86/30)*SUMIFS(64:64,$1:$1,JW$1+INT(-$N86/30))))</f>
        <v>0</v>
      </c>
      <c r="JX86" s="40">
        <f>IF(JX$7="",0,IF(JX$1=MAX($1:$1),$R64-SUM($T86:JW86),IF(JX$1=1,SUMIFS(64:64,$1:$1,"&gt;="&amp;1,$1:$1,"&lt;="&amp;INT(-$N86/30))+(-$N86/30-INT(-$N86/30))*SUMIFS(64:64,$1:$1,INT(-$N86/30)+1),0)+(-$N86/30-INT(-$N86/30))*SUMIFS(64:64,$1:$1,JX$1+INT(-$N86/30)+1)+(INT(-$N86/30)+1--$N86/30)*SUMIFS(64:64,$1:$1,JX$1+INT(-$N86/30))))</f>
        <v>0</v>
      </c>
      <c r="JY86" s="40">
        <f>IF(JY$7="",0,IF(JY$1=MAX($1:$1),$R64-SUM($T86:JX86),IF(JY$1=1,SUMIFS(64:64,$1:$1,"&gt;="&amp;1,$1:$1,"&lt;="&amp;INT(-$N86/30))+(-$N86/30-INT(-$N86/30))*SUMIFS(64:64,$1:$1,INT(-$N86/30)+1),0)+(-$N86/30-INT(-$N86/30))*SUMIFS(64:64,$1:$1,JY$1+INT(-$N86/30)+1)+(INT(-$N86/30)+1--$N86/30)*SUMIFS(64:64,$1:$1,JY$1+INT(-$N86/30))))</f>
        <v>0</v>
      </c>
      <c r="JZ86" s="40">
        <f>IF(JZ$7="",0,IF(JZ$1=MAX($1:$1),$R64-SUM($T86:JY86),IF(JZ$1=1,SUMIFS(64:64,$1:$1,"&gt;="&amp;1,$1:$1,"&lt;="&amp;INT(-$N86/30))+(-$N86/30-INT(-$N86/30))*SUMIFS(64:64,$1:$1,INT(-$N86/30)+1),0)+(-$N86/30-INT(-$N86/30))*SUMIFS(64:64,$1:$1,JZ$1+INT(-$N86/30)+1)+(INT(-$N86/30)+1--$N86/30)*SUMIFS(64:64,$1:$1,JZ$1+INT(-$N86/30))))</f>
        <v>0</v>
      </c>
      <c r="KA86" s="40">
        <f>IF(KA$7="",0,IF(KA$1=MAX($1:$1),$R64-SUM($T86:JZ86),IF(KA$1=1,SUMIFS(64:64,$1:$1,"&gt;="&amp;1,$1:$1,"&lt;="&amp;INT(-$N86/30))+(-$N86/30-INT(-$N86/30))*SUMIFS(64:64,$1:$1,INT(-$N86/30)+1),0)+(-$N86/30-INT(-$N86/30))*SUMIFS(64:64,$1:$1,KA$1+INT(-$N86/30)+1)+(INT(-$N86/30)+1--$N86/30)*SUMIFS(64:64,$1:$1,KA$1+INT(-$N86/30))))</f>
        <v>0</v>
      </c>
      <c r="KB86" s="40">
        <f>IF(KB$7="",0,IF(KB$1=MAX($1:$1),$R64-SUM($T86:KA86),IF(KB$1=1,SUMIFS(64:64,$1:$1,"&gt;="&amp;1,$1:$1,"&lt;="&amp;INT(-$N86/30))+(-$N86/30-INT(-$N86/30))*SUMIFS(64:64,$1:$1,INT(-$N86/30)+1),0)+(-$N86/30-INT(-$N86/30))*SUMIFS(64:64,$1:$1,KB$1+INT(-$N86/30)+1)+(INT(-$N86/30)+1--$N86/30)*SUMIFS(64:64,$1:$1,KB$1+INT(-$N86/30))))</f>
        <v>0</v>
      </c>
      <c r="KC86" s="40">
        <f>IF(KC$7="",0,IF(KC$1=MAX($1:$1),$R64-SUM($T86:KB86),IF(KC$1=1,SUMIFS(64:64,$1:$1,"&gt;="&amp;1,$1:$1,"&lt;="&amp;INT(-$N86/30))+(-$N86/30-INT(-$N86/30))*SUMIFS(64:64,$1:$1,INT(-$N86/30)+1),0)+(-$N86/30-INT(-$N86/30))*SUMIFS(64:64,$1:$1,KC$1+INT(-$N86/30)+1)+(INT(-$N86/30)+1--$N86/30)*SUMIFS(64:64,$1:$1,KC$1+INT(-$N86/30))))</f>
        <v>0</v>
      </c>
      <c r="KD86" s="40">
        <f>IF(KD$7="",0,IF(KD$1=MAX($1:$1),$R64-SUM($T86:KC86),IF(KD$1=1,SUMIFS(64:64,$1:$1,"&gt;="&amp;1,$1:$1,"&lt;="&amp;INT(-$N86/30))+(-$N86/30-INT(-$N86/30))*SUMIFS(64:64,$1:$1,INT(-$N86/30)+1),0)+(-$N86/30-INT(-$N86/30))*SUMIFS(64:64,$1:$1,KD$1+INT(-$N86/30)+1)+(INT(-$N86/30)+1--$N86/30)*SUMIFS(64:64,$1:$1,KD$1+INT(-$N86/30))))</f>
        <v>0</v>
      </c>
      <c r="KE86" s="40">
        <f>IF(KE$7="",0,IF(KE$1=MAX($1:$1),$R64-SUM($T86:KD86),IF(KE$1=1,SUMIFS(64:64,$1:$1,"&gt;="&amp;1,$1:$1,"&lt;="&amp;INT(-$N86/30))+(-$N86/30-INT(-$N86/30))*SUMIFS(64:64,$1:$1,INT(-$N86/30)+1),0)+(-$N86/30-INT(-$N86/30))*SUMIFS(64:64,$1:$1,KE$1+INT(-$N86/30)+1)+(INT(-$N86/30)+1--$N86/30)*SUMIFS(64:64,$1:$1,KE$1+INT(-$N86/30))))</f>
        <v>0</v>
      </c>
      <c r="KF86" s="40">
        <f>IF(KF$7="",0,IF(KF$1=MAX($1:$1),$R64-SUM($T86:KE86),IF(KF$1=1,SUMIFS(64:64,$1:$1,"&gt;="&amp;1,$1:$1,"&lt;="&amp;INT(-$N86/30))+(-$N86/30-INT(-$N86/30))*SUMIFS(64:64,$1:$1,INT(-$N86/30)+1),0)+(-$N86/30-INT(-$N86/30))*SUMIFS(64:64,$1:$1,KF$1+INT(-$N86/30)+1)+(INT(-$N86/30)+1--$N86/30)*SUMIFS(64:64,$1:$1,KF$1+INT(-$N86/30))))</f>
        <v>0</v>
      </c>
      <c r="KG86" s="40">
        <f>IF(KG$7="",0,IF(KG$1=MAX($1:$1),$R64-SUM($T86:KF86),IF(KG$1=1,SUMIFS(64:64,$1:$1,"&gt;="&amp;1,$1:$1,"&lt;="&amp;INT(-$N86/30))+(-$N86/30-INT(-$N86/30))*SUMIFS(64:64,$1:$1,INT(-$N86/30)+1),0)+(-$N86/30-INT(-$N86/30))*SUMIFS(64:64,$1:$1,KG$1+INT(-$N86/30)+1)+(INT(-$N86/30)+1--$N86/30)*SUMIFS(64:64,$1:$1,KG$1+INT(-$N86/30))))</f>
        <v>0</v>
      </c>
      <c r="KH86" s="40">
        <f>IF(KH$7="",0,IF(KH$1=MAX($1:$1),$R64-SUM($T86:KG86),IF(KH$1=1,SUMIFS(64:64,$1:$1,"&gt;="&amp;1,$1:$1,"&lt;="&amp;INT(-$N86/30))+(-$N86/30-INT(-$N86/30))*SUMIFS(64:64,$1:$1,INT(-$N86/30)+1),0)+(-$N86/30-INT(-$N86/30))*SUMIFS(64:64,$1:$1,KH$1+INT(-$N86/30)+1)+(INT(-$N86/30)+1--$N86/30)*SUMIFS(64:64,$1:$1,KH$1+INT(-$N86/30))))</f>
        <v>0</v>
      </c>
      <c r="KI86" s="40">
        <f>IF(KI$7="",0,IF(KI$1=MAX($1:$1),$R64-SUM($T86:KH86),IF(KI$1=1,SUMIFS(64:64,$1:$1,"&gt;="&amp;1,$1:$1,"&lt;="&amp;INT(-$N86/30))+(-$N86/30-INT(-$N86/30))*SUMIFS(64:64,$1:$1,INT(-$N86/30)+1),0)+(-$N86/30-INT(-$N86/30))*SUMIFS(64:64,$1:$1,KI$1+INT(-$N86/30)+1)+(INT(-$N86/30)+1--$N86/30)*SUMIFS(64:64,$1:$1,KI$1+INT(-$N86/30))))</f>
        <v>0</v>
      </c>
      <c r="KJ86" s="40">
        <f>IF(KJ$7="",0,IF(KJ$1=MAX($1:$1),$R64-SUM($T86:KI86),IF(KJ$1=1,SUMIFS(64:64,$1:$1,"&gt;="&amp;1,$1:$1,"&lt;="&amp;INT(-$N86/30))+(-$N86/30-INT(-$N86/30))*SUMIFS(64:64,$1:$1,INT(-$N86/30)+1),0)+(-$N86/30-INT(-$N86/30))*SUMIFS(64:64,$1:$1,KJ$1+INT(-$N86/30)+1)+(INT(-$N86/30)+1--$N86/30)*SUMIFS(64:64,$1:$1,KJ$1+INT(-$N86/30))))</f>
        <v>0</v>
      </c>
      <c r="KK86" s="40">
        <f>IF(KK$7="",0,IF(KK$1=MAX($1:$1),$R64-SUM($T86:KJ86),IF(KK$1=1,SUMIFS(64:64,$1:$1,"&gt;="&amp;1,$1:$1,"&lt;="&amp;INT(-$N86/30))+(-$N86/30-INT(-$N86/30))*SUMIFS(64:64,$1:$1,INT(-$N86/30)+1),0)+(-$N86/30-INT(-$N86/30))*SUMIFS(64:64,$1:$1,KK$1+INT(-$N86/30)+1)+(INT(-$N86/30)+1--$N86/30)*SUMIFS(64:64,$1:$1,KK$1+INT(-$N86/30))))</f>
        <v>0</v>
      </c>
      <c r="KL86" s="40">
        <f>IF(KL$7="",0,IF(KL$1=MAX($1:$1),$R64-SUM($T86:KK86),IF(KL$1=1,SUMIFS(64:64,$1:$1,"&gt;="&amp;1,$1:$1,"&lt;="&amp;INT(-$N86/30))+(-$N86/30-INT(-$N86/30))*SUMIFS(64:64,$1:$1,INT(-$N86/30)+1),0)+(-$N86/30-INT(-$N86/30))*SUMIFS(64:64,$1:$1,KL$1+INT(-$N86/30)+1)+(INT(-$N86/30)+1--$N86/30)*SUMIFS(64:64,$1:$1,KL$1+INT(-$N86/30))))</f>
        <v>0</v>
      </c>
      <c r="KM86" s="40">
        <f>IF(KM$7="",0,IF(KM$1=MAX($1:$1),$R64-SUM($T86:KL86),IF(KM$1=1,SUMIFS(64:64,$1:$1,"&gt;="&amp;1,$1:$1,"&lt;="&amp;INT(-$N86/30))+(-$N86/30-INT(-$N86/30))*SUMIFS(64:64,$1:$1,INT(-$N86/30)+1),0)+(-$N86/30-INT(-$N86/30))*SUMIFS(64:64,$1:$1,KM$1+INT(-$N86/30)+1)+(INT(-$N86/30)+1--$N86/30)*SUMIFS(64:64,$1:$1,KM$1+INT(-$N86/30))))</f>
        <v>0</v>
      </c>
      <c r="KN86" s="40">
        <f>IF(KN$7="",0,IF(KN$1=MAX($1:$1),$R64-SUM($T86:KM86),IF(KN$1=1,SUMIFS(64:64,$1:$1,"&gt;="&amp;1,$1:$1,"&lt;="&amp;INT(-$N86/30))+(-$N86/30-INT(-$N86/30))*SUMIFS(64:64,$1:$1,INT(-$N86/30)+1),0)+(-$N86/30-INT(-$N86/30))*SUMIFS(64:64,$1:$1,KN$1+INT(-$N86/30)+1)+(INT(-$N86/30)+1--$N86/30)*SUMIFS(64:64,$1:$1,KN$1+INT(-$N86/30))))</f>
        <v>0</v>
      </c>
      <c r="KO86" s="40">
        <f>IF(KO$7="",0,IF(KO$1=MAX($1:$1),$R64-SUM($T86:KN86),IF(KO$1=1,SUMIFS(64:64,$1:$1,"&gt;="&amp;1,$1:$1,"&lt;="&amp;INT(-$N86/30))+(-$N86/30-INT(-$N86/30))*SUMIFS(64:64,$1:$1,INT(-$N86/30)+1),0)+(-$N86/30-INT(-$N86/30))*SUMIFS(64:64,$1:$1,KO$1+INT(-$N86/30)+1)+(INT(-$N86/30)+1--$N86/30)*SUMIFS(64:64,$1:$1,KO$1+INT(-$N86/30))))</f>
        <v>0</v>
      </c>
      <c r="KP86" s="40">
        <f>IF(KP$7="",0,IF(KP$1=MAX($1:$1),$R64-SUM($T86:KO86),IF(KP$1=1,SUMIFS(64:64,$1:$1,"&gt;="&amp;1,$1:$1,"&lt;="&amp;INT(-$N86/30))+(-$N86/30-INT(-$N86/30))*SUMIFS(64:64,$1:$1,INT(-$N86/30)+1),0)+(-$N86/30-INT(-$N86/30))*SUMIFS(64:64,$1:$1,KP$1+INT(-$N86/30)+1)+(INT(-$N86/30)+1--$N86/30)*SUMIFS(64:64,$1:$1,KP$1+INT(-$N86/30))))</f>
        <v>0</v>
      </c>
      <c r="KQ86" s="40">
        <f>IF(KQ$7="",0,IF(KQ$1=MAX($1:$1),$R64-SUM($T86:KP86),IF(KQ$1=1,SUMIFS(64:64,$1:$1,"&gt;="&amp;1,$1:$1,"&lt;="&amp;INT(-$N86/30))+(-$N86/30-INT(-$N86/30))*SUMIFS(64:64,$1:$1,INT(-$N86/30)+1),0)+(-$N86/30-INT(-$N86/30))*SUMIFS(64:64,$1:$1,KQ$1+INT(-$N86/30)+1)+(INT(-$N86/30)+1--$N86/30)*SUMIFS(64:64,$1:$1,KQ$1+INT(-$N86/30))))</f>
        <v>0</v>
      </c>
      <c r="KR86" s="40">
        <f>IF(KR$7="",0,IF(KR$1=MAX($1:$1),$R64-SUM($T86:KQ86),IF(KR$1=1,SUMIFS(64:64,$1:$1,"&gt;="&amp;1,$1:$1,"&lt;="&amp;INT(-$N86/30))+(-$N86/30-INT(-$N86/30))*SUMIFS(64:64,$1:$1,INT(-$N86/30)+1),0)+(-$N86/30-INT(-$N86/30))*SUMIFS(64:64,$1:$1,KR$1+INT(-$N86/30)+1)+(INT(-$N86/30)+1--$N86/30)*SUMIFS(64:64,$1:$1,KR$1+INT(-$N86/30))))</f>
        <v>0</v>
      </c>
      <c r="KS86" s="40">
        <f>IF(KS$7="",0,IF(KS$1=MAX($1:$1),$R64-SUM($T86:KR86),IF(KS$1=1,SUMIFS(64:64,$1:$1,"&gt;="&amp;1,$1:$1,"&lt;="&amp;INT(-$N86/30))+(-$N86/30-INT(-$N86/30))*SUMIFS(64:64,$1:$1,INT(-$N86/30)+1),0)+(-$N86/30-INT(-$N86/30))*SUMIFS(64:64,$1:$1,KS$1+INT(-$N86/30)+1)+(INT(-$N86/30)+1--$N86/30)*SUMIFS(64:64,$1:$1,KS$1+INT(-$N86/30))))</f>
        <v>0</v>
      </c>
      <c r="KT86" s="40">
        <f>IF(KT$7="",0,IF(KT$1=MAX($1:$1),$R64-SUM($T86:KS86),IF(KT$1=1,SUMIFS(64:64,$1:$1,"&gt;="&amp;1,$1:$1,"&lt;="&amp;INT(-$N86/30))+(-$N86/30-INT(-$N86/30))*SUMIFS(64:64,$1:$1,INT(-$N86/30)+1),0)+(-$N86/30-INT(-$N86/30))*SUMIFS(64:64,$1:$1,KT$1+INT(-$N86/30)+1)+(INT(-$N86/30)+1--$N86/30)*SUMIFS(64:64,$1:$1,KT$1+INT(-$N86/30))))</f>
        <v>0</v>
      </c>
      <c r="KU86" s="40">
        <f>IF(KU$7="",0,IF(KU$1=MAX($1:$1),$R64-SUM($T86:KT86),IF(KU$1=1,SUMIFS(64:64,$1:$1,"&gt;="&amp;1,$1:$1,"&lt;="&amp;INT(-$N86/30))+(-$N86/30-INT(-$N86/30))*SUMIFS(64:64,$1:$1,INT(-$N86/30)+1),0)+(-$N86/30-INT(-$N86/30))*SUMIFS(64:64,$1:$1,KU$1+INT(-$N86/30)+1)+(INT(-$N86/30)+1--$N86/30)*SUMIFS(64:64,$1:$1,KU$1+INT(-$N86/30))))</f>
        <v>0</v>
      </c>
      <c r="KV86" s="40">
        <f>IF(KV$7="",0,IF(KV$1=MAX($1:$1),$R64-SUM($T86:KU86),IF(KV$1=1,SUMIFS(64:64,$1:$1,"&gt;="&amp;1,$1:$1,"&lt;="&amp;INT(-$N86/30))+(-$N86/30-INT(-$N86/30))*SUMIFS(64:64,$1:$1,INT(-$N86/30)+1),0)+(-$N86/30-INT(-$N86/30))*SUMIFS(64:64,$1:$1,KV$1+INT(-$N86/30)+1)+(INT(-$N86/30)+1--$N86/30)*SUMIFS(64:64,$1:$1,KV$1+INT(-$N86/30))))</f>
        <v>0</v>
      </c>
      <c r="KW86" s="1"/>
      <c r="KX86" s="1"/>
    </row>
    <row r="87" spans="1:310" x14ac:dyDescent="0.25">
      <c r="A87" s="1"/>
      <c r="B87" s="79"/>
      <c r="C87" s="79"/>
      <c r="D87" s="79"/>
      <c r="E87" s="1" t="str">
        <f>E85</f>
        <v>поступление денежных средств от продажи услуг</v>
      </c>
      <c r="F87" s="1"/>
      <c r="G87" s="1"/>
      <c r="H87" s="11" t="str">
        <f t="shared" ref="H87:H91" si="916">H86</f>
        <v>руб.</v>
      </c>
      <c r="I87" s="1"/>
      <c r="J87" s="1"/>
      <c r="K87" s="1" t="str">
        <f>справочники!$U$12</f>
        <v>постоянные-30сотрудников</v>
      </c>
      <c r="L87" s="1"/>
      <c r="M87" s="5"/>
      <c r="N87" s="40">
        <f>условия!U109</f>
        <v>30</v>
      </c>
      <c r="O87" s="19"/>
      <c r="P87" s="1"/>
      <c r="Q87" s="1"/>
      <c r="R87" s="40">
        <f t="shared" si="915"/>
        <v>1715000.0000000002</v>
      </c>
      <c r="S87" s="1"/>
      <c r="T87" s="1"/>
      <c r="U87" s="40">
        <f>IF(U$7="",0,IF(U$1=MAX($1:$1),$R65-SUM($T87:T87),IF(U$1=1,SUMIFS(65:65,$1:$1,"&gt;="&amp;1,$1:$1,"&lt;="&amp;INT(-$N87/30))+(-$N87/30-INT(-$N87/30))*SUMIFS(65:65,$1:$1,INT(-$N87/30)+1),0)+(-$N87/30-INT(-$N87/30))*SUMIFS(65:65,$1:$1,U$1+INT(-$N87/30)+1)+(INT(-$N87/30)+1--$N87/30)*SUMIFS(65:65,$1:$1,U$1+INT(-$N87/30))))</f>
        <v>0</v>
      </c>
      <c r="V87" s="40">
        <f>IF(V$7="",0,IF(V$1=MAX($1:$1),$R65-SUM($T87:U87),IF(V$1=1,SUMIFS(65:65,$1:$1,"&gt;="&amp;1,$1:$1,"&lt;="&amp;INT(-$N87/30))+(-$N87/30-INT(-$N87/30))*SUMIFS(65:65,$1:$1,INT(-$N87/30)+1),0)+(-$N87/30-INT(-$N87/30))*SUMIFS(65:65,$1:$1,V$1+INT(-$N87/30)+1)+(INT(-$N87/30)+1--$N87/30)*SUMIFS(65:65,$1:$1,V$1+INT(-$N87/30))))</f>
        <v>11307.692307692309</v>
      </c>
      <c r="W87" s="40">
        <f>IF(W$7="",0,IF(W$1=MAX($1:$1),$R65-SUM($T87:V87),IF(W$1=1,SUMIFS(65:65,$1:$1,"&gt;="&amp;1,$1:$1,"&lt;="&amp;INT(-$N87/30))+(-$N87/30-INT(-$N87/30))*SUMIFS(65:65,$1:$1,INT(-$N87/30)+1),0)+(-$N87/30-INT(-$N87/30))*SUMIFS(65:65,$1:$1,W$1+INT(-$N87/30)+1)+(INT(-$N87/30)+1--$N87/30)*SUMIFS(65:65,$1:$1,W$1+INT(-$N87/30))))</f>
        <v>24500.000000000004</v>
      </c>
      <c r="X87" s="40">
        <f>IF(X$7="",0,IF(X$1=MAX($1:$1),$R65-SUM($T87:W87),IF(X$1=1,SUMIFS(65:65,$1:$1,"&gt;="&amp;1,$1:$1,"&lt;="&amp;INT(-$N87/30))+(-$N87/30-INT(-$N87/30))*SUMIFS(65:65,$1:$1,INT(-$N87/30)+1),0)+(-$N87/30-INT(-$N87/30))*SUMIFS(65:65,$1:$1,X$1+INT(-$N87/30)+1)+(INT(-$N87/30)+1--$N87/30)*SUMIFS(65:65,$1:$1,X$1+INT(-$N87/30))))</f>
        <v>39576.923076923085</v>
      </c>
      <c r="Y87" s="40">
        <f>IF(Y$7="",0,IF(Y$1=MAX($1:$1),$R65-SUM($T87:X87),IF(Y$1=1,SUMIFS(65:65,$1:$1,"&gt;="&amp;1,$1:$1,"&lt;="&amp;INT(-$N87/30))+(-$N87/30-INT(-$N87/30))*SUMIFS(65:65,$1:$1,INT(-$N87/30)+1),0)+(-$N87/30-INT(-$N87/30))*SUMIFS(65:65,$1:$1,Y$1+INT(-$N87/30)+1)+(INT(-$N87/30)+1--$N87/30)*SUMIFS(65:65,$1:$1,Y$1+INT(-$N87/30))))</f>
        <v>56538.461538461539</v>
      </c>
      <c r="Z87" s="40">
        <f>IF(Z$7="",0,IF(Z$1=MAX($1:$1),$R65-SUM($T87:Y87),IF(Z$1=1,SUMIFS(65:65,$1:$1,"&gt;="&amp;1,$1:$1,"&lt;="&amp;INT(-$N87/30))+(-$N87/30-INT(-$N87/30))*SUMIFS(65:65,$1:$1,INT(-$N87/30)+1),0)+(-$N87/30-INT(-$N87/30))*SUMIFS(65:65,$1:$1,Z$1+INT(-$N87/30)+1)+(INT(-$N87/30)+1--$N87/30)*SUMIFS(65:65,$1:$1,Z$1+INT(-$N87/30))))</f>
        <v>75384.61538461539</v>
      </c>
      <c r="AA87" s="40">
        <f>IF(AA$7="",0,IF(AA$1=MAX($1:$1),$R65-SUM($T87:Z87),IF(AA$1=1,SUMIFS(65:65,$1:$1,"&gt;="&amp;1,$1:$1,"&lt;="&amp;INT(-$N87/30))+(-$N87/30-INT(-$N87/30))*SUMIFS(65:65,$1:$1,INT(-$N87/30)+1),0)+(-$N87/30-INT(-$N87/30))*SUMIFS(65:65,$1:$1,AA$1+INT(-$N87/30)+1)+(INT(-$N87/30)+1--$N87/30)*SUMIFS(65:65,$1:$1,AA$1+INT(-$N87/30))))</f>
        <v>96115.384615384624</v>
      </c>
      <c r="AB87" s="40">
        <f>IF(AB$7="",0,IF(AB$1=MAX($1:$1),$R65-SUM($T87:AA87),IF(AB$1=1,SUMIFS(65:65,$1:$1,"&gt;="&amp;1,$1:$1,"&lt;="&amp;INT(-$N87/30))+(-$N87/30-INT(-$N87/30))*SUMIFS(65:65,$1:$1,INT(-$N87/30)+1),0)+(-$N87/30-INT(-$N87/30))*SUMIFS(65:65,$1:$1,AB$1+INT(-$N87/30)+1)+(INT(-$N87/30)+1--$N87/30)*SUMIFS(65:65,$1:$1,AB$1+INT(-$N87/30))))</f>
        <v>118730.76923076923</v>
      </c>
      <c r="AC87" s="40">
        <f>IF(AC$7="",0,IF(AC$1=MAX($1:$1),$R65-SUM($T87:AB87),IF(AC$1=1,SUMIFS(65:65,$1:$1,"&gt;="&amp;1,$1:$1,"&lt;="&amp;INT(-$N87/30))+(-$N87/30-INT(-$N87/30))*SUMIFS(65:65,$1:$1,INT(-$N87/30)+1),0)+(-$N87/30-INT(-$N87/30))*SUMIFS(65:65,$1:$1,AC$1+INT(-$N87/30)+1)+(INT(-$N87/30)+1--$N87/30)*SUMIFS(65:65,$1:$1,AC$1+INT(-$N87/30))))</f>
        <v>143230.76923076925</v>
      </c>
      <c r="AD87" s="40">
        <f>IF(AD$7="",0,IF(AD$1=MAX($1:$1),$R65-SUM($T87:AC87),IF(AD$1=1,SUMIFS(65:65,$1:$1,"&gt;="&amp;1,$1:$1,"&lt;="&amp;INT(-$N87/30))+(-$N87/30-INT(-$N87/30))*SUMIFS(65:65,$1:$1,INT(-$N87/30)+1),0)+(-$N87/30-INT(-$N87/30))*SUMIFS(65:65,$1:$1,AD$1+INT(-$N87/30)+1)+(INT(-$N87/30)+1--$N87/30)*SUMIFS(65:65,$1:$1,AD$1+INT(-$N87/30))))</f>
        <v>169615.38461538462</v>
      </c>
      <c r="AE87" s="40">
        <f>IF(AE$7="",0,IF(AE$1=MAX($1:$1),$R65-SUM($T87:AD87),IF(AE$1=1,SUMIFS(65:65,$1:$1,"&gt;="&amp;1,$1:$1,"&lt;="&amp;INT(-$N87/30))+(-$N87/30-INT(-$N87/30))*SUMIFS(65:65,$1:$1,INT(-$N87/30)+1),0)+(-$N87/30-INT(-$N87/30))*SUMIFS(65:65,$1:$1,AE$1+INT(-$N87/30)+1)+(INT(-$N87/30)+1--$N87/30)*SUMIFS(65:65,$1:$1,AE$1+INT(-$N87/30))))</f>
        <v>197884.6153846154</v>
      </c>
      <c r="AF87" s="40">
        <f>IF(AF$7="",0,IF(AF$1=MAX($1:$1),$R65-SUM($T87:AE87),IF(AF$1=1,SUMIFS(65:65,$1:$1,"&gt;="&amp;1,$1:$1,"&lt;="&amp;INT(-$N87/30))+(-$N87/30-INT(-$N87/30))*SUMIFS(65:65,$1:$1,INT(-$N87/30)+1),0)+(-$N87/30-INT(-$N87/30))*SUMIFS(65:65,$1:$1,AF$1+INT(-$N87/30)+1)+(INT(-$N87/30)+1--$N87/30)*SUMIFS(65:65,$1:$1,AF$1+INT(-$N87/30))))</f>
        <v>228038.46153846156</v>
      </c>
      <c r="AG87" s="40">
        <f>IF(AG$7="",0,IF(AG$1=MAX($1:$1),$R65-SUM($T87:AF87),IF(AG$1=1,SUMIFS(65:65,$1:$1,"&gt;="&amp;1,$1:$1,"&lt;="&amp;INT(-$N87/30))+(-$N87/30-INT(-$N87/30))*SUMIFS(65:65,$1:$1,INT(-$N87/30)+1),0)+(-$N87/30-INT(-$N87/30))*SUMIFS(65:65,$1:$1,AG$1+INT(-$N87/30)+1)+(INT(-$N87/30)+1--$N87/30)*SUMIFS(65:65,$1:$1,AG$1+INT(-$N87/30))))</f>
        <v>554076.92307692324</v>
      </c>
      <c r="AH87" s="40">
        <f>IF(AH$7="",0,IF(AH$1=MAX($1:$1),$R65-SUM($T87:AG87),IF(AH$1=1,SUMIFS(65:65,$1:$1,"&gt;="&amp;1,$1:$1,"&lt;="&amp;INT(-$N87/30))+(-$N87/30-INT(-$N87/30))*SUMIFS(65:65,$1:$1,INT(-$N87/30)+1),0)+(-$N87/30-INT(-$N87/30))*SUMIFS(65:65,$1:$1,AH$1+INT(-$N87/30)+1)+(INT(-$N87/30)+1--$N87/30)*SUMIFS(65:65,$1:$1,AH$1+INT(-$N87/30))))</f>
        <v>0</v>
      </c>
      <c r="AI87" s="40">
        <f>IF(AI$7="",0,IF(AI$1=MAX($1:$1),$R65-SUM($T87:AH87),IF(AI$1=1,SUMIFS(65:65,$1:$1,"&gt;="&amp;1,$1:$1,"&lt;="&amp;INT(-$N87/30))+(-$N87/30-INT(-$N87/30))*SUMIFS(65:65,$1:$1,INT(-$N87/30)+1),0)+(-$N87/30-INT(-$N87/30))*SUMIFS(65:65,$1:$1,AI$1+INT(-$N87/30)+1)+(INT(-$N87/30)+1--$N87/30)*SUMIFS(65:65,$1:$1,AI$1+INT(-$N87/30))))</f>
        <v>0</v>
      </c>
      <c r="AJ87" s="40">
        <f>IF(AJ$7="",0,IF(AJ$1=MAX($1:$1),$R65-SUM($T87:AI87),IF(AJ$1=1,SUMIFS(65:65,$1:$1,"&gt;="&amp;1,$1:$1,"&lt;="&amp;INT(-$N87/30))+(-$N87/30-INT(-$N87/30))*SUMIFS(65:65,$1:$1,INT(-$N87/30)+1),0)+(-$N87/30-INT(-$N87/30))*SUMIFS(65:65,$1:$1,AJ$1+INT(-$N87/30)+1)+(INT(-$N87/30)+1--$N87/30)*SUMIFS(65:65,$1:$1,AJ$1+INT(-$N87/30))))</f>
        <v>0</v>
      </c>
      <c r="AK87" s="40">
        <f>IF(AK$7="",0,IF(AK$1=MAX($1:$1),$R65-SUM($T87:AJ87),IF(AK$1=1,SUMIFS(65:65,$1:$1,"&gt;="&amp;1,$1:$1,"&lt;="&amp;INT(-$N87/30))+(-$N87/30-INT(-$N87/30))*SUMIFS(65:65,$1:$1,INT(-$N87/30)+1),0)+(-$N87/30-INT(-$N87/30))*SUMIFS(65:65,$1:$1,AK$1+INT(-$N87/30)+1)+(INT(-$N87/30)+1--$N87/30)*SUMIFS(65:65,$1:$1,AK$1+INT(-$N87/30))))</f>
        <v>0</v>
      </c>
      <c r="AL87" s="40">
        <f>IF(AL$7="",0,IF(AL$1=MAX($1:$1),$R65-SUM($T87:AK87),IF(AL$1=1,SUMIFS(65:65,$1:$1,"&gt;="&amp;1,$1:$1,"&lt;="&amp;INT(-$N87/30))+(-$N87/30-INT(-$N87/30))*SUMIFS(65:65,$1:$1,INT(-$N87/30)+1),0)+(-$N87/30-INT(-$N87/30))*SUMIFS(65:65,$1:$1,AL$1+INT(-$N87/30)+1)+(INT(-$N87/30)+1--$N87/30)*SUMIFS(65:65,$1:$1,AL$1+INT(-$N87/30))))</f>
        <v>0</v>
      </c>
      <c r="AM87" s="40">
        <f>IF(AM$7="",0,IF(AM$1=MAX($1:$1),$R65-SUM($T87:AL87),IF(AM$1=1,SUMIFS(65:65,$1:$1,"&gt;="&amp;1,$1:$1,"&lt;="&amp;INT(-$N87/30))+(-$N87/30-INT(-$N87/30))*SUMIFS(65:65,$1:$1,INT(-$N87/30)+1),0)+(-$N87/30-INT(-$N87/30))*SUMIFS(65:65,$1:$1,AM$1+INT(-$N87/30)+1)+(INT(-$N87/30)+1--$N87/30)*SUMIFS(65:65,$1:$1,AM$1+INT(-$N87/30))))</f>
        <v>0</v>
      </c>
      <c r="AN87" s="40">
        <f>IF(AN$7="",0,IF(AN$1=MAX($1:$1),$R65-SUM($T87:AM87),IF(AN$1=1,SUMIFS(65:65,$1:$1,"&gt;="&amp;1,$1:$1,"&lt;="&amp;INT(-$N87/30))+(-$N87/30-INT(-$N87/30))*SUMIFS(65:65,$1:$1,INT(-$N87/30)+1),0)+(-$N87/30-INT(-$N87/30))*SUMIFS(65:65,$1:$1,AN$1+INT(-$N87/30)+1)+(INT(-$N87/30)+1--$N87/30)*SUMIFS(65:65,$1:$1,AN$1+INT(-$N87/30))))</f>
        <v>0</v>
      </c>
      <c r="AO87" s="40">
        <f>IF(AO$7="",0,IF(AO$1=MAX($1:$1),$R65-SUM($T87:AN87),IF(AO$1=1,SUMIFS(65:65,$1:$1,"&gt;="&amp;1,$1:$1,"&lt;="&amp;INT(-$N87/30))+(-$N87/30-INT(-$N87/30))*SUMIFS(65:65,$1:$1,INT(-$N87/30)+1),0)+(-$N87/30-INT(-$N87/30))*SUMIFS(65:65,$1:$1,AO$1+INT(-$N87/30)+1)+(INT(-$N87/30)+1--$N87/30)*SUMIFS(65:65,$1:$1,AO$1+INT(-$N87/30))))</f>
        <v>0</v>
      </c>
      <c r="AP87" s="40">
        <f>IF(AP$7="",0,IF(AP$1=MAX($1:$1),$R65-SUM($T87:AO87),IF(AP$1=1,SUMIFS(65:65,$1:$1,"&gt;="&amp;1,$1:$1,"&lt;="&amp;INT(-$N87/30))+(-$N87/30-INT(-$N87/30))*SUMIFS(65:65,$1:$1,INT(-$N87/30)+1),0)+(-$N87/30-INT(-$N87/30))*SUMIFS(65:65,$1:$1,AP$1+INT(-$N87/30)+1)+(INT(-$N87/30)+1--$N87/30)*SUMIFS(65:65,$1:$1,AP$1+INT(-$N87/30))))</f>
        <v>0</v>
      </c>
      <c r="AQ87" s="40">
        <f>IF(AQ$7="",0,IF(AQ$1=MAX($1:$1),$R65-SUM($T87:AP87),IF(AQ$1=1,SUMIFS(65:65,$1:$1,"&gt;="&amp;1,$1:$1,"&lt;="&amp;INT(-$N87/30))+(-$N87/30-INT(-$N87/30))*SUMIFS(65:65,$1:$1,INT(-$N87/30)+1),0)+(-$N87/30-INT(-$N87/30))*SUMIFS(65:65,$1:$1,AQ$1+INT(-$N87/30)+1)+(INT(-$N87/30)+1--$N87/30)*SUMIFS(65:65,$1:$1,AQ$1+INT(-$N87/30))))</f>
        <v>0</v>
      </c>
      <c r="AR87" s="40">
        <f>IF(AR$7="",0,IF(AR$1=MAX($1:$1),$R65-SUM($T87:AQ87),IF(AR$1=1,SUMIFS(65:65,$1:$1,"&gt;="&amp;1,$1:$1,"&lt;="&amp;INT(-$N87/30))+(-$N87/30-INT(-$N87/30))*SUMIFS(65:65,$1:$1,INT(-$N87/30)+1),0)+(-$N87/30-INT(-$N87/30))*SUMIFS(65:65,$1:$1,AR$1+INT(-$N87/30)+1)+(INT(-$N87/30)+1--$N87/30)*SUMIFS(65:65,$1:$1,AR$1+INT(-$N87/30))))</f>
        <v>0</v>
      </c>
      <c r="AS87" s="40">
        <f>IF(AS$7="",0,IF(AS$1=MAX($1:$1),$R65-SUM($T87:AR87),IF(AS$1=1,SUMIFS(65:65,$1:$1,"&gt;="&amp;1,$1:$1,"&lt;="&amp;INT(-$N87/30))+(-$N87/30-INT(-$N87/30))*SUMIFS(65:65,$1:$1,INT(-$N87/30)+1),0)+(-$N87/30-INT(-$N87/30))*SUMIFS(65:65,$1:$1,AS$1+INT(-$N87/30)+1)+(INT(-$N87/30)+1--$N87/30)*SUMIFS(65:65,$1:$1,AS$1+INT(-$N87/30))))</f>
        <v>0</v>
      </c>
      <c r="AT87" s="40">
        <f>IF(AT$7="",0,IF(AT$1=MAX($1:$1),$R65-SUM($T87:AS87),IF(AT$1=1,SUMIFS(65:65,$1:$1,"&gt;="&amp;1,$1:$1,"&lt;="&amp;INT(-$N87/30))+(-$N87/30-INT(-$N87/30))*SUMIFS(65:65,$1:$1,INT(-$N87/30)+1),0)+(-$N87/30-INT(-$N87/30))*SUMIFS(65:65,$1:$1,AT$1+INT(-$N87/30)+1)+(INT(-$N87/30)+1--$N87/30)*SUMIFS(65:65,$1:$1,AT$1+INT(-$N87/30))))</f>
        <v>0</v>
      </c>
      <c r="AU87" s="40">
        <f>IF(AU$7="",0,IF(AU$1=MAX($1:$1),$R65-SUM($T87:AT87),IF(AU$1=1,SUMIFS(65:65,$1:$1,"&gt;="&amp;1,$1:$1,"&lt;="&amp;INT(-$N87/30))+(-$N87/30-INT(-$N87/30))*SUMIFS(65:65,$1:$1,INT(-$N87/30)+1),0)+(-$N87/30-INT(-$N87/30))*SUMIFS(65:65,$1:$1,AU$1+INT(-$N87/30)+1)+(INT(-$N87/30)+1--$N87/30)*SUMIFS(65:65,$1:$1,AU$1+INT(-$N87/30))))</f>
        <v>0</v>
      </c>
      <c r="AV87" s="40">
        <f>IF(AV$7="",0,IF(AV$1=MAX($1:$1),$R65-SUM($T87:AU87),IF(AV$1=1,SUMIFS(65:65,$1:$1,"&gt;="&amp;1,$1:$1,"&lt;="&amp;INT(-$N87/30))+(-$N87/30-INT(-$N87/30))*SUMIFS(65:65,$1:$1,INT(-$N87/30)+1),0)+(-$N87/30-INT(-$N87/30))*SUMIFS(65:65,$1:$1,AV$1+INT(-$N87/30)+1)+(INT(-$N87/30)+1--$N87/30)*SUMIFS(65:65,$1:$1,AV$1+INT(-$N87/30))))</f>
        <v>0</v>
      </c>
      <c r="AW87" s="40">
        <f>IF(AW$7="",0,IF(AW$1=MAX($1:$1),$R65-SUM($T87:AV87),IF(AW$1=1,SUMIFS(65:65,$1:$1,"&gt;="&amp;1,$1:$1,"&lt;="&amp;INT(-$N87/30))+(-$N87/30-INT(-$N87/30))*SUMIFS(65:65,$1:$1,INT(-$N87/30)+1),0)+(-$N87/30-INT(-$N87/30))*SUMIFS(65:65,$1:$1,AW$1+INT(-$N87/30)+1)+(INT(-$N87/30)+1--$N87/30)*SUMIFS(65:65,$1:$1,AW$1+INT(-$N87/30))))</f>
        <v>0</v>
      </c>
      <c r="AX87" s="40">
        <f>IF(AX$7="",0,IF(AX$1=MAX($1:$1),$R65-SUM($T87:AW87),IF(AX$1=1,SUMIFS(65:65,$1:$1,"&gt;="&amp;1,$1:$1,"&lt;="&amp;INT(-$N87/30))+(-$N87/30-INT(-$N87/30))*SUMIFS(65:65,$1:$1,INT(-$N87/30)+1),0)+(-$N87/30-INT(-$N87/30))*SUMIFS(65:65,$1:$1,AX$1+INT(-$N87/30)+1)+(INT(-$N87/30)+1--$N87/30)*SUMIFS(65:65,$1:$1,AX$1+INT(-$N87/30))))</f>
        <v>0</v>
      </c>
      <c r="AY87" s="40">
        <f>IF(AY$7="",0,IF(AY$1=MAX($1:$1),$R65-SUM($T87:AX87),IF(AY$1=1,SUMIFS(65:65,$1:$1,"&gt;="&amp;1,$1:$1,"&lt;="&amp;INT(-$N87/30))+(-$N87/30-INT(-$N87/30))*SUMIFS(65:65,$1:$1,INT(-$N87/30)+1),0)+(-$N87/30-INT(-$N87/30))*SUMIFS(65:65,$1:$1,AY$1+INT(-$N87/30)+1)+(INT(-$N87/30)+1--$N87/30)*SUMIFS(65:65,$1:$1,AY$1+INT(-$N87/30))))</f>
        <v>0</v>
      </c>
      <c r="AZ87" s="40">
        <f>IF(AZ$7="",0,IF(AZ$1=MAX($1:$1),$R65-SUM($T87:AY87),IF(AZ$1=1,SUMIFS(65:65,$1:$1,"&gt;="&amp;1,$1:$1,"&lt;="&amp;INT(-$N87/30))+(-$N87/30-INT(-$N87/30))*SUMIFS(65:65,$1:$1,INT(-$N87/30)+1),0)+(-$N87/30-INT(-$N87/30))*SUMIFS(65:65,$1:$1,AZ$1+INT(-$N87/30)+1)+(INT(-$N87/30)+1--$N87/30)*SUMIFS(65:65,$1:$1,AZ$1+INT(-$N87/30))))</f>
        <v>0</v>
      </c>
      <c r="BA87" s="40">
        <f>IF(BA$7="",0,IF(BA$1=MAX($1:$1),$R65-SUM($T87:AZ87),IF(BA$1=1,SUMIFS(65:65,$1:$1,"&gt;="&amp;1,$1:$1,"&lt;="&amp;INT(-$N87/30))+(-$N87/30-INT(-$N87/30))*SUMIFS(65:65,$1:$1,INT(-$N87/30)+1),0)+(-$N87/30-INT(-$N87/30))*SUMIFS(65:65,$1:$1,BA$1+INT(-$N87/30)+1)+(INT(-$N87/30)+1--$N87/30)*SUMIFS(65:65,$1:$1,BA$1+INT(-$N87/30))))</f>
        <v>0</v>
      </c>
      <c r="BB87" s="40">
        <f>IF(BB$7="",0,IF(BB$1=MAX($1:$1),$R65-SUM($T87:BA87),IF(BB$1=1,SUMIFS(65:65,$1:$1,"&gt;="&amp;1,$1:$1,"&lt;="&amp;INT(-$N87/30))+(-$N87/30-INT(-$N87/30))*SUMIFS(65:65,$1:$1,INT(-$N87/30)+1),0)+(-$N87/30-INT(-$N87/30))*SUMIFS(65:65,$1:$1,BB$1+INT(-$N87/30)+1)+(INT(-$N87/30)+1--$N87/30)*SUMIFS(65:65,$1:$1,BB$1+INT(-$N87/30))))</f>
        <v>0</v>
      </c>
      <c r="BC87" s="40">
        <f>IF(BC$7="",0,IF(BC$1=MAX($1:$1),$R65-SUM($T87:BB87),IF(BC$1=1,SUMIFS(65:65,$1:$1,"&gt;="&amp;1,$1:$1,"&lt;="&amp;INT(-$N87/30))+(-$N87/30-INT(-$N87/30))*SUMIFS(65:65,$1:$1,INT(-$N87/30)+1),0)+(-$N87/30-INT(-$N87/30))*SUMIFS(65:65,$1:$1,BC$1+INT(-$N87/30)+1)+(INT(-$N87/30)+1--$N87/30)*SUMIFS(65:65,$1:$1,BC$1+INT(-$N87/30))))</f>
        <v>0</v>
      </c>
      <c r="BD87" s="40">
        <f>IF(BD$7="",0,IF(BD$1=MAX($1:$1),$R65-SUM($T87:BC87),IF(BD$1=1,SUMIFS(65:65,$1:$1,"&gt;="&amp;1,$1:$1,"&lt;="&amp;INT(-$N87/30))+(-$N87/30-INT(-$N87/30))*SUMIFS(65:65,$1:$1,INT(-$N87/30)+1),0)+(-$N87/30-INT(-$N87/30))*SUMIFS(65:65,$1:$1,BD$1+INT(-$N87/30)+1)+(INT(-$N87/30)+1--$N87/30)*SUMIFS(65:65,$1:$1,BD$1+INT(-$N87/30))))</f>
        <v>0</v>
      </c>
      <c r="BE87" s="40">
        <f>IF(BE$7="",0,IF(BE$1=MAX($1:$1),$R65-SUM($T87:BD87),IF(BE$1=1,SUMIFS(65:65,$1:$1,"&gt;="&amp;1,$1:$1,"&lt;="&amp;INT(-$N87/30))+(-$N87/30-INT(-$N87/30))*SUMIFS(65:65,$1:$1,INT(-$N87/30)+1),0)+(-$N87/30-INT(-$N87/30))*SUMIFS(65:65,$1:$1,BE$1+INT(-$N87/30)+1)+(INT(-$N87/30)+1--$N87/30)*SUMIFS(65:65,$1:$1,BE$1+INT(-$N87/30))))</f>
        <v>0</v>
      </c>
      <c r="BF87" s="40">
        <f>IF(BF$7="",0,IF(BF$1=MAX($1:$1),$R65-SUM($T87:BE87),IF(BF$1=1,SUMIFS(65:65,$1:$1,"&gt;="&amp;1,$1:$1,"&lt;="&amp;INT(-$N87/30))+(-$N87/30-INT(-$N87/30))*SUMIFS(65:65,$1:$1,INT(-$N87/30)+1),0)+(-$N87/30-INT(-$N87/30))*SUMIFS(65:65,$1:$1,BF$1+INT(-$N87/30)+1)+(INT(-$N87/30)+1--$N87/30)*SUMIFS(65:65,$1:$1,BF$1+INT(-$N87/30))))</f>
        <v>0</v>
      </c>
      <c r="BG87" s="40">
        <f>IF(BG$7="",0,IF(BG$1=MAX($1:$1),$R65-SUM($T87:BF87),IF(BG$1=1,SUMIFS(65:65,$1:$1,"&gt;="&amp;1,$1:$1,"&lt;="&amp;INT(-$N87/30))+(-$N87/30-INT(-$N87/30))*SUMIFS(65:65,$1:$1,INT(-$N87/30)+1),0)+(-$N87/30-INT(-$N87/30))*SUMIFS(65:65,$1:$1,BG$1+INT(-$N87/30)+1)+(INT(-$N87/30)+1--$N87/30)*SUMIFS(65:65,$1:$1,BG$1+INT(-$N87/30))))</f>
        <v>0</v>
      </c>
      <c r="BH87" s="40">
        <f>IF(BH$7="",0,IF(BH$1=MAX($1:$1),$R65-SUM($T87:BG87),IF(BH$1=1,SUMIFS(65:65,$1:$1,"&gt;="&amp;1,$1:$1,"&lt;="&amp;INT(-$N87/30))+(-$N87/30-INT(-$N87/30))*SUMIFS(65:65,$1:$1,INT(-$N87/30)+1),0)+(-$N87/30-INT(-$N87/30))*SUMIFS(65:65,$1:$1,BH$1+INT(-$N87/30)+1)+(INT(-$N87/30)+1--$N87/30)*SUMIFS(65:65,$1:$1,BH$1+INT(-$N87/30))))</f>
        <v>0</v>
      </c>
      <c r="BI87" s="40">
        <f>IF(BI$7="",0,IF(BI$1=MAX($1:$1),$R65-SUM($T87:BH87),IF(BI$1=1,SUMIFS(65:65,$1:$1,"&gt;="&amp;1,$1:$1,"&lt;="&amp;INT(-$N87/30))+(-$N87/30-INT(-$N87/30))*SUMIFS(65:65,$1:$1,INT(-$N87/30)+1),0)+(-$N87/30-INT(-$N87/30))*SUMIFS(65:65,$1:$1,BI$1+INT(-$N87/30)+1)+(INT(-$N87/30)+1--$N87/30)*SUMIFS(65:65,$1:$1,BI$1+INT(-$N87/30))))</f>
        <v>0</v>
      </c>
      <c r="BJ87" s="40">
        <f>IF(BJ$7="",0,IF(BJ$1=MAX($1:$1),$R65-SUM($T87:BI87),IF(BJ$1=1,SUMIFS(65:65,$1:$1,"&gt;="&amp;1,$1:$1,"&lt;="&amp;INT(-$N87/30))+(-$N87/30-INT(-$N87/30))*SUMIFS(65:65,$1:$1,INT(-$N87/30)+1),0)+(-$N87/30-INT(-$N87/30))*SUMIFS(65:65,$1:$1,BJ$1+INT(-$N87/30)+1)+(INT(-$N87/30)+1--$N87/30)*SUMIFS(65:65,$1:$1,BJ$1+INT(-$N87/30))))</f>
        <v>0</v>
      </c>
      <c r="BK87" s="40">
        <f>IF(BK$7="",0,IF(BK$1=MAX($1:$1),$R65-SUM($T87:BJ87),IF(BK$1=1,SUMIFS(65:65,$1:$1,"&gt;="&amp;1,$1:$1,"&lt;="&amp;INT(-$N87/30))+(-$N87/30-INT(-$N87/30))*SUMIFS(65:65,$1:$1,INT(-$N87/30)+1),0)+(-$N87/30-INT(-$N87/30))*SUMIFS(65:65,$1:$1,BK$1+INT(-$N87/30)+1)+(INT(-$N87/30)+1--$N87/30)*SUMIFS(65:65,$1:$1,BK$1+INT(-$N87/30))))</f>
        <v>0</v>
      </c>
      <c r="BL87" s="40">
        <f>IF(BL$7="",0,IF(BL$1=MAX($1:$1),$R65-SUM($T87:BK87),IF(BL$1=1,SUMIFS(65:65,$1:$1,"&gt;="&amp;1,$1:$1,"&lt;="&amp;INT(-$N87/30))+(-$N87/30-INT(-$N87/30))*SUMIFS(65:65,$1:$1,INT(-$N87/30)+1),0)+(-$N87/30-INT(-$N87/30))*SUMIFS(65:65,$1:$1,BL$1+INT(-$N87/30)+1)+(INT(-$N87/30)+1--$N87/30)*SUMIFS(65:65,$1:$1,BL$1+INT(-$N87/30))))</f>
        <v>0</v>
      </c>
      <c r="BM87" s="40">
        <f>IF(BM$7="",0,IF(BM$1=MAX($1:$1),$R65-SUM($T87:BL87),IF(BM$1=1,SUMIFS(65:65,$1:$1,"&gt;="&amp;1,$1:$1,"&lt;="&amp;INT(-$N87/30))+(-$N87/30-INT(-$N87/30))*SUMIFS(65:65,$1:$1,INT(-$N87/30)+1),0)+(-$N87/30-INT(-$N87/30))*SUMIFS(65:65,$1:$1,BM$1+INT(-$N87/30)+1)+(INT(-$N87/30)+1--$N87/30)*SUMIFS(65:65,$1:$1,BM$1+INT(-$N87/30))))</f>
        <v>0</v>
      </c>
      <c r="BN87" s="40">
        <f>IF(BN$7="",0,IF(BN$1=MAX($1:$1),$R65-SUM($T87:BM87),IF(BN$1=1,SUMIFS(65:65,$1:$1,"&gt;="&amp;1,$1:$1,"&lt;="&amp;INT(-$N87/30))+(-$N87/30-INT(-$N87/30))*SUMIFS(65:65,$1:$1,INT(-$N87/30)+1),0)+(-$N87/30-INT(-$N87/30))*SUMIFS(65:65,$1:$1,BN$1+INT(-$N87/30)+1)+(INT(-$N87/30)+1--$N87/30)*SUMIFS(65:65,$1:$1,BN$1+INT(-$N87/30))))</f>
        <v>0</v>
      </c>
      <c r="BO87" s="40">
        <f>IF(BO$7="",0,IF(BO$1=MAX($1:$1),$R65-SUM($T87:BN87),IF(BO$1=1,SUMIFS(65:65,$1:$1,"&gt;="&amp;1,$1:$1,"&lt;="&amp;INT(-$N87/30))+(-$N87/30-INT(-$N87/30))*SUMIFS(65:65,$1:$1,INT(-$N87/30)+1),0)+(-$N87/30-INT(-$N87/30))*SUMIFS(65:65,$1:$1,BO$1+INT(-$N87/30)+1)+(INT(-$N87/30)+1--$N87/30)*SUMIFS(65:65,$1:$1,BO$1+INT(-$N87/30))))</f>
        <v>0</v>
      </c>
      <c r="BP87" s="40">
        <f>IF(BP$7="",0,IF(BP$1=MAX($1:$1),$R65-SUM($T87:BO87),IF(BP$1=1,SUMIFS(65:65,$1:$1,"&gt;="&amp;1,$1:$1,"&lt;="&amp;INT(-$N87/30))+(-$N87/30-INT(-$N87/30))*SUMIFS(65:65,$1:$1,INT(-$N87/30)+1),0)+(-$N87/30-INT(-$N87/30))*SUMIFS(65:65,$1:$1,BP$1+INT(-$N87/30)+1)+(INT(-$N87/30)+1--$N87/30)*SUMIFS(65:65,$1:$1,BP$1+INT(-$N87/30))))</f>
        <v>0</v>
      </c>
      <c r="BQ87" s="40">
        <f>IF(BQ$7="",0,IF(BQ$1=MAX($1:$1),$R65-SUM($T87:BP87),IF(BQ$1=1,SUMIFS(65:65,$1:$1,"&gt;="&amp;1,$1:$1,"&lt;="&amp;INT(-$N87/30))+(-$N87/30-INT(-$N87/30))*SUMIFS(65:65,$1:$1,INT(-$N87/30)+1),0)+(-$N87/30-INT(-$N87/30))*SUMIFS(65:65,$1:$1,BQ$1+INT(-$N87/30)+1)+(INT(-$N87/30)+1--$N87/30)*SUMIFS(65:65,$1:$1,BQ$1+INT(-$N87/30))))</f>
        <v>0</v>
      </c>
      <c r="BR87" s="40">
        <f>IF(BR$7="",0,IF(BR$1=MAX($1:$1),$R65-SUM($T87:BQ87),IF(BR$1=1,SUMIFS(65:65,$1:$1,"&gt;="&amp;1,$1:$1,"&lt;="&amp;INT(-$N87/30))+(-$N87/30-INT(-$N87/30))*SUMIFS(65:65,$1:$1,INT(-$N87/30)+1),0)+(-$N87/30-INT(-$N87/30))*SUMIFS(65:65,$1:$1,BR$1+INT(-$N87/30)+1)+(INT(-$N87/30)+1--$N87/30)*SUMIFS(65:65,$1:$1,BR$1+INT(-$N87/30))))</f>
        <v>0</v>
      </c>
      <c r="BS87" s="40">
        <f>IF(BS$7="",0,IF(BS$1=MAX($1:$1),$R65-SUM($T87:BR87),IF(BS$1=1,SUMIFS(65:65,$1:$1,"&gt;="&amp;1,$1:$1,"&lt;="&amp;INT(-$N87/30))+(-$N87/30-INT(-$N87/30))*SUMIFS(65:65,$1:$1,INT(-$N87/30)+1),0)+(-$N87/30-INT(-$N87/30))*SUMIFS(65:65,$1:$1,BS$1+INT(-$N87/30)+1)+(INT(-$N87/30)+1--$N87/30)*SUMIFS(65:65,$1:$1,BS$1+INT(-$N87/30))))</f>
        <v>0</v>
      </c>
      <c r="BT87" s="40">
        <f>IF(BT$7="",0,IF(BT$1=MAX($1:$1),$R65-SUM($T87:BS87),IF(BT$1=1,SUMIFS(65:65,$1:$1,"&gt;="&amp;1,$1:$1,"&lt;="&amp;INT(-$N87/30))+(-$N87/30-INT(-$N87/30))*SUMIFS(65:65,$1:$1,INT(-$N87/30)+1),0)+(-$N87/30-INT(-$N87/30))*SUMIFS(65:65,$1:$1,BT$1+INT(-$N87/30)+1)+(INT(-$N87/30)+1--$N87/30)*SUMIFS(65:65,$1:$1,BT$1+INT(-$N87/30))))</f>
        <v>0</v>
      </c>
      <c r="BU87" s="40">
        <f>IF(BU$7="",0,IF(BU$1=MAX($1:$1),$R65-SUM($T87:BT87),IF(BU$1=1,SUMIFS(65:65,$1:$1,"&gt;="&amp;1,$1:$1,"&lt;="&amp;INT(-$N87/30))+(-$N87/30-INT(-$N87/30))*SUMIFS(65:65,$1:$1,INT(-$N87/30)+1),0)+(-$N87/30-INT(-$N87/30))*SUMIFS(65:65,$1:$1,BU$1+INT(-$N87/30)+1)+(INT(-$N87/30)+1--$N87/30)*SUMIFS(65:65,$1:$1,BU$1+INT(-$N87/30))))</f>
        <v>0</v>
      </c>
      <c r="BV87" s="40">
        <f>IF(BV$7="",0,IF(BV$1=MAX($1:$1),$R65-SUM($T87:BU87),IF(BV$1=1,SUMIFS(65:65,$1:$1,"&gt;="&amp;1,$1:$1,"&lt;="&amp;INT(-$N87/30))+(-$N87/30-INT(-$N87/30))*SUMIFS(65:65,$1:$1,INT(-$N87/30)+1),0)+(-$N87/30-INT(-$N87/30))*SUMIFS(65:65,$1:$1,BV$1+INT(-$N87/30)+1)+(INT(-$N87/30)+1--$N87/30)*SUMIFS(65:65,$1:$1,BV$1+INT(-$N87/30))))</f>
        <v>0</v>
      </c>
      <c r="BW87" s="40">
        <f>IF(BW$7="",0,IF(BW$1=MAX($1:$1),$R65-SUM($T87:BV87),IF(BW$1=1,SUMIFS(65:65,$1:$1,"&gt;="&amp;1,$1:$1,"&lt;="&amp;INT(-$N87/30))+(-$N87/30-INT(-$N87/30))*SUMIFS(65:65,$1:$1,INT(-$N87/30)+1),0)+(-$N87/30-INT(-$N87/30))*SUMIFS(65:65,$1:$1,BW$1+INT(-$N87/30)+1)+(INT(-$N87/30)+1--$N87/30)*SUMIFS(65:65,$1:$1,BW$1+INT(-$N87/30))))</f>
        <v>0</v>
      </c>
      <c r="BX87" s="40">
        <f>IF(BX$7="",0,IF(BX$1=MAX($1:$1),$R65-SUM($T87:BW87),IF(BX$1=1,SUMIFS(65:65,$1:$1,"&gt;="&amp;1,$1:$1,"&lt;="&amp;INT(-$N87/30))+(-$N87/30-INT(-$N87/30))*SUMIFS(65:65,$1:$1,INT(-$N87/30)+1),0)+(-$N87/30-INT(-$N87/30))*SUMIFS(65:65,$1:$1,BX$1+INT(-$N87/30)+1)+(INT(-$N87/30)+1--$N87/30)*SUMIFS(65:65,$1:$1,BX$1+INT(-$N87/30))))</f>
        <v>0</v>
      </c>
      <c r="BY87" s="40">
        <f>IF(BY$7="",0,IF(BY$1=MAX($1:$1),$R65-SUM($T87:BX87),IF(BY$1=1,SUMIFS(65:65,$1:$1,"&gt;="&amp;1,$1:$1,"&lt;="&amp;INT(-$N87/30))+(-$N87/30-INT(-$N87/30))*SUMIFS(65:65,$1:$1,INT(-$N87/30)+1),0)+(-$N87/30-INT(-$N87/30))*SUMIFS(65:65,$1:$1,BY$1+INT(-$N87/30)+1)+(INT(-$N87/30)+1--$N87/30)*SUMIFS(65:65,$1:$1,BY$1+INT(-$N87/30))))</f>
        <v>0</v>
      </c>
      <c r="BZ87" s="40">
        <f>IF(BZ$7="",0,IF(BZ$1=MAX($1:$1),$R65-SUM($T87:BY87),IF(BZ$1=1,SUMIFS(65:65,$1:$1,"&gt;="&amp;1,$1:$1,"&lt;="&amp;INT(-$N87/30))+(-$N87/30-INT(-$N87/30))*SUMIFS(65:65,$1:$1,INT(-$N87/30)+1),0)+(-$N87/30-INT(-$N87/30))*SUMIFS(65:65,$1:$1,BZ$1+INT(-$N87/30)+1)+(INT(-$N87/30)+1--$N87/30)*SUMIFS(65:65,$1:$1,BZ$1+INT(-$N87/30))))</f>
        <v>0</v>
      </c>
      <c r="CA87" s="40">
        <f>IF(CA$7="",0,IF(CA$1=MAX($1:$1),$R65-SUM($T87:BZ87),IF(CA$1=1,SUMIFS(65:65,$1:$1,"&gt;="&amp;1,$1:$1,"&lt;="&amp;INT(-$N87/30))+(-$N87/30-INT(-$N87/30))*SUMIFS(65:65,$1:$1,INT(-$N87/30)+1),0)+(-$N87/30-INT(-$N87/30))*SUMIFS(65:65,$1:$1,CA$1+INT(-$N87/30)+1)+(INT(-$N87/30)+1--$N87/30)*SUMIFS(65:65,$1:$1,CA$1+INT(-$N87/30))))</f>
        <v>0</v>
      </c>
      <c r="CB87" s="40">
        <f>IF(CB$7="",0,IF(CB$1=MAX($1:$1),$R65-SUM($T87:CA87),IF(CB$1=1,SUMIFS(65:65,$1:$1,"&gt;="&amp;1,$1:$1,"&lt;="&amp;INT(-$N87/30))+(-$N87/30-INT(-$N87/30))*SUMIFS(65:65,$1:$1,INT(-$N87/30)+1),0)+(-$N87/30-INT(-$N87/30))*SUMIFS(65:65,$1:$1,CB$1+INT(-$N87/30)+1)+(INT(-$N87/30)+1--$N87/30)*SUMIFS(65:65,$1:$1,CB$1+INT(-$N87/30))))</f>
        <v>0</v>
      </c>
      <c r="CC87" s="40">
        <f>IF(CC$7="",0,IF(CC$1=MAX($1:$1),$R65-SUM($T87:CB87),IF(CC$1=1,SUMIFS(65:65,$1:$1,"&gt;="&amp;1,$1:$1,"&lt;="&amp;INT(-$N87/30))+(-$N87/30-INT(-$N87/30))*SUMIFS(65:65,$1:$1,INT(-$N87/30)+1),0)+(-$N87/30-INT(-$N87/30))*SUMIFS(65:65,$1:$1,CC$1+INT(-$N87/30)+1)+(INT(-$N87/30)+1--$N87/30)*SUMIFS(65:65,$1:$1,CC$1+INT(-$N87/30))))</f>
        <v>0</v>
      </c>
      <c r="CD87" s="40">
        <f>IF(CD$7="",0,IF(CD$1=MAX($1:$1),$R65-SUM($T87:CC87),IF(CD$1=1,SUMIFS(65:65,$1:$1,"&gt;="&amp;1,$1:$1,"&lt;="&amp;INT(-$N87/30))+(-$N87/30-INT(-$N87/30))*SUMIFS(65:65,$1:$1,INT(-$N87/30)+1),0)+(-$N87/30-INT(-$N87/30))*SUMIFS(65:65,$1:$1,CD$1+INT(-$N87/30)+1)+(INT(-$N87/30)+1--$N87/30)*SUMIFS(65:65,$1:$1,CD$1+INT(-$N87/30))))</f>
        <v>0</v>
      </c>
      <c r="CE87" s="40">
        <f>IF(CE$7="",0,IF(CE$1=MAX($1:$1),$R65-SUM($T87:CD87),IF(CE$1=1,SUMIFS(65:65,$1:$1,"&gt;="&amp;1,$1:$1,"&lt;="&amp;INT(-$N87/30))+(-$N87/30-INT(-$N87/30))*SUMIFS(65:65,$1:$1,INT(-$N87/30)+1),0)+(-$N87/30-INT(-$N87/30))*SUMIFS(65:65,$1:$1,CE$1+INT(-$N87/30)+1)+(INT(-$N87/30)+1--$N87/30)*SUMIFS(65:65,$1:$1,CE$1+INT(-$N87/30))))</f>
        <v>0</v>
      </c>
      <c r="CF87" s="40">
        <f>IF(CF$7="",0,IF(CF$1=MAX($1:$1),$R65-SUM($T87:CE87),IF(CF$1=1,SUMIFS(65:65,$1:$1,"&gt;="&amp;1,$1:$1,"&lt;="&amp;INT(-$N87/30))+(-$N87/30-INT(-$N87/30))*SUMIFS(65:65,$1:$1,INT(-$N87/30)+1),0)+(-$N87/30-INT(-$N87/30))*SUMIFS(65:65,$1:$1,CF$1+INT(-$N87/30)+1)+(INT(-$N87/30)+1--$N87/30)*SUMIFS(65:65,$1:$1,CF$1+INT(-$N87/30))))</f>
        <v>0</v>
      </c>
      <c r="CG87" s="40">
        <f>IF(CG$7="",0,IF(CG$1=MAX($1:$1),$R65-SUM($T87:CF87),IF(CG$1=1,SUMIFS(65:65,$1:$1,"&gt;="&amp;1,$1:$1,"&lt;="&amp;INT(-$N87/30))+(-$N87/30-INT(-$N87/30))*SUMIFS(65:65,$1:$1,INT(-$N87/30)+1),0)+(-$N87/30-INT(-$N87/30))*SUMIFS(65:65,$1:$1,CG$1+INT(-$N87/30)+1)+(INT(-$N87/30)+1--$N87/30)*SUMIFS(65:65,$1:$1,CG$1+INT(-$N87/30))))</f>
        <v>0</v>
      </c>
      <c r="CH87" s="40">
        <f>IF(CH$7="",0,IF(CH$1=MAX($1:$1),$R65-SUM($T87:CG87),IF(CH$1=1,SUMIFS(65:65,$1:$1,"&gt;="&amp;1,$1:$1,"&lt;="&amp;INT(-$N87/30))+(-$N87/30-INT(-$N87/30))*SUMIFS(65:65,$1:$1,INT(-$N87/30)+1),0)+(-$N87/30-INT(-$N87/30))*SUMIFS(65:65,$1:$1,CH$1+INT(-$N87/30)+1)+(INT(-$N87/30)+1--$N87/30)*SUMIFS(65:65,$1:$1,CH$1+INT(-$N87/30))))</f>
        <v>0</v>
      </c>
      <c r="CI87" s="40">
        <f>IF(CI$7="",0,IF(CI$1=MAX($1:$1),$R65-SUM($T87:CH87),IF(CI$1=1,SUMIFS(65:65,$1:$1,"&gt;="&amp;1,$1:$1,"&lt;="&amp;INT(-$N87/30))+(-$N87/30-INT(-$N87/30))*SUMIFS(65:65,$1:$1,INT(-$N87/30)+1),0)+(-$N87/30-INT(-$N87/30))*SUMIFS(65:65,$1:$1,CI$1+INT(-$N87/30)+1)+(INT(-$N87/30)+1--$N87/30)*SUMIFS(65:65,$1:$1,CI$1+INT(-$N87/30))))</f>
        <v>0</v>
      </c>
      <c r="CJ87" s="40">
        <f>IF(CJ$7="",0,IF(CJ$1=MAX($1:$1),$R65-SUM($T87:CI87),IF(CJ$1=1,SUMIFS(65:65,$1:$1,"&gt;="&amp;1,$1:$1,"&lt;="&amp;INT(-$N87/30))+(-$N87/30-INT(-$N87/30))*SUMIFS(65:65,$1:$1,INT(-$N87/30)+1),0)+(-$N87/30-INT(-$N87/30))*SUMIFS(65:65,$1:$1,CJ$1+INT(-$N87/30)+1)+(INT(-$N87/30)+1--$N87/30)*SUMIFS(65:65,$1:$1,CJ$1+INT(-$N87/30))))</f>
        <v>0</v>
      </c>
      <c r="CK87" s="40">
        <f>IF(CK$7="",0,IF(CK$1=MAX($1:$1),$R65-SUM($T87:CJ87),IF(CK$1=1,SUMIFS(65:65,$1:$1,"&gt;="&amp;1,$1:$1,"&lt;="&amp;INT(-$N87/30))+(-$N87/30-INT(-$N87/30))*SUMIFS(65:65,$1:$1,INT(-$N87/30)+1),0)+(-$N87/30-INT(-$N87/30))*SUMIFS(65:65,$1:$1,CK$1+INT(-$N87/30)+1)+(INT(-$N87/30)+1--$N87/30)*SUMIFS(65:65,$1:$1,CK$1+INT(-$N87/30))))</f>
        <v>0</v>
      </c>
      <c r="CL87" s="40">
        <f>IF(CL$7="",0,IF(CL$1=MAX($1:$1),$R65-SUM($T87:CK87),IF(CL$1=1,SUMIFS(65:65,$1:$1,"&gt;="&amp;1,$1:$1,"&lt;="&amp;INT(-$N87/30))+(-$N87/30-INT(-$N87/30))*SUMIFS(65:65,$1:$1,INT(-$N87/30)+1),0)+(-$N87/30-INT(-$N87/30))*SUMIFS(65:65,$1:$1,CL$1+INT(-$N87/30)+1)+(INT(-$N87/30)+1--$N87/30)*SUMIFS(65:65,$1:$1,CL$1+INT(-$N87/30))))</f>
        <v>0</v>
      </c>
      <c r="CM87" s="40">
        <f>IF(CM$7="",0,IF(CM$1=MAX($1:$1),$R65-SUM($T87:CL87),IF(CM$1=1,SUMIFS(65:65,$1:$1,"&gt;="&amp;1,$1:$1,"&lt;="&amp;INT(-$N87/30))+(-$N87/30-INT(-$N87/30))*SUMIFS(65:65,$1:$1,INT(-$N87/30)+1),0)+(-$N87/30-INT(-$N87/30))*SUMIFS(65:65,$1:$1,CM$1+INT(-$N87/30)+1)+(INT(-$N87/30)+1--$N87/30)*SUMIFS(65:65,$1:$1,CM$1+INT(-$N87/30))))</f>
        <v>0</v>
      </c>
      <c r="CN87" s="40">
        <f>IF(CN$7="",0,IF(CN$1=MAX($1:$1),$R65-SUM($T87:CM87),IF(CN$1=1,SUMIFS(65:65,$1:$1,"&gt;="&amp;1,$1:$1,"&lt;="&amp;INT(-$N87/30))+(-$N87/30-INT(-$N87/30))*SUMIFS(65:65,$1:$1,INT(-$N87/30)+1),0)+(-$N87/30-INT(-$N87/30))*SUMIFS(65:65,$1:$1,CN$1+INT(-$N87/30)+1)+(INT(-$N87/30)+1--$N87/30)*SUMIFS(65:65,$1:$1,CN$1+INT(-$N87/30))))</f>
        <v>0</v>
      </c>
      <c r="CO87" s="40">
        <f>IF(CO$7="",0,IF(CO$1=MAX($1:$1),$R65-SUM($T87:CN87),IF(CO$1=1,SUMIFS(65:65,$1:$1,"&gt;="&amp;1,$1:$1,"&lt;="&amp;INT(-$N87/30))+(-$N87/30-INT(-$N87/30))*SUMIFS(65:65,$1:$1,INT(-$N87/30)+1),0)+(-$N87/30-INT(-$N87/30))*SUMIFS(65:65,$1:$1,CO$1+INT(-$N87/30)+1)+(INT(-$N87/30)+1--$N87/30)*SUMIFS(65:65,$1:$1,CO$1+INT(-$N87/30))))</f>
        <v>0</v>
      </c>
      <c r="CP87" s="40">
        <f>IF(CP$7="",0,IF(CP$1=MAX($1:$1),$R65-SUM($T87:CO87),IF(CP$1=1,SUMIFS(65:65,$1:$1,"&gt;="&amp;1,$1:$1,"&lt;="&amp;INT(-$N87/30))+(-$N87/30-INT(-$N87/30))*SUMIFS(65:65,$1:$1,INT(-$N87/30)+1),0)+(-$N87/30-INT(-$N87/30))*SUMIFS(65:65,$1:$1,CP$1+INT(-$N87/30)+1)+(INT(-$N87/30)+1--$N87/30)*SUMIFS(65:65,$1:$1,CP$1+INT(-$N87/30))))</f>
        <v>0</v>
      </c>
      <c r="CQ87" s="40">
        <f>IF(CQ$7="",0,IF(CQ$1=MAX($1:$1),$R65-SUM($T87:CP87),IF(CQ$1=1,SUMIFS(65:65,$1:$1,"&gt;="&amp;1,$1:$1,"&lt;="&amp;INT(-$N87/30))+(-$N87/30-INT(-$N87/30))*SUMIFS(65:65,$1:$1,INT(-$N87/30)+1),0)+(-$N87/30-INT(-$N87/30))*SUMIFS(65:65,$1:$1,CQ$1+INT(-$N87/30)+1)+(INT(-$N87/30)+1--$N87/30)*SUMIFS(65:65,$1:$1,CQ$1+INT(-$N87/30))))</f>
        <v>0</v>
      </c>
      <c r="CR87" s="40">
        <f>IF(CR$7="",0,IF(CR$1=MAX($1:$1),$R65-SUM($T87:CQ87),IF(CR$1=1,SUMIFS(65:65,$1:$1,"&gt;="&amp;1,$1:$1,"&lt;="&amp;INT(-$N87/30))+(-$N87/30-INT(-$N87/30))*SUMIFS(65:65,$1:$1,INT(-$N87/30)+1),0)+(-$N87/30-INT(-$N87/30))*SUMIFS(65:65,$1:$1,CR$1+INT(-$N87/30)+1)+(INT(-$N87/30)+1--$N87/30)*SUMIFS(65:65,$1:$1,CR$1+INT(-$N87/30))))</f>
        <v>0</v>
      </c>
      <c r="CS87" s="40">
        <f>IF(CS$7="",0,IF(CS$1=MAX($1:$1),$R65-SUM($T87:CR87),IF(CS$1=1,SUMIFS(65:65,$1:$1,"&gt;="&amp;1,$1:$1,"&lt;="&amp;INT(-$N87/30))+(-$N87/30-INT(-$N87/30))*SUMIFS(65:65,$1:$1,INT(-$N87/30)+1),0)+(-$N87/30-INT(-$N87/30))*SUMIFS(65:65,$1:$1,CS$1+INT(-$N87/30)+1)+(INT(-$N87/30)+1--$N87/30)*SUMIFS(65:65,$1:$1,CS$1+INT(-$N87/30))))</f>
        <v>0</v>
      </c>
      <c r="CT87" s="40">
        <f>IF(CT$7="",0,IF(CT$1=MAX($1:$1),$R65-SUM($T87:CS87),IF(CT$1=1,SUMIFS(65:65,$1:$1,"&gt;="&amp;1,$1:$1,"&lt;="&amp;INT(-$N87/30))+(-$N87/30-INT(-$N87/30))*SUMIFS(65:65,$1:$1,INT(-$N87/30)+1),0)+(-$N87/30-INT(-$N87/30))*SUMIFS(65:65,$1:$1,CT$1+INT(-$N87/30)+1)+(INT(-$N87/30)+1--$N87/30)*SUMIFS(65:65,$1:$1,CT$1+INT(-$N87/30))))</f>
        <v>0</v>
      </c>
      <c r="CU87" s="40">
        <f>IF(CU$7="",0,IF(CU$1=MAX($1:$1),$R65-SUM($T87:CT87),IF(CU$1=1,SUMIFS(65:65,$1:$1,"&gt;="&amp;1,$1:$1,"&lt;="&amp;INT(-$N87/30))+(-$N87/30-INT(-$N87/30))*SUMIFS(65:65,$1:$1,INT(-$N87/30)+1),0)+(-$N87/30-INT(-$N87/30))*SUMIFS(65:65,$1:$1,CU$1+INT(-$N87/30)+1)+(INT(-$N87/30)+1--$N87/30)*SUMIFS(65:65,$1:$1,CU$1+INT(-$N87/30))))</f>
        <v>0</v>
      </c>
      <c r="CV87" s="40">
        <f>IF(CV$7="",0,IF(CV$1=MAX($1:$1),$R65-SUM($T87:CU87),IF(CV$1=1,SUMIFS(65:65,$1:$1,"&gt;="&amp;1,$1:$1,"&lt;="&amp;INT(-$N87/30))+(-$N87/30-INT(-$N87/30))*SUMIFS(65:65,$1:$1,INT(-$N87/30)+1),0)+(-$N87/30-INT(-$N87/30))*SUMIFS(65:65,$1:$1,CV$1+INT(-$N87/30)+1)+(INT(-$N87/30)+1--$N87/30)*SUMIFS(65:65,$1:$1,CV$1+INT(-$N87/30))))</f>
        <v>0</v>
      </c>
      <c r="CW87" s="40">
        <f>IF(CW$7="",0,IF(CW$1=MAX($1:$1),$R65-SUM($T87:CV87),IF(CW$1=1,SUMIFS(65:65,$1:$1,"&gt;="&amp;1,$1:$1,"&lt;="&amp;INT(-$N87/30))+(-$N87/30-INT(-$N87/30))*SUMIFS(65:65,$1:$1,INT(-$N87/30)+1),0)+(-$N87/30-INT(-$N87/30))*SUMIFS(65:65,$1:$1,CW$1+INT(-$N87/30)+1)+(INT(-$N87/30)+1--$N87/30)*SUMIFS(65:65,$1:$1,CW$1+INT(-$N87/30))))</f>
        <v>0</v>
      </c>
      <c r="CX87" s="40">
        <f>IF(CX$7="",0,IF(CX$1=MAX($1:$1),$R65-SUM($T87:CW87),IF(CX$1=1,SUMIFS(65:65,$1:$1,"&gt;="&amp;1,$1:$1,"&lt;="&amp;INT(-$N87/30))+(-$N87/30-INT(-$N87/30))*SUMIFS(65:65,$1:$1,INT(-$N87/30)+1),0)+(-$N87/30-INT(-$N87/30))*SUMIFS(65:65,$1:$1,CX$1+INT(-$N87/30)+1)+(INT(-$N87/30)+1--$N87/30)*SUMIFS(65:65,$1:$1,CX$1+INT(-$N87/30))))</f>
        <v>0</v>
      </c>
      <c r="CY87" s="40">
        <f>IF(CY$7="",0,IF(CY$1=MAX($1:$1),$R65-SUM($T87:CX87),IF(CY$1=1,SUMIFS(65:65,$1:$1,"&gt;="&amp;1,$1:$1,"&lt;="&amp;INT(-$N87/30))+(-$N87/30-INT(-$N87/30))*SUMIFS(65:65,$1:$1,INT(-$N87/30)+1),0)+(-$N87/30-INT(-$N87/30))*SUMIFS(65:65,$1:$1,CY$1+INT(-$N87/30)+1)+(INT(-$N87/30)+1--$N87/30)*SUMIFS(65:65,$1:$1,CY$1+INT(-$N87/30))))</f>
        <v>0</v>
      </c>
      <c r="CZ87" s="40">
        <f>IF(CZ$7="",0,IF(CZ$1=MAX($1:$1),$R65-SUM($T87:CY87),IF(CZ$1=1,SUMIFS(65:65,$1:$1,"&gt;="&amp;1,$1:$1,"&lt;="&amp;INT(-$N87/30))+(-$N87/30-INT(-$N87/30))*SUMIFS(65:65,$1:$1,INT(-$N87/30)+1),0)+(-$N87/30-INT(-$N87/30))*SUMIFS(65:65,$1:$1,CZ$1+INT(-$N87/30)+1)+(INT(-$N87/30)+1--$N87/30)*SUMIFS(65:65,$1:$1,CZ$1+INT(-$N87/30))))</f>
        <v>0</v>
      </c>
      <c r="DA87" s="40">
        <f>IF(DA$7="",0,IF(DA$1=MAX($1:$1),$R65-SUM($T87:CZ87),IF(DA$1=1,SUMIFS(65:65,$1:$1,"&gt;="&amp;1,$1:$1,"&lt;="&amp;INT(-$N87/30))+(-$N87/30-INT(-$N87/30))*SUMIFS(65:65,$1:$1,INT(-$N87/30)+1),0)+(-$N87/30-INT(-$N87/30))*SUMIFS(65:65,$1:$1,DA$1+INT(-$N87/30)+1)+(INT(-$N87/30)+1--$N87/30)*SUMIFS(65:65,$1:$1,DA$1+INT(-$N87/30))))</f>
        <v>0</v>
      </c>
      <c r="DB87" s="40">
        <f>IF(DB$7="",0,IF(DB$1=MAX($1:$1),$R65-SUM($T87:DA87),IF(DB$1=1,SUMIFS(65:65,$1:$1,"&gt;="&amp;1,$1:$1,"&lt;="&amp;INT(-$N87/30))+(-$N87/30-INT(-$N87/30))*SUMIFS(65:65,$1:$1,INT(-$N87/30)+1),0)+(-$N87/30-INT(-$N87/30))*SUMIFS(65:65,$1:$1,DB$1+INT(-$N87/30)+1)+(INT(-$N87/30)+1--$N87/30)*SUMIFS(65:65,$1:$1,DB$1+INT(-$N87/30))))</f>
        <v>0</v>
      </c>
      <c r="DC87" s="40">
        <f>IF(DC$7="",0,IF(DC$1=MAX($1:$1),$R65-SUM($T87:DB87),IF(DC$1=1,SUMIFS(65:65,$1:$1,"&gt;="&amp;1,$1:$1,"&lt;="&amp;INT(-$N87/30))+(-$N87/30-INT(-$N87/30))*SUMIFS(65:65,$1:$1,INT(-$N87/30)+1),0)+(-$N87/30-INT(-$N87/30))*SUMIFS(65:65,$1:$1,DC$1+INT(-$N87/30)+1)+(INT(-$N87/30)+1--$N87/30)*SUMIFS(65:65,$1:$1,DC$1+INT(-$N87/30))))</f>
        <v>0</v>
      </c>
      <c r="DD87" s="40">
        <f>IF(DD$7="",0,IF(DD$1=MAX($1:$1),$R65-SUM($T87:DC87),IF(DD$1=1,SUMIFS(65:65,$1:$1,"&gt;="&amp;1,$1:$1,"&lt;="&amp;INT(-$N87/30))+(-$N87/30-INT(-$N87/30))*SUMIFS(65:65,$1:$1,INT(-$N87/30)+1),0)+(-$N87/30-INT(-$N87/30))*SUMIFS(65:65,$1:$1,DD$1+INT(-$N87/30)+1)+(INT(-$N87/30)+1--$N87/30)*SUMIFS(65:65,$1:$1,DD$1+INT(-$N87/30))))</f>
        <v>0</v>
      </c>
      <c r="DE87" s="40">
        <f>IF(DE$7="",0,IF(DE$1=MAX($1:$1),$R65-SUM($T87:DD87),IF(DE$1=1,SUMIFS(65:65,$1:$1,"&gt;="&amp;1,$1:$1,"&lt;="&amp;INT(-$N87/30))+(-$N87/30-INT(-$N87/30))*SUMIFS(65:65,$1:$1,INT(-$N87/30)+1),0)+(-$N87/30-INT(-$N87/30))*SUMIFS(65:65,$1:$1,DE$1+INT(-$N87/30)+1)+(INT(-$N87/30)+1--$N87/30)*SUMIFS(65:65,$1:$1,DE$1+INT(-$N87/30))))</f>
        <v>0</v>
      </c>
      <c r="DF87" s="40">
        <f>IF(DF$7="",0,IF(DF$1=MAX($1:$1),$R65-SUM($T87:DE87),IF(DF$1=1,SUMIFS(65:65,$1:$1,"&gt;="&amp;1,$1:$1,"&lt;="&amp;INT(-$N87/30))+(-$N87/30-INT(-$N87/30))*SUMIFS(65:65,$1:$1,INT(-$N87/30)+1),0)+(-$N87/30-INT(-$N87/30))*SUMIFS(65:65,$1:$1,DF$1+INT(-$N87/30)+1)+(INT(-$N87/30)+1--$N87/30)*SUMIFS(65:65,$1:$1,DF$1+INT(-$N87/30))))</f>
        <v>0</v>
      </c>
      <c r="DG87" s="40">
        <f>IF(DG$7="",0,IF(DG$1=MAX($1:$1),$R65-SUM($T87:DF87),IF(DG$1=1,SUMIFS(65:65,$1:$1,"&gt;="&amp;1,$1:$1,"&lt;="&amp;INT(-$N87/30))+(-$N87/30-INT(-$N87/30))*SUMIFS(65:65,$1:$1,INT(-$N87/30)+1),0)+(-$N87/30-INT(-$N87/30))*SUMIFS(65:65,$1:$1,DG$1+INT(-$N87/30)+1)+(INT(-$N87/30)+1--$N87/30)*SUMIFS(65:65,$1:$1,DG$1+INT(-$N87/30))))</f>
        <v>0</v>
      </c>
      <c r="DH87" s="40">
        <f>IF(DH$7="",0,IF(DH$1=MAX($1:$1),$R65-SUM($T87:DG87),IF(DH$1=1,SUMIFS(65:65,$1:$1,"&gt;="&amp;1,$1:$1,"&lt;="&amp;INT(-$N87/30))+(-$N87/30-INT(-$N87/30))*SUMIFS(65:65,$1:$1,INT(-$N87/30)+1),0)+(-$N87/30-INT(-$N87/30))*SUMIFS(65:65,$1:$1,DH$1+INT(-$N87/30)+1)+(INT(-$N87/30)+1--$N87/30)*SUMIFS(65:65,$1:$1,DH$1+INT(-$N87/30))))</f>
        <v>0</v>
      </c>
      <c r="DI87" s="40">
        <f>IF(DI$7="",0,IF(DI$1=MAX($1:$1),$R65-SUM($T87:DH87),IF(DI$1=1,SUMIFS(65:65,$1:$1,"&gt;="&amp;1,$1:$1,"&lt;="&amp;INT(-$N87/30))+(-$N87/30-INT(-$N87/30))*SUMIFS(65:65,$1:$1,INT(-$N87/30)+1),0)+(-$N87/30-INT(-$N87/30))*SUMIFS(65:65,$1:$1,DI$1+INT(-$N87/30)+1)+(INT(-$N87/30)+1--$N87/30)*SUMIFS(65:65,$1:$1,DI$1+INT(-$N87/30))))</f>
        <v>0</v>
      </c>
      <c r="DJ87" s="40">
        <f>IF(DJ$7="",0,IF(DJ$1=MAX($1:$1),$R65-SUM($T87:DI87),IF(DJ$1=1,SUMIFS(65:65,$1:$1,"&gt;="&amp;1,$1:$1,"&lt;="&amp;INT(-$N87/30))+(-$N87/30-INT(-$N87/30))*SUMIFS(65:65,$1:$1,INT(-$N87/30)+1),0)+(-$N87/30-INT(-$N87/30))*SUMIFS(65:65,$1:$1,DJ$1+INT(-$N87/30)+1)+(INT(-$N87/30)+1--$N87/30)*SUMIFS(65:65,$1:$1,DJ$1+INT(-$N87/30))))</f>
        <v>0</v>
      </c>
      <c r="DK87" s="40">
        <f>IF(DK$7="",0,IF(DK$1=MAX($1:$1),$R65-SUM($T87:DJ87),IF(DK$1=1,SUMIFS(65:65,$1:$1,"&gt;="&amp;1,$1:$1,"&lt;="&amp;INT(-$N87/30))+(-$N87/30-INT(-$N87/30))*SUMIFS(65:65,$1:$1,INT(-$N87/30)+1),0)+(-$N87/30-INT(-$N87/30))*SUMIFS(65:65,$1:$1,DK$1+INT(-$N87/30)+1)+(INT(-$N87/30)+1--$N87/30)*SUMIFS(65:65,$1:$1,DK$1+INT(-$N87/30))))</f>
        <v>0</v>
      </c>
      <c r="DL87" s="40">
        <f>IF(DL$7="",0,IF(DL$1=MAX($1:$1),$R65-SUM($T87:DK87),IF(DL$1=1,SUMIFS(65:65,$1:$1,"&gt;="&amp;1,$1:$1,"&lt;="&amp;INT(-$N87/30))+(-$N87/30-INT(-$N87/30))*SUMIFS(65:65,$1:$1,INT(-$N87/30)+1),0)+(-$N87/30-INT(-$N87/30))*SUMIFS(65:65,$1:$1,DL$1+INT(-$N87/30)+1)+(INT(-$N87/30)+1--$N87/30)*SUMIFS(65:65,$1:$1,DL$1+INT(-$N87/30))))</f>
        <v>0</v>
      </c>
      <c r="DM87" s="40">
        <f>IF(DM$7="",0,IF(DM$1=MAX($1:$1),$R65-SUM($T87:DL87),IF(DM$1=1,SUMIFS(65:65,$1:$1,"&gt;="&amp;1,$1:$1,"&lt;="&amp;INT(-$N87/30))+(-$N87/30-INT(-$N87/30))*SUMIFS(65:65,$1:$1,INT(-$N87/30)+1),0)+(-$N87/30-INT(-$N87/30))*SUMIFS(65:65,$1:$1,DM$1+INT(-$N87/30)+1)+(INT(-$N87/30)+1--$N87/30)*SUMIFS(65:65,$1:$1,DM$1+INT(-$N87/30))))</f>
        <v>0</v>
      </c>
      <c r="DN87" s="40">
        <f>IF(DN$7="",0,IF(DN$1=MAX($1:$1),$R65-SUM($T87:DM87),IF(DN$1=1,SUMIFS(65:65,$1:$1,"&gt;="&amp;1,$1:$1,"&lt;="&amp;INT(-$N87/30))+(-$N87/30-INT(-$N87/30))*SUMIFS(65:65,$1:$1,INT(-$N87/30)+1),0)+(-$N87/30-INT(-$N87/30))*SUMIFS(65:65,$1:$1,DN$1+INT(-$N87/30)+1)+(INT(-$N87/30)+1--$N87/30)*SUMIFS(65:65,$1:$1,DN$1+INT(-$N87/30))))</f>
        <v>0</v>
      </c>
      <c r="DO87" s="40">
        <f>IF(DO$7="",0,IF(DO$1=MAX($1:$1),$R65-SUM($T87:DN87),IF(DO$1=1,SUMIFS(65:65,$1:$1,"&gt;="&amp;1,$1:$1,"&lt;="&amp;INT(-$N87/30))+(-$N87/30-INT(-$N87/30))*SUMIFS(65:65,$1:$1,INT(-$N87/30)+1),0)+(-$N87/30-INT(-$N87/30))*SUMIFS(65:65,$1:$1,DO$1+INT(-$N87/30)+1)+(INT(-$N87/30)+1--$N87/30)*SUMIFS(65:65,$1:$1,DO$1+INT(-$N87/30))))</f>
        <v>0</v>
      </c>
      <c r="DP87" s="40">
        <f>IF(DP$7="",0,IF(DP$1=MAX($1:$1),$R65-SUM($T87:DO87),IF(DP$1=1,SUMIFS(65:65,$1:$1,"&gt;="&amp;1,$1:$1,"&lt;="&amp;INT(-$N87/30))+(-$N87/30-INT(-$N87/30))*SUMIFS(65:65,$1:$1,INT(-$N87/30)+1),0)+(-$N87/30-INT(-$N87/30))*SUMIFS(65:65,$1:$1,DP$1+INT(-$N87/30)+1)+(INT(-$N87/30)+1--$N87/30)*SUMIFS(65:65,$1:$1,DP$1+INT(-$N87/30))))</f>
        <v>0</v>
      </c>
      <c r="DQ87" s="40">
        <f>IF(DQ$7="",0,IF(DQ$1=MAX($1:$1),$R65-SUM($T87:DP87),IF(DQ$1=1,SUMIFS(65:65,$1:$1,"&gt;="&amp;1,$1:$1,"&lt;="&amp;INT(-$N87/30))+(-$N87/30-INT(-$N87/30))*SUMIFS(65:65,$1:$1,INT(-$N87/30)+1),0)+(-$N87/30-INT(-$N87/30))*SUMIFS(65:65,$1:$1,DQ$1+INT(-$N87/30)+1)+(INT(-$N87/30)+1--$N87/30)*SUMIFS(65:65,$1:$1,DQ$1+INT(-$N87/30))))</f>
        <v>0</v>
      </c>
      <c r="DR87" s="40">
        <f>IF(DR$7="",0,IF(DR$1=MAX($1:$1),$R65-SUM($T87:DQ87),IF(DR$1=1,SUMIFS(65:65,$1:$1,"&gt;="&amp;1,$1:$1,"&lt;="&amp;INT(-$N87/30))+(-$N87/30-INT(-$N87/30))*SUMIFS(65:65,$1:$1,INT(-$N87/30)+1),0)+(-$N87/30-INT(-$N87/30))*SUMIFS(65:65,$1:$1,DR$1+INT(-$N87/30)+1)+(INT(-$N87/30)+1--$N87/30)*SUMIFS(65:65,$1:$1,DR$1+INT(-$N87/30))))</f>
        <v>0</v>
      </c>
      <c r="DS87" s="40">
        <f>IF(DS$7="",0,IF(DS$1=MAX($1:$1),$R65-SUM($T87:DR87),IF(DS$1=1,SUMIFS(65:65,$1:$1,"&gt;="&amp;1,$1:$1,"&lt;="&amp;INT(-$N87/30))+(-$N87/30-INT(-$N87/30))*SUMIFS(65:65,$1:$1,INT(-$N87/30)+1),0)+(-$N87/30-INT(-$N87/30))*SUMIFS(65:65,$1:$1,DS$1+INT(-$N87/30)+1)+(INT(-$N87/30)+1--$N87/30)*SUMIFS(65:65,$1:$1,DS$1+INT(-$N87/30))))</f>
        <v>0</v>
      </c>
      <c r="DT87" s="40">
        <f>IF(DT$7="",0,IF(DT$1=MAX($1:$1),$R65-SUM($T87:DS87),IF(DT$1=1,SUMIFS(65:65,$1:$1,"&gt;="&amp;1,$1:$1,"&lt;="&amp;INT(-$N87/30))+(-$N87/30-INT(-$N87/30))*SUMIFS(65:65,$1:$1,INT(-$N87/30)+1),0)+(-$N87/30-INT(-$N87/30))*SUMIFS(65:65,$1:$1,DT$1+INT(-$N87/30)+1)+(INT(-$N87/30)+1--$N87/30)*SUMIFS(65:65,$1:$1,DT$1+INT(-$N87/30))))</f>
        <v>0</v>
      </c>
      <c r="DU87" s="40">
        <f>IF(DU$7="",0,IF(DU$1=MAX($1:$1),$R65-SUM($T87:DT87),IF(DU$1=1,SUMIFS(65:65,$1:$1,"&gt;="&amp;1,$1:$1,"&lt;="&amp;INT(-$N87/30))+(-$N87/30-INT(-$N87/30))*SUMIFS(65:65,$1:$1,INT(-$N87/30)+1),0)+(-$N87/30-INT(-$N87/30))*SUMIFS(65:65,$1:$1,DU$1+INT(-$N87/30)+1)+(INT(-$N87/30)+1--$N87/30)*SUMIFS(65:65,$1:$1,DU$1+INT(-$N87/30))))</f>
        <v>0</v>
      </c>
      <c r="DV87" s="40">
        <f>IF(DV$7="",0,IF(DV$1=MAX($1:$1),$R65-SUM($T87:DU87),IF(DV$1=1,SUMIFS(65:65,$1:$1,"&gt;="&amp;1,$1:$1,"&lt;="&amp;INT(-$N87/30))+(-$N87/30-INT(-$N87/30))*SUMIFS(65:65,$1:$1,INT(-$N87/30)+1),0)+(-$N87/30-INT(-$N87/30))*SUMIFS(65:65,$1:$1,DV$1+INT(-$N87/30)+1)+(INT(-$N87/30)+1--$N87/30)*SUMIFS(65:65,$1:$1,DV$1+INT(-$N87/30))))</f>
        <v>0</v>
      </c>
      <c r="DW87" s="40">
        <f>IF(DW$7="",0,IF(DW$1=MAX($1:$1),$R65-SUM($T87:DV87),IF(DW$1=1,SUMIFS(65:65,$1:$1,"&gt;="&amp;1,$1:$1,"&lt;="&amp;INT(-$N87/30))+(-$N87/30-INT(-$N87/30))*SUMIFS(65:65,$1:$1,INT(-$N87/30)+1),0)+(-$N87/30-INT(-$N87/30))*SUMIFS(65:65,$1:$1,DW$1+INT(-$N87/30)+1)+(INT(-$N87/30)+1--$N87/30)*SUMIFS(65:65,$1:$1,DW$1+INT(-$N87/30))))</f>
        <v>0</v>
      </c>
      <c r="DX87" s="40">
        <f>IF(DX$7="",0,IF(DX$1=MAX($1:$1),$R65-SUM($T87:DW87),IF(DX$1=1,SUMIFS(65:65,$1:$1,"&gt;="&amp;1,$1:$1,"&lt;="&amp;INT(-$N87/30))+(-$N87/30-INT(-$N87/30))*SUMIFS(65:65,$1:$1,INT(-$N87/30)+1),0)+(-$N87/30-INT(-$N87/30))*SUMIFS(65:65,$1:$1,DX$1+INT(-$N87/30)+1)+(INT(-$N87/30)+1--$N87/30)*SUMIFS(65:65,$1:$1,DX$1+INT(-$N87/30))))</f>
        <v>0</v>
      </c>
      <c r="DY87" s="40">
        <f>IF(DY$7="",0,IF(DY$1=MAX($1:$1),$R65-SUM($T87:DX87),IF(DY$1=1,SUMIFS(65:65,$1:$1,"&gt;="&amp;1,$1:$1,"&lt;="&amp;INT(-$N87/30))+(-$N87/30-INT(-$N87/30))*SUMIFS(65:65,$1:$1,INT(-$N87/30)+1),0)+(-$N87/30-INT(-$N87/30))*SUMIFS(65:65,$1:$1,DY$1+INT(-$N87/30)+1)+(INT(-$N87/30)+1--$N87/30)*SUMIFS(65:65,$1:$1,DY$1+INT(-$N87/30))))</f>
        <v>0</v>
      </c>
      <c r="DZ87" s="40">
        <f>IF(DZ$7="",0,IF(DZ$1=MAX($1:$1),$R65-SUM($T87:DY87),IF(DZ$1=1,SUMIFS(65:65,$1:$1,"&gt;="&amp;1,$1:$1,"&lt;="&amp;INT(-$N87/30))+(-$N87/30-INT(-$N87/30))*SUMIFS(65:65,$1:$1,INT(-$N87/30)+1),0)+(-$N87/30-INT(-$N87/30))*SUMIFS(65:65,$1:$1,DZ$1+INT(-$N87/30)+1)+(INT(-$N87/30)+1--$N87/30)*SUMIFS(65:65,$1:$1,DZ$1+INT(-$N87/30))))</f>
        <v>0</v>
      </c>
      <c r="EA87" s="40">
        <f>IF(EA$7="",0,IF(EA$1=MAX($1:$1),$R65-SUM($T87:DZ87),IF(EA$1=1,SUMIFS(65:65,$1:$1,"&gt;="&amp;1,$1:$1,"&lt;="&amp;INT(-$N87/30))+(-$N87/30-INT(-$N87/30))*SUMIFS(65:65,$1:$1,INT(-$N87/30)+1),0)+(-$N87/30-INT(-$N87/30))*SUMIFS(65:65,$1:$1,EA$1+INT(-$N87/30)+1)+(INT(-$N87/30)+1--$N87/30)*SUMIFS(65:65,$1:$1,EA$1+INT(-$N87/30))))</f>
        <v>0</v>
      </c>
      <c r="EB87" s="40">
        <f>IF(EB$7="",0,IF(EB$1=MAX($1:$1),$R65-SUM($T87:EA87),IF(EB$1=1,SUMIFS(65:65,$1:$1,"&gt;="&amp;1,$1:$1,"&lt;="&amp;INT(-$N87/30))+(-$N87/30-INT(-$N87/30))*SUMIFS(65:65,$1:$1,INT(-$N87/30)+1),0)+(-$N87/30-INT(-$N87/30))*SUMIFS(65:65,$1:$1,EB$1+INT(-$N87/30)+1)+(INT(-$N87/30)+1--$N87/30)*SUMIFS(65:65,$1:$1,EB$1+INT(-$N87/30))))</f>
        <v>0</v>
      </c>
      <c r="EC87" s="40">
        <f>IF(EC$7="",0,IF(EC$1=MAX($1:$1),$R65-SUM($T87:EB87),IF(EC$1=1,SUMIFS(65:65,$1:$1,"&gt;="&amp;1,$1:$1,"&lt;="&amp;INT(-$N87/30))+(-$N87/30-INT(-$N87/30))*SUMIFS(65:65,$1:$1,INT(-$N87/30)+1),0)+(-$N87/30-INT(-$N87/30))*SUMIFS(65:65,$1:$1,EC$1+INT(-$N87/30)+1)+(INT(-$N87/30)+1--$N87/30)*SUMIFS(65:65,$1:$1,EC$1+INT(-$N87/30))))</f>
        <v>0</v>
      </c>
      <c r="ED87" s="40">
        <f>IF(ED$7="",0,IF(ED$1=MAX($1:$1),$R65-SUM($T87:EC87),IF(ED$1=1,SUMIFS(65:65,$1:$1,"&gt;="&amp;1,$1:$1,"&lt;="&amp;INT(-$N87/30))+(-$N87/30-INT(-$N87/30))*SUMIFS(65:65,$1:$1,INT(-$N87/30)+1),0)+(-$N87/30-INT(-$N87/30))*SUMIFS(65:65,$1:$1,ED$1+INT(-$N87/30)+1)+(INT(-$N87/30)+1--$N87/30)*SUMIFS(65:65,$1:$1,ED$1+INT(-$N87/30))))</f>
        <v>0</v>
      </c>
      <c r="EE87" s="40">
        <f>IF(EE$7="",0,IF(EE$1=MAX($1:$1),$R65-SUM($T87:ED87),IF(EE$1=1,SUMIFS(65:65,$1:$1,"&gt;="&amp;1,$1:$1,"&lt;="&amp;INT(-$N87/30))+(-$N87/30-INT(-$N87/30))*SUMIFS(65:65,$1:$1,INT(-$N87/30)+1),0)+(-$N87/30-INT(-$N87/30))*SUMIFS(65:65,$1:$1,EE$1+INT(-$N87/30)+1)+(INT(-$N87/30)+1--$N87/30)*SUMIFS(65:65,$1:$1,EE$1+INT(-$N87/30))))</f>
        <v>0</v>
      </c>
      <c r="EF87" s="40">
        <f>IF(EF$7="",0,IF(EF$1=MAX($1:$1),$R65-SUM($T87:EE87),IF(EF$1=1,SUMIFS(65:65,$1:$1,"&gt;="&amp;1,$1:$1,"&lt;="&amp;INT(-$N87/30))+(-$N87/30-INT(-$N87/30))*SUMIFS(65:65,$1:$1,INT(-$N87/30)+1),0)+(-$N87/30-INT(-$N87/30))*SUMIFS(65:65,$1:$1,EF$1+INT(-$N87/30)+1)+(INT(-$N87/30)+1--$N87/30)*SUMIFS(65:65,$1:$1,EF$1+INT(-$N87/30))))</f>
        <v>0</v>
      </c>
      <c r="EG87" s="40">
        <f>IF(EG$7="",0,IF(EG$1=MAX($1:$1),$R65-SUM($T87:EF87),IF(EG$1=1,SUMIFS(65:65,$1:$1,"&gt;="&amp;1,$1:$1,"&lt;="&amp;INT(-$N87/30))+(-$N87/30-INT(-$N87/30))*SUMIFS(65:65,$1:$1,INT(-$N87/30)+1),0)+(-$N87/30-INT(-$N87/30))*SUMIFS(65:65,$1:$1,EG$1+INT(-$N87/30)+1)+(INT(-$N87/30)+1--$N87/30)*SUMIFS(65:65,$1:$1,EG$1+INT(-$N87/30))))</f>
        <v>0</v>
      </c>
      <c r="EH87" s="40">
        <f>IF(EH$7="",0,IF(EH$1=MAX($1:$1),$R65-SUM($T87:EG87),IF(EH$1=1,SUMIFS(65:65,$1:$1,"&gt;="&amp;1,$1:$1,"&lt;="&amp;INT(-$N87/30))+(-$N87/30-INT(-$N87/30))*SUMIFS(65:65,$1:$1,INT(-$N87/30)+1),0)+(-$N87/30-INT(-$N87/30))*SUMIFS(65:65,$1:$1,EH$1+INT(-$N87/30)+1)+(INT(-$N87/30)+1--$N87/30)*SUMIFS(65:65,$1:$1,EH$1+INT(-$N87/30))))</f>
        <v>0</v>
      </c>
      <c r="EI87" s="40">
        <f>IF(EI$7="",0,IF(EI$1=MAX($1:$1),$R65-SUM($T87:EH87),IF(EI$1=1,SUMIFS(65:65,$1:$1,"&gt;="&amp;1,$1:$1,"&lt;="&amp;INT(-$N87/30))+(-$N87/30-INT(-$N87/30))*SUMIFS(65:65,$1:$1,INT(-$N87/30)+1),0)+(-$N87/30-INT(-$N87/30))*SUMIFS(65:65,$1:$1,EI$1+INT(-$N87/30)+1)+(INT(-$N87/30)+1--$N87/30)*SUMIFS(65:65,$1:$1,EI$1+INT(-$N87/30))))</f>
        <v>0</v>
      </c>
      <c r="EJ87" s="40">
        <f>IF(EJ$7="",0,IF(EJ$1=MAX($1:$1),$R65-SUM($T87:EI87),IF(EJ$1=1,SUMIFS(65:65,$1:$1,"&gt;="&amp;1,$1:$1,"&lt;="&amp;INT(-$N87/30))+(-$N87/30-INT(-$N87/30))*SUMIFS(65:65,$1:$1,INT(-$N87/30)+1),0)+(-$N87/30-INT(-$N87/30))*SUMIFS(65:65,$1:$1,EJ$1+INT(-$N87/30)+1)+(INT(-$N87/30)+1--$N87/30)*SUMIFS(65:65,$1:$1,EJ$1+INT(-$N87/30))))</f>
        <v>0</v>
      </c>
      <c r="EK87" s="40">
        <f>IF(EK$7="",0,IF(EK$1=MAX($1:$1),$R65-SUM($T87:EJ87),IF(EK$1=1,SUMIFS(65:65,$1:$1,"&gt;="&amp;1,$1:$1,"&lt;="&amp;INT(-$N87/30))+(-$N87/30-INT(-$N87/30))*SUMIFS(65:65,$1:$1,INT(-$N87/30)+1),0)+(-$N87/30-INT(-$N87/30))*SUMIFS(65:65,$1:$1,EK$1+INT(-$N87/30)+1)+(INT(-$N87/30)+1--$N87/30)*SUMIFS(65:65,$1:$1,EK$1+INT(-$N87/30))))</f>
        <v>0</v>
      </c>
      <c r="EL87" s="40">
        <f>IF(EL$7="",0,IF(EL$1=MAX($1:$1),$R65-SUM($T87:EK87),IF(EL$1=1,SUMIFS(65:65,$1:$1,"&gt;="&amp;1,$1:$1,"&lt;="&amp;INT(-$N87/30))+(-$N87/30-INT(-$N87/30))*SUMIFS(65:65,$1:$1,INT(-$N87/30)+1),0)+(-$N87/30-INT(-$N87/30))*SUMIFS(65:65,$1:$1,EL$1+INT(-$N87/30)+1)+(INT(-$N87/30)+1--$N87/30)*SUMIFS(65:65,$1:$1,EL$1+INT(-$N87/30))))</f>
        <v>0</v>
      </c>
      <c r="EM87" s="40">
        <f>IF(EM$7="",0,IF(EM$1=MAX($1:$1),$R65-SUM($T87:EL87),IF(EM$1=1,SUMIFS(65:65,$1:$1,"&gt;="&amp;1,$1:$1,"&lt;="&amp;INT(-$N87/30))+(-$N87/30-INT(-$N87/30))*SUMIFS(65:65,$1:$1,INT(-$N87/30)+1),0)+(-$N87/30-INT(-$N87/30))*SUMIFS(65:65,$1:$1,EM$1+INT(-$N87/30)+1)+(INT(-$N87/30)+1--$N87/30)*SUMIFS(65:65,$1:$1,EM$1+INT(-$N87/30))))</f>
        <v>0</v>
      </c>
      <c r="EN87" s="40">
        <f>IF(EN$7="",0,IF(EN$1=MAX($1:$1),$R65-SUM($T87:EM87),IF(EN$1=1,SUMIFS(65:65,$1:$1,"&gt;="&amp;1,$1:$1,"&lt;="&amp;INT(-$N87/30))+(-$N87/30-INT(-$N87/30))*SUMIFS(65:65,$1:$1,INT(-$N87/30)+1),0)+(-$N87/30-INT(-$N87/30))*SUMIFS(65:65,$1:$1,EN$1+INT(-$N87/30)+1)+(INT(-$N87/30)+1--$N87/30)*SUMIFS(65:65,$1:$1,EN$1+INT(-$N87/30))))</f>
        <v>0</v>
      </c>
      <c r="EO87" s="40">
        <f>IF(EO$7="",0,IF(EO$1=MAX($1:$1),$R65-SUM($T87:EN87),IF(EO$1=1,SUMIFS(65:65,$1:$1,"&gt;="&amp;1,$1:$1,"&lt;="&amp;INT(-$N87/30))+(-$N87/30-INT(-$N87/30))*SUMIFS(65:65,$1:$1,INT(-$N87/30)+1),0)+(-$N87/30-INT(-$N87/30))*SUMIFS(65:65,$1:$1,EO$1+INT(-$N87/30)+1)+(INT(-$N87/30)+1--$N87/30)*SUMIFS(65:65,$1:$1,EO$1+INT(-$N87/30))))</f>
        <v>0</v>
      </c>
      <c r="EP87" s="40">
        <f>IF(EP$7="",0,IF(EP$1=MAX($1:$1),$R65-SUM($T87:EO87),IF(EP$1=1,SUMIFS(65:65,$1:$1,"&gt;="&amp;1,$1:$1,"&lt;="&amp;INT(-$N87/30))+(-$N87/30-INT(-$N87/30))*SUMIFS(65:65,$1:$1,INT(-$N87/30)+1),0)+(-$N87/30-INT(-$N87/30))*SUMIFS(65:65,$1:$1,EP$1+INT(-$N87/30)+1)+(INT(-$N87/30)+1--$N87/30)*SUMIFS(65:65,$1:$1,EP$1+INT(-$N87/30))))</f>
        <v>0</v>
      </c>
      <c r="EQ87" s="40">
        <f>IF(EQ$7="",0,IF(EQ$1=MAX($1:$1),$R65-SUM($T87:EP87),IF(EQ$1=1,SUMIFS(65:65,$1:$1,"&gt;="&amp;1,$1:$1,"&lt;="&amp;INT(-$N87/30))+(-$N87/30-INT(-$N87/30))*SUMIFS(65:65,$1:$1,INT(-$N87/30)+1),0)+(-$N87/30-INT(-$N87/30))*SUMIFS(65:65,$1:$1,EQ$1+INT(-$N87/30)+1)+(INT(-$N87/30)+1--$N87/30)*SUMIFS(65:65,$1:$1,EQ$1+INT(-$N87/30))))</f>
        <v>0</v>
      </c>
      <c r="ER87" s="40">
        <f>IF(ER$7="",0,IF(ER$1=MAX($1:$1),$R65-SUM($T87:EQ87),IF(ER$1=1,SUMIFS(65:65,$1:$1,"&gt;="&amp;1,$1:$1,"&lt;="&amp;INT(-$N87/30))+(-$N87/30-INT(-$N87/30))*SUMIFS(65:65,$1:$1,INT(-$N87/30)+1),0)+(-$N87/30-INT(-$N87/30))*SUMIFS(65:65,$1:$1,ER$1+INT(-$N87/30)+1)+(INT(-$N87/30)+1--$N87/30)*SUMIFS(65:65,$1:$1,ER$1+INT(-$N87/30))))</f>
        <v>0</v>
      </c>
      <c r="ES87" s="40">
        <f>IF(ES$7="",0,IF(ES$1=MAX($1:$1),$R65-SUM($T87:ER87),IF(ES$1=1,SUMIFS(65:65,$1:$1,"&gt;="&amp;1,$1:$1,"&lt;="&amp;INT(-$N87/30))+(-$N87/30-INT(-$N87/30))*SUMIFS(65:65,$1:$1,INT(-$N87/30)+1),0)+(-$N87/30-INT(-$N87/30))*SUMIFS(65:65,$1:$1,ES$1+INT(-$N87/30)+1)+(INT(-$N87/30)+1--$N87/30)*SUMIFS(65:65,$1:$1,ES$1+INT(-$N87/30))))</f>
        <v>0</v>
      </c>
      <c r="ET87" s="40">
        <f>IF(ET$7="",0,IF(ET$1=MAX($1:$1),$R65-SUM($T87:ES87),IF(ET$1=1,SUMIFS(65:65,$1:$1,"&gt;="&amp;1,$1:$1,"&lt;="&amp;INT(-$N87/30))+(-$N87/30-INT(-$N87/30))*SUMIFS(65:65,$1:$1,INT(-$N87/30)+1),0)+(-$N87/30-INT(-$N87/30))*SUMIFS(65:65,$1:$1,ET$1+INT(-$N87/30)+1)+(INT(-$N87/30)+1--$N87/30)*SUMIFS(65:65,$1:$1,ET$1+INT(-$N87/30))))</f>
        <v>0</v>
      </c>
      <c r="EU87" s="40">
        <f>IF(EU$7="",0,IF(EU$1=MAX($1:$1),$R65-SUM($T87:ET87),IF(EU$1=1,SUMIFS(65:65,$1:$1,"&gt;="&amp;1,$1:$1,"&lt;="&amp;INT(-$N87/30))+(-$N87/30-INT(-$N87/30))*SUMIFS(65:65,$1:$1,INT(-$N87/30)+1),0)+(-$N87/30-INT(-$N87/30))*SUMIFS(65:65,$1:$1,EU$1+INT(-$N87/30)+1)+(INT(-$N87/30)+1--$N87/30)*SUMIFS(65:65,$1:$1,EU$1+INT(-$N87/30))))</f>
        <v>0</v>
      </c>
      <c r="EV87" s="40">
        <f>IF(EV$7="",0,IF(EV$1=MAX($1:$1),$R65-SUM($T87:EU87),IF(EV$1=1,SUMIFS(65:65,$1:$1,"&gt;="&amp;1,$1:$1,"&lt;="&amp;INT(-$N87/30))+(-$N87/30-INT(-$N87/30))*SUMIFS(65:65,$1:$1,INT(-$N87/30)+1),0)+(-$N87/30-INT(-$N87/30))*SUMIFS(65:65,$1:$1,EV$1+INT(-$N87/30)+1)+(INT(-$N87/30)+1--$N87/30)*SUMIFS(65:65,$1:$1,EV$1+INT(-$N87/30))))</f>
        <v>0</v>
      </c>
      <c r="EW87" s="40">
        <f>IF(EW$7="",0,IF(EW$1=MAX($1:$1),$R65-SUM($T87:EV87),IF(EW$1=1,SUMIFS(65:65,$1:$1,"&gt;="&amp;1,$1:$1,"&lt;="&amp;INT(-$N87/30))+(-$N87/30-INT(-$N87/30))*SUMIFS(65:65,$1:$1,INT(-$N87/30)+1),0)+(-$N87/30-INT(-$N87/30))*SUMIFS(65:65,$1:$1,EW$1+INT(-$N87/30)+1)+(INT(-$N87/30)+1--$N87/30)*SUMIFS(65:65,$1:$1,EW$1+INT(-$N87/30))))</f>
        <v>0</v>
      </c>
      <c r="EX87" s="40">
        <f>IF(EX$7="",0,IF(EX$1=MAX($1:$1),$R65-SUM($T87:EW87),IF(EX$1=1,SUMIFS(65:65,$1:$1,"&gt;="&amp;1,$1:$1,"&lt;="&amp;INT(-$N87/30))+(-$N87/30-INT(-$N87/30))*SUMIFS(65:65,$1:$1,INT(-$N87/30)+1),0)+(-$N87/30-INT(-$N87/30))*SUMIFS(65:65,$1:$1,EX$1+INT(-$N87/30)+1)+(INT(-$N87/30)+1--$N87/30)*SUMIFS(65:65,$1:$1,EX$1+INT(-$N87/30))))</f>
        <v>0</v>
      </c>
      <c r="EY87" s="40">
        <f>IF(EY$7="",0,IF(EY$1=MAX($1:$1),$R65-SUM($T87:EX87),IF(EY$1=1,SUMIFS(65:65,$1:$1,"&gt;="&amp;1,$1:$1,"&lt;="&amp;INT(-$N87/30))+(-$N87/30-INT(-$N87/30))*SUMIFS(65:65,$1:$1,INT(-$N87/30)+1),0)+(-$N87/30-INT(-$N87/30))*SUMIFS(65:65,$1:$1,EY$1+INT(-$N87/30)+1)+(INT(-$N87/30)+1--$N87/30)*SUMIFS(65:65,$1:$1,EY$1+INT(-$N87/30))))</f>
        <v>0</v>
      </c>
      <c r="EZ87" s="40">
        <f>IF(EZ$7="",0,IF(EZ$1=MAX($1:$1),$R65-SUM($T87:EY87),IF(EZ$1=1,SUMIFS(65:65,$1:$1,"&gt;="&amp;1,$1:$1,"&lt;="&amp;INT(-$N87/30))+(-$N87/30-INT(-$N87/30))*SUMIFS(65:65,$1:$1,INT(-$N87/30)+1),0)+(-$N87/30-INT(-$N87/30))*SUMIFS(65:65,$1:$1,EZ$1+INT(-$N87/30)+1)+(INT(-$N87/30)+1--$N87/30)*SUMIFS(65:65,$1:$1,EZ$1+INT(-$N87/30))))</f>
        <v>0</v>
      </c>
      <c r="FA87" s="40">
        <f>IF(FA$7="",0,IF(FA$1=MAX($1:$1),$R65-SUM($T87:EZ87),IF(FA$1=1,SUMIFS(65:65,$1:$1,"&gt;="&amp;1,$1:$1,"&lt;="&amp;INT(-$N87/30))+(-$N87/30-INT(-$N87/30))*SUMIFS(65:65,$1:$1,INT(-$N87/30)+1),0)+(-$N87/30-INT(-$N87/30))*SUMIFS(65:65,$1:$1,FA$1+INT(-$N87/30)+1)+(INT(-$N87/30)+1--$N87/30)*SUMIFS(65:65,$1:$1,FA$1+INT(-$N87/30))))</f>
        <v>0</v>
      </c>
      <c r="FB87" s="40">
        <f>IF(FB$7="",0,IF(FB$1=MAX($1:$1),$R65-SUM($T87:FA87),IF(FB$1=1,SUMIFS(65:65,$1:$1,"&gt;="&amp;1,$1:$1,"&lt;="&amp;INT(-$N87/30))+(-$N87/30-INT(-$N87/30))*SUMIFS(65:65,$1:$1,INT(-$N87/30)+1),0)+(-$N87/30-INT(-$N87/30))*SUMIFS(65:65,$1:$1,FB$1+INT(-$N87/30)+1)+(INT(-$N87/30)+1--$N87/30)*SUMIFS(65:65,$1:$1,FB$1+INT(-$N87/30))))</f>
        <v>0</v>
      </c>
      <c r="FC87" s="40">
        <f>IF(FC$7="",0,IF(FC$1=MAX($1:$1),$R65-SUM($T87:FB87),IF(FC$1=1,SUMIFS(65:65,$1:$1,"&gt;="&amp;1,$1:$1,"&lt;="&amp;INT(-$N87/30))+(-$N87/30-INT(-$N87/30))*SUMIFS(65:65,$1:$1,INT(-$N87/30)+1),0)+(-$N87/30-INT(-$N87/30))*SUMIFS(65:65,$1:$1,FC$1+INT(-$N87/30)+1)+(INT(-$N87/30)+1--$N87/30)*SUMIFS(65:65,$1:$1,FC$1+INT(-$N87/30))))</f>
        <v>0</v>
      </c>
      <c r="FD87" s="40">
        <f>IF(FD$7="",0,IF(FD$1=MAX($1:$1),$R65-SUM($T87:FC87),IF(FD$1=1,SUMIFS(65:65,$1:$1,"&gt;="&amp;1,$1:$1,"&lt;="&amp;INT(-$N87/30))+(-$N87/30-INT(-$N87/30))*SUMIFS(65:65,$1:$1,INT(-$N87/30)+1),0)+(-$N87/30-INT(-$N87/30))*SUMIFS(65:65,$1:$1,FD$1+INT(-$N87/30)+1)+(INT(-$N87/30)+1--$N87/30)*SUMIFS(65:65,$1:$1,FD$1+INT(-$N87/30))))</f>
        <v>0</v>
      </c>
      <c r="FE87" s="40">
        <f>IF(FE$7="",0,IF(FE$1=MAX($1:$1),$R65-SUM($T87:FD87),IF(FE$1=1,SUMIFS(65:65,$1:$1,"&gt;="&amp;1,$1:$1,"&lt;="&amp;INT(-$N87/30))+(-$N87/30-INT(-$N87/30))*SUMIFS(65:65,$1:$1,INT(-$N87/30)+1),0)+(-$N87/30-INT(-$N87/30))*SUMIFS(65:65,$1:$1,FE$1+INT(-$N87/30)+1)+(INT(-$N87/30)+1--$N87/30)*SUMIFS(65:65,$1:$1,FE$1+INT(-$N87/30))))</f>
        <v>0</v>
      </c>
      <c r="FF87" s="40">
        <f>IF(FF$7="",0,IF(FF$1=MAX($1:$1),$R65-SUM($T87:FE87),IF(FF$1=1,SUMIFS(65:65,$1:$1,"&gt;="&amp;1,$1:$1,"&lt;="&amp;INT(-$N87/30))+(-$N87/30-INT(-$N87/30))*SUMIFS(65:65,$1:$1,INT(-$N87/30)+1),0)+(-$N87/30-INT(-$N87/30))*SUMIFS(65:65,$1:$1,FF$1+INT(-$N87/30)+1)+(INT(-$N87/30)+1--$N87/30)*SUMIFS(65:65,$1:$1,FF$1+INT(-$N87/30))))</f>
        <v>0</v>
      </c>
      <c r="FG87" s="40">
        <f>IF(FG$7="",0,IF(FG$1=MAX($1:$1),$R65-SUM($T87:FF87),IF(FG$1=1,SUMIFS(65:65,$1:$1,"&gt;="&amp;1,$1:$1,"&lt;="&amp;INT(-$N87/30))+(-$N87/30-INT(-$N87/30))*SUMIFS(65:65,$1:$1,INT(-$N87/30)+1),0)+(-$N87/30-INT(-$N87/30))*SUMIFS(65:65,$1:$1,FG$1+INT(-$N87/30)+1)+(INT(-$N87/30)+1--$N87/30)*SUMIFS(65:65,$1:$1,FG$1+INT(-$N87/30))))</f>
        <v>0</v>
      </c>
      <c r="FH87" s="40">
        <f>IF(FH$7="",0,IF(FH$1=MAX($1:$1),$R65-SUM($T87:FG87),IF(FH$1=1,SUMIFS(65:65,$1:$1,"&gt;="&amp;1,$1:$1,"&lt;="&amp;INT(-$N87/30))+(-$N87/30-INT(-$N87/30))*SUMIFS(65:65,$1:$1,INT(-$N87/30)+1),0)+(-$N87/30-INT(-$N87/30))*SUMIFS(65:65,$1:$1,FH$1+INT(-$N87/30)+1)+(INT(-$N87/30)+1--$N87/30)*SUMIFS(65:65,$1:$1,FH$1+INT(-$N87/30))))</f>
        <v>0</v>
      </c>
      <c r="FI87" s="40">
        <f>IF(FI$7="",0,IF(FI$1=MAX($1:$1),$R65-SUM($T87:FH87),IF(FI$1=1,SUMIFS(65:65,$1:$1,"&gt;="&amp;1,$1:$1,"&lt;="&amp;INT(-$N87/30))+(-$N87/30-INT(-$N87/30))*SUMIFS(65:65,$1:$1,INT(-$N87/30)+1),0)+(-$N87/30-INT(-$N87/30))*SUMIFS(65:65,$1:$1,FI$1+INT(-$N87/30)+1)+(INT(-$N87/30)+1--$N87/30)*SUMIFS(65:65,$1:$1,FI$1+INT(-$N87/30))))</f>
        <v>0</v>
      </c>
      <c r="FJ87" s="40">
        <f>IF(FJ$7="",0,IF(FJ$1=MAX($1:$1),$R65-SUM($T87:FI87),IF(FJ$1=1,SUMIFS(65:65,$1:$1,"&gt;="&amp;1,$1:$1,"&lt;="&amp;INT(-$N87/30))+(-$N87/30-INT(-$N87/30))*SUMIFS(65:65,$1:$1,INT(-$N87/30)+1),0)+(-$N87/30-INT(-$N87/30))*SUMIFS(65:65,$1:$1,FJ$1+INT(-$N87/30)+1)+(INT(-$N87/30)+1--$N87/30)*SUMIFS(65:65,$1:$1,FJ$1+INT(-$N87/30))))</f>
        <v>0</v>
      </c>
      <c r="FK87" s="40">
        <f>IF(FK$7="",0,IF(FK$1=MAX($1:$1),$R65-SUM($T87:FJ87),IF(FK$1=1,SUMIFS(65:65,$1:$1,"&gt;="&amp;1,$1:$1,"&lt;="&amp;INT(-$N87/30))+(-$N87/30-INT(-$N87/30))*SUMIFS(65:65,$1:$1,INT(-$N87/30)+1),0)+(-$N87/30-INT(-$N87/30))*SUMIFS(65:65,$1:$1,FK$1+INT(-$N87/30)+1)+(INT(-$N87/30)+1--$N87/30)*SUMIFS(65:65,$1:$1,FK$1+INT(-$N87/30))))</f>
        <v>0</v>
      </c>
      <c r="FL87" s="40">
        <f>IF(FL$7="",0,IF(FL$1=MAX($1:$1),$R65-SUM($T87:FK87),IF(FL$1=1,SUMIFS(65:65,$1:$1,"&gt;="&amp;1,$1:$1,"&lt;="&amp;INT(-$N87/30))+(-$N87/30-INT(-$N87/30))*SUMIFS(65:65,$1:$1,INT(-$N87/30)+1),0)+(-$N87/30-INT(-$N87/30))*SUMIFS(65:65,$1:$1,FL$1+INT(-$N87/30)+1)+(INT(-$N87/30)+1--$N87/30)*SUMIFS(65:65,$1:$1,FL$1+INT(-$N87/30))))</f>
        <v>0</v>
      </c>
      <c r="FM87" s="40">
        <f>IF(FM$7="",0,IF(FM$1=MAX($1:$1),$R65-SUM($T87:FL87),IF(FM$1=1,SUMIFS(65:65,$1:$1,"&gt;="&amp;1,$1:$1,"&lt;="&amp;INT(-$N87/30))+(-$N87/30-INT(-$N87/30))*SUMIFS(65:65,$1:$1,INT(-$N87/30)+1),0)+(-$N87/30-INT(-$N87/30))*SUMIFS(65:65,$1:$1,FM$1+INT(-$N87/30)+1)+(INT(-$N87/30)+1--$N87/30)*SUMIFS(65:65,$1:$1,FM$1+INT(-$N87/30))))</f>
        <v>0</v>
      </c>
      <c r="FN87" s="40">
        <f>IF(FN$7="",0,IF(FN$1=MAX($1:$1),$R65-SUM($T87:FM87),IF(FN$1=1,SUMIFS(65:65,$1:$1,"&gt;="&amp;1,$1:$1,"&lt;="&amp;INT(-$N87/30))+(-$N87/30-INT(-$N87/30))*SUMIFS(65:65,$1:$1,INT(-$N87/30)+1),0)+(-$N87/30-INT(-$N87/30))*SUMIFS(65:65,$1:$1,FN$1+INT(-$N87/30)+1)+(INT(-$N87/30)+1--$N87/30)*SUMIFS(65:65,$1:$1,FN$1+INT(-$N87/30))))</f>
        <v>0</v>
      </c>
      <c r="FO87" s="40">
        <f>IF(FO$7="",0,IF(FO$1=MAX($1:$1),$R65-SUM($T87:FN87),IF(FO$1=1,SUMIFS(65:65,$1:$1,"&gt;="&amp;1,$1:$1,"&lt;="&amp;INT(-$N87/30))+(-$N87/30-INT(-$N87/30))*SUMIFS(65:65,$1:$1,INT(-$N87/30)+1),0)+(-$N87/30-INT(-$N87/30))*SUMIFS(65:65,$1:$1,FO$1+INT(-$N87/30)+1)+(INT(-$N87/30)+1--$N87/30)*SUMIFS(65:65,$1:$1,FO$1+INT(-$N87/30))))</f>
        <v>0</v>
      </c>
      <c r="FP87" s="40">
        <f>IF(FP$7="",0,IF(FP$1=MAX($1:$1),$R65-SUM($T87:FO87),IF(FP$1=1,SUMIFS(65:65,$1:$1,"&gt;="&amp;1,$1:$1,"&lt;="&amp;INT(-$N87/30))+(-$N87/30-INT(-$N87/30))*SUMIFS(65:65,$1:$1,INT(-$N87/30)+1),0)+(-$N87/30-INT(-$N87/30))*SUMIFS(65:65,$1:$1,FP$1+INT(-$N87/30)+1)+(INT(-$N87/30)+1--$N87/30)*SUMIFS(65:65,$1:$1,FP$1+INT(-$N87/30))))</f>
        <v>0</v>
      </c>
      <c r="FQ87" s="40">
        <f>IF(FQ$7="",0,IF(FQ$1=MAX($1:$1),$R65-SUM($T87:FP87),IF(FQ$1=1,SUMIFS(65:65,$1:$1,"&gt;="&amp;1,$1:$1,"&lt;="&amp;INT(-$N87/30))+(-$N87/30-INT(-$N87/30))*SUMIFS(65:65,$1:$1,INT(-$N87/30)+1),0)+(-$N87/30-INT(-$N87/30))*SUMIFS(65:65,$1:$1,FQ$1+INT(-$N87/30)+1)+(INT(-$N87/30)+1--$N87/30)*SUMIFS(65:65,$1:$1,FQ$1+INT(-$N87/30))))</f>
        <v>0</v>
      </c>
      <c r="FR87" s="40">
        <f>IF(FR$7="",0,IF(FR$1=MAX($1:$1),$R65-SUM($T87:FQ87),IF(FR$1=1,SUMIFS(65:65,$1:$1,"&gt;="&amp;1,$1:$1,"&lt;="&amp;INT(-$N87/30))+(-$N87/30-INT(-$N87/30))*SUMIFS(65:65,$1:$1,INT(-$N87/30)+1),0)+(-$N87/30-INT(-$N87/30))*SUMIFS(65:65,$1:$1,FR$1+INT(-$N87/30)+1)+(INT(-$N87/30)+1--$N87/30)*SUMIFS(65:65,$1:$1,FR$1+INT(-$N87/30))))</f>
        <v>0</v>
      </c>
      <c r="FS87" s="40">
        <f>IF(FS$7="",0,IF(FS$1=MAX($1:$1),$R65-SUM($T87:FR87),IF(FS$1=1,SUMIFS(65:65,$1:$1,"&gt;="&amp;1,$1:$1,"&lt;="&amp;INT(-$N87/30))+(-$N87/30-INT(-$N87/30))*SUMIFS(65:65,$1:$1,INT(-$N87/30)+1),0)+(-$N87/30-INT(-$N87/30))*SUMIFS(65:65,$1:$1,FS$1+INT(-$N87/30)+1)+(INT(-$N87/30)+1--$N87/30)*SUMIFS(65:65,$1:$1,FS$1+INT(-$N87/30))))</f>
        <v>0</v>
      </c>
      <c r="FT87" s="40">
        <f>IF(FT$7="",0,IF(FT$1=MAX($1:$1),$R65-SUM($T87:FS87),IF(FT$1=1,SUMIFS(65:65,$1:$1,"&gt;="&amp;1,$1:$1,"&lt;="&amp;INT(-$N87/30))+(-$N87/30-INT(-$N87/30))*SUMIFS(65:65,$1:$1,INT(-$N87/30)+1),0)+(-$N87/30-INT(-$N87/30))*SUMIFS(65:65,$1:$1,FT$1+INT(-$N87/30)+1)+(INT(-$N87/30)+1--$N87/30)*SUMIFS(65:65,$1:$1,FT$1+INT(-$N87/30))))</f>
        <v>0</v>
      </c>
      <c r="FU87" s="40">
        <f>IF(FU$7="",0,IF(FU$1=MAX($1:$1),$R65-SUM($T87:FT87),IF(FU$1=1,SUMIFS(65:65,$1:$1,"&gt;="&amp;1,$1:$1,"&lt;="&amp;INT(-$N87/30))+(-$N87/30-INT(-$N87/30))*SUMIFS(65:65,$1:$1,INT(-$N87/30)+1),0)+(-$N87/30-INT(-$N87/30))*SUMIFS(65:65,$1:$1,FU$1+INT(-$N87/30)+1)+(INT(-$N87/30)+1--$N87/30)*SUMIFS(65:65,$1:$1,FU$1+INT(-$N87/30))))</f>
        <v>0</v>
      </c>
      <c r="FV87" s="40">
        <f>IF(FV$7="",0,IF(FV$1=MAX($1:$1),$R65-SUM($T87:FU87),IF(FV$1=1,SUMIFS(65:65,$1:$1,"&gt;="&amp;1,$1:$1,"&lt;="&amp;INT(-$N87/30))+(-$N87/30-INT(-$N87/30))*SUMIFS(65:65,$1:$1,INT(-$N87/30)+1),0)+(-$N87/30-INT(-$N87/30))*SUMIFS(65:65,$1:$1,FV$1+INT(-$N87/30)+1)+(INT(-$N87/30)+1--$N87/30)*SUMIFS(65:65,$1:$1,FV$1+INT(-$N87/30))))</f>
        <v>0</v>
      </c>
      <c r="FW87" s="40">
        <f>IF(FW$7="",0,IF(FW$1=MAX($1:$1),$R65-SUM($T87:FV87),IF(FW$1=1,SUMIFS(65:65,$1:$1,"&gt;="&amp;1,$1:$1,"&lt;="&amp;INT(-$N87/30))+(-$N87/30-INT(-$N87/30))*SUMIFS(65:65,$1:$1,INT(-$N87/30)+1),0)+(-$N87/30-INT(-$N87/30))*SUMIFS(65:65,$1:$1,FW$1+INT(-$N87/30)+1)+(INT(-$N87/30)+1--$N87/30)*SUMIFS(65:65,$1:$1,FW$1+INT(-$N87/30))))</f>
        <v>0</v>
      </c>
      <c r="FX87" s="40">
        <f>IF(FX$7="",0,IF(FX$1=MAX($1:$1),$R65-SUM($T87:FW87),IF(FX$1=1,SUMIFS(65:65,$1:$1,"&gt;="&amp;1,$1:$1,"&lt;="&amp;INT(-$N87/30))+(-$N87/30-INT(-$N87/30))*SUMIFS(65:65,$1:$1,INT(-$N87/30)+1),0)+(-$N87/30-INT(-$N87/30))*SUMIFS(65:65,$1:$1,FX$1+INT(-$N87/30)+1)+(INT(-$N87/30)+1--$N87/30)*SUMIFS(65:65,$1:$1,FX$1+INT(-$N87/30))))</f>
        <v>0</v>
      </c>
      <c r="FY87" s="40">
        <f>IF(FY$7="",0,IF(FY$1=MAX($1:$1),$R65-SUM($T87:FX87),IF(FY$1=1,SUMIFS(65:65,$1:$1,"&gt;="&amp;1,$1:$1,"&lt;="&amp;INT(-$N87/30))+(-$N87/30-INT(-$N87/30))*SUMIFS(65:65,$1:$1,INT(-$N87/30)+1),0)+(-$N87/30-INT(-$N87/30))*SUMIFS(65:65,$1:$1,FY$1+INT(-$N87/30)+1)+(INT(-$N87/30)+1--$N87/30)*SUMIFS(65:65,$1:$1,FY$1+INT(-$N87/30))))</f>
        <v>0</v>
      </c>
      <c r="FZ87" s="40">
        <f>IF(FZ$7="",0,IF(FZ$1=MAX($1:$1),$R65-SUM($T87:FY87),IF(FZ$1=1,SUMIFS(65:65,$1:$1,"&gt;="&amp;1,$1:$1,"&lt;="&amp;INT(-$N87/30))+(-$N87/30-INT(-$N87/30))*SUMIFS(65:65,$1:$1,INT(-$N87/30)+1),0)+(-$N87/30-INT(-$N87/30))*SUMIFS(65:65,$1:$1,FZ$1+INT(-$N87/30)+1)+(INT(-$N87/30)+1--$N87/30)*SUMIFS(65:65,$1:$1,FZ$1+INT(-$N87/30))))</f>
        <v>0</v>
      </c>
      <c r="GA87" s="40">
        <f>IF(GA$7="",0,IF(GA$1=MAX($1:$1),$R65-SUM($T87:FZ87),IF(GA$1=1,SUMIFS(65:65,$1:$1,"&gt;="&amp;1,$1:$1,"&lt;="&amp;INT(-$N87/30))+(-$N87/30-INT(-$N87/30))*SUMIFS(65:65,$1:$1,INT(-$N87/30)+1),0)+(-$N87/30-INT(-$N87/30))*SUMIFS(65:65,$1:$1,GA$1+INT(-$N87/30)+1)+(INT(-$N87/30)+1--$N87/30)*SUMIFS(65:65,$1:$1,GA$1+INT(-$N87/30))))</f>
        <v>0</v>
      </c>
      <c r="GB87" s="40">
        <f>IF(GB$7="",0,IF(GB$1=MAX($1:$1),$R65-SUM($T87:GA87),IF(GB$1=1,SUMIFS(65:65,$1:$1,"&gt;="&amp;1,$1:$1,"&lt;="&amp;INT(-$N87/30))+(-$N87/30-INT(-$N87/30))*SUMIFS(65:65,$1:$1,INT(-$N87/30)+1),0)+(-$N87/30-INT(-$N87/30))*SUMIFS(65:65,$1:$1,GB$1+INT(-$N87/30)+1)+(INT(-$N87/30)+1--$N87/30)*SUMIFS(65:65,$1:$1,GB$1+INT(-$N87/30))))</f>
        <v>0</v>
      </c>
      <c r="GC87" s="40">
        <f>IF(GC$7="",0,IF(GC$1=MAX($1:$1),$R65-SUM($T87:GB87),IF(GC$1=1,SUMIFS(65:65,$1:$1,"&gt;="&amp;1,$1:$1,"&lt;="&amp;INT(-$N87/30))+(-$N87/30-INT(-$N87/30))*SUMIFS(65:65,$1:$1,INT(-$N87/30)+1),0)+(-$N87/30-INT(-$N87/30))*SUMIFS(65:65,$1:$1,GC$1+INT(-$N87/30)+1)+(INT(-$N87/30)+1--$N87/30)*SUMIFS(65:65,$1:$1,GC$1+INT(-$N87/30))))</f>
        <v>0</v>
      </c>
      <c r="GD87" s="40">
        <f>IF(GD$7="",0,IF(GD$1=MAX($1:$1),$R65-SUM($T87:GC87),IF(GD$1=1,SUMIFS(65:65,$1:$1,"&gt;="&amp;1,$1:$1,"&lt;="&amp;INT(-$N87/30))+(-$N87/30-INT(-$N87/30))*SUMIFS(65:65,$1:$1,INT(-$N87/30)+1),0)+(-$N87/30-INT(-$N87/30))*SUMIFS(65:65,$1:$1,GD$1+INT(-$N87/30)+1)+(INT(-$N87/30)+1--$N87/30)*SUMIFS(65:65,$1:$1,GD$1+INT(-$N87/30))))</f>
        <v>0</v>
      </c>
      <c r="GE87" s="40">
        <f>IF(GE$7="",0,IF(GE$1=MAX($1:$1),$R65-SUM($T87:GD87),IF(GE$1=1,SUMIFS(65:65,$1:$1,"&gt;="&amp;1,$1:$1,"&lt;="&amp;INT(-$N87/30))+(-$N87/30-INT(-$N87/30))*SUMIFS(65:65,$1:$1,INT(-$N87/30)+1),0)+(-$N87/30-INT(-$N87/30))*SUMIFS(65:65,$1:$1,GE$1+INT(-$N87/30)+1)+(INT(-$N87/30)+1--$N87/30)*SUMIFS(65:65,$1:$1,GE$1+INT(-$N87/30))))</f>
        <v>0</v>
      </c>
      <c r="GF87" s="40">
        <f>IF(GF$7="",0,IF(GF$1=MAX($1:$1),$R65-SUM($T87:GE87),IF(GF$1=1,SUMIFS(65:65,$1:$1,"&gt;="&amp;1,$1:$1,"&lt;="&amp;INT(-$N87/30))+(-$N87/30-INT(-$N87/30))*SUMIFS(65:65,$1:$1,INT(-$N87/30)+1),0)+(-$N87/30-INT(-$N87/30))*SUMIFS(65:65,$1:$1,GF$1+INT(-$N87/30)+1)+(INT(-$N87/30)+1--$N87/30)*SUMIFS(65:65,$1:$1,GF$1+INT(-$N87/30))))</f>
        <v>0</v>
      </c>
      <c r="GG87" s="40">
        <f>IF(GG$7="",0,IF(GG$1=MAX($1:$1),$R65-SUM($T87:GF87),IF(GG$1=1,SUMIFS(65:65,$1:$1,"&gt;="&amp;1,$1:$1,"&lt;="&amp;INT(-$N87/30))+(-$N87/30-INT(-$N87/30))*SUMIFS(65:65,$1:$1,INT(-$N87/30)+1),0)+(-$N87/30-INT(-$N87/30))*SUMIFS(65:65,$1:$1,GG$1+INT(-$N87/30)+1)+(INT(-$N87/30)+1--$N87/30)*SUMIFS(65:65,$1:$1,GG$1+INT(-$N87/30))))</f>
        <v>0</v>
      </c>
      <c r="GH87" s="40">
        <f>IF(GH$7="",0,IF(GH$1=MAX($1:$1),$R65-SUM($T87:GG87),IF(GH$1=1,SUMIFS(65:65,$1:$1,"&gt;="&amp;1,$1:$1,"&lt;="&amp;INT(-$N87/30))+(-$N87/30-INT(-$N87/30))*SUMIFS(65:65,$1:$1,INT(-$N87/30)+1),0)+(-$N87/30-INT(-$N87/30))*SUMIFS(65:65,$1:$1,GH$1+INT(-$N87/30)+1)+(INT(-$N87/30)+1--$N87/30)*SUMIFS(65:65,$1:$1,GH$1+INT(-$N87/30))))</f>
        <v>0</v>
      </c>
      <c r="GI87" s="40">
        <f>IF(GI$7="",0,IF(GI$1=MAX($1:$1),$R65-SUM($T87:GH87),IF(GI$1=1,SUMIFS(65:65,$1:$1,"&gt;="&amp;1,$1:$1,"&lt;="&amp;INT(-$N87/30))+(-$N87/30-INT(-$N87/30))*SUMIFS(65:65,$1:$1,INT(-$N87/30)+1),0)+(-$N87/30-INT(-$N87/30))*SUMIFS(65:65,$1:$1,GI$1+INT(-$N87/30)+1)+(INT(-$N87/30)+1--$N87/30)*SUMIFS(65:65,$1:$1,GI$1+INT(-$N87/30))))</f>
        <v>0</v>
      </c>
      <c r="GJ87" s="40">
        <f>IF(GJ$7="",0,IF(GJ$1=MAX($1:$1),$R65-SUM($T87:GI87),IF(GJ$1=1,SUMIFS(65:65,$1:$1,"&gt;="&amp;1,$1:$1,"&lt;="&amp;INT(-$N87/30))+(-$N87/30-INT(-$N87/30))*SUMIFS(65:65,$1:$1,INT(-$N87/30)+1),0)+(-$N87/30-INT(-$N87/30))*SUMIFS(65:65,$1:$1,GJ$1+INT(-$N87/30)+1)+(INT(-$N87/30)+1--$N87/30)*SUMIFS(65:65,$1:$1,GJ$1+INT(-$N87/30))))</f>
        <v>0</v>
      </c>
      <c r="GK87" s="40">
        <f>IF(GK$7="",0,IF(GK$1=MAX($1:$1),$R65-SUM($T87:GJ87),IF(GK$1=1,SUMIFS(65:65,$1:$1,"&gt;="&amp;1,$1:$1,"&lt;="&amp;INT(-$N87/30))+(-$N87/30-INT(-$N87/30))*SUMIFS(65:65,$1:$1,INT(-$N87/30)+1),0)+(-$N87/30-INT(-$N87/30))*SUMIFS(65:65,$1:$1,GK$1+INT(-$N87/30)+1)+(INT(-$N87/30)+1--$N87/30)*SUMIFS(65:65,$1:$1,GK$1+INT(-$N87/30))))</f>
        <v>0</v>
      </c>
      <c r="GL87" s="40">
        <f>IF(GL$7="",0,IF(GL$1=MAX($1:$1),$R65-SUM($T87:GK87),IF(GL$1=1,SUMIFS(65:65,$1:$1,"&gt;="&amp;1,$1:$1,"&lt;="&amp;INT(-$N87/30))+(-$N87/30-INT(-$N87/30))*SUMIFS(65:65,$1:$1,INT(-$N87/30)+1),0)+(-$N87/30-INT(-$N87/30))*SUMIFS(65:65,$1:$1,GL$1+INT(-$N87/30)+1)+(INT(-$N87/30)+1--$N87/30)*SUMIFS(65:65,$1:$1,GL$1+INT(-$N87/30))))</f>
        <v>0</v>
      </c>
      <c r="GM87" s="40">
        <f>IF(GM$7="",0,IF(GM$1=MAX($1:$1),$R65-SUM($T87:GL87),IF(GM$1=1,SUMIFS(65:65,$1:$1,"&gt;="&amp;1,$1:$1,"&lt;="&amp;INT(-$N87/30))+(-$N87/30-INT(-$N87/30))*SUMIFS(65:65,$1:$1,INT(-$N87/30)+1),0)+(-$N87/30-INT(-$N87/30))*SUMIFS(65:65,$1:$1,GM$1+INT(-$N87/30)+1)+(INT(-$N87/30)+1--$N87/30)*SUMIFS(65:65,$1:$1,GM$1+INT(-$N87/30))))</f>
        <v>0</v>
      </c>
      <c r="GN87" s="40">
        <f>IF(GN$7="",0,IF(GN$1=MAX($1:$1),$R65-SUM($T87:GM87),IF(GN$1=1,SUMIFS(65:65,$1:$1,"&gt;="&amp;1,$1:$1,"&lt;="&amp;INT(-$N87/30))+(-$N87/30-INT(-$N87/30))*SUMIFS(65:65,$1:$1,INT(-$N87/30)+1),0)+(-$N87/30-INT(-$N87/30))*SUMIFS(65:65,$1:$1,GN$1+INT(-$N87/30)+1)+(INT(-$N87/30)+1--$N87/30)*SUMIFS(65:65,$1:$1,GN$1+INT(-$N87/30))))</f>
        <v>0</v>
      </c>
      <c r="GO87" s="40">
        <f>IF(GO$7="",0,IF(GO$1=MAX($1:$1),$R65-SUM($T87:GN87),IF(GO$1=1,SUMIFS(65:65,$1:$1,"&gt;="&amp;1,$1:$1,"&lt;="&amp;INT(-$N87/30))+(-$N87/30-INT(-$N87/30))*SUMIFS(65:65,$1:$1,INT(-$N87/30)+1),0)+(-$N87/30-INT(-$N87/30))*SUMIFS(65:65,$1:$1,GO$1+INT(-$N87/30)+1)+(INT(-$N87/30)+1--$N87/30)*SUMIFS(65:65,$1:$1,GO$1+INT(-$N87/30))))</f>
        <v>0</v>
      </c>
      <c r="GP87" s="40">
        <f>IF(GP$7="",0,IF(GP$1=MAX($1:$1),$R65-SUM($T87:GO87),IF(GP$1=1,SUMIFS(65:65,$1:$1,"&gt;="&amp;1,$1:$1,"&lt;="&amp;INT(-$N87/30))+(-$N87/30-INT(-$N87/30))*SUMIFS(65:65,$1:$1,INT(-$N87/30)+1),0)+(-$N87/30-INT(-$N87/30))*SUMIFS(65:65,$1:$1,GP$1+INT(-$N87/30)+1)+(INT(-$N87/30)+1--$N87/30)*SUMIFS(65:65,$1:$1,GP$1+INT(-$N87/30))))</f>
        <v>0</v>
      </c>
      <c r="GQ87" s="40">
        <f>IF(GQ$7="",0,IF(GQ$1=MAX($1:$1),$R65-SUM($T87:GP87),IF(GQ$1=1,SUMIFS(65:65,$1:$1,"&gt;="&amp;1,$1:$1,"&lt;="&amp;INT(-$N87/30))+(-$N87/30-INT(-$N87/30))*SUMIFS(65:65,$1:$1,INT(-$N87/30)+1),0)+(-$N87/30-INT(-$N87/30))*SUMIFS(65:65,$1:$1,GQ$1+INT(-$N87/30)+1)+(INT(-$N87/30)+1--$N87/30)*SUMIFS(65:65,$1:$1,GQ$1+INT(-$N87/30))))</f>
        <v>0</v>
      </c>
      <c r="GR87" s="40">
        <f>IF(GR$7="",0,IF(GR$1=MAX($1:$1),$R65-SUM($T87:GQ87),IF(GR$1=1,SUMIFS(65:65,$1:$1,"&gt;="&amp;1,$1:$1,"&lt;="&amp;INT(-$N87/30))+(-$N87/30-INT(-$N87/30))*SUMIFS(65:65,$1:$1,INT(-$N87/30)+1),0)+(-$N87/30-INT(-$N87/30))*SUMIFS(65:65,$1:$1,GR$1+INT(-$N87/30)+1)+(INT(-$N87/30)+1--$N87/30)*SUMIFS(65:65,$1:$1,GR$1+INT(-$N87/30))))</f>
        <v>0</v>
      </c>
      <c r="GS87" s="40">
        <f>IF(GS$7="",0,IF(GS$1=MAX($1:$1),$R65-SUM($T87:GR87),IF(GS$1=1,SUMIFS(65:65,$1:$1,"&gt;="&amp;1,$1:$1,"&lt;="&amp;INT(-$N87/30))+(-$N87/30-INT(-$N87/30))*SUMIFS(65:65,$1:$1,INT(-$N87/30)+1),0)+(-$N87/30-INT(-$N87/30))*SUMIFS(65:65,$1:$1,GS$1+INT(-$N87/30)+1)+(INT(-$N87/30)+1--$N87/30)*SUMIFS(65:65,$1:$1,GS$1+INT(-$N87/30))))</f>
        <v>0</v>
      </c>
      <c r="GT87" s="40">
        <f>IF(GT$7="",0,IF(GT$1=MAX($1:$1),$R65-SUM($T87:GS87),IF(GT$1=1,SUMIFS(65:65,$1:$1,"&gt;="&amp;1,$1:$1,"&lt;="&amp;INT(-$N87/30))+(-$N87/30-INT(-$N87/30))*SUMIFS(65:65,$1:$1,INT(-$N87/30)+1),0)+(-$N87/30-INT(-$N87/30))*SUMIFS(65:65,$1:$1,GT$1+INT(-$N87/30)+1)+(INT(-$N87/30)+1--$N87/30)*SUMIFS(65:65,$1:$1,GT$1+INT(-$N87/30))))</f>
        <v>0</v>
      </c>
      <c r="GU87" s="40">
        <f>IF(GU$7="",0,IF(GU$1=MAX($1:$1),$R65-SUM($T87:GT87),IF(GU$1=1,SUMIFS(65:65,$1:$1,"&gt;="&amp;1,$1:$1,"&lt;="&amp;INT(-$N87/30))+(-$N87/30-INT(-$N87/30))*SUMIFS(65:65,$1:$1,INT(-$N87/30)+1),0)+(-$N87/30-INT(-$N87/30))*SUMIFS(65:65,$1:$1,GU$1+INT(-$N87/30)+1)+(INT(-$N87/30)+1--$N87/30)*SUMIFS(65:65,$1:$1,GU$1+INT(-$N87/30))))</f>
        <v>0</v>
      </c>
      <c r="GV87" s="40">
        <f>IF(GV$7="",0,IF(GV$1=MAX($1:$1),$R65-SUM($T87:GU87),IF(GV$1=1,SUMIFS(65:65,$1:$1,"&gt;="&amp;1,$1:$1,"&lt;="&amp;INT(-$N87/30))+(-$N87/30-INT(-$N87/30))*SUMIFS(65:65,$1:$1,INT(-$N87/30)+1),0)+(-$N87/30-INT(-$N87/30))*SUMIFS(65:65,$1:$1,GV$1+INT(-$N87/30)+1)+(INT(-$N87/30)+1--$N87/30)*SUMIFS(65:65,$1:$1,GV$1+INT(-$N87/30))))</f>
        <v>0</v>
      </c>
      <c r="GW87" s="40">
        <f>IF(GW$7="",0,IF(GW$1=MAX($1:$1),$R65-SUM($T87:GV87),IF(GW$1=1,SUMIFS(65:65,$1:$1,"&gt;="&amp;1,$1:$1,"&lt;="&amp;INT(-$N87/30))+(-$N87/30-INT(-$N87/30))*SUMIFS(65:65,$1:$1,INT(-$N87/30)+1),0)+(-$N87/30-INT(-$N87/30))*SUMIFS(65:65,$1:$1,GW$1+INT(-$N87/30)+1)+(INT(-$N87/30)+1--$N87/30)*SUMIFS(65:65,$1:$1,GW$1+INT(-$N87/30))))</f>
        <v>0</v>
      </c>
      <c r="GX87" s="40">
        <f>IF(GX$7="",0,IF(GX$1=MAX($1:$1),$R65-SUM($T87:GW87),IF(GX$1=1,SUMIFS(65:65,$1:$1,"&gt;="&amp;1,$1:$1,"&lt;="&amp;INT(-$N87/30))+(-$N87/30-INT(-$N87/30))*SUMIFS(65:65,$1:$1,INT(-$N87/30)+1),0)+(-$N87/30-INT(-$N87/30))*SUMIFS(65:65,$1:$1,GX$1+INT(-$N87/30)+1)+(INT(-$N87/30)+1--$N87/30)*SUMIFS(65:65,$1:$1,GX$1+INT(-$N87/30))))</f>
        <v>0</v>
      </c>
      <c r="GY87" s="40">
        <f>IF(GY$7="",0,IF(GY$1=MAX($1:$1),$R65-SUM($T87:GX87),IF(GY$1=1,SUMIFS(65:65,$1:$1,"&gt;="&amp;1,$1:$1,"&lt;="&amp;INT(-$N87/30))+(-$N87/30-INT(-$N87/30))*SUMIFS(65:65,$1:$1,INT(-$N87/30)+1),0)+(-$N87/30-INT(-$N87/30))*SUMIFS(65:65,$1:$1,GY$1+INT(-$N87/30)+1)+(INT(-$N87/30)+1--$N87/30)*SUMIFS(65:65,$1:$1,GY$1+INT(-$N87/30))))</f>
        <v>0</v>
      </c>
      <c r="GZ87" s="40">
        <f>IF(GZ$7="",0,IF(GZ$1=MAX($1:$1),$R65-SUM($T87:GY87),IF(GZ$1=1,SUMIFS(65:65,$1:$1,"&gt;="&amp;1,$1:$1,"&lt;="&amp;INT(-$N87/30))+(-$N87/30-INT(-$N87/30))*SUMIFS(65:65,$1:$1,INT(-$N87/30)+1),0)+(-$N87/30-INT(-$N87/30))*SUMIFS(65:65,$1:$1,GZ$1+INT(-$N87/30)+1)+(INT(-$N87/30)+1--$N87/30)*SUMIFS(65:65,$1:$1,GZ$1+INT(-$N87/30))))</f>
        <v>0</v>
      </c>
      <c r="HA87" s="40">
        <f>IF(HA$7="",0,IF(HA$1=MAX($1:$1),$R65-SUM($T87:GZ87),IF(HA$1=1,SUMIFS(65:65,$1:$1,"&gt;="&amp;1,$1:$1,"&lt;="&amp;INT(-$N87/30))+(-$N87/30-INT(-$N87/30))*SUMIFS(65:65,$1:$1,INT(-$N87/30)+1),0)+(-$N87/30-INT(-$N87/30))*SUMIFS(65:65,$1:$1,HA$1+INT(-$N87/30)+1)+(INT(-$N87/30)+1--$N87/30)*SUMIFS(65:65,$1:$1,HA$1+INT(-$N87/30))))</f>
        <v>0</v>
      </c>
      <c r="HB87" s="40">
        <f>IF(HB$7="",0,IF(HB$1=MAX($1:$1),$R65-SUM($T87:HA87),IF(HB$1=1,SUMIFS(65:65,$1:$1,"&gt;="&amp;1,$1:$1,"&lt;="&amp;INT(-$N87/30))+(-$N87/30-INT(-$N87/30))*SUMIFS(65:65,$1:$1,INT(-$N87/30)+1),0)+(-$N87/30-INT(-$N87/30))*SUMIFS(65:65,$1:$1,HB$1+INT(-$N87/30)+1)+(INT(-$N87/30)+1--$N87/30)*SUMIFS(65:65,$1:$1,HB$1+INT(-$N87/30))))</f>
        <v>0</v>
      </c>
      <c r="HC87" s="40">
        <f>IF(HC$7="",0,IF(HC$1=MAX($1:$1),$R65-SUM($T87:HB87),IF(HC$1=1,SUMIFS(65:65,$1:$1,"&gt;="&amp;1,$1:$1,"&lt;="&amp;INT(-$N87/30))+(-$N87/30-INT(-$N87/30))*SUMIFS(65:65,$1:$1,INT(-$N87/30)+1),0)+(-$N87/30-INT(-$N87/30))*SUMIFS(65:65,$1:$1,HC$1+INT(-$N87/30)+1)+(INT(-$N87/30)+1--$N87/30)*SUMIFS(65:65,$1:$1,HC$1+INT(-$N87/30))))</f>
        <v>0</v>
      </c>
      <c r="HD87" s="40">
        <f>IF(HD$7="",0,IF(HD$1=MAX($1:$1),$R65-SUM($T87:HC87),IF(HD$1=1,SUMIFS(65:65,$1:$1,"&gt;="&amp;1,$1:$1,"&lt;="&amp;INT(-$N87/30))+(-$N87/30-INT(-$N87/30))*SUMIFS(65:65,$1:$1,INT(-$N87/30)+1),0)+(-$N87/30-INT(-$N87/30))*SUMIFS(65:65,$1:$1,HD$1+INT(-$N87/30)+1)+(INT(-$N87/30)+1--$N87/30)*SUMIFS(65:65,$1:$1,HD$1+INT(-$N87/30))))</f>
        <v>0</v>
      </c>
      <c r="HE87" s="40">
        <f>IF(HE$7="",0,IF(HE$1=MAX($1:$1),$R65-SUM($T87:HD87),IF(HE$1=1,SUMIFS(65:65,$1:$1,"&gt;="&amp;1,$1:$1,"&lt;="&amp;INT(-$N87/30))+(-$N87/30-INT(-$N87/30))*SUMIFS(65:65,$1:$1,INT(-$N87/30)+1),0)+(-$N87/30-INT(-$N87/30))*SUMIFS(65:65,$1:$1,HE$1+INT(-$N87/30)+1)+(INT(-$N87/30)+1--$N87/30)*SUMIFS(65:65,$1:$1,HE$1+INT(-$N87/30))))</f>
        <v>0</v>
      </c>
      <c r="HF87" s="40">
        <f>IF(HF$7="",0,IF(HF$1=MAX($1:$1),$R65-SUM($T87:HE87),IF(HF$1=1,SUMIFS(65:65,$1:$1,"&gt;="&amp;1,$1:$1,"&lt;="&amp;INT(-$N87/30))+(-$N87/30-INT(-$N87/30))*SUMIFS(65:65,$1:$1,INT(-$N87/30)+1),0)+(-$N87/30-INT(-$N87/30))*SUMIFS(65:65,$1:$1,HF$1+INT(-$N87/30)+1)+(INT(-$N87/30)+1--$N87/30)*SUMIFS(65:65,$1:$1,HF$1+INT(-$N87/30))))</f>
        <v>0</v>
      </c>
      <c r="HG87" s="40">
        <f>IF(HG$7="",0,IF(HG$1=MAX($1:$1),$R65-SUM($T87:HF87),IF(HG$1=1,SUMIFS(65:65,$1:$1,"&gt;="&amp;1,$1:$1,"&lt;="&amp;INT(-$N87/30))+(-$N87/30-INT(-$N87/30))*SUMIFS(65:65,$1:$1,INT(-$N87/30)+1),0)+(-$N87/30-INT(-$N87/30))*SUMIFS(65:65,$1:$1,HG$1+INT(-$N87/30)+1)+(INT(-$N87/30)+1--$N87/30)*SUMIFS(65:65,$1:$1,HG$1+INT(-$N87/30))))</f>
        <v>0</v>
      </c>
      <c r="HH87" s="40">
        <f>IF(HH$7="",0,IF(HH$1=MAX($1:$1),$R65-SUM($T87:HG87),IF(HH$1=1,SUMIFS(65:65,$1:$1,"&gt;="&amp;1,$1:$1,"&lt;="&amp;INT(-$N87/30))+(-$N87/30-INT(-$N87/30))*SUMIFS(65:65,$1:$1,INT(-$N87/30)+1),0)+(-$N87/30-INT(-$N87/30))*SUMIFS(65:65,$1:$1,HH$1+INT(-$N87/30)+1)+(INT(-$N87/30)+1--$N87/30)*SUMIFS(65:65,$1:$1,HH$1+INT(-$N87/30))))</f>
        <v>0</v>
      </c>
      <c r="HI87" s="40">
        <f>IF(HI$7="",0,IF(HI$1=MAX($1:$1),$R65-SUM($T87:HH87),IF(HI$1=1,SUMIFS(65:65,$1:$1,"&gt;="&amp;1,$1:$1,"&lt;="&amp;INT(-$N87/30))+(-$N87/30-INT(-$N87/30))*SUMIFS(65:65,$1:$1,INT(-$N87/30)+1),0)+(-$N87/30-INT(-$N87/30))*SUMIFS(65:65,$1:$1,HI$1+INT(-$N87/30)+1)+(INT(-$N87/30)+1--$N87/30)*SUMIFS(65:65,$1:$1,HI$1+INT(-$N87/30))))</f>
        <v>0</v>
      </c>
      <c r="HJ87" s="40">
        <f>IF(HJ$7="",0,IF(HJ$1=MAX($1:$1),$R65-SUM($T87:HI87),IF(HJ$1=1,SUMIFS(65:65,$1:$1,"&gt;="&amp;1,$1:$1,"&lt;="&amp;INT(-$N87/30))+(-$N87/30-INT(-$N87/30))*SUMIFS(65:65,$1:$1,INT(-$N87/30)+1),0)+(-$N87/30-INT(-$N87/30))*SUMIFS(65:65,$1:$1,HJ$1+INT(-$N87/30)+1)+(INT(-$N87/30)+1--$N87/30)*SUMIFS(65:65,$1:$1,HJ$1+INT(-$N87/30))))</f>
        <v>0</v>
      </c>
      <c r="HK87" s="40">
        <f>IF(HK$7="",0,IF(HK$1=MAX($1:$1),$R65-SUM($T87:HJ87),IF(HK$1=1,SUMIFS(65:65,$1:$1,"&gt;="&amp;1,$1:$1,"&lt;="&amp;INT(-$N87/30))+(-$N87/30-INT(-$N87/30))*SUMIFS(65:65,$1:$1,INT(-$N87/30)+1),0)+(-$N87/30-INT(-$N87/30))*SUMIFS(65:65,$1:$1,HK$1+INT(-$N87/30)+1)+(INT(-$N87/30)+1--$N87/30)*SUMIFS(65:65,$1:$1,HK$1+INT(-$N87/30))))</f>
        <v>0</v>
      </c>
      <c r="HL87" s="40">
        <f>IF(HL$7="",0,IF(HL$1=MAX($1:$1),$R65-SUM($T87:HK87),IF(HL$1=1,SUMIFS(65:65,$1:$1,"&gt;="&amp;1,$1:$1,"&lt;="&amp;INT(-$N87/30))+(-$N87/30-INT(-$N87/30))*SUMIFS(65:65,$1:$1,INT(-$N87/30)+1),0)+(-$N87/30-INT(-$N87/30))*SUMIFS(65:65,$1:$1,HL$1+INT(-$N87/30)+1)+(INT(-$N87/30)+1--$N87/30)*SUMIFS(65:65,$1:$1,HL$1+INT(-$N87/30))))</f>
        <v>0</v>
      </c>
      <c r="HM87" s="40">
        <f>IF(HM$7="",0,IF(HM$1=MAX($1:$1),$R65-SUM($T87:HL87),IF(HM$1=1,SUMIFS(65:65,$1:$1,"&gt;="&amp;1,$1:$1,"&lt;="&amp;INT(-$N87/30))+(-$N87/30-INT(-$N87/30))*SUMIFS(65:65,$1:$1,INT(-$N87/30)+1),0)+(-$N87/30-INT(-$N87/30))*SUMIFS(65:65,$1:$1,HM$1+INT(-$N87/30)+1)+(INT(-$N87/30)+1--$N87/30)*SUMIFS(65:65,$1:$1,HM$1+INT(-$N87/30))))</f>
        <v>0</v>
      </c>
      <c r="HN87" s="40">
        <f>IF(HN$7="",0,IF(HN$1=MAX($1:$1),$R65-SUM($T87:HM87),IF(HN$1=1,SUMIFS(65:65,$1:$1,"&gt;="&amp;1,$1:$1,"&lt;="&amp;INT(-$N87/30))+(-$N87/30-INT(-$N87/30))*SUMIFS(65:65,$1:$1,INT(-$N87/30)+1),0)+(-$N87/30-INT(-$N87/30))*SUMIFS(65:65,$1:$1,HN$1+INT(-$N87/30)+1)+(INT(-$N87/30)+1--$N87/30)*SUMIFS(65:65,$1:$1,HN$1+INT(-$N87/30))))</f>
        <v>0</v>
      </c>
      <c r="HO87" s="40">
        <f>IF(HO$7="",0,IF(HO$1=MAX($1:$1),$R65-SUM($T87:HN87),IF(HO$1=1,SUMIFS(65:65,$1:$1,"&gt;="&amp;1,$1:$1,"&lt;="&amp;INT(-$N87/30))+(-$N87/30-INT(-$N87/30))*SUMIFS(65:65,$1:$1,INT(-$N87/30)+1),0)+(-$N87/30-INT(-$N87/30))*SUMIFS(65:65,$1:$1,HO$1+INT(-$N87/30)+1)+(INT(-$N87/30)+1--$N87/30)*SUMIFS(65:65,$1:$1,HO$1+INT(-$N87/30))))</f>
        <v>0</v>
      </c>
      <c r="HP87" s="40">
        <f>IF(HP$7="",0,IF(HP$1=MAX($1:$1),$R65-SUM($T87:HO87),IF(HP$1=1,SUMIFS(65:65,$1:$1,"&gt;="&amp;1,$1:$1,"&lt;="&amp;INT(-$N87/30))+(-$N87/30-INT(-$N87/30))*SUMIFS(65:65,$1:$1,INT(-$N87/30)+1),0)+(-$N87/30-INT(-$N87/30))*SUMIFS(65:65,$1:$1,HP$1+INT(-$N87/30)+1)+(INT(-$N87/30)+1--$N87/30)*SUMIFS(65:65,$1:$1,HP$1+INT(-$N87/30))))</f>
        <v>0</v>
      </c>
      <c r="HQ87" s="40">
        <f>IF(HQ$7="",0,IF(HQ$1=MAX($1:$1),$R65-SUM($T87:HP87),IF(HQ$1=1,SUMIFS(65:65,$1:$1,"&gt;="&amp;1,$1:$1,"&lt;="&amp;INT(-$N87/30))+(-$N87/30-INT(-$N87/30))*SUMIFS(65:65,$1:$1,INT(-$N87/30)+1),0)+(-$N87/30-INT(-$N87/30))*SUMIFS(65:65,$1:$1,HQ$1+INT(-$N87/30)+1)+(INT(-$N87/30)+1--$N87/30)*SUMIFS(65:65,$1:$1,HQ$1+INT(-$N87/30))))</f>
        <v>0</v>
      </c>
      <c r="HR87" s="40">
        <f>IF(HR$7="",0,IF(HR$1=MAX($1:$1),$R65-SUM($T87:HQ87),IF(HR$1=1,SUMIFS(65:65,$1:$1,"&gt;="&amp;1,$1:$1,"&lt;="&amp;INT(-$N87/30))+(-$N87/30-INT(-$N87/30))*SUMIFS(65:65,$1:$1,INT(-$N87/30)+1),0)+(-$N87/30-INT(-$N87/30))*SUMIFS(65:65,$1:$1,HR$1+INT(-$N87/30)+1)+(INT(-$N87/30)+1--$N87/30)*SUMIFS(65:65,$1:$1,HR$1+INT(-$N87/30))))</f>
        <v>0</v>
      </c>
      <c r="HS87" s="40">
        <f>IF(HS$7="",0,IF(HS$1=MAX($1:$1),$R65-SUM($T87:HR87),IF(HS$1=1,SUMIFS(65:65,$1:$1,"&gt;="&amp;1,$1:$1,"&lt;="&amp;INT(-$N87/30))+(-$N87/30-INT(-$N87/30))*SUMIFS(65:65,$1:$1,INT(-$N87/30)+1),0)+(-$N87/30-INT(-$N87/30))*SUMIFS(65:65,$1:$1,HS$1+INT(-$N87/30)+1)+(INT(-$N87/30)+1--$N87/30)*SUMIFS(65:65,$1:$1,HS$1+INT(-$N87/30))))</f>
        <v>0</v>
      </c>
      <c r="HT87" s="40">
        <f>IF(HT$7="",0,IF(HT$1=MAX($1:$1),$R65-SUM($T87:HS87),IF(HT$1=1,SUMIFS(65:65,$1:$1,"&gt;="&amp;1,$1:$1,"&lt;="&amp;INT(-$N87/30))+(-$N87/30-INT(-$N87/30))*SUMIFS(65:65,$1:$1,INT(-$N87/30)+1),0)+(-$N87/30-INT(-$N87/30))*SUMIFS(65:65,$1:$1,HT$1+INT(-$N87/30)+1)+(INT(-$N87/30)+1--$N87/30)*SUMIFS(65:65,$1:$1,HT$1+INT(-$N87/30))))</f>
        <v>0</v>
      </c>
      <c r="HU87" s="40">
        <f>IF(HU$7="",0,IF(HU$1=MAX($1:$1),$R65-SUM($T87:HT87),IF(HU$1=1,SUMIFS(65:65,$1:$1,"&gt;="&amp;1,$1:$1,"&lt;="&amp;INT(-$N87/30))+(-$N87/30-INT(-$N87/30))*SUMIFS(65:65,$1:$1,INT(-$N87/30)+1),0)+(-$N87/30-INT(-$N87/30))*SUMIFS(65:65,$1:$1,HU$1+INT(-$N87/30)+1)+(INT(-$N87/30)+1--$N87/30)*SUMIFS(65:65,$1:$1,HU$1+INT(-$N87/30))))</f>
        <v>0</v>
      </c>
      <c r="HV87" s="40">
        <f>IF(HV$7="",0,IF(HV$1=MAX($1:$1),$R65-SUM($T87:HU87),IF(HV$1=1,SUMIFS(65:65,$1:$1,"&gt;="&amp;1,$1:$1,"&lt;="&amp;INT(-$N87/30))+(-$N87/30-INT(-$N87/30))*SUMIFS(65:65,$1:$1,INT(-$N87/30)+1),0)+(-$N87/30-INT(-$N87/30))*SUMIFS(65:65,$1:$1,HV$1+INT(-$N87/30)+1)+(INT(-$N87/30)+1--$N87/30)*SUMIFS(65:65,$1:$1,HV$1+INT(-$N87/30))))</f>
        <v>0</v>
      </c>
      <c r="HW87" s="40">
        <f>IF(HW$7="",0,IF(HW$1=MAX($1:$1),$R65-SUM($T87:HV87),IF(HW$1=1,SUMIFS(65:65,$1:$1,"&gt;="&amp;1,$1:$1,"&lt;="&amp;INT(-$N87/30))+(-$N87/30-INT(-$N87/30))*SUMIFS(65:65,$1:$1,INT(-$N87/30)+1),0)+(-$N87/30-INT(-$N87/30))*SUMIFS(65:65,$1:$1,HW$1+INT(-$N87/30)+1)+(INT(-$N87/30)+1--$N87/30)*SUMIFS(65:65,$1:$1,HW$1+INT(-$N87/30))))</f>
        <v>0</v>
      </c>
      <c r="HX87" s="40">
        <f>IF(HX$7="",0,IF(HX$1=MAX($1:$1),$R65-SUM($T87:HW87),IF(HX$1=1,SUMIFS(65:65,$1:$1,"&gt;="&amp;1,$1:$1,"&lt;="&amp;INT(-$N87/30))+(-$N87/30-INT(-$N87/30))*SUMIFS(65:65,$1:$1,INT(-$N87/30)+1),0)+(-$N87/30-INT(-$N87/30))*SUMIFS(65:65,$1:$1,HX$1+INT(-$N87/30)+1)+(INT(-$N87/30)+1--$N87/30)*SUMIFS(65:65,$1:$1,HX$1+INT(-$N87/30))))</f>
        <v>0</v>
      </c>
      <c r="HY87" s="40">
        <f>IF(HY$7="",0,IF(HY$1=MAX($1:$1),$R65-SUM($T87:HX87),IF(HY$1=1,SUMIFS(65:65,$1:$1,"&gt;="&amp;1,$1:$1,"&lt;="&amp;INT(-$N87/30))+(-$N87/30-INT(-$N87/30))*SUMIFS(65:65,$1:$1,INT(-$N87/30)+1),0)+(-$N87/30-INT(-$N87/30))*SUMIFS(65:65,$1:$1,HY$1+INT(-$N87/30)+1)+(INT(-$N87/30)+1--$N87/30)*SUMIFS(65:65,$1:$1,HY$1+INT(-$N87/30))))</f>
        <v>0</v>
      </c>
      <c r="HZ87" s="40">
        <f>IF(HZ$7="",0,IF(HZ$1=MAX($1:$1),$R65-SUM($T87:HY87),IF(HZ$1=1,SUMIFS(65:65,$1:$1,"&gt;="&amp;1,$1:$1,"&lt;="&amp;INT(-$N87/30))+(-$N87/30-INT(-$N87/30))*SUMIFS(65:65,$1:$1,INT(-$N87/30)+1),0)+(-$N87/30-INT(-$N87/30))*SUMIFS(65:65,$1:$1,HZ$1+INT(-$N87/30)+1)+(INT(-$N87/30)+1--$N87/30)*SUMIFS(65:65,$1:$1,HZ$1+INT(-$N87/30))))</f>
        <v>0</v>
      </c>
      <c r="IA87" s="40">
        <f>IF(IA$7="",0,IF(IA$1=MAX($1:$1),$R65-SUM($T87:HZ87),IF(IA$1=1,SUMIFS(65:65,$1:$1,"&gt;="&amp;1,$1:$1,"&lt;="&amp;INT(-$N87/30))+(-$N87/30-INT(-$N87/30))*SUMIFS(65:65,$1:$1,INT(-$N87/30)+1),0)+(-$N87/30-INT(-$N87/30))*SUMIFS(65:65,$1:$1,IA$1+INT(-$N87/30)+1)+(INT(-$N87/30)+1--$N87/30)*SUMIFS(65:65,$1:$1,IA$1+INT(-$N87/30))))</f>
        <v>0</v>
      </c>
      <c r="IB87" s="40">
        <f>IF(IB$7="",0,IF(IB$1=MAX($1:$1),$R65-SUM($T87:IA87),IF(IB$1=1,SUMIFS(65:65,$1:$1,"&gt;="&amp;1,$1:$1,"&lt;="&amp;INT(-$N87/30))+(-$N87/30-INT(-$N87/30))*SUMIFS(65:65,$1:$1,INT(-$N87/30)+1),0)+(-$N87/30-INT(-$N87/30))*SUMIFS(65:65,$1:$1,IB$1+INT(-$N87/30)+1)+(INT(-$N87/30)+1--$N87/30)*SUMIFS(65:65,$1:$1,IB$1+INT(-$N87/30))))</f>
        <v>0</v>
      </c>
      <c r="IC87" s="40">
        <f>IF(IC$7="",0,IF(IC$1=MAX($1:$1),$R65-SUM($T87:IB87),IF(IC$1=1,SUMIFS(65:65,$1:$1,"&gt;="&amp;1,$1:$1,"&lt;="&amp;INT(-$N87/30))+(-$N87/30-INT(-$N87/30))*SUMIFS(65:65,$1:$1,INT(-$N87/30)+1),0)+(-$N87/30-INT(-$N87/30))*SUMIFS(65:65,$1:$1,IC$1+INT(-$N87/30)+1)+(INT(-$N87/30)+1--$N87/30)*SUMIFS(65:65,$1:$1,IC$1+INT(-$N87/30))))</f>
        <v>0</v>
      </c>
      <c r="ID87" s="40">
        <f>IF(ID$7="",0,IF(ID$1=MAX($1:$1),$R65-SUM($T87:IC87),IF(ID$1=1,SUMIFS(65:65,$1:$1,"&gt;="&amp;1,$1:$1,"&lt;="&amp;INT(-$N87/30))+(-$N87/30-INT(-$N87/30))*SUMIFS(65:65,$1:$1,INT(-$N87/30)+1),0)+(-$N87/30-INT(-$N87/30))*SUMIFS(65:65,$1:$1,ID$1+INT(-$N87/30)+1)+(INT(-$N87/30)+1--$N87/30)*SUMIFS(65:65,$1:$1,ID$1+INT(-$N87/30))))</f>
        <v>0</v>
      </c>
      <c r="IE87" s="40">
        <f>IF(IE$7="",0,IF(IE$1=MAX($1:$1),$R65-SUM($T87:ID87),IF(IE$1=1,SUMIFS(65:65,$1:$1,"&gt;="&amp;1,$1:$1,"&lt;="&amp;INT(-$N87/30))+(-$N87/30-INT(-$N87/30))*SUMIFS(65:65,$1:$1,INT(-$N87/30)+1),0)+(-$N87/30-INT(-$N87/30))*SUMIFS(65:65,$1:$1,IE$1+INT(-$N87/30)+1)+(INT(-$N87/30)+1--$N87/30)*SUMIFS(65:65,$1:$1,IE$1+INT(-$N87/30))))</f>
        <v>0</v>
      </c>
      <c r="IF87" s="40">
        <f>IF(IF$7="",0,IF(IF$1=MAX($1:$1),$R65-SUM($T87:IE87),IF(IF$1=1,SUMIFS(65:65,$1:$1,"&gt;="&amp;1,$1:$1,"&lt;="&amp;INT(-$N87/30))+(-$N87/30-INT(-$N87/30))*SUMIFS(65:65,$1:$1,INT(-$N87/30)+1),0)+(-$N87/30-INT(-$N87/30))*SUMIFS(65:65,$1:$1,IF$1+INT(-$N87/30)+1)+(INT(-$N87/30)+1--$N87/30)*SUMIFS(65:65,$1:$1,IF$1+INT(-$N87/30))))</f>
        <v>0</v>
      </c>
      <c r="IG87" s="40">
        <f>IF(IG$7="",0,IF(IG$1=MAX($1:$1),$R65-SUM($T87:IF87),IF(IG$1=1,SUMIFS(65:65,$1:$1,"&gt;="&amp;1,$1:$1,"&lt;="&amp;INT(-$N87/30))+(-$N87/30-INT(-$N87/30))*SUMIFS(65:65,$1:$1,INT(-$N87/30)+1),0)+(-$N87/30-INT(-$N87/30))*SUMIFS(65:65,$1:$1,IG$1+INT(-$N87/30)+1)+(INT(-$N87/30)+1--$N87/30)*SUMIFS(65:65,$1:$1,IG$1+INT(-$N87/30))))</f>
        <v>0</v>
      </c>
      <c r="IH87" s="40">
        <f>IF(IH$7="",0,IF(IH$1=MAX($1:$1),$R65-SUM($T87:IG87),IF(IH$1=1,SUMIFS(65:65,$1:$1,"&gt;="&amp;1,$1:$1,"&lt;="&amp;INT(-$N87/30))+(-$N87/30-INT(-$N87/30))*SUMIFS(65:65,$1:$1,INT(-$N87/30)+1),0)+(-$N87/30-INT(-$N87/30))*SUMIFS(65:65,$1:$1,IH$1+INT(-$N87/30)+1)+(INT(-$N87/30)+1--$N87/30)*SUMIFS(65:65,$1:$1,IH$1+INT(-$N87/30))))</f>
        <v>0</v>
      </c>
      <c r="II87" s="40">
        <f>IF(II$7="",0,IF(II$1=MAX($1:$1),$R65-SUM($T87:IH87),IF(II$1=1,SUMIFS(65:65,$1:$1,"&gt;="&amp;1,$1:$1,"&lt;="&amp;INT(-$N87/30))+(-$N87/30-INT(-$N87/30))*SUMIFS(65:65,$1:$1,INT(-$N87/30)+1),0)+(-$N87/30-INT(-$N87/30))*SUMIFS(65:65,$1:$1,II$1+INT(-$N87/30)+1)+(INT(-$N87/30)+1--$N87/30)*SUMIFS(65:65,$1:$1,II$1+INT(-$N87/30))))</f>
        <v>0</v>
      </c>
      <c r="IJ87" s="40">
        <f>IF(IJ$7="",0,IF(IJ$1=MAX($1:$1),$R65-SUM($T87:II87),IF(IJ$1=1,SUMIFS(65:65,$1:$1,"&gt;="&amp;1,$1:$1,"&lt;="&amp;INT(-$N87/30))+(-$N87/30-INT(-$N87/30))*SUMIFS(65:65,$1:$1,INT(-$N87/30)+1),0)+(-$N87/30-INT(-$N87/30))*SUMIFS(65:65,$1:$1,IJ$1+INT(-$N87/30)+1)+(INT(-$N87/30)+1--$N87/30)*SUMIFS(65:65,$1:$1,IJ$1+INT(-$N87/30))))</f>
        <v>0</v>
      </c>
      <c r="IK87" s="40">
        <f>IF(IK$7="",0,IF(IK$1=MAX($1:$1),$R65-SUM($T87:IJ87),IF(IK$1=1,SUMIFS(65:65,$1:$1,"&gt;="&amp;1,$1:$1,"&lt;="&amp;INT(-$N87/30))+(-$N87/30-INT(-$N87/30))*SUMIFS(65:65,$1:$1,INT(-$N87/30)+1),0)+(-$N87/30-INT(-$N87/30))*SUMIFS(65:65,$1:$1,IK$1+INT(-$N87/30)+1)+(INT(-$N87/30)+1--$N87/30)*SUMIFS(65:65,$1:$1,IK$1+INT(-$N87/30))))</f>
        <v>0</v>
      </c>
      <c r="IL87" s="40">
        <f>IF(IL$7="",0,IF(IL$1=MAX($1:$1),$R65-SUM($T87:IK87),IF(IL$1=1,SUMIFS(65:65,$1:$1,"&gt;="&amp;1,$1:$1,"&lt;="&amp;INT(-$N87/30))+(-$N87/30-INT(-$N87/30))*SUMIFS(65:65,$1:$1,INT(-$N87/30)+1),0)+(-$N87/30-INT(-$N87/30))*SUMIFS(65:65,$1:$1,IL$1+INT(-$N87/30)+1)+(INT(-$N87/30)+1--$N87/30)*SUMIFS(65:65,$1:$1,IL$1+INT(-$N87/30))))</f>
        <v>0</v>
      </c>
      <c r="IM87" s="40">
        <f>IF(IM$7="",0,IF(IM$1=MAX($1:$1),$R65-SUM($T87:IL87),IF(IM$1=1,SUMIFS(65:65,$1:$1,"&gt;="&amp;1,$1:$1,"&lt;="&amp;INT(-$N87/30))+(-$N87/30-INT(-$N87/30))*SUMIFS(65:65,$1:$1,INT(-$N87/30)+1),0)+(-$N87/30-INT(-$N87/30))*SUMIFS(65:65,$1:$1,IM$1+INT(-$N87/30)+1)+(INT(-$N87/30)+1--$N87/30)*SUMIFS(65:65,$1:$1,IM$1+INT(-$N87/30))))</f>
        <v>0</v>
      </c>
      <c r="IN87" s="40">
        <f>IF(IN$7="",0,IF(IN$1=MAX($1:$1),$R65-SUM($T87:IM87),IF(IN$1=1,SUMIFS(65:65,$1:$1,"&gt;="&amp;1,$1:$1,"&lt;="&amp;INT(-$N87/30))+(-$N87/30-INT(-$N87/30))*SUMIFS(65:65,$1:$1,INT(-$N87/30)+1),0)+(-$N87/30-INT(-$N87/30))*SUMIFS(65:65,$1:$1,IN$1+INT(-$N87/30)+1)+(INT(-$N87/30)+1--$N87/30)*SUMIFS(65:65,$1:$1,IN$1+INT(-$N87/30))))</f>
        <v>0</v>
      </c>
      <c r="IO87" s="40">
        <f>IF(IO$7="",0,IF(IO$1=MAX($1:$1),$R65-SUM($T87:IN87),IF(IO$1=1,SUMIFS(65:65,$1:$1,"&gt;="&amp;1,$1:$1,"&lt;="&amp;INT(-$N87/30))+(-$N87/30-INT(-$N87/30))*SUMIFS(65:65,$1:$1,INT(-$N87/30)+1),0)+(-$N87/30-INT(-$N87/30))*SUMIFS(65:65,$1:$1,IO$1+INT(-$N87/30)+1)+(INT(-$N87/30)+1--$N87/30)*SUMIFS(65:65,$1:$1,IO$1+INT(-$N87/30))))</f>
        <v>0</v>
      </c>
      <c r="IP87" s="40">
        <f>IF(IP$7="",0,IF(IP$1=MAX($1:$1),$R65-SUM($T87:IO87),IF(IP$1=1,SUMIFS(65:65,$1:$1,"&gt;="&amp;1,$1:$1,"&lt;="&amp;INT(-$N87/30))+(-$N87/30-INT(-$N87/30))*SUMIFS(65:65,$1:$1,INT(-$N87/30)+1),0)+(-$N87/30-INT(-$N87/30))*SUMIFS(65:65,$1:$1,IP$1+INT(-$N87/30)+1)+(INT(-$N87/30)+1--$N87/30)*SUMIFS(65:65,$1:$1,IP$1+INT(-$N87/30))))</f>
        <v>0</v>
      </c>
      <c r="IQ87" s="40">
        <f>IF(IQ$7="",0,IF(IQ$1=MAX($1:$1),$R65-SUM($T87:IP87),IF(IQ$1=1,SUMIFS(65:65,$1:$1,"&gt;="&amp;1,$1:$1,"&lt;="&amp;INT(-$N87/30))+(-$N87/30-INT(-$N87/30))*SUMIFS(65:65,$1:$1,INT(-$N87/30)+1),0)+(-$N87/30-INT(-$N87/30))*SUMIFS(65:65,$1:$1,IQ$1+INT(-$N87/30)+1)+(INT(-$N87/30)+1--$N87/30)*SUMIFS(65:65,$1:$1,IQ$1+INT(-$N87/30))))</f>
        <v>0</v>
      </c>
      <c r="IR87" s="40">
        <f>IF(IR$7="",0,IF(IR$1=MAX($1:$1),$R65-SUM($T87:IQ87),IF(IR$1=1,SUMIFS(65:65,$1:$1,"&gt;="&amp;1,$1:$1,"&lt;="&amp;INT(-$N87/30))+(-$N87/30-INT(-$N87/30))*SUMIFS(65:65,$1:$1,INT(-$N87/30)+1),0)+(-$N87/30-INT(-$N87/30))*SUMIFS(65:65,$1:$1,IR$1+INT(-$N87/30)+1)+(INT(-$N87/30)+1--$N87/30)*SUMIFS(65:65,$1:$1,IR$1+INT(-$N87/30))))</f>
        <v>0</v>
      </c>
      <c r="IS87" s="40">
        <f>IF(IS$7="",0,IF(IS$1=MAX($1:$1),$R65-SUM($T87:IR87),IF(IS$1=1,SUMIFS(65:65,$1:$1,"&gt;="&amp;1,$1:$1,"&lt;="&amp;INT(-$N87/30))+(-$N87/30-INT(-$N87/30))*SUMIFS(65:65,$1:$1,INT(-$N87/30)+1),0)+(-$N87/30-INT(-$N87/30))*SUMIFS(65:65,$1:$1,IS$1+INT(-$N87/30)+1)+(INT(-$N87/30)+1--$N87/30)*SUMIFS(65:65,$1:$1,IS$1+INT(-$N87/30))))</f>
        <v>0</v>
      </c>
      <c r="IT87" s="40">
        <f>IF(IT$7="",0,IF(IT$1=MAX($1:$1),$R65-SUM($T87:IS87),IF(IT$1=1,SUMIFS(65:65,$1:$1,"&gt;="&amp;1,$1:$1,"&lt;="&amp;INT(-$N87/30))+(-$N87/30-INT(-$N87/30))*SUMIFS(65:65,$1:$1,INT(-$N87/30)+1),0)+(-$N87/30-INT(-$N87/30))*SUMIFS(65:65,$1:$1,IT$1+INT(-$N87/30)+1)+(INT(-$N87/30)+1--$N87/30)*SUMIFS(65:65,$1:$1,IT$1+INT(-$N87/30))))</f>
        <v>0</v>
      </c>
      <c r="IU87" s="40">
        <f>IF(IU$7="",0,IF(IU$1=MAX($1:$1),$R65-SUM($T87:IT87),IF(IU$1=1,SUMIFS(65:65,$1:$1,"&gt;="&amp;1,$1:$1,"&lt;="&amp;INT(-$N87/30))+(-$N87/30-INT(-$N87/30))*SUMIFS(65:65,$1:$1,INT(-$N87/30)+1),0)+(-$N87/30-INT(-$N87/30))*SUMIFS(65:65,$1:$1,IU$1+INT(-$N87/30)+1)+(INT(-$N87/30)+1--$N87/30)*SUMIFS(65:65,$1:$1,IU$1+INT(-$N87/30))))</f>
        <v>0</v>
      </c>
      <c r="IV87" s="40">
        <f>IF(IV$7="",0,IF(IV$1=MAX($1:$1),$R65-SUM($T87:IU87),IF(IV$1=1,SUMIFS(65:65,$1:$1,"&gt;="&amp;1,$1:$1,"&lt;="&amp;INT(-$N87/30))+(-$N87/30-INT(-$N87/30))*SUMIFS(65:65,$1:$1,INT(-$N87/30)+1),0)+(-$N87/30-INT(-$N87/30))*SUMIFS(65:65,$1:$1,IV$1+INT(-$N87/30)+1)+(INT(-$N87/30)+1--$N87/30)*SUMIFS(65:65,$1:$1,IV$1+INT(-$N87/30))))</f>
        <v>0</v>
      </c>
      <c r="IW87" s="40">
        <f>IF(IW$7="",0,IF(IW$1=MAX($1:$1),$R65-SUM($T87:IV87),IF(IW$1=1,SUMIFS(65:65,$1:$1,"&gt;="&amp;1,$1:$1,"&lt;="&amp;INT(-$N87/30))+(-$N87/30-INT(-$N87/30))*SUMIFS(65:65,$1:$1,INT(-$N87/30)+1),0)+(-$N87/30-INT(-$N87/30))*SUMIFS(65:65,$1:$1,IW$1+INT(-$N87/30)+1)+(INT(-$N87/30)+1--$N87/30)*SUMIFS(65:65,$1:$1,IW$1+INT(-$N87/30))))</f>
        <v>0</v>
      </c>
      <c r="IX87" s="40">
        <f>IF(IX$7="",0,IF(IX$1=MAX($1:$1),$R65-SUM($T87:IW87),IF(IX$1=1,SUMIFS(65:65,$1:$1,"&gt;="&amp;1,$1:$1,"&lt;="&amp;INT(-$N87/30))+(-$N87/30-INT(-$N87/30))*SUMIFS(65:65,$1:$1,INT(-$N87/30)+1),0)+(-$N87/30-INT(-$N87/30))*SUMIFS(65:65,$1:$1,IX$1+INT(-$N87/30)+1)+(INT(-$N87/30)+1--$N87/30)*SUMIFS(65:65,$1:$1,IX$1+INT(-$N87/30))))</f>
        <v>0</v>
      </c>
      <c r="IY87" s="40">
        <f>IF(IY$7="",0,IF(IY$1=MAX($1:$1),$R65-SUM($T87:IX87),IF(IY$1=1,SUMIFS(65:65,$1:$1,"&gt;="&amp;1,$1:$1,"&lt;="&amp;INT(-$N87/30))+(-$N87/30-INT(-$N87/30))*SUMIFS(65:65,$1:$1,INT(-$N87/30)+1),0)+(-$N87/30-INT(-$N87/30))*SUMIFS(65:65,$1:$1,IY$1+INT(-$N87/30)+1)+(INT(-$N87/30)+1--$N87/30)*SUMIFS(65:65,$1:$1,IY$1+INT(-$N87/30))))</f>
        <v>0</v>
      </c>
      <c r="IZ87" s="40">
        <f>IF(IZ$7="",0,IF(IZ$1=MAX($1:$1),$R65-SUM($T87:IY87),IF(IZ$1=1,SUMIFS(65:65,$1:$1,"&gt;="&amp;1,$1:$1,"&lt;="&amp;INT(-$N87/30))+(-$N87/30-INT(-$N87/30))*SUMIFS(65:65,$1:$1,INT(-$N87/30)+1),0)+(-$N87/30-INT(-$N87/30))*SUMIFS(65:65,$1:$1,IZ$1+INT(-$N87/30)+1)+(INT(-$N87/30)+1--$N87/30)*SUMIFS(65:65,$1:$1,IZ$1+INT(-$N87/30))))</f>
        <v>0</v>
      </c>
      <c r="JA87" s="40">
        <f>IF(JA$7="",0,IF(JA$1=MAX($1:$1),$R65-SUM($T87:IZ87),IF(JA$1=1,SUMIFS(65:65,$1:$1,"&gt;="&amp;1,$1:$1,"&lt;="&amp;INT(-$N87/30))+(-$N87/30-INT(-$N87/30))*SUMIFS(65:65,$1:$1,INT(-$N87/30)+1),0)+(-$N87/30-INT(-$N87/30))*SUMIFS(65:65,$1:$1,JA$1+INT(-$N87/30)+1)+(INT(-$N87/30)+1--$N87/30)*SUMIFS(65:65,$1:$1,JA$1+INT(-$N87/30))))</f>
        <v>0</v>
      </c>
      <c r="JB87" s="40">
        <f>IF(JB$7="",0,IF(JB$1=MAX($1:$1),$R65-SUM($T87:JA87),IF(JB$1=1,SUMIFS(65:65,$1:$1,"&gt;="&amp;1,$1:$1,"&lt;="&amp;INT(-$N87/30))+(-$N87/30-INT(-$N87/30))*SUMIFS(65:65,$1:$1,INT(-$N87/30)+1),0)+(-$N87/30-INT(-$N87/30))*SUMIFS(65:65,$1:$1,JB$1+INT(-$N87/30)+1)+(INT(-$N87/30)+1--$N87/30)*SUMIFS(65:65,$1:$1,JB$1+INT(-$N87/30))))</f>
        <v>0</v>
      </c>
      <c r="JC87" s="40">
        <f>IF(JC$7="",0,IF(JC$1=MAX($1:$1),$R65-SUM($T87:JB87),IF(JC$1=1,SUMIFS(65:65,$1:$1,"&gt;="&amp;1,$1:$1,"&lt;="&amp;INT(-$N87/30))+(-$N87/30-INT(-$N87/30))*SUMIFS(65:65,$1:$1,INT(-$N87/30)+1),0)+(-$N87/30-INT(-$N87/30))*SUMIFS(65:65,$1:$1,JC$1+INT(-$N87/30)+1)+(INT(-$N87/30)+1--$N87/30)*SUMIFS(65:65,$1:$1,JC$1+INT(-$N87/30))))</f>
        <v>0</v>
      </c>
      <c r="JD87" s="40">
        <f>IF(JD$7="",0,IF(JD$1=MAX($1:$1),$R65-SUM($T87:JC87),IF(JD$1=1,SUMIFS(65:65,$1:$1,"&gt;="&amp;1,$1:$1,"&lt;="&amp;INT(-$N87/30))+(-$N87/30-INT(-$N87/30))*SUMIFS(65:65,$1:$1,INT(-$N87/30)+1),0)+(-$N87/30-INT(-$N87/30))*SUMIFS(65:65,$1:$1,JD$1+INT(-$N87/30)+1)+(INT(-$N87/30)+1--$N87/30)*SUMIFS(65:65,$1:$1,JD$1+INT(-$N87/30))))</f>
        <v>0</v>
      </c>
      <c r="JE87" s="40">
        <f>IF(JE$7="",0,IF(JE$1=MAX($1:$1),$R65-SUM($T87:JD87),IF(JE$1=1,SUMIFS(65:65,$1:$1,"&gt;="&amp;1,$1:$1,"&lt;="&amp;INT(-$N87/30))+(-$N87/30-INT(-$N87/30))*SUMIFS(65:65,$1:$1,INT(-$N87/30)+1),0)+(-$N87/30-INT(-$N87/30))*SUMIFS(65:65,$1:$1,JE$1+INT(-$N87/30)+1)+(INT(-$N87/30)+1--$N87/30)*SUMIFS(65:65,$1:$1,JE$1+INT(-$N87/30))))</f>
        <v>0</v>
      </c>
      <c r="JF87" s="40">
        <f>IF(JF$7="",0,IF(JF$1=MAX($1:$1),$R65-SUM($T87:JE87),IF(JF$1=1,SUMIFS(65:65,$1:$1,"&gt;="&amp;1,$1:$1,"&lt;="&amp;INT(-$N87/30))+(-$N87/30-INT(-$N87/30))*SUMIFS(65:65,$1:$1,INT(-$N87/30)+1),0)+(-$N87/30-INT(-$N87/30))*SUMIFS(65:65,$1:$1,JF$1+INT(-$N87/30)+1)+(INT(-$N87/30)+1--$N87/30)*SUMIFS(65:65,$1:$1,JF$1+INT(-$N87/30))))</f>
        <v>0</v>
      </c>
      <c r="JG87" s="40">
        <f>IF(JG$7="",0,IF(JG$1=MAX($1:$1),$R65-SUM($T87:JF87),IF(JG$1=1,SUMIFS(65:65,$1:$1,"&gt;="&amp;1,$1:$1,"&lt;="&amp;INT(-$N87/30))+(-$N87/30-INT(-$N87/30))*SUMIFS(65:65,$1:$1,INT(-$N87/30)+1),0)+(-$N87/30-INT(-$N87/30))*SUMIFS(65:65,$1:$1,JG$1+INT(-$N87/30)+1)+(INT(-$N87/30)+1--$N87/30)*SUMIFS(65:65,$1:$1,JG$1+INT(-$N87/30))))</f>
        <v>0</v>
      </c>
      <c r="JH87" s="40">
        <f>IF(JH$7="",0,IF(JH$1=MAX($1:$1),$R65-SUM($T87:JG87),IF(JH$1=1,SUMIFS(65:65,$1:$1,"&gt;="&amp;1,$1:$1,"&lt;="&amp;INT(-$N87/30))+(-$N87/30-INT(-$N87/30))*SUMIFS(65:65,$1:$1,INT(-$N87/30)+1),0)+(-$N87/30-INT(-$N87/30))*SUMIFS(65:65,$1:$1,JH$1+INT(-$N87/30)+1)+(INT(-$N87/30)+1--$N87/30)*SUMIFS(65:65,$1:$1,JH$1+INT(-$N87/30))))</f>
        <v>0</v>
      </c>
      <c r="JI87" s="40">
        <f>IF(JI$7="",0,IF(JI$1=MAX($1:$1),$R65-SUM($T87:JH87),IF(JI$1=1,SUMIFS(65:65,$1:$1,"&gt;="&amp;1,$1:$1,"&lt;="&amp;INT(-$N87/30))+(-$N87/30-INT(-$N87/30))*SUMIFS(65:65,$1:$1,INT(-$N87/30)+1),0)+(-$N87/30-INT(-$N87/30))*SUMIFS(65:65,$1:$1,JI$1+INT(-$N87/30)+1)+(INT(-$N87/30)+1--$N87/30)*SUMIFS(65:65,$1:$1,JI$1+INT(-$N87/30))))</f>
        <v>0</v>
      </c>
      <c r="JJ87" s="40">
        <f>IF(JJ$7="",0,IF(JJ$1=MAX($1:$1),$R65-SUM($T87:JI87),IF(JJ$1=1,SUMIFS(65:65,$1:$1,"&gt;="&amp;1,$1:$1,"&lt;="&amp;INT(-$N87/30))+(-$N87/30-INT(-$N87/30))*SUMIFS(65:65,$1:$1,INT(-$N87/30)+1),0)+(-$N87/30-INT(-$N87/30))*SUMIFS(65:65,$1:$1,JJ$1+INT(-$N87/30)+1)+(INT(-$N87/30)+1--$N87/30)*SUMIFS(65:65,$1:$1,JJ$1+INT(-$N87/30))))</f>
        <v>0</v>
      </c>
      <c r="JK87" s="40">
        <f>IF(JK$7="",0,IF(JK$1=MAX($1:$1),$R65-SUM($T87:JJ87),IF(JK$1=1,SUMIFS(65:65,$1:$1,"&gt;="&amp;1,$1:$1,"&lt;="&amp;INT(-$N87/30))+(-$N87/30-INT(-$N87/30))*SUMIFS(65:65,$1:$1,INT(-$N87/30)+1),0)+(-$N87/30-INT(-$N87/30))*SUMIFS(65:65,$1:$1,JK$1+INT(-$N87/30)+1)+(INT(-$N87/30)+1--$N87/30)*SUMIFS(65:65,$1:$1,JK$1+INT(-$N87/30))))</f>
        <v>0</v>
      </c>
      <c r="JL87" s="40">
        <f>IF(JL$7="",0,IF(JL$1=MAX($1:$1),$R65-SUM($T87:JK87),IF(JL$1=1,SUMIFS(65:65,$1:$1,"&gt;="&amp;1,$1:$1,"&lt;="&amp;INT(-$N87/30))+(-$N87/30-INT(-$N87/30))*SUMIFS(65:65,$1:$1,INT(-$N87/30)+1),0)+(-$N87/30-INT(-$N87/30))*SUMIFS(65:65,$1:$1,JL$1+INT(-$N87/30)+1)+(INT(-$N87/30)+1--$N87/30)*SUMIFS(65:65,$1:$1,JL$1+INT(-$N87/30))))</f>
        <v>0</v>
      </c>
      <c r="JM87" s="40">
        <f>IF(JM$7="",0,IF(JM$1=MAX($1:$1),$R65-SUM($T87:JL87),IF(JM$1=1,SUMIFS(65:65,$1:$1,"&gt;="&amp;1,$1:$1,"&lt;="&amp;INT(-$N87/30))+(-$N87/30-INT(-$N87/30))*SUMIFS(65:65,$1:$1,INT(-$N87/30)+1),0)+(-$N87/30-INT(-$N87/30))*SUMIFS(65:65,$1:$1,JM$1+INT(-$N87/30)+1)+(INT(-$N87/30)+1--$N87/30)*SUMIFS(65:65,$1:$1,JM$1+INT(-$N87/30))))</f>
        <v>0</v>
      </c>
      <c r="JN87" s="40">
        <f>IF(JN$7="",0,IF(JN$1=MAX($1:$1),$R65-SUM($T87:JM87),IF(JN$1=1,SUMIFS(65:65,$1:$1,"&gt;="&amp;1,$1:$1,"&lt;="&amp;INT(-$N87/30))+(-$N87/30-INT(-$N87/30))*SUMIFS(65:65,$1:$1,INT(-$N87/30)+1),0)+(-$N87/30-INT(-$N87/30))*SUMIFS(65:65,$1:$1,JN$1+INT(-$N87/30)+1)+(INT(-$N87/30)+1--$N87/30)*SUMIFS(65:65,$1:$1,JN$1+INT(-$N87/30))))</f>
        <v>0</v>
      </c>
      <c r="JO87" s="40">
        <f>IF(JO$7="",0,IF(JO$1=MAX($1:$1),$R65-SUM($T87:JN87),IF(JO$1=1,SUMIFS(65:65,$1:$1,"&gt;="&amp;1,$1:$1,"&lt;="&amp;INT(-$N87/30))+(-$N87/30-INT(-$N87/30))*SUMIFS(65:65,$1:$1,INT(-$N87/30)+1),0)+(-$N87/30-INT(-$N87/30))*SUMIFS(65:65,$1:$1,JO$1+INT(-$N87/30)+1)+(INT(-$N87/30)+1--$N87/30)*SUMIFS(65:65,$1:$1,JO$1+INT(-$N87/30))))</f>
        <v>0</v>
      </c>
      <c r="JP87" s="40">
        <f>IF(JP$7="",0,IF(JP$1=MAX($1:$1),$R65-SUM($T87:JO87),IF(JP$1=1,SUMIFS(65:65,$1:$1,"&gt;="&amp;1,$1:$1,"&lt;="&amp;INT(-$N87/30))+(-$N87/30-INT(-$N87/30))*SUMIFS(65:65,$1:$1,INT(-$N87/30)+1),0)+(-$N87/30-INT(-$N87/30))*SUMIFS(65:65,$1:$1,JP$1+INT(-$N87/30)+1)+(INT(-$N87/30)+1--$N87/30)*SUMIFS(65:65,$1:$1,JP$1+INT(-$N87/30))))</f>
        <v>0</v>
      </c>
      <c r="JQ87" s="40">
        <f>IF(JQ$7="",0,IF(JQ$1=MAX($1:$1),$R65-SUM($T87:JP87),IF(JQ$1=1,SUMIFS(65:65,$1:$1,"&gt;="&amp;1,$1:$1,"&lt;="&amp;INT(-$N87/30))+(-$N87/30-INT(-$N87/30))*SUMIFS(65:65,$1:$1,INT(-$N87/30)+1),0)+(-$N87/30-INT(-$N87/30))*SUMIFS(65:65,$1:$1,JQ$1+INT(-$N87/30)+1)+(INT(-$N87/30)+1--$N87/30)*SUMIFS(65:65,$1:$1,JQ$1+INT(-$N87/30))))</f>
        <v>0</v>
      </c>
      <c r="JR87" s="40">
        <f>IF(JR$7="",0,IF(JR$1=MAX($1:$1),$R65-SUM($T87:JQ87),IF(JR$1=1,SUMIFS(65:65,$1:$1,"&gt;="&amp;1,$1:$1,"&lt;="&amp;INT(-$N87/30))+(-$N87/30-INT(-$N87/30))*SUMIFS(65:65,$1:$1,INT(-$N87/30)+1),0)+(-$N87/30-INT(-$N87/30))*SUMIFS(65:65,$1:$1,JR$1+INT(-$N87/30)+1)+(INT(-$N87/30)+1--$N87/30)*SUMIFS(65:65,$1:$1,JR$1+INT(-$N87/30))))</f>
        <v>0</v>
      </c>
      <c r="JS87" s="40">
        <f>IF(JS$7="",0,IF(JS$1=MAX($1:$1),$R65-SUM($T87:JR87),IF(JS$1=1,SUMIFS(65:65,$1:$1,"&gt;="&amp;1,$1:$1,"&lt;="&amp;INT(-$N87/30))+(-$N87/30-INT(-$N87/30))*SUMIFS(65:65,$1:$1,INT(-$N87/30)+1),0)+(-$N87/30-INT(-$N87/30))*SUMIFS(65:65,$1:$1,JS$1+INT(-$N87/30)+1)+(INT(-$N87/30)+1--$N87/30)*SUMIFS(65:65,$1:$1,JS$1+INT(-$N87/30))))</f>
        <v>0</v>
      </c>
      <c r="JT87" s="40">
        <f>IF(JT$7="",0,IF(JT$1=MAX($1:$1),$R65-SUM($T87:JS87),IF(JT$1=1,SUMIFS(65:65,$1:$1,"&gt;="&amp;1,$1:$1,"&lt;="&amp;INT(-$N87/30))+(-$N87/30-INT(-$N87/30))*SUMIFS(65:65,$1:$1,INT(-$N87/30)+1),0)+(-$N87/30-INT(-$N87/30))*SUMIFS(65:65,$1:$1,JT$1+INT(-$N87/30)+1)+(INT(-$N87/30)+1--$N87/30)*SUMIFS(65:65,$1:$1,JT$1+INT(-$N87/30))))</f>
        <v>0</v>
      </c>
      <c r="JU87" s="40">
        <f>IF(JU$7="",0,IF(JU$1=MAX($1:$1),$R65-SUM($T87:JT87),IF(JU$1=1,SUMIFS(65:65,$1:$1,"&gt;="&amp;1,$1:$1,"&lt;="&amp;INT(-$N87/30))+(-$N87/30-INT(-$N87/30))*SUMIFS(65:65,$1:$1,INT(-$N87/30)+1),0)+(-$N87/30-INT(-$N87/30))*SUMIFS(65:65,$1:$1,JU$1+INT(-$N87/30)+1)+(INT(-$N87/30)+1--$N87/30)*SUMIFS(65:65,$1:$1,JU$1+INT(-$N87/30))))</f>
        <v>0</v>
      </c>
      <c r="JV87" s="40">
        <f>IF(JV$7="",0,IF(JV$1=MAX($1:$1),$R65-SUM($T87:JU87),IF(JV$1=1,SUMIFS(65:65,$1:$1,"&gt;="&amp;1,$1:$1,"&lt;="&amp;INT(-$N87/30))+(-$N87/30-INT(-$N87/30))*SUMIFS(65:65,$1:$1,INT(-$N87/30)+1),0)+(-$N87/30-INT(-$N87/30))*SUMIFS(65:65,$1:$1,JV$1+INT(-$N87/30)+1)+(INT(-$N87/30)+1--$N87/30)*SUMIFS(65:65,$1:$1,JV$1+INT(-$N87/30))))</f>
        <v>0</v>
      </c>
      <c r="JW87" s="40">
        <f>IF(JW$7="",0,IF(JW$1=MAX($1:$1),$R65-SUM($T87:JV87),IF(JW$1=1,SUMIFS(65:65,$1:$1,"&gt;="&amp;1,$1:$1,"&lt;="&amp;INT(-$N87/30))+(-$N87/30-INT(-$N87/30))*SUMIFS(65:65,$1:$1,INT(-$N87/30)+1),0)+(-$N87/30-INT(-$N87/30))*SUMIFS(65:65,$1:$1,JW$1+INT(-$N87/30)+1)+(INT(-$N87/30)+1--$N87/30)*SUMIFS(65:65,$1:$1,JW$1+INT(-$N87/30))))</f>
        <v>0</v>
      </c>
      <c r="JX87" s="40">
        <f>IF(JX$7="",0,IF(JX$1=MAX($1:$1),$R65-SUM($T87:JW87),IF(JX$1=1,SUMIFS(65:65,$1:$1,"&gt;="&amp;1,$1:$1,"&lt;="&amp;INT(-$N87/30))+(-$N87/30-INT(-$N87/30))*SUMIFS(65:65,$1:$1,INT(-$N87/30)+1),0)+(-$N87/30-INT(-$N87/30))*SUMIFS(65:65,$1:$1,JX$1+INT(-$N87/30)+1)+(INT(-$N87/30)+1--$N87/30)*SUMIFS(65:65,$1:$1,JX$1+INT(-$N87/30))))</f>
        <v>0</v>
      </c>
      <c r="JY87" s="40">
        <f>IF(JY$7="",0,IF(JY$1=MAX($1:$1),$R65-SUM($T87:JX87),IF(JY$1=1,SUMIFS(65:65,$1:$1,"&gt;="&amp;1,$1:$1,"&lt;="&amp;INT(-$N87/30))+(-$N87/30-INT(-$N87/30))*SUMIFS(65:65,$1:$1,INT(-$N87/30)+1),0)+(-$N87/30-INT(-$N87/30))*SUMIFS(65:65,$1:$1,JY$1+INT(-$N87/30)+1)+(INT(-$N87/30)+1--$N87/30)*SUMIFS(65:65,$1:$1,JY$1+INT(-$N87/30))))</f>
        <v>0</v>
      </c>
      <c r="JZ87" s="40">
        <f>IF(JZ$7="",0,IF(JZ$1=MAX($1:$1),$R65-SUM($T87:JY87),IF(JZ$1=1,SUMIFS(65:65,$1:$1,"&gt;="&amp;1,$1:$1,"&lt;="&amp;INT(-$N87/30))+(-$N87/30-INT(-$N87/30))*SUMIFS(65:65,$1:$1,INT(-$N87/30)+1),0)+(-$N87/30-INT(-$N87/30))*SUMIFS(65:65,$1:$1,JZ$1+INT(-$N87/30)+1)+(INT(-$N87/30)+1--$N87/30)*SUMIFS(65:65,$1:$1,JZ$1+INT(-$N87/30))))</f>
        <v>0</v>
      </c>
      <c r="KA87" s="40">
        <f>IF(KA$7="",0,IF(KA$1=MAX($1:$1),$R65-SUM($T87:JZ87),IF(KA$1=1,SUMIFS(65:65,$1:$1,"&gt;="&amp;1,$1:$1,"&lt;="&amp;INT(-$N87/30))+(-$N87/30-INT(-$N87/30))*SUMIFS(65:65,$1:$1,INT(-$N87/30)+1),0)+(-$N87/30-INT(-$N87/30))*SUMIFS(65:65,$1:$1,KA$1+INT(-$N87/30)+1)+(INT(-$N87/30)+1--$N87/30)*SUMIFS(65:65,$1:$1,KA$1+INT(-$N87/30))))</f>
        <v>0</v>
      </c>
      <c r="KB87" s="40">
        <f>IF(KB$7="",0,IF(KB$1=MAX($1:$1),$R65-SUM($T87:KA87),IF(KB$1=1,SUMIFS(65:65,$1:$1,"&gt;="&amp;1,$1:$1,"&lt;="&amp;INT(-$N87/30))+(-$N87/30-INT(-$N87/30))*SUMIFS(65:65,$1:$1,INT(-$N87/30)+1),0)+(-$N87/30-INT(-$N87/30))*SUMIFS(65:65,$1:$1,KB$1+INT(-$N87/30)+1)+(INT(-$N87/30)+1--$N87/30)*SUMIFS(65:65,$1:$1,KB$1+INT(-$N87/30))))</f>
        <v>0</v>
      </c>
      <c r="KC87" s="40">
        <f>IF(KC$7="",0,IF(KC$1=MAX($1:$1),$R65-SUM($T87:KB87),IF(KC$1=1,SUMIFS(65:65,$1:$1,"&gt;="&amp;1,$1:$1,"&lt;="&amp;INT(-$N87/30))+(-$N87/30-INT(-$N87/30))*SUMIFS(65:65,$1:$1,INT(-$N87/30)+1),0)+(-$N87/30-INT(-$N87/30))*SUMIFS(65:65,$1:$1,KC$1+INT(-$N87/30)+1)+(INT(-$N87/30)+1--$N87/30)*SUMIFS(65:65,$1:$1,KC$1+INT(-$N87/30))))</f>
        <v>0</v>
      </c>
      <c r="KD87" s="40">
        <f>IF(KD$7="",0,IF(KD$1=MAX($1:$1),$R65-SUM($T87:KC87),IF(KD$1=1,SUMIFS(65:65,$1:$1,"&gt;="&amp;1,$1:$1,"&lt;="&amp;INT(-$N87/30))+(-$N87/30-INT(-$N87/30))*SUMIFS(65:65,$1:$1,INT(-$N87/30)+1),0)+(-$N87/30-INT(-$N87/30))*SUMIFS(65:65,$1:$1,KD$1+INT(-$N87/30)+1)+(INT(-$N87/30)+1--$N87/30)*SUMIFS(65:65,$1:$1,KD$1+INT(-$N87/30))))</f>
        <v>0</v>
      </c>
      <c r="KE87" s="40">
        <f>IF(KE$7="",0,IF(KE$1=MAX($1:$1),$R65-SUM($T87:KD87),IF(KE$1=1,SUMIFS(65:65,$1:$1,"&gt;="&amp;1,$1:$1,"&lt;="&amp;INT(-$N87/30))+(-$N87/30-INT(-$N87/30))*SUMIFS(65:65,$1:$1,INT(-$N87/30)+1),0)+(-$N87/30-INT(-$N87/30))*SUMIFS(65:65,$1:$1,KE$1+INT(-$N87/30)+1)+(INT(-$N87/30)+1--$N87/30)*SUMIFS(65:65,$1:$1,KE$1+INT(-$N87/30))))</f>
        <v>0</v>
      </c>
      <c r="KF87" s="40">
        <f>IF(KF$7="",0,IF(KF$1=MAX($1:$1),$R65-SUM($T87:KE87),IF(KF$1=1,SUMIFS(65:65,$1:$1,"&gt;="&amp;1,$1:$1,"&lt;="&amp;INT(-$N87/30))+(-$N87/30-INT(-$N87/30))*SUMIFS(65:65,$1:$1,INT(-$N87/30)+1),0)+(-$N87/30-INT(-$N87/30))*SUMIFS(65:65,$1:$1,KF$1+INT(-$N87/30)+1)+(INT(-$N87/30)+1--$N87/30)*SUMIFS(65:65,$1:$1,KF$1+INT(-$N87/30))))</f>
        <v>0</v>
      </c>
      <c r="KG87" s="40">
        <f>IF(KG$7="",0,IF(KG$1=MAX($1:$1),$R65-SUM($T87:KF87),IF(KG$1=1,SUMIFS(65:65,$1:$1,"&gt;="&amp;1,$1:$1,"&lt;="&amp;INT(-$N87/30))+(-$N87/30-INT(-$N87/30))*SUMIFS(65:65,$1:$1,INT(-$N87/30)+1),0)+(-$N87/30-INT(-$N87/30))*SUMIFS(65:65,$1:$1,KG$1+INT(-$N87/30)+1)+(INT(-$N87/30)+1--$N87/30)*SUMIFS(65:65,$1:$1,KG$1+INT(-$N87/30))))</f>
        <v>0</v>
      </c>
      <c r="KH87" s="40">
        <f>IF(KH$7="",0,IF(KH$1=MAX($1:$1),$R65-SUM($T87:KG87),IF(KH$1=1,SUMIFS(65:65,$1:$1,"&gt;="&amp;1,$1:$1,"&lt;="&amp;INT(-$N87/30))+(-$N87/30-INT(-$N87/30))*SUMIFS(65:65,$1:$1,INT(-$N87/30)+1),0)+(-$N87/30-INT(-$N87/30))*SUMIFS(65:65,$1:$1,KH$1+INT(-$N87/30)+1)+(INT(-$N87/30)+1--$N87/30)*SUMIFS(65:65,$1:$1,KH$1+INT(-$N87/30))))</f>
        <v>0</v>
      </c>
      <c r="KI87" s="40">
        <f>IF(KI$7="",0,IF(KI$1=MAX($1:$1),$R65-SUM($T87:KH87),IF(KI$1=1,SUMIFS(65:65,$1:$1,"&gt;="&amp;1,$1:$1,"&lt;="&amp;INT(-$N87/30))+(-$N87/30-INT(-$N87/30))*SUMIFS(65:65,$1:$1,INT(-$N87/30)+1),0)+(-$N87/30-INT(-$N87/30))*SUMIFS(65:65,$1:$1,KI$1+INT(-$N87/30)+1)+(INT(-$N87/30)+1--$N87/30)*SUMIFS(65:65,$1:$1,KI$1+INT(-$N87/30))))</f>
        <v>0</v>
      </c>
      <c r="KJ87" s="40">
        <f>IF(KJ$7="",0,IF(KJ$1=MAX($1:$1),$R65-SUM($T87:KI87),IF(KJ$1=1,SUMIFS(65:65,$1:$1,"&gt;="&amp;1,$1:$1,"&lt;="&amp;INT(-$N87/30))+(-$N87/30-INT(-$N87/30))*SUMIFS(65:65,$1:$1,INT(-$N87/30)+1),0)+(-$N87/30-INT(-$N87/30))*SUMIFS(65:65,$1:$1,KJ$1+INT(-$N87/30)+1)+(INT(-$N87/30)+1--$N87/30)*SUMIFS(65:65,$1:$1,KJ$1+INT(-$N87/30))))</f>
        <v>0</v>
      </c>
      <c r="KK87" s="40">
        <f>IF(KK$7="",0,IF(KK$1=MAX($1:$1),$R65-SUM($T87:KJ87),IF(KK$1=1,SUMIFS(65:65,$1:$1,"&gt;="&amp;1,$1:$1,"&lt;="&amp;INT(-$N87/30))+(-$N87/30-INT(-$N87/30))*SUMIFS(65:65,$1:$1,INT(-$N87/30)+1),0)+(-$N87/30-INT(-$N87/30))*SUMIFS(65:65,$1:$1,KK$1+INT(-$N87/30)+1)+(INT(-$N87/30)+1--$N87/30)*SUMIFS(65:65,$1:$1,KK$1+INT(-$N87/30))))</f>
        <v>0</v>
      </c>
      <c r="KL87" s="40">
        <f>IF(KL$7="",0,IF(KL$1=MAX($1:$1),$R65-SUM($T87:KK87),IF(KL$1=1,SUMIFS(65:65,$1:$1,"&gt;="&amp;1,$1:$1,"&lt;="&amp;INT(-$N87/30))+(-$N87/30-INT(-$N87/30))*SUMIFS(65:65,$1:$1,INT(-$N87/30)+1),0)+(-$N87/30-INT(-$N87/30))*SUMIFS(65:65,$1:$1,KL$1+INT(-$N87/30)+1)+(INT(-$N87/30)+1--$N87/30)*SUMIFS(65:65,$1:$1,KL$1+INT(-$N87/30))))</f>
        <v>0</v>
      </c>
      <c r="KM87" s="40">
        <f>IF(KM$7="",0,IF(KM$1=MAX($1:$1),$R65-SUM($T87:KL87),IF(KM$1=1,SUMIFS(65:65,$1:$1,"&gt;="&amp;1,$1:$1,"&lt;="&amp;INT(-$N87/30))+(-$N87/30-INT(-$N87/30))*SUMIFS(65:65,$1:$1,INT(-$N87/30)+1),0)+(-$N87/30-INT(-$N87/30))*SUMIFS(65:65,$1:$1,KM$1+INT(-$N87/30)+1)+(INT(-$N87/30)+1--$N87/30)*SUMIFS(65:65,$1:$1,KM$1+INT(-$N87/30))))</f>
        <v>0</v>
      </c>
      <c r="KN87" s="40">
        <f>IF(KN$7="",0,IF(KN$1=MAX($1:$1),$R65-SUM($T87:KM87),IF(KN$1=1,SUMIFS(65:65,$1:$1,"&gt;="&amp;1,$1:$1,"&lt;="&amp;INT(-$N87/30))+(-$N87/30-INT(-$N87/30))*SUMIFS(65:65,$1:$1,INT(-$N87/30)+1),0)+(-$N87/30-INT(-$N87/30))*SUMIFS(65:65,$1:$1,KN$1+INT(-$N87/30)+1)+(INT(-$N87/30)+1--$N87/30)*SUMIFS(65:65,$1:$1,KN$1+INT(-$N87/30))))</f>
        <v>0</v>
      </c>
      <c r="KO87" s="40">
        <f>IF(KO$7="",0,IF(KO$1=MAX($1:$1),$R65-SUM($T87:KN87),IF(KO$1=1,SUMIFS(65:65,$1:$1,"&gt;="&amp;1,$1:$1,"&lt;="&amp;INT(-$N87/30))+(-$N87/30-INT(-$N87/30))*SUMIFS(65:65,$1:$1,INT(-$N87/30)+1),0)+(-$N87/30-INT(-$N87/30))*SUMIFS(65:65,$1:$1,KO$1+INT(-$N87/30)+1)+(INT(-$N87/30)+1--$N87/30)*SUMIFS(65:65,$1:$1,KO$1+INT(-$N87/30))))</f>
        <v>0</v>
      </c>
      <c r="KP87" s="40">
        <f>IF(KP$7="",0,IF(KP$1=MAX($1:$1),$R65-SUM($T87:KO87),IF(KP$1=1,SUMIFS(65:65,$1:$1,"&gt;="&amp;1,$1:$1,"&lt;="&amp;INT(-$N87/30))+(-$N87/30-INT(-$N87/30))*SUMIFS(65:65,$1:$1,INT(-$N87/30)+1),0)+(-$N87/30-INT(-$N87/30))*SUMIFS(65:65,$1:$1,KP$1+INT(-$N87/30)+1)+(INT(-$N87/30)+1--$N87/30)*SUMIFS(65:65,$1:$1,KP$1+INT(-$N87/30))))</f>
        <v>0</v>
      </c>
      <c r="KQ87" s="40">
        <f>IF(KQ$7="",0,IF(KQ$1=MAX($1:$1),$R65-SUM($T87:KP87),IF(KQ$1=1,SUMIFS(65:65,$1:$1,"&gt;="&amp;1,$1:$1,"&lt;="&amp;INT(-$N87/30))+(-$N87/30-INT(-$N87/30))*SUMIFS(65:65,$1:$1,INT(-$N87/30)+1),0)+(-$N87/30-INT(-$N87/30))*SUMIFS(65:65,$1:$1,KQ$1+INT(-$N87/30)+1)+(INT(-$N87/30)+1--$N87/30)*SUMIFS(65:65,$1:$1,KQ$1+INT(-$N87/30))))</f>
        <v>0</v>
      </c>
      <c r="KR87" s="40">
        <f>IF(KR$7="",0,IF(KR$1=MAX($1:$1),$R65-SUM($T87:KQ87),IF(KR$1=1,SUMIFS(65:65,$1:$1,"&gt;="&amp;1,$1:$1,"&lt;="&amp;INT(-$N87/30))+(-$N87/30-INT(-$N87/30))*SUMIFS(65:65,$1:$1,INT(-$N87/30)+1),0)+(-$N87/30-INT(-$N87/30))*SUMIFS(65:65,$1:$1,KR$1+INT(-$N87/30)+1)+(INT(-$N87/30)+1--$N87/30)*SUMIFS(65:65,$1:$1,KR$1+INT(-$N87/30))))</f>
        <v>0</v>
      </c>
      <c r="KS87" s="40">
        <f>IF(KS$7="",0,IF(KS$1=MAX($1:$1),$R65-SUM($T87:KR87),IF(KS$1=1,SUMIFS(65:65,$1:$1,"&gt;="&amp;1,$1:$1,"&lt;="&amp;INT(-$N87/30))+(-$N87/30-INT(-$N87/30))*SUMIFS(65:65,$1:$1,INT(-$N87/30)+1),0)+(-$N87/30-INT(-$N87/30))*SUMIFS(65:65,$1:$1,KS$1+INT(-$N87/30)+1)+(INT(-$N87/30)+1--$N87/30)*SUMIFS(65:65,$1:$1,KS$1+INT(-$N87/30))))</f>
        <v>0</v>
      </c>
      <c r="KT87" s="40">
        <f>IF(KT$7="",0,IF(KT$1=MAX($1:$1),$R65-SUM($T87:KS87),IF(KT$1=1,SUMIFS(65:65,$1:$1,"&gt;="&amp;1,$1:$1,"&lt;="&amp;INT(-$N87/30))+(-$N87/30-INT(-$N87/30))*SUMIFS(65:65,$1:$1,INT(-$N87/30)+1),0)+(-$N87/30-INT(-$N87/30))*SUMIFS(65:65,$1:$1,KT$1+INT(-$N87/30)+1)+(INT(-$N87/30)+1--$N87/30)*SUMIFS(65:65,$1:$1,KT$1+INT(-$N87/30))))</f>
        <v>0</v>
      </c>
      <c r="KU87" s="40">
        <f>IF(KU$7="",0,IF(KU$1=MAX($1:$1),$R65-SUM($T87:KT87),IF(KU$1=1,SUMIFS(65:65,$1:$1,"&gt;="&amp;1,$1:$1,"&lt;="&amp;INT(-$N87/30))+(-$N87/30-INT(-$N87/30))*SUMIFS(65:65,$1:$1,INT(-$N87/30)+1),0)+(-$N87/30-INT(-$N87/30))*SUMIFS(65:65,$1:$1,KU$1+INT(-$N87/30)+1)+(INT(-$N87/30)+1--$N87/30)*SUMIFS(65:65,$1:$1,KU$1+INT(-$N87/30))))</f>
        <v>0</v>
      </c>
      <c r="KV87" s="40">
        <f>IF(KV$7="",0,IF(KV$1=MAX($1:$1),$R65-SUM($T87:KU87),IF(KV$1=1,SUMIFS(65:65,$1:$1,"&gt;="&amp;1,$1:$1,"&lt;="&amp;INT(-$N87/30))+(-$N87/30-INT(-$N87/30))*SUMIFS(65:65,$1:$1,INT(-$N87/30)+1),0)+(-$N87/30-INT(-$N87/30))*SUMIFS(65:65,$1:$1,KV$1+INT(-$N87/30)+1)+(INT(-$N87/30)+1--$N87/30)*SUMIFS(65:65,$1:$1,KV$1+INT(-$N87/30))))</f>
        <v>0</v>
      </c>
      <c r="KW87" s="1"/>
      <c r="KX87" s="1"/>
    </row>
    <row r="88" spans="1:310" x14ac:dyDescent="0.25">
      <c r="A88" s="1"/>
      <c r="B88" s="79"/>
      <c r="C88" s="79"/>
      <c r="D88" s="79"/>
      <c r="E88" s="1" t="str">
        <f>E85</f>
        <v>поступление денежных средств от продажи услуг</v>
      </c>
      <c r="F88" s="1"/>
      <c r="G88" s="1"/>
      <c r="H88" s="11" t="str">
        <f t="shared" si="916"/>
        <v>руб.</v>
      </c>
      <c r="I88" s="1"/>
      <c r="J88" s="1"/>
      <c r="K88" s="1" t="str">
        <f>справочники!$U$13</f>
        <v>постоянные-60сотрудников</v>
      </c>
      <c r="L88" s="1"/>
      <c r="M88" s="5"/>
      <c r="N88" s="40">
        <f>условия!U110</f>
        <v>30</v>
      </c>
      <c r="O88" s="19"/>
      <c r="P88" s="1"/>
      <c r="Q88" s="1"/>
      <c r="R88" s="40">
        <f>SUMIFS($T88:$KW88,$T$1:$KW$1,"&gt;="&amp;1,$T$1:$KW$1,"&lt;="&amp;MAX($1:$1))</f>
        <v>2143750.0000000005</v>
      </c>
      <c r="S88" s="1"/>
      <c r="T88" s="1"/>
      <c r="U88" s="40">
        <f>IF(U$7="",0,IF(U$1=MAX($1:$1),$R66-SUM($T88:T88),IF(U$1=1,SUMIFS(66:66,$1:$1,"&gt;="&amp;1,$1:$1,"&lt;="&amp;INT(-$N88/30))+(-$N88/30-INT(-$N88/30))*SUMIFS(66:66,$1:$1,INT(-$N88/30)+1),0)+(-$N88/30-INT(-$N88/30))*SUMIFS(66:66,$1:$1,U$1+INT(-$N88/30)+1)+(INT(-$N88/30)+1--$N88/30)*SUMIFS(66:66,$1:$1,U$1+INT(-$N88/30))))</f>
        <v>0</v>
      </c>
      <c r="V88" s="40">
        <f>IF(V$7="",0,IF(V$1=MAX($1:$1),$R66-SUM($T88:U88),IF(V$1=1,SUMIFS(66:66,$1:$1,"&gt;="&amp;1,$1:$1,"&lt;="&amp;INT(-$N88/30))+(-$N88/30-INT(-$N88/30))*SUMIFS(66:66,$1:$1,INT(-$N88/30)+1),0)+(-$N88/30-INT(-$N88/30))*SUMIFS(66:66,$1:$1,V$1+INT(-$N88/30)+1)+(INT(-$N88/30)+1--$N88/30)*SUMIFS(66:66,$1:$1,V$1+INT(-$N88/30))))</f>
        <v>14134.615384615385</v>
      </c>
      <c r="W88" s="40">
        <f>IF(W$7="",0,IF(W$1=MAX($1:$1),$R66-SUM($T88:V88),IF(W$1=1,SUMIFS(66:66,$1:$1,"&gt;="&amp;1,$1:$1,"&lt;="&amp;INT(-$N88/30))+(-$N88/30-INT(-$N88/30))*SUMIFS(66:66,$1:$1,INT(-$N88/30)+1),0)+(-$N88/30-INT(-$N88/30))*SUMIFS(66:66,$1:$1,W$1+INT(-$N88/30)+1)+(INT(-$N88/30)+1--$N88/30)*SUMIFS(66:66,$1:$1,W$1+INT(-$N88/30))))</f>
        <v>30625.000000000004</v>
      </c>
      <c r="X88" s="40">
        <f>IF(X$7="",0,IF(X$1=MAX($1:$1),$R66-SUM($T88:W88),IF(X$1=1,SUMIFS(66:66,$1:$1,"&gt;="&amp;1,$1:$1,"&lt;="&amp;INT(-$N88/30))+(-$N88/30-INT(-$N88/30))*SUMIFS(66:66,$1:$1,INT(-$N88/30)+1),0)+(-$N88/30-INT(-$N88/30))*SUMIFS(66:66,$1:$1,X$1+INT(-$N88/30)+1)+(INT(-$N88/30)+1--$N88/30)*SUMIFS(66:66,$1:$1,X$1+INT(-$N88/30))))</f>
        <v>49471.153846153844</v>
      </c>
      <c r="Y88" s="40">
        <f>IF(Y$7="",0,IF(Y$1=MAX($1:$1),$R66-SUM($T88:X88),IF(Y$1=1,SUMIFS(66:66,$1:$1,"&gt;="&amp;1,$1:$1,"&lt;="&amp;INT(-$N88/30))+(-$N88/30-INT(-$N88/30))*SUMIFS(66:66,$1:$1,INT(-$N88/30)+1),0)+(-$N88/30-INT(-$N88/30))*SUMIFS(66:66,$1:$1,Y$1+INT(-$N88/30)+1)+(INT(-$N88/30)+1--$N88/30)*SUMIFS(66:66,$1:$1,Y$1+INT(-$N88/30))))</f>
        <v>70673.076923076937</v>
      </c>
      <c r="Z88" s="40">
        <f>IF(Z$7="",0,IF(Z$1=MAX($1:$1),$R66-SUM($T88:Y88),IF(Z$1=1,SUMIFS(66:66,$1:$1,"&gt;="&amp;1,$1:$1,"&lt;="&amp;INT(-$N88/30))+(-$N88/30-INT(-$N88/30))*SUMIFS(66:66,$1:$1,INT(-$N88/30)+1),0)+(-$N88/30-INT(-$N88/30))*SUMIFS(66:66,$1:$1,Z$1+INT(-$N88/30)+1)+(INT(-$N88/30)+1--$N88/30)*SUMIFS(66:66,$1:$1,Z$1+INT(-$N88/30))))</f>
        <v>94230.769230769249</v>
      </c>
      <c r="AA88" s="40">
        <f>IF(AA$7="",0,IF(AA$1=MAX($1:$1),$R66-SUM($T88:Z88),IF(AA$1=1,SUMIFS(66:66,$1:$1,"&gt;="&amp;1,$1:$1,"&lt;="&amp;INT(-$N88/30))+(-$N88/30-INT(-$N88/30))*SUMIFS(66:66,$1:$1,INT(-$N88/30)+1),0)+(-$N88/30-INT(-$N88/30))*SUMIFS(66:66,$1:$1,AA$1+INT(-$N88/30)+1)+(INT(-$N88/30)+1--$N88/30)*SUMIFS(66:66,$1:$1,AA$1+INT(-$N88/30))))</f>
        <v>120144.23076923079</v>
      </c>
      <c r="AB88" s="40">
        <f>IF(AB$7="",0,IF(AB$1=MAX($1:$1),$R66-SUM($T88:AA88),IF(AB$1=1,SUMIFS(66:66,$1:$1,"&gt;="&amp;1,$1:$1,"&lt;="&amp;INT(-$N88/30))+(-$N88/30-INT(-$N88/30))*SUMIFS(66:66,$1:$1,INT(-$N88/30)+1),0)+(-$N88/30-INT(-$N88/30))*SUMIFS(66:66,$1:$1,AB$1+INT(-$N88/30)+1)+(INT(-$N88/30)+1--$N88/30)*SUMIFS(66:66,$1:$1,AB$1+INT(-$N88/30))))</f>
        <v>148413.46153846156</v>
      </c>
      <c r="AC88" s="40">
        <f>IF(AC$7="",0,IF(AC$1=MAX($1:$1),$R66-SUM($T88:AB88),IF(AC$1=1,SUMIFS(66:66,$1:$1,"&gt;="&amp;1,$1:$1,"&lt;="&amp;INT(-$N88/30))+(-$N88/30-INT(-$N88/30))*SUMIFS(66:66,$1:$1,INT(-$N88/30)+1),0)+(-$N88/30-INT(-$N88/30))*SUMIFS(66:66,$1:$1,AC$1+INT(-$N88/30)+1)+(INT(-$N88/30)+1--$N88/30)*SUMIFS(66:66,$1:$1,AC$1+INT(-$N88/30))))</f>
        <v>179038.46153846159</v>
      </c>
      <c r="AD88" s="40">
        <f>IF(AD$7="",0,IF(AD$1=MAX($1:$1),$R66-SUM($T88:AC88),IF(AD$1=1,SUMIFS(66:66,$1:$1,"&gt;="&amp;1,$1:$1,"&lt;="&amp;INT(-$N88/30))+(-$N88/30-INT(-$N88/30))*SUMIFS(66:66,$1:$1,INT(-$N88/30)+1),0)+(-$N88/30-INT(-$N88/30))*SUMIFS(66:66,$1:$1,AD$1+INT(-$N88/30)+1)+(INT(-$N88/30)+1--$N88/30)*SUMIFS(66:66,$1:$1,AD$1+INT(-$N88/30))))</f>
        <v>212019.23076923084</v>
      </c>
      <c r="AE88" s="40">
        <f>IF(AE$7="",0,IF(AE$1=MAX($1:$1),$R66-SUM($T88:AD88),IF(AE$1=1,SUMIFS(66:66,$1:$1,"&gt;="&amp;1,$1:$1,"&lt;="&amp;INT(-$N88/30))+(-$N88/30-INT(-$N88/30))*SUMIFS(66:66,$1:$1,INT(-$N88/30)+1),0)+(-$N88/30-INT(-$N88/30))*SUMIFS(66:66,$1:$1,AE$1+INT(-$N88/30)+1)+(INT(-$N88/30)+1--$N88/30)*SUMIFS(66:66,$1:$1,AE$1+INT(-$N88/30))))</f>
        <v>247355.76923076928</v>
      </c>
      <c r="AF88" s="40">
        <f>IF(AF$7="",0,IF(AF$1=MAX($1:$1),$R66-SUM($T88:AE88),IF(AF$1=1,SUMIFS(66:66,$1:$1,"&gt;="&amp;1,$1:$1,"&lt;="&amp;INT(-$N88/30))+(-$N88/30-INT(-$N88/30))*SUMIFS(66:66,$1:$1,INT(-$N88/30)+1),0)+(-$N88/30-INT(-$N88/30))*SUMIFS(66:66,$1:$1,AF$1+INT(-$N88/30)+1)+(INT(-$N88/30)+1--$N88/30)*SUMIFS(66:66,$1:$1,AF$1+INT(-$N88/30))))</f>
        <v>285048.07692307699</v>
      </c>
      <c r="AG88" s="40">
        <f>IF(AG$7="",0,IF(AG$1=MAX($1:$1),$R66-SUM($T88:AF88),IF(AG$1=1,SUMIFS(66:66,$1:$1,"&gt;="&amp;1,$1:$1,"&lt;="&amp;INT(-$N88/30))+(-$N88/30-INT(-$N88/30))*SUMIFS(66:66,$1:$1,INT(-$N88/30)+1),0)+(-$N88/30-INT(-$N88/30))*SUMIFS(66:66,$1:$1,AG$1+INT(-$N88/30)+1)+(INT(-$N88/30)+1--$N88/30)*SUMIFS(66:66,$1:$1,AG$1+INT(-$N88/30))))</f>
        <v>692596.15384615399</v>
      </c>
      <c r="AH88" s="40">
        <f>IF(AH$7="",0,IF(AH$1=MAX($1:$1),$R66-SUM($T88:AG88),IF(AH$1=1,SUMIFS(66:66,$1:$1,"&gt;="&amp;1,$1:$1,"&lt;="&amp;INT(-$N88/30))+(-$N88/30-INT(-$N88/30))*SUMIFS(66:66,$1:$1,INT(-$N88/30)+1),0)+(-$N88/30-INT(-$N88/30))*SUMIFS(66:66,$1:$1,AH$1+INT(-$N88/30)+1)+(INT(-$N88/30)+1--$N88/30)*SUMIFS(66:66,$1:$1,AH$1+INT(-$N88/30))))</f>
        <v>0</v>
      </c>
      <c r="AI88" s="40">
        <f>IF(AI$7="",0,IF(AI$1=MAX($1:$1),$R66-SUM($T88:AH88),IF(AI$1=1,SUMIFS(66:66,$1:$1,"&gt;="&amp;1,$1:$1,"&lt;="&amp;INT(-$N88/30))+(-$N88/30-INT(-$N88/30))*SUMIFS(66:66,$1:$1,INT(-$N88/30)+1),0)+(-$N88/30-INT(-$N88/30))*SUMIFS(66:66,$1:$1,AI$1+INT(-$N88/30)+1)+(INT(-$N88/30)+1--$N88/30)*SUMIFS(66:66,$1:$1,AI$1+INT(-$N88/30))))</f>
        <v>0</v>
      </c>
      <c r="AJ88" s="40">
        <f>IF(AJ$7="",0,IF(AJ$1=MAX($1:$1),$R66-SUM($T88:AI88),IF(AJ$1=1,SUMIFS(66:66,$1:$1,"&gt;="&amp;1,$1:$1,"&lt;="&amp;INT(-$N88/30))+(-$N88/30-INT(-$N88/30))*SUMIFS(66:66,$1:$1,INT(-$N88/30)+1),0)+(-$N88/30-INT(-$N88/30))*SUMIFS(66:66,$1:$1,AJ$1+INT(-$N88/30)+1)+(INT(-$N88/30)+1--$N88/30)*SUMIFS(66:66,$1:$1,AJ$1+INT(-$N88/30))))</f>
        <v>0</v>
      </c>
      <c r="AK88" s="40">
        <f>IF(AK$7="",0,IF(AK$1=MAX($1:$1),$R66-SUM($T88:AJ88),IF(AK$1=1,SUMIFS(66:66,$1:$1,"&gt;="&amp;1,$1:$1,"&lt;="&amp;INT(-$N88/30))+(-$N88/30-INT(-$N88/30))*SUMIFS(66:66,$1:$1,INT(-$N88/30)+1),0)+(-$N88/30-INT(-$N88/30))*SUMIFS(66:66,$1:$1,AK$1+INT(-$N88/30)+1)+(INT(-$N88/30)+1--$N88/30)*SUMIFS(66:66,$1:$1,AK$1+INT(-$N88/30))))</f>
        <v>0</v>
      </c>
      <c r="AL88" s="40">
        <f>IF(AL$7="",0,IF(AL$1=MAX($1:$1),$R66-SUM($T88:AK88),IF(AL$1=1,SUMIFS(66:66,$1:$1,"&gt;="&amp;1,$1:$1,"&lt;="&amp;INT(-$N88/30))+(-$N88/30-INT(-$N88/30))*SUMIFS(66:66,$1:$1,INT(-$N88/30)+1),0)+(-$N88/30-INT(-$N88/30))*SUMIFS(66:66,$1:$1,AL$1+INT(-$N88/30)+1)+(INT(-$N88/30)+1--$N88/30)*SUMIFS(66:66,$1:$1,AL$1+INT(-$N88/30))))</f>
        <v>0</v>
      </c>
      <c r="AM88" s="40">
        <f>IF(AM$7="",0,IF(AM$1=MAX($1:$1),$R66-SUM($T88:AL88),IF(AM$1=1,SUMIFS(66:66,$1:$1,"&gt;="&amp;1,$1:$1,"&lt;="&amp;INT(-$N88/30))+(-$N88/30-INT(-$N88/30))*SUMIFS(66:66,$1:$1,INT(-$N88/30)+1),0)+(-$N88/30-INT(-$N88/30))*SUMIFS(66:66,$1:$1,AM$1+INT(-$N88/30)+1)+(INT(-$N88/30)+1--$N88/30)*SUMIFS(66:66,$1:$1,AM$1+INT(-$N88/30))))</f>
        <v>0</v>
      </c>
      <c r="AN88" s="40">
        <f>IF(AN$7="",0,IF(AN$1=MAX($1:$1),$R66-SUM($T88:AM88),IF(AN$1=1,SUMIFS(66:66,$1:$1,"&gt;="&amp;1,$1:$1,"&lt;="&amp;INT(-$N88/30))+(-$N88/30-INT(-$N88/30))*SUMIFS(66:66,$1:$1,INT(-$N88/30)+1),0)+(-$N88/30-INT(-$N88/30))*SUMIFS(66:66,$1:$1,AN$1+INT(-$N88/30)+1)+(INT(-$N88/30)+1--$N88/30)*SUMIFS(66:66,$1:$1,AN$1+INT(-$N88/30))))</f>
        <v>0</v>
      </c>
      <c r="AO88" s="40">
        <f>IF(AO$7="",0,IF(AO$1=MAX($1:$1),$R66-SUM($T88:AN88),IF(AO$1=1,SUMIFS(66:66,$1:$1,"&gt;="&amp;1,$1:$1,"&lt;="&amp;INT(-$N88/30))+(-$N88/30-INT(-$N88/30))*SUMIFS(66:66,$1:$1,INT(-$N88/30)+1),0)+(-$N88/30-INT(-$N88/30))*SUMIFS(66:66,$1:$1,AO$1+INT(-$N88/30)+1)+(INT(-$N88/30)+1--$N88/30)*SUMIFS(66:66,$1:$1,AO$1+INT(-$N88/30))))</f>
        <v>0</v>
      </c>
      <c r="AP88" s="40">
        <f>IF(AP$7="",0,IF(AP$1=MAX($1:$1),$R66-SUM($T88:AO88),IF(AP$1=1,SUMIFS(66:66,$1:$1,"&gt;="&amp;1,$1:$1,"&lt;="&amp;INT(-$N88/30))+(-$N88/30-INT(-$N88/30))*SUMIFS(66:66,$1:$1,INT(-$N88/30)+1),0)+(-$N88/30-INT(-$N88/30))*SUMIFS(66:66,$1:$1,AP$1+INT(-$N88/30)+1)+(INT(-$N88/30)+1--$N88/30)*SUMIFS(66:66,$1:$1,AP$1+INT(-$N88/30))))</f>
        <v>0</v>
      </c>
      <c r="AQ88" s="40">
        <f>IF(AQ$7="",0,IF(AQ$1=MAX($1:$1),$R66-SUM($T88:AP88),IF(AQ$1=1,SUMIFS(66:66,$1:$1,"&gt;="&amp;1,$1:$1,"&lt;="&amp;INT(-$N88/30))+(-$N88/30-INT(-$N88/30))*SUMIFS(66:66,$1:$1,INT(-$N88/30)+1),0)+(-$N88/30-INT(-$N88/30))*SUMIFS(66:66,$1:$1,AQ$1+INT(-$N88/30)+1)+(INT(-$N88/30)+1--$N88/30)*SUMIFS(66:66,$1:$1,AQ$1+INT(-$N88/30))))</f>
        <v>0</v>
      </c>
      <c r="AR88" s="40">
        <f>IF(AR$7="",0,IF(AR$1=MAX($1:$1),$R66-SUM($T88:AQ88),IF(AR$1=1,SUMIFS(66:66,$1:$1,"&gt;="&amp;1,$1:$1,"&lt;="&amp;INT(-$N88/30))+(-$N88/30-INT(-$N88/30))*SUMIFS(66:66,$1:$1,INT(-$N88/30)+1),0)+(-$N88/30-INT(-$N88/30))*SUMIFS(66:66,$1:$1,AR$1+INT(-$N88/30)+1)+(INT(-$N88/30)+1--$N88/30)*SUMIFS(66:66,$1:$1,AR$1+INT(-$N88/30))))</f>
        <v>0</v>
      </c>
      <c r="AS88" s="40">
        <f>IF(AS$7="",0,IF(AS$1=MAX($1:$1),$R66-SUM($T88:AR88),IF(AS$1=1,SUMIFS(66:66,$1:$1,"&gt;="&amp;1,$1:$1,"&lt;="&amp;INT(-$N88/30))+(-$N88/30-INT(-$N88/30))*SUMIFS(66:66,$1:$1,INT(-$N88/30)+1),0)+(-$N88/30-INT(-$N88/30))*SUMIFS(66:66,$1:$1,AS$1+INT(-$N88/30)+1)+(INT(-$N88/30)+1--$N88/30)*SUMIFS(66:66,$1:$1,AS$1+INT(-$N88/30))))</f>
        <v>0</v>
      </c>
      <c r="AT88" s="40">
        <f>IF(AT$7="",0,IF(AT$1=MAX($1:$1),$R66-SUM($T88:AS88),IF(AT$1=1,SUMIFS(66:66,$1:$1,"&gt;="&amp;1,$1:$1,"&lt;="&amp;INT(-$N88/30))+(-$N88/30-INT(-$N88/30))*SUMIFS(66:66,$1:$1,INT(-$N88/30)+1),0)+(-$N88/30-INT(-$N88/30))*SUMIFS(66:66,$1:$1,AT$1+INT(-$N88/30)+1)+(INT(-$N88/30)+1--$N88/30)*SUMIFS(66:66,$1:$1,AT$1+INT(-$N88/30))))</f>
        <v>0</v>
      </c>
      <c r="AU88" s="40">
        <f>IF(AU$7="",0,IF(AU$1=MAX($1:$1),$R66-SUM($T88:AT88),IF(AU$1=1,SUMIFS(66:66,$1:$1,"&gt;="&amp;1,$1:$1,"&lt;="&amp;INT(-$N88/30))+(-$N88/30-INT(-$N88/30))*SUMIFS(66:66,$1:$1,INT(-$N88/30)+1),0)+(-$N88/30-INT(-$N88/30))*SUMIFS(66:66,$1:$1,AU$1+INT(-$N88/30)+1)+(INT(-$N88/30)+1--$N88/30)*SUMIFS(66:66,$1:$1,AU$1+INT(-$N88/30))))</f>
        <v>0</v>
      </c>
      <c r="AV88" s="40">
        <f>IF(AV$7="",0,IF(AV$1=MAX($1:$1),$R66-SUM($T88:AU88),IF(AV$1=1,SUMIFS(66:66,$1:$1,"&gt;="&amp;1,$1:$1,"&lt;="&amp;INT(-$N88/30))+(-$N88/30-INT(-$N88/30))*SUMIFS(66:66,$1:$1,INT(-$N88/30)+1),0)+(-$N88/30-INT(-$N88/30))*SUMIFS(66:66,$1:$1,AV$1+INT(-$N88/30)+1)+(INT(-$N88/30)+1--$N88/30)*SUMIFS(66:66,$1:$1,AV$1+INT(-$N88/30))))</f>
        <v>0</v>
      </c>
      <c r="AW88" s="40">
        <f>IF(AW$7="",0,IF(AW$1=MAX($1:$1),$R66-SUM($T88:AV88),IF(AW$1=1,SUMIFS(66:66,$1:$1,"&gt;="&amp;1,$1:$1,"&lt;="&amp;INT(-$N88/30))+(-$N88/30-INT(-$N88/30))*SUMIFS(66:66,$1:$1,INT(-$N88/30)+1),0)+(-$N88/30-INT(-$N88/30))*SUMIFS(66:66,$1:$1,AW$1+INT(-$N88/30)+1)+(INT(-$N88/30)+1--$N88/30)*SUMIFS(66:66,$1:$1,AW$1+INT(-$N88/30))))</f>
        <v>0</v>
      </c>
      <c r="AX88" s="40">
        <f>IF(AX$7="",0,IF(AX$1=MAX($1:$1),$R66-SUM($T88:AW88),IF(AX$1=1,SUMIFS(66:66,$1:$1,"&gt;="&amp;1,$1:$1,"&lt;="&amp;INT(-$N88/30))+(-$N88/30-INT(-$N88/30))*SUMIFS(66:66,$1:$1,INT(-$N88/30)+1),0)+(-$N88/30-INT(-$N88/30))*SUMIFS(66:66,$1:$1,AX$1+INT(-$N88/30)+1)+(INT(-$N88/30)+1--$N88/30)*SUMIFS(66:66,$1:$1,AX$1+INT(-$N88/30))))</f>
        <v>0</v>
      </c>
      <c r="AY88" s="40">
        <f>IF(AY$7="",0,IF(AY$1=MAX($1:$1),$R66-SUM($T88:AX88),IF(AY$1=1,SUMIFS(66:66,$1:$1,"&gt;="&amp;1,$1:$1,"&lt;="&amp;INT(-$N88/30))+(-$N88/30-INT(-$N88/30))*SUMIFS(66:66,$1:$1,INT(-$N88/30)+1),0)+(-$N88/30-INT(-$N88/30))*SUMIFS(66:66,$1:$1,AY$1+INT(-$N88/30)+1)+(INT(-$N88/30)+1--$N88/30)*SUMIFS(66:66,$1:$1,AY$1+INT(-$N88/30))))</f>
        <v>0</v>
      </c>
      <c r="AZ88" s="40">
        <f>IF(AZ$7="",0,IF(AZ$1=MAX($1:$1),$R66-SUM($T88:AY88),IF(AZ$1=1,SUMIFS(66:66,$1:$1,"&gt;="&amp;1,$1:$1,"&lt;="&amp;INT(-$N88/30))+(-$N88/30-INT(-$N88/30))*SUMIFS(66:66,$1:$1,INT(-$N88/30)+1),0)+(-$N88/30-INT(-$N88/30))*SUMIFS(66:66,$1:$1,AZ$1+INT(-$N88/30)+1)+(INT(-$N88/30)+1--$N88/30)*SUMIFS(66:66,$1:$1,AZ$1+INT(-$N88/30))))</f>
        <v>0</v>
      </c>
      <c r="BA88" s="40">
        <f>IF(BA$7="",0,IF(BA$1=MAX($1:$1),$R66-SUM($T88:AZ88),IF(BA$1=1,SUMIFS(66:66,$1:$1,"&gt;="&amp;1,$1:$1,"&lt;="&amp;INT(-$N88/30))+(-$N88/30-INT(-$N88/30))*SUMIFS(66:66,$1:$1,INT(-$N88/30)+1),0)+(-$N88/30-INT(-$N88/30))*SUMIFS(66:66,$1:$1,BA$1+INT(-$N88/30)+1)+(INT(-$N88/30)+1--$N88/30)*SUMIFS(66:66,$1:$1,BA$1+INT(-$N88/30))))</f>
        <v>0</v>
      </c>
      <c r="BB88" s="40">
        <f>IF(BB$7="",0,IF(BB$1=MAX($1:$1),$R66-SUM($T88:BA88),IF(BB$1=1,SUMIFS(66:66,$1:$1,"&gt;="&amp;1,$1:$1,"&lt;="&amp;INT(-$N88/30))+(-$N88/30-INT(-$N88/30))*SUMIFS(66:66,$1:$1,INT(-$N88/30)+1),0)+(-$N88/30-INT(-$N88/30))*SUMIFS(66:66,$1:$1,BB$1+INT(-$N88/30)+1)+(INT(-$N88/30)+1--$N88/30)*SUMIFS(66:66,$1:$1,BB$1+INT(-$N88/30))))</f>
        <v>0</v>
      </c>
      <c r="BC88" s="40">
        <f>IF(BC$7="",0,IF(BC$1=MAX($1:$1),$R66-SUM($T88:BB88),IF(BC$1=1,SUMIFS(66:66,$1:$1,"&gt;="&amp;1,$1:$1,"&lt;="&amp;INT(-$N88/30))+(-$N88/30-INT(-$N88/30))*SUMIFS(66:66,$1:$1,INT(-$N88/30)+1),0)+(-$N88/30-INT(-$N88/30))*SUMIFS(66:66,$1:$1,BC$1+INT(-$N88/30)+1)+(INT(-$N88/30)+1--$N88/30)*SUMIFS(66:66,$1:$1,BC$1+INT(-$N88/30))))</f>
        <v>0</v>
      </c>
      <c r="BD88" s="40">
        <f>IF(BD$7="",0,IF(BD$1=MAX($1:$1),$R66-SUM($T88:BC88),IF(BD$1=1,SUMIFS(66:66,$1:$1,"&gt;="&amp;1,$1:$1,"&lt;="&amp;INT(-$N88/30))+(-$N88/30-INT(-$N88/30))*SUMIFS(66:66,$1:$1,INT(-$N88/30)+1),0)+(-$N88/30-INT(-$N88/30))*SUMIFS(66:66,$1:$1,BD$1+INT(-$N88/30)+1)+(INT(-$N88/30)+1--$N88/30)*SUMIFS(66:66,$1:$1,BD$1+INT(-$N88/30))))</f>
        <v>0</v>
      </c>
      <c r="BE88" s="40">
        <f>IF(BE$7="",0,IF(BE$1=MAX($1:$1),$R66-SUM($T88:BD88),IF(BE$1=1,SUMIFS(66:66,$1:$1,"&gt;="&amp;1,$1:$1,"&lt;="&amp;INT(-$N88/30))+(-$N88/30-INT(-$N88/30))*SUMIFS(66:66,$1:$1,INT(-$N88/30)+1),0)+(-$N88/30-INT(-$N88/30))*SUMIFS(66:66,$1:$1,BE$1+INT(-$N88/30)+1)+(INT(-$N88/30)+1--$N88/30)*SUMIFS(66:66,$1:$1,BE$1+INT(-$N88/30))))</f>
        <v>0</v>
      </c>
      <c r="BF88" s="40">
        <f>IF(BF$7="",0,IF(BF$1=MAX($1:$1),$R66-SUM($T88:BE88),IF(BF$1=1,SUMIFS(66:66,$1:$1,"&gt;="&amp;1,$1:$1,"&lt;="&amp;INT(-$N88/30))+(-$N88/30-INT(-$N88/30))*SUMIFS(66:66,$1:$1,INT(-$N88/30)+1),0)+(-$N88/30-INT(-$N88/30))*SUMIFS(66:66,$1:$1,BF$1+INT(-$N88/30)+1)+(INT(-$N88/30)+1--$N88/30)*SUMIFS(66:66,$1:$1,BF$1+INT(-$N88/30))))</f>
        <v>0</v>
      </c>
      <c r="BG88" s="40">
        <f>IF(BG$7="",0,IF(BG$1=MAX($1:$1),$R66-SUM($T88:BF88),IF(BG$1=1,SUMIFS(66:66,$1:$1,"&gt;="&amp;1,$1:$1,"&lt;="&amp;INT(-$N88/30))+(-$N88/30-INT(-$N88/30))*SUMIFS(66:66,$1:$1,INT(-$N88/30)+1),0)+(-$N88/30-INT(-$N88/30))*SUMIFS(66:66,$1:$1,BG$1+INT(-$N88/30)+1)+(INT(-$N88/30)+1--$N88/30)*SUMIFS(66:66,$1:$1,BG$1+INT(-$N88/30))))</f>
        <v>0</v>
      </c>
      <c r="BH88" s="40">
        <f>IF(BH$7="",0,IF(BH$1=MAX($1:$1),$R66-SUM($T88:BG88),IF(BH$1=1,SUMIFS(66:66,$1:$1,"&gt;="&amp;1,$1:$1,"&lt;="&amp;INT(-$N88/30))+(-$N88/30-INT(-$N88/30))*SUMIFS(66:66,$1:$1,INT(-$N88/30)+1),0)+(-$N88/30-INT(-$N88/30))*SUMIFS(66:66,$1:$1,BH$1+INT(-$N88/30)+1)+(INT(-$N88/30)+1--$N88/30)*SUMIFS(66:66,$1:$1,BH$1+INT(-$N88/30))))</f>
        <v>0</v>
      </c>
      <c r="BI88" s="40">
        <f>IF(BI$7="",0,IF(BI$1=MAX($1:$1),$R66-SUM($T88:BH88),IF(BI$1=1,SUMIFS(66:66,$1:$1,"&gt;="&amp;1,$1:$1,"&lt;="&amp;INT(-$N88/30))+(-$N88/30-INT(-$N88/30))*SUMIFS(66:66,$1:$1,INT(-$N88/30)+1),0)+(-$N88/30-INT(-$N88/30))*SUMIFS(66:66,$1:$1,BI$1+INT(-$N88/30)+1)+(INT(-$N88/30)+1--$N88/30)*SUMIFS(66:66,$1:$1,BI$1+INT(-$N88/30))))</f>
        <v>0</v>
      </c>
      <c r="BJ88" s="40">
        <f>IF(BJ$7="",0,IF(BJ$1=MAX($1:$1),$R66-SUM($T88:BI88),IF(BJ$1=1,SUMIFS(66:66,$1:$1,"&gt;="&amp;1,$1:$1,"&lt;="&amp;INT(-$N88/30))+(-$N88/30-INT(-$N88/30))*SUMIFS(66:66,$1:$1,INT(-$N88/30)+1),0)+(-$N88/30-INT(-$N88/30))*SUMIFS(66:66,$1:$1,BJ$1+INT(-$N88/30)+1)+(INT(-$N88/30)+1--$N88/30)*SUMIFS(66:66,$1:$1,BJ$1+INT(-$N88/30))))</f>
        <v>0</v>
      </c>
      <c r="BK88" s="40">
        <f>IF(BK$7="",0,IF(BK$1=MAX($1:$1),$R66-SUM($T88:BJ88),IF(BK$1=1,SUMIFS(66:66,$1:$1,"&gt;="&amp;1,$1:$1,"&lt;="&amp;INT(-$N88/30))+(-$N88/30-INT(-$N88/30))*SUMIFS(66:66,$1:$1,INT(-$N88/30)+1),0)+(-$N88/30-INT(-$N88/30))*SUMIFS(66:66,$1:$1,BK$1+INT(-$N88/30)+1)+(INT(-$N88/30)+1--$N88/30)*SUMIFS(66:66,$1:$1,BK$1+INT(-$N88/30))))</f>
        <v>0</v>
      </c>
      <c r="BL88" s="40">
        <f>IF(BL$7="",0,IF(BL$1=MAX($1:$1),$R66-SUM($T88:BK88),IF(BL$1=1,SUMIFS(66:66,$1:$1,"&gt;="&amp;1,$1:$1,"&lt;="&amp;INT(-$N88/30))+(-$N88/30-INT(-$N88/30))*SUMIFS(66:66,$1:$1,INT(-$N88/30)+1),0)+(-$N88/30-INT(-$N88/30))*SUMIFS(66:66,$1:$1,BL$1+INT(-$N88/30)+1)+(INT(-$N88/30)+1--$N88/30)*SUMIFS(66:66,$1:$1,BL$1+INT(-$N88/30))))</f>
        <v>0</v>
      </c>
      <c r="BM88" s="40">
        <f>IF(BM$7="",0,IF(BM$1=MAX($1:$1),$R66-SUM($T88:BL88),IF(BM$1=1,SUMIFS(66:66,$1:$1,"&gt;="&amp;1,$1:$1,"&lt;="&amp;INT(-$N88/30))+(-$N88/30-INT(-$N88/30))*SUMIFS(66:66,$1:$1,INT(-$N88/30)+1),0)+(-$N88/30-INT(-$N88/30))*SUMIFS(66:66,$1:$1,BM$1+INT(-$N88/30)+1)+(INT(-$N88/30)+1--$N88/30)*SUMIFS(66:66,$1:$1,BM$1+INT(-$N88/30))))</f>
        <v>0</v>
      </c>
      <c r="BN88" s="40">
        <f>IF(BN$7="",0,IF(BN$1=MAX($1:$1),$R66-SUM($T88:BM88),IF(BN$1=1,SUMIFS(66:66,$1:$1,"&gt;="&amp;1,$1:$1,"&lt;="&amp;INT(-$N88/30))+(-$N88/30-INT(-$N88/30))*SUMIFS(66:66,$1:$1,INT(-$N88/30)+1),0)+(-$N88/30-INT(-$N88/30))*SUMIFS(66:66,$1:$1,BN$1+INT(-$N88/30)+1)+(INT(-$N88/30)+1--$N88/30)*SUMIFS(66:66,$1:$1,BN$1+INT(-$N88/30))))</f>
        <v>0</v>
      </c>
      <c r="BO88" s="40">
        <f>IF(BO$7="",0,IF(BO$1=MAX($1:$1),$R66-SUM($T88:BN88),IF(BO$1=1,SUMIFS(66:66,$1:$1,"&gt;="&amp;1,$1:$1,"&lt;="&amp;INT(-$N88/30))+(-$N88/30-INT(-$N88/30))*SUMIFS(66:66,$1:$1,INT(-$N88/30)+1),0)+(-$N88/30-INT(-$N88/30))*SUMIFS(66:66,$1:$1,BO$1+INT(-$N88/30)+1)+(INT(-$N88/30)+1--$N88/30)*SUMIFS(66:66,$1:$1,BO$1+INT(-$N88/30))))</f>
        <v>0</v>
      </c>
      <c r="BP88" s="40">
        <f>IF(BP$7="",0,IF(BP$1=MAX($1:$1),$R66-SUM($T88:BO88),IF(BP$1=1,SUMIFS(66:66,$1:$1,"&gt;="&amp;1,$1:$1,"&lt;="&amp;INT(-$N88/30))+(-$N88/30-INT(-$N88/30))*SUMIFS(66:66,$1:$1,INT(-$N88/30)+1),0)+(-$N88/30-INT(-$N88/30))*SUMIFS(66:66,$1:$1,BP$1+INT(-$N88/30)+1)+(INT(-$N88/30)+1--$N88/30)*SUMIFS(66:66,$1:$1,BP$1+INT(-$N88/30))))</f>
        <v>0</v>
      </c>
      <c r="BQ88" s="40">
        <f>IF(BQ$7="",0,IF(BQ$1=MAX($1:$1),$R66-SUM($T88:BP88),IF(BQ$1=1,SUMIFS(66:66,$1:$1,"&gt;="&amp;1,$1:$1,"&lt;="&amp;INT(-$N88/30))+(-$N88/30-INT(-$N88/30))*SUMIFS(66:66,$1:$1,INT(-$N88/30)+1),0)+(-$N88/30-INT(-$N88/30))*SUMIFS(66:66,$1:$1,BQ$1+INT(-$N88/30)+1)+(INT(-$N88/30)+1--$N88/30)*SUMIFS(66:66,$1:$1,BQ$1+INT(-$N88/30))))</f>
        <v>0</v>
      </c>
      <c r="BR88" s="40">
        <f>IF(BR$7="",0,IF(BR$1=MAX($1:$1),$R66-SUM($T88:BQ88),IF(BR$1=1,SUMIFS(66:66,$1:$1,"&gt;="&amp;1,$1:$1,"&lt;="&amp;INT(-$N88/30))+(-$N88/30-INT(-$N88/30))*SUMIFS(66:66,$1:$1,INT(-$N88/30)+1),0)+(-$N88/30-INT(-$N88/30))*SUMIFS(66:66,$1:$1,BR$1+INT(-$N88/30)+1)+(INT(-$N88/30)+1--$N88/30)*SUMIFS(66:66,$1:$1,BR$1+INT(-$N88/30))))</f>
        <v>0</v>
      </c>
      <c r="BS88" s="40">
        <f>IF(BS$7="",0,IF(BS$1=MAX($1:$1),$R66-SUM($T88:BR88),IF(BS$1=1,SUMIFS(66:66,$1:$1,"&gt;="&amp;1,$1:$1,"&lt;="&amp;INT(-$N88/30))+(-$N88/30-INT(-$N88/30))*SUMIFS(66:66,$1:$1,INT(-$N88/30)+1),0)+(-$N88/30-INT(-$N88/30))*SUMIFS(66:66,$1:$1,BS$1+INT(-$N88/30)+1)+(INT(-$N88/30)+1--$N88/30)*SUMIFS(66:66,$1:$1,BS$1+INT(-$N88/30))))</f>
        <v>0</v>
      </c>
      <c r="BT88" s="40">
        <f>IF(BT$7="",0,IF(BT$1=MAX($1:$1),$R66-SUM($T88:BS88),IF(BT$1=1,SUMIFS(66:66,$1:$1,"&gt;="&amp;1,$1:$1,"&lt;="&amp;INT(-$N88/30))+(-$N88/30-INT(-$N88/30))*SUMIFS(66:66,$1:$1,INT(-$N88/30)+1),0)+(-$N88/30-INT(-$N88/30))*SUMIFS(66:66,$1:$1,BT$1+INT(-$N88/30)+1)+(INT(-$N88/30)+1--$N88/30)*SUMIFS(66:66,$1:$1,BT$1+INT(-$N88/30))))</f>
        <v>0</v>
      </c>
      <c r="BU88" s="40">
        <f>IF(BU$7="",0,IF(BU$1=MAX($1:$1),$R66-SUM($T88:BT88),IF(BU$1=1,SUMIFS(66:66,$1:$1,"&gt;="&amp;1,$1:$1,"&lt;="&amp;INT(-$N88/30))+(-$N88/30-INT(-$N88/30))*SUMIFS(66:66,$1:$1,INT(-$N88/30)+1),0)+(-$N88/30-INT(-$N88/30))*SUMIFS(66:66,$1:$1,BU$1+INT(-$N88/30)+1)+(INT(-$N88/30)+1--$N88/30)*SUMIFS(66:66,$1:$1,BU$1+INT(-$N88/30))))</f>
        <v>0</v>
      </c>
      <c r="BV88" s="40">
        <f>IF(BV$7="",0,IF(BV$1=MAX($1:$1),$R66-SUM($T88:BU88),IF(BV$1=1,SUMIFS(66:66,$1:$1,"&gt;="&amp;1,$1:$1,"&lt;="&amp;INT(-$N88/30))+(-$N88/30-INT(-$N88/30))*SUMIFS(66:66,$1:$1,INT(-$N88/30)+1),0)+(-$N88/30-INT(-$N88/30))*SUMIFS(66:66,$1:$1,BV$1+INT(-$N88/30)+1)+(INT(-$N88/30)+1--$N88/30)*SUMIFS(66:66,$1:$1,BV$1+INT(-$N88/30))))</f>
        <v>0</v>
      </c>
      <c r="BW88" s="40">
        <f>IF(BW$7="",0,IF(BW$1=MAX($1:$1),$R66-SUM($T88:BV88),IF(BW$1=1,SUMIFS(66:66,$1:$1,"&gt;="&amp;1,$1:$1,"&lt;="&amp;INT(-$N88/30))+(-$N88/30-INT(-$N88/30))*SUMIFS(66:66,$1:$1,INT(-$N88/30)+1),0)+(-$N88/30-INT(-$N88/30))*SUMIFS(66:66,$1:$1,BW$1+INT(-$N88/30)+1)+(INT(-$N88/30)+1--$N88/30)*SUMIFS(66:66,$1:$1,BW$1+INT(-$N88/30))))</f>
        <v>0</v>
      </c>
      <c r="BX88" s="40">
        <f>IF(BX$7="",0,IF(BX$1=MAX($1:$1),$R66-SUM($T88:BW88),IF(BX$1=1,SUMIFS(66:66,$1:$1,"&gt;="&amp;1,$1:$1,"&lt;="&amp;INT(-$N88/30))+(-$N88/30-INT(-$N88/30))*SUMIFS(66:66,$1:$1,INT(-$N88/30)+1),0)+(-$N88/30-INT(-$N88/30))*SUMIFS(66:66,$1:$1,BX$1+INT(-$N88/30)+1)+(INT(-$N88/30)+1--$N88/30)*SUMIFS(66:66,$1:$1,BX$1+INT(-$N88/30))))</f>
        <v>0</v>
      </c>
      <c r="BY88" s="40">
        <f>IF(BY$7="",0,IF(BY$1=MAX($1:$1),$R66-SUM($T88:BX88),IF(BY$1=1,SUMIFS(66:66,$1:$1,"&gt;="&amp;1,$1:$1,"&lt;="&amp;INT(-$N88/30))+(-$N88/30-INT(-$N88/30))*SUMIFS(66:66,$1:$1,INT(-$N88/30)+1),0)+(-$N88/30-INT(-$N88/30))*SUMIFS(66:66,$1:$1,BY$1+INT(-$N88/30)+1)+(INT(-$N88/30)+1--$N88/30)*SUMIFS(66:66,$1:$1,BY$1+INT(-$N88/30))))</f>
        <v>0</v>
      </c>
      <c r="BZ88" s="40">
        <f>IF(BZ$7="",0,IF(BZ$1=MAX($1:$1),$R66-SUM($T88:BY88),IF(BZ$1=1,SUMIFS(66:66,$1:$1,"&gt;="&amp;1,$1:$1,"&lt;="&amp;INT(-$N88/30))+(-$N88/30-INT(-$N88/30))*SUMIFS(66:66,$1:$1,INT(-$N88/30)+1),0)+(-$N88/30-INT(-$N88/30))*SUMIFS(66:66,$1:$1,BZ$1+INT(-$N88/30)+1)+(INT(-$N88/30)+1--$N88/30)*SUMIFS(66:66,$1:$1,BZ$1+INT(-$N88/30))))</f>
        <v>0</v>
      </c>
      <c r="CA88" s="40">
        <f>IF(CA$7="",0,IF(CA$1=MAX($1:$1),$R66-SUM($T88:BZ88),IF(CA$1=1,SUMIFS(66:66,$1:$1,"&gt;="&amp;1,$1:$1,"&lt;="&amp;INT(-$N88/30))+(-$N88/30-INT(-$N88/30))*SUMIFS(66:66,$1:$1,INT(-$N88/30)+1),0)+(-$N88/30-INT(-$N88/30))*SUMIFS(66:66,$1:$1,CA$1+INT(-$N88/30)+1)+(INT(-$N88/30)+1--$N88/30)*SUMIFS(66:66,$1:$1,CA$1+INT(-$N88/30))))</f>
        <v>0</v>
      </c>
      <c r="CB88" s="40">
        <f>IF(CB$7="",0,IF(CB$1=MAX($1:$1),$R66-SUM($T88:CA88),IF(CB$1=1,SUMIFS(66:66,$1:$1,"&gt;="&amp;1,$1:$1,"&lt;="&amp;INT(-$N88/30))+(-$N88/30-INT(-$N88/30))*SUMIFS(66:66,$1:$1,INT(-$N88/30)+1),0)+(-$N88/30-INT(-$N88/30))*SUMIFS(66:66,$1:$1,CB$1+INT(-$N88/30)+1)+(INT(-$N88/30)+1--$N88/30)*SUMIFS(66:66,$1:$1,CB$1+INT(-$N88/30))))</f>
        <v>0</v>
      </c>
      <c r="CC88" s="40">
        <f>IF(CC$7="",0,IF(CC$1=MAX($1:$1),$R66-SUM($T88:CB88),IF(CC$1=1,SUMIFS(66:66,$1:$1,"&gt;="&amp;1,$1:$1,"&lt;="&amp;INT(-$N88/30))+(-$N88/30-INT(-$N88/30))*SUMIFS(66:66,$1:$1,INT(-$N88/30)+1),0)+(-$N88/30-INT(-$N88/30))*SUMIFS(66:66,$1:$1,CC$1+INT(-$N88/30)+1)+(INT(-$N88/30)+1--$N88/30)*SUMIFS(66:66,$1:$1,CC$1+INT(-$N88/30))))</f>
        <v>0</v>
      </c>
      <c r="CD88" s="40">
        <f>IF(CD$7="",0,IF(CD$1=MAX($1:$1),$R66-SUM($T88:CC88),IF(CD$1=1,SUMIFS(66:66,$1:$1,"&gt;="&amp;1,$1:$1,"&lt;="&amp;INT(-$N88/30))+(-$N88/30-INT(-$N88/30))*SUMIFS(66:66,$1:$1,INT(-$N88/30)+1),0)+(-$N88/30-INT(-$N88/30))*SUMIFS(66:66,$1:$1,CD$1+INT(-$N88/30)+1)+(INT(-$N88/30)+1--$N88/30)*SUMIFS(66:66,$1:$1,CD$1+INT(-$N88/30))))</f>
        <v>0</v>
      </c>
      <c r="CE88" s="40">
        <f>IF(CE$7="",0,IF(CE$1=MAX($1:$1),$R66-SUM($T88:CD88),IF(CE$1=1,SUMIFS(66:66,$1:$1,"&gt;="&amp;1,$1:$1,"&lt;="&amp;INT(-$N88/30))+(-$N88/30-INT(-$N88/30))*SUMIFS(66:66,$1:$1,INT(-$N88/30)+1),0)+(-$N88/30-INT(-$N88/30))*SUMIFS(66:66,$1:$1,CE$1+INT(-$N88/30)+1)+(INT(-$N88/30)+1--$N88/30)*SUMIFS(66:66,$1:$1,CE$1+INT(-$N88/30))))</f>
        <v>0</v>
      </c>
      <c r="CF88" s="40">
        <f>IF(CF$7="",0,IF(CF$1=MAX($1:$1),$R66-SUM($T88:CE88),IF(CF$1=1,SUMIFS(66:66,$1:$1,"&gt;="&amp;1,$1:$1,"&lt;="&amp;INT(-$N88/30))+(-$N88/30-INT(-$N88/30))*SUMIFS(66:66,$1:$1,INT(-$N88/30)+1),0)+(-$N88/30-INT(-$N88/30))*SUMIFS(66:66,$1:$1,CF$1+INT(-$N88/30)+1)+(INT(-$N88/30)+1--$N88/30)*SUMIFS(66:66,$1:$1,CF$1+INT(-$N88/30))))</f>
        <v>0</v>
      </c>
      <c r="CG88" s="40">
        <f>IF(CG$7="",0,IF(CG$1=MAX($1:$1),$R66-SUM($T88:CF88),IF(CG$1=1,SUMIFS(66:66,$1:$1,"&gt;="&amp;1,$1:$1,"&lt;="&amp;INT(-$N88/30))+(-$N88/30-INT(-$N88/30))*SUMIFS(66:66,$1:$1,INT(-$N88/30)+1),0)+(-$N88/30-INT(-$N88/30))*SUMIFS(66:66,$1:$1,CG$1+INT(-$N88/30)+1)+(INT(-$N88/30)+1--$N88/30)*SUMIFS(66:66,$1:$1,CG$1+INT(-$N88/30))))</f>
        <v>0</v>
      </c>
      <c r="CH88" s="40">
        <f>IF(CH$7="",0,IF(CH$1=MAX($1:$1),$R66-SUM($T88:CG88),IF(CH$1=1,SUMIFS(66:66,$1:$1,"&gt;="&amp;1,$1:$1,"&lt;="&amp;INT(-$N88/30))+(-$N88/30-INT(-$N88/30))*SUMIFS(66:66,$1:$1,INT(-$N88/30)+1),0)+(-$N88/30-INT(-$N88/30))*SUMIFS(66:66,$1:$1,CH$1+INT(-$N88/30)+1)+(INT(-$N88/30)+1--$N88/30)*SUMIFS(66:66,$1:$1,CH$1+INT(-$N88/30))))</f>
        <v>0</v>
      </c>
      <c r="CI88" s="40">
        <f>IF(CI$7="",0,IF(CI$1=MAX($1:$1),$R66-SUM($T88:CH88),IF(CI$1=1,SUMIFS(66:66,$1:$1,"&gt;="&amp;1,$1:$1,"&lt;="&amp;INT(-$N88/30))+(-$N88/30-INT(-$N88/30))*SUMIFS(66:66,$1:$1,INT(-$N88/30)+1),0)+(-$N88/30-INT(-$N88/30))*SUMIFS(66:66,$1:$1,CI$1+INT(-$N88/30)+1)+(INT(-$N88/30)+1--$N88/30)*SUMIFS(66:66,$1:$1,CI$1+INT(-$N88/30))))</f>
        <v>0</v>
      </c>
      <c r="CJ88" s="40">
        <f>IF(CJ$7="",0,IF(CJ$1=MAX($1:$1),$R66-SUM($T88:CI88),IF(CJ$1=1,SUMIFS(66:66,$1:$1,"&gt;="&amp;1,$1:$1,"&lt;="&amp;INT(-$N88/30))+(-$N88/30-INT(-$N88/30))*SUMIFS(66:66,$1:$1,INT(-$N88/30)+1),0)+(-$N88/30-INT(-$N88/30))*SUMIFS(66:66,$1:$1,CJ$1+INT(-$N88/30)+1)+(INT(-$N88/30)+1--$N88/30)*SUMIFS(66:66,$1:$1,CJ$1+INT(-$N88/30))))</f>
        <v>0</v>
      </c>
      <c r="CK88" s="40">
        <f>IF(CK$7="",0,IF(CK$1=MAX($1:$1),$R66-SUM($T88:CJ88),IF(CK$1=1,SUMIFS(66:66,$1:$1,"&gt;="&amp;1,$1:$1,"&lt;="&amp;INT(-$N88/30))+(-$N88/30-INT(-$N88/30))*SUMIFS(66:66,$1:$1,INT(-$N88/30)+1),0)+(-$N88/30-INT(-$N88/30))*SUMIFS(66:66,$1:$1,CK$1+INT(-$N88/30)+1)+(INT(-$N88/30)+1--$N88/30)*SUMIFS(66:66,$1:$1,CK$1+INT(-$N88/30))))</f>
        <v>0</v>
      </c>
      <c r="CL88" s="40">
        <f>IF(CL$7="",0,IF(CL$1=MAX($1:$1),$R66-SUM($T88:CK88),IF(CL$1=1,SUMIFS(66:66,$1:$1,"&gt;="&amp;1,$1:$1,"&lt;="&amp;INT(-$N88/30))+(-$N88/30-INT(-$N88/30))*SUMIFS(66:66,$1:$1,INT(-$N88/30)+1),0)+(-$N88/30-INT(-$N88/30))*SUMIFS(66:66,$1:$1,CL$1+INT(-$N88/30)+1)+(INT(-$N88/30)+1--$N88/30)*SUMIFS(66:66,$1:$1,CL$1+INT(-$N88/30))))</f>
        <v>0</v>
      </c>
      <c r="CM88" s="40">
        <f>IF(CM$7="",0,IF(CM$1=MAX($1:$1),$R66-SUM($T88:CL88),IF(CM$1=1,SUMIFS(66:66,$1:$1,"&gt;="&amp;1,$1:$1,"&lt;="&amp;INT(-$N88/30))+(-$N88/30-INT(-$N88/30))*SUMIFS(66:66,$1:$1,INT(-$N88/30)+1),0)+(-$N88/30-INT(-$N88/30))*SUMIFS(66:66,$1:$1,CM$1+INT(-$N88/30)+1)+(INT(-$N88/30)+1--$N88/30)*SUMIFS(66:66,$1:$1,CM$1+INT(-$N88/30))))</f>
        <v>0</v>
      </c>
      <c r="CN88" s="40">
        <f>IF(CN$7="",0,IF(CN$1=MAX($1:$1),$R66-SUM($T88:CM88),IF(CN$1=1,SUMIFS(66:66,$1:$1,"&gt;="&amp;1,$1:$1,"&lt;="&amp;INT(-$N88/30))+(-$N88/30-INT(-$N88/30))*SUMIFS(66:66,$1:$1,INT(-$N88/30)+1),0)+(-$N88/30-INT(-$N88/30))*SUMIFS(66:66,$1:$1,CN$1+INT(-$N88/30)+1)+(INT(-$N88/30)+1--$N88/30)*SUMIFS(66:66,$1:$1,CN$1+INT(-$N88/30))))</f>
        <v>0</v>
      </c>
      <c r="CO88" s="40">
        <f>IF(CO$7="",0,IF(CO$1=MAX($1:$1),$R66-SUM($T88:CN88),IF(CO$1=1,SUMIFS(66:66,$1:$1,"&gt;="&amp;1,$1:$1,"&lt;="&amp;INT(-$N88/30))+(-$N88/30-INT(-$N88/30))*SUMIFS(66:66,$1:$1,INT(-$N88/30)+1),0)+(-$N88/30-INT(-$N88/30))*SUMIFS(66:66,$1:$1,CO$1+INT(-$N88/30)+1)+(INT(-$N88/30)+1--$N88/30)*SUMIFS(66:66,$1:$1,CO$1+INT(-$N88/30))))</f>
        <v>0</v>
      </c>
      <c r="CP88" s="40">
        <f>IF(CP$7="",0,IF(CP$1=MAX($1:$1),$R66-SUM($T88:CO88),IF(CP$1=1,SUMIFS(66:66,$1:$1,"&gt;="&amp;1,$1:$1,"&lt;="&amp;INT(-$N88/30))+(-$N88/30-INT(-$N88/30))*SUMIFS(66:66,$1:$1,INT(-$N88/30)+1),0)+(-$N88/30-INT(-$N88/30))*SUMIFS(66:66,$1:$1,CP$1+INT(-$N88/30)+1)+(INT(-$N88/30)+1--$N88/30)*SUMIFS(66:66,$1:$1,CP$1+INT(-$N88/30))))</f>
        <v>0</v>
      </c>
      <c r="CQ88" s="40">
        <f>IF(CQ$7="",0,IF(CQ$1=MAX($1:$1),$R66-SUM($T88:CP88),IF(CQ$1=1,SUMIFS(66:66,$1:$1,"&gt;="&amp;1,$1:$1,"&lt;="&amp;INT(-$N88/30))+(-$N88/30-INT(-$N88/30))*SUMIFS(66:66,$1:$1,INT(-$N88/30)+1),0)+(-$N88/30-INT(-$N88/30))*SUMIFS(66:66,$1:$1,CQ$1+INT(-$N88/30)+1)+(INT(-$N88/30)+1--$N88/30)*SUMIFS(66:66,$1:$1,CQ$1+INT(-$N88/30))))</f>
        <v>0</v>
      </c>
      <c r="CR88" s="40">
        <f>IF(CR$7="",0,IF(CR$1=MAX($1:$1),$R66-SUM($T88:CQ88),IF(CR$1=1,SUMIFS(66:66,$1:$1,"&gt;="&amp;1,$1:$1,"&lt;="&amp;INT(-$N88/30))+(-$N88/30-INT(-$N88/30))*SUMIFS(66:66,$1:$1,INT(-$N88/30)+1),0)+(-$N88/30-INT(-$N88/30))*SUMIFS(66:66,$1:$1,CR$1+INT(-$N88/30)+1)+(INT(-$N88/30)+1--$N88/30)*SUMIFS(66:66,$1:$1,CR$1+INT(-$N88/30))))</f>
        <v>0</v>
      </c>
      <c r="CS88" s="40">
        <f>IF(CS$7="",0,IF(CS$1=MAX($1:$1),$R66-SUM($T88:CR88),IF(CS$1=1,SUMIFS(66:66,$1:$1,"&gt;="&amp;1,$1:$1,"&lt;="&amp;INT(-$N88/30))+(-$N88/30-INT(-$N88/30))*SUMIFS(66:66,$1:$1,INT(-$N88/30)+1),0)+(-$N88/30-INT(-$N88/30))*SUMIFS(66:66,$1:$1,CS$1+INT(-$N88/30)+1)+(INT(-$N88/30)+1--$N88/30)*SUMIFS(66:66,$1:$1,CS$1+INT(-$N88/30))))</f>
        <v>0</v>
      </c>
      <c r="CT88" s="40">
        <f>IF(CT$7="",0,IF(CT$1=MAX($1:$1),$R66-SUM($T88:CS88),IF(CT$1=1,SUMIFS(66:66,$1:$1,"&gt;="&amp;1,$1:$1,"&lt;="&amp;INT(-$N88/30))+(-$N88/30-INT(-$N88/30))*SUMIFS(66:66,$1:$1,INT(-$N88/30)+1),0)+(-$N88/30-INT(-$N88/30))*SUMIFS(66:66,$1:$1,CT$1+INT(-$N88/30)+1)+(INT(-$N88/30)+1--$N88/30)*SUMIFS(66:66,$1:$1,CT$1+INT(-$N88/30))))</f>
        <v>0</v>
      </c>
      <c r="CU88" s="40">
        <f>IF(CU$7="",0,IF(CU$1=MAX($1:$1),$R66-SUM($T88:CT88),IF(CU$1=1,SUMIFS(66:66,$1:$1,"&gt;="&amp;1,$1:$1,"&lt;="&amp;INT(-$N88/30))+(-$N88/30-INT(-$N88/30))*SUMIFS(66:66,$1:$1,INT(-$N88/30)+1),0)+(-$N88/30-INT(-$N88/30))*SUMIFS(66:66,$1:$1,CU$1+INT(-$N88/30)+1)+(INT(-$N88/30)+1--$N88/30)*SUMIFS(66:66,$1:$1,CU$1+INT(-$N88/30))))</f>
        <v>0</v>
      </c>
      <c r="CV88" s="40">
        <f>IF(CV$7="",0,IF(CV$1=MAX($1:$1),$R66-SUM($T88:CU88),IF(CV$1=1,SUMIFS(66:66,$1:$1,"&gt;="&amp;1,$1:$1,"&lt;="&amp;INT(-$N88/30))+(-$N88/30-INT(-$N88/30))*SUMIFS(66:66,$1:$1,INT(-$N88/30)+1),0)+(-$N88/30-INT(-$N88/30))*SUMIFS(66:66,$1:$1,CV$1+INT(-$N88/30)+1)+(INT(-$N88/30)+1--$N88/30)*SUMIFS(66:66,$1:$1,CV$1+INT(-$N88/30))))</f>
        <v>0</v>
      </c>
      <c r="CW88" s="40">
        <f>IF(CW$7="",0,IF(CW$1=MAX($1:$1),$R66-SUM($T88:CV88),IF(CW$1=1,SUMIFS(66:66,$1:$1,"&gt;="&amp;1,$1:$1,"&lt;="&amp;INT(-$N88/30))+(-$N88/30-INT(-$N88/30))*SUMIFS(66:66,$1:$1,INT(-$N88/30)+1),0)+(-$N88/30-INT(-$N88/30))*SUMIFS(66:66,$1:$1,CW$1+INT(-$N88/30)+1)+(INT(-$N88/30)+1--$N88/30)*SUMIFS(66:66,$1:$1,CW$1+INT(-$N88/30))))</f>
        <v>0</v>
      </c>
      <c r="CX88" s="40">
        <f>IF(CX$7="",0,IF(CX$1=MAX($1:$1),$R66-SUM($T88:CW88),IF(CX$1=1,SUMIFS(66:66,$1:$1,"&gt;="&amp;1,$1:$1,"&lt;="&amp;INT(-$N88/30))+(-$N88/30-INT(-$N88/30))*SUMIFS(66:66,$1:$1,INT(-$N88/30)+1),0)+(-$N88/30-INT(-$N88/30))*SUMIFS(66:66,$1:$1,CX$1+INT(-$N88/30)+1)+(INT(-$N88/30)+1--$N88/30)*SUMIFS(66:66,$1:$1,CX$1+INT(-$N88/30))))</f>
        <v>0</v>
      </c>
      <c r="CY88" s="40">
        <f>IF(CY$7="",0,IF(CY$1=MAX($1:$1),$R66-SUM($T88:CX88),IF(CY$1=1,SUMIFS(66:66,$1:$1,"&gt;="&amp;1,$1:$1,"&lt;="&amp;INT(-$N88/30))+(-$N88/30-INT(-$N88/30))*SUMIFS(66:66,$1:$1,INT(-$N88/30)+1),0)+(-$N88/30-INT(-$N88/30))*SUMIFS(66:66,$1:$1,CY$1+INT(-$N88/30)+1)+(INT(-$N88/30)+1--$N88/30)*SUMIFS(66:66,$1:$1,CY$1+INT(-$N88/30))))</f>
        <v>0</v>
      </c>
      <c r="CZ88" s="40">
        <f>IF(CZ$7="",0,IF(CZ$1=MAX($1:$1),$R66-SUM($T88:CY88),IF(CZ$1=1,SUMIFS(66:66,$1:$1,"&gt;="&amp;1,$1:$1,"&lt;="&amp;INT(-$N88/30))+(-$N88/30-INT(-$N88/30))*SUMIFS(66:66,$1:$1,INT(-$N88/30)+1),0)+(-$N88/30-INT(-$N88/30))*SUMIFS(66:66,$1:$1,CZ$1+INT(-$N88/30)+1)+(INT(-$N88/30)+1--$N88/30)*SUMIFS(66:66,$1:$1,CZ$1+INT(-$N88/30))))</f>
        <v>0</v>
      </c>
      <c r="DA88" s="40">
        <f>IF(DA$7="",0,IF(DA$1=MAX($1:$1),$R66-SUM($T88:CZ88),IF(DA$1=1,SUMIFS(66:66,$1:$1,"&gt;="&amp;1,$1:$1,"&lt;="&amp;INT(-$N88/30))+(-$N88/30-INT(-$N88/30))*SUMIFS(66:66,$1:$1,INT(-$N88/30)+1),0)+(-$N88/30-INT(-$N88/30))*SUMIFS(66:66,$1:$1,DA$1+INT(-$N88/30)+1)+(INT(-$N88/30)+1--$N88/30)*SUMIFS(66:66,$1:$1,DA$1+INT(-$N88/30))))</f>
        <v>0</v>
      </c>
      <c r="DB88" s="40">
        <f>IF(DB$7="",0,IF(DB$1=MAX($1:$1),$R66-SUM($T88:DA88),IF(DB$1=1,SUMIFS(66:66,$1:$1,"&gt;="&amp;1,$1:$1,"&lt;="&amp;INT(-$N88/30))+(-$N88/30-INT(-$N88/30))*SUMIFS(66:66,$1:$1,INT(-$N88/30)+1),0)+(-$N88/30-INT(-$N88/30))*SUMIFS(66:66,$1:$1,DB$1+INT(-$N88/30)+1)+(INT(-$N88/30)+1--$N88/30)*SUMIFS(66:66,$1:$1,DB$1+INT(-$N88/30))))</f>
        <v>0</v>
      </c>
      <c r="DC88" s="40">
        <f>IF(DC$7="",0,IF(DC$1=MAX($1:$1),$R66-SUM($T88:DB88),IF(DC$1=1,SUMIFS(66:66,$1:$1,"&gt;="&amp;1,$1:$1,"&lt;="&amp;INT(-$N88/30))+(-$N88/30-INT(-$N88/30))*SUMIFS(66:66,$1:$1,INT(-$N88/30)+1),0)+(-$N88/30-INT(-$N88/30))*SUMIFS(66:66,$1:$1,DC$1+INT(-$N88/30)+1)+(INT(-$N88/30)+1--$N88/30)*SUMIFS(66:66,$1:$1,DC$1+INT(-$N88/30))))</f>
        <v>0</v>
      </c>
      <c r="DD88" s="40">
        <f>IF(DD$7="",0,IF(DD$1=MAX($1:$1),$R66-SUM($T88:DC88),IF(DD$1=1,SUMIFS(66:66,$1:$1,"&gt;="&amp;1,$1:$1,"&lt;="&amp;INT(-$N88/30))+(-$N88/30-INT(-$N88/30))*SUMIFS(66:66,$1:$1,INT(-$N88/30)+1),0)+(-$N88/30-INT(-$N88/30))*SUMIFS(66:66,$1:$1,DD$1+INT(-$N88/30)+1)+(INT(-$N88/30)+1--$N88/30)*SUMIFS(66:66,$1:$1,DD$1+INT(-$N88/30))))</f>
        <v>0</v>
      </c>
      <c r="DE88" s="40">
        <f>IF(DE$7="",0,IF(DE$1=MAX($1:$1),$R66-SUM($T88:DD88),IF(DE$1=1,SUMIFS(66:66,$1:$1,"&gt;="&amp;1,$1:$1,"&lt;="&amp;INT(-$N88/30))+(-$N88/30-INT(-$N88/30))*SUMIFS(66:66,$1:$1,INT(-$N88/30)+1),0)+(-$N88/30-INT(-$N88/30))*SUMIFS(66:66,$1:$1,DE$1+INT(-$N88/30)+1)+(INT(-$N88/30)+1--$N88/30)*SUMIFS(66:66,$1:$1,DE$1+INT(-$N88/30))))</f>
        <v>0</v>
      </c>
      <c r="DF88" s="40">
        <f>IF(DF$7="",0,IF(DF$1=MAX($1:$1),$R66-SUM($T88:DE88),IF(DF$1=1,SUMIFS(66:66,$1:$1,"&gt;="&amp;1,$1:$1,"&lt;="&amp;INT(-$N88/30))+(-$N88/30-INT(-$N88/30))*SUMIFS(66:66,$1:$1,INT(-$N88/30)+1),0)+(-$N88/30-INT(-$N88/30))*SUMIFS(66:66,$1:$1,DF$1+INT(-$N88/30)+1)+(INT(-$N88/30)+1--$N88/30)*SUMIFS(66:66,$1:$1,DF$1+INT(-$N88/30))))</f>
        <v>0</v>
      </c>
      <c r="DG88" s="40">
        <f>IF(DG$7="",0,IF(DG$1=MAX($1:$1),$R66-SUM($T88:DF88),IF(DG$1=1,SUMIFS(66:66,$1:$1,"&gt;="&amp;1,$1:$1,"&lt;="&amp;INT(-$N88/30))+(-$N88/30-INT(-$N88/30))*SUMIFS(66:66,$1:$1,INT(-$N88/30)+1),0)+(-$N88/30-INT(-$N88/30))*SUMIFS(66:66,$1:$1,DG$1+INT(-$N88/30)+1)+(INT(-$N88/30)+1--$N88/30)*SUMIFS(66:66,$1:$1,DG$1+INT(-$N88/30))))</f>
        <v>0</v>
      </c>
      <c r="DH88" s="40">
        <f>IF(DH$7="",0,IF(DH$1=MAX($1:$1),$R66-SUM($T88:DG88),IF(DH$1=1,SUMIFS(66:66,$1:$1,"&gt;="&amp;1,$1:$1,"&lt;="&amp;INT(-$N88/30))+(-$N88/30-INT(-$N88/30))*SUMIFS(66:66,$1:$1,INT(-$N88/30)+1),0)+(-$N88/30-INT(-$N88/30))*SUMIFS(66:66,$1:$1,DH$1+INT(-$N88/30)+1)+(INT(-$N88/30)+1--$N88/30)*SUMIFS(66:66,$1:$1,DH$1+INT(-$N88/30))))</f>
        <v>0</v>
      </c>
      <c r="DI88" s="40">
        <f>IF(DI$7="",0,IF(DI$1=MAX($1:$1),$R66-SUM($T88:DH88),IF(DI$1=1,SUMIFS(66:66,$1:$1,"&gt;="&amp;1,$1:$1,"&lt;="&amp;INT(-$N88/30))+(-$N88/30-INT(-$N88/30))*SUMIFS(66:66,$1:$1,INT(-$N88/30)+1),0)+(-$N88/30-INT(-$N88/30))*SUMIFS(66:66,$1:$1,DI$1+INT(-$N88/30)+1)+(INT(-$N88/30)+1--$N88/30)*SUMIFS(66:66,$1:$1,DI$1+INT(-$N88/30))))</f>
        <v>0</v>
      </c>
      <c r="DJ88" s="40">
        <f>IF(DJ$7="",0,IF(DJ$1=MAX($1:$1),$R66-SUM($T88:DI88),IF(DJ$1=1,SUMIFS(66:66,$1:$1,"&gt;="&amp;1,$1:$1,"&lt;="&amp;INT(-$N88/30))+(-$N88/30-INT(-$N88/30))*SUMIFS(66:66,$1:$1,INT(-$N88/30)+1),0)+(-$N88/30-INT(-$N88/30))*SUMIFS(66:66,$1:$1,DJ$1+INT(-$N88/30)+1)+(INT(-$N88/30)+1--$N88/30)*SUMIFS(66:66,$1:$1,DJ$1+INT(-$N88/30))))</f>
        <v>0</v>
      </c>
      <c r="DK88" s="40">
        <f>IF(DK$7="",0,IF(DK$1=MAX($1:$1),$R66-SUM($T88:DJ88),IF(DK$1=1,SUMIFS(66:66,$1:$1,"&gt;="&amp;1,$1:$1,"&lt;="&amp;INT(-$N88/30))+(-$N88/30-INT(-$N88/30))*SUMIFS(66:66,$1:$1,INT(-$N88/30)+1),0)+(-$N88/30-INT(-$N88/30))*SUMIFS(66:66,$1:$1,DK$1+INT(-$N88/30)+1)+(INT(-$N88/30)+1--$N88/30)*SUMIFS(66:66,$1:$1,DK$1+INT(-$N88/30))))</f>
        <v>0</v>
      </c>
      <c r="DL88" s="40">
        <f>IF(DL$7="",0,IF(DL$1=MAX($1:$1),$R66-SUM($T88:DK88),IF(DL$1=1,SUMIFS(66:66,$1:$1,"&gt;="&amp;1,$1:$1,"&lt;="&amp;INT(-$N88/30))+(-$N88/30-INT(-$N88/30))*SUMIFS(66:66,$1:$1,INT(-$N88/30)+1),0)+(-$N88/30-INT(-$N88/30))*SUMIFS(66:66,$1:$1,DL$1+INT(-$N88/30)+1)+(INT(-$N88/30)+1--$N88/30)*SUMIFS(66:66,$1:$1,DL$1+INT(-$N88/30))))</f>
        <v>0</v>
      </c>
      <c r="DM88" s="40">
        <f>IF(DM$7="",0,IF(DM$1=MAX($1:$1),$R66-SUM($T88:DL88),IF(DM$1=1,SUMIFS(66:66,$1:$1,"&gt;="&amp;1,$1:$1,"&lt;="&amp;INT(-$N88/30))+(-$N88/30-INT(-$N88/30))*SUMIFS(66:66,$1:$1,INT(-$N88/30)+1),0)+(-$N88/30-INT(-$N88/30))*SUMIFS(66:66,$1:$1,DM$1+INT(-$N88/30)+1)+(INT(-$N88/30)+1--$N88/30)*SUMIFS(66:66,$1:$1,DM$1+INT(-$N88/30))))</f>
        <v>0</v>
      </c>
      <c r="DN88" s="40">
        <f>IF(DN$7="",0,IF(DN$1=MAX($1:$1),$R66-SUM($T88:DM88),IF(DN$1=1,SUMIFS(66:66,$1:$1,"&gt;="&amp;1,$1:$1,"&lt;="&amp;INT(-$N88/30))+(-$N88/30-INT(-$N88/30))*SUMIFS(66:66,$1:$1,INT(-$N88/30)+1),0)+(-$N88/30-INT(-$N88/30))*SUMIFS(66:66,$1:$1,DN$1+INT(-$N88/30)+1)+(INT(-$N88/30)+1--$N88/30)*SUMIFS(66:66,$1:$1,DN$1+INT(-$N88/30))))</f>
        <v>0</v>
      </c>
      <c r="DO88" s="40">
        <f>IF(DO$7="",0,IF(DO$1=MAX($1:$1),$R66-SUM($T88:DN88),IF(DO$1=1,SUMIFS(66:66,$1:$1,"&gt;="&amp;1,$1:$1,"&lt;="&amp;INT(-$N88/30))+(-$N88/30-INT(-$N88/30))*SUMIFS(66:66,$1:$1,INT(-$N88/30)+1),0)+(-$N88/30-INT(-$N88/30))*SUMIFS(66:66,$1:$1,DO$1+INT(-$N88/30)+1)+(INT(-$N88/30)+1--$N88/30)*SUMIFS(66:66,$1:$1,DO$1+INT(-$N88/30))))</f>
        <v>0</v>
      </c>
      <c r="DP88" s="40">
        <f>IF(DP$7="",0,IF(DP$1=MAX($1:$1),$R66-SUM($T88:DO88),IF(DP$1=1,SUMIFS(66:66,$1:$1,"&gt;="&amp;1,$1:$1,"&lt;="&amp;INT(-$N88/30))+(-$N88/30-INT(-$N88/30))*SUMIFS(66:66,$1:$1,INT(-$N88/30)+1),0)+(-$N88/30-INT(-$N88/30))*SUMIFS(66:66,$1:$1,DP$1+INT(-$N88/30)+1)+(INT(-$N88/30)+1--$N88/30)*SUMIFS(66:66,$1:$1,DP$1+INT(-$N88/30))))</f>
        <v>0</v>
      </c>
      <c r="DQ88" s="40">
        <f>IF(DQ$7="",0,IF(DQ$1=MAX($1:$1),$R66-SUM($T88:DP88),IF(DQ$1=1,SUMIFS(66:66,$1:$1,"&gt;="&amp;1,$1:$1,"&lt;="&amp;INT(-$N88/30))+(-$N88/30-INT(-$N88/30))*SUMIFS(66:66,$1:$1,INT(-$N88/30)+1),0)+(-$N88/30-INT(-$N88/30))*SUMIFS(66:66,$1:$1,DQ$1+INT(-$N88/30)+1)+(INT(-$N88/30)+1--$N88/30)*SUMIFS(66:66,$1:$1,DQ$1+INT(-$N88/30))))</f>
        <v>0</v>
      </c>
      <c r="DR88" s="40">
        <f>IF(DR$7="",0,IF(DR$1=MAX($1:$1),$R66-SUM($T88:DQ88),IF(DR$1=1,SUMIFS(66:66,$1:$1,"&gt;="&amp;1,$1:$1,"&lt;="&amp;INT(-$N88/30))+(-$N88/30-INT(-$N88/30))*SUMIFS(66:66,$1:$1,INT(-$N88/30)+1),0)+(-$N88/30-INT(-$N88/30))*SUMIFS(66:66,$1:$1,DR$1+INT(-$N88/30)+1)+(INT(-$N88/30)+1--$N88/30)*SUMIFS(66:66,$1:$1,DR$1+INT(-$N88/30))))</f>
        <v>0</v>
      </c>
      <c r="DS88" s="40">
        <f>IF(DS$7="",0,IF(DS$1=MAX($1:$1),$R66-SUM($T88:DR88),IF(DS$1=1,SUMIFS(66:66,$1:$1,"&gt;="&amp;1,$1:$1,"&lt;="&amp;INT(-$N88/30))+(-$N88/30-INT(-$N88/30))*SUMIFS(66:66,$1:$1,INT(-$N88/30)+1),0)+(-$N88/30-INT(-$N88/30))*SUMIFS(66:66,$1:$1,DS$1+INT(-$N88/30)+1)+(INT(-$N88/30)+1--$N88/30)*SUMIFS(66:66,$1:$1,DS$1+INT(-$N88/30))))</f>
        <v>0</v>
      </c>
      <c r="DT88" s="40">
        <f>IF(DT$7="",0,IF(DT$1=MAX($1:$1),$R66-SUM($T88:DS88),IF(DT$1=1,SUMIFS(66:66,$1:$1,"&gt;="&amp;1,$1:$1,"&lt;="&amp;INT(-$N88/30))+(-$N88/30-INT(-$N88/30))*SUMIFS(66:66,$1:$1,INT(-$N88/30)+1),0)+(-$N88/30-INT(-$N88/30))*SUMIFS(66:66,$1:$1,DT$1+INT(-$N88/30)+1)+(INT(-$N88/30)+1--$N88/30)*SUMIFS(66:66,$1:$1,DT$1+INT(-$N88/30))))</f>
        <v>0</v>
      </c>
      <c r="DU88" s="40">
        <f>IF(DU$7="",0,IF(DU$1=MAX($1:$1),$R66-SUM($T88:DT88),IF(DU$1=1,SUMIFS(66:66,$1:$1,"&gt;="&amp;1,$1:$1,"&lt;="&amp;INT(-$N88/30))+(-$N88/30-INT(-$N88/30))*SUMIFS(66:66,$1:$1,INT(-$N88/30)+1),0)+(-$N88/30-INT(-$N88/30))*SUMIFS(66:66,$1:$1,DU$1+INT(-$N88/30)+1)+(INT(-$N88/30)+1--$N88/30)*SUMIFS(66:66,$1:$1,DU$1+INT(-$N88/30))))</f>
        <v>0</v>
      </c>
      <c r="DV88" s="40">
        <f>IF(DV$7="",0,IF(DV$1=MAX($1:$1),$R66-SUM($T88:DU88),IF(DV$1=1,SUMIFS(66:66,$1:$1,"&gt;="&amp;1,$1:$1,"&lt;="&amp;INT(-$N88/30))+(-$N88/30-INT(-$N88/30))*SUMIFS(66:66,$1:$1,INT(-$N88/30)+1),0)+(-$N88/30-INT(-$N88/30))*SUMIFS(66:66,$1:$1,DV$1+INT(-$N88/30)+1)+(INT(-$N88/30)+1--$N88/30)*SUMIFS(66:66,$1:$1,DV$1+INT(-$N88/30))))</f>
        <v>0</v>
      </c>
      <c r="DW88" s="40">
        <f>IF(DW$7="",0,IF(DW$1=MAX($1:$1),$R66-SUM($T88:DV88),IF(DW$1=1,SUMIFS(66:66,$1:$1,"&gt;="&amp;1,$1:$1,"&lt;="&amp;INT(-$N88/30))+(-$N88/30-INT(-$N88/30))*SUMIFS(66:66,$1:$1,INT(-$N88/30)+1),0)+(-$N88/30-INT(-$N88/30))*SUMIFS(66:66,$1:$1,DW$1+INT(-$N88/30)+1)+(INT(-$N88/30)+1--$N88/30)*SUMIFS(66:66,$1:$1,DW$1+INT(-$N88/30))))</f>
        <v>0</v>
      </c>
      <c r="DX88" s="40">
        <f>IF(DX$7="",0,IF(DX$1=MAX($1:$1),$R66-SUM($T88:DW88),IF(DX$1=1,SUMIFS(66:66,$1:$1,"&gt;="&amp;1,$1:$1,"&lt;="&amp;INT(-$N88/30))+(-$N88/30-INT(-$N88/30))*SUMIFS(66:66,$1:$1,INT(-$N88/30)+1),0)+(-$N88/30-INT(-$N88/30))*SUMIFS(66:66,$1:$1,DX$1+INT(-$N88/30)+1)+(INT(-$N88/30)+1--$N88/30)*SUMIFS(66:66,$1:$1,DX$1+INT(-$N88/30))))</f>
        <v>0</v>
      </c>
      <c r="DY88" s="40">
        <f>IF(DY$7="",0,IF(DY$1=MAX($1:$1),$R66-SUM($T88:DX88),IF(DY$1=1,SUMIFS(66:66,$1:$1,"&gt;="&amp;1,$1:$1,"&lt;="&amp;INT(-$N88/30))+(-$N88/30-INT(-$N88/30))*SUMIFS(66:66,$1:$1,INT(-$N88/30)+1),0)+(-$N88/30-INT(-$N88/30))*SUMIFS(66:66,$1:$1,DY$1+INT(-$N88/30)+1)+(INT(-$N88/30)+1--$N88/30)*SUMIFS(66:66,$1:$1,DY$1+INT(-$N88/30))))</f>
        <v>0</v>
      </c>
      <c r="DZ88" s="40">
        <f>IF(DZ$7="",0,IF(DZ$1=MAX($1:$1),$R66-SUM($T88:DY88),IF(DZ$1=1,SUMIFS(66:66,$1:$1,"&gt;="&amp;1,$1:$1,"&lt;="&amp;INT(-$N88/30))+(-$N88/30-INT(-$N88/30))*SUMIFS(66:66,$1:$1,INT(-$N88/30)+1),0)+(-$N88/30-INT(-$N88/30))*SUMIFS(66:66,$1:$1,DZ$1+INT(-$N88/30)+1)+(INT(-$N88/30)+1--$N88/30)*SUMIFS(66:66,$1:$1,DZ$1+INT(-$N88/30))))</f>
        <v>0</v>
      </c>
      <c r="EA88" s="40">
        <f>IF(EA$7="",0,IF(EA$1=MAX($1:$1),$R66-SUM($T88:DZ88),IF(EA$1=1,SUMIFS(66:66,$1:$1,"&gt;="&amp;1,$1:$1,"&lt;="&amp;INT(-$N88/30))+(-$N88/30-INT(-$N88/30))*SUMIFS(66:66,$1:$1,INT(-$N88/30)+1),0)+(-$N88/30-INT(-$N88/30))*SUMIFS(66:66,$1:$1,EA$1+INT(-$N88/30)+1)+(INT(-$N88/30)+1--$N88/30)*SUMIFS(66:66,$1:$1,EA$1+INT(-$N88/30))))</f>
        <v>0</v>
      </c>
      <c r="EB88" s="40">
        <f>IF(EB$7="",0,IF(EB$1=MAX($1:$1),$R66-SUM($T88:EA88),IF(EB$1=1,SUMIFS(66:66,$1:$1,"&gt;="&amp;1,$1:$1,"&lt;="&amp;INT(-$N88/30))+(-$N88/30-INT(-$N88/30))*SUMIFS(66:66,$1:$1,INT(-$N88/30)+1),0)+(-$N88/30-INT(-$N88/30))*SUMIFS(66:66,$1:$1,EB$1+INT(-$N88/30)+1)+(INT(-$N88/30)+1--$N88/30)*SUMIFS(66:66,$1:$1,EB$1+INT(-$N88/30))))</f>
        <v>0</v>
      </c>
      <c r="EC88" s="40">
        <f>IF(EC$7="",0,IF(EC$1=MAX($1:$1),$R66-SUM($T88:EB88),IF(EC$1=1,SUMIFS(66:66,$1:$1,"&gt;="&amp;1,$1:$1,"&lt;="&amp;INT(-$N88/30))+(-$N88/30-INT(-$N88/30))*SUMIFS(66:66,$1:$1,INT(-$N88/30)+1),0)+(-$N88/30-INT(-$N88/30))*SUMIFS(66:66,$1:$1,EC$1+INT(-$N88/30)+1)+(INT(-$N88/30)+1--$N88/30)*SUMIFS(66:66,$1:$1,EC$1+INT(-$N88/30))))</f>
        <v>0</v>
      </c>
      <c r="ED88" s="40">
        <f>IF(ED$7="",0,IF(ED$1=MAX($1:$1),$R66-SUM($T88:EC88),IF(ED$1=1,SUMIFS(66:66,$1:$1,"&gt;="&amp;1,$1:$1,"&lt;="&amp;INT(-$N88/30))+(-$N88/30-INT(-$N88/30))*SUMIFS(66:66,$1:$1,INT(-$N88/30)+1),0)+(-$N88/30-INT(-$N88/30))*SUMIFS(66:66,$1:$1,ED$1+INT(-$N88/30)+1)+(INT(-$N88/30)+1--$N88/30)*SUMIFS(66:66,$1:$1,ED$1+INT(-$N88/30))))</f>
        <v>0</v>
      </c>
      <c r="EE88" s="40">
        <f>IF(EE$7="",0,IF(EE$1=MAX($1:$1),$R66-SUM($T88:ED88),IF(EE$1=1,SUMIFS(66:66,$1:$1,"&gt;="&amp;1,$1:$1,"&lt;="&amp;INT(-$N88/30))+(-$N88/30-INT(-$N88/30))*SUMIFS(66:66,$1:$1,INT(-$N88/30)+1),0)+(-$N88/30-INT(-$N88/30))*SUMIFS(66:66,$1:$1,EE$1+INT(-$N88/30)+1)+(INT(-$N88/30)+1--$N88/30)*SUMIFS(66:66,$1:$1,EE$1+INT(-$N88/30))))</f>
        <v>0</v>
      </c>
      <c r="EF88" s="40">
        <f>IF(EF$7="",0,IF(EF$1=MAX($1:$1),$R66-SUM($T88:EE88),IF(EF$1=1,SUMIFS(66:66,$1:$1,"&gt;="&amp;1,$1:$1,"&lt;="&amp;INT(-$N88/30))+(-$N88/30-INT(-$N88/30))*SUMIFS(66:66,$1:$1,INT(-$N88/30)+1),0)+(-$N88/30-INT(-$N88/30))*SUMIFS(66:66,$1:$1,EF$1+INT(-$N88/30)+1)+(INT(-$N88/30)+1--$N88/30)*SUMIFS(66:66,$1:$1,EF$1+INT(-$N88/30))))</f>
        <v>0</v>
      </c>
      <c r="EG88" s="40">
        <f>IF(EG$7="",0,IF(EG$1=MAX($1:$1),$R66-SUM($T88:EF88),IF(EG$1=1,SUMIFS(66:66,$1:$1,"&gt;="&amp;1,$1:$1,"&lt;="&amp;INT(-$N88/30))+(-$N88/30-INT(-$N88/30))*SUMIFS(66:66,$1:$1,INT(-$N88/30)+1),0)+(-$N88/30-INT(-$N88/30))*SUMIFS(66:66,$1:$1,EG$1+INT(-$N88/30)+1)+(INT(-$N88/30)+1--$N88/30)*SUMIFS(66:66,$1:$1,EG$1+INT(-$N88/30))))</f>
        <v>0</v>
      </c>
      <c r="EH88" s="40">
        <f>IF(EH$7="",0,IF(EH$1=MAX($1:$1),$R66-SUM($T88:EG88),IF(EH$1=1,SUMIFS(66:66,$1:$1,"&gt;="&amp;1,$1:$1,"&lt;="&amp;INT(-$N88/30))+(-$N88/30-INT(-$N88/30))*SUMIFS(66:66,$1:$1,INT(-$N88/30)+1),0)+(-$N88/30-INT(-$N88/30))*SUMIFS(66:66,$1:$1,EH$1+INT(-$N88/30)+1)+(INT(-$N88/30)+1--$N88/30)*SUMIFS(66:66,$1:$1,EH$1+INT(-$N88/30))))</f>
        <v>0</v>
      </c>
      <c r="EI88" s="40">
        <f>IF(EI$7="",0,IF(EI$1=MAX($1:$1),$R66-SUM($T88:EH88),IF(EI$1=1,SUMIFS(66:66,$1:$1,"&gt;="&amp;1,$1:$1,"&lt;="&amp;INT(-$N88/30))+(-$N88/30-INT(-$N88/30))*SUMIFS(66:66,$1:$1,INT(-$N88/30)+1),0)+(-$N88/30-INT(-$N88/30))*SUMIFS(66:66,$1:$1,EI$1+INT(-$N88/30)+1)+(INT(-$N88/30)+1--$N88/30)*SUMIFS(66:66,$1:$1,EI$1+INT(-$N88/30))))</f>
        <v>0</v>
      </c>
      <c r="EJ88" s="40">
        <f>IF(EJ$7="",0,IF(EJ$1=MAX($1:$1),$R66-SUM($T88:EI88),IF(EJ$1=1,SUMIFS(66:66,$1:$1,"&gt;="&amp;1,$1:$1,"&lt;="&amp;INT(-$N88/30))+(-$N88/30-INT(-$N88/30))*SUMIFS(66:66,$1:$1,INT(-$N88/30)+1),0)+(-$N88/30-INT(-$N88/30))*SUMIFS(66:66,$1:$1,EJ$1+INT(-$N88/30)+1)+(INT(-$N88/30)+1--$N88/30)*SUMIFS(66:66,$1:$1,EJ$1+INT(-$N88/30))))</f>
        <v>0</v>
      </c>
      <c r="EK88" s="40">
        <f>IF(EK$7="",0,IF(EK$1=MAX($1:$1),$R66-SUM($T88:EJ88),IF(EK$1=1,SUMIFS(66:66,$1:$1,"&gt;="&amp;1,$1:$1,"&lt;="&amp;INT(-$N88/30))+(-$N88/30-INT(-$N88/30))*SUMIFS(66:66,$1:$1,INT(-$N88/30)+1),0)+(-$N88/30-INT(-$N88/30))*SUMIFS(66:66,$1:$1,EK$1+INT(-$N88/30)+1)+(INT(-$N88/30)+1--$N88/30)*SUMIFS(66:66,$1:$1,EK$1+INT(-$N88/30))))</f>
        <v>0</v>
      </c>
      <c r="EL88" s="40">
        <f>IF(EL$7="",0,IF(EL$1=MAX($1:$1),$R66-SUM($T88:EK88),IF(EL$1=1,SUMIFS(66:66,$1:$1,"&gt;="&amp;1,$1:$1,"&lt;="&amp;INT(-$N88/30))+(-$N88/30-INT(-$N88/30))*SUMIFS(66:66,$1:$1,INT(-$N88/30)+1),0)+(-$N88/30-INT(-$N88/30))*SUMIFS(66:66,$1:$1,EL$1+INT(-$N88/30)+1)+(INT(-$N88/30)+1--$N88/30)*SUMIFS(66:66,$1:$1,EL$1+INT(-$N88/30))))</f>
        <v>0</v>
      </c>
      <c r="EM88" s="40">
        <f>IF(EM$7="",0,IF(EM$1=MAX($1:$1),$R66-SUM($T88:EL88),IF(EM$1=1,SUMIFS(66:66,$1:$1,"&gt;="&amp;1,$1:$1,"&lt;="&amp;INT(-$N88/30))+(-$N88/30-INT(-$N88/30))*SUMIFS(66:66,$1:$1,INT(-$N88/30)+1),0)+(-$N88/30-INT(-$N88/30))*SUMIFS(66:66,$1:$1,EM$1+INT(-$N88/30)+1)+(INT(-$N88/30)+1--$N88/30)*SUMIFS(66:66,$1:$1,EM$1+INT(-$N88/30))))</f>
        <v>0</v>
      </c>
      <c r="EN88" s="40">
        <f>IF(EN$7="",0,IF(EN$1=MAX($1:$1),$R66-SUM($T88:EM88),IF(EN$1=1,SUMIFS(66:66,$1:$1,"&gt;="&amp;1,$1:$1,"&lt;="&amp;INT(-$N88/30))+(-$N88/30-INT(-$N88/30))*SUMIFS(66:66,$1:$1,INT(-$N88/30)+1),0)+(-$N88/30-INT(-$N88/30))*SUMIFS(66:66,$1:$1,EN$1+INT(-$N88/30)+1)+(INT(-$N88/30)+1--$N88/30)*SUMIFS(66:66,$1:$1,EN$1+INT(-$N88/30))))</f>
        <v>0</v>
      </c>
      <c r="EO88" s="40">
        <f>IF(EO$7="",0,IF(EO$1=MAX($1:$1),$R66-SUM($T88:EN88),IF(EO$1=1,SUMIFS(66:66,$1:$1,"&gt;="&amp;1,$1:$1,"&lt;="&amp;INT(-$N88/30))+(-$N88/30-INT(-$N88/30))*SUMIFS(66:66,$1:$1,INT(-$N88/30)+1),0)+(-$N88/30-INT(-$N88/30))*SUMIFS(66:66,$1:$1,EO$1+INT(-$N88/30)+1)+(INT(-$N88/30)+1--$N88/30)*SUMIFS(66:66,$1:$1,EO$1+INT(-$N88/30))))</f>
        <v>0</v>
      </c>
      <c r="EP88" s="40">
        <f>IF(EP$7="",0,IF(EP$1=MAX($1:$1),$R66-SUM($T88:EO88),IF(EP$1=1,SUMIFS(66:66,$1:$1,"&gt;="&amp;1,$1:$1,"&lt;="&amp;INT(-$N88/30))+(-$N88/30-INT(-$N88/30))*SUMIFS(66:66,$1:$1,INT(-$N88/30)+1),0)+(-$N88/30-INT(-$N88/30))*SUMIFS(66:66,$1:$1,EP$1+INT(-$N88/30)+1)+(INT(-$N88/30)+1--$N88/30)*SUMIFS(66:66,$1:$1,EP$1+INT(-$N88/30))))</f>
        <v>0</v>
      </c>
      <c r="EQ88" s="40">
        <f>IF(EQ$7="",0,IF(EQ$1=MAX($1:$1),$R66-SUM($T88:EP88),IF(EQ$1=1,SUMIFS(66:66,$1:$1,"&gt;="&amp;1,$1:$1,"&lt;="&amp;INT(-$N88/30))+(-$N88/30-INT(-$N88/30))*SUMIFS(66:66,$1:$1,INT(-$N88/30)+1),0)+(-$N88/30-INT(-$N88/30))*SUMIFS(66:66,$1:$1,EQ$1+INT(-$N88/30)+1)+(INT(-$N88/30)+1--$N88/30)*SUMIFS(66:66,$1:$1,EQ$1+INT(-$N88/30))))</f>
        <v>0</v>
      </c>
      <c r="ER88" s="40">
        <f>IF(ER$7="",0,IF(ER$1=MAX($1:$1),$R66-SUM($T88:EQ88),IF(ER$1=1,SUMIFS(66:66,$1:$1,"&gt;="&amp;1,$1:$1,"&lt;="&amp;INT(-$N88/30))+(-$N88/30-INT(-$N88/30))*SUMIFS(66:66,$1:$1,INT(-$N88/30)+1),0)+(-$N88/30-INT(-$N88/30))*SUMIFS(66:66,$1:$1,ER$1+INT(-$N88/30)+1)+(INT(-$N88/30)+1--$N88/30)*SUMIFS(66:66,$1:$1,ER$1+INT(-$N88/30))))</f>
        <v>0</v>
      </c>
      <c r="ES88" s="40">
        <f>IF(ES$7="",0,IF(ES$1=MAX($1:$1),$R66-SUM($T88:ER88),IF(ES$1=1,SUMIFS(66:66,$1:$1,"&gt;="&amp;1,$1:$1,"&lt;="&amp;INT(-$N88/30))+(-$N88/30-INT(-$N88/30))*SUMIFS(66:66,$1:$1,INT(-$N88/30)+1),0)+(-$N88/30-INT(-$N88/30))*SUMIFS(66:66,$1:$1,ES$1+INT(-$N88/30)+1)+(INT(-$N88/30)+1--$N88/30)*SUMIFS(66:66,$1:$1,ES$1+INT(-$N88/30))))</f>
        <v>0</v>
      </c>
      <c r="ET88" s="40">
        <f>IF(ET$7="",0,IF(ET$1=MAX($1:$1),$R66-SUM($T88:ES88),IF(ET$1=1,SUMIFS(66:66,$1:$1,"&gt;="&amp;1,$1:$1,"&lt;="&amp;INT(-$N88/30))+(-$N88/30-INT(-$N88/30))*SUMIFS(66:66,$1:$1,INT(-$N88/30)+1),0)+(-$N88/30-INT(-$N88/30))*SUMIFS(66:66,$1:$1,ET$1+INT(-$N88/30)+1)+(INT(-$N88/30)+1--$N88/30)*SUMIFS(66:66,$1:$1,ET$1+INT(-$N88/30))))</f>
        <v>0</v>
      </c>
      <c r="EU88" s="40">
        <f>IF(EU$7="",0,IF(EU$1=MAX($1:$1),$R66-SUM($T88:ET88),IF(EU$1=1,SUMIFS(66:66,$1:$1,"&gt;="&amp;1,$1:$1,"&lt;="&amp;INT(-$N88/30))+(-$N88/30-INT(-$N88/30))*SUMIFS(66:66,$1:$1,INT(-$N88/30)+1),0)+(-$N88/30-INT(-$N88/30))*SUMIFS(66:66,$1:$1,EU$1+INT(-$N88/30)+1)+(INT(-$N88/30)+1--$N88/30)*SUMIFS(66:66,$1:$1,EU$1+INT(-$N88/30))))</f>
        <v>0</v>
      </c>
      <c r="EV88" s="40">
        <f>IF(EV$7="",0,IF(EV$1=MAX($1:$1),$R66-SUM($T88:EU88),IF(EV$1=1,SUMIFS(66:66,$1:$1,"&gt;="&amp;1,$1:$1,"&lt;="&amp;INT(-$N88/30))+(-$N88/30-INT(-$N88/30))*SUMIFS(66:66,$1:$1,INT(-$N88/30)+1),0)+(-$N88/30-INT(-$N88/30))*SUMIFS(66:66,$1:$1,EV$1+INT(-$N88/30)+1)+(INT(-$N88/30)+1--$N88/30)*SUMIFS(66:66,$1:$1,EV$1+INT(-$N88/30))))</f>
        <v>0</v>
      </c>
      <c r="EW88" s="40">
        <f>IF(EW$7="",0,IF(EW$1=MAX($1:$1),$R66-SUM($T88:EV88),IF(EW$1=1,SUMIFS(66:66,$1:$1,"&gt;="&amp;1,$1:$1,"&lt;="&amp;INT(-$N88/30))+(-$N88/30-INT(-$N88/30))*SUMIFS(66:66,$1:$1,INT(-$N88/30)+1),0)+(-$N88/30-INT(-$N88/30))*SUMIFS(66:66,$1:$1,EW$1+INT(-$N88/30)+1)+(INT(-$N88/30)+1--$N88/30)*SUMIFS(66:66,$1:$1,EW$1+INT(-$N88/30))))</f>
        <v>0</v>
      </c>
      <c r="EX88" s="40">
        <f>IF(EX$7="",0,IF(EX$1=MAX($1:$1),$R66-SUM($T88:EW88),IF(EX$1=1,SUMIFS(66:66,$1:$1,"&gt;="&amp;1,$1:$1,"&lt;="&amp;INT(-$N88/30))+(-$N88/30-INT(-$N88/30))*SUMIFS(66:66,$1:$1,INT(-$N88/30)+1),0)+(-$N88/30-INT(-$N88/30))*SUMIFS(66:66,$1:$1,EX$1+INT(-$N88/30)+1)+(INT(-$N88/30)+1--$N88/30)*SUMIFS(66:66,$1:$1,EX$1+INT(-$N88/30))))</f>
        <v>0</v>
      </c>
      <c r="EY88" s="40">
        <f>IF(EY$7="",0,IF(EY$1=MAX($1:$1),$R66-SUM($T88:EX88),IF(EY$1=1,SUMIFS(66:66,$1:$1,"&gt;="&amp;1,$1:$1,"&lt;="&amp;INT(-$N88/30))+(-$N88/30-INT(-$N88/30))*SUMIFS(66:66,$1:$1,INT(-$N88/30)+1),0)+(-$N88/30-INT(-$N88/30))*SUMIFS(66:66,$1:$1,EY$1+INT(-$N88/30)+1)+(INT(-$N88/30)+1--$N88/30)*SUMIFS(66:66,$1:$1,EY$1+INT(-$N88/30))))</f>
        <v>0</v>
      </c>
      <c r="EZ88" s="40">
        <f>IF(EZ$7="",0,IF(EZ$1=MAX($1:$1),$R66-SUM($T88:EY88),IF(EZ$1=1,SUMIFS(66:66,$1:$1,"&gt;="&amp;1,$1:$1,"&lt;="&amp;INT(-$N88/30))+(-$N88/30-INT(-$N88/30))*SUMIFS(66:66,$1:$1,INT(-$N88/30)+1),0)+(-$N88/30-INT(-$N88/30))*SUMIFS(66:66,$1:$1,EZ$1+INT(-$N88/30)+1)+(INT(-$N88/30)+1--$N88/30)*SUMIFS(66:66,$1:$1,EZ$1+INT(-$N88/30))))</f>
        <v>0</v>
      </c>
      <c r="FA88" s="40">
        <f>IF(FA$7="",0,IF(FA$1=MAX($1:$1),$R66-SUM($T88:EZ88),IF(FA$1=1,SUMIFS(66:66,$1:$1,"&gt;="&amp;1,$1:$1,"&lt;="&amp;INT(-$N88/30))+(-$N88/30-INT(-$N88/30))*SUMIFS(66:66,$1:$1,INT(-$N88/30)+1),0)+(-$N88/30-INT(-$N88/30))*SUMIFS(66:66,$1:$1,FA$1+INT(-$N88/30)+1)+(INT(-$N88/30)+1--$N88/30)*SUMIFS(66:66,$1:$1,FA$1+INT(-$N88/30))))</f>
        <v>0</v>
      </c>
      <c r="FB88" s="40">
        <f>IF(FB$7="",0,IF(FB$1=MAX($1:$1),$R66-SUM($T88:FA88),IF(FB$1=1,SUMIFS(66:66,$1:$1,"&gt;="&amp;1,$1:$1,"&lt;="&amp;INT(-$N88/30))+(-$N88/30-INT(-$N88/30))*SUMIFS(66:66,$1:$1,INT(-$N88/30)+1),0)+(-$N88/30-INT(-$N88/30))*SUMIFS(66:66,$1:$1,FB$1+INT(-$N88/30)+1)+(INT(-$N88/30)+1--$N88/30)*SUMIFS(66:66,$1:$1,FB$1+INT(-$N88/30))))</f>
        <v>0</v>
      </c>
      <c r="FC88" s="40">
        <f>IF(FC$7="",0,IF(FC$1=MAX($1:$1),$R66-SUM($T88:FB88),IF(FC$1=1,SUMIFS(66:66,$1:$1,"&gt;="&amp;1,$1:$1,"&lt;="&amp;INT(-$N88/30))+(-$N88/30-INT(-$N88/30))*SUMIFS(66:66,$1:$1,INT(-$N88/30)+1),0)+(-$N88/30-INT(-$N88/30))*SUMIFS(66:66,$1:$1,FC$1+INT(-$N88/30)+1)+(INT(-$N88/30)+1--$N88/30)*SUMIFS(66:66,$1:$1,FC$1+INT(-$N88/30))))</f>
        <v>0</v>
      </c>
      <c r="FD88" s="40">
        <f>IF(FD$7="",0,IF(FD$1=MAX($1:$1),$R66-SUM($T88:FC88),IF(FD$1=1,SUMIFS(66:66,$1:$1,"&gt;="&amp;1,$1:$1,"&lt;="&amp;INT(-$N88/30))+(-$N88/30-INT(-$N88/30))*SUMIFS(66:66,$1:$1,INT(-$N88/30)+1),0)+(-$N88/30-INT(-$N88/30))*SUMIFS(66:66,$1:$1,FD$1+INT(-$N88/30)+1)+(INT(-$N88/30)+1--$N88/30)*SUMIFS(66:66,$1:$1,FD$1+INT(-$N88/30))))</f>
        <v>0</v>
      </c>
      <c r="FE88" s="40">
        <f>IF(FE$7="",0,IF(FE$1=MAX($1:$1),$R66-SUM($T88:FD88),IF(FE$1=1,SUMIFS(66:66,$1:$1,"&gt;="&amp;1,$1:$1,"&lt;="&amp;INT(-$N88/30))+(-$N88/30-INT(-$N88/30))*SUMIFS(66:66,$1:$1,INT(-$N88/30)+1),0)+(-$N88/30-INT(-$N88/30))*SUMIFS(66:66,$1:$1,FE$1+INT(-$N88/30)+1)+(INT(-$N88/30)+1--$N88/30)*SUMIFS(66:66,$1:$1,FE$1+INT(-$N88/30))))</f>
        <v>0</v>
      </c>
      <c r="FF88" s="40">
        <f>IF(FF$7="",0,IF(FF$1=MAX($1:$1),$R66-SUM($T88:FE88),IF(FF$1=1,SUMIFS(66:66,$1:$1,"&gt;="&amp;1,$1:$1,"&lt;="&amp;INT(-$N88/30))+(-$N88/30-INT(-$N88/30))*SUMIFS(66:66,$1:$1,INT(-$N88/30)+1),0)+(-$N88/30-INT(-$N88/30))*SUMIFS(66:66,$1:$1,FF$1+INT(-$N88/30)+1)+(INT(-$N88/30)+1--$N88/30)*SUMIFS(66:66,$1:$1,FF$1+INT(-$N88/30))))</f>
        <v>0</v>
      </c>
      <c r="FG88" s="40">
        <f>IF(FG$7="",0,IF(FG$1=MAX($1:$1),$R66-SUM($T88:FF88),IF(FG$1=1,SUMIFS(66:66,$1:$1,"&gt;="&amp;1,$1:$1,"&lt;="&amp;INT(-$N88/30))+(-$N88/30-INT(-$N88/30))*SUMIFS(66:66,$1:$1,INT(-$N88/30)+1),0)+(-$N88/30-INT(-$N88/30))*SUMIFS(66:66,$1:$1,FG$1+INT(-$N88/30)+1)+(INT(-$N88/30)+1--$N88/30)*SUMIFS(66:66,$1:$1,FG$1+INT(-$N88/30))))</f>
        <v>0</v>
      </c>
      <c r="FH88" s="40">
        <f>IF(FH$7="",0,IF(FH$1=MAX($1:$1),$R66-SUM($T88:FG88),IF(FH$1=1,SUMIFS(66:66,$1:$1,"&gt;="&amp;1,$1:$1,"&lt;="&amp;INT(-$N88/30))+(-$N88/30-INT(-$N88/30))*SUMIFS(66:66,$1:$1,INT(-$N88/30)+1),0)+(-$N88/30-INT(-$N88/30))*SUMIFS(66:66,$1:$1,FH$1+INT(-$N88/30)+1)+(INT(-$N88/30)+1--$N88/30)*SUMIFS(66:66,$1:$1,FH$1+INT(-$N88/30))))</f>
        <v>0</v>
      </c>
      <c r="FI88" s="40">
        <f>IF(FI$7="",0,IF(FI$1=MAX($1:$1),$R66-SUM($T88:FH88),IF(FI$1=1,SUMIFS(66:66,$1:$1,"&gt;="&amp;1,$1:$1,"&lt;="&amp;INT(-$N88/30))+(-$N88/30-INT(-$N88/30))*SUMIFS(66:66,$1:$1,INT(-$N88/30)+1),0)+(-$N88/30-INT(-$N88/30))*SUMIFS(66:66,$1:$1,FI$1+INT(-$N88/30)+1)+(INT(-$N88/30)+1--$N88/30)*SUMIFS(66:66,$1:$1,FI$1+INT(-$N88/30))))</f>
        <v>0</v>
      </c>
      <c r="FJ88" s="40">
        <f>IF(FJ$7="",0,IF(FJ$1=MAX($1:$1),$R66-SUM($T88:FI88),IF(FJ$1=1,SUMIFS(66:66,$1:$1,"&gt;="&amp;1,$1:$1,"&lt;="&amp;INT(-$N88/30))+(-$N88/30-INT(-$N88/30))*SUMIFS(66:66,$1:$1,INT(-$N88/30)+1),0)+(-$N88/30-INT(-$N88/30))*SUMIFS(66:66,$1:$1,FJ$1+INT(-$N88/30)+1)+(INT(-$N88/30)+1--$N88/30)*SUMIFS(66:66,$1:$1,FJ$1+INT(-$N88/30))))</f>
        <v>0</v>
      </c>
      <c r="FK88" s="40">
        <f>IF(FK$7="",0,IF(FK$1=MAX($1:$1),$R66-SUM($T88:FJ88),IF(FK$1=1,SUMIFS(66:66,$1:$1,"&gt;="&amp;1,$1:$1,"&lt;="&amp;INT(-$N88/30))+(-$N88/30-INT(-$N88/30))*SUMIFS(66:66,$1:$1,INT(-$N88/30)+1),0)+(-$N88/30-INT(-$N88/30))*SUMIFS(66:66,$1:$1,FK$1+INT(-$N88/30)+1)+(INT(-$N88/30)+1--$N88/30)*SUMIFS(66:66,$1:$1,FK$1+INT(-$N88/30))))</f>
        <v>0</v>
      </c>
      <c r="FL88" s="40">
        <f>IF(FL$7="",0,IF(FL$1=MAX($1:$1),$R66-SUM($T88:FK88),IF(FL$1=1,SUMIFS(66:66,$1:$1,"&gt;="&amp;1,$1:$1,"&lt;="&amp;INT(-$N88/30))+(-$N88/30-INT(-$N88/30))*SUMIFS(66:66,$1:$1,INT(-$N88/30)+1),0)+(-$N88/30-INT(-$N88/30))*SUMIFS(66:66,$1:$1,FL$1+INT(-$N88/30)+1)+(INT(-$N88/30)+1--$N88/30)*SUMIFS(66:66,$1:$1,FL$1+INT(-$N88/30))))</f>
        <v>0</v>
      </c>
      <c r="FM88" s="40">
        <f>IF(FM$7="",0,IF(FM$1=MAX($1:$1),$R66-SUM($T88:FL88),IF(FM$1=1,SUMIFS(66:66,$1:$1,"&gt;="&amp;1,$1:$1,"&lt;="&amp;INT(-$N88/30))+(-$N88/30-INT(-$N88/30))*SUMIFS(66:66,$1:$1,INT(-$N88/30)+1),0)+(-$N88/30-INT(-$N88/30))*SUMIFS(66:66,$1:$1,FM$1+INT(-$N88/30)+1)+(INT(-$N88/30)+1--$N88/30)*SUMIFS(66:66,$1:$1,FM$1+INT(-$N88/30))))</f>
        <v>0</v>
      </c>
      <c r="FN88" s="40">
        <f>IF(FN$7="",0,IF(FN$1=MAX($1:$1),$R66-SUM($T88:FM88),IF(FN$1=1,SUMIFS(66:66,$1:$1,"&gt;="&amp;1,$1:$1,"&lt;="&amp;INT(-$N88/30))+(-$N88/30-INT(-$N88/30))*SUMIFS(66:66,$1:$1,INT(-$N88/30)+1),0)+(-$N88/30-INT(-$N88/30))*SUMIFS(66:66,$1:$1,FN$1+INT(-$N88/30)+1)+(INT(-$N88/30)+1--$N88/30)*SUMIFS(66:66,$1:$1,FN$1+INT(-$N88/30))))</f>
        <v>0</v>
      </c>
      <c r="FO88" s="40">
        <f>IF(FO$7="",0,IF(FO$1=MAX($1:$1),$R66-SUM($T88:FN88),IF(FO$1=1,SUMIFS(66:66,$1:$1,"&gt;="&amp;1,$1:$1,"&lt;="&amp;INT(-$N88/30))+(-$N88/30-INT(-$N88/30))*SUMIFS(66:66,$1:$1,INT(-$N88/30)+1),0)+(-$N88/30-INT(-$N88/30))*SUMIFS(66:66,$1:$1,FO$1+INT(-$N88/30)+1)+(INT(-$N88/30)+1--$N88/30)*SUMIFS(66:66,$1:$1,FO$1+INT(-$N88/30))))</f>
        <v>0</v>
      </c>
      <c r="FP88" s="40">
        <f>IF(FP$7="",0,IF(FP$1=MAX($1:$1),$R66-SUM($T88:FO88),IF(FP$1=1,SUMIFS(66:66,$1:$1,"&gt;="&amp;1,$1:$1,"&lt;="&amp;INT(-$N88/30))+(-$N88/30-INT(-$N88/30))*SUMIFS(66:66,$1:$1,INT(-$N88/30)+1),0)+(-$N88/30-INT(-$N88/30))*SUMIFS(66:66,$1:$1,FP$1+INT(-$N88/30)+1)+(INT(-$N88/30)+1--$N88/30)*SUMIFS(66:66,$1:$1,FP$1+INT(-$N88/30))))</f>
        <v>0</v>
      </c>
      <c r="FQ88" s="40">
        <f>IF(FQ$7="",0,IF(FQ$1=MAX($1:$1),$R66-SUM($T88:FP88),IF(FQ$1=1,SUMIFS(66:66,$1:$1,"&gt;="&amp;1,$1:$1,"&lt;="&amp;INT(-$N88/30))+(-$N88/30-INT(-$N88/30))*SUMIFS(66:66,$1:$1,INT(-$N88/30)+1),0)+(-$N88/30-INT(-$N88/30))*SUMIFS(66:66,$1:$1,FQ$1+INT(-$N88/30)+1)+(INT(-$N88/30)+1--$N88/30)*SUMIFS(66:66,$1:$1,FQ$1+INT(-$N88/30))))</f>
        <v>0</v>
      </c>
      <c r="FR88" s="40">
        <f>IF(FR$7="",0,IF(FR$1=MAX($1:$1),$R66-SUM($T88:FQ88),IF(FR$1=1,SUMIFS(66:66,$1:$1,"&gt;="&amp;1,$1:$1,"&lt;="&amp;INT(-$N88/30))+(-$N88/30-INT(-$N88/30))*SUMIFS(66:66,$1:$1,INT(-$N88/30)+1),0)+(-$N88/30-INT(-$N88/30))*SUMIFS(66:66,$1:$1,FR$1+INT(-$N88/30)+1)+(INT(-$N88/30)+1--$N88/30)*SUMIFS(66:66,$1:$1,FR$1+INT(-$N88/30))))</f>
        <v>0</v>
      </c>
      <c r="FS88" s="40">
        <f>IF(FS$7="",0,IF(FS$1=MAX($1:$1),$R66-SUM($T88:FR88),IF(FS$1=1,SUMIFS(66:66,$1:$1,"&gt;="&amp;1,$1:$1,"&lt;="&amp;INT(-$N88/30))+(-$N88/30-INT(-$N88/30))*SUMIFS(66:66,$1:$1,INT(-$N88/30)+1),0)+(-$N88/30-INT(-$N88/30))*SUMIFS(66:66,$1:$1,FS$1+INT(-$N88/30)+1)+(INT(-$N88/30)+1--$N88/30)*SUMIFS(66:66,$1:$1,FS$1+INT(-$N88/30))))</f>
        <v>0</v>
      </c>
      <c r="FT88" s="40">
        <f>IF(FT$7="",0,IF(FT$1=MAX($1:$1),$R66-SUM($T88:FS88),IF(FT$1=1,SUMIFS(66:66,$1:$1,"&gt;="&amp;1,$1:$1,"&lt;="&amp;INT(-$N88/30))+(-$N88/30-INT(-$N88/30))*SUMIFS(66:66,$1:$1,INT(-$N88/30)+1),0)+(-$N88/30-INT(-$N88/30))*SUMIFS(66:66,$1:$1,FT$1+INT(-$N88/30)+1)+(INT(-$N88/30)+1--$N88/30)*SUMIFS(66:66,$1:$1,FT$1+INT(-$N88/30))))</f>
        <v>0</v>
      </c>
      <c r="FU88" s="40">
        <f>IF(FU$7="",0,IF(FU$1=MAX($1:$1),$R66-SUM($T88:FT88),IF(FU$1=1,SUMIFS(66:66,$1:$1,"&gt;="&amp;1,$1:$1,"&lt;="&amp;INT(-$N88/30))+(-$N88/30-INT(-$N88/30))*SUMIFS(66:66,$1:$1,INT(-$N88/30)+1),0)+(-$N88/30-INT(-$N88/30))*SUMIFS(66:66,$1:$1,FU$1+INT(-$N88/30)+1)+(INT(-$N88/30)+1--$N88/30)*SUMIFS(66:66,$1:$1,FU$1+INT(-$N88/30))))</f>
        <v>0</v>
      </c>
      <c r="FV88" s="40">
        <f>IF(FV$7="",0,IF(FV$1=MAX($1:$1),$R66-SUM($T88:FU88),IF(FV$1=1,SUMIFS(66:66,$1:$1,"&gt;="&amp;1,$1:$1,"&lt;="&amp;INT(-$N88/30))+(-$N88/30-INT(-$N88/30))*SUMIFS(66:66,$1:$1,INT(-$N88/30)+1),0)+(-$N88/30-INT(-$N88/30))*SUMIFS(66:66,$1:$1,FV$1+INT(-$N88/30)+1)+(INT(-$N88/30)+1--$N88/30)*SUMIFS(66:66,$1:$1,FV$1+INT(-$N88/30))))</f>
        <v>0</v>
      </c>
      <c r="FW88" s="40">
        <f>IF(FW$7="",0,IF(FW$1=MAX($1:$1),$R66-SUM($T88:FV88),IF(FW$1=1,SUMIFS(66:66,$1:$1,"&gt;="&amp;1,$1:$1,"&lt;="&amp;INT(-$N88/30))+(-$N88/30-INT(-$N88/30))*SUMIFS(66:66,$1:$1,INT(-$N88/30)+1),0)+(-$N88/30-INT(-$N88/30))*SUMIFS(66:66,$1:$1,FW$1+INT(-$N88/30)+1)+(INT(-$N88/30)+1--$N88/30)*SUMIFS(66:66,$1:$1,FW$1+INT(-$N88/30))))</f>
        <v>0</v>
      </c>
      <c r="FX88" s="40">
        <f>IF(FX$7="",0,IF(FX$1=MAX($1:$1),$R66-SUM($T88:FW88),IF(FX$1=1,SUMIFS(66:66,$1:$1,"&gt;="&amp;1,$1:$1,"&lt;="&amp;INT(-$N88/30))+(-$N88/30-INT(-$N88/30))*SUMIFS(66:66,$1:$1,INT(-$N88/30)+1),0)+(-$N88/30-INT(-$N88/30))*SUMIFS(66:66,$1:$1,FX$1+INT(-$N88/30)+1)+(INT(-$N88/30)+1--$N88/30)*SUMIFS(66:66,$1:$1,FX$1+INT(-$N88/30))))</f>
        <v>0</v>
      </c>
      <c r="FY88" s="40">
        <f>IF(FY$7="",0,IF(FY$1=MAX($1:$1),$R66-SUM($T88:FX88),IF(FY$1=1,SUMIFS(66:66,$1:$1,"&gt;="&amp;1,$1:$1,"&lt;="&amp;INT(-$N88/30))+(-$N88/30-INT(-$N88/30))*SUMIFS(66:66,$1:$1,INT(-$N88/30)+1),0)+(-$N88/30-INT(-$N88/30))*SUMIFS(66:66,$1:$1,FY$1+INT(-$N88/30)+1)+(INT(-$N88/30)+1--$N88/30)*SUMIFS(66:66,$1:$1,FY$1+INT(-$N88/30))))</f>
        <v>0</v>
      </c>
      <c r="FZ88" s="40">
        <f>IF(FZ$7="",0,IF(FZ$1=MAX($1:$1),$R66-SUM($T88:FY88),IF(FZ$1=1,SUMIFS(66:66,$1:$1,"&gt;="&amp;1,$1:$1,"&lt;="&amp;INT(-$N88/30))+(-$N88/30-INT(-$N88/30))*SUMIFS(66:66,$1:$1,INT(-$N88/30)+1),0)+(-$N88/30-INT(-$N88/30))*SUMIFS(66:66,$1:$1,FZ$1+INT(-$N88/30)+1)+(INT(-$N88/30)+1--$N88/30)*SUMIFS(66:66,$1:$1,FZ$1+INT(-$N88/30))))</f>
        <v>0</v>
      </c>
      <c r="GA88" s="40">
        <f>IF(GA$7="",0,IF(GA$1=MAX($1:$1),$R66-SUM($T88:FZ88),IF(GA$1=1,SUMIFS(66:66,$1:$1,"&gt;="&amp;1,$1:$1,"&lt;="&amp;INT(-$N88/30))+(-$N88/30-INT(-$N88/30))*SUMIFS(66:66,$1:$1,INT(-$N88/30)+1),0)+(-$N88/30-INT(-$N88/30))*SUMIFS(66:66,$1:$1,GA$1+INT(-$N88/30)+1)+(INT(-$N88/30)+1--$N88/30)*SUMIFS(66:66,$1:$1,GA$1+INT(-$N88/30))))</f>
        <v>0</v>
      </c>
      <c r="GB88" s="40">
        <f>IF(GB$7="",0,IF(GB$1=MAX($1:$1),$R66-SUM($T88:GA88),IF(GB$1=1,SUMIFS(66:66,$1:$1,"&gt;="&amp;1,$1:$1,"&lt;="&amp;INT(-$N88/30))+(-$N88/30-INT(-$N88/30))*SUMIFS(66:66,$1:$1,INT(-$N88/30)+1),0)+(-$N88/30-INT(-$N88/30))*SUMIFS(66:66,$1:$1,GB$1+INT(-$N88/30)+1)+(INT(-$N88/30)+1--$N88/30)*SUMIFS(66:66,$1:$1,GB$1+INT(-$N88/30))))</f>
        <v>0</v>
      </c>
      <c r="GC88" s="40">
        <f>IF(GC$7="",0,IF(GC$1=MAX($1:$1),$R66-SUM($T88:GB88),IF(GC$1=1,SUMIFS(66:66,$1:$1,"&gt;="&amp;1,$1:$1,"&lt;="&amp;INT(-$N88/30))+(-$N88/30-INT(-$N88/30))*SUMIFS(66:66,$1:$1,INT(-$N88/30)+1),0)+(-$N88/30-INT(-$N88/30))*SUMIFS(66:66,$1:$1,GC$1+INT(-$N88/30)+1)+(INT(-$N88/30)+1--$N88/30)*SUMIFS(66:66,$1:$1,GC$1+INT(-$N88/30))))</f>
        <v>0</v>
      </c>
      <c r="GD88" s="40">
        <f>IF(GD$7="",0,IF(GD$1=MAX($1:$1),$R66-SUM($T88:GC88),IF(GD$1=1,SUMIFS(66:66,$1:$1,"&gt;="&amp;1,$1:$1,"&lt;="&amp;INT(-$N88/30))+(-$N88/30-INT(-$N88/30))*SUMIFS(66:66,$1:$1,INT(-$N88/30)+1),0)+(-$N88/30-INT(-$N88/30))*SUMIFS(66:66,$1:$1,GD$1+INT(-$N88/30)+1)+(INT(-$N88/30)+1--$N88/30)*SUMIFS(66:66,$1:$1,GD$1+INT(-$N88/30))))</f>
        <v>0</v>
      </c>
      <c r="GE88" s="40">
        <f>IF(GE$7="",0,IF(GE$1=MAX($1:$1),$R66-SUM($T88:GD88),IF(GE$1=1,SUMIFS(66:66,$1:$1,"&gt;="&amp;1,$1:$1,"&lt;="&amp;INT(-$N88/30))+(-$N88/30-INT(-$N88/30))*SUMIFS(66:66,$1:$1,INT(-$N88/30)+1),0)+(-$N88/30-INT(-$N88/30))*SUMIFS(66:66,$1:$1,GE$1+INT(-$N88/30)+1)+(INT(-$N88/30)+1--$N88/30)*SUMIFS(66:66,$1:$1,GE$1+INT(-$N88/30))))</f>
        <v>0</v>
      </c>
      <c r="GF88" s="40">
        <f>IF(GF$7="",0,IF(GF$1=MAX($1:$1),$R66-SUM($T88:GE88),IF(GF$1=1,SUMIFS(66:66,$1:$1,"&gt;="&amp;1,$1:$1,"&lt;="&amp;INT(-$N88/30))+(-$N88/30-INT(-$N88/30))*SUMIFS(66:66,$1:$1,INT(-$N88/30)+1),0)+(-$N88/30-INT(-$N88/30))*SUMIFS(66:66,$1:$1,GF$1+INT(-$N88/30)+1)+(INT(-$N88/30)+1--$N88/30)*SUMIFS(66:66,$1:$1,GF$1+INT(-$N88/30))))</f>
        <v>0</v>
      </c>
      <c r="GG88" s="40">
        <f>IF(GG$7="",0,IF(GG$1=MAX($1:$1),$R66-SUM($T88:GF88),IF(GG$1=1,SUMIFS(66:66,$1:$1,"&gt;="&amp;1,$1:$1,"&lt;="&amp;INT(-$N88/30))+(-$N88/30-INT(-$N88/30))*SUMIFS(66:66,$1:$1,INT(-$N88/30)+1),0)+(-$N88/30-INT(-$N88/30))*SUMIFS(66:66,$1:$1,GG$1+INT(-$N88/30)+1)+(INT(-$N88/30)+1--$N88/30)*SUMIFS(66:66,$1:$1,GG$1+INT(-$N88/30))))</f>
        <v>0</v>
      </c>
      <c r="GH88" s="40">
        <f>IF(GH$7="",0,IF(GH$1=MAX($1:$1),$R66-SUM($T88:GG88),IF(GH$1=1,SUMIFS(66:66,$1:$1,"&gt;="&amp;1,$1:$1,"&lt;="&amp;INT(-$N88/30))+(-$N88/30-INT(-$N88/30))*SUMIFS(66:66,$1:$1,INT(-$N88/30)+1),0)+(-$N88/30-INT(-$N88/30))*SUMIFS(66:66,$1:$1,GH$1+INT(-$N88/30)+1)+(INT(-$N88/30)+1--$N88/30)*SUMIFS(66:66,$1:$1,GH$1+INT(-$N88/30))))</f>
        <v>0</v>
      </c>
      <c r="GI88" s="40">
        <f>IF(GI$7="",0,IF(GI$1=MAX($1:$1),$R66-SUM($T88:GH88),IF(GI$1=1,SUMIFS(66:66,$1:$1,"&gt;="&amp;1,$1:$1,"&lt;="&amp;INT(-$N88/30))+(-$N88/30-INT(-$N88/30))*SUMIFS(66:66,$1:$1,INT(-$N88/30)+1),0)+(-$N88/30-INT(-$N88/30))*SUMIFS(66:66,$1:$1,GI$1+INT(-$N88/30)+1)+(INT(-$N88/30)+1--$N88/30)*SUMIFS(66:66,$1:$1,GI$1+INT(-$N88/30))))</f>
        <v>0</v>
      </c>
      <c r="GJ88" s="40">
        <f>IF(GJ$7="",0,IF(GJ$1=MAX($1:$1),$R66-SUM($T88:GI88),IF(GJ$1=1,SUMIFS(66:66,$1:$1,"&gt;="&amp;1,$1:$1,"&lt;="&amp;INT(-$N88/30))+(-$N88/30-INT(-$N88/30))*SUMIFS(66:66,$1:$1,INT(-$N88/30)+1),0)+(-$N88/30-INT(-$N88/30))*SUMIFS(66:66,$1:$1,GJ$1+INT(-$N88/30)+1)+(INT(-$N88/30)+1--$N88/30)*SUMIFS(66:66,$1:$1,GJ$1+INT(-$N88/30))))</f>
        <v>0</v>
      </c>
      <c r="GK88" s="40">
        <f>IF(GK$7="",0,IF(GK$1=MAX($1:$1),$R66-SUM($T88:GJ88),IF(GK$1=1,SUMIFS(66:66,$1:$1,"&gt;="&amp;1,$1:$1,"&lt;="&amp;INT(-$N88/30))+(-$N88/30-INT(-$N88/30))*SUMIFS(66:66,$1:$1,INT(-$N88/30)+1),0)+(-$N88/30-INT(-$N88/30))*SUMIFS(66:66,$1:$1,GK$1+INT(-$N88/30)+1)+(INT(-$N88/30)+1--$N88/30)*SUMIFS(66:66,$1:$1,GK$1+INT(-$N88/30))))</f>
        <v>0</v>
      </c>
      <c r="GL88" s="40">
        <f>IF(GL$7="",0,IF(GL$1=MAX($1:$1),$R66-SUM($T88:GK88),IF(GL$1=1,SUMIFS(66:66,$1:$1,"&gt;="&amp;1,$1:$1,"&lt;="&amp;INT(-$N88/30))+(-$N88/30-INT(-$N88/30))*SUMIFS(66:66,$1:$1,INT(-$N88/30)+1),0)+(-$N88/30-INT(-$N88/30))*SUMIFS(66:66,$1:$1,GL$1+INT(-$N88/30)+1)+(INT(-$N88/30)+1--$N88/30)*SUMIFS(66:66,$1:$1,GL$1+INT(-$N88/30))))</f>
        <v>0</v>
      </c>
      <c r="GM88" s="40">
        <f>IF(GM$7="",0,IF(GM$1=MAX($1:$1),$R66-SUM($T88:GL88),IF(GM$1=1,SUMIFS(66:66,$1:$1,"&gt;="&amp;1,$1:$1,"&lt;="&amp;INT(-$N88/30))+(-$N88/30-INT(-$N88/30))*SUMIFS(66:66,$1:$1,INT(-$N88/30)+1),0)+(-$N88/30-INT(-$N88/30))*SUMIFS(66:66,$1:$1,GM$1+INT(-$N88/30)+1)+(INT(-$N88/30)+1--$N88/30)*SUMIFS(66:66,$1:$1,GM$1+INT(-$N88/30))))</f>
        <v>0</v>
      </c>
      <c r="GN88" s="40">
        <f>IF(GN$7="",0,IF(GN$1=MAX($1:$1),$R66-SUM($T88:GM88),IF(GN$1=1,SUMIFS(66:66,$1:$1,"&gt;="&amp;1,$1:$1,"&lt;="&amp;INT(-$N88/30))+(-$N88/30-INT(-$N88/30))*SUMIFS(66:66,$1:$1,INT(-$N88/30)+1),0)+(-$N88/30-INT(-$N88/30))*SUMIFS(66:66,$1:$1,GN$1+INT(-$N88/30)+1)+(INT(-$N88/30)+1--$N88/30)*SUMIFS(66:66,$1:$1,GN$1+INT(-$N88/30))))</f>
        <v>0</v>
      </c>
      <c r="GO88" s="40">
        <f>IF(GO$7="",0,IF(GO$1=MAX($1:$1),$R66-SUM($T88:GN88),IF(GO$1=1,SUMIFS(66:66,$1:$1,"&gt;="&amp;1,$1:$1,"&lt;="&amp;INT(-$N88/30))+(-$N88/30-INT(-$N88/30))*SUMIFS(66:66,$1:$1,INT(-$N88/30)+1),0)+(-$N88/30-INT(-$N88/30))*SUMIFS(66:66,$1:$1,GO$1+INT(-$N88/30)+1)+(INT(-$N88/30)+1--$N88/30)*SUMIFS(66:66,$1:$1,GO$1+INT(-$N88/30))))</f>
        <v>0</v>
      </c>
      <c r="GP88" s="40">
        <f>IF(GP$7="",0,IF(GP$1=MAX($1:$1),$R66-SUM($T88:GO88),IF(GP$1=1,SUMIFS(66:66,$1:$1,"&gt;="&amp;1,$1:$1,"&lt;="&amp;INT(-$N88/30))+(-$N88/30-INT(-$N88/30))*SUMIFS(66:66,$1:$1,INT(-$N88/30)+1),0)+(-$N88/30-INT(-$N88/30))*SUMIFS(66:66,$1:$1,GP$1+INT(-$N88/30)+1)+(INT(-$N88/30)+1--$N88/30)*SUMIFS(66:66,$1:$1,GP$1+INT(-$N88/30))))</f>
        <v>0</v>
      </c>
      <c r="GQ88" s="40">
        <f>IF(GQ$7="",0,IF(GQ$1=MAX($1:$1),$R66-SUM($T88:GP88),IF(GQ$1=1,SUMIFS(66:66,$1:$1,"&gt;="&amp;1,$1:$1,"&lt;="&amp;INT(-$N88/30))+(-$N88/30-INT(-$N88/30))*SUMIFS(66:66,$1:$1,INT(-$N88/30)+1),0)+(-$N88/30-INT(-$N88/30))*SUMIFS(66:66,$1:$1,GQ$1+INT(-$N88/30)+1)+(INT(-$N88/30)+1--$N88/30)*SUMIFS(66:66,$1:$1,GQ$1+INT(-$N88/30))))</f>
        <v>0</v>
      </c>
      <c r="GR88" s="40">
        <f>IF(GR$7="",0,IF(GR$1=MAX($1:$1),$R66-SUM($T88:GQ88),IF(GR$1=1,SUMIFS(66:66,$1:$1,"&gt;="&amp;1,$1:$1,"&lt;="&amp;INT(-$N88/30))+(-$N88/30-INT(-$N88/30))*SUMIFS(66:66,$1:$1,INT(-$N88/30)+1),0)+(-$N88/30-INT(-$N88/30))*SUMIFS(66:66,$1:$1,GR$1+INT(-$N88/30)+1)+(INT(-$N88/30)+1--$N88/30)*SUMIFS(66:66,$1:$1,GR$1+INT(-$N88/30))))</f>
        <v>0</v>
      </c>
      <c r="GS88" s="40">
        <f>IF(GS$7="",0,IF(GS$1=MAX($1:$1),$R66-SUM($T88:GR88),IF(GS$1=1,SUMIFS(66:66,$1:$1,"&gt;="&amp;1,$1:$1,"&lt;="&amp;INT(-$N88/30))+(-$N88/30-INT(-$N88/30))*SUMIFS(66:66,$1:$1,INT(-$N88/30)+1),0)+(-$N88/30-INT(-$N88/30))*SUMIFS(66:66,$1:$1,GS$1+INT(-$N88/30)+1)+(INT(-$N88/30)+1--$N88/30)*SUMIFS(66:66,$1:$1,GS$1+INT(-$N88/30))))</f>
        <v>0</v>
      </c>
      <c r="GT88" s="40">
        <f>IF(GT$7="",0,IF(GT$1=MAX($1:$1),$R66-SUM($T88:GS88),IF(GT$1=1,SUMIFS(66:66,$1:$1,"&gt;="&amp;1,$1:$1,"&lt;="&amp;INT(-$N88/30))+(-$N88/30-INT(-$N88/30))*SUMIFS(66:66,$1:$1,INT(-$N88/30)+1),0)+(-$N88/30-INT(-$N88/30))*SUMIFS(66:66,$1:$1,GT$1+INT(-$N88/30)+1)+(INT(-$N88/30)+1--$N88/30)*SUMIFS(66:66,$1:$1,GT$1+INT(-$N88/30))))</f>
        <v>0</v>
      </c>
      <c r="GU88" s="40">
        <f>IF(GU$7="",0,IF(GU$1=MAX($1:$1),$R66-SUM($T88:GT88),IF(GU$1=1,SUMIFS(66:66,$1:$1,"&gt;="&amp;1,$1:$1,"&lt;="&amp;INT(-$N88/30))+(-$N88/30-INT(-$N88/30))*SUMIFS(66:66,$1:$1,INT(-$N88/30)+1),0)+(-$N88/30-INT(-$N88/30))*SUMIFS(66:66,$1:$1,GU$1+INT(-$N88/30)+1)+(INT(-$N88/30)+1--$N88/30)*SUMIFS(66:66,$1:$1,GU$1+INT(-$N88/30))))</f>
        <v>0</v>
      </c>
      <c r="GV88" s="40">
        <f>IF(GV$7="",0,IF(GV$1=MAX($1:$1),$R66-SUM($T88:GU88),IF(GV$1=1,SUMIFS(66:66,$1:$1,"&gt;="&amp;1,$1:$1,"&lt;="&amp;INT(-$N88/30))+(-$N88/30-INT(-$N88/30))*SUMIFS(66:66,$1:$1,INT(-$N88/30)+1),0)+(-$N88/30-INT(-$N88/30))*SUMIFS(66:66,$1:$1,GV$1+INT(-$N88/30)+1)+(INT(-$N88/30)+1--$N88/30)*SUMIFS(66:66,$1:$1,GV$1+INT(-$N88/30))))</f>
        <v>0</v>
      </c>
      <c r="GW88" s="40">
        <f>IF(GW$7="",0,IF(GW$1=MAX($1:$1),$R66-SUM($T88:GV88),IF(GW$1=1,SUMIFS(66:66,$1:$1,"&gt;="&amp;1,$1:$1,"&lt;="&amp;INT(-$N88/30))+(-$N88/30-INT(-$N88/30))*SUMIFS(66:66,$1:$1,INT(-$N88/30)+1),0)+(-$N88/30-INT(-$N88/30))*SUMIFS(66:66,$1:$1,GW$1+INT(-$N88/30)+1)+(INT(-$N88/30)+1--$N88/30)*SUMIFS(66:66,$1:$1,GW$1+INT(-$N88/30))))</f>
        <v>0</v>
      </c>
      <c r="GX88" s="40">
        <f>IF(GX$7="",0,IF(GX$1=MAX($1:$1),$R66-SUM($T88:GW88),IF(GX$1=1,SUMIFS(66:66,$1:$1,"&gt;="&amp;1,$1:$1,"&lt;="&amp;INT(-$N88/30))+(-$N88/30-INT(-$N88/30))*SUMIFS(66:66,$1:$1,INT(-$N88/30)+1),0)+(-$N88/30-INT(-$N88/30))*SUMIFS(66:66,$1:$1,GX$1+INT(-$N88/30)+1)+(INT(-$N88/30)+1--$N88/30)*SUMIFS(66:66,$1:$1,GX$1+INT(-$N88/30))))</f>
        <v>0</v>
      </c>
      <c r="GY88" s="40">
        <f>IF(GY$7="",0,IF(GY$1=MAX($1:$1),$R66-SUM($T88:GX88),IF(GY$1=1,SUMIFS(66:66,$1:$1,"&gt;="&amp;1,$1:$1,"&lt;="&amp;INT(-$N88/30))+(-$N88/30-INT(-$N88/30))*SUMIFS(66:66,$1:$1,INT(-$N88/30)+1),0)+(-$N88/30-INT(-$N88/30))*SUMIFS(66:66,$1:$1,GY$1+INT(-$N88/30)+1)+(INT(-$N88/30)+1--$N88/30)*SUMIFS(66:66,$1:$1,GY$1+INT(-$N88/30))))</f>
        <v>0</v>
      </c>
      <c r="GZ88" s="40">
        <f>IF(GZ$7="",0,IF(GZ$1=MAX($1:$1),$R66-SUM($T88:GY88),IF(GZ$1=1,SUMIFS(66:66,$1:$1,"&gt;="&amp;1,$1:$1,"&lt;="&amp;INT(-$N88/30))+(-$N88/30-INT(-$N88/30))*SUMIFS(66:66,$1:$1,INT(-$N88/30)+1),0)+(-$N88/30-INT(-$N88/30))*SUMIFS(66:66,$1:$1,GZ$1+INT(-$N88/30)+1)+(INT(-$N88/30)+1--$N88/30)*SUMIFS(66:66,$1:$1,GZ$1+INT(-$N88/30))))</f>
        <v>0</v>
      </c>
      <c r="HA88" s="40">
        <f>IF(HA$7="",0,IF(HA$1=MAX($1:$1),$R66-SUM($T88:GZ88),IF(HA$1=1,SUMIFS(66:66,$1:$1,"&gt;="&amp;1,$1:$1,"&lt;="&amp;INT(-$N88/30))+(-$N88/30-INT(-$N88/30))*SUMIFS(66:66,$1:$1,INT(-$N88/30)+1),0)+(-$N88/30-INT(-$N88/30))*SUMIFS(66:66,$1:$1,HA$1+INT(-$N88/30)+1)+(INT(-$N88/30)+1--$N88/30)*SUMIFS(66:66,$1:$1,HA$1+INT(-$N88/30))))</f>
        <v>0</v>
      </c>
      <c r="HB88" s="40">
        <f>IF(HB$7="",0,IF(HB$1=MAX($1:$1),$R66-SUM($T88:HA88),IF(HB$1=1,SUMIFS(66:66,$1:$1,"&gt;="&amp;1,$1:$1,"&lt;="&amp;INT(-$N88/30))+(-$N88/30-INT(-$N88/30))*SUMIFS(66:66,$1:$1,INT(-$N88/30)+1),0)+(-$N88/30-INT(-$N88/30))*SUMIFS(66:66,$1:$1,HB$1+INT(-$N88/30)+1)+(INT(-$N88/30)+1--$N88/30)*SUMIFS(66:66,$1:$1,HB$1+INT(-$N88/30))))</f>
        <v>0</v>
      </c>
      <c r="HC88" s="40">
        <f>IF(HC$7="",0,IF(HC$1=MAX($1:$1),$R66-SUM($T88:HB88),IF(HC$1=1,SUMIFS(66:66,$1:$1,"&gt;="&amp;1,$1:$1,"&lt;="&amp;INT(-$N88/30))+(-$N88/30-INT(-$N88/30))*SUMIFS(66:66,$1:$1,INT(-$N88/30)+1),0)+(-$N88/30-INT(-$N88/30))*SUMIFS(66:66,$1:$1,HC$1+INT(-$N88/30)+1)+(INT(-$N88/30)+1--$N88/30)*SUMIFS(66:66,$1:$1,HC$1+INT(-$N88/30))))</f>
        <v>0</v>
      </c>
      <c r="HD88" s="40">
        <f>IF(HD$7="",0,IF(HD$1=MAX($1:$1),$R66-SUM($T88:HC88),IF(HD$1=1,SUMIFS(66:66,$1:$1,"&gt;="&amp;1,$1:$1,"&lt;="&amp;INT(-$N88/30))+(-$N88/30-INT(-$N88/30))*SUMIFS(66:66,$1:$1,INT(-$N88/30)+1),0)+(-$N88/30-INT(-$N88/30))*SUMIFS(66:66,$1:$1,HD$1+INT(-$N88/30)+1)+(INT(-$N88/30)+1--$N88/30)*SUMIFS(66:66,$1:$1,HD$1+INT(-$N88/30))))</f>
        <v>0</v>
      </c>
      <c r="HE88" s="40">
        <f>IF(HE$7="",0,IF(HE$1=MAX($1:$1),$R66-SUM($T88:HD88),IF(HE$1=1,SUMIFS(66:66,$1:$1,"&gt;="&amp;1,$1:$1,"&lt;="&amp;INT(-$N88/30))+(-$N88/30-INT(-$N88/30))*SUMIFS(66:66,$1:$1,INT(-$N88/30)+1),0)+(-$N88/30-INT(-$N88/30))*SUMIFS(66:66,$1:$1,HE$1+INT(-$N88/30)+1)+(INT(-$N88/30)+1--$N88/30)*SUMIFS(66:66,$1:$1,HE$1+INT(-$N88/30))))</f>
        <v>0</v>
      </c>
      <c r="HF88" s="40">
        <f>IF(HF$7="",0,IF(HF$1=MAX($1:$1),$R66-SUM($T88:HE88),IF(HF$1=1,SUMIFS(66:66,$1:$1,"&gt;="&amp;1,$1:$1,"&lt;="&amp;INT(-$N88/30))+(-$N88/30-INT(-$N88/30))*SUMIFS(66:66,$1:$1,INT(-$N88/30)+1),0)+(-$N88/30-INT(-$N88/30))*SUMIFS(66:66,$1:$1,HF$1+INT(-$N88/30)+1)+(INT(-$N88/30)+1--$N88/30)*SUMIFS(66:66,$1:$1,HF$1+INT(-$N88/30))))</f>
        <v>0</v>
      </c>
      <c r="HG88" s="40">
        <f>IF(HG$7="",0,IF(HG$1=MAX($1:$1),$R66-SUM($T88:HF88),IF(HG$1=1,SUMIFS(66:66,$1:$1,"&gt;="&amp;1,$1:$1,"&lt;="&amp;INT(-$N88/30))+(-$N88/30-INT(-$N88/30))*SUMIFS(66:66,$1:$1,INT(-$N88/30)+1),0)+(-$N88/30-INT(-$N88/30))*SUMIFS(66:66,$1:$1,HG$1+INT(-$N88/30)+1)+(INT(-$N88/30)+1--$N88/30)*SUMIFS(66:66,$1:$1,HG$1+INT(-$N88/30))))</f>
        <v>0</v>
      </c>
      <c r="HH88" s="40">
        <f>IF(HH$7="",0,IF(HH$1=MAX($1:$1),$R66-SUM($T88:HG88),IF(HH$1=1,SUMIFS(66:66,$1:$1,"&gt;="&amp;1,$1:$1,"&lt;="&amp;INT(-$N88/30))+(-$N88/30-INT(-$N88/30))*SUMIFS(66:66,$1:$1,INT(-$N88/30)+1),0)+(-$N88/30-INT(-$N88/30))*SUMIFS(66:66,$1:$1,HH$1+INT(-$N88/30)+1)+(INT(-$N88/30)+1--$N88/30)*SUMIFS(66:66,$1:$1,HH$1+INT(-$N88/30))))</f>
        <v>0</v>
      </c>
      <c r="HI88" s="40">
        <f>IF(HI$7="",0,IF(HI$1=MAX($1:$1),$R66-SUM($T88:HH88),IF(HI$1=1,SUMIFS(66:66,$1:$1,"&gt;="&amp;1,$1:$1,"&lt;="&amp;INT(-$N88/30))+(-$N88/30-INT(-$N88/30))*SUMIFS(66:66,$1:$1,INT(-$N88/30)+1),0)+(-$N88/30-INT(-$N88/30))*SUMIFS(66:66,$1:$1,HI$1+INT(-$N88/30)+1)+(INT(-$N88/30)+1--$N88/30)*SUMIFS(66:66,$1:$1,HI$1+INT(-$N88/30))))</f>
        <v>0</v>
      </c>
      <c r="HJ88" s="40">
        <f>IF(HJ$7="",0,IF(HJ$1=MAX($1:$1),$R66-SUM($T88:HI88),IF(HJ$1=1,SUMIFS(66:66,$1:$1,"&gt;="&amp;1,$1:$1,"&lt;="&amp;INT(-$N88/30))+(-$N88/30-INT(-$N88/30))*SUMIFS(66:66,$1:$1,INT(-$N88/30)+1),0)+(-$N88/30-INT(-$N88/30))*SUMIFS(66:66,$1:$1,HJ$1+INT(-$N88/30)+1)+(INT(-$N88/30)+1--$N88/30)*SUMIFS(66:66,$1:$1,HJ$1+INT(-$N88/30))))</f>
        <v>0</v>
      </c>
      <c r="HK88" s="40">
        <f>IF(HK$7="",0,IF(HK$1=MAX($1:$1),$R66-SUM($T88:HJ88),IF(HK$1=1,SUMIFS(66:66,$1:$1,"&gt;="&amp;1,$1:$1,"&lt;="&amp;INT(-$N88/30))+(-$N88/30-INT(-$N88/30))*SUMIFS(66:66,$1:$1,INT(-$N88/30)+1),0)+(-$N88/30-INT(-$N88/30))*SUMIFS(66:66,$1:$1,HK$1+INT(-$N88/30)+1)+(INT(-$N88/30)+1--$N88/30)*SUMIFS(66:66,$1:$1,HK$1+INT(-$N88/30))))</f>
        <v>0</v>
      </c>
      <c r="HL88" s="40">
        <f>IF(HL$7="",0,IF(HL$1=MAX($1:$1),$R66-SUM($T88:HK88),IF(HL$1=1,SUMIFS(66:66,$1:$1,"&gt;="&amp;1,$1:$1,"&lt;="&amp;INT(-$N88/30))+(-$N88/30-INT(-$N88/30))*SUMIFS(66:66,$1:$1,INT(-$N88/30)+1),0)+(-$N88/30-INT(-$N88/30))*SUMIFS(66:66,$1:$1,HL$1+INT(-$N88/30)+1)+(INT(-$N88/30)+1--$N88/30)*SUMIFS(66:66,$1:$1,HL$1+INT(-$N88/30))))</f>
        <v>0</v>
      </c>
      <c r="HM88" s="40">
        <f>IF(HM$7="",0,IF(HM$1=MAX($1:$1),$R66-SUM($T88:HL88),IF(HM$1=1,SUMIFS(66:66,$1:$1,"&gt;="&amp;1,$1:$1,"&lt;="&amp;INT(-$N88/30))+(-$N88/30-INT(-$N88/30))*SUMIFS(66:66,$1:$1,INT(-$N88/30)+1),0)+(-$N88/30-INT(-$N88/30))*SUMIFS(66:66,$1:$1,HM$1+INT(-$N88/30)+1)+(INT(-$N88/30)+1--$N88/30)*SUMIFS(66:66,$1:$1,HM$1+INT(-$N88/30))))</f>
        <v>0</v>
      </c>
      <c r="HN88" s="40">
        <f>IF(HN$7="",0,IF(HN$1=MAX($1:$1),$R66-SUM($T88:HM88),IF(HN$1=1,SUMIFS(66:66,$1:$1,"&gt;="&amp;1,$1:$1,"&lt;="&amp;INT(-$N88/30))+(-$N88/30-INT(-$N88/30))*SUMIFS(66:66,$1:$1,INT(-$N88/30)+1),0)+(-$N88/30-INT(-$N88/30))*SUMIFS(66:66,$1:$1,HN$1+INT(-$N88/30)+1)+(INT(-$N88/30)+1--$N88/30)*SUMIFS(66:66,$1:$1,HN$1+INT(-$N88/30))))</f>
        <v>0</v>
      </c>
      <c r="HO88" s="40">
        <f>IF(HO$7="",0,IF(HO$1=MAX($1:$1),$R66-SUM($T88:HN88),IF(HO$1=1,SUMIFS(66:66,$1:$1,"&gt;="&amp;1,$1:$1,"&lt;="&amp;INT(-$N88/30))+(-$N88/30-INT(-$N88/30))*SUMIFS(66:66,$1:$1,INT(-$N88/30)+1),0)+(-$N88/30-INT(-$N88/30))*SUMIFS(66:66,$1:$1,HO$1+INT(-$N88/30)+1)+(INT(-$N88/30)+1--$N88/30)*SUMIFS(66:66,$1:$1,HO$1+INT(-$N88/30))))</f>
        <v>0</v>
      </c>
      <c r="HP88" s="40">
        <f>IF(HP$7="",0,IF(HP$1=MAX($1:$1),$R66-SUM($T88:HO88),IF(HP$1=1,SUMIFS(66:66,$1:$1,"&gt;="&amp;1,$1:$1,"&lt;="&amp;INT(-$N88/30))+(-$N88/30-INT(-$N88/30))*SUMIFS(66:66,$1:$1,INT(-$N88/30)+1),0)+(-$N88/30-INT(-$N88/30))*SUMIFS(66:66,$1:$1,HP$1+INT(-$N88/30)+1)+(INT(-$N88/30)+1--$N88/30)*SUMIFS(66:66,$1:$1,HP$1+INT(-$N88/30))))</f>
        <v>0</v>
      </c>
      <c r="HQ88" s="40">
        <f>IF(HQ$7="",0,IF(HQ$1=MAX($1:$1),$R66-SUM($T88:HP88),IF(HQ$1=1,SUMIFS(66:66,$1:$1,"&gt;="&amp;1,$1:$1,"&lt;="&amp;INT(-$N88/30))+(-$N88/30-INT(-$N88/30))*SUMIFS(66:66,$1:$1,INT(-$N88/30)+1),0)+(-$N88/30-INT(-$N88/30))*SUMIFS(66:66,$1:$1,HQ$1+INT(-$N88/30)+1)+(INT(-$N88/30)+1--$N88/30)*SUMIFS(66:66,$1:$1,HQ$1+INT(-$N88/30))))</f>
        <v>0</v>
      </c>
      <c r="HR88" s="40">
        <f>IF(HR$7="",0,IF(HR$1=MAX($1:$1),$R66-SUM($T88:HQ88),IF(HR$1=1,SUMIFS(66:66,$1:$1,"&gt;="&amp;1,$1:$1,"&lt;="&amp;INT(-$N88/30))+(-$N88/30-INT(-$N88/30))*SUMIFS(66:66,$1:$1,INT(-$N88/30)+1),0)+(-$N88/30-INT(-$N88/30))*SUMIFS(66:66,$1:$1,HR$1+INT(-$N88/30)+1)+(INT(-$N88/30)+1--$N88/30)*SUMIFS(66:66,$1:$1,HR$1+INT(-$N88/30))))</f>
        <v>0</v>
      </c>
      <c r="HS88" s="40">
        <f>IF(HS$7="",0,IF(HS$1=MAX($1:$1),$R66-SUM($T88:HR88),IF(HS$1=1,SUMIFS(66:66,$1:$1,"&gt;="&amp;1,$1:$1,"&lt;="&amp;INT(-$N88/30))+(-$N88/30-INT(-$N88/30))*SUMIFS(66:66,$1:$1,INT(-$N88/30)+1),0)+(-$N88/30-INT(-$N88/30))*SUMIFS(66:66,$1:$1,HS$1+INT(-$N88/30)+1)+(INT(-$N88/30)+1--$N88/30)*SUMIFS(66:66,$1:$1,HS$1+INT(-$N88/30))))</f>
        <v>0</v>
      </c>
      <c r="HT88" s="40">
        <f>IF(HT$7="",0,IF(HT$1=MAX($1:$1),$R66-SUM($T88:HS88),IF(HT$1=1,SUMIFS(66:66,$1:$1,"&gt;="&amp;1,$1:$1,"&lt;="&amp;INT(-$N88/30))+(-$N88/30-INT(-$N88/30))*SUMIFS(66:66,$1:$1,INT(-$N88/30)+1),0)+(-$N88/30-INT(-$N88/30))*SUMIFS(66:66,$1:$1,HT$1+INT(-$N88/30)+1)+(INT(-$N88/30)+1--$N88/30)*SUMIFS(66:66,$1:$1,HT$1+INT(-$N88/30))))</f>
        <v>0</v>
      </c>
      <c r="HU88" s="40">
        <f>IF(HU$7="",0,IF(HU$1=MAX($1:$1),$R66-SUM($T88:HT88),IF(HU$1=1,SUMIFS(66:66,$1:$1,"&gt;="&amp;1,$1:$1,"&lt;="&amp;INT(-$N88/30))+(-$N88/30-INT(-$N88/30))*SUMIFS(66:66,$1:$1,INT(-$N88/30)+1),0)+(-$N88/30-INT(-$N88/30))*SUMIFS(66:66,$1:$1,HU$1+INT(-$N88/30)+1)+(INT(-$N88/30)+1--$N88/30)*SUMIFS(66:66,$1:$1,HU$1+INT(-$N88/30))))</f>
        <v>0</v>
      </c>
      <c r="HV88" s="40">
        <f>IF(HV$7="",0,IF(HV$1=MAX($1:$1),$R66-SUM($T88:HU88),IF(HV$1=1,SUMIFS(66:66,$1:$1,"&gt;="&amp;1,$1:$1,"&lt;="&amp;INT(-$N88/30))+(-$N88/30-INT(-$N88/30))*SUMIFS(66:66,$1:$1,INT(-$N88/30)+1),0)+(-$N88/30-INT(-$N88/30))*SUMIFS(66:66,$1:$1,HV$1+INT(-$N88/30)+1)+(INT(-$N88/30)+1--$N88/30)*SUMIFS(66:66,$1:$1,HV$1+INT(-$N88/30))))</f>
        <v>0</v>
      </c>
      <c r="HW88" s="40">
        <f>IF(HW$7="",0,IF(HW$1=MAX($1:$1),$R66-SUM($T88:HV88),IF(HW$1=1,SUMIFS(66:66,$1:$1,"&gt;="&amp;1,$1:$1,"&lt;="&amp;INT(-$N88/30))+(-$N88/30-INT(-$N88/30))*SUMIFS(66:66,$1:$1,INT(-$N88/30)+1),0)+(-$N88/30-INT(-$N88/30))*SUMIFS(66:66,$1:$1,HW$1+INT(-$N88/30)+1)+(INT(-$N88/30)+1--$N88/30)*SUMIFS(66:66,$1:$1,HW$1+INT(-$N88/30))))</f>
        <v>0</v>
      </c>
      <c r="HX88" s="40">
        <f>IF(HX$7="",0,IF(HX$1=MAX($1:$1),$R66-SUM($T88:HW88),IF(HX$1=1,SUMIFS(66:66,$1:$1,"&gt;="&amp;1,$1:$1,"&lt;="&amp;INT(-$N88/30))+(-$N88/30-INT(-$N88/30))*SUMIFS(66:66,$1:$1,INT(-$N88/30)+1),0)+(-$N88/30-INT(-$N88/30))*SUMIFS(66:66,$1:$1,HX$1+INT(-$N88/30)+1)+(INT(-$N88/30)+1--$N88/30)*SUMIFS(66:66,$1:$1,HX$1+INT(-$N88/30))))</f>
        <v>0</v>
      </c>
      <c r="HY88" s="40">
        <f>IF(HY$7="",0,IF(HY$1=MAX($1:$1),$R66-SUM($T88:HX88),IF(HY$1=1,SUMIFS(66:66,$1:$1,"&gt;="&amp;1,$1:$1,"&lt;="&amp;INT(-$N88/30))+(-$N88/30-INT(-$N88/30))*SUMIFS(66:66,$1:$1,INT(-$N88/30)+1),0)+(-$N88/30-INT(-$N88/30))*SUMIFS(66:66,$1:$1,HY$1+INT(-$N88/30)+1)+(INT(-$N88/30)+1--$N88/30)*SUMIFS(66:66,$1:$1,HY$1+INT(-$N88/30))))</f>
        <v>0</v>
      </c>
      <c r="HZ88" s="40">
        <f>IF(HZ$7="",0,IF(HZ$1=MAX($1:$1),$R66-SUM($T88:HY88),IF(HZ$1=1,SUMIFS(66:66,$1:$1,"&gt;="&amp;1,$1:$1,"&lt;="&amp;INT(-$N88/30))+(-$N88/30-INT(-$N88/30))*SUMIFS(66:66,$1:$1,INT(-$N88/30)+1),0)+(-$N88/30-INT(-$N88/30))*SUMIFS(66:66,$1:$1,HZ$1+INT(-$N88/30)+1)+(INT(-$N88/30)+1--$N88/30)*SUMIFS(66:66,$1:$1,HZ$1+INT(-$N88/30))))</f>
        <v>0</v>
      </c>
      <c r="IA88" s="40">
        <f>IF(IA$7="",0,IF(IA$1=MAX($1:$1),$R66-SUM($T88:HZ88),IF(IA$1=1,SUMIFS(66:66,$1:$1,"&gt;="&amp;1,$1:$1,"&lt;="&amp;INT(-$N88/30))+(-$N88/30-INT(-$N88/30))*SUMIFS(66:66,$1:$1,INT(-$N88/30)+1),0)+(-$N88/30-INT(-$N88/30))*SUMIFS(66:66,$1:$1,IA$1+INT(-$N88/30)+1)+(INT(-$N88/30)+1--$N88/30)*SUMIFS(66:66,$1:$1,IA$1+INT(-$N88/30))))</f>
        <v>0</v>
      </c>
      <c r="IB88" s="40">
        <f>IF(IB$7="",0,IF(IB$1=MAX($1:$1),$R66-SUM($T88:IA88),IF(IB$1=1,SUMIFS(66:66,$1:$1,"&gt;="&amp;1,$1:$1,"&lt;="&amp;INT(-$N88/30))+(-$N88/30-INT(-$N88/30))*SUMIFS(66:66,$1:$1,INT(-$N88/30)+1),0)+(-$N88/30-INT(-$N88/30))*SUMIFS(66:66,$1:$1,IB$1+INT(-$N88/30)+1)+(INT(-$N88/30)+1--$N88/30)*SUMIFS(66:66,$1:$1,IB$1+INT(-$N88/30))))</f>
        <v>0</v>
      </c>
      <c r="IC88" s="40">
        <f>IF(IC$7="",0,IF(IC$1=MAX($1:$1),$R66-SUM($T88:IB88),IF(IC$1=1,SUMIFS(66:66,$1:$1,"&gt;="&amp;1,$1:$1,"&lt;="&amp;INT(-$N88/30))+(-$N88/30-INT(-$N88/30))*SUMIFS(66:66,$1:$1,INT(-$N88/30)+1),0)+(-$N88/30-INT(-$N88/30))*SUMIFS(66:66,$1:$1,IC$1+INT(-$N88/30)+1)+(INT(-$N88/30)+1--$N88/30)*SUMIFS(66:66,$1:$1,IC$1+INT(-$N88/30))))</f>
        <v>0</v>
      </c>
      <c r="ID88" s="40">
        <f>IF(ID$7="",0,IF(ID$1=MAX($1:$1),$R66-SUM($T88:IC88),IF(ID$1=1,SUMIFS(66:66,$1:$1,"&gt;="&amp;1,$1:$1,"&lt;="&amp;INT(-$N88/30))+(-$N88/30-INT(-$N88/30))*SUMIFS(66:66,$1:$1,INT(-$N88/30)+1),0)+(-$N88/30-INT(-$N88/30))*SUMIFS(66:66,$1:$1,ID$1+INT(-$N88/30)+1)+(INT(-$N88/30)+1--$N88/30)*SUMIFS(66:66,$1:$1,ID$1+INT(-$N88/30))))</f>
        <v>0</v>
      </c>
      <c r="IE88" s="40">
        <f>IF(IE$7="",0,IF(IE$1=MAX($1:$1),$R66-SUM($T88:ID88),IF(IE$1=1,SUMIFS(66:66,$1:$1,"&gt;="&amp;1,$1:$1,"&lt;="&amp;INT(-$N88/30))+(-$N88/30-INT(-$N88/30))*SUMIFS(66:66,$1:$1,INT(-$N88/30)+1),0)+(-$N88/30-INT(-$N88/30))*SUMIFS(66:66,$1:$1,IE$1+INT(-$N88/30)+1)+(INT(-$N88/30)+1--$N88/30)*SUMIFS(66:66,$1:$1,IE$1+INT(-$N88/30))))</f>
        <v>0</v>
      </c>
      <c r="IF88" s="40">
        <f>IF(IF$7="",0,IF(IF$1=MAX($1:$1),$R66-SUM($T88:IE88),IF(IF$1=1,SUMIFS(66:66,$1:$1,"&gt;="&amp;1,$1:$1,"&lt;="&amp;INT(-$N88/30))+(-$N88/30-INT(-$N88/30))*SUMIFS(66:66,$1:$1,INT(-$N88/30)+1),0)+(-$N88/30-INT(-$N88/30))*SUMIFS(66:66,$1:$1,IF$1+INT(-$N88/30)+1)+(INT(-$N88/30)+1--$N88/30)*SUMIFS(66:66,$1:$1,IF$1+INT(-$N88/30))))</f>
        <v>0</v>
      </c>
      <c r="IG88" s="40">
        <f>IF(IG$7="",0,IF(IG$1=MAX($1:$1),$R66-SUM($T88:IF88),IF(IG$1=1,SUMIFS(66:66,$1:$1,"&gt;="&amp;1,$1:$1,"&lt;="&amp;INT(-$N88/30))+(-$N88/30-INT(-$N88/30))*SUMIFS(66:66,$1:$1,INT(-$N88/30)+1),0)+(-$N88/30-INT(-$N88/30))*SUMIFS(66:66,$1:$1,IG$1+INT(-$N88/30)+1)+(INT(-$N88/30)+1--$N88/30)*SUMIFS(66:66,$1:$1,IG$1+INT(-$N88/30))))</f>
        <v>0</v>
      </c>
      <c r="IH88" s="40">
        <f>IF(IH$7="",0,IF(IH$1=MAX($1:$1),$R66-SUM($T88:IG88),IF(IH$1=1,SUMIFS(66:66,$1:$1,"&gt;="&amp;1,$1:$1,"&lt;="&amp;INT(-$N88/30))+(-$N88/30-INT(-$N88/30))*SUMIFS(66:66,$1:$1,INT(-$N88/30)+1),0)+(-$N88/30-INT(-$N88/30))*SUMIFS(66:66,$1:$1,IH$1+INT(-$N88/30)+1)+(INT(-$N88/30)+1--$N88/30)*SUMIFS(66:66,$1:$1,IH$1+INT(-$N88/30))))</f>
        <v>0</v>
      </c>
      <c r="II88" s="40">
        <f>IF(II$7="",0,IF(II$1=MAX($1:$1),$R66-SUM($T88:IH88),IF(II$1=1,SUMIFS(66:66,$1:$1,"&gt;="&amp;1,$1:$1,"&lt;="&amp;INT(-$N88/30))+(-$N88/30-INT(-$N88/30))*SUMIFS(66:66,$1:$1,INT(-$N88/30)+1),0)+(-$N88/30-INT(-$N88/30))*SUMIFS(66:66,$1:$1,II$1+INT(-$N88/30)+1)+(INT(-$N88/30)+1--$N88/30)*SUMIFS(66:66,$1:$1,II$1+INT(-$N88/30))))</f>
        <v>0</v>
      </c>
      <c r="IJ88" s="40">
        <f>IF(IJ$7="",0,IF(IJ$1=MAX($1:$1),$R66-SUM($T88:II88),IF(IJ$1=1,SUMIFS(66:66,$1:$1,"&gt;="&amp;1,$1:$1,"&lt;="&amp;INT(-$N88/30))+(-$N88/30-INT(-$N88/30))*SUMIFS(66:66,$1:$1,INT(-$N88/30)+1),0)+(-$N88/30-INT(-$N88/30))*SUMIFS(66:66,$1:$1,IJ$1+INT(-$N88/30)+1)+(INT(-$N88/30)+1--$N88/30)*SUMIFS(66:66,$1:$1,IJ$1+INT(-$N88/30))))</f>
        <v>0</v>
      </c>
      <c r="IK88" s="40">
        <f>IF(IK$7="",0,IF(IK$1=MAX($1:$1),$R66-SUM($T88:IJ88),IF(IK$1=1,SUMIFS(66:66,$1:$1,"&gt;="&amp;1,$1:$1,"&lt;="&amp;INT(-$N88/30))+(-$N88/30-INT(-$N88/30))*SUMIFS(66:66,$1:$1,INT(-$N88/30)+1),0)+(-$N88/30-INT(-$N88/30))*SUMIFS(66:66,$1:$1,IK$1+INT(-$N88/30)+1)+(INT(-$N88/30)+1--$N88/30)*SUMIFS(66:66,$1:$1,IK$1+INT(-$N88/30))))</f>
        <v>0</v>
      </c>
      <c r="IL88" s="40">
        <f>IF(IL$7="",0,IF(IL$1=MAX($1:$1),$R66-SUM($T88:IK88),IF(IL$1=1,SUMIFS(66:66,$1:$1,"&gt;="&amp;1,$1:$1,"&lt;="&amp;INT(-$N88/30))+(-$N88/30-INT(-$N88/30))*SUMIFS(66:66,$1:$1,INT(-$N88/30)+1),0)+(-$N88/30-INT(-$N88/30))*SUMIFS(66:66,$1:$1,IL$1+INT(-$N88/30)+1)+(INT(-$N88/30)+1--$N88/30)*SUMIFS(66:66,$1:$1,IL$1+INT(-$N88/30))))</f>
        <v>0</v>
      </c>
      <c r="IM88" s="40">
        <f>IF(IM$7="",0,IF(IM$1=MAX($1:$1),$R66-SUM($T88:IL88),IF(IM$1=1,SUMIFS(66:66,$1:$1,"&gt;="&amp;1,$1:$1,"&lt;="&amp;INT(-$N88/30))+(-$N88/30-INT(-$N88/30))*SUMIFS(66:66,$1:$1,INT(-$N88/30)+1),0)+(-$N88/30-INT(-$N88/30))*SUMIFS(66:66,$1:$1,IM$1+INT(-$N88/30)+1)+(INT(-$N88/30)+1--$N88/30)*SUMIFS(66:66,$1:$1,IM$1+INT(-$N88/30))))</f>
        <v>0</v>
      </c>
      <c r="IN88" s="40">
        <f>IF(IN$7="",0,IF(IN$1=MAX($1:$1),$R66-SUM($T88:IM88),IF(IN$1=1,SUMIFS(66:66,$1:$1,"&gt;="&amp;1,$1:$1,"&lt;="&amp;INT(-$N88/30))+(-$N88/30-INT(-$N88/30))*SUMIFS(66:66,$1:$1,INT(-$N88/30)+1),0)+(-$N88/30-INT(-$N88/30))*SUMIFS(66:66,$1:$1,IN$1+INT(-$N88/30)+1)+(INT(-$N88/30)+1--$N88/30)*SUMIFS(66:66,$1:$1,IN$1+INT(-$N88/30))))</f>
        <v>0</v>
      </c>
      <c r="IO88" s="40">
        <f>IF(IO$7="",0,IF(IO$1=MAX($1:$1),$R66-SUM($T88:IN88),IF(IO$1=1,SUMIFS(66:66,$1:$1,"&gt;="&amp;1,$1:$1,"&lt;="&amp;INT(-$N88/30))+(-$N88/30-INT(-$N88/30))*SUMIFS(66:66,$1:$1,INT(-$N88/30)+1),0)+(-$N88/30-INT(-$N88/30))*SUMIFS(66:66,$1:$1,IO$1+INT(-$N88/30)+1)+(INT(-$N88/30)+1--$N88/30)*SUMIFS(66:66,$1:$1,IO$1+INT(-$N88/30))))</f>
        <v>0</v>
      </c>
      <c r="IP88" s="40">
        <f>IF(IP$7="",0,IF(IP$1=MAX($1:$1),$R66-SUM($T88:IO88),IF(IP$1=1,SUMIFS(66:66,$1:$1,"&gt;="&amp;1,$1:$1,"&lt;="&amp;INT(-$N88/30))+(-$N88/30-INT(-$N88/30))*SUMIFS(66:66,$1:$1,INT(-$N88/30)+1),0)+(-$N88/30-INT(-$N88/30))*SUMIFS(66:66,$1:$1,IP$1+INT(-$N88/30)+1)+(INT(-$N88/30)+1--$N88/30)*SUMIFS(66:66,$1:$1,IP$1+INT(-$N88/30))))</f>
        <v>0</v>
      </c>
      <c r="IQ88" s="40">
        <f>IF(IQ$7="",0,IF(IQ$1=MAX($1:$1),$R66-SUM($T88:IP88),IF(IQ$1=1,SUMIFS(66:66,$1:$1,"&gt;="&amp;1,$1:$1,"&lt;="&amp;INT(-$N88/30))+(-$N88/30-INT(-$N88/30))*SUMIFS(66:66,$1:$1,INT(-$N88/30)+1),0)+(-$N88/30-INT(-$N88/30))*SUMIFS(66:66,$1:$1,IQ$1+INT(-$N88/30)+1)+(INT(-$N88/30)+1--$N88/30)*SUMIFS(66:66,$1:$1,IQ$1+INT(-$N88/30))))</f>
        <v>0</v>
      </c>
      <c r="IR88" s="40">
        <f>IF(IR$7="",0,IF(IR$1=MAX($1:$1),$R66-SUM($T88:IQ88),IF(IR$1=1,SUMIFS(66:66,$1:$1,"&gt;="&amp;1,$1:$1,"&lt;="&amp;INT(-$N88/30))+(-$N88/30-INT(-$N88/30))*SUMIFS(66:66,$1:$1,INT(-$N88/30)+1),0)+(-$N88/30-INT(-$N88/30))*SUMIFS(66:66,$1:$1,IR$1+INT(-$N88/30)+1)+(INT(-$N88/30)+1--$N88/30)*SUMIFS(66:66,$1:$1,IR$1+INT(-$N88/30))))</f>
        <v>0</v>
      </c>
      <c r="IS88" s="40">
        <f>IF(IS$7="",0,IF(IS$1=MAX($1:$1),$R66-SUM($T88:IR88),IF(IS$1=1,SUMIFS(66:66,$1:$1,"&gt;="&amp;1,$1:$1,"&lt;="&amp;INT(-$N88/30))+(-$N88/30-INT(-$N88/30))*SUMIFS(66:66,$1:$1,INT(-$N88/30)+1),0)+(-$N88/30-INT(-$N88/30))*SUMIFS(66:66,$1:$1,IS$1+INT(-$N88/30)+1)+(INT(-$N88/30)+1--$N88/30)*SUMIFS(66:66,$1:$1,IS$1+INT(-$N88/30))))</f>
        <v>0</v>
      </c>
      <c r="IT88" s="40">
        <f>IF(IT$7="",0,IF(IT$1=MAX($1:$1),$R66-SUM($T88:IS88),IF(IT$1=1,SUMIFS(66:66,$1:$1,"&gt;="&amp;1,$1:$1,"&lt;="&amp;INT(-$N88/30))+(-$N88/30-INT(-$N88/30))*SUMIFS(66:66,$1:$1,INT(-$N88/30)+1),0)+(-$N88/30-INT(-$N88/30))*SUMIFS(66:66,$1:$1,IT$1+INT(-$N88/30)+1)+(INT(-$N88/30)+1--$N88/30)*SUMIFS(66:66,$1:$1,IT$1+INT(-$N88/30))))</f>
        <v>0</v>
      </c>
      <c r="IU88" s="40">
        <f>IF(IU$7="",0,IF(IU$1=MAX($1:$1),$R66-SUM($T88:IT88),IF(IU$1=1,SUMIFS(66:66,$1:$1,"&gt;="&amp;1,$1:$1,"&lt;="&amp;INT(-$N88/30))+(-$N88/30-INT(-$N88/30))*SUMIFS(66:66,$1:$1,INT(-$N88/30)+1),0)+(-$N88/30-INT(-$N88/30))*SUMIFS(66:66,$1:$1,IU$1+INT(-$N88/30)+1)+(INT(-$N88/30)+1--$N88/30)*SUMIFS(66:66,$1:$1,IU$1+INT(-$N88/30))))</f>
        <v>0</v>
      </c>
      <c r="IV88" s="40">
        <f>IF(IV$7="",0,IF(IV$1=MAX($1:$1),$R66-SUM($T88:IU88),IF(IV$1=1,SUMIFS(66:66,$1:$1,"&gt;="&amp;1,$1:$1,"&lt;="&amp;INT(-$N88/30))+(-$N88/30-INT(-$N88/30))*SUMIFS(66:66,$1:$1,INT(-$N88/30)+1),0)+(-$N88/30-INT(-$N88/30))*SUMIFS(66:66,$1:$1,IV$1+INT(-$N88/30)+1)+(INT(-$N88/30)+1--$N88/30)*SUMIFS(66:66,$1:$1,IV$1+INT(-$N88/30))))</f>
        <v>0</v>
      </c>
      <c r="IW88" s="40">
        <f>IF(IW$7="",0,IF(IW$1=MAX($1:$1),$R66-SUM($T88:IV88),IF(IW$1=1,SUMIFS(66:66,$1:$1,"&gt;="&amp;1,$1:$1,"&lt;="&amp;INT(-$N88/30))+(-$N88/30-INT(-$N88/30))*SUMIFS(66:66,$1:$1,INT(-$N88/30)+1),0)+(-$N88/30-INT(-$N88/30))*SUMIFS(66:66,$1:$1,IW$1+INT(-$N88/30)+1)+(INT(-$N88/30)+1--$N88/30)*SUMIFS(66:66,$1:$1,IW$1+INT(-$N88/30))))</f>
        <v>0</v>
      </c>
      <c r="IX88" s="40">
        <f>IF(IX$7="",0,IF(IX$1=MAX($1:$1),$R66-SUM($T88:IW88),IF(IX$1=1,SUMIFS(66:66,$1:$1,"&gt;="&amp;1,$1:$1,"&lt;="&amp;INT(-$N88/30))+(-$N88/30-INT(-$N88/30))*SUMIFS(66:66,$1:$1,INT(-$N88/30)+1),0)+(-$N88/30-INT(-$N88/30))*SUMIFS(66:66,$1:$1,IX$1+INT(-$N88/30)+1)+(INT(-$N88/30)+1--$N88/30)*SUMIFS(66:66,$1:$1,IX$1+INT(-$N88/30))))</f>
        <v>0</v>
      </c>
      <c r="IY88" s="40">
        <f>IF(IY$7="",0,IF(IY$1=MAX($1:$1),$R66-SUM($T88:IX88),IF(IY$1=1,SUMIFS(66:66,$1:$1,"&gt;="&amp;1,$1:$1,"&lt;="&amp;INT(-$N88/30))+(-$N88/30-INT(-$N88/30))*SUMIFS(66:66,$1:$1,INT(-$N88/30)+1),0)+(-$N88/30-INT(-$N88/30))*SUMIFS(66:66,$1:$1,IY$1+INT(-$N88/30)+1)+(INT(-$N88/30)+1--$N88/30)*SUMIFS(66:66,$1:$1,IY$1+INT(-$N88/30))))</f>
        <v>0</v>
      </c>
      <c r="IZ88" s="40">
        <f>IF(IZ$7="",0,IF(IZ$1=MAX($1:$1),$R66-SUM($T88:IY88),IF(IZ$1=1,SUMIFS(66:66,$1:$1,"&gt;="&amp;1,$1:$1,"&lt;="&amp;INT(-$N88/30))+(-$N88/30-INT(-$N88/30))*SUMIFS(66:66,$1:$1,INT(-$N88/30)+1),0)+(-$N88/30-INT(-$N88/30))*SUMIFS(66:66,$1:$1,IZ$1+INT(-$N88/30)+1)+(INT(-$N88/30)+1--$N88/30)*SUMIFS(66:66,$1:$1,IZ$1+INT(-$N88/30))))</f>
        <v>0</v>
      </c>
      <c r="JA88" s="40">
        <f>IF(JA$7="",0,IF(JA$1=MAX($1:$1),$R66-SUM($T88:IZ88),IF(JA$1=1,SUMIFS(66:66,$1:$1,"&gt;="&amp;1,$1:$1,"&lt;="&amp;INT(-$N88/30))+(-$N88/30-INT(-$N88/30))*SUMIFS(66:66,$1:$1,INT(-$N88/30)+1),0)+(-$N88/30-INT(-$N88/30))*SUMIFS(66:66,$1:$1,JA$1+INT(-$N88/30)+1)+(INT(-$N88/30)+1--$N88/30)*SUMIFS(66:66,$1:$1,JA$1+INT(-$N88/30))))</f>
        <v>0</v>
      </c>
      <c r="JB88" s="40">
        <f>IF(JB$7="",0,IF(JB$1=MAX($1:$1),$R66-SUM($T88:JA88),IF(JB$1=1,SUMIFS(66:66,$1:$1,"&gt;="&amp;1,$1:$1,"&lt;="&amp;INT(-$N88/30))+(-$N88/30-INT(-$N88/30))*SUMIFS(66:66,$1:$1,INT(-$N88/30)+1),0)+(-$N88/30-INT(-$N88/30))*SUMIFS(66:66,$1:$1,JB$1+INT(-$N88/30)+1)+(INT(-$N88/30)+1--$N88/30)*SUMIFS(66:66,$1:$1,JB$1+INT(-$N88/30))))</f>
        <v>0</v>
      </c>
      <c r="JC88" s="40">
        <f>IF(JC$7="",0,IF(JC$1=MAX($1:$1),$R66-SUM($T88:JB88),IF(JC$1=1,SUMIFS(66:66,$1:$1,"&gt;="&amp;1,$1:$1,"&lt;="&amp;INT(-$N88/30))+(-$N88/30-INT(-$N88/30))*SUMIFS(66:66,$1:$1,INT(-$N88/30)+1),0)+(-$N88/30-INT(-$N88/30))*SUMIFS(66:66,$1:$1,JC$1+INT(-$N88/30)+1)+(INT(-$N88/30)+1--$N88/30)*SUMIFS(66:66,$1:$1,JC$1+INT(-$N88/30))))</f>
        <v>0</v>
      </c>
      <c r="JD88" s="40">
        <f>IF(JD$7="",0,IF(JD$1=MAX($1:$1),$R66-SUM($T88:JC88),IF(JD$1=1,SUMIFS(66:66,$1:$1,"&gt;="&amp;1,$1:$1,"&lt;="&amp;INT(-$N88/30))+(-$N88/30-INT(-$N88/30))*SUMIFS(66:66,$1:$1,INT(-$N88/30)+1),0)+(-$N88/30-INT(-$N88/30))*SUMIFS(66:66,$1:$1,JD$1+INT(-$N88/30)+1)+(INT(-$N88/30)+1--$N88/30)*SUMIFS(66:66,$1:$1,JD$1+INT(-$N88/30))))</f>
        <v>0</v>
      </c>
      <c r="JE88" s="40">
        <f>IF(JE$7="",0,IF(JE$1=MAX($1:$1),$R66-SUM($T88:JD88),IF(JE$1=1,SUMIFS(66:66,$1:$1,"&gt;="&amp;1,$1:$1,"&lt;="&amp;INT(-$N88/30))+(-$N88/30-INT(-$N88/30))*SUMIFS(66:66,$1:$1,INT(-$N88/30)+1),0)+(-$N88/30-INT(-$N88/30))*SUMIFS(66:66,$1:$1,JE$1+INT(-$N88/30)+1)+(INT(-$N88/30)+1--$N88/30)*SUMIFS(66:66,$1:$1,JE$1+INT(-$N88/30))))</f>
        <v>0</v>
      </c>
      <c r="JF88" s="40">
        <f>IF(JF$7="",0,IF(JF$1=MAX($1:$1),$R66-SUM($T88:JE88),IF(JF$1=1,SUMIFS(66:66,$1:$1,"&gt;="&amp;1,$1:$1,"&lt;="&amp;INT(-$N88/30))+(-$N88/30-INT(-$N88/30))*SUMIFS(66:66,$1:$1,INT(-$N88/30)+1),0)+(-$N88/30-INT(-$N88/30))*SUMIFS(66:66,$1:$1,JF$1+INT(-$N88/30)+1)+(INT(-$N88/30)+1--$N88/30)*SUMIFS(66:66,$1:$1,JF$1+INT(-$N88/30))))</f>
        <v>0</v>
      </c>
      <c r="JG88" s="40">
        <f>IF(JG$7="",0,IF(JG$1=MAX($1:$1),$R66-SUM($T88:JF88),IF(JG$1=1,SUMIFS(66:66,$1:$1,"&gt;="&amp;1,$1:$1,"&lt;="&amp;INT(-$N88/30))+(-$N88/30-INT(-$N88/30))*SUMIFS(66:66,$1:$1,INT(-$N88/30)+1),0)+(-$N88/30-INT(-$N88/30))*SUMIFS(66:66,$1:$1,JG$1+INT(-$N88/30)+1)+(INT(-$N88/30)+1--$N88/30)*SUMIFS(66:66,$1:$1,JG$1+INT(-$N88/30))))</f>
        <v>0</v>
      </c>
      <c r="JH88" s="40">
        <f>IF(JH$7="",0,IF(JH$1=MAX($1:$1),$R66-SUM($T88:JG88),IF(JH$1=1,SUMIFS(66:66,$1:$1,"&gt;="&amp;1,$1:$1,"&lt;="&amp;INT(-$N88/30))+(-$N88/30-INT(-$N88/30))*SUMIFS(66:66,$1:$1,INT(-$N88/30)+1),0)+(-$N88/30-INT(-$N88/30))*SUMIFS(66:66,$1:$1,JH$1+INT(-$N88/30)+1)+(INT(-$N88/30)+1--$N88/30)*SUMIFS(66:66,$1:$1,JH$1+INT(-$N88/30))))</f>
        <v>0</v>
      </c>
      <c r="JI88" s="40">
        <f>IF(JI$7="",0,IF(JI$1=MAX($1:$1),$R66-SUM($T88:JH88),IF(JI$1=1,SUMIFS(66:66,$1:$1,"&gt;="&amp;1,$1:$1,"&lt;="&amp;INT(-$N88/30))+(-$N88/30-INT(-$N88/30))*SUMIFS(66:66,$1:$1,INT(-$N88/30)+1),0)+(-$N88/30-INT(-$N88/30))*SUMIFS(66:66,$1:$1,JI$1+INT(-$N88/30)+1)+(INT(-$N88/30)+1--$N88/30)*SUMIFS(66:66,$1:$1,JI$1+INT(-$N88/30))))</f>
        <v>0</v>
      </c>
      <c r="JJ88" s="40">
        <f>IF(JJ$7="",0,IF(JJ$1=MAX($1:$1),$R66-SUM($T88:JI88),IF(JJ$1=1,SUMIFS(66:66,$1:$1,"&gt;="&amp;1,$1:$1,"&lt;="&amp;INT(-$N88/30))+(-$N88/30-INT(-$N88/30))*SUMIFS(66:66,$1:$1,INT(-$N88/30)+1),0)+(-$N88/30-INT(-$N88/30))*SUMIFS(66:66,$1:$1,JJ$1+INT(-$N88/30)+1)+(INT(-$N88/30)+1--$N88/30)*SUMIFS(66:66,$1:$1,JJ$1+INT(-$N88/30))))</f>
        <v>0</v>
      </c>
      <c r="JK88" s="40">
        <f>IF(JK$7="",0,IF(JK$1=MAX($1:$1),$R66-SUM($T88:JJ88),IF(JK$1=1,SUMIFS(66:66,$1:$1,"&gt;="&amp;1,$1:$1,"&lt;="&amp;INT(-$N88/30))+(-$N88/30-INT(-$N88/30))*SUMIFS(66:66,$1:$1,INT(-$N88/30)+1),0)+(-$N88/30-INT(-$N88/30))*SUMIFS(66:66,$1:$1,JK$1+INT(-$N88/30)+1)+(INT(-$N88/30)+1--$N88/30)*SUMIFS(66:66,$1:$1,JK$1+INT(-$N88/30))))</f>
        <v>0</v>
      </c>
      <c r="JL88" s="40">
        <f>IF(JL$7="",0,IF(JL$1=MAX($1:$1),$R66-SUM($T88:JK88),IF(JL$1=1,SUMIFS(66:66,$1:$1,"&gt;="&amp;1,$1:$1,"&lt;="&amp;INT(-$N88/30))+(-$N88/30-INT(-$N88/30))*SUMIFS(66:66,$1:$1,INT(-$N88/30)+1),0)+(-$N88/30-INT(-$N88/30))*SUMIFS(66:66,$1:$1,JL$1+INT(-$N88/30)+1)+(INT(-$N88/30)+1--$N88/30)*SUMIFS(66:66,$1:$1,JL$1+INT(-$N88/30))))</f>
        <v>0</v>
      </c>
      <c r="JM88" s="40">
        <f>IF(JM$7="",0,IF(JM$1=MAX($1:$1),$R66-SUM($T88:JL88),IF(JM$1=1,SUMIFS(66:66,$1:$1,"&gt;="&amp;1,$1:$1,"&lt;="&amp;INT(-$N88/30))+(-$N88/30-INT(-$N88/30))*SUMIFS(66:66,$1:$1,INT(-$N88/30)+1),0)+(-$N88/30-INT(-$N88/30))*SUMIFS(66:66,$1:$1,JM$1+INT(-$N88/30)+1)+(INT(-$N88/30)+1--$N88/30)*SUMIFS(66:66,$1:$1,JM$1+INT(-$N88/30))))</f>
        <v>0</v>
      </c>
      <c r="JN88" s="40">
        <f>IF(JN$7="",0,IF(JN$1=MAX($1:$1),$R66-SUM($T88:JM88),IF(JN$1=1,SUMIFS(66:66,$1:$1,"&gt;="&amp;1,$1:$1,"&lt;="&amp;INT(-$N88/30))+(-$N88/30-INT(-$N88/30))*SUMIFS(66:66,$1:$1,INT(-$N88/30)+1),0)+(-$N88/30-INT(-$N88/30))*SUMIFS(66:66,$1:$1,JN$1+INT(-$N88/30)+1)+(INT(-$N88/30)+1--$N88/30)*SUMIFS(66:66,$1:$1,JN$1+INT(-$N88/30))))</f>
        <v>0</v>
      </c>
      <c r="JO88" s="40">
        <f>IF(JO$7="",0,IF(JO$1=MAX($1:$1),$R66-SUM($T88:JN88),IF(JO$1=1,SUMIFS(66:66,$1:$1,"&gt;="&amp;1,$1:$1,"&lt;="&amp;INT(-$N88/30))+(-$N88/30-INT(-$N88/30))*SUMIFS(66:66,$1:$1,INT(-$N88/30)+1),0)+(-$N88/30-INT(-$N88/30))*SUMIFS(66:66,$1:$1,JO$1+INT(-$N88/30)+1)+(INT(-$N88/30)+1--$N88/30)*SUMIFS(66:66,$1:$1,JO$1+INT(-$N88/30))))</f>
        <v>0</v>
      </c>
      <c r="JP88" s="40">
        <f>IF(JP$7="",0,IF(JP$1=MAX($1:$1),$R66-SUM($T88:JO88),IF(JP$1=1,SUMIFS(66:66,$1:$1,"&gt;="&amp;1,$1:$1,"&lt;="&amp;INT(-$N88/30))+(-$N88/30-INT(-$N88/30))*SUMIFS(66:66,$1:$1,INT(-$N88/30)+1),0)+(-$N88/30-INT(-$N88/30))*SUMIFS(66:66,$1:$1,JP$1+INT(-$N88/30)+1)+(INT(-$N88/30)+1--$N88/30)*SUMIFS(66:66,$1:$1,JP$1+INT(-$N88/30))))</f>
        <v>0</v>
      </c>
      <c r="JQ88" s="40">
        <f>IF(JQ$7="",0,IF(JQ$1=MAX($1:$1),$R66-SUM($T88:JP88),IF(JQ$1=1,SUMIFS(66:66,$1:$1,"&gt;="&amp;1,$1:$1,"&lt;="&amp;INT(-$N88/30))+(-$N88/30-INT(-$N88/30))*SUMIFS(66:66,$1:$1,INT(-$N88/30)+1),0)+(-$N88/30-INT(-$N88/30))*SUMIFS(66:66,$1:$1,JQ$1+INT(-$N88/30)+1)+(INT(-$N88/30)+1--$N88/30)*SUMIFS(66:66,$1:$1,JQ$1+INT(-$N88/30))))</f>
        <v>0</v>
      </c>
      <c r="JR88" s="40">
        <f>IF(JR$7="",0,IF(JR$1=MAX($1:$1),$R66-SUM($T88:JQ88),IF(JR$1=1,SUMIFS(66:66,$1:$1,"&gt;="&amp;1,$1:$1,"&lt;="&amp;INT(-$N88/30))+(-$N88/30-INT(-$N88/30))*SUMIFS(66:66,$1:$1,INT(-$N88/30)+1),0)+(-$N88/30-INT(-$N88/30))*SUMIFS(66:66,$1:$1,JR$1+INT(-$N88/30)+1)+(INT(-$N88/30)+1--$N88/30)*SUMIFS(66:66,$1:$1,JR$1+INT(-$N88/30))))</f>
        <v>0</v>
      </c>
      <c r="JS88" s="40">
        <f>IF(JS$7="",0,IF(JS$1=MAX($1:$1),$R66-SUM($T88:JR88),IF(JS$1=1,SUMIFS(66:66,$1:$1,"&gt;="&amp;1,$1:$1,"&lt;="&amp;INT(-$N88/30))+(-$N88/30-INT(-$N88/30))*SUMIFS(66:66,$1:$1,INT(-$N88/30)+1),0)+(-$N88/30-INT(-$N88/30))*SUMIFS(66:66,$1:$1,JS$1+INT(-$N88/30)+1)+(INT(-$N88/30)+1--$N88/30)*SUMIFS(66:66,$1:$1,JS$1+INT(-$N88/30))))</f>
        <v>0</v>
      </c>
      <c r="JT88" s="40">
        <f>IF(JT$7="",0,IF(JT$1=MAX($1:$1),$R66-SUM($T88:JS88),IF(JT$1=1,SUMIFS(66:66,$1:$1,"&gt;="&amp;1,$1:$1,"&lt;="&amp;INT(-$N88/30))+(-$N88/30-INT(-$N88/30))*SUMIFS(66:66,$1:$1,INT(-$N88/30)+1),0)+(-$N88/30-INT(-$N88/30))*SUMIFS(66:66,$1:$1,JT$1+INT(-$N88/30)+1)+(INT(-$N88/30)+1--$N88/30)*SUMIFS(66:66,$1:$1,JT$1+INT(-$N88/30))))</f>
        <v>0</v>
      </c>
      <c r="JU88" s="40">
        <f>IF(JU$7="",0,IF(JU$1=MAX($1:$1),$R66-SUM($T88:JT88),IF(JU$1=1,SUMIFS(66:66,$1:$1,"&gt;="&amp;1,$1:$1,"&lt;="&amp;INT(-$N88/30))+(-$N88/30-INT(-$N88/30))*SUMIFS(66:66,$1:$1,INT(-$N88/30)+1),0)+(-$N88/30-INT(-$N88/30))*SUMIFS(66:66,$1:$1,JU$1+INT(-$N88/30)+1)+(INT(-$N88/30)+1--$N88/30)*SUMIFS(66:66,$1:$1,JU$1+INT(-$N88/30))))</f>
        <v>0</v>
      </c>
      <c r="JV88" s="40">
        <f>IF(JV$7="",0,IF(JV$1=MAX($1:$1),$R66-SUM($T88:JU88),IF(JV$1=1,SUMIFS(66:66,$1:$1,"&gt;="&amp;1,$1:$1,"&lt;="&amp;INT(-$N88/30))+(-$N88/30-INT(-$N88/30))*SUMIFS(66:66,$1:$1,INT(-$N88/30)+1),0)+(-$N88/30-INT(-$N88/30))*SUMIFS(66:66,$1:$1,JV$1+INT(-$N88/30)+1)+(INT(-$N88/30)+1--$N88/30)*SUMIFS(66:66,$1:$1,JV$1+INT(-$N88/30))))</f>
        <v>0</v>
      </c>
      <c r="JW88" s="40">
        <f>IF(JW$7="",0,IF(JW$1=MAX($1:$1),$R66-SUM($T88:JV88),IF(JW$1=1,SUMIFS(66:66,$1:$1,"&gt;="&amp;1,$1:$1,"&lt;="&amp;INT(-$N88/30))+(-$N88/30-INT(-$N88/30))*SUMIFS(66:66,$1:$1,INT(-$N88/30)+1),0)+(-$N88/30-INT(-$N88/30))*SUMIFS(66:66,$1:$1,JW$1+INT(-$N88/30)+1)+(INT(-$N88/30)+1--$N88/30)*SUMIFS(66:66,$1:$1,JW$1+INT(-$N88/30))))</f>
        <v>0</v>
      </c>
      <c r="JX88" s="40">
        <f>IF(JX$7="",0,IF(JX$1=MAX($1:$1),$R66-SUM($T88:JW88),IF(JX$1=1,SUMIFS(66:66,$1:$1,"&gt;="&amp;1,$1:$1,"&lt;="&amp;INT(-$N88/30))+(-$N88/30-INT(-$N88/30))*SUMIFS(66:66,$1:$1,INT(-$N88/30)+1),0)+(-$N88/30-INT(-$N88/30))*SUMIFS(66:66,$1:$1,JX$1+INT(-$N88/30)+1)+(INT(-$N88/30)+1--$N88/30)*SUMIFS(66:66,$1:$1,JX$1+INT(-$N88/30))))</f>
        <v>0</v>
      </c>
      <c r="JY88" s="40">
        <f>IF(JY$7="",0,IF(JY$1=MAX($1:$1),$R66-SUM($T88:JX88),IF(JY$1=1,SUMIFS(66:66,$1:$1,"&gt;="&amp;1,$1:$1,"&lt;="&amp;INT(-$N88/30))+(-$N88/30-INT(-$N88/30))*SUMIFS(66:66,$1:$1,INT(-$N88/30)+1),0)+(-$N88/30-INT(-$N88/30))*SUMIFS(66:66,$1:$1,JY$1+INT(-$N88/30)+1)+(INT(-$N88/30)+1--$N88/30)*SUMIFS(66:66,$1:$1,JY$1+INT(-$N88/30))))</f>
        <v>0</v>
      </c>
      <c r="JZ88" s="40">
        <f>IF(JZ$7="",0,IF(JZ$1=MAX($1:$1),$R66-SUM($T88:JY88),IF(JZ$1=1,SUMIFS(66:66,$1:$1,"&gt;="&amp;1,$1:$1,"&lt;="&amp;INT(-$N88/30))+(-$N88/30-INT(-$N88/30))*SUMIFS(66:66,$1:$1,INT(-$N88/30)+1),0)+(-$N88/30-INT(-$N88/30))*SUMIFS(66:66,$1:$1,JZ$1+INT(-$N88/30)+1)+(INT(-$N88/30)+1--$N88/30)*SUMIFS(66:66,$1:$1,JZ$1+INT(-$N88/30))))</f>
        <v>0</v>
      </c>
      <c r="KA88" s="40">
        <f>IF(KA$7="",0,IF(KA$1=MAX($1:$1),$R66-SUM($T88:JZ88),IF(KA$1=1,SUMIFS(66:66,$1:$1,"&gt;="&amp;1,$1:$1,"&lt;="&amp;INT(-$N88/30))+(-$N88/30-INT(-$N88/30))*SUMIFS(66:66,$1:$1,INT(-$N88/30)+1),0)+(-$N88/30-INT(-$N88/30))*SUMIFS(66:66,$1:$1,KA$1+INT(-$N88/30)+1)+(INT(-$N88/30)+1--$N88/30)*SUMIFS(66:66,$1:$1,KA$1+INT(-$N88/30))))</f>
        <v>0</v>
      </c>
      <c r="KB88" s="40">
        <f>IF(KB$7="",0,IF(KB$1=MAX($1:$1),$R66-SUM($T88:KA88),IF(KB$1=1,SUMIFS(66:66,$1:$1,"&gt;="&amp;1,$1:$1,"&lt;="&amp;INT(-$N88/30))+(-$N88/30-INT(-$N88/30))*SUMIFS(66:66,$1:$1,INT(-$N88/30)+1),0)+(-$N88/30-INT(-$N88/30))*SUMIFS(66:66,$1:$1,KB$1+INT(-$N88/30)+1)+(INT(-$N88/30)+1--$N88/30)*SUMIFS(66:66,$1:$1,KB$1+INT(-$N88/30))))</f>
        <v>0</v>
      </c>
      <c r="KC88" s="40">
        <f>IF(KC$7="",0,IF(KC$1=MAX($1:$1),$R66-SUM($T88:KB88),IF(KC$1=1,SUMIFS(66:66,$1:$1,"&gt;="&amp;1,$1:$1,"&lt;="&amp;INT(-$N88/30))+(-$N88/30-INT(-$N88/30))*SUMIFS(66:66,$1:$1,INT(-$N88/30)+1),0)+(-$N88/30-INT(-$N88/30))*SUMIFS(66:66,$1:$1,KC$1+INT(-$N88/30)+1)+(INT(-$N88/30)+1--$N88/30)*SUMIFS(66:66,$1:$1,KC$1+INT(-$N88/30))))</f>
        <v>0</v>
      </c>
      <c r="KD88" s="40">
        <f>IF(KD$7="",0,IF(KD$1=MAX($1:$1),$R66-SUM($T88:KC88),IF(KD$1=1,SUMIFS(66:66,$1:$1,"&gt;="&amp;1,$1:$1,"&lt;="&amp;INT(-$N88/30))+(-$N88/30-INT(-$N88/30))*SUMIFS(66:66,$1:$1,INT(-$N88/30)+1),0)+(-$N88/30-INT(-$N88/30))*SUMIFS(66:66,$1:$1,KD$1+INT(-$N88/30)+1)+(INT(-$N88/30)+1--$N88/30)*SUMIFS(66:66,$1:$1,KD$1+INT(-$N88/30))))</f>
        <v>0</v>
      </c>
      <c r="KE88" s="40">
        <f>IF(KE$7="",0,IF(KE$1=MAX($1:$1),$R66-SUM($T88:KD88),IF(KE$1=1,SUMIFS(66:66,$1:$1,"&gt;="&amp;1,$1:$1,"&lt;="&amp;INT(-$N88/30))+(-$N88/30-INT(-$N88/30))*SUMIFS(66:66,$1:$1,INT(-$N88/30)+1),0)+(-$N88/30-INT(-$N88/30))*SUMIFS(66:66,$1:$1,KE$1+INT(-$N88/30)+1)+(INT(-$N88/30)+1--$N88/30)*SUMIFS(66:66,$1:$1,KE$1+INT(-$N88/30))))</f>
        <v>0</v>
      </c>
      <c r="KF88" s="40">
        <f>IF(KF$7="",0,IF(KF$1=MAX($1:$1),$R66-SUM($T88:KE88),IF(KF$1=1,SUMIFS(66:66,$1:$1,"&gt;="&amp;1,$1:$1,"&lt;="&amp;INT(-$N88/30))+(-$N88/30-INT(-$N88/30))*SUMIFS(66:66,$1:$1,INT(-$N88/30)+1),0)+(-$N88/30-INT(-$N88/30))*SUMIFS(66:66,$1:$1,KF$1+INT(-$N88/30)+1)+(INT(-$N88/30)+1--$N88/30)*SUMIFS(66:66,$1:$1,KF$1+INT(-$N88/30))))</f>
        <v>0</v>
      </c>
      <c r="KG88" s="40">
        <f>IF(KG$7="",0,IF(KG$1=MAX($1:$1),$R66-SUM($T88:KF88),IF(KG$1=1,SUMIFS(66:66,$1:$1,"&gt;="&amp;1,$1:$1,"&lt;="&amp;INT(-$N88/30))+(-$N88/30-INT(-$N88/30))*SUMIFS(66:66,$1:$1,INT(-$N88/30)+1),0)+(-$N88/30-INT(-$N88/30))*SUMIFS(66:66,$1:$1,KG$1+INT(-$N88/30)+1)+(INT(-$N88/30)+1--$N88/30)*SUMIFS(66:66,$1:$1,KG$1+INT(-$N88/30))))</f>
        <v>0</v>
      </c>
      <c r="KH88" s="40">
        <f>IF(KH$7="",0,IF(KH$1=MAX($1:$1),$R66-SUM($T88:KG88),IF(KH$1=1,SUMIFS(66:66,$1:$1,"&gt;="&amp;1,$1:$1,"&lt;="&amp;INT(-$N88/30))+(-$N88/30-INT(-$N88/30))*SUMIFS(66:66,$1:$1,INT(-$N88/30)+1),0)+(-$N88/30-INT(-$N88/30))*SUMIFS(66:66,$1:$1,KH$1+INT(-$N88/30)+1)+(INT(-$N88/30)+1--$N88/30)*SUMIFS(66:66,$1:$1,KH$1+INT(-$N88/30))))</f>
        <v>0</v>
      </c>
      <c r="KI88" s="40">
        <f>IF(KI$7="",0,IF(KI$1=MAX($1:$1),$R66-SUM($T88:KH88),IF(KI$1=1,SUMIFS(66:66,$1:$1,"&gt;="&amp;1,$1:$1,"&lt;="&amp;INT(-$N88/30))+(-$N88/30-INT(-$N88/30))*SUMIFS(66:66,$1:$1,INT(-$N88/30)+1),0)+(-$N88/30-INT(-$N88/30))*SUMIFS(66:66,$1:$1,KI$1+INT(-$N88/30)+1)+(INT(-$N88/30)+1--$N88/30)*SUMIFS(66:66,$1:$1,KI$1+INT(-$N88/30))))</f>
        <v>0</v>
      </c>
      <c r="KJ88" s="40">
        <f>IF(KJ$7="",0,IF(KJ$1=MAX($1:$1),$R66-SUM($T88:KI88),IF(KJ$1=1,SUMIFS(66:66,$1:$1,"&gt;="&amp;1,$1:$1,"&lt;="&amp;INT(-$N88/30))+(-$N88/30-INT(-$N88/30))*SUMIFS(66:66,$1:$1,INT(-$N88/30)+1),0)+(-$N88/30-INT(-$N88/30))*SUMIFS(66:66,$1:$1,KJ$1+INT(-$N88/30)+1)+(INT(-$N88/30)+1--$N88/30)*SUMIFS(66:66,$1:$1,KJ$1+INT(-$N88/30))))</f>
        <v>0</v>
      </c>
      <c r="KK88" s="40">
        <f>IF(KK$7="",0,IF(KK$1=MAX($1:$1),$R66-SUM($T88:KJ88),IF(KK$1=1,SUMIFS(66:66,$1:$1,"&gt;="&amp;1,$1:$1,"&lt;="&amp;INT(-$N88/30))+(-$N88/30-INT(-$N88/30))*SUMIFS(66:66,$1:$1,INT(-$N88/30)+1),0)+(-$N88/30-INT(-$N88/30))*SUMIFS(66:66,$1:$1,KK$1+INT(-$N88/30)+1)+(INT(-$N88/30)+1--$N88/30)*SUMIFS(66:66,$1:$1,KK$1+INT(-$N88/30))))</f>
        <v>0</v>
      </c>
      <c r="KL88" s="40">
        <f>IF(KL$7="",0,IF(KL$1=MAX($1:$1),$R66-SUM($T88:KK88),IF(KL$1=1,SUMIFS(66:66,$1:$1,"&gt;="&amp;1,$1:$1,"&lt;="&amp;INT(-$N88/30))+(-$N88/30-INT(-$N88/30))*SUMIFS(66:66,$1:$1,INT(-$N88/30)+1),0)+(-$N88/30-INT(-$N88/30))*SUMIFS(66:66,$1:$1,KL$1+INT(-$N88/30)+1)+(INT(-$N88/30)+1--$N88/30)*SUMIFS(66:66,$1:$1,KL$1+INT(-$N88/30))))</f>
        <v>0</v>
      </c>
      <c r="KM88" s="40">
        <f>IF(KM$7="",0,IF(KM$1=MAX($1:$1),$R66-SUM($T88:KL88),IF(KM$1=1,SUMIFS(66:66,$1:$1,"&gt;="&amp;1,$1:$1,"&lt;="&amp;INT(-$N88/30))+(-$N88/30-INT(-$N88/30))*SUMIFS(66:66,$1:$1,INT(-$N88/30)+1),0)+(-$N88/30-INT(-$N88/30))*SUMIFS(66:66,$1:$1,KM$1+INT(-$N88/30)+1)+(INT(-$N88/30)+1--$N88/30)*SUMIFS(66:66,$1:$1,KM$1+INT(-$N88/30))))</f>
        <v>0</v>
      </c>
      <c r="KN88" s="40">
        <f>IF(KN$7="",0,IF(KN$1=MAX($1:$1),$R66-SUM($T88:KM88),IF(KN$1=1,SUMIFS(66:66,$1:$1,"&gt;="&amp;1,$1:$1,"&lt;="&amp;INT(-$N88/30))+(-$N88/30-INT(-$N88/30))*SUMIFS(66:66,$1:$1,INT(-$N88/30)+1),0)+(-$N88/30-INT(-$N88/30))*SUMIFS(66:66,$1:$1,KN$1+INT(-$N88/30)+1)+(INT(-$N88/30)+1--$N88/30)*SUMIFS(66:66,$1:$1,KN$1+INT(-$N88/30))))</f>
        <v>0</v>
      </c>
      <c r="KO88" s="40">
        <f>IF(KO$7="",0,IF(KO$1=MAX($1:$1),$R66-SUM($T88:KN88),IF(KO$1=1,SUMIFS(66:66,$1:$1,"&gt;="&amp;1,$1:$1,"&lt;="&amp;INT(-$N88/30))+(-$N88/30-INT(-$N88/30))*SUMIFS(66:66,$1:$1,INT(-$N88/30)+1),0)+(-$N88/30-INT(-$N88/30))*SUMIFS(66:66,$1:$1,KO$1+INT(-$N88/30)+1)+(INT(-$N88/30)+1--$N88/30)*SUMIFS(66:66,$1:$1,KO$1+INT(-$N88/30))))</f>
        <v>0</v>
      </c>
      <c r="KP88" s="40">
        <f>IF(KP$7="",0,IF(KP$1=MAX($1:$1),$R66-SUM($T88:KO88),IF(KP$1=1,SUMIFS(66:66,$1:$1,"&gt;="&amp;1,$1:$1,"&lt;="&amp;INT(-$N88/30))+(-$N88/30-INT(-$N88/30))*SUMIFS(66:66,$1:$1,INT(-$N88/30)+1),0)+(-$N88/30-INT(-$N88/30))*SUMIFS(66:66,$1:$1,KP$1+INT(-$N88/30)+1)+(INT(-$N88/30)+1--$N88/30)*SUMIFS(66:66,$1:$1,KP$1+INT(-$N88/30))))</f>
        <v>0</v>
      </c>
      <c r="KQ88" s="40">
        <f>IF(KQ$7="",0,IF(KQ$1=MAX($1:$1),$R66-SUM($T88:KP88),IF(KQ$1=1,SUMIFS(66:66,$1:$1,"&gt;="&amp;1,$1:$1,"&lt;="&amp;INT(-$N88/30))+(-$N88/30-INT(-$N88/30))*SUMIFS(66:66,$1:$1,INT(-$N88/30)+1),0)+(-$N88/30-INT(-$N88/30))*SUMIFS(66:66,$1:$1,KQ$1+INT(-$N88/30)+1)+(INT(-$N88/30)+1--$N88/30)*SUMIFS(66:66,$1:$1,KQ$1+INT(-$N88/30))))</f>
        <v>0</v>
      </c>
      <c r="KR88" s="40">
        <f>IF(KR$7="",0,IF(KR$1=MAX($1:$1),$R66-SUM($T88:KQ88),IF(KR$1=1,SUMIFS(66:66,$1:$1,"&gt;="&amp;1,$1:$1,"&lt;="&amp;INT(-$N88/30))+(-$N88/30-INT(-$N88/30))*SUMIFS(66:66,$1:$1,INT(-$N88/30)+1),0)+(-$N88/30-INT(-$N88/30))*SUMIFS(66:66,$1:$1,KR$1+INT(-$N88/30)+1)+(INT(-$N88/30)+1--$N88/30)*SUMIFS(66:66,$1:$1,KR$1+INT(-$N88/30))))</f>
        <v>0</v>
      </c>
      <c r="KS88" s="40">
        <f>IF(KS$7="",0,IF(KS$1=MAX($1:$1),$R66-SUM($T88:KR88),IF(KS$1=1,SUMIFS(66:66,$1:$1,"&gt;="&amp;1,$1:$1,"&lt;="&amp;INT(-$N88/30))+(-$N88/30-INT(-$N88/30))*SUMIFS(66:66,$1:$1,INT(-$N88/30)+1),0)+(-$N88/30-INT(-$N88/30))*SUMIFS(66:66,$1:$1,KS$1+INT(-$N88/30)+1)+(INT(-$N88/30)+1--$N88/30)*SUMIFS(66:66,$1:$1,KS$1+INT(-$N88/30))))</f>
        <v>0</v>
      </c>
      <c r="KT88" s="40">
        <f>IF(KT$7="",0,IF(KT$1=MAX($1:$1),$R66-SUM($T88:KS88),IF(KT$1=1,SUMIFS(66:66,$1:$1,"&gt;="&amp;1,$1:$1,"&lt;="&amp;INT(-$N88/30))+(-$N88/30-INT(-$N88/30))*SUMIFS(66:66,$1:$1,INT(-$N88/30)+1),0)+(-$N88/30-INT(-$N88/30))*SUMIFS(66:66,$1:$1,KT$1+INT(-$N88/30)+1)+(INT(-$N88/30)+1--$N88/30)*SUMIFS(66:66,$1:$1,KT$1+INT(-$N88/30))))</f>
        <v>0</v>
      </c>
      <c r="KU88" s="40">
        <f>IF(KU$7="",0,IF(KU$1=MAX($1:$1),$R66-SUM($T88:KT88),IF(KU$1=1,SUMIFS(66:66,$1:$1,"&gt;="&amp;1,$1:$1,"&lt;="&amp;INT(-$N88/30))+(-$N88/30-INT(-$N88/30))*SUMIFS(66:66,$1:$1,INT(-$N88/30)+1),0)+(-$N88/30-INT(-$N88/30))*SUMIFS(66:66,$1:$1,KU$1+INT(-$N88/30)+1)+(INT(-$N88/30)+1--$N88/30)*SUMIFS(66:66,$1:$1,KU$1+INT(-$N88/30))))</f>
        <v>0</v>
      </c>
      <c r="KV88" s="40">
        <f>IF(KV$7="",0,IF(KV$1=MAX($1:$1),$R66-SUM($T88:KU88),IF(KV$1=1,SUMIFS(66:66,$1:$1,"&gt;="&amp;1,$1:$1,"&lt;="&amp;INT(-$N88/30))+(-$N88/30-INT(-$N88/30))*SUMIFS(66:66,$1:$1,INT(-$N88/30)+1),0)+(-$N88/30-INT(-$N88/30))*SUMIFS(66:66,$1:$1,KV$1+INT(-$N88/30)+1)+(INT(-$N88/30)+1--$N88/30)*SUMIFS(66:66,$1:$1,KV$1+INT(-$N88/30))))</f>
        <v>0</v>
      </c>
      <c r="KW88" s="1"/>
      <c r="KX88" s="1"/>
    </row>
    <row r="89" spans="1:310" x14ac:dyDescent="0.25">
      <c r="A89" s="1"/>
      <c r="B89" s="79"/>
      <c r="C89" s="79"/>
      <c r="D89" s="79"/>
      <c r="E89" s="1" t="str">
        <f>E86</f>
        <v>поступление денежных средств от продажи услуг</v>
      </c>
      <c r="F89" s="1"/>
      <c r="G89" s="1"/>
      <c r="H89" s="11" t="str">
        <f t="shared" si="916"/>
        <v>руб.</v>
      </c>
      <c r="I89" s="1"/>
      <c r="J89" s="1"/>
      <c r="K89" s="1" t="str">
        <f>справочники!$U$14</f>
        <v>непостоянные-15сотрудников</v>
      </c>
      <c r="L89" s="1"/>
      <c r="M89" s="5"/>
      <c r="N89" s="40">
        <f>условия!U111</f>
        <v>45</v>
      </c>
      <c r="O89" s="19"/>
      <c r="P89" s="1"/>
      <c r="Q89" s="1"/>
      <c r="R89" s="40">
        <f>SUMIFS($T89:$KW89,$T$1:$KW$1,"&gt;="&amp;1,$T$1:$KW$1,"&lt;="&amp;MAX($1:$1))</f>
        <v>3567307.6923076925</v>
      </c>
      <c r="S89" s="1"/>
      <c r="T89" s="1"/>
      <c r="U89" s="40">
        <f>IF(U$7="",0,IF(U$1=MAX($1:$1),$R67-SUM($T89:T89),IF(U$1=1,SUMIFS(67:67,$1:$1,"&gt;="&amp;1,$1:$1,"&lt;="&amp;INT(-$N89/30))+(-$N89/30-INT(-$N89/30))*SUMIFS(67:67,$1:$1,INT(-$N89/30)+1),0)+(-$N89/30-INT(-$N89/30))*SUMIFS(67:67,$1:$1,U$1+INT(-$N89/30)+1)+(INT(-$N89/30)+1--$N89/30)*SUMIFS(67:67,$1:$1,U$1+INT(-$N89/30))))</f>
        <v>0</v>
      </c>
      <c r="V89" s="40">
        <f>IF(V$7="",0,IF(V$1=MAX($1:$1),$R67-SUM($T89:U89),IF(V$1=1,SUMIFS(67:67,$1:$1,"&gt;="&amp;1,$1:$1,"&lt;="&amp;INT(-$N89/30))+(-$N89/30-INT(-$N89/30))*SUMIFS(67:67,$1:$1,INT(-$N89/30)+1),0)+(-$N89/30-INT(-$N89/30))*SUMIFS(67:67,$1:$1,V$1+INT(-$N89/30)+1)+(INT(-$N89/30)+1--$N89/30)*SUMIFS(67:67,$1:$1,V$1+INT(-$N89/30))))</f>
        <v>20192.307692307695</v>
      </c>
      <c r="W89" s="40">
        <f>IF(W$7="",0,IF(W$1=MAX($1:$1),$R67-SUM($T89:V89),IF(W$1=1,SUMIFS(67:67,$1:$1,"&gt;="&amp;1,$1:$1,"&lt;="&amp;INT(-$N89/30))+(-$N89/30-INT(-$N89/30))*SUMIFS(67:67,$1:$1,INT(-$N89/30)+1),0)+(-$N89/30-INT(-$N89/30))*SUMIFS(67:67,$1:$1,W$1+INT(-$N89/30)+1)+(INT(-$N89/30)+1--$N89/30)*SUMIFS(67:67,$1:$1,W$1+INT(-$N89/30))))</f>
        <v>63942.307692307702</v>
      </c>
      <c r="X89" s="40">
        <f>IF(X$7="",0,IF(X$1=MAX($1:$1),$R67-SUM($T89:W89),IF(X$1=1,SUMIFS(67:67,$1:$1,"&gt;="&amp;1,$1:$1,"&lt;="&amp;INT(-$N89/30))+(-$N89/30-INT(-$N89/30))*SUMIFS(67:67,$1:$1,INT(-$N89/30)+1),0)+(-$N89/30-INT(-$N89/30))*SUMIFS(67:67,$1:$1,X$1+INT(-$N89/30)+1)+(INT(-$N89/30)+1--$N89/30)*SUMIFS(67:67,$1:$1,X$1+INT(-$N89/30))))</f>
        <v>114423.07692307694</v>
      </c>
      <c r="Y89" s="40">
        <f>IF(Y$7="",0,IF(Y$1=MAX($1:$1),$R67-SUM($T89:X89),IF(Y$1=1,SUMIFS(67:67,$1:$1,"&gt;="&amp;1,$1:$1,"&lt;="&amp;INT(-$N89/30))+(-$N89/30-INT(-$N89/30))*SUMIFS(67:67,$1:$1,INT(-$N89/30)+1),0)+(-$N89/30-INT(-$N89/30))*SUMIFS(67:67,$1:$1,Y$1+INT(-$N89/30)+1)+(INT(-$N89/30)+1--$N89/30)*SUMIFS(67:67,$1:$1,Y$1+INT(-$N89/30))))</f>
        <v>171634.6153846154</v>
      </c>
      <c r="Z89" s="40">
        <f>IF(Z$7="",0,IF(Z$1=MAX($1:$1),$R67-SUM($T89:Y89),IF(Z$1=1,SUMIFS(67:67,$1:$1,"&gt;="&amp;1,$1:$1,"&lt;="&amp;INT(-$N89/30))+(-$N89/30-INT(-$N89/30))*SUMIFS(67:67,$1:$1,INT(-$N89/30)+1),0)+(-$N89/30-INT(-$N89/30))*SUMIFS(67:67,$1:$1,Z$1+INT(-$N89/30)+1)+(INT(-$N89/30)+1--$N89/30)*SUMIFS(67:67,$1:$1,Z$1+INT(-$N89/30))))</f>
        <v>235576.92307692312</v>
      </c>
      <c r="AA89" s="40">
        <f>IF(AA$7="",0,IF(AA$1=MAX($1:$1),$R67-SUM($T89:Z89),IF(AA$1=1,SUMIFS(67:67,$1:$1,"&gt;="&amp;1,$1:$1,"&lt;="&amp;INT(-$N89/30))+(-$N89/30-INT(-$N89/30))*SUMIFS(67:67,$1:$1,INT(-$N89/30)+1),0)+(-$N89/30-INT(-$N89/30))*SUMIFS(67:67,$1:$1,AA$1+INT(-$N89/30)+1)+(INT(-$N89/30)+1--$N89/30)*SUMIFS(67:67,$1:$1,AA$1+INT(-$N89/30))))</f>
        <v>286057.69230769237</v>
      </c>
      <c r="AB89" s="40">
        <f>IF(AB$7="",0,IF(AB$1=MAX($1:$1),$R67-SUM($T89:AA89),IF(AB$1=1,SUMIFS(67:67,$1:$1,"&gt;="&amp;1,$1:$1,"&lt;="&amp;INT(-$N89/30))+(-$N89/30-INT(-$N89/30))*SUMIFS(67:67,$1:$1,INT(-$N89/30)+1),0)+(-$N89/30-INT(-$N89/30))*SUMIFS(67:67,$1:$1,AB$1+INT(-$N89/30)+1)+(INT(-$N89/30)+1--$N89/30)*SUMIFS(67:67,$1:$1,AB$1+INT(-$N89/30))))</f>
        <v>319711.5384615385</v>
      </c>
      <c r="AC89" s="40">
        <f>IF(AC$7="",0,IF(AC$1=MAX($1:$1),$R67-SUM($T89:AB89),IF(AC$1=1,SUMIFS(67:67,$1:$1,"&gt;="&amp;1,$1:$1,"&lt;="&amp;INT(-$N89/30))+(-$N89/30-INT(-$N89/30))*SUMIFS(67:67,$1:$1,INT(-$N89/30)+1),0)+(-$N89/30-INT(-$N89/30))*SUMIFS(67:67,$1:$1,AC$1+INT(-$N89/30)+1)+(INT(-$N89/30)+1--$N89/30)*SUMIFS(67:67,$1:$1,AC$1+INT(-$N89/30))))</f>
        <v>353365.38461538462</v>
      </c>
      <c r="AD89" s="40">
        <f>IF(AD$7="",0,IF(AD$1=MAX($1:$1),$R67-SUM($T89:AC89),IF(AD$1=1,SUMIFS(67:67,$1:$1,"&gt;="&amp;1,$1:$1,"&lt;="&amp;INT(-$N89/30))+(-$N89/30-INT(-$N89/30))*SUMIFS(67:67,$1:$1,INT(-$N89/30)+1),0)+(-$N89/30-INT(-$N89/30))*SUMIFS(67:67,$1:$1,AD$1+INT(-$N89/30)+1)+(INT(-$N89/30)+1--$N89/30)*SUMIFS(67:67,$1:$1,AD$1+INT(-$N89/30))))</f>
        <v>387019.23076923075</v>
      </c>
      <c r="AE89" s="40">
        <f>IF(AE$7="",0,IF(AE$1=MAX($1:$1),$R67-SUM($T89:AD89),IF(AE$1=1,SUMIFS(67:67,$1:$1,"&gt;="&amp;1,$1:$1,"&lt;="&amp;INT(-$N89/30))+(-$N89/30-INT(-$N89/30))*SUMIFS(67:67,$1:$1,INT(-$N89/30)+1),0)+(-$N89/30-INT(-$N89/30))*SUMIFS(67:67,$1:$1,AE$1+INT(-$N89/30)+1)+(INT(-$N89/30)+1--$N89/30)*SUMIFS(67:67,$1:$1,AE$1+INT(-$N89/30))))</f>
        <v>420673.07692307688</v>
      </c>
      <c r="AF89" s="40">
        <f>IF(AF$7="",0,IF(AF$1=MAX($1:$1),$R67-SUM($T89:AE89),IF(AF$1=1,SUMIFS(67:67,$1:$1,"&gt;="&amp;1,$1:$1,"&lt;="&amp;INT(-$N89/30))+(-$N89/30-INT(-$N89/30))*SUMIFS(67:67,$1:$1,INT(-$N89/30)+1),0)+(-$N89/30-INT(-$N89/30))*SUMIFS(67:67,$1:$1,AF$1+INT(-$N89/30)+1)+(INT(-$N89/30)+1--$N89/30)*SUMIFS(67:67,$1:$1,AF$1+INT(-$N89/30))))</f>
        <v>454326.92307692301</v>
      </c>
      <c r="AG89" s="40">
        <f>IF(AG$7="",0,IF(AG$1=MAX($1:$1),$R67-SUM($T89:AF89),IF(AG$1=1,SUMIFS(67:67,$1:$1,"&gt;="&amp;1,$1:$1,"&lt;="&amp;INT(-$N89/30))+(-$N89/30-INT(-$N89/30))*SUMIFS(67:67,$1:$1,INT(-$N89/30)+1),0)+(-$N89/30-INT(-$N89/30))*SUMIFS(67:67,$1:$1,AG$1+INT(-$N89/30)+1)+(INT(-$N89/30)+1--$N89/30)*SUMIFS(67:67,$1:$1,AG$1+INT(-$N89/30))))</f>
        <v>740384.61538461549</v>
      </c>
      <c r="AH89" s="40">
        <f>IF(AH$7="",0,IF(AH$1=MAX($1:$1),$R67-SUM($T89:AG89),IF(AH$1=1,SUMIFS(67:67,$1:$1,"&gt;="&amp;1,$1:$1,"&lt;="&amp;INT(-$N89/30))+(-$N89/30-INT(-$N89/30))*SUMIFS(67:67,$1:$1,INT(-$N89/30)+1),0)+(-$N89/30-INT(-$N89/30))*SUMIFS(67:67,$1:$1,AH$1+INT(-$N89/30)+1)+(INT(-$N89/30)+1--$N89/30)*SUMIFS(67:67,$1:$1,AH$1+INT(-$N89/30))))</f>
        <v>0</v>
      </c>
      <c r="AI89" s="40">
        <f>IF(AI$7="",0,IF(AI$1=MAX($1:$1),$R67-SUM($T89:AH89),IF(AI$1=1,SUMIFS(67:67,$1:$1,"&gt;="&amp;1,$1:$1,"&lt;="&amp;INT(-$N89/30))+(-$N89/30-INT(-$N89/30))*SUMIFS(67:67,$1:$1,INT(-$N89/30)+1),0)+(-$N89/30-INT(-$N89/30))*SUMIFS(67:67,$1:$1,AI$1+INT(-$N89/30)+1)+(INT(-$N89/30)+1--$N89/30)*SUMIFS(67:67,$1:$1,AI$1+INT(-$N89/30))))</f>
        <v>0</v>
      </c>
      <c r="AJ89" s="40">
        <f>IF(AJ$7="",0,IF(AJ$1=MAX($1:$1),$R67-SUM($T89:AI89),IF(AJ$1=1,SUMIFS(67:67,$1:$1,"&gt;="&amp;1,$1:$1,"&lt;="&amp;INT(-$N89/30))+(-$N89/30-INT(-$N89/30))*SUMIFS(67:67,$1:$1,INT(-$N89/30)+1),0)+(-$N89/30-INT(-$N89/30))*SUMIFS(67:67,$1:$1,AJ$1+INT(-$N89/30)+1)+(INT(-$N89/30)+1--$N89/30)*SUMIFS(67:67,$1:$1,AJ$1+INT(-$N89/30))))</f>
        <v>0</v>
      </c>
      <c r="AK89" s="40">
        <f>IF(AK$7="",0,IF(AK$1=MAX($1:$1),$R67-SUM($T89:AJ89),IF(AK$1=1,SUMIFS(67:67,$1:$1,"&gt;="&amp;1,$1:$1,"&lt;="&amp;INT(-$N89/30))+(-$N89/30-INT(-$N89/30))*SUMIFS(67:67,$1:$1,INT(-$N89/30)+1),0)+(-$N89/30-INT(-$N89/30))*SUMIFS(67:67,$1:$1,AK$1+INT(-$N89/30)+1)+(INT(-$N89/30)+1--$N89/30)*SUMIFS(67:67,$1:$1,AK$1+INT(-$N89/30))))</f>
        <v>0</v>
      </c>
      <c r="AL89" s="40">
        <f>IF(AL$7="",0,IF(AL$1=MAX($1:$1),$R67-SUM($T89:AK89),IF(AL$1=1,SUMIFS(67:67,$1:$1,"&gt;="&amp;1,$1:$1,"&lt;="&amp;INT(-$N89/30))+(-$N89/30-INT(-$N89/30))*SUMIFS(67:67,$1:$1,INT(-$N89/30)+1),0)+(-$N89/30-INT(-$N89/30))*SUMIFS(67:67,$1:$1,AL$1+INT(-$N89/30)+1)+(INT(-$N89/30)+1--$N89/30)*SUMIFS(67:67,$1:$1,AL$1+INT(-$N89/30))))</f>
        <v>0</v>
      </c>
      <c r="AM89" s="40">
        <f>IF(AM$7="",0,IF(AM$1=MAX($1:$1),$R67-SUM($T89:AL89),IF(AM$1=1,SUMIFS(67:67,$1:$1,"&gt;="&amp;1,$1:$1,"&lt;="&amp;INT(-$N89/30))+(-$N89/30-INT(-$N89/30))*SUMIFS(67:67,$1:$1,INT(-$N89/30)+1),0)+(-$N89/30-INT(-$N89/30))*SUMIFS(67:67,$1:$1,AM$1+INT(-$N89/30)+1)+(INT(-$N89/30)+1--$N89/30)*SUMIFS(67:67,$1:$1,AM$1+INT(-$N89/30))))</f>
        <v>0</v>
      </c>
      <c r="AN89" s="40">
        <f>IF(AN$7="",0,IF(AN$1=MAX($1:$1),$R67-SUM($T89:AM89),IF(AN$1=1,SUMIFS(67:67,$1:$1,"&gt;="&amp;1,$1:$1,"&lt;="&amp;INT(-$N89/30))+(-$N89/30-INT(-$N89/30))*SUMIFS(67:67,$1:$1,INT(-$N89/30)+1),0)+(-$N89/30-INT(-$N89/30))*SUMIFS(67:67,$1:$1,AN$1+INT(-$N89/30)+1)+(INT(-$N89/30)+1--$N89/30)*SUMIFS(67:67,$1:$1,AN$1+INT(-$N89/30))))</f>
        <v>0</v>
      </c>
      <c r="AO89" s="40">
        <f>IF(AO$7="",0,IF(AO$1=MAX($1:$1),$R67-SUM($T89:AN89),IF(AO$1=1,SUMIFS(67:67,$1:$1,"&gt;="&amp;1,$1:$1,"&lt;="&amp;INT(-$N89/30))+(-$N89/30-INT(-$N89/30))*SUMIFS(67:67,$1:$1,INT(-$N89/30)+1),0)+(-$N89/30-INT(-$N89/30))*SUMIFS(67:67,$1:$1,AO$1+INT(-$N89/30)+1)+(INT(-$N89/30)+1--$N89/30)*SUMIFS(67:67,$1:$1,AO$1+INT(-$N89/30))))</f>
        <v>0</v>
      </c>
      <c r="AP89" s="40">
        <f>IF(AP$7="",0,IF(AP$1=MAX($1:$1),$R67-SUM($T89:AO89),IF(AP$1=1,SUMIFS(67:67,$1:$1,"&gt;="&amp;1,$1:$1,"&lt;="&amp;INT(-$N89/30))+(-$N89/30-INT(-$N89/30))*SUMIFS(67:67,$1:$1,INT(-$N89/30)+1),0)+(-$N89/30-INT(-$N89/30))*SUMIFS(67:67,$1:$1,AP$1+INT(-$N89/30)+1)+(INT(-$N89/30)+1--$N89/30)*SUMIFS(67:67,$1:$1,AP$1+INT(-$N89/30))))</f>
        <v>0</v>
      </c>
      <c r="AQ89" s="40">
        <f>IF(AQ$7="",0,IF(AQ$1=MAX($1:$1),$R67-SUM($T89:AP89),IF(AQ$1=1,SUMIFS(67:67,$1:$1,"&gt;="&amp;1,$1:$1,"&lt;="&amp;INT(-$N89/30))+(-$N89/30-INT(-$N89/30))*SUMIFS(67:67,$1:$1,INT(-$N89/30)+1),0)+(-$N89/30-INT(-$N89/30))*SUMIFS(67:67,$1:$1,AQ$1+INT(-$N89/30)+1)+(INT(-$N89/30)+1--$N89/30)*SUMIFS(67:67,$1:$1,AQ$1+INT(-$N89/30))))</f>
        <v>0</v>
      </c>
      <c r="AR89" s="40">
        <f>IF(AR$7="",0,IF(AR$1=MAX($1:$1),$R67-SUM($T89:AQ89),IF(AR$1=1,SUMIFS(67:67,$1:$1,"&gt;="&amp;1,$1:$1,"&lt;="&amp;INT(-$N89/30))+(-$N89/30-INT(-$N89/30))*SUMIFS(67:67,$1:$1,INT(-$N89/30)+1),0)+(-$N89/30-INT(-$N89/30))*SUMIFS(67:67,$1:$1,AR$1+INT(-$N89/30)+1)+(INT(-$N89/30)+1--$N89/30)*SUMIFS(67:67,$1:$1,AR$1+INT(-$N89/30))))</f>
        <v>0</v>
      </c>
      <c r="AS89" s="40">
        <f>IF(AS$7="",0,IF(AS$1=MAX($1:$1),$R67-SUM($T89:AR89),IF(AS$1=1,SUMIFS(67:67,$1:$1,"&gt;="&amp;1,$1:$1,"&lt;="&amp;INT(-$N89/30))+(-$N89/30-INT(-$N89/30))*SUMIFS(67:67,$1:$1,INT(-$N89/30)+1),0)+(-$N89/30-INT(-$N89/30))*SUMIFS(67:67,$1:$1,AS$1+INT(-$N89/30)+1)+(INT(-$N89/30)+1--$N89/30)*SUMIFS(67:67,$1:$1,AS$1+INT(-$N89/30))))</f>
        <v>0</v>
      </c>
      <c r="AT89" s="40">
        <f>IF(AT$7="",0,IF(AT$1=MAX($1:$1),$R67-SUM($T89:AS89),IF(AT$1=1,SUMIFS(67:67,$1:$1,"&gt;="&amp;1,$1:$1,"&lt;="&amp;INT(-$N89/30))+(-$N89/30-INT(-$N89/30))*SUMIFS(67:67,$1:$1,INT(-$N89/30)+1),0)+(-$N89/30-INT(-$N89/30))*SUMIFS(67:67,$1:$1,AT$1+INT(-$N89/30)+1)+(INT(-$N89/30)+1--$N89/30)*SUMIFS(67:67,$1:$1,AT$1+INT(-$N89/30))))</f>
        <v>0</v>
      </c>
      <c r="AU89" s="40">
        <f>IF(AU$7="",0,IF(AU$1=MAX($1:$1),$R67-SUM($T89:AT89),IF(AU$1=1,SUMIFS(67:67,$1:$1,"&gt;="&amp;1,$1:$1,"&lt;="&amp;INT(-$N89/30))+(-$N89/30-INT(-$N89/30))*SUMIFS(67:67,$1:$1,INT(-$N89/30)+1),0)+(-$N89/30-INT(-$N89/30))*SUMIFS(67:67,$1:$1,AU$1+INT(-$N89/30)+1)+(INT(-$N89/30)+1--$N89/30)*SUMIFS(67:67,$1:$1,AU$1+INT(-$N89/30))))</f>
        <v>0</v>
      </c>
      <c r="AV89" s="40">
        <f>IF(AV$7="",0,IF(AV$1=MAX($1:$1),$R67-SUM($T89:AU89),IF(AV$1=1,SUMIFS(67:67,$1:$1,"&gt;="&amp;1,$1:$1,"&lt;="&amp;INT(-$N89/30))+(-$N89/30-INT(-$N89/30))*SUMIFS(67:67,$1:$1,INT(-$N89/30)+1),0)+(-$N89/30-INT(-$N89/30))*SUMIFS(67:67,$1:$1,AV$1+INT(-$N89/30)+1)+(INT(-$N89/30)+1--$N89/30)*SUMIFS(67:67,$1:$1,AV$1+INT(-$N89/30))))</f>
        <v>0</v>
      </c>
      <c r="AW89" s="40">
        <f>IF(AW$7="",0,IF(AW$1=MAX($1:$1),$R67-SUM($T89:AV89),IF(AW$1=1,SUMIFS(67:67,$1:$1,"&gt;="&amp;1,$1:$1,"&lt;="&amp;INT(-$N89/30))+(-$N89/30-INT(-$N89/30))*SUMIFS(67:67,$1:$1,INT(-$N89/30)+1),0)+(-$N89/30-INT(-$N89/30))*SUMIFS(67:67,$1:$1,AW$1+INT(-$N89/30)+1)+(INT(-$N89/30)+1--$N89/30)*SUMIFS(67:67,$1:$1,AW$1+INT(-$N89/30))))</f>
        <v>0</v>
      </c>
      <c r="AX89" s="40">
        <f>IF(AX$7="",0,IF(AX$1=MAX($1:$1),$R67-SUM($T89:AW89),IF(AX$1=1,SUMIFS(67:67,$1:$1,"&gt;="&amp;1,$1:$1,"&lt;="&amp;INT(-$N89/30))+(-$N89/30-INT(-$N89/30))*SUMIFS(67:67,$1:$1,INT(-$N89/30)+1),0)+(-$N89/30-INT(-$N89/30))*SUMIFS(67:67,$1:$1,AX$1+INT(-$N89/30)+1)+(INT(-$N89/30)+1--$N89/30)*SUMIFS(67:67,$1:$1,AX$1+INT(-$N89/30))))</f>
        <v>0</v>
      </c>
      <c r="AY89" s="40">
        <f>IF(AY$7="",0,IF(AY$1=MAX($1:$1),$R67-SUM($T89:AX89),IF(AY$1=1,SUMIFS(67:67,$1:$1,"&gt;="&amp;1,$1:$1,"&lt;="&amp;INT(-$N89/30))+(-$N89/30-INT(-$N89/30))*SUMIFS(67:67,$1:$1,INT(-$N89/30)+1),0)+(-$N89/30-INT(-$N89/30))*SUMIFS(67:67,$1:$1,AY$1+INT(-$N89/30)+1)+(INT(-$N89/30)+1--$N89/30)*SUMIFS(67:67,$1:$1,AY$1+INT(-$N89/30))))</f>
        <v>0</v>
      </c>
      <c r="AZ89" s="40">
        <f>IF(AZ$7="",0,IF(AZ$1=MAX($1:$1),$R67-SUM($T89:AY89),IF(AZ$1=1,SUMIFS(67:67,$1:$1,"&gt;="&amp;1,$1:$1,"&lt;="&amp;INT(-$N89/30))+(-$N89/30-INT(-$N89/30))*SUMIFS(67:67,$1:$1,INT(-$N89/30)+1),0)+(-$N89/30-INT(-$N89/30))*SUMIFS(67:67,$1:$1,AZ$1+INT(-$N89/30)+1)+(INT(-$N89/30)+1--$N89/30)*SUMIFS(67:67,$1:$1,AZ$1+INT(-$N89/30))))</f>
        <v>0</v>
      </c>
      <c r="BA89" s="40">
        <f>IF(BA$7="",0,IF(BA$1=MAX($1:$1),$R67-SUM($T89:AZ89),IF(BA$1=1,SUMIFS(67:67,$1:$1,"&gt;="&amp;1,$1:$1,"&lt;="&amp;INT(-$N89/30))+(-$N89/30-INT(-$N89/30))*SUMIFS(67:67,$1:$1,INT(-$N89/30)+1),0)+(-$N89/30-INT(-$N89/30))*SUMIFS(67:67,$1:$1,BA$1+INT(-$N89/30)+1)+(INT(-$N89/30)+1--$N89/30)*SUMIFS(67:67,$1:$1,BA$1+INT(-$N89/30))))</f>
        <v>0</v>
      </c>
      <c r="BB89" s="40">
        <f>IF(BB$7="",0,IF(BB$1=MAX($1:$1),$R67-SUM($T89:BA89),IF(BB$1=1,SUMIFS(67:67,$1:$1,"&gt;="&amp;1,$1:$1,"&lt;="&amp;INT(-$N89/30))+(-$N89/30-INT(-$N89/30))*SUMIFS(67:67,$1:$1,INT(-$N89/30)+1),0)+(-$N89/30-INT(-$N89/30))*SUMIFS(67:67,$1:$1,BB$1+INT(-$N89/30)+1)+(INT(-$N89/30)+1--$N89/30)*SUMIFS(67:67,$1:$1,BB$1+INT(-$N89/30))))</f>
        <v>0</v>
      </c>
      <c r="BC89" s="40">
        <f>IF(BC$7="",0,IF(BC$1=MAX($1:$1),$R67-SUM($T89:BB89),IF(BC$1=1,SUMIFS(67:67,$1:$1,"&gt;="&amp;1,$1:$1,"&lt;="&amp;INT(-$N89/30))+(-$N89/30-INT(-$N89/30))*SUMIFS(67:67,$1:$1,INT(-$N89/30)+1),0)+(-$N89/30-INT(-$N89/30))*SUMIFS(67:67,$1:$1,BC$1+INT(-$N89/30)+1)+(INT(-$N89/30)+1--$N89/30)*SUMIFS(67:67,$1:$1,BC$1+INT(-$N89/30))))</f>
        <v>0</v>
      </c>
      <c r="BD89" s="40">
        <f>IF(BD$7="",0,IF(BD$1=MAX($1:$1),$R67-SUM($T89:BC89),IF(BD$1=1,SUMIFS(67:67,$1:$1,"&gt;="&amp;1,$1:$1,"&lt;="&amp;INT(-$N89/30))+(-$N89/30-INT(-$N89/30))*SUMIFS(67:67,$1:$1,INT(-$N89/30)+1),0)+(-$N89/30-INT(-$N89/30))*SUMIFS(67:67,$1:$1,BD$1+INT(-$N89/30)+1)+(INT(-$N89/30)+1--$N89/30)*SUMIFS(67:67,$1:$1,BD$1+INT(-$N89/30))))</f>
        <v>0</v>
      </c>
      <c r="BE89" s="40">
        <f>IF(BE$7="",0,IF(BE$1=MAX($1:$1),$R67-SUM($T89:BD89),IF(BE$1=1,SUMIFS(67:67,$1:$1,"&gt;="&amp;1,$1:$1,"&lt;="&amp;INT(-$N89/30))+(-$N89/30-INT(-$N89/30))*SUMIFS(67:67,$1:$1,INT(-$N89/30)+1),0)+(-$N89/30-INT(-$N89/30))*SUMIFS(67:67,$1:$1,BE$1+INT(-$N89/30)+1)+(INT(-$N89/30)+1--$N89/30)*SUMIFS(67:67,$1:$1,BE$1+INT(-$N89/30))))</f>
        <v>0</v>
      </c>
      <c r="BF89" s="40">
        <f>IF(BF$7="",0,IF(BF$1=MAX($1:$1),$R67-SUM($T89:BE89),IF(BF$1=1,SUMIFS(67:67,$1:$1,"&gt;="&amp;1,$1:$1,"&lt;="&amp;INT(-$N89/30))+(-$N89/30-INT(-$N89/30))*SUMIFS(67:67,$1:$1,INT(-$N89/30)+1),0)+(-$N89/30-INT(-$N89/30))*SUMIFS(67:67,$1:$1,BF$1+INT(-$N89/30)+1)+(INT(-$N89/30)+1--$N89/30)*SUMIFS(67:67,$1:$1,BF$1+INT(-$N89/30))))</f>
        <v>0</v>
      </c>
      <c r="BG89" s="40">
        <f>IF(BG$7="",0,IF(BG$1=MAX($1:$1),$R67-SUM($T89:BF89),IF(BG$1=1,SUMIFS(67:67,$1:$1,"&gt;="&amp;1,$1:$1,"&lt;="&amp;INT(-$N89/30))+(-$N89/30-INT(-$N89/30))*SUMIFS(67:67,$1:$1,INT(-$N89/30)+1),0)+(-$N89/30-INT(-$N89/30))*SUMIFS(67:67,$1:$1,BG$1+INT(-$N89/30)+1)+(INT(-$N89/30)+1--$N89/30)*SUMIFS(67:67,$1:$1,BG$1+INT(-$N89/30))))</f>
        <v>0</v>
      </c>
      <c r="BH89" s="40">
        <f>IF(BH$7="",0,IF(BH$1=MAX($1:$1),$R67-SUM($T89:BG89),IF(BH$1=1,SUMIFS(67:67,$1:$1,"&gt;="&amp;1,$1:$1,"&lt;="&amp;INT(-$N89/30))+(-$N89/30-INT(-$N89/30))*SUMIFS(67:67,$1:$1,INT(-$N89/30)+1),0)+(-$N89/30-INT(-$N89/30))*SUMIFS(67:67,$1:$1,BH$1+INT(-$N89/30)+1)+(INT(-$N89/30)+1--$N89/30)*SUMIFS(67:67,$1:$1,BH$1+INT(-$N89/30))))</f>
        <v>0</v>
      </c>
      <c r="BI89" s="40">
        <f>IF(BI$7="",0,IF(BI$1=MAX($1:$1),$R67-SUM($T89:BH89),IF(BI$1=1,SUMIFS(67:67,$1:$1,"&gt;="&amp;1,$1:$1,"&lt;="&amp;INT(-$N89/30))+(-$N89/30-INT(-$N89/30))*SUMIFS(67:67,$1:$1,INT(-$N89/30)+1),0)+(-$N89/30-INT(-$N89/30))*SUMIFS(67:67,$1:$1,BI$1+INT(-$N89/30)+1)+(INT(-$N89/30)+1--$N89/30)*SUMIFS(67:67,$1:$1,BI$1+INT(-$N89/30))))</f>
        <v>0</v>
      </c>
      <c r="BJ89" s="40">
        <f>IF(BJ$7="",0,IF(BJ$1=MAX($1:$1),$R67-SUM($T89:BI89),IF(BJ$1=1,SUMIFS(67:67,$1:$1,"&gt;="&amp;1,$1:$1,"&lt;="&amp;INT(-$N89/30))+(-$N89/30-INT(-$N89/30))*SUMIFS(67:67,$1:$1,INT(-$N89/30)+1),0)+(-$N89/30-INT(-$N89/30))*SUMIFS(67:67,$1:$1,BJ$1+INT(-$N89/30)+1)+(INT(-$N89/30)+1--$N89/30)*SUMIFS(67:67,$1:$1,BJ$1+INT(-$N89/30))))</f>
        <v>0</v>
      </c>
      <c r="BK89" s="40">
        <f>IF(BK$7="",0,IF(BK$1=MAX($1:$1),$R67-SUM($T89:BJ89),IF(BK$1=1,SUMIFS(67:67,$1:$1,"&gt;="&amp;1,$1:$1,"&lt;="&amp;INT(-$N89/30))+(-$N89/30-INT(-$N89/30))*SUMIFS(67:67,$1:$1,INT(-$N89/30)+1),0)+(-$N89/30-INT(-$N89/30))*SUMIFS(67:67,$1:$1,BK$1+INT(-$N89/30)+1)+(INT(-$N89/30)+1--$N89/30)*SUMIFS(67:67,$1:$1,BK$1+INT(-$N89/30))))</f>
        <v>0</v>
      </c>
      <c r="BL89" s="40">
        <f>IF(BL$7="",0,IF(BL$1=MAX($1:$1),$R67-SUM($T89:BK89),IF(BL$1=1,SUMIFS(67:67,$1:$1,"&gt;="&amp;1,$1:$1,"&lt;="&amp;INT(-$N89/30))+(-$N89/30-INT(-$N89/30))*SUMIFS(67:67,$1:$1,INT(-$N89/30)+1),0)+(-$N89/30-INT(-$N89/30))*SUMIFS(67:67,$1:$1,BL$1+INT(-$N89/30)+1)+(INT(-$N89/30)+1--$N89/30)*SUMIFS(67:67,$1:$1,BL$1+INT(-$N89/30))))</f>
        <v>0</v>
      </c>
      <c r="BM89" s="40">
        <f>IF(BM$7="",0,IF(BM$1=MAX($1:$1),$R67-SUM($T89:BL89),IF(BM$1=1,SUMIFS(67:67,$1:$1,"&gt;="&amp;1,$1:$1,"&lt;="&amp;INT(-$N89/30))+(-$N89/30-INT(-$N89/30))*SUMIFS(67:67,$1:$1,INT(-$N89/30)+1),0)+(-$N89/30-INT(-$N89/30))*SUMIFS(67:67,$1:$1,BM$1+INT(-$N89/30)+1)+(INT(-$N89/30)+1--$N89/30)*SUMIFS(67:67,$1:$1,BM$1+INT(-$N89/30))))</f>
        <v>0</v>
      </c>
      <c r="BN89" s="40">
        <f>IF(BN$7="",0,IF(BN$1=MAX($1:$1),$R67-SUM($T89:BM89),IF(BN$1=1,SUMIFS(67:67,$1:$1,"&gt;="&amp;1,$1:$1,"&lt;="&amp;INT(-$N89/30))+(-$N89/30-INT(-$N89/30))*SUMIFS(67:67,$1:$1,INT(-$N89/30)+1),0)+(-$N89/30-INT(-$N89/30))*SUMIFS(67:67,$1:$1,BN$1+INT(-$N89/30)+1)+(INT(-$N89/30)+1--$N89/30)*SUMIFS(67:67,$1:$1,BN$1+INT(-$N89/30))))</f>
        <v>0</v>
      </c>
      <c r="BO89" s="40">
        <f>IF(BO$7="",0,IF(BO$1=MAX($1:$1),$R67-SUM($T89:BN89),IF(BO$1=1,SUMIFS(67:67,$1:$1,"&gt;="&amp;1,$1:$1,"&lt;="&amp;INT(-$N89/30))+(-$N89/30-INT(-$N89/30))*SUMIFS(67:67,$1:$1,INT(-$N89/30)+1),0)+(-$N89/30-INT(-$N89/30))*SUMIFS(67:67,$1:$1,BO$1+INT(-$N89/30)+1)+(INT(-$N89/30)+1--$N89/30)*SUMIFS(67:67,$1:$1,BO$1+INT(-$N89/30))))</f>
        <v>0</v>
      </c>
      <c r="BP89" s="40">
        <f>IF(BP$7="",0,IF(BP$1=MAX($1:$1),$R67-SUM($T89:BO89),IF(BP$1=1,SUMIFS(67:67,$1:$1,"&gt;="&amp;1,$1:$1,"&lt;="&amp;INT(-$N89/30))+(-$N89/30-INT(-$N89/30))*SUMIFS(67:67,$1:$1,INT(-$N89/30)+1),0)+(-$N89/30-INT(-$N89/30))*SUMIFS(67:67,$1:$1,BP$1+INT(-$N89/30)+1)+(INT(-$N89/30)+1--$N89/30)*SUMIFS(67:67,$1:$1,BP$1+INT(-$N89/30))))</f>
        <v>0</v>
      </c>
      <c r="BQ89" s="40">
        <f>IF(BQ$7="",0,IF(BQ$1=MAX($1:$1),$R67-SUM($T89:BP89),IF(BQ$1=1,SUMIFS(67:67,$1:$1,"&gt;="&amp;1,$1:$1,"&lt;="&amp;INT(-$N89/30))+(-$N89/30-INT(-$N89/30))*SUMIFS(67:67,$1:$1,INT(-$N89/30)+1),0)+(-$N89/30-INT(-$N89/30))*SUMIFS(67:67,$1:$1,BQ$1+INT(-$N89/30)+1)+(INT(-$N89/30)+1--$N89/30)*SUMIFS(67:67,$1:$1,BQ$1+INT(-$N89/30))))</f>
        <v>0</v>
      </c>
      <c r="BR89" s="40">
        <f>IF(BR$7="",0,IF(BR$1=MAX($1:$1),$R67-SUM($T89:BQ89),IF(BR$1=1,SUMIFS(67:67,$1:$1,"&gt;="&amp;1,$1:$1,"&lt;="&amp;INT(-$N89/30))+(-$N89/30-INT(-$N89/30))*SUMIFS(67:67,$1:$1,INT(-$N89/30)+1),0)+(-$N89/30-INT(-$N89/30))*SUMIFS(67:67,$1:$1,BR$1+INT(-$N89/30)+1)+(INT(-$N89/30)+1--$N89/30)*SUMIFS(67:67,$1:$1,BR$1+INT(-$N89/30))))</f>
        <v>0</v>
      </c>
      <c r="BS89" s="40">
        <f>IF(BS$7="",0,IF(BS$1=MAX($1:$1),$R67-SUM($T89:BR89),IF(BS$1=1,SUMIFS(67:67,$1:$1,"&gt;="&amp;1,$1:$1,"&lt;="&amp;INT(-$N89/30))+(-$N89/30-INT(-$N89/30))*SUMIFS(67:67,$1:$1,INT(-$N89/30)+1),0)+(-$N89/30-INT(-$N89/30))*SUMIFS(67:67,$1:$1,BS$1+INT(-$N89/30)+1)+(INT(-$N89/30)+1--$N89/30)*SUMIFS(67:67,$1:$1,BS$1+INT(-$N89/30))))</f>
        <v>0</v>
      </c>
      <c r="BT89" s="40">
        <f>IF(BT$7="",0,IF(BT$1=MAX($1:$1),$R67-SUM($T89:BS89),IF(BT$1=1,SUMIFS(67:67,$1:$1,"&gt;="&amp;1,$1:$1,"&lt;="&amp;INT(-$N89/30))+(-$N89/30-INT(-$N89/30))*SUMIFS(67:67,$1:$1,INT(-$N89/30)+1),0)+(-$N89/30-INT(-$N89/30))*SUMIFS(67:67,$1:$1,BT$1+INT(-$N89/30)+1)+(INT(-$N89/30)+1--$N89/30)*SUMIFS(67:67,$1:$1,BT$1+INT(-$N89/30))))</f>
        <v>0</v>
      </c>
      <c r="BU89" s="40">
        <f>IF(BU$7="",0,IF(BU$1=MAX($1:$1),$R67-SUM($T89:BT89),IF(BU$1=1,SUMIFS(67:67,$1:$1,"&gt;="&amp;1,$1:$1,"&lt;="&amp;INT(-$N89/30))+(-$N89/30-INT(-$N89/30))*SUMIFS(67:67,$1:$1,INT(-$N89/30)+1),0)+(-$N89/30-INT(-$N89/30))*SUMIFS(67:67,$1:$1,BU$1+INT(-$N89/30)+1)+(INT(-$N89/30)+1--$N89/30)*SUMIFS(67:67,$1:$1,BU$1+INT(-$N89/30))))</f>
        <v>0</v>
      </c>
      <c r="BV89" s="40">
        <f>IF(BV$7="",0,IF(BV$1=MAX($1:$1),$R67-SUM($T89:BU89),IF(BV$1=1,SUMIFS(67:67,$1:$1,"&gt;="&amp;1,$1:$1,"&lt;="&amp;INT(-$N89/30))+(-$N89/30-INT(-$N89/30))*SUMIFS(67:67,$1:$1,INT(-$N89/30)+1),0)+(-$N89/30-INT(-$N89/30))*SUMIFS(67:67,$1:$1,BV$1+INT(-$N89/30)+1)+(INT(-$N89/30)+1--$N89/30)*SUMIFS(67:67,$1:$1,BV$1+INT(-$N89/30))))</f>
        <v>0</v>
      </c>
      <c r="BW89" s="40">
        <f>IF(BW$7="",0,IF(BW$1=MAX($1:$1),$R67-SUM($T89:BV89),IF(BW$1=1,SUMIFS(67:67,$1:$1,"&gt;="&amp;1,$1:$1,"&lt;="&amp;INT(-$N89/30))+(-$N89/30-INT(-$N89/30))*SUMIFS(67:67,$1:$1,INT(-$N89/30)+1),0)+(-$N89/30-INT(-$N89/30))*SUMIFS(67:67,$1:$1,BW$1+INT(-$N89/30)+1)+(INT(-$N89/30)+1--$N89/30)*SUMIFS(67:67,$1:$1,BW$1+INT(-$N89/30))))</f>
        <v>0</v>
      </c>
      <c r="BX89" s="40">
        <f>IF(BX$7="",0,IF(BX$1=MAX($1:$1),$R67-SUM($T89:BW89),IF(BX$1=1,SUMIFS(67:67,$1:$1,"&gt;="&amp;1,$1:$1,"&lt;="&amp;INT(-$N89/30))+(-$N89/30-INT(-$N89/30))*SUMIFS(67:67,$1:$1,INT(-$N89/30)+1),0)+(-$N89/30-INT(-$N89/30))*SUMIFS(67:67,$1:$1,BX$1+INT(-$N89/30)+1)+(INT(-$N89/30)+1--$N89/30)*SUMIFS(67:67,$1:$1,BX$1+INT(-$N89/30))))</f>
        <v>0</v>
      </c>
      <c r="BY89" s="40">
        <f>IF(BY$7="",0,IF(BY$1=MAX($1:$1),$R67-SUM($T89:BX89),IF(BY$1=1,SUMIFS(67:67,$1:$1,"&gt;="&amp;1,$1:$1,"&lt;="&amp;INT(-$N89/30))+(-$N89/30-INT(-$N89/30))*SUMIFS(67:67,$1:$1,INT(-$N89/30)+1),0)+(-$N89/30-INT(-$N89/30))*SUMIFS(67:67,$1:$1,BY$1+INT(-$N89/30)+1)+(INT(-$N89/30)+1--$N89/30)*SUMIFS(67:67,$1:$1,BY$1+INT(-$N89/30))))</f>
        <v>0</v>
      </c>
      <c r="BZ89" s="40">
        <f>IF(BZ$7="",0,IF(BZ$1=MAX($1:$1),$R67-SUM($T89:BY89),IF(BZ$1=1,SUMIFS(67:67,$1:$1,"&gt;="&amp;1,$1:$1,"&lt;="&amp;INT(-$N89/30))+(-$N89/30-INT(-$N89/30))*SUMIFS(67:67,$1:$1,INT(-$N89/30)+1),0)+(-$N89/30-INT(-$N89/30))*SUMIFS(67:67,$1:$1,BZ$1+INT(-$N89/30)+1)+(INT(-$N89/30)+1--$N89/30)*SUMIFS(67:67,$1:$1,BZ$1+INT(-$N89/30))))</f>
        <v>0</v>
      </c>
      <c r="CA89" s="40">
        <f>IF(CA$7="",0,IF(CA$1=MAX($1:$1),$R67-SUM($T89:BZ89),IF(CA$1=1,SUMIFS(67:67,$1:$1,"&gt;="&amp;1,$1:$1,"&lt;="&amp;INT(-$N89/30))+(-$N89/30-INT(-$N89/30))*SUMIFS(67:67,$1:$1,INT(-$N89/30)+1),0)+(-$N89/30-INT(-$N89/30))*SUMIFS(67:67,$1:$1,CA$1+INT(-$N89/30)+1)+(INT(-$N89/30)+1--$N89/30)*SUMIFS(67:67,$1:$1,CA$1+INT(-$N89/30))))</f>
        <v>0</v>
      </c>
      <c r="CB89" s="40">
        <f>IF(CB$7="",0,IF(CB$1=MAX($1:$1),$R67-SUM($T89:CA89),IF(CB$1=1,SUMIFS(67:67,$1:$1,"&gt;="&amp;1,$1:$1,"&lt;="&amp;INT(-$N89/30))+(-$N89/30-INT(-$N89/30))*SUMIFS(67:67,$1:$1,INT(-$N89/30)+1),0)+(-$N89/30-INT(-$N89/30))*SUMIFS(67:67,$1:$1,CB$1+INT(-$N89/30)+1)+(INT(-$N89/30)+1--$N89/30)*SUMIFS(67:67,$1:$1,CB$1+INT(-$N89/30))))</f>
        <v>0</v>
      </c>
      <c r="CC89" s="40">
        <f>IF(CC$7="",0,IF(CC$1=MAX($1:$1),$R67-SUM($T89:CB89),IF(CC$1=1,SUMIFS(67:67,$1:$1,"&gt;="&amp;1,$1:$1,"&lt;="&amp;INT(-$N89/30))+(-$N89/30-INT(-$N89/30))*SUMIFS(67:67,$1:$1,INT(-$N89/30)+1),0)+(-$N89/30-INT(-$N89/30))*SUMIFS(67:67,$1:$1,CC$1+INT(-$N89/30)+1)+(INT(-$N89/30)+1--$N89/30)*SUMIFS(67:67,$1:$1,CC$1+INT(-$N89/30))))</f>
        <v>0</v>
      </c>
      <c r="CD89" s="40">
        <f>IF(CD$7="",0,IF(CD$1=MAX($1:$1),$R67-SUM($T89:CC89),IF(CD$1=1,SUMIFS(67:67,$1:$1,"&gt;="&amp;1,$1:$1,"&lt;="&amp;INT(-$N89/30))+(-$N89/30-INT(-$N89/30))*SUMIFS(67:67,$1:$1,INT(-$N89/30)+1),0)+(-$N89/30-INT(-$N89/30))*SUMIFS(67:67,$1:$1,CD$1+INT(-$N89/30)+1)+(INT(-$N89/30)+1--$N89/30)*SUMIFS(67:67,$1:$1,CD$1+INT(-$N89/30))))</f>
        <v>0</v>
      </c>
      <c r="CE89" s="40">
        <f>IF(CE$7="",0,IF(CE$1=MAX($1:$1),$R67-SUM($T89:CD89),IF(CE$1=1,SUMIFS(67:67,$1:$1,"&gt;="&amp;1,$1:$1,"&lt;="&amp;INT(-$N89/30))+(-$N89/30-INT(-$N89/30))*SUMIFS(67:67,$1:$1,INT(-$N89/30)+1),0)+(-$N89/30-INT(-$N89/30))*SUMIFS(67:67,$1:$1,CE$1+INT(-$N89/30)+1)+(INT(-$N89/30)+1--$N89/30)*SUMIFS(67:67,$1:$1,CE$1+INT(-$N89/30))))</f>
        <v>0</v>
      </c>
      <c r="CF89" s="40">
        <f>IF(CF$7="",0,IF(CF$1=MAX($1:$1),$R67-SUM($T89:CE89),IF(CF$1=1,SUMIFS(67:67,$1:$1,"&gt;="&amp;1,$1:$1,"&lt;="&amp;INT(-$N89/30))+(-$N89/30-INT(-$N89/30))*SUMIFS(67:67,$1:$1,INT(-$N89/30)+1),0)+(-$N89/30-INT(-$N89/30))*SUMIFS(67:67,$1:$1,CF$1+INT(-$N89/30)+1)+(INT(-$N89/30)+1--$N89/30)*SUMIFS(67:67,$1:$1,CF$1+INT(-$N89/30))))</f>
        <v>0</v>
      </c>
      <c r="CG89" s="40">
        <f>IF(CG$7="",0,IF(CG$1=MAX($1:$1),$R67-SUM($T89:CF89),IF(CG$1=1,SUMIFS(67:67,$1:$1,"&gt;="&amp;1,$1:$1,"&lt;="&amp;INT(-$N89/30))+(-$N89/30-INT(-$N89/30))*SUMIFS(67:67,$1:$1,INT(-$N89/30)+1),0)+(-$N89/30-INT(-$N89/30))*SUMIFS(67:67,$1:$1,CG$1+INT(-$N89/30)+1)+(INT(-$N89/30)+1--$N89/30)*SUMIFS(67:67,$1:$1,CG$1+INT(-$N89/30))))</f>
        <v>0</v>
      </c>
      <c r="CH89" s="40">
        <f>IF(CH$7="",0,IF(CH$1=MAX($1:$1),$R67-SUM($T89:CG89),IF(CH$1=1,SUMIFS(67:67,$1:$1,"&gt;="&amp;1,$1:$1,"&lt;="&amp;INT(-$N89/30))+(-$N89/30-INT(-$N89/30))*SUMIFS(67:67,$1:$1,INT(-$N89/30)+1),0)+(-$N89/30-INT(-$N89/30))*SUMIFS(67:67,$1:$1,CH$1+INT(-$N89/30)+1)+(INT(-$N89/30)+1--$N89/30)*SUMIFS(67:67,$1:$1,CH$1+INT(-$N89/30))))</f>
        <v>0</v>
      </c>
      <c r="CI89" s="40">
        <f>IF(CI$7="",0,IF(CI$1=MAX($1:$1),$R67-SUM($T89:CH89),IF(CI$1=1,SUMIFS(67:67,$1:$1,"&gt;="&amp;1,$1:$1,"&lt;="&amp;INT(-$N89/30))+(-$N89/30-INT(-$N89/30))*SUMIFS(67:67,$1:$1,INT(-$N89/30)+1),0)+(-$N89/30-INT(-$N89/30))*SUMIFS(67:67,$1:$1,CI$1+INT(-$N89/30)+1)+(INT(-$N89/30)+1--$N89/30)*SUMIFS(67:67,$1:$1,CI$1+INT(-$N89/30))))</f>
        <v>0</v>
      </c>
      <c r="CJ89" s="40">
        <f>IF(CJ$7="",0,IF(CJ$1=MAX($1:$1),$R67-SUM($T89:CI89),IF(CJ$1=1,SUMIFS(67:67,$1:$1,"&gt;="&amp;1,$1:$1,"&lt;="&amp;INT(-$N89/30))+(-$N89/30-INT(-$N89/30))*SUMIFS(67:67,$1:$1,INT(-$N89/30)+1),0)+(-$N89/30-INT(-$N89/30))*SUMIFS(67:67,$1:$1,CJ$1+INT(-$N89/30)+1)+(INT(-$N89/30)+1--$N89/30)*SUMIFS(67:67,$1:$1,CJ$1+INT(-$N89/30))))</f>
        <v>0</v>
      </c>
      <c r="CK89" s="40">
        <f>IF(CK$7="",0,IF(CK$1=MAX($1:$1),$R67-SUM($T89:CJ89),IF(CK$1=1,SUMIFS(67:67,$1:$1,"&gt;="&amp;1,$1:$1,"&lt;="&amp;INT(-$N89/30))+(-$N89/30-INT(-$N89/30))*SUMIFS(67:67,$1:$1,INT(-$N89/30)+1),0)+(-$N89/30-INT(-$N89/30))*SUMIFS(67:67,$1:$1,CK$1+INT(-$N89/30)+1)+(INT(-$N89/30)+1--$N89/30)*SUMIFS(67:67,$1:$1,CK$1+INT(-$N89/30))))</f>
        <v>0</v>
      </c>
      <c r="CL89" s="40">
        <f>IF(CL$7="",0,IF(CL$1=MAX($1:$1),$R67-SUM($T89:CK89),IF(CL$1=1,SUMIFS(67:67,$1:$1,"&gt;="&amp;1,$1:$1,"&lt;="&amp;INT(-$N89/30))+(-$N89/30-INT(-$N89/30))*SUMIFS(67:67,$1:$1,INT(-$N89/30)+1),0)+(-$N89/30-INT(-$N89/30))*SUMIFS(67:67,$1:$1,CL$1+INT(-$N89/30)+1)+(INT(-$N89/30)+1--$N89/30)*SUMIFS(67:67,$1:$1,CL$1+INT(-$N89/30))))</f>
        <v>0</v>
      </c>
      <c r="CM89" s="40">
        <f>IF(CM$7="",0,IF(CM$1=MAX($1:$1),$R67-SUM($T89:CL89),IF(CM$1=1,SUMIFS(67:67,$1:$1,"&gt;="&amp;1,$1:$1,"&lt;="&amp;INT(-$N89/30))+(-$N89/30-INT(-$N89/30))*SUMIFS(67:67,$1:$1,INT(-$N89/30)+1),0)+(-$N89/30-INT(-$N89/30))*SUMIFS(67:67,$1:$1,CM$1+INT(-$N89/30)+1)+(INT(-$N89/30)+1--$N89/30)*SUMIFS(67:67,$1:$1,CM$1+INT(-$N89/30))))</f>
        <v>0</v>
      </c>
      <c r="CN89" s="40">
        <f>IF(CN$7="",0,IF(CN$1=MAX($1:$1),$R67-SUM($T89:CM89),IF(CN$1=1,SUMIFS(67:67,$1:$1,"&gt;="&amp;1,$1:$1,"&lt;="&amp;INT(-$N89/30))+(-$N89/30-INT(-$N89/30))*SUMIFS(67:67,$1:$1,INT(-$N89/30)+1),0)+(-$N89/30-INT(-$N89/30))*SUMIFS(67:67,$1:$1,CN$1+INT(-$N89/30)+1)+(INT(-$N89/30)+1--$N89/30)*SUMIFS(67:67,$1:$1,CN$1+INT(-$N89/30))))</f>
        <v>0</v>
      </c>
      <c r="CO89" s="40">
        <f>IF(CO$7="",0,IF(CO$1=MAX($1:$1),$R67-SUM($T89:CN89),IF(CO$1=1,SUMIFS(67:67,$1:$1,"&gt;="&amp;1,$1:$1,"&lt;="&amp;INT(-$N89/30))+(-$N89/30-INT(-$N89/30))*SUMIFS(67:67,$1:$1,INT(-$N89/30)+1),0)+(-$N89/30-INT(-$N89/30))*SUMIFS(67:67,$1:$1,CO$1+INT(-$N89/30)+1)+(INT(-$N89/30)+1--$N89/30)*SUMIFS(67:67,$1:$1,CO$1+INT(-$N89/30))))</f>
        <v>0</v>
      </c>
      <c r="CP89" s="40">
        <f>IF(CP$7="",0,IF(CP$1=MAX($1:$1),$R67-SUM($T89:CO89),IF(CP$1=1,SUMIFS(67:67,$1:$1,"&gt;="&amp;1,$1:$1,"&lt;="&amp;INT(-$N89/30))+(-$N89/30-INT(-$N89/30))*SUMIFS(67:67,$1:$1,INT(-$N89/30)+1),0)+(-$N89/30-INT(-$N89/30))*SUMIFS(67:67,$1:$1,CP$1+INT(-$N89/30)+1)+(INT(-$N89/30)+1--$N89/30)*SUMIFS(67:67,$1:$1,CP$1+INT(-$N89/30))))</f>
        <v>0</v>
      </c>
      <c r="CQ89" s="40">
        <f>IF(CQ$7="",0,IF(CQ$1=MAX($1:$1),$R67-SUM($T89:CP89),IF(CQ$1=1,SUMIFS(67:67,$1:$1,"&gt;="&amp;1,$1:$1,"&lt;="&amp;INT(-$N89/30))+(-$N89/30-INT(-$N89/30))*SUMIFS(67:67,$1:$1,INT(-$N89/30)+1),0)+(-$N89/30-INT(-$N89/30))*SUMIFS(67:67,$1:$1,CQ$1+INT(-$N89/30)+1)+(INT(-$N89/30)+1--$N89/30)*SUMIFS(67:67,$1:$1,CQ$1+INT(-$N89/30))))</f>
        <v>0</v>
      </c>
      <c r="CR89" s="40">
        <f>IF(CR$7="",0,IF(CR$1=MAX($1:$1),$R67-SUM($T89:CQ89),IF(CR$1=1,SUMIFS(67:67,$1:$1,"&gt;="&amp;1,$1:$1,"&lt;="&amp;INT(-$N89/30))+(-$N89/30-INT(-$N89/30))*SUMIFS(67:67,$1:$1,INT(-$N89/30)+1),0)+(-$N89/30-INT(-$N89/30))*SUMIFS(67:67,$1:$1,CR$1+INT(-$N89/30)+1)+(INT(-$N89/30)+1--$N89/30)*SUMIFS(67:67,$1:$1,CR$1+INT(-$N89/30))))</f>
        <v>0</v>
      </c>
      <c r="CS89" s="40">
        <f>IF(CS$7="",0,IF(CS$1=MAX($1:$1),$R67-SUM($T89:CR89),IF(CS$1=1,SUMIFS(67:67,$1:$1,"&gt;="&amp;1,$1:$1,"&lt;="&amp;INT(-$N89/30))+(-$N89/30-INT(-$N89/30))*SUMIFS(67:67,$1:$1,INT(-$N89/30)+1),0)+(-$N89/30-INT(-$N89/30))*SUMIFS(67:67,$1:$1,CS$1+INT(-$N89/30)+1)+(INT(-$N89/30)+1--$N89/30)*SUMIFS(67:67,$1:$1,CS$1+INT(-$N89/30))))</f>
        <v>0</v>
      </c>
      <c r="CT89" s="40">
        <f>IF(CT$7="",0,IF(CT$1=MAX($1:$1),$R67-SUM($T89:CS89),IF(CT$1=1,SUMIFS(67:67,$1:$1,"&gt;="&amp;1,$1:$1,"&lt;="&amp;INT(-$N89/30))+(-$N89/30-INT(-$N89/30))*SUMIFS(67:67,$1:$1,INT(-$N89/30)+1),0)+(-$N89/30-INT(-$N89/30))*SUMIFS(67:67,$1:$1,CT$1+INT(-$N89/30)+1)+(INT(-$N89/30)+1--$N89/30)*SUMIFS(67:67,$1:$1,CT$1+INT(-$N89/30))))</f>
        <v>0</v>
      </c>
      <c r="CU89" s="40">
        <f>IF(CU$7="",0,IF(CU$1=MAX($1:$1),$R67-SUM($T89:CT89),IF(CU$1=1,SUMIFS(67:67,$1:$1,"&gt;="&amp;1,$1:$1,"&lt;="&amp;INT(-$N89/30))+(-$N89/30-INT(-$N89/30))*SUMIFS(67:67,$1:$1,INT(-$N89/30)+1),0)+(-$N89/30-INT(-$N89/30))*SUMIFS(67:67,$1:$1,CU$1+INT(-$N89/30)+1)+(INT(-$N89/30)+1--$N89/30)*SUMIFS(67:67,$1:$1,CU$1+INT(-$N89/30))))</f>
        <v>0</v>
      </c>
      <c r="CV89" s="40">
        <f>IF(CV$7="",0,IF(CV$1=MAX($1:$1),$R67-SUM($T89:CU89),IF(CV$1=1,SUMIFS(67:67,$1:$1,"&gt;="&amp;1,$1:$1,"&lt;="&amp;INT(-$N89/30))+(-$N89/30-INT(-$N89/30))*SUMIFS(67:67,$1:$1,INT(-$N89/30)+1),0)+(-$N89/30-INT(-$N89/30))*SUMIFS(67:67,$1:$1,CV$1+INT(-$N89/30)+1)+(INT(-$N89/30)+1--$N89/30)*SUMIFS(67:67,$1:$1,CV$1+INT(-$N89/30))))</f>
        <v>0</v>
      </c>
      <c r="CW89" s="40">
        <f>IF(CW$7="",0,IF(CW$1=MAX($1:$1),$R67-SUM($T89:CV89),IF(CW$1=1,SUMIFS(67:67,$1:$1,"&gt;="&amp;1,$1:$1,"&lt;="&amp;INT(-$N89/30))+(-$N89/30-INT(-$N89/30))*SUMIFS(67:67,$1:$1,INT(-$N89/30)+1),0)+(-$N89/30-INT(-$N89/30))*SUMIFS(67:67,$1:$1,CW$1+INT(-$N89/30)+1)+(INT(-$N89/30)+1--$N89/30)*SUMIFS(67:67,$1:$1,CW$1+INT(-$N89/30))))</f>
        <v>0</v>
      </c>
      <c r="CX89" s="40">
        <f>IF(CX$7="",0,IF(CX$1=MAX($1:$1),$R67-SUM($T89:CW89),IF(CX$1=1,SUMIFS(67:67,$1:$1,"&gt;="&amp;1,$1:$1,"&lt;="&amp;INT(-$N89/30))+(-$N89/30-INT(-$N89/30))*SUMIFS(67:67,$1:$1,INT(-$N89/30)+1),0)+(-$N89/30-INT(-$N89/30))*SUMIFS(67:67,$1:$1,CX$1+INT(-$N89/30)+1)+(INT(-$N89/30)+1--$N89/30)*SUMIFS(67:67,$1:$1,CX$1+INT(-$N89/30))))</f>
        <v>0</v>
      </c>
      <c r="CY89" s="40">
        <f>IF(CY$7="",0,IF(CY$1=MAX($1:$1),$R67-SUM($T89:CX89),IF(CY$1=1,SUMIFS(67:67,$1:$1,"&gt;="&amp;1,$1:$1,"&lt;="&amp;INT(-$N89/30))+(-$N89/30-INT(-$N89/30))*SUMIFS(67:67,$1:$1,INT(-$N89/30)+1),0)+(-$N89/30-INT(-$N89/30))*SUMIFS(67:67,$1:$1,CY$1+INT(-$N89/30)+1)+(INT(-$N89/30)+1--$N89/30)*SUMIFS(67:67,$1:$1,CY$1+INT(-$N89/30))))</f>
        <v>0</v>
      </c>
      <c r="CZ89" s="40">
        <f>IF(CZ$7="",0,IF(CZ$1=MAX($1:$1),$R67-SUM($T89:CY89),IF(CZ$1=1,SUMIFS(67:67,$1:$1,"&gt;="&amp;1,$1:$1,"&lt;="&amp;INT(-$N89/30))+(-$N89/30-INT(-$N89/30))*SUMIFS(67:67,$1:$1,INT(-$N89/30)+1),0)+(-$N89/30-INT(-$N89/30))*SUMIFS(67:67,$1:$1,CZ$1+INT(-$N89/30)+1)+(INT(-$N89/30)+1--$N89/30)*SUMIFS(67:67,$1:$1,CZ$1+INT(-$N89/30))))</f>
        <v>0</v>
      </c>
      <c r="DA89" s="40">
        <f>IF(DA$7="",0,IF(DA$1=MAX($1:$1),$R67-SUM($T89:CZ89),IF(DA$1=1,SUMIFS(67:67,$1:$1,"&gt;="&amp;1,$1:$1,"&lt;="&amp;INT(-$N89/30))+(-$N89/30-INT(-$N89/30))*SUMIFS(67:67,$1:$1,INT(-$N89/30)+1),0)+(-$N89/30-INT(-$N89/30))*SUMIFS(67:67,$1:$1,DA$1+INT(-$N89/30)+1)+(INT(-$N89/30)+1--$N89/30)*SUMIFS(67:67,$1:$1,DA$1+INT(-$N89/30))))</f>
        <v>0</v>
      </c>
      <c r="DB89" s="40">
        <f>IF(DB$7="",0,IF(DB$1=MAX($1:$1),$R67-SUM($T89:DA89),IF(DB$1=1,SUMIFS(67:67,$1:$1,"&gt;="&amp;1,$1:$1,"&lt;="&amp;INT(-$N89/30))+(-$N89/30-INT(-$N89/30))*SUMIFS(67:67,$1:$1,INT(-$N89/30)+1),0)+(-$N89/30-INT(-$N89/30))*SUMIFS(67:67,$1:$1,DB$1+INT(-$N89/30)+1)+(INT(-$N89/30)+1--$N89/30)*SUMIFS(67:67,$1:$1,DB$1+INT(-$N89/30))))</f>
        <v>0</v>
      </c>
      <c r="DC89" s="40">
        <f>IF(DC$7="",0,IF(DC$1=MAX($1:$1),$R67-SUM($T89:DB89),IF(DC$1=1,SUMIFS(67:67,$1:$1,"&gt;="&amp;1,$1:$1,"&lt;="&amp;INT(-$N89/30))+(-$N89/30-INT(-$N89/30))*SUMIFS(67:67,$1:$1,INT(-$N89/30)+1),0)+(-$N89/30-INT(-$N89/30))*SUMIFS(67:67,$1:$1,DC$1+INT(-$N89/30)+1)+(INT(-$N89/30)+1--$N89/30)*SUMIFS(67:67,$1:$1,DC$1+INT(-$N89/30))))</f>
        <v>0</v>
      </c>
      <c r="DD89" s="40">
        <f>IF(DD$7="",0,IF(DD$1=MAX($1:$1),$R67-SUM($T89:DC89),IF(DD$1=1,SUMIFS(67:67,$1:$1,"&gt;="&amp;1,$1:$1,"&lt;="&amp;INT(-$N89/30))+(-$N89/30-INT(-$N89/30))*SUMIFS(67:67,$1:$1,INT(-$N89/30)+1),0)+(-$N89/30-INT(-$N89/30))*SUMIFS(67:67,$1:$1,DD$1+INT(-$N89/30)+1)+(INT(-$N89/30)+1--$N89/30)*SUMIFS(67:67,$1:$1,DD$1+INT(-$N89/30))))</f>
        <v>0</v>
      </c>
      <c r="DE89" s="40">
        <f>IF(DE$7="",0,IF(DE$1=MAX($1:$1),$R67-SUM($T89:DD89),IF(DE$1=1,SUMIFS(67:67,$1:$1,"&gt;="&amp;1,$1:$1,"&lt;="&amp;INT(-$N89/30))+(-$N89/30-INT(-$N89/30))*SUMIFS(67:67,$1:$1,INT(-$N89/30)+1),0)+(-$N89/30-INT(-$N89/30))*SUMIFS(67:67,$1:$1,DE$1+INT(-$N89/30)+1)+(INT(-$N89/30)+1--$N89/30)*SUMIFS(67:67,$1:$1,DE$1+INT(-$N89/30))))</f>
        <v>0</v>
      </c>
      <c r="DF89" s="40">
        <f>IF(DF$7="",0,IF(DF$1=MAX($1:$1),$R67-SUM($T89:DE89),IF(DF$1=1,SUMIFS(67:67,$1:$1,"&gt;="&amp;1,$1:$1,"&lt;="&amp;INT(-$N89/30))+(-$N89/30-INT(-$N89/30))*SUMIFS(67:67,$1:$1,INT(-$N89/30)+1),0)+(-$N89/30-INT(-$N89/30))*SUMIFS(67:67,$1:$1,DF$1+INT(-$N89/30)+1)+(INT(-$N89/30)+1--$N89/30)*SUMIFS(67:67,$1:$1,DF$1+INT(-$N89/30))))</f>
        <v>0</v>
      </c>
      <c r="DG89" s="40">
        <f>IF(DG$7="",0,IF(DG$1=MAX($1:$1),$R67-SUM($T89:DF89),IF(DG$1=1,SUMIFS(67:67,$1:$1,"&gt;="&amp;1,$1:$1,"&lt;="&amp;INT(-$N89/30))+(-$N89/30-INT(-$N89/30))*SUMIFS(67:67,$1:$1,INT(-$N89/30)+1),0)+(-$N89/30-INT(-$N89/30))*SUMIFS(67:67,$1:$1,DG$1+INT(-$N89/30)+1)+(INT(-$N89/30)+1--$N89/30)*SUMIFS(67:67,$1:$1,DG$1+INT(-$N89/30))))</f>
        <v>0</v>
      </c>
      <c r="DH89" s="40">
        <f>IF(DH$7="",0,IF(DH$1=MAX($1:$1),$R67-SUM($T89:DG89),IF(DH$1=1,SUMIFS(67:67,$1:$1,"&gt;="&amp;1,$1:$1,"&lt;="&amp;INT(-$N89/30))+(-$N89/30-INT(-$N89/30))*SUMIFS(67:67,$1:$1,INT(-$N89/30)+1),0)+(-$N89/30-INT(-$N89/30))*SUMIFS(67:67,$1:$1,DH$1+INT(-$N89/30)+1)+(INT(-$N89/30)+1--$N89/30)*SUMIFS(67:67,$1:$1,DH$1+INT(-$N89/30))))</f>
        <v>0</v>
      </c>
      <c r="DI89" s="40">
        <f>IF(DI$7="",0,IF(DI$1=MAX($1:$1),$R67-SUM($T89:DH89),IF(DI$1=1,SUMIFS(67:67,$1:$1,"&gt;="&amp;1,$1:$1,"&lt;="&amp;INT(-$N89/30))+(-$N89/30-INT(-$N89/30))*SUMIFS(67:67,$1:$1,INT(-$N89/30)+1),0)+(-$N89/30-INT(-$N89/30))*SUMIFS(67:67,$1:$1,DI$1+INT(-$N89/30)+1)+(INT(-$N89/30)+1--$N89/30)*SUMIFS(67:67,$1:$1,DI$1+INT(-$N89/30))))</f>
        <v>0</v>
      </c>
      <c r="DJ89" s="40">
        <f>IF(DJ$7="",0,IF(DJ$1=MAX($1:$1),$R67-SUM($T89:DI89),IF(DJ$1=1,SUMIFS(67:67,$1:$1,"&gt;="&amp;1,$1:$1,"&lt;="&amp;INT(-$N89/30))+(-$N89/30-INT(-$N89/30))*SUMIFS(67:67,$1:$1,INT(-$N89/30)+1),0)+(-$N89/30-INT(-$N89/30))*SUMIFS(67:67,$1:$1,DJ$1+INT(-$N89/30)+1)+(INT(-$N89/30)+1--$N89/30)*SUMIFS(67:67,$1:$1,DJ$1+INT(-$N89/30))))</f>
        <v>0</v>
      </c>
      <c r="DK89" s="40">
        <f>IF(DK$7="",0,IF(DK$1=MAX($1:$1),$R67-SUM($T89:DJ89),IF(DK$1=1,SUMIFS(67:67,$1:$1,"&gt;="&amp;1,$1:$1,"&lt;="&amp;INT(-$N89/30))+(-$N89/30-INT(-$N89/30))*SUMIFS(67:67,$1:$1,INT(-$N89/30)+1),0)+(-$N89/30-INT(-$N89/30))*SUMIFS(67:67,$1:$1,DK$1+INT(-$N89/30)+1)+(INT(-$N89/30)+1--$N89/30)*SUMIFS(67:67,$1:$1,DK$1+INT(-$N89/30))))</f>
        <v>0</v>
      </c>
      <c r="DL89" s="40">
        <f>IF(DL$7="",0,IF(DL$1=MAX($1:$1),$R67-SUM($T89:DK89),IF(DL$1=1,SUMIFS(67:67,$1:$1,"&gt;="&amp;1,$1:$1,"&lt;="&amp;INT(-$N89/30))+(-$N89/30-INT(-$N89/30))*SUMIFS(67:67,$1:$1,INT(-$N89/30)+1),0)+(-$N89/30-INT(-$N89/30))*SUMIFS(67:67,$1:$1,DL$1+INT(-$N89/30)+1)+(INT(-$N89/30)+1--$N89/30)*SUMIFS(67:67,$1:$1,DL$1+INT(-$N89/30))))</f>
        <v>0</v>
      </c>
      <c r="DM89" s="40">
        <f>IF(DM$7="",0,IF(DM$1=MAX($1:$1),$R67-SUM($T89:DL89),IF(DM$1=1,SUMIFS(67:67,$1:$1,"&gt;="&amp;1,$1:$1,"&lt;="&amp;INT(-$N89/30))+(-$N89/30-INT(-$N89/30))*SUMIFS(67:67,$1:$1,INT(-$N89/30)+1),0)+(-$N89/30-INT(-$N89/30))*SUMIFS(67:67,$1:$1,DM$1+INT(-$N89/30)+1)+(INT(-$N89/30)+1--$N89/30)*SUMIFS(67:67,$1:$1,DM$1+INT(-$N89/30))))</f>
        <v>0</v>
      </c>
      <c r="DN89" s="40">
        <f>IF(DN$7="",0,IF(DN$1=MAX($1:$1),$R67-SUM($T89:DM89),IF(DN$1=1,SUMIFS(67:67,$1:$1,"&gt;="&amp;1,$1:$1,"&lt;="&amp;INT(-$N89/30))+(-$N89/30-INT(-$N89/30))*SUMIFS(67:67,$1:$1,INT(-$N89/30)+1),0)+(-$N89/30-INT(-$N89/30))*SUMIFS(67:67,$1:$1,DN$1+INT(-$N89/30)+1)+(INT(-$N89/30)+1--$N89/30)*SUMIFS(67:67,$1:$1,DN$1+INT(-$N89/30))))</f>
        <v>0</v>
      </c>
      <c r="DO89" s="40">
        <f>IF(DO$7="",0,IF(DO$1=MAX($1:$1),$R67-SUM($T89:DN89),IF(DO$1=1,SUMIFS(67:67,$1:$1,"&gt;="&amp;1,$1:$1,"&lt;="&amp;INT(-$N89/30))+(-$N89/30-INT(-$N89/30))*SUMIFS(67:67,$1:$1,INT(-$N89/30)+1),0)+(-$N89/30-INT(-$N89/30))*SUMIFS(67:67,$1:$1,DO$1+INT(-$N89/30)+1)+(INT(-$N89/30)+1--$N89/30)*SUMIFS(67:67,$1:$1,DO$1+INT(-$N89/30))))</f>
        <v>0</v>
      </c>
      <c r="DP89" s="40">
        <f>IF(DP$7="",0,IF(DP$1=MAX($1:$1),$R67-SUM($T89:DO89),IF(DP$1=1,SUMIFS(67:67,$1:$1,"&gt;="&amp;1,$1:$1,"&lt;="&amp;INT(-$N89/30))+(-$N89/30-INT(-$N89/30))*SUMIFS(67:67,$1:$1,INT(-$N89/30)+1),0)+(-$N89/30-INT(-$N89/30))*SUMIFS(67:67,$1:$1,DP$1+INT(-$N89/30)+1)+(INT(-$N89/30)+1--$N89/30)*SUMIFS(67:67,$1:$1,DP$1+INT(-$N89/30))))</f>
        <v>0</v>
      </c>
      <c r="DQ89" s="40">
        <f>IF(DQ$7="",0,IF(DQ$1=MAX($1:$1),$R67-SUM($T89:DP89),IF(DQ$1=1,SUMIFS(67:67,$1:$1,"&gt;="&amp;1,$1:$1,"&lt;="&amp;INT(-$N89/30))+(-$N89/30-INT(-$N89/30))*SUMIFS(67:67,$1:$1,INT(-$N89/30)+1),0)+(-$N89/30-INT(-$N89/30))*SUMIFS(67:67,$1:$1,DQ$1+INT(-$N89/30)+1)+(INT(-$N89/30)+1--$N89/30)*SUMIFS(67:67,$1:$1,DQ$1+INT(-$N89/30))))</f>
        <v>0</v>
      </c>
      <c r="DR89" s="40">
        <f>IF(DR$7="",0,IF(DR$1=MAX($1:$1),$R67-SUM($T89:DQ89),IF(DR$1=1,SUMIFS(67:67,$1:$1,"&gt;="&amp;1,$1:$1,"&lt;="&amp;INT(-$N89/30))+(-$N89/30-INT(-$N89/30))*SUMIFS(67:67,$1:$1,INT(-$N89/30)+1),0)+(-$N89/30-INT(-$N89/30))*SUMIFS(67:67,$1:$1,DR$1+INT(-$N89/30)+1)+(INT(-$N89/30)+1--$N89/30)*SUMIFS(67:67,$1:$1,DR$1+INT(-$N89/30))))</f>
        <v>0</v>
      </c>
      <c r="DS89" s="40">
        <f>IF(DS$7="",0,IF(DS$1=MAX($1:$1),$R67-SUM($T89:DR89),IF(DS$1=1,SUMIFS(67:67,$1:$1,"&gt;="&amp;1,$1:$1,"&lt;="&amp;INT(-$N89/30))+(-$N89/30-INT(-$N89/30))*SUMIFS(67:67,$1:$1,INT(-$N89/30)+1),0)+(-$N89/30-INT(-$N89/30))*SUMIFS(67:67,$1:$1,DS$1+INT(-$N89/30)+1)+(INT(-$N89/30)+1--$N89/30)*SUMIFS(67:67,$1:$1,DS$1+INT(-$N89/30))))</f>
        <v>0</v>
      </c>
      <c r="DT89" s="40">
        <f>IF(DT$7="",0,IF(DT$1=MAX($1:$1),$R67-SUM($T89:DS89),IF(DT$1=1,SUMIFS(67:67,$1:$1,"&gt;="&amp;1,$1:$1,"&lt;="&amp;INT(-$N89/30))+(-$N89/30-INT(-$N89/30))*SUMIFS(67:67,$1:$1,INT(-$N89/30)+1),0)+(-$N89/30-INT(-$N89/30))*SUMIFS(67:67,$1:$1,DT$1+INT(-$N89/30)+1)+(INT(-$N89/30)+1--$N89/30)*SUMIFS(67:67,$1:$1,DT$1+INT(-$N89/30))))</f>
        <v>0</v>
      </c>
      <c r="DU89" s="40">
        <f>IF(DU$7="",0,IF(DU$1=MAX($1:$1),$R67-SUM($T89:DT89),IF(DU$1=1,SUMIFS(67:67,$1:$1,"&gt;="&amp;1,$1:$1,"&lt;="&amp;INT(-$N89/30))+(-$N89/30-INT(-$N89/30))*SUMIFS(67:67,$1:$1,INT(-$N89/30)+1),0)+(-$N89/30-INT(-$N89/30))*SUMIFS(67:67,$1:$1,DU$1+INT(-$N89/30)+1)+(INT(-$N89/30)+1--$N89/30)*SUMIFS(67:67,$1:$1,DU$1+INT(-$N89/30))))</f>
        <v>0</v>
      </c>
      <c r="DV89" s="40">
        <f>IF(DV$7="",0,IF(DV$1=MAX($1:$1),$R67-SUM($T89:DU89),IF(DV$1=1,SUMIFS(67:67,$1:$1,"&gt;="&amp;1,$1:$1,"&lt;="&amp;INT(-$N89/30))+(-$N89/30-INT(-$N89/30))*SUMIFS(67:67,$1:$1,INT(-$N89/30)+1),0)+(-$N89/30-INT(-$N89/30))*SUMIFS(67:67,$1:$1,DV$1+INT(-$N89/30)+1)+(INT(-$N89/30)+1--$N89/30)*SUMIFS(67:67,$1:$1,DV$1+INT(-$N89/30))))</f>
        <v>0</v>
      </c>
      <c r="DW89" s="40">
        <f>IF(DW$7="",0,IF(DW$1=MAX($1:$1),$R67-SUM($T89:DV89),IF(DW$1=1,SUMIFS(67:67,$1:$1,"&gt;="&amp;1,$1:$1,"&lt;="&amp;INT(-$N89/30))+(-$N89/30-INT(-$N89/30))*SUMIFS(67:67,$1:$1,INT(-$N89/30)+1),0)+(-$N89/30-INT(-$N89/30))*SUMIFS(67:67,$1:$1,DW$1+INT(-$N89/30)+1)+(INT(-$N89/30)+1--$N89/30)*SUMIFS(67:67,$1:$1,DW$1+INT(-$N89/30))))</f>
        <v>0</v>
      </c>
      <c r="DX89" s="40">
        <f>IF(DX$7="",0,IF(DX$1=MAX($1:$1),$R67-SUM($T89:DW89),IF(DX$1=1,SUMIFS(67:67,$1:$1,"&gt;="&amp;1,$1:$1,"&lt;="&amp;INT(-$N89/30))+(-$N89/30-INT(-$N89/30))*SUMIFS(67:67,$1:$1,INT(-$N89/30)+1),0)+(-$N89/30-INT(-$N89/30))*SUMIFS(67:67,$1:$1,DX$1+INT(-$N89/30)+1)+(INT(-$N89/30)+1--$N89/30)*SUMIFS(67:67,$1:$1,DX$1+INT(-$N89/30))))</f>
        <v>0</v>
      </c>
      <c r="DY89" s="40">
        <f>IF(DY$7="",0,IF(DY$1=MAX($1:$1),$R67-SUM($T89:DX89),IF(DY$1=1,SUMIFS(67:67,$1:$1,"&gt;="&amp;1,$1:$1,"&lt;="&amp;INT(-$N89/30))+(-$N89/30-INT(-$N89/30))*SUMIFS(67:67,$1:$1,INT(-$N89/30)+1),0)+(-$N89/30-INT(-$N89/30))*SUMIFS(67:67,$1:$1,DY$1+INT(-$N89/30)+1)+(INT(-$N89/30)+1--$N89/30)*SUMIFS(67:67,$1:$1,DY$1+INT(-$N89/30))))</f>
        <v>0</v>
      </c>
      <c r="DZ89" s="40">
        <f>IF(DZ$7="",0,IF(DZ$1=MAX($1:$1),$R67-SUM($T89:DY89),IF(DZ$1=1,SUMIFS(67:67,$1:$1,"&gt;="&amp;1,$1:$1,"&lt;="&amp;INT(-$N89/30))+(-$N89/30-INT(-$N89/30))*SUMIFS(67:67,$1:$1,INT(-$N89/30)+1),0)+(-$N89/30-INT(-$N89/30))*SUMIFS(67:67,$1:$1,DZ$1+INT(-$N89/30)+1)+(INT(-$N89/30)+1--$N89/30)*SUMIFS(67:67,$1:$1,DZ$1+INT(-$N89/30))))</f>
        <v>0</v>
      </c>
      <c r="EA89" s="40">
        <f>IF(EA$7="",0,IF(EA$1=MAX($1:$1),$R67-SUM($T89:DZ89),IF(EA$1=1,SUMIFS(67:67,$1:$1,"&gt;="&amp;1,$1:$1,"&lt;="&amp;INT(-$N89/30))+(-$N89/30-INT(-$N89/30))*SUMIFS(67:67,$1:$1,INT(-$N89/30)+1),0)+(-$N89/30-INT(-$N89/30))*SUMIFS(67:67,$1:$1,EA$1+INT(-$N89/30)+1)+(INT(-$N89/30)+1--$N89/30)*SUMIFS(67:67,$1:$1,EA$1+INT(-$N89/30))))</f>
        <v>0</v>
      </c>
      <c r="EB89" s="40">
        <f>IF(EB$7="",0,IF(EB$1=MAX($1:$1),$R67-SUM($T89:EA89),IF(EB$1=1,SUMIFS(67:67,$1:$1,"&gt;="&amp;1,$1:$1,"&lt;="&amp;INT(-$N89/30))+(-$N89/30-INT(-$N89/30))*SUMIFS(67:67,$1:$1,INT(-$N89/30)+1),0)+(-$N89/30-INT(-$N89/30))*SUMIFS(67:67,$1:$1,EB$1+INT(-$N89/30)+1)+(INT(-$N89/30)+1--$N89/30)*SUMIFS(67:67,$1:$1,EB$1+INT(-$N89/30))))</f>
        <v>0</v>
      </c>
      <c r="EC89" s="40">
        <f>IF(EC$7="",0,IF(EC$1=MAX($1:$1),$R67-SUM($T89:EB89),IF(EC$1=1,SUMIFS(67:67,$1:$1,"&gt;="&amp;1,$1:$1,"&lt;="&amp;INT(-$N89/30))+(-$N89/30-INT(-$N89/30))*SUMIFS(67:67,$1:$1,INT(-$N89/30)+1),0)+(-$N89/30-INT(-$N89/30))*SUMIFS(67:67,$1:$1,EC$1+INT(-$N89/30)+1)+(INT(-$N89/30)+1--$N89/30)*SUMIFS(67:67,$1:$1,EC$1+INT(-$N89/30))))</f>
        <v>0</v>
      </c>
      <c r="ED89" s="40">
        <f>IF(ED$7="",0,IF(ED$1=MAX($1:$1),$R67-SUM($T89:EC89),IF(ED$1=1,SUMIFS(67:67,$1:$1,"&gt;="&amp;1,$1:$1,"&lt;="&amp;INT(-$N89/30))+(-$N89/30-INT(-$N89/30))*SUMIFS(67:67,$1:$1,INT(-$N89/30)+1),0)+(-$N89/30-INT(-$N89/30))*SUMIFS(67:67,$1:$1,ED$1+INT(-$N89/30)+1)+(INT(-$N89/30)+1--$N89/30)*SUMIFS(67:67,$1:$1,ED$1+INT(-$N89/30))))</f>
        <v>0</v>
      </c>
      <c r="EE89" s="40">
        <f>IF(EE$7="",0,IF(EE$1=MAX($1:$1),$R67-SUM($T89:ED89),IF(EE$1=1,SUMIFS(67:67,$1:$1,"&gt;="&amp;1,$1:$1,"&lt;="&amp;INT(-$N89/30))+(-$N89/30-INT(-$N89/30))*SUMIFS(67:67,$1:$1,INT(-$N89/30)+1),0)+(-$N89/30-INT(-$N89/30))*SUMIFS(67:67,$1:$1,EE$1+INT(-$N89/30)+1)+(INT(-$N89/30)+1--$N89/30)*SUMIFS(67:67,$1:$1,EE$1+INT(-$N89/30))))</f>
        <v>0</v>
      </c>
      <c r="EF89" s="40">
        <f>IF(EF$7="",0,IF(EF$1=MAX($1:$1),$R67-SUM($T89:EE89),IF(EF$1=1,SUMIFS(67:67,$1:$1,"&gt;="&amp;1,$1:$1,"&lt;="&amp;INT(-$N89/30))+(-$N89/30-INT(-$N89/30))*SUMIFS(67:67,$1:$1,INT(-$N89/30)+1),0)+(-$N89/30-INT(-$N89/30))*SUMIFS(67:67,$1:$1,EF$1+INT(-$N89/30)+1)+(INT(-$N89/30)+1--$N89/30)*SUMIFS(67:67,$1:$1,EF$1+INT(-$N89/30))))</f>
        <v>0</v>
      </c>
      <c r="EG89" s="40">
        <f>IF(EG$7="",0,IF(EG$1=MAX($1:$1),$R67-SUM($T89:EF89),IF(EG$1=1,SUMIFS(67:67,$1:$1,"&gt;="&amp;1,$1:$1,"&lt;="&amp;INT(-$N89/30))+(-$N89/30-INT(-$N89/30))*SUMIFS(67:67,$1:$1,INT(-$N89/30)+1),0)+(-$N89/30-INT(-$N89/30))*SUMIFS(67:67,$1:$1,EG$1+INT(-$N89/30)+1)+(INT(-$N89/30)+1--$N89/30)*SUMIFS(67:67,$1:$1,EG$1+INT(-$N89/30))))</f>
        <v>0</v>
      </c>
      <c r="EH89" s="40">
        <f>IF(EH$7="",0,IF(EH$1=MAX($1:$1),$R67-SUM($T89:EG89),IF(EH$1=1,SUMIFS(67:67,$1:$1,"&gt;="&amp;1,$1:$1,"&lt;="&amp;INT(-$N89/30))+(-$N89/30-INT(-$N89/30))*SUMIFS(67:67,$1:$1,INT(-$N89/30)+1),0)+(-$N89/30-INT(-$N89/30))*SUMIFS(67:67,$1:$1,EH$1+INT(-$N89/30)+1)+(INT(-$N89/30)+1--$N89/30)*SUMIFS(67:67,$1:$1,EH$1+INT(-$N89/30))))</f>
        <v>0</v>
      </c>
      <c r="EI89" s="40">
        <f>IF(EI$7="",0,IF(EI$1=MAX($1:$1),$R67-SUM($T89:EH89),IF(EI$1=1,SUMIFS(67:67,$1:$1,"&gt;="&amp;1,$1:$1,"&lt;="&amp;INT(-$N89/30))+(-$N89/30-INT(-$N89/30))*SUMIFS(67:67,$1:$1,INT(-$N89/30)+1),0)+(-$N89/30-INT(-$N89/30))*SUMIFS(67:67,$1:$1,EI$1+INT(-$N89/30)+1)+(INT(-$N89/30)+1--$N89/30)*SUMIFS(67:67,$1:$1,EI$1+INT(-$N89/30))))</f>
        <v>0</v>
      </c>
      <c r="EJ89" s="40">
        <f>IF(EJ$7="",0,IF(EJ$1=MAX($1:$1),$R67-SUM($T89:EI89),IF(EJ$1=1,SUMIFS(67:67,$1:$1,"&gt;="&amp;1,$1:$1,"&lt;="&amp;INT(-$N89/30))+(-$N89/30-INT(-$N89/30))*SUMIFS(67:67,$1:$1,INT(-$N89/30)+1),0)+(-$N89/30-INT(-$N89/30))*SUMIFS(67:67,$1:$1,EJ$1+INT(-$N89/30)+1)+(INT(-$N89/30)+1--$N89/30)*SUMIFS(67:67,$1:$1,EJ$1+INT(-$N89/30))))</f>
        <v>0</v>
      </c>
      <c r="EK89" s="40">
        <f>IF(EK$7="",0,IF(EK$1=MAX($1:$1),$R67-SUM($T89:EJ89),IF(EK$1=1,SUMIFS(67:67,$1:$1,"&gt;="&amp;1,$1:$1,"&lt;="&amp;INT(-$N89/30))+(-$N89/30-INT(-$N89/30))*SUMIFS(67:67,$1:$1,INT(-$N89/30)+1),0)+(-$N89/30-INT(-$N89/30))*SUMIFS(67:67,$1:$1,EK$1+INT(-$N89/30)+1)+(INT(-$N89/30)+1--$N89/30)*SUMIFS(67:67,$1:$1,EK$1+INT(-$N89/30))))</f>
        <v>0</v>
      </c>
      <c r="EL89" s="40">
        <f>IF(EL$7="",0,IF(EL$1=MAX($1:$1),$R67-SUM($T89:EK89),IF(EL$1=1,SUMIFS(67:67,$1:$1,"&gt;="&amp;1,$1:$1,"&lt;="&amp;INT(-$N89/30))+(-$N89/30-INT(-$N89/30))*SUMIFS(67:67,$1:$1,INT(-$N89/30)+1),0)+(-$N89/30-INT(-$N89/30))*SUMIFS(67:67,$1:$1,EL$1+INT(-$N89/30)+1)+(INT(-$N89/30)+1--$N89/30)*SUMIFS(67:67,$1:$1,EL$1+INT(-$N89/30))))</f>
        <v>0</v>
      </c>
      <c r="EM89" s="40">
        <f>IF(EM$7="",0,IF(EM$1=MAX($1:$1),$R67-SUM($T89:EL89),IF(EM$1=1,SUMIFS(67:67,$1:$1,"&gt;="&amp;1,$1:$1,"&lt;="&amp;INT(-$N89/30))+(-$N89/30-INT(-$N89/30))*SUMIFS(67:67,$1:$1,INT(-$N89/30)+1),0)+(-$N89/30-INT(-$N89/30))*SUMIFS(67:67,$1:$1,EM$1+INT(-$N89/30)+1)+(INT(-$N89/30)+1--$N89/30)*SUMIFS(67:67,$1:$1,EM$1+INT(-$N89/30))))</f>
        <v>0</v>
      </c>
      <c r="EN89" s="40">
        <f>IF(EN$7="",0,IF(EN$1=MAX($1:$1),$R67-SUM($T89:EM89),IF(EN$1=1,SUMIFS(67:67,$1:$1,"&gt;="&amp;1,$1:$1,"&lt;="&amp;INT(-$N89/30))+(-$N89/30-INT(-$N89/30))*SUMIFS(67:67,$1:$1,INT(-$N89/30)+1),0)+(-$N89/30-INT(-$N89/30))*SUMIFS(67:67,$1:$1,EN$1+INT(-$N89/30)+1)+(INT(-$N89/30)+1--$N89/30)*SUMIFS(67:67,$1:$1,EN$1+INT(-$N89/30))))</f>
        <v>0</v>
      </c>
      <c r="EO89" s="40">
        <f>IF(EO$7="",0,IF(EO$1=MAX($1:$1),$R67-SUM($T89:EN89),IF(EO$1=1,SUMIFS(67:67,$1:$1,"&gt;="&amp;1,$1:$1,"&lt;="&amp;INT(-$N89/30))+(-$N89/30-INT(-$N89/30))*SUMIFS(67:67,$1:$1,INT(-$N89/30)+1),0)+(-$N89/30-INT(-$N89/30))*SUMIFS(67:67,$1:$1,EO$1+INT(-$N89/30)+1)+(INT(-$N89/30)+1--$N89/30)*SUMIFS(67:67,$1:$1,EO$1+INT(-$N89/30))))</f>
        <v>0</v>
      </c>
      <c r="EP89" s="40">
        <f>IF(EP$7="",0,IF(EP$1=MAX($1:$1),$R67-SUM($T89:EO89),IF(EP$1=1,SUMIFS(67:67,$1:$1,"&gt;="&amp;1,$1:$1,"&lt;="&amp;INT(-$N89/30))+(-$N89/30-INT(-$N89/30))*SUMIFS(67:67,$1:$1,INT(-$N89/30)+1),0)+(-$N89/30-INT(-$N89/30))*SUMIFS(67:67,$1:$1,EP$1+INT(-$N89/30)+1)+(INT(-$N89/30)+1--$N89/30)*SUMIFS(67:67,$1:$1,EP$1+INT(-$N89/30))))</f>
        <v>0</v>
      </c>
      <c r="EQ89" s="40">
        <f>IF(EQ$7="",0,IF(EQ$1=MAX($1:$1),$R67-SUM($T89:EP89),IF(EQ$1=1,SUMIFS(67:67,$1:$1,"&gt;="&amp;1,$1:$1,"&lt;="&amp;INT(-$N89/30))+(-$N89/30-INT(-$N89/30))*SUMIFS(67:67,$1:$1,INT(-$N89/30)+1),0)+(-$N89/30-INT(-$N89/30))*SUMIFS(67:67,$1:$1,EQ$1+INT(-$N89/30)+1)+(INT(-$N89/30)+1--$N89/30)*SUMIFS(67:67,$1:$1,EQ$1+INT(-$N89/30))))</f>
        <v>0</v>
      </c>
      <c r="ER89" s="40">
        <f>IF(ER$7="",0,IF(ER$1=MAX($1:$1),$R67-SUM($T89:EQ89),IF(ER$1=1,SUMIFS(67:67,$1:$1,"&gt;="&amp;1,$1:$1,"&lt;="&amp;INT(-$N89/30))+(-$N89/30-INT(-$N89/30))*SUMIFS(67:67,$1:$1,INT(-$N89/30)+1),0)+(-$N89/30-INT(-$N89/30))*SUMIFS(67:67,$1:$1,ER$1+INT(-$N89/30)+1)+(INT(-$N89/30)+1--$N89/30)*SUMIFS(67:67,$1:$1,ER$1+INT(-$N89/30))))</f>
        <v>0</v>
      </c>
      <c r="ES89" s="40">
        <f>IF(ES$7="",0,IF(ES$1=MAX($1:$1),$R67-SUM($T89:ER89),IF(ES$1=1,SUMIFS(67:67,$1:$1,"&gt;="&amp;1,$1:$1,"&lt;="&amp;INT(-$N89/30))+(-$N89/30-INT(-$N89/30))*SUMIFS(67:67,$1:$1,INT(-$N89/30)+1),0)+(-$N89/30-INT(-$N89/30))*SUMIFS(67:67,$1:$1,ES$1+INT(-$N89/30)+1)+(INT(-$N89/30)+1--$N89/30)*SUMIFS(67:67,$1:$1,ES$1+INT(-$N89/30))))</f>
        <v>0</v>
      </c>
      <c r="ET89" s="40">
        <f>IF(ET$7="",0,IF(ET$1=MAX($1:$1),$R67-SUM($T89:ES89),IF(ET$1=1,SUMIFS(67:67,$1:$1,"&gt;="&amp;1,$1:$1,"&lt;="&amp;INT(-$N89/30))+(-$N89/30-INT(-$N89/30))*SUMIFS(67:67,$1:$1,INT(-$N89/30)+1),0)+(-$N89/30-INT(-$N89/30))*SUMIFS(67:67,$1:$1,ET$1+INT(-$N89/30)+1)+(INT(-$N89/30)+1--$N89/30)*SUMIFS(67:67,$1:$1,ET$1+INT(-$N89/30))))</f>
        <v>0</v>
      </c>
      <c r="EU89" s="40">
        <f>IF(EU$7="",0,IF(EU$1=MAX($1:$1),$R67-SUM($T89:ET89),IF(EU$1=1,SUMIFS(67:67,$1:$1,"&gt;="&amp;1,$1:$1,"&lt;="&amp;INT(-$N89/30))+(-$N89/30-INT(-$N89/30))*SUMIFS(67:67,$1:$1,INT(-$N89/30)+1),0)+(-$N89/30-INT(-$N89/30))*SUMIFS(67:67,$1:$1,EU$1+INT(-$N89/30)+1)+(INT(-$N89/30)+1--$N89/30)*SUMIFS(67:67,$1:$1,EU$1+INT(-$N89/30))))</f>
        <v>0</v>
      </c>
      <c r="EV89" s="40">
        <f>IF(EV$7="",0,IF(EV$1=MAX($1:$1),$R67-SUM($T89:EU89),IF(EV$1=1,SUMIFS(67:67,$1:$1,"&gt;="&amp;1,$1:$1,"&lt;="&amp;INT(-$N89/30))+(-$N89/30-INT(-$N89/30))*SUMIFS(67:67,$1:$1,INT(-$N89/30)+1),0)+(-$N89/30-INT(-$N89/30))*SUMIFS(67:67,$1:$1,EV$1+INT(-$N89/30)+1)+(INT(-$N89/30)+1--$N89/30)*SUMIFS(67:67,$1:$1,EV$1+INT(-$N89/30))))</f>
        <v>0</v>
      </c>
      <c r="EW89" s="40">
        <f>IF(EW$7="",0,IF(EW$1=MAX($1:$1),$R67-SUM($T89:EV89),IF(EW$1=1,SUMIFS(67:67,$1:$1,"&gt;="&amp;1,$1:$1,"&lt;="&amp;INT(-$N89/30))+(-$N89/30-INT(-$N89/30))*SUMIFS(67:67,$1:$1,INT(-$N89/30)+1),0)+(-$N89/30-INT(-$N89/30))*SUMIFS(67:67,$1:$1,EW$1+INT(-$N89/30)+1)+(INT(-$N89/30)+1--$N89/30)*SUMIFS(67:67,$1:$1,EW$1+INT(-$N89/30))))</f>
        <v>0</v>
      </c>
      <c r="EX89" s="40">
        <f>IF(EX$7="",0,IF(EX$1=MAX($1:$1),$R67-SUM($T89:EW89),IF(EX$1=1,SUMIFS(67:67,$1:$1,"&gt;="&amp;1,$1:$1,"&lt;="&amp;INT(-$N89/30))+(-$N89/30-INT(-$N89/30))*SUMIFS(67:67,$1:$1,INT(-$N89/30)+1),0)+(-$N89/30-INT(-$N89/30))*SUMIFS(67:67,$1:$1,EX$1+INT(-$N89/30)+1)+(INT(-$N89/30)+1--$N89/30)*SUMIFS(67:67,$1:$1,EX$1+INT(-$N89/30))))</f>
        <v>0</v>
      </c>
      <c r="EY89" s="40">
        <f>IF(EY$7="",0,IF(EY$1=MAX($1:$1),$R67-SUM($T89:EX89),IF(EY$1=1,SUMIFS(67:67,$1:$1,"&gt;="&amp;1,$1:$1,"&lt;="&amp;INT(-$N89/30))+(-$N89/30-INT(-$N89/30))*SUMIFS(67:67,$1:$1,INT(-$N89/30)+1),0)+(-$N89/30-INT(-$N89/30))*SUMIFS(67:67,$1:$1,EY$1+INT(-$N89/30)+1)+(INT(-$N89/30)+1--$N89/30)*SUMIFS(67:67,$1:$1,EY$1+INT(-$N89/30))))</f>
        <v>0</v>
      </c>
      <c r="EZ89" s="40">
        <f>IF(EZ$7="",0,IF(EZ$1=MAX($1:$1),$R67-SUM($T89:EY89),IF(EZ$1=1,SUMIFS(67:67,$1:$1,"&gt;="&amp;1,$1:$1,"&lt;="&amp;INT(-$N89/30))+(-$N89/30-INT(-$N89/30))*SUMIFS(67:67,$1:$1,INT(-$N89/30)+1),0)+(-$N89/30-INT(-$N89/30))*SUMIFS(67:67,$1:$1,EZ$1+INT(-$N89/30)+1)+(INT(-$N89/30)+1--$N89/30)*SUMIFS(67:67,$1:$1,EZ$1+INT(-$N89/30))))</f>
        <v>0</v>
      </c>
      <c r="FA89" s="40">
        <f>IF(FA$7="",0,IF(FA$1=MAX($1:$1),$R67-SUM($T89:EZ89),IF(FA$1=1,SUMIFS(67:67,$1:$1,"&gt;="&amp;1,$1:$1,"&lt;="&amp;INT(-$N89/30))+(-$N89/30-INT(-$N89/30))*SUMIFS(67:67,$1:$1,INT(-$N89/30)+1),0)+(-$N89/30-INT(-$N89/30))*SUMIFS(67:67,$1:$1,FA$1+INT(-$N89/30)+1)+(INT(-$N89/30)+1--$N89/30)*SUMIFS(67:67,$1:$1,FA$1+INT(-$N89/30))))</f>
        <v>0</v>
      </c>
      <c r="FB89" s="40">
        <f>IF(FB$7="",0,IF(FB$1=MAX($1:$1),$R67-SUM($T89:FA89),IF(FB$1=1,SUMIFS(67:67,$1:$1,"&gt;="&amp;1,$1:$1,"&lt;="&amp;INT(-$N89/30))+(-$N89/30-INT(-$N89/30))*SUMIFS(67:67,$1:$1,INT(-$N89/30)+1),0)+(-$N89/30-INT(-$N89/30))*SUMIFS(67:67,$1:$1,FB$1+INT(-$N89/30)+1)+(INT(-$N89/30)+1--$N89/30)*SUMIFS(67:67,$1:$1,FB$1+INT(-$N89/30))))</f>
        <v>0</v>
      </c>
      <c r="FC89" s="40">
        <f>IF(FC$7="",0,IF(FC$1=MAX($1:$1),$R67-SUM($T89:FB89),IF(FC$1=1,SUMIFS(67:67,$1:$1,"&gt;="&amp;1,$1:$1,"&lt;="&amp;INT(-$N89/30))+(-$N89/30-INT(-$N89/30))*SUMIFS(67:67,$1:$1,INT(-$N89/30)+1),0)+(-$N89/30-INT(-$N89/30))*SUMIFS(67:67,$1:$1,FC$1+INT(-$N89/30)+1)+(INT(-$N89/30)+1--$N89/30)*SUMIFS(67:67,$1:$1,FC$1+INT(-$N89/30))))</f>
        <v>0</v>
      </c>
      <c r="FD89" s="40">
        <f>IF(FD$7="",0,IF(FD$1=MAX($1:$1),$R67-SUM($T89:FC89),IF(FD$1=1,SUMIFS(67:67,$1:$1,"&gt;="&amp;1,$1:$1,"&lt;="&amp;INT(-$N89/30))+(-$N89/30-INT(-$N89/30))*SUMIFS(67:67,$1:$1,INT(-$N89/30)+1),0)+(-$N89/30-INT(-$N89/30))*SUMIFS(67:67,$1:$1,FD$1+INT(-$N89/30)+1)+(INT(-$N89/30)+1--$N89/30)*SUMIFS(67:67,$1:$1,FD$1+INT(-$N89/30))))</f>
        <v>0</v>
      </c>
      <c r="FE89" s="40">
        <f>IF(FE$7="",0,IF(FE$1=MAX($1:$1),$R67-SUM($T89:FD89),IF(FE$1=1,SUMIFS(67:67,$1:$1,"&gt;="&amp;1,$1:$1,"&lt;="&amp;INT(-$N89/30))+(-$N89/30-INT(-$N89/30))*SUMIFS(67:67,$1:$1,INT(-$N89/30)+1),0)+(-$N89/30-INT(-$N89/30))*SUMIFS(67:67,$1:$1,FE$1+INT(-$N89/30)+1)+(INT(-$N89/30)+1--$N89/30)*SUMIFS(67:67,$1:$1,FE$1+INT(-$N89/30))))</f>
        <v>0</v>
      </c>
      <c r="FF89" s="40">
        <f>IF(FF$7="",0,IF(FF$1=MAX($1:$1),$R67-SUM($T89:FE89),IF(FF$1=1,SUMIFS(67:67,$1:$1,"&gt;="&amp;1,$1:$1,"&lt;="&amp;INT(-$N89/30))+(-$N89/30-INT(-$N89/30))*SUMIFS(67:67,$1:$1,INT(-$N89/30)+1),0)+(-$N89/30-INT(-$N89/30))*SUMIFS(67:67,$1:$1,FF$1+INT(-$N89/30)+1)+(INT(-$N89/30)+1--$N89/30)*SUMIFS(67:67,$1:$1,FF$1+INT(-$N89/30))))</f>
        <v>0</v>
      </c>
      <c r="FG89" s="40">
        <f>IF(FG$7="",0,IF(FG$1=MAX($1:$1),$R67-SUM($T89:FF89),IF(FG$1=1,SUMIFS(67:67,$1:$1,"&gt;="&amp;1,$1:$1,"&lt;="&amp;INT(-$N89/30))+(-$N89/30-INT(-$N89/30))*SUMIFS(67:67,$1:$1,INT(-$N89/30)+1),0)+(-$N89/30-INT(-$N89/30))*SUMIFS(67:67,$1:$1,FG$1+INT(-$N89/30)+1)+(INT(-$N89/30)+1--$N89/30)*SUMIFS(67:67,$1:$1,FG$1+INT(-$N89/30))))</f>
        <v>0</v>
      </c>
      <c r="FH89" s="40">
        <f>IF(FH$7="",0,IF(FH$1=MAX($1:$1),$R67-SUM($T89:FG89),IF(FH$1=1,SUMIFS(67:67,$1:$1,"&gt;="&amp;1,$1:$1,"&lt;="&amp;INT(-$N89/30))+(-$N89/30-INT(-$N89/30))*SUMIFS(67:67,$1:$1,INT(-$N89/30)+1),0)+(-$N89/30-INT(-$N89/30))*SUMIFS(67:67,$1:$1,FH$1+INT(-$N89/30)+1)+(INT(-$N89/30)+1--$N89/30)*SUMIFS(67:67,$1:$1,FH$1+INT(-$N89/30))))</f>
        <v>0</v>
      </c>
      <c r="FI89" s="40">
        <f>IF(FI$7="",0,IF(FI$1=MAX($1:$1),$R67-SUM($T89:FH89),IF(FI$1=1,SUMIFS(67:67,$1:$1,"&gt;="&amp;1,$1:$1,"&lt;="&amp;INT(-$N89/30))+(-$N89/30-INT(-$N89/30))*SUMIFS(67:67,$1:$1,INT(-$N89/30)+1),0)+(-$N89/30-INT(-$N89/30))*SUMIFS(67:67,$1:$1,FI$1+INT(-$N89/30)+1)+(INT(-$N89/30)+1--$N89/30)*SUMIFS(67:67,$1:$1,FI$1+INT(-$N89/30))))</f>
        <v>0</v>
      </c>
      <c r="FJ89" s="40">
        <f>IF(FJ$7="",0,IF(FJ$1=MAX($1:$1),$R67-SUM($T89:FI89),IF(FJ$1=1,SUMIFS(67:67,$1:$1,"&gt;="&amp;1,$1:$1,"&lt;="&amp;INT(-$N89/30))+(-$N89/30-INT(-$N89/30))*SUMIFS(67:67,$1:$1,INT(-$N89/30)+1),0)+(-$N89/30-INT(-$N89/30))*SUMIFS(67:67,$1:$1,FJ$1+INT(-$N89/30)+1)+(INT(-$N89/30)+1--$N89/30)*SUMIFS(67:67,$1:$1,FJ$1+INT(-$N89/30))))</f>
        <v>0</v>
      </c>
      <c r="FK89" s="40">
        <f>IF(FK$7="",0,IF(FK$1=MAX($1:$1),$R67-SUM($T89:FJ89),IF(FK$1=1,SUMIFS(67:67,$1:$1,"&gt;="&amp;1,$1:$1,"&lt;="&amp;INT(-$N89/30))+(-$N89/30-INT(-$N89/30))*SUMIFS(67:67,$1:$1,INT(-$N89/30)+1),0)+(-$N89/30-INT(-$N89/30))*SUMIFS(67:67,$1:$1,FK$1+INT(-$N89/30)+1)+(INT(-$N89/30)+1--$N89/30)*SUMIFS(67:67,$1:$1,FK$1+INT(-$N89/30))))</f>
        <v>0</v>
      </c>
      <c r="FL89" s="40">
        <f>IF(FL$7="",0,IF(FL$1=MAX($1:$1),$R67-SUM($T89:FK89),IF(FL$1=1,SUMIFS(67:67,$1:$1,"&gt;="&amp;1,$1:$1,"&lt;="&amp;INT(-$N89/30))+(-$N89/30-INT(-$N89/30))*SUMIFS(67:67,$1:$1,INT(-$N89/30)+1),0)+(-$N89/30-INT(-$N89/30))*SUMIFS(67:67,$1:$1,FL$1+INT(-$N89/30)+1)+(INT(-$N89/30)+1--$N89/30)*SUMIFS(67:67,$1:$1,FL$1+INT(-$N89/30))))</f>
        <v>0</v>
      </c>
      <c r="FM89" s="40">
        <f>IF(FM$7="",0,IF(FM$1=MAX($1:$1),$R67-SUM($T89:FL89),IF(FM$1=1,SUMIFS(67:67,$1:$1,"&gt;="&amp;1,$1:$1,"&lt;="&amp;INT(-$N89/30))+(-$N89/30-INT(-$N89/30))*SUMIFS(67:67,$1:$1,INT(-$N89/30)+1),0)+(-$N89/30-INT(-$N89/30))*SUMIFS(67:67,$1:$1,FM$1+INT(-$N89/30)+1)+(INT(-$N89/30)+1--$N89/30)*SUMIFS(67:67,$1:$1,FM$1+INT(-$N89/30))))</f>
        <v>0</v>
      </c>
      <c r="FN89" s="40">
        <f>IF(FN$7="",0,IF(FN$1=MAX($1:$1),$R67-SUM($T89:FM89),IF(FN$1=1,SUMIFS(67:67,$1:$1,"&gt;="&amp;1,$1:$1,"&lt;="&amp;INT(-$N89/30))+(-$N89/30-INT(-$N89/30))*SUMIFS(67:67,$1:$1,INT(-$N89/30)+1),0)+(-$N89/30-INT(-$N89/30))*SUMIFS(67:67,$1:$1,FN$1+INT(-$N89/30)+1)+(INT(-$N89/30)+1--$N89/30)*SUMIFS(67:67,$1:$1,FN$1+INT(-$N89/30))))</f>
        <v>0</v>
      </c>
      <c r="FO89" s="40">
        <f>IF(FO$7="",0,IF(FO$1=MAX($1:$1),$R67-SUM($T89:FN89),IF(FO$1=1,SUMIFS(67:67,$1:$1,"&gt;="&amp;1,$1:$1,"&lt;="&amp;INT(-$N89/30))+(-$N89/30-INT(-$N89/30))*SUMIFS(67:67,$1:$1,INT(-$N89/30)+1),0)+(-$N89/30-INT(-$N89/30))*SUMIFS(67:67,$1:$1,FO$1+INT(-$N89/30)+1)+(INT(-$N89/30)+1--$N89/30)*SUMIFS(67:67,$1:$1,FO$1+INT(-$N89/30))))</f>
        <v>0</v>
      </c>
      <c r="FP89" s="40">
        <f>IF(FP$7="",0,IF(FP$1=MAX($1:$1),$R67-SUM($T89:FO89),IF(FP$1=1,SUMIFS(67:67,$1:$1,"&gt;="&amp;1,$1:$1,"&lt;="&amp;INT(-$N89/30))+(-$N89/30-INT(-$N89/30))*SUMIFS(67:67,$1:$1,INT(-$N89/30)+1),0)+(-$N89/30-INT(-$N89/30))*SUMIFS(67:67,$1:$1,FP$1+INT(-$N89/30)+1)+(INT(-$N89/30)+1--$N89/30)*SUMIFS(67:67,$1:$1,FP$1+INT(-$N89/30))))</f>
        <v>0</v>
      </c>
      <c r="FQ89" s="40">
        <f>IF(FQ$7="",0,IF(FQ$1=MAX($1:$1),$R67-SUM($T89:FP89),IF(FQ$1=1,SUMIFS(67:67,$1:$1,"&gt;="&amp;1,$1:$1,"&lt;="&amp;INT(-$N89/30))+(-$N89/30-INT(-$N89/30))*SUMIFS(67:67,$1:$1,INT(-$N89/30)+1),0)+(-$N89/30-INT(-$N89/30))*SUMIFS(67:67,$1:$1,FQ$1+INT(-$N89/30)+1)+(INT(-$N89/30)+1--$N89/30)*SUMIFS(67:67,$1:$1,FQ$1+INT(-$N89/30))))</f>
        <v>0</v>
      </c>
      <c r="FR89" s="40">
        <f>IF(FR$7="",0,IF(FR$1=MAX($1:$1),$R67-SUM($T89:FQ89),IF(FR$1=1,SUMIFS(67:67,$1:$1,"&gt;="&amp;1,$1:$1,"&lt;="&amp;INT(-$N89/30))+(-$N89/30-INT(-$N89/30))*SUMIFS(67:67,$1:$1,INT(-$N89/30)+1),0)+(-$N89/30-INT(-$N89/30))*SUMIFS(67:67,$1:$1,FR$1+INT(-$N89/30)+1)+(INT(-$N89/30)+1--$N89/30)*SUMIFS(67:67,$1:$1,FR$1+INT(-$N89/30))))</f>
        <v>0</v>
      </c>
      <c r="FS89" s="40">
        <f>IF(FS$7="",0,IF(FS$1=MAX($1:$1),$R67-SUM($T89:FR89),IF(FS$1=1,SUMIFS(67:67,$1:$1,"&gt;="&amp;1,$1:$1,"&lt;="&amp;INT(-$N89/30))+(-$N89/30-INT(-$N89/30))*SUMIFS(67:67,$1:$1,INT(-$N89/30)+1),0)+(-$N89/30-INT(-$N89/30))*SUMIFS(67:67,$1:$1,FS$1+INT(-$N89/30)+1)+(INT(-$N89/30)+1--$N89/30)*SUMIFS(67:67,$1:$1,FS$1+INT(-$N89/30))))</f>
        <v>0</v>
      </c>
      <c r="FT89" s="40">
        <f>IF(FT$7="",0,IF(FT$1=MAX($1:$1),$R67-SUM($T89:FS89),IF(FT$1=1,SUMIFS(67:67,$1:$1,"&gt;="&amp;1,$1:$1,"&lt;="&amp;INT(-$N89/30))+(-$N89/30-INT(-$N89/30))*SUMIFS(67:67,$1:$1,INT(-$N89/30)+1),0)+(-$N89/30-INT(-$N89/30))*SUMIFS(67:67,$1:$1,FT$1+INT(-$N89/30)+1)+(INT(-$N89/30)+1--$N89/30)*SUMIFS(67:67,$1:$1,FT$1+INT(-$N89/30))))</f>
        <v>0</v>
      </c>
      <c r="FU89" s="40">
        <f>IF(FU$7="",0,IF(FU$1=MAX($1:$1),$R67-SUM($T89:FT89),IF(FU$1=1,SUMIFS(67:67,$1:$1,"&gt;="&amp;1,$1:$1,"&lt;="&amp;INT(-$N89/30))+(-$N89/30-INT(-$N89/30))*SUMIFS(67:67,$1:$1,INT(-$N89/30)+1),0)+(-$N89/30-INT(-$N89/30))*SUMIFS(67:67,$1:$1,FU$1+INT(-$N89/30)+1)+(INT(-$N89/30)+1--$N89/30)*SUMIFS(67:67,$1:$1,FU$1+INT(-$N89/30))))</f>
        <v>0</v>
      </c>
      <c r="FV89" s="40">
        <f>IF(FV$7="",0,IF(FV$1=MAX($1:$1),$R67-SUM($T89:FU89),IF(FV$1=1,SUMIFS(67:67,$1:$1,"&gt;="&amp;1,$1:$1,"&lt;="&amp;INT(-$N89/30))+(-$N89/30-INT(-$N89/30))*SUMIFS(67:67,$1:$1,INT(-$N89/30)+1),0)+(-$N89/30-INT(-$N89/30))*SUMIFS(67:67,$1:$1,FV$1+INT(-$N89/30)+1)+(INT(-$N89/30)+1--$N89/30)*SUMIFS(67:67,$1:$1,FV$1+INT(-$N89/30))))</f>
        <v>0</v>
      </c>
      <c r="FW89" s="40">
        <f>IF(FW$7="",0,IF(FW$1=MAX($1:$1),$R67-SUM($T89:FV89),IF(FW$1=1,SUMIFS(67:67,$1:$1,"&gt;="&amp;1,$1:$1,"&lt;="&amp;INT(-$N89/30))+(-$N89/30-INT(-$N89/30))*SUMIFS(67:67,$1:$1,INT(-$N89/30)+1),0)+(-$N89/30-INT(-$N89/30))*SUMIFS(67:67,$1:$1,FW$1+INT(-$N89/30)+1)+(INT(-$N89/30)+1--$N89/30)*SUMIFS(67:67,$1:$1,FW$1+INT(-$N89/30))))</f>
        <v>0</v>
      </c>
      <c r="FX89" s="40">
        <f>IF(FX$7="",0,IF(FX$1=MAX($1:$1),$R67-SUM($T89:FW89),IF(FX$1=1,SUMIFS(67:67,$1:$1,"&gt;="&amp;1,$1:$1,"&lt;="&amp;INT(-$N89/30))+(-$N89/30-INT(-$N89/30))*SUMIFS(67:67,$1:$1,INT(-$N89/30)+1),0)+(-$N89/30-INT(-$N89/30))*SUMIFS(67:67,$1:$1,FX$1+INT(-$N89/30)+1)+(INT(-$N89/30)+1--$N89/30)*SUMIFS(67:67,$1:$1,FX$1+INT(-$N89/30))))</f>
        <v>0</v>
      </c>
      <c r="FY89" s="40">
        <f>IF(FY$7="",0,IF(FY$1=MAX($1:$1),$R67-SUM($T89:FX89),IF(FY$1=1,SUMIFS(67:67,$1:$1,"&gt;="&amp;1,$1:$1,"&lt;="&amp;INT(-$N89/30))+(-$N89/30-INT(-$N89/30))*SUMIFS(67:67,$1:$1,INT(-$N89/30)+1),0)+(-$N89/30-INT(-$N89/30))*SUMIFS(67:67,$1:$1,FY$1+INT(-$N89/30)+1)+(INT(-$N89/30)+1--$N89/30)*SUMIFS(67:67,$1:$1,FY$1+INT(-$N89/30))))</f>
        <v>0</v>
      </c>
      <c r="FZ89" s="40">
        <f>IF(FZ$7="",0,IF(FZ$1=MAX($1:$1),$R67-SUM($T89:FY89),IF(FZ$1=1,SUMIFS(67:67,$1:$1,"&gt;="&amp;1,$1:$1,"&lt;="&amp;INT(-$N89/30))+(-$N89/30-INT(-$N89/30))*SUMIFS(67:67,$1:$1,INT(-$N89/30)+1),0)+(-$N89/30-INT(-$N89/30))*SUMIFS(67:67,$1:$1,FZ$1+INT(-$N89/30)+1)+(INT(-$N89/30)+1--$N89/30)*SUMIFS(67:67,$1:$1,FZ$1+INT(-$N89/30))))</f>
        <v>0</v>
      </c>
      <c r="GA89" s="40">
        <f>IF(GA$7="",0,IF(GA$1=MAX($1:$1),$R67-SUM($T89:FZ89),IF(GA$1=1,SUMIFS(67:67,$1:$1,"&gt;="&amp;1,$1:$1,"&lt;="&amp;INT(-$N89/30))+(-$N89/30-INT(-$N89/30))*SUMIFS(67:67,$1:$1,INT(-$N89/30)+1),0)+(-$N89/30-INT(-$N89/30))*SUMIFS(67:67,$1:$1,GA$1+INT(-$N89/30)+1)+(INT(-$N89/30)+1--$N89/30)*SUMIFS(67:67,$1:$1,GA$1+INT(-$N89/30))))</f>
        <v>0</v>
      </c>
      <c r="GB89" s="40">
        <f>IF(GB$7="",0,IF(GB$1=MAX($1:$1),$R67-SUM($T89:GA89),IF(GB$1=1,SUMIFS(67:67,$1:$1,"&gt;="&amp;1,$1:$1,"&lt;="&amp;INT(-$N89/30))+(-$N89/30-INT(-$N89/30))*SUMIFS(67:67,$1:$1,INT(-$N89/30)+1),0)+(-$N89/30-INT(-$N89/30))*SUMIFS(67:67,$1:$1,GB$1+INT(-$N89/30)+1)+(INT(-$N89/30)+1--$N89/30)*SUMIFS(67:67,$1:$1,GB$1+INT(-$N89/30))))</f>
        <v>0</v>
      </c>
      <c r="GC89" s="40">
        <f>IF(GC$7="",0,IF(GC$1=MAX($1:$1),$R67-SUM($T89:GB89),IF(GC$1=1,SUMIFS(67:67,$1:$1,"&gt;="&amp;1,$1:$1,"&lt;="&amp;INT(-$N89/30))+(-$N89/30-INT(-$N89/30))*SUMIFS(67:67,$1:$1,INT(-$N89/30)+1),0)+(-$N89/30-INT(-$N89/30))*SUMIFS(67:67,$1:$1,GC$1+INT(-$N89/30)+1)+(INT(-$N89/30)+1--$N89/30)*SUMIFS(67:67,$1:$1,GC$1+INT(-$N89/30))))</f>
        <v>0</v>
      </c>
      <c r="GD89" s="40">
        <f>IF(GD$7="",0,IF(GD$1=MAX($1:$1),$R67-SUM($T89:GC89),IF(GD$1=1,SUMIFS(67:67,$1:$1,"&gt;="&amp;1,$1:$1,"&lt;="&amp;INT(-$N89/30))+(-$N89/30-INT(-$N89/30))*SUMIFS(67:67,$1:$1,INT(-$N89/30)+1),0)+(-$N89/30-INT(-$N89/30))*SUMIFS(67:67,$1:$1,GD$1+INT(-$N89/30)+1)+(INT(-$N89/30)+1--$N89/30)*SUMIFS(67:67,$1:$1,GD$1+INT(-$N89/30))))</f>
        <v>0</v>
      </c>
      <c r="GE89" s="40">
        <f>IF(GE$7="",0,IF(GE$1=MAX($1:$1),$R67-SUM($T89:GD89),IF(GE$1=1,SUMIFS(67:67,$1:$1,"&gt;="&amp;1,$1:$1,"&lt;="&amp;INT(-$N89/30))+(-$N89/30-INT(-$N89/30))*SUMIFS(67:67,$1:$1,INT(-$N89/30)+1),0)+(-$N89/30-INT(-$N89/30))*SUMIFS(67:67,$1:$1,GE$1+INT(-$N89/30)+1)+(INT(-$N89/30)+1--$N89/30)*SUMIFS(67:67,$1:$1,GE$1+INT(-$N89/30))))</f>
        <v>0</v>
      </c>
      <c r="GF89" s="40">
        <f>IF(GF$7="",0,IF(GF$1=MAX($1:$1),$R67-SUM($T89:GE89),IF(GF$1=1,SUMIFS(67:67,$1:$1,"&gt;="&amp;1,$1:$1,"&lt;="&amp;INT(-$N89/30))+(-$N89/30-INT(-$N89/30))*SUMIFS(67:67,$1:$1,INT(-$N89/30)+1),0)+(-$N89/30-INT(-$N89/30))*SUMIFS(67:67,$1:$1,GF$1+INT(-$N89/30)+1)+(INT(-$N89/30)+1--$N89/30)*SUMIFS(67:67,$1:$1,GF$1+INT(-$N89/30))))</f>
        <v>0</v>
      </c>
      <c r="GG89" s="40">
        <f>IF(GG$7="",0,IF(GG$1=MAX($1:$1),$R67-SUM($T89:GF89),IF(GG$1=1,SUMIFS(67:67,$1:$1,"&gt;="&amp;1,$1:$1,"&lt;="&amp;INT(-$N89/30))+(-$N89/30-INT(-$N89/30))*SUMIFS(67:67,$1:$1,INT(-$N89/30)+1),0)+(-$N89/30-INT(-$N89/30))*SUMIFS(67:67,$1:$1,GG$1+INT(-$N89/30)+1)+(INT(-$N89/30)+1--$N89/30)*SUMIFS(67:67,$1:$1,GG$1+INT(-$N89/30))))</f>
        <v>0</v>
      </c>
      <c r="GH89" s="40">
        <f>IF(GH$7="",0,IF(GH$1=MAX($1:$1),$R67-SUM($T89:GG89),IF(GH$1=1,SUMIFS(67:67,$1:$1,"&gt;="&amp;1,$1:$1,"&lt;="&amp;INT(-$N89/30))+(-$N89/30-INT(-$N89/30))*SUMIFS(67:67,$1:$1,INT(-$N89/30)+1),0)+(-$N89/30-INT(-$N89/30))*SUMIFS(67:67,$1:$1,GH$1+INT(-$N89/30)+1)+(INT(-$N89/30)+1--$N89/30)*SUMIFS(67:67,$1:$1,GH$1+INT(-$N89/30))))</f>
        <v>0</v>
      </c>
      <c r="GI89" s="40">
        <f>IF(GI$7="",0,IF(GI$1=MAX($1:$1),$R67-SUM($T89:GH89),IF(GI$1=1,SUMIFS(67:67,$1:$1,"&gt;="&amp;1,$1:$1,"&lt;="&amp;INT(-$N89/30))+(-$N89/30-INT(-$N89/30))*SUMIFS(67:67,$1:$1,INT(-$N89/30)+1),0)+(-$N89/30-INT(-$N89/30))*SUMIFS(67:67,$1:$1,GI$1+INT(-$N89/30)+1)+(INT(-$N89/30)+1--$N89/30)*SUMIFS(67:67,$1:$1,GI$1+INT(-$N89/30))))</f>
        <v>0</v>
      </c>
      <c r="GJ89" s="40">
        <f>IF(GJ$7="",0,IF(GJ$1=MAX($1:$1),$R67-SUM($T89:GI89),IF(GJ$1=1,SUMIFS(67:67,$1:$1,"&gt;="&amp;1,$1:$1,"&lt;="&amp;INT(-$N89/30))+(-$N89/30-INT(-$N89/30))*SUMIFS(67:67,$1:$1,INT(-$N89/30)+1),0)+(-$N89/30-INT(-$N89/30))*SUMIFS(67:67,$1:$1,GJ$1+INT(-$N89/30)+1)+(INT(-$N89/30)+1--$N89/30)*SUMIFS(67:67,$1:$1,GJ$1+INT(-$N89/30))))</f>
        <v>0</v>
      </c>
      <c r="GK89" s="40">
        <f>IF(GK$7="",0,IF(GK$1=MAX($1:$1),$R67-SUM($T89:GJ89),IF(GK$1=1,SUMIFS(67:67,$1:$1,"&gt;="&amp;1,$1:$1,"&lt;="&amp;INT(-$N89/30))+(-$N89/30-INT(-$N89/30))*SUMIFS(67:67,$1:$1,INT(-$N89/30)+1),0)+(-$N89/30-INT(-$N89/30))*SUMIFS(67:67,$1:$1,GK$1+INT(-$N89/30)+1)+(INT(-$N89/30)+1--$N89/30)*SUMIFS(67:67,$1:$1,GK$1+INT(-$N89/30))))</f>
        <v>0</v>
      </c>
      <c r="GL89" s="40">
        <f>IF(GL$7="",0,IF(GL$1=MAX($1:$1),$R67-SUM($T89:GK89),IF(GL$1=1,SUMIFS(67:67,$1:$1,"&gt;="&amp;1,$1:$1,"&lt;="&amp;INT(-$N89/30))+(-$N89/30-INT(-$N89/30))*SUMIFS(67:67,$1:$1,INT(-$N89/30)+1),0)+(-$N89/30-INT(-$N89/30))*SUMIFS(67:67,$1:$1,GL$1+INT(-$N89/30)+1)+(INT(-$N89/30)+1--$N89/30)*SUMIFS(67:67,$1:$1,GL$1+INT(-$N89/30))))</f>
        <v>0</v>
      </c>
      <c r="GM89" s="40">
        <f>IF(GM$7="",0,IF(GM$1=MAX($1:$1),$R67-SUM($T89:GL89),IF(GM$1=1,SUMIFS(67:67,$1:$1,"&gt;="&amp;1,$1:$1,"&lt;="&amp;INT(-$N89/30))+(-$N89/30-INT(-$N89/30))*SUMIFS(67:67,$1:$1,INT(-$N89/30)+1),0)+(-$N89/30-INT(-$N89/30))*SUMIFS(67:67,$1:$1,GM$1+INT(-$N89/30)+1)+(INT(-$N89/30)+1--$N89/30)*SUMIFS(67:67,$1:$1,GM$1+INT(-$N89/30))))</f>
        <v>0</v>
      </c>
      <c r="GN89" s="40">
        <f>IF(GN$7="",0,IF(GN$1=MAX($1:$1),$R67-SUM($T89:GM89),IF(GN$1=1,SUMIFS(67:67,$1:$1,"&gt;="&amp;1,$1:$1,"&lt;="&amp;INT(-$N89/30))+(-$N89/30-INT(-$N89/30))*SUMIFS(67:67,$1:$1,INT(-$N89/30)+1),0)+(-$N89/30-INT(-$N89/30))*SUMIFS(67:67,$1:$1,GN$1+INT(-$N89/30)+1)+(INT(-$N89/30)+1--$N89/30)*SUMIFS(67:67,$1:$1,GN$1+INT(-$N89/30))))</f>
        <v>0</v>
      </c>
      <c r="GO89" s="40">
        <f>IF(GO$7="",0,IF(GO$1=MAX($1:$1),$R67-SUM($T89:GN89),IF(GO$1=1,SUMIFS(67:67,$1:$1,"&gt;="&amp;1,$1:$1,"&lt;="&amp;INT(-$N89/30))+(-$N89/30-INT(-$N89/30))*SUMIFS(67:67,$1:$1,INT(-$N89/30)+1),0)+(-$N89/30-INT(-$N89/30))*SUMIFS(67:67,$1:$1,GO$1+INT(-$N89/30)+1)+(INT(-$N89/30)+1--$N89/30)*SUMIFS(67:67,$1:$1,GO$1+INT(-$N89/30))))</f>
        <v>0</v>
      </c>
      <c r="GP89" s="40">
        <f>IF(GP$7="",0,IF(GP$1=MAX($1:$1),$R67-SUM($T89:GO89),IF(GP$1=1,SUMIFS(67:67,$1:$1,"&gt;="&amp;1,$1:$1,"&lt;="&amp;INT(-$N89/30))+(-$N89/30-INT(-$N89/30))*SUMIFS(67:67,$1:$1,INT(-$N89/30)+1),0)+(-$N89/30-INT(-$N89/30))*SUMIFS(67:67,$1:$1,GP$1+INT(-$N89/30)+1)+(INT(-$N89/30)+1--$N89/30)*SUMIFS(67:67,$1:$1,GP$1+INT(-$N89/30))))</f>
        <v>0</v>
      </c>
      <c r="GQ89" s="40">
        <f>IF(GQ$7="",0,IF(GQ$1=MAX($1:$1),$R67-SUM($T89:GP89),IF(GQ$1=1,SUMIFS(67:67,$1:$1,"&gt;="&amp;1,$1:$1,"&lt;="&amp;INT(-$N89/30))+(-$N89/30-INT(-$N89/30))*SUMIFS(67:67,$1:$1,INT(-$N89/30)+1),0)+(-$N89/30-INT(-$N89/30))*SUMIFS(67:67,$1:$1,GQ$1+INT(-$N89/30)+1)+(INT(-$N89/30)+1--$N89/30)*SUMIFS(67:67,$1:$1,GQ$1+INT(-$N89/30))))</f>
        <v>0</v>
      </c>
      <c r="GR89" s="40">
        <f>IF(GR$7="",0,IF(GR$1=MAX($1:$1),$R67-SUM($T89:GQ89),IF(GR$1=1,SUMIFS(67:67,$1:$1,"&gt;="&amp;1,$1:$1,"&lt;="&amp;INT(-$N89/30))+(-$N89/30-INT(-$N89/30))*SUMIFS(67:67,$1:$1,INT(-$N89/30)+1),0)+(-$N89/30-INT(-$N89/30))*SUMIFS(67:67,$1:$1,GR$1+INT(-$N89/30)+1)+(INT(-$N89/30)+1--$N89/30)*SUMIFS(67:67,$1:$1,GR$1+INT(-$N89/30))))</f>
        <v>0</v>
      </c>
      <c r="GS89" s="40">
        <f>IF(GS$7="",0,IF(GS$1=MAX($1:$1),$R67-SUM($T89:GR89),IF(GS$1=1,SUMIFS(67:67,$1:$1,"&gt;="&amp;1,$1:$1,"&lt;="&amp;INT(-$N89/30))+(-$N89/30-INT(-$N89/30))*SUMIFS(67:67,$1:$1,INT(-$N89/30)+1),0)+(-$N89/30-INT(-$N89/30))*SUMIFS(67:67,$1:$1,GS$1+INT(-$N89/30)+1)+(INT(-$N89/30)+1--$N89/30)*SUMIFS(67:67,$1:$1,GS$1+INT(-$N89/30))))</f>
        <v>0</v>
      </c>
      <c r="GT89" s="40">
        <f>IF(GT$7="",0,IF(GT$1=MAX($1:$1),$R67-SUM($T89:GS89),IF(GT$1=1,SUMIFS(67:67,$1:$1,"&gt;="&amp;1,$1:$1,"&lt;="&amp;INT(-$N89/30))+(-$N89/30-INT(-$N89/30))*SUMIFS(67:67,$1:$1,INT(-$N89/30)+1),0)+(-$N89/30-INT(-$N89/30))*SUMIFS(67:67,$1:$1,GT$1+INT(-$N89/30)+1)+(INT(-$N89/30)+1--$N89/30)*SUMIFS(67:67,$1:$1,GT$1+INT(-$N89/30))))</f>
        <v>0</v>
      </c>
      <c r="GU89" s="40">
        <f>IF(GU$7="",0,IF(GU$1=MAX($1:$1),$R67-SUM($T89:GT89),IF(GU$1=1,SUMIFS(67:67,$1:$1,"&gt;="&amp;1,$1:$1,"&lt;="&amp;INT(-$N89/30))+(-$N89/30-INT(-$N89/30))*SUMIFS(67:67,$1:$1,INT(-$N89/30)+1),0)+(-$N89/30-INT(-$N89/30))*SUMIFS(67:67,$1:$1,GU$1+INT(-$N89/30)+1)+(INT(-$N89/30)+1--$N89/30)*SUMIFS(67:67,$1:$1,GU$1+INT(-$N89/30))))</f>
        <v>0</v>
      </c>
      <c r="GV89" s="40">
        <f>IF(GV$7="",0,IF(GV$1=MAX($1:$1),$R67-SUM($T89:GU89),IF(GV$1=1,SUMIFS(67:67,$1:$1,"&gt;="&amp;1,$1:$1,"&lt;="&amp;INT(-$N89/30))+(-$N89/30-INT(-$N89/30))*SUMIFS(67:67,$1:$1,INT(-$N89/30)+1),0)+(-$N89/30-INT(-$N89/30))*SUMIFS(67:67,$1:$1,GV$1+INT(-$N89/30)+1)+(INT(-$N89/30)+1--$N89/30)*SUMIFS(67:67,$1:$1,GV$1+INT(-$N89/30))))</f>
        <v>0</v>
      </c>
      <c r="GW89" s="40">
        <f>IF(GW$7="",0,IF(GW$1=MAX($1:$1),$R67-SUM($T89:GV89),IF(GW$1=1,SUMIFS(67:67,$1:$1,"&gt;="&amp;1,$1:$1,"&lt;="&amp;INT(-$N89/30))+(-$N89/30-INT(-$N89/30))*SUMIFS(67:67,$1:$1,INT(-$N89/30)+1),0)+(-$N89/30-INT(-$N89/30))*SUMIFS(67:67,$1:$1,GW$1+INT(-$N89/30)+1)+(INT(-$N89/30)+1--$N89/30)*SUMIFS(67:67,$1:$1,GW$1+INT(-$N89/30))))</f>
        <v>0</v>
      </c>
      <c r="GX89" s="40">
        <f>IF(GX$7="",0,IF(GX$1=MAX($1:$1),$R67-SUM($T89:GW89),IF(GX$1=1,SUMIFS(67:67,$1:$1,"&gt;="&amp;1,$1:$1,"&lt;="&amp;INT(-$N89/30))+(-$N89/30-INT(-$N89/30))*SUMIFS(67:67,$1:$1,INT(-$N89/30)+1),0)+(-$N89/30-INT(-$N89/30))*SUMIFS(67:67,$1:$1,GX$1+INT(-$N89/30)+1)+(INT(-$N89/30)+1--$N89/30)*SUMIFS(67:67,$1:$1,GX$1+INT(-$N89/30))))</f>
        <v>0</v>
      </c>
      <c r="GY89" s="40">
        <f>IF(GY$7="",0,IF(GY$1=MAX($1:$1),$R67-SUM($T89:GX89),IF(GY$1=1,SUMIFS(67:67,$1:$1,"&gt;="&amp;1,$1:$1,"&lt;="&amp;INT(-$N89/30))+(-$N89/30-INT(-$N89/30))*SUMIFS(67:67,$1:$1,INT(-$N89/30)+1),0)+(-$N89/30-INT(-$N89/30))*SUMIFS(67:67,$1:$1,GY$1+INT(-$N89/30)+1)+(INT(-$N89/30)+1--$N89/30)*SUMIFS(67:67,$1:$1,GY$1+INT(-$N89/30))))</f>
        <v>0</v>
      </c>
      <c r="GZ89" s="40">
        <f>IF(GZ$7="",0,IF(GZ$1=MAX($1:$1),$R67-SUM($T89:GY89),IF(GZ$1=1,SUMIFS(67:67,$1:$1,"&gt;="&amp;1,$1:$1,"&lt;="&amp;INT(-$N89/30))+(-$N89/30-INT(-$N89/30))*SUMIFS(67:67,$1:$1,INT(-$N89/30)+1),0)+(-$N89/30-INT(-$N89/30))*SUMIFS(67:67,$1:$1,GZ$1+INT(-$N89/30)+1)+(INT(-$N89/30)+1--$N89/30)*SUMIFS(67:67,$1:$1,GZ$1+INT(-$N89/30))))</f>
        <v>0</v>
      </c>
      <c r="HA89" s="40">
        <f>IF(HA$7="",0,IF(HA$1=MAX($1:$1),$R67-SUM($T89:GZ89),IF(HA$1=1,SUMIFS(67:67,$1:$1,"&gt;="&amp;1,$1:$1,"&lt;="&amp;INT(-$N89/30))+(-$N89/30-INT(-$N89/30))*SUMIFS(67:67,$1:$1,INT(-$N89/30)+1),0)+(-$N89/30-INT(-$N89/30))*SUMIFS(67:67,$1:$1,HA$1+INT(-$N89/30)+1)+(INT(-$N89/30)+1--$N89/30)*SUMIFS(67:67,$1:$1,HA$1+INT(-$N89/30))))</f>
        <v>0</v>
      </c>
      <c r="HB89" s="40">
        <f>IF(HB$7="",0,IF(HB$1=MAX($1:$1),$R67-SUM($T89:HA89),IF(HB$1=1,SUMIFS(67:67,$1:$1,"&gt;="&amp;1,$1:$1,"&lt;="&amp;INT(-$N89/30))+(-$N89/30-INT(-$N89/30))*SUMIFS(67:67,$1:$1,INT(-$N89/30)+1),0)+(-$N89/30-INT(-$N89/30))*SUMIFS(67:67,$1:$1,HB$1+INT(-$N89/30)+1)+(INT(-$N89/30)+1--$N89/30)*SUMIFS(67:67,$1:$1,HB$1+INT(-$N89/30))))</f>
        <v>0</v>
      </c>
      <c r="HC89" s="40">
        <f>IF(HC$7="",0,IF(HC$1=MAX($1:$1),$R67-SUM($T89:HB89),IF(HC$1=1,SUMIFS(67:67,$1:$1,"&gt;="&amp;1,$1:$1,"&lt;="&amp;INT(-$N89/30))+(-$N89/30-INT(-$N89/30))*SUMIFS(67:67,$1:$1,INT(-$N89/30)+1),0)+(-$N89/30-INT(-$N89/30))*SUMIFS(67:67,$1:$1,HC$1+INT(-$N89/30)+1)+(INT(-$N89/30)+1--$N89/30)*SUMIFS(67:67,$1:$1,HC$1+INT(-$N89/30))))</f>
        <v>0</v>
      </c>
      <c r="HD89" s="40">
        <f>IF(HD$7="",0,IF(HD$1=MAX($1:$1),$R67-SUM($T89:HC89),IF(HD$1=1,SUMIFS(67:67,$1:$1,"&gt;="&amp;1,$1:$1,"&lt;="&amp;INT(-$N89/30))+(-$N89/30-INT(-$N89/30))*SUMIFS(67:67,$1:$1,INT(-$N89/30)+1),0)+(-$N89/30-INT(-$N89/30))*SUMIFS(67:67,$1:$1,HD$1+INT(-$N89/30)+1)+(INT(-$N89/30)+1--$N89/30)*SUMIFS(67:67,$1:$1,HD$1+INT(-$N89/30))))</f>
        <v>0</v>
      </c>
      <c r="HE89" s="40">
        <f>IF(HE$7="",0,IF(HE$1=MAX($1:$1),$R67-SUM($T89:HD89),IF(HE$1=1,SUMIFS(67:67,$1:$1,"&gt;="&amp;1,$1:$1,"&lt;="&amp;INT(-$N89/30))+(-$N89/30-INT(-$N89/30))*SUMIFS(67:67,$1:$1,INT(-$N89/30)+1),0)+(-$N89/30-INT(-$N89/30))*SUMIFS(67:67,$1:$1,HE$1+INT(-$N89/30)+1)+(INT(-$N89/30)+1--$N89/30)*SUMIFS(67:67,$1:$1,HE$1+INT(-$N89/30))))</f>
        <v>0</v>
      </c>
      <c r="HF89" s="40">
        <f>IF(HF$7="",0,IF(HF$1=MAX($1:$1),$R67-SUM($T89:HE89),IF(HF$1=1,SUMIFS(67:67,$1:$1,"&gt;="&amp;1,$1:$1,"&lt;="&amp;INT(-$N89/30))+(-$N89/30-INT(-$N89/30))*SUMIFS(67:67,$1:$1,INT(-$N89/30)+1),0)+(-$N89/30-INT(-$N89/30))*SUMIFS(67:67,$1:$1,HF$1+INT(-$N89/30)+1)+(INT(-$N89/30)+1--$N89/30)*SUMIFS(67:67,$1:$1,HF$1+INT(-$N89/30))))</f>
        <v>0</v>
      </c>
      <c r="HG89" s="40">
        <f>IF(HG$7="",0,IF(HG$1=MAX($1:$1),$R67-SUM($T89:HF89),IF(HG$1=1,SUMIFS(67:67,$1:$1,"&gt;="&amp;1,$1:$1,"&lt;="&amp;INT(-$N89/30))+(-$N89/30-INT(-$N89/30))*SUMIFS(67:67,$1:$1,INT(-$N89/30)+1),0)+(-$N89/30-INT(-$N89/30))*SUMIFS(67:67,$1:$1,HG$1+INT(-$N89/30)+1)+(INT(-$N89/30)+1--$N89/30)*SUMIFS(67:67,$1:$1,HG$1+INT(-$N89/30))))</f>
        <v>0</v>
      </c>
      <c r="HH89" s="40">
        <f>IF(HH$7="",0,IF(HH$1=MAX($1:$1),$R67-SUM($T89:HG89),IF(HH$1=1,SUMIFS(67:67,$1:$1,"&gt;="&amp;1,$1:$1,"&lt;="&amp;INT(-$N89/30))+(-$N89/30-INT(-$N89/30))*SUMIFS(67:67,$1:$1,INT(-$N89/30)+1),0)+(-$N89/30-INT(-$N89/30))*SUMIFS(67:67,$1:$1,HH$1+INT(-$N89/30)+1)+(INT(-$N89/30)+1--$N89/30)*SUMIFS(67:67,$1:$1,HH$1+INT(-$N89/30))))</f>
        <v>0</v>
      </c>
      <c r="HI89" s="40">
        <f>IF(HI$7="",0,IF(HI$1=MAX($1:$1),$R67-SUM($T89:HH89),IF(HI$1=1,SUMIFS(67:67,$1:$1,"&gt;="&amp;1,$1:$1,"&lt;="&amp;INT(-$N89/30))+(-$N89/30-INT(-$N89/30))*SUMIFS(67:67,$1:$1,INT(-$N89/30)+1),0)+(-$N89/30-INT(-$N89/30))*SUMIFS(67:67,$1:$1,HI$1+INT(-$N89/30)+1)+(INT(-$N89/30)+1--$N89/30)*SUMIFS(67:67,$1:$1,HI$1+INT(-$N89/30))))</f>
        <v>0</v>
      </c>
      <c r="HJ89" s="40">
        <f>IF(HJ$7="",0,IF(HJ$1=MAX($1:$1),$R67-SUM($T89:HI89),IF(HJ$1=1,SUMIFS(67:67,$1:$1,"&gt;="&amp;1,$1:$1,"&lt;="&amp;INT(-$N89/30))+(-$N89/30-INT(-$N89/30))*SUMIFS(67:67,$1:$1,INT(-$N89/30)+1),0)+(-$N89/30-INT(-$N89/30))*SUMIFS(67:67,$1:$1,HJ$1+INT(-$N89/30)+1)+(INT(-$N89/30)+1--$N89/30)*SUMIFS(67:67,$1:$1,HJ$1+INT(-$N89/30))))</f>
        <v>0</v>
      </c>
      <c r="HK89" s="40">
        <f>IF(HK$7="",0,IF(HK$1=MAX($1:$1),$R67-SUM($T89:HJ89),IF(HK$1=1,SUMIFS(67:67,$1:$1,"&gt;="&amp;1,$1:$1,"&lt;="&amp;INT(-$N89/30))+(-$N89/30-INT(-$N89/30))*SUMIFS(67:67,$1:$1,INT(-$N89/30)+1),0)+(-$N89/30-INT(-$N89/30))*SUMIFS(67:67,$1:$1,HK$1+INT(-$N89/30)+1)+(INT(-$N89/30)+1--$N89/30)*SUMIFS(67:67,$1:$1,HK$1+INT(-$N89/30))))</f>
        <v>0</v>
      </c>
      <c r="HL89" s="40">
        <f>IF(HL$7="",0,IF(HL$1=MAX($1:$1),$R67-SUM($T89:HK89),IF(HL$1=1,SUMIFS(67:67,$1:$1,"&gt;="&amp;1,$1:$1,"&lt;="&amp;INT(-$N89/30))+(-$N89/30-INT(-$N89/30))*SUMIFS(67:67,$1:$1,INT(-$N89/30)+1),0)+(-$N89/30-INT(-$N89/30))*SUMIFS(67:67,$1:$1,HL$1+INT(-$N89/30)+1)+(INT(-$N89/30)+1--$N89/30)*SUMIFS(67:67,$1:$1,HL$1+INT(-$N89/30))))</f>
        <v>0</v>
      </c>
      <c r="HM89" s="40">
        <f>IF(HM$7="",0,IF(HM$1=MAX($1:$1),$R67-SUM($T89:HL89),IF(HM$1=1,SUMIFS(67:67,$1:$1,"&gt;="&amp;1,$1:$1,"&lt;="&amp;INT(-$N89/30))+(-$N89/30-INT(-$N89/30))*SUMIFS(67:67,$1:$1,INT(-$N89/30)+1),0)+(-$N89/30-INT(-$N89/30))*SUMIFS(67:67,$1:$1,HM$1+INT(-$N89/30)+1)+(INT(-$N89/30)+1--$N89/30)*SUMIFS(67:67,$1:$1,HM$1+INT(-$N89/30))))</f>
        <v>0</v>
      </c>
      <c r="HN89" s="40">
        <f>IF(HN$7="",0,IF(HN$1=MAX($1:$1),$R67-SUM($T89:HM89),IF(HN$1=1,SUMIFS(67:67,$1:$1,"&gt;="&amp;1,$1:$1,"&lt;="&amp;INT(-$N89/30))+(-$N89/30-INT(-$N89/30))*SUMIFS(67:67,$1:$1,INT(-$N89/30)+1),0)+(-$N89/30-INT(-$N89/30))*SUMIFS(67:67,$1:$1,HN$1+INT(-$N89/30)+1)+(INT(-$N89/30)+1--$N89/30)*SUMIFS(67:67,$1:$1,HN$1+INT(-$N89/30))))</f>
        <v>0</v>
      </c>
      <c r="HO89" s="40">
        <f>IF(HO$7="",0,IF(HO$1=MAX($1:$1),$R67-SUM($T89:HN89),IF(HO$1=1,SUMIFS(67:67,$1:$1,"&gt;="&amp;1,$1:$1,"&lt;="&amp;INT(-$N89/30))+(-$N89/30-INT(-$N89/30))*SUMIFS(67:67,$1:$1,INT(-$N89/30)+1),0)+(-$N89/30-INT(-$N89/30))*SUMIFS(67:67,$1:$1,HO$1+INT(-$N89/30)+1)+(INT(-$N89/30)+1--$N89/30)*SUMIFS(67:67,$1:$1,HO$1+INT(-$N89/30))))</f>
        <v>0</v>
      </c>
      <c r="HP89" s="40">
        <f>IF(HP$7="",0,IF(HP$1=MAX($1:$1),$R67-SUM($T89:HO89),IF(HP$1=1,SUMIFS(67:67,$1:$1,"&gt;="&amp;1,$1:$1,"&lt;="&amp;INT(-$N89/30))+(-$N89/30-INT(-$N89/30))*SUMIFS(67:67,$1:$1,INT(-$N89/30)+1),0)+(-$N89/30-INT(-$N89/30))*SUMIFS(67:67,$1:$1,HP$1+INT(-$N89/30)+1)+(INT(-$N89/30)+1--$N89/30)*SUMIFS(67:67,$1:$1,HP$1+INT(-$N89/30))))</f>
        <v>0</v>
      </c>
      <c r="HQ89" s="40">
        <f>IF(HQ$7="",0,IF(HQ$1=MAX($1:$1),$R67-SUM($T89:HP89),IF(HQ$1=1,SUMIFS(67:67,$1:$1,"&gt;="&amp;1,$1:$1,"&lt;="&amp;INT(-$N89/30))+(-$N89/30-INT(-$N89/30))*SUMIFS(67:67,$1:$1,INT(-$N89/30)+1),0)+(-$N89/30-INT(-$N89/30))*SUMIFS(67:67,$1:$1,HQ$1+INT(-$N89/30)+1)+(INT(-$N89/30)+1--$N89/30)*SUMIFS(67:67,$1:$1,HQ$1+INT(-$N89/30))))</f>
        <v>0</v>
      </c>
      <c r="HR89" s="40">
        <f>IF(HR$7="",0,IF(HR$1=MAX($1:$1),$R67-SUM($T89:HQ89),IF(HR$1=1,SUMIFS(67:67,$1:$1,"&gt;="&amp;1,$1:$1,"&lt;="&amp;INT(-$N89/30))+(-$N89/30-INT(-$N89/30))*SUMIFS(67:67,$1:$1,INT(-$N89/30)+1),0)+(-$N89/30-INT(-$N89/30))*SUMIFS(67:67,$1:$1,HR$1+INT(-$N89/30)+1)+(INT(-$N89/30)+1--$N89/30)*SUMIFS(67:67,$1:$1,HR$1+INT(-$N89/30))))</f>
        <v>0</v>
      </c>
      <c r="HS89" s="40">
        <f>IF(HS$7="",0,IF(HS$1=MAX($1:$1),$R67-SUM($T89:HR89),IF(HS$1=1,SUMIFS(67:67,$1:$1,"&gt;="&amp;1,$1:$1,"&lt;="&amp;INT(-$N89/30))+(-$N89/30-INT(-$N89/30))*SUMIFS(67:67,$1:$1,INT(-$N89/30)+1),0)+(-$N89/30-INT(-$N89/30))*SUMIFS(67:67,$1:$1,HS$1+INT(-$N89/30)+1)+(INT(-$N89/30)+1--$N89/30)*SUMIFS(67:67,$1:$1,HS$1+INT(-$N89/30))))</f>
        <v>0</v>
      </c>
      <c r="HT89" s="40">
        <f>IF(HT$7="",0,IF(HT$1=MAX($1:$1),$R67-SUM($T89:HS89),IF(HT$1=1,SUMIFS(67:67,$1:$1,"&gt;="&amp;1,$1:$1,"&lt;="&amp;INT(-$N89/30))+(-$N89/30-INT(-$N89/30))*SUMIFS(67:67,$1:$1,INT(-$N89/30)+1),0)+(-$N89/30-INT(-$N89/30))*SUMIFS(67:67,$1:$1,HT$1+INT(-$N89/30)+1)+(INT(-$N89/30)+1--$N89/30)*SUMIFS(67:67,$1:$1,HT$1+INT(-$N89/30))))</f>
        <v>0</v>
      </c>
      <c r="HU89" s="40">
        <f>IF(HU$7="",0,IF(HU$1=MAX($1:$1),$R67-SUM($T89:HT89),IF(HU$1=1,SUMIFS(67:67,$1:$1,"&gt;="&amp;1,$1:$1,"&lt;="&amp;INT(-$N89/30))+(-$N89/30-INT(-$N89/30))*SUMIFS(67:67,$1:$1,INT(-$N89/30)+1),0)+(-$N89/30-INT(-$N89/30))*SUMIFS(67:67,$1:$1,HU$1+INT(-$N89/30)+1)+(INT(-$N89/30)+1--$N89/30)*SUMIFS(67:67,$1:$1,HU$1+INT(-$N89/30))))</f>
        <v>0</v>
      </c>
      <c r="HV89" s="40">
        <f>IF(HV$7="",0,IF(HV$1=MAX($1:$1),$R67-SUM($T89:HU89),IF(HV$1=1,SUMIFS(67:67,$1:$1,"&gt;="&amp;1,$1:$1,"&lt;="&amp;INT(-$N89/30))+(-$N89/30-INT(-$N89/30))*SUMIFS(67:67,$1:$1,INT(-$N89/30)+1),0)+(-$N89/30-INT(-$N89/30))*SUMIFS(67:67,$1:$1,HV$1+INT(-$N89/30)+1)+(INT(-$N89/30)+1--$N89/30)*SUMIFS(67:67,$1:$1,HV$1+INT(-$N89/30))))</f>
        <v>0</v>
      </c>
      <c r="HW89" s="40">
        <f>IF(HW$7="",0,IF(HW$1=MAX($1:$1),$R67-SUM($T89:HV89),IF(HW$1=1,SUMIFS(67:67,$1:$1,"&gt;="&amp;1,$1:$1,"&lt;="&amp;INT(-$N89/30))+(-$N89/30-INT(-$N89/30))*SUMIFS(67:67,$1:$1,INT(-$N89/30)+1),0)+(-$N89/30-INT(-$N89/30))*SUMIFS(67:67,$1:$1,HW$1+INT(-$N89/30)+1)+(INT(-$N89/30)+1--$N89/30)*SUMIFS(67:67,$1:$1,HW$1+INT(-$N89/30))))</f>
        <v>0</v>
      </c>
      <c r="HX89" s="40">
        <f>IF(HX$7="",0,IF(HX$1=MAX($1:$1),$R67-SUM($T89:HW89),IF(HX$1=1,SUMIFS(67:67,$1:$1,"&gt;="&amp;1,$1:$1,"&lt;="&amp;INT(-$N89/30))+(-$N89/30-INT(-$N89/30))*SUMIFS(67:67,$1:$1,INT(-$N89/30)+1),0)+(-$N89/30-INT(-$N89/30))*SUMIFS(67:67,$1:$1,HX$1+INT(-$N89/30)+1)+(INT(-$N89/30)+1--$N89/30)*SUMIFS(67:67,$1:$1,HX$1+INT(-$N89/30))))</f>
        <v>0</v>
      </c>
      <c r="HY89" s="40">
        <f>IF(HY$7="",0,IF(HY$1=MAX($1:$1),$R67-SUM($T89:HX89),IF(HY$1=1,SUMIFS(67:67,$1:$1,"&gt;="&amp;1,$1:$1,"&lt;="&amp;INT(-$N89/30))+(-$N89/30-INT(-$N89/30))*SUMIFS(67:67,$1:$1,INT(-$N89/30)+1),0)+(-$N89/30-INT(-$N89/30))*SUMIFS(67:67,$1:$1,HY$1+INT(-$N89/30)+1)+(INT(-$N89/30)+1--$N89/30)*SUMIFS(67:67,$1:$1,HY$1+INT(-$N89/30))))</f>
        <v>0</v>
      </c>
      <c r="HZ89" s="40">
        <f>IF(HZ$7="",0,IF(HZ$1=MAX($1:$1),$R67-SUM($T89:HY89),IF(HZ$1=1,SUMIFS(67:67,$1:$1,"&gt;="&amp;1,$1:$1,"&lt;="&amp;INT(-$N89/30))+(-$N89/30-INT(-$N89/30))*SUMIFS(67:67,$1:$1,INT(-$N89/30)+1),0)+(-$N89/30-INT(-$N89/30))*SUMIFS(67:67,$1:$1,HZ$1+INT(-$N89/30)+1)+(INT(-$N89/30)+1--$N89/30)*SUMIFS(67:67,$1:$1,HZ$1+INT(-$N89/30))))</f>
        <v>0</v>
      </c>
      <c r="IA89" s="40">
        <f>IF(IA$7="",0,IF(IA$1=MAX($1:$1),$R67-SUM($T89:HZ89),IF(IA$1=1,SUMIFS(67:67,$1:$1,"&gt;="&amp;1,$1:$1,"&lt;="&amp;INT(-$N89/30))+(-$N89/30-INT(-$N89/30))*SUMIFS(67:67,$1:$1,INT(-$N89/30)+1),0)+(-$N89/30-INT(-$N89/30))*SUMIFS(67:67,$1:$1,IA$1+INT(-$N89/30)+1)+(INT(-$N89/30)+1--$N89/30)*SUMIFS(67:67,$1:$1,IA$1+INT(-$N89/30))))</f>
        <v>0</v>
      </c>
      <c r="IB89" s="40">
        <f>IF(IB$7="",0,IF(IB$1=MAX($1:$1),$R67-SUM($T89:IA89),IF(IB$1=1,SUMIFS(67:67,$1:$1,"&gt;="&amp;1,$1:$1,"&lt;="&amp;INT(-$N89/30))+(-$N89/30-INT(-$N89/30))*SUMIFS(67:67,$1:$1,INT(-$N89/30)+1),0)+(-$N89/30-INT(-$N89/30))*SUMIFS(67:67,$1:$1,IB$1+INT(-$N89/30)+1)+(INT(-$N89/30)+1--$N89/30)*SUMIFS(67:67,$1:$1,IB$1+INT(-$N89/30))))</f>
        <v>0</v>
      </c>
      <c r="IC89" s="40">
        <f>IF(IC$7="",0,IF(IC$1=MAX($1:$1),$R67-SUM($T89:IB89),IF(IC$1=1,SUMIFS(67:67,$1:$1,"&gt;="&amp;1,$1:$1,"&lt;="&amp;INT(-$N89/30))+(-$N89/30-INT(-$N89/30))*SUMIFS(67:67,$1:$1,INT(-$N89/30)+1),0)+(-$N89/30-INT(-$N89/30))*SUMIFS(67:67,$1:$1,IC$1+INT(-$N89/30)+1)+(INT(-$N89/30)+1--$N89/30)*SUMIFS(67:67,$1:$1,IC$1+INT(-$N89/30))))</f>
        <v>0</v>
      </c>
      <c r="ID89" s="40">
        <f>IF(ID$7="",0,IF(ID$1=MAX($1:$1),$R67-SUM($T89:IC89),IF(ID$1=1,SUMIFS(67:67,$1:$1,"&gt;="&amp;1,$1:$1,"&lt;="&amp;INT(-$N89/30))+(-$N89/30-INT(-$N89/30))*SUMIFS(67:67,$1:$1,INT(-$N89/30)+1),0)+(-$N89/30-INT(-$N89/30))*SUMIFS(67:67,$1:$1,ID$1+INT(-$N89/30)+1)+(INT(-$N89/30)+1--$N89/30)*SUMIFS(67:67,$1:$1,ID$1+INT(-$N89/30))))</f>
        <v>0</v>
      </c>
      <c r="IE89" s="40">
        <f>IF(IE$7="",0,IF(IE$1=MAX($1:$1),$R67-SUM($T89:ID89),IF(IE$1=1,SUMIFS(67:67,$1:$1,"&gt;="&amp;1,$1:$1,"&lt;="&amp;INT(-$N89/30))+(-$N89/30-INT(-$N89/30))*SUMIFS(67:67,$1:$1,INT(-$N89/30)+1),0)+(-$N89/30-INT(-$N89/30))*SUMIFS(67:67,$1:$1,IE$1+INT(-$N89/30)+1)+(INT(-$N89/30)+1--$N89/30)*SUMIFS(67:67,$1:$1,IE$1+INT(-$N89/30))))</f>
        <v>0</v>
      </c>
      <c r="IF89" s="40">
        <f>IF(IF$7="",0,IF(IF$1=MAX($1:$1),$R67-SUM($T89:IE89),IF(IF$1=1,SUMIFS(67:67,$1:$1,"&gt;="&amp;1,$1:$1,"&lt;="&amp;INT(-$N89/30))+(-$N89/30-INT(-$N89/30))*SUMIFS(67:67,$1:$1,INT(-$N89/30)+1),0)+(-$N89/30-INT(-$N89/30))*SUMIFS(67:67,$1:$1,IF$1+INT(-$N89/30)+1)+(INT(-$N89/30)+1--$N89/30)*SUMIFS(67:67,$1:$1,IF$1+INT(-$N89/30))))</f>
        <v>0</v>
      </c>
      <c r="IG89" s="40">
        <f>IF(IG$7="",0,IF(IG$1=MAX($1:$1),$R67-SUM($T89:IF89),IF(IG$1=1,SUMIFS(67:67,$1:$1,"&gt;="&amp;1,$1:$1,"&lt;="&amp;INT(-$N89/30))+(-$N89/30-INT(-$N89/30))*SUMIFS(67:67,$1:$1,INT(-$N89/30)+1),0)+(-$N89/30-INT(-$N89/30))*SUMIFS(67:67,$1:$1,IG$1+INT(-$N89/30)+1)+(INT(-$N89/30)+1--$N89/30)*SUMIFS(67:67,$1:$1,IG$1+INT(-$N89/30))))</f>
        <v>0</v>
      </c>
      <c r="IH89" s="40">
        <f>IF(IH$7="",0,IF(IH$1=MAX($1:$1),$R67-SUM($T89:IG89),IF(IH$1=1,SUMIFS(67:67,$1:$1,"&gt;="&amp;1,$1:$1,"&lt;="&amp;INT(-$N89/30))+(-$N89/30-INT(-$N89/30))*SUMIFS(67:67,$1:$1,INT(-$N89/30)+1),0)+(-$N89/30-INT(-$N89/30))*SUMIFS(67:67,$1:$1,IH$1+INT(-$N89/30)+1)+(INT(-$N89/30)+1--$N89/30)*SUMIFS(67:67,$1:$1,IH$1+INT(-$N89/30))))</f>
        <v>0</v>
      </c>
      <c r="II89" s="40">
        <f>IF(II$7="",0,IF(II$1=MAX($1:$1),$R67-SUM($T89:IH89),IF(II$1=1,SUMIFS(67:67,$1:$1,"&gt;="&amp;1,$1:$1,"&lt;="&amp;INT(-$N89/30))+(-$N89/30-INT(-$N89/30))*SUMIFS(67:67,$1:$1,INT(-$N89/30)+1),0)+(-$N89/30-INT(-$N89/30))*SUMIFS(67:67,$1:$1,II$1+INT(-$N89/30)+1)+(INT(-$N89/30)+1--$N89/30)*SUMIFS(67:67,$1:$1,II$1+INT(-$N89/30))))</f>
        <v>0</v>
      </c>
      <c r="IJ89" s="40">
        <f>IF(IJ$7="",0,IF(IJ$1=MAX($1:$1),$R67-SUM($T89:II89),IF(IJ$1=1,SUMIFS(67:67,$1:$1,"&gt;="&amp;1,$1:$1,"&lt;="&amp;INT(-$N89/30))+(-$N89/30-INT(-$N89/30))*SUMIFS(67:67,$1:$1,INT(-$N89/30)+1),0)+(-$N89/30-INT(-$N89/30))*SUMIFS(67:67,$1:$1,IJ$1+INT(-$N89/30)+1)+(INT(-$N89/30)+1--$N89/30)*SUMIFS(67:67,$1:$1,IJ$1+INT(-$N89/30))))</f>
        <v>0</v>
      </c>
      <c r="IK89" s="40">
        <f>IF(IK$7="",0,IF(IK$1=MAX($1:$1),$R67-SUM($T89:IJ89),IF(IK$1=1,SUMIFS(67:67,$1:$1,"&gt;="&amp;1,$1:$1,"&lt;="&amp;INT(-$N89/30))+(-$N89/30-INT(-$N89/30))*SUMIFS(67:67,$1:$1,INT(-$N89/30)+1),0)+(-$N89/30-INT(-$N89/30))*SUMIFS(67:67,$1:$1,IK$1+INT(-$N89/30)+1)+(INT(-$N89/30)+1--$N89/30)*SUMIFS(67:67,$1:$1,IK$1+INT(-$N89/30))))</f>
        <v>0</v>
      </c>
      <c r="IL89" s="40">
        <f>IF(IL$7="",0,IF(IL$1=MAX($1:$1),$R67-SUM($T89:IK89),IF(IL$1=1,SUMIFS(67:67,$1:$1,"&gt;="&amp;1,$1:$1,"&lt;="&amp;INT(-$N89/30))+(-$N89/30-INT(-$N89/30))*SUMIFS(67:67,$1:$1,INT(-$N89/30)+1),0)+(-$N89/30-INT(-$N89/30))*SUMIFS(67:67,$1:$1,IL$1+INT(-$N89/30)+1)+(INT(-$N89/30)+1--$N89/30)*SUMIFS(67:67,$1:$1,IL$1+INT(-$N89/30))))</f>
        <v>0</v>
      </c>
      <c r="IM89" s="40">
        <f>IF(IM$7="",0,IF(IM$1=MAX($1:$1),$R67-SUM($T89:IL89),IF(IM$1=1,SUMIFS(67:67,$1:$1,"&gt;="&amp;1,$1:$1,"&lt;="&amp;INT(-$N89/30))+(-$N89/30-INT(-$N89/30))*SUMIFS(67:67,$1:$1,INT(-$N89/30)+1),0)+(-$N89/30-INT(-$N89/30))*SUMIFS(67:67,$1:$1,IM$1+INT(-$N89/30)+1)+(INT(-$N89/30)+1--$N89/30)*SUMIFS(67:67,$1:$1,IM$1+INT(-$N89/30))))</f>
        <v>0</v>
      </c>
      <c r="IN89" s="40">
        <f>IF(IN$7="",0,IF(IN$1=MAX($1:$1),$R67-SUM($T89:IM89),IF(IN$1=1,SUMIFS(67:67,$1:$1,"&gt;="&amp;1,$1:$1,"&lt;="&amp;INT(-$N89/30))+(-$N89/30-INT(-$N89/30))*SUMIFS(67:67,$1:$1,INT(-$N89/30)+1),0)+(-$N89/30-INT(-$N89/30))*SUMIFS(67:67,$1:$1,IN$1+INT(-$N89/30)+1)+(INT(-$N89/30)+1--$N89/30)*SUMIFS(67:67,$1:$1,IN$1+INT(-$N89/30))))</f>
        <v>0</v>
      </c>
      <c r="IO89" s="40">
        <f>IF(IO$7="",0,IF(IO$1=MAX($1:$1),$R67-SUM($T89:IN89),IF(IO$1=1,SUMIFS(67:67,$1:$1,"&gt;="&amp;1,$1:$1,"&lt;="&amp;INT(-$N89/30))+(-$N89/30-INT(-$N89/30))*SUMIFS(67:67,$1:$1,INT(-$N89/30)+1),0)+(-$N89/30-INT(-$N89/30))*SUMIFS(67:67,$1:$1,IO$1+INT(-$N89/30)+1)+(INT(-$N89/30)+1--$N89/30)*SUMIFS(67:67,$1:$1,IO$1+INT(-$N89/30))))</f>
        <v>0</v>
      </c>
      <c r="IP89" s="40">
        <f>IF(IP$7="",0,IF(IP$1=MAX($1:$1),$R67-SUM($T89:IO89),IF(IP$1=1,SUMIFS(67:67,$1:$1,"&gt;="&amp;1,$1:$1,"&lt;="&amp;INT(-$N89/30))+(-$N89/30-INT(-$N89/30))*SUMIFS(67:67,$1:$1,INT(-$N89/30)+1),0)+(-$N89/30-INT(-$N89/30))*SUMIFS(67:67,$1:$1,IP$1+INT(-$N89/30)+1)+(INT(-$N89/30)+1--$N89/30)*SUMIFS(67:67,$1:$1,IP$1+INT(-$N89/30))))</f>
        <v>0</v>
      </c>
      <c r="IQ89" s="40">
        <f>IF(IQ$7="",0,IF(IQ$1=MAX($1:$1),$R67-SUM($T89:IP89),IF(IQ$1=1,SUMIFS(67:67,$1:$1,"&gt;="&amp;1,$1:$1,"&lt;="&amp;INT(-$N89/30))+(-$N89/30-INT(-$N89/30))*SUMIFS(67:67,$1:$1,INT(-$N89/30)+1),0)+(-$N89/30-INT(-$N89/30))*SUMIFS(67:67,$1:$1,IQ$1+INT(-$N89/30)+1)+(INT(-$N89/30)+1--$N89/30)*SUMIFS(67:67,$1:$1,IQ$1+INT(-$N89/30))))</f>
        <v>0</v>
      </c>
      <c r="IR89" s="40">
        <f>IF(IR$7="",0,IF(IR$1=MAX($1:$1),$R67-SUM($T89:IQ89),IF(IR$1=1,SUMIFS(67:67,$1:$1,"&gt;="&amp;1,$1:$1,"&lt;="&amp;INT(-$N89/30))+(-$N89/30-INT(-$N89/30))*SUMIFS(67:67,$1:$1,INT(-$N89/30)+1),0)+(-$N89/30-INT(-$N89/30))*SUMIFS(67:67,$1:$1,IR$1+INT(-$N89/30)+1)+(INT(-$N89/30)+1--$N89/30)*SUMIFS(67:67,$1:$1,IR$1+INT(-$N89/30))))</f>
        <v>0</v>
      </c>
      <c r="IS89" s="40">
        <f>IF(IS$7="",0,IF(IS$1=MAX($1:$1),$R67-SUM($T89:IR89),IF(IS$1=1,SUMIFS(67:67,$1:$1,"&gt;="&amp;1,$1:$1,"&lt;="&amp;INT(-$N89/30))+(-$N89/30-INT(-$N89/30))*SUMIFS(67:67,$1:$1,INT(-$N89/30)+1),0)+(-$N89/30-INT(-$N89/30))*SUMIFS(67:67,$1:$1,IS$1+INT(-$N89/30)+1)+(INT(-$N89/30)+1--$N89/30)*SUMIFS(67:67,$1:$1,IS$1+INT(-$N89/30))))</f>
        <v>0</v>
      </c>
      <c r="IT89" s="40">
        <f>IF(IT$7="",0,IF(IT$1=MAX($1:$1),$R67-SUM($T89:IS89),IF(IT$1=1,SUMIFS(67:67,$1:$1,"&gt;="&amp;1,$1:$1,"&lt;="&amp;INT(-$N89/30))+(-$N89/30-INT(-$N89/30))*SUMIFS(67:67,$1:$1,INT(-$N89/30)+1),0)+(-$N89/30-INT(-$N89/30))*SUMIFS(67:67,$1:$1,IT$1+INT(-$N89/30)+1)+(INT(-$N89/30)+1--$N89/30)*SUMIFS(67:67,$1:$1,IT$1+INT(-$N89/30))))</f>
        <v>0</v>
      </c>
      <c r="IU89" s="40">
        <f>IF(IU$7="",0,IF(IU$1=MAX($1:$1),$R67-SUM($T89:IT89),IF(IU$1=1,SUMIFS(67:67,$1:$1,"&gt;="&amp;1,$1:$1,"&lt;="&amp;INT(-$N89/30))+(-$N89/30-INT(-$N89/30))*SUMIFS(67:67,$1:$1,INT(-$N89/30)+1),0)+(-$N89/30-INT(-$N89/30))*SUMIFS(67:67,$1:$1,IU$1+INT(-$N89/30)+1)+(INT(-$N89/30)+1--$N89/30)*SUMIFS(67:67,$1:$1,IU$1+INT(-$N89/30))))</f>
        <v>0</v>
      </c>
      <c r="IV89" s="40">
        <f>IF(IV$7="",0,IF(IV$1=MAX($1:$1),$R67-SUM($T89:IU89),IF(IV$1=1,SUMIFS(67:67,$1:$1,"&gt;="&amp;1,$1:$1,"&lt;="&amp;INT(-$N89/30))+(-$N89/30-INT(-$N89/30))*SUMIFS(67:67,$1:$1,INT(-$N89/30)+1),0)+(-$N89/30-INT(-$N89/30))*SUMIFS(67:67,$1:$1,IV$1+INT(-$N89/30)+1)+(INT(-$N89/30)+1--$N89/30)*SUMIFS(67:67,$1:$1,IV$1+INT(-$N89/30))))</f>
        <v>0</v>
      </c>
      <c r="IW89" s="40">
        <f>IF(IW$7="",0,IF(IW$1=MAX($1:$1),$R67-SUM($T89:IV89),IF(IW$1=1,SUMIFS(67:67,$1:$1,"&gt;="&amp;1,$1:$1,"&lt;="&amp;INT(-$N89/30))+(-$N89/30-INT(-$N89/30))*SUMIFS(67:67,$1:$1,INT(-$N89/30)+1),0)+(-$N89/30-INT(-$N89/30))*SUMIFS(67:67,$1:$1,IW$1+INT(-$N89/30)+1)+(INT(-$N89/30)+1--$N89/30)*SUMIFS(67:67,$1:$1,IW$1+INT(-$N89/30))))</f>
        <v>0</v>
      </c>
      <c r="IX89" s="40">
        <f>IF(IX$7="",0,IF(IX$1=MAX($1:$1),$R67-SUM($T89:IW89),IF(IX$1=1,SUMIFS(67:67,$1:$1,"&gt;="&amp;1,$1:$1,"&lt;="&amp;INT(-$N89/30))+(-$N89/30-INT(-$N89/30))*SUMIFS(67:67,$1:$1,INT(-$N89/30)+1),0)+(-$N89/30-INT(-$N89/30))*SUMIFS(67:67,$1:$1,IX$1+INT(-$N89/30)+1)+(INT(-$N89/30)+1--$N89/30)*SUMIFS(67:67,$1:$1,IX$1+INT(-$N89/30))))</f>
        <v>0</v>
      </c>
      <c r="IY89" s="40">
        <f>IF(IY$7="",0,IF(IY$1=MAX($1:$1),$R67-SUM($T89:IX89),IF(IY$1=1,SUMIFS(67:67,$1:$1,"&gt;="&amp;1,$1:$1,"&lt;="&amp;INT(-$N89/30))+(-$N89/30-INT(-$N89/30))*SUMIFS(67:67,$1:$1,INT(-$N89/30)+1),0)+(-$N89/30-INT(-$N89/30))*SUMIFS(67:67,$1:$1,IY$1+INT(-$N89/30)+1)+(INT(-$N89/30)+1--$N89/30)*SUMIFS(67:67,$1:$1,IY$1+INT(-$N89/30))))</f>
        <v>0</v>
      </c>
      <c r="IZ89" s="40">
        <f>IF(IZ$7="",0,IF(IZ$1=MAX($1:$1),$R67-SUM($T89:IY89),IF(IZ$1=1,SUMIFS(67:67,$1:$1,"&gt;="&amp;1,$1:$1,"&lt;="&amp;INT(-$N89/30))+(-$N89/30-INT(-$N89/30))*SUMIFS(67:67,$1:$1,INT(-$N89/30)+1),0)+(-$N89/30-INT(-$N89/30))*SUMIFS(67:67,$1:$1,IZ$1+INT(-$N89/30)+1)+(INT(-$N89/30)+1--$N89/30)*SUMIFS(67:67,$1:$1,IZ$1+INT(-$N89/30))))</f>
        <v>0</v>
      </c>
      <c r="JA89" s="40">
        <f>IF(JA$7="",0,IF(JA$1=MAX($1:$1),$R67-SUM($T89:IZ89),IF(JA$1=1,SUMIFS(67:67,$1:$1,"&gt;="&amp;1,$1:$1,"&lt;="&amp;INT(-$N89/30))+(-$N89/30-INT(-$N89/30))*SUMIFS(67:67,$1:$1,INT(-$N89/30)+1),0)+(-$N89/30-INT(-$N89/30))*SUMIFS(67:67,$1:$1,JA$1+INT(-$N89/30)+1)+(INT(-$N89/30)+1--$N89/30)*SUMIFS(67:67,$1:$1,JA$1+INT(-$N89/30))))</f>
        <v>0</v>
      </c>
      <c r="JB89" s="40">
        <f>IF(JB$7="",0,IF(JB$1=MAX($1:$1),$R67-SUM($T89:JA89),IF(JB$1=1,SUMIFS(67:67,$1:$1,"&gt;="&amp;1,$1:$1,"&lt;="&amp;INT(-$N89/30))+(-$N89/30-INT(-$N89/30))*SUMIFS(67:67,$1:$1,INT(-$N89/30)+1),0)+(-$N89/30-INT(-$N89/30))*SUMIFS(67:67,$1:$1,JB$1+INT(-$N89/30)+1)+(INT(-$N89/30)+1--$N89/30)*SUMIFS(67:67,$1:$1,JB$1+INT(-$N89/30))))</f>
        <v>0</v>
      </c>
      <c r="JC89" s="40">
        <f>IF(JC$7="",0,IF(JC$1=MAX($1:$1),$R67-SUM($T89:JB89),IF(JC$1=1,SUMIFS(67:67,$1:$1,"&gt;="&amp;1,$1:$1,"&lt;="&amp;INT(-$N89/30))+(-$N89/30-INT(-$N89/30))*SUMIFS(67:67,$1:$1,INT(-$N89/30)+1),0)+(-$N89/30-INT(-$N89/30))*SUMIFS(67:67,$1:$1,JC$1+INT(-$N89/30)+1)+(INT(-$N89/30)+1--$N89/30)*SUMIFS(67:67,$1:$1,JC$1+INT(-$N89/30))))</f>
        <v>0</v>
      </c>
      <c r="JD89" s="40">
        <f>IF(JD$7="",0,IF(JD$1=MAX($1:$1),$R67-SUM($T89:JC89),IF(JD$1=1,SUMIFS(67:67,$1:$1,"&gt;="&amp;1,$1:$1,"&lt;="&amp;INT(-$N89/30))+(-$N89/30-INT(-$N89/30))*SUMIFS(67:67,$1:$1,INT(-$N89/30)+1),0)+(-$N89/30-INT(-$N89/30))*SUMIFS(67:67,$1:$1,JD$1+INT(-$N89/30)+1)+(INT(-$N89/30)+1--$N89/30)*SUMIFS(67:67,$1:$1,JD$1+INT(-$N89/30))))</f>
        <v>0</v>
      </c>
      <c r="JE89" s="40">
        <f>IF(JE$7="",0,IF(JE$1=MAX($1:$1),$R67-SUM($T89:JD89),IF(JE$1=1,SUMIFS(67:67,$1:$1,"&gt;="&amp;1,$1:$1,"&lt;="&amp;INT(-$N89/30))+(-$N89/30-INT(-$N89/30))*SUMIFS(67:67,$1:$1,INT(-$N89/30)+1),0)+(-$N89/30-INT(-$N89/30))*SUMIFS(67:67,$1:$1,JE$1+INT(-$N89/30)+1)+(INT(-$N89/30)+1--$N89/30)*SUMIFS(67:67,$1:$1,JE$1+INT(-$N89/30))))</f>
        <v>0</v>
      </c>
      <c r="JF89" s="40">
        <f>IF(JF$7="",0,IF(JF$1=MAX($1:$1),$R67-SUM($T89:JE89),IF(JF$1=1,SUMIFS(67:67,$1:$1,"&gt;="&amp;1,$1:$1,"&lt;="&amp;INT(-$N89/30))+(-$N89/30-INT(-$N89/30))*SUMIFS(67:67,$1:$1,INT(-$N89/30)+1),0)+(-$N89/30-INT(-$N89/30))*SUMIFS(67:67,$1:$1,JF$1+INT(-$N89/30)+1)+(INT(-$N89/30)+1--$N89/30)*SUMIFS(67:67,$1:$1,JF$1+INT(-$N89/30))))</f>
        <v>0</v>
      </c>
      <c r="JG89" s="40">
        <f>IF(JG$7="",0,IF(JG$1=MAX($1:$1),$R67-SUM($T89:JF89),IF(JG$1=1,SUMIFS(67:67,$1:$1,"&gt;="&amp;1,$1:$1,"&lt;="&amp;INT(-$N89/30))+(-$N89/30-INT(-$N89/30))*SUMIFS(67:67,$1:$1,INT(-$N89/30)+1),0)+(-$N89/30-INT(-$N89/30))*SUMIFS(67:67,$1:$1,JG$1+INT(-$N89/30)+1)+(INT(-$N89/30)+1--$N89/30)*SUMIFS(67:67,$1:$1,JG$1+INT(-$N89/30))))</f>
        <v>0</v>
      </c>
      <c r="JH89" s="40">
        <f>IF(JH$7="",0,IF(JH$1=MAX($1:$1),$R67-SUM($T89:JG89),IF(JH$1=1,SUMIFS(67:67,$1:$1,"&gt;="&amp;1,$1:$1,"&lt;="&amp;INT(-$N89/30))+(-$N89/30-INT(-$N89/30))*SUMIFS(67:67,$1:$1,INT(-$N89/30)+1),0)+(-$N89/30-INT(-$N89/30))*SUMIFS(67:67,$1:$1,JH$1+INT(-$N89/30)+1)+(INT(-$N89/30)+1--$N89/30)*SUMIFS(67:67,$1:$1,JH$1+INT(-$N89/30))))</f>
        <v>0</v>
      </c>
      <c r="JI89" s="40">
        <f>IF(JI$7="",0,IF(JI$1=MAX($1:$1),$R67-SUM($T89:JH89),IF(JI$1=1,SUMIFS(67:67,$1:$1,"&gt;="&amp;1,$1:$1,"&lt;="&amp;INT(-$N89/30))+(-$N89/30-INT(-$N89/30))*SUMIFS(67:67,$1:$1,INT(-$N89/30)+1),0)+(-$N89/30-INT(-$N89/30))*SUMIFS(67:67,$1:$1,JI$1+INT(-$N89/30)+1)+(INT(-$N89/30)+1--$N89/30)*SUMIFS(67:67,$1:$1,JI$1+INT(-$N89/30))))</f>
        <v>0</v>
      </c>
      <c r="JJ89" s="40">
        <f>IF(JJ$7="",0,IF(JJ$1=MAX($1:$1),$R67-SUM($T89:JI89),IF(JJ$1=1,SUMIFS(67:67,$1:$1,"&gt;="&amp;1,$1:$1,"&lt;="&amp;INT(-$N89/30))+(-$N89/30-INT(-$N89/30))*SUMIFS(67:67,$1:$1,INT(-$N89/30)+1),0)+(-$N89/30-INT(-$N89/30))*SUMIFS(67:67,$1:$1,JJ$1+INT(-$N89/30)+1)+(INT(-$N89/30)+1--$N89/30)*SUMIFS(67:67,$1:$1,JJ$1+INT(-$N89/30))))</f>
        <v>0</v>
      </c>
      <c r="JK89" s="40">
        <f>IF(JK$7="",0,IF(JK$1=MAX($1:$1),$R67-SUM($T89:JJ89),IF(JK$1=1,SUMIFS(67:67,$1:$1,"&gt;="&amp;1,$1:$1,"&lt;="&amp;INT(-$N89/30))+(-$N89/30-INT(-$N89/30))*SUMIFS(67:67,$1:$1,INT(-$N89/30)+1),0)+(-$N89/30-INT(-$N89/30))*SUMIFS(67:67,$1:$1,JK$1+INT(-$N89/30)+1)+(INT(-$N89/30)+1--$N89/30)*SUMIFS(67:67,$1:$1,JK$1+INT(-$N89/30))))</f>
        <v>0</v>
      </c>
      <c r="JL89" s="40">
        <f>IF(JL$7="",0,IF(JL$1=MAX($1:$1),$R67-SUM($T89:JK89),IF(JL$1=1,SUMIFS(67:67,$1:$1,"&gt;="&amp;1,$1:$1,"&lt;="&amp;INT(-$N89/30))+(-$N89/30-INT(-$N89/30))*SUMIFS(67:67,$1:$1,INT(-$N89/30)+1),0)+(-$N89/30-INT(-$N89/30))*SUMIFS(67:67,$1:$1,JL$1+INT(-$N89/30)+1)+(INT(-$N89/30)+1--$N89/30)*SUMIFS(67:67,$1:$1,JL$1+INT(-$N89/30))))</f>
        <v>0</v>
      </c>
      <c r="JM89" s="40">
        <f>IF(JM$7="",0,IF(JM$1=MAX($1:$1),$R67-SUM($T89:JL89),IF(JM$1=1,SUMIFS(67:67,$1:$1,"&gt;="&amp;1,$1:$1,"&lt;="&amp;INT(-$N89/30))+(-$N89/30-INT(-$N89/30))*SUMIFS(67:67,$1:$1,INT(-$N89/30)+1),0)+(-$N89/30-INT(-$N89/30))*SUMIFS(67:67,$1:$1,JM$1+INT(-$N89/30)+1)+(INT(-$N89/30)+1--$N89/30)*SUMIFS(67:67,$1:$1,JM$1+INT(-$N89/30))))</f>
        <v>0</v>
      </c>
      <c r="JN89" s="40">
        <f>IF(JN$7="",0,IF(JN$1=MAX($1:$1),$R67-SUM($T89:JM89),IF(JN$1=1,SUMIFS(67:67,$1:$1,"&gt;="&amp;1,$1:$1,"&lt;="&amp;INT(-$N89/30))+(-$N89/30-INT(-$N89/30))*SUMIFS(67:67,$1:$1,INT(-$N89/30)+1),0)+(-$N89/30-INT(-$N89/30))*SUMIFS(67:67,$1:$1,JN$1+INT(-$N89/30)+1)+(INT(-$N89/30)+1--$N89/30)*SUMIFS(67:67,$1:$1,JN$1+INT(-$N89/30))))</f>
        <v>0</v>
      </c>
      <c r="JO89" s="40">
        <f>IF(JO$7="",0,IF(JO$1=MAX($1:$1),$R67-SUM($T89:JN89),IF(JO$1=1,SUMIFS(67:67,$1:$1,"&gt;="&amp;1,$1:$1,"&lt;="&amp;INT(-$N89/30))+(-$N89/30-INT(-$N89/30))*SUMIFS(67:67,$1:$1,INT(-$N89/30)+1),0)+(-$N89/30-INT(-$N89/30))*SUMIFS(67:67,$1:$1,JO$1+INT(-$N89/30)+1)+(INT(-$N89/30)+1--$N89/30)*SUMIFS(67:67,$1:$1,JO$1+INT(-$N89/30))))</f>
        <v>0</v>
      </c>
      <c r="JP89" s="40">
        <f>IF(JP$7="",0,IF(JP$1=MAX($1:$1),$R67-SUM($T89:JO89),IF(JP$1=1,SUMIFS(67:67,$1:$1,"&gt;="&amp;1,$1:$1,"&lt;="&amp;INT(-$N89/30))+(-$N89/30-INT(-$N89/30))*SUMIFS(67:67,$1:$1,INT(-$N89/30)+1),0)+(-$N89/30-INT(-$N89/30))*SUMIFS(67:67,$1:$1,JP$1+INT(-$N89/30)+1)+(INT(-$N89/30)+1--$N89/30)*SUMIFS(67:67,$1:$1,JP$1+INT(-$N89/30))))</f>
        <v>0</v>
      </c>
      <c r="JQ89" s="40">
        <f>IF(JQ$7="",0,IF(JQ$1=MAX($1:$1),$R67-SUM($T89:JP89),IF(JQ$1=1,SUMIFS(67:67,$1:$1,"&gt;="&amp;1,$1:$1,"&lt;="&amp;INT(-$N89/30))+(-$N89/30-INT(-$N89/30))*SUMIFS(67:67,$1:$1,INT(-$N89/30)+1),0)+(-$N89/30-INT(-$N89/30))*SUMIFS(67:67,$1:$1,JQ$1+INT(-$N89/30)+1)+(INT(-$N89/30)+1--$N89/30)*SUMIFS(67:67,$1:$1,JQ$1+INT(-$N89/30))))</f>
        <v>0</v>
      </c>
      <c r="JR89" s="40">
        <f>IF(JR$7="",0,IF(JR$1=MAX($1:$1),$R67-SUM($T89:JQ89),IF(JR$1=1,SUMIFS(67:67,$1:$1,"&gt;="&amp;1,$1:$1,"&lt;="&amp;INT(-$N89/30))+(-$N89/30-INT(-$N89/30))*SUMIFS(67:67,$1:$1,INT(-$N89/30)+1),0)+(-$N89/30-INT(-$N89/30))*SUMIFS(67:67,$1:$1,JR$1+INT(-$N89/30)+1)+(INT(-$N89/30)+1--$N89/30)*SUMIFS(67:67,$1:$1,JR$1+INT(-$N89/30))))</f>
        <v>0</v>
      </c>
      <c r="JS89" s="40">
        <f>IF(JS$7="",0,IF(JS$1=MAX($1:$1),$R67-SUM($T89:JR89),IF(JS$1=1,SUMIFS(67:67,$1:$1,"&gt;="&amp;1,$1:$1,"&lt;="&amp;INT(-$N89/30))+(-$N89/30-INT(-$N89/30))*SUMIFS(67:67,$1:$1,INT(-$N89/30)+1),0)+(-$N89/30-INT(-$N89/30))*SUMIFS(67:67,$1:$1,JS$1+INT(-$N89/30)+1)+(INT(-$N89/30)+1--$N89/30)*SUMIFS(67:67,$1:$1,JS$1+INT(-$N89/30))))</f>
        <v>0</v>
      </c>
      <c r="JT89" s="40">
        <f>IF(JT$7="",0,IF(JT$1=MAX($1:$1),$R67-SUM($T89:JS89),IF(JT$1=1,SUMIFS(67:67,$1:$1,"&gt;="&amp;1,$1:$1,"&lt;="&amp;INT(-$N89/30))+(-$N89/30-INT(-$N89/30))*SUMIFS(67:67,$1:$1,INT(-$N89/30)+1),0)+(-$N89/30-INT(-$N89/30))*SUMIFS(67:67,$1:$1,JT$1+INT(-$N89/30)+1)+(INT(-$N89/30)+1--$N89/30)*SUMIFS(67:67,$1:$1,JT$1+INT(-$N89/30))))</f>
        <v>0</v>
      </c>
      <c r="JU89" s="40">
        <f>IF(JU$7="",0,IF(JU$1=MAX($1:$1),$R67-SUM($T89:JT89),IF(JU$1=1,SUMIFS(67:67,$1:$1,"&gt;="&amp;1,$1:$1,"&lt;="&amp;INT(-$N89/30))+(-$N89/30-INT(-$N89/30))*SUMIFS(67:67,$1:$1,INT(-$N89/30)+1),0)+(-$N89/30-INT(-$N89/30))*SUMIFS(67:67,$1:$1,JU$1+INT(-$N89/30)+1)+(INT(-$N89/30)+1--$N89/30)*SUMIFS(67:67,$1:$1,JU$1+INT(-$N89/30))))</f>
        <v>0</v>
      </c>
      <c r="JV89" s="40">
        <f>IF(JV$7="",0,IF(JV$1=MAX($1:$1),$R67-SUM($T89:JU89),IF(JV$1=1,SUMIFS(67:67,$1:$1,"&gt;="&amp;1,$1:$1,"&lt;="&amp;INT(-$N89/30))+(-$N89/30-INT(-$N89/30))*SUMIFS(67:67,$1:$1,INT(-$N89/30)+1),0)+(-$N89/30-INT(-$N89/30))*SUMIFS(67:67,$1:$1,JV$1+INT(-$N89/30)+1)+(INT(-$N89/30)+1--$N89/30)*SUMIFS(67:67,$1:$1,JV$1+INT(-$N89/30))))</f>
        <v>0</v>
      </c>
      <c r="JW89" s="40">
        <f>IF(JW$7="",0,IF(JW$1=MAX($1:$1),$R67-SUM($T89:JV89),IF(JW$1=1,SUMIFS(67:67,$1:$1,"&gt;="&amp;1,$1:$1,"&lt;="&amp;INT(-$N89/30))+(-$N89/30-INT(-$N89/30))*SUMIFS(67:67,$1:$1,INT(-$N89/30)+1),0)+(-$N89/30-INT(-$N89/30))*SUMIFS(67:67,$1:$1,JW$1+INT(-$N89/30)+1)+(INT(-$N89/30)+1--$N89/30)*SUMIFS(67:67,$1:$1,JW$1+INT(-$N89/30))))</f>
        <v>0</v>
      </c>
      <c r="JX89" s="40">
        <f>IF(JX$7="",0,IF(JX$1=MAX($1:$1),$R67-SUM($T89:JW89),IF(JX$1=1,SUMIFS(67:67,$1:$1,"&gt;="&amp;1,$1:$1,"&lt;="&amp;INT(-$N89/30))+(-$N89/30-INT(-$N89/30))*SUMIFS(67:67,$1:$1,INT(-$N89/30)+1),0)+(-$N89/30-INT(-$N89/30))*SUMIFS(67:67,$1:$1,JX$1+INT(-$N89/30)+1)+(INT(-$N89/30)+1--$N89/30)*SUMIFS(67:67,$1:$1,JX$1+INT(-$N89/30))))</f>
        <v>0</v>
      </c>
      <c r="JY89" s="40">
        <f>IF(JY$7="",0,IF(JY$1=MAX($1:$1),$R67-SUM($T89:JX89),IF(JY$1=1,SUMIFS(67:67,$1:$1,"&gt;="&amp;1,$1:$1,"&lt;="&amp;INT(-$N89/30))+(-$N89/30-INT(-$N89/30))*SUMIFS(67:67,$1:$1,INT(-$N89/30)+1),0)+(-$N89/30-INT(-$N89/30))*SUMIFS(67:67,$1:$1,JY$1+INT(-$N89/30)+1)+(INT(-$N89/30)+1--$N89/30)*SUMIFS(67:67,$1:$1,JY$1+INT(-$N89/30))))</f>
        <v>0</v>
      </c>
      <c r="JZ89" s="40">
        <f>IF(JZ$7="",0,IF(JZ$1=MAX($1:$1),$R67-SUM($T89:JY89),IF(JZ$1=1,SUMIFS(67:67,$1:$1,"&gt;="&amp;1,$1:$1,"&lt;="&amp;INT(-$N89/30))+(-$N89/30-INT(-$N89/30))*SUMIFS(67:67,$1:$1,INT(-$N89/30)+1),0)+(-$N89/30-INT(-$N89/30))*SUMIFS(67:67,$1:$1,JZ$1+INT(-$N89/30)+1)+(INT(-$N89/30)+1--$N89/30)*SUMIFS(67:67,$1:$1,JZ$1+INT(-$N89/30))))</f>
        <v>0</v>
      </c>
      <c r="KA89" s="40">
        <f>IF(KA$7="",0,IF(KA$1=MAX($1:$1),$R67-SUM($T89:JZ89),IF(KA$1=1,SUMIFS(67:67,$1:$1,"&gt;="&amp;1,$1:$1,"&lt;="&amp;INT(-$N89/30))+(-$N89/30-INT(-$N89/30))*SUMIFS(67:67,$1:$1,INT(-$N89/30)+1),0)+(-$N89/30-INT(-$N89/30))*SUMIFS(67:67,$1:$1,KA$1+INT(-$N89/30)+1)+(INT(-$N89/30)+1--$N89/30)*SUMIFS(67:67,$1:$1,KA$1+INT(-$N89/30))))</f>
        <v>0</v>
      </c>
      <c r="KB89" s="40">
        <f>IF(KB$7="",0,IF(KB$1=MAX($1:$1),$R67-SUM($T89:KA89),IF(KB$1=1,SUMIFS(67:67,$1:$1,"&gt;="&amp;1,$1:$1,"&lt;="&amp;INT(-$N89/30))+(-$N89/30-INT(-$N89/30))*SUMIFS(67:67,$1:$1,INT(-$N89/30)+1),0)+(-$N89/30-INT(-$N89/30))*SUMIFS(67:67,$1:$1,KB$1+INT(-$N89/30)+1)+(INT(-$N89/30)+1--$N89/30)*SUMIFS(67:67,$1:$1,KB$1+INT(-$N89/30))))</f>
        <v>0</v>
      </c>
      <c r="KC89" s="40">
        <f>IF(KC$7="",0,IF(KC$1=MAX($1:$1),$R67-SUM($T89:KB89),IF(KC$1=1,SUMIFS(67:67,$1:$1,"&gt;="&amp;1,$1:$1,"&lt;="&amp;INT(-$N89/30))+(-$N89/30-INT(-$N89/30))*SUMIFS(67:67,$1:$1,INT(-$N89/30)+1),0)+(-$N89/30-INT(-$N89/30))*SUMIFS(67:67,$1:$1,KC$1+INT(-$N89/30)+1)+(INT(-$N89/30)+1--$N89/30)*SUMIFS(67:67,$1:$1,KC$1+INT(-$N89/30))))</f>
        <v>0</v>
      </c>
      <c r="KD89" s="40">
        <f>IF(KD$7="",0,IF(KD$1=MAX($1:$1),$R67-SUM($T89:KC89),IF(KD$1=1,SUMIFS(67:67,$1:$1,"&gt;="&amp;1,$1:$1,"&lt;="&amp;INT(-$N89/30))+(-$N89/30-INT(-$N89/30))*SUMIFS(67:67,$1:$1,INT(-$N89/30)+1),0)+(-$N89/30-INT(-$N89/30))*SUMIFS(67:67,$1:$1,KD$1+INT(-$N89/30)+1)+(INT(-$N89/30)+1--$N89/30)*SUMIFS(67:67,$1:$1,KD$1+INT(-$N89/30))))</f>
        <v>0</v>
      </c>
      <c r="KE89" s="40">
        <f>IF(KE$7="",0,IF(KE$1=MAX($1:$1),$R67-SUM($T89:KD89),IF(KE$1=1,SUMIFS(67:67,$1:$1,"&gt;="&amp;1,$1:$1,"&lt;="&amp;INT(-$N89/30))+(-$N89/30-INT(-$N89/30))*SUMIFS(67:67,$1:$1,INT(-$N89/30)+1),0)+(-$N89/30-INT(-$N89/30))*SUMIFS(67:67,$1:$1,KE$1+INT(-$N89/30)+1)+(INT(-$N89/30)+1--$N89/30)*SUMIFS(67:67,$1:$1,KE$1+INT(-$N89/30))))</f>
        <v>0</v>
      </c>
      <c r="KF89" s="40">
        <f>IF(KF$7="",0,IF(KF$1=MAX($1:$1),$R67-SUM($T89:KE89),IF(KF$1=1,SUMIFS(67:67,$1:$1,"&gt;="&amp;1,$1:$1,"&lt;="&amp;INT(-$N89/30))+(-$N89/30-INT(-$N89/30))*SUMIFS(67:67,$1:$1,INT(-$N89/30)+1),0)+(-$N89/30-INT(-$N89/30))*SUMIFS(67:67,$1:$1,KF$1+INT(-$N89/30)+1)+(INT(-$N89/30)+1--$N89/30)*SUMIFS(67:67,$1:$1,KF$1+INT(-$N89/30))))</f>
        <v>0</v>
      </c>
      <c r="KG89" s="40">
        <f>IF(KG$7="",0,IF(KG$1=MAX($1:$1),$R67-SUM($T89:KF89),IF(KG$1=1,SUMIFS(67:67,$1:$1,"&gt;="&amp;1,$1:$1,"&lt;="&amp;INT(-$N89/30))+(-$N89/30-INT(-$N89/30))*SUMIFS(67:67,$1:$1,INT(-$N89/30)+1),0)+(-$N89/30-INT(-$N89/30))*SUMIFS(67:67,$1:$1,KG$1+INT(-$N89/30)+1)+(INT(-$N89/30)+1--$N89/30)*SUMIFS(67:67,$1:$1,KG$1+INT(-$N89/30))))</f>
        <v>0</v>
      </c>
      <c r="KH89" s="40">
        <f>IF(KH$7="",0,IF(KH$1=MAX($1:$1),$R67-SUM($T89:KG89),IF(KH$1=1,SUMIFS(67:67,$1:$1,"&gt;="&amp;1,$1:$1,"&lt;="&amp;INT(-$N89/30))+(-$N89/30-INT(-$N89/30))*SUMIFS(67:67,$1:$1,INT(-$N89/30)+1),0)+(-$N89/30-INT(-$N89/30))*SUMIFS(67:67,$1:$1,KH$1+INT(-$N89/30)+1)+(INT(-$N89/30)+1--$N89/30)*SUMIFS(67:67,$1:$1,KH$1+INT(-$N89/30))))</f>
        <v>0</v>
      </c>
      <c r="KI89" s="40">
        <f>IF(KI$7="",0,IF(KI$1=MAX($1:$1),$R67-SUM($T89:KH89),IF(KI$1=1,SUMIFS(67:67,$1:$1,"&gt;="&amp;1,$1:$1,"&lt;="&amp;INT(-$N89/30))+(-$N89/30-INT(-$N89/30))*SUMIFS(67:67,$1:$1,INT(-$N89/30)+1),0)+(-$N89/30-INT(-$N89/30))*SUMIFS(67:67,$1:$1,KI$1+INT(-$N89/30)+1)+(INT(-$N89/30)+1--$N89/30)*SUMIFS(67:67,$1:$1,KI$1+INT(-$N89/30))))</f>
        <v>0</v>
      </c>
      <c r="KJ89" s="40">
        <f>IF(KJ$7="",0,IF(KJ$1=MAX($1:$1),$R67-SUM($T89:KI89),IF(KJ$1=1,SUMIFS(67:67,$1:$1,"&gt;="&amp;1,$1:$1,"&lt;="&amp;INT(-$N89/30))+(-$N89/30-INT(-$N89/30))*SUMIFS(67:67,$1:$1,INT(-$N89/30)+1),0)+(-$N89/30-INT(-$N89/30))*SUMIFS(67:67,$1:$1,KJ$1+INT(-$N89/30)+1)+(INT(-$N89/30)+1--$N89/30)*SUMIFS(67:67,$1:$1,KJ$1+INT(-$N89/30))))</f>
        <v>0</v>
      </c>
      <c r="KK89" s="40">
        <f>IF(KK$7="",0,IF(KK$1=MAX($1:$1),$R67-SUM($T89:KJ89),IF(KK$1=1,SUMIFS(67:67,$1:$1,"&gt;="&amp;1,$1:$1,"&lt;="&amp;INT(-$N89/30))+(-$N89/30-INT(-$N89/30))*SUMIFS(67:67,$1:$1,INT(-$N89/30)+1),0)+(-$N89/30-INT(-$N89/30))*SUMIFS(67:67,$1:$1,KK$1+INT(-$N89/30)+1)+(INT(-$N89/30)+1--$N89/30)*SUMIFS(67:67,$1:$1,KK$1+INT(-$N89/30))))</f>
        <v>0</v>
      </c>
      <c r="KL89" s="40">
        <f>IF(KL$7="",0,IF(KL$1=MAX($1:$1),$R67-SUM($T89:KK89),IF(KL$1=1,SUMIFS(67:67,$1:$1,"&gt;="&amp;1,$1:$1,"&lt;="&amp;INT(-$N89/30))+(-$N89/30-INT(-$N89/30))*SUMIFS(67:67,$1:$1,INT(-$N89/30)+1),0)+(-$N89/30-INT(-$N89/30))*SUMIFS(67:67,$1:$1,KL$1+INT(-$N89/30)+1)+(INT(-$N89/30)+1--$N89/30)*SUMIFS(67:67,$1:$1,KL$1+INT(-$N89/30))))</f>
        <v>0</v>
      </c>
      <c r="KM89" s="40">
        <f>IF(KM$7="",0,IF(KM$1=MAX($1:$1),$R67-SUM($T89:KL89),IF(KM$1=1,SUMIFS(67:67,$1:$1,"&gt;="&amp;1,$1:$1,"&lt;="&amp;INT(-$N89/30))+(-$N89/30-INT(-$N89/30))*SUMIFS(67:67,$1:$1,INT(-$N89/30)+1),0)+(-$N89/30-INT(-$N89/30))*SUMIFS(67:67,$1:$1,KM$1+INT(-$N89/30)+1)+(INT(-$N89/30)+1--$N89/30)*SUMIFS(67:67,$1:$1,KM$1+INT(-$N89/30))))</f>
        <v>0</v>
      </c>
      <c r="KN89" s="40">
        <f>IF(KN$7="",0,IF(KN$1=MAX($1:$1),$R67-SUM($T89:KM89),IF(KN$1=1,SUMIFS(67:67,$1:$1,"&gt;="&amp;1,$1:$1,"&lt;="&amp;INT(-$N89/30))+(-$N89/30-INT(-$N89/30))*SUMIFS(67:67,$1:$1,INT(-$N89/30)+1),0)+(-$N89/30-INT(-$N89/30))*SUMIFS(67:67,$1:$1,KN$1+INT(-$N89/30)+1)+(INT(-$N89/30)+1--$N89/30)*SUMIFS(67:67,$1:$1,KN$1+INT(-$N89/30))))</f>
        <v>0</v>
      </c>
      <c r="KO89" s="40">
        <f>IF(KO$7="",0,IF(KO$1=MAX($1:$1),$R67-SUM($T89:KN89),IF(KO$1=1,SUMIFS(67:67,$1:$1,"&gt;="&amp;1,$1:$1,"&lt;="&amp;INT(-$N89/30))+(-$N89/30-INT(-$N89/30))*SUMIFS(67:67,$1:$1,INT(-$N89/30)+1),0)+(-$N89/30-INT(-$N89/30))*SUMIFS(67:67,$1:$1,KO$1+INT(-$N89/30)+1)+(INT(-$N89/30)+1--$N89/30)*SUMIFS(67:67,$1:$1,KO$1+INT(-$N89/30))))</f>
        <v>0</v>
      </c>
      <c r="KP89" s="40">
        <f>IF(KP$7="",0,IF(KP$1=MAX($1:$1),$R67-SUM($T89:KO89),IF(KP$1=1,SUMIFS(67:67,$1:$1,"&gt;="&amp;1,$1:$1,"&lt;="&amp;INT(-$N89/30))+(-$N89/30-INT(-$N89/30))*SUMIFS(67:67,$1:$1,INT(-$N89/30)+1),0)+(-$N89/30-INT(-$N89/30))*SUMIFS(67:67,$1:$1,KP$1+INT(-$N89/30)+1)+(INT(-$N89/30)+1--$N89/30)*SUMIFS(67:67,$1:$1,KP$1+INT(-$N89/30))))</f>
        <v>0</v>
      </c>
      <c r="KQ89" s="40">
        <f>IF(KQ$7="",0,IF(KQ$1=MAX($1:$1),$R67-SUM($T89:KP89),IF(KQ$1=1,SUMIFS(67:67,$1:$1,"&gt;="&amp;1,$1:$1,"&lt;="&amp;INT(-$N89/30))+(-$N89/30-INT(-$N89/30))*SUMIFS(67:67,$1:$1,INT(-$N89/30)+1),0)+(-$N89/30-INT(-$N89/30))*SUMIFS(67:67,$1:$1,KQ$1+INT(-$N89/30)+1)+(INT(-$N89/30)+1--$N89/30)*SUMIFS(67:67,$1:$1,KQ$1+INT(-$N89/30))))</f>
        <v>0</v>
      </c>
      <c r="KR89" s="40">
        <f>IF(KR$7="",0,IF(KR$1=MAX($1:$1),$R67-SUM($T89:KQ89),IF(KR$1=1,SUMIFS(67:67,$1:$1,"&gt;="&amp;1,$1:$1,"&lt;="&amp;INT(-$N89/30))+(-$N89/30-INT(-$N89/30))*SUMIFS(67:67,$1:$1,INT(-$N89/30)+1),0)+(-$N89/30-INT(-$N89/30))*SUMIFS(67:67,$1:$1,KR$1+INT(-$N89/30)+1)+(INT(-$N89/30)+1--$N89/30)*SUMIFS(67:67,$1:$1,KR$1+INT(-$N89/30))))</f>
        <v>0</v>
      </c>
      <c r="KS89" s="40">
        <f>IF(KS$7="",0,IF(KS$1=MAX($1:$1),$R67-SUM($T89:KR89),IF(KS$1=1,SUMIFS(67:67,$1:$1,"&gt;="&amp;1,$1:$1,"&lt;="&amp;INT(-$N89/30))+(-$N89/30-INT(-$N89/30))*SUMIFS(67:67,$1:$1,INT(-$N89/30)+1),0)+(-$N89/30-INT(-$N89/30))*SUMIFS(67:67,$1:$1,KS$1+INT(-$N89/30)+1)+(INT(-$N89/30)+1--$N89/30)*SUMIFS(67:67,$1:$1,KS$1+INT(-$N89/30))))</f>
        <v>0</v>
      </c>
      <c r="KT89" s="40">
        <f>IF(KT$7="",0,IF(KT$1=MAX($1:$1),$R67-SUM($T89:KS89),IF(KT$1=1,SUMIFS(67:67,$1:$1,"&gt;="&amp;1,$1:$1,"&lt;="&amp;INT(-$N89/30))+(-$N89/30-INT(-$N89/30))*SUMIFS(67:67,$1:$1,INT(-$N89/30)+1),0)+(-$N89/30-INT(-$N89/30))*SUMIFS(67:67,$1:$1,KT$1+INT(-$N89/30)+1)+(INT(-$N89/30)+1--$N89/30)*SUMIFS(67:67,$1:$1,KT$1+INT(-$N89/30))))</f>
        <v>0</v>
      </c>
      <c r="KU89" s="40">
        <f>IF(KU$7="",0,IF(KU$1=MAX($1:$1),$R67-SUM($T89:KT89),IF(KU$1=1,SUMIFS(67:67,$1:$1,"&gt;="&amp;1,$1:$1,"&lt;="&amp;INT(-$N89/30))+(-$N89/30-INT(-$N89/30))*SUMIFS(67:67,$1:$1,INT(-$N89/30)+1),0)+(-$N89/30-INT(-$N89/30))*SUMIFS(67:67,$1:$1,KU$1+INT(-$N89/30)+1)+(INT(-$N89/30)+1--$N89/30)*SUMIFS(67:67,$1:$1,KU$1+INT(-$N89/30))))</f>
        <v>0</v>
      </c>
      <c r="KV89" s="40">
        <f>IF(KV$7="",0,IF(KV$1=MAX($1:$1),$R67-SUM($T89:KU89),IF(KV$1=1,SUMIFS(67:67,$1:$1,"&gt;="&amp;1,$1:$1,"&lt;="&amp;INT(-$N89/30))+(-$N89/30-INT(-$N89/30))*SUMIFS(67:67,$1:$1,INT(-$N89/30)+1),0)+(-$N89/30-INT(-$N89/30))*SUMIFS(67:67,$1:$1,KV$1+INT(-$N89/30)+1)+(INT(-$N89/30)+1--$N89/30)*SUMIFS(67:67,$1:$1,KV$1+INT(-$N89/30))))</f>
        <v>0</v>
      </c>
      <c r="KW89" s="1"/>
      <c r="KX89" s="1"/>
    </row>
    <row r="90" spans="1:310" x14ac:dyDescent="0.25">
      <c r="A90" s="1"/>
      <c r="B90" s="79"/>
      <c r="C90" s="79"/>
      <c r="D90" s="79"/>
      <c r="E90" s="1" t="str">
        <f>E87</f>
        <v>поступление денежных средств от продажи услуг</v>
      </c>
      <c r="F90" s="1"/>
      <c r="G90" s="1"/>
      <c r="H90" s="11" t="str">
        <f t="shared" si="916"/>
        <v>руб.</v>
      </c>
      <c r="I90" s="1"/>
      <c r="J90" s="1"/>
      <c r="K90" s="1" t="str">
        <f>справочники!$U$15</f>
        <v>непостоянные-30сотрудников</v>
      </c>
      <c r="L90" s="1"/>
      <c r="M90" s="5"/>
      <c r="N90" s="40">
        <f>условия!U112</f>
        <v>40</v>
      </c>
      <c r="O90" s="19"/>
      <c r="P90" s="1"/>
      <c r="Q90" s="1"/>
      <c r="R90" s="40">
        <f>SUMIFS($T90:$KW90,$T$1:$KW$1,"&gt;="&amp;1,$T$1:$KW$1,"&lt;="&amp;MAX($1:$1))</f>
        <v>3991346.153846154</v>
      </c>
      <c r="S90" s="1"/>
      <c r="T90" s="1"/>
      <c r="U90" s="40">
        <f>IF(U$7="",0,IF(U$1=MAX($1:$1),$R68-SUM($T90:T90),IF(U$1=1,SUMIFS(68:68,$1:$1,"&gt;="&amp;1,$1:$1,"&lt;="&amp;INT(-$N90/30))+(-$N90/30-INT(-$N90/30))*SUMIFS(68:68,$1:$1,INT(-$N90/30)+1),0)+(-$N90/30-INT(-$N90/30))*SUMIFS(68:68,$1:$1,U$1+INT(-$N90/30)+1)+(INT(-$N90/30)+1--$N90/30)*SUMIFS(68:68,$1:$1,U$1+INT(-$N90/30))))</f>
        <v>0</v>
      </c>
      <c r="V90" s="40">
        <f>IF(V$7="",0,IF(V$1=MAX($1:$1),$R68-SUM($T90:U90),IF(V$1=1,SUMIFS(68:68,$1:$1,"&gt;="&amp;1,$1:$1,"&lt;="&amp;INT(-$N90/30))+(-$N90/30-INT(-$N90/30))*SUMIFS(68:68,$1:$1,INT(-$N90/30)+1),0)+(-$N90/30-INT(-$N90/30))*SUMIFS(68:68,$1:$1,V$1+INT(-$N90/30)+1)+(INT(-$N90/30)+1--$N90/30)*SUMIFS(68:68,$1:$1,V$1+INT(-$N90/30))))</f>
        <v>26923.076923076929</v>
      </c>
      <c r="W90" s="40">
        <f>IF(W$7="",0,IF(W$1=MAX($1:$1),$R68-SUM($T90:V90),IF(W$1=1,SUMIFS(68:68,$1:$1,"&gt;="&amp;1,$1:$1,"&lt;="&amp;INT(-$N90/30))+(-$N90/30-INT(-$N90/30))*SUMIFS(68:68,$1:$1,INT(-$N90/30)+1),0)+(-$N90/30-INT(-$N90/30))*SUMIFS(68:68,$1:$1,W$1+INT(-$N90/30)+1)+(INT(-$N90/30)+1--$N90/30)*SUMIFS(68:68,$1:$1,W$1+INT(-$N90/30))))</f>
        <v>71794.871794871782</v>
      </c>
      <c r="X90" s="40">
        <f>IF(X$7="",0,IF(X$1=MAX($1:$1),$R68-SUM($T90:W90),IF(X$1=1,SUMIFS(68:68,$1:$1,"&gt;="&amp;1,$1:$1,"&lt;="&amp;INT(-$N90/30))+(-$N90/30-INT(-$N90/30))*SUMIFS(68:68,$1:$1,INT(-$N90/30)+1),0)+(-$N90/30-INT(-$N90/30))*SUMIFS(68:68,$1:$1,X$1+INT(-$N90/30)+1)+(INT(-$N90/30)+1--$N90/30)*SUMIFS(68:68,$1:$1,X$1+INT(-$N90/30))))</f>
        <v>123397.43589743589</v>
      </c>
      <c r="Y90" s="40">
        <f>IF(Y$7="",0,IF(Y$1=MAX($1:$1),$R68-SUM($T90:X90),IF(Y$1=1,SUMIFS(68:68,$1:$1,"&gt;="&amp;1,$1:$1,"&lt;="&amp;INT(-$N90/30))+(-$N90/30-INT(-$N90/30))*SUMIFS(68:68,$1:$1,INT(-$N90/30)+1),0)+(-$N90/30-INT(-$N90/30))*SUMIFS(68:68,$1:$1,Y$1+INT(-$N90/30)+1)+(INT(-$N90/30)+1--$N90/30)*SUMIFS(68:68,$1:$1,Y$1+INT(-$N90/30))))</f>
        <v>181730.76923076925</v>
      </c>
      <c r="Z90" s="40">
        <f>IF(Z$7="",0,IF(Z$1=MAX($1:$1),$R68-SUM($T90:Y90),IF(Z$1=1,SUMIFS(68:68,$1:$1,"&gt;="&amp;1,$1:$1,"&lt;="&amp;INT(-$N90/30))+(-$N90/30-INT(-$N90/30))*SUMIFS(68:68,$1:$1,INT(-$N90/30)+1),0)+(-$N90/30-INT(-$N90/30))*SUMIFS(68:68,$1:$1,Z$1+INT(-$N90/30)+1)+(INT(-$N90/30)+1--$N90/30)*SUMIFS(68:68,$1:$1,Z$1+INT(-$N90/30))))</f>
        <v>246794.87179487181</v>
      </c>
      <c r="AA90" s="40">
        <f>IF(AA$7="",0,IF(AA$1=MAX($1:$1),$R68-SUM($T90:Z90),IF(AA$1=1,SUMIFS(68:68,$1:$1,"&gt;="&amp;1,$1:$1,"&lt;="&amp;INT(-$N90/30))+(-$N90/30-INT(-$N90/30))*SUMIFS(68:68,$1:$1,INT(-$N90/30)+1),0)+(-$N90/30-INT(-$N90/30))*SUMIFS(68:68,$1:$1,AA$1+INT(-$N90/30)+1)+(INT(-$N90/30)+1--$N90/30)*SUMIFS(68:68,$1:$1,AA$1+INT(-$N90/30))))</f>
        <v>318589.74358974362</v>
      </c>
      <c r="AB90" s="40">
        <f>IF(AB$7="",0,IF(AB$1=MAX($1:$1),$R68-SUM($T90:AA90),IF(AB$1=1,SUMIFS(68:68,$1:$1,"&gt;="&amp;1,$1:$1,"&lt;="&amp;INT(-$N90/30))+(-$N90/30-INT(-$N90/30))*SUMIFS(68:68,$1:$1,INT(-$N90/30)+1),0)+(-$N90/30-INT(-$N90/30))*SUMIFS(68:68,$1:$1,AB$1+INT(-$N90/30)+1)+(INT(-$N90/30)+1--$N90/30)*SUMIFS(68:68,$1:$1,AB$1+INT(-$N90/30))))</f>
        <v>370192.30769230775</v>
      </c>
      <c r="AC90" s="40">
        <f>IF(AC$7="",0,IF(AC$1=MAX($1:$1),$R68-SUM($T90:AB90),IF(AC$1=1,SUMIFS(68:68,$1:$1,"&gt;="&amp;1,$1:$1,"&lt;="&amp;INT(-$N90/30))+(-$N90/30-INT(-$N90/30))*SUMIFS(68:68,$1:$1,INT(-$N90/30)+1),0)+(-$N90/30-INT(-$N90/30))*SUMIFS(68:68,$1:$1,AC$1+INT(-$N90/30)+1)+(INT(-$N90/30)+1--$N90/30)*SUMIFS(68:68,$1:$1,AC$1+INT(-$N90/30))))</f>
        <v>410576.92307692318</v>
      </c>
      <c r="AD90" s="40">
        <f>IF(AD$7="",0,IF(AD$1=MAX($1:$1),$R68-SUM($T90:AC90),IF(AD$1=1,SUMIFS(68:68,$1:$1,"&gt;="&amp;1,$1:$1,"&lt;="&amp;INT(-$N90/30))+(-$N90/30-INT(-$N90/30))*SUMIFS(68:68,$1:$1,INT(-$N90/30)+1),0)+(-$N90/30-INT(-$N90/30))*SUMIFS(68:68,$1:$1,AD$1+INT(-$N90/30)+1)+(INT(-$N90/30)+1--$N90/30)*SUMIFS(68:68,$1:$1,AD$1+INT(-$N90/30))))</f>
        <v>450961.5384615385</v>
      </c>
      <c r="AE90" s="40">
        <f>IF(AE$7="",0,IF(AE$1=MAX($1:$1),$R68-SUM($T90:AD90),IF(AE$1=1,SUMIFS(68:68,$1:$1,"&gt;="&amp;1,$1:$1,"&lt;="&amp;INT(-$N90/30))+(-$N90/30-INT(-$N90/30))*SUMIFS(68:68,$1:$1,INT(-$N90/30)+1),0)+(-$N90/30-INT(-$N90/30))*SUMIFS(68:68,$1:$1,AE$1+INT(-$N90/30)+1)+(INT(-$N90/30)+1--$N90/30)*SUMIFS(68:68,$1:$1,AE$1+INT(-$N90/30))))</f>
        <v>491346.15384615387</v>
      </c>
      <c r="AF90" s="40">
        <f>IF(AF$7="",0,IF(AF$1=MAX($1:$1),$R68-SUM($T90:AE90),IF(AF$1=1,SUMIFS(68:68,$1:$1,"&gt;="&amp;1,$1:$1,"&lt;="&amp;INT(-$N90/30))+(-$N90/30-INT(-$N90/30))*SUMIFS(68:68,$1:$1,INT(-$N90/30)+1),0)+(-$N90/30-INT(-$N90/30))*SUMIFS(68:68,$1:$1,AF$1+INT(-$N90/30)+1)+(INT(-$N90/30)+1--$N90/30)*SUMIFS(68:68,$1:$1,AF$1+INT(-$N90/30))))</f>
        <v>531730.76923076925</v>
      </c>
      <c r="AG90" s="40">
        <f>IF(AG$7="",0,IF(AG$1=MAX($1:$1),$R68-SUM($T90:AF90),IF(AG$1=1,SUMIFS(68:68,$1:$1,"&gt;="&amp;1,$1:$1,"&lt;="&amp;INT(-$N90/30))+(-$N90/30-INT(-$N90/30))*SUMIFS(68:68,$1:$1,INT(-$N90/30)+1),0)+(-$N90/30-INT(-$N90/30))*SUMIFS(68:68,$1:$1,AG$1+INT(-$N90/30)+1)+(INT(-$N90/30)+1--$N90/30)*SUMIFS(68:68,$1:$1,AG$1+INT(-$N90/30))))</f>
        <v>767307.69230769202</v>
      </c>
      <c r="AH90" s="40">
        <f>IF(AH$7="",0,IF(AH$1=MAX($1:$1),$R68-SUM($T90:AG90),IF(AH$1=1,SUMIFS(68:68,$1:$1,"&gt;="&amp;1,$1:$1,"&lt;="&amp;INT(-$N90/30))+(-$N90/30-INT(-$N90/30))*SUMIFS(68:68,$1:$1,INT(-$N90/30)+1),0)+(-$N90/30-INT(-$N90/30))*SUMIFS(68:68,$1:$1,AH$1+INT(-$N90/30)+1)+(INT(-$N90/30)+1--$N90/30)*SUMIFS(68:68,$1:$1,AH$1+INT(-$N90/30))))</f>
        <v>0</v>
      </c>
      <c r="AI90" s="40">
        <f>IF(AI$7="",0,IF(AI$1=MAX($1:$1),$R68-SUM($T90:AH90),IF(AI$1=1,SUMIFS(68:68,$1:$1,"&gt;="&amp;1,$1:$1,"&lt;="&amp;INT(-$N90/30))+(-$N90/30-INT(-$N90/30))*SUMIFS(68:68,$1:$1,INT(-$N90/30)+1),0)+(-$N90/30-INT(-$N90/30))*SUMIFS(68:68,$1:$1,AI$1+INT(-$N90/30)+1)+(INT(-$N90/30)+1--$N90/30)*SUMIFS(68:68,$1:$1,AI$1+INT(-$N90/30))))</f>
        <v>0</v>
      </c>
      <c r="AJ90" s="40">
        <f>IF(AJ$7="",0,IF(AJ$1=MAX($1:$1),$R68-SUM($T90:AI90),IF(AJ$1=1,SUMIFS(68:68,$1:$1,"&gt;="&amp;1,$1:$1,"&lt;="&amp;INT(-$N90/30))+(-$N90/30-INT(-$N90/30))*SUMIFS(68:68,$1:$1,INT(-$N90/30)+1),0)+(-$N90/30-INT(-$N90/30))*SUMIFS(68:68,$1:$1,AJ$1+INT(-$N90/30)+1)+(INT(-$N90/30)+1--$N90/30)*SUMIFS(68:68,$1:$1,AJ$1+INT(-$N90/30))))</f>
        <v>0</v>
      </c>
      <c r="AK90" s="40">
        <f>IF(AK$7="",0,IF(AK$1=MAX($1:$1),$R68-SUM($T90:AJ90),IF(AK$1=1,SUMIFS(68:68,$1:$1,"&gt;="&amp;1,$1:$1,"&lt;="&amp;INT(-$N90/30))+(-$N90/30-INT(-$N90/30))*SUMIFS(68:68,$1:$1,INT(-$N90/30)+1),0)+(-$N90/30-INT(-$N90/30))*SUMIFS(68:68,$1:$1,AK$1+INT(-$N90/30)+1)+(INT(-$N90/30)+1--$N90/30)*SUMIFS(68:68,$1:$1,AK$1+INT(-$N90/30))))</f>
        <v>0</v>
      </c>
      <c r="AL90" s="40">
        <f>IF(AL$7="",0,IF(AL$1=MAX($1:$1),$R68-SUM($T90:AK90),IF(AL$1=1,SUMIFS(68:68,$1:$1,"&gt;="&amp;1,$1:$1,"&lt;="&amp;INT(-$N90/30))+(-$N90/30-INT(-$N90/30))*SUMIFS(68:68,$1:$1,INT(-$N90/30)+1),0)+(-$N90/30-INT(-$N90/30))*SUMIFS(68:68,$1:$1,AL$1+INT(-$N90/30)+1)+(INT(-$N90/30)+1--$N90/30)*SUMIFS(68:68,$1:$1,AL$1+INT(-$N90/30))))</f>
        <v>0</v>
      </c>
      <c r="AM90" s="40">
        <f>IF(AM$7="",0,IF(AM$1=MAX($1:$1),$R68-SUM($T90:AL90),IF(AM$1=1,SUMIFS(68:68,$1:$1,"&gt;="&amp;1,$1:$1,"&lt;="&amp;INT(-$N90/30))+(-$N90/30-INT(-$N90/30))*SUMIFS(68:68,$1:$1,INT(-$N90/30)+1),0)+(-$N90/30-INT(-$N90/30))*SUMIFS(68:68,$1:$1,AM$1+INT(-$N90/30)+1)+(INT(-$N90/30)+1--$N90/30)*SUMIFS(68:68,$1:$1,AM$1+INT(-$N90/30))))</f>
        <v>0</v>
      </c>
      <c r="AN90" s="40">
        <f>IF(AN$7="",0,IF(AN$1=MAX($1:$1),$R68-SUM($T90:AM90),IF(AN$1=1,SUMIFS(68:68,$1:$1,"&gt;="&amp;1,$1:$1,"&lt;="&amp;INT(-$N90/30))+(-$N90/30-INT(-$N90/30))*SUMIFS(68:68,$1:$1,INT(-$N90/30)+1),0)+(-$N90/30-INT(-$N90/30))*SUMIFS(68:68,$1:$1,AN$1+INT(-$N90/30)+1)+(INT(-$N90/30)+1--$N90/30)*SUMIFS(68:68,$1:$1,AN$1+INT(-$N90/30))))</f>
        <v>0</v>
      </c>
      <c r="AO90" s="40">
        <f>IF(AO$7="",0,IF(AO$1=MAX($1:$1),$R68-SUM($T90:AN90),IF(AO$1=1,SUMIFS(68:68,$1:$1,"&gt;="&amp;1,$1:$1,"&lt;="&amp;INT(-$N90/30))+(-$N90/30-INT(-$N90/30))*SUMIFS(68:68,$1:$1,INT(-$N90/30)+1),0)+(-$N90/30-INT(-$N90/30))*SUMIFS(68:68,$1:$1,AO$1+INT(-$N90/30)+1)+(INT(-$N90/30)+1--$N90/30)*SUMIFS(68:68,$1:$1,AO$1+INT(-$N90/30))))</f>
        <v>0</v>
      </c>
      <c r="AP90" s="40">
        <f>IF(AP$7="",0,IF(AP$1=MAX($1:$1),$R68-SUM($T90:AO90),IF(AP$1=1,SUMIFS(68:68,$1:$1,"&gt;="&amp;1,$1:$1,"&lt;="&amp;INT(-$N90/30))+(-$N90/30-INT(-$N90/30))*SUMIFS(68:68,$1:$1,INT(-$N90/30)+1),0)+(-$N90/30-INT(-$N90/30))*SUMIFS(68:68,$1:$1,AP$1+INT(-$N90/30)+1)+(INT(-$N90/30)+1--$N90/30)*SUMIFS(68:68,$1:$1,AP$1+INT(-$N90/30))))</f>
        <v>0</v>
      </c>
      <c r="AQ90" s="40">
        <f>IF(AQ$7="",0,IF(AQ$1=MAX($1:$1),$R68-SUM($T90:AP90),IF(AQ$1=1,SUMIFS(68:68,$1:$1,"&gt;="&amp;1,$1:$1,"&lt;="&amp;INT(-$N90/30))+(-$N90/30-INT(-$N90/30))*SUMIFS(68:68,$1:$1,INT(-$N90/30)+1),0)+(-$N90/30-INT(-$N90/30))*SUMIFS(68:68,$1:$1,AQ$1+INT(-$N90/30)+1)+(INT(-$N90/30)+1--$N90/30)*SUMIFS(68:68,$1:$1,AQ$1+INT(-$N90/30))))</f>
        <v>0</v>
      </c>
      <c r="AR90" s="40">
        <f>IF(AR$7="",0,IF(AR$1=MAX($1:$1),$R68-SUM($T90:AQ90),IF(AR$1=1,SUMIFS(68:68,$1:$1,"&gt;="&amp;1,$1:$1,"&lt;="&amp;INT(-$N90/30))+(-$N90/30-INT(-$N90/30))*SUMIFS(68:68,$1:$1,INT(-$N90/30)+1),0)+(-$N90/30-INT(-$N90/30))*SUMIFS(68:68,$1:$1,AR$1+INT(-$N90/30)+1)+(INT(-$N90/30)+1--$N90/30)*SUMIFS(68:68,$1:$1,AR$1+INT(-$N90/30))))</f>
        <v>0</v>
      </c>
      <c r="AS90" s="40">
        <f>IF(AS$7="",0,IF(AS$1=MAX($1:$1),$R68-SUM($T90:AR90),IF(AS$1=1,SUMIFS(68:68,$1:$1,"&gt;="&amp;1,$1:$1,"&lt;="&amp;INT(-$N90/30))+(-$N90/30-INT(-$N90/30))*SUMIFS(68:68,$1:$1,INT(-$N90/30)+1),0)+(-$N90/30-INT(-$N90/30))*SUMIFS(68:68,$1:$1,AS$1+INT(-$N90/30)+1)+(INT(-$N90/30)+1--$N90/30)*SUMIFS(68:68,$1:$1,AS$1+INT(-$N90/30))))</f>
        <v>0</v>
      </c>
      <c r="AT90" s="40">
        <f>IF(AT$7="",0,IF(AT$1=MAX($1:$1),$R68-SUM($T90:AS90),IF(AT$1=1,SUMIFS(68:68,$1:$1,"&gt;="&amp;1,$1:$1,"&lt;="&amp;INT(-$N90/30))+(-$N90/30-INT(-$N90/30))*SUMIFS(68:68,$1:$1,INT(-$N90/30)+1),0)+(-$N90/30-INT(-$N90/30))*SUMIFS(68:68,$1:$1,AT$1+INT(-$N90/30)+1)+(INT(-$N90/30)+1--$N90/30)*SUMIFS(68:68,$1:$1,AT$1+INT(-$N90/30))))</f>
        <v>0</v>
      </c>
      <c r="AU90" s="40">
        <f>IF(AU$7="",0,IF(AU$1=MAX($1:$1),$R68-SUM($T90:AT90),IF(AU$1=1,SUMIFS(68:68,$1:$1,"&gt;="&amp;1,$1:$1,"&lt;="&amp;INT(-$N90/30))+(-$N90/30-INT(-$N90/30))*SUMIFS(68:68,$1:$1,INT(-$N90/30)+1),0)+(-$N90/30-INT(-$N90/30))*SUMIFS(68:68,$1:$1,AU$1+INT(-$N90/30)+1)+(INT(-$N90/30)+1--$N90/30)*SUMIFS(68:68,$1:$1,AU$1+INT(-$N90/30))))</f>
        <v>0</v>
      </c>
      <c r="AV90" s="40">
        <f>IF(AV$7="",0,IF(AV$1=MAX($1:$1),$R68-SUM($T90:AU90),IF(AV$1=1,SUMIFS(68:68,$1:$1,"&gt;="&amp;1,$1:$1,"&lt;="&amp;INT(-$N90/30))+(-$N90/30-INT(-$N90/30))*SUMIFS(68:68,$1:$1,INT(-$N90/30)+1),0)+(-$N90/30-INT(-$N90/30))*SUMIFS(68:68,$1:$1,AV$1+INT(-$N90/30)+1)+(INT(-$N90/30)+1--$N90/30)*SUMIFS(68:68,$1:$1,AV$1+INT(-$N90/30))))</f>
        <v>0</v>
      </c>
      <c r="AW90" s="40">
        <f>IF(AW$7="",0,IF(AW$1=MAX($1:$1),$R68-SUM($T90:AV90),IF(AW$1=1,SUMIFS(68:68,$1:$1,"&gt;="&amp;1,$1:$1,"&lt;="&amp;INT(-$N90/30))+(-$N90/30-INT(-$N90/30))*SUMIFS(68:68,$1:$1,INT(-$N90/30)+1),0)+(-$N90/30-INT(-$N90/30))*SUMIFS(68:68,$1:$1,AW$1+INT(-$N90/30)+1)+(INT(-$N90/30)+1--$N90/30)*SUMIFS(68:68,$1:$1,AW$1+INT(-$N90/30))))</f>
        <v>0</v>
      </c>
      <c r="AX90" s="40">
        <f>IF(AX$7="",0,IF(AX$1=MAX($1:$1),$R68-SUM($T90:AW90),IF(AX$1=1,SUMIFS(68:68,$1:$1,"&gt;="&amp;1,$1:$1,"&lt;="&amp;INT(-$N90/30))+(-$N90/30-INT(-$N90/30))*SUMIFS(68:68,$1:$1,INT(-$N90/30)+1),0)+(-$N90/30-INT(-$N90/30))*SUMIFS(68:68,$1:$1,AX$1+INT(-$N90/30)+1)+(INT(-$N90/30)+1--$N90/30)*SUMIFS(68:68,$1:$1,AX$1+INT(-$N90/30))))</f>
        <v>0</v>
      </c>
      <c r="AY90" s="40">
        <f>IF(AY$7="",0,IF(AY$1=MAX($1:$1),$R68-SUM($T90:AX90),IF(AY$1=1,SUMIFS(68:68,$1:$1,"&gt;="&amp;1,$1:$1,"&lt;="&amp;INT(-$N90/30))+(-$N90/30-INT(-$N90/30))*SUMIFS(68:68,$1:$1,INT(-$N90/30)+1),0)+(-$N90/30-INT(-$N90/30))*SUMIFS(68:68,$1:$1,AY$1+INT(-$N90/30)+1)+(INT(-$N90/30)+1--$N90/30)*SUMIFS(68:68,$1:$1,AY$1+INT(-$N90/30))))</f>
        <v>0</v>
      </c>
      <c r="AZ90" s="40">
        <f>IF(AZ$7="",0,IF(AZ$1=MAX($1:$1),$R68-SUM($T90:AY90),IF(AZ$1=1,SUMIFS(68:68,$1:$1,"&gt;="&amp;1,$1:$1,"&lt;="&amp;INT(-$N90/30))+(-$N90/30-INT(-$N90/30))*SUMIFS(68:68,$1:$1,INT(-$N90/30)+1),0)+(-$N90/30-INT(-$N90/30))*SUMIFS(68:68,$1:$1,AZ$1+INT(-$N90/30)+1)+(INT(-$N90/30)+1--$N90/30)*SUMIFS(68:68,$1:$1,AZ$1+INT(-$N90/30))))</f>
        <v>0</v>
      </c>
      <c r="BA90" s="40">
        <f>IF(BA$7="",0,IF(BA$1=MAX($1:$1),$R68-SUM($T90:AZ90),IF(BA$1=1,SUMIFS(68:68,$1:$1,"&gt;="&amp;1,$1:$1,"&lt;="&amp;INT(-$N90/30))+(-$N90/30-INT(-$N90/30))*SUMIFS(68:68,$1:$1,INT(-$N90/30)+1),0)+(-$N90/30-INT(-$N90/30))*SUMIFS(68:68,$1:$1,BA$1+INT(-$N90/30)+1)+(INT(-$N90/30)+1--$N90/30)*SUMIFS(68:68,$1:$1,BA$1+INT(-$N90/30))))</f>
        <v>0</v>
      </c>
      <c r="BB90" s="40">
        <f>IF(BB$7="",0,IF(BB$1=MAX($1:$1),$R68-SUM($T90:BA90),IF(BB$1=1,SUMIFS(68:68,$1:$1,"&gt;="&amp;1,$1:$1,"&lt;="&amp;INT(-$N90/30))+(-$N90/30-INT(-$N90/30))*SUMIFS(68:68,$1:$1,INT(-$N90/30)+1),0)+(-$N90/30-INT(-$N90/30))*SUMIFS(68:68,$1:$1,BB$1+INT(-$N90/30)+1)+(INT(-$N90/30)+1--$N90/30)*SUMIFS(68:68,$1:$1,BB$1+INT(-$N90/30))))</f>
        <v>0</v>
      </c>
      <c r="BC90" s="40">
        <f>IF(BC$7="",0,IF(BC$1=MAX($1:$1),$R68-SUM($T90:BB90),IF(BC$1=1,SUMIFS(68:68,$1:$1,"&gt;="&amp;1,$1:$1,"&lt;="&amp;INT(-$N90/30))+(-$N90/30-INT(-$N90/30))*SUMIFS(68:68,$1:$1,INT(-$N90/30)+1),0)+(-$N90/30-INT(-$N90/30))*SUMIFS(68:68,$1:$1,BC$1+INT(-$N90/30)+1)+(INT(-$N90/30)+1--$N90/30)*SUMIFS(68:68,$1:$1,BC$1+INT(-$N90/30))))</f>
        <v>0</v>
      </c>
      <c r="BD90" s="40">
        <f>IF(BD$7="",0,IF(BD$1=MAX($1:$1),$R68-SUM($T90:BC90),IF(BD$1=1,SUMIFS(68:68,$1:$1,"&gt;="&amp;1,$1:$1,"&lt;="&amp;INT(-$N90/30))+(-$N90/30-INT(-$N90/30))*SUMIFS(68:68,$1:$1,INT(-$N90/30)+1),0)+(-$N90/30-INT(-$N90/30))*SUMIFS(68:68,$1:$1,BD$1+INT(-$N90/30)+1)+(INT(-$N90/30)+1--$N90/30)*SUMIFS(68:68,$1:$1,BD$1+INT(-$N90/30))))</f>
        <v>0</v>
      </c>
      <c r="BE90" s="40">
        <f>IF(BE$7="",0,IF(BE$1=MAX($1:$1),$R68-SUM($T90:BD90),IF(BE$1=1,SUMIFS(68:68,$1:$1,"&gt;="&amp;1,$1:$1,"&lt;="&amp;INT(-$N90/30))+(-$N90/30-INT(-$N90/30))*SUMIFS(68:68,$1:$1,INT(-$N90/30)+1),0)+(-$N90/30-INT(-$N90/30))*SUMIFS(68:68,$1:$1,BE$1+INT(-$N90/30)+1)+(INT(-$N90/30)+1--$N90/30)*SUMIFS(68:68,$1:$1,BE$1+INT(-$N90/30))))</f>
        <v>0</v>
      </c>
      <c r="BF90" s="40">
        <f>IF(BF$7="",0,IF(BF$1=MAX($1:$1),$R68-SUM($T90:BE90),IF(BF$1=1,SUMIFS(68:68,$1:$1,"&gt;="&amp;1,$1:$1,"&lt;="&amp;INT(-$N90/30))+(-$N90/30-INT(-$N90/30))*SUMIFS(68:68,$1:$1,INT(-$N90/30)+1),0)+(-$N90/30-INT(-$N90/30))*SUMIFS(68:68,$1:$1,BF$1+INT(-$N90/30)+1)+(INT(-$N90/30)+1--$N90/30)*SUMIFS(68:68,$1:$1,BF$1+INT(-$N90/30))))</f>
        <v>0</v>
      </c>
      <c r="BG90" s="40">
        <f>IF(BG$7="",0,IF(BG$1=MAX($1:$1),$R68-SUM($T90:BF90),IF(BG$1=1,SUMIFS(68:68,$1:$1,"&gt;="&amp;1,$1:$1,"&lt;="&amp;INT(-$N90/30))+(-$N90/30-INT(-$N90/30))*SUMIFS(68:68,$1:$1,INT(-$N90/30)+1),0)+(-$N90/30-INT(-$N90/30))*SUMIFS(68:68,$1:$1,BG$1+INT(-$N90/30)+1)+(INT(-$N90/30)+1--$N90/30)*SUMIFS(68:68,$1:$1,BG$1+INT(-$N90/30))))</f>
        <v>0</v>
      </c>
      <c r="BH90" s="40">
        <f>IF(BH$7="",0,IF(BH$1=MAX($1:$1),$R68-SUM($T90:BG90),IF(BH$1=1,SUMIFS(68:68,$1:$1,"&gt;="&amp;1,$1:$1,"&lt;="&amp;INT(-$N90/30))+(-$N90/30-INT(-$N90/30))*SUMIFS(68:68,$1:$1,INT(-$N90/30)+1),0)+(-$N90/30-INT(-$N90/30))*SUMIFS(68:68,$1:$1,BH$1+INT(-$N90/30)+1)+(INT(-$N90/30)+1--$N90/30)*SUMIFS(68:68,$1:$1,BH$1+INT(-$N90/30))))</f>
        <v>0</v>
      </c>
      <c r="BI90" s="40">
        <f>IF(BI$7="",0,IF(BI$1=MAX($1:$1),$R68-SUM($T90:BH90),IF(BI$1=1,SUMIFS(68:68,$1:$1,"&gt;="&amp;1,$1:$1,"&lt;="&amp;INT(-$N90/30))+(-$N90/30-INT(-$N90/30))*SUMIFS(68:68,$1:$1,INT(-$N90/30)+1),0)+(-$N90/30-INT(-$N90/30))*SUMIFS(68:68,$1:$1,BI$1+INT(-$N90/30)+1)+(INT(-$N90/30)+1--$N90/30)*SUMIFS(68:68,$1:$1,BI$1+INT(-$N90/30))))</f>
        <v>0</v>
      </c>
      <c r="BJ90" s="40">
        <f>IF(BJ$7="",0,IF(BJ$1=MAX($1:$1),$R68-SUM($T90:BI90),IF(BJ$1=1,SUMIFS(68:68,$1:$1,"&gt;="&amp;1,$1:$1,"&lt;="&amp;INT(-$N90/30))+(-$N90/30-INT(-$N90/30))*SUMIFS(68:68,$1:$1,INT(-$N90/30)+1),0)+(-$N90/30-INT(-$N90/30))*SUMIFS(68:68,$1:$1,BJ$1+INT(-$N90/30)+1)+(INT(-$N90/30)+1--$N90/30)*SUMIFS(68:68,$1:$1,BJ$1+INT(-$N90/30))))</f>
        <v>0</v>
      </c>
      <c r="BK90" s="40">
        <f>IF(BK$7="",0,IF(BK$1=MAX($1:$1),$R68-SUM($T90:BJ90),IF(BK$1=1,SUMIFS(68:68,$1:$1,"&gt;="&amp;1,$1:$1,"&lt;="&amp;INT(-$N90/30))+(-$N90/30-INT(-$N90/30))*SUMIFS(68:68,$1:$1,INT(-$N90/30)+1),0)+(-$N90/30-INT(-$N90/30))*SUMIFS(68:68,$1:$1,BK$1+INT(-$N90/30)+1)+(INT(-$N90/30)+1--$N90/30)*SUMIFS(68:68,$1:$1,BK$1+INT(-$N90/30))))</f>
        <v>0</v>
      </c>
      <c r="BL90" s="40">
        <f>IF(BL$7="",0,IF(BL$1=MAX($1:$1),$R68-SUM($T90:BK90),IF(BL$1=1,SUMIFS(68:68,$1:$1,"&gt;="&amp;1,$1:$1,"&lt;="&amp;INT(-$N90/30))+(-$N90/30-INT(-$N90/30))*SUMIFS(68:68,$1:$1,INT(-$N90/30)+1),0)+(-$N90/30-INT(-$N90/30))*SUMIFS(68:68,$1:$1,BL$1+INT(-$N90/30)+1)+(INT(-$N90/30)+1--$N90/30)*SUMIFS(68:68,$1:$1,BL$1+INT(-$N90/30))))</f>
        <v>0</v>
      </c>
      <c r="BM90" s="40">
        <f>IF(BM$7="",0,IF(BM$1=MAX($1:$1),$R68-SUM($T90:BL90),IF(BM$1=1,SUMIFS(68:68,$1:$1,"&gt;="&amp;1,$1:$1,"&lt;="&amp;INT(-$N90/30))+(-$N90/30-INT(-$N90/30))*SUMIFS(68:68,$1:$1,INT(-$N90/30)+1),0)+(-$N90/30-INT(-$N90/30))*SUMIFS(68:68,$1:$1,BM$1+INT(-$N90/30)+1)+(INT(-$N90/30)+1--$N90/30)*SUMIFS(68:68,$1:$1,BM$1+INT(-$N90/30))))</f>
        <v>0</v>
      </c>
      <c r="BN90" s="40">
        <f>IF(BN$7="",0,IF(BN$1=MAX($1:$1),$R68-SUM($T90:BM90),IF(BN$1=1,SUMIFS(68:68,$1:$1,"&gt;="&amp;1,$1:$1,"&lt;="&amp;INT(-$N90/30))+(-$N90/30-INT(-$N90/30))*SUMIFS(68:68,$1:$1,INT(-$N90/30)+1),0)+(-$N90/30-INT(-$N90/30))*SUMIFS(68:68,$1:$1,BN$1+INT(-$N90/30)+1)+(INT(-$N90/30)+1--$N90/30)*SUMIFS(68:68,$1:$1,BN$1+INT(-$N90/30))))</f>
        <v>0</v>
      </c>
      <c r="BO90" s="40">
        <f>IF(BO$7="",0,IF(BO$1=MAX($1:$1),$R68-SUM($T90:BN90),IF(BO$1=1,SUMIFS(68:68,$1:$1,"&gt;="&amp;1,$1:$1,"&lt;="&amp;INT(-$N90/30))+(-$N90/30-INT(-$N90/30))*SUMIFS(68:68,$1:$1,INT(-$N90/30)+1),0)+(-$N90/30-INT(-$N90/30))*SUMIFS(68:68,$1:$1,BO$1+INT(-$N90/30)+1)+(INT(-$N90/30)+1--$N90/30)*SUMIFS(68:68,$1:$1,BO$1+INT(-$N90/30))))</f>
        <v>0</v>
      </c>
      <c r="BP90" s="40">
        <f>IF(BP$7="",0,IF(BP$1=MAX($1:$1),$R68-SUM($T90:BO90),IF(BP$1=1,SUMIFS(68:68,$1:$1,"&gt;="&amp;1,$1:$1,"&lt;="&amp;INT(-$N90/30))+(-$N90/30-INT(-$N90/30))*SUMIFS(68:68,$1:$1,INT(-$N90/30)+1),0)+(-$N90/30-INT(-$N90/30))*SUMIFS(68:68,$1:$1,BP$1+INT(-$N90/30)+1)+(INT(-$N90/30)+1--$N90/30)*SUMIFS(68:68,$1:$1,BP$1+INT(-$N90/30))))</f>
        <v>0</v>
      </c>
      <c r="BQ90" s="40">
        <f>IF(BQ$7="",0,IF(BQ$1=MAX($1:$1),$R68-SUM($T90:BP90),IF(BQ$1=1,SUMIFS(68:68,$1:$1,"&gt;="&amp;1,$1:$1,"&lt;="&amp;INT(-$N90/30))+(-$N90/30-INT(-$N90/30))*SUMIFS(68:68,$1:$1,INT(-$N90/30)+1),0)+(-$N90/30-INT(-$N90/30))*SUMIFS(68:68,$1:$1,BQ$1+INT(-$N90/30)+1)+(INT(-$N90/30)+1--$N90/30)*SUMIFS(68:68,$1:$1,BQ$1+INT(-$N90/30))))</f>
        <v>0</v>
      </c>
      <c r="BR90" s="40">
        <f>IF(BR$7="",0,IF(BR$1=MAX($1:$1),$R68-SUM($T90:BQ90),IF(BR$1=1,SUMIFS(68:68,$1:$1,"&gt;="&amp;1,$1:$1,"&lt;="&amp;INT(-$N90/30))+(-$N90/30-INT(-$N90/30))*SUMIFS(68:68,$1:$1,INT(-$N90/30)+1),0)+(-$N90/30-INT(-$N90/30))*SUMIFS(68:68,$1:$1,BR$1+INT(-$N90/30)+1)+(INT(-$N90/30)+1--$N90/30)*SUMIFS(68:68,$1:$1,BR$1+INT(-$N90/30))))</f>
        <v>0</v>
      </c>
      <c r="BS90" s="40">
        <f>IF(BS$7="",0,IF(BS$1=MAX($1:$1),$R68-SUM($T90:BR90),IF(BS$1=1,SUMIFS(68:68,$1:$1,"&gt;="&amp;1,$1:$1,"&lt;="&amp;INT(-$N90/30))+(-$N90/30-INT(-$N90/30))*SUMIFS(68:68,$1:$1,INT(-$N90/30)+1),0)+(-$N90/30-INT(-$N90/30))*SUMIFS(68:68,$1:$1,BS$1+INT(-$N90/30)+1)+(INT(-$N90/30)+1--$N90/30)*SUMIFS(68:68,$1:$1,BS$1+INT(-$N90/30))))</f>
        <v>0</v>
      </c>
      <c r="BT90" s="40">
        <f>IF(BT$7="",0,IF(BT$1=MAX($1:$1),$R68-SUM($T90:BS90),IF(BT$1=1,SUMIFS(68:68,$1:$1,"&gt;="&amp;1,$1:$1,"&lt;="&amp;INT(-$N90/30))+(-$N90/30-INT(-$N90/30))*SUMIFS(68:68,$1:$1,INT(-$N90/30)+1),0)+(-$N90/30-INT(-$N90/30))*SUMIFS(68:68,$1:$1,BT$1+INT(-$N90/30)+1)+(INT(-$N90/30)+1--$N90/30)*SUMIFS(68:68,$1:$1,BT$1+INT(-$N90/30))))</f>
        <v>0</v>
      </c>
      <c r="BU90" s="40">
        <f>IF(BU$7="",0,IF(BU$1=MAX($1:$1),$R68-SUM($T90:BT90),IF(BU$1=1,SUMIFS(68:68,$1:$1,"&gt;="&amp;1,$1:$1,"&lt;="&amp;INT(-$N90/30))+(-$N90/30-INT(-$N90/30))*SUMIFS(68:68,$1:$1,INT(-$N90/30)+1),0)+(-$N90/30-INT(-$N90/30))*SUMIFS(68:68,$1:$1,BU$1+INT(-$N90/30)+1)+(INT(-$N90/30)+1--$N90/30)*SUMIFS(68:68,$1:$1,BU$1+INT(-$N90/30))))</f>
        <v>0</v>
      </c>
      <c r="BV90" s="40">
        <f>IF(BV$7="",0,IF(BV$1=MAX($1:$1),$R68-SUM($T90:BU90),IF(BV$1=1,SUMIFS(68:68,$1:$1,"&gt;="&amp;1,$1:$1,"&lt;="&amp;INT(-$N90/30))+(-$N90/30-INT(-$N90/30))*SUMIFS(68:68,$1:$1,INT(-$N90/30)+1),0)+(-$N90/30-INT(-$N90/30))*SUMIFS(68:68,$1:$1,BV$1+INT(-$N90/30)+1)+(INT(-$N90/30)+1--$N90/30)*SUMIFS(68:68,$1:$1,BV$1+INT(-$N90/30))))</f>
        <v>0</v>
      </c>
      <c r="BW90" s="40">
        <f>IF(BW$7="",0,IF(BW$1=MAX($1:$1),$R68-SUM($T90:BV90),IF(BW$1=1,SUMIFS(68:68,$1:$1,"&gt;="&amp;1,$1:$1,"&lt;="&amp;INT(-$N90/30))+(-$N90/30-INT(-$N90/30))*SUMIFS(68:68,$1:$1,INT(-$N90/30)+1),0)+(-$N90/30-INT(-$N90/30))*SUMIFS(68:68,$1:$1,BW$1+INT(-$N90/30)+1)+(INT(-$N90/30)+1--$N90/30)*SUMIFS(68:68,$1:$1,BW$1+INT(-$N90/30))))</f>
        <v>0</v>
      </c>
      <c r="BX90" s="40">
        <f>IF(BX$7="",0,IF(BX$1=MAX($1:$1),$R68-SUM($T90:BW90),IF(BX$1=1,SUMIFS(68:68,$1:$1,"&gt;="&amp;1,$1:$1,"&lt;="&amp;INT(-$N90/30))+(-$N90/30-INT(-$N90/30))*SUMIFS(68:68,$1:$1,INT(-$N90/30)+1),0)+(-$N90/30-INT(-$N90/30))*SUMIFS(68:68,$1:$1,BX$1+INT(-$N90/30)+1)+(INT(-$N90/30)+1--$N90/30)*SUMIFS(68:68,$1:$1,BX$1+INT(-$N90/30))))</f>
        <v>0</v>
      </c>
      <c r="BY90" s="40">
        <f>IF(BY$7="",0,IF(BY$1=MAX($1:$1),$R68-SUM($T90:BX90),IF(BY$1=1,SUMIFS(68:68,$1:$1,"&gt;="&amp;1,$1:$1,"&lt;="&amp;INT(-$N90/30))+(-$N90/30-INT(-$N90/30))*SUMIFS(68:68,$1:$1,INT(-$N90/30)+1),0)+(-$N90/30-INT(-$N90/30))*SUMIFS(68:68,$1:$1,BY$1+INT(-$N90/30)+1)+(INT(-$N90/30)+1--$N90/30)*SUMIFS(68:68,$1:$1,BY$1+INT(-$N90/30))))</f>
        <v>0</v>
      </c>
      <c r="BZ90" s="40">
        <f>IF(BZ$7="",0,IF(BZ$1=MAX($1:$1),$R68-SUM($T90:BY90),IF(BZ$1=1,SUMIFS(68:68,$1:$1,"&gt;="&amp;1,$1:$1,"&lt;="&amp;INT(-$N90/30))+(-$N90/30-INT(-$N90/30))*SUMIFS(68:68,$1:$1,INT(-$N90/30)+1),0)+(-$N90/30-INT(-$N90/30))*SUMIFS(68:68,$1:$1,BZ$1+INT(-$N90/30)+1)+(INT(-$N90/30)+1--$N90/30)*SUMIFS(68:68,$1:$1,BZ$1+INT(-$N90/30))))</f>
        <v>0</v>
      </c>
      <c r="CA90" s="40">
        <f>IF(CA$7="",0,IF(CA$1=MAX($1:$1),$R68-SUM($T90:BZ90),IF(CA$1=1,SUMIFS(68:68,$1:$1,"&gt;="&amp;1,$1:$1,"&lt;="&amp;INT(-$N90/30))+(-$N90/30-INT(-$N90/30))*SUMIFS(68:68,$1:$1,INT(-$N90/30)+1),0)+(-$N90/30-INT(-$N90/30))*SUMIFS(68:68,$1:$1,CA$1+INT(-$N90/30)+1)+(INT(-$N90/30)+1--$N90/30)*SUMIFS(68:68,$1:$1,CA$1+INT(-$N90/30))))</f>
        <v>0</v>
      </c>
      <c r="CB90" s="40">
        <f>IF(CB$7="",0,IF(CB$1=MAX($1:$1),$R68-SUM($T90:CA90),IF(CB$1=1,SUMIFS(68:68,$1:$1,"&gt;="&amp;1,$1:$1,"&lt;="&amp;INT(-$N90/30))+(-$N90/30-INT(-$N90/30))*SUMIFS(68:68,$1:$1,INT(-$N90/30)+1),0)+(-$N90/30-INT(-$N90/30))*SUMIFS(68:68,$1:$1,CB$1+INT(-$N90/30)+1)+(INT(-$N90/30)+1--$N90/30)*SUMIFS(68:68,$1:$1,CB$1+INT(-$N90/30))))</f>
        <v>0</v>
      </c>
      <c r="CC90" s="40">
        <f>IF(CC$7="",0,IF(CC$1=MAX($1:$1),$R68-SUM($T90:CB90),IF(CC$1=1,SUMIFS(68:68,$1:$1,"&gt;="&amp;1,$1:$1,"&lt;="&amp;INT(-$N90/30))+(-$N90/30-INT(-$N90/30))*SUMIFS(68:68,$1:$1,INT(-$N90/30)+1),0)+(-$N90/30-INT(-$N90/30))*SUMIFS(68:68,$1:$1,CC$1+INT(-$N90/30)+1)+(INT(-$N90/30)+1--$N90/30)*SUMIFS(68:68,$1:$1,CC$1+INT(-$N90/30))))</f>
        <v>0</v>
      </c>
      <c r="CD90" s="40">
        <f>IF(CD$7="",0,IF(CD$1=MAX($1:$1),$R68-SUM($T90:CC90),IF(CD$1=1,SUMIFS(68:68,$1:$1,"&gt;="&amp;1,$1:$1,"&lt;="&amp;INT(-$N90/30))+(-$N90/30-INT(-$N90/30))*SUMIFS(68:68,$1:$1,INT(-$N90/30)+1),0)+(-$N90/30-INT(-$N90/30))*SUMIFS(68:68,$1:$1,CD$1+INT(-$N90/30)+1)+(INT(-$N90/30)+1--$N90/30)*SUMIFS(68:68,$1:$1,CD$1+INT(-$N90/30))))</f>
        <v>0</v>
      </c>
      <c r="CE90" s="40">
        <f>IF(CE$7="",0,IF(CE$1=MAX($1:$1),$R68-SUM($T90:CD90),IF(CE$1=1,SUMIFS(68:68,$1:$1,"&gt;="&amp;1,$1:$1,"&lt;="&amp;INT(-$N90/30))+(-$N90/30-INT(-$N90/30))*SUMIFS(68:68,$1:$1,INT(-$N90/30)+1),0)+(-$N90/30-INT(-$N90/30))*SUMIFS(68:68,$1:$1,CE$1+INT(-$N90/30)+1)+(INT(-$N90/30)+1--$N90/30)*SUMIFS(68:68,$1:$1,CE$1+INT(-$N90/30))))</f>
        <v>0</v>
      </c>
      <c r="CF90" s="40">
        <f>IF(CF$7="",0,IF(CF$1=MAX($1:$1),$R68-SUM($T90:CE90),IF(CF$1=1,SUMIFS(68:68,$1:$1,"&gt;="&amp;1,$1:$1,"&lt;="&amp;INT(-$N90/30))+(-$N90/30-INT(-$N90/30))*SUMIFS(68:68,$1:$1,INT(-$N90/30)+1),0)+(-$N90/30-INT(-$N90/30))*SUMIFS(68:68,$1:$1,CF$1+INT(-$N90/30)+1)+(INT(-$N90/30)+1--$N90/30)*SUMIFS(68:68,$1:$1,CF$1+INT(-$N90/30))))</f>
        <v>0</v>
      </c>
      <c r="CG90" s="40">
        <f>IF(CG$7="",0,IF(CG$1=MAX($1:$1),$R68-SUM($T90:CF90),IF(CG$1=1,SUMIFS(68:68,$1:$1,"&gt;="&amp;1,$1:$1,"&lt;="&amp;INT(-$N90/30))+(-$N90/30-INT(-$N90/30))*SUMIFS(68:68,$1:$1,INT(-$N90/30)+1),0)+(-$N90/30-INT(-$N90/30))*SUMIFS(68:68,$1:$1,CG$1+INT(-$N90/30)+1)+(INT(-$N90/30)+1--$N90/30)*SUMIFS(68:68,$1:$1,CG$1+INT(-$N90/30))))</f>
        <v>0</v>
      </c>
      <c r="CH90" s="40">
        <f>IF(CH$7="",0,IF(CH$1=MAX($1:$1),$R68-SUM($T90:CG90),IF(CH$1=1,SUMIFS(68:68,$1:$1,"&gt;="&amp;1,$1:$1,"&lt;="&amp;INT(-$N90/30))+(-$N90/30-INT(-$N90/30))*SUMIFS(68:68,$1:$1,INT(-$N90/30)+1),0)+(-$N90/30-INT(-$N90/30))*SUMIFS(68:68,$1:$1,CH$1+INT(-$N90/30)+1)+(INT(-$N90/30)+1--$N90/30)*SUMIFS(68:68,$1:$1,CH$1+INT(-$N90/30))))</f>
        <v>0</v>
      </c>
      <c r="CI90" s="40">
        <f>IF(CI$7="",0,IF(CI$1=MAX($1:$1),$R68-SUM($T90:CH90),IF(CI$1=1,SUMIFS(68:68,$1:$1,"&gt;="&amp;1,$1:$1,"&lt;="&amp;INT(-$N90/30))+(-$N90/30-INT(-$N90/30))*SUMIFS(68:68,$1:$1,INT(-$N90/30)+1),0)+(-$N90/30-INT(-$N90/30))*SUMIFS(68:68,$1:$1,CI$1+INT(-$N90/30)+1)+(INT(-$N90/30)+1--$N90/30)*SUMIFS(68:68,$1:$1,CI$1+INT(-$N90/30))))</f>
        <v>0</v>
      </c>
      <c r="CJ90" s="40">
        <f>IF(CJ$7="",0,IF(CJ$1=MAX($1:$1),$R68-SUM($T90:CI90),IF(CJ$1=1,SUMIFS(68:68,$1:$1,"&gt;="&amp;1,$1:$1,"&lt;="&amp;INT(-$N90/30))+(-$N90/30-INT(-$N90/30))*SUMIFS(68:68,$1:$1,INT(-$N90/30)+1),0)+(-$N90/30-INT(-$N90/30))*SUMIFS(68:68,$1:$1,CJ$1+INT(-$N90/30)+1)+(INT(-$N90/30)+1--$N90/30)*SUMIFS(68:68,$1:$1,CJ$1+INT(-$N90/30))))</f>
        <v>0</v>
      </c>
      <c r="CK90" s="40">
        <f>IF(CK$7="",0,IF(CK$1=MAX($1:$1),$R68-SUM($T90:CJ90),IF(CK$1=1,SUMIFS(68:68,$1:$1,"&gt;="&amp;1,$1:$1,"&lt;="&amp;INT(-$N90/30))+(-$N90/30-INT(-$N90/30))*SUMIFS(68:68,$1:$1,INT(-$N90/30)+1),0)+(-$N90/30-INT(-$N90/30))*SUMIFS(68:68,$1:$1,CK$1+INT(-$N90/30)+1)+(INT(-$N90/30)+1--$N90/30)*SUMIFS(68:68,$1:$1,CK$1+INT(-$N90/30))))</f>
        <v>0</v>
      </c>
      <c r="CL90" s="40">
        <f>IF(CL$7="",0,IF(CL$1=MAX($1:$1),$R68-SUM($T90:CK90),IF(CL$1=1,SUMIFS(68:68,$1:$1,"&gt;="&amp;1,$1:$1,"&lt;="&amp;INT(-$N90/30))+(-$N90/30-INT(-$N90/30))*SUMIFS(68:68,$1:$1,INT(-$N90/30)+1),0)+(-$N90/30-INT(-$N90/30))*SUMIFS(68:68,$1:$1,CL$1+INT(-$N90/30)+1)+(INT(-$N90/30)+1--$N90/30)*SUMIFS(68:68,$1:$1,CL$1+INT(-$N90/30))))</f>
        <v>0</v>
      </c>
      <c r="CM90" s="40">
        <f>IF(CM$7="",0,IF(CM$1=MAX($1:$1),$R68-SUM($T90:CL90),IF(CM$1=1,SUMIFS(68:68,$1:$1,"&gt;="&amp;1,$1:$1,"&lt;="&amp;INT(-$N90/30))+(-$N90/30-INT(-$N90/30))*SUMIFS(68:68,$1:$1,INT(-$N90/30)+1),0)+(-$N90/30-INT(-$N90/30))*SUMIFS(68:68,$1:$1,CM$1+INT(-$N90/30)+1)+(INT(-$N90/30)+1--$N90/30)*SUMIFS(68:68,$1:$1,CM$1+INT(-$N90/30))))</f>
        <v>0</v>
      </c>
      <c r="CN90" s="40">
        <f>IF(CN$7="",0,IF(CN$1=MAX($1:$1),$R68-SUM($T90:CM90),IF(CN$1=1,SUMIFS(68:68,$1:$1,"&gt;="&amp;1,$1:$1,"&lt;="&amp;INT(-$N90/30))+(-$N90/30-INT(-$N90/30))*SUMIFS(68:68,$1:$1,INT(-$N90/30)+1),0)+(-$N90/30-INT(-$N90/30))*SUMIFS(68:68,$1:$1,CN$1+INT(-$N90/30)+1)+(INT(-$N90/30)+1--$N90/30)*SUMIFS(68:68,$1:$1,CN$1+INT(-$N90/30))))</f>
        <v>0</v>
      </c>
      <c r="CO90" s="40">
        <f>IF(CO$7="",0,IF(CO$1=MAX($1:$1),$R68-SUM($T90:CN90),IF(CO$1=1,SUMIFS(68:68,$1:$1,"&gt;="&amp;1,$1:$1,"&lt;="&amp;INT(-$N90/30))+(-$N90/30-INT(-$N90/30))*SUMIFS(68:68,$1:$1,INT(-$N90/30)+1),0)+(-$N90/30-INT(-$N90/30))*SUMIFS(68:68,$1:$1,CO$1+INT(-$N90/30)+1)+(INT(-$N90/30)+1--$N90/30)*SUMIFS(68:68,$1:$1,CO$1+INT(-$N90/30))))</f>
        <v>0</v>
      </c>
      <c r="CP90" s="40">
        <f>IF(CP$7="",0,IF(CP$1=MAX($1:$1),$R68-SUM($T90:CO90),IF(CP$1=1,SUMIFS(68:68,$1:$1,"&gt;="&amp;1,$1:$1,"&lt;="&amp;INT(-$N90/30))+(-$N90/30-INT(-$N90/30))*SUMIFS(68:68,$1:$1,INT(-$N90/30)+1),0)+(-$N90/30-INT(-$N90/30))*SUMIFS(68:68,$1:$1,CP$1+INT(-$N90/30)+1)+(INT(-$N90/30)+1--$N90/30)*SUMIFS(68:68,$1:$1,CP$1+INT(-$N90/30))))</f>
        <v>0</v>
      </c>
      <c r="CQ90" s="40">
        <f>IF(CQ$7="",0,IF(CQ$1=MAX($1:$1),$R68-SUM($T90:CP90),IF(CQ$1=1,SUMIFS(68:68,$1:$1,"&gt;="&amp;1,$1:$1,"&lt;="&amp;INT(-$N90/30))+(-$N90/30-INT(-$N90/30))*SUMIFS(68:68,$1:$1,INT(-$N90/30)+1),0)+(-$N90/30-INT(-$N90/30))*SUMIFS(68:68,$1:$1,CQ$1+INT(-$N90/30)+1)+(INT(-$N90/30)+1--$N90/30)*SUMIFS(68:68,$1:$1,CQ$1+INT(-$N90/30))))</f>
        <v>0</v>
      </c>
      <c r="CR90" s="40">
        <f>IF(CR$7="",0,IF(CR$1=MAX($1:$1),$R68-SUM($T90:CQ90),IF(CR$1=1,SUMIFS(68:68,$1:$1,"&gt;="&amp;1,$1:$1,"&lt;="&amp;INT(-$N90/30))+(-$N90/30-INT(-$N90/30))*SUMIFS(68:68,$1:$1,INT(-$N90/30)+1),0)+(-$N90/30-INT(-$N90/30))*SUMIFS(68:68,$1:$1,CR$1+INT(-$N90/30)+1)+(INT(-$N90/30)+1--$N90/30)*SUMIFS(68:68,$1:$1,CR$1+INT(-$N90/30))))</f>
        <v>0</v>
      </c>
      <c r="CS90" s="40">
        <f>IF(CS$7="",0,IF(CS$1=MAX($1:$1),$R68-SUM($T90:CR90),IF(CS$1=1,SUMIFS(68:68,$1:$1,"&gt;="&amp;1,$1:$1,"&lt;="&amp;INT(-$N90/30))+(-$N90/30-INT(-$N90/30))*SUMIFS(68:68,$1:$1,INT(-$N90/30)+1),0)+(-$N90/30-INT(-$N90/30))*SUMIFS(68:68,$1:$1,CS$1+INT(-$N90/30)+1)+(INT(-$N90/30)+1--$N90/30)*SUMIFS(68:68,$1:$1,CS$1+INT(-$N90/30))))</f>
        <v>0</v>
      </c>
      <c r="CT90" s="40">
        <f>IF(CT$7="",0,IF(CT$1=MAX($1:$1),$R68-SUM($T90:CS90),IF(CT$1=1,SUMIFS(68:68,$1:$1,"&gt;="&amp;1,$1:$1,"&lt;="&amp;INT(-$N90/30))+(-$N90/30-INT(-$N90/30))*SUMIFS(68:68,$1:$1,INT(-$N90/30)+1),0)+(-$N90/30-INT(-$N90/30))*SUMIFS(68:68,$1:$1,CT$1+INT(-$N90/30)+1)+(INT(-$N90/30)+1--$N90/30)*SUMIFS(68:68,$1:$1,CT$1+INT(-$N90/30))))</f>
        <v>0</v>
      </c>
      <c r="CU90" s="40">
        <f>IF(CU$7="",0,IF(CU$1=MAX($1:$1),$R68-SUM($T90:CT90),IF(CU$1=1,SUMIFS(68:68,$1:$1,"&gt;="&amp;1,$1:$1,"&lt;="&amp;INT(-$N90/30))+(-$N90/30-INT(-$N90/30))*SUMIFS(68:68,$1:$1,INT(-$N90/30)+1),0)+(-$N90/30-INT(-$N90/30))*SUMIFS(68:68,$1:$1,CU$1+INT(-$N90/30)+1)+(INT(-$N90/30)+1--$N90/30)*SUMIFS(68:68,$1:$1,CU$1+INT(-$N90/30))))</f>
        <v>0</v>
      </c>
      <c r="CV90" s="40">
        <f>IF(CV$7="",0,IF(CV$1=MAX($1:$1),$R68-SUM($T90:CU90),IF(CV$1=1,SUMIFS(68:68,$1:$1,"&gt;="&amp;1,$1:$1,"&lt;="&amp;INT(-$N90/30))+(-$N90/30-INT(-$N90/30))*SUMIFS(68:68,$1:$1,INT(-$N90/30)+1),0)+(-$N90/30-INT(-$N90/30))*SUMIFS(68:68,$1:$1,CV$1+INT(-$N90/30)+1)+(INT(-$N90/30)+1--$N90/30)*SUMIFS(68:68,$1:$1,CV$1+INT(-$N90/30))))</f>
        <v>0</v>
      </c>
      <c r="CW90" s="40">
        <f>IF(CW$7="",0,IF(CW$1=MAX($1:$1),$R68-SUM($T90:CV90),IF(CW$1=1,SUMIFS(68:68,$1:$1,"&gt;="&amp;1,$1:$1,"&lt;="&amp;INT(-$N90/30))+(-$N90/30-INT(-$N90/30))*SUMIFS(68:68,$1:$1,INT(-$N90/30)+1),0)+(-$N90/30-INT(-$N90/30))*SUMIFS(68:68,$1:$1,CW$1+INT(-$N90/30)+1)+(INT(-$N90/30)+1--$N90/30)*SUMIFS(68:68,$1:$1,CW$1+INT(-$N90/30))))</f>
        <v>0</v>
      </c>
      <c r="CX90" s="40">
        <f>IF(CX$7="",0,IF(CX$1=MAX($1:$1),$R68-SUM($T90:CW90),IF(CX$1=1,SUMIFS(68:68,$1:$1,"&gt;="&amp;1,$1:$1,"&lt;="&amp;INT(-$N90/30))+(-$N90/30-INT(-$N90/30))*SUMIFS(68:68,$1:$1,INT(-$N90/30)+1),0)+(-$N90/30-INT(-$N90/30))*SUMIFS(68:68,$1:$1,CX$1+INT(-$N90/30)+1)+(INT(-$N90/30)+1--$N90/30)*SUMIFS(68:68,$1:$1,CX$1+INT(-$N90/30))))</f>
        <v>0</v>
      </c>
      <c r="CY90" s="40">
        <f>IF(CY$7="",0,IF(CY$1=MAX($1:$1),$R68-SUM($T90:CX90),IF(CY$1=1,SUMIFS(68:68,$1:$1,"&gt;="&amp;1,$1:$1,"&lt;="&amp;INT(-$N90/30))+(-$N90/30-INT(-$N90/30))*SUMIFS(68:68,$1:$1,INT(-$N90/30)+1),0)+(-$N90/30-INT(-$N90/30))*SUMIFS(68:68,$1:$1,CY$1+INT(-$N90/30)+1)+(INT(-$N90/30)+1--$N90/30)*SUMIFS(68:68,$1:$1,CY$1+INT(-$N90/30))))</f>
        <v>0</v>
      </c>
      <c r="CZ90" s="40">
        <f>IF(CZ$7="",0,IF(CZ$1=MAX($1:$1),$R68-SUM($T90:CY90),IF(CZ$1=1,SUMIFS(68:68,$1:$1,"&gt;="&amp;1,$1:$1,"&lt;="&amp;INT(-$N90/30))+(-$N90/30-INT(-$N90/30))*SUMIFS(68:68,$1:$1,INT(-$N90/30)+1),0)+(-$N90/30-INT(-$N90/30))*SUMIFS(68:68,$1:$1,CZ$1+INT(-$N90/30)+1)+(INT(-$N90/30)+1--$N90/30)*SUMIFS(68:68,$1:$1,CZ$1+INT(-$N90/30))))</f>
        <v>0</v>
      </c>
      <c r="DA90" s="40">
        <f>IF(DA$7="",0,IF(DA$1=MAX($1:$1),$R68-SUM($T90:CZ90),IF(DA$1=1,SUMIFS(68:68,$1:$1,"&gt;="&amp;1,$1:$1,"&lt;="&amp;INT(-$N90/30))+(-$N90/30-INT(-$N90/30))*SUMIFS(68:68,$1:$1,INT(-$N90/30)+1),0)+(-$N90/30-INT(-$N90/30))*SUMIFS(68:68,$1:$1,DA$1+INT(-$N90/30)+1)+(INT(-$N90/30)+1--$N90/30)*SUMIFS(68:68,$1:$1,DA$1+INT(-$N90/30))))</f>
        <v>0</v>
      </c>
      <c r="DB90" s="40">
        <f>IF(DB$7="",0,IF(DB$1=MAX($1:$1),$R68-SUM($T90:DA90),IF(DB$1=1,SUMIFS(68:68,$1:$1,"&gt;="&amp;1,$1:$1,"&lt;="&amp;INT(-$N90/30))+(-$N90/30-INT(-$N90/30))*SUMIFS(68:68,$1:$1,INT(-$N90/30)+1),0)+(-$N90/30-INT(-$N90/30))*SUMIFS(68:68,$1:$1,DB$1+INT(-$N90/30)+1)+(INT(-$N90/30)+1--$N90/30)*SUMIFS(68:68,$1:$1,DB$1+INT(-$N90/30))))</f>
        <v>0</v>
      </c>
      <c r="DC90" s="40">
        <f>IF(DC$7="",0,IF(DC$1=MAX($1:$1),$R68-SUM($T90:DB90),IF(DC$1=1,SUMIFS(68:68,$1:$1,"&gt;="&amp;1,$1:$1,"&lt;="&amp;INT(-$N90/30))+(-$N90/30-INT(-$N90/30))*SUMIFS(68:68,$1:$1,INT(-$N90/30)+1),0)+(-$N90/30-INT(-$N90/30))*SUMIFS(68:68,$1:$1,DC$1+INT(-$N90/30)+1)+(INT(-$N90/30)+1--$N90/30)*SUMIFS(68:68,$1:$1,DC$1+INT(-$N90/30))))</f>
        <v>0</v>
      </c>
      <c r="DD90" s="40">
        <f>IF(DD$7="",0,IF(DD$1=MAX($1:$1),$R68-SUM($T90:DC90),IF(DD$1=1,SUMIFS(68:68,$1:$1,"&gt;="&amp;1,$1:$1,"&lt;="&amp;INT(-$N90/30))+(-$N90/30-INT(-$N90/30))*SUMIFS(68:68,$1:$1,INT(-$N90/30)+1),0)+(-$N90/30-INT(-$N90/30))*SUMIFS(68:68,$1:$1,DD$1+INT(-$N90/30)+1)+(INT(-$N90/30)+1--$N90/30)*SUMIFS(68:68,$1:$1,DD$1+INT(-$N90/30))))</f>
        <v>0</v>
      </c>
      <c r="DE90" s="40">
        <f>IF(DE$7="",0,IF(DE$1=MAX($1:$1),$R68-SUM($T90:DD90),IF(DE$1=1,SUMIFS(68:68,$1:$1,"&gt;="&amp;1,$1:$1,"&lt;="&amp;INT(-$N90/30))+(-$N90/30-INT(-$N90/30))*SUMIFS(68:68,$1:$1,INT(-$N90/30)+1),0)+(-$N90/30-INT(-$N90/30))*SUMIFS(68:68,$1:$1,DE$1+INT(-$N90/30)+1)+(INT(-$N90/30)+1--$N90/30)*SUMIFS(68:68,$1:$1,DE$1+INT(-$N90/30))))</f>
        <v>0</v>
      </c>
      <c r="DF90" s="40">
        <f>IF(DF$7="",0,IF(DF$1=MAX($1:$1),$R68-SUM($T90:DE90),IF(DF$1=1,SUMIFS(68:68,$1:$1,"&gt;="&amp;1,$1:$1,"&lt;="&amp;INT(-$N90/30))+(-$N90/30-INT(-$N90/30))*SUMIFS(68:68,$1:$1,INT(-$N90/30)+1),0)+(-$N90/30-INT(-$N90/30))*SUMIFS(68:68,$1:$1,DF$1+INT(-$N90/30)+1)+(INT(-$N90/30)+1--$N90/30)*SUMIFS(68:68,$1:$1,DF$1+INT(-$N90/30))))</f>
        <v>0</v>
      </c>
      <c r="DG90" s="40">
        <f>IF(DG$7="",0,IF(DG$1=MAX($1:$1),$R68-SUM($T90:DF90),IF(DG$1=1,SUMIFS(68:68,$1:$1,"&gt;="&amp;1,$1:$1,"&lt;="&amp;INT(-$N90/30))+(-$N90/30-INT(-$N90/30))*SUMIFS(68:68,$1:$1,INT(-$N90/30)+1),0)+(-$N90/30-INT(-$N90/30))*SUMIFS(68:68,$1:$1,DG$1+INT(-$N90/30)+1)+(INT(-$N90/30)+1--$N90/30)*SUMIFS(68:68,$1:$1,DG$1+INT(-$N90/30))))</f>
        <v>0</v>
      </c>
      <c r="DH90" s="40">
        <f>IF(DH$7="",0,IF(DH$1=MAX($1:$1),$R68-SUM($T90:DG90),IF(DH$1=1,SUMIFS(68:68,$1:$1,"&gt;="&amp;1,$1:$1,"&lt;="&amp;INT(-$N90/30))+(-$N90/30-INT(-$N90/30))*SUMIFS(68:68,$1:$1,INT(-$N90/30)+1),0)+(-$N90/30-INT(-$N90/30))*SUMIFS(68:68,$1:$1,DH$1+INT(-$N90/30)+1)+(INT(-$N90/30)+1--$N90/30)*SUMIFS(68:68,$1:$1,DH$1+INT(-$N90/30))))</f>
        <v>0</v>
      </c>
      <c r="DI90" s="40">
        <f>IF(DI$7="",0,IF(DI$1=MAX($1:$1),$R68-SUM($T90:DH90),IF(DI$1=1,SUMIFS(68:68,$1:$1,"&gt;="&amp;1,$1:$1,"&lt;="&amp;INT(-$N90/30))+(-$N90/30-INT(-$N90/30))*SUMIFS(68:68,$1:$1,INT(-$N90/30)+1),0)+(-$N90/30-INT(-$N90/30))*SUMIFS(68:68,$1:$1,DI$1+INT(-$N90/30)+1)+(INT(-$N90/30)+1--$N90/30)*SUMIFS(68:68,$1:$1,DI$1+INT(-$N90/30))))</f>
        <v>0</v>
      </c>
      <c r="DJ90" s="40">
        <f>IF(DJ$7="",0,IF(DJ$1=MAX($1:$1),$R68-SUM($T90:DI90),IF(DJ$1=1,SUMIFS(68:68,$1:$1,"&gt;="&amp;1,$1:$1,"&lt;="&amp;INT(-$N90/30))+(-$N90/30-INT(-$N90/30))*SUMIFS(68:68,$1:$1,INT(-$N90/30)+1),0)+(-$N90/30-INT(-$N90/30))*SUMIFS(68:68,$1:$1,DJ$1+INT(-$N90/30)+1)+(INT(-$N90/30)+1--$N90/30)*SUMIFS(68:68,$1:$1,DJ$1+INT(-$N90/30))))</f>
        <v>0</v>
      </c>
      <c r="DK90" s="40">
        <f>IF(DK$7="",0,IF(DK$1=MAX($1:$1),$R68-SUM($T90:DJ90),IF(DK$1=1,SUMIFS(68:68,$1:$1,"&gt;="&amp;1,$1:$1,"&lt;="&amp;INT(-$N90/30))+(-$N90/30-INT(-$N90/30))*SUMIFS(68:68,$1:$1,INT(-$N90/30)+1),0)+(-$N90/30-INT(-$N90/30))*SUMIFS(68:68,$1:$1,DK$1+INT(-$N90/30)+1)+(INT(-$N90/30)+1--$N90/30)*SUMIFS(68:68,$1:$1,DK$1+INT(-$N90/30))))</f>
        <v>0</v>
      </c>
      <c r="DL90" s="40">
        <f>IF(DL$7="",0,IF(DL$1=MAX($1:$1),$R68-SUM($T90:DK90),IF(DL$1=1,SUMIFS(68:68,$1:$1,"&gt;="&amp;1,$1:$1,"&lt;="&amp;INT(-$N90/30))+(-$N90/30-INT(-$N90/30))*SUMIFS(68:68,$1:$1,INT(-$N90/30)+1),0)+(-$N90/30-INT(-$N90/30))*SUMIFS(68:68,$1:$1,DL$1+INT(-$N90/30)+1)+(INT(-$N90/30)+1--$N90/30)*SUMIFS(68:68,$1:$1,DL$1+INT(-$N90/30))))</f>
        <v>0</v>
      </c>
      <c r="DM90" s="40">
        <f>IF(DM$7="",0,IF(DM$1=MAX($1:$1),$R68-SUM($T90:DL90),IF(DM$1=1,SUMIFS(68:68,$1:$1,"&gt;="&amp;1,$1:$1,"&lt;="&amp;INT(-$N90/30))+(-$N90/30-INT(-$N90/30))*SUMIFS(68:68,$1:$1,INT(-$N90/30)+1),0)+(-$N90/30-INT(-$N90/30))*SUMIFS(68:68,$1:$1,DM$1+INT(-$N90/30)+1)+(INT(-$N90/30)+1--$N90/30)*SUMIFS(68:68,$1:$1,DM$1+INT(-$N90/30))))</f>
        <v>0</v>
      </c>
      <c r="DN90" s="40">
        <f>IF(DN$7="",0,IF(DN$1=MAX($1:$1),$R68-SUM($T90:DM90),IF(DN$1=1,SUMIFS(68:68,$1:$1,"&gt;="&amp;1,$1:$1,"&lt;="&amp;INT(-$N90/30))+(-$N90/30-INT(-$N90/30))*SUMIFS(68:68,$1:$1,INT(-$N90/30)+1),0)+(-$N90/30-INT(-$N90/30))*SUMIFS(68:68,$1:$1,DN$1+INT(-$N90/30)+1)+(INT(-$N90/30)+1--$N90/30)*SUMIFS(68:68,$1:$1,DN$1+INT(-$N90/30))))</f>
        <v>0</v>
      </c>
      <c r="DO90" s="40">
        <f>IF(DO$7="",0,IF(DO$1=MAX($1:$1),$R68-SUM($T90:DN90),IF(DO$1=1,SUMIFS(68:68,$1:$1,"&gt;="&amp;1,$1:$1,"&lt;="&amp;INT(-$N90/30))+(-$N90/30-INT(-$N90/30))*SUMIFS(68:68,$1:$1,INT(-$N90/30)+1),0)+(-$N90/30-INT(-$N90/30))*SUMIFS(68:68,$1:$1,DO$1+INT(-$N90/30)+1)+(INT(-$N90/30)+1--$N90/30)*SUMIFS(68:68,$1:$1,DO$1+INT(-$N90/30))))</f>
        <v>0</v>
      </c>
      <c r="DP90" s="40">
        <f>IF(DP$7="",0,IF(DP$1=MAX($1:$1),$R68-SUM($T90:DO90),IF(DP$1=1,SUMIFS(68:68,$1:$1,"&gt;="&amp;1,$1:$1,"&lt;="&amp;INT(-$N90/30))+(-$N90/30-INT(-$N90/30))*SUMIFS(68:68,$1:$1,INT(-$N90/30)+1),0)+(-$N90/30-INT(-$N90/30))*SUMIFS(68:68,$1:$1,DP$1+INT(-$N90/30)+1)+(INT(-$N90/30)+1--$N90/30)*SUMIFS(68:68,$1:$1,DP$1+INT(-$N90/30))))</f>
        <v>0</v>
      </c>
      <c r="DQ90" s="40">
        <f>IF(DQ$7="",0,IF(DQ$1=MAX($1:$1),$R68-SUM($T90:DP90),IF(DQ$1=1,SUMIFS(68:68,$1:$1,"&gt;="&amp;1,$1:$1,"&lt;="&amp;INT(-$N90/30))+(-$N90/30-INT(-$N90/30))*SUMIFS(68:68,$1:$1,INT(-$N90/30)+1),0)+(-$N90/30-INT(-$N90/30))*SUMIFS(68:68,$1:$1,DQ$1+INT(-$N90/30)+1)+(INT(-$N90/30)+1--$N90/30)*SUMIFS(68:68,$1:$1,DQ$1+INT(-$N90/30))))</f>
        <v>0</v>
      </c>
      <c r="DR90" s="40">
        <f>IF(DR$7="",0,IF(DR$1=MAX($1:$1),$R68-SUM($T90:DQ90),IF(DR$1=1,SUMIFS(68:68,$1:$1,"&gt;="&amp;1,$1:$1,"&lt;="&amp;INT(-$N90/30))+(-$N90/30-INT(-$N90/30))*SUMIFS(68:68,$1:$1,INT(-$N90/30)+1),0)+(-$N90/30-INT(-$N90/30))*SUMIFS(68:68,$1:$1,DR$1+INT(-$N90/30)+1)+(INT(-$N90/30)+1--$N90/30)*SUMIFS(68:68,$1:$1,DR$1+INT(-$N90/30))))</f>
        <v>0</v>
      </c>
      <c r="DS90" s="40">
        <f>IF(DS$7="",0,IF(DS$1=MAX($1:$1),$R68-SUM($T90:DR90),IF(DS$1=1,SUMIFS(68:68,$1:$1,"&gt;="&amp;1,$1:$1,"&lt;="&amp;INT(-$N90/30))+(-$N90/30-INT(-$N90/30))*SUMIFS(68:68,$1:$1,INT(-$N90/30)+1),0)+(-$N90/30-INT(-$N90/30))*SUMIFS(68:68,$1:$1,DS$1+INT(-$N90/30)+1)+(INT(-$N90/30)+1--$N90/30)*SUMIFS(68:68,$1:$1,DS$1+INT(-$N90/30))))</f>
        <v>0</v>
      </c>
      <c r="DT90" s="40">
        <f>IF(DT$7="",0,IF(DT$1=MAX($1:$1),$R68-SUM($T90:DS90),IF(DT$1=1,SUMIFS(68:68,$1:$1,"&gt;="&amp;1,$1:$1,"&lt;="&amp;INT(-$N90/30))+(-$N90/30-INT(-$N90/30))*SUMIFS(68:68,$1:$1,INT(-$N90/30)+1),0)+(-$N90/30-INT(-$N90/30))*SUMIFS(68:68,$1:$1,DT$1+INT(-$N90/30)+1)+(INT(-$N90/30)+1--$N90/30)*SUMIFS(68:68,$1:$1,DT$1+INT(-$N90/30))))</f>
        <v>0</v>
      </c>
      <c r="DU90" s="40">
        <f>IF(DU$7="",0,IF(DU$1=MAX($1:$1),$R68-SUM($T90:DT90),IF(DU$1=1,SUMIFS(68:68,$1:$1,"&gt;="&amp;1,$1:$1,"&lt;="&amp;INT(-$N90/30))+(-$N90/30-INT(-$N90/30))*SUMIFS(68:68,$1:$1,INT(-$N90/30)+1),0)+(-$N90/30-INT(-$N90/30))*SUMIFS(68:68,$1:$1,DU$1+INT(-$N90/30)+1)+(INT(-$N90/30)+1--$N90/30)*SUMIFS(68:68,$1:$1,DU$1+INT(-$N90/30))))</f>
        <v>0</v>
      </c>
      <c r="DV90" s="40">
        <f>IF(DV$7="",0,IF(DV$1=MAX($1:$1),$R68-SUM($T90:DU90),IF(DV$1=1,SUMIFS(68:68,$1:$1,"&gt;="&amp;1,$1:$1,"&lt;="&amp;INT(-$N90/30))+(-$N90/30-INT(-$N90/30))*SUMIFS(68:68,$1:$1,INT(-$N90/30)+1),0)+(-$N90/30-INT(-$N90/30))*SUMIFS(68:68,$1:$1,DV$1+INT(-$N90/30)+1)+(INT(-$N90/30)+1--$N90/30)*SUMIFS(68:68,$1:$1,DV$1+INT(-$N90/30))))</f>
        <v>0</v>
      </c>
      <c r="DW90" s="40">
        <f>IF(DW$7="",0,IF(DW$1=MAX($1:$1),$R68-SUM($T90:DV90),IF(DW$1=1,SUMIFS(68:68,$1:$1,"&gt;="&amp;1,$1:$1,"&lt;="&amp;INT(-$N90/30))+(-$N90/30-INT(-$N90/30))*SUMIFS(68:68,$1:$1,INT(-$N90/30)+1),0)+(-$N90/30-INT(-$N90/30))*SUMIFS(68:68,$1:$1,DW$1+INT(-$N90/30)+1)+(INT(-$N90/30)+1--$N90/30)*SUMIFS(68:68,$1:$1,DW$1+INT(-$N90/30))))</f>
        <v>0</v>
      </c>
      <c r="DX90" s="40">
        <f>IF(DX$7="",0,IF(DX$1=MAX($1:$1),$R68-SUM($T90:DW90),IF(DX$1=1,SUMIFS(68:68,$1:$1,"&gt;="&amp;1,$1:$1,"&lt;="&amp;INT(-$N90/30))+(-$N90/30-INT(-$N90/30))*SUMIFS(68:68,$1:$1,INT(-$N90/30)+1),0)+(-$N90/30-INT(-$N90/30))*SUMIFS(68:68,$1:$1,DX$1+INT(-$N90/30)+1)+(INT(-$N90/30)+1--$N90/30)*SUMIFS(68:68,$1:$1,DX$1+INT(-$N90/30))))</f>
        <v>0</v>
      </c>
      <c r="DY90" s="40">
        <f>IF(DY$7="",0,IF(DY$1=MAX($1:$1),$R68-SUM($T90:DX90),IF(DY$1=1,SUMIFS(68:68,$1:$1,"&gt;="&amp;1,$1:$1,"&lt;="&amp;INT(-$N90/30))+(-$N90/30-INT(-$N90/30))*SUMIFS(68:68,$1:$1,INT(-$N90/30)+1),0)+(-$N90/30-INT(-$N90/30))*SUMIFS(68:68,$1:$1,DY$1+INT(-$N90/30)+1)+(INT(-$N90/30)+1--$N90/30)*SUMIFS(68:68,$1:$1,DY$1+INT(-$N90/30))))</f>
        <v>0</v>
      </c>
      <c r="DZ90" s="40">
        <f>IF(DZ$7="",0,IF(DZ$1=MAX($1:$1),$R68-SUM($T90:DY90),IF(DZ$1=1,SUMIFS(68:68,$1:$1,"&gt;="&amp;1,$1:$1,"&lt;="&amp;INT(-$N90/30))+(-$N90/30-INT(-$N90/30))*SUMIFS(68:68,$1:$1,INT(-$N90/30)+1),0)+(-$N90/30-INT(-$N90/30))*SUMIFS(68:68,$1:$1,DZ$1+INT(-$N90/30)+1)+(INT(-$N90/30)+1--$N90/30)*SUMIFS(68:68,$1:$1,DZ$1+INT(-$N90/30))))</f>
        <v>0</v>
      </c>
      <c r="EA90" s="40">
        <f>IF(EA$7="",0,IF(EA$1=MAX($1:$1),$R68-SUM($T90:DZ90),IF(EA$1=1,SUMIFS(68:68,$1:$1,"&gt;="&amp;1,$1:$1,"&lt;="&amp;INT(-$N90/30))+(-$N90/30-INT(-$N90/30))*SUMIFS(68:68,$1:$1,INT(-$N90/30)+1),0)+(-$N90/30-INT(-$N90/30))*SUMIFS(68:68,$1:$1,EA$1+INT(-$N90/30)+1)+(INT(-$N90/30)+1--$N90/30)*SUMIFS(68:68,$1:$1,EA$1+INT(-$N90/30))))</f>
        <v>0</v>
      </c>
      <c r="EB90" s="40">
        <f>IF(EB$7="",0,IF(EB$1=MAX($1:$1),$R68-SUM($T90:EA90),IF(EB$1=1,SUMIFS(68:68,$1:$1,"&gt;="&amp;1,$1:$1,"&lt;="&amp;INT(-$N90/30))+(-$N90/30-INT(-$N90/30))*SUMIFS(68:68,$1:$1,INT(-$N90/30)+1),0)+(-$N90/30-INT(-$N90/30))*SUMIFS(68:68,$1:$1,EB$1+INT(-$N90/30)+1)+(INT(-$N90/30)+1--$N90/30)*SUMIFS(68:68,$1:$1,EB$1+INT(-$N90/30))))</f>
        <v>0</v>
      </c>
      <c r="EC90" s="40">
        <f>IF(EC$7="",0,IF(EC$1=MAX($1:$1),$R68-SUM($T90:EB90),IF(EC$1=1,SUMIFS(68:68,$1:$1,"&gt;="&amp;1,$1:$1,"&lt;="&amp;INT(-$N90/30))+(-$N90/30-INT(-$N90/30))*SUMIFS(68:68,$1:$1,INT(-$N90/30)+1),0)+(-$N90/30-INT(-$N90/30))*SUMIFS(68:68,$1:$1,EC$1+INT(-$N90/30)+1)+(INT(-$N90/30)+1--$N90/30)*SUMIFS(68:68,$1:$1,EC$1+INT(-$N90/30))))</f>
        <v>0</v>
      </c>
      <c r="ED90" s="40">
        <f>IF(ED$7="",0,IF(ED$1=MAX($1:$1),$R68-SUM($T90:EC90),IF(ED$1=1,SUMIFS(68:68,$1:$1,"&gt;="&amp;1,$1:$1,"&lt;="&amp;INT(-$N90/30))+(-$N90/30-INT(-$N90/30))*SUMIFS(68:68,$1:$1,INT(-$N90/30)+1),0)+(-$N90/30-INT(-$N90/30))*SUMIFS(68:68,$1:$1,ED$1+INT(-$N90/30)+1)+(INT(-$N90/30)+1--$N90/30)*SUMIFS(68:68,$1:$1,ED$1+INT(-$N90/30))))</f>
        <v>0</v>
      </c>
      <c r="EE90" s="40">
        <f>IF(EE$7="",0,IF(EE$1=MAX($1:$1),$R68-SUM($T90:ED90),IF(EE$1=1,SUMIFS(68:68,$1:$1,"&gt;="&amp;1,$1:$1,"&lt;="&amp;INT(-$N90/30))+(-$N90/30-INT(-$N90/30))*SUMIFS(68:68,$1:$1,INT(-$N90/30)+1),0)+(-$N90/30-INT(-$N90/30))*SUMIFS(68:68,$1:$1,EE$1+INT(-$N90/30)+1)+(INT(-$N90/30)+1--$N90/30)*SUMIFS(68:68,$1:$1,EE$1+INT(-$N90/30))))</f>
        <v>0</v>
      </c>
      <c r="EF90" s="40">
        <f>IF(EF$7="",0,IF(EF$1=MAX($1:$1),$R68-SUM($T90:EE90),IF(EF$1=1,SUMIFS(68:68,$1:$1,"&gt;="&amp;1,$1:$1,"&lt;="&amp;INT(-$N90/30))+(-$N90/30-INT(-$N90/30))*SUMIFS(68:68,$1:$1,INT(-$N90/30)+1),0)+(-$N90/30-INT(-$N90/30))*SUMIFS(68:68,$1:$1,EF$1+INT(-$N90/30)+1)+(INT(-$N90/30)+1--$N90/30)*SUMIFS(68:68,$1:$1,EF$1+INT(-$N90/30))))</f>
        <v>0</v>
      </c>
      <c r="EG90" s="40">
        <f>IF(EG$7="",0,IF(EG$1=MAX($1:$1),$R68-SUM($T90:EF90),IF(EG$1=1,SUMIFS(68:68,$1:$1,"&gt;="&amp;1,$1:$1,"&lt;="&amp;INT(-$N90/30))+(-$N90/30-INT(-$N90/30))*SUMIFS(68:68,$1:$1,INT(-$N90/30)+1),0)+(-$N90/30-INT(-$N90/30))*SUMIFS(68:68,$1:$1,EG$1+INT(-$N90/30)+1)+(INT(-$N90/30)+1--$N90/30)*SUMIFS(68:68,$1:$1,EG$1+INT(-$N90/30))))</f>
        <v>0</v>
      </c>
      <c r="EH90" s="40">
        <f>IF(EH$7="",0,IF(EH$1=MAX($1:$1),$R68-SUM($T90:EG90),IF(EH$1=1,SUMIFS(68:68,$1:$1,"&gt;="&amp;1,$1:$1,"&lt;="&amp;INT(-$N90/30))+(-$N90/30-INT(-$N90/30))*SUMIFS(68:68,$1:$1,INT(-$N90/30)+1),0)+(-$N90/30-INT(-$N90/30))*SUMIFS(68:68,$1:$1,EH$1+INT(-$N90/30)+1)+(INT(-$N90/30)+1--$N90/30)*SUMIFS(68:68,$1:$1,EH$1+INT(-$N90/30))))</f>
        <v>0</v>
      </c>
      <c r="EI90" s="40">
        <f>IF(EI$7="",0,IF(EI$1=MAX($1:$1),$R68-SUM($T90:EH90),IF(EI$1=1,SUMIFS(68:68,$1:$1,"&gt;="&amp;1,$1:$1,"&lt;="&amp;INT(-$N90/30))+(-$N90/30-INT(-$N90/30))*SUMIFS(68:68,$1:$1,INT(-$N90/30)+1),0)+(-$N90/30-INT(-$N90/30))*SUMIFS(68:68,$1:$1,EI$1+INT(-$N90/30)+1)+(INT(-$N90/30)+1--$N90/30)*SUMIFS(68:68,$1:$1,EI$1+INT(-$N90/30))))</f>
        <v>0</v>
      </c>
      <c r="EJ90" s="40">
        <f>IF(EJ$7="",0,IF(EJ$1=MAX($1:$1),$R68-SUM($T90:EI90),IF(EJ$1=1,SUMIFS(68:68,$1:$1,"&gt;="&amp;1,$1:$1,"&lt;="&amp;INT(-$N90/30))+(-$N90/30-INT(-$N90/30))*SUMIFS(68:68,$1:$1,INT(-$N90/30)+1),0)+(-$N90/30-INT(-$N90/30))*SUMIFS(68:68,$1:$1,EJ$1+INT(-$N90/30)+1)+(INT(-$N90/30)+1--$N90/30)*SUMIFS(68:68,$1:$1,EJ$1+INT(-$N90/30))))</f>
        <v>0</v>
      </c>
      <c r="EK90" s="40">
        <f>IF(EK$7="",0,IF(EK$1=MAX($1:$1),$R68-SUM($T90:EJ90),IF(EK$1=1,SUMIFS(68:68,$1:$1,"&gt;="&amp;1,$1:$1,"&lt;="&amp;INT(-$N90/30))+(-$N90/30-INT(-$N90/30))*SUMIFS(68:68,$1:$1,INT(-$N90/30)+1),0)+(-$N90/30-INT(-$N90/30))*SUMIFS(68:68,$1:$1,EK$1+INT(-$N90/30)+1)+(INT(-$N90/30)+1--$N90/30)*SUMIFS(68:68,$1:$1,EK$1+INT(-$N90/30))))</f>
        <v>0</v>
      </c>
      <c r="EL90" s="40">
        <f>IF(EL$7="",0,IF(EL$1=MAX($1:$1),$R68-SUM($T90:EK90),IF(EL$1=1,SUMIFS(68:68,$1:$1,"&gt;="&amp;1,$1:$1,"&lt;="&amp;INT(-$N90/30))+(-$N90/30-INT(-$N90/30))*SUMIFS(68:68,$1:$1,INT(-$N90/30)+1),0)+(-$N90/30-INT(-$N90/30))*SUMIFS(68:68,$1:$1,EL$1+INT(-$N90/30)+1)+(INT(-$N90/30)+1--$N90/30)*SUMIFS(68:68,$1:$1,EL$1+INT(-$N90/30))))</f>
        <v>0</v>
      </c>
      <c r="EM90" s="40">
        <f>IF(EM$7="",0,IF(EM$1=MAX($1:$1),$R68-SUM($T90:EL90),IF(EM$1=1,SUMIFS(68:68,$1:$1,"&gt;="&amp;1,$1:$1,"&lt;="&amp;INT(-$N90/30))+(-$N90/30-INT(-$N90/30))*SUMIFS(68:68,$1:$1,INT(-$N90/30)+1),0)+(-$N90/30-INT(-$N90/30))*SUMIFS(68:68,$1:$1,EM$1+INT(-$N90/30)+1)+(INT(-$N90/30)+1--$N90/30)*SUMIFS(68:68,$1:$1,EM$1+INT(-$N90/30))))</f>
        <v>0</v>
      </c>
      <c r="EN90" s="40">
        <f>IF(EN$7="",0,IF(EN$1=MAX($1:$1),$R68-SUM($T90:EM90),IF(EN$1=1,SUMIFS(68:68,$1:$1,"&gt;="&amp;1,$1:$1,"&lt;="&amp;INT(-$N90/30))+(-$N90/30-INT(-$N90/30))*SUMIFS(68:68,$1:$1,INT(-$N90/30)+1),0)+(-$N90/30-INT(-$N90/30))*SUMIFS(68:68,$1:$1,EN$1+INT(-$N90/30)+1)+(INT(-$N90/30)+1--$N90/30)*SUMIFS(68:68,$1:$1,EN$1+INT(-$N90/30))))</f>
        <v>0</v>
      </c>
      <c r="EO90" s="40">
        <f>IF(EO$7="",0,IF(EO$1=MAX($1:$1),$R68-SUM($T90:EN90),IF(EO$1=1,SUMIFS(68:68,$1:$1,"&gt;="&amp;1,$1:$1,"&lt;="&amp;INT(-$N90/30))+(-$N90/30-INT(-$N90/30))*SUMIFS(68:68,$1:$1,INT(-$N90/30)+1),0)+(-$N90/30-INT(-$N90/30))*SUMIFS(68:68,$1:$1,EO$1+INT(-$N90/30)+1)+(INT(-$N90/30)+1--$N90/30)*SUMIFS(68:68,$1:$1,EO$1+INT(-$N90/30))))</f>
        <v>0</v>
      </c>
      <c r="EP90" s="40">
        <f>IF(EP$7="",0,IF(EP$1=MAX($1:$1),$R68-SUM($T90:EO90),IF(EP$1=1,SUMIFS(68:68,$1:$1,"&gt;="&amp;1,$1:$1,"&lt;="&amp;INT(-$N90/30))+(-$N90/30-INT(-$N90/30))*SUMIFS(68:68,$1:$1,INT(-$N90/30)+1),0)+(-$N90/30-INT(-$N90/30))*SUMIFS(68:68,$1:$1,EP$1+INT(-$N90/30)+1)+(INT(-$N90/30)+1--$N90/30)*SUMIFS(68:68,$1:$1,EP$1+INT(-$N90/30))))</f>
        <v>0</v>
      </c>
      <c r="EQ90" s="40">
        <f>IF(EQ$7="",0,IF(EQ$1=MAX($1:$1),$R68-SUM($T90:EP90),IF(EQ$1=1,SUMIFS(68:68,$1:$1,"&gt;="&amp;1,$1:$1,"&lt;="&amp;INT(-$N90/30))+(-$N90/30-INT(-$N90/30))*SUMIFS(68:68,$1:$1,INT(-$N90/30)+1),0)+(-$N90/30-INT(-$N90/30))*SUMIFS(68:68,$1:$1,EQ$1+INT(-$N90/30)+1)+(INT(-$N90/30)+1--$N90/30)*SUMIFS(68:68,$1:$1,EQ$1+INT(-$N90/30))))</f>
        <v>0</v>
      </c>
      <c r="ER90" s="40">
        <f>IF(ER$7="",0,IF(ER$1=MAX($1:$1),$R68-SUM($T90:EQ90),IF(ER$1=1,SUMIFS(68:68,$1:$1,"&gt;="&amp;1,$1:$1,"&lt;="&amp;INT(-$N90/30))+(-$N90/30-INT(-$N90/30))*SUMIFS(68:68,$1:$1,INT(-$N90/30)+1),0)+(-$N90/30-INT(-$N90/30))*SUMIFS(68:68,$1:$1,ER$1+INT(-$N90/30)+1)+(INT(-$N90/30)+1--$N90/30)*SUMIFS(68:68,$1:$1,ER$1+INT(-$N90/30))))</f>
        <v>0</v>
      </c>
      <c r="ES90" s="40">
        <f>IF(ES$7="",0,IF(ES$1=MAX($1:$1),$R68-SUM($T90:ER90),IF(ES$1=1,SUMIFS(68:68,$1:$1,"&gt;="&amp;1,$1:$1,"&lt;="&amp;INT(-$N90/30))+(-$N90/30-INT(-$N90/30))*SUMIFS(68:68,$1:$1,INT(-$N90/30)+1),0)+(-$N90/30-INT(-$N90/30))*SUMIFS(68:68,$1:$1,ES$1+INT(-$N90/30)+1)+(INT(-$N90/30)+1--$N90/30)*SUMIFS(68:68,$1:$1,ES$1+INT(-$N90/30))))</f>
        <v>0</v>
      </c>
      <c r="ET90" s="40">
        <f>IF(ET$7="",0,IF(ET$1=MAX($1:$1),$R68-SUM($T90:ES90),IF(ET$1=1,SUMIFS(68:68,$1:$1,"&gt;="&amp;1,$1:$1,"&lt;="&amp;INT(-$N90/30))+(-$N90/30-INT(-$N90/30))*SUMIFS(68:68,$1:$1,INT(-$N90/30)+1),0)+(-$N90/30-INT(-$N90/30))*SUMIFS(68:68,$1:$1,ET$1+INT(-$N90/30)+1)+(INT(-$N90/30)+1--$N90/30)*SUMIFS(68:68,$1:$1,ET$1+INT(-$N90/30))))</f>
        <v>0</v>
      </c>
      <c r="EU90" s="40">
        <f>IF(EU$7="",0,IF(EU$1=MAX($1:$1),$R68-SUM($T90:ET90),IF(EU$1=1,SUMIFS(68:68,$1:$1,"&gt;="&amp;1,$1:$1,"&lt;="&amp;INT(-$N90/30))+(-$N90/30-INT(-$N90/30))*SUMIFS(68:68,$1:$1,INT(-$N90/30)+1),0)+(-$N90/30-INT(-$N90/30))*SUMIFS(68:68,$1:$1,EU$1+INT(-$N90/30)+1)+(INT(-$N90/30)+1--$N90/30)*SUMIFS(68:68,$1:$1,EU$1+INT(-$N90/30))))</f>
        <v>0</v>
      </c>
      <c r="EV90" s="40">
        <f>IF(EV$7="",0,IF(EV$1=MAX($1:$1),$R68-SUM($T90:EU90),IF(EV$1=1,SUMIFS(68:68,$1:$1,"&gt;="&amp;1,$1:$1,"&lt;="&amp;INT(-$N90/30))+(-$N90/30-INT(-$N90/30))*SUMIFS(68:68,$1:$1,INT(-$N90/30)+1),0)+(-$N90/30-INT(-$N90/30))*SUMIFS(68:68,$1:$1,EV$1+INT(-$N90/30)+1)+(INT(-$N90/30)+1--$N90/30)*SUMIFS(68:68,$1:$1,EV$1+INT(-$N90/30))))</f>
        <v>0</v>
      </c>
      <c r="EW90" s="40">
        <f>IF(EW$7="",0,IF(EW$1=MAX($1:$1),$R68-SUM($T90:EV90),IF(EW$1=1,SUMIFS(68:68,$1:$1,"&gt;="&amp;1,$1:$1,"&lt;="&amp;INT(-$N90/30))+(-$N90/30-INT(-$N90/30))*SUMIFS(68:68,$1:$1,INT(-$N90/30)+1),0)+(-$N90/30-INT(-$N90/30))*SUMIFS(68:68,$1:$1,EW$1+INT(-$N90/30)+1)+(INT(-$N90/30)+1--$N90/30)*SUMIFS(68:68,$1:$1,EW$1+INT(-$N90/30))))</f>
        <v>0</v>
      </c>
      <c r="EX90" s="40">
        <f>IF(EX$7="",0,IF(EX$1=MAX($1:$1),$R68-SUM($T90:EW90),IF(EX$1=1,SUMIFS(68:68,$1:$1,"&gt;="&amp;1,$1:$1,"&lt;="&amp;INT(-$N90/30))+(-$N90/30-INT(-$N90/30))*SUMIFS(68:68,$1:$1,INT(-$N90/30)+1),0)+(-$N90/30-INT(-$N90/30))*SUMIFS(68:68,$1:$1,EX$1+INT(-$N90/30)+1)+(INT(-$N90/30)+1--$N90/30)*SUMIFS(68:68,$1:$1,EX$1+INT(-$N90/30))))</f>
        <v>0</v>
      </c>
      <c r="EY90" s="40">
        <f>IF(EY$7="",0,IF(EY$1=MAX($1:$1),$R68-SUM($T90:EX90),IF(EY$1=1,SUMIFS(68:68,$1:$1,"&gt;="&amp;1,$1:$1,"&lt;="&amp;INT(-$N90/30))+(-$N90/30-INT(-$N90/30))*SUMIFS(68:68,$1:$1,INT(-$N90/30)+1),0)+(-$N90/30-INT(-$N90/30))*SUMIFS(68:68,$1:$1,EY$1+INT(-$N90/30)+1)+(INT(-$N90/30)+1--$N90/30)*SUMIFS(68:68,$1:$1,EY$1+INT(-$N90/30))))</f>
        <v>0</v>
      </c>
      <c r="EZ90" s="40">
        <f>IF(EZ$7="",0,IF(EZ$1=MAX($1:$1),$R68-SUM($T90:EY90),IF(EZ$1=1,SUMIFS(68:68,$1:$1,"&gt;="&amp;1,$1:$1,"&lt;="&amp;INT(-$N90/30))+(-$N90/30-INT(-$N90/30))*SUMIFS(68:68,$1:$1,INT(-$N90/30)+1),0)+(-$N90/30-INT(-$N90/30))*SUMIFS(68:68,$1:$1,EZ$1+INT(-$N90/30)+1)+(INT(-$N90/30)+1--$N90/30)*SUMIFS(68:68,$1:$1,EZ$1+INT(-$N90/30))))</f>
        <v>0</v>
      </c>
      <c r="FA90" s="40">
        <f>IF(FA$7="",0,IF(FA$1=MAX($1:$1),$R68-SUM($T90:EZ90),IF(FA$1=1,SUMIFS(68:68,$1:$1,"&gt;="&amp;1,$1:$1,"&lt;="&amp;INT(-$N90/30))+(-$N90/30-INT(-$N90/30))*SUMIFS(68:68,$1:$1,INT(-$N90/30)+1),0)+(-$N90/30-INT(-$N90/30))*SUMIFS(68:68,$1:$1,FA$1+INT(-$N90/30)+1)+(INT(-$N90/30)+1--$N90/30)*SUMIFS(68:68,$1:$1,FA$1+INT(-$N90/30))))</f>
        <v>0</v>
      </c>
      <c r="FB90" s="40">
        <f>IF(FB$7="",0,IF(FB$1=MAX($1:$1),$R68-SUM($T90:FA90),IF(FB$1=1,SUMIFS(68:68,$1:$1,"&gt;="&amp;1,$1:$1,"&lt;="&amp;INT(-$N90/30))+(-$N90/30-INT(-$N90/30))*SUMIFS(68:68,$1:$1,INT(-$N90/30)+1),0)+(-$N90/30-INT(-$N90/30))*SUMIFS(68:68,$1:$1,FB$1+INT(-$N90/30)+1)+(INT(-$N90/30)+1--$N90/30)*SUMIFS(68:68,$1:$1,FB$1+INT(-$N90/30))))</f>
        <v>0</v>
      </c>
      <c r="FC90" s="40">
        <f>IF(FC$7="",0,IF(FC$1=MAX($1:$1),$R68-SUM($T90:FB90),IF(FC$1=1,SUMIFS(68:68,$1:$1,"&gt;="&amp;1,$1:$1,"&lt;="&amp;INT(-$N90/30))+(-$N90/30-INT(-$N90/30))*SUMIFS(68:68,$1:$1,INT(-$N90/30)+1),0)+(-$N90/30-INT(-$N90/30))*SUMIFS(68:68,$1:$1,FC$1+INT(-$N90/30)+1)+(INT(-$N90/30)+1--$N90/30)*SUMIFS(68:68,$1:$1,FC$1+INT(-$N90/30))))</f>
        <v>0</v>
      </c>
      <c r="FD90" s="40">
        <f>IF(FD$7="",0,IF(FD$1=MAX($1:$1),$R68-SUM($T90:FC90),IF(FD$1=1,SUMIFS(68:68,$1:$1,"&gt;="&amp;1,$1:$1,"&lt;="&amp;INT(-$N90/30))+(-$N90/30-INT(-$N90/30))*SUMIFS(68:68,$1:$1,INT(-$N90/30)+1),0)+(-$N90/30-INT(-$N90/30))*SUMIFS(68:68,$1:$1,FD$1+INT(-$N90/30)+1)+(INT(-$N90/30)+1--$N90/30)*SUMIFS(68:68,$1:$1,FD$1+INT(-$N90/30))))</f>
        <v>0</v>
      </c>
      <c r="FE90" s="40">
        <f>IF(FE$7="",0,IF(FE$1=MAX($1:$1),$R68-SUM($T90:FD90),IF(FE$1=1,SUMIFS(68:68,$1:$1,"&gt;="&amp;1,$1:$1,"&lt;="&amp;INT(-$N90/30))+(-$N90/30-INT(-$N90/30))*SUMIFS(68:68,$1:$1,INT(-$N90/30)+1),0)+(-$N90/30-INT(-$N90/30))*SUMIFS(68:68,$1:$1,FE$1+INT(-$N90/30)+1)+(INT(-$N90/30)+1--$N90/30)*SUMIFS(68:68,$1:$1,FE$1+INT(-$N90/30))))</f>
        <v>0</v>
      </c>
      <c r="FF90" s="40">
        <f>IF(FF$7="",0,IF(FF$1=MAX($1:$1),$R68-SUM($T90:FE90),IF(FF$1=1,SUMIFS(68:68,$1:$1,"&gt;="&amp;1,$1:$1,"&lt;="&amp;INT(-$N90/30))+(-$N90/30-INT(-$N90/30))*SUMIFS(68:68,$1:$1,INT(-$N90/30)+1),0)+(-$N90/30-INT(-$N90/30))*SUMIFS(68:68,$1:$1,FF$1+INT(-$N90/30)+1)+(INT(-$N90/30)+1--$N90/30)*SUMIFS(68:68,$1:$1,FF$1+INT(-$N90/30))))</f>
        <v>0</v>
      </c>
      <c r="FG90" s="40">
        <f>IF(FG$7="",0,IF(FG$1=MAX($1:$1),$R68-SUM($T90:FF90),IF(FG$1=1,SUMIFS(68:68,$1:$1,"&gt;="&amp;1,$1:$1,"&lt;="&amp;INT(-$N90/30))+(-$N90/30-INT(-$N90/30))*SUMIFS(68:68,$1:$1,INT(-$N90/30)+1),0)+(-$N90/30-INT(-$N90/30))*SUMIFS(68:68,$1:$1,FG$1+INT(-$N90/30)+1)+(INT(-$N90/30)+1--$N90/30)*SUMIFS(68:68,$1:$1,FG$1+INT(-$N90/30))))</f>
        <v>0</v>
      </c>
      <c r="FH90" s="40">
        <f>IF(FH$7="",0,IF(FH$1=MAX($1:$1),$R68-SUM($T90:FG90),IF(FH$1=1,SUMIFS(68:68,$1:$1,"&gt;="&amp;1,$1:$1,"&lt;="&amp;INT(-$N90/30))+(-$N90/30-INT(-$N90/30))*SUMIFS(68:68,$1:$1,INT(-$N90/30)+1),0)+(-$N90/30-INT(-$N90/30))*SUMIFS(68:68,$1:$1,FH$1+INT(-$N90/30)+1)+(INT(-$N90/30)+1--$N90/30)*SUMIFS(68:68,$1:$1,FH$1+INT(-$N90/30))))</f>
        <v>0</v>
      </c>
      <c r="FI90" s="40">
        <f>IF(FI$7="",0,IF(FI$1=MAX($1:$1),$R68-SUM($T90:FH90),IF(FI$1=1,SUMIFS(68:68,$1:$1,"&gt;="&amp;1,$1:$1,"&lt;="&amp;INT(-$N90/30))+(-$N90/30-INT(-$N90/30))*SUMIFS(68:68,$1:$1,INT(-$N90/30)+1),0)+(-$N90/30-INT(-$N90/30))*SUMIFS(68:68,$1:$1,FI$1+INT(-$N90/30)+1)+(INT(-$N90/30)+1--$N90/30)*SUMIFS(68:68,$1:$1,FI$1+INT(-$N90/30))))</f>
        <v>0</v>
      </c>
      <c r="FJ90" s="40">
        <f>IF(FJ$7="",0,IF(FJ$1=MAX($1:$1),$R68-SUM($T90:FI90),IF(FJ$1=1,SUMIFS(68:68,$1:$1,"&gt;="&amp;1,$1:$1,"&lt;="&amp;INT(-$N90/30))+(-$N90/30-INT(-$N90/30))*SUMIFS(68:68,$1:$1,INT(-$N90/30)+1),0)+(-$N90/30-INT(-$N90/30))*SUMIFS(68:68,$1:$1,FJ$1+INT(-$N90/30)+1)+(INT(-$N90/30)+1--$N90/30)*SUMIFS(68:68,$1:$1,FJ$1+INT(-$N90/30))))</f>
        <v>0</v>
      </c>
      <c r="FK90" s="40">
        <f>IF(FK$7="",0,IF(FK$1=MAX($1:$1),$R68-SUM($T90:FJ90),IF(FK$1=1,SUMIFS(68:68,$1:$1,"&gt;="&amp;1,$1:$1,"&lt;="&amp;INT(-$N90/30))+(-$N90/30-INT(-$N90/30))*SUMIFS(68:68,$1:$1,INT(-$N90/30)+1),0)+(-$N90/30-INT(-$N90/30))*SUMIFS(68:68,$1:$1,FK$1+INT(-$N90/30)+1)+(INT(-$N90/30)+1--$N90/30)*SUMIFS(68:68,$1:$1,FK$1+INT(-$N90/30))))</f>
        <v>0</v>
      </c>
      <c r="FL90" s="40">
        <f>IF(FL$7="",0,IF(FL$1=MAX($1:$1),$R68-SUM($T90:FK90),IF(FL$1=1,SUMIFS(68:68,$1:$1,"&gt;="&amp;1,$1:$1,"&lt;="&amp;INT(-$N90/30))+(-$N90/30-INT(-$N90/30))*SUMIFS(68:68,$1:$1,INT(-$N90/30)+1),0)+(-$N90/30-INT(-$N90/30))*SUMIFS(68:68,$1:$1,FL$1+INT(-$N90/30)+1)+(INT(-$N90/30)+1--$N90/30)*SUMIFS(68:68,$1:$1,FL$1+INT(-$N90/30))))</f>
        <v>0</v>
      </c>
      <c r="FM90" s="40">
        <f>IF(FM$7="",0,IF(FM$1=MAX($1:$1),$R68-SUM($T90:FL90),IF(FM$1=1,SUMIFS(68:68,$1:$1,"&gt;="&amp;1,$1:$1,"&lt;="&amp;INT(-$N90/30))+(-$N90/30-INT(-$N90/30))*SUMIFS(68:68,$1:$1,INT(-$N90/30)+1),0)+(-$N90/30-INT(-$N90/30))*SUMIFS(68:68,$1:$1,FM$1+INT(-$N90/30)+1)+(INT(-$N90/30)+1--$N90/30)*SUMIFS(68:68,$1:$1,FM$1+INT(-$N90/30))))</f>
        <v>0</v>
      </c>
      <c r="FN90" s="40">
        <f>IF(FN$7="",0,IF(FN$1=MAX($1:$1),$R68-SUM($T90:FM90),IF(FN$1=1,SUMIFS(68:68,$1:$1,"&gt;="&amp;1,$1:$1,"&lt;="&amp;INT(-$N90/30))+(-$N90/30-INT(-$N90/30))*SUMIFS(68:68,$1:$1,INT(-$N90/30)+1),0)+(-$N90/30-INT(-$N90/30))*SUMIFS(68:68,$1:$1,FN$1+INT(-$N90/30)+1)+(INT(-$N90/30)+1--$N90/30)*SUMIFS(68:68,$1:$1,FN$1+INT(-$N90/30))))</f>
        <v>0</v>
      </c>
      <c r="FO90" s="40">
        <f>IF(FO$7="",0,IF(FO$1=MAX($1:$1),$R68-SUM($T90:FN90),IF(FO$1=1,SUMIFS(68:68,$1:$1,"&gt;="&amp;1,$1:$1,"&lt;="&amp;INT(-$N90/30))+(-$N90/30-INT(-$N90/30))*SUMIFS(68:68,$1:$1,INT(-$N90/30)+1),0)+(-$N90/30-INT(-$N90/30))*SUMIFS(68:68,$1:$1,FO$1+INT(-$N90/30)+1)+(INT(-$N90/30)+1--$N90/30)*SUMIFS(68:68,$1:$1,FO$1+INT(-$N90/30))))</f>
        <v>0</v>
      </c>
      <c r="FP90" s="40">
        <f>IF(FP$7="",0,IF(FP$1=MAX($1:$1),$R68-SUM($T90:FO90),IF(FP$1=1,SUMIFS(68:68,$1:$1,"&gt;="&amp;1,$1:$1,"&lt;="&amp;INT(-$N90/30))+(-$N90/30-INT(-$N90/30))*SUMIFS(68:68,$1:$1,INT(-$N90/30)+1),0)+(-$N90/30-INT(-$N90/30))*SUMIFS(68:68,$1:$1,FP$1+INT(-$N90/30)+1)+(INT(-$N90/30)+1--$N90/30)*SUMIFS(68:68,$1:$1,FP$1+INT(-$N90/30))))</f>
        <v>0</v>
      </c>
      <c r="FQ90" s="40">
        <f>IF(FQ$7="",0,IF(FQ$1=MAX($1:$1),$R68-SUM($T90:FP90),IF(FQ$1=1,SUMIFS(68:68,$1:$1,"&gt;="&amp;1,$1:$1,"&lt;="&amp;INT(-$N90/30))+(-$N90/30-INT(-$N90/30))*SUMIFS(68:68,$1:$1,INT(-$N90/30)+1),0)+(-$N90/30-INT(-$N90/30))*SUMIFS(68:68,$1:$1,FQ$1+INT(-$N90/30)+1)+(INT(-$N90/30)+1--$N90/30)*SUMIFS(68:68,$1:$1,FQ$1+INT(-$N90/30))))</f>
        <v>0</v>
      </c>
      <c r="FR90" s="40">
        <f>IF(FR$7="",0,IF(FR$1=MAX($1:$1),$R68-SUM($T90:FQ90),IF(FR$1=1,SUMIFS(68:68,$1:$1,"&gt;="&amp;1,$1:$1,"&lt;="&amp;INT(-$N90/30))+(-$N90/30-INT(-$N90/30))*SUMIFS(68:68,$1:$1,INT(-$N90/30)+1),0)+(-$N90/30-INT(-$N90/30))*SUMIFS(68:68,$1:$1,FR$1+INT(-$N90/30)+1)+(INT(-$N90/30)+1--$N90/30)*SUMIFS(68:68,$1:$1,FR$1+INT(-$N90/30))))</f>
        <v>0</v>
      </c>
      <c r="FS90" s="40">
        <f>IF(FS$7="",0,IF(FS$1=MAX($1:$1),$R68-SUM($T90:FR90),IF(FS$1=1,SUMIFS(68:68,$1:$1,"&gt;="&amp;1,$1:$1,"&lt;="&amp;INT(-$N90/30))+(-$N90/30-INT(-$N90/30))*SUMIFS(68:68,$1:$1,INT(-$N90/30)+1),0)+(-$N90/30-INT(-$N90/30))*SUMIFS(68:68,$1:$1,FS$1+INT(-$N90/30)+1)+(INT(-$N90/30)+1--$N90/30)*SUMIFS(68:68,$1:$1,FS$1+INT(-$N90/30))))</f>
        <v>0</v>
      </c>
      <c r="FT90" s="40">
        <f>IF(FT$7="",0,IF(FT$1=MAX($1:$1),$R68-SUM($T90:FS90),IF(FT$1=1,SUMIFS(68:68,$1:$1,"&gt;="&amp;1,$1:$1,"&lt;="&amp;INT(-$N90/30))+(-$N90/30-INT(-$N90/30))*SUMIFS(68:68,$1:$1,INT(-$N90/30)+1),0)+(-$N90/30-INT(-$N90/30))*SUMIFS(68:68,$1:$1,FT$1+INT(-$N90/30)+1)+(INT(-$N90/30)+1--$N90/30)*SUMIFS(68:68,$1:$1,FT$1+INT(-$N90/30))))</f>
        <v>0</v>
      </c>
      <c r="FU90" s="40">
        <f>IF(FU$7="",0,IF(FU$1=MAX($1:$1),$R68-SUM($T90:FT90),IF(FU$1=1,SUMIFS(68:68,$1:$1,"&gt;="&amp;1,$1:$1,"&lt;="&amp;INT(-$N90/30))+(-$N90/30-INT(-$N90/30))*SUMIFS(68:68,$1:$1,INT(-$N90/30)+1),0)+(-$N90/30-INT(-$N90/30))*SUMIFS(68:68,$1:$1,FU$1+INT(-$N90/30)+1)+(INT(-$N90/30)+1--$N90/30)*SUMIFS(68:68,$1:$1,FU$1+INT(-$N90/30))))</f>
        <v>0</v>
      </c>
      <c r="FV90" s="40">
        <f>IF(FV$7="",0,IF(FV$1=MAX($1:$1),$R68-SUM($T90:FU90),IF(FV$1=1,SUMIFS(68:68,$1:$1,"&gt;="&amp;1,$1:$1,"&lt;="&amp;INT(-$N90/30))+(-$N90/30-INT(-$N90/30))*SUMIFS(68:68,$1:$1,INT(-$N90/30)+1),0)+(-$N90/30-INT(-$N90/30))*SUMIFS(68:68,$1:$1,FV$1+INT(-$N90/30)+1)+(INT(-$N90/30)+1--$N90/30)*SUMIFS(68:68,$1:$1,FV$1+INT(-$N90/30))))</f>
        <v>0</v>
      </c>
      <c r="FW90" s="40">
        <f>IF(FW$7="",0,IF(FW$1=MAX($1:$1),$R68-SUM($T90:FV90),IF(FW$1=1,SUMIFS(68:68,$1:$1,"&gt;="&amp;1,$1:$1,"&lt;="&amp;INT(-$N90/30))+(-$N90/30-INT(-$N90/30))*SUMIFS(68:68,$1:$1,INT(-$N90/30)+1),0)+(-$N90/30-INT(-$N90/30))*SUMIFS(68:68,$1:$1,FW$1+INT(-$N90/30)+1)+(INT(-$N90/30)+1--$N90/30)*SUMIFS(68:68,$1:$1,FW$1+INT(-$N90/30))))</f>
        <v>0</v>
      </c>
      <c r="FX90" s="40">
        <f>IF(FX$7="",0,IF(FX$1=MAX($1:$1),$R68-SUM($T90:FW90),IF(FX$1=1,SUMIFS(68:68,$1:$1,"&gt;="&amp;1,$1:$1,"&lt;="&amp;INT(-$N90/30))+(-$N90/30-INT(-$N90/30))*SUMIFS(68:68,$1:$1,INT(-$N90/30)+1),0)+(-$N90/30-INT(-$N90/30))*SUMIFS(68:68,$1:$1,FX$1+INT(-$N90/30)+1)+(INT(-$N90/30)+1--$N90/30)*SUMIFS(68:68,$1:$1,FX$1+INT(-$N90/30))))</f>
        <v>0</v>
      </c>
      <c r="FY90" s="40">
        <f>IF(FY$7="",0,IF(FY$1=MAX($1:$1),$R68-SUM($T90:FX90),IF(FY$1=1,SUMIFS(68:68,$1:$1,"&gt;="&amp;1,$1:$1,"&lt;="&amp;INT(-$N90/30))+(-$N90/30-INT(-$N90/30))*SUMIFS(68:68,$1:$1,INT(-$N90/30)+1),0)+(-$N90/30-INT(-$N90/30))*SUMIFS(68:68,$1:$1,FY$1+INT(-$N90/30)+1)+(INT(-$N90/30)+1--$N90/30)*SUMIFS(68:68,$1:$1,FY$1+INT(-$N90/30))))</f>
        <v>0</v>
      </c>
      <c r="FZ90" s="40">
        <f>IF(FZ$7="",0,IF(FZ$1=MAX($1:$1),$R68-SUM($T90:FY90),IF(FZ$1=1,SUMIFS(68:68,$1:$1,"&gt;="&amp;1,$1:$1,"&lt;="&amp;INT(-$N90/30))+(-$N90/30-INT(-$N90/30))*SUMIFS(68:68,$1:$1,INT(-$N90/30)+1),0)+(-$N90/30-INT(-$N90/30))*SUMIFS(68:68,$1:$1,FZ$1+INT(-$N90/30)+1)+(INT(-$N90/30)+1--$N90/30)*SUMIFS(68:68,$1:$1,FZ$1+INT(-$N90/30))))</f>
        <v>0</v>
      </c>
      <c r="GA90" s="40">
        <f>IF(GA$7="",0,IF(GA$1=MAX($1:$1),$R68-SUM($T90:FZ90),IF(GA$1=1,SUMIFS(68:68,$1:$1,"&gt;="&amp;1,$1:$1,"&lt;="&amp;INT(-$N90/30))+(-$N90/30-INT(-$N90/30))*SUMIFS(68:68,$1:$1,INT(-$N90/30)+1),0)+(-$N90/30-INT(-$N90/30))*SUMIFS(68:68,$1:$1,GA$1+INT(-$N90/30)+1)+(INT(-$N90/30)+1--$N90/30)*SUMIFS(68:68,$1:$1,GA$1+INT(-$N90/30))))</f>
        <v>0</v>
      </c>
      <c r="GB90" s="40">
        <f>IF(GB$7="",0,IF(GB$1=MAX($1:$1),$R68-SUM($T90:GA90),IF(GB$1=1,SUMIFS(68:68,$1:$1,"&gt;="&amp;1,$1:$1,"&lt;="&amp;INT(-$N90/30))+(-$N90/30-INT(-$N90/30))*SUMIFS(68:68,$1:$1,INT(-$N90/30)+1),0)+(-$N90/30-INT(-$N90/30))*SUMIFS(68:68,$1:$1,GB$1+INT(-$N90/30)+1)+(INT(-$N90/30)+1--$N90/30)*SUMIFS(68:68,$1:$1,GB$1+INT(-$N90/30))))</f>
        <v>0</v>
      </c>
      <c r="GC90" s="40">
        <f>IF(GC$7="",0,IF(GC$1=MAX($1:$1),$R68-SUM($T90:GB90),IF(GC$1=1,SUMIFS(68:68,$1:$1,"&gt;="&amp;1,$1:$1,"&lt;="&amp;INT(-$N90/30))+(-$N90/30-INT(-$N90/30))*SUMIFS(68:68,$1:$1,INT(-$N90/30)+1),0)+(-$N90/30-INT(-$N90/30))*SUMIFS(68:68,$1:$1,GC$1+INT(-$N90/30)+1)+(INT(-$N90/30)+1--$N90/30)*SUMIFS(68:68,$1:$1,GC$1+INT(-$N90/30))))</f>
        <v>0</v>
      </c>
      <c r="GD90" s="40">
        <f>IF(GD$7="",0,IF(GD$1=MAX($1:$1),$R68-SUM($T90:GC90),IF(GD$1=1,SUMIFS(68:68,$1:$1,"&gt;="&amp;1,$1:$1,"&lt;="&amp;INT(-$N90/30))+(-$N90/30-INT(-$N90/30))*SUMIFS(68:68,$1:$1,INT(-$N90/30)+1),0)+(-$N90/30-INT(-$N90/30))*SUMIFS(68:68,$1:$1,GD$1+INT(-$N90/30)+1)+(INT(-$N90/30)+1--$N90/30)*SUMIFS(68:68,$1:$1,GD$1+INT(-$N90/30))))</f>
        <v>0</v>
      </c>
      <c r="GE90" s="40">
        <f>IF(GE$7="",0,IF(GE$1=MAX($1:$1),$R68-SUM($T90:GD90),IF(GE$1=1,SUMIFS(68:68,$1:$1,"&gt;="&amp;1,$1:$1,"&lt;="&amp;INT(-$N90/30))+(-$N90/30-INT(-$N90/30))*SUMIFS(68:68,$1:$1,INT(-$N90/30)+1),0)+(-$N90/30-INT(-$N90/30))*SUMIFS(68:68,$1:$1,GE$1+INT(-$N90/30)+1)+(INT(-$N90/30)+1--$N90/30)*SUMIFS(68:68,$1:$1,GE$1+INT(-$N90/30))))</f>
        <v>0</v>
      </c>
      <c r="GF90" s="40">
        <f>IF(GF$7="",0,IF(GF$1=MAX($1:$1),$R68-SUM($T90:GE90),IF(GF$1=1,SUMIFS(68:68,$1:$1,"&gt;="&amp;1,$1:$1,"&lt;="&amp;INT(-$N90/30))+(-$N90/30-INT(-$N90/30))*SUMIFS(68:68,$1:$1,INT(-$N90/30)+1),0)+(-$N90/30-INT(-$N90/30))*SUMIFS(68:68,$1:$1,GF$1+INT(-$N90/30)+1)+(INT(-$N90/30)+1--$N90/30)*SUMIFS(68:68,$1:$1,GF$1+INT(-$N90/30))))</f>
        <v>0</v>
      </c>
      <c r="GG90" s="40">
        <f>IF(GG$7="",0,IF(GG$1=MAX($1:$1),$R68-SUM($T90:GF90),IF(GG$1=1,SUMIFS(68:68,$1:$1,"&gt;="&amp;1,$1:$1,"&lt;="&amp;INT(-$N90/30))+(-$N90/30-INT(-$N90/30))*SUMIFS(68:68,$1:$1,INT(-$N90/30)+1),0)+(-$N90/30-INT(-$N90/30))*SUMIFS(68:68,$1:$1,GG$1+INT(-$N90/30)+1)+(INT(-$N90/30)+1--$N90/30)*SUMIFS(68:68,$1:$1,GG$1+INT(-$N90/30))))</f>
        <v>0</v>
      </c>
      <c r="GH90" s="40">
        <f>IF(GH$7="",0,IF(GH$1=MAX($1:$1),$R68-SUM($T90:GG90),IF(GH$1=1,SUMIFS(68:68,$1:$1,"&gt;="&amp;1,$1:$1,"&lt;="&amp;INT(-$N90/30))+(-$N90/30-INT(-$N90/30))*SUMIFS(68:68,$1:$1,INT(-$N90/30)+1),0)+(-$N90/30-INT(-$N90/30))*SUMIFS(68:68,$1:$1,GH$1+INT(-$N90/30)+1)+(INT(-$N90/30)+1--$N90/30)*SUMIFS(68:68,$1:$1,GH$1+INT(-$N90/30))))</f>
        <v>0</v>
      </c>
      <c r="GI90" s="40">
        <f>IF(GI$7="",0,IF(GI$1=MAX($1:$1),$R68-SUM($T90:GH90),IF(GI$1=1,SUMIFS(68:68,$1:$1,"&gt;="&amp;1,$1:$1,"&lt;="&amp;INT(-$N90/30))+(-$N90/30-INT(-$N90/30))*SUMIFS(68:68,$1:$1,INT(-$N90/30)+1),0)+(-$N90/30-INT(-$N90/30))*SUMIFS(68:68,$1:$1,GI$1+INT(-$N90/30)+1)+(INT(-$N90/30)+1--$N90/30)*SUMIFS(68:68,$1:$1,GI$1+INT(-$N90/30))))</f>
        <v>0</v>
      </c>
      <c r="GJ90" s="40">
        <f>IF(GJ$7="",0,IF(GJ$1=MAX($1:$1),$R68-SUM($T90:GI90),IF(GJ$1=1,SUMIFS(68:68,$1:$1,"&gt;="&amp;1,$1:$1,"&lt;="&amp;INT(-$N90/30))+(-$N90/30-INT(-$N90/30))*SUMIFS(68:68,$1:$1,INT(-$N90/30)+1),0)+(-$N90/30-INT(-$N90/30))*SUMIFS(68:68,$1:$1,GJ$1+INT(-$N90/30)+1)+(INT(-$N90/30)+1--$N90/30)*SUMIFS(68:68,$1:$1,GJ$1+INT(-$N90/30))))</f>
        <v>0</v>
      </c>
      <c r="GK90" s="40">
        <f>IF(GK$7="",0,IF(GK$1=MAX($1:$1),$R68-SUM($T90:GJ90),IF(GK$1=1,SUMIFS(68:68,$1:$1,"&gt;="&amp;1,$1:$1,"&lt;="&amp;INT(-$N90/30))+(-$N90/30-INT(-$N90/30))*SUMIFS(68:68,$1:$1,INT(-$N90/30)+1),0)+(-$N90/30-INT(-$N90/30))*SUMIFS(68:68,$1:$1,GK$1+INT(-$N90/30)+1)+(INT(-$N90/30)+1--$N90/30)*SUMIFS(68:68,$1:$1,GK$1+INT(-$N90/30))))</f>
        <v>0</v>
      </c>
      <c r="GL90" s="40">
        <f>IF(GL$7="",0,IF(GL$1=MAX($1:$1),$R68-SUM($T90:GK90),IF(GL$1=1,SUMIFS(68:68,$1:$1,"&gt;="&amp;1,$1:$1,"&lt;="&amp;INT(-$N90/30))+(-$N90/30-INT(-$N90/30))*SUMIFS(68:68,$1:$1,INT(-$N90/30)+1),0)+(-$N90/30-INT(-$N90/30))*SUMIFS(68:68,$1:$1,GL$1+INT(-$N90/30)+1)+(INT(-$N90/30)+1--$N90/30)*SUMIFS(68:68,$1:$1,GL$1+INT(-$N90/30))))</f>
        <v>0</v>
      </c>
      <c r="GM90" s="40">
        <f>IF(GM$7="",0,IF(GM$1=MAX($1:$1),$R68-SUM($T90:GL90),IF(GM$1=1,SUMIFS(68:68,$1:$1,"&gt;="&amp;1,$1:$1,"&lt;="&amp;INT(-$N90/30))+(-$N90/30-INT(-$N90/30))*SUMIFS(68:68,$1:$1,INT(-$N90/30)+1),0)+(-$N90/30-INT(-$N90/30))*SUMIFS(68:68,$1:$1,GM$1+INT(-$N90/30)+1)+(INT(-$N90/30)+1--$N90/30)*SUMIFS(68:68,$1:$1,GM$1+INT(-$N90/30))))</f>
        <v>0</v>
      </c>
      <c r="GN90" s="40">
        <f>IF(GN$7="",0,IF(GN$1=MAX($1:$1),$R68-SUM($T90:GM90),IF(GN$1=1,SUMIFS(68:68,$1:$1,"&gt;="&amp;1,$1:$1,"&lt;="&amp;INT(-$N90/30))+(-$N90/30-INT(-$N90/30))*SUMIFS(68:68,$1:$1,INT(-$N90/30)+1),0)+(-$N90/30-INT(-$N90/30))*SUMIFS(68:68,$1:$1,GN$1+INT(-$N90/30)+1)+(INT(-$N90/30)+1--$N90/30)*SUMIFS(68:68,$1:$1,GN$1+INT(-$N90/30))))</f>
        <v>0</v>
      </c>
      <c r="GO90" s="40">
        <f>IF(GO$7="",0,IF(GO$1=MAX($1:$1),$R68-SUM($T90:GN90),IF(GO$1=1,SUMIFS(68:68,$1:$1,"&gt;="&amp;1,$1:$1,"&lt;="&amp;INT(-$N90/30))+(-$N90/30-INT(-$N90/30))*SUMIFS(68:68,$1:$1,INT(-$N90/30)+1),0)+(-$N90/30-INT(-$N90/30))*SUMIFS(68:68,$1:$1,GO$1+INT(-$N90/30)+1)+(INT(-$N90/30)+1--$N90/30)*SUMIFS(68:68,$1:$1,GO$1+INT(-$N90/30))))</f>
        <v>0</v>
      </c>
      <c r="GP90" s="40">
        <f>IF(GP$7="",0,IF(GP$1=MAX($1:$1),$R68-SUM($T90:GO90),IF(GP$1=1,SUMIFS(68:68,$1:$1,"&gt;="&amp;1,$1:$1,"&lt;="&amp;INT(-$N90/30))+(-$N90/30-INT(-$N90/30))*SUMIFS(68:68,$1:$1,INT(-$N90/30)+1),0)+(-$N90/30-INT(-$N90/30))*SUMIFS(68:68,$1:$1,GP$1+INT(-$N90/30)+1)+(INT(-$N90/30)+1--$N90/30)*SUMIFS(68:68,$1:$1,GP$1+INT(-$N90/30))))</f>
        <v>0</v>
      </c>
      <c r="GQ90" s="40">
        <f>IF(GQ$7="",0,IF(GQ$1=MAX($1:$1),$R68-SUM($T90:GP90),IF(GQ$1=1,SUMIFS(68:68,$1:$1,"&gt;="&amp;1,$1:$1,"&lt;="&amp;INT(-$N90/30))+(-$N90/30-INT(-$N90/30))*SUMIFS(68:68,$1:$1,INT(-$N90/30)+1),0)+(-$N90/30-INT(-$N90/30))*SUMIFS(68:68,$1:$1,GQ$1+INT(-$N90/30)+1)+(INT(-$N90/30)+1--$N90/30)*SUMIFS(68:68,$1:$1,GQ$1+INT(-$N90/30))))</f>
        <v>0</v>
      </c>
      <c r="GR90" s="40">
        <f>IF(GR$7="",0,IF(GR$1=MAX($1:$1),$R68-SUM($T90:GQ90),IF(GR$1=1,SUMIFS(68:68,$1:$1,"&gt;="&amp;1,$1:$1,"&lt;="&amp;INT(-$N90/30))+(-$N90/30-INT(-$N90/30))*SUMIFS(68:68,$1:$1,INT(-$N90/30)+1),0)+(-$N90/30-INT(-$N90/30))*SUMIFS(68:68,$1:$1,GR$1+INT(-$N90/30)+1)+(INT(-$N90/30)+1--$N90/30)*SUMIFS(68:68,$1:$1,GR$1+INT(-$N90/30))))</f>
        <v>0</v>
      </c>
      <c r="GS90" s="40">
        <f>IF(GS$7="",0,IF(GS$1=MAX($1:$1),$R68-SUM($T90:GR90),IF(GS$1=1,SUMIFS(68:68,$1:$1,"&gt;="&amp;1,$1:$1,"&lt;="&amp;INT(-$N90/30))+(-$N90/30-INT(-$N90/30))*SUMIFS(68:68,$1:$1,INT(-$N90/30)+1),0)+(-$N90/30-INT(-$N90/30))*SUMIFS(68:68,$1:$1,GS$1+INT(-$N90/30)+1)+(INT(-$N90/30)+1--$N90/30)*SUMIFS(68:68,$1:$1,GS$1+INT(-$N90/30))))</f>
        <v>0</v>
      </c>
      <c r="GT90" s="40">
        <f>IF(GT$7="",0,IF(GT$1=MAX($1:$1),$R68-SUM($T90:GS90),IF(GT$1=1,SUMIFS(68:68,$1:$1,"&gt;="&amp;1,$1:$1,"&lt;="&amp;INT(-$N90/30))+(-$N90/30-INT(-$N90/30))*SUMIFS(68:68,$1:$1,INT(-$N90/30)+1),0)+(-$N90/30-INT(-$N90/30))*SUMIFS(68:68,$1:$1,GT$1+INT(-$N90/30)+1)+(INT(-$N90/30)+1--$N90/30)*SUMIFS(68:68,$1:$1,GT$1+INT(-$N90/30))))</f>
        <v>0</v>
      </c>
      <c r="GU90" s="40">
        <f>IF(GU$7="",0,IF(GU$1=MAX($1:$1),$R68-SUM($T90:GT90),IF(GU$1=1,SUMIFS(68:68,$1:$1,"&gt;="&amp;1,$1:$1,"&lt;="&amp;INT(-$N90/30))+(-$N90/30-INT(-$N90/30))*SUMIFS(68:68,$1:$1,INT(-$N90/30)+1),0)+(-$N90/30-INT(-$N90/30))*SUMIFS(68:68,$1:$1,GU$1+INT(-$N90/30)+1)+(INT(-$N90/30)+1--$N90/30)*SUMIFS(68:68,$1:$1,GU$1+INT(-$N90/30))))</f>
        <v>0</v>
      </c>
      <c r="GV90" s="40">
        <f>IF(GV$7="",0,IF(GV$1=MAX($1:$1),$R68-SUM($T90:GU90),IF(GV$1=1,SUMIFS(68:68,$1:$1,"&gt;="&amp;1,$1:$1,"&lt;="&amp;INT(-$N90/30))+(-$N90/30-INT(-$N90/30))*SUMIFS(68:68,$1:$1,INT(-$N90/30)+1),0)+(-$N90/30-INT(-$N90/30))*SUMIFS(68:68,$1:$1,GV$1+INT(-$N90/30)+1)+(INT(-$N90/30)+1--$N90/30)*SUMIFS(68:68,$1:$1,GV$1+INT(-$N90/30))))</f>
        <v>0</v>
      </c>
      <c r="GW90" s="40">
        <f>IF(GW$7="",0,IF(GW$1=MAX($1:$1),$R68-SUM($T90:GV90),IF(GW$1=1,SUMIFS(68:68,$1:$1,"&gt;="&amp;1,$1:$1,"&lt;="&amp;INT(-$N90/30))+(-$N90/30-INT(-$N90/30))*SUMIFS(68:68,$1:$1,INT(-$N90/30)+1),0)+(-$N90/30-INT(-$N90/30))*SUMIFS(68:68,$1:$1,GW$1+INT(-$N90/30)+1)+(INT(-$N90/30)+1--$N90/30)*SUMIFS(68:68,$1:$1,GW$1+INT(-$N90/30))))</f>
        <v>0</v>
      </c>
      <c r="GX90" s="40">
        <f>IF(GX$7="",0,IF(GX$1=MAX($1:$1),$R68-SUM($T90:GW90),IF(GX$1=1,SUMIFS(68:68,$1:$1,"&gt;="&amp;1,$1:$1,"&lt;="&amp;INT(-$N90/30))+(-$N90/30-INT(-$N90/30))*SUMIFS(68:68,$1:$1,INT(-$N90/30)+1),0)+(-$N90/30-INT(-$N90/30))*SUMIFS(68:68,$1:$1,GX$1+INT(-$N90/30)+1)+(INT(-$N90/30)+1--$N90/30)*SUMIFS(68:68,$1:$1,GX$1+INT(-$N90/30))))</f>
        <v>0</v>
      </c>
      <c r="GY90" s="40">
        <f>IF(GY$7="",0,IF(GY$1=MAX($1:$1),$R68-SUM($T90:GX90),IF(GY$1=1,SUMIFS(68:68,$1:$1,"&gt;="&amp;1,$1:$1,"&lt;="&amp;INT(-$N90/30))+(-$N90/30-INT(-$N90/30))*SUMIFS(68:68,$1:$1,INT(-$N90/30)+1),0)+(-$N90/30-INT(-$N90/30))*SUMIFS(68:68,$1:$1,GY$1+INT(-$N90/30)+1)+(INT(-$N90/30)+1--$N90/30)*SUMIFS(68:68,$1:$1,GY$1+INT(-$N90/30))))</f>
        <v>0</v>
      </c>
      <c r="GZ90" s="40">
        <f>IF(GZ$7="",0,IF(GZ$1=MAX($1:$1),$R68-SUM($T90:GY90),IF(GZ$1=1,SUMIFS(68:68,$1:$1,"&gt;="&amp;1,$1:$1,"&lt;="&amp;INT(-$N90/30))+(-$N90/30-INT(-$N90/30))*SUMIFS(68:68,$1:$1,INT(-$N90/30)+1),0)+(-$N90/30-INT(-$N90/30))*SUMIFS(68:68,$1:$1,GZ$1+INT(-$N90/30)+1)+(INT(-$N90/30)+1--$N90/30)*SUMIFS(68:68,$1:$1,GZ$1+INT(-$N90/30))))</f>
        <v>0</v>
      </c>
      <c r="HA90" s="40">
        <f>IF(HA$7="",0,IF(HA$1=MAX($1:$1),$R68-SUM($T90:GZ90),IF(HA$1=1,SUMIFS(68:68,$1:$1,"&gt;="&amp;1,$1:$1,"&lt;="&amp;INT(-$N90/30))+(-$N90/30-INT(-$N90/30))*SUMIFS(68:68,$1:$1,INT(-$N90/30)+1),0)+(-$N90/30-INT(-$N90/30))*SUMIFS(68:68,$1:$1,HA$1+INT(-$N90/30)+1)+(INT(-$N90/30)+1--$N90/30)*SUMIFS(68:68,$1:$1,HA$1+INT(-$N90/30))))</f>
        <v>0</v>
      </c>
      <c r="HB90" s="40">
        <f>IF(HB$7="",0,IF(HB$1=MAX($1:$1),$R68-SUM($T90:HA90),IF(HB$1=1,SUMIFS(68:68,$1:$1,"&gt;="&amp;1,$1:$1,"&lt;="&amp;INT(-$N90/30))+(-$N90/30-INT(-$N90/30))*SUMIFS(68:68,$1:$1,INT(-$N90/30)+1),0)+(-$N90/30-INT(-$N90/30))*SUMIFS(68:68,$1:$1,HB$1+INT(-$N90/30)+1)+(INT(-$N90/30)+1--$N90/30)*SUMIFS(68:68,$1:$1,HB$1+INT(-$N90/30))))</f>
        <v>0</v>
      </c>
      <c r="HC90" s="40">
        <f>IF(HC$7="",0,IF(HC$1=MAX($1:$1),$R68-SUM($T90:HB90),IF(HC$1=1,SUMIFS(68:68,$1:$1,"&gt;="&amp;1,$1:$1,"&lt;="&amp;INT(-$N90/30))+(-$N90/30-INT(-$N90/30))*SUMIFS(68:68,$1:$1,INT(-$N90/30)+1),0)+(-$N90/30-INT(-$N90/30))*SUMIFS(68:68,$1:$1,HC$1+INT(-$N90/30)+1)+(INT(-$N90/30)+1--$N90/30)*SUMIFS(68:68,$1:$1,HC$1+INT(-$N90/30))))</f>
        <v>0</v>
      </c>
      <c r="HD90" s="40">
        <f>IF(HD$7="",0,IF(HD$1=MAX($1:$1),$R68-SUM($T90:HC90),IF(HD$1=1,SUMIFS(68:68,$1:$1,"&gt;="&amp;1,$1:$1,"&lt;="&amp;INT(-$N90/30))+(-$N90/30-INT(-$N90/30))*SUMIFS(68:68,$1:$1,INT(-$N90/30)+1),0)+(-$N90/30-INT(-$N90/30))*SUMIFS(68:68,$1:$1,HD$1+INT(-$N90/30)+1)+(INT(-$N90/30)+1--$N90/30)*SUMIFS(68:68,$1:$1,HD$1+INT(-$N90/30))))</f>
        <v>0</v>
      </c>
      <c r="HE90" s="40">
        <f>IF(HE$7="",0,IF(HE$1=MAX($1:$1),$R68-SUM($T90:HD90),IF(HE$1=1,SUMIFS(68:68,$1:$1,"&gt;="&amp;1,$1:$1,"&lt;="&amp;INT(-$N90/30))+(-$N90/30-INT(-$N90/30))*SUMIFS(68:68,$1:$1,INT(-$N90/30)+1),0)+(-$N90/30-INT(-$N90/30))*SUMIFS(68:68,$1:$1,HE$1+INT(-$N90/30)+1)+(INT(-$N90/30)+1--$N90/30)*SUMIFS(68:68,$1:$1,HE$1+INT(-$N90/30))))</f>
        <v>0</v>
      </c>
      <c r="HF90" s="40">
        <f>IF(HF$7="",0,IF(HF$1=MAX($1:$1),$R68-SUM($T90:HE90),IF(HF$1=1,SUMIFS(68:68,$1:$1,"&gt;="&amp;1,$1:$1,"&lt;="&amp;INT(-$N90/30))+(-$N90/30-INT(-$N90/30))*SUMIFS(68:68,$1:$1,INT(-$N90/30)+1),0)+(-$N90/30-INT(-$N90/30))*SUMIFS(68:68,$1:$1,HF$1+INT(-$N90/30)+1)+(INT(-$N90/30)+1--$N90/30)*SUMIFS(68:68,$1:$1,HF$1+INT(-$N90/30))))</f>
        <v>0</v>
      </c>
      <c r="HG90" s="40">
        <f>IF(HG$7="",0,IF(HG$1=MAX($1:$1),$R68-SUM($T90:HF90),IF(HG$1=1,SUMIFS(68:68,$1:$1,"&gt;="&amp;1,$1:$1,"&lt;="&amp;INT(-$N90/30))+(-$N90/30-INT(-$N90/30))*SUMIFS(68:68,$1:$1,INT(-$N90/30)+1),0)+(-$N90/30-INT(-$N90/30))*SUMIFS(68:68,$1:$1,HG$1+INT(-$N90/30)+1)+(INT(-$N90/30)+1--$N90/30)*SUMIFS(68:68,$1:$1,HG$1+INT(-$N90/30))))</f>
        <v>0</v>
      </c>
      <c r="HH90" s="40">
        <f>IF(HH$7="",0,IF(HH$1=MAX($1:$1),$R68-SUM($T90:HG90),IF(HH$1=1,SUMIFS(68:68,$1:$1,"&gt;="&amp;1,$1:$1,"&lt;="&amp;INT(-$N90/30))+(-$N90/30-INT(-$N90/30))*SUMIFS(68:68,$1:$1,INT(-$N90/30)+1),0)+(-$N90/30-INT(-$N90/30))*SUMIFS(68:68,$1:$1,HH$1+INT(-$N90/30)+1)+(INT(-$N90/30)+1--$N90/30)*SUMIFS(68:68,$1:$1,HH$1+INT(-$N90/30))))</f>
        <v>0</v>
      </c>
      <c r="HI90" s="40">
        <f>IF(HI$7="",0,IF(HI$1=MAX($1:$1),$R68-SUM($T90:HH90),IF(HI$1=1,SUMIFS(68:68,$1:$1,"&gt;="&amp;1,$1:$1,"&lt;="&amp;INT(-$N90/30))+(-$N90/30-INT(-$N90/30))*SUMIFS(68:68,$1:$1,INT(-$N90/30)+1),0)+(-$N90/30-INT(-$N90/30))*SUMIFS(68:68,$1:$1,HI$1+INT(-$N90/30)+1)+(INT(-$N90/30)+1--$N90/30)*SUMIFS(68:68,$1:$1,HI$1+INT(-$N90/30))))</f>
        <v>0</v>
      </c>
      <c r="HJ90" s="40">
        <f>IF(HJ$7="",0,IF(HJ$1=MAX($1:$1),$R68-SUM($T90:HI90),IF(HJ$1=1,SUMIFS(68:68,$1:$1,"&gt;="&amp;1,$1:$1,"&lt;="&amp;INT(-$N90/30))+(-$N90/30-INT(-$N90/30))*SUMIFS(68:68,$1:$1,INT(-$N90/30)+1),0)+(-$N90/30-INT(-$N90/30))*SUMIFS(68:68,$1:$1,HJ$1+INT(-$N90/30)+1)+(INT(-$N90/30)+1--$N90/30)*SUMIFS(68:68,$1:$1,HJ$1+INT(-$N90/30))))</f>
        <v>0</v>
      </c>
      <c r="HK90" s="40">
        <f>IF(HK$7="",0,IF(HK$1=MAX($1:$1),$R68-SUM($T90:HJ90),IF(HK$1=1,SUMIFS(68:68,$1:$1,"&gt;="&amp;1,$1:$1,"&lt;="&amp;INT(-$N90/30))+(-$N90/30-INT(-$N90/30))*SUMIFS(68:68,$1:$1,INT(-$N90/30)+1),0)+(-$N90/30-INT(-$N90/30))*SUMIFS(68:68,$1:$1,HK$1+INT(-$N90/30)+1)+(INT(-$N90/30)+1--$N90/30)*SUMIFS(68:68,$1:$1,HK$1+INT(-$N90/30))))</f>
        <v>0</v>
      </c>
      <c r="HL90" s="40">
        <f>IF(HL$7="",0,IF(HL$1=MAX($1:$1),$R68-SUM($T90:HK90),IF(HL$1=1,SUMIFS(68:68,$1:$1,"&gt;="&amp;1,$1:$1,"&lt;="&amp;INT(-$N90/30))+(-$N90/30-INT(-$N90/30))*SUMIFS(68:68,$1:$1,INT(-$N90/30)+1),0)+(-$N90/30-INT(-$N90/30))*SUMIFS(68:68,$1:$1,HL$1+INT(-$N90/30)+1)+(INT(-$N90/30)+1--$N90/30)*SUMIFS(68:68,$1:$1,HL$1+INT(-$N90/30))))</f>
        <v>0</v>
      </c>
      <c r="HM90" s="40">
        <f>IF(HM$7="",0,IF(HM$1=MAX($1:$1),$R68-SUM($T90:HL90),IF(HM$1=1,SUMIFS(68:68,$1:$1,"&gt;="&amp;1,$1:$1,"&lt;="&amp;INT(-$N90/30))+(-$N90/30-INT(-$N90/30))*SUMIFS(68:68,$1:$1,INT(-$N90/30)+1),0)+(-$N90/30-INT(-$N90/30))*SUMIFS(68:68,$1:$1,HM$1+INT(-$N90/30)+1)+(INT(-$N90/30)+1--$N90/30)*SUMIFS(68:68,$1:$1,HM$1+INT(-$N90/30))))</f>
        <v>0</v>
      </c>
      <c r="HN90" s="40">
        <f>IF(HN$7="",0,IF(HN$1=MAX($1:$1),$R68-SUM($T90:HM90),IF(HN$1=1,SUMIFS(68:68,$1:$1,"&gt;="&amp;1,$1:$1,"&lt;="&amp;INT(-$N90/30))+(-$N90/30-INT(-$N90/30))*SUMIFS(68:68,$1:$1,INT(-$N90/30)+1),0)+(-$N90/30-INT(-$N90/30))*SUMIFS(68:68,$1:$1,HN$1+INT(-$N90/30)+1)+(INT(-$N90/30)+1--$N90/30)*SUMIFS(68:68,$1:$1,HN$1+INT(-$N90/30))))</f>
        <v>0</v>
      </c>
      <c r="HO90" s="40">
        <f>IF(HO$7="",0,IF(HO$1=MAX($1:$1),$R68-SUM($T90:HN90),IF(HO$1=1,SUMIFS(68:68,$1:$1,"&gt;="&amp;1,$1:$1,"&lt;="&amp;INT(-$N90/30))+(-$N90/30-INT(-$N90/30))*SUMIFS(68:68,$1:$1,INT(-$N90/30)+1),0)+(-$N90/30-INT(-$N90/30))*SUMIFS(68:68,$1:$1,HO$1+INT(-$N90/30)+1)+(INT(-$N90/30)+1--$N90/30)*SUMIFS(68:68,$1:$1,HO$1+INT(-$N90/30))))</f>
        <v>0</v>
      </c>
      <c r="HP90" s="40">
        <f>IF(HP$7="",0,IF(HP$1=MAX($1:$1),$R68-SUM($T90:HO90),IF(HP$1=1,SUMIFS(68:68,$1:$1,"&gt;="&amp;1,$1:$1,"&lt;="&amp;INT(-$N90/30))+(-$N90/30-INT(-$N90/30))*SUMIFS(68:68,$1:$1,INT(-$N90/30)+1),0)+(-$N90/30-INT(-$N90/30))*SUMIFS(68:68,$1:$1,HP$1+INT(-$N90/30)+1)+(INT(-$N90/30)+1--$N90/30)*SUMIFS(68:68,$1:$1,HP$1+INT(-$N90/30))))</f>
        <v>0</v>
      </c>
      <c r="HQ90" s="40">
        <f>IF(HQ$7="",0,IF(HQ$1=MAX($1:$1),$R68-SUM($T90:HP90),IF(HQ$1=1,SUMIFS(68:68,$1:$1,"&gt;="&amp;1,$1:$1,"&lt;="&amp;INT(-$N90/30))+(-$N90/30-INT(-$N90/30))*SUMIFS(68:68,$1:$1,INT(-$N90/30)+1),0)+(-$N90/30-INT(-$N90/30))*SUMIFS(68:68,$1:$1,HQ$1+INT(-$N90/30)+1)+(INT(-$N90/30)+1--$N90/30)*SUMIFS(68:68,$1:$1,HQ$1+INT(-$N90/30))))</f>
        <v>0</v>
      </c>
      <c r="HR90" s="40">
        <f>IF(HR$7="",0,IF(HR$1=MAX($1:$1),$R68-SUM($T90:HQ90),IF(HR$1=1,SUMIFS(68:68,$1:$1,"&gt;="&amp;1,$1:$1,"&lt;="&amp;INT(-$N90/30))+(-$N90/30-INT(-$N90/30))*SUMIFS(68:68,$1:$1,INT(-$N90/30)+1),0)+(-$N90/30-INT(-$N90/30))*SUMIFS(68:68,$1:$1,HR$1+INT(-$N90/30)+1)+(INT(-$N90/30)+1--$N90/30)*SUMIFS(68:68,$1:$1,HR$1+INT(-$N90/30))))</f>
        <v>0</v>
      </c>
      <c r="HS90" s="40">
        <f>IF(HS$7="",0,IF(HS$1=MAX($1:$1),$R68-SUM($T90:HR90),IF(HS$1=1,SUMIFS(68:68,$1:$1,"&gt;="&amp;1,$1:$1,"&lt;="&amp;INT(-$N90/30))+(-$N90/30-INT(-$N90/30))*SUMIFS(68:68,$1:$1,INT(-$N90/30)+1),0)+(-$N90/30-INT(-$N90/30))*SUMIFS(68:68,$1:$1,HS$1+INT(-$N90/30)+1)+(INT(-$N90/30)+1--$N90/30)*SUMIFS(68:68,$1:$1,HS$1+INT(-$N90/30))))</f>
        <v>0</v>
      </c>
      <c r="HT90" s="40">
        <f>IF(HT$7="",0,IF(HT$1=MAX($1:$1),$R68-SUM($T90:HS90),IF(HT$1=1,SUMIFS(68:68,$1:$1,"&gt;="&amp;1,$1:$1,"&lt;="&amp;INT(-$N90/30))+(-$N90/30-INT(-$N90/30))*SUMIFS(68:68,$1:$1,INT(-$N90/30)+1),0)+(-$N90/30-INT(-$N90/30))*SUMIFS(68:68,$1:$1,HT$1+INT(-$N90/30)+1)+(INT(-$N90/30)+1--$N90/30)*SUMIFS(68:68,$1:$1,HT$1+INT(-$N90/30))))</f>
        <v>0</v>
      </c>
      <c r="HU90" s="40">
        <f>IF(HU$7="",0,IF(HU$1=MAX($1:$1),$R68-SUM($T90:HT90),IF(HU$1=1,SUMIFS(68:68,$1:$1,"&gt;="&amp;1,$1:$1,"&lt;="&amp;INT(-$N90/30))+(-$N90/30-INT(-$N90/30))*SUMIFS(68:68,$1:$1,INT(-$N90/30)+1),0)+(-$N90/30-INT(-$N90/30))*SUMIFS(68:68,$1:$1,HU$1+INT(-$N90/30)+1)+(INT(-$N90/30)+1--$N90/30)*SUMIFS(68:68,$1:$1,HU$1+INT(-$N90/30))))</f>
        <v>0</v>
      </c>
      <c r="HV90" s="40">
        <f>IF(HV$7="",0,IF(HV$1=MAX($1:$1),$R68-SUM($T90:HU90),IF(HV$1=1,SUMIFS(68:68,$1:$1,"&gt;="&amp;1,$1:$1,"&lt;="&amp;INT(-$N90/30))+(-$N90/30-INT(-$N90/30))*SUMIFS(68:68,$1:$1,INT(-$N90/30)+1),0)+(-$N90/30-INT(-$N90/30))*SUMIFS(68:68,$1:$1,HV$1+INT(-$N90/30)+1)+(INT(-$N90/30)+1--$N90/30)*SUMIFS(68:68,$1:$1,HV$1+INT(-$N90/30))))</f>
        <v>0</v>
      </c>
      <c r="HW90" s="40">
        <f>IF(HW$7="",0,IF(HW$1=MAX($1:$1),$R68-SUM($T90:HV90),IF(HW$1=1,SUMIFS(68:68,$1:$1,"&gt;="&amp;1,$1:$1,"&lt;="&amp;INT(-$N90/30))+(-$N90/30-INT(-$N90/30))*SUMIFS(68:68,$1:$1,INT(-$N90/30)+1),0)+(-$N90/30-INT(-$N90/30))*SUMIFS(68:68,$1:$1,HW$1+INT(-$N90/30)+1)+(INT(-$N90/30)+1--$N90/30)*SUMIFS(68:68,$1:$1,HW$1+INT(-$N90/30))))</f>
        <v>0</v>
      </c>
      <c r="HX90" s="40">
        <f>IF(HX$7="",0,IF(HX$1=MAX($1:$1),$R68-SUM($T90:HW90),IF(HX$1=1,SUMIFS(68:68,$1:$1,"&gt;="&amp;1,$1:$1,"&lt;="&amp;INT(-$N90/30))+(-$N90/30-INT(-$N90/30))*SUMIFS(68:68,$1:$1,INT(-$N90/30)+1),0)+(-$N90/30-INT(-$N90/30))*SUMIFS(68:68,$1:$1,HX$1+INT(-$N90/30)+1)+(INT(-$N90/30)+1--$N90/30)*SUMIFS(68:68,$1:$1,HX$1+INT(-$N90/30))))</f>
        <v>0</v>
      </c>
      <c r="HY90" s="40">
        <f>IF(HY$7="",0,IF(HY$1=MAX($1:$1),$R68-SUM($T90:HX90),IF(HY$1=1,SUMIFS(68:68,$1:$1,"&gt;="&amp;1,$1:$1,"&lt;="&amp;INT(-$N90/30))+(-$N90/30-INT(-$N90/30))*SUMIFS(68:68,$1:$1,INT(-$N90/30)+1),0)+(-$N90/30-INT(-$N90/30))*SUMIFS(68:68,$1:$1,HY$1+INT(-$N90/30)+1)+(INT(-$N90/30)+1--$N90/30)*SUMIFS(68:68,$1:$1,HY$1+INT(-$N90/30))))</f>
        <v>0</v>
      </c>
      <c r="HZ90" s="40">
        <f>IF(HZ$7="",0,IF(HZ$1=MAX($1:$1),$R68-SUM($T90:HY90),IF(HZ$1=1,SUMIFS(68:68,$1:$1,"&gt;="&amp;1,$1:$1,"&lt;="&amp;INT(-$N90/30))+(-$N90/30-INT(-$N90/30))*SUMIFS(68:68,$1:$1,INT(-$N90/30)+1),0)+(-$N90/30-INT(-$N90/30))*SUMIFS(68:68,$1:$1,HZ$1+INT(-$N90/30)+1)+(INT(-$N90/30)+1--$N90/30)*SUMIFS(68:68,$1:$1,HZ$1+INT(-$N90/30))))</f>
        <v>0</v>
      </c>
      <c r="IA90" s="40">
        <f>IF(IA$7="",0,IF(IA$1=MAX($1:$1),$R68-SUM($T90:HZ90),IF(IA$1=1,SUMIFS(68:68,$1:$1,"&gt;="&amp;1,$1:$1,"&lt;="&amp;INT(-$N90/30))+(-$N90/30-INT(-$N90/30))*SUMIFS(68:68,$1:$1,INT(-$N90/30)+1),0)+(-$N90/30-INT(-$N90/30))*SUMIFS(68:68,$1:$1,IA$1+INT(-$N90/30)+1)+(INT(-$N90/30)+1--$N90/30)*SUMIFS(68:68,$1:$1,IA$1+INT(-$N90/30))))</f>
        <v>0</v>
      </c>
      <c r="IB90" s="40">
        <f>IF(IB$7="",0,IF(IB$1=MAX($1:$1),$R68-SUM($T90:IA90),IF(IB$1=1,SUMIFS(68:68,$1:$1,"&gt;="&amp;1,$1:$1,"&lt;="&amp;INT(-$N90/30))+(-$N90/30-INT(-$N90/30))*SUMIFS(68:68,$1:$1,INT(-$N90/30)+1),0)+(-$N90/30-INT(-$N90/30))*SUMIFS(68:68,$1:$1,IB$1+INT(-$N90/30)+1)+(INT(-$N90/30)+1--$N90/30)*SUMIFS(68:68,$1:$1,IB$1+INT(-$N90/30))))</f>
        <v>0</v>
      </c>
      <c r="IC90" s="40">
        <f>IF(IC$7="",0,IF(IC$1=MAX($1:$1),$R68-SUM($T90:IB90),IF(IC$1=1,SUMIFS(68:68,$1:$1,"&gt;="&amp;1,$1:$1,"&lt;="&amp;INT(-$N90/30))+(-$N90/30-INT(-$N90/30))*SUMIFS(68:68,$1:$1,INT(-$N90/30)+1),0)+(-$N90/30-INT(-$N90/30))*SUMIFS(68:68,$1:$1,IC$1+INT(-$N90/30)+1)+(INT(-$N90/30)+1--$N90/30)*SUMIFS(68:68,$1:$1,IC$1+INT(-$N90/30))))</f>
        <v>0</v>
      </c>
      <c r="ID90" s="40">
        <f>IF(ID$7="",0,IF(ID$1=MAX($1:$1),$R68-SUM($T90:IC90),IF(ID$1=1,SUMIFS(68:68,$1:$1,"&gt;="&amp;1,$1:$1,"&lt;="&amp;INT(-$N90/30))+(-$N90/30-INT(-$N90/30))*SUMIFS(68:68,$1:$1,INT(-$N90/30)+1),0)+(-$N90/30-INT(-$N90/30))*SUMIFS(68:68,$1:$1,ID$1+INT(-$N90/30)+1)+(INT(-$N90/30)+1--$N90/30)*SUMIFS(68:68,$1:$1,ID$1+INT(-$N90/30))))</f>
        <v>0</v>
      </c>
      <c r="IE90" s="40">
        <f>IF(IE$7="",0,IF(IE$1=MAX($1:$1),$R68-SUM($T90:ID90),IF(IE$1=1,SUMIFS(68:68,$1:$1,"&gt;="&amp;1,$1:$1,"&lt;="&amp;INT(-$N90/30))+(-$N90/30-INT(-$N90/30))*SUMIFS(68:68,$1:$1,INT(-$N90/30)+1),0)+(-$N90/30-INT(-$N90/30))*SUMIFS(68:68,$1:$1,IE$1+INT(-$N90/30)+1)+(INT(-$N90/30)+1--$N90/30)*SUMIFS(68:68,$1:$1,IE$1+INT(-$N90/30))))</f>
        <v>0</v>
      </c>
      <c r="IF90" s="40">
        <f>IF(IF$7="",0,IF(IF$1=MAX($1:$1),$R68-SUM($T90:IE90),IF(IF$1=1,SUMIFS(68:68,$1:$1,"&gt;="&amp;1,$1:$1,"&lt;="&amp;INT(-$N90/30))+(-$N90/30-INT(-$N90/30))*SUMIFS(68:68,$1:$1,INT(-$N90/30)+1),0)+(-$N90/30-INT(-$N90/30))*SUMIFS(68:68,$1:$1,IF$1+INT(-$N90/30)+1)+(INT(-$N90/30)+1--$N90/30)*SUMIFS(68:68,$1:$1,IF$1+INT(-$N90/30))))</f>
        <v>0</v>
      </c>
      <c r="IG90" s="40">
        <f>IF(IG$7="",0,IF(IG$1=MAX($1:$1),$R68-SUM($T90:IF90),IF(IG$1=1,SUMIFS(68:68,$1:$1,"&gt;="&amp;1,$1:$1,"&lt;="&amp;INT(-$N90/30))+(-$N90/30-INT(-$N90/30))*SUMIFS(68:68,$1:$1,INT(-$N90/30)+1),0)+(-$N90/30-INT(-$N90/30))*SUMIFS(68:68,$1:$1,IG$1+INT(-$N90/30)+1)+(INT(-$N90/30)+1--$N90/30)*SUMIFS(68:68,$1:$1,IG$1+INT(-$N90/30))))</f>
        <v>0</v>
      </c>
      <c r="IH90" s="40">
        <f>IF(IH$7="",0,IF(IH$1=MAX($1:$1),$R68-SUM($T90:IG90),IF(IH$1=1,SUMIFS(68:68,$1:$1,"&gt;="&amp;1,$1:$1,"&lt;="&amp;INT(-$N90/30))+(-$N90/30-INT(-$N90/30))*SUMIFS(68:68,$1:$1,INT(-$N90/30)+1),0)+(-$N90/30-INT(-$N90/30))*SUMIFS(68:68,$1:$1,IH$1+INT(-$N90/30)+1)+(INT(-$N90/30)+1--$N90/30)*SUMIFS(68:68,$1:$1,IH$1+INT(-$N90/30))))</f>
        <v>0</v>
      </c>
      <c r="II90" s="40">
        <f>IF(II$7="",0,IF(II$1=MAX($1:$1),$R68-SUM($T90:IH90),IF(II$1=1,SUMIFS(68:68,$1:$1,"&gt;="&amp;1,$1:$1,"&lt;="&amp;INT(-$N90/30))+(-$N90/30-INT(-$N90/30))*SUMIFS(68:68,$1:$1,INT(-$N90/30)+1),0)+(-$N90/30-INT(-$N90/30))*SUMIFS(68:68,$1:$1,II$1+INT(-$N90/30)+1)+(INT(-$N90/30)+1--$N90/30)*SUMIFS(68:68,$1:$1,II$1+INT(-$N90/30))))</f>
        <v>0</v>
      </c>
      <c r="IJ90" s="40">
        <f>IF(IJ$7="",0,IF(IJ$1=MAX($1:$1),$R68-SUM($T90:II90),IF(IJ$1=1,SUMIFS(68:68,$1:$1,"&gt;="&amp;1,$1:$1,"&lt;="&amp;INT(-$N90/30))+(-$N90/30-INT(-$N90/30))*SUMIFS(68:68,$1:$1,INT(-$N90/30)+1),0)+(-$N90/30-INT(-$N90/30))*SUMIFS(68:68,$1:$1,IJ$1+INT(-$N90/30)+1)+(INT(-$N90/30)+1--$N90/30)*SUMIFS(68:68,$1:$1,IJ$1+INT(-$N90/30))))</f>
        <v>0</v>
      </c>
      <c r="IK90" s="40">
        <f>IF(IK$7="",0,IF(IK$1=MAX($1:$1),$R68-SUM($T90:IJ90),IF(IK$1=1,SUMIFS(68:68,$1:$1,"&gt;="&amp;1,$1:$1,"&lt;="&amp;INT(-$N90/30))+(-$N90/30-INT(-$N90/30))*SUMIFS(68:68,$1:$1,INT(-$N90/30)+1),0)+(-$N90/30-INT(-$N90/30))*SUMIFS(68:68,$1:$1,IK$1+INT(-$N90/30)+1)+(INT(-$N90/30)+1--$N90/30)*SUMIFS(68:68,$1:$1,IK$1+INT(-$N90/30))))</f>
        <v>0</v>
      </c>
      <c r="IL90" s="40">
        <f>IF(IL$7="",0,IF(IL$1=MAX($1:$1),$R68-SUM($T90:IK90),IF(IL$1=1,SUMIFS(68:68,$1:$1,"&gt;="&amp;1,$1:$1,"&lt;="&amp;INT(-$N90/30))+(-$N90/30-INT(-$N90/30))*SUMIFS(68:68,$1:$1,INT(-$N90/30)+1),0)+(-$N90/30-INT(-$N90/30))*SUMIFS(68:68,$1:$1,IL$1+INT(-$N90/30)+1)+(INT(-$N90/30)+1--$N90/30)*SUMIFS(68:68,$1:$1,IL$1+INT(-$N90/30))))</f>
        <v>0</v>
      </c>
      <c r="IM90" s="40">
        <f>IF(IM$7="",0,IF(IM$1=MAX($1:$1),$R68-SUM($T90:IL90),IF(IM$1=1,SUMIFS(68:68,$1:$1,"&gt;="&amp;1,$1:$1,"&lt;="&amp;INT(-$N90/30))+(-$N90/30-INT(-$N90/30))*SUMIFS(68:68,$1:$1,INT(-$N90/30)+1),0)+(-$N90/30-INT(-$N90/30))*SUMIFS(68:68,$1:$1,IM$1+INT(-$N90/30)+1)+(INT(-$N90/30)+1--$N90/30)*SUMIFS(68:68,$1:$1,IM$1+INT(-$N90/30))))</f>
        <v>0</v>
      </c>
      <c r="IN90" s="40">
        <f>IF(IN$7="",0,IF(IN$1=MAX($1:$1),$R68-SUM($T90:IM90),IF(IN$1=1,SUMIFS(68:68,$1:$1,"&gt;="&amp;1,$1:$1,"&lt;="&amp;INT(-$N90/30))+(-$N90/30-INT(-$N90/30))*SUMIFS(68:68,$1:$1,INT(-$N90/30)+1),0)+(-$N90/30-INT(-$N90/30))*SUMIFS(68:68,$1:$1,IN$1+INT(-$N90/30)+1)+(INT(-$N90/30)+1--$N90/30)*SUMIFS(68:68,$1:$1,IN$1+INT(-$N90/30))))</f>
        <v>0</v>
      </c>
      <c r="IO90" s="40">
        <f>IF(IO$7="",0,IF(IO$1=MAX($1:$1),$R68-SUM($T90:IN90),IF(IO$1=1,SUMIFS(68:68,$1:$1,"&gt;="&amp;1,$1:$1,"&lt;="&amp;INT(-$N90/30))+(-$N90/30-INT(-$N90/30))*SUMIFS(68:68,$1:$1,INT(-$N90/30)+1),0)+(-$N90/30-INT(-$N90/30))*SUMIFS(68:68,$1:$1,IO$1+INT(-$N90/30)+1)+(INT(-$N90/30)+1--$N90/30)*SUMIFS(68:68,$1:$1,IO$1+INT(-$N90/30))))</f>
        <v>0</v>
      </c>
      <c r="IP90" s="40">
        <f>IF(IP$7="",0,IF(IP$1=MAX($1:$1),$R68-SUM($T90:IO90),IF(IP$1=1,SUMIFS(68:68,$1:$1,"&gt;="&amp;1,$1:$1,"&lt;="&amp;INT(-$N90/30))+(-$N90/30-INT(-$N90/30))*SUMIFS(68:68,$1:$1,INT(-$N90/30)+1),0)+(-$N90/30-INT(-$N90/30))*SUMIFS(68:68,$1:$1,IP$1+INT(-$N90/30)+1)+(INT(-$N90/30)+1--$N90/30)*SUMIFS(68:68,$1:$1,IP$1+INT(-$N90/30))))</f>
        <v>0</v>
      </c>
      <c r="IQ90" s="40">
        <f>IF(IQ$7="",0,IF(IQ$1=MAX($1:$1),$R68-SUM($T90:IP90),IF(IQ$1=1,SUMIFS(68:68,$1:$1,"&gt;="&amp;1,$1:$1,"&lt;="&amp;INT(-$N90/30))+(-$N90/30-INT(-$N90/30))*SUMIFS(68:68,$1:$1,INT(-$N90/30)+1),0)+(-$N90/30-INT(-$N90/30))*SUMIFS(68:68,$1:$1,IQ$1+INT(-$N90/30)+1)+(INT(-$N90/30)+1--$N90/30)*SUMIFS(68:68,$1:$1,IQ$1+INT(-$N90/30))))</f>
        <v>0</v>
      </c>
      <c r="IR90" s="40">
        <f>IF(IR$7="",0,IF(IR$1=MAX($1:$1),$R68-SUM($T90:IQ90),IF(IR$1=1,SUMIFS(68:68,$1:$1,"&gt;="&amp;1,$1:$1,"&lt;="&amp;INT(-$N90/30))+(-$N90/30-INT(-$N90/30))*SUMIFS(68:68,$1:$1,INT(-$N90/30)+1),0)+(-$N90/30-INT(-$N90/30))*SUMIFS(68:68,$1:$1,IR$1+INT(-$N90/30)+1)+(INT(-$N90/30)+1--$N90/30)*SUMIFS(68:68,$1:$1,IR$1+INT(-$N90/30))))</f>
        <v>0</v>
      </c>
      <c r="IS90" s="40">
        <f>IF(IS$7="",0,IF(IS$1=MAX($1:$1),$R68-SUM($T90:IR90),IF(IS$1=1,SUMIFS(68:68,$1:$1,"&gt;="&amp;1,$1:$1,"&lt;="&amp;INT(-$N90/30))+(-$N90/30-INT(-$N90/30))*SUMIFS(68:68,$1:$1,INT(-$N90/30)+1),0)+(-$N90/30-INT(-$N90/30))*SUMIFS(68:68,$1:$1,IS$1+INT(-$N90/30)+1)+(INT(-$N90/30)+1--$N90/30)*SUMIFS(68:68,$1:$1,IS$1+INT(-$N90/30))))</f>
        <v>0</v>
      </c>
      <c r="IT90" s="40">
        <f>IF(IT$7="",0,IF(IT$1=MAX($1:$1),$R68-SUM($T90:IS90),IF(IT$1=1,SUMIFS(68:68,$1:$1,"&gt;="&amp;1,$1:$1,"&lt;="&amp;INT(-$N90/30))+(-$N90/30-INT(-$N90/30))*SUMIFS(68:68,$1:$1,INT(-$N90/30)+1),0)+(-$N90/30-INT(-$N90/30))*SUMIFS(68:68,$1:$1,IT$1+INT(-$N90/30)+1)+(INT(-$N90/30)+1--$N90/30)*SUMIFS(68:68,$1:$1,IT$1+INT(-$N90/30))))</f>
        <v>0</v>
      </c>
      <c r="IU90" s="40">
        <f>IF(IU$7="",0,IF(IU$1=MAX($1:$1),$R68-SUM($T90:IT90),IF(IU$1=1,SUMIFS(68:68,$1:$1,"&gt;="&amp;1,$1:$1,"&lt;="&amp;INT(-$N90/30))+(-$N90/30-INT(-$N90/30))*SUMIFS(68:68,$1:$1,INT(-$N90/30)+1),0)+(-$N90/30-INT(-$N90/30))*SUMIFS(68:68,$1:$1,IU$1+INT(-$N90/30)+1)+(INT(-$N90/30)+1--$N90/30)*SUMIFS(68:68,$1:$1,IU$1+INT(-$N90/30))))</f>
        <v>0</v>
      </c>
      <c r="IV90" s="40">
        <f>IF(IV$7="",0,IF(IV$1=MAX($1:$1),$R68-SUM($T90:IU90),IF(IV$1=1,SUMIFS(68:68,$1:$1,"&gt;="&amp;1,$1:$1,"&lt;="&amp;INT(-$N90/30))+(-$N90/30-INT(-$N90/30))*SUMIFS(68:68,$1:$1,INT(-$N90/30)+1),0)+(-$N90/30-INT(-$N90/30))*SUMIFS(68:68,$1:$1,IV$1+INT(-$N90/30)+1)+(INT(-$N90/30)+1--$N90/30)*SUMIFS(68:68,$1:$1,IV$1+INT(-$N90/30))))</f>
        <v>0</v>
      </c>
      <c r="IW90" s="40">
        <f>IF(IW$7="",0,IF(IW$1=MAX($1:$1),$R68-SUM($T90:IV90),IF(IW$1=1,SUMIFS(68:68,$1:$1,"&gt;="&amp;1,$1:$1,"&lt;="&amp;INT(-$N90/30))+(-$N90/30-INT(-$N90/30))*SUMIFS(68:68,$1:$1,INT(-$N90/30)+1),0)+(-$N90/30-INT(-$N90/30))*SUMIFS(68:68,$1:$1,IW$1+INT(-$N90/30)+1)+(INT(-$N90/30)+1--$N90/30)*SUMIFS(68:68,$1:$1,IW$1+INT(-$N90/30))))</f>
        <v>0</v>
      </c>
      <c r="IX90" s="40">
        <f>IF(IX$7="",0,IF(IX$1=MAX($1:$1),$R68-SUM($T90:IW90),IF(IX$1=1,SUMIFS(68:68,$1:$1,"&gt;="&amp;1,$1:$1,"&lt;="&amp;INT(-$N90/30))+(-$N90/30-INT(-$N90/30))*SUMIFS(68:68,$1:$1,INT(-$N90/30)+1),0)+(-$N90/30-INT(-$N90/30))*SUMIFS(68:68,$1:$1,IX$1+INT(-$N90/30)+1)+(INT(-$N90/30)+1--$N90/30)*SUMIFS(68:68,$1:$1,IX$1+INT(-$N90/30))))</f>
        <v>0</v>
      </c>
      <c r="IY90" s="40">
        <f>IF(IY$7="",0,IF(IY$1=MAX($1:$1),$R68-SUM($T90:IX90),IF(IY$1=1,SUMIFS(68:68,$1:$1,"&gt;="&amp;1,$1:$1,"&lt;="&amp;INT(-$N90/30))+(-$N90/30-INT(-$N90/30))*SUMIFS(68:68,$1:$1,INT(-$N90/30)+1),0)+(-$N90/30-INT(-$N90/30))*SUMIFS(68:68,$1:$1,IY$1+INT(-$N90/30)+1)+(INT(-$N90/30)+1--$N90/30)*SUMIFS(68:68,$1:$1,IY$1+INT(-$N90/30))))</f>
        <v>0</v>
      </c>
      <c r="IZ90" s="40">
        <f>IF(IZ$7="",0,IF(IZ$1=MAX($1:$1),$R68-SUM($T90:IY90),IF(IZ$1=1,SUMIFS(68:68,$1:$1,"&gt;="&amp;1,$1:$1,"&lt;="&amp;INT(-$N90/30))+(-$N90/30-INT(-$N90/30))*SUMIFS(68:68,$1:$1,INT(-$N90/30)+1),0)+(-$N90/30-INT(-$N90/30))*SUMIFS(68:68,$1:$1,IZ$1+INT(-$N90/30)+1)+(INT(-$N90/30)+1--$N90/30)*SUMIFS(68:68,$1:$1,IZ$1+INT(-$N90/30))))</f>
        <v>0</v>
      </c>
      <c r="JA90" s="40">
        <f>IF(JA$7="",0,IF(JA$1=MAX($1:$1),$R68-SUM($T90:IZ90),IF(JA$1=1,SUMIFS(68:68,$1:$1,"&gt;="&amp;1,$1:$1,"&lt;="&amp;INT(-$N90/30))+(-$N90/30-INT(-$N90/30))*SUMIFS(68:68,$1:$1,INT(-$N90/30)+1),0)+(-$N90/30-INT(-$N90/30))*SUMIFS(68:68,$1:$1,JA$1+INT(-$N90/30)+1)+(INT(-$N90/30)+1--$N90/30)*SUMIFS(68:68,$1:$1,JA$1+INT(-$N90/30))))</f>
        <v>0</v>
      </c>
      <c r="JB90" s="40">
        <f>IF(JB$7="",0,IF(JB$1=MAX($1:$1),$R68-SUM($T90:JA90),IF(JB$1=1,SUMIFS(68:68,$1:$1,"&gt;="&amp;1,$1:$1,"&lt;="&amp;INT(-$N90/30))+(-$N90/30-INT(-$N90/30))*SUMIFS(68:68,$1:$1,INT(-$N90/30)+1),0)+(-$N90/30-INT(-$N90/30))*SUMIFS(68:68,$1:$1,JB$1+INT(-$N90/30)+1)+(INT(-$N90/30)+1--$N90/30)*SUMIFS(68:68,$1:$1,JB$1+INT(-$N90/30))))</f>
        <v>0</v>
      </c>
      <c r="JC90" s="40">
        <f>IF(JC$7="",0,IF(JC$1=MAX($1:$1),$R68-SUM($T90:JB90),IF(JC$1=1,SUMIFS(68:68,$1:$1,"&gt;="&amp;1,$1:$1,"&lt;="&amp;INT(-$N90/30))+(-$N90/30-INT(-$N90/30))*SUMIFS(68:68,$1:$1,INT(-$N90/30)+1),0)+(-$N90/30-INT(-$N90/30))*SUMIFS(68:68,$1:$1,JC$1+INT(-$N90/30)+1)+(INT(-$N90/30)+1--$N90/30)*SUMIFS(68:68,$1:$1,JC$1+INT(-$N90/30))))</f>
        <v>0</v>
      </c>
      <c r="JD90" s="40">
        <f>IF(JD$7="",0,IF(JD$1=MAX($1:$1),$R68-SUM($T90:JC90),IF(JD$1=1,SUMIFS(68:68,$1:$1,"&gt;="&amp;1,$1:$1,"&lt;="&amp;INT(-$N90/30))+(-$N90/30-INT(-$N90/30))*SUMIFS(68:68,$1:$1,INT(-$N90/30)+1),0)+(-$N90/30-INT(-$N90/30))*SUMIFS(68:68,$1:$1,JD$1+INT(-$N90/30)+1)+(INT(-$N90/30)+1--$N90/30)*SUMIFS(68:68,$1:$1,JD$1+INT(-$N90/30))))</f>
        <v>0</v>
      </c>
      <c r="JE90" s="40">
        <f>IF(JE$7="",0,IF(JE$1=MAX($1:$1),$R68-SUM($T90:JD90),IF(JE$1=1,SUMIFS(68:68,$1:$1,"&gt;="&amp;1,$1:$1,"&lt;="&amp;INT(-$N90/30))+(-$N90/30-INT(-$N90/30))*SUMIFS(68:68,$1:$1,INT(-$N90/30)+1),0)+(-$N90/30-INT(-$N90/30))*SUMIFS(68:68,$1:$1,JE$1+INT(-$N90/30)+1)+(INT(-$N90/30)+1--$N90/30)*SUMIFS(68:68,$1:$1,JE$1+INT(-$N90/30))))</f>
        <v>0</v>
      </c>
      <c r="JF90" s="40">
        <f>IF(JF$7="",0,IF(JF$1=MAX($1:$1),$R68-SUM($T90:JE90),IF(JF$1=1,SUMIFS(68:68,$1:$1,"&gt;="&amp;1,$1:$1,"&lt;="&amp;INT(-$N90/30))+(-$N90/30-INT(-$N90/30))*SUMIFS(68:68,$1:$1,INT(-$N90/30)+1),0)+(-$N90/30-INT(-$N90/30))*SUMIFS(68:68,$1:$1,JF$1+INT(-$N90/30)+1)+(INT(-$N90/30)+1--$N90/30)*SUMIFS(68:68,$1:$1,JF$1+INT(-$N90/30))))</f>
        <v>0</v>
      </c>
      <c r="JG90" s="40">
        <f>IF(JG$7="",0,IF(JG$1=MAX($1:$1),$R68-SUM($T90:JF90),IF(JG$1=1,SUMIFS(68:68,$1:$1,"&gt;="&amp;1,$1:$1,"&lt;="&amp;INT(-$N90/30))+(-$N90/30-INT(-$N90/30))*SUMIFS(68:68,$1:$1,INT(-$N90/30)+1),0)+(-$N90/30-INT(-$N90/30))*SUMIFS(68:68,$1:$1,JG$1+INT(-$N90/30)+1)+(INT(-$N90/30)+1--$N90/30)*SUMIFS(68:68,$1:$1,JG$1+INT(-$N90/30))))</f>
        <v>0</v>
      </c>
      <c r="JH90" s="40">
        <f>IF(JH$7="",0,IF(JH$1=MAX($1:$1),$R68-SUM($T90:JG90),IF(JH$1=1,SUMIFS(68:68,$1:$1,"&gt;="&amp;1,$1:$1,"&lt;="&amp;INT(-$N90/30))+(-$N90/30-INT(-$N90/30))*SUMIFS(68:68,$1:$1,INT(-$N90/30)+1),0)+(-$N90/30-INT(-$N90/30))*SUMIFS(68:68,$1:$1,JH$1+INT(-$N90/30)+1)+(INT(-$N90/30)+1--$N90/30)*SUMIFS(68:68,$1:$1,JH$1+INT(-$N90/30))))</f>
        <v>0</v>
      </c>
      <c r="JI90" s="40">
        <f>IF(JI$7="",0,IF(JI$1=MAX($1:$1),$R68-SUM($T90:JH90),IF(JI$1=1,SUMIFS(68:68,$1:$1,"&gt;="&amp;1,$1:$1,"&lt;="&amp;INT(-$N90/30))+(-$N90/30-INT(-$N90/30))*SUMIFS(68:68,$1:$1,INT(-$N90/30)+1),0)+(-$N90/30-INT(-$N90/30))*SUMIFS(68:68,$1:$1,JI$1+INT(-$N90/30)+1)+(INT(-$N90/30)+1--$N90/30)*SUMIFS(68:68,$1:$1,JI$1+INT(-$N90/30))))</f>
        <v>0</v>
      </c>
      <c r="JJ90" s="40">
        <f>IF(JJ$7="",0,IF(JJ$1=MAX($1:$1),$R68-SUM($T90:JI90),IF(JJ$1=1,SUMIFS(68:68,$1:$1,"&gt;="&amp;1,$1:$1,"&lt;="&amp;INT(-$N90/30))+(-$N90/30-INT(-$N90/30))*SUMIFS(68:68,$1:$1,INT(-$N90/30)+1),0)+(-$N90/30-INT(-$N90/30))*SUMIFS(68:68,$1:$1,JJ$1+INT(-$N90/30)+1)+(INT(-$N90/30)+1--$N90/30)*SUMIFS(68:68,$1:$1,JJ$1+INT(-$N90/30))))</f>
        <v>0</v>
      </c>
      <c r="JK90" s="40">
        <f>IF(JK$7="",0,IF(JK$1=MAX($1:$1),$R68-SUM($T90:JJ90),IF(JK$1=1,SUMIFS(68:68,$1:$1,"&gt;="&amp;1,$1:$1,"&lt;="&amp;INT(-$N90/30))+(-$N90/30-INT(-$N90/30))*SUMIFS(68:68,$1:$1,INT(-$N90/30)+1),0)+(-$N90/30-INT(-$N90/30))*SUMIFS(68:68,$1:$1,JK$1+INT(-$N90/30)+1)+(INT(-$N90/30)+1--$N90/30)*SUMIFS(68:68,$1:$1,JK$1+INT(-$N90/30))))</f>
        <v>0</v>
      </c>
      <c r="JL90" s="40">
        <f>IF(JL$7="",0,IF(JL$1=MAX($1:$1),$R68-SUM($T90:JK90),IF(JL$1=1,SUMIFS(68:68,$1:$1,"&gt;="&amp;1,$1:$1,"&lt;="&amp;INT(-$N90/30))+(-$N90/30-INT(-$N90/30))*SUMIFS(68:68,$1:$1,INT(-$N90/30)+1),0)+(-$N90/30-INT(-$N90/30))*SUMIFS(68:68,$1:$1,JL$1+INT(-$N90/30)+1)+(INT(-$N90/30)+1--$N90/30)*SUMIFS(68:68,$1:$1,JL$1+INT(-$N90/30))))</f>
        <v>0</v>
      </c>
      <c r="JM90" s="40">
        <f>IF(JM$7="",0,IF(JM$1=MAX($1:$1),$R68-SUM($T90:JL90),IF(JM$1=1,SUMIFS(68:68,$1:$1,"&gt;="&amp;1,$1:$1,"&lt;="&amp;INT(-$N90/30))+(-$N90/30-INT(-$N90/30))*SUMIFS(68:68,$1:$1,INT(-$N90/30)+1),0)+(-$N90/30-INT(-$N90/30))*SUMIFS(68:68,$1:$1,JM$1+INT(-$N90/30)+1)+(INT(-$N90/30)+1--$N90/30)*SUMIFS(68:68,$1:$1,JM$1+INT(-$N90/30))))</f>
        <v>0</v>
      </c>
      <c r="JN90" s="40">
        <f>IF(JN$7="",0,IF(JN$1=MAX($1:$1),$R68-SUM($T90:JM90),IF(JN$1=1,SUMIFS(68:68,$1:$1,"&gt;="&amp;1,$1:$1,"&lt;="&amp;INT(-$N90/30))+(-$N90/30-INT(-$N90/30))*SUMIFS(68:68,$1:$1,INT(-$N90/30)+1),0)+(-$N90/30-INT(-$N90/30))*SUMIFS(68:68,$1:$1,JN$1+INT(-$N90/30)+1)+(INT(-$N90/30)+1--$N90/30)*SUMIFS(68:68,$1:$1,JN$1+INT(-$N90/30))))</f>
        <v>0</v>
      </c>
      <c r="JO90" s="40">
        <f>IF(JO$7="",0,IF(JO$1=MAX($1:$1),$R68-SUM($T90:JN90),IF(JO$1=1,SUMIFS(68:68,$1:$1,"&gt;="&amp;1,$1:$1,"&lt;="&amp;INT(-$N90/30))+(-$N90/30-INT(-$N90/30))*SUMIFS(68:68,$1:$1,INT(-$N90/30)+1),0)+(-$N90/30-INT(-$N90/30))*SUMIFS(68:68,$1:$1,JO$1+INT(-$N90/30)+1)+(INT(-$N90/30)+1--$N90/30)*SUMIFS(68:68,$1:$1,JO$1+INT(-$N90/30))))</f>
        <v>0</v>
      </c>
      <c r="JP90" s="40">
        <f>IF(JP$7="",0,IF(JP$1=MAX($1:$1),$R68-SUM($T90:JO90),IF(JP$1=1,SUMIFS(68:68,$1:$1,"&gt;="&amp;1,$1:$1,"&lt;="&amp;INT(-$N90/30))+(-$N90/30-INT(-$N90/30))*SUMIFS(68:68,$1:$1,INT(-$N90/30)+1),0)+(-$N90/30-INT(-$N90/30))*SUMIFS(68:68,$1:$1,JP$1+INT(-$N90/30)+1)+(INT(-$N90/30)+1--$N90/30)*SUMIFS(68:68,$1:$1,JP$1+INT(-$N90/30))))</f>
        <v>0</v>
      </c>
      <c r="JQ90" s="40">
        <f>IF(JQ$7="",0,IF(JQ$1=MAX($1:$1),$R68-SUM($T90:JP90),IF(JQ$1=1,SUMIFS(68:68,$1:$1,"&gt;="&amp;1,$1:$1,"&lt;="&amp;INT(-$N90/30))+(-$N90/30-INT(-$N90/30))*SUMIFS(68:68,$1:$1,INT(-$N90/30)+1),0)+(-$N90/30-INT(-$N90/30))*SUMIFS(68:68,$1:$1,JQ$1+INT(-$N90/30)+1)+(INT(-$N90/30)+1--$N90/30)*SUMIFS(68:68,$1:$1,JQ$1+INT(-$N90/30))))</f>
        <v>0</v>
      </c>
      <c r="JR90" s="40">
        <f>IF(JR$7="",0,IF(JR$1=MAX($1:$1),$R68-SUM($T90:JQ90),IF(JR$1=1,SUMIFS(68:68,$1:$1,"&gt;="&amp;1,$1:$1,"&lt;="&amp;INT(-$N90/30))+(-$N90/30-INT(-$N90/30))*SUMIFS(68:68,$1:$1,INT(-$N90/30)+1),0)+(-$N90/30-INT(-$N90/30))*SUMIFS(68:68,$1:$1,JR$1+INT(-$N90/30)+1)+(INT(-$N90/30)+1--$N90/30)*SUMIFS(68:68,$1:$1,JR$1+INT(-$N90/30))))</f>
        <v>0</v>
      </c>
      <c r="JS90" s="40">
        <f>IF(JS$7="",0,IF(JS$1=MAX($1:$1),$R68-SUM($T90:JR90),IF(JS$1=1,SUMIFS(68:68,$1:$1,"&gt;="&amp;1,$1:$1,"&lt;="&amp;INT(-$N90/30))+(-$N90/30-INT(-$N90/30))*SUMIFS(68:68,$1:$1,INT(-$N90/30)+1),0)+(-$N90/30-INT(-$N90/30))*SUMIFS(68:68,$1:$1,JS$1+INT(-$N90/30)+1)+(INT(-$N90/30)+1--$N90/30)*SUMIFS(68:68,$1:$1,JS$1+INT(-$N90/30))))</f>
        <v>0</v>
      </c>
      <c r="JT90" s="40">
        <f>IF(JT$7="",0,IF(JT$1=MAX($1:$1),$R68-SUM($T90:JS90),IF(JT$1=1,SUMIFS(68:68,$1:$1,"&gt;="&amp;1,$1:$1,"&lt;="&amp;INT(-$N90/30))+(-$N90/30-INT(-$N90/30))*SUMIFS(68:68,$1:$1,INT(-$N90/30)+1),0)+(-$N90/30-INT(-$N90/30))*SUMIFS(68:68,$1:$1,JT$1+INT(-$N90/30)+1)+(INT(-$N90/30)+1--$N90/30)*SUMIFS(68:68,$1:$1,JT$1+INT(-$N90/30))))</f>
        <v>0</v>
      </c>
      <c r="JU90" s="40">
        <f>IF(JU$7="",0,IF(JU$1=MAX($1:$1),$R68-SUM($T90:JT90),IF(JU$1=1,SUMIFS(68:68,$1:$1,"&gt;="&amp;1,$1:$1,"&lt;="&amp;INT(-$N90/30))+(-$N90/30-INT(-$N90/30))*SUMIFS(68:68,$1:$1,INT(-$N90/30)+1),0)+(-$N90/30-INT(-$N90/30))*SUMIFS(68:68,$1:$1,JU$1+INT(-$N90/30)+1)+(INT(-$N90/30)+1--$N90/30)*SUMIFS(68:68,$1:$1,JU$1+INT(-$N90/30))))</f>
        <v>0</v>
      </c>
      <c r="JV90" s="40">
        <f>IF(JV$7="",0,IF(JV$1=MAX($1:$1),$R68-SUM($T90:JU90),IF(JV$1=1,SUMIFS(68:68,$1:$1,"&gt;="&amp;1,$1:$1,"&lt;="&amp;INT(-$N90/30))+(-$N90/30-INT(-$N90/30))*SUMIFS(68:68,$1:$1,INT(-$N90/30)+1),0)+(-$N90/30-INT(-$N90/30))*SUMIFS(68:68,$1:$1,JV$1+INT(-$N90/30)+1)+(INT(-$N90/30)+1--$N90/30)*SUMIFS(68:68,$1:$1,JV$1+INT(-$N90/30))))</f>
        <v>0</v>
      </c>
      <c r="JW90" s="40">
        <f>IF(JW$7="",0,IF(JW$1=MAX($1:$1),$R68-SUM($T90:JV90),IF(JW$1=1,SUMIFS(68:68,$1:$1,"&gt;="&amp;1,$1:$1,"&lt;="&amp;INT(-$N90/30))+(-$N90/30-INT(-$N90/30))*SUMIFS(68:68,$1:$1,INT(-$N90/30)+1),0)+(-$N90/30-INT(-$N90/30))*SUMIFS(68:68,$1:$1,JW$1+INT(-$N90/30)+1)+(INT(-$N90/30)+1--$N90/30)*SUMIFS(68:68,$1:$1,JW$1+INT(-$N90/30))))</f>
        <v>0</v>
      </c>
      <c r="JX90" s="40">
        <f>IF(JX$7="",0,IF(JX$1=MAX($1:$1),$R68-SUM($T90:JW90),IF(JX$1=1,SUMIFS(68:68,$1:$1,"&gt;="&amp;1,$1:$1,"&lt;="&amp;INT(-$N90/30))+(-$N90/30-INT(-$N90/30))*SUMIFS(68:68,$1:$1,INT(-$N90/30)+1),0)+(-$N90/30-INT(-$N90/30))*SUMIFS(68:68,$1:$1,JX$1+INT(-$N90/30)+1)+(INT(-$N90/30)+1--$N90/30)*SUMIFS(68:68,$1:$1,JX$1+INT(-$N90/30))))</f>
        <v>0</v>
      </c>
      <c r="JY90" s="40">
        <f>IF(JY$7="",0,IF(JY$1=MAX($1:$1),$R68-SUM($T90:JX90),IF(JY$1=1,SUMIFS(68:68,$1:$1,"&gt;="&amp;1,$1:$1,"&lt;="&amp;INT(-$N90/30))+(-$N90/30-INT(-$N90/30))*SUMIFS(68:68,$1:$1,INT(-$N90/30)+1),0)+(-$N90/30-INT(-$N90/30))*SUMIFS(68:68,$1:$1,JY$1+INT(-$N90/30)+1)+(INT(-$N90/30)+1--$N90/30)*SUMIFS(68:68,$1:$1,JY$1+INT(-$N90/30))))</f>
        <v>0</v>
      </c>
      <c r="JZ90" s="40">
        <f>IF(JZ$7="",0,IF(JZ$1=MAX($1:$1),$R68-SUM($T90:JY90),IF(JZ$1=1,SUMIFS(68:68,$1:$1,"&gt;="&amp;1,$1:$1,"&lt;="&amp;INT(-$N90/30))+(-$N90/30-INT(-$N90/30))*SUMIFS(68:68,$1:$1,INT(-$N90/30)+1),0)+(-$N90/30-INT(-$N90/30))*SUMIFS(68:68,$1:$1,JZ$1+INT(-$N90/30)+1)+(INT(-$N90/30)+1--$N90/30)*SUMIFS(68:68,$1:$1,JZ$1+INT(-$N90/30))))</f>
        <v>0</v>
      </c>
      <c r="KA90" s="40">
        <f>IF(KA$7="",0,IF(KA$1=MAX($1:$1),$R68-SUM($T90:JZ90),IF(KA$1=1,SUMIFS(68:68,$1:$1,"&gt;="&amp;1,$1:$1,"&lt;="&amp;INT(-$N90/30))+(-$N90/30-INT(-$N90/30))*SUMIFS(68:68,$1:$1,INT(-$N90/30)+1),0)+(-$N90/30-INT(-$N90/30))*SUMIFS(68:68,$1:$1,KA$1+INT(-$N90/30)+1)+(INT(-$N90/30)+1--$N90/30)*SUMIFS(68:68,$1:$1,KA$1+INT(-$N90/30))))</f>
        <v>0</v>
      </c>
      <c r="KB90" s="40">
        <f>IF(KB$7="",0,IF(KB$1=MAX($1:$1),$R68-SUM($T90:KA90),IF(KB$1=1,SUMIFS(68:68,$1:$1,"&gt;="&amp;1,$1:$1,"&lt;="&amp;INT(-$N90/30))+(-$N90/30-INT(-$N90/30))*SUMIFS(68:68,$1:$1,INT(-$N90/30)+1),0)+(-$N90/30-INT(-$N90/30))*SUMIFS(68:68,$1:$1,KB$1+INT(-$N90/30)+1)+(INT(-$N90/30)+1--$N90/30)*SUMIFS(68:68,$1:$1,KB$1+INT(-$N90/30))))</f>
        <v>0</v>
      </c>
      <c r="KC90" s="40">
        <f>IF(KC$7="",0,IF(KC$1=MAX($1:$1),$R68-SUM($T90:KB90),IF(KC$1=1,SUMIFS(68:68,$1:$1,"&gt;="&amp;1,$1:$1,"&lt;="&amp;INT(-$N90/30))+(-$N90/30-INT(-$N90/30))*SUMIFS(68:68,$1:$1,INT(-$N90/30)+1),0)+(-$N90/30-INT(-$N90/30))*SUMIFS(68:68,$1:$1,KC$1+INT(-$N90/30)+1)+(INT(-$N90/30)+1--$N90/30)*SUMIFS(68:68,$1:$1,KC$1+INT(-$N90/30))))</f>
        <v>0</v>
      </c>
      <c r="KD90" s="40">
        <f>IF(KD$7="",0,IF(KD$1=MAX($1:$1),$R68-SUM($T90:KC90),IF(KD$1=1,SUMIFS(68:68,$1:$1,"&gt;="&amp;1,$1:$1,"&lt;="&amp;INT(-$N90/30))+(-$N90/30-INT(-$N90/30))*SUMIFS(68:68,$1:$1,INT(-$N90/30)+1),0)+(-$N90/30-INT(-$N90/30))*SUMIFS(68:68,$1:$1,KD$1+INT(-$N90/30)+1)+(INT(-$N90/30)+1--$N90/30)*SUMIFS(68:68,$1:$1,KD$1+INT(-$N90/30))))</f>
        <v>0</v>
      </c>
      <c r="KE90" s="40">
        <f>IF(KE$7="",0,IF(KE$1=MAX($1:$1),$R68-SUM($T90:KD90),IF(KE$1=1,SUMIFS(68:68,$1:$1,"&gt;="&amp;1,$1:$1,"&lt;="&amp;INT(-$N90/30))+(-$N90/30-INT(-$N90/30))*SUMIFS(68:68,$1:$1,INT(-$N90/30)+1),0)+(-$N90/30-INT(-$N90/30))*SUMIFS(68:68,$1:$1,KE$1+INT(-$N90/30)+1)+(INT(-$N90/30)+1--$N90/30)*SUMIFS(68:68,$1:$1,KE$1+INT(-$N90/30))))</f>
        <v>0</v>
      </c>
      <c r="KF90" s="40">
        <f>IF(KF$7="",0,IF(KF$1=MAX($1:$1),$R68-SUM($T90:KE90),IF(KF$1=1,SUMIFS(68:68,$1:$1,"&gt;="&amp;1,$1:$1,"&lt;="&amp;INT(-$N90/30))+(-$N90/30-INT(-$N90/30))*SUMIFS(68:68,$1:$1,INT(-$N90/30)+1),0)+(-$N90/30-INT(-$N90/30))*SUMIFS(68:68,$1:$1,KF$1+INT(-$N90/30)+1)+(INT(-$N90/30)+1--$N90/30)*SUMIFS(68:68,$1:$1,KF$1+INT(-$N90/30))))</f>
        <v>0</v>
      </c>
      <c r="KG90" s="40">
        <f>IF(KG$7="",0,IF(KG$1=MAX($1:$1),$R68-SUM($T90:KF90),IF(KG$1=1,SUMIFS(68:68,$1:$1,"&gt;="&amp;1,$1:$1,"&lt;="&amp;INT(-$N90/30))+(-$N90/30-INT(-$N90/30))*SUMIFS(68:68,$1:$1,INT(-$N90/30)+1),0)+(-$N90/30-INT(-$N90/30))*SUMIFS(68:68,$1:$1,KG$1+INT(-$N90/30)+1)+(INT(-$N90/30)+1--$N90/30)*SUMIFS(68:68,$1:$1,KG$1+INT(-$N90/30))))</f>
        <v>0</v>
      </c>
      <c r="KH90" s="40">
        <f>IF(KH$7="",0,IF(KH$1=MAX($1:$1),$R68-SUM($T90:KG90),IF(KH$1=1,SUMIFS(68:68,$1:$1,"&gt;="&amp;1,$1:$1,"&lt;="&amp;INT(-$N90/30))+(-$N90/30-INT(-$N90/30))*SUMIFS(68:68,$1:$1,INT(-$N90/30)+1),0)+(-$N90/30-INT(-$N90/30))*SUMIFS(68:68,$1:$1,KH$1+INT(-$N90/30)+1)+(INT(-$N90/30)+1--$N90/30)*SUMIFS(68:68,$1:$1,KH$1+INT(-$N90/30))))</f>
        <v>0</v>
      </c>
      <c r="KI90" s="40">
        <f>IF(KI$7="",0,IF(KI$1=MAX($1:$1),$R68-SUM($T90:KH90),IF(KI$1=1,SUMIFS(68:68,$1:$1,"&gt;="&amp;1,$1:$1,"&lt;="&amp;INT(-$N90/30))+(-$N90/30-INT(-$N90/30))*SUMIFS(68:68,$1:$1,INT(-$N90/30)+1),0)+(-$N90/30-INT(-$N90/30))*SUMIFS(68:68,$1:$1,KI$1+INT(-$N90/30)+1)+(INT(-$N90/30)+1--$N90/30)*SUMIFS(68:68,$1:$1,KI$1+INT(-$N90/30))))</f>
        <v>0</v>
      </c>
      <c r="KJ90" s="40">
        <f>IF(KJ$7="",0,IF(KJ$1=MAX($1:$1),$R68-SUM($T90:KI90),IF(KJ$1=1,SUMIFS(68:68,$1:$1,"&gt;="&amp;1,$1:$1,"&lt;="&amp;INT(-$N90/30))+(-$N90/30-INT(-$N90/30))*SUMIFS(68:68,$1:$1,INT(-$N90/30)+1),0)+(-$N90/30-INT(-$N90/30))*SUMIFS(68:68,$1:$1,KJ$1+INT(-$N90/30)+1)+(INT(-$N90/30)+1--$N90/30)*SUMIFS(68:68,$1:$1,KJ$1+INT(-$N90/30))))</f>
        <v>0</v>
      </c>
      <c r="KK90" s="40">
        <f>IF(KK$7="",0,IF(KK$1=MAX($1:$1),$R68-SUM($T90:KJ90),IF(KK$1=1,SUMIFS(68:68,$1:$1,"&gt;="&amp;1,$1:$1,"&lt;="&amp;INT(-$N90/30))+(-$N90/30-INT(-$N90/30))*SUMIFS(68:68,$1:$1,INT(-$N90/30)+1),0)+(-$N90/30-INT(-$N90/30))*SUMIFS(68:68,$1:$1,KK$1+INT(-$N90/30)+1)+(INT(-$N90/30)+1--$N90/30)*SUMIFS(68:68,$1:$1,KK$1+INT(-$N90/30))))</f>
        <v>0</v>
      </c>
      <c r="KL90" s="40">
        <f>IF(KL$7="",0,IF(KL$1=MAX($1:$1),$R68-SUM($T90:KK90),IF(KL$1=1,SUMIFS(68:68,$1:$1,"&gt;="&amp;1,$1:$1,"&lt;="&amp;INT(-$N90/30))+(-$N90/30-INT(-$N90/30))*SUMIFS(68:68,$1:$1,INT(-$N90/30)+1),0)+(-$N90/30-INT(-$N90/30))*SUMIFS(68:68,$1:$1,KL$1+INT(-$N90/30)+1)+(INT(-$N90/30)+1--$N90/30)*SUMIFS(68:68,$1:$1,KL$1+INT(-$N90/30))))</f>
        <v>0</v>
      </c>
      <c r="KM90" s="40">
        <f>IF(KM$7="",0,IF(KM$1=MAX($1:$1),$R68-SUM($T90:KL90),IF(KM$1=1,SUMIFS(68:68,$1:$1,"&gt;="&amp;1,$1:$1,"&lt;="&amp;INT(-$N90/30))+(-$N90/30-INT(-$N90/30))*SUMIFS(68:68,$1:$1,INT(-$N90/30)+1),0)+(-$N90/30-INT(-$N90/30))*SUMIFS(68:68,$1:$1,KM$1+INT(-$N90/30)+1)+(INT(-$N90/30)+1--$N90/30)*SUMIFS(68:68,$1:$1,KM$1+INT(-$N90/30))))</f>
        <v>0</v>
      </c>
      <c r="KN90" s="40">
        <f>IF(KN$7="",0,IF(KN$1=MAX($1:$1),$R68-SUM($T90:KM90),IF(KN$1=1,SUMIFS(68:68,$1:$1,"&gt;="&amp;1,$1:$1,"&lt;="&amp;INT(-$N90/30))+(-$N90/30-INT(-$N90/30))*SUMIFS(68:68,$1:$1,INT(-$N90/30)+1),0)+(-$N90/30-INT(-$N90/30))*SUMIFS(68:68,$1:$1,KN$1+INT(-$N90/30)+1)+(INT(-$N90/30)+1--$N90/30)*SUMIFS(68:68,$1:$1,KN$1+INT(-$N90/30))))</f>
        <v>0</v>
      </c>
      <c r="KO90" s="40">
        <f>IF(KO$7="",0,IF(KO$1=MAX($1:$1),$R68-SUM($T90:KN90),IF(KO$1=1,SUMIFS(68:68,$1:$1,"&gt;="&amp;1,$1:$1,"&lt;="&amp;INT(-$N90/30))+(-$N90/30-INT(-$N90/30))*SUMIFS(68:68,$1:$1,INT(-$N90/30)+1),0)+(-$N90/30-INT(-$N90/30))*SUMIFS(68:68,$1:$1,KO$1+INT(-$N90/30)+1)+(INT(-$N90/30)+1--$N90/30)*SUMIFS(68:68,$1:$1,KO$1+INT(-$N90/30))))</f>
        <v>0</v>
      </c>
      <c r="KP90" s="40">
        <f>IF(KP$7="",0,IF(KP$1=MAX($1:$1),$R68-SUM($T90:KO90),IF(KP$1=1,SUMIFS(68:68,$1:$1,"&gt;="&amp;1,$1:$1,"&lt;="&amp;INT(-$N90/30))+(-$N90/30-INT(-$N90/30))*SUMIFS(68:68,$1:$1,INT(-$N90/30)+1),0)+(-$N90/30-INT(-$N90/30))*SUMIFS(68:68,$1:$1,KP$1+INT(-$N90/30)+1)+(INT(-$N90/30)+1--$N90/30)*SUMIFS(68:68,$1:$1,KP$1+INT(-$N90/30))))</f>
        <v>0</v>
      </c>
      <c r="KQ90" s="40">
        <f>IF(KQ$7="",0,IF(KQ$1=MAX($1:$1),$R68-SUM($T90:KP90),IF(KQ$1=1,SUMIFS(68:68,$1:$1,"&gt;="&amp;1,$1:$1,"&lt;="&amp;INT(-$N90/30))+(-$N90/30-INT(-$N90/30))*SUMIFS(68:68,$1:$1,INT(-$N90/30)+1),0)+(-$N90/30-INT(-$N90/30))*SUMIFS(68:68,$1:$1,KQ$1+INT(-$N90/30)+1)+(INT(-$N90/30)+1--$N90/30)*SUMIFS(68:68,$1:$1,KQ$1+INT(-$N90/30))))</f>
        <v>0</v>
      </c>
      <c r="KR90" s="40">
        <f>IF(KR$7="",0,IF(KR$1=MAX($1:$1),$R68-SUM($T90:KQ90),IF(KR$1=1,SUMIFS(68:68,$1:$1,"&gt;="&amp;1,$1:$1,"&lt;="&amp;INT(-$N90/30))+(-$N90/30-INT(-$N90/30))*SUMIFS(68:68,$1:$1,INT(-$N90/30)+1),0)+(-$N90/30-INT(-$N90/30))*SUMIFS(68:68,$1:$1,KR$1+INT(-$N90/30)+1)+(INT(-$N90/30)+1--$N90/30)*SUMIFS(68:68,$1:$1,KR$1+INT(-$N90/30))))</f>
        <v>0</v>
      </c>
      <c r="KS90" s="40">
        <f>IF(KS$7="",0,IF(KS$1=MAX($1:$1),$R68-SUM($T90:KR90),IF(KS$1=1,SUMIFS(68:68,$1:$1,"&gt;="&amp;1,$1:$1,"&lt;="&amp;INT(-$N90/30))+(-$N90/30-INT(-$N90/30))*SUMIFS(68:68,$1:$1,INT(-$N90/30)+1),0)+(-$N90/30-INT(-$N90/30))*SUMIFS(68:68,$1:$1,KS$1+INT(-$N90/30)+1)+(INT(-$N90/30)+1--$N90/30)*SUMIFS(68:68,$1:$1,KS$1+INT(-$N90/30))))</f>
        <v>0</v>
      </c>
      <c r="KT90" s="40">
        <f>IF(KT$7="",0,IF(KT$1=MAX($1:$1),$R68-SUM($T90:KS90),IF(KT$1=1,SUMIFS(68:68,$1:$1,"&gt;="&amp;1,$1:$1,"&lt;="&amp;INT(-$N90/30))+(-$N90/30-INT(-$N90/30))*SUMIFS(68:68,$1:$1,INT(-$N90/30)+1),0)+(-$N90/30-INT(-$N90/30))*SUMIFS(68:68,$1:$1,KT$1+INT(-$N90/30)+1)+(INT(-$N90/30)+1--$N90/30)*SUMIFS(68:68,$1:$1,KT$1+INT(-$N90/30))))</f>
        <v>0</v>
      </c>
      <c r="KU90" s="40">
        <f>IF(KU$7="",0,IF(KU$1=MAX($1:$1),$R68-SUM($T90:KT90),IF(KU$1=1,SUMIFS(68:68,$1:$1,"&gt;="&amp;1,$1:$1,"&lt;="&amp;INT(-$N90/30))+(-$N90/30-INT(-$N90/30))*SUMIFS(68:68,$1:$1,INT(-$N90/30)+1),0)+(-$N90/30-INT(-$N90/30))*SUMIFS(68:68,$1:$1,KU$1+INT(-$N90/30)+1)+(INT(-$N90/30)+1--$N90/30)*SUMIFS(68:68,$1:$1,KU$1+INT(-$N90/30))))</f>
        <v>0</v>
      </c>
      <c r="KV90" s="40">
        <f>IF(KV$7="",0,IF(KV$1=MAX($1:$1),$R68-SUM($T90:KU90),IF(KV$1=1,SUMIFS(68:68,$1:$1,"&gt;="&amp;1,$1:$1,"&lt;="&amp;INT(-$N90/30))+(-$N90/30-INT(-$N90/30))*SUMIFS(68:68,$1:$1,INT(-$N90/30)+1),0)+(-$N90/30-INT(-$N90/30))*SUMIFS(68:68,$1:$1,KV$1+INT(-$N90/30)+1)+(INT(-$N90/30)+1--$N90/30)*SUMIFS(68:68,$1:$1,KV$1+INT(-$N90/30))))</f>
        <v>0</v>
      </c>
      <c r="KW90" s="1"/>
      <c r="KX90" s="1"/>
    </row>
    <row r="91" spans="1:310" x14ac:dyDescent="0.25">
      <c r="A91" s="1"/>
      <c r="B91" s="79"/>
      <c r="C91" s="79"/>
      <c r="D91" s="79"/>
      <c r="E91" s="1" t="str">
        <f>E88</f>
        <v>поступление денежных средств от продажи услуг</v>
      </c>
      <c r="F91" s="1"/>
      <c r="G91" s="1"/>
      <c r="H91" s="11" t="str">
        <f t="shared" si="916"/>
        <v>руб.</v>
      </c>
      <c r="I91" s="1"/>
      <c r="J91" s="1"/>
      <c r="K91" s="1" t="str">
        <f>справочники!$U$16</f>
        <v>непостоянные-60сотрудников</v>
      </c>
      <c r="L91" s="1"/>
      <c r="M91" s="5"/>
      <c r="N91" s="40">
        <f>условия!U113</f>
        <v>35</v>
      </c>
      <c r="O91" s="19"/>
      <c r="P91" s="1"/>
      <c r="Q91" s="1"/>
      <c r="R91" s="40">
        <f>SUMIFS($T91:$KW91,$T$1:$KW$1,"&gt;="&amp;1,$T$1:$KW$1,"&lt;="&amp;MAX($1:$1))</f>
        <v>3632124.9999999967</v>
      </c>
      <c r="S91" s="1"/>
      <c r="T91" s="1"/>
      <c r="U91" s="40">
        <f>IF(U$7="",0,IF(U$1=MAX($1:$1),$R69-SUM($T91:T91),IF(U$1=1,SUMIFS(69:69,$1:$1,"&gt;="&amp;1,$1:$1,"&lt;="&amp;INT(-$N91/30))+(-$N91/30-INT(-$N91/30))*SUMIFS(69:69,$1:$1,INT(-$N91/30)+1),0)+(-$N91/30-INT(-$N91/30))*SUMIFS(69:69,$1:$1,U$1+INT(-$N91/30)+1)+(INT(-$N91/30)+1--$N91/30)*SUMIFS(69:69,$1:$1,U$1+INT(-$N91/30))))</f>
        <v>0</v>
      </c>
      <c r="V91" s="40">
        <f>IF(V$7="",0,IF(V$1=MAX($1:$1),$R69-SUM($T91:U91),IF(V$1=1,SUMIFS(69:69,$1:$1,"&gt;="&amp;1,$1:$1,"&lt;="&amp;INT(-$N91/30))+(-$N91/30-INT(-$N91/30))*SUMIFS(69:69,$1:$1,INT(-$N91/30)+1),0)+(-$N91/30-INT(-$N91/30))*SUMIFS(69:69,$1:$1,V$1+INT(-$N91/30)+1)+(INT(-$N91/30)+1--$N91/30)*SUMIFS(69:69,$1:$1,V$1+INT(-$N91/30))))</f>
        <v>30624.999999999975</v>
      </c>
      <c r="W91" s="40">
        <f>IF(W$7="",0,IF(W$1=MAX($1:$1),$R69-SUM($T91:V91),IF(W$1=1,SUMIFS(69:69,$1:$1,"&gt;="&amp;1,$1:$1,"&lt;="&amp;INT(-$N91/30))+(-$N91/30-INT(-$N91/30))*SUMIFS(69:69,$1:$1,INT(-$N91/30)+1),0)+(-$N91/30-INT(-$N91/30))*SUMIFS(69:69,$1:$1,W$1+INT(-$N91/30)+1)+(INT(-$N91/30)+1--$N91/30)*SUMIFS(69:69,$1:$1,W$1+INT(-$N91/30))))</f>
        <v>72479.166666666599</v>
      </c>
      <c r="X91" s="40">
        <f>IF(X$7="",0,IF(X$1=MAX($1:$1),$R69-SUM($T91:W91),IF(X$1=1,SUMIFS(69:69,$1:$1,"&gt;="&amp;1,$1:$1,"&lt;="&amp;INT(-$N91/30))+(-$N91/30-INT(-$N91/30))*SUMIFS(69:69,$1:$1,INT(-$N91/30)+1),0)+(-$N91/30-INT(-$N91/30))*SUMIFS(69:69,$1:$1,X$1+INT(-$N91/30)+1)+(INT(-$N91/30)+1--$N91/30)*SUMIFS(69:69,$1:$1,X$1+INT(-$N91/30))))</f>
        <v>120458.33333333323</v>
      </c>
      <c r="Y91" s="40">
        <f>IF(Y$7="",0,IF(Y$1=MAX($1:$1),$R69-SUM($T91:X91),IF(Y$1=1,SUMIFS(69:69,$1:$1,"&gt;="&amp;1,$1:$1,"&lt;="&amp;INT(-$N91/30))+(-$N91/30-INT(-$N91/30))*SUMIFS(69:69,$1:$1,INT(-$N91/30)+1),0)+(-$N91/30-INT(-$N91/30))*SUMIFS(69:69,$1:$1,Y$1+INT(-$N91/30)+1)+(INT(-$N91/30)+1--$N91/30)*SUMIFS(69:69,$1:$1,Y$1+INT(-$N91/30))))</f>
        <v>174562.49999999985</v>
      </c>
      <c r="Z91" s="40">
        <f>IF(Z$7="",0,IF(Z$1=MAX($1:$1),$R69-SUM($T91:Y91),IF(Z$1=1,SUMIFS(69:69,$1:$1,"&gt;="&amp;1,$1:$1,"&lt;="&amp;INT(-$N91/30))+(-$N91/30-INT(-$N91/30))*SUMIFS(69:69,$1:$1,INT(-$N91/30)+1),0)+(-$N91/30-INT(-$N91/30))*SUMIFS(69:69,$1:$1,Z$1+INT(-$N91/30)+1)+(INT(-$N91/30)+1--$N91/30)*SUMIFS(69:69,$1:$1,Z$1+INT(-$N91/30))))</f>
        <v>234791.66666666648</v>
      </c>
      <c r="AA91" s="40">
        <f>IF(AA$7="",0,IF(AA$1=MAX($1:$1),$R69-SUM($T91:Z91),IF(AA$1=1,SUMIFS(69:69,$1:$1,"&gt;="&amp;1,$1:$1,"&lt;="&amp;INT(-$N91/30))+(-$N91/30-INT(-$N91/30))*SUMIFS(69:69,$1:$1,INT(-$N91/30)+1),0)+(-$N91/30-INT(-$N91/30))*SUMIFS(69:69,$1:$1,AA$1+INT(-$N91/30)+1)+(INT(-$N91/30)+1--$N91/30)*SUMIFS(69:69,$1:$1,AA$1+INT(-$N91/30))))</f>
        <v>301145.83333333314</v>
      </c>
      <c r="AB91" s="40">
        <f>IF(AB$7="",0,IF(AB$1=MAX($1:$1),$R69-SUM($T91:AA91),IF(AB$1=1,SUMIFS(69:69,$1:$1,"&gt;="&amp;1,$1:$1,"&lt;="&amp;INT(-$N91/30))+(-$N91/30-INT(-$N91/30))*SUMIFS(69:69,$1:$1,INT(-$N91/30)+1),0)+(-$N91/30-INT(-$N91/30))*SUMIFS(69:69,$1:$1,AB$1+INT(-$N91/30)+1)+(INT(-$N91/30)+1--$N91/30)*SUMIFS(69:69,$1:$1,AB$1+INT(-$N91/30))))</f>
        <v>342999.99999999971</v>
      </c>
      <c r="AC91" s="40">
        <f>IF(AC$7="",0,IF(AC$1=MAX($1:$1),$R69-SUM($T91:AB91),IF(AC$1=1,SUMIFS(69:69,$1:$1,"&gt;="&amp;1,$1:$1,"&lt;="&amp;INT(-$N91/30))+(-$N91/30-INT(-$N91/30))*SUMIFS(69:69,$1:$1,INT(-$N91/30)+1),0)+(-$N91/30-INT(-$N91/30))*SUMIFS(69:69,$1:$1,AC$1+INT(-$N91/30)+1)+(INT(-$N91/30)+1--$N91/30)*SUMIFS(69:69,$1:$1,AC$1+INT(-$N91/30))))</f>
        <v>379749.99999999971</v>
      </c>
      <c r="AD91" s="40">
        <f>IF(AD$7="",0,IF(AD$1=MAX($1:$1),$R69-SUM($T91:AC91),IF(AD$1=1,SUMIFS(69:69,$1:$1,"&gt;="&amp;1,$1:$1,"&lt;="&amp;INT(-$N91/30))+(-$N91/30-INT(-$N91/30))*SUMIFS(69:69,$1:$1,INT(-$N91/30)+1),0)+(-$N91/30-INT(-$N91/30))*SUMIFS(69:69,$1:$1,AD$1+INT(-$N91/30)+1)+(INT(-$N91/30)+1--$N91/30)*SUMIFS(69:69,$1:$1,AD$1+INT(-$N91/30))))</f>
        <v>416499.99999999965</v>
      </c>
      <c r="AE91" s="40">
        <f>IF(AE$7="",0,IF(AE$1=MAX($1:$1),$R69-SUM($T91:AD91),IF(AE$1=1,SUMIFS(69:69,$1:$1,"&gt;="&amp;1,$1:$1,"&lt;="&amp;INT(-$N91/30))+(-$N91/30-INT(-$N91/30))*SUMIFS(69:69,$1:$1,INT(-$N91/30)+1),0)+(-$N91/30-INT(-$N91/30))*SUMIFS(69:69,$1:$1,AE$1+INT(-$N91/30)+1)+(INT(-$N91/30)+1--$N91/30)*SUMIFS(69:69,$1:$1,AE$1+INT(-$N91/30))))</f>
        <v>453249.99999999959</v>
      </c>
      <c r="AF91" s="40">
        <f>IF(AF$7="",0,IF(AF$1=MAX($1:$1),$R69-SUM($T91:AE91),IF(AF$1=1,SUMIFS(69:69,$1:$1,"&gt;="&amp;1,$1:$1,"&lt;="&amp;INT(-$N91/30))+(-$N91/30-INT(-$N91/30))*SUMIFS(69:69,$1:$1,INT(-$N91/30)+1),0)+(-$N91/30-INT(-$N91/30))*SUMIFS(69:69,$1:$1,AF$1+INT(-$N91/30)+1)+(INT(-$N91/30)+1--$N91/30)*SUMIFS(69:69,$1:$1,AF$1+INT(-$N91/30))))</f>
        <v>489999.99999999953</v>
      </c>
      <c r="AG91" s="40">
        <f>IF(AG$7="",0,IF(AG$1=MAX($1:$1),$R69-SUM($T91:AF91),IF(AG$1=1,SUMIFS(69:69,$1:$1,"&gt;="&amp;1,$1:$1,"&lt;="&amp;INT(-$N91/30))+(-$N91/30-INT(-$N91/30))*SUMIFS(69:69,$1:$1,INT(-$N91/30)+1),0)+(-$N91/30-INT(-$N91/30))*SUMIFS(69:69,$1:$1,AG$1+INT(-$N91/30)+1)+(INT(-$N91/30)+1--$N91/30)*SUMIFS(69:69,$1:$1,AG$1+INT(-$N91/30))))</f>
        <v>615562.49999999907</v>
      </c>
      <c r="AH91" s="40">
        <f>IF(AH$7="",0,IF(AH$1=MAX($1:$1),$R69-SUM($T91:AG91),IF(AH$1=1,SUMIFS(69:69,$1:$1,"&gt;="&amp;1,$1:$1,"&lt;="&amp;INT(-$N91/30))+(-$N91/30-INT(-$N91/30))*SUMIFS(69:69,$1:$1,INT(-$N91/30)+1),0)+(-$N91/30-INT(-$N91/30))*SUMIFS(69:69,$1:$1,AH$1+INT(-$N91/30)+1)+(INT(-$N91/30)+1--$N91/30)*SUMIFS(69:69,$1:$1,AH$1+INT(-$N91/30))))</f>
        <v>0</v>
      </c>
      <c r="AI91" s="40">
        <f>IF(AI$7="",0,IF(AI$1=MAX($1:$1),$R69-SUM($T91:AH91),IF(AI$1=1,SUMIFS(69:69,$1:$1,"&gt;="&amp;1,$1:$1,"&lt;="&amp;INT(-$N91/30))+(-$N91/30-INT(-$N91/30))*SUMIFS(69:69,$1:$1,INT(-$N91/30)+1),0)+(-$N91/30-INT(-$N91/30))*SUMIFS(69:69,$1:$1,AI$1+INT(-$N91/30)+1)+(INT(-$N91/30)+1--$N91/30)*SUMIFS(69:69,$1:$1,AI$1+INT(-$N91/30))))</f>
        <v>0</v>
      </c>
      <c r="AJ91" s="40">
        <f>IF(AJ$7="",0,IF(AJ$1=MAX($1:$1),$R69-SUM($T91:AI91),IF(AJ$1=1,SUMIFS(69:69,$1:$1,"&gt;="&amp;1,$1:$1,"&lt;="&amp;INT(-$N91/30))+(-$N91/30-INT(-$N91/30))*SUMIFS(69:69,$1:$1,INT(-$N91/30)+1),0)+(-$N91/30-INT(-$N91/30))*SUMIFS(69:69,$1:$1,AJ$1+INT(-$N91/30)+1)+(INT(-$N91/30)+1--$N91/30)*SUMIFS(69:69,$1:$1,AJ$1+INT(-$N91/30))))</f>
        <v>0</v>
      </c>
      <c r="AK91" s="40">
        <f>IF(AK$7="",0,IF(AK$1=MAX($1:$1),$R69-SUM($T91:AJ91),IF(AK$1=1,SUMIFS(69:69,$1:$1,"&gt;="&amp;1,$1:$1,"&lt;="&amp;INT(-$N91/30))+(-$N91/30-INT(-$N91/30))*SUMIFS(69:69,$1:$1,INT(-$N91/30)+1),0)+(-$N91/30-INT(-$N91/30))*SUMIFS(69:69,$1:$1,AK$1+INT(-$N91/30)+1)+(INT(-$N91/30)+1--$N91/30)*SUMIFS(69:69,$1:$1,AK$1+INT(-$N91/30))))</f>
        <v>0</v>
      </c>
      <c r="AL91" s="40">
        <f>IF(AL$7="",0,IF(AL$1=MAX($1:$1),$R69-SUM($T91:AK91),IF(AL$1=1,SUMIFS(69:69,$1:$1,"&gt;="&amp;1,$1:$1,"&lt;="&amp;INT(-$N91/30))+(-$N91/30-INT(-$N91/30))*SUMIFS(69:69,$1:$1,INT(-$N91/30)+1),0)+(-$N91/30-INT(-$N91/30))*SUMIFS(69:69,$1:$1,AL$1+INT(-$N91/30)+1)+(INT(-$N91/30)+1--$N91/30)*SUMIFS(69:69,$1:$1,AL$1+INT(-$N91/30))))</f>
        <v>0</v>
      </c>
      <c r="AM91" s="40">
        <f>IF(AM$7="",0,IF(AM$1=MAX($1:$1),$R69-SUM($T91:AL91),IF(AM$1=1,SUMIFS(69:69,$1:$1,"&gt;="&amp;1,$1:$1,"&lt;="&amp;INT(-$N91/30))+(-$N91/30-INT(-$N91/30))*SUMIFS(69:69,$1:$1,INT(-$N91/30)+1),0)+(-$N91/30-INT(-$N91/30))*SUMIFS(69:69,$1:$1,AM$1+INT(-$N91/30)+1)+(INT(-$N91/30)+1--$N91/30)*SUMIFS(69:69,$1:$1,AM$1+INT(-$N91/30))))</f>
        <v>0</v>
      </c>
      <c r="AN91" s="40">
        <f>IF(AN$7="",0,IF(AN$1=MAX($1:$1),$R69-SUM($T91:AM91),IF(AN$1=1,SUMIFS(69:69,$1:$1,"&gt;="&amp;1,$1:$1,"&lt;="&amp;INT(-$N91/30))+(-$N91/30-INT(-$N91/30))*SUMIFS(69:69,$1:$1,INT(-$N91/30)+1),0)+(-$N91/30-INT(-$N91/30))*SUMIFS(69:69,$1:$1,AN$1+INT(-$N91/30)+1)+(INT(-$N91/30)+1--$N91/30)*SUMIFS(69:69,$1:$1,AN$1+INT(-$N91/30))))</f>
        <v>0</v>
      </c>
      <c r="AO91" s="40">
        <f>IF(AO$7="",0,IF(AO$1=MAX($1:$1),$R69-SUM($T91:AN91),IF(AO$1=1,SUMIFS(69:69,$1:$1,"&gt;="&amp;1,$1:$1,"&lt;="&amp;INT(-$N91/30))+(-$N91/30-INT(-$N91/30))*SUMIFS(69:69,$1:$1,INT(-$N91/30)+1),0)+(-$N91/30-INT(-$N91/30))*SUMIFS(69:69,$1:$1,AO$1+INT(-$N91/30)+1)+(INT(-$N91/30)+1--$N91/30)*SUMIFS(69:69,$1:$1,AO$1+INT(-$N91/30))))</f>
        <v>0</v>
      </c>
      <c r="AP91" s="40">
        <f>IF(AP$7="",0,IF(AP$1=MAX($1:$1),$R69-SUM($T91:AO91),IF(AP$1=1,SUMIFS(69:69,$1:$1,"&gt;="&amp;1,$1:$1,"&lt;="&amp;INT(-$N91/30))+(-$N91/30-INT(-$N91/30))*SUMIFS(69:69,$1:$1,INT(-$N91/30)+1),0)+(-$N91/30-INT(-$N91/30))*SUMIFS(69:69,$1:$1,AP$1+INT(-$N91/30)+1)+(INT(-$N91/30)+1--$N91/30)*SUMIFS(69:69,$1:$1,AP$1+INT(-$N91/30))))</f>
        <v>0</v>
      </c>
      <c r="AQ91" s="40">
        <f>IF(AQ$7="",0,IF(AQ$1=MAX($1:$1),$R69-SUM($T91:AP91),IF(AQ$1=1,SUMIFS(69:69,$1:$1,"&gt;="&amp;1,$1:$1,"&lt;="&amp;INT(-$N91/30))+(-$N91/30-INT(-$N91/30))*SUMIFS(69:69,$1:$1,INT(-$N91/30)+1),0)+(-$N91/30-INT(-$N91/30))*SUMIFS(69:69,$1:$1,AQ$1+INT(-$N91/30)+1)+(INT(-$N91/30)+1--$N91/30)*SUMIFS(69:69,$1:$1,AQ$1+INT(-$N91/30))))</f>
        <v>0</v>
      </c>
      <c r="AR91" s="40">
        <f>IF(AR$7="",0,IF(AR$1=MAX($1:$1),$R69-SUM($T91:AQ91),IF(AR$1=1,SUMIFS(69:69,$1:$1,"&gt;="&amp;1,$1:$1,"&lt;="&amp;INT(-$N91/30))+(-$N91/30-INT(-$N91/30))*SUMIFS(69:69,$1:$1,INT(-$N91/30)+1),0)+(-$N91/30-INT(-$N91/30))*SUMIFS(69:69,$1:$1,AR$1+INT(-$N91/30)+1)+(INT(-$N91/30)+1--$N91/30)*SUMIFS(69:69,$1:$1,AR$1+INT(-$N91/30))))</f>
        <v>0</v>
      </c>
      <c r="AS91" s="40">
        <f>IF(AS$7="",0,IF(AS$1=MAX($1:$1),$R69-SUM($T91:AR91),IF(AS$1=1,SUMIFS(69:69,$1:$1,"&gt;="&amp;1,$1:$1,"&lt;="&amp;INT(-$N91/30))+(-$N91/30-INT(-$N91/30))*SUMIFS(69:69,$1:$1,INT(-$N91/30)+1),0)+(-$N91/30-INT(-$N91/30))*SUMIFS(69:69,$1:$1,AS$1+INT(-$N91/30)+1)+(INT(-$N91/30)+1--$N91/30)*SUMIFS(69:69,$1:$1,AS$1+INT(-$N91/30))))</f>
        <v>0</v>
      </c>
      <c r="AT91" s="40">
        <f>IF(AT$7="",0,IF(AT$1=MAX($1:$1),$R69-SUM($T91:AS91),IF(AT$1=1,SUMIFS(69:69,$1:$1,"&gt;="&amp;1,$1:$1,"&lt;="&amp;INT(-$N91/30))+(-$N91/30-INT(-$N91/30))*SUMIFS(69:69,$1:$1,INT(-$N91/30)+1),0)+(-$N91/30-INT(-$N91/30))*SUMIFS(69:69,$1:$1,AT$1+INT(-$N91/30)+1)+(INT(-$N91/30)+1--$N91/30)*SUMIFS(69:69,$1:$1,AT$1+INT(-$N91/30))))</f>
        <v>0</v>
      </c>
      <c r="AU91" s="40">
        <f>IF(AU$7="",0,IF(AU$1=MAX($1:$1),$R69-SUM($T91:AT91),IF(AU$1=1,SUMIFS(69:69,$1:$1,"&gt;="&amp;1,$1:$1,"&lt;="&amp;INT(-$N91/30))+(-$N91/30-INT(-$N91/30))*SUMIFS(69:69,$1:$1,INT(-$N91/30)+1),0)+(-$N91/30-INT(-$N91/30))*SUMIFS(69:69,$1:$1,AU$1+INT(-$N91/30)+1)+(INT(-$N91/30)+1--$N91/30)*SUMIFS(69:69,$1:$1,AU$1+INT(-$N91/30))))</f>
        <v>0</v>
      </c>
      <c r="AV91" s="40">
        <f>IF(AV$7="",0,IF(AV$1=MAX($1:$1),$R69-SUM($T91:AU91),IF(AV$1=1,SUMIFS(69:69,$1:$1,"&gt;="&amp;1,$1:$1,"&lt;="&amp;INT(-$N91/30))+(-$N91/30-INT(-$N91/30))*SUMIFS(69:69,$1:$1,INT(-$N91/30)+1),0)+(-$N91/30-INT(-$N91/30))*SUMIFS(69:69,$1:$1,AV$1+INT(-$N91/30)+1)+(INT(-$N91/30)+1--$N91/30)*SUMIFS(69:69,$1:$1,AV$1+INT(-$N91/30))))</f>
        <v>0</v>
      </c>
      <c r="AW91" s="40">
        <f>IF(AW$7="",0,IF(AW$1=MAX($1:$1),$R69-SUM($T91:AV91),IF(AW$1=1,SUMIFS(69:69,$1:$1,"&gt;="&amp;1,$1:$1,"&lt;="&amp;INT(-$N91/30))+(-$N91/30-INT(-$N91/30))*SUMIFS(69:69,$1:$1,INT(-$N91/30)+1),0)+(-$N91/30-INT(-$N91/30))*SUMIFS(69:69,$1:$1,AW$1+INT(-$N91/30)+1)+(INT(-$N91/30)+1--$N91/30)*SUMIFS(69:69,$1:$1,AW$1+INT(-$N91/30))))</f>
        <v>0</v>
      </c>
      <c r="AX91" s="40">
        <f>IF(AX$7="",0,IF(AX$1=MAX($1:$1),$R69-SUM($T91:AW91),IF(AX$1=1,SUMIFS(69:69,$1:$1,"&gt;="&amp;1,$1:$1,"&lt;="&amp;INT(-$N91/30))+(-$N91/30-INT(-$N91/30))*SUMIFS(69:69,$1:$1,INT(-$N91/30)+1),0)+(-$N91/30-INT(-$N91/30))*SUMIFS(69:69,$1:$1,AX$1+INT(-$N91/30)+1)+(INT(-$N91/30)+1--$N91/30)*SUMIFS(69:69,$1:$1,AX$1+INT(-$N91/30))))</f>
        <v>0</v>
      </c>
      <c r="AY91" s="40">
        <f>IF(AY$7="",0,IF(AY$1=MAX($1:$1),$R69-SUM($T91:AX91),IF(AY$1=1,SUMIFS(69:69,$1:$1,"&gt;="&amp;1,$1:$1,"&lt;="&amp;INT(-$N91/30))+(-$N91/30-INT(-$N91/30))*SUMIFS(69:69,$1:$1,INT(-$N91/30)+1),0)+(-$N91/30-INT(-$N91/30))*SUMIFS(69:69,$1:$1,AY$1+INT(-$N91/30)+1)+(INT(-$N91/30)+1--$N91/30)*SUMIFS(69:69,$1:$1,AY$1+INT(-$N91/30))))</f>
        <v>0</v>
      </c>
      <c r="AZ91" s="40">
        <f>IF(AZ$7="",0,IF(AZ$1=MAX($1:$1),$R69-SUM($T91:AY91),IF(AZ$1=1,SUMIFS(69:69,$1:$1,"&gt;="&amp;1,$1:$1,"&lt;="&amp;INT(-$N91/30))+(-$N91/30-INT(-$N91/30))*SUMIFS(69:69,$1:$1,INT(-$N91/30)+1),0)+(-$N91/30-INT(-$N91/30))*SUMIFS(69:69,$1:$1,AZ$1+INT(-$N91/30)+1)+(INT(-$N91/30)+1--$N91/30)*SUMIFS(69:69,$1:$1,AZ$1+INT(-$N91/30))))</f>
        <v>0</v>
      </c>
      <c r="BA91" s="40">
        <f>IF(BA$7="",0,IF(BA$1=MAX($1:$1),$R69-SUM($T91:AZ91),IF(BA$1=1,SUMIFS(69:69,$1:$1,"&gt;="&amp;1,$1:$1,"&lt;="&amp;INT(-$N91/30))+(-$N91/30-INT(-$N91/30))*SUMIFS(69:69,$1:$1,INT(-$N91/30)+1),0)+(-$N91/30-INT(-$N91/30))*SUMIFS(69:69,$1:$1,BA$1+INT(-$N91/30)+1)+(INT(-$N91/30)+1--$N91/30)*SUMIFS(69:69,$1:$1,BA$1+INT(-$N91/30))))</f>
        <v>0</v>
      </c>
      <c r="BB91" s="40">
        <f>IF(BB$7="",0,IF(BB$1=MAX($1:$1),$R69-SUM($T91:BA91),IF(BB$1=1,SUMIFS(69:69,$1:$1,"&gt;="&amp;1,$1:$1,"&lt;="&amp;INT(-$N91/30))+(-$N91/30-INT(-$N91/30))*SUMIFS(69:69,$1:$1,INT(-$N91/30)+1),0)+(-$N91/30-INT(-$N91/30))*SUMIFS(69:69,$1:$1,BB$1+INT(-$N91/30)+1)+(INT(-$N91/30)+1--$N91/30)*SUMIFS(69:69,$1:$1,BB$1+INT(-$N91/30))))</f>
        <v>0</v>
      </c>
      <c r="BC91" s="40">
        <f>IF(BC$7="",0,IF(BC$1=MAX($1:$1),$R69-SUM($T91:BB91),IF(BC$1=1,SUMIFS(69:69,$1:$1,"&gt;="&amp;1,$1:$1,"&lt;="&amp;INT(-$N91/30))+(-$N91/30-INT(-$N91/30))*SUMIFS(69:69,$1:$1,INT(-$N91/30)+1),0)+(-$N91/30-INT(-$N91/30))*SUMIFS(69:69,$1:$1,BC$1+INT(-$N91/30)+1)+(INT(-$N91/30)+1--$N91/30)*SUMIFS(69:69,$1:$1,BC$1+INT(-$N91/30))))</f>
        <v>0</v>
      </c>
      <c r="BD91" s="40">
        <f>IF(BD$7="",0,IF(BD$1=MAX($1:$1),$R69-SUM($T91:BC91),IF(BD$1=1,SUMIFS(69:69,$1:$1,"&gt;="&amp;1,$1:$1,"&lt;="&amp;INT(-$N91/30))+(-$N91/30-INT(-$N91/30))*SUMIFS(69:69,$1:$1,INT(-$N91/30)+1),0)+(-$N91/30-INT(-$N91/30))*SUMIFS(69:69,$1:$1,BD$1+INT(-$N91/30)+1)+(INT(-$N91/30)+1--$N91/30)*SUMIFS(69:69,$1:$1,BD$1+INT(-$N91/30))))</f>
        <v>0</v>
      </c>
      <c r="BE91" s="40">
        <f>IF(BE$7="",0,IF(BE$1=MAX($1:$1),$R69-SUM($T91:BD91),IF(BE$1=1,SUMIFS(69:69,$1:$1,"&gt;="&amp;1,$1:$1,"&lt;="&amp;INT(-$N91/30))+(-$N91/30-INT(-$N91/30))*SUMIFS(69:69,$1:$1,INT(-$N91/30)+1),0)+(-$N91/30-INT(-$N91/30))*SUMIFS(69:69,$1:$1,BE$1+INT(-$N91/30)+1)+(INT(-$N91/30)+1--$N91/30)*SUMIFS(69:69,$1:$1,BE$1+INT(-$N91/30))))</f>
        <v>0</v>
      </c>
      <c r="BF91" s="40">
        <f>IF(BF$7="",0,IF(BF$1=MAX($1:$1),$R69-SUM($T91:BE91),IF(BF$1=1,SUMIFS(69:69,$1:$1,"&gt;="&amp;1,$1:$1,"&lt;="&amp;INT(-$N91/30))+(-$N91/30-INT(-$N91/30))*SUMIFS(69:69,$1:$1,INT(-$N91/30)+1),0)+(-$N91/30-INT(-$N91/30))*SUMIFS(69:69,$1:$1,BF$1+INT(-$N91/30)+1)+(INT(-$N91/30)+1--$N91/30)*SUMIFS(69:69,$1:$1,BF$1+INT(-$N91/30))))</f>
        <v>0</v>
      </c>
      <c r="BG91" s="40">
        <f>IF(BG$7="",0,IF(BG$1=MAX($1:$1),$R69-SUM($T91:BF91),IF(BG$1=1,SUMIFS(69:69,$1:$1,"&gt;="&amp;1,$1:$1,"&lt;="&amp;INT(-$N91/30))+(-$N91/30-INT(-$N91/30))*SUMIFS(69:69,$1:$1,INT(-$N91/30)+1),0)+(-$N91/30-INT(-$N91/30))*SUMIFS(69:69,$1:$1,BG$1+INT(-$N91/30)+1)+(INT(-$N91/30)+1--$N91/30)*SUMIFS(69:69,$1:$1,BG$1+INT(-$N91/30))))</f>
        <v>0</v>
      </c>
      <c r="BH91" s="40">
        <f>IF(BH$7="",0,IF(BH$1=MAX($1:$1),$R69-SUM($T91:BG91),IF(BH$1=1,SUMIFS(69:69,$1:$1,"&gt;="&amp;1,$1:$1,"&lt;="&amp;INT(-$N91/30))+(-$N91/30-INT(-$N91/30))*SUMIFS(69:69,$1:$1,INT(-$N91/30)+1),0)+(-$N91/30-INT(-$N91/30))*SUMIFS(69:69,$1:$1,BH$1+INT(-$N91/30)+1)+(INT(-$N91/30)+1--$N91/30)*SUMIFS(69:69,$1:$1,BH$1+INT(-$N91/30))))</f>
        <v>0</v>
      </c>
      <c r="BI91" s="40">
        <f>IF(BI$7="",0,IF(BI$1=MAX($1:$1),$R69-SUM($T91:BH91),IF(BI$1=1,SUMIFS(69:69,$1:$1,"&gt;="&amp;1,$1:$1,"&lt;="&amp;INT(-$N91/30))+(-$N91/30-INT(-$N91/30))*SUMIFS(69:69,$1:$1,INT(-$N91/30)+1),0)+(-$N91/30-INT(-$N91/30))*SUMIFS(69:69,$1:$1,BI$1+INT(-$N91/30)+1)+(INT(-$N91/30)+1--$N91/30)*SUMIFS(69:69,$1:$1,BI$1+INT(-$N91/30))))</f>
        <v>0</v>
      </c>
      <c r="BJ91" s="40">
        <f>IF(BJ$7="",0,IF(BJ$1=MAX($1:$1),$R69-SUM($T91:BI91),IF(BJ$1=1,SUMIFS(69:69,$1:$1,"&gt;="&amp;1,$1:$1,"&lt;="&amp;INT(-$N91/30))+(-$N91/30-INT(-$N91/30))*SUMIFS(69:69,$1:$1,INT(-$N91/30)+1),0)+(-$N91/30-INT(-$N91/30))*SUMIFS(69:69,$1:$1,BJ$1+INT(-$N91/30)+1)+(INT(-$N91/30)+1--$N91/30)*SUMIFS(69:69,$1:$1,BJ$1+INT(-$N91/30))))</f>
        <v>0</v>
      </c>
      <c r="BK91" s="40">
        <f>IF(BK$7="",0,IF(BK$1=MAX($1:$1),$R69-SUM($T91:BJ91),IF(BK$1=1,SUMIFS(69:69,$1:$1,"&gt;="&amp;1,$1:$1,"&lt;="&amp;INT(-$N91/30))+(-$N91/30-INT(-$N91/30))*SUMIFS(69:69,$1:$1,INT(-$N91/30)+1),0)+(-$N91/30-INT(-$N91/30))*SUMIFS(69:69,$1:$1,BK$1+INT(-$N91/30)+1)+(INT(-$N91/30)+1--$N91/30)*SUMIFS(69:69,$1:$1,BK$1+INT(-$N91/30))))</f>
        <v>0</v>
      </c>
      <c r="BL91" s="40">
        <f>IF(BL$7="",0,IF(BL$1=MAX($1:$1),$R69-SUM($T91:BK91),IF(BL$1=1,SUMIFS(69:69,$1:$1,"&gt;="&amp;1,$1:$1,"&lt;="&amp;INT(-$N91/30))+(-$N91/30-INT(-$N91/30))*SUMIFS(69:69,$1:$1,INT(-$N91/30)+1),0)+(-$N91/30-INT(-$N91/30))*SUMIFS(69:69,$1:$1,BL$1+INT(-$N91/30)+1)+(INT(-$N91/30)+1--$N91/30)*SUMIFS(69:69,$1:$1,BL$1+INT(-$N91/30))))</f>
        <v>0</v>
      </c>
      <c r="BM91" s="40">
        <f>IF(BM$7="",0,IF(BM$1=MAX($1:$1),$R69-SUM($T91:BL91),IF(BM$1=1,SUMIFS(69:69,$1:$1,"&gt;="&amp;1,$1:$1,"&lt;="&amp;INT(-$N91/30))+(-$N91/30-INT(-$N91/30))*SUMIFS(69:69,$1:$1,INT(-$N91/30)+1),0)+(-$N91/30-INT(-$N91/30))*SUMIFS(69:69,$1:$1,BM$1+INT(-$N91/30)+1)+(INT(-$N91/30)+1--$N91/30)*SUMIFS(69:69,$1:$1,BM$1+INT(-$N91/30))))</f>
        <v>0</v>
      </c>
      <c r="BN91" s="40">
        <f>IF(BN$7="",0,IF(BN$1=MAX($1:$1),$R69-SUM($T91:BM91),IF(BN$1=1,SUMIFS(69:69,$1:$1,"&gt;="&amp;1,$1:$1,"&lt;="&amp;INT(-$N91/30))+(-$N91/30-INT(-$N91/30))*SUMIFS(69:69,$1:$1,INT(-$N91/30)+1),0)+(-$N91/30-INT(-$N91/30))*SUMIFS(69:69,$1:$1,BN$1+INT(-$N91/30)+1)+(INT(-$N91/30)+1--$N91/30)*SUMIFS(69:69,$1:$1,BN$1+INT(-$N91/30))))</f>
        <v>0</v>
      </c>
      <c r="BO91" s="40">
        <f>IF(BO$7="",0,IF(BO$1=MAX($1:$1),$R69-SUM($T91:BN91),IF(BO$1=1,SUMIFS(69:69,$1:$1,"&gt;="&amp;1,$1:$1,"&lt;="&amp;INT(-$N91/30))+(-$N91/30-INT(-$N91/30))*SUMIFS(69:69,$1:$1,INT(-$N91/30)+1),0)+(-$N91/30-INT(-$N91/30))*SUMIFS(69:69,$1:$1,BO$1+INT(-$N91/30)+1)+(INT(-$N91/30)+1--$N91/30)*SUMIFS(69:69,$1:$1,BO$1+INT(-$N91/30))))</f>
        <v>0</v>
      </c>
      <c r="BP91" s="40">
        <f>IF(BP$7="",0,IF(BP$1=MAX($1:$1),$R69-SUM($T91:BO91),IF(BP$1=1,SUMIFS(69:69,$1:$1,"&gt;="&amp;1,$1:$1,"&lt;="&amp;INT(-$N91/30))+(-$N91/30-INT(-$N91/30))*SUMIFS(69:69,$1:$1,INT(-$N91/30)+1),0)+(-$N91/30-INT(-$N91/30))*SUMIFS(69:69,$1:$1,BP$1+INT(-$N91/30)+1)+(INT(-$N91/30)+1--$N91/30)*SUMIFS(69:69,$1:$1,BP$1+INT(-$N91/30))))</f>
        <v>0</v>
      </c>
      <c r="BQ91" s="40">
        <f>IF(BQ$7="",0,IF(BQ$1=MAX($1:$1),$R69-SUM($T91:BP91),IF(BQ$1=1,SUMIFS(69:69,$1:$1,"&gt;="&amp;1,$1:$1,"&lt;="&amp;INT(-$N91/30))+(-$N91/30-INT(-$N91/30))*SUMIFS(69:69,$1:$1,INT(-$N91/30)+1),0)+(-$N91/30-INT(-$N91/30))*SUMIFS(69:69,$1:$1,BQ$1+INT(-$N91/30)+1)+(INT(-$N91/30)+1--$N91/30)*SUMIFS(69:69,$1:$1,BQ$1+INT(-$N91/30))))</f>
        <v>0</v>
      </c>
      <c r="BR91" s="40">
        <f>IF(BR$7="",0,IF(BR$1=MAX($1:$1),$R69-SUM($T91:BQ91),IF(BR$1=1,SUMIFS(69:69,$1:$1,"&gt;="&amp;1,$1:$1,"&lt;="&amp;INT(-$N91/30))+(-$N91/30-INT(-$N91/30))*SUMIFS(69:69,$1:$1,INT(-$N91/30)+1),0)+(-$N91/30-INT(-$N91/30))*SUMIFS(69:69,$1:$1,BR$1+INT(-$N91/30)+1)+(INT(-$N91/30)+1--$N91/30)*SUMIFS(69:69,$1:$1,BR$1+INT(-$N91/30))))</f>
        <v>0</v>
      </c>
      <c r="BS91" s="40">
        <f>IF(BS$7="",0,IF(BS$1=MAX($1:$1),$R69-SUM($T91:BR91),IF(BS$1=1,SUMIFS(69:69,$1:$1,"&gt;="&amp;1,$1:$1,"&lt;="&amp;INT(-$N91/30))+(-$N91/30-INT(-$N91/30))*SUMIFS(69:69,$1:$1,INT(-$N91/30)+1),0)+(-$N91/30-INT(-$N91/30))*SUMIFS(69:69,$1:$1,BS$1+INT(-$N91/30)+1)+(INT(-$N91/30)+1--$N91/30)*SUMIFS(69:69,$1:$1,BS$1+INT(-$N91/30))))</f>
        <v>0</v>
      </c>
      <c r="BT91" s="40">
        <f>IF(BT$7="",0,IF(BT$1=MAX($1:$1),$R69-SUM($T91:BS91),IF(BT$1=1,SUMIFS(69:69,$1:$1,"&gt;="&amp;1,$1:$1,"&lt;="&amp;INT(-$N91/30))+(-$N91/30-INT(-$N91/30))*SUMIFS(69:69,$1:$1,INT(-$N91/30)+1),0)+(-$N91/30-INT(-$N91/30))*SUMIFS(69:69,$1:$1,BT$1+INT(-$N91/30)+1)+(INT(-$N91/30)+1--$N91/30)*SUMIFS(69:69,$1:$1,BT$1+INT(-$N91/30))))</f>
        <v>0</v>
      </c>
      <c r="BU91" s="40">
        <f>IF(BU$7="",0,IF(BU$1=MAX($1:$1),$R69-SUM($T91:BT91),IF(BU$1=1,SUMIFS(69:69,$1:$1,"&gt;="&amp;1,$1:$1,"&lt;="&amp;INT(-$N91/30))+(-$N91/30-INT(-$N91/30))*SUMIFS(69:69,$1:$1,INT(-$N91/30)+1),0)+(-$N91/30-INT(-$N91/30))*SUMIFS(69:69,$1:$1,BU$1+INT(-$N91/30)+1)+(INT(-$N91/30)+1--$N91/30)*SUMIFS(69:69,$1:$1,BU$1+INT(-$N91/30))))</f>
        <v>0</v>
      </c>
      <c r="BV91" s="40">
        <f>IF(BV$7="",0,IF(BV$1=MAX($1:$1),$R69-SUM($T91:BU91),IF(BV$1=1,SUMIFS(69:69,$1:$1,"&gt;="&amp;1,$1:$1,"&lt;="&amp;INT(-$N91/30))+(-$N91/30-INT(-$N91/30))*SUMIFS(69:69,$1:$1,INT(-$N91/30)+1),0)+(-$N91/30-INT(-$N91/30))*SUMIFS(69:69,$1:$1,BV$1+INT(-$N91/30)+1)+(INT(-$N91/30)+1--$N91/30)*SUMIFS(69:69,$1:$1,BV$1+INT(-$N91/30))))</f>
        <v>0</v>
      </c>
      <c r="BW91" s="40">
        <f>IF(BW$7="",0,IF(BW$1=MAX($1:$1),$R69-SUM($T91:BV91),IF(BW$1=1,SUMIFS(69:69,$1:$1,"&gt;="&amp;1,$1:$1,"&lt;="&amp;INT(-$N91/30))+(-$N91/30-INT(-$N91/30))*SUMIFS(69:69,$1:$1,INT(-$N91/30)+1),0)+(-$N91/30-INT(-$N91/30))*SUMIFS(69:69,$1:$1,BW$1+INT(-$N91/30)+1)+(INT(-$N91/30)+1--$N91/30)*SUMIFS(69:69,$1:$1,BW$1+INT(-$N91/30))))</f>
        <v>0</v>
      </c>
      <c r="BX91" s="40">
        <f>IF(BX$7="",0,IF(BX$1=MAX($1:$1),$R69-SUM($T91:BW91),IF(BX$1=1,SUMIFS(69:69,$1:$1,"&gt;="&amp;1,$1:$1,"&lt;="&amp;INT(-$N91/30))+(-$N91/30-INT(-$N91/30))*SUMIFS(69:69,$1:$1,INT(-$N91/30)+1),0)+(-$N91/30-INT(-$N91/30))*SUMIFS(69:69,$1:$1,BX$1+INT(-$N91/30)+1)+(INT(-$N91/30)+1--$N91/30)*SUMIFS(69:69,$1:$1,BX$1+INT(-$N91/30))))</f>
        <v>0</v>
      </c>
      <c r="BY91" s="40">
        <f>IF(BY$7="",0,IF(BY$1=MAX($1:$1),$R69-SUM($T91:BX91),IF(BY$1=1,SUMIFS(69:69,$1:$1,"&gt;="&amp;1,$1:$1,"&lt;="&amp;INT(-$N91/30))+(-$N91/30-INT(-$N91/30))*SUMIFS(69:69,$1:$1,INT(-$N91/30)+1),0)+(-$N91/30-INT(-$N91/30))*SUMIFS(69:69,$1:$1,BY$1+INT(-$N91/30)+1)+(INT(-$N91/30)+1--$N91/30)*SUMIFS(69:69,$1:$1,BY$1+INT(-$N91/30))))</f>
        <v>0</v>
      </c>
      <c r="BZ91" s="40">
        <f>IF(BZ$7="",0,IF(BZ$1=MAX($1:$1),$R69-SUM($T91:BY91),IF(BZ$1=1,SUMIFS(69:69,$1:$1,"&gt;="&amp;1,$1:$1,"&lt;="&amp;INT(-$N91/30))+(-$N91/30-INT(-$N91/30))*SUMIFS(69:69,$1:$1,INT(-$N91/30)+1),0)+(-$N91/30-INT(-$N91/30))*SUMIFS(69:69,$1:$1,BZ$1+INT(-$N91/30)+1)+(INT(-$N91/30)+1--$N91/30)*SUMIFS(69:69,$1:$1,BZ$1+INT(-$N91/30))))</f>
        <v>0</v>
      </c>
      <c r="CA91" s="40">
        <f>IF(CA$7="",0,IF(CA$1=MAX($1:$1),$R69-SUM($T91:BZ91),IF(CA$1=1,SUMIFS(69:69,$1:$1,"&gt;="&amp;1,$1:$1,"&lt;="&amp;INT(-$N91/30))+(-$N91/30-INT(-$N91/30))*SUMIFS(69:69,$1:$1,INT(-$N91/30)+1),0)+(-$N91/30-INT(-$N91/30))*SUMIFS(69:69,$1:$1,CA$1+INT(-$N91/30)+1)+(INT(-$N91/30)+1--$N91/30)*SUMIFS(69:69,$1:$1,CA$1+INT(-$N91/30))))</f>
        <v>0</v>
      </c>
      <c r="CB91" s="40">
        <f>IF(CB$7="",0,IF(CB$1=MAX($1:$1),$R69-SUM($T91:CA91),IF(CB$1=1,SUMIFS(69:69,$1:$1,"&gt;="&amp;1,$1:$1,"&lt;="&amp;INT(-$N91/30))+(-$N91/30-INT(-$N91/30))*SUMIFS(69:69,$1:$1,INT(-$N91/30)+1),0)+(-$N91/30-INT(-$N91/30))*SUMIFS(69:69,$1:$1,CB$1+INT(-$N91/30)+1)+(INT(-$N91/30)+1--$N91/30)*SUMIFS(69:69,$1:$1,CB$1+INT(-$N91/30))))</f>
        <v>0</v>
      </c>
      <c r="CC91" s="40">
        <f>IF(CC$7="",0,IF(CC$1=MAX($1:$1),$R69-SUM($T91:CB91),IF(CC$1=1,SUMIFS(69:69,$1:$1,"&gt;="&amp;1,$1:$1,"&lt;="&amp;INT(-$N91/30))+(-$N91/30-INT(-$N91/30))*SUMIFS(69:69,$1:$1,INT(-$N91/30)+1),0)+(-$N91/30-INT(-$N91/30))*SUMIFS(69:69,$1:$1,CC$1+INT(-$N91/30)+1)+(INT(-$N91/30)+1--$N91/30)*SUMIFS(69:69,$1:$1,CC$1+INT(-$N91/30))))</f>
        <v>0</v>
      </c>
      <c r="CD91" s="40">
        <f>IF(CD$7="",0,IF(CD$1=MAX($1:$1),$R69-SUM($T91:CC91),IF(CD$1=1,SUMIFS(69:69,$1:$1,"&gt;="&amp;1,$1:$1,"&lt;="&amp;INT(-$N91/30))+(-$N91/30-INT(-$N91/30))*SUMIFS(69:69,$1:$1,INT(-$N91/30)+1),0)+(-$N91/30-INT(-$N91/30))*SUMIFS(69:69,$1:$1,CD$1+INT(-$N91/30)+1)+(INT(-$N91/30)+1--$N91/30)*SUMIFS(69:69,$1:$1,CD$1+INT(-$N91/30))))</f>
        <v>0</v>
      </c>
      <c r="CE91" s="40">
        <f>IF(CE$7="",0,IF(CE$1=MAX($1:$1),$R69-SUM($T91:CD91),IF(CE$1=1,SUMIFS(69:69,$1:$1,"&gt;="&amp;1,$1:$1,"&lt;="&amp;INT(-$N91/30))+(-$N91/30-INT(-$N91/30))*SUMIFS(69:69,$1:$1,INT(-$N91/30)+1),0)+(-$N91/30-INT(-$N91/30))*SUMIFS(69:69,$1:$1,CE$1+INT(-$N91/30)+1)+(INT(-$N91/30)+1--$N91/30)*SUMIFS(69:69,$1:$1,CE$1+INT(-$N91/30))))</f>
        <v>0</v>
      </c>
      <c r="CF91" s="40">
        <f>IF(CF$7="",0,IF(CF$1=MAX($1:$1),$R69-SUM($T91:CE91),IF(CF$1=1,SUMIFS(69:69,$1:$1,"&gt;="&amp;1,$1:$1,"&lt;="&amp;INT(-$N91/30))+(-$N91/30-INT(-$N91/30))*SUMIFS(69:69,$1:$1,INT(-$N91/30)+1),0)+(-$N91/30-INT(-$N91/30))*SUMIFS(69:69,$1:$1,CF$1+INT(-$N91/30)+1)+(INT(-$N91/30)+1--$N91/30)*SUMIFS(69:69,$1:$1,CF$1+INT(-$N91/30))))</f>
        <v>0</v>
      </c>
      <c r="CG91" s="40">
        <f>IF(CG$7="",0,IF(CG$1=MAX($1:$1),$R69-SUM($T91:CF91),IF(CG$1=1,SUMIFS(69:69,$1:$1,"&gt;="&amp;1,$1:$1,"&lt;="&amp;INT(-$N91/30))+(-$N91/30-INT(-$N91/30))*SUMIFS(69:69,$1:$1,INT(-$N91/30)+1),0)+(-$N91/30-INT(-$N91/30))*SUMIFS(69:69,$1:$1,CG$1+INT(-$N91/30)+1)+(INT(-$N91/30)+1--$N91/30)*SUMIFS(69:69,$1:$1,CG$1+INT(-$N91/30))))</f>
        <v>0</v>
      </c>
      <c r="CH91" s="40">
        <f>IF(CH$7="",0,IF(CH$1=MAX($1:$1),$R69-SUM($T91:CG91),IF(CH$1=1,SUMIFS(69:69,$1:$1,"&gt;="&amp;1,$1:$1,"&lt;="&amp;INT(-$N91/30))+(-$N91/30-INT(-$N91/30))*SUMIFS(69:69,$1:$1,INT(-$N91/30)+1),0)+(-$N91/30-INT(-$N91/30))*SUMIFS(69:69,$1:$1,CH$1+INT(-$N91/30)+1)+(INT(-$N91/30)+1--$N91/30)*SUMIFS(69:69,$1:$1,CH$1+INT(-$N91/30))))</f>
        <v>0</v>
      </c>
      <c r="CI91" s="40">
        <f>IF(CI$7="",0,IF(CI$1=MAX($1:$1),$R69-SUM($T91:CH91),IF(CI$1=1,SUMIFS(69:69,$1:$1,"&gt;="&amp;1,$1:$1,"&lt;="&amp;INT(-$N91/30))+(-$N91/30-INT(-$N91/30))*SUMIFS(69:69,$1:$1,INT(-$N91/30)+1),0)+(-$N91/30-INT(-$N91/30))*SUMIFS(69:69,$1:$1,CI$1+INT(-$N91/30)+1)+(INT(-$N91/30)+1--$N91/30)*SUMIFS(69:69,$1:$1,CI$1+INT(-$N91/30))))</f>
        <v>0</v>
      </c>
      <c r="CJ91" s="40">
        <f>IF(CJ$7="",0,IF(CJ$1=MAX($1:$1),$R69-SUM($T91:CI91),IF(CJ$1=1,SUMIFS(69:69,$1:$1,"&gt;="&amp;1,$1:$1,"&lt;="&amp;INT(-$N91/30))+(-$N91/30-INT(-$N91/30))*SUMIFS(69:69,$1:$1,INT(-$N91/30)+1),0)+(-$N91/30-INT(-$N91/30))*SUMIFS(69:69,$1:$1,CJ$1+INT(-$N91/30)+1)+(INT(-$N91/30)+1--$N91/30)*SUMIFS(69:69,$1:$1,CJ$1+INT(-$N91/30))))</f>
        <v>0</v>
      </c>
      <c r="CK91" s="40">
        <f>IF(CK$7="",0,IF(CK$1=MAX($1:$1),$R69-SUM($T91:CJ91),IF(CK$1=1,SUMIFS(69:69,$1:$1,"&gt;="&amp;1,$1:$1,"&lt;="&amp;INT(-$N91/30))+(-$N91/30-INT(-$N91/30))*SUMIFS(69:69,$1:$1,INT(-$N91/30)+1),0)+(-$N91/30-INT(-$N91/30))*SUMIFS(69:69,$1:$1,CK$1+INT(-$N91/30)+1)+(INT(-$N91/30)+1--$N91/30)*SUMIFS(69:69,$1:$1,CK$1+INT(-$N91/30))))</f>
        <v>0</v>
      </c>
      <c r="CL91" s="40">
        <f>IF(CL$7="",0,IF(CL$1=MAX($1:$1),$R69-SUM($T91:CK91),IF(CL$1=1,SUMIFS(69:69,$1:$1,"&gt;="&amp;1,$1:$1,"&lt;="&amp;INT(-$N91/30))+(-$N91/30-INT(-$N91/30))*SUMIFS(69:69,$1:$1,INT(-$N91/30)+1),0)+(-$N91/30-INT(-$N91/30))*SUMIFS(69:69,$1:$1,CL$1+INT(-$N91/30)+1)+(INT(-$N91/30)+1--$N91/30)*SUMIFS(69:69,$1:$1,CL$1+INT(-$N91/30))))</f>
        <v>0</v>
      </c>
      <c r="CM91" s="40">
        <f>IF(CM$7="",0,IF(CM$1=MAX($1:$1),$R69-SUM($T91:CL91),IF(CM$1=1,SUMIFS(69:69,$1:$1,"&gt;="&amp;1,$1:$1,"&lt;="&amp;INT(-$N91/30))+(-$N91/30-INT(-$N91/30))*SUMIFS(69:69,$1:$1,INT(-$N91/30)+1),0)+(-$N91/30-INT(-$N91/30))*SUMIFS(69:69,$1:$1,CM$1+INT(-$N91/30)+1)+(INT(-$N91/30)+1--$N91/30)*SUMIFS(69:69,$1:$1,CM$1+INT(-$N91/30))))</f>
        <v>0</v>
      </c>
      <c r="CN91" s="40">
        <f>IF(CN$7="",0,IF(CN$1=MAX($1:$1),$R69-SUM($T91:CM91),IF(CN$1=1,SUMIFS(69:69,$1:$1,"&gt;="&amp;1,$1:$1,"&lt;="&amp;INT(-$N91/30))+(-$N91/30-INT(-$N91/30))*SUMIFS(69:69,$1:$1,INT(-$N91/30)+1),0)+(-$N91/30-INT(-$N91/30))*SUMIFS(69:69,$1:$1,CN$1+INT(-$N91/30)+1)+(INT(-$N91/30)+1--$N91/30)*SUMIFS(69:69,$1:$1,CN$1+INT(-$N91/30))))</f>
        <v>0</v>
      </c>
      <c r="CO91" s="40">
        <f>IF(CO$7="",0,IF(CO$1=MAX($1:$1),$R69-SUM($T91:CN91),IF(CO$1=1,SUMIFS(69:69,$1:$1,"&gt;="&amp;1,$1:$1,"&lt;="&amp;INT(-$N91/30))+(-$N91/30-INT(-$N91/30))*SUMIFS(69:69,$1:$1,INT(-$N91/30)+1),0)+(-$N91/30-INT(-$N91/30))*SUMIFS(69:69,$1:$1,CO$1+INT(-$N91/30)+1)+(INT(-$N91/30)+1--$N91/30)*SUMIFS(69:69,$1:$1,CO$1+INT(-$N91/30))))</f>
        <v>0</v>
      </c>
      <c r="CP91" s="40">
        <f>IF(CP$7="",0,IF(CP$1=MAX($1:$1),$R69-SUM($T91:CO91),IF(CP$1=1,SUMIFS(69:69,$1:$1,"&gt;="&amp;1,$1:$1,"&lt;="&amp;INT(-$N91/30))+(-$N91/30-INT(-$N91/30))*SUMIFS(69:69,$1:$1,INT(-$N91/30)+1),0)+(-$N91/30-INT(-$N91/30))*SUMIFS(69:69,$1:$1,CP$1+INT(-$N91/30)+1)+(INT(-$N91/30)+1--$N91/30)*SUMIFS(69:69,$1:$1,CP$1+INT(-$N91/30))))</f>
        <v>0</v>
      </c>
      <c r="CQ91" s="40">
        <f>IF(CQ$7="",0,IF(CQ$1=MAX($1:$1),$R69-SUM($T91:CP91),IF(CQ$1=1,SUMIFS(69:69,$1:$1,"&gt;="&amp;1,$1:$1,"&lt;="&amp;INT(-$N91/30))+(-$N91/30-INT(-$N91/30))*SUMIFS(69:69,$1:$1,INT(-$N91/30)+1),0)+(-$N91/30-INT(-$N91/30))*SUMIFS(69:69,$1:$1,CQ$1+INT(-$N91/30)+1)+(INT(-$N91/30)+1--$N91/30)*SUMIFS(69:69,$1:$1,CQ$1+INT(-$N91/30))))</f>
        <v>0</v>
      </c>
      <c r="CR91" s="40">
        <f>IF(CR$7="",0,IF(CR$1=MAX($1:$1),$R69-SUM($T91:CQ91),IF(CR$1=1,SUMIFS(69:69,$1:$1,"&gt;="&amp;1,$1:$1,"&lt;="&amp;INT(-$N91/30))+(-$N91/30-INT(-$N91/30))*SUMIFS(69:69,$1:$1,INT(-$N91/30)+1),0)+(-$N91/30-INT(-$N91/30))*SUMIFS(69:69,$1:$1,CR$1+INT(-$N91/30)+1)+(INT(-$N91/30)+1--$N91/30)*SUMIFS(69:69,$1:$1,CR$1+INT(-$N91/30))))</f>
        <v>0</v>
      </c>
      <c r="CS91" s="40">
        <f>IF(CS$7="",0,IF(CS$1=MAX($1:$1),$R69-SUM($T91:CR91),IF(CS$1=1,SUMIFS(69:69,$1:$1,"&gt;="&amp;1,$1:$1,"&lt;="&amp;INT(-$N91/30))+(-$N91/30-INT(-$N91/30))*SUMIFS(69:69,$1:$1,INT(-$N91/30)+1),0)+(-$N91/30-INT(-$N91/30))*SUMIFS(69:69,$1:$1,CS$1+INT(-$N91/30)+1)+(INT(-$N91/30)+1--$N91/30)*SUMIFS(69:69,$1:$1,CS$1+INT(-$N91/30))))</f>
        <v>0</v>
      </c>
      <c r="CT91" s="40">
        <f>IF(CT$7="",0,IF(CT$1=MAX($1:$1),$R69-SUM($T91:CS91),IF(CT$1=1,SUMIFS(69:69,$1:$1,"&gt;="&amp;1,$1:$1,"&lt;="&amp;INT(-$N91/30))+(-$N91/30-INT(-$N91/30))*SUMIFS(69:69,$1:$1,INT(-$N91/30)+1),0)+(-$N91/30-INT(-$N91/30))*SUMIFS(69:69,$1:$1,CT$1+INT(-$N91/30)+1)+(INT(-$N91/30)+1--$N91/30)*SUMIFS(69:69,$1:$1,CT$1+INT(-$N91/30))))</f>
        <v>0</v>
      </c>
      <c r="CU91" s="40">
        <f>IF(CU$7="",0,IF(CU$1=MAX($1:$1),$R69-SUM($T91:CT91),IF(CU$1=1,SUMIFS(69:69,$1:$1,"&gt;="&amp;1,$1:$1,"&lt;="&amp;INT(-$N91/30))+(-$N91/30-INT(-$N91/30))*SUMIFS(69:69,$1:$1,INT(-$N91/30)+1),0)+(-$N91/30-INT(-$N91/30))*SUMIFS(69:69,$1:$1,CU$1+INT(-$N91/30)+1)+(INT(-$N91/30)+1--$N91/30)*SUMIFS(69:69,$1:$1,CU$1+INT(-$N91/30))))</f>
        <v>0</v>
      </c>
      <c r="CV91" s="40">
        <f>IF(CV$7="",0,IF(CV$1=MAX($1:$1),$R69-SUM($T91:CU91),IF(CV$1=1,SUMIFS(69:69,$1:$1,"&gt;="&amp;1,$1:$1,"&lt;="&amp;INT(-$N91/30))+(-$N91/30-INT(-$N91/30))*SUMIFS(69:69,$1:$1,INT(-$N91/30)+1),0)+(-$N91/30-INT(-$N91/30))*SUMIFS(69:69,$1:$1,CV$1+INT(-$N91/30)+1)+(INT(-$N91/30)+1--$N91/30)*SUMIFS(69:69,$1:$1,CV$1+INT(-$N91/30))))</f>
        <v>0</v>
      </c>
      <c r="CW91" s="40">
        <f>IF(CW$7="",0,IF(CW$1=MAX($1:$1),$R69-SUM($T91:CV91),IF(CW$1=1,SUMIFS(69:69,$1:$1,"&gt;="&amp;1,$1:$1,"&lt;="&amp;INT(-$N91/30))+(-$N91/30-INT(-$N91/30))*SUMIFS(69:69,$1:$1,INT(-$N91/30)+1),0)+(-$N91/30-INT(-$N91/30))*SUMIFS(69:69,$1:$1,CW$1+INT(-$N91/30)+1)+(INT(-$N91/30)+1--$N91/30)*SUMIFS(69:69,$1:$1,CW$1+INT(-$N91/30))))</f>
        <v>0</v>
      </c>
      <c r="CX91" s="40">
        <f>IF(CX$7="",0,IF(CX$1=MAX($1:$1),$R69-SUM($T91:CW91),IF(CX$1=1,SUMIFS(69:69,$1:$1,"&gt;="&amp;1,$1:$1,"&lt;="&amp;INT(-$N91/30))+(-$N91/30-INT(-$N91/30))*SUMIFS(69:69,$1:$1,INT(-$N91/30)+1),0)+(-$N91/30-INT(-$N91/30))*SUMIFS(69:69,$1:$1,CX$1+INT(-$N91/30)+1)+(INT(-$N91/30)+1--$N91/30)*SUMIFS(69:69,$1:$1,CX$1+INT(-$N91/30))))</f>
        <v>0</v>
      </c>
      <c r="CY91" s="40">
        <f>IF(CY$7="",0,IF(CY$1=MAX($1:$1),$R69-SUM($T91:CX91),IF(CY$1=1,SUMIFS(69:69,$1:$1,"&gt;="&amp;1,$1:$1,"&lt;="&amp;INT(-$N91/30))+(-$N91/30-INT(-$N91/30))*SUMIFS(69:69,$1:$1,INT(-$N91/30)+1),0)+(-$N91/30-INT(-$N91/30))*SUMIFS(69:69,$1:$1,CY$1+INT(-$N91/30)+1)+(INT(-$N91/30)+1--$N91/30)*SUMIFS(69:69,$1:$1,CY$1+INT(-$N91/30))))</f>
        <v>0</v>
      </c>
      <c r="CZ91" s="40">
        <f>IF(CZ$7="",0,IF(CZ$1=MAX($1:$1),$R69-SUM($T91:CY91),IF(CZ$1=1,SUMIFS(69:69,$1:$1,"&gt;="&amp;1,$1:$1,"&lt;="&amp;INT(-$N91/30))+(-$N91/30-INT(-$N91/30))*SUMIFS(69:69,$1:$1,INT(-$N91/30)+1),0)+(-$N91/30-INT(-$N91/30))*SUMIFS(69:69,$1:$1,CZ$1+INT(-$N91/30)+1)+(INT(-$N91/30)+1--$N91/30)*SUMIFS(69:69,$1:$1,CZ$1+INT(-$N91/30))))</f>
        <v>0</v>
      </c>
      <c r="DA91" s="40">
        <f>IF(DA$7="",0,IF(DA$1=MAX($1:$1),$R69-SUM($T91:CZ91),IF(DA$1=1,SUMIFS(69:69,$1:$1,"&gt;="&amp;1,$1:$1,"&lt;="&amp;INT(-$N91/30))+(-$N91/30-INT(-$N91/30))*SUMIFS(69:69,$1:$1,INT(-$N91/30)+1),0)+(-$N91/30-INT(-$N91/30))*SUMIFS(69:69,$1:$1,DA$1+INT(-$N91/30)+1)+(INT(-$N91/30)+1--$N91/30)*SUMIFS(69:69,$1:$1,DA$1+INT(-$N91/30))))</f>
        <v>0</v>
      </c>
      <c r="DB91" s="40">
        <f>IF(DB$7="",0,IF(DB$1=MAX($1:$1),$R69-SUM($T91:DA91),IF(DB$1=1,SUMIFS(69:69,$1:$1,"&gt;="&amp;1,$1:$1,"&lt;="&amp;INT(-$N91/30))+(-$N91/30-INT(-$N91/30))*SUMIFS(69:69,$1:$1,INT(-$N91/30)+1),0)+(-$N91/30-INT(-$N91/30))*SUMIFS(69:69,$1:$1,DB$1+INT(-$N91/30)+1)+(INT(-$N91/30)+1--$N91/30)*SUMIFS(69:69,$1:$1,DB$1+INT(-$N91/30))))</f>
        <v>0</v>
      </c>
      <c r="DC91" s="40">
        <f>IF(DC$7="",0,IF(DC$1=MAX($1:$1),$R69-SUM($T91:DB91),IF(DC$1=1,SUMIFS(69:69,$1:$1,"&gt;="&amp;1,$1:$1,"&lt;="&amp;INT(-$N91/30))+(-$N91/30-INT(-$N91/30))*SUMIFS(69:69,$1:$1,INT(-$N91/30)+1),0)+(-$N91/30-INT(-$N91/30))*SUMIFS(69:69,$1:$1,DC$1+INT(-$N91/30)+1)+(INT(-$N91/30)+1--$N91/30)*SUMIFS(69:69,$1:$1,DC$1+INT(-$N91/30))))</f>
        <v>0</v>
      </c>
      <c r="DD91" s="40">
        <f>IF(DD$7="",0,IF(DD$1=MAX($1:$1),$R69-SUM($T91:DC91),IF(DD$1=1,SUMIFS(69:69,$1:$1,"&gt;="&amp;1,$1:$1,"&lt;="&amp;INT(-$N91/30))+(-$N91/30-INT(-$N91/30))*SUMIFS(69:69,$1:$1,INT(-$N91/30)+1),0)+(-$N91/30-INT(-$N91/30))*SUMIFS(69:69,$1:$1,DD$1+INT(-$N91/30)+1)+(INT(-$N91/30)+1--$N91/30)*SUMIFS(69:69,$1:$1,DD$1+INT(-$N91/30))))</f>
        <v>0</v>
      </c>
      <c r="DE91" s="40">
        <f>IF(DE$7="",0,IF(DE$1=MAX($1:$1),$R69-SUM($T91:DD91),IF(DE$1=1,SUMIFS(69:69,$1:$1,"&gt;="&amp;1,$1:$1,"&lt;="&amp;INT(-$N91/30))+(-$N91/30-INT(-$N91/30))*SUMIFS(69:69,$1:$1,INT(-$N91/30)+1),0)+(-$N91/30-INT(-$N91/30))*SUMIFS(69:69,$1:$1,DE$1+INT(-$N91/30)+1)+(INT(-$N91/30)+1--$N91/30)*SUMIFS(69:69,$1:$1,DE$1+INT(-$N91/30))))</f>
        <v>0</v>
      </c>
      <c r="DF91" s="40">
        <f>IF(DF$7="",0,IF(DF$1=MAX($1:$1),$R69-SUM($T91:DE91),IF(DF$1=1,SUMIFS(69:69,$1:$1,"&gt;="&amp;1,$1:$1,"&lt;="&amp;INT(-$N91/30))+(-$N91/30-INT(-$N91/30))*SUMIFS(69:69,$1:$1,INT(-$N91/30)+1),0)+(-$N91/30-INT(-$N91/30))*SUMIFS(69:69,$1:$1,DF$1+INT(-$N91/30)+1)+(INT(-$N91/30)+1--$N91/30)*SUMIFS(69:69,$1:$1,DF$1+INT(-$N91/30))))</f>
        <v>0</v>
      </c>
      <c r="DG91" s="40">
        <f>IF(DG$7="",0,IF(DG$1=MAX($1:$1),$R69-SUM($T91:DF91),IF(DG$1=1,SUMIFS(69:69,$1:$1,"&gt;="&amp;1,$1:$1,"&lt;="&amp;INT(-$N91/30))+(-$N91/30-INT(-$N91/30))*SUMIFS(69:69,$1:$1,INT(-$N91/30)+1),0)+(-$N91/30-INT(-$N91/30))*SUMIFS(69:69,$1:$1,DG$1+INT(-$N91/30)+1)+(INT(-$N91/30)+1--$N91/30)*SUMIFS(69:69,$1:$1,DG$1+INT(-$N91/30))))</f>
        <v>0</v>
      </c>
      <c r="DH91" s="40">
        <f>IF(DH$7="",0,IF(DH$1=MAX($1:$1),$R69-SUM($T91:DG91),IF(DH$1=1,SUMIFS(69:69,$1:$1,"&gt;="&amp;1,$1:$1,"&lt;="&amp;INT(-$N91/30))+(-$N91/30-INT(-$N91/30))*SUMIFS(69:69,$1:$1,INT(-$N91/30)+1),0)+(-$N91/30-INT(-$N91/30))*SUMIFS(69:69,$1:$1,DH$1+INT(-$N91/30)+1)+(INT(-$N91/30)+1--$N91/30)*SUMIFS(69:69,$1:$1,DH$1+INT(-$N91/30))))</f>
        <v>0</v>
      </c>
      <c r="DI91" s="40">
        <f>IF(DI$7="",0,IF(DI$1=MAX($1:$1),$R69-SUM($T91:DH91),IF(DI$1=1,SUMIFS(69:69,$1:$1,"&gt;="&amp;1,$1:$1,"&lt;="&amp;INT(-$N91/30))+(-$N91/30-INT(-$N91/30))*SUMIFS(69:69,$1:$1,INT(-$N91/30)+1),0)+(-$N91/30-INT(-$N91/30))*SUMIFS(69:69,$1:$1,DI$1+INT(-$N91/30)+1)+(INT(-$N91/30)+1--$N91/30)*SUMIFS(69:69,$1:$1,DI$1+INT(-$N91/30))))</f>
        <v>0</v>
      </c>
      <c r="DJ91" s="40">
        <f>IF(DJ$7="",0,IF(DJ$1=MAX($1:$1),$R69-SUM($T91:DI91),IF(DJ$1=1,SUMIFS(69:69,$1:$1,"&gt;="&amp;1,$1:$1,"&lt;="&amp;INT(-$N91/30))+(-$N91/30-INT(-$N91/30))*SUMIFS(69:69,$1:$1,INT(-$N91/30)+1),0)+(-$N91/30-INT(-$N91/30))*SUMIFS(69:69,$1:$1,DJ$1+INT(-$N91/30)+1)+(INT(-$N91/30)+1--$N91/30)*SUMIFS(69:69,$1:$1,DJ$1+INT(-$N91/30))))</f>
        <v>0</v>
      </c>
      <c r="DK91" s="40">
        <f>IF(DK$7="",0,IF(DK$1=MAX($1:$1),$R69-SUM($T91:DJ91),IF(DK$1=1,SUMIFS(69:69,$1:$1,"&gt;="&amp;1,$1:$1,"&lt;="&amp;INT(-$N91/30))+(-$N91/30-INT(-$N91/30))*SUMIFS(69:69,$1:$1,INT(-$N91/30)+1),0)+(-$N91/30-INT(-$N91/30))*SUMIFS(69:69,$1:$1,DK$1+INT(-$N91/30)+1)+(INT(-$N91/30)+1--$N91/30)*SUMIFS(69:69,$1:$1,DK$1+INT(-$N91/30))))</f>
        <v>0</v>
      </c>
      <c r="DL91" s="40">
        <f>IF(DL$7="",0,IF(DL$1=MAX($1:$1),$R69-SUM($T91:DK91),IF(DL$1=1,SUMIFS(69:69,$1:$1,"&gt;="&amp;1,$1:$1,"&lt;="&amp;INT(-$N91/30))+(-$N91/30-INT(-$N91/30))*SUMIFS(69:69,$1:$1,INT(-$N91/30)+1),0)+(-$N91/30-INT(-$N91/30))*SUMIFS(69:69,$1:$1,DL$1+INT(-$N91/30)+1)+(INT(-$N91/30)+1--$N91/30)*SUMIFS(69:69,$1:$1,DL$1+INT(-$N91/30))))</f>
        <v>0</v>
      </c>
      <c r="DM91" s="40">
        <f>IF(DM$7="",0,IF(DM$1=MAX($1:$1),$R69-SUM($T91:DL91),IF(DM$1=1,SUMIFS(69:69,$1:$1,"&gt;="&amp;1,$1:$1,"&lt;="&amp;INT(-$N91/30))+(-$N91/30-INT(-$N91/30))*SUMIFS(69:69,$1:$1,INT(-$N91/30)+1),0)+(-$N91/30-INT(-$N91/30))*SUMIFS(69:69,$1:$1,DM$1+INT(-$N91/30)+1)+(INT(-$N91/30)+1--$N91/30)*SUMIFS(69:69,$1:$1,DM$1+INT(-$N91/30))))</f>
        <v>0</v>
      </c>
      <c r="DN91" s="40">
        <f>IF(DN$7="",0,IF(DN$1=MAX($1:$1),$R69-SUM($T91:DM91),IF(DN$1=1,SUMIFS(69:69,$1:$1,"&gt;="&amp;1,$1:$1,"&lt;="&amp;INT(-$N91/30))+(-$N91/30-INT(-$N91/30))*SUMIFS(69:69,$1:$1,INT(-$N91/30)+1),0)+(-$N91/30-INT(-$N91/30))*SUMIFS(69:69,$1:$1,DN$1+INT(-$N91/30)+1)+(INT(-$N91/30)+1--$N91/30)*SUMIFS(69:69,$1:$1,DN$1+INT(-$N91/30))))</f>
        <v>0</v>
      </c>
      <c r="DO91" s="40">
        <f>IF(DO$7="",0,IF(DO$1=MAX($1:$1),$R69-SUM($T91:DN91),IF(DO$1=1,SUMIFS(69:69,$1:$1,"&gt;="&amp;1,$1:$1,"&lt;="&amp;INT(-$N91/30))+(-$N91/30-INT(-$N91/30))*SUMIFS(69:69,$1:$1,INT(-$N91/30)+1),0)+(-$N91/30-INT(-$N91/30))*SUMIFS(69:69,$1:$1,DO$1+INT(-$N91/30)+1)+(INT(-$N91/30)+1--$N91/30)*SUMIFS(69:69,$1:$1,DO$1+INT(-$N91/30))))</f>
        <v>0</v>
      </c>
      <c r="DP91" s="40">
        <f>IF(DP$7="",0,IF(DP$1=MAX($1:$1),$R69-SUM($T91:DO91),IF(DP$1=1,SUMIFS(69:69,$1:$1,"&gt;="&amp;1,$1:$1,"&lt;="&amp;INT(-$N91/30))+(-$N91/30-INT(-$N91/30))*SUMIFS(69:69,$1:$1,INT(-$N91/30)+1),0)+(-$N91/30-INT(-$N91/30))*SUMIFS(69:69,$1:$1,DP$1+INT(-$N91/30)+1)+(INT(-$N91/30)+1--$N91/30)*SUMIFS(69:69,$1:$1,DP$1+INT(-$N91/30))))</f>
        <v>0</v>
      </c>
      <c r="DQ91" s="40">
        <f>IF(DQ$7="",0,IF(DQ$1=MAX($1:$1),$R69-SUM($T91:DP91),IF(DQ$1=1,SUMIFS(69:69,$1:$1,"&gt;="&amp;1,$1:$1,"&lt;="&amp;INT(-$N91/30))+(-$N91/30-INT(-$N91/30))*SUMIFS(69:69,$1:$1,INT(-$N91/30)+1),0)+(-$N91/30-INT(-$N91/30))*SUMIFS(69:69,$1:$1,DQ$1+INT(-$N91/30)+1)+(INT(-$N91/30)+1--$N91/30)*SUMIFS(69:69,$1:$1,DQ$1+INT(-$N91/30))))</f>
        <v>0</v>
      </c>
      <c r="DR91" s="40">
        <f>IF(DR$7="",0,IF(DR$1=MAX($1:$1),$R69-SUM($T91:DQ91),IF(DR$1=1,SUMIFS(69:69,$1:$1,"&gt;="&amp;1,$1:$1,"&lt;="&amp;INT(-$N91/30))+(-$N91/30-INT(-$N91/30))*SUMIFS(69:69,$1:$1,INT(-$N91/30)+1),0)+(-$N91/30-INT(-$N91/30))*SUMIFS(69:69,$1:$1,DR$1+INT(-$N91/30)+1)+(INT(-$N91/30)+1--$N91/30)*SUMIFS(69:69,$1:$1,DR$1+INT(-$N91/30))))</f>
        <v>0</v>
      </c>
      <c r="DS91" s="40">
        <f>IF(DS$7="",0,IF(DS$1=MAX($1:$1),$R69-SUM($T91:DR91),IF(DS$1=1,SUMIFS(69:69,$1:$1,"&gt;="&amp;1,$1:$1,"&lt;="&amp;INT(-$N91/30))+(-$N91/30-INT(-$N91/30))*SUMIFS(69:69,$1:$1,INT(-$N91/30)+1),0)+(-$N91/30-INT(-$N91/30))*SUMIFS(69:69,$1:$1,DS$1+INT(-$N91/30)+1)+(INT(-$N91/30)+1--$N91/30)*SUMIFS(69:69,$1:$1,DS$1+INT(-$N91/30))))</f>
        <v>0</v>
      </c>
      <c r="DT91" s="40">
        <f>IF(DT$7="",0,IF(DT$1=MAX($1:$1),$R69-SUM($T91:DS91),IF(DT$1=1,SUMIFS(69:69,$1:$1,"&gt;="&amp;1,$1:$1,"&lt;="&amp;INT(-$N91/30))+(-$N91/30-INT(-$N91/30))*SUMIFS(69:69,$1:$1,INT(-$N91/30)+1),0)+(-$N91/30-INT(-$N91/30))*SUMIFS(69:69,$1:$1,DT$1+INT(-$N91/30)+1)+(INT(-$N91/30)+1--$N91/30)*SUMIFS(69:69,$1:$1,DT$1+INT(-$N91/30))))</f>
        <v>0</v>
      </c>
      <c r="DU91" s="40">
        <f>IF(DU$7="",0,IF(DU$1=MAX($1:$1),$R69-SUM($T91:DT91),IF(DU$1=1,SUMIFS(69:69,$1:$1,"&gt;="&amp;1,$1:$1,"&lt;="&amp;INT(-$N91/30))+(-$N91/30-INT(-$N91/30))*SUMIFS(69:69,$1:$1,INT(-$N91/30)+1),0)+(-$N91/30-INT(-$N91/30))*SUMIFS(69:69,$1:$1,DU$1+INT(-$N91/30)+1)+(INT(-$N91/30)+1--$N91/30)*SUMIFS(69:69,$1:$1,DU$1+INT(-$N91/30))))</f>
        <v>0</v>
      </c>
      <c r="DV91" s="40">
        <f>IF(DV$7="",0,IF(DV$1=MAX($1:$1),$R69-SUM($T91:DU91),IF(DV$1=1,SUMIFS(69:69,$1:$1,"&gt;="&amp;1,$1:$1,"&lt;="&amp;INT(-$N91/30))+(-$N91/30-INT(-$N91/30))*SUMIFS(69:69,$1:$1,INT(-$N91/30)+1),0)+(-$N91/30-INT(-$N91/30))*SUMIFS(69:69,$1:$1,DV$1+INT(-$N91/30)+1)+(INT(-$N91/30)+1--$N91/30)*SUMIFS(69:69,$1:$1,DV$1+INT(-$N91/30))))</f>
        <v>0</v>
      </c>
      <c r="DW91" s="40">
        <f>IF(DW$7="",0,IF(DW$1=MAX($1:$1),$R69-SUM($T91:DV91),IF(DW$1=1,SUMIFS(69:69,$1:$1,"&gt;="&amp;1,$1:$1,"&lt;="&amp;INT(-$N91/30))+(-$N91/30-INT(-$N91/30))*SUMIFS(69:69,$1:$1,INT(-$N91/30)+1),0)+(-$N91/30-INT(-$N91/30))*SUMIFS(69:69,$1:$1,DW$1+INT(-$N91/30)+1)+(INT(-$N91/30)+1--$N91/30)*SUMIFS(69:69,$1:$1,DW$1+INT(-$N91/30))))</f>
        <v>0</v>
      </c>
      <c r="DX91" s="40">
        <f>IF(DX$7="",0,IF(DX$1=MAX($1:$1),$R69-SUM($T91:DW91),IF(DX$1=1,SUMIFS(69:69,$1:$1,"&gt;="&amp;1,$1:$1,"&lt;="&amp;INT(-$N91/30))+(-$N91/30-INT(-$N91/30))*SUMIFS(69:69,$1:$1,INT(-$N91/30)+1),0)+(-$N91/30-INT(-$N91/30))*SUMIFS(69:69,$1:$1,DX$1+INT(-$N91/30)+1)+(INT(-$N91/30)+1--$N91/30)*SUMIFS(69:69,$1:$1,DX$1+INT(-$N91/30))))</f>
        <v>0</v>
      </c>
      <c r="DY91" s="40">
        <f>IF(DY$7="",0,IF(DY$1=MAX($1:$1),$R69-SUM($T91:DX91),IF(DY$1=1,SUMIFS(69:69,$1:$1,"&gt;="&amp;1,$1:$1,"&lt;="&amp;INT(-$N91/30))+(-$N91/30-INT(-$N91/30))*SUMIFS(69:69,$1:$1,INT(-$N91/30)+1),0)+(-$N91/30-INT(-$N91/30))*SUMIFS(69:69,$1:$1,DY$1+INT(-$N91/30)+1)+(INT(-$N91/30)+1--$N91/30)*SUMIFS(69:69,$1:$1,DY$1+INT(-$N91/30))))</f>
        <v>0</v>
      </c>
      <c r="DZ91" s="40">
        <f>IF(DZ$7="",0,IF(DZ$1=MAX($1:$1),$R69-SUM($T91:DY91),IF(DZ$1=1,SUMIFS(69:69,$1:$1,"&gt;="&amp;1,$1:$1,"&lt;="&amp;INT(-$N91/30))+(-$N91/30-INT(-$N91/30))*SUMIFS(69:69,$1:$1,INT(-$N91/30)+1),0)+(-$N91/30-INT(-$N91/30))*SUMIFS(69:69,$1:$1,DZ$1+INT(-$N91/30)+1)+(INT(-$N91/30)+1--$N91/30)*SUMIFS(69:69,$1:$1,DZ$1+INT(-$N91/30))))</f>
        <v>0</v>
      </c>
      <c r="EA91" s="40">
        <f>IF(EA$7="",0,IF(EA$1=MAX($1:$1),$R69-SUM($T91:DZ91),IF(EA$1=1,SUMIFS(69:69,$1:$1,"&gt;="&amp;1,$1:$1,"&lt;="&amp;INT(-$N91/30))+(-$N91/30-INT(-$N91/30))*SUMIFS(69:69,$1:$1,INT(-$N91/30)+1),0)+(-$N91/30-INT(-$N91/30))*SUMIFS(69:69,$1:$1,EA$1+INT(-$N91/30)+1)+(INT(-$N91/30)+1--$N91/30)*SUMIFS(69:69,$1:$1,EA$1+INT(-$N91/30))))</f>
        <v>0</v>
      </c>
      <c r="EB91" s="40">
        <f>IF(EB$7="",0,IF(EB$1=MAX($1:$1),$R69-SUM($T91:EA91),IF(EB$1=1,SUMIFS(69:69,$1:$1,"&gt;="&amp;1,$1:$1,"&lt;="&amp;INT(-$N91/30))+(-$N91/30-INT(-$N91/30))*SUMIFS(69:69,$1:$1,INT(-$N91/30)+1),0)+(-$N91/30-INT(-$N91/30))*SUMIFS(69:69,$1:$1,EB$1+INT(-$N91/30)+1)+(INT(-$N91/30)+1--$N91/30)*SUMIFS(69:69,$1:$1,EB$1+INT(-$N91/30))))</f>
        <v>0</v>
      </c>
      <c r="EC91" s="40">
        <f>IF(EC$7="",0,IF(EC$1=MAX($1:$1),$R69-SUM($T91:EB91),IF(EC$1=1,SUMIFS(69:69,$1:$1,"&gt;="&amp;1,$1:$1,"&lt;="&amp;INT(-$N91/30))+(-$N91/30-INT(-$N91/30))*SUMIFS(69:69,$1:$1,INT(-$N91/30)+1),0)+(-$N91/30-INT(-$N91/30))*SUMIFS(69:69,$1:$1,EC$1+INT(-$N91/30)+1)+(INT(-$N91/30)+1--$N91/30)*SUMIFS(69:69,$1:$1,EC$1+INT(-$N91/30))))</f>
        <v>0</v>
      </c>
      <c r="ED91" s="40">
        <f>IF(ED$7="",0,IF(ED$1=MAX($1:$1),$R69-SUM($T91:EC91),IF(ED$1=1,SUMIFS(69:69,$1:$1,"&gt;="&amp;1,$1:$1,"&lt;="&amp;INT(-$N91/30))+(-$N91/30-INT(-$N91/30))*SUMIFS(69:69,$1:$1,INT(-$N91/30)+1),0)+(-$N91/30-INT(-$N91/30))*SUMIFS(69:69,$1:$1,ED$1+INT(-$N91/30)+1)+(INT(-$N91/30)+1--$N91/30)*SUMIFS(69:69,$1:$1,ED$1+INT(-$N91/30))))</f>
        <v>0</v>
      </c>
      <c r="EE91" s="40">
        <f>IF(EE$7="",0,IF(EE$1=MAX($1:$1),$R69-SUM($T91:ED91),IF(EE$1=1,SUMIFS(69:69,$1:$1,"&gt;="&amp;1,$1:$1,"&lt;="&amp;INT(-$N91/30))+(-$N91/30-INT(-$N91/30))*SUMIFS(69:69,$1:$1,INT(-$N91/30)+1),0)+(-$N91/30-INT(-$N91/30))*SUMIFS(69:69,$1:$1,EE$1+INT(-$N91/30)+1)+(INT(-$N91/30)+1--$N91/30)*SUMIFS(69:69,$1:$1,EE$1+INT(-$N91/30))))</f>
        <v>0</v>
      </c>
      <c r="EF91" s="40">
        <f>IF(EF$7="",0,IF(EF$1=MAX($1:$1),$R69-SUM($T91:EE91),IF(EF$1=1,SUMIFS(69:69,$1:$1,"&gt;="&amp;1,$1:$1,"&lt;="&amp;INT(-$N91/30))+(-$N91/30-INT(-$N91/30))*SUMIFS(69:69,$1:$1,INT(-$N91/30)+1),0)+(-$N91/30-INT(-$N91/30))*SUMIFS(69:69,$1:$1,EF$1+INT(-$N91/30)+1)+(INT(-$N91/30)+1--$N91/30)*SUMIFS(69:69,$1:$1,EF$1+INT(-$N91/30))))</f>
        <v>0</v>
      </c>
      <c r="EG91" s="40">
        <f>IF(EG$7="",0,IF(EG$1=MAX($1:$1),$R69-SUM($T91:EF91),IF(EG$1=1,SUMIFS(69:69,$1:$1,"&gt;="&amp;1,$1:$1,"&lt;="&amp;INT(-$N91/30))+(-$N91/30-INT(-$N91/30))*SUMIFS(69:69,$1:$1,INT(-$N91/30)+1),0)+(-$N91/30-INT(-$N91/30))*SUMIFS(69:69,$1:$1,EG$1+INT(-$N91/30)+1)+(INT(-$N91/30)+1--$N91/30)*SUMIFS(69:69,$1:$1,EG$1+INT(-$N91/30))))</f>
        <v>0</v>
      </c>
      <c r="EH91" s="40">
        <f>IF(EH$7="",0,IF(EH$1=MAX($1:$1),$R69-SUM($T91:EG91),IF(EH$1=1,SUMIFS(69:69,$1:$1,"&gt;="&amp;1,$1:$1,"&lt;="&amp;INT(-$N91/30))+(-$N91/30-INT(-$N91/30))*SUMIFS(69:69,$1:$1,INT(-$N91/30)+1),0)+(-$N91/30-INT(-$N91/30))*SUMIFS(69:69,$1:$1,EH$1+INT(-$N91/30)+1)+(INT(-$N91/30)+1--$N91/30)*SUMIFS(69:69,$1:$1,EH$1+INT(-$N91/30))))</f>
        <v>0</v>
      </c>
      <c r="EI91" s="40">
        <f>IF(EI$7="",0,IF(EI$1=MAX($1:$1),$R69-SUM($T91:EH91),IF(EI$1=1,SUMIFS(69:69,$1:$1,"&gt;="&amp;1,$1:$1,"&lt;="&amp;INT(-$N91/30))+(-$N91/30-INT(-$N91/30))*SUMIFS(69:69,$1:$1,INT(-$N91/30)+1),0)+(-$N91/30-INT(-$N91/30))*SUMIFS(69:69,$1:$1,EI$1+INT(-$N91/30)+1)+(INT(-$N91/30)+1--$N91/30)*SUMIFS(69:69,$1:$1,EI$1+INT(-$N91/30))))</f>
        <v>0</v>
      </c>
      <c r="EJ91" s="40">
        <f>IF(EJ$7="",0,IF(EJ$1=MAX($1:$1),$R69-SUM($T91:EI91),IF(EJ$1=1,SUMIFS(69:69,$1:$1,"&gt;="&amp;1,$1:$1,"&lt;="&amp;INT(-$N91/30))+(-$N91/30-INT(-$N91/30))*SUMIFS(69:69,$1:$1,INT(-$N91/30)+1),0)+(-$N91/30-INT(-$N91/30))*SUMIFS(69:69,$1:$1,EJ$1+INT(-$N91/30)+1)+(INT(-$N91/30)+1--$N91/30)*SUMIFS(69:69,$1:$1,EJ$1+INT(-$N91/30))))</f>
        <v>0</v>
      </c>
      <c r="EK91" s="40">
        <f>IF(EK$7="",0,IF(EK$1=MAX($1:$1),$R69-SUM($T91:EJ91),IF(EK$1=1,SUMIFS(69:69,$1:$1,"&gt;="&amp;1,$1:$1,"&lt;="&amp;INT(-$N91/30))+(-$N91/30-INT(-$N91/30))*SUMIFS(69:69,$1:$1,INT(-$N91/30)+1),0)+(-$N91/30-INT(-$N91/30))*SUMIFS(69:69,$1:$1,EK$1+INT(-$N91/30)+1)+(INT(-$N91/30)+1--$N91/30)*SUMIFS(69:69,$1:$1,EK$1+INT(-$N91/30))))</f>
        <v>0</v>
      </c>
      <c r="EL91" s="40">
        <f>IF(EL$7="",0,IF(EL$1=MAX($1:$1),$R69-SUM($T91:EK91),IF(EL$1=1,SUMIFS(69:69,$1:$1,"&gt;="&amp;1,$1:$1,"&lt;="&amp;INT(-$N91/30))+(-$N91/30-INT(-$N91/30))*SUMIFS(69:69,$1:$1,INT(-$N91/30)+1),0)+(-$N91/30-INT(-$N91/30))*SUMIFS(69:69,$1:$1,EL$1+INT(-$N91/30)+1)+(INT(-$N91/30)+1--$N91/30)*SUMIFS(69:69,$1:$1,EL$1+INT(-$N91/30))))</f>
        <v>0</v>
      </c>
      <c r="EM91" s="40">
        <f>IF(EM$7="",0,IF(EM$1=MAX($1:$1),$R69-SUM($T91:EL91),IF(EM$1=1,SUMIFS(69:69,$1:$1,"&gt;="&amp;1,$1:$1,"&lt;="&amp;INT(-$N91/30))+(-$N91/30-INT(-$N91/30))*SUMIFS(69:69,$1:$1,INT(-$N91/30)+1),0)+(-$N91/30-INT(-$N91/30))*SUMIFS(69:69,$1:$1,EM$1+INT(-$N91/30)+1)+(INT(-$N91/30)+1--$N91/30)*SUMIFS(69:69,$1:$1,EM$1+INT(-$N91/30))))</f>
        <v>0</v>
      </c>
      <c r="EN91" s="40">
        <f>IF(EN$7="",0,IF(EN$1=MAX($1:$1),$R69-SUM($T91:EM91),IF(EN$1=1,SUMIFS(69:69,$1:$1,"&gt;="&amp;1,$1:$1,"&lt;="&amp;INT(-$N91/30))+(-$N91/30-INT(-$N91/30))*SUMIFS(69:69,$1:$1,INT(-$N91/30)+1),0)+(-$N91/30-INT(-$N91/30))*SUMIFS(69:69,$1:$1,EN$1+INT(-$N91/30)+1)+(INT(-$N91/30)+1--$N91/30)*SUMIFS(69:69,$1:$1,EN$1+INT(-$N91/30))))</f>
        <v>0</v>
      </c>
      <c r="EO91" s="40">
        <f>IF(EO$7="",0,IF(EO$1=MAX($1:$1),$R69-SUM($T91:EN91),IF(EO$1=1,SUMIFS(69:69,$1:$1,"&gt;="&amp;1,$1:$1,"&lt;="&amp;INT(-$N91/30))+(-$N91/30-INT(-$N91/30))*SUMIFS(69:69,$1:$1,INT(-$N91/30)+1),0)+(-$N91/30-INT(-$N91/30))*SUMIFS(69:69,$1:$1,EO$1+INT(-$N91/30)+1)+(INT(-$N91/30)+1--$N91/30)*SUMIFS(69:69,$1:$1,EO$1+INT(-$N91/30))))</f>
        <v>0</v>
      </c>
      <c r="EP91" s="40">
        <f>IF(EP$7="",0,IF(EP$1=MAX($1:$1),$R69-SUM($T91:EO91),IF(EP$1=1,SUMIFS(69:69,$1:$1,"&gt;="&amp;1,$1:$1,"&lt;="&amp;INT(-$N91/30))+(-$N91/30-INT(-$N91/30))*SUMIFS(69:69,$1:$1,INT(-$N91/30)+1),0)+(-$N91/30-INT(-$N91/30))*SUMIFS(69:69,$1:$1,EP$1+INT(-$N91/30)+1)+(INT(-$N91/30)+1--$N91/30)*SUMIFS(69:69,$1:$1,EP$1+INT(-$N91/30))))</f>
        <v>0</v>
      </c>
      <c r="EQ91" s="40">
        <f>IF(EQ$7="",0,IF(EQ$1=MAX($1:$1),$R69-SUM($T91:EP91),IF(EQ$1=1,SUMIFS(69:69,$1:$1,"&gt;="&amp;1,$1:$1,"&lt;="&amp;INT(-$N91/30))+(-$N91/30-INT(-$N91/30))*SUMIFS(69:69,$1:$1,INT(-$N91/30)+1),0)+(-$N91/30-INT(-$N91/30))*SUMIFS(69:69,$1:$1,EQ$1+INT(-$N91/30)+1)+(INT(-$N91/30)+1--$N91/30)*SUMIFS(69:69,$1:$1,EQ$1+INT(-$N91/30))))</f>
        <v>0</v>
      </c>
      <c r="ER91" s="40">
        <f>IF(ER$7="",0,IF(ER$1=MAX($1:$1),$R69-SUM($T91:EQ91),IF(ER$1=1,SUMIFS(69:69,$1:$1,"&gt;="&amp;1,$1:$1,"&lt;="&amp;INT(-$N91/30))+(-$N91/30-INT(-$N91/30))*SUMIFS(69:69,$1:$1,INT(-$N91/30)+1),0)+(-$N91/30-INT(-$N91/30))*SUMIFS(69:69,$1:$1,ER$1+INT(-$N91/30)+1)+(INT(-$N91/30)+1--$N91/30)*SUMIFS(69:69,$1:$1,ER$1+INT(-$N91/30))))</f>
        <v>0</v>
      </c>
      <c r="ES91" s="40">
        <f>IF(ES$7="",0,IF(ES$1=MAX($1:$1),$R69-SUM($T91:ER91),IF(ES$1=1,SUMIFS(69:69,$1:$1,"&gt;="&amp;1,$1:$1,"&lt;="&amp;INT(-$N91/30))+(-$N91/30-INT(-$N91/30))*SUMIFS(69:69,$1:$1,INT(-$N91/30)+1),0)+(-$N91/30-INT(-$N91/30))*SUMIFS(69:69,$1:$1,ES$1+INT(-$N91/30)+1)+(INT(-$N91/30)+1--$N91/30)*SUMIFS(69:69,$1:$1,ES$1+INT(-$N91/30))))</f>
        <v>0</v>
      </c>
      <c r="ET91" s="40">
        <f>IF(ET$7="",0,IF(ET$1=MAX($1:$1),$R69-SUM($T91:ES91),IF(ET$1=1,SUMIFS(69:69,$1:$1,"&gt;="&amp;1,$1:$1,"&lt;="&amp;INT(-$N91/30))+(-$N91/30-INT(-$N91/30))*SUMIFS(69:69,$1:$1,INT(-$N91/30)+1),0)+(-$N91/30-INT(-$N91/30))*SUMIFS(69:69,$1:$1,ET$1+INT(-$N91/30)+1)+(INT(-$N91/30)+1--$N91/30)*SUMIFS(69:69,$1:$1,ET$1+INT(-$N91/30))))</f>
        <v>0</v>
      </c>
      <c r="EU91" s="40">
        <f>IF(EU$7="",0,IF(EU$1=MAX($1:$1),$R69-SUM($T91:ET91),IF(EU$1=1,SUMIFS(69:69,$1:$1,"&gt;="&amp;1,$1:$1,"&lt;="&amp;INT(-$N91/30))+(-$N91/30-INT(-$N91/30))*SUMIFS(69:69,$1:$1,INT(-$N91/30)+1),0)+(-$N91/30-INT(-$N91/30))*SUMIFS(69:69,$1:$1,EU$1+INT(-$N91/30)+1)+(INT(-$N91/30)+1--$N91/30)*SUMIFS(69:69,$1:$1,EU$1+INT(-$N91/30))))</f>
        <v>0</v>
      </c>
      <c r="EV91" s="40">
        <f>IF(EV$7="",0,IF(EV$1=MAX($1:$1),$R69-SUM($T91:EU91),IF(EV$1=1,SUMIFS(69:69,$1:$1,"&gt;="&amp;1,$1:$1,"&lt;="&amp;INT(-$N91/30))+(-$N91/30-INT(-$N91/30))*SUMIFS(69:69,$1:$1,INT(-$N91/30)+1),0)+(-$N91/30-INT(-$N91/30))*SUMIFS(69:69,$1:$1,EV$1+INT(-$N91/30)+1)+(INT(-$N91/30)+1--$N91/30)*SUMIFS(69:69,$1:$1,EV$1+INT(-$N91/30))))</f>
        <v>0</v>
      </c>
      <c r="EW91" s="40">
        <f>IF(EW$7="",0,IF(EW$1=MAX($1:$1),$R69-SUM($T91:EV91),IF(EW$1=1,SUMIFS(69:69,$1:$1,"&gt;="&amp;1,$1:$1,"&lt;="&amp;INT(-$N91/30))+(-$N91/30-INT(-$N91/30))*SUMIFS(69:69,$1:$1,INT(-$N91/30)+1),0)+(-$N91/30-INT(-$N91/30))*SUMIFS(69:69,$1:$1,EW$1+INT(-$N91/30)+1)+(INT(-$N91/30)+1--$N91/30)*SUMIFS(69:69,$1:$1,EW$1+INT(-$N91/30))))</f>
        <v>0</v>
      </c>
      <c r="EX91" s="40">
        <f>IF(EX$7="",0,IF(EX$1=MAX($1:$1),$R69-SUM($T91:EW91),IF(EX$1=1,SUMIFS(69:69,$1:$1,"&gt;="&amp;1,$1:$1,"&lt;="&amp;INT(-$N91/30))+(-$N91/30-INT(-$N91/30))*SUMIFS(69:69,$1:$1,INT(-$N91/30)+1),0)+(-$N91/30-INT(-$N91/30))*SUMIFS(69:69,$1:$1,EX$1+INT(-$N91/30)+1)+(INT(-$N91/30)+1--$N91/30)*SUMIFS(69:69,$1:$1,EX$1+INT(-$N91/30))))</f>
        <v>0</v>
      </c>
      <c r="EY91" s="40">
        <f>IF(EY$7="",0,IF(EY$1=MAX($1:$1),$R69-SUM($T91:EX91),IF(EY$1=1,SUMIFS(69:69,$1:$1,"&gt;="&amp;1,$1:$1,"&lt;="&amp;INT(-$N91/30))+(-$N91/30-INT(-$N91/30))*SUMIFS(69:69,$1:$1,INT(-$N91/30)+1),0)+(-$N91/30-INT(-$N91/30))*SUMIFS(69:69,$1:$1,EY$1+INT(-$N91/30)+1)+(INT(-$N91/30)+1--$N91/30)*SUMIFS(69:69,$1:$1,EY$1+INT(-$N91/30))))</f>
        <v>0</v>
      </c>
      <c r="EZ91" s="40">
        <f>IF(EZ$7="",0,IF(EZ$1=MAX($1:$1),$R69-SUM($T91:EY91),IF(EZ$1=1,SUMIFS(69:69,$1:$1,"&gt;="&amp;1,$1:$1,"&lt;="&amp;INT(-$N91/30))+(-$N91/30-INT(-$N91/30))*SUMIFS(69:69,$1:$1,INT(-$N91/30)+1),0)+(-$N91/30-INT(-$N91/30))*SUMIFS(69:69,$1:$1,EZ$1+INT(-$N91/30)+1)+(INT(-$N91/30)+1--$N91/30)*SUMIFS(69:69,$1:$1,EZ$1+INT(-$N91/30))))</f>
        <v>0</v>
      </c>
      <c r="FA91" s="40">
        <f>IF(FA$7="",0,IF(FA$1=MAX($1:$1),$R69-SUM($T91:EZ91),IF(FA$1=1,SUMIFS(69:69,$1:$1,"&gt;="&amp;1,$1:$1,"&lt;="&amp;INT(-$N91/30))+(-$N91/30-INT(-$N91/30))*SUMIFS(69:69,$1:$1,INT(-$N91/30)+1),0)+(-$N91/30-INT(-$N91/30))*SUMIFS(69:69,$1:$1,FA$1+INT(-$N91/30)+1)+(INT(-$N91/30)+1--$N91/30)*SUMIFS(69:69,$1:$1,FA$1+INT(-$N91/30))))</f>
        <v>0</v>
      </c>
      <c r="FB91" s="40">
        <f>IF(FB$7="",0,IF(FB$1=MAX($1:$1),$R69-SUM($T91:FA91),IF(FB$1=1,SUMIFS(69:69,$1:$1,"&gt;="&amp;1,$1:$1,"&lt;="&amp;INT(-$N91/30))+(-$N91/30-INT(-$N91/30))*SUMIFS(69:69,$1:$1,INT(-$N91/30)+1),0)+(-$N91/30-INT(-$N91/30))*SUMIFS(69:69,$1:$1,FB$1+INT(-$N91/30)+1)+(INT(-$N91/30)+1--$N91/30)*SUMIFS(69:69,$1:$1,FB$1+INT(-$N91/30))))</f>
        <v>0</v>
      </c>
      <c r="FC91" s="40">
        <f>IF(FC$7="",0,IF(FC$1=MAX($1:$1),$R69-SUM($T91:FB91),IF(FC$1=1,SUMIFS(69:69,$1:$1,"&gt;="&amp;1,$1:$1,"&lt;="&amp;INT(-$N91/30))+(-$N91/30-INT(-$N91/30))*SUMIFS(69:69,$1:$1,INT(-$N91/30)+1),0)+(-$N91/30-INT(-$N91/30))*SUMIFS(69:69,$1:$1,FC$1+INT(-$N91/30)+1)+(INT(-$N91/30)+1--$N91/30)*SUMIFS(69:69,$1:$1,FC$1+INT(-$N91/30))))</f>
        <v>0</v>
      </c>
      <c r="FD91" s="40">
        <f>IF(FD$7="",0,IF(FD$1=MAX($1:$1),$R69-SUM($T91:FC91),IF(FD$1=1,SUMIFS(69:69,$1:$1,"&gt;="&amp;1,$1:$1,"&lt;="&amp;INT(-$N91/30))+(-$N91/30-INT(-$N91/30))*SUMIFS(69:69,$1:$1,INT(-$N91/30)+1),0)+(-$N91/30-INT(-$N91/30))*SUMIFS(69:69,$1:$1,FD$1+INT(-$N91/30)+1)+(INT(-$N91/30)+1--$N91/30)*SUMIFS(69:69,$1:$1,FD$1+INT(-$N91/30))))</f>
        <v>0</v>
      </c>
      <c r="FE91" s="40">
        <f>IF(FE$7="",0,IF(FE$1=MAX($1:$1),$R69-SUM($T91:FD91),IF(FE$1=1,SUMIFS(69:69,$1:$1,"&gt;="&amp;1,$1:$1,"&lt;="&amp;INT(-$N91/30))+(-$N91/30-INT(-$N91/30))*SUMIFS(69:69,$1:$1,INT(-$N91/30)+1),0)+(-$N91/30-INT(-$N91/30))*SUMIFS(69:69,$1:$1,FE$1+INT(-$N91/30)+1)+(INT(-$N91/30)+1--$N91/30)*SUMIFS(69:69,$1:$1,FE$1+INT(-$N91/30))))</f>
        <v>0</v>
      </c>
      <c r="FF91" s="40">
        <f>IF(FF$7="",0,IF(FF$1=MAX($1:$1),$R69-SUM($T91:FE91),IF(FF$1=1,SUMIFS(69:69,$1:$1,"&gt;="&amp;1,$1:$1,"&lt;="&amp;INT(-$N91/30))+(-$N91/30-INT(-$N91/30))*SUMIFS(69:69,$1:$1,INT(-$N91/30)+1),0)+(-$N91/30-INT(-$N91/30))*SUMIFS(69:69,$1:$1,FF$1+INT(-$N91/30)+1)+(INT(-$N91/30)+1--$N91/30)*SUMIFS(69:69,$1:$1,FF$1+INT(-$N91/30))))</f>
        <v>0</v>
      </c>
      <c r="FG91" s="40">
        <f>IF(FG$7="",0,IF(FG$1=MAX($1:$1),$R69-SUM($T91:FF91),IF(FG$1=1,SUMIFS(69:69,$1:$1,"&gt;="&amp;1,$1:$1,"&lt;="&amp;INT(-$N91/30))+(-$N91/30-INT(-$N91/30))*SUMIFS(69:69,$1:$1,INT(-$N91/30)+1),0)+(-$N91/30-INT(-$N91/30))*SUMIFS(69:69,$1:$1,FG$1+INT(-$N91/30)+1)+(INT(-$N91/30)+1--$N91/30)*SUMIFS(69:69,$1:$1,FG$1+INT(-$N91/30))))</f>
        <v>0</v>
      </c>
      <c r="FH91" s="40">
        <f>IF(FH$7="",0,IF(FH$1=MAX($1:$1),$R69-SUM($T91:FG91),IF(FH$1=1,SUMIFS(69:69,$1:$1,"&gt;="&amp;1,$1:$1,"&lt;="&amp;INT(-$N91/30))+(-$N91/30-INT(-$N91/30))*SUMIFS(69:69,$1:$1,INT(-$N91/30)+1),0)+(-$N91/30-INT(-$N91/30))*SUMIFS(69:69,$1:$1,FH$1+INT(-$N91/30)+1)+(INT(-$N91/30)+1--$N91/30)*SUMIFS(69:69,$1:$1,FH$1+INT(-$N91/30))))</f>
        <v>0</v>
      </c>
      <c r="FI91" s="40">
        <f>IF(FI$7="",0,IF(FI$1=MAX($1:$1),$R69-SUM($T91:FH91),IF(FI$1=1,SUMIFS(69:69,$1:$1,"&gt;="&amp;1,$1:$1,"&lt;="&amp;INT(-$N91/30))+(-$N91/30-INT(-$N91/30))*SUMIFS(69:69,$1:$1,INT(-$N91/30)+1),0)+(-$N91/30-INT(-$N91/30))*SUMIFS(69:69,$1:$1,FI$1+INT(-$N91/30)+1)+(INT(-$N91/30)+1--$N91/30)*SUMIFS(69:69,$1:$1,FI$1+INT(-$N91/30))))</f>
        <v>0</v>
      </c>
      <c r="FJ91" s="40">
        <f>IF(FJ$7="",0,IF(FJ$1=MAX($1:$1),$R69-SUM($T91:FI91),IF(FJ$1=1,SUMIFS(69:69,$1:$1,"&gt;="&amp;1,$1:$1,"&lt;="&amp;INT(-$N91/30))+(-$N91/30-INT(-$N91/30))*SUMIFS(69:69,$1:$1,INT(-$N91/30)+1),0)+(-$N91/30-INT(-$N91/30))*SUMIFS(69:69,$1:$1,FJ$1+INT(-$N91/30)+1)+(INT(-$N91/30)+1--$N91/30)*SUMIFS(69:69,$1:$1,FJ$1+INT(-$N91/30))))</f>
        <v>0</v>
      </c>
      <c r="FK91" s="40">
        <f>IF(FK$7="",0,IF(FK$1=MAX($1:$1),$R69-SUM($T91:FJ91),IF(FK$1=1,SUMIFS(69:69,$1:$1,"&gt;="&amp;1,$1:$1,"&lt;="&amp;INT(-$N91/30))+(-$N91/30-INT(-$N91/30))*SUMIFS(69:69,$1:$1,INT(-$N91/30)+1),0)+(-$N91/30-INT(-$N91/30))*SUMIFS(69:69,$1:$1,FK$1+INT(-$N91/30)+1)+(INT(-$N91/30)+1--$N91/30)*SUMIFS(69:69,$1:$1,FK$1+INT(-$N91/30))))</f>
        <v>0</v>
      </c>
      <c r="FL91" s="40">
        <f>IF(FL$7="",0,IF(FL$1=MAX($1:$1),$R69-SUM($T91:FK91),IF(FL$1=1,SUMIFS(69:69,$1:$1,"&gt;="&amp;1,$1:$1,"&lt;="&amp;INT(-$N91/30))+(-$N91/30-INT(-$N91/30))*SUMIFS(69:69,$1:$1,INT(-$N91/30)+1),0)+(-$N91/30-INT(-$N91/30))*SUMIFS(69:69,$1:$1,FL$1+INT(-$N91/30)+1)+(INT(-$N91/30)+1--$N91/30)*SUMIFS(69:69,$1:$1,FL$1+INT(-$N91/30))))</f>
        <v>0</v>
      </c>
      <c r="FM91" s="40">
        <f>IF(FM$7="",0,IF(FM$1=MAX($1:$1),$R69-SUM($T91:FL91),IF(FM$1=1,SUMIFS(69:69,$1:$1,"&gt;="&amp;1,$1:$1,"&lt;="&amp;INT(-$N91/30))+(-$N91/30-INT(-$N91/30))*SUMIFS(69:69,$1:$1,INT(-$N91/30)+1),0)+(-$N91/30-INT(-$N91/30))*SUMIFS(69:69,$1:$1,FM$1+INT(-$N91/30)+1)+(INT(-$N91/30)+1--$N91/30)*SUMIFS(69:69,$1:$1,FM$1+INT(-$N91/30))))</f>
        <v>0</v>
      </c>
      <c r="FN91" s="40">
        <f>IF(FN$7="",0,IF(FN$1=MAX($1:$1),$R69-SUM($T91:FM91),IF(FN$1=1,SUMIFS(69:69,$1:$1,"&gt;="&amp;1,$1:$1,"&lt;="&amp;INT(-$N91/30))+(-$N91/30-INT(-$N91/30))*SUMIFS(69:69,$1:$1,INT(-$N91/30)+1),0)+(-$N91/30-INT(-$N91/30))*SUMIFS(69:69,$1:$1,FN$1+INT(-$N91/30)+1)+(INT(-$N91/30)+1--$N91/30)*SUMIFS(69:69,$1:$1,FN$1+INT(-$N91/30))))</f>
        <v>0</v>
      </c>
      <c r="FO91" s="40">
        <f>IF(FO$7="",0,IF(FO$1=MAX($1:$1),$R69-SUM($T91:FN91),IF(FO$1=1,SUMIFS(69:69,$1:$1,"&gt;="&amp;1,$1:$1,"&lt;="&amp;INT(-$N91/30))+(-$N91/30-INT(-$N91/30))*SUMIFS(69:69,$1:$1,INT(-$N91/30)+1),0)+(-$N91/30-INT(-$N91/30))*SUMIFS(69:69,$1:$1,FO$1+INT(-$N91/30)+1)+(INT(-$N91/30)+1--$N91/30)*SUMIFS(69:69,$1:$1,FO$1+INT(-$N91/30))))</f>
        <v>0</v>
      </c>
      <c r="FP91" s="40">
        <f>IF(FP$7="",0,IF(FP$1=MAX($1:$1),$R69-SUM($T91:FO91),IF(FP$1=1,SUMIFS(69:69,$1:$1,"&gt;="&amp;1,$1:$1,"&lt;="&amp;INT(-$N91/30))+(-$N91/30-INT(-$N91/30))*SUMIFS(69:69,$1:$1,INT(-$N91/30)+1),0)+(-$N91/30-INT(-$N91/30))*SUMIFS(69:69,$1:$1,FP$1+INT(-$N91/30)+1)+(INT(-$N91/30)+1--$N91/30)*SUMIFS(69:69,$1:$1,FP$1+INT(-$N91/30))))</f>
        <v>0</v>
      </c>
      <c r="FQ91" s="40">
        <f>IF(FQ$7="",0,IF(FQ$1=MAX($1:$1),$R69-SUM($T91:FP91),IF(FQ$1=1,SUMIFS(69:69,$1:$1,"&gt;="&amp;1,$1:$1,"&lt;="&amp;INT(-$N91/30))+(-$N91/30-INT(-$N91/30))*SUMIFS(69:69,$1:$1,INT(-$N91/30)+1),0)+(-$N91/30-INT(-$N91/30))*SUMIFS(69:69,$1:$1,FQ$1+INT(-$N91/30)+1)+(INT(-$N91/30)+1--$N91/30)*SUMIFS(69:69,$1:$1,FQ$1+INT(-$N91/30))))</f>
        <v>0</v>
      </c>
      <c r="FR91" s="40">
        <f>IF(FR$7="",0,IF(FR$1=MAX($1:$1),$R69-SUM($T91:FQ91),IF(FR$1=1,SUMIFS(69:69,$1:$1,"&gt;="&amp;1,$1:$1,"&lt;="&amp;INT(-$N91/30))+(-$N91/30-INT(-$N91/30))*SUMIFS(69:69,$1:$1,INT(-$N91/30)+1),0)+(-$N91/30-INT(-$N91/30))*SUMIFS(69:69,$1:$1,FR$1+INT(-$N91/30)+1)+(INT(-$N91/30)+1--$N91/30)*SUMIFS(69:69,$1:$1,FR$1+INT(-$N91/30))))</f>
        <v>0</v>
      </c>
      <c r="FS91" s="40">
        <f>IF(FS$7="",0,IF(FS$1=MAX($1:$1),$R69-SUM($T91:FR91),IF(FS$1=1,SUMIFS(69:69,$1:$1,"&gt;="&amp;1,$1:$1,"&lt;="&amp;INT(-$N91/30))+(-$N91/30-INT(-$N91/30))*SUMIFS(69:69,$1:$1,INT(-$N91/30)+1),0)+(-$N91/30-INT(-$N91/30))*SUMIFS(69:69,$1:$1,FS$1+INT(-$N91/30)+1)+(INT(-$N91/30)+1--$N91/30)*SUMIFS(69:69,$1:$1,FS$1+INT(-$N91/30))))</f>
        <v>0</v>
      </c>
      <c r="FT91" s="40">
        <f>IF(FT$7="",0,IF(FT$1=MAX($1:$1),$R69-SUM($T91:FS91),IF(FT$1=1,SUMIFS(69:69,$1:$1,"&gt;="&amp;1,$1:$1,"&lt;="&amp;INT(-$N91/30))+(-$N91/30-INT(-$N91/30))*SUMIFS(69:69,$1:$1,INT(-$N91/30)+1),0)+(-$N91/30-INT(-$N91/30))*SUMIFS(69:69,$1:$1,FT$1+INT(-$N91/30)+1)+(INT(-$N91/30)+1--$N91/30)*SUMIFS(69:69,$1:$1,FT$1+INT(-$N91/30))))</f>
        <v>0</v>
      </c>
      <c r="FU91" s="40">
        <f>IF(FU$7="",0,IF(FU$1=MAX($1:$1),$R69-SUM($T91:FT91),IF(FU$1=1,SUMIFS(69:69,$1:$1,"&gt;="&amp;1,$1:$1,"&lt;="&amp;INT(-$N91/30))+(-$N91/30-INT(-$N91/30))*SUMIFS(69:69,$1:$1,INT(-$N91/30)+1),0)+(-$N91/30-INT(-$N91/30))*SUMIFS(69:69,$1:$1,FU$1+INT(-$N91/30)+1)+(INT(-$N91/30)+1--$N91/30)*SUMIFS(69:69,$1:$1,FU$1+INT(-$N91/30))))</f>
        <v>0</v>
      </c>
      <c r="FV91" s="40">
        <f>IF(FV$7="",0,IF(FV$1=MAX($1:$1),$R69-SUM($T91:FU91),IF(FV$1=1,SUMIFS(69:69,$1:$1,"&gt;="&amp;1,$1:$1,"&lt;="&amp;INT(-$N91/30))+(-$N91/30-INT(-$N91/30))*SUMIFS(69:69,$1:$1,INT(-$N91/30)+1),0)+(-$N91/30-INT(-$N91/30))*SUMIFS(69:69,$1:$1,FV$1+INT(-$N91/30)+1)+(INT(-$N91/30)+1--$N91/30)*SUMIFS(69:69,$1:$1,FV$1+INT(-$N91/30))))</f>
        <v>0</v>
      </c>
      <c r="FW91" s="40">
        <f>IF(FW$7="",0,IF(FW$1=MAX($1:$1),$R69-SUM($T91:FV91),IF(FW$1=1,SUMIFS(69:69,$1:$1,"&gt;="&amp;1,$1:$1,"&lt;="&amp;INT(-$N91/30))+(-$N91/30-INT(-$N91/30))*SUMIFS(69:69,$1:$1,INT(-$N91/30)+1),0)+(-$N91/30-INT(-$N91/30))*SUMIFS(69:69,$1:$1,FW$1+INT(-$N91/30)+1)+(INT(-$N91/30)+1--$N91/30)*SUMIFS(69:69,$1:$1,FW$1+INT(-$N91/30))))</f>
        <v>0</v>
      </c>
      <c r="FX91" s="40">
        <f>IF(FX$7="",0,IF(FX$1=MAX($1:$1),$R69-SUM($T91:FW91),IF(FX$1=1,SUMIFS(69:69,$1:$1,"&gt;="&amp;1,$1:$1,"&lt;="&amp;INT(-$N91/30))+(-$N91/30-INT(-$N91/30))*SUMIFS(69:69,$1:$1,INT(-$N91/30)+1),0)+(-$N91/30-INT(-$N91/30))*SUMIFS(69:69,$1:$1,FX$1+INT(-$N91/30)+1)+(INT(-$N91/30)+1--$N91/30)*SUMIFS(69:69,$1:$1,FX$1+INT(-$N91/30))))</f>
        <v>0</v>
      </c>
      <c r="FY91" s="40">
        <f>IF(FY$7="",0,IF(FY$1=MAX($1:$1),$R69-SUM($T91:FX91),IF(FY$1=1,SUMIFS(69:69,$1:$1,"&gt;="&amp;1,$1:$1,"&lt;="&amp;INT(-$N91/30))+(-$N91/30-INT(-$N91/30))*SUMIFS(69:69,$1:$1,INT(-$N91/30)+1),0)+(-$N91/30-INT(-$N91/30))*SUMIFS(69:69,$1:$1,FY$1+INT(-$N91/30)+1)+(INT(-$N91/30)+1--$N91/30)*SUMIFS(69:69,$1:$1,FY$1+INT(-$N91/30))))</f>
        <v>0</v>
      </c>
      <c r="FZ91" s="40">
        <f>IF(FZ$7="",0,IF(FZ$1=MAX($1:$1),$R69-SUM($T91:FY91),IF(FZ$1=1,SUMIFS(69:69,$1:$1,"&gt;="&amp;1,$1:$1,"&lt;="&amp;INT(-$N91/30))+(-$N91/30-INT(-$N91/30))*SUMIFS(69:69,$1:$1,INT(-$N91/30)+1),0)+(-$N91/30-INT(-$N91/30))*SUMIFS(69:69,$1:$1,FZ$1+INT(-$N91/30)+1)+(INT(-$N91/30)+1--$N91/30)*SUMIFS(69:69,$1:$1,FZ$1+INT(-$N91/30))))</f>
        <v>0</v>
      </c>
      <c r="GA91" s="40">
        <f>IF(GA$7="",0,IF(GA$1=MAX($1:$1),$R69-SUM($T91:FZ91),IF(GA$1=1,SUMIFS(69:69,$1:$1,"&gt;="&amp;1,$1:$1,"&lt;="&amp;INT(-$N91/30))+(-$N91/30-INT(-$N91/30))*SUMIFS(69:69,$1:$1,INT(-$N91/30)+1),0)+(-$N91/30-INT(-$N91/30))*SUMIFS(69:69,$1:$1,GA$1+INT(-$N91/30)+1)+(INT(-$N91/30)+1--$N91/30)*SUMIFS(69:69,$1:$1,GA$1+INT(-$N91/30))))</f>
        <v>0</v>
      </c>
      <c r="GB91" s="40">
        <f>IF(GB$7="",0,IF(GB$1=MAX($1:$1),$R69-SUM($T91:GA91),IF(GB$1=1,SUMIFS(69:69,$1:$1,"&gt;="&amp;1,$1:$1,"&lt;="&amp;INT(-$N91/30))+(-$N91/30-INT(-$N91/30))*SUMIFS(69:69,$1:$1,INT(-$N91/30)+1),0)+(-$N91/30-INT(-$N91/30))*SUMIFS(69:69,$1:$1,GB$1+INT(-$N91/30)+1)+(INT(-$N91/30)+1--$N91/30)*SUMIFS(69:69,$1:$1,GB$1+INT(-$N91/30))))</f>
        <v>0</v>
      </c>
      <c r="GC91" s="40">
        <f>IF(GC$7="",0,IF(GC$1=MAX($1:$1),$R69-SUM($T91:GB91),IF(GC$1=1,SUMIFS(69:69,$1:$1,"&gt;="&amp;1,$1:$1,"&lt;="&amp;INT(-$N91/30))+(-$N91/30-INT(-$N91/30))*SUMIFS(69:69,$1:$1,INT(-$N91/30)+1),0)+(-$N91/30-INT(-$N91/30))*SUMIFS(69:69,$1:$1,GC$1+INT(-$N91/30)+1)+(INT(-$N91/30)+1--$N91/30)*SUMIFS(69:69,$1:$1,GC$1+INT(-$N91/30))))</f>
        <v>0</v>
      </c>
      <c r="GD91" s="40">
        <f>IF(GD$7="",0,IF(GD$1=MAX($1:$1),$R69-SUM($T91:GC91),IF(GD$1=1,SUMIFS(69:69,$1:$1,"&gt;="&amp;1,$1:$1,"&lt;="&amp;INT(-$N91/30))+(-$N91/30-INT(-$N91/30))*SUMIFS(69:69,$1:$1,INT(-$N91/30)+1),0)+(-$N91/30-INT(-$N91/30))*SUMIFS(69:69,$1:$1,GD$1+INT(-$N91/30)+1)+(INT(-$N91/30)+1--$N91/30)*SUMIFS(69:69,$1:$1,GD$1+INT(-$N91/30))))</f>
        <v>0</v>
      </c>
      <c r="GE91" s="40">
        <f>IF(GE$7="",0,IF(GE$1=MAX($1:$1),$R69-SUM($T91:GD91),IF(GE$1=1,SUMIFS(69:69,$1:$1,"&gt;="&amp;1,$1:$1,"&lt;="&amp;INT(-$N91/30))+(-$N91/30-INT(-$N91/30))*SUMIFS(69:69,$1:$1,INT(-$N91/30)+1),0)+(-$N91/30-INT(-$N91/30))*SUMIFS(69:69,$1:$1,GE$1+INT(-$N91/30)+1)+(INT(-$N91/30)+1--$N91/30)*SUMIFS(69:69,$1:$1,GE$1+INT(-$N91/30))))</f>
        <v>0</v>
      </c>
      <c r="GF91" s="40">
        <f>IF(GF$7="",0,IF(GF$1=MAX($1:$1),$R69-SUM($T91:GE91),IF(GF$1=1,SUMIFS(69:69,$1:$1,"&gt;="&amp;1,$1:$1,"&lt;="&amp;INT(-$N91/30))+(-$N91/30-INT(-$N91/30))*SUMIFS(69:69,$1:$1,INT(-$N91/30)+1),0)+(-$N91/30-INT(-$N91/30))*SUMIFS(69:69,$1:$1,GF$1+INT(-$N91/30)+1)+(INT(-$N91/30)+1--$N91/30)*SUMIFS(69:69,$1:$1,GF$1+INT(-$N91/30))))</f>
        <v>0</v>
      </c>
      <c r="GG91" s="40">
        <f>IF(GG$7="",0,IF(GG$1=MAX($1:$1),$R69-SUM($T91:GF91),IF(GG$1=1,SUMIFS(69:69,$1:$1,"&gt;="&amp;1,$1:$1,"&lt;="&amp;INT(-$N91/30))+(-$N91/30-INT(-$N91/30))*SUMIFS(69:69,$1:$1,INT(-$N91/30)+1),0)+(-$N91/30-INT(-$N91/30))*SUMIFS(69:69,$1:$1,GG$1+INT(-$N91/30)+1)+(INT(-$N91/30)+1--$N91/30)*SUMIFS(69:69,$1:$1,GG$1+INT(-$N91/30))))</f>
        <v>0</v>
      </c>
      <c r="GH91" s="40">
        <f>IF(GH$7="",0,IF(GH$1=MAX($1:$1),$R69-SUM($T91:GG91),IF(GH$1=1,SUMIFS(69:69,$1:$1,"&gt;="&amp;1,$1:$1,"&lt;="&amp;INT(-$N91/30))+(-$N91/30-INT(-$N91/30))*SUMIFS(69:69,$1:$1,INT(-$N91/30)+1),0)+(-$N91/30-INT(-$N91/30))*SUMIFS(69:69,$1:$1,GH$1+INT(-$N91/30)+1)+(INT(-$N91/30)+1--$N91/30)*SUMIFS(69:69,$1:$1,GH$1+INT(-$N91/30))))</f>
        <v>0</v>
      </c>
      <c r="GI91" s="40">
        <f>IF(GI$7="",0,IF(GI$1=MAX($1:$1),$R69-SUM($T91:GH91),IF(GI$1=1,SUMIFS(69:69,$1:$1,"&gt;="&amp;1,$1:$1,"&lt;="&amp;INT(-$N91/30))+(-$N91/30-INT(-$N91/30))*SUMIFS(69:69,$1:$1,INT(-$N91/30)+1),0)+(-$N91/30-INT(-$N91/30))*SUMIFS(69:69,$1:$1,GI$1+INT(-$N91/30)+1)+(INT(-$N91/30)+1--$N91/30)*SUMIFS(69:69,$1:$1,GI$1+INT(-$N91/30))))</f>
        <v>0</v>
      </c>
      <c r="GJ91" s="40">
        <f>IF(GJ$7="",0,IF(GJ$1=MAX($1:$1),$R69-SUM($T91:GI91),IF(GJ$1=1,SUMIFS(69:69,$1:$1,"&gt;="&amp;1,$1:$1,"&lt;="&amp;INT(-$N91/30))+(-$N91/30-INT(-$N91/30))*SUMIFS(69:69,$1:$1,INT(-$N91/30)+1),0)+(-$N91/30-INT(-$N91/30))*SUMIFS(69:69,$1:$1,GJ$1+INT(-$N91/30)+1)+(INT(-$N91/30)+1--$N91/30)*SUMIFS(69:69,$1:$1,GJ$1+INT(-$N91/30))))</f>
        <v>0</v>
      </c>
      <c r="GK91" s="40">
        <f>IF(GK$7="",0,IF(GK$1=MAX($1:$1),$R69-SUM($T91:GJ91),IF(GK$1=1,SUMIFS(69:69,$1:$1,"&gt;="&amp;1,$1:$1,"&lt;="&amp;INT(-$N91/30))+(-$N91/30-INT(-$N91/30))*SUMIFS(69:69,$1:$1,INT(-$N91/30)+1),0)+(-$N91/30-INT(-$N91/30))*SUMIFS(69:69,$1:$1,GK$1+INT(-$N91/30)+1)+(INT(-$N91/30)+1--$N91/30)*SUMIFS(69:69,$1:$1,GK$1+INT(-$N91/30))))</f>
        <v>0</v>
      </c>
      <c r="GL91" s="40">
        <f>IF(GL$7="",0,IF(GL$1=MAX($1:$1),$R69-SUM($T91:GK91),IF(GL$1=1,SUMIFS(69:69,$1:$1,"&gt;="&amp;1,$1:$1,"&lt;="&amp;INT(-$N91/30))+(-$N91/30-INT(-$N91/30))*SUMIFS(69:69,$1:$1,INT(-$N91/30)+1),0)+(-$N91/30-INT(-$N91/30))*SUMIFS(69:69,$1:$1,GL$1+INT(-$N91/30)+1)+(INT(-$N91/30)+1--$N91/30)*SUMIFS(69:69,$1:$1,GL$1+INT(-$N91/30))))</f>
        <v>0</v>
      </c>
      <c r="GM91" s="40">
        <f>IF(GM$7="",0,IF(GM$1=MAX($1:$1),$R69-SUM($T91:GL91),IF(GM$1=1,SUMIFS(69:69,$1:$1,"&gt;="&amp;1,$1:$1,"&lt;="&amp;INT(-$N91/30))+(-$N91/30-INT(-$N91/30))*SUMIFS(69:69,$1:$1,INT(-$N91/30)+1),0)+(-$N91/30-INT(-$N91/30))*SUMIFS(69:69,$1:$1,GM$1+INT(-$N91/30)+1)+(INT(-$N91/30)+1--$N91/30)*SUMIFS(69:69,$1:$1,GM$1+INT(-$N91/30))))</f>
        <v>0</v>
      </c>
      <c r="GN91" s="40">
        <f>IF(GN$7="",0,IF(GN$1=MAX($1:$1),$R69-SUM($T91:GM91),IF(GN$1=1,SUMIFS(69:69,$1:$1,"&gt;="&amp;1,$1:$1,"&lt;="&amp;INT(-$N91/30))+(-$N91/30-INT(-$N91/30))*SUMIFS(69:69,$1:$1,INT(-$N91/30)+1),0)+(-$N91/30-INT(-$N91/30))*SUMIFS(69:69,$1:$1,GN$1+INT(-$N91/30)+1)+(INT(-$N91/30)+1--$N91/30)*SUMIFS(69:69,$1:$1,GN$1+INT(-$N91/30))))</f>
        <v>0</v>
      </c>
      <c r="GO91" s="40">
        <f>IF(GO$7="",0,IF(GO$1=MAX($1:$1),$R69-SUM($T91:GN91),IF(GO$1=1,SUMIFS(69:69,$1:$1,"&gt;="&amp;1,$1:$1,"&lt;="&amp;INT(-$N91/30))+(-$N91/30-INT(-$N91/30))*SUMIFS(69:69,$1:$1,INT(-$N91/30)+1),0)+(-$N91/30-INT(-$N91/30))*SUMIFS(69:69,$1:$1,GO$1+INT(-$N91/30)+1)+(INT(-$N91/30)+1--$N91/30)*SUMIFS(69:69,$1:$1,GO$1+INT(-$N91/30))))</f>
        <v>0</v>
      </c>
      <c r="GP91" s="40">
        <f>IF(GP$7="",0,IF(GP$1=MAX($1:$1),$R69-SUM($T91:GO91),IF(GP$1=1,SUMIFS(69:69,$1:$1,"&gt;="&amp;1,$1:$1,"&lt;="&amp;INT(-$N91/30))+(-$N91/30-INT(-$N91/30))*SUMIFS(69:69,$1:$1,INT(-$N91/30)+1),0)+(-$N91/30-INT(-$N91/30))*SUMIFS(69:69,$1:$1,GP$1+INT(-$N91/30)+1)+(INT(-$N91/30)+1--$N91/30)*SUMIFS(69:69,$1:$1,GP$1+INT(-$N91/30))))</f>
        <v>0</v>
      </c>
      <c r="GQ91" s="40">
        <f>IF(GQ$7="",0,IF(GQ$1=MAX($1:$1),$R69-SUM($T91:GP91),IF(GQ$1=1,SUMIFS(69:69,$1:$1,"&gt;="&amp;1,$1:$1,"&lt;="&amp;INT(-$N91/30))+(-$N91/30-INT(-$N91/30))*SUMIFS(69:69,$1:$1,INT(-$N91/30)+1),0)+(-$N91/30-INT(-$N91/30))*SUMIFS(69:69,$1:$1,GQ$1+INT(-$N91/30)+1)+(INT(-$N91/30)+1--$N91/30)*SUMIFS(69:69,$1:$1,GQ$1+INT(-$N91/30))))</f>
        <v>0</v>
      </c>
      <c r="GR91" s="40">
        <f>IF(GR$7="",0,IF(GR$1=MAX($1:$1),$R69-SUM($T91:GQ91),IF(GR$1=1,SUMIFS(69:69,$1:$1,"&gt;="&amp;1,$1:$1,"&lt;="&amp;INT(-$N91/30))+(-$N91/30-INT(-$N91/30))*SUMIFS(69:69,$1:$1,INT(-$N91/30)+1),0)+(-$N91/30-INT(-$N91/30))*SUMIFS(69:69,$1:$1,GR$1+INT(-$N91/30)+1)+(INT(-$N91/30)+1--$N91/30)*SUMIFS(69:69,$1:$1,GR$1+INT(-$N91/30))))</f>
        <v>0</v>
      </c>
      <c r="GS91" s="40">
        <f>IF(GS$7="",0,IF(GS$1=MAX($1:$1),$R69-SUM($T91:GR91),IF(GS$1=1,SUMIFS(69:69,$1:$1,"&gt;="&amp;1,$1:$1,"&lt;="&amp;INT(-$N91/30))+(-$N91/30-INT(-$N91/30))*SUMIFS(69:69,$1:$1,INT(-$N91/30)+1),0)+(-$N91/30-INT(-$N91/30))*SUMIFS(69:69,$1:$1,GS$1+INT(-$N91/30)+1)+(INT(-$N91/30)+1--$N91/30)*SUMIFS(69:69,$1:$1,GS$1+INT(-$N91/30))))</f>
        <v>0</v>
      </c>
      <c r="GT91" s="40">
        <f>IF(GT$7="",0,IF(GT$1=MAX($1:$1),$R69-SUM($T91:GS91),IF(GT$1=1,SUMIFS(69:69,$1:$1,"&gt;="&amp;1,$1:$1,"&lt;="&amp;INT(-$N91/30))+(-$N91/30-INT(-$N91/30))*SUMIFS(69:69,$1:$1,INT(-$N91/30)+1),0)+(-$N91/30-INT(-$N91/30))*SUMIFS(69:69,$1:$1,GT$1+INT(-$N91/30)+1)+(INT(-$N91/30)+1--$N91/30)*SUMIFS(69:69,$1:$1,GT$1+INT(-$N91/30))))</f>
        <v>0</v>
      </c>
      <c r="GU91" s="40">
        <f>IF(GU$7="",0,IF(GU$1=MAX($1:$1),$R69-SUM($T91:GT91),IF(GU$1=1,SUMIFS(69:69,$1:$1,"&gt;="&amp;1,$1:$1,"&lt;="&amp;INT(-$N91/30))+(-$N91/30-INT(-$N91/30))*SUMIFS(69:69,$1:$1,INT(-$N91/30)+1),0)+(-$N91/30-INT(-$N91/30))*SUMIFS(69:69,$1:$1,GU$1+INT(-$N91/30)+1)+(INT(-$N91/30)+1--$N91/30)*SUMIFS(69:69,$1:$1,GU$1+INT(-$N91/30))))</f>
        <v>0</v>
      </c>
      <c r="GV91" s="40">
        <f>IF(GV$7="",0,IF(GV$1=MAX($1:$1),$R69-SUM($T91:GU91),IF(GV$1=1,SUMIFS(69:69,$1:$1,"&gt;="&amp;1,$1:$1,"&lt;="&amp;INT(-$N91/30))+(-$N91/30-INT(-$N91/30))*SUMIFS(69:69,$1:$1,INT(-$N91/30)+1),0)+(-$N91/30-INT(-$N91/30))*SUMIFS(69:69,$1:$1,GV$1+INT(-$N91/30)+1)+(INT(-$N91/30)+1--$N91/30)*SUMIFS(69:69,$1:$1,GV$1+INT(-$N91/30))))</f>
        <v>0</v>
      </c>
      <c r="GW91" s="40">
        <f>IF(GW$7="",0,IF(GW$1=MAX($1:$1),$R69-SUM($T91:GV91),IF(GW$1=1,SUMIFS(69:69,$1:$1,"&gt;="&amp;1,$1:$1,"&lt;="&amp;INT(-$N91/30))+(-$N91/30-INT(-$N91/30))*SUMIFS(69:69,$1:$1,INT(-$N91/30)+1),0)+(-$N91/30-INT(-$N91/30))*SUMIFS(69:69,$1:$1,GW$1+INT(-$N91/30)+1)+(INT(-$N91/30)+1--$N91/30)*SUMIFS(69:69,$1:$1,GW$1+INT(-$N91/30))))</f>
        <v>0</v>
      </c>
      <c r="GX91" s="40">
        <f>IF(GX$7="",0,IF(GX$1=MAX($1:$1),$R69-SUM($T91:GW91),IF(GX$1=1,SUMIFS(69:69,$1:$1,"&gt;="&amp;1,$1:$1,"&lt;="&amp;INT(-$N91/30))+(-$N91/30-INT(-$N91/30))*SUMIFS(69:69,$1:$1,INT(-$N91/30)+1),0)+(-$N91/30-INT(-$N91/30))*SUMIFS(69:69,$1:$1,GX$1+INT(-$N91/30)+1)+(INT(-$N91/30)+1--$N91/30)*SUMIFS(69:69,$1:$1,GX$1+INT(-$N91/30))))</f>
        <v>0</v>
      </c>
      <c r="GY91" s="40">
        <f>IF(GY$7="",0,IF(GY$1=MAX($1:$1),$R69-SUM($T91:GX91),IF(GY$1=1,SUMIFS(69:69,$1:$1,"&gt;="&amp;1,$1:$1,"&lt;="&amp;INT(-$N91/30))+(-$N91/30-INT(-$N91/30))*SUMIFS(69:69,$1:$1,INT(-$N91/30)+1),0)+(-$N91/30-INT(-$N91/30))*SUMIFS(69:69,$1:$1,GY$1+INT(-$N91/30)+1)+(INT(-$N91/30)+1--$N91/30)*SUMIFS(69:69,$1:$1,GY$1+INT(-$N91/30))))</f>
        <v>0</v>
      </c>
      <c r="GZ91" s="40">
        <f>IF(GZ$7="",0,IF(GZ$1=MAX($1:$1),$R69-SUM($T91:GY91),IF(GZ$1=1,SUMIFS(69:69,$1:$1,"&gt;="&amp;1,$1:$1,"&lt;="&amp;INT(-$N91/30))+(-$N91/30-INT(-$N91/30))*SUMIFS(69:69,$1:$1,INT(-$N91/30)+1),0)+(-$N91/30-INT(-$N91/30))*SUMIFS(69:69,$1:$1,GZ$1+INT(-$N91/30)+1)+(INT(-$N91/30)+1--$N91/30)*SUMIFS(69:69,$1:$1,GZ$1+INT(-$N91/30))))</f>
        <v>0</v>
      </c>
      <c r="HA91" s="40">
        <f>IF(HA$7="",0,IF(HA$1=MAX($1:$1),$R69-SUM($T91:GZ91),IF(HA$1=1,SUMIFS(69:69,$1:$1,"&gt;="&amp;1,$1:$1,"&lt;="&amp;INT(-$N91/30))+(-$N91/30-INT(-$N91/30))*SUMIFS(69:69,$1:$1,INT(-$N91/30)+1),0)+(-$N91/30-INT(-$N91/30))*SUMIFS(69:69,$1:$1,HA$1+INT(-$N91/30)+1)+(INT(-$N91/30)+1--$N91/30)*SUMIFS(69:69,$1:$1,HA$1+INT(-$N91/30))))</f>
        <v>0</v>
      </c>
      <c r="HB91" s="40">
        <f>IF(HB$7="",0,IF(HB$1=MAX($1:$1),$R69-SUM($T91:HA91),IF(HB$1=1,SUMIFS(69:69,$1:$1,"&gt;="&amp;1,$1:$1,"&lt;="&amp;INT(-$N91/30))+(-$N91/30-INT(-$N91/30))*SUMIFS(69:69,$1:$1,INT(-$N91/30)+1),0)+(-$N91/30-INT(-$N91/30))*SUMIFS(69:69,$1:$1,HB$1+INT(-$N91/30)+1)+(INT(-$N91/30)+1--$N91/30)*SUMIFS(69:69,$1:$1,HB$1+INT(-$N91/30))))</f>
        <v>0</v>
      </c>
      <c r="HC91" s="40">
        <f>IF(HC$7="",0,IF(HC$1=MAX($1:$1),$R69-SUM($T91:HB91),IF(HC$1=1,SUMIFS(69:69,$1:$1,"&gt;="&amp;1,$1:$1,"&lt;="&amp;INT(-$N91/30))+(-$N91/30-INT(-$N91/30))*SUMIFS(69:69,$1:$1,INT(-$N91/30)+1),0)+(-$N91/30-INT(-$N91/30))*SUMIFS(69:69,$1:$1,HC$1+INT(-$N91/30)+1)+(INT(-$N91/30)+1--$N91/30)*SUMIFS(69:69,$1:$1,HC$1+INT(-$N91/30))))</f>
        <v>0</v>
      </c>
      <c r="HD91" s="40">
        <f>IF(HD$7="",0,IF(HD$1=MAX($1:$1),$R69-SUM($T91:HC91),IF(HD$1=1,SUMIFS(69:69,$1:$1,"&gt;="&amp;1,$1:$1,"&lt;="&amp;INT(-$N91/30))+(-$N91/30-INT(-$N91/30))*SUMIFS(69:69,$1:$1,INT(-$N91/30)+1),0)+(-$N91/30-INT(-$N91/30))*SUMIFS(69:69,$1:$1,HD$1+INT(-$N91/30)+1)+(INT(-$N91/30)+1--$N91/30)*SUMIFS(69:69,$1:$1,HD$1+INT(-$N91/30))))</f>
        <v>0</v>
      </c>
      <c r="HE91" s="40">
        <f>IF(HE$7="",0,IF(HE$1=MAX($1:$1),$R69-SUM($T91:HD91),IF(HE$1=1,SUMIFS(69:69,$1:$1,"&gt;="&amp;1,$1:$1,"&lt;="&amp;INT(-$N91/30))+(-$N91/30-INT(-$N91/30))*SUMIFS(69:69,$1:$1,INT(-$N91/30)+1),0)+(-$N91/30-INT(-$N91/30))*SUMIFS(69:69,$1:$1,HE$1+INT(-$N91/30)+1)+(INT(-$N91/30)+1--$N91/30)*SUMIFS(69:69,$1:$1,HE$1+INT(-$N91/30))))</f>
        <v>0</v>
      </c>
      <c r="HF91" s="40">
        <f>IF(HF$7="",0,IF(HF$1=MAX($1:$1),$R69-SUM($T91:HE91),IF(HF$1=1,SUMIFS(69:69,$1:$1,"&gt;="&amp;1,$1:$1,"&lt;="&amp;INT(-$N91/30))+(-$N91/30-INT(-$N91/30))*SUMIFS(69:69,$1:$1,INT(-$N91/30)+1),0)+(-$N91/30-INT(-$N91/30))*SUMIFS(69:69,$1:$1,HF$1+INT(-$N91/30)+1)+(INT(-$N91/30)+1--$N91/30)*SUMIFS(69:69,$1:$1,HF$1+INT(-$N91/30))))</f>
        <v>0</v>
      </c>
      <c r="HG91" s="40">
        <f>IF(HG$7="",0,IF(HG$1=MAX($1:$1),$R69-SUM($T91:HF91),IF(HG$1=1,SUMIFS(69:69,$1:$1,"&gt;="&amp;1,$1:$1,"&lt;="&amp;INT(-$N91/30))+(-$N91/30-INT(-$N91/30))*SUMIFS(69:69,$1:$1,INT(-$N91/30)+1),0)+(-$N91/30-INT(-$N91/30))*SUMIFS(69:69,$1:$1,HG$1+INT(-$N91/30)+1)+(INT(-$N91/30)+1--$N91/30)*SUMIFS(69:69,$1:$1,HG$1+INT(-$N91/30))))</f>
        <v>0</v>
      </c>
      <c r="HH91" s="40">
        <f>IF(HH$7="",0,IF(HH$1=MAX($1:$1),$R69-SUM($T91:HG91),IF(HH$1=1,SUMIFS(69:69,$1:$1,"&gt;="&amp;1,$1:$1,"&lt;="&amp;INT(-$N91/30))+(-$N91/30-INT(-$N91/30))*SUMIFS(69:69,$1:$1,INT(-$N91/30)+1),0)+(-$N91/30-INT(-$N91/30))*SUMIFS(69:69,$1:$1,HH$1+INT(-$N91/30)+1)+(INT(-$N91/30)+1--$N91/30)*SUMIFS(69:69,$1:$1,HH$1+INT(-$N91/30))))</f>
        <v>0</v>
      </c>
      <c r="HI91" s="40">
        <f>IF(HI$7="",0,IF(HI$1=MAX($1:$1),$R69-SUM($T91:HH91),IF(HI$1=1,SUMIFS(69:69,$1:$1,"&gt;="&amp;1,$1:$1,"&lt;="&amp;INT(-$N91/30))+(-$N91/30-INT(-$N91/30))*SUMIFS(69:69,$1:$1,INT(-$N91/30)+1),0)+(-$N91/30-INT(-$N91/30))*SUMIFS(69:69,$1:$1,HI$1+INT(-$N91/30)+1)+(INT(-$N91/30)+1--$N91/30)*SUMIFS(69:69,$1:$1,HI$1+INT(-$N91/30))))</f>
        <v>0</v>
      </c>
      <c r="HJ91" s="40">
        <f>IF(HJ$7="",0,IF(HJ$1=MAX($1:$1),$R69-SUM($T91:HI91),IF(HJ$1=1,SUMIFS(69:69,$1:$1,"&gt;="&amp;1,$1:$1,"&lt;="&amp;INT(-$N91/30))+(-$N91/30-INT(-$N91/30))*SUMIFS(69:69,$1:$1,INT(-$N91/30)+1),0)+(-$N91/30-INT(-$N91/30))*SUMIFS(69:69,$1:$1,HJ$1+INT(-$N91/30)+1)+(INT(-$N91/30)+1--$N91/30)*SUMIFS(69:69,$1:$1,HJ$1+INT(-$N91/30))))</f>
        <v>0</v>
      </c>
      <c r="HK91" s="40">
        <f>IF(HK$7="",0,IF(HK$1=MAX($1:$1),$R69-SUM($T91:HJ91),IF(HK$1=1,SUMIFS(69:69,$1:$1,"&gt;="&amp;1,$1:$1,"&lt;="&amp;INT(-$N91/30))+(-$N91/30-INT(-$N91/30))*SUMIFS(69:69,$1:$1,INT(-$N91/30)+1),0)+(-$N91/30-INT(-$N91/30))*SUMIFS(69:69,$1:$1,HK$1+INT(-$N91/30)+1)+(INT(-$N91/30)+1--$N91/30)*SUMIFS(69:69,$1:$1,HK$1+INT(-$N91/30))))</f>
        <v>0</v>
      </c>
      <c r="HL91" s="40">
        <f>IF(HL$7="",0,IF(HL$1=MAX($1:$1),$R69-SUM($T91:HK91),IF(HL$1=1,SUMIFS(69:69,$1:$1,"&gt;="&amp;1,$1:$1,"&lt;="&amp;INT(-$N91/30))+(-$N91/30-INT(-$N91/30))*SUMIFS(69:69,$1:$1,INT(-$N91/30)+1),0)+(-$N91/30-INT(-$N91/30))*SUMIFS(69:69,$1:$1,HL$1+INT(-$N91/30)+1)+(INT(-$N91/30)+1--$N91/30)*SUMIFS(69:69,$1:$1,HL$1+INT(-$N91/30))))</f>
        <v>0</v>
      </c>
      <c r="HM91" s="40">
        <f>IF(HM$7="",0,IF(HM$1=MAX($1:$1),$R69-SUM($T91:HL91),IF(HM$1=1,SUMIFS(69:69,$1:$1,"&gt;="&amp;1,$1:$1,"&lt;="&amp;INT(-$N91/30))+(-$N91/30-INT(-$N91/30))*SUMIFS(69:69,$1:$1,INT(-$N91/30)+1),0)+(-$N91/30-INT(-$N91/30))*SUMIFS(69:69,$1:$1,HM$1+INT(-$N91/30)+1)+(INT(-$N91/30)+1--$N91/30)*SUMIFS(69:69,$1:$1,HM$1+INT(-$N91/30))))</f>
        <v>0</v>
      </c>
      <c r="HN91" s="40">
        <f>IF(HN$7="",0,IF(HN$1=MAX($1:$1),$R69-SUM($T91:HM91),IF(HN$1=1,SUMIFS(69:69,$1:$1,"&gt;="&amp;1,$1:$1,"&lt;="&amp;INT(-$N91/30))+(-$N91/30-INT(-$N91/30))*SUMIFS(69:69,$1:$1,INT(-$N91/30)+1),0)+(-$N91/30-INT(-$N91/30))*SUMIFS(69:69,$1:$1,HN$1+INT(-$N91/30)+1)+(INT(-$N91/30)+1--$N91/30)*SUMIFS(69:69,$1:$1,HN$1+INT(-$N91/30))))</f>
        <v>0</v>
      </c>
      <c r="HO91" s="40">
        <f>IF(HO$7="",0,IF(HO$1=MAX($1:$1),$R69-SUM($T91:HN91),IF(HO$1=1,SUMIFS(69:69,$1:$1,"&gt;="&amp;1,$1:$1,"&lt;="&amp;INT(-$N91/30))+(-$N91/30-INT(-$N91/30))*SUMIFS(69:69,$1:$1,INT(-$N91/30)+1),0)+(-$N91/30-INT(-$N91/30))*SUMIFS(69:69,$1:$1,HO$1+INT(-$N91/30)+1)+(INT(-$N91/30)+1--$N91/30)*SUMIFS(69:69,$1:$1,HO$1+INT(-$N91/30))))</f>
        <v>0</v>
      </c>
      <c r="HP91" s="40">
        <f>IF(HP$7="",0,IF(HP$1=MAX($1:$1),$R69-SUM($T91:HO91),IF(HP$1=1,SUMIFS(69:69,$1:$1,"&gt;="&amp;1,$1:$1,"&lt;="&amp;INT(-$N91/30))+(-$N91/30-INT(-$N91/30))*SUMIFS(69:69,$1:$1,INT(-$N91/30)+1),0)+(-$N91/30-INT(-$N91/30))*SUMIFS(69:69,$1:$1,HP$1+INT(-$N91/30)+1)+(INT(-$N91/30)+1--$N91/30)*SUMIFS(69:69,$1:$1,HP$1+INT(-$N91/30))))</f>
        <v>0</v>
      </c>
      <c r="HQ91" s="40">
        <f>IF(HQ$7="",0,IF(HQ$1=MAX($1:$1),$R69-SUM($T91:HP91),IF(HQ$1=1,SUMIFS(69:69,$1:$1,"&gt;="&amp;1,$1:$1,"&lt;="&amp;INT(-$N91/30))+(-$N91/30-INT(-$N91/30))*SUMIFS(69:69,$1:$1,INT(-$N91/30)+1),0)+(-$N91/30-INT(-$N91/30))*SUMIFS(69:69,$1:$1,HQ$1+INT(-$N91/30)+1)+(INT(-$N91/30)+1--$N91/30)*SUMIFS(69:69,$1:$1,HQ$1+INT(-$N91/30))))</f>
        <v>0</v>
      </c>
      <c r="HR91" s="40">
        <f>IF(HR$7="",0,IF(HR$1=MAX($1:$1),$R69-SUM($T91:HQ91),IF(HR$1=1,SUMIFS(69:69,$1:$1,"&gt;="&amp;1,$1:$1,"&lt;="&amp;INT(-$N91/30))+(-$N91/30-INT(-$N91/30))*SUMIFS(69:69,$1:$1,INT(-$N91/30)+1),0)+(-$N91/30-INT(-$N91/30))*SUMIFS(69:69,$1:$1,HR$1+INT(-$N91/30)+1)+(INT(-$N91/30)+1--$N91/30)*SUMIFS(69:69,$1:$1,HR$1+INT(-$N91/30))))</f>
        <v>0</v>
      </c>
      <c r="HS91" s="40">
        <f>IF(HS$7="",0,IF(HS$1=MAX($1:$1),$R69-SUM($T91:HR91),IF(HS$1=1,SUMIFS(69:69,$1:$1,"&gt;="&amp;1,$1:$1,"&lt;="&amp;INT(-$N91/30))+(-$N91/30-INT(-$N91/30))*SUMIFS(69:69,$1:$1,INT(-$N91/30)+1),0)+(-$N91/30-INT(-$N91/30))*SUMIFS(69:69,$1:$1,HS$1+INT(-$N91/30)+1)+(INT(-$N91/30)+1--$N91/30)*SUMIFS(69:69,$1:$1,HS$1+INT(-$N91/30))))</f>
        <v>0</v>
      </c>
      <c r="HT91" s="40">
        <f>IF(HT$7="",0,IF(HT$1=MAX($1:$1),$R69-SUM($T91:HS91),IF(HT$1=1,SUMIFS(69:69,$1:$1,"&gt;="&amp;1,$1:$1,"&lt;="&amp;INT(-$N91/30))+(-$N91/30-INT(-$N91/30))*SUMIFS(69:69,$1:$1,INT(-$N91/30)+1),0)+(-$N91/30-INT(-$N91/30))*SUMIFS(69:69,$1:$1,HT$1+INT(-$N91/30)+1)+(INT(-$N91/30)+1--$N91/30)*SUMIFS(69:69,$1:$1,HT$1+INT(-$N91/30))))</f>
        <v>0</v>
      </c>
      <c r="HU91" s="40">
        <f>IF(HU$7="",0,IF(HU$1=MAX($1:$1),$R69-SUM($T91:HT91),IF(HU$1=1,SUMIFS(69:69,$1:$1,"&gt;="&amp;1,$1:$1,"&lt;="&amp;INT(-$N91/30))+(-$N91/30-INT(-$N91/30))*SUMIFS(69:69,$1:$1,INT(-$N91/30)+1),0)+(-$N91/30-INT(-$N91/30))*SUMIFS(69:69,$1:$1,HU$1+INT(-$N91/30)+1)+(INT(-$N91/30)+1--$N91/30)*SUMIFS(69:69,$1:$1,HU$1+INT(-$N91/30))))</f>
        <v>0</v>
      </c>
      <c r="HV91" s="40">
        <f>IF(HV$7="",0,IF(HV$1=MAX($1:$1),$R69-SUM($T91:HU91),IF(HV$1=1,SUMIFS(69:69,$1:$1,"&gt;="&amp;1,$1:$1,"&lt;="&amp;INT(-$N91/30))+(-$N91/30-INT(-$N91/30))*SUMIFS(69:69,$1:$1,INT(-$N91/30)+1),0)+(-$N91/30-INT(-$N91/30))*SUMIFS(69:69,$1:$1,HV$1+INT(-$N91/30)+1)+(INT(-$N91/30)+1--$N91/30)*SUMIFS(69:69,$1:$1,HV$1+INT(-$N91/30))))</f>
        <v>0</v>
      </c>
      <c r="HW91" s="40">
        <f>IF(HW$7="",0,IF(HW$1=MAX($1:$1),$R69-SUM($T91:HV91),IF(HW$1=1,SUMIFS(69:69,$1:$1,"&gt;="&amp;1,$1:$1,"&lt;="&amp;INT(-$N91/30))+(-$N91/30-INT(-$N91/30))*SUMIFS(69:69,$1:$1,INT(-$N91/30)+1),0)+(-$N91/30-INT(-$N91/30))*SUMIFS(69:69,$1:$1,HW$1+INT(-$N91/30)+1)+(INT(-$N91/30)+1--$N91/30)*SUMIFS(69:69,$1:$1,HW$1+INT(-$N91/30))))</f>
        <v>0</v>
      </c>
      <c r="HX91" s="40">
        <f>IF(HX$7="",0,IF(HX$1=MAX($1:$1),$R69-SUM($T91:HW91),IF(HX$1=1,SUMIFS(69:69,$1:$1,"&gt;="&amp;1,$1:$1,"&lt;="&amp;INT(-$N91/30))+(-$N91/30-INT(-$N91/30))*SUMIFS(69:69,$1:$1,INT(-$N91/30)+1),0)+(-$N91/30-INT(-$N91/30))*SUMIFS(69:69,$1:$1,HX$1+INT(-$N91/30)+1)+(INT(-$N91/30)+1--$N91/30)*SUMIFS(69:69,$1:$1,HX$1+INT(-$N91/30))))</f>
        <v>0</v>
      </c>
      <c r="HY91" s="40">
        <f>IF(HY$7="",0,IF(HY$1=MAX($1:$1),$R69-SUM($T91:HX91),IF(HY$1=1,SUMIFS(69:69,$1:$1,"&gt;="&amp;1,$1:$1,"&lt;="&amp;INT(-$N91/30))+(-$N91/30-INT(-$N91/30))*SUMIFS(69:69,$1:$1,INT(-$N91/30)+1),0)+(-$N91/30-INT(-$N91/30))*SUMIFS(69:69,$1:$1,HY$1+INT(-$N91/30)+1)+(INT(-$N91/30)+1--$N91/30)*SUMIFS(69:69,$1:$1,HY$1+INT(-$N91/30))))</f>
        <v>0</v>
      </c>
      <c r="HZ91" s="40">
        <f>IF(HZ$7="",0,IF(HZ$1=MAX($1:$1),$R69-SUM($T91:HY91),IF(HZ$1=1,SUMIFS(69:69,$1:$1,"&gt;="&amp;1,$1:$1,"&lt;="&amp;INT(-$N91/30))+(-$N91/30-INT(-$N91/30))*SUMIFS(69:69,$1:$1,INT(-$N91/30)+1),0)+(-$N91/30-INT(-$N91/30))*SUMIFS(69:69,$1:$1,HZ$1+INT(-$N91/30)+1)+(INT(-$N91/30)+1--$N91/30)*SUMIFS(69:69,$1:$1,HZ$1+INT(-$N91/30))))</f>
        <v>0</v>
      </c>
      <c r="IA91" s="40">
        <f>IF(IA$7="",0,IF(IA$1=MAX($1:$1),$R69-SUM($T91:HZ91),IF(IA$1=1,SUMIFS(69:69,$1:$1,"&gt;="&amp;1,$1:$1,"&lt;="&amp;INT(-$N91/30))+(-$N91/30-INT(-$N91/30))*SUMIFS(69:69,$1:$1,INT(-$N91/30)+1),0)+(-$N91/30-INT(-$N91/30))*SUMIFS(69:69,$1:$1,IA$1+INT(-$N91/30)+1)+(INT(-$N91/30)+1--$N91/30)*SUMIFS(69:69,$1:$1,IA$1+INT(-$N91/30))))</f>
        <v>0</v>
      </c>
      <c r="IB91" s="40">
        <f>IF(IB$7="",0,IF(IB$1=MAX($1:$1),$R69-SUM($T91:IA91),IF(IB$1=1,SUMIFS(69:69,$1:$1,"&gt;="&amp;1,$1:$1,"&lt;="&amp;INT(-$N91/30))+(-$N91/30-INT(-$N91/30))*SUMIFS(69:69,$1:$1,INT(-$N91/30)+1),0)+(-$N91/30-INT(-$N91/30))*SUMIFS(69:69,$1:$1,IB$1+INT(-$N91/30)+1)+(INT(-$N91/30)+1--$N91/30)*SUMIFS(69:69,$1:$1,IB$1+INT(-$N91/30))))</f>
        <v>0</v>
      </c>
      <c r="IC91" s="40">
        <f>IF(IC$7="",0,IF(IC$1=MAX($1:$1),$R69-SUM($T91:IB91),IF(IC$1=1,SUMIFS(69:69,$1:$1,"&gt;="&amp;1,$1:$1,"&lt;="&amp;INT(-$N91/30))+(-$N91/30-INT(-$N91/30))*SUMIFS(69:69,$1:$1,INT(-$N91/30)+1),0)+(-$N91/30-INT(-$N91/30))*SUMIFS(69:69,$1:$1,IC$1+INT(-$N91/30)+1)+(INT(-$N91/30)+1--$N91/30)*SUMIFS(69:69,$1:$1,IC$1+INT(-$N91/30))))</f>
        <v>0</v>
      </c>
      <c r="ID91" s="40">
        <f>IF(ID$7="",0,IF(ID$1=MAX($1:$1),$R69-SUM($T91:IC91),IF(ID$1=1,SUMIFS(69:69,$1:$1,"&gt;="&amp;1,$1:$1,"&lt;="&amp;INT(-$N91/30))+(-$N91/30-INT(-$N91/30))*SUMIFS(69:69,$1:$1,INT(-$N91/30)+1),0)+(-$N91/30-INT(-$N91/30))*SUMIFS(69:69,$1:$1,ID$1+INT(-$N91/30)+1)+(INT(-$N91/30)+1--$N91/30)*SUMIFS(69:69,$1:$1,ID$1+INT(-$N91/30))))</f>
        <v>0</v>
      </c>
      <c r="IE91" s="40">
        <f>IF(IE$7="",0,IF(IE$1=MAX($1:$1),$R69-SUM($T91:ID91),IF(IE$1=1,SUMIFS(69:69,$1:$1,"&gt;="&amp;1,$1:$1,"&lt;="&amp;INT(-$N91/30))+(-$N91/30-INT(-$N91/30))*SUMIFS(69:69,$1:$1,INT(-$N91/30)+1),0)+(-$N91/30-INT(-$N91/30))*SUMIFS(69:69,$1:$1,IE$1+INT(-$N91/30)+1)+(INT(-$N91/30)+1--$N91/30)*SUMIFS(69:69,$1:$1,IE$1+INT(-$N91/30))))</f>
        <v>0</v>
      </c>
      <c r="IF91" s="40">
        <f>IF(IF$7="",0,IF(IF$1=MAX($1:$1),$R69-SUM($T91:IE91),IF(IF$1=1,SUMIFS(69:69,$1:$1,"&gt;="&amp;1,$1:$1,"&lt;="&amp;INT(-$N91/30))+(-$N91/30-INT(-$N91/30))*SUMIFS(69:69,$1:$1,INT(-$N91/30)+1),0)+(-$N91/30-INT(-$N91/30))*SUMIFS(69:69,$1:$1,IF$1+INT(-$N91/30)+1)+(INT(-$N91/30)+1--$N91/30)*SUMIFS(69:69,$1:$1,IF$1+INT(-$N91/30))))</f>
        <v>0</v>
      </c>
      <c r="IG91" s="40">
        <f>IF(IG$7="",0,IF(IG$1=MAX($1:$1),$R69-SUM($T91:IF91),IF(IG$1=1,SUMIFS(69:69,$1:$1,"&gt;="&amp;1,$1:$1,"&lt;="&amp;INT(-$N91/30))+(-$N91/30-INT(-$N91/30))*SUMIFS(69:69,$1:$1,INT(-$N91/30)+1),0)+(-$N91/30-INT(-$N91/30))*SUMIFS(69:69,$1:$1,IG$1+INT(-$N91/30)+1)+(INT(-$N91/30)+1--$N91/30)*SUMIFS(69:69,$1:$1,IG$1+INT(-$N91/30))))</f>
        <v>0</v>
      </c>
      <c r="IH91" s="40">
        <f>IF(IH$7="",0,IF(IH$1=MAX($1:$1),$R69-SUM($T91:IG91),IF(IH$1=1,SUMIFS(69:69,$1:$1,"&gt;="&amp;1,$1:$1,"&lt;="&amp;INT(-$N91/30))+(-$N91/30-INT(-$N91/30))*SUMIFS(69:69,$1:$1,INT(-$N91/30)+1),0)+(-$N91/30-INT(-$N91/30))*SUMIFS(69:69,$1:$1,IH$1+INT(-$N91/30)+1)+(INT(-$N91/30)+1--$N91/30)*SUMIFS(69:69,$1:$1,IH$1+INT(-$N91/30))))</f>
        <v>0</v>
      </c>
      <c r="II91" s="40">
        <f>IF(II$7="",0,IF(II$1=MAX($1:$1),$R69-SUM($T91:IH91),IF(II$1=1,SUMIFS(69:69,$1:$1,"&gt;="&amp;1,$1:$1,"&lt;="&amp;INT(-$N91/30))+(-$N91/30-INT(-$N91/30))*SUMIFS(69:69,$1:$1,INT(-$N91/30)+1),0)+(-$N91/30-INT(-$N91/30))*SUMIFS(69:69,$1:$1,II$1+INT(-$N91/30)+1)+(INT(-$N91/30)+1--$N91/30)*SUMIFS(69:69,$1:$1,II$1+INT(-$N91/30))))</f>
        <v>0</v>
      </c>
      <c r="IJ91" s="40">
        <f>IF(IJ$7="",0,IF(IJ$1=MAX($1:$1),$R69-SUM($T91:II91),IF(IJ$1=1,SUMIFS(69:69,$1:$1,"&gt;="&amp;1,$1:$1,"&lt;="&amp;INT(-$N91/30))+(-$N91/30-INT(-$N91/30))*SUMIFS(69:69,$1:$1,INT(-$N91/30)+1),0)+(-$N91/30-INT(-$N91/30))*SUMIFS(69:69,$1:$1,IJ$1+INT(-$N91/30)+1)+(INT(-$N91/30)+1--$N91/30)*SUMIFS(69:69,$1:$1,IJ$1+INT(-$N91/30))))</f>
        <v>0</v>
      </c>
      <c r="IK91" s="40">
        <f>IF(IK$7="",0,IF(IK$1=MAX($1:$1),$R69-SUM($T91:IJ91),IF(IK$1=1,SUMIFS(69:69,$1:$1,"&gt;="&amp;1,$1:$1,"&lt;="&amp;INT(-$N91/30))+(-$N91/30-INT(-$N91/30))*SUMIFS(69:69,$1:$1,INT(-$N91/30)+1),0)+(-$N91/30-INT(-$N91/30))*SUMIFS(69:69,$1:$1,IK$1+INT(-$N91/30)+1)+(INT(-$N91/30)+1--$N91/30)*SUMIFS(69:69,$1:$1,IK$1+INT(-$N91/30))))</f>
        <v>0</v>
      </c>
      <c r="IL91" s="40">
        <f>IF(IL$7="",0,IF(IL$1=MAX($1:$1),$R69-SUM($T91:IK91),IF(IL$1=1,SUMIFS(69:69,$1:$1,"&gt;="&amp;1,$1:$1,"&lt;="&amp;INT(-$N91/30))+(-$N91/30-INT(-$N91/30))*SUMIFS(69:69,$1:$1,INT(-$N91/30)+1),0)+(-$N91/30-INT(-$N91/30))*SUMIFS(69:69,$1:$1,IL$1+INT(-$N91/30)+1)+(INT(-$N91/30)+1--$N91/30)*SUMIFS(69:69,$1:$1,IL$1+INT(-$N91/30))))</f>
        <v>0</v>
      </c>
      <c r="IM91" s="40">
        <f>IF(IM$7="",0,IF(IM$1=MAX($1:$1),$R69-SUM($T91:IL91),IF(IM$1=1,SUMIFS(69:69,$1:$1,"&gt;="&amp;1,$1:$1,"&lt;="&amp;INT(-$N91/30))+(-$N91/30-INT(-$N91/30))*SUMIFS(69:69,$1:$1,INT(-$N91/30)+1),0)+(-$N91/30-INT(-$N91/30))*SUMIFS(69:69,$1:$1,IM$1+INT(-$N91/30)+1)+(INT(-$N91/30)+1--$N91/30)*SUMIFS(69:69,$1:$1,IM$1+INT(-$N91/30))))</f>
        <v>0</v>
      </c>
      <c r="IN91" s="40">
        <f>IF(IN$7="",0,IF(IN$1=MAX($1:$1),$R69-SUM($T91:IM91),IF(IN$1=1,SUMIFS(69:69,$1:$1,"&gt;="&amp;1,$1:$1,"&lt;="&amp;INT(-$N91/30))+(-$N91/30-INT(-$N91/30))*SUMIFS(69:69,$1:$1,INT(-$N91/30)+1),0)+(-$N91/30-INT(-$N91/30))*SUMIFS(69:69,$1:$1,IN$1+INT(-$N91/30)+1)+(INT(-$N91/30)+1--$N91/30)*SUMIFS(69:69,$1:$1,IN$1+INT(-$N91/30))))</f>
        <v>0</v>
      </c>
      <c r="IO91" s="40">
        <f>IF(IO$7="",0,IF(IO$1=MAX($1:$1),$R69-SUM($T91:IN91),IF(IO$1=1,SUMIFS(69:69,$1:$1,"&gt;="&amp;1,$1:$1,"&lt;="&amp;INT(-$N91/30))+(-$N91/30-INT(-$N91/30))*SUMIFS(69:69,$1:$1,INT(-$N91/30)+1),0)+(-$N91/30-INT(-$N91/30))*SUMIFS(69:69,$1:$1,IO$1+INT(-$N91/30)+1)+(INT(-$N91/30)+1--$N91/30)*SUMIFS(69:69,$1:$1,IO$1+INT(-$N91/30))))</f>
        <v>0</v>
      </c>
      <c r="IP91" s="40">
        <f>IF(IP$7="",0,IF(IP$1=MAX($1:$1),$R69-SUM($T91:IO91),IF(IP$1=1,SUMIFS(69:69,$1:$1,"&gt;="&amp;1,$1:$1,"&lt;="&amp;INT(-$N91/30))+(-$N91/30-INT(-$N91/30))*SUMIFS(69:69,$1:$1,INT(-$N91/30)+1),0)+(-$N91/30-INT(-$N91/30))*SUMIFS(69:69,$1:$1,IP$1+INT(-$N91/30)+1)+(INT(-$N91/30)+1--$N91/30)*SUMIFS(69:69,$1:$1,IP$1+INT(-$N91/30))))</f>
        <v>0</v>
      </c>
      <c r="IQ91" s="40">
        <f>IF(IQ$7="",0,IF(IQ$1=MAX($1:$1),$R69-SUM($T91:IP91),IF(IQ$1=1,SUMIFS(69:69,$1:$1,"&gt;="&amp;1,$1:$1,"&lt;="&amp;INT(-$N91/30))+(-$N91/30-INT(-$N91/30))*SUMIFS(69:69,$1:$1,INT(-$N91/30)+1),0)+(-$N91/30-INT(-$N91/30))*SUMIFS(69:69,$1:$1,IQ$1+INT(-$N91/30)+1)+(INT(-$N91/30)+1--$N91/30)*SUMIFS(69:69,$1:$1,IQ$1+INT(-$N91/30))))</f>
        <v>0</v>
      </c>
      <c r="IR91" s="40">
        <f>IF(IR$7="",0,IF(IR$1=MAX($1:$1),$R69-SUM($T91:IQ91),IF(IR$1=1,SUMIFS(69:69,$1:$1,"&gt;="&amp;1,$1:$1,"&lt;="&amp;INT(-$N91/30))+(-$N91/30-INT(-$N91/30))*SUMIFS(69:69,$1:$1,INT(-$N91/30)+1),0)+(-$N91/30-INT(-$N91/30))*SUMIFS(69:69,$1:$1,IR$1+INT(-$N91/30)+1)+(INT(-$N91/30)+1--$N91/30)*SUMIFS(69:69,$1:$1,IR$1+INT(-$N91/30))))</f>
        <v>0</v>
      </c>
      <c r="IS91" s="40">
        <f>IF(IS$7="",0,IF(IS$1=MAX($1:$1),$R69-SUM($T91:IR91),IF(IS$1=1,SUMIFS(69:69,$1:$1,"&gt;="&amp;1,$1:$1,"&lt;="&amp;INT(-$N91/30))+(-$N91/30-INT(-$N91/30))*SUMIFS(69:69,$1:$1,INT(-$N91/30)+1),0)+(-$N91/30-INT(-$N91/30))*SUMIFS(69:69,$1:$1,IS$1+INT(-$N91/30)+1)+(INT(-$N91/30)+1--$N91/30)*SUMIFS(69:69,$1:$1,IS$1+INT(-$N91/30))))</f>
        <v>0</v>
      </c>
      <c r="IT91" s="40">
        <f>IF(IT$7="",0,IF(IT$1=MAX($1:$1),$R69-SUM($T91:IS91),IF(IT$1=1,SUMIFS(69:69,$1:$1,"&gt;="&amp;1,$1:$1,"&lt;="&amp;INT(-$N91/30))+(-$N91/30-INT(-$N91/30))*SUMIFS(69:69,$1:$1,INT(-$N91/30)+1),0)+(-$N91/30-INT(-$N91/30))*SUMIFS(69:69,$1:$1,IT$1+INT(-$N91/30)+1)+(INT(-$N91/30)+1--$N91/30)*SUMIFS(69:69,$1:$1,IT$1+INT(-$N91/30))))</f>
        <v>0</v>
      </c>
      <c r="IU91" s="40">
        <f>IF(IU$7="",0,IF(IU$1=MAX($1:$1),$R69-SUM($T91:IT91),IF(IU$1=1,SUMIFS(69:69,$1:$1,"&gt;="&amp;1,$1:$1,"&lt;="&amp;INT(-$N91/30))+(-$N91/30-INT(-$N91/30))*SUMIFS(69:69,$1:$1,INT(-$N91/30)+1),0)+(-$N91/30-INT(-$N91/30))*SUMIFS(69:69,$1:$1,IU$1+INT(-$N91/30)+1)+(INT(-$N91/30)+1--$N91/30)*SUMIFS(69:69,$1:$1,IU$1+INT(-$N91/30))))</f>
        <v>0</v>
      </c>
      <c r="IV91" s="40">
        <f>IF(IV$7="",0,IF(IV$1=MAX($1:$1),$R69-SUM($T91:IU91),IF(IV$1=1,SUMIFS(69:69,$1:$1,"&gt;="&amp;1,$1:$1,"&lt;="&amp;INT(-$N91/30))+(-$N91/30-INT(-$N91/30))*SUMIFS(69:69,$1:$1,INT(-$N91/30)+1),0)+(-$N91/30-INT(-$N91/30))*SUMIFS(69:69,$1:$1,IV$1+INT(-$N91/30)+1)+(INT(-$N91/30)+1--$N91/30)*SUMIFS(69:69,$1:$1,IV$1+INT(-$N91/30))))</f>
        <v>0</v>
      </c>
      <c r="IW91" s="40">
        <f>IF(IW$7="",0,IF(IW$1=MAX($1:$1),$R69-SUM($T91:IV91),IF(IW$1=1,SUMIFS(69:69,$1:$1,"&gt;="&amp;1,$1:$1,"&lt;="&amp;INT(-$N91/30))+(-$N91/30-INT(-$N91/30))*SUMIFS(69:69,$1:$1,INT(-$N91/30)+1),0)+(-$N91/30-INT(-$N91/30))*SUMIFS(69:69,$1:$1,IW$1+INT(-$N91/30)+1)+(INT(-$N91/30)+1--$N91/30)*SUMIFS(69:69,$1:$1,IW$1+INT(-$N91/30))))</f>
        <v>0</v>
      </c>
      <c r="IX91" s="40">
        <f>IF(IX$7="",0,IF(IX$1=MAX($1:$1),$R69-SUM($T91:IW91),IF(IX$1=1,SUMIFS(69:69,$1:$1,"&gt;="&amp;1,$1:$1,"&lt;="&amp;INT(-$N91/30))+(-$N91/30-INT(-$N91/30))*SUMIFS(69:69,$1:$1,INT(-$N91/30)+1),0)+(-$N91/30-INT(-$N91/30))*SUMIFS(69:69,$1:$1,IX$1+INT(-$N91/30)+1)+(INT(-$N91/30)+1--$N91/30)*SUMIFS(69:69,$1:$1,IX$1+INT(-$N91/30))))</f>
        <v>0</v>
      </c>
      <c r="IY91" s="40">
        <f>IF(IY$7="",0,IF(IY$1=MAX($1:$1),$R69-SUM($T91:IX91),IF(IY$1=1,SUMIFS(69:69,$1:$1,"&gt;="&amp;1,$1:$1,"&lt;="&amp;INT(-$N91/30))+(-$N91/30-INT(-$N91/30))*SUMIFS(69:69,$1:$1,INT(-$N91/30)+1),0)+(-$N91/30-INT(-$N91/30))*SUMIFS(69:69,$1:$1,IY$1+INT(-$N91/30)+1)+(INT(-$N91/30)+1--$N91/30)*SUMIFS(69:69,$1:$1,IY$1+INT(-$N91/30))))</f>
        <v>0</v>
      </c>
      <c r="IZ91" s="40">
        <f>IF(IZ$7="",0,IF(IZ$1=MAX($1:$1),$R69-SUM($T91:IY91),IF(IZ$1=1,SUMIFS(69:69,$1:$1,"&gt;="&amp;1,$1:$1,"&lt;="&amp;INT(-$N91/30))+(-$N91/30-INT(-$N91/30))*SUMIFS(69:69,$1:$1,INT(-$N91/30)+1),0)+(-$N91/30-INT(-$N91/30))*SUMIFS(69:69,$1:$1,IZ$1+INT(-$N91/30)+1)+(INT(-$N91/30)+1--$N91/30)*SUMIFS(69:69,$1:$1,IZ$1+INT(-$N91/30))))</f>
        <v>0</v>
      </c>
      <c r="JA91" s="40">
        <f>IF(JA$7="",0,IF(JA$1=MAX($1:$1),$R69-SUM($T91:IZ91),IF(JA$1=1,SUMIFS(69:69,$1:$1,"&gt;="&amp;1,$1:$1,"&lt;="&amp;INT(-$N91/30))+(-$N91/30-INT(-$N91/30))*SUMIFS(69:69,$1:$1,INT(-$N91/30)+1),0)+(-$N91/30-INT(-$N91/30))*SUMIFS(69:69,$1:$1,JA$1+INT(-$N91/30)+1)+(INT(-$N91/30)+1--$N91/30)*SUMIFS(69:69,$1:$1,JA$1+INT(-$N91/30))))</f>
        <v>0</v>
      </c>
      <c r="JB91" s="40">
        <f>IF(JB$7="",0,IF(JB$1=MAX($1:$1),$R69-SUM($T91:JA91),IF(JB$1=1,SUMIFS(69:69,$1:$1,"&gt;="&amp;1,$1:$1,"&lt;="&amp;INT(-$N91/30))+(-$N91/30-INT(-$N91/30))*SUMIFS(69:69,$1:$1,INT(-$N91/30)+1),0)+(-$N91/30-INT(-$N91/30))*SUMIFS(69:69,$1:$1,JB$1+INT(-$N91/30)+1)+(INT(-$N91/30)+1--$N91/30)*SUMIFS(69:69,$1:$1,JB$1+INT(-$N91/30))))</f>
        <v>0</v>
      </c>
      <c r="JC91" s="40">
        <f>IF(JC$7="",0,IF(JC$1=MAX($1:$1),$R69-SUM($T91:JB91),IF(JC$1=1,SUMIFS(69:69,$1:$1,"&gt;="&amp;1,$1:$1,"&lt;="&amp;INT(-$N91/30))+(-$N91/30-INT(-$N91/30))*SUMIFS(69:69,$1:$1,INT(-$N91/30)+1),0)+(-$N91/30-INT(-$N91/30))*SUMIFS(69:69,$1:$1,JC$1+INT(-$N91/30)+1)+(INT(-$N91/30)+1--$N91/30)*SUMIFS(69:69,$1:$1,JC$1+INT(-$N91/30))))</f>
        <v>0</v>
      </c>
      <c r="JD91" s="40">
        <f>IF(JD$7="",0,IF(JD$1=MAX($1:$1),$R69-SUM($T91:JC91),IF(JD$1=1,SUMIFS(69:69,$1:$1,"&gt;="&amp;1,$1:$1,"&lt;="&amp;INT(-$N91/30))+(-$N91/30-INT(-$N91/30))*SUMIFS(69:69,$1:$1,INT(-$N91/30)+1),0)+(-$N91/30-INT(-$N91/30))*SUMIFS(69:69,$1:$1,JD$1+INT(-$N91/30)+1)+(INT(-$N91/30)+1--$N91/30)*SUMIFS(69:69,$1:$1,JD$1+INT(-$N91/30))))</f>
        <v>0</v>
      </c>
      <c r="JE91" s="40">
        <f>IF(JE$7="",0,IF(JE$1=MAX($1:$1),$R69-SUM($T91:JD91),IF(JE$1=1,SUMIFS(69:69,$1:$1,"&gt;="&amp;1,$1:$1,"&lt;="&amp;INT(-$N91/30))+(-$N91/30-INT(-$N91/30))*SUMIFS(69:69,$1:$1,INT(-$N91/30)+1),0)+(-$N91/30-INT(-$N91/30))*SUMIFS(69:69,$1:$1,JE$1+INT(-$N91/30)+1)+(INT(-$N91/30)+1--$N91/30)*SUMIFS(69:69,$1:$1,JE$1+INT(-$N91/30))))</f>
        <v>0</v>
      </c>
      <c r="JF91" s="40">
        <f>IF(JF$7="",0,IF(JF$1=MAX($1:$1),$R69-SUM($T91:JE91),IF(JF$1=1,SUMIFS(69:69,$1:$1,"&gt;="&amp;1,$1:$1,"&lt;="&amp;INT(-$N91/30))+(-$N91/30-INT(-$N91/30))*SUMIFS(69:69,$1:$1,INT(-$N91/30)+1),0)+(-$N91/30-INT(-$N91/30))*SUMIFS(69:69,$1:$1,JF$1+INT(-$N91/30)+1)+(INT(-$N91/30)+1--$N91/30)*SUMIFS(69:69,$1:$1,JF$1+INT(-$N91/30))))</f>
        <v>0</v>
      </c>
      <c r="JG91" s="40">
        <f>IF(JG$7="",0,IF(JG$1=MAX($1:$1),$R69-SUM($T91:JF91),IF(JG$1=1,SUMIFS(69:69,$1:$1,"&gt;="&amp;1,$1:$1,"&lt;="&amp;INT(-$N91/30))+(-$N91/30-INT(-$N91/30))*SUMIFS(69:69,$1:$1,INT(-$N91/30)+1),0)+(-$N91/30-INT(-$N91/30))*SUMIFS(69:69,$1:$1,JG$1+INT(-$N91/30)+1)+(INT(-$N91/30)+1--$N91/30)*SUMIFS(69:69,$1:$1,JG$1+INT(-$N91/30))))</f>
        <v>0</v>
      </c>
      <c r="JH91" s="40">
        <f>IF(JH$7="",0,IF(JH$1=MAX($1:$1),$R69-SUM($T91:JG91),IF(JH$1=1,SUMIFS(69:69,$1:$1,"&gt;="&amp;1,$1:$1,"&lt;="&amp;INT(-$N91/30))+(-$N91/30-INT(-$N91/30))*SUMIFS(69:69,$1:$1,INT(-$N91/30)+1),0)+(-$N91/30-INT(-$N91/30))*SUMIFS(69:69,$1:$1,JH$1+INT(-$N91/30)+1)+(INT(-$N91/30)+1--$N91/30)*SUMIFS(69:69,$1:$1,JH$1+INT(-$N91/30))))</f>
        <v>0</v>
      </c>
      <c r="JI91" s="40">
        <f>IF(JI$7="",0,IF(JI$1=MAX($1:$1),$R69-SUM($T91:JH91),IF(JI$1=1,SUMIFS(69:69,$1:$1,"&gt;="&amp;1,$1:$1,"&lt;="&amp;INT(-$N91/30))+(-$N91/30-INT(-$N91/30))*SUMIFS(69:69,$1:$1,INT(-$N91/30)+1),0)+(-$N91/30-INT(-$N91/30))*SUMIFS(69:69,$1:$1,JI$1+INT(-$N91/30)+1)+(INT(-$N91/30)+1--$N91/30)*SUMIFS(69:69,$1:$1,JI$1+INT(-$N91/30))))</f>
        <v>0</v>
      </c>
      <c r="JJ91" s="40">
        <f>IF(JJ$7="",0,IF(JJ$1=MAX($1:$1),$R69-SUM($T91:JI91),IF(JJ$1=1,SUMIFS(69:69,$1:$1,"&gt;="&amp;1,$1:$1,"&lt;="&amp;INT(-$N91/30))+(-$N91/30-INT(-$N91/30))*SUMIFS(69:69,$1:$1,INT(-$N91/30)+1),0)+(-$N91/30-INT(-$N91/30))*SUMIFS(69:69,$1:$1,JJ$1+INT(-$N91/30)+1)+(INT(-$N91/30)+1--$N91/30)*SUMIFS(69:69,$1:$1,JJ$1+INT(-$N91/30))))</f>
        <v>0</v>
      </c>
      <c r="JK91" s="40">
        <f>IF(JK$7="",0,IF(JK$1=MAX($1:$1),$R69-SUM($T91:JJ91),IF(JK$1=1,SUMIFS(69:69,$1:$1,"&gt;="&amp;1,$1:$1,"&lt;="&amp;INT(-$N91/30))+(-$N91/30-INT(-$N91/30))*SUMIFS(69:69,$1:$1,INT(-$N91/30)+1),0)+(-$N91/30-INT(-$N91/30))*SUMIFS(69:69,$1:$1,JK$1+INT(-$N91/30)+1)+(INT(-$N91/30)+1--$N91/30)*SUMIFS(69:69,$1:$1,JK$1+INT(-$N91/30))))</f>
        <v>0</v>
      </c>
      <c r="JL91" s="40">
        <f>IF(JL$7="",0,IF(JL$1=MAX($1:$1),$R69-SUM($T91:JK91),IF(JL$1=1,SUMIFS(69:69,$1:$1,"&gt;="&amp;1,$1:$1,"&lt;="&amp;INT(-$N91/30))+(-$N91/30-INT(-$N91/30))*SUMIFS(69:69,$1:$1,INT(-$N91/30)+1),0)+(-$N91/30-INT(-$N91/30))*SUMIFS(69:69,$1:$1,JL$1+INT(-$N91/30)+1)+(INT(-$N91/30)+1--$N91/30)*SUMIFS(69:69,$1:$1,JL$1+INT(-$N91/30))))</f>
        <v>0</v>
      </c>
      <c r="JM91" s="40">
        <f>IF(JM$7="",0,IF(JM$1=MAX($1:$1),$R69-SUM($T91:JL91),IF(JM$1=1,SUMIFS(69:69,$1:$1,"&gt;="&amp;1,$1:$1,"&lt;="&amp;INT(-$N91/30))+(-$N91/30-INT(-$N91/30))*SUMIFS(69:69,$1:$1,INT(-$N91/30)+1),0)+(-$N91/30-INT(-$N91/30))*SUMIFS(69:69,$1:$1,JM$1+INT(-$N91/30)+1)+(INT(-$N91/30)+1--$N91/30)*SUMIFS(69:69,$1:$1,JM$1+INT(-$N91/30))))</f>
        <v>0</v>
      </c>
      <c r="JN91" s="40">
        <f>IF(JN$7="",0,IF(JN$1=MAX($1:$1),$R69-SUM($T91:JM91),IF(JN$1=1,SUMIFS(69:69,$1:$1,"&gt;="&amp;1,$1:$1,"&lt;="&amp;INT(-$N91/30))+(-$N91/30-INT(-$N91/30))*SUMIFS(69:69,$1:$1,INT(-$N91/30)+1),0)+(-$N91/30-INT(-$N91/30))*SUMIFS(69:69,$1:$1,JN$1+INT(-$N91/30)+1)+(INT(-$N91/30)+1--$N91/30)*SUMIFS(69:69,$1:$1,JN$1+INT(-$N91/30))))</f>
        <v>0</v>
      </c>
      <c r="JO91" s="40">
        <f>IF(JO$7="",0,IF(JO$1=MAX($1:$1),$R69-SUM($T91:JN91),IF(JO$1=1,SUMIFS(69:69,$1:$1,"&gt;="&amp;1,$1:$1,"&lt;="&amp;INT(-$N91/30))+(-$N91/30-INT(-$N91/30))*SUMIFS(69:69,$1:$1,INT(-$N91/30)+1),0)+(-$N91/30-INT(-$N91/30))*SUMIFS(69:69,$1:$1,JO$1+INT(-$N91/30)+1)+(INT(-$N91/30)+1--$N91/30)*SUMIFS(69:69,$1:$1,JO$1+INT(-$N91/30))))</f>
        <v>0</v>
      </c>
      <c r="JP91" s="40">
        <f>IF(JP$7="",0,IF(JP$1=MAX($1:$1),$R69-SUM($T91:JO91),IF(JP$1=1,SUMIFS(69:69,$1:$1,"&gt;="&amp;1,$1:$1,"&lt;="&amp;INT(-$N91/30))+(-$N91/30-INT(-$N91/30))*SUMIFS(69:69,$1:$1,INT(-$N91/30)+1),0)+(-$N91/30-INT(-$N91/30))*SUMIFS(69:69,$1:$1,JP$1+INT(-$N91/30)+1)+(INT(-$N91/30)+1--$N91/30)*SUMIFS(69:69,$1:$1,JP$1+INT(-$N91/30))))</f>
        <v>0</v>
      </c>
      <c r="JQ91" s="40">
        <f>IF(JQ$7="",0,IF(JQ$1=MAX($1:$1),$R69-SUM($T91:JP91),IF(JQ$1=1,SUMIFS(69:69,$1:$1,"&gt;="&amp;1,$1:$1,"&lt;="&amp;INT(-$N91/30))+(-$N91/30-INT(-$N91/30))*SUMIFS(69:69,$1:$1,INT(-$N91/30)+1),0)+(-$N91/30-INT(-$N91/30))*SUMIFS(69:69,$1:$1,JQ$1+INT(-$N91/30)+1)+(INT(-$N91/30)+1--$N91/30)*SUMIFS(69:69,$1:$1,JQ$1+INT(-$N91/30))))</f>
        <v>0</v>
      </c>
      <c r="JR91" s="40">
        <f>IF(JR$7="",0,IF(JR$1=MAX($1:$1),$R69-SUM($T91:JQ91),IF(JR$1=1,SUMIFS(69:69,$1:$1,"&gt;="&amp;1,$1:$1,"&lt;="&amp;INT(-$N91/30))+(-$N91/30-INT(-$N91/30))*SUMIFS(69:69,$1:$1,INT(-$N91/30)+1),0)+(-$N91/30-INT(-$N91/30))*SUMIFS(69:69,$1:$1,JR$1+INT(-$N91/30)+1)+(INT(-$N91/30)+1--$N91/30)*SUMIFS(69:69,$1:$1,JR$1+INT(-$N91/30))))</f>
        <v>0</v>
      </c>
      <c r="JS91" s="40">
        <f>IF(JS$7="",0,IF(JS$1=MAX($1:$1),$R69-SUM($T91:JR91),IF(JS$1=1,SUMIFS(69:69,$1:$1,"&gt;="&amp;1,$1:$1,"&lt;="&amp;INT(-$N91/30))+(-$N91/30-INT(-$N91/30))*SUMIFS(69:69,$1:$1,INT(-$N91/30)+1),0)+(-$N91/30-INT(-$N91/30))*SUMIFS(69:69,$1:$1,JS$1+INT(-$N91/30)+1)+(INT(-$N91/30)+1--$N91/30)*SUMIFS(69:69,$1:$1,JS$1+INT(-$N91/30))))</f>
        <v>0</v>
      </c>
      <c r="JT91" s="40">
        <f>IF(JT$7="",0,IF(JT$1=MAX($1:$1),$R69-SUM($T91:JS91),IF(JT$1=1,SUMIFS(69:69,$1:$1,"&gt;="&amp;1,$1:$1,"&lt;="&amp;INT(-$N91/30))+(-$N91/30-INT(-$N91/30))*SUMIFS(69:69,$1:$1,INT(-$N91/30)+1),0)+(-$N91/30-INT(-$N91/30))*SUMIFS(69:69,$1:$1,JT$1+INT(-$N91/30)+1)+(INT(-$N91/30)+1--$N91/30)*SUMIFS(69:69,$1:$1,JT$1+INT(-$N91/30))))</f>
        <v>0</v>
      </c>
      <c r="JU91" s="40">
        <f>IF(JU$7="",0,IF(JU$1=MAX($1:$1),$R69-SUM($T91:JT91),IF(JU$1=1,SUMIFS(69:69,$1:$1,"&gt;="&amp;1,$1:$1,"&lt;="&amp;INT(-$N91/30))+(-$N91/30-INT(-$N91/30))*SUMIFS(69:69,$1:$1,INT(-$N91/30)+1),0)+(-$N91/30-INT(-$N91/30))*SUMIFS(69:69,$1:$1,JU$1+INT(-$N91/30)+1)+(INT(-$N91/30)+1--$N91/30)*SUMIFS(69:69,$1:$1,JU$1+INT(-$N91/30))))</f>
        <v>0</v>
      </c>
      <c r="JV91" s="40">
        <f>IF(JV$7="",0,IF(JV$1=MAX($1:$1),$R69-SUM($T91:JU91),IF(JV$1=1,SUMIFS(69:69,$1:$1,"&gt;="&amp;1,$1:$1,"&lt;="&amp;INT(-$N91/30))+(-$N91/30-INT(-$N91/30))*SUMIFS(69:69,$1:$1,INT(-$N91/30)+1),0)+(-$N91/30-INT(-$N91/30))*SUMIFS(69:69,$1:$1,JV$1+INT(-$N91/30)+1)+(INT(-$N91/30)+1--$N91/30)*SUMIFS(69:69,$1:$1,JV$1+INT(-$N91/30))))</f>
        <v>0</v>
      </c>
      <c r="JW91" s="40">
        <f>IF(JW$7="",0,IF(JW$1=MAX($1:$1),$R69-SUM($T91:JV91),IF(JW$1=1,SUMIFS(69:69,$1:$1,"&gt;="&amp;1,$1:$1,"&lt;="&amp;INT(-$N91/30))+(-$N91/30-INT(-$N91/30))*SUMIFS(69:69,$1:$1,INT(-$N91/30)+1),0)+(-$N91/30-INT(-$N91/30))*SUMIFS(69:69,$1:$1,JW$1+INT(-$N91/30)+1)+(INT(-$N91/30)+1--$N91/30)*SUMIFS(69:69,$1:$1,JW$1+INT(-$N91/30))))</f>
        <v>0</v>
      </c>
      <c r="JX91" s="40">
        <f>IF(JX$7="",0,IF(JX$1=MAX($1:$1),$R69-SUM($T91:JW91),IF(JX$1=1,SUMIFS(69:69,$1:$1,"&gt;="&amp;1,$1:$1,"&lt;="&amp;INT(-$N91/30))+(-$N91/30-INT(-$N91/30))*SUMIFS(69:69,$1:$1,INT(-$N91/30)+1),0)+(-$N91/30-INT(-$N91/30))*SUMIFS(69:69,$1:$1,JX$1+INT(-$N91/30)+1)+(INT(-$N91/30)+1--$N91/30)*SUMIFS(69:69,$1:$1,JX$1+INT(-$N91/30))))</f>
        <v>0</v>
      </c>
      <c r="JY91" s="40">
        <f>IF(JY$7="",0,IF(JY$1=MAX($1:$1),$R69-SUM($T91:JX91),IF(JY$1=1,SUMIFS(69:69,$1:$1,"&gt;="&amp;1,$1:$1,"&lt;="&amp;INT(-$N91/30))+(-$N91/30-INT(-$N91/30))*SUMIFS(69:69,$1:$1,INT(-$N91/30)+1),0)+(-$N91/30-INT(-$N91/30))*SUMIFS(69:69,$1:$1,JY$1+INT(-$N91/30)+1)+(INT(-$N91/30)+1--$N91/30)*SUMIFS(69:69,$1:$1,JY$1+INT(-$N91/30))))</f>
        <v>0</v>
      </c>
      <c r="JZ91" s="40">
        <f>IF(JZ$7="",0,IF(JZ$1=MAX($1:$1),$R69-SUM($T91:JY91),IF(JZ$1=1,SUMIFS(69:69,$1:$1,"&gt;="&amp;1,$1:$1,"&lt;="&amp;INT(-$N91/30))+(-$N91/30-INT(-$N91/30))*SUMIFS(69:69,$1:$1,INT(-$N91/30)+1),0)+(-$N91/30-INT(-$N91/30))*SUMIFS(69:69,$1:$1,JZ$1+INT(-$N91/30)+1)+(INT(-$N91/30)+1--$N91/30)*SUMIFS(69:69,$1:$1,JZ$1+INT(-$N91/30))))</f>
        <v>0</v>
      </c>
      <c r="KA91" s="40">
        <f>IF(KA$7="",0,IF(KA$1=MAX($1:$1),$R69-SUM($T91:JZ91),IF(KA$1=1,SUMIFS(69:69,$1:$1,"&gt;="&amp;1,$1:$1,"&lt;="&amp;INT(-$N91/30))+(-$N91/30-INT(-$N91/30))*SUMIFS(69:69,$1:$1,INT(-$N91/30)+1),0)+(-$N91/30-INT(-$N91/30))*SUMIFS(69:69,$1:$1,KA$1+INT(-$N91/30)+1)+(INT(-$N91/30)+1--$N91/30)*SUMIFS(69:69,$1:$1,KA$1+INT(-$N91/30))))</f>
        <v>0</v>
      </c>
      <c r="KB91" s="40">
        <f>IF(KB$7="",0,IF(KB$1=MAX($1:$1),$R69-SUM($T91:KA91),IF(KB$1=1,SUMIFS(69:69,$1:$1,"&gt;="&amp;1,$1:$1,"&lt;="&amp;INT(-$N91/30))+(-$N91/30-INT(-$N91/30))*SUMIFS(69:69,$1:$1,INT(-$N91/30)+1),0)+(-$N91/30-INT(-$N91/30))*SUMIFS(69:69,$1:$1,KB$1+INT(-$N91/30)+1)+(INT(-$N91/30)+1--$N91/30)*SUMIFS(69:69,$1:$1,KB$1+INT(-$N91/30))))</f>
        <v>0</v>
      </c>
      <c r="KC91" s="40">
        <f>IF(KC$7="",0,IF(KC$1=MAX($1:$1),$R69-SUM($T91:KB91),IF(KC$1=1,SUMIFS(69:69,$1:$1,"&gt;="&amp;1,$1:$1,"&lt;="&amp;INT(-$N91/30))+(-$N91/30-INT(-$N91/30))*SUMIFS(69:69,$1:$1,INT(-$N91/30)+1),0)+(-$N91/30-INT(-$N91/30))*SUMIFS(69:69,$1:$1,KC$1+INT(-$N91/30)+1)+(INT(-$N91/30)+1--$N91/30)*SUMIFS(69:69,$1:$1,KC$1+INT(-$N91/30))))</f>
        <v>0</v>
      </c>
      <c r="KD91" s="40">
        <f>IF(KD$7="",0,IF(KD$1=MAX($1:$1),$R69-SUM($T91:KC91),IF(KD$1=1,SUMIFS(69:69,$1:$1,"&gt;="&amp;1,$1:$1,"&lt;="&amp;INT(-$N91/30))+(-$N91/30-INT(-$N91/30))*SUMIFS(69:69,$1:$1,INT(-$N91/30)+1),0)+(-$N91/30-INT(-$N91/30))*SUMIFS(69:69,$1:$1,KD$1+INT(-$N91/30)+1)+(INT(-$N91/30)+1--$N91/30)*SUMIFS(69:69,$1:$1,KD$1+INT(-$N91/30))))</f>
        <v>0</v>
      </c>
      <c r="KE91" s="40">
        <f>IF(KE$7="",0,IF(KE$1=MAX($1:$1),$R69-SUM($T91:KD91),IF(KE$1=1,SUMIFS(69:69,$1:$1,"&gt;="&amp;1,$1:$1,"&lt;="&amp;INT(-$N91/30))+(-$N91/30-INT(-$N91/30))*SUMIFS(69:69,$1:$1,INT(-$N91/30)+1),0)+(-$N91/30-INT(-$N91/30))*SUMIFS(69:69,$1:$1,KE$1+INT(-$N91/30)+1)+(INT(-$N91/30)+1--$N91/30)*SUMIFS(69:69,$1:$1,KE$1+INT(-$N91/30))))</f>
        <v>0</v>
      </c>
      <c r="KF91" s="40">
        <f>IF(KF$7="",0,IF(KF$1=MAX($1:$1),$R69-SUM($T91:KE91),IF(KF$1=1,SUMIFS(69:69,$1:$1,"&gt;="&amp;1,$1:$1,"&lt;="&amp;INT(-$N91/30))+(-$N91/30-INT(-$N91/30))*SUMIFS(69:69,$1:$1,INT(-$N91/30)+1),0)+(-$N91/30-INT(-$N91/30))*SUMIFS(69:69,$1:$1,KF$1+INT(-$N91/30)+1)+(INT(-$N91/30)+1--$N91/30)*SUMIFS(69:69,$1:$1,KF$1+INT(-$N91/30))))</f>
        <v>0</v>
      </c>
      <c r="KG91" s="40">
        <f>IF(KG$7="",0,IF(KG$1=MAX($1:$1),$R69-SUM($T91:KF91),IF(KG$1=1,SUMIFS(69:69,$1:$1,"&gt;="&amp;1,$1:$1,"&lt;="&amp;INT(-$N91/30))+(-$N91/30-INT(-$N91/30))*SUMIFS(69:69,$1:$1,INT(-$N91/30)+1),0)+(-$N91/30-INT(-$N91/30))*SUMIFS(69:69,$1:$1,KG$1+INT(-$N91/30)+1)+(INT(-$N91/30)+1--$N91/30)*SUMIFS(69:69,$1:$1,KG$1+INT(-$N91/30))))</f>
        <v>0</v>
      </c>
      <c r="KH91" s="40">
        <f>IF(KH$7="",0,IF(KH$1=MAX($1:$1),$R69-SUM($T91:KG91),IF(KH$1=1,SUMIFS(69:69,$1:$1,"&gt;="&amp;1,$1:$1,"&lt;="&amp;INT(-$N91/30))+(-$N91/30-INT(-$N91/30))*SUMIFS(69:69,$1:$1,INT(-$N91/30)+1),0)+(-$N91/30-INT(-$N91/30))*SUMIFS(69:69,$1:$1,KH$1+INT(-$N91/30)+1)+(INT(-$N91/30)+1--$N91/30)*SUMIFS(69:69,$1:$1,KH$1+INT(-$N91/30))))</f>
        <v>0</v>
      </c>
      <c r="KI91" s="40">
        <f>IF(KI$7="",0,IF(KI$1=MAX($1:$1),$R69-SUM($T91:KH91),IF(KI$1=1,SUMIFS(69:69,$1:$1,"&gt;="&amp;1,$1:$1,"&lt;="&amp;INT(-$N91/30))+(-$N91/30-INT(-$N91/30))*SUMIFS(69:69,$1:$1,INT(-$N91/30)+1),0)+(-$N91/30-INT(-$N91/30))*SUMIFS(69:69,$1:$1,KI$1+INT(-$N91/30)+1)+(INT(-$N91/30)+1--$N91/30)*SUMIFS(69:69,$1:$1,KI$1+INT(-$N91/30))))</f>
        <v>0</v>
      </c>
      <c r="KJ91" s="40">
        <f>IF(KJ$7="",0,IF(KJ$1=MAX($1:$1),$R69-SUM($T91:KI91),IF(KJ$1=1,SUMIFS(69:69,$1:$1,"&gt;="&amp;1,$1:$1,"&lt;="&amp;INT(-$N91/30))+(-$N91/30-INT(-$N91/30))*SUMIFS(69:69,$1:$1,INT(-$N91/30)+1),0)+(-$N91/30-INT(-$N91/30))*SUMIFS(69:69,$1:$1,KJ$1+INT(-$N91/30)+1)+(INT(-$N91/30)+1--$N91/30)*SUMIFS(69:69,$1:$1,KJ$1+INT(-$N91/30))))</f>
        <v>0</v>
      </c>
      <c r="KK91" s="40">
        <f>IF(KK$7="",0,IF(KK$1=MAX($1:$1),$R69-SUM($T91:KJ91),IF(KK$1=1,SUMIFS(69:69,$1:$1,"&gt;="&amp;1,$1:$1,"&lt;="&amp;INT(-$N91/30))+(-$N91/30-INT(-$N91/30))*SUMIFS(69:69,$1:$1,INT(-$N91/30)+1),0)+(-$N91/30-INT(-$N91/30))*SUMIFS(69:69,$1:$1,KK$1+INT(-$N91/30)+1)+(INT(-$N91/30)+1--$N91/30)*SUMIFS(69:69,$1:$1,KK$1+INT(-$N91/30))))</f>
        <v>0</v>
      </c>
      <c r="KL91" s="40">
        <f>IF(KL$7="",0,IF(KL$1=MAX($1:$1),$R69-SUM($T91:KK91),IF(KL$1=1,SUMIFS(69:69,$1:$1,"&gt;="&amp;1,$1:$1,"&lt;="&amp;INT(-$N91/30))+(-$N91/30-INT(-$N91/30))*SUMIFS(69:69,$1:$1,INT(-$N91/30)+1),0)+(-$N91/30-INT(-$N91/30))*SUMIFS(69:69,$1:$1,KL$1+INT(-$N91/30)+1)+(INT(-$N91/30)+1--$N91/30)*SUMIFS(69:69,$1:$1,KL$1+INT(-$N91/30))))</f>
        <v>0</v>
      </c>
      <c r="KM91" s="40">
        <f>IF(KM$7="",0,IF(KM$1=MAX($1:$1),$R69-SUM($T91:KL91),IF(KM$1=1,SUMIFS(69:69,$1:$1,"&gt;="&amp;1,$1:$1,"&lt;="&amp;INT(-$N91/30))+(-$N91/30-INT(-$N91/30))*SUMIFS(69:69,$1:$1,INT(-$N91/30)+1),0)+(-$N91/30-INT(-$N91/30))*SUMIFS(69:69,$1:$1,KM$1+INT(-$N91/30)+1)+(INT(-$N91/30)+1--$N91/30)*SUMIFS(69:69,$1:$1,KM$1+INT(-$N91/30))))</f>
        <v>0</v>
      </c>
      <c r="KN91" s="40">
        <f>IF(KN$7="",0,IF(KN$1=MAX($1:$1),$R69-SUM($T91:KM91),IF(KN$1=1,SUMIFS(69:69,$1:$1,"&gt;="&amp;1,$1:$1,"&lt;="&amp;INT(-$N91/30))+(-$N91/30-INT(-$N91/30))*SUMIFS(69:69,$1:$1,INT(-$N91/30)+1),0)+(-$N91/30-INT(-$N91/30))*SUMIFS(69:69,$1:$1,KN$1+INT(-$N91/30)+1)+(INT(-$N91/30)+1--$N91/30)*SUMIFS(69:69,$1:$1,KN$1+INT(-$N91/30))))</f>
        <v>0</v>
      </c>
      <c r="KO91" s="40">
        <f>IF(KO$7="",0,IF(KO$1=MAX($1:$1),$R69-SUM($T91:KN91),IF(KO$1=1,SUMIFS(69:69,$1:$1,"&gt;="&amp;1,$1:$1,"&lt;="&amp;INT(-$N91/30))+(-$N91/30-INT(-$N91/30))*SUMIFS(69:69,$1:$1,INT(-$N91/30)+1),0)+(-$N91/30-INT(-$N91/30))*SUMIFS(69:69,$1:$1,KO$1+INT(-$N91/30)+1)+(INT(-$N91/30)+1--$N91/30)*SUMIFS(69:69,$1:$1,KO$1+INT(-$N91/30))))</f>
        <v>0</v>
      </c>
      <c r="KP91" s="40">
        <f>IF(KP$7="",0,IF(KP$1=MAX($1:$1),$R69-SUM($T91:KO91),IF(KP$1=1,SUMIFS(69:69,$1:$1,"&gt;="&amp;1,$1:$1,"&lt;="&amp;INT(-$N91/30))+(-$N91/30-INT(-$N91/30))*SUMIFS(69:69,$1:$1,INT(-$N91/30)+1),0)+(-$N91/30-INT(-$N91/30))*SUMIFS(69:69,$1:$1,KP$1+INT(-$N91/30)+1)+(INT(-$N91/30)+1--$N91/30)*SUMIFS(69:69,$1:$1,KP$1+INT(-$N91/30))))</f>
        <v>0</v>
      </c>
      <c r="KQ91" s="40">
        <f>IF(KQ$7="",0,IF(KQ$1=MAX($1:$1),$R69-SUM($T91:KP91),IF(KQ$1=1,SUMIFS(69:69,$1:$1,"&gt;="&amp;1,$1:$1,"&lt;="&amp;INT(-$N91/30))+(-$N91/30-INT(-$N91/30))*SUMIFS(69:69,$1:$1,INT(-$N91/30)+1),0)+(-$N91/30-INT(-$N91/30))*SUMIFS(69:69,$1:$1,KQ$1+INT(-$N91/30)+1)+(INT(-$N91/30)+1--$N91/30)*SUMIFS(69:69,$1:$1,KQ$1+INT(-$N91/30))))</f>
        <v>0</v>
      </c>
      <c r="KR91" s="40">
        <f>IF(KR$7="",0,IF(KR$1=MAX($1:$1),$R69-SUM($T91:KQ91),IF(KR$1=1,SUMIFS(69:69,$1:$1,"&gt;="&amp;1,$1:$1,"&lt;="&amp;INT(-$N91/30))+(-$N91/30-INT(-$N91/30))*SUMIFS(69:69,$1:$1,INT(-$N91/30)+1),0)+(-$N91/30-INT(-$N91/30))*SUMIFS(69:69,$1:$1,KR$1+INT(-$N91/30)+1)+(INT(-$N91/30)+1--$N91/30)*SUMIFS(69:69,$1:$1,KR$1+INT(-$N91/30))))</f>
        <v>0</v>
      </c>
      <c r="KS91" s="40">
        <f>IF(KS$7="",0,IF(KS$1=MAX($1:$1),$R69-SUM($T91:KR91),IF(KS$1=1,SUMIFS(69:69,$1:$1,"&gt;="&amp;1,$1:$1,"&lt;="&amp;INT(-$N91/30))+(-$N91/30-INT(-$N91/30))*SUMIFS(69:69,$1:$1,INT(-$N91/30)+1),0)+(-$N91/30-INT(-$N91/30))*SUMIFS(69:69,$1:$1,KS$1+INT(-$N91/30)+1)+(INT(-$N91/30)+1--$N91/30)*SUMIFS(69:69,$1:$1,KS$1+INT(-$N91/30))))</f>
        <v>0</v>
      </c>
      <c r="KT91" s="40">
        <f>IF(KT$7="",0,IF(KT$1=MAX($1:$1),$R69-SUM($T91:KS91),IF(KT$1=1,SUMIFS(69:69,$1:$1,"&gt;="&amp;1,$1:$1,"&lt;="&amp;INT(-$N91/30))+(-$N91/30-INT(-$N91/30))*SUMIFS(69:69,$1:$1,INT(-$N91/30)+1),0)+(-$N91/30-INT(-$N91/30))*SUMIFS(69:69,$1:$1,KT$1+INT(-$N91/30)+1)+(INT(-$N91/30)+1--$N91/30)*SUMIFS(69:69,$1:$1,KT$1+INT(-$N91/30))))</f>
        <v>0</v>
      </c>
      <c r="KU91" s="40">
        <f>IF(KU$7="",0,IF(KU$1=MAX($1:$1),$R69-SUM($T91:KT91),IF(KU$1=1,SUMIFS(69:69,$1:$1,"&gt;="&amp;1,$1:$1,"&lt;="&amp;INT(-$N91/30))+(-$N91/30-INT(-$N91/30))*SUMIFS(69:69,$1:$1,INT(-$N91/30)+1),0)+(-$N91/30-INT(-$N91/30))*SUMIFS(69:69,$1:$1,KU$1+INT(-$N91/30)+1)+(INT(-$N91/30)+1--$N91/30)*SUMIFS(69:69,$1:$1,KU$1+INT(-$N91/30))))</f>
        <v>0</v>
      </c>
      <c r="KV91" s="40">
        <f>IF(KV$7="",0,IF(KV$1=MAX($1:$1),$R69-SUM($T91:KU91),IF(KV$1=1,SUMIFS(69:69,$1:$1,"&gt;="&amp;1,$1:$1,"&lt;="&amp;INT(-$N91/30))+(-$N91/30-INT(-$N91/30))*SUMIFS(69:69,$1:$1,INT(-$N91/30)+1),0)+(-$N91/30-INT(-$N91/30))*SUMIFS(69:69,$1:$1,KV$1+INT(-$N91/30)+1)+(INT(-$N91/30)+1--$N91/30)*SUMIFS(69:69,$1:$1,KV$1+INT(-$N91/30))))</f>
        <v>0</v>
      </c>
      <c r="KW91" s="1"/>
      <c r="KX91" s="1"/>
    </row>
    <row r="92" spans="1:310" ht="4.05" customHeight="1" x14ac:dyDescent="0.25">
      <c r="A92" s="1"/>
      <c r="B92" s="79"/>
      <c r="C92" s="79"/>
      <c r="D92" s="79"/>
      <c r="E92" s="1"/>
      <c r="F92" s="1"/>
      <c r="G92" s="1"/>
      <c r="H92" s="11"/>
      <c r="I92" s="1"/>
      <c r="J92" s="1"/>
      <c r="K92" s="1"/>
      <c r="L92" s="1"/>
      <c r="M92" s="5"/>
      <c r="N92" s="1"/>
      <c r="O92" s="19"/>
      <c r="P92" s="1"/>
      <c r="Q92" s="1"/>
      <c r="R92" s="40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</row>
    <row r="93" spans="1:310" ht="4.05" customHeight="1" x14ac:dyDescent="0.25">
      <c r="A93" s="1"/>
      <c r="B93" s="79"/>
      <c r="C93" s="79"/>
      <c r="D93" s="79"/>
      <c r="E93" s="9"/>
      <c r="F93" s="1"/>
      <c r="G93" s="1"/>
      <c r="H93" s="11"/>
      <c r="I93" s="1"/>
      <c r="J93" s="1"/>
      <c r="K93" s="9"/>
      <c r="L93" s="1"/>
      <c r="M93" s="5"/>
      <c r="N93" s="9"/>
      <c r="O93" s="19"/>
      <c r="P93" s="1"/>
      <c r="Q93" s="1"/>
      <c r="R93" s="49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</row>
    <row r="94" spans="1:310" s="56" customFormat="1" ht="12" customHeight="1" x14ac:dyDescent="0.2">
      <c r="A94" s="53"/>
      <c r="B94" s="53"/>
      <c r="C94" s="53"/>
      <c r="D94" s="53"/>
      <c r="E94" s="53"/>
      <c r="F94" s="53"/>
      <c r="G94" s="53"/>
      <c r="H94" s="53"/>
      <c r="I94" s="53"/>
      <c r="J94" s="53"/>
      <c r="K94" s="53"/>
      <c r="L94" s="53"/>
      <c r="M94" s="54"/>
      <c r="N94" s="53" t="s">
        <v>9</v>
      </c>
      <c r="O94" s="54"/>
      <c r="P94" s="53"/>
      <c r="Q94" s="53"/>
      <c r="R94" s="55">
        <f>R85-SUM(R86:R92)</f>
        <v>0</v>
      </c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  <c r="AT94" s="53"/>
      <c r="AU94" s="53"/>
      <c r="AV94" s="53"/>
      <c r="AW94" s="53"/>
      <c r="AX94" s="53"/>
      <c r="AY94" s="53"/>
      <c r="AZ94" s="53"/>
      <c r="BA94" s="53"/>
      <c r="BB94" s="53"/>
      <c r="BC94" s="53"/>
      <c r="BD94" s="53"/>
      <c r="BE94" s="53"/>
      <c r="BF94" s="53"/>
      <c r="BG94" s="53"/>
      <c r="BH94" s="53"/>
      <c r="BI94" s="53"/>
      <c r="BJ94" s="53"/>
      <c r="BK94" s="53"/>
      <c r="BL94" s="53"/>
      <c r="BM94" s="53"/>
      <c r="BN94" s="53"/>
      <c r="BO94" s="53"/>
      <c r="BP94" s="53"/>
      <c r="BQ94" s="53"/>
      <c r="BR94" s="53"/>
      <c r="BS94" s="53"/>
      <c r="BT94" s="53"/>
      <c r="BU94" s="53"/>
      <c r="BV94" s="53"/>
      <c r="BW94" s="53"/>
      <c r="BX94" s="53"/>
      <c r="BY94" s="53"/>
      <c r="BZ94" s="53"/>
      <c r="CA94" s="53"/>
      <c r="CB94" s="53"/>
      <c r="CC94" s="53"/>
      <c r="CD94" s="53"/>
      <c r="CE94" s="53"/>
      <c r="CF94" s="53"/>
      <c r="CG94" s="53"/>
      <c r="CH94" s="53"/>
      <c r="CI94" s="53"/>
      <c r="CJ94" s="53"/>
      <c r="CK94" s="53"/>
      <c r="CL94" s="53"/>
      <c r="CM94" s="53"/>
      <c r="CN94" s="53"/>
      <c r="CO94" s="53"/>
      <c r="CP94" s="53"/>
      <c r="CQ94" s="53"/>
      <c r="CR94" s="53"/>
      <c r="CS94" s="53"/>
      <c r="CT94" s="53"/>
      <c r="CU94" s="53"/>
      <c r="CV94" s="53"/>
      <c r="CW94" s="53"/>
      <c r="CX94" s="53"/>
      <c r="CY94" s="53"/>
      <c r="CZ94" s="53"/>
      <c r="DA94" s="53"/>
      <c r="DB94" s="53"/>
      <c r="DC94" s="53"/>
      <c r="DD94" s="53"/>
      <c r="DE94" s="53"/>
      <c r="DF94" s="53"/>
      <c r="DG94" s="53"/>
      <c r="DH94" s="53"/>
      <c r="DI94" s="53"/>
      <c r="DJ94" s="53"/>
      <c r="DK94" s="53"/>
      <c r="DL94" s="53"/>
      <c r="DM94" s="53"/>
      <c r="DN94" s="53"/>
      <c r="DO94" s="53"/>
      <c r="DP94" s="53"/>
      <c r="DQ94" s="53"/>
      <c r="DR94" s="53"/>
      <c r="DS94" s="53"/>
      <c r="DT94" s="53"/>
      <c r="DU94" s="53"/>
      <c r="DV94" s="53"/>
      <c r="DW94" s="53"/>
      <c r="DX94" s="53"/>
      <c r="DY94" s="53"/>
      <c r="DZ94" s="53"/>
      <c r="EA94" s="53"/>
      <c r="EB94" s="53"/>
      <c r="EC94" s="53"/>
      <c r="ED94" s="53"/>
      <c r="EE94" s="53"/>
      <c r="EF94" s="53"/>
      <c r="EG94" s="53"/>
      <c r="EH94" s="53"/>
      <c r="EI94" s="53"/>
      <c r="EJ94" s="53"/>
      <c r="EK94" s="53"/>
      <c r="EL94" s="53"/>
      <c r="EM94" s="53"/>
      <c r="EN94" s="53"/>
      <c r="EO94" s="53"/>
      <c r="EP94" s="53"/>
      <c r="EQ94" s="53"/>
      <c r="ER94" s="53"/>
      <c r="ES94" s="53"/>
      <c r="ET94" s="53"/>
      <c r="EU94" s="53"/>
      <c r="EV94" s="53"/>
      <c r="EW94" s="53"/>
      <c r="EX94" s="53"/>
      <c r="EY94" s="53"/>
      <c r="EZ94" s="53"/>
      <c r="FA94" s="53"/>
      <c r="FB94" s="53"/>
      <c r="FC94" s="53"/>
      <c r="FD94" s="53"/>
      <c r="FE94" s="53"/>
      <c r="FF94" s="53"/>
      <c r="FG94" s="53"/>
      <c r="FH94" s="53"/>
      <c r="FI94" s="53"/>
      <c r="FJ94" s="53"/>
      <c r="FK94" s="53"/>
      <c r="FL94" s="53"/>
      <c r="FM94" s="53"/>
      <c r="FN94" s="53"/>
      <c r="FO94" s="53"/>
      <c r="FP94" s="53"/>
      <c r="FQ94" s="53"/>
      <c r="FR94" s="53"/>
      <c r="FS94" s="53"/>
      <c r="FT94" s="53"/>
      <c r="FU94" s="53"/>
      <c r="FV94" s="53"/>
      <c r="FW94" s="53"/>
      <c r="FX94" s="53"/>
      <c r="FY94" s="53"/>
      <c r="FZ94" s="53"/>
      <c r="GA94" s="53"/>
      <c r="GB94" s="53"/>
      <c r="GC94" s="53"/>
      <c r="GD94" s="53"/>
      <c r="GE94" s="53"/>
      <c r="GF94" s="53"/>
      <c r="GG94" s="53"/>
      <c r="GH94" s="53"/>
      <c r="GI94" s="53"/>
      <c r="GJ94" s="53"/>
      <c r="GK94" s="53"/>
      <c r="GL94" s="53"/>
      <c r="GM94" s="53"/>
      <c r="GN94" s="53"/>
      <c r="GO94" s="53"/>
      <c r="GP94" s="53"/>
      <c r="GQ94" s="53"/>
      <c r="GR94" s="53"/>
      <c r="GS94" s="53"/>
      <c r="GT94" s="53"/>
      <c r="GU94" s="53"/>
      <c r="GV94" s="53"/>
      <c r="GW94" s="53"/>
      <c r="GX94" s="53"/>
      <c r="GY94" s="53"/>
      <c r="GZ94" s="53"/>
      <c r="HA94" s="53"/>
      <c r="HB94" s="53"/>
      <c r="HC94" s="53"/>
      <c r="HD94" s="53"/>
      <c r="HE94" s="53"/>
      <c r="HF94" s="53"/>
      <c r="HG94" s="53"/>
      <c r="HH94" s="53"/>
      <c r="HI94" s="53"/>
      <c r="HJ94" s="53"/>
      <c r="HK94" s="53"/>
      <c r="HL94" s="53"/>
      <c r="HM94" s="53"/>
      <c r="HN94" s="53"/>
      <c r="HO94" s="53"/>
      <c r="HP94" s="53"/>
      <c r="HQ94" s="53"/>
      <c r="HR94" s="53"/>
      <c r="HS94" s="53"/>
      <c r="HT94" s="53"/>
      <c r="HU94" s="53"/>
      <c r="HV94" s="53"/>
      <c r="HW94" s="53"/>
      <c r="HX94" s="53"/>
      <c r="HY94" s="53"/>
      <c r="HZ94" s="53"/>
      <c r="IA94" s="53"/>
      <c r="IB94" s="53"/>
      <c r="IC94" s="53"/>
      <c r="ID94" s="53"/>
      <c r="IE94" s="53"/>
      <c r="IF94" s="53"/>
      <c r="IG94" s="53"/>
      <c r="IH94" s="53"/>
      <c r="II94" s="53"/>
      <c r="IJ94" s="53"/>
      <c r="IK94" s="53"/>
      <c r="IL94" s="53"/>
      <c r="IM94" s="53"/>
      <c r="IN94" s="53"/>
      <c r="IO94" s="53"/>
      <c r="IP94" s="53"/>
      <c r="IQ94" s="53"/>
      <c r="IR94" s="53"/>
      <c r="IS94" s="53"/>
      <c r="IT94" s="53"/>
      <c r="IU94" s="53"/>
      <c r="IV94" s="53"/>
      <c r="IW94" s="53"/>
      <c r="IX94" s="53"/>
      <c r="IY94" s="53"/>
      <c r="IZ94" s="53"/>
      <c r="JA94" s="53"/>
      <c r="JB94" s="53"/>
      <c r="JC94" s="53"/>
      <c r="JD94" s="53"/>
      <c r="JE94" s="53"/>
      <c r="JF94" s="53"/>
      <c r="JG94" s="53"/>
      <c r="JH94" s="53"/>
      <c r="JI94" s="53"/>
      <c r="JJ94" s="53"/>
      <c r="JK94" s="53"/>
      <c r="JL94" s="53"/>
      <c r="JM94" s="53"/>
      <c r="JN94" s="53"/>
      <c r="JO94" s="53"/>
      <c r="JP94" s="53"/>
      <c r="JQ94" s="53"/>
      <c r="JR94" s="53"/>
      <c r="JS94" s="53"/>
      <c r="JT94" s="53"/>
      <c r="JU94" s="53"/>
      <c r="JV94" s="53"/>
      <c r="JW94" s="53"/>
      <c r="JX94" s="53"/>
      <c r="JY94" s="53"/>
      <c r="JZ94" s="53"/>
      <c r="KA94" s="53"/>
      <c r="KB94" s="53"/>
      <c r="KC94" s="53"/>
      <c r="KD94" s="53"/>
      <c r="KE94" s="53"/>
      <c r="KF94" s="53"/>
      <c r="KG94" s="53"/>
      <c r="KH94" s="53"/>
      <c r="KI94" s="53"/>
      <c r="KJ94" s="53"/>
      <c r="KK94" s="53"/>
      <c r="KL94" s="53"/>
      <c r="KM94" s="53"/>
      <c r="KN94" s="53"/>
      <c r="KO94" s="53"/>
      <c r="KP94" s="53"/>
      <c r="KQ94" s="53"/>
      <c r="KR94" s="53"/>
      <c r="KS94" s="53"/>
      <c r="KT94" s="53"/>
      <c r="KU94" s="53"/>
      <c r="KV94" s="53"/>
      <c r="KW94" s="53"/>
      <c r="KX94" s="53"/>
    </row>
    <row r="95" spans="1:310" ht="4.95" customHeight="1" x14ac:dyDescent="0.25">
      <c r="A95" s="1"/>
      <c r="B95" s="79"/>
      <c r="C95" s="79"/>
      <c r="D95" s="79"/>
      <c r="E95" s="1"/>
      <c r="F95" s="1"/>
      <c r="G95" s="1"/>
      <c r="H95" s="11"/>
      <c r="I95" s="1"/>
      <c r="J95" s="1"/>
      <c r="K95" s="1"/>
      <c r="L95" s="1"/>
      <c r="M95" s="5"/>
      <c r="N95" s="1"/>
      <c r="O95" s="19"/>
      <c r="P95" s="1"/>
      <c r="Q95" s="1"/>
      <c r="R95" s="40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</row>
    <row r="96" spans="1:310" s="4" customFormat="1" x14ac:dyDescent="0.25">
      <c r="A96" s="3"/>
      <c r="B96" s="80"/>
      <c r="C96" s="80"/>
      <c r="D96" s="81" t="s">
        <v>26</v>
      </c>
      <c r="E96" s="42" t="str">
        <f>kpi!$E$120</f>
        <v>поступление денежных средств от продажи допуслуг</v>
      </c>
      <c r="F96" s="3"/>
      <c r="G96" s="3"/>
      <c r="H96" s="39" t="str">
        <f>IF(OR($E96="",$E96=0),"",INDEX(kpi!$I:$I,SUMIFS(kpi!$A:$A,kpi!$E:$E,$E96)))</f>
        <v>руб.</v>
      </c>
      <c r="I96" s="3"/>
      <c r="J96" s="3"/>
      <c r="K96" s="42"/>
      <c r="L96" s="3"/>
      <c r="M96" s="5"/>
      <c r="N96" s="231" t="str">
        <f>kpi!$E$118</f>
        <v>период оборачиваемости деб з-ти по допуслугам</v>
      </c>
      <c r="O96" s="19"/>
      <c r="P96" s="3"/>
      <c r="Q96" s="3"/>
      <c r="R96" s="44">
        <f>SUMIFS($T96:$KW96,$T$1:$KW$1,"&gt;="&amp;1,$T$1:$KW$1,"&lt;="&amp;MAX($1:$1))</f>
        <v>65554.921923076938</v>
      </c>
      <c r="S96" s="3"/>
      <c r="T96" s="3"/>
      <c r="U96" s="41">
        <f>IF(U$7="",0,SUM(U97:U103))</f>
        <v>0</v>
      </c>
      <c r="V96" s="41">
        <f t="shared" ref="V96:CG96" si="917">IF(V$7="",0,SUM(V97:V103))</f>
        <v>421.14524038461548</v>
      </c>
      <c r="W96" s="41">
        <f t="shared" si="917"/>
        <v>1057.6542868589743</v>
      </c>
      <c r="X96" s="41">
        <f t="shared" si="917"/>
        <v>1788.5496955128206</v>
      </c>
      <c r="Y96" s="41">
        <f t="shared" si="917"/>
        <v>2613.8314663461542</v>
      </c>
      <c r="Z96" s="41">
        <f t="shared" si="917"/>
        <v>3533.4995993589755</v>
      </c>
      <c r="AA96" s="41">
        <f t="shared" si="917"/>
        <v>4432.5656330128213</v>
      </c>
      <c r="AB96" s="41">
        <f t="shared" si="917"/>
        <v>5212.8102564102564</v>
      </c>
      <c r="AC96" s="41">
        <f t="shared" si="917"/>
        <v>6005.7515224358986</v>
      </c>
      <c r="AD96" s="41">
        <f t="shared" si="917"/>
        <v>6836.5431570512828</v>
      </c>
      <c r="AE96" s="41">
        <f t="shared" si="917"/>
        <v>7705.1851602564102</v>
      </c>
      <c r="AF96" s="41">
        <f t="shared" si="917"/>
        <v>8611.6775320512825</v>
      </c>
      <c r="AG96" s="41">
        <f t="shared" si="917"/>
        <v>17335.708373397436</v>
      </c>
      <c r="AH96" s="41">
        <f t="shared" si="917"/>
        <v>0</v>
      </c>
      <c r="AI96" s="41">
        <f t="shared" si="917"/>
        <v>0</v>
      </c>
      <c r="AJ96" s="41">
        <f t="shared" si="917"/>
        <v>0</v>
      </c>
      <c r="AK96" s="41">
        <f t="shared" si="917"/>
        <v>0</v>
      </c>
      <c r="AL96" s="41">
        <f t="shared" si="917"/>
        <v>0</v>
      </c>
      <c r="AM96" s="41">
        <f t="shared" si="917"/>
        <v>0</v>
      </c>
      <c r="AN96" s="41">
        <f t="shared" si="917"/>
        <v>0</v>
      </c>
      <c r="AO96" s="41">
        <f t="shared" si="917"/>
        <v>0</v>
      </c>
      <c r="AP96" s="41">
        <f t="shared" si="917"/>
        <v>0</v>
      </c>
      <c r="AQ96" s="41">
        <f t="shared" si="917"/>
        <v>0</v>
      </c>
      <c r="AR96" s="41">
        <f t="shared" si="917"/>
        <v>0</v>
      </c>
      <c r="AS96" s="41">
        <f t="shared" si="917"/>
        <v>0</v>
      </c>
      <c r="AT96" s="41">
        <f t="shared" si="917"/>
        <v>0</v>
      </c>
      <c r="AU96" s="41">
        <f t="shared" si="917"/>
        <v>0</v>
      </c>
      <c r="AV96" s="41">
        <f t="shared" si="917"/>
        <v>0</v>
      </c>
      <c r="AW96" s="41">
        <f t="shared" si="917"/>
        <v>0</v>
      </c>
      <c r="AX96" s="41">
        <f t="shared" si="917"/>
        <v>0</v>
      </c>
      <c r="AY96" s="41">
        <f t="shared" si="917"/>
        <v>0</v>
      </c>
      <c r="AZ96" s="41">
        <f t="shared" si="917"/>
        <v>0</v>
      </c>
      <c r="BA96" s="41">
        <f t="shared" si="917"/>
        <v>0</v>
      </c>
      <c r="BB96" s="41">
        <f t="shared" si="917"/>
        <v>0</v>
      </c>
      <c r="BC96" s="41">
        <f t="shared" si="917"/>
        <v>0</v>
      </c>
      <c r="BD96" s="41">
        <f t="shared" si="917"/>
        <v>0</v>
      </c>
      <c r="BE96" s="41">
        <f t="shared" si="917"/>
        <v>0</v>
      </c>
      <c r="BF96" s="41">
        <f t="shared" si="917"/>
        <v>0</v>
      </c>
      <c r="BG96" s="41">
        <f t="shared" si="917"/>
        <v>0</v>
      </c>
      <c r="BH96" s="41">
        <f t="shared" si="917"/>
        <v>0</v>
      </c>
      <c r="BI96" s="41">
        <f t="shared" si="917"/>
        <v>0</v>
      </c>
      <c r="BJ96" s="41">
        <f t="shared" si="917"/>
        <v>0</v>
      </c>
      <c r="BK96" s="41">
        <f t="shared" si="917"/>
        <v>0</v>
      </c>
      <c r="BL96" s="41">
        <f t="shared" si="917"/>
        <v>0</v>
      </c>
      <c r="BM96" s="41">
        <f t="shared" si="917"/>
        <v>0</v>
      </c>
      <c r="BN96" s="41">
        <f t="shared" si="917"/>
        <v>0</v>
      </c>
      <c r="BO96" s="41">
        <f t="shared" si="917"/>
        <v>0</v>
      </c>
      <c r="BP96" s="41">
        <f t="shared" si="917"/>
        <v>0</v>
      </c>
      <c r="BQ96" s="41">
        <f t="shared" si="917"/>
        <v>0</v>
      </c>
      <c r="BR96" s="41">
        <f t="shared" si="917"/>
        <v>0</v>
      </c>
      <c r="BS96" s="41">
        <f t="shared" si="917"/>
        <v>0</v>
      </c>
      <c r="BT96" s="41">
        <f t="shared" si="917"/>
        <v>0</v>
      </c>
      <c r="BU96" s="41">
        <f t="shared" si="917"/>
        <v>0</v>
      </c>
      <c r="BV96" s="41">
        <f t="shared" si="917"/>
        <v>0</v>
      </c>
      <c r="BW96" s="41">
        <f t="shared" si="917"/>
        <v>0</v>
      </c>
      <c r="BX96" s="41">
        <f t="shared" si="917"/>
        <v>0</v>
      </c>
      <c r="BY96" s="41">
        <f t="shared" si="917"/>
        <v>0</v>
      </c>
      <c r="BZ96" s="41">
        <f t="shared" si="917"/>
        <v>0</v>
      </c>
      <c r="CA96" s="41">
        <f t="shared" si="917"/>
        <v>0</v>
      </c>
      <c r="CB96" s="41">
        <f t="shared" si="917"/>
        <v>0</v>
      </c>
      <c r="CC96" s="41">
        <f t="shared" si="917"/>
        <v>0</v>
      </c>
      <c r="CD96" s="41">
        <f t="shared" si="917"/>
        <v>0</v>
      </c>
      <c r="CE96" s="41">
        <f t="shared" si="917"/>
        <v>0</v>
      </c>
      <c r="CF96" s="41">
        <f t="shared" si="917"/>
        <v>0</v>
      </c>
      <c r="CG96" s="41">
        <f t="shared" si="917"/>
        <v>0</v>
      </c>
      <c r="CH96" s="41">
        <f t="shared" ref="CH96:ES96" si="918">IF(CH$7="",0,SUM(CH97:CH103))</f>
        <v>0</v>
      </c>
      <c r="CI96" s="41">
        <f t="shared" si="918"/>
        <v>0</v>
      </c>
      <c r="CJ96" s="41">
        <f t="shared" si="918"/>
        <v>0</v>
      </c>
      <c r="CK96" s="41">
        <f t="shared" si="918"/>
        <v>0</v>
      </c>
      <c r="CL96" s="41">
        <f t="shared" si="918"/>
        <v>0</v>
      </c>
      <c r="CM96" s="41">
        <f t="shared" si="918"/>
        <v>0</v>
      </c>
      <c r="CN96" s="41">
        <f t="shared" si="918"/>
        <v>0</v>
      </c>
      <c r="CO96" s="41">
        <f t="shared" si="918"/>
        <v>0</v>
      </c>
      <c r="CP96" s="41">
        <f t="shared" si="918"/>
        <v>0</v>
      </c>
      <c r="CQ96" s="41">
        <f t="shared" si="918"/>
        <v>0</v>
      </c>
      <c r="CR96" s="41">
        <f t="shared" si="918"/>
        <v>0</v>
      </c>
      <c r="CS96" s="41">
        <f t="shared" si="918"/>
        <v>0</v>
      </c>
      <c r="CT96" s="41">
        <f t="shared" si="918"/>
        <v>0</v>
      </c>
      <c r="CU96" s="41">
        <f t="shared" si="918"/>
        <v>0</v>
      </c>
      <c r="CV96" s="41">
        <f t="shared" si="918"/>
        <v>0</v>
      </c>
      <c r="CW96" s="41">
        <f t="shared" si="918"/>
        <v>0</v>
      </c>
      <c r="CX96" s="41">
        <f t="shared" si="918"/>
        <v>0</v>
      </c>
      <c r="CY96" s="41">
        <f t="shared" si="918"/>
        <v>0</v>
      </c>
      <c r="CZ96" s="41">
        <f t="shared" si="918"/>
        <v>0</v>
      </c>
      <c r="DA96" s="41">
        <f t="shared" si="918"/>
        <v>0</v>
      </c>
      <c r="DB96" s="41">
        <f t="shared" si="918"/>
        <v>0</v>
      </c>
      <c r="DC96" s="41">
        <f t="shared" si="918"/>
        <v>0</v>
      </c>
      <c r="DD96" s="41">
        <f t="shared" si="918"/>
        <v>0</v>
      </c>
      <c r="DE96" s="41">
        <f t="shared" si="918"/>
        <v>0</v>
      </c>
      <c r="DF96" s="41">
        <f t="shared" si="918"/>
        <v>0</v>
      </c>
      <c r="DG96" s="41">
        <f t="shared" si="918"/>
        <v>0</v>
      </c>
      <c r="DH96" s="41">
        <f t="shared" si="918"/>
        <v>0</v>
      </c>
      <c r="DI96" s="41">
        <f t="shared" si="918"/>
        <v>0</v>
      </c>
      <c r="DJ96" s="41">
        <f t="shared" si="918"/>
        <v>0</v>
      </c>
      <c r="DK96" s="41">
        <f t="shared" si="918"/>
        <v>0</v>
      </c>
      <c r="DL96" s="41">
        <f t="shared" si="918"/>
        <v>0</v>
      </c>
      <c r="DM96" s="41">
        <f t="shared" si="918"/>
        <v>0</v>
      </c>
      <c r="DN96" s="41">
        <f t="shared" si="918"/>
        <v>0</v>
      </c>
      <c r="DO96" s="41">
        <f t="shared" si="918"/>
        <v>0</v>
      </c>
      <c r="DP96" s="41">
        <f t="shared" si="918"/>
        <v>0</v>
      </c>
      <c r="DQ96" s="41">
        <f t="shared" si="918"/>
        <v>0</v>
      </c>
      <c r="DR96" s="41">
        <f t="shared" si="918"/>
        <v>0</v>
      </c>
      <c r="DS96" s="41">
        <f t="shared" si="918"/>
        <v>0</v>
      </c>
      <c r="DT96" s="41">
        <f t="shared" si="918"/>
        <v>0</v>
      </c>
      <c r="DU96" s="41">
        <f t="shared" si="918"/>
        <v>0</v>
      </c>
      <c r="DV96" s="41">
        <f t="shared" si="918"/>
        <v>0</v>
      </c>
      <c r="DW96" s="41">
        <f t="shared" si="918"/>
        <v>0</v>
      </c>
      <c r="DX96" s="41">
        <f t="shared" si="918"/>
        <v>0</v>
      </c>
      <c r="DY96" s="41">
        <f t="shared" si="918"/>
        <v>0</v>
      </c>
      <c r="DZ96" s="41">
        <f t="shared" si="918"/>
        <v>0</v>
      </c>
      <c r="EA96" s="41">
        <f t="shared" si="918"/>
        <v>0</v>
      </c>
      <c r="EB96" s="41">
        <f t="shared" si="918"/>
        <v>0</v>
      </c>
      <c r="EC96" s="41">
        <f t="shared" si="918"/>
        <v>0</v>
      </c>
      <c r="ED96" s="41">
        <f t="shared" si="918"/>
        <v>0</v>
      </c>
      <c r="EE96" s="41">
        <f t="shared" si="918"/>
        <v>0</v>
      </c>
      <c r="EF96" s="41">
        <f t="shared" si="918"/>
        <v>0</v>
      </c>
      <c r="EG96" s="41">
        <f t="shared" si="918"/>
        <v>0</v>
      </c>
      <c r="EH96" s="41">
        <f t="shared" si="918"/>
        <v>0</v>
      </c>
      <c r="EI96" s="41">
        <f t="shared" si="918"/>
        <v>0</v>
      </c>
      <c r="EJ96" s="41">
        <f t="shared" si="918"/>
        <v>0</v>
      </c>
      <c r="EK96" s="41">
        <f t="shared" si="918"/>
        <v>0</v>
      </c>
      <c r="EL96" s="41">
        <f t="shared" si="918"/>
        <v>0</v>
      </c>
      <c r="EM96" s="41">
        <f t="shared" si="918"/>
        <v>0</v>
      </c>
      <c r="EN96" s="41">
        <f t="shared" si="918"/>
        <v>0</v>
      </c>
      <c r="EO96" s="41">
        <f t="shared" si="918"/>
        <v>0</v>
      </c>
      <c r="EP96" s="41">
        <f t="shared" si="918"/>
        <v>0</v>
      </c>
      <c r="EQ96" s="41">
        <f t="shared" si="918"/>
        <v>0</v>
      </c>
      <c r="ER96" s="41">
        <f t="shared" si="918"/>
        <v>0</v>
      </c>
      <c r="ES96" s="41">
        <f t="shared" si="918"/>
        <v>0</v>
      </c>
      <c r="ET96" s="41">
        <f t="shared" ref="ET96:HE96" si="919">IF(ET$7="",0,SUM(ET97:ET103))</f>
        <v>0</v>
      </c>
      <c r="EU96" s="41">
        <f t="shared" si="919"/>
        <v>0</v>
      </c>
      <c r="EV96" s="41">
        <f t="shared" si="919"/>
        <v>0</v>
      </c>
      <c r="EW96" s="41">
        <f t="shared" si="919"/>
        <v>0</v>
      </c>
      <c r="EX96" s="41">
        <f t="shared" si="919"/>
        <v>0</v>
      </c>
      <c r="EY96" s="41">
        <f t="shared" si="919"/>
        <v>0</v>
      </c>
      <c r="EZ96" s="41">
        <f t="shared" si="919"/>
        <v>0</v>
      </c>
      <c r="FA96" s="41">
        <f t="shared" si="919"/>
        <v>0</v>
      </c>
      <c r="FB96" s="41">
        <f t="shared" si="919"/>
        <v>0</v>
      </c>
      <c r="FC96" s="41">
        <f t="shared" si="919"/>
        <v>0</v>
      </c>
      <c r="FD96" s="41">
        <f t="shared" si="919"/>
        <v>0</v>
      </c>
      <c r="FE96" s="41">
        <f t="shared" si="919"/>
        <v>0</v>
      </c>
      <c r="FF96" s="41">
        <f t="shared" si="919"/>
        <v>0</v>
      </c>
      <c r="FG96" s="41">
        <f t="shared" si="919"/>
        <v>0</v>
      </c>
      <c r="FH96" s="41">
        <f t="shared" si="919"/>
        <v>0</v>
      </c>
      <c r="FI96" s="41">
        <f t="shared" si="919"/>
        <v>0</v>
      </c>
      <c r="FJ96" s="41">
        <f t="shared" si="919"/>
        <v>0</v>
      </c>
      <c r="FK96" s="41">
        <f t="shared" si="919"/>
        <v>0</v>
      </c>
      <c r="FL96" s="41">
        <f t="shared" si="919"/>
        <v>0</v>
      </c>
      <c r="FM96" s="41">
        <f t="shared" si="919"/>
        <v>0</v>
      </c>
      <c r="FN96" s="41">
        <f t="shared" si="919"/>
        <v>0</v>
      </c>
      <c r="FO96" s="41">
        <f t="shared" si="919"/>
        <v>0</v>
      </c>
      <c r="FP96" s="41">
        <f t="shared" si="919"/>
        <v>0</v>
      </c>
      <c r="FQ96" s="41">
        <f t="shared" si="919"/>
        <v>0</v>
      </c>
      <c r="FR96" s="41">
        <f t="shared" si="919"/>
        <v>0</v>
      </c>
      <c r="FS96" s="41">
        <f t="shared" si="919"/>
        <v>0</v>
      </c>
      <c r="FT96" s="41">
        <f t="shared" si="919"/>
        <v>0</v>
      </c>
      <c r="FU96" s="41">
        <f t="shared" si="919"/>
        <v>0</v>
      </c>
      <c r="FV96" s="41">
        <f t="shared" si="919"/>
        <v>0</v>
      </c>
      <c r="FW96" s="41">
        <f t="shared" si="919"/>
        <v>0</v>
      </c>
      <c r="FX96" s="41">
        <f t="shared" si="919"/>
        <v>0</v>
      </c>
      <c r="FY96" s="41">
        <f t="shared" si="919"/>
        <v>0</v>
      </c>
      <c r="FZ96" s="41">
        <f t="shared" si="919"/>
        <v>0</v>
      </c>
      <c r="GA96" s="41">
        <f t="shared" si="919"/>
        <v>0</v>
      </c>
      <c r="GB96" s="41">
        <f t="shared" si="919"/>
        <v>0</v>
      </c>
      <c r="GC96" s="41">
        <f t="shared" si="919"/>
        <v>0</v>
      </c>
      <c r="GD96" s="41">
        <f t="shared" si="919"/>
        <v>0</v>
      </c>
      <c r="GE96" s="41">
        <f t="shared" si="919"/>
        <v>0</v>
      </c>
      <c r="GF96" s="41">
        <f t="shared" si="919"/>
        <v>0</v>
      </c>
      <c r="GG96" s="41">
        <f t="shared" si="919"/>
        <v>0</v>
      </c>
      <c r="GH96" s="41">
        <f t="shared" si="919"/>
        <v>0</v>
      </c>
      <c r="GI96" s="41">
        <f t="shared" si="919"/>
        <v>0</v>
      </c>
      <c r="GJ96" s="41">
        <f t="shared" si="919"/>
        <v>0</v>
      </c>
      <c r="GK96" s="41">
        <f t="shared" si="919"/>
        <v>0</v>
      </c>
      <c r="GL96" s="41">
        <f t="shared" si="919"/>
        <v>0</v>
      </c>
      <c r="GM96" s="41">
        <f t="shared" si="919"/>
        <v>0</v>
      </c>
      <c r="GN96" s="41">
        <f t="shared" si="919"/>
        <v>0</v>
      </c>
      <c r="GO96" s="41">
        <f t="shared" si="919"/>
        <v>0</v>
      </c>
      <c r="GP96" s="41">
        <f t="shared" si="919"/>
        <v>0</v>
      </c>
      <c r="GQ96" s="41">
        <f t="shared" si="919"/>
        <v>0</v>
      </c>
      <c r="GR96" s="41">
        <f t="shared" si="919"/>
        <v>0</v>
      </c>
      <c r="GS96" s="41">
        <f t="shared" si="919"/>
        <v>0</v>
      </c>
      <c r="GT96" s="41">
        <f t="shared" si="919"/>
        <v>0</v>
      </c>
      <c r="GU96" s="41">
        <f t="shared" si="919"/>
        <v>0</v>
      </c>
      <c r="GV96" s="41">
        <f t="shared" si="919"/>
        <v>0</v>
      </c>
      <c r="GW96" s="41">
        <f t="shared" si="919"/>
        <v>0</v>
      </c>
      <c r="GX96" s="41">
        <f t="shared" si="919"/>
        <v>0</v>
      </c>
      <c r="GY96" s="41">
        <f t="shared" si="919"/>
        <v>0</v>
      </c>
      <c r="GZ96" s="41">
        <f t="shared" si="919"/>
        <v>0</v>
      </c>
      <c r="HA96" s="41">
        <f t="shared" si="919"/>
        <v>0</v>
      </c>
      <c r="HB96" s="41">
        <f t="shared" si="919"/>
        <v>0</v>
      </c>
      <c r="HC96" s="41">
        <f t="shared" si="919"/>
        <v>0</v>
      </c>
      <c r="HD96" s="41">
        <f t="shared" si="919"/>
        <v>0</v>
      </c>
      <c r="HE96" s="41">
        <f t="shared" si="919"/>
        <v>0</v>
      </c>
      <c r="HF96" s="41">
        <f t="shared" ref="HF96:JQ96" si="920">IF(HF$7="",0,SUM(HF97:HF103))</f>
        <v>0</v>
      </c>
      <c r="HG96" s="41">
        <f t="shared" si="920"/>
        <v>0</v>
      </c>
      <c r="HH96" s="41">
        <f t="shared" si="920"/>
        <v>0</v>
      </c>
      <c r="HI96" s="41">
        <f t="shared" si="920"/>
        <v>0</v>
      </c>
      <c r="HJ96" s="41">
        <f t="shared" si="920"/>
        <v>0</v>
      </c>
      <c r="HK96" s="41">
        <f t="shared" si="920"/>
        <v>0</v>
      </c>
      <c r="HL96" s="41">
        <f t="shared" si="920"/>
        <v>0</v>
      </c>
      <c r="HM96" s="41">
        <f t="shared" si="920"/>
        <v>0</v>
      </c>
      <c r="HN96" s="41">
        <f t="shared" si="920"/>
        <v>0</v>
      </c>
      <c r="HO96" s="41">
        <f t="shared" si="920"/>
        <v>0</v>
      </c>
      <c r="HP96" s="41">
        <f t="shared" si="920"/>
        <v>0</v>
      </c>
      <c r="HQ96" s="41">
        <f t="shared" si="920"/>
        <v>0</v>
      </c>
      <c r="HR96" s="41">
        <f t="shared" si="920"/>
        <v>0</v>
      </c>
      <c r="HS96" s="41">
        <f t="shared" si="920"/>
        <v>0</v>
      </c>
      <c r="HT96" s="41">
        <f t="shared" si="920"/>
        <v>0</v>
      </c>
      <c r="HU96" s="41">
        <f t="shared" si="920"/>
        <v>0</v>
      </c>
      <c r="HV96" s="41">
        <f t="shared" si="920"/>
        <v>0</v>
      </c>
      <c r="HW96" s="41">
        <f t="shared" si="920"/>
        <v>0</v>
      </c>
      <c r="HX96" s="41">
        <f t="shared" si="920"/>
        <v>0</v>
      </c>
      <c r="HY96" s="41">
        <f t="shared" si="920"/>
        <v>0</v>
      </c>
      <c r="HZ96" s="41">
        <f t="shared" si="920"/>
        <v>0</v>
      </c>
      <c r="IA96" s="41">
        <f t="shared" si="920"/>
        <v>0</v>
      </c>
      <c r="IB96" s="41">
        <f t="shared" si="920"/>
        <v>0</v>
      </c>
      <c r="IC96" s="41">
        <f t="shared" si="920"/>
        <v>0</v>
      </c>
      <c r="ID96" s="41">
        <f t="shared" si="920"/>
        <v>0</v>
      </c>
      <c r="IE96" s="41">
        <f t="shared" si="920"/>
        <v>0</v>
      </c>
      <c r="IF96" s="41">
        <f t="shared" si="920"/>
        <v>0</v>
      </c>
      <c r="IG96" s="41">
        <f t="shared" si="920"/>
        <v>0</v>
      </c>
      <c r="IH96" s="41">
        <f t="shared" si="920"/>
        <v>0</v>
      </c>
      <c r="II96" s="41">
        <f t="shared" si="920"/>
        <v>0</v>
      </c>
      <c r="IJ96" s="41">
        <f t="shared" si="920"/>
        <v>0</v>
      </c>
      <c r="IK96" s="41">
        <f t="shared" si="920"/>
        <v>0</v>
      </c>
      <c r="IL96" s="41">
        <f t="shared" si="920"/>
        <v>0</v>
      </c>
      <c r="IM96" s="41">
        <f t="shared" si="920"/>
        <v>0</v>
      </c>
      <c r="IN96" s="41">
        <f t="shared" si="920"/>
        <v>0</v>
      </c>
      <c r="IO96" s="41">
        <f t="shared" si="920"/>
        <v>0</v>
      </c>
      <c r="IP96" s="41">
        <f t="shared" si="920"/>
        <v>0</v>
      </c>
      <c r="IQ96" s="41">
        <f t="shared" si="920"/>
        <v>0</v>
      </c>
      <c r="IR96" s="41">
        <f t="shared" si="920"/>
        <v>0</v>
      </c>
      <c r="IS96" s="41">
        <f t="shared" si="920"/>
        <v>0</v>
      </c>
      <c r="IT96" s="41">
        <f t="shared" si="920"/>
        <v>0</v>
      </c>
      <c r="IU96" s="41">
        <f t="shared" si="920"/>
        <v>0</v>
      </c>
      <c r="IV96" s="41">
        <f t="shared" si="920"/>
        <v>0</v>
      </c>
      <c r="IW96" s="41">
        <f t="shared" si="920"/>
        <v>0</v>
      </c>
      <c r="IX96" s="41">
        <f t="shared" si="920"/>
        <v>0</v>
      </c>
      <c r="IY96" s="41">
        <f t="shared" si="920"/>
        <v>0</v>
      </c>
      <c r="IZ96" s="41">
        <f t="shared" si="920"/>
        <v>0</v>
      </c>
      <c r="JA96" s="41">
        <f t="shared" si="920"/>
        <v>0</v>
      </c>
      <c r="JB96" s="41">
        <f t="shared" si="920"/>
        <v>0</v>
      </c>
      <c r="JC96" s="41">
        <f t="shared" si="920"/>
        <v>0</v>
      </c>
      <c r="JD96" s="41">
        <f t="shared" si="920"/>
        <v>0</v>
      </c>
      <c r="JE96" s="41">
        <f t="shared" si="920"/>
        <v>0</v>
      </c>
      <c r="JF96" s="41">
        <f t="shared" si="920"/>
        <v>0</v>
      </c>
      <c r="JG96" s="41">
        <f t="shared" si="920"/>
        <v>0</v>
      </c>
      <c r="JH96" s="41">
        <f t="shared" si="920"/>
        <v>0</v>
      </c>
      <c r="JI96" s="41">
        <f t="shared" si="920"/>
        <v>0</v>
      </c>
      <c r="JJ96" s="41">
        <f t="shared" si="920"/>
        <v>0</v>
      </c>
      <c r="JK96" s="41">
        <f t="shared" si="920"/>
        <v>0</v>
      </c>
      <c r="JL96" s="41">
        <f t="shared" si="920"/>
        <v>0</v>
      </c>
      <c r="JM96" s="41">
        <f t="shared" si="920"/>
        <v>0</v>
      </c>
      <c r="JN96" s="41">
        <f t="shared" si="920"/>
        <v>0</v>
      </c>
      <c r="JO96" s="41">
        <f t="shared" si="920"/>
        <v>0</v>
      </c>
      <c r="JP96" s="41">
        <f t="shared" si="920"/>
        <v>0</v>
      </c>
      <c r="JQ96" s="41">
        <f t="shared" si="920"/>
        <v>0</v>
      </c>
      <c r="JR96" s="41">
        <f t="shared" ref="JR96:KV96" si="921">IF(JR$7="",0,SUM(JR97:JR103))</f>
        <v>0</v>
      </c>
      <c r="JS96" s="41">
        <f t="shared" si="921"/>
        <v>0</v>
      </c>
      <c r="JT96" s="41">
        <f t="shared" si="921"/>
        <v>0</v>
      </c>
      <c r="JU96" s="41">
        <f t="shared" si="921"/>
        <v>0</v>
      </c>
      <c r="JV96" s="41">
        <f t="shared" si="921"/>
        <v>0</v>
      </c>
      <c r="JW96" s="41">
        <f t="shared" si="921"/>
        <v>0</v>
      </c>
      <c r="JX96" s="41">
        <f t="shared" si="921"/>
        <v>0</v>
      </c>
      <c r="JY96" s="41">
        <f t="shared" si="921"/>
        <v>0</v>
      </c>
      <c r="JZ96" s="41">
        <f t="shared" si="921"/>
        <v>0</v>
      </c>
      <c r="KA96" s="41">
        <f t="shared" si="921"/>
        <v>0</v>
      </c>
      <c r="KB96" s="41">
        <f t="shared" si="921"/>
        <v>0</v>
      </c>
      <c r="KC96" s="41">
        <f t="shared" si="921"/>
        <v>0</v>
      </c>
      <c r="KD96" s="41">
        <f t="shared" si="921"/>
        <v>0</v>
      </c>
      <c r="KE96" s="41">
        <f t="shared" si="921"/>
        <v>0</v>
      </c>
      <c r="KF96" s="41">
        <f t="shared" si="921"/>
        <v>0</v>
      </c>
      <c r="KG96" s="41">
        <f t="shared" si="921"/>
        <v>0</v>
      </c>
      <c r="KH96" s="41">
        <f t="shared" si="921"/>
        <v>0</v>
      </c>
      <c r="KI96" s="41">
        <f t="shared" si="921"/>
        <v>0</v>
      </c>
      <c r="KJ96" s="41">
        <f t="shared" si="921"/>
        <v>0</v>
      </c>
      <c r="KK96" s="41">
        <f t="shared" si="921"/>
        <v>0</v>
      </c>
      <c r="KL96" s="41">
        <f t="shared" si="921"/>
        <v>0</v>
      </c>
      <c r="KM96" s="41">
        <f t="shared" si="921"/>
        <v>0</v>
      </c>
      <c r="KN96" s="41">
        <f t="shared" si="921"/>
        <v>0</v>
      </c>
      <c r="KO96" s="41">
        <f t="shared" si="921"/>
        <v>0</v>
      </c>
      <c r="KP96" s="41">
        <f t="shared" si="921"/>
        <v>0</v>
      </c>
      <c r="KQ96" s="41">
        <f t="shared" si="921"/>
        <v>0</v>
      </c>
      <c r="KR96" s="41">
        <f t="shared" si="921"/>
        <v>0</v>
      </c>
      <c r="KS96" s="41">
        <f t="shared" si="921"/>
        <v>0</v>
      </c>
      <c r="KT96" s="41">
        <f t="shared" si="921"/>
        <v>0</v>
      </c>
      <c r="KU96" s="41">
        <f t="shared" si="921"/>
        <v>0</v>
      </c>
      <c r="KV96" s="41">
        <f t="shared" si="921"/>
        <v>0</v>
      </c>
      <c r="KW96" s="3"/>
      <c r="KX96" s="3"/>
    </row>
    <row r="97" spans="1:310" x14ac:dyDescent="0.25">
      <c r="A97" s="1"/>
      <c r="B97" s="79"/>
      <c r="C97" s="79"/>
      <c r="D97" s="79"/>
      <c r="E97" s="43" t="str">
        <f>E96</f>
        <v>поступление денежных средств от продажи допуслуг</v>
      </c>
      <c r="F97" s="1"/>
      <c r="G97" s="1"/>
      <c r="H97" s="11" t="str">
        <f>H96</f>
        <v>руб.</v>
      </c>
      <c r="I97" s="1"/>
      <c r="J97" s="1"/>
      <c r="K97" s="43" t="str">
        <f>справочники!$U$11</f>
        <v>постоянные-15сотрудников</v>
      </c>
      <c r="L97" s="1"/>
      <c r="M97" s="5"/>
      <c r="N97" s="45">
        <f>условия!U159</f>
        <v>30</v>
      </c>
      <c r="O97" s="19"/>
      <c r="P97" s="1"/>
      <c r="Q97" s="1"/>
      <c r="R97" s="45">
        <f t="shared" ref="R97:R98" si="922">SUMIFS($T97:$KW97,$T$1:$KW$1,"&gt;="&amp;1,$T$1:$KW$1,"&lt;="&amp;MAX($1:$1))</f>
        <v>17439.916666666672</v>
      </c>
      <c r="S97" s="1"/>
      <c r="T97" s="1"/>
      <c r="U97" s="40">
        <f>IF(U$7="",0,IF(U$1=MAX($1:$1),$R75-SUM($T97:T97),IF(U$1=1,SUMIFS(75:75,$1:$1,"&gt;="&amp;1,$1:$1,"&lt;="&amp;INT(-$N97/30))+(-$N97/30-INT(-$N97/30))*SUMIFS(75:75,$1:$1,INT(-$N97/30)+1),0)+(-$N97/30-INT(-$N97/30))*SUMIFS(75:75,$1:$1,U$1+INT(-$N97/30)+1)+(INT(-$N97/30)+1--$N97/30)*SUMIFS(75:75,$1:$1,U$1+INT(-$N97/30))))</f>
        <v>0</v>
      </c>
      <c r="V97" s="40">
        <f>IF(V$7="",0,IF(V$1=MAX($1:$1),$R75-SUM($T97:U97),IF(V$1=1,SUMIFS(75:75,$1:$1,"&gt;="&amp;1,$1:$1,"&lt;="&amp;INT(-$N97/30))+(-$N97/30-INT(-$N97/30))*SUMIFS(75:75,$1:$1,INT(-$N97/30)+1),0)+(-$N97/30-INT(-$N97/30))*SUMIFS(75:75,$1:$1,V$1+INT(-$N97/30)+1)+(INT(-$N97/30)+1--$N97/30)*SUMIFS(75:75,$1:$1,V$1+INT(-$N97/30))))</f>
        <v>114.98846153846156</v>
      </c>
      <c r="W97" s="40">
        <f>IF(W$7="",0,IF(W$1=MAX($1:$1),$R75-SUM($T97:V97),IF(W$1=1,SUMIFS(75:75,$1:$1,"&gt;="&amp;1,$1:$1,"&lt;="&amp;INT(-$N97/30))+(-$N97/30-INT(-$N97/30))*SUMIFS(75:75,$1:$1,INT(-$N97/30)+1),0)+(-$N97/30-INT(-$N97/30))*SUMIFS(75:75,$1:$1,W$1+INT(-$N97/30)+1)+(INT(-$N97/30)+1--$N97/30)*SUMIFS(75:75,$1:$1,W$1+INT(-$N97/30))))</f>
        <v>249.14166666666671</v>
      </c>
      <c r="X97" s="40">
        <f>IF(X$7="",0,IF(X$1=MAX($1:$1),$R75-SUM($T97:W97),IF(X$1=1,SUMIFS(75:75,$1:$1,"&gt;="&amp;1,$1:$1,"&lt;="&amp;INT(-$N97/30))+(-$N97/30-INT(-$N97/30))*SUMIFS(75:75,$1:$1,INT(-$N97/30)+1),0)+(-$N97/30-INT(-$N97/30))*SUMIFS(75:75,$1:$1,X$1+INT(-$N97/30)+1)+(INT(-$N97/30)+1--$N97/30)*SUMIFS(75:75,$1:$1,X$1+INT(-$N97/30))))</f>
        <v>402.45961538461546</v>
      </c>
      <c r="Y97" s="40">
        <f>IF(Y$7="",0,IF(Y$1=MAX($1:$1),$R75-SUM($T97:X97),IF(Y$1=1,SUMIFS(75:75,$1:$1,"&gt;="&amp;1,$1:$1,"&lt;="&amp;INT(-$N97/30))+(-$N97/30-INT(-$N97/30))*SUMIFS(75:75,$1:$1,INT(-$N97/30)+1),0)+(-$N97/30-INT(-$N97/30))*SUMIFS(75:75,$1:$1,Y$1+INT(-$N97/30)+1)+(INT(-$N97/30)+1--$N97/30)*SUMIFS(75:75,$1:$1,Y$1+INT(-$N97/30))))</f>
        <v>574.94230769230785</v>
      </c>
      <c r="Z97" s="40">
        <f>IF(Z$7="",0,IF(Z$1=MAX($1:$1),$R75-SUM($T97:Y97),IF(Z$1=1,SUMIFS(75:75,$1:$1,"&gt;="&amp;1,$1:$1,"&lt;="&amp;INT(-$N97/30))+(-$N97/30-INT(-$N97/30))*SUMIFS(75:75,$1:$1,INT(-$N97/30)+1),0)+(-$N97/30-INT(-$N97/30))*SUMIFS(75:75,$1:$1,Z$1+INT(-$N97/30)+1)+(INT(-$N97/30)+1--$N97/30)*SUMIFS(75:75,$1:$1,Z$1+INT(-$N97/30))))</f>
        <v>766.58974358974388</v>
      </c>
      <c r="AA97" s="40">
        <f>IF(AA$7="",0,IF(AA$1=MAX($1:$1),$R75-SUM($T97:Z97),IF(AA$1=1,SUMIFS(75:75,$1:$1,"&gt;="&amp;1,$1:$1,"&lt;="&amp;INT(-$N97/30))+(-$N97/30-INT(-$N97/30))*SUMIFS(75:75,$1:$1,INT(-$N97/30)+1),0)+(-$N97/30-INT(-$N97/30))*SUMIFS(75:75,$1:$1,AA$1+INT(-$N97/30)+1)+(INT(-$N97/30)+1--$N97/30)*SUMIFS(75:75,$1:$1,AA$1+INT(-$N97/30))))</f>
        <v>977.40192307692348</v>
      </c>
      <c r="AB97" s="40">
        <f>IF(AB$7="",0,IF(AB$1=MAX($1:$1),$R75-SUM($T97:AA97),IF(AB$1=1,SUMIFS(75:75,$1:$1,"&gt;="&amp;1,$1:$1,"&lt;="&amp;INT(-$N97/30))+(-$N97/30-INT(-$N97/30))*SUMIFS(75:75,$1:$1,INT(-$N97/30)+1),0)+(-$N97/30-INT(-$N97/30))*SUMIFS(75:75,$1:$1,AB$1+INT(-$N97/30)+1)+(INT(-$N97/30)+1--$N97/30)*SUMIFS(75:75,$1:$1,AB$1+INT(-$N97/30))))</f>
        <v>1207.3788461538466</v>
      </c>
      <c r="AC97" s="40">
        <f>IF(AC$7="",0,IF(AC$1=MAX($1:$1),$R75-SUM($T97:AB97),IF(AC$1=1,SUMIFS(75:75,$1:$1,"&gt;="&amp;1,$1:$1,"&lt;="&amp;INT(-$N97/30))+(-$N97/30-INT(-$N97/30))*SUMIFS(75:75,$1:$1,INT(-$N97/30)+1),0)+(-$N97/30-INT(-$N97/30))*SUMIFS(75:75,$1:$1,AC$1+INT(-$N97/30)+1)+(INT(-$N97/30)+1--$N97/30)*SUMIFS(75:75,$1:$1,AC$1+INT(-$N97/30))))</f>
        <v>1456.5205128205132</v>
      </c>
      <c r="AD97" s="40">
        <f>IF(AD$7="",0,IF(AD$1=MAX($1:$1),$R75-SUM($T97:AC97),IF(AD$1=1,SUMIFS(75:75,$1:$1,"&gt;="&amp;1,$1:$1,"&lt;="&amp;INT(-$N97/30))+(-$N97/30-INT(-$N97/30))*SUMIFS(75:75,$1:$1,INT(-$N97/30)+1),0)+(-$N97/30-INT(-$N97/30))*SUMIFS(75:75,$1:$1,AD$1+INT(-$N97/30)+1)+(INT(-$N97/30)+1--$N97/30)*SUMIFS(75:75,$1:$1,AD$1+INT(-$N97/30))))</f>
        <v>1724.8269230769235</v>
      </c>
      <c r="AE97" s="40">
        <f>IF(AE$7="",0,IF(AE$1=MAX($1:$1),$R75-SUM($T97:AD97),IF(AE$1=1,SUMIFS(75:75,$1:$1,"&gt;="&amp;1,$1:$1,"&lt;="&amp;INT(-$N97/30))+(-$N97/30-INT(-$N97/30))*SUMIFS(75:75,$1:$1,INT(-$N97/30)+1),0)+(-$N97/30-INT(-$N97/30))*SUMIFS(75:75,$1:$1,AE$1+INT(-$N97/30)+1)+(INT(-$N97/30)+1--$N97/30)*SUMIFS(75:75,$1:$1,AE$1+INT(-$N97/30))))</f>
        <v>2012.2980769230774</v>
      </c>
      <c r="AF97" s="40">
        <f>IF(AF$7="",0,IF(AF$1=MAX($1:$1),$R75-SUM($T97:AE97),IF(AF$1=1,SUMIFS(75:75,$1:$1,"&gt;="&amp;1,$1:$1,"&lt;="&amp;INT(-$N97/30))+(-$N97/30-INT(-$N97/30))*SUMIFS(75:75,$1:$1,INT(-$N97/30)+1),0)+(-$N97/30-INT(-$N97/30))*SUMIFS(75:75,$1:$1,AF$1+INT(-$N97/30)+1)+(INT(-$N97/30)+1--$N97/30)*SUMIFS(75:75,$1:$1,AF$1+INT(-$N97/30))))</f>
        <v>2318.9339743589753</v>
      </c>
      <c r="AG97" s="40">
        <f>IF(AG$7="",0,IF(AG$1=MAX($1:$1),$R75-SUM($T97:AF97),IF(AG$1=1,SUMIFS(75:75,$1:$1,"&gt;="&amp;1,$1:$1,"&lt;="&amp;INT(-$N97/30))+(-$N97/30-INT(-$N97/30))*SUMIFS(75:75,$1:$1,INT(-$N97/30)+1),0)+(-$N97/30-INT(-$N97/30))*SUMIFS(75:75,$1:$1,AG$1+INT(-$N97/30)+1)+(INT(-$N97/30)+1--$N97/30)*SUMIFS(75:75,$1:$1,AG$1+INT(-$N97/30))))</f>
        <v>5634.4346153846163</v>
      </c>
      <c r="AH97" s="40">
        <f>IF(AH$7="",0,IF(AH$1=MAX($1:$1),$R75-SUM($T97:AG97),IF(AH$1=1,SUMIFS(75:75,$1:$1,"&gt;="&amp;1,$1:$1,"&lt;="&amp;INT(-$N97/30))+(-$N97/30-INT(-$N97/30))*SUMIFS(75:75,$1:$1,INT(-$N97/30)+1),0)+(-$N97/30-INT(-$N97/30))*SUMIFS(75:75,$1:$1,AH$1+INT(-$N97/30)+1)+(INT(-$N97/30)+1--$N97/30)*SUMIFS(75:75,$1:$1,AH$1+INT(-$N97/30))))</f>
        <v>0</v>
      </c>
      <c r="AI97" s="40">
        <f>IF(AI$7="",0,IF(AI$1=MAX($1:$1),$R75-SUM($T97:AH97),IF(AI$1=1,SUMIFS(75:75,$1:$1,"&gt;="&amp;1,$1:$1,"&lt;="&amp;INT(-$N97/30))+(-$N97/30-INT(-$N97/30))*SUMIFS(75:75,$1:$1,INT(-$N97/30)+1),0)+(-$N97/30-INT(-$N97/30))*SUMIFS(75:75,$1:$1,AI$1+INT(-$N97/30)+1)+(INT(-$N97/30)+1--$N97/30)*SUMIFS(75:75,$1:$1,AI$1+INT(-$N97/30))))</f>
        <v>0</v>
      </c>
      <c r="AJ97" s="40">
        <f>IF(AJ$7="",0,IF(AJ$1=MAX($1:$1),$R75-SUM($T97:AI97),IF(AJ$1=1,SUMIFS(75:75,$1:$1,"&gt;="&amp;1,$1:$1,"&lt;="&amp;INT(-$N97/30))+(-$N97/30-INT(-$N97/30))*SUMIFS(75:75,$1:$1,INT(-$N97/30)+1),0)+(-$N97/30-INT(-$N97/30))*SUMIFS(75:75,$1:$1,AJ$1+INT(-$N97/30)+1)+(INT(-$N97/30)+1--$N97/30)*SUMIFS(75:75,$1:$1,AJ$1+INT(-$N97/30))))</f>
        <v>0</v>
      </c>
      <c r="AK97" s="40">
        <f>IF(AK$7="",0,IF(AK$1=MAX($1:$1),$R75-SUM($T97:AJ97),IF(AK$1=1,SUMIFS(75:75,$1:$1,"&gt;="&amp;1,$1:$1,"&lt;="&amp;INT(-$N97/30))+(-$N97/30-INT(-$N97/30))*SUMIFS(75:75,$1:$1,INT(-$N97/30)+1),0)+(-$N97/30-INT(-$N97/30))*SUMIFS(75:75,$1:$1,AK$1+INT(-$N97/30)+1)+(INT(-$N97/30)+1--$N97/30)*SUMIFS(75:75,$1:$1,AK$1+INT(-$N97/30))))</f>
        <v>0</v>
      </c>
      <c r="AL97" s="40">
        <f>IF(AL$7="",0,IF(AL$1=MAX($1:$1),$R75-SUM($T97:AK97),IF(AL$1=1,SUMIFS(75:75,$1:$1,"&gt;="&amp;1,$1:$1,"&lt;="&amp;INT(-$N97/30))+(-$N97/30-INT(-$N97/30))*SUMIFS(75:75,$1:$1,INT(-$N97/30)+1),0)+(-$N97/30-INT(-$N97/30))*SUMIFS(75:75,$1:$1,AL$1+INT(-$N97/30)+1)+(INT(-$N97/30)+1--$N97/30)*SUMIFS(75:75,$1:$1,AL$1+INT(-$N97/30))))</f>
        <v>0</v>
      </c>
      <c r="AM97" s="40">
        <f>IF(AM$7="",0,IF(AM$1=MAX($1:$1),$R75-SUM($T97:AL97),IF(AM$1=1,SUMIFS(75:75,$1:$1,"&gt;="&amp;1,$1:$1,"&lt;="&amp;INT(-$N97/30))+(-$N97/30-INT(-$N97/30))*SUMIFS(75:75,$1:$1,INT(-$N97/30)+1),0)+(-$N97/30-INT(-$N97/30))*SUMIFS(75:75,$1:$1,AM$1+INT(-$N97/30)+1)+(INT(-$N97/30)+1--$N97/30)*SUMIFS(75:75,$1:$1,AM$1+INT(-$N97/30))))</f>
        <v>0</v>
      </c>
      <c r="AN97" s="40">
        <f>IF(AN$7="",0,IF(AN$1=MAX($1:$1),$R75-SUM($T97:AM97),IF(AN$1=1,SUMIFS(75:75,$1:$1,"&gt;="&amp;1,$1:$1,"&lt;="&amp;INT(-$N97/30))+(-$N97/30-INT(-$N97/30))*SUMIFS(75:75,$1:$1,INT(-$N97/30)+1),0)+(-$N97/30-INT(-$N97/30))*SUMIFS(75:75,$1:$1,AN$1+INT(-$N97/30)+1)+(INT(-$N97/30)+1--$N97/30)*SUMIFS(75:75,$1:$1,AN$1+INT(-$N97/30))))</f>
        <v>0</v>
      </c>
      <c r="AO97" s="40">
        <f>IF(AO$7="",0,IF(AO$1=MAX($1:$1),$R75-SUM($T97:AN97),IF(AO$1=1,SUMIFS(75:75,$1:$1,"&gt;="&amp;1,$1:$1,"&lt;="&amp;INT(-$N97/30))+(-$N97/30-INT(-$N97/30))*SUMIFS(75:75,$1:$1,INT(-$N97/30)+1),0)+(-$N97/30-INT(-$N97/30))*SUMIFS(75:75,$1:$1,AO$1+INT(-$N97/30)+1)+(INT(-$N97/30)+1--$N97/30)*SUMIFS(75:75,$1:$1,AO$1+INT(-$N97/30))))</f>
        <v>0</v>
      </c>
      <c r="AP97" s="40">
        <f>IF(AP$7="",0,IF(AP$1=MAX($1:$1),$R75-SUM($T97:AO97),IF(AP$1=1,SUMIFS(75:75,$1:$1,"&gt;="&amp;1,$1:$1,"&lt;="&amp;INT(-$N97/30))+(-$N97/30-INT(-$N97/30))*SUMIFS(75:75,$1:$1,INT(-$N97/30)+1),0)+(-$N97/30-INT(-$N97/30))*SUMIFS(75:75,$1:$1,AP$1+INT(-$N97/30)+1)+(INT(-$N97/30)+1--$N97/30)*SUMIFS(75:75,$1:$1,AP$1+INT(-$N97/30))))</f>
        <v>0</v>
      </c>
      <c r="AQ97" s="40">
        <f>IF(AQ$7="",0,IF(AQ$1=MAX($1:$1),$R75-SUM($T97:AP97),IF(AQ$1=1,SUMIFS(75:75,$1:$1,"&gt;="&amp;1,$1:$1,"&lt;="&amp;INT(-$N97/30))+(-$N97/30-INT(-$N97/30))*SUMIFS(75:75,$1:$1,INT(-$N97/30)+1),0)+(-$N97/30-INT(-$N97/30))*SUMIFS(75:75,$1:$1,AQ$1+INT(-$N97/30)+1)+(INT(-$N97/30)+1--$N97/30)*SUMIFS(75:75,$1:$1,AQ$1+INT(-$N97/30))))</f>
        <v>0</v>
      </c>
      <c r="AR97" s="40">
        <f>IF(AR$7="",0,IF(AR$1=MAX($1:$1),$R75-SUM($T97:AQ97),IF(AR$1=1,SUMIFS(75:75,$1:$1,"&gt;="&amp;1,$1:$1,"&lt;="&amp;INT(-$N97/30))+(-$N97/30-INT(-$N97/30))*SUMIFS(75:75,$1:$1,INT(-$N97/30)+1),0)+(-$N97/30-INT(-$N97/30))*SUMIFS(75:75,$1:$1,AR$1+INT(-$N97/30)+1)+(INT(-$N97/30)+1--$N97/30)*SUMIFS(75:75,$1:$1,AR$1+INT(-$N97/30))))</f>
        <v>0</v>
      </c>
      <c r="AS97" s="40">
        <f>IF(AS$7="",0,IF(AS$1=MAX($1:$1),$R75-SUM($T97:AR97),IF(AS$1=1,SUMIFS(75:75,$1:$1,"&gt;="&amp;1,$1:$1,"&lt;="&amp;INT(-$N97/30))+(-$N97/30-INT(-$N97/30))*SUMIFS(75:75,$1:$1,INT(-$N97/30)+1),0)+(-$N97/30-INT(-$N97/30))*SUMIFS(75:75,$1:$1,AS$1+INT(-$N97/30)+1)+(INT(-$N97/30)+1--$N97/30)*SUMIFS(75:75,$1:$1,AS$1+INT(-$N97/30))))</f>
        <v>0</v>
      </c>
      <c r="AT97" s="40">
        <f>IF(AT$7="",0,IF(AT$1=MAX($1:$1),$R75-SUM($T97:AS97),IF(AT$1=1,SUMIFS(75:75,$1:$1,"&gt;="&amp;1,$1:$1,"&lt;="&amp;INT(-$N97/30))+(-$N97/30-INT(-$N97/30))*SUMIFS(75:75,$1:$1,INT(-$N97/30)+1),0)+(-$N97/30-INT(-$N97/30))*SUMIFS(75:75,$1:$1,AT$1+INT(-$N97/30)+1)+(INT(-$N97/30)+1--$N97/30)*SUMIFS(75:75,$1:$1,AT$1+INT(-$N97/30))))</f>
        <v>0</v>
      </c>
      <c r="AU97" s="40">
        <f>IF(AU$7="",0,IF(AU$1=MAX($1:$1),$R75-SUM($T97:AT97),IF(AU$1=1,SUMIFS(75:75,$1:$1,"&gt;="&amp;1,$1:$1,"&lt;="&amp;INT(-$N97/30))+(-$N97/30-INT(-$N97/30))*SUMIFS(75:75,$1:$1,INT(-$N97/30)+1),0)+(-$N97/30-INT(-$N97/30))*SUMIFS(75:75,$1:$1,AU$1+INT(-$N97/30)+1)+(INT(-$N97/30)+1--$N97/30)*SUMIFS(75:75,$1:$1,AU$1+INT(-$N97/30))))</f>
        <v>0</v>
      </c>
      <c r="AV97" s="40">
        <f>IF(AV$7="",0,IF(AV$1=MAX($1:$1),$R75-SUM($T97:AU97),IF(AV$1=1,SUMIFS(75:75,$1:$1,"&gt;="&amp;1,$1:$1,"&lt;="&amp;INT(-$N97/30))+(-$N97/30-INT(-$N97/30))*SUMIFS(75:75,$1:$1,INT(-$N97/30)+1),0)+(-$N97/30-INT(-$N97/30))*SUMIFS(75:75,$1:$1,AV$1+INT(-$N97/30)+1)+(INT(-$N97/30)+1--$N97/30)*SUMIFS(75:75,$1:$1,AV$1+INT(-$N97/30))))</f>
        <v>0</v>
      </c>
      <c r="AW97" s="40">
        <f>IF(AW$7="",0,IF(AW$1=MAX($1:$1),$R75-SUM($T97:AV97),IF(AW$1=1,SUMIFS(75:75,$1:$1,"&gt;="&amp;1,$1:$1,"&lt;="&amp;INT(-$N97/30))+(-$N97/30-INT(-$N97/30))*SUMIFS(75:75,$1:$1,INT(-$N97/30)+1),0)+(-$N97/30-INT(-$N97/30))*SUMIFS(75:75,$1:$1,AW$1+INT(-$N97/30)+1)+(INT(-$N97/30)+1--$N97/30)*SUMIFS(75:75,$1:$1,AW$1+INT(-$N97/30))))</f>
        <v>0</v>
      </c>
      <c r="AX97" s="40">
        <f>IF(AX$7="",0,IF(AX$1=MAX($1:$1),$R75-SUM($T97:AW97),IF(AX$1=1,SUMIFS(75:75,$1:$1,"&gt;="&amp;1,$1:$1,"&lt;="&amp;INT(-$N97/30))+(-$N97/30-INT(-$N97/30))*SUMIFS(75:75,$1:$1,INT(-$N97/30)+1),0)+(-$N97/30-INT(-$N97/30))*SUMIFS(75:75,$1:$1,AX$1+INT(-$N97/30)+1)+(INT(-$N97/30)+1--$N97/30)*SUMIFS(75:75,$1:$1,AX$1+INT(-$N97/30))))</f>
        <v>0</v>
      </c>
      <c r="AY97" s="40">
        <f>IF(AY$7="",0,IF(AY$1=MAX($1:$1),$R75-SUM($T97:AX97),IF(AY$1=1,SUMIFS(75:75,$1:$1,"&gt;="&amp;1,$1:$1,"&lt;="&amp;INT(-$N97/30))+(-$N97/30-INT(-$N97/30))*SUMIFS(75:75,$1:$1,INT(-$N97/30)+1),0)+(-$N97/30-INT(-$N97/30))*SUMIFS(75:75,$1:$1,AY$1+INT(-$N97/30)+1)+(INT(-$N97/30)+1--$N97/30)*SUMIFS(75:75,$1:$1,AY$1+INT(-$N97/30))))</f>
        <v>0</v>
      </c>
      <c r="AZ97" s="40">
        <f>IF(AZ$7="",0,IF(AZ$1=MAX($1:$1),$R75-SUM($T97:AY97),IF(AZ$1=1,SUMIFS(75:75,$1:$1,"&gt;="&amp;1,$1:$1,"&lt;="&amp;INT(-$N97/30))+(-$N97/30-INT(-$N97/30))*SUMIFS(75:75,$1:$1,INT(-$N97/30)+1),0)+(-$N97/30-INT(-$N97/30))*SUMIFS(75:75,$1:$1,AZ$1+INT(-$N97/30)+1)+(INT(-$N97/30)+1--$N97/30)*SUMIFS(75:75,$1:$1,AZ$1+INT(-$N97/30))))</f>
        <v>0</v>
      </c>
      <c r="BA97" s="40">
        <f>IF(BA$7="",0,IF(BA$1=MAX($1:$1),$R75-SUM($T97:AZ97),IF(BA$1=1,SUMIFS(75:75,$1:$1,"&gt;="&amp;1,$1:$1,"&lt;="&amp;INT(-$N97/30))+(-$N97/30-INT(-$N97/30))*SUMIFS(75:75,$1:$1,INT(-$N97/30)+1),0)+(-$N97/30-INT(-$N97/30))*SUMIFS(75:75,$1:$1,BA$1+INT(-$N97/30)+1)+(INT(-$N97/30)+1--$N97/30)*SUMIFS(75:75,$1:$1,BA$1+INT(-$N97/30))))</f>
        <v>0</v>
      </c>
      <c r="BB97" s="40">
        <f>IF(BB$7="",0,IF(BB$1=MAX($1:$1),$R75-SUM($T97:BA97),IF(BB$1=1,SUMIFS(75:75,$1:$1,"&gt;="&amp;1,$1:$1,"&lt;="&amp;INT(-$N97/30))+(-$N97/30-INT(-$N97/30))*SUMIFS(75:75,$1:$1,INT(-$N97/30)+1),0)+(-$N97/30-INT(-$N97/30))*SUMIFS(75:75,$1:$1,BB$1+INT(-$N97/30)+1)+(INT(-$N97/30)+1--$N97/30)*SUMIFS(75:75,$1:$1,BB$1+INT(-$N97/30))))</f>
        <v>0</v>
      </c>
      <c r="BC97" s="40">
        <f>IF(BC$7="",0,IF(BC$1=MAX($1:$1),$R75-SUM($T97:BB97),IF(BC$1=1,SUMIFS(75:75,$1:$1,"&gt;="&amp;1,$1:$1,"&lt;="&amp;INT(-$N97/30))+(-$N97/30-INT(-$N97/30))*SUMIFS(75:75,$1:$1,INT(-$N97/30)+1),0)+(-$N97/30-INT(-$N97/30))*SUMIFS(75:75,$1:$1,BC$1+INT(-$N97/30)+1)+(INT(-$N97/30)+1--$N97/30)*SUMIFS(75:75,$1:$1,BC$1+INT(-$N97/30))))</f>
        <v>0</v>
      </c>
      <c r="BD97" s="40">
        <f>IF(BD$7="",0,IF(BD$1=MAX($1:$1),$R75-SUM($T97:BC97),IF(BD$1=1,SUMIFS(75:75,$1:$1,"&gt;="&amp;1,$1:$1,"&lt;="&amp;INT(-$N97/30))+(-$N97/30-INT(-$N97/30))*SUMIFS(75:75,$1:$1,INT(-$N97/30)+1),0)+(-$N97/30-INT(-$N97/30))*SUMIFS(75:75,$1:$1,BD$1+INT(-$N97/30)+1)+(INT(-$N97/30)+1--$N97/30)*SUMIFS(75:75,$1:$1,BD$1+INT(-$N97/30))))</f>
        <v>0</v>
      </c>
      <c r="BE97" s="40">
        <f>IF(BE$7="",0,IF(BE$1=MAX($1:$1),$R75-SUM($T97:BD97),IF(BE$1=1,SUMIFS(75:75,$1:$1,"&gt;="&amp;1,$1:$1,"&lt;="&amp;INT(-$N97/30))+(-$N97/30-INT(-$N97/30))*SUMIFS(75:75,$1:$1,INT(-$N97/30)+1),0)+(-$N97/30-INT(-$N97/30))*SUMIFS(75:75,$1:$1,BE$1+INT(-$N97/30)+1)+(INT(-$N97/30)+1--$N97/30)*SUMIFS(75:75,$1:$1,BE$1+INT(-$N97/30))))</f>
        <v>0</v>
      </c>
      <c r="BF97" s="40">
        <f>IF(BF$7="",0,IF(BF$1=MAX($1:$1),$R75-SUM($T97:BE97),IF(BF$1=1,SUMIFS(75:75,$1:$1,"&gt;="&amp;1,$1:$1,"&lt;="&amp;INT(-$N97/30))+(-$N97/30-INT(-$N97/30))*SUMIFS(75:75,$1:$1,INT(-$N97/30)+1),0)+(-$N97/30-INT(-$N97/30))*SUMIFS(75:75,$1:$1,BF$1+INT(-$N97/30)+1)+(INT(-$N97/30)+1--$N97/30)*SUMIFS(75:75,$1:$1,BF$1+INT(-$N97/30))))</f>
        <v>0</v>
      </c>
      <c r="BG97" s="40">
        <f>IF(BG$7="",0,IF(BG$1=MAX($1:$1),$R75-SUM($T97:BF97),IF(BG$1=1,SUMIFS(75:75,$1:$1,"&gt;="&amp;1,$1:$1,"&lt;="&amp;INT(-$N97/30))+(-$N97/30-INT(-$N97/30))*SUMIFS(75:75,$1:$1,INT(-$N97/30)+1),0)+(-$N97/30-INT(-$N97/30))*SUMIFS(75:75,$1:$1,BG$1+INT(-$N97/30)+1)+(INT(-$N97/30)+1--$N97/30)*SUMIFS(75:75,$1:$1,BG$1+INT(-$N97/30))))</f>
        <v>0</v>
      </c>
      <c r="BH97" s="40">
        <f>IF(BH$7="",0,IF(BH$1=MAX($1:$1),$R75-SUM($T97:BG97),IF(BH$1=1,SUMIFS(75:75,$1:$1,"&gt;="&amp;1,$1:$1,"&lt;="&amp;INT(-$N97/30))+(-$N97/30-INT(-$N97/30))*SUMIFS(75:75,$1:$1,INT(-$N97/30)+1),0)+(-$N97/30-INT(-$N97/30))*SUMIFS(75:75,$1:$1,BH$1+INT(-$N97/30)+1)+(INT(-$N97/30)+1--$N97/30)*SUMIFS(75:75,$1:$1,BH$1+INT(-$N97/30))))</f>
        <v>0</v>
      </c>
      <c r="BI97" s="40">
        <f>IF(BI$7="",0,IF(BI$1=MAX($1:$1),$R75-SUM($T97:BH97),IF(BI$1=1,SUMIFS(75:75,$1:$1,"&gt;="&amp;1,$1:$1,"&lt;="&amp;INT(-$N97/30))+(-$N97/30-INT(-$N97/30))*SUMIFS(75:75,$1:$1,INT(-$N97/30)+1),0)+(-$N97/30-INT(-$N97/30))*SUMIFS(75:75,$1:$1,BI$1+INT(-$N97/30)+1)+(INT(-$N97/30)+1--$N97/30)*SUMIFS(75:75,$1:$1,BI$1+INT(-$N97/30))))</f>
        <v>0</v>
      </c>
      <c r="BJ97" s="40">
        <f>IF(BJ$7="",0,IF(BJ$1=MAX($1:$1),$R75-SUM($T97:BI97),IF(BJ$1=1,SUMIFS(75:75,$1:$1,"&gt;="&amp;1,$1:$1,"&lt;="&amp;INT(-$N97/30))+(-$N97/30-INT(-$N97/30))*SUMIFS(75:75,$1:$1,INT(-$N97/30)+1),0)+(-$N97/30-INT(-$N97/30))*SUMIFS(75:75,$1:$1,BJ$1+INT(-$N97/30)+1)+(INT(-$N97/30)+1--$N97/30)*SUMIFS(75:75,$1:$1,BJ$1+INT(-$N97/30))))</f>
        <v>0</v>
      </c>
      <c r="BK97" s="40">
        <f>IF(BK$7="",0,IF(BK$1=MAX($1:$1),$R75-SUM($T97:BJ97),IF(BK$1=1,SUMIFS(75:75,$1:$1,"&gt;="&amp;1,$1:$1,"&lt;="&amp;INT(-$N97/30))+(-$N97/30-INT(-$N97/30))*SUMIFS(75:75,$1:$1,INT(-$N97/30)+1),0)+(-$N97/30-INT(-$N97/30))*SUMIFS(75:75,$1:$1,BK$1+INT(-$N97/30)+1)+(INT(-$N97/30)+1--$N97/30)*SUMIFS(75:75,$1:$1,BK$1+INT(-$N97/30))))</f>
        <v>0</v>
      </c>
      <c r="BL97" s="40">
        <f>IF(BL$7="",0,IF(BL$1=MAX($1:$1),$R75-SUM($T97:BK97),IF(BL$1=1,SUMIFS(75:75,$1:$1,"&gt;="&amp;1,$1:$1,"&lt;="&amp;INT(-$N97/30))+(-$N97/30-INT(-$N97/30))*SUMIFS(75:75,$1:$1,INT(-$N97/30)+1),0)+(-$N97/30-INT(-$N97/30))*SUMIFS(75:75,$1:$1,BL$1+INT(-$N97/30)+1)+(INT(-$N97/30)+1--$N97/30)*SUMIFS(75:75,$1:$1,BL$1+INT(-$N97/30))))</f>
        <v>0</v>
      </c>
      <c r="BM97" s="40">
        <f>IF(BM$7="",0,IF(BM$1=MAX($1:$1),$R75-SUM($T97:BL97),IF(BM$1=1,SUMIFS(75:75,$1:$1,"&gt;="&amp;1,$1:$1,"&lt;="&amp;INT(-$N97/30))+(-$N97/30-INT(-$N97/30))*SUMIFS(75:75,$1:$1,INT(-$N97/30)+1),0)+(-$N97/30-INT(-$N97/30))*SUMIFS(75:75,$1:$1,BM$1+INT(-$N97/30)+1)+(INT(-$N97/30)+1--$N97/30)*SUMIFS(75:75,$1:$1,BM$1+INT(-$N97/30))))</f>
        <v>0</v>
      </c>
      <c r="BN97" s="40">
        <f>IF(BN$7="",0,IF(BN$1=MAX($1:$1),$R75-SUM($T97:BM97),IF(BN$1=1,SUMIFS(75:75,$1:$1,"&gt;="&amp;1,$1:$1,"&lt;="&amp;INT(-$N97/30))+(-$N97/30-INT(-$N97/30))*SUMIFS(75:75,$1:$1,INT(-$N97/30)+1),0)+(-$N97/30-INT(-$N97/30))*SUMIFS(75:75,$1:$1,BN$1+INT(-$N97/30)+1)+(INT(-$N97/30)+1--$N97/30)*SUMIFS(75:75,$1:$1,BN$1+INT(-$N97/30))))</f>
        <v>0</v>
      </c>
      <c r="BO97" s="40">
        <f>IF(BO$7="",0,IF(BO$1=MAX($1:$1),$R75-SUM($T97:BN97),IF(BO$1=1,SUMIFS(75:75,$1:$1,"&gt;="&amp;1,$1:$1,"&lt;="&amp;INT(-$N97/30))+(-$N97/30-INT(-$N97/30))*SUMIFS(75:75,$1:$1,INT(-$N97/30)+1),0)+(-$N97/30-INT(-$N97/30))*SUMIFS(75:75,$1:$1,BO$1+INT(-$N97/30)+1)+(INT(-$N97/30)+1--$N97/30)*SUMIFS(75:75,$1:$1,BO$1+INT(-$N97/30))))</f>
        <v>0</v>
      </c>
      <c r="BP97" s="40">
        <f>IF(BP$7="",0,IF(BP$1=MAX($1:$1),$R75-SUM($T97:BO97),IF(BP$1=1,SUMIFS(75:75,$1:$1,"&gt;="&amp;1,$1:$1,"&lt;="&amp;INT(-$N97/30))+(-$N97/30-INT(-$N97/30))*SUMIFS(75:75,$1:$1,INT(-$N97/30)+1),0)+(-$N97/30-INT(-$N97/30))*SUMIFS(75:75,$1:$1,BP$1+INT(-$N97/30)+1)+(INT(-$N97/30)+1--$N97/30)*SUMIFS(75:75,$1:$1,BP$1+INT(-$N97/30))))</f>
        <v>0</v>
      </c>
      <c r="BQ97" s="40">
        <f>IF(BQ$7="",0,IF(BQ$1=MAX($1:$1),$R75-SUM($T97:BP97),IF(BQ$1=1,SUMIFS(75:75,$1:$1,"&gt;="&amp;1,$1:$1,"&lt;="&amp;INT(-$N97/30))+(-$N97/30-INT(-$N97/30))*SUMIFS(75:75,$1:$1,INT(-$N97/30)+1),0)+(-$N97/30-INT(-$N97/30))*SUMIFS(75:75,$1:$1,BQ$1+INT(-$N97/30)+1)+(INT(-$N97/30)+1--$N97/30)*SUMIFS(75:75,$1:$1,BQ$1+INT(-$N97/30))))</f>
        <v>0</v>
      </c>
      <c r="BR97" s="40">
        <f>IF(BR$7="",0,IF(BR$1=MAX($1:$1),$R75-SUM($T97:BQ97),IF(BR$1=1,SUMIFS(75:75,$1:$1,"&gt;="&amp;1,$1:$1,"&lt;="&amp;INT(-$N97/30))+(-$N97/30-INT(-$N97/30))*SUMIFS(75:75,$1:$1,INT(-$N97/30)+1),0)+(-$N97/30-INT(-$N97/30))*SUMIFS(75:75,$1:$1,BR$1+INT(-$N97/30)+1)+(INT(-$N97/30)+1--$N97/30)*SUMIFS(75:75,$1:$1,BR$1+INT(-$N97/30))))</f>
        <v>0</v>
      </c>
      <c r="BS97" s="40">
        <f>IF(BS$7="",0,IF(BS$1=MAX($1:$1),$R75-SUM($T97:BR97),IF(BS$1=1,SUMIFS(75:75,$1:$1,"&gt;="&amp;1,$1:$1,"&lt;="&amp;INT(-$N97/30))+(-$N97/30-INT(-$N97/30))*SUMIFS(75:75,$1:$1,INT(-$N97/30)+1),0)+(-$N97/30-INT(-$N97/30))*SUMIFS(75:75,$1:$1,BS$1+INT(-$N97/30)+1)+(INT(-$N97/30)+1--$N97/30)*SUMIFS(75:75,$1:$1,BS$1+INT(-$N97/30))))</f>
        <v>0</v>
      </c>
      <c r="BT97" s="40">
        <f>IF(BT$7="",0,IF(BT$1=MAX($1:$1),$R75-SUM($T97:BS97),IF(BT$1=1,SUMIFS(75:75,$1:$1,"&gt;="&amp;1,$1:$1,"&lt;="&amp;INT(-$N97/30))+(-$N97/30-INT(-$N97/30))*SUMIFS(75:75,$1:$1,INT(-$N97/30)+1),0)+(-$N97/30-INT(-$N97/30))*SUMIFS(75:75,$1:$1,BT$1+INT(-$N97/30)+1)+(INT(-$N97/30)+1--$N97/30)*SUMIFS(75:75,$1:$1,BT$1+INT(-$N97/30))))</f>
        <v>0</v>
      </c>
      <c r="BU97" s="40">
        <f>IF(BU$7="",0,IF(BU$1=MAX($1:$1),$R75-SUM($T97:BT97),IF(BU$1=1,SUMIFS(75:75,$1:$1,"&gt;="&amp;1,$1:$1,"&lt;="&amp;INT(-$N97/30))+(-$N97/30-INT(-$N97/30))*SUMIFS(75:75,$1:$1,INT(-$N97/30)+1),0)+(-$N97/30-INT(-$N97/30))*SUMIFS(75:75,$1:$1,BU$1+INT(-$N97/30)+1)+(INT(-$N97/30)+1--$N97/30)*SUMIFS(75:75,$1:$1,BU$1+INT(-$N97/30))))</f>
        <v>0</v>
      </c>
      <c r="BV97" s="40">
        <f>IF(BV$7="",0,IF(BV$1=MAX($1:$1),$R75-SUM($T97:BU97),IF(BV$1=1,SUMIFS(75:75,$1:$1,"&gt;="&amp;1,$1:$1,"&lt;="&amp;INT(-$N97/30))+(-$N97/30-INT(-$N97/30))*SUMIFS(75:75,$1:$1,INT(-$N97/30)+1),0)+(-$N97/30-INT(-$N97/30))*SUMIFS(75:75,$1:$1,BV$1+INT(-$N97/30)+1)+(INT(-$N97/30)+1--$N97/30)*SUMIFS(75:75,$1:$1,BV$1+INT(-$N97/30))))</f>
        <v>0</v>
      </c>
      <c r="BW97" s="40">
        <f>IF(BW$7="",0,IF(BW$1=MAX($1:$1),$R75-SUM($T97:BV97),IF(BW$1=1,SUMIFS(75:75,$1:$1,"&gt;="&amp;1,$1:$1,"&lt;="&amp;INT(-$N97/30))+(-$N97/30-INT(-$N97/30))*SUMIFS(75:75,$1:$1,INT(-$N97/30)+1),0)+(-$N97/30-INT(-$N97/30))*SUMIFS(75:75,$1:$1,BW$1+INT(-$N97/30)+1)+(INT(-$N97/30)+1--$N97/30)*SUMIFS(75:75,$1:$1,BW$1+INT(-$N97/30))))</f>
        <v>0</v>
      </c>
      <c r="BX97" s="40">
        <f>IF(BX$7="",0,IF(BX$1=MAX($1:$1),$R75-SUM($T97:BW97),IF(BX$1=1,SUMIFS(75:75,$1:$1,"&gt;="&amp;1,$1:$1,"&lt;="&amp;INT(-$N97/30))+(-$N97/30-INT(-$N97/30))*SUMIFS(75:75,$1:$1,INT(-$N97/30)+1),0)+(-$N97/30-INT(-$N97/30))*SUMIFS(75:75,$1:$1,BX$1+INT(-$N97/30)+1)+(INT(-$N97/30)+1--$N97/30)*SUMIFS(75:75,$1:$1,BX$1+INT(-$N97/30))))</f>
        <v>0</v>
      </c>
      <c r="BY97" s="40">
        <f>IF(BY$7="",0,IF(BY$1=MAX($1:$1),$R75-SUM($T97:BX97),IF(BY$1=1,SUMIFS(75:75,$1:$1,"&gt;="&amp;1,$1:$1,"&lt;="&amp;INT(-$N97/30))+(-$N97/30-INT(-$N97/30))*SUMIFS(75:75,$1:$1,INT(-$N97/30)+1),0)+(-$N97/30-INT(-$N97/30))*SUMIFS(75:75,$1:$1,BY$1+INT(-$N97/30)+1)+(INT(-$N97/30)+1--$N97/30)*SUMIFS(75:75,$1:$1,BY$1+INT(-$N97/30))))</f>
        <v>0</v>
      </c>
      <c r="BZ97" s="40">
        <f>IF(BZ$7="",0,IF(BZ$1=MAX($1:$1),$R75-SUM($T97:BY97),IF(BZ$1=1,SUMIFS(75:75,$1:$1,"&gt;="&amp;1,$1:$1,"&lt;="&amp;INT(-$N97/30))+(-$N97/30-INT(-$N97/30))*SUMIFS(75:75,$1:$1,INT(-$N97/30)+1),0)+(-$N97/30-INT(-$N97/30))*SUMIFS(75:75,$1:$1,BZ$1+INT(-$N97/30)+1)+(INT(-$N97/30)+1--$N97/30)*SUMIFS(75:75,$1:$1,BZ$1+INT(-$N97/30))))</f>
        <v>0</v>
      </c>
      <c r="CA97" s="40">
        <f>IF(CA$7="",0,IF(CA$1=MAX($1:$1),$R75-SUM($T97:BZ97),IF(CA$1=1,SUMIFS(75:75,$1:$1,"&gt;="&amp;1,$1:$1,"&lt;="&amp;INT(-$N97/30))+(-$N97/30-INT(-$N97/30))*SUMIFS(75:75,$1:$1,INT(-$N97/30)+1),0)+(-$N97/30-INT(-$N97/30))*SUMIFS(75:75,$1:$1,CA$1+INT(-$N97/30)+1)+(INT(-$N97/30)+1--$N97/30)*SUMIFS(75:75,$1:$1,CA$1+INT(-$N97/30))))</f>
        <v>0</v>
      </c>
      <c r="CB97" s="40">
        <f>IF(CB$7="",0,IF(CB$1=MAX($1:$1),$R75-SUM($T97:CA97),IF(CB$1=1,SUMIFS(75:75,$1:$1,"&gt;="&amp;1,$1:$1,"&lt;="&amp;INT(-$N97/30))+(-$N97/30-INT(-$N97/30))*SUMIFS(75:75,$1:$1,INT(-$N97/30)+1),0)+(-$N97/30-INT(-$N97/30))*SUMIFS(75:75,$1:$1,CB$1+INT(-$N97/30)+1)+(INT(-$N97/30)+1--$N97/30)*SUMIFS(75:75,$1:$1,CB$1+INT(-$N97/30))))</f>
        <v>0</v>
      </c>
      <c r="CC97" s="40">
        <f>IF(CC$7="",0,IF(CC$1=MAX($1:$1),$R75-SUM($T97:CB97),IF(CC$1=1,SUMIFS(75:75,$1:$1,"&gt;="&amp;1,$1:$1,"&lt;="&amp;INT(-$N97/30))+(-$N97/30-INT(-$N97/30))*SUMIFS(75:75,$1:$1,INT(-$N97/30)+1),0)+(-$N97/30-INT(-$N97/30))*SUMIFS(75:75,$1:$1,CC$1+INT(-$N97/30)+1)+(INT(-$N97/30)+1--$N97/30)*SUMIFS(75:75,$1:$1,CC$1+INT(-$N97/30))))</f>
        <v>0</v>
      </c>
      <c r="CD97" s="40">
        <f>IF(CD$7="",0,IF(CD$1=MAX($1:$1),$R75-SUM($T97:CC97),IF(CD$1=1,SUMIFS(75:75,$1:$1,"&gt;="&amp;1,$1:$1,"&lt;="&amp;INT(-$N97/30))+(-$N97/30-INT(-$N97/30))*SUMIFS(75:75,$1:$1,INT(-$N97/30)+1),0)+(-$N97/30-INT(-$N97/30))*SUMIFS(75:75,$1:$1,CD$1+INT(-$N97/30)+1)+(INT(-$N97/30)+1--$N97/30)*SUMIFS(75:75,$1:$1,CD$1+INT(-$N97/30))))</f>
        <v>0</v>
      </c>
      <c r="CE97" s="40">
        <f>IF(CE$7="",0,IF(CE$1=MAX($1:$1),$R75-SUM($T97:CD97),IF(CE$1=1,SUMIFS(75:75,$1:$1,"&gt;="&amp;1,$1:$1,"&lt;="&amp;INT(-$N97/30))+(-$N97/30-INT(-$N97/30))*SUMIFS(75:75,$1:$1,INT(-$N97/30)+1),0)+(-$N97/30-INT(-$N97/30))*SUMIFS(75:75,$1:$1,CE$1+INT(-$N97/30)+1)+(INT(-$N97/30)+1--$N97/30)*SUMIFS(75:75,$1:$1,CE$1+INT(-$N97/30))))</f>
        <v>0</v>
      </c>
      <c r="CF97" s="40">
        <f>IF(CF$7="",0,IF(CF$1=MAX($1:$1),$R75-SUM($T97:CE97),IF(CF$1=1,SUMIFS(75:75,$1:$1,"&gt;="&amp;1,$1:$1,"&lt;="&amp;INT(-$N97/30))+(-$N97/30-INT(-$N97/30))*SUMIFS(75:75,$1:$1,INT(-$N97/30)+1),0)+(-$N97/30-INT(-$N97/30))*SUMIFS(75:75,$1:$1,CF$1+INT(-$N97/30)+1)+(INT(-$N97/30)+1--$N97/30)*SUMIFS(75:75,$1:$1,CF$1+INT(-$N97/30))))</f>
        <v>0</v>
      </c>
      <c r="CG97" s="40">
        <f>IF(CG$7="",0,IF(CG$1=MAX($1:$1),$R75-SUM($T97:CF97),IF(CG$1=1,SUMIFS(75:75,$1:$1,"&gt;="&amp;1,$1:$1,"&lt;="&amp;INT(-$N97/30))+(-$N97/30-INT(-$N97/30))*SUMIFS(75:75,$1:$1,INT(-$N97/30)+1),0)+(-$N97/30-INT(-$N97/30))*SUMIFS(75:75,$1:$1,CG$1+INT(-$N97/30)+1)+(INT(-$N97/30)+1--$N97/30)*SUMIFS(75:75,$1:$1,CG$1+INT(-$N97/30))))</f>
        <v>0</v>
      </c>
      <c r="CH97" s="40">
        <f>IF(CH$7="",0,IF(CH$1=MAX($1:$1),$R75-SUM($T97:CG97),IF(CH$1=1,SUMIFS(75:75,$1:$1,"&gt;="&amp;1,$1:$1,"&lt;="&amp;INT(-$N97/30))+(-$N97/30-INT(-$N97/30))*SUMIFS(75:75,$1:$1,INT(-$N97/30)+1),0)+(-$N97/30-INT(-$N97/30))*SUMIFS(75:75,$1:$1,CH$1+INT(-$N97/30)+1)+(INT(-$N97/30)+1--$N97/30)*SUMIFS(75:75,$1:$1,CH$1+INT(-$N97/30))))</f>
        <v>0</v>
      </c>
      <c r="CI97" s="40">
        <f>IF(CI$7="",0,IF(CI$1=MAX($1:$1),$R75-SUM($T97:CH97),IF(CI$1=1,SUMIFS(75:75,$1:$1,"&gt;="&amp;1,$1:$1,"&lt;="&amp;INT(-$N97/30))+(-$N97/30-INT(-$N97/30))*SUMIFS(75:75,$1:$1,INT(-$N97/30)+1),0)+(-$N97/30-INT(-$N97/30))*SUMIFS(75:75,$1:$1,CI$1+INT(-$N97/30)+1)+(INT(-$N97/30)+1--$N97/30)*SUMIFS(75:75,$1:$1,CI$1+INT(-$N97/30))))</f>
        <v>0</v>
      </c>
      <c r="CJ97" s="40">
        <f>IF(CJ$7="",0,IF(CJ$1=MAX($1:$1),$R75-SUM($T97:CI97),IF(CJ$1=1,SUMIFS(75:75,$1:$1,"&gt;="&amp;1,$1:$1,"&lt;="&amp;INT(-$N97/30))+(-$N97/30-INT(-$N97/30))*SUMIFS(75:75,$1:$1,INT(-$N97/30)+1),0)+(-$N97/30-INT(-$N97/30))*SUMIFS(75:75,$1:$1,CJ$1+INT(-$N97/30)+1)+(INT(-$N97/30)+1--$N97/30)*SUMIFS(75:75,$1:$1,CJ$1+INT(-$N97/30))))</f>
        <v>0</v>
      </c>
      <c r="CK97" s="40">
        <f>IF(CK$7="",0,IF(CK$1=MAX($1:$1),$R75-SUM($T97:CJ97),IF(CK$1=1,SUMIFS(75:75,$1:$1,"&gt;="&amp;1,$1:$1,"&lt;="&amp;INT(-$N97/30))+(-$N97/30-INT(-$N97/30))*SUMIFS(75:75,$1:$1,INT(-$N97/30)+1),0)+(-$N97/30-INT(-$N97/30))*SUMIFS(75:75,$1:$1,CK$1+INT(-$N97/30)+1)+(INT(-$N97/30)+1--$N97/30)*SUMIFS(75:75,$1:$1,CK$1+INT(-$N97/30))))</f>
        <v>0</v>
      </c>
      <c r="CL97" s="40">
        <f>IF(CL$7="",0,IF(CL$1=MAX($1:$1),$R75-SUM($T97:CK97),IF(CL$1=1,SUMIFS(75:75,$1:$1,"&gt;="&amp;1,$1:$1,"&lt;="&amp;INT(-$N97/30))+(-$N97/30-INT(-$N97/30))*SUMIFS(75:75,$1:$1,INT(-$N97/30)+1),0)+(-$N97/30-INT(-$N97/30))*SUMIFS(75:75,$1:$1,CL$1+INT(-$N97/30)+1)+(INT(-$N97/30)+1--$N97/30)*SUMIFS(75:75,$1:$1,CL$1+INT(-$N97/30))))</f>
        <v>0</v>
      </c>
      <c r="CM97" s="40">
        <f>IF(CM$7="",0,IF(CM$1=MAX($1:$1),$R75-SUM($T97:CL97),IF(CM$1=1,SUMIFS(75:75,$1:$1,"&gt;="&amp;1,$1:$1,"&lt;="&amp;INT(-$N97/30))+(-$N97/30-INT(-$N97/30))*SUMIFS(75:75,$1:$1,INT(-$N97/30)+1),0)+(-$N97/30-INT(-$N97/30))*SUMIFS(75:75,$1:$1,CM$1+INT(-$N97/30)+1)+(INT(-$N97/30)+1--$N97/30)*SUMIFS(75:75,$1:$1,CM$1+INT(-$N97/30))))</f>
        <v>0</v>
      </c>
      <c r="CN97" s="40">
        <f>IF(CN$7="",0,IF(CN$1=MAX($1:$1),$R75-SUM($T97:CM97),IF(CN$1=1,SUMIFS(75:75,$1:$1,"&gt;="&amp;1,$1:$1,"&lt;="&amp;INT(-$N97/30))+(-$N97/30-INT(-$N97/30))*SUMIFS(75:75,$1:$1,INT(-$N97/30)+1),0)+(-$N97/30-INT(-$N97/30))*SUMIFS(75:75,$1:$1,CN$1+INT(-$N97/30)+1)+(INT(-$N97/30)+1--$N97/30)*SUMIFS(75:75,$1:$1,CN$1+INT(-$N97/30))))</f>
        <v>0</v>
      </c>
      <c r="CO97" s="40">
        <f>IF(CO$7="",0,IF(CO$1=MAX($1:$1),$R75-SUM($T97:CN97),IF(CO$1=1,SUMIFS(75:75,$1:$1,"&gt;="&amp;1,$1:$1,"&lt;="&amp;INT(-$N97/30))+(-$N97/30-INT(-$N97/30))*SUMIFS(75:75,$1:$1,INT(-$N97/30)+1),0)+(-$N97/30-INT(-$N97/30))*SUMIFS(75:75,$1:$1,CO$1+INT(-$N97/30)+1)+(INT(-$N97/30)+1--$N97/30)*SUMIFS(75:75,$1:$1,CO$1+INT(-$N97/30))))</f>
        <v>0</v>
      </c>
      <c r="CP97" s="40">
        <f>IF(CP$7="",0,IF(CP$1=MAX($1:$1),$R75-SUM($T97:CO97),IF(CP$1=1,SUMIFS(75:75,$1:$1,"&gt;="&amp;1,$1:$1,"&lt;="&amp;INT(-$N97/30))+(-$N97/30-INT(-$N97/30))*SUMIFS(75:75,$1:$1,INT(-$N97/30)+1),0)+(-$N97/30-INT(-$N97/30))*SUMIFS(75:75,$1:$1,CP$1+INT(-$N97/30)+1)+(INT(-$N97/30)+1--$N97/30)*SUMIFS(75:75,$1:$1,CP$1+INT(-$N97/30))))</f>
        <v>0</v>
      </c>
      <c r="CQ97" s="40">
        <f>IF(CQ$7="",0,IF(CQ$1=MAX($1:$1),$R75-SUM($T97:CP97),IF(CQ$1=1,SUMIFS(75:75,$1:$1,"&gt;="&amp;1,$1:$1,"&lt;="&amp;INT(-$N97/30))+(-$N97/30-INT(-$N97/30))*SUMIFS(75:75,$1:$1,INT(-$N97/30)+1),0)+(-$N97/30-INT(-$N97/30))*SUMIFS(75:75,$1:$1,CQ$1+INT(-$N97/30)+1)+(INT(-$N97/30)+1--$N97/30)*SUMIFS(75:75,$1:$1,CQ$1+INT(-$N97/30))))</f>
        <v>0</v>
      </c>
      <c r="CR97" s="40">
        <f>IF(CR$7="",0,IF(CR$1=MAX($1:$1),$R75-SUM($T97:CQ97),IF(CR$1=1,SUMIFS(75:75,$1:$1,"&gt;="&amp;1,$1:$1,"&lt;="&amp;INT(-$N97/30))+(-$N97/30-INT(-$N97/30))*SUMIFS(75:75,$1:$1,INT(-$N97/30)+1),0)+(-$N97/30-INT(-$N97/30))*SUMIFS(75:75,$1:$1,CR$1+INT(-$N97/30)+1)+(INT(-$N97/30)+1--$N97/30)*SUMIFS(75:75,$1:$1,CR$1+INT(-$N97/30))))</f>
        <v>0</v>
      </c>
      <c r="CS97" s="40">
        <f>IF(CS$7="",0,IF(CS$1=MAX($1:$1),$R75-SUM($T97:CR97),IF(CS$1=1,SUMIFS(75:75,$1:$1,"&gt;="&amp;1,$1:$1,"&lt;="&amp;INT(-$N97/30))+(-$N97/30-INT(-$N97/30))*SUMIFS(75:75,$1:$1,INT(-$N97/30)+1),0)+(-$N97/30-INT(-$N97/30))*SUMIFS(75:75,$1:$1,CS$1+INT(-$N97/30)+1)+(INT(-$N97/30)+1--$N97/30)*SUMIFS(75:75,$1:$1,CS$1+INT(-$N97/30))))</f>
        <v>0</v>
      </c>
      <c r="CT97" s="40">
        <f>IF(CT$7="",0,IF(CT$1=MAX($1:$1),$R75-SUM($T97:CS97),IF(CT$1=1,SUMIFS(75:75,$1:$1,"&gt;="&amp;1,$1:$1,"&lt;="&amp;INT(-$N97/30))+(-$N97/30-INT(-$N97/30))*SUMIFS(75:75,$1:$1,INT(-$N97/30)+1),0)+(-$N97/30-INT(-$N97/30))*SUMIFS(75:75,$1:$1,CT$1+INT(-$N97/30)+1)+(INT(-$N97/30)+1--$N97/30)*SUMIFS(75:75,$1:$1,CT$1+INT(-$N97/30))))</f>
        <v>0</v>
      </c>
      <c r="CU97" s="40">
        <f>IF(CU$7="",0,IF(CU$1=MAX($1:$1),$R75-SUM($T97:CT97),IF(CU$1=1,SUMIFS(75:75,$1:$1,"&gt;="&amp;1,$1:$1,"&lt;="&amp;INT(-$N97/30))+(-$N97/30-INT(-$N97/30))*SUMIFS(75:75,$1:$1,INT(-$N97/30)+1),0)+(-$N97/30-INT(-$N97/30))*SUMIFS(75:75,$1:$1,CU$1+INT(-$N97/30)+1)+(INT(-$N97/30)+1--$N97/30)*SUMIFS(75:75,$1:$1,CU$1+INT(-$N97/30))))</f>
        <v>0</v>
      </c>
      <c r="CV97" s="40">
        <f>IF(CV$7="",0,IF(CV$1=MAX($1:$1),$R75-SUM($T97:CU97),IF(CV$1=1,SUMIFS(75:75,$1:$1,"&gt;="&amp;1,$1:$1,"&lt;="&amp;INT(-$N97/30))+(-$N97/30-INT(-$N97/30))*SUMIFS(75:75,$1:$1,INT(-$N97/30)+1),0)+(-$N97/30-INT(-$N97/30))*SUMIFS(75:75,$1:$1,CV$1+INT(-$N97/30)+1)+(INT(-$N97/30)+1--$N97/30)*SUMIFS(75:75,$1:$1,CV$1+INT(-$N97/30))))</f>
        <v>0</v>
      </c>
      <c r="CW97" s="40">
        <f>IF(CW$7="",0,IF(CW$1=MAX($1:$1),$R75-SUM($T97:CV97),IF(CW$1=1,SUMIFS(75:75,$1:$1,"&gt;="&amp;1,$1:$1,"&lt;="&amp;INT(-$N97/30))+(-$N97/30-INT(-$N97/30))*SUMIFS(75:75,$1:$1,INT(-$N97/30)+1),0)+(-$N97/30-INT(-$N97/30))*SUMIFS(75:75,$1:$1,CW$1+INT(-$N97/30)+1)+(INT(-$N97/30)+1--$N97/30)*SUMIFS(75:75,$1:$1,CW$1+INT(-$N97/30))))</f>
        <v>0</v>
      </c>
      <c r="CX97" s="40">
        <f>IF(CX$7="",0,IF(CX$1=MAX($1:$1),$R75-SUM($T97:CW97),IF(CX$1=1,SUMIFS(75:75,$1:$1,"&gt;="&amp;1,$1:$1,"&lt;="&amp;INT(-$N97/30))+(-$N97/30-INT(-$N97/30))*SUMIFS(75:75,$1:$1,INT(-$N97/30)+1),0)+(-$N97/30-INT(-$N97/30))*SUMIFS(75:75,$1:$1,CX$1+INT(-$N97/30)+1)+(INT(-$N97/30)+1--$N97/30)*SUMIFS(75:75,$1:$1,CX$1+INT(-$N97/30))))</f>
        <v>0</v>
      </c>
      <c r="CY97" s="40">
        <f>IF(CY$7="",0,IF(CY$1=MAX($1:$1),$R75-SUM($T97:CX97),IF(CY$1=1,SUMIFS(75:75,$1:$1,"&gt;="&amp;1,$1:$1,"&lt;="&amp;INT(-$N97/30))+(-$N97/30-INT(-$N97/30))*SUMIFS(75:75,$1:$1,INT(-$N97/30)+1),0)+(-$N97/30-INT(-$N97/30))*SUMIFS(75:75,$1:$1,CY$1+INT(-$N97/30)+1)+(INT(-$N97/30)+1--$N97/30)*SUMIFS(75:75,$1:$1,CY$1+INT(-$N97/30))))</f>
        <v>0</v>
      </c>
      <c r="CZ97" s="40">
        <f>IF(CZ$7="",0,IF(CZ$1=MAX($1:$1),$R75-SUM($T97:CY97),IF(CZ$1=1,SUMIFS(75:75,$1:$1,"&gt;="&amp;1,$1:$1,"&lt;="&amp;INT(-$N97/30))+(-$N97/30-INT(-$N97/30))*SUMIFS(75:75,$1:$1,INT(-$N97/30)+1),0)+(-$N97/30-INT(-$N97/30))*SUMIFS(75:75,$1:$1,CZ$1+INT(-$N97/30)+1)+(INT(-$N97/30)+1--$N97/30)*SUMIFS(75:75,$1:$1,CZ$1+INT(-$N97/30))))</f>
        <v>0</v>
      </c>
      <c r="DA97" s="40">
        <f>IF(DA$7="",0,IF(DA$1=MAX($1:$1),$R75-SUM($T97:CZ97),IF(DA$1=1,SUMIFS(75:75,$1:$1,"&gt;="&amp;1,$1:$1,"&lt;="&amp;INT(-$N97/30))+(-$N97/30-INT(-$N97/30))*SUMIFS(75:75,$1:$1,INT(-$N97/30)+1),0)+(-$N97/30-INT(-$N97/30))*SUMIFS(75:75,$1:$1,DA$1+INT(-$N97/30)+1)+(INT(-$N97/30)+1--$N97/30)*SUMIFS(75:75,$1:$1,DA$1+INT(-$N97/30))))</f>
        <v>0</v>
      </c>
      <c r="DB97" s="40">
        <f>IF(DB$7="",0,IF(DB$1=MAX($1:$1),$R75-SUM($T97:DA97),IF(DB$1=1,SUMIFS(75:75,$1:$1,"&gt;="&amp;1,$1:$1,"&lt;="&amp;INT(-$N97/30))+(-$N97/30-INT(-$N97/30))*SUMIFS(75:75,$1:$1,INT(-$N97/30)+1),0)+(-$N97/30-INT(-$N97/30))*SUMIFS(75:75,$1:$1,DB$1+INT(-$N97/30)+1)+(INT(-$N97/30)+1--$N97/30)*SUMIFS(75:75,$1:$1,DB$1+INT(-$N97/30))))</f>
        <v>0</v>
      </c>
      <c r="DC97" s="40">
        <f>IF(DC$7="",0,IF(DC$1=MAX($1:$1),$R75-SUM($T97:DB97),IF(DC$1=1,SUMIFS(75:75,$1:$1,"&gt;="&amp;1,$1:$1,"&lt;="&amp;INT(-$N97/30))+(-$N97/30-INT(-$N97/30))*SUMIFS(75:75,$1:$1,INT(-$N97/30)+1),0)+(-$N97/30-INT(-$N97/30))*SUMIFS(75:75,$1:$1,DC$1+INT(-$N97/30)+1)+(INT(-$N97/30)+1--$N97/30)*SUMIFS(75:75,$1:$1,DC$1+INT(-$N97/30))))</f>
        <v>0</v>
      </c>
      <c r="DD97" s="40">
        <f>IF(DD$7="",0,IF(DD$1=MAX($1:$1),$R75-SUM($T97:DC97),IF(DD$1=1,SUMIFS(75:75,$1:$1,"&gt;="&amp;1,$1:$1,"&lt;="&amp;INT(-$N97/30))+(-$N97/30-INT(-$N97/30))*SUMIFS(75:75,$1:$1,INT(-$N97/30)+1),0)+(-$N97/30-INT(-$N97/30))*SUMIFS(75:75,$1:$1,DD$1+INT(-$N97/30)+1)+(INT(-$N97/30)+1--$N97/30)*SUMIFS(75:75,$1:$1,DD$1+INT(-$N97/30))))</f>
        <v>0</v>
      </c>
      <c r="DE97" s="40">
        <f>IF(DE$7="",0,IF(DE$1=MAX($1:$1),$R75-SUM($T97:DD97),IF(DE$1=1,SUMIFS(75:75,$1:$1,"&gt;="&amp;1,$1:$1,"&lt;="&amp;INT(-$N97/30))+(-$N97/30-INT(-$N97/30))*SUMIFS(75:75,$1:$1,INT(-$N97/30)+1),0)+(-$N97/30-INT(-$N97/30))*SUMIFS(75:75,$1:$1,DE$1+INT(-$N97/30)+1)+(INT(-$N97/30)+1--$N97/30)*SUMIFS(75:75,$1:$1,DE$1+INT(-$N97/30))))</f>
        <v>0</v>
      </c>
      <c r="DF97" s="40">
        <f>IF(DF$7="",0,IF(DF$1=MAX($1:$1),$R75-SUM($T97:DE97),IF(DF$1=1,SUMIFS(75:75,$1:$1,"&gt;="&amp;1,$1:$1,"&lt;="&amp;INT(-$N97/30))+(-$N97/30-INT(-$N97/30))*SUMIFS(75:75,$1:$1,INT(-$N97/30)+1),0)+(-$N97/30-INT(-$N97/30))*SUMIFS(75:75,$1:$1,DF$1+INT(-$N97/30)+1)+(INT(-$N97/30)+1--$N97/30)*SUMIFS(75:75,$1:$1,DF$1+INT(-$N97/30))))</f>
        <v>0</v>
      </c>
      <c r="DG97" s="40">
        <f>IF(DG$7="",0,IF(DG$1=MAX($1:$1),$R75-SUM($T97:DF97),IF(DG$1=1,SUMIFS(75:75,$1:$1,"&gt;="&amp;1,$1:$1,"&lt;="&amp;INT(-$N97/30))+(-$N97/30-INT(-$N97/30))*SUMIFS(75:75,$1:$1,INT(-$N97/30)+1),0)+(-$N97/30-INT(-$N97/30))*SUMIFS(75:75,$1:$1,DG$1+INT(-$N97/30)+1)+(INT(-$N97/30)+1--$N97/30)*SUMIFS(75:75,$1:$1,DG$1+INT(-$N97/30))))</f>
        <v>0</v>
      </c>
      <c r="DH97" s="40">
        <f>IF(DH$7="",0,IF(DH$1=MAX($1:$1),$R75-SUM($T97:DG97),IF(DH$1=1,SUMIFS(75:75,$1:$1,"&gt;="&amp;1,$1:$1,"&lt;="&amp;INT(-$N97/30))+(-$N97/30-INT(-$N97/30))*SUMIFS(75:75,$1:$1,INT(-$N97/30)+1),0)+(-$N97/30-INT(-$N97/30))*SUMIFS(75:75,$1:$1,DH$1+INT(-$N97/30)+1)+(INT(-$N97/30)+1--$N97/30)*SUMIFS(75:75,$1:$1,DH$1+INT(-$N97/30))))</f>
        <v>0</v>
      </c>
      <c r="DI97" s="40">
        <f>IF(DI$7="",0,IF(DI$1=MAX($1:$1),$R75-SUM($T97:DH97),IF(DI$1=1,SUMIFS(75:75,$1:$1,"&gt;="&amp;1,$1:$1,"&lt;="&amp;INT(-$N97/30))+(-$N97/30-INT(-$N97/30))*SUMIFS(75:75,$1:$1,INT(-$N97/30)+1),0)+(-$N97/30-INT(-$N97/30))*SUMIFS(75:75,$1:$1,DI$1+INT(-$N97/30)+1)+(INT(-$N97/30)+1--$N97/30)*SUMIFS(75:75,$1:$1,DI$1+INT(-$N97/30))))</f>
        <v>0</v>
      </c>
      <c r="DJ97" s="40">
        <f>IF(DJ$7="",0,IF(DJ$1=MAX($1:$1),$R75-SUM($T97:DI97),IF(DJ$1=1,SUMIFS(75:75,$1:$1,"&gt;="&amp;1,$1:$1,"&lt;="&amp;INT(-$N97/30))+(-$N97/30-INT(-$N97/30))*SUMIFS(75:75,$1:$1,INT(-$N97/30)+1),0)+(-$N97/30-INT(-$N97/30))*SUMIFS(75:75,$1:$1,DJ$1+INT(-$N97/30)+1)+(INT(-$N97/30)+1--$N97/30)*SUMIFS(75:75,$1:$1,DJ$1+INT(-$N97/30))))</f>
        <v>0</v>
      </c>
      <c r="DK97" s="40">
        <f>IF(DK$7="",0,IF(DK$1=MAX($1:$1),$R75-SUM($T97:DJ97),IF(DK$1=1,SUMIFS(75:75,$1:$1,"&gt;="&amp;1,$1:$1,"&lt;="&amp;INT(-$N97/30))+(-$N97/30-INT(-$N97/30))*SUMIFS(75:75,$1:$1,INT(-$N97/30)+1),0)+(-$N97/30-INT(-$N97/30))*SUMIFS(75:75,$1:$1,DK$1+INT(-$N97/30)+1)+(INT(-$N97/30)+1--$N97/30)*SUMIFS(75:75,$1:$1,DK$1+INT(-$N97/30))))</f>
        <v>0</v>
      </c>
      <c r="DL97" s="40">
        <f>IF(DL$7="",0,IF(DL$1=MAX($1:$1),$R75-SUM($T97:DK97),IF(DL$1=1,SUMIFS(75:75,$1:$1,"&gt;="&amp;1,$1:$1,"&lt;="&amp;INT(-$N97/30))+(-$N97/30-INT(-$N97/30))*SUMIFS(75:75,$1:$1,INT(-$N97/30)+1),0)+(-$N97/30-INT(-$N97/30))*SUMIFS(75:75,$1:$1,DL$1+INT(-$N97/30)+1)+(INT(-$N97/30)+1--$N97/30)*SUMIFS(75:75,$1:$1,DL$1+INT(-$N97/30))))</f>
        <v>0</v>
      </c>
      <c r="DM97" s="40">
        <f>IF(DM$7="",0,IF(DM$1=MAX($1:$1),$R75-SUM($T97:DL97),IF(DM$1=1,SUMIFS(75:75,$1:$1,"&gt;="&amp;1,$1:$1,"&lt;="&amp;INT(-$N97/30))+(-$N97/30-INT(-$N97/30))*SUMIFS(75:75,$1:$1,INT(-$N97/30)+1),0)+(-$N97/30-INT(-$N97/30))*SUMIFS(75:75,$1:$1,DM$1+INT(-$N97/30)+1)+(INT(-$N97/30)+1--$N97/30)*SUMIFS(75:75,$1:$1,DM$1+INT(-$N97/30))))</f>
        <v>0</v>
      </c>
      <c r="DN97" s="40">
        <f>IF(DN$7="",0,IF(DN$1=MAX($1:$1),$R75-SUM($T97:DM97),IF(DN$1=1,SUMIFS(75:75,$1:$1,"&gt;="&amp;1,$1:$1,"&lt;="&amp;INT(-$N97/30))+(-$N97/30-INT(-$N97/30))*SUMIFS(75:75,$1:$1,INT(-$N97/30)+1),0)+(-$N97/30-INT(-$N97/30))*SUMIFS(75:75,$1:$1,DN$1+INT(-$N97/30)+1)+(INT(-$N97/30)+1--$N97/30)*SUMIFS(75:75,$1:$1,DN$1+INT(-$N97/30))))</f>
        <v>0</v>
      </c>
      <c r="DO97" s="40">
        <f>IF(DO$7="",0,IF(DO$1=MAX($1:$1),$R75-SUM($T97:DN97),IF(DO$1=1,SUMIFS(75:75,$1:$1,"&gt;="&amp;1,$1:$1,"&lt;="&amp;INT(-$N97/30))+(-$N97/30-INT(-$N97/30))*SUMIFS(75:75,$1:$1,INT(-$N97/30)+1),0)+(-$N97/30-INT(-$N97/30))*SUMIFS(75:75,$1:$1,DO$1+INT(-$N97/30)+1)+(INT(-$N97/30)+1--$N97/30)*SUMIFS(75:75,$1:$1,DO$1+INT(-$N97/30))))</f>
        <v>0</v>
      </c>
      <c r="DP97" s="40">
        <f>IF(DP$7="",0,IF(DP$1=MAX($1:$1),$R75-SUM($T97:DO97),IF(DP$1=1,SUMIFS(75:75,$1:$1,"&gt;="&amp;1,$1:$1,"&lt;="&amp;INT(-$N97/30))+(-$N97/30-INT(-$N97/30))*SUMIFS(75:75,$1:$1,INT(-$N97/30)+1),0)+(-$N97/30-INT(-$N97/30))*SUMIFS(75:75,$1:$1,DP$1+INT(-$N97/30)+1)+(INT(-$N97/30)+1--$N97/30)*SUMIFS(75:75,$1:$1,DP$1+INT(-$N97/30))))</f>
        <v>0</v>
      </c>
      <c r="DQ97" s="40">
        <f>IF(DQ$7="",0,IF(DQ$1=MAX($1:$1),$R75-SUM($T97:DP97),IF(DQ$1=1,SUMIFS(75:75,$1:$1,"&gt;="&amp;1,$1:$1,"&lt;="&amp;INT(-$N97/30))+(-$N97/30-INT(-$N97/30))*SUMIFS(75:75,$1:$1,INT(-$N97/30)+1),0)+(-$N97/30-INT(-$N97/30))*SUMIFS(75:75,$1:$1,DQ$1+INT(-$N97/30)+1)+(INT(-$N97/30)+1--$N97/30)*SUMIFS(75:75,$1:$1,DQ$1+INT(-$N97/30))))</f>
        <v>0</v>
      </c>
      <c r="DR97" s="40">
        <f>IF(DR$7="",0,IF(DR$1=MAX($1:$1),$R75-SUM($T97:DQ97),IF(DR$1=1,SUMIFS(75:75,$1:$1,"&gt;="&amp;1,$1:$1,"&lt;="&amp;INT(-$N97/30))+(-$N97/30-INT(-$N97/30))*SUMIFS(75:75,$1:$1,INT(-$N97/30)+1),0)+(-$N97/30-INT(-$N97/30))*SUMIFS(75:75,$1:$1,DR$1+INT(-$N97/30)+1)+(INT(-$N97/30)+1--$N97/30)*SUMIFS(75:75,$1:$1,DR$1+INT(-$N97/30))))</f>
        <v>0</v>
      </c>
      <c r="DS97" s="40">
        <f>IF(DS$7="",0,IF(DS$1=MAX($1:$1),$R75-SUM($T97:DR97),IF(DS$1=1,SUMIFS(75:75,$1:$1,"&gt;="&amp;1,$1:$1,"&lt;="&amp;INT(-$N97/30))+(-$N97/30-INT(-$N97/30))*SUMIFS(75:75,$1:$1,INT(-$N97/30)+1),0)+(-$N97/30-INT(-$N97/30))*SUMIFS(75:75,$1:$1,DS$1+INT(-$N97/30)+1)+(INT(-$N97/30)+1--$N97/30)*SUMIFS(75:75,$1:$1,DS$1+INT(-$N97/30))))</f>
        <v>0</v>
      </c>
      <c r="DT97" s="40">
        <f>IF(DT$7="",0,IF(DT$1=MAX($1:$1),$R75-SUM($T97:DS97),IF(DT$1=1,SUMIFS(75:75,$1:$1,"&gt;="&amp;1,$1:$1,"&lt;="&amp;INT(-$N97/30))+(-$N97/30-INT(-$N97/30))*SUMIFS(75:75,$1:$1,INT(-$N97/30)+1),0)+(-$N97/30-INT(-$N97/30))*SUMIFS(75:75,$1:$1,DT$1+INT(-$N97/30)+1)+(INT(-$N97/30)+1--$N97/30)*SUMIFS(75:75,$1:$1,DT$1+INT(-$N97/30))))</f>
        <v>0</v>
      </c>
      <c r="DU97" s="40">
        <f>IF(DU$7="",0,IF(DU$1=MAX($1:$1),$R75-SUM($T97:DT97),IF(DU$1=1,SUMIFS(75:75,$1:$1,"&gt;="&amp;1,$1:$1,"&lt;="&amp;INT(-$N97/30))+(-$N97/30-INT(-$N97/30))*SUMIFS(75:75,$1:$1,INT(-$N97/30)+1),0)+(-$N97/30-INT(-$N97/30))*SUMIFS(75:75,$1:$1,DU$1+INT(-$N97/30)+1)+(INT(-$N97/30)+1--$N97/30)*SUMIFS(75:75,$1:$1,DU$1+INT(-$N97/30))))</f>
        <v>0</v>
      </c>
      <c r="DV97" s="40">
        <f>IF(DV$7="",0,IF(DV$1=MAX($1:$1),$R75-SUM($T97:DU97),IF(DV$1=1,SUMIFS(75:75,$1:$1,"&gt;="&amp;1,$1:$1,"&lt;="&amp;INT(-$N97/30))+(-$N97/30-INT(-$N97/30))*SUMIFS(75:75,$1:$1,INT(-$N97/30)+1),0)+(-$N97/30-INT(-$N97/30))*SUMIFS(75:75,$1:$1,DV$1+INT(-$N97/30)+1)+(INT(-$N97/30)+1--$N97/30)*SUMIFS(75:75,$1:$1,DV$1+INT(-$N97/30))))</f>
        <v>0</v>
      </c>
      <c r="DW97" s="40">
        <f>IF(DW$7="",0,IF(DW$1=MAX($1:$1),$R75-SUM($T97:DV97),IF(DW$1=1,SUMIFS(75:75,$1:$1,"&gt;="&amp;1,$1:$1,"&lt;="&amp;INT(-$N97/30))+(-$N97/30-INT(-$N97/30))*SUMIFS(75:75,$1:$1,INT(-$N97/30)+1),0)+(-$N97/30-INT(-$N97/30))*SUMIFS(75:75,$1:$1,DW$1+INT(-$N97/30)+1)+(INT(-$N97/30)+1--$N97/30)*SUMIFS(75:75,$1:$1,DW$1+INT(-$N97/30))))</f>
        <v>0</v>
      </c>
      <c r="DX97" s="40">
        <f>IF(DX$7="",0,IF(DX$1=MAX($1:$1),$R75-SUM($T97:DW97),IF(DX$1=1,SUMIFS(75:75,$1:$1,"&gt;="&amp;1,$1:$1,"&lt;="&amp;INT(-$N97/30))+(-$N97/30-INT(-$N97/30))*SUMIFS(75:75,$1:$1,INT(-$N97/30)+1),0)+(-$N97/30-INT(-$N97/30))*SUMIFS(75:75,$1:$1,DX$1+INT(-$N97/30)+1)+(INT(-$N97/30)+1--$N97/30)*SUMIFS(75:75,$1:$1,DX$1+INT(-$N97/30))))</f>
        <v>0</v>
      </c>
      <c r="DY97" s="40">
        <f>IF(DY$7="",0,IF(DY$1=MAX($1:$1),$R75-SUM($T97:DX97),IF(DY$1=1,SUMIFS(75:75,$1:$1,"&gt;="&amp;1,$1:$1,"&lt;="&amp;INT(-$N97/30))+(-$N97/30-INT(-$N97/30))*SUMIFS(75:75,$1:$1,INT(-$N97/30)+1),0)+(-$N97/30-INT(-$N97/30))*SUMIFS(75:75,$1:$1,DY$1+INT(-$N97/30)+1)+(INT(-$N97/30)+1--$N97/30)*SUMIFS(75:75,$1:$1,DY$1+INT(-$N97/30))))</f>
        <v>0</v>
      </c>
      <c r="DZ97" s="40">
        <f>IF(DZ$7="",0,IF(DZ$1=MAX($1:$1),$R75-SUM($T97:DY97),IF(DZ$1=1,SUMIFS(75:75,$1:$1,"&gt;="&amp;1,$1:$1,"&lt;="&amp;INT(-$N97/30))+(-$N97/30-INT(-$N97/30))*SUMIFS(75:75,$1:$1,INT(-$N97/30)+1),0)+(-$N97/30-INT(-$N97/30))*SUMIFS(75:75,$1:$1,DZ$1+INT(-$N97/30)+1)+(INT(-$N97/30)+1--$N97/30)*SUMIFS(75:75,$1:$1,DZ$1+INT(-$N97/30))))</f>
        <v>0</v>
      </c>
      <c r="EA97" s="40">
        <f>IF(EA$7="",0,IF(EA$1=MAX($1:$1),$R75-SUM($T97:DZ97),IF(EA$1=1,SUMIFS(75:75,$1:$1,"&gt;="&amp;1,$1:$1,"&lt;="&amp;INT(-$N97/30))+(-$N97/30-INT(-$N97/30))*SUMIFS(75:75,$1:$1,INT(-$N97/30)+1),0)+(-$N97/30-INT(-$N97/30))*SUMIFS(75:75,$1:$1,EA$1+INT(-$N97/30)+1)+(INT(-$N97/30)+1--$N97/30)*SUMIFS(75:75,$1:$1,EA$1+INT(-$N97/30))))</f>
        <v>0</v>
      </c>
      <c r="EB97" s="40">
        <f>IF(EB$7="",0,IF(EB$1=MAX($1:$1),$R75-SUM($T97:EA97),IF(EB$1=1,SUMIFS(75:75,$1:$1,"&gt;="&amp;1,$1:$1,"&lt;="&amp;INT(-$N97/30))+(-$N97/30-INT(-$N97/30))*SUMIFS(75:75,$1:$1,INT(-$N97/30)+1),0)+(-$N97/30-INT(-$N97/30))*SUMIFS(75:75,$1:$1,EB$1+INT(-$N97/30)+1)+(INT(-$N97/30)+1--$N97/30)*SUMIFS(75:75,$1:$1,EB$1+INT(-$N97/30))))</f>
        <v>0</v>
      </c>
      <c r="EC97" s="40">
        <f>IF(EC$7="",0,IF(EC$1=MAX($1:$1),$R75-SUM($T97:EB97),IF(EC$1=1,SUMIFS(75:75,$1:$1,"&gt;="&amp;1,$1:$1,"&lt;="&amp;INT(-$N97/30))+(-$N97/30-INT(-$N97/30))*SUMIFS(75:75,$1:$1,INT(-$N97/30)+1),0)+(-$N97/30-INT(-$N97/30))*SUMIFS(75:75,$1:$1,EC$1+INT(-$N97/30)+1)+(INT(-$N97/30)+1--$N97/30)*SUMIFS(75:75,$1:$1,EC$1+INT(-$N97/30))))</f>
        <v>0</v>
      </c>
      <c r="ED97" s="40">
        <f>IF(ED$7="",0,IF(ED$1=MAX($1:$1),$R75-SUM($T97:EC97),IF(ED$1=1,SUMIFS(75:75,$1:$1,"&gt;="&amp;1,$1:$1,"&lt;="&amp;INT(-$N97/30))+(-$N97/30-INT(-$N97/30))*SUMIFS(75:75,$1:$1,INT(-$N97/30)+1),0)+(-$N97/30-INT(-$N97/30))*SUMIFS(75:75,$1:$1,ED$1+INT(-$N97/30)+1)+(INT(-$N97/30)+1--$N97/30)*SUMIFS(75:75,$1:$1,ED$1+INT(-$N97/30))))</f>
        <v>0</v>
      </c>
      <c r="EE97" s="40">
        <f>IF(EE$7="",0,IF(EE$1=MAX($1:$1),$R75-SUM($T97:ED97),IF(EE$1=1,SUMIFS(75:75,$1:$1,"&gt;="&amp;1,$1:$1,"&lt;="&amp;INT(-$N97/30))+(-$N97/30-INT(-$N97/30))*SUMIFS(75:75,$1:$1,INT(-$N97/30)+1),0)+(-$N97/30-INT(-$N97/30))*SUMIFS(75:75,$1:$1,EE$1+INT(-$N97/30)+1)+(INT(-$N97/30)+1--$N97/30)*SUMIFS(75:75,$1:$1,EE$1+INT(-$N97/30))))</f>
        <v>0</v>
      </c>
      <c r="EF97" s="40">
        <f>IF(EF$7="",0,IF(EF$1=MAX($1:$1),$R75-SUM($T97:EE97),IF(EF$1=1,SUMIFS(75:75,$1:$1,"&gt;="&amp;1,$1:$1,"&lt;="&amp;INT(-$N97/30))+(-$N97/30-INT(-$N97/30))*SUMIFS(75:75,$1:$1,INT(-$N97/30)+1),0)+(-$N97/30-INT(-$N97/30))*SUMIFS(75:75,$1:$1,EF$1+INT(-$N97/30)+1)+(INT(-$N97/30)+1--$N97/30)*SUMIFS(75:75,$1:$1,EF$1+INT(-$N97/30))))</f>
        <v>0</v>
      </c>
      <c r="EG97" s="40">
        <f>IF(EG$7="",0,IF(EG$1=MAX($1:$1),$R75-SUM($T97:EF97),IF(EG$1=1,SUMIFS(75:75,$1:$1,"&gt;="&amp;1,$1:$1,"&lt;="&amp;INT(-$N97/30))+(-$N97/30-INT(-$N97/30))*SUMIFS(75:75,$1:$1,INT(-$N97/30)+1),0)+(-$N97/30-INT(-$N97/30))*SUMIFS(75:75,$1:$1,EG$1+INT(-$N97/30)+1)+(INT(-$N97/30)+1--$N97/30)*SUMIFS(75:75,$1:$1,EG$1+INT(-$N97/30))))</f>
        <v>0</v>
      </c>
      <c r="EH97" s="40">
        <f>IF(EH$7="",0,IF(EH$1=MAX($1:$1),$R75-SUM($T97:EG97),IF(EH$1=1,SUMIFS(75:75,$1:$1,"&gt;="&amp;1,$1:$1,"&lt;="&amp;INT(-$N97/30))+(-$N97/30-INT(-$N97/30))*SUMIFS(75:75,$1:$1,INT(-$N97/30)+1),0)+(-$N97/30-INT(-$N97/30))*SUMIFS(75:75,$1:$1,EH$1+INT(-$N97/30)+1)+(INT(-$N97/30)+1--$N97/30)*SUMIFS(75:75,$1:$1,EH$1+INT(-$N97/30))))</f>
        <v>0</v>
      </c>
      <c r="EI97" s="40">
        <f>IF(EI$7="",0,IF(EI$1=MAX($1:$1),$R75-SUM($T97:EH97),IF(EI$1=1,SUMIFS(75:75,$1:$1,"&gt;="&amp;1,$1:$1,"&lt;="&amp;INT(-$N97/30))+(-$N97/30-INT(-$N97/30))*SUMIFS(75:75,$1:$1,INT(-$N97/30)+1),0)+(-$N97/30-INT(-$N97/30))*SUMIFS(75:75,$1:$1,EI$1+INT(-$N97/30)+1)+(INT(-$N97/30)+1--$N97/30)*SUMIFS(75:75,$1:$1,EI$1+INT(-$N97/30))))</f>
        <v>0</v>
      </c>
      <c r="EJ97" s="40">
        <f>IF(EJ$7="",0,IF(EJ$1=MAX($1:$1),$R75-SUM($T97:EI97),IF(EJ$1=1,SUMIFS(75:75,$1:$1,"&gt;="&amp;1,$1:$1,"&lt;="&amp;INT(-$N97/30))+(-$N97/30-INT(-$N97/30))*SUMIFS(75:75,$1:$1,INT(-$N97/30)+1),0)+(-$N97/30-INT(-$N97/30))*SUMIFS(75:75,$1:$1,EJ$1+INT(-$N97/30)+1)+(INT(-$N97/30)+1--$N97/30)*SUMIFS(75:75,$1:$1,EJ$1+INT(-$N97/30))))</f>
        <v>0</v>
      </c>
      <c r="EK97" s="40">
        <f>IF(EK$7="",0,IF(EK$1=MAX($1:$1),$R75-SUM($T97:EJ97),IF(EK$1=1,SUMIFS(75:75,$1:$1,"&gt;="&amp;1,$1:$1,"&lt;="&amp;INT(-$N97/30))+(-$N97/30-INT(-$N97/30))*SUMIFS(75:75,$1:$1,INT(-$N97/30)+1),0)+(-$N97/30-INT(-$N97/30))*SUMIFS(75:75,$1:$1,EK$1+INT(-$N97/30)+1)+(INT(-$N97/30)+1--$N97/30)*SUMIFS(75:75,$1:$1,EK$1+INT(-$N97/30))))</f>
        <v>0</v>
      </c>
      <c r="EL97" s="40">
        <f>IF(EL$7="",0,IF(EL$1=MAX($1:$1),$R75-SUM($T97:EK97),IF(EL$1=1,SUMIFS(75:75,$1:$1,"&gt;="&amp;1,$1:$1,"&lt;="&amp;INT(-$N97/30))+(-$N97/30-INT(-$N97/30))*SUMIFS(75:75,$1:$1,INT(-$N97/30)+1),0)+(-$N97/30-INT(-$N97/30))*SUMIFS(75:75,$1:$1,EL$1+INT(-$N97/30)+1)+(INT(-$N97/30)+1--$N97/30)*SUMIFS(75:75,$1:$1,EL$1+INT(-$N97/30))))</f>
        <v>0</v>
      </c>
      <c r="EM97" s="40">
        <f>IF(EM$7="",0,IF(EM$1=MAX($1:$1),$R75-SUM($T97:EL97),IF(EM$1=1,SUMIFS(75:75,$1:$1,"&gt;="&amp;1,$1:$1,"&lt;="&amp;INT(-$N97/30))+(-$N97/30-INT(-$N97/30))*SUMIFS(75:75,$1:$1,INT(-$N97/30)+1),0)+(-$N97/30-INT(-$N97/30))*SUMIFS(75:75,$1:$1,EM$1+INT(-$N97/30)+1)+(INT(-$N97/30)+1--$N97/30)*SUMIFS(75:75,$1:$1,EM$1+INT(-$N97/30))))</f>
        <v>0</v>
      </c>
      <c r="EN97" s="40">
        <f>IF(EN$7="",0,IF(EN$1=MAX($1:$1),$R75-SUM($T97:EM97),IF(EN$1=1,SUMIFS(75:75,$1:$1,"&gt;="&amp;1,$1:$1,"&lt;="&amp;INT(-$N97/30))+(-$N97/30-INT(-$N97/30))*SUMIFS(75:75,$1:$1,INT(-$N97/30)+1),0)+(-$N97/30-INT(-$N97/30))*SUMIFS(75:75,$1:$1,EN$1+INT(-$N97/30)+1)+(INT(-$N97/30)+1--$N97/30)*SUMIFS(75:75,$1:$1,EN$1+INT(-$N97/30))))</f>
        <v>0</v>
      </c>
      <c r="EO97" s="40">
        <f>IF(EO$7="",0,IF(EO$1=MAX($1:$1),$R75-SUM($T97:EN97),IF(EO$1=1,SUMIFS(75:75,$1:$1,"&gt;="&amp;1,$1:$1,"&lt;="&amp;INT(-$N97/30))+(-$N97/30-INT(-$N97/30))*SUMIFS(75:75,$1:$1,INT(-$N97/30)+1),0)+(-$N97/30-INT(-$N97/30))*SUMIFS(75:75,$1:$1,EO$1+INT(-$N97/30)+1)+(INT(-$N97/30)+1--$N97/30)*SUMIFS(75:75,$1:$1,EO$1+INT(-$N97/30))))</f>
        <v>0</v>
      </c>
      <c r="EP97" s="40">
        <f>IF(EP$7="",0,IF(EP$1=MAX($1:$1),$R75-SUM($T97:EO97),IF(EP$1=1,SUMIFS(75:75,$1:$1,"&gt;="&amp;1,$1:$1,"&lt;="&amp;INT(-$N97/30))+(-$N97/30-INT(-$N97/30))*SUMIFS(75:75,$1:$1,INT(-$N97/30)+1),0)+(-$N97/30-INT(-$N97/30))*SUMIFS(75:75,$1:$1,EP$1+INT(-$N97/30)+1)+(INT(-$N97/30)+1--$N97/30)*SUMIFS(75:75,$1:$1,EP$1+INT(-$N97/30))))</f>
        <v>0</v>
      </c>
      <c r="EQ97" s="40">
        <f>IF(EQ$7="",0,IF(EQ$1=MAX($1:$1),$R75-SUM($T97:EP97),IF(EQ$1=1,SUMIFS(75:75,$1:$1,"&gt;="&amp;1,$1:$1,"&lt;="&amp;INT(-$N97/30))+(-$N97/30-INT(-$N97/30))*SUMIFS(75:75,$1:$1,INT(-$N97/30)+1),0)+(-$N97/30-INT(-$N97/30))*SUMIFS(75:75,$1:$1,EQ$1+INT(-$N97/30)+1)+(INT(-$N97/30)+1--$N97/30)*SUMIFS(75:75,$1:$1,EQ$1+INT(-$N97/30))))</f>
        <v>0</v>
      </c>
      <c r="ER97" s="40">
        <f>IF(ER$7="",0,IF(ER$1=MAX($1:$1),$R75-SUM($T97:EQ97),IF(ER$1=1,SUMIFS(75:75,$1:$1,"&gt;="&amp;1,$1:$1,"&lt;="&amp;INT(-$N97/30))+(-$N97/30-INT(-$N97/30))*SUMIFS(75:75,$1:$1,INT(-$N97/30)+1),0)+(-$N97/30-INT(-$N97/30))*SUMIFS(75:75,$1:$1,ER$1+INT(-$N97/30)+1)+(INT(-$N97/30)+1--$N97/30)*SUMIFS(75:75,$1:$1,ER$1+INT(-$N97/30))))</f>
        <v>0</v>
      </c>
      <c r="ES97" s="40">
        <f>IF(ES$7="",0,IF(ES$1=MAX($1:$1),$R75-SUM($T97:ER97),IF(ES$1=1,SUMIFS(75:75,$1:$1,"&gt;="&amp;1,$1:$1,"&lt;="&amp;INT(-$N97/30))+(-$N97/30-INT(-$N97/30))*SUMIFS(75:75,$1:$1,INT(-$N97/30)+1),0)+(-$N97/30-INT(-$N97/30))*SUMIFS(75:75,$1:$1,ES$1+INT(-$N97/30)+1)+(INT(-$N97/30)+1--$N97/30)*SUMIFS(75:75,$1:$1,ES$1+INT(-$N97/30))))</f>
        <v>0</v>
      </c>
      <c r="ET97" s="40">
        <f>IF(ET$7="",0,IF(ET$1=MAX($1:$1),$R75-SUM($T97:ES97),IF(ET$1=1,SUMIFS(75:75,$1:$1,"&gt;="&amp;1,$1:$1,"&lt;="&amp;INT(-$N97/30))+(-$N97/30-INT(-$N97/30))*SUMIFS(75:75,$1:$1,INT(-$N97/30)+1),0)+(-$N97/30-INT(-$N97/30))*SUMIFS(75:75,$1:$1,ET$1+INT(-$N97/30)+1)+(INT(-$N97/30)+1--$N97/30)*SUMIFS(75:75,$1:$1,ET$1+INT(-$N97/30))))</f>
        <v>0</v>
      </c>
      <c r="EU97" s="40">
        <f>IF(EU$7="",0,IF(EU$1=MAX($1:$1),$R75-SUM($T97:ET97),IF(EU$1=1,SUMIFS(75:75,$1:$1,"&gt;="&amp;1,$1:$1,"&lt;="&amp;INT(-$N97/30))+(-$N97/30-INT(-$N97/30))*SUMIFS(75:75,$1:$1,INT(-$N97/30)+1),0)+(-$N97/30-INT(-$N97/30))*SUMIFS(75:75,$1:$1,EU$1+INT(-$N97/30)+1)+(INT(-$N97/30)+1--$N97/30)*SUMIFS(75:75,$1:$1,EU$1+INT(-$N97/30))))</f>
        <v>0</v>
      </c>
      <c r="EV97" s="40">
        <f>IF(EV$7="",0,IF(EV$1=MAX($1:$1),$R75-SUM($T97:EU97),IF(EV$1=1,SUMIFS(75:75,$1:$1,"&gt;="&amp;1,$1:$1,"&lt;="&amp;INT(-$N97/30))+(-$N97/30-INT(-$N97/30))*SUMIFS(75:75,$1:$1,INT(-$N97/30)+1),0)+(-$N97/30-INT(-$N97/30))*SUMIFS(75:75,$1:$1,EV$1+INT(-$N97/30)+1)+(INT(-$N97/30)+1--$N97/30)*SUMIFS(75:75,$1:$1,EV$1+INT(-$N97/30))))</f>
        <v>0</v>
      </c>
      <c r="EW97" s="40">
        <f>IF(EW$7="",0,IF(EW$1=MAX($1:$1),$R75-SUM($T97:EV97),IF(EW$1=1,SUMIFS(75:75,$1:$1,"&gt;="&amp;1,$1:$1,"&lt;="&amp;INT(-$N97/30))+(-$N97/30-INT(-$N97/30))*SUMIFS(75:75,$1:$1,INT(-$N97/30)+1),0)+(-$N97/30-INT(-$N97/30))*SUMIFS(75:75,$1:$1,EW$1+INT(-$N97/30)+1)+(INT(-$N97/30)+1--$N97/30)*SUMIFS(75:75,$1:$1,EW$1+INT(-$N97/30))))</f>
        <v>0</v>
      </c>
      <c r="EX97" s="40">
        <f>IF(EX$7="",0,IF(EX$1=MAX($1:$1),$R75-SUM($T97:EW97),IF(EX$1=1,SUMIFS(75:75,$1:$1,"&gt;="&amp;1,$1:$1,"&lt;="&amp;INT(-$N97/30))+(-$N97/30-INT(-$N97/30))*SUMIFS(75:75,$1:$1,INT(-$N97/30)+1),0)+(-$N97/30-INT(-$N97/30))*SUMIFS(75:75,$1:$1,EX$1+INT(-$N97/30)+1)+(INT(-$N97/30)+1--$N97/30)*SUMIFS(75:75,$1:$1,EX$1+INT(-$N97/30))))</f>
        <v>0</v>
      </c>
      <c r="EY97" s="40">
        <f>IF(EY$7="",0,IF(EY$1=MAX($1:$1),$R75-SUM($T97:EX97),IF(EY$1=1,SUMIFS(75:75,$1:$1,"&gt;="&amp;1,$1:$1,"&lt;="&amp;INT(-$N97/30))+(-$N97/30-INT(-$N97/30))*SUMIFS(75:75,$1:$1,INT(-$N97/30)+1),0)+(-$N97/30-INT(-$N97/30))*SUMIFS(75:75,$1:$1,EY$1+INT(-$N97/30)+1)+(INT(-$N97/30)+1--$N97/30)*SUMIFS(75:75,$1:$1,EY$1+INT(-$N97/30))))</f>
        <v>0</v>
      </c>
      <c r="EZ97" s="40">
        <f>IF(EZ$7="",0,IF(EZ$1=MAX($1:$1),$R75-SUM($T97:EY97),IF(EZ$1=1,SUMIFS(75:75,$1:$1,"&gt;="&amp;1,$1:$1,"&lt;="&amp;INT(-$N97/30))+(-$N97/30-INT(-$N97/30))*SUMIFS(75:75,$1:$1,INT(-$N97/30)+1),0)+(-$N97/30-INT(-$N97/30))*SUMIFS(75:75,$1:$1,EZ$1+INT(-$N97/30)+1)+(INT(-$N97/30)+1--$N97/30)*SUMIFS(75:75,$1:$1,EZ$1+INT(-$N97/30))))</f>
        <v>0</v>
      </c>
      <c r="FA97" s="40">
        <f>IF(FA$7="",0,IF(FA$1=MAX($1:$1),$R75-SUM($T97:EZ97),IF(FA$1=1,SUMIFS(75:75,$1:$1,"&gt;="&amp;1,$1:$1,"&lt;="&amp;INT(-$N97/30))+(-$N97/30-INT(-$N97/30))*SUMIFS(75:75,$1:$1,INT(-$N97/30)+1),0)+(-$N97/30-INT(-$N97/30))*SUMIFS(75:75,$1:$1,FA$1+INT(-$N97/30)+1)+(INT(-$N97/30)+1--$N97/30)*SUMIFS(75:75,$1:$1,FA$1+INT(-$N97/30))))</f>
        <v>0</v>
      </c>
      <c r="FB97" s="40">
        <f>IF(FB$7="",0,IF(FB$1=MAX($1:$1),$R75-SUM($T97:FA97),IF(FB$1=1,SUMIFS(75:75,$1:$1,"&gt;="&amp;1,$1:$1,"&lt;="&amp;INT(-$N97/30))+(-$N97/30-INT(-$N97/30))*SUMIFS(75:75,$1:$1,INT(-$N97/30)+1),0)+(-$N97/30-INT(-$N97/30))*SUMIFS(75:75,$1:$1,FB$1+INT(-$N97/30)+1)+(INT(-$N97/30)+1--$N97/30)*SUMIFS(75:75,$1:$1,FB$1+INT(-$N97/30))))</f>
        <v>0</v>
      </c>
      <c r="FC97" s="40">
        <f>IF(FC$7="",0,IF(FC$1=MAX($1:$1),$R75-SUM($T97:FB97),IF(FC$1=1,SUMIFS(75:75,$1:$1,"&gt;="&amp;1,$1:$1,"&lt;="&amp;INT(-$N97/30))+(-$N97/30-INT(-$N97/30))*SUMIFS(75:75,$1:$1,INT(-$N97/30)+1),0)+(-$N97/30-INT(-$N97/30))*SUMIFS(75:75,$1:$1,FC$1+INT(-$N97/30)+1)+(INT(-$N97/30)+1--$N97/30)*SUMIFS(75:75,$1:$1,FC$1+INT(-$N97/30))))</f>
        <v>0</v>
      </c>
      <c r="FD97" s="40">
        <f>IF(FD$7="",0,IF(FD$1=MAX($1:$1),$R75-SUM($T97:FC97),IF(FD$1=1,SUMIFS(75:75,$1:$1,"&gt;="&amp;1,$1:$1,"&lt;="&amp;INT(-$N97/30))+(-$N97/30-INT(-$N97/30))*SUMIFS(75:75,$1:$1,INT(-$N97/30)+1),0)+(-$N97/30-INT(-$N97/30))*SUMIFS(75:75,$1:$1,FD$1+INT(-$N97/30)+1)+(INT(-$N97/30)+1--$N97/30)*SUMIFS(75:75,$1:$1,FD$1+INT(-$N97/30))))</f>
        <v>0</v>
      </c>
      <c r="FE97" s="40">
        <f>IF(FE$7="",0,IF(FE$1=MAX($1:$1),$R75-SUM($T97:FD97),IF(FE$1=1,SUMIFS(75:75,$1:$1,"&gt;="&amp;1,$1:$1,"&lt;="&amp;INT(-$N97/30))+(-$N97/30-INT(-$N97/30))*SUMIFS(75:75,$1:$1,INT(-$N97/30)+1),0)+(-$N97/30-INT(-$N97/30))*SUMIFS(75:75,$1:$1,FE$1+INT(-$N97/30)+1)+(INT(-$N97/30)+1--$N97/30)*SUMIFS(75:75,$1:$1,FE$1+INT(-$N97/30))))</f>
        <v>0</v>
      </c>
      <c r="FF97" s="40">
        <f>IF(FF$7="",0,IF(FF$1=MAX($1:$1),$R75-SUM($T97:FE97),IF(FF$1=1,SUMIFS(75:75,$1:$1,"&gt;="&amp;1,$1:$1,"&lt;="&amp;INT(-$N97/30))+(-$N97/30-INT(-$N97/30))*SUMIFS(75:75,$1:$1,INT(-$N97/30)+1),0)+(-$N97/30-INT(-$N97/30))*SUMIFS(75:75,$1:$1,FF$1+INT(-$N97/30)+1)+(INT(-$N97/30)+1--$N97/30)*SUMIFS(75:75,$1:$1,FF$1+INT(-$N97/30))))</f>
        <v>0</v>
      </c>
      <c r="FG97" s="40">
        <f>IF(FG$7="",0,IF(FG$1=MAX($1:$1),$R75-SUM($T97:FF97),IF(FG$1=1,SUMIFS(75:75,$1:$1,"&gt;="&amp;1,$1:$1,"&lt;="&amp;INT(-$N97/30))+(-$N97/30-INT(-$N97/30))*SUMIFS(75:75,$1:$1,INT(-$N97/30)+1),0)+(-$N97/30-INT(-$N97/30))*SUMIFS(75:75,$1:$1,FG$1+INT(-$N97/30)+1)+(INT(-$N97/30)+1--$N97/30)*SUMIFS(75:75,$1:$1,FG$1+INT(-$N97/30))))</f>
        <v>0</v>
      </c>
      <c r="FH97" s="40">
        <f>IF(FH$7="",0,IF(FH$1=MAX($1:$1),$R75-SUM($T97:FG97),IF(FH$1=1,SUMIFS(75:75,$1:$1,"&gt;="&amp;1,$1:$1,"&lt;="&amp;INT(-$N97/30))+(-$N97/30-INT(-$N97/30))*SUMIFS(75:75,$1:$1,INT(-$N97/30)+1),0)+(-$N97/30-INT(-$N97/30))*SUMIFS(75:75,$1:$1,FH$1+INT(-$N97/30)+1)+(INT(-$N97/30)+1--$N97/30)*SUMIFS(75:75,$1:$1,FH$1+INT(-$N97/30))))</f>
        <v>0</v>
      </c>
      <c r="FI97" s="40">
        <f>IF(FI$7="",0,IF(FI$1=MAX($1:$1),$R75-SUM($T97:FH97),IF(FI$1=1,SUMIFS(75:75,$1:$1,"&gt;="&amp;1,$1:$1,"&lt;="&amp;INT(-$N97/30))+(-$N97/30-INT(-$N97/30))*SUMIFS(75:75,$1:$1,INT(-$N97/30)+1),0)+(-$N97/30-INT(-$N97/30))*SUMIFS(75:75,$1:$1,FI$1+INT(-$N97/30)+1)+(INT(-$N97/30)+1--$N97/30)*SUMIFS(75:75,$1:$1,FI$1+INT(-$N97/30))))</f>
        <v>0</v>
      </c>
      <c r="FJ97" s="40">
        <f>IF(FJ$7="",0,IF(FJ$1=MAX($1:$1),$R75-SUM($T97:FI97),IF(FJ$1=1,SUMIFS(75:75,$1:$1,"&gt;="&amp;1,$1:$1,"&lt;="&amp;INT(-$N97/30))+(-$N97/30-INT(-$N97/30))*SUMIFS(75:75,$1:$1,INT(-$N97/30)+1),0)+(-$N97/30-INT(-$N97/30))*SUMIFS(75:75,$1:$1,FJ$1+INT(-$N97/30)+1)+(INT(-$N97/30)+1--$N97/30)*SUMIFS(75:75,$1:$1,FJ$1+INT(-$N97/30))))</f>
        <v>0</v>
      </c>
      <c r="FK97" s="40">
        <f>IF(FK$7="",0,IF(FK$1=MAX($1:$1),$R75-SUM($T97:FJ97),IF(FK$1=1,SUMIFS(75:75,$1:$1,"&gt;="&amp;1,$1:$1,"&lt;="&amp;INT(-$N97/30))+(-$N97/30-INT(-$N97/30))*SUMIFS(75:75,$1:$1,INT(-$N97/30)+1),0)+(-$N97/30-INT(-$N97/30))*SUMIFS(75:75,$1:$1,FK$1+INT(-$N97/30)+1)+(INT(-$N97/30)+1--$N97/30)*SUMIFS(75:75,$1:$1,FK$1+INT(-$N97/30))))</f>
        <v>0</v>
      </c>
      <c r="FL97" s="40">
        <f>IF(FL$7="",0,IF(FL$1=MAX($1:$1),$R75-SUM($T97:FK97),IF(FL$1=1,SUMIFS(75:75,$1:$1,"&gt;="&amp;1,$1:$1,"&lt;="&amp;INT(-$N97/30))+(-$N97/30-INT(-$N97/30))*SUMIFS(75:75,$1:$1,INT(-$N97/30)+1),0)+(-$N97/30-INT(-$N97/30))*SUMIFS(75:75,$1:$1,FL$1+INT(-$N97/30)+1)+(INT(-$N97/30)+1--$N97/30)*SUMIFS(75:75,$1:$1,FL$1+INT(-$N97/30))))</f>
        <v>0</v>
      </c>
      <c r="FM97" s="40">
        <f>IF(FM$7="",0,IF(FM$1=MAX($1:$1),$R75-SUM($T97:FL97),IF(FM$1=1,SUMIFS(75:75,$1:$1,"&gt;="&amp;1,$1:$1,"&lt;="&amp;INT(-$N97/30))+(-$N97/30-INT(-$N97/30))*SUMIFS(75:75,$1:$1,INT(-$N97/30)+1),0)+(-$N97/30-INT(-$N97/30))*SUMIFS(75:75,$1:$1,FM$1+INT(-$N97/30)+1)+(INT(-$N97/30)+1--$N97/30)*SUMIFS(75:75,$1:$1,FM$1+INT(-$N97/30))))</f>
        <v>0</v>
      </c>
      <c r="FN97" s="40">
        <f>IF(FN$7="",0,IF(FN$1=MAX($1:$1),$R75-SUM($T97:FM97),IF(FN$1=1,SUMIFS(75:75,$1:$1,"&gt;="&amp;1,$1:$1,"&lt;="&amp;INT(-$N97/30))+(-$N97/30-INT(-$N97/30))*SUMIFS(75:75,$1:$1,INT(-$N97/30)+1),0)+(-$N97/30-INT(-$N97/30))*SUMIFS(75:75,$1:$1,FN$1+INT(-$N97/30)+1)+(INT(-$N97/30)+1--$N97/30)*SUMIFS(75:75,$1:$1,FN$1+INT(-$N97/30))))</f>
        <v>0</v>
      </c>
      <c r="FO97" s="40">
        <f>IF(FO$7="",0,IF(FO$1=MAX($1:$1),$R75-SUM($T97:FN97),IF(FO$1=1,SUMIFS(75:75,$1:$1,"&gt;="&amp;1,$1:$1,"&lt;="&amp;INT(-$N97/30))+(-$N97/30-INT(-$N97/30))*SUMIFS(75:75,$1:$1,INT(-$N97/30)+1),0)+(-$N97/30-INT(-$N97/30))*SUMIFS(75:75,$1:$1,FO$1+INT(-$N97/30)+1)+(INT(-$N97/30)+1--$N97/30)*SUMIFS(75:75,$1:$1,FO$1+INT(-$N97/30))))</f>
        <v>0</v>
      </c>
      <c r="FP97" s="40">
        <f>IF(FP$7="",0,IF(FP$1=MAX($1:$1),$R75-SUM($T97:FO97),IF(FP$1=1,SUMIFS(75:75,$1:$1,"&gt;="&amp;1,$1:$1,"&lt;="&amp;INT(-$N97/30))+(-$N97/30-INT(-$N97/30))*SUMIFS(75:75,$1:$1,INT(-$N97/30)+1),0)+(-$N97/30-INT(-$N97/30))*SUMIFS(75:75,$1:$1,FP$1+INT(-$N97/30)+1)+(INT(-$N97/30)+1--$N97/30)*SUMIFS(75:75,$1:$1,FP$1+INT(-$N97/30))))</f>
        <v>0</v>
      </c>
      <c r="FQ97" s="40">
        <f>IF(FQ$7="",0,IF(FQ$1=MAX($1:$1),$R75-SUM($T97:FP97),IF(FQ$1=1,SUMIFS(75:75,$1:$1,"&gt;="&amp;1,$1:$1,"&lt;="&amp;INT(-$N97/30))+(-$N97/30-INT(-$N97/30))*SUMIFS(75:75,$1:$1,INT(-$N97/30)+1),0)+(-$N97/30-INT(-$N97/30))*SUMIFS(75:75,$1:$1,FQ$1+INT(-$N97/30)+1)+(INT(-$N97/30)+1--$N97/30)*SUMIFS(75:75,$1:$1,FQ$1+INT(-$N97/30))))</f>
        <v>0</v>
      </c>
      <c r="FR97" s="40">
        <f>IF(FR$7="",0,IF(FR$1=MAX($1:$1),$R75-SUM($T97:FQ97),IF(FR$1=1,SUMIFS(75:75,$1:$1,"&gt;="&amp;1,$1:$1,"&lt;="&amp;INT(-$N97/30))+(-$N97/30-INT(-$N97/30))*SUMIFS(75:75,$1:$1,INT(-$N97/30)+1),0)+(-$N97/30-INT(-$N97/30))*SUMIFS(75:75,$1:$1,FR$1+INT(-$N97/30)+1)+(INT(-$N97/30)+1--$N97/30)*SUMIFS(75:75,$1:$1,FR$1+INT(-$N97/30))))</f>
        <v>0</v>
      </c>
      <c r="FS97" s="40">
        <f>IF(FS$7="",0,IF(FS$1=MAX($1:$1),$R75-SUM($T97:FR97),IF(FS$1=1,SUMIFS(75:75,$1:$1,"&gt;="&amp;1,$1:$1,"&lt;="&amp;INT(-$N97/30))+(-$N97/30-INT(-$N97/30))*SUMIFS(75:75,$1:$1,INT(-$N97/30)+1),0)+(-$N97/30-INT(-$N97/30))*SUMIFS(75:75,$1:$1,FS$1+INT(-$N97/30)+1)+(INT(-$N97/30)+1--$N97/30)*SUMIFS(75:75,$1:$1,FS$1+INT(-$N97/30))))</f>
        <v>0</v>
      </c>
      <c r="FT97" s="40">
        <f>IF(FT$7="",0,IF(FT$1=MAX($1:$1),$R75-SUM($T97:FS97),IF(FT$1=1,SUMIFS(75:75,$1:$1,"&gt;="&amp;1,$1:$1,"&lt;="&amp;INT(-$N97/30))+(-$N97/30-INT(-$N97/30))*SUMIFS(75:75,$1:$1,INT(-$N97/30)+1),0)+(-$N97/30-INT(-$N97/30))*SUMIFS(75:75,$1:$1,FT$1+INT(-$N97/30)+1)+(INT(-$N97/30)+1--$N97/30)*SUMIFS(75:75,$1:$1,FT$1+INT(-$N97/30))))</f>
        <v>0</v>
      </c>
      <c r="FU97" s="40">
        <f>IF(FU$7="",0,IF(FU$1=MAX($1:$1),$R75-SUM($T97:FT97),IF(FU$1=1,SUMIFS(75:75,$1:$1,"&gt;="&amp;1,$1:$1,"&lt;="&amp;INT(-$N97/30))+(-$N97/30-INT(-$N97/30))*SUMIFS(75:75,$1:$1,INT(-$N97/30)+1),0)+(-$N97/30-INT(-$N97/30))*SUMIFS(75:75,$1:$1,FU$1+INT(-$N97/30)+1)+(INT(-$N97/30)+1--$N97/30)*SUMIFS(75:75,$1:$1,FU$1+INT(-$N97/30))))</f>
        <v>0</v>
      </c>
      <c r="FV97" s="40">
        <f>IF(FV$7="",0,IF(FV$1=MAX($1:$1),$R75-SUM($T97:FU97),IF(FV$1=1,SUMIFS(75:75,$1:$1,"&gt;="&amp;1,$1:$1,"&lt;="&amp;INT(-$N97/30))+(-$N97/30-INT(-$N97/30))*SUMIFS(75:75,$1:$1,INT(-$N97/30)+1),0)+(-$N97/30-INT(-$N97/30))*SUMIFS(75:75,$1:$1,FV$1+INT(-$N97/30)+1)+(INT(-$N97/30)+1--$N97/30)*SUMIFS(75:75,$1:$1,FV$1+INT(-$N97/30))))</f>
        <v>0</v>
      </c>
      <c r="FW97" s="40">
        <f>IF(FW$7="",0,IF(FW$1=MAX($1:$1),$R75-SUM($T97:FV97),IF(FW$1=1,SUMIFS(75:75,$1:$1,"&gt;="&amp;1,$1:$1,"&lt;="&amp;INT(-$N97/30))+(-$N97/30-INT(-$N97/30))*SUMIFS(75:75,$1:$1,INT(-$N97/30)+1),0)+(-$N97/30-INT(-$N97/30))*SUMIFS(75:75,$1:$1,FW$1+INT(-$N97/30)+1)+(INT(-$N97/30)+1--$N97/30)*SUMIFS(75:75,$1:$1,FW$1+INT(-$N97/30))))</f>
        <v>0</v>
      </c>
      <c r="FX97" s="40">
        <f>IF(FX$7="",0,IF(FX$1=MAX($1:$1),$R75-SUM($T97:FW97),IF(FX$1=1,SUMIFS(75:75,$1:$1,"&gt;="&amp;1,$1:$1,"&lt;="&amp;INT(-$N97/30))+(-$N97/30-INT(-$N97/30))*SUMIFS(75:75,$1:$1,INT(-$N97/30)+1),0)+(-$N97/30-INT(-$N97/30))*SUMIFS(75:75,$1:$1,FX$1+INT(-$N97/30)+1)+(INT(-$N97/30)+1--$N97/30)*SUMIFS(75:75,$1:$1,FX$1+INT(-$N97/30))))</f>
        <v>0</v>
      </c>
      <c r="FY97" s="40">
        <f>IF(FY$7="",0,IF(FY$1=MAX($1:$1),$R75-SUM($T97:FX97),IF(FY$1=1,SUMIFS(75:75,$1:$1,"&gt;="&amp;1,$1:$1,"&lt;="&amp;INT(-$N97/30))+(-$N97/30-INT(-$N97/30))*SUMIFS(75:75,$1:$1,INT(-$N97/30)+1),0)+(-$N97/30-INT(-$N97/30))*SUMIFS(75:75,$1:$1,FY$1+INT(-$N97/30)+1)+(INT(-$N97/30)+1--$N97/30)*SUMIFS(75:75,$1:$1,FY$1+INT(-$N97/30))))</f>
        <v>0</v>
      </c>
      <c r="FZ97" s="40">
        <f>IF(FZ$7="",0,IF(FZ$1=MAX($1:$1),$R75-SUM($T97:FY97),IF(FZ$1=1,SUMIFS(75:75,$1:$1,"&gt;="&amp;1,$1:$1,"&lt;="&amp;INT(-$N97/30))+(-$N97/30-INT(-$N97/30))*SUMIFS(75:75,$1:$1,INT(-$N97/30)+1),0)+(-$N97/30-INT(-$N97/30))*SUMIFS(75:75,$1:$1,FZ$1+INT(-$N97/30)+1)+(INT(-$N97/30)+1--$N97/30)*SUMIFS(75:75,$1:$1,FZ$1+INT(-$N97/30))))</f>
        <v>0</v>
      </c>
      <c r="GA97" s="40">
        <f>IF(GA$7="",0,IF(GA$1=MAX($1:$1),$R75-SUM($T97:FZ97),IF(GA$1=1,SUMIFS(75:75,$1:$1,"&gt;="&amp;1,$1:$1,"&lt;="&amp;INT(-$N97/30))+(-$N97/30-INT(-$N97/30))*SUMIFS(75:75,$1:$1,INT(-$N97/30)+1),0)+(-$N97/30-INT(-$N97/30))*SUMIFS(75:75,$1:$1,GA$1+INT(-$N97/30)+1)+(INT(-$N97/30)+1--$N97/30)*SUMIFS(75:75,$1:$1,GA$1+INT(-$N97/30))))</f>
        <v>0</v>
      </c>
      <c r="GB97" s="40">
        <f>IF(GB$7="",0,IF(GB$1=MAX($1:$1),$R75-SUM($T97:GA97),IF(GB$1=1,SUMIFS(75:75,$1:$1,"&gt;="&amp;1,$1:$1,"&lt;="&amp;INT(-$N97/30))+(-$N97/30-INT(-$N97/30))*SUMIFS(75:75,$1:$1,INT(-$N97/30)+1),0)+(-$N97/30-INT(-$N97/30))*SUMIFS(75:75,$1:$1,GB$1+INT(-$N97/30)+1)+(INT(-$N97/30)+1--$N97/30)*SUMIFS(75:75,$1:$1,GB$1+INT(-$N97/30))))</f>
        <v>0</v>
      </c>
      <c r="GC97" s="40">
        <f>IF(GC$7="",0,IF(GC$1=MAX($1:$1),$R75-SUM($T97:GB97),IF(GC$1=1,SUMIFS(75:75,$1:$1,"&gt;="&amp;1,$1:$1,"&lt;="&amp;INT(-$N97/30))+(-$N97/30-INT(-$N97/30))*SUMIFS(75:75,$1:$1,INT(-$N97/30)+1),0)+(-$N97/30-INT(-$N97/30))*SUMIFS(75:75,$1:$1,GC$1+INT(-$N97/30)+1)+(INT(-$N97/30)+1--$N97/30)*SUMIFS(75:75,$1:$1,GC$1+INT(-$N97/30))))</f>
        <v>0</v>
      </c>
      <c r="GD97" s="40">
        <f>IF(GD$7="",0,IF(GD$1=MAX($1:$1),$R75-SUM($T97:GC97),IF(GD$1=1,SUMIFS(75:75,$1:$1,"&gt;="&amp;1,$1:$1,"&lt;="&amp;INT(-$N97/30))+(-$N97/30-INT(-$N97/30))*SUMIFS(75:75,$1:$1,INT(-$N97/30)+1),0)+(-$N97/30-INT(-$N97/30))*SUMIFS(75:75,$1:$1,GD$1+INT(-$N97/30)+1)+(INT(-$N97/30)+1--$N97/30)*SUMIFS(75:75,$1:$1,GD$1+INT(-$N97/30))))</f>
        <v>0</v>
      </c>
      <c r="GE97" s="40">
        <f>IF(GE$7="",0,IF(GE$1=MAX($1:$1),$R75-SUM($T97:GD97),IF(GE$1=1,SUMIFS(75:75,$1:$1,"&gt;="&amp;1,$1:$1,"&lt;="&amp;INT(-$N97/30))+(-$N97/30-INT(-$N97/30))*SUMIFS(75:75,$1:$1,INT(-$N97/30)+1),0)+(-$N97/30-INT(-$N97/30))*SUMIFS(75:75,$1:$1,GE$1+INT(-$N97/30)+1)+(INT(-$N97/30)+1--$N97/30)*SUMIFS(75:75,$1:$1,GE$1+INT(-$N97/30))))</f>
        <v>0</v>
      </c>
      <c r="GF97" s="40">
        <f>IF(GF$7="",0,IF(GF$1=MAX($1:$1),$R75-SUM($T97:GE97),IF(GF$1=1,SUMIFS(75:75,$1:$1,"&gt;="&amp;1,$1:$1,"&lt;="&amp;INT(-$N97/30))+(-$N97/30-INT(-$N97/30))*SUMIFS(75:75,$1:$1,INT(-$N97/30)+1),0)+(-$N97/30-INT(-$N97/30))*SUMIFS(75:75,$1:$1,GF$1+INT(-$N97/30)+1)+(INT(-$N97/30)+1--$N97/30)*SUMIFS(75:75,$1:$1,GF$1+INT(-$N97/30))))</f>
        <v>0</v>
      </c>
      <c r="GG97" s="40">
        <f>IF(GG$7="",0,IF(GG$1=MAX($1:$1),$R75-SUM($T97:GF97),IF(GG$1=1,SUMIFS(75:75,$1:$1,"&gt;="&amp;1,$1:$1,"&lt;="&amp;INT(-$N97/30))+(-$N97/30-INT(-$N97/30))*SUMIFS(75:75,$1:$1,INT(-$N97/30)+1),0)+(-$N97/30-INT(-$N97/30))*SUMIFS(75:75,$1:$1,GG$1+INT(-$N97/30)+1)+(INT(-$N97/30)+1--$N97/30)*SUMIFS(75:75,$1:$1,GG$1+INT(-$N97/30))))</f>
        <v>0</v>
      </c>
      <c r="GH97" s="40">
        <f>IF(GH$7="",0,IF(GH$1=MAX($1:$1),$R75-SUM($T97:GG97),IF(GH$1=1,SUMIFS(75:75,$1:$1,"&gt;="&amp;1,$1:$1,"&lt;="&amp;INT(-$N97/30))+(-$N97/30-INT(-$N97/30))*SUMIFS(75:75,$1:$1,INT(-$N97/30)+1),0)+(-$N97/30-INT(-$N97/30))*SUMIFS(75:75,$1:$1,GH$1+INT(-$N97/30)+1)+(INT(-$N97/30)+1--$N97/30)*SUMIFS(75:75,$1:$1,GH$1+INT(-$N97/30))))</f>
        <v>0</v>
      </c>
      <c r="GI97" s="40">
        <f>IF(GI$7="",0,IF(GI$1=MAX($1:$1),$R75-SUM($T97:GH97),IF(GI$1=1,SUMIFS(75:75,$1:$1,"&gt;="&amp;1,$1:$1,"&lt;="&amp;INT(-$N97/30))+(-$N97/30-INT(-$N97/30))*SUMIFS(75:75,$1:$1,INT(-$N97/30)+1),0)+(-$N97/30-INT(-$N97/30))*SUMIFS(75:75,$1:$1,GI$1+INT(-$N97/30)+1)+(INT(-$N97/30)+1--$N97/30)*SUMIFS(75:75,$1:$1,GI$1+INT(-$N97/30))))</f>
        <v>0</v>
      </c>
      <c r="GJ97" s="40">
        <f>IF(GJ$7="",0,IF(GJ$1=MAX($1:$1),$R75-SUM($T97:GI97),IF(GJ$1=1,SUMIFS(75:75,$1:$1,"&gt;="&amp;1,$1:$1,"&lt;="&amp;INT(-$N97/30))+(-$N97/30-INT(-$N97/30))*SUMIFS(75:75,$1:$1,INT(-$N97/30)+1),0)+(-$N97/30-INT(-$N97/30))*SUMIFS(75:75,$1:$1,GJ$1+INT(-$N97/30)+1)+(INT(-$N97/30)+1--$N97/30)*SUMIFS(75:75,$1:$1,GJ$1+INT(-$N97/30))))</f>
        <v>0</v>
      </c>
      <c r="GK97" s="40">
        <f>IF(GK$7="",0,IF(GK$1=MAX($1:$1),$R75-SUM($T97:GJ97),IF(GK$1=1,SUMIFS(75:75,$1:$1,"&gt;="&amp;1,$1:$1,"&lt;="&amp;INT(-$N97/30))+(-$N97/30-INT(-$N97/30))*SUMIFS(75:75,$1:$1,INT(-$N97/30)+1),0)+(-$N97/30-INT(-$N97/30))*SUMIFS(75:75,$1:$1,GK$1+INT(-$N97/30)+1)+(INT(-$N97/30)+1--$N97/30)*SUMIFS(75:75,$1:$1,GK$1+INT(-$N97/30))))</f>
        <v>0</v>
      </c>
      <c r="GL97" s="40">
        <f>IF(GL$7="",0,IF(GL$1=MAX($1:$1),$R75-SUM($T97:GK97),IF(GL$1=1,SUMIFS(75:75,$1:$1,"&gt;="&amp;1,$1:$1,"&lt;="&amp;INT(-$N97/30))+(-$N97/30-INT(-$N97/30))*SUMIFS(75:75,$1:$1,INT(-$N97/30)+1),0)+(-$N97/30-INT(-$N97/30))*SUMIFS(75:75,$1:$1,GL$1+INT(-$N97/30)+1)+(INT(-$N97/30)+1--$N97/30)*SUMIFS(75:75,$1:$1,GL$1+INT(-$N97/30))))</f>
        <v>0</v>
      </c>
      <c r="GM97" s="40">
        <f>IF(GM$7="",0,IF(GM$1=MAX($1:$1),$R75-SUM($T97:GL97),IF(GM$1=1,SUMIFS(75:75,$1:$1,"&gt;="&amp;1,$1:$1,"&lt;="&amp;INT(-$N97/30))+(-$N97/30-INT(-$N97/30))*SUMIFS(75:75,$1:$1,INT(-$N97/30)+1),0)+(-$N97/30-INT(-$N97/30))*SUMIFS(75:75,$1:$1,GM$1+INT(-$N97/30)+1)+(INT(-$N97/30)+1--$N97/30)*SUMIFS(75:75,$1:$1,GM$1+INT(-$N97/30))))</f>
        <v>0</v>
      </c>
      <c r="GN97" s="40">
        <f>IF(GN$7="",0,IF(GN$1=MAX($1:$1),$R75-SUM($T97:GM97),IF(GN$1=1,SUMIFS(75:75,$1:$1,"&gt;="&amp;1,$1:$1,"&lt;="&amp;INT(-$N97/30))+(-$N97/30-INT(-$N97/30))*SUMIFS(75:75,$1:$1,INT(-$N97/30)+1),0)+(-$N97/30-INT(-$N97/30))*SUMIFS(75:75,$1:$1,GN$1+INT(-$N97/30)+1)+(INT(-$N97/30)+1--$N97/30)*SUMIFS(75:75,$1:$1,GN$1+INT(-$N97/30))))</f>
        <v>0</v>
      </c>
      <c r="GO97" s="40">
        <f>IF(GO$7="",0,IF(GO$1=MAX($1:$1),$R75-SUM($T97:GN97),IF(GO$1=1,SUMIFS(75:75,$1:$1,"&gt;="&amp;1,$1:$1,"&lt;="&amp;INT(-$N97/30))+(-$N97/30-INT(-$N97/30))*SUMIFS(75:75,$1:$1,INT(-$N97/30)+1),0)+(-$N97/30-INT(-$N97/30))*SUMIFS(75:75,$1:$1,GO$1+INT(-$N97/30)+1)+(INT(-$N97/30)+1--$N97/30)*SUMIFS(75:75,$1:$1,GO$1+INT(-$N97/30))))</f>
        <v>0</v>
      </c>
      <c r="GP97" s="40">
        <f>IF(GP$7="",0,IF(GP$1=MAX($1:$1),$R75-SUM($T97:GO97),IF(GP$1=1,SUMIFS(75:75,$1:$1,"&gt;="&amp;1,$1:$1,"&lt;="&amp;INT(-$N97/30))+(-$N97/30-INT(-$N97/30))*SUMIFS(75:75,$1:$1,INT(-$N97/30)+1),0)+(-$N97/30-INT(-$N97/30))*SUMIFS(75:75,$1:$1,GP$1+INT(-$N97/30)+1)+(INT(-$N97/30)+1--$N97/30)*SUMIFS(75:75,$1:$1,GP$1+INT(-$N97/30))))</f>
        <v>0</v>
      </c>
      <c r="GQ97" s="40">
        <f>IF(GQ$7="",0,IF(GQ$1=MAX($1:$1),$R75-SUM($T97:GP97),IF(GQ$1=1,SUMIFS(75:75,$1:$1,"&gt;="&amp;1,$1:$1,"&lt;="&amp;INT(-$N97/30))+(-$N97/30-INT(-$N97/30))*SUMIFS(75:75,$1:$1,INT(-$N97/30)+1),0)+(-$N97/30-INT(-$N97/30))*SUMIFS(75:75,$1:$1,GQ$1+INT(-$N97/30)+1)+(INT(-$N97/30)+1--$N97/30)*SUMIFS(75:75,$1:$1,GQ$1+INT(-$N97/30))))</f>
        <v>0</v>
      </c>
      <c r="GR97" s="40">
        <f>IF(GR$7="",0,IF(GR$1=MAX($1:$1),$R75-SUM($T97:GQ97),IF(GR$1=1,SUMIFS(75:75,$1:$1,"&gt;="&amp;1,$1:$1,"&lt;="&amp;INT(-$N97/30))+(-$N97/30-INT(-$N97/30))*SUMIFS(75:75,$1:$1,INT(-$N97/30)+1),0)+(-$N97/30-INT(-$N97/30))*SUMIFS(75:75,$1:$1,GR$1+INT(-$N97/30)+1)+(INT(-$N97/30)+1--$N97/30)*SUMIFS(75:75,$1:$1,GR$1+INT(-$N97/30))))</f>
        <v>0</v>
      </c>
      <c r="GS97" s="40">
        <f>IF(GS$7="",0,IF(GS$1=MAX($1:$1),$R75-SUM($T97:GR97),IF(GS$1=1,SUMIFS(75:75,$1:$1,"&gt;="&amp;1,$1:$1,"&lt;="&amp;INT(-$N97/30))+(-$N97/30-INT(-$N97/30))*SUMIFS(75:75,$1:$1,INT(-$N97/30)+1),0)+(-$N97/30-INT(-$N97/30))*SUMIFS(75:75,$1:$1,GS$1+INT(-$N97/30)+1)+(INT(-$N97/30)+1--$N97/30)*SUMIFS(75:75,$1:$1,GS$1+INT(-$N97/30))))</f>
        <v>0</v>
      </c>
      <c r="GT97" s="40">
        <f>IF(GT$7="",0,IF(GT$1=MAX($1:$1),$R75-SUM($T97:GS97),IF(GT$1=1,SUMIFS(75:75,$1:$1,"&gt;="&amp;1,$1:$1,"&lt;="&amp;INT(-$N97/30))+(-$N97/30-INT(-$N97/30))*SUMIFS(75:75,$1:$1,INT(-$N97/30)+1),0)+(-$N97/30-INT(-$N97/30))*SUMIFS(75:75,$1:$1,GT$1+INT(-$N97/30)+1)+(INT(-$N97/30)+1--$N97/30)*SUMIFS(75:75,$1:$1,GT$1+INT(-$N97/30))))</f>
        <v>0</v>
      </c>
      <c r="GU97" s="40">
        <f>IF(GU$7="",0,IF(GU$1=MAX($1:$1),$R75-SUM($T97:GT97),IF(GU$1=1,SUMIFS(75:75,$1:$1,"&gt;="&amp;1,$1:$1,"&lt;="&amp;INT(-$N97/30))+(-$N97/30-INT(-$N97/30))*SUMIFS(75:75,$1:$1,INT(-$N97/30)+1),0)+(-$N97/30-INT(-$N97/30))*SUMIFS(75:75,$1:$1,GU$1+INT(-$N97/30)+1)+(INT(-$N97/30)+1--$N97/30)*SUMIFS(75:75,$1:$1,GU$1+INT(-$N97/30))))</f>
        <v>0</v>
      </c>
      <c r="GV97" s="40">
        <f>IF(GV$7="",0,IF(GV$1=MAX($1:$1),$R75-SUM($T97:GU97),IF(GV$1=1,SUMIFS(75:75,$1:$1,"&gt;="&amp;1,$1:$1,"&lt;="&amp;INT(-$N97/30))+(-$N97/30-INT(-$N97/30))*SUMIFS(75:75,$1:$1,INT(-$N97/30)+1),0)+(-$N97/30-INT(-$N97/30))*SUMIFS(75:75,$1:$1,GV$1+INT(-$N97/30)+1)+(INT(-$N97/30)+1--$N97/30)*SUMIFS(75:75,$1:$1,GV$1+INT(-$N97/30))))</f>
        <v>0</v>
      </c>
      <c r="GW97" s="40">
        <f>IF(GW$7="",0,IF(GW$1=MAX($1:$1),$R75-SUM($T97:GV97),IF(GW$1=1,SUMIFS(75:75,$1:$1,"&gt;="&amp;1,$1:$1,"&lt;="&amp;INT(-$N97/30))+(-$N97/30-INT(-$N97/30))*SUMIFS(75:75,$1:$1,INT(-$N97/30)+1),0)+(-$N97/30-INT(-$N97/30))*SUMIFS(75:75,$1:$1,GW$1+INT(-$N97/30)+1)+(INT(-$N97/30)+1--$N97/30)*SUMIFS(75:75,$1:$1,GW$1+INT(-$N97/30))))</f>
        <v>0</v>
      </c>
      <c r="GX97" s="40">
        <f>IF(GX$7="",0,IF(GX$1=MAX($1:$1),$R75-SUM($T97:GW97),IF(GX$1=1,SUMIFS(75:75,$1:$1,"&gt;="&amp;1,$1:$1,"&lt;="&amp;INT(-$N97/30))+(-$N97/30-INT(-$N97/30))*SUMIFS(75:75,$1:$1,INT(-$N97/30)+1),0)+(-$N97/30-INT(-$N97/30))*SUMIFS(75:75,$1:$1,GX$1+INT(-$N97/30)+1)+(INT(-$N97/30)+1--$N97/30)*SUMIFS(75:75,$1:$1,GX$1+INT(-$N97/30))))</f>
        <v>0</v>
      </c>
      <c r="GY97" s="40">
        <f>IF(GY$7="",0,IF(GY$1=MAX($1:$1),$R75-SUM($T97:GX97),IF(GY$1=1,SUMIFS(75:75,$1:$1,"&gt;="&amp;1,$1:$1,"&lt;="&amp;INT(-$N97/30))+(-$N97/30-INT(-$N97/30))*SUMIFS(75:75,$1:$1,INT(-$N97/30)+1),0)+(-$N97/30-INT(-$N97/30))*SUMIFS(75:75,$1:$1,GY$1+INT(-$N97/30)+1)+(INT(-$N97/30)+1--$N97/30)*SUMIFS(75:75,$1:$1,GY$1+INT(-$N97/30))))</f>
        <v>0</v>
      </c>
      <c r="GZ97" s="40">
        <f>IF(GZ$7="",0,IF(GZ$1=MAX($1:$1),$R75-SUM($T97:GY97),IF(GZ$1=1,SUMIFS(75:75,$1:$1,"&gt;="&amp;1,$1:$1,"&lt;="&amp;INT(-$N97/30))+(-$N97/30-INT(-$N97/30))*SUMIFS(75:75,$1:$1,INT(-$N97/30)+1),0)+(-$N97/30-INT(-$N97/30))*SUMIFS(75:75,$1:$1,GZ$1+INT(-$N97/30)+1)+(INT(-$N97/30)+1--$N97/30)*SUMIFS(75:75,$1:$1,GZ$1+INT(-$N97/30))))</f>
        <v>0</v>
      </c>
      <c r="HA97" s="40">
        <f>IF(HA$7="",0,IF(HA$1=MAX($1:$1),$R75-SUM($T97:GZ97),IF(HA$1=1,SUMIFS(75:75,$1:$1,"&gt;="&amp;1,$1:$1,"&lt;="&amp;INT(-$N97/30))+(-$N97/30-INT(-$N97/30))*SUMIFS(75:75,$1:$1,INT(-$N97/30)+1),0)+(-$N97/30-INT(-$N97/30))*SUMIFS(75:75,$1:$1,HA$1+INT(-$N97/30)+1)+(INT(-$N97/30)+1--$N97/30)*SUMIFS(75:75,$1:$1,HA$1+INT(-$N97/30))))</f>
        <v>0</v>
      </c>
      <c r="HB97" s="40">
        <f>IF(HB$7="",0,IF(HB$1=MAX($1:$1),$R75-SUM($T97:HA97),IF(HB$1=1,SUMIFS(75:75,$1:$1,"&gt;="&amp;1,$1:$1,"&lt;="&amp;INT(-$N97/30))+(-$N97/30-INT(-$N97/30))*SUMIFS(75:75,$1:$1,INT(-$N97/30)+1),0)+(-$N97/30-INT(-$N97/30))*SUMIFS(75:75,$1:$1,HB$1+INT(-$N97/30)+1)+(INT(-$N97/30)+1--$N97/30)*SUMIFS(75:75,$1:$1,HB$1+INT(-$N97/30))))</f>
        <v>0</v>
      </c>
      <c r="HC97" s="40">
        <f>IF(HC$7="",0,IF(HC$1=MAX($1:$1),$R75-SUM($T97:HB97),IF(HC$1=1,SUMIFS(75:75,$1:$1,"&gt;="&amp;1,$1:$1,"&lt;="&amp;INT(-$N97/30))+(-$N97/30-INT(-$N97/30))*SUMIFS(75:75,$1:$1,INT(-$N97/30)+1),0)+(-$N97/30-INT(-$N97/30))*SUMIFS(75:75,$1:$1,HC$1+INT(-$N97/30)+1)+(INT(-$N97/30)+1--$N97/30)*SUMIFS(75:75,$1:$1,HC$1+INT(-$N97/30))))</f>
        <v>0</v>
      </c>
      <c r="HD97" s="40">
        <f>IF(HD$7="",0,IF(HD$1=MAX($1:$1),$R75-SUM($T97:HC97),IF(HD$1=1,SUMIFS(75:75,$1:$1,"&gt;="&amp;1,$1:$1,"&lt;="&amp;INT(-$N97/30))+(-$N97/30-INT(-$N97/30))*SUMIFS(75:75,$1:$1,INT(-$N97/30)+1),0)+(-$N97/30-INT(-$N97/30))*SUMIFS(75:75,$1:$1,HD$1+INT(-$N97/30)+1)+(INT(-$N97/30)+1--$N97/30)*SUMIFS(75:75,$1:$1,HD$1+INT(-$N97/30))))</f>
        <v>0</v>
      </c>
      <c r="HE97" s="40">
        <f>IF(HE$7="",0,IF(HE$1=MAX($1:$1),$R75-SUM($T97:HD97),IF(HE$1=1,SUMIFS(75:75,$1:$1,"&gt;="&amp;1,$1:$1,"&lt;="&amp;INT(-$N97/30))+(-$N97/30-INT(-$N97/30))*SUMIFS(75:75,$1:$1,INT(-$N97/30)+1),0)+(-$N97/30-INT(-$N97/30))*SUMIFS(75:75,$1:$1,HE$1+INT(-$N97/30)+1)+(INT(-$N97/30)+1--$N97/30)*SUMIFS(75:75,$1:$1,HE$1+INT(-$N97/30))))</f>
        <v>0</v>
      </c>
      <c r="HF97" s="40">
        <f>IF(HF$7="",0,IF(HF$1=MAX($1:$1),$R75-SUM($T97:HE97),IF(HF$1=1,SUMIFS(75:75,$1:$1,"&gt;="&amp;1,$1:$1,"&lt;="&amp;INT(-$N97/30))+(-$N97/30-INT(-$N97/30))*SUMIFS(75:75,$1:$1,INT(-$N97/30)+1),0)+(-$N97/30-INT(-$N97/30))*SUMIFS(75:75,$1:$1,HF$1+INT(-$N97/30)+1)+(INT(-$N97/30)+1--$N97/30)*SUMIFS(75:75,$1:$1,HF$1+INT(-$N97/30))))</f>
        <v>0</v>
      </c>
      <c r="HG97" s="40">
        <f>IF(HG$7="",0,IF(HG$1=MAX($1:$1),$R75-SUM($T97:HF97),IF(HG$1=1,SUMIFS(75:75,$1:$1,"&gt;="&amp;1,$1:$1,"&lt;="&amp;INT(-$N97/30))+(-$N97/30-INT(-$N97/30))*SUMIFS(75:75,$1:$1,INT(-$N97/30)+1),0)+(-$N97/30-INT(-$N97/30))*SUMIFS(75:75,$1:$1,HG$1+INT(-$N97/30)+1)+(INT(-$N97/30)+1--$N97/30)*SUMIFS(75:75,$1:$1,HG$1+INT(-$N97/30))))</f>
        <v>0</v>
      </c>
      <c r="HH97" s="40">
        <f>IF(HH$7="",0,IF(HH$1=MAX($1:$1),$R75-SUM($T97:HG97),IF(HH$1=1,SUMIFS(75:75,$1:$1,"&gt;="&amp;1,$1:$1,"&lt;="&amp;INT(-$N97/30))+(-$N97/30-INT(-$N97/30))*SUMIFS(75:75,$1:$1,INT(-$N97/30)+1),0)+(-$N97/30-INT(-$N97/30))*SUMIFS(75:75,$1:$1,HH$1+INT(-$N97/30)+1)+(INT(-$N97/30)+1--$N97/30)*SUMIFS(75:75,$1:$1,HH$1+INT(-$N97/30))))</f>
        <v>0</v>
      </c>
      <c r="HI97" s="40">
        <f>IF(HI$7="",0,IF(HI$1=MAX($1:$1),$R75-SUM($T97:HH97),IF(HI$1=1,SUMIFS(75:75,$1:$1,"&gt;="&amp;1,$1:$1,"&lt;="&amp;INT(-$N97/30))+(-$N97/30-INT(-$N97/30))*SUMIFS(75:75,$1:$1,INT(-$N97/30)+1),0)+(-$N97/30-INT(-$N97/30))*SUMIFS(75:75,$1:$1,HI$1+INT(-$N97/30)+1)+(INT(-$N97/30)+1--$N97/30)*SUMIFS(75:75,$1:$1,HI$1+INT(-$N97/30))))</f>
        <v>0</v>
      </c>
      <c r="HJ97" s="40">
        <f>IF(HJ$7="",0,IF(HJ$1=MAX($1:$1),$R75-SUM($T97:HI97),IF(HJ$1=1,SUMIFS(75:75,$1:$1,"&gt;="&amp;1,$1:$1,"&lt;="&amp;INT(-$N97/30))+(-$N97/30-INT(-$N97/30))*SUMIFS(75:75,$1:$1,INT(-$N97/30)+1),0)+(-$N97/30-INT(-$N97/30))*SUMIFS(75:75,$1:$1,HJ$1+INT(-$N97/30)+1)+(INT(-$N97/30)+1--$N97/30)*SUMIFS(75:75,$1:$1,HJ$1+INT(-$N97/30))))</f>
        <v>0</v>
      </c>
      <c r="HK97" s="40">
        <f>IF(HK$7="",0,IF(HK$1=MAX($1:$1),$R75-SUM($T97:HJ97),IF(HK$1=1,SUMIFS(75:75,$1:$1,"&gt;="&amp;1,$1:$1,"&lt;="&amp;INT(-$N97/30))+(-$N97/30-INT(-$N97/30))*SUMIFS(75:75,$1:$1,INT(-$N97/30)+1),0)+(-$N97/30-INT(-$N97/30))*SUMIFS(75:75,$1:$1,HK$1+INT(-$N97/30)+1)+(INT(-$N97/30)+1--$N97/30)*SUMIFS(75:75,$1:$1,HK$1+INT(-$N97/30))))</f>
        <v>0</v>
      </c>
      <c r="HL97" s="40">
        <f>IF(HL$7="",0,IF(HL$1=MAX($1:$1),$R75-SUM($T97:HK97),IF(HL$1=1,SUMIFS(75:75,$1:$1,"&gt;="&amp;1,$1:$1,"&lt;="&amp;INT(-$N97/30))+(-$N97/30-INT(-$N97/30))*SUMIFS(75:75,$1:$1,INT(-$N97/30)+1),0)+(-$N97/30-INT(-$N97/30))*SUMIFS(75:75,$1:$1,HL$1+INT(-$N97/30)+1)+(INT(-$N97/30)+1--$N97/30)*SUMIFS(75:75,$1:$1,HL$1+INT(-$N97/30))))</f>
        <v>0</v>
      </c>
      <c r="HM97" s="40">
        <f>IF(HM$7="",0,IF(HM$1=MAX($1:$1),$R75-SUM($T97:HL97),IF(HM$1=1,SUMIFS(75:75,$1:$1,"&gt;="&amp;1,$1:$1,"&lt;="&amp;INT(-$N97/30))+(-$N97/30-INT(-$N97/30))*SUMIFS(75:75,$1:$1,INT(-$N97/30)+1),0)+(-$N97/30-INT(-$N97/30))*SUMIFS(75:75,$1:$1,HM$1+INT(-$N97/30)+1)+(INT(-$N97/30)+1--$N97/30)*SUMIFS(75:75,$1:$1,HM$1+INT(-$N97/30))))</f>
        <v>0</v>
      </c>
      <c r="HN97" s="40">
        <f>IF(HN$7="",0,IF(HN$1=MAX($1:$1),$R75-SUM($T97:HM97),IF(HN$1=1,SUMIFS(75:75,$1:$1,"&gt;="&amp;1,$1:$1,"&lt;="&amp;INT(-$N97/30))+(-$N97/30-INT(-$N97/30))*SUMIFS(75:75,$1:$1,INT(-$N97/30)+1),0)+(-$N97/30-INT(-$N97/30))*SUMIFS(75:75,$1:$1,HN$1+INT(-$N97/30)+1)+(INT(-$N97/30)+1--$N97/30)*SUMIFS(75:75,$1:$1,HN$1+INT(-$N97/30))))</f>
        <v>0</v>
      </c>
      <c r="HO97" s="40">
        <f>IF(HO$7="",0,IF(HO$1=MAX($1:$1),$R75-SUM($T97:HN97),IF(HO$1=1,SUMIFS(75:75,$1:$1,"&gt;="&amp;1,$1:$1,"&lt;="&amp;INT(-$N97/30))+(-$N97/30-INT(-$N97/30))*SUMIFS(75:75,$1:$1,INT(-$N97/30)+1),0)+(-$N97/30-INT(-$N97/30))*SUMIFS(75:75,$1:$1,HO$1+INT(-$N97/30)+1)+(INT(-$N97/30)+1--$N97/30)*SUMIFS(75:75,$1:$1,HO$1+INT(-$N97/30))))</f>
        <v>0</v>
      </c>
      <c r="HP97" s="40">
        <f>IF(HP$7="",0,IF(HP$1=MAX($1:$1),$R75-SUM($T97:HO97),IF(HP$1=1,SUMIFS(75:75,$1:$1,"&gt;="&amp;1,$1:$1,"&lt;="&amp;INT(-$N97/30))+(-$N97/30-INT(-$N97/30))*SUMIFS(75:75,$1:$1,INT(-$N97/30)+1),0)+(-$N97/30-INT(-$N97/30))*SUMIFS(75:75,$1:$1,HP$1+INT(-$N97/30)+1)+(INT(-$N97/30)+1--$N97/30)*SUMIFS(75:75,$1:$1,HP$1+INT(-$N97/30))))</f>
        <v>0</v>
      </c>
      <c r="HQ97" s="40">
        <f>IF(HQ$7="",0,IF(HQ$1=MAX($1:$1),$R75-SUM($T97:HP97),IF(HQ$1=1,SUMIFS(75:75,$1:$1,"&gt;="&amp;1,$1:$1,"&lt;="&amp;INT(-$N97/30))+(-$N97/30-INT(-$N97/30))*SUMIFS(75:75,$1:$1,INT(-$N97/30)+1),0)+(-$N97/30-INT(-$N97/30))*SUMIFS(75:75,$1:$1,HQ$1+INT(-$N97/30)+1)+(INT(-$N97/30)+1--$N97/30)*SUMIFS(75:75,$1:$1,HQ$1+INT(-$N97/30))))</f>
        <v>0</v>
      </c>
      <c r="HR97" s="40">
        <f>IF(HR$7="",0,IF(HR$1=MAX($1:$1),$R75-SUM($T97:HQ97),IF(HR$1=1,SUMIFS(75:75,$1:$1,"&gt;="&amp;1,$1:$1,"&lt;="&amp;INT(-$N97/30))+(-$N97/30-INT(-$N97/30))*SUMIFS(75:75,$1:$1,INT(-$N97/30)+1),0)+(-$N97/30-INT(-$N97/30))*SUMIFS(75:75,$1:$1,HR$1+INT(-$N97/30)+1)+(INT(-$N97/30)+1--$N97/30)*SUMIFS(75:75,$1:$1,HR$1+INT(-$N97/30))))</f>
        <v>0</v>
      </c>
      <c r="HS97" s="40">
        <f>IF(HS$7="",0,IF(HS$1=MAX($1:$1),$R75-SUM($T97:HR97),IF(HS$1=1,SUMIFS(75:75,$1:$1,"&gt;="&amp;1,$1:$1,"&lt;="&amp;INT(-$N97/30))+(-$N97/30-INT(-$N97/30))*SUMIFS(75:75,$1:$1,INT(-$N97/30)+1),0)+(-$N97/30-INT(-$N97/30))*SUMIFS(75:75,$1:$1,HS$1+INT(-$N97/30)+1)+(INT(-$N97/30)+1--$N97/30)*SUMIFS(75:75,$1:$1,HS$1+INT(-$N97/30))))</f>
        <v>0</v>
      </c>
      <c r="HT97" s="40">
        <f>IF(HT$7="",0,IF(HT$1=MAX($1:$1),$R75-SUM($T97:HS97),IF(HT$1=1,SUMIFS(75:75,$1:$1,"&gt;="&amp;1,$1:$1,"&lt;="&amp;INT(-$N97/30))+(-$N97/30-INT(-$N97/30))*SUMIFS(75:75,$1:$1,INT(-$N97/30)+1),0)+(-$N97/30-INT(-$N97/30))*SUMIFS(75:75,$1:$1,HT$1+INT(-$N97/30)+1)+(INT(-$N97/30)+1--$N97/30)*SUMIFS(75:75,$1:$1,HT$1+INT(-$N97/30))))</f>
        <v>0</v>
      </c>
      <c r="HU97" s="40">
        <f>IF(HU$7="",0,IF(HU$1=MAX($1:$1),$R75-SUM($T97:HT97),IF(HU$1=1,SUMIFS(75:75,$1:$1,"&gt;="&amp;1,$1:$1,"&lt;="&amp;INT(-$N97/30))+(-$N97/30-INT(-$N97/30))*SUMIFS(75:75,$1:$1,INT(-$N97/30)+1),0)+(-$N97/30-INT(-$N97/30))*SUMIFS(75:75,$1:$1,HU$1+INT(-$N97/30)+1)+(INT(-$N97/30)+1--$N97/30)*SUMIFS(75:75,$1:$1,HU$1+INT(-$N97/30))))</f>
        <v>0</v>
      </c>
      <c r="HV97" s="40">
        <f>IF(HV$7="",0,IF(HV$1=MAX($1:$1),$R75-SUM($T97:HU97),IF(HV$1=1,SUMIFS(75:75,$1:$1,"&gt;="&amp;1,$1:$1,"&lt;="&amp;INT(-$N97/30))+(-$N97/30-INT(-$N97/30))*SUMIFS(75:75,$1:$1,INT(-$N97/30)+1),0)+(-$N97/30-INT(-$N97/30))*SUMIFS(75:75,$1:$1,HV$1+INT(-$N97/30)+1)+(INT(-$N97/30)+1--$N97/30)*SUMIFS(75:75,$1:$1,HV$1+INT(-$N97/30))))</f>
        <v>0</v>
      </c>
      <c r="HW97" s="40">
        <f>IF(HW$7="",0,IF(HW$1=MAX($1:$1),$R75-SUM($T97:HV97),IF(HW$1=1,SUMIFS(75:75,$1:$1,"&gt;="&amp;1,$1:$1,"&lt;="&amp;INT(-$N97/30))+(-$N97/30-INT(-$N97/30))*SUMIFS(75:75,$1:$1,INT(-$N97/30)+1),0)+(-$N97/30-INT(-$N97/30))*SUMIFS(75:75,$1:$1,HW$1+INT(-$N97/30)+1)+(INT(-$N97/30)+1--$N97/30)*SUMIFS(75:75,$1:$1,HW$1+INT(-$N97/30))))</f>
        <v>0</v>
      </c>
      <c r="HX97" s="40">
        <f>IF(HX$7="",0,IF(HX$1=MAX($1:$1),$R75-SUM($T97:HW97),IF(HX$1=1,SUMIFS(75:75,$1:$1,"&gt;="&amp;1,$1:$1,"&lt;="&amp;INT(-$N97/30))+(-$N97/30-INT(-$N97/30))*SUMIFS(75:75,$1:$1,INT(-$N97/30)+1),0)+(-$N97/30-INT(-$N97/30))*SUMIFS(75:75,$1:$1,HX$1+INT(-$N97/30)+1)+(INT(-$N97/30)+1--$N97/30)*SUMIFS(75:75,$1:$1,HX$1+INT(-$N97/30))))</f>
        <v>0</v>
      </c>
      <c r="HY97" s="40">
        <f>IF(HY$7="",0,IF(HY$1=MAX($1:$1),$R75-SUM($T97:HX97),IF(HY$1=1,SUMIFS(75:75,$1:$1,"&gt;="&amp;1,$1:$1,"&lt;="&amp;INT(-$N97/30))+(-$N97/30-INT(-$N97/30))*SUMIFS(75:75,$1:$1,INT(-$N97/30)+1),0)+(-$N97/30-INT(-$N97/30))*SUMIFS(75:75,$1:$1,HY$1+INT(-$N97/30)+1)+(INT(-$N97/30)+1--$N97/30)*SUMIFS(75:75,$1:$1,HY$1+INT(-$N97/30))))</f>
        <v>0</v>
      </c>
      <c r="HZ97" s="40">
        <f>IF(HZ$7="",0,IF(HZ$1=MAX($1:$1),$R75-SUM($T97:HY97),IF(HZ$1=1,SUMIFS(75:75,$1:$1,"&gt;="&amp;1,$1:$1,"&lt;="&amp;INT(-$N97/30))+(-$N97/30-INT(-$N97/30))*SUMIFS(75:75,$1:$1,INT(-$N97/30)+1),0)+(-$N97/30-INT(-$N97/30))*SUMIFS(75:75,$1:$1,HZ$1+INT(-$N97/30)+1)+(INT(-$N97/30)+1--$N97/30)*SUMIFS(75:75,$1:$1,HZ$1+INT(-$N97/30))))</f>
        <v>0</v>
      </c>
      <c r="IA97" s="40">
        <f>IF(IA$7="",0,IF(IA$1=MAX($1:$1),$R75-SUM($T97:HZ97),IF(IA$1=1,SUMIFS(75:75,$1:$1,"&gt;="&amp;1,$1:$1,"&lt;="&amp;INT(-$N97/30))+(-$N97/30-INT(-$N97/30))*SUMIFS(75:75,$1:$1,INT(-$N97/30)+1),0)+(-$N97/30-INT(-$N97/30))*SUMIFS(75:75,$1:$1,IA$1+INT(-$N97/30)+1)+(INT(-$N97/30)+1--$N97/30)*SUMIFS(75:75,$1:$1,IA$1+INT(-$N97/30))))</f>
        <v>0</v>
      </c>
      <c r="IB97" s="40">
        <f>IF(IB$7="",0,IF(IB$1=MAX($1:$1),$R75-SUM($T97:IA97),IF(IB$1=1,SUMIFS(75:75,$1:$1,"&gt;="&amp;1,$1:$1,"&lt;="&amp;INT(-$N97/30))+(-$N97/30-INT(-$N97/30))*SUMIFS(75:75,$1:$1,INT(-$N97/30)+1),0)+(-$N97/30-INT(-$N97/30))*SUMIFS(75:75,$1:$1,IB$1+INT(-$N97/30)+1)+(INT(-$N97/30)+1--$N97/30)*SUMIFS(75:75,$1:$1,IB$1+INT(-$N97/30))))</f>
        <v>0</v>
      </c>
      <c r="IC97" s="40">
        <f>IF(IC$7="",0,IF(IC$1=MAX($1:$1),$R75-SUM($T97:IB97),IF(IC$1=1,SUMIFS(75:75,$1:$1,"&gt;="&amp;1,$1:$1,"&lt;="&amp;INT(-$N97/30))+(-$N97/30-INT(-$N97/30))*SUMIFS(75:75,$1:$1,INT(-$N97/30)+1),0)+(-$N97/30-INT(-$N97/30))*SUMIFS(75:75,$1:$1,IC$1+INT(-$N97/30)+1)+(INT(-$N97/30)+1--$N97/30)*SUMIFS(75:75,$1:$1,IC$1+INT(-$N97/30))))</f>
        <v>0</v>
      </c>
      <c r="ID97" s="40">
        <f>IF(ID$7="",0,IF(ID$1=MAX($1:$1),$R75-SUM($T97:IC97),IF(ID$1=1,SUMIFS(75:75,$1:$1,"&gt;="&amp;1,$1:$1,"&lt;="&amp;INT(-$N97/30))+(-$N97/30-INT(-$N97/30))*SUMIFS(75:75,$1:$1,INT(-$N97/30)+1),0)+(-$N97/30-INT(-$N97/30))*SUMIFS(75:75,$1:$1,ID$1+INT(-$N97/30)+1)+(INT(-$N97/30)+1--$N97/30)*SUMIFS(75:75,$1:$1,ID$1+INT(-$N97/30))))</f>
        <v>0</v>
      </c>
      <c r="IE97" s="40">
        <f>IF(IE$7="",0,IF(IE$1=MAX($1:$1),$R75-SUM($T97:ID97),IF(IE$1=1,SUMIFS(75:75,$1:$1,"&gt;="&amp;1,$1:$1,"&lt;="&amp;INT(-$N97/30))+(-$N97/30-INT(-$N97/30))*SUMIFS(75:75,$1:$1,INT(-$N97/30)+1),0)+(-$N97/30-INT(-$N97/30))*SUMIFS(75:75,$1:$1,IE$1+INT(-$N97/30)+1)+(INT(-$N97/30)+1--$N97/30)*SUMIFS(75:75,$1:$1,IE$1+INT(-$N97/30))))</f>
        <v>0</v>
      </c>
      <c r="IF97" s="40">
        <f>IF(IF$7="",0,IF(IF$1=MAX($1:$1),$R75-SUM($T97:IE97),IF(IF$1=1,SUMIFS(75:75,$1:$1,"&gt;="&amp;1,$1:$1,"&lt;="&amp;INT(-$N97/30))+(-$N97/30-INT(-$N97/30))*SUMIFS(75:75,$1:$1,INT(-$N97/30)+1),0)+(-$N97/30-INT(-$N97/30))*SUMIFS(75:75,$1:$1,IF$1+INT(-$N97/30)+1)+(INT(-$N97/30)+1--$N97/30)*SUMIFS(75:75,$1:$1,IF$1+INT(-$N97/30))))</f>
        <v>0</v>
      </c>
      <c r="IG97" s="40">
        <f>IF(IG$7="",0,IF(IG$1=MAX($1:$1),$R75-SUM($T97:IF97),IF(IG$1=1,SUMIFS(75:75,$1:$1,"&gt;="&amp;1,$1:$1,"&lt;="&amp;INT(-$N97/30))+(-$N97/30-INT(-$N97/30))*SUMIFS(75:75,$1:$1,INT(-$N97/30)+1),0)+(-$N97/30-INT(-$N97/30))*SUMIFS(75:75,$1:$1,IG$1+INT(-$N97/30)+1)+(INT(-$N97/30)+1--$N97/30)*SUMIFS(75:75,$1:$1,IG$1+INT(-$N97/30))))</f>
        <v>0</v>
      </c>
      <c r="IH97" s="40">
        <f>IF(IH$7="",0,IF(IH$1=MAX($1:$1),$R75-SUM($T97:IG97),IF(IH$1=1,SUMIFS(75:75,$1:$1,"&gt;="&amp;1,$1:$1,"&lt;="&amp;INT(-$N97/30))+(-$N97/30-INT(-$N97/30))*SUMIFS(75:75,$1:$1,INT(-$N97/30)+1),0)+(-$N97/30-INT(-$N97/30))*SUMIFS(75:75,$1:$1,IH$1+INT(-$N97/30)+1)+(INT(-$N97/30)+1--$N97/30)*SUMIFS(75:75,$1:$1,IH$1+INT(-$N97/30))))</f>
        <v>0</v>
      </c>
      <c r="II97" s="40">
        <f>IF(II$7="",0,IF(II$1=MAX($1:$1),$R75-SUM($T97:IH97),IF(II$1=1,SUMIFS(75:75,$1:$1,"&gt;="&amp;1,$1:$1,"&lt;="&amp;INT(-$N97/30))+(-$N97/30-INT(-$N97/30))*SUMIFS(75:75,$1:$1,INT(-$N97/30)+1),0)+(-$N97/30-INT(-$N97/30))*SUMIFS(75:75,$1:$1,II$1+INT(-$N97/30)+1)+(INT(-$N97/30)+1--$N97/30)*SUMIFS(75:75,$1:$1,II$1+INT(-$N97/30))))</f>
        <v>0</v>
      </c>
      <c r="IJ97" s="40">
        <f>IF(IJ$7="",0,IF(IJ$1=MAX($1:$1),$R75-SUM($T97:II97),IF(IJ$1=1,SUMIFS(75:75,$1:$1,"&gt;="&amp;1,$1:$1,"&lt;="&amp;INT(-$N97/30))+(-$N97/30-INT(-$N97/30))*SUMIFS(75:75,$1:$1,INT(-$N97/30)+1),0)+(-$N97/30-INT(-$N97/30))*SUMIFS(75:75,$1:$1,IJ$1+INT(-$N97/30)+1)+(INT(-$N97/30)+1--$N97/30)*SUMIFS(75:75,$1:$1,IJ$1+INT(-$N97/30))))</f>
        <v>0</v>
      </c>
      <c r="IK97" s="40">
        <f>IF(IK$7="",0,IF(IK$1=MAX($1:$1),$R75-SUM($T97:IJ97),IF(IK$1=1,SUMIFS(75:75,$1:$1,"&gt;="&amp;1,$1:$1,"&lt;="&amp;INT(-$N97/30))+(-$N97/30-INT(-$N97/30))*SUMIFS(75:75,$1:$1,INT(-$N97/30)+1),0)+(-$N97/30-INT(-$N97/30))*SUMIFS(75:75,$1:$1,IK$1+INT(-$N97/30)+1)+(INT(-$N97/30)+1--$N97/30)*SUMIFS(75:75,$1:$1,IK$1+INT(-$N97/30))))</f>
        <v>0</v>
      </c>
      <c r="IL97" s="40">
        <f>IF(IL$7="",0,IF(IL$1=MAX($1:$1),$R75-SUM($T97:IK97),IF(IL$1=1,SUMIFS(75:75,$1:$1,"&gt;="&amp;1,$1:$1,"&lt;="&amp;INT(-$N97/30))+(-$N97/30-INT(-$N97/30))*SUMIFS(75:75,$1:$1,INT(-$N97/30)+1),0)+(-$N97/30-INT(-$N97/30))*SUMIFS(75:75,$1:$1,IL$1+INT(-$N97/30)+1)+(INT(-$N97/30)+1--$N97/30)*SUMIFS(75:75,$1:$1,IL$1+INT(-$N97/30))))</f>
        <v>0</v>
      </c>
      <c r="IM97" s="40">
        <f>IF(IM$7="",0,IF(IM$1=MAX($1:$1),$R75-SUM($T97:IL97),IF(IM$1=1,SUMIFS(75:75,$1:$1,"&gt;="&amp;1,$1:$1,"&lt;="&amp;INT(-$N97/30))+(-$N97/30-INT(-$N97/30))*SUMIFS(75:75,$1:$1,INT(-$N97/30)+1),0)+(-$N97/30-INT(-$N97/30))*SUMIFS(75:75,$1:$1,IM$1+INT(-$N97/30)+1)+(INT(-$N97/30)+1--$N97/30)*SUMIFS(75:75,$1:$1,IM$1+INT(-$N97/30))))</f>
        <v>0</v>
      </c>
      <c r="IN97" s="40">
        <f>IF(IN$7="",0,IF(IN$1=MAX($1:$1),$R75-SUM($T97:IM97),IF(IN$1=1,SUMIFS(75:75,$1:$1,"&gt;="&amp;1,$1:$1,"&lt;="&amp;INT(-$N97/30))+(-$N97/30-INT(-$N97/30))*SUMIFS(75:75,$1:$1,INT(-$N97/30)+1),0)+(-$N97/30-INT(-$N97/30))*SUMIFS(75:75,$1:$1,IN$1+INT(-$N97/30)+1)+(INT(-$N97/30)+1--$N97/30)*SUMIFS(75:75,$1:$1,IN$1+INT(-$N97/30))))</f>
        <v>0</v>
      </c>
      <c r="IO97" s="40">
        <f>IF(IO$7="",0,IF(IO$1=MAX($1:$1),$R75-SUM($T97:IN97),IF(IO$1=1,SUMIFS(75:75,$1:$1,"&gt;="&amp;1,$1:$1,"&lt;="&amp;INT(-$N97/30))+(-$N97/30-INT(-$N97/30))*SUMIFS(75:75,$1:$1,INT(-$N97/30)+1),0)+(-$N97/30-INT(-$N97/30))*SUMIFS(75:75,$1:$1,IO$1+INT(-$N97/30)+1)+(INT(-$N97/30)+1--$N97/30)*SUMIFS(75:75,$1:$1,IO$1+INT(-$N97/30))))</f>
        <v>0</v>
      </c>
      <c r="IP97" s="40">
        <f>IF(IP$7="",0,IF(IP$1=MAX($1:$1),$R75-SUM($T97:IO97),IF(IP$1=1,SUMIFS(75:75,$1:$1,"&gt;="&amp;1,$1:$1,"&lt;="&amp;INT(-$N97/30))+(-$N97/30-INT(-$N97/30))*SUMIFS(75:75,$1:$1,INT(-$N97/30)+1),0)+(-$N97/30-INT(-$N97/30))*SUMIFS(75:75,$1:$1,IP$1+INT(-$N97/30)+1)+(INT(-$N97/30)+1--$N97/30)*SUMIFS(75:75,$1:$1,IP$1+INT(-$N97/30))))</f>
        <v>0</v>
      </c>
      <c r="IQ97" s="40">
        <f>IF(IQ$7="",0,IF(IQ$1=MAX($1:$1),$R75-SUM($T97:IP97),IF(IQ$1=1,SUMIFS(75:75,$1:$1,"&gt;="&amp;1,$1:$1,"&lt;="&amp;INT(-$N97/30))+(-$N97/30-INT(-$N97/30))*SUMIFS(75:75,$1:$1,INT(-$N97/30)+1),0)+(-$N97/30-INT(-$N97/30))*SUMIFS(75:75,$1:$1,IQ$1+INT(-$N97/30)+1)+(INT(-$N97/30)+1--$N97/30)*SUMIFS(75:75,$1:$1,IQ$1+INT(-$N97/30))))</f>
        <v>0</v>
      </c>
      <c r="IR97" s="40">
        <f>IF(IR$7="",0,IF(IR$1=MAX($1:$1),$R75-SUM($T97:IQ97),IF(IR$1=1,SUMIFS(75:75,$1:$1,"&gt;="&amp;1,$1:$1,"&lt;="&amp;INT(-$N97/30))+(-$N97/30-INT(-$N97/30))*SUMIFS(75:75,$1:$1,INT(-$N97/30)+1),0)+(-$N97/30-INT(-$N97/30))*SUMIFS(75:75,$1:$1,IR$1+INT(-$N97/30)+1)+(INT(-$N97/30)+1--$N97/30)*SUMIFS(75:75,$1:$1,IR$1+INT(-$N97/30))))</f>
        <v>0</v>
      </c>
      <c r="IS97" s="40">
        <f>IF(IS$7="",0,IF(IS$1=MAX($1:$1),$R75-SUM($T97:IR97),IF(IS$1=1,SUMIFS(75:75,$1:$1,"&gt;="&amp;1,$1:$1,"&lt;="&amp;INT(-$N97/30))+(-$N97/30-INT(-$N97/30))*SUMIFS(75:75,$1:$1,INT(-$N97/30)+1),0)+(-$N97/30-INT(-$N97/30))*SUMIFS(75:75,$1:$1,IS$1+INT(-$N97/30)+1)+(INT(-$N97/30)+1--$N97/30)*SUMIFS(75:75,$1:$1,IS$1+INT(-$N97/30))))</f>
        <v>0</v>
      </c>
      <c r="IT97" s="40">
        <f>IF(IT$7="",0,IF(IT$1=MAX($1:$1),$R75-SUM($T97:IS97),IF(IT$1=1,SUMIFS(75:75,$1:$1,"&gt;="&amp;1,$1:$1,"&lt;="&amp;INT(-$N97/30))+(-$N97/30-INT(-$N97/30))*SUMIFS(75:75,$1:$1,INT(-$N97/30)+1),0)+(-$N97/30-INT(-$N97/30))*SUMIFS(75:75,$1:$1,IT$1+INT(-$N97/30)+1)+(INT(-$N97/30)+1--$N97/30)*SUMIFS(75:75,$1:$1,IT$1+INT(-$N97/30))))</f>
        <v>0</v>
      </c>
      <c r="IU97" s="40">
        <f>IF(IU$7="",0,IF(IU$1=MAX($1:$1),$R75-SUM($T97:IT97),IF(IU$1=1,SUMIFS(75:75,$1:$1,"&gt;="&amp;1,$1:$1,"&lt;="&amp;INT(-$N97/30))+(-$N97/30-INT(-$N97/30))*SUMIFS(75:75,$1:$1,INT(-$N97/30)+1),0)+(-$N97/30-INT(-$N97/30))*SUMIFS(75:75,$1:$1,IU$1+INT(-$N97/30)+1)+(INT(-$N97/30)+1--$N97/30)*SUMIFS(75:75,$1:$1,IU$1+INT(-$N97/30))))</f>
        <v>0</v>
      </c>
      <c r="IV97" s="40">
        <f>IF(IV$7="",0,IF(IV$1=MAX($1:$1),$R75-SUM($T97:IU97),IF(IV$1=1,SUMIFS(75:75,$1:$1,"&gt;="&amp;1,$1:$1,"&lt;="&amp;INT(-$N97/30))+(-$N97/30-INT(-$N97/30))*SUMIFS(75:75,$1:$1,INT(-$N97/30)+1),0)+(-$N97/30-INT(-$N97/30))*SUMIFS(75:75,$1:$1,IV$1+INT(-$N97/30)+1)+(INT(-$N97/30)+1--$N97/30)*SUMIFS(75:75,$1:$1,IV$1+INT(-$N97/30))))</f>
        <v>0</v>
      </c>
      <c r="IW97" s="40">
        <f>IF(IW$7="",0,IF(IW$1=MAX($1:$1),$R75-SUM($T97:IV97),IF(IW$1=1,SUMIFS(75:75,$1:$1,"&gt;="&amp;1,$1:$1,"&lt;="&amp;INT(-$N97/30))+(-$N97/30-INT(-$N97/30))*SUMIFS(75:75,$1:$1,INT(-$N97/30)+1),0)+(-$N97/30-INT(-$N97/30))*SUMIFS(75:75,$1:$1,IW$1+INT(-$N97/30)+1)+(INT(-$N97/30)+1--$N97/30)*SUMIFS(75:75,$1:$1,IW$1+INT(-$N97/30))))</f>
        <v>0</v>
      </c>
      <c r="IX97" s="40">
        <f>IF(IX$7="",0,IF(IX$1=MAX($1:$1),$R75-SUM($T97:IW97),IF(IX$1=1,SUMIFS(75:75,$1:$1,"&gt;="&amp;1,$1:$1,"&lt;="&amp;INT(-$N97/30))+(-$N97/30-INT(-$N97/30))*SUMIFS(75:75,$1:$1,INT(-$N97/30)+1),0)+(-$N97/30-INT(-$N97/30))*SUMIFS(75:75,$1:$1,IX$1+INT(-$N97/30)+1)+(INT(-$N97/30)+1--$N97/30)*SUMIFS(75:75,$1:$1,IX$1+INT(-$N97/30))))</f>
        <v>0</v>
      </c>
      <c r="IY97" s="40">
        <f>IF(IY$7="",0,IF(IY$1=MAX($1:$1),$R75-SUM($T97:IX97),IF(IY$1=1,SUMIFS(75:75,$1:$1,"&gt;="&amp;1,$1:$1,"&lt;="&amp;INT(-$N97/30))+(-$N97/30-INT(-$N97/30))*SUMIFS(75:75,$1:$1,INT(-$N97/30)+1),0)+(-$N97/30-INT(-$N97/30))*SUMIFS(75:75,$1:$1,IY$1+INT(-$N97/30)+1)+(INT(-$N97/30)+1--$N97/30)*SUMIFS(75:75,$1:$1,IY$1+INT(-$N97/30))))</f>
        <v>0</v>
      </c>
      <c r="IZ97" s="40">
        <f>IF(IZ$7="",0,IF(IZ$1=MAX($1:$1),$R75-SUM($T97:IY97),IF(IZ$1=1,SUMIFS(75:75,$1:$1,"&gt;="&amp;1,$1:$1,"&lt;="&amp;INT(-$N97/30))+(-$N97/30-INT(-$N97/30))*SUMIFS(75:75,$1:$1,INT(-$N97/30)+1),0)+(-$N97/30-INT(-$N97/30))*SUMIFS(75:75,$1:$1,IZ$1+INT(-$N97/30)+1)+(INT(-$N97/30)+1--$N97/30)*SUMIFS(75:75,$1:$1,IZ$1+INT(-$N97/30))))</f>
        <v>0</v>
      </c>
      <c r="JA97" s="40">
        <f>IF(JA$7="",0,IF(JA$1=MAX($1:$1),$R75-SUM($T97:IZ97),IF(JA$1=1,SUMIFS(75:75,$1:$1,"&gt;="&amp;1,$1:$1,"&lt;="&amp;INT(-$N97/30))+(-$N97/30-INT(-$N97/30))*SUMIFS(75:75,$1:$1,INT(-$N97/30)+1),0)+(-$N97/30-INT(-$N97/30))*SUMIFS(75:75,$1:$1,JA$1+INT(-$N97/30)+1)+(INT(-$N97/30)+1--$N97/30)*SUMIFS(75:75,$1:$1,JA$1+INT(-$N97/30))))</f>
        <v>0</v>
      </c>
      <c r="JB97" s="40">
        <f>IF(JB$7="",0,IF(JB$1=MAX($1:$1),$R75-SUM($T97:JA97),IF(JB$1=1,SUMIFS(75:75,$1:$1,"&gt;="&amp;1,$1:$1,"&lt;="&amp;INT(-$N97/30))+(-$N97/30-INT(-$N97/30))*SUMIFS(75:75,$1:$1,INT(-$N97/30)+1),0)+(-$N97/30-INT(-$N97/30))*SUMIFS(75:75,$1:$1,JB$1+INT(-$N97/30)+1)+(INT(-$N97/30)+1--$N97/30)*SUMIFS(75:75,$1:$1,JB$1+INT(-$N97/30))))</f>
        <v>0</v>
      </c>
      <c r="JC97" s="40">
        <f>IF(JC$7="",0,IF(JC$1=MAX($1:$1),$R75-SUM($T97:JB97),IF(JC$1=1,SUMIFS(75:75,$1:$1,"&gt;="&amp;1,$1:$1,"&lt;="&amp;INT(-$N97/30))+(-$N97/30-INT(-$N97/30))*SUMIFS(75:75,$1:$1,INT(-$N97/30)+1),0)+(-$N97/30-INT(-$N97/30))*SUMIFS(75:75,$1:$1,JC$1+INT(-$N97/30)+1)+(INT(-$N97/30)+1--$N97/30)*SUMIFS(75:75,$1:$1,JC$1+INT(-$N97/30))))</f>
        <v>0</v>
      </c>
      <c r="JD97" s="40">
        <f>IF(JD$7="",0,IF(JD$1=MAX($1:$1),$R75-SUM($T97:JC97),IF(JD$1=1,SUMIFS(75:75,$1:$1,"&gt;="&amp;1,$1:$1,"&lt;="&amp;INT(-$N97/30))+(-$N97/30-INT(-$N97/30))*SUMIFS(75:75,$1:$1,INT(-$N97/30)+1),0)+(-$N97/30-INT(-$N97/30))*SUMIFS(75:75,$1:$1,JD$1+INT(-$N97/30)+1)+(INT(-$N97/30)+1--$N97/30)*SUMIFS(75:75,$1:$1,JD$1+INT(-$N97/30))))</f>
        <v>0</v>
      </c>
      <c r="JE97" s="40">
        <f>IF(JE$7="",0,IF(JE$1=MAX($1:$1),$R75-SUM($T97:JD97),IF(JE$1=1,SUMIFS(75:75,$1:$1,"&gt;="&amp;1,$1:$1,"&lt;="&amp;INT(-$N97/30))+(-$N97/30-INT(-$N97/30))*SUMIFS(75:75,$1:$1,INT(-$N97/30)+1),0)+(-$N97/30-INT(-$N97/30))*SUMIFS(75:75,$1:$1,JE$1+INT(-$N97/30)+1)+(INT(-$N97/30)+1--$N97/30)*SUMIFS(75:75,$1:$1,JE$1+INT(-$N97/30))))</f>
        <v>0</v>
      </c>
      <c r="JF97" s="40">
        <f>IF(JF$7="",0,IF(JF$1=MAX($1:$1),$R75-SUM($T97:JE97),IF(JF$1=1,SUMIFS(75:75,$1:$1,"&gt;="&amp;1,$1:$1,"&lt;="&amp;INT(-$N97/30))+(-$N97/30-INT(-$N97/30))*SUMIFS(75:75,$1:$1,INT(-$N97/30)+1),0)+(-$N97/30-INT(-$N97/30))*SUMIFS(75:75,$1:$1,JF$1+INT(-$N97/30)+1)+(INT(-$N97/30)+1--$N97/30)*SUMIFS(75:75,$1:$1,JF$1+INT(-$N97/30))))</f>
        <v>0</v>
      </c>
      <c r="JG97" s="40">
        <f>IF(JG$7="",0,IF(JG$1=MAX($1:$1),$R75-SUM($T97:JF97),IF(JG$1=1,SUMIFS(75:75,$1:$1,"&gt;="&amp;1,$1:$1,"&lt;="&amp;INT(-$N97/30))+(-$N97/30-INT(-$N97/30))*SUMIFS(75:75,$1:$1,INT(-$N97/30)+1),0)+(-$N97/30-INT(-$N97/30))*SUMIFS(75:75,$1:$1,JG$1+INT(-$N97/30)+1)+(INT(-$N97/30)+1--$N97/30)*SUMIFS(75:75,$1:$1,JG$1+INT(-$N97/30))))</f>
        <v>0</v>
      </c>
      <c r="JH97" s="40">
        <f>IF(JH$7="",0,IF(JH$1=MAX($1:$1),$R75-SUM($T97:JG97),IF(JH$1=1,SUMIFS(75:75,$1:$1,"&gt;="&amp;1,$1:$1,"&lt;="&amp;INT(-$N97/30))+(-$N97/30-INT(-$N97/30))*SUMIFS(75:75,$1:$1,INT(-$N97/30)+1),0)+(-$N97/30-INT(-$N97/30))*SUMIFS(75:75,$1:$1,JH$1+INT(-$N97/30)+1)+(INT(-$N97/30)+1--$N97/30)*SUMIFS(75:75,$1:$1,JH$1+INT(-$N97/30))))</f>
        <v>0</v>
      </c>
      <c r="JI97" s="40">
        <f>IF(JI$7="",0,IF(JI$1=MAX($1:$1),$R75-SUM($T97:JH97),IF(JI$1=1,SUMIFS(75:75,$1:$1,"&gt;="&amp;1,$1:$1,"&lt;="&amp;INT(-$N97/30))+(-$N97/30-INT(-$N97/30))*SUMIFS(75:75,$1:$1,INT(-$N97/30)+1),0)+(-$N97/30-INT(-$N97/30))*SUMIFS(75:75,$1:$1,JI$1+INT(-$N97/30)+1)+(INT(-$N97/30)+1--$N97/30)*SUMIFS(75:75,$1:$1,JI$1+INT(-$N97/30))))</f>
        <v>0</v>
      </c>
      <c r="JJ97" s="40">
        <f>IF(JJ$7="",0,IF(JJ$1=MAX($1:$1),$R75-SUM($T97:JI97),IF(JJ$1=1,SUMIFS(75:75,$1:$1,"&gt;="&amp;1,$1:$1,"&lt;="&amp;INT(-$N97/30))+(-$N97/30-INT(-$N97/30))*SUMIFS(75:75,$1:$1,INT(-$N97/30)+1),0)+(-$N97/30-INT(-$N97/30))*SUMIFS(75:75,$1:$1,JJ$1+INT(-$N97/30)+1)+(INT(-$N97/30)+1--$N97/30)*SUMIFS(75:75,$1:$1,JJ$1+INT(-$N97/30))))</f>
        <v>0</v>
      </c>
      <c r="JK97" s="40">
        <f>IF(JK$7="",0,IF(JK$1=MAX($1:$1),$R75-SUM($T97:JJ97),IF(JK$1=1,SUMIFS(75:75,$1:$1,"&gt;="&amp;1,$1:$1,"&lt;="&amp;INT(-$N97/30))+(-$N97/30-INT(-$N97/30))*SUMIFS(75:75,$1:$1,INT(-$N97/30)+1),0)+(-$N97/30-INT(-$N97/30))*SUMIFS(75:75,$1:$1,JK$1+INT(-$N97/30)+1)+(INT(-$N97/30)+1--$N97/30)*SUMIFS(75:75,$1:$1,JK$1+INT(-$N97/30))))</f>
        <v>0</v>
      </c>
      <c r="JL97" s="40">
        <f>IF(JL$7="",0,IF(JL$1=MAX($1:$1),$R75-SUM($T97:JK97),IF(JL$1=1,SUMIFS(75:75,$1:$1,"&gt;="&amp;1,$1:$1,"&lt;="&amp;INT(-$N97/30))+(-$N97/30-INT(-$N97/30))*SUMIFS(75:75,$1:$1,INT(-$N97/30)+1),0)+(-$N97/30-INT(-$N97/30))*SUMIFS(75:75,$1:$1,JL$1+INT(-$N97/30)+1)+(INT(-$N97/30)+1--$N97/30)*SUMIFS(75:75,$1:$1,JL$1+INT(-$N97/30))))</f>
        <v>0</v>
      </c>
      <c r="JM97" s="40">
        <f>IF(JM$7="",0,IF(JM$1=MAX($1:$1),$R75-SUM($T97:JL97),IF(JM$1=1,SUMIFS(75:75,$1:$1,"&gt;="&amp;1,$1:$1,"&lt;="&amp;INT(-$N97/30))+(-$N97/30-INT(-$N97/30))*SUMIFS(75:75,$1:$1,INT(-$N97/30)+1),0)+(-$N97/30-INT(-$N97/30))*SUMIFS(75:75,$1:$1,JM$1+INT(-$N97/30)+1)+(INT(-$N97/30)+1--$N97/30)*SUMIFS(75:75,$1:$1,JM$1+INT(-$N97/30))))</f>
        <v>0</v>
      </c>
      <c r="JN97" s="40">
        <f>IF(JN$7="",0,IF(JN$1=MAX($1:$1),$R75-SUM($T97:JM97),IF(JN$1=1,SUMIFS(75:75,$1:$1,"&gt;="&amp;1,$1:$1,"&lt;="&amp;INT(-$N97/30))+(-$N97/30-INT(-$N97/30))*SUMIFS(75:75,$1:$1,INT(-$N97/30)+1),0)+(-$N97/30-INT(-$N97/30))*SUMIFS(75:75,$1:$1,JN$1+INT(-$N97/30)+1)+(INT(-$N97/30)+1--$N97/30)*SUMIFS(75:75,$1:$1,JN$1+INT(-$N97/30))))</f>
        <v>0</v>
      </c>
      <c r="JO97" s="40">
        <f>IF(JO$7="",0,IF(JO$1=MAX($1:$1),$R75-SUM($T97:JN97),IF(JO$1=1,SUMIFS(75:75,$1:$1,"&gt;="&amp;1,$1:$1,"&lt;="&amp;INT(-$N97/30))+(-$N97/30-INT(-$N97/30))*SUMIFS(75:75,$1:$1,INT(-$N97/30)+1),0)+(-$N97/30-INT(-$N97/30))*SUMIFS(75:75,$1:$1,JO$1+INT(-$N97/30)+1)+(INT(-$N97/30)+1--$N97/30)*SUMIFS(75:75,$1:$1,JO$1+INT(-$N97/30))))</f>
        <v>0</v>
      </c>
      <c r="JP97" s="40">
        <f>IF(JP$7="",0,IF(JP$1=MAX($1:$1),$R75-SUM($T97:JO97),IF(JP$1=1,SUMIFS(75:75,$1:$1,"&gt;="&amp;1,$1:$1,"&lt;="&amp;INT(-$N97/30))+(-$N97/30-INT(-$N97/30))*SUMIFS(75:75,$1:$1,INT(-$N97/30)+1),0)+(-$N97/30-INT(-$N97/30))*SUMIFS(75:75,$1:$1,JP$1+INT(-$N97/30)+1)+(INT(-$N97/30)+1--$N97/30)*SUMIFS(75:75,$1:$1,JP$1+INT(-$N97/30))))</f>
        <v>0</v>
      </c>
      <c r="JQ97" s="40">
        <f>IF(JQ$7="",0,IF(JQ$1=MAX($1:$1),$R75-SUM($T97:JP97),IF(JQ$1=1,SUMIFS(75:75,$1:$1,"&gt;="&amp;1,$1:$1,"&lt;="&amp;INT(-$N97/30))+(-$N97/30-INT(-$N97/30))*SUMIFS(75:75,$1:$1,INT(-$N97/30)+1),0)+(-$N97/30-INT(-$N97/30))*SUMIFS(75:75,$1:$1,JQ$1+INT(-$N97/30)+1)+(INT(-$N97/30)+1--$N97/30)*SUMIFS(75:75,$1:$1,JQ$1+INT(-$N97/30))))</f>
        <v>0</v>
      </c>
      <c r="JR97" s="40">
        <f>IF(JR$7="",0,IF(JR$1=MAX($1:$1),$R75-SUM($T97:JQ97),IF(JR$1=1,SUMIFS(75:75,$1:$1,"&gt;="&amp;1,$1:$1,"&lt;="&amp;INT(-$N97/30))+(-$N97/30-INT(-$N97/30))*SUMIFS(75:75,$1:$1,INT(-$N97/30)+1),0)+(-$N97/30-INT(-$N97/30))*SUMIFS(75:75,$1:$1,JR$1+INT(-$N97/30)+1)+(INT(-$N97/30)+1--$N97/30)*SUMIFS(75:75,$1:$1,JR$1+INT(-$N97/30))))</f>
        <v>0</v>
      </c>
      <c r="JS97" s="40">
        <f>IF(JS$7="",0,IF(JS$1=MAX($1:$1),$R75-SUM($T97:JR97),IF(JS$1=1,SUMIFS(75:75,$1:$1,"&gt;="&amp;1,$1:$1,"&lt;="&amp;INT(-$N97/30))+(-$N97/30-INT(-$N97/30))*SUMIFS(75:75,$1:$1,INT(-$N97/30)+1),0)+(-$N97/30-INT(-$N97/30))*SUMIFS(75:75,$1:$1,JS$1+INT(-$N97/30)+1)+(INT(-$N97/30)+1--$N97/30)*SUMIFS(75:75,$1:$1,JS$1+INT(-$N97/30))))</f>
        <v>0</v>
      </c>
      <c r="JT97" s="40">
        <f>IF(JT$7="",0,IF(JT$1=MAX($1:$1),$R75-SUM($T97:JS97),IF(JT$1=1,SUMIFS(75:75,$1:$1,"&gt;="&amp;1,$1:$1,"&lt;="&amp;INT(-$N97/30))+(-$N97/30-INT(-$N97/30))*SUMIFS(75:75,$1:$1,INT(-$N97/30)+1),0)+(-$N97/30-INT(-$N97/30))*SUMIFS(75:75,$1:$1,JT$1+INT(-$N97/30)+1)+(INT(-$N97/30)+1--$N97/30)*SUMIFS(75:75,$1:$1,JT$1+INT(-$N97/30))))</f>
        <v>0</v>
      </c>
      <c r="JU97" s="40">
        <f>IF(JU$7="",0,IF(JU$1=MAX($1:$1),$R75-SUM($T97:JT97),IF(JU$1=1,SUMIFS(75:75,$1:$1,"&gt;="&amp;1,$1:$1,"&lt;="&amp;INT(-$N97/30))+(-$N97/30-INT(-$N97/30))*SUMIFS(75:75,$1:$1,INT(-$N97/30)+1),0)+(-$N97/30-INT(-$N97/30))*SUMIFS(75:75,$1:$1,JU$1+INT(-$N97/30)+1)+(INT(-$N97/30)+1--$N97/30)*SUMIFS(75:75,$1:$1,JU$1+INT(-$N97/30))))</f>
        <v>0</v>
      </c>
      <c r="JV97" s="40">
        <f>IF(JV$7="",0,IF(JV$1=MAX($1:$1),$R75-SUM($T97:JU97),IF(JV$1=1,SUMIFS(75:75,$1:$1,"&gt;="&amp;1,$1:$1,"&lt;="&amp;INT(-$N97/30))+(-$N97/30-INT(-$N97/30))*SUMIFS(75:75,$1:$1,INT(-$N97/30)+1),0)+(-$N97/30-INT(-$N97/30))*SUMIFS(75:75,$1:$1,JV$1+INT(-$N97/30)+1)+(INT(-$N97/30)+1--$N97/30)*SUMIFS(75:75,$1:$1,JV$1+INT(-$N97/30))))</f>
        <v>0</v>
      </c>
      <c r="JW97" s="40">
        <f>IF(JW$7="",0,IF(JW$1=MAX($1:$1),$R75-SUM($T97:JV97),IF(JW$1=1,SUMIFS(75:75,$1:$1,"&gt;="&amp;1,$1:$1,"&lt;="&amp;INT(-$N97/30))+(-$N97/30-INT(-$N97/30))*SUMIFS(75:75,$1:$1,INT(-$N97/30)+1),0)+(-$N97/30-INT(-$N97/30))*SUMIFS(75:75,$1:$1,JW$1+INT(-$N97/30)+1)+(INT(-$N97/30)+1--$N97/30)*SUMIFS(75:75,$1:$1,JW$1+INT(-$N97/30))))</f>
        <v>0</v>
      </c>
      <c r="JX97" s="40">
        <f>IF(JX$7="",0,IF(JX$1=MAX($1:$1),$R75-SUM($T97:JW97),IF(JX$1=1,SUMIFS(75:75,$1:$1,"&gt;="&amp;1,$1:$1,"&lt;="&amp;INT(-$N97/30))+(-$N97/30-INT(-$N97/30))*SUMIFS(75:75,$1:$1,INT(-$N97/30)+1),0)+(-$N97/30-INT(-$N97/30))*SUMIFS(75:75,$1:$1,JX$1+INT(-$N97/30)+1)+(INT(-$N97/30)+1--$N97/30)*SUMIFS(75:75,$1:$1,JX$1+INT(-$N97/30))))</f>
        <v>0</v>
      </c>
      <c r="JY97" s="40">
        <f>IF(JY$7="",0,IF(JY$1=MAX($1:$1),$R75-SUM($T97:JX97),IF(JY$1=1,SUMIFS(75:75,$1:$1,"&gt;="&amp;1,$1:$1,"&lt;="&amp;INT(-$N97/30))+(-$N97/30-INT(-$N97/30))*SUMIFS(75:75,$1:$1,INT(-$N97/30)+1),0)+(-$N97/30-INT(-$N97/30))*SUMIFS(75:75,$1:$1,JY$1+INT(-$N97/30)+1)+(INT(-$N97/30)+1--$N97/30)*SUMIFS(75:75,$1:$1,JY$1+INT(-$N97/30))))</f>
        <v>0</v>
      </c>
      <c r="JZ97" s="40">
        <f>IF(JZ$7="",0,IF(JZ$1=MAX($1:$1),$R75-SUM($T97:JY97),IF(JZ$1=1,SUMIFS(75:75,$1:$1,"&gt;="&amp;1,$1:$1,"&lt;="&amp;INT(-$N97/30))+(-$N97/30-INT(-$N97/30))*SUMIFS(75:75,$1:$1,INT(-$N97/30)+1),0)+(-$N97/30-INT(-$N97/30))*SUMIFS(75:75,$1:$1,JZ$1+INT(-$N97/30)+1)+(INT(-$N97/30)+1--$N97/30)*SUMIFS(75:75,$1:$1,JZ$1+INT(-$N97/30))))</f>
        <v>0</v>
      </c>
      <c r="KA97" s="40">
        <f>IF(KA$7="",0,IF(KA$1=MAX($1:$1),$R75-SUM($T97:JZ97),IF(KA$1=1,SUMIFS(75:75,$1:$1,"&gt;="&amp;1,$1:$1,"&lt;="&amp;INT(-$N97/30))+(-$N97/30-INT(-$N97/30))*SUMIFS(75:75,$1:$1,INT(-$N97/30)+1),0)+(-$N97/30-INT(-$N97/30))*SUMIFS(75:75,$1:$1,KA$1+INT(-$N97/30)+1)+(INT(-$N97/30)+1--$N97/30)*SUMIFS(75:75,$1:$1,KA$1+INT(-$N97/30))))</f>
        <v>0</v>
      </c>
      <c r="KB97" s="40">
        <f>IF(KB$7="",0,IF(KB$1=MAX($1:$1),$R75-SUM($T97:KA97),IF(KB$1=1,SUMIFS(75:75,$1:$1,"&gt;="&amp;1,$1:$1,"&lt;="&amp;INT(-$N97/30))+(-$N97/30-INT(-$N97/30))*SUMIFS(75:75,$1:$1,INT(-$N97/30)+1),0)+(-$N97/30-INT(-$N97/30))*SUMIFS(75:75,$1:$1,KB$1+INT(-$N97/30)+1)+(INT(-$N97/30)+1--$N97/30)*SUMIFS(75:75,$1:$1,KB$1+INT(-$N97/30))))</f>
        <v>0</v>
      </c>
      <c r="KC97" s="40">
        <f>IF(KC$7="",0,IF(KC$1=MAX($1:$1),$R75-SUM($T97:KB97),IF(KC$1=1,SUMIFS(75:75,$1:$1,"&gt;="&amp;1,$1:$1,"&lt;="&amp;INT(-$N97/30))+(-$N97/30-INT(-$N97/30))*SUMIFS(75:75,$1:$1,INT(-$N97/30)+1),0)+(-$N97/30-INT(-$N97/30))*SUMIFS(75:75,$1:$1,KC$1+INT(-$N97/30)+1)+(INT(-$N97/30)+1--$N97/30)*SUMIFS(75:75,$1:$1,KC$1+INT(-$N97/30))))</f>
        <v>0</v>
      </c>
      <c r="KD97" s="40">
        <f>IF(KD$7="",0,IF(KD$1=MAX($1:$1),$R75-SUM($T97:KC97),IF(KD$1=1,SUMIFS(75:75,$1:$1,"&gt;="&amp;1,$1:$1,"&lt;="&amp;INT(-$N97/30))+(-$N97/30-INT(-$N97/30))*SUMIFS(75:75,$1:$1,INT(-$N97/30)+1),0)+(-$N97/30-INT(-$N97/30))*SUMIFS(75:75,$1:$1,KD$1+INT(-$N97/30)+1)+(INT(-$N97/30)+1--$N97/30)*SUMIFS(75:75,$1:$1,KD$1+INT(-$N97/30))))</f>
        <v>0</v>
      </c>
      <c r="KE97" s="40">
        <f>IF(KE$7="",0,IF(KE$1=MAX($1:$1),$R75-SUM($T97:KD97),IF(KE$1=1,SUMIFS(75:75,$1:$1,"&gt;="&amp;1,$1:$1,"&lt;="&amp;INT(-$N97/30))+(-$N97/30-INT(-$N97/30))*SUMIFS(75:75,$1:$1,INT(-$N97/30)+1),0)+(-$N97/30-INT(-$N97/30))*SUMIFS(75:75,$1:$1,KE$1+INT(-$N97/30)+1)+(INT(-$N97/30)+1--$N97/30)*SUMIFS(75:75,$1:$1,KE$1+INT(-$N97/30))))</f>
        <v>0</v>
      </c>
      <c r="KF97" s="40">
        <f>IF(KF$7="",0,IF(KF$1=MAX($1:$1),$R75-SUM($T97:KE97),IF(KF$1=1,SUMIFS(75:75,$1:$1,"&gt;="&amp;1,$1:$1,"&lt;="&amp;INT(-$N97/30))+(-$N97/30-INT(-$N97/30))*SUMIFS(75:75,$1:$1,INT(-$N97/30)+1),0)+(-$N97/30-INT(-$N97/30))*SUMIFS(75:75,$1:$1,KF$1+INT(-$N97/30)+1)+(INT(-$N97/30)+1--$N97/30)*SUMIFS(75:75,$1:$1,KF$1+INT(-$N97/30))))</f>
        <v>0</v>
      </c>
      <c r="KG97" s="40">
        <f>IF(KG$7="",0,IF(KG$1=MAX($1:$1),$R75-SUM($T97:KF97),IF(KG$1=1,SUMIFS(75:75,$1:$1,"&gt;="&amp;1,$1:$1,"&lt;="&amp;INT(-$N97/30))+(-$N97/30-INT(-$N97/30))*SUMIFS(75:75,$1:$1,INT(-$N97/30)+1),0)+(-$N97/30-INT(-$N97/30))*SUMIFS(75:75,$1:$1,KG$1+INT(-$N97/30)+1)+(INT(-$N97/30)+1--$N97/30)*SUMIFS(75:75,$1:$1,KG$1+INT(-$N97/30))))</f>
        <v>0</v>
      </c>
      <c r="KH97" s="40">
        <f>IF(KH$7="",0,IF(KH$1=MAX($1:$1),$R75-SUM($T97:KG97),IF(KH$1=1,SUMIFS(75:75,$1:$1,"&gt;="&amp;1,$1:$1,"&lt;="&amp;INT(-$N97/30))+(-$N97/30-INT(-$N97/30))*SUMIFS(75:75,$1:$1,INT(-$N97/30)+1),0)+(-$N97/30-INT(-$N97/30))*SUMIFS(75:75,$1:$1,KH$1+INT(-$N97/30)+1)+(INT(-$N97/30)+1--$N97/30)*SUMIFS(75:75,$1:$1,KH$1+INT(-$N97/30))))</f>
        <v>0</v>
      </c>
      <c r="KI97" s="40">
        <f>IF(KI$7="",0,IF(KI$1=MAX($1:$1),$R75-SUM($T97:KH97),IF(KI$1=1,SUMIFS(75:75,$1:$1,"&gt;="&amp;1,$1:$1,"&lt;="&amp;INT(-$N97/30))+(-$N97/30-INT(-$N97/30))*SUMIFS(75:75,$1:$1,INT(-$N97/30)+1),0)+(-$N97/30-INT(-$N97/30))*SUMIFS(75:75,$1:$1,KI$1+INT(-$N97/30)+1)+(INT(-$N97/30)+1--$N97/30)*SUMIFS(75:75,$1:$1,KI$1+INT(-$N97/30))))</f>
        <v>0</v>
      </c>
      <c r="KJ97" s="40">
        <f>IF(KJ$7="",0,IF(KJ$1=MAX($1:$1),$R75-SUM($T97:KI97),IF(KJ$1=1,SUMIFS(75:75,$1:$1,"&gt;="&amp;1,$1:$1,"&lt;="&amp;INT(-$N97/30))+(-$N97/30-INT(-$N97/30))*SUMIFS(75:75,$1:$1,INT(-$N97/30)+1),0)+(-$N97/30-INT(-$N97/30))*SUMIFS(75:75,$1:$1,KJ$1+INT(-$N97/30)+1)+(INT(-$N97/30)+1--$N97/30)*SUMIFS(75:75,$1:$1,KJ$1+INT(-$N97/30))))</f>
        <v>0</v>
      </c>
      <c r="KK97" s="40">
        <f>IF(KK$7="",0,IF(KK$1=MAX($1:$1),$R75-SUM($T97:KJ97),IF(KK$1=1,SUMIFS(75:75,$1:$1,"&gt;="&amp;1,$1:$1,"&lt;="&amp;INT(-$N97/30))+(-$N97/30-INT(-$N97/30))*SUMIFS(75:75,$1:$1,INT(-$N97/30)+1),0)+(-$N97/30-INT(-$N97/30))*SUMIFS(75:75,$1:$1,KK$1+INT(-$N97/30)+1)+(INT(-$N97/30)+1--$N97/30)*SUMIFS(75:75,$1:$1,KK$1+INT(-$N97/30))))</f>
        <v>0</v>
      </c>
      <c r="KL97" s="40">
        <f>IF(KL$7="",0,IF(KL$1=MAX($1:$1),$R75-SUM($T97:KK97),IF(KL$1=1,SUMIFS(75:75,$1:$1,"&gt;="&amp;1,$1:$1,"&lt;="&amp;INT(-$N97/30))+(-$N97/30-INT(-$N97/30))*SUMIFS(75:75,$1:$1,INT(-$N97/30)+1),0)+(-$N97/30-INT(-$N97/30))*SUMIFS(75:75,$1:$1,KL$1+INT(-$N97/30)+1)+(INT(-$N97/30)+1--$N97/30)*SUMIFS(75:75,$1:$1,KL$1+INT(-$N97/30))))</f>
        <v>0</v>
      </c>
      <c r="KM97" s="40">
        <f>IF(KM$7="",0,IF(KM$1=MAX($1:$1),$R75-SUM($T97:KL97),IF(KM$1=1,SUMIFS(75:75,$1:$1,"&gt;="&amp;1,$1:$1,"&lt;="&amp;INT(-$N97/30))+(-$N97/30-INT(-$N97/30))*SUMIFS(75:75,$1:$1,INT(-$N97/30)+1),0)+(-$N97/30-INT(-$N97/30))*SUMIFS(75:75,$1:$1,KM$1+INT(-$N97/30)+1)+(INT(-$N97/30)+1--$N97/30)*SUMIFS(75:75,$1:$1,KM$1+INT(-$N97/30))))</f>
        <v>0</v>
      </c>
      <c r="KN97" s="40">
        <f>IF(KN$7="",0,IF(KN$1=MAX($1:$1),$R75-SUM($T97:KM97),IF(KN$1=1,SUMIFS(75:75,$1:$1,"&gt;="&amp;1,$1:$1,"&lt;="&amp;INT(-$N97/30))+(-$N97/30-INT(-$N97/30))*SUMIFS(75:75,$1:$1,INT(-$N97/30)+1),0)+(-$N97/30-INT(-$N97/30))*SUMIFS(75:75,$1:$1,KN$1+INT(-$N97/30)+1)+(INT(-$N97/30)+1--$N97/30)*SUMIFS(75:75,$1:$1,KN$1+INT(-$N97/30))))</f>
        <v>0</v>
      </c>
      <c r="KO97" s="40">
        <f>IF(KO$7="",0,IF(KO$1=MAX($1:$1),$R75-SUM($T97:KN97),IF(KO$1=1,SUMIFS(75:75,$1:$1,"&gt;="&amp;1,$1:$1,"&lt;="&amp;INT(-$N97/30))+(-$N97/30-INT(-$N97/30))*SUMIFS(75:75,$1:$1,INT(-$N97/30)+1),0)+(-$N97/30-INT(-$N97/30))*SUMIFS(75:75,$1:$1,KO$1+INT(-$N97/30)+1)+(INT(-$N97/30)+1--$N97/30)*SUMIFS(75:75,$1:$1,KO$1+INT(-$N97/30))))</f>
        <v>0</v>
      </c>
      <c r="KP97" s="40">
        <f>IF(KP$7="",0,IF(KP$1=MAX($1:$1),$R75-SUM($T97:KO97),IF(KP$1=1,SUMIFS(75:75,$1:$1,"&gt;="&amp;1,$1:$1,"&lt;="&amp;INT(-$N97/30))+(-$N97/30-INT(-$N97/30))*SUMIFS(75:75,$1:$1,INT(-$N97/30)+1),0)+(-$N97/30-INT(-$N97/30))*SUMIFS(75:75,$1:$1,KP$1+INT(-$N97/30)+1)+(INT(-$N97/30)+1--$N97/30)*SUMIFS(75:75,$1:$1,KP$1+INT(-$N97/30))))</f>
        <v>0</v>
      </c>
      <c r="KQ97" s="40">
        <f>IF(KQ$7="",0,IF(KQ$1=MAX($1:$1),$R75-SUM($T97:KP97),IF(KQ$1=1,SUMIFS(75:75,$1:$1,"&gt;="&amp;1,$1:$1,"&lt;="&amp;INT(-$N97/30))+(-$N97/30-INT(-$N97/30))*SUMIFS(75:75,$1:$1,INT(-$N97/30)+1),0)+(-$N97/30-INT(-$N97/30))*SUMIFS(75:75,$1:$1,KQ$1+INT(-$N97/30)+1)+(INT(-$N97/30)+1--$N97/30)*SUMIFS(75:75,$1:$1,KQ$1+INT(-$N97/30))))</f>
        <v>0</v>
      </c>
      <c r="KR97" s="40">
        <f>IF(KR$7="",0,IF(KR$1=MAX($1:$1),$R75-SUM($T97:KQ97),IF(KR$1=1,SUMIFS(75:75,$1:$1,"&gt;="&amp;1,$1:$1,"&lt;="&amp;INT(-$N97/30))+(-$N97/30-INT(-$N97/30))*SUMIFS(75:75,$1:$1,INT(-$N97/30)+1),0)+(-$N97/30-INT(-$N97/30))*SUMIFS(75:75,$1:$1,KR$1+INT(-$N97/30)+1)+(INT(-$N97/30)+1--$N97/30)*SUMIFS(75:75,$1:$1,KR$1+INT(-$N97/30))))</f>
        <v>0</v>
      </c>
      <c r="KS97" s="40">
        <f>IF(KS$7="",0,IF(KS$1=MAX($1:$1),$R75-SUM($T97:KR97),IF(KS$1=1,SUMIFS(75:75,$1:$1,"&gt;="&amp;1,$1:$1,"&lt;="&amp;INT(-$N97/30))+(-$N97/30-INT(-$N97/30))*SUMIFS(75:75,$1:$1,INT(-$N97/30)+1),0)+(-$N97/30-INT(-$N97/30))*SUMIFS(75:75,$1:$1,KS$1+INT(-$N97/30)+1)+(INT(-$N97/30)+1--$N97/30)*SUMIFS(75:75,$1:$1,KS$1+INT(-$N97/30))))</f>
        <v>0</v>
      </c>
      <c r="KT97" s="40">
        <f>IF(KT$7="",0,IF(KT$1=MAX($1:$1),$R75-SUM($T97:KS97),IF(KT$1=1,SUMIFS(75:75,$1:$1,"&gt;="&amp;1,$1:$1,"&lt;="&amp;INT(-$N97/30))+(-$N97/30-INT(-$N97/30))*SUMIFS(75:75,$1:$1,INT(-$N97/30)+1),0)+(-$N97/30-INT(-$N97/30))*SUMIFS(75:75,$1:$1,KT$1+INT(-$N97/30)+1)+(INT(-$N97/30)+1--$N97/30)*SUMIFS(75:75,$1:$1,KT$1+INT(-$N97/30))))</f>
        <v>0</v>
      </c>
      <c r="KU97" s="40">
        <f>IF(KU$7="",0,IF(KU$1=MAX($1:$1),$R75-SUM($T97:KT97),IF(KU$1=1,SUMIFS(75:75,$1:$1,"&gt;="&amp;1,$1:$1,"&lt;="&amp;INT(-$N97/30))+(-$N97/30-INT(-$N97/30))*SUMIFS(75:75,$1:$1,INT(-$N97/30)+1),0)+(-$N97/30-INT(-$N97/30))*SUMIFS(75:75,$1:$1,KU$1+INT(-$N97/30)+1)+(INT(-$N97/30)+1--$N97/30)*SUMIFS(75:75,$1:$1,KU$1+INT(-$N97/30))))</f>
        <v>0</v>
      </c>
      <c r="KV97" s="40">
        <f>IF(KV$7="",0,IF(KV$1=MAX($1:$1),$R75-SUM($T97:KU97),IF(KV$1=1,SUMIFS(75:75,$1:$1,"&gt;="&amp;1,$1:$1,"&lt;="&amp;INT(-$N97/30))+(-$N97/30-INT(-$N97/30))*SUMIFS(75:75,$1:$1,INT(-$N97/30)+1),0)+(-$N97/30-INT(-$N97/30))*SUMIFS(75:75,$1:$1,KV$1+INT(-$N97/30)+1)+(INT(-$N97/30)+1--$N97/30)*SUMIFS(75:75,$1:$1,KV$1+INT(-$N97/30))))</f>
        <v>0</v>
      </c>
      <c r="KW97" s="1"/>
      <c r="KX97" s="1"/>
    </row>
    <row r="98" spans="1:310" x14ac:dyDescent="0.25">
      <c r="A98" s="1"/>
      <c r="B98" s="79"/>
      <c r="C98" s="79"/>
      <c r="D98" s="79"/>
      <c r="E98" s="1" t="str">
        <f>E96</f>
        <v>поступление денежных средств от продажи допуслуг</v>
      </c>
      <c r="F98" s="1"/>
      <c r="G98" s="1"/>
      <c r="H98" s="11" t="str">
        <f t="shared" ref="H98:H102" si="923">H97</f>
        <v>руб.</v>
      </c>
      <c r="I98" s="1"/>
      <c r="J98" s="1"/>
      <c r="K98" s="1" t="str">
        <f>справочники!$U$12</f>
        <v>постоянные-30сотрудников</v>
      </c>
      <c r="L98" s="1"/>
      <c r="M98" s="5"/>
      <c r="N98" s="40">
        <f>условия!U160</f>
        <v>30</v>
      </c>
      <c r="O98" s="19"/>
      <c r="P98" s="1"/>
      <c r="Q98" s="1"/>
      <c r="R98" s="40">
        <f t="shared" si="922"/>
        <v>9155.9562500000011</v>
      </c>
      <c r="S98" s="1"/>
      <c r="T98" s="1"/>
      <c r="U98" s="40">
        <f>IF(U$7="",0,IF(U$1=MAX($1:$1),$R76-SUM($T98:T98),IF(U$1=1,SUMIFS(76:76,$1:$1,"&gt;="&amp;1,$1:$1,"&lt;="&amp;INT(-$N98/30))+(-$N98/30-INT(-$N98/30))*SUMIFS(76:76,$1:$1,INT(-$N98/30)+1),0)+(-$N98/30-INT(-$N98/30))*SUMIFS(76:76,$1:$1,U$1+INT(-$N98/30)+1)+(INT(-$N98/30)+1--$N98/30)*SUMIFS(76:76,$1:$1,U$1+INT(-$N98/30))))</f>
        <v>0</v>
      </c>
      <c r="V98" s="40">
        <f>IF(V$7="",0,IF(V$1=MAX($1:$1),$R76-SUM($T98:U98),IF(V$1=1,SUMIFS(76:76,$1:$1,"&gt;="&amp;1,$1:$1,"&lt;="&amp;INT(-$N98/30))+(-$N98/30-INT(-$N98/30))*SUMIFS(76:76,$1:$1,INT(-$N98/30)+1),0)+(-$N98/30-INT(-$N98/30))*SUMIFS(76:76,$1:$1,V$1+INT(-$N98/30)+1)+(INT(-$N98/30)+1--$N98/30)*SUMIFS(76:76,$1:$1,V$1+INT(-$N98/30))))</f>
        <v>60.368942307692308</v>
      </c>
      <c r="W98" s="40">
        <f>IF(W$7="",0,IF(W$1=MAX($1:$1),$R76-SUM($T98:V98),IF(W$1=1,SUMIFS(76:76,$1:$1,"&gt;="&amp;1,$1:$1,"&lt;="&amp;INT(-$N98/30))+(-$N98/30-INT(-$N98/30))*SUMIFS(76:76,$1:$1,INT(-$N98/30)+1),0)+(-$N98/30-INT(-$N98/30))*SUMIFS(76:76,$1:$1,W$1+INT(-$N98/30)+1)+(INT(-$N98/30)+1--$N98/30)*SUMIFS(76:76,$1:$1,W$1+INT(-$N98/30))))</f>
        <v>130.79937500000003</v>
      </c>
      <c r="X98" s="40">
        <f>IF(X$7="",0,IF(X$1=MAX($1:$1),$R76-SUM($T98:W98),IF(X$1=1,SUMIFS(76:76,$1:$1,"&gt;="&amp;1,$1:$1,"&lt;="&amp;INT(-$N98/30))+(-$N98/30-INT(-$N98/30))*SUMIFS(76:76,$1:$1,INT(-$N98/30)+1),0)+(-$N98/30-INT(-$N98/30))*SUMIFS(76:76,$1:$1,X$1+INT(-$N98/30)+1)+(INT(-$N98/30)+1--$N98/30)*SUMIFS(76:76,$1:$1,X$1+INT(-$N98/30))))</f>
        <v>211.29129807692308</v>
      </c>
      <c r="Y98" s="40">
        <f>IF(Y$7="",0,IF(Y$1=MAX($1:$1),$R76-SUM($T98:X98),IF(Y$1=1,SUMIFS(76:76,$1:$1,"&gt;="&amp;1,$1:$1,"&lt;="&amp;INT(-$N98/30))+(-$N98/30-INT(-$N98/30))*SUMIFS(76:76,$1:$1,INT(-$N98/30)+1),0)+(-$N98/30-INT(-$N98/30))*SUMIFS(76:76,$1:$1,Y$1+INT(-$N98/30)+1)+(INT(-$N98/30)+1--$N98/30)*SUMIFS(76:76,$1:$1,Y$1+INT(-$N98/30))))</f>
        <v>301.84471153846158</v>
      </c>
      <c r="Z98" s="40">
        <f>IF(Z$7="",0,IF(Z$1=MAX($1:$1),$R76-SUM($T98:Y98),IF(Z$1=1,SUMIFS(76:76,$1:$1,"&gt;="&amp;1,$1:$1,"&lt;="&amp;INT(-$N98/30))+(-$N98/30-INT(-$N98/30))*SUMIFS(76:76,$1:$1,INT(-$N98/30)+1),0)+(-$N98/30-INT(-$N98/30))*SUMIFS(76:76,$1:$1,Z$1+INT(-$N98/30)+1)+(INT(-$N98/30)+1--$N98/30)*SUMIFS(76:76,$1:$1,Z$1+INT(-$N98/30))))</f>
        <v>402.45961538461546</v>
      </c>
      <c r="AA98" s="40">
        <f>IF(AA$7="",0,IF(AA$1=MAX($1:$1),$R76-SUM($T98:Z98),IF(AA$1=1,SUMIFS(76:76,$1:$1,"&gt;="&amp;1,$1:$1,"&lt;="&amp;INT(-$N98/30))+(-$N98/30-INT(-$N98/30))*SUMIFS(76:76,$1:$1,INT(-$N98/30)+1),0)+(-$N98/30-INT(-$N98/30))*SUMIFS(76:76,$1:$1,AA$1+INT(-$N98/30)+1)+(INT(-$N98/30)+1--$N98/30)*SUMIFS(76:76,$1:$1,AA$1+INT(-$N98/30))))</f>
        <v>513.13600961538464</v>
      </c>
      <c r="AB98" s="40">
        <f>IF(AB$7="",0,IF(AB$1=MAX($1:$1),$R76-SUM($T98:AA98),IF(AB$1=1,SUMIFS(76:76,$1:$1,"&gt;="&amp;1,$1:$1,"&lt;="&amp;INT(-$N98/30))+(-$N98/30-INT(-$N98/30))*SUMIFS(76:76,$1:$1,INT(-$N98/30)+1),0)+(-$N98/30-INT(-$N98/30))*SUMIFS(76:76,$1:$1,AB$1+INT(-$N98/30)+1)+(INT(-$N98/30)+1--$N98/30)*SUMIFS(76:76,$1:$1,AB$1+INT(-$N98/30))))</f>
        <v>633.87389423076934</v>
      </c>
      <c r="AC98" s="40">
        <f>IF(AC$7="",0,IF(AC$1=MAX($1:$1),$R76-SUM($T98:AB98),IF(AC$1=1,SUMIFS(76:76,$1:$1,"&gt;="&amp;1,$1:$1,"&lt;="&amp;INT(-$N98/30))+(-$N98/30-INT(-$N98/30))*SUMIFS(76:76,$1:$1,INT(-$N98/30)+1),0)+(-$N98/30-INT(-$N98/30))*SUMIFS(76:76,$1:$1,AC$1+INT(-$N98/30)+1)+(INT(-$N98/30)+1--$N98/30)*SUMIFS(76:76,$1:$1,AC$1+INT(-$N98/30))))</f>
        <v>764.67326923076928</v>
      </c>
      <c r="AD98" s="40">
        <f>IF(AD$7="",0,IF(AD$1=MAX($1:$1),$R76-SUM($T98:AC98),IF(AD$1=1,SUMIFS(76:76,$1:$1,"&gt;="&amp;1,$1:$1,"&lt;="&amp;INT(-$N98/30))+(-$N98/30-INT(-$N98/30))*SUMIFS(76:76,$1:$1,INT(-$N98/30)+1),0)+(-$N98/30-INT(-$N98/30))*SUMIFS(76:76,$1:$1,AD$1+INT(-$N98/30)+1)+(INT(-$N98/30)+1--$N98/30)*SUMIFS(76:76,$1:$1,AD$1+INT(-$N98/30))))</f>
        <v>905.53413461538457</v>
      </c>
      <c r="AE98" s="40">
        <f>IF(AE$7="",0,IF(AE$1=MAX($1:$1),$R76-SUM($T98:AD98),IF(AE$1=1,SUMIFS(76:76,$1:$1,"&gt;="&amp;1,$1:$1,"&lt;="&amp;INT(-$N98/30))+(-$N98/30-INT(-$N98/30))*SUMIFS(76:76,$1:$1,INT(-$N98/30)+1),0)+(-$N98/30-INT(-$N98/30))*SUMIFS(76:76,$1:$1,AE$1+INT(-$N98/30)+1)+(INT(-$N98/30)+1--$N98/30)*SUMIFS(76:76,$1:$1,AE$1+INT(-$N98/30))))</f>
        <v>1056.4564903846156</v>
      </c>
      <c r="AF98" s="40">
        <f>IF(AF$7="",0,IF(AF$1=MAX($1:$1),$R76-SUM($T98:AE98),IF(AF$1=1,SUMIFS(76:76,$1:$1,"&gt;="&amp;1,$1:$1,"&lt;="&amp;INT(-$N98/30))+(-$N98/30-INT(-$N98/30))*SUMIFS(76:76,$1:$1,INT(-$N98/30)+1),0)+(-$N98/30-INT(-$N98/30))*SUMIFS(76:76,$1:$1,AF$1+INT(-$N98/30)+1)+(INT(-$N98/30)+1--$N98/30)*SUMIFS(76:76,$1:$1,AF$1+INT(-$N98/30))))</f>
        <v>1217.4403365384617</v>
      </c>
      <c r="AG98" s="40">
        <f>IF(AG$7="",0,IF(AG$1=MAX($1:$1),$R76-SUM($T98:AF98),IF(AG$1=1,SUMIFS(76:76,$1:$1,"&gt;="&amp;1,$1:$1,"&lt;="&amp;INT(-$N98/30))+(-$N98/30-INT(-$N98/30))*SUMIFS(76:76,$1:$1,INT(-$N98/30)+1),0)+(-$N98/30-INT(-$N98/30))*SUMIFS(76:76,$1:$1,AG$1+INT(-$N98/30)+1)+(INT(-$N98/30)+1--$N98/30)*SUMIFS(76:76,$1:$1,AG$1+INT(-$N98/30))))</f>
        <v>2958.078173076924</v>
      </c>
      <c r="AH98" s="40">
        <f>IF(AH$7="",0,IF(AH$1=MAX($1:$1),$R76-SUM($T98:AG98),IF(AH$1=1,SUMIFS(76:76,$1:$1,"&gt;="&amp;1,$1:$1,"&lt;="&amp;INT(-$N98/30))+(-$N98/30-INT(-$N98/30))*SUMIFS(76:76,$1:$1,INT(-$N98/30)+1),0)+(-$N98/30-INT(-$N98/30))*SUMIFS(76:76,$1:$1,AH$1+INT(-$N98/30)+1)+(INT(-$N98/30)+1--$N98/30)*SUMIFS(76:76,$1:$1,AH$1+INT(-$N98/30))))</f>
        <v>0</v>
      </c>
      <c r="AI98" s="40">
        <f>IF(AI$7="",0,IF(AI$1=MAX($1:$1),$R76-SUM($T98:AH98),IF(AI$1=1,SUMIFS(76:76,$1:$1,"&gt;="&amp;1,$1:$1,"&lt;="&amp;INT(-$N98/30))+(-$N98/30-INT(-$N98/30))*SUMIFS(76:76,$1:$1,INT(-$N98/30)+1),0)+(-$N98/30-INT(-$N98/30))*SUMIFS(76:76,$1:$1,AI$1+INT(-$N98/30)+1)+(INT(-$N98/30)+1--$N98/30)*SUMIFS(76:76,$1:$1,AI$1+INT(-$N98/30))))</f>
        <v>0</v>
      </c>
      <c r="AJ98" s="40">
        <f>IF(AJ$7="",0,IF(AJ$1=MAX($1:$1),$R76-SUM($T98:AI98),IF(AJ$1=1,SUMIFS(76:76,$1:$1,"&gt;="&amp;1,$1:$1,"&lt;="&amp;INT(-$N98/30))+(-$N98/30-INT(-$N98/30))*SUMIFS(76:76,$1:$1,INT(-$N98/30)+1),0)+(-$N98/30-INT(-$N98/30))*SUMIFS(76:76,$1:$1,AJ$1+INT(-$N98/30)+1)+(INT(-$N98/30)+1--$N98/30)*SUMIFS(76:76,$1:$1,AJ$1+INT(-$N98/30))))</f>
        <v>0</v>
      </c>
      <c r="AK98" s="40">
        <f>IF(AK$7="",0,IF(AK$1=MAX($1:$1),$R76-SUM($T98:AJ98),IF(AK$1=1,SUMIFS(76:76,$1:$1,"&gt;="&amp;1,$1:$1,"&lt;="&amp;INT(-$N98/30))+(-$N98/30-INT(-$N98/30))*SUMIFS(76:76,$1:$1,INT(-$N98/30)+1),0)+(-$N98/30-INT(-$N98/30))*SUMIFS(76:76,$1:$1,AK$1+INT(-$N98/30)+1)+(INT(-$N98/30)+1--$N98/30)*SUMIFS(76:76,$1:$1,AK$1+INT(-$N98/30))))</f>
        <v>0</v>
      </c>
      <c r="AL98" s="40">
        <f>IF(AL$7="",0,IF(AL$1=MAX($1:$1),$R76-SUM($T98:AK98),IF(AL$1=1,SUMIFS(76:76,$1:$1,"&gt;="&amp;1,$1:$1,"&lt;="&amp;INT(-$N98/30))+(-$N98/30-INT(-$N98/30))*SUMIFS(76:76,$1:$1,INT(-$N98/30)+1),0)+(-$N98/30-INT(-$N98/30))*SUMIFS(76:76,$1:$1,AL$1+INT(-$N98/30)+1)+(INT(-$N98/30)+1--$N98/30)*SUMIFS(76:76,$1:$1,AL$1+INT(-$N98/30))))</f>
        <v>0</v>
      </c>
      <c r="AM98" s="40">
        <f>IF(AM$7="",0,IF(AM$1=MAX($1:$1),$R76-SUM($T98:AL98),IF(AM$1=1,SUMIFS(76:76,$1:$1,"&gt;="&amp;1,$1:$1,"&lt;="&amp;INT(-$N98/30))+(-$N98/30-INT(-$N98/30))*SUMIFS(76:76,$1:$1,INT(-$N98/30)+1),0)+(-$N98/30-INT(-$N98/30))*SUMIFS(76:76,$1:$1,AM$1+INT(-$N98/30)+1)+(INT(-$N98/30)+1--$N98/30)*SUMIFS(76:76,$1:$1,AM$1+INT(-$N98/30))))</f>
        <v>0</v>
      </c>
      <c r="AN98" s="40">
        <f>IF(AN$7="",0,IF(AN$1=MAX($1:$1),$R76-SUM($T98:AM98),IF(AN$1=1,SUMIFS(76:76,$1:$1,"&gt;="&amp;1,$1:$1,"&lt;="&amp;INT(-$N98/30))+(-$N98/30-INT(-$N98/30))*SUMIFS(76:76,$1:$1,INT(-$N98/30)+1),0)+(-$N98/30-INT(-$N98/30))*SUMIFS(76:76,$1:$1,AN$1+INT(-$N98/30)+1)+(INT(-$N98/30)+1--$N98/30)*SUMIFS(76:76,$1:$1,AN$1+INT(-$N98/30))))</f>
        <v>0</v>
      </c>
      <c r="AO98" s="40">
        <f>IF(AO$7="",0,IF(AO$1=MAX($1:$1),$R76-SUM($T98:AN98),IF(AO$1=1,SUMIFS(76:76,$1:$1,"&gt;="&amp;1,$1:$1,"&lt;="&amp;INT(-$N98/30))+(-$N98/30-INT(-$N98/30))*SUMIFS(76:76,$1:$1,INT(-$N98/30)+1),0)+(-$N98/30-INT(-$N98/30))*SUMIFS(76:76,$1:$1,AO$1+INT(-$N98/30)+1)+(INT(-$N98/30)+1--$N98/30)*SUMIFS(76:76,$1:$1,AO$1+INT(-$N98/30))))</f>
        <v>0</v>
      </c>
      <c r="AP98" s="40">
        <f>IF(AP$7="",0,IF(AP$1=MAX($1:$1),$R76-SUM($T98:AO98),IF(AP$1=1,SUMIFS(76:76,$1:$1,"&gt;="&amp;1,$1:$1,"&lt;="&amp;INT(-$N98/30))+(-$N98/30-INT(-$N98/30))*SUMIFS(76:76,$1:$1,INT(-$N98/30)+1),0)+(-$N98/30-INT(-$N98/30))*SUMIFS(76:76,$1:$1,AP$1+INT(-$N98/30)+1)+(INT(-$N98/30)+1--$N98/30)*SUMIFS(76:76,$1:$1,AP$1+INT(-$N98/30))))</f>
        <v>0</v>
      </c>
      <c r="AQ98" s="40">
        <f>IF(AQ$7="",0,IF(AQ$1=MAX($1:$1),$R76-SUM($T98:AP98),IF(AQ$1=1,SUMIFS(76:76,$1:$1,"&gt;="&amp;1,$1:$1,"&lt;="&amp;INT(-$N98/30))+(-$N98/30-INT(-$N98/30))*SUMIFS(76:76,$1:$1,INT(-$N98/30)+1),0)+(-$N98/30-INT(-$N98/30))*SUMIFS(76:76,$1:$1,AQ$1+INT(-$N98/30)+1)+(INT(-$N98/30)+1--$N98/30)*SUMIFS(76:76,$1:$1,AQ$1+INT(-$N98/30))))</f>
        <v>0</v>
      </c>
      <c r="AR98" s="40">
        <f>IF(AR$7="",0,IF(AR$1=MAX($1:$1),$R76-SUM($T98:AQ98),IF(AR$1=1,SUMIFS(76:76,$1:$1,"&gt;="&amp;1,$1:$1,"&lt;="&amp;INT(-$N98/30))+(-$N98/30-INT(-$N98/30))*SUMIFS(76:76,$1:$1,INT(-$N98/30)+1),0)+(-$N98/30-INT(-$N98/30))*SUMIFS(76:76,$1:$1,AR$1+INT(-$N98/30)+1)+(INT(-$N98/30)+1--$N98/30)*SUMIFS(76:76,$1:$1,AR$1+INT(-$N98/30))))</f>
        <v>0</v>
      </c>
      <c r="AS98" s="40">
        <f>IF(AS$7="",0,IF(AS$1=MAX($1:$1),$R76-SUM($T98:AR98),IF(AS$1=1,SUMIFS(76:76,$1:$1,"&gt;="&amp;1,$1:$1,"&lt;="&amp;INT(-$N98/30))+(-$N98/30-INT(-$N98/30))*SUMIFS(76:76,$1:$1,INT(-$N98/30)+1),0)+(-$N98/30-INT(-$N98/30))*SUMIFS(76:76,$1:$1,AS$1+INT(-$N98/30)+1)+(INT(-$N98/30)+1--$N98/30)*SUMIFS(76:76,$1:$1,AS$1+INT(-$N98/30))))</f>
        <v>0</v>
      </c>
      <c r="AT98" s="40">
        <f>IF(AT$7="",0,IF(AT$1=MAX($1:$1),$R76-SUM($T98:AS98),IF(AT$1=1,SUMIFS(76:76,$1:$1,"&gt;="&amp;1,$1:$1,"&lt;="&amp;INT(-$N98/30))+(-$N98/30-INT(-$N98/30))*SUMIFS(76:76,$1:$1,INT(-$N98/30)+1),0)+(-$N98/30-INT(-$N98/30))*SUMIFS(76:76,$1:$1,AT$1+INT(-$N98/30)+1)+(INT(-$N98/30)+1--$N98/30)*SUMIFS(76:76,$1:$1,AT$1+INT(-$N98/30))))</f>
        <v>0</v>
      </c>
      <c r="AU98" s="40">
        <f>IF(AU$7="",0,IF(AU$1=MAX($1:$1),$R76-SUM($T98:AT98),IF(AU$1=1,SUMIFS(76:76,$1:$1,"&gt;="&amp;1,$1:$1,"&lt;="&amp;INT(-$N98/30))+(-$N98/30-INT(-$N98/30))*SUMIFS(76:76,$1:$1,INT(-$N98/30)+1),0)+(-$N98/30-INT(-$N98/30))*SUMIFS(76:76,$1:$1,AU$1+INT(-$N98/30)+1)+(INT(-$N98/30)+1--$N98/30)*SUMIFS(76:76,$1:$1,AU$1+INT(-$N98/30))))</f>
        <v>0</v>
      </c>
      <c r="AV98" s="40">
        <f>IF(AV$7="",0,IF(AV$1=MAX($1:$1),$R76-SUM($T98:AU98),IF(AV$1=1,SUMIFS(76:76,$1:$1,"&gt;="&amp;1,$1:$1,"&lt;="&amp;INT(-$N98/30))+(-$N98/30-INT(-$N98/30))*SUMIFS(76:76,$1:$1,INT(-$N98/30)+1),0)+(-$N98/30-INT(-$N98/30))*SUMIFS(76:76,$1:$1,AV$1+INT(-$N98/30)+1)+(INT(-$N98/30)+1--$N98/30)*SUMIFS(76:76,$1:$1,AV$1+INT(-$N98/30))))</f>
        <v>0</v>
      </c>
      <c r="AW98" s="40">
        <f>IF(AW$7="",0,IF(AW$1=MAX($1:$1),$R76-SUM($T98:AV98),IF(AW$1=1,SUMIFS(76:76,$1:$1,"&gt;="&amp;1,$1:$1,"&lt;="&amp;INT(-$N98/30))+(-$N98/30-INT(-$N98/30))*SUMIFS(76:76,$1:$1,INT(-$N98/30)+1),0)+(-$N98/30-INT(-$N98/30))*SUMIFS(76:76,$1:$1,AW$1+INT(-$N98/30)+1)+(INT(-$N98/30)+1--$N98/30)*SUMIFS(76:76,$1:$1,AW$1+INT(-$N98/30))))</f>
        <v>0</v>
      </c>
      <c r="AX98" s="40">
        <f>IF(AX$7="",0,IF(AX$1=MAX($1:$1),$R76-SUM($T98:AW98),IF(AX$1=1,SUMIFS(76:76,$1:$1,"&gt;="&amp;1,$1:$1,"&lt;="&amp;INT(-$N98/30))+(-$N98/30-INT(-$N98/30))*SUMIFS(76:76,$1:$1,INT(-$N98/30)+1),0)+(-$N98/30-INT(-$N98/30))*SUMIFS(76:76,$1:$1,AX$1+INT(-$N98/30)+1)+(INT(-$N98/30)+1--$N98/30)*SUMIFS(76:76,$1:$1,AX$1+INT(-$N98/30))))</f>
        <v>0</v>
      </c>
      <c r="AY98" s="40">
        <f>IF(AY$7="",0,IF(AY$1=MAX($1:$1),$R76-SUM($T98:AX98),IF(AY$1=1,SUMIFS(76:76,$1:$1,"&gt;="&amp;1,$1:$1,"&lt;="&amp;INT(-$N98/30))+(-$N98/30-INT(-$N98/30))*SUMIFS(76:76,$1:$1,INT(-$N98/30)+1),0)+(-$N98/30-INT(-$N98/30))*SUMIFS(76:76,$1:$1,AY$1+INT(-$N98/30)+1)+(INT(-$N98/30)+1--$N98/30)*SUMIFS(76:76,$1:$1,AY$1+INT(-$N98/30))))</f>
        <v>0</v>
      </c>
      <c r="AZ98" s="40">
        <f>IF(AZ$7="",0,IF(AZ$1=MAX($1:$1),$R76-SUM($T98:AY98),IF(AZ$1=1,SUMIFS(76:76,$1:$1,"&gt;="&amp;1,$1:$1,"&lt;="&amp;INT(-$N98/30))+(-$N98/30-INT(-$N98/30))*SUMIFS(76:76,$1:$1,INT(-$N98/30)+1),0)+(-$N98/30-INT(-$N98/30))*SUMIFS(76:76,$1:$1,AZ$1+INT(-$N98/30)+1)+(INT(-$N98/30)+1--$N98/30)*SUMIFS(76:76,$1:$1,AZ$1+INT(-$N98/30))))</f>
        <v>0</v>
      </c>
      <c r="BA98" s="40">
        <f>IF(BA$7="",0,IF(BA$1=MAX($1:$1),$R76-SUM($T98:AZ98),IF(BA$1=1,SUMIFS(76:76,$1:$1,"&gt;="&amp;1,$1:$1,"&lt;="&amp;INT(-$N98/30))+(-$N98/30-INT(-$N98/30))*SUMIFS(76:76,$1:$1,INT(-$N98/30)+1),0)+(-$N98/30-INT(-$N98/30))*SUMIFS(76:76,$1:$1,BA$1+INT(-$N98/30)+1)+(INT(-$N98/30)+1--$N98/30)*SUMIFS(76:76,$1:$1,BA$1+INT(-$N98/30))))</f>
        <v>0</v>
      </c>
      <c r="BB98" s="40">
        <f>IF(BB$7="",0,IF(BB$1=MAX($1:$1),$R76-SUM($T98:BA98),IF(BB$1=1,SUMIFS(76:76,$1:$1,"&gt;="&amp;1,$1:$1,"&lt;="&amp;INT(-$N98/30))+(-$N98/30-INT(-$N98/30))*SUMIFS(76:76,$1:$1,INT(-$N98/30)+1),0)+(-$N98/30-INT(-$N98/30))*SUMIFS(76:76,$1:$1,BB$1+INT(-$N98/30)+1)+(INT(-$N98/30)+1--$N98/30)*SUMIFS(76:76,$1:$1,BB$1+INT(-$N98/30))))</f>
        <v>0</v>
      </c>
      <c r="BC98" s="40">
        <f>IF(BC$7="",0,IF(BC$1=MAX($1:$1),$R76-SUM($T98:BB98),IF(BC$1=1,SUMIFS(76:76,$1:$1,"&gt;="&amp;1,$1:$1,"&lt;="&amp;INT(-$N98/30))+(-$N98/30-INT(-$N98/30))*SUMIFS(76:76,$1:$1,INT(-$N98/30)+1),0)+(-$N98/30-INT(-$N98/30))*SUMIFS(76:76,$1:$1,BC$1+INT(-$N98/30)+1)+(INT(-$N98/30)+1--$N98/30)*SUMIFS(76:76,$1:$1,BC$1+INT(-$N98/30))))</f>
        <v>0</v>
      </c>
      <c r="BD98" s="40">
        <f>IF(BD$7="",0,IF(BD$1=MAX($1:$1),$R76-SUM($T98:BC98),IF(BD$1=1,SUMIFS(76:76,$1:$1,"&gt;="&amp;1,$1:$1,"&lt;="&amp;INT(-$N98/30))+(-$N98/30-INT(-$N98/30))*SUMIFS(76:76,$1:$1,INT(-$N98/30)+1),0)+(-$N98/30-INT(-$N98/30))*SUMIFS(76:76,$1:$1,BD$1+INT(-$N98/30)+1)+(INT(-$N98/30)+1--$N98/30)*SUMIFS(76:76,$1:$1,BD$1+INT(-$N98/30))))</f>
        <v>0</v>
      </c>
      <c r="BE98" s="40">
        <f>IF(BE$7="",0,IF(BE$1=MAX($1:$1),$R76-SUM($T98:BD98),IF(BE$1=1,SUMIFS(76:76,$1:$1,"&gt;="&amp;1,$1:$1,"&lt;="&amp;INT(-$N98/30))+(-$N98/30-INT(-$N98/30))*SUMIFS(76:76,$1:$1,INT(-$N98/30)+1),0)+(-$N98/30-INT(-$N98/30))*SUMIFS(76:76,$1:$1,BE$1+INT(-$N98/30)+1)+(INT(-$N98/30)+1--$N98/30)*SUMIFS(76:76,$1:$1,BE$1+INT(-$N98/30))))</f>
        <v>0</v>
      </c>
      <c r="BF98" s="40">
        <f>IF(BF$7="",0,IF(BF$1=MAX($1:$1),$R76-SUM($T98:BE98),IF(BF$1=1,SUMIFS(76:76,$1:$1,"&gt;="&amp;1,$1:$1,"&lt;="&amp;INT(-$N98/30))+(-$N98/30-INT(-$N98/30))*SUMIFS(76:76,$1:$1,INT(-$N98/30)+1),0)+(-$N98/30-INT(-$N98/30))*SUMIFS(76:76,$1:$1,BF$1+INT(-$N98/30)+1)+(INT(-$N98/30)+1--$N98/30)*SUMIFS(76:76,$1:$1,BF$1+INT(-$N98/30))))</f>
        <v>0</v>
      </c>
      <c r="BG98" s="40">
        <f>IF(BG$7="",0,IF(BG$1=MAX($1:$1),$R76-SUM($T98:BF98),IF(BG$1=1,SUMIFS(76:76,$1:$1,"&gt;="&amp;1,$1:$1,"&lt;="&amp;INT(-$N98/30))+(-$N98/30-INT(-$N98/30))*SUMIFS(76:76,$1:$1,INT(-$N98/30)+1),0)+(-$N98/30-INT(-$N98/30))*SUMIFS(76:76,$1:$1,BG$1+INT(-$N98/30)+1)+(INT(-$N98/30)+1--$N98/30)*SUMIFS(76:76,$1:$1,BG$1+INT(-$N98/30))))</f>
        <v>0</v>
      </c>
      <c r="BH98" s="40">
        <f>IF(BH$7="",0,IF(BH$1=MAX($1:$1),$R76-SUM($T98:BG98),IF(BH$1=1,SUMIFS(76:76,$1:$1,"&gt;="&amp;1,$1:$1,"&lt;="&amp;INT(-$N98/30))+(-$N98/30-INT(-$N98/30))*SUMIFS(76:76,$1:$1,INT(-$N98/30)+1),0)+(-$N98/30-INT(-$N98/30))*SUMIFS(76:76,$1:$1,BH$1+INT(-$N98/30)+1)+(INT(-$N98/30)+1--$N98/30)*SUMIFS(76:76,$1:$1,BH$1+INT(-$N98/30))))</f>
        <v>0</v>
      </c>
      <c r="BI98" s="40">
        <f>IF(BI$7="",0,IF(BI$1=MAX($1:$1),$R76-SUM($T98:BH98),IF(BI$1=1,SUMIFS(76:76,$1:$1,"&gt;="&amp;1,$1:$1,"&lt;="&amp;INT(-$N98/30))+(-$N98/30-INT(-$N98/30))*SUMIFS(76:76,$1:$1,INT(-$N98/30)+1),0)+(-$N98/30-INT(-$N98/30))*SUMIFS(76:76,$1:$1,BI$1+INT(-$N98/30)+1)+(INT(-$N98/30)+1--$N98/30)*SUMIFS(76:76,$1:$1,BI$1+INT(-$N98/30))))</f>
        <v>0</v>
      </c>
      <c r="BJ98" s="40">
        <f>IF(BJ$7="",0,IF(BJ$1=MAX($1:$1),$R76-SUM($T98:BI98),IF(BJ$1=1,SUMIFS(76:76,$1:$1,"&gt;="&amp;1,$1:$1,"&lt;="&amp;INT(-$N98/30))+(-$N98/30-INT(-$N98/30))*SUMIFS(76:76,$1:$1,INT(-$N98/30)+1),0)+(-$N98/30-INT(-$N98/30))*SUMIFS(76:76,$1:$1,BJ$1+INT(-$N98/30)+1)+(INT(-$N98/30)+1--$N98/30)*SUMIFS(76:76,$1:$1,BJ$1+INT(-$N98/30))))</f>
        <v>0</v>
      </c>
      <c r="BK98" s="40">
        <f>IF(BK$7="",0,IF(BK$1=MAX($1:$1),$R76-SUM($T98:BJ98),IF(BK$1=1,SUMIFS(76:76,$1:$1,"&gt;="&amp;1,$1:$1,"&lt;="&amp;INT(-$N98/30))+(-$N98/30-INT(-$N98/30))*SUMIFS(76:76,$1:$1,INT(-$N98/30)+1),0)+(-$N98/30-INT(-$N98/30))*SUMIFS(76:76,$1:$1,BK$1+INT(-$N98/30)+1)+(INT(-$N98/30)+1--$N98/30)*SUMIFS(76:76,$1:$1,BK$1+INT(-$N98/30))))</f>
        <v>0</v>
      </c>
      <c r="BL98" s="40">
        <f>IF(BL$7="",0,IF(BL$1=MAX($1:$1),$R76-SUM($T98:BK98),IF(BL$1=1,SUMIFS(76:76,$1:$1,"&gt;="&amp;1,$1:$1,"&lt;="&amp;INT(-$N98/30))+(-$N98/30-INT(-$N98/30))*SUMIFS(76:76,$1:$1,INT(-$N98/30)+1),0)+(-$N98/30-INT(-$N98/30))*SUMIFS(76:76,$1:$1,BL$1+INT(-$N98/30)+1)+(INT(-$N98/30)+1--$N98/30)*SUMIFS(76:76,$1:$1,BL$1+INT(-$N98/30))))</f>
        <v>0</v>
      </c>
      <c r="BM98" s="40">
        <f>IF(BM$7="",0,IF(BM$1=MAX($1:$1),$R76-SUM($T98:BL98),IF(BM$1=1,SUMIFS(76:76,$1:$1,"&gt;="&amp;1,$1:$1,"&lt;="&amp;INT(-$N98/30))+(-$N98/30-INT(-$N98/30))*SUMIFS(76:76,$1:$1,INT(-$N98/30)+1),0)+(-$N98/30-INT(-$N98/30))*SUMIFS(76:76,$1:$1,BM$1+INT(-$N98/30)+1)+(INT(-$N98/30)+1--$N98/30)*SUMIFS(76:76,$1:$1,BM$1+INT(-$N98/30))))</f>
        <v>0</v>
      </c>
      <c r="BN98" s="40">
        <f>IF(BN$7="",0,IF(BN$1=MAX($1:$1),$R76-SUM($T98:BM98),IF(BN$1=1,SUMIFS(76:76,$1:$1,"&gt;="&amp;1,$1:$1,"&lt;="&amp;INT(-$N98/30))+(-$N98/30-INT(-$N98/30))*SUMIFS(76:76,$1:$1,INT(-$N98/30)+1),0)+(-$N98/30-INT(-$N98/30))*SUMIFS(76:76,$1:$1,BN$1+INT(-$N98/30)+1)+(INT(-$N98/30)+1--$N98/30)*SUMIFS(76:76,$1:$1,BN$1+INT(-$N98/30))))</f>
        <v>0</v>
      </c>
      <c r="BO98" s="40">
        <f>IF(BO$7="",0,IF(BO$1=MAX($1:$1),$R76-SUM($T98:BN98),IF(BO$1=1,SUMIFS(76:76,$1:$1,"&gt;="&amp;1,$1:$1,"&lt;="&amp;INT(-$N98/30))+(-$N98/30-INT(-$N98/30))*SUMIFS(76:76,$1:$1,INT(-$N98/30)+1),0)+(-$N98/30-INT(-$N98/30))*SUMIFS(76:76,$1:$1,BO$1+INT(-$N98/30)+1)+(INT(-$N98/30)+1--$N98/30)*SUMIFS(76:76,$1:$1,BO$1+INT(-$N98/30))))</f>
        <v>0</v>
      </c>
      <c r="BP98" s="40">
        <f>IF(BP$7="",0,IF(BP$1=MAX($1:$1),$R76-SUM($T98:BO98),IF(BP$1=1,SUMIFS(76:76,$1:$1,"&gt;="&amp;1,$1:$1,"&lt;="&amp;INT(-$N98/30))+(-$N98/30-INT(-$N98/30))*SUMIFS(76:76,$1:$1,INT(-$N98/30)+1),0)+(-$N98/30-INT(-$N98/30))*SUMIFS(76:76,$1:$1,BP$1+INT(-$N98/30)+1)+(INT(-$N98/30)+1--$N98/30)*SUMIFS(76:76,$1:$1,BP$1+INT(-$N98/30))))</f>
        <v>0</v>
      </c>
      <c r="BQ98" s="40">
        <f>IF(BQ$7="",0,IF(BQ$1=MAX($1:$1),$R76-SUM($T98:BP98),IF(BQ$1=1,SUMIFS(76:76,$1:$1,"&gt;="&amp;1,$1:$1,"&lt;="&amp;INT(-$N98/30))+(-$N98/30-INT(-$N98/30))*SUMIFS(76:76,$1:$1,INT(-$N98/30)+1),0)+(-$N98/30-INT(-$N98/30))*SUMIFS(76:76,$1:$1,BQ$1+INT(-$N98/30)+1)+(INT(-$N98/30)+1--$N98/30)*SUMIFS(76:76,$1:$1,BQ$1+INT(-$N98/30))))</f>
        <v>0</v>
      </c>
      <c r="BR98" s="40">
        <f>IF(BR$7="",0,IF(BR$1=MAX($1:$1),$R76-SUM($T98:BQ98),IF(BR$1=1,SUMIFS(76:76,$1:$1,"&gt;="&amp;1,$1:$1,"&lt;="&amp;INT(-$N98/30))+(-$N98/30-INT(-$N98/30))*SUMIFS(76:76,$1:$1,INT(-$N98/30)+1),0)+(-$N98/30-INT(-$N98/30))*SUMIFS(76:76,$1:$1,BR$1+INT(-$N98/30)+1)+(INT(-$N98/30)+1--$N98/30)*SUMIFS(76:76,$1:$1,BR$1+INT(-$N98/30))))</f>
        <v>0</v>
      </c>
      <c r="BS98" s="40">
        <f>IF(BS$7="",0,IF(BS$1=MAX($1:$1),$R76-SUM($T98:BR98),IF(BS$1=1,SUMIFS(76:76,$1:$1,"&gt;="&amp;1,$1:$1,"&lt;="&amp;INT(-$N98/30))+(-$N98/30-INT(-$N98/30))*SUMIFS(76:76,$1:$1,INT(-$N98/30)+1),0)+(-$N98/30-INT(-$N98/30))*SUMIFS(76:76,$1:$1,BS$1+INT(-$N98/30)+1)+(INT(-$N98/30)+1--$N98/30)*SUMIFS(76:76,$1:$1,BS$1+INT(-$N98/30))))</f>
        <v>0</v>
      </c>
      <c r="BT98" s="40">
        <f>IF(BT$7="",0,IF(BT$1=MAX($1:$1),$R76-SUM($T98:BS98),IF(BT$1=1,SUMIFS(76:76,$1:$1,"&gt;="&amp;1,$1:$1,"&lt;="&amp;INT(-$N98/30))+(-$N98/30-INT(-$N98/30))*SUMIFS(76:76,$1:$1,INT(-$N98/30)+1),0)+(-$N98/30-INT(-$N98/30))*SUMIFS(76:76,$1:$1,BT$1+INT(-$N98/30)+1)+(INT(-$N98/30)+1--$N98/30)*SUMIFS(76:76,$1:$1,BT$1+INT(-$N98/30))))</f>
        <v>0</v>
      </c>
      <c r="BU98" s="40">
        <f>IF(BU$7="",0,IF(BU$1=MAX($1:$1),$R76-SUM($T98:BT98),IF(BU$1=1,SUMIFS(76:76,$1:$1,"&gt;="&amp;1,$1:$1,"&lt;="&amp;INT(-$N98/30))+(-$N98/30-INT(-$N98/30))*SUMIFS(76:76,$1:$1,INT(-$N98/30)+1),0)+(-$N98/30-INT(-$N98/30))*SUMIFS(76:76,$1:$1,BU$1+INT(-$N98/30)+1)+(INT(-$N98/30)+1--$N98/30)*SUMIFS(76:76,$1:$1,BU$1+INT(-$N98/30))))</f>
        <v>0</v>
      </c>
      <c r="BV98" s="40">
        <f>IF(BV$7="",0,IF(BV$1=MAX($1:$1),$R76-SUM($T98:BU98),IF(BV$1=1,SUMIFS(76:76,$1:$1,"&gt;="&amp;1,$1:$1,"&lt;="&amp;INT(-$N98/30))+(-$N98/30-INT(-$N98/30))*SUMIFS(76:76,$1:$1,INT(-$N98/30)+1),0)+(-$N98/30-INT(-$N98/30))*SUMIFS(76:76,$1:$1,BV$1+INT(-$N98/30)+1)+(INT(-$N98/30)+1--$N98/30)*SUMIFS(76:76,$1:$1,BV$1+INT(-$N98/30))))</f>
        <v>0</v>
      </c>
      <c r="BW98" s="40">
        <f>IF(BW$7="",0,IF(BW$1=MAX($1:$1),$R76-SUM($T98:BV98),IF(BW$1=1,SUMIFS(76:76,$1:$1,"&gt;="&amp;1,$1:$1,"&lt;="&amp;INT(-$N98/30))+(-$N98/30-INT(-$N98/30))*SUMIFS(76:76,$1:$1,INT(-$N98/30)+1),0)+(-$N98/30-INT(-$N98/30))*SUMIFS(76:76,$1:$1,BW$1+INT(-$N98/30)+1)+(INT(-$N98/30)+1--$N98/30)*SUMIFS(76:76,$1:$1,BW$1+INT(-$N98/30))))</f>
        <v>0</v>
      </c>
      <c r="BX98" s="40">
        <f>IF(BX$7="",0,IF(BX$1=MAX($1:$1),$R76-SUM($T98:BW98),IF(BX$1=1,SUMIFS(76:76,$1:$1,"&gt;="&amp;1,$1:$1,"&lt;="&amp;INT(-$N98/30))+(-$N98/30-INT(-$N98/30))*SUMIFS(76:76,$1:$1,INT(-$N98/30)+1),0)+(-$N98/30-INT(-$N98/30))*SUMIFS(76:76,$1:$1,BX$1+INT(-$N98/30)+1)+(INT(-$N98/30)+1--$N98/30)*SUMIFS(76:76,$1:$1,BX$1+INT(-$N98/30))))</f>
        <v>0</v>
      </c>
      <c r="BY98" s="40">
        <f>IF(BY$7="",0,IF(BY$1=MAX($1:$1),$R76-SUM($T98:BX98),IF(BY$1=1,SUMIFS(76:76,$1:$1,"&gt;="&amp;1,$1:$1,"&lt;="&amp;INT(-$N98/30))+(-$N98/30-INT(-$N98/30))*SUMIFS(76:76,$1:$1,INT(-$N98/30)+1),0)+(-$N98/30-INT(-$N98/30))*SUMIFS(76:76,$1:$1,BY$1+INT(-$N98/30)+1)+(INT(-$N98/30)+1--$N98/30)*SUMIFS(76:76,$1:$1,BY$1+INT(-$N98/30))))</f>
        <v>0</v>
      </c>
      <c r="BZ98" s="40">
        <f>IF(BZ$7="",0,IF(BZ$1=MAX($1:$1),$R76-SUM($T98:BY98),IF(BZ$1=1,SUMIFS(76:76,$1:$1,"&gt;="&amp;1,$1:$1,"&lt;="&amp;INT(-$N98/30))+(-$N98/30-INT(-$N98/30))*SUMIFS(76:76,$1:$1,INT(-$N98/30)+1),0)+(-$N98/30-INT(-$N98/30))*SUMIFS(76:76,$1:$1,BZ$1+INT(-$N98/30)+1)+(INT(-$N98/30)+1--$N98/30)*SUMIFS(76:76,$1:$1,BZ$1+INT(-$N98/30))))</f>
        <v>0</v>
      </c>
      <c r="CA98" s="40">
        <f>IF(CA$7="",0,IF(CA$1=MAX($1:$1),$R76-SUM($T98:BZ98),IF(CA$1=1,SUMIFS(76:76,$1:$1,"&gt;="&amp;1,$1:$1,"&lt;="&amp;INT(-$N98/30))+(-$N98/30-INT(-$N98/30))*SUMIFS(76:76,$1:$1,INT(-$N98/30)+1),0)+(-$N98/30-INT(-$N98/30))*SUMIFS(76:76,$1:$1,CA$1+INT(-$N98/30)+1)+(INT(-$N98/30)+1--$N98/30)*SUMIFS(76:76,$1:$1,CA$1+INT(-$N98/30))))</f>
        <v>0</v>
      </c>
      <c r="CB98" s="40">
        <f>IF(CB$7="",0,IF(CB$1=MAX($1:$1),$R76-SUM($T98:CA98),IF(CB$1=1,SUMIFS(76:76,$1:$1,"&gt;="&amp;1,$1:$1,"&lt;="&amp;INT(-$N98/30))+(-$N98/30-INT(-$N98/30))*SUMIFS(76:76,$1:$1,INT(-$N98/30)+1),0)+(-$N98/30-INT(-$N98/30))*SUMIFS(76:76,$1:$1,CB$1+INT(-$N98/30)+1)+(INT(-$N98/30)+1--$N98/30)*SUMIFS(76:76,$1:$1,CB$1+INT(-$N98/30))))</f>
        <v>0</v>
      </c>
      <c r="CC98" s="40">
        <f>IF(CC$7="",0,IF(CC$1=MAX($1:$1),$R76-SUM($T98:CB98),IF(CC$1=1,SUMIFS(76:76,$1:$1,"&gt;="&amp;1,$1:$1,"&lt;="&amp;INT(-$N98/30))+(-$N98/30-INT(-$N98/30))*SUMIFS(76:76,$1:$1,INT(-$N98/30)+1),0)+(-$N98/30-INT(-$N98/30))*SUMIFS(76:76,$1:$1,CC$1+INT(-$N98/30)+1)+(INT(-$N98/30)+1--$N98/30)*SUMIFS(76:76,$1:$1,CC$1+INT(-$N98/30))))</f>
        <v>0</v>
      </c>
      <c r="CD98" s="40">
        <f>IF(CD$7="",0,IF(CD$1=MAX($1:$1),$R76-SUM($T98:CC98),IF(CD$1=1,SUMIFS(76:76,$1:$1,"&gt;="&amp;1,$1:$1,"&lt;="&amp;INT(-$N98/30))+(-$N98/30-INT(-$N98/30))*SUMIFS(76:76,$1:$1,INT(-$N98/30)+1),0)+(-$N98/30-INT(-$N98/30))*SUMIFS(76:76,$1:$1,CD$1+INT(-$N98/30)+1)+(INT(-$N98/30)+1--$N98/30)*SUMIFS(76:76,$1:$1,CD$1+INT(-$N98/30))))</f>
        <v>0</v>
      </c>
      <c r="CE98" s="40">
        <f>IF(CE$7="",0,IF(CE$1=MAX($1:$1),$R76-SUM($T98:CD98),IF(CE$1=1,SUMIFS(76:76,$1:$1,"&gt;="&amp;1,$1:$1,"&lt;="&amp;INT(-$N98/30))+(-$N98/30-INT(-$N98/30))*SUMIFS(76:76,$1:$1,INT(-$N98/30)+1),0)+(-$N98/30-INT(-$N98/30))*SUMIFS(76:76,$1:$1,CE$1+INT(-$N98/30)+1)+(INT(-$N98/30)+1--$N98/30)*SUMIFS(76:76,$1:$1,CE$1+INT(-$N98/30))))</f>
        <v>0</v>
      </c>
      <c r="CF98" s="40">
        <f>IF(CF$7="",0,IF(CF$1=MAX($1:$1),$R76-SUM($T98:CE98),IF(CF$1=1,SUMIFS(76:76,$1:$1,"&gt;="&amp;1,$1:$1,"&lt;="&amp;INT(-$N98/30))+(-$N98/30-INT(-$N98/30))*SUMIFS(76:76,$1:$1,INT(-$N98/30)+1),0)+(-$N98/30-INT(-$N98/30))*SUMIFS(76:76,$1:$1,CF$1+INT(-$N98/30)+1)+(INT(-$N98/30)+1--$N98/30)*SUMIFS(76:76,$1:$1,CF$1+INT(-$N98/30))))</f>
        <v>0</v>
      </c>
      <c r="CG98" s="40">
        <f>IF(CG$7="",0,IF(CG$1=MAX($1:$1),$R76-SUM($T98:CF98),IF(CG$1=1,SUMIFS(76:76,$1:$1,"&gt;="&amp;1,$1:$1,"&lt;="&amp;INT(-$N98/30))+(-$N98/30-INT(-$N98/30))*SUMIFS(76:76,$1:$1,INT(-$N98/30)+1),0)+(-$N98/30-INT(-$N98/30))*SUMIFS(76:76,$1:$1,CG$1+INT(-$N98/30)+1)+(INT(-$N98/30)+1--$N98/30)*SUMIFS(76:76,$1:$1,CG$1+INT(-$N98/30))))</f>
        <v>0</v>
      </c>
      <c r="CH98" s="40">
        <f>IF(CH$7="",0,IF(CH$1=MAX($1:$1),$R76-SUM($T98:CG98),IF(CH$1=1,SUMIFS(76:76,$1:$1,"&gt;="&amp;1,$1:$1,"&lt;="&amp;INT(-$N98/30))+(-$N98/30-INT(-$N98/30))*SUMIFS(76:76,$1:$1,INT(-$N98/30)+1),0)+(-$N98/30-INT(-$N98/30))*SUMIFS(76:76,$1:$1,CH$1+INT(-$N98/30)+1)+(INT(-$N98/30)+1--$N98/30)*SUMIFS(76:76,$1:$1,CH$1+INT(-$N98/30))))</f>
        <v>0</v>
      </c>
      <c r="CI98" s="40">
        <f>IF(CI$7="",0,IF(CI$1=MAX($1:$1),$R76-SUM($T98:CH98),IF(CI$1=1,SUMIFS(76:76,$1:$1,"&gt;="&amp;1,$1:$1,"&lt;="&amp;INT(-$N98/30))+(-$N98/30-INT(-$N98/30))*SUMIFS(76:76,$1:$1,INT(-$N98/30)+1),0)+(-$N98/30-INT(-$N98/30))*SUMIFS(76:76,$1:$1,CI$1+INT(-$N98/30)+1)+(INT(-$N98/30)+1--$N98/30)*SUMIFS(76:76,$1:$1,CI$1+INT(-$N98/30))))</f>
        <v>0</v>
      </c>
      <c r="CJ98" s="40">
        <f>IF(CJ$7="",0,IF(CJ$1=MAX($1:$1),$R76-SUM($T98:CI98),IF(CJ$1=1,SUMIFS(76:76,$1:$1,"&gt;="&amp;1,$1:$1,"&lt;="&amp;INT(-$N98/30))+(-$N98/30-INT(-$N98/30))*SUMIFS(76:76,$1:$1,INT(-$N98/30)+1),0)+(-$N98/30-INT(-$N98/30))*SUMIFS(76:76,$1:$1,CJ$1+INT(-$N98/30)+1)+(INT(-$N98/30)+1--$N98/30)*SUMIFS(76:76,$1:$1,CJ$1+INT(-$N98/30))))</f>
        <v>0</v>
      </c>
      <c r="CK98" s="40">
        <f>IF(CK$7="",0,IF(CK$1=MAX($1:$1),$R76-SUM($T98:CJ98),IF(CK$1=1,SUMIFS(76:76,$1:$1,"&gt;="&amp;1,$1:$1,"&lt;="&amp;INT(-$N98/30))+(-$N98/30-INT(-$N98/30))*SUMIFS(76:76,$1:$1,INT(-$N98/30)+1),0)+(-$N98/30-INT(-$N98/30))*SUMIFS(76:76,$1:$1,CK$1+INT(-$N98/30)+1)+(INT(-$N98/30)+1--$N98/30)*SUMIFS(76:76,$1:$1,CK$1+INT(-$N98/30))))</f>
        <v>0</v>
      </c>
      <c r="CL98" s="40">
        <f>IF(CL$7="",0,IF(CL$1=MAX($1:$1),$R76-SUM($T98:CK98),IF(CL$1=1,SUMIFS(76:76,$1:$1,"&gt;="&amp;1,$1:$1,"&lt;="&amp;INT(-$N98/30))+(-$N98/30-INT(-$N98/30))*SUMIFS(76:76,$1:$1,INT(-$N98/30)+1),0)+(-$N98/30-INT(-$N98/30))*SUMIFS(76:76,$1:$1,CL$1+INT(-$N98/30)+1)+(INT(-$N98/30)+1--$N98/30)*SUMIFS(76:76,$1:$1,CL$1+INT(-$N98/30))))</f>
        <v>0</v>
      </c>
      <c r="CM98" s="40">
        <f>IF(CM$7="",0,IF(CM$1=MAX($1:$1),$R76-SUM($T98:CL98),IF(CM$1=1,SUMIFS(76:76,$1:$1,"&gt;="&amp;1,$1:$1,"&lt;="&amp;INT(-$N98/30))+(-$N98/30-INT(-$N98/30))*SUMIFS(76:76,$1:$1,INT(-$N98/30)+1),0)+(-$N98/30-INT(-$N98/30))*SUMIFS(76:76,$1:$1,CM$1+INT(-$N98/30)+1)+(INT(-$N98/30)+1--$N98/30)*SUMIFS(76:76,$1:$1,CM$1+INT(-$N98/30))))</f>
        <v>0</v>
      </c>
      <c r="CN98" s="40">
        <f>IF(CN$7="",0,IF(CN$1=MAX($1:$1),$R76-SUM($T98:CM98),IF(CN$1=1,SUMIFS(76:76,$1:$1,"&gt;="&amp;1,$1:$1,"&lt;="&amp;INT(-$N98/30))+(-$N98/30-INT(-$N98/30))*SUMIFS(76:76,$1:$1,INT(-$N98/30)+1),0)+(-$N98/30-INT(-$N98/30))*SUMIFS(76:76,$1:$1,CN$1+INT(-$N98/30)+1)+(INT(-$N98/30)+1--$N98/30)*SUMIFS(76:76,$1:$1,CN$1+INT(-$N98/30))))</f>
        <v>0</v>
      </c>
      <c r="CO98" s="40">
        <f>IF(CO$7="",0,IF(CO$1=MAX($1:$1),$R76-SUM($T98:CN98),IF(CO$1=1,SUMIFS(76:76,$1:$1,"&gt;="&amp;1,$1:$1,"&lt;="&amp;INT(-$N98/30))+(-$N98/30-INT(-$N98/30))*SUMIFS(76:76,$1:$1,INT(-$N98/30)+1),0)+(-$N98/30-INT(-$N98/30))*SUMIFS(76:76,$1:$1,CO$1+INT(-$N98/30)+1)+(INT(-$N98/30)+1--$N98/30)*SUMIFS(76:76,$1:$1,CO$1+INT(-$N98/30))))</f>
        <v>0</v>
      </c>
      <c r="CP98" s="40">
        <f>IF(CP$7="",0,IF(CP$1=MAX($1:$1),$R76-SUM($T98:CO98),IF(CP$1=1,SUMIFS(76:76,$1:$1,"&gt;="&amp;1,$1:$1,"&lt;="&amp;INT(-$N98/30))+(-$N98/30-INT(-$N98/30))*SUMIFS(76:76,$1:$1,INT(-$N98/30)+1),0)+(-$N98/30-INT(-$N98/30))*SUMIFS(76:76,$1:$1,CP$1+INT(-$N98/30)+1)+(INT(-$N98/30)+1--$N98/30)*SUMIFS(76:76,$1:$1,CP$1+INT(-$N98/30))))</f>
        <v>0</v>
      </c>
      <c r="CQ98" s="40">
        <f>IF(CQ$7="",0,IF(CQ$1=MAX($1:$1),$R76-SUM($T98:CP98),IF(CQ$1=1,SUMIFS(76:76,$1:$1,"&gt;="&amp;1,$1:$1,"&lt;="&amp;INT(-$N98/30))+(-$N98/30-INT(-$N98/30))*SUMIFS(76:76,$1:$1,INT(-$N98/30)+1),0)+(-$N98/30-INT(-$N98/30))*SUMIFS(76:76,$1:$1,CQ$1+INT(-$N98/30)+1)+(INT(-$N98/30)+1--$N98/30)*SUMIFS(76:76,$1:$1,CQ$1+INT(-$N98/30))))</f>
        <v>0</v>
      </c>
      <c r="CR98" s="40">
        <f>IF(CR$7="",0,IF(CR$1=MAX($1:$1),$R76-SUM($T98:CQ98),IF(CR$1=1,SUMIFS(76:76,$1:$1,"&gt;="&amp;1,$1:$1,"&lt;="&amp;INT(-$N98/30))+(-$N98/30-INT(-$N98/30))*SUMIFS(76:76,$1:$1,INT(-$N98/30)+1),0)+(-$N98/30-INT(-$N98/30))*SUMIFS(76:76,$1:$1,CR$1+INT(-$N98/30)+1)+(INT(-$N98/30)+1--$N98/30)*SUMIFS(76:76,$1:$1,CR$1+INT(-$N98/30))))</f>
        <v>0</v>
      </c>
      <c r="CS98" s="40">
        <f>IF(CS$7="",0,IF(CS$1=MAX($1:$1),$R76-SUM($T98:CR98),IF(CS$1=1,SUMIFS(76:76,$1:$1,"&gt;="&amp;1,$1:$1,"&lt;="&amp;INT(-$N98/30))+(-$N98/30-INT(-$N98/30))*SUMIFS(76:76,$1:$1,INT(-$N98/30)+1),0)+(-$N98/30-INT(-$N98/30))*SUMIFS(76:76,$1:$1,CS$1+INT(-$N98/30)+1)+(INT(-$N98/30)+1--$N98/30)*SUMIFS(76:76,$1:$1,CS$1+INT(-$N98/30))))</f>
        <v>0</v>
      </c>
      <c r="CT98" s="40">
        <f>IF(CT$7="",0,IF(CT$1=MAX($1:$1),$R76-SUM($T98:CS98),IF(CT$1=1,SUMIFS(76:76,$1:$1,"&gt;="&amp;1,$1:$1,"&lt;="&amp;INT(-$N98/30))+(-$N98/30-INT(-$N98/30))*SUMIFS(76:76,$1:$1,INT(-$N98/30)+1),0)+(-$N98/30-INT(-$N98/30))*SUMIFS(76:76,$1:$1,CT$1+INT(-$N98/30)+1)+(INT(-$N98/30)+1--$N98/30)*SUMIFS(76:76,$1:$1,CT$1+INT(-$N98/30))))</f>
        <v>0</v>
      </c>
      <c r="CU98" s="40">
        <f>IF(CU$7="",0,IF(CU$1=MAX($1:$1),$R76-SUM($T98:CT98),IF(CU$1=1,SUMIFS(76:76,$1:$1,"&gt;="&amp;1,$1:$1,"&lt;="&amp;INT(-$N98/30))+(-$N98/30-INT(-$N98/30))*SUMIFS(76:76,$1:$1,INT(-$N98/30)+1),0)+(-$N98/30-INT(-$N98/30))*SUMIFS(76:76,$1:$1,CU$1+INT(-$N98/30)+1)+(INT(-$N98/30)+1--$N98/30)*SUMIFS(76:76,$1:$1,CU$1+INT(-$N98/30))))</f>
        <v>0</v>
      </c>
      <c r="CV98" s="40">
        <f>IF(CV$7="",0,IF(CV$1=MAX($1:$1),$R76-SUM($T98:CU98),IF(CV$1=1,SUMIFS(76:76,$1:$1,"&gt;="&amp;1,$1:$1,"&lt;="&amp;INT(-$N98/30))+(-$N98/30-INT(-$N98/30))*SUMIFS(76:76,$1:$1,INT(-$N98/30)+1),0)+(-$N98/30-INT(-$N98/30))*SUMIFS(76:76,$1:$1,CV$1+INT(-$N98/30)+1)+(INT(-$N98/30)+1--$N98/30)*SUMIFS(76:76,$1:$1,CV$1+INT(-$N98/30))))</f>
        <v>0</v>
      </c>
      <c r="CW98" s="40">
        <f>IF(CW$7="",0,IF(CW$1=MAX($1:$1),$R76-SUM($T98:CV98),IF(CW$1=1,SUMIFS(76:76,$1:$1,"&gt;="&amp;1,$1:$1,"&lt;="&amp;INT(-$N98/30))+(-$N98/30-INT(-$N98/30))*SUMIFS(76:76,$1:$1,INT(-$N98/30)+1),0)+(-$N98/30-INT(-$N98/30))*SUMIFS(76:76,$1:$1,CW$1+INT(-$N98/30)+1)+(INT(-$N98/30)+1--$N98/30)*SUMIFS(76:76,$1:$1,CW$1+INT(-$N98/30))))</f>
        <v>0</v>
      </c>
      <c r="CX98" s="40">
        <f>IF(CX$7="",0,IF(CX$1=MAX($1:$1),$R76-SUM($T98:CW98),IF(CX$1=1,SUMIFS(76:76,$1:$1,"&gt;="&amp;1,$1:$1,"&lt;="&amp;INT(-$N98/30))+(-$N98/30-INT(-$N98/30))*SUMIFS(76:76,$1:$1,INT(-$N98/30)+1),0)+(-$N98/30-INT(-$N98/30))*SUMIFS(76:76,$1:$1,CX$1+INT(-$N98/30)+1)+(INT(-$N98/30)+1--$N98/30)*SUMIFS(76:76,$1:$1,CX$1+INT(-$N98/30))))</f>
        <v>0</v>
      </c>
      <c r="CY98" s="40">
        <f>IF(CY$7="",0,IF(CY$1=MAX($1:$1),$R76-SUM($T98:CX98),IF(CY$1=1,SUMIFS(76:76,$1:$1,"&gt;="&amp;1,$1:$1,"&lt;="&amp;INT(-$N98/30))+(-$N98/30-INT(-$N98/30))*SUMIFS(76:76,$1:$1,INT(-$N98/30)+1),0)+(-$N98/30-INT(-$N98/30))*SUMIFS(76:76,$1:$1,CY$1+INT(-$N98/30)+1)+(INT(-$N98/30)+1--$N98/30)*SUMIFS(76:76,$1:$1,CY$1+INT(-$N98/30))))</f>
        <v>0</v>
      </c>
      <c r="CZ98" s="40">
        <f>IF(CZ$7="",0,IF(CZ$1=MAX($1:$1),$R76-SUM($T98:CY98),IF(CZ$1=1,SUMIFS(76:76,$1:$1,"&gt;="&amp;1,$1:$1,"&lt;="&amp;INT(-$N98/30))+(-$N98/30-INT(-$N98/30))*SUMIFS(76:76,$1:$1,INT(-$N98/30)+1),0)+(-$N98/30-INT(-$N98/30))*SUMIFS(76:76,$1:$1,CZ$1+INT(-$N98/30)+1)+(INT(-$N98/30)+1--$N98/30)*SUMIFS(76:76,$1:$1,CZ$1+INT(-$N98/30))))</f>
        <v>0</v>
      </c>
      <c r="DA98" s="40">
        <f>IF(DA$7="",0,IF(DA$1=MAX($1:$1),$R76-SUM($T98:CZ98),IF(DA$1=1,SUMIFS(76:76,$1:$1,"&gt;="&amp;1,$1:$1,"&lt;="&amp;INT(-$N98/30))+(-$N98/30-INT(-$N98/30))*SUMIFS(76:76,$1:$1,INT(-$N98/30)+1),0)+(-$N98/30-INT(-$N98/30))*SUMIFS(76:76,$1:$1,DA$1+INT(-$N98/30)+1)+(INT(-$N98/30)+1--$N98/30)*SUMIFS(76:76,$1:$1,DA$1+INT(-$N98/30))))</f>
        <v>0</v>
      </c>
      <c r="DB98" s="40">
        <f>IF(DB$7="",0,IF(DB$1=MAX($1:$1),$R76-SUM($T98:DA98),IF(DB$1=1,SUMIFS(76:76,$1:$1,"&gt;="&amp;1,$1:$1,"&lt;="&amp;INT(-$N98/30))+(-$N98/30-INT(-$N98/30))*SUMIFS(76:76,$1:$1,INT(-$N98/30)+1),0)+(-$N98/30-INT(-$N98/30))*SUMIFS(76:76,$1:$1,DB$1+INT(-$N98/30)+1)+(INT(-$N98/30)+1--$N98/30)*SUMIFS(76:76,$1:$1,DB$1+INT(-$N98/30))))</f>
        <v>0</v>
      </c>
      <c r="DC98" s="40">
        <f>IF(DC$7="",0,IF(DC$1=MAX($1:$1),$R76-SUM($T98:DB98),IF(DC$1=1,SUMIFS(76:76,$1:$1,"&gt;="&amp;1,$1:$1,"&lt;="&amp;INT(-$N98/30))+(-$N98/30-INT(-$N98/30))*SUMIFS(76:76,$1:$1,INT(-$N98/30)+1),0)+(-$N98/30-INT(-$N98/30))*SUMIFS(76:76,$1:$1,DC$1+INT(-$N98/30)+1)+(INT(-$N98/30)+1--$N98/30)*SUMIFS(76:76,$1:$1,DC$1+INT(-$N98/30))))</f>
        <v>0</v>
      </c>
      <c r="DD98" s="40">
        <f>IF(DD$7="",0,IF(DD$1=MAX($1:$1),$R76-SUM($T98:DC98),IF(DD$1=1,SUMIFS(76:76,$1:$1,"&gt;="&amp;1,$1:$1,"&lt;="&amp;INT(-$N98/30))+(-$N98/30-INT(-$N98/30))*SUMIFS(76:76,$1:$1,INT(-$N98/30)+1),0)+(-$N98/30-INT(-$N98/30))*SUMIFS(76:76,$1:$1,DD$1+INT(-$N98/30)+1)+(INT(-$N98/30)+1--$N98/30)*SUMIFS(76:76,$1:$1,DD$1+INT(-$N98/30))))</f>
        <v>0</v>
      </c>
      <c r="DE98" s="40">
        <f>IF(DE$7="",0,IF(DE$1=MAX($1:$1),$R76-SUM($T98:DD98),IF(DE$1=1,SUMIFS(76:76,$1:$1,"&gt;="&amp;1,$1:$1,"&lt;="&amp;INT(-$N98/30))+(-$N98/30-INT(-$N98/30))*SUMIFS(76:76,$1:$1,INT(-$N98/30)+1),0)+(-$N98/30-INT(-$N98/30))*SUMIFS(76:76,$1:$1,DE$1+INT(-$N98/30)+1)+(INT(-$N98/30)+1--$N98/30)*SUMIFS(76:76,$1:$1,DE$1+INT(-$N98/30))))</f>
        <v>0</v>
      </c>
      <c r="DF98" s="40">
        <f>IF(DF$7="",0,IF(DF$1=MAX($1:$1),$R76-SUM($T98:DE98),IF(DF$1=1,SUMIFS(76:76,$1:$1,"&gt;="&amp;1,$1:$1,"&lt;="&amp;INT(-$N98/30))+(-$N98/30-INT(-$N98/30))*SUMIFS(76:76,$1:$1,INT(-$N98/30)+1),0)+(-$N98/30-INT(-$N98/30))*SUMIFS(76:76,$1:$1,DF$1+INT(-$N98/30)+1)+(INT(-$N98/30)+1--$N98/30)*SUMIFS(76:76,$1:$1,DF$1+INT(-$N98/30))))</f>
        <v>0</v>
      </c>
      <c r="DG98" s="40">
        <f>IF(DG$7="",0,IF(DG$1=MAX($1:$1),$R76-SUM($T98:DF98),IF(DG$1=1,SUMIFS(76:76,$1:$1,"&gt;="&amp;1,$1:$1,"&lt;="&amp;INT(-$N98/30))+(-$N98/30-INT(-$N98/30))*SUMIFS(76:76,$1:$1,INT(-$N98/30)+1),0)+(-$N98/30-INT(-$N98/30))*SUMIFS(76:76,$1:$1,DG$1+INT(-$N98/30)+1)+(INT(-$N98/30)+1--$N98/30)*SUMIFS(76:76,$1:$1,DG$1+INT(-$N98/30))))</f>
        <v>0</v>
      </c>
      <c r="DH98" s="40">
        <f>IF(DH$7="",0,IF(DH$1=MAX($1:$1),$R76-SUM($T98:DG98),IF(DH$1=1,SUMIFS(76:76,$1:$1,"&gt;="&amp;1,$1:$1,"&lt;="&amp;INT(-$N98/30))+(-$N98/30-INT(-$N98/30))*SUMIFS(76:76,$1:$1,INT(-$N98/30)+1),0)+(-$N98/30-INT(-$N98/30))*SUMIFS(76:76,$1:$1,DH$1+INT(-$N98/30)+1)+(INT(-$N98/30)+1--$N98/30)*SUMIFS(76:76,$1:$1,DH$1+INT(-$N98/30))))</f>
        <v>0</v>
      </c>
      <c r="DI98" s="40">
        <f>IF(DI$7="",0,IF(DI$1=MAX($1:$1),$R76-SUM($T98:DH98),IF(DI$1=1,SUMIFS(76:76,$1:$1,"&gt;="&amp;1,$1:$1,"&lt;="&amp;INT(-$N98/30))+(-$N98/30-INT(-$N98/30))*SUMIFS(76:76,$1:$1,INT(-$N98/30)+1),0)+(-$N98/30-INT(-$N98/30))*SUMIFS(76:76,$1:$1,DI$1+INT(-$N98/30)+1)+(INT(-$N98/30)+1--$N98/30)*SUMIFS(76:76,$1:$1,DI$1+INT(-$N98/30))))</f>
        <v>0</v>
      </c>
      <c r="DJ98" s="40">
        <f>IF(DJ$7="",0,IF(DJ$1=MAX($1:$1),$R76-SUM($T98:DI98),IF(DJ$1=1,SUMIFS(76:76,$1:$1,"&gt;="&amp;1,$1:$1,"&lt;="&amp;INT(-$N98/30))+(-$N98/30-INT(-$N98/30))*SUMIFS(76:76,$1:$1,INT(-$N98/30)+1),0)+(-$N98/30-INT(-$N98/30))*SUMIFS(76:76,$1:$1,DJ$1+INT(-$N98/30)+1)+(INT(-$N98/30)+1--$N98/30)*SUMIFS(76:76,$1:$1,DJ$1+INT(-$N98/30))))</f>
        <v>0</v>
      </c>
      <c r="DK98" s="40">
        <f>IF(DK$7="",0,IF(DK$1=MAX($1:$1),$R76-SUM($T98:DJ98),IF(DK$1=1,SUMIFS(76:76,$1:$1,"&gt;="&amp;1,$1:$1,"&lt;="&amp;INT(-$N98/30))+(-$N98/30-INT(-$N98/30))*SUMIFS(76:76,$1:$1,INT(-$N98/30)+1),0)+(-$N98/30-INT(-$N98/30))*SUMIFS(76:76,$1:$1,DK$1+INT(-$N98/30)+1)+(INT(-$N98/30)+1--$N98/30)*SUMIFS(76:76,$1:$1,DK$1+INT(-$N98/30))))</f>
        <v>0</v>
      </c>
      <c r="DL98" s="40">
        <f>IF(DL$7="",0,IF(DL$1=MAX($1:$1),$R76-SUM($T98:DK98),IF(DL$1=1,SUMIFS(76:76,$1:$1,"&gt;="&amp;1,$1:$1,"&lt;="&amp;INT(-$N98/30))+(-$N98/30-INT(-$N98/30))*SUMIFS(76:76,$1:$1,INT(-$N98/30)+1),0)+(-$N98/30-INT(-$N98/30))*SUMIFS(76:76,$1:$1,DL$1+INT(-$N98/30)+1)+(INT(-$N98/30)+1--$N98/30)*SUMIFS(76:76,$1:$1,DL$1+INT(-$N98/30))))</f>
        <v>0</v>
      </c>
      <c r="DM98" s="40">
        <f>IF(DM$7="",0,IF(DM$1=MAX($1:$1),$R76-SUM($T98:DL98),IF(DM$1=1,SUMIFS(76:76,$1:$1,"&gt;="&amp;1,$1:$1,"&lt;="&amp;INT(-$N98/30))+(-$N98/30-INT(-$N98/30))*SUMIFS(76:76,$1:$1,INT(-$N98/30)+1),0)+(-$N98/30-INT(-$N98/30))*SUMIFS(76:76,$1:$1,DM$1+INT(-$N98/30)+1)+(INT(-$N98/30)+1--$N98/30)*SUMIFS(76:76,$1:$1,DM$1+INT(-$N98/30))))</f>
        <v>0</v>
      </c>
      <c r="DN98" s="40">
        <f>IF(DN$7="",0,IF(DN$1=MAX($1:$1),$R76-SUM($T98:DM98),IF(DN$1=1,SUMIFS(76:76,$1:$1,"&gt;="&amp;1,$1:$1,"&lt;="&amp;INT(-$N98/30))+(-$N98/30-INT(-$N98/30))*SUMIFS(76:76,$1:$1,INT(-$N98/30)+1),0)+(-$N98/30-INT(-$N98/30))*SUMIFS(76:76,$1:$1,DN$1+INT(-$N98/30)+1)+(INT(-$N98/30)+1--$N98/30)*SUMIFS(76:76,$1:$1,DN$1+INT(-$N98/30))))</f>
        <v>0</v>
      </c>
      <c r="DO98" s="40">
        <f>IF(DO$7="",0,IF(DO$1=MAX($1:$1),$R76-SUM($T98:DN98),IF(DO$1=1,SUMIFS(76:76,$1:$1,"&gt;="&amp;1,$1:$1,"&lt;="&amp;INT(-$N98/30))+(-$N98/30-INT(-$N98/30))*SUMIFS(76:76,$1:$1,INT(-$N98/30)+1),0)+(-$N98/30-INT(-$N98/30))*SUMIFS(76:76,$1:$1,DO$1+INT(-$N98/30)+1)+(INT(-$N98/30)+1--$N98/30)*SUMIFS(76:76,$1:$1,DO$1+INT(-$N98/30))))</f>
        <v>0</v>
      </c>
      <c r="DP98" s="40">
        <f>IF(DP$7="",0,IF(DP$1=MAX($1:$1),$R76-SUM($T98:DO98),IF(DP$1=1,SUMIFS(76:76,$1:$1,"&gt;="&amp;1,$1:$1,"&lt;="&amp;INT(-$N98/30))+(-$N98/30-INT(-$N98/30))*SUMIFS(76:76,$1:$1,INT(-$N98/30)+1),0)+(-$N98/30-INT(-$N98/30))*SUMIFS(76:76,$1:$1,DP$1+INT(-$N98/30)+1)+(INT(-$N98/30)+1--$N98/30)*SUMIFS(76:76,$1:$1,DP$1+INT(-$N98/30))))</f>
        <v>0</v>
      </c>
      <c r="DQ98" s="40">
        <f>IF(DQ$7="",0,IF(DQ$1=MAX($1:$1),$R76-SUM($T98:DP98),IF(DQ$1=1,SUMIFS(76:76,$1:$1,"&gt;="&amp;1,$1:$1,"&lt;="&amp;INT(-$N98/30))+(-$N98/30-INT(-$N98/30))*SUMIFS(76:76,$1:$1,INT(-$N98/30)+1),0)+(-$N98/30-INT(-$N98/30))*SUMIFS(76:76,$1:$1,DQ$1+INT(-$N98/30)+1)+(INT(-$N98/30)+1--$N98/30)*SUMIFS(76:76,$1:$1,DQ$1+INT(-$N98/30))))</f>
        <v>0</v>
      </c>
      <c r="DR98" s="40">
        <f>IF(DR$7="",0,IF(DR$1=MAX($1:$1),$R76-SUM($T98:DQ98),IF(DR$1=1,SUMIFS(76:76,$1:$1,"&gt;="&amp;1,$1:$1,"&lt;="&amp;INT(-$N98/30))+(-$N98/30-INT(-$N98/30))*SUMIFS(76:76,$1:$1,INT(-$N98/30)+1),0)+(-$N98/30-INT(-$N98/30))*SUMIFS(76:76,$1:$1,DR$1+INT(-$N98/30)+1)+(INT(-$N98/30)+1--$N98/30)*SUMIFS(76:76,$1:$1,DR$1+INT(-$N98/30))))</f>
        <v>0</v>
      </c>
      <c r="DS98" s="40">
        <f>IF(DS$7="",0,IF(DS$1=MAX($1:$1),$R76-SUM($T98:DR98),IF(DS$1=1,SUMIFS(76:76,$1:$1,"&gt;="&amp;1,$1:$1,"&lt;="&amp;INT(-$N98/30))+(-$N98/30-INT(-$N98/30))*SUMIFS(76:76,$1:$1,INT(-$N98/30)+1),0)+(-$N98/30-INT(-$N98/30))*SUMIFS(76:76,$1:$1,DS$1+INT(-$N98/30)+1)+(INT(-$N98/30)+1--$N98/30)*SUMIFS(76:76,$1:$1,DS$1+INT(-$N98/30))))</f>
        <v>0</v>
      </c>
      <c r="DT98" s="40">
        <f>IF(DT$7="",0,IF(DT$1=MAX($1:$1),$R76-SUM($T98:DS98),IF(DT$1=1,SUMIFS(76:76,$1:$1,"&gt;="&amp;1,$1:$1,"&lt;="&amp;INT(-$N98/30))+(-$N98/30-INT(-$N98/30))*SUMIFS(76:76,$1:$1,INT(-$N98/30)+1),0)+(-$N98/30-INT(-$N98/30))*SUMIFS(76:76,$1:$1,DT$1+INT(-$N98/30)+1)+(INT(-$N98/30)+1--$N98/30)*SUMIFS(76:76,$1:$1,DT$1+INT(-$N98/30))))</f>
        <v>0</v>
      </c>
      <c r="DU98" s="40">
        <f>IF(DU$7="",0,IF(DU$1=MAX($1:$1),$R76-SUM($T98:DT98),IF(DU$1=1,SUMIFS(76:76,$1:$1,"&gt;="&amp;1,$1:$1,"&lt;="&amp;INT(-$N98/30))+(-$N98/30-INT(-$N98/30))*SUMIFS(76:76,$1:$1,INT(-$N98/30)+1),0)+(-$N98/30-INT(-$N98/30))*SUMIFS(76:76,$1:$1,DU$1+INT(-$N98/30)+1)+(INT(-$N98/30)+1--$N98/30)*SUMIFS(76:76,$1:$1,DU$1+INT(-$N98/30))))</f>
        <v>0</v>
      </c>
      <c r="DV98" s="40">
        <f>IF(DV$7="",0,IF(DV$1=MAX($1:$1),$R76-SUM($T98:DU98),IF(DV$1=1,SUMIFS(76:76,$1:$1,"&gt;="&amp;1,$1:$1,"&lt;="&amp;INT(-$N98/30))+(-$N98/30-INT(-$N98/30))*SUMIFS(76:76,$1:$1,INT(-$N98/30)+1),0)+(-$N98/30-INT(-$N98/30))*SUMIFS(76:76,$1:$1,DV$1+INT(-$N98/30)+1)+(INT(-$N98/30)+1--$N98/30)*SUMIFS(76:76,$1:$1,DV$1+INT(-$N98/30))))</f>
        <v>0</v>
      </c>
      <c r="DW98" s="40">
        <f>IF(DW$7="",0,IF(DW$1=MAX($1:$1),$R76-SUM($T98:DV98),IF(DW$1=1,SUMIFS(76:76,$1:$1,"&gt;="&amp;1,$1:$1,"&lt;="&amp;INT(-$N98/30))+(-$N98/30-INT(-$N98/30))*SUMIFS(76:76,$1:$1,INT(-$N98/30)+1),0)+(-$N98/30-INT(-$N98/30))*SUMIFS(76:76,$1:$1,DW$1+INT(-$N98/30)+1)+(INT(-$N98/30)+1--$N98/30)*SUMIFS(76:76,$1:$1,DW$1+INT(-$N98/30))))</f>
        <v>0</v>
      </c>
      <c r="DX98" s="40">
        <f>IF(DX$7="",0,IF(DX$1=MAX($1:$1),$R76-SUM($T98:DW98),IF(DX$1=1,SUMIFS(76:76,$1:$1,"&gt;="&amp;1,$1:$1,"&lt;="&amp;INT(-$N98/30))+(-$N98/30-INT(-$N98/30))*SUMIFS(76:76,$1:$1,INT(-$N98/30)+1),0)+(-$N98/30-INT(-$N98/30))*SUMIFS(76:76,$1:$1,DX$1+INT(-$N98/30)+1)+(INT(-$N98/30)+1--$N98/30)*SUMIFS(76:76,$1:$1,DX$1+INT(-$N98/30))))</f>
        <v>0</v>
      </c>
      <c r="DY98" s="40">
        <f>IF(DY$7="",0,IF(DY$1=MAX($1:$1),$R76-SUM($T98:DX98),IF(DY$1=1,SUMIFS(76:76,$1:$1,"&gt;="&amp;1,$1:$1,"&lt;="&amp;INT(-$N98/30))+(-$N98/30-INT(-$N98/30))*SUMIFS(76:76,$1:$1,INT(-$N98/30)+1),0)+(-$N98/30-INT(-$N98/30))*SUMIFS(76:76,$1:$1,DY$1+INT(-$N98/30)+1)+(INT(-$N98/30)+1--$N98/30)*SUMIFS(76:76,$1:$1,DY$1+INT(-$N98/30))))</f>
        <v>0</v>
      </c>
      <c r="DZ98" s="40">
        <f>IF(DZ$7="",0,IF(DZ$1=MAX($1:$1),$R76-SUM($T98:DY98),IF(DZ$1=1,SUMIFS(76:76,$1:$1,"&gt;="&amp;1,$1:$1,"&lt;="&amp;INT(-$N98/30))+(-$N98/30-INT(-$N98/30))*SUMIFS(76:76,$1:$1,INT(-$N98/30)+1),0)+(-$N98/30-INT(-$N98/30))*SUMIFS(76:76,$1:$1,DZ$1+INT(-$N98/30)+1)+(INT(-$N98/30)+1--$N98/30)*SUMIFS(76:76,$1:$1,DZ$1+INT(-$N98/30))))</f>
        <v>0</v>
      </c>
      <c r="EA98" s="40">
        <f>IF(EA$7="",0,IF(EA$1=MAX($1:$1),$R76-SUM($T98:DZ98),IF(EA$1=1,SUMIFS(76:76,$1:$1,"&gt;="&amp;1,$1:$1,"&lt;="&amp;INT(-$N98/30))+(-$N98/30-INT(-$N98/30))*SUMIFS(76:76,$1:$1,INT(-$N98/30)+1),0)+(-$N98/30-INT(-$N98/30))*SUMIFS(76:76,$1:$1,EA$1+INT(-$N98/30)+1)+(INT(-$N98/30)+1--$N98/30)*SUMIFS(76:76,$1:$1,EA$1+INT(-$N98/30))))</f>
        <v>0</v>
      </c>
      <c r="EB98" s="40">
        <f>IF(EB$7="",0,IF(EB$1=MAX($1:$1),$R76-SUM($T98:EA98),IF(EB$1=1,SUMIFS(76:76,$1:$1,"&gt;="&amp;1,$1:$1,"&lt;="&amp;INT(-$N98/30))+(-$N98/30-INT(-$N98/30))*SUMIFS(76:76,$1:$1,INT(-$N98/30)+1),0)+(-$N98/30-INT(-$N98/30))*SUMIFS(76:76,$1:$1,EB$1+INT(-$N98/30)+1)+(INT(-$N98/30)+1--$N98/30)*SUMIFS(76:76,$1:$1,EB$1+INT(-$N98/30))))</f>
        <v>0</v>
      </c>
      <c r="EC98" s="40">
        <f>IF(EC$7="",0,IF(EC$1=MAX($1:$1),$R76-SUM($T98:EB98),IF(EC$1=1,SUMIFS(76:76,$1:$1,"&gt;="&amp;1,$1:$1,"&lt;="&amp;INT(-$N98/30))+(-$N98/30-INT(-$N98/30))*SUMIFS(76:76,$1:$1,INT(-$N98/30)+1),0)+(-$N98/30-INT(-$N98/30))*SUMIFS(76:76,$1:$1,EC$1+INT(-$N98/30)+1)+(INT(-$N98/30)+1--$N98/30)*SUMIFS(76:76,$1:$1,EC$1+INT(-$N98/30))))</f>
        <v>0</v>
      </c>
      <c r="ED98" s="40">
        <f>IF(ED$7="",0,IF(ED$1=MAX($1:$1),$R76-SUM($T98:EC98),IF(ED$1=1,SUMIFS(76:76,$1:$1,"&gt;="&amp;1,$1:$1,"&lt;="&amp;INT(-$N98/30))+(-$N98/30-INT(-$N98/30))*SUMIFS(76:76,$1:$1,INT(-$N98/30)+1),0)+(-$N98/30-INT(-$N98/30))*SUMIFS(76:76,$1:$1,ED$1+INT(-$N98/30)+1)+(INT(-$N98/30)+1--$N98/30)*SUMIFS(76:76,$1:$1,ED$1+INT(-$N98/30))))</f>
        <v>0</v>
      </c>
      <c r="EE98" s="40">
        <f>IF(EE$7="",0,IF(EE$1=MAX($1:$1),$R76-SUM($T98:ED98),IF(EE$1=1,SUMIFS(76:76,$1:$1,"&gt;="&amp;1,$1:$1,"&lt;="&amp;INT(-$N98/30))+(-$N98/30-INT(-$N98/30))*SUMIFS(76:76,$1:$1,INT(-$N98/30)+1),0)+(-$N98/30-INT(-$N98/30))*SUMIFS(76:76,$1:$1,EE$1+INT(-$N98/30)+1)+(INT(-$N98/30)+1--$N98/30)*SUMIFS(76:76,$1:$1,EE$1+INT(-$N98/30))))</f>
        <v>0</v>
      </c>
      <c r="EF98" s="40">
        <f>IF(EF$7="",0,IF(EF$1=MAX($1:$1),$R76-SUM($T98:EE98),IF(EF$1=1,SUMIFS(76:76,$1:$1,"&gt;="&amp;1,$1:$1,"&lt;="&amp;INT(-$N98/30))+(-$N98/30-INT(-$N98/30))*SUMIFS(76:76,$1:$1,INT(-$N98/30)+1),0)+(-$N98/30-INT(-$N98/30))*SUMIFS(76:76,$1:$1,EF$1+INT(-$N98/30)+1)+(INT(-$N98/30)+1--$N98/30)*SUMIFS(76:76,$1:$1,EF$1+INT(-$N98/30))))</f>
        <v>0</v>
      </c>
      <c r="EG98" s="40">
        <f>IF(EG$7="",0,IF(EG$1=MAX($1:$1),$R76-SUM($T98:EF98),IF(EG$1=1,SUMIFS(76:76,$1:$1,"&gt;="&amp;1,$1:$1,"&lt;="&amp;INT(-$N98/30))+(-$N98/30-INT(-$N98/30))*SUMIFS(76:76,$1:$1,INT(-$N98/30)+1),0)+(-$N98/30-INT(-$N98/30))*SUMIFS(76:76,$1:$1,EG$1+INT(-$N98/30)+1)+(INT(-$N98/30)+1--$N98/30)*SUMIFS(76:76,$1:$1,EG$1+INT(-$N98/30))))</f>
        <v>0</v>
      </c>
      <c r="EH98" s="40">
        <f>IF(EH$7="",0,IF(EH$1=MAX($1:$1),$R76-SUM($T98:EG98),IF(EH$1=1,SUMIFS(76:76,$1:$1,"&gt;="&amp;1,$1:$1,"&lt;="&amp;INT(-$N98/30))+(-$N98/30-INT(-$N98/30))*SUMIFS(76:76,$1:$1,INT(-$N98/30)+1),0)+(-$N98/30-INT(-$N98/30))*SUMIFS(76:76,$1:$1,EH$1+INT(-$N98/30)+1)+(INT(-$N98/30)+1--$N98/30)*SUMIFS(76:76,$1:$1,EH$1+INT(-$N98/30))))</f>
        <v>0</v>
      </c>
      <c r="EI98" s="40">
        <f>IF(EI$7="",0,IF(EI$1=MAX($1:$1),$R76-SUM($T98:EH98),IF(EI$1=1,SUMIFS(76:76,$1:$1,"&gt;="&amp;1,$1:$1,"&lt;="&amp;INT(-$N98/30))+(-$N98/30-INT(-$N98/30))*SUMIFS(76:76,$1:$1,INT(-$N98/30)+1),0)+(-$N98/30-INT(-$N98/30))*SUMIFS(76:76,$1:$1,EI$1+INT(-$N98/30)+1)+(INT(-$N98/30)+1--$N98/30)*SUMIFS(76:76,$1:$1,EI$1+INT(-$N98/30))))</f>
        <v>0</v>
      </c>
      <c r="EJ98" s="40">
        <f>IF(EJ$7="",0,IF(EJ$1=MAX($1:$1),$R76-SUM($T98:EI98),IF(EJ$1=1,SUMIFS(76:76,$1:$1,"&gt;="&amp;1,$1:$1,"&lt;="&amp;INT(-$N98/30))+(-$N98/30-INT(-$N98/30))*SUMIFS(76:76,$1:$1,INT(-$N98/30)+1),0)+(-$N98/30-INT(-$N98/30))*SUMIFS(76:76,$1:$1,EJ$1+INT(-$N98/30)+1)+(INT(-$N98/30)+1--$N98/30)*SUMIFS(76:76,$1:$1,EJ$1+INT(-$N98/30))))</f>
        <v>0</v>
      </c>
      <c r="EK98" s="40">
        <f>IF(EK$7="",0,IF(EK$1=MAX($1:$1),$R76-SUM($T98:EJ98),IF(EK$1=1,SUMIFS(76:76,$1:$1,"&gt;="&amp;1,$1:$1,"&lt;="&amp;INT(-$N98/30))+(-$N98/30-INT(-$N98/30))*SUMIFS(76:76,$1:$1,INT(-$N98/30)+1),0)+(-$N98/30-INT(-$N98/30))*SUMIFS(76:76,$1:$1,EK$1+INT(-$N98/30)+1)+(INT(-$N98/30)+1--$N98/30)*SUMIFS(76:76,$1:$1,EK$1+INT(-$N98/30))))</f>
        <v>0</v>
      </c>
      <c r="EL98" s="40">
        <f>IF(EL$7="",0,IF(EL$1=MAX($1:$1),$R76-SUM($T98:EK98),IF(EL$1=1,SUMIFS(76:76,$1:$1,"&gt;="&amp;1,$1:$1,"&lt;="&amp;INT(-$N98/30))+(-$N98/30-INT(-$N98/30))*SUMIFS(76:76,$1:$1,INT(-$N98/30)+1),0)+(-$N98/30-INT(-$N98/30))*SUMIFS(76:76,$1:$1,EL$1+INT(-$N98/30)+1)+(INT(-$N98/30)+1--$N98/30)*SUMIFS(76:76,$1:$1,EL$1+INT(-$N98/30))))</f>
        <v>0</v>
      </c>
      <c r="EM98" s="40">
        <f>IF(EM$7="",0,IF(EM$1=MAX($1:$1),$R76-SUM($T98:EL98),IF(EM$1=1,SUMIFS(76:76,$1:$1,"&gt;="&amp;1,$1:$1,"&lt;="&amp;INT(-$N98/30))+(-$N98/30-INT(-$N98/30))*SUMIFS(76:76,$1:$1,INT(-$N98/30)+1),0)+(-$N98/30-INT(-$N98/30))*SUMIFS(76:76,$1:$1,EM$1+INT(-$N98/30)+1)+(INT(-$N98/30)+1--$N98/30)*SUMIFS(76:76,$1:$1,EM$1+INT(-$N98/30))))</f>
        <v>0</v>
      </c>
      <c r="EN98" s="40">
        <f>IF(EN$7="",0,IF(EN$1=MAX($1:$1),$R76-SUM($T98:EM98),IF(EN$1=1,SUMIFS(76:76,$1:$1,"&gt;="&amp;1,$1:$1,"&lt;="&amp;INT(-$N98/30))+(-$N98/30-INT(-$N98/30))*SUMIFS(76:76,$1:$1,INT(-$N98/30)+1),0)+(-$N98/30-INT(-$N98/30))*SUMIFS(76:76,$1:$1,EN$1+INT(-$N98/30)+1)+(INT(-$N98/30)+1--$N98/30)*SUMIFS(76:76,$1:$1,EN$1+INT(-$N98/30))))</f>
        <v>0</v>
      </c>
      <c r="EO98" s="40">
        <f>IF(EO$7="",0,IF(EO$1=MAX($1:$1),$R76-SUM($T98:EN98),IF(EO$1=1,SUMIFS(76:76,$1:$1,"&gt;="&amp;1,$1:$1,"&lt;="&amp;INT(-$N98/30))+(-$N98/30-INT(-$N98/30))*SUMIFS(76:76,$1:$1,INT(-$N98/30)+1),0)+(-$N98/30-INT(-$N98/30))*SUMIFS(76:76,$1:$1,EO$1+INT(-$N98/30)+1)+(INT(-$N98/30)+1--$N98/30)*SUMIFS(76:76,$1:$1,EO$1+INT(-$N98/30))))</f>
        <v>0</v>
      </c>
      <c r="EP98" s="40">
        <f>IF(EP$7="",0,IF(EP$1=MAX($1:$1),$R76-SUM($T98:EO98),IF(EP$1=1,SUMIFS(76:76,$1:$1,"&gt;="&amp;1,$1:$1,"&lt;="&amp;INT(-$N98/30))+(-$N98/30-INT(-$N98/30))*SUMIFS(76:76,$1:$1,INT(-$N98/30)+1),0)+(-$N98/30-INT(-$N98/30))*SUMIFS(76:76,$1:$1,EP$1+INT(-$N98/30)+1)+(INT(-$N98/30)+1--$N98/30)*SUMIFS(76:76,$1:$1,EP$1+INT(-$N98/30))))</f>
        <v>0</v>
      </c>
      <c r="EQ98" s="40">
        <f>IF(EQ$7="",0,IF(EQ$1=MAX($1:$1),$R76-SUM($T98:EP98),IF(EQ$1=1,SUMIFS(76:76,$1:$1,"&gt;="&amp;1,$1:$1,"&lt;="&amp;INT(-$N98/30))+(-$N98/30-INT(-$N98/30))*SUMIFS(76:76,$1:$1,INT(-$N98/30)+1),0)+(-$N98/30-INT(-$N98/30))*SUMIFS(76:76,$1:$1,EQ$1+INT(-$N98/30)+1)+(INT(-$N98/30)+1--$N98/30)*SUMIFS(76:76,$1:$1,EQ$1+INT(-$N98/30))))</f>
        <v>0</v>
      </c>
      <c r="ER98" s="40">
        <f>IF(ER$7="",0,IF(ER$1=MAX($1:$1),$R76-SUM($T98:EQ98),IF(ER$1=1,SUMIFS(76:76,$1:$1,"&gt;="&amp;1,$1:$1,"&lt;="&amp;INT(-$N98/30))+(-$N98/30-INT(-$N98/30))*SUMIFS(76:76,$1:$1,INT(-$N98/30)+1),0)+(-$N98/30-INT(-$N98/30))*SUMIFS(76:76,$1:$1,ER$1+INT(-$N98/30)+1)+(INT(-$N98/30)+1--$N98/30)*SUMIFS(76:76,$1:$1,ER$1+INT(-$N98/30))))</f>
        <v>0</v>
      </c>
      <c r="ES98" s="40">
        <f>IF(ES$7="",0,IF(ES$1=MAX($1:$1),$R76-SUM($T98:ER98),IF(ES$1=1,SUMIFS(76:76,$1:$1,"&gt;="&amp;1,$1:$1,"&lt;="&amp;INT(-$N98/30))+(-$N98/30-INT(-$N98/30))*SUMIFS(76:76,$1:$1,INT(-$N98/30)+1),0)+(-$N98/30-INT(-$N98/30))*SUMIFS(76:76,$1:$1,ES$1+INT(-$N98/30)+1)+(INT(-$N98/30)+1--$N98/30)*SUMIFS(76:76,$1:$1,ES$1+INT(-$N98/30))))</f>
        <v>0</v>
      </c>
      <c r="ET98" s="40">
        <f>IF(ET$7="",0,IF(ET$1=MAX($1:$1),$R76-SUM($T98:ES98),IF(ET$1=1,SUMIFS(76:76,$1:$1,"&gt;="&amp;1,$1:$1,"&lt;="&amp;INT(-$N98/30))+(-$N98/30-INT(-$N98/30))*SUMIFS(76:76,$1:$1,INT(-$N98/30)+1),0)+(-$N98/30-INT(-$N98/30))*SUMIFS(76:76,$1:$1,ET$1+INT(-$N98/30)+1)+(INT(-$N98/30)+1--$N98/30)*SUMIFS(76:76,$1:$1,ET$1+INT(-$N98/30))))</f>
        <v>0</v>
      </c>
      <c r="EU98" s="40">
        <f>IF(EU$7="",0,IF(EU$1=MAX($1:$1),$R76-SUM($T98:ET98),IF(EU$1=1,SUMIFS(76:76,$1:$1,"&gt;="&amp;1,$1:$1,"&lt;="&amp;INT(-$N98/30))+(-$N98/30-INT(-$N98/30))*SUMIFS(76:76,$1:$1,INT(-$N98/30)+1),0)+(-$N98/30-INT(-$N98/30))*SUMIFS(76:76,$1:$1,EU$1+INT(-$N98/30)+1)+(INT(-$N98/30)+1--$N98/30)*SUMIFS(76:76,$1:$1,EU$1+INT(-$N98/30))))</f>
        <v>0</v>
      </c>
      <c r="EV98" s="40">
        <f>IF(EV$7="",0,IF(EV$1=MAX($1:$1),$R76-SUM($T98:EU98),IF(EV$1=1,SUMIFS(76:76,$1:$1,"&gt;="&amp;1,$1:$1,"&lt;="&amp;INT(-$N98/30))+(-$N98/30-INT(-$N98/30))*SUMIFS(76:76,$1:$1,INT(-$N98/30)+1),0)+(-$N98/30-INT(-$N98/30))*SUMIFS(76:76,$1:$1,EV$1+INT(-$N98/30)+1)+(INT(-$N98/30)+1--$N98/30)*SUMIFS(76:76,$1:$1,EV$1+INT(-$N98/30))))</f>
        <v>0</v>
      </c>
      <c r="EW98" s="40">
        <f>IF(EW$7="",0,IF(EW$1=MAX($1:$1),$R76-SUM($T98:EV98),IF(EW$1=1,SUMIFS(76:76,$1:$1,"&gt;="&amp;1,$1:$1,"&lt;="&amp;INT(-$N98/30))+(-$N98/30-INT(-$N98/30))*SUMIFS(76:76,$1:$1,INT(-$N98/30)+1),0)+(-$N98/30-INT(-$N98/30))*SUMIFS(76:76,$1:$1,EW$1+INT(-$N98/30)+1)+(INT(-$N98/30)+1--$N98/30)*SUMIFS(76:76,$1:$1,EW$1+INT(-$N98/30))))</f>
        <v>0</v>
      </c>
      <c r="EX98" s="40">
        <f>IF(EX$7="",0,IF(EX$1=MAX($1:$1),$R76-SUM($T98:EW98),IF(EX$1=1,SUMIFS(76:76,$1:$1,"&gt;="&amp;1,$1:$1,"&lt;="&amp;INT(-$N98/30))+(-$N98/30-INT(-$N98/30))*SUMIFS(76:76,$1:$1,INT(-$N98/30)+1),0)+(-$N98/30-INT(-$N98/30))*SUMIFS(76:76,$1:$1,EX$1+INT(-$N98/30)+1)+(INT(-$N98/30)+1--$N98/30)*SUMIFS(76:76,$1:$1,EX$1+INT(-$N98/30))))</f>
        <v>0</v>
      </c>
      <c r="EY98" s="40">
        <f>IF(EY$7="",0,IF(EY$1=MAX($1:$1),$R76-SUM($T98:EX98),IF(EY$1=1,SUMIFS(76:76,$1:$1,"&gt;="&amp;1,$1:$1,"&lt;="&amp;INT(-$N98/30))+(-$N98/30-INT(-$N98/30))*SUMIFS(76:76,$1:$1,INT(-$N98/30)+1),0)+(-$N98/30-INT(-$N98/30))*SUMIFS(76:76,$1:$1,EY$1+INT(-$N98/30)+1)+(INT(-$N98/30)+1--$N98/30)*SUMIFS(76:76,$1:$1,EY$1+INT(-$N98/30))))</f>
        <v>0</v>
      </c>
      <c r="EZ98" s="40">
        <f>IF(EZ$7="",0,IF(EZ$1=MAX($1:$1),$R76-SUM($T98:EY98),IF(EZ$1=1,SUMIFS(76:76,$1:$1,"&gt;="&amp;1,$1:$1,"&lt;="&amp;INT(-$N98/30))+(-$N98/30-INT(-$N98/30))*SUMIFS(76:76,$1:$1,INT(-$N98/30)+1),0)+(-$N98/30-INT(-$N98/30))*SUMIFS(76:76,$1:$1,EZ$1+INT(-$N98/30)+1)+(INT(-$N98/30)+1--$N98/30)*SUMIFS(76:76,$1:$1,EZ$1+INT(-$N98/30))))</f>
        <v>0</v>
      </c>
      <c r="FA98" s="40">
        <f>IF(FA$7="",0,IF(FA$1=MAX($1:$1),$R76-SUM($T98:EZ98),IF(FA$1=1,SUMIFS(76:76,$1:$1,"&gt;="&amp;1,$1:$1,"&lt;="&amp;INT(-$N98/30))+(-$N98/30-INT(-$N98/30))*SUMIFS(76:76,$1:$1,INT(-$N98/30)+1),0)+(-$N98/30-INT(-$N98/30))*SUMIFS(76:76,$1:$1,FA$1+INT(-$N98/30)+1)+(INT(-$N98/30)+1--$N98/30)*SUMIFS(76:76,$1:$1,FA$1+INT(-$N98/30))))</f>
        <v>0</v>
      </c>
      <c r="FB98" s="40">
        <f>IF(FB$7="",0,IF(FB$1=MAX($1:$1),$R76-SUM($T98:FA98),IF(FB$1=1,SUMIFS(76:76,$1:$1,"&gt;="&amp;1,$1:$1,"&lt;="&amp;INT(-$N98/30))+(-$N98/30-INT(-$N98/30))*SUMIFS(76:76,$1:$1,INT(-$N98/30)+1),0)+(-$N98/30-INT(-$N98/30))*SUMIFS(76:76,$1:$1,FB$1+INT(-$N98/30)+1)+(INT(-$N98/30)+1--$N98/30)*SUMIFS(76:76,$1:$1,FB$1+INT(-$N98/30))))</f>
        <v>0</v>
      </c>
      <c r="FC98" s="40">
        <f>IF(FC$7="",0,IF(FC$1=MAX($1:$1),$R76-SUM($T98:FB98),IF(FC$1=1,SUMIFS(76:76,$1:$1,"&gt;="&amp;1,$1:$1,"&lt;="&amp;INT(-$N98/30))+(-$N98/30-INT(-$N98/30))*SUMIFS(76:76,$1:$1,INT(-$N98/30)+1),0)+(-$N98/30-INT(-$N98/30))*SUMIFS(76:76,$1:$1,FC$1+INT(-$N98/30)+1)+(INT(-$N98/30)+1--$N98/30)*SUMIFS(76:76,$1:$1,FC$1+INT(-$N98/30))))</f>
        <v>0</v>
      </c>
      <c r="FD98" s="40">
        <f>IF(FD$7="",0,IF(FD$1=MAX($1:$1),$R76-SUM($T98:FC98),IF(FD$1=1,SUMIFS(76:76,$1:$1,"&gt;="&amp;1,$1:$1,"&lt;="&amp;INT(-$N98/30))+(-$N98/30-INT(-$N98/30))*SUMIFS(76:76,$1:$1,INT(-$N98/30)+1),0)+(-$N98/30-INT(-$N98/30))*SUMIFS(76:76,$1:$1,FD$1+INT(-$N98/30)+1)+(INT(-$N98/30)+1--$N98/30)*SUMIFS(76:76,$1:$1,FD$1+INT(-$N98/30))))</f>
        <v>0</v>
      </c>
      <c r="FE98" s="40">
        <f>IF(FE$7="",0,IF(FE$1=MAX($1:$1),$R76-SUM($T98:FD98),IF(FE$1=1,SUMIFS(76:76,$1:$1,"&gt;="&amp;1,$1:$1,"&lt;="&amp;INT(-$N98/30))+(-$N98/30-INT(-$N98/30))*SUMIFS(76:76,$1:$1,INT(-$N98/30)+1),0)+(-$N98/30-INT(-$N98/30))*SUMIFS(76:76,$1:$1,FE$1+INT(-$N98/30)+1)+(INT(-$N98/30)+1--$N98/30)*SUMIFS(76:76,$1:$1,FE$1+INT(-$N98/30))))</f>
        <v>0</v>
      </c>
      <c r="FF98" s="40">
        <f>IF(FF$7="",0,IF(FF$1=MAX($1:$1),$R76-SUM($T98:FE98),IF(FF$1=1,SUMIFS(76:76,$1:$1,"&gt;="&amp;1,$1:$1,"&lt;="&amp;INT(-$N98/30))+(-$N98/30-INT(-$N98/30))*SUMIFS(76:76,$1:$1,INT(-$N98/30)+1),0)+(-$N98/30-INT(-$N98/30))*SUMIFS(76:76,$1:$1,FF$1+INT(-$N98/30)+1)+(INT(-$N98/30)+1--$N98/30)*SUMIFS(76:76,$1:$1,FF$1+INT(-$N98/30))))</f>
        <v>0</v>
      </c>
      <c r="FG98" s="40">
        <f>IF(FG$7="",0,IF(FG$1=MAX($1:$1),$R76-SUM($T98:FF98),IF(FG$1=1,SUMIFS(76:76,$1:$1,"&gt;="&amp;1,$1:$1,"&lt;="&amp;INT(-$N98/30))+(-$N98/30-INT(-$N98/30))*SUMIFS(76:76,$1:$1,INT(-$N98/30)+1),0)+(-$N98/30-INT(-$N98/30))*SUMIFS(76:76,$1:$1,FG$1+INT(-$N98/30)+1)+(INT(-$N98/30)+1--$N98/30)*SUMIFS(76:76,$1:$1,FG$1+INT(-$N98/30))))</f>
        <v>0</v>
      </c>
      <c r="FH98" s="40">
        <f>IF(FH$7="",0,IF(FH$1=MAX($1:$1),$R76-SUM($T98:FG98),IF(FH$1=1,SUMIFS(76:76,$1:$1,"&gt;="&amp;1,$1:$1,"&lt;="&amp;INT(-$N98/30))+(-$N98/30-INT(-$N98/30))*SUMIFS(76:76,$1:$1,INT(-$N98/30)+1),0)+(-$N98/30-INT(-$N98/30))*SUMIFS(76:76,$1:$1,FH$1+INT(-$N98/30)+1)+(INT(-$N98/30)+1--$N98/30)*SUMIFS(76:76,$1:$1,FH$1+INT(-$N98/30))))</f>
        <v>0</v>
      </c>
      <c r="FI98" s="40">
        <f>IF(FI$7="",0,IF(FI$1=MAX($1:$1),$R76-SUM($T98:FH98),IF(FI$1=1,SUMIFS(76:76,$1:$1,"&gt;="&amp;1,$1:$1,"&lt;="&amp;INT(-$N98/30))+(-$N98/30-INT(-$N98/30))*SUMIFS(76:76,$1:$1,INT(-$N98/30)+1),0)+(-$N98/30-INT(-$N98/30))*SUMIFS(76:76,$1:$1,FI$1+INT(-$N98/30)+1)+(INT(-$N98/30)+1--$N98/30)*SUMIFS(76:76,$1:$1,FI$1+INT(-$N98/30))))</f>
        <v>0</v>
      </c>
      <c r="FJ98" s="40">
        <f>IF(FJ$7="",0,IF(FJ$1=MAX($1:$1),$R76-SUM($T98:FI98),IF(FJ$1=1,SUMIFS(76:76,$1:$1,"&gt;="&amp;1,$1:$1,"&lt;="&amp;INT(-$N98/30))+(-$N98/30-INT(-$N98/30))*SUMIFS(76:76,$1:$1,INT(-$N98/30)+1),0)+(-$N98/30-INT(-$N98/30))*SUMIFS(76:76,$1:$1,FJ$1+INT(-$N98/30)+1)+(INT(-$N98/30)+1--$N98/30)*SUMIFS(76:76,$1:$1,FJ$1+INT(-$N98/30))))</f>
        <v>0</v>
      </c>
      <c r="FK98" s="40">
        <f>IF(FK$7="",0,IF(FK$1=MAX($1:$1),$R76-SUM($T98:FJ98),IF(FK$1=1,SUMIFS(76:76,$1:$1,"&gt;="&amp;1,$1:$1,"&lt;="&amp;INT(-$N98/30))+(-$N98/30-INT(-$N98/30))*SUMIFS(76:76,$1:$1,INT(-$N98/30)+1),0)+(-$N98/30-INT(-$N98/30))*SUMIFS(76:76,$1:$1,FK$1+INT(-$N98/30)+1)+(INT(-$N98/30)+1--$N98/30)*SUMIFS(76:76,$1:$1,FK$1+INT(-$N98/30))))</f>
        <v>0</v>
      </c>
      <c r="FL98" s="40">
        <f>IF(FL$7="",0,IF(FL$1=MAX($1:$1),$R76-SUM($T98:FK98),IF(FL$1=1,SUMIFS(76:76,$1:$1,"&gt;="&amp;1,$1:$1,"&lt;="&amp;INT(-$N98/30))+(-$N98/30-INT(-$N98/30))*SUMIFS(76:76,$1:$1,INT(-$N98/30)+1),0)+(-$N98/30-INT(-$N98/30))*SUMIFS(76:76,$1:$1,FL$1+INT(-$N98/30)+1)+(INT(-$N98/30)+1--$N98/30)*SUMIFS(76:76,$1:$1,FL$1+INT(-$N98/30))))</f>
        <v>0</v>
      </c>
      <c r="FM98" s="40">
        <f>IF(FM$7="",0,IF(FM$1=MAX($1:$1),$R76-SUM($T98:FL98),IF(FM$1=1,SUMIFS(76:76,$1:$1,"&gt;="&amp;1,$1:$1,"&lt;="&amp;INT(-$N98/30))+(-$N98/30-INT(-$N98/30))*SUMIFS(76:76,$1:$1,INT(-$N98/30)+1),0)+(-$N98/30-INT(-$N98/30))*SUMIFS(76:76,$1:$1,FM$1+INT(-$N98/30)+1)+(INT(-$N98/30)+1--$N98/30)*SUMIFS(76:76,$1:$1,FM$1+INT(-$N98/30))))</f>
        <v>0</v>
      </c>
      <c r="FN98" s="40">
        <f>IF(FN$7="",0,IF(FN$1=MAX($1:$1),$R76-SUM($T98:FM98),IF(FN$1=1,SUMIFS(76:76,$1:$1,"&gt;="&amp;1,$1:$1,"&lt;="&amp;INT(-$N98/30))+(-$N98/30-INT(-$N98/30))*SUMIFS(76:76,$1:$1,INT(-$N98/30)+1),0)+(-$N98/30-INT(-$N98/30))*SUMIFS(76:76,$1:$1,FN$1+INT(-$N98/30)+1)+(INT(-$N98/30)+1--$N98/30)*SUMIFS(76:76,$1:$1,FN$1+INT(-$N98/30))))</f>
        <v>0</v>
      </c>
      <c r="FO98" s="40">
        <f>IF(FO$7="",0,IF(FO$1=MAX($1:$1),$R76-SUM($T98:FN98),IF(FO$1=1,SUMIFS(76:76,$1:$1,"&gt;="&amp;1,$1:$1,"&lt;="&amp;INT(-$N98/30))+(-$N98/30-INT(-$N98/30))*SUMIFS(76:76,$1:$1,INT(-$N98/30)+1),0)+(-$N98/30-INT(-$N98/30))*SUMIFS(76:76,$1:$1,FO$1+INT(-$N98/30)+1)+(INT(-$N98/30)+1--$N98/30)*SUMIFS(76:76,$1:$1,FO$1+INT(-$N98/30))))</f>
        <v>0</v>
      </c>
      <c r="FP98" s="40">
        <f>IF(FP$7="",0,IF(FP$1=MAX($1:$1),$R76-SUM($T98:FO98),IF(FP$1=1,SUMIFS(76:76,$1:$1,"&gt;="&amp;1,$1:$1,"&lt;="&amp;INT(-$N98/30))+(-$N98/30-INT(-$N98/30))*SUMIFS(76:76,$1:$1,INT(-$N98/30)+1),0)+(-$N98/30-INT(-$N98/30))*SUMIFS(76:76,$1:$1,FP$1+INT(-$N98/30)+1)+(INT(-$N98/30)+1--$N98/30)*SUMIFS(76:76,$1:$1,FP$1+INT(-$N98/30))))</f>
        <v>0</v>
      </c>
      <c r="FQ98" s="40">
        <f>IF(FQ$7="",0,IF(FQ$1=MAX($1:$1),$R76-SUM($T98:FP98),IF(FQ$1=1,SUMIFS(76:76,$1:$1,"&gt;="&amp;1,$1:$1,"&lt;="&amp;INT(-$N98/30))+(-$N98/30-INT(-$N98/30))*SUMIFS(76:76,$1:$1,INT(-$N98/30)+1),0)+(-$N98/30-INT(-$N98/30))*SUMIFS(76:76,$1:$1,FQ$1+INT(-$N98/30)+1)+(INT(-$N98/30)+1--$N98/30)*SUMIFS(76:76,$1:$1,FQ$1+INT(-$N98/30))))</f>
        <v>0</v>
      </c>
      <c r="FR98" s="40">
        <f>IF(FR$7="",0,IF(FR$1=MAX($1:$1),$R76-SUM($T98:FQ98),IF(FR$1=1,SUMIFS(76:76,$1:$1,"&gt;="&amp;1,$1:$1,"&lt;="&amp;INT(-$N98/30))+(-$N98/30-INT(-$N98/30))*SUMIFS(76:76,$1:$1,INT(-$N98/30)+1),0)+(-$N98/30-INT(-$N98/30))*SUMIFS(76:76,$1:$1,FR$1+INT(-$N98/30)+1)+(INT(-$N98/30)+1--$N98/30)*SUMIFS(76:76,$1:$1,FR$1+INT(-$N98/30))))</f>
        <v>0</v>
      </c>
      <c r="FS98" s="40">
        <f>IF(FS$7="",0,IF(FS$1=MAX($1:$1),$R76-SUM($T98:FR98),IF(FS$1=1,SUMIFS(76:76,$1:$1,"&gt;="&amp;1,$1:$1,"&lt;="&amp;INT(-$N98/30))+(-$N98/30-INT(-$N98/30))*SUMIFS(76:76,$1:$1,INT(-$N98/30)+1),0)+(-$N98/30-INT(-$N98/30))*SUMIFS(76:76,$1:$1,FS$1+INT(-$N98/30)+1)+(INT(-$N98/30)+1--$N98/30)*SUMIFS(76:76,$1:$1,FS$1+INT(-$N98/30))))</f>
        <v>0</v>
      </c>
      <c r="FT98" s="40">
        <f>IF(FT$7="",0,IF(FT$1=MAX($1:$1),$R76-SUM($T98:FS98),IF(FT$1=1,SUMIFS(76:76,$1:$1,"&gt;="&amp;1,$1:$1,"&lt;="&amp;INT(-$N98/30))+(-$N98/30-INT(-$N98/30))*SUMIFS(76:76,$1:$1,INT(-$N98/30)+1),0)+(-$N98/30-INT(-$N98/30))*SUMIFS(76:76,$1:$1,FT$1+INT(-$N98/30)+1)+(INT(-$N98/30)+1--$N98/30)*SUMIFS(76:76,$1:$1,FT$1+INT(-$N98/30))))</f>
        <v>0</v>
      </c>
      <c r="FU98" s="40">
        <f>IF(FU$7="",0,IF(FU$1=MAX($1:$1),$R76-SUM($T98:FT98),IF(FU$1=1,SUMIFS(76:76,$1:$1,"&gt;="&amp;1,$1:$1,"&lt;="&amp;INT(-$N98/30))+(-$N98/30-INT(-$N98/30))*SUMIFS(76:76,$1:$1,INT(-$N98/30)+1),0)+(-$N98/30-INT(-$N98/30))*SUMIFS(76:76,$1:$1,FU$1+INT(-$N98/30)+1)+(INT(-$N98/30)+1--$N98/30)*SUMIFS(76:76,$1:$1,FU$1+INT(-$N98/30))))</f>
        <v>0</v>
      </c>
      <c r="FV98" s="40">
        <f>IF(FV$7="",0,IF(FV$1=MAX($1:$1),$R76-SUM($T98:FU98),IF(FV$1=1,SUMIFS(76:76,$1:$1,"&gt;="&amp;1,$1:$1,"&lt;="&amp;INT(-$N98/30))+(-$N98/30-INT(-$N98/30))*SUMIFS(76:76,$1:$1,INT(-$N98/30)+1),0)+(-$N98/30-INT(-$N98/30))*SUMIFS(76:76,$1:$1,FV$1+INT(-$N98/30)+1)+(INT(-$N98/30)+1--$N98/30)*SUMIFS(76:76,$1:$1,FV$1+INT(-$N98/30))))</f>
        <v>0</v>
      </c>
      <c r="FW98" s="40">
        <f>IF(FW$7="",0,IF(FW$1=MAX($1:$1),$R76-SUM($T98:FV98),IF(FW$1=1,SUMIFS(76:76,$1:$1,"&gt;="&amp;1,$1:$1,"&lt;="&amp;INT(-$N98/30))+(-$N98/30-INT(-$N98/30))*SUMIFS(76:76,$1:$1,INT(-$N98/30)+1),0)+(-$N98/30-INT(-$N98/30))*SUMIFS(76:76,$1:$1,FW$1+INT(-$N98/30)+1)+(INT(-$N98/30)+1--$N98/30)*SUMIFS(76:76,$1:$1,FW$1+INT(-$N98/30))))</f>
        <v>0</v>
      </c>
      <c r="FX98" s="40">
        <f>IF(FX$7="",0,IF(FX$1=MAX($1:$1),$R76-SUM($T98:FW98),IF(FX$1=1,SUMIFS(76:76,$1:$1,"&gt;="&amp;1,$1:$1,"&lt;="&amp;INT(-$N98/30))+(-$N98/30-INT(-$N98/30))*SUMIFS(76:76,$1:$1,INT(-$N98/30)+1),0)+(-$N98/30-INT(-$N98/30))*SUMIFS(76:76,$1:$1,FX$1+INT(-$N98/30)+1)+(INT(-$N98/30)+1--$N98/30)*SUMIFS(76:76,$1:$1,FX$1+INT(-$N98/30))))</f>
        <v>0</v>
      </c>
      <c r="FY98" s="40">
        <f>IF(FY$7="",0,IF(FY$1=MAX($1:$1),$R76-SUM($T98:FX98),IF(FY$1=1,SUMIFS(76:76,$1:$1,"&gt;="&amp;1,$1:$1,"&lt;="&amp;INT(-$N98/30))+(-$N98/30-INT(-$N98/30))*SUMIFS(76:76,$1:$1,INT(-$N98/30)+1),0)+(-$N98/30-INT(-$N98/30))*SUMIFS(76:76,$1:$1,FY$1+INT(-$N98/30)+1)+(INT(-$N98/30)+1--$N98/30)*SUMIFS(76:76,$1:$1,FY$1+INT(-$N98/30))))</f>
        <v>0</v>
      </c>
      <c r="FZ98" s="40">
        <f>IF(FZ$7="",0,IF(FZ$1=MAX($1:$1),$R76-SUM($T98:FY98),IF(FZ$1=1,SUMIFS(76:76,$1:$1,"&gt;="&amp;1,$1:$1,"&lt;="&amp;INT(-$N98/30))+(-$N98/30-INT(-$N98/30))*SUMIFS(76:76,$1:$1,INT(-$N98/30)+1),0)+(-$N98/30-INT(-$N98/30))*SUMIFS(76:76,$1:$1,FZ$1+INT(-$N98/30)+1)+(INT(-$N98/30)+1--$N98/30)*SUMIFS(76:76,$1:$1,FZ$1+INT(-$N98/30))))</f>
        <v>0</v>
      </c>
      <c r="GA98" s="40">
        <f>IF(GA$7="",0,IF(GA$1=MAX($1:$1),$R76-SUM($T98:FZ98),IF(GA$1=1,SUMIFS(76:76,$1:$1,"&gt;="&amp;1,$1:$1,"&lt;="&amp;INT(-$N98/30))+(-$N98/30-INT(-$N98/30))*SUMIFS(76:76,$1:$1,INT(-$N98/30)+1),0)+(-$N98/30-INT(-$N98/30))*SUMIFS(76:76,$1:$1,GA$1+INT(-$N98/30)+1)+(INT(-$N98/30)+1--$N98/30)*SUMIFS(76:76,$1:$1,GA$1+INT(-$N98/30))))</f>
        <v>0</v>
      </c>
      <c r="GB98" s="40">
        <f>IF(GB$7="",0,IF(GB$1=MAX($1:$1),$R76-SUM($T98:GA98),IF(GB$1=1,SUMIFS(76:76,$1:$1,"&gt;="&amp;1,$1:$1,"&lt;="&amp;INT(-$N98/30))+(-$N98/30-INT(-$N98/30))*SUMIFS(76:76,$1:$1,INT(-$N98/30)+1),0)+(-$N98/30-INT(-$N98/30))*SUMIFS(76:76,$1:$1,GB$1+INT(-$N98/30)+1)+(INT(-$N98/30)+1--$N98/30)*SUMIFS(76:76,$1:$1,GB$1+INT(-$N98/30))))</f>
        <v>0</v>
      </c>
      <c r="GC98" s="40">
        <f>IF(GC$7="",0,IF(GC$1=MAX($1:$1),$R76-SUM($T98:GB98),IF(GC$1=1,SUMIFS(76:76,$1:$1,"&gt;="&amp;1,$1:$1,"&lt;="&amp;INT(-$N98/30))+(-$N98/30-INT(-$N98/30))*SUMIFS(76:76,$1:$1,INT(-$N98/30)+1),0)+(-$N98/30-INT(-$N98/30))*SUMIFS(76:76,$1:$1,GC$1+INT(-$N98/30)+1)+(INT(-$N98/30)+1--$N98/30)*SUMIFS(76:76,$1:$1,GC$1+INT(-$N98/30))))</f>
        <v>0</v>
      </c>
      <c r="GD98" s="40">
        <f>IF(GD$7="",0,IF(GD$1=MAX($1:$1),$R76-SUM($T98:GC98),IF(GD$1=1,SUMIFS(76:76,$1:$1,"&gt;="&amp;1,$1:$1,"&lt;="&amp;INT(-$N98/30))+(-$N98/30-INT(-$N98/30))*SUMIFS(76:76,$1:$1,INT(-$N98/30)+1),0)+(-$N98/30-INT(-$N98/30))*SUMIFS(76:76,$1:$1,GD$1+INT(-$N98/30)+1)+(INT(-$N98/30)+1--$N98/30)*SUMIFS(76:76,$1:$1,GD$1+INT(-$N98/30))))</f>
        <v>0</v>
      </c>
      <c r="GE98" s="40">
        <f>IF(GE$7="",0,IF(GE$1=MAX($1:$1),$R76-SUM($T98:GD98),IF(GE$1=1,SUMIFS(76:76,$1:$1,"&gt;="&amp;1,$1:$1,"&lt;="&amp;INT(-$N98/30))+(-$N98/30-INT(-$N98/30))*SUMIFS(76:76,$1:$1,INT(-$N98/30)+1),0)+(-$N98/30-INT(-$N98/30))*SUMIFS(76:76,$1:$1,GE$1+INT(-$N98/30)+1)+(INT(-$N98/30)+1--$N98/30)*SUMIFS(76:76,$1:$1,GE$1+INT(-$N98/30))))</f>
        <v>0</v>
      </c>
      <c r="GF98" s="40">
        <f>IF(GF$7="",0,IF(GF$1=MAX($1:$1),$R76-SUM($T98:GE98),IF(GF$1=1,SUMIFS(76:76,$1:$1,"&gt;="&amp;1,$1:$1,"&lt;="&amp;INT(-$N98/30))+(-$N98/30-INT(-$N98/30))*SUMIFS(76:76,$1:$1,INT(-$N98/30)+1),0)+(-$N98/30-INT(-$N98/30))*SUMIFS(76:76,$1:$1,GF$1+INT(-$N98/30)+1)+(INT(-$N98/30)+1--$N98/30)*SUMIFS(76:76,$1:$1,GF$1+INT(-$N98/30))))</f>
        <v>0</v>
      </c>
      <c r="GG98" s="40">
        <f>IF(GG$7="",0,IF(GG$1=MAX($1:$1),$R76-SUM($T98:GF98),IF(GG$1=1,SUMIFS(76:76,$1:$1,"&gt;="&amp;1,$1:$1,"&lt;="&amp;INT(-$N98/30))+(-$N98/30-INT(-$N98/30))*SUMIFS(76:76,$1:$1,INT(-$N98/30)+1),0)+(-$N98/30-INT(-$N98/30))*SUMIFS(76:76,$1:$1,GG$1+INT(-$N98/30)+1)+(INT(-$N98/30)+1--$N98/30)*SUMIFS(76:76,$1:$1,GG$1+INT(-$N98/30))))</f>
        <v>0</v>
      </c>
      <c r="GH98" s="40">
        <f>IF(GH$7="",0,IF(GH$1=MAX($1:$1),$R76-SUM($T98:GG98),IF(GH$1=1,SUMIFS(76:76,$1:$1,"&gt;="&amp;1,$1:$1,"&lt;="&amp;INT(-$N98/30))+(-$N98/30-INT(-$N98/30))*SUMIFS(76:76,$1:$1,INT(-$N98/30)+1),0)+(-$N98/30-INT(-$N98/30))*SUMIFS(76:76,$1:$1,GH$1+INT(-$N98/30)+1)+(INT(-$N98/30)+1--$N98/30)*SUMIFS(76:76,$1:$1,GH$1+INT(-$N98/30))))</f>
        <v>0</v>
      </c>
      <c r="GI98" s="40">
        <f>IF(GI$7="",0,IF(GI$1=MAX($1:$1),$R76-SUM($T98:GH98),IF(GI$1=1,SUMIFS(76:76,$1:$1,"&gt;="&amp;1,$1:$1,"&lt;="&amp;INT(-$N98/30))+(-$N98/30-INT(-$N98/30))*SUMIFS(76:76,$1:$1,INT(-$N98/30)+1),0)+(-$N98/30-INT(-$N98/30))*SUMIFS(76:76,$1:$1,GI$1+INT(-$N98/30)+1)+(INT(-$N98/30)+1--$N98/30)*SUMIFS(76:76,$1:$1,GI$1+INT(-$N98/30))))</f>
        <v>0</v>
      </c>
      <c r="GJ98" s="40">
        <f>IF(GJ$7="",0,IF(GJ$1=MAX($1:$1),$R76-SUM($T98:GI98),IF(GJ$1=1,SUMIFS(76:76,$1:$1,"&gt;="&amp;1,$1:$1,"&lt;="&amp;INT(-$N98/30))+(-$N98/30-INT(-$N98/30))*SUMIFS(76:76,$1:$1,INT(-$N98/30)+1),0)+(-$N98/30-INT(-$N98/30))*SUMIFS(76:76,$1:$1,GJ$1+INT(-$N98/30)+1)+(INT(-$N98/30)+1--$N98/30)*SUMIFS(76:76,$1:$1,GJ$1+INT(-$N98/30))))</f>
        <v>0</v>
      </c>
      <c r="GK98" s="40">
        <f>IF(GK$7="",0,IF(GK$1=MAX($1:$1),$R76-SUM($T98:GJ98),IF(GK$1=1,SUMIFS(76:76,$1:$1,"&gt;="&amp;1,$1:$1,"&lt;="&amp;INT(-$N98/30))+(-$N98/30-INT(-$N98/30))*SUMIFS(76:76,$1:$1,INT(-$N98/30)+1),0)+(-$N98/30-INT(-$N98/30))*SUMIFS(76:76,$1:$1,GK$1+INT(-$N98/30)+1)+(INT(-$N98/30)+1--$N98/30)*SUMIFS(76:76,$1:$1,GK$1+INT(-$N98/30))))</f>
        <v>0</v>
      </c>
      <c r="GL98" s="40">
        <f>IF(GL$7="",0,IF(GL$1=MAX($1:$1),$R76-SUM($T98:GK98),IF(GL$1=1,SUMIFS(76:76,$1:$1,"&gt;="&amp;1,$1:$1,"&lt;="&amp;INT(-$N98/30))+(-$N98/30-INT(-$N98/30))*SUMIFS(76:76,$1:$1,INT(-$N98/30)+1),0)+(-$N98/30-INT(-$N98/30))*SUMIFS(76:76,$1:$1,GL$1+INT(-$N98/30)+1)+(INT(-$N98/30)+1--$N98/30)*SUMIFS(76:76,$1:$1,GL$1+INT(-$N98/30))))</f>
        <v>0</v>
      </c>
      <c r="GM98" s="40">
        <f>IF(GM$7="",0,IF(GM$1=MAX($1:$1),$R76-SUM($T98:GL98),IF(GM$1=1,SUMIFS(76:76,$1:$1,"&gt;="&amp;1,$1:$1,"&lt;="&amp;INT(-$N98/30))+(-$N98/30-INT(-$N98/30))*SUMIFS(76:76,$1:$1,INT(-$N98/30)+1),0)+(-$N98/30-INT(-$N98/30))*SUMIFS(76:76,$1:$1,GM$1+INT(-$N98/30)+1)+(INT(-$N98/30)+1--$N98/30)*SUMIFS(76:76,$1:$1,GM$1+INT(-$N98/30))))</f>
        <v>0</v>
      </c>
      <c r="GN98" s="40">
        <f>IF(GN$7="",0,IF(GN$1=MAX($1:$1),$R76-SUM($T98:GM98),IF(GN$1=1,SUMIFS(76:76,$1:$1,"&gt;="&amp;1,$1:$1,"&lt;="&amp;INT(-$N98/30))+(-$N98/30-INT(-$N98/30))*SUMIFS(76:76,$1:$1,INT(-$N98/30)+1),0)+(-$N98/30-INT(-$N98/30))*SUMIFS(76:76,$1:$1,GN$1+INT(-$N98/30)+1)+(INT(-$N98/30)+1--$N98/30)*SUMIFS(76:76,$1:$1,GN$1+INT(-$N98/30))))</f>
        <v>0</v>
      </c>
      <c r="GO98" s="40">
        <f>IF(GO$7="",0,IF(GO$1=MAX($1:$1),$R76-SUM($T98:GN98),IF(GO$1=1,SUMIFS(76:76,$1:$1,"&gt;="&amp;1,$1:$1,"&lt;="&amp;INT(-$N98/30))+(-$N98/30-INT(-$N98/30))*SUMIFS(76:76,$1:$1,INT(-$N98/30)+1),0)+(-$N98/30-INT(-$N98/30))*SUMIFS(76:76,$1:$1,GO$1+INT(-$N98/30)+1)+(INT(-$N98/30)+1--$N98/30)*SUMIFS(76:76,$1:$1,GO$1+INT(-$N98/30))))</f>
        <v>0</v>
      </c>
      <c r="GP98" s="40">
        <f>IF(GP$7="",0,IF(GP$1=MAX($1:$1),$R76-SUM($T98:GO98),IF(GP$1=1,SUMIFS(76:76,$1:$1,"&gt;="&amp;1,$1:$1,"&lt;="&amp;INT(-$N98/30))+(-$N98/30-INT(-$N98/30))*SUMIFS(76:76,$1:$1,INT(-$N98/30)+1),0)+(-$N98/30-INT(-$N98/30))*SUMIFS(76:76,$1:$1,GP$1+INT(-$N98/30)+1)+(INT(-$N98/30)+1--$N98/30)*SUMIFS(76:76,$1:$1,GP$1+INT(-$N98/30))))</f>
        <v>0</v>
      </c>
      <c r="GQ98" s="40">
        <f>IF(GQ$7="",0,IF(GQ$1=MAX($1:$1),$R76-SUM($T98:GP98),IF(GQ$1=1,SUMIFS(76:76,$1:$1,"&gt;="&amp;1,$1:$1,"&lt;="&amp;INT(-$N98/30))+(-$N98/30-INT(-$N98/30))*SUMIFS(76:76,$1:$1,INT(-$N98/30)+1),0)+(-$N98/30-INT(-$N98/30))*SUMIFS(76:76,$1:$1,GQ$1+INT(-$N98/30)+1)+(INT(-$N98/30)+1--$N98/30)*SUMIFS(76:76,$1:$1,GQ$1+INT(-$N98/30))))</f>
        <v>0</v>
      </c>
      <c r="GR98" s="40">
        <f>IF(GR$7="",0,IF(GR$1=MAX($1:$1),$R76-SUM($T98:GQ98),IF(GR$1=1,SUMIFS(76:76,$1:$1,"&gt;="&amp;1,$1:$1,"&lt;="&amp;INT(-$N98/30))+(-$N98/30-INT(-$N98/30))*SUMIFS(76:76,$1:$1,INT(-$N98/30)+1),0)+(-$N98/30-INT(-$N98/30))*SUMIFS(76:76,$1:$1,GR$1+INT(-$N98/30)+1)+(INT(-$N98/30)+1--$N98/30)*SUMIFS(76:76,$1:$1,GR$1+INT(-$N98/30))))</f>
        <v>0</v>
      </c>
      <c r="GS98" s="40">
        <f>IF(GS$7="",0,IF(GS$1=MAX($1:$1),$R76-SUM($T98:GR98),IF(GS$1=1,SUMIFS(76:76,$1:$1,"&gt;="&amp;1,$1:$1,"&lt;="&amp;INT(-$N98/30))+(-$N98/30-INT(-$N98/30))*SUMIFS(76:76,$1:$1,INT(-$N98/30)+1),0)+(-$N98/30-INT(-$N98/30))*SUMIFS(76:76,$1:$1,GS$1+INT(-$N98/30)+1)+(INT(-$N98/30)+1--$N98/30)*SUMIFS(76:76,$1:$1,GS$1+INT(-$N98/30))))</f>
        <v>0</v>
      </c>
      <c r="GT98" s="40">
        <f>IF(GT$7="",0,IF(GT$1=MAX($1:$1),$R76-SUM($T98:GS98),IF(GT$1=1,SUMIFS(76:76,$1:$1,"&gt;="&amp;1,$1:$1,"&lt;="&amp;INT(-$N98/30))+(-$N98/30-INT(-$N98/30))*SUMIFS(76:76,$1:$1,INT(-$N98/30)+1),0)+(-$N98/30-INT(-$N98/30))*SUMIFS(76:76,$1:$1,GT$1+INT(-$N98/30)+1)+(INT(-$N98/30)+1--$N98/30)*SUMIFS(76:76,$1:$1,GT$1+INT(-$N98/30))))</f>
        <v>0</v>
      </c>
      <c r="GU98" s="40">
        <f>IF(GU$7="",0,IF(GU$1=MAX($1:$1),$R76-SUM($T98:GT98),IF(GU$1=1,SUMIFS(76:76,$1:$1,"&gt;="&amp;1,$1:$1,"&lt;="&amp;INT(-$N98/30))+(-$N98/30-INT(-$N98/30))*SUMIFS(76:76,$1:$1,INT(-$N98/30)+1),0)+(-$N98/30-INT(-$N98/30))*SUMIFS(76:76,$1:$1,GU$1+INT(-$N98/30)+1)+(INT(-$N98/30)+1--$N98/30)*SUMIFS(76:76,$1:$1,GU$1+INT(-$N98/30))))</f>
        <v>0</v>
      </c>
      <c r="GV98" s="40">
        <f>IF(GV$7="",0,IF(GV$1=MAX($1:$1),$R76-SUM($T98:GU98),IF(GV$1=1,SUMIFS(76:76,$1:$1,"&gt;="&amp;1,$1:$1,"&lt;="&amp;INT(-$N98/30))+(-$N98/30-INT(-$N98/30))*SUMIFS(76:76,$1:$1,INT(-$N98/30)+1),0)+(-$N98/30-INT(-$N98/30))*SUMIFS(76:76,$1:$1,GV$1+INT(-$N98/30)+1)+(INT(-$N98/30)+1--$N98/30)*SUMIFS(76:76,$1:$1,GV$1+INT(-$N98/30))))</f>
        <v>0</v>
      </c>
      <c r="GW98" s="40">
        <f>IF(GW$7="",0,IF(GW$1=MAX($1:$1),$R76-SUM($T98:GV98),IF(GW$1=1,SUMIFS(76:76,$1:$1,"&gt;="&amp;1,$1:$1,"&lt;="&amp;INT(-$N98/30))+(-$N98/30-INT(-$N98/30))*SUMIFS(76:76,$1:$1,INT(-$N98/30)+1),0)+(-$N98/30-INT(-$N98/30))*SUMIFS(76:76,$1:$1,GW$1+INT(-$N98/30)+1)+(INT(-$N98/30)+1--$N98/30)*SUMIFS(76:76,$1:$1,GW$1+INT(-$N98/30))))</f>
        <v>0</v>
      </c>
      <c r="GX98" s="40">
        <f>IF(GX$7="",0,IF(GX$1=MAX($1:$1),$R76-SUM($T98:GW98),IF(GX$1=1,SUMIFS(76:76,$1:$1,"&gt;="&amp;1,$1:$1,"&lt;="&amp;INT(-$N98/30))+(-$N98/30-INT(-$N98/30))*SUMIFS(76:76,$1:$1,INT(-$N98/30)+1),0)+(-$N98/30-INT(-$N98/30))*SUMIFS(76:76,$1:$1,GX$1+INT(-$N98/30)+1)+(INT(-$N98/30)+1--$N98/30)*SUMIFS(76:76,$1:$1,GX$1+INT(-$N98/30))))</f>
        <v>0</v>
      </c>
      <c r="GY98" s="40">
        <f>IF(GY$7="",0,IF(GY$1=MAX($1:$1),$R76-SUM($T98:GX98),IF(GY$1=1,SUMIFS(76:76,$1:$1,"&gt;="&amp;1,$1:$1,"&lt;="&amp;INT(-$N98/30))+(-$N98/30-INT(-$N98/30))*SUMIFS(76:76,$1:$1,INT(-$N98/30)+1),0)+(-$N98/30-INT(-$N98/30))*SUMIFS(76:76,$1:$1,GY$1+INT(-$N98/30)+1)+(INT(-$N98/30)+1--$N98/30)*SUMIFS(76:76,$1:$1,GY$1+INT(-$N98/30))))</f>
        <v>0</v>
      </c>
      <c r="GZ98" s="40">
        <f>IF(GZ$7="",0,IF(GZ$1=MAX($1:$1),$R76-SUM($T98:GY98),IF(GZ$1=1,SUMIFS(76:76,$1:$1,"&gt;="&amp;1,$1:$1,"&lt;="&amp;INT(-$N98/30))+(-$N98/30-INT(-$N98/30))*SUMIFS(76:76,$1:$1,INT(-$N98/30)+1),0)+(-$N98/30-INT(-$N98/30))*SUMIFS(76:76,$1:$1,GZ$1+INT(-$N98/30)+1)+(INT(-$N98/30)+1--$N98/30)*SUMIFS(76:76,$1:$1,GZ$1+INT(-$N98/30))))</f>
        <v>0</v>
      </c>
      <c r="HA98" s="40">
        <f>IF(HA$7="",0,IF(HA$1=MAX($1:$1),$R76-SUM($T98:GZ98),IF(HA$1=1,SUMIFS(76:76,$1:$1,"&gt;="&amp;1,$1:$1,"&lt;="&amp;INT(-$N98/30))+(-$N98/30-INT(-$N98/30))*SUMIFS(76:76,$1:$1,INT(-$N98/30)+1),0)+(-$N98/30-INT(-$N98/30))*SUMIFS(76:76,$1:$1,HA$1+INT(-$N98/30)+1)+(INT(-$N98/30)+1--$N98/30)*SUMIFS(76:76,$1:$1,HA$1+INT(-$N98/30))))</f>
        <v>0</v>
      </c>
      <c r="HB98" s="40">
        <f>IF(HB$7="",0,IF(HB$1=MAX($1:$1),$R76-SUM($T98:HA98),IF(HB$1=1,SUMIFS(76:76,$1:$1,"&gt;="&amp;1,$1:$1,"&lt;="&amp;INT(-$N98/30))+(-$N98/30-INT(-$N98/30))*SUMIFS(76:76,$1:$1,INT(-$N98/30)+1),0)+(-$N98/30-INT(-$N98/30))*SUMIFS(76:76,$1:$1,HB$1+INT(-$N98/30)+1)+(INT(-$N98/30)+1--$N98/30)*SUMIFS(76:76,$1:$1,HB$1+INT(-$N98/30))))</f>
        <v>0</v>
      </c>
      <c r="HC98" s="40">
        <f>IF(HC$7="",0,IF(HC$1=MAX($1:$1),$R76-SUM($T98:HB98),IF(HC$1=1,SUMIFS(76:76,$1:$1,"&gt;="&amp;1,$1:$1,"&lt;="&amp;INT(-$N98/30))+(-$N98/30-INT(-$N98/30))*SUMIFS(76:76,$1:$1,INT(-$N98/30)+1),0)+(-$N98/30-INT(-$N98/30))*SUMIFS(76:76,$1:$1,HC$1+INT(-$N98/30)+1)+(INT(-$N98/30)+1--$N98/30)*SUMIFS(76:76,$1:$1,HC$1+INT(-$N98/30))))</f>
        <v>0</v>
      </c>
      <c r="HD98" s="40">
        <f>IF(HD$7="",0,IF(HD$1=MAX($1:$1),$R76-SUM($T98:HC98),IF(HD$1=1,SUMIFS(76:76,$1:$1,"&gt;="&amp;1,$1:$1,"&lt;="&amp;INT(-$N98/30))+(-$N98/30-INT(-$N98/30))*SUMIFS(76:76,$1:$1,INT(-$N98/30)+1),0)+(-$N98/30-INT(-$N98/30))*SUMIFS(76:76,$1:$1,HD$1+INT(-$N98/30)+1)+(INT(-$N98/30)+1--$N98/30)*SUMIFS(76:76,$1:$1,HD$1+INT(-$N98/30))))</f>
        <v>0</v>
      </c>
      <c r="HE98" s="40">
        <f>IF(HE$7="",0,IF(HE$1=MAX($1:$1),$R76-SUM($T98:HD98),IF(HE$1=1,SUMIFS(76:76,$1:$1,"&gt;="&amp;1,$1:$1,"&lt;="&amp;INT(-$N98/30))+(-$N98/30-INT(-$N98/30))*SUMIFS(76:76,$1:$1,INT(-$N98/30)+1),0)+(-$N98/30-INT(-$N98/30))*SUMIFS(76:76,$1:$1,HE$1+INT(-$N98/30)+1)+(INT(-$N98/30)+1--$N98/30)*SUMIFS(76:76,$1:$1,HE$1+INT(-$N98/30))))</f>
        <v>0</v>
      </c>
      <c r="HF98" s="40">
        <f>IF(HF$7="",0,IF(HF$1=MAX($1:$1),$R76-SUM($T98:HE98),IF(HF$1=1,SUMIFS(76:76,$1:$1,"&gt;="&amp;1,$1:$1,"&lt;="&amp;INT(-$N98/30))+(-$N98/30-INT(-$N98/30))*SUMIFS(76:76,$1:$1,INT(-$N98/30)+1),0)+(-$N98/30-INT(-$N98/30))*SUMIFS(76:76,$1:$1,HF$1+INT(-$N98/30)+1)+(INT(-$N98/30)+1--$N98/30)*SUMIFS(76:76,$1:$1,HF$1+INT(-$N98/30))))</f>
        <v>0</v>
      </c>
      <c r="HG98" s="40">
        <f>IF(HG$7="",0,IF(HG$1=MAX($1:$1),$R76-SUM($T98:HF98),IF(HG$1=1,SUMIFS(76:76,$1:$1,"&gt;="&amp;1,$1:$1,"&lt;="&amp;INT(-$N98/30))+(-$N98/30-INT(-$N98/30))*SUMIFS(76:76,$1:$1,INT(-$N98/30)+1),0)+(-$N98/30-INT(-$N98/30))*SUMIFS(76:76,$1:$1,HG$1+INT(-$N98/30)+1)+(INT(-$N98/30)+1--$N98/30)*SUMIFS(76:76,$1:$1,HG$1+INT(-$N98/30))))</f>
        <v>0</v>
      </c>
      <c r="HH98" s="40">
        <f>IF(HH$7="",0,IF(HH$1=MAX($1:$1),$R76-SUM($T98:HG98),IF(HH$1=1,SUMIFS(76:76,$1:$1,"&gt;="&amp;1,$1:$1,"&lt;="&amp;INT(-$N98/30))+(-$N98/30-INT(-$N98/30))*SUMIFS(76:76,$1:$1,INT(-$N98/30)+1),0)+(-$N98/30-INT(-$N98/30))*SUMIFS(76:76,$1:$1,HH$1+INT(-$N98/30)+1)+(INT(-$N98/30)+1--$N98/30)*SUMIFS(76:76,$1:$1,HH$1+INT(-$N98/30))))</f>
        <v>0</v>
      </c>
      <c r="HI98" s="40">
        <f>IF(HI$7="",0,IF(HI$1=MAX($1:$1),$R76-SUM($T98:HH98),IF(HI$1=1,SUMIFS(76:76,$1:$1,"&gt;="&amp;1,$1:$1,"&lt;="&amp;INT(-$N98/30))+(-$N98/30-INT(-$N98/30))*SUMIFS(76:76,$1:$1,INT(-$N98/30)+1),0)+(-$N98/30-INT(-$N98/30))*SUMIFS(76:76,$1:$1,HI$1+INT(-$N98/30)+1)+(INT(-$N98/30)+1--$N98/30)*SUMIFS(76:76,$1:$1,HI$1+INT(-$N98/30))))</f>
        <v>0</v>
      </c>
      <c r="HJ98" s="40">
        <f>IF(HJ$7="",0,IF(HJ$1=MAX($1:$1),$R76-SUM($T98:HI98),IF(HJ$1=1,SUMIFS(76:76,$1:$1,"&gt;="&amp;1,$1:$1,"&lt;="&amp;INT(-$N98/30))+(-$N98/30-INT(-$N98/30))*SUMIFS(76:76,$1:$1,INT(-$N98/30)+1),0)+(-$N98/30-INT(-$N98/30))*SUMIFS(76:76,$1:$1,HJ$1+INT(-$N98/30)+1)+(INT(-$N98/30)+1--$N98/30)*SUMIFS(76:76,$1:$1,HJ$1+INT(-$N98/30))))</f>
        <v>0</v>
      </c>
      <c r="HK98" s="40">
        <f>IF(HK$7="",0,IF(HK$1=MAX($1:$1),$R76-SUM($T98:HJ98),IF(HK$1=1,SUMIFS(76:76,$1:$1,"&gt;="&amp;1,$1:$1,"&lt;="&amp;INT(-$N98/30))+(-$N98/30-INT(-$N98/30))*SUMIFS(76:76,$1:$1,INT(-$N98/30)+1),0)+(-$N98/30-INT(-$N98/30))*SUMIFS(76:76,$1:$1,HK$1+INT(-$N98/30)+1)+(INT(-$N98/30)+1--$N98/30)*SUMIFS(76:76,$1:$1,HK$1+INT(-$N98/30))))</f>
        <v>0</v>
      </c>
      <c r="HL98" s="40">
        <f>IF(HL$7="",0,IF(HL$1=MAX($1:$1),$R76-SUM($T98:HK98),IF(HL$1=1,SUMIFS(76:76,$1:$1,"&gt;="&amp;1,$1:$1,"&lt;="&amp;INT(-$N98/30))+(-$N98/30-INT(-$N98/30))*SUMIFS(76:76,$1:$1,INT(-$N98/30)+1),0)+(-$N98/30-INT(-$N98/30))*SUMIFS(76:76,$1:$1,HL$1+INT(-$N98/30)+1)+(INT(-$N98/30)+1--$N98/30)*SUMIFS(76:76,$1:$1,HL$1+INT(-$N98/30))))</f>
        <v>0</v>
      </c>
      <c r="HM98" s="40">
        <f>IF(HM$7="",0,IF(HM$1=MAX($1:$1),$R76-SUM($T98:HL98),IF(HM$1=1,SUMIFS(76:76,$1:$1,"&gt;="&amp;1,$1:$1,"&lt;="&amp;INT(-$N98/30))+(-$N98/30-INT(-$N98/30))*SUMIFS(76:76,$1:$1,INT(-$N98/30)+1),0)+(-$N98/30-INT(-$N98/30))*SUMIFS(76:76,$1:$1,HM$1+INT(-$N98/30)+1)+(INT(-$N98/30)+1--$N98/30)*SUMIFS(76:76,$1:$1,HM$1+INT(-$N98/30))))</f>
        <v>0</v>
      </c>
      <c r="HN98" s="40">
        <f>IF(HN$7="",0,IF(HN$1=MAX($1:$1),$R76-SUM($T98:HM98),IF(HN$1=1,SUMIFS(76:76,$1:$1,"&gt;="&amp;1,$1:$1,"&lt;="&amp;INT(-$N98/30))+(-$N98/30-INT(-$N98/30))*SUMIFS(76:76,$1:$1,INT(-$N98/30)+1),0)+(-$N98/30-INT(-$N98/30))*SUMIFS(76:76,$1:$1,HN$1+INT(-$N98/30)+1)+(INT(-$N98/30)+1--$N98/30)*SUMIFS(76:76,$1:$1,HN$1+INT(-$N98/30))))</f>
        <v>0</v>
      </c>
      <c r="HO98" s="40">
        <f>IF(HO$7="",0,IF(HO$1=MAX($1:$1),$R76-SUM($T98:HN98),IF(HO$1=1,SUMIFS(76:76,$1:$1,"&gt;="&amp;1,$1:$1,"&lt;="&amp;INT(-$N98/30))+(-$N98/30-INT(-$N98/30))*SUMIFS(76:76,$1:$1,INT(-$N98/30)+1),0)+(-$N98/30-INT(-$N98/30))*SUMIFS(76:76,$1:$1,HO$1+INT(-$N98/30)+1)+(INT(-$N98/30)+1--$N98/30)*SUMIFS(76:76,$1:$1,HO$1+INT(-$N98/30))))</f>
        <v>0</v>
      </c>
      <c r="HP98" s="40">
        <f>IF(HP$7="",0,IF(HP$1=MAX($1:$1),$R76-SUM($T98:HO98),IF(HP$1=1,SUMIFS(76:76,$1:$1,"&gt;="&amp;1,$1:$1,"&lt;="&amp;INT(-$N98/30))+(-$N98/30-INT(-$N98/30))*SUMIFS(76:76,$1:$1,INT(-$N98/30)+1),0)+(-$N98/30-INT(-$N98/30))*SUMIFS(76:76,$1:$1,HP$1+INT(-$N98/30)+1)+(INT(-$N98/30)+1--$N98/30)*SUMIFS(76:76,$1:$1,HP$1+INT(-$N98/30))))</f>
        <v>0</v>
      </c>
      <c r="HQ98" s="40">
        <f>IF(HQ$7="",0,IF(HQ$1=MAX($1:$1),$R76-SUM($T98:HP98),IF(HQ$1=1,SUMIFS(76:76,$1:$1,"&gt;="&amp;1,$1:$1,"&lt;="&amp;INT(-$N98/30))+(-$N98/30-INT(-$N98/30))*SUMIFS(76:76,$1:$1,INT(-$N98/30)+1),0)+(-$N98/30-INT(-$N98/30))*SUMIFS(76:76,$1:$1,HQ$1+INT(-$N98/30)+1)+(INT(-$N98/30)+1--$N98/30)*SUMIFS(76:76,$1:$1,HQ$1+INT(-$N98/30))))</f>
        <v>0</v>
      </c>
      <c r="HR98" s="40">
        <f>IF(HR$7="",0,IF(HR$1=MAX($1:$1),$R76-SUM($T98:HQ98),IF(HR$1=1,SUMIFS(76:76,$1:$1,"&gt;="&amp;1,$1:$1,"&lt;="&amp;INT(-$N98/30))+(-$N98/30-INT(-$N98/30))*SUMIFS(76:76,$1:$1,INT(-$N98/30)+1),0)+(-$N98/30-INT(-$N98/30))*SUMIFS(76:76,$1:$1,HR$1+INT(-$N98/30)+1)+(INT(-$N98/30)+1--$N98/30)*SUMIFS(76:76,$1:$1,HR$1+INT(-$N98/30))))</f>
        <v>0</v>
      </c>
      <c r="HS98" s="40">
        <f>IF(HS$7="",0,IF(HS$1=MAX($1:$1),$R76-SUM($T98:HR98),IF(HS$1=1,SUMIFS(76:76,$1:$1,"&gt;="&amp;1,$1:$1,"&lt;="&amp;INT(-$N98/30))+(-$N98/30-INT(-$N98/30))*SUMIFS(76:76,$1:$1,INT(-$N98/30)+1),0)+(-$N98/30-INT(-$N98/30))*SUMIFS(76:76,$1:$1,HS$1+INT(-$N98/30)+1)+(INT(-$N98/30)+1--$N98/30)*SUMIFS(76:76,$1:$1,HS$1+INT(-$N98/30))))</f>
        <v>0</v>
      </c>
      <c r="HT98" s="40">
        <f>IF(HT$7="",0,IF(HT$1=MAX($1:$1),$R76-SUM($T98:HS98),IF(HT$1=1,SUMIFS(76:76,$1:$1,"&gt;="&amp;1,$1:$1,"&lt;="&amp;INT(-$N98/30))+(-$N98/30-INT(-$N98/30))*SUMIFS(76:76,$1:$1,INT(-$N98/30)+1),0)+(-$N98/30-INT(-$N98/30))*SUMIFS(76:76,$1:$1,HT$1+INT(-$N98/30)+1)+(INT(-$N98/30)+1--$N98/30)*SUMIFS(76:76,$1:$1,HT$1+INT(-$N98/30))))</f>
        <v>0</v>
      </c>
      <c r="HU98" s="40">
        <f>IF(HU$7="",0,IF(HU$1=MAX($1:$1),$R76-SUM($T98:HT98),IF(HU$1=1,SUMIFS(76:76,$1:$1,"&gt;="&amp;1,$1:$1,"&lt;="&amp;INT(-$N98/30))+(-$N98/30-INT(-$N98/30))*SUMIFS(76:76,$1:$1,INT(-$N98/30)+1),0)+(-$N98/30-INT(-$N98/30))*SUMIFS(76:76,$1:$1,HU$1+INT(-$N98/30)+1)+(INT(-$N98/30)+1--$N98/30)*SUMIFS(76:76,$1:$1,HU$1+INT(-$N98/30))))</f>
        <v>0</v>
      </c>
      <c r="HV98" s="40">
        <f>IF(HV$7="",0,IF(HV$1=MAX($1:$1),$R76-SUM($T98:HU98),IF(HV$1=1,SUMIFS(76:76,$1:$1,"&gt;="&amp;1,$1:$1,"&lt;="&amp;INT(-$N98/30))+(-$N98/30-INT(-$N98/30))*SUMIFS(76:76,$1:$1,INT(-$N98/30)+1),0)+(-$N98/30-INT(-$N98/30))*SUMIFS(76:76,$1:$1,HV$1+INT(-$N98/30)+1)+(INT(-$N98/30)+1--$N98/30)*SUMIFS(76:76,$1:$1,HV$1+INT(-$N98/30))))</f>
        <v>0</v>
      </c>
      <c r="HW98" s="40">
        <f>IF(HW$7="",0,IF(HW$1=MAX($1:$1),$R76-SUM($T98:HV98),IF(HW$1=1,SUMIFS(76:76,$1:$1,"&gt;="&amp;1,$1:$1,"&lt;="&amp;INT(-$N98/30))+(-$N98/30-INT(-$N98/30))*SUMIFS(76:76,$1:$1,INT(-$N98/30)+1),0)+(-$N98/30-INT(-$N98/30))*SUMIFS(76:76,$1:$1,HW$1+INT(-$N98/30)+1)+(INT(-$N98/30)+1--$N98/30)*SUMIFS(76:76,$1:$1,HW$1+INT(-$N98/30))))</f>
        <v>0</v>
      </c>
      <c r="HX98" s="40">
        <f>IF(HX$7="",0,IF(HX$1=MAX($1:$1),$R76-SUM($T98:HW98),IF(HX$1=1,SUMIFS(76:76,$1:$1,"&gt;="&amp;1,$1:$1,"&lt;="&amp;INT(-$N98/30))+(-$N98/30-INT(-$N98/30))*SUMIFS(76:76,$1:$1,INT(-$N98/30)+1),0)+(-$N98/30-INT(-$N98/30))*SUMIFS(76:76,$1:$1,HX$1+INT(-$N98/30)+1)+(INT(-$N98/30)+1--$N98/30)*SUMIFS(76:76,$1:$1,HX$1+INT(-$N98/30))))</f>
        <v>0</v>
      </c>
      <c r="HY98" s="40">
        <f>IF(HY$7="",0,IF(HY$1=MAX($1:$1),$R76-SUM($T98:HX98),IF(HY$1=1,SUMIFS(76:76,$1:$1,"&gt;="&amp;1,$1:$1,"&lt;="&amp;INT(-$N98/30))+(-$N98/30-INT(-$N98/30))*SUMIFS(76:76,$1:$1,INT(-$N98/30)+1),0)+(-$N98/30-INT(-$N98/30))*SUMIFS(76:76,$1:$1,HY$1+INT(-$N98/30)+1)+(INT(-$N98/30)+1--$N98/30)*SUMIFS(76:76,$1:$1,HY$1+INT(-$N98/30))))</f>
        <v>0</v>
      </c>
      <c r="HZ98" s="40">
        <f>IF(HZ$7="",0,IF(HZ$1=MAX($1:$1),$R76-SUM($T98:HY98),IF(HZ$1=1,SUMIFS(76:76,$1:$1,"&gt;="&amp;1,$1:$1,"&lt;="&amp;INT(-$N98/30))+(-$N98/30-INT(-$N98/30))*SUMIFS(76:76,$1:$1,INT(-$N98/30)+1),0)+(-$N98/30-INT(-$N98/30))*SUMIFS(76:76,$1:$1,HZ$1+INT(-$N98/30)+1)+(INT(-$N98/30)+1--$N98/30)*SUMIFS(76:76,$1:$1,HZ$1+INT(-$N98/30))))</f>
        <v>0</v>
      </c>
      <c r="IA98" s="40">
        <f>IF(IA$7="",0,IF(IA$1=MAX($1:$1),$R76-SUM($T98:HZ98),IF(IA$1=1,SUMIFS(76:76,$1:$1,"&gt;="&amp;1,$1:$1,"&lt;="&amp;INT(-$N98/30))+(-$N98/30-INT(-$N98/30))*SUMIFS(76:76,$1:$1,INT(-$N98/30)+1),0)+(-$N98/30-INT(-$N98/30))*SUMIFS(76:76,$1:$1,IA$1+INT(-$N98/30)+1)+(INT(-$N98/30)+1--$N98/30)*SUMIFS(76:76,$1:$1,IA$1+INT(-$N98/30))))</f>
        <v>0</v>
      </c>
      <c r="IB98" s="40">
        <f>IF(IB$7="",0,IF(IB$1=MAX($1:$1),$R76-SUM($T98:IA98),IF(IB$1=1,SUMIFS(76:76,$1:$1,"&gt;="&amp;1,$1:$1,"&lt;="&amp;INT(-$N98/30))+(-$N98/30-INT(-$N98/30))*SUMIFS(76:76,$1:$1,INT(-$N98/30)+1),0)+(-$N98/30-INT(-$N98/30))*SUMIFS(76:76,$1:$1,IB$1+INT(-$N98/30)+1)+(INT(-$N98/30)+1--$N98/30)*SUMIFS(76:76,$1:$1,IB$1+INT(-$N98/30))))</f>
        <v>0</v>
      </c>
      <c r="IC98" s="40">
        <f>IF(IC$7="",0,IF(IC$1=MAX($1:$1),$R76-SUM($T98:IB98),IF(IC$1=1,SUMIFS(76:76,$1:$1,"&gt;="&amp;1,$1:$1,"&lt;="&amp;INT(-$N98/30))+(-$N98/30-INT(-$N98/30))*SUMIFS(76:76,$1:$1,INT(-$N98/30)+1),0)+(-$N98/30-INT(-$N98/30))*SUMIFS(76:76,$1:$1,IC$1+INT(-$N98/30)+1)+(INT(-$N98/30)+1--$N98/30)*SUMIFS(76:76,$1:$1,IC$1+INT(-$N98/30))))</f>
        <v>0</v>
      </c>
      <c r="ID98" s="40">
        <f>IF(ID$7="",0,IF(ID$1=MAX($1:$1),$R76-SUM($T98:IC98),IF(ID$1=1,SUMIFS(76:76,$1:$1,"&gt;="&amp;1,$1:$1,"&lt;="&amp;INT(-$N98/30))+(-$N98/30-INT(-$N98/30))*SUMIFS(76:76,$1:$1,INT(-$N98/30)+1),0)+(-$N98/30-INT(-$N98/30))*SUMIFS(76:76,$1:$1,ID$1+INT(-$N98/30)+1)+(INT(-$N98/30)+1--$N98/30)*SUMIFS(76:76,$1:$1,ID$1+INT(-$N98/30))))</f>
        <v>0</v>
      </c>
      <c r="IE98" s="40">
        <f>IF(IE$7="",0,IF(IE$1=MAX($1:$1),$R76-SUM($T98:ID98),IF(IE$1=1,SUMIFS(76:76,$1:$1,"&gt;="&amp;1,$1:$1,"&lt;="&amp;INT(-$N98/30))+(-$N98/30-INT(-$N98/30))*SUMIFS(76:76,$1:$1,INT(-$N98/30)+1),0)+(-$N98/30-INT(-$N98/30))*SUMIFS(76:76,$1:$1,IE$1+INT(-$N98/30)+1)+(INT(-$N98/30)+1--$N98/30)*SUMIFS(76:76,$1:$1,IE$1+INT(-$N98/30))))</f>
        <v>0</v>
      </c>
      <c r="IF98" s="40">
        <f>IF(IF$7="",0,IF(IF$1=MAX($1:$1),$R76-SUM($T98:IE98),IF(IF$1=1,SUMIFS(76:76,$1:$1,"&gt;="&amp;1,$1:$1,"&lt;="&amp;INT(-$N98/30))+(-$N98/30-INT(-$N98/30))*SUMIFS(76:76,$1:$1,INT(-$N98/30)+1),0)+(-$N98/30-INT(-$N98/30))*SUMIFS(76:76,$1:$1,IF$1+INT(-$N98/30)+1)+(INT(-$N98/30)+1--$N98/30)*SUMIFS(76:76,$1:$1,IF$1+INT(-$N98/30))))</f>
        <v>0</v>
      </c>
      <c r="IG98" s="40">
        <f>IF(IG$7="",0,IF(IG$1=MAX($1:$1),$R76-SUM($T98:IF98),IF(IG$1=1,SUMIFS(76:76,$1:$1,"&gt;="&amp;1,$1:$1,"&lt;="&amp;INT(-$N98/30))+(-$N98/30-INT(-$N98/30))*SUMIFS(76:76,$1:$1,INT(-$N98/30)+1),0)+(-$N98/30-INT(-$N98/30))*SUMIFS(76:76,$1:$1,IG$1+INT(-$N98/30)+1)+(INT(-$N98/30)+1--$N98/30)*SUMIFS(76:76,$1:$1,IG$1+INT(-$N98/30))))</f>
        <v>0</v>
      </c>
      <c r="IH98" s="40">
        <f>IF(IH$7="",0,IF(IH$1=MAX($1:$1),$R76-SUM($T98:IG98),IF(IH$1=1,SUMIFS(76:76,$1:$1,"&gt;="&amp;1,$1:$1,"&lt;="&amp;INT(-$N98/30))+(-$N98/30-INT(-$N98/30))*SUMIFS(76:76,$1:$1,INT(-$N98/30)+1),0)+(-$N98/30-INT(-$N98/30))*SUMIFS(76:76,$1:$1,IH$1+INT(-$N98/30)+1)+(INT(-$N98/30)+1--$N98/30)*SUMIFS(76:76,$1:$1,IH$1+INT(-$N98/30))))</f>
        <v>0</v>
      </c>
      <c r="II98" s="40">
        <f>IF(II$7="",0,IF(II$1=MAX($1:$1),$R76-SUM($T98:IH98),IF(II$1=1,SUMIFS(76:76,$1:$1,"&gt;="&amp;1,$1:$1,"&lt;="&amp;INT(-$N98/30))+(-$N98/30-INT(-$N98/30))*SUMIFS(76:76,$1:$1,INT(-$N98/30)+1),0)+(-$N98/30-INT(-$N98/30))*SUMIFS(76:76,$1:$1,II$1+INT(-$N98/30)+1)+(INT(-$N98/30)+1--$N98/30)*SUMIFS(76:76,$1:$1,II$1+INT(-$N98/30))))</f>
        <v>0</v>
      </c>
      <c r="IJ98" s="40">
        <f>IF(IJ$7="",0,IF(IJ$1=MAX($1:$1),$R76-SUM($T98:II98),IF(IJ$1=1,SUMIFS(76:76,$1:$1,"&gt;="&amp;1,$1:$1,"&lt;="&amp;INT(-$N98/30))+(-$N98/30-INT(-$N98/30))*SUMIFS(76:76,$1:$1,INT(-$N98/30)+1),0)+(-$N98/30-INT(-$N98/30))*SUMIFS(76:76,$1:$1,IJ$1+INT(-$N98/30)+1)+(INT(-$N98/30)+1--$N98/30)*SUMIFS(76:76,$1:$1,IJ$1+INT(-$N98/30))))</f>
        <v>0</v>
      </c>
      <c r="IK98" s="40">
        <f>IF(IK$7="",0,IF(IK$1=MAX($1:$1),$R76-SUM($T98:IJ98),IF(IK$1=1,SUMIFS(76:76,$1:$1,"&gt;="&amp;1,$1:$1,"&lt;="&amp;INT(-$N98/30))+(-$N98/30-INT(-$N98/30))*SUMIFS(76:76,$1:$1,INT(-$N98/30)+1),0)+(-$N98/30-INT(-$N98/30))*SUMIFS(76:76,$1:$1,IK$1+INT(-$N98/30)+1)+(INT(-$N98/30)+1--$N98/30)*SUMIFS(76:76,$1:$1,IK$1+INT(-$N98/30))))</f>
        <v>0</v>
      </c>
      <c r="IL98" s="40">
        <f>IF(IL$7="",0,IF(IL$1=MAX($1:$1),$R76-SUM($T98:IK98),IF(IL$1=1,SUMIFS(76:76,$1:$1,"&gt;="&amp;1,$1:$1,"&lt;="&amp;INT(-$N98/30))+(-$N98/30-INT(-$N98/30))*SUMIFS(76:76,$1:$1,INT(-$N98/30)+1),0)+(-$N98/30-INT(-$N98/30))*SUMIFS(76:76,$1:$1,IL$1+INT(-$N98/30)+1)+(INT(-$N98/30)+1--$N98/30)*SUMIFS(76:76,$1:$1,IL$1+INT(-$N98/30))))</f>
        <v>0</v>
      </c>
      <c r="IM98" s="40">
        <f>IF(IM$7="",0,IF(IM$1=MAX($1:$1),$R76-SUM($T98:IL98),IF(IM$1=1,SUMIFS(76:76,$1:$1,"&gt;="&amp;1,$1:$1,"&lt;="&amp;INT(-$N98/30))+(-$N98/30-INT(-$N98/30))*SUMIFS(76:76,$1:$1,INT(-$N98/30)+1),0)+(-$N98/30-INT(-$N98/30))*SUMIFS(76:76,$1:$1,IM$1+INT(-$N98/30)+1)+(INT(-$N98/30)+1--$N98/30)*SUMIFS(76:76,$1:$1,IM$1+INT(-$N98/30))))</f>
        <v>0</v>
      </c>
      <c r="IN98" s="40">
        <f>IF(IN$7="",0,IF(IN$1=MAX($1:$1),$R76-SUM($T98:IM98),IF(IN$1=1,SUMIFS(76:76,$1:$1,"&gt;="&amp;1,$1:$1,"&lt;="&amp;INT(-$N98/30))+(-$N98/30-INT(-$N98/30))*SUMIFS(76:76,$1:$1,INT(-$N98/30)+1),0)+(-$N98/30-INT(-$N98/30))*SUMIFS(76:76,$1:$1,IN$1+INT(-$N98/30)+1)+(INT(-$N98/30)+1--$N98/30)*SUMIFS(76:76,$1:$1,IN$1+INT(-$N98/30))))</f>
        <v>0</v>
      </c>
      <c r="IO98" s="40">
        <f>IF(IO$7="",0,IF(IO$1=MAX($1:$1),$R76-SUM($T98:IN98),IF(IO$1=1,SUMIFS(76:76,$1:$1,"&gt;="&amp;1,$1:$1,"&lt;="&amp;INT(-$N98/30))+(-$N98/30-INT(-$N98/30))*SUMIFS(76:76,$1:$1,INT(-$N98/30)+1),0)+(-$N98/30-INT(-$N98/30))*SUMIFS(76:76,$1:$1,IO$1+INT(-$N98/30)+1)+(INT(-$N98/30)+1--$N98/30)*SUMIFS(76:76,$1:$1,IO$1+INT(-$N98/30))))</f>
        <v>0</v>
      </c>
      <c r="IP98" s="40">
        <f>IF(IP$7="",0,IF(IP$1=MAX($1:$1),$R76-SUM($T98:IO98),IF(IP$1=1,SUMIFS(76:76,$1:$1,"&gt;="&amp;1,$1:$1,"&lt;="&amp;INT(-$N98/30))+(-$N98/30-INT(-$N98/30))*SUMIFS(76:76,$1:$1,INT(-$N98/30)+1),0)+(-$N98/30-INT(-$N98/30))*SUMIFS(76:76,$1:$1,IP$1+INT(-$N98/30)+1)+(INT(-$N98/30)+1--$N98/30)*SUMIFS(76:76,$1:$1,IP$1+INT(-$N98/30))))</f>
        <v>0</v>
      </c>
      <c r="IQ98" s="40">
        <f>IF(IQ$7="",0,IF(IQ$1=MAX($1:$1),$R76-SUM($T98:IP98),IF(IQ$1=1,SUMIFS(76:76,$1:$1,"&gt;="&amp;1,$1:$1,"&lt;="&amp;INT(-$N98/30))+(-$N98/30-INT(-$N98/30))*SUMIFS(76:76,$1:$1,INT(-$N98/30)+1),0)+(-$N98/30-INT(-$N98/30))*SUMIFS(76:76,$1:$1,IQ$1+INT(-$N98/30)+1)+(INT(-$N98/30)+1--$N98/30)*SUMIFS(76:76,$1:$1,IQ$1+INT(-$N98/30))))</f>
        <v>0</v>
      </c>
      <c r="IR98" s="40">
        <f>IF(IR$7="",0,IF(IR$1=MAX($1:$1),$R76-SUM($T98:IQ98),IF(IR$1=1,SUMIFS(76:76,$1:$1,"&gt;="&amp;1,$1:$1,"&lt;="&amp;INT(-$N98/30))+(-$N98/30-INT(-$N98/30))*SUMIFS(76:76,$1:$1,INT(-$N98/30)+1),0)+(-$N98/30-INT(-$N98/30))*SUMIFS(76:76,$1:$1,IR$1+INT(-$N98/30)+1)+(INT(-$N98/30)+1--$N98/30)*SUMIFS(76:76,$1:$1,IR$1+INT(-$N98/30))))</f>
        <v>0</v>
      </c>
      <c r="IS98" s="40">
        <f>IF(IS$7="",0,IF(IS$1=MAX($1:$1),$R76-SUM($T98:IR98),IF(IS$1=1,SUMIFS(76:76,$1:$1,"&gt;="&amp;1,$1:$1,"&lt;="&amp;INT(-$N98/30))+(-$N98/30-INT(-$N98/30))*SUMIFS(76:76,$1:$1,INT(-$N98/30)+1),0)+(-$N98/30-INT(-$N98/30))*SUMIFS(76:76,$1:$1,IS$1+INT(-$N98/30)+1)+(INT(-$N98/30)+1--$N98/30)*SUMIFS(76:76,$1:$1,IS$1+INT(-$N98/30))))</f>
        <v>0</v>
      </c>
      <c r="IT98" s="40">
        <f>IF(IT$7="",0,IF(IT$1=MAX($1:$1),$R76-SUM($T98:IS98),IF(IT$1=1,SUMIFS(76:76,$1:$1,"&gt;="&amp;1,$1:$1,"&lt;="&amp;INT(-$N98/30))+(-$N98/30-INT(-$N98/30))*SUMIFS(76:76,$1:$1,INT(-$N98/30)+1),0)+(-$N98/30-INT(-$N98/30))*SUMIFS(76:76,$1:$1,IT$1+INT(-$N98/30)+1)+(INT(-$N98/30)+1--$N98/30)*SUMIFS(76:76,$1:$1,IT$1+INT(-$N98/30))))</f>
        <v>0</v>
      </c>
      <c r="IU98" s="40">
        <f>IF(IU$7="",0,IF(IU$1=MAX($1:$1),$R76-SUM($T98:IT98),IF(IU$1=1,SUMIFS(76:76,$1:$1,"&gt;="&amp;1,$1:$1,"&lt;="&amp;INT(-$N98/30))+(-$N98/30-INT(-$N98/30))*SUMIFS(76:76,$1:$1,INT(-$N98/30)+1),0)+(-$N98/30-INT(-$N98/30))*SUMIFS(76:76,$1:$1,IU$1+INT(-$N98/30)+1)+(INT(-$N98/30)+1--$N98/30)*SUMIFS(76:76,$1:$1,IU$1+INT(-$N98/30))))</f>
        <v>0</v>
      </c>
      <c r="IV98" s="40">
        <f>IF(IV$7="",0,IF(IV$1=MAX($1:$1),$R76-SUM($T98:IU98),IF(IV$1=1,SUMIFS(76:76,$1:$1,"&gt;="&amp;1,$1:$1,"&lt;="&amp;INT(-$N98/30))+(-$N98/30-INT(-$N98/30))*SUMIFS(76:76,$1:$1,INT(-$N98/30)+1),0)+(-$N98/30-INT(-$N98/30))*SUMIFS(76:76,$1:$1,IV$1+INT(-$N98/30)+1)+(INT(-$N98/30)+1--$N98/30)*SUMIFS(76:76,$1:$1,IV$1+INT(-$N98/30))))</f>
        <v>0</v>
      </c>
      <c r="IW98" s="40">
        <f>IF(IW$7="",0,IF(IW$1=MAX($1:$1),$R76-SUM($T98:IV98),IF(IW$1=1,SUMIFS(76:76,$1:$1,"&gt;="&amp;1,$1:$1,"&lt;="&amp;INT(-$N98/30))+(-$N98/30-INT(-$N98/30))*SUMIFS(76:76,$1:$1,INT(-$N98/30)+1),0)+(-$N98/30-INT(-$N98/30))*SUMIFS(76:76,$1:$1,IW$1+INT(-$N98/30)+1)+(INT(-$N98/30)+1--$N98/30)*SUMIFS(76:76,$1:$1,IW$1+INT(-$N98/30))))</f>
        <v>0</v>
      </c>
      <c r="IX98" s="40">
        <f>IF(IX$7="",0,IF(IX$1=MAX($1:$1),$R76-SUM($T98:IW98),IF(IX$1=1,SUMIFS(76:76,$1:$1,"&gt;="&amp;1,$1:$1,"&lt;="&amp;INT(-$N98/30))+(-$N98/30-INT(-$N98/30))*SUMIFS(76:76,$1:$1,INT(-$N98/30)+1),0)+(-$N98/30-INT(-$N98/30))*SUMIFS(76:76,$1:$1,IX$1+INT(-$N98/30)+1)+(INT(-$N98/30)+1--$N98/30)*SUMIFS(76:76,$1:$1,IX$1+INT(-$N98/30))))</f>
        <v>0</v>
      </c>
      <c r="IY98" s="40">
        <f>IF(IY$7="",0,IF(IY$1=MAX($1:$1),$R76-SUM($T98:IX98),IF(IY$1=1,SUMIFS(76:76,$1:$1,"&gt;="&amp;1,$1:$1,"&lt;="&amp;INT(-$N98/30))+(-$N98/30-INT(-$N98/30))*SUMIFS(76:76,$1:$1,INT(-$N98/30)+1),0)+(-$N98/30-INT(-$N98/30))*SUMIFS(76:76,$1:$1,IY$1+INT(-$N98/30)+1)+(INT(-$N98/30)+1--$N98/30)*SUMIFS(76:76,$1:$1,IY$1+INT(-$N98/30))))</f>
        <v>0</v>
      </c>
      <c r="IZ98" s="40">
        <f>IF(IZ$7="",0,IF(IZ$1=MAX($1:$1),$R76-SUM($T98:IY98),IF(IZ$1=1,SUMIFS(76:76,$1:$1,"&gt;="&amp;1,$1:$1,"&lt;="&amp;INT(-$N98/30))+(-$N98/30-INT(-$N98/30))*SUMIFS(76:76,$1:$1,INT(-$N98/30)+1),0)+(-$N98/30-INT(-$N98/30))*SUMIFS(76:76,$1:$1,IZ$1+INT(-$N98/30)+1)+(INT(-$N98/30)+1--$N98/30)*SUMIFS(76:76,$1:$1,IZ$1+INT(-$N98/30))))</f>
        <v>0</v>
      </c>
      <c r="JA98" s="40">
        <f>IF(JA$7="",0,IF(JA$1=MAX($1:$1),$R76-SUM($T98:IZ98),IF(JA$1=1,SUMIFS(76:76,$1:$1,"&gt;="&amp;1,$1:$1,"&lt;="&amp;INT(-$N98/30))+(-$N98/30-INT(-$N98/30))*SUMIFS(76:76,$1:$1,INT(-$N98/30)+1),0)+(-$N98/30-INT(-$N98/30))*SUMIFS(76:76,$1:$1,JA$1+INT(-$N98/30)+1)+(INT(-$N98/30)+1--$N98/30)*SUMIFS(76:76,$1:$1,JA$1+INT(-$N98/30))))</f>
        <v>0</v>
      </c>
      <c r="JB98" s="40">
        <f>IF(JB$7="",0,IF(JB$1=MAX($1:$1),$R76-SUM($T98:JA98),IF(JB$1=1,SUMIFS(76:76,$1:$1,"&gt;="&amp;1,$1:$1,"&lt;="&amp;INT(-$N98/30))+(-$N98/30-INT(-$N98/30))*SUMIFS(76:76,$1:$1,INT(-$N98/30)+1),0)+(-$N98/30-INT(-$N98/30))*SUMIFS(76:76,$1:$1,JB$1+INT(-$N98/30)+1)+(INT(-$N98/30)+1--$N98/30)*SUMIFS(76:76,$1:$1,JB$1+INT(-$N98/30))))</f>
        <v>0</v>
      </c>
      <c r="JC98" s="40">
        <f>IF(JC$7="",0,IF(JC$1=MAX($1:$1),$R76-SUM($T98:JB98),IF(JC$1=1,SUMIFS(76:76,$1:$1,"&gt;="&amp;1,$1:$1,"&lt;="&amp;INT(-$N98/30))+(-$N98/30-INT(-$N98/30))*SUMIFS(76:76,$1:$1,INT(-$N98/30)+1),0)+(-$N98/30-INT(-$N98/30))*SUMIFS(76:76,$1:$1,JC$1+INT(-$N98/30)+1)+(INT(-$N98/30)+1--$N98/30)*SUMIFS(76:76,$1:$1,JC$1+INT(-$N98/30))))</f>
        <v>0</v>
      </c>
      <c r="JD98" s="40">
        <f>IF(JD$7="",0,IF(JD$1=MAX($1:$1),$R76-SUM($T98:JC98),IF(JD$1=1,SUMIFS(76:76,$1:$1,"&gt;="&amp;1,$1:$1,"&lt;="&amp;INT(-$N98/30))+(-$N98/30-INT(-$N98/30))*SUMIFS(76:76,$1:$1,INT(-$N98/30)+1),0)+(-$N98/30-INT(-$N98/30))*SUMIFS(76:76,$1:$1,JD$1+INT(-$N98/30)+1)+(INT(-$N98/30)+1--$N98/30)*SUMIFS(76:76,$1:$1,JD$1+INT(-$N98/30))))</f>
        <v>0</v>
      </c>
      <c r="JE98" s="40">
        <f>IF(JE$7="",0,IF(JE$1=MAX($1:$1),$R76-SUM($T98:JD98),IF(JE$1=1,SUMIFS(76:76,$1:$1,"&gt;="&amp;1,$1:$1,"&lt;="&amp;INT(-$N98/30))+(-$N98/30-INT(-$N98/30))*SUMIFS(76:76,$1:$1,INT(-$N98/30)+1),0)+(-$N98/30-INT(-$N98/30))*SUMIFS(76:76,$1:$1,JE$1+INT(-$N98/30)+1)+(INT(-$N98/30)+1--$N98/30)*SUMIFS(76:76,$1:$1,JE$1+INT(-$N98/30))))</f>
        <v>0</v>
      </c>
      <c r="JF98" s="40">
        <f>IF(JF$7="",0,IF(JF$1=MAX($1:$1),$R76-SUM($T98:JE98),IF(JF$1=1,SUMIFS(76:76,$1:$1,"&gt;="&amp;1,$1:$1,"&lt;="&amp;INT(-$N98/30))+(-$N98/30-INT(-$N98/30))*SUMIFS(76:76,$1:$1,INT(-$N98/30)+1),0)+(-$N98/30-INT(-$N98/30))*SUMIFS(76:76,$1:$1,JF$1+INT(-$N98/30)+1)+(INT(-$N98/30)+1--$N98/30)*SUMIFS(76:76,$1:$1,JF$1+INT(-$N98/30))))</f>
        <v>0</v>
      </c>
      <c r="JG98" s="40">
        <f>IF(JG$7="",0,IF(JG$1=MAX($1:$1),$R76-SUM($T98:JF98),IF(JG$1=1,SUMIFS(76:76,$1:$1,"&gt;="&amp;1,$1:$1,"&lt;="&amp;INT(-$N98/30))+(-$N98/30-INT(-$N98/30))*SUMIFS(76:76,$1:$1,INT(-$N98/30)+1),0)+(-$N98/30-INT(-$N98/30))*SUMIFS(76:76,$1:$1,JG$1+INT(-$N98/30)+1)+(INT(-$N98/30)+1--$N98/30)*SUMIFS(76:76,$1:$1,JG$1+INT(-$N98/30))))</f>
        <v>0</v>
      </c>
      <c r="JH98" s="40">
        <f>IF(JH$7="",0,IF(JH$1=MAX($1:$1),$R76-SUM($T98:JG98),IF(JH$1=1,SUMIFS(76:76,$1:$1,"&gt;="&amp;1,$1:$1,"&lt;="&amp;INT(-$N98/30))+(-$N98/30-INT(-$N98/30))*SUMIFS(76:76,$1:$1,INT(-$N98/30)+1),0)+(-$N98/30-INT(-$N98/30))*SUMIFS(76:76,$1:$1,JH$1+INT(-$N98/30)+1)+(INT(-$N98/30)+1--$N98/30)*SUMIFS(76:76,$1:$1,JH$1+INT(-$N98/30))))</f>
        <v>0</v>
      </c>
      <c r="JI98" s="40">
        <f>IF(JI$7="",0,IF(JI$1=MAX($1:$1),$R76-SUM($T98:JH98),IF(JI$1=1,SUMIFS(76:76,$1:$1,"&gt;="&amp;1,$1:$1,"&lt;="&amp;INT(-$N98/30))+(-$N98/30-INT(-$N98/30))*SUMIFS(76:76,$1:$1,INT(-$N98/30)+1),0)+(-$N98/30-INT(-$N98/30))*SUMIFS(76:76,$1:$1,JI$1+INT(-$N98/30)+1)+(INT(-$N98/30)+1--$N98/30)*SUMIFS(76:76,$1:$1,JI$1+INT(-$N98/30))))</f>
        <v>0</v>
      </c>
      <c r="JJ98" s="40">
        <f>IF(JJ$7="",0,IF(JJ$1=MAX($1:$1),$R76-SUM($T98:JI98),IF(JJ$1=1,SUMIFS(76:76,$1:$1,"&gt;="&amp;1,$1:$1,"&lt;="&amp;INT(-$N98/30))+(-$N98/30-INT(-$N98/30))*SUMIFS(76:76,$1:$1,INT(-$N98/30)+1),0)+(-$N98/30-INT(-$N98/30))*SUMIFS(76:76,$1:$1,JJ$1+INT(-$N98/30)+1)+(INT(-$N98/30)+1--$N98/30)*SUMIFS(76:76,$1:$1,JJ$1+INT(-$N98/30))))</f>
        <v>0</v>
      </c>
      <c r="JK98" s="40">
        <f>IF(JK$7="",0,IF(JK$1=MAX($1:$1),$R76-SUM($T98:JJ98),IF(JK$1=1,SUMIFS(76:76,$1:$1,"&gt;="&amp;1,$1:$1,"&lt;="&amp;INT(-$N98/30))+(-$N98/30-INT(-$N98/30))*SUMIFS(76:76,$1:$1,INT(-$N98/30)+1),0)+(-$N98/30-INT(-$N98/30))*SUMIFS(76:76,$1:$1,JK$1+INT(-$N98/30)+1)+(INT(-$N98/30)+1--$N98/30)*SUMIFS(76:76,$1:$1,JK$1+INT(-$N98/30))))</f>
        <v>0</v>
      </c>
      <c r="JL98" s="40">
        <f>IF(JL$7="",0,IF(JL$1=MAX($1:$1),$R76-SUM($T98:JK98),IF(JL$1=1,SUMIFS(76:76,$1:$1,"&gt;="&amp;1,$1:$1,"&lt;="&amp;INT(-$N98/30))+(-$N98/30-INT(-$N98/30))*SUMIFS(76:76,$1:$1,INT(-$N98/30)+1),0)+(-$N98/30-INT(-$N98/30))*SUMIFS(76:76,$1:$1,JL$1+INT(-$N98/30)+1)+(INT(-$N98/30)+1--$N98/30)*SUMIFS(76:76,$1:$1,JL$1+INT(-$N98/30))))</f>
        <v>0</v>
      </c>
      <c r="JM98" s="40">
        <f>IF(JM$7="",0,IF(JM$1=MAX($1:$1),$R76-SUM($T98:JL98),IF(JM$1=1,SUMIFS(76:76,$1:$1,"&gt;="&amp;1,$1:$1,"&lt;="&amp;INT(-$N98/30))+(-$N98/30-INT(-$N98/30))*SUMIFS(76:76,$1:$1,INT(-$N98/30)+1),0)+(-$N98/30-INT(-$N98/30))*SUMIFS(76:76,$1:$1,JM$1+INT(-$N98/30)+1)+(INT(-$N98/30)+1--$N98/30)*SUMIFS(76:76,$1:$1,JM$1+INT(-$N98/30))))</f>
        <v>0</v>
      </c>
      <c r="JN98" s="40">
        <f>IF(JN$7="",0,IF(JN$1=MAX($1:$1),$R76-SUM($T98:JM98),IF(JN$1=1,SUMIFS(76:76,$1:$1,"&gt;="&amp;1,$1:$1,"&lt;="&amp;INT(-$N98/30))+(-$N98/30-INT(-$N98/30))*SUMIFS(76:76,$1:$1,INT(-$N98/30)+1),0)+(-$N98/30-INT(-$N98/30))*SUMIFS(76:76,$1:$1,JN$1+INT(-$N98/30)+1)+(INT(-$N98/30)+1--$N98/30)*SUMIFS(76:76,$1:$1,JN$1+INT(-$N98/30))))</f>
        <v>0</v>
      </c>
      <c r="JO98" s="40">
        <f>IF(JO$7="",0,IF(JO$1=MAX($1:$1),$R76-SUM($T98:JN98),IF(JO$1=1,SUMIFS(76:76,$1:$1,"&gt;="&amp;1,$1:$1,"&lt;="&amp;INT(-$N98/30))+(-$N98/30-INT(-$N98/30))*SUMIFS(76:76,$1:$1,INT(-$N98/30)+1),0)+(-$N98/30-INT(-$N98/30))*SUMIFS(76:76,$1:$1,JO$1+INT(-$N98/30)+1)+(INT(-$N98/30)+1--$N98/30)*SUMIFS(76:76,$1:$1,JO$1+INT(-$N98/30))))</f>
        <v>0</v>
      </c>
      <c r="JP98" s="40">
        <f>IF(JP$7="",0,IF(JP$1=MAX($1:$1),$R76-SUM($T98:JO98),IF(JP$1=1,SUMIFS(76:76,$1:$1,"&gt;="&amp;1,$1:$1,"&lt;="&amp;INT(-$N98/30))+(-$N98/30-INT(-$N98/30))*SUMIFS(76:76,$1:$1,INT(-$N98/30)+1),0)+(-$N98/30-INT(-$N98/30))*SUMIFS(76:76,$1:$1,JP$1+INT(-$N98/30)+1)+(INT(-$N98/30)+1--$N98/30)*SUMIFS(76:76,$1:$1,JP$1+INT(-$N98/30))))</f>
        <v>0</v>
      </c>
      <c r="JQ98" s="40">
        <f>IF(JQ$7="",0,IF(JQ$1=MAX($1:$1),$R76-SUM($T98:JP98),IF(JQ$1=1,SUMIFS(76:76,$1:$1,"&gt;="&amp;1,$1:$1,"&lt;="&amp;INT(-$N98/30))+(-$N98/30-INT(-$N98/30))*SUMIFS(76:76,$1:$1,INT(-$N98/30)+1),0)+(-$N98/30-INT(-$N98/30))*SUMIFS(76:76,$1:$1,JQ$1+INT(-$N98/30)+1)+(INT(-$N98/30)+1--$N98/30)*SUMIFS(76:76,$1:$1,JQ$1+INT(-$N98/30))))</f>
        <v>0</v>
      </c>
      <c r="JR98" s="40">
        <f>IF(JR$7="",0,IF(JR$1=MAX($1:$1),$R76-SUM($T98:JQ98),IF(JR$1=1,SUMIFS(76:76,$1:$1,"&gt;="&amp;1,$1:$1,"&lt;="&amp;INT(-$N98/30))+(-$N98/30-INT(-$N98/30))*SUMIFS(76:76,$1:$1,INT(-$N98/30)+1),0)+(-$N98/30-INT(-$N98/30))*SUMIFS(76:76,$1:$1,JR$1+INT(-$N98/30)+1)+(INT(-$N98/30)+1--$N98/30)*SUMIFS(76:76,$1:$1,JR$1+INT(-$N98/30))))</f>
        <v>0</v>
      </c>
      <c r="JS98" s="40">
        <f>IF(JS$7="",0,IF(JS$1=MAX($1:$1),$R76-SUM($T98:JR98),IF(JS$1=1,SUMIFS(76:76,$1:$1,"&gt;="&amp;1,$1:$1,"&lt;="&amp;INT(-$N98/30))+(-$N98/30-INT(-$N98/30))*SUMIFS(76:76,$1:$1,INT(-$N98/30)+1),0)+(-$N98/30-INT(-$N98/30))*SUMIFS(76:76,$1:$1,JS$1+INT(-$N98/30)+1)+(INT(-$N98/30)+1--$N98/30)*SUMIFS(76:76,$1:$1,JS$1+INT(-$N98/30))))</f>
        <v>0</v>
      </c>
      <c r="JT98" s="40">
        <f>IF(JT$7="",0,IF(JT$1=MAX($1:$1),$R76-SUM($T98:JS98),IF(JT$1=1,SUMIFS(76:76,$1:$1,"&gt;="&amp;1,$1:$1,"&lt;="&amp;INT(-$N98/30))+(-$N98/30-INT(-$N98/30))*SUMIFS(76:76,$1:$1,INT(-$N98/30)+1),0)+(-$N98/30-INT(-$N98/30))*SUMIFS(76:76,$1:$1,JT$1+INT(-$N98/30)+1)+(INT(-$N98/30)+1--$N98/30)*SUMIFS(76:76,$1:$1,JT$1+INT(-$N98/30))))</f>
        <v>0</v>
      </c>
      <c r="JU98" s="40">
        <f>IF(JU$7="",0,IF(JU$1=MAX($1:$1),$R76-SUM($T98:JT98),IF(JU$1=1,SUMIFS(76:76,$1:$1,"&gt;="&amp;1,$1:$1,"&lt;="&amp;INT(-$N98/30))+(-$N98/30-INT(-$N98/30))*SUMIFS(76:76,$1:$1,INT(-$N98/30)+1),0)+(-$N98/30-INT(-$N98/30))*SUMIFS(76:76,$1:$1,JU$1+INT(-$N98/30)+1)+(INT(-$N98/30)+1--$N98/30)*SUMIFS(76:76,$1:$1,JU$1+INT(-$N98/30))))</f>
        <v>0</v>
      </c>
      <c r="JV98" s="40">
        <f>IF(JV$7="",0,IF(JV$1=MAX($1:$1),$R76-SUM($T98:JU98),IF(JV$1=1,SUMIFS(76:76,$1:$1,"&gt;="&amp;1,$1:$1,"&lt;="&amp;INT(-$N98/30))+(-$N98/30-INT(-$N98/30))*SUMIFS(76:76,$1:$1,INT(-$N98/30)+1),0)+(-$N98/30-INT(-$N98/30))*SUMIFS(76:76,$1:$1,JV$1+INT(-$N98/30)+1)+(INT(-$N98/30)+1--$N98/30)*SUMIFS(76:76,$1:$1,JV$1+INT(-$N98/30))))</f>
        <v>0</v>
      </c>
      <c r="JW98" s="40">
        <f>IF(JW$7="",0,IF(JW$1=MAX($1:$1),$R76-SUM($T98:JV98),IF(JW$1=1,SUMIFS(76:76,$1:$1,"&gt;="&amp;1,$1:$1,"&lt;="&amp;INT(-$N98/30))+(-$N98/30-INT(-$N98/30))*SUMIFS(76:76,$1:$1,INT(-$N98/30)+1),0)+(-$N98/30-INT(-$N98/30))*SUMIFS(76:76,$1:$1,JW$1+INT(-$N98/30)+1)+(INT(-$N98/30)+1--$N98/30)*SUMIFS(76:76,$1:$1,JW$1+INT(-$N98/30))))</f>
        <v>0</v>
      </c>
      <c r="JX98" s="40">
        <f>IF(JX$7="",0,IF(JX$1=MAX($1:$1),$R76-SUM($T98:JW98),IF(JX$1=1,SUMIFS(76:76,$1:$1,"&gt;="&amp;1,$1:$1,"&lt;="&amp;INT(-$N98/30))+(-$N98/30-INT(-$N98/30))*SUMIFS(76:76,$1:$1,INT(-$N98/30)+1),0)+(-$N98/30-INT(-$N98/30))*SUMIFS(76:76,$1:$1,JX$1+INT(-$N98/30)+1)+(INT(-$N98/30)+1--$N98/30)*SUMIFS(76:76,$1:$1,JX$1+INT(-$N98/30))))</f>
        <v>0</v>
      </c>
      <c r="JY98" s="40">
        <f>IF(JY$7="",0,IF(JY$1=MAX($1:$1),$R76-SUM($T98:JX98),IF(JY$1=1,SUMIFS(76:76,$1:$1,"&gt;="&amp;1,$1:$1,"&lt;="&amp;INT(-$N98/30))+(-$N98/30-INT(-$N98/30))*SUMIFS(76:76,$1:$1,INT(-$N98/30)+1),0)+(-$N98/30-INT(-$N98/30))*SUMIFS(76:76,$1:$1,JY$1+INT(-$N98/30)+1)+(INT(-$N98/30)+1--$N98/30)*SUMIFS(76:76,$1:$1,JY$1+INT(-$N98/30))))</f>
        <v>0</v>
      </c>
      <c r="JZ98" s="40">
        <f>IF(JZ$7="",0,IF(JZ$1=MAX($1:$1),$R76-SUM($T98:JY98),IF(JZ$1=1,SUMIFS(76:76,$1:$1,"&gt;="&amp;1,$1:$1,"&lt;="&amp;INT(-$N98/30))+(-$N98/30-INT(-$N98/30))*SUMIFS(76:76,$1:$1,INT(-$N98/30)+1),0)+(-$N98/30-INT(-$N98/30))*SUMIFS(76:76,$1:$1,JZ$1+INT(-$N98/30)+1)+(INT(-$N98/30)+1--$N98/30)*SUMIFS(76:76,$1:$1,JZ$1+INT(-$N98/30))))</f>
        <v>0</v>
      </c>
      <c r="KA98" s="40">
        <f>IF(KA$7="",0,IF(KA$1=MAX($1:$1),$R76-SUM($T98:JZ98),IF(KA$1=1,SUMIFS(76:76,$1:$1,"&gt;="&amp;1,$1:$1,"&lt;="&amp;INT(-$N98/30))+(-$N98/30-INT(-$N98/30))*SUMIFS(76:76,$1:$1,INT(-$N98/30)+1),0)+(-$N98/30-INT(-$N98/30))*SUMIFS(76:76,$1:$1,KA$1+INT(-$N98/30)+1)+(INT(-$N98/30)+1--$N98/30)*SUMIFS(76:76,$1:$1,KA$1+INT(-$N98/30))))</f>
        <v>0</v>
      </c>
      <c r="KB98" s="40">
        <f>IF(KB$7="",0,IF(KB$1=MAX($1:$1),$R76-SUM($T98:KA98),IF(KB$1=1,SUMIFS(76:76,$1:$1,"&gt;="&amp;1,$1:$1,"&lt;="&amp;INT(-$N98/30))+(-$N98/30-INT(-$N98/30))*SUMIFS(76:76,$1:$1,INT(-$N98/30)+1),0)+(-$N98/30-INT(-$N98/30))*SUMIFS(76:76,$1:$1,KB$1+INT(-$N98/30)+1)+(INT(-$N98/30)+1--$N98/30)*SUMIFS(76:76,$1:$1,KB$1+INT(-$N98/30))))</f>
        <v>0</v>
      </c>
      <c r="KC98" s="40">
        <f>IF(KC$7="",0,IF(KC$1=MAX($1:$1),$R76-SUM($T98:KB98),IF(KC$1=1,SUMIFS(76:76,$1:$1,"&gt;="&amp;1,$1:$1,"&lt;="&amp;INT(-$N98/30))+(-$N98/30-INT(-$N98/30))*SUMIFS(76:76,$1:$1,INT(-$N98/30)+1),0)+(-$N98/30-INT(-$N98/30))*SUMIFS(76:76,$1:$1,KC$1+INT(-$N98/30)+1)+(INT(-$N98/30)+1--$N98/30)*SUMIFS(76:76,$1:$1,KC$1+INT(-$N98/30))))</f>
        <v>0</v>
      </c>
      <c r="KD98" s="40">
        <f>IF(KD$7="",0,IF(KD$1=MAX($1:$1),$R76-SUM($T98:KC98),IF(KD$1=1,SUMIFS(76:76,$1:$1,"&gt;="&amp;1,$1:$1,"&lt;="&amp;INT(-$N98/30))+(-$N98/30-INT(-$N98/30))*SUMIFS(76:76,$1:$1,INT(-$N98/30)+1),0)+(-$N98/30-INT(-$N98/30))*SUMIFS(76:76,$1:$1,KD$1+INT(-$N98/30)+1)+(INT(-$N98/30)+1--$N98/30)*SUMIFS(76:76,$1:$1,KD$1+INT(-$N98/30))))</f>
        <v>0</v>
      </c>
      <c r="KE98" s="40">
        <f>IF(KE$7="",0,IF(KE$1=MAX($1:$1),$R76-SUM($T98:KD98),IF(KE$1=1,SUMIFS(76:76,$1:$1,"&gt;="&amp;1,$1:$1,"&lt;="&amp;INT(-$N98/30))+(-$N98/30-INT(-$N98/30))*SUMIFS(76:76,$1:$1,INT(-$N98/30)+1),0)+(-$N98/30-INT(-$N98/30))*SUMIFS(76:76,$1:$1,KE$1+INT(-$N98/30)+1)+(INT(-$N98/30)+1--$N98/30)*SUMIFS(76:76,$1:$1,KE$1+INT(-$N98/30))))</f>
        <v>0</v>
      </c>
      <c r="KF98" s="40">
        <f>IF(KF$7="",0,IF(KF$1=MAX($1:$1),$R76-SUM($T98:KE98),IF(KF$1=1,SUMIFS(76:76,$1:$1,"&gt;="&amp;1,$1:$1,"&lt;="&amp;INT(-$N98/30))+(-$N98/30-INT(-$N98/30))*SUMIFS(76:76,$1:$1,INT(-$N98/30)+1),0)+(-$N98/30-INT(-$N98/30))*SUMIFS(76:76,$1:$1,KF$1+INT(-$N98/30)+1)+(INT(-$N98/30)+1--$N98/30)*SUMIFS(76:76,$1:$1,KF$1+INT(-$N98/30))))</f>
        <v>0</v>
      </c>
      <c r="KG98" s="40">
        <f>IF(KG$7="",0,IF(KG$1=MAX($1:$1),$R76-SUM($T98:KF98),IF(KG$1=1,SUMIFS(76:76,$1:$1,"&gt;="&amp;1,$1:$1,"&lt;="&amp;INT(-$N98/30))+(-$N98/30-INT(-$N98/30))*SUMIFS(76:76,$1:$1,INT(-$N98/30)+1),0)+(-$N98/30-INT(-$N98/30))*SUMIFS(76:76,$1:$1,KG$1+INT(-$N98/30)+1)+(INT(-$N98/30)+1--$N98/30)*SUMIFS(76:76,$1:$1,KG$1+INT(-$N98/30))))</f>
        <v>0</v>
      </c>
      <c r="KH98" s="40">
        <f>IF(KH$7="",0,IF(KH$1=MAX($1:$1),$R76-SUM($T98:KG98),IF(KH$1=1,SUMIFS(76:76,$1:$1,"&gt;="&amp;1,$1:$1,"&lt;="&amp;INT(-$N98/30))+(-$N98/30-INT(-$N98/30))*SUMIFS(76:76,$1:$1,INT(-$N98/30)+1),0)+(-$N98/30-INT(-$N98/30))*SUMIFS(76:76,$1:$1,KH$1+INT(-$N98/30)+1)+(INT(-$N98/30)+1--$N98/30)*SUMIFS(76:76,$1:$1,KH$1+INT(-$N98/30))))</f>
        <v>0</v>
      </c>
      <c r="KI98" s="40">
        <f>IF(KI$7="",0,IF(KI$1=MAX($1:$1),$R76-SUM($T98:KH98),IF(KI$1=1,SUMIFS(76:76,$1:$1,"&gt;="&amp;1,$1:$1,"&lt;="&amp;INT(-$N98/30))+(-$N98/30-INT(-$N98/30))*SUMIFS(76:76,$1:$1,INT(-$N98/30)+1),0)+(-$N98/30-INT(-$N98/30))*SUMIFS(76:76,$1:$1,KI$1+INT(-$N98/30)+1)+(INT(-$N98/30)+1--$N98/30)*SUMIFS(76:76,$1:$1,KI$1+INT(-$N98/30))))</f>
        <v>0</v>
      </c>
      <c r="KJ98" s="40">
        <f>IF(KJ$7="",0,IF(KJ$1=MAX($1:$1),$R76-SUM($T98:KI98),IF(KJ$1=1,SUMIFS(76:76,$1:$1,"&gt;="&amp;1,$1:$1,"&lt;="&amp;INT(-$N98/30))+(-$N98/30-INT(-$N98/30))*SUMIFS(76:76,$1:$1,INT(-$N98/30)+1),0)+(-$N98/30-INT(-$N98/30))*SUMIFS(76:76,$1:$1,KJ$1+INT(-$N98/30)+1)+(INT(-$N98/30)+1--$N98/30)*SUMIFS(76:76,$1:$1,KJ$1+INT(-$N98/30))))</f>
        <v>0</v>
      </c>
      <c r="KK98" s="40">
        <f>IF(KK$7="",0,IF(KK$1=MAX($1:$1),$R76-SUM($T98:KJ98),IF(KK$1=1,SUMIFS(76:76,$1:$1,"&gt;="&amp;1,$1:$1,"&lt;="&amp;INT(-$N98/30))+(-$N98/30-INT(-$N98/30))*SUMIFS(76:76,$1:$1,INT(-$N98/30)+1),0)+(-$N98/30-INT(-$N98/30))*SUMIFS(76:76,$1:$1,KK$1+INT(-$N98/30)+1)+(INT(-$N98/30)+1--$N98/30)*SUMIFS(76:76,$1:$1,KK$1+INT(-$N98/30))))</f>
        <v>0</v>
      </c>
      <c r="KL98" s="40">
        <f>IF(KL$7="",0,IF(KL$1=MAX($1:$1),$R76-SUM($T98:KK98),IF(KL$1=1,SUMIFS(76:76,$1:$1,"&gt;="&amp;1,$1:$1,"&lt;="&amp;INT(-$N98/30))+(-$N98/30-INT(-$N98/30))*SUMIFS(76:76,$1:$1,INT(-$N98/30)+1),0)+(-$N98/30-INT(-$N98/30))*SUMIFS(76:76,$1:$1,KL$1+INT(-$N98/30)+1)+(INT(-$N98/30)+1--$N98/30)*SUMIFS(76:76,$1:$1,KL$1+INT(-$N98/30))))</f>
        <v>0</v>
      </c>
      <c r="KM98" s="40">
        <f>IF(KM$7="",0,IF(KM$1=MAX($1:$1),$R76-SUM($T98:KL98),IF(KM$1=1,SUMIFS(76:76,$1:$1,"&gt;="&amp;1,$1:$1,"&lt;="&amp;INT(-$N98/30))+(-$N98/30-INT(-$N98/30))*SUMIFS(76:76,$1:$1,INT(-$N98/30)+1),0)+(-$N98/30-INT(-$N98/30))*SUMIFS(76:76,$1:$1,KM$1+INT(-$N98/30)+1)+(INT(-$N98/30)+1--$N98/30)*SUMIFS(76:76,$1:$1,KM$1+INT(-$N98/30))))</f>
        <v>0</v>
      </c>
      <c r="KN98" s="40">
        <f>IF(KN$7="",0,IF(KN$1=MAX($1:$1),$R76-SUM($T98:KM98),IF(KN$1=1,SUMIFS(76:76,$1:$1,"&gt;="&amp;1,$1:$1,"&lt;="&amp;INT(-$N98/30))+(-$N98/30-INT(-$N98/30))*SUMIFS(76:76,$1:$1,INT(-$N98/30)+1),0)+(-$N98/30-INT(-$N98/30))*SUMIFS(76:76,$1:$1,KN$1+INT(-$N98/30)+1)+(INT(-$N98/30)+1--$N98/30)*SUMIFS(76:76,$1:$1,KN$1+INT(-$N98/30))))</f>
        <v>0</v>
      </c>
      <c r="KO98" s="40">
        <f>IF(KO$7="",0,IF(KO$1=MAX($1:$1),$R76-SUM($T98:KN98),IF(KO$1=1,SUMIFS(76:76,$1:$1,"&gt;="&amp;1,$1:$1,"&lt;="&amp;INT(-$N98/30))+(-$N98/30-INT(-$N98/30))*SUMIFS(76:76,$1:$1,INT(-$N98/30)+1),0)+(-$N98/30-INT(-$N98/30))*SUMIFS(76:76,$1:$1,KO$1+INT(-$N98/30)+1)+(INT(-$N98/30)+1--$N98/30)*SUMIFS(76:76,$1:$1,KO$1+INT(-$N98/30))))</f>
        <v>0</v>
      </c>
      <c r="KP98" s="40">
        <f>IF(KP$7="",0,IF(KP$1=MAX($1:$1),$R76-SUM($T98:KO98),IF(KP$1=1,SUMIFS(76:76,$1:$1,"&gt;="&amp;1,$1:$1,"&lt;="&amp;INT(-$N98/30))+(-$N98/30-INT(-$N98/30))*SUMIFS(76:76,$1:$1,INT(-$N98/30)+1),0)+(-$N98/30-INT(-$N98/30))*SUMIFS(76:76,$1:$1,KP$1+INT(-$N98/30)+1)+(INT(-$N98/30)+1--$N98/30)*SUMIFS(76:76,$1:$1,KP$1+INT(-$N98/30))))</f>
        <v>0</v>
      </c>
      <c r="KQ98" s="40">
        <f>IF(KQ$7="",0,IF(KQ$1=MAX($1:$1),$R76-SUM($T98:KP98),IF(KQ$1=1,SUMIFS(76:76,$1:$1,"&gt;="&amp;1,$1:$1,"&lt;="&amp;INT(-$N98/30))+(-$N98/30-INT(-$N98/30))*SUMIFS(76:76,$1:$1,INT(-$N98/30)+1),0)+(-$N98/30-INT(-$N98/30))*SUMIFS(76:76,$1:$1,KQ$1+INT(-$N98/30)+1)+(INT(-$N98/30)+1--$N98/30)*SUMIFS(76:76,$1:$1,KQ$1+INT(-$N98/30))))</f>
        <v>0</v>
      </c>
      <c r="KR98" s="40">
        <f>IF(KR$7="",0,IF(KR$1=MAX($1:$1),$R76-SUM($T98:KQ98),IF(KR$1=1,SUMIFS(76:76,$1:$1,"&gt;="&amp;1,$1:$1,"&lt;="&amp;INT(-$N98/30))+(-$N98/30-INT(-$N98/30))*SUMIFS(76:76,$1:$1,INT(-$N98/30)+1),0)+(-$N98/30-INT(-$N98/30))*SUMIFS(76:76,$1:$1,KR$1+INT(-$N98/30)+1)+(INT(-$N98/30)+1--$N98/30)*SUMIFS(76:76,$1:$1,KR$1+INT(-$N98/30))))</f>
        <v>0</v>
      </c>
      <c r="KS98" s="40">
        <f>IF(KS$7="",0,IF(KS$1=MAX($1:$1),$R76-SUM($T98:KR98),IF(KS$1=1,SUMIFS(76:76,$1:$1,"&gt;="&amp;1,$1:$1,"&lt;="&amp;INT(-$N98/30))+(-$N98/30-INT(-$N98/30))*SUMIFS(76:76,$1:$1,INT(-$N98/30)+1),0)+(-$N98/30-INT(-$N98/30))*SUMIFS(76:76,$1:$1,KS$1+INT(-$N98/30)+1)+(INT(-$N98/30)+1--$N98/30)*SUMIFS(76:76,$1:$1,KS$1+INT(-$N98/30))))</f>
        <v>0</v>
      </c>
      <c r="KT98" s="40">
        <f>IF(KT$7="",0,IF(KT$1=MAX($1:$1),$R76-SUM($T98:KS98),IF(KT$1=1,SUMIFS(76:76,$1:$1,"&gt;="&amp;1,$1:$1,"&lt;="&amp;INT(-$N98/30))+(-$N98/30-INT(-$N98/30))*SUMIFS(76:76,$1:$1,INT(-$N98/30)+1),0)+(-$N98/30-INT(-$N98/30))*SUMIFS(76:76,$1:$1,KT$1+INT(-$N98/30)+1)+(INT(-$N98/30)+1--$N98/30)*SUMIFS(76:76,$1:$1,KT$1+INT(-$N98/30))))</f>
        <v>0</v>
      </c>
      <c r="KU98" s="40">
        <f>IF(KU$7="",0,IF(KU$1=MAX($1:$1),$R76-SUM($T98:KT98),IF(KU$1=1,SUMIFS(76:76,$1:$1,"&gt;="&amp;1,$1:$1,"&lt;="&amp;INT(-$N98/30))+(-$N98/30-INT(-$N98/30))*SUMIFS(76:76,$1:$1,INT(-$N98/30)+1),0)+(-$N98/30-INT(-$N98/30))*SUMIFS(76:76,$1:$1,KU$1+INT(-$N98/30)+1)+(INT(-$N98/30)+1--$N98/30)*SUMIFS(76:76,$1:$1,KU$1+INT(-$N98/30))))</f>
        <v>0</v>
      </c>
      <c r="KV98" s="40">
        <f>IF(KV$7="",0,IF(KV$1=MAX($1:$1),$R76-SUM($T98:KU98),IF(KV$1=1,SUMIFS(76:76,$1:$1,"&gt;="&amp;1,$1:$1,"&lt;="&amp;INT(-$N98/30))+(-$N98/30-INT(-$N98/30))*SUMIFS(76:76,$1:$1,INT(-$N98/30)+1),0)+(-$N98/30-INT(-$N98/30))*SUMIFS(76:76,$1:$1,KV$1+INT(-$N98/30)+1)+(INT(-$N98/30)+1--$N98/30)*SUMIFS(76:76,$1:$1,KV$1+INT(-$N98/30))))</f>
        <v>0</v>
      </c>
      <c r="KW98" s="1"/>
      <c r="KX98" s="1"/>
    </row>
    <row r="99" spans="1:310" x14ac:dyDescent="0.25">
      <c r="A99" s="1"/>
      <c r="B99" s="79"/>
      <c r="C99" s="79"/>
      <c r="D99" s="79"/>
      <c r="E99" s="1" t="str">
        <f>E96</f>
        <v>поступление денежных средств от продажи допуслуг</v>
      </c>
      <c r="F99" s="1"/>
      <c r="G99" s="1"/>
      <c r="H99" s="11" t="str">
        <f t="shared" si="923"/>
        <v>руб.</v>
      </c>
      <c r="I99" s="1"/>
      <c r="J99" s="1"/>
      <c r="K99" s="1" t="str">
        <f>справочники!$U$13</f>
        <v>постоянные-60сотрудников</v>
      </c>
      <c r="L99" s="1"/>
      <c r="M99" s="5"/>
      <c r="N99" s="40">
        <f>условия!U161</f>
        <v>30</v>
      </c>
      <c r="O99" s="19"/>
      <c r="P99" s="1"/>
      <c r="Q99" s="1"/>
      <c r="R99" s="40">
        <f>SUMIFS($T99:$KW99,$T$1:$KW$1,"&gt;="&amp;1,$T$1:$KW$1,"&lt;="&amp;MAX($1:$1))</f>
        <v>7847.9625000000033</v>
      </c>
      <c r="S99" s="1"/>
      <c r="T99" s="1"/>
      <c r="U99" s="40">
        <f>IF(U$7="",0,IF(U$1=MAX($1:$1),$R77-SUM($T99:T99),IF(U$1=1,SUMIFS(77:77,$1:$1,"&gt;="&amp;1,$1:$1,"&lt;="&amp;INT(-$N99/30))+(-$N99/30-INT(-$N99/30))*SUMIFS(77:77,$1:$1,INT(-$N99/30)+1),0)+(-$N99/30-INT(-$N99/30))*SUMIFS(77:77,$1:$1,U$1+INT(-$N99/30)+1)+(INT(-$N99/30)+1--$N99/30)*SUMIFS(77:77,$1:$1,U$1+INT(-$N99/30))))</f>
        <v>0</v>
      </c>
      <c r="V99" s="40">
        <f>IF(V$7="",0,IF(V$1=MAX($1:$1),$R77-SUM($T99:U99),IF(V$1=1,SUMIFS(77:77,$1:$1,"&gt;="&amp;1,$1:$1,"&lt;="&amp;INT(-$N99/30))+(-$N99/30-INT(-$N99/30))*SUMIFS(77:77,$1:$1,INT(-$N99/30)+1),0)+(-$N99/30-INT(-$N99/30))*SUMIFS(77:77,$1:$1,V$1+INT(-$N99/30)+1)+(INT(-$N99/30)+1--$N99/30)*SUMIFS(77:77,$1:$1,V$1+INT(-$N99/30))))</f>
        <v>51.744807692307695</v>
      </c>
      <c r="W99" s="40">
        <f>IF(W$7="",0,IF(W$1=MAX($1:$1),$R77-SUM($T99:V99),IF(W$1=1,SUMIFS(77:77,$1:$1,"&gt;="&amp;1,$1:$1,"&lt;="&amp;INT(-$N99/30))+(-$N99/30-INT(-$N99/30))*SUMIFS(77:77,$1:$1,INT(-$N99/30)+1),0)+(-$N99/30-INT(-$N99/30))*SUMIFS(77:77,$1:$1,W$1+INT(-$N99/30)+1)+(INT(-$N99/30)+1--$N99/30)*SUMIFS(77:77,$1:$1,W$1+INT(-$N99/30))))</f>
        <v>112.11375000000001</v>
      </c>
      <c r="X99" s="40">
        <f>IF(X$7="",0,IF(X$1=MAX($1:$1),$R77-SUM($T99:W99),IF(X$1=1,SUMIFS(77:77,$1:$1,"&gt;="&amp;1,$1:$1,"&lt;="&amp;INT(-$N99/30))+(-$N99/30-INT(-$N99/30))*SUMIFS(77:77,$1:$1,INT(-$N99/30)+1),0)+(-$N99/30-INT(-$N99/30))*SUMIFS(77:77,$1:$1,X$1+INT(-$N99/30)+1)+(INT(-$N99/30)+1--$N99/30)*SUMIFS(77:77,$1:$1,X$1+INT(-$N99/30))))</f>
        <v>181.10682692307694</v>
      </c>
      <c r="Y99" s="40">
        <f>IF(Y$7="",0,IF(Y$1=MAX($1:$1),$R77-SUM($T99:X99),IF(Y$1=1,SUMIFS(77:77,$1:$1,"&gt;="&amp;1,$1:$1,"&lt;="&amp;INT(-$N99/30))+(-$N99/30-INT(-$N99/30))*SUMIFS(77:77,$1:$1,INT(-$N99/30)+1),0)+(-$N99/30-INT(-$N99/30))*SUMIFS(77:77,$1:$1,Y$1+INT(-$N99/30)+1)+(INT(-$N99/30)+1--$N99/30)*SUMIFS(77:77,$1:$1,Y$1+INT(-$N99/30))))</f>
        <v>258.7240384615385</v>
      </c>
      <c r="Z99" s="40">
        <f>IF(Z$7="",0,IF(Z$1=MAX($1:$1),$R77-SUM($T99:Y99),IF(Z$1=1,SUMIFS(77:77,$1:$1,"&gt;="&amp;1,$1:$1,"&lt;="&amp;INT(-$N99/30))+(-$N99/30-INT(-$N99/30))*SUMIFS(77:77,$1:$1,INT(-$N99/30)+1),0)+(-$N99/30-INT(-$N99/30))*SUMIFS(77:77,$1:$1,Z$1+INT(-$N99/30)+1)+(INT(-$N99/30)+1--$N99/30)*SUMIFS(77:77,$1:$1,Z$1+INT(-$N99/30))))</f>
        <v>344.96538461538466</v>
      </c>
      <c r="AA99" s="40">
        <f>IF(AA$7="",0,IF(AA$1=MAX($1:$1),$R77-SUM($T99:Z99),IF(AA$1=1,SUMIFS(77:77,$1:$1,"&gt;="&amp;1,$1:$1,"&lt;="&amp;INT(-$N99/30))+(-$N99/30-INT(-$N99/30))*SUMIFS(77:77,$1:$1,INT(-$N99/30)+1),0)+(-$N99/30-INT(-$N99/30))*SUMIFS(77:77,$1:$1,AA$1+INT(-$N99/30)+1)+(INT(-$N99/30)+1--$N99/30)*SUMIFS(77:77,$1:$1,AA$1+INT(-$N99/30))))</f>
        <v>439.83086538461544</v>
      </c>
      <c r="AB99" s="40">
        <f>IF(AB$7="",0,IF(AB$1=MAX($1:$1),$R77-SUM($T99:AA99),IF(AB$1=1,SUMIFS(77:77,$1:$1,"&gt;="&amp;1,$1:$1,"&lt;="&amp;INT(-$N99/30))+(-$N99/30-INT(-$N99/30))*SUMIFS(77:77,$1:$1,INT(-$N99/30)+1),0)+(-$N99/30-INT(-$N99/30))*SUMIFS(77:77,$1:$1,AB$1+INT(-$N99/30)+1)+(INT(-$N99/30)+1--$N99/30)*SUMIFS(77:77,$1:$1,AB$1+INT(-$N99/30))))</f>
        <v>543.32048076923081</v>
      </c>
      <c r="AC99" s="40">
        <f>IF(AC$7="",0,IF(AC$1=MAX($1:$1),$R77-SUM($T99:AB99),IF(AC$1=1,SUMIFS(77:77,$1:$1,"&gt;="&amp;1,$1:$1,"&lt;="&amp;INT(-$N99/30))+(-$N99/30-INT(-$N99/30))*SUMIFS(77:77,$1:$1,INT(-$N99/30)+1),0)+(-$N99/30-INT(-$N99/30))*SUMIFS(77:77,$1:$1,AC$1+INT(-$N99/30)+1)+(INT(-$N99/30)+1--$N99/30)*SUMIFS(77:77,$1:$1,AC$1+INT(-$N99/30))))</f>
        <v>655.43423076923091</v>
      </c>
      <c r="AD99" s="40">
        <f>IF(AD$7="",0,IF(AD$1=MAX($1:$1),$R77-SUM($T99:AC99),IF(AD$1=1,SUMIFS(77:77,$1:$1,"&gt;="&amp;1,$1:$1,"&lt;="&amp;INT(-$N99/30))+(-$N99/30-INT(-$N99/30))*SUMIFS(77:77,$1:$1,INT(-$N99/30)+1),0)+(-$N99/30-INT(-$N99/30))*SUMIFS(77:77,$1:$1,AD$1+INT(-$N99/30)+1)+(INT(-$N99/30)+1--$N99/30)*SUMIFS(77:77,$1:$1,AD$1+INT(-$N99/30))))</f>
        <v>776.17211538461561</v>
      </c>
      <c r="AE99" s="40">
        <f>IF(AE$7="",0,IF(AE$1=MAX($1:$1),$R77-SUM($T99:AD99),IF(AE$1=1,SUMIFS(77:77,$1:$1,"&gt;="&amp;1,$1:$1,"&lt;="&amp;INT(-$N99/30))+(-$N99/30-INT(-$N99/30))*SUMIFS(77:77,$1:$1,INT(-$N99/30)+1),0)+(-$N99/30-INT(-$N99/30))*SUMIFS(77:77,$1:$1,AE$1+INT(-$N99/30)+1)+(INT(-$N99/30)+1--$N99/30)*SUMIFS(77:77,$1:$1,AE$1+INT(-$N99/30))))</f>
        <v>905.53413461538491</v>
      </c>
      <c r="AF99" s="40">
        <f>IF(AF$7="",0,IF(AF$1=MAX($1:$1),$R77-SUM($T99:AE99),IF(AF$1=1,SUMIFS(77:77,$1:$1,"&gt;="&amp;1,$1:$1,"&lt;="&amp;INT(-$N99/30))+(-$N99/30-INT(-$N99/30))*SUMIFS(77:77,$1:$1,INT(-$N99/30)+1),0)+(-$N99/30-INT(-$N99/30))*SUMIFS(77:77,$1:$1,AF$1+INT(-$N99/30)+1)+(INT(-$N99/30)+1--$N99/30)*SUMIFS(77:77,$1:$1,AF$1+INT(-$N99/30))))</f>
        <v>1043.5202884615387</v>
      </c>
      <c r="AG99" s="40">
        <f>IF(AG$7="",0,IF(AG$1=MAX($1:$1),$R77-SUM($T99:AF99),IF(AG$1=1,SUMIFS(77:77,$1:$1,"&gt;="&amp;1,$1:$1,"&lt;="&amp;INT(-$N99/30))+(-$N99/30-INT(-$N99/30))*SUMIFS(77:77,$1:$1,INT(-$N99/30)+1),0)+(-$N99/30-INT(-$N99/30))*SUMIFS(77:77,$1:$1,AG$1+INT(-$N99/30)+1)+(INT(-$N99/30)+1--$N99/30)*SUMIFS(77:77,$1:$1,AG$1+INT(-$N99/30))))</f>
        <v>2535.4955769230783</v>
      </c>
      <c r="AH99" s="40">
        <f>IF(AH$7="",0,IF(AH$1=MAX($1:$1),$R77-SUM($T99:AG99),IF(AH$1=1,SUMIFS(77:77,$1:$1,"&gt;="&amp;1,$1:$1,"&lt;="&amp;INT(-$N99/30))+(-$N99/30-INT(-$N99/30))*SUMIFS(77:77,$1:$1,INT(-$N99/30)+1),0)+(-$N99/30-INT(-$N99/30))*SUMIFS(77:77,$1:$1,AH$1+INT(-$N99/30)+1)+(INT(-$N99/30)+1--$N99/30)*SUMIFS(77:77,$1:$1,AH$1+INT(-$N99/30))))</f>
        <v>0</v>
      </c>
      <c r="AI99" s="40">
        <f>IF(AI$7="",0,IF(AI$1=MAX($1:$1),$R77-SUM($T99:AH99),IF(AI$1=1,SUMIFS(77:77,$1:$1,"&gt;="&amp;1,$1:$1,"&lt;="&amp;INT(-$N99/30))+(-$N99/30-INT(-$N99/30))*SUMIFS(77:77,$1:$1,INT(-$N99/30)+1),0)+(-$N99/30-INT(-$N99/30))*SUMIFS(77:77,$1:$1,AI$1+INT(-$N99/30)+1)+(INT(-$N99/30)+1--$N99/30)*SUMIFS(77:77,$1:$1,AI$1+INT(-$N99/30))))</f>
        <v>0</v>
      </c>
      <c r="AJ99" s="40">
        <f>IF(AJ$7="",0,IF(AJ$1=MAX($1:$1),$R77-SUM($T99:AI99),IF(AJ$1=1,SUMIFS(77:77,$1:$1,"&gt;="&amp;1,$1:$1,"&lt;="&amp;INT(-$N99/30))+(-$N99/30-INT(-$N99/30))*SUMIFS(77:77,$1:$1,INT(-$N99/30)+1),0)+(-$N99/30-INT(-$N99/30))*SUMIFS(77:77,$1:$1,AJ$1+INT(-$N99/30)+1)+(INT(-$N99/30)+1--$N99/30)*SUMIFS(77:77,$1:$1,AJ$1+INT(-$N99/30))))</f>
        <v>0</v>
      </c>
      <c r="AK99" s="40">
        <f>IF(AK$7="",0,IF(AK$1=MAX($1:$1),$R77-SUM($T99:AJ99),IF(AK$1=1,SUMIFS(77:77,$1:$1,"&gt;="&amp;1,$1:$1,"&lt;="&amp;INT(-$N99/30))+(-$N99/30-INT(-$N99/30))*SUMIFS(77:77,$1:$1,INT(-$N99/30)+1),0)+(-$N99/30-INT(-$N99/30))*SUMIFS(77:77,$1:$1,AK$1+INT(-$N99/30)+1)+(INT(-$N99/30)+1--$N99/30)*SUMIFS(77:77,$1:$1,AK$1+INT(-$N99/30))))</f>
        <v>0</v>
      </c>
      <c r="AL99" s="40">
        <f>IF(AL$7="",0,IF(AL$1=MAX($1:$1),$R77-SUM($T99:AK99),IF(AL$1=1,SUMIFS(77:77,$1:$1,"&gt;="&amp;1,$1:$1,"&lt;="&amp;INT(-$N99/30))+(-$N99/30-INT(-$N99/30))*SUMIFS(77:77,$1:$1,INT(-$N99/30)+1),0)+(-$N99/30-INT(-$N99/30))*SUMIFS(77:77,$1:$1,AL$1+INT(-$N99/30)+1)+(INT(-$N99/30)+1--$N99/30)*SUMIFS(77:77,$1:$1,AL$1+INT(-$N99/30))))</f>
        <v>0</v>
      </c>
      <c r="AM99" s="40">
        <f>IF(AM$7="",0,IF(AM$1=MAX($1:$1),$R77-SUM($T99:AL99),IF(AM$1=1,SUMIFS(77:77,$1:$1,"&gt;="&amp;1,$1:$1,"&lt;="&amp;INT(-$N99/30))+(-$N99/30-INT(-$N99/30))*SUMIFS(77:77,$1:$1,INT(-$N99/30)+1),0)+(-$N99/30-INT(-$N99/30))*SUMIFS(77:77,$1:$1,AM$1+INT(-$N99/30)+1)+(INT(-$N99/30)+1--$N99/30)*SUMIFS(77:77,$1:$1,AM$1+INT(-$N99/30))))</f>
        <v>0</v>
      </c>
      <c r="AN99" s="40">
        <f>IF(AN$7="",0,IF(AN$1=MAX($1:$1),$R77-SUM($T99:AM99),IF(AN$1=1,SUMIFS(77:77,$1:$1,"&gt;="&amp;1,$1:$1,"&lt;="&amp;INT(-$N99/30))+(-$N99/30-INT(-$N99/30))*SUMIFS(77:77,$1:$1,INT(-$N99/30)+1),0)+(-$N99/30-INT(-$N99/30))*SUMIFS(77:77,$1:$1,AN$1+INT(-$N99/30)+1)+(INT(-$N99/30)+1--$N99/30)*SUMIFS(77:77,$1:$1,AN$1+INT(-$N99/30))))</f>
        <v>0</v>
      </c>
      <c r="AO99" s="40">
        <f>IF(AO$7="",0,IF(AO$1=MAX($1:$1),$R77-SUM($T99:AN99),IF(AO$1=1,SUMIFS(77:77,$1:$1,"&gt;="&amp;1,$1:$1,"&lt;="&amp;INT(-$N99/30))+(-$N99/30-INT(-$N99/30))*SUMIFS(77:77,$1:$1,INT(-$N99/30)+1),0)+(-$N99/30-INT(-$N99/30))*SUMIFS(77:77,$1:$1,AO$1+INT(-$N99/30)+1)+(INT(-$N99/30)+1--$N99/30)*SUMIFS(77:77,$1:$1,AO$1+INT(-$N99/30))))</f>
        <v>0</v>
      </c>
      <c r="AP99" s="40">
        <f>IF(AP$7="",0,IF(AP$1=MAX($1:$1),$R77-SUM($T99:AO99),IF(AP$1=1,SUMIFS(77:77,$1:$1,"&gt;="&amp;1,$1:$1,"&lt;="&amp;INT(-$N99/30))+(-$N99/30-INT(-$N99/30))*SUMIFS(77:77,$1:$1,INT(-$N99/30)+1),0)+(-$N99/30-INT(-$N99/30))*SUMIFS(77:77,$1:$1,AP$1+INT(-$N99/30)+1)+(INT(-$N99/30)+1--$N99/30)*SUMIFS(77:77,$1:$1,AP$1+INT(-$N99/30))))</f>
        <v>0</v>
      </c>
      <c r="AQ99" s="40">
        <f>IF(AQ$7="",0,IF(AQ$1=MAX($1:$1),$R77-SUM($T99:AP99),IF(AQ$1=1,SUMIFS(77:77,$1:$1,"&gt;="&amp;1,$1:$1,"&lt;="&amp;INT(-$N99/30))+(-$N99/30-INT(-$N99/30))*SUMIFS(77:77,$1:$1,INT(-$N99/30)+1),0)+(-$N99/30-INT(-$N99/30))*SUMIFS(77:77,$1:$1,AQ$1+INT(-$N99/30)+1)+(INT(-$N99/30)+1--$N99/30)*SUMIFS(77:77,$1:$1,AQ$1+INT(-$N99/30))))</f>
        <v>0</v>
      </c>
      <c r="AR99" s="40">
        <f>IF(AR$7="",0,IF(AR$1=MAX($1:$1),$R77-SUM($T99:AQ99),IF(AR$1=1,SUMIFS(77:77,$1:$1,"&gt;="&amp;1,$1:$1,"&lt;="&amp;INT(-$N99/30))+(-$N99/30-INT(-$N99/30))*SUMIFS(77:77,$1:$1,INT(-$N99/30)+1),0)+(-$N99/30-INT(-$N99/30))*SUMIFS(77:77,$1:$1,AR$1+INT(-$N99/30)+1)+(INT(-$N99/30)+1--$N99/30)*SUMIFS(77:77,$1:$1,AR$1+INT(-$N99/30))))</f>
        <v>0</v>
      </c>
      <c r="AS99" s="40">
        <f>IF(AS$7="",0,IF(AS$1=MAX($1:$1),$R77-SUM($T99:AR99),IF(AS$1=1,SUMIFS(77:77,$1:$1,"&gt;="&amp;1,$1:$1,"&lt;="&amp;INT(-$N99/30))+(-$N99/30-INT(-$N99/30))*SUMIFS(77:77,$1:$1,INT(-$N99/30)+1),0)+(-$N99/30-INT(-$N99/30))*SUMIFS(77:77,$1:$1,AS$1+INT(-$N99/30)+1)+(INT(-$N99/30)+1--$N99/30)*SUMIFS(77:77,$1:$1,AS$1+INT(-$N99/30))))</f>
        <v>0</v>
      </c>
      <c r="AT99" s="40">
        <f>IF(AT$7="",0,IF(AT$1=MAX($1:$1),$R77-SUM($T99:AS99),IF(AT$1=1,SUMIFS(77:77,$1:$1,"&gt;="&amp;1,$1:$1,"&lt;="&amp;INT(-$N99/30))+(-$N99/30-INT(-$N99/30))*SUMIFS(77:77,$1:$1,INT(-$N99/30)+1),0)+(-$N99/30-INT(-$N99/30))*SUMIFS(77:77,$1:$1,AT$1+INT(-$N99/30)+1)+(INT(-$N99/30)+1--$N99/30)*SUMIFS(77:77,$1:$1,AT$1+INT(-$N99/30))))</f>
        <v>0</v>
      </c>
      <c r="AU99" s="40">
        <f>IF(AU$7="",0,IF(AU$1=MAX($1:$1),$R77-SUM($T99:AT99),IF(AU$1=1,SUMIFS(77:77,$1:$1,"&gt;="&amp;1,$1:$1,"&lt;="&amp;INT(-$N99/30))+(-$N99/30-INT(-$N99/30))*SUMIFS(77:77,$1:$1,INT(-$N99/30)+1),0)+(-$N99/30-INT(-$N99/30))*SUMIFS(77:77,$1:$1,AU$1+INT(-$N99/30)+1)+(INT(-$N99/30)+1--$N99/30)*SUMIFS(77:77,$1:$1,AU$1+INT(-$N99/30))))</f>
        <v>0</v>
      </c>
      <c r="AV99" s="40">
        <f>IF(AV$7="",0,IF(AV$1=MAX($1:$1),$R77-SUM($T99:AU99),IF(AV$1=1,SUMIFS(77:77,$1:$1,"&gt;="&amp;1,$1:$1,"&lt;="&amp;INT(-$N99/30))+(-$N99/30-INT(-$N99/30))*SUMIFS(77:77,$1:$1,INT(-$N99/30)+1),0)+(-$N99/30-INT(-$N99/30))*SUMIFS(77:77,$1:$1,AV$1+INT(-$N99/30)+1)+(INT(-$N99/30)+1--$N99/30)*SUMIFS(77:77,$1:$1,AV$1+INT(-$N99/30))))</f>
        <v>0</v>
      </c>
      <c r="AW99" s="40">
        <f>IF(AW$7="",0,IF(AW$1=MAX($1:$1),$R77-SUM($T99:AV99),IF(AW$1=1,SUMIFS(77:77,$1:$1,"&gt;="&amp;1,$1:$1,"&lt;="&amp;INT(-$N99/30))+(-$N99/30-INT(-$N99/30))*SUMIFS(77:77,$1:$1,INT(-$N99/30)+1),0)+(-$N99/30-INT(-$N99/30))*SUMIFS(77:77,$1:$1,AW$1+INT(-$N99/30)+1)+(INT(-$N99/30)+1--$N99/30)*SUMIFS(77:77,$1:$1,AW$1+INT(-$N99/30))))</f>
        <v>0</v>
      </c>
      <c r="AX99" s="40">
        <f>IF(AX$7="",0,IF(AX$1=MAX($1:$1),$R77-SUM($T99:AW99),IF(AX$1=1,SUMIFS(77:77,$1:$1,"&gt;="&amp;1,$1:$1,"&lt;="&amp;INT(-$N99/30))+(-$N99/30-INT(-$N99/30))*SUMIFS(77:77,$1:$1,INT(-$N99/30)+1),0)+(-$N99/30-INT(-$N99/30))*SUMIFS(77:77,$1:$1,AX$1+INT(-$N99/30)+1)+(INT(-$N99/30)+1--$N99/30)*SUMIFS(77:77,$1:$1,AX$1+INT(-$N99/30))))</f>
        <v>0</v>
      </c>
      <c r="AY99" s="40">
        <f>IF(AY$7="",0,IF(AY$1=MAX($1:$1),$R77-SUM($T99:AX99),IF(AY$1=1,SUMIFS(77:77,$1:$1,"&gt;="&amp;1,$1:$1,"&lt;="&amp;INT(-$N99/30))+(-$N99/30-INT(-$N99/30))*SUMIFS(77:77,$1:$1,INT(-$N99/30)+1),0)+(-$N99/30-INT(-$N99/30))*SUMIFS(77:77,$1:$1,AY$1+INT(-$N99/30)+1)+(INT(-$N99/30)+1--$N99/30)*SUMIFS(77:77,$1:$1,AY$1+INT(-$N99/30))))</f>
        <v>0</v>
      </c>
      <c r="AZ99" s="40">
        <f>IF(AZ$7="",0,IF(AZ$1=MAX($1:$1),$R77-SUM($T99:AY99),IF(AZ$1=1,SUMIFS(77:77,$1:$1,"&gt;="&amp;1,$1:$1,"&lt;="&amp;INT(-$N99/30))+(-$N99/30-INT(-$N99/30))*SUMIFS(77:77,$1:$1,INT(-$N99/30)+1),0)+(-$N99/30-INT(-$N99/30))*SUMIFS(77:77,$1:$1,AZ$1+INT(-$N99/30)+1)+(INT(-$N99/30)+1--$N99/30)*SUMIFS(77:77,$1:$1,AZ$1+INT(-$N99/30))))</f>
        <v>0</v>
      </c>
      <c r="BA99" s="40">
        <f>IF(BA$7="",0,IF(BA$1=MAX($1:$1),$R77-SUM($T99:AZ99),IF(BA$1=1,SUMIFS(77:77,$1:$1,"&gt;="&amp;1,$1:$1,"&lt;="&amp;INT(-$N99/30))+(-$N99/30-INT(-$N99/30))*SUMIFS(77:77,$1:$1,INT(-$N99/30)+1),0)+(-$N99/30-INT(-$N99/30))*SUMIFS(77:77,$1:$1,BA$1+INT(-$N99/30)+1)+(INT(-$N99/30)+1--$N99/30)*SUMIFS(77:77,$1:$1,BA$1+INT(-$N99/30))))</f>
        <v>0</v>
      </c>
      <c r="BB99" s="40">
        <f>IF(BB$7="",0,IF(BB$1=MAX($1:$1),$R77-SUM($T99:BA99),IF(BB$1=1,SUMIFS(77:77,$1:$1,"&gt;="&amp;1,$1:$1,"&lt;="&amp;INT(-$N99/30))+(-$N99/30-INT(-$N99/30))*SUMIFS(77:77,$1:$1,INT(-$N99/30)+1),0)+(-$N99/30-INT(-$N99/30))*SUMIFS(77:77,$1:$1,BB$1+INT(-$N99/30)+1)+(INT(-$N99/30)+1--$N99/30)*SUMIFS(77:77,$1:$1,BB$1+INT(-$N99/30))))</f>
        <v>0</v>
      </c>
      <c r="BC99" s="40">
        <f>IF(BC$7="",0,IF(BC$1=MAX($1:$1),$R77-SUM($T99:BB99),IF(BC$1=1,SUMIFS(77:77,$1:$1,"&gt;="&amp;1,$1:$1,"&lt;="&amp;INT(-$N99/30))+(-$N99/30-INT(-$N99/30))*SUMIFS(77:77,$1:$1,INT(-$N99/30)+1),0)+(-$N99/30-INT(-$N99/30))*SUMIFS(77:77,$1:$1,BC$1+INT(-$N99/30)+1)+(INT(-$N99/30)+1--$N99/30)*SUMIFS(77:77,$1:$1,BC$1+INT(-$N99/30))))</f>
        <v>0</v>
      </c>
      <c r="BD99" s="40">
        <f>IF(BD$7="",0,IF(BD$1=MAX($1:$1),$R77-SUM($T99:BC99),IF(BD$1=1,SUMIFS(77:77,$1:$1,"&gt;="&amp;1,$1:$1,"&lt;="&amp;INT(-$N99/30))+(-$N99/30-INT(-$N99/30))*SUMIFS(77:77,$1:$1,INT(-$N99/30)+1),0)+(-$N99/30-INT(-$N99/30))*SUMIFS(77:77,$1:$1,BD$1+INT(-$N99/30)+1)+(INT(-$N99/30)+1--$N99/30)*SUMIFS(77:77,$1:$1,BD$1+INT(-$N99/30))))</f>
        <v>0</v>
      </c>
      <c r="BE99" s="40">
        <f>IF(BE$7="",0,IF(BE$1=MAX($1:$1),$R77-SUM($T99:BD99),IF(BE$1=1,SUMIFS(77:77,$1:$1,"&gt;="&amp;1,$1:$1,"&lt;="&amp;INT(-$N99/30))+(-$N99/30-INT(-$N99/30))*SUMIFS(77:77,$1:$1,INT(-$N99/30)+1),0)+(-$N99/30-INT(-$N99/30))*SUMIFS(77:77,$1:$1,BE$1+INT(-$N99/30)+1)+(INT(-$N99/30)+1--$N99/30)*SUMIFS(77:77,$1:$1,BE$1+INT(-$N99/30))))</f>
        <v>0</v>
      </c>
      <c r="BF99" s="40">
        <f>IF(BF$7="",0,IF(BF$1=MAX($1:$1),$R77-SUM($T99:BE99),IF(BF$1=1,SUMIFS(77:77,$1:$1,"&gt;="&amp;1,$1:$1,"&lt;="&amp;INT(-$N99/30))+(-$N99/30-INT(-$N99/30))*SUMIFS(77:77,$1:$1,INT(-$N99/30)+1),0)+(-$N99/30-INT(-$N99/30))*SUMIFS(77:77,$1:$1,BF$1+INT(-$N99/30)+1)+(INT(-$N99/30)+1--$N99/30)*SUMIFS(77:77,$1:$1,BF$1+INT(-$N99/30))))</f>
        <v>0</v>
      </c>
      <c r="BG99" s="40">
        <f>IF(BG$7="",0,IF(BG$1=MAX($1:$1),$R77-SUM($T99:BF99),IF(BG$1=1,SUMIFS(77:77,$1:$1,"&gt;="&amp;1,$1:$1,"&lt;="&amp;INT(-$N99/30))+(-$N99/30-INT(-$N99/30))*SUMIFS(77:77,$1:$1,INT(-$N99/30)+1),0)+(-$N99/30-INT(-$N99/30))*SUMIFS(77:77,$1:$1,BG$1+INT(-$N99/30)+1)+(INT(-$N99/30)+1--$N99/30)*SUMIFS(77:77,$1:$1,BG$1+INT(-$N99/30))))</f>
        <v>0</v>
      </c>
      <c r="BH99" s="40">
        <f>IF(BH$7="",0,IF(BH$1=MAX($1:$1),$R77-SUM($T99:BG99),IF(BH$1=1,SUMIFS(77:77,$1:$1,"&gt;="&amp;1,$1:$1,"&lt;="&amp;INT(-$N99/30))+(-$N99/30-INT(-$N99/30))*SUMIFS(77:77,$1:$1,INT(-$N99/30)+1),0)+(-$N99/30-INT(-$N99/30))*SUMIFS(77:77,$1:$1,BH$1+INT(-$N99/30)+1)+(INT(-$N99/30)+1--$N99/30)*SUMIFS(77:77,$1:$1,BH$1+INT(-$N99/30))))</f>
        <v>0</v>
      </c>
      <c r="BI99" s="40">
        <f>IF(BI$7="",0,IF(BI$1=MAX($1:$1),$R77-SUM($T99:BH99),IF(BI$1=1,SUMIFS(77:77,$1:$1,"&gt;="&amp;1,$1:$1,"&lt;="&amp;INT(-$N99/30))+(-$N99/30-INT(-$N99/30))*SUMIFS(77:77,$1:$1,INT(-$N99/30)+1),0)+(-$N99/30-INT(-$N99/30))*SUMIFS(77:77,$1:$1,BI$1+INT(-$N99/30)+1)+(INT(-$N99/30)+1--$N99/30)*SUMIFS(77:77,$1:$1,BI$1+INT(-$N99/30))))</f>
        <v>0</v>
      </c>
      <c r="BJ99" s="40">
        <f>IF(BJ$7="",0,IF(BJ$1=MAX($1:$1),$R77-SUM($T99:BI99),IF(BJ$1=1,SUMIFS(77:77,$1:$1,"&gt;="&amp;1,$1:$1,"&lt;="&amp;INT(-$N99/30))+(-$N99/30-INT(-$N99/30))*SUMIFS(77:77,$1:$1,INT(-$N99/30)+1),0)+(-$N99/30-INT(-$N99/30))*SUMIFS(77:77,$1:$1,BJ$1+INT(-$N99/30)+1)+(INT(-$N99/30)+1--$N99/30)*SUMIFS(77:77,$1:$1,BJ$1+INT(-$N99/30))))</f>
        <v>0</v>
      </c>
      <c r="BK99" s="40">
        <f>IF(BK$7="",0,IF(BK$1=MAX($1:$1),$R77-SUM($T99:BJ99),IF(BK$1=1,SUMIFS(77:77,$1:$1,"&gt;="&amp;1,$1:$1,"&lt;="&amp;INT(-$N99/30))+(-$N99/30-INT(-$N99/30))*SUMIFS(77:77,$1:$1,INT(-$N99/30)+1),0)+(-$N99/30-INT(-$N99/30))*SUMIFS(77:77,$1:$1,BK$1+INT(-$N99/30)+1)+(INT(-$N99/30)+1--$N99/30)*SUMIFS(77:77,$1:$1,BK$1+INT(-$N99/30))))</f>
        <v>0</v>
      </c>
      <c r="BL99" s="40">
        <f>IF(BL$7="",0,IF(BL$1=MAX($1:$1),$R77-SUM($T99:BK99),IF(BL$1=1,SUMIFS(77:77,$1:$1,"&gt;="&amp;1,$1:$1,"&lt;="&amp;INT(-$N99/30))+(-$N99/30-INT(-$N99/30))*SUMIFS(77:77,$1:$1,INT(-$N99/30)+1),0)+(-$N99/30-INT(-$N99/30))*SUMIFS(77:77,$1:$1,BL$1+INT(-$N99/30)+1)+(INT(-$N99/30)+1--$N99/30)*SUMIFS(77:77,$1:$1,BL$1+INT(-$N99/30))))</f>
        <v>0</v>
      </c>
      <c r="BM99" s="40">
        <f>IF(BM$7="",0,IF(BM$1=MAX($1:$1),$R77-SUM($T99:BL99),IF(BM$1=1,SUMIFS(77:77,$1:$1,"&gt;="&amp;1,$1:$1,"&lt;="&amp;INT(-$N99/30))+(-$N99/30-INT(-$N99/30))*SUMIFS(77:77,$1:$1,INT(-$N99/30)+1),0)+(-$N99/30-INT(-$N99/30))*SUMIFS(77:77,$1:$1,BM$1+INT(-$N99/30)+1)+(INT(-$N99/30)+1--$N99/30)*SUMIFS(77:77,$1:$1,BM$1+INT(-$N99/30))))</f>
        <v>0</v>
      </c>
      <c r="BN99" s="40">
        <f>IF(BN$7="",0,IF(BN$1=MAX($1:$1),$R77-SUM($T99:BM99),IF(BN$1=1,SUMIFS(77:77,$1:$1,"&gt;="&amp;1,$1:$1,"&lt;="&amp;INT(-$N99/30))+(-$N99/30-INT(-$N99/30))*SUMIFS(77:77,$1:$1,INT(-$N99/30)+1),0)+(-$N99/30-INT(-$N99/30))*SUMIFS(77:77,$1:$1,BN$1+INT(-$N99/30)+1)+(INT(-$N99/30)+1--$N99/30)*SUMIFS(77:77,$1:$1,BN$1+INT(-$N99/30))))</f>
        <v>0</v>
      </c>
      <c r="BO99" s="40">
        <f>IF(BO$7="",0,IF(BO$1=MAX($1:$1),$R77-SUM($T99:BN99),IF(BO$1=1,SUMIFS(77:77,$1:$1,"&gt;="&amp;1,$1:$1,"&lt;="&amp;INT(-$N99/30))+(-$N99/30-INT(-$N99/30))*SUMIFS(77:77,$1:$1,INT(-$N99/30)+1),0)+(-$N99/30-INT(-$N99/30))*SUMIFS(77:77,$1:$1,BO$1+INT(-$N99/30)+1)+(INT(-$N99/30)+1--$N99/30)*SUMIFS(77:77,$1:$1,BO$1+INT(-$N99/30))))</f>
        <v>0</v>
      </c>
      <c r="BP99" s="40">
        <f>IF(BP$7="",0,IF(BP$1=MAX($1:$1),$R77-SUM($T99:BO99),IF(BP$1=1,SUMIFS(77:77,$1:$1,"&gt;="&amp;1,$1:$1,"&lt;="&amp;INT(-$N99/30))+(-$N99/30-INT(-$N99/30))*SUMIFS(77:77,$1:$1,INT(-$N99/30)+1),0)+(-$N99/30-INT(-$N99/30))*SUMIFS(77:77,$1:$1,BP$1+INT(-$N99/30)+1)+(INT(-$N99/30)+1--$N99/30)*SUMIFS(77:77,$1:$1,BP$1+INT(-$N99/30))))</f>
        <v>0</v>
      </c>
      <c r="BQ99" s="40">
        <f>IF(BQ$7="",0,IF(BQ$1=MAX($1:$1),$R77-SUM($T99:BP99),IF(BQ$1=1,SUMIFS(77:77,$1:$1,"&gt;="&amp;1,$1:$1,"&lt;="&amp;INT(-$N99/30))+(-$N99/30-INT(-$N99/30))*SUMIFS(77:77,$1:$1,INT(-$N99/30)+1),0)+(-$N99/30-INT(-$N99/30))*SUMIFS(77:77,$1:$1,BQ$1+INT(-$N99/30)+1)+(INT(-$N99/30)+1--$N99/30)*SUMIFS(77:77,$1:$1,BQ$1+INT(-$N99/30))))</f>
        <v>0</v>
      </c>
      <c r="BR99" s="40">
        <f>IF(BR$7="",0,IF(BR$1=MAX($1:$1),$R77-SUM($T99:BQ99),IF(BR$1=1,SUMIFS(77:77,$1:$1,"&gt;="&amp;1,$1:$1,"&lt;="&amp;INT(-$N99/30))+(-$N99/30-INT(-$N99/30))*SUMIFS(77:77,$1:$1,INT(-$N99/30)+1),0)+(-$N99/30-INT(-$N99/30))*SUMIFS(77:77,$1:$1,BR$1+INT(-$N99/30)+1)+(INT(-$N99/30)+1--$N99/30)*SUMIFS(77:77,$1:$1,BR$1+INT(-$N99/30))))</f>
        <v>0</v>
      </c>
      <c r="BS99" s="40">
        <f>IF(BS$7="",0,IF(BS$1=MAX($1:$1),$R77-SUM($T99:BR99),IF(BS$1=1,SUMIFS(77:77,$1:$1,"&gt;="&amp;1,$1:$1,"&lt;="&amp;INT(-$N99/30))+(-$N99/30-INT(-$N99/30))*SUMIFS(77:77,$1:$1,INT(-$N99/30)+1),0)+(-$N99/30-INT(-$N99/30))*SUMIFS(77:77,$1:$1,BS$1+INT(-$N99/30)+1)+(INT(-$N99/30)+1--$N99/30)*SUMIFS(77:77,$1:$1,BS$1+INT(-$N99/30))))</f>
        <v>0</v>
      </c>
      <c r="BT99" s="40">
        <f>IF(BT$7="",0,IF(BT$1=MAX($1:$1),$R77-SUM($T99:BS99),IF(BT$1=1,SUMIFS(77:77,$1:$1,"&gt;="&amp;1,$1:$1,"&lt;="&amp;INT(-$N99/30))+(-$N99/30-INT(-$N99/30))*SUMIFS(77:77,$1:$1,INT(-$N99/30)+1),0)+(-$N99/30-INT(-$N99/30))*SUMIFS(77:77,$1:$1,BT$1+INT(-$N99/30)+1)+(INT(-$N99/30)+1--$N99/30)*SUMIFS(77:77,$1:$1,BT$1+INT(-$N99/30))))</f>
        <v>0</v>
      </c>
      <c r="BU99" s="40">
        <f>IF(BU$7="",0,IF(BU$1=MAX($1:$1),$R77-SUM($T99:BT99),IF(BU$1=1,SUMIFS(77:77,$1:$1,"&gt;="&amp;1,$1:$1,"&lt;="&amp;INT(-$N99/30))+(-$N99/30-INT(-$N99/30))*SUMIFS(77:77,$1:$1,INT(-$N99/30)+1),0)+(-$N99/30-INT(-$N99/30))*SUMIFS(77:77,$1:$1,BU$1+INT(-$N99/30)+1)+(INT(-$N99/30)+1--$N99/30)*SUMIFS(77:77,$1:$1,BU$1+INT(-$N99/30))))</f>
        <v>0</v>
      </c>
      <c r="BV99" s="40">
        <f>IF(BV$7="",0,IF(BV$1=MAX($1:$1),$R77-SUM($T99:BU99),IF(BV$1=1,SUMIFS(77:77,$1:$1,"&gt;="&amp;1,$1:$1,"&lt;="&amp;INT(-$N99/30))+(-$N99/30-INT(-$N99/30))*SUMIFS(77:77,$1:$1,INT(-$N99/30)+1),0)+(-$N99/30-INT(-$N99/30))*SUMIFS(77:77,$1:$1,BV$1+INT(-$N99/30)+1)+(INT(-$N99/30)+1--$N99/30)*SUMIFS(77:77,$1:$1,BV$1+INT(-$N99/30))))</f>
        <v>0</v>
      </c>
      <c r="BW99" s="40">
        <f>IF(BW$7="",0,IF(BW$1=MAX($1:$1),$R77-SUM($T99:BV99),IF(BW$1=1,SUMIFS(77:77,$1:$1,"&gt;="&amp;1,$1:$1,"&lt;="&amp;INT(-$N99/30))+(-$N99/30-INT(-$N99/30))*SUMIFS(77:77,$1:$1,INT(-$N99/30)+1),0)+(-$N99/30-INT(-$N99/30))*SUMIFS(77:77,$1:$1,BW$1+INT(-$N99/30)+1)+(INT(-$N99/30)+1--$N99/30)*SUMIFS(77:77,$1:$1,BW$1+INT(-$N99/30))))</f>
        <v>0</v>
      </c>
      <c r="BX99" s="40">
        <f>IF(BX$7="",0,IF(BX$1=MAX($1:$1),$R77-SUM($T99:BW99),IF(BX$1=1,SUMIFS(77:77,$1:$1,"&gt;="&amp;1,$1:$1,"&lt;="&amp;INT(-$N99/30))+(-$N99/30-INT(-$N99/30))*SUMIFS(77:77,$1:$1,INT(-$N99/30)+1),0)+(-$N99/30-INT(-$N99/30))*SUMIFS(77:77,$1:$1,BX$1+INT(-$N99/30)+1)+(INT(-$N99/30)+1--$N99/30)*SUMIFS(77:77,$1:$1,BX$1+INT(-$N99/30))))</f>
        <v>0</v>
      </c>
      <c r="BY99" s="40">
        <f>IF(BY$7="",0,IF(BY$1=MAX($1:$1),$R77-SUM($T99:BX99),IF(BY$1=1,SUMIFS(77:77,$1:$1,"&gt;="&amp;1,$1:$1,"&lt;="&amp;INT(-$N99/30))+(-$N99/30-INT(-$N99/30))*SUMIFS(77:77,$1:$1,INT(-$N99/30)+1),0)+(-$N99/30-INT(-$N99/30))*SUMIFS(77:77,$1:$1,BY$1+INT(-$N99/30)+1)+(INT(-$N99/30)+1--$N99/30)*SUMIFS(77:77,$1:$1,BY$1+INT(-$N99/30))))</f>
        <v>0</v>
      </c>
      <c r="BZ99" s="40">
        <f>IF(BZ$7="",0,IF(BZ$1=MAX($1:$1),$R77-SUM($T99:BY99),IF(BZ$1=1,SUMIFS(77:77,$1:$1,"&gt;="&amp;1,$1:$1,"&lt;="&amp;INT(-$N99/30))+(-$N99/30-INT(-$N99/30))*SUMIFS(77:77,$1:$1,INT(-$N99/30)+1),0)+(-$N99/30-INT(-$N99/30))*SUMIFS(77:77,$1:$1,BZ$1+INT(-$N99/30)+1)+(INT(-$N99/30)+1--$N99/30)*SUMIFS(77:77,$1:$1,BZ$1+INT(-$N99/30))))</f>
        <v>0</v>
      </c>
      <c r="CA99" s="40">
        <f>IF(CA$7="",0,IF(CA$1=MAX($1:$1),$R77-SUM($T99:BZ99),IF(CA$1=1,SUMIFS(77:77,$1:$1,"&gt;="&amp;1,$1:$1,"&lt;="&amp;INT(-$N99/30))+(-$N99/30-INT(-$N99/30))*SUMIFS(77:77,$1:$1,INT(-$N99/30)+1),0)+(-$N99/30-INT(-$N99/30))*SUMIFS(77:77,$1:$1,CA$1+INT(-$N99/30)+1)+(INT(-$N99/30)+1--$N99/30)*SUMIFS(77:77,$1:$1,CA$1+INT(-$N99/30))))</f>
        <v>0</v>
      </c>
      <c r="CB99" s="40">
        <f>IF(CB$7="",0,IF(CB$1=MAX($1:$1),$R77-SUM($T99:CA99),IF(CB$1=1,SUMIFS(77:77,$1:$1,"&gt;="&amp;1,$1:$1,"&lt;="&amp;INT(-$N99/30))+(-$N99/30-INT(-$N99/30))*SUMIFS(77:77,$1:$1,INT(-$N99/30)+1),0)+(-$N99/30-INT(-$N99/30))*SUMIFS(77:77,$1:$1,CB$1+INT(-$N99/30)+1)+(INT(-$N99/30)+1--$N99/30)*SUMIFS(77:77,$1:$1,CB$1+INT(-$N99/30))))</f>
        <v>0</v>
      </c>
      <c r="CC99" s="40">
        <f>IF(CC$7="",0,IF(CC$1=MAX($1:$1),$R77-SUM($T99:CB99),IF(CC$1=1,SUMIFS(77:77,$1:$1,"&gt;="&amp;1,$1:$1,"&lt;="&amp;INT(-$N99/30))+(-$N99/30-INT(-$N99/30))*SUMIFS(77:77,$1:$1,INT(-$N99/30)+1),0)+(-$N99/30-INT(-$N99/30))*SUMIFS(77:77,$1:$1,CC$1+INT(-$N99/30)+1)+(INT(-$N99/30)+1--$N99/30)*SUMIFS(77:77,$1:$1,CC$1+INT(-$N99/30))))</f>
        <v>0</v>
      </c>
      <c r="CD99" s="40">
        <f>IF(CD$7="",0,IF(CD$1=MAX($1:$1),$R77-SUM($T99:CC99),IF(CD$1=1,SUMIFS(77:77,$1:$1,"&gt;="&amp;1,$1:$1,"&lt;="&amp;INT(-$N99/30))+(-$N99/30-INT(-$N99/30))*SUMIFS(77:77,$1:$1,INT(-$N99/30)+1),0)+(-$N99/30-INT(-$N99/30))*SUMIFS(77:77,$1:$1,CD$1+INT(-$N99/30)+1)+(INT(-$N99/30)+1--$N99/30)*SUMIFS(77:77,$1:$1,CD$1+INT(-$N99/30))))</f>
        <v>0</v>
      </c>
      <c r="CE99" s="40">
        <f>IF(CE$7="",0,IF(CE$1=MAX($1:$1),$R77-SUM($T99:CD99),IF(CE$1=1,SUMIFS(77:77,$1:$1,"&gt;="&amp;1,$1:$1,"&lt;="&amp;INT(-$N99/30))+(-$N99/30-INT(-$N99/30))*SUMIFS(77:77,$1:$1,INT(-$N99/30)+1),0)+(-$N99/30-INT(-$N99/30))*SUMIFS(77:77,$1:$1,CE$1+INT(-$N99/30)+1)+(INT(-$N99/30)+1--$N99/30)*SUMIFS(77:77,$1:$1,CE$1+INT(-$N99/30))))</f>
        <v>0</v>
      </c>
      <c r="CF99" s="40">
        <f>IF(CF$7="",0,IF(CF$1=MAX($1:$1),$R77-SUM($T99:CE99),IF(CF$1=1,SUMIFS(77:77,$1:$1,"&gt;="&amp;1,$1:$1,"&lt;="&amp;INT(-$N99/30))+(-$N99/30-INT(-$N99/30))*SUMIFS(77:77,$1:$1,INT(-$N99/30)+1),0)+(-$N99/30-INT(-$N99/30))*SUMIFS(77:77,$1:$1,CF$1+INT(-$N99/30)+1)+(INT(-$N99/30)+1--$N99/30)*SUMIFS(77:77,$1:$1,CF$1+INT(-$N99/30))))</f>
        <v>0</v>
      </c>
      <c r="CG99" s="40">
        <f>IF(CG$7="",0,IF(CG$1=MAX($1:$1),$R77-SUM($T99:CF99),IF(CG$1=1,SUMIFS(77:77,$1:$1,"&gt;="&amp;1,$1:$1,"&lt;="&amp;INT(-$N99/30))+(-$N99/30-INT(-$N99/30))*SUMIFS(77:77,$1:$1,INT(-$N99/30)+1),0)+(-$N99/30-INT(-$N99/30))*SUMIFS(77:77,$1:$1,CG$1+INT(-$N99/30)+1)+(INT(-$N99/30)+1--$N99/30)*SUMIFS(77:77,$1:$1,CG$1+INT(-$N99/30))))</f>
        <v>0</v>
      </c>
      <c r="CH99" s="40">
        <f>IF(CH$7="",0,IF(CH$1=MAX($1:$1),$R77-SUM($T99:CG99),IF(CH$1=1,SUMIFS(77:77,$1:$1,"&gt;="&amp;1,$1:$1,"&lt;="&amp;INT(-$N99/30))+(-$N99/30-INT(-$N99/30))*SUMIFS(77:77,$1:$1,INT(-$N99/30)+1),0)+(-$N99/30-INT(-$N99/30))*SUMIFS(77:77,$1:$1,CH$1+INT(-$N99/30)+1)+(INT(-$N99/30)+1--$N99/30)*SUMIFS(77:77,$1:$1,CH$1+INT(-$N99/30))))</f>
        <v>0</v>
      </c>
      <c r="CI99" s="40">
        <f>IF(CI$7="",0,IF(CI$1=MAX($1:$1),$R77-SUM($T99:CH99),IF(CI$1=1,SUMIFS(77:77,$1:$1,"&gt;="&amp;1,$1:$1,"&lt;="&amp;INT(-$N99/30))+(-$N99/30-INT(-$N99/30))*SUMIFS(77:77,$1:$1,INT(-$N99/30)+1),0)+(-$N99/30-INT(-$N99/30))*SUMIFS(77:77,$1:$1,CI$1+INT(-$N99/30)+1)+(INT(-$N99/30)+1--$N99/30)*SUMIFS(77:77,$1:$1,CI$1+INT(-$N99/30))))</f>
        <v>0</v>
      </c>
      <c r="CJ99" s="40">
        <f>IF(CJ$7="",0,IF(CJ$1=MAX($1:$1),$R77-SUM($T99:CI99),IF(CJ$1=1,SUMIFS(77:77,$1:$1,"&gt;="&amp;1,$1:$1,"&lt;="&amp;INT(-$N99/30))+(-$N99/30-INT(-$N99/30))*SUMIFS(77:77,$1:$1,INT(-$N99/30)+1),0)+(-$N99/30-INT(-$N99/30))*SUMIFS(77:77,$1:$1,CJ$1+INT(-$N99/30)+1)+(INT(-$N99/30)+1--$N99/30)*SUMIFS(77:77,$1:$1,CJ$1+INT(-$N99/30))))</f>
        <v>0</v>
      </c>
      <c r="CK99" s="40">
        <f>IF(CK$7="",0,IF(CK$1=MAX($1:$1),$R77-SUM($T99:CJ99),IF(CK$1=1,SUMIFS(77:77,$1:$1,"&gt;="&amp;1,$1:$1,"&lt;="&amp;INT(-$N99/30))+(-$N99/30-INT(-$N99/30))*SUMIFS(77:77,$1:$1,INT(-$N99/30)+1),0)+(-$N99/30-INT(-$N99/30))*SUMIFS(77:77,$1:$1,CK$1+INT(-$N99/30)+1)+(INT(-$N99/30)+1--$N99/30)*SUMIFS(77:77,$1:$1,CK$1+INT(-$N99/30))))</f>
        <v>0</v>
      </c>
      <c r="CL99" s="40">
        <f>IF(CL$7="",0,IF(CL$1=MAX($1:$1),$R77-SUM($T99:CK99),IF(CL$1=1,SUMIFS(77:77,$1:$1,"&gt;="&amp;1,$1:$1,"&lt;="&amp;INT(-$N99/30))+(-$N99/30-INT(-$N99/30))*SUMIFS(77:77,$1:$1,INT(-$N99/30)+1),0)+(-$N99/30-INT(-$N99/30))*SUMIFS(77:77,$1:$1,CL$1+INT(-$N99/30)+1)+(INT(-$N99/30)+1--$N99/30)*SUMIFS(77:77,$1:$1,CL$1+INT(-$N99/30))))</f>
        <v>0</v>
      </c>
      <c r="CM99" s="40">
        <f>IF(CM$7="",0,IF(CM$1=MAX($1:$1),$R77-SUM($T99:CL99),IF(CM$1=1,SUMIFS(77:77,$1:$1,"&gt;="&amp;1,$1:$1,"&lt;="&amp;INT(-$N99/30))+(-$N99/30-INT(-$N99/30))*SUMIFS(77:77,$1:$1,INT(-$N99/30)+1),0)+(-$N99/30-INT(-$N99/30))*SUMIFS(77:77,$1:$1,CM$1+INT(-$N99/30)+1)+(INT(-$N99/30)+1--$N99/30)*SUMIFS(77:77,$1:$1,CM$1+INT(-$N99/30))))</f>
        <v>0</v>
      </c>
      <c r="CN99" s="40">
        <f>IF(CN$7="",0,IF(CN$1=MAX($1:$1),$R77-SUM($T99:CM99),IF(CN$1=1,SUMIFS(77:77,$1:$1,"&gt;="&amp;1,$1:$1,"&lt;="&amp;INT(-$N99/30))+(-$N99/30-INT(-$N99/30))*SUMIFS(77:77,$1:$1,INT(-$N99/30)+1),0)+(-$N99/30-INT(-$N99/30))*SUMIFS(77:77,$1:$1,CN$1+INT(-$N99/30)+1)+(INT(-$N99/30)+1--$N99/30)*SUMIFS(77:77,$1:$1,CN$1+INT(-$N99/30))))</f>
        <v>0</v>
      </c>
      <c r="CO99" s="40">
        <f>IF(CO$7="",0,IF(CO$1=MAX($1:$1),$R77-SUM($T99:CN99),IF(CO$1=1,SUMIFS(77:77,$1:$1,"&gt;="&amp;1,$1:$1,"&lt;="&amp;INT(-$N99/30))+(-$N99/30-INT(-$N99/30))*SUMIFS(77:77,$1:$1,INT(-$N99/30)+1),0)+(-$N99/30-INT(-$N99/30))*SUMIFS(77:77,$1:$1,CO$1+INT(-$N99/30)+1)+(INT(-$N99/30)+1--$N99/30)*SUMIFS(77:77,$1:$1,CO$1+INT(-$N99/30))))</f>
        <v>0</v>
      </c>
      <c r="CP99" s="40">
        <f>IF(CP$7="",0,IF(CP$1=MAX($1:$1),$R77-SUM($T99:CO99),IF(CP$1=1,SUMIFS(77:77,$1:$1,"&gt;="&amp;1,$1:$1,"&lt;="&amp;INT(-$N99/30))+(-$N99/30-INT(-$N99/30))*SUMIFS(77:77,$1:$1,INT(-$N99/30)+1),0)+(-$N99/30-INT(-$N99/30))*SUMIFS(77:77,$1:$1,CP$1+INT(-$N99/30)+1)+(INT(-$N99/30)+1--$N99/30)*SUMIFS(77:77,$1:$1,CP$1+INT(-$N99/30))))</f>
        <v>0</v>
      </c>
      <c r="CQ99" s="40">
        <f>IF(CQ$7="",0,IF(CQ$1=MAX($1:$1),$R77-SUM($T99:CP99),IF(CQ$1=1,SUMIFS(77:77,$1:$1,"&gt;="&amp;1,$1:$1,"&lt;="&amp;INT(-$N99/30))+(-$N99/30-INT(-$N99/30))*SUMIFS(77:77,$1:$1,INT(-$N99/30)+1),0)+(-$N99/30-INT(-$N99/30))*SUMIFS(77:77,$1:$1,CQ$1+INT(-$N99/30)+1)+(INT(-$N99/30)+1--$N99/30)*SUMIFS(77:77,$1:$1,CQ$1+INT(-$N99/30))))</f>
        <v>0</v>
      </c>
      <c r="CR99" s="40">
        <f>IF(CR$7="",0,IF(CR$1=MAX($1:$1),$R77-SUM($T99:CQ99),IF(CR$1=1,SUMIFS(77:77,$1:$1,"&gt;="&amp;1,$1:$1,"&lt;="&amp;INT(-$N99/30))+(-$N99/30-INT(-$N99/30))*SUMIFS(77:77,$1:$1,INT(-$N99/30)+1),0)+(-$N99/30-INT(-$N99/30))*SUMIFS(77:77,$1:$1,CR$1+INT(-$N99/30)+1)+(INT(-$N99/30)+1--$N99/30)*SUMIFS(77:77,$1:$1,CR$1+INT(-$N99/30))))</f>
        <v>0</v>
      </c>
      <c r="CS99" s="40">
        <f>IF(CS$7="",0,IF(CS$1=MAX($1:$1),$R77-SUM($T99:CR99),IF(CS$1=1,SUMIFS(77:77,$1:$1,"&gt;="&amp;1,$1:$1,"&lt;="&amp;INT(-$N99/30))+(-$N99/30-INT(-$N99/30))*SUMIFS(77:77,$1:$1,INT(-$N99/30)+1),0)+(-$N99/30-INT(-$N99/30))*SUMIFS(77:77,$1:$1,CS$1+INT(-$N99/30)+1)+(INT(-$N99/30)+1--$N99/30)*SUMIFS(77:77,$1:$1,CS$1+INT(-$N99/30))))</f>
        <v>0</v>
      </c>
      <c r="CT99" s="40">
        <f>IF(CT$7="",0,IF(CT$1=MAX($1:$1),$R77-SUM($T99:CS99),IF(CT$1=1,SUMIFS(77:77,$1:$1,"&gt;="&amp;1,$1:$1,"&lt;="&amp;INT(-$N99/30))+(-$N99/30-INT(-$N99/30))*SUMIFS(77:77,$1:$1,INT(-$N99/30)+1),0)+(-$N99/30-INT(-$N99/30))*SUMIFS(77:77,$1:$1,CT$1+INT(-$N99/30)+1)+(INT(-$N99/30)+1--$N99/30)*SUMIFS(77:77,$1:$1,CT$1+INT(-$N99/30))))</f>
        <v>0</v>
      </c>
      <c r="CU99" s="40">
        <f>IF(CU$7="",0,IF(CU$1=MAX($1:$1),$R77-SUM($T99:CT99),IF(CU$1=1,SUMIFS(77:77,$1:$1,"&gt;="&amp;1,$1:$1,"&lt;="&amp;INT(-$N99/30))+(-$N99/30-INT(-$N99/30))*SUMIFS(77:77,$1:$1,INT(-$N99/30)+1),0)+(-$N99/30-INT(-$N99/30))*SUMIFS(77:77,$1:$1,CU$1+INT(-$N99/30)+1)+(INT(-$N99/30)+1--$N99/30)*SUMIFS(77:77,$1:$1,CU$1+INT(-$N99/30))))</f>
        <v>0</v>
      </c>
      <c r="CV99" s="40">
        <f>IF(CV$7="",0,IF(CV$1=MAX($1:$1),$R77-SUM($T99:CU99),IF(CV$1=1,SUMIFS(77:77,$1:$1,"&gt;="&amp;1,$1:$1,"&lt;="&amp;INT(-$N99/30))+(-$N99/30-INT(-$N99/30))*SUMIFS(77:77,$1:$1,INT(-$N99/30)+1),0)+(-$N99/30-INT(-$N99/30))*SUMIFS(77:77,$1:$1,CV$1+INT(-$N99/30)+1)+(INT(-$N99/30)+1--$N99/30)*SUMIFS(77:77,$1:$1,CV$1+INT(-$N99/30))))</f>
        <v>0</v>
      </c>
      <c r="CW99" s="40">
        <f>IF(CW$7="",0,IF(CW$1=MAX($1:$1),$R77-SUM($T99:CV99),IF(CW$1=1,SUMIFS(77:77,$1:$1,"&gt;="&amp;1,$1:$1,"&lt;="&amp;INT(-$N99/30))+(-$N99/30-INT(-$N99/30))*SUMIFS(77:77,$1:$1,INT(-$N99/30)+1),0)+(-$N99/30-INT(-$N99/30))*SUMIFS(77:77,$1:$1,CW$1+INT(-$N99/30)+1)+(INT(-$N99/30)+1--$N99/30)*SUMIFS(77:77,$1:$1,CW$1+INT(-$N99/30))))</f>
        <v>0</v>
      </c>
      <c r="CX99" s="40">
        <f>IF(CX$7="",0,IF(CX$1=MAX($1:$1),$R77-SUM($T99:CW99),IF(CX$1=1,SUMIFS(77:77,$1:$1,"&gt;="&amp;1,$1:$1,"&lt;="&amp;INT(-$N99/30))+(-$N99/30-INT(-$N99/30))*SUMIFS(77:77,$1:$1,INT(-$N99/30)+1),0)+(-$N99/30-INT(-$N99/30))*SUMIFS(77:77,$1:$1,CX$1+INT(-$N99/30)+1)+(INT(-$N99/30)+1--$N99/30)*SUMIFS(77:77,$1:$1,CX$1+INT(-$N99/30))))</f>
        <v>0</v>
      </c>
      <c r="CY99" s="40">
        <f>IF(CY$7="",0,IF(CY$1=MAX($1:$1),$R77-SUM($T99:CX99),IF(CY$1=1,SUMIFS(77:77,$1:$1,"&gt;="&amp;1,$1:$1,"&lt;="&amp;INT(-$N99/30))+(-$N99/30-INT(-$N99/30))*SUMIFS(77:77,$1:$1,INT(-$N99/30)+1),0)+(-$N99/30-INT(-$N99/30))*SUMIFS(77:77,$1:$1,CY$1+INT(-$N99/30)+1)+(INT(-$N99/30)+1--$N99/30)*SUMIFS(77:77,$1:$1,CY$1+INT(-$N99/30))))</f>
        <v>0</v>
      </c>
      <c r="CZ99" s="40">
        <f>IF(CZ$7="",0,IF(CZ$1=MAX($1:$1),$R77-SUM($T99:CY99),IF(CZ$1=1,SUMIFS(77:77,$1:$1,"&gt;="&amp;1,$1:$1,"&lt;="&amp;INT(-$N99/30))+(-$N99/30-INT(-$N99/30))*SUMIFS(77:77,$1:$1,INT(-$N99/30)+1),0)+(-$N99/30-INT(-$N99/30))*SUMIFS(77:77,$1:$1,CZ$1+INT(-$N99/30)+1)+(INT(-$N99/30)+1--$N99/30)*SUMIFS(77:77,$1:$1,CZ$1+INT(-$N99/30))))</f>
        <v>0</v>
      </c>
      <c r="DA99" s="40">
        <f>IF(DA$7="",0,IF(DA$1=MAX($1:$1),$R77-SUM($T99:CZ99),IF(DA$1=1,SUMIFS(77:77,$1:$1,"&gt;="&amp;1,$1:$1,"&lt;="&amp;INT(-$N99/30))+(-$N99/30-INT(-$N99/30))*SUMIFS(77:77,$1:$1,INT(-$N99/30)+1),0)+(-$N99/30-INT(-$N99/30))*SUMIFS(77:77,$1:$1,DA$1+INT(-$N99/30)+1)+(INT(-$N99/30)+1--$N99/30)*SUMIFS(77:77,$1:$1,DA$1+INT(-$N99/30))))</f>
        <v>0</v>
      </c>
      <c r="DB99" s="40">
        <f>IF(DB$7="",0,IF(DB$1=MAX($1:$1),$R77-SUM($T99:DA99),IF(DB$1=1,SUMIFS(77:77,$1:$1,"&gt;="&amp;1,$1:$1,"&lt;="&amp;INT(-$N99/30))+(-$N99/30-INT(-$N99/30))*SUMIFS(77:77,$1:$1,INT(-$N99/30)+1),0)+(-$N99/30-INT(-$N99/30))*SUMIFS(77:77,$1:$1,DB$1+INT(-$N99/30)+1)+(INT(-$N99/30)+1--$N99/30)*SUMIFS(77:77,$1:$1,DB$1+INT(-$N99/30))))</f>
        <v>0</v>
      </c>
      <c r="DC99" s="40">
        <f>IF(DC$7="",0,IF(DC$1=MAX($1:$1),$R77-SUM($T99:DB99),IF(DC$1=1,SUMIFS(77:77,$1:$1,"&gt;="&amp;1,$1:$1,"&lt;="&amp;INT(-$N99/30))+(-$N99/30-INT(-$N99/30))*SUMIFS(77:77,$1:$1,INT(-$N99/30)+1),0)+(-$N99/30-INT(-$N99/30))*SUMIFS(77:77,$1:$1,DC$1+INT(-$N99/30)+1)+(INT(-$N99/30)+1--$N99/30)*SUMIFS(77:77,$1:$1,DC$1+INT(-$N99/30))))</f>
        <v>0</v>
      </c>
      <c r="DD99" s="40">
        <f>IF(DD$7="",0,IF(DD$1=MAX($1:$1),$R77-SUM($T99:DC99),IF(DD$1=1,SUMIFS(77:77,$1:$1,"&gt;="&amp;1,$1:$1,"&lt;="&amp;INT(-$N99/30))+(-$N99/30-INT(-$N99/30))*SUMIFS(77:77,$1:$1,INT(-$N99/30)+1),0)+(-$N99/30-INT(-$N99/30))*SUMIFS(77:77,$1:$1,DD$1+INT(-$N99/30)+1)+(INT(-$N99/30)+1--$N99/30)*SUMIFS(77:77,$1:$1,DD$1+INT(-$N99/30))))</f>
        <v>0</v>
      </c>
      <c r="DE99" s="40">
        <f>IF(DE$7="",0,IF(DE$1=MAX($1:$1),$R77-SUM($T99:DD99),IF(DE$1=1,SUMIFS(77:77,$1:$1,"&gt;="&amp;1,$1:$1,"&lt;="&amp;INT(-$N99/30))+(-$N99/30-INT(-$N99/30))*SUMIFS(77:77,$1:$1,INT(-$N99/30)+1),0)+(-$N99/30-INT(-$N99/30))*SUMIFS(77:77,$1:$1,DE$1+INT(-$N99/30)+1)+(INT(-$N99/30)+1--$N99/30)*SUMIFS(77:77,$1:$1,DE$1+INT(-$N99/30))))</f>
        <v>0</v>
      </c>
      <c r="DF99" s="40">
        <f>IF(DF$7="",0,IF(DF$1=MAX($1:$1),$R77-SUM($T99:DE99),IF(DF$1=1,SUMIFS(77:77,$1:$1,"&gt;="&amp;1,$1:$1,"&lt;="&amp;INT(-$N99/30))+(-$N99/30-INT(-$N99/30))*SUMIFS(77:77,$1:$1,INT(-$N99/30)+1),0)+(-$N99/30-INT(-$N99/30))*SUMIFS(77:77,$1:$1,DF$1+INT(-$N99/30)+1)+(INT(-$N99/30)+1--$N99/30)*SUMIFS(77:77,$1:$1,DF$1+INT(-$N99/30))))</f>
        <v>0</v>
      </c>
      <c r="DG99" s="40">
        <f>IF(DG$7="",0,IF(DG$1=MAX($1:$1),$R77-SUM($T99:DF99),IF(DG$1=1,SUMIFS(77:77,$1:$1,"&gt;="&amp;1,$1:$1,"&lt;="&amp;INT(-$N99/30))+(-$N99/30-INT(-$N99/30))*SUMIFS(77:77,$1:$1,INT(-$N99/30)+1),0)+(-$N99/30-INT(-$N99/30))*SUMIFS(77:77,$1:$1,DG$1+INT(-$N99/30)+1)+(INT(-$N99/30)+1--$N99/30)*SUMIFS(77:77,$1:$1,DG$1+INT(-$N99/30))))</f>
        <v>0</v>
      </c>
      <c r="DH99" s="40">
        <f>IF(DH$7="",0,IF(DH$1=MAX($1:$1),$R77-SUM($T99:DG99),IF(DH$1=1,SUMIFS(77:77,$1:$1,"&gt;="&amp;1,$1:$1,"&lt;="&amp;INT(-$N99/30))+(-$N99/30-INT(-$N99/30))*SUMIFS(77:77,$1:$1,INT(-$N99/30)+1),0)+(-$N99/30-INT(-$N99/30))*SUMIFS(77:77,$1:$1,DH$1+INT(-$N99/30)+1)+(INT(-$N99/30)+1--$N99/30)*SUMIFS(77:77,$1:$1,DH$1+INT(-$N99/30))))</f>
        <v>0</v>
      </c>
      <c r="DI99" s="40">
        <f>IF(DI$7="",0,IF(DI$1=MAX($1:$1),$R77-SUM($T99:DH99),IF(DI$1=1,SUMIFS(77:77,$1:$1,"&gt;="&amp;1,$1:$1,"&lt;="&amp;INT(-$N99/30))+(-$N99/30-INT(-$N99/30))*SUMIFS(77:77,$1:$1,INT(-$N99/30)+1),0)+(-$N99/30-INT(-$N99/30))*SUMIFS(77:77,$1:$1,DI$1+INT(-$N99/30)+1)+(INT(-$N99/30)+1--$N99/30)*SUMIFS(77:77,$1:$1,DI$1+INT(-$N99/30))))</f>
        <v>0</v>
      </c>
      <c r="DJ99" s="40">
        <f>IF(DJ$7="",0,IF(DJ$1=MAX($1:$1),$R77-SUM($T99:DI99),IF(DJ$1=1,SUMIFS(77:77,$1:$1,"&gt;="&amp;1,$1:$1,"&lt;="&amp;INT(-$N99/30))+(-$N99/30-INT(-$N99/30))*SUMIFS(77:77,$1:$1,INT(-$N99/30)+1),0)+(-$N99/30-INT(-$N99/30))*SUMIFS(77:77,$1:$1,DJ$1+INT(-$N99/30)+1)+(INT(-$N99/30)+1--$N99/30)*SUMIFS(77:77,$1:$1,DJ$1+INT(-$N99/30))))</f>
        <v>0</v>
      </c>
      <c r="DK99" s="40">
        <f>IF(DK$7="",0,IF(DK$1=MAX($1:$1),$R77-SUM($T99:DJ99),IF(DK$1=1,SUMIFS(77:77,$1:$1,"&gt;="&amp;1,$1:$1,"&lt;="&amp;INT(-$N99/30))+(-$N99/30-INT(-$N99/30))*SUMIFS(77:77,$1:$1,INT(-$N99/30)+1),0)+(-$N99/30-INT(-$N99/30))*SUMIFS(77:77,$1:$1,DK$1+INT(-$N99/30)+1)+(INT(-$N99/30)+1--$N99/30)*SUMIFS(77:77,$1:$1,DK$1+INT(-$N99/30))))</f>
        <v>0</v>
      </c>
      <c r="DL99" s="40">
        <f>IF(DL$7="",0,IF(DL$1=MAX($1:$1),$R77-SUM($T99:DK99),IF(DL$1=1,SUMIFS(77:77,$1:$1,"&gt;="&amp;1,$1:$1,"&lt;="&amp;INT(-$N99/30))+(-$N99/30-INT(-$N99/30))*SUMIFS(77:77,$1:$1,INT(-$N99/30)+1),0)+(-$N99/30-INT(-$N99/30))*SUMIFS(77:77,$1:$1,DL$1+INT(-$N99/30)+1)+(INT(-$N99/30)+1--$N99/30)*SUMIFS(77:77,$1:$1,DL$1+INT(-$N99/30))))</f>
        <v>0</v>
      </c>
      <c r="DM99" s="40">
        <f>IF(DM$7="",0,IF(DM$1=MAX($1:$1),$R77-SUM($T99:DL99),IF(DM$1=1,SUMIFS(77:77,$1:$1,"&gt;="&amp;1,$1:$1,"&lt;="&amp;INT(-$N99/30))+(-$N99/30-INT(-$N99/30))*SUMIFS(77:77,$1:$1,INT(-$N99/30)+1),0)+(-$N99/30-INT(-$N99/30))*SUMIFS(77:77,$1:$1,DM$1+INT(-$N99/30)+1)+(INT(-$N99/30)+1--$N99/30)*SUMIFS(77:77,$1:$1,DM$1+INT(-$N99/30))))</f>
        <v>0</v>
      </c>
      <c r="DN99" s="40">
        <f>IF(DN$7="",0,IF(DN$1=MAX($1:$1),$R77-SUM($T99:DM99),IF(DN$1=1,SUMIFS(77:77,$1:$1,"&gt;="&amp;1,$1:$1,"&lt;="&amp;INT(-$N99/30))+(-$N99/30-INT(-$N99/30))*SUMIFS(77:77,$1:$1,INT(-$N99/30)+1),0)+(-$N99/30-INT(-$N99/30))*SUMIFS(77:77,$1:$1,DN$1+INT(-$N99/30)+1)+(INT(-$N99/30)+1--$N99/30)*SUMIFS(77:77,$1:$1,DN$1+INT(-$N99/30))))</f>
        <v>0</v>
      </c>
      <c r="DO99" s="40">
        <f>IF(DO$7="",0,IF(DO$1=MAX($1:$1),$R77-SUM($T99:DN99),IF(DO$1=1,SUMIFS(77:77,$1:$1,"&gt;="&amp;1,$1:$1,"&lt;="&amp;INT(-$N99/30))+(-$N99/30-INT(-$N99/30))*SUMIFS(77:77,$1:$1,INT(-$N99/30)+1),0)+(-$N99/30-INT(-$N99/30))*SUMIFS(77:77,$1:$1,DO$1+INT(-$N99/30)+1)+(INT(-$N99/30)+1--$N99/30)*SUMIFS(77:77,$1:$1,DO$1+INT(-$N99/30))))</f>
        <v>0</v>
      </c>
      <c r="DP99" s="40">
        <f>IF(DP$7="",0,IF(DP$1=MAX($1:$1),$R77-SUM($T99:DO99),IF(DP$1=1,SUMIFS(77:77,$1:$1,"&gt;="&amp;1,$1:$1,"&lt;="&amp;INT(-$N99/30))+(-$N99/30-INT(-$N99/30))*SUMIFS(77:77,$1:$1,INT(-$N99/30)+1),0)+(-$N99/30-INT(-$N99/30))*SUMIFS(77:77,$1:$1,DP$1+INT(-$N99/30)+1)+(INT(-$N99/30)+1--$N99/30)*SUMIFS(77:77,$1:$1,DP$1+INT(-$N99/30))))</f>
        <v>0</v>
      </c>
      <c r="DQ99" s="40">
        <f>IF(DQ$7="",0,IF(DQ$1=MAX($1:$1),$R77-SUM($T99:DP99),IF(DQ$1=1,SUMIFS(77:77,$1:$1,"&gt;="&amp;1,$1:$1,"&lt;="&amp;INT(-$N99/30))+(-$N99/30-INT(-$N99/30))*SUMIFS(77:77,$1:$1,INT(-$N99/30)+1),0)+(-$N99/30-INT(-$N99/30))*SUMIFS(77:77,$1:$1,DQ$1+INT(-$N99/30)+1)+(INT(-$N99/30)+1--$N99/30)*SUMIFS(77:77,$1:$1,DQ$1+INT(-$N99/30))))</f>
        <v>0</v>
      </c>
      <c r="DR99" s="40">
        <f>IF(DR$7="",0,IF(DR$1=MAX($1:$1),$R77-SUM($T99:DQ99),IF(DR$1=1,SUMIFS(77:77,$1:$1,"&gt;="&amp;1,$1:$1,"&lt;="&amp;INT(-$N99/30))+(-$N99/30-INT(-$N99/30))*SUMIFS(77:77,$1:$1,INT(-$N99/30)+1),0)+(-$N99/30-INT(-$N99/30))*SUMIFS(77:77,$1:$1,DR$1+INT(-$N99/30)+1)+(INT(-$N99/30)+1--$N99/30)*SUMIFS(77:77,$1:$1,DR$1+INT(-$N99/30))))</f>
        <v>0</v>
      </c>
      <c r="DS99" s="40">
        <f>IF(DS$7="",0,IF(DS$1=MAX($1:$1),$R77-SUM($T99:DR99),IF(DS$1=1,SUMIFS(77:77,$1:$1,"&gt;="&amp;1,$1:$1,"&lt;="&amp;INT(-$N99/30))+(-$N99/30-INT(-$N99/30))*SUMIFS(77:77,$1:$1,INT(-$N99/30)+1),0)+(-$N99/30-INT(-$N99/30))*SUMIFS(77:77,$1:$1,DS$1+INT(-$N99/30)+1)+(INT(-$N99/30)+1--$N99/30)*SUMIFS(77:77,$1:$1,DS$1+INT(-$N99/30))))</f>
        <v>0</v>
      </c>
      <c r="DT99" s="40">
        <f>IF(DT$7="",0,IF(DT$1=MAX($1:$1),$R77-SUM($T99:DS99),IF(DT$1=1,SUMIFS(77:77,$1:$1,"&gt;="&amp;1,$1:$1,"&lt;="&amp;INT(-$N99/30))+(-$N99/30-INT(-$N99/30))*SUMIFS(77:77,$1:$1,INT(-$N99/30)+1),0)+(-$N99/30-INT(-$N99/30))*SUMIFS(77:77,$1:$1,DT$1+INT(-$N99/30)+1)+(INT(-$N99/30)+1--$N99/30)*SUMIFS(77:77,$1:$1,DT$1+INT(-$N99/30))))</f>
        <v>0</v>
      </c>
      <c r="DU99" s="40">
        <f>IF(DU$7="",0,IF(DU$1=MAX($1:$1),$R77-SUM($T99:DT99),IF(DU$1=1,SUMIFS(77:77,$1:$1,"&gt;="&amp;1,$1:$1,"&lt;="&amp;INT(-$N99/30))+(-$N99/30-INT(-$N99/30))*SUMIFS(77:77,$1:$1,INT(-$N99/30)+1),0)+(-$N99/30-INT(-$N99/30))*SUMIFS(77:77,$1:$1,DU$1+INT(-$N99/30)+1)+(INT(-$N99/30)+1--$N99/30)*SUMIFS(77:77,$1:$1,DU$1+INT(-$N99/30))))</f>
        <v>0</v>
      </c>
      <c r="DV99" s="40">
        <f>IF(DV$7="",0,IF(DV$1=MAX($1:$1),$R77-SUM($T99:DU99),IF(DV$1=1,SUMIFS(77:77,$1:$1,"&gt;="&amp;1,$1:$1,"&lt;="&amp;INT(-$N99/30))+(-$N99/30-INT(-$N99/30))*SUMIFS(77:77,$1:$1,INT(-$N99/30)+1),0)+(-$N99/30-INT(-$N99/30))*SUMIFS(77:77,$1:$1,DV$1+INT(-$N99/30)+1)+(INT(-$N99/30)+1--$N99/30)*SUMIFS(77:77,$1:$1,DV$1+INT(-$N99/30))))</f>
        <v>0</v>
      </c>
      <c r="DW99" s="40">
        <f>IF(DW$7="",0,IF(DW$1=MAX($1:$1),$R77-SUM($T99:DV99),IF(DW$1=1,SUMIFS(77:77,$1:$1,"&gt;="&amp;1,$1:$1,"&lt;="&amp;INT(-$N99/30))+(-$N99/30-INT(-$N99/30))*SUMIFS(77:77,$1:$1,INT(-$N99/30)+1),0)+(-$N99/30-INT(-$N99/30))*SUMIFS(77:77,$1:$1,DW$1+INT(-$N99/30)+1)+(INT(-$N99/30)+1--$N99/30)*SUMIFS(77:77,$1:$1,DW$1+INT(-$N99/30))))</f>
        <v>0</v>
      </c>
      <c r="DX99" s="40">
        <f>IF(DX$7="",0,IF(DX$1=MAX($1:$1),$R77-SUM($T99:DW99),IF(DX$1=1,SUMIFS(77:77,$1:$1,"&gt;="&amp;1,$1:$1,"&lt;="&amp;INT(-$N99/30))+(-$N99/30-INT(-$N99/30))*SUMIFS(77:77,$1:$1,INT(-$N99/30)+1),0)+(-$N99/30-INT(-$N99/30))*SUMIFS(77:77,$1:$1,DX$1+INT(-$N99/30)+1)+(INT(-$N99/30)+1--$N99/30)*SUMIFS(77:77,$1:$1,DX$1+INT(-$N99/30))))</f>
        <v>0</v>
      </c>
      <c r="DY99" s="40">
        <f>IF(DY$7="",0,IF(DY$1=MAX($1:$1),$R77-SUM($T99:DX99),IF(DY$1=1,SUMIFS(77:77,$1:$1,"&gt;="&amp;1,$1:$1,"&lt;="&amp;INT(-$N99/30))+(-$N99/30-INT(-$N99/30))*SUMIFS(77:77,$1:$1,INT(-$N99/30)+1),0)+(-$N99/30-INT(-$N99/30))*SUMIFS(77:77,$1:$1,DY$1+INT(-$N99/30)+1)+(INT(-$N99/30)+1--$N99/30)*SUMIFS(77:77,$1:$1,DY$1+INT(-$N99/30))))</f>
        <v>0</v>
      </c>
      <c r="DZ99" s="40">
        <f>IF(DZ$7="",0,IF(DZ$1=MAX($1:$1),$R77-SUM($T99:DY99),IF(DZ$1=1,SUMIFS(77:77,$1:$1,"&gt;="&amp;1,$1:$1,"&lt;="&amp;INT(-$N99/30))+(-$N99/30-INT(-$N99/30))*SUMIFS(77:77,$1:$1,INT(-$N99/30)+1),0)+(-$N99/30-INT(-$N99/30))*SUMIFS(77:77,$1:$1,DZ$1+INT(-$N99/30)+1)+(INT(-$N99/30)+1--$N99/30)*SUMIFS(77:77,$1:$1,DZ$1+INT(-$N99/30))))</f>
        <v>0</v>
      </c>
      <c r="EA99" s="40">
        <f>IF(EA$7="",0,IF(EA$1=MAX($1:$1),$R77-SUM($T99:DZ99),IF(EA$1=1,SUMIFS(77:77,$1:$1,"&gt;="&amp;1,$1:$1,"&lt;="&amp;INT(-$N99/30))+(-$N99/30-INT(-$N99/30))*SUMIFS(77:77,$1:$1,INT(-$N99/30)+1),0)+(-$N99/30-INT(-$N99/30))*SUMIFS(77:77,$1:$1,EA$1+INT(-$N99/30)+1)+(INT(-$N99/30)+1--$N99/30)*SUMIFS(77:77,$1:$1,EA$1+INT(-$N99/30))))</f>
        <v>0</v>
      </c>
      <c r="EB99" s="40">
        <f>IF(EB$7="",0,IF(EB$1=MAX($1:$1),$R77-SUM($T99:EA99),IF(EB$1=1,SUMIFS(77:77,$1:$1,"&gt;="&amp;1,$1:$1,"&lt;="&amp;INT(-$N99/30))+(-$N99/30-INT(-$N99/30))*SUMIFS(77:77,$1:$1,INT(-$N99/30)+1),0)+(-$N99/30-INT(-$N99/30))*SUMIFS(77:77,$1:$1,EB$1+INT(-$N99/30)+1)+(INT(-$N99/30)+1--$N99/30)*SUMIFS(77:77,$1:$1,EB$1+INT(-$N99/30))))</f>
        <v>0</v>
      </c>
      <c r="EC99" s="40">
        <f>IF(EC$7="",0,IF(EC$1=MAX($1:$1),$R77-SUM($T99:EB99),IF(EC$1=1,SUMIFS(77:77,$1:$1,"&gt;="&amp;1,$1:$1,"&lt;="&amp;INT(-$N99/30))+(-$N99/30-INT(-$N99/30))*SUMIFS(77:77,$1:$1,INT(-$N99/30)+1),0)+(-$N99/30-INT(-$N99/30))*SUMIFS(77:77,$1:$1,EC$1+INT(-$N99/30)+1)+(INT(-$N99/30)+1--$N99/30)*SUMIFS(77:77,$1:$1,EC$1+INT(-$N99/30))))</f>
        <v>0</v>
      </c>
      <c r="ED99" s="40">
        <f>IF(ED$7="",0,IF(ED$1=MAX($1:$1),$R77-SUM($T99:EC99),IF(ED$1=1,SUMIFS(77:77,$1:$1,"&gt;="&amp;1,$1:$1,"&lt;="&amp;INT(-$N99/30))+(-$N99/30-INT(-$N99/30))*SUMIFS(77:77,$1:$1,INT(-$N99/30)+1),0)+(-$N99/30-INT(-$N99/30))*SUMIFS(77:77,$1:$1,ED$1+INT(-$N99/30)+1)+(INT(-$N99/30)+1--$N99/30)*SUMIFS(77:77,$1:$1,ED$1+INT(-$N99/30))))</f>
        <v>0</v>
      </c>
      <c r="EE99" s="40">
        <f>IF(EE$7="",0,IF(EE$1=MAX($1:$1),$R77-SUM($T99:ED99),IF(EE$1=1,SUMIFS(77:77,$1:$1,"&gt;="&amp;1,$1:$1,"&lt;="&amp;INT(-$N99/30))+(-$N99/30-INT(-$N99/30))*SUMIFS(77:77,$1:$1,INT(-$N99/30)+1),0)+(-$N99/30-INT(-$N99/30))*SUMIFS(77:77,$1:$1,EE$1+INT(-$N99/30)+1)+(INT(-$N99/30)+1--$N99/30)*SUMIFS(77:77,$1:$1,EE$1+INT(-$N99/30))))</f>
        <v>0</v>
      </c>
      <c r="EF99" s="40">
        <f>IF(EF$7="",0,IF(EF$1=MAX($1:$1),$R77-SUM($T99:EE99),IF(EF$1=1,SUMIFS(77:77,$1:$1,"&gt;="&amp;1,$1:$1,"&lt;="&amp;INT(-$N99/30))+(-$N99/30-INT(-$N99/30))*SUMIFS(77:77,$1:$1,INT(-$N99/30)+1),0)+(-$N99/30-INT(-$N99/30))*SUMIFS(77:77,$1:$1,EF$1+INT(-$N99/30)+1)+(INT(-$N99/30)+1--$N99/30)*SUMIFS(77:77,$1:$1,EF$1+INT(-$N99/30))))</f>
        <v>0</v>
      </c>
      <c r="EG99" s="40">
        <f>IF(EG$7="",0,IF(EG$1=MAX($1:$1),$R77-SUM($T99:EF99),IF(EG$1=1,SUMIFS(77:77,$1:$1,"&gt;="&amp;1,$1:$1,"&lt;="&amp;INT(-$N99/30))+(-$N99/30-INT(-$N99/30))*SUMIFS(77:77,$1:$1,INT(-$N99/30)+1),0)+(-$N99/30-INT(-$N99/30))*SUMIFS(77:77,$1:$1,EG$1+INT(-$N99/30)+1)+(INT(-$N99/30)+1--$N99/30)*SUMIFS(77:77,$1:$1,EG$1+INT(-$N99/30))))</f>
        <v>0</v>
      </c>
      <c r="EH99" s="40">
        <f>IF(EH$7="",0,IF(EH$1=MAX($1:$1),$R77-SUM($T99:EG99),IF(EH$1=1,SUMIFS(77:77,$1:$1,"&gt;="&amp;1,$1:$1,"&lt;="&amp;INT(-$N99/30))+(-$N99/30-INT(-$N99/30))*SUMIFS(77:77,$1:$1,INT(-$N99/30)+1),0)+(-$N99/30-INT(-$N99/30))*SUMIFS(77:77,$1:$1,EH$1+INT(-$N99/30)+1)+(INT(-$N99/30)+1--$N99/30)*SUMIFS(77:77,$1:$1,EH$1+INT(-$N99/30))))</f>
        <v>0</v>
      </c>
      <c r="EI99" s="40">
        <f>IF(EI$7="",0,IF(EI$1=MAX($1:$1),$R77-SUM($T99:EH99),IF(EI$1=1,SUMIFS(77:77,$1:$1,"&gt;="&amp;1,$1:$1,"&lt;="&amp;INT(-$N99/30))+(-$N99/30-INT(-$N99/30))*SUMIFS(77:77,$1:$1,INT(-$N99/30)+1),0)+(-$N99/30-INT(-$N99/30))*SUMIFS(77:77,$1:$1,EI$1+INT(-$N99/30)+1)+(INT(-$N99/30)+1--$N99/30)*SUMIFS(77:77,$1:$1,EI$1+INT(-$N99/30))))</f>
        <v>0</v>
      </c>
      <c r="EJ99" s="40">
        <f>IF(EJ$7="",0,IF(EJ$1=MAX($1:$1),$R77-SUM($T99:EI99),IF(EJ$1=1,SUMIFS(77:77,$1:$1,"&gt;="&amp;1,$1:$1,"&lt;="&amp;INT(-$N99/30))+(-$N99/30-INT(-$N99/30))*SUMIFS(77:77,$1:$1,INT(-$N99/30)+1),0)+(-$N99/30-INT(-$N99/30))*SUMIFS(77:77,$1:$1,EJ$1+INT(-$N99/30)+1)+(INT(-$N99/30)+1--$N99/30)*SUMIFS(77:77,$1:$1,EJ$1+INT(-$N99/30))))</f>
        <v>0</v>
      </c>
      <c r="EK99" s="40">
        <f>IF(EK$7="",0,IF(EK$1=MAX($1:$1),$R77-SUM($T99:EJ99),IF(EK$1=1,SUMIFS(77:77,$1:$1,"&gt;="&amp;1,$1:$1,"&lt;="&amp;INT(-$N99/30))+(-$N99/30-INT(-$N99/30))*SUMIFS(77:77,$1:$1,INT(-$N99/30)+1),0)+(-$N99/30-INT(-$N99/30))*SUMIFS(77:77,$1:$1,EK$1+INT(-$N99/30)+1)+(INT(-$N99/30)+1--$N99/30)*SUMIFS(77:77,$1:$1,EK$1+INT(-$N99/30))))</f>
        <v>0</v>
      </c>
      <c r="EL99" s="40">
        <f>IF(EL$7="",0,IF(EL$1=MAX($1:$1),$R77-SUM($T99:EK99),IF(EL$1=1,SUMIFS(77:77,$1:$1,"&gt;="&amp;1,$1:$1,"&lt;="&amp;INT(-$N99/30))+(-$N99/30-INT(-$N99/30))*SUMIFS(77:77,$1:$1,INT(-$N99/30)+1),0)+(-$N99/30-INT(-$N99/30))*SUMIFS(77:77,$1:$1,EL$1+INT(-$N99/30)+1)+(INT(-$N99/30)+1--$N99/30)*SUMIFS(77:77,$1:$1,EL$1+INT(-$N99/30))))</f>
        <v>0</v>
      </c>
      <c r="EM99" s="40">
        <f>IF(EM$7="",0,IF(EM$1=MAX($1:$1),$R77-SUM($T99:EL99),IF(EM$1=1,SUMIFS(77:77,$1:$1,"&gt;="&amp;1,$1:$1,"&lt;="&amp;INT(-$N99/30))+(-$N99/30-INT(-$N99/30))*SUMIFS(77:77,$1:$1,INT(-$N99/30)+1),0)+(-$N99/30-INT(-$N99/30))*SUMIFS(77:77,$1:$1,EM$1+INT(-$N99/30)+1)+(INT(-$N99/30)+1--$N99/30)*SUMIFS(77:77,$1:$1,EM$1+INT(-$N99/30))))</f>
        <v>0</v>
      </c>
      <c r="EN99" s="40">
        <f>IF(EN$7="",0,IF(EN$1=MAX($1:$1),$R77-SUM($T99:EM99),IF(EN$1=1,SUMIFS(77:77,$1:$1,"&gt;="&amp;1,$1:$1,"&lt;="&amp;INT(-$N99/30))+(-$N99/30-INT(-$N99/30))*SUMIFS(77:77,$1:$1,INT(-$N99/30)+1),0)+(-$N99/30-INT(-$N99/30))*SUMIFS(77:77,$1:$1,EN$1+INT(-$N99/30)+1)+(INT(-$N99/30)+1--$N99/30)*SUMIFS(77:77,$1:$1,EN$1+INT(-$N99/30))))</f>
        <v>0</v>
      </c>
      <c r="EO99" s="40">
        <f>IF(EO$7="",0,IF(EO$1=MAX($1:$1),$R77-SUM($T99:EN99),IF(EO$1=1,SUMIFS(77:77,$1:$1,"&gt;="&amp;1,$1:$1,"&lt;="&amp;INT(-$N99/30))+(-$N99/30-INT(-$N99/30))*SUMIFS(77:77,$1:$1,INT(-$N99/30)+1),0)+(-$N99/30-INT(-$N99/30))*SUMIFS(77:77,$1:$1,EO$1+INT(-$N99/30)+1)+(INT(-$N99/30)+1--$N99/30)*SUMIFS(77:77,$1:$1,EO$1+INT(-$N99/30))))</f>
        <v>0</v>
      </c>
      <c r="EP99" s="40">
        <f>IF(EP$7="",0,IF(EP$1=MAX($1:$1),$R77-SUM($T99:EO99),IF(EP$1=1,SUMIFS(77:77,$1:$1,"&gt;="&amp;1,$1:$1,"&lt;="&amp;INT(-$N99/30))+(-$N99/30-INT(-$N99/30))*SUMIFS(77:77,$1:$1,INT(-$N99/30)+1),0)+(-$N99/30-INT(-$N99/30))*SUMIFS(77:77,$1:$1,EP$1+INT(-$N99/30)+1)+(INT(-$N99/30)+1--$N99/30)*SUMIFS(77:77,$1:$1,EP$1+INT(-$N99/30))))</f>
        <v>0</v>
      </c>
      <c r="EQ99" s="40">
        <f>IF(EQ$7="",0,IF(EQ$1=MAX($1:$1),$R77-SUM($T99:EP99),IF(EQ$1=1,SUMIFS(77:77,$1:$1,"&gt;="&amp;1,$1:$1,"&lt;="&amp;INT(-$N99/30))+(-$N99/30-INT(-$N99/30))*SUMIFS(77:77,$1:$1,INT(-$N99/30)+1),0)+(-$N99/30-INT(-$N99/30))*SUMIFS(77:77,$1:$1,EQ$1+INT(-$N99/30)+1)+(INT(-$N99/30)+1--$N99/30)*SUMIFS(77:77,$1:$1,EQ$1+INT(-$N99/30))))</f>
        <v>0</v>
      </c>
      <c r="ER99" s="40">
        <f>IF(ER$7="",0,IF(ER$1=MAX($1:$1),$R77-SUM($T99:EQ99),IF(ER$1=1,SUMIFS(77:77,$1:$1,"&gt;="&amp;1,$1:$1,"&lt;="&amp;INT(-$N99/30))+(-$N99/30-INT(-$N99/30))*SUMIFS(77:77,$1:$1,INT(-$N99/30)+1),0)+(-$N99/30-INT(-$N99/30))*SUMIFS(77:77,$1:$1,ER$1+INT(-$N99/30)+1)+(INT(-$N99/30)+1--$N99/30)*SUMIFS(77:77,$1:$1,ER$1+INT(-$N99/30))))</f>
        <v>0</v>
      </c>
      <c r="ES99" s="40">
        <f>IF(ES$7="",0,IF(ES$1=MAX($1:$1),$R77-SUM($T99:ER99),IF(ES$1=1,SUMIFS(77:77,$1:$1,"&gt;="&amp;1,$1:$1,"&lt;="&amp;INT(-$N99/30))+(-$N99/30-INT(-$N99/30))*SUMIFS(77:77,$1:$1,INT(-$N99/30)+1),0)+(-$N99/30-INT(-$N99/30))*SUMIFS(77:77,$1:$1,ES$1+INT(-$N99/30)+1)+(INT(-$N99/30)+1--$N99/30)*SUMIFS(77:77,$1:$1,ES$1+INT(-$N99/30))))</f>
        <v>0</v>
      </c>
      <c r="ET99" s="40">
        <f>IF(ET$7="",0,IF(ET$1=MAX($1:$1),$R77-SUM($T99:ES99),IF(ET$1=1,SUMIFS(77:77,$1:$1,"&gt;="&amp;1,$1:$1,"&lt;="&amp;INT(-$N99/30))+(-$N99/30-INT(-$N99/30))*SUMIFS(77:77,$1:$1,INT(-$N99/30)+1),0)+(-$N99/30-INT(-$N99/30))*SUMIFS(77:77,$1:$1,ET$1+INT(-$N99/30)+1)+(INT(-$N99/30)+1--$N99/30)*SUMIFS(77:77,$1:$1,ET$1+INT(-$N99/30))))</f>
        <v>0</v>
      </c>
      <c r="EU99" s="40">
        <f>IF(EU$7="",0,IF(EU$1=MAX($1:$1),$R77-SUM($T99:ET99),IF(EU$1=1,SUMIFS(77:77,$1:$1,"&gt;="&amp;1,$1:$1,"&lt;="&amp;INT(-$N99/30))+(-$N99/30-INT(-$N99/30))*SUMIFS(77:77,$1:$1,INT(-$N99/30)+1),0)+(-$N99/30-INT(-$N99/30))*SUMIFS(77:77,$1:$1,EU$1+INT(-$N99/30)+1)+(INT(-$N99/30)+1--$N99/30)*SUMIFS(77:77,$1:$1,EU$1+INT(-$N99/30))))</f>
        <v>0</v>
      </c>
      <c r="EV99" s="40">
        <f>IF(EV$7="",0,IF(EV$1=MAX($1:$1),$R77-SUM($T99:EU99),IF(EV$1=1,SUMIFS(77:77,$1:$1,"&gt;="&amp;1,$1:$1,"&lt;="&amp;INT(-$N99/30))+(-$N99/30-INT(-$N99/30))*SUMIFS(77:77,$1:$1,INT(-$N99/30)+1),0)+(-$N99/30-INT(-$N99/30))*SUMIFS(77:77,$1:$1,EV$1+INT(-$N99/30)+1)+(INT(-$N99/30)+1--$N99/30)*SUMIFS(77:77,$1:$1,EV$1+INT(-$N99/30))))</f>
        <v>0</v>
      </c>
      <c r="EW99" s="40">
        <f>IF(EW$7="",0,IF(EW$1=MAX($1:$1),$R77-SUM($T99:EV99),IF(EW$1=1,SUMIFS(77:77,$1:$1,"&gt;="&amp;1,$1:$1,"&lt;="&amp;INT(-$N99/30))+(-$N99/30-INT(-$N99/30))*SUMIFS(77:77,$1:$1,INT(-$N99/30)+1),0)+(-$N99/30-INT(-$N99/30))*SUMIFS(77:77,$1:$1,EW$1+INT(-$N99/30)+1)+(INT(-$N99/30)+1--$N99/30)*SUMIFS(77:77,$1:$1,EW$1+INT(-$N99/30))))</f>
        <v>0</v>
      </c>
      <c r="EX99" s="40">
        <f>IF(EX$7="",0,IF(EX$1=MAX($1:$1),$R77-SUM($T99:EW99),IF(EX$1=1,SUMIFS(77:77,$1:$1,"&gt;="&amp;1,$1:$1,"&lt;="&amp;INT(-$N99/30))+(-$N99/30-INT(-$N99/30))*SUMIFS(77:77,$1:$1,INT(-$N99/30)+1),0)+(-$N99/30-INT(-$N99/30))*SUMIFS(77:77,$1:$1,EX$1+INT(-$N99/30)+1)+(INT(-$N99/30)+1--$N99/30)*SUMIFS(77:77,$1:$1,EX$1+INT(-$N99/30))))</f>
        <v>0</v>
      </c>
      <c r="EY99" s="40">
        <f>IF(EY$7="",0,IF(EY$1=MAX($1:$1),$R77-SUM($T99:EX99),IF(EY$1=1,SUMIFS(77:77,$1:$1,"&gt;="&amp;1,$1:$1,"&lt;="&amp;INT(-$N99/30))+(-$N99/30-INT(-$N99/30))*SUMIFS(77:77,$1:$1,INT(-$N99/30)+1),0)+(-$N99/30-INT(-$N99/30))*SUMIFS(77:77,$1:$1,EY$1+INT(-$N99/30)+1)+(INT(-$N99/30)+1--$N99/30)*SUMIFS(77:77,$1:$1,EY$1+INT(-$N99/30))))</f>
        <v>0</v>
      </c>
      <c r="EZ99" s="40">
        <f>IF(EZ$7="",0,IF(EZ$1=MAX($1:$1),$R77-SUM($T99:EY99),IF(EZ$1=1,SUMIFS(77:77,$1:$1,"&gt;="&amp;1,$1:$1,"&lt;="&amp;INT(-$N99/30))+(-$N99/30-INT(-$N99/30))*SUMIFS(77:77,$1:$1,INT(-$N99/30)+1),0)+(-$N99/30-INT(-$N99/30))*SUMIFS(77:77,$1:$1,EZ$1+INT(-$N99/30)+1)+(INT(-$N99/30)+1--$N99/30)*SUMIFS(77:77,$1:$1,EZ$1+INT(-$N99/30))))</f>
        <v>0</v>
      </c>
      <c r="FA99" s="40">
        <f>IF(FA$7="",0,IF(FA$1=MAX($1:$1),$R77-SUM($T99:EZ99),IF(FA$1=1,SUMIFS(77:77,$1:$1,"&gt;="&amp;1,$1:$1,"&lt;="&amp;INT(-$N99/30))+(-$N99/30-INT(-$N99/30))*SUMIFS(77:77,$1:$1,INT(-$N99/30)+1),0)+(-$N99/30-INT(-$N99/30))*SUMIFS(77:77,$1:$1,FA$1+INT(-$N99/30)+1)+(INT(-$N99/30)+1--$N99/30)*SUMIFS(77:77,$1:$1,FA$1+INT(-$N99/30))))</f>
        <v>0</v>
      </c>
      <c r="FB99" s="40">
        <f>IF(FB$7="",0,IF(FB$1=MAX($1:$1),$R77-SUM($T99:FA99),IF(FB$1=1,SUMIFS(77:77,$1:$1,"&gt;="&amp;1,$1:$1,"&lt;="&amp;INT(-$N99/30))+(-$N99/30-INT(-$N99/30))*SUMIFS(77:77,$1:$1,INT(-$N99/30)+1),0)+(-$N99/30-INT(-$N99/30))*SUMIFS(77:77,$1:$1,FB$1+INT(-$N99/30)+1)+(INT(-$N99/30)+1--$N99/30)*SUMIFS(77:77,$1:$1,FB$1+INT(-$N99/30))))</f>
        <v>0</v>
      </c>
      <c r="FC99" s="40">
        <f>IF(FC$7="",0,IF(FC$1=MAX($1:$1),$R77-SUM($T99:FB99),IF(FC$1=1,SUMIFS(77:77,$1:$1,"&gt;="&amp;1,$1:$1,"&lt;="&amp;INT(-$N99/30))+(-$N99/30-INT(-$N99/30))*SUMIFS(77:77,$1:$1,INT(-$N99/30)+1),0)+(-$N99/30-INT(-$N99/30))*SUMIFS(77:77,$1:$1,FC$1+INT(-$N99/30)+1)+(INT(-$N99/30)+1--$N99/30)*SUMIFS(77:77,$1:$1,FC$1+INT(-$N99/30))))</f>
        <v>0</v>
      </c>
      <c r="FD99" s="40">
        <f>IF(FD$7="",0,IF(FD$1=MAX($1:$1),$R77-SUM($T99:FC99),IF(FD$1=1,SUMIFS(77:77,$1:$1,"&gt;="&amp;1,$1:$1,"&lt;="&amp;INT(-$N99/30))+(-$N99/30-INT(-$N99/30))*SUMIFS(77:77,$1:$1,INT(-$N99/30)+1),0)+(-$N99/30-INT(-$N99/30))*SUMIFS(77:77,$1:$1,FD$1+INT(-$N99/30)+1)+(INT(-$N99/30)+1--$N99/30)*SUMIFS(77:77,$1:$1,FD$1+INT(-$N99/30))))</f>
        <v>0</v>
      </c>
      <c r="FE99" s="40">
        <f>IF(FE$7="",0,IF(FE$1=MAX($1:$1),$R77-SUM($T99:FD99),IF(FE$1=1,SUMIFS(77:77,$1:$1,"&gt;="&amp;1,$1:$1,"&lt;="&amp;INT(-$N99/30))+(-$N99/30-INT(-$N99/30))*SUMIFS(77:77,$1:$1,INT(-$N99/30)+1),0)+(-$N99/30-INT(-$N99/30))*SUMIFS(77:77,$1:$1,FE$1+INT(-$N99/30)+1)+(INT(-$N99/30)+1--$N99/30)*SUMIFS(77:77,$1:$1,FE$1+INT(-$N99/30))))</f>
        <v>0</v>
      </c>
      <c r="FF99" s="40">
        <f>IF(FF$7="",0,IF(FF$1=MAX($1:$1),$R77-SUM($T99:FE99),IF(FF$1=1,SUMIFS(77:77,$1:$1,"&gt;="&amp;1,$1:$1,"&lt;="&amp;INT(-$N99/30))+(-$N99/30-INT(-$N99/30))*SUMIFS(77:77,$1:$1,INT(-$N99/30)+1),0)+(-$N99/30-INT(-$N99/30))*SUMIFS(77:77,$1:$1,FF$1+INT(-$N99/30)+1)+(INT(-$N99/30)+1--$N99/30)*SUMIFS(77:77,$1:$1,FF$1+INT(-$N99/30))))</f>
        <v>0</v>
      </c>
      <c r="FG99" s="40">
        <f>IF(FG$7="",0,IF(FG$1=MAX($1:$1),$R77-SUM($T99:FF99),IF(FG$1=1,SUMIFS(77:77,$1:$1,"&gt;="&amp;1,$1:$1,"&lt;="&amp;INT(-$N99/30))+(-$N99/30-INT(-$N99/30))*SUMIFS(77:77,$1:$1,INT(-$N99/30)+1),0)+(-$N99/30-INT(-$N99/30))*SUMIFS(77:77,$1:$1,FG$1+INT(-$N99/30)+1)+(INT(-$N99/30)+1--$N99/30)*SUMIFS(77:77,$1:$1,FG$1+INT(-$N99/30))))</f>
        <v>0</v>
      </c>
      <c r="FH99" s="40">
        <f>IF(FH$7="",0,IF(FH$1=MAX($1:$1),$R77-SUM($T99:FG99),IF(FH$1=1,SUMIFS(77:77,$1:$1,"&gt;="&amp;1,$1:$1,"&lt;="&amp;INT(-$N99/30))+(-$N99/30-INT(-$N99/30))*SUMIFS(77:77,$1:$1,INT(-$N99/30)+1),0)+(-$N99/30-INT(-$N99/30))*SUMIFS(77:77,$1:$1,FH$1+INT(-$N99/30)+1)+(INT(-$N99/30)+1--$N99/30)*SUMIFS(77:77,$1:$1,FH$1+INT(-$N99/30))))</f>
        <v>0</v>
      </c>
      <c r="FI99" s="40">
        <f>IF(FI$7="",0,IF(FI$1=MAX($1:$1),$R77-SUM($T99:FH99),IF(FI$1=1,SUMIFS(77:77,$1:$1,"&gt;="&amp;1,$1:$1,"&lt;="&amp;INT(-$N99/30))+(-$N99/30-INT(-$N99/30))*SUMIFS(77:77,$1:$1,INT(-$N99/30)+1),0)+(-$N99/30-INT(-$N99/30))*SUMIFS(77:77,$1:$1,FI$1+INT(-$N99/30)+1)+(INT(-$N99/30)+1--$N99/30)*SUMIFS(77:77,$1:$1,FI$1+INT(-$N99/30))))</f>
        <v>0</v>
      </c>
      <c r="FJ99" s="40">
        <f>IF(FJ$7="",0,IF(FJ$1=MAX($1:$1),$R77-SUM($T99:FI99),IF(FJ$1=1,SUMIFS(77:77,$1:$1,"&gt;="&amp;1,$1:$1,"&lt;="&amp;INT(-$N99/30))+(-$N99/30-INT(-$N99/30))*SUMIFS(77:77,$1:$1,INT(-$N99/30)+1),0)+(-$N99/30-INT(-$N99/30))*SUMIFS(77:77,$1:$1,FJ$1+INT(-$N99/30)+1)+(INT(-$N99/30)+1--$N99/30)*SUMIFS(77:77,$1:$1,FJ$1+INT(-$N99/30))))</f>
        <v>0</v>
      </c>
      <c r="FK99" s="40">
        <f>IF(FK$7="",0,IF(FK$1=MAX($1:$1),$R77-SUM($T99:FJ99),IF(FK$1=1,SUMIFS(77:77,$1:$1,"&gt;="&amp;1,$1:$1,"&lt;="&amp;INT(-$N99/30))+(-$N99/30-INT(-$N99/30))*SUMIFS(77:77,$1:$1,INT(-$N99/30)+1),0)+(-$N99/30-INT(-$N99/30))*SUMIFS(77:77,$1:$1,FK$1+INT(-$N99/30)+1)+(INT(-$N99/30)+1--$N99/30)*SUMIFS(77:77,$1:$1,FK$1+INT(-$N99/30))))</f>
        <v>0</v>
      </c>
      <c r="FL99" s="40">
        <f>IF(FL$7="",0,IF(FL$1=MAX($1:$1),$R77-SUM($T99:FK99),IF(FL$1=1,SUMIFS(77:77,$1:$1,"&gt;="&amp;1,$1:$1,"&lt;="&amp;INT(-$N99/30))+(-$N99/30-INT(-$N99/30))*SUMIFS(77:77,$1:$1,INT(-$N99/30)+1),0)+(-$N99/30-INT(-$N99/30))*SUMIFS(77:77,$1:$1,FL$1+INT(-$N99/30)+1)+(INT(-$N99/30)+1--$N99/30)*SUMIFS(77:77,$1:$1,FL$1+INT(-$N99/30))))</f>
        <v>0</v>
      </c>
      <c r="FM99" s="40">
        <f>IF(FM$7="",0,IF(FM$1=MAX($1:$1),$R77-SUM($T99:FL99),IF(FM$1=1,SUMIFS(77:77,$1:$1,"&gt;="&amp;1,$1:$1,"&lt;="&amp;INT(-$N99/30))+(-$N99/30-INT(-$N99/30))*SUMIFS(77:77,$1:$1,INT(-$N99/30)+1),0)+(-$N99/30-INT(-$N99/30))*SUMIFS(77:77,$1:$1,FM$1+INT(-$N99/30)+1)+(INT(-$N99/30)+1--$N99/30)*SUMIFS(77:77,$1:$1,FM$1+INT(-$N99/30))))</f>
        <v>0</v>
      </c>
      <c r="FN99" s="40">
        <f>IF(FN$7="",0,IF(FN$1=MAX($1:$1),$R77-SUM($T99:FM99),IF(FN$1=1,SUMIFS(77:77,$1:$1,"&gt;="&amp;1,$1:$1,"&lt;="&amp;INT(-$N99/30))+(-$N99/30-INT(-$N99/30))*SUMIFS(77:77,$1:$1,INT(-$N99/30)+1),0)+(-$N99/30-INT(-$N99/30))*SUMIFS(77:77,$1:$1,FN$1+INT(-$N99/30)+1)+(INT(-$N99/30)+1--$N99/30)*SUMIFS(77:77,$1:$1,FN$1+INT(-$N99/30))))</f>
        <v>0</v>
      </c>
      <c r="FO99" s="40">
        <f>IF(FO$7="",0,IF(FO$1=MAX($1:$1),$R77-SUM($T99:FN99),IF(FO$1=1,SUMIFS(77:77,$1:$1,"&gt;="&amp;1,$1:$1,"&lt;="&amp;INT(-$N99/30))+(-$N99/30-INT(-$N99/30))*SUMIFS(77:77,$1:$1,INT(-$N99/30)+1),0)+(-$N99/30-INT(-$N99/30))*SUMIFS(77:77,$1:$1,FO$1+INT(-$N99/30)+1)+(INT(-$N99/30)+1--$N99/30)*SUMIFS(77:77,$1:$1,FO$1+INT(-$N99/30))))</f>
        <v>0</v>
      </c>
      <c r="FP99" s="40">
        <f>IF(FP$7="",0,IF(FP$1=MAX($1:$1),$R77-SUM($T99:FO99),IF(FP$1=1,SUMIFS(77:77,$1:$1,"&gt;="&amp;1,$1:$1,"&lt;="&amp;INT(-$N99/30))+(-$N99/30-INT(-$N99/30))*SUMIFS(77:77,$1:$1,INT(-$N99/30)+1),0)+(-$N99/30-INT(-$N99/30))*SUMIFS(77:77,$1:$1,FP$1+INT(-$N99/30)+1)+(INT(-$N99/30)+1--$N99/30)*SUMIFS(77:77,$1:$1,FP$1+INT(-$N99/30))))</f>
        <v>0</v>
      </c>
      <c r="FQ99" s="40">
        <f>IF(FQ$7="",0,IF(FQ$1=MAX($1:$1),$R77-SUM($T99:FP99),IF(FQ$1=1,SUMIFS(77:77,$1:$1,"&gt;="&amp;1,$1:$1,"&lt;="&amp;INT(-$N99/30))+(-$N99/30-INT(-$N99/30))*SUMIFS(77:77,$1:$1,INT(-$N99/30)+1),0)+(-$N99/30-INT(-$N99/30))*SUMIFS(77:77,$1:$1,FQ$1+INT(-$N99/30)+1)+(INT(-$N99/30)+1--$N99/30)*SUMIFS(77:77,$1:$1,FQ$1+INT(-$N99/30))))</f>
        <v>0</v>
      </c>
      <c r="FR99" s="40">
        <f>IF(FR$7="",0,IF(FR$1=MAX($1:$1),$R77-SUM($T99:FQ99),IF(FR$1=1,SUMIFS(77:77,$1:$1,"&gt;="&amp;1,$1:$1,"&lt;="&amp;INT(-$N99/30))+(-$N99/30-INT(-$N99/30))*SUMIFS(77:77,$1:$1,INT(-$N99/30)+1),0)+(-$N99/30-INT(-$N99/30))*SUMIFS(77:77,$1:$1,FR$1+INT(-$N99/30)+1)+(INT(-$N99/30)+1--$N99/30)*SUMIFS(77:77,$1:$1,FR$1+INT(-$N99/30))))</f>
        <v>0</v>
      </c>
      <c r="FS99" s="40">
        <f>IF(FS$7="",0,IF(FS$1=MAX($1:$1),$R77-SUM($T99:FR99),IF(FS$1=1,SUMIFS(77:77,$1:$1,"&gt;="&amp;1,$1:$1,"&lt;="&amp;INT(-$N99/30))+(-$N99/30-INT(-$N99/30))*SUMIFS(77:77,$1:$1,INT(-$N99/30)+1),0)+(-$N99/30-INT(-$N99/30))*SUMIFS(77:77,$1:$1,FS$1+INT(-$N99/30)+1)+(INT(-$N99/30)+1--$N99/30)*SUMIFS(77:77,$1:$1,FS$1+INT(-$N99/30))))</f>
        <v>0</v>
      </c>
      <c r="FT99" s="40">
        <f>IF(FT$7="",0,IF(FT$1=MAX($1:$1),$R77-SUM($T99:FS99),IF(FT$1=1,SUMIFS(77:77,$1:$1,"&gt;="&amp;1,$1:$1,"&lt;="&amp;INT(-$N99/30))+(-$N99/30-INT(-$N99/30))*SUMIFS(77:77,$1:$1,INT(-$N99/30)+1),0)+(-$N99/30-INT(-$N99/30))*SUMIFS(77:77,$1:$1,FT$1+INT(-$N99/30)+1)+(INT(-$N99/30)+1--$N99/30)*SUMIFS(77:77,$1:$1,FT$1+INT(-$N99/30))))</f>
        <v>0</v>
      </c>
      <c r="FU99" s="40">
        <f>IF(FU$7="",0,IF(FU$1=MAX($1:$1),$R77-SUM($T99:FT99),IF(FU$1=1,SUMIFS(77:77,$1:$1,"&gt;="&amp;1,$1:$1,"&lt;="&amp;INT(-$N99/30))+(-$N99/30-INT(-$N99/30))*SUMIFS(77:77,$1:$1,INT(-$N99/30)+1),0)+(-$N99/30-INT(-$N99/30))*SUMIFS(77:77,$1:$1,FU$1+INT(-$N99/30)+1)+(INT(-$N99/30)+1--$N99/30)*SUMIFS(77:77,$1:$1,FU$1+INT(-$N99/30))))</f>
        <v>0</v>
      </c>
      <c r="FV99" s="40">
        <f>IF(FV$7="",0,IF(FV$1=MAX($1:$1),$R77-SUM($T99:FU99),IF(FV$1=1,SUMIFS(77:77,$1:$1,"&gt;="&amp;1,$1:$1,"&lt;="&amp;INT(-$N99/30))+(-$N99/30-INT(-$N99/30))*SUMIFS(77:77,$1:$1,INT(-$N99/30)+1),0)+(-$N99/30-INT(-$N99/30))*SUMIFS(77:77,$1:$1,FV$1+INT(-$N99/30)+1)+(INT(-$N99/30)+1--$N99/30)*SUMIFS(77:77,$1:$1,FV$1+INT(-$N99/30))))</f>
        <v>0</v>
      </c>
      <c r="FW99" s="40">
        <f>IF(FW$7="",0,IF(FW$1=MAX($1:$1),$R77-SUM($T99:FV99),IF(FW$1=1,SUMIFS(77:77,$1:$1,"&gt;="&amp;1,$1:$1,"&lt;="&amp;INT(-$N99/30))+(-$N99/30-INT(-$N99/30))*SUMIFS(77:77,$1:$1,INT(-$N99/30)+1),0)+(-$N99/30-INT(-$N99/30))*SUMIFS(77:77,$1:$1,FW$1+INT(-$N99/30)+1)+(INT(-$N99/30)+1--$N99/30)*SUMIFS(77:77,$1:$1,FW$1+INT(-$N99/30))))</f>
        <v>0</v>
      </c>
      <c r="FX99" s="40">
        <f>IF(FX$7="",0,IF(FX$1=MAX($1:$1),$R77-SUM($T99:FW99),IF(FX$1=1,SUMIFS(77:77,$1:$1,"&gt;="&amp;1,$1:$1,"&lt;="&amp;INT(-$N99/30))+(-$N99/30-INT(-$N99/30))*SUMIFS(77:77,$1:$1,INT(-$N99/30)+1),0)+(-$N99/30-INT(-$N99/30))*SUMIFS(77:77,$1:$1,FX$1+INT(-$N99/30)+1)+(INT(-$N99/30)+1--$N99/30)*SUMIFS(77:77,$1:$1,FX$1+INT(-$N99/30))))</f>
        <v>0</v>
      </c>
      <c r="FY99" s="40">
        <f>IF(FY$7="",0,IF(FY$1=MAX($1:$1),$R77-SUM($T99:FX99),IF(FY$1=1,SUMIFS(77:77,$1:$1,"&gt;="&amp;1,$1:$1,"&lt;="&amp;INT(-$N99/30))+(-$N99/30-INT(-$N99/30))*SUMIFS(77:77,$1:$1,INT(-$N99/30)+1),0)+(-$N99/30-INT(-$N99/30))*SUMIFS(77:77,$1:$1,FY$1+INT(-$N99/30)+1)+(INT(-$N99/30)+1--$N99/30)*SUMIFS(77:77,$1:$1,FY$1+INT(-$N99/30))))</f>
        <v>0</v>
      </c>
      <c r="FZ99" s="40">
        <f>IF(FZ$7="",0,IF(FZ$1=MAX($1:$1),$R77-SUM($T99:FY99),IF(FZ$1=1,SUMIFS(77:77,$1:$1,"&gt;="&amp;1,$1:$1,"&lt;="&amp;INT(-$N99/30))+(-$N99/30-INT(-$N99/30))*SUMIFS(77:77,$1:$1,INT(-$N99/30)+1),0)+(-$N99/30-INT(-$N99/30))*SUMIFS(77:77,$1:$1,FZ$1+INT(-$N99/30)+1)+(INT(-$N99/30)+1--$N99/30)*SUMIFS(77:77,$1:$1,FZ$1+INT(-$N99/30))))</f>
        <v>0</v>
      </c>
      <c r="GA99" s="40">
        <f>IF(GA$7="",0,IF(GA$1=MAX($1:$1),$R77-SUM($T99:FZ99),IF(GA$1=1,SUMIFS(77:77,$1:$1,"&gt;="&amp;1,$1:$1,"&lt;="&amp;INT(-$N99/30))+(-$N99/30-INT(-$N99/30))*SUMIFS(77:77,$1:$1,INT(-$N99/30)+1),0)+(-$N99/30-INT(-$N99/30))*SUMIFS(77:77,$1:$1,GA$1+INT(-$N99/30)+1)+(INT(-$N99/30)+1--$N99/30)*SUMIFS(77:77,$1:$1,GA$1+INT(-$N99/30))))</f>
        <v>0</v>
      </c>
      <c r="GB99" s="40">
        <f>IF(GB$7="",0,IF(GB$1=MAX($1:$1),$R77-SUM($T99:GA99),IF(GB$1=1,SUMIFS(77:77,$1:$1,"&gt;="&amp;1,$1:$1,"&lt;="&amp;INT(-$N99/30))+(-$N99/30-INT(-$N99/30))*SUMIFS(77:77,$1:$1,INT(-$N99/30)+1),0)+(-$N99/30-INT(-$N99/30))*SUMIFS(77:77,$1:$1,GB$1+INT(-$N99/30)+1)+(INT(-$N99/30)+1--$N99/30)*SUMIFS(77:77,$1:$1,GB$1+INT(-$N99/30))))</f>
        <v>0</v>
      </c>
      <c r="GC99" s="40">
        <f>IF(GC$7="",0,IF(GC$1=MAX($1:$1),$R77-SUM($T99:GB99),IF(GC$1=1,SUMIFS(77:77,$1:$1,"&gt;="&amp;1,$1:$1,"&lt;="&amp;INT(-$N99/30))+(-$N99/30-INT(-$N99/30))*SUMIFS(77:77,$1:$1,INT(-$N99/30)+1),0)+(-$N99/30-INT(-$N99/30))*SUMIFS(77:77,$1:$1,GC$1+INT(-$N99/30)+1)+(INT(-$N99/30)+1--$N99/30)*SUMIFS(77:77,$1:$1,GC$1+INT(-$N99/30))))</f>
        <v>0</v>
      </c>
      <c r="GD99" s="40">
        <f>IF(GD$7="",0,IF(GD$1=MAX($1:$1),$R77-SUM($T99:GC99),IF(GD$1=1,SUMIFS(77:77,$1:$1,"&gt;="&amp;1,$1:$1,"&lt;="&amp;INT(-$N99/30))+(-$N99/30-INT(-$N99/30))*SUMIFS(77:77,$1:$1,INT(-$N99/30)+1),0)+(-$N99/30-INT(-$N99/30))*SUMIFS(77:77,$1:$1,GD$1+INT(-$N99/30)+1)+(INT(-$N99/30)+1--$N99/30)*SUMIFS(77:77,$1:$1,GD$1+INT(-$N99/30))))</f>
        <v>0</v>
      </c>
      <c r="GE99" s="40">
        <f>IF(GE$7="",0,IF(GE$1=MAX($1:$1),$R77-SUM($T99:GD99),IF(GE$1=1,SUMIFS(77:77,$1:$1,"&gt;="&amp;1,$1:$1,"&lt;="&amp;INT(-$N99/30))+(-$N99/30-INT(-$N99/30))*SUMIFS(77:77,$1:$1,INT(-$N99/30)+1),0)+(-$N99/30-INT(-$N99/30))*SUMIFS(77:77,$1:$1,GE$1+INT(-$N99/30)+1)+(INT(-$N99/30)+1--$N99/30)*SUMIFS(77:77,$1:$1,GE$1+INT(-$N99/30))))</f>
        <v>0</v>
      </c>
      <c r="GF99" s="40">
        <f>IF(GF$7="",0,IF(GF$1=MAX($1:$1),$R77-SUM($T99:GE99),IF(GF$1=1,SUMIFS(77:77,$1:$1,"&gt;="&amp;1,$1:$1,"&lt;="&amp;INT(-$N99/30))+(-$N99/30-INT(-$N99/30))*SUMIFS(77:77,$1:$1,INT(-$N99/30)+1),0)+(-$N99/30-INT(-$N99/30))*SUMIFS(77:77,$1:$1,GF$1+INT(-$N99/30)+1)+(INT(-$N99/30)+1--$N99/30)*SUMIFS(77:77,$1:$1,GF$1+INT(-$N99/30))))</f>
        <v>0</v>
      </c>
      <c r="GG99" s="40">
        <f>IF(GG$7="",0,IF(GG$1=MAX($1:$1),$R77-SUM($T99:GF99),IF(GG$1=1,SUMIFS(77:77,$1:$1,"&gt;="&amp;1,$1:$1,"&lt;="&amp;INT(-$N99/30))+(-$N99/30-INT(-$N99/30))*SUMIFS(77:77,$1:$1,INT(-$N99/30)+1),0)+(-$N99/30-INT(-$N99/30))*SUMIFS(77:77,$1:$1,GG$1+INT(-$N99/30)+1)+(INT(-$N99/30)+1--$N99/30)*SUMIFS(77:77,$1:$1,GG$1+INT(-$N99/30))))</f>
        <v>0</v>
      </c>
      <c r="GH99" s="40">
        <f>IF(GH$7="",0,IF(GH$1=MAX($1:$1),$R77-SUM($T99:GG99),IF(GH$1=1,SUMIFS(77:77,$1:$1,"&gt;="&amp;1,$1:$1,"&lt;="&amp;INT(-$N99/30))+(-$N99/30-INT(-$N99/30))*SUMIFS(77:77,$1:$1,INT(-$N99/30)+1),0)+(-$N99/30-INT(-$N99/30))*SUMIFS(77:77,$1:$1,GH$1+INT(-$N99/30)+1)+(INT(-$N99/30)+1--$N99/30)*SUMIFS(77:77,$1:$1,GH$1+INT(-$N99/30))))</f>
        <v>0</v>
      </c>
      <c r="GI99" s="40">
        <f>IF(GI$7="",0,IF(GI$1=MAX($1:$1),$R77-SUM($T99:GH99),IF(GI$1=1,SUMIFS(77:77,$1:$1,"&gt;="&amp;1,$1:$1,"&lt;="&amp;INT(-$N99/30))+(-$N99/30-INT(-$N99/30))*SUMIFS(77:77,$1:$1,INT(-$N99/30)+1),0)+(-$N99/30-INT(-$N99/30))*SUMIFS(77:77,$1:$1,GI$1+INT(-$N99/30)+1)+(INT(-$N99/30)+1--$N99/30)*SUMIFS(77:77,$1:$1,GI$1+INT(-$N99/30))))</f>
        <v>0</v>
      </c>
      <c r="GJ99" s="40">
        <f>IF(GJ$7="",0,IF(GJ$1=MAX($1:$1),$R77-SUM($T99:GI99),IF(GJ$1=1,SUMIFS(77:77,$1:$1,"&gt;="&amp;1,$1:$1,"&lt;="&amp;INT(-$N99/30))+(-$N99/30-INT(-$N99/30))*SUMIFS(77:77,$1:$1,INT(-$N99/30)+1),0)+(-$N99/30-INT(-$N99/30))*SUMIFS(77:77,$1:$1,GJ$1+INT(-$N99/30)+1)+(INT(-$N99/30)+1--$N99/30)*SUMIFS(77:77,$1:$1,GJ$1+INT(-$N99/30))))</f>
        <v>0</v>
      </c>
      <c r="GK99" s="40">
        <f>IF(GK$7="",0,IF(GK$1=MAX($1:$1),$R77-SUM($T99:GJ99),IF(GK$1=1,SUMIFS(77:77,$1:$1,"&gt;="&amp;1,$1:$1,"&lt;="&amp;INT(-$N99/30))+(-$N99/30-INT(-$N99/30))*SUMIFS(77:77,$1:$1,INT(-$N99/30)+1),0)+(-$N99/30-INT(-$N99/30))*SUMIFS(77:77,$1:$1,GK$1+INT(-$N99/30)+1)+(INT(-$N99/30)+1--$N99/30)*SUMIFS(77:77,$1:$1,GK$1+INT(-$N99/30))))</f>
        <v>0</v>
      </c>
      <c r="GL99" s="40">
        <f>IF(GL$7="",0,IF(GL$1=MAX($1:$1),$R77-SUM($T99:GK99),IF(GL$1=1,SUMIFS(77:77,$1:$1,"&gt;="&amp;1,$1:$1,"&lt;="&amp;INT(-$N99/30))+(-$N99/30-INT(-$N99/30))*SUMIFS(77:77,$1:$1,INT(-$N99/30)+1),0)+(-$N99/30-INT(-$N99/30))*SUMIFS(77:77,$1:$1,GL$1+INT(-$N99/30)+1)+(INT(-$N99/30)+1--$N99/30)*SUMIFS(77:77,$1:$1,GL$1+INT(-$N99/30))))</f>
        <v>0</v>
      </c>
      <c r="GM99" s="40">
        <f>IF(GM$7="",0,IF(GM$1=MAX($1:$1),$R77-SUM($T99:GL99),IF(GM$1=1,SUMIFS(77:77,$1:$1,"&gt;="&amp;1,$1:$1,"&lt;="&amp;INT(-$N99/30))+(-$N99/30-INT(-$N99/30))*SUMIFS(77:77,$1:$1,INT(-$N99/30)+1),0)+(-$N99/30-INT(-$N99/30))*SUMIFS(77:77,$1:$1,GM$1+INT(-$N99/30)+1)+(INT(-$N99/30)+1--$N99/30)*SUMIFS(77:77,$1:$1,GM$1+INT(-$N99/30))))</f>
        <v>0</v>
      </c>
      <c r="GN99" s="40">
        <f>IF(GN$7="",0,IF(GN$1=MAX($1:$1),$R77-SUM($T99:GM99),IF(GN$1=1,SUMIFS(77:77,$1:$1,"&gt;="&amp;1,$1:$1,"&lt;="&amp;INT(-$N99/30))+(-$N99/30-INT(-$N99/30))*SUMIFS(77:77,$1:$1,INT(-$N99/30)+1),0)+(-$N99/30-INT(-$N99/30))*SUMIFS(77:77,$1:$1,GN$1+INT(-$N99/30)+1)+(INT(-$N99/30)+1--$N99/30)*SUMIFS(77:77,$1:$1,GN$1+INT(-$N99/30))))</f>
        <v>0</v>
      </c>
      <c r="GO99" s="40">
        <f>IF(GO$7="",0,IF(GO$1=MAX($1:$1),$R77-SUM($T99:GN99),IF(GO$1=1,SUMIFS(77:77,$1:$1,"&gt;="&amp;1,$1:$1,"&lt;="&amp;INT(-$N99/30))+(-$N99/30-INT(-$N99/30))*SUMIFS(77:77,$1:$1,INT(-$N99/30)+1),0)+(-$N99/30-INT(-$N99/30))*SUMIFS(77:77,$1:$1,GO$1+INT(-$N99/30)+1)+(INT(-$N99/30)+1--$N99/30)*SUMIFS(77:77,$1:$1,GO$1+INT(-$N99/30))))</f>
        <v>0</v>
      </c>
      <c r="GP99" s="40">
        <f>IF(GP$7="",0,IF(GP$1=MAX($1:$1),$R77-SUM($T99:GO99),IF(GP$1=1,SUMIFS(77:77,$1:$1,"&gt;="&amp;1,$1:$1,"&lt;="&amp;INT(-$N99/30))+(-$N99/30-INT(-$N99/30))*SUMIFS(77:77,$1:$1,INT(-$N99/30)+1),0)+(-$N99/30-INT(-$N99/30))*SUMIFS(77:77,$1:$1,GP$1+INT(-$N99/30)+1)+(INT(-$N99/30)+1--$N99/30)*SUMIFS(77:77,$1:$1,GP$1+INT(-$N99/30))))</f>
        <v>0</v>
      </c>
      <c r="GQ99" s="40">
        <f>IF(GQ$7="",0,IF(GQ$1=MAX($1:$1),$R77-SUM($T99:GP99),IF(GQ$1=1,SUMIFS(77:77,$1:$1,"&gt;="&amp;1,$1:$1,"&lt;="&amp;INT(-$N99/30))+(-$N99/30-INT(-$N99/30))*SUMIFS(77:77,$1:$1,INT(-$N99/30)+1),0)+(-$N99/30-INT(-$N99/30))*SUMIFS(77:77,$1:$1,GQ$1+INT(-$N99/30)+1)+(INT(-$N99/30)+1--$N99/30)*SUMIFS(77:77,$1:$1,GQ$1+INT(-$N99/30))))</f>
        <v>0</v>
      </c>
      <c r="GR99" s="40">
        <f>IF(GR$7="",0,IF(GR$1=MAX($1:$1),$R77-SUM($T99:GQ99),IF(GR$1=1,SUMIFS(77:77,$1:$1,"&gt;="&amp;1,$1:$1,"&lt;="&amp;INT(-$N99/30))+(-$N99/30-INT(-$N99/30))*SUMIFS(77:77,$1:$1,INT(-$N99/30)+1),0)+(-$N99/30-INT(-$N99/30))*SUMIFS(77:77,$1:$1,GR$1+INT(-$N99/30)+1)+(INT(-$N99/30)+1--$N99/30)*SUMIFS(77:77,$1:$1,GR$1+INT(-$N99/30))))</f>
        <v>0</v>
      </c>
      <c r="GS99" s="40">
        <f>IF(GS$7="",0,IF(GS$1=MAX($1:$1),$R77-SUM($T99:GR99),IF(GS$1=1,SUMIFS(77:77,$1:$1,"&gt;="&amp;1,$1:$1,"&lt;="&amp;INT(-$N99/30))+(-$N99/30-INT(-$N99/30))*SUMIFS(77:77,$1:$1,INT(-$N99/30)+1),0)+(-$N99/30-INT(-$N99/30))*SUMIFS(77:77,$1:$1,GS$1+INT(-$N99/30)+1)+(INT(-$N99/30)+1--$N99/30)*SUMIFS(77:77,$1:$1,GS$1+INT(-$N99/30))))</f>
        <v>0</v>
      </c>
      <c r="GT99" s="40">
        <f>IF(GT$7="",0,IF(GT$1=MAX($1:$1),$R77-SUM($T99:GS99),IF(GT$1=1,SUMIFS(77:77,$1:$1,"&gt;="&amp;1,$1:$1,"&lt;="&amp;INT(-$N99/30))+(-$N99/30-INT(-$N99/30))*SUMIFS(77:77,$1:$1,INT(-$N99/30)+1),0)+(-$N99/30-INT(-$N99/30))*SUMIFS(77:77,$1:$1,GT$1+INT(-$N99/30)+1)+(INT(-$N99/30)+1--$N99/30)*SUMIFS(77:77,$1:$1,GT$1+INT(-$N99/30))))</f>
        <v>0</v>
      </c>
      <c r="GU99" s="40">
        <f>IF(GU$7="",0,IF(GU$1=MAX($1:$1),$R77-SUM($T99:GT99),IF(GU$1=1,SUMIFS(77:77,$1:$1,"&gt;="&amp;1,$1:$1,"&lt;="&amp;INT(-$N99/30))+(-$N99/30-INT(-$N99/30))*SUMIFS(77:77,$1:$1,INT(-$N99/30)+1),0)+(-$N99/30-INT(-$N99/30))*SUMIFS(77:77,$1:$1,GU$1+INT(-$N99/30)+1)+(INT(-$N99/30)+1--$N99/30)*SUMIFS(77:77,$1:$1,GU$1+INT(-$N99/30))))</f>
        <v>0</v>
      </c>
      <c r="GV99" s="40">
        <f>IF(GV$7="",0,IF(GV$1=MAX($1:$1),$R77-SUM($T99:GU99),IF(GV$1=1,SUMIFS(77:77,$1:$1,"&gt;="&amp;1,$1:$1,"&lt;="&amp;INT(-$N99/30))+(-$N99/30-INT(-$N99/30))*SUMIFS(77:77,$1:$1,INT(-$N99/30)+1),0)+(-$N99/30-INT(-$N99/30))*SUMIFS(77:77,$1:$1,GV$1+INT(-$N99/30)+1)+(INT(-$N99/30)+1--$N99/30)*SUMIFS(77:77,$1:$1,GV$1+INT(-$N99/30))))</f>
        <v>0</v>
      </c>
      <c r="GW99" s="40">
        <f>IF(GW$7="",0,IF(GW$1=MAX($1:$1),$R77-SUM($T99:GV99),IF(GW$1=1,SUMIFS(77:77,$1:$1,"&gt;="&amp;1,$1:$1,"&lt;="&amp;INT(-$N99/30))+(-$N99/30-INT(-$N99/30))*SUMIFS(77:77,$1:$1,INT(-$N99/30)+1),0)+(-$N99/30-INT(-$N99/30))*SUMIFS(77:77,$1:$1,GW$1+INT(-$N99/30)+1)+(INT(-$N99/30)+1--$N99/30)*SUMIFS(77:77,$1:$1,GW$1+INT(-$N99/30))))</f>
        <v>0</v>
      </c>
      <c r="GX99" s="40">
        <f>IF(GX$7="",0,IF(GX$1=MAX($1:$1),$R77-SUM($T99:GW99),IF(GX$1=1,SUMIFS(77:77,$1:$1,"&gt;="&amp;1,$1:$1,"&lt;="&amp;INT(-$N99/30))+(-$N99/30-INT(-$N99/30))*SUMIFS(77:77,$1:$1,INT(-$N99/30)+1),0)+(-$N99/30-INT(-$N99/30))*SUMIFS(77:77,$1:$1,GX$1+INT(-$N99/30)+1)+(INT(-$N99/30)+1--$N99/30)*SUMIFS(77:77,$1:$1,GX$1+INT(-$N99/30))))</f>
        <v>0</v>
      </c>
      <c r="GY99" s="40">
        <f>IF(GY$7="",0,IF(GY$1=MAX($1:$1),$R77-SUM($T99:GX99),IF(GY$1=1,SUMIFS(77:77,$1:$1,"&gt;="&amp;1,$1:$1,"&lt;="&amp;INT(-$N99/30))+(-$N99/30-INT(-$N99/30))*SUMIFS(77:77,$1:$1,INT(-$N99/30)+1),0)+(-$N99/30-INT(-$N99/30))*SUMIFS(77:77,$1:$1,GY$1+INT(-$N99/30)+1)+(INT(-$N99/30)+1--$N99/30)*SUMIFS(77:77,$1:$1,GY$1+INT(-$N99/30))))</f>
        <v>0</v>
      </c>
      <c r="GZ99" s="40">
        <f>IF(GZ$7="",0,IF(GZ$1=MAX($1:$1),$R77-SUM($T99:GY99),IF(GZ$1=1,SUMIFS(77:77,$1:$1,"&gt;="&amp;1,$1:$1,"&lt;="&amp;INT(-$N99/30))+(-$N99/30-INT(-$N99/30))*SUMIFS(77:77,$1:$1,INT(-$N99/30)+1),0)+(-$N99/30-INT(-$N99/30))*SUMIFS(77:77,$1:$1,GZ$1+INT(-$N99/30)+1)+(INT(-$N99/30)+1--$N99/30)*SUMIFS(77:77,$1:$1,GZ$1+INT(-$N99/30))))</f>
        <v>0</v>
      </c>
      <c r="HA99" s="40">
        <f>IF(HA$7="",0,IF(HA$1=MAX($1:$1),$R77-SUM($T99:GZ99),IF(HA$1=1,SUMIFS(77:77,$1:$1,"&gt;="&amp;1,$1:$1,"&lt;="&amp;INT(-$N99/30))+(-$N99/30-INT(-$N99/30))*SUMIFS(77:77,$1:$1,INT(-$N99/30)+1),0)+(-$N99/30-INT(-$N99/30))*SUMIFS(77:77,$1:$1,HA$1+INT(-$N99/30)+1)+(INT(-$N99/30)+1--$N99/30)*SUMIFS(77:77,$1:$1,HA$1+INT(-$N99/30))))</f>
        <v>0</v>
      </c>
      <c r="HB99" s="40">
        <f>IF(HB$7="",0,IF(HB$1=MAX($1:$1),$R77-SUM($T99:HA99),IF(HB$1=1,SUMIFS(77:77,$1:$1,"&gt;="&amp;1,$1:$1,"&lt;="&amp;INT(-$N99/30))+(-$N99/30-INT(-$N99/30))*SUMIFS(77:77,$1:$1,INT(-$N99/30)+1),0)+(-$N99/30-INT(-$N99/30))*SUMIFS(77:77,$1:$1,HB$1+INT(-$N99/30)+1)+(INT(-$N99/30)+1--$N99/30)*SUMIFS(77:77,$1:$1,HB$1+INT(-$N99/30))))</f>
        <v>0</v>
      </c>
      <c r="HC99" s="40">
        <f>IF(HC$7="",0,IF(HC$1=MAX($1:$1),$R77-SUM($T99:HB99),IF(HC$1=1,SUMIFS(77:77,$1:$1,"&gt;="&amp;1,$1:$1,"&lt;="&amp;INT(-$N99/30))+(-$N99/30-INT(-$N99/30))*SUMIFS(77:77,$1:$1,INT(-$N99/30)+1),0)+(-$N99/30-INT(-$N99/30))*SUMIFS(77:77,$1:$1,HC$1+INT(-$N99/30)+1)+(INT(-$N99/30)+1--$N99/30)*SUMIFS(77:77,$1:$1,HC$1+INT(-$N99/30))))</f>
        <v>0</v>
      </c>
      <c r="HD99" s="40">
        <f>IF(HD$7="",0,IF(HD$1=MAX($1:$1),$R77-SUM($T99:HC99),IF(HD$1=1,SUMIFS(77:77,$1:$1,"&gt;="&amp;1,$1:$1,"&lt;="&amp;INT(-$N99/30))+(-$N99/30-INT(-$N99/30))*SUMIFS(77:77,$1:$1,INT(-$N99/30)+1),0)+(-$N99/30-INT(-$N99/30))*SUMIFS(77:77,$1:$1,HD$1+INT(-$N99/30)+1)+(INT(-$N99/30)+1--$N99/30)*SUMIFS(77:77,$1:$1,HD$1+INT(-$N99/30))))</f>
        <v>0</v>
      </c>
      <c r="HE99" s="40">
        <f>IF(HE$7="",0,IF(HE$1=MAX($1:$1),$R77-SUM($T99:HD99),IF(HE$1=1,SUMIFS(77:77,$1:$1,"&gt;="&amp;1,$1:$1,"&lt;="&amp;INT(-$N99/30))+(-$N99/30-INT(-$N99/30))*SUMIFS(77:77,$1:$1,INT(-$N99/30)+1),0)+(-$N99/30-INT(-$N99/30))*SUMIFS(77:77,$1:$1,HE$1+INT(-$N99/30)+1)+(INT(-$N99/30)+1--$N99/30)*SUMIFS(77:77,$1:$1,HE$1+INT(-$N99/30))))</f>
        <v>0</v>
      </c>
      <c r="HF99" s="40">
        <f>IF(HF$7="",0,IF(HF$1=MAX($1:$1),$R77-SUM($T99:HE99),IF(HF$1=1,SUMIFS(77:77,$1:$1,"&gt;="&amp;1,$1:$1,"&lt;="&amp;INT(-$N99/30))+(-$N99/30-INT(-$N99/30))*SUMIFS(77:77,$1:$1,INT(-$N99/30)+1),0)+(-$N99/30-INT(-$N99/30))*SUMIFS(77:77,$1:$1,HF$1+INT(-$N99/30)+1)+(INT(-$N99/30)+1--$N99/30)*SUMIFS(77:77,$1:$1,HF$1+INT(-$N99/30))))</f>
        <v>0</v>
      </c>
      <c r="HG99" s="40">
        <f>IF(HG$7="",0,IF(HG$1=MAX($1:$1),$R77-SUM($T99:HF99),IF(HG$1=1,SUMIFS(77:77,$1:$1,"&gt;="&amp;1,$1:$1,"&lt;="&amp;INT(-$N99/30))+(-$N99/30-INT(-$N99/30))*SUMIFS(77:77,$1:$1,INT(-$N99/30)+1),0)+(-$N99/30-INT(-$N99/30))*SUMIFS(77:77,$1:$1,HG$1+INT(-$N99/30)+1)+(INT(-$N99/30)+1--$N99/30)*SUMIFS(77:77,$1:$1,HG$1+INT(-$N99/30))))</f>
        <v>0</v>
      </c>
      <c r="HH99" s="40">
        <f>IF(HH$7="",0,IF(HH$1=MAX($1:$1),$R77-SUM($T99:HG99),IF(HH$1=1,SUMIFS(77:77,$1:$1,"&gt;="&amp;1,$1:$1,"&lt;="&amp;INT(-$N99/30))+(-$N99/30-INT(-$N99/30))*SUMIFS(77:77,$1:$1,INT(-$N99/30)+1),0)+(-$N99/30-INT(-$N99/30))*SUMIFS(77:77,$1:$1,HH$1+INT(-$N99/30)+1)+(INT(-$N99/30)+1--$N99/30)*SUMIFS(77:77,$1:$1,HH$1+INT(-$N99/30))))</f>
        <v>0</v>
      </c>
      <c r="HI99" s="40">
        <f>IF(HI$7="",0,IF(HI$1=MAX($1:$1),$R77-SUM($T99:HH99),IF(HI$1=1,SUMIFS(77:77,$1:$1,"&gt;="&amp;1,$1:$1,"&lt;="&amp;INT(-$N99/30))+(-$N99/30-INT(-$N99/30))*SUMIFS(77:77,$1:$1,INT(-$N99/30)+1),0)+(-$N99/30-INT(-$N99/30))*SUMIFS(77:77,$1:$1,HI$1+INT(-$N99/30)+1)+(INT(-$N99/30)+1--$N99/30)*SUMIFS(77:77,$1:$1,HI$1+INT(-$N99/30))))</f>
        <v>0</v>
      </c>
      <c r="HJ99" s="40">
        <f>IF(HJ$7="",0,IF(HJ$1=MAX($1:$1),$R77-SUM($T99:HI99),IF(HJ$1=1,SUMIFS(77:77,$1:$1,"&gt;="&amp;1,$1:$1,"&lt;="&amp;INT(-$N99/30))+(-$N99/30-INT(-$N99/30))*SUMIFS(77:77,$1:$1,INT(-$N99/30)+1),0)+(-$N99/30-INT(-$N99/30))*SUMIFS(77:77,$1:$1,HJ$1+INT(-$N99/30)+1)+(INT(-$N99/30)+1--$N99/30)*SUMIFS(77:77,$1:$1,HJ$1+INT(-$N99/30))))</f>
        <v>0</v>
      </c>
      <c r="HK99" s="40">
        <f>IF(HK$7="",0,IF(HK$1=MAX($1:$1),$R77-SUM($T99:HJ99),IF(HK$1=1,SUMIFS(77:77,$1:$1,"&gt;="&amp;1,$1:$1,"&lt;="&amp;INT(-$N99/30))+(-$N99/30-INT(-$N99/30))*SUMIFS(77:77,$1:$1,INT(-$N99/30)+1),0)+(-$N99/30-INT(-$N99/30))*SUMIFS(77:77,$1:$1,HK$1+INT(-$N99/30)+1)+(INT(-$N99/30)+1--$N99/30)*SUMIFS(77:77,$1:$1,HK$1+INT(-$N99/30))))</f>
        <v>0</v>
      </c>
      <c r="HL99" s="40">
        <f>IF(HL$7="",0,IF(HL$1=MAX($1:$1),$R77-SUM($T99:HK99),IF(HL$1=1,SUMIFS(77:77,$1:$1,"&gt;="&amp;1,$1:$1,"&lt;="&amp;INT(-$N99/30))+(-$N99/30-INT(-$N99/30))*SUMIFS(77:77,$1:$1,INT(-$N99/30)+1),0)+(-$N99/30-INT(-$N99/30))*SUMIFS(77:77,$1:$1,HL$1+INT(-$N99/30)+1)+(INT(-$N99/30)+1--$N99/30)*SUMIFS(77:77,$1:$1,HL$1+INT(-$N99/30))))</f>
        <v>0</v>
      </c>
      <c r="HM99" s="40">
        <f>IF(HM$7="",0,IF(HM$1=MAX($1:$1),$R77-SUM($T99:HL99),IF(HM$1=1,SUMIFS(77:77,$1:$1,"&gt;="&amp;1,$1:$1,"&lt;="&amp;INT(-$N99/30))+(-$N99/30-INT(-$N99/30))*SUMIFS(77:77,$1:$1,INT(-$N99/30)+1),0)+(-$N99/30-INT(-$N99/30))*SUMIFS(77:77,$1:$1,HM$1+INT(-$N99/30)+1)+(INT(-$N99/30)+1--$N99/30)*SUMIFS(77:77,$1:$1,HM$1+INT(-$N99/30))))</f>
        <v>0</v>
      </c>
      <c r="HN99" s="40">
        <f>IF(HN$7="",0,IF(HN$1=MAX($1:$1),$R77-SUM($T99:HM99),IF(HN$1=1,SUMIFS(77:77,$1:$1,"&gt;="&amp;1,$1:$1,"&lt;="&amp;INT(-$N99/30))+(-$N99/30-INT(-$N99/30))*SUMIFS(77:77,$1:$1,INT(-$N99/30)+1),0)+(-$N99/30-INT(-$N99/30))*SUMIFS(77:77,$1:$1,HN$1+INT(-$N99/30)+1)+(INT(-$N99/30)+1--$N99/30)*SUMIFS(77:77,$1:$1,HN$1+INT(-$N99/30))))</f>
        <v>0</v>
      </c>
      <c r="HO99" s="40">
        <f>IF(HO$7="",0,IF(HO$1=MAX($1:$1),$R77-SUM($T99:HN99),IF(HO$1=1,SUMIFS(77:77,$1:$1,"&gt;="&amp;1,$1:$1,"&lt;="&amp;INT(-$N99/30))+(-$N99/30-INT(-$N99/30))*SUMIFS(77:77,$1:$1,INT(-$N99/30)+1),0)+(-$N99/30-INT(-$N99/30))*SUMIFS(77:77,$1:$1,HO$1+INT(-$N99/30)+1)+(INT(-$N99/30)+1--$N99/30)*SUMIFS(77:77,$1:$1,HO$1+INT(-$N99/30))))</f>
        <v>0</v>
      </c>
      <c r="HP99" s="40">
        <f>IF(HP$7="",0,IF(HP$1=MAX($1:$1),$R77-SUM($T99:HO99),IF(HP$1=1,SUMIFS(77:77,$1:$1,"&gt;="&amp;1,$1:$1,"&lt;="&amp;INT(-$N99/30))+(-$N99/30-INT(-$N99/30))*SUMIFS(77:77,$1:$1,INT(-$N99/30)+1),0)+(-$N99/30-INT(-$N99/30))*SUMIFS(77:77,$1:$1,HP$1+INT(-$N99/30)+1)+(INT(-$N99/30)+1--$N99/30)*SUMIFS(77:77,$1:$1,HP$1+INT(-$N99/30))))</f>
        <v>0</v>
      </c>
      <c r="HQ99" s="40">
        <f>IF(HQ$7="",0,IF(HQ$1=MAX($1:$1),$R77-SUM($T99:HP99),IF(HQ$1=1,SUMIFS(77:77,$1:$1,"&gt;="&amp;1,$1:$1,"&lt;="&amp;INT(-$N99/30))+(-$N99/30-INT(-$N99/30))*SUMIFS(77:77,$1:$1,INT(-$N99/30)+1),0)+(-$N99/30-INT(-$N99/30))*SUMIFS(77:77,$1:$1,HQ$1+INT(-$N99/30)+1)+(INT(-$N99/30)+1--$N99/30)*SUMIFS(77:77,$1:$1,HQ$1+INT(-$N99/30))))</f>
        <v>0</v>
      </c>
      <c r="HR99" s="40">
        <f>IF(HR$7="",0,IF(HR$1=MAX($1:$1),$R77-SUM($T99:HQ99),IF(HR$1=1,SUMIFS(77:77,$1:$1,"&gt;="&amp;1,$1:$1,"&lt;="&amp;INT(-$N99/30))+(-$N99/30-INT(-$N99/30))*SUMIFS(77:77,$1:$1,INT(-$N99/30)+1),0)+(-$N99/30-INT(-$N99/30))*SUMIFS(77:77,$1:$1,HR$1+INT(-$N99/30)+1)+(INT(-$N99/30)+1--$N99/30)*SUMIFS(77:77,$1:$1,HR$1+INT(-$N99/30))))</f>
        <v>0</v>
      </c>
      <c r="HS99" s="40">
        <f>IF(HS$7="",0,IF(HS$1=MAX($1:$1),$R77-SUM($T99:HR99),IF(HS$1=1,SUMIFS(77:77,$1:$1,"&gt;="&amp;1,$1:$1,"&lt;="&amp;INT(-$N99/30))+(-$N99/30-INT(-$N99/30))*SUMIFS(77:77,$1:$1,INT(-$N99/30)+1),0)+(-$N99/30-INT(-$N99/30))*SUMIFS(77:77,$1:$1,HS$1+INT(-$N99/30)+1)+(INT(-$N99/30)+1--$N99/30)*SUMIFS(77:77,$1:$1,HS$1+INT(-$N99/30))))</f>
        <v>0</v>
      </c>
      <c r="HT99" s="40">
        <f>IF(HT$7="",0,IF(HT$1=MAX($1:$1),$R77-SUM($T99:HS99),IF(HT$1=1,SUMIFS(77:77,$1:$1,"&gt;="&amp;1,$1:$1,"&lt;="&amp;INT(-$N99/30))+(-$N99/30-INT(-$N99/30))*SUMIFS(77:77,$1:$1,INT(-$N99/30)+1),0)+(-$N99/30-INT(-$N99/30))*SUMIFS(77:77,$1:$1,HT$1+INT(-$N99/30)+1)+(INT(-$N99/30)+1--$N99/30)*SUMIFS(77:77,$1:$1,HT$1+INT(-$N99/30))))</f>
        <v>0</v>
      </c>
      <c r="HU99" s="40">
        <f>IF(HU$7="",0,IF(HU$1=MAX($1:$1),$R77-SUM($T99:HT99),IF(HU$1=1,SUMIFS(77:77,$1:$1,"&gt;="&amp;1,$1:$1,"&lt;="&amp;INT(-$N99/30))+(-$N99/30-INT(-$N99/30))*SUMIFS(77:77,$1:$1,INT(-$N99/30)+1),0)+(-$N99/30-INT(-$N99/30))*SUMIFS(77:77,$1:$1,HU$1+INT(-$N99/30)+1)+(INT(-$N99/30)+1--$N99/30)*SUMIFS(77:77,$1:$1,HU$1+INT(-$N99/30))))</f>
        <v>0</v>
      </c>
      <c r="HV99" s="40">
        <f>IF(HV$7="",0,IF(HV$1=MAX($1:$1),$R77-SUM($T99:HU99),IF(HV$1=1,SUMIFS(77:77,$1:$1,"&gt;="&amp;1,$1:$1,"&lt;="&amp;INT(-$N99/30))+(-$N99/30-INT(-$N99/30))*SUMIFS(77:77,$1:$1,INT(-$N99/30)+1),0)+(-$N99/30-INT(-$N99/30))*SUMIFS(77:77,$1:$1,HV$1+INT(-$N99/30)+1)+(INT(-$N99/30)+1--$N99/30)*SUMIFS(77:77,$1:$1,HV$1+INT(-$N99/30))))</f>
        <v>0</v>
      </c>
      <c r="HW99" s="40">
        <f>IF(HW$7="",0,IF(HW$1=MAX($1:$1),$R77-SUM($T99:HV99),IF(HW$1=1,SUMIFS(77:77,$1:$1,"&gt;="&amp;1,$1:$1,"&lt;="&amp;INT(-$N99/30))+(-$N99/30-INT(-$N99/30))*SUMIFS(77:77,$1:$1,INT(-$N99/30)+1),0)+(-$N99/30-INT(-$N99/30))*SUMIFS(77:77,$1:$1,HW$1+INT(-$N99/30)+1)+(INT(-$N99/30)+1--$N99/30)*SUMIFS(77:77,$1:$1,HW$1+INT(-$N99/30))))</f>
        <v>0</v>
      </c>
      <c r="HX99" s="40">
        <f>IF(HX$7="",0,IF(HX$1=MAX($1:$1),$R77-SUM($T99:HW99),IF(HX$1=1,SUMIFS(77:77,$1:$1,"&gt;="&amp;1,$1:$1,"&lt;="&amp;INT(-$N99/30))+(-$N99/30-INT(-$N99/30))*SUMIFS(77:77,$1:$1,INT(-$N99/30)+1),0)+(-$N99/30-INT(-$N99/30))*SUMIFS(77:77,$1:$1,HX$1+INT(-$N99/30)+1)+(INT(-$N99/30)+1--$N99/30)*SUMIFS(77:77,$1:$1,HX$1+INT(-$N99/30))))</f>
        <v>0</v>
      </c>
      <c r="HY99" s="40">
        <f>IF(HY$7="",0,IF(HY$1=MAX($1:$1),$R77-SUM($T99:HX99),IF(HY$1=1,SUMIFS(77:77,$1:$1,"&gt;="&amp;1,$1:$1,"&lt;="&amp;INT(-$N99/30))+(-$N99/30-INT(-$N99/30))*SUMIFS(77:77,$1:$1,INT(-$N99/30)+1),0)+(-$N99/30-INT(-$N99/30))*SUMIFS(77:77,$1:$1,HY$1+INT(-$N99/30)+1)+(INT(-$N99/30)+1--$N99/30)*SUMIFS(77:77,$1:$1,HY$1+INT(-$N99/30))))</f>
        <v>0</v>
      </c>
      <c r="HZ99" s="40">
        <f>IF(HZ$7="",0,IF(HZ$1=MAX($1:$1),$R77-SUM($T99:HY99),IF(HZ$1=1,SUMIFS(77:77,$1:$1,"&gt;="&amp;1,$1:$1,"&lt;="&amp;INT(-$N99/30))+(-$N99/30-INT(-$N99/30))*SUMIFS(77:77,$1:$1,INT(-$N99/30)+1),0)+(-$N99/30-INT(-$N99/30))*SUMIFS(77:77,$1:$1,HZ$1+INT(-$N99/30)+1)+(INT(-$N99/30)+1--$N99/30)*SUMIFS(77:77,$1:$1,HZ$1+INT(-$N99/30))))</f>
        <v>0</v>
      </c>
      <c r="IA99" s="40">
        <f>IF(IA$7="",0,IF(IA$1=MAX($1:$1),$R77-SUM($T99:HZ99),IF(IA$1=1,SUMIFS(77:77,$1:$1,"&gt;="&amp;1,$1:$1,"&lt;="&amp;INT(-$N99/30))+(-$N99/30-INT(-$N99/30))*SUMIFS(77:77,$1:$1,INT(-$N99/30)+1),0)+(-$N99/30-INT(-$N99/30))*SUMIFS(77:77,$1:$1,IA$1+INT(-$N99/30)+1)+(INT(-$N99/30)+1--$N99/30)*SUMIFS(77:77,$1:$1,IA$1+INT(-$N99/30))))</f>
        <v>0</v>
      </c>
      <c r="IB99" s="40">
        <f>IF(IB$7="",0,IF(IB$1=MAX($1:$1),$R77-SUM($T99:IA99),IF(IB$1=1,SUMIFS(77:77,$1:$1,"&gt;="&amp;1,$1:$1,"&lt;="&amp;INT(-$N99/30))+(-$N99/30-INT(-$N99/30))*SUMIFS(77:77,$1:$1,INT(-$N99/30)+1),0)+(-$N99/30-INT(-$N99/30))*SUMIFS(77:77,$1:$1,IB$1+INT(-$N99/30)+1)+(INT(-$N99/30)+1--$N99/30)*SUMIFS(77:77,$1:$1,IB$1+INT(-$N99/30))))</f>
        <v>0</v>
      </c>
      <c r="IC99" s="40">
        <f>IF(IC$7="",0,IF(IC$1=MAX($1:$1),$R77-SUM($T99:IB99),IF(IC$1=1,SUMIFS(77:77,$1:$1,"&gt;="&amp;1,$1:$1,"&lt;="&amp;INT(-$N99/30))+(-$N99/30-INT(-$N99/30))*SUMIFS(77:77,$1:$1,INT(-$N99/30)+1),0)+(-$N99/30-INT(-$N99/30))*SUMIFS(77:77,$1:$1,IC$1+INT(-$N99/30)+1)+(INT(-$N99/30)+1--$N99/30)*SUMIFS(77:77,$1:$1,IC$1+INT(-$N99/30))))</f>
        <v>0</v>
      </c>
      <c r="ID99" s="40">
        <f>IF(ID$7="",0,IF(ID$1=MAX($1:$1),$R77-SUM($T99:IC99),IF(ID$1=1,SUMIFS(77:77,$1:$1,"&gt;="&amp;1,$1:$1,"&lt;="&amp;INT(-$N99/30))+(-$N99/30-INT(-$N99/30))*SUMIFS(77:77,$1:$1,INT(-$N99/30)+1),0)+(-$N99/30-INT(-$N99/30))*SUMIFS(77:77,$1:$1,ID$1+INT(-$N99/30)+1)+(INT(-$N99/30)+1--$N99/30)*SUMIFS(77:77,$1:$1,ID$1+INT(-$N99/30))))</f>
        <v>0</v>
      </c>
      <c r="IE99" s="40">
        <f>IF(IE$7="",0,IF(IE$1=MAX($1:$1),$R77-SUM($T99:ID99),IF(IE$1=1,SUMIFS(77:77,$1:$1,"&gt;="&amp;1,$1:$1,"&lt;="&amp;INT(-$N99/30))+(-$N99/30-INT(-$N99/30))*SUMIFS(77:77,$1:$1,INT(-$N99/30)+1),0)+(-$N99/30-INT(-$N99/30))*SUMIFS(77:77,$1:$1,IE$1+INT(-$N99/30)+1)+(INT(-$N99/30)+1--$N99/30)*SUMIFS(77:77,$1:$1,IE$1+INT(-$N99/30))))</f>
        <v>0</v>
      </c>
      <c r="IF99" s="40">
        <f>IF(IF$7="",0,IF(IF$1=MAX($1:$1),$R77-SUM($T99:IE99),IF(IF$1=1,SUMIFS(77:77,$1:$1,"&gt;="&amp;1,$1:$1,"&lt;="&amp;INT(-$N99/30))+(-$N99/30-INT(-$N99/30))*SUMIFS(77:77,$1:$1,INT(-$N99/30)+1),0)+(-$N99/30-INT(-$N99/30))*SUMIFS(77:77,$1:$1,IF$1+INT(-$N99/30)+1)+(INT(-$N99/30)+1--$N99/30)*SUMIFS(77:77,$1:$1,IF$1+INT(-$N99/30))))</f>
        <v>0</v>
      </c>
      <c r="IG99" s="40">
        <f>IF(IG$7="",0,IF(IG$1=MAX($1:$1),$R77-SUM($T99:IF99),IF(IG$1=1,SUMIFS(77:77,$1:$1,"&gt;="&amp;1,$1:$1,"&lt;="&amp;INT(-$N99/30))+(-$N99/30-INT(-$N99/30))*SUMIFS(77:77,$1:$1,INT(-$N99/30)+1),0)+(-$N99/30-INT(-$N99/30))*SUMIFS(77:77,$1:$1,IG$1+INT(-$N99/30)+1)+(INT(-$N99/30)+1--$N99/30)*SUMIFS(77:77,$1:$1,IG$1+INT(-$N99/30))))</f>
        <v>0</v>
      </c>
      <c r="IH99" s="40">
        <f>IF(IH$7="",0,IF(IH$1=MAX($1:$1),$R77-SUM($T99:IG99),IF(IH$1=1,SUMIFS(77:77,$1:$1,"&gt;="&amp;1,$1:$1,"&lt;="&amp;INT(-$N99/30))+(-$N99/30-INT(-$N99/30))*SUMIFS(77:77,$1:$1,INT(-$N99/30)+1),0)+(-$N99/30-INT(-$N99/30))*SUMIFS(77:77,$1:$1,IH$1+INT(-$N99/30)+1)+(INT(-$N99/30)+1--$N99/30)*SUMIFS(77:77,$1:$1,IH$1+INT(-$N99/30))))</f>
        <v>0</v>
      </c>
      <c r="II99" s="40">
        <f>IF(II$7="",0,IF(II$1=MAX($1:$1),$R77-SUM($T99:IH99),IF(II$1=1,SUMIFS(77:77,$1:$1,"&gt;="&amp;1,$1:$1,"&lt;="&amp;INT(-$N99/30))+(-$N99/30-INT(-$N99/30))*SUMIFS(77:77,$1:$1,INT(-$N99/30)+1),0)+(-$N99/30-INT(-$N99/30))*SUMIFS(77:77,$1:$1,II$1+INT(-$N99/30)+1)+(INT(-$N99/30)+1--$N99/30)*SUMIFS(77:77,$1:$1,II$1+INT(-$N99/30))))</f>
        <v>0</v>
      </c>
      <c r="IJ99" s="40">
        <f>IF(IJ$7="",0,IF(IJ$1=MAX($1:$1),$R77-SUM($T99:II99),IF(IJ$1=1,SUMIFS(77:77,$1:$1,"&gt;="&amp;1,$1:$1,"&lt;="&amp;INT(-$N99/30))+(-$N99/30-INT(-$N99/30))*SUMIFS(77:77,$1:$1,INT(-$N99/30)+1),0)+(-$N99/30-INT(-$N99/30))*SUMIFS(77:77,$1:$1,IJ$1+INT(-$N99/30)+1)+(INT(-$N99/30)+1--$N99/30)*SUMIFS(77:77,$1:$1,IJ$1+INT(-$N99/30))))</f>
        <v>0</v>
      </c>
      <c r="IK99" s="40">
        <f>IF(IK$7="",0,IF(IK$1=MAX($1:$1),$R77-SUM($T99:IJ99),IF(IK$1=1,SUMIFS(77:77,$1:$1,"&gt;="&amp;1,$1:$1,"&lt;="&amp;INT(-$N99/30))+(-$N99/30-INT(-$N99/30))*SUMIFS(77:77,$1:$1,INT(-$N99/30)+1),0)+(-$N99/30-INT(-$N99/30))*SUMIFS(77:77,$1:$1,IK$1+INT(-$N99/30)+1)+(INT(-$N99/30)+1--$N99/30)*SUMIFS(77:77,$1:$1,IK$1+INT(-$N99/30))))</f>
        <v>0</v>
      </c>
      <c r="IL99" s="40">
        <f>IF(IL$7="",0,IF(IL$1=MAX($1:$1),$R77-SUM($T99:IK99),IF(IL$1=1,SUMIFS(77:77,$1:$1,"&gt;="&amp;1,$1:$1,"&lt;="&amp;INT(-$N99/30))+(-$N99/30-INT(-$N99/30))*SUMIFS(77:77,$1:$1,INT(-$N99/30)+1),0)+(-$N99/30-INT(-$N99/30))*SUMIFS(77:77,$1:$1,IL$1+INT(-$N99/30)+1)+(INT(-$N99/30)+1--$N99/30)*SUMIFS(77:77,$1:$1,IL$1+INT(-$N99/30))))</f>
        <v>0</v>
      </c>
      <c r="IM99" s="40">
        <f>IF(IM$7="",0,IF(IM$1=MAX($1:$1),$R77-SUM($T99:IL99),IF(IM$1=1,SUMIFS(77:77,$1:$1,"&gt;="&amp;1,$1:$1,"&lt;="&amp;INT(-$N99/30))+(-$N99/30-INT(-$N99/30))*SUMIFS(77:77,$1:$1,INT(-$N99/30)+1),0)+(-$N99/30-INT(-$N99/30))*SUMIFS(77:77,$1:$1,IM$1+INT(-$N99/30)+1)+(INT(-$N99/30)+1--$N99/30)*SUMIFS(77:77,$1:$1,IM$1+INT(-$N99/30))))</f>
        <v>0</v>
      </c>
      <c r="IN99" s="40">
        <f>IF(IN$7="",0,IF(IN$1=MAX($1:$1),$R77-SUM($T99:IM99),IF(IN$1=1,SUMIFS(77:77,$1:$1,"&gt;="&amp;1,$1:$1,"&lt;="&amp;INT(-$N99/30))+(-$N99/30-INT(-$N99/30))*SUMIFS(77:77,$1:$1,INT(-$N99/30)+1),0)+(-$N99/30-INT(-$N99/30))*SUMIFS(77:77,$1:$1,IN$1+INT(-$N99/30)+1)+(INT(-$N99/30)+1--$N99/30)*SUMIFS(77:77,$1:$1,IN$1+INT(-$N99/30))))</f>
        <v>0</v>
      </c>
      <c r="IO99" s="40">
        <f>IF(IO$7="",0,IF(IO$1=MAX($1:$1),$R77-SUM($T99:IN99),IF(IO$1=1,SUMIFS(77:77,$1:$1,"&gt;="&amp;1,$1:$1,"&lt;="&amp;INT(-$N99/30))+(-$N99/30-INT(-$N99/30))*SUMIFS(77:77,$1:$1,INT(-$N99/30)+1),0)+(-$N99/30-INT(-$N99/30))*SUMIFS(77:77,$1:$1,IO$1+INT(-$N99/30)+1)+(INT(-$N99/30)+1--$N99/30)*SUMIFS(77:77,$1:$1,IO$1+INT(-$N99/30))))</f>
        <v>0</v>
      </c>
      <c r="IP99" s="40">
        <f>IF(IP$7="",0,IF(IP$1=MAX($1:$1),$R77-SUM($T99:IO99),IF(IP$1=1,SUMIFS(77:77,$1:$1,"&gt;="&amp;1,$1:$1,"&lt;="&amp;INT(-$N99/30))+(-$N99/30-INT(-$N99/30))*SUMIFS(77:77,$1:$1,INT(-$N99/30)+1),0)+(-$N99/30-INT(-$N99/30))*SUMIFS(77:77,$1:$1,IP$1+INT(-$N99/30)+1)+(INT(-$N99/30)+1--$N99/30)*SUMIFS(77:77,$1:$1,IP$1+INT(-$N99/30))))</f>
        <v>0</v>
      </c>
      <c r="IQ99" s="40">
        <f>IF(IQ$7="",0,IF(IQ$1=MAX($1:$1),$R77-SUM($T99:IP99),IF(IQ$1=1,SUMIFS(77:77,$1:$1,"&gt;="&amp;1,$1:$1,"&lt;="&amp;INT(-$N99/30))+(-$N99/30-INT(-$N99/30))*SUMIFS(77:77,$1:$1,INT(-$N99/30)+1),0)+(-$N99/30-INT(-$N99/30))*SUMIFS(77:77,$1:$1,IQ$1+INT(-$N99/30)+1)+(INT(-$N99/30)+1--$N99/30)*SUMIFS(77:77,$1:$1,IQ$1+INT(-$N99/30))))</f>
        <v>0</v>
      </c>
      <c r="IR99" s="40">
        <f>IF(IR$7="",0,IF(IR$1=MAX($1:$1),$R77-SUM($T99:IQ99),IF(IR$1=1,SUMIFS(77:77,$1:$1,"&gt;="&amp;1,$1:$1,"&lt;="&amp;INT(-$N99/30))+(-$N99/30-INT(-$N99/30))*SUMIFS(77:77,$1:$1,INT(-$N99/30)+1),0)+(-$N99/30-INT(-$N99/30))*SUMIFS(77:77,$1:$1,IR$1+INT(-$N99/30)+1)+(INT(-$N99/30)+1--$N99/30)*SUMIFS(77:77,$1:$1,IR$1+INT(-$N99/30))))</f>
        <v>0</v>
      </c>
      <c r="IS99" s="40">
        <f>IF(IS$7="",0,IF(IS$1=MAX($1:$1),$R77-SUM($T99:IR99),IF(IS$1=1,SUMIFS(77:77,$1:$1,"&gt;="&amp;1,$1:$1,"&lt;="&amp;INT(-$N99/30))+(-$N99/30-INT(-$N99/30))*SUMIFS(77:77,$1:$1,INT(-$N99/30)+1),0)+(-$N99/30-INT(-$N99/30))*SUMIFS(77:77,$1:$1,IS$1+INT(-$N99/30)+1)+(INT(-$N99/30)+1--$N99/30)*SUMIFS(77:77,$1:$1,IS$1+INT(-$N99/30))))</f>
        <v>0</v>
      </c>
      <c r="IT99" s="40">
        <f>IF(IT$7="",0,IF(IT$1=MAX($1:$1),$R77-SUM($T99:IS99),IF(IT$1=1,SUMIFS(77:77,$1:$1,"&gt;="&amp;1,$1:$1,"&lt;="&amp;INT(-$N99/30))+(-$N99/30-INT(-$N99/30))*SUMIFS(77:77,$1:$1,INT(-$N99/30)+1),0)+(-$N99/30-INT(-$N99/30))*SUMIFS(77:77,$1:$1,IT$1+INT(-$N99/30)+1)+(INT(-$N99/30)+1--$N99/30)*SUMIFS(77:77,$1:$1,IT$1+INT(-$N99/30))))</f>
        <v>0</v>
      </c>
      <c r="IU99" s="40">
        <f>IF(IU$7="",0,IF(IU$1=MAX($1:$1),$R77-SUM($T99:IT99),IF(IU$1=1,SUMIFS(77:77,$1:$1,"&gt;="&amp;1,$1:$1,"&lt;="&amp;INT(-$N99/30))+(-$N99/30-INT(-$N99/30))*SUMIFS(77:77,$1:$1,INT(-$N99/30)+1),0)+(-$N99/30-INT(-$N99/30))*SUMIFS(77:77,$1:$1,IU$1+INT(-$N99/30)+1)+(INT(-$N99/30)+1--$N99/30)*SUMIFS(77:77,$1:$1,IU$1+INT(-$N99/30))))</f>
        <v>0</v>
      </c>
      <c r="IV99" s="40">
        <f>IF(IV$7="",0,IF(IV$1=MAX($1:$1),$R77-SUM($T99:IU99),IF(IV$1=1,SUMIFS(77:77,$1:$1,"&gt;="&amp;1,$1:$1,"&lt;="&amp;INT(-$N99/30))+(-$N99/30-INT(-$N99/30))*SUMIFS(77:77,$1:$1,INT(-$N99/30)+1),0)+(-$N99/30-INT(-$N99/30))*SUMIFS(77:77,$1:$1,IV$1+INT(-$N99/30)+1)+(INT(-$N99/30)+1--$N99/30)*SUMIFS(77:77,$1:$1,IV$1+INT(-$N99/30))))</f>
        <v>0</v>
      </c>
      <c r="IW99" s="40">
        <f>IF(IW$7="",0,IF(IW$1=MAX($1:$1),$R77-SUM($T99:IV99),IF(IW$1=1,SUMIFS(77:77,$1:$1,"&gt;="&amp;1,$1:$1,"&lt;="&amp;INT(-$N99/30))+(-$N99/30-INT(-$N99/30))*SUMIFS(77:77,$1:$1,INT(-$N99/30)+1),0)+(-$N99/30-INT(-$N99/30))*SUMIFS(77:77,$1:$1,IW$1+INT(-$N99/30)+1)+(INT(-$N99/30)+1--$N99/30)*SUMIFS(77:77,$1:$1,IW$1+INT(-$N99/30))))</f>
        <v>0</v>
      </c>
      <c r="IX99" s="40">
        <f>IF(IX$7="",0,IF(IX$1=MAX($1:$1),$R77-SUM($T99:IW99),IF(IX$1=1,SUMIFS(77:77,$1:$1,"&gt;="&amp;1,$1:$1,"&lt;="&amp;INT(-$N99/30))+(-$N99/30-INT(-$N99/30))*SUMIFS(77:77,$1:$1,INT(-$N99/30)+1),0)+(-$N99/30-INT(-$N99/30))*SUMIFS(77:77,$1:$1,IX$1+INT(-$N99/30)+1)+(INT(-$N99/30)+1--$N99/30)*SUMIFS(77:77,$1:$1,IX$1+INT(-$N99/30))))</f>
        <v>0</v>
      </c>
      <c r="IY99" s="40">
        <f>IF(IY$7="",0,IF(IY$1=MAX($1:$1),$R77-SUM($T99:IX99),IF(IY$1=1,SUMIFS(77:77,$1:$1,"&gt;="&amp;1,$1:$1,"&lt;="&amp;INT(-$N99/30))+(-$N99/30-INT(-$N99/30))*SUMIFS(77:77,$1:$1,INT(-$N99/30)+1),0)+(-$N99/30-INT(-$N99/30))*SUMIFS(77:77,$1:$1,IY$1+INT(-$N99/30)+1)+(INT(-$N99/30)+1--$N99/30)*SUMIFS(77:77,$1:$1,IY$1+INT(-$N99/30))))</f>
        <v>0</v>
      </c>
      <c r="IZ99" s="40">
        <f>IF(IZ$7="",0,IF(IZ$1=MAX($1:$1),$R77-SUM($T99:IY99),IF(IZ$1=1,SUMIFS(77:77,$1:$1,"&gt;="&amp;1,$1:$1,"&lt;="&amp;INT(-$N99/30))+(-$N99/30-INT(-$N99/30))*SUMIFS(77:77,$1:$1,INT(-$N99/30)+1),0)+(-$N99/30-INT(-$N99/30))*SUMIFS(77:77,$1:$1,IZ$1+INT(-$N99/30)+1)+(INT(-$N99/30)+1--$N99/30)*SUMIFS(77:77,$1:$1,IZ$1+INT(-$N99/30))))</f>
        <v>0</v>
      </c>
      <c r="JA99" s="40">
        <f>IF(JA$7="",0,IF(JA$1=MAX($1:$1),$R77-SUM($T99:IZ99),IF(JA$1=1,SUMIFS(77:77,$1:$1,"&gt;="&amp;1,$1:$1,"&lt;="&amp;INT(-$N99/30))+(-$N99/30-INT(-$N99/30))*SUMIFS(77:77,$1:$1,INT(-$N99/30)+1),0)+(-$N99/30-INT(-$N99/30))*SUMIFS(77:77,$1:$1,JA$1+INT(-$N99/30)+1)+(INT(-$N99/30)+1--$N99/30)*SUMIFS(77:77,$1:$1,JA$1+INT(-$N99/30))))</f>
        <v>0</v>
      </c>
      <c r="JB99" s="40">
        <f>IF(JB$7="",0,IF(JB$1=MAX($1:$1),$R77-SUM($T99:JA99),IF(JB$1=1,SUMIFS(77:77,$1:$1,"&gt;="&amp;1,$1:$1,"&lt;="&amp;INT(-$N99/30))+(-$N99/30-INT(-$N99/30))*SUMIFS(77:77,$1:$1,INT(-$N99/30)+1),0)+(-$N99/30-INT(-$N99/30))*SUMIFS(77:77,$1:$1,JB$1+INT(-$N99/30)+1)+(INT(-$N99/30)+1--$N99/30)*SUMIFS(77:77,$1:$1,JB$1+INT(-$N99/30))))</f>
        <v>0</v>
      </c>
      <c r="JC99" s="40">
        <f>IF(JC$7="",0,IF(JC$1=MAX($1:$1),$R77-SUM($T99:JB99),IF(JC$1=1,SUMIFS(77:77,$1:$1,"&gt;="&amp;1,$1:$1,"&lt;="&amp;INT(-$N99/30))+(-$N99/30-INT(-$N99/30))*SUMIFS(77:77,$1:$1,INT(-$N99/30)+1),0)+(-$N99/30-INT(-$N99/30))*SUMIFS(77:77,$1:$1,JC$1+INT(-$N99/30)+1)+(INT(-$N99/30)+1--$N99/30)*SUMIFS(77:77,$1:$1,JC$1+INT(-$N99/30))))</f>
        <v>0</v>
      </c>
      <c r="JD99" s="40">
        <f>IF(JD$7="",0,IF(JD$1=MAX($1:$1),$R77-SUM($T99:JC99),IF(JD$1=1,SUMIFS(77:77,$1:$1,"&gt;="&amp;1,$1:$1,"&lt;="&amp;INT(-$N99/30))+(-$N99/30-INT(-$N99/30))*SUMIFS(77:77,$1:$1,INT(-$N99/30)+1),0)+(-$N99/30-INT(-$N99/30))*SUMIFS(77:77,$1:$1,JD$1+INT(-$N99/30)+1)+(INT(-$N99/30)+1--$N99/30)*SUMIFS(77:77,$1:$1,JD$1+INT(-$N99/30))))</f>
        <v>0</v>
      </c>
      <c r="JE99" s="40">
        <f>IF(JE$7="",0,IF(JE$1=MAX($1:$1),$R77-SUM($T99:JD99),IF(JE$1=1,SUMIFS(77:77,$1:$1,"&gt;="&amp;1,$1:$1,"&lt;="&amp;INT(-$N99/30))+(-$N99/30-INT(-$N99/30))*SUMIFS(77:77,$1:$1,INT(-$N99/30)+1),0)+(-$N99/30-INT(-$N99/30))*SUMIFS(77:77,$1:$1,JE$1+INT(-$N99/30)+1)+(INT(-$N99/30)+1--$N99/30)*SUMIFS(77:77,$1:$1,JE$1+INT(-$N99/30))))</f>
        <v>0</v>
      </c>
      <c r="JF99" s="40">
        <f>IF(JF$7="",0,IF(JF$1=MAX($1:$1),$R77-SUM($T99:JE99),IF(JF$1=1,SUMIFS(77:77,$1:$1,"&gt;="&amp;1,$1:$1,"&lt;="&amp;INT(-$N99/30))+(-$N99/30-INT(-$N99/30))*SUMIFS(77:77,$1:$1,INT(-$N99/30)+1),0)+(-$N99/30-INT(-$N99/30))*SUMIFS(77:77,$1:$1,JF$1+INT(-$N99/30)+1)+(INT(-$N99/30)+1--$N99/30)*SUMIFS(77:77,$1:$1,JF$1+INT(-$N99/30))))</f>
        <v>0</v>
      </c>
      <c r="JG99" s="40">
        <f>IF(JG$7="",0,IF(JG$1=MAX($1:$1),$R77-SUM($T99:JF99),IF(JG$1=1,SUMIFS(77:77,$1:$1,"&gt;="&amp;1,$1:$1,"&lt;="&amp;INT(-$N99/30))+(-$N99/30-INT(-$N99/30))*SUMIFS(77:77,$1:$1,INT(-$N99/30)+1),0)+(-$N99/30-INT(-$N99/30))*SUMIFS(77:77,$1:$1,JG$1+INT(-$N99/30)+1)+(INT(-$N99/30)+1--$N99/30)*SUMIFS(77:77,$1:$1,JG$1+INT(-$N99/30))))</f>
        <v>0</v>
      </c>
      <c r="JH99" s="40">
        <f>IF(JH$7="",0,IF(JH$1=MAX($1:$1),$R77-SUM($T99:JG99),IF(JH$1=1,SUMIFS(77:77,$1:$1,"&gt;="&amp;1,$1:$1,"&lt;="&amp;INT(-$N99/30))+(-$N99/30-INT(-$N99/30))*SUMIFS(77:77,$1:$1,INT(-$N99/30)+1),0)+(-$N99/30-INT(-$N99/30))*SUMIFS(77:77,$1:$1,JH$1+INT(-$N99/30)+1)+(INT(-$N99/30)+1--$N99/30)*SUMIFS(77:77,$1:$1,JH$1+INT(-$N99/30))))</f>
        <v>0</v>
      </c>
      <c r="JI99" s="40">
        <f>IF(JI$7="",0,IF(JI$1=MAX($1:$1),$R77-SUM($T99:JH99),IF(JI$1=1,SUMIFS(77:77,$1:$1,"&gt;="&amp;1,$1:$1,"&lt;="&amp;INT(-$N99/30))+(-$N99/30-INT(-$N99/30))*SUMIFS(77:77,$1:$1,INT(-$N99/30)+1),0)+(-$N99/30-INT(-$N99/30))*SUMIFS(77:77,$1:$1,JI$1+INT(-$N99/30)+1)+(INT(-$N99/30)+1--$N99/30)*SUMIFS(77:77,$1:$1,JI$1+INT(-$N99/30))))</f>
        <v>0</v>
      </c>
      <c r="JJ99" s="40">
        <f>IF(JJ$7="",0,IF(JJ$1=MAX($1:$1),$R77-SUM($T99:JI99),IF(JJ$1=1,SUMIFS(77:77,$1:$1,"&gt;="&amp;1,$1:$1,"&lt;="&amp;INT(-$N99/30))+(-$N99/30-INT(-$N99/30))*SUMIFS(77:77,$1:$1,INT(-$N99/30)+1),0)+(-$N99/30-INT(-$N99/30))*SUMIFS(77:77,$1:$1,JJ$1+INT(-$N99/30)+1)+(INT(-$N99/30)+1--$N99/30)*SUMIFS(77:77,$1:$1,JJ$1+INT(-$N99/30))))</f>
        <v>0</v>
      </c>
      <c r="JK99" s="40">
        <f>IF(JK$7="",0,IF(JK$1=MAX($1:$1),$R77-SUM($T99:JJ99),IF(JK$1=1,SUMIFS(77:77,$1:$1,"&gt;="&amp;1,$1:$1,"&lt;="&amp;INT(-$N99/30))+(-$N99/30-INT(-$N99/30))*SUMIFS(77:77,$1:$1,INT(-$N99/30)+1),0)+(-$N99/30-INT(-$N99/30))*SUMIFS(77:77,$1:$1,JK$1+INT(-$N99/30)+1)+(INT(-$N99/30)+1--$N99/30)*SUMIFS(77:77,$1:$1,JK$1+INT(-$N99/30))))</f>
        <v>0</v>
      </c>
      <c r="JL99" s="40">
        <f>IF(JL$7="",0,IF(JL$1=MAX($1:$1),$R77-SUM($T99:JK99),IF(JL$1=1,SUMIFS(77:77,$1:$1,"&gt;="&amp;1,$1:$1,"&lt;="&amp;INT(-$N99/30))+(-$N99/30-INT(-$N99/30))*SUMIFS(77:77,$1:$1,INT(-$N99/30)+1),0)+(-$N99/30-INT(-$N99/30))*SUMIFS(77:77,$1:$1,JL$1+INT(-$N99/30)+1)+(INT(-$N99/30)+1--$N99/30)*SUMIFS(77:77,$1:$1,JL$1+INT(-$N99/30))))</f>
        <v>0</v>
      </c>
      <c r="JM99" s="40">
        <f>IF(JM$7="",0,IF(JM$1=MAX($1:$1),$R77-SUM($T99:JL99),IF(JM$1=1,SUMIFS(77:77,$1:$1,"&gt;="&amp;1,$1:$1,"&lt;="&amp;INT(-$N99/30))+(-$N99/30-INT(-$N99/30))*SUMIFS(77:77,$1:$1,INT(-$N99/30)+1),0)+(-$N99/30-INT(-$N99/30))*SUMIFS(77:77,$1:$1,JM$1+INT(-$N99/30)+1)+(INT(-$N99/30)+1--$N99/30)*SUMIFS(77:77,$1:$1,JM$1+INT(-$N99/30))))</f>
        <v>0</v>
      </c>
      <c r="JN99" s="40">
        <f>IF(JN$7="",0,IF(JN$1=MAX($1:$1),$R77-SUM($T99:JM99),IF(JN$1=1,SUMIFS(77:77,$1:$1,"&gt;="&amp;1,$1:$1,"&lt;="&amp;INT(-$N99/30))+(-$N99/30-INT(-$N99/30))*SUMIFS(77:77,$1:$1,INT(-$N99/30)+1),0)+(-$N99/30-INT(-$N99/30))*SUMIFS(77:77,$1:$1,JN$1+INT(-$N99/30)+1)+(INT(-$N99/30)+1--$N99/30)*SUMIFS(77:77,$1:$1,JN$1+INT(-$N99/30))))</f>
        <v>0</v>
      </c>
      <c r="JO99" s="40">
        <f>IF(JO$7="",0,IF(JO$1=MAX($1:$1),$R77-SUM($T99:JN99),IF(JO$1=1,SUMIFS(77:77,$1:$1,"&gt;="&amp;1,$1:$1,"&lt;="&amp;INT(-$N99/30))+(-$N99/30-INT(-$N99/30))*SUMIFS(77:77,$1:$1,INT(-$N99/30)+1),0)+(-$N99/30-INT(-$N99/30))*SUMIFS(77:77,$1:$1,JO$1+INT(-$N99/30)+1)+(INT(-$N99/30)+1--$N99/30)*SUMIFS(77:77,$1:$1,JO$1+INT(-$N99/30))))</f>
        <v>0</v>
      </c>
      <c r="JP99" s="40">
        <f>IF(JP$7="",0,IF(JP$1=MAX($1:$1),$R77-SUM($T99:JO99),IF(JP$1=1,SUMIFS(77:77,$1:$1,"&gt;="&amp;1,$1:$1,"&lt;="&amp;INT(-$N99/30))+(-$N99/30-INT(-$N99/30))*SUMIFS(77:77,$1:$1,INT(-$N99/30)+1),0)+(-$N99/30-INT(-$N99/30))*SUMIFS(77:77,$1:$1,JP$1+INT(-$N99/30)+1)+(INT(-$N99/30)+1--$N99/30)*SUMIFS(77:77,$1:$1,JP$1+INT(-$N99/30))))</f>
        <v>0</v>
      </c>
      <c r="JQ99" s="40">
        <f>IF(JQ$7="",0,IF(JQ$1=MAX($1:$1),$R77-SUM($T99:JP99),IF(JQ$1=1,SUMIFS(77:77,$1:$1,"&gt;="&amp;1,$1:$1,"&lt;="&amp;INT(-$N99/30))+(-$N99/30-INT(-$N99/30))*SUMIFS(77:77,$1:$1,INT(-$N99/30)+1),0)+(-$N99/30-INT(-$N99/30))*SUMIFS(77:77,$1:$1,JQ$1+INT(-$N99/30)+1)+(INT(-$N99/30)+1--$N99/30)*SUMIFS(77:77,$1:$1,JQ$1+INT(-$N99/30))))</f>
        <v>0</v>
      </c>
      <c r="JR99" s="40">
        <f>IF(JR$7="",0,IF(JR$1=MAX($1:$1),$R77-SUM($T99:JQ99),IF(JR$1=1,SUMIFS(77:77,$1:$1,"&gt;="&amp;1,$1:$1,"&lt;="&amp;INT(-$N99/30))+(-$N99/30-INT(-$N99/30))*SUMIFS(77:77,$1:$1,INT(-$N99/30)+1),0)+(-$N99/30-INT(-$N99/30))*SUMIFS(77:77,$1:$1,JR$1+INT(-$N99/30)+1)+(INT(-$N99/30)+1--$N99/30)*SUMIFS(77:77,$1:$1,JR$1+INT(-$N99/30))))</f>
        <v>0</v>
      </c>
      <c r="JS99" s="40">
        <f>IF(JS$7="",0,IF(JS$1=MAX($1:$1),$R77-SUM($T99:JR99),IF(JS$1=1,SUMIFS(77:77,$1:$1,"&gt;="&amp;1,$1:$1,"&lt;="&amp;INT(-$N99/30))+(-$N99/30-INT(-$N99/30))*SUMIFS(77:77,$1:$1,INT(-$N99/30)+1),0)+(-$N99/30-INT(-$N99/30))*SUMIFS(77:77,$1:$1,JS$1+INT(-$N99/30)+1)+(INT(-$N99/30)+1--$N99/30)*SUMIFS(77:77,$1:$1,JS$1+INT(-$N99/30))))</f>
        <v>0</v>
      </c>
      <c r="JT99" s="40">
        <f>IF(JT$7="",0,IF(JT$1=MAX($1:$1),$R77-SUM($T99:JS99),IF(JT$1=1,SUMIFS(77:77,$1:$1,"&gt;="&amp;1,$1:$1,"&lt;="&amp;INT(-$N99/30))+(-$N99/30-INT(-$N99/30))*SUMIFS(77:77,$1:$1,INT(-$N99/30)+1),0)+(-$N99/30-INT(-$N99/30))*SUMIFS(77:77,$1:$1,JT$1+INT(-$N99/30)+1)+(INT(-$N99/30)+1--$N99/30)*SUMIFS(77:77,$1:$1,JT$1+INT(-$N99/30))))</f>
        <v>0</v>
      </c>
      <c r="JU99" s="40">
        <f>IF(JU$7="",0,IF(JU$1=MAX($1:$1),$R77-SUM($T99:JT99),IF(JU$1=1,SUMIFS(77:77,$1:$1,"&gt;="&amp;1,$1:$1,"&lt;="&amp;INT(-$N99/30))+(-$N99/30-INT(-$N99/30))*SUMIFS(77:77,$1:$1,INT(-$N99/30)+1),0)+(-$N99/30-INT(-$N99/30))*SUMIFS(77:77,$1:$1,JU$1+INT(-$N99/30)+1)+(INT(-$N99/30)+1--$N99/30)*SUMIFS(77:77,$1:$1,JU$1+INT(-$N99/30))))</f>
        <v>0</v>
      </c>
      <c r="JV99" s="40">
        <f>IF(JV$7="",0,IF(JV$1=MAX($1:$1),$R77-SUM($T99:JU99),IF(JV$1=1,SUMIFS(77:77,$1:$1,"&gt;="&amp;1,$1:$1,"&lt;="&amp;INT(-$N99/30))+(-$N99/30-INT(-$N99/30))*SUMIFS(77:77,$1:$1,INT(-$N99/30)+1),0)+(-$N99/30-INT(-$N99/30))*SUMIFS(77:77,$1:$1,JV$1+INT(-$N99/30)+1)+(INT(-$N99/30)+1--$N99/30)*SUMIFS(77:77,$1:$1,JV$1+INT(-$N99/30))))</f>
        <v>0</v>
      </c>
      <c r="JW99" s="40">
        <f>IF(JW$7="",0,IF(JW$1=MAX($1:$1),$R77-SUM($T99:JV99),IF(JW$1=1,SUMIFS(77:77,$1:$1,"&gt;="&amp;1,$1:$1,"&lt;="&amp;INT(-$N99/30))+(-$N99/30-INT(-$N99/30))*SUMIFS(77:77,$1:$1,INT(-$N99/30)+1),0)+(-$N99/30-INT(-$N99/30))*SUMIFS(77:77,$1:$1,JW$1+INT(-$N99/30)+1)+(INT(-$N99/30)+1--$N99/30)*SUMIFS(77:77,$1:$1,JW$1+INT(-$N99/30))))</f>
        <v>0</v>
      </c>
      <c r="JX99" s="40">
        <f>IF(JX$7="",0,IF(JX$1=MAX($1:$1),$R77-SUM($T99:JW99),IF(JX$1=1,SUMIFS(77:77,$1:$1,"&gt;="&amp;1,$1:$1,"&lt;="&amp;INT(-$N99/30))+(-$N99/30-INT(-$N99/30))*SUMIFS(77:77,$1:$1,INT(-$N99/30)+1),0)+(-$N99/30-INT(-$N99/30))*SUMIFS(77:77,$1:$1,JX$1+INT(-$N99/30)+1)+(INT(-$N99/30)+1--$N99/30)*SUMIFS(77:77,$1:$1,JX$1+INT(-$N99/30))))</f>
        <v>0</v>
      </c>
      <c r="JY99" s="40">
        <f>IF(JY$7="",0,IF(JY$1=MAX($1:$1),$R77-SUM($T99:JX99),IF(JY$1=1,SUMIFS(77:77,$1:$1,"&gt;="&amp;1,$1:$1,"&lt;="&amp;INT(-$N99/30))+(-$N99/30-INT(-$N99/30))*SUMIFS(77:77,$1:$1,INT(-$N99/30)+1),0)+(-$N99/30-INT(-$N99/30))*SUMIFS(77:77,$1:$1,JY$1+INT(-$N99/30)+1)+(INT(-$N99/30)+1--$N99/30)*SUMIFS(77:77,$1:$1,JY$1+INT(-$N99/30))))</f>
        <v>0</v>
      </c>
      <c r="JZ99" s="40">
        <f>IF(JZ$7="",0,IF(JZ$1=MAX($1:$1),$R77-SUM($T99:JY99),IF(JZ$1=1,SUMIFS(77:77,$1:$1,"&gt;="&amp;1,$1:$1,"&lt;="&amp;INT(-$N99/30))+(-$N99/30-INT(-$N99/30))*SUMIFS(77:77,$1:$1,INT(-$N99/30)+1),0)+(-$N99/30-INT(-$N99/30))*SUMIFS(77:77,$1:$1,JZ$1+INT(-$N99/30)+1)+(INT(-$N99/30)+1--$N99/30)*SUMIFS(77:77,$1:$1,JZ$1+INT(-$N99/30))))</f>
        <v>0</v>
      </c>
      <c r="KA99" s="40">
        <f>IF(KA$7="",0,IF(KA$1=MAX($1:$1),$R77-SUM($T99:JZ99),IF(KA$1=1,SUMIFS(77:77,$1:$1,"&gt;="&amp;1,$1:$1,"&lt;="&amp;INT(-$N99/30))+(-$N99/30-INT(-$N99/30))*SUMIFS(77:77,$1:$1,INT(-$N99/30)+1),0)+(-$N99/30-INT(-$N99/30))*SUMIFS(77:77,$1:$1,KA$1+INT(-$N99/30)+1)+(INT(-$N99/30)+1--$N99/30)*SUMIFS(77:77,$1:$1,KA$1+INT(-$N99/30))))</f>
        <v>0</v>
      </c>
      <c r="KB99" s="40">
        <f>IF(KB$7="",0,IF(KB$1=MAX($1:$1),$R77-SUM($T99:KA99),IF(KB$1=1,SUMIFS(77:77,$1:$1,"&gt;="&amp;1,$1:$1,"&lt;="&amp;INT(-$N99/30))+(-$N99/30-INT(-$N99/30))*SUMIFS(77:77,$1:$1,INT(-$N99/30)+1),0)+(-$N99/30-INT(-$N99/30))*SUMIFS(77:77,$1:$1,KB$1+INT(-$N99/30)+1)+(INT(-$N99/30)+1--$N99/30)*SUMIFS(77:77,$1:$1,KB$1+INT(-$N99/30))))</f>
        <v>0</v>
      </c>
      <c r="KC99" s="40">
        <f>IF(KC$7="",0,IF(KC$1=MAX($1:$1),$R77-SUM($T99:KB99),IF(KC$1=1,SUMIFS(77:77,$1:$1,"&gt;="&amp;1,$1:$1,"&lt;="&amp;INT(-$N99/30))+(-$N99/30-INT(-$N99/30))*SUMIFS(77:77,$1:$1,INT(-$N99/30)+1),0)+(-$N99/30-INT(-$N99/30))*SUMIFS(77:77,$1:$1,KC$1+INT(-$N99/30)+1)+(INT(-$N99/30)+1--$N99/30)*SUMIFS(77:77,$1:$1,KC$1+INT(-$N99/30))))</f>
        <v>0</v>
      </c>
      <c r="KD99" s="40">
        <f>IF(KD$7="",0,IF(KD$1=MAX($1:$1),$R77-SUM($T99:KC99),IF(KD$1=1,SUMIFS(77:77,$1:$1,"&gt;="&amp;1,$1:$1,"&lt;="&amp;INT(-$N99/30))+(-$N99/30-INT(-$N99/30))*SUMIFS(77:77,$1:$1,INT(-$N99/30)+1),0)+(-$N99/30-INT(-$N99/30))*SUMIFS(77:77,$1:$1,KD$1+INT(-$N99/30)+1)+(INT(-$N99/30)+1--$N99/30)*SUMIFS(77:77,$1:$1,KD$1+INT(-$N99/30))))</f>
        <v>0</v>
      </c>
      <c r="KE99" s="40">
        <f>IF(KE$7="",0,IF(KE$1=MAX($1:$1),$R77-SUM($T99:KD99),IF(KE$1=1,SUMIFS(77:77,$1:$1,"&gt;="&amp;1,$1:$1,"&lt;="&amp;INT(-$N99/30))+(-$N99/30-INT(-$N99/30))*SUMIFS(77:77,$1:$1,INT(-$N99/30)+1),0)+(-$N99/30-INT(-$N99/30))*SUMIFS(77:77,$1:$1,KE$1+INT(-$N99/30)+1)+(INT(-$N99/30)+1--$N99/30)*SUMIFS(77:77,$1:$1,KE$1+INT(-$N99/30))))</f>
        <v>0</v>
      </c>
      <c r="KF99" s="40">
        <f>IF(KF$7="",0,IF(KF$1=MAX($1:$1),$R77-SUM($T99:KE99),IF(KF$1=1,SUMIFS(77:77,$1:$1,"&gt;="&amp;1,$1:$1,"&lt;="&amp;INT(-$N99/30))+(-$N99/30-INT(-$N99/30))*SUMIFS(77:77,$1:$1,INT(-$N99/30)+1),0)+(-$N99/30-INT(-$N99/30))*SUMIFS(77:77,$1:$1,KF$1+INT(-$N99/30)+1)+(INT(-$N99/30)+1--$N99/30)*SUMIFS(77:77,$1:$1,KF$1+INT(-$N99/30))))</f>
        <v>0</v>
      </c>
      <c r="KG99" s="40">
        <f>IF(KG$7="",0,IF(KG$1=MAX($1:$1),$R77-SUM($T99:KF99),IF(KG$1=1,SUMIFS(77:77,$1:$1,"&gt;="&amp;1,$1:$1,"&lt;="&amp;INT(-$N99/30))+(-$N99/30-INT(-$N99/30))*SUMIFS(77:77,$1:$1,INT(-$N99/30)+1),0)+(-$N99/30-INT(-$N99/30))*SUMIFS(77:77,$1:$1,KG$1+INT(-$N99/30)+1)+(INT(-$N99/30)+1--$N99/30)*SUMIFS(77:77,$1:$1,KG$1+INT(-$N99/30))))</f>
        <v>0</v>
      </c>
      <c r="KH99" s="40">
        <f>IF(KH$7="",0,IF(KH$1=MAX($1:$1),$R77-SUM($T99:KG99),IF(KH$1=1,SUMIFS(77:77,$1:$1,"&gt;="&amp;1,$1:$1,"&lt;="&amp;INT(-$N99/30))+(-$N99/30-INT(-$N99/30))*SUMIFS(77:77,$1:$1,INT(-$N99/30)+1),0)+(-$N99/30-INT(-$N99/30))*SUMIFS(77:77,$1:$1,KH$1+INT(-$N99/30)+1)+(INT(-$N99/30)+1--$N99/30)*SUMIFS(77:77,$1:$1,KH$1+INT(-$N99/30))))</f>
        <v>0</v>
      </c>
      <c r="KI99" s="40">
        <f>IF(KI$7="",0,IF(KI$1=MAX($1:$1),$R77-SUM($T99:KH99),IF(KI$1=1,SUMIFS(77:77,$1:$1,"&gt;="&amp;1,$1:$1,"&lt;="&amp;INT(-$N99/30))+(-$N99/30-INT(-$N99/30))*SUMIFS(77:77,$1:$1,INT(-$N99/30)+1),0)+(-$N99/30-INT(-$N99/30))*SUMIFS(77:77,$1:$1,KI$1+INT(-$N99/30)+1)+(INT(-$N99/30)+1--$N99/30)*SUMIFS(77:77,$1:$1,KI$1+INT(-$N99/30))))</f>
        <v>0</v>
      </c>
      <c r="KJ99" s="40">
        <f>IF(KJ$7="",0,IF(KJ$1=MAX($1:$1),$R77-SUM($T99:KI99),IF(KJ$1=1,SUMIFS(77:77,$1:$1,"&gt;="&amp;1,$1:$1,"&lt;="&amp;INT(-$N99/30))+(-$N99/30-INT(-$N99/30))*SUMIFS(77:77,$1:$1,INT(-$N99/30)+1),0)+(-$N99/30-INT(-$N99/30))*SUMIFS(77:77,$1:$1,KJ$1+INT(-$N99/30)+1)+(INT(-$N99/30)+1--$N99/30)*SUMIFS(77:77,$1:$1,KJ$1+INT(-$N99/30))))</f>
        <v>0</v>
      </c>
      <c r="KK99" s="40">
        <f>IF(KK$7="",0,IF(KK$1=MAX($1:$1),$R77-SUM($T99:KJ99),IF(KK$1=1,SUMIFS(77:77,$1:$1,"&gt;="&amp;1,$1:$1,"&lt;="&amp;INT(-$N99/30))+(-$N99/30-INT(-$N99/30))*SUMIFS(77:77,$1:$1,INT(-$N99/30)+1),0)+(-$N99/30-INT(-$N99/30))*SUMIFS(77:77,$1:$1,KK$1+INT(-$N99/30)+1)+(INT(-$N99/30)+1--$N99/30)*SUMIFS(77:77,$1:$1,KK$1+INT(-$N99/30))))</f>
        <v>0</v>
      </c>
      <c r="KL99" s="40">
        <f>IF(KL$7="",0,IF(KL$1=MAX($1:$1),$R77-SUM($T99:KK99),IF(KL$1=1,SUMIFS(77:77,$1:$1,"&gt;="&amp;1,$1:$1,"&lt;="&amp;INT(-$N99/30))+(-$N99/30-INT(-$N99/30))*SUMIFS(77:77,$1:$1,INT(-$N99/30)+1),0)+(-$N99/30-INT(-$N99/30))*SUMIFS(77:77,$1:$1,KL$1+INT(-$N99/30)+1)+(INT(-$N99/30)+1--$N99/30)*SUMIFS(77:77,$1:$1,KL$1+INT(-$N99/30))))</f>
        <v>0</v>
      </c>
      <c r="KM99" s="40">
        <f>IF(KM$7="",0,IF(KM$1=MAX($1:$1),$R77-SUM($T99:KL99),IF(KM$1=1,SUMIFS(77:77,$1:$1,"&gt;="&amp;1,$1:$1,"&lt;="&amp;INT(-$N99/30))+(-$N99/30-INT(-$N99/30))*SUMIFS(77:77,$1:$1,INT(-$N99/30)+1),0)+(-$N99/30-INT(-$N99/30))*SUMIFS(77:77,$1:$1,KM$1+INT(-$N99/30)+1)+(INT(-$N99/30)+1--$N99/30)*SUMIFS(77:77,$1:$1,KM$1+INT(-$N99/30))))</f>
        <v>0</v>
      </c>
      <c r="KN99" s="40">
        <f>IF(KN$7="",0,IF(KN$1=MAX($1:$1),$R77-SUM($T99:KM99),IF(KN$1=1,SUMIFS(77:77,$1:$1,"&gt;="&amp;1,$1:$1,"&lt;="&amp;INT(-$N99/30))+(-$N99/30-INT(-$N99/30))*SUMIFS(77:77,$1:$1,INT(-$N99/30)+1),0)+(-$N99/30-INT(-$N99/30))*SUMIFS(77:77,$1:$1,KN$1+INT(-$N99/30)+1)+(INT(-$N99/30)+1--$N99/30)*SUMIFS(77:77,$1:$1,KN$1+INT(-$N99/30))))</f>
        <v>0</v>
      </c>
      <c r="KO99" s="40">
        <f>IF(KO$7="",0,IF(KO$1=MAX($1:$1),$R77-SUM($T99:KN99),IF(KO$1=1,SUMIFS(77:77,$1:$1,"&gt;="&amp;1,$1:$1,"&lt;="&amp;INT(-$N99/30))+(-$N99/30-INT(-$N99/30))*SUMIFS(77:77,$1:$1,INT(-$N99/30)+1),0)+(-$N99/30-INT(-$N99/30))*SUMIFS(77:77,$1:$1,KO$1+INT(-$N99/30)+1)+(INT(-$N99/30)+1--$N99/30)*SUMIFS(77:77,$1:$1,KO$1+INT(-$N99/30))))</f>
        <v>0</v>
      </c>
      <c r="KP99" s="40">
        <f>IF(KP$7="",0,IF(KP$1=MAX($1:$1),$R77-SUM($T99:KO99),IF(KP$1=1,SUMIFS(77:77,$1:$1,"&gt;="&amp;1,$1:$1,"&lt;="&amp;INT(-$N99/30))+(-$N99/30-INT(-$N99/30))*SUMIFS(77:77,$1:$1,INT(-$N99/30)+1),0)+(-$N99/30-INT(-$N99/30))*SUMIFS(77:77,$1:$1,KP$1+INT(-$N99/30)+1)+(INT(-$N99/30)+1--$N99/30)*SUMIFS(77:77,$1:$1,KP$1+INT(-$N99/30))))</f>
        <v>0</v>
      </c>
      <c r="KQ99" s="40">
        <f>IF(KQ$7="",0,IF(KQ$1=MAX($1:$1),$R77-SUM($T99:KP99),IF(KQ$1=1,SUMIFS(77:77,$1:$1,"&gt;="&amp;1,$1:$1,"&lt;="&amp;INT(-$N99/30))+(-$N99/30-INT(-$N99/30))*SUMIFS(77:77,$1:$1,INT(-$N99/30)+1),0)+(-$N99/30-INT(-$N99/30))*SUMIFS(77:77,$1:$1,KQ$1+INT(-$N99/30)+1)+(INT(-$N99/30)+1--$N99/30)*SUMIFS(77:77,$1:$1,KQ$1+INT(-$N99/30))))</f>
        <v>0</v>
      </c>
      <c r="KR99" s="40">
        <f>IF(KR$7="",0,IF(KR$1=MAX($1:$1),$R77-SUM($T99:KQ99),IF(KR$1=1,SUMIFS(77:77,$1:$1,"&gt;="&amp;1,$1:$1,"&lt;="&amp;INT(-$N99/30))+(-$N99/30-INT(-$N99/30))*SUMIFS(77:77,$1:$1,INT(-$N99/30)+1),0)+(-$N99/30-INT(-$N99/30))*SUMIFS(77:77,$1:$1,KR$1+INT(-$N99/30)+1)+(INT(-$N99/30)+1--$N99/30)*SUMIFS(77:77,$1:$1,KR$1+INT(-$N99/30))))</f>
        <v>0</v>
      </c>
      <c r="KS99" s="40">
        <f>IF(KS$7="",0,IF(KS$1=MAX($1:$1),$R77-SUM($T99:KR99),IF(KS$1=1,SUMIFS(77:77,$1:$1,"&gt;="&amp;1,$1:$1,"&lt;="&amp;INT(-$N99/30))+(-$N99/30-INT(-$N99/30))*SUMIFS(77:77,$1:$1,INT(-$N99/30)+1),0)+(-$N99/30-INT(-$N99/30))*SUMIFS(77:77,$1:$1,KS$1+INT(-$N99/30)+1)+(INT(-$N99/30)+1--$N99/30)*SUMIFS(77:77,$1:$1,KS$1+INT(-$N99/30))))</f>
        <v>0</v>
      </c>
      <c r="KT99" s="40">
        <f>IF(KT$7="",0,IF(KT$1=MAX($1:$1),$R77-SUM($T99:KS99),IF(KT$1=1,SUMIFS(77:77,$1:$1,"&gt;="&amp;1,$1:$1,"&lt;="&amp;INT(-$N99/30))+(-$N99/30-INT(-$N99/30))*SUMIFS(77:77,$1:$1,INT(-$N99/30)+1),0)+(-$N99/30-INT(-$N99/30))*SUMIFS(77:77,$1:$1,KT$1+INT(-$N99/30)+1)+(INT(-$N99/30)+1--$N99/30)*SUMIFS(77:77,$1:$1,KT$1+INT(-$N99/30))))</f>
        <v>0</v>
      </c>
      <c r="KU99" s="40">
        <f>IF(KU$7="",0,IF(KU$1=MAX($1:$1),$R77-SUM($T99:KT99),IF(KU$1=1,SUMIFS(77:77,$1:$1,"&gt;="&amp;1,$1:$1,"&lt;="&amp;INT(-$N99/30))+(-$N99/30-INT(-$N99/30))*SUMIFS(77:77,$1:$1,INT(-$N99/30)+1),0)+(-$N99/30-INT(-$N99/30))*SUMIFS(77:77,$1:$1,KU$1+INT(-$N99/30)+1)+(INT(-$N99/30)+1--$N99/30)*SUMIFS(77:77,$1:$1,KU$1+INT(-$N99/30))))</f>
        <v>0</v>
      </c>
      <c r="KV99" s="40">
        <f>IF(KV$7="",0,IF(KV$1=MAX($1:$1),$R77-SUM($T99:KU99),IF(KV$1=1,SUMIFS(77:77,$1:$1,"&gt;="&amp;1,$1:$1,"&lt;="&amp;INT(-$N99/30))+(-$N99/30-INT(-$N99/30))*SUMIFS(77:77,$1:$1,INT(-$N99/30)+1),0)+(-$N99/30-INT(-$N99/30))*SUMIFS(77:77,$1:$1,KV$1+INT(-$N99/30)+1)+(INT(-$N99/30)+1--$N99/30)*SUMIFS(77:77,$1:$1,KV$1+INT(-$N99/30))))</f>
        <v>0</v>
      </c>
      <c r="KW99" s="1"/>
      <c r="KX99" s="1"/>
    </row>
    <row r="100" spans="1:310" x14ac:dyDescent="0.25">
      <c r="A100" s="1"/>
      <c r="B100" s="79"/>
      <c r="C100" s="79"/>
      <c r="D100" s="79"/>
      <c r="E100" s="1" t="str">
        <f>E97</f>
        <v>поступление денежных средств от продажи допуслуг</v>
      </c>
      <c r="F100" s="1"/>
      <c r="G100" s="1"/>
      <c r="H100" s="11" t="str">
        <f t="shared" si="923"/>
        <v>руб.</v>
      </c>
      <c r="I100" s="1"/>
      <c r="J100" s="1"/>
      <c r="K100" s="1" t="str">
        <f>справочники!$U$14</f>
        <v>непостоянные-15сотрудников</v>
      </c>
      <c r="L100" s="1"/>
      <c r="M100" s="5"/>
      <c r="N100" s="40">
        <f>условия!U162</f>
        <v>45</v>
      </c>
      <c r="O100" s="19"/>
      <c r="P100" s="1"/>
      <c r="Q100" s="1"/>
      <c r="R100" s="40">
        <f>SUMIFS($T100:$KW100,$T$1:$KW$1,"&gt;="&amp;1,$T$1:$KW$1,"&lt;="&amp;MAX($1:$1))</f>
        <v>20314.628205128207</v>
      </c>
      <c r="S100" s="1"/>
      <c r="T100" s="1"/>
      <c r="U100" s="40">
        <f>IF(U$7="",0,IF(U$1=MAX($1:$1),$R78-SUM($T100:T100),IF(U$1=1,SUMIFS(78:78,$1:$1,"&gt;="&amp;1,$1:$1,"&lt;="&amp;INT(-$N100/30))+(-$N100/30-INT(-$N100/30))*SUMIFS(78:78,$1:$1,INT(-$N100/30)+1),0)+(-$N100/30-INT(-$N100/30))*SUMIFS(78:78,$1:$1,U$1+INT(-$N100/30)+1)+(INT(-$N100/30)+1--$N100/30)*SUMIFS(78:78,$1:$1,U$1+INT(-$N100/30))))</f>
        <v>0</v>
      </c>
      <c r="V100" s="40">
        <f>IF(V$7="",0,IF(V$1=MAX($1:$1),$R78-SUM($T100:U100),IF(V$1=1,SUMIFS(78:78,$1:$1,"&gt;="&amp;1,$1:$1,"&lt;="&amp;INT(-$N100/30))+(-$N100/30-INT(-$N100/30))*SUMIFS(78:78,$1:$1,INT(-$N100/30)+1),0)+(-$N100/30-INT(-$N100/30))*SUMIFS(78:78,$1:$1,V$1+INT(-$N100/30)+1)+(INT(-$N100/30)+1--$N100/30)*SUMIFS(78:78,$1:$1,V$1+INT(-$N100/30))))</f>
        <v>114.98846153846156</v>
      </c>
      <c r="W100" s="40">
        <f>IF(W$7="",0,IF(W$1=MAX($1:$1),$R78-SUM($T100:V100),IF(W$1=1,SUMIFS(78:78,$1:$1,"&gt;="&amp;1,$1:$1,"&lt;="&amp;INT(-$N100/30))+(-$N100/30-INT(-$N100/30))*SUMIFS(78:78,$1:$1,INT(-$N100/30)+1),0)+(-$N100/30-INT(-$N100/30))*SUMIFS(78:78,$1:$1,W$1+INT(-$N100/30)+1)+(INT(-$N100/30)+1--$N100/30)*SUMIFS(78:78,$1:$1,W$1+INT(-$N100/30))))</f>
        <v>364.13012820512824</v>
      </c>
      <c r="X100" s="40">
        <f>IF(X$7="",0,IF(X$1=MAX($1:$1),$R78-SUM($T100:W100),IF(X$1=1,SUMIFS(78:78,$1:$1,"&gt;="&amp;1,$1:$1,"&lt;="&amp;INT(-$N100/30))+(-$N100/30-INT(-$N100/30))*SUMIFS(78:78,$1:$1,INT(-$N100/30)+1),0)+(-$N100/30-INT(-$N100/30))*SUMIFS(78:78,$1:$1,X$1+INT(-$N100/30)+1)+(INT(-$N100/30)+1--$N100/30)*SUMIFS(78:78,$1:$1,X$1+INT(-$N100/30))))</f>
        <v>651.60128205128217</v>
      </c>
      <c r="Y100" s="40">
        <f>IF(Y$7="",0,IF(Y$1=MAX($1:$1),$R78-SUM($T100:X100),IF(Y$1=1,SUMIFS(78:78,$1:$1,"&gt;="&amp;1,$1:$1,"&lt;="&amp;INT(-$N100/30))+(-$N100/30-INT(-$N100/30))*SUMIFS(78:78,$1:$1,INT(-$N100/30)+1),0)+(-$N100/30-INT(-$N100/30))*SUMIFS(78:78,$1:$1,Y$1+INT(-$N100/30)+1)+(INT(-$N100/30)+1--$N100/30)*SUMIFS(78:78,$1:$1,Y$1+INT(-$N100/30))))</f>
        <v>977.40192307692337</v>
      </c>
      <c r="Z100" s="40">
        <f>IF(Z$7="",0,IF(Z$1=MAX($1:$1),$R78-SUM($T100:Y100),IF(Z$1=1,SUMIFS(78:78,$1:$1,"&gt;="&amp;1,$1:$1,"&lt;="&amp;INT(-$N100/30))+(-$N100/30-INT(-$N100/30))*SUMIFS(78:78,$1:$1,INT(-$N100/30)+1),0)+(-$N100/30-INT(-$N100/30))*SUMIFS(78:78,$1:$1,Z$1+INT(-$N100/30)+1)+(INT(-$N100/30)+1--$N100/30)*SUMIFS(78:78,$1:$1,Z$1+INT(-$N100/30))))</f>
        <v>1341.5320512820517</v>
      </c>
      <c r="AA100" s="40">
        <f>IF(AA$7="",0,IF(AA$1=MAX($1:$1),$R78-SUM($T100:Z100),IF(AA$1=1,SUMIFS(78:78,$1:$1,"&gt;="&amp;1,$1:$1,"&lt;="&amp;INT(-$N100/30))+(-$N100/30-INT(-$N100/30))*SUMIFS(78:78,$1:$1,INT(-$N100/30)+1),0)+(-$N100/30-INT(-$N100/30))*SUMIFS(78:78,$1:$1,AA$1+INT(-$N100/30)+1)+(INT(-$N100/30)+1--$N100/30)*SUMIFS(78:78,$1:$1,AA$1+INT(-$N100/30))))</f>
        <v>1629.0032051282055</v>
      </c>
      <c r="AB100" s="40">
        <f>IF(AB$7="",0,IF(AB$1=MAX($1:$1),$R78-SUM($T100:AA100),IF(AB$1=1,SUMIFS(78:78,$1:$1,"&gt;="&amp;1,$1:$1,"&lt;="&amp;INT(-$N100/30))+(-$N100/30-INT(-$N100/30))*SUMIFS(78:78,$1:$1,INT(-$N100/30)+1),0)+(-$N100/30-INT(-$N100/30))*SUMIFS(78:78,$1:$1,AB$1+INT(-$N100/30)+1)+(INT(-$N100/30)+1--$N100/30)*SUMIFS(78:78,$1:$1,AB$1+INT(-$N100/30))))</f>
        <v>1820.6506410256416</v>
      </c>
      <c r="AC100" s="40">
        <f>IF(AC$7="",0,IF(AC$1=MAX($1:$1),$R78-SUM($T100:AB100),IF(AC$1=1,SUMIFS(78:78,$1:$1,"&gt;="&amp;1,$1:$1,"&lt;="&amp;INT(-$N100/30))+(-$N100/30-INT(-$N100/30))*SUMIFS(78:78,$1:$1,INT(-$N100/30)+1),0)+(-$N100/30-INT(-$N100/30))*SUMIFS(78:78,$1:$1,AC$1+INT(-$N100/30)+1)+(INT(-$N100/30)+1--$N100/30)*SUMIFS(78:78,$1:$1,AC$1+INT(-$N100/30))))</f>
        <v>2012.2980769230771</v>
      </c>
      <c r="AD100" s="40">
        <f>IF(AD$7="",0,IF(AD$1=MAX($1:$1),$R78-SUM($T100:AC100),IF(AD$1=1,SUMIFS(78:78,$1:$1,"&gt;="&amp;1,$1:$1,"&lt;="&amp;INT(-$N100/30))+(-$N100/30-INT(-$N100/30))*SUMIFS(78:78,$1:$1,INT(-$N100/30)+1),0)+(-$N100/30-INT(-$N100/30))*SUMIFS(78:78,$1:$1,AD$1+INT(-$N100/30)+1)+(INT(-$N100/30)+1--$N100/30)*SUMIFS(78:78,$1:$1,AD$1+INT(-$N100/30))))</f>
        <v>2203.9455128205127</v>
      </c>
      <c r="AE100" s="40">
        <f>IF(AE$7="",0,IF(AE$1=MAX($1:$1),$R78-SUM($T100:AD100),IF(AE$1=1,SUMIFS(78:78,$1:$1,"&gt;="&amp;1,$1:$1,"&lt;="&amp;INT(-$N100/30))+(-$N100/30-INT(-$N100/30))*SUMIFS(78:78,$1:$1,INT(-$N100/30)+1),0)+(-$N100/30-INT(-$N100/30))*SUMIFS(78:78,$1:$1,AE$1+INT(-$N100/30)+1)+(INT(-$N100/30)+1--$N100/30)*SUMIFS(78:78,$1:$1,AE$1+INT(-$N100/30))))</f>
        <v>2395.5929487179483</v>
      </c>
      <c r="AF100" s="40">
        <f>IF(AF$7="",0,IF(AF$1=MAX($1:$1),$R78-SUM($T100:AE100),IF(AF$1=1,SUMIFS(78:78,$1:$1,"&gt;="&amp;1,$1:$1,"&lt;="&amp;INT(-$N100/30))+(-$N100/30-INT(-$N100/30))*SUMIFS(78:78,$1:$1,INT(-$N100/30)+1),0)+(-$N100/30-INT(-$N100/30))*SUMIFS(78:78,$1:$1,AF$1+INT(-$N100/30)+1)+(INT(-$N100/30)+1--$N100/30)*SUMIFS(78:78,$1:$1,AF$1+INT(-$N100/30))))</f>
        <v>2587.2403846153848</v>
      </c>
      <c r="AG100" s="40">
        <f>IF(AG$7="",0,IF(AG$1=MAX($1:$1),$R78-SUM($T100:AF100),IF(AG$1=1,SUMIFS(78:78,$1:$1,"&gt;="&amp;1,$1:$1,"&lt;="&amp;INT(-$N100/30))+(-$N100/30-INT(-$N100/30))*SUMIFS(78:78,$1:$1,INT(-$N100/30)+1),0)+(-$N100/30-INT(-$N100/30))*SUMIFS(78:78,$1:$1,AG$1+INT(-$N100/30)+1)+(INT(-$N100/30)+1--$N100/30)*SUMIFS(78:78,$1:$1,AG$1+INT(-$N100/30))))</f>
        <v>4216.243589743588</v>
      </c>
      <c r="AH100" s="40">
        <f>IF(AH$7="",0,IF(AH$1=MAX($1:$1),$R78-SUM($T100:AG100),IF(AH$1=1,SUMIFS(78:78,$1:$1,"&gt;="&amp;1,$1:$1,"&lt;="&amp;INT(-$N100/30))+(-$N100/30-INT(-$N100/30))*SUMIFS(78:78,$1:$1,INT(-$N100/30)+1),0)+(-$N100/30-INT(-$N100/30))*SUMIFS(78:78,$1:$1,AH$1+INT(-$N100/30)+1)+(INT(-$N100/30)+1--$N100/30)*SUMIFS(78:78,$1:$1,AH$1+INT(-$N100/30))))</f>
        <v>0</v>
      </c>
      <c r="AI100" s="40">
        <f>IF(AI$7="",0,IF(AI$1=MAX($1:$1),$R78-SUM($T100:AH100),IF(AI$1=1,SUMIFS(78:78,$1:$1,"&gt;="&amp;1,$1:$1,"&lt;="&amp;INT(-$N100/30))+(-$N100/30-INT(-$N100/30))*SUMIFS(78:78,$1:$1,INT(-$N100/30)+1),0)+(-$N100/30-INT(-$N100/30))*SUMIFS(78:78,$1:$1,AI$1+INT(-$N100/30)+1)+(INT(-$N100/30)+1--$N100/30)*SUMIFS(78:78,$1:$1,AI$1+INT(-$N100/30))))</f>
        <v>0</v>
      </c>
      <c r="AJ100" s="40">
        <f>IF(AJ$7="",0,IF(AJ$1=MAX($1:$1),$R78-SUM($T100:AI100),IF(AJ$1=1,SUMIFS(78:78,$1:$1,"&gt;="&amp;1,$1:$1,"&lt;="&amp;INT(-$N100/30))+(-$N100/30-INT(-$N100/30))*SUMIFS(78:78,$1:$1,INT(-$N100/30)+1),0)+(-$N100/30-INT(-$N100/30))*SUMIFS(78:78,$1:$1,AJ$1+INT(-$N100/30)+1)+(INT(-$N100/30)+1--$N100/30)*SUMIFS(78:78,$1:$1,AJ$1+INT(-$N100/30))))</f>
        <v>0</v>
      </c>
      <c r="AK100" s="40">
        <f>IF(AK$7="",0,IF(AK$1=MAX($1:$1),$R78-SUM($T100:AJ100),IF(AK$1=1,SUMIFS(78:78,$1:$1,"&gt;="&amp;1,$1:$1,"&lt;="&amp;INT(-$N100/30))+(-$N100/30-INT(-$N100/30))*SUMIFS(78:78,$1:$1,INT(-$N100/30)+1),0)+(-$N100/30-INT(-$N100/30))*SUMIFS(78:78,$1:$1,AK$1+INT(-$N100/30)+1)+(INT(-$N100/30)+1--$N100/30)*SUMIFS(78:78,$1:$1,AK$1+INT(-$N100/30))))</f>
        <v>0</v>
      </c>
      <c r="AL100" s="40">
        <f>IF(AL$7="",0,IF(AL$1=MAX($1:$1),$R78-SUM($T100:AK100),IF(AL$1=1,SUMIFS(78:78,$1:$1,"&gt;="&amp;1,$1:$1,"&lt;="&amp;INT(-$N100/30))+(-$N100/30-INT(-$N100/30))*SUMIFS(78:78,$1:$1,INT(-$N100/30)+1),0)+(-$N100/30-INT(-$N100/30))*SUMIFS(78:78,$1:$1,AL$1+INT(-$N100/30)+1)+(INT(-$N100/30)+1--$N100/30)*SUMIFS(78:78,$1:$1,AL$1+INT(-$N100/30))))</f>
        <v>0</v>
      </c>
      <c r="AM100" s="40">
        <f>IF(AM$7="",0,IF(AM$1=MAX($1:$1),$R78-SUM($T100:AL100),IF(AM$1=1,SUMIFS(78:78,$1:$1,"&gt;="&amp;1,$1:$1,"&lt;="&amp;INT(-$N100/30))+(-$N100/30-INT(-$N100/30))*SUMIFS(78:78,$1:$1,INT(-$N100/30)+1),0)+(-$N100/30-INT(-$N100/30))*SUMIFS(78:78,$1:$1,AM$1+INT(-$N100/30)+1)+(INT(-$N100/30)+1--$N100/30)*SUMIFS(78:78,$1:$1,AM$1+INT(-$N100/30))))</f>
        <v>0</v>
      </c>
      <c r="AN100" s="40">
        <f>IF(AN$7="",0,IF(AN$1=MAX($1:$1),$R78-SUM($T100:AM100),IF(AN$1=1,SUMIFS(78:78,$1:$1,"&gt;="&amp;1,$1:$1,"&lt;="&amp;INT(-$N100/30))+(-$N100/30-INT(-$N100/30))*SUMIFS(78:78,$1:$1,INT(-$N100/30)+1),0)+(-$N100/30-INT(-$N100/30))*SUMIFS(78:78,$1:$1,AN$1+INT(-$N100/30)+1)+(INT(-$N100/30)+1--$N100/30)*SUMIFS(78:78,$1:$1,AN$1+INT(-$N100/30))))</f>
        <v>0</v>
      </c>
      <c r="AO100" s="40">
        <f>IF(AO$7="",0,IF(AO$1=MAX($1:$1),$R78-SUM($T100:AN100),IF(AO$1=1,SUMIFS(78:78,$1:$1,"&gt;="&amp;1,$1:$1,"&lt;="&amp;INT(-$N100/30))+(-$N100/30-INT(-$N100/30))*SUMIFS(78:78,$1:$1,INT(-$N100/30)+1),0)+(-$N100/30-INT(-$N100/30))*SUMIFS(78:78,$1:$1,AO$1+INT(-$N100/30)+1)+(INT(-$N100/30)+1--$N100/30)*SUMIFS(78:78,$1:$1,AO$1+INT(-$N100/30))))</f>
        <v>0</v>
      </c>
      <c r="AP100" s="40">
        <f>IF(AP$7="",0,IF(AP$1=MAX($1:$1),$R78-SUM($T100:AO100),IF(AP$1=1,SUMIFS(78:78,$1:$1,"&gt;="&amp;1,$1:$1,"&lt;="&amp;INT(-$N100/30))+(-$N100/30-INT(-$N100/30))*SUMIFS(78:78,$1:$1,INT(-$N100/30)+1),0)+(-$N100/30-INT(-$N100/30))*SUMIFS(78:78,$1:$1,AP$1+INT(-$N100/30)+1)+(INT(-$N100/30)+1--$N100/30)*SUMIFS(78:78,$1:$1,AP$1+INT(-$N100/30))))</f>
        <v>0</v>
      </c>
      <c r="AQ100" s="40">
        <f>IF(AQ$7="",0,IF(AQ$1=MAX($1:$1),$R78-SUM($T100:AP100),IF(AQ$1=1,SUMIFS(78:78,$1:$1,"&gt;="&amp;1,$1:$1,"&lt;="&amp;INT(-$N100/30))+(-$N100/30-INT(-$N100/30))*SUMIFS(78:78,$1:$1,INT(-$N100/30)+1),0)+(-$N100/30-INT(-$N100/30))*SUMIFS(78:78,$1:$1,AQ$1+INT(-$N100/30)+1)+(INT(-$N100/30)+1--$N100/30)*SUMIFS(78:78,$1:$1,AQ$1+INT(-$N100/30))))</f>
        <v>0</v>
      </c>
      <c r="AR100" s="40">
        <f>IF(AR$7="",0,IF(AR$1=MAX($1:$1),$R78-SUM($T100:AQ100),IF(AR$1=1,SUMIFS(78:78,$1:$1,"&gt;="&amp;1,$1:$1,"&lt;="&amp;INT(-$N100/30))+(-$N100/30-INT(-$N100/30))*SUMIFS(78:78,$1:$1,INT(-$N100/30)+1),0)+(-$N100/30-INT(-$N100/30))*SUMIFS(78:78,$1:$1,AR$1+INT(-$N100/30)+1)+(INT(-$N100/30)+1--$N100/30)*SUMIFS(78:78,$1:$1,AR$1+INT(-$N100/30))))</f>
        <v>0</v>
      </c>
      <c r="AS100" s="40">
        <f>IF(AS$7="",0,IF(AS$1=MAX($1:$1),$R78-SUM($T100:AR100),IF(AS$1=1,SUMIFS(78:78,$1:$1,"&gt;="&amp;1,$1:$1,"&lt;="&amp;INT(-$N100/30))+(-$N100/30-INT(-$N100/30))*SUMIFS(78:78,$1:$1,INT(-$N100/30)+1),0)+(-$N100/30-INT(-$N100/30))*SUMIFS(78:78,$1:$1,AS$1+INT(-$N100/30)+1)+(INT(-$N100/30)+1--$N100/30)*SUMIFS(78:78,$1:$1,AS$1+INT(-$N100/30))))</f>
        <v>0</v>
      </c>
      <c r="AT100" s="40">
        <f>IF(AT$7="",0,IF(AT$1=MAX($1:$1),$R78-SUM($T100:AS100),IF(AT$1=1,SUMIFS(78:78,$1:$1,"&gt;="&amp;1,$1:$1,"&lt;="&amp;INT(-$N100/30))+(-$N100/30-INT(-$N100/30))*SUMIFS(78:78,$1:$1,INT(-$N100/30)+1),0)+(-$N100/30-INT(-$N100/30))*SUMIFS(78:78,$1:$1,AT$1+INT(-$N100/30)+1)+(INT(-$N100/30)+1--$N100/30)*SUMIFS(78:78,$1:$1,AT$1+INT(-$N100/30))))</f>
        <v>0</v>
      </c>
      <c r="AU100" s="40">
        <f>IF(AU$7="",0,IF(AU$1=MAX($1:$1),$R78-SUM($T100:AT100),IF(AU$1=1,SUMIFS(78:78,$1:$1,"&gt;="&amp;1,$1:$1,"&lt;="&amp;INT(-$N100/30))+(-$N100/30-INT(-$N100/30))*SUMIFS(78:78,$1:$1,INT(-$N100/30)+1),0)+(-$N100/30-INT(-$N100/30))*SUMIFS(78:78,$1:$1,AU$1+INT(-$N100/30)+1)+(INT(-$N100/30)+1--$N100/30)*SUMIFS(78:78,$1:$1,AU$1+INT(-$N100/30))))</f>
        <v>0</v>
      </c>
      <c r="AV100" s="40">
        <f>IF(AV$7="",0,IF(AV$1=MAX($1:$1),$R78-SUM($T100:AU100),IF(AV$1=1,SUMIFS(78:78,$1:$1,"&gt;="&amp;1,$1:$1,"&lt;="&amp;INT(-$N100/30))+(-$N100/30-INT(-$N100/30))*SUMIFS(78:78,$1:$1,INT(-$N100/30)+1),0)+(-$N100/30-INT(-$N100/30))*SUMIFS(78:78,$1:$1,AV$1+INT(-$N100/30)+1)+(INT(-$N100/30)+1--$N100/30)*SUMIFS(78:78,$1:$1,AV$1+INT(-$N100/30))))</f>
        <v>0</v>
      </c>
      <c r="AW100" s="40">
        <f>IF(AW$7="",0,IF(AW$1=MAX($1:$1),$R78-SUM($T100:AV100),IF(AW$1=1,SUMIFS(78:78,$1:$1,"&gt;="&amp;1,$1:$1,"&lt;="&amp;INT(-$N100/30))+(-$N100/30-INT(-$N100/30))*SUMIFS(78:78,$1:$1,INT(-$N100/30)+1),0)+(-$N100/30-INT(-$N100/30))*SUMIFS(78:78,$1:$1,AW$1+INT(-$N100/30)+1)+(INT(-$N100/30)+1--$N100/30)*SUMIFS(78:78,$1:$1,AW$1+INT(-$N100/30))))</f>
        <v>0</v>
      </c>
      <c r="AX100" s="40">
        <f>IF(AX$7="",0,IF(AX$1=MAX($1:$1),$R78-SUM($T100:AW100),IF(AX$1=1,SUMIFS(78:78,$1:$1,"&gt;="&amp;1,$1:$1,"&lt;="&amp;INT(-$N100/30))+(-$N100/30-INT(-$N100/30))*SUMIFS(78:78,$1:$1,INT(-$N100/30)+1),0)+(-$N100/30-INT(-$N100/30))*SUMIFS(78:78,$1:$1,AX$1+INT(-$N100/30)+1)+(INT(-$N100/30)+1--$N100/30)*SUMIFS(78:78,$1:$1,AX$1+INT(-$N100/30))))</f>
        <v>0</v>
      </c>
      <c r="AY100" s="40">
        <f>IF(AY$7="",0,IF(AY$1=MAX($1:$1),$R78-SUM($T100:AX100),IF(AY$1=1,SUMIFS(78:78,$1:$1,"&gt;="&amp;1,$1:$1,"&lt;="&amp;INT(-$N100/30))+(-$N100/30-INT(-$N100/30))*SUMIFS(78:78,$1:$1,INT(-$N100/30)+1),0)+(-$N100/30-INT(-$N100/30))*SUMIFS(78:78,$1:$1,AY$1+INT(-$N100/30)+1)+(INT(-$N100/30)+1--$N100/30)*SUMIFS(78:78,$1:$1,AY$1+INT(-$N100/30))))</f>
        <v>0</v>
      </c>
      <c r="AZ100" s="40">
        <f>IF(AZ$7="",0,IF(AZ$1=MAX($1:$1),$R78-SUM($T100:AY100),IF(AZ$1=1,SUMIFS(78:78,$1:$1,"&gt;="&amp;1,$1:$1,"&lt;="&amp;INT(-$N100/30))+(-$N100/30-INT(-$N100/30))*SUMIFS(78:78,$1:$1,INT(-$N100/30)+1),0)+(-$N100/30-INT(-$N100/30))*SUMIFS(78:78,$1:$1,AZ$1+INT(-$N100/30)+1)+(INT(-$N100/30)+1--$N100/30)*SUMIFS(78:78,$1:$1,AZ$1+INT(-$N100/30))))</f>
        <v>0</v>
      </c>
      <c r="BA100" s="40">
        <f>IF(BA$7="",0,IF(BA$1=MAX($1:$1),$R78-SUM($T100:AZ100),IF(BA$1=1,SUMIFS(78:78,$1:$1,"&gt;="&amp;1,$1:$1,"&lt;="&amp;INT(-$N100/30))+(-$N100/30-INT(-$N100/30))*SUMIFS(78:78,$1:$1,INT(-$N100/30)+1),0)+(-$N100/30-INT(-$N100/30))*SUMIFS(78:78,$1:$1,BA$1+INT(-$N100/30)+1)+(INT(-$N100/30)+1--$N100/30)*SUMIFS(78:78,$1:$1,BA$1+INT(-$N100/30))))</f>
        <v>0</v>
      </c>
      <c r="BB100" s="40">
        <f>IF(BB$7="",0,IF(BB$1=MAX($1:$1),$R78-SUM($T100:BA100),IF(BB$1=1,SUMIFS(78:78,$1:$1,"&gt;="&amp;1,$1:$1,"&lt;="&amp;INT(-$N100/30))+(-$N100/30-INT(-$N100/30))*SUMIFS(78:78,$1:$1,INT(-$N100/30)+1),0)+(-$N100/30-INT(-$N100/30))*SUMIFS(78:78,$1:$1,BB$1+INT(-$N100/30)+1)+(INT(-$N100/30)+1--$N100/30)*SUMIFS(78:78,$1:$1,BB$1+INT(-$N100/30))))</f>
        <v>0</v>
      </c>
      <c r="BC100" s="40">
        <f>IF(BC$7="",0,IF(BC$1=MAX($1:$1),$R78-SUM($T100:BB100),IF(BC$1=1,SUMIFS(78:78,$1:$1,"&gt;="&amp;1,$1:$1,"&lt;="&amp;INT(-$N100/30))+(-$N100/30-INT(-$N100/30))*SUMIFS(78:78,$1:$1,INT(-$N100/30)+1),0)+(-$N100/30-INT(-$N100/30))*SUMIFS(78:78,$1:$1,BC$1+INT(-$N100/30)+1)+(INT(-$N100/30)+1--$N100/30)*SUMIFS(78:78,$1:$1,BC$1+INT(-$N100/30))))</f>
        <v>0</v>
      </c>
      <c r="BD100" s="40">
        <f>IF(BD$7="",0,IF(BD$1=MAX($1:$1),$R78-SUM($T100:BC100),IF(BD$1=1,SUMIFS(78:78,$1:$1,"&gt;="&amp;1,$1:$1,"&lt;="&amp;INT(-$N100/30))+(-$N100/30-INT(-$N100/30))*SUMIFS(78:78,$1:$1,INT(-$N100/30)+1),0)+(-$N100/30-INT(-$N100/30))*SUMIFS(78:78,$1:$1,BD$1+INT(-$N100/30)+1)+(INT(-$N100/30)+1--$N100/30)*SUMIFS(78:78,$1:$1,BD$1+INT(-$N100/30))))</f>
        <v>0</v>
      </c>
      <c r="BE100" s="40">
        <f>IF(BE$7="",0,IF(BE$1=MAX($1:$1),$R78-SUM($T100:BD100),IF(BE$1=1,SUMIFS(78:78,$1:$1,"&gt;="&amp;1,$1:$1,"&lt;="&amp;INT(-$N100/30))+(-$N100/30-INT(-$N100/30))*SUMIFS(78:78,$1:$1,INT(-$N100/30)+1),0)+(-$N100/30-INT(-$N100/30))*SUMIFS(78:78,$1:$1,BE$1+INT(-$N100/30)+1)+(INT(-$N100/30)+1--$N100/30)*SUMIFS(78:78,$1:$1,BE$1+INT(-$N100/30))))</f>
        <v>0</v>
      </c>
      <c r="BF100" s="40">
        <f>IF(BF$7="",0,IF(BF$1=MAX($1:$1),$R78-SUM($T100:BE100),IF(BF$1=1,SUMIFS(78:78,$1:$1,"&gt;="&amp;1,$1:$1,"&lt;="&amp;INT(-$N100/30))+(-$N100/30-INT(-$N100/30))*SUMIFS(78:78,$1:$1,INT(-$N100/30)+1),0)+(-$N100/30-INT(-$N100/30))*SUMIFS(78:78,$1:$1,BF$1+INT(-$N100/30)+1)+(INT(-$N100/30)+1--$N100/30)*SUMIFS(78:78,$1:$1,BF$1+INT(-$N100/30))))</f>
        <v>0</v>
      </c>
      <c r="BG100" s="40">
        <f>IF(BG$7="",0,IF(BG$1=MAX($1:$1),$R78-SUM($T100:BF100),IF(BG$1=1,SUMIFS(78:78,$1:$1,"&gt;="&amp;1,$1:$1,"&lt;="&amp;INT(-$N100/30))+(-$N100/30-INT(-$N100/30))*SUMIFS(78:78,$1:$1,INT(-$N100/30)+1),0)+(-$N100/30-INT(-$N100/30))*SUMIFS(78:78,$1:$1,BG$1+INT(-$N100/30)+1)+(INT(-$N100/30)+1--$N100/30)*SUMIFS(78:78,$1:$1,BG$1+INT(-$N100/30))))</f>
        <v>0</v>
      </c>
      <c r="BH100" s="40">
        <f>IF(BH$7="",0,IF(BH$1=MAX($1:$1),$R78-SUM($T100:BG100),IF(BH$1=1,SUMIFS(78:78,$1:$1,"&gt;="&amp;1,$1:$1,"&lt;="&amp;INT(-$N100/30))+(-$N100/30-INT(-$N100/30))*SUMIFS(78:78,$1:$1,INT(-$N100/30)+1),0)+(-$N100/30-INT(-$N100/30))*SUMIFS(78:78,$1:$1,BH$1+INT(-$N100/30)+1)+(INT(-$N100/30)+1--$N100/30)*SUMIFS(78:78,$1:$1,BH$1+INT(-$N100/30))))</f>
        <v>0</v>
      </c>
      <c r="BI100" s="40">
        <f>IF(BI$7="",0,IF(BI$1=MAX($1:$1),$R78-SUM($T100:BH100),IF(BI$1=1,SUMIFS(78:78,$1:$1,"&gt;="&amp;1,$1:$1,"&lt;="&amp;INT(-$N100/30))+(-$N100/30-INT(-$N100/30))*SUMIFS(78:78,$1:$1,INT(-$N100/30)+1),0)+(-$N100/30-INT(-$N100/30))*SUMIFS(78:78,$1:$1,BI$1+INT(-$N100/30)+1)+(INT(-$N100/30)+1--$N100/30)*SUMIFS(78:78,$1:$1,BI$1+INT(-$N100/30))))</f>
        <v>0</v>
      </c>
      <c r="BJ100" s="40">
        <f>IF(BJ$7="",0,IF(BJ$1=MAX($1:$1),$R78-SUM($T100:BI100),IF(BJ$1=1,SUMIFS(78:78,$1:$1,"&gt;="&amp;1,$1:$1,"&lt;="&amp;INT(-$N100/30))+(-$N100/30-INT(-$N100/30))*SUMIFS(78:78,$1:$1,INT(-$N100/30)+1),0)+(-$N100/30-INT(-$N100/30))*SUMIFS(78:78,$1:$1,BJ$1+INT(-$N100/30)+1)+(INT(-$N100/30)+1--$N100/30)*SUMIFS(78:78,$1:$1,BJ$1+INT(-$N100/30))))</f>
        <v>0</v>
      </c>
      <c r="BK100" s="40">
        <f>IF(BK$7="",0,IF(BK$1=MAX($1:$1),$R78-SUM($T100:BJ100),IF(BK$1=1,SUMIFS(78:78,$1:$1,"&gt;="&amp;1,$1:$1,"&lt;="&amp;INT(-$N100/30))+(-$N100/30-INT(-$N100/30))*SUMIFS(78:78,$1:$1,INT(-$N100/30)+1),0)+(-$N100/30-INT(-$N100/30))*SUMIFS(78:78,$1:$1,BK$1+INT(-$N100/30)+1)+(INT(-$N100/30)+1--$N100/30)*SUMIFS(78:78,$1:$1,BK$1+INT(-$N100/30))))</f>
        <v>0</v>
      </c>
      <c r="BL100" s="40">
        <f>IF(BL$7="",0,IF(BL$1=MAX($1:$1),$R78-SUM($T100:BK100),IF(BL$1=1,SUMIFS(78:78,$1:$1,"&gt;="&amp;1,$1:$1,"&lt;="&amp;INT(-$N100/30))+(-$N100/30-INT(-$N100/30))*SUMIFS(78:78,$1:$1,INT(-$N100/30)+1),0)+(-$N100/30-INT(-$N100/30))*SUMIFS(78:78,$1:$1,BL$1+INT(-$N100/30)+1)+(INT(-$N100/30)+1--$N100/30)*SUMIFS(78:78,$1:$1,BL$1+INT(-$N100/30))))</f>
        <v>0</v>
      </c>
      <c r="BM100" s="40">
        <f>IF(BM$7="",0,IF(BM$1=MAX($1:$1),$R78-SUM($T100:BL100),IF(BM$1=1,SUMIFS(78:78,$1:$1,"&gt;="&amp;1,$1:$1,"&lt;="&amp;INT(-$N100/30))+(-$N100/30-INT(-$N100/30))*SUMIFS(78:78,$1:$1,INT(-$N100/30)+1),0)+(-$N100/30-INT(-$N100/30))*SUMIFS(78:78,$1:$1,BM$1+INT(-$N100/30)+1)+(INT(-$N100/30)+1--$N100/30)*SUMIFS(78:78,$1:$1,BM$1+INT(-$N100/30))))</f>
        <v>0</v>
      </c>
      <c r="BN100" s="40">
        <f>IF(BN$7="",0,IF(BN$1=MAX($1:$1),$R78-SUM($T100:BM100),IF(BN$1=1,SUMIFS(78:78,$1:$1,"&gt;="&amp;1,$1:$1,"&lt;="&amp;INT(-$N100/30))+(-$N100/30-INT(-$N100/30))*SUMIFS(78:78,$1:$1,INT(-$N100/30)+1),0)+(-$N100/30-INT(-$N100/30))*SUMIFS(78:78,$1:$1,BN$1+INT(-$N100/30)+1)+(INT(-$N100/30)+1--$N100/30)*SUMIFS(78:78,$1:$1,BN$1+INT(-$N100/30))))</f>
        <v>0</v>
      </c>
      <c r="BO100" s="40">
        <f>IF(BO$7="",0,IF(BO$1=MAX($1:$1),$R78-SUM($T100:BN100),IF(BO$1=1,SUMIFS(78:78,$1:$1,"&gt;="&amp;1,$1:$1,"&lt;="&amp;INT(-$N100/30))+(-$N100/30-INT(-$N100/30))*SUMIFS(78:78,$1:$1,INT(-$N100/30)+1),0)+(-$N100/30-INT(-$N100/30))*SUMIFS(78:78,$1:$1,BO$1+INT(-$N100/30)+1)+(INT(-$N100/30)+1--$N100/30)*SUMIFS(78:78,$1:$1,BO$1+INT(-$N100/30))))</f>
        <v>0</v>
      </c>
      <c r="BP100" s="40">
        <f>IF(BP$7="",0,IF(BP$1=MAX($1:$1),$R78-SUM($T100:BO100),IF(BP$1=1,SUMIFS(78:78,$1:$1,"&gt;="&amp;1,$1:$1,"&lt;="&amp;INT(-$N100/30))+(-$N100/30-INT(-$N100/30))*SUMIFS(78:78,$1:$1,INT(-$N100/30)+1),0)+(-$N100/30-INT(-$N100/30))*SUMIFS(78:78,$1:$1,BP$1+INT(-$N100/30)+1)+(INT(-$N100/30)+1--$N100/30)*SUMIFS(78:78,$1:$1,BP$1+INT(-$N100/30))))</f>
        <v>0</v>
      </c>
      <c r="BQ100" s="40">
        <f>IF(BQ$7="",0,IF(BQ$1=MAX($1:$1),$R78-SUM($T100:BP100),IF(BQ$1=1,SUMIFS(78:78,$1:$1,"&gt;="&amp;1,$1:$1,"&lt;="&amp;INT(-$N100/30))+(-$N100/30-INT(-$N100/30))*SUMIFS(78:78,$1:$1,INT(-$N100/30)+1),0)+(-$N100/30-INT(-$N100/30))*SUMIFS(78:78,$1:$1,BQ$1+INT(-$N100/30)+1)+(INT(-$N100/30)+1--$N100/30)*SUMIFS(78:78,$1:$1,BQ$1+INT(-$N100/30))))</f>
        <v>0</v>
      </c>
      <c r="BR100" s="40">
        <f>IF(BR$7="",0,IF(BR$1=MAX($1:$1),$R78-SUM($T100:BQ100),IF(BR$1=1,SUMIFS(78:78,$1:$1,"&gt;="&amp;1,$1:$1,"&lt;="&amp;INT(-$N100/30))+(-$N100/30-INT(-$N100/30))*SUMIFS(78:78,$1:$1,INT(-$N100/30)+1),0)+(-$N100/30-INT(-$N100/30))*SUMIFS(78:78,$1:$1,BR$1+INT(-$N100/30)+1)+(INT(-$N100/30)+1--$N100/30)*SUMIFS(78:78,$1:$1,BR$1+INT(-$N100/30))))</f>
        <v>0</v>
      </c>
      <c r="BS100" s="40">
        <f>IF(BS$7="",0,IF(BS$1=MAX($1:$1),$R78-SUM($T100:BR100),IF(BS$1=1,SUMIFS(78:78,$1:$1,"&gt;="&amp;1,$1:$1,"&lt;="&amp;INT(-$N100/30))+(-$N100/30-INT(-$N100/30))*SUMIFS(78:78,$1:$1,INT(-$N100/30)+1),0)+(-$N100/30-INT(-$N100/30))*SUMIFS(78:78,$1:$1,BS$1+INT(-$N100/30)+1)+(INT(-$N100/30)+1--$N100/30)*SUMIFS(78:78,$1:$1,BS$1+INT(-$N100/30))))</f>
        <v>0</v>
      </c>
      <c r="BT100" s="40">
        <f>IF(BT$7="",0,IF(BT$1=MAX($1:$1),$R78-SUM($T100:BS100),IF(BT$1=1,SUMIFS(78:78,$1:$1,"&gt;="&amp;1,$1:$1,"&lt;="&amp;INT(-$N100/30))+(-$N100/30-INT(-$N100/30))*SUMIFS(78:78,$1:$1,INT(-$N100/30)+1),0)+(-$N100/30-INT(-$N100/30))*SUMIFS(78:78,$1:$1,BT$1+INT(-$N100/30)+1)+(INT(-$N100/30)+1--$N100/30)*SUMIFS(78:78,$1:$1,BT$1+INT(-$N100/30))))</f>
        <v>0</v>
      </c>
      <c r="BU100" s="40">
        <f>IF(BU$7="",0,IF(BU$1=MAX($1:$1),$R78-SUM($T100:BT100),IF(BU$1=1,SUMIFS(78:78,$1:$1,"&gt;="&amp;1,$1:$1,"&lt;="&amp;INT(-$N100/30))+(-$N100/30-INT(-$N100/30))*SUMIFS(78:78,$1:$1,INT(-$N100/30)+1),0)+(-$N100/30-INT(-$N100/30))*SUMIFS(78:78,$1:$1,BU$1+INT(-$N100/30)+1)+(INT(-$N100/30)+1--$N100/30)*SUMIFS(78:78,$1:$1,BU$1+INT(-$N100/30))))</f>
        <v>0</v>
      </c>
      <c r="BV100" s="40">
        <f>IF(BV$7="",0,IF(BV$1=MAX($1:$1),$R78-SUM($T100:BU100),IF(BV$1=1,SUMIFS(78:78,$1:$1,"&gt;="&amp;1,$1:$1,"&lt;="&amp;INT(-$N100/30))+(-$N100/30-INT(-$N100/30))*SUMIFS(78:78,$1:$1,INT(-$N100/30)+1),0)+(-$N100/30-INT(-$N100/30))*SUMIFS(78:78,$1:$1,BV$1+INT(-$N100/30)+1)+(INT(-$N100/30)+1--$N100/30)*SUMIFS(78:78,$1:$1,BV$1+INT(-$N100/30))))</f>
        <v>0</v>
      </c>
      <c r="BW100" s="40">
        <f>IF(BW$7="",0,IF(BW$1=MAX($1:$1),$R78-SUM($T100:BV100),IF(BW$1=1,SUMIFS(78:78,$1:$1,"&gt;="&amp;1,$1:$1,"&lt;="&amp;INT(-$N100/30))+(-$N100/30-INT(-$N100/30))*SUMIFS(78:78,$1:$1,INT(-$N100/30)+1),0)+(-$N100/30-INT(-$N100/30))*SUMIFS(78:78,$1:$1,BW$1+INT(-$N100/30)+1)+(INT(-$N100/30)+1--$N100/30)*SUMIFS(78:78,$1:$1,BW$1+INT(-$N100/30))))</f>
        <v>0</v>
      </c>
      <c r="BX100" s="40">
        <f>IF(BX$7="",0,IF(BX$1=MAX($1:$1),$R78-SUM($T100:BW100),IF(BX$1=1,SUMIFS(78:78,$1:$1,"&gt;="&amp;1,$1:$1,"&lt;="&amp;INT(-$N100/30))+(-$N100/30-INT(-$N100/30))*SUMIFS(78:78,$1:$1,INT(-$N100/30)+1),0)+(-$N100/30-INT(-$N100/30))*SUMIFS(78:78,$1:$1,BX$1+INT(-$N100/30)+1)+(INT(-$N100/30)+1--$N100/30)*SUMIFS(78:78,$1:$1,BX$1+INT(-$N100/30))))</f>
        <v>0</v>
      </c>
      <c r="BY100" s="40">
        <f>IF(BY$7="",0,IF(BY$1=MAX($1:$1),$R78-SUM($T100:BX100),IF(BY$1=1,SUMIFS(78:78,$1:$1,"&gt;="&amp;1,$1:$1,"&lt;="&amp;INT(-$N100/30))+(-$N100/30-INT(-$N100/30))*SUMIFS(78:78,$1:$1,INT(-$N100/30)+1),0)+(-$N100/30-INT(-$N100/30))*SUMIFS(78:78,$1:$1,BY$1+INT(-$N100/30)+1)+(INT(-$N100/30)+1--$N100/30)*SUMIFS(78:78,$1:$1,BY$1+INT(-$N100/30))))</f>
        <v>0</v>
      </c>
      <c r="BZ100" s="40">
        <f>IF(BZ$7="",0,IF(BZ$1=MAX($1:$1),$R78-SUM($T100:BY100),IF(BZ$1=1,SUMIFS(78:78,$1:$1,"&gt;="&amp;1,$1:$1,"&lt;="&amp;INT(-$N100/30))+(-$N100/30-INT(-$N100/30))*SUMIFS(78:78,$1:$1,INT(-$N100/30)+1),0)+(-$N100/30-INT(-$N100/30))*SUMIFS(78:78,$1:$1,BZ$1+INT(-$N100/30)+1)+(INT(-$N100/30)+1--$N100/30)*SUMIFS(78:78,$1:$1,BZ$1+INT(-$N100/30))))</f>
        <v>0</v>
      </c>
      <c r="CA100" s="40">
        <f>IF(CA$7="",0,IF(CA$1=MAX($1:$1),$R78-SUM($T100:BZ100),IF(CA$1=1,SUMIFS(78:78,$1:$1,"&gt;="&amp;1,$1:$1,"&lt;="&amp;INT(-$N100/30))+(-$N100/30-INT(-$N100/30))*SUMIFS(78:78,$1:$1,INT(-$N100/30)+1),0)+(-$N100/30-INT(-$N100/30))*SUMIFS(78:78,$1:$1,CA$1+INT(-$N100/30)+1)+(INT(-$N100/30)+1--$N100/30)*SUMIFS(78:78,$1:$1,CA$1+INT(-$N100/30))))</f>
        <v>0</v>
      </c>
      <c r="CB100" s="40">
        <f>IF(CB$7="",0,IF(CB$1=MAX($1:$1),$R78-SUM($T100:CA100),IF(CB$1=1,SUMIFS(78:78,$1:$1,"&gt;="&amp;1,$1:$1,"&lt;="&amp;INT(-$N100/30))+(-$N100/30-INT(-$N100/30))*SUMIFS(78:78,$1:$1,INT(-$N100/30)+1),0)+(-$N100/30-INT(-$N100/30))*SUMIFS(78:78,$1:$1,CB$1+INT(-$N100/30)+1)+(INT(-$N100/30)+1--$N100/30)*SUMIFS(78:78,$1:$1,CB$1+INT(-$N100/30))))</f>
        <v>0</v>
      </c>
      <c r="CC100" s="40">
        <f>IF(CC$7="",0,IF(CC$1=MAX($1:$1),$R78-SUM($T100:CB100),IF(CC$1=1,SUMIFS(78:78,$1:$1,"&gt;="&amp;1,$1:$1,"&lt;="&amp;INT(-$N100/30))+(-$N100/30-INT(-$N100/30))*SUMIFS(78:78,$1:$1,INT(-$N100/30)+1),0)+(-$N100/30-INT(-$N100/30))*SUMIFS(78:78,$1:$1,CC$1+INT(-$N100/30)+1)+(INT(-$N100/30)+1--$N100/30)*SUMIFS(78:78,$1:$1,CC$1+INT(-$N100/30))))</f>
        <v>0</v>
      </c>
      <c r="CD100" s="40">
        <f>IF(CD$7="",0,IF(CD$1=MAX($1:$1),$R78-SUM($T100:CC100),IF(CD$1=1,SUMIFS(78:78,$1:$1,"&gt;="&amp;1,$1:$1,"&lt;="&amp;INT(-$N100/30))+(-$N100/30-INT(-$N100/30))*SUMIFS(78:78,$1:$1,INT(-$N100/30)+1),0)+(-$N100/30-INT(-$N100/30))*SUMIFS(78:78,$1:$1,CD$1+INT(-$N100/30)+1)+(INT(-$N100/30)+1--$N100/30)*SUMIFS(78:78,$1:$1,CD$1+INT(-$N100/30))))</f>
        <v>0</v>
      </c>
      <c r="CE100" s="40">
        <f>IF(CE$7="",0,IF(CE$1=MAX($1:$1),$R78-SUM($T100:CD100),IF(CE$1=1,SUMIFS(78:78,$1:$1,"&gt;="&amp;1,$1:$1,"&lt;="&amp;INT(-$N100/30))+(-$N100/30-INT(-$N100/30))*SUMIFS(78:78,$1:$1,INT(-$N100/30)+1),0)+(-$N100/30-INT(-$N100/30))*SUMIFS(78:78,$1:$1,CE$1+INT(-$N100/30)+1)+(INT(-$N100/30)+1--$N100/30)*SUMIFS(78:78,$1:$1,CE$1+INT(-$N100/30))))</f>
        <v>0</v>
      </c>
      <c r="CF100" s="40">
        <f>IF(CF$7="",0,IF(CF$1=MAX($1:$1),$R78-SUM($T100:CE100),IF(CF$1=1,SUMIFS(78:78,$1:$1,"&gt;="&amp;1,$1:$1,"&lt;="&amp;INT(-$N100/30))+(-$N100/30-INT(-$N100/30))*SUMIFS(78:78,$1:$1,INT(-$N100/30)+1),0)+(-$N100/30-INT(-$N100/30))*SUMIFS(78:78,$1:$1,CF$1+INT(-$N100/30)+1)+(INT(-$N100/30)+1--$N100/30)*SUMIFS(78:78,$1:$1,CF$1+INT(-$N100/30))))</f>
        <v>0</v>
      </c>
      <c r="CG100" s="40">
        <f>IF(CG$7="",0,IF(CG$1=MAX($1:$1),$R78-SUM($T100:CF100),IF(CG$1=1,SUMIFS(78:78,$1:$1,"&gt;="&amp;1,$1:$1,"&lt;="&amp;INT(-$N100/30))+(-$N100/30-INT(-$N100/30))*SUMIFS(78:78,$1:$1,INT(-$N100/30)+1),0)+(-$N100/30-INT(-$N100/30))*SUMIFS(78:78,$1:$1,CG$1+INT(-$N100/30)+1)+(INT(-$N100/30)+1--$N100/30)*SUMIFS(78:78,$1:$1,CG$1+INT(-$N100/30))))</f>
        <v>0</v>
      </c>
      <c r="CH100" s="40">
        <f>IF(CH$7="",0,IF(CH$1=MAX($1:$1),$R78-SUM($T100:CG100),IF(CH$1=1,SUMIFS(78:78,$1:$1,"&gt;="&amp;1,$1:$1,"&lt;="&amp;INT(-$N100/30))+(-$N100/30-INT(-$N100/30))*SUMIFS(78:78,$1:$1,INT(-$N100/30)+1),0)+(-$N100/30-INT(-$N100/30))*SUMIFS(78:78,$1:$1,CH$1+INT(-$N100/30)+1)+(INT(-$N100/30)+1--$N100/30)*SUMIFS(78:78,$1:$1,CH$1+INT(-$N100/30))))</f>
        <v>0</v>
      </c>
      <c r="CI100" s="40">
        <f>IF(CI$7="",0,IF(CI$1=MAX($1:$1),$R78-SUM($T100:CH100),IF(CI$1=1,SUMIFS(78:78,$1:$1,"&gt;="&amp;1,$1:$1,"&lt;="&amp;INT(-$N100/30))+(-$N100/30-INT(-$N100/30))*SUMIFS(78:78,$1:$1,INT(-$N100/30)+1),0)+(-$N100/30-INT(-$N100/30))*SUMIFS(78:78,$1:$1,CI$1+INT(-$N100/30)+1)+(INT(-$N100/30)+1--$N100/30)*SUMIFS(78:78,$1:$1,CI$1+INT(-$N100/30))))</f>
        <v>0</v>
      </c>
      <c r="CJ100" s="40">
        <f>IF(CJ$7="",0,IF(CJ$1=MAX($1:$1),$R78-SUM($T100:CI100),IF(CJ$1=1,SUMIFS(78:78,$1:$1,"&gt;="&amp;1,$1:$1,"&lt;="&amp;INT(-$N100/30))+(-$N100/30-INT(-$N100/30))*SUMIFS(78:78,$1:$1,INT(-$N100/30)+1),0)+(-$N100/30-INT(-$N100/30))*SUMIFS(78:78,$1:$1,CJ$1+INT(-$N100/30)+1)+(INT(-$N100/30)+1--$N100/30)*SUMIFS(78:78,$1:$1,CJ$1+INT(-$N100/30))))</f>
        <v>0</v>
      </c>
      <c r="CK100" s="40">
        <f>IF(CK$7="",0,IF(CK$1=MAX($1:$1),$R78-SUM($T100:CJ100),IF(CK$1=1,SUMIFS(78:78,$1:$1,"&gt;="&amp;1,$1:$1,"&lt;="&amp;INT(-$N100/30))+(-$N100/30-INT(-$N100/30))*SUMIFS(78:78,$1:$1,INT(-$N100/30)+1),0)+(-$N100/30-INT(-$N100/30))*SUMIFS(78:78,$1:$1,CK$1+INT(-$N100/30)+1)+(INT(-$N100/30)+1--$N100/30)*SUMIFS(78:78,$1:$1,CK$1+INT(-$N100/30))))</f>
        <v>0</v>
      </c>
      <c r="CL100" s="40">
        <f>IF(CL$7="",0,IF(CL$1=MAX($1:$1),$R78-SUM($T100:CK100),IF(CL$1=1,SUMIFS(78:78,$1:$1,"&gt;="&amp;1,$1:$1,"&lt;="&amp;INT(-$N100/30))+(-$N100/30-INT(-$N100/30))*SUMIFS(78:78,$1:$1,INT(-$N100/30)+1),0)+(-$N100/30-INT(-$N100/30))*SUMIFS(78:78,$1:$1,CL$1+INT(-$N100/30)+1)+(INT(-$N100/30)+1--$N100/30)*SUMIFS(78:78,$1:$1,CL$1+INT(-$N100/30))))</f>
        <v>0</v>
      </c>
      <c r="CM100" s="40">
        <f>IF(CM$7="",0,IF(CM$1=MAX($1:$1),$R78-SUM($T100:CL100),IF(CM$1=1,SUMIFS(78:78,$1:$1,"&gt;="&amp;1,$1:$1,"&lt;="&amp;INT(-$N100/30))+(-$N100/30-INT(-$N100/30))*SUMIFS(78:78,$1:$1,INT(-$N100/30)+1),0)+(-$N100/30-INT(-$N100/30))*SUMIFS(78:78,$1:$1,CM$1+INT(-$N100/30)+1)+(INT(-$N100/30)+1--$N100/30)*SUMIFS(78:78,$1:$1,CM$1+INT(-$N100/30))))</f>
        <v>0</v>
      </c>
      <c r="CN100" s="40">
        <f>IF(CN$7="",0,IF(CN$1=MAX($1:$1),$R78-SUM($T100:CM100),IF(CN$1=1,SUMIFS(78:78,$1:$1,"&gt;="&amp;1,$1:$1,"&lt;="&amp;INT(-$N100/30))+(-$N100/30-INT(-$N100/30))*SUMIFS(78:78,$1:$1,INT(-$N100/30)+1),0)+(-$N100/30-INT(-$N100/30))*SUMIFS(78:78,$1:$1,CN$1+INT(-$N100/30)+1)+(INT(-$N100/30)+1--$N100/30)*SUMIFS(78:78,$1:$1,CN$1+INT(-$N100/30))))</f>
        <v>0</v>
      </c>
      <c r="CO100" s="40">
        <f>IF(CO$7="",0,IF(CO$1=MAX($1:$1),$R78-SUM($T100:CN100),IF(CO$1=1,SUMIFS(78:78,$1:$1,"&gt;="&amp;1,$1:$1,"&lt;="&amp;INT(-$N100/30))+(-$N100/30-INT(-$N100/30))*SUMIFS(78:78,$1:$1,INT(-$N100/30)+1),0)+(-$N100/30-INT(-$N100/30))*SUMIFS(78:78,$1:$1,CO$1+INT(-$N100/30)+1)+(INT(-$N100/30)+1--$N100/30)*SUMIFS(78:78,$1:$1,CO$1+INT(-$N100/30))))</f>
        <v>0</v>
      </c>
      <c r="CP100" s="40">
        <f>IF(CP$7="",0,IF(CP$1=MAX($1:$1),$R78-SUM($T100:CO100),IF(CP$1=1,SUMIFS(78:78,$1:$1,"&gt;="&amp;1,$1:$1,"&lt;="&amp;INT(-$N100/30))+(-$N100/30-INT(-$N100/30))*SUMIFS(78:78,$1:$1,INT(-$N100/30)+1),0)+(-$N100/30-INT(-$N100/30))*SUMIFS(78:78,$1:$1,CP$1+INT(-$N100/30)+1)+(INT(-$N100/30)+1--$N100/30)*SUMIFS(78:78,$1:$1,CP$1+INT(-$N100/30))))</f>
        <v>0</v>
      </c>
      <c r="CQ100" s="40">
        <f>IF(CQ$7="",0,IF(CQ$1=MAX($1:$1),$R78-SUM($T100:CP100),IF(CQ$1=1,SUMIFS(78:78,$1:$1,"&gt;="&amp;1,$1:$1,"&lt;="&amp;INT(-$N100/30))+(-$N100/30-INT(-$N100/30))*SUMIFS(78:78,$1:$1,INT(-$N100/30)+1),0)+(-$N100/30-INT(-$N100/30))*SUMIFS(78:78,$1:$1,CQ$1+INT(-$N100/30)+1)+(INT(-$N100/30)+1--$N100/30)*SUMIFS(78:78,$1:$1,CQ$1+INT(-$N100/30))))</f>
        <v>0</v>
      </c>
      <c r="CR100" s="40">
        <f>IF(CR$7="",0,IF(CR$1=MAX($1:$1),$R78-SUM($T100:CQ100),IF(CR$1=1,SUMIFS(78:78,$1:$1,"&gt;="&amp;1,$1:$1,"&lt;="&amp;INT(-$N100/30))+(-$N100/30-INT(-$N100/30))*SUMIFS(78:78,$1:$1,INT(-$N100/30)+1),0)+(-$N100/30-INT(-$N100/30))*SUMIFS(78:78,$1:$1,CR$1+INT(-$N100/30)+1)+(INT(-$N100/30)+1--$N100/30)*SUMIFS(78:78,$1:$1,CR$1+INT(-$N100/30))))</f>
        <v>0</v>
      </c>
      <c r="CS100" s="40">
        <f>IF(CS$7="",0,IF(CS$1=MAX($1:$1),$R78-SUM($T100:CR100),IF(CS$1=1,SUMIFS(78:78,$1:$1,"&gt;="&amp;1,$1:$1,"&lt;="&amp;INT(-$N100/30))+(-$N100/30-INT(-$N100/30))*SUMIFS(78:78,$1:$1,INT(-$N100/30)+1),0)+(-$N100/30-INT(-$N100/30))*SUMIFS(78:78,$1:$1,CS$1+INT(-$N100/30)+1)+(INT(-$N100/30)+1--$N100/30)*SUMIFS(78:78,$1:$1,CS$1+INT(-$N100/30))))</f>
        <v>0</v>
      </c>
      <c r="CT100" s="40">
        <f>IF(CT$7="",0,IF(CT$1=MAX($1:$1),$R78-SUM($T100:CS100),IF(CT$1=1,SUMIFS(78:78,$1:$1,"&gt;="&amp;1,$1:$1,"&lt;="&amp;INT(-$N100/30))+(-$N100/30-INT(-$N100/30))*SUMIFS(78:78,$1:$1,INT(-$N100/30)+1),0)+(-$N100/30-INT(-$N100/30))*SUMIFS(78:78,$1:$1,CT$1+INT(-$N100/30)+1)+(INT(-$N100/30)+1--$N100/30)*SUMIFS(78:78,$1:$1,CT$1+INT(-$N100/30))))</f>
        <v>0</v>
      </c>
      <c r="CU100" s="40">
        <f>IF(CU$7="",0,IF(CU$1=MAX($1:$1),$R78-SUM($T100:CT100),IF(CU$1=1,SUMIFS(78:78,$1:$1,"&gt;="&amp;1,$1:$1,"&lt;="&amp;INT(-$N100/30))+(-$N100/30-INT(-$N100/30))*SUMIFS(78:78,$1:$1,INT(-$N100/30)+1),0)+(-$N100/30-INT(-$N100/30))*SUMIFS(78:78,$1:$1,CU$1+INT(-$N100/30)+1)+(INT(-$N100/30)+1--$N100/30)*SUMIFS(78:78,$1:$1,CU$1+INT(-$N100/30))))</f>
        <v>0</v>
      </c>
      <c r="CV100" s="40">
        <f>IF(CV$7="",0,IF(CV$1=MAX($1:$1),$R78-SUM($T100:CU100),IF(CV$1=1,SUMIFS(78:78,$1:$1,"&gt;="&amp;1,$1:$1,"&lt;="&amp;INT(-$N100/30))+(-$N100/30-INT(-$N100/30))*SUMIFS(78:78,$1:$1,INT(-$N100/30)+1),0)+(-$N100/30-INT(-$N100/30))*SUMIFS(78:78,$1:$1,CV$1+INT(-$N100/30)+1)+(INT(-$N100/30)+1--$N100/30)*SUMIFS(78:78,$1:$1,CV$1+INT(-$N100/30))))</f>
        <v>0</v>
      </c>
      <c r="CW100" s="40">
        <f>IF(CW$7="",0,IF(CW$1=MAX($1:$1),$R78-SUM($T100:CV100),IF(CW$1=1,SUMIFS(78:78,$1:$1,"&gt;="&amp;1,$1:$1,"&lt;="&amp;INT(-$N100/30))+(-$N100/30-INT(-$N100/30))*SUMIFS(78:78,$1:$1,INT(-$N100/30)+1),0)+(-$N100/30-INT(-$N100/30))*SUMIFS(78:78,$1:$1,CW$1+INT(-$N100/30)+1)+(INT(-$N100/30)+1--$N100/30)*SUMIFS(78:78,$1:$1,CW$1+INT(-$N100/30))))</f>
        <v>0</v>
      </c>
      <c r="CX100" s="40">
        <f>IF(CX$7="",0,IF(CX$1=MAX($1:$1),$R78-SUM($T100:CW100),IF(CX$1=1,SUMIFS(78:78,$1:$1,"&gt;="&amp;1,$1:$1,"&lt;="&amp;INT(-$N100/30))+(-$N100/30-INT(-$N100/30))*SUMIFS(78:78,$1:$1,INT(-$N100/30)+1),0)+(-$N100/30-INT(-$N100/30))*SUMIFS(78:78,$1:$1,CX$1+INT(-$N100/30)+1)+(INT(-$N100/30)+1--$N100/30)*SUMIFS(78:78,$1:$1,CX$1+INT(-$N100/30))))</f>
        <v>0</v>
      </c>
      <c r="CY100" s="40">
        <f>IF(CY$7="",0,IF(CY$1=MAX($1:$1),$R78-SUM($T100:CX100),IF(CY$1=1,SUMIFS(78:78,$1:$1,"&gt;="&amp;1,$1:$1,"&lt;="&amp;INT(-$N100/30))+(-$N100/30-INT(-$N100/30))*SUMIFS(78:78,$1:$1,INT(-$N100/30)+1),0)+(-$N100/30-INT(-$N100/30))*SUMIFS(78:78,$1:$1,CY$1+INT(-$N100/30)+1)+(INT(-$N100/30)+1--$N100/30)*SUMIFS(78:78,$1:$1,CY$1+INT(-$N100/30))))</f>
        <v>0</v>
      </c>
      <c r="CZ100" s="40">
        <f>IF(CZ$7="",0,IF(CZ$1=MAX($1:$1),$R78-SUM($T100:CY100),IF(CZ$1=1,SUMIFS(78:78,$1:$1,"&gt;="&amp;1,$1:$1,"&lt;="&amp;INT(-$N100/30))+(-$N100/30-INT(-$N100/30))*SUMIFS(78:78,$1:$1,INT(-$N100/30)+1),0)+(-$N100/30-INT(-$N100/30))*SUMIFS(78:78,$1:$1,CZ$1+INT(-$N100/30)+1)+(INT(-$N100/30)+1--$N100/30)*SUMIFS(78:78,$1:$1,CZ$1+INT(-$N100/30))))</f>
        <v>0</v>
      </c>
      <c r="DA100" s="40">
        <f>IF(DA$7="",0,IF(DA$1=MAX($1:$1),$R78-SUM($T100:CZ100),IF(DA$1=1,SUMIFS(78:78,$1:$1,"&gt;="&amp;1,$1:$1,"&lt;="&amp;INT(-$N100/30))+(-$N100/30-INT(-$N100/30))*SUMIFS(78:78,$1:$1,INT(-$N100/30)+1),0)+(-$N100/30-INT(-$N100/30))*SUMIFS(78:78,$1:$1,DA$1+INT(-$N100/30)+1)+(INT(-$N100/30)+1--$N100/30)*SUMIFS(78:78,$1:$1,DA$1+INT(-$N100/30))))</f>
        <v>0</v>
      </c>
      <c r="DB100" s="40">
        <f>IF(DB$7="",0,IF(DB$1=MAX($1:$1),$R78-SUM($T100:DA100),IF(DB$1=1,SUMIFS(78:78,$1:$1,"&gt;="&amp;1,$1:$1,"&lt;="&amp;INT(-$N100/30))+(-$N100/30-INT(-$N100/30))*SUMIFS(78:78,$1:$1,INT(-$N100/30)+1),0)+(-$N100/30-INT(-$N100/30))*SUMIFS(78:78,$1:$1,DB$1+INT(-$N100/30)+1)+(INT(-$N100/30)+1--$N100/30)*SUMIFS(78:78,$1:$1,DB$1+INT(-$N100/30))))</f>
        <v>0</v>
      </c>
      <c r="DC100" s="40">
        <f>IF(DC$7="",0,IF(DC$1=MAX($1:$1),$R78-SUM($T100:DB100),IF(DC$1=1,SUMIFS(78:78,$1:$1,"&gt;="&amp;1,$1:$1,"&lt;="&amp;INT(-$N100/30))+(-$N100/30-INT(-$N100/30))*SUMIFS(78:78,$1:$1,INT(-$N100/30)+1),0)+(-$N100/30-INT(-$N100/30))*SUMIFS(78:78,$1:$1,DC$1+INT(-$N100/30)+1)+(INT(-$N100/30)+1--$N100/30)*SUMIFS(78:78,$1:$1,DC$1+INT(-$N100/30))))</f>
        <v>0</v>
      </c>
      <c r="DD100" s="40">
        <f>IF(DD$7="",0,IF(DD$1=MAX($1:$1),$R78-SUM($T100:DC100),IF(DD$1=1,SUMIFS(78:78,$1:$1,"&gt;="&amp;1,$1:$1,"&lt;="&amp;INT(-$N100/30))+(-$N100/30-INT(-$N100/30))*SUMIFS(78:78,$1:$1,INT(-$N100/30)+1),0)+(-$N100/30-INT(-$N100/30))*SUMIFS(78:78,$1:$1,DD$1+INT(-$N100/30)+1)+(INT(-$N100/30)+1--$N100/30)*SUMIFS(78:78,$1:$1,DD$1+INT(-$N100/30))))</f>
        <v>0</v>
      </c>
      <c r="DE100" s="40">
        <f>IF(DE$7="",0,IF(DE$1=MAX($1:$1),$R78-SUM($T100:DD100),IF(DE$1=1,SUMIFS(78:78,$1:$1,"&gt;="&amp;1,$1:$1,"&lt;="&amp;INT(-$N100/30))+(-$N100/30-INT(-$N100/30))*SUMIFS(78:78,$1:$1,INT(-$N100/30)+1),0)+(-$N100/30-INT(-$N100/30))*SUMIFS(78:78,$1:$1,DE$1+INT(-$N100/30)+1)+(INT(-$N100/30)+1--$N100/30)*SUMIFS(78:78,$1:$1,DE$1+INT(-$N100/30))))</f>
        <v>0</v>
      </c>
      <c r="DF100" s="40">
        <f>IF(DF$7="",0,IF(DF$1=MAX($1:$1),$R78-SUM($T100:DE100),IF(DF$1=1,SUMIFS(78:78,$1:$1,"&gt;="&amp;1,$1:$1,"&lt;="&amp;INT(-$N100/30))+(-$N100/30-INT(-$N100/30))*SUMIFS(78:78,$1:$1,INT(-$N100/30)+1),0)+(-$N100/30-INT(-$N100/30))*SUMIFS(78:78,$1:$1,DF$1+INT(-$N100/30)+1)+(INT(-$N100/30)+1--$N100/30)*SUMIFS(78:78,$1:$1,DF$1+INT(-$N100/30))))</f>
        <v>0</v>
      </c>
      <c r="DG100" s="40">
        <f>IF(DG$7="",0,IF(DG$1=MAX($1:$1),$R78-SUM($T100:DF100),IF(DG$1=1,SUMIFS(78:78,$1:$1,"&gt;="&amp;1,$1:$1,"&lt;="&amp;INT(-$N100/30))+(-$N100/30-INT(-$N100/30))*SUMIFS(78:78,$1:$1,INT(-$N100/30)+1),0)+(-$N100/30-INT(-$N100/30))*SUMIFS(78:78,$1:$1,DG$1+INT(-$N100/30)+1)+(INT(-$N100/30)+1--$N100/30)*SUMIFS(78:78,$1:$1,DG$1+INT(-$N100/30))))</f>
        <v>0</v>
      </c>
      <c r="DH100" s="40">
        <f>IF(DH$7="",0,IF(DH$1=MAX($1:$1),$R78-SUM($T100:DG100),IF(DH$1=1,SUMIFS(78:78,$1:$1,"&gt;="&amp;1,$1:$1,"&lt;="&amp;INT(-$N100/30))+(-$N100/30-INT(-$N100/30))*SUMIFS(78:78,$1:$1,INT(-$N100/30)+1),0)+(-$N100/30-INT(-$N100/30))*SUMIFS(78:78,$1:$1,DH$1+INT(-$N100/30)+1)+(INT(-$N100/30)+1--$N100/30)*SUMIFS(78:78,$1:$1,DH$1+INT(-$N100/30))))</f>
        <v>0</v>
      </c>
      <c r="DI100" s="40">
        <f>IF(DI$7="",0,IF(DI$1=MAX($1:$1),$R78-SUM($T100:DH100),IF(DI$1=1,SUMIFS(78:78,$1:$1,"&gt;="&amp;1,$1:$1,"&lt;="&amp;INT(-$N100/30))+(-$N100/30-INT(-$N100/30))*SUMIFS(78:78,$1:$1,INT(-$N100/30)+1),0)+(-$N100/30-INT(-$N100/30))*SUMIFS(78:78,$1:$1,DI$1+INT(-$N100/30)+1)+(INT(-$N100/30)+1--$N100/30)*SUMIFS(78:78,$1:$1,DI$1+INT(-$N100/30))))</f>
        <v>0</v>
      </c>
      <c r="DJ100" s="40">
        <f>IF(DJ$7="",0,IF(DJ$1=MAX($1:$1),$R78-SUM($T100:DI100),IF(DJ$1=1,SUMIFS(78:78,$1:$1,"&gt;="&amp;1,$1:$1,"&lt;="&amp;INT(-$N100/30))+(-$N100/30-INT(-$N100/30))*SUMIFS(78:78,$1:$1,INT(-$N100/30)+1),0)+(-$N100/30-INT(-$N100/30))*SUMIFS(78:78,$1:$1,DJ$1+INT(-$N100/30)+1)+(INT(-$N100/30)+1--$N100/30)*SUMIFS(78:78,$1:$1,DJ$1+INT(-$N100/30))))</f>
        <v>0</v>
      </c>
      <c r="DK100" s="40">
        <f>IF(DK$7="",0,IF(DK$1=MAX($1:$1),$R78-SUM($T100:DJ100),IF(DK$1=1,SUMIFS(78:78,$1:$1,"&gt;="&amp;1,$1:$1,"&lt;="&amp;INT(-$N100/30))+(-$N100/30-INT(-$N100/30))*SUMIFS(78:78,$1:$1,INT(-$N100/30)+1),0)+(-$N100/30-INT(-$N100/30))*SUMIFS(78:78,$1:$1,DK$1+INT(-$N100/30)+1)+(INT(-$N100/30)+1--$N100/30)*SUMIFS(78:78,$1:$1,DK$1+INT(-$N100/30))))</f>
        <v>0</v>
      </c>
      <c r="DL100" s="40">
        <f>IF(DL$7="",0,IF(DL$1=MAX($1:$1),$R78-SUM($T100:DK100),IF(DL$1=1,SUMIFS(78:78,$1:$1,"&gt;="&amp;1,$1:$1,"&lt;="&amp;INT(-$N100/30))+(-$N100/30-INT(-$N100/30))*SUMIFS(78:78,$1:$1,INT(-$N100/30)+1),0)+(-$N100/30-INT(-$N100/30))*SUMIFS(78:78,$1:$1,DL$1+INT(-$N100/30)+1)+(INT(-$N100/30)+1--$N100/30)*SUMIFS(78:78,$1:$1,DL$1+INT(-$N100/30))))</f>
        <v>0</v>
      </c>
      <c r="DM100" s="40">
        <f>IF(DM$7="",0,IF(DM$1=MAX($1:$1),$R78-SUM($T100:DL100),IF(DM$1=1,SUMIFS(78:78,$1:$1,"&gt;="&amp;1,$1:$1,"&lt;="&amp;INT(-$N100/30))+(-$N100/30-INT(-$N100/30))*SUMIFS(78:78,$1:$1,INT(-$N100/30)+1),0)+(-$N100/30-INT(-$N100/30))*SUMIFS(78:78,$1:$1,DM$1+INT(-$N100/30)+1)+(INT(-$N100/30)+1--$N100/30)*SUMIFS(78:78,$1:$1,DM$1+INT(-$N100/30))))</f>
        <v>0</v>
      </c>
      <c r="DN100" s="40">
        <f>IF(DN$7="",0,IF(DN$1=MAX($1:$1),$R78-SUM($T100:DM100),IF(DN$1=1,SUMIFS(78:78,$1:$1,"&gt;="&amp;1,$1:$1,"&lt;="&amp;INT(-$N100/30))+(-$N100/30-INT(-$N100/30))*SUMIFS(78:78,$1:$1,INT(-$N100/30)+1),0)+(-$N100/30-INT(-$N100/30))*SUMIFS(78:78,$1:$1,DN$1+INT(-$N100/30)+1)+(INT(-$N100/30)+1--$N100/30)*SUMIFS(78:78,$1:$1,DN$1+INT(-$N100/30))))</f>
        <v>0</v>
      </c>
      <c r="DO100" s="40">
        <f>IF(DO$7="",0,IF(DO$1=MAX($1:$1),$R78-SUM($T100:DN100),IF(DO$1=1,SUMIFS(78:78,$1:$1,"&gt;="&amp;1,$1:$1,"&lt;="&amp;INT(-$N100/30))+(-$N100/30-INT(-$N100/30))*SUMIFS(78:78,$1:$1,INT(-$N100/30)+1),0)+(-$N100/30-INT(-$N100/30))*SUMIFS(78:78,$1:$1,DO$1+INT(-$N100/30)+1)+(INT(-$N100/30)+1--$N100/30)*SUMIFS(78:78,$1:$1,DO$1+INT(-$N100/30))))</f>
        <v>0</v>
      </c>
      <c r="DP100" s="40">
        <f>IF(DP$7="",0,IF(DP$1=MAX($1:$1),$R78-SUM($T100:DO100),IF(DP$1=1,SUMIFS(78:78,$1:$1,"&gt;="&amp;1,$1:$1,"&lt;="&amp;INT(-$N100/30))+(-$N100/30-INT(-$N100/30))*SUMIFS(78:78,$1:$1,INT(-$N100/30)+1),0)+(-$N100/30-INT(-$N100/30))*SUMIFS(78:78,$1:$1,DP$1+INT(-$N100/30)+1)+(INT(-$N100/30)+1--$N100/30)*SUMIFS(78:78,$1:$1,DP$1+INT(-$N100/30))))</f>
        <v>0</v>
      </c>
      <c r="DQ100" s="40">
        <f>IF(DQ$7="",0,IF(DQ$1=MAX($1:$1),$R78-SUM($T100:DP100),IF(DQ$1=1,SUMIFS(78:78,$1:$1,"&gt;="&amp;1,$1:$1,"&lt;="&amp;INT(-$N100/30))+(-$N100/30-INT(-$N100/30))*SUMIFS(78:78,$1:$1,INT(-$N100/30)+1),0)+(-$N100/30-INT(-$N100/30))*SUMIFS(78:78,$1:$1,DQ$1+INT(-$N100/30)+1)+(INT(-$N100/30)+1--$N100/30)*SUMIFS(78:78,$1:$1,DQ$1+INT(-$N100/30))))</f>
        <v>0</v>
      </c>
      <c r="DR100" s="40">
        <f>IF(DR$7="",0,IF(DR$1=MAX($1:$1),$R78-SUM($T100:DQ100),IF(DR$1=1,SUMIFS(78:78,$1:$1,"&gt;="&amp;1,$1:$1,"&lt;="&amp;INT(-$N100/30))+(-$N100/30-INT(-$N100/30))*SUMIFS(78:78,$1:$1,INT(-$N100/30)+1),0)+(-$N100/30-INT(-$N100/30))*SUMIFS(78:78,$1:$1,DR$1+INT(-$N100/30)+1)+(INT(-$N100/30)+1--$N100/30)*SUMIFS(78:78,$1:$1,DR$1+INT(-$N100/30))))</f>
        <v>0</v>
      </c>
      <c r="DS100" s="40">
        <f>IF(DS$7="",0,IF(DS$1=MAX($1:$1),$R78-SUM($T100:DR100),IF(DS$1=1,SUMIFS(78:78,$1:$1,"&gt;="&amp;1,$1:$1,"&lt;="&amp;INT(-$N100/30))+(-$N100/30-INT(-$N100/30))*SUMIFS(78:78,$1:$1,INT(-$N100/30)+1),0)+(-$N100/30-INT(-$N100/30))*SUMIFS(78:78,$1:$1,DS$1+INT(-$N100/30)+1)+(INT(-$N100/30)+1--$N100/30)*SUMIFS(78:78,$1:$1,DS$1+INT(-$N100/30))))</f>
        <v>0</v>
      </c>
      <c r="DT100" s="40">
        <f>IF(DT$7="",0,IF(DT$1=MAX($1:$1),$R78-SUM($T100:DS100),IF(DT$1=1,SUMIFS(78:78,$1:$1,"&gt;="&amp;1,$1:$1,"&lt;="&amp;INT(-$N100/30))+(-$N100/30-INT(-$N100/30))*SUMIFS(78:78,$1:$1,INT(-$N100/30)+1),0)+(-$N100/30-INT(-$N100/30))*SUMIFS(78:78,$1:$1,DT$1+INT(-$N100/30)+1)+(INT(-$N100/30)+1--$N100/30)*SUMIFS(78:78,$1:$1,DT$1+INT(-$N100/30))))</f>
        <v>0</v>
      </c>
      <c r="DU100" s="40">
        <f>IF(DU$7="",0,IF(DU$1=MAX($1:$1),$R78-SUM($T100:DT100),IF(DU$1=1,SUMIFS(78:78,$1:$1,"&gt;="&amp;1,$1:$1,"&lt;="&amp;INT(-$N100/30))+(-$N100/30-INT(-$N100/30))*SUMIFS(78:78,$1:$1,INT(-$N100/30)+1),0)+(-$N100/30-INT(-$N100/30))*SUMIFS(78:78,$1:$1,DU$1+INT(-$N100/30)+1)+(INT(-$N100/30)+1--$N100/30)*SUMIFS(78:78,$1:$1,DU$1+INT(-$N100/30))))</f>
        <v>0</v>
      </c>
      <c r="DV100" s="40">
        <f>IF(DV$7="",0,IF(DV$1=MAX($1:$1),$R78-SUM($T100:DU100),IF(DV$1=1,SUMIFS(78:78,$1:$1,"&gt;="&amp;1,$1:$1,"&lt;="&amp;INT(-$N100/30))+(-$N100/30-INT(-$N100/30))*SUMIFS(78:78,$1:$1,INT(-$N100/30)+1),0)+(-$N100/30-INT(-$N100/30))*SUMIFS(78:78,$1:$1,DV$1+INT(-$N100/30)+1)+(INT(-$N100/30)+1--$N100/30)*SUMIFS(78:78,$1:$1,DV$1+INT(-$N100/30))))</f>
        <v>0</v>
      </c>
      <c r="DW100" s="40">
        <f>IF(DW$7="",0,IF(DW$1=MAX($1:$1),$R78-SUM($T100:DV100),IF(DW$1=1,SUMIFS(78:78,$1:$1,"&gt;="&amp;1,$1:$1,"&lt;="&amp;INT(-$N100/30))+(-$N100/30-INT(-$N100/30))*SUMIFS(78:78,$1:$1,INT(-$N100/30)+1),0)+(-$N100/30-INT(-$N100/30))*SUMIFS(78:78,$1:$1,DW$1+INT(-$N100/30)+1)+(INT(-$N100/30)+1--$N100/30)*SUMIFS(78:78,$1:$1,DW$1+INT(-$N100/30))))</f>
        <v>0</v>
      </c>
      <c r="DX100" s="40">
        <f>IF(DX$7="",0,IF(DX$1=MAX($1:$1),$R78-SUM($T100:DW100),IF(DX$1=1,SUMIFS(78:78,$1:$1,"&gt;="&amp;1,$1:$1,"&lt;="&amp;INT(-$N100/30))+(-$N100/30-INT(-$N100/30))*SUMIFS(78:78,$1:$1,INT(-$N100/30)+1),0)+(-$N100/30-INT(-$N100/30))*SUMIFS(78:78,$1:$1,DX$1+INT(-$N100/30)+1)+(INT(-$N100/30)+1--$N100/30)*SUMIFS(78:78,$1:$1,DX$1+INT(-$N100/30))))</f>
        <v>0</v>
      </c>
      <c r="DY100" s="40">
        <f>IF(DY$7="",0,IF(DY$1=MAX($1:$1),$R78-SUM($T100:DX100),IF(DY$1=1,SUMIFS(78:78,$1:$1,"&gt;="&amp;1,$1:$1,"&lt;="&amp;INT(-$N100/30))+(-$N100/30-INT(-$N100/30))*SUMIFS(78:78,$1:$1,INT(-$N100/30)+1),0)+(-$N100/30-INT(-$N100/30))*SUMIFS(78:78,$1:$1,DY$1+INT(-$N100/30)+1)+(INT(-$N100/30)+1--$N100/30)*SUMIFS(78:78,$1:$1,DY$1+INT(-$N100/30))))</f>
        <v>0</v>
      </c>
      <c r="DZ100" s="40">
        <f>IF(DZ$7="",0,IF(DZ$1=MAX($1:$1),$R78-SUM($T100:DY100),IF(DZ$1=1,SUMIFS(78:78,$1:$1,"&gt;="&amp;1,$1:$1,"&lt;="&amp;INT(-$N100/30))+(-$N100/30-INT(-$N100/30))*SUMIFS(78:78,$1:$1,INT(-$N100/30)+1),0)+(-$N100/30-INT(-$N100/30))*SUMIFS(78:78,$1:$1,DZ$1+INT(-$N100/30)+1)+(INT(-$N100/30)+1--$N100/30)*SUMIFS(78:78,$1:$1,DZ$1+INT(-$N100/30))))</f>
        <v>0</v>
      </c>
      <c r="EA100" s="40">
        <f>IF(EA$7="",0,IF(EA$1=MAX($1:$1),$R78-SUM($T100:DZ100),IF(EA$1=1,SUMIFS(78:78,$1:$1,"&gt;="&amp;1,$1:$1,"&lt;="&amp;INT(-$N100/30))+(-$N100/30-INT(-$N100/30))*SUMIFS(78:78,$1:$1,INT(-$N100/30)+1),0)+(-$N100/30-INT(-$N100/30))*SUMIFS(78:78,$1:$1,EA$1+INT(-$N100/30)+1)+(INT(-$N100/30)+1--$N100/30)*SUMIFS(78:78,$1:$1,EA$1+INT(-$N100/30))))</f>
        <v>0</v>
      </c>
      <c r="EB100" s="40">
        <f>IF(EB$7="",0,IF(EB$1=MAX($1:$1),$R78-SUM($T100:EA100),IF(EB$1=1,SUMIFS(78:78,$1:$1,"&gt;="&amp;1,$1:$1,"&lt;="&amp;INT(-$N100/30))+(-$N100/30-INT(-$N100/30))*SUMIFS(78:78,$1:$1,INT(-$N100/30)+1),0)+(-$N100/30-INT(-$N100/30))*SUMIFS(78:78,$1:$1,EB$1+INT(-$N100/30)+1)+(INT(-$N100/30)+1--$N100/30)*SUMIFS(78:78,$1:$1,EB$1+INT(-$N100/30))))</f>
        <v>0</v>
      </c>
      <c r="EC100" s="40">
        <f>IF(EC$7="",0,IF(EC$1=MAX($1:$1),$R78-SUM($T100:EB100),IF(EC$1=1,SUMIFS(78:78,$1:$1,"&gt;="&amp;1,$1:$1,"&lt;="&amp;INT(-$N100/30))+(-$N100/30-INT(-$N100/30))*SUMIFS(78:78,$1:$1,INT(-$N100/30)+1),0)+(-$N100/30-INT(-$N100/30))*SUMIFS(78:78,$1:$1,EC$1+INT(-$N100/30)+1)+(INT(-$N100/30)+1--$N100/30)*SUMIFS(78:78,$1:$1,EC$1+INT(-$N100/30))))</f>
        <v>0</v>
      </c>
      <c r="ED100" s="40">
        <f>IF(ED$7="",0,IF(ED$1=MAX($1:$1),$R78-SUM($T100:EC100),IF(ED$1=1,SUMIFS(78:78,$1:$1,"&gt;="&amp;1,$1:$1,"&lt;="&amp;INT(-$N100/30))+(-$N100/30-INT(-$N100/30))*SUMIFS(78:78,$1:$1,INT(-$N100/30)+1),0)+(-$N100/30-INT(-$N100/30))*SUMIFS(78:78,$1:$1,ED$1+INT(-$N100/30)+1)+(INT(-$N100/30)+1--$N100/30)*SUMIFS(78:78,$1:$1,ED$1+INT(-$N100/30))))</f>
        <v>0</v>
      </c>
      <c r="EE100" s="40">
        <f>IF(EE$7="",0,IF(EE$1=MAX($1:$1),$R78-SUM($T100:ED100),IF(EE$1=1,SUMIFS(78:78,$1:$1,"&gt;="&amp;1,$1:$1,"&lt;="&amp;INT(-$N100/30))+(-$N100/30-INT(-$N100/30))*SUMIFS(78:78,$1:$1,INT(-$N100/30)+1),0)+(-$N100/30-INT(-$N100/30))*SUMIFS(78:78,$1:$1,EE$1+INT(-$N100/30)+1)+(INT(-$N100/30)+1--$N100/30)*SUMIFS(78:78,$1:$1,EE$1+INT(-$N100/30))))</f>
        <v>0</v>
      </c>
      <c r="EF100" s="40">
        <f>IF(EF$7="",0,IF(EF$1=MAX($1:$1),$R78-SUM($T100:EE100),IF(EF$1=1,SUMIFS(78:78,$1:$1,"&gt;="&amp;1,$1:$1,"&lt;="&amp;INT(-$N100/30))+(-$N100/30-INT(-$N100/30))*SUMIFS(78:78,$1:$1,INT(-$N100/30)+1),0)+(-$N100/30-INT(-$N100/30))*SUMIFS(78:78,$1:$1,EF$1+INT(-$N100/30)+1)+(INT(-$N100/30)+1--$N100/30)*SUMIFS(78:78,$1:$1,EF$1+INT(-$N100/30))))</f>
        <v>0</v>
      </c>
      <c r="EG100" s="40">
        <f>IF(EG$7="",0,IF(EG$1=MAX($1:$1),$R78-SUM($T100:EF100),IF(EG$1=1,SUMIFS(78:78,$1:$1,"&gt;="&amp;1,$1:$1,"&lt;="&amp;INT(-$N100/30))+(-$N100/30-INT(-$N100/30))*SUMIFS(78:78,$1:$1,INT(-$N100/30)+1),0)+(-$N100/30-INT(-$N100/30))*SUMIFS(78:78,$1:$1,EG$1+INT(-$N100/30)+1)+(INT(-$N100/30)+1--$N100/30)*SUMIFS(78:78,$1:$1,EG$1+INT(-$N100/30))))</f>
        <v>0</v>
      </c>
      <c r="EH100" s="40">
        <f>IF(EH$7="",0,IF(EH$1=MAX($1:$1),$R78-SUM($T100:EG100),IF(EH$1=1,SUMIFS(78:78,$1:$1,"&gt;="&amp;1,$1:$1,"&lt;="&amp;INT(-$N100/30))+(-$N100/30-INT(-$N100/30))*SUMIFS(78:78,$1:$1,INT(-$N100/30)+1),0)+(-$N100/30-INT(-$N100/30))*SUMIFS(78:78,$1:$1,EH$1+INT(-$N100/30)+1)+(INT(-$N100/30)+1--$N100/30)*SUMIFS(78:78,$1:$1,EH$1+INT(-$N100/30))))</f>
        <v>0</v>
      </c>
      <c r="EI100" s="40">
        <f>IF(EI$7="",0,IF(EI$1=MAX($1:$1),$R78-SUM($T100:EH100),IF(EI$1=1,SUMIFS(78:78,$1:$1,"&gt;="&amp;1,$1:$1,"&lt;="&amp;INT(-$N100/30))+(-$N100/30-INT(-$N100/30))*SUMIFS(78:78,$1:$1,INT(-$N100/30)+1),0)+(-$N100/30-INT(-$N100/30))*SUMIFS(78:78,$1:$1,EI$1+INT(-$N100/30)+1)+(INT(-$N100/30)+1--$N100/30)*SUMIFS(78:78,$1:$1,EI$1+INT(-$N100/30))))</f>
        <v>0</v>
      </c>
      <c r="EJ100" s="40">
        <f>IF(EJ$7="",0,IF(EJ$1=MAX($1:$1),$R78-SUM($T100:EI100),IF(EJ$1=1,SUMIFS(78:78,$1:$1,"&gt;="&amp;1,$1:$1,"&lt;="&amp;INT(-$N100/30))+(-$N100/30-INT(-$N100/30))*SUMIFS(78:78,$1:$1,INT(-$N100/30)+1),0)+(-$N100/30-INT(-$N100/30))*SUMIFS(78:78,$1:$1,EJ$1+INT(-$N100/30)+1)+(INT(-$N100/30)+1--$N100/30)*SUMIFS(78:78,$1:$1,EJ$1+INT(-$N100/30))))</f>
        <v>0</v>
      </c>
      <c r="EK100" s="40">
        <f>IF(EK$7="",0,IF(EK$1=MAX($1:$1),$R78-SUM($T100:EJ100),IF(EK$1=1,SUMIFS(78:78,$1:$1,"&gt;="&amp;1,$1:$1,"&lt;="&amp;INT(-$N100/30))+(-$N100/30-INT(-$N100/30))*SUMIFS(78:78,$1:$1,INT(-$N100/30)+1),0)+(-$N100/30-INT(-$N100/30))*SUMIFS(78:78,$1:$1,EK$1+INT(-$N100/30)+1)+(INT(-$N100/30)+1--$N100/30)*SUMIFS(78:78,$1:$1,EK$1+INT(-$N100/30))))</f>
        <v>0</v>
      </c>
      <c r="EL100" s="40">
        <f>IF(EL$7="",0,IF(EL$1=MAX($1:$1),$R78-SUM($T100:EK100),IF(EL$1=1,SUMIFS(78:78,$1:$1,"&gt;="&amp;1,$1:$1,"&lt;="&amp;INT(-$N100/30))+(-$N100/30-INT(-$N100/30))*SUMIFS(78:78,$1:$1,INT(-$N100/30)+1),0)+(-$N100/30-INT(-$N100/30))*SUMIFS(78:78,$1:$1,EL$1+INT(-$N100/30)+1)+(INT(-$N100/30)+1--$N100/30)*SUMIFS(78:78,$1:$1,EL$1+INT(-$N100/30))))</f>
        <v>0</v>
      </c>
      <c r="EM100" s="40">
        <f>IF(EM$7="",0,IF(EM$1=MAX($1:$1),$R78-SUM($T100:EL100),IF(EM$1=1,SUMIFS(78:78,$1:$1,"&gt;="&amp;1,$1:$1,"&lt;="&amp;INT(-$N100/30))+(-$N100/30-INT(-$N100/30))*SUMIFS(78:78,$1:$1,INT(-$N100/30)+1),0)+(-$N100/30-INT(-$N100/30))*SUMIFS(78:78,$1:$1,EM$1+INT(-$N100/30)+1)+(INT(-$N100/30)+1--$N100/30)*SUMIFS(78:78,$1:$1,EM$1+INT(-$N100/30))))</f>
        <v>0</v>
      </c>
      <c r="EN100" s="40">
        <f>IF(EN$7="",0,IF(EN$1=MAX($1:$1),$R78-SUM($T100:EM100),IF(EN$1=1,SUMIFS(78:78,$1:$1,"&gt;="&amp;1,$1:$1,"&lt;="&amp;INT(-$N100/30))+(-$N100/30-INT(-$N100/30))*SUMIFS(78:78,$1:$1,INT(-$N100/30)+1),0)+(-$N100/30-INT(-$N100/30))*SUMIFS(78:78,$1:$1,EN$1+INT(-$N100/30)+1)+(INT(-$N100/30)+1--$N100/30)*SUMIFS(78:78,$1:$1,EN$1+INT(-$N100/30))))</f>
        <v>0</v>
      </c>
      <c r="EO100" s="40">
        <f>IF(EO$7="",0,IF(EO$1=MAX($1:$1),$R78-SUM($T100:EN100),IF(EO$1=1,SUMIFS(78:78,$1:$1,"&gt;="&amp;1,$1:$1,"&lt;="&amp;INT(-$N100/30))+(-$N100/30-INT(-$N100/30))*SUMIFS(78:78,$1:$1,INT(-$N100/30)+1),0)+(-$N100/30-INT(-$N100/30))*SUMIFS(78:78,$1:$1,EO$1+INT(-$N100/30)+1)+(INT(-$N100/30)+1--$N100/30)*SUMIFS(78:78,$1:$1,EO$1+INT(-$N100/30))))</f>
        <v>0</v>
      </c>
      <c r="EP100" s="40">
        <f>IF(EP$7="",0,IF(EP$1=MAX($1:$1),$R78-SUM($T100:EO100),IF(EP$1=1,SUMIFS(78:78,$1:$1,"&gt;="&amp;1,$1:$1,"&lt;="&amp;INT(-$N100/30))+(-$N100/30-INT(-$N100/30))*SUMIFS(78:78,$1:$1,INT(-$N100/30)+1),0)+(-$N100/30-INT(-$N100/30))*SUMIFS(78:78,$1:$1,EP$1+INT(-$N100/30)+1)+(INT(-$N100/30)+1--$N100/30)*SUMIFS(78:78,$1:$1,EP$1+INT(-$N100/30))))</f>
        <v>0</v>
      </c>
      <c r="EQ100" s="40">
        <f>IF(EQ$7="",0,IF(EQ$1=MAX($1:$1),$R78-SUM($T100:EP100),IF(EQ$1=1,SUMIFS(78:78,$1:$1,"&gt;="&amp;1,$1:$1,"&lt;="&amp;INT(-$N100/30))+(-$N100/30-INT(-$N100/30))*SUMIFS(78:78,$1:$1,INT(-$N100/30)+1),0)+(-$N100/30-INT(-$N100/30))*SUMIFS(78:78,$1:$1,EQ$1+INT(-$N100/30)+1)+(INT(-$N100/30)+1--$N100/30)*SUMIFS(78:78,$1:$1,EQ$1+INT(-$N100/30))))</f>
        <v>0</v>
      </c>
      <c r="ER100" s="40">
        <f>IF(ER$7="",0,IF(ER$1=MAX($1:$1),$R78-SUM($T100:EQ100),IF(ER$1=1,SUMIFS(78:78,$1:$1,"&gt;="&amp;1,$1:$1,"&lt;="&amp;INT(-$N100/30))+(-$N100/30-INT(-$N100/30))*SUMIFS(78:78,$1:$1,INT(-$N100/30)+1),0)+(-$N100/30-INT(-$N100/30))*SUMIFS(78:78,$1:$1,ER$1+INT(-$N100/30)+1)+(INT(-$N100/30)+1--$N100/30)*SUMIFS(78:78,$1:$1,ER$1+INT(-$N100/30))))</f>
        <v>0</v>
      </c>
      <c r="ES100" s="40">
        <f>IF(ES$7="",0,IF(ES$1=MAX($1:$1),$R78-SUM($T100:ER100),IF(ES$1=1,SUMIFS(78:78,$1:$1,"&gt;="&amp;1,$1:$1,"&lt;="&amp;INT(-$N100/30))+(-$N100/30-INT(-$N100/30))*SUMIFS(78:78,$1:$1,INT(-$N100/30)+1),0)+(-$N100/30-INT(-$N100/30))*SUMIFS(78:78,$1:$1,ES$1+INT(-$N100/30)+1)+(INT(-$N100/30)+1--$N100/30)*SUMIFS(78:78,$1:$1,ES$1+INT(-$N100/30))))</f>
        <v>0</v>
      </c>
      <c r="ET100" s="40">
        <f>IF(ET$7="",0,IF(ET$1=MAX($1:$1),$R78-SUM($T100:ES100),IF(ET$1=1,SUMIFS(78:78,$1:$1,"&gt;="&amp;1,$1:$1,"&lt;="&amp;INT(-$N100/30))+(-$N100/30-INT(-$N100/30))*SUMIFS(78:78,$1:$1,INT(-$N100/30)+1),0)+(-$N100/30-INT(-$N100/30))*SUMIFS(78:78,$1:$1,ET$1+INT(-$N100/30)+1)+(INT(-$N100/30)+1--$N100/30)*SUMIFS(78:78,$1:$1,ET$1+INT(-$N100/30))))</f>
        <v>0</v>
      </c>
      <c r="EU100" s="40">
        <f>IF(EU$7="",0,IF(EU$1=MAX($1:$1),$R78-SUM($T100:ET100),IF(EU$1=1,SUMIFS(78:78,$1:$1,"&gt;="&amp;1,$1:$1,"&lt;="&amp;INT(-$N100/30))+(-$N100/30-INT(-$N100/30))*SUMIFS(78:78,$1:$1,INT(-$N100/30)+1),0)+(-$N100/30-INT(-$N100/30))*SUMIFS(78:78,$1:$1,EU$1+INT(-$N100/30)+1)+(INT(-$N100/30)+1--$N100/30)*SUMIFS(78:78,$1:$1,EU$1+INT(-$N100/30))))</f>
        <v>0</v>
      </c>
      <c r="EV100" s="40">
        <f>IF(EV$7="",0,IF(EV$1=MAX($1:$1),$R78-SUM($T100:EU100),IF(EV$1=1,SUMIFS(78:78,$1:$1,"&gt;="&amp;1,$1:$1,"&lt;="&amp;INT(-$N100/30))+(-$N100/30-INT(-$N100/30))*SUMIFS(78:78,$1:$1,INT(-$N100/30)+1),0)+(-$N100/30-INT(-$N100/30))*SUMIFS(78:78,$1:$1,EV$1+INT(-$N100/30)+1)+(INT(-$N100/30)+1--$N100/30)*SUMIFS(78:78,$1:$1,EV$1+INT(-$N100/30))))</f>
        <v>0</v>
      </c>
      <c r="EW100" s="40">
        <f>IF(EW$7="",0,IF(EW$1=MAX($1:$1),$R78-SUM($T100:EV100),IF(EW$1=1,SUMIFS(78:78,$1:$1,"&gt;="&amp;1,$1:$1,"&lt;="&amp;INT(-$N100/30))+(-$N100/30-INT(-$N100/30))*SUMIFS(78:78,$1:$1,INT(-$N100/30)+1),0)+(-$N100/30-INT(-$N100/30))*SUMIFS(78:78,$1:$1,EW$1+INT(-$N100/30)+1)+(INT(-$N100/30)+1--$N100/30)*SUMIFS(78:78,$1:$1,EW$1+INT(-$N100/30))))</f>
        <v>0</v>
      </c>
      <c r="EX100" s="40">
        <f>IF(EX$7="",0,IF(EX$1=MAX($1:$1),$R78-SUM($T100:EW100),IF(EX$1=1,SUMIFS(78:78,$1:$1,"&gt;="&amp;1,$1:$1,"&lt;="&amp;INT(-$N100/30))+(-$N100/30-INT(-$N100/30))*SUMIFS(78:78,$1:$1,INT(-$N100/30)+1),0)+(-$N100/30-INT(-$N100/30))*SUMIFS(78:78,$1:$1,EX$1+INT(-$N100/30)+1)+(INT(-$N100/30)+1--$N100/30)*SUMIFS(78:78,$1:$1,EX$1+INT(-$N100/30))))</f>
        <v>0</v>
      </c>
      <c r="EY100" s="40">
        <f>IF(EY$7="",0,IF(EY$1=MAX($1:$1),$R78-SUM($T100:EX100),IF(EY$1=1,SUMIFS(78:78,$1:$1,"&gt;="&amp;1,$1:$1,"&lt;="&amp;INT(-$N100/30))+(-$N100/30-INT(-$N100/30))*SUMIFS(78:78,$1:$1,INT(-$N100/30)+1),0)+(-$N100/30-INT(-$N100/30))*SUMIFS(78:78,$1:$1,EY$1+INT(-$N100/30)+1)+(INT(-$N100/30)+1--$N100/30)*SUMIFS(78:78,$1:$1,EY$1+INT(-$N100/30))))</f>
        <v>0</v>
      </c>
      <c r="EZ100" s="40">
        <f>IF(EZ$7="",0,IF(EZ$1=MAX($1:$1),$R78-SUM($T100:EY100),IF(EZ$1=1,SUMIFS(78:78,$1:$1,"&gt;="&amp;1,$1:$1,"&lt;="&amp;INT(-$N100/30))+(-$N100/30-INT(-$N100/30))*SUMIFS(78:78,$1:$1,INT(-$N100/30)+1),0)+(-$N100/30-INT(-$N100/30))*SUMIFS(78:78,$1:$1,EZ$1+INT(-$N100/30)+1)+(INT(-$N100/30)+1--$N100/30)*SUMIFS(78:78,$1:$1,EZ$1+INT(-$N100/30))))</f>
        <v>0</v>
      </c>
      <c r="FA100" s="40">
        <f>IF(FA$7="",0,IF(FA$1=MAX($1:$1),$R78-SUM($T100:EZ100),IF(FA$1=1,SUMIFS(78:78,$1:$1,"&gt;="&amp;1,$1:$1,"&lt;="&amp;INT(-$N100/30))+(-$N100/30-INT(-$N100/30))*SUMIFS(78:78,$1:$1,INT(-$N100/30)+1),0)+(-$N100/30-INT(-$N100/30))*SUMIFS(78:78,$1:$1,FA$1+INT(-$N100/30)+1)+(INT(-$N100/30)+1--$N100/30)*SUMIFS(78:78,$1:$1,FA$1+INT(-$N100/30))))</f>
        <v>0</v>
      </c>
      <c r="FB100" s="40">
        <f>IF(FB$7="",0,IF(FB$1=MAX($1:$1),$R78-SUM($T100:FA100),IF(FB$1=1,SUMIFS(78:78,$1:$1,"&gt;="&amp;1,$1:$1,"&lt;="&amp;INT(-$N100/30))+(-$N100/30-INT(-$N100/30))*SUMIFS(78:78,$1:$1,INT(-$N100/30)+1),0)+(-$N100/30-INT(-$N100/30))*SUMIFS(78:78,$1:$1,FB$1+INT(-$N100/30)+1)+(INT(-$N100/30)+1--$N100/30)*SUMIFS(78:78,$1:$1,FB$1+INT(-$N100/30))))</f>
        <v>0</v>
      </c>
      <c r="FC100" s="40">
        <f>IF(FC$7="",0,IF(FC$1=MAX($1:$1),$R78-SUM($T100:FB100),IF(FC$1=1,SUMIFS(78:78,$1:$1,"&gt;="&amp;1,$1:$1,"&lt;="&amp;INT(-$N100/30))+(-$N100/30-INT(-$N100/30))*SUMIFS(78:78,$1:$1,INT(-$N100/30)+1),0)+(-$N100/30-INT(-$N100/30))*SUMIFS(78:78,$1:$1,FC$1+INT(-$N100/30)+1)+(INT(-$N100/30)+1--$N100/30)*SUMIFS(78:78,$1:$1,FC$1+INT(-$N100/30))))</f>
        <v>0</v>
      </c>
      <c r="FD100" s="40">
        <f>IF(FD$7="",0,IF(FD$1=MAX($1:$1),$R78-SUM($T100:FC100),IF(FD$1=1,SUMIFS(78:78,$1:$1,"&gt;="&amp;1,$1:$1,"&lt;="&amp;INT(-$N100/30))+(-$N100/30-INT(-$N100/30))*SUMIFS(78:78,$1:$1,INT(-$N100/30)+1),0)+(-$N100/30-INT(-$N100/30))*SUMIFS(78:78,$1:$1,FD$1+INT(-$N100/30)+1)+(INT(-$N100/30)+1--$N100/30)*SUMIFS(78:78,$1:$1,FD$1+INT(-$N100/30))))</f>
        <v>0</v>
      </c>
      <c r="FE100" s="40">
        <f>IF(FE$7="",0,IF(FE$1=MAX($1:$1),$R78-SUM($T100:FD100),IF(FE$1=1,SUMIFS(78:78,$1:$1,"&gt;="&amp;1,$1:$1,"&lt;="&amp;INT(-$N100/30))+(-$N100/30-INT(-$N100/30))*SUMIFS(78:78,$1:$1,INT(-$N100/30)+1),0)+(-$N100/30-INT(-$N100/30))*SUMIFS(78:78,$1:$1,FE$1+INT(-$N100/30)+1)+(INT(-$N100/30)+1--$N100/30)*SUMIFS(78:78,$1:$1,FE$1+INT(-$N100/30))))</f>
        <v>0</v>
      </c>
      <c r="FF100" s="40">
        <f>IF(FF$7="",0,IF(FF$1=MAX($1:$1),$R78-SUM($T100:FE100),IF(FF$1=1,SUMIFS(78:78,$1:$1,"&gt;="&amp;1,$1:$1,"&lt;="&amp;INT(-$N100/30))+(-$N100/30-INT(-$N100/30))*SUMIFS(78:78,$1:$1,INT(-$N100/30)+1),0)+(-$N100/30-INT(-$N100/30))*SUMIFS(78:78,$1:$1,FF$1+INT(-$N100/30)+1)+(INT(-$N100/30)+1--$N100/30)*SUMIFS(78:78,$1:$1,FF$1+INT(-$N100/30))))</f>
        <v>0</v>
      </c>
      <c r="FG100" s="40">
        <f>IF(FG$7="",0,IF(FG$1=MAX($1:$1),$R78-SUM($T100:FF100),IF(FG$1=1,SUMIFS(78:78,$1:$1,"&gt;="&amp;1,$1:$1,"&lt;="&amp;INT(-$N100/30))+(-$N100/30-INT(-$N100/30))*SUMIFS(78:78,$1:$1,INT(-$N100/30)+1),0)+(-$N100/30-INT(-$N100/30))*SUMIFS(78:78,$1:$1,FG$1+INT(-$N100/30)+1)+(INT(-$N100/30)+1--$N100/30)*SUMIFS(78:78,$1:$1,FG$1+INT(-$N100/30))))</f>
        <v>0</v>
      </c>
      <c r="FH100" s="40">
        <f>IF(FH$7="",0,IF(FH$1=MAX($1:$1),$R78-SUM($T100:FG100),IF(FH$1=1,SUMIFS(78:78,$1:$1,"&gt;="&amp;1,$1:$1,"&lt;="&amp;INT(-$N100/30))+(-$N100/30-INT(-$N100/30))*SUMIFS(78:78,$1:$1,INT(-$N100/30)+1),0)+(-$N100/30-INT(-$N100/30))*SUMIFS(78:78,$1:$1,FH$1+INT(-$N100/30)+1)+(INT(-$N100/30)+1--$N100/30)*SUMIFS(78:78,$1:$1,FH$1+INT(-$N100/30))))</f>
        <v>0</v>
      </c>
      <c r="FI100" s="40">
        <f>IF(FI$7="",0,IF(FI$1=MAX($1:$1),$R78-SUM($T100:FH100),IF(FI$1=1,SUMIFS(78:78,$1:$1,"&gt;="&amp;1,$1:$1,"&lt;="&amp;INT(-$N100/30))+(-$N100/30-INT(-$N100/30))*SUMIFS(78:78,$1:$1,INT(-$N100/30)+1),0)+(-$N100/30-INT(-$N100/30))*SUMIFS(78:78,$1:$1,FI$1+INT(-$N100/30)+1)+(INT(-$N100/30)+1--$N100/30)*SUMIFS(78:78,$1:$1,FI$1+INT(-$N100/30))))</f>
        <v>0</v>
      </c>
      <c r="FJ100" s="40">
        <f>IF(FJ$7="",0,IF(FJ$1=MAX($1:$1),$R78-SUM($T100:FI100),IF(FJ$1=1,SUMIFS(78:78,$1:$1,"&gt;="&amp;1,$1:$1,"&lt;="&amp;INT(-$N100/30))+(-$N100/30-INT(-$N100/30))*SUMIFS(78:78,$1:$1,INT(-$N100/30)+1),0)+(-$N100/30-INT(-$N100/30))*SUMIFS(78:78,$1:$1,FJ$1+INT(-$N100/30)+1)+(INT(-$N100/30)+1--$N100/30)*SUMIFS(78:78,$1:$1,FJ$1+INT(-$N100/30))))</f>
        <v>0</v>
      </c>
      <c r="FK100" s="40">
        <f>IF(FK$7="",0,IF(FK$1=MAX($1:$1),$R78-SUM($T100:FJ100),IF(FK$1=1,SUMIFS(78:78,$1:$1,"&gt;="&amp;1,$1:$1,"&lt;="&amp;INT(-$N100/30))+(-$N100/30-INT(-$N100/30))*SUMIFS(78:78,$1:$1,INT(-$N100/30)+1),0)+(-$N100/30-INT(-$N100/30))*SUMIFS(78:78,$1:$1,FK$1+INT(-$N100/30)+1)+(INT(-$N100/30)+1--$N100/30)*SUMIFS(78:78,$1:$1,FK$1+INT(-$N100/30))))</f>
        <v>0</v>
      </c>
      <c r="FL100" s="40">
        <f>IF(FL$7="",0,IF(FL$1=MAX($1:$1),$R78-SUM($T100:FK100),IF(FL$1=1,SUMIFS(78:78,$1:$1,"&gt;="&amp;1,$1:$1,"&lt;="&amp;INT(-$N100/30))+(-$N100/30-INT(-$N100/30))*SUMIFS(78:78,$1:$1,INT(-$N100/30)+1),0)+(-$N100/30-INT(-$N100/30))*SUMIFS(78:78,$1:$1,FL$1+INT(-$N100/30)+1)+(INT(-$N100/30)+1--$N100/30)*SUMIFS(78:78,$1:$1,FL$1+INT(-$N100/30))))</f>
        <v>0</v>
      </c>
      <c r="FM100" s="40">
        <f>IF(FM$7="",0,IF(FM$1=MAX($1:$1),$R78-SUM($T100:FL100),IF(FM$1=1,SUMIFS(78:78,$1:$1,"&gt;="&amp;1,$1:$1,"&lt;="&amp;INT(-$N100/30))+(-$N100/30-INT(-$N100/30))*SUMIFS(78:78,$1:$1,INT(-$N100/30)+1),0)+(-$N100/30-INT(-$N100/30))*SUMIFS(78:78,$1:$1,FM$1+INT(-$N100/30)+1)+(INT(-$N100/30)+1--$N100/30)*SUMIFS(78:78,$1:$1,FM$1+INT(-$N100/30))))</f>
        <v>0</v>
      </c>
      <c r="FN100" s="40">
        <f>IF(FN$7="",0,IF(FN$1=MAX($1:$1),$R78-SUM($T100:FM100),IF(FN$1=1,SUMIFS(78:78,$1:$1,"&gt;="&amp;1,$1:$1,"&lt;="&amp;INT(-$N100/30))+(-$N100/30-INT(-$N100/30))*SUMIFS(78:78,$1:$1,INT(-$N100/30)+1),0)+(-$N100/30-INT(-$N100/30))*SUMIFS(78:78,$1:$1,FN$1+INT(-$N100/30)+1)+(INT(-$N100/30)+1--$N100/30)*SUMIFS(78:78,$1:$1,FN$1+INT(-$N100/30))))</f>
        <v>0</v>
      </c>
      <c r="FO100" s="40">
        <f>IF(FO$7="",0,IF(FO$1=MAX($1:$1),$R78-SUM($T100:FN100),IF(FO$1=1,SUMIFS(78:78,$1:$1,"&gt;="&amp;1,$1:$1,"&lt;="&amp;INT(-$N100/30))+(-$N100/30-INT(-$N100/30))*SUMIFS(78:78,$1:$1,INT(-$N100/30)+1),0)+(-$N100/30-INT(-$N100/30))*SUMIFS(78:78,$1:$1,FO$1+INT(-$N100/30)+1)+(INT(-$N100/30)+1--$N100/30)*SUMIFS(78:78,$1:$1,FO$1+INT(-$N100/30))))</f>
        <v>0</v>
      </c>
      <c r="FP100" s="40">
        <f>IF(FP$7="",0,IF(FP$1=MAX($1:$1),$R78-SUM($T100:FO100),IF(FP$1=1,SUMIFS(78:78,$1:$1,"&gt;="&amp;1,$1:$1,"&lt;="&amp;INT(-$N100/30))+(-$N100/30-INT(-$N100/30))*SUMIFS(78:78,$1:$1,INT(-$N100/30)+1),0)+(-$N100/30-INT(-$N100/30))*SUMIFS(78:78,$1:$1,FP$1+INT(-$N100/30)+1)+(INT(-$N100/30)+1--$N100/30)*SUMIFS(78:78,$1:$1,FP$1+INT(-$N100/30))))</f>
        <v>0</v>
      </c>
      <c r="FQ100" s="40">
        <f>IF(FQ$7="",0,IF(FQ$1=MAX($1:$1),$R78-SUM($T100:FP100),IF(FQ$1=1,SUMIFS(78:78,$1:$1,"&gt;="&amp;1,$1:$1,"&lt;="&amp;INT(-$N100/30))+(-$N100/30-INT(-$N100/30))*SUMIFS(78:78,$1:$1,INT(-$N100/30)+1),0)+(-$N100/30-INT(-$N100/30))*SUMIFS(78:78,$1:$1,FQ$1+INT(-$N100/30)+1)+(INT(-$N100/30)+1--$N100/30)*SUMIFS(78:78,$1:$1,FQ$1+INT(-$N100/30))))</f>
        <v>0</v>
      </c>
      <c r="FR100" s="40">
        <f>IF(FR$7="",0,IF(FR$1=MAX($1:$1),$R78-SUM($T100:FQ100),IF(FR$1=1,SUMIFS(78:78,$1:$1,"&gt;="&amp;1,$1:$1,"&lt;="&amp;INT(-$N100/30))+(-$N100/30-INT(-$N100/30))*SUMIFS(78:78,$1:$1,INT(-$N100/30)+1),0)+(-$N100/30-INT(-$N100/30))*SUMIFS(78:78,$1:$1,FR$1+INT(-$N100/30)+1)+(INT(-$N100/30)+1--$N100/30)*SUMIFS(78:78,$1:$1,FR$1+INT(-$N100/30))))</f>
        <v>0</v>
      </c>
      <c r="FS100" s="40">
        <f>IF(FS$7="",0,IF(FS$1=MAX($1:$1),$R78-SUM($T100:FR100),IF(FS$1=1,SUMIFS(78:78,$1:$1,"&gt;="&amp;1,$1:$1,"&lt;="&amp;INT(-$N100/30))+(-$N100/30-INT(-$N100/30))*SUMIFS(78:78,$1:$1,INT(-$N100/30)+1),0)+(-$N100/30-INT(-$N100/30))*SUMIFS(78:78,$1:$1,FS$1+INT(-$N100/30)+1)+(INT(-$N100/30)+1--$N100/30)*SUMIFS(78:78,$1:$1,FS$1+INT(-$N100/30))))</f>
        <v>0</v>
      </c>
      <c r="FT100" s="40">
        <f>IF(FT$7="",0,IF(FT$1=MAX($1:$1),$R78-SUM($T100:FS100),IF(FT$1=1,SUMIFS(78:78,$1:$1,"&gt;="&amp;1,$1:$1,"&lt;="&amp;INT(-$N100/30))+(-$N100/30-INT(-$N100/30))*SUMIFS(78:78,$1:$1,INT(-$N100/30)+1),0)+(-$N100/30-INT(-$N100/30))*SUMIFS(78:78,$1:$1,FT$1+INT(-$N100/30)+1)+(INT(-$N100/30)+1--$N100/30)*SUMIFS(78:78,$1:$1,FT$1+INT(-$N100/30))))</f>
        <v>0</v>
      </c>
      <c r="FU100" s="40">
        <f>IF(FU$7="",0,IF(FU$1=MAX($1:$1),$R78-SUM($T100:FT100),IF(FU$1=1,SUMIFS(78:78,$1:$1,"&gt;="&amp;1,$1:$1,"&lt;="&amp;INT(-$N100/30))+(-$N100/30-INT(-$N100/30))*SUMIFS(78:78,$1:$1,INT(-$N100/30)+1),0)+(-$N100/30-INT(-$N100/30))*SUMIFS(78:78,$1:$1,FU$1+INT(-$N100/30)+1)+(INT(-$N100/30)+1--$N100/30)*SUMIFS(78:78,$1:$1,FU$1+INT(-$N100/30))))</f>
        <v>0</v>
      </c>
      <c r="FV100" s="40">
        <f>IF(FV$7="",0,IF(FV$1=MAX($1:$1),$R78-SUM($T100:FU100),IF(FV$1=1,SUMIFS(78:78,$1:$1,"&gt;="&amp;1,$1:$1,"&lt;="&amp;INT(-$N100/30))+(-$N100/30-INT(-$N100/30))*SUMIFS(78:78,$1:$1,INT(-$N100/30)+1),0)+(-$N100/30-INT(-$N100/30))*SUMIFS(78:78,$1:$1,FV$1+INT(-$N100/30)+1)+(INT(-$N100/30)+1--$N100/30)*SUMIFS(78:78,$1:$1,FV$1+INT(-$N100/30))))</f>
        <v>0</v>
      </c>
      <c r="FW100" s="40">
        <f>IF(FW$7="",0,IF(FW$1=MAX($1:$1),$R78-SUM($T100:FV100),IF(FW$1=1,SUMIFS(78:78,$1:$1,"&gt;="&amp;1,$1:$1,"&lt;="&amp;INT(-$N100/30))+(-$N100/30-INT(-$N100/30))*SUMIFS(78:78,$1:$1,INT(-$N100/30)+1),0)+(-$N100/30-INT(-$N100/30))*SUMIFS(78:78,$1:$1,FW$1+INT(-$N100/30)+1)+(INT(-$N100/30)+1--$N100/30)*SUMIFS(78:78,$1:$1,FW$1+INT(-$N100/30))))</f>
        <v>0</v>
      </c>
      <c r="FX100" s="40">
        <f>IF(FX$7="",0,IF(FX$1=MAX($1:$1),$R78-SUM($T100:FW100),IF(FX$1=1,SUMIFS(78:78,$1:$1,"&gt;="&amp;1,$1:$1,"&lt;="&amp;INT(-$N100/30))+(-$N100/30-INT(-$N100/30))*SUMIFS(78:78,$1:$1,INT(-$N100/30)+1),0)+(-$N100/30-INT(-$N100/30))*SUMIFS(78:78,$1:$1,FX$1+INT(-$N100/30)+1)+(INT(-$N100/30)+1--$N100/30)*SUMIFS(78:78,$1:$1,FX$1+INT(-$N100/30))))</f>
        <v>0</v>
      </c>
      <c r="FY100" s="40">
        <f>IF(FY$7="",0,IF(FY$1=MAX($1:$1),$R78-SUM($T100:FX100),IF(FY$1=1,SUMIFS(78:78,$1:$1,"&gt;="&amp;1,$1:$1,"&lt;="&amp;INT(-$N100/30))+(-$N100/30-INT(-$N100/30))*SUMIFS(78:78,$1:$1,INT(-$N100/30)+1),0)+(-$N100/30-INT(-$N100/30))*SUMIFS(78:78,$1:$1,FY$1+INT(-$N100/30)+1)+(INT(-$N100/30)+1--$N100/30)*SUMIFS(78:78,$1:$1,FY$1+INT(-$N100/30))))</f>
        <v>0</v>
      </c>
      <c r="FZ100" s="40">
        <f>IF(FZ$7="",0,IF(FZ$1=MAX($1:$1),$R78-SUM($T100:FY100),IF(FZ$1=1,SUMIFS(78:78,$1:$1,"&gt;="&amp;1,$1:$1,"&lt;="&amp;INT(-$N100/30))+(-$N100/30-INT(-$N100/30))*SUMIFS(78:78,$1:$1,INT(-$N100/30)+1),0)+(-$N100/30-INT(-$N100/30))*SUMIFS(78:78,$1:$1,FZ$1+INT(-$N100/30)+1)+(INT(-$N100/30)+1--$N100/30)*SUMIFS(78:78,$1:$1,FZ$1+INT(-$N100/30))))</f>
        <v>0</v>
      </c>
      <c r="GA100" s="40">
        <f>IF(GA$7="",0,IF(GA$1=MAX($1:$1),$R78-SUM($T100:FZ100),IF(GA$1=1,SUMIFS(78:78,$1:$1,"&gt;="&amp;1,$1:$1,"&lt;="&amp;INT(-$N100/30))+(-$N100/30-INT(-$N100/30))*SUMIFS(78:78,$1:$1,INT(-$N100/30)+1),0)+(-$N100/30-INT(-$N100/30))*SUMIFS(78:78,$1:$1,GA$1+INT(-$N100/30)+1)+(INT(-$N100/30)+1--$N100/30)*SUMIFS(78:78,$1:$1,GA$1+INT(-$N100/30))))</f>
        <v>0</v>
      </c>
      <c r="GB100" s="40">
        <f>IF(GB$7="",0,IF(GB$1=MAX($1:$1),$R78-SUM($T100:GA100),IF(GB$1=1,SUMIFS(78:78,$1:$1,"&gt;="&amp;1,$1:$1,"&lt;="&amp;INT(-$N100/30))+(-$N100/30-INT(-$N100/30))*SUMIFS(78:78,$1:$1,INT(-$N100/30)+1),0)+(-$N100/30-INT(-$N100/30))*SUMIFS(78:78,$1:$1,GB$1+INT(-$N100/30)+1)+(INT(-$N100/30)+1--$N100/30)*SUMIFS(78:78,$1:$1,GB$1+INT(-$N100/30))))</f>
        <v>0</v>
      </c>
      <c r="GC100" s="40">
        <f>IF(GC$7="",0,IF(GC$1=MAX($1:$1),$R78-SUM($T100:GB100),IF(GC$1=1,SUMIFS(78:78,$1:$1,"&gt;="&amp;1,$1:$1,"&lt;="&amp;INT(-$N100/30))+(-$N100/30-INT(-$N100/30))*SUMIFS(78:78,$1:$1,INT(-$N100/30)+1),0)+(-$N100/30-INT(-$N100/30))*SUMIFS(78:78,$1:$1,GC$1+INT(-$N100/30)+1)+(INT(-$N100/30)+1--$N100/30)*SUMIFS(78:78,$1:$1,GC$1+INT(-$N100/30))))</f>
        <v>0</v>
      </c>
      <c r="GD100" s="40">
        <f>IF(GD$7="",0,IF(GD$1=MAX($1:$1),$R78-SUM($T100:GC100),IF(GD$1=1,SUMIFS(78:78,$1:$1,"&gt;="&amp;1,$1:$1,"&lt;="&amp;INT(-$N100/30))+(-$N100/30-INT(-$N100/30))*SUMIFS(78:78,$1:$1,INT(-$N100/30)+1),0)+(-$N100/30-INT(-$N100/30))*SUMIFS(78:78,$1:$1,GD$1+INT(-$N100/30)+1)+(INT(-$N100/30)+1--$N100/30)*SUMIFS(78:78,$1:$1,GD$1+INT(-$N100/30))))</f>
        <v>0</v>
      </c>
      <c r="GE100" s="40">
        <f>IF(GE$7="",0,IF(GE$1=MAX($1:$1),$R78-SUM($T100:GD100),IF(GE$1=1,SUMIFS(78:78,$1:$1,"&gt;="&amp;1,$1:$1,"&lt;="&amp;INT(-$N100/30))+(-$N100/30-INT(-$N100/30))*SUMIFS(78:78,$1:$1,INT(-$N100/30)+1),0)+(-$N100/30-INT(-$N100/30))*SUMIFS(78:78,$1:$1,GE$1+INT(-$N100/30)+1)+(INT(-$N100/30)+1--$N100/30)*SUMIFS(78:78,$1:$1,GE$1+INT(-$N100/30))))</f>
        <v>0</v>
      </c>
      <c r="GF100" s="40">
        <f>IF(GF$7="",0,IF(GF$1=MAX($1:$1),$R78-SUM($T100:GE100),IF(GF$1=1,SUMIFS(78:78,$1:$1,"&gt;="&amp;1,$1:$1,"&lt;="&amp;INT(-$N100/30))+(-$N100/30-INT(-$N100/30))*SUMIFS(78:78,$1:$1,INT(-$N100/30)+1),0)+(-$N100/30-INT(-$N100/30))*SUMIFS(78:78,$1:$1,GF$1+INT(-$N100/30)+1)+(INT(-$N100/30)+1--$N100/30)*SUMIFS(78:78,$1:$1,GF$1+INT(-$N100/30))))</f>
        <v>0</v>
      </c>
      <c r="GG100" s="40">
        <f>IF(GG$7="",0,IF(GG$1=MAX($1:$1),$R78-SUM($T100:GF100),IF(GG$1=1,SUMIFS(78:78,$1:$1,"&gt;="&amp;1,$1:$1,"&lt;="&amp;INT(-$N100/30))+(-$N100/30-INT(-$N100/30))*SUMIFS(78:78,$1:$1,INT(-$N100/30)+1),0)+(-$N100/30-INT(-$N100/30))*SUMIFS(78:78,$1:$1,GG$1+INT(-$N100/30)+1)+(INT(-$N100/30)+1--$N100/30)*SUMIFS(78:78,$1:$1,GG$1+INT(-$N100/30))))</f>
        <v>0</v>
      </c>
      <c r="GH100" s="40">
        <f>IF(GH$7="",0,IF(GH$1=MAX($1:$1),$R78-SUM($T100:GG100),IF(GH$1=1,SUMIFS(78:78,$1:$1,"&gt;="&amp;1,$1:$1,"&lt;="&amp;INT(-$N100/30))+(-$N100/30-INT(-$N100/30))*SUMIFS(78:78,$1:$1,INT(-$N100/30)+1),0)+(-$N100/30-INT(-$N100/30))*SUMIFS(78:78,$1:$1,GH$1+INT(-$N100/30)+1)+(INT(-$N100/30)+1--$N100/30)*SUMIFS(78:78,$1:$1,GH$1+INT(-$N100/30))))</f>
        <v>0</v>
      </c>
      <c r="GI100" s="40">
        <f>IF(GI$7="",0,IF(GI$1=MAX($1:$1),$R78-SUM($T100:GH100),IF(GI$1=1,SUMIFS(78:78,$1:$1,"&gt;="&amp;1,$1:$1,"&lt;="&amp;INT(-$N100/30))+(-$N100/30-INT(-$N100/30))*SUMIFS(78:78,$1:$1,INT(-$N100/30)+1),0)+(-$N100/30-INT(-$N100/30))*SUMIFS(78:78,$1:$1,GI$1+INT(-$N100/30)+1)+(INT(-$N100/30)+1--$N100/30)*SUMIFS(78:78,$1:$1,GI$1+INT(-$N100/30))))</f>
        <v>0</v>
      </c>
      <c r="GJ100" s="40">
        <f>IF(GJ$7="",0,IF(GJ$1=MAX($1:$1),$R78-SUM($T100:GI100),IF(GJ$1=1,SUMIFS(78:78,$1:$1,"&gt;="&amp;1,$1:$1,"&lt;="&amp;INT(-$N100/30))+(-$N100/30-INT(-$N100/30))*SUMIFS(78:78,$1:$1,INT(-$N100/30)+1),0)+(-$N100/30-INT(-$N100/30))*SUMIFS(78:78,$1:$1,GJ$1+INT(-$N100/30)+1)+(INT(-$N100/30)+1--$N100/30)*SUMIFS(78:78,$1:$1,GJ$1+INT(-$N100/30))))</f>
        <v>0</v>
      </c>
      <c r="GK100" s="40">
        <f>IF(GK$7="",0,IF(GK$1=MAX($1:$1),$R78-SUM($T100:GJ100),IF(GK$1=1,SUMIFS(78:78,$1:$1,"&gt;="&amp;1,$1:$1,"&lt;="&amp;INT(-$N100/30))+(-$N100/30-INT(-$N100/30))*SUMIFS(78:78,$1:$1,INT(-$N100/30)+1),0)+(-$N100/30-INT(-$N100/30))*SUMIFS(78:78,$1:$1,GK$1+INT(-$N100/30)+1)+(INT(-$N100/30)+1--$N100/30)*SUMIFS(78:78,$1:$1,GK$1+INT(-$N100/30))))</f>
        <v>0</v>
      </c>
      <c r="GL100" s="40">
        <f>IF(GL$7="",0,IF(GL$1=MAX($1:$1),$R78-SUM($T100:GK100),IF(GL$1=1,SUMIFS(78:78,$1:$1,"&gt;="&amp;1,$1:$1,"&lt;="&amp;INT(-$N100/30))+(-$N100/30-INT(-$N100/30))*SUMIFS(78:78,$1:$1,INT(-$N100/30)+1),0)+(-$N100/30-INT(-$N100/30))*SUMIFS(78:78,$1:$1,GL$1+INT(-$N100/30)+1)+(INT(-$N100/30)+1--$N100/30)*SUMIFS(78:78,$1:$1,GL$1+INT(-$N100/30))))</f>
        <v>0</v>
      </c>
      <c r="GM100" s="40">
        <f>IF(GM$7="",0,IF(GM$1=MAX($1:$1),$R78-SUM($T100:GL100),IF(GM$1=1,SUMIFS(78:78,$1:$1,"&gt;="&amp;1,$1:$1,"&lt;="&amp;INT(-$N100/30))+(-$N100/30-INT(-$N100/30))*SUMIFS(78:78,$1:$1,INT(-$N100/30)+1),0)+(-$N100/30-INT(-$N100/30))*SUMIFS(78:78,$1:$1,GM$1+INT(-$N100/30)+1)+(INT(-$N100/30)+1--$N100/30)*SUMIFS(78:78,$1:$1,GM$1+INT(-$N100/30))))</f>
        <v>0</v>
      </c>
      <c r="GN100" s="40">
        <f>IF(GN$7="",0,IF(GN$1=MAX($1:$1),$R78-SUM($T100:GM100),IF(GN$1=1,SUMIFS(78:78,$1:$1,"&gt;="&amp;1,$1:$1,"&lt;="&amp;INT(-$N100/30))+(-$N100/30-INT(-$N100/30))*SUMIFS(78:78,$1:$1,INT(-$N100/30)+1),0)+(-$N100/30-INT(-$N100/30))*SUMIFS(78:78,$1:$1,GN$1+INT(-$N100/30)+1)+(INT(-$N100/30)+1--$N100/30)*SUMIFS(78:78,$1:$1,GN$1+INT(-$N100/30))))</f>
        <v>0</v>
      </c>
      <c r="GO100" s="40">
        <f>IF(GO$7="",0,IF(GO$1=MAX($1:$1),$R78-SUM($T100:GN100),IF(GO$1=1,SUMIFS(78:78,$1:$1,"&gt;="&amp;1,$1:$1,"&lt;="&amp;INT(-$N100/30))+(-$N100/30-INT(-$N100/30))*SUMIFS(78:78,$1:$1,INT(-$N100/30)+1),0)+(-$N100/30-INT(-$N100/30))*SUMIFS(78:78,$1:$1,GO$1+INT(-$N100/30)+1)+(INT(-$N100/30)+1--$N100/30)*SUMIFS(78:78,$1:$1,GO$1+INT(-$N100/30))))</f>
        <v>0</v>
      </c>
      <c r="GP100" s="40">
        <f>IF(GP$7="",0,IF(GP$1=MAX($1:$1),$R78-SUM($T100:GO100),IF(GP$1=1,SUMIFS(78:78,$1:$1,"&gt;="&amp;1,$1:$1,"&lt;="&amp;INT(-$N100/30))+(-$N100/30-INT(-$N100/30))*SUMIFS(78:78,$1:$1,INT(-$N100/30)+1),0)+(-$N100/30-INT(-$N100/30))*SUMIFS(78:78,$1:$1,GP$1+INT(-$N100/30)+1)+(INT(-$N100/30)+1--$N100/30)*SUMIFS(78:78,$1:$1,GP$1+INT(-$N100/30))))</f>
        <v>0</v>
      </c>
      <c r="GQ100" s="40">
        <f>IF(GQ$7="",0,IF(GQ$1=MAX($1:$1),$R78-SUM($T100:GP100),IF(GQ$1=1,SUMIFS(78:78,$1:$1,"&gt;="&amp;1,$1:$1,"&lt;="&amp;INT(-$N100/30))+(-$N100/30-INT(-$N100/30))*SUMIFS(78:78,$1:$1,INT(-$N100/30)+1),0)+(-$N100/30-INT(-$N100/30))*SUMIFS(78:78,$1:$1,GQ$1+INT(-$N100/30)+1)+(INT(-$N100/30)+1--$N100/30)*SUMIFS(78:78,$1:$1,GQ$1+INT(-$N100/30))))</f>
        <v>0</v>
      </c>
      <c r="GR100" s="40">
        <f>IF(GR$7="",0,IF(GR$1=MAX($1:$1),$R78-SUM($T100:GQ100),IF(GR$1=1,SUMIFS(78:78,$1:$1,"&gt;="&amp;1,$1:$1,"&lt;="&amp;INT(-$N100/30))+(-$N100/30-INT(-$N100/30))*SUMIFS(78:78,$1:$1,INT(-$N100/30)+1),0)+(-$N100/30-INT(-$N100/30))*SUMIFS(78:78,$1:$1,GR$1+INT(-$N100/30)+1)+(INT(-$N100/30)+1--$N100/30)*SUMIFS(78:78,$1:$1,GR$1+INT(-$N100/30))))</f>
        <v>0</v>
      </c>
      <c r="GS100" s="40">
        <f>IF(GS$7="",0,IF(GS$1=MAX($1:$1),$R78-SUM($T100:GR100),IF(GS$1=1,SUMIFS(78:78,$1:$1,"&gt;="&amp;1,$1:$1,"&lt;="&amp;INT(-$N100/30))+(-$N100/30-INT(-$N100/30))*SUMIFS(78:78,$1:$1,INT(-$N100/30)+1),0)+(-$N100/30-INT(-$N100/30))*SUMIFS(78:78,$1:$1,GS$1+INT(-$N100/30)+1)+(INT(-$N100/30)+1--$N100/30)*SUMIFS(78:78,$1:$1,GS$1+INT(-$N100/30))))</f>
        <v>0</v>
      </c>
      <c r="GT100" s="40">
        <f>IF(GT$7="",0,IF(GT$1=MAX($1:$1),$R78-SUM($T100:GS100),IF(GT$1=1,SUMIFS(78:78,$1:$1,"&gt;="&amp;1,$1:$1,"&lt;="&amp;INT(-$N100/30))+(-$N100/30-INT(-$N100/30))*SUMIFS(78:78,$1:$1,INT(-$N100/30)+1),0)+(-$N100/30-INT(-$N100/30))*SUMIFS(78:78,$1:$1,GT$1+INT(-$N100/30)+1)+(INT(-$N100/30)+1--$N100/30)*SUMIFS(78:78,$1:$1,GT$1+INT(-$N100/30))))</f>
        <v>0</v>
      </c>
      <c r="GU100" s="40">
        <f>IF(GU$7="",0,IF(GU$1=MAX($1:$1),$R78-SUM($T100:GT100),IF(GU$1=1,SUMIFS(78:78,$1:$1,"&gt;="&amp;1,$1:$1,"&lt;="&amp;INT(-$N100/30))+(-$N100/30-INT(-$N100/30))*SUMIFS(78:78,$1:$1,INT(-$N100/30)+1),0)+(-$N100/30-INT(-$N100/30))*SUMIFS(78:78,$1:$1,GU$1+INT(-$N100/30)+1)+(INT(-$N100/30)+1--$N100/30)*SUMIFS(78:78,$1:$1,GU$1+INT(-$N100/30))))</f>
        <v>0</v>
      </c>
      <c r="GV100" s="40">
        <f>IF(GV$7="",0,IF(GV$1=MAX($1:$1),$R78-SUM($T100:GU100),IF(GV$1=1,SUMIFS(78:78,$1:$1,"&gt;="&amp;1,$1:$1,"&lt;="&amp;INT(-$N100/30))+(-$N100/30-INT(-$N100/30))*SUMIFS(78:78,$1:$1,INT(-$N100/30)+1),0)+(-$N100/30-INT(-$N100/30))*SUMIFS(78:78,$1:$1,GV$1+INT(-$N100/30)+1)+(INT(-$N100/30)+1--$N100/30)*SUMIFS(78:78,$1:$1,GV$1+INT(-$N100/30))))</f>
        <v>0</v>
      </c>
      <c r="GW100" s="40">
        <f>IF(GW$7="",0,IF(GW$1=MAX($1:$1),$R78-SUM($T100:GV100),IF(GW$1=1,SUMIFS(78:78,$1:$1,"&gt;="&amp;1,$1:$1,"&lt;="&amp;INT(-$N100/30))+(-$N100/30-INT(-$N100/30))*SUMIFS(78:78,$1:$1,INT(-$N100/30)+1),0)+(-$N100/30-INT(-$N100/30))*SUMIFS(78:78,$1:$1,GW$1+INT(-$N100/30)+1)+(INT(-$N100/30)+1--$N100/30)*SUMIFS(78:78,$1:$1,GW$1+INT(-$N100/30))))</f>
        <v>0</v>
      </c>
      <c r="GX100" s="40">
        <f>IF(GX$7="",0,IF(GX$1=MAX($1:$1),$R78-SUM($T100:GW100),IF(GX$1=1,SUMIFS(78:78,$1:$1,"&gt;="&amp;1,$1:$1,"&lt;="&amp;INT(-$N100/30))+(-$N100/30-INT(-$N100/30))*SUMIFS(78:78,$1:$1,INT(-$N100/30)+1),0)+(-$N100/30-INT(-$N100/30))*SUMIFS(78:78,$1:$1,GX$1+INT(-$N100/30)+1)+(INT(-$N100/30)+1--$N100/30)*SUMIFS(78:78,$1:$1,GX$1+INT(-$N100/30))))</f>
        <v>0</v>
      </c>
      <c r="GY100" s="40">
        <f>IF(GY$7="",0,IF(GY$1=MAX($1:$1),$R78-SUM($T100:GX100),IF(GY$1=1,SUMIFS(78:78,$1:$1,"&gt;="&amp;1,$1:$1,"&lt;="&amp;INT(-$N100/30))+(-$N100/30-INT(-$N100/30))*SUMIFS(78:78,$1:$1,INT(-$N100/30)+1),0)+(-$N100/30-INT(-$N100/30))*SUMIFS(78:78,$1:$1,GY$1+INT(-$N100/30)+1)+(INT(-$N100/30)+1--$N100/30)*SUMIFS(78:78,$1:$1,GY$1+INT(-$N100/30))))</f>
        <v>0</v>
      </c>
      <c r="GZ100" s="40">
        <f>IF(GZ$7="",0,IF(GZ$1=MAX($1:$1),$R78-SUM($T100:GY100),IF(GZ$1=1,SUMIFS(78:78,$1:$1,"&gt;="&amp;1,$1:$1,"&lt;="&amp;INT(-$N100/30))+(-$N100/30-INT(-$N100/30))*SUMIFS(78:78,$1:$1,INT(-$N100/30)+1),0)+(-$N100/30-INT(-$N100/30))*SUMIFS(78:78,$1:$1,GZ$1+INT(-$N100/30)+1)+(INT(-$N100/30)+1--$N100/30)*SUMIFS(78:78,$1:$1,GZ$1+INT(-$N100/30))))</f>
        <v>0</v>
      </c>
      <c r="HA100" s="40">
        <f>IF(HA$7="",0,IF(HA$1=MAX($1:$1),$R78-SUM($T100:GZ100),IF(HA$1=1,SUMIFS(78:78,$1:$1,"&gt;="&amp;1,$1:$1,"&lt;="&amp;INT(-$N100/30))+(-$N100/30-INT(-$N100/30))*SUMIFS(78:78,$1:$1,INT(-$N100/30)+1),0)+(-$N100/30-INT(-$N100/30))*SUMIFS(78:78,$1:$1,HA$1+INT(-$N100/30)+1)+(INT(-$N100/30)+1--$N100/30)*SUMIFS(78:78,$1:$1,HA$1+INT(-$N100/30))))</f>
        <v>0</v>
      </c>
      <c r="HB100" s="40">
        <f>IF(HB$7="",0,IF(HB$1=MAX($1:$1),$R78-SUM($T100:HA100),IF(HB$1=1,SUMIFS(78:78,$1:$1,"&gt;="&amp;1,$1:$1,"&lt;="&amp;INT(-$N100/30))+(-$N100/30-INT(-$N100/30))*SUMIFS(78:78,$1:$1,INT(-$N100/30)+1),0)+(-$N100/30-INT(-$N100/30))*SUMIFS(78:78,$1:$1,HB$1+INT(-$N100/30)+1)+(INT(-$N100/30)+1--$N100/30)*SUMIFS(78:78,$1:$1,HB$1+INT(-$N100/30))))</f>
        <v>0</v>
      </c>
      <c r="HC100" s="40">
        <f>IF(HC$7="",0,IF(HC$1=MAX($1:$1),$R78-SUM($T100:HB100),IF(HC$1=1,SUMIFS(78:78,$1:$1,"&gt;="&amp;1,$1:$1,"&lt;="&amp;INT(-$N100/30))+(-$N100/30-INT(-$N100/30))*SUMIFS(78:78,$1:$1,INT(-$N100/30)+1),0)+(-$N100/30-INT(-$N100/30))*SUMIFS(78:78,$1:$1,HC$1+INT(-$N100/30)+1)+(INT(-$N100/30)+1--$N100/30)*SUMIFS(78:78,$1:$1,HC$1+INT(-$N100/30))))</f>
        <v>0</v>
      </c>
      <c r="HD100" s="40">
        <f>IF(HD$7="",0,IF(HD$1=MAX($1:$1),$R78-SUM($T100:HC100),IF(HD$1=1,SUMIFS(78:78,$1:$1,"&gt;="&amp;1,$1:$1,"&lt;="&amp;INT(-$N100/30))+(-$N100/30-INT(-$N100/30))*SUMIFS(78:78,$1:$1,INT(-$N100/30)+1),0)+(-$N100/30-INT(-$N100/30))*SUMIFS(78:78,$1:$1,HD$1+INT(-$N100/30)+1)+(INT(-$N100/30)+1--$N100/30)*SUMIFS(78:78,$1:$1,HD$1+INT(-$N100/30))))</f>
        <v>0</v>
      </c>
      <c r="HE100" s="40">
        <f>IF(HE$7="",0,IF(HE$1=MAX($1:$1),$R78-SUM($T100:HD100),IF(HE$1=1,SUMIFS(78:78,$1:$1,"&gt;="&amp;1,$1:$1,"&lt;="&amp;INT(-$N100/30))+(-$N100/30-INT(-$N100/30))*SUMIFS(78:78,$1:$1,INT(-$N100/30)+1),0)+(-$N100/30-INT(-$N100/30))*SUMIFS(78:78,$1:$1,HE$1+INT(-$N100/30)+1)+(INT(-$N100/30)+1--$N100/30)*SUMIFS(78:78,$1:$1,HE$1+INT(-$N100/30))))</f>
        <v>0</v>
      </c>
      <c r="HF100" s="40">
        <f>IF(HF$7="",0,IF(HF$1=MAX($1:$1),$R78-SUM($T100:HE100),IF(HF$1=1,SUMIFS(78:78,$1:$1,"&gt;="&amp;1,$1:$1,"&lt;="&amp;INT(-$N100/30))+(-$N100/30-INT(-$N100/30))*SUMIFS(78:78,$1:$1,INT(-$N100/30)+1),0)+(-$N100/30-INT(-$N100/30))*SUMIFS(78:78,$1:$1,HF$1+INT(-$N100/30)+1)+(INT(-$N100/30)+1--$N100/30)*SUMIFS(78:78,$1:$1,HF$1+INT(-$N100/30))))</f>
        <v>0</v>
      </c>
      <c r="HG100" s="40">
        <f>IF(HG$7="",0,IF(HG$1=MAX($1:$1),$R78-SUM($T100:HF100),IF(HG$1=1,SUMIFS(78:78,$1:$1,"&gt;="&amp;1,$1:$1,"&lt;="&amp;INT(-$N100/30))+(-$N100/30-INT(-$N100/30))*SUMIFS(78:78,$1:$1,INT(-$N100/30)+1),0)+(-$N100/30-INT(-$N100/30))*SUMIFS(78:78,$1:$1,HG$1+INT(-$N100/30)+1)+(INT(-$N100/30)+1--$N100/30)*SUMIFS(78:78,$1:$1,HG$1+INT(-$N100/30))))</f>
        <v>0</v>
      </c>
      <c r="HH100" s="40">
        <f>IF(HH$7="",0,IF(HH$1=MAX($1:$1),$R78-SUM($T100:HG100),IF(HH$1=1,SUMIFS(78:78,$1:$1,"&gt;="&amp;1,$1:$1,"&lt;="&amp;INT(-$N100/30))+(-$N100/30-INT(-$N100/30))*SUMIFS(78:78,$1:$1,INT(-$N100/30)+1),0)+(-$N100/30-INT(-$N100/30))*SUMIFS(78:78,$1:$1,HH$1+INT(-$N100/30)+1)+(INT(-$N100/30)+1--$N100/30)*SUMIFS(78:78,$1:$1,HH$1+INT(-$N100/30))))</f>
        <v>0</v>
      </c>
      <c r="HI100" s="40">
        <f>IF(HI$7="",0,IF(HI$1=MAX($1:$1),$R78-SUM($T100:HH100),IF(HI$1=1,SUMIFS(78:78,$1:$1,"&gt;="&amp;1,$1:$1,"&lt;="&amp;INT(-$N100/30))+(-$N100/30-INT(-$N100/30))*SUMIFS(78:78,$1:$1,INT(-$N100/30)+1),0)+(-$N100/30-INT(-$N100/30))*SUMIFS(78:78,$1:$1,HI$1+INT(-$N100/30)+1)+(INT(-$N100/30)+1--$N100/30)*SUMIFS(78:78,$1:$1,HI$1+INT(-$N100/30))))</f>
        <v>0</v>
      </c>
      <c r="HJ100" s="40">
        <f>IF(HJ$7="",0,IF(HJ$1=MAX($1:$1),$R78-SUM($T100:HI100),IF(HJ$1=1,SUMIFS(78:78,$1:$1,"&gt;="&amp;1,$1:$1,"&lt;="&amp;INT(-$N100/30))+(-$N100/30-INT(-$N100/30))*SUMIFS(78:78,$1:$1,INT(-$N100/30)+1),0)+(-$N100/30-INT(-$N100/30))*SUMIFS(78:78,$1:$1,HJ$1+INT(-$N100/30)+1)+(INT(-$N100/30)+1--$N100/30)*SUMIFS(78:78,$1:$1,HJ$1+INT(-$N100/30))))</f>
        <v>0</v>
      </c>
      <c r="HK100" s="40">
        <f>IF(HK$7="",0,IF(HK$1=MAX($1:$1),$R78-SUM($T100:HJ100),IF(HK$1=1,SUMIFS(78:78,$1:$1,"&gt;="&amp;1,$1:$1,"&lt;="&amp;INT(-$N100/30))+(-$N100/30-INT(-$N100/30))*SUMIFS(78:78,$1:$1,INT(-$N100/30)+1),0)+(-$N100/30-INT(-$N100/30))*SUMIFS(78:78,$1:$1,HK$1+INT(-$N100/30)+1)+(INT(-$N100/30)+1--$N100/30)*SUMIFS(78:78,$1:$1,HK$1+INT(-$N100/30))))</f>
        <v>0</v>
      </c>
      <c r="HL100" s="40">
        <f>IF(HL$7="",0,IF(HL$1=MAX($1:$1),$R78-SUM($T100:HK100),IF(HL$1=1,SUMIFS(78:78,$1:$1,"&gt;="&amp;1,$1:$1,"&lt;="&amp;INT(-$N100/30))+(-$N100/30-INT(-$N100/30))*SUMIFS(78:78,$1:$1,INT(-$N100/30)+1),0)+(-$N100/30-INT(-$N100/30))*SUMIFS(78:78,$1:$1,HL$1+INT(-$N100/30)+1)+(INT(-$N100/30)+1--$N100/30)*SUMIFS(78:78,$1:$1,HL$1+INT(-$N100/30))))</f>
        <v>0</v>
      </c>
      <c r="HM100" s="40">
        <f>IF(HM$7="",0,IF(HM$1=MAX($1:$1),$R78-SUM($T100:HL100),IF(HM$1=1,SUMIFS(78:78,$1:$1,"&gt;="&amp;1,$1:$1,"&lt;="&amp;INT(-$N100/30))+(-$N100/30-INT(-$N100/30))*SUMIFS(78:78,$1:$1,INT(-$N100/30)+1),0)+(-$N100/30-INT(-$N100/30))*SUMIFS(78:78,$1:$1,HM$1+INT(-$N100/30)+1)+(INT(-$N100/30)+1--$N100/30)*SUMIFS(78:78,$1:$1,HM$1+INT(-$N100/30))))</f>
        <v>0</v>
      </c>
      <c r="HN100" s="40">
        <f>IF(HN$7="",0,IF(HN$1=MAX($1:$1),$R78-SUM($T100:HM100),IF(HN$1=1,SUMIFS(78:78,$1:$1,"&gt;="&amp;1,$1:$1,"&lt;="&amp;INT(-$N100/30))+(-$N100/30-INT(-$N100/30))*SUMIFS(78:78,$1:$1,INT(-$N100/30)+1),0)+(-$N100/30-INT(-$N100/30))*SUMIFS(78:78,$1:$1,HN$1+INT(-$N100/30)+1)+(INT(-$N100/30)+1--$N100/30)*SUMIFS(78:78,$1:$1,HN$1+INT(-$N100/30))))</f>
        <v>0</v>
      </c>
      <c r="HO100" s="40">
        <f>IF(HO$7="",0,IF(HO$1=MAX($1:$1),$R78-SUM($T100:HN100),IF(HO$1=1,SUMIFS(78:78,$1:$1,"&gt;="&amp;1,$1:$1,"&lt;="&amp;INT(-$N100/30))+(-$N100/30-INT(-$N100/30))*SUMIFS(78:78,$1:$1,INT(-$N100/30)+1),0)+(-$N100/30-INT(-$N100/30))*SUMIFS(78:78,$1:$1,HO$1+INT(-$N100/30)+1)+(INT(-$N100/30)+1--$N100/30)*SUMIFS(78:78,$1:$1,HO$1+INT(-$N100/30))))</f>
        <v>0</v>
      </c>
      <c r="HP100" s="40">
        <f>IF(HP$7="",0,IF(HP$1=MAX($1:$1),$R78-SUM($T100:HO100),IF(HP$1=1,SUMIFS(78:78,$1:$1,"&gt;="&amp;1,$1:$1,"&lt;="&amp;INT(-$N100/30))+(-$N100/30-INT(-$N100/30))*SUMIFS(78:78,$1:$1,INT(-$N100/30)+1),0)+(-$N100/30-INT(-$N100/30))*SUMIFS(78:78,$1:$1,HP$1+INT(-$N100/30)+1)+(INT(-$N100/30)+1--$N100/30)*SUMIFS(78:78,$1:$1,HP$1+INT(-$N100/30))))</f>
        <v>0</v>
      </c>
      <c r="HQ100" s="40">
        <f>IF(HQ$7="",0,IF(HQ$1=MAX($1:$1),$R78-SUM($T100:HP100),IF(HQ$1=1,SUMIFS(78:78,$1:$1,"&gt;="&amp;1,$1:$1,"&lt;="&amp;INT(-$N100/30))+(-$N100/30-INT(-$N100/30))*SUMIFS(78:78,$1:$1,INT(-$N100/30)+1),0)+(-$N100/30-INT(-$N100/30))*SUMIFS(78:78,$1:$1,HQ$1+INT(-$N100/30)+1)+(INT(-$N100/30)+1--$N100/30)*SUMIFS(78:78,$1:$1,HQ$1+INT(-$N100/30))))</f>
        <v>0</v>
      </c>
      <c r="HR100" s="40">
        <f>IF(HR$7="",0,IF(HR$1=MAX($1:$1),$R78-SUM($T100:HQ100),IF(HR$1=1,SUMIFS(78:78,$1:$1,"&gt;="&amp;1,$1:$1,"&lt;="&amp;INT(-$N100/30))+(-$N100/30-INT(-$N100/30))*SUMIFS(78:78,$1:$1,INT(-$N100/30)+1),0)+(-$N100/30-INT(-$N100/30))*SUMIFS(78:78,$1:$1,HR$1+INT(-$N100/30)+1)+(INT(-$N100/30)+1--$N100/30)*SUMIFS(78:78,$1:$1,HR$1+INT(-$N100/30))))</f>
        <v>0</v>
      </c>
      <c r="HS100" s="40">
        <f>IF(HS$7="",0,IF(HS$1=MAX($1:$1),$R78-SUM($T100:HR100),IF(HS$1=1,SUMIFS(78:78,$1:$1,"&gt;="&amp;1,$1:$1,"&lt;="&amp;INT(-$N100/30))+(-$N100/30-INT(-$N100/30))*SUMIFS(78:78,$1:$1,INT(-$N100/30)+1),0)+(-$N100/30-INT(-$N100/30))*SUMIFS(78:78,$1:$1,HS$1+INT(-$N100/30)+1)+(INT(-$N100/30)+1--$N100/30)*SUMIFS(78:78,$1:$1,HS$1+INT(-$N100/30))))</f>
        <v>0</v>
      </c>
      <c r="HT100" s="40">
        <f>IF(HT$7="",0,IF(HT$1=MAX($1:$1),$R78-SUM($T100:HS100),IF(HT$1=1,SUMIFS(78:78,$1:$1,"&gt;="&amp;1,$1:$1,"&lt;="&amp;INT(-$N100/30))+(-$N100/30-INT(-$N100/30))*SUMIFS(78:78,$1:$1,INT(-$N100/30)+1),0)+(-$N100/30-INT(-$N100/30))*SUMIFS(78:78,$1:$1,HT$1+INT(-$N100/30)+1)+(INT(-$N100/30)+1--$N100/30)*SUMIFS(78:78,$1:$1,HT$1+INT(-$N100/30))))</f>
        <v>0</v>
      </c>
      <c r="HU100" s="40">
        <f>IF(HU$7="",0,IF(HU$1=MAX($1:$1),$R78-SUM($T100:HT100),IF(HU$1=1,SUMIFS(78:78,$1:$1,"&gt;="&amp;1,$1:$1,"&lt;="&amp;INT(-$N100/30))+(-$N100/30-INT(-$N100/30))*SUMIFS(78:78,$1:$1,INT(-$N100/30)+1),0)+(-$N100/30-INT(-$N100/30))*SUMIFS(78:78,$1:$1,HU$1+INT(-$N100/30)+1)+(INT(-$N100/30)+1--$N100/30)*SUMIFS(78:78,$1:$1,HU$1+INT(-$N100/30))))</f>
        <v>0</v>
      </c>
      <c r="HV100" s="40">
        <f>IF(HV$7="",0,IF(HV$1=MAX($1:$1),$R78-SUM($T100:HU100),IF(HV$1=1,SUMIFS(78:78,$1:$1,"&gt;="&amp;1,$1:$1,"&lt;="&amp;INT(-$N100/30))+(-$N100/30-INT(-$N100/30))*SUMIFS(78:78,$1:$1,INT(-$N100/30)+1),0)+(-$N100/30-INT(-$N100/30))*SUMIFS(78:78,$1:$1,HV$1+INT(-$N100/30)+1)+(INT(-$N100/30)+1--$N100/30)*SUMIFS(78:78,$1:$1,HV$1+INT(-$N100/30))))</f>
        <v>0</v>
      </c>
      <c r="HW100" s="40">
        <f>IF(HW$7="",0,IF(HW$1=MAX($1:$1),$R78-SUM($T100:HV100),IF(HW$1=1,SUMIFS(78:78,$1:$1,"&gt;="&amp;1,$1:$1,"&lt;="&amp;INT(-$N100/30))+(-$N100/30-INT(-$N100/30))*SUMIFS(78:78,$1:$1,INT(-$N100/30)+1),0)+(-$N100/30-INT(-$N100/30))*SUMIFS(78:78,$1:$1,HW$1+INT(-$N100/30)+1)+(INT(-$N100/30)+1--$N100/30)*SUMIFS(78:78,$1:$1,HW$1+INT(-$N100/30))))</f>
        <v>0</v>
      </c>
      <c r="HX100" s="40">
        <f>IF(HX$7="",0,IF(HX$1=MAX($1:$1),$R78-SUM($T100:HW100),IF(HX$1=1,SUMIFS(78:78,$1:$1,"&gt;="&amp;1,$1:$1,"&lt;="&amp;INT(-$N100/30))+(-$N100/30-INT(-$N100/30))*SUMIFS(78:78,$1:$1,INT(-$N100/30)+1),0)+(-$N100/30-INT(-$N100/30))*SUMIFS(78:78,$1:$1,HX$1+INT(-$N100/30)+1)+(INT(-$N100/30)+1--$N100/30)*SUMIFS(78:78,$1:$1,HX$1+INT(-$N100/30))))</f>
        <v>0</v>
      </c>
      <c r="HY100" s="40">
        <f>IF(HY$7="",0,IF(HY$1=MAX($1:$1),$R78-SUM($T100:HX100),IF(HY$1=1,SUMIFS(78:78,$1:$1,"&gt;="&amp;1,$1:$1,"&lt;="&amp;INT(-$N100/30))+(-$N100/30-INT(-$N100/30))*SUMIFS(78:78,$1:$1,INT(-$N100/30)+1),0)+(-$N100/30-INT(-$N100/30))*SUMIFS(78:78,$1:$1,HY$1+INT(-$N100/30)+1)+(INT(-$N100/30)+1--$N100/30)*SUMIFS(78:78,$1:$1,HY$1+INT(-$N100/30))))</f>
        <v>0</v>
      </c>
      <c r="HZ100" s="40">
        <f>IF(HZ$7="",0,IF(HZ$1=MAX($1:$1),$R78-SUM($T100:HY100),IF(HZ$1=1,SUMIFS(78:78,$1:$1,"&gt;="&amp;1,$1:$1,"&lt;="&amp;INT(-$N100/30))+(-$N100/30-INT(-$N100/30))*SUMIFS(78:78,$1:$1,INT(-$N100/30)+1),0)+(-$N100/30-INT(-$N100/30))*SUMIFS(78:78,$1:$1,HZ$1+INT(-$N100/30)+1)+(INT(-$N100/30)+1--$N100/30)*SUMIFS(78:78,$1:$1,HZ$1+INT(-$N100/30))))</f>
        <v>0</v>
      </c>
      <c r="IA100" s="40">
        <f>IF(IA$7="",0,IF(IA$1=MAX($1:$1),$R78-SUM($T100:HZ100),IF(IA$1=1,SUMIFS(78:78,$1:$1,"&gt;="&amp;1,$1:$1,"&lt;="&amp;INT(-$N100/30))+(-$N100/30-INT(-$N100/30))*SUMIFS(78:78,$1:$1,INT(-$N100/30)+1),0)+(-$N100/30-INT(-$N100/30))*SUMIFS(78:78,$1:$1,IA$1+INT(-$N100/30)+1)+(INT(-$N100/30)+1--$N100/30)*SUMIFS(78:78,$1:$1,IA$1+INT(-$N100/30))))</f>
        <v>0</v>
      </c>
      <c r="IB100" s="40">
        <f>IF(IB$7="",0,IF(IB$1=MAX($1:$1),$R78-SUM($T100:IA100),IF(IB$1=1,SUMIFS(78:78,$1:$1,"&gt;="&amp;1,$1:$1,"&lt;="&amp;INT(-$N100/30))+(-$N100/30-INT(-$N100/30))*SUMIFS(78:78,$1:$1,INT(-$N100/30)+1),0)+(-$N100/30-INT(-$N100/30))*SUMIFS(78:78,$1:$1,IB$1+INT(-$N100/30)+1)+(INT(-$N100/30)+1--$N100/30)*SUMIFS(78:78,$1:$1,IB$1+INT(-$N100/30))))</f>
        <v>0</v>
      </c>
      <c r="IC100" s="40">
        <f>IF(IC$7="",0,IF(IC$1=MAX($1:$1),$R78-SUM($T100:IB100),IF(IC$1=1,SUMIFS(78:78,$1:$1,"&gt;="&amp;1,$1:$1,"&lt;="&amp;INT(-$N100/30))+(-$N100/30-INT(-$N100/30))*SUMIFS(78:78,$1:$1,INT(-$N100/30)+1),0)+(-$N100/30-INT(-$N100/30))*SUMIFS(78:78,$1:$1,IC$1+INT(-$N100/30)+1)+(INT(-$N100/30)+1--$N100/30)*SUMIFS(78:78,$1:$1,IC$1+INT(-$N100/30))))</f>
        <v>0</v>
      </c>
      <c r="ID100" s="40">
        <f>IF(ID$7="",0,IF(ID$1=MAX($1:$1),$R78-SUM($T100:IC100),IF(ID$1=1,SUMIFS(78:78,$1:$1,"&gt;="&amp;1,$1:$1,"&lt;="&amp;INT(-$N100/30))+(-$N100/30-INT(-$N100/30))*SUMIFS(78:78,$1:$1,INT(-$N100/30)+1),0)+(-$N100/30-INT(-$N100/30))*SUMIFS(78:78,$1:$1,ID$1+INT(-$N100/30)+1)+(INT(-$N100/30)+1--$N100/30)*SUMIFS(78:78,$1:$1,ID$1+INT(-$N100/30))))</f>
        <v>0</v>
      </c>
      <c r="IE100" s="40">
        <f>IF(IE$7="",0,IF(IE$1=MAX($1:$1),$R78-SUM($T100:ID100),IF(IE$1=1,SUMIFS(78:78,$1:$1,"&gt;="&amp;1,$1:$1,"&lt;="&amp;INT(-$N100/30))+(-$N100/30-INT(-$N100/30))*SUMIFS(78:78,$1:$1,INT(-$N100/30)+1),0)+(-$N100/30-INT(-$N100/30))*SUMIFS(78:78,$1:$1,IE$1+INT(-$N100/30)+1)+(INT(-$N100/30)+1--$N100/30)*SUMIFS(78:78,$1:$1,IE$1+INT(-$N100/30))))</f>
        <v>0</v>
      </c>
      <c r="IF100" s="40">
        <f>IF(IF$7="",0,IF(IF$1=MAX($1:$1),$R78-SUM($T100:IE100),IF(IF$1=1,SUMIFS(78:78,$1:$1,"&gt;="&amp;1,$1:$1,"&lt;="&amp;INT(-$N100/30))+(-$N100/30-INT(-$N100/30))*SUMIFS(78:78,$1:$1,INT(-$N100/30)+1),0)+(-$N100/30-INT(-$N100/30))*SUMIFS(78:78,$1:$1,IF$1+INT(-$N100/30)+1)+(INT(-$N100/30)+1--$N100/30)*SUMIFS(78:78,$1:$1,IF$1+INT(-$N100/30))))</f>
        <v>0</v>
      </c>
      <c r="IG100" s="40">
        <f>IF(IG$7="",0,IF(IG$1=MAX($1:$1),$R78-SUM($T100:IF100),IF(IG$1=1,SUMIFS(78:78,$1:$1,"&gt;="&amp;1,$1:$1,"&lt;="&amp;INT(-$N100/30))+(-$N100/30-INT(-$N100/30))*SUMIFS(78:78,$1:$1,INT(-$N100/30)+1),0)+(-$N100/30-INT(-$N100/30))*SUMIFS(78:78,$1:$1,IG$1+INT(-$N100/30)+1)+(INT(-$N100/30)+1--$N100/30)*SUMIFS(78:78,$1:$1,IG$1+INT(-$N100/30))))</f>
        <v>0</v>
      </c>
      <c r="IH100" s="40">
        <f>IF(IH$7="",0,IF(IH$1=MAX($1:$1),$R78-SUM($T100:IG100),IF(IH$1=1,SUMIFS(78:78,$1:$1,"&gt;="&amp;1,$1:$1,"&lt;="&amp;INT(-$N100/30))+(-$N100/30-INT(-$N100/30))*SUMIFS(78:78,$1:$1,INT(-$N100/30)+1),0)+(-$N100/30-INT(-$N100/30))*SUMIFS(78:78,$1:$1,IH$1+INT(-$N100/30)+1)+(INT(-$N100/30)+1--$N100/30)*SUMIFS(78:78,$1:$1,IH$1+INT(-$N100/30))))</f>
        <v>0</v>
      </c>
      <c r="II100" s="40">
        <f>IF(II$7="",0,IF(II$1=MAX($1:$1),$R78-SUM($T100:IH100),IF(II$1=1,SUMIFS(78:78,$1:$1,"&gt;="&amp;1,$1:$1,"&lt;="&amp;INT(-$N100/30))+(-$N100/30-INT(-$N100/30))*SUMIFS(78:78,$1:$1,INT(-$N100/30)+1),0)+(-$N100/30-INT(-$N100/30))*SUMIFS(78:78,$1:$1,II$1+INT(-$N100/30)+1)+(INT(-$N100/30)+1--$N100/30)*SUMIFS(78:78,$1:$1,II$1+INT(-$N100/30))))</f>
        <v>0</v>
      </c>
      <c r="IJ100" s="40">
        <f>IF(IJ$7="",0,IF(IJ$1=MAX($1:$1),$R78-SUM($T100:II100),IF(IJ$1=1,SUMIFS(78:78,$1:$1,"&gt;="&amp;1,$1:$1,"&lt;="&amp;INT(-$N100/30))+(-$N100/30-INT(-$N100/30))*SUMIFS(78:78,$1:$1,INT(-$N100/30)+1),0)+(-$N100/30-INT(-$N100/30))*SUMIFS(78:78,$1:$1,IJ$1+INT(-$N100/30)+1)+(INT(-$N100/30)+1--$N100/30)*SUMIFS(78:78,$1:$1,IJ$1+INT(-$N100/30))))</f>
        <v>0</v>
      </c>
      <c r="IK100" s="40">
        <f>IF(IK$7="",0,IF(IK$1=MAX($1:$1),$R78-SUM($T100:IJ100),IF(IK$1=1,SUMIFS(78:78,$1:$1,"&gt;="&amp;1,$1:$1,"&lt;="&amp;INT(-$N100/30))+(-$N100/30-INT(-$N100/30))*SUMIFS(78:78,$1:$1,INT(-$N100/30)+1),0)+(-$N100/30-INT(-$N100/30))*SUMIFS(78:78,$1:$1,IK$1+INT(-$N100/30)+1)+(INT(-$N100/30)+1--$N100/30)*SUMIFS(78:78,$1:$1,IK$1+INT(-$N100/30))))</f>
        <v>0</v>
      </c>
      <c r="IL100" s="40">
        <f>IF(IL$7="",0,IF(IL$1=MAX($1:$1),$R78-SUM($T100:IK100),IF(IL$1=1,SUMIFS(78:78,$1:$1,"&gt;="&amp;1,$1:$1,"&lt;="&amp;INT(-$N100/30))+(-$N100/30-INT(-$N100/30))*SUMIFS(78:78,$1:$1,INT(-$N100/30)+1),0)+(-$N100/30-INT(-$N100/30))*SUMIFS(78:78,$1:$1,IL$1+INT(-$N100/30)+1)+(INT(-$N100/30)+1--$N100/30)*SUMIFS(78:78,$1:$1,IL$1+INT(-$N100/30))))</f>
        <v>0</v>
      </c>
      <c r="IM100" s="40">
        <f>IF(IM$7="",0,IF(IM$1=MAX($1:$1),$R78-SUM($T100:IL100),IF(IM$1=1,SUMIFS(78:78,$1:$1,"&gt;="&amp;1,$1:$1,"&lt;="&amp;INT(-$N100/30))+(-$N100/30-INT(-$N100/30))*SUMIFS(78:78,$1:$1,INT(-$N100/30)+1),0)+(-$N100/30-INT(-$N100/30))*SUMIFS(78:78,$1:$1,IM$1+INT(-$N100/30)+1)+(INT(-$N100/30)+1--$N100/30)*SUMIFS(78:78,$1:$1,IM$1+INT(-$N100/30))))</f>
        <v>0</v>
      </c>
      <c r="IN100" s="40">
        <f>IF(IN$7="",0,IF(IN$1=MAX($1:$1),$R78-SUM($T100:IM100),IF(IN$1=1,SUMIFS(78:78,$1:$1,"&gt;="&amp;1,$1:$1,"&lt;="&amp;INT(-$N100/30))+(-$N100/30-INT(-$N100/30))*SUMIFS(78:78,$1:$1,INT(-$N100/30)+1),0)+(-$N100/30-INT(-$N100/30))*SUMIFS(78:78,$1:$1,IN$1+INT(-$N100/30)+1)+(INT(-$N100/30)+1--$N100/30)*SUMIFS(78:78,$1:$1,IN$1+INT(-$N100/30))))</f>
        <v>0</v>
      </c>
      <c r="IO100" s="40">
        <f>IF(IO$7="",0,IF(IO$1=MAX($1:$1),$R78-SUM($T100:IN100),IF(IO$1=1,SUMIFS(78:78,$1:$1,"&gt;="&amp;1,$1:$1,"&lt;="&amp;INT(-$N100/30))+(-$N100/30-INT(-$N100/30))*SUMIFS(78:78,$1:$1,INT(-$N100/30)+1),0)+(-$N100/30-INT(-$N100/30))*SUMIFS(78:78,$1:$1,IO$1+INT(-$N100/30)+1)+(INT(-$N100/30)+1--$N100/30)*SUMIFS(78:78,$1:$1,IO$1+INT(-$N100/30))))</f>
        <v>0</v>
      </c>
      <c r="IP100" s="40">
        <f>IF(IP$7="",0,IF(IP$1=MAX($1:$1),$R78-SUM($T100:IO100),IF(IP$1=1,SUMIFS(78:78,$1:$1,"&gt;="&amp;1,$1:$1,"&lt;="&amp;INT(-$N100/30))+(-$N100/30-INT(-$N100/30))*SUMIFS(78:78,$1:$1,INT(-$N100/30)+1),0)+(-$N100/30-INT(-$N100/30))*SUMIFS(78:78,$1:$1,IP$1+INT(-$N100/30)+1)+(INT(-$N100/30)+1--$N100/30)*SUMIFS(78:78,$1:$1,IP$1+INT(-$N100/30))))</f>
        <v>0</v>
      </c>
      <c r="IQ100" s="40">
        <f>IF(IQ$7="",0,IF(IQ$1=MAX($1:$1),$R78-SUM($T100:IP100),IF(IQ$1=1,SUMIFS(78:78,$1:$1,"&gt;="&amp;1,$1:$1,"&lt;="&amp;INT(-$N100/30))+(-$N100/30-INT(-$N100/30))*SUMIFS(78:78,$1:$1,INT(-$N100/30)+1),0)+(-$N100/30-INT(-$N100/30))*SUMIFS(78:78,$1:$1,IQ$1+INT(-$N100/30)+1)+(INT(-$N100/30)+1--$N100/30)*SUMIFS(78:78,$1:$1,IQ$1+INT(-$N100/30))))</f>
        <v>0</v>
      </c>
      <c r="IR100" s="40">
        <f>IF(IR$7="",0,IF(IR$1=MAX($1:$1),$R78-SUM($T100:IQ100),IF(IR$1=1,SUMIFS(78:78,$1:$1,"&gt;="&amp;1,$1:$1,"&lt;="&amp;INT(-$N100/30))+(-$N100/30-INT(-$N100/30))*SUMIFS(78:78,$1:$1,INT(-$N100/30)+1),0)+(-$N100/30-INT(-$N100/30))*SUMIFS(78:78,$1:$1,IR$1+INT(-$N100/30)+1)+(INT(-$N100/30)+1--$N100/30)*SUMIFS(78:78,$1:$1,IR$1+INT(-$N100/30))))</f>
        <v>0</v>
      </c>
      <c r="IS100" s="40">
        <f>IF(IS$7="",0,IF(IS$1=MAX($1:$1),$R78-SUM($T100:IR100),IF(IS$1=1,SUMIFS(78:78,$1:$1,"&gt;="&amp;1,$1:$1,"&lt;="&amp;INT(-$N100/30))+(-$N100/30-INT(-$N100/30))*SUMIFS(78:78,$1:$1,INT(-$N100/30)+1),0)+(-$N100/30-INT(-$N100/30))*SUMIFS(78:78,$1:$1,IS$1+INT(-$N100/30)+1)+(INT(-$N100/30)+1--$N100/30)*SUMIFS(78:78,$1:$1,IS$1+INT(-$N100/30))))</f>
        <v>0</v>
      </c>
      <c r="IT100" s="40">
        <f>IF(IT$7="",0,IF(IT$1=MAX($1:$1),$R78-SUM($T100:IS100),IF(IT$1=1,SUMIFS(78:78,$1:$1,"&gt;="&amp;1,$1:$1,"&lt;="&amp;INT(-$N100/30))+(-$N100/30-INT(-$N100/30))*SUMIFS(78:78,$1:$1,INT(-$N100/30)+1),0)+(-$N100/30-INT(-$N100/30))*SUMIFS(78:78,$1:$1,IT$1+INT(-$N100/30)+1)+(INT(-$N100/30)+1--$N100/30)*SUMIFS(78:78,$1:$1,IT$1+INT(-$N100/30))))</f>
        <v>0</v>
      </c>
      <c r="IU100" s="40">
        <f>IF(IU$7="",0,IF(IU$1=MAX($1:$1),$R78-SUM($T100:IT100),IF(IU$1=1,SUMIFS(78:78,$1:$1,"&gt;="&amp;1,$1:$1,"&lt;="&amp;INT(-$N100/30))+(-$N100/30-INT(-$N100/30))*SUMIFS(78:78,$1:$1,INT(-$N100/30)+1),0)+(-$N100/30-INT(-$N100/30))*SUMIFS(78:78,$1:$1,IU$1+INT(-$N100/30)+1)+(INT(-$N100/30)+1--$N100/30)*SUMIFS(78:78,$1:$1,IU$1+INT(-$N100/30))))</f>
        <v>0</v>
      </c>
      <c r="IV100" s="40">
        <f>IF(IV$7="",0,IF(IV$1=MAX($1:$1),$R78-SUM($T100:IU100),IF(IV$1=1,SUMIFS(78:78,$1:$1,"&gt;="&amp;1,$1:$1,"&lt;="&amp;INT(-$N100/30))+(-$N100/30-INT(-$N100/30))*SUMIFS(78:78,$1:$1,INT(-$N100/30)+1),0)+(-$N100/30-INT(-$N100/30))*SUMIFS(78:78,$1:$1,IV$1+INT(-$N100/30)+1)+(INT(-$N100/30)+1--$N100/30)*SUMIFS(78:78,$1:$1,IV$1+INT(-$N100/30))))</f>
        <v>0</v>
      </c>
      <c r="IW100" s="40">
        <f>IF(IW$7="",0,IF(IW$1=MAX($1:$1),$R78-SUM($T100:IV100),IF(IW$1=1,SUMIFS(78:78,$1:$1,"&gt;="&amp;1,$1:$1,"&lt;="&amp;INT(-$N100/30))+(-$N100/30-INT(-$N100/30))*SUMIFS(78:78,$1:$1,INT(-$N100/30)+1),0)+(-$N100/30-INT(-$N100/30))*SUMIFS(78:78,$1:$1,IW$1+INT(-$N100/30)+1)+(INT(-$N100/30)+1--$N100/30)*SUMIFS(78:78,$1:$1,IW$1+INT(-$N100/30))))</f>
        <v>0</v>
      </c>
      <c r="IX100" s="40">
        <f>IF(IX$7="",0,IF(IX$1=MAX($1:$1),$R78-SUM($T100:IW100),IF(IX$1=1,SUMIFS(78:78,$1:$1,"&gt;="&amp;1,$1:$1,"&lt;="&amp;INT(-$N100/30))+(-$N100/30-INT(-$N100/30))*SUMIFS(78:78,$1:$1,INT(-$N100/30)+1),0)+(-$N100/30-INT(-$N100/30))*SUMIFS(78:78,$1:$1,IX$1+INT(-$N100/30)+1)+(INT(-$N100/30)+1--$N100/30)*SUMIFS(78:78,$1:$1,IX$1+INT(-$N100/30))))</f>
        <v>0</v>
      </c>
      <c r="IY100" s="40">
        <f>IF(IY$7="",0,IF(IY$1=MAX($1:$1),$R78-SUM($T100:IX100),IF(IY$1=1,SUMIFS(78:78,$1:$1,"&gt;="&amp;1,$1:$1,"&lt;="&amp;INT(-$N100/30))+(-$N100/30-INT(-$N100/30))*SUMIFS(78:78,$1:$1,INT(-$N100/30)+1),0)+(-$N100/30-INT(-$N100/30))*SUMIFS(78:78,$1:$1,IY$1+INT(-$N100/30)+1)+(INT(-$N100/30)+1--$N100/30)*SUMIFS(78:78,$1:$1,IY$1+INT(-$N100/30))))</f>
        <v>0</v>
      </c>
      <c r="IZ100" s="40">
        <f>IF(IZ$7="",0,IF(IZ$1=MAX($1:$1),$R78-SUM($T100:IY100),IF(IZ$1=1,SUMIFS(78:78,$1:$1,"&gt;="&amp;1,$1:$1,"&lt;="&amp;INT(-$N100/30))+(-$N100/30-INT(-$N100/30))*SUMIFS(78:78,$1:$1,INT(-$N100/30)+1),0)+(-$N100/30-INT(-$N100/30))*SUMIFS(78:78,$1:$1,IZ$1+INT(-$N100/30)+1)+(INT(-$N100/30)+1--$N100/30)*SUMIFS(78:78,$1:$1,IZ$1+INT(-$N100/30))))</f>
        <v>0</v>
      </c>
      <c r="JA100" s="40">
        <f>IF(JA$7="",0,IF(JA$1=MAX($1:$1),$R78-SUM($T100:IZ100),IF(JA$1=1,SUMIFS(78:78,$1:$1,"&gt;="&amp;1,$1:$1,"&lt;="&amp;INT(-$N100/30))+(-$N100/30-INT(-$N100/30))*SUMIFS(78:78,$1:$1,INT(-$N100/30)+1),0)+(-$N100/30-INT(-$N100/30))*SUMIFS(78:78,$1:$1,JA$1+INT(-$N100/30)+1)+(INT(-$N100/30)+1--$N100/30)*SUMIFS(78:78,$1:$1,JA$1+INT(-$N100/30))))</f>
        <v>0</v>
      </c>
      <c r="JB100" s="40">
        <f>IF(JB$7="",0,IF(JB$1=MAX($1:$1),$R78-SUM($T100:JA100),IF(JB$1=1,SUMIFS(78:78,$1:$1,"&gt;="&amp;1,$1:$1,"&lt;="&amp;INT(-$N100/30))+(-$N100/30-INT(-$N100/30))*SUMIFS(78:78,$1:$1,INT(-$N100/30)+1),0)+(-$N100/30-INT(-$N100/30))*SUMIFS(78:78,$1:$1,JB$1+INT(-$N100/30)+1)+(INT(-$N100/30)+1--$N100/30)*SUMIFS(78:78,$1:$1,JB$1+INT(-$N100/30))))</f>
        <v>0</v>
      </c>
      <c r="JC100" s="40">
        <f>IF(JC$7="",0,IF(JC$1=MAX($1:$1),$R78-SUM($T100:JB100),IF(JC$1=1,SUMIFS(78:78,$1:$1,"&gt;="&amp;1,$1:$1,"&lt;="&amp;INT(-$N100/30))+(-$N100/30-INT(-$N100/30))*SUMIFS(78:78,$1:$1,INT(-$N100/30)+1),0)+(-$N100/30-INT(-$N100/30))*SUMIFS(78:78,$1:$1,JC$1+INT(-$N100/30)+1)+(INT(-$N100/30)+1--$N100/30)*SUMIFS(78:78,$1:$1,JC$1+INT(-$N100/30))))</f>
        <v>0</v>
      </c>
      <c r="JD100" s="40">
        <f>IF(JD$7="",0,IF(JD$1=MAX($1:$1),$R78-SUM($T100:JC100),IF(JD$1=1,SUMIFS(78:78,$1:$1,"&gt;="&amp;1,$1:$1,"&lt;="&amp;INT(-$N100/30))+(-$N100/30-INT(-$N100/30))*SUMIFS(78:78,$1:$1,INT(-$N100/30)+1),0)+(-$N100/30-INT(-$N100/30))*SUMIFS(78:78,$1:$1,JD$1+INT(-$N100/30)+1)+(INT(-$N100/30)+1--$N100/30)*SUMIFS(78:78,$1:$1,JD$1+INT(-$N100/30))))</f>
        <v>0</v>
      </c>
      <c r="JE100" s="40">
        <f>IF(JE$7="",0,IF(JE$1=MAX($1:$1),$R78-SUM($T100:JD100),IF(JE$1=1,SUMIFS(78:78,$1:$1,"&gt;="&amp;1,$1:$1,"&lt;="&amp;INT(-$N100/30))+(-$N100/30-INT(-$N100/30))*SUMIFS(78:78,$1:$1,INT(-$N100/30)+1),0)+(-$N100/30-INT(-$N100/30))*SUMIFS(78:78,$1:$1,JE$1+INT(-$N100/30)+1)+(INT(-$N100/30)+1--$N100/30)*SUMIFS(78:78,$1:$1,JE$1+INT(-$N100/30))))</f>
        <v>0</v>
      </c>
      <c r="JF100" s="40">
        <f>IF(JF$7="",0,IF(JF$1=MAX($1:$1),$R78-SUM($T100:JE100),IF(JF$1=1,SUMIFS(78:78,$1:$1,"&gt;="&amp;1,$1:$1,"&lt;="&amp;INT(-$N100/30))+(-$N100/30-INT(-$N100/30))*SUMIFS(78:78,$1:$1,INT(-$N100/30)+1),0)+(-$N100/30-INT(-$N100/30))*SUMIFS(78:78,$1:$1,JF$1+INT(-$N100/30)+1)+(INT(-$N100/30)+1--$N100/30)*SUMIFS(78:78,$1:$1,JF$1+INT(-$N100/30))))</f>
        <v>0</v>
      </c>
      <c r="JG100" s="40">
        <f>IF(JG$7="",0,IF(JG$1=MAX($1:$1),$R78-SUM($T100:JF100),IF(JG$1=1,SUMIFS(78:78,$1:$1,"&gt;="&amp;1,$1:$1,"&lt;="&amp;INT(-$N100/30))+(-$N100/30-INT(-$N100/30))*SUMIFS(78:78,$1:$1,INT(-$N100/30)+1),0)+(-$N100/30-INT(-$N100/30))*SUMIFS(78:78,$1:$1,JG$1+INT(-$N100/30)+1)+(INT(-$N100/30)+1--$N100/30)*SUMIFS(78:78,$1:$1,JG$1+INT(-$N100/30))))</f>
        <v>0</v>
      </c>
      <c r="JH100" s="40">
        <f>IF(JH$7="",0,IF(JH$1=MAX($1:$1),$R78-SUM($T100:JG100),IF(JH$1=1,SUMIFS(78:78,$1:$1,"&gt;="&amp;1,$1:$1,"&lt;="&amp;INT(-$N100/30))+(-$N100/30-INT(-$N100/30))*SUMIFS(78:78,$1:$1,INT(-$N100/30)+1),0)+(-$N100/30-INT(-$N100/30))*SUMIFS(78:78,$1:$1,JH$1+INT(-$N100/30)+1)+(INT(-$N100/30)+1--$N100/30)*SUMIFS(78:78,$1:$1,JH$1+INT(-$N100/30))))</f>
        <v>0</v>
      </c>
      <c r="JI100" s="40">
        <f>IF(JI$7="",0,IF(JI$1=MAX($1:$1),$R78-SUM($T100:JH100),IF(JI$1=1,SUMIFS(78:78,$1:$1,"&gt;="&amp;1,$1:$1,"&lt;="&amp;INT(-$N100/30))+(-$N100/30-INT(-$N100/30))*SUMIFS(78:78,$1:$1,INT(-$N100/30)+1),0)+(-$N100/30-INT(-$N100/30))*SUMIFS(78:78,$1:$1,JI$1+INT(-$N100/30)+1)+(INT(-$N100/30)+1--$N100/30)*SUMIFS(78:78,$1:$1,JI$1+INT(-$N100/30))))</f>
        <v>0</v>
      </c>
      <c r="JJ100" s="40">
        <f>IF(JJ$7="",0,IF(JJ$1=MAX($1:$1),$R78-SUM($T100:JI100),IF(JJ$1=1,SUMIFS(78:78,$1:$1,"&gt;="&amp;1,$1:$1,"&lt;="&amp;INT(-$N100/30))+(-$N100/30-INT(-$N100/30))*SUMIFS(78:78,$1:$1,INT(-$N100/30)+1),0)+(-$N100/30-INT(-$N100/30))*SUMIFS(78:78,$1:$1,JJ$1+INT(-$N100/30)+1)+(INT(-$N100/30)+1--$N100/30)*SUMIFS(78:78,$1:$1,JJ$1+INT(-$N100/30))))</f>
        <v>0</v>
      </c>
      <c r="JK100" s="40">
        <f>IF(JK$7="",0,IF(JK$1=MAX($1:$1),$R78-SUM($T100:JJ100),IF(JK$1=1,SUMIFS(78:78,$1:$1,"&gt;="&amp;1,$1:$1,"&lt;="&amp;INT(-$N100/30))+(-$N100/30-INT(-$N100/30))*SUMIFS(78:78,$1:$1,INT(-$N100/30)+1),0)+(-$N100/30-INT(-$N100/30))*SUMIFS(78:78,$1:$1,JK$1+INT(-$N100/30)+1)+(INT(-$N100/30)+1--$N100/30)*SUMIFS(78:78,$1:$1,JK$1+INT(-$N100/30))))</f>
        <v>0</v>
      </c>
      <c r="JL100" s="40">
        <f>IF(JL$7="",0,IF(JL$1=MAX($1:$1),$R78-SUM($T100:JK100),IF(JL$1=1,SUMIFS(78:78,$1:$1,"&gt;="&amp;1,$1:$1,"&lt;="&amp;INT(-$N100/30))+(-$N100/30-INT(-$N100/30))*SUMIFS(78:78,$1:$1,INT(-$N100/30)+1),0)+(-$N100/30-INT(-$N100/30))*SUMIFS(78:78,$1:$1,JL$1+INT(-$N100/30)+1)+(INT(-$N100/30)+1--$N100/30)*SUMIFS(78:78,$1:$1,JL$1+INT(-$N100/30))))</f>
        <v>0</v>
      </c>
      <c r="JM100" s="40">
        <f>IF(JM$7="",0,IF(JM$1=MAX($1:$1),$R78-SUM($T100:JL100),IF(JM$1=1,SUMIFS(78:78,$1:$1,"&gt;="&amp;1,$1:$1,"&lt;="&amp;INT(-$N100/30))+(-$N100/30-INT(-$N100/30))*SUMIFS(78:78,$1:$1,INT(-$N100/30)+1),0)+(-$N100/30-INT(-$N100/30))*SUMIFS(78:78,$1:$1,JM$1+INT(-$N100/30)+1)+(INT(-$N100/30)+1--$N100/30)*SUMIFS(78:78,$1:$1,JM$1+INT(-$N100/30))))</f>
        <v>0</v>
      </c>
      <c r="JN100" s="40">
        <f>IF(JN$7="",0,IF(JN$1=MAX($1:$1),$R78-SUM($T100:JM100),IF(JN$1=1,SUMIFS(78:78,$1:$1,"&gt;="&amp;1,$1:$1,"&lt;="&amp;INT(-$N100/30))+(-$N100/30-INT(-$N100/30))*SUMIFS(78:78,$1:$1,INT(-$N100/30)+1),0)+(-$N100/30-INT(-$N100/30))*SUMIFS(78:78,$1:$1,JN$1+INT(-$N100/30)+1)+(INT(-$N100/30)+1--$N100/30)*SUMIFS(78:78,$1:$1,JN$1+INT(-$N100/30))))</f>
        <v>0</v>
      </c>
      <c r="JO100" s="40">
        <f>IF(JO$7="",0,IF(JO$1=MAX($1:$1),$R78-SUM($T100:JN100),IF(JO$1=1,SUMIFS(78:78,$1:$1,"&gt;="&amp;1,$1:$1,"&lt;="&amp;INT(-$N100/30))+(-$N100/30-INT(-$N100/30))*SUMIFS(78:78,$1:$1,INT(-$N100/30)+1),0)+(-$N100/30-INT(-$N100/30))*SUMIFS(78:78,$1:$1,JO$1+INT(-$N100/30)+1)+(INT(-$N100/30)+1--$N100/30)*SUMIFS(78:78,$1:$1,JO$1+INT(-$N100/30))))</f>
        <v>0</v>
      </c>
      <c r="JP100" s="40">
        <f>IF(JP$7="",0,IF(JP$1=MAX($1:$1),$R78-SUM($T100:JO100),IF(JP$1=1,SUMIFS(78:78,$1:$1,"&gt;="&amp;1,$1:$1,"&lt;="&amp;INT(-$N100/30))+(-$N100/30-INT(-$N100/30))*SUMIFS(78:78,$1:$1,INT(-$N100/30)+1),0)+(-$N100/30-INT(-$N100/30))*SUMIFS(78:78,$1:$1,JP$1+INT(-$N100/30)+1)+(INT(-$N100/30)+1--$N100/30)*SUMIFS(78:78,$1:$1,JP$1+INT(-$N100/30))))</f>
        <v>0</v>
      </c>
      <c r="JQ100" s="40">
        <f>IF(JQ$7="",0,IF(JQ$1=MAX($1:$1),$R78-SUM($T100:JP100),IF(JQ$1=1,SUMIFS(78:78,$1:$1,"&gt;="&amp;1,$1:$1,"&lt;="&amp;INT(-$N100/30))+(-$N100/30-INT(-$N100/30))*SUMIFS(78:78,$1:$1,INT(-$N100/30)+1),0)+(-$N100/30-INT(-$N100/30))*SUMIFS(78:78,$1:$1,JQ$1+INT(-$N100/30)+1)+(INT(-$N100/30)+1--$N100/30)*SUMIFS(78:78,$1:$1,JQ$1+INT(-$N100/30))))</f>
        <v>0</v>
      </c>
      <c r="JR100" s="40">
        <f>IF(JR$7="",0,IF(JR$1=MAX($1:$1),$R78-SUM($T100:JQ100),IF(JR$1=1,SUMIFS(78:78,$1:$1,"&gt;="&amp;1,$1:$1,"&lt;="&amp;INT(-$N100/30))+(-$N100/30-INT(-$N100/30))*SUMIFS(78:78,$1:$1,INT(-$N100/30)+1),0)+(-$N100/30-INT(-$N100/30))*SUMIFS(78:78,$1:$1,JR$1+INT(-$N100/30)+1)+(INT(-$N100/30)+1--$N100/30)*SUMIFS(78:78,$1:$1,JR$1+INT(-$N100/30))))</f>
        <v>0</v>
      </c>
      <c r="JS100" s="40">
        <f>IF(JS$7="",0,IF(JS$1=MAX($1:$1),$R78-SUM($T100:JR100),IF(JS$1=1,SUMIFS(78:78,$1:$1,"&gt;="&amp;1,$1:$1,"&lt;="&amp;INT(-$N100/30))+(-$N100/30-INT(-$N100/30))*SUMIFS(78:78,$1:$1,INT(-$N100/30)+1),0)+(-$N100/30-INT(-$N100/30))*SUMIFS(78:78,$1:$1,JS$1+INT(-$N100/30)+1)+(INT(-$N100/30)+1--$N100/30)*SUMIFS(78:78,$1:$1,JS$1+INT(-$N100/30))))</f>
        <v>0</v>
      </c>
      <c r="JT100" s="40">
        <f>IF(JT$7="",0,IF(JT$1=MAX($1:$1),$R78-SUM($T100:JS100),IF(JT$1=1,SUMIFS(78:78,$1:$1,"&gt;="&amp;1,$1:$1,"&lt;="&amp;INT(-$N100/30))+(-$N100/30-INT(-$N100/30))*SUMIFS(78:78,$1:$1,INT(-$N100/30)+1),0)+(-$N100/30-INT(-$N100/30))*SUMIFS(78:78,$1:$1,JT$1+INT(-$N100/30)+1)+(INT(-$N100/30)+1--$N100/30)*SUMIFS(78:78,$1:$1,JT$1+INT(-$N100/30))))</f>
        <v>0</v>
      </c>
      <c r="JU100" s="40">
        <f>IF(JU$7="",0,IF(JU$1=MAX($1:$1),$R78-SUM($T100:JT100),IF(JU$1=1,SUMIFS(78:78,$1:$1,"&gt;="&amp;1,$1:$1,"&lt;="&amp;INT(-$N100/30))+(-$N100/30-INT(-$N100/30))*SUMIFS(78:78,$1:$1,INT(-$N100/30)+1),0)+(-$N100/30-INT(-$N100/30))*SUMIFS(78:78,$1:$1,JU$1+INT(-$N100/30)+1)+(INT(-$N100/30)+1--$N100/30)*SUMIFS(78:78,$1:$1,JU$1+INT(-$N100/30))))</f>
        <v>0</v>
      </c>
      <c r="JV100" s="40">
        <f>IF(JV$7="",0,IF(JV$1=MAX($1:$1),$R78-SUM($T100:JU100),IF(JV$1=1,SUMIFS(78:78,$1:$1,"&gt;="&amp;1,$1:$1,"&lt;="&amp;INT(-$N100/30))+(-$N100/30-INT(-$N100/30))*SUMIFS(78:78,$1:$1,INT(-$N100/30)+1),0)+(-$N100/30-INT(-$N100/30))*SUMIFS(78:78,$1:$1,JV$1+INT(-$N100/30)+1)+(INT(-$N100/30)+1--$N100/30)*SUMIFS(78:78,$1:$1,JV$1+INT(-$N100/30))))</f>
        <v>0</v>
      </c>
      <c r="JW100" s="40">
        <f>IF(JW$7="",0,IF(JW$1=MAX($1:$1),$R78-SUM($T100:JV100),IF(JW$1=1,SUMIFS(78:78,$1:$1,"&gt;="&amp;1,$1:$1,"&lt;="&amp;INT(-$N100/30))+(-$N100/30-INT(-$N100/30))*SUMIFS(78:78,$1:$1,INT(-$N100/30)+1),0)+(-$N100/30-INT(-$N100/30))*SUMIFS(78:78,$1:$1,JW$1+INT(-$N100/30)+1)+(INT(-$N100/30)+1--$N100/30)*SUMIFS(78:78,$1:$1,JW$1+INT(-$N100/30))))</f>
        <v>0</v>
      </c>
      <c r="JX100" s="40">
        <f>IF(JX$7="",0,IF(JX$1=MAX($1:$1),$R78-SUM($T100:JW100),IF(JX$1=1,SUMIFS(78:78,$1:$1,"&gt;="&amp;1,$1:$1,"&lt;="&amp;INT(-$N100/30))+(-$N100/30-INT(-$N100/30))*SUMIFS(78:78,$1:$1,INT(-$N100/30)+1),0)+(-$N100/30-INT(-$N100/30))*SUMIFS(78:78,$1:$1,JX$1+INT(-$N100/30)+1)+(INT(-$N100/30)+1--$N100/30)*SUMIFS(78:78,$1:$1,JX$1+INT(-$N100/30))))</f>
        <v>0</v>
      </c>
      <c r="JY100" s="40">
        <f>IF(JY$7="",0,IF(JY$1=MAX($1:$1),$R78-SUM($T100:JX100),IF(JY$1=1,SUMIFS(78:78,$1:$1,"&gt;="&amp;1,$1:$1,"&lt;="&amp;INT(-$N100/30))+(-$N100/30-INT(-$N100/30))*SUMIFS(78:78,$1:$1,INT(-$N100/30)+1),0)+(-$N100/30-INT(-$N100/30))*SUMIFS(78:78,$1:$1,JY$1+INT(-$N100/30)+1)+(INT(-$N100/30)+1--$N100/30)*SUMIFS(78:78,$1:$1,JY$1+INT(-$N100/30))))</f>
        <v>0</v>
      </c>
      <c r="JZ100" s="40">
        <f>IF(JZ$7="",0,IF(JZ$1=MAX($1:$1),$R78-SUM($T100:JY100),IF(JZ$1=1,SUMIFS(78:78,$1:$1,"&gt;="&amp;1,$1:$1,"&lt;="&amp;INT(-$N100/30))+(-$N100/30-INT(-$N100/30))*SUMIFS(78:78,$1:$1,INT(-$N100/30)+1),0)+(-$N100/30-INT(-$N100/30))*SUMIFS(78:78,$1:$1,JZ$1+INT(-$N100/30)+1)+(INT(-$N100/30)+1--$N100/30)*SUMIFS(78:78,$1:$1,JZ$1+INT(-$N100/30))))</f>
        <v>0</v>
      </c>
      <c r="KA100" s="40">
        <f>IF(KA$7="",0,IF(KA$1=MAX($1:$1),$R78-SUM($T100:JZ100),IF(KA$1=1,SUMIFS(78:78,$1:$1,"&gt;="&amp;1,$1:$1,"&lt;="&amp;INT(-$N100/30))+(-$N100/30-INT(-$N100/30))*SUMIFS(78:78,$1:$1,INT(-$N100/30)+1),0)+(-$N100/30-INT(-$N100/30))*SUMIFS(78:78,$1:$1,KA$1+INT(-$N100/30)+1)+(INT(-$N100/30)+1--$N100/30)*SUMIFS(78:78,$1:$1,KA$1+INT(-$N100/30))))</f>
        <v>0</v>
      </c>
      <c r="KB100" s="40">
        <f>IF(KB$7="",0,IF(KB$1=MAX($1:$1),$R78-SUM($T100:KA100),IF(KB$1=1,SUMIFS(78:78,$1:$1,"&gt;="&amp;1,$1:$1,"&lt;="&amp;INT(-$N100/30))+(-$N100/30-INT(-$N100/30))*SUMIFS(78:78,$1:$1,INT(-$N100/30)+1),0)+(-$N100/30-INT(-$N100/30))*SUMIFS(78:78,$1:$1,KB$1+INT(-$N100/30)+1)+(INT(-$N100/30)+1--$N100/30)*SUMIFS(78:78,$1:$1,KB$1+INT(-$N100/30))))</f>
        <v>0</v>
      </c>
      <c r="KC100" s="40">
        <f>IF(KC$7="",0,IF(KC$1=MAX($1:$1),$R78-SUM($T100:KB100),IF(KC$1=1,SUMIFS(78:78,$1:$1,"&gt;="&amp;1,$1:$1,"&lt;="&amp;INT(-$N100/30))+(-$N100/30-INT(-$N100/30))*SUMIFS(78:78,$1:$1,INT(-$N100/30)+1),0)+(-$N100/30-INT(-$N100/30))*SUMIFS(78:78,$1:$1,KC$1+INT(-$N100/30)+1)+(INT(-$N100/30)+1--$N100/30)*SUMIFS(78:78,$1:$1,KC$1+INT(-$N100/30))))</f>
        <v>0</v>
      </c>
      <c r="KD100" s="40">
        <f>IF(KD$7="",0,IF(KD$1=MAX($1:$1),$R78-SUM($T100:KC100),IF(KD$1=1,SUMIFS(78:78,$1:$1,"&gt;="&amp;1,$1:$1,"&lt;="&amp;INT(-$N100/30))+(-$N100/30-INT(-$N100/30))*SUMIFS(78:78,$1:$1,INT(-$N100/30)+1),0)+(-$N100/30-INT(-$N100/30))*SUMIFS(78:78,$1:$1,KD$1+INT(-$N100/30)+1)+(INT(-$N100/30)+1--$N100/30)*SUMIFS(78:78,$1:$1,KD$1+INT(-$N100/30))))</f>
        <v>0</v>
      </c>
      <c r="KE100" s="40">
        <f>IF(KE$7="",0,IF(KE$1=MAX($1:$1),$R78-SUM($T100:KD100),IF(KE$1=1,SUMIFS(78:78,$1:$1,"&gt;="&amp;1,$1:$1,"&lt;="&amp;INT(-$N100/30))+(-$N100/30-INT(-$N100/30))*SUMIFS(78:78,$1:$1,INT(-$N100/30)+1),0)+(-$N100/30-INT(-$N100/30))*SUMIFS(78:78,$1:$1,KE$1+INT(-$N100/30)+1)+(INT(-$N100/30)+1--$N100/30)*SUMIFS(78:78,$1:$1,KE$1+INT(-$N100/30))))</f>
        <v>0</v>
      </c>
      <c r="KF100" s="40">
        <f>IF(KF$7="",0,IF(KF$1=MAX($1:$1),$R78-SUM($T100:KE100),IF(KF$1=1,SUMIFS(78:78,$1:$1,"&gt;="&amp;1,$1:$1,"&lt;="&amp;INT(-$N100/30))+(-$N100/30-INT(-$N100/30))*SUMIFS(78:78,$1:$1,INT(-$N100/30)+1),0)+(-$N100/30-INT(-$N100/30))*SUMIFS(78:78,$1:$1,KF$1+INT(-$N100/30)+1)+(INT(-$N100/30)+1--$N100/30)*SUMIFS(78:78,$1:$1,KF$1+INT(-$N100/30))))</f>
        <v>0</v>
      </c>
      <c r="KG100" s="40">
        <f>IF(KG$7="",0,IF(KG$1=MAX($1:$1),$R78-SUM($T100:KF100),IF(KG$1=1,SUMIFS(78:78,$1:$1,"&gt;="&amp;1,$1:$1,"&lt;="&amp;INT(-$N100/30))+(-$N100/30-INT(-$N100/30))*SUMIFS(78:78,$1:$1,INT(-$N100/30)+1),0)+(-$N100/30-INT(-$N100/30))*SUMIFS(78:78,$1:$1,KG$1+INT(-$N100/30)+1)+(INT(-$N100/30)+1--$N100/30)*SUMIFS(78:78,$1:$1,KG$1+INT(-$N100/30))))</f>
        <v>0</v>
      </c>
      <c r="KH100" s="40">
        <f>IF(KH$7="",0,IF(KH$1=MAX($1:$1),$R78-SUM($T100:KG100),IF(KH$1=1,SUMIFS(78:78,$1:$1,"&gt;="&amp;1,$1:$1,"&lt;="&amp;INT(-$N100/30))+(-$N100/30-INT(-$N100/30))*SUMIFS(78:78,$1:$1,INT(-$N100/30)+1),0)+(-$N100/30-INT(-$N100/30))*SUMIFS(78:78,$1:$1,KH$1+INT(-$N100/30)+1)+(INT(-$N100/30)+1--$N100/30)*SUMIFS(78:78,$1:$1,KH$1+INT(-$N100/30))))</f>
        <v>0</v>
      </c>
      <c r="KI100" s="40">
        <f>IF(KI$7="",0,IF(KI$1=MAX($1:$1),$R78-SUM($T100:KH100),IF(KI$1=1,SUMIFS(78:78,$1:$1,"&gt;="&amp;1,$1:$1,"&lt;="&amp;INT(-$N100/30))+(-$N100/30-INT(-$N100/30))*SUMIFS(78:78,$1:$1,INT(-$N100/30)+1),0)+(-$N100/30-INT(-$N100/30))*SUMIFS(78:78,$1:$1,KI$1+INT(-$N100/30)+1)+(INT(-$N100/30)+1--$N100/30)*SUMIFS(78:78,$1:$1,KI$1+INT(-$N100/30))))</f>
        <v>0</v>
      </c>
      <c r="KJ100" s="40">
        <f>IF(KJ$7="",0,IF(KJ$1=MAX($1:$1),$R78-SUM($T100:KI100),IF(KJ$1=1,SUMIFS(78:78,$1:$1,"&gt;="&amp;1,$1:$1,"&lt;="&amp;INT(-$N100/30))+(-$N100/30-INT(-$N100/30))*SUMIFS(78:78,$1:$1,INT(-$N100/30)+1),0)+(-$N100/30-INT(-$N100/30))*SUMIFS(78:78,$1:$1,KJ$1+INT(-$N100/30)+1)+(INT(-$N100/30)+1--$N100/30)*SUMIFS(78:78,$1:$1,KJ$1+INT(-$N100/30))))</f>
        <v>0</v>
      </c>
      <c r="KK100" s="40">
        <f>IF(KK$7="",0,IF(KK$1=MAX($1:$1),$R78-SUM($T100:KJ100),IF(KK$1=1,SUMIFS(78:78,$1:$1,"&gt;="&amp;1,$1:$1,"&lt;="&amp;INT(-$N100/30))+(-$N100/30-INT(-$N100/30))*SUMIFS(78:78,$1:$1,INT(-$N100/30)+1),0)+(-$N100/30-INT(-$N100/30))*SUMIFS(78:78,$1:$1,KK$1+INT(-$N100/30)+1)+(INT(-$N100/30)+1--$N100/30)*SUMIFS(78:78,$1:$1,KK$1+INT(-$N100/30))))</f>
        <v>0</v>
      </c>
      <c r="KL100" s="40">
        <f>IF(KL$7="",0,IF(KL$1=MAX($1:$1),$R78-SUM($T100:KK100),IF(KL$1=1,SUMIFS(78:78,$1:$1,"&gt;="&amp;1,$1:$1,"&lt;="&amp;INT(-$N100/30))+(-$N100/30-INT(-$N100/30))*SUMIFS(78:78,$1:$1,INT(-$N100/30)+1),0)+(-$N100/30-INT(-$N100/30))*SUMIFS(78:78,$1:$1,KL$1+INT(-$N100/30)+1)+(INT(-$N100/30)+1--$N100/30)*SUMIFS(78:78,$1:$1,KL$1+INT(-$N100/30))))</f>
        <v>0</v>
      </c>
      <c r="KM100" s="40">
        <f>IF(KM$7="",0,IF(KM$1=MAX($1:$1),$R78-SUM($T100:KL100),IF(KM$1=1,SUMIFS(78:78,$1:$1,"&gt;="&amp;1,$1:$1,"&lt;="&amp;INT(-$N100/30))+(-$N100/30-INT(-$N100/30))*SUMIFS(78:78,$1:$1,INT(-$N100/30)+1),0)+(-$N100/30-INT(-$N100/30))*SUMIFS(78:78,$1:$1,KM$1+INT(-$N100/30)+1)+(INT(-$N100/30)+1--$N100/30)*SUMIFS(78:78,$1:$1,KM$1+INT(-$N100/30))))</f>
        <v>0</v>
      </c>
      <c r="KN100" s="40">
        <f>IF(KN$7="",0,IF(KN$1=MAX($1:$1),$R78-SUM($T100:KM100),IF(KN$1=1,SUMIFS(78:78,$1:$1,"&gt;="&amp;1,$1:$1,"&lt;="&amp;INT(-$N100/30))+(-$N100/30-INT(-$N100/30))*SUMIFS(78:78,$1:$1,INT(-$N100/30)+1),0)+(-$N100/30-INT(-$N100/30))*SUMIFS(78:78,$1:$1,KN$1+INT(-$N100/30)+1)+(INT(-$N100/30)+1--$N100/30)*SUMIFS(78:78,$1:$1,KN$1+INT(-$N100/30))))</f>
        <v>0</v>
      </c>
      <c r="KO100" s="40">
        <f>IF(KO$7="",0,IF(KO$1=MAX($1:$1),$R78-SUM($T100:KN100),IF(KO$1=1,SUMIFS(78:78,$1:$1,"&gt;="&amp;1,$1:$1,"&lt;="&amp;INT(-$N100/30))+(-$N100/30-INT(-$N100/30))*SUMIFS(78:78,$1:$1,INT(-$N100/30)+1),0)+(-$N100/30-INT(-$N100/30))*SUMIFS(78:78,$1:$1,KO$1+INT(-$N100/30)+1)+(INT(-$N100/30)+1--$N100/30)*SUMIFS(78:78,$1:$1,KO$1+INT(-$N100/30))))</f>
        <v>0</v>
      </c>
      <c r="KP100" s="40">
        <f>IF(KP$7="",0,IF(KP$1=MAX($1:$1),$R78-SUM($T100:KO100),IF(KP$1=1,SUMIFS(78:78,$1:$1,"&gt;="&amp;1,$1:$1,"&lt;="&amp;INT(-$N100/30))+(-$N100/30-INT(-$N100/30))*SUMIFS(78:78,$1:$1,INT(-$N100/30)+1),0)+(-$N100/30-INT(-$N100/30))*SUMIFS(78:78,$1:$1,KP$1+INT(-$N100/30)+1)+(INT(-$N100/30)+1--$N100/30)*SUMIFS(78:78,$1:$1,KP$1+INT(-$N100/30))))</f>
        <v>0</v>
      </c>
      <c r="KQ100" s="40">
        <f>IF(KQ$7="",0,IF(KQ$1=MAX($1:$1),$R78-SUM($T100:KP100),IF(KQ$1=1,SUMIFS(78:78,$1:$1,"&gt;="&amp;1,$1:$1,"&lt;="&amp;INT(-$N100/30))+(-$N100/30-INT(-$N100/30))*SUMIFS(78:78,$1:$1,INT(-$N100/30)+1),0)+(-$N100/30-INT(-$N100/30))*SUMIFS(78:78,$1:$1,KQ$1+INT(-$N100/30)+1)+(INT(-$N100/30)+1--$N100/30)*SUMIFS(78:78,$1:$1,KQ$1+INT(-$N100/30))))</f>
        <v>0</v>
      </c>
      <c r="KR100" s="40">
        <f>IF(KR$7="",0,IF(KR$1=MAX($1:$1),$R78-SUM($T100:KQ100),IF(KR$1=1,SUMIFS(78:78,$1:$1,"&gt;="&amp;1,$1:$1,"&lt;="&amp;INT(-$N100/30))+(-$N100/30-INT(-$N100/30))*SUMIFS(78:78,$1:$1,INT(-$N100/30)+1),0)+(-$N100/30-INT(-$N100/30))*SUMIFS(78:78,$1:$1,KR$1+INT(-$N100/30)+1)+(INT(-$N100/30)+1--$N100/30)*SUMIFS(78:78,$1:$1,KR$1+INT(-$N100/30))))</f>
        <v>0</v>
      </c>
      <c r="KS100" s="40">
        <f>IF(KS$7="",0,IF(KS$1=MAX($1:$1),$R78-SUM($T100:KR100),IF(KS$1=1,SUMIFS(78:78,$1:$1,"&gt;="&amp;1,$1:$1,"&lt;="&amp;INT(-$N100/30))+(-$N100/30-INT(-$N100/30))*SUMIFS(78:78,$1:$1,INT(-$N100/30)+1),0)+(-$N100/30-INT(-$N100/30))*SUMIFS(78:78,$1:$1,KS$1+INT(-$N100/30)+1)+(INT(-$N100/30)+1--$N100/30)*SUMIFS(78:78,$1:$1,KS$1+INT(-$N100/30))))</f>
        <v>0</v>
      </c>
      <c r="KT100" s="40">
        <f>IF(KT$7="",0,IF(KT$1=MAX($1:$1),$R78-SUM($T100:KS100),IF(KT$1=1,SUMIFS(78:78,$1:$1,"&gt;="&amp;1,$1:$1,"&lt;="&amp;INT(-$N100/30))+(-$N100/30-INT(-$N100/30))*SUMIFS(78:78,$1:$1,INT(-$N100/30)+1),0)+(-$N100/30-INT(-$N100/30))*SUMIFS(78:78,$1:$1,KT$1+INT(-$N100/30)+1)+(INT(-$N100/30)+1--$N100/30)*SUMIFS(78:78,$1:$1,KT$1+INT(-$N100/30))))</f>
        <v>0</v>
      </c>
      <c r="KU100" s="40">
        <f>IF(KU$7="",0,IF(KU$1=MAX($1:$1),$R78-SUM($T100:KT100),IF(KU$1=1,SUMIFS(78:78,$1:$1,"&gt;="&amp;1,$1:$1,"&lt;="&amp;INT(-$N100/30))+(-$N100/30-INT(-$N100/30))*SUMIFS(78:78,$1:$1,INT(-$N100/30)+1),0)+(-$N100/30-INT(-$N100/30))*SUMIFS(78:78,$1:$1,KU$1+INT(-$N100/30)+1)+(INT(-$N100/30)+1--$N100/30)*SUMIFS(78:78,$1:$1,KU$1+INT(-$N100/30))))</f>
        <v>0</v>
      </c>
      <c r="KV100" s="40">
        <f>IF(KV$7="",0,IF(KV$1=MAX($1:$1),$R78-SUM($T100:KU100),IF(KV$1=1,SUMIFS(78:78,$1:$1,"&gt;="&amp;1,$1:$1,"&lt;="&amp;INT(-$N100/30))+(-$N100/30-INT(-$N100/30))*SUMIFS(78:78,$1:$1,INT(-$N100/30)+1),0)+(-$N100/30-INT(-$N100/30))*SUMIFS(78:78,$1:$1,KV$1+INT(-$N100/30)+1)+(INT(-$N100/30)+1--$N100/30)*SUMIFS(78:78,$1:$1,KV$1+INT(-$N100/30))))</f>
        <v>0</v>
      </c>
      <c r="KW100" s="1"/>
      <c r="KX100" s="1"/>
    </row>
    <row r="101" spans="1:310" x14ac:dyDescent="0.25">
      <c r="A101" s="1"/>
      <c r="B101" s="79"/>
      <c r="C101" s="79"/>
      <c r="D101" s="79"/>
      <c r="E101" s="1" t="str">
        <f>E98</f>
        <v>поступление денежных средств от продажи допуслуг</v>
      </c>
      <c r="F101" s="1"/>
      <c r="G101" s="1"/>
      <c r="H101" s="11" t="str">
        <f t="shared" si="923"/>
        <v>руб.</v>
      </c>
      <c r="I101" s="1"/>
      <c r="J101" s="1"/>
      <c r="K101" s="1" t="str">
        <f>справочники!$U$15</f>
        <v>непостоянные-30сотрудников</v>
      </c>
      <c r="L101" s="1"/>
      <c r="M101" s="5"/>
      <c r="N101" s="40">
        <f>условия!U163</f>
        <v>40</v>
      </c>
      <c r="O101" s="19"/>
      <c r="P101" s="1"/>
      <c r="Q101" s="1"/>
      <c r="R101" s="40">
        <f>SUMIFS($T101:$KW101,$T$1:$KW$1,"&gt;="&amp;1,$T$1:$KW$1,"&lt;="&amp;MAX($1:$1))</f>
        <v>7102.9330929487187</v>
      </c>
      <c r="S101" s="1"/>
      <c r="T101" s="1"/>
      <c r="U101" s="40">
        <f>IF(U$7="",0,IF(U$1=MAX($1:$1),$R79-SUM($T101:T101),IF(U$1=1,SUMIFS(79:79,$1:$1,"&gt;="&amp;1,$1:$1,"&lt;="&amp;INT(-$N101/30))+(-$N101/30-INT(-$N101/30))*SUMIFS(79:79,$1:$1,INT(-$N101/30)+1),0)+(-$N101/30-INT(-$N101/30))*SUMIFS(79:79,$1:$1,U$1+INT(-$N101/30)+1)+(INT(-$N101/30)+1--$N101/30)*SUMIFS(79:79,$1:$1,U$1+INT(-$N101/30))))</f>
        <v>0</v>
      </c>
      <c r="V101" s="40">
        <f>IF(V$7="",0,IF(V$1=MAX($1:$1),$R79-SUM($T101:U101),IF(V$1=1,SUMIFS(79:79,$1:$1,"&gt;="&amp;1,$1:$1,"&lt;="&amp;INT(-$N101/30))+(-$N101/30-INT(-$N101/30))*SUMIFS(79:79,$1:$1,INT(-$N101/30)+1),0)+(-$N101/30-INT(-$N101/30))*SUMIFS(79:79,$1:$1,V$1+INT(-$N101/30)+1)+(INT(-$N101/30)+1--$N101/30)*SUMIFS(79:79,$1:$1,V$1+INT(-$N101/30))))</f>
        <v>47.911858974358985</v>
      </c>
      <c r="W101" s="40">
        <f>IF(W$7="",0,IF(W$1=MAX($1:$1),$R79-SUM($T101:V101),IF(W$1=1,SUMIFS(79:79,$1:$1,"&gt;="&amp;1,$1:$1,"&lt;="&amp;INT(-$N101/30))+(-$N101/30-INT(-$N101/30))*SUMIFS(79:79,$1:$1,INT(-$N101/30)+1),0)+(-$N101/30-INT(-$N101/30))*SUMIFS(79:79,$1:$1,W$1+INT(-$N101/30)+1)+(INT(-$N101/30)+1--$N101/30)*SUMIFS(79:79,$1:$1,W$1+INT(-$N101/30))))</f>
        <v>127.76495726495727</v>
      </c>
      <c r="X101" s="40">
        <f>IF(X$7="",0,IF(X$1=MAX($1:$1),$R79-SUM($T101:W101),IF(X$1=1,SUMIFS(79:79,$1:$1,"&gt;="&amp;1,$1:$1,"&lt;="&amp;INT(-$N101/30))+(-$N101/30-INT(-$N101/30))*SUMIFS(79:79,$1:$1,INT(-$N101/30)+1),0)+(-$N101/30-INT(-$N101/30))*SUMIFS(79:79,$1:$1,X$1+INT(-$N101/30)+1)+(INT(-$N101/30)+1--$N101/30)*SUMIFS(79:79,$1:$1,X$1+INT(-$N101/30))))</f>
        <v>219.59602029914532</v>
      </c>
      <c r="Y101" s="40">
        <f>IF(Y$7="",0,IF(Y$1=MAX($1:$1),$R79-SUM($T101:X101),IF(Y$1=1,SUMIFS(79:79,$1:$1,"&gt;="&amp;1,$1:$1,"&lt;="&amp;INT(-$N101/30))+(-$N101/30-INT(-$N101/30))*SUMIFS(79:79,$1:$1,INT(-$N101/30)+1),0)+(-$N101/30-INT(-$N101/30))*SUMIFS(79:79,$1:$1,Y$1+INT(-$N101/30)+1)+(INT(-$N101/30)+1--$N101/30)*SUMIFS(79:79,$1:$1,Y$1+INT(-$N101/30))))</f>
        <v>323.40504807692309</v>
      </c>
      <c r="Z101" s="40">
        <f>IF(Z$7="",0,IF(Z$1=MAX($1:$1),$R79-SUM($T101:Y101),IF(Z$1=1,SUMIFS(79:79,$1:$1,"&gt;="&amp;1,$1:$1,"&lt;="&amp;INT(-$N101/30))+(-$N101/30-INT(-$N101/30))*SUMIFS(79:79,$1:$1,INT(-$N101/30)+1),0)+(-$N101/30-INT(-$N101/30))*SUMIFS(79:79,$1:$1,Z$1+INT(-$N101/30)+1)+(INT(-$N101/30)+1--$N101/30)*SUMIFS(79:79,$1:$1,Z$1+INT(-$N101/30))))</f>
        <v>439.1920405982907</v>
      </c>
      <c r="AA101" s="40">
        <f>IF(AA$7="",0,IF(AA$1=MAX($1:$1),$R79-SUM($T101:Z101),IF(AA$1=1,SUMIFS(79:79,$1:$1,"&gt;="&amp;1,$1:$1,"&lt;="&amp;INT(-$N101/30))+(-$N101/30-INT(-$N101/30))*SUMIFS(79:79,$1:$1,INT(-$N101/30)+1),0)+(-$N101/30-INT(-$N101/30))*SUMIFS(79:79,$1:$1,AA$1+INT(-$N101/30)+1)+(INT(-$N101/30)+1--$N101/30)*SUMIFS(79:79,$1:$1,AA$1+INT(-$N101/30))))</f>
        <v>566.95699786324803</v>
      </c>
      <c r="AB101" s="40">
        <f>IF(AB$7="",0,IF(AB$1=MAX($1:$1),$R79-SUM($T101:AA101),IF(AB$1=1,SUMIFS(79:79,$1:$1,"&gt;="&amp;1,$1:$1,"&lt;="&amp;INT(-$N101/30))+(-$N101/30-INT(-$N101/30))*SUMIFS(79:79,$1:$1,INT(-$N101/30)+1),0)+(-$N101/30-INT(-$N101/30))*SUMIFS(79:79,$1:$1,AB$1+INT(-$N101/30)+1)+(INT(-$N101/30)+1--$N101/30)*SUMIFS(79:79,$1:$1,AB$1+INT(-$N101/30))))</f>
        <v>658.78806089743603</v>
      </c>
      <c r="AC101" s="40">
        <f>IF(AC$7="",0,IF(AC$1=MAX($1:$1),$R79-SUM($T101:AB101),IF(AC$1=1,SUMIFS(79:79,$1:$1,"&gt;="&amp;1,$1:$1,"&lt;="&amp;INT(-$N101/30))+(-$N101/30-INT(-$N101/30))*SUMIFS(79:79,$1:$1,INT(-$N101/30)+1),0)+(-$N101/30-INT(-$N101/30))*SUMIFS(79:79,$1:$1,AC$1+INT(-$N101/30)+1)+(INT(-$N101/30)+1--$N101/30)*SUMIFS(79:79,$1:$1,AC$1+INT(-$N101/30))))</f>
        <v>730.65584935897448</v>
      </c>
      <c r="AD101" s="40">
        <f>IF(AD$7="",0,IF(AD$1=MAX($1:$1),$R79-SUM($T101:AC101),IF(AD$1=1,SUMIFS(79:79,$1:$1,"&gt;="&amp;1,$1:$1,"&lt;="&amp;INT(-$N101/30))+(-$N101/30-INT(-$N101/30))*SUMIFS(79:79,$1:$1,INT(-$N101/30)+1),0)+(-$N101/30-INT(-$N101/30))*SUMIFS(79:79,$1:$1,AD$1+INT(-$N101/30)+1)+(INT(-$N101/30)+1--$N101/30)*SUMIFS(79:79,$1:$1,AD$1+INT(-$N101/30))))</f>
        <v>802.52363782051304</v>
      </c>
      <c r="AE101" s="40">
        <f>IF(AE$7="",0,IF(AE$1=MAX($1:$1),$R79-SUM($T101:AD101),IF(AE$1=1,SUMIFS(79:79,$1:$1,"&gt;="&amp;1,$1:$1,"&lt;="&amp;INT(-$N101/30))+(-$N101/30-INT(-$N101/30))*SUMIFS(79:79,$1:$1,INT(-$N101/30)+1),0)+(-$N101/30-INT(-$N101/30))*SUMIFS(79:79,$1:$1,AE$1+INT(-$N101/30)+1)+(INT(-$N101/30)+1--$N101/30)*SUMIFS(79:79,$1:$1,AE$1+INT(-$N101/30))))</f>
        <v>874.39142628205138</v>
      </c>
      <c r="AF101" s="40">
        <f>IF(AF$7="",0,IF(AF$1=MAX($1:$1),$R79-SUM($T101:AE101),IF(AF$1=1,SUMIFS(79:79,$1:$1,"&gt;="&amp;1,$1:$1,"&lt;="&amp;INT(-$N101/30))+(-$N101/30-INT(-$N101/30))*SUMIFS(79:79,$1:$1,INT(-$N101/30)+1),0)+(-$N101/30-INT(-$N101/30))*SUMIFS(79:79,$1:$1,AF$1+INT(-$N101/30)+1)+(INT(-$N101/30)+1--$N101/30)*SUMIFS(79:79,$1:$1,AF$1+INT(-$N101/30))))</f>
        <v>946.25921474358995</v>
      </c>
      <c r="AG101" s="40">
        <f>IF(AG$7="",0,IF(AG$1=MAX($1:$1),$R79-SUM($T101:AF101),IF(AG$1=1,SUMIFS(79:79,$1:$1,"&gt;="&amp;1,$1:$1,"&lt;="&amp;INT(-$N101/30))+(-$N101/30-INT(-$N101/30))*SUMIFS(79:79,$1:$1,INT(-$N101/30)+1),0)+(-$N101/30-INT(-$N101/30))*SUMIFS(79:79,$1:$1,AG$1+INT(-$N101/30)+1)+(INT(-$N101/30)+1--$N101/30)*SUMIFS(79:79,$1:$1,AG$1+INT(-$N101/30))))</f>
        <v>1365.4879807692305</v>
      </c>
      <c r="AH101" s="40">
        <f>IF(AH$7="",0,IF(AH$1=MAX($1:$1),$R79-SUM($T101:AG101),IF(AH$1=1,SUMIFS(79:79,$1:$1,"&gt;="&amp;1,$1:$1,"&lt;="&amp;INT(-$N101/30))+(-$N101/30-INT(-$N101/30))*SUMIFS(79:79,$1:$1,INT(-$N101/30)+1),0)+(-$N101/30-INT(-$N101/30))*SUMIFS(79:79,$1:$1,AH$1+INT(-$N101/30)+1)+(INT(-$N101/30)+1--$N101/30)*SUMIFS(79:79,$1:$1,AH$1+INT(-$N101/30))))</f>
        <v>0</v>
      </c>
      <c r="AI101" s="40">
        <f>IF(AI$7="",0,IF(AI$1=MAX($1:$1),$R79-SUM($T101:AH101),IF(AI$1=1,SUMIFS(79:79,$1:$1,"&gt;="&amp;1,$1:$1,"&lt;="&amp;INT(-$N101/30))+(-$N101/30-INT(-$N101/30))*SUMIFS(79:79,$1:$1,INT(-$N101/30)+1),0)+(-$N101/30-INT(-$N101/30))*SUMIFS(79:79,$1:$1,AI$1+INT(-$N101/30)+1)+(INT(-$N101/30)+1--$N101/30)*SUMIFS(79:79,$1:$1,AI$1+INT(-$N101/30))))</f>
        <v>0</v>
      </c>
      <c r="AJ101" s="40">
        <f>IF(AJ$7="",0,IF(AJ$1=MAX($1:$1),$R79-SUM($T101:AI101),IF(AJ$1=1,SUMIFS(79:79,$1:$1,"&gt;="&amp;1,$1:$1,"&lt;="&amp;INT(-$N101/30))+(-$N101/30-INT(-$N101/30))*SUMIFS(79:79,$1:$1,INT(-$N101/30)+1),0)+(-$N101/30-INT(-$N101/30))*SUMIFS(79:79,$1:$1,AJ$1+INT(-$N101/30)+1)+(INT(-$N101/30)+1--$N101/30)*SUMIFS(79:79,$1:$1,AJ$1+INT(-$N101/30))))</f>
        <v>0</v>
      </c>
      <c r="AK101" s="40">
        <f>IF(AK$7="",0,IF(AK$1=MAX($1:$1),$R79-SUM($T101:AJ101),IF(AK$1=1,SUMIFS(79:79,$1:$1,"&gt;="&amp;1,$1:$1,"&lt;="&amp;INT(-$N101/30))+(-$N101/30-INT(-$N101/30))*SUMIFS(79:79,$1:$1,INT(-$N101/30)+1),0)+(-$N101/30-INT(-$N101/30))*SUMIFS(79:79,$1:$1,AK$1+INT(-$N101/30)+1)+(INT(-$N101/30)+1--$N101/30)*SUMIFS(79:79,$1:$1,AK$1+INT(-$N101/30))))</f>
        <v>0</v>
      </c>
      <c r="AL101" s="40">
        <f>IF(AL$7="",0,IF(AL$1=MAX($1:$1),$R79-SUM($T101:AK101),IF(AL$1=1,SUMIFS(79:79,$1:$1,"&gt;="&amp;1,$1:$1,"&lt;="&amp;INT(-$N101/30))+(-$N101/30-INT(-$N101/30))*SUMIFS(79:79,$1:$1,INT(-$N101/30)+1),0)+(-$N101/30-INT(-$N101/30))*SUMIFS(79:79,$1:$1,AL$1+INT(-$N101/30)+1)+(INT(-$N101/30)+1--$N101/30)*SUMIFS(79:79,$1:$1,AL$1+INT(-$N101/30))))</f>
        <v>0</v>
      </c>
      <c r="AM101" s="40">
        <f>IF(AM$7="",0,IF(AM$1=MAX($1:$1),$R79-SUM($T101:AL101),IF(AM$1=1,SUMIFS(79:79,$1:$1,"&gt;="&amp;1,$1:$1,"&lt;="&amp;INT(-$N101/30))+(-$N101/30-INT(-$N101/30))*SUMIFS(79:79,$1:$1,INT(-$N101/30)+1),0)+(-$N101/30-INT(-$N101/30))*SUMIFS(79:79,$1:$1,AM$1+INT(-$N101/30)+1)+(INT(-$N101/30)+1--$N101/30)*SUMIFS(79:79,$1:$1,AM$1+INT(-$N101/30))))</f>
        <v>0</v>
      </c>
      <c r="AN101" s="40">
        <f>IF(AN$7="",0,IF(AN$1=MAX($1:$1),$R79-SUM($T101:AM101),IF(AN$1=1,SUMIFS(79:79,$1:$1,"&gt;="&amp;1,$1:$1,"&lt;="&amp;INT(-$N101/30))+(-$N101/30-INT(-$N101/30))*SUMIFS(79:79,$1:$1,INT(-$N101/30)+1),0)+(-$N101/30-INT(-$N101/30))*SUMIFS(79:79,$1:$1,AN$1+INT(-$N101/30)+1)+(INT(-$N101/30)+1--$N101/30)*SUMIFS(79:79,$1:$1,AN$1+INT(-$N101/30))))</f>
        <v>0</v>
      </c>
      <c r="AO101" s="40">
        <f>IF(AO$7="",0,IF(AO$1=MAX($1:$1),$R79-SUM($T101:AN101),IF(AO$1=1,SUMIFS(79:79,$1:$1,"&gt;="&amp;1,$1:$1,"&lt;="&amp;INT(-$N101/30))+(-$N101/30-INT(-$N101/30))*SUMIFS(79:79,$1:$1,INT(-$N101/30)+1),0)+(-$N101/30-INT(-$N101/30))*SUMIFS(79:79,$1:$1,AO$1+INT(-$N101/30)+1)+(INT(-$N101/30)+1--$N101/30)*SUMIFS(79:79,$1:$1,AO$1+INT(-$N101/30))))</f>
        <v>0</v>
      </c>
      <c r="AP101" s="40">
        <f>IF(AP$7="",0,IF(AP$1=MAX($1:$1),$R79-SUM($T101:AO101),IF(AP$1=1,SUMIFS(79:79,$1:$1,"&gt;="&amp;1,$1:$1,"&lt;="&amp;INT(-$N101/30))+(-$N101/30-INT(-$N101/30))*SUMIFS(79:79,$1:$1,INT(-$N101/30)+1),0)+(-$N101/30-INT(-$N101/30))*SUMIFS(79:79,$1:$1,AP$1+INT(-$N101/30)+1)+(INT(-$N101/30)+1--$N101/30)*SUMIFS(79:79,$1:$1,AP$1+INT(-$N101/30))))</f>
        <v>0</v>
      </c>
      <c r="AQ101" s="40">
        <f>IF(AQ$7="",0,IF(AQ$1=MAX($1:$1),$R79-SUM($T101:AP101),IF(AQ$1=1,SUMIFS(79:79,$1:$1,"&gt;="&amp;1,$1:$1,"&lt;="&amp;INT(-$N101/30))+(-$N101/30-INT(-$N101/30))*SUMIFS(79:79,$1:$1,INT(-$N101/30)+1),0)+(-$N101/30-INT(-$N101/30))*SUMIFS(79:79,$1:$1,AQ$1+INT(-$N101/30)+1)+(INT(-$N101/30)+1--$N101/30)*SUMIFS(79:79,$1:$1,AQ$1+INT(-$N101/30))))</f>
        <v>0</v>
      </c>
      <c r="AR101" s="40">
        <f>IF(AR$7="",0,IF(AR$1=MAX($1:$1),$R79-SUM($T101:AQ101),IF(AR$1=1,SUMIFS(79:79,$1:$1,"&gt;="&amp;1,$1:$1,"&lt;="&amp;INT(-$N101/30))+(-$N101/30-INT(-$N101/30))*SUMIFS(79:79,$1:$1,INT(-$N101/30)+1),0)+(-$N101/30-INT(-$N101/30))*SUMIFS(79:79,$1:$1,AR$1+INT(-$N101/30)+1)+(INT(-$N101/30)+1--$N101/30)*SUMIFS(79:79,$1:$1,AR$1+INT(-$N101/30))))</f>
        <v>0</v>
      </c>
      <c r="AS101" s="40">
        <f>IF(AS$7="",0,IF(AS$1=MAX($1:$1),$R79-SUM($T101:AR101),IF(AS$1=1,SUMIFS(79:79,$1:$1,"&gt;="&amp;1,$1:$1,"&lt;="&amp;INT(-$N101/30))+(-$N101/30-INT(-$N101/30))*SUMIFS(79:79,$1:$1,INT(-$N101/30)+1),0)+(-$N101/30-INT(-$N101/30))*SUMIFS(79:79,$1:$1,AS$1+INT(-$N101/30)+1)+(INT(-$N101/30)+1--$N101/30)*SUMIFS(79:79,$1:$1,AS$1+INT(-$N101/30))))</f>
        <v>0</v>
      </c>
      <c r="AT101" s="40">
        <f>IF(AT$7="",0,IF(AT$1=MAX($1:$1),$R79-SUM($T101:AS101),IF(AT$1=1,SUMIFS(79:79,$1:$1,"&gt;="&amp;1,$1:$1,"&lt;="&amp;INT(-$N101/30))+(-$N101/30-INT(-$N101/30))*SUMIFS(79:79,$1:$1,INT(-$N101/30)+1),0)+(-$N101/30-INT(-$N101/30))*SUMIFS(79:79,$1:$1,AT$1+INT(-$N101/30)+1)+(INT(-$N101/30)+1--$N101/30)*SUMIFS(79:79,$1:$1,AT$1+INT(-$N101/30))))</f>
        <v>0</v>
      </c>
      <c r="AU101" s="40">
        <f>IF(AU$7="",0,IF(AU$1=MAX($1:$1),$R79-SUM($T101:AT101),IF(AU$1=1,SUMIFS(79:79,$1:$1,"&gt;="&amp;1,$1:$1,"&lt;="&amp;INT(-$N101/30))+(-$N101/30-INT(-$N101/30))*SUMIFS(79:79,$1:$1,INT(-$N101/30)+1),0)+(-$N101/30-INT(-$N101/30))*SUMIFS(79:79,$1:$1,AU$1+INT(-$N101/30)+1)+(INT(-$N101/30)+1--$N101/30)*SUMIFS(79:79,$1:$1,AU$1+INT(-$N101/30))))</f>
        <v>0</v>
      </c>
      <c r="AV101" s="40">
        <f>IF(AV$7="",0,IF(AV$1=MAX($1:$1),$R79-SUM($T101:AU101),IF(AV$1=1,SUMIFS(79:79,$1:$1,"&gt;="&amp;1,$1:$1,"&lt;="&amp;INT(-$N101/30))+(-$N101/30-INT(-$N101/30))*SUMIFS(79:79,$1:$1,INT(-$N101/30)+1),0)+(-$N101/30-INT(-$N101/30))*SUMIFS(79:79,$1:$1,AV$1+INT(-$N101/30)+1)+(INT(-$N101/30)+1--$N101/30)*SUMIFS(79:79,$1:$1,AV$1+INT(-$N101/30))))</f>
        <v>0</v>
      </c>
      <c r="AW101" s="40">
        <f>IF(AW$7="",0,IF(AW$1=MAX($1:$1),$R79-SUM($T101:AV101),IF(AW$1=1,SUMIFS(79:79,$1:$1,"&gt;="&amp;1,$1:$1,"&lt;="&amp;INT(-$N101/30))+(-$N101/30-INT(-$N101/30))*SUMIFS(79:79,$1:$1,INT(-$N101/30)+1),0)+(-$N101/30-INT(-$N101/30))*SUMIFS(79:79,$1:$1,AW$1+INT(-$N101/30)+1)+(INT(-$N101/30)+1--$N101/30)*SUMIFS(79:79,$1:$1,AW$1+INT(-$N101/30))))</f>
        <v>0</v>
      </c>
      <c r="AX101" s="40">
        <f>IF(AX$7="",0,IF(AX$1=MAX($1:$1),$R79-SUM($T101:AW101),IF(AX$1=1,SUMIFS(79:79,$1:$1,"&gt;="&amp;1,$1:$1,"&lt;="&amp;INT(-$N101/30))+(-$N101/30-INT(-$N101/30))*SUMIFS(79:79,$1:$1,INT(-$N101/30)+1),0)+(-$N101/30-INT(-$N101/30))*SUMIFS(79:79,$1:$1,AX$1+INT(-$N101/30)+1)+(INT(-$N101/30)+1--$N101/30)*SUMIFS(79:79,$1:$1,AX$1+INT(-$N101/30))))</f>
        <v>0</v>
      </c>
      <c r="AY101" s="40">
        <f>IF(AY$7="",0,IF(AY$1=MAX($1:$1),$R79-SUM($T101:AX101),IF(AY$1=1,SUMIFS(79:79,$1:$1,"&gt;="&amp;1,$1:$1,"&lt;="&amp;INT(-$N101/30))+(-$N101/30-INT(-$N101/30))*SUMIFS(79:79,$1:$1,INT(-$N101/30)+1),0)+(-$N101/30-INT(-$N101/30))*SUMIFS(79:79,$1:$1,AY$1+INT(-$N101/30)+1)+(INT(-$N101/30)+1--$N101/30)*SUMIFS(79:79,$1:$1,AY$1+INT(-$N101/30))))</f>
        <v>0</v>
      </c>
      <c r="AZ101" s="40">
        <f>IF(AZ$7="",0,IF(AZ$1=MAX($1:$1),$R79-SUM($T101:AY101),IF(AZ$1=1,SUMIFS(79:79,$1:$1,"&gt;="&amp;1,$1:$1,"&lt;="&amp;INT(-$N101/30))+(-$N101/30-INT(-$N101/30))*SUMIFS(79:79,$1:$1,INT(-$N101/30)+1),0)+(-$N101/30-INT(-$N101/30))*SUMIFS(79:79,$1:$1,AZ$1+INT(-$N101/30)+1)+(INT(-$N101/30)+1--$N101/30)*SUMIFS(79:79,$1:$1,AZ$1+INT(-$N101/30))))</f>
        <v>0</v>
      </c>
      <c r="BA101" s="40">
        <f>IF(BA$7="",0,IF(BA$1=MAX($1:$1),$R79-SUM($T101:AZ101),IF(BA$1=1,SUMIFS(79:79,$1:$1,"&gt;="&amp;1,$1:$1,"&lt;="&amp;INT(-$N101/30))+(-$N101/30-INT(-$N101/30))*SUMIFS(79:79,$1:$1,INT(-$N101/30)+1),0)+(-$N101/30-INT(-$N101/30))*SUMIFS(79:79,$1:$1,BA$1+INT(-$N101/30)+1)+(INT(-$N101/30)+1--$N101/30)*SUMIFS(79:79,$1:$1,BA$1+INT(-$N101/30))))</f>
        <v>0</v>
      </c>
      <c r="BB101" s="40">
        <f>IF(BB$7="",0,IF(BB$1=MAX($1:$1),$R79-SUM($T101:BA101),IF(BB$1=1,SUMIFS(79:79,$1:$1,"&gt;="&amp;1,$1:$1,"&lt;="&amp;INT(-$N101/30))+(-$N101/30-INT(-$N101/30))*SUMIFS(79:79,$1:$1,INT(-$N101/30)+1),0)+(-$N101/30-INT(-$N101/30))*SUMIFS(79:79,$1:$1,BB$1+INT(-$N101/30)+1)+(INT(-$N101/30)+1--$N101/30)*SUMIFS(79:79,$1:$1,BB$1+INT(-$N101/30))))</f>
        <v>0</v>
      </c>
      <c r="BC101" s="40">
        <f>IF(BC$7="",0,IF(BC$1=MAX($1:$1),$R79-SUM($T101:BB101),IF(BC$1=1,SUMIFS(79:79,$1:$1,"&gt;="&amp;1,$1:$1,"&lt;="&amp;INT(-$N101/30))+(-$N101/30-INT(-$N101/30))*SUMIFS(79:79,$1:$1,INT(-$N101/30)+1),0)+(-$N101/30-INT(-$N101/30))*SUMIFS(79:79,$1:$1,BC$1+INT(-$N101/30)+1)+(INT(-$N101/30)+1--$N101/30)*SUMIFS(79:79,$1:$1,BC$1+INT(-$N101/30))))</f>
        <v>0</v>
      </c>
      <c r="BD101" s="40">
        <f>IF(BD$7="",0,IF(BD$1=MAX($1:$1),$R79-SUM($T101:BC101),IF(BD$1=1,SUMIFS(79:79,$1:$1,"&gt;="&amp;1,$1:$1,"&lt;="&amp;INT(-$N101/30))+(-$N101/30-INT(-$N101/30))*SUMIFS(79:79,$1:$1,INT(-$N101/30)+1),0)+(-$N101/30-INT(-$N101/30))*SUMIFS(79:79,$1:$1,BD$1+INT(-$N101/30)+1)+(INT(-$N101/30)+1--$N101/30)*SUMIFS(79:79,$1:$1,BD$1+INT(-$N101/30))))</f>
        <v>0</v>
      </c>
      <c r="BE101" s="40">
        <f>IF(BE$7="",0,IF(BE$1=MAX($1:$1),$R79-SUM($T101:BD101),IF(BE$1=1,SUMIFS(79:79,$1:$1,"&gt;="&amp;1,$1:$1,"&lt;="&amp;INT(-$N101/30))+(-$N101/30-INT(-$N101/30))*SUMIFS(79:79,$1:$1,INT(-$N101/30)+1),0)+(-$N101/30-INT(-$N101/30))*SUMIFS(79:79,$1:$1,BE$1+INT(-$N101/30)+1)+(INT(-$N101/30)+1--$N101/30)*SUMIFS(79:79,$1:$1,BE$1+INT(-$N101/30))))</f>
        <v>0</v>
      </c>
      <c r="BF101" s="40">
        <f>IF(BF$7="",0,IF(BF$1=MAX($1:$1),$R79-SUM($T101:BE101),IF(BF$1=1,SUMIFS(79:79,$1:$1,"&gt;="&amp;1,$1:$1,"&lt;="&amp;INT(-$N101/30))+(-$N101/30-INT(-$N101/30))*SUMIFS(79:79,$1:$1,INT(-$N101/30)+1),0)+(-$N101/30-INT(-$N101/30))*SUMIFS(79:79,$1:$1,BF$1+INT(-$N101/30)+1)+(INT(-$N101/30)+1--$N101/30)*SUMIFS(79:79,$1:$1,BF$1+INT(-$N101/30))))</f>
        <v>0</v>
      </c>
      <c r="BG101" s="40">
        <f>IF(BG$7="",0,IF(BG$1=MAX($1:$1),$R79-SUM($T101:BF101),IF(BG$1=1,SUMIFS(79:79,$1:$1,"&gt;="&amp;1,$1:$1,"&lt;="&amp;INT(-$N101/30))+(-$N101/30-INT(-$N101/30))*SUMIFS(79:79,$1:$1,INT(-$N101/30)+1),0)+(-$N101/30-INT(-$N101/30))*SUMIFS(79:79,$1:$1,BG$1+INT(-$N101/30)+1)+(INT(-$N101/30)+1--$N101/30)*SUMIFS(79:79,$1:$1,BG$1+INT(-$N101/30))))</f>
        <v>0</v>
      </c>
      <c r="BH101" s="40">
        <f>IF(BH$7="",0,IF(BH$1=MAX($1:$1),$R79-SUM($T101:BG101),IF(BH$1=1,SUMIFS(79:79,$1:$1,"&gt;="&amp;1,$1:$1,"&lt;="&amp;INT(-$N101/30))+(-$N101/30-INT(-$N101/30))*SUMIFS(79:79,$1:$1,INT(-$N101/30)+1),0)+(-$N101/30-INT(-$N101/30))*SUMIFS(79:79,$1:$1,BH$1+INT(-$N101/30)+1)+(INT(-$N101/30)+1--$N101/30)*SUMIFS(79:79,$1:$1,BH$1+INT(-$N101/30))))</f>
        <v>0</v>
      </c>
      <c r="BI101" s="40">
        <f>IF(BI$7="",0,IF(BI$1=MAX($1:$1),$R79-SUM($T101:BH101),IF(BI$1=1,SUMIFS(79:79,$1:$1,"&gt;="&amp;1,$1:$1,"&lt;="&amp;INT(-$N101/30))+(-$N101/30-INT(-$N101/30))*SUMIFS(79:79,$1:$1,INT(-$N101/30)+1),0)+(-$N101/30-INT(-$N101/30))*SUMIFS(79:79,$1:$1,BI$1+INT(-$N101/30)+1)+(INT(-$N101/30)+1--$N101/30)*SUMIFS(79:79,$1:$1,BI$1+INT(-$N101/30))))</f>
        <v>0</v>
      </c>
      <c r="BJ101" s="40">
        <f>IF(BJ$7="",0,IF(BJ$1=MAX($1:$1),$R79-SUM($T101:BI101),IF(BJ$1=1,SUMIFS(79:79,$1:$1,"&gt;="&amp;1,$1:$1,"&lt;="&amp;INT(-$N101/30))+(-$N101/30-INT(-$N101/30))*SUMIFS(79:79,$1:$1,INT(-$N101/30)+1),0)+(-$N101/30-INT(-$N101/30))*SUMIFS(79:79,$1:$1,BJ$1+INT(-$N101/30)+1)+(INT(-$N101/30)+1--$N101/30)*SUMIFS(79:79,$1:$1,BJ$1+INT(-$N101/30))))</f>
        <v>0</v>
      </c>
      <c r="BK101" s="40">
        <f>IF(BK$7="",0,IF(BK$1=MAX($1:$1),$R79-SUM($T101:BJ101),IF(BK$1=1,SUMIFS(79:79,$1:$1,"&gt;="&amp;1,$1:$1,"&lt;="&amp;INT(-$N101/30))+(-$N101/30-INT(-$N101/30))*SUMIFS(79:79,$1:$1,INT(-$N101/30)+1),0)+(-$N101/30-INT(-$N101/30))*SUMIFS(79:79,$1:$1,BK$1+INT(-$N101/30)+1)+(INT(-$N101/30)+1--$N101/30)*SUMIFS(79:79,$1:$1,BK$1+INT(-$N101/30))))</f>
        <v>0</v>
      </c>
      <c r="BL101" s="40">
        <f>IF(BL$7="",0,IF(BL$1=MAX($1:$1),$R79-SUM($T101:BK101),IF(BL$1=1,SUMIFS(79:79,$1:$1,"&gt;="&amp;1,$1:$1,"&lt;="&amp;INT(-$N101/30))+(-$N101/30-INT(-$N101/30))*SUMIFS(79:79,$1:$1,INT(-$N101/30)+1),0)+(-$N101/30-INT(-$N101/30))*SUMIFS(79:79,$1:$1,BL$1+INT(-$N101/30)+1)+(INT(-$N101/30)+1--$N101/30)*SUMIFS(79:79,$1:$1,BL$1+INT(-$N101/30))))</f>
        <v>0</v>
      </c>
      <c r="BM101" s="40">
        <f>IF(BM$7="",0,IF(BM$1=MAX($1:$1),$R79-SUM($T101:BL101),IF(BM$1=1,SUMIFS(79:79,$1:$1,"&gt;="&amp;1,$1:$1,"&lt;="&amp;INT(-$N101/30))+(-$N101/30-INT(-$N101/30))*SUMIFS(79:79,$1:$1,INT(-$N101/30)+1),0)+(-$N101/30-INT(-$N101/30))*SUMIFS(79:79,$1:$1,BM$1+INT(-$N101/30)+1)+(INT(-$N101/30)+1--$N101/30)*SUMIFS(79:79,$1:$1,BM$1+INT(-$N101/30))))</f>
        <v>0</v>
      </c>
      <c r="BN101" s="40">
        <f>IF(BN$7="",0,IF(BN$1=MAX($1:$1),$R79-SUM($T101:BM101),IF(BN$1=1,SUMIFS(79:79,$1:$1,"&gt;="&amp;1,$1:$1,"&lt;="&amp;INT(-$N101/30))+(-$N101/30-INT(-$N101/30))*SUMIFS(79:79,$1:$1,INT(-$N101/30)+1),0)+(-$N101/30-INT(-$N101/30))*SUMIFS(79:79,$1:$1,BN$1+INT(-$N101/30)+1)+(INT(-$N101/30)+1--$N101/30)*SUMIFS(79:79,$1:$1,BN$1+INT(-$N101/30))))</f>
        <v>0</v>
      </c>
      <c r="BO101" s="40">
        <f>IF(BO$7="",0,IF(BO$1=MAX($1:$1),$R79-SUM($T101:BN101),IF(BO$1=1,SUMIFS(79:79,$1:$1,"&gt;="&amp;1,$1:$1,"&lt;="&amp;INT(-$N101/30))+(-$N101/30-INT(-$N101/30))*SUMIFS(79:79,$1:$1,INT(-$N101/30)+1),0)+(-$N101/30-INT(-$N101/30))*SUMIFS(79:79,$1:$1,BO$1+INT(-$N101/30)+1)+(INT(-$N101/30)+1--$N101/30)*SUMIFS(79:79,$1:$1,BO$1+INT(-$N101/30))))</f>
        <v>0</v>
      </c>
      <c r="BP101" s="40">
        <f>IF(BP$7="",0,IF(BP$1=MAX($1:$1),$R79-SUM($T101:BO101),IF(BP$1=1,SUMIFS(79:79,$1:$1,"&gt;="&amp;1,$1:$1,"&lt;="&amp;INT(-$N101/30))+(-$N101/30-INT(-$N101/30))*SUMIFS(79:79,$1:$1,INT(-$N101/30)+1),0)+(-$N101/30-INT(-$N101/30))*SUMIFS(79:79,$1:$1,BP$1+INT(-$N101/30)+1)+(INT(-$N101/30)+1--$N101/30)*SUMIFS(79:79,$1:$1,BP$1+INT(-$N101/30))))</f>
        <v>0</v>
      </c>
      <c r="BQ101" s="40">
        <f>IF(BQ$7="",0,IF(BQ$1=MAX($1:$1),$R79-SUM($T101:BP101),IF(BQ$1=1,SUMIFS(79:79,$1:$1,"&gt;="&amp;1,$1:$1,"&lt;="&amp;INT(-$N101/30))+(-$N101/30-INT(-$N101/30))*SUMIFS(79:79,$1:$1,INT(-$N101/30)+1),0)+(-$N101/30-INT(-$N101/30))*SUMIFS(79:79,$1:$1,BQ$1+INT(-$N101/30)+1)+(INT(-$N101/30)+1--$N101/30)*SUMIFS(79:79,$1:$1,BQ$1+INT(-$N101/30))))</f>
        <v>0</v>
      </c>
      <c r="BR101" s="40">
        <f>IF(BR$7="",0,IF(BR$1=MAX($1:$1),$R79-SUM($T101:BQ101),IF(BR$1=1,SUMIFS(79:79,$1:$1,"&gt;="&amp;1,$1:$1,"&lt;="&amp;INT(-$N101/30))+(-$N101/30-INT(-$N101/30))*SUMIFS(79:79,$1:$1,INT(-$N101/30)+1),0)+(-$N101/30-INT(-$N101/30))*SUMIFS(79:79,$1:$1,BR$1+INT(-$N101/30)+1)+(INT(-$N101/30)+1--$N101/30)*SUMIFS(79:79,$1:$1,BR$1+INT(-$N101/30))))</f>
        <v>0</v>
      </c>
      <c r="BS101" s="40">
        <f>IF(BS$7="",0,IF(BS$1=MAX($1:$1),$R79-SUM($T101:BR101),IF(BS$1=1,SUMIFS(79:79,$1:$1,"&gt;="&amp;1,$1:$1,"&lt;="&amp;INT(-$N101/30))+(-$N101/30-INT(-$N101/30))*SUMIFS(79:79,$1:$1,INT(-$N101/30)+1),0)+(-$N101/30-INT(-$N101/30))*SUMIFS(79:79,$1:$1,BS$1+INT(-$N101/30)+1)+(INT(-$N101/30)+1--$N101/30)*SUMIFS(79:79,$1:$1,BS$1+INT(-$N101/30))))</f>
        <v>0</v>
      </c>
      <c r="BT101" s="40">
        <f>IF(BT$7="",0,IF(BT$1=MAX($1:$1),$R79-SUM($T101:BS101),IF(BT$1=1,SUMIFS(79:79,$1:$1,"&gt;="&amp;1,$1:$1,"&lt;="&amp;INT(-$N101/30))+(-$N101/30-INT(-$N101/30))*SUMIFS(79:79,$1:$1,INT(-$N101/30)+1),0)+(-$N101/30-INT(-$N101/30))*SUMIFS(79:79,$1:$1,BT$1+INT(-$N101/30)+1)+(INT(-$N101/30)+1--$N101/30)*SUMIFS(79:79,$1:$1,BT$1+INT(-$N101/30))))</f>
        <v>0</v>
      </c>
      <c r="BU101" s="40">
        <f>IF(BU$7="",0,IF(BU$1=MAX($1:$1),$R79-SUM($T101:BT101),IF(BU$1=1,SUMIFS(79:79,$1:$1,"&gt;="&amp;1,$1:$1,"&lt;="&amp;INT(-$N101/30))+(-$N101/30-INT(-$N101/30))*SUMIFS(79:79,$1:$1,INT(-$N101/30)+1),0)+(-$N101/30-INT(-$N101/30))*SUMIFS(79:79,$1:$1,BU$1+INT(-$N101/30)+1)+(INT(-$N101/30)+1--$N101/30)*SUMIFS(79:79,$1:$1,BU$1+INT(-$N101/30))))</f>
        <v>0</v>
      </c>
      <c r="BV101" s="40">
        <f>IF(BV$7="",0,IF(BV$1=MAX($1:$1),$R79-SUM($T101:BU101),IF(BV$1=1,SUMIFS(79:79,$1:$1,"&gt;="&amp;1,$1:$1,"&lt;="&amp;INT(-$N101/30))+(-$N101/30-INT(-$N101/30))*SUMIFS(79:79,$1:$1,INT(-$N101/30)+1),0)+(-$N101/30-INT(-$N101/30))*SUMIFS(79:79,$1:$1,BV$1+INT(-$N101/30)+1)+(INT(-$N101/30)+1--$N101/30)*SUMIFS(79:79,$1:$1,BV$1+INT(-$N101/30))))</f>
        <v>0</v>
      </c>
      <c r="BW101" s="40">
        <f>IF(BW$7="",0,IF(BW$1=MAX($1:$1),$R79-SUM($T101:BV101),IF(BW$1=1,SUMIFS(79:79,$1:$1,"&gt;="&amp;1,$1:$1,"&lt;="&amp;INT(-$N101/30))+(-$N101/30-INT(-$N101/30))*SUMIFS(79:79,$1:$1,INT(-$N101/30)+1),0)+(-$N101/30-INT(-$N101/30))*SUMIFS(79:79,$1:$1,BW$1+INT(-$N101/30)+1)+(INT(-$N101/30)+1--$N101/30)*SUMIFS(79:79,$1:$1,BW$1+INT(-$N101/30))))</f>
        <v>0</v>
      </c>
      <c r="BX101" s="40">
        <f>IF(BX$7="",0,IF(BX$1=MAX($1:$1),$R79-SUM($T101:BW101),IF(BX$1=1,SUMIFS(79:79,$1:$1,"&gt;="&amp;1,$1:$1,"&lt;="&amp;INT(-$N101/30))+(-$N101/30-INT(-$N101/30))*SUMIFS(79:79,$1:$1,INT(-$N101/30)+1),0)+(-$N101/30-INT(-$N101/30))*SUMIFS(79:79,$1:$1,BX$1+INT(-$N101/30)+1)+(INT(-$N101/30)+1--$N101/30)*SUMIFS(79:79,$1:$1,BX$1+INT(-$N101/30))))</f>
        <v>0</v>
      </c>
      <c r="BY101" s="40">
        <f>IF(BY$7="",0,IF(BY$1=MAX($1:$1),$R79-SUM($T101:BX101),IF(BY$1=1,SUMIFS(79:79,$1:$1,"&gt;="&amp;1,$1:$1,"&lt;="&amp;INT(-$N101/30))+(-$N101/30-INT(-$N101/30))*SUMIFS(79:79,$1:$1,INT(-$N101/30)+1),0)+(-$N101/30-INT(-$N101/30))*SUMIFS(79:79,$1:$1,BY$1+INT(-$N101/30)+1)+(INT(-$N101/30)+1--$N101/30)*SUMIFS(79:79,$1:$1,BY$1+INT(-$N101/30))))</f>
        <v>0</v>
      </c>
      <c r="BZ101" s="40">
        <f>IF(BZ$7="",0,IF(BZ$1=MAX($1:$1),$R79-SUM($T101:BY101),IF(BZ$1=1,SUMIFS(79:79,$1:$1,"&gt;="&amp;1,$1:$1,"&lt;="&amp;INT(-$N101/30))+(-$N101/30-INT(-$N101/30))*SUMIFS(79:79,$1:$1,INT(-$N101/30)+1),0)+(-$N101/30-INT(-$N101/30))*SUMIFS(79:79,$1:$1,BZ$1+INT(-$N101/30)+1)+(INT(-$N101/30)+1--$N101/30)*SUMIFS(79:79,$1:$1,BZ$1+INT(-$N101/30))))</f>
        <v>0</v>
      </c>
      <c r="CA101" s="40">
        <f>IF(CA$7="",0,IF(CA$1=MAX($1:$1),$R79-SUM($T101:BZ101),IF(CA$1=1,SUMIFS(79:79,$1:$1,"&gt;="&amp;1,$1:$1,"&lt;="&amp;INT(-$N101/30))+(-$N101/30-INT(-$N101/30))*SUMIFS(79:79,$1:$1,INT(-$N101/30)+1),0)+(-$N101/30-INT(-$N101/30))*SUMIFS(79:79,$1:$1,CA$1+INT(-$N101/30)+1)+(INT(-$N101/30)+1--$N101/30)*SUMIFS(79:79,$1:$1,CA$1+INT(-$N101/30))))</f>
        <v>0</v>
      </c>
      <c r="CB101" s="40">
        <f>IF(CB$7="",0,IF(CB$1=MAX($1:$1),$R79-SUM($T101:CA101),IF(CB$1=1,SUMIFS(79:79,$1:$1,"&gt;="&amp;1,$1:$1,"&lt;="&amp;INT(-$N101/30))+(-$N101/30-INT(-$N101/30))*SUMIFS(79:79,$1:$1,INT(-$N101/30)+1),0)+(-$N101/30-INT(-$N101/30))*SUMIFS(79:79,$1:$1,CB$1+INT(-$N101/30)+1)+(INT(-$N101/30)+1--$N101/30)*SUMIFS(79:79,$1:$1,CB$1+INT(-$N101/30))))</f>
        <v>0</v>
      </c>
      <c r="CC101" s="40">
        <f>IF(CC$7="",0,IF(CC$1=MAX($1:$1),$R79-SUM($T101:CB101),IF(CC$1=1,SUMIFS(79:79,$1:$1,"&gt;="&amp;1,$1:$1,"&lt;="&amp;INT(-$N101/30))+(-$N101/30-INT(-$N101/30))*SUMIFS(79:79,$1:$1,INT(-$N101/30)+1),0)+(-$N101/30-INT(-$N101/30))*SUMIFS(79:79,$1:$1,CC$1+INT(-$N101/30)+1)+(INT(-$N101/30)+1--$N101/30)*SUMIFS(79:79,$1:$1,CC$1+INT(-$N101/30))))</f>
        <v>0</v>
      </c>
      <c r="CD101" s="40">
        <f>IF(CD$7="",0,IF(CD$1=MAX($1:$1),$R79-SUM($T101:CC101),IF(CD$1=1,SUMIFS(79:79,$1:$1,"&gt;="&amp;1,$1:$1,"&lt;="&amp;INT(-$N101/30))+(-$N101/30-INT(-$N101/30))*SUMIFS(79:79,$1:$1,INT(-$N101/30)+1),0)+(-$N101/30-INT(-$N101/30))*SUMIFS(79:79,$1:$1,CD$1+INT(-$N101/30)+1)+(INT(-$N101/30)+1--$N101/30)*SUMIFS(79:79,$1:$1,CD$1+INT(-$N101/30))))</f>
        <v>0</v>
      </c>
      <c r="CE101" s="40">
        <f>IF(CE$7="",0,IF(CE$1=MAX($1:$1),$R79-SUM($T101:CD101),IF(CE$1=1,SUMIFS(79:79,$1:$1,"&gt;="&amp;1,$1:$1,"&lt;="&amp;INT(-$N101/30))+(-$N101/30-INT(-$N101/30))*SUMIFS(79:79,$1:$1,INT(-$N101/30)+1),0)+(-$N101/30-INT(-$N101/30))*SUMIFS(79:79,$1:$1,CE$1+INT(-$N101/30)+1)+(INT(-$N101/30)+1--$N101/30)*SUMIFS(79:79,$1:$1,CE$1+INT(-$N101/30))))</f>
        <v>0</v>
      </c>
      <c r="CF101" s="40">
        <f>IF(CF$7="",0,IF(CF$1=MAX($1:$1),$R79-SUM($T101:CE101),IF(CF$1=1,SUMIFS(79:79,$1:$1,"&gt;="&amp;1,$1:$1,"&lt;="&amp;INT(-$N101/30))+(-$N101/30-INT(-$N101/30))*SUMIFS(79:79,$1:$1,INT(-$N101/30)+1),0)+(-$N101/30-INT(-$N101/30))*SUMIFS(79:79,$1:$1,CF$1+INT(-$N101/30)+1)+(INT(-$N101/30)+1--$N101/30)*SUMIFS(79:79,$1:$1,CF$1+INT(-$N101/30))))</f>
        <v>0</v>
      </c>
      <c r="CG101" s="40">
        <f>IF(CG$7="",0,IF(CG$1=MAX($1:$1),$R79-SUM($T101:CF101),IF(CG$1=1,SUMIFS(79:79,$1:$1,"&gt;="&amp;1,$1:$1,"&lt;="&amp;INT(-$N101/30))+(-$N101/30-INT(-$N101/30))*SUMIFS(79:79,$1:$1,INT(-$N101/30)+1),0)+(-$N101/30-INT(-$N101/30))*SUMIFS(79:79,$1:$1,CG$1+INT(-$N101/30)+1)+(INT(-$N101/30)+1--$N101/30)*SUMIFS(79:79,$1:$1,CG$1+INT(-$N101/30))))</f>
        <v>0</v>
      </c>
      <c r="CH101" s="40">
        <f>IF(CH$7="",0,IF(CH$1=MAX($1:$1),$R79-SUM($T101:CG101),IF(CH$1=1,SUMIFS(79:79,$1:$1,"&gt;="&amp;1,$1:$1,"&lt;="&amp;INT(-$N101/30))+(-$N101/30-INT(-$N101/30))*SUMIFS(79:79,$1:$1,INT(-$N101/30)+1),0)+(-$N101/30-INT(-$N101/30))*SUMIFS(79:79,$1:$1,CH$1+INT(-$N101/30)+1)+(INT(-$N101/30)+1--$N101/30)*SUMIFS(79:79,$1:$1,CH$1+INT(-$N101/30))))</f>
        <v>0</v>
      </c>
      <c r="CI101" s="40">
        <f>IF(CI$7="",0,IF(CI$1=MAX($1:$1),$R79-SUM($T101:CH101),IF(CI$1=1,SUMIFS(79:79,$1:$1,"&gt;="&amp;1,$1:$1,"&lt;="&amp;INT(-$N101/30))+(-$N101/30-INT(-$N101/30))*SUMIFS(79:79,$1:$1,INT(-$N101/30)+1),0)+(-$N101/30-INT(-$N101/30))*SUMIFS(79:79,$1:$1,CI$1+INT(-$N101/30)+1)+(INT(-$N101/30)+1--$N101/30)*SUMIFS(79:79,$1:$1,CI$1+INT(-$N101/30))))</f>
        <v>0</v>
      </c>
      <c r="CJ101" s="40">
        <f>IF(CJ$7="",0,IF(CJ$1=MAX($1:$1),$R79-SUM($T101:CI101),IF(CJ$1=1,SUMIFS(79:79,$1:$1,"&gt;="&amp;1,$1:$1,"&lt;="&amp;INT(-$N101/30))+(-$N101/30-INT(-$N101/30))*SUMIFS(79:79,$1:$1,INT(-$N101/30)+1),0)+(-$N101/30-INT(-$N101/30))*SUMIFS(79:79,$1:$1,CJ$1+INT(-$N101/30)+1)+(INT(-$N101/30)+1--$N101/30)*SUMIFS(79:79,$1:$1,CJ$1+INT(-$N101/30))))</f>
        <v>0</v>
      </c>
      <c r="CK101" s="40">
        <f>IF(CK$7="",0,IF(CK$1=MAX($1:$1),$R79-SUM($T101:CJ101),IF(CK$1=1,SUMIFS(79:79,$1:$1,"&gt;="&amp;1,$1:$1,"&lt;="&amp;INT(-$N101/30))+(-$N101/30-INT(-$N101/30))*SUMIFS(79:79,$1:$1,INT(-$N101/30)+1),0)+(-$N101/30-INT(-$N101/30))*SUMIFS(79:79,$1:$1,CK$1+INT(-$N101/30)+1)+(INT(-$N101/30)+1--$N101/30)*SUMIFS(79:79,$1:$1,CK$1+INT(-$N101/30))))</f>
        <v>0</v>
      </c>
      <c r="CL101" s="40">
        <f>IF(CL$7="",0,IF(CL$1=MAX($1:$1),$R79-SUM($T101:CK101),IF(CL$1=1,SUMIFS(79:79,$1:$1,"&gt;="&amp;1,$1:$1,"&lt;="&amp;INT(-$N101/30))+(-$N101/30-INT(-$N101/30))*SUMIFS(79:79,$1:$1,INT(-$N101/30)+1),0)+(-$N101/30-INT(-$N101/30))*SUMIFS(79:79,$1:$1,CL$1+INT(-$N101/30)+1)+(INT(-$N101/30)+1--$N101/30)*SUMIFS(79:79,$1:$1,CL$1+INT(-$N101/30))))</f>
        <v>0</v>
      </c>
      <c r="CM101" s="40">
        <f>IF(CM$7="",0,IF(CM$1=MAX($1:$1),$R79-SUM($T101:CL101),IF(CM$1=1,SUMIFS(79:79,$1:$1,"&gt;="&amp;1,$1:$1,"&lt;="&amp;INT(-$N101/30))+(-$N101/30-INT(-$N101/30))*SUMIFS(79:79,$1:$1,INT(-$N101/30)+1),0)+(-$N101/30-INT(-$N101/30))*SUMIFS(79:79,$1:$1,CM$1+INT(-$N101/30)+1)+(INT(-$N101/30)+1--$N101/30)*SUMIFS(79:79,$1:$1,CM$1+INT(-$N101/30))))</f>
        <v>0</v>
      </c>
      <c r="CN101" s="40">
        <f>IF(CN$7="",0,IF(CN$1=MAX($1:$1),$R79-SUM($T101:CM101),IF(CN$1=1,SUMIFS(79:79,$1:$1,"&gt;="&amp;1,$1:$1,"&lt;="&amp;INT(-$N101/30))+(-$N101/30-INT(-$N101/30))*SUMIFS(79:79,$1:$1,INT(-$N101/30)+1),0)+(-$N101/30-INT(-$N101/30))*SUMIFS(79:79,$1:$1,CN$1+INT(-$N101/30)+1)+(INT(-$N101/30)+1--$N101/30)*SUMIFS(79:79,$1:$1,CN$1+INT(-$N101/30))))</f>
        <v>0</v>
      </c>
      <c r="CO101" s="40">
        <f>IF(CO$7="",0,IF(CO$1=MAX($1:$1),$R79-SUM($T101:CN101),IF(CO$1=1,SUMIFS(79:79,$1:$1,"&gt;="&amp;1,$1:$1,"&lt;="&amp;INT(-$N101/30))+(-$N101/30-INT(-$N101/30))*SUMIFS(79:79,$1:$1,INT(-$N101/30)+1),0)+(-$N101/30-INT(-$N101/30))*SUMIFS(79:79,$1:$1,CO$1+INT(-$N101/30)+1)+(INT(-$N101/30)+1--$N101/30)*SUMIFS(79:79,$1:$1,CO$1+INT(-$N101/30))))</f>
        <v>0</v>
      </c>
      <c r="CP101" s="40">
        <f>IF(CP$7="",0,IF(CP$1=MAX($1:$1),$R79-SUM($T101:CO101),IF(CP$1=1,SUMIFS(79:79,$1:$1,"&gt;="&amp;1,$1:$1,"&lt;="&amp;INT(-$N101/30))+(-$N101/30-INT(-$N101/30))*SUMIFS(79:79,$1:$1,INT(-$N101/30)+1),0)+(-$N101/30-INT(-$N101/30))*SUMIFS(79:79,$1:$1,CP$1+INT(-$N101/30)+1)+(INT(-$N101/30)+1--$N101/30)*SUMIFS(79:79,$1:$1,CP$1+INT(-$N101/30))))</f>
        <v>0</v>
      </c>
      <c r="CQ101" s="40">
        <f>IF(CQ$7="",0,IF(CQ$1=MAX($1:$1),$R79-SUM($T101:CP101),IF(CQ$1=1,SUMIFS(79:79,$1:$1,"&gt;="&amp;1,$1:$1,"&lt;="&amp;INT(-$N101/30))+(-$N101/30-INT(-$N101/30))*SUMIFS(79:79,$1:$1,INT(-$N101/30)+1),0)+(-$N101/30-INT(-$N101/30))*SUMIFS(79:79,$1:$1,CQ$1+INT(-$N101/30)+1)+(INT(-$N101/30)+1--$N101/30)*SUMIFS(79:79,$1:$1,CQ$1+INT(-$N101/30))))</f>
        <v>0</v>
      </c>
      <c r="CR101" s="40">
        <f>IF(CR$7="",0,IF(CR$1=MAX($1:$1),$R79-SUM($T101:CQ101),IF(CR$1=1,SUMIFS(79:79,$1:$1,"&gt;="&amp;1,$1:$1,"&lt;="&amp;INT(-$N101/30))+(-$N101/30-INT(-$N101/30))*SUMIFS(79:79,$1:$1,INT(-$N101/30)+1),0)+(-$N101/30-INT(-$N101/30))*SUMIFS(79:79,$1:$1,CR$1+INT(-$N101/30)+1)+(INT(-$N101/30)+1--$N101/30)*SUMIFS(79:79,$1:$1,CR$1+INT(-$N101/30))))</f>
        <v>0</v>
      </c>
      <c r="CS101" s="40">
        <f>IF(CS$7="",0,IF(CS$1=MAX($1:$1),$R79-SUM($T101:CR101),IF(CS$1=1,SUMIFS(79:79,$1:$1,"&gt;="&amp;1,$1:$1,"&lt;="&amp;INT(-$N101/30))+(-$N101/30-INT(-$N101/30))*SUMIFS(79:79,$1:$1,INT(-$N101/30)+1),0)+(-$N101/30-INT(-$N101/30))*SUMIFS(79:79,$1:$1,CS$1+INT(-$N101/30)+1)+(INT(-$N101/30)+1--$N101/30)*SUMIFS(79:79,$1:$1,CS$1+INT(-$N101/30))))</f>
        <v>0</v>
      </c>
      <c r="CT101" s="40">
        <f>IF(CT$7="",0,IF(CT$1=MAX($1:$1),$R79-SUM($T101:CS101),IF(CT$1=1,SUMIFS(79:79,$1:$1,"&gt;="&amp;1,$1:$1,"&lt;="&amp;INT(-$N101/30))+(-$N101/30-INT(-$N101/30))*SUMIFS(79:79,$1:$1,INT(-$N101/30)+1),0)+(-$N101/30-INT(-$N101/30))*SUMIFS(79:79,$1:$1,CT$1+INT(-$N101/30)+1)+(INT(-$N101/30)+1--$N101/30)*SUMIFS(79:79,$1:$1,CT$1+INT(-$N101/30))))</f>
        <v>0</v>
      </c>
      <c r="CU101" s="40">
        <f>IF(CU$7="",0,IF(CU$1=MAX($1:$1),$R79-SUM($T101:CT101),IF(CU$1=1,SUMIFS(79:79,$1:$1,"&gt;="&amp;1,$1:$1,"&lt;="&amp;INT(-$N101/30))+(-$N101/30-INT(-$N101/30))*SUMIFS(79:79,$1:$1,INT(-$N101/30)+1),0)+(-$N101/30-INT(-$N101/30))*SUMIFS(79:79,$1:$1,CU$1+INT(-$N101/30)+1)+(INT(-$N101/30)+1--$N101/30)*SUMIFS(79:79,$1:$1,CU$1+INT(-$N101/30))))</f>
        <v>0</v>
      </c>
      <c r="CV101" s="40">
        <f>IF(CV$7="",0,IF(CV$1=MAX($1:$1),$R79-SUM($T101:CU101),IF(CV$1=1,SUMIFS(79:79,$1:$1,"&gt;="&amp;1,$1:$1,"&lt;="&amp;INT(-$N101/30))+(-$N101/30-INT(-$N101/30))*SUMIFS(79:79,$1:$1,INT(-$N101/30)+1),0)+(-$N101/30-INT(-$N101/30))*SUMIFS(79:79,$1:$1,CV$1+INT(-$N101/30)+1)+(INT(-$N101/30)+1--$N101/30)*SUMIFS(79:79,$1:$1,CV$1+INT(-$N101/30))))</f>
        <v>0</v>
      </c>
      <c r="CW101" s="40">
        <f>IF(CW$7="",0,IF(CW$1=MAX($1:$1),$R79-SUM($T101:CV101),IF(CW$1=1,SUMIFS(79:79,$1:$1,"&gt;="&amp;1,$1:$1,"&lt;="&amp;INT(-$N101/30))+(-$N101/30-INT(-$N101/30))*SUMIFS(79:79,$1:$1,INT(-$N101/30)+1),0)+(-$N101/30-INT(-$N101/30))*SUMIFS(79:79,$1:$1,CW$1+INT(-$N101/30)+1)+(INT(-$N101/30)+1--$N101/30)*SUMIFS(79:79,$1:$1,CW$1+INT(-$N101/30))))</f>
        <v>0</v>
      </c>
      <c r="CX101" s="40">
        <f>IF(CX$7="",0,IF(CX$1=MAX($1:$1),$R79-SUM($T101:CW101),IF(CX$1=1,SUMIFS(79:79,$1:$1,"&gt;="&amp;1,$1:$1,"&lt;="&amp;INT(-$N101/30))+(-$N101/30-INT(-$N101/30))*SUMIFS(79:79,$1:$1,INT(-$N101/30)+1),0)+(-$N101/30-INT(-$N101/30))*SUMIFS(79:79,$1:$1,CX$1+INT(-$N101/30)+1)+(INT(-$N101/30)+1--$N101/30)*SUMIFS(79:79,$1:$1,CX$1+INT(-$N101/30))))</f>
        <v>0</v>
      </c>
      <c r="CY101" s="40">
        <f>IF(CY$7="",0,IF(CY$1=MAX($1:$1),$R79-SUM($T101:CX101),IF(CY$1=1,SUMIFS(79:79,$1:$1,"&gt;="&amp;1,$1:$1,"&lt;="&amp;INT(-$N101/30))+(-$N101/30-INT(-$N101/30))*SUMIFS(79:79,$1:$1,INT(-$N101/30)+1),0)+(-$N101/30-INT(-$N101/30))*SUMIFS(79:79,$1:$1,CY$1+INT(-$N101/30)+1)+(INT(-$N101/30)+1--$N101/30)*SUMIFS(79:79,$1:$1,CY$1+INT(-$N101/30))))</f>
        <v>0</v>
      </c>
      <c r="CZ101" s="40">
        <f>IF(CZ$7="",0,IF(CZ$1=MAX($1:$1),$R79-SUM($T101:CY101),IF(CZ$1=1,SUMIFS(79:79,$1:$1,"&gt;="&amp;1,$1:$1,"&lt;="&amp;INT(-$N101/30))+(-$N101/30-INT(-$N101/30))*SUMIFS(79:79,$1:$1,INT(-$N101/30)+1),0)+(-$N101/30-INT(-$N101/30))*SUMIFS(79:79,$1:$1,CZ$1+INT(-$N101/30)+1)+(INT(-$N101/30)+1--$N101/30)*SUMIFS(79:79,$1:$1,CZ$1+INT(-$N101/30))))</f>
        <v>0</v>
      </c>
      <c r="DA101" s="40">
        <f>IF(DA$7="",0,IF(DA$1=MAX($1:$1),$R79-SUM($T101:CZ101),IF(DA$1=1,SUMIFS(79:79,$1:$1,"&gt;="&amp;1,$1:$1,"&lt;="&amp;INT(-$N101/30))+(-$N101/30-INT(-$N101/30))*SUMIFS(79:79,$1:$1,INT(-$N101/30)+1),0)+(-$N101/30-INT(-$N101/30))*SUMIFS(79:79,$1:$1,DA$1+INT(-$N101/30)+1)+(INT(-$N101/30)+1--$N101/30)*SUMIFS(79:79,$1:$1,DA$1+INT(-$N101/30))))</f>
        <v>0</v>
      </c>
      <c r="DB101" s="40">
        <f>IF(DB$7="",0,IF(DB$1=MAX($1:$1),$R79-SUM($T101:DA101),IF(DB$1=1,SUMIFS(79:79,$1:$1,"&gt;="&amp;1,$1:$1,"&lt;="&amp;INT(-$N101/30))+(-$N101/30-INT(-$N101/30))*SUMIFS(79:79,$1:$1,INT(-$N101/30)+1),0)+(-$N101/30-INT(-$N101/30))*SUMIFS(79:79,$1:$1,DB$1+INT(-$N101/30)+1)+(INT(-$N101/30)+1--$N101/30)*SUMIFS(79:79,$1:$1,DB$1+INT(-$N101/30))))</f>
        <v>0</v>
      </c>
      <c r="DC101" s="40">
        <f>IF(DC$7="",0,IF(DC$1=MAX($1:$1),$R79-SUM($T101:DB101),IF(DC$1=1,SUMIFS(79:79,$1:$1,"&gt;="&amp;1,$1:$1,"&lt;="&amp;INT(-$N101/30))+(-$N101/30-INT(-$N101/30))*SUMIFS(79:79,$1:$1,INT(-$N101/30)+1),0)+(-$N101/30-INT(-$N101/30))*SUMIFS(79:79,$1:$1,DC$1+INT(-$N101/30)+1)+(INT(-$N101/30)+1--$N101/30)*SUMIFS(79:79,$1:$1,DC$1+INT(-$N101/30))))</f>
        <v>0</v>
      </c>
      <c r="DD101" s="40">
        <f>IF(DD$7="",0,IF(DD$1=MAX($1:$1),$R79-SUM($T101:DC101),IF(DD$1=1,SUMIFS(79:79,$1:$1,"&gt;="&amp;1,$1:$1,"&lt;="&amp;INT(-$N101/30))+(-$N101/30-INT(-$N101/30))*SUMIFS(79:79,$1:$1,INT(-$N101/30)+1),0)+(-$N101/30-INT(-$N101/30))*SUMIFS(79:79,$1:$1,DD$1+INT(-$N101/30)+1)+(INT(-$N101/30)+1--$N101/30)*SUMIFS(79:79,$1:$1,DD$1+INT(-$N101/30))))</f>
        <v>0</v>
      </c>
      <c r="DE101" s="40">
        <f>IF(DE$7="",0,IF(DE$1=MAX($1:$1),$R79-SUM($T101:DD101),IF(DE$1=1,SUMIFS(79:79,$1:$1,"&gt;="&amp;1,$1:$1,"&lt;="&amp;INT(-$N101/30))+(-$N101/30-INT(-$N101/30))*SUMIFS(79:79,$1:$1,INT(-$N101/30)+1),0)+(-$N101/30-INT(-$N101/30))*SUMIFS(79:79,$1:$1,DE$1+INT(-$N101/30)+1)+(INT(-$N101/30)+1--$N101/30)*SUMIFS(79:79,$1:$1,DE$1+INT(-$N101/30))))</f>
        <v>0</v>
      </c>
      <c r="DF101" s="40">
        <f>IF(DF$7="",0,IF(DF$1=MAX($1:$1),$R79-SUM($T101:DE101),IF(DF$1=1,SUMIFS(79:79,$1:$1,"&gt;="&amp;1,$1:$1,"&lt;="&amp;INT(-$N101/30))+(-$N101/30-INT(-$N101/30))*SUMIFS(79:79,$1:$1,INT(-$N101/30)+1),0)+(-$N101/30-INT(-$N101/30))*SUMIFS(79:79,$1:$1,DF$1+INT(-$N101/30)+1)+(INT(-$N101/30)+1--$N101/30)*SUMIFS(79:79,$1:$1,DF$1+INT(-$N101/30))))</f>
        <v>0</v>
      </c>
      <c r="DG101" s="40">
        <f>IF(DG$7="",0,IF(DG$1=MAX($1:$1),$R79-SUM($T101:DF101),IF(DG$1=1,SUMIFS(79:79,$1:$1,"&gt;="&amp;1,$1:$1,"&lt;="&amp;INT(-$N101/30))+(-$N101/30-INT(-$N101/30))*SUMIFS(79:79,$1:$1,INT(-$N101/30)+1),0)+(-$N101/30-INT(-$N101/30))*SUMIFS(79:79,$1:$1,DG$1+INT(-$N101/30)+1)+(INT(-$N101/30)+1--$N101/30)*SUMIFS(79:79,$1:$1,DG$1+INT(-$N101/30))))</f>
        <v>0</v>
      </c>
      <c r="DH101" s="40">
        <f>IF(DH$7="",0,IF(DH$1=MAX($1:$1),$R79-SUM($T101:DG101),IF(DH$1=1,SUMIFS(79:79,$1:$1,"&gt;="&amp;1,$1:$1,"&lt;="&amp;INT(-$N101/30))+(-$N101/30-INT(-$N101/30))*SUMIFS(79:79,$1:$1,INT(-$N101/30)+1),0)+(-$N101/30-INT(-$N101/30))*SUMIFS(79:79,$1:$1,DH$1+INT(-$N101/30)+1)+(INT(-$N101/30)+1--$N101/30)*SUMIFS(79:79,$1:$1,DH$1+INT(-$N101/30))))</f>
        <v>0</v>
      </c>
      <c r="DI101" s="40">
        <f>IF(DI$7="",0,IF(DI$1=MAX($1:$1),$R79-SUM($T101:DH101),IF(DI$1=1,SUMIFS(79:79,$1:$1,"&gt;="&amp;1,$1:$1,"&lt;="&amp;INT(-$N101/30))+(-$N101/30-INT(-$N101/30))*SUMIFS(79:79,$1:$1,INT(-$N101/30)+1),0)+(-$N101/30-INT(-$N101/30))*SUMIFS(79:79,$1:$1,DI$1+INT(-$N101/30)+1)+(INT(-$N101/30)+1--$N101/30)*SUMIFS(79:79,$1:$1,DI$1+INT(-$N101/30))))</f>
        <v>0</v>
      </c>
      <c r="DJ101" s="40">
        <f>IF(DJ$7="",0,IF(DJ$1=MAX($1:$1),$R79-SUM($T101:DI101),IF(DJ$1=1,SUMIFS(79:79,$1:$1,"&gt;="&amp;1,$1:$1,"&lt;="&amp;INT(-$N101/30))+(-$N101/30-INT(-$N101/30))*SUMIFS(79:79,$1:$1,INT(-$N101/30)+1),0)+(-$N101/30-INT(-$N101/30))*SUMIFS(79:79,$1:$1,DJ$1+INT(-$N101/30)+1)+(INT(-$N101/30)+1--$N101/30)*SUMIFS(79:79,$1:$1,DJ$1+INT(-$N101/30))))</f>
        <v>0</v>
      </c>
      <c r="DK101" s="40">
        <f>IF(DK$7="",0,IF(DK$1=MAX($1:$1),$R79-SUM($T101:DJ101),IF(DK$1=1,SUMIFS(79:79,$1:$1,"&gt;="&amp;1,$1:$1,"&lt;="&amp;INT(-$N101/30))+(-$N101/30-INT(-$N101/30))*SUMIFS(79:79,$1:$1,INT(-$N101/30)+1),0)+(-$N101/30-INT(-$N101/30))*SUMIFS(79:79,$1:$1,DK$1+INT(-$N101/30)+1)+(INT(-$N101/30)+1--$N101/30)*SUMIFS(79:79,$1:$1,DK$1+INT(-$N101/30))))</f>
        <v>0</v>
      </c>
      <c r="DL101" s="40">
        <f>IF(DL$7="",0,IF(DL$1=MAX($1:$1),$R79-SUM($T101:DK101),IF(DL$1=1,SUMIFS(79:79,$1:$1,"&gt;="&amp;1,$1:$1,"&lt;="&amp;INT(-$N101/30))+(-$N101/30-INT(-$N101/30))*SUMIFS(79:79,$1:$1,INT(-$N101/30)+1),0)+(-$N101/30-INT(-$N101/30))*SUMIFS(79:79,$1:$1,DL$1+INT(-$N101/30)+1)+(INT(-$N101/30)+1--$N101/30)*SUMIFS(79:79,$1:$1,DL$1+INT(-$N101/30))))</f>
        <v>0</v>
      </c>
      <c r="DM101" s="40">
        <f>IF(DM$7="",0,IF(DM$1=MAX($1:$1),$R79-SUM($T101:DL101),IF(DM$1=1,SUMIFS(79:79,$1:$1,"&gt;="&amp;1,$1:$1,"&lt;="&amp;INT(-$N101/30))+(-$N101/30-INT(-$N101/30))*SUMIFS(79:79,$1:$1,INT(-$N101/30)+1),0)+(-$N101/30-INT(-$N101/30))*SUMIFS(79:79,$1:$1,DM$1+INT(-$N101/30)+1)+(INT(-$N101/30)+1--$N101/30)*SUMIFS(79:79,$1:$1,DM$1+INT(-$N101/30))))</f>
        <v>0</v>
      </c>
      <c r="DN101" s="40">
        <f>IF(DN$7="",0,IF(DN$1=MAX($1:$1),$R79-SUM($T101:DM101),IF(DN$1=1,SUMIFS(79:79,$1:$1,"&gt;="&amp;1,$1:$1,"&lt;="&amp;INT(-$N101/30))+(-$N101/30-INT(-$N101/30))*SUMIFS(79:79,$1:$1,INT(-$N101/30)+1),0)+(-$N101/30-INT(-$N101/30))*SUMIFS(79:79,$1:$1,DN$1+INT(-$N101/30)+1)+(INT(-$N101/30)+1--$N101/30)*SUMIFS(79:79,$1:$1,DN$1+INT(-$N101/30))))</f>
        <v>0</v>
      </c>
      <c r="DO101" s="40">
        <f>IF(DO$7="",0,IF(DO$1=MAX($1:$1),$R79-SUM($T101:DN101),IF(DO$1=1,SUMIFS(79:79,$1:$1,"&gt;="&amp;1,$1:$1,"&lt;="&amp;INT(-$N101/30))+(-$N101/30-INT(-$N101/30))*SUMIFS(79:79,$1:$1,INT(-$N101/30)+1),0)+(-$N101/30-INT(-$N101/30))*SUMIFS(79:79,$1:$1,DO$1+INT(-$N101/30)+1)+(INT(-$N101/30)+1--$N101/30)*SUMIFS(79:79,$1:$1,DO$1+INT(-$N101/30))))</f>
        <v>0</v>
      </c>
      <c r="DP101" s="40">
        <f>IF(DP$7="",0,IF(DP$1=MAX($1:$1),$R79-SUM($T101:DO101),IF(DP$1=1,SUMIFS(79:79,$1:$1,"&gt;="&amp;1,$1:$1,"&lt;="&amp;INT(-$N101/30))+(-$N101/30-INT(-$N101/30))*SUMIFS(79:79,$1:$1,INT(-$N101/30)+1),0)+(-$N101/30-INT(-$N101/30))*SUMIFS(79:79,$1:$1,DP$1+INT(-$N101/30)+1)+(INT(-$N101/30)+1--$N101/30)*SUMIFS(79:79,$1:$1,DP$1+INT(-$N101/30))))</f>
        <v>0</v>
      </c>
      <c r="DQ101" s="40">
        <f>IF(DQ$7="",0,IF(DQ$1=MAX($1:$1),$R79-SUM($T101:DP101),IF(DQ$1=1,SUMIFS(79:79,$1:$1,"&gt;="&amp;1,$1:$1,"&lt;="&amp;INT(-$N101/30))+(-$N101/30-INT(-$N101/30))*SUMIFS(79:79,$1:$1,INT(-$N101/30)+1),0)+(-$N101/30-INT(-$N101/30))*SUMIFS(79:79,$1:$1,DQ$1+INT(-$N101/30)+1)+(INT(-$N101/30)+1--$N101/30)*SUMIFS(79:79,$1:$1,DQ$1+INT(-$N101/30))))</f>
        <v>0</v>
      </c>
      <c r="DR101" s="40">
        <f>IF(DR$7="",0,IF(DR$1=MAX($1:$1),$R79-SUM($T101:DQ101),IF(DR$1=1,SUMIFS(79:79,$1:$1,"&gt;="&amp;1,$1:$1,"&lt;="&amp;INT(-$N101/30))+(-$N101/30-INT(-$N101/30))*SUMIFS(79:79,$1:$1,INT(-$N101/30)+1),0)+(-$N101/30-INT(-$N101/30))*SUMIFS(79:79,$1:$1,DR$1+INT(-$N101/30)+1)+(INT(-$N101/30)+1--$N101/30)*SUMIFS(79:79,$1:$1,DR$1+INT(-$N101/30))))</f>
        <v>0</v>
      </c>
      <c r="DS101" s="40">
        <f>IF(DS$7="",0,IF(DS$1=MAX($1:$1),$R79-SUM($T101:DR101),IF(DS$1=1,SUMIFS(79:79,$1:$1,"&gt;="&amp;1,$1:$1,"&lt;="&amp;INT(-$N101/30))+(-$N101/30-INT(-$N101/30))*SUMIFS(79:79,$1:$1,INT(-$N101/30)+1),0)+(-$N101/30-INT(-$N101/30))*SUMIFS(79:79,$1:$1,DS$1+INT(-$N101/30)+1)+(INT(-$N101/30)+1--$N101/30)*SUMIFS(79:79,$1:$1,DS$1+INT(-$N101/30))))</f>
        <v>0</v>
      </c>
      <c r="DT101" s="40">
        <f>IF(DT$7="",0,IF(DT$1=MAX($1:$1),$R79-SUM($T101:DS101),IF(DT$1=1,SUMIFS(79:79,$1:$1,"&gt;="&amp;1,$1:$1,"&lt;="&amp;INT(-$N101/30))+(-$N101/30-INT(-$N101/30))*SUMIFS(79:79,$1:$1,INT(-$N101/30)+1),0)+(-$N101/30-INT(-$N101/30))*SUMIFS(79:79,$1:$1,DT$1+INT(-$N101/30)+1)+(INT(-$N101/30)+1--$N101/30)*SUMIFS(79:79,$1:$1,DT$1+INT(-$N101/30))))</f>
        <v>0</v>
      </c>
      <c r="DU101" s="40">
        <f>IF(DU$7="",0,IF(DU$1=MAX($1:$1),$R79-SUM($T101:DT101),IF(DU$1=1,SUMIFS(79:79,$1:$1,"&gt;="&amp;1,$1:$1,"&lt;="&amp;INT(-$N101/30))+(-$N101/30-INT(-$N101/30))*SUMIFS(79:79,$1:$1,INT(-$N101/30)+1),0)+(-$N101/30-INT(-$N101/30))*SUMIFS(79:79,$1:$1,DU$1+INT(-$N101/30)+1)+(INT(-$N101/30)+1--$N101/30)*SUMIFS(79:79,$1:$1,DU$1+INT(-$N101/30))))</f>
        <v>0</v>
      </c>
      <c r="DV101" s="40">
        <f>IF(DV$7="",0,IF(DV$1=MAX($1:$1),$R79-SUM($T101:DU101),IF(DV$1=1,SUMIFS(79:79,$1:$1,"&gt;="&amp;1,$1:$1,"&lt;="&amp;INT(-$N101/30))+(-$N101/30-INT(-$N101/30))*SUMIFS(79:79,$1:$1,INT(-$N101/30)+1),0)+(-$N101/30-INT(-$N101/30))*SUMIFS(79:79,$1:$1,DV$1+INT(-$N101/30)+1)+(INT(-$N101/30)+1--$N101/30)*SUMIFS(79:79,$1:$1,DV$1+INT(-$N101/30))))</f>
        <v>0</v>
      </c>
      <c r="DW101" s="40">
        <f>IF(DW$7="",0,IF(DW$1=MAX($1:$1),$R79-SUM($T101:DV101),IF(DW$1=1,SUMIFS(79:79,$1:$1,"&gt;="&amp;1,$1:$1,"&lt;="&amp;INT(-$N101/30))+(-$N101/30-INT(-$N101/30))*SUMIFS(79:79,$1:$1,INT(-$N101/30)+1),0)+(-$N101/30-INT(-$N101/30))*SUMIFS(79:79,$1:$1,DW$1+INT(-$N101/30)+1)+(INT(-$N101/30)+1--$N101/30)*SUMIFS(79:79,$1:$1,DW$1+INT(-$N101/30))))</f>
        <v>0</v>
      </c>
      <c r="DX101" s="40">
        <f>IF(DX$7="",0,IF(DX$1=MAX($1:$1),$R79-SUM($T101:DW101),IF(DX$1=1,SUMIFS(79:79,$1:$1,"&gt;="&amp;1,$1:$1,"&lt;="&amp;INT(-$N101/30))+(-$N101/30-INT(-$N101/30))*SUMIFS(79:79,$1:$1,INT(-$N101/30)+1),0)+(-$N101/30-INT(-$N101/30))*SUMIFS(79:79,$1:$1,DX$1+INT(-$N101/30)+1)+(INT(-$N101/30)+1--$N101/30)*SUMIFS(79:79,$1:$1,DX$1+INT(-$N101/30))))</f>
        <v>0</v>
      </c>
      <c r="DY101" s="40">
        <f>IF(DY$7="",0,IF(DY$1=MAX($1:$1),$R79-SUM($T101:DX101),IF(DY$1=1,SUMIFS(79:79,$1:$1,"&gt;="&amp;1,$1:$1,"&lt;="&amp;INT(-$N101/30))+(-$N101/30-INT(-$N101/30))*SUMIFS(79:79,$1:$1,INT(-$N101/30)+1),0)+(-$N101/30-INT(-$N101/30))*SUMIFS(79:79,$1:$1,DY$1+INT(-$N101/30)+1)+(INT(-$N101/30)+1--$N101/30)*SUMIFS(79:79,$1:$1,DY$1+INT(-$N101/30))))</f>
        <v>0</v>
      </c>
      <c r="DZ101" s="40">
        <f>IF(DZ$7="",0,IF(DZ$1=MAX($1:$1),$R79-SUM($T101:DY101),IF(DZ$1=1,SUMIFS(79:79,$1:$1,"&gt;="&amp;1,$1:$1,"&lt;="&amp;INT(-$N101/30))+(-$N101/30-INT(-$N101/30))*SUMIFS(79:79,$1:$1,INT(-$N101/30)+1),0)+(-$N101/30-INT(-$N101/30))*SUMIFS(79:79,$1:$1,DZ$1+INT(-$N101/30)+1)+(INT(-$N101/30)+1--$N101/30)*SUMIFS(79:79,$1:$1,DZ$1+INT(-$N101/30))))</f>
        <v>0</v>
      </c>
      <c r="EA101" s="40">
        <f>IF(EA$7="",0,IF(EA$1=MAX($1:$1),$R79-SUM($T101:DZ101),IF(EA$1=1,SUMIFS(79:79,$1:$1,"&gt;="&amp;1,$1:$1,"&lt;="&amp;INT(-$N101/30))+(-$N101/30-INT(-$N101/30))*SUMIFS(79:79,$1:$1,INT(-$N101/30)+1),0)+(-$N101/30-INT(-$N101/30))*SUMIFS(79:79,$1:$1,EA$1+INT(-$N101/30)+1)+(INT(-$N101/30)+1--$N101/30)*SUMIFS(79:79,$1:$1,EA$1+INT(-$N101/30))))</f>
        <v>0</v>
      </c>
      <c r="EB101" s="40">
        <f>IF(EB$7="",0,IF(EB$1=MAX($1:$1),$R79-SUM($T101:EA101),IF(EB$1=1,SUMIFS(79:79,$1:$1,"&gt;="&amp;1,$1:$1,"&lt;="&amp;INT(-$N101/30))+(-$N101/30-INT(-$N101/30))*SUMIFS(79:79,$1:$1,INT(-$N101/30)+1),0)+(-$N101/30-INT(-$N101/30))*SUMIFS(79:79,$1:$1,EB$1+INT(-$N101/30)+1)+(INT(-$N101/30)+1--$N101/30)*SUMIFS(79:79,$1:$1,EB$1+INT(-$N101/30))))</f>
        <v>0</v>
      </c>
      <c r="EC101" s="40">
        <f>IF(EC$7="",0,IF(EC$1=MAX($1:$1),$R79-SUM($T101:EB101),IF(EC$1=1,SUMIFS(79:79,$1:$1,"&gt;="&amp;1,$1:$1,"&lt;="&amp;INT(-$N101/30))+(-$N101/30-INT(-$N101/30))*SUMIFS(79:79,$1:$1,INT(-$N101/30)+1),0)+(-$N101/30-INT(-$N101/30))*SUMIFS(79:79,$1:$1,EC$1+INT(-$N101/30)+1)+(INT(-$N101/30)+1--$N101/30)*SUMIFS(79:79,$1:$1,EC$1+INT(-$N101/30))))</f>
        <v>0</v>
      </c>
      <c r="ED101" s="40">
        <f>IF(ED$7="",0,IF(ED$1=MAX($1:$1),$R79-SUM($T101:EC101),IF(ED$1=1,SUMIFS(79:79,$1:$1,"&gt;="&amp;1,$1:$1,"&lt;="&amp;INT(-$N101/30))+(-$N101/30-INT(-$N101/30))*SUMIFS(79:79,$1:$1,INT(-$N101/30)+1),0)+(-$N101/30-INT(-$N101/30))*SUMIFS(79:79,$1:$1,ED$1+INT(-$N101/30)+1)+(INT(-$N101/30)+1--$N101/30)*SUMIFS(79:79,$1:$1,ED$1+INT(-$N101/30))))</f>
        <v>0</v>
      </c>
      <c r="EE101" s="40">
        <f>IF(EE$7="",0,IF(EE$1=MAX($1:$1),$R79-SUM($T101:ED101),IF(EE$1=1,SUMIFS(79:79,$1:$1,"&gt;="&amp;1,$1:$1,"&lt;="&amp;INT(-$N101/30))+(-$N101/30-INT(-$N101/30))*SUMIFS(79:79,$1:$1,INT(-$N101/30)+1),0)+(-$N101/30-INT(-$N101/30))*SUMIFS(79:79,$1:$1,EE$1+INT(-$N101/30)+1)+(INT(-$N101/30)+1--$N101/30)*SUMIFS(79:79,$1:$1,EE$1+INT(-$N101/30))))</f>
        <v>0</v>
      </c>
      <c r="EF101" s="40">
        <f>IF(EF$7="",0,IF(EF$1=MAX($1:$1),$R79-SUM($T101:EE101),IF(EF$1=1,SUMIFS(79:79,$1:$1,"&gt;="&amp;1,$1:$1,"&lt;="&amp;INT(-$N101/30))+(-$N101/30-INT(-$N101/30))*SUMIFS(79:79,$1:$1,INT(-$N101/30)+1),0)+(-$N101/30-INT(-$N101/30))*SUMIFS(79:79,$1:$1,EF$1+INT(-$N101/30)+1)+(INT(-$N101/30)+1--$N101/30)*SUMIFS(79:79,$1:$1,EF$1+INT(-$N101/30))))</f>
        <v>0</v>
      </c>
      <c r="EG101" s="40">
        <f>IF(EG$7="",0,IF(EG$1=MAX($1:$1),$R79-SUM($T101:EF101),IF(EG$1=1,SUMIFS(79:79,$1:$1,"&gt;="&amp;1,$1:$1,"&lt;="&amp;INT(-$N101/30))+(-$N101/30-INT(-$N101/30))*SUMIFS(79:79,$1:$1,INT(-$N101/30)+1),0)+(-$N101/30-INT(-$N101/30))*SUMIFS(79:79,$1:$1,EG$1+INT(-$N101/30)+1)+(INT(-$N101/30)+1--$N101/30)*SUMIFS(79:79,$1:$1,EG$1+INT(-$N101/30))))</f>
        <v>0</v>
      </c>
      <c r="EH101" s="40">
        <f>IF(EH$7="",0,IF(EH$1=MAX($1:$1),$R79-SUM($T101:EG101),IF(EH$1=1,SUMIFS(79:79,$1:$1,"&gt;="&amp;1,$1:$1,"&lt;="&amp;INT(-$N101/30))+(-$N101/30-INT(-$N101/30))*SUMIFS(79:79,$1:$1,INT(-$N101/30)+1),0)+(-$N101/30-INT(-$N101/30))*SUMIFS(79:79,$1:$1,EH$1+INT(-$N101/30)+1)+(INT(-$N101/30)+1--$N101/30)*SUMIFS(79:79,$1:$1,EH$1+INT(-$N101/30))))</f>
        <v>0</v>
      </c>
      <c r="EI101" s="40">
        <f>IF(EI$7="",0,IF(EI$1=MAX($1:$1),$R79-SUM($T101:EH101),IF(EI$1=1,SUMIFS(79:79,$1:$1,"&gt;="&amp;1,$1:$1,"&lt;="&amp;INT(-$N101/30))+(-$N101/30-INT(-$N101/30))*SUMIFS(79:79,$1:$1,INT(-$N101/30)+1),0)+(-$N101/30-INT(-$N101/30))*SUMIFS(79:79,$1:$1,EI$1+INT(-$N101/30)+1)+(INT(-$N101/30)+1--$N101/30)*SUMIFS(79:79,$1:$1,EI$1+INT(-$N101/30))))</f>
        <v>0</v>
      </c>
      <c r="EJ101" s="40">
        <f>IF(EJ$7="",0,IF(EJ$1=MAX($1:$1),$R79-SUM($T101:EI101),IF(EJ$1=1,SUMIFS(79:79,$1:$1,"&gt;="&amp;1,$1:$1,"&lt;="&amp;INT(-$N101/30))+(-$N101/30-INT(-$N101/30))*SUMIFS(79:79,$1:$1,INT(-$N101/30)+1),0)+(-$N101/30-INT(-$N101/30))*SUMIFS(79:79,$1:$1,EJ$1+INT(-$N101/30)+1)+(INT(-$N101/30)+1--$N101/30)*SUMIFS(79:79,$1:$1,EJ$1+INT(-$N101/30))))</f>
        <v>0</v>
      </c>
      <c r="EK101" s="40">
        <f>IF(EK$7="",0,IF(EK$1=MAX($1:$1),$R79-SUM($T101:EJ101),IF(EK$1=1,SUMIFS(79:79,$1:$1,"&gt;="&amp;1,$1:$1,"&lt;="&amp;INT(-$N101/30))+(-$N101/30-INT(-$N101/30))*SUMIFS(79:79,$1:$1,INT(-$N101/30)+1),0)+(-$N101/30-INT(-$N101/30))*SUMIFS(79:79,$1:$1,EK$1+INT(-$N101/30)+1)+(INT(-$N101/30)+1--$N101/30)*SUMIFS(79:79,$1:$1,EK$1+INT(-$N101/30))))</f>
        <v>0</v>
      </c>
      <c r="EL101" s="40">
        <f>IF(EL$7="",0,IF(EL$1=MAX($1:$1),$R79-SUM($T101:EK101),IF(EL$1=1,SUMIFS(79:79,$1:$1,"&gt;="&amp;1,$1:$1,"&lt;="&amp;INT(-$N101/30))+(-$N101/30-INT(-$N101/30))*SUMIFS(79:79,$1:$1,INT(-$N101/30)+1),0)+(-$N101/30-INT(-$N101/30))*SUMIFS(79:79,$1:$1,EL$1+INT(-$N101/30)+1)+(INT(-$N101/30)+1--$N101/30)*SUMIFS(79:79,$1:$1,EL$1+INT(-$N101/30))))</f>
        <v>0</v>
      </c>
      <c r="EM101" s="40">
        <f>IF(EM$7="",0,IF(EM$1=MAX($1:$1),$R79-SUM($T101:EL101),IF(EM$1=1,SUMIFS(79:79,$1:$1,"&gt;="&amp;1,$1:$1,"&lt;="&amp;INT(-$N101/30))+(-$N101/30-INT(-$N101/30))*SUMIFS(79:79,$1:$1,INT(-$N101/30)+1),0)+(-$N101/30-INT(-$N101/30))*SUMIFS(79:79,$1:$1,EM$1+INT(-$N101/30)+1)+(INT(-$N101/30)+1--$N101/30)*SUMIFS(79:79,$1:$1,EM$1+INT(-$N101/30))))</f>
        <v>0</v>
      </c>
      <c r="EN101" s="40">
        <f>IF(EN$7="",0,IF(EN$1=MAX($1:$1),$R79-SUM($T101:EM101),IF(EN$1=1,SUMIFS(79:79,$1:$1,"&gt;="&amp;1,$1:$1,"&lt;="&amp;INT(-$N101/30))+(-$N101/30-INT(-$N101/30))*SUMIFS(79:79,$1:$1,INT(-$N101/30)+1),0)+(-$N101/30-INT(-$N101/30))*SUMIFS(79:79,$1:$1,EN$1+INT(-$N101/30)+1)+(INT(-$N101/30)+1--$N101/30)*SUMIFS(79:79,$1:$1,EN$1+INT(-$N101/30))))</f>
        <v>0</v>
      </c>
      <c r="EO101" s="40">
        <f>IF(EO$7="",0,IF(EO$1=MAX($1:$1),$R79-SUM($T101:EN101),IF(EO$1=1,SUMIFS(79:79,$1:$1,"&gt;="&amp;1,$1:$1,"&lt;="&amp;INT(-$N101/30))+(-$N101/30-INT(-$N101/30))*SUMIFS(79:79,$1:$1,INT(-$N101/30)+1),0)+(-$N101/30-INT(-$N101/30))*SUMIFS(79:79,$1:$1,EO$1+INT(-$N101/30)+1)+(INT(-$N101/30)+1--$N101/30)*SUMIFS(79:79,$1:$1,EO$1+INT(-$N101/30))))</f>
        <v>0</v>
      </c>
      <c r="EP101" s="40">
        <f>IF(EP$7="",0,IF(EP$1=MAX($1:$1),$R79-SUM($T101:EO101),IF(EP$1=1,SUMIFS(79:79,$1:$1,"&gt;="&amp;1,$1:$1,"&lt;="&amp;INT(-$N101/30))+(-$N101/30-INT(-$N101/30))*SUMIFS(79:79,$1:$1,INT(-$N101/30)+1),0)+(-$N101/30-INT(-$N101/30))*SUMIFS(79:79,$1:$1,EP$1+INT(-$N101/30)+1)+(INT(-$N101/30)+1--$N101/30)*SUMIFS(79:79,$1:$1,EP$1+INT(-$N101/30))))</f>
        <v>0</v>
      </c>
      <c r="EQ101" s="40">
        <f>IF(EQ$7="",0,IF(EQ$1=MAX($1:$1),$R79-SUM($T101:EP101),IF(EQ$1=1,SUMIFS(79:79,$1:$1,"&gt;="&amp;1,$1:$1,"&lt;="&amp;INT(-$N101/30))+(-$N101/30-INT(-$N101/30))*SUMIFS(79:79,$1:$1,INT(-$N101/30)+1),0)+(-$N101/30-INT(-$N101/30))*SUMIFS(79:79,$1:$1,EQ$1+INT(-$N101/30)+1)+(INT(-$N101/30)+1--$N101/30)*SUMIFS(79:79,$1:$1,EQ$1+INT(-$N101/30))))</f>
        <v>0</v>
      </c>
      <c r="ER101" s="40">
        <f>IF(ER$7="",0,IF(ER$1=MAX($1:$1),$R79-SUM($T101:EQ101),IF(ER$1=1,SUMIFS(79:79,$1:$1,"&gt;="&amp;1,$1:$1,"&lt;="&amp;INT(-$N101/30))+(-$N101/30-INT(-$N101/30))*SUMIFS(79:79,$1:$1,INT(-$N101/30)+1),0)+(-$N101/30-INT(-$N101/30))*SUMIFS(79:79,$1:$1,ER$1+INT(-$N101/30)+1)+(INT(-$N101/30)+1--$N101/30)*SUMIFS(79:79,$1:$1,ER$1+INT(-$N101/30))))</f>
        <v>0</v>
      </c>
      <c r="ES101" s="40">
        <f>IF(ES$7="",0,IF(ES$1=MAX($1:$1),$R79-SUM($T101:ER101),IF(ES$1=1,SUMIFS(79:79,$1:$1,"&gt;="&amp;1,$1:$1,"&lt;="&amp;INT(-$N101/30))+(-$N101/30-INT(-$N101/30))*SUMIFS(79:79,$1:$1,INT(-$N101/30)+1),0)+(-$N101/30-INT(-$N101/30))*SUMIFS(79:79,$1:$1,ES$1+INT(-$N101/30)+1)+(INT(-$N101/30)+1--$N101/30)*SUMIFS(79:79,$1:$1,ES$1+INT(-$N101/30))))</f>
        <v>0</v>
      </c>
      <c r="ET101" s="40">
        <f>IF(ET$7="",0,IF(ET$1=MAX($1:$1),$R79-SUM($T101:ES101),IF(ET$1=1,SUMIFS(79:79,$1:$1,"&gt;="&amp;1,$1:$1,"&lt;="&amp;INT(-$N101/30))+(-$N101/30-INT(-$N101/30))*SUMIFS(79:79,$1:$1,INT(-$N101/30)+1),0)+(-$N101/30-INT(-$N101/30))*SUMIFS(79:79,$1:$1,ET$1+INT(-$N101/30)+1)+(INT(-$N101/30)+1--$N101/30)*SUMIFS(79:79,$1:$1,ET$1+INT(-$N101/30))))</f>
        <v>0</v>
      </c>
      <c r="EU101" s="40">
        <f>IF(EU$7="",0,IF(EU$1=MAX($1:$1),$R79-SUM($T101:ET101),IF(EU$1=1,SUMIFS(79:79,$1:$1,"&gt;="&amp;1,$1:$1,"&lt;="&amp;INT(-$N101/30))+(-$N101/30-INT(-$N101/30))*SUMIFS(79:79,$1:$1,INT(-$N101/30)+1),0)+(-$N101/30-INT(-$N101/30))*SUMIFS(79:79,$1:$1,EU$1+INT(-$N101/30)+1)+(INT(-$N101/30)+1--$N101/30)*SUMIFS(79:79,$1:$1,EU$1+INT(-$N101/30))))</f>
        <v>0</v>
      </c>
      <c r="EV101" s="40">
        <f>IF(EV$7="",0,IF(EV$1=MAX($1:$1),$R79-SUM($T101:EU101),IF(EV$1=1,SUMIFS(79:79,$1:$1,"&gt;="&amp;1,$1:$1,"&lt;="&amp;INT(-$N101/30))+(-$N101/30-INT(-$N101/30))*SUMIFS(79:79,$1:$1,INT(-$N101/30)+1),0)+(-$N101/30-INT(-$N101/30))*SUMIFS(79:79,$1:$1,EV$1+INT(-$N101/30)+1)+(INT(-$N101/30)+1--$N101/30)*SUMIFS(79:79,$1:$1,EV$1+INT(-$N101/30))))</f>
        <v>0</v>
      </c>
      <c r="EW101" s="40">
        <f>IF(EW$7="",0,IF(EW$1=MAX($1:$1),$R79-SUM($T101:EV101),IF(EW$1=1,SUMIFS(79:79,$1:$1,"&gt;="&amp;1,$1:$1,"&lt;="&amp;INT(-$N101/30))+(-$N101/30-INT(-$N101/30))*SUMIFS(79:79,$1:$1,INT(-$N101/30)+1),0)+(-$N101/30-INT(-$N101/30))*SUMIFS(79:79,$1:$1,EW$1+INT(-$N101/30)+1)+(INT(-$N101/30)+1--$N101/30)*SUMIFS(79:79,$1:$1,EW$1+INT(-$N101/30))))</f>
        <v>0</v>
      </c>
      <c r="EX101" s="40">
        <f>IF(EX$7="",0,IF(EX$1=MAX($1:$1),$R79-SUM($T101:EW101),IF(EX$1=1,SUMIFS(79:79,$1:$1,"&gt;="&amp;1,$1:$1,"&lt;="&amp;INT(-$N101/30))+(-$N101/30-INT(-$N101/30))*SUMIFS(79:79,$1:$1,INT(-$N101/30)+1),0)+(-$N101/30-INT(-$N101/30))*SUMIFS(79:79,$1:$1,EX$1+INT(-$N101/30)+1)+(INT(-$N101/30)+1--$N101/30)*SUMIFS(79:79,$1:$1,EX$1+INT(-$N101/30))))</f>
        <v>0</v>
      </c>
      <c r="EY101" s="40">
        <f>IF(EY$7="",0,IF(EY$1=MAX($1:$1),$R79-SUM($T101:EX101),IF(EY$1=1,SUMIFS(79:79,$1:$1,"&gt;="&amp;1,$1:$1,"&lt;="&amp;INT(-$N101/30))+(-$N101/30-INT(-$N101/30))*SUMIFS(79:79,$1:$1,INT(-$N101/30)+1),0)+(-$N101/30-INT(-$N101/30))*SUMIFS(79:79,$1:$1,EY$1+INT(-$N101/30)+1)+(INT(-$N101/30)+1--$N101/30)*SUMIFS(79:79,$1:$1,EY$1+INT(-$N101/30))))</f>
        <v>0</v>
      </c>
      <c r="EZ101" s="40">
        <f>IF(EZ$7="",0,IF(EZ$1=MAX($1:$1),$R79-SUM($T101:EY101),IF(EZ$1=1,SUMIFS(79:79,$1:$1,"&gt;="&amp;1,$1:$1,"&lt;="&amp;INT(-$N101/30))+(-$N101/30-INT(-$N101/30))*SUMIFS(79:79,$1:$1,INT(-$N101/30)+1),0)+(-$N101/30-INT(-$N101/30))*SUMIFS(79:79,$1:$1,EZ$1+INT(-$N101/30)+1)+(INT(-$N101/30)+1--$N101/30)*SUMIFS(79:79,$1:$1,EZ$1+INT(-$N101/30))))</f>
        <v>0</v>
      </c>
      <c r="FA101" s="40">
        <f>IF(FA$7="",0,IF(FA$1=MAX($1:$1),$R79-SUM($T101:EZ101),IF(FA$1=1,SUMIFS(79:79,$1:$1,"&gt;="&amp;1,$1:$1,"&lt;="&amp;INT(-$N101/30))+(-$N101/30-INT(-$N101/30))*SUMIFS(79:79,$1:$1,INT(-$N101/30)+1),0)+(-$N101/30-INT(-$N101/30))*SUMIFS(79:79,$1:$1,FA$1+INT(-$N101/30)+1)+(INT(-$N101/30)+1--$N101/30)*SUMIFS(79:79,$1:$1,FA$1+INT(-$N101/30))))</f>
        <v>0</v>
      </c>
      <c r="FB101" s="40">
        <f>IF(FB$7="",0,IF(FB$1=MAX($1:$1),$R79-SUM($T101:FA101),IF(FB$1=1,SUMIFS(79:79,$1:$1,"&gt;="&amp;1,$1:$1,"&lt;="&amp;INT(-$N101/30))+(-$N101/30-INT(-$N101/30))*SUMIFS(79:79,$1:$1,INT(-$N101/30)+1),0)+(-$N101/30-INT(-$N101/30))*SUMIFS(79:79,$1:$1,FB$1+INT(-$N101/30)+1)+(INT(-$N101/30)+1--$N101/30)*SUMIFS(79:79,$1:$1,FB$1+INT(-$N101/30))))</f>
        <v>0</v>
      </c>
      <c r="FC101" s="40">
        <f>IF(FC$7="",0,IF(FC$1=MAX($1:$1),$R79-SUM($T101:FB101),IF(FC$1=1,SUMIFS(79:79,$1:$1,"&gt;="&amp;1,$1:$1,"&lt;="&amp;INT(-$N101/30))+(-$N101/30-INT(-$N101/30))*SUMIFS(79:79,$1:$1,INT(-$N101/30)+1),0)+(-$N101/30-INT(-$N101/30))*SUMIFS(79:79,$1:$1,FC$1+INT(-$N101/30)+1)+(INT(-$N101/30)+1--$N101/30)*SUMIFS(79:79,$1:$1,FC$1+INT(-$N101/30))))</f>
        <v>0</v>
      </c>
      <c r="FD101" s="40">
        <f>IF(FD$7="",0,IF(FD$1=MAX($1:$1),$R79-SUM($T101:FC101),IF(FD$1=1,SUMIFS(79:79,$1:$1,"&gt;="&amp;1,$1:$1,"&lt;="&amp;INT(-$N101/30))+(-$N101/30-INT(-$N101/30))*SUMIFS(79:79,$1:$1,INT(-$N101/30)+1),0)+(-$N101/30-INT(-$N101/30))*SUMIFS(79:79,$1:$1,FD$1+INT(-$N101/30)+1)+(INT(-$N101/30)+1--$N101/30)*SUMIFS(79:79,$1:$1,FD$1+INT(-$N101/30))))</f>
        <v>0</v>
      </c>
      <c r="FE101" s="40">
        <f>IF(FE$7="",0,IF(FE$1=MAX($1:$1),$R79-SUM($T101:FD101),IF(FE$1=1,SUMIFS(79:79,$1:$1,"&gt;="&amp;1,$1:$1,"&lt;="&amp;INT(-$N101/30))+(-$N101/30-INT(-$N101/30))*SUMIFS(79:79,$1:$1,INT(-$N101/30)+1),0)+(-$N101/30-INT(-$N101/30))*SUMIFS(79:79,$1:$1,FE$1+INT(-$N101/30)+1)+(INT(-$N101/30)+1--$N101/30)*SUMIFS(79:79,$1:$1,FE$1+INT(-$N101/30))))</f>
        <v>0</v>
      </c>
      <c r="FF101" s="40">
        <f>IF(FF$7="",0,IF(FF$1=MAX($1:$1),$R79-SUM($T101:FE101),IF(FF$1=1,SUMIFS(79:79,$1:$1,"&gt;="&amp;1,$1:$1,"&lt;="&amp;INT(-$N101/30))+(-$N101/30-INT(-$N101/30))*SUMIFS(79:79,$1:$1,INT(-$N101/30)+1),0)+(-$N101/30-INT(-$N101/30))*SUMIFS(79:79,$1:$1,FF$1+INT(-$N101/30)+1)+(INT(-$N101/30)+1--$N101/30)*SUMIFS(79:79,$1:$1,FF$1+INT(-$N101/30))))</f>
        <v>0</v>
      </c>
      <c r="FG101" s="40">
        <f>IF(FG$7="",0,IF(FG$1=MAX($1:$1),$R79-SUM($T101:FF101),IF(FG$1=1,SUMIFS(79:79,$1:$1,"&gt;="&amp;1,$1:$1,"&lt;="&amp;INT(-$N101/30))+(-$N101/30-INT(-$N101/30))*SUMIFS(79:79,$1:$1,INT(-$N101/30)+1),0)+(-$N101/30-INT(-$N101/30))*SUMIFS(79:79,$1:$1,FG$1+INT(-$N101/30)+1)+(INT(-$N101/30)+1--$N101/30)*SUMIFS(79:79,$1:$1,FG$1+INT(-$N101/30))))</f>
        <v>0</v>
      </c>
      <c r="FH101" s="40">
        <f>IF(FH$7="",0,IF(FH$1=MAX($1:$1),$R79-SUM($T101:FG101),IF(FH$1=1,SUMIFS(79:79,$1:$1,"&gt;="&amp;1,$1:$1,"&lt;="&amp;INT(-$N101/30))+(-$N101/30-INT(-$N101/30))*SUMIFS(79:79,$1:$1,INT(-$N101/30)+1),0)+(-$N101/30-INT(-$N101/30))*SUMIFS(79:79,$1:$1,FH$1+INT(-$N101/30)+1)+(INT(-$N101/30)+1--$N101/30)*SUMIFS(79:79,$1:$1,FH$1+INT(-$N101/30))))</f>
        <v>0</v>
      </c>
      <c r="FI101" s="40">
        <f>IF(FI$7="",0,IF(FI$1=MAX($1:$1),$R79-SUM($T101:FH101),IF(FI$1=1,SUMIFS(79:79,$1:$1,"&gt;="&amp;1,$1:$1,"&lt;="&amp;INT(-$N101/30))+(-$N101/30-INT(-$N101/30))*SUMIFS(79:79,$1:$1,INT(-$N101/30)+1),0)+(-$N101/30-INT(-$N101/30))*SUMIFS(79:79,$1:$1,FI$1+INT(-$N101/30)+1)+(INT(-$N101/30)+1--$N101/30)*SUMIFS(79:79,$1:$1,FI$1+INT(-$N101/30))))</f>
        <v>0</v>
      </c>
      <c r="FJ101" s="40">
        <f>IF(FJ$7="",0,IF(FJ$1=MAX($1:$1),$R79-SUM($T101:FI101),IF(FJ$1=1,SUMIFS(79:79,$1:$1,"&gt;="&amp;1,$1:$1,"&lt;="&amp;INT(-$N101/30))+(-$N101/30-INT(-$N101/30))*SUMIFS(79:79,$1:$1,INT(-$N101/30)+1),0)+(-$N101/30-INT(-$N101/30))*SUMIFS(79:79,$1:$1,FJ$1+INT(-$N101/30)+1)+(INT(-$N101/30)+1--$N101/30)*SUMIFS(79:79,$1:$1,FJ$1+INT(-$N101/30))))</f>
        <v>0</v>
      </c>
      <c r="FK101" s="40">
        <f>IF(FK$7="",0,IF(FK$1=MAX($1:$1),$R79-SUM($T101:FJ101),IF(FK$1=1,SUMIFS(79:79,$1:$1,"&gt;="&amp;1,$1:$1,"&lt;="&amp;INT(-$N101/30))+(-$N101/30-INT(-$N101/30))*SUMIFS(79:79,$1:$1,INT(-$N101/30)+1),0)+(-$N101/30-INT(-$N101/30))*SUMIFS(79:79,$1:$1,FK$1+INT(-$N101/30)+1)+(INT(-$N101/30)+1--$N101/30)*SUMIFS(79:79,$1:$1,FK$1+INT(-$N101/30))))</f>
        <v>0</v>
      </c>
      <c r="FL101" s="40">
        <f>IF(FL$7="",0,IF(FL$1=MAX($1:$1),$R79-SUM($T101:FK101),IF(FL$1=1,SUMIFS(79:79,$1:$1,"&gt;="&amp;1,$1:$1,"&lt;="&amp;INT(-$N101/30))+(-$N101/30-INT(-$N101/30))*SUMIFS(79:79,$1:$1,INT(-$N101/30)+1),0)+(-$N101/30-INT(-$N101/30))*SUMIFS(79:79,$1:$1,FL$1+INT(-$N101/30)+1)+(INT(-$N101/30)+1--$N101/30)*SUMIFS(79:79,$1:$1,FL$1+INT(-$N101/30))))</f>
        <v>0</v>
      </c>
      <c r="FM101" s="40">
        <f>IF(FM$7="",0,IF(FM$1=MAX($1:$1),$R79-SUM($T101:FL101),IF(FM$1=1,SUMIFS(79:79,$1:$1,"&gt;="&amp;1,$1:$1,"&lt;="&amp;INT(-$N101/30))+(-$N101/30-INT(-$N101/30))*SUMIFS(79:79,$1:$1,INT(-$N101/30)+1),0)+(-$N101/30-INT(-$N101/30))*SUMIFS(79:79,$1:$1,FM$1+INT(-$N101/30)+1)+(INT(-$N101/30)+1--$N101/30)*SUMIFS(79:79,$1:$1,FM$1+INT(-$N101/30))))</f>
        <v>0</v>
      </c>
      <c r="FN101" s="40">
        <f>IF(FN$7="",0,IF(FN$1=MAX($1:$1),$R79-SUM($T101:FM101),IF(FN$1=1,SUMIFS(79:79,$1:$1,"&gt;="&amp;1,$1:$1,"&lt;="&amp;INT(-$N101/30))+(-$N101/30-INT(-$N101/30))*SUMIFS(79:79,$1:$1,INT(-$N101/30)+1),0)+(-$N101/30-INT(-$N101/30))*SUMIFS(79:79,$1:$1,FN$1+INT(-$N101/30)+1)+(INT(-$N101/30)+1--$N101/30)*SUMIFS(79:79,$1:$1,FN$1+INT(-$N101/30))))</f>
        <v>0</v>
      </c>
      <c r="FO101" s="40">
        <f>IF(FO$7="",0,IF(FO$1=MAX($1:$1),$R79-SUM($T101:FN101),IF(FO$1=1,SUMIFS(79:79,$1:$1,"&gt;="&amp;1,$1:$1,"&lt;="&amp;INT(-$N101/30))+(-$N101/30-INT(-$N101/30))*SUMIFS(79:79,$1:$1,INT(-$N101/30)+1),0)+(-$N101/30-INT(-$N101/30))*SUMIFS(79:79,$1:$1,FO$1+INT(-$N101/30)+1)+(INT(-$N101/30)+1--$N101/30)*SUMIFS(79:79,$1:$1,FO$1+INT(-$N101/30))))</f>
        <v>0</v>
      </c>
      <c r="FP101" s="40">
        <f>IF(FP$7="",0,IF(FP$1=MAX($1:$1),$R79-SUM($T101:FO101),IF(FP$1=1,SUMIFS(79:79,$1:$1,"&gt;="&amp;1,$1:$1,"&lt;="&amp;INT(-$N101/30))+(-$N101/30-INT(-$N101/30))*SUMIFS(79:79,$1:$1,INT(-$N101/30)+1),0)+(-$N101/30-INT(-$N101/30))*SUMIFS(79:79,$1:$1,FP$1+INT(-$N101/30)+1)+(INT(-$N101/30)+1--$N101/30)*SUMIFS(79:79,$1:$1,FP$1+INT(-$N101/30))))</f>
        <v>0</v>
      </c>
      <c r="FQ101" s="40">
        <f>IF(FQ$7="",0,IF(FQ$1=MAX($1:$1),$R79-SUM($T101:FP101),IF(FQ$1=1,SUMIFS(79:79,$1:$1,"&gt;="&amp;1,$1:$1,"&lt;="&amp;INT(-$N101/30))+(-$N101/30-INT(-$N101/30))*SUMIFS(79:79,$1:$1,INT(-$N101/30)+1),0)+(-$N101/30-INT(-$N101/30))*SUMIFS(79:79,$1:$1,FQ$1+INT(-$N101/30)+1)+(INT(-$N101/30)+1--$N101/30)*SUMIFS(79:79,$1:$1,FQ$1+INT(-$N101/30))))</f>
        <v>0</v>
      </c>
      <c r="FR101" s="40">
        <f>IF(FR$7="",0,IF(FR$1=MAX($1:$1),$R79-SUM($T101:FQ101),IF(FR$1=1,SUMIFS(79:79,$1:$1,"&gt;="&amp;1,$1:$1,"&lt;="&amp;INT(-$N101/30))+(-$N101/30-INT(-$N101/30))*SUMIFS(79:79,$1:$1,INT(-$N101/30)+1),0)+(-$N101/30-INT(-$N101/30))*SUMIFS(79:79,$1:$1,FR$1+INT(-$N101/30)+1)+(INT(-$N101/30)+1--$N101/30)*SUMIFS(79:79,$1:$1,FR$1+INT(-$N101/30))))</f>
        <v>0</v>
      </c>
      <c r="FS101" s="40">
        <f>IF(FS$7="",0,IF(FS$1=MAX($1:$1),$R79-SUM($T101:FR101),IF(FS$1=1,SUMIFS(79:79,$1:$1,"&gt;="&amp;1,$1:$1,"&lt;="&amp;INT(-$N101/30))+(-$N101/30-INT(-$N101/30))*SUMIFS(79:79,$1:$1,INT(-$N101/30)+1),0)+(-$N101/30-INT(-$N101/30))*SUMIFS(79:79,$1:$1,FS$1+INT(-$N101/30)+1)+(INT(-$N101/30)+1--$N101/30)*SUMIFS(79:79,$1:$1,FS$1+INT(-$N101/30))))</f>
        <v>0</v>
      </c>
      <c r="FT101" s="40">
        <f>IF(FT$7="",0,IF(FT$1=MAX($1:$1),$R79-SUM($T101:FS101),IF(FT$1=1,SUMIFS(79:79,$1:$1,"&gt;="&amp;1,$1:$1,"&lt;="&amp;INT(-$N101/30))+(-$N101/30-INT(-$N101/30))*SUMIFS(79:79,$1:$1,INT(-$N101/30)+1),0)+(-$N101/30-INT(-$N101/30))*SUMIFS(79:79,$1:$1,FT$1+INT(-$N101/30)+1)+(INT(-$N101/30)+1--$N101/30)*SUMIFS(79:79,$1:$1,FT$1+INT(-$N101/30))))</f>
        <v>0</v>
      </c>
      <c r="FU101" s="40">
        <f>IF(FU$7="",0,IF(FU$1=MAX($1:$1),$R79-SUM($T101:FT101),IF(FU$1=1,SUMIFS(79:79,$1:$1,"&gt;="&amp;1,$1:$1,"&lt;="&amp;INT(-$N101/30))+(-$N101/30-INT(-$N101/30))*SUMIFS(79:79,$1:$1,INT(-$N101/30)+1),0)+(-$N101/30-INT(-$N101/30))*SUMIFS(79:79,$1:$1,FU$1+INT(-$N101/30)+1)+(INT(-$N101/30)+1--$N101/30)*SUMIFS(79:79,$1:$1,FU$1+INT(-$N101/30))))</f>
        <v>0</v>
      </c>
      <c r="FV101" s="40">
        <f>IF(FV$7="",0,IF(FV$1=MAX($1:$1),$R79-SUM($T101:FU101),IF(FV$1=1,SUMIFS(79:79,$1:$1,"&gt;="&amp;1,$1:$1,"&lt;="&amp;INT(-$N101/30))+(-$N101/30-INT(-$N101/30))*SUMIFS(79:79,$1:$1,INT(-$N101/30)+1),0)+(-$N101/30-INT(-$N101/30))*SUMIFS(79:79,$1:$1,FV$1+INT(-$N101/30)+1)+(INT(-$N101/30)+1--$N101/30)*SUMIFS(79:79,$1:$1,FV$1+INT(-$N101/30))))</f>
        <v>0</v>
      </c>
      <c r="FW101" s="40">
        <f>IF(FW$7="",0,IF(FW$1=MAX($1:$1),$R79-SUM($T101:FV101),IF(FW$1=1,SUMIFS(79:79,$1:$1,"&gt;="&amp;1,$1:$1,"&lt;="&amp;INT(-$N101/30))+(-$N101/30-INT(-$N101/30))*SUMIFS(79:79,$1:$1,INT(-$N101/30)+1),0)+(-$N101/30-INT(-$N101/30))*SUMIFS(79:79,$1:$1,FW$1+INT(-$N101/30)+1)+(INT(-$N101/30)+1--$N101/30)*SUMIFS(79:79,$1:$1,FW$1+INT(-$N101/30))))</f>
        <v>0</v>
      </c>
      <c r="FX101" s="40">
        <f>IF(FX$7="",0,IF(FX$1=MAX($1:$1),$R79-SUM($T101:FW101),IF(FX$1=1,SUMIFS(79:79,$1:$1,"&gt;="&amp;1,$1:$1,"&lt;="&amp;INT(-$N101/30))+(-$N101/30-INT(-$N101/30))*SUMIFS(79:79,$1:$1,INT(-$N101/30)+1),0)+(-$N101/30-INT(-$N101/30))*SUMIFS(79:79,$1:$1,FX$1+INT(-$N101/30)+1)+(INT(-$N101/30)+1--$N101/30)*SUMIFS(79:79,$1:$1,FX$1+INT(-$N101/30))))</f>
        <v>0</v>
      </c>
      <c r="FY101" s="40">
        <f>IF(FY$7="",0,IF(FY$1=MAX($1:$1),$R79-SUM($T101:FX101),IF(FY$1=1,SUMIFS(79:79,$1:$1,"&gt;="&amp;1,$1:$1,"&lt;="&amp;INT(-$N101/30))+(-$N101/30-INT(-$N101/30))*SUMIFS(79:79,$1:$1,INT(-$N101/30)+1),0)+(-$N101/30-INT(-$N101/30))*SUMIFS(79:79,$1:$1,FY$1+INT(-$N101/30)+1)+(INT(-$N101/30)+1--$N101/30)*SUMIFS(79:79,$1:$1,FY$1+INT(-$N101/30))))</f>
        <v>0</v>
      </c>
      <c r="FZ101" s="40">
        <f>IF(FZ$7="",0,IF(FZ$1=MAX($1:$1),$R79-SUM($T101:FY101),IF(FZ$1=1,SUMIFS(79:79,$1:$1,"&gt;="&amp;1,$1:$1,"&lt;="&amp;INT(-$N101/30))+(-$N101/30-INT(-$N101/30))*SUMIFS(79:79,$1:$1,INT(-$N101/30)+1),0)+(-$N101/30-INT(-$N101/30))*SUMIFS(79:79,$1:$1,FZ$1+INT(-$N101/30)+1)+(INT(-$N101/30)+1--$N101/30)*SUMIFS(79:79,$1:$1,FZ$1+INT(-$N101/30))))</f>
        <v>0</v>
      </c>
      <c r="GA101" s="40">
        <f>IF(GA$7="",0,IF(GA$1=MAX($1:$1),$R79-SUM($T101:FZ101),IF(GA$1=1,SUMIFS(79:79,$1:$1,"&gt;="&amp;1,$1:$1,"&lt;="&amp;INT(-$N101/30))+(-$N101/30-INT(-$N101/30))*SUMIFS(79:79,$1:$1,INT(-$N101/30)+1),0)+(-$N101/30-INT(-$N101/30))*SUMIFS(79:79,$1:$1,GA$1+INT(-$N101/30)+1)+(INT(-$N101/30)+1--$N101/30)*SUMIFS(79:79,$1:$1,GA$1+INT(-$N101/30))))</f>
        <v>0</v>
      </c>
      <c r="GB101" s="40">
        <f>IF(GB$7="",0,IF(GB$1=MAX($1:$1),$R79-SUM($T101:GA101),IF(GB$1=1,SUMIFS(79:79,$1:$1,"&gt;="&amp;1,$1:$1,"&lt;="&amp;INT(-$N101/30))+(-$N101/30-INT(-$N101/30))*SUMIFS(79:79,$1:$1,INT(-$N101/30)+1),0)+(-$N101/30-INT(-$N101/30))*SUMIFS(79:79,$1:$1,GB$1+INT(-$N101/30)+1)+(INT(-$N101/30)+1--$N101/30)*SUMIFS(79:79,$1:$1,GB$1+INT(-$N101/30))))</f>
        <v>0</v>
      </c>
      <c r="GC101" s="40">
        <f>IF(GC$7="",0,IF(GC$1=MAX($1:$1),$R79-SUM($T101:GB101),IF(GC$1=1,SUMIFS(79:79,$1:$1,"&gt;="&amp;1,$1:$1,"&lt;="&amp;INT(-$N101/30))+(-$N101/30-INT(-$N101/30))*SUMIFS(79:79,$1:$1,INT(-$N101/30)+1),0)+(-$N101/30-INT(-$N101/30))*SUMIFS(79:79,$1:$1,GC$1+INT(-$N101/30)+1)+(INT(-$N101/30)+1--$N101/30)*SUMIFS(79:79,$1:$1,GC$1+INT(-$N101/30))))</f>
        <v>0</v>
      </c>
      <c r="GD101" s="40">
        <f>IF(GD$7="",0,IF(GD$1=MAX($1:$1),$R79-SUM($T101:GC101),IF(GD$1=1,SUMIFS(79:79,$1:$1,"&gt;="&amp;1,$1:$1,"&lt;="&amp;INT(-$N101/30))+(-$N101/30-INT(-$N101/30))*SUMIFS(79:79,$1:$1,INT(-$N101/30)+1),0)+(-$N101/30-INT(-$N101/30))*SUMIFS(79:79,$1:$1,GD$1+INT(-$N101/30)+1)+(INT(-$N101/30)+1--$N101/30)*SUMIFS(79:79,$1:$1,GD$1+INT(-$N101/30))))</f>
        <v>0</v>
      </c>
      <c r="GE101" s="40">
        <f>IF(GE$7="",0,IF(GE$1=MAX($1:$1),$R79-SUM($T101:GD101),IF(GE$1=1,SUMIFS(79:79,$1:$1,"&gt;="&amp;1,$1:$1,"&lt;="&amp;INT(-$N101/30))+(-$N101/30-INT(-$N101/30))*SUMIFS(79:79,$1:$1,INT(-$N101/30)+1),0)+(-$N101/30-INT(-$N101/30))*SUMIFS(79:79,$1:$1,GE$1+INT(-$N101/30)+1)+(INT(-$N101/30)+1--$N101/30)*SUMIFS(79:79,$1:$1,GE$1+INT(-$N101/30))))</f>
        <v>0</v>
      </c>
      <c r="GF101" s="40">
        <f>IF(GF$7="",0,IF(GF$1=MAX($1:$1),$R79-SUM($T101:GE101),IF(GF$1=1,SUMIFS(79:79,$1:$1,"&gt;="&amp;1,$1:$1,"&lt;="&amp;INT(-$N101/30))+(-$N101/30-INT(-$N101/30))*SUMIFS(79:79,$1:$1,INT(-$N101/30)+1),0)+(-$N101/30-INT(-$N101/30))*SUMIFS(79:79,$1:$1,GF$1+INT(-$N101/30)+1)+(INT(-$N101/30)+1--$N101/30)*SUMIFS(79:79,$1:$1,GF$1+INT(-$N101/30))))</f>
        <v>0</v>
      </c>
      <c r="GG101" s="40">
        <f>IF(GG$7="",0,IF(GG$1=MAX($1:$1),$R79-SUM($T101:GF101),IF(GG$1=1,SUMIFS(79:79,$1:$1,"&gt;="&amp;1,$1:$1,"&lt;="&amp;INT(-$N101/30))+(-$N101/30-INT(-$N101/30))*SUMIFS(79:79,$1:$1,INT(-$N101/30)+1),0)+(-$N101/30-INT(-$N101/30))*SUMIFS(79:79,$1:$1,GG$1+INT(-$N101/30)+1)+(INT(-$N101/30)+1--$N101/30)*SUMIFS(79:79,$1:$1,GG$1+INT(-$N101/30))))</f>
        <v>0</v>
      </c>
      <c r="GH101" s="40">
        <f>IF(GH$7="",0,IF(GH$1=MAX($1:$1),$R79-SUM($T101:GG101),IF(GH$1=1,SUMIFS(79:79,$1:$1,"&gt;="&amp;1,$1:$1,"&lt;="&amp;INT(-$N101/30))+(-$N101/30-INT(-$N101/30))*SUMIFS(79:79,$1:$1,INT(-$N101/30)+1),0)+(-$N101/30-INT(-$N101/30))*SUMIFS(79:79,$1:$1,GH$1+INT(-$N101/30)+1)+(INT(-$N101/30)+1--$N101/30)*SUMIFS(79:79,$1:$1,GH$1+INT(-$N101/30))))</f>
        <v>0</v>
      </c>
      <c r="GI101" s="40">
        <f>IF(GI$7="",0,IF(GI$1=MAX($1:$1),$R79-SUM($T101:GH101),IF(GI$1=1,SUMIFS(79:79,$1:$1,"&gt;="&amp;1,$1:$1,"&lt;="&amp;INT(-$N101/30))+(-$N101/30-INT(-$N101/30))*SUMIFS(79:79,$1:$1,INT(-$N101/30)+1),0)+(-$N101/30-INT(-$N101/30))*SUMIFS(79:79,$1:$1,GI$1+INT(-$N101/30)+1)+(INT(-$N101/30)+1--$N101/30)*SUMIFS(79:79,$1:$1,GI$1+INT(-$N101/30))))</f>
        <v>0</v>
      </c>
      <c r="GJ101" s="40">
        <f>IF(GJ$7="",0,IF(GJ$1=MAX($1:$1),$R79-SUM($T101:GI101),IF(GJ$1=1,SUMIFS(79:79,$1:$1,"&gt;="&amp;1,$1:$1,"&lt;="&amp;INT(-$N101/30))+(-$N101/30-INT(-$N101/30))*SUMIFS(79:79,$1:$1,INT(-$N101/30)+1),0)+(-$N101/30-INT(-$N101/30))*SUMIFS(79:79,$1:$1,GJ$1+INT(-$N101/30)+1)+(INT(-$N101/30)+1--$N101/30)*SUMIFS(79:79,$1:$1,GJ$1+INT(-$N101/30))))</f>
        <v>0</v>
      </c>
      <c r="GK101" s="40">
        <f>IF(GK$7="",0,IF(GK$1=MAX($1:$1),$R79-SUM($T101:GJ101),IF(GK$1=1,SUMIFS(79:79,$1:$1,"&gt;="&amp;1,$1:$1,"&lt;="&amp;INT(-$N101/30))+(-$N101/30-INT(-$N101/30))*SUMIFS(79:79,$1:$1,INT(-$N101/30)+1),0)+(-$N101/30-INT(-$N101/30))*SUMIFS(79:79,$1:$1,GK$1+INT(-$N101/30)+1)+(INT(-$N101/30)+1--$N101/30)*SUMIFS(79:79,$1:$1,GK$1+INT(-$N101/30))))</f>
        <v>0</v>
      </c>
      <c r="GL101" s="40">
        <f>IF(GL$7="",0,IF(GL$1=MAX($1:$1),$R79-SUM($T101:GK101),IF(GL$1=1,SUMIFS(79:79,$1:$1,"&gt;="&amp;1,$1:$1,"&lt;="&amp;INT(-$N101/30))+(-$N101/30-INT(-$N101/30))*SUMIFS(79:79,$1:$1,INT(-$N101/30)+1),0)+(-$N101/30-INT(-$N101/30))*SUMIFS(79:79,$1:$1,GL$1+INT(-$N101/30)+1)+(INT(-$N101/30)+1--$N101/30)*SUMIFS(79:79,$1:$1,GL$1+INT(-$N101/30))))</f>
        <v>0</v>
      </c>
      <c r="GM101" s="40">
        <f>IF(GM$7="",0,IF(GM$1=MAX($1:$1),$R79-SUM($T101:GL101),IF(GM$1=1,SUMIFS(79:79,$1:$1,"&gt;="&amp;1,$1:$1,"&lt;="&amp;INT(-$N101/30))+(-$N101/30-INT(-$N101/30))*SUMIFS(79:79,$1:$1,INT(-$N101/30)+1),0)+(-$N101/30-INT(-$N101/30))*SUMIFS(79:79,$1:$1,GM$1+INT(-$N101/30)+1)+(INT(-$N101/30)+1--$N101/30)*SUMIFS(79:79,$1:$1,GM$1+INT(-$N101/30))))</f>
        <v>0</v>
      </c>
      <c r="GN101" s="40">
        <f>IF(GN$7="",0,IF(GN$1=MAX($1:$1),$R79-SUM($T101:GM101),IF(GN$1=1,SUMIFS(79:79,$1:$1,"&gt;="&amp;1,$1:$1,"&lt;="&amp;INT(-$N101/30))+(-$N101/30-INT(-$N101/30))*SUMIFS(79:79,$1:$1,INT(-$N101/30)+1),0)+(-$N101/30-INT(-$N101/30))*SUMIFS(79:79,$1:$1,GN$1+INT(-$N101/30)+1)+(INT(-$N101/30)+1--$N101/30)*SUMIFS(79:79,$1:$1,GN$1+INT(-$N101/30))))</f>
        <v>0</v>
      </c>
      <c r="GO101" s="40">
        <f>IF(GO$7="",0,IF(GO$1=MAX($1:$1),$R79-SUM($T101:GN101),IF(GO$1=1,SUMIFS(79:79,$1:$1,"&gt;="&amp;1,$1:$1,"&lt;="&amp;INT(-$N101/30))+(-$N101/30-INT(-$N101/30))*SUMIFS(79:79,$1:$1,INT(-$N101/30)+1),0)+(-$N101/30-INT(-$N101/30))*SUMIFS(79:79,$1:$1,GO$1+INT(-$N101/30)+1)+(INT(-$N101/30)+1--$N101/30)*SUMIFS(79:79,$1:$1,GO$1+INT(-$N101/30))))</f>
        <v>0</v>
      </c>
      <c r="GP101" s="40">
        <f>IF(GP$7="",0,IF(GP$1=MAX($1:$1),$R79-SUM($T101:GO101),IF(GP$1=1,SUMIFS(79:79,$1:$1,"&gt;="&amp;1,$1:$1,"&lt;="&amp;INT(-$N101/30))+(-$N101/30-INT(-$N101/30))*SUMIFS(79:79,$1:$1,INT(-$N101/30)+1),0)+(-$N101/30-INT(-$N101/30))*SUMIFS(79:79,$1:$1,GP$1+INT(-$N101/30)+1)+(INT(-$N101/30)+1--$N101/30)*SUMIFS(79:79,$1:$1,GP$1+INT(-$N101/30))))</f>
        <v>0</v>
      </c>
      <c r="GQ101" s="40">
        <f>IF(GQ$7="",0,IF(GQ$1=MAX($1:$1),$R79-SUM($T101:GP101),IF(GQ$1=1,SUMIFS(79:79,$1:$1,"&gt;="&amp;1,$1:$1,"&lt;="&amp;INT(-$N101/30))+(-$N101/30-INT(-$N101/30))*SUMIFS(79:79,$1:$1,INT(-$N101/30)+1),0)+(-$N101/30-INT(-$N101/30))*SUMIFS(79:79,$1:$1,GQ$1+INT(-$N101/30)+1)+(INT(-$N101/30)+1--$N101/30)*SUMIFS(79:79,$1:$1,GQ$1+INT(-$N101/30))))</f>
        <v>0</v>
      </c>
      <c r="GR101" s="40">
        <f>IF(GR$7="",0,IF(GR$1=MAX($1:$1),$R79-SUM($T101:GQ101),IF(GR$1=1,SUMIFS(79:79,$1:$1,"&gt;="&amp;1,$1:$1,"&lt;="&amp;INT(-$N101/30))+(-$N101/30-INT(-$N101/30))*SUMIFS(79:79,$1:$1,INT(-$N101/30)+1),0)+(-$N101/30-INT(-$N101/30))*SUMIFS(79:79,$1:$1,GR$1+INT(-$N101/30)+1)+(INT(-$N101/30)+1--$N101/30)*SUMIFS(79:79,$1:$1,GR$1+INT(-$N101/30))))</f>
        <v>0</v>
      </c>
      <c r="GS101" s="40">
        <f>IF(GS$7="",0,IF(GS$1=MAX($1:$1),$R79-SUM($T101:GR101),IF(GS$1=1,SUMIFS(79:79,$1:$1,"&gt;="&amp;1,$1:$1,"&lt;="&amp;INT(-$N101/30))+(-$N101/30-INT(-$N101/30))*SUMIFS(79:79,$1:$1,INT(-$N101/30)+1),0)+(-$N101/30-INT(-$N101/30))*SUMIFS(79:79,$1:$1,GS$1+INT(-$N101/30)+1)+(INT(-$N101/30)+1--$N101/30)*SUMIFS(79:79,$1:$1,GS$1+INT(-$N101/30))))</f>
        <v>0</v>
      </c>
      <c r="GT101" s="40">
        <f>IF(GT$7="",0,IF(GT$1=MAX($1:$1),$R79-SUM($T101:GS101),IF(GT$1=1,SUMIFS(79:79,$1:$1,"&gt;="&amp;1,$1:$1,"&lt;="&amp;INT(-$N101/30))+(-$N101/30-INT(-$N101/30))*SUMIFS(79:79,$1:$1,INT(-$N101/30)+1),0)+(-$N101/30-INT(-$N101/30))*SUMIFS(79:79,$1:$1,GT$1+INT(-$N101/30)+1)+(INT(-$N101/30)+1--$N101/30)*SUMIFS(79:79,$1:$1,GT$1+INT(-$N101/30))))</f>
        <v>0</v>
      </c>
      <c r="GU101" s="40">
        <f>IF(GU$7="",0,IF(GU$1=MAX($1:$1),$R79-SUM($T101:GT101),IF(GU$1=1,SUMIFS(79:79,$1:$1,"&gt;="&amp;1,$1:$1,"&lt;="&amp;INT(-$N101/30))+(-$N101/30-INT(-$N101/30))*SUMIFS(79:79,$1:$1,INT(-$N101/30)+1),0)+(-$N101/30-INT(-$N101/30))*SUMIFS(79:79,$1:$1,GU$1+INT(-$N101/30)+1)+(INT(-$N101/30)+1--$N101/30)*SUMIFS(79:79,$1:$1,GU$1+INT(-$N101/30))))</f>
        <v>0</v>
      </c>
      <c r="GV101" s="40">
        <f>IF(GV$7="",0,IF(GV$1=MAX($1:$1),$R79-SUM($T101:GU101),IF(GV$1=1,SUMIFS(79:79,$1:$1,"&gt;="&amp;1,$1:$1,"&lt;="&amp;INT(-$N101/30))+(-$N101/30-INT(-$N101/30))*SUMIFS(79:79,$1:$1,INT(-$N101/30)+1),0)+(-$N101/30-INT(-$N101/30))*SUMIFS(79:79,$1:$1,GV$1+INT(-$N101/30)+1)+(INT(-$N101/30)+1--$N101/30)*SUMIFS(79:79,$1:$1,GV$1+INT(-$N101/30))))</f>
        <v>0</v>
      </c>
      <c r="GW101" s="40">
        <f>IF(GW$7="",0,IF(GW$1=MAX($1:$1),$R79-SUM($T101:GV101),IF(GW$1=1,SUMIFS(79:79,$1:$1,"&gt;="&amp;1,$1:$1,"&lt;="&amp;INT(-$N101/30))+(-$N101/30-INT(-$N101/30))*SUMIFS(79:79,$1:$1,INT(-$N101/30)+1),0)+(-$N101/30-INT(-$N101/30))*SUMIFS(79:79,$1:$1,GW$1+INT(-$N101/30)+1)+(INT(-$N101/30)+1--$N101/30)*SUMIFS(79:79,$1:$1,GW$1+INT(-$N101/30))))</f>
        <v>0</v>
      </c>
      <c r="GX101" s="40">
        <f>IF(GX$7="",0,IF(GX$1=MAX($1:$1),$R79-SUM($T101:GW101),IF(GX$1=1,SUMIFS(79:79,$1:$1,"&gt;="&amp;1,$1:$1,"&lt;="&amp;INT(-$N101/30))+(-$N101/30-INT(-$N101/30))*SUMIFS(79:79,$1:$1,INT(-$N101/30)+1),0)+(-$N101/30-INT(-$N101/30))*SUMIFS(79:79,$1:$1,GX$1+INT(-$N101/30)+1)+(INT(-$N101/30)+1--$N101/30)*SUMIFS(79:79,$1:$1,GX$1+INT(-$N101/30))))</f>
        <v>0</v>
      </c>
      <c r="GY101" s="40">
        <f>IF(GY$7="",0,IF(GY$1=MAX($1:$1),$R79-SUM($T101:GX101),IF(GY$1=1,SUMIFS(79:79,$1:$1,"&gt;="&amp;1,$1:$1,"&lt;="&amp;INT(-$N101/30))+(-$N101/30-INT(-$N101/30))*SUMIFS(79:79,$1:$1,INT(-$N101/30)+1),0)+(-$N101/30-INT(-$N101/30))*SUMIFS(79:79,$1:$1,GY$1+INT(-$N101/30)+1)+(INT(-$N101/30)+1--$N101/30)*SUMIFS(79:79,$1:$1,GY$1+INT(-$N101/30))))</f>
        <v>0</v>
      </c>
      <c r="GZ101" s="40">
        <f>IF(GZ$7="",0,IF(GZ$1=MAX($1:$1),$R79-SUM($T101:GY101),IF(GZ$1=1,SUMIFS(79:79,$1:$1,"&gt;="&amp;1,$1:$1,"&lt;="&amp;INT(-$N101/30))+(-$N101/30-INT(-$N101/30))*SUMIFS(79:79,$1:$1,INT(-$N101/30)+1),0)+(-$N101/30-INT(-$N101/30))*SUMIFS(79:79,$1:$1,GZ$1+INT(-$N101/30)+1)+(INT(-$N101/30)+1--$N101/30)*SUMIFS(79:79,$1:$1,GZ$1+INT(-$N101/30))))</f>
        <v>0</v>
      </c>
      <c r="HA101" s="40">
        <f>IF(HA$7="",0,IF(HA$1=MAX($1:$1),$R79-SUM($T101:GZ101),IF(HA$1=1,SUMIFS(79:79,$1:$1,"&gt;="&amp;1,$1:$1,"&lt;="&amp;INT(-$N101/30))+(-$N101/30-INT(-$N101/30))*SUMIFS(79:79,$1:$1,INT(-$N101/30)+1),0)+(-$N101/30-INT(-$N101/30))*SUMIFS(79:79,$1:$1,HA$1+INT(-$N101/30)+1)+(INT(-$N101/30)+1--$N101/30)*SUMIFS(79:79,$1:$1,HA$1+INT(-$N101/30))))</f>
        <v>0</v>
      </c>
      <c r="HB101" s="40">
        <f>IF(HB$7="",0,IF(HB$1=MAX($1:$1),$R79-SUM($T101:HA101),IF(HB$1=1,SUMIFS(79:79,$1:$1,"&gt;="&amp;1,$1:$1,"&lt;="&amp;INT(-$N101/30))+(-$N101/30-INT(-$N101/30))*SUMIFS(79:79,$1:$1,INT(-$N101/30)+1),0)+(-$N101/30-INT(-$N101/30))*SUMIFS(79:79,$1:$1,HB$1+INT(-$N101/30)+1)+(INT(-$N101/30)+1--$N101/30)*SUMIFS(79:79,$1:$1,HB$1+INT(-$N101/30))))</f>
        <v>0</v>
      </c>
      <c r="HC101" s="40">
        <f>IF(HC$7="",0,IF(HC$1=MAX($1:$1),$R79-SUM($T101:HB101),IF(HC$1=1,SUMIFS(79:79,$1:$1,"&gt;="&amp;1,$1:$1,"&lt;="&amp;INT(-$N101/30))+(-$N101/30-INT(-$N101/30))*SUMIFS(79:79,$1:$1,INT(-$N101/30)+1),0)+(-$N101/30-INT(-$N101/30))*SUMIFS(79:79,$1:$1,HC$1+INT(-$N101/30)+1)+(INT(-$N101/30)+1--$N101/30)*SUMIFS(79:79,$1:$1,HC$1+INT(-$N101/30))))</f>
        <v>0</v>
      </c>
      <c r="HD101" s="40">
        <f>IF(HD$7="",0,IF(HD$1=MAX($1:$1),$R79-SUM($T101:HC101),IF(HD$1=1,SUMIFS(79:79,$1:$1,"&gt;="&amp;1,$1:$1,"&lt;="&amp;INT(-$N101/30))+(-$N101/30-INT(-$N101/30))*SUMIFS(79:79,$1:$1,INT(-$N101/30)+1),0)+(-$N101/30-INT(-$N101/30))*SUMIFS(79:79,$1:$1,HD$1+INT(-$N101/30)+1)+(INT(-$N101/30)+1--$N101/30)*SUMIFS(79:79,$1:$1,HD$1+INT(-$N101/30))))</f>
        <v>0</v>
      </c>
      <c r="HE101" s="40">
        <f>IF(HE$7="",0,IF(HE$1=MAX($1:$1),$R79-SUM($T101:HD101),IF(HE$1=1,SUMIFS(79:79,$1:$1,"&gt;="&amp;1,$1:$1,"&lt;="&amp;INT(-$N101/30))+(-$N101/30-INT(-$N101/30))*SUMIFS(79:79,$1:$1,INT(-$N101/30)+1),0)+(-$N101/30-INT(-$N101/30))*SUMIFS(79:79,$1:$1,HE$1+INT(-$N101/30)+1)+(INT(-$N101/30)+1--$N101/30)*SUMIFS(79:79,$1:$1,HE$1+INT(-$N101/30))))</f>
        <v>0</v>
      </c>
      <c r="HF101" s="40">
        <f>IF(HF$7="",0,IF(HF$1=MAX($1:$1),$R79-SUM($T101:HE101),IF(HF$1=1,SUMIFS(79:79,$1:$1,"&gt;="&amp;1,$1:$1,"&lt;="&amp;INT(-$N101/30))+(-$N101/30-INT(-$N101/30))*SUMIFS(79:79,$1:$1,INT(-$N101/30)+1),0)+(-$N101/30-INT(-$N101/30))*SUMIFS(79:79,$1:$1,HF$1+INT(-$N101/30)+1)+(INT(-$N101/30)+1--$N101/30)*SUMIFS(79:79,$1:$1,HF$1+INT(-$N101/30))))</f>
        <v>0</v>
      </c>
      <c r="HG101" s="40">
        <f>IF(HG$7="",0,IF(HG$1=MAX($1:$1),$R79-SUM($T101:HF101),IF(HG$1=1,SUMIFS(79:79,$1:$1,"&gt;="&amp;1,$1:$1,"&lt;="&amp;INT(-$N101/30))+(-$N101/30-INT(-$N101/30))*SUMIFS(79:79,$1:$1,INT(-$N101/30)+1),0)+(-$N101/30-INT(-$N101/30))*SUMIFS(79:79,$1:$1,HG$1+INT(-$N101/30)+1)+(INT(-$N101/30)+1--$N101/30)*SUMIFS(79:79,$1:$1,HG$1+INT(-$N101/30))))</f>
        <v>0</v>
      </c>
      <c r="HH101" s="40">
        <f>IF(HH$7="",0,IF(HH$1=MAX($1:$1),$R79-SUM($T101:HG101),IF(HH$1=1,SUMIFS(79:79,$1:$1,"&gt;="&amp;1,$1:$1,"&lt;="&amp;INT(-$N101/30))+(-$N101/30-INT(-$N101/30))*SUMIFS(79:79,$1:$1,INT(-$N101/30)+1),0)+(-$N101/30-INT(-$N101/30))*SUMIFS(79:79,$1:$1,HH$1+INT(-$N101/30)+1)+(INT(-$N101/30)+1--$N101/30)*SUMIFS(79:79,$1:$1,HH$1+INT(-$N101/30))))</f>
        <v>0</v>
      </c>
      <c r="HI101" s="40">
        <f>IF(HI$7="",0,IF(HI$1=MAX($1:$1),$R79-SUM($T101:HH101),IF(HI$1=1,SUMIFS(79:79,$1:$1,"&gt;="&amp;1,$1:$1,"&lt;="&amp;INT(-$N101/30))+(-$N101/30-INT(-$N101/30))*SUMIFS(79:79,$1:$1,INT(-$N101/30)+1),0)+(-$N101/30-INT(-$N101/30))*SUMIFS(79:79,$1:$1,HI$1+INT(-$N101/30)+1)+(INT(-$N101/30)+1--$N101/30)*SUMIFS(79:79,$1:$1,HI$1+INT(-$N101/30))))</f>
        <v>0</v>
      </c>
      <c r="HJ101" s="40">
        <f>IF(HJ$7="",0,IF(HJ$1=MAX($1:$1),$R79-SUM($T101:HI101),IF(HJ$1=1,SUMIFS(79:79,$1:$1,"&gt;="&amp;1,$1:$1,"&lt;="&amp;INT(-$N101/30))+(-$N101/30-INT(-$N101/30))*SUMIFS(79:79,$1:$1,INT(-$N101/30)+1),0)+(-$N101/30-INT(-$N101/30))*SUMIFS(79:79,$1:$1,HJ$1+INT(-$N101/30)+1)+(INT(-$N101/30)+1--$N101/30)*SUMIFS(79:79,$1:$1,HJ$1+INT(-$N101/30))))</f>
        <v>0</v>
      </c>
      <c r="HK101" s="40">
        <f>IF(HK$7="",0,IF(HK$1=MAX($1:$1),$R79-SUM($T101:HJ101),IF(HK$1=1,SUMIFS(79:79,$1:$1,"&gt;="&amp;1,$1:$1,"&lt;="&amp;INT(-$N101/30))+(-$N101/30-INT(-$N101/30))*SUMIFS(79:79,$1:$1,INT(-$N101/30)+1),0)+(-$N101/30-INT(-$N101/30))*SUMIFS(79:79,$1:$1,HK$1+INT(-$N101/30)+1)+(INT(-$N101/30)+1--$N101/30)*SUMIFS(79:79,$1:$1,HK$1+INT(-$N101/30))))</f>
        <v>0</v>
      </c>
      <c r="HL101" s="40">
        <f>IF(HL$7="",0,IF(HL$1=MAX($1:$1),$R79-SUM($T101:HK101),IF(HL$1=1,SUMIFS(79:79,$1:$1,"&gt;="&amp;1,$1:$1,"&lt;="&amp;INT(-$N101/30))+(-$N101/30-INT(-$N101/30))*SUMIFS(79:79,$1:$1,INT(-$N101/30)+1),0)+(-$N101/30-INT(-$N101/30))*SUMIFS(79:79,$1:$1,HL$1+INT(-$N101/30)+1)+(INT(-$N101/30)+1--$N101/30)*SUMIFS(79:79,$1:$1,HL$1+INT(-$N101/30))))</f>
        <v>0</v>
      </c>
      <c r="HM101" s="40">
        <f>IF(HM$7="",0,IF(HM$1=MAX($1:$1),$R79-SUM($T101:HL101),IF(HM$1=1,SUMIFS(79:79,$1:$1,"&gt;="&amp;1,$1:$1,"&lt;="&amp;INT(-$N101/30))+(-$N101/30-INT(-$N101/30))*SUMIFS(79:79,$1:$1,INT(-$N101/30)+1),0)+(-$N101/30-INT(-$N101/30))*SUMIFS(79:79,$1:$1,HM$1+INT(-$N101/30)+1)+(INT(-$N101/30)+1--$N101/30)*SUMIFS(79:79,$1:$1,HM$1+INT(-$N101/30))))</f>
        <v>0</v>
      </c>
      <c r="HN101" s="40">
        <f>IF(HN$7="",0,IF(HN$1=MAX($1:$1),$R79-SUM($T101:HM101),IF(HN$1=1,SUMIFS(79:79,$1:$1,"&gt;="&amp;1,$1:$1,"&lt;="&amp;INT(-$N101/30))+(-$N101/30-INT(-$N101/30))*SUMIFS(79:79,$1:$1,INT(-$N101/30)+1),0)+(-$N101/30-INT(-$N101/30))*SUMIFS(79:79,$1:$1,HN$1+INT(-$N101/30)+1)+(INT(-$N101/30)+1--$N101/30)*SUMIFS(79:79,$1:$1,HN$1+INT(-$N101/30))))</f>
        <v>0</v>
      </c>
      <c r="HO101" s="40">
        <f>IF(HO$7="",0,IF(HO$1=MAX($1:$1),$R79-SUM($T101:HN101),IF(HO$1=1,SUMIFS(79:79,$1:$1,"&gt;="&amp;1,$1:$1,"&lt;="&amp;INT(-$N101/30))+(-$N101/30-INT(-$N101/30))*SUMIFS(79:79,$1:$1,INT(-$N101/30)+1),0)+(-$N101/30-INT(-$N101/30))*SUMIFS(79:79,$1:$1,HO$1+INT(-$N101/30)+1)+(INT(-$N101/30)+1--$N101/30)*SUMIFS(79:79,$1:$1,HO$1+INT(-$N101/30))))</f>
        <v>0</v>
      </c>
      <c r="HP101" s="40">
        <f>IF(HP$7="",0,IF(HP$1=MAX($1:$1),$R79-SUM($T101:HO101),IF(HP$1=1,SUMIFS(79:79,$1:$1,"&gt;="&amp;1,$1:$1,"&lt;="&amp;INT(-$N101/30))+(-$N101/30-INT(-$N101/30))*SUMIFS(79:79,$1:$1,INT(-$N101/30)+1),0)+(-$N101/30-INT(-$N101/30))*SUMIFS(79:79,$1:$1,HP$1+INT(-$N101/30)+1)+(INT(-$N101/30)+1--$N101/30)*SUMIFS(79:79,$1:$1,HP$1+INT(-$N101/30))))</f>
        <v>0</v>
      </c>
      <c r="HQ101" s="40">
        <f>IF(HQ$7="",0,IF(HQ$1=MAX($1:$1),$R79-SUM($T101:HP101),IF(HQ$1=1,SUMIFS(79:79,$1:$1,"&gt;="&amp;1,$1:$1,"&lt;="&amp;INT(-$N101/30))+(-$N101/30-INT(-$N101/30))*SUMIFS(79:79,$1:$1,INT(-$N101/30)+1),0)+(-$N101/30-INT(-$N101/30))*SUMIFS(79:79,$1:$1,HQ$1+INT(-$N101/30)+1)+(INT(-$N101/30)+1--$N101/30)*SUMIFS(79:79,$1:$1,HQ$1+INT(-$N101/30))))</f>
        <v>0</v>
      </c>
      <c r="HR101" s="40">
        <f>IF(HR$7="",0,IF(HR$1=MAX($1:$1),$R79-SUM($T101:HQ101),IF(HR$1=1,SUMIFS(79:79,$1:$1,"&gt;="&amp;1,$1:$1,"&lt;="&amp;INT(-$N101/30))+(-$N101/30-INT(-$N101/30))*SUMIFS(79:79,$1:$1,INT(-$N101/30)+1),0)+(-$N101/30-INT(-$N101/30))*SUMIFS(79:79,$1:$1,HR$1+INT(-$N101/30)+1)+(INT(-$N101/30)+1--$N101/30)*SUMIFS(79:79,$1:$1,HR$1+INT(-$N101/30))))</f>
        <v>0</v>
      </c>
      <c r="HS101" s="40">
        <f>IF(HS$7="",0,IF(HS$1=MAX($1:$1),$R79-SUM($T101:HR101),IF(HS$1=1,SUMIFS(79:79,$1:$1,"&gt;="&amp;1,$1:$1,"&lt;="&amp;INT(-$N101/30))+(-$N101/30-INT(-$N101/30))*SUMIFS(79:79,$1:$1,INT(-$N101/30)+1),0)+(-$N101/30-INT(-$N101/30))*SUMIFS(79:79,$1:$1,HS$1+INT(-$N101/30)+1)+(INT(-$N101/30)+1--$N101/30)*SUMIFS(79:79,$1:$1,HS$1+INT(-$N101/30))))</f>
        <v>0</v>
      </c>
      <c r="HT101" s="40">
        <f>IF(HT$7="",0,IF(HT$1=MAX($1:$1),$R79-SUM($T101:HS101),IF(HT$1=1,SUMIFS(79:79,$1:$1,"&gt;="&amp;1,$1:$1,"&lt;="&amp;INT(-$N101/30))+(-$N101/30-INT(-$N101/30))*SUMIFS(79:79,$1:$1,INT(-$N101/30)+1),0)+(-$N101/30-INT(-$N101/30))*SUMIFS(79:79,$1:$1,HT$1+INT(-$N101/30)+1)+(INT(-$N101/30)+1--$N101/30)*SUMIFS(79:79,$1:$1,HT$1+INT(-$N101/30))))</f>
        <v>0</v>
      </c>
      <c r="HU101" s="40">
        <f>IF(HU$7="",0,IF(HU$1=MAX($1:$1),$R79-SUM($T101:HT101),IF(HU$1=1,SUMIFS(79:79,$1:$1,"&gt;="&amp;1,$1:$1,"&lt;="&amp;INT(-$N101/30))+(-$N101/30-INT(-$N101/30))*SUMIFS(79:79,$1:$1,INT(-$N101/30)+1),0)+(-$N101/30-INT(-$N101/30))*SUMIFS(79:79,$1:$1,HU$1+INT(-$N101/30)+1)+(INT(-$N101/30)+1--$N101/30)*SUMIFS(79:79,$1:$1,HU$1+INT(-$N101/30))))</f>
        <v>0</v>
      </c>
      <c r="HV101" s="40">
        <f>IF(HV$7="",0,IF(HV$1=MAX($1:$1),$R79-SUM($T101:HU101),IF(HV$1=1,SUMIFS(79:79,$1:$1,"&gt;="&amp;1,$1:$1,"&lt;="&amp;INT(-$N101/30))+(-$N101/30-INT(-$N101/30))*SUMIFS(79:79,$1:$1,INT(-$N101/30)+1),0)+(-$N101/30-INT(-$N101/30))*SUMIFS(79:79,$1:$1,HV$1+INT(-$N101/30)+1)+(INT(-$N101/30)+1--$N101/30)*SUMIFS(79:79,$1:$1,HV$1+INT(-$N101/30))))</f>
        <v>0</v>
      </c>
      <c r="HW101" s="40">
        <f>IF(HW$7="",0,IF(HW$1=MAX($1:$1),$R79-SUM($T101:HV101),IF(HW$1=1,SUMIFS(79:79,$1:$1,"&gt;="&amp;1,$1:$1,"&lt;="&amp;INT(-$N101/30))+(-$N101/30-INT(-$N101/30))*SUMIFS(79:79,$1:$1,INT(-$N101/30)+1),0)+(-$N101/30-INT(-$N101/30))*SUMIFS(79:79,$1:$1,HW$1+INT(-$N101/30)+1)+(INT(-$N101/30)+1--$N101/30)*SUMIFS(79:79,$1:$1,HW$1+INT(-$N101/30))))</f>
        <v>0</v>
      </c>
      <c r="HX101" s="40">
        <f>IF(HX$7="",0,IF(HX$1=MAX($1:$1),$R79-SUM($T101:HW101),IF(HX$1=1,SUMIFS(79:79,$1:$1,"&gt;="&amp;1,$1:$1,"&lt;="&amp;INT(-$N101/30))+(-$N101/30-INT(-$N101/30))*SUMIFS(79:79,$1:$1,INT(-$N101/30)+1),0)+(-$N101/30-INT(-$N101/30))*SUMIFS(79:79,$1:$1,HX$1+INT(-$N101/30)+1)+(INT(-$N101/30)+1--$N101/30)*SUMIFS(79:79,$1:$1,HX$1+INT(-$N101/30))))</f>
        <v>0</v>
      </c>
      <c r="HY101" s="40">
        <f>IF(HY$7="",0,IF(HY$1=MAX($1:$1),$R79-SUM($T101:HX101),IF(HY$1=1,SUMIFS(79:79,$1:$1,"&gt;="&amp;1,$1:$1,"&lt;="&amp;INT(-$N101/30))+(-$N101/30-INT(-$N101/30))*SUMIFS(79:79,$1:$1,INT(-$N101/30)+1),0)+(-$N101/30-INT(-$N101/30))*SUMIFS(79:79,$1:$1,HY$1+INT(-$N101/30)+1)+(INT(-$N101/30)+1--$N101/30)*SUMIFS(79:79,$1:$1,HY$1+INT(-$N101/30))))</f>
        <v>0</v>
      </c>
      <c r="HZ101" s="40">
        <f>IF(HZ$7="",0,IF(HZ$1=MAX($1:$1),$R79-SUM($T101:HY101),IF(HZ$1=1,SUMIFS(79:79,$1:$1,"&gt;="&amp;1,$1:$1,"&lt;="&amp;INT(-$N101/30))+(-$N101/30-INT(-$N101/30))*SUMIFS(79:79,$1:$1,INT(-$N101/30)+1),0)+(-$N101/30-INT(-$N101/30))*SUMIFS(79:79,$1:$1,HZ$1+INT(-$N101/30)+1)+(INT(-$N101/30)+1--$N101/30)*SUMIFS(79:79,$1:$1,HZ$1+INT(-$N101/30))))</f>
        <v>0</v>
      </c>
      <c r="IA101" s="40">
        <f>IF(IA$7="",0,IF(IA$1=MAX($1:$1),$R79-SUM($T101:HZ101),IF(IA$1=1,SUMIFS(79:79,$1:$1,"&gt;="&amp;1,$1:$1,"&lt;="&amp;INT(-$N101/30))+(-$N101/30-INT(-$N101/30))*SUMIFS(79:79,$1:$1,INT(-$N101/30)+1),0)+(-$N101/30-INT(-$N101/30))*SUMIFS(79:79,$1:$1,IA$1+INT(-$N101/30)+1)+(INT(-$N101/30)+1--$N101/30)*SUMIFS(79:79,$1:$1,IA$1+INT(-$N101/30))))</f>
        <v>0</v>
      </c>
      <c r="IB101" s="40">
        <f>IF(IB$7="",0,IF(IB$1=MAX($1:$1),$R79-SUM($T101:IA101),IF(IB$1=1,SUMIFS(79:79,$1:$1,"&gt;="&amp;1,$1:$1,"&lt;="&amp;INT(-$N101/30))+(-$N101/30-INT(-$N101/30))*SUMIFS(79:79,$1:$1,INT(-$N101/30)+1),0)+(-$N101/30-INT(-$N101/30))*SUMIFS(79:79,$1:$1,IB$1+INT(-$N101/30)+1)+(INT(-$N101/30)+1--$N101/30)*SUMIFS(79:79,$1:$1,IB$1+INT(-$N101/30))))</f>
        <v>0</v>
      </c>
      <c r="IC101" s="40">
        <f>IF(IC$7="",0,IF(IC$1=MAX($1:$1),$R79-SUM($T101:IB101),IF(IC$1=1,SUMIFS(79:79,$1:$1,"&gt;="&amp;1,$1:$1,"&lt;="&amp;INT(-$N101/30))+(-$N101/30-INT(-$N101/30))*SUMIFS(79:79,$1:$1,INT(-$N101/30)+1),0)+(-$N101/30-INT(-$N101/30))*SUMIFS(79:79,$1:$1,IC$1+INT(-$N101/30)+1)+(INT(-$N101/30)+1--$N101/30)*SUMIFS(79:79,$1:$1,IC$1+INT(-$N101/30))))</f>
        <v>0</v>
      </c>
      <c r="ID101" s="40">
        <f>IF(ID$7="",0,IF(ID$1=MAX($1:$1),$R79-SUM($T101:IC101),IF(ID$1=1,SUMIFS(79:79,$1:$1,"&gt;="&amp;1,$1:$1,"&lt;="&amp;INT(-$N101/30))+(-$N101/30-INT(-$N101/30))*SUMIFS(79:79,$1:$1,INT(-$N101/30)+1),0)+(-$N101/30-INT(-$N101/30))*SUMIFS(79:79,$1:$1,ID$1+INT(-$N101/30)+1)+(INT(-$N101/30)+1--$N101/30)*SUMIFS(79:79,$1:$1,ID$1+INT(-$N101/30))))</f>
        <v>0</v>
      </c>
      <c r="IE101" s="40">
        <f>IF(IE$7="",0,IF(IE$1=MAX($1:$1),$R79-SUM($T101:ID101),IF(IE$1=1,SUMIFS(79:79,$1:$1,"&gt;="&amp;1,$1:$1,"&lt;="&amp;INT(-$N101/30))+(-$N101/30-INT(-$N101/30))*SUMIFS(79:79,$1:$1,INT(-$N101/30)+1),0)+(-$N101/30-INT(-$N101/30))*SUMIFS(79:79,$1:$1,IE$1+INT(-$N101/30)+1)+(INT(-$N101/30)+1--$N101/30)*SUMIFS(79:79,$1:$1,IE$1+INT(-$N101/30))))</f>
        <v>0</v>
      </c>
      <c r="IF101" s="40">
        <f>IF(IF$7="",0,IF(IF$1=MAX($1:$1),$R79-SUM($T101:IE101),IF(IF$1=1,SUMIFS(79:79,$1:$1,"&gt;="&amp;1,$1:$1,"&lt;="&amp;INT(-$N101/30))+(-$N101/30-INT(-$N101/30))*SUMIFS(79:79,$1:$1,INT(-$N101/30)+1),0)+(-$N101/30-INT(-$N101/30))*SUMIFS(79:79,$1:$1,IF$1+INT(-$N101/30)+1)+(INT(-$N101/30)+1--$N101/30)*SUMIFS(79:79,$1:$1,IF$1+INT(-$N101/30))))</f>
        <v>0</v>
      </c>
      <c r="IG101" s="40">
        <f>IF(IG$7="",0,IF(IG$1=MAX($1:$1),$R79-SUM($T101:IF101),IF(IG$1=1,SUMIFS(79:79,$1:$1,"&gt;="&amp;1,$1:$1,"&lt;="&amp;INT(-$N101/30))+(-$N101/30-INT(-$N101/30))*SUMIFS(79:79,$1:$1,INT(-$N101/30)+1),0)+(-$N101/30-INT(-$N101/30))*SUMIFS(79:79,$1:$1,IG$1+INT(-$N101/30)+1)+(INT(-$N101/30)+1--$N101/30)*SUMIFS(79:79,$1:$1,IG$1+INT(-$N101/30))))</f>
        <v>0</v>
      </c>
      <c r="IH101" s="40">
        <f>IF(IH$7="",0,IF(IH$1=MAX($1:$1),$R79-SUM($T101:IG101),IF(IH$1=1,SUMIFS(79:79,$1:$1,"&gt;="&amp;1,$1:$1,"&lt;="&amp;INT(-$N101/30))+(-$N101/30-INT(-$N101/30))*SUMIFS(79:79,$1:$1,INT(-$N101/30)+1),0)+(-$N101/30-INT(-$N101/30))*SUMIFS(79:79,$1:$1,IH$1+INT(-$N101/30)+1)+(INT(-$N101/30)+1--$N101/30)*SUMIFS(79:79,$1:$1,IH$1+INT(-$N101/30))))</f>
        <v>0</v>
      </c>
      <c r="II101" s="40">
        <f>IF(II$7="",0,IF(II$1=MAX($1:$1),$R79-SUM($T101:IH101),IF(II$1=1,SUMIFS(79:79,$1:$1,"&gt;="&amp;1,$1:$1,"&lt;="&amp;INT(-$N101/30))+(-$N101/30-INT(-$N101/30))*SUMIFS(79:79,$1:$1,INT(-$N101/30)+1),0)+(-$N101/30-INT(-$N101/30))*SUMIFS(79:79,$1:$1,II$1+INT(-$N101/30)+1)+(INT(-$N101/30)+1--$N101/30)*SUMIFS(79:79,$1:$1,II$1+INT(-$N101/30))))</f>
        <v>0</v>
      </c>
      <c r="IJ101" s="40">
        <f>IF(IJ$7="",0,IF(IJ$1=MAX($1:$1),$R79-SUM($T101:II101),IF(IJ$1=1,SUMIFS(79:79,$1:$1,"&gt;="&amp;1,$1:$1,"&lt;="&amp;INT(-$N101/30))+(-$N101/30-INT(-$N101/30))*SUMIFS(79:79,$1:$1,INT(-$N101/30)+1),0)+(-$N101/30-INT(-$N101/30))*SUMIFS(79:79,$1:$1,IJ$1+INT(-$N101/30)+1)+(INT(-$N101/30)+1--$N101/30)*SUMIFS(79:79,$1:$1,IJ$1+INT(-$N101/30))))</f>
        <v>0</v>
      </c>
      <c r="IK101" s="40">
        <f>IF(IK$7="",0,IF(IK$1=MAX($1:$1),$R79-SUM($T101:IJ101),IF(IK$1=1,SUMIFS(79:79,$1:$1,"&gt;="&amp;1,$1:$1,"&lt;="&amp;INT(-$N101/30))+(-$N101/30-INT(-$N101/30))*SUMIFS(79:79,$1:$1,INT(-$N101/30)+1),0)+(-$N101/30-INT(-$N101/30))*SUMIFS(79:79,$1:$1,IK$1+INT(-$N101/30)+1)+(INT(-$N101/30)+1--$N101/30)*SUMIFS(79:79,$1:$1,IK$1+INT(-$N101/30))))</f>
        <v>0</v>
      </c>
      <c r="IL101" s="40">
        <f>IF(IL$7="",0,IF(IL$1=MAX($1:$1),$R79-SUM($T101:IK101),IF(IL$1=1,SUMIFS(79:79,$1:$1,"&gt;="&amp;1,$1:$1,"&lt;="&amp;INT(-$N101/30))+(-$N101/30-INT(-$N101/30))*SUMIFS(79:79,$1:$1,INT(-$N101/30)+1),0)+(-$N101/30-INT(-$N101/30))*SUMIFS(79:79,$1:$1,IL$1+INT(-$N101/30)+1)+(INT(-$N101/30)+1--$N101/30)*SUMIFS(79:79,$1:$1,IL$1+INT(-$N101/30))))</f>
        <v>0</v>
      </c>
      <c r="IM101" s="40">
        <f>IF(IM$7="",0,IF(IM$1=MAX($1:$1),$R79-SUM($T101:IL101),IF(IM$1=1,SUMIFS(79:79,$1:$1,"&gt;="&amp;1,$1:$1,"&lt;="&amp;INT(-$N101/30))+(-$N101/30-INT(-$N101/30))*SUMIFS(79:79,$1:$1,INT(-$N101/30)+1),0)+(-$N101/30-INT(-$N101/30))*SUMIFS(79:79,$1:$1,IM$1+INT(-$N101/30)+1)+(INT(-$N101/30)+1--$N101/30)*SUMIFS(79:79,$1:$1,IM$1+INT(-$N101/30))))</f>
        <v>0</v>
      </c>
      <c r="IN101" s="40">
        <f>IF(IN$7="",0,IF(IN$1=MAX($1:$1),$R79-SUM($T101:IM101),IF(IN$1=1,SUMIFS(79:79,$1:$1,"&gt;="&amp;1,$1:$1,"&lt;="&amp;INT(-$N101/30))+(-$N101/30-INT(-$N101/30))*SUMIFS(79:79,$1:$1,INT(-$N101/30)+1),0)+(-$N101/30-INT(-$N101/30))*SUMIFS(79:79,$1:$1,IN$1+INT(-$N101/30)+1)+(INT(-$N101/30)+1--$N101/30)*SUMIFS(79:79,$1:$1,IN$1+INT(-$N101/30))))</f>
        <v>0</v>
      </c>
      <c r="IO101" s="40">
        <f>IF(IO$7="",0,IF(IO$1=MAX($1:$1),$R79-SUM($T101:IN101),IF(IO$1=1,SUMIFS(79:79,$1:$1,"&gt;="&amp;1,$1:$1,"&lt;="&amp;INT(-$N101/30))+(-$N101/30-INT(-$N101/30))*SUMIFS(79:79,$1:$1,INT(-$N101/30)+1),0)+(-$N101/30-INT(-$N101/30))*SUMIFS(79:79,$1:$1,IO$1+INT(-$N101/30)+1)+(INT(-$N101/30)+1--$N101/30)*SUMIFS(79:79,$1:$1,IO$1+INT(-$N101/30))))</f>
        <v>0</v>
      </c>
      <c r="IP101" s="40">
        <f>IF(IP$7="",0,IF(IP$1=MAX($1:$1),$R79-SUM($T101:IO101),IF(IP$1=1,SUMIFS(79:79,$1:$1,"&gt;="&amp;1,$1:$1,"&lt;="&amp;INT(-$N101/30))+(-$N101/30-INT(-$N101/30))*SUMIFS(79:79,$1:$1,INT(-$N101/30)+1),0)+(-$N101/30-INT(-$N101/30))*SUMIFS(79:79,$1:$1,IP$1+INT(-$N101/30)+1)+(INT(-$N101/30)+1--$N101/30)*SUMIFS(79:79,$1:$1,IP$1+INT(-$N101/30))))</f>
        <v>0</v>
      </c>
      <c r="IQ101" s="40">
        <f>IF(IQ$7="",0,IF(IQ$1=MAX($1:$1),$R79-SUM($T101:IP101),IF(IQ$1=1,SUMIFS(79:79,$1:$1,"&gt;="&amp;1,$1:$1,"&lt;="&amp;INT(-$N101/30))+(-$N101/30-INT(-$N101/30))*SUMIFS(79:79,$1:$1,INT(-$N101/30)+1),0)+(-$N101/30-INT(-$N101/30))*SUMIFS(79:79,$1:$1,IQ$1+INT(-$N101/30)+1)+(INT(-$N101/30)+1--$N101/30)*SUMIFS(79:79,$1:$1,IQ$1+INT(-$N101/30))))</f>
        <v>0</v>
      </c>
      <c r="IR101" s="40">
        <f>IF(IR$7="",0,IF(IR$1=MAX($1:$1),$R79-SUM($T101:IQ101),IF(IR$1=1,SUMIFS(79:79,$1:$1,"&gt;="&amp;1,$1:$1,"&lt;="&amp;INT(-$N101/30))+(-$N101/30-INT(-$N101/30))*SUMIFS(79:79,$1:$1,INT(-$N101/30)+1),0)+(-$N101/30-INT(-$N101/30))*SUMIFS(79:79,$1:$1,IR$1+INT(-$N101/30)+1)+(INT(-$N101/30)+1--$N101/30)*SUMIFS(79:79,$1:$1,IR$1+INT(-$N101/30))))</f>
        <v>0</v>
      </c>
      <c r="IS101" s="40">
        <f>IF(IS$7="",0,IF(IS$1=MAX($1:$1),$R79-SUM($T101:IR101),IF(IS$1=1,SUMIFS(79:79,$1:$1,"&gt;="&amp;1,$1:$1,"&lt;="&amp;INT(-$N101/30))+(-$N101/30-INT(-$N101/30))*SUMIFS(79:79,$1:$1,INT(-$N101/30)+1),0)+(-$N101/30-INT(-$N101/30))*SUMIFS(79:79,$1:$1,IS$1+INT(-$N101/30)+1)+(INT(-$N101/30)+1--$N101/30)*SUMIFS(79:79,$1:$1,IS$1+INT(-$N101/30))))</f>
        <v>0</v>
      </c>
      <c r="IT101" s="40">
        <f>IF(IT$7="",0,IF(IT$1=MAX($1:$1),$R79-SUM($T101:IS101),IF(IT$1=1,SUMIFS(79:79,$1:$1,"&gt;="&amp;1,$1:$1,"&lt;="&amp;INT(-$N101/30))+(-$N101/30-INT(-$N101/30))*SUMIFS(79:79,$1:$1,INT(-$N101/30)+1),0)+(-$N101/30-INT(-$N101/30))*SUMIFS(79:79,$1:$1,IT$1+INT(-$N101/30)+1)+(INT(-$N101/30)+1--$N101/30)*SUMIFS(79:79,$1:$1,IT$1+INT(-$N101/30))))</f>
        <v>0</v>
      </c>
      <c r="IU101" s="40">
        <f>IF(IU$7="",0,IF(IU$1=MAX($1:$1),$R79-SUM($T101:IT101),IF(IU$1=1,SUMIFS(79:79,$1:$1,"&gt;="&amp;1,$1:$1,"&lt;="&amp;INT(-$N101/30))+(-$N101/30-INT(-$N101/30))*SUMIFS(79:79,$1:$1,INT(-$N101/30)+1),0)+(-$N101/30-INT(-$N101/30))*SUMIFS(79:79,$1:$1,IU$1+INT(-$N101/30)+1)+(INT(-$N101/30)+1--$N101/30)*SUMIFS(79:79,$1:$1,IU$1+INT(-$N101/30))))</f>
        <v>0</v>
      </c>
      <c r="IV101" s="40">
        <f>IF(IV$7="",0,IF(IV$1=MAX($1:$1),$R79-SUM($T101:IU101),IF(IV$1=1,SUMIFS(79:79,$1:$1,"&gt;="&amp;1,$1:$1,"&lt;="&amp;INT(-$N101/30))+(-$N101/30-INT(-$N101/30))*SUMIFS(79:79,$1:$1,INT(-$N101/30)+1),0)+(-$N101/30-INT(-$N101/30))*SUMIFS(79:79,$1:$1,IV$1+INT(-$N101/30)+1)+(INT(-$N101/30)+1--$N101/30)*SUMIFS(79:79,$1:$1,IV$1+INT(-$N101/30))))</f>
        <v>0</v>
      </c>
      <c r="IW101" s="40">
        <f>IF(IW$7="",0,IF(IW$1=MAX($1:$1),$R79-SUM($T101:IV101),IF(IW$1=1,SUMIFS(79:79,$1:$1,"&gt;="&amp;1,$1:$1,"&lt;="&amp;INT(-$N101/30))+(-$N101/30-INT(-$N101/30))*SUMIFS(79:79,$1:$1,INT(-$N101/30)+1),0)+(-$N101/30-INT(-$N101/30))*SUMIFS(79:79,$1:$1,IW$1+INT(-$N101/30)+1)+(INT(-$N101/30)+1--$N101/30)*SUMIFS(79:79,$1:$1,IW$1+INT(-$N101/30))))</f>
        <v>0</v>
      </c>
      <c r="IX101" s="40">
        <f>IF(IX$7="",0,IF(IX$1=MAX($1:$1),$R79-SUM($T101:IW101),IF(IX$1=1,SUMIFS(79:79,$1:$1,"&gt;="&amp;1,$1:$1,"&lt;="&amp;INT(-$N101/30))+(-$N101/30-INT(-$N101/30))*SUMIFS(79:79,$1:$1,INT(-$N101/30)+1),0)+(-$N101/30-INT(-$N101/30))*SUMIFS(79:79,$1:$1,IX$1+INT(-$N101/30)+1)+(INT(-$N101/30)+1--$N101/30)*SUMIFS(79:79,$1:$1,IX$1+INT(-$N101/30))))</f>
        <v>0</v>
      </c>
      <c r="IY101" s="40">
        <f>IF(IY$7="",0,IF(IY$1=MAX($1:$1),$R79-SUM($T101:IX101),IF(IY$1=1,SUMIFS(79:79,$1:$1,"&gt;="&amp;1,$1:$1,"&lt;="&amp;INT(-$N101/30))+(-$N101/30-INT(-$N101/30))*SUMIFS(79:79,$1:$1,INT(-$N101/30)+1),0)+(-$N101/30-INT(-$N101/30))*SUMIFS(79:79,$1:$1,IY$1+INT(-$N101/30)+1)+(INT(-$N101/30)+1--$N101/30)*SUMIFS(79:79,$1:$1,IY$1+INT(-$N101/30))))</f>
        <v>0</v>
      </c>
      <c r="IZ101" s="40">
        <f>IF(IZ$7="",0,IF(IZ$1=MAX($1:$1),$R79-SUM($T101:IY101),IF(IZ$1=1,SUMIFS(79:79,$1:$1,"&gt;="&amp;1,$1:$1,"&lt;="&amp;INT(-$N101/30))+(-$N101/30-INT(-$N101/30))*SUMIFS(79:79,$1:$1,INT(-$N101/30)+1),0)+(-$N101/30-INT(-$N101/30))*SUMIFS(79:79,$1:$1,IZ$1+INT(-$N101/30)+1)+(INT(-$N101/30)+1--$N101/30)*SUMIFS(79:79,$1:$1,IZ$1+INT(-$N101/30))))</f>
        <v>0</v>
      </c>
      <c r="JA101" s="40">
        <f>IF(JA$7="",0,IF(JA$1=MAX($1:$1),$R79-SUM($T101:IZ101),IF(JA$1=1,SUMIFS(79:79,$1:$1,"&gt;="&amp;1,$1:$1,"&lt;="&amp;INT(-$N101/30))+(-$N101/30-INT(-$N101/30))*SUMIFS(79:79,$1:$1,INT(-$N101/30)+1),0)+(-$N101/30-INT(-$N101/30))*SUMIFS(79:79,$1:$1,JA$1+INT(-$N101/30)+1)+(INT(-$N101/30)+1--$N101/30)*SUMIFS(79:79,$1:$1,JA$1+INT(-$N101/30))))</f>
        <v>0</v>
      </c>
      <c r="JB101" s="40">
        <f>IF(JB$7="",0,IF(JB$1=MAX($1:$1),$R79-SUM($T101:JA101),IF(JB$1=1,SUMIFS(79:79,$1:$1,"&gt;="&amp;1,$1:$1,"&lt;="&amp;INT(-$N101/30))+(-$N101/30-INT(-$N101/30))*SUMIFS(79:79,$1:$1,INT(-$N101/30)+1),0)+(-$N101/30-INT(-$N101/30))*SUMIFS(79:79,$1:$1,JB$1+INT(-$N101/30)+1)+(INT(-$N101/30)+1--$N101/30)*SUMIFS(79:79,$1:$1,JB$1+INT(-$N101/30))))</f>
        <v>0</v>
      </c>
      <c r="JC101" s="40">
        <f>IF(JC$7="",0,IF(JC$1=MAX($1:$1),$R79-SUM($T101:JB101),IF(JC$1=1,SUMIFS(79:79,$1:$1,"&gt;="&amp;1,$1:$1,"&lt;="&amp;INT(-$N101/30))+(-$N101/30-INT(-$N101/30))*SUMIFS(79:79,$1:$1,INT(-$N101/30)+1),0)+(-$N101/30-INT(-$N101/30))*SUMIFS(79:79,$1:$1,JC$1+INT(-$N101/30)+1)+(INT(-$N101/30)+1--$N101/30)*SUMIFS(79:79,$1:$1,JC$1+INT(-$N101/30))))</f>
        <v>0</v>
      </c>
      <c r="JD101" s="40">
        <f>IF(JD$7="",0,IF(JD$1=MAX($1:$1),$R79-SUM($T101:JC101),IF(JD$1=1,SUMIFS(79:79,$1:$1,"&gt;="&amp;1,$1:$1,"&lt;="&amp;INT(-$N101/30))+(-$N101/30-INT(-$N101/30))*SUMIFS(79:79,$1:$1,INT(-$N101/30)+1),0)+(-$N101/30-INT(-$N101/30))*SUMIFS(79:79,$1:$1,JD$1+INT(-$N101/30)+1)+(INT(-$N101/30)+1--$N101/30)*SUMIFS(79:79,$1:$1,JD$1+INT(-$N101/30))))</f>
        <v>0</v>
      </c>
      <c r="JE101" s="40">
        <f>IF(JE$7="",0,IF(JE$1=MAX($1:$1),$R79-SUM($T101:JD101),IF(JE$1=1,SUMIFS(79:79,$1:$1,"&gt;="&amp;1,$1:$1,"&lt;="&amp;INT(-$N101/30))+(-$N101/30-INT(-$N101/30))*SUMIFS(79:79,$1:$1,INT(-$N101/30)+1),0)+(-$N101/30-INT(-$N101/30))*SUMIFS(79:79,$1:$1,JE$1+INT(-$N101/30)+1)+(INT(-$N101/30)+1--$N101/30)*SUMIFS(79:79,$1:$1,JE$1+INT(-$N101/30))))</f>
        <v>0</v>
      </c>
      <c r="JF101" s="40">
        <f>IF(JF$7="",0,IF(JF$1=MAX($1:$1),$R79-SUM($T101:JE101),IF(JF$1=1,SUMIFS(79:79,$1:$1,"&gt;="&amp;1,$1:$1,"&lt;="&amp;INT(-$N101/30))+(-$N101/30-INT(-$N101/30))*SUMIFS(79:79,$1:$1,INT(-$N101/30)+1),0)+(-$N101/30-INT(-$N101/30))*SUMIFS(79:79,$1:$1,JF$1+INT(-$N101/30)+1)+(INT(-$N101/30)+1--$N101/30)*SUMIFS(79:79,$1:$1,JF$1+INT(-$N101/30))))</f>
        <v>0</v>
      </c>
      <c r="JG101" s="40">
        <f>IF(JG$7="",0,IF(JG$1=MAX($1:$1),$R79-SUM($T101:JF101),IF(JG$1=1,SUMIFS(79:79,$1:$1,"&gt;="&amp;1,$1:$1,"&lt;="&amp;INT(-$N101/30))+(-$N101/30-INT(-$N101/30))*SUMIFS(79:79,$1:$1,INT(-$N101/30)+1),0)+(-$N101/30-INT(-$N101/30))*SUMIFS(79:79,$1:$1,JG$1+INT(-$N101/30)+1)+(INT(-$N101/30)+1--$N101/30)*SUMIFS(79:79,$1:$1,JG$1+INT(-$N101/30))))</f>
        <v>0</v>
      </c>
      <c r="JH101" s="40">
        <f>IF(JH$7="",0,IF(JH$1=MAX($1:$1),$R79-SUM($T101:JG101),IF(JH$1=1,SUMIFS(79:79,$1:$1,"&gt;="&amp;1,$1:$1,"&lt;="&amp;INT(-$N101/30))+(-$N101/30-INT(-$N101/30))*SUMIFS(79:79,$1:$1,INT(-$N101/30)+1),0)+(-$N101/30-INT(-$N101/30))*SUMIFS(79:79,$1:$1,JH$1+INT(-$N101/30)+1)+(INT(-$N101/30)+1--$N101/30)*SUMIFS(79:79,$1:$1,JH$1+INT(-$N101/30))))</f>
        <v>0</v>
      </c>
      <c r="JI101" s="40">
        <f>IF(JI$7="",0,IF(JI$1=MAX($1:$1),$R79-SUM($T101:JH101),IF(JI$1=1,SUMIFS(79:79,$1:$1,"&gt;="&amp;1,$1:$1,"&lt;="&amp;INT(-$N101/30))+(-$N101/30-INT(-$N101/30))*SUMIFS(79:79,$1:$1,INT(-$N101/30)+1),0)+(-$N101/30-INT(-$N101/30))*SUMIFS(79:79,$1:$1,JI$1+INT(-$N101/30)+1)+(INT(-$N101/30)+1--$N101/30)*SUMIFS(79:79,$1:$1,JI$1+INT(-$N101/30))))</f>
        <v>0</v>
      </c>
      <c r="JJ101" s="40">
        <f>IF(JJ$7="",0,IF(JJ$1=MAX($1:$1),$R79-SUM($T101:JI101),IF(JJ$1=1,SUMIFS(79:79,$1:$1,"&gt;="&amp;1,$1:$1,"&lt;="&amp;INT(-$N101/30))+(-$N101/30-INT(-$N101/30))*SUMIFS(79:79,$1:$1,INT(-$N101/30)+1),0)+(-$N101/30-INT(-$N101/30))*SUMIFS(79:79,$1:$1,JJ$1+INT(-$N101/30)+1)+(INT(-$N101/30)+1--$N101/30)*SUMIFS(79:79,$1:$1,JJ$1+INT(-$N101/30))))</f>
        <v>0</v>
      </c>
      <c r="JK101" s="40">
        <f>IF(JK$7="",0,IF(JK$1=MAX($1:$1),$R79-SUM($T101:JJ101),IF(JK$1=1,SUMIFS(79:79,$1:$1,"&gt;="&amp;1,$1:$1,"&lt;="&amp;INT(-$N101/30))+(-$N101/30-INT(-$N101/30))*SUMIFS(79:79,$1:$1,INT(-$N101/30)+1),0)+(-$N101/30-INT(-$N101/30))*SUMIFS(79:79,$1:$1,JK$1+INT(-$N101/30)+1)+(INT(-$N101/30)+1--$N101/30)*SUMIFS(79:79,$1:$1,JK$1+INT(-$N101/30))))</f>
        <v>0</v>
      </c>
      <c r="JL101" s="40">
        <f>IF(JL$7="",0,IF(JL$1=MAX($1:$1),$R79-SUM($T101:JK101),IF(JL$1=1,SUMIFS(79:79,$1:$1,"&gt;="&amp;1,$1:$1,"&lt;="&amp;INT(-$N101/30))+(-$N101/30-INT(-$N101/30))*SUMIFS(79:79,$1:$1,INT(-$N101/30)+1),0)+(-$N101/30-INT(-$N101/30))*SUMIFS(79:79,$1:$1,JL$1+INT(-$N101/30)+1)+(INT(-$N101/30)+1--$N101/30)*SUMIFS(79:79,$1:$1,JL$1+INT(-$N101/30))))</f>
        <v>0</v>
      </c>
      <c r="JM101" s="40">
        <f>IF(JM$7="",0,IF(JM$1=MAX($1:$1),$R79-SUM($T101:JL101),IF(JM$1=1,SUMIFS(79:79,$1:$1,"&gt;="&amp;1,$1:$1,"&lt;="&amp;INT(-$N101/30))+(-$N101/30-INT(-$N101/30))*SUMIFS(79:79,$1:$1,INT(-$N101/30)+1),0)+(-$N101/30-INT(-$N101/30))*SUMIFS(79:79,$1:$1,JM$1+INT(-$N101/30)+1)+(INT(-$N101/30)+1--$N101/30)*SUMIFS(79:79,$1:$1,JM$1+INT(-$N101/30))))</f>
        <v>0</v>
      </c>
      <c r="JN101" s="40">
        <f>IF(JN$7="",0,IF(JN$1=MAX($1:$1),$R79-SUM($T101:JM101),IF(JN$1=1,SUMIFS(79:79,$1:$1,"&gt;="&amp;1,$1:$1,"&lt;="&amp;INT(-$N101/30))+(-$N101/30-INT(-$N101/30))*SUMIFS(79:79,$1:$1,INT(-$N101/30)+1),0)+(-$N101/30-INT(-$N101/30))*SUMIFS(79:79,$1:$1,JN$1+INT(-$N101/30)+1)+(INT(-$N101/30)+1--$N101/30)*SUMIFS(79:79,$1:$1,JN$1+INT(-$N101/30))))</f>
        <v>0</v>
      </c>
      <c r="JO101" s="40">
        <f>IF(JO$7="",0,IF(JO$1=MAX($1:$1),$R79-SUM($T101:JN101),IF(JO$1=1,SUMIFS(79:79,$1:$1,"&gt;="&amp;1,$1:$1,"&lt;="&amp;INT(-$N101/30))+(-$N101/30-INT(-$N101/30))*SUMIFS(79:79,$1:$1,INT(-$N101/30)+1),0)+(-$N101/30-INT(-$N101/30))*SUMIFS(79:79,$1:$1,JO$1+INT(-$N101/30)+1)+(INT(-$N101/30)+1--$N101/30)*SUMIFS(79:79,$1:$1,JO$1+INT(-$N101/30))))</f>
        <v>0</v>
      </c>
      <c r="JP101" s="40">
        <f>IF(JP$7="",0,IF(JP$1=MAX($1:$1),$R79-SUM($T101:JO101),IF(JP$1=1,SUMIFS(79:79,$1:$1,"&gt;="&amp;1,$1:$1,"&lt;="&amp;INT(-$N101/30))+(-$N101/30-INT(-$N101/30))*SUMIFS(79:79,$1:$1,INT(-$N101/30)+1),0)+(-$N101/30-INT(-$N101/30))*SUMIFS(79:79,$1:$1,JP$1+INT(-$N101/30)+1)+(INT(-$N101/30)+1--$N101/30)*SUMIFS(79:79,$1:$1,JP$1+INT(-$N101/30))))</f>
        <v>0</v>
      </c>
      <c r="JQ101" s="40">
        <f>IF(JQ$7="",0,IF(JQ$1=MAX($1:$1),$R79-SUM($T101:JP101),IF(JQ$1=1,SUMIFS(79:79,$1:$1,"&gt;="&amp;1,$1:$1,"&lt;="&amp;INT(-$N101/30))+(-$N101/30-INT(-$N101/30))*SUMIFS(79:79,$1:$1,INT(-$N101/30)+1),0)+(-$N101/30-INT(-$N101/30))*SUMIFS(79:79,$1:$1,JQ$1+INT(-$N101/30)+1)+(INT(-$N101/30)+1--$N101/30)*SUMIFS(79:79,$1:$1,JQ$1+INT(-$N101/30))))</f>
        <v>0</v>
      </c>
      <c r="JR101" s="40">
        <f>IF(JR$7="",0,IF(JR$1=MAX($1:$1),$R79-SUM($T101:JQ101),IF(JR$1=1,SUMIFS(79:79,$1:$1,"&gt;="&amp;1,$1:$1,"&lt;="&amp;INT(-$N101/30))+(-$N101/30-INT(-$N101/30))*SUMIFS(79:79,$1:$1,INT(-$N101/30)+1),0)+(-$N101/30-INT(-$N101/30))*SUMIFS(79:79,$1:$1,JR$1+INT(-$N101/30)+1)+(INT(-$N101/30)+1--$N101/30)*SUMIFS(79:79,$1:$1,JR$1+INT(-$N101/30))))</f>
        <v>0</v>
      </c>
      <c r="JS101" s="40">
        <f>IF(JS$7="",0,IF(JS$1=MAX($1:$1),$R79-SUM($T101:JR101),IF(JS$1=1,SUMIFS(79:79,$1:$1,"&gt;="&amp;1,$1:$1,"&lt;="&amp;INT(-$N101/30))+(-$N101/30-INT(-$N101/30))*SUMIFS(79:79,$1:$1,INT(-$N101/30)+1),0)+(-$N101/30-INT(-$N101/30))*SUMIFS(79:79,$1:$1,JS$1+INT(-$N101/30)+1)+(INT(-$N101/30)+1--$N101/30)*SUMIFS(79:79,$1:$1,JS$1+INT(-$N101/30))))</f>
        <v>0</v>
      </c>
      <c r="JT101" s="40">
        <f>IF(JT$7="",0,IF(JT$1=MAX($1:$1),$R79-SUM($T101:JS101),IF(JT$1=1,SUMIFS(79:79,$1:$1,"&gt;="&amp;1,$1:$1,"&lt;="&amp;INT(-$N101/30))+(-$N101/30-INT(-$N101/30))*SUMIFS(79:79,$1:$1,INT(-$N101/30)+1),0)+(-$N101/30-INT(-$N101/30))*SUMIFS(79:79,$1:$1,JT$1+INT(-$N101/30)+1)+(INT(-$N101/30)+1--$N101/30)*SUMIFS(79:79,$1:$1,JT$1+INT(-$N101/30))))</f>
        <v>0</v>
      </c>
      <c r="JU101" s="40">
        <f>IF(JU$7="",0,IF(JU$1=MAX($1:$1),$R79-SUM($T101:JT101),IF(JU$1=1,SUMIFS(79:79,$1:$1,"&gt;="&amp;1,$1:$1,"&lt;="&amp;INT(-$N101/30))+(-$N101/30-INT(-$N101/30))*SUMIFS(79:79,$1:$1,INT(-$N101/30)+1),0)+(-$N101/30-INT(-$N101/30))*SUMIFS(79:79,$1:$1,JU$1+INT(-$N101/30)+1)+(INT(-$N101/30)+1--$N101/30)*SUMIFS(79:79,$1:$1,JU$1+INT(-$N101/30))))</f>
        <v>0</v>
      </c>
      <c r="JV101" s="40">
        <f>IF(JV$7="",0,IF(JV$1=MAX($1:$1),$R79-SUM($T101:JU101),IF(JV$1=1,SUMIFS(79:79,$1:$1,"&gt;="&amp;1,$1:$1,"&lt;="&amp;INT(-$N101/30))+(-$N101/30-INT(-$N101/30))*SUMIFS(79:79,$1:$1,INT(-$N101/30)+1),0)+(-$N101/30-INT(-$N101/30))*SUMIFS(79:79,$1:$1,JV$1+INT(-$N101/30)+1)+(INT(-$N101/30)+1--$N101/30)*SUMIFS(79:79,$1:$1,JV$1+INT(-$N101/30))))</f>
        <v>0</v>
      </c>
      <c r="JW101" s="40">
        <f>IF(JW$7="",0,IF(JW$1=MAX($1:$1),$R79-SUM($T101:JV101),IF(JW$1=1,SUMIFS(79:79,$1:$1,"&gt;="&amp;1,$1:$1,"&lt;="&amp;INT(-$N101/30))+(-$N101/30-INT(-$N101/30))*SUMIFS(79:79,$1:$1,INT(-$N101/30)+1),0)+(-$N101/30-INT(-$N101/30))*SUMIFS(79:79,$1:$1,JW$1+INT(-$N101/30)+1)+(INT(-$N101/30)+1--$N101/30)*SUMIFS(79:79,$1:$1,JW$1+INT(-$N101/30))))</f>
        <v>0</v>
      </c>
      <c r="JX101" s="40">
        <f>IF(JX$7="",0,IF(JX$1=MAX($1:$1),$R79-SUM($T101:JW101),IF(JX$1=1,SUMIFS(79:79,$1:$1,"&gt;="&amp;1,$1:$1,"&lt;="&amp;INT(-$N101/30))+(-$N101/30-INT(-$N101/30))*SUMIFS(79:79,$1:$1,INT(-$N101/30)+1),0)+(-$N101/30-INT(-$N101/30))*SUMIFS(79:79,$1:$1,JX$1+INT(-$N101/30)+1)+(INT(-$N101/30)+1--$N101/30)*SUMIFS(79:79,$1:$1,JX$1+INT(-$N101/30))))</f>
        <v>0</v>
      </c>
      <c r="JY101" s="40">
        <f>IF(JY$7="",0,IF(JY$1=MAX($1:$1),$R79-SUM($T101:JX101),IF(JY$1=1,SUMIFS(79:79,$1:$1,"&gt;="&amp;1,$1:$1,"&lt;="&amp;INT(-$N101/30))+(-$N101/30-INT(-$N101/30))*SUMIFS(79:79,$1:$1,INT(-$N101/30)+1),0)+(-$N101/30-INT(-$N101/30))*SUMIFS(79:79,$1:$1,JY$1+INT(-$N101/30)+1)+(INT(-$N101/30)+1--$N101/30)*SUMIFS(79:79,$1:$1,JY$1+INT(-$N101/30))))</f>
        <v>0</v>
      </c>
      <c r="JZ101" s="40">
        <f>IF(JZ$7="",0,IF(JZ$1=MAX($1:$1),$R79-SUM($T101:JY101),IF(JZ$1=1,SUMIFS(79:79,$1:$1,"&gt;="&amp;1,$1:$1,"&lt;="&amp;INT(-$N101/30))+(-$N101/30-INT(-$N101/30))*SUMIFS(79:79,$1:$1,INT(-$N101/30)+1),0)+(-$N101/30-INT(-$N101/30))*SUMIFS(79:79,$1:$1,JZ$1+INT(-$N101/30)+1)+(INT(-$N101/30)+1--$N101/30)*SUMIFS(79:79,$1:$1,JZ$1+INT(-$N101/30))))</f>
        <v>0</v>
      </c>
      <c r="KA101" s="40">
        <f>IF(KA$7="",0,IF(KA$1=MAX($1:$1),$R79-SUM($T101:JZ101),IF(KA$1=1,SUMIFS(79:79,$1:$1,"&gt;="&amp;1,$1:$1,"&lt;="&amp;INT(-$N101/30))+(-$N101/30-INT(-$N101/30))*SUMIFS(79:79,$1:$1,INT(-$N101/30)+1),0)+(-$N101/30-INT(-$N101/30))*SUMIFS(79:79,$1:$1,KA$1+INT(-$N101/30)+1)+(INT(-$N101/30)+1--$N101/30)*SUMIFS(79:79,$1:$1,KA$1+INT(-$N101/30))))</f>
        <v>0</v>
      </c>
      <c r="KB101" s="40">
        <f>IF(KB$7="",0,IF(KB$1=MAX($1:$1),$R79-SUM($T101:KA101),IF(KB$1=1,SUMIFS(79:79,$1:$1,"&gt;="&amp;1,$1:$1,"&lt;="&amp;INT(-$N101/30))+(-$N101/30-INT(-$N101/30))*SUMIFS(79:79,$1:$1,INT(-$N101/30)+1),0)+(-$N101/30-INT(-$N101/30))*SUMIFS(79:79,$1:$1,KB$1+INT(-$N101/30)+1)+(INT(-$N101/30)+1--$N101/30)*SUMIFS(79:79,$1:$1,KB$1+INT(-$N101/30))))</f>
        <v>0</v>
      </c>
      <c r="KC101" s="40">
        <f>IF(KC$7="",0,IF(KC$1=MAX($1:$1),$R79-SUM($T101:KB101),IF(KC$1=1,SUMIFS(79:79,$1:$1,"&gt;="&amp;1,$1:$1,"&lt;="&amp;INT(-$N101/30))+(-$N101/30-INT(-$N101/30))*SUMIFS(79:79,$1:$1,INT(-$N101/30)+1),0)+(-$N101/30-INT(-$N101/30))*SUMIFS(79:79,$1:$1,KC$1+INT(-$N101/30)+1)+(INT(-$N101/30)+1--$N101/30)*SUMIFS(79:79,$1:$1,KC$1+INT(-$N101/30))))</f>
        <v>0</v>
      </c>
      <c r="KD101" s="40">
        <f>IF(KD$7="",0,IF(KD$1=MAX($1:$1),$R79-SUM($T101:KC101),IF(KD$1=1,SUMIFS(79:79,$1:$1,"&gt;="&amp;1,$1:$1,"&lt;="&amp;INT(-$N101/30))+(-$N101/30-INT(-$N101/30))*SUMIFS(79:79,$1:$1,INT(-$N101/30)+1),0)+(-$N101/30-INT(-$N101/30))*SUMIFS(79:79,$1:$1,KD$1+INT(-$N101/30)+1)+(INT(-$N101/30)+1--$N101/30)*SUMIFS(79:79,$1:$1,KD$1+INT(-$N101/30))))</f>
        <v>0</v>
      </c>
      <c r="KE101" s="40">
        <f>IF(KE$7="",0,IF(KE$1=MAX($1:$1),$R79-SUM($T101:KD101),IF(KE$1=1,SUMIFS(79:79,$1:$1,"&gt;="&amp;1,$1:$1,"&lt;="&amp;INT(-$N101/30))+(-$N101/30-INT(-$N101/30))*SUMIFS(79:79,$1:$1,INT(-$N101/30)+1),0)+(-$N101/30-INT(-$N101/30))*SUMIFS(79:79,$1:$1,KE$1+INT(-$N101/30)+1)+(INT(-$N101/30)+1--$N101/30)*SUMIFS(79:79,$1:$1,KE$1+INT(-$N101/30))))</f>
        <v>0</v>
      </c>
      <c r="KF101" s="40">
        <f>IF(KF$7="",0,IF(KF$1=MAX($1:$1),$R79-SUM($T101:KE101),IF(KF$1=1,SUMIFS(79:79,$1:$1,"&gt;="&amp;1,$1:$1,"&lt;="&amp;INT(-$N101/30))+(-$N101/30-INT(-$N101/30))*SUMIFS(79:79,$1:$1,INT(-$N101/30)+1),0)+(-$N101/30-INT(-$N101/30))*SUMIFS(79:79,$1:$1,KF$1+INT(-$N101/30)+1)+(INT(-$N101/30)+1--$N101/30)*SUMIFS(79:79,$1:$1,KF$1+INT(-$N101/30))))</f>
        <v>0</v>
      </c>
      <c r="KG101" s="40">
        <f>IF(KG$7="",0,IF(KG$1=MAX($1:$1),$R79-SUM($T101:KF101),IF(KG$1=1,SUMIFS(79:79,$1:$1,"&gt;="&amp;1,$1:$1,"&lt;="&amp;INT(-$N101/30))+(-$N101/30-INT(-$N101/30))*SUMIFS(79:79,$1:$1,INT(-$N101/30)+1),0)+(-$N101/30-INT(-$N101/30))*SUMIFS(79:79,$1:$1,KG$1+INT(-$N101/30)+1)+(INT(-$N101/30)+1--$N101/30)*SUMIFS(79:79,$1:$1,KG$1+INT(-$N101/30))))</f>
        <v>0</v>
      </c>
      <c r="KH101" s="40">
        <f>IF(KH$7="",0,IF(KH$1=MAX($1:$1),$R79-SUM($T101:KG101),IF(KH$1=1,SUMIFS(79:79,$1:$1,"&gt;="&amp;1,$1:$1,"&lt;="&amp;INT(-$N101/30))+(-$N101/30-INT(-$N101/30))*SUMIFS(79:79,$1:$1,INT(-$N101/30)+1),0)+(-$N101/30-INT(-$N101/30))*SUMIFS(79:79,$1:$1,KH$1+INT(-$N101/30)+1)+(INT(-$N101/30)+1--$N101/30)*SUMIFS(79:79,$1:$1,KH$1+INT(-$N101/30))))</f>
        <v>0</v>
      </c>
      <c r="KI101" s="40">
        <f>IF(KI$7="",0,IF(KI$1=MAX($1:$1),$R79-SUM($T101:KH101),IF(KI$1=1,SUMIFS(79:79,$1:$1,"&gt;="&amp;1,$1:$1,"&lt;="&amp;INT(-$N101/30))+(-$N101/30-INT(-$N101/30))*SUMIFS(79:79,$1:$1,INT(-$N101/30)+1),0)+(-$N101/30-INT(-$N101/30))*SUMIFS(79:79,$1:$1,KI$1+INT(-$N101/30)+1)+(INT(-$N101/30)+1--$N101/30)*SUMIFS(79:79,$1:$1,KI$1+INT(-$N101/30))))</f>
        <v>0</v>
      </c>
      <c r="KJ101" s="40">
        <f>IF(KJ$7="",0,IF(KJ$1=MAX($1:$1),$R79-SUM($T101:KI101),IF(KJ$1=1,SUMIFS(79:79,$1:$1,"&gt;="&amp;1,$1:$1,"&lt;="&amp;INT(-$N101/30))+(-$N101/30-INT(-$N101/30))*SUMIFS(79:79,$1:$1,INT(-$N101/30)+1),0)+(-$N101/30-INT(-$N101/30))*SUMIFS(79:79,$1:$1,KJ$1+INT(-$N101/30)+1)+(INT(-$N101/30)+1--$N101/30)*SUMIFS(79:79,$1:$1,KJ$1+INT(-$N101/30))))</f>
        <v>0</v>
      </c>
      <c r="KK101" s="40">
        <f>IF(KK$7="",0,IF(KK$1=MAX($1:$1),$R79-SUM($T101:KJ101),IF(KK$1=1,SUMIFS(79:79,$1:$1,"&gt;="&amp;1,$1:$1,"&lt;="&amp;INT(-$N101/30))+(-$N101/30-INT(-$N101/30))*SUMIFS(79:79,$1:$1,INT(-$N101/30)+1),0)+(-$N101/30-INT(-$N101/30))*SUMIFS(79:79,$1:$1,KK$1+INT(-$N101/30)+1)+(INT(-$N101/30)+1--$N101/30)*SUMIFS(79:79,$1:$1,KK$1+INT(-$N101/30))))</f>
        <v>0</v>
      </c>
      <c r="KL101" s="40">
        <f>IF(KL$7="",0,IF(KL$1=MAX($1:$1),$R79-SUM($T101:KK101),IF(KL$1=1,SUMIFS(79:79,$1:$1,"&gt;="&amp;1,$1:$1,"&lt;="&amp;INT(-$N101/30))+(-$N101/30-INT(-$N101/30))*SUMIFS(79:79,$1:$1,INT(-$N101/30)+1),0)+(-$N101/30-INT(-$N101/30))*SUMIFS(79:79,$1:$1,KL$1+INT(-$N101/30)+1)+(INT(-$N101/30)+1--$N101/30)*SUMIFS(79:79,$1:$1,KL$1+INT(-$N101/30))))</f>
        <v>0</v>
      </c>
      <c r="KM101" s="40">
        <f>IF(KM$7="",0,IF(KM$1=MAX($1:$1),$R79-SUM($T101:KL101),IF(KM$1=1,SUMIFS(79:79,$1:$1,"&gt;="&amp;1,$1:$1,"&lt;="&amp;INT(-$N101/30))+(-$N101/30-INT(-$N101/30))*SUMIFS(79:79,$1:$1,INT(-$N101/30)+1),0)+(-$N101/30-INT(-$N101/30))*SUMIFS(79:79,$1:$1,KM$1+INT(-$N101/30)+1)+(INT(-$N101/30)+1--$N101/30)*SUMIFS(79:79,$1:$1,KM$1+INT(-$N101/30))))</f>
        <v>0</v>
      </c>
      <c r="KN101" s="40">
        <f>IF(KN$7="",0,IF(KN$1=MAX($1:$1),$R79-SUM($T101:KM101),IF(KN$1=1,SUMIFS(79:79,$1:$1,"&gt;="&amp;1,$1:$1,"&lt;="&amp;INT(-$N101/30))+(-$N101/30-INT(-$N101/30))*SUMIFS(79:79,$1:$1,INT(-$N101/30)+1),0)+(-$N101/30-INT(-$N101/30))*SUMIFS(79:79,$1:$1,KN$1+INT(-$N101/30)+1)+(INT(-$N101/30)+1--$N101/30)*SUMIFS(79:79,$1:$1,KN$1+INT(-$N101/30))))</f>
        <v>0</v>
      </c>
      <c r="KO101" s="40">
        <f>IF(KO$7="",0,IF(KO$1=MAX($1:$1),$R79-SUM($T101:KN101),IF(KO$1=1,SUMIFS(79:79,$1:$1,"&gt;="&amp;1,$1:$1,"&lt;="&amp;INT(-$N101/30))+(-$N101/30-INT(-$N101/30))*SUMIFS(79:79,$1:$1,INT(-$N101/30)+1),0)+(-$N101/30-INT(-$N101/30))*SUMIFS(79:79,$1:$1,KO$1+INT(-$N101/30)+1)+(INT(-$N101/30)+1--$N101/30)*SUMIFS(79:79,$1:$1,KO$1+INT(-$N101/30))))</f>
        <v>0</v>
      </c>
      <c r="KP101" s="40">
        <f>IF(KP$7="",0,IF(KP$1=MAX($1:$1),$R79-SUM($T101:KO101),IF(KP$1=1,SUMIFS(79:79,$1:$1,"&gt;="&amp;1,$1:$1,"&lt;="&amp;INT(-$N101/30))+(-$N101/30-INT(-$N101/30))*SUMIFS(79:79,$1:$1,INT(-$N101/30)+1),0)+(-$N101/30-INT(-$N101/30))*SUMIFS(79:79,$1:$1,KP$1+INT(-$N101/30)+1)+(INT(-$N101/30)+1--$N101/30)*SUMIFS(79:79,$1:$1,KP$1+INT(-$N101/30))))</f>
        <v>0</v>
      </c>
      <c r="KQ101" s="40">
        <f>IF(KQ$7="",0,IF(KQ$1=MAX($1:$1),$R79-SUM($T101:KP101),IF(KQ$1=1,SUMIFS(79:79,$1:$1,"&gt;="&amp;1,$1:$1,"&lt;="&amp;INT(-$N101/30))+(-$N101/30-INT(-$N101/30))*SUMIFS(79:79,$1:$1,INT(-$N101/30)+1),0)+(-$N101/30-INT(-$N101/30))*SUMIFS(79:79,$1:$1,KQ$1+INT(-$N101/30)+1)+(INT(-$N101/30)+1--$N101/30)*SUMIFS(79:79,$1:$1,KQ$1+INT(-$N101/30))))</f>
        <v>0</v>
      </c>
      <c r="KR101" s="40">
        <f>IF(KR$7="",0,IF(KR$1=MAX($1:$1),$R79-SUM($T101:KQ101),IF(KR$1=1,SUMIFS(79:79,$1:$1,"&gt;="&amp;1,$1:$1,"&lt;="&amp;INT(-$N101/30))+(-$N101/30-INT(-$N101/30))*SUMIFS(79:79,$1:$1,INT(-$N101/30)+1),0)+(-$N101/30-INT(-$N101/30))*SUMIFS(79:79,$1:$1,KR$1+INT(-$N101/30)+1)+(INT(-$N101/30)+1--$N101/30)*SUMIFS(79:79,$1:$1,KR$1+INT(-$N101/30))))</f>
        <v>0</v>
      </c>
      <c r="KS101" s="40">
        <f>IF(KS$7="",0,IF(KS$1=MAX($1:$1),$R79-SUM($T101:KR101),IF(KS$1=1,SUMIFS(79:79,$1:$1,"&gt;="&amp;1,$1:$1,"&lt;="&amp;INT(-$N101/30))+(-$N101/30-INT(-$N101/30))*SUMIFS(79:79,$1:$1,INT(-$N101/30)+1),0)+(-$N101/30-INT(-$N101/30))*SUMIFS(79:79,$1:$1,KS$1+INT(-$N101/30)+1)+(INT(-$N101/30)+1--$N101/30)*SUMIFS(79:79,$1:$1,KS$1+INT(-$N101/30))))</f>
        <v>0</v>
      </c>
      <c r="KT101" s="40">
        <f>IF(KT$7="",0,IF(KT$1=MAX($1:$1),$R79-SUM($T101:KS101),IF(KT$1=1,SUMIFS(79:79,$1:$1,"&gt;="&amp;1,$1:$1,"&lt;="&amp;INT(-$N101/30))+(-$N101/30-INT(-$N101/30))*SUMIFS(79:79,$1:$1,INT(-$N101/30)+1),0)+(-$N101/30-INT(-$N101/30))*SUMIFS(79:79,$1:$1,KT$1+INT(-$N101/30)+1)+(INT(-$N101/30)+1--$N101/30)*SUMIFS(79:79,$1:$1,KT$1+INT(-$N101/30))))</f>
        <v>0</v>
      </c>
      <c r="KU101" s="40">
        <f>IF(KU$7="",0,IF(KU$1=MAX($1:$1),$R79-SUM($T101:KT101),IF(KU$1=1,SUMIFS(79:79,$1:$1,"&gt;="&amp;1,$1:$1,"&lt;="&amp;INT(-$N101/30))+(-$N101/30-INT(-$N101/30))*SUMIFS(79:79,$1:$1,INT(-$N101/30)+1),0)+(-$N101/30-INT(-$N101/30))*SUMIFS(79:79,$1:$1,KU$1+INT(-$N101/30)+1)+(INT(-$N101/30)+1--$N101/30)*SUMIFS(79:79,$1:$1,KU$1+INT(-$N101/30))))</f>
        <v>0</v>
      </c>
      <c r="KV101" s="40">
        <f>IF(KV$7="",0,IF(KV$1=MAX($1:$1),$R79-SUM($T101:KU101),IF(KV$1=1,SUMIFS(79:79,$1:$1,"&gt;="&amp;1,$1:$1,"&lt;="&amp;INT(-$N101/30))+(-$N101/30-INT(-$N101/30))*SUMIFS(79:79,$1:$1,INT(-$N101/30)+1),0)+(-$N101/30-INT(-$N101/30))*SUMIFS(79:79,$1:$1,KV$1+INT(-$N101/30)+1)+(INT(-$N101/30)+1--$N101/30)*SUMIFS(79:79,$1:$1,KV$1+INT(-$N101/30))))</f>
        <v>0</v>
      </c>
      <c r="KW101" s="1"/>
      <c r="KX101" s="1"/>
    </row>
    <row r="102" spans="1:310" x14ac:dyDescent="0.25">
      <c r="A102" s="1"/>
      <c r="B102" s="79"/>
      <c r="C102" s="79"/>
      <c r="D102" s="79"/>
      <c r="E102" s="1" t="str">
        <f>E99</f>
        <v>поступление денежных средств от продажи допуслуг</v>
      </c>
      <c r="F102" s="1"/>
      <c r="G102" s="1"/>
      <c r="H102" s="11" t="str">
        <f t="shared" si="923"/>
        <v>руб.</v>
      </c>
      <c r="I102" s="1"/>
      <c r="J102" s="1"/>
      <c r="K102" s="1" t="str">
        <f>справочники!$U$16</f>
        <v>непостоянные-60сотрудников</v>
      </c>
      <c r="L102" s="1"/>
      <c r="M102" s="5"/>
      <c r="N102" s="40">
        <f>условия!U164</f>
        <v>35</v>
      </c>
      <c r="O102" s="19"/>
      <c r="P102" s="1"/>
      <c r="Q102" s="1"/>
      <c r="R102" s="40">
        <f>SUMIFS($T102:$KW102,$T$1:$KW$1,"&gt;="&amp;1,$T$1:$KW$1,"&lt;="&amp;MAX($1:$1))</f>
        <v>3693.5252083333307</v>
      </c>
      <c r="S102" s="1"/>
      <c r="T102" s="1"/>
      <c r="U102" s="40">
        <f>IF(U$7="",0,IF(U$1=MAX($1:$1),$R80-SUM($T102:T102),IF(U$1=1,SUMIFS(80:80,$1:$1,"&gt;="&amp;1,$1:$1,"&lt;="&amp;INT(-$N102/30))+(-$N102/30-INT(-$N102/30))*SUMIFS(80:80,$1:$1,INT(-$N102/30)+1),0)+(-$N102/30-INT(-$N102/30))*SUMIFS(80:80,$1:$1,U$1+INT(-$N102/30)+1)+(INT(-$N102/30)+1--$N102/30)*SUMIFS(80:80,$1:$1,U$1+INT(-$N102/30))))</f>
        <v>0</v>
      </c>
      <c r="V102" s="40">
        <f>IF(V$7="",0,IF(V$1=MAX($1:$1),$R80-SUM($T102:U102),IF(V$1=1,SUMIFS(80:80,$1:$1,"&gt;="&amp;1,$1:$1,"&lt;="&amp;INT(-$N102/30))+(-$N102/30-INT(-$N102/30))*SUMIFS(80:80,$1:$1,INT(-$N102/30)+1),0)+(-$N102/30-INT(-$N102/30))*SUMIFS(80:80,$1:$1,V$1+INT(-$N102/30)+1)+(INT(-$N102/30)+1--$N102/30)*SUMIFS(80:80,$1:$1,V$1+INT(-$N102/30))))</f>
        <v>31.14270833333331</v>
      </c>
      <c r="W102" s="40">
        <f>IF(W$7="",0,IF(W$1=MAX($1:$1),$R80-SUM($T102:V102),IF(W$1=1,SUMIFS(80:80,$1:$1,"&gt;="&amp;1,$1:$1,"&lt;="&amp;INT(-$N102/30))+(-$N102/30-INT(-$N102/30))*SUMIFS(80:80,$1:$1,INT(-$N102/30)+1),0)+(-$N102/30-INT(-$N102/30))*SUMIFS(80:80,$1:$1,W$1+INT(-$N102/30)+1)+(INT(-$N102/30)+1--$N102/30)*SUMIFS(80:80,$1:$1,W$1+INT(-$N102/30))))</f>
        <v>73.704409722222152</v>
      </c>
      <c r="X102" s="40">
        <f>IF(X$7="",0,IF(X$1=MAX($1:$1),$R80-SUM($T102:W102),IF(X$1=1,SUMIFS(80:80,$1:$1,"&gt;="&amp;1,$1:$1,"&lt;="&amp;INT(-$N102/30))+(-$N102/30-INT(-$N102/30))*SUMIFS(80:80,$1:$1,INT(-$N102/30)+1),0)+(-$N102/30-INT(-$N102/30))*SUMIFS(80:80,$1:$1,X$1+INT(-$N102/30)+1)+(INT(-$N102/30)+1--$N102/30)*SUMIFS(80:80,$1:$1,X$1+INT(-$N102/30))))</f>
        <v>122.49465277777767</v>
      </c>
      <c r="Y102" s="40">
        <f>IF(Y$7="",0,IF(Y$1=MAX($1:$1),$R80-SUM($T102:X102),IF(Y$1=1,SUMIFS(80:80,$1:$1,"&gt;="&amp;1,$1:$1,"&lt;="&amp;INT(-$N102/30))+(-$N102/30-INT(-$N102/30))*SUMIFS(80:80,$1:$1,INT(-$N102/30)+1),0)+(-$N102/30-INT(-$N102/30))*SUMIFS(80:80,$1:$1,Y$1+INT(-$N102/30)+1)+(INT(-$N102/30)+1--$N102/30)*SUMIFS(80:80,$1:$1,Y$1+INT(-$N102/30))))</f>
        <v>177.51343749999987</v>
      </c>
      <c r="Z102" s="40">
        <f>IF(Z$7="",0,IF(Z$1=MAX($1:$1),$R80-SUM($T102:Y102),IF(Z$1=1,SUMIFS(80:80,$1:$1,"&gt;="&amp;1,$1:$1,"&lt;="&amp;INT(-$N102/30))+(-$N102/30-INT(-$N102/30))*SUMIFS(80:80,$1:$1,INT(-$N102/30)+1),0)+(-$N102/30-INT(-$N102/30))*SUMIFS(80:80,$1:$1,Z$1+INT(-$N102/30)+1)+(INT(-$N102/30)+1--$N102/30)*SUMIFS(80:80,$1:$1,Z$1+INT(-$N102/30))))</f>
        <v>238.76076388888873</v>
      </c>
      <c r="AA102" s="40">
        <f>IF(AA$7="",0,IF(AA$1=MAX($1:$1),$R80-SUM($T102:Z102),IF(AA$1=1,SUMIFS(80:80,$1:$1,"&gt;="&amp;1,$1:$1,"&lt;="&amp;INT(-$N102/30))+(-$N102/30-INT(-$N102/30))*SUMIFS(80:80,$1:$1,INT(-$N102/30)+1),0)+(-$N102/30-INT(-$N102/30))*SUMIFS(80:80,$1:$1,AA$1+INT(-$N102/30)+1)+(INT(-$N102/30)+1--$N102/30)*SUMIFS(80:80,$1:$1,AA$1+INT(-$N102/30))))</f>
        <v>306.23663194444424</v>
      </c>
      <c r="AB102" s="40">
        <f>IF(AB$7="",0,IF(AB$1=MAX($1:$1),$R80-SUM($T102:AA102),IF(AB$1=1,SUMIFS(80:80,$1:$1,"&gt;="&amp;1,$1:$1,"&lt;="&amp;INT(-$N102/30))+(-$N102/30-INT(-$N102/30))*SUMIFS(80:80,$1:$1,INT(-$N102/30)+1),0)+(-$N102/30-INT(-$N102/30))*SUMIFS(80:80,$1:$1,AB$1+INT(-$N102/30)+1)+(INT(-$N102/30)+1--$N102/30)*SUMIFS(80:80,$1:$1,AB$1+INT(-$N102/30))))</f>
        <v>348.79833333333312</v>
      </c>
      <c r="AC102" s="40">
        <f>IF(AC$7="",0,IF(AC$1=MAX($1:$1),$R80-SUM($T102:AB102),IF(AC$1=1,SUMIFS(80:80,$1:$1,"&gt;="&amp;1,$1:$1,"&lt;="&amp;INT(-$N102/30))+(-$N102/30-INT(-$N102/30))*SUMIFS(80:80,$1:$1,INT(-$N102/30)+1),0)+(-$N102/30-INT(-$N102/30))*SUMIFS(80:80,$1:$1,AC$1+INT(-$N102/30)+1)+(INT(-$N102/30)+1--$N102/30)*SUMIFS(80:80,$1:$1,AC$1+INT(-$N102/30))))</f>
        <v>386.16958333333304</v>
      </c>
      <c r="AD102" s="40">
        <f>IF(AD$7="",0,IF(AD$1=MAX($1:$1),$R80-SUM($T102:AC102),IF(AD$1=1,SUMIFS(80:80,$1:$1,"&gt;="&amp;1,$1:$1,"&lt;="&amp;INT(-$N102/30))+(-$N102/30-INT(-$N102/30))*SUMIFS(80:80,$1:$1,INT(-$N102/30)+1),0)+(-$N102/30-INT(-$N102/30))*SUMIFS(80:80,$1:$1,AD$1+INT(-$N102/30)+1)+(INT(-$N102/30)+1--$N102/30)*SUMIFS(80:80,$1:$1,AD$1+INT(-$N102/30))))</f>
        <v>423.54083333333301</v>
      </c>
      <c r="AE102" s="40">
        <f>IF(AE$7="",0,IF(AE$1=MAX($1:$1),$R80-SUM($T102:AD102),IF(AE$1=1,SUMIFS(80:80,$1:$1,"&gt;="&amp;1,$1:$1,"&lt;="&amp;INT(-$N102/30))+(-$N102/30-INT(-$N102/30))*SUMIFS(80:80,$1:$1,INT(-$N102/30)+1),0)+(-$N102/30-INT(-$N102/30))*SUMIFS(80:80,$1:$1,AE$1+INT(-$N102/30)+1)+(INT(-$N102/30)+1--$N102/30)*SUMIFS(80:80,$1:$1,AE$1+INT(-$N102/30))))</f>
        <v>460.91208333333299</v>
      </c>
      <c r="AF102" s="40">
        <f>IF(AF$7="",0,IF(AF$1=MAX($1:$1),$R80-SUM($T102:AE102),IF(AF$1=1,SUMIFS(80:80,$1:$1,"&gt;="&amp;1,$1:$1,"&lt;="&amp;INT(-$N102/30))+(-$N102/30-INT(-$N102/30))*SUMIFS(80:80,$1:$1,INT(-$N102/30)+1),0)+(-$N102/30-INT(-$N102/30))*SUMIFS(80:80,$1:$1,AF$1+INT(-$N102/30)+1)+(INT(-$N102/30)+1--$N102/30)*SUMIFS(80:80,$1:$1,AF$1+INT(-$N102/30))))</f>
        <v>498.28333333333296</v>
      </c>
      <c r="AG102" s="40">
        <f>IF(AG$7="",0,IF(AG$1=MAX($1:$1),$R80-SUM($T102:AF102),IF(AG$1=1,SUMIFS(80:80,$1:$1,"&gt;="&amp;1,$1:$1,"&lt;="&amp;INT(-$N102/30))+(-$N102/30-INT(-$N102/30))*SUMIFS(80:80,$1:$1,INT(-$N102/30)+1),0)+(-$N102/30-INT(-$N102/30))*SUMIFS(80:80,$1:$1,AG$1+INT(-$N102/30)+1)+(INT(-$N102/30)+1--$N102/30)*SUMIFS(80:80,$1:$1,AG$1+INT(-$N102/30))))</f>
        <v>625.96843749999925</v>
      </c>
      <c r="AH102" s="40">
        <f>IF(AH$7="",0,IF(AH$1=MAX($1:$1),$R80-SUM($T102:AG102),IF(AH$1=1,SUMIFS(80:80,$1:$1,"&gt;="&amp;1,$1:$1,"&lt;="&amp;INT(-$N102/30))+(-$N102/30-INT(-$N102/30))*SUMIFS(80:80,$1:$1,INT(-$N102/30)+1),0)+(-$N102/30-INT(-$N102/30))*SUMIFS(80:80,$1:$1,AH$1+INT(-$N102/30)+1)+(INT(-$N102/30)+1--$N102/30)*SUMIFS(80:80,$1:$1,AH$1+INT(-$N102/30))))</f>
        <v>0</v>
      </c>
      <c r="AI102" s="40">
        <f>IF(AI$7="",0,IF(AI$1=MAX($1:$1),$R80-SUM($T102:AH102),IF(AI$1=1,SUMIFS(80:80,$1:$1,"&gt;="&amp;1,$1:$1,"&lt;="&amp;INT(-$N102/30))+(-$N102/30-INT(-$N102/30))*SUMIFS(80:80,$1:$1,INT(-$N102/30)+1),0)+(-$N102/30-INT(-$N102/30))*SUMIFS(80:80,$1:$1,AI$1+INT(-$N102/30)+1)+(INT(-$N102/30)+1--$N102/30)*SUMIFS(80:80,$1:$1,AI$1+INT(-$N102/30))))</f>
        <v>0</v>
      </c>
      <c r="AJ102" s="40">
        <f>IF(AJ$7="",0,IF(AJ$1=MAX($1:$1),$R80-SUM($T102:AI102),IF(AJ$1=1,SUMIFS(80:80,$1:$1,"&gt;="&amp;1,$1:$1,"&lt;="&amp;INT(-$N102/30))+(-$N102/30-INT(-$N102/30))*SUMIFS(80:80,$1:$1,INT(-$N102/30)+1),0)+(-$N102/30-INT(-$N102/30))*SUMIFS(80:80,$1:$1,AJ$1+INT(-$N102/30)+1)+(INT(-$N102/30)+1--$N102/30)*SUMIFS(80:80,$1:$1,AJ$1+INT(-$N102/30))))</f>
        <v>0</v>
      </c>
      <c r="AK102" s="40">
        <f>IF(AK$7="",0,IF(AK$1=MAX($1:$1),$R80-SUM($T102:AJ102),IF(AK$1=1,SUMIFS(80:80,$1:$1,"&gt;="&amp;1,$1:$1,"&lt;="&amp;INT(-$N102/30))+(-$N102/30-INT(-$N102/30))*SUMIFS(80:80,$1:$1,INT(-$N102/30)+1),0)+(-$N102/30-INT(-$N102/30))*SUMIFS(80:80,$1:$1,AK$1+INT(-$N102/30)+1)+(INT(-$N102/30)+1--$N102/30)*SUMIFS(80:80,$1:$1,AK$1+INT(-$N102/30))))</f>
        <v>0</v>
      </c>
      <c r="AL102" s="40">
        <f>IF(AL$7="",0,IF(AL$1=MAX($1:$1),$R80-SUM($T102:AK102),IF(AL$1=1,SUMIFS(80:80,$1:$1,"&gt;="&amp;1,$1:$1,"&lt;="&amp;INT(-$N102/30))+(-$N102/30-INT(-$N102/30))*SUMIFS(80:80,$1:$1,INT(-$N102/30)+1),0)+(-$N102/30-INT(-$N102/30))*SUMIFS(80:80,$1:$1,AL$1+INT(-$N102/30)+1)+(INT(-$N102/30)+1--$N102/30)*SUMIFS(80:80,$1:$1,AL$1+INT(-$N102/30))))</f>
        <v>0</v>
      </c>
      <c r="AM102" s="40">
        <f>IF(AM$7="",0,IF(AM$1=MAX($1:$1),$R80-SUM($T102:AL102),IF(AM$1=1,SUMIFS(80:80,$1:$1,"&gt;="&amp;1,$1:$1,"&lt;="&amp;INT(-$N102/30))+(-$N102/30-INT(-$N102/30))*SUMIFS(80:80,$1:$1,INT(-$N102/30)+1),0)+(-$N102/30-INT(-$N102/30))*SUMIFS(80:80,$1:$1,AM$1+INT(-$N102/30)+1)+(INT(-$N102/30)+1--$N102/30)*SUMIFS(80:80,$1:$1,AM$1+INT(-$N102/30))))</f>
        <v>0</v>
      </c>
      <c r="AN102" s="40">
        <f>IF(AN$7="",0,IF(AN$1=MAX($1:$1),$R80-SUM($T102:AM102),IF(AN$1=1,SUMIFS(80:80,$1:$1,"&gt;="&amp;1,$1:$1,"&lt;="&amp;INT(-$N102/30))+(-$N102/30-INT(-$N102/30))*SUMIFS(80:80,$1:$1,INT(-$N102/30)+1),0)+(-$N102/30-INT(-$N102/30))*SUMIFS(80:80,$1:$1,AN$1+INT(-$N102/30)+1)+(INT(-$N102/30)+1--$N102/30)*SUMIFS(80:80,$1:$1,AN$1+INT(-$N102/30))))</f>
        <v>0</v>
      </c>
      <c r="AO102" s="40">
        <f>IF(AO$7="",0,IF(AO$1=MAX($1:$1),$R80-SUM($T102:AN102),IF(AO$1=1,SUMIFS(80:80,$1:$1,"&gt;="&amp;1,$1:$1,"&lt;="&amp;INT(-$N102/30))+(-$N102/30-INT(-$N102/30))*SUMIFS(80:80,$1:$1,INT(-$N102/30)+1),0)+(-$N102/30-INT(-$N102/30))*SUMIFS(80:80,$1:$1,AO$1+INT(-$N102/30)+1)+(INT(-$N102/30)+1--$N102/30)*SUMIFS(80:80,$1:$1,AO$1+INT(-$N102/30))))</f>
        <v>0</v>
      </c>
      <c r="AP102" s="40">
        <f>IF(AP$7="",0,IF(AP$1=MAX($1:$1),$R80-SUM($T102:AO102),IF(AP$1=1,SUMIFS(80:80,$1:$1,"&gt;="&amp;1,$1:$1,"&lt;="&amp;INT(-$N102/30))+(-$N102/30-INT(-$N102/30))*SUMIFS(80:80,$1:$1,INT(-$N102/30)+1),0)+(-$N102/30-INT(-$N102/30))*SUMIFS(80:80,$1:$1,AP$1+INT(-$N102/30)+1)+(INT(-$N102/30)+1--$N102/30)*SUMIFS(80:80,$1:$1,AP$1+INT(-$N102/30))))</f>
        <v>0</v>
      </c>
      <c r="AQ102" s="40">
        <f>IF(AQ$7="",0,IF(AQ$1=MAX($1:$1),$R80-SUM($T102:AP102),IF(AQ$1=1,SUMIFS(80:80,$1:$1,"&gt;="&amp;1,$1:$1,"&lt;="&amp;INT(-$N102/30))+(-$N102/30-INT(-$N102/30))*SUMIFS(80:80,$1:$1,INT(-$N102/30)+1),0)+(-$N102/30-INT(-$N102/30))*SUMIFS(80:80,$1:$1,AQ$1+INT(-$N102/30)+1)+(INT(-$N102/30)+1--$N102/30)*SUMIFS(80:80,$1:$1,AQ$1+INT(-$N102/30))))</f>
        <v>0</v>
      </c>
      <c r="AR102" s="40">
        <f>IF(AR$7="",0,IF(AR$1=MAX($1:$1),$R80-SUM($T102:AQ102),IF(AR$1=1,SUMIFS(80:80,$1:$1,"&gt;="&amp;1,$1:$1,"&lt;="&amp;INT(-$N102/30))+(-$N102/30-INT(-$N102/30))*SUMIFS(80:80,$1:$1,INT(-$N102/30)+1),0)+(-$N102/30-INT(-$N102/30))*SUMIFS(80:80,$1:$1,AR$1+INT(-$N102/30)+1)+(INT(-$N102/30)+1--$N102/30)*SUMIFS(80:80,$1:$1,AR$1+INT(-$N102/30))))</f>
        <v>0</v>
      </c>
      <c r="AS102" s="40">
        <f>IF(AS$7="",0,IF(AS$1=MAX($1:$1),$R80-SUM($T102:AR102),IF(AS$1=1,SUMIFS(80:80,$1:$1,"&gt;="&amp;1,$1:$1,"&lt;="&amp;INT(-$N102/30))+(-$N102/30-INT(-$N102/30))*SUMIFS(80:80,$1:$1,INT(-$N102/30)+1),0)+(-$N102/30-INT(-$N102/30))*SUMIFS(80:80,$1:$1,AS$1+INT(-$N102/30)+1)+(INT(-$N102/30)+1--$N102/30)*SUMIFS(80:80,$1:$1,AS$1+INT(-$N102/30))))</f>
        <v>0</v>
      </c>
      <c r="AT102" s="40">
        <f>IF(AT$7="",0,IF(AT$1=MAX($1:$1),$R80-SUM($T102:AS102),IF(AT$1=1,SUMIFS(80:80,$1:$1,"&gt;="&amp;1,$1:$1,"&lt;="&amp;INT(-$N102/30))+(-$N102/30-INT(-$N102/30))*SUMIFS(80:80,$1:$1,INT(-$N102/30)+1),0)+(-$N102/30-INT(-$N102/30))*SUMIFS(80:80,$1:$1,AT$1+INT(-$N102/30)+1)+(INT(-$N102/30)+1--$N102/30)*SUMIFS(80:80,$1:$1,AT$1+INT(-$N102/30))))</f>
        <v>0</v>
      </c>
      <c r="AU102" s="40">
        <f>IF(AU$7="",0,IF(AU$1=MAX($1:$1),$R80-SUM($T102:AT102),IF(AU$1=1,SUMIFS(80:80,$1:$1,"&gt;="&amp;1,$1:$1,"&lt;="&amp;INT(-$N102/30))+(-$N102/30-INT(-$N102/30))*SUMIFS(80:80,$1:$1,INT(-$N102/30)+1),0)+(-$N102/30-INT(-$N102/30))*SUMIFS(80:80,$1:$1,AU$1+INT(-$N102/30)+1)+(INT(-$N102/30)+1--$N102/30)*SUMIFS(80:80,$1:$1,AU$1+INT(-$N102/30))))</f>
        <v>0</v>
      </c>
      <c r="AV102" s="40">
        <f>IF(AV$7="",0,IF(AV$1=MAX($1:$1),$R80-SUM($T102:AU102),IF(AV$1=1,SUMIFS(80:80,$1:$1,"&gt;="&amp;1,$1:$1,"&lt;="&amp;INT(-$N102/30))+(-$N102/30-INT(-$N102/30))*SUMIFS(80:80,$1:$1,INT(-$N102/30)+1),0)+(-$N102/30-INT(-$N102/30))*SUMIFS(80:80,$1:$1,AV$1+INT(-$N102/30)+1)+(INT(-$N102/30)+1--$N102/30)*SUMIFS(80:80,$1:$1,AV$1+INT(-$N102/30))))</f>
        <v>0</v>
      </c>
      <c r="AW102" s="40">
        <f>IF(AW$7="",0,IF(AW$1=MAX($1:$1),$R80-SUM($T102:AV102),IF(AW$1=1,SUMIFS(80:80,$1:$1,"&gt;="&amp;1,$1:$1,"&lt;="&amp;INT(-$N102/30))+(-$N102/30-INT(-$N102/30))*SUMIFS(80:80,$1:$1,INT(-$N102/30)+1),0)+(-$N102/30-INT(-$N102/30))*SUMIFS(80:80,$1:$1,AW$1+INT(-$N102/30)+1)+(INT(-$N102/30)+1--$N102/30)*SUMIFS(80:80,$1:$1,AW$1+INT(-$N102/30))))</f>
        <v>0</v>
      </c>
      <c r="AX102" s="40">
        <f>IF(AX$7="",0,IF(AX$1=MAX($1:$1),$R80-SUM($T102:AW102),IF(AX$1=1,SUMIFS(80:80,$1:$1,"&gt;="&amp;1,$1:$1,"&lt;="&amp;INT(-$N102/30))+(-$N102/30-INT(-$N102/30))*SUMIFS(80:80,$1:$1,INT(-$N102/30)+1),0)+(-$N102/30-INT(-$N102/30))*SUMIFS(80:80,$1:$1,AX$1+INT(-$N102/30)+1)+(INT(-$N102/30)+1--$N102/30)*SUMIFS(80:80,$1:$1,AX$1+INT(-$N102/30))))</f>
        <v>0</v>
      </c>
      <c r="AY102" s="40">
        <f>IF(AY$7="",0,IF(AY$1=MAX($1:$1),$R80-SUM($T102:AX102),IF(AY$1=1,SUMIFS(80:80,$1:$1,"&gt;="&amp;1,$1:$1,"&lt;="&amp;INT(-$N102/30))+(-$N102/30-INT(-$N102/30))*SUMIFS(80:80,$1:$1,INT(-$N102/30)+1),0)+(-$N102/30-INT(-$N102/30))*SUMIFS(80:80,$1:$1,AY$1+INT(-$N102/30)+1)+(INT(-$N102/30)+1--$N102/30)*SUMIFS(80:80,$1:$1,AY$1+INT(-$N102/30))))</f>
        <v>0</v>
      </c>
      <c r="AZ102" s="40">
        <f>IF(AZ$7="",0,IF(AZ$1=MAX($1:$1),$R80-SUM($T102:AY102),IF(AZ$1=1,SUMIFS(80:80,$1:$1,"&gt;="&amp;1,$1:$1,"&lt;="&amp;INT(-$N102/30))+(-$N102/30-INT(-$N102/30))*SUMIFS(80:80,$1:$1,INT(-$N102/30)+1),0)+(-$N102/30-INT(-$N102/30))*SUMIFS(80:80,$1:$1,AZ$1+INT(-$N102/30)+1)+(INT(-$N102/30)+1--$N102/30)*SUMIFS(80:80,$1:$1,AZ$1+INT(-$N102/30))))</f>
        <v>0</v>
      </c>
      <c r="BA102" s="40">
        <f>IF(BA$7="",0,IF(BA$1=MAX($1:$1),$R80-SUM($T102:AZ102),IF(BA$1=1,SUMIFS(80:80,$1:$1,"&gt;="&amp;1,$1:$1,"&lt;="&amp;INT(-$N102/30))+(-$N102/30-INT(-$N102/30))*SUMIFS(80:80,$1:$1,INT(-$N102/30)+1),0)+(-$N102/30-INT(-$N102/30))*SUMIFS(80:80,$1:$1,BA$1+INT(-$N102/30)+1)+(INT(-$N102/30)+1--$N102/30)*SUMIFS(80:80,$1:$1,BA$1+INT(-$N102/30))))</f>
        <v>0</v>
      </c>
      <c r="BB102" s="40">
        <f>IF(BB$7="",0,IF(BB$1=MAX($1:$1),$R80-SUM($T102:BA102),IF(BB$1=1,SUMIFS(80:80,$1:$1,"&gt;="&amp;1,$1:$1,"&lt;="&amp;INT(-$N102/30))+(-$N102/30-INT(-$N102/30))*SUMIFS(80:80,$1:$1,INT(-$N102/30)+1),0)+(-$N102/30-INT(-$N102/30))*SUMIFS(80:80,$1:$1,BB$1+INT(-$N102/30)+1)+(INT(-$N102/30)+1--$N102/30)*SUMIFS(80:80,$1:$1,BB$1+INT(-$N102/30))))</f>
        <v>0</v>
      </c>
      <c r="BC102" s="40">
        <f>IF(BC$7="",0,IF(BC$1=MAX($1:$1),$R80-SUM($T102:BB102),IF(BC$1=1,SUMIFS(80:80,$1:$1,"&gt;="&amp;1,$1:$1,"&lt;="&amp;INT(-$N102/30))+(-$N102/30-INT(-$N102/30))*SUMIFS(80:80,$1:$1,INT(-$N102/30)+1),0)+(-$N102/30-INT(-$N102/30))*SUMIFS(80:80,$1:$1,BC$1+INT(-$N102/30)+1)+(INT(-$N102/30)+1--$N102/30)*SUMIFS(80:80,$1:$1,BC$1+INT(-$N102/30))))</f>
        <v>0</v>
      </c>
      <c r="BD102" s="40">
        <f>IF(BD$7="",0,IF(BD$1=MAX($1:$1),$R80-SUM($T102:BC102),IF(BD$1=1,SUMIFS(80:80,$1:$1,"&gt;="&amp;1,$1:$1,"&lt;="&amp;INT(-$N102/30))+(-$N102/30-INT(-$N102/30))*SUMIFS(80:80,$1:$1,INT(-$N102/30)+1),0)+(-$N102/30-INT(-$N102/30))*SUMIFS(80:80,$1:$1,BD$1+INT(-$N102/30)+1)+(INT(-$N102/30)+1--$N102/30)*SUMIFS(80:80,$1:$1,BD$1+INT(-$N102/30))))</f>
        <v>0</v>
      </c>
      <c r="BE102" s="40">
        <f>IF(BE$7="",0,IF(BE$1=MAX($1:$1),$R80-SUM($T102:BD102),IF(BE$1=1,SUMIFS(80:80,$1:$1,"&gt;="&amp;1,$1:$1,"&lt;="&amp;INT(-$N102/30))+(-$N102/30-INT(-$N102/30))*SUMIFS(80:80,$1:$1,INT(-$N102/30)+1),0)+(-$N102/30-INT(-$N102/30))*SUMIFS(80:80,$1:$1,BE$1+INT(-$N102/30)+1)+(INT(-$N102/30)+1--$N102/30)*SUMIFS(80:80,$1:$1,BE$1+INT(-$N102/30))))</f>
        <v>0</v>
      </c>
      <c r="BF102" s="40">
        <f>IF(BF$7="",0,IF(BF$1=MAX($1:$1),$R80-SUM($T102:BE102),IF(BF$1=1,SUMIFS(80:80,$1:$1,"&gt;="&amp;1,$1:$1,"&lt;="&amp;INT(-$N102/30))+(-$N102/30-INT(-$N102/30))*SUMIFS(80:80,$1:$1,INT(-$N102/30)+1),0)+(-$N102/30-INT(-$N102/30))*SUMIFS(80:80,$1:$1,BF$1+INT(-$N102/30)+1)+(INT(-$N102/30)+1--$N102/30)*SUMIFS(80:80,$1:$1,BF$1+INT(-$N102/30))))</f>
        <v>0</v>
      </c>
      <c r="BG102" s="40">
        <f>IF(BG$7="",0,IF(BG$1=MAX($1:$1),$R80-SUM($T102:BF102),IF(BG$1=1,SUMIFS(80:80,$1:$1,"&gt;="&amp;1,$1:$1,"&lt;="&amp;INT(-$N102/30))+(-$N102/30-INT(-$N102/30))*SUMIFS(80:80,$1:$1,INT(-$N102/30)+1),0)+(-$N102/30-INT(-$N102/30))*SUMIFS(80:80,$1:$1,BG$1+INT(-$N102/30)+1)+(INT(-$N102/30)+1--$N102/30)*SUMIFS(80:80,$1:$1,BG$1+INT(-$N102/30))))</f>
        <v>0</v>
      </c>
      <c r="BH102" s="40">
        <f>IF(BH$7="",0,IF(BH$1=MAX($1:$1),$R80-SUM($T102:BG102),IF(BH$1=1,SUMIFS(80:80,$1:$1,"&gt;="&amp;1,$1:$1,"&lt;="&amp;INT(-$N102/30))+(-$N102/30-INT(-$N102/30))*SUMIFS(80:80,$1:$1,INT(-$N102/30)+1),0)+(-$N102/30-INT(-$N102/30))*SUMIFS(80:80,$1:$1,BH$1+INT(-$N102/30)+1)+(INT(-$N102/30)+1--$N102/30)*SUMIFS(80:80,$1:$1,BH$1+INT(-$N102/30))))</f>
        <v>0</v>
      </c>
      <c r="BI102" s="40">
        <f>IF(BI$7="",0,IF(BI$1=MAX($1:$1),$R80-SUM($T102:BH102),IF(BI$1=1,SUMIFS(80:80,$1:$1,"&gt;="&amp;1,$1:$1,"&lt;="&amp;INT(-$N102/30))+(-$N102/30-INT(-$N102/30))*SUMIFS(80:80,$1:$1,INT(-$N102/30)+1),0)+(-$N102/30-INT(-$N102/30))*SUMIFS(80:80,$1:$1,BI$1+INT(-$N102/30)+1)+(INT(-$N102/30)+1--$N102/30)*SUMIFS(80:80,$1:$1,BI$1+INT(-$N102/30))))</f>
        <v>0</v>
      </c>
      <c r="BJ102" s="40">
        <f>IF(BJ$7="",0,IF(BJ$1=MAX($1:$1),$R80-SUM($T102:BI102),IF(BJ$1=1,SUMIFS(80:80,$1:$1,"&gt;="&amp;1,$1:$1,"&lt;="&amp;INT(-$N102/30))+(-$N102/30-INT(-$N102/30))*SUMIFS(80:80,$1:$1,INT(-$N102/30)+1),0)+(-$N102/30-INT(-$N102/30))*SUMIFS(80:80,$1:$1,BJ$1+INT(-$N102/30)+1)+(INT(-$N102/30)+1--$N102/30)*SUMIFS(80:80,$1:$1,BJ$1+INT(-$N102/30))))</f>
        <v>0</v>
      </c>
      <c r="BK102" s="40">
        <f>IF(BK$7="",0,IF(BK$1=MAX($1:$1),$R80-SUM($T102:BJ102),IF(BK$1=1,SUMIFS(80:80,$1:$1,"&gt;="&amp;1,$1:$1,"&lt;="&amp;INT(-$N102/30))+(-$N102/30-INT(-$N102/30))*SUMIFS(80:80,$1:$1,INT(-$N102/30)+1),0)+(-$N102/30-INT(-$N102/30))*SUMIFS(80:80,$1:$1,BK$1+INT(-$N102/30)+1)+(INT(-$N102/30)+1--$N102/30)*SUMIFS(80:80,$1:$1,BK$1+INT(-$N102/30))))</f>
        <v>0</v>
      </c>
      <c r="BL102" s="40">
        <f>IF(BL$7="",0,IF(BL$1=MAX($1:$1),$R80-SUM($T102:BK102),IF(BL$1=1,SUMIFS(80:80,$1:$1,"&gt;="&amp;1,$1:$1,"&lt;="&amp;INT(-$N102/30))+(-$N102/30-INT(-$N102/30))*SUMIFS(80:80,$1:$1,INT(-$N102/30)+1),0)+(-$N102/30-INT(-$N102/30))*SUMIFS(80:80,$1:$1,BL$1+INT(-$N102/30)+1)+(INT(-$N102/30)+1--$N102/30)*SUMIFS(80:80,$1:$1,BL$1+INT(-$N102/30))))</f>
        <v>0</v>
      </c>
      <c r="BM102" s="40">
        <f>IF(BM$7="",0,IF(BM$1=MAX($1:$1),$R80-SUM($T102:BL102),IF(BM$1=1,SUMIFS(80:80,$1:$1,"&gt;="&amp;1,$1:$1,"&lt;="&amp;INT(-$N102/30))+(-$N102/30-INT(-$N102/30))*SUMIFS(80:80,$1:$1,INT(-$N102/30)+1),0)+(-$N102/30-INT(-$N102/30))*SUMIFS(80:80,$1:$1,BM$1+INT(-$N102/30)+1)+(INT(-$N102/30)+1--$N102/30)*SUMIFS(80:80,$1:$1,BM$1+INT(-$N102/30))))</f>
        <v>0</v>
      </c>
      <c r="BN102" s="40">
        <f>IF(BN$7="",0,IF(BN$1=MAX($1:$1),$R80-SUM($T102:BM102),IF(BN$1=1,SUMIFS(80:80,$1:$1,"&gt;="&amp;1,$1:$1,"&lt;="&amp;INT(-$N102/30))+(-$N102/30-INT(-$N102/30))*SUMIFS(80:80,$1:$1,INT(-$N102/30)+1),0)+(-$N102/30-INT(-$N102/30))*SUMIFS(80:80,$1:$1,BN$1+INT(-$N102/30)+1)+(INT(-$N102/30)+1--$N102/30)*SUMIFS(80:80,$1:$1,BN$1+INT(-$N102/30))))</f>
        <v>0</v>
      </c>
      <c r="BO102" s="40">
        <f>IF(BO$7="",0,IF(BO$1=MAX($1:$1),$R80-SUM($T102:BN102),IF(BO$1=1,SUMIFS(80:80,$1:$1,"&gt;="&amp;1,$1:$1,"&lt;="&amp;INT(-$N102/30))+(-$N102/30-INT(-$N102/30))*SUMIFS(80:80,$1:$1,INT(-$N102/30)+1),0)+(-$N102/30-INT(-$N102/30))*SUMIFS(80:80,$1:$1,BO$1+INT(-$N102/30)+1)+(INT(-$N102/30)+1--$N102/30)*SUMIFS(80:80,$1:$1,BO$1+INT(-$N102/30))))</f>
        <v>0</v>
      </c>
      <c r="BP102" s="40">
        <f>IF(BP$7="",0,IF(BP$1=MAX($1:$1),$R80-SUM($T102:BO102),IF(BP$1=1,SUMIFS(80:80,$1:$1,"&gt;="&amp;1,$1:$1,"&lt;="&amp;INT(-$N102/30))+(-$N102/30-INT(-$N102/30))*SUMIFS(80:80,$1:$1,INT(-$N102/30)+1),0)+(-$N102/30-INT(-$N102/30))*SUMIFS(80:80,$1:$1,BP$1+INT(-$N102/30)+1)+(INT(-$N102/30)+1--$N102/30)*SUMIFS(80:80,$1:$1,BP$1+INT(-$N102/30))))</f>
        <v>0</v>
      </c>
      <c r="BQ102" s="40">
        <f>IF(BQ$7="",0,IF(BQ$1=MAX($1:$1),$R80-SUM($T102:BP102),IF(BQ$1=1,SUMIFS(80:80,$1:$1,"&gt;="&amp;1,$1:$1,"&lt;="&amp;INT(-$N102/30))+(-$N102/30-INT(-$N102/30))*SUMIFS(80:80,$1:$1,INT(-$N102/30)+1),0)+(-$N102/30-INT(-$N102/30))*SUMIFS(80:80,$1:$1,BQ$1+INT(-$N102/30)+1)+(INT(-$N102/30)+1--$N102/30)*SUMIFS(80:80,$1:$1,BQ$1+INT(-$N102/30))))</f>
        <v>0</v>
      </c>
      <c r="BR102" s="40">
        <f>IF(BR$7="",0,IF(BR$1=MAX($1:$1),$R80-SUM($T102:BQ102),IF(BR$1=1,SUMIFS(80:80,$1:$1,"&gt;="&amp;1,$1:$1,"&lt;="&amp;INT(-$N102/30))+(-$N102/30-INT(-$N102/30))*SUMIFS(80:80,$1:$1,INT(-$N102/30)+1),0)+(-$N102/30-INT(-$N102/30))*SUMIFS(80:80,$1:$1,BR$1+INT(-$N102/30)+1)+(INT(-$N102/30)+1--$N102/30)*SUMIFS(80:80,$1:$1,BR$1+INT(-$N102/30))))</f>
        <v>0</v>
      </c>
      <c r="BS102" s="40">
        <f>IF(BS$7="",0,IF(BS$1=MAX($1:$1),$R80-SUM($T102:BR102),IF(BS$1=1,SUMIFS(80:80,$1:$1,"&gt;="&amp;1,$1:$1,"&lt;="&amp;INT(-$N102/30))+(-$N102/30-INT(-$N102/30))*SUMIFS(80:80,$1:$1,INT(-$N102/30)+1),0)+(-$N102/30-INT(-$N102/30))*SUMIFS(80:80,$1:$1,BS$1+INT(-$N102/30)+1)+(INT(-$N102/30)+1--$N102/30)*SUMIFS(80:80,$1:$1,BS$1+INT(-$N102/30))))</f>
        <v>0</v>
      </c>
      <c r="BT102" s="40">
        <f>IF(BT$7="",0,IF(BT$1=MAX($1:$1),$R80-SUM($T102:BS102),IF(BT$1=1,SUMIFS(80:80,$1:$1,"&gt;="&amp;1,$1:$1,"&lt;="&amp;INT(-$N102/30))+(-$N102/30-INT(-$N102/30))*SUMIFS(80:80,$1:$1,INT(-$N102/30)+1),0)+(-$N102/30-INT(-$N102/30))*SUMIFS(80:80,$1:$1,BT$1+INT(-$N102/30)+1)+(INT(-$N102/30)+1--$N102/30)*SUMIFS(80:80,$1:$1,BT$1+INT(-$N102/30))))</f>
        <v>0</v>
      </c>
      <c r="BU102" s="40">
        <f>IF(BU$7="",0,IF(BU$1=MAX($1:$1),$R80-SUM($T102:BT102),IF(BU$1=1,SUMIFS(80:80,$1:$1,"&gt;="&amp;1,$1:$1,"&lt;="&amp;INT(-$N102/30))+(-$N102/30-INT(-$N102/30))*SUMIFS(80:80,$1:$1,INT(-$N102/30)+1),0)+(-$N102/30-INT(-$N102/30))*SUMIFS(80:80,$1:$1,BU$1+INT(-$N102/30)+1)+(INT(-$N102/30)+1--$N102/30)*SUMIFS(80:80,$1:$1,BU$1+INT(-$N102/30))))</f>
        <v>0</v>
      </c>
      <c r="BV102" s="40">
        <f>IF(BV$7="",0,IF(BV$1=MAX($1:$1),$R80-SUM($T102:BU102),IF(BV$1=1,SUMIFS(80:80,$1:$1,"&gt;="&amp;1,$1:$1,"&lt;="&amp;INT(-$N102/30))+(-$N102/30-INT(-$N102/30))*SUMIFS(80:80,$1:$1,INT(-$N102/30)+1),0)+(-$N102/30-INT(-$N102/30))*SUMIFS(80:80,$1:$1,BV$1+INT(-$N102/30)+1)+(INT(-$N102/30)+1--$N102/30)*SUMIFS(80:80,$1:$1,BV$1+INT(-$N102/30))))</f>
        <v>0</v>
      </c>
      <c r="BW102" s="40">
        <f>IF(BW$7="",0,IF(BW$1=MAX($1:$1),$R80-SUM($T102:BV102),IF(BW$1=1,SUMIFS(80:80,$1:$1,"&gt;="&amp;1,$1:$1,"&lt;="&amp;INT(-$N102/30))+(-$N102/30-INT(-$N102/30))*SUMIFS(80:80,$1:$1,INT(-$N102/30)+1),0)+(-$N102/30-INT(-$N102/30))*SUMIFS(80:80,$1:$1,BW$1+INT(-$N102/30)+1)+(INT(-$N102/30)+1--$N102/30)*SUMIFS(80:80,$1:$1,BW$1+INT(-$N102/30))))</f>
        <v>0</v>
      </c>
      <c r="BX102" s="40">
        <f>IF(BX$7="",0,IF(BX$1=MAX($1:$1),$R80-SUM($T102:BW102),IF(BX$1=1,SUMIFS(80:80,$1:$1,"&gt;="&amp;1,$1:$1,"&lt;="&amp;INT(-$N102/30))+(-$N102/30-INT(-$N102/30))*SUMIFS(80:80,$1:$1,INT(-$N102/30)+1),0)+(-$N102/30-INT(-$N102/30))*SUMIFS(80:80,$1:$1,BX$1+INT(-$N102/30)+1)+(INT(-$N102/30)+1--$N102/30)*SUMIFS(80:80,$1:$1,BX$1+INT(-$N102/30))))</f>
        <v>0</v>
      </c>
      <c r="BY102" s="40">
        <f>IF(BY$7="",0,IF(BY$1=MAX($1:$1),$R80-SUM($T102:BX102),IF(BY$1=1,SUMIFS(80:80,$1:$1,"&gt;="&amp;1,$1:$1,"&lt;="&amp;INT(-$N102/30))+(-$N102/30-INT(-$N102/30))*SUMIFS(80:80,$1:$1,INT(-$N102/30)+1),0)+(-$N102/30-INT(-$N102/30))*SUMIFS(80:80,$1:$1,BY$1+INT(-$N102/30)+1)+(INT(-$N102/30)+1--$N102/30)*SUMIFS(80:80,$1:$1,BY$1+INT(-$N102/30))))</f>
        <v>0</v>
      </c>
      <c r="BZ102" s="40">
        <f>IF(BZ$7="",0,IF(BZ$1=MAX($1:$1),$R80-SUM($T102:BY102),IF(BZ$1=1,SUMIFS(80:80,$1:$1,"&gt;="&amp;1,$1:$1,"&lt;="&amp;INT(-$N102/30))+(-$N102/30-INT(-$N102/30))*SUMIFS(80:80,$1:$1,INT(-$N102/30)+1),0)+(-$N102/30-INT(-$N102/30))*SUMIFS(80:80,$1:$1,BZ$1+INT(-$N102/30)+1)+(INT(-$N102/30)+1--$N102/30)*SUMIFS(80:80,$1:$1,BZ$1+INT(-$N102/30))))</f>
        <v>0</v>
      </c>
      <c r="CA102" s="40">
        <f>IF(CA$7="",0,IF(CA$1=MAX($1:$1),$R80-SUM($T102:BZ102),IF(CA$1=1,SUMIFS(80:80,$1:$1,"&gt;="&amp;1,$1:$1,"&lt;="&amp;INT(-$N102/30))+(-$N102/30-INT(-$N102/30))*SUMIFS(80:80,$1:$1,INT(-$N102/30)+1),0)+(-$N102/30-INT(-$N102/30))*SUMIFS(80:80,$1:$1,CA$1+INT(-$N102/30)+1)+(INT(-$N102/30)+1--$N102/30)*SUMIFS(80:80,$1:$1,CA$1+INT(-$N102/30))))</f>
        <v>0</v>
      </c>
      <c r="CB102" s="40">
        <f>IF(CB$7="",0,IF(CB$1=MAX($1:$1),$R80-SUM($T102:CA102),IF(CB$1=1,SUMIFS(80:80,$1:$1,"&gt;="&amp;1,$1:$1,"&lt;="&amp;INT(-$N102/30))+(-$N102/30-INT(-$N102/30))*SUMIFS(80:80,$1:$1,INT(-$N102/30)+1),0)+(-$N102/30-INT(-$N102/30))*SUMIFS(80:80,$1:$1,CB$1+INT(-$N102/30)+1)+(INT(-$N102/30)+1--$N102/30)*SUMIFS(80:80,$1:$1,CB$1+INT(-$N102/30))))</f>
        <v>0</v>
      </c>
      <c r="CC102" s="40">
        <f>IF(CC$7="",0,IF(CC$1=MAX($1:$1),$R80-SUM($T102:CB102),IF(CC$1=1,SUMIFS(80:80,$1:$1,"&gt;="&amp;1,$1:$1,"&lt;="&amp;INT(-$N102/30))+(-$N102/30-INT(-$N102/30))*SUMIFS(80:80,$1:$1,INT(-$N102/30)+1),0)+(-$N102/30-INT(-$N102/30))*SUMIFS(80:80,$1:$1,CC$1+INT(-$N102/30)+1)+(INT(-$N102/30)+1--$N102/30)*SUMIFS(80:80,$1:$1,CC$1+INT(-$N102/30))))</f>
        <v>0</v>
      </c>
      <c r="CD102" s="40">
        <f>IF(CD$7="",0,IF(CD$1=MAX($1:$1),$R80-SUM($T102:CC102),IF(CD$1=1,SUMIFS(80:80,$1:$1,"&gt;="&amp;1,$1:$1,"&lt;="&amp;INT(-$N102/30))+(-$N102/30-INT(-$N102/30))*SUMIFS(80:80,$1:$1,INT(-$N102/30)+1),0)+(-$N102/30-INT(-$N102/30))*SUMIFS(80:80,$1:$1,CD$1+INT(-$N102/30)+1)+(INT(-$N102/30)+1--$N102/30)*SUMIFS(80:80,$1:$1,CD$1+INT(-$N102/30))))</f>
        <v>0</v>
      </c>
      <c r="CE102" s="40">
        <f>IF(CE$7="",0,IF(CE$1=MAX($1:$1),$R80-SUM($T102:CD102),IF(CE$1=1,SUMIFS(80:80,$1:$1,"&gt;="&amp;1,$1:$1,"&lt;="&amp;INT(-$N102/30))+(-$N102/30-INT(-$N102/30))*SUMIFS(80:80,$1:$1,INT(-$N102/30)+1),0)+(-$N102/30-INT(-$N102/30))*SUMIFS(80:80,$1:$1,CE$1+INT(-$N102/30)+1)+(INT(-$N102/30)+1--$N102/30)*SUMIFS(80:80,$1:$1,CE$1+INT(-$N102/30))))</f>
        <v>0</v>
      </c>
      <c r="CF102" s="40">
        <f>IF(CF$7="",0,IF(CF$1=MAX($1:$1),$R80-SUM($T102:CE102),IF(CF$1=1,SUMIFS(80:80,$1:$1,"&gt;="&amp;1,$1:$1,"&lt;="&amp;INT(-$N102/30))+(-$N102/30-INT(-$N102/30))*SUMIFS(80:80,$1:$1,INT(-$N102/30)+1),0)+(-$N102/30-INT(-$N102/30))*SUMIFS(80:80,$1:$1,CF$1+INT(-$N102/30)+1)+(INT(-$N102/30)+1--$N102/30)*SUMIFS(80:80,$1:$1,CF$1+INT(-$N102/30))))</f>
        <v>0</v>
      </c>
      <c r="CG102" s="40">
        <f>IF(CG$7="",0,IF(CG$1=MAX($1:$1),$R80-SUM($T102:CF102),IF(CG$1=1,SUMIFS(80:80,$1:$1,"&gt;="&amp;1,$1:$1,"&lt;="&amp;INT(-$N102/30))+(-$N102/30-INT(-$N102/30))*SUMIFS(80:80,$1:$1,INT(-$N102/30)+1),0)+(-$N102/30-INT(-$N102/30))*SUMIFS(80:80,$1:$1,CG$1+INT(-$N102/30)+1)+(INT(-$N102/30)+1--$N102/30)*SUMIFS(80:80,$1:$1,CG$1+INT(-$N102/30))))</f>
        <v>0</v>
      </c>
      <c r="CH102" s="40">
        <f>IF(CH$7="",0,IF(CH$1=MAX($1:$1),$R80-SUM($T102:CG102),IF(CH$1=1,SUMIFS(80:80,$1:$1,"&gt;="&amp;1,$1:$1,"&lt;="&amp;INT(-$N102/30))+(-$N102/30-INT(-$N102/30))*SUMIFS(80:80,$1:$1,INT(-$N102/30)+1),0)+(-$N102/30-INT(-$N102/30))*SUMIFS(80:80,$1:$1,CH$1+INT(-$N102/30)+1)+(INT(-$N102/30)+1--$N102/30)*SUMIFS(80:80,$1:$1,CH$1+INT(-$N102/30))))</f>
        <v>0</v>
      </c>
      <c r="CI102" s="40">
        <f>IF(CI$7="",0,IF(CI$1=MAX($1:$1),$R80-SUM($T102:CH102),IF(CI$1=1,SUMIFS(80:80,$1:$1,"&gt;="&amp;1,$1:$1,"&lt;="&amp;INT(-$N102/30))+(-$N102/30-INT(-$N102/30))*SUMIFS(80:80,$1:$1,INT(-$N102/30)+1),0)+(-$N102/30-INT(-$N102/30))*SUMIFS(80:80,$1:$1,CI$1+INT(-$N102/30)+1)+(INT(-$N102/30)+1--$N102/30)*SUMIFS(80:80,$1:$1,CI$1+INT(-$N102/30))))</f>
        <v>0</v>
      </c>
      <c r="CJ102" s="40">
        <f>IF(CJ$7="",0,IF(CJ$1=MAX($1:$1),$R80-SUM($T102:CI102),IF(CJ$1=1,SUMIFS(80:80,$1:$1,"&gt;="&amp;1,$1:$1,"&lt;="&amp;INT(-$N102/30))+(-$N102/30-INT(-$N102/30))*SUMIFS(80:80,$1:$1,INT(-$N102/30)+1),0)+(-$N102/30-INT(-$N102/30))*SUMIFS(80:80,$1:$1,CJ$1+INT(-$N102/30)+1)+(INT(-$N102/30)+1--$N102/30)*SUMIFS(80:80,$1:$1,CJ$1+INT(-$N102/30))))</f>
        <v>0</v>
      </c>
      <c r="CK102" s="40">
        <f>IF(CK$7="",0,IF(CK$1=MAX($1:$1),$R80-SUM($T102:CJ102),IF(CK$1=1,SUMIFS(80:80,$1:$1,"&gt;="&amp;1,$1:$1,"&lt;="&amp;INT(-$N102/30))+(-$N102/30-INT(-$N102/30))*SUMIFS(80:80,$1:$1,INT(-$N102/30)+1),0)+(-$N102/30-INT(-$N102/30))*SUMIFS(80:80,$1:$1,CK$1+INT(-$N102/30)+1)+(INT(-$N102/30)+1--$N102/30)*SUMIFS(80:80,$1:$1,CK$1+INT(-$N102/30))))</f>
        <v>0</v>
      </c>
      <c r="CL102" s="40">
        <f>IF(CL$7="",0,IF(CL$1=MAX($1:$1),$R80-SUM($T102:CK102),IF(CL$1=1,SUMIFS(80:80,$1:$1,"&gt;="&amp;1,$1:$1,"&lt;="&amp;INT(-$N102/30))+(-$N102/30-INT(-$N102/30))*SUMIFS(80:80,$1:$1,INT(-$N102/30)+1),0)+(-$N102/30-INT(-$N102/30))*SUMIFS(80:80,$1:$1,CL$1+INT(-$N102/30)+1)+(INT(-$N102/30)+1--$N102/30)*SUMIFS(80:80,$1:$1,CL$1+INT(-$N102/30))))</f>
        <v>0</v>
      </c>
      <c r="CM102" s="40">
        <f>IF(CM$7="",0,IF(CM$1=MAX($1:$1),$R80-SUM($T102:CL102),IF(CM$1=1,SUMIFS(80:80,$1:$1,"&gt;="&amp;1,$1:$1,"&lt;="&amp;INT(-$N102/30))+(-$N102/30-INT(-$N102/30))*SUMIFS(80:80,$1:$1,INT(-$N102/30)+1),0)+(-$N102/30-INT(-$N102/30))*SUMIFS(80:80,$1:$1,CM$1+INT(-$N102/30)+1)+(INT(-$N102/30)+1--$N102/30)*SUMIFS(80:80,$1:$1,CM$1+INT(-$N102/30))))</f>
        <v>0</v>
      </c>
      <c r="CN102" s="40">
        <f>IF(CN$7="",0,IF(CN$1=MAX($1:$1),$R80-SUM($T102:CM102),IF(CN$1=1,SUMIFS(80:80,$1:$1,"&gt;="&amp;1,$1:$1,"&lt;="&amp;INT(-$N102/30))+(-$N102/30-INT(-$N102/30))*SUMIFS(80:80,$1:$1,INT(-$N102/30)+1),0)+(-$N102/30-INT(-$N102/30))*SUMIFS(80:80,$1:$1,CN$1+INT(-$N102/30)+1)+(INT(-$N102/30)+1--$N102/30)*SUMIFS(80:80,$1:$1,CN$1+INT(-$N102/30))))</f>
        <v>0</v>
      </c>
      <c r="CO102" s="40">
        <f>IF(CO$7="",0,IF(CO$1=MAX($1:$1),$R80-SUM($T102:CN102),IF(CO$1=1,SUMIFS(80:80,$1:$1,"&gt;="&amp;1,$1:$1,"&lt;="&amp;INT(-$N102/30))+(-$N102/30-INT(-$N102/30))*SUMIFS(80:80,$1:$1,INT(-$N102/30)+1),0)+(-$N102/30-INT(-$N102/30))*SUMIFS(80:80,$1:$1,CO$1+INT(-$N102/30)+1)+(INT(-$N102/30)+1--$N102/30)*SUMIFS(80:80,$1:$1,CO$1+INT(-$N102/30))))</f>
        <v>0</v>
      </c>
      <c r="CP102" s="40">
        <f>IF(CP$7="",0,IF(CP$1=MAX($1:$1),$R80-SUM($T102:CO102),IF(CP$1=1,SUMIFS(80:80,$1:$1,"&gt;="&amp;1,$1:$1,"&lt;="&amp;INT(-$N102/30))+(-$N102/30-INT(-$N102/30))*SUMIFS(80:80,$1:$1,INT(-$N102/30)+1),0)+(-$N102/30-INT(-$N102/30))*SUMIFS(80:80,$1:$1,CP$1+INT(-$N102/30)+1)+(INT(-$N102/30)+1--$N102/30)*SUMIFS(80:80,$1:$1,CP$1+INT(-$N102/30))))</f>
        <v>0</v>
      </c>
      <c r="CQ102" s="40">
        <f>IF(CQ$7="",0,IF(CQ$1=MAX($1:$1),$R80-SUM($T102:CP102),IF(CQ$1=1,SUMIFS(80:80,$1:$1,"&gt;="&amp;1,$1:$1,"&lt;="&amp;INT(-$N102/30))+(-$N102/30-INT(-$N102/30))*SUMIFS(80:80,$1:$1,INT(-$N102/30)+1),0)+(-$N102/30-INT(-$N102/30))*SUMIFS(80:80,$1:$1,CQ$1+INT(-$N102/30)+1)+(INT(-$N102/30)+1--$N102/30)*SUMIFS(80:80,$1:$1,CQ$1+INT(-$N102/30))))</f>
        <v>0</v>
      </c>
      <c r="CR102" s="40">
        <f>IF(CR$7="",0,IF(CR$1=MAX($1:$1),$R80-SUM($T102:CQ102),IF(CR$1=1,SUMIFS(80:80,$1:$1,"&gt;="&amp;1,$1:$1,"&lt;="&amp;INT(-$N102/30))+(-$N102/30-INT(-$N102/30))*SUMIFS(80:80,$1:$1,INT(-$N102/30)+1),0)+(-$N102/30-INT(-$N102/30))*SUMIFS(80:80,$1:$1,CR$1+INT(-$N102/30)+1)+(INT(-$N102/30)+1--$N102/30)*SUMIFS(80:80,$1:$1,CR$1+INT(-$N102/30))))</f>
        <v>0</v>
      </c>
      <c r="CS102" s="40">
        <f>IF(CS$7="",0,IF(CS$1=MAX($1:$1),$R80-SUM($T102:CR102),IF(CS$1=1,SUMIFS(80:80,$1:$1,"&gt;="&amp;1,$1:$1,"&lt;="&amp;INT(-$N102/30))+(-$N102/30-INT(-$N102/30))*SUMIFS(80:80,$1:$1,INT(-$N102/30)+1),0)+(-$N102/30-INT(-$N102/30))*SUMIFS(80:80,$1:$1,CS$1+INT(-$N102/30)+1)+(INT(-$N102/30)+1--$N102/30)*SUMIFS(80:80,$1:$1,CS$1+INT(-$N102/30))))</f>
        <v>0</v>
      </c>
      <c r="CT102" s="40">
        <f>IF(CT$7="",0,IF(CT$1=MAX($1:$1),$R80-SUM($T102:CS102),IF(CT$1=1,SUMIFS(80:80,$1:$1,"&gt;="&amp;1,$1:$1,"&lt;="&amp;INT(-$N102/30))+(-$N102/30-INT(-$N102/30))*SUMIFS(80:80,$1:$1,INT(-$N102/30)+1),0)+(-$N102/30-INT(-$N102/30))*SUMIFS(80:80,$1:$1,CT$1+INT(-$N102/30)+1)+(INT(-$N102/30)+1--$N102/30)*SUMIFS(80:80,$1:$1,CT$1+INT(-$N102/30))))</f>
        <v>0</v>
      </c>
      <c r="CU102" s="40">
        <f>IF(CU$7="",0,IF(CU$1=MAX($1:$1),$R80-SUM($T102:CT102),IF(CU$1=1,SUMIFS(80:80,$1:$1,"&gt;="&amp;1,$1:$1,"&lt;="&amp;INT(-$N102/30))+(-$N102/30-INT(-$N102/30))*SUMIFS(80:80,$1:$1,INT(-$N102/30)+1),0)+(-$N102/30-INT(-$N102/30))*SUMIFS(80:80,$1:$1,CU$1+INT(-$N102/30)+1)+(INT(-$N102/30)+1--$N102/30)*SUMIFS(80:80,$1:$1,CU$1+INT(-$N102/30))))</f>
        <v>0</v>
      </c>
      <c r="CV102" s="40">
        <f>IF(CV$7="",0,IF(CV$1=MAX($1:$1),$R80-SUM($T102:CU102),IF(CV$1=1,SUMIFS(80:80,$1:$1,"&gt;="&amp;1,$1:$1,"&lt;="&amp;INT(-$N102/30))+(-$N102/30-INT(-$N102/30))*SUMIFS(80:80,$1:$1,INT(-$N102/30)+1),0)+(-$N102/30-INT(-$N102/30))*SUMIFS(80:80,$1:$1,CV$1+INT(-$N102/30)+1)+(INT(-$N102/30)+1--$N102/30)*SUMIFS(80:80,$1:$1,CV$1+INT(-$N102/30))))</f>
        <v>0</v>
      </c>
      <c r="CW102" s="40">
        <f>IF(CW$7="",0,IF(CW$1=MAX($1:$1),$R80-SUM($T102:CV102),IF(CW$1=1,SUMIFS(80:80,$1:$1,"&gt;="&amp;1,$1:$1,"&lt;="&amp;INT(-$N102/30))+(-$N102/30-INT(-$N102/30))*SUMIFS(80:80,$1:$1,INT(-$N102/30)+1),0)+(-$N102/30-INT(-$N102/30))*SUMIFS(80:80,$1:$1,CW$1+INT(-$N102/30)+1)+(INT(-$N102/30)+1--$N102/30)*SUMIFS(80:80,$1:$1,CW$1+INT(-$N102/30))))</f>
        <v>0</v>
      </c>
      <c r="CX102" s="40">
        <f>IF(CX$7="",0,IF(CX$1=MAX($1:$1),$R80-SUM($T102:CW102),IF(CX$1=1,SUMIFS(80:80,$1:$1,"&gt;="&amp;1,$1:$1,"&lt;="&amp;INT(-$N102/30))+(-$N102/30-INT(-$N102/30))*SUMIFS(80:80,$1:$1,INT(-$N102/30)+1),0)+(-$N102/30-INT(-$N102/30))*SUMIFS(80:80,$1:$1,CX$1+INT(-$N102/30)+1)+(INT(-$N102/30)+1--$N102/30)*SUMIFS(80:80,$1:$1,CX$1+INT(-$N102/30))))</f>
        <v>0</v>
      </c>
      <c r="CY102" s="40">
        <f>IF(CY$7="",0,IF(CY$1=MAX($1:$1),$R80-SUM($T102:CX102),IF(CY$1=1,SUMIFS(80:80,$1:$1,"&gt;="&amp;1,$1:$1,"&lt;="&amp;INT(-$N102/30))+(-$N102/30-INT(-$N102/30))*SUMIFS(80:80,$1:$1,INT(-$N102/30)+1),0)+(-$N102/30-INT(-$N102/30))*SUMIFS(80:80,$1:$1,CY$1+INT(-$N102/30)+1)+(INT(-$N102/30)+1--$N102/30)*SUMIFS(80:80,$1:$1,CY$1+INT(-$N102/30))))</f>
        <v>0</v>
      </c>
      <c r="CZ102" s="40">
        <f>IF(CZ$7="",0,IF(CZ$1=MAX($1:$1),$R80-SUM($T102:CY102),IF(CZ$1=1,SUMIFS(80:80,$1:$1,"&gt;="&amp;1,$1:$1,"&lt;="&amp;INT(-$N102/30))+(-$N102/30-INT(-$N102/30))*SUMIFS(80:80,$1:$1,INT(-$N102/30)+1),0)+(-$N102/30-INT(-$N102/30))*SUMIFS(80:80,$1:$1,CZ$1+INT(-$N102/30)+1)+(INT(-$N102/30)+1--$N102/30)*SUMIFS(80:80,$1:$1,CZ$1+INT(-$N102/30))))</f>
        <v>0</v>
      </c>
      <c r="DA102" s="40">
        <f>IF(DA$7="",0,IF(DA$1=MAX($1:$1),$R80-SUM($T102:CZ102),IF(DA$1=1,SUMIFS(80:80,$1:$1,"&gt;="&amp;1,$1:$1,"&lt;="&amp;INT(-$N102/30))+(-$N102/30-INT(-$N102/30))*SUMIFS(80:80,$1:$1,INT(-$N102/30)+1),0)+(-$N102/30-INT(-$N102/30))*SUMIFS(80:80,$1:$1,DA$1+INT(-$N102/30)+1)+(INT(-$N102/30)+1--$N102/30)*SUMIFS(80:80,$1:$1,DA$1+INT(-$N102/30))))</f>
        <v>0</v>
      </c>
      <c r="DB102" s="40">
        <f>IF(DB$7="",0,IF(DB$1=MAX($1:$1),$R80-SUM($T102:DA102),IF(DB$1=1,SUMIFS(80:80,$1:$1,"&gt;="&amp;1,$1:$1,"&lt;="&amp;INT(-$N102/30))+(-$N102/30-INT(-$N102/30))*SUMIFS(80:80,$1:$1,INT(-$N102/30)+1),0)+(-$N102/30-INT(-$N102/30))*SUMIFS(80:80,$1:$1,DB$1+INT(-$N102/30)+1)+(INT(-$N102/30)+1--$N102/30)*SUMIFS(80:80,$1:$1,DB$1+INT(-$N102/30))))</f>
        <v>0</v>
      </c>
      <c r="DC102" s="40">
        <f>IF(DC$7="",0,IF(DC$1=MAX($1:$1),$R80-SUM($T102:DB102),IF(DC$1=1,SUMIFS(80:80,$1:$1,"&gt;="&amp;1,$1:$1,"&lt;="&amp;INT(-$N102/30))+(-$N102/30-INT(-$N102/30))*SUMIFS(80:80,$1:$1,INT(-$N102/30)+1),0)+(-$N102/30-INT(-$N102/30))*SUMIFS(80:80,$1:$1,DC$1+INT(-$N102/30)+1)+(INT(-$N102/30)+1--$N102/30)*SUMIFS(80:80,$1:$1,DC$1+INT(-$N102/30))))</f>
        <v>0</v>
      </c>
      <c r="DD102" s="40">
        <f>IF(DD$7="",0,IF(DD$1=MAX($1:$1),$R80-SUM($T102:DC102),IF(DD$1=1,SUMIFS(80:80,$1:$1,"&gt;="&amp;1,$1:$1,"&lt;="&amp;INT(-$N102/30))+(-$N102/30-INT(-$N102/30))*SUMIFS(80:80,$1:$1,INT(-$N102/30)+1),0)+(-$N102/30-INT(-$N102/30))*SUMIFS(80:80,$1:$1,DD$1+INT(-$N102/30)+1)+(INT(-$N102/30)+1--$N102/30)*SUMIFS(80:80,$1:$1,DD$1+INT(-$N102/30))))</f>
        <v>0</v>
      </c>
      <c r="DE102" s="40">
        <f>IF(DE$7="",0,IF(DE$1=MAX($1:$1),$R80-SUM($T102:DD102),IF(DE$1=1,SUMIFS(80:80,$1:$1,"&gt;="&amp;1,$1:$1,"&lt;="&amp;INT(-$N102/30))+(-$N102/30-INT(-$N102/30))*SUMIFS(80:80,$1:$1,INT(-$N102/30)+1),0)+(-$N102/30-INT(-$N102/30))*SUMIFS(80:80,$1:$1,DE$1+INT(-$N102/30)+1)+(INT(-$N102/30)+1--$N102/30)*SUMIFS(80:80,$1:$1,DE$1+INT(-$N102/30))))</f>
        <v>0</v>
      </c>
      <c r="DF102" s="40">
        <f>IF(DF$7="",0,IF(DF$1=MAX($1:$1),$R80-SUM($T102:DE102),IF(DF$1=1,SUMIFS(80:80,$1:$1,"&gt;="&amp;1,$1:$1,"&lt;="&amp;INT(-$N102/30))+(-$N102/30-INT(-$N102/30))*SUMIFS(80:80,$1:$1,INT(-$N102/30)+1),0)+(-$N102/30-INT(-$N102/30))*SUMIFS(80:80,$1:$1,DF$1+INT(-$N102/30)+1)+(INT(-$N102/30)+1--$N102/30)*SUMIFS(80:80,$1:$1,DF$1+INT(-$N102/30))))</f>
        <v>0</v>
      </c>
      <c r="DG102" s="40">
        <f>IF(DG$7="",0,IF(DG$1=MAX($1:$1),$R80-SUM($T102:DF102),IF(DG$1=1,SUMIFS(80:80,$1:$1,"&gt;="&amp;1,$1:$1,"&lt;="&amp;INT(-$N102/30))+(-$N102/30-INT(-$N102/30))*SUMIFS(80:80,$1:$1,INT(-$N102/30)+1),0)+(-$N102/30-INT(-$N102/30))*SUMIFS(80:80,$1:$1,DG$1+INT(-$N102/30)+1)+(INT(-$N102/30)+1--$N102/30)*SUMIFS(80:80,$1:$1,DG$1+INT(-$N102/30))))</f>
        <v>0</v>
      </c>
      <c r="DH102" s="40">
        <f>IF(DH$7="",0,IF(DH$1=MAX($1:$1),$R80-SUM($T102:DG102),IF(DH$1=1,SUMIFS(80:80,$1:$1,"&gt;="&amp;1,$1:$1,"&lt;="&amp;INT(-$N102/30))+(-$N102/30-INT(-$N102/30))*SUMIFS(80:80,$1:$1,INT(-$N102/30)+1),0)+(-$N102/30-INT(-$N102/30))*SUMIFS(80:80,$1:$1,DH$1+INT(-$N102/30)+1)+(INT(-$N102/30)+1--$N102/30)*SUMIFS(80:80,$1:$1,DH$1+INT(-$N102/30))))</f>
        <v>0</v>
      </c>
      <c r="DI102" s="40">
        <f>IF(DI$7="",0,IF(DI$1=MAX($1:$1),$R80-SUM($T102:DH102),IF(DI$1=1,SUMIFS(80:80,$1:$1,"&gt;="&amp;1,$1:$1,"&lt;="&amp;INT(-$N102/30))+(-$N102/30-INT(-$N102/30))*SUMIFS(80:80,$1:$1,INT(-$N102/30)+1),0)+(-$N102/30-INT(-$N102/30))*SUMIFS(80:80,$1:$1,DI$1+INT(-$N102/30)+1)+(INT(-$N102/30)+1--$N102/30)*SUMIFS(80:80,$1:$1,DI$1+INT(-$N102/30))))</f>
        <v>0</v>
      </c>
      <c r="DJ102" s="40">
        <f>IF(DJ$7="",0,IF(DJ$1=MAX($1:$1),$R80-SUM($T102:DI102),IF(DJ$1=1,SUMIFS(80:80,$1:$1,"&gt;="&amp;1,$1:$1,"&lt;="&amp;INT(-$N102/30))+(-$N102/30-INT(-$N102/30))*SUMIFS(80:80,$1:$1,INT(-$N102/30)+1),0)+(-$N102/30-INT(-$N102/30))*SUMIFS(80:80,$1:$1,DJ$1+INT(-$N102/30)+1)+(INT(-$N102/30)+1--$N102/30)*SUMIFS(80:80,$1:$1,DJ$1+INT(-$N102/30))))</f>
        <v>0</v>
      </c>
      <c r="DK102" s="40">
        <f>IF(DK$7="",0,IF(DK$1=MAX($1:$1),$R80-SUM($T102:DJ102),IF(DK$1=1,SUMIFS(80:80,$1:$1,"&gt;="&amp;1,$1:$1,"&lt;="&amp;INT(-$N102/30))+(-$N102/30-INT(-$N102/30))*SUMIFS(80:80,$1:$1,INT(-$N102/30)+1),0)+(-$N102/30-INT(-$N102/30))*SUMIFS(80:80,$1:$1,DK$1+INT(-$N102/30)+1)+(INT(-$N102/30)+1--$N102/30)*SUMIFS(80:80,$1:$1,DK$1+INT(-$N102/30))))</f>
        <v>0</v>
      </c>
      <c r="DL102" s="40">
        <f>IF(DL$7="",0,IF(DL$1=MAX($1:$1),$R80-SUM($T102:DK102),IF(DL$1=1,SUMIFS(80:80,$1:$1,"&gt;="&amp;1,$1:$1,"&lt;="&amp;INT(-$N102/30))+(-$N102/30-INT(-$N102/30))*SUMIFS(80:80,$1:$1,INT(-$N102/30)+1),0)+(-$N102/30-INT(-$N102/30))*SUMIFS(80:80,$1:$1,DL$1+INT(-$N102/30)+1)+(INT(-$N102/30)+1--$N102/30)*SUMIFS(80:80,$1:$1,DL$1+INT(-$N102/30))))</f>
        <v>0</v>
      </c>
      <c r="DM102" s="40">
        <f>IF(DM$7="",0,IF(DM$1=MAX($1:$1),$R80-SUM($T102:DL102),IF(DM$1=1,SUMIFS(80:80,$1:$1,"&gt;="&amp;1,$1:$1,"&lt;="&amp;INT(-$N102/30))+(-$N102/30-INT(-$N102/30))*SUMIFS(80:80,$1:$1,INT(-$N102/30)+1),0)+(-$N102/30-INT(-$N102/30))*SUMIFS(80:80,$1:$1,DM$1+INT(-$N102/30)+1)+(INT(-$N102/30)+1--$N102/30)*SUMIFS(80:80,$1:$1,DM$1+INT(-$N102/30))))</f>
        <v>0</v>
      </c>
      <c r="DN102" s="40">
        <f>IF(DN$7="",0,IF(DN$1=MAX($1:$1),$R80-SUM($T102:DM102),IF(DN$1=1,SUMIFS(80:80,$1:$1,"&gt;="&amp;1,$1:$1,"&lt;="&amp;INT(-$N102/30))+(-$N102/30-INT(-$N102/30))*SUMIFS(80:80,$1:$1,INT(-$N102/30)+1),0)+(-$N102/30-INT(-$N102/30))*SUMIFS(80:80,$1:$1,DN$1+INT(-$N102/30)+1)+(INT(-$N102/30)+1--$N102/30)*SUMIFS(80:80,$1:$1,DN$1+INT(-$N102/30))))</f>
        <v>0</v>
      </c>
      <c r="DO102" s="40">
        <f>IF(DO$7="",0,IF(DO$1=MAX($1:$1),$R80-SUM($T102:DN102),IF(DO$1=1,SUMIFS(80:80,$1:$1,"&gt;="&amp;1,$1:$1,"&lt;="&amp;INT(-$N102/30))+(-$N102/30-INT(-$N102/30))*SUMIFS(80:80,$1:$1,INT(-$N102/30)+1),0)+(-$N102/30-INT(-$N102/30))*SUMIFS(80:80,$1:$1,DO$1+INT(-$N102/30)+1)+(INT(-$N102/30)+1--$N102/30)*SUMIFS(80:80,$1:$1,DO$1+INT(-$N102/30))))</f>
        <v>0</v>
      </c>
      <c r="DP102" s="40">
        <f>IF(DP$7="",0,IF(DP$1=MAX($1:$1),$R80-SUM($T102:DO102),IF(DP$1=1,SUMIFS(80:80,$1:$1,"&gt;="&amp;1,$1:$1,"&lt;="&amp;INT(-$N102/30))+(-$N102/30-INT(-$N102/30))*SUMIFS(80:80,$1:$1,INT(-$N102/30)+1),0)+(-$N102/30-INT(-$N102/30))*SUMIFS(80:80,$1:$1,DP$1+INT(-$N102/30)+1)+(INT(-$N102/30)+1--$N102/30)*SUMIFS(80:80,$1:$1,DP$1+INT(-$N102/30))))</f>
        <v>0</v>
      </c>
      <c r="DQ102" s="40">
        <f>IF(DQ$7="",0,IF(DQ$1=MAX($1:$1),$R80-SUM($T102:DP102),IF(DQ$1=1,SUMIFS(80:80,$1:$1,"&gt;="&amp;1,$1:$1,"&lt;="&amp;INT(-$N102/30))+(-$N102/30-INT(-$N102/30))*SUMIFS(80:80,$1:$1,INT(-$N102/30)+1),0)+(-$N102/30-INT(-$N102/30))*SUMIFS(80:80,$1:$1,DQ$1+INT(-$N102/30)+1)+(INT(-$N102/30)+1--$N102/30)*SUMIFS(80:80,$1:$1,DQ$1+INT(-$N102/30))))</f>
        <v>0</v>
      </c>
      <c r="DR102" s="40">
        <f>IF(DR$7="",0,IF(DR$1=MAX($1:$1),$R80-SUM($T102:DQ102),IF(DR$1=1,SUMIFS(80:80,$1:$1,"&gt;="&amp;1,$1:$1,"&lt;="&amp;INT(-$N102/30))+(-$N102/30-INT(-$N102/30))*SUMIFS(80:80,$1:$1,INT(-$N102/30)+1),0)+(-$N102/30-INT(-$N102/30))*SUMIFS(80:80,$1:$1,DR$1+INT(-$N102/30)+1)+(INT(-$N102/30)+1--$N102/30)*SUMIFS(80:80,$1:$1,DR$1+INT(-$N102/30))))</f>
        <v>0</v>
      </c>
      <c r="DS102" s="40">
        <f>IF(DS$7="",0,IF(DS$1=MAX($1:$1),$R80-SUM($T102:DR102),IF(DS$1=1,SUMIFS(80:80,$1:$1,"&gt;="&amp;1,$1:$1,"&lt;="&amp;INT(-$N102/30))+(-$N102/30-INT(-$N102/30))*SUMIFS(80:80,$1:$1,INT(-$N102/30)+1),0)+(-$N102/30-INT(-$N102/30))*SUMIFS(80:80,$1:$1,DS$1+INT(-$N102/30)+1)+(INT(-$N102/30)+1--$N102/30)*SUMIFS(80:80,$1:$1,DS$1+INT(-$N102/30))))</f>
        <v>0</v>
      </c>
      <c r="DT102" s="40">
        <f>IF(DT$7="",0,IF(DT$1=MAX($1:$1),$R80-SUM($T102:DS102),IF(DT$1=1,SUMIFS(80:80,$1:$1,"&gt;="&amp;1,$1:$1,"&lt;="&amp;INT(-$N102/30))+(-$N102/30-INT(-$N102/30))*SUMIFS(80:80,$1:$1,INT(-$N102/30)+1),0)+(-$N102/30-INT(-$N102/30))*SUMIFS(80:80,$1:$1,DT$1+INT(-$N102/30)+1)+(INT(-$N102/30)+1--$N102/30)*SUMIFS(80:80,$1:$1,DT$1+INT(-$N102/30))))</f>
        <v>0</v>
      </c>
      <c r="DU102" s="40">
        <f>IF(DU$7="",0,IF(DU$1=MAX($1:$1),$R80-SUM($T102:DT102),IF(DU$1=1,SUMIFS(80:80,$1:$1,"&gt;="&amp;1,$1:$1,"&lt;="&amp;INT(-$N102/30))+(-$N102/30-INT(-$N102/30))*SUMIFS(80:80,$1:$1,INT(-$N102/30)+1),0)+(-$N102/30-INT(-$N102/30))*SUMIFS(80:80,$1:$1,DU$1+INT(-$N102/30)+1)+(INT(-$N102/30)+1--$N102/30)*SUMIFS(80:80,$1:$1,DU$1+INT(-$N102/30))))</f>
        <v>0</v>
      </c>
      <c r="DV102" s="40">
        <f>IF(DV$7="",0,IF(DV$1=MAX($1:$1),$R80-SUM($T102:DU102),IF(DV$1=1,SUMIFS(80:80,$1:$1,"&gt;="&amp;1,$1:$1,"&lt;="&amp;INT(-$N102/30))+(-$N102/30-INT(-$N102/30))*SUMIFS(80:80,$1:$1,INT(-$N102/30)+1),0)+(-$N102/30-INT(-$N102/30))*SUMIFS(80:80,$1:$1,DV$1+INT(-$N102/30)+1)+(INT(-$N102/30)+1--$N102/30)*SUMIFS(80:80,$1:$1,DV$1+INT(-$N102/30))))</f>
        <v>0</v>
      </c>
      <c r="DW102" s="40">
        <f>IF(DW$7="",0,IF(DW$1=MAX($1:$1),$R80-SUM($T102:DV102),IF(DW$1=1,SUMIFS(80:80,$1:$1,"&gt;="&amp;1,$1:$1,"&lt;="&amp;INT(-$N102/30))+(-$N102/30-INT(-$N102/30))*SUMIFS(80:80,$1:$1,INT(-$N102/30)+1),0)+(-$N102/30-INT(-$N102/30))*SUMIFS(80:80,$1:$1,DW$1+INT(-$N102/30)+1)+(INT(-$N102/30)+1--$N102/30)*SUMIFS(80:80,$1:$1,DW$1+INT(-$N102/30))))</f>
        <v>0</v>
      </c>
      <c r="DX102" s="40">
        <f>IF(DX$7="",0,IF(DX$1=MAX($1:$1),$R80-SUM($T102:DW102),IF(DX$1=1,SUMIFS(80:80,$1:$1,"&gt;="&amp;1,$1:$1,"&lt;="&amp;INT(-$N102/30))+(-$N102/30-INT(-$N102/30))*SUMIFS(80:80,$1:$1,INT(-$N102/30)+1),0)+(-$N102/30-INT(-$N102/30))*SUMIFS(80:80,$1:$1,DX$1+INT(-$N102/30)+1)+(INT(-$N102/30)+1--$N102/30)*SUMIFS(80:80,$1:$1,DX$1+INT(-$N102/30))))</f>
        <v>0</v>
      </c>
      <c r="DY102" s="40">
        <f>IF(DY$7="",0,IF(DY$1=MAX($1:$1),$R80-SUM($T102:DX102),IF(DY$1=1,SUMIFS(80:80,$1:$1,"&gt;="&amp;1,$1:$1,"&lt;="&amp;INT(-$N102/30))+(-$N102/30-INT(-$N102/30))*SUMIFS(80:80,$1:$1,INT(-$N102/30)+1),0)+(-$N102/30-INT(-$N102/30))*SUMIFS(80:80,$1:$1,DY$1+INT(-$N102/30)+1)+(INT(-$N102/30)+1--$N102/30)*SUMIFS(80:80,$1:$1,DY$1+INT(-$N102/30))))</f>
        <v>0</v>
      </c>
      <c r="DZ102" s="40">
        <f>IF(DZ$7="",0,IF(DZ$1=MAX($1:$1),$R80-SUM($T102:DY102),IF(DZ$1=1,SUMIFS(80:80,$1:$1,"&gt;="&amp;1,$1:$1,"&lt;="&amp;INT(-$N102/30))+(-$N102/30-INT(-$N102/30))*SUMIFS(80:80,$1:$1,INT(-$N102/30)+1),0)+(-$N102/30-INT(-$N102/30))*SUMIFS(80:80,$1:$1,DZ$1+INT(-$N102/30)+1)+(INT(-$N102/30)+1--$N102/30)*SUMIFS(80:80,$1:$1,DZ$1+INT(-$N102/30))))</f>
        <v>0</v>
      </c>
      <c r="EA102" s="40">
        <f>IF(EA$7="",0,IF(EA$1=MAX($1:$1),$R80-SUM($T102:DZ102),IF(EA$1=1,SUMIFS(80:80,$1:$1,"&gt;="&amp;1,$1:$1,"&lt;="&amp;INT(-$N102/30))+(-$N102/30-INT(-$N102/30))*SUMIFS(80:80,$1:$1,INT(-$N102/30)+1),0)+(-$N102/30-INT(-$N102/30))*SUMIFS(80:80,$1:$1,EA$1+INT(-$N102/30)+1)+(INT(-$N102/30)+1--$N102/30)*SUMIFS(80:80,$1:$1,EA$1+INT(-$N102/30))))</f>
        <v>0</v>
      </c>
      <c r="EB102" s="40">
        <f>IF(EB$7="",0,IF(EB$1=MAX($1:$1),$R80-SUM($T102:EA102),IF(EB$1=1,SUMIFS(80:80,$1:$1,"&gt;="&amp;1,$1:$1,"&lt;="&amp;INT(-$N102/30))+(-$N102/30-INT(-$N102/30))*SUMIFS(80:80,$1:$1,INT(-$N102/30)+1),0)+(-$N102/30-INT(-$N102/30))*SUMIFS(80:80,$1:$1,EB$1+INT(-$N102/30)+1)+(INT(-$N102/30)+1--$N102/30)*SUMIFS(80:80,$1:$1,EB$1+INT(-$N102/30))))</f>
        <v>0</v>
      </c>
      <c r="EC102" s="40">
        <f>IF(EC$7="",0,IF(EC$1=MAX($1:$1),$R80-SUM($T102:EB102),IF(EC$1=1,SUMIFS(80:80,$1:$1,"&gt;="&amp;1,$1:$1,"&lt;="&amp;INT(-$N102/30))+(-$N102/30-INT(-$N102/30))*SUMIFS(80:80,$1:$1,INT(-$N102/30)+1),0)+(-$N102/30-INT(-$N102/30))*SUMIFS(80:80,$1:$1,EC$1+INT(-$N102/30)+1)+(INT(-$N102/30)+1--$N102/30)*SUMIFS(80:80,$1:$1,EC$1+INT(-$N102/30))))</f>
        <v>0</v>
      </c>
      <c r="ED102" s="40">
        <f>IF(ED$7="",0,IF(ED$1=MAX($1:$1),$R80-SUM($T102:EC102),IF(ED$1=1,SUMIFS(80:80,$1:$1,"&gt;="&amp;1,$1:$1,"&lt;="&amp;INT(-$N102/30))+(-$N102/30-INT(-$N102/30))*SUMIFS(80:80,$1:$1,INT(-$N102/30)+1),0)+(-$N102/30-INT(-$N102/30))*SUMIFS(80:80,$1:$1,ED$1+INT(-$N102/30)+1)+(INT(-$N102/30)+1--$N102/30)*SUMIFS(80:80,$1:$1,ED$1+INT(-$N102/30))))</f>
        <v>0</v>
      </c>
      <c r="EE102" s="40">
        <f>IF(EE$7="",0,IF(EE$1=MAX($1:$1),$R80-SUM($T102:ED102),IF(EE$1=1,SUMIFS(80:80,$1:$1,"&gt;="&amp;1,$1:$1,"&lt;="&amp;INT(-$N102/30))+(-$N102/30-INT(-$N102/30))*SUMIFS(80:80,$1:$1,INT(-$N102/30)+1),0)+(-$N102/30-INT(-$N102/30))*SUMIFS(80:80,$1:$1,EE$1+INT(-$N102/30)+1)+(INT(-$N102/30)+1--$N102/30)*SUMIFS(80:80,$1:$1,EE$1+INT(-$N102/30))))</f>
        <v>0</v>
      </c>
      <c r="EF102" s="40">
        <f>IF(EF$7="",0,IF(EF$1=MAX($1:$1),$R80-SUM($T102:EE102),IF(EF$1=1,SUMIFS(80:80,$1:$1,"&gt;="&amp;1,$1:$1,"&lt;="&amp;INT(-$N102/30))+(-$N102/30-INT(-$N102/30))*SUMIFS(80:80,$1:$1,INT(-$N102/30)+1),0)+(-$N102/30-INT(-$N102/30))*SUMIFS(80:80,$1:$1,EF$1+INT(-$N102/30)+1)+(INT(-$N102/30)+1--$N102/30)*SUMIFS(80:80,$1:$1,EF$1+INT(-$N102/30))))</f>
        <v>0</v>
      </c>
      <c r="EG102" s="40">
        <f>IF(EG$7="",0,IF(EG$1=MAX($1:$1),$R80-SUM($T102:EF102),IF(EG$1=1,SUMIFS(80:80,$1:$1,"&gt;="&amp;1,$1:$1,"&lt;="&amp;INT(-$N102/30))+(-$N102/30-INT(-$N102/30))*SUMIFS(80:80,$1:$1,INT(-$N102/30)+1),0)+(-$N102/30-INT(-$N102/30))*SUMIFS(80:80,$1:$1,EG$1+INT(-$N102/30)+1)+(INT(-$N102/30)+1--$N102/30)*SUMIFS(80:80,$1:$1,EG$1+INT(-$N102/30))))</f>
        <v>0</v>
      </c>
      <c r="EH102" s="40">
        <f>IF(EH$7="",0,IF(EH$1=MAX($1:$1),$R80-SUM($T102:EG102),IF(EH$1=1,SUMIFS(80:80,$1:$1,"&gt;="&amp;1,$1:$1,"&lt;="&amp;INT(-$N102/30))+(-$N102/30-INT(-$N102/30))*SUMIFS(80:80,$1:$1,INT(-$N102/30)+1),0)+(-$N102/30-INT(-$N102/30))*SUMIFS(80:80,$1:$1,EH$1+INT(-$N102/30)+1)+(INT(-$N102/30)+1--$N102/30)*SUMIFS(80:80,$1:$1,EH$1+INT(-$N102/30))))</f>
        <v>0</v>
      </c>
      <c r="EI102" s="40">
        <f>IF(EI$7="",0,IF(EI$1=MAX($1:$1),$R80-SUM($T102:EH102),IF(EI$1=1,SUMIFS(80:80,$1:$1,"&gt;="&amp;1,$1:$1,"&lt;="&amp;INT(-$N102/30))+(-$N102/30-INT(-$N102/30))*SUMIFS(80:80,$1:$1,INT(-$N102/30)+1),0)+(-$N102/30-INT(-$N102/30))*SUMIFS(80:80,$1:$1,EI$1+INT(-$N102/30)+1)+(INT(-$N102/30)+1--$N102/30)*SUMIFS(80:80,$1:$1,EI$1+INT(-$N102/30))))</f>
        <v>0</v>
      </c>
      <c r="EJ102" s="40">
        <f>IF(EJ$7="",0,IF(EJ$1=MAX($1:$1),$R80-SUM($T102:EI102),IF(EJ$1=1,SUMIFS(80:80,$1:$1,"&gt;="&amp;1,$1:$1,"&lt;="&amp;INT(-$N102/30))+(-$N102/30-INT(-$N102/30))*SUMIFS(80:80,$1:$1,INT(-$N102/30)+1),0)+(-$N102/30-INT(-$N102/30))*SUMIFS(80:80,$1:$1,EJ$1+INT(-$N102/30)+1)+(INT(-$N102/30)+1--$N102/30)*SUMIFS(80:80,$1:$1,EJ$1+INT(-$N102/30))))</f>
        <v>0</v>
      </c>
      <c r="EK102" s="40">
        <f>IF(EK$7="",0,IF(EK$1=MAX($1:$1),$R80-SUM($T102:EJ102),IF(EK$1=1,SUMIFS(80:80,$1:$1,"&gt;="&amp;1,$1:$1,"&lt;="&amp;INT(-$N102/30))+(-$N102/30-INT(-$N102/30))*SUMIFS(80:80,$1:$1,INT(-$N102/30)+1),0)+(-$N102/30-INT(-$N102/30))*SUMIFS(80:80,$1:$1,EK$1+INT(-$N102/30)+1)+(INT(-$N102/30)+1--$N102/30)*SUMIFS(80:80,$1:$1,EK$1+INT(-$N102/30))))</f>
        <v>0</v>
      </c>
      <c r="EL102" s="40">
        <f>IF(EL$7="",0,IF(EL$1=MAX($1:$1),$R80-SUM($T102:EK102),IF(EL$1=1,SUMIFS(80:80,$1:$1,"&gt;="&amp;1,$1:$1,"&lt;="&amp;INT(-$N102/30))+(-$N102/30-INT(-$N102/30))*SUMIFS(80:80,$1:$1,INT(-$N102/30)+1),0)+(-$N102/30-INT(-$N102/30))*SUMIFS(80:80,$1:$1,EL$1+INT(-$N102/30)+1)+(INT(-$N102/30)+1--$N102/30)*SUMIFS(80:80,$1:$1,EL$1+INT(-$N102/30))))</f>
        <v>0</v>
      </c>
      <c r="EM102" s="40">
        <f>IF(EM$7="",0,IF(EM$1=MAX($1:$1),$R80-SUM($T102:EL102),IF(EM$1=1,SUMIFS(80:80,$1:$1,"&gt;="&amp;1,$1:$1,"&lt;="&amp;INT(-$N102/30))+(-$N102/30-INT(-$N102/30))*SUMIFS(80:80,$1:$1,INT(-$N102/30)+1),0)+(-$N102/30-INT(-$N102/30))*SUMIFS(80:80,$1:$1,EM$1+INT(-$N102/30)+1)+(INT(-$N102/30)+1--$N102/30)*SUMIFS(80:80,$1:$1,EM$1+INT(-$N102/30))))</f>
        <v>0</v>
      </c>
      <c r="EN102" s="40">
        <f>IF(EN$7="",0,IF(EN$1=MAX($1:$1),$R80-SUM($T102:EM102),IF(EN$1=1,SUMIFS(80:80,$1:$1,"&gt;="&amp;1,$1:$1,"&lt;="&amp;INT(-$N102/30))+(-$N102/30-INT(-$N102/30))*SUMIFS(80:80,$1:$1,INT(-$N102/30)+1),0)+(-$N102/30-INT(-$N102/30))*SUMIFS(80:80,$1:$1,EN$1+INT(-$N102/30)+1)+(INT(-$N102/30)+1--$N102/30)*SUMIFS(80:80,$1:$1,EN$1+INT(-$N102/30))))</f>
        <v>0</v>
      </c>
      <c r="EO102" s="40">
        <f>IF(EO$7="",0,IF(EO$1=MAX($1:$1),$R80-SUM($T102:EN102),IF(EO$1=1,SUMIFS(80:80,$1:$1,"&gt;="&amp;1,$1:$1,"&lt;="&amp;INT(-$N102/30))+(-$N102/30-INT(-$N102/30))*SUMIFS(80:80,$1:$1,INT(-$N102/30)+1),0)+(-$N102/30-INT(-$N102/30))*SUMIFS(80:80,$1:$1,EO$1+INT(-$N102/30)+1)+(INT(-$N102/30)+1--$N102/30)*SUMIFS(80:80,$1:$1,EO$1+INT(-$N102/30))))</f>
        <v>0</v>
      </c>
      <c r="EP102" s="40">
        <f>IF(EP$7="",0,IF(EP$1=MAX($1:$1),$R80-SUM($T102:EO102),IF(EP$1=1,SUMIFS(80:80,$1:$1,"&gt;="&amp;1,$1:$1,"&lt;="&amp;INT(-$N102/30))+(-$N102/30-INT(-$N102/30))*SUMIFS(80:80,$1:$1,INT(-$N102/30)+1),0)+(-$N102/30-INT(-$N102/30))*SUMIFS(80:80,$1:$1,EP$1+INT(-$N102/30)+1)+(INT(-$N102/30)+1--$N102/30)*SUMIFS(80:80,$1:$1,EP$1+INT(-$N102/30))))</f>
        <v>0</v>
      </c>
      <c r="EQ102" s="40">
        <f>IF(EQ$7="",0,IF(EQ$1=MAX($1:$1),$R80-SUM($T102:EP102),IF(EQ$1=1,SUMIFS(80:80,$1:$1,"&gt;="&amp;1,$1:$1,"&lt;="&amp;INT(-$N102/30))+(-$N102/30-INT(-$N102/30))*SUMIFS(80:80,$1:$1,INT(-$N102/30)+1),0)+(-$N102/30-INT(-$N102/30))*SUMIFS(80:80,$1:$1,EQ$1+INT(-$N102/30)+1)+(INT(-$N102/30)+1--$N102/30)*SUMIFS(80:80,$1:$1,EQ$1+INT(-$N102/30))))</f>
        <v>0</v>
      </c>
      <c r="ER102" s="40">
        <f>IF(ER$7="",0,IF(ER$1=MAX($1:$1),$R80-SUM($T102:EQ102),IF(ER$1=1,SUMIFS(80:80,$1:$1,"&gt;="&amp;1,$1:$1,"&lt;="&amp;INT(-$N102/30))+(-$N102/30-INT(-$N102/30))*SUMIFS(80:80,$1:$1,INT(-$N102/30)+1),0)+(-$N102/30-INT(-$N102/30))*SUMIFS(80:80,$1:$1,ER$1+INT(-$N102/30)+1)+(INT(-$N102/30)+1--$N102/30)*SUMIFS(80:80,$1:$1,ER$1+INT(-$N102/30))))</f>
        <v>0</v>
      </c>
      <c r="ES102" s="40">
        <f>IF(ES$7="",0,IF(ES$1=MAX($1:$1),$R80-SUM($T102:ER102),IF(ES$1=1,SUMIFS(80:80,$1:$1,"&gt;="&amp;1,$1:$1,"&lt;="&amp;INT(-$N102/30))+(-$N102/30-INT(-$N102/30))*SUMIFS(80:80,$1:$1,INT(-$N102/30)+1),0)+(-$N102/30-INT(-$N102/30))*SUMIFS(80:80,$1:$1,ES$1+INT(-$N102/30)+1)+(INT(-$N102/30)+1--$N102/30)*SUMIFS(80:80,$1:$1,ES$1+INT(-$N102/30))))</f>
        <v>0</v>
      </c>
      <c r="ET102" s="40">
        <f>IF(ET$7="",0,IF(ET$1=MAX($1:$1),$R80-SUM($T102:ES102),IF(ET$1=1,SUMIFS(80:80,$1:$1,"&gt;="&amp;1,$1:$1,"&lt;="&amp;INT(-$N102/30))+(-$N102/30-INT(-$N102/30))*SUMIFS(80:80,$1:$1,INT(-$N102/30)+1),0)+(-$N102/30-INT(-$N102/30))*SUMIFS(80:80,$1:$1,ET$1+INT(-$N102/30)+1)+(INT(-$N102/30)+1--$N102/30)*SUMIFS(80:80,$1:$1,ET$1+INT(-$N102/30))))</f>
        <v>0</v>
      </c>
      <c r="EU102" s="40">
        <f>IF(EU$7="",0,IF(EU$1=MAX($1:$1),$R80-SUM($T102:ET102),IF(EU$1=1,SUMIFS(80:80,$1:$1,"&gt;="&amp;1,$1:$1,"&lt;="&amp;INT(-$N102/30))+(-$N102/30-INT(-$N102/30))*SUMIFS(80:80,$1:$1,INT(-$N102/30)+1),0)+(-$N102/30-INT(-$N102/30))*SUMIFS(80:80,$1:$1,EU$1+INT(-$N102/30)+1)+(INT(-$N102/30)+1--$N102/30)*SUMIFS(80:80,$1:$1,EU$1+INT(-$N102/30))))</f>
        <v>0</v>
      </c>
      <c r="EV102" s="40">
        <f>IF(EV$7="",0,IF(EV$1=MAX($1:$1),$R80-SUM($T102:EU102),IF(EV$1=1,SUMIFS(80:80,$1:$1,"&gt;="&amp;1,$1:$1,"&lt;="&amp;INT(-$N102/30))+(-$N102/30-INT(-$N102/30))*SUMIFS(80:80,$1:$1,INT(-$N102/30)+1),0)+(-$N102/30-INT(-$N102/30))*SUMIFS(80:80,$1:$1,EV$1+INT(-$N102/30)+1)+(INT(-$N102/30)+1--$N102/30)*SUMIFS(80:80,$1:$1,EV$1+INT(-$N102/30))))</f>
        <v>0</v>
      </c>
      <c r="EW102" s="40">
        <f>IF(EW$7="",0,IF(EW$1=MAX($1:$1),$R80-SUM($T102:EV102),IF(EW$1=1,SUMIFS(80:80,$1:$1,"&gt;="&amp;1,$1:$1,"&lt;="&amp;INT(-$N102/30))+(-$N102/30-INT(-$N102/30))*SUMIFS(80:80,$1:$1,INT(-$N102/30)+1),0)+(-$N102/30-INT(-$N102/30))*SUMIFS(80:80,$1:$1,EW$1+INT(-$N102/30)+1)+(INT(-$N102/30)+1--$N102/30)*SUMIFS(80:80,$1:$1,EW$1+INT(-$N102/30))))</f>
        <v>0</v>
      </c>
      <c r="EX102" s="40">
        <f>IF(EX$7="",0,IF(EX$1=MAX($1:$1),$R80-SUM($T102:EW102),IF(EX$1=1,SUMIFS(80:80,$1:$1,"&gt;="&amp;1,$1:$1,"&lt;="&amp;INT(-$N102/30))+(-$N102/30-INT(-$N102/30))*SUMIFS(80:80,$1:$1,INT(-$N102/30)+1),0)+(-$N102/30-INT(-$N102/30))*SUMIFS(80:80,$1:$1,EX$1+INT(-$N102/30)+1)+(INT(-$N102/30)+1--$N102/30)*SUMIFS(80:80,$1:$1,EX$1+INT(-$N102/30))))</f>
        <v>0</v>
      </c>
      <c r="EY102" s="40">
        <f>IF(EY$7="",0,IF(EY$1=MAX($1:$1),$R80-SUM($T102:EX102),IF(EY$1=1,SUMIFS(80:80,$1:$1,"&gt;="&amp;1,$1:$1,"&lt;="&amp;INT(-$N102/30))+(-$N102/30-INT(-$N102/30))*SUMIFS(80:80,$1:$1,INT(-$N102/30)+1),0)+(-$N102/30-INT(-$N102/30))*SUMIFS(80:80,$1:$1,EY$1+INT(-$N102/30)+1)+(INT(-$N102/30)+1--$N102/30)*SUMIFS(80:80,$1:$1,EY$1+INT(-$N102/30))))</f>
        <v>0</v>
      </c>
      <c r="EZ102" s="40">
        <f>IF(EZ$7="",0,IF(EZ$1=MAX($1:$1),$R80-SUM($T102:EY102),IF(EZ$1=1,SUMIFS(80:80,$1:$1,"&gt;="&amp;1,$1:$1,"&lt;="&amp;INT(-$N102/30))+(-$N102/30-INT(-$N102/30))*SUMIFS(80:80,$1:$1,INT(-$N102/30)+1),0)+(-$N102/30-INT(-$N102/30))*SUMIFS(80:80,$1:$1,EZ$1+INT(-$N102/30)+1)+(INT(-$N102/30)+1--$N102/30)*SUMIFS(80:80,$1:$1,EZ$1+INT(-$N102/30))))</f>
        <v>0</v>
      </c>
      <c r="FA102" s="40">
        <f>IF(FA$7="",0,IF(FA$1=MAX($1:$1),$R80-SUM($T102:EZ102),IF(FA$1=1,SUMIFS(80:80,$1:$1,"&gt;="&amp;1,$1:$1,"&lt;="&amp;INT(-$N102/30))+(-$N102/30-INT(-$N102/30))*SUMIFS(80:80,$1:$1,INT(-$N102/30)+1),0)+(-$N102/30-INT(-$N102/30))*SUMIFS(80:80,$1:$1,FA$1+INT(-$N102/30)+1)+(INT(-$N102/30)+1--$N102/30)*SUMIFS(80:80,$1:$1,FA$1+INT(-$N102/30))))</f>
        <v>0</v>
      </c>
      <c r="FB102" s="40">
        <f>IF(FB$7="",0,IF(FB$1=MAX($1:$1),$R80-SUM($T102:FA102),IF(FB$1=1,SUMIFS(80:80,$1:$1,"&gt;="&amp;1,$1:$1,"&lt;="&amp;INT(-$N102/30))+(-$N102/30-INT(-$N102/30))*SUMIFS(80:80,$1:$1,INT(-$N102/30)+1),0)+(-$N102/30-INT(-$N102/30))*SUMIFS(80:80,$1:$1,FB$1+INT(-$N102/30)+1)+(INT(-$N102/30)+1--$N102/30)*SUMIFS(80:80,$1:$1,FB$1+INT(-$N102/30))))</f>
        <v>0</v>
      </c>
      <c r="FC102" s="40">
        <f>IF(FC$7="",0,IF(FC$1=MAX($1:$1),$R80-SUM($T102:FB102),IF(FC$1=1,SUMIFS(80:80,$1:$1,"&gt;="&amp;1,$1:$1,"&lt;="&amp;INT(-$N102/30))+(-$N102/30-INT(-$N102/30))*SUMIFS(80:80,$1:$1,INT(-$N102/30)+1),0)+(-$N102/30-INT(-$N102/30))*SUMIFS(80:80,$1:$1,FC$1+INT(-$N102/30)+1)+(INT(-$N102/30)+1--$N102/30)*SUMIFS(80:80,$1:$1,FC$1+INT(-$N102/30))))</f>
        <v>0</v>
      </c>
      <c r="FD102" s="40">
        <f>IF(FD$7="",0,IF(FD$1=MAX($1:$1),$R80-SUM($T102:FC102),IF(FD$1=1,SUMIFS(80:80,$1:$1,"&gt;="&amp;1,$1:$1,"&lt;="&amp;INT(-$N102/30))+(-$N102/30-INT(-$N102/30))*SUMIFS(80:80,$1:$1,INT(-$N102/30)+1),0)+(-$N102/30-INT(-$N102/30))*SUMIFS(80:80,$1:$1,FD$1+INT(-$N102/30)+1)+(INT(-$N102/30)+1--$N102/30)*SUMIFS(80:80,$1:$1,FD$1+INT(-$N102/30))))</f>
        <v>0</v>
      </c>
      <c r="FE102" s="40">
        <f>IF(FE$7="",0,IF(FE$1=MAX($1:$1),$R80-SUM($T102:FD102),IF(FE$1=1,SUMIFS(80:80,$1:$1,"&gt;="&amp;1,$1:$1,"&lt;="&amp;INT(-$N102/30))+(-$N102/30-INT(-$N102/30))*SUMIFS(80:80,$1:$1,INT(-$N102/30)+1),0)+(-$N102/30-INT(-$N102/30))*SUMIFS(80:80,$1:$1,FE$1+INT(-$N102/30)+1)+(INT(-$N102/30)+1--$N102/30)*SUMIFS(80:80,$1:$1,FE$1+INT(-$N102/30))))</f>
        <v>0</v>
      </c>
      <c r="FF102" s="40">
        <f>IF(FF$7="",0,IF(FF$1=MAX($1:$1),$R80-SUM($T102:FE102),IF(FF$1=1,SUMIFS(80:80,$1:$1,"&gt;="&amp;1,$1:$1,"&lt;="&amp;INT(-$N102/30))+(-$N102/30-INT(-$N102/30))*SUMIFS(80:80,$1:$1,INT(-$N102/30)+1),0)+(-$N102/30-INT(-$N102/30))*SUMIFS(80:80,$1:$1,FF$1+INT(-$N102/30)+1)+(INT(-$N102/30)+1--$N102/30)*SUMIFS(80:80,$1:$1,FF$1+INT(-$N102/30))))</f>
        <v>0</v>
      </c>
      <c r="FG102" s="40">
        <f>IF(FG$7="",0,IF(FG$1=MAX($1:$1),$R80-SUM($T102:FF102),IF(FG$1=1,SUMIFS(80:80,$1:$1,"&gt;="&amp;1,$1:$1,"&lt;="&amp;INT(-$N102/30))+(-$N102/30-INT(-$N102/30))*SUMIFS(80:80,$1:$1,INT(-$N102/30)+1),0)+(-$N102/30-INT(-$N102/30))*SUMIFS(80:80,$1:$1,FG$1+INT(-$N102/30)+1)+(INT(-$N102/30)+1--$N102/30)*SUMIFS(80:80,$1:$1,FG$1+INT(-$N102/30))))</f>
        <v>0</v>
      </c>
      <c r="FH102" s="40">
        <f>IF(FH$7="",0,IF(FH$1=MAX($1:$1),$R80-SUM($T102:FG102),IF(FH$1=1,SUMIFS(80:80,$1:$1,"&gt;="&amp;1,$1:$1,"&lt;="&amp;INT(-$N102/30))+(-$N102/30-INT(-$N102/30))*SUMIFS(80:80,$1:$1,INT(-$N102/30)+1),0)+(-$N102/30-INT(-$N102/30))*SUMIFS(80:80,$1:$1,FH$1+INT(-$N102/30)+1)+(INT(-$N102/30)+1--$N102/30)*SUMIFS(80:80,$1:$1,FH$1+INT(-$N102/30))))</f>
        <v>0</v>
      </c>
      <c r="FI102" s="40">
        <f>IF(FI$7="",0,IF(FI$1=MAX($1:$1),$R80-SUM($T102:FH102),IF(FI$1=1,SUMIFS(80:80,$1:$1,"&gt;="&amp;1,$1:$1,"&lt;="&amp;INT(-$N102/30))+(-$N102/30-INT(-$N102/30))*SUMIFS(80:80,$1:$1,INT(-$N102/30)+1),0)+(-$N102/30-INT(-$N102/30))*SUMIFS(80:80,$1:$1,FI$1+INT(-$N102/30)+1)+(INT(-$N102/30)+1--$N102/30)*SUMIFS(80:80,$1:$1,FI$1+INT(-$N102/30))))</f>
        <v>0</v>
      </c>
      <c r="FJ102" s="40">
        <f>IF(FJ$7="",0,IF(FJ$1=MAX($1:$1),$R80-SUM($T102:FI102),IF(FJ$1=1,SUMIFS(80:80,$1:$1,"&gt;="&amp;1,$1:$1,"&lt;="&amp;INT(-$N102/30))+(-$N102/30-INT(-$N102/30))*SUMIFS(80:80,$1:$1,INT(-$N102/30)+1),0)+(-$N102/30-INT(-$N102/30))*SUMIFS(80:80,$1:$1,FJ$1+INT(-$N102/30)+1)+(INT(-$N102/30)+1--$N102/30)*SUMIFS(80:80,$1:$1,FJ$1+INT(-$N102/30))))</f>
        <v>0</v>
      </c>
      <c r="FK102" s="40">
        <f>IF(FK$7="",0,IF(FK$1=MAX($1:$1),$R80-SUM($T102:FJ102),IF(FK$1=1,SUMIFS(80:80,$1:$1,"&gt;="&amp;1,$1:$1,"&lt;="&amp;INT(-$N102/30))+(-$N102/30-INT(-$N102/30))*SUMIFS(80:80,$1:$1,INT(-$N102/30)+1),0)+(-$N102/30-INT(-$N102/30))*SUMIFS(80:80,$1:$1,FK$1+INT(-$N102/30)+1)+(INT(-$N102/30)+1--$N102/30)*SUMIFS(80:80,$1:$1,FK$1+INT(-$N102/30))))</f>
        <v>0</v>
      </c>
      <c r="FL102" s="40">
        <f>IF(FL$7="",0,IF(FL$1=MAX($1:$1),$R80-SUM($T102:FK102),IF(FL$1=1,SUMIFS(80:80,$1:$1,"&gt;="&amp;1,$1:$1,"&lt;="&amp;INT(-$N102/30))+(-$N102/30-INT(-$N102/30))*SUMIFS(80:80,$1:$1,INT(-$N102/30)+1),0)+(-$N102/30-INT(-$N102/30))*SUMIFS(80:80,$1:$1,FL$1+INT(-$N102/30)+1)+(INT(-$N102/30)+1--$N102/30)*SUMIFS(80:80,$1:$1,FL$1+INT(-$N102/30))))</f>
        <v>0</v>
      </c>
      <c r="FM102" s="40">
        <f>IF(FM$7="",0,IF(FM$1=MAX($1:$1),$R80-SUM($T102:FL102),IF(FM$1=1,SUMIFS(80:80,$1:$1,"&gt;="&amp;1,$1:$1,"&lt;="&amp;INT(-$N102/30))+(-$N102/30-INT(-$N102/30))*SUMIFS(80:80,$1:$1,INT(-$N102/30)+1),0)+(-$N102/30-INT(-$N102/30))*SUMIFS(80:80,$1:$1,FM$1+INT(-$N102/30)+1)+(INT(-$N102/30)+1--$N102/30)*SUMIFS(80:80,$1:$1,FM$1+INT(-$N102/30))))</f>
        <v>0</v>
      </c>
      <c r="FN102" s="40">
        <f>IF(FN$7="",0,IF(FN$1=MAX($1:$1),$R80-SUM($T102:FM102),IF(FN$1=1,SUMIFS(80:80,$1:$1,"&gt;="&amp;1,$1:$1,"&lt;="&amp;INT(-$N102/30))+(-$N102/30-INT(-$N102/30))*SUMIFS(80:80,$1:$1,INT(-$N102/30)+1),0)+(-$N102/30-INT(-$N102/30))*SUMIFS(80:80,$1:$1,FN$1+INT(-$N102/30)+1)+(INT(-$N102/30)+1--$N102/30)*SUMIFS(80:80,$1:$1,FN$1+INT(-$N102/30))))</f>
        <v>0</v>
      </c>
      <c r="FO102" s="40">
        <f>IF(FO$7="",0,IF(FO$1=MAX($1:$1),$R80-SUM($T102:FN102),IF(FO$1=1,SUMIFS(80:80,$1:$1,"&gt;="&amp;1,$1:$1,"&lt;="&amp;INT(-$N102/30))+(-$N102/30-INT(-$N102/30))*SUMIFS(80:80,$1:$1,INT(-$N102/30)+1),0)+(-$N102/30-INT(-$N102/30))*SUMIFS(80:80,$1:$1,FO$1+INT(-$N102/30)+1)+(INT(-$N102/30)+1--$N102/30)*SUMIFS(80:80,$1:$1,FO$1+INT(-$N102/30))))</f>
        <v>0</v>
      </c>
      <c r="FP102" s="40">
        <f>IF(FP$7="",0,IF(FP$1=MAX($1:$1),$R80-SUM($T102:FO102),IF(FP$1=1,SUMIFS(80:80,$1:$1,"&gt;="&amp;1,$1:$1,"&lt;="&amp;INT(-$N102/30))+(-$N102/30-INT(-$N102/30))*SUMIFS(80:80,$1:$1,INT(-$N102/30)+1),0)+(-$N102/30-INT(-$N102/30))*SUMIFS(80:80,$1:$1,FP$1+INT(-$N102/30)+1)+(INT(-$N102/30)+1--$N102/30)*SUMIFS(80:80,$1:$1,FP$1+INT(-$N102/30))))</f>
        <v>0</v>
      </c>
      <c r="FQ102" s="40">
        <f>IF(FQ$7="",0,IF(FQ$1=MAX($1:$1),$R80-SUM($T102:FP102),IF(FQ$1=1,SUMIFS(80:80,$1:$1,"&gt;="&amp;1,$1:$1,"&lt;="&amp;INT(-$N102/30))+(-$N102/30-INT(-$N102/30))*SUMIFS(80:80,$1:$1,INT(-$N102/30)+1),0)+(-$N102/30-INT(-$N102/30))*SUMIFS(80:80,$1:$1,FQ$1+INT(-$N102/30)+1)+(INT(-$N102/30)+1--$N102/30)*SUMIFS(80:80,$1:$1,FQ$1+INT(-$N102/30))))</f>
        <v>0</v>
      </c>
      <c r="FR102" s="40">
        <f>IF(FR$7="",0,IF(FR$1=MAX($1:$1),$R80-SUM($T102:FQ102),IF(FR$1=1,SUMIFS(80:80,$1:$1,"&gt;="&amp;1,$1:$1,"&lt;="&amp;INT(-$N102/30))+(-$N102/30-INT(-$N102/30))*SUMIFS(80:80,$1:$1,INT(-$N102/30)+1),0)+(-$N102/30-INT(-$N102/30))*SUMIFS(80:80,$1:$1,FR$1+INT(-$N102/30)+1)+(INT(-$N102/30)+1--$N102/30)*SUMIFS(80:80,$1:$1,FR$1+INT(-$N102/30))))</f>
        <v>0</v>
      </c>
      <c r="FS102" s="40">
        <f>IF(FS$7="",0,IF(FS$1=MAX($1:$1),$R80-SUM($T102:FR102),IF(FS$1=1,SUMIFS(80:80,$1:$1,"&gt;="&amp;1,$1:$1,"&lt;="&amp;INT(-$N102/30))+(-$N102/30-INT(-$N102/30))*SUMIFS(80:80,$1:$1,INT(-$N102/30)+1),0)+(-$N102/30-INT(-$N102/30))*SUMIFS(80:80,$1:$1,FS$1+INT(-$N102/30)+1)+(INT(-$N102/30)+1--$N102/30)*SUMIFS(80:80,$1:$1,FS$1+INT(-$N102/30))))</f>
        <v>0</v>
      </c>
      <c r="FT102" s="40">
        <f>IF(FT$7="",0,IF(FT$1=MAX($1:$1),$R80-SUM($T102:FS102),IF(FT$1=1,SUMIFS(80:80,$1:$1,"&gt;="&amp;1,$1:$1,"&lt;="&amp;INT(-$N102/30))+(-$N102/30-INT(-$N102/30))*SUMIFS(80:80,$1:$1,INT(-$N102/30)+1),0)+(-$N102/30-INT(-$N102/30))*SUMIFS(80:80,$1:$1,FT$1+INT(-$N102/30)+1)+(INT(-$N102/30)+1--$N102/30)*SUMIFS(80:80,$1:$1,FT$1+INT(-$N102/30))))</f>
        <v>0</v>
      </c>
      <c r="FU102" s="40">
        <f>IF(FU$7="",0,IF(FU$1=MAX($1:$1),$R80-SUM($T102:FT102),IF(FU$1=1,SUMIFS(80:80,$1:$1,"&gt;="&amp;1,$1:$1,"&lt;="&amp;INT(-$N102/30))+(-$N102/30-INT(-$N102/30))*SUMIFS(80:80,$1:$1,INT(-$N102/30)+1),0)+(-$N102/30-INT(-$N102/30))*SUMIFS(80:80,$1:$1,FU$1+INT(-$N102/30)+1)+(INT(-$N102/30)+1--$N102/30)*SUMIFS(80:80,$1:$1,FU$1+INT(-$N102/30))))</f>
        <v>0</v>
      </c>
      <c r="FV102" s="40">
        <f>IF(FV$7="",0,IF(FV$1=MAX($1:$1),$R80-SUM($T102:FU102),IF(FV$1=1,SUMIFS(80:80,$1:$1,"&gt;="&amp;1,$1:$1,"&lt;="&amp;INT(-$N102/30))+(-$N102/30-INT(-$N102/30))*SUMIFS(80:80,$1:$1,INT(-$N102/30)+1),0)+(-$N102/30-INT(-$N102/30))*SUMIFS(80:80,$1:$1,FV$1+INT(-$N102/30)+1)+(INT(-$N102/30)+1--$N102/30)*SUMIFS(80:80,$1:$1,FV$1+INT(-$N102/30))))</f>
        <v>0</v>
      </c>
      <c r="FW102" s="40">
        <f>IF(FW$7="",0,IF(FW$1=MAX($1:$1),$R80-SUM($T102:FV102),IF(FW$1=1,SUMIFS(80:80,$1:$1,"&gt;="&amp;1,$1:$1,"&lt;="&amp;INT(-$N102/30))+(-$N102/30-INT(-$N102/30))*SUMIFS(80:80,$1:$1,INT(-$N102/30)+1),0)+(-$N102/30-INT(-$N102/30))*SUMIFS(80:80,$1:$1,FW$1+INT(-$N102/30)+1)+(INT(-$N102/30)+1--$N102/30)*SUMIFS(80:80,$1:$1,FW$1+INT(-$N102/30))))</f>
        <v>0</v>
      </c>
      <c r="FX102" s="40">
        <f>IF(FX$7="",0,IF(FX$1=MAX($1:$1),$R80-SUM($T102:FW102),IF(FX$1=1,SUMIFS(80:80,$1:$1,"&gt;="&amp;1,$1:$1,"&lt;="&amp;INT(-$N102/30))+(-$N102/30-INT(-$N102/30))*SUMIFS(80:80,$1:$1,INT(-$N102/30)+1),0)+(-$N102/30-INT(-$N102/30))*SUMIFS(80:80,$1:$1,FX$1+INT(-$N102/30)+1)+(INT(-$N102/30)+1--$N102/30)*SUMIFS(80:80,$1:$1,FX$1+INT(-$N102/30))))</f>
        <v>0</v>
      </c>
      <c r="FY102" s="40">
        <f>IF(FY$7="",0,IF(FY$1=MAX($1:$1),$R80-SUM($T102:FX102),IF(FY$1=1,SUMIFS(80:80,$1:$1,"&gt;="&amp;1,$1:$1,"&lt;="&amp;INT(-$N102/30))+(-$N102/30-INT(-$N102/30))*SUMIFS(80:80,$1:$1,INT(-$N102/30)+1),0)+(-$N102/30-INT(-$N102/30))*SUMIFS(80:80,$1:$1,FY$1+INT(-$N102/30)+1)+(INT(-$N102/30)+1--$N102/30)*SUMIFS(80:80,$1:$1,FY$1+INT(-$N102/30))))</f>
        <v>0</v>
      </c>
      <c r="FZ102" s="40">
        <f>IF(FZ$7="",0,IF(FZ$1=MAX($1:$1),$R80-SUM($T102:FY102),IF(FZ$1=1,SUMIFS(80:80,$1:$1,"&gt;="&amp;1,$1:$1,"&lt;="&amp;INT(-$N102/30))+(-$N102/30-INT(-$N102/30))*SUMIFS(80:80,$1:$1,INT(-$N102/30)+1),0)+(-$N102/30-INT(-$N102/30))*SUMIFS(80:80,$1:$1,FZ$1+INT(-$N102/30)+1)+(INT(-$N102/30)+1--$N102/30)*SUMIFS(80:80,$1:$1,FZ$1+INT(-$N102/30))))</f>
        <v>0</v>
      </c>
      <c r="GA102" s="40">
        <f>IF(GA$7="",0,IF(GA$1=MAX($1:$1),$R80-SUM($T102:FZ102),IF(GA$1=1,SUMIFS(80:80,$1:$1,"&gt;="&amp;1,$1:$1,"&lt;="&amp;INT(-$N102/30))+(-$N102/30-INT(-$N102/30))*SUMIFS(80:80,$1:$1,INT(-$N102/30)+1),0)+(-$N102/30-INT(-$N102/30))*SUMIFS(80:80,$1:$1,GA$1+INT(-$N102/30)+1)+(INT(-$N102/30)+1--$N102/30)*SUMIFS(80:80,$1:$1,GA$1+INT(-$N102/30))))</f>
        <v>0</v>
      </c>
      <c r="GB102" s="40">
        <f>IF(GB$7="",0,IF(GB$1=MAX($1:$1),$R80-SUM($T102:GA102),IF(GB$1=1,SUMIFS(80:80,$1:$1,"&gt;="&amp;1,$1:$1,"&lt;="&amp;INT(-$N102/30))+(-$N102/30-INT(-$N102/30))*SUMIFS(80:80,$1:$1,INT(-$N102/30)+1),0)+(-$N102/30-INT(-$N102/30))*SUMIFS(80:80,$1:$1,GB$1+INT(-$N102/30)+1)+(INT(-$N102/30)+1--$N102/30)*SUMIFS(80:80,$1:$1,GB$1+INT(-$N102/30))))</f>
        <v>0</v>
      </c>
      <c r="GC102" s="40">
        <f>IF(GC$7="",0,IF(GC$1=MAX($1:$1),$R80-SUM($T102:GB102),IF(GC$1=1,SUMIFS(80:80,$1:$1,"&gt;="&amp;1,$1:$1,"&lt;="&amp;INT(-$N102/30))+(-$N102/30-INT(-$N102/30))*SUMIFS(80:80,$1:$1,INT(-$N102/30)+1),0)+(-$N102/30-INT(-$N102/30))*SUMIFS(80:80,$1:$1,GC$1+INT(-$N102/30)+1)+(INT(-$N102/30)+1--$N102/30)*SUMIFS(80:80,$1:$1,GC$1+INT(-$N102/30))))</f>
        <v>0</v>
      </c>
      <c r="GD102" s="40">
        <f>IF(GD$7="",0,IF(GD$1=MAX($1:$1),$R80-SUM($T102:GC102),IF(GD$1=1,SUMIFS(80:80,$1:$1,"&gt;="&amp;1,$1:$1,"&lt;="&amp;INT(-$N102/30))+(-$N102/30-INT(-$N102/30))*SUMIFS(80:80,$1:$1,INT(-$N102/30)+1),0)+(-$N102/30-INT(-$N102/30))*SUMIFS(80:80,$1:$1,GD$1+INT(-$N102/30)+1)+(INT(-$N102/30)+1--$N102/30)*SUMIFS(80:80,$1:$1,GD$1+INT(-$N102/30))))</f>
        <v>0</v>
      </c>
      <c r="GE102" s="40">
        <f>IF(GE$7="",0,IF(GE$1=MAX($1:$1),$R80-SUM($T102:GD102),IF(GE$1=1,SUMIFS(80:80,$1:$1,"&gt;="&amp;1,$1:$1,"&lt;="&amp;INT(-$N102/30))+(-$N102/30-INT(-$N102/30))*SUMIFS(80:80,$1:$1,INT(-$N102/30)+1),0)+(-$N102/30-INT(-$N102/30))*SUMIFS(80:80,$1:$1,GE$1+INT(-$N102/30)+1)+(INT(-$N102/30)+1--$N102/30)*SUMIFS(80:80,$1:$1,GE$1+INT(-$N102/30))))</f>
        <v>0</v>
      </c>
      <c r="GF102" s="40">
        <f>IF(GF$7="",0,IF(GF$1=MAX($1:$1),$R80-SUM($T102:GE102),IF(GF$1=1,SUMIFS(80:80,$1:$1,"&gt;="&amp;1,$1:$1,"&lt;="&amp;INT(-$N102/30))+(-$N102/30-INT(-$N102/30))*SUMIFS(80:80,$1:$1,INT(-$N102/30)+1),0)+(-$N102/30-INT(-$N102/30))*SUMIFS(80:80,$1:$1,GF$1+INT(-$N102/30)+1)+(INT(-$N102/30)+1--$N102/30)*SUMIFS(80:80,$1:$1,GF$1+INT(-$N102/30))))</f>
        <v>0</v>
      </c>
      <c r="GG102" s="40">
        <f>IF(GG$7="",0,IF(GG$1=MAX($1:$1),$R80-SUM($T102:GF102),IF(GG$1=1,SUMIFS(80:80,$1:$1,"&gt;="&amp;1,$1:$1,"&lt;="&amp;INT(-$N102/30))+(-$N102/30-INT(-$N102/30))*SUMIFS(80:80,$1:$1,INT(-$N102/30)+1),0)+(-$N102/30-INT(-$N102/30))*SUMIFS(80:80,$1:$1,GG$1+INT(-$N102/30)+1)+(INT(-$N102/30)+1--$N102/30)*SUMIFS(80:80,$1:$1,GG$1+INT(-$N102/30))))</f>
        <v>0</v>
      </c>
      <c r="GH102" s="40">
        <f>IF(GH$7="",0,IF(GH$1=MAX($1:$1),$R80-SUM($T102:GG102),IF(GH$1=1,SUMIFS(80:80,$1:$1,"&gt;="&amp;1,$1:$1,"&lt;="&amp;INT(-$N102/30))+(-$N102/30-INT(-$N102/30))*SUMIFS(80:80,$1:$1,INT(-$N102/30)+1),0)+(-$N102/30-INT(-$N102/30))*SUMIFS(80:80,$1:$1,GH$1+INT(-$N102/30)+1)+(INT(-$N102/30)+1--$N102/30)*SUMIFS(80:80,$1:$1,GH$1+INT(-$N102/30))))</f>
        <v>0</v>
      </c>
      <c r="GI102" s="40">
        <f>IF(GI$7="",0,IF(GI$1=MAX($1:$1),$R80-SUM($T102:GH102),IF(GI$1=1,SUMIFS(80:80,$1:$1,"&gt;="&amp;1,$1:$1,"&lt;="&amp;INT(-$N102/30))+(-$N102/30-INT(-$N102/30))*SUMIFS(80:80,$1:$1,INT(-$N102/30)+1),0)+(-$N102/30-INT(-$N102/30))*SUMIFS(80:80,$1:$1,GI$1+INT(-$N102/30)+1)+(INT(-$N102/30)+1--$N102/30)*SUMIFS(80:80,$1:$1,GI$1+INT(-$N102/30))))</f>
        <v>0</v>
      </c>
      <c r="GJ102" s="40">
        <f>IF(GJ$7="",0,IF(GJ$1=MAX($1:$1),$R80-SUM($T102:GI102),IF(GJ$1=1,SUMIFS(80:80,$1:$1,"&gt;="&amp;1,$1:$1,"&lt;="&amp;INT(-$N102/30))+(-$N102/30-INT(-$N102/30))*SUMIFS(80:80,$1:$1,INT(-$N102/30)+1),0)+(-$N102/30-INT(-$N102/30))*SUMIFS(80:80,$1:$1,GJ$1+INT(-$N102/30)+1)+(INT(-$N102/30)+1--$N102/30)*SUMIFS(80:80,$1:$1,GJ$1+INT(-$N102/30))))</f>
        <v>0</v>
      </c>
      <c r="GK102" s="40">
        <f>IF(GK$7="",0,IF(GK$1=MAX($1:$1),$R80-SUM($T102:GJ102),IF(GK$1=1,SUMIFS(80:80,$1:$1,"&gt;="&amp;1,$1:$1,"&lt;="&amp;INT(-$N102/30))+(-$N102/30-INT(-$N102/30))*SUMIFS(80:80,$1:$1,INT(-$N102/30)+1),0)+(-$N102/30-INT(-$N102/30))*SUMIFS(80:80,$1:$1,GK$1+INT(-$N102/30)+1)+(INT(-$N102/30)+1--$N102/30)*SUMIFS(80:80,$1:$1,GK$1+INT(-$N102/30))))</f>
        <v>0</v>
      </c>
      <c r="GL102" s="40">
        <f>IF(GL$7="",0,IF(GL$1=MAX($1:$1),$R80-SUM($T102:GK102),IF(GL$1=1,SUMIFS(80:80,$1:$1,"&gt;="&amp;1,$1:$1,"&lt;="&amp;INT(-$N102/30))+(-$N102/30-INT(-$N102/30))*SUMIFS(80:80,$1:$1,INT(-$N102/30)+1),0)+(-$N102/30-INT(-$N102/30))*SUMIFS(80:80,$1:$1,GL$1+INT(-$N102/30)+1)+(INT(-$N102/30)+1--$N102/30)*SUMIFS(80:80,$1:$1,GL$1+INT(-$N102/30))))</f>
        <v>0</v>
      </c>
      <c r="GM102" s="40">
        <f>IF(GM$7="",0,IF(GM$1=MAX($1:$1),$R80-SUM($T102:GL102),IF(GM$1=1,SUMIFS(80:80,$1:$1,"&gt;="&amp;1,$1:$1,"&lt;="&amp;INT(-$N102/30))+(-$N102/30-INT(-$N102/30))*SUMIFS(80:80,$1:$1,INT(-$N102/30)+1),0)+(-$N102/30-INT(-$N102/30))*SUMIFS(80:80,$1:$1,GM$1+INT(-$N102/30)+1)+(INT(-$N102/30)+1--$N102/30)*SUMIFS(80:80,$1:$1,GM$1+INT(-$N102/30))))</f>
        <v>0</v>
      </c>
      <c r="GN102" s="40">
        <f>IF(GN$7="",0,IF(GN$1=MAX($1:$1),$R80-SUM($T102:GM102),IF(GN$1=1,SUMIFS(80:80,$1:$1,"&gt;="&amp;1,$1:$1,"&lt;="&amp;INT(-$N102/30))+(-$N102/30-INT(-$N102/30))*SUMIFS(80:80,$1:$1,INT(-$N102/30)+1),0)+(-$N102/30-INT(-$N102/30))*SUMIFS(80:80,$1:$1,GN$1+INT(-$N102/30)+1)+(INT(-$N102/30)+1--$N102/30)*SUMIFS(80:80,$1:$1,GN$1+INT(-$N102/30))))</f>
        <v>0</v>
      </c>
      <c r="GO102" s="40">
        <f>IF(GO$7="",0,IF(GO$1=MAX($1:$1),$R80-SUM($T102:GN102),IF(GO$1=1,SUMIFS(80:80,$1:$1,"&gt;="&amp;1,$1:$1,"&lt;="&amp;INT(-$N102/30))+(-$N102/30-INT(-$N102/30))*SUMIFS(80:80,$1:$1,INT(-$N102/30)+1),0)+(-$N102/30-INT(-$N102/30))*SUMIFS(80:80,$1:$1,GO$1+INT(-$N102/30)+1)+(INT(-$N102/30)+1--$N102/30)*SUMIFS(80:80,$1:$1,GO$1+INT(-$N102/30))))</f>
        <v>0</v>
      </c>
      <c r="GP102" s="40">
        <f>IF(GP$7="",0,IF(GP$1=MAX($1:$1),$R80-SUM($T102:GO102),IF(GP$1=1,SUMIFS(80:80,$1:$1,"&gt;="&amp;1,$1:$1,"&lt;="&amp;INT(-$N102/30))+(-$N102/30-INT(-$N102/30))*SUMIFS(80:80,$1:$1,INT(-$N102/30)+1),0)+(-$N102/30-INT(-$N102/30))*SUMIFS(80:80,$1:$1,GP$1+INT(-$N102/30)+1)+(INT(-$N102/30)+1--$N102/30)*SUMIFS(80:80,$1:$1,GP$1+INT(-$N102/30))))</f>
        <v>0</v>
      </c>
      <c r="GQ102" s="40">
        <f>IF(GQ$7="",0,IF(GQ$1=MAX($1:$1),$R80-SUM($T102:GP102),IF(GQ$1=1,SUMIFS(80:80,$1:$1,"&gt;="&amp;1,$1:$1,"&lt;="&amp;INT(-$N102/30))+(-$N102/30-INT(-$N102/30))*SUMIFS(80:80,$1:$1,INT(-$N102/30)+1),0)+(-$N102/30-INT(-$N102/30))*SUMIFS(80:80,$1:$1,GQ$1+INT(-$N102/30)+1)+(INT(-$N102/30)+1--$N102/30)*SUMIFS(80:80,$1:$1,GQ$1+INT(-$N102/30))))</f>
        <v>0</v>
      </c>
      <c r="GR102" s="40">
        <f>IF(GR$7="",0,IF(GR$1=MAX($1:$1),$R80-SUM($T102:GQ102),IF(GR$1=1,SUMIFS(80:80,$1:$1,"&gt;="&amp;1,$1:$1,"&lt;="&amp;INT(-$N102/30))+(-$N102/30-INT(-$N102/30))*SUMIFS(80:80,$1:$1,INT(-$N102/30)+1),0)+(-$N102/30-INT(-$N102/30))*SUMIFS(80:80,$1:$1,GR$1+INT(-$N102/30)+1)+(INT(-$N102/30)+1--$N102/30)*SUMIFS(80:80,$1:$1,GR$1+INT(-$N102/30))))</f>
        <v>0</v>
      </c>
      <c r="GS102" s="40">
        <f>IF(GS$7="",0,IF(GS$1=MAX($1:$1),$R80-SUM($T102:GR102),IF(GS$1=1,SUMIFS(80:80,$1:$1,"&gt;="&amp;1,$1:$1,"&lt;="&amp;INT(-$N102/30))+(-$N102/30-INT(-$N102/30))*SUMIFS(80:80,$1:$1,INT(-$N102/30)+1),0)+(-$N102/30-INT(-$N102/30))*SUMIFS(80:80,$1:$1,GS$1+INT(-$N102/30)+1)+(INT(-$N102/30)+1--$N102/30)*SUMIFS(80:80,$1:$1,GS$1+INT(-$N102/30))))</f>
        <v>0</v>
      </c>
      <c r="GT102" s="40">
        <f>IF(GT$7="",0,IF(GT$1=MAX($1:$1),$R80-SUM($T102:GS102),IF(GT$1=1,SUMIFS(80:80,$1:$1,"&gt;="&amp;1,$1:$1,"&lt;="&amp;INT(-$N102/30))+(-$N102/30-INT(-$N102/30))*SUMIFS(80:80,$1:$1,INT(-$N102/30)+1),0)+(-$N102/30-INT(-$N102/30))*SUMIFS(80:80,$1:$1,GT$1+INT(-$N102/30)+1)+(INT(-$N102/30)+1--$N102/30)*SUMIFS(80:80,$1:$1,GT$1+INT(-$N102/30))))</f>
        <v>0</v>
      </c>
      <c r="GU102" s="40">
        <f>IF(GU$7="",0,IF(GU$1=MAX($1:$1),$R80-SUM($T102:GT102),IF(GU$1=1,SUMIFS(80:80,$1:$1,"&gt;="&amp;1,$1:$1,"&lt;="&amp;INT(-$N102/30))+(-$N102/30-INT(-$N102/30))*SUMIFS(80:80,$1:$1,INT(-$N102/30)+1),0)+(-$N102/30-INT(-$N102/30))*SUMIFS(80:80,$1:$1,GU$1+INT(-$N102/30)+1)+(INT(-$N102/30)+1--$N102/30)*SUMIFS(80:80,$1:$1,GU$1+INT(-$N102/30))))</f>
        <v>0</v>
      </c>
      <c r="GV102" s="40">
        <f>IF(GV$7="",0,IF(GV$1=MAX($1:$1),$R80-SUM($T102:GU102),IF(GV$1=1,SUMIFS(80:80,$1:$1,"&gt;="&amp;1,$1:$1,"&lt;="&amp;INT(-$N102/30))+(-$N102/30-INT(-$N102/30))*SUMIFS(80:80,$1:$1,INT(-$N102/30)+1),0)+(-$N102/30-INT(-$N102/30))*SUMIFS(80:80,$1:$1,GV$1+INT(-$N102/30)+1)+(INT(-$N102/30)+1--$N102/30)*SUMIFS(80:80,$1:$1,GV$1+INT(-$N102/30))))</f>
        <v>0</v>
      </c>
      <c r="GW102" s="40">
        <f>IF(GW$7="",0,IF(GW$1=MAX($1:$1),$R80-SUM($T102:GV102),IF(GW$1=1,SUMIFS(80:80,$1:$1,"&gt;="&amp;1,$1:$1,"&lt;="&amp;INT(-$N102/30))+(-$N102/30-INT(-$N102/30))*SUMIFS(80:80,$1:$1,INT(-$N102/30)+1),0)+(-$N102/30-INT(-$N102/30))*SUMIFS(80:80,$1:$1,GW$1+INT(-$N102/30)+1)+(INT(-$N102/30)+1--$N102/30)*SUMIFS(80:80,$1:$1,GW$1+INT(-$N102/30))))</f>
        <v>0</v>
      </c>
      <c r="GX102" s="40">
        <f>IF(GX$7="",0,IF(GX$1=MAX($1:$1),$R80-SUM($T102:GW102),IF(GX$1=1,SUMIFS(80:80,$1:$1,"&gt;="&amp;1,$1:$1,"&lt;="&amp;INT(-$N102/30))+(-$N102/30-INT(-$N102/30))*SUMIFS(80:80,$1:$1,INT(-$N102/30)+1),0)+(-$N102/30-INT(-$N102/30))*SUMIFS(80:80,$1:$1,GX$1+INT(-$N102/30)+1)+(INT(-$N102/30)+1--$N102/30)*SUMIFS(80:80,$1:$1,GX$1+INT(-$N102/30))))</f>
        <v>0</v>
      </c>
      <c r="GY102" s="40">
        <f>IF(GY$7="",0,IF(GY$1=MAX($1:$1),$R80-SUM($T102:GX102),IF(GY$1=1,SUMIFS(80:80,$1:$1,"&gt;="&amp;1,$1:$1,"&lt;="&amp;INT(-$N102/30))+(-$N102/30-INT(-$N102/30))*SUMIFS(80:80,$1:$1,INT(-$N102/30)+1),0)+(-$N102/30-INT(-$N102/30))*SUMIFS(80:80,$1:$1,GY$1+INT(-$N102/30)+1)+(INT(-$N102/30)+1--$N102/30)*SUMIFS(80:80,$1:$1,GY$1+INT(-$N102/30))))</f>
        <v>0</v>
      </c>
      <c r="GZ102" s="40">
        <f>IF(GZ$7="",0,IF(GZ$1=MAX($1:$1),$R80-SUM($T102:GY102),IF(GZ$1=1,SUMIFS(80:80,$1:$1,"&gt;="&amp;1,$1:$1,"&lt;="&amp;INT(-$N102/30))+(-$N102/30-INT(-$N102/30))*SUMIFS(80:80,$1:$1,INT(-$N102/30)+1),0)+(-$N102/30-INT(-$N102/30))*SUMIFS(80:80,$1:$1,GZ$1+INT(-$N102/30)+1)+(INT(-$N102/30)+1--$N102/30)*SUMIFS(80:80,$1:$1,GZ$1+INT(-$N102/30))))</f>
        <v>0</v>
      </c>
      <c r="HA102" s="40">
        <f>IF(HA$7="",0,IF(HA$1=MAX($1:$1),$R80-SUM($T102:GZ102),IF(HA$1=1,SUMIFS(80:80,$1:$1,"&gt;="&amp;1,$1:$1,"&lt;="&amp;INT(-$N102/30))+(-$N102/30-INT(-$N102/30))*SUMIFS(80:80,$1:$1,INT(-$N102/30)+1),0)+(-$N102/30-INT(-$N102/30))*SUMIFS(80:80,$1:$1,HA$1+INT(-$N102/30)+1)+(INT(-$N102/30)+1--$N102/30)*SUMIFS(80:80,$1:$1,HA$1+INT(-$N102/30))))</f>
        <v>0</v>
      </c>
      <c r="HB102" s="40">
        <f>IF(HB$7="",0,IF(HB$1=MAX($1:$1),$R80-SUM($T102:HA102),IF(HB$1=1,SUMIFS(80:80,$1:$1,"&gt;="&amp;1,$1:$1,"&lt;="&amp;INT(-$N102/30))+(-$N102/30-INT(-$N102/30))*SUMIFS(80:80,$1:$1,INT(-$N102/30)+1),0)+(-$N102/30-INT(-$N102/30))*SUMIFS(80:80,$1:$1,HB$1+INT(-$N102/30)+1)+(INT(-$N102/30)+1--$N102/30)*SUMIFS(80:80,$1:$1,HB$1+INT(-$N102/30))))</f>
        <v>0</v>
      </c>
      <c r="HC102" s="40">
        <f>IF(HC$7="",0,IF(HC$1=MAX($1:$1),$R80-SUM($T102:HB102),IF(HC$1=1,SUMIFS(80:80,$1:$1,"&gt;="&amp;1,$1:$1,"&lt;="&amp;INT(-$N102/30))+(-$N102/30-INT(-$N102/30))*SUMIFS(80:80,$1:$1,INT(-$N102/30)+1),0)+(-$N102/30-INT(-$N102/30))*SUMIFS(80:80,$1:$1,HC$1+INT(-$N102/30)+1)+(INT(-$N102/30)+1--$N102/30)*SUMIFS(80:80,$1:$1,HC$1+INT(-$N102/30))))</f>
        <v>0</v>
      </c>
      <c r="HD102" s="40">
        <f>IF(HD$7="",0,IF(HD$1=MAX($1:$1),$R80-SUM($T102:HC102),IF(HD$1=1,SUMIFS(80:80,$1:$1,"&gt;="&amp;1,$1:$1,"&lt;="&amp;INT(-$N102/30))+(-$N102/30-INT(-$N102/30))*SUMIFS(80:80,$1:$1,INT(-$N102/30)+1),0)+(-$N102/30-INT(-$N102/30))*SUMIFS(80:80,$1:$1,HD$1+INT(-$N102/30)+1)+(INT(-$N102/30)+1--$N102/30)*SUMIFS(80:80,$1:$1,HD$1+INT(-$N102/30))))</f>
        <v>0</v>
      </c>
      <c r="HE102" s="40">
        <f>IF(HE$7="",0,IF(HE$1=MAX($1:$1),$R80-SUM($T102:HD102),IF(HE$1=1,SUMIFS(80:80,$1:$1,"&gt;="&amp;1,$1:$1,"&lt;="&amp;INT(-$N102/30))+(-$N102/30-INT(-$N102/30))*SUMIFS(80:80,$1:$1,INT(-$N102/30)+1),0)+(-$N102/30-INT(-$N102/30))*SUMIFS(80:80,$1:$1,HE$1+INT(-$N102/30)+1)+(INT(-$N102/30)+1--$N102/30)*SUMIFS(80:80,$1:$1,HE$1+INT(-$N102/30))))</f>
        <v>0</v>
      </c>
      <c r="HF102" s="40">
        <f>IF(HF$7="",0,IF(HF$1=MAX($1:$1),$R80-SUM($T102:HE102),IF(HF$1=1,SUMIFS(80:80,$1:$1,"&gt;="&amp;1,$1:$1,"&lt;="&amp;INT(-$N102/30))+(-$N102/30-INT(-$N102/30))*SUMIFS(80:80,$1:$1,INT(-$N102/30)+1),0)+(-$N102/30-INT(-$N102/30))*SUMIFS(80:80,$1:$1,HF$1+INT(-$N102/30)+1)+(INT(-$N102/30)+1--$N102/30)*SUMIFS(80:80,$1:$1,HF$1+INT(-$N102/30))))</f>
        <v>0</v>
      </c>
      <c r="HG102" s="40">
        <f>IF(HG$7="",0,IF(HG$1=MAX($1:$1),$R80-SUM($T102:HF102),IF(HG$1=1,SUMIFS(80:80,$1:$1,"&gt;="&amp;1,$1:$1,"&lt;="&amp;INT(-$N102/30))+(-$N102/30-INT(-$N102/30))*SUMIFS(80:80,$1:$1,INT(-$N102/30)+1),0)+(-$N102/30-INT(-$N102/30))*SUMIFS(80:80,$1:$1,HG$1+INT(-$N102/30)+1)+(INT(-$N102/30)+1--$N102/30)*SUMIFS(80:80,$1:$1,HG$1+INT(-$N102/30))))</f>
        <v>0</v>
      </c>
      <c r="HH102" s="40">
        <f>IF(HH$7="",0,IF(HH$1=MAX($1:$1),$R80-SUM($T102:HG102),IF(HH$1=1,SUMIFS(80:80,$1:$1,"&gt;="&amp;1,$1:$1,"&lt;="&amp;INT(-$N102/30))+(-$N102/30-INT(-$N102/30))*SUMIFS(80:80,$1:$1,INT(-$N102/30)+1),0)+(-$N102/30-INT(-$N102/30))*SUMIFS(80:80,$1:$1,HH$1+INT(-$N102/30)+1)+(INT(-$N102/30)+1--$N102/30)*SUMIFS(80:80,$1:$1,HH$1+INT(-$N102/30))))</f>
        <v>0</v>
      </c>
      <c r="HI102" s="40">
        <f>IF(HI$7="",0,IF(HI$1=MAX($1:$1),$R80-SUM($T102:HH102),IF(HI$1=1,SUMIFS(80:80,$1:$1,"&gt;="&amp;1,$1:$1,"&lt;="&amp;INT(-$N102/30))+(-$N102/30-INT(-$N102/30))*SUMIFS(80:80,$1:$1,INT(-$N102/30)+1),0)+(-$N102/30-INT(-$N102/30))*SUMIFS(80:80,$1:$1,HI$1+INT(-$N102/30)+1)+(INT(-$N102/30)+1--$N102/30)*SUMIFS(80:80,$1:$1,HI$1+INT(-$N102/30))))</f>
        <v>0</v>
      </c>
      <c r="HJ102" s="40">
        <f>IF(HJ$7="",0,IF(HJ$1=MAX($1:$1),$R80-SUM($T102:HI102),IF(HJ$1=1,SUMIFS(80:80,$1:$1,"&gt;="&amp;1,$1:$1,"&lt;="&amp;INT(-$N102/30))+(-$N102/30-INT(-$N102/30))*SUMIFS(80:80,$1:$1,INT(-$N102/30)+1),0)+(-$N102/30-INT(-$N102/30))*SUMIFS(80:80,$1:$1,HJ$1+INT(-$N102/30)+1)+(INT(-$N102/30)+1--$N102/30)*SUMIFS(80:80,$1:$1,HJ$1+INT(-$N102/30))))</f>
        <v>0</v>
      </c>
      <c r="HK102" s="40">
        <f>IF(HK$7="",0,IF(HK$1=MAX($1:$1),$R80-SUM($T102:HJ102),IF(HK$1=1,SUMIFS(80:80,$1:$1,"&gt;="&amp;1,$1:$1,"&lt;="&amp;INT(-$N102/30))+(-$N102/30-INT(-$N102/30))*SUMIFS(80:80,$1:$1,INT(-$N102/30)+1),0)+(-$N102/30-INT(-$N102/30))*SUMIFS(80:80,$1:$1,HK$1+INT(-$N102/30)+1)+(INT(-$N102/30)+1--$N102/30)*SUMIFS(80:80,$1:$1,HK$1+INT(-$N102/30))))</f>
        <v>0</v>
      </c>
      <c r="HL102" s="40">
        <f>IF(HL$7="",0,IF(HL$1=MAX($1:$1),$R80-SUM($T102:HK102),IF(HL$1=1,SUMIFS(80:80,$1:$1,"&gt;="&amp;1,$1:$1,"&lt;="&amp;INT(-$N102/30))+(-$N102/30-INT(-$N102/30))*SUMIFS(80:80,$1:$1,INT(-$N102/30)+1),0)+(-$N102/30-INT(-$N102/30))*SUMIFS(80:80,$1:$1,HL$1+INT(-$N102/30)+1)+(INT(-$N102/30)+1--$N102/30)*SUMIFS(80:80,$1:$1,HL$1+INT(-$N102/30))))</f>
        <v>0</v>
      </c>
      <c r="HM102" s="40">
        <f>IF(HM$7="",0,IF(HM$1=MAX($1:$1),$R80-SUM($T102:HL102),IF(HM$1=1,SUMIFS(80:80,$1:$1,"&gt;="&amp;1,$1:$1,"&lt;="&amp;INT(-$N102/30))+(-$N102/30-INT(-$N102/30))*SUMIFS(80:80,$1:$1,INT(-$N102/30)+1),0)+(-$N102/30-INT(-$N102/30))*SUMIFS(80:80,$1:$1,HM$1+INT(-$N102/30)+1)+(INT(-$N102/30)+1--$N102/30)*SUMIFS(80:80,$1:$1,HM$1+INT(-$N102/30))))</f>
        <v>0</v>
      </c>
      <c r="HN102" s="40">
        <f>IF(HN$7="",0,IF(HN$1=MAX($1:$1),$R80-SUM($T102:HM102),IF(HN$1=1,SUMIFS(80:80,$1:$1,"&gt;="&amp;1,$1:$1,"&lt;="&amp;INT(-$N102/30))+(-$N102/30-INT(-$N102/30))*SUMIFS(80:80,$1:$1,INT(-$N102/30)+1),0)+(-$N102/30-INT(-$N102/30))*SUMIFS(80:80,$1:$1,HN$1+INT(-$N102/30)+1)+(INT(-$N102/30)+1--$N102/30)*SUMIFS(80:80,$1:$1,HN$1+INT(-$N102/30))))</f>
        <v>0</v>
      </c>
      <c r="HO102" s="40">
        <f>IF(HO$7="",0,IF(HO$1=MAX($1:$1),$R80-SUM($T102:HN102),IF(HO$1=1,SUMIFS(80:80,$1:$1,"&gt;="&amp;1,$1:$1,"&lt;="&amp;INT(-$N102/30))+(-$N102/30-INT(-$N102/30))*SUMIFS(80:80,$1:$1,INT(-$N102/30)+1),0)+(-$N102/30-INT(-$N102/30))*SUMIFS(80:80,$1:$1,HO$1+INT(-$N102/30)+1)+(INT(-$N102/30)+1--$N102/30)*SUMIFS(80:80,$1:$1,HO$1+INT(-$N102/30))))</f>
        <v>0</v>
      </c>
      <c r="HP102" s="40">
        <f>IF(HP$7="",0,IF(HP$1=MAX($1:$1),$R80-SUM($T102:HO102),IF(HP$1=1,SUMIFS(80:80,$1:$1,"&gt;="&amp;1,$1:$1,"&lt;="&amp;INT(-$N102/30))+(-$N102/30-INT(-$N102/30))*SUMIFS(80:80,$1:$1,INT(-$N102/30)+1),0)+(-$N102/30-INT(-$N102/30))*SUMIFS(80:80,$1:$1,HP$1+INT(-$N102/30)+1)+(INT(-$N102/30)+1--$N102/30)*SUMIFS(80:80,$1:$1,HP$1+INT(-$N102/30))))</f>
        <v>0</v>
      </c>
      <c r="HQ102" s="40">
        <f>IF(HQ$7="",0,IF(HQ$1=MAX($1:$1),$R80-SUM($T102:HP102),IF(HQ$1=1,SUMIFS(80:80,$1:$1,"&gt;="&amp;1,$1:$1,"&lt;="&amp;INT(-$N102/30))+(-$N102/30-INT(-$N102/30))*SUMIFS(80:80,$1:$1,INT(-$N102/30)+1),0)+(-$N102/30-INT(-$N102/30))*SUMIFS(80:80,$1:$1,HQ$1+INT(-$N102/30)+1)+(INT(-$N102/30)+1--$N102/30)*SUMIFS(80:80,$1:$1,HQ$1+INT(-$N102/30))))</f>
        <v>0</v>
      </c>
      <c r="HR102" s="40">
        <f>IF(HR$7="",0,IF(HR$1=MAX($1:$1),$R80-SUM($T102:HQ102),IF(HR$1=1,SUMIFS(80:80,$1:$1,"&gt;="&amp;1,$1:$1,"&lt;="&amp;INT(-$N102/30))+(-$N102/30-INT(-$N102/30))*SUMIFS(80:80,$1:$1,INT(-$N102/30)+1),0)+(-$N102/30-INT(-$N102/30))*SUMIFS(80:80,$1:$1,HR$1+INT(-$N102/30)+1)+(INT(-$N102/30)+1--$N102/30)*SUMIFS(80:80,$1:$1,HR$1+INT(-$N102/30))))</f>
        <v>0</v>
      </c>
      <c r="HS102" s="40">
        <f>IF(HS$7="",0,IF(HS$1=MAX($1:$1),$R80-SUM($T102:HR102),IF(HS$1=1,SUMIFS(80:80,$1:$1,"&gt;="&amp;1,$1:$1,"&lt;="&amp;INT(-$N102/30))+(-$N102/30-INT(-$N102/30))*SUMIFS(80:80,$1:$1,INT(-$N102/30)+1),0)+(-$N102/30-INT(-$N102/30))*SUMIFS(80:80,$1:$1,HS$1+INT(-$N102/30)+1)+(INT(-$N102/30)+1--$N102/30)*SUMIFS(80:80,$1:$1,HS$1+INT(-$N102/30))))</f>
        <v>0</v>
      </c>
      <c r="HT102" s="40">
        <f>IF(HT$7="",0,IF(HT$1=MAX($1:$1),$R80-SUM($T102:HS102),IF(HT$1=1,SUMIFS(80:80,$1:$1,"&gt;="&amp;1,$1:$1,"&lt;="&amp;INT(-$N102/30))+(-$N102/30-INT(-$N102/30))*SUMIFS(80:80,$1:$1,INT(-$N102/30)+1),0)+(-$N102/30-INT(-$N102/30))*SUMIFS(80:80,$1:$1,HT$1+INT(-$N102/30)+1)+(INT(-$N102/30)+1--$N102/30)*SUMIFS(80:80,$1:$1,HT$1+INT(-$N102/30))))</f>
        <v>0</v>
      </c>
      <c r="HU102" s="40">
        <f>IF(HU$7="",0,IF(HU$1=MAX($1:$1),$R80-SUM($T102:HT102),IF(HU$1=1,SUMIFS(80:80,$1:$1,"&gt;="&amp;1,$1:$1,"&lt;="&amp;INT(-$N102/30))+(-$N102/30-INT(-$N102/30))*SUMIFS(80:80,$1:$1,INT(-$N102/30)+1),0)+(-$N102/30-INT(-$N102/30))*SUMIFS(80:80,$1:$1,HU$1+INT(-$N102/30)+1)+(INT(-$N102/30)+1--$N102/30)*SUMIFS(80:80,$1:$1,HU$1+INT(-$N102/30))))</f>
        <v>0</v>
      </c>
      <c r="HV102" s="40">
        <f>IF(HV$7="",0,IF(HV$1=MAX($1:$1),$R80-SUM($T102:HU102),IF(HV$1=1,SUMIFS(80:80,$1:$1,"&gt;="&amp;1,$1:$1,"&lt;="&amp;INT(-$N102/30))+(-$N102/30-INT(-$N102/30))*SUMIFS(80:80,$1:$1,INT(-$N102/30)+1),0)+(-$N102/30-INT(-$N102/30))*SUMIFS(80:80,$1:$1,HV$1+INT(-$N102/30)+1)+(INT(-$N102/30)+1--$N102/30)*SUMIFS(80:80,$1:$1,HV$1+INT(-$N102/30))))</f>
        <v>0</v>
      </c>
      <c r="HW102" s="40">
        <f>IF(HW$7="",0,IF(HW$1=MAX($1:$1),$R80-SUM($T102:HV102),IF(HW$1=1,SUMIFS(80:80,$1:$1,"&gt;="&amp;1,$1:$1,"&lt;="&amp;INT(-$N102/30))+(-$N102/30-INT(-$N102/30))*SUMIFS(80:80,$1:$1,INT(-$N102/30)+1),0)+(-$N102/30-INT(-$N102/30))*SUMIFS(80:80,$1:$1,HW$1+INT(-$N102/30)+1)+(INT(-$N102/30)+1--$N102/30)*SUMIFS(80:80,$1:$1,HW$1+INT(-$N102/30))))</f>
        <v>0</v>
      </c>
      <c r="HX102" s="40">
        <f>IF(HX$7="",0,IF(HX$1=MAX($1:$1),$R80-SUM($T102:HW102),IF(HX$1=1,SUMIFS(80:80,$1:$1,"&gt;="&amp;1,$1:$1,"&lt;="&amp;INT(-$N102/30))+(-$N102/30-INT(-$N102/30))*SUMIFS(80:80,$1:$1,INT(-$N102/30)+1),0)+(-$N102/30-INT(-$N102/30))*SUMIFS(80:80,$1:$1,HX$1+INT(-$N102/30)+1)+(INT(-$N102/30)+1--$N102/30)*SUMIFS(80:80,$1:$1,HX$1+INT(-$N102/30))))</f>
        <v>0</v>
      </c>
      <c r="HY102" s="40">
        <f>IF(HY$7="",0,IF(HY$1=MAX($1:$1),$R80-SUM($T102:HX102),IF(HY$1=1,SUMIFS(80:80,$1:$1,"&gt;="&amp;1,$1:$1,"&lt;="&amp;INT(-$N102/30))+(-$N102/30-INT(-$N102/30))*SUMIFS(80:80,$1:$1,INT(-$N102/30)+1),0)+(-$N102/30-INT(-$N102/30))*SUMIFS(80:80,$1:$1,HY$1+INT(-$N102/30)+1)+(INT(-$N102/30)+1--$N102/30)*SUMIFS(80:80,$1:$1,HY$1+INT(-$N102/30))))</f>
        <v>0</v>
      </c>
      <c r="HZ102" s="40">
        <f>IF(HZ$7="",0,IF(HZ$1=MAX($1:$1),$R80-SUM($T102:HY102),IF(HZ$1=1,SUMIFS(80:80,$1:$1,"&gt;="&amp;1,$1:$1,"&lt;="&amp;INT(-$N102/30))+(-$N102/30-INT(-$N102/30))*SUMIFS(80:80,$1:$1,INT(-$N102/30)+1),0)+(-$N102/30-INT(-$N102/30))*SUMIFS(80:80,$1:$1,HZ$1+INT(-$N102/30)+1)+(INT(-$N102/30)+1--$N102/30)*SUMIFS(80:80,$1:$1,HZ$1+INT(-$N102/30))))</f>
        <v>0</v>
      </c>
      <c r="IA102" s="40">
        <f>IF(IA$7="",0,IF(IA$1=MAX($1:$1),$R80-SUM($T102:HZ102),IF(IA$1=1,SUMIFS(80:80,$1:$1,"&gt;="&amp;1,$1:$1,"&lt;="&amp;INT(-$N102/30))+(-$N102/30-INT(-$N102/30))*SUMIFS(80:80,$1:$1,INT(-$N102/30)+1),0)+(-$N102/30-INT(-$N102/30))*SUMIFS(80:80,$1:$1,IA$1+INT(-$N102/30)+1)+(INT(-$N102/30)+1--$N102/30)*SUMIFS(80:80,$1:$1,IA$1+INT(-$N102/30))))</f>
        <v>0</v>
      </c>
      <c r="IB102" s="40">
        <f>IF(IB$7="",0,IF(IB$1=MAX($1:$1),$R80-SUM($T102:IA102),IF(IB$1=1,SUMIFS(80:80,$1:$1,"&gt;="&amp;1,$1:$1,"&lt;="&amp;INT(-$N102/30))+(-$N102/30-INT(-$N102/30))*SUMIFS(80:80,$1:$1,INT(-$N102/30)+1),0)+(-$N102/30-INT(-$N102/30))*SUMIFS(80:80,$1:$1,IB$1+INT(-$N102/30)+1)+(INT(-$N102/30)+1--$N102/30)*SUMIFS(80:80,$1:$1,IB$1+INT(-$N102/30))))</f>
        <v>0</v>
      </c>
      <c r="IC102" s="40">
        <f>IF(IC$7="",0,IF(IC$1=MAX($1:$1),$R80-SUM($T102:IB102),IF(IC$1=1,SUMIFS(80:80,$1:$1,"&gt;="&amp;1,$1:$1,"&lt;="&amp;INT(-$N102/30))+(-$N102/30-INT(-$N102/30))*SUMIFS(80:80,$1:$1,INT(-$N102/30)+1),0)+(-$N102/30-INT(-$N102/30))*SUMIFS(80:80,$1:$1,IC$1+INT(-$N102/30)+1)+(INT(-$N102/30)+1--$N102/30)*SUMIFS(80:80,$1:$1,IC$1+INT(-$N102/30))))</f>
        <v>0</v>
      </c>
      <c r="ID102" s="40">
        <f>IF(ID$7="",0,IF(ID$1=MAX($1:$1),$R80-SUM($T102:IC102),IF(ID$1=1,SUMIFS(80:80,$1:$1,"&gt;="&amp;1,$1:$1,"&lt;="&amp;INT(-$N102/30))+(-$N102/30-INT(-$N102/30))*SUMIFS(80:80,$1:$1,INT(-$N102/30)+1),0)+(-$N102/30-INT(-$N102/30))*SUMIFS(80:80,$1:$1,ID$1+INT(-$N102/30)+1)+(INT(-$N102/30)+1--$N102/30)*SUMIFS(80:80,$1:$1,ID$1+INT(-$N102/30))))</f>
        <v>0</v>
      </c>
      <c r="IE102" s="40">
        <f>IF(IE$7="",0,IF(IE$1=MAX($1:$1),$R80-SUM($T102:ID102),IF(IE$1=1,SUMIFS(80:80,$1:$1,"&gt;="&amp;1,$1:$1,"&lt;="&amp;INT(-$N102/30))+(-$N102/30-INT(-$N102/30))*SUMIFS(80:80,$1:$1,INT(-$N102/30)+1),0)+(-$N102/30-INT(-$N102/30))*SUMIFS(80:80,$1:$1,IE$1+INT(-$N102/30)+1)+(INT(-$N102/30)+1--$N102/30)*SUMIFS(80:80,$1:$1,IE$1+INT(-$N102/30))))</f>
        <v>0</v>
      </c>
      <c r="IF102" s="40">
        <f>IF(IF$7="",0,IF(IF$1=MAX($1:$1),$R80-SUM($T102:IE102),IF(IF$1=1,SUMIFS(80:80,$1:$1,"&gt;="&amp;1,$1:$1,"&lt;="&amp;INT(-$N102/30))+(-$N102/30-INT(-$N102/30))*SUMIFS(80:80,$1:$1,INT(-$N102/30)+1),0)+(-$N102/30-INT(-$N102/30))*SUMIFS(80:80,$1:$1,IF$1+INT(-$N102/30)+1)+(INT(-$N102/30)+1--$N102/30)*SUMIFS(80:80,$1:$1,IF$1+INT(-$N102/30))))</f>
        <v>0</v>
      </c>
      <c r="IG102" s="40">
        <f>IF(IG$7="",0,IF(IG$1=MAX($1:$1),$R80-SUM($T102:IF102),IF(IG$1=1,SUMIFS(80:80,$1:$1,"&gt;="&amp;1,$1:$1,"&lt;="&amp;INT(-$N102/30))+(-$N102/30-INT(-$N102/30))*SUMIFS(80:80,$1:$1,INT(-$N102/30)+1),0)+(-$N102/30-INT(-$N102/30))*SUMIFS(80:80,$1:$1,IG$1+INT(-$N102/30)+1)+(INT(-$N102/30)+1--$N102/30)*SUMIFS(80:80,$1:$1,IG$1+INT(-$N102/30))))</f>
        <v>0</v>
      </c>
      <c r="IH102" s="40">
        <f>IF(IH$7="",0,IF(IH$1=MAX($1:$1),$R80-SUM($T102:IG102),IF(IH$1=1,SUMIFS(80:80,$1:$1,"&gt;="&amp;1,$1:$1,"&lt;="&amp;INT(-$N102/30))+(-$N102/30-INT(-$N102/30))*SUMIFS(80:80,$1:$1,INT(-$N102/30)+1),0)+(-$N102/30-INT(-$N102/30))*SUMIFS(80:80,$1:$1,IH$1+INT(-$N102/30)+1)+(INT(-$N102/30)+1--$N102/30)*SUMIFS(80:80,$1:$1,IH$1+INT(-$N102/30))))</f>
        <v>0</v>
      </c>
      <c r="II102" s="40">
        <f>IF(II$7="",0,IF(II$1=MAX($1:$1),$R80-SUM($T102:IH102),IF(II$1=1,SUMIFS(80:80,$1:$1,"&gt;="&amp;1,$1:$1,"&lt;="&amp;INT(-$N102/30))+(-$N102/30-INT(-$N102/30))*SUMIFS(80:80,$1:$1,INT(-$N102/30)+1),0)+(-$N102/30-INT(-$N102/30))*SUMIFS(80:80,$1:$1,II$1+INT(-$N102/30)+1)+(INT(-$N102/30)+1--$N102/30)*SUMIFS(80:80,$1:$1,II$1+INT(-$N102/30))))</f>
        <v>0</v>
      </c>
      <c r="IJ102" s="40">
        <f>IF(IJ$7="",0,IF(IJ$1=MAX($1:$1),$R80-SUM($T102:II102),IF(IJ$1=1,SUMIFS(80:80,$1:$1,"&gt;="&amp;1,$1:$1,"&lt;="&amp;INT(-$N102/30))+(-$N102/30-INT(-$N102/30))*SUMIFS(80:80,$1:$1,INT(-$N102/30)+1),0)+(-$N102/30-INT(-$N102/30))*SUMIFS(80:80,$1:$1,IJ$1+INT(-$N102/30)+1)+(INT(-$N102/30)+1--$N102/30)*SUMIFS(80:80,$1:$1,IJ$1+INT(-$N102/30))))</f>
        <v>0</v>
      </c>
      <c r="IK102" s="40">
        <f>IF(IK$7="",0,IF(IK$1=MAX($1:$1),$R80-SUM($T102:IJ102),IF(IK$1=1,SUMIFS(80:80,$1:$1,"&gt;="&amp;1,$1:$1,"&lt;="&amp;INT(-$N102/30))+(-$N102/30-INT(-$N102/30))*SUMIFS(80:80,$1:$1,INT(-$N102/30)+1),0)+(-$N102/30-INT(-$N102/30))*SUMIFS(80:80,$1:$1,IK$1+INT(-$N102/30)+1)+(INT(-$N102/30)+1--$N102/30)*SUMIFS(80:80,$1:$1,IK$1+INT(-$N102/30))))</f>
        <v>0</v>
      </c>
      <c r="IL102" s="40">
        <f>IF(IL$7="",0,IF(IL$1=MAX($1:$1),$R80-SUM($T102:IK102),IF(IL$1=1,SUMIFS(80:80,$1:$1,"&gt;="&amp;1,$1:$1,"&lt;="&amp;INT(-$N102/30))+(-$N102/30-INT(-$N102/30))*SUMIFS(80:80,$1:$1,INT(-$N102/30)+1),0)+(-$N102/30-INT(-$N102/30))*SUMIFS(80:80,$1:$1,IL$1+INT(-$N102/30)+1)+(INT(-$N102/30)+1--$N102/30)*SUMIFS(80:80,$1:$1,IL$1+INT(-$N102/30))))</f>
        <v>0</v>
      </c>
      <c r="IM102" s="40">
        <f>IF(IM$7="",0,IF(IM$1=MAX($1:$1),$R80-SUM($T102:IL102),IF(IM$1=1,SUMIFS(80:80,$1:$1,"&gt;="&amp;1,$1:$1,"&lt;="&amp;INT(-$N102/30))+(-$N102/30-INT(-$N102/30))*SUMIFS(80:80,$1:$1,INT(-$N102/30)+1),0)+(-$N102/30-INT(-$N102/30))*SUMIFS(80:80,$1:$1,IM$1+INT(-$N102/30)+1)+(INT(-$N102/30)+1--$N102/30)*SUMIFS(80:80,$1:$1,IM$1+INT(-$N102/30))))</f>
        <v>0</v>
      </c>
      <c r="IN102" s="40">
        <f>IF(IN$7="",0,IF(IN$1=MAX($1:$1),$R80-SUM($T102:IM102),IF(IN$1=1,SUMIFS(80:80,$1:$1,"&gt;="&amp;1,$1:$1,"&lt;="&amp;INT(-$N102/30))+(-$N102/30-INT(-$N102/30))*SUMIFS(80:80,$1:$1,INT(-$N102/30)+1),0)+(-$N102/30-INT(-$N102/30))*SUMIFS(80:80,$1:$1,IN$1+INT(-$N102/30)+1)+(INT(-$N102/30)+1--$N102/30)*SUMIFS(80:80,$1:$1,IN$1+INT(-$N102/30))))</f>
        <v>0</v>
      </c>
      <c r="IO102" s="40">
        <f>IF(IO$7="",0,IF(IO$1=MAX($1:$1),$R80-SUM($T102:IN102),IF(IO$1=1,SUMIFS(80:80,$1:$1,"&gt;="&amp;1,$1:$1,"&lt;="&amp;INT(-$N102/30))+(-$N102/30-INT(-$N102/30))*SUMIFS(80:80,$1:$1,INT(-$N102/30)+1),0)+(-$N102/30-INT(-$N102/30))*SUMIFS(80:80,$1:$1,IO$1+INT(-$N102/30)+1)+(INT(-$N102/30)+1--$N102/30)*SUMIFS(80:80,$1:$1,IO$1+INT(-$N102/30))))</f>
        <v>0</v>
      </c>
      <c r="IP102" s="40">
        <f>IF(IP$7="",0,IF(IP$1=MAX($1:$1),$R80-SUM($T102:IO102),IF(IP$1=1,SUMIFS(80:80,$1:$1,"&gt;="&amp;1,$1:$1,"&lt;="&amp;INT(-$N102/30))+(-$N102/30-INT(-$N102/30))*SUMIFS(80:80,$1:$1,INT(-$N102/30)+1),0)+(-$N102/30-INT(-$N102/30))*SUMIFS(80:80,$1:$1,IP$1+INT(-$N102/30)+1)+(INT(-$N102/30)+1--$N102/30)*SUMIFS(80:80,$1:$1,IP$1+INT(-$N102/30))))</f>
        <v>0</v>
      </c>
      <c r="IQ102" s="40">
        <f>IF(IQ$7="",0,IF(IQ$1=MAX($1:$1),$R80-SUM($T102:IP102),IF(IQ$1=1,SUMIFS(80:80,$1:$1,"&gt;="&amp;1,$1:$1,"&lt;="&amp;INT(-$N102/30))+(-$N102/30-INT(-$N102/30))*SUMIFS(80:80,$1:$1,INT(-$N102/30)+1),0)+(-$N102/30-INT(-$N102/30))*SUMIFS(80:80,$1:$1,IQ$1+INT(-$N102/30)+1)+(INT(-$N102/30)+1--$N102/30)*SUMIFS(80:80,$1:$1,IQ$1+INT(-$N102/30))))</f>
        <v>0</v>
      </c>
      <c r="IR102" s="40">
        <f>IF(IR$7="",0,IF(IR$1=MAX($1:$1),$R80-SUM($T102:IQ102),IF(IR$1=1,SUMIFS(80:80,$1:$1,"&gt;="&amp;1,$1:$1,"&lt;="&amp;INT(-$N102/30))+(-$N102/30-INT(-$N102/30))*SUMIFS(80:80,$1:$1,INT(-$N102/30)+1),0)+(-$N102/30-INT(-$N102/30))*SUMIFS(80:80,$1:$1,IR$1+INT(-$N102/30)+1)+(INT(-$N102/30)+1--$N102/30)*SUMIFS(80:80,$1:$1,IR$1+INT(-$N102/30))))</f>
        <v>0</v>
      </c>
      <c r="IS102" s="40">
        <f>IF(IS$7="",0,IF(IS$1=MAX($1:$1),$R80-SUM($T102:IR102),IF(IS$1=1,SUMIFS(80:80,$1:$1,"&gt;="&amp;1,$1:$1,"&lt;="&amp;INT(-$N102/30))+(-$N102/30-INT(-$N102/30))*SUMIFS(80:80,$1:$1,INT(-$N102/30)+1),0)+(-$N102/30-INT(-$N102/30))*SUMIFS(80:80,$1:$1,IS$1+INT(-$N102/30)+1)+(INT(-$N102/30)+1--$N102/30)*SUMIFS(80:80,$1:$1,IS$1+INT(-$N102/30))))</f>
        <v>0</v>
      </c>
      <c r="IT102" s="40">
        <f>IF(IT$7="",0,IF(IT$1=MAX($1:$1),$R80-SUM($T102:IS102),IF(IT$1=1,SUMIFS(80:80,$1:$1,"&gt;="&amp;1,$1:$1,"&lt;="&amp;INT(-$N102/30))+(-$N102/30-INT(-$N102/30))*SUMIFS(80:80,$1:$1,INT(-$N102/30)+1),0)+(-$N102/30-INT(-$N102/30))*SUMIFS(80:80,$1:$1,IT$1+INT(-$N102/30)+1)+(INT(-$N102/30)+1--$N102/30)*SUMIFS(80:80,$1:$1,IT$1+INT(-$N102/30))))</f>
        <v>0</v>
      </c>
      <c r="IU102" s="40">
        <f>IF(IU$7="",0,IF(IU$1=MAX($1:$1),$R80-SUM($T102:IT102),IF(IU$1=1,SUMIFS(80:80,$1:$1,"&gt;="&amp;1,$1:$1,"&lt;="&amp;INT(-$N102/30))+(-$N102/30-INT(-$N102/30))*SUMIFS(80:80,$1:$1,INT(-$N102/30)+1),0)+(-$N102/30-INT(-$N102/30))*SUMIFS(80:80,$1:$1,IU$1+INT(-$N102/30)+1)+(INT(-$N102/30)+1--$N102/30)*SUMIFS(80:80,$1:$1,IU$1+INT(-$N102/30))))</f>
        <v>0</v>
      </c>
      <c r="IV102" s="40">
        <f>IF(IV$7="",0,IF(IV$1=MAX($1:$1),$R80-SUM($T102:IU102),IF(IV$1=1,SUMIFS(80:80,$1:$1,"&gt;="&amp;1,$1:$1,"&lt;="&amp;INT(-$N102/30))+(-$N102/30-INT(-$N102/30))*SUMIFS(80:80,$1:$1,INT(-$N102/30)+1),0)+(-$N102/30-INT(-$N102/30))*SUMIFS(80:80,$1:$1,IV$1+INT(-$N102/30)+1)+(INT(-$N102/30)+1--$N102/30)*SUMIFS(80:80,$1:$1,IV$1+INT(-$N102/30))))</f>
        <v>0</v>
      </c>
      <c r="IW102" s="40">
        <f>IF(IW$7="",0,IF(IW$1=MAX($1:$1),$R80-SUM($T102:IV102),IF(IW$1=1,SUMIFS(80:80,$1:$1,"&gt;="&amp;1,$1:$1,"&lt;="&amp;INT(-$N102/30))+(-$N102/30-INT(-$N102/30))*SUMIFS(80:80,$1:$1,INT(-$N102/30)+1),0)+(-$N102/30-INT(-$N102/30))*SUMIFS(80:80,$1:$1,IW$1+INT(-$N102/30)+1)+(INT(-$N102/30)+1--$N102/30)*SUMIFS(80:80,$1:$1,IW$1+INT(-$N102/30))))</f>
        <v>0</v>
      </c>
      <c r="IX102" s="40">
        <f>IF(IX$7="",0,IF(IX$1=MAX($1:$1),$R80-SUM($T102:IW102),IF(IX$1=1,SUMIFS(80:80,$1:$1,"&gt;="&amp;1,$1:$1,"&lt;="&amp;INT(-$N102/30))+(-$N102/30-INT(-$N102/30))*SUMIFS(80:80,$1:$1,INT(-$N102/30)+1),0)+(-$N102/30-INT(-$N102/30))*SUMIFS(80:80,$1:$1,IX$1+INT(-$N102/30)+1)+(INT(-$N102/30)+1--$N102/30)*SUMIFS(80:80,$1:$1,IX$1+INT(-$N102/30))))</f>
        <v>0</v>
      </c>
      <c r="IY102" s="40">
        <f>IF(IY$7="",0,IF(IY$1=MAX($1:$1),$R80-SUM($T102:IX102),IF(IY$1=1,SUMIFS(80:80,$1:$1,"&gt;="&amp;1,$1:$1,"&lt;="&amp;INT(-$N102/30))+(-$N102/30-INT(-$N102/30))*SUMIFS(80:80,$1:$1,INT(-$N102/30)+1),0)+(-$N102/30-INT(-$N102/30))*SUMIFS(80:80,$1:$1,IY$1+INT(-$N102/30)+1)+(INT(-$N102/30)+1--$N102/30)*SUMIFS(80:80,$1:$1,IY$1+INT(-$N102/30))))</f>
        <v>0</v>
      </c>
      <c r="IZ102" s="40">
        <f>IF(IZ$7="",0,IF(IZ$1=MAX($1:$1),$R80-SUM($T102:IY102),IF(IZ$1=1,SUMIFS(80:80,$1:$1,"&gt;="&amp;1,$1:$1,"&lt;="&amp;INT(-$N102/30))+(-$N102/30-INT(-$N102/30))*SUMIFS(80:80,$1:$1,INT(-$N102/30)+1),0)+(-$N102/30-INT(-$N102/30))*SUMIFS(80:80,$1:$1,IZ$1+INT(-$N102/30)+1)+(INT(-$N102/30)+1--$N102/30)*SUMIFS(80:80,$1:$1,IZ$1+INT(-$N102/30))))</f>
        <v>0</v>
      </c>
      <c r="JA102" s="40">
        <f>IF(JA$7="",0,IF(JA$1=MAX($1:$1),$R80-SUM($T102:IZ102),IF(JA$1=1,SUMIFS(80:80,$1:$1,"&gt;="&amp;1,$1:$1,"&lt;="&amp;INT(-$N102/30))+(-$N102/30-INT(-$N102/30))*SUMIFS(80:80,$1:$1,INT(-$N102/30)+1),0)+(-$N102/30-INT(-$N102/30))*SUMIFS(80:80,$1:$1,JA$1+INT(-$N102/30)+1)+(INT(-$N102/30)+1--$N102/30)*SUMIFS(80:80,$1:$1,JA$1+INT(-$N102/30))))</f>
        <v>0</v>
      </c>
      <c r="JB102" s="40">
        <f>IF(JB$7="",0,IF(JB$1=MAX($1:$1),$R80-SUM($T102:JA102),IF(JB$1=1,SUMIFS(80:80,$1:$1,"&gt;="&amp;1,$1:$1,"&lt;="&amp;INT(-$N102/30))+(-$N102/30-INT(-$N102/30))*SUMIFS(80:80,$1:$1,INT(-$N102/30)+1),0)+(-$N102/30-INT(-$N102/30))*SUMIFS(80:80,$1:$1,JB$1+INT(-$N102/30)+1)+(INT(-$N102/30)+1--$N102/30)*SUMIFS(80:80,$1:$1,JB$1+INT(-$N102/30))))</f>
        <v>0</v>
      </c>
      <c r="JC102" s="40">
        <f>IF(JC$7="",0,IF(JC$1=MAX($1:$1),$R80-SUM($T102:JB102),IF(JC$1=1,SUMIFS(80:80,$1:$1,"&gt;="&amp;1,$1:$1,"&lt;="&amp;INT(-$N102/30))+(-$N102/30-INT(-$N102/30))*SUMIFS(80:80,$1:$1,INT(-$N102/30)+1),0)+(-$N102/30-INT(-$N102/30))*SUMIFS(80:80,$1:$1,JC$1+INT(-$N102/30)+1)+(INT(-$N102/30)+1--$N102/30)*SUMIFS(80:80,$1:$1,JC$1+INT(-$N102/30))))</f>
        <v>0</v>
      </c>
      <c r="JD102" s="40">
        <f>IF(JD$7="",0,IF(JD$1=MAX($1:$1),$R80-SUM($T102:JC102),IF(JD$1=1,SUMIFS(80:80,$1:$1,"&gt;="&amp;1,$1:$1,"&lt;="&amp;INT(-$N102/30))+(-$N102/30-INT(-$N102/30))*SUMIFS(80:80,$1:$1,INT(-$N102/30)+1),0)+(-$N102/30-INT(-$N102/30))*SUMIFS(80:80,$1:$1,JD$1+INT(-$N102/30)+1)+(INT(-$N102/30)+1--$N102/30)*SUMIFS(80:80,$1:$1,JD$1+INT(-$N102/30))))</f>
        <v>0</v>
      </c>
      <c r="JE102" s="40">
        <f>IF(JE$7="",0,IF(JE$1=MAX($1:$1),$R80-SUM($T102:JD102),IF(JE$1=1,SUMIFS(80:80,$1:$1,"&gt;="&amp;1,$1:$1,"&lt;="&amp;INT(-$N102/30))+(-$N102/30-INT(-$N102/30))*SUMIFS(80:80,$1:$1,INT(-$N102/30)+1),0)+(-$N102/30-INT(-$N102/30))*SUMIFS(80:80,$1:$1,JE$1+INT(-$N102/30)+1)+(INT(-$N102/30)+1--$N102/30)*SUMIFS(80:80,$1:$1,JE$1+INT(-$N102/30))))</f>
        <v>0</v>
      </c>
      <c r="JF102" s="40">
        <f>IF(JF$7="",0,IF(JF$1=MAX($1:$1),$R80-SUM($T102:JE102),IF(JF$1=1,SUMIFS(80:80,$1:$1,"&gt;="&amp;1,$1:$1,"&lt;="&amp;INT(-$N102/30))+(-$N102/30-INT(-$N102/30))*SUMIFS(80:80,$1:$1,INT(-$N102/30)+1),0)+(-$N102/30-INT(-$N102/30))*SUMIFS(80:80,$1:$1,JF$1+INT(-$N102/30)+1)+(INT(-$N102/30)+1--$N102/30)*SUMIFS(80:80,$1:$1,JF$1+INT(-$N102/30))))</f>
        <v>0</v>
      </c>
      <c r="JG102" s="40">
        <f>IF(JG$7="",0,IF(JG$1=MAX($1:$1),$R80-SUM($T102:JF102),IF(JG$1=1,SUMIFS(80:80,$1:$1,"&gt;="&amp;1,$1:$1,"&lt;="&amp;INT(-$N102/30))+(-$N102/30-INT(-$N102/30))*SUMIFS(80:80,$1:$1,INT(-$N102/30)+1),0)+(-$N102/30-INT(-$N102/30))*SUMIFS(80:80,$1:$1,JG$1+INT(-$N102/30)+1)+(INT(-$N102/30)+1--$N102/30)*SUMIFS(80:80,$1:$1,JG$1+INT(-$N102/30))))</f>
        <v>0</v>
      </c>
      <c r="JH102" s="40">
        <f>IF(JH$7="",0,IF(JH$1=MAX($1:$1),$R80-SUM($T102:JG102),IF(JH$1=1,SUMIFS(80:80,$1:$1,"&gt;="&amp;1,$1:$1,"&lt;="&amp;INT(-$N102/30))+(-$N102/30-INT(-$N102/30))*SUMIFS(80:80,$1:$1,INT(-$N102/30)+1),0)+(-$N102/30-INT(-$N102/30))*SUMIFS(80:80,$1:$1,JH$1+INT(-$N102/30)+1)+(INT(-$N102/30)+1--$N102/30)*SUMIFS(80:80,$1:$1,JH$1+INT(-$N102/30))))</f>
        <v>0</v>
      </c>
      <c r="JI102" s="40">
        <f>IF(JI$7="",0,IF(JI$1=MAX($1:$1),$R80-SUM($T102:JH102),IF(JI$1=1,SUMIFS(80:80,$1:$1,"&gt;="&amp;1,$1:$1,"&lt;="&amp;INT(-$N102/30))+(-$N102/30-INT(-$N102/30))*SUMIFS(80:80,$1:$1,INT(-$N102/30)+1),0)+(-$N102/30-INT(-$N102/30))*SUMIFS(80:80,$1:$1,JI$1+INT(-$N102/30)+1)+(INT(-$N102/30)+1--$N102/30)*SUMIFS(80:80,$1:$1,JI$1+INT(-$N102/30))))</f>
        <v>0</v>
      </c>
      <c r="JJ102" s="40">
        <f>IF(JJ$7="",0,IF(JJ$1=MAX($1:$1),$R80-SUM($T102:JI102),IF(JJ$1=1,SUMIFS(80:80,$1:$1,"&gt;="&amp;1,$1:$1,"&lt;="&amp;INT(-$N102/30))+(-$N102/30-INT(-$N102/30))*SUMIFS(80:80,$1:$1,INT(-$N102/30)+1),0)+(-$N102/30-INT(-$N102/30))*SUMIFS(80:80,$1:$1,JJ$1+INT(-$N102/30)+1)+(INT(-$N102/30)+1--$N102/30)*SUMIFS(80:80,$1:$1,JJ$1+INT(-$N102/30))))</f>
        <v>0</v>
      </c>
      <c r="JK102" s="40">
        <f>IF(JK$7="",0,IF(JK$1=MAX($1:$1),$R80-SUM($T102:JJ102),IF(JK$1=1,SUMIFS(80:80,$1:$1,"&gt;="&amp;1,$1:$1,"&lt;="&amp;INT(-$N102/30))+(-$N102/30-INT(-$N102/30))*SUMIFS(80:80,$1:$1,INT(-$N102/30)+1),0)+(-$N102/30-INT(-$N102/30))*SUMIFS(80:80,$1:$1,JK$1+INT(-$N102/30)+1)+(INT(-$N102/30)+1--$N102/30)*SUMIFS(80:80,$1:$1,JK$1+INT(-$N102/30))))</f>
        <v>0</v>
      </c>
      <c r="JL102" s="40">
        <f>IF(JL$7="",0,IF(JL$1=MAX($1:$1),$R80-SUM($T102:JK102),IF(JL$1=1,SUMIFS(80:80,$1:$1,"&gt;="&amp;1,$1:$1,"&lt;="&amp;INT(-$N102/30))+(-$N102/30-INT(-$N102/30))*SUMIFS(80:80,$1:$1,INT(-$N102/30)+1),0)+(-$N102/30-INT(-$N102/30))*SUMIFS(80:80,$1:$1,JL$1+INT(-$N102/30)+1)+(INT(-$N102/30)+1--$N102/30)*SUMIFS(80:80,$1:$1,JL$1+INT(-$N102/30))))</f>
        <v>0</v>
      </c>
      <c r="JM102" s="40">
        <f>IF(JM$7="",0,IF(JM$1=MAX($1:$1),$R80-SUM($T102:JL102),IF(JM$1=1,SUMIFS(80:80,$1:$1,"&gt;="&amp;1,$1:$1,"&lt;="&amp;INT(-$N102/30))+(-$N102/30-INT(-$N102/30))*SUMIFS(80:80,$1:$1,INT(-$N102/30)+1),0)+(-$N102/30-INT(-$N102/30))*SUMIFS(80:80,$1:$1,JM$1+INT(-$N102/30)+1)+(INT(-$N102/30)+1--$N102/30)*SUMIFS(80:80,$1:$1,JM$1+INT(-$N102/30))))</f>
        <v>0</v>
      </c>
      <c r="JN102" s="40">
        <f>IF(JN$7="",0,IF(JN$1=MAX($1:$1),$R80-SUM($T102:JM102),IF(JN$1=1,SUMIFS(80:80,$1:$1,"&gt;="&amp;1,$1:$1,"&lt;="&amp;INT(-$N102/30))+(-$N102/30-INT(-$N102/30))*SUMIFS(80:80,$1:$1,INT(-$N102/30)+1),0)+(-$N102/30-INT(-$N102/30))*SUMIFS(80:80,$1:$1,JN$1+INT(-$N102/30)+1)+(INT(-$N102/30)+1--$N102/30)*SUMIFS(80:80,$1:$1,JN$1+INT(-$N102/30))))</f>
        <v>0</v>
      </c>
      <c r="JO102" s="40">
        <f>IF(JO$7="",0,IF(JO$1=MAX($1:$1),$R80-SUM($T102:JN102),IF(JO$1=1,SUMIFS(80:80,$1:$1,"&gt;="&amp;1,$1:$1,"&lt;="&amp;INT(-$N102/30))+(-$N102/30-INT(-$N102/30))*SUMIFS(80:80,$1:$1,INT(-$N102/30)+1),0)+(-$N102/30-INT(-$N102/30))*SUMIFS(80:80,$1:$1,JO$1+INT(-$N102/30)+1)+(INT(-$N102/30)+1--$N102/30)*SUMIFS(80:80,$1:$1,JO$1+INT(-$N102/30))))</f>
        <v>0</v>
      </c>
      <c r="JP102" s="40">
        <f>IF(JP$7="",0,IF(JP$1=MAX($1:$1),$R80-SUM($T102:JO102),IF(JP$1=1,SUMIFS(80:80,$1:$1,"&gt;="&amp;1,$1:$1,"&lt;="&amp;INT(-$N102/30))+(-$N102/30-INT(-$N102/30))*SUMIFS(80:80,$1:$1,INT(-$N102/30)+1),0)+(-$N102/30-INT(-$N102/30))*SUMIFS(80:80,$1:$1,JP$1+INT(-$N102/30)+1)+(INT(-$N102/30)+1--$N102/30)*SUMIFS(80:80,$1:$1,JP$1+INT(-$N102/30))))</f>
        <v>0</v>
      </c>
      <c r="JQ102" s="40">
        <f>IF(JQ$7="",0,IF(JQ$1=MAX($1:$1),$R80-SUM($T102:JP102),IF(JQ$1=1,SUMIFS(80:80,$1:$1,"&gt;="&amp;1,$1:$1,"&lt;="&amp;INT(-$N102/30))+(-$N102/30-INT(-$N102/30))*SUMIFS(80:80,$1:$1,INT(-$N102/30)+1),0)+(-$N102/30-INT(-$N102/30))*SUMIFS(80:80,$1:$1,JQ$1+INT(-$N102/30)+1)+(INT(-$N102/30)+1--$N102/30)*SUMIFS(80:80,$1:$1,JQ$1+INT(-$N102/30))))</f>
        <v>0</v>
      </c>
      <c r="JR102" s="40">
        <f>IF(JR$7="",0,IF(JR$1=MAX($1:$1),$R80-SUM($T102:JQ102),IF(JR$1=1,SUMIFS(80:80,$1:$1,"&gt;="&amp;1,$1:$1,"&lt;="&amp;INT(-$N102/30))+(-$N102/30-INT(-$N102/30))*SUMIFS(80:80,$1:$1,INT(-$N102/30)+1),0)+(-$N102/30-INT(-$N102/30))*SUMIFS(80:80,$1:$1,JR$1+INT(-$N102/30)+1)+(INT(-$N102/30)+1--$N102/30)*SUMIFS(80:80,$1:$1,JR$1+INT(-$N102/30))))</f>
        <v>0</v>
      </c>
      <c r="JS102" s="40">
        <f>IF(JS$7="",0,IF(JS$1=MAX($1:$1),$R80-SUM($T102:JR102),IF(JS$1=1,SUMIFS(80:80,$1:$1,"&gt;="&amp;1,$1:$1,"&lt;="&amp;INT(-$N102/30))+(-$N102/30-INT(-$N102/30))*SUMIFS(80:80,$1:$1,INT(-$N102/30)+1),0)+(-$N102/30-INT(-$N102/30))*SUMIFS(80:80,$1:$1,JS$1+INT(-$N102/30)+1)+(INT(-$N102/30)+1--$N102/30)*SUMIFS(80:80,$1:$1,JS$1+INT(-$N102/30))))</f>
        <v>0</v>
      </c>
      <c r="JT102" s="40">
        <f>IF(JT$7="",0,IF(JT$1=MAX($1:$1),$R80-SUM($T102:JS102),IF(JT$1=1,SUMIFS(80:80,$1:$1,"&gt;="&amp;1,$1:$1,"&lt;="&amp;INT(-$N102/30))+(-$N102/30-INT(-$N102/30))*SUMIFS(80:80,$1:$1,INT(-$N102/30)+1),0)+(-$N102/30-INT(-$N102/30))*SUMIFS(80:80,$1:$1,JT$1+INT(-$N102/30)+1)+(INT(-$N102/30)+1--$N102/30)*SUMIFS(80:80,$1:$1,JT$1+INT(-$N102/30))))</f>
        <v>0</v>
      </c>
      <c r="JU102" s="40">
        <f>IF(JU$7="",0,IF(JU$1=MAX($1:$1),$R80-SUM($T102:JT102),IF(JU$1=1,SUMIFS(80:80,$1:$1,"&gt;="&amp;1,$1:$1,"&lt;="&amp;INT(-$N102/30))+(-$N102/30-INT(-$N102/30))*SUMIFS(80:80,$1:$1,INT(-$N102/30)+1),0)+(-$N102/30-INT(-$N102/30))*SUMIFS(80:80,$1:$1,JU$1+INT(-$N102/30)+1)+(INT(-$N102/30)+1--$N102/30)*SUMIFS(80:80,$1:$1,JU$1+INT(-$N102/30))))</f>
        <v>0</v>
      </c>
      <c r="JV102" s="40">
        <f>IF(JV$7="",0,IF(JV$1=MAX($1:$1),$R80-SUM($T102:JU102),IF(JV$1=1,SUMIFS(80:80,$1:$1,"&gt;="&amp;1,$1:$1,"&lt;="&amp;INT(-$N102/30))+(-$N102/30-INT(-$N102/30))*SUMIFS(80:80,$1:$1,INT(-$N102/30)+1),0)+(-$N102/30-INT(-$N102/30))*SUMIFS(80:80,$1:$1,JV$1+INT(-$N102/30)+1)+(INT(-$N102/30)+1--$N102/30)*SUMIFS(80:80,$1:$1,JV$1+INT(-$N102/30))))</f>
        <v>0</v>
      </c>
      <c r="JW102" s="40">
        <f>IF(JW$7="",0,IF(JW$1=MAX($1:$1),$R80-SUM($T102:JV102),IF(JW$1=1,SUMIFS(80:80,$1:$1,"&gt;="&amp;1,$1:$1,"&lt;="&amp;INT(-$N102/30))+(-$N102/30-INT(-$N102/30))*SUMIFS(80:80,$1:$1,INT(-$N102/30)+1),0)+(-$N102/30-INT(-$N102/30))*SUMIFS(80:80,$1:$1,JW$1+INT(-$N102/30)+1)+(INT(-$N102/30)+1--$N102/30)*SUMIFS(80:80,$1:$1,JW$1+INT(-$N102/30))))</f>
        <v>0</v>
      </c>
      <c r="JX102" s="40">
        <f>IF(JX$7="",0,IF(JX$1=MAX($1:$1),$R80-SUM($T102:JW102),IF(JX$1=1,SUMIFS(80:80,$1:$1,"&gt;="&amp;1,$1:$1,"&lt;="&amp;INT(-$N102/30))+(-$N102/30-INT(-$N102/30))*SUMIFS(80:80,$1:$1,INT(-$N102/30)+1),0)+(-$N102/30-INT(-$N102/30))*SUMIFS(80:80,$1:$1,JX$1+INT(-$N102/30)+1)+(INT(-$N102/30)+1--$N102/30)*SUMIFS(80:80,$1:$1,JX$1+INT(-$N102/30))))</f>
        <v>0</v>
      </c>
      <c r="JY102" s="40">
        <f>IF(JY$7="",0,IF(JY$1=MAX($1:$1),$R80-SUM($T102:JX102),IF(JY$1=1,SUMIFS(80:80,$1:$1,"&gt;="&amp;1,$1:$1,"&lt;="&amp;INT(-$N102/30))+(-$N102/30-INT(-$N102/30))*SUMIFS(80:80,$1:$1,INT(-$N102/30)+1),0)+(-$N102/30-INT(-$N102/30))*SUMIFS(80:80,$1:$1,JY$1+INT(-$N102/30)+1)+(INT(-$N102/30)+1--$N102/30)*SUMIFS(80:80,$1:$1,JY$1+INT(-$N102/30))))</f>
        <v>0</v>
      </c>
      <c r="JZ102" s="40">
        <f>IF(JZ$7="",0,IF(JZ$1=MAX($1:$1),$R80-SUM($T102:JY102),IF(JZ$1=1,SUMIFS(80:80,$1:$1,"&gt;="&amp;1,$1:$1,"&lt;="&amp;INT(-$N102/30))+(-$N102/30-INT(-$N102/30))*SUMIFS(80:80,$1:$1,INT(-$N102/30)+1),0)+(-$N102/30-INT(-$N102/30))*SUMIFS(80:80,$1:$1,JZ$1+INT(-$N102/30)+1)+(INT(-$N102/30)+1--$N102/30)*SUMIFS(80:80,$1:$1,JZ$1+INT(-$N102/30))))</f>
        <v>0</v>
      </c>
      <c r="KA102" s="40">
        <f>IF(KA$7="",0,IF(KA$1=MAX($1:$1),$R80-SUM($T102:JZ102),IF(KA$1=1,SUMIFS(80:80,$1:$1,"&gt;="&amp;1,$1:$1,"&lt;="&amp;INT(-$N102/30))+(-$N102/30-INT(-$N102/30))*SUMIFS(80:80,$1:$1,INT(-$N102/30)+1),0)+(-$N102/30-INT(-$N102/30))*SUMIFS(80:80,$1:$1,KA$1+INT(-$N102/30)+1)+(INT(-$N102/30)+1--$N102/30)*SUMIFS(80:80,$1:$1,KA$1+INT(-$N102/30))))</f>
        <v>0</v>
      </c>
      <c r="KB102" s="40">
        <f>IF(KB$7="",0,IF(KB$1=MAX($1:$1),$R80-SUM($T102:KA102),IF(KB$1=1,SUMIFS(80:80,$1:$1,"&gt;="&amp;1,$1:$1,"&lt;="&amp;INT(-$N102/30))+(-$N102/30-INT(-$N102/30))*SUMIFS(80:80,$1:$1,INT(-$N102/30)+1),0)+(-$N102/30-INT(-$N102/30))*SUMIFS(80:80,$1:$1,KB$1+INT(-$N102/30)+1)+(INT(-$N102/30)+1--$N102/30)*SUMIFS(80:80,$1:$1,KB$1+INT(-$N102/30))))</f>
        <v>0</v>
      </c>
      <c r="KC102" s="40">
        <f>IF(KC$7="",0,IF(KC$1=MAX($1:$1),$R80-SUM($T102:KB102),IF(KC$1=1,SUMIFS(80:80,$1:$1,"&gt;="&amp;1,$1:$1,"&lt;="&amp;INT(-$N102/30))+(-$N102/30-INT(-$N102/30))*SUMIFS(80:80,$1:$1,INT(-$N102/30)+1),0)+(-$N102/30-INT(-$N102/30))*SUMIFS(80:80,$1:$1,KC$1+INT(-$N102/30)+1)+(INT(-$N102/30)+1--$N102/30)*SUMIFS(80:80,$1:$1,KC$1+INT(-$N102/30))))</f>
        <v>0</v>
      </c>
      <c r="KD102" s="40">
        <f>IF(KD$7="",0,IF(KD$1=MAX($1:$1),$R80-SUM($T102:KC102),IF(KD$1=1,SUMIFS(80:80,$1:$1,"&gt;="&amp;1,$1:$1,"&lt;="&amp;INT(-$N102/30))+(-$N102/30-INT(-$N102/30))*SUMIFS(80:80,$1:$1,INT(-$N102/30)+1),0)+(-$N102/30-INT(-$N102/30))*SUMIFS(80:80,$1:$1,KD$1+INT(-$N102/30)+1)+(INT(-$N102/30)+1--$N102/30)*SUMIFS(80:80,$1:$1,KD$1+INT(-$N102/30))))</f>
        <v>0</v>
      </c>
      <c r="KE102" s="40">
        <f>IF(KE$7="",0,IF(KE$1=MAX($1:$1),$R80-SUM($T102:KD102),IF(KE$1=1,SUMIFS(80:80,$1:$1,"&gt;="&amp;1,$1:$1,"&lt;="&amp;INT(-$N102/30))+(-$N102/30-INT(-$N102/30))*SUMIFS(80:80,$1:$1,INT(-$N102/30)+1),0)+(-$N102/30-INT(-$N102/30))*SUMIFS(80:80,$1:$1,KE$1+INT(-$N102/30)+1)+(INT(-$N102/30)+1--$N102/30)*SUMIFS(80:80,$1:$1,KE$1+INT(-$N102/30))))</f>
        <v>0</v>
      </c>
      <c r="KF102" s="40">
        <f>IF(KF$7="",0,IF(KF$1=MAX($1:$1),$R80-SUM($T102:KE102),IF(KF$1=1,SUMIFS(80:80,$1:$1,"&gt;="&amp;1,$1:$1,"&lt;="&amp;INT(-$N102/30))+(-$N102/30-INT(-$N102/30))*SUMIFS(80:80,$1:$1,INT(-$N102/30)+1),0)+(-$N102/30-INT(-$N102/30))*SUMIFS(80:80,$1:$1,KF$1+INT(-$N102/30)+1)+(INT(-$N102/30)+1--$N102/30)*SUMIFS(80:80,$1:$1,KF$1+INT(-$N102/30))))</f>
        <v>0</v>
      </c>
      <c r="KG102" s="40">
        <f>IF(KG$7="",0,IF(KG$1=MAX($1:$1),$R80-SUM($T102:KF102),IF(KG$1=1,SUMIFS(80:80,$1:$1,"&gt;="&amp;1,$1:$1,"&lt;="&amp;INT(-$N102/30))+(-$N102/30-INT(-$N102/30))*SUMIFS(80:80,$1:$1,INT(-$N102/30)+1),0)+(-$N102/30-INT(-$N102/30))*SUMIFS(80:80,$1:$1,KG$1+INT(-$N102/30)+1)+(INT(-$N102/30)+1--$N102/30)*SUMIFS(80:80,$1:$1,KG$1+INT(-$N102/30))))</f>
        <v>0</v>
      </c>
      <c r="KH102" s="40">
        <f>IF(KH$7="",0,IF(KH$1=MAX($1:$1),$R80-SUM($T102:KG102),IF(KH$1=1,SUMIFS(80:80,$1:$1,"&gt;="&amp;1,$1:$1,"&lt;="&amp;INT(-$N102/30))+(-$N102/30-INT(-$N102/30))*SUMIFS(80:80,$1:$1,INT(-$N102/30)+1),0)+(-$N102/30-INT(-$N102/30))*SUMIFS(80:80,$1:$1,KH$1+INT(-$N102/30)+1)+(INT(-$N102/30)+1--$N102/30)*SUMIFS(80:80,$1:$1,KH$1+INT(-$N102/30))))</f>
        <v>0</v>
      </c>
      <c r="KI102" s="40">
        <f>IF(KI$7="",0,IF(KI$1=MAX($1:$1),$R80-SUM($T102:KH102),IF(KI$1=1,SUMIFS(80:80,$1:$1,"&gt;="&amp;1,$1:$1,"&lt;="&amp;INT(-$N102/30))+(-$N102/30-INT(-$N102/30))*SUMIFS(80:80,$1:$1,INT(-$N102/30)+1),0)+(-$N102/30-INT(-$N102/30))*SUMIFS(80:80,$1:$1,KI$1+INT(-$N102/30)+1)+(INT(-$N102/30)+1--$N102/30)*SUMIFS(80:80,$1:$1,KI$1+INT(-$N102/30))))</f>
        <v>0</v>
      </c>
      <c r="KJ102" s="40">
        <f>IF(KJ$7="",0,IF(KJ$1=MAX($1:$1),$R80-SUM($T102:KI102),IF(KJ$1=1,SUMIFS(80:80,$1:$1,"&gt;="&amp;1,$1:$1,"&lt;="&amp;INT(-$N102/30))+(-$N102/30-INT(-$N102/30))*SUMIFS(80:80,$1:$1,INT(-$N102/30)+1),0)+(-$N102/30-INT(-$N102/30))*SUMIFS(80:80,$1:$1,KJ$1+INT(-$N102/30)+1)+(INT(-$N102/30)+1--$N102/30)*SUMIFS(80:80,$1:$1,KJ$1+INT(-$N102/30))))</f>
        <v>0</v>
      </c>
      <c r="KK102" s="40">
        <f>IF(KK$7="",0,IF(KK$1=MAX($1:$1),$R80-SUM($T102:KJ102),IF(KK$1=1,SUMIFS(80:80,$1:$1,"&gt;="&amp;1,$1:$1,"&lt;="&amp;INT(-$N102/30))+(-$N102/30-INT(-$N102/30))*SUMIFS(80:80,$1:$1,INT(-$N102/30)+1),0)+(-$N102/30-INT(-$N102/30))*SUMIFS(80:80,$1:$1,KK$1+INT(-$N102/30)+1)+(INT(-$N102/30)+1--$N102/30)*SUMIFS(80:80,$1:$1,KK$1+INT(-$N102/30))))</f>
        <v>0</v>
      </c>
      <c r="KL102" s="40">
        <f>IF(KL$7="",0,IF(KL$1=MAX($1:$1),$R80-SUM($T102:KK102),IF(KL$1=1,SUMIFS(80:80,$1:$1,"&gt;="&amp;1,$1:$1,"&lt;="&amp;INT(-$N102/30))+(-$N102/30-INT(-$N102/30))*SUMIFS(80:80,$1:$1,INT(-$N102/30)+1),0)+(-$N102/30-INT(-$N102/30))*SUMIFS(80:80,$1:$1,KL$1+INT(-$N102/30)+1)+(INT(-$N102/30)+1--$N102/30)*SUMIFS(80:80,$1:$1,KL$1+INT(-$N102/30))))</f>
        <v>0</v>
      </c>
      <c r="KM102" s="40">
        <f>IF(KM$7="",0,IF(KM$1=MAX($1:$1),$R80-SUM($T102:KL102),IF(KM$1=1,SUMIFS(80:80,$1:$1,"&gt;="&amp;1,$1:$1,"&lt;="&amp;INT(-$N102/30))+(-$N102/30-INT(-$N102/30))*SUMIFS(80:80,$1:$1,INT(-$N102/30)+1),0)+(-$N102/30-INT(-$N102/30))*SUMIFS(80:80,$1:$1,KM$1+INT(-$N102/30)+1)+(INT(-$N102/30)+1--$N102/30)*SUMIFS(80:80,$1:$1,KM$1+INT(-$N102/30))))</f>
        <v>0</v>
      </c>
      <c r="KN102" s="40">
        <f>IF(KN$7="",0,IF(KN$1=MAX($1:$1),$R80-SUM($T102:KM102),IF(KN$1=1,SUMIFS(80:80,$1:$1,"&gt;="&amp;1,$1:$1,"&lt;="&amp;INT(-$N102/30))+(-$N102/30-INT(-$N102/30))*SUMIFS(80:80,$1:$1,INT(-$N102/30)+1),0)+(-$N102/30-INT(-$N102/30))*SUMIFS(80:80,$1:$1,KN$1+INT(-$N102/30)+1)+(INT(-$N102/30)+1--$N102/30)*SUMIFS(80:80,$1:$1,KN$1+INT(-$N102/30))))</f>
        <v>0</v>
      </c>
      <c r="KO102" s="40">
        <f>IF(KO$7="",0,IF(KO$1=MAX($1:$1),$R80-SUM($T102:KN102),IF(KO$1=1,SUMIFS(80:80,$1:$1,"&gt;="&amp;1,$1:$1,"&lt;="&amp;INT(-$N102/30))+(-$N102/30-INT(-$N102/30))*SUMIFS(80:80,$1:$1,INT(-$N102/30)+1),0)+(-$N102/30-INT(-$N102/30))*SUMIFS(80:80,$1:$1,KO$1+INT(-$N102/30)+1)+(INT(-$N102/30)+1--$N102/30)*SUMIFS(80:80,$1:$1,KO$1+INT(-$N102/30))))</f>
        <v>0</v>
      </c>
      <c r="KP102" s="40">
        <f>IF(KP$7="",0,IF(KP$1=MAX($1:$1),$R80-SUM($T102:KO102),IF(KP$1=1,SUMIFS(80:80,$1:$1,"&gt;="&amp;1,$1:$1,"&lt;="&amp;INT(-$N102/30))+(-$N102/30-INT(-$N102/30))*SUMIFS(80:80,$1:$1,INT(-$N102/30)+1),0)+(-$N102/30-INT(-$N102/30))*SUMIFS(80:80,$1:$1,KP$1+INT(-$N102/30)+1)+(INT(-$N102/30)+1--$N102/30)*SUMIFS(80:80,$1:$1,KP$1+INT(-$N102/30))))</f>
        <v>0</v>
      </c>
      <c r="KQ102" s="40">
        <f>IF(KQ$7="",0,IF(KQ$1=MAX($1:$1),$R80-SUM($T102:KP102),IF(KQ$1=1,SUMIFS(80:80,$1:$1,"&gt;="&amp;1,$1:$1,"&lt;="&amp;INT(-$N102/30))+(-$N102/30-INT(-$N102/30))*SUMIFS(80:80,$1:$1,INT(-$N102/30)+1),0)+(-$N102/30-INT(-$N102/30))*SUMIFS(80:80,$1:$1,KQ$1+INT(-$N102/30)+1)+(INT(-$N102/30)+1--$N102/30)*SUMIFS(80:80,$1:$1,KQ$1+INT(-$N102/30))))</f>
        <v>0</v>
      </c>
      <c r="KR102" s="40">
        <f>IF(KR$7="",0,IF(KR$1=MAX($1:$1),$R80-SUM($T102:KQ102),IF(KR$1=1,SUMIFS(80:80,$1:$1,"&gt;="&amp;1,$1:$1,"&lt;="&amp;INT(-$N102/30))+(-$N102/30-INT(-$N102/30))*SUMIFS(80:80,$1:$1,INT(-$N102/30)+1),0)+(-$N102/30-INT(-$N102/30))*SUMIFS(80:80,$1:$1,KR$1+INT(-$N102/30)+1)+(INT(-$N102/30)+1--$N102/30)*SUMIFS(80:80,$1:$1,KR$1+INT(-$N102/30))))</f>
        <v>0</v>
      </c>
      <c r="KS102" s="40">
        <f>IF(KS$7="",0,IF(KS$1=MAX($1:$1),$R80-SUM($T102:KR102),IF(KS$1=1,SUMIFS(80:80,$1:$1,"&gt;="&amp;1,$1:$1,"&lt;="&amp;INT(-$N102/30))+(-$N102/30-INT(-$N102/30))*SUMIFS(80:80,$1:$1,INT(-$N102/30)+1),0)+(-$N102/30-INT(-$N102/30))*SUMIFS(80:80,$1:$1,KS$1+INT(-$N102/30)+1)+(INT(-$N102/30)+1--$N102/30)*SUMIFS(80:80,$1:$1,KS$1+INT(-$N102/30))))</f>
        <v>0</v>
      </c>
      <c r="KT102" s="40">
        <f>IF(KT$7="",0,IF(KT$1=MAX($1:$1),$R80-SUM($T102:KS102),IF(KT$1=1,SUMIFS(80:80,$1:$1,"&gt;="&amp;1,$1:$1,"&lt;="&amp;INT(-$N102/30))+(-$N102/30-INT(-$N102/30))*SUMIFS(80:80,$1:$1,INT(-$N102/30)+1),0)+(-$N102/30-INT(-$N102/30))*SUMIFS(80:80,$1:$1,KT$1+INT(-$N102/30)+1)+(INT(-$N102/30)+1--$N102/30)*SUMIFS(80:80,$1:$1,KT$1+INT(-$N102/30))))</f>
        <v>0</v>
      </c>
      <c r="KU102" s="40">
        <f>IF(KU$7="",0,IF(KU$1=MAX($1:$1),$R80-SUM($T102:KT102),IF(KU$1=1,SUMIFS(80:80,$1:$1,"&gt;="&amp;1,$1:$1,"&lt;="&amp;INT(-$N102/30))+(-$N102/30-INT(-$N102/30))*SUMIFS(80:80,$1:$1,INT(-$N102/30)+1),0)+(-$N102/30-INT(-$N102/30))*SUMIFS(80:80,$1:$1,KU$1+INT(-$N102/30)+1)+(INT(-$N102/30)+1--$N102/30)*SUMIFS(80:80,$1:$1,KU$1+INT(-$N102/30))))</f>
        <v>0</v>
      </c>
      <c r="KV102" s="40">
        <f>IF(KV$7="",0,IF(KV$1=MAX($1:$1),$R80-SUM($T102:KU102),IF(KV$1=1,SUMIFS(80:80,$1:$1,"&gt;="&amp;1,$1:$1,"&lt;="&amp;INT(-$N102/30))+(-$N102/30-INT(-$N102/30))*SUMIFS(80:80,$1:$1,INT(-$N102/30)+1),0)+(-$N102/30-INT(-$N102/30))*SUMIFS(80:80,$1:$1,KV$1+INT(-$N102/30)+1)+(INT(-$N102/30)+1--$N102/30)*SUMIFS(80:80,$1:$1,KV$1+INT(-$N102/30))))</f>
        <v>0</v>
      </c>
      <c r="KW102" s="1"/>
      <c r="KX102" s="1"/>
    </row>
    <row r="103" spans="1:310" ht="4.05" customHeight="1" x14ac:dyDescent="0.25">
      <c r="A103" s="1"/>
      <c r="B103" s="79"/>
      <c r="C103" s="79"/>
      <c r="D103" s="79"/>
      <c r="E103" s="1"/>
      <c r="F103" s="1"/>
      <c r="G103" s="1"/>
      <c r="H103" s="11"/>
      <c r="I103" s="1"/>
      <c r="J103" s="1"/>
      <c r="K103" s="1"/>
      <c r="L103" s="1"/>
      <c r="M103" s="5"/>
      <c r="N103" s="1"/>
      <c r="O103" s="19"/>
      <c r="P103" s="1"/>
      <c r="Q103" s="1"/>
      <c r="R103" s="40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</row>
    <row r="104" spans="1:310" ht="4.05" customHeight="1" x14ac:dyDescent="0.25">
      <c r="A104" s="1"/>
      <c r="B104" s="79"/>
      <c r="C104" s="79"/>
      <c r="D104" s="79"/>
      <c r="E104" s="9"/>
      <c r="F104" s="1"/>
      <c r="G104" s="1"/>
      <c r="H104" s="11"/>
      <c r="I104" s="1"/>
      <c r="J104" s="1"/>
      <c r="K104" s="9"/>
      <c r="L104" s="1"/>
      <c r="M104" s="5"/>
      <c r="N104" s="9"/>
      <c r="O104" s="19"/>
      <c r="P104" s="1"/>
      <c r="Q104" s="1"/>
      <c r="R104" s="49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</row>
    <row r="105" spans="1:310" s="56" customFormat="1" ht="12" customHeight="1" x14ac:dyDescent="0.2">
      <c r="A105" s="53"/>
      <c r="B105" s="53"/>
      <c r="C105" s="53"/>
      <c r="D105" s="53"/>
      <c r="E105" s="53"/>
      <c r="F105" s="53"/>
      <c r="G105" s="53"/>
      <c r="H105" s="53"/>
      <c r="I105" s="53"/>
      <c r="J105" s="53"/>
      <c r="K105" s="53"/>
      <c r="L105" s="53"/>
      <c r="M105" s="54"/>
      <c r="N105" s="53" t="s">
        <v>9</v>
      </c>
      <c r="O105" s="54"/>
      <c r="P105" s="53"/>
      <c r="Q105" s="53"/>
      <c r="R105" s="55">
        <f>R96-SUM(R97:R103)</f>
        <v>0</v>
      </c>
      <c r="S105" s="53"/>
      <c r="T105" s="53"/>
      <c r="U105" s="53"/>
      <c r="V105" s="53"/>
      <c r="W105" s="53"/>
      <c r="X105" s="53"/>
      <c r="Y105" s="53"/>
      <c r="Z105" s="53"/>
      <c r="AA105" s="53"/>
      <c r="AB105" s="53"/>
      <c r="AC105" s="53"/>
      <c r="AD105" s="53"/>
      <c r="AE105" s="53"/>
      <c r="AF105" s="53"/>
      <c r="AG105" s="53"/>
      <c r="AH105" s="53"/>
      <c r="AI105" s="53"/>
      <c r="AJ105" s="53"/>
      <c r="AK105" s="53"/>
      <c r="AL105" s="53"/>
      <c r="AM105" s="53"/>
      <c r="AN105" s="53"/>
      <c r="AO105" s="53"/>
      <c r="AP105" s="53"/>
      <c r="AQ105" s="53"/>
      <c r="AR105" s="53"/>
      <c r="AS105" s="53"/>
      <c r="AT105" s="53"/>
      <c r="AU105" s="53"/>
      <c r="AV105" s="53"/>
      <c r="AW105" s="53"/>
      <c r="AX105" s="53"/>
      <c r="AY105" s="53"/>
      <c r="AZ105" s="53"/>
      <c r="BA105" s="53"/>
      <c r="BB105" s="53"/>
      <c r="BC105" s="53"/>
      <c r="BD105" s="53"/>
      <c r="BE105" s="53"/>
      <c r="BF105" s="53"/>
      <c r="BG105" s="53"/>
      <c r="BH105" s="53"/>
      <c r="BI105" s="53"/>
      <c r="BJ105" s="53"/>
      <c r="BK105" s="53"/>
      <c r="BL105" s="53"/>
      <c r="BM105" s="53"/>
      <c r="BN105" s="53"/>
      <c r="BO105" s="53"/>
      <c r="BP105" s="53"/>
      <c r="BQ105" s="53"/>
      <c r="BR105" s="53"/>
      <c r="BS105" s="53"/>
      <c r="BT105" s="53"/>
      <c r="BU105" s="53"/>
      <c r="BV105" s="53"/>
      <c r="BW105" s="53"/>
      <c r="BX105" s="53"/>
      <c r="BY105" s="53"/>
      <c r="BZ105" s="53"/>
      <c r="CA105" s="53"/>
      <c r="CB105" s="53"/>
      <c r="CC105" s="53"/>
      <c r="CD105" s="53"/>
      <c r="CE105" s="53"/>
      <c r="CF105" s="53"/>
      <c r="CG105" s="53"/>
      <c r="CH105" s="53"/>
      <c r="CI105" s="53"/>
      <c r="CJ105" s="53"/>
      <c r="CK105" s="53"/>
      <c r="CL105" s="53"/>
      <c r="CM105" s="53"/>
      <c r="CN105" s="53"/>
      <c r="CO105" s="53"/>
      <c r="CP105" s="53"/>
      <c r="CQ105" s="53"/>
      <c r="CR105" s="53"/>
      <c r="CS105" s="53"/>
      <c r="CT105" s="53"/>
      <c r="CU105" s="53"/>
      <c r="CV105" s="53"/>
      <c r="CW105" s="53"/>
      <c r="CX105" s="53"/>
      <c r="CY105" s="53"/>
      <c r="CZ105" s="53"/>
      <c r="DA105" s="53"/>
      <c r="DB105" s="53"/>
      <c r="DC105" s="53"/>
      <c r="DD105" s="53"/>
      <c r="DE105" s="53"/>
      <c r="DF105" s="53"/>
      <c r="DG105" s="53"/>
      <c r="DH105" s="53"/>
      <c r="DI105" s="53"/>
      <c r="DJ105" s="53"/>
      <c r="DK105" s="53"/>
      <c r="DL105" s="53"/>
      <c r="DM105" s="53"/>
      <c r="DN105" s="53"/>
      <c r="DO105" s="53"/>
      <c r="DP105" s="53"/>
      <c r="DQ105" s="53"/>
      <c r="DR105" s="53"/>
      <c r="DS105" s="53"/>
      <c r="DT105" s="53"/>
      <c r="DU105" s="53"/>
      <c r="DV105" s="53"/>
      <c r="DW105" s="53"/>
      <c r="DX105" s="53"/>
      <c r="DY105" s="53"/>
      <c r="DZ105" s="53"/>
      <c r="EA105" s="53"/>
      <c r="EB105" s="53"/>
      <c r="EC105" s="53"/>
      <c r="ED105" s="53"/>
      <c r="EE105" s="53"/>
      <c r="EF105" s="53"/>
      <c r="EG105" s="53"/>
      <c r="EH105" s="53"/>
      <c r="EI105" s="53"/>
      <c r="EJ105" s="53"/>
      <c r="EK105" s="53"/>
      <c r="EL105" s="53"/>
      <c r="EM105" s="53"/>
      <c r="EN105" s="53"/>
      <c r="EO105" s="53"/>
      <c r="EP105" s="53"/>
      <c r="EQ105" s="53"/>
      <c r="ER105" s="53"/>
      <c r="ES105" s="53"/>
      <c r="ET105" s="53"/>
      <c r="EU105" s="53"/>
      <c r="EV105" s="53"/>
      <c r="EW105" s="53"/>
      <c r="EX105" s="53"/>
      <c r="EY105" s="53"/>
      <c r="EZ105" s="53"/>
      <c r="FA105" s="53"/>
      <c r="FB105" s="53"/>
      <c r="FC105" s="53"/>
      <c r="FD105" s="53"/>
      <c r="FE105" s="53"/>
      <c r="FF105" s="53"/>
      <c r="FG105" s="53"/>
      <c r="FH105" s="53"/>
      <c r="FI105" s="53"/>
      <c r="FJ105" s="53"/>
      <c r="FK105" s="53"/>
      <c r="FL105" s="53"/>
      <c r="FM105" s="53"/>
      <c r="FN105" s="53"/>
      <c r="FO105" s="53"/>
      <c r="FP105" s="53"/>
      <c r="FQ105" s="53"/>
      <c r="FR105" s="53"/>
      <c r="FS105" s="53"/>
      <c r="FT105" s="53"/>
      <c r="FU105" s="53"/>
      <c r="FV105" s="53"/>
      <c r="FW105" s="53"/>
      <c r="FX105" s="53"/>
      <c r="FY105" s="53"/>
      <c r="FZ105" s="53"/>
      <c r="GA105" s="53"/>
      <c r="GB105" s="53"/>
      <c r="GC105" s="53"/>
      <c r="GD105" s="53"/>
      <c r="GE105" s="53"/>
      <c r="GF105" s="53"/>
      <c r="GG105" s="53"/>
      <c r="GH105" s="53"/>
      <c r="GI105" s="53"/>
      <c r="GJ105" s="53"/>
      <c r="GK105" s="53"/>
      <c r="GL105" s="53"/>
      <c r="GM105" s="53"/>
      <c r="GN105" s="53"/>
      <c r="GO105" s="53"/>
      <c r="GP105" s="53"/>
      <c r="GQ105" s="53"/>
      <c r="GR105" s="53"/>
      <c r="GS105" s="53"/>
      <c r="GT105" s="53"/>
      <c r="GU105" s="53"/>
      <c r="GV105" s="53"/>
      <c r="GW105" s="53"/>
      <c r="GX105" s="53"/>
      <c r="GY105" s="53"/>
      <c r="GZ105" s="53"/>
      <c r="HA105" s="53"/>
      <c r="HB105" s="53"/>
      <c r="HC105" s="53"/>
      <c r="HD105" s="53"/>
      <c r="HE105" s="53"/>
      <c r="HF105" s="53"/>
      <c r="HG105" s="53"/>
      <c r="HH105" s="53"/>
      <c r="HI105" s="53"/>
      <c r="HJ105" s="53"/>
      <c r="HK105" s="53"/>
      <c r="HL105" s="53"/>
      <c r="HM105" s="53"/>
      <c r="HN105" s="53"/>
      <c r="HO105" s="53"/>
      <c r="HP105" s="53"/>
      <c r="HQ105" s="53"/>
      <c r="HR105" s="53"/>
      <c r="HS105" s="53"/>
      <c r="HT105" s="53"/>
      <c r="HU105" s="53"/>
      <c r="HV105" s="53"/>
      <c r="HW105" s="53"/>
      <c r="HX105" s="53"/>
      <c r="HY105" s="53"/>
      <c r="HZ105" s="53"/>
      <c r="IA105" s="53"/>
      <c r="IB105" s="53"/>
      <c r="IC105" s="53"/>
      <c r="ID105" s="53"/>
      <c r="IE105" s="53"/>
      <c r="IF105" s="53"/>
      <c r="IG105" s="53"/>
      <c r="IH105" s="53"/>
      <c r="II105" s="53"/>
      <c r="IJ105" s="53"/>
      <c r="IK105" s="53"/>
      <c r="IL105" s="53"/>
      <c r="IM105" s="53"/>
      <c r="IN105" s="53"/>
      <c r="IO105" s="53"/>
      <c r="IP105" s="53"/>
      <c r="IQ105" s="53"/>
      <c r="IR105" s="53"/>
      <c r="IS105" s="53"/>
      <c r="IT105" s="53"/>
      <c r="IU105" s="53"/>
      <c r="IV105" s="53"/>
      <c r="IW105" s="53"/>
      <c r="IX105" s="53"/>
      <c r="IY105" s="53"/>
      <c r="IZ105" s="53"/>
      <c r="JA105" s="53"/>
      <c r="JB105" s="53"/>
      <c r="JC105" s="53"/>
      <c r="JD105" s="53"/>
      <c r="JE105" s="53"/>
      <c r="JF105" s="53"/>
      <c r="JG105" s="53"/>
      <c r="JH105" s="53"/>
      <c r="JI105" s="53"/>
      <c r="JJ105" s="53"/>
      <c r="JK105" s="53"/>
      <c r="JL105" s="53"/>
      <c r="JM105" s="53"/>
      <c r="JN105" s="53"/>
      <c r="JO105" s="53"/>
      <c r="JP105" s="53"/>
      <c r="JQ105" s="53"/>
      <c r="JR105" s="53"/>
      <c r="JS105" s="53"/>
      <c r="JT105" s="53"/>
      <c r="JU105" s="53"/>
      <c r="JV105" s="53"/>
      <c r="JW105" s="53"/>
      <c r="JX105" s="53"/>
      <c r="JY105" s="53"/>
      <c r="JZ105" s="53"/>
      <c r="KA105" s="53"/>
      <c r="KB105" s="53"/>
      <c r="KC105" s="53"/>
      <c r="KD105" s="53"/>
      <c r="KE105" s="53"/>
      <c r="KF105" s="53"/>
      <c r="KG105" s="53"/>
      <c r="KH105" s="53"/>
      <c r="KI105" s="53"/>
      <c r="KJ105" s="53"/>
      <c r="KK105" s="53"/>
      <c r="KL105" s="53"/>
      <c r="KM105" s="53"/>
      <c r="KN105" s="53"/>
      <c r="KO105" s="53"/>
      <c r="KP105" s="53"/>
      <c r="KQ105" s="53"/>
      <c r="KR105" s="53"/>
      <c r="KS105" s="53"/>
      <c r="KT105" s="53"/>
      <c r="KU105" s="53"/>
      <c r="KV105" s="53"/>
      <c r="KW105" s="53"/>
      <c r="KX105" s="53"/>
    </row>
    <row r="106" spans="1:310" ht="4.95" customHeight="1" x14ac:dyDescent="0.25">
      <c r="A106" s="1"/>
      <c r="B106" s="79"/>
      <c r="C106" s="79"/>
      <c r="D106" s="79"/>
      <c r="E106" s="1"/>
      <c r="F106" s="1"/>
      <c r="G106" s="1"/>
      <c r="H106" s="11"/>
      <c r="I106" s="1"/>
      <c r="J106" s="1"/>
      <c r="K106" s="1"/>
      <c r="L106" s="1"/>
      <c r="M106" s="5"/>
      <c r="N106" s="1"/>
      <c r="O106" s="19"/>
      <c r="P106" s="1"/>
      <c r="Q106" s="1"/>
      <c r="R106" s="40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</row>
    <row r="107" spans="1:310" s="4" customFormat="1" x14ac:dyDescent="0.25">
      <c r="A107" s="3"/>
      <c r="B107" s="80"/>
      <c r="C107" s="80"/>
      <c r="D107" s="80"/>
      <c r="E107" s="42" t="str">
        <f>kpi!$E$24</f>
        <v>количество заключенных договоров обслуживания</v>
      </c>
      <c r="F107" s="3"/>
      <c r="G107" s="3"/>
      <c r="H107" s="39" t="str">
        <f>IF(OR($E107="",$E107=0),"",INDEX(kpi!$I:$I,SUMIFS(kpi!$A:$A,kpi!$E:$E,$E107)))</f>
        <v>клиенты</v>
      </c>
      <c r="I107" s="3"/>
      <c r="J107" s="3"/>
      <c r="K107" s="42" t="s">
        <v>7</v>
      </c>
      <c r="L107" s="3"/>
      <c r="M107" s="5"/>
      <c r="N107" s="44"/>
      <c r="O107" s="19"/>
      <c r="P107" s="3"/>
      <c r="Q107" s="3"/>
      <c r="R107" s="44">
        <f t="shared" ref="R107:R109" si="924">SUMIFS($T107:$KW107,$T$1:$KW$1,"&gt;="&amp;1,$T$1:$KW$1,"&lt;="&amp;MAX($1:$1))</f>
        <v>350</v>
      </c>
      <c r="S107" s="3"/>
      <c r="T107" s="3"/>
      <c r="U107" s="41">
        <f>IF(U$7="",0,U11)</f>
        <v>13.461538461538462</v>
      </c>
      <c r="V107" s="41">
        <f t="shared" ref="V107:CG107" si="925">IF(V$7="",0,V11)</f>
        <v>15.705128205128204</v>
      </c>
      <c r="W107" s="41">
        <f t="shared" si="925"/>
        <v>17.948717948717949</v>
      </c>
      <c r="X107" s="41">
        <f t="shared" si="925"/>
        <v>20.192307692307693</v>
      </c>
      <c r="Y107" s="41">
        <f t="shared" si="925"/>
        <v>22.435897435897438</v>
      </c>
      <c r="Z107" s="41">
        <f t="shared" si="925"/>
        <v>24.679487179487182</v>
      </c>
      <c r="AA107" s="41">
        <f t="shared" si="925"/>
        <v>26.923076923076923</v>
      </c>
      <c r="AB107" s="41">
        <f t="shared" si="925"/>
        <v>29.166666666666664</v>
      </c>
      <c r="AC107" s="41">
        <f t="shared" si="925"/>
        <v>31.410256410256409</v>
      </c>
      <c r="AD107" s="41">
        <f t="shared" si="925"/>
        <v>33.653846153846153</v>
      </c>
      <c r="AE107" s="41">
        <f t="shared" si="925"/>
        <v>35.897435897435898</v>
      </c>
      <c r="AF107" s="41">
        <f t="shared" si="925"/>
        <v>38.141025641025642</v>
      </c>
      <c r="AG107" s="41">
        <f t="shared" si="925"/>
        <v>40.384615384615387</v>
      </c>
      <c r="AH107" s="41">
        <f t="shared" si="925"/>
        <v>0</v>
      </c>
      <c r="AI107" s="41">
        <f t="shared" si="925"/>
        <v>0</v>
      </c>
      <c r="AJ107" s="41">
        <f t="shared" si="925"/>
        <v>0</v>
      </c>
      <c r="AK107" s="41">
        <f t="shared" si="925"/>
        <v>0</v>
      </c>
      <c r="AL107" s="41">
        <f t="shared" si="925"/>
        <v>0</v>
      </c>
      <c r="AM107" s="41">
        <f t="shared" si="925"/>
        <v>0</v>
      </c>
      <c r="AN107" s="41">
        <f t="shared" si="925"/>
        <v>0</v>
      </c>
      <c r="AO107" s="41">
        <f t="shared" si="925"/>
        <v>0</v>
      </c>
      <c r="AP107" s="41">
        <f t="shared" si="925"/>
        <v>0</v>
      </c>
      <c r="AQ107" s="41">
        <f t="shared" si="925"/>
        <v>0</v>
      </c>
      <c r="AR107" s="41">
        <f t="shared" si="925"/>
        <v>0</v>
      </c>
      <c r="AS107" s="41">
        <f t="shared" si="925"/>
        <v>0</v>
      </c>
      <c r="AT107" s="41">
        <f t="shared" si="925"/>
        <v>0</v>
      </c>
      <c r="AU107" s="41">
        <f t="shared" si="925"/>
        <v>0</v>
      </c>
      <c r="AV107" s="41">
        <f t="shared" si="925"/>
        <v>0</v>
      </c>
      <c r="AW107" s="41">
        <f t="shared" si="925"/>
        <v>0</v>
      </c>
      <c r="AX107" s="41">
        <f t="shared" si="925"/>
        <v>0</v>
      </c>
      <c r="AY107" s="41">
        <f t="shared" si="925"/>
        <v>0</v>
      </c>
      <c r="AZ107" s="41">
        <f t="shared" si="925"/>
        <v>0</v>
      </c>
      <c r="BA107" s="41">
        <f t="shared" si="925"/>
        <v>0</v>
      </c>
      <c r="BB107" s="41">
        <f t="shared" si="925"/>
        <v>0</v>
      </c>
      <c r="BC107" s="41">
        <f t="shared" si="925"/>
        <v>0</v>
      </c>
      <c r="BD107" s="41">
        <f t="shared" si="925"/>
        <v>0</v>
      </c>
      <c r="BE107" s="41">
        <f t="shared" si="925"/>
        <v>0</v>
      </c>
      <c r="BF107" s="41">
        <f t="shared" si="925"/>
        <v>0</v>
      </c>
      <c r="BG107" s="41">
        <f t="shared" si="925"/>
        <v>0</v>
      </c>
      <c r="BH107" s="41">
        <f t="shared" si="925"/>
        <v>0</v>
      </c>
      <c r="BI107" s="41">
        <f t="shared" si="925"/>
        <v>0</v>
      </c>
      <c r="BJ107" s="41">
        <f t="shared" si="925"/>
        <v>0</v>
      </c>
      <c r="BK107" s="41">
        <f t="shared" si="925"/>
        <v>0</v>
      </c>
      <c r="BL107" s="41">
        <f t="shared" si="925"/>
        <v>0</v>
      </c>
      <c r="BM107" s="41">
        <f t="shared" si="925"/>
        <v>0</v>
      </c>
      <c r="BN107" s="41">
        <f t="shared" si="925"/>
        <v>0</v>
      </c>
      <c r="BO107" s="41">
        <f t="shared" si="925"/>
        <v>0</v>
      </c>
      <c r="BP107" s="41">
        <f t="shared" si="925"/>
        <v>0</v>
      </c>
      <c r="BQ107" s="41">
        <f t="shared" si="925"/>
        <v>0</v>
      </c>
      <c r="BR107" s="41">
        <f t="shared" si="925"/>
        <v>0</v>
      </c>
      <c r="BS107" s="41">
        <f t="shared" si="925"/>
        <v>0</v>
      </c>
      <c r="BT107" s="41">
        <f t="shared" si="925"/>
        <v>0</v>
      </c>
      <c r="BU107" s="41">
        <f t="shared" si="925"/>
        <v>0</v>
      </c>
      <c r="BV107" s="41">
        <f t="shared" si="925"/>
        <v>0</v>
      </c>
      <c r="BW107" s="41">
        <f t="shared" si="925"/>
        <v>0</v>
      </c>
      <c r="BX107" s="41">
        <f t="shared" si="925"/>
        <v>0</v>
      </c>
      <c r="BY107" s="41">
        <f t="shared" si="925"/>
        <v>0</v>
      </c>
      <c r="BZ107" s="41">
        <f t="shared" si="925"/>
        <v>0</v>
      </c>
      <c r="CA107" s="41">
        <f t="shared" si="925"/>
        <v>0</v>
      </c>
      <c r="CB107" s="41">
        <f t="shared" si="925"/>
        <v>0</v>
      </c>
      <c r="CC107" s="41">
        <f t="shared" si="925"/>
        <v>0</v>
      </c>
      <c r="CD107" s="41">
        <f t="shared" si="925"/>
        <v>0</v>
      </c>
      <c r="CE107" s="41">
        <f t="shared" si="925"/>
        <v>0</v>
      </c>
      <c r="CF107" s="41">
        <f t="shared" si="925"/>
        <v>0</v>
      </c>
      <c r="CG107" s="41">
        <f t="shared" si="925"/>
        <v>0</v>
      </c>
      <c r="CH107" s="41">
        <f t="shared" ref="CH107:ES107" si="926">IF(CH$7="",0,CH11)</f>
        <v>0</v>
      </c>
      <c r="CI107" s="41">
        <f t="shared" si="926"/>
        <v>0</v>
      </c>
      <c r="CJ107" s="41">
        <f t="shared" si="926"/>
        <v>0</v>
      </c>
      <c r="CK107" s="41">
        <f t="shared" si="926"/>
        <v>0</v>
      </c>
      <c r="CL107" s="41">
        <f t="shared" si="926"/>
        <v>0</v>
      </c>
      <c r="CM107" s="41">
        <f t="shared" si="926"/>
        <v>0</v>
      </c>
      <c r="CN107" s="41">
        <f t="shared" si="926"/>
        <v>0</v>
      </c>
      <c r="CO107" s="41">
        <f t="shared" si="926"/>
        <v>0</v>
      </c>
      <c r="CP107" s="41">
        <f t="shared" si="926"/>
        <v>0</v>
      </c>
      <c r="CQ107" s="41">
        <f t="shared" si="926"/>
        <v>0</v>
      </c>
      <c r="CR107" s="41">
        <f t="shared" si="926"/>
        <v>0</v>
      </c>
      <c r="CS107" s="41">
        <f t="shared" si="926"/>
        <v>0</v>
      </c>
      <c r="CT107" s="41">
        <f t="shared" si="926"/>
        <v>0</v>
      </c>
      <c r="CU107" s="41">
        <f t="shared" si="926"/>
        <v>0</v>
      </c>
      <c r="CV107" s="41">
        <f t="shared" si="926"/>
        <v>0</v>
      </c>
      <c r="CW107" s="41">
        <f t="shared" si="926"/>
        <v>0</v>
      </c>
      <c r="CX107" s="41">
        <f t="shared" si="926"/>
        <v>0</v>
      </c>
      <c r="CY107" s="41">
        <f t="shared" si="926"/>
        <v>0</v>
      </c>
      <c r="CZ107" s="41">
        <f t="shared" si="926"/>
        <v>0</v>
      </c>
      <c r="DA107" s="41">
        <f t="shared" si="926"/>
        <v>0</v>
      </c>
      <c r="DB107" s="41">
        <f t="shared" si="926"/>
        <v>0</v>
      </c>
      <c r="DC107" s="41">
        <f t="shared" si="926"/>
        <v>0</v>
      </c>
      <c r="DD107" s="41">
        <f t="shared" si="926"/>
        <v>0</v>
      </c>
      <c r="DE107" s="41">
        <f t="shared" si="926"/>
        <v>0</v>
      </c>
      <c r="DF107" s="41">
        <f t="shared" si="926"/>
        <v>0</v>
      </c>
      <c r="DG107" s="41">
        <f t="shared" si="926"/>
        <v>0</v>
      </c>
      <c r="DH107" s="41">
        <f t="shared" si="926"/>
        <v>0</v>
      </c>
      <c r="DI107" s="41">
        <f t="shared" si="926"/>
        <v>0</v>
      </c>
      <c r="DJ107" s="41">
        <f t="shared" si="926"/>
        <v>0</v>
      </c>
      <c r="DK107" s="41">
        <f t="shared" si="926"/>
        <v>0</v>
      </c>
      <c r="DL107" s="41">
        <f t="shared" si="926"/>
        <v>0</v>
      </c>
      <c r="DM107" s="41">
        <f t="shared" si="926"/>
        <v>0</v>
      </c>
      <c r="DN107" s="41">
        <f t="shared" si="926"/>
        <v>0</v>
      </c>
      <c r="DO107" s="41">
        <f t="shared" si="926"/>
        <v>0</v>
      </c>
      <c r="DP107" s="41">
        <f t="shared" si="926"/>
        <v>0</v>
      </c>
      <c r="DQ107" s="41">
        <f t="shared" si="926"/>
        <v>0</v>
      </c>
      <c r="DR107" s="41">
        <f t="shared" si="926"/>
        <v>0</v>
      </c>
      <c r="DS107" s="41">
        <f t="shared" si="926"/>
        <v>0</v>
      </c>
      <c r="DT107" s="41">
        <f t="shared" si="926"/>
        <v>0</v>
      </c>
      <c r="DU107" s="41">
        <f t="shared" si="926"/>
        <v>0</v>
      </c>
      <c r="DV107" s="41">
        <f t="shared" si="926"/>
        <v>0</v>
      </c>
      <c r="DW107" s="41">
        <f t="shared" si="926"/>
        <v>0</v>
      </c>
      <c r="DX107" s="41">
        <f t="shared" si="926"/>
        <v>0</v>
      </c>
      <c r="DY107" s="41">
        <f t="shared" si="926"/>
        <v>0</v>
      </c>
      <c r="DZ107" s="41">
        <f t="shared" si="926"/>
        <v>0</v>
      </c>
      <c r="EA107" s="41">
        <f t="shared" si="926"/>
        <v>0</v>
      </c>
      <c r="EB107" s="41">
        <f t="shared" si="926"/>
        <v>0</v>
      </c>
      <c r="EC107" s="41">
        <f t="shared" si="926"/>
        <v>0</v>
      </c>
      <c r="ED107" s="41">
        <f t="shared" si="926"/>
        <v>0</v>
      </c>
      <c r="EE107" s="41">
        <f t="shared" si="926"/>
        <v>0</v>
      </c>
      <c r="EF107" s="41">
        <f t="shared" si="926"/>
        <v>0</v>
      </c>
      <c r="EG107" s="41">
        <f t="shared" si="926"/>
        <v>0</v>
      </c>
      <c r="EH107" s="41">
        <f t="shared" si="926"/>
        <v>0</v>
      </c>
      <c r="EI107" s="41">
        <f t="shared" si="926"/>
        <v>0</v>
      </c>
      <c r="EJ107" s="41">
        <f t="shared" si="926"/>
        <v>0</v>
      </c>
      <c r="EK107" s="41">
        <f t="shared" si="926"/>
        <v>0</v>
      </c>
      <c r="EL107" s="41">
        <f t="shared" si="926"/>
        <v>0</v>
      </c>
      <c r="EM107" s="41">
        <f t="shared" si="926"/>
        <v>0</v>
      </c>
      <c r="EN107" s="41">
        <f t="shared" si="926"/>
        <v>0</v>
      </c>
      <c r="EO107" s="41">
        <f t="shared" si="926"/>
        <v>0</v>
      </c>
      <c r="EP107" s="41">
        <f t="shared" si="926"/>
        <v>0</v>
      </c>
      <c r="EQ107" s="41">
        <f t="shared" si="926"/>
        <v>0</v>
      </c>
      <c r="ER107" s="41">
        <f t="shared" si="926"/>
        <v>0</v>
      </c>
      <c r="ES107" s="41">
        <f t="shared" si="926"/>
        <v>0</v>
      </c>
      <c r="ET107" s="41">
        <f t="shared" ref="ET107:HE107" si="927">IF(ET$7="",0,ET11)</f>
        <v>0</v>
      </c>
      <c r="EU107" s="41">
        <f t="shared" si="927"/>
        <v>0</v>
      </c>
      <c r="EV107" s="41">
        <f t="shared" si="927"/>
        <v>0</v>
      </c>
      <c r="EW107" s="41">
        <f t="shared" si="927"/>
        <v>0</v>
      </c>
      <c r="EX107" s="41">
        <f t="shared" si="927"/>
        <v>0</v>
      </c>
      <c r="EY107" s="41">
        <f t="shared" si="927"/>
        <v>0</v>
      </c>
      <c r="EZ107" s="41">
        <f t="shared" si="927"/>
        <v>0</v>
      </c>
      <c r="FA107" s="41">
        <f t="shared" si="927"/>
        <v>0</v>
      </c>
      <c r="FB107" s="41">
        <f t="shared" si="927"/>
        <v>0</v>
      </c>
      <c r="FC107" s="41">
        <f t="shared" si="927"/>
        <v>0</v>
      </c>
      <c r="FD107" s="41">
        <f t="shared" si="927"/>
        <v>0</v>
      </c>
      <c r="FE107" s="41">
        <f t="shared" si="927"/>
        <v>0</v>
      </c>
      <c r="FF107" s="41">
        <f t="shared" si="927"/>
        <v>0</v>
      </c>
      <c r="FG107" s="41">
        <f t="shared" si="927"/>
        <v>0</v>
      </c>
      <c r="FH107" s="41">
        <f t="shared" si="927"/>
        <v>0</v>
      </c>
      <c r="FI107" s="41">
        <f t="shared" si="927"/>
        <v>0</v>
      </c>
      <c r="FJ107" s="41">
        <f t="shared" si="927"/>
        <v>0</v>
      </c>
      <c r="FK107" s="41">
        <f t="shared" si="927"/>
        <v>0</v>
      </c>
      <c r="FL107" s="41">
        <f t="shared" si="927"/>
        <v>0</v>
      </c>
      <c r="FM107" s="41">
        <f t="shared" si="927"/>
        <v>0</v>
      </c>
      <c r="FN107" s="41">
        <f t="shared" si="927"/>
        <v>0</v>
      </c>
      <c r="FO107" s="41">
        <f t="shared" si="927"/>
        <v>0</v>
      </c>
      <c r="FP107" s="41">
        <f t="shared" si="927"/>
        <v>0</v>
      </c>
      <c r="FQ107" s="41">
        <f t="shared" si="927"/>
        <v>0</v>
      </c>
      <c r="FR107" s="41">
        <f t="shared" si="927"/>
        <v>0</v>
      </c>
      <c r="FS107" s="41">
        <f t="shared" si="927"/>
        <v>0</v>
      </c>
      <c r="FT107" s="41">
        <f t="shared" si="927"/>
        <v>0</v>
      </c>
      <c r="FU107" s="41">
        <f t="shared" si="927"/>
        <v>0</v>
      </c>
      <c r="FV107" s="41">
        <f t="shared" si="927"/>
        <v>0</v>
      </c>
      <c r="FW107" s="41">
        <f t="shared" si="927"/>
        <v>0</v>
      </c>
      <c r="FX107" s="41">
        <f t="shared" si="927"/>
        <v>0</v>
      </c>
      <c r="FY107" s="41">
        <f t="shared" si="927"/>
        <v>0</v>
      </c>
      <c r="FZ107" s="41">
        <f t="shared" si="927"/>
        <v>0</v>
      </c>
      <c r="GA107" s="41">
        <f t="shared" si="927"/>
        <v>0</v>
      </c>
      <c r="GB107" s="41">
        <f t="shared" si="927"/>
        <v>0</v>
      </c>
      <c r="GC107" s="41">
        <f t="shared" si="927"/>
        <v>0</v>
      </c>
      <c r="GD107" s="41">
        <f t="shared" si="927"/>
        <v>0</v>
      </c>
      <c r="GE107" s="41">
        <f t="shared" si="927"/>
        <v>0</v>
      </c>
      <c r="GF107" s="41">
        <f t="shared" si="927"/>
        <v>0</v>
      </c>
      <c r="GG107" s="41">
        <f t="shared" si="927"/>
        <v>0</v>
      </c>
      <c r="GH107" s="41">
        <f t="shared" si="927"/>
        <v>0</v>
      </c>
      <c r="GI107" s="41">
        <f t="shared" si="927"/>
        <v>0</v>
      </c>
      <c r="GJ107" s="41">
        <f t="shared" si="927"/>
        <v>0</v>
      </c>
      <c r="GK107" s="41">
        <f t="shared" si="927"/>
        <v>0</v>
      </c>
      <c r="GL107" s="41">
        <f t="shared" si="927"/>
        <v>0</v>
      </c>
      <c r="GM107" s="41">
        <f t="shared" si="927"/>
        <v>0</v>
      </c>
      <c r="GN107" s="41">
        <f t="shared" si="927"/>
        <v>0</v>
      </c>
      <c r="GO107" s="41">
        <f t="shared" si="927"/>
        <v>0</v>
      </c>
      <c r="GP107" s="41">
        <f t="shared" si="927"/>
        <v>0</v>
      </c>
      <c r="GQ107" s="41">
        <f t="shared" si="927"/>
        <v>0</v>
      </c>
      <c r="GR107" s="41">
        <f t="shared" si="927"/>
        <v>0</v>
      </c>
      <c r="GS107" s="41">
        <f t="shared" si="927"/>
        <v>0</v>
      </c>
      <c r="GT107" s="41">
        <f t="shared" si="927"/>
        <v>0</v>
      </c>
      <c r="GU107" s="41">
        <f t="shared" si="927"/>
        <v>0</v>
      </c>
      <c r="GV107" s="41">
        <f t="shared" si="927"/>
        <v>0</v>
      </c>
      <c r="GW107" s="41">
        <f t="shared" si="927"/>
        <v>0</v>
      </c>
      <c r="GX107" s="41">
        <f t="shared" si="927"/>
        <v>0</v>
      </c>
      <c r="GY107" s="41">
        <f t="shared" si="927"/>
        <v>0</v>
      </c>
      <c r="GZ107" s="41">
        <f t="shared" si="927"/>
        <v>0</v>
      </c>
      <c r="HA107" s="41">
        <f t="shared" si="927"/>
        <v>0</v>
      </c>
      <c r="HB107" s="41">
        <f t="shared" si="927"/>
        <v>0</v>
      </c>
      <c r="HC107" s="41">
        <f t="shared" si="927"/>
        <v>0</v>
      </c>
      <c r="HD107" s="41">
        <f t="shared" si="927"/>
        <v>0</v>
      </c>
      <c r="HE107" s="41">
        <f t="shared" si="927"/>
        <v>0</v>
      </c>
      <c r="HF107" s="41">
        <f t="shared" ref="HF107:JQ107" si="928">IF(HF$7="",0,HF11)</f>
        <v>0</v>
      </c>
      <c r="HG107" s="41">
        <f t="shared" si="928"/>
        <v>0</v>
      </c>
      <c r="HH107" s="41">
        <f t="shared" si="928"/>
        <v>0</v>
      </c>
      <c r="HI107" s="41">
        <f t="shared" si="928"/>
        <v>0</v>
      </c>
      <c r="HJ107" s="41">
        <f t="shared" si="928"/>
        <v>0</v>
      </c>
      <c r="HK107" s="41">
        <f t="shared" si="928"/>
        <v>0</v>
      </c>
      <c r="HL107" s="41">
        <f t="shared" si="928"/>
        <v>0</v>
      </c>
      <c r="HM107" s="41">
        <f t="shared" si="928"/>
        <v>0</v>
      </c>
      <c r="HN107" s="41">
        <f t="shared" si="928"/>
        <v>0</v>
      </c>
      <c r="HO107" s="41">
        <f t="shared" si="928"/>
        <v>0</v>
      </c>
      <c r="HP107" s="41">
        <f t="shared" si="928"/>
        <v>0</v>
      </c>
      <c r="HQ107" s="41">
        <f t="shared" si="928"/>
        <v>0</v>
      </c>
      <c r="HR107" s="41">
        <f t="shared" si="928"/>
        <v>0</v>
      </c>
      <c r="HS107" s="41">
        <f t="shared" si="928"/>
        <v>0</v>
      </c>
      <c r="HT107" s="41">
        <f t="shared" si="928"/>
        <v>0</v>
      </c>
      <c r="HU107" s="41">
        <f t="shared" si="928"/>
        <v>0</v>
      </c>
      <c r="HV107" s="41">
        <f t="shared" si="928"/>
        <v>0</v>
      </c>
      <c r="HW107" s="41">
        <f t="shared" si="928"/>
        <v>0</v>
      </c>
      <c r="HX107" s="41">
        <f t="shared" si="928"/>
        <v>0</v>
      </c>
      <c r="HY107" s="41">
        <f t="shared" si="928"/>
        <v>0</v>
      </c>
      <c r="HZ107" s="41">
        <f t="shared" si="928"/>
        <v>0</v>
      </c>
      <c r="IA107" s="41">
        <f t="shared" si="928"/>
        <v>0</v>
      </c>
      <c r="IB107" s="41">
        <f t="shared" si="928"/>
        <v>0</v>
      </c>
      <c r="IC107" s="41">
        <f t="shared" si="928"/>
        <v>0</v>
      </c>
      <c r="ID107" s="41">
        <f t="shared" si="928"/>
        <v>0</v>
      </c>
      <c r="IE107" s="41">
        <f t="shared" si="928"/>
        <v>0</v>
      </c>
      <c r="IF107" s="41">
        <f t="shared" si="928"/>
        <v>0</v>
      </c>
      <c r="IG107" s="41">
        <f t="shared" si="928"/>
        <v>0</v>
      </c>
      <c r="IH107" s="41">
        <f t="shared" si="928"/>
        <v>0</v>
      </c>
      <c r="II107" s="41">
        <f t="shared" si="928"/>
        <v>0</v>
      </c>
      <c r="IJ107" s="41">
        <f t="shared" si="928"/>
        <v>0</v>
      </c>
      <c r="IK107" s="41">
        <f t="shared" si="928"/>
        <v>0</v>
      </c>
      <c r="IL107" s="41">
        <f t="shared" si="928"/>
        <v>0</v>
      </c>
      <c r="IM107" s="41">
        <f t="shared" si="928"/>
        <v>0</v>
      </c>
      <c r="IN107" s="41">
        <f t="shared" si="928"/>
        <v>0</v>
      </c>
      <c r="IO107" s="41">
        <f t="shared" si="928"/>
        <v>0</v>
      </c>
      <c r="IP107" s="41">
        <f t="shared" si="928"/>
        <v>0</v>
      </c>
      <c r="IQ107" s="41">
        <f t="shared" si="928"/>
        <v>0</v>
      </c>
      <c r="IR107" s="41">
        <f t="shared" si="928"/>
        <v>0</v>
      </c>
      <c r="IS107" s="41">
        <f t="shared" si="928"/>
        <v>0</v>
      </c>
      <c r="IT107" s="41">
        <f t="shared" si="928"/>
        <v>0</v>
      </c>
      <c r="IU107" s="41">
        <f t="shared" si="928"/>
        <v>0</v>
      </c>
      <c r="IV107" s="41">
        <f t="shared" si="928"/>
        <v>0</v>
      </c>
      <c r="IW107" s="41">
        <f t="shared" si="928"/>
        <v>0</v>
      </c>
      <c r="IX107" s="41">
        <f t="shared" si="928"/>
        <v>0</v>
      </c>
      <c r="IY107" s="41">
        <f t="shared" si="928"/>
        <v>0</v>
      </c>
      <c r="IZ107" s="41">
        <f t="shared" si="928"/>
        <v>0</v>
      </c>
      <c r="JA107" s="41">
        <f t="shared" si="928"/>
        <v>0</v>
      </c>
      <c r="JB107" s="41">
        <f t="shared" si="928"/>
        <v>0</v>
      </c>
      <c r="JC107" s="41">
        <f t="shared" si="928"/>
        <v>0</v>
      </c>
      <c r="JD107" s="41">
        <f t="shared" si="928"/>
        <v>0</v>
      </c>
      <c r="JE107" s="41">
        <f t="shared" si="928"/>
        <v>0</v>
      </c>
      <c r="JF107" s="41">
        <f t="shared" si="928"/>
        <v>0</v>
      </c>
      <c r="JG107" s="41">
        <f t="shared" si="928"/>
        <v>0</v>
      </c>
      <c r="JH107" s="41">
        <f t="shared" si="928"/>
        <v>0</v>
      </c>
      <c r="JI107" s="41">
        <f t="shared" si="928"/>
        <v>0</v>
      </c>
      <c r="JJ107" s="41">
        <f t="shared" si="928"/>
        <v>0</v>
      </c>
      <c r="JK107" s="41">
        <f t="shared" si="928"/>
        <v>0</v>
      </c>
      <c r="JL107" s="41">
        <f t="shared" si="928"/>
        <v>0</v>
      </c>
      <c r="JM107" s="41">
        <f t="shared" si="928"/>
        <v>0</v>
      </c>
      <c r="JN107" s="41">
        <f t="shared" si="928"/>
        <v>0</v>
      </c>
      <c r="JO107" s="41">
        <f t="shared" si="928"/>
        <v>0</v>
      </c>
      <c r="JP107" s="41">
        <f t="shared" si="928"/>
        <v>0</v>
      </c>
      <c r="JQ107" s="41">
        <f t="shared" si="928"/>
        <v>0</v>
      </c>
      <c r="JR107" s="41">
        <f t="shared" ref="JR107:KV107" si="929">IF(JR$7="",0,JR11)</f>
        <v>0</v>
      </c>
      <c r="JS107" s="41">
        <f t="shared" si="929"/>
        <v>0</v>
      </c>
      <c r="JT107" s="41">
        <f t="shared" si="929"/>
        <v>0</v>
      </c>
      <c r="JU107" s="41">
        <f t="shared" si="929"/>
        <v>0</v>
      </c>
      <c r="JV107" s="41">
        <f t="shared" si="929"/>
        <v>0</v>
      </c>
      <c r="JW107" s="41">
        <f t="shared" si="929"/>
        <v>0</v>
      </c>
      <c r="JX107" s="41">
        <f t="shared" si="929"/>
        <v>0</v>
      </c>
      <c r="JY107" s="41">
        <f t="shared" si="929"/>
        <v>0</v>
      </c>
      <c r="JZ107" s="41">
        <f t="shared" si="929"/>
        <v>0</v>
      </c>
      <c r="KA107" s="41">
        <f t="shared" si="929"/>
        <v>0</v>
      </c>
      <c r="KB107" s="41">
        <f t="shared" si="929"/>
        <v>0</v>
      </c>
      <c r="KC107" s="41">
        <f t="shared" si="929"/>
        <v>0</v>
      </c>
      <c r="KD107" s="41">
        <f t="shared" si="929"/>
        <v>0</v>
      </c>
      <c r="KE107" s="41">
        <f t="shared" si="929"/>
        <v>0</v>
      </c>
      <c r="KF107" s="41">
        <f t="shared" si="929"/>
        <v>0</v>
      </c>
      <c r="KG107" s="41">
        <f t="shared" si="929"/>
        <v>0</v>
      </c>
      <c r="KH107" s="41">
        <f t="shared" si="929"/>
        <v>0</v>
      </c>
      <c r="KI107" s="41">
        <f t="shared" si="929"/>
        <v>0</v>
      </c>
      <c r="KJ107" s="41">
        <f t="shared" si="929"/>
        <v>0</v>
      </c>
      <c r="KK107" s="41">
        <f t="shared" si="929"/>
        <v>0</v>
      </c>
      <c r="KL107" s="41">
        <f t="shared" si="929"/>
        <v>0</v>
      </c>
      <c r="KM107" s="41">
        <f t="shared" si="929"/>
        <v>0</v>
      </c>
      <c r="KN107" s="41">
        <f t="shared" si="929"/>
        <v>0</v>
      </c>
      <c r="KO107" s="41">
        <f t="shared" si="929"/>
        <v>0</v>
      </c>
      <c r="KP107" s="41">
        <f t="shared" si="929"/>
        <v>0</v>
      </c>
      <c r="KQ107" s="41">
        <f t="shared" si="929"/>
        <v>0</v>
      </c>
      <c r="KR107" s="41">
        <f t="shared" si="929"/>
        <v>0</v>
      </c>
      <c r="KS107" s="41">
        <f t="shared" si="929"/>
        <v>0</v>
      </c>
      <c r="KT107" s="41">
        <f t="shared" si="929"/>
        <v>0</v>
      </c>
      <c r="KU107" s="41">
        <f t="shared" si="929"/>
        <v>0</v>
      </c>
      <c r="KV107" s="41">
        <f t="shared" si="929"/>
        <v>0</v>
      </c>
      <c r="KW107" s="3"/>
      <c r="KX107" s="3"/>
    </row>
    <row r="108" spans="1:310" x14ac:dyDescent="0.25">
      <c r="A108" s="1"/>
      <c r="B108" s="79"/>
      <c r="C108" s="79"/>
      <c r="D108" s="79"/>
      <c r="E108" s="43" t="str">
        <f>E107</f>
        <v>количество заключенных договоров обслуживания</v>
      </c>
      <c r="F108" s="1"/>
      <c r="G108" s="1"/>
      <c r="H108" s="11" t="str">
        <f>H107</f>
        <v>клиенты</v>
      </c>
      <c r="I108" s="1"/>
      <c r="J108" s="1"/>
      <c r="K108" s="43" t="str">
        <f>справочники!$Y$11</f>
        <v>Холодные звонки</v>
      </c>
      <c r="L108" s="1"/>
      <c r="M108" s="5"/>
      <c r="N108" s="45"/>
      <c r="O108" s="19"/>
      <c r="P108" s="1"/>
      <c r="Q108" s="1"/>
      <c r="R108" s="45">
        <f t="shared" si="924"/>
        <v>175</v>
      </c>
      <c r="S108" s="1"/>
      <c r="T108" s="1"/>
      <c r="U108" s="40">
        <f>IF(U$7="",0,U$107*условия!$U62)</f>
        <v>6.7307692307692308</v>
      </c>
      <c r="V108" s="40">
        <f>IF(V$7="",0,V$107*условия!$U62)</f>
        <v>7.8525641025641022</v>
      </c>
      <c r="W108" s="40">
        <f>IF(W$7="",0,W$107*условия!$U62)</f>
        <v>8.9743589743589745</v>
      </c>
      <c r="X108" s="40">
        <f>IF(X$7="",0,X$107*условия!$U62)</f>
        <v>10.096153846153847</v>
      </c>
      <c r="Y108" s="40">
        <f>IF(Y$7="",0,Y$107*условия!$U62)</f>
        <v>11.217948717948719</v>
      </c>
      <c r="Z108" s="40">
        <f>IF(Z$7="",0,Z$107*условия!$U62)</f>
        <v>12.339743589743591</v>
      </c>
      <c r="AA108" s="40">
        <f>IF(AA$7="",0,AA$107*условия!$U62)</f>
        <v>13.461538461538462</v>
      </c>
      <c r="AB108" s="40">
        <f>IF(AB$7="",0,AB$107*условия!$U62)</f>
        <v>14.583333333333332</v>
      </c>
      <c r="AC108" s="40">
        <f>IF(AC$7="",0,AC$107*условия!$U62)</f>
        <v>15.705128205128204</v>
      </c>
      <c r="AD108" s="40">
        <f>IF(AD$7="",0,AD$107*условия!$U62)</f>
        <v>16.826923076923077</v>
      </c>
      <c r="AE108" s="40">
        <f>IF(AE$7="",0,AE$107*условия!$U62)</f>
        <v>17.948717948717949</v>
      </c>
      <c r="AF108" s="40">
        <f>IF(AF$7="",0,AF$107*условия!$U62)</f>
        <v>19.070512820512821</v>
      </c>
      <c r="AG108" s="40">
        <f>IF(AG$7="",0,AG$107*условия!$U62)</f>
        <v>20.192307692307693</v>
      </c>
      <c r="AH108" s="40">
        <f>IF(AH$7="",0,AH$107*условия!$U62)</f>
        <v>0</v>
      </c>
      <c r="AI108" s="40">
        <f>IF(AI$7="",0,AI$107*условия!$U62)</f>
        <v>0</v>
      </c>
      <c r="AJ108" s="40">
        <f>IF(AJ$7="",0,AJ$107*условия!$U62)</f>
        <v>0</v>
      </c>
      <c r="AK108" s="40">
        <f>IF(AK$7="",0,AK$107*условия!$U62)</f>
        <v>0</v>
      </c>
      <c r="AL108" s="40">
        <f>IF(AL$7="",0,AL$107*условия!$U62)</f>
        <v>0</v>
      </c>
      <c r="AM108" s="40">
        <f>IF(AM$7="",0,AM$107*условия!$U62)</f>
        <v>0</v>
      </c>
      <c r="AN108" s="40">
        <f>IF(AN$7="",0,AN$107*условия!$U62)</f>
        <v>0</v>
      </c>
      <c r="AO108" s="40">
        <f>IF(AO$7="",0,AO$107*условия!$U62)</f>
        <v>0</v>
      </c>
      <c r="AP108" s="40">
        <f>IF(AP$7="",0,AP$107*условия!$U62)</f>
        <v>0</v>
      </c>
      <c r="AQ108" s="40">
        <f>IF(AQ$7="",0,AQ$107*условия!$U62)</f>
        <v>0</v>
      </c>
      <c r="AR108" s="40">
        <f>IF(AR$7="",0,AR$107*условия!$U62)</f>
        <v>0</v>
      </c>
      <c r="AS108" s="40">
        <f>IF(AS$7="",0,AS$107*условия!$U62)</f>
        <v>0</v>
      </c>
      <c r="AT108" s="40">
        <f>IF(AT$7="",0,AT$107*условия!$U62)</f>
        <v>0</v>
      </c>
      <c r="AU108" s="40">
        <f>IF(AU$7="",0,AU$107*условия!$U62)</f>
        <v>0</v>
      </c>
      <c r="AV108" s="40">
        <f>IF(AV$7="",0,AV$107*условия!$U62)</f>
        <v>0</v>
      </c>
      <c r="AW108" s="40">
        <f>IF(AW$7="",0,AW$107*условия!$U62)</f>
        <v>0</v>
      </c>
      <c r="AX108" s="40">
        <f>IF(AX$7="",0,AX$107*условия!$U62)</f>
        <v>0</v>
      </c>
      <c r="AY108" s="40">
        <f>IF(AY$7="",0,AY$107*условия!$U62)</f>
        <v>0</v>
      </c>
      <c r="AZ108" s="40">
        <f>IF(AZ$7="",0,AZ$107*условия!$U62)</f>
        <v>0</v>
      </c>
      <c r="BA108" s="40">
        <f>IF(BA$7="",0,BA$107*условия!$U62)</f>
        <v>0</v>
      </c>
      <c r="BB108" s="40">
        <f>IF(BB$7="",0,BB$107*условия!$U62)</f>
        <v>0</v>
      </c>
      <c r="BC108" s="40">
        <f>IF(BC$7="",0,BC$107*условия!$U62)</f>
        <v>0</v>
      </c>
      <c r="BD108" s="40">
        <f>IF(BD$7="",0,BD$107*условия!$U62)</f>
        <v>0</v>
      </c>
      <c r="BE108" s="40">
        <f>IF(BE$7="",0,BE$107*условия!$U62)</f>
        <v>0</v>
      </c>
      <c r="BF108" s="40">
        <f>IF(BF$7="",0,BF$107*условия!$U62)</f>
        <v>0</v>
      </c>
      <c r="BG108" s="40">
        <f>IF(BG$7="",0,BG$107*условия!$U62)</f>
        <v>0</v>
      </c>
      <c r="BH108" s="40">
        <f>IF(BH$7="",0,BH$107*условия!$U62)</f>
        <v>0</v>
      </c>
      <c r="BI108" s="40">
        <f>IF(BI$7="",0,BI$107*условия!$U62)</f>
        <v>0</v>
      </c>
      <c r="BJ108" s="40">
        <f>IF(BJ$7="",0,BJ$107*условия!$U62)</f>
        <v>0</v>
      </c>
      <c r="BK108" s="40">
        <f>IF(BK$7="",0,BK$107*условия!$U62)</f>
        <v>0</v>
      </c>
      <c r="BL108" s="40">
        <f>IF(BL$7="",0,BL$107*условия!$U62)</f>
        <v>0</v>
      </c>
      <c r="BM108" s="40">
        <f>IF(BM$7="",0,BM$107*условия!$U62)</f>
        <v>0</v>
      </c>
      <c r="BN108" s="40">
        <f>IF(BN$7="",0,BN$107*условия!$U62)</f>
        <v>0</v>
      </c>
      <c r="BO108" s="40">
        <f>IF(BO$7="",0,BO$107*условия!$U62)</f>
        <v>0</v>
      </c>
      <c r="BP108" s="40">
        <f>IF(BP$7="",0,BP$107*условия!$U62)</f>
        <v>0</v>
      </c>
      <c r="BQ108" s="40">
        <f>IF(BQ$7="",0,BQ$107*условия!$U62)</f>
        <v>0</v>
      </c>
      <c r="BR108" s="40">
        <f>IF(BR$7="",0,BR$107*условия!$U62)</f>
        <v>0</v>
      </c>
      <c r="BS108" s="40">
        <f>IF(BS$7="",0,BS$107*условия!$U62)</f>
        <v>0</v>
      </c>
      <c r="BT108" s="40">
        <f>IF(BT$7="",0,BT$107*условия!$U62)</f>
        <v>0</v>
      </c>
      <c r="BU108" s="40">
        <f>IF(BU$7="",0,BU$107*условия!$U62)</f>
        <v>0</v>
      </c>
      <c r="BV108" s="40">
        <f>IF(BV$7="",0,BV$107*условия!$U62)</f>
        <v>0</v>
      </c>
      <c r="BW108" s="40">
        <f>IF(BW$7="",0,BW$107*условия!$U62)</f>
        <v>0</v>
      </c>
      <c r="BX108" s="40">
        <f>IF(BX$7="",0,BX$107*условия!$U62)</f>
        <v>0</v>
      </c>
      <c r="BY108" s="40">
        <f>IF(BY$7="",0,BY$107*условия!$U62)</f>
        <v>0</v>
      </c>
      <c r="BZ108" s="40">
        <f>IF(BZ$7="",0,BZ$107*условия!$U62)</f>
        <v>0</v>
      </c>
      <c r="CA108" s="40">
        <f>IF(CA$7="",0,CA$107*условия!$U62)</f>
        <v>0</v>
      </c>
      <c r="CB108" s="40">
        <f>IF(CB$7="",0,CB$107*условия!$U62)</f>
        <v>0</v>
      </c>
      <c r="CC108" s="40">
        <f>IF(CC$7="",0,CC$107*условия!$U62)</f>
        <v>0</v>
      </c>
      <c r="CD108" s="40">
        <f>IF(CD$7="",0,CD$107*условия!$U62)</f>
        <v>0</v>
      </c>
      <c r="CE108" s="40">
        <f>IF(CE$7="",0,CE$107*условия!$U62)</f>
        <v>0</v>
      </c>
      <c r="CF108" s="40">
        <f>IF(CF$7="",0,CF$107*условия!$U62)</f>
        <v>0</v>
      </c>
      <c r="CG108" s="40">
        <f>IF(CG$7="",0,CG$107*условия!$U62)</f>
        <v>0</v>
      </c>
      <c r="CH108" s="40">
        <f>IF(CH$7="",0,CH$107*условия!$U62)</f>
        <v>0</v>
      </c>
      <c r="CI108" s="40">
        <f>IF(CI$7="",0,CI$107*условия!$U62)</f>
        <v>0</v>
      </c>
      <c r="CJ108" s="40">
        <f>IF(CJ$7="",0,CJ$107*условия!$U62)</f>
        <v>0</v>
      </c>
      <c r="CK108" s="40">
        <f>IF(CK$7="",0,CK$107*условия!$U62)</f>
        <v>0</v>
      </c>
      <c r="CL108" s="40">
        <f>IF(CL$7="",0,CL$107*условия!$U62)</f>
        <v>0</v>
      </c>
      <c r="CM108" s="40">
        <f>IF(CM$7="",0,CM$107*условия!$U62)</f>
        <v>0</v>
      </c>
      <c r="CN108" s="40">
        <f>IF(CN$7="",0,CN$107*условия!$U62)</f>
        <v>0</v>
      </c>
      <c r="CO108" s="40">
        <f>IF(CO$7="",0,CO$107*условия!$U62)</f>
        <v>0</v>
      </c>
      <c r="CP108" s="40">
        <f>IF(CP$7="",0,CP$107*условия!$U62)</f>
        <v>0</v>
      </c>
      <c r="CQ108" s="40">
        <f>IF(CQ$7="",0,CQ$107*условия!$U62)</f>
        <v>0</v>
      </c>
      <c r="CR108" s="40">
        <f>IF(CR$7="",0,CR$107*условия!$U62)</f>
        <v>0</v>
      </c>
      <c r="CS108" s="40">
        <f>IF(CS$7="",0,CS$107*условия!$U62)</f>
        <v>0</v>
      </c>
      <c r="CT108" s="40">
        <f>IF(CT$7="",0,CT$107*условия!$U62)</f>
        <v>0</v>
      </c>
      <c r="CU108" s="40">
        <f>IF(CU$7="",0,CU$107*условия!$U62)</f>
        <v>0</v>
      </c>
      <c r="CV108" s="40">
        <f>IF(CV$7="",0,CV$107*условия!$U62)</f>
        <v>0</v>
      </c>
      <c r="CW108" s="40">
        <f>IF(CW$7="",0,CW$107*условия!$U62)</f>
        <v>0</v>
      </c>
      <c r="CX108" s="40">
        <f>IF(CX$7="",0,CX$107*условия!$U62)</f>
        <v>0</v>
      </c>
      <c r="CY108" s="40">
        <f>IF(CY$7="",0,CY$107*условия!$U62)</f>
        <v>0</v>
      </c>
      <c r="CZ108" s="40">
        <f>IF(CZ$7="",0,CZ$107*условия!$U62)</f>
        <v>0</v>
      </c>
      <c r="DA108" s="40">
        <f>IF(DA$7="",0,DA$107*условия!$U62)</f>
        <v>0</v>
      </c>
      <c r="DB108" s="40">
        <f>IF(DB$7="",0,DB$107*условия!$U62)</f>
        <v>0</v>
      </c>
      <c r="DC108" s="40">
        <f>IF(DC$7="",0,DC$107*условия!$U62)</f>
        <v>0</v>
      </c>
      <c r="DD108" s="40">
        <f>IF(DD$7="",0,DD$107*условия!$U62)</f>
        <v>0</v>
      </c>
      <c r="DE108" s="40">
        <f>IF(DE$7="",0,DE$107*условия!$U62)</f>
        <v>0</v>
      </c>
      <c r="DF108" s="40">
        <f>IF(DF$7="",0,DF$107*условия!$U62)</f>
        <v>0</v>
      </c>
      <c r="DG108" s="40">
        <f>IF(DG$7="",0,DG$107*условия!$U62)</f>
        <v>0</v>
      </c>
      <c r="DH108" s="40">
        <f>IF(DH$7="",0,DH$107*условия!$U62)</f>
        <v>0</v>
      </c>
      <c r="DI108" s="40">
        <f>IF(DI$7="",0,DI$107*условия!$U62)</f>
        <v>0</v>
      </c>
      <c r="DJ108" s="40">
        <f>IF(DJ$7="",0,DJ$107*условия!$U62)</f>
        <v>0</v>
      </c>
      <c r="DK108" s="40">
        <f>IF(DK$7="",0,DK$107*условия!$U62)</f>
        <v>0</v>
      </c>
      <c r="DL108" s="40">
        <f>IF(DL$7="",0,DL$107*условия!$U62)</f>
        <v>0</v>
      </c>
      <c r="DM108" s="40">
        <f>IF(DM$7="",0,DM$107*условия!$U62)</f>
        <v>0</v>
      </c>
      <c r="DN108" s="40">
        <f>IF(DN$7="",0,DN$107*условия!$U62)</f>
        <v>0</v>
      </c>
      <c r="DO108" s="40">
        <f>IF(DO$7="",0,DO$107*условия!$U62)</f>
        <v>0</v>
      </c>
      <c r="DP108" s="40">
        <f>IF(DP$7="",0,DP$107*условия!$U62)</f>
        <v>0</v>
      </c>
      <c r="DQ108" s="40">
        <f>IF(DQ$7="",0,DQ$107*условия!$U62)</f>
        <v>0</v>
      </c>
      <c r="DR108" s="40">
        <f>IF(DR$7="",0,DR$107*условия!$U62)</f>
        <v>0</v>
      </c>
      <c r="DS108" s="40">
        <f>IF(DS$7="",0,DS$107*условия!$U62)</f>
        <v>0</v>
      </c>
      <c r="DT108" s="40">
        <f>IF(DT$7="",0,DT$107*условия!$U62)</f>
        <v>0</v>
      </c>
      <c r="DU108" s="40">
        <f>IF(DU$7="",0,DU$107*условия!$U62)</f>
        <v>0</v>
      </c>
      <c r="DV108" s="40">
        <f>IF(DV$7="",0,DV$107*условия!$U62)</f>
        <v>0</v>
      </c>
      <c r="DW108" s="40">
        <f>IF(DW$7="",0,DW$107*условия!$U62)</f>
        <v>0</v>
      </c>
      <c r="DX108" s="40">
        <f>IF(DX$7="",0,DX$107*условия!$U62)</f>
        <v>0</v>
      </c>
      <c r="DY108" s="40">
        <f>IF(DY$7="",0,DY$107*условия!$U62)</f>
        <v>0</v>
      </c>
      <c r="DZ108" s="40">
        <f>IF(DZ$7="",0,DZ$107*условия!$U62)</f>
        <v>0</v>
      </c>
      <c r="EA108" s="40">
        <f>IF(EA$7="",0,EA$107*условия!$U62)</f>
        <v>0</v>
      </c>
      <c r="EB108" s="40">
        <f>IF(EB$7="",0,EB$107*условия!$U62)</f>
        <v>0</v>
      </c>
      <c r="EC108" s="40">
        <f>IF(EC$7="",0,EC$107*условия!$U62)</f>
        <v>0</v>
      </c>
      <c r="ED108" s="40">
        <f>IF(ED$7="",0,ED$107*условия!$U62)</f>
        <v>0</v>
      </c>
      <c r="EE108" s="40">
        <f>IF(EE$7="",0,EE$107*условия!$U62)</f>
        <v>0</v>
      </c>
      <c r="EF108" s="40">
        <f>IF(EF$7="",0,EF$107*условия!$U62)</f>
        <v>0</v>
      </c>
      <c r="EG108" s="40">
        <f>IF(EG$7="",0,EG$107*условия!$U62)</f>
        <v>0</v>
      </c>
      <c r="EH108" s="40">
        <f>IF(EH$7="",0,EH$107*условия!$U62)</f>
        <v>0</v>
      </c>
      <c r="EI108" s="40">
        <f>IF(EI$7="",0,EI$107*условия!$U62)</f>
        <v>0</v>
      </c>
      <c r="EJ108" s="40">
        <f>IF(EJ$7="",0,EJ$107*условия!$U62)</f>
        <v>0</v>
      </c>
      <c r="EK108" s="40">
        <f>IF(EK$7="",0,EK$107*условия!$U62)</f>
        <v>0</v>
      </c>
      <c r="EL108" s="40">
        <f>IF(EL$7="",0,EL$107*условия!$U62)</f>
        <v>0</v>
      </c>
      <c r="EM108" s="40">
        <f>IF(EM$7="",0,EM$107*условия!$U62)</f>
        <v>0</v>
      </c>
      <c r="EN108" s="40">
        <f>IF(EN$7="",0,EN$107*условия!$U62)</f>
        <v>0</v>
      </c>
      <c r="EO108" s="40">
        <f>IF(EO$7="",0,EO$107*условия!$U62)</f>
        <v>0</v>
      </c>
      <c r="EP108" s="40">
        <f>IF(EP$7="",0,EP$107*условия!$U62)</f>
        <v>0</v>
      </c>
      <c r="EQ108" s="40">
        <f>IF(EQ$7="",0,EQ$107*условия!$U62)</f>
        <v>0</v>
      </c>
      <c r="ER108" s="40">
        <f>IF(ER$7="",0,ER$107*условия!$U62)</f>
        <v>0</v>
      </c>
      <c r="ES108" s="40">
        <f>IF(ES$7="",0,ES$107*условия!$U62)</f>
        <v>0</v>
      </c>
      <c r="ET108" s="40">
        <f>IF(ET$7="",0,ET$107*условия!$U62)</f>
        <v>0</v>
      </c>
      <c r="EU108" s="40">
        <f>IF(EU$7="",0,EU$107*условия!$U62)</f>
        <v>0</v>
      </c>
      <c r="EV108" s="40">
        <f>IF(EV$7="",0,EV$107*условия!$U62)</f>
        <v>0</v>
      </c>
      <c r="EW108" s="40">
        <f>IF(EW$7="",0,EW$107*условия!$U62)</f>
        <v>0</v>
      </c>
      <c r="EX108" s="40">
        <f>IF(EX$7="",0,EX$107*условия!$U62)</f>
        <v>0</v>
      </c>
      <c r="EY108" s="40">
        <f>IF(EY$7="",0,EY$107*условия!$U62)</f>
        <v>0</v>
      </c>
      <c r="EZ108" s="40">
        <f>IF(EZ$7="",0,EZ$107*условия!$U62)</f>
        <v>0</v>
      </c>
      <c r="FA108" s="40">
        <f>IF(FA$7="",0,FA$107*условия!$U62)</f>
        <v>0</v>
      </c>
      <c r="FB108" s="40">
        <f>IF(FB$7="",0,FB$107*условия!$U62)</f>
        <v>0</v>
      </c>
      <c r="FC108" s="40">
        <f>IF(FC$7="",0,FC$107*условия!$U62)</f>
        <v>0</v>
      </c>
      <c r="FD108" s="40">
        <f>IF(FD$7="",0,FD$107*условия!$U62)</f>
        <v>0</v>
      </c>
      <c r="FE108" s="40">
        <f>IF(FE$7="",0,FE$107*условия!$U62)</f>
        <v>0</v>
      </c>
      <c r="FF108" s="40">
        <f>IF(FF$7="",0,FF$107*условия!$U62)</f>
        <v>0</v>
      </c>
      <c r="FG108" s="40">
        <f>IF(FG$7="",0,FG$107*условия!$U62)</f>
        <v>0</v>
      </c>
      <c r="FH108" s="40">
        <f>IF(FH$7="",0,FH$107*условия!$U62)</f>
        <v>0</v>
      </c>
      <c r="FI108" s="40">
        <f>IF(FI$7="",0,FI$107*условия!$U62)</f>
        <v>0</v>
      </c>
      <c r="FJ108" s="40">
        <f>IF(FJ$7="",0,FJ$107*условия!$U62)</f>
        <v>0</v>
      </c>
      <c r="FK108" s="40">
        <f>IF(FK$7="",0,FK$107*условия!$U62)</f>
        <v>0</v>
      </c>
      <c r="FL108" s="40">
        <f>IF(FL$7="",0,FL$107*условия!$U62)</f>
        <v>0</v>
      </c>
      <c r="FM108" s="40">
        <f>IF(FM$7="",0,FM$107*условия!$U62)</f>
        <v>0</v>
      </c>
      <c r="FN108" s="40">
        <f>IF(FN$7="",0,FN$107*условия!$U62)</f>
        <v>0</v>
      </c>
      <c r="FO108" s="40">
        <f>IF(FO$7="",0,FO$107*условия!$U62)</f>
        <v>0</v>
      </c>
      <c r="FP108" s="40">
        <f>IF(FP$7="",0,FP$107*условия!$U62)</f>
        <v>0</v>
      </c>
      <c r="FQ108" s="40">
        <f>IF(FQ$7="",0,FQ$107*условия!$U62)</f>
        <v>0</v>
      </c>
      <c r="FR108" s="40">
        <f>IF(FR$7="",0,FR$107*условия!$U62)</f>
        <v>0</v>
      </c>
      <c r="FS108" s="40">
        <f>IF(FS$7="",0,FS$107*условия!$U62)</f>
        <v>0</v>
      </c>
      <c r="FT108" s="40">
        <f>IF(FT$7="",0,FT$107*условия!$U62)</f>
        <v>0</v>
      </c>
      <c r="FU108" s="40">
        <f>IF(FU$7="",0,FU$107*условия!$U62)</f>
        <v>0</v>
      </c>
      <c r="FV108" s="40">
        <f>IF(FV$7="",0,FV$107*условия!$U62)</f>
        <v>0</v>
      </c>
      <c r="FW108" s="40">
        <f>IF(FW$7="",0,FW$107*условия!$U62)</f>
        <v>0</v>
      </c>
      <c r="FX108" s="40">
        <f>IF(FX$7="",0,FX$107*условия!$U62)</f>
        <v>0</v>
      </c>
      <c r="FY108" s="40">
        <f>IF(FY$7="",0,FY$107*условия!$U62)</f>
        <v>0</v>
      </c>
      <c r="FZ108" s="40">
        <f>IF(FZ$7="",0,FZ$107*условия!$U62)</f>
        <v>0</v>
      </c>
      <c r="GA108" s="40">
        <f>IF(GA$7="",0,GA$107*условия!$U62)</f>
        <v>0</v>
      </c>
      <c r="GB108" s="40">
        <f>IF(GB$7="",0,GB$107*условия!$U62)</f>
        <v>0</v>
      </c>
      <c r="GC108" s="40">
        <f>IF(GC$7="",0,GC$107*условия!$U62)</f>
        <v>0</v>
      </c>
      <c r="GD108" s="40">
        <f>IF(GD$7="",0,GD$107*условия!$U62)</f>
        <v>0</v>
      </c>
      <c r="GE108" s="40">
        <f>IF(GE$7="",0,GE$107*условия!$U62)</f>
        <v>0</v>
      </c>
      <c r="GF108" s="40">
        <f>IF(GF$7="",0,GF$107*условия!$U62)</f>
        <v>0</v>
      </c>
      <c r="GG108" s="40">
        <f>IF(GG$7="",0,GG$107*условия!$U62)</f>
        <v>0</v>
      </c>
      <c r="GH108" s="40">
        <f>IF(GH$7="",0,GH$107*условия!$U62)</f>
        <v>0</v>
      </c>
      <c r="GI108" s="40">
        <f>IF(GI$7="",0,GI$107*условия!$U62)</f>
        <v>0</v>
      </c>
      <c r="GJ108" s="40">
        <f>IF(GJ$7="",0,GJ$107*условия!$U62)</f>
        <v>0</v>
      </c>
      <c r="GK108" s="40">
        <f>IF(GK$7="",0,GK$107*условия!$U62)</f>
        <v>0</v>
      </c>
      <c r="GL108" s="40">
        <f>IF(GL$7="",0,GL$107*условия!$U62)</f>
        <v>0</v>
      </c>
      <c r="GM108" s="40">
        <f>IF(GM$7="",0,GM$107*условия!$U62)</f>
        <v>0</v>
      </c>
      <c r="GN108" s="40">
        <f>IF(GN$7="",0,GN$107*условия!$U62)</f>
        <v>0</v>
      </c>
      <c r="GO108" s="40">
        <f>IF(GO$7="",0,GO$107*условия!$U62)</f>
        <v>0</v>
      </c>
      <c r="GP108" s="40">
        <f>IF(GP$7="",0,GP$107*условия!$U62)</f>
        <v>0</v>
      </c>
      <c r="GQ108" s="40">
        <f>IF(GQ$7="",0,GQ$107*условия!$U62)</f>
        <v>0</v>
      </c>
      <c r="GR108" s="40">
        <f>IF(GR$7="",0,GR$107*условия!$U62)</f>
        <v>0</v>
      </c>
      <c r="GS108" s="40">
        <f>IF(GS$7="",0,GS$107*условия!$U62)</f>
        <v>0</v>
      </c>
      <c r="GT108" s="40">
        <f>IF(GT$7="",0,GT$107*условия!$U62)</f>
        <v>0</v>
      </c>
      <c r="GU108" s="40">
        <f>IF(GU$7="",0,GU$107*условия!$U62)</f>
        <v>0</v>
      </c>
      <c r="GV108" s="40">
        <f>IF(GV$7="",0,GV$107*условия!$U62)</f>
        <v>0</v>
      </c>
      <c r="GW108" s="40">
        <f>IF(GW$7="",0,GW$107*условия!$U62)</f>
        <v>0</v>
      </c>
      <c r="GX108" s="40">
        <f>IF(GX$7="",0,GX$107*условия!$U62)</f>
        <v>0</v>
      </c>
      <c r="GY108" s="40">
        <f>IF(GY$7="",0,GY$107*условия!$U62)</f>
        <v>0</v>
      </c>
      <c r="GZ108" s="40">
        <f>IF(GZ$7="",0,GZ$107*условия!$U62)</f>
        <v>0</v>
      </c>
      <c r="HA108" s="40">
        <f>IF(HA$7="",0,HA$107*условия!$U62)</f>
        <v>0</v>
      </c>
      <c r="HB108" s="40">
        <f>IF(HB$7="",0,HB$107*условия!$U62)</f>
        <v>0</v>
      </c>
      <c r="HC108" s="40">
        <f>IF(HC$7="",0,HC$107*условия!$U62)</f>
        <v>0</v>
      </c>
      <c r="HD108" s="40">
        <f>IF(HD$7="",0,HD$107*условия!$U62)</f>
        <v>0</v>
      </c>
      <c r="HE108" s="40">
        <f>IF(HE$7="",0,HE$107*условия!$U62)</f>
        <v>0</v>
      </c>
      <c r="HF108" s="40">
        <f>IF(HF$7="",0,HF$107*условия!$U62)</f>
        <v>0</v>
      </c>
      <c r="HG108" s="40">
        <f>IF(HG$7="",0,HG$107*условия!$U62)</f>
        <v>0</v>
      </c>
      <c r="HH108" s="40">
        <f>IF(HH$7="",0,HH$107*условия!$U62)</f>
        <v>0</v>
      </c>
      <c r="HI108" s="40">
        <f>IF(HI$7="",0,HI$107*условия!$U62)</f>
        <v>0</v>
      </c>
      <c r="HJ108" s="40">
        <f>IF(HJ$7="",0,HJ$107*условия!$U62)</f>
        <v>0</v>
      </c>
      <c r="HK108" s="40">
        <f>IF(HK$7="",0,HK$107*условия!$U62)</f>
        <v>0</v>
      </c>
      <c r="HL108" s="40">
        <f>IF(HL$7="",0,HL$107*условия!$U62)</f>
        <v>0</v>
      </c>
      <c r="HM108" s="40">
        <f>IF(HM$7="",0,HM$107*условия!$U62)</f>
        <v>0</v>
      </c>
      <c r="HN108" s="40">
        <f>IF(HN$7="",0,HN$107*условия!$U62)</f>
        <v>0</v>
      </c>
      <c r="HO108" s="40">
        <f>IF(HO$7="",0,HO$107*условия!$U62)</f>
        <v>0</v>
      </c>
      <c r="HP108" s="40">
        <f>IF(HP$7="",0,HP$107*условия!$U62)</f>
        <v>0</v>
      </c>
      <c r="HQ108" s="40">
        <f>IF(HQ$7="",0,HQ$107*условия!$U62)</f>
        <v>0</v>
      </c>
      <c r="HR108" s="40">
        <f>IF(HR$7="",0,HR$107*условия!$U62)</f>
        <v>0</v>
      </c>
      <c r="HS108" s="40">
        <f>IF(HS$7="",0,HS$107*условия!$U62)</f>
        <v>0</v>
      </c>
      <c r="HT108" s="40">
        <f>IF(HT$7="",0,HT$107*условия!$U62)</f>
        <v>0</v>
      </c>
      <c r="HU108" s="40">
        <f>IF(HU$7="",0,HU$107*условия!$U62)</f>
        <v>0</v>
      </c>
      <c r="HV108" s="40">
        <f>IF(HV$7="",0,HV$107*условия!$U62)</f>
        <v>0</v>
      </c>
      <c r="HW108" s="40">
        <f>IF(HW$7="",0,HW$107*условия!$U62)</f>
        <v>0</v>
      </c>
      <c r="HX108" s="40">
        <f>IF(HX$7="",0,HX$107*условия!$U62)</f>
        <v>0</v>
      </c>
      <c r="HY108" s="40">
        <f>IF(HY$7="",0,HY$107*условия!$U62)</f>
        <v>0</v>
      </c>
      <c r="HZ108" s="40">
        <f>IF(HZ$7="",0,HZ$107*условия!$U62)</f>
        <v>0</v>
      </c>
      <c r="IA108" s="40">
        <f>IF(IA$7="",0,IA$107*условия!$U62)</f>
        <v>0</v>
      </c>
      <c r="IB108" s="40">
        <f>IF(IB$7="",0,IB$107*условия!$U62)</f>
        <v>0</v>
      </c>
      <c r="IC108" s="40">
        <f>IF(IC$7="",0,IC$107*условия!$U62)</f>
        <v>0</v>
      </c>
      <c r="ID108" s="40">
        <f>IF(ID$7="",0,ID$107*условия!$U62)</f>
        <v>0</v>
      </c>
      <c r="IE108" s="40">
        <f>IF(IE$7="",0,IE$107*условия!$U62)</f>
        <v>0</v>
      </c>
      <c r="IF108" s="40">
        <f>IF(IF$7="",0,IF$107*условия!$U62)</f>
        <v>0</v>
      </c>
      <c r="IG108" s="40">
        <f>IF(IG$7="",0,IG$107*условия!$U62)</f>
        <v>0</v>
      </c>
      <c r="IH108" s="40">
        <f>IF(IH$7="",0,IH$107*условия!$U62)</f>
        <v>0</v>
      </c>
      <c r="II108" s="40">
        <f>IF(II$7="",0,II$107*условия!$U62)</f>
        <v>0</v>
      </c>
      <c r="IJ108" s="40">
        <f>IF(IJ$7="",0,IJ$107*условия!$U62)</f>
        <v>0</v>
      </c>
      <c r="IK108" s="40">
        <f>IF(IK$7="",0,IK$107*условия!$U62)</f>
        <v>0</v>
      </c>
      <c r="IL108" s="40">
        <f>IF(IL$7="",0,IL$107*условия!$U62)</f>
        <v>0</v>
      </c>
      <c r="IM108" s="40">
        <f>IF(IM$7="",0,IM$107*условия!$U62)</f>
        <v>0</v>
      </c>
      <c r="IN108" s="40">
        <f>IF(IN$7="",0,IN$107*условия!$U62)</f>
        <v>0</v>
      </c>
      <c r="IO108" s="40">
        <f>IF(IO$7="",0,IO$107*условия!$U62)</f>
        <v>0</v>
      </c>
      <c r="IP108" s="40">
        <f>IF(IP$7="",0,IP$107*условия!$U62)</f>
        <v>0</v>
      </c>
      <c r="IQ108" s="40">
        <f>IF(IQ$7="",0,IQ$107*условия!$U62)</f>
        <v>0</v>
      </c>
      <c r="IR108" s="40">
        <f>IF(IR$7="",0,IR$107*условия!$U62)</f>
        <v>0</v>
      </c>
      <c r="IS108" s="40">
        <f>IF(IS$7="",0,IS$107*условия!$U62)</f>
        <v>0</v>
      </c>
      <c r="IT108" s="40">
        <f>IF(IT$7="",0,IT$107*условия!$U62)</f>
        <v>0</v>
      </c>
      <c r="IU108" s="40">
        <f>IF(IU$7="",0,IU$107*условия!$U62)</f>
        <v>0</v>
      </c>
      <c r="IV108" s="40">
        <f>IF(IV$7="",0,IV$107*условия!$U62)</f>
        <v>0</v>
      </c>
      <c r="IW108" s="40">
        <f>IF(IW$7="",0,IW$107*условия!$U62)</f>
        <v>0</v>
      </c>
      <c r="IX108" s="40">
        <f>IF(IX$7="",0,IX$107*условия!$U62)</f>
        <v>0</v>
      </c>
      <c r="IY108" s="40">
        <f>IF(IY$7="",0,IY$107*условия!$U62)</f>
        <v>0</v>
      </c>
      <c r="IZ108" s="40">
        <f>IF(IZ$7="",0,IZ$107*условия!$U62)</f>
        <v>0</v>
      </c>
      <c r="JA108" s="40">
        <f>IF(JA$7="",0,JA$107*условия!$U62)</f>
        <v>0</v>
      </c>
      <c r="JB108" s="40">
        <f>IF(JB$7="",0,JB$107*условия!$U62)</f>
        <v>0</v>
      </c>
      <c r="JC108" s="40">
        <f>IF(JC$7="",0,JC$107*условия!$U62)</f>
        <v>0</v>
      </c>
      <c r="JD108" s="40">
        <f>IF(JD$7="",0,JD$107*условия!$U62)</f>
        <v>0</v>
      </c>
      <c r="JE108" s="40">
        <f>IF(JE$7="",0,JE$107*условия!$U62)</f>
        <v>0</v>
      </c>
      <c r="JF108" s="40">
        <f>IF(JF$7="",0,JF$107*условия!$U62)</f>
        <v>0</v>
      </c>
      <c r="JG108" s="40">
        <f>IF(JG$7="",0,JG$107*условия!$U62)</f>
        <v>0</v>
      </c>
      <c r="JH108" s="40">
        <f>IF(JH$7="",0,JH$107*условия!$U62)</f>
        <v>0</v>
      </c>
      <c r="JI108" s="40">
        <f>IF(JI$7="",0,JI$107*условия!$U62)</f>
        <v>0</v>
      </c>
      <c r="JJ108" s="40">
        <f>IF(JJ$7="",0,JJ$107*условия!$U62)</f>
        <v>0</v>
      </c>
      <c r="JK108" s="40">
        <f>IF(JK$7="",0,JK$107*условия!$U62)</f>
        <v>0</v>
      </c>
      <c r="JL108" s="40">
        <f>IF(JL$7="",0,JL$107*условия!$U62)</f>
        <v>0</v>
      </c>
      <c r="JM108" s="40">
        <f>IF(JM$7="",0,JM$107*условия!$U62)</f>
        <v>0</v>
      </c>
      <c r="JN108" s="40">
        <f>IF(JN$7="",0,JN$107*условия!$U62)</f>
        <v>0</v>
      </c>
      <c r="JO108" s="40">
        <f>IF(JO$7="",0,JO$107*условия!$U62)</f>
        <v>0</v>
      </c>
      <c r="JP108" s="40">
        <f>IF(JP$7="",0,JP$107*условия!$U62)</f>
        <v>0</v>
      </c>
      <c r="JQ108" s="40">
        <f>IF(JQ$7="",0,JQ$107*условия!$U62)</f>
        <v>0</v>
      </c>
      <c r="JR108" s="40">
        <f>IF(JR$7="",0,JR$107*условия!$U62)</f>
        <v>0</v>
      </c>
      <c r="JS108" s="40">
        <f>IF(JS$7="",0,JS$107*условия!$U62)</f>
        <v>0</v>
      </c>
      <c r="JT108" s="40">
        <f>IF(JT$7="",0,JT$107*условия!$U62)</f>
        <v>0</v>
      </c>
      <c r="JU108" s="40">
        <f>IF(JU$7="",0,JU$107*условия!$U62)</f>
        <v>0</v>
      </c>
      <c r="JV108" s="40">
        <f>IF(JV$7="",0,JV$107*условия!$U62)</f>
        <v>0</v>
      </c>
      <c r="JW108" s="40">
        <f>IF(JW$7="",0,JW$107*условия!$U62)</f>
        <v>0</v>
      </c>
      <c r="JX108" s="40">
        <f>IF(JX$7="",0,JX$107*условия!$U62)</f>
        <v>0</v>
      </c>
      <c r="JY108" s="40">
        <f>IF(JY$7="",0,JY$107*условия!$U62)</f>
        <v>0</v>
      </c>
      <c r="JZ108" s="40">
        <f>IF(JZ$7="",0,JZ$107*условия!$U62)</f>
        <v>0</v>
      </c>
      <c r="KA108" s="40">
        <f>IF(KA$7="",0,KA$107*условия!$U62)</f>
        <v>0</v>
      </c>
      <c r="KB108" s="40">
        <f>IF(KB$7="",0,KB$107*условия!$U62)</f>
        <v>0</v>
      </c>
      <c r="KC108" s="40">
        <f>IF(KC$7="",0,KC$107*условия!$U62)</f>
        <v>0</v>
      </c>
      <c r="KD108" s="40">
        <f>IF(KD$7="",0,KD$107*условия!$U62)</f>
        <v>0</v>
      </c>
      <c r="KE108" s="40">
        <f>IF(KE$7="",0,KE$107*условия!$U62)</f>
        <v>0</v>
      </c>
      <c r="KF108" s="40">
        <f>IF(KF$7="",0,KF$107*условия!$U62)</f>
        <v>0</v>
      </c>
      <c r="KG108" s="40">
        <f>IF(KG$7="",0,KG$107*условия!$U62)</f>
        <v>0</v>
      </c>
      <c r="KH108" s="40">
        <f>IF(KH$7="",0,KH$107*условия!$U62)</f>
        <v>0</v>
      </c>
      <c r="KI108" s="40">
        <f>IF(KI$7="",0,KI$107*условия!$U62)</f>
        <v>0</v>
      </c>
      <c r="KJ108" s="40">
        <f>IF(KJ$7="",0,KJ$107*условия!$U62)</f>
        <v>0</v>
      </c>
      <c r="KK108" s="40">
        <f>IF(KK$7="",0,KK$107*условия!$U62)</f>
        <v>0</v>
      </c>
      <c r="KL108" s="40">
        <f>IF(KL$7="",0,KL$107*условия!$U62)</f>
        <v>0</v>
      </c>
      <c r="KM108" s="40">
        <f>IF(KM$7="",0,KM$107*условия!$U62)</f>
        <v>0</v>
      </c>
      <c r="KN108" s="40">
        <f>IF(KN$7="",0,KN$107*условия!$U62)</f>
        <v>0</v>
      </c>
      <c r="KO108" s="40">
        <f>IF(KO$7="",0,KO$107*условия!$U62)</f>
        <v>0</v>
      </c>
      <c r="KP108" s="40">
        <f>IF(KP$7="",0,KP$107*условия!$U62)</f>
        <v>0</v>
      </c>
      <c r="KQ108" s="40">
        <f>IF(KQ$7="",0,KQ$107*условия!$U62)</f>
        <v>0</v>
      </c>
      <c r="KR108" s="40">
        <f>IF(KR$7="",0,KR$107*условия!$U62)</f>
        <v>0</v>
      </c>
      <c r="KS108" s="40">
        <f>IF(KS$7="",0,KS$107*условия!$U62)</f>
        <v>0</v>
      </c>
      <c r="KT108" s="40">
        <f>IF(KT$7="",0,KT$107*условия!$U62)</f>
        <v>0</v>
      </c>
      <c r="KU108" s="40">
        <f>IF(KU$7="",0,KU$107*условия!$U62)</f>
        <v>0</v>
      </c>
      <c r="KV108" s="40">
        <f>IF(KV$7="",0,KV$107*условия!$U62)</f>
        <v>0</v>
      </c>
      <c r="KW108" s="1"/>
      <c r="KX108" s="1"/>
    </row>
    <row r="109" spans="1:310" x14ac:dyDescent="0.25">
      <c r="A109" s="1"/>
      <c r="B109" s="79"/>
      <c r="C109" s="79"/>
      <c r="D109" s="79"/>
      <c r="E109" s="1" t="str">
        <f>E107</f>
        <v>количество заключенных договоров обслуживания</v>
      </c>
      <c r="F109" s="1"/>
      <c r="G109" s="1"/>
      <c r="H109" s="11" t="str">
        <f t="shared" ref="H109:H111" si="930">H108</f>
        <v>клиенты</v>
      </c>
      <c r="I109" s="1"/>
      <c r="J109" s="1"/>
      <c r="K109" s="1" t="str">
        <f>справочники!$Y$12</f>
        <v>Продажи в полях</v>
      </c>
      <c r="L109" s="1"/>
      <c r="M109" s="5"/>
      <c r="N109" s="40"/>
      <c r="O109" s="19"/>
      <c r="P109" s="1"/>
      <c r="Q109" s="1"/>
      <c r="R109" s="40">
        <f t="shared" si="924"/>
        <v>35.000000000000007</v>
      </c>
      <c r="S109" s="1"/>
      <c r="T109" s="1"/>
      <c r="U109" s="40">
        <f>IF(U$7="",0,U$107*условия!$U63)</f>
        <v>1.3461538461538463</v>
      </c>
      <c r="V109" s="40">
        <f>IF(V$7="",0,V$107*условия!$U63)</f>
        <v>1.5705128205128205</v>
      </c>
      <c r="W109" s="40">
        <f>IF(W$7="",0,W$107*условия!$U63)</f>
        <v>1.7948717948717949</v>
      </c>
      <c r="X109" s="40">
        <f>IF(X$7="",0,X$107*условия!$U63)</f>
        <v>2.0192307692307696</v>
      </c>
      <c r="Y109" s="40">
        <f>IF(Y$7="",0,Y$107*условия!$U63)</f>
        <v>2.2435897435897441</v>
      </c>
      <c r="Z109" s="40">
        <f>IF(Z$7="",0,Z$107*условия!$U63)</f>
        <v>2.4679487179487185</v>
      </c>
      <c r="AA109" s="40">
        <f>IF(AA$7="",0,AA$107*условия!$U63)</f>
        <v>2.6923076923076925</v>
      </c>
      <c r="AB109" s="40">
        <f>IF(AB$7="",0,AB$107*условия!$U63)</f>
        <v>2.9166666666666665</v>
      </c>
      <c r="AC109" s="40">
        <f>IF(AC$7="",0,AC$107*условия!$U63)</f>
        <v>3.141025641025641</v>
      </c>
      <c r="AD109" s="40">
        <f>IF(AD$7="",0,AD$107*условия!$U63)</f>
        <v>3.3653846153846154</v>
      </c>
      <c r="AE109" s="40">
        <f>IF(AE$7="",0,AE$107*условия!$U63)</f>
        <v>3.5897435897435899</v>
      </c>
      <c r="AF109" s="40">
        <f>IF(AF$7="",0,AF$107*условия!$U63)</f>
        <v>3.8141025641025643</v>
      </c>
      <c r="AG109" s="40">
        <f>IF(AG$7="",0,AG$107*условия!$U63)</f>
        <v>4.0384615384615392</v>
      </c>
      <c r="AH109" s="40">
        <f>IF(AH$7="",0,AH$107*условия!$U63)</f>
        <v>0</v>
      </c>
      <c r="AI109" s="40">
        <f>IF(AI$7="",0,AI$107*условия!$U63)</f>
        <v>0</v>
      </c>
      <c r="AJ109" s="40">
        <f>IF(AJ$7="",0,AJ$107*условия!$U63)</f>
        <v>0</v>
      </c>
      <c r="AK109" s="40">
        <f>IF(AK$7="",0,AK$107*условия!$U63)</f>
        <v>0</v>
      </c>
      <c r="AL109" s="40">
        <f>IF(AL$7="",0,AL$107*условия!$U63)</f>
        <v>0</v>
      </c>
      <c r="AM109" s="40">
        <f>IF(AM$7="",0,AM$107*условия!$U63)</f>
        <v>0</v>
      </c>
      <c r="AN109" s="40">
        <f>IF(AN$7="",0,AN$107*условия!$U63)</f>
        <v>0</v>
      </c>
      <c r="AO109" s="40">
        <f>IF(AO$7="",0,AO$107*условия!$U63)</f>
        <v>0</v>
      </c>
      <c r="AP109" s="40">
        <f>IF(AP$7="",0,AP$107*условия!$U63)</f>
        <v>0</v>
      </c>
      <c r="AQ109" s="40">
        <f>IF(AQ$7="",0,AQ$107*условия!$U63)</f>
        <v>0</v>
      </c>
      <c r="AR109" s="40">
        <f>IF(AR$7="",0,AR$107*условия!$U63)</f>
        <v>0</v>
      </c>
      <c r="AS109" s="40">
        <f>IF(AS$7="",0,AS$107*условия!$U63)</f>
        <v>0</v>
      </c>
      <c r="AT109" s="40">
        <f>IF(AT$7="",0,AT$107*условия!$U63)</f>
        <v>0</v>
      </c>
      <c r="AU109" s="40">
        <f>IF(AU$7="",0,AU$107*условия!$U63)</f>
        <v>0</v>
      </c>
      <c r="AV109" s="40">
        <f>IF(AV$7="",0,AV$107*условия!$U63)</f>
        <v>0</v>
      </c>
      <c r="AW109" s="40">
        <f>IF(AW$7="",0,AW$107*условия!$U63)</f>
        <v>0</v>
      </c>
      <c r="AX109" s="40">
        <f>IF(AX$7="",0,AX$107*условия!$U63)</f>
        <v>0</v>
      </c>
      <c r="AY109" s="40">
        <f>IF(AY$7="",0,AY$107*условия!$U63)</f>
        <v>0</v>
      </c>
      <c r="AZ109" s="40">
        <f>IF(AZ$7="",0,AZ$107*условия!$U63)</f>
        <v>0</v>
      </c>
      <c r="BA109" s="40">
        <f>IF(BA$7="",0,BA$107*условия!$U63)</f>
        <v>0</v>
      </c>
      <c r="BB109" s="40">
        <f>IF(BB$7="",0,BB$107*условия!$U63)</f>
        <v>0</v>
      </c>
      <c r="BC109" s="40">
        <f>IF(BC$7="",0,BC$107*условия!$U63)</f>
        <v>0</v>
      </c>
      <c r="BD109" s="40">
        <f>IF(BD$7="",0,BD$107*условия!$U63)</f>
        <v>0</v>
      </c>
      <c r="BE109" s="40">
        <f>IF(BE$7="",0,BE$107*условия!$U63)</f>
        <v>0</v>
      </c>
      <c r="BF109" s="40">
        <f>IF(BF$7="",0,BF$107*условия!$U63)</f>
        <v>0</v>
      </c>
      <c r="BG109" s="40">
        <f>IF(BG$7="",0,BG$107*условия!$U63)</f>
        <v>0</v>
      </c>
      <c r="BH109" s="40">
        <f>IF(BH$7="",0,BH$107*условия!$U63)</f>
        <v>0</v>
      </c>
      <c r="BI109" s="40">
        <f>IF(BI$7="",0,BI$107*условия!$U63)</f>
        <v>0</v>
      </c>
      <c r="BJ109" s="40">
        <f>IF(BJ$7="",0,BJ$107*условия!$U63)</f>
        <v>0</v>
      </c>
      <c r="BK109" s="40">
        <f>IF(BK$7="",0,BK$107*условия!$U63)</f>
        <v>0</v>
      </c>
      <c r="BL109" s="40">
        <f>IF(BL$7="",0,BL$107*условия!$U63)</f>
        <v>0</v>
      </c>
      <c r="BM109" s="40">
        <f>IF(BM$7="",0,BM$107*условия!$U63)</f>
        <v>0</v>
      </c>
      <c r="BN109" s="40">
        <f>IF(BN$7="",0,BN$107*условия!$U63)</f>
        <v>0</v>
      </c>
      <c r="BO109" s="40">
        <f>IF(BO$7="",0,BO$107*условия!$U63)</f>
        <v>0</v>
      </c>
      <c r="BP109" s="40">
        <f>IF(BP$7="",0,BP$107*условия!$U63)</f>
        <v>0</v>
      </c>
      <c r="BQ109" s="40">
        <f>IF(BQ$7="",0,BQ$107*условия!$U63)</f>
        <v>0</v>
      </c>
      <c r="BR109" s="40">
        <f>IF(BR$7="",0,BR$107*условия!$U63)</f>
        <v>0</v>
      </c>
      <c r="BS109" s="40">
        <f>IF(BS$7="",0,BS$107*условия!$U63)</f>
        <v>0</v>
      </c>
      <c r="BT109" s="40">
        <f>IF(BT$7="",0,BT$107*условия!$U63)</f>
        <v>0</v>
      </c>
      <c r="BU109" s="40">
        <f>IF(BU$7="",0,BU$107*условия!$U63)</f>
        <v>0</v>
      </c>
      <c r="BV109" s="40">
        <f>IF(BV$7="",0,BV$107*условия!$U63)</f>
        <v>0</v>
      </c>
      <c r="BW109" s="40">
        <f>IF(BW$7="",0,BW$107*условия!$U63)</f>
        <v>0</v>
      </c>
      <c r="BX109" s="40">
        <f>IF(BX$7="",0,BX$107*условия!$U63)</f>
        <v>0</v>
      </c>
      <c r="BY109" s="40">
        <f>IF(BY$7="",0,BY$107*условия!$U63)</f>
        <v>0</v>
      </c>
      <c r="BZ109" s="40">
        <f>IF(BZ$7="",0,BZ$107*условия!$U63)</f>
        <v>0</v>
      </c>
      <c r="CA109" s="40">
        <f>IF(CA$7="",0,CA$107*условия!$U63)</f>
        <v>0</v>
      </c>
      <c r="CB109" s="40">
        <f>IF(CB$7="",0,CB$107*условия!$U63)</f>
        <v>0</v>
      </c>
      <c r="CC109" s="40">
        <f>IF(CC$7="",0,CC$107*условия!$U63)</f>
        <v>0</v>
      </c>
      <c r="CD109" s="40">
        <f>IF(CD$7="",0,CD$107*условия!$U63)</f>
        <v>0</v>
      </c>
      <c r="CE109" s="40">
        <f>IF(CE$7="",0,CE$107*условия!$U63)</f>
        <v>0</v>
      </c>
      <c r="CF109" s="40">
        <f>IF(CF$7="",0,CF$107*условия!$U63)</f>
        <v>0</v>
      </c>
      <c r="CG109" s="40">
        <f>IF(CG$7="",0,CG$107*условия!$U63)</f>
        <v>0</v>
      </c>
      <c r="CH109" s="40">
        <f>IF(CH$7="",0,CH$107*условия!$U63)</f>
        <v>0</v>
      </c>
      <c r="CI109" s="40">
        <f>IF(CI$7="",0,CI$107*условия!$U63)</f>
        <v>0</v>
      </c>
      <c r="CJ109" s="40">
        <f>IF(CJ$7="",0,CJ$107*условия!$U63)</f>
        <v>0</v>
      </c>
      <c r="CK109" s="40">
        <f>IF(CK$7="",0,CK$107*условия!$U63)</f>
        <v>0</v>
      </c>
      <c r="CL109" s="40">
        <f>IF(CL$7="",0,CL$107*условия!$U63)</f>
        <v>0</v>
      </c>
      <c r="CM109" s="40">
        <f>IF(CM$7="",0,CM$107*условия!$U63)</f>
        <v>0</v>
      </c>
      <c r="CN109" s="40">
        <f>IF(CN$7="",0,CN$107*условия!$U63)</f>
        <v>0</v>
      </c>
      <c r="CO109" s="40">
        <f>IF(CO$7="",0,CO$107*условия!$U63)</f>
        <v>0</v>
      </c>
      <c r="CP109" s="40">
        <f>IF(CP$7="",0,CP$107*условия!$U63)</f>
        <v>0</v>
      </c>
      <c r="CQ109" s="40">
        <f>IF(CQ$7="",0,CQ$107*условия!$U63)</f>
        <v>0</v>
      </c>
      <c r="CR109" s="40">
        <f>IF(CR$7="",0,CR$107*условия!$U63)</f>
        <v>0</v>
      </c>
      <c r="CS109" s="40">
        <f>IF(CS$7="",0,CS$107*условия!$U63)</f>
        <v>0</v>
      </c>
      <c r="CT109" s="40">
        <f>IF(CT$7="",0,CT$107*условия!$U63)</f>
        <v>0</v>
      </c>
      <c r="CU109" s="40">
        <f>IF(CU$7="",0,CU$107*условия!$U63)</f>
        <v>0</v>
      </c>
      <c r="CV109" s="40">
        <f>IF(CV$7="",0,CV$107*условия!$U63)</f>
        <v>0</v>
      </c>
      <c r="CW109" s="40">
        <f>IF(CW$7="",0,CW$107*условия!$U63)</f>
        <v>0</v>
      </c>
      <c r="CX109" s="40">
        <f>IF(CX$7="",0,CX$107*условия!$U63)</f>
        <v>0</v>
      </c>
      <c r="CY109" s="40">
        <f>IF(CY$7="",0,CY$107*условия!$U63)</f>
        <v>0</v>
      </c>
      <c r="CZ109" s="40">
        <f>IF(CZ$7="",0,CZ$107*условия!$U63)</f>
        <v>0</v>
      </c>
      <c r="DA109" s="40">
        <f>IF(DA$7="",0,DA$107*условия!$U63)</f>
        <v>0</v>
      </c>
      <c r="DB109" s="40">
        <f>IF(DB$7="",0,DB$107*условия!$U63)</f>
        <v>0</v>
      </c>
      <c r="DC109" s="40">
        <f>IF(DC$7="",0,DC$107*условия!$U63)</f>
        <v>0</v>
      </c>
      <c r="DD109" s="40">
        <f>IF(DD$7="",0,DD$107*условия!$U63)</f>
        <v>0</v>
      </c>
      <c r="DE109" s="40">
        <f>IF(DE$7="",0,DE$107*условия!$U63)</f>
        <v>0</v>
      </c>
      <c r="DF109" s="40">
        <f>IF(DF$7="",0,DF$107*условия!$U63)</f>
        <v>0</v>
      </c>
      <c r="DG109" s="40">
        <f>IF(DG$7="",0,DG$107*условия!$U63)</f>
        <v>0</v>
      </c>
      <c r="DH109" s="40">
        <f>IF(DH$7="",0,DH$107*условия!$U63)</f>
        <v>0</v>
      </c>
      <c r="DI109" s="40">
        <f>IF(DI$7="",0,DI$107*условия!$U63)</f>
        <v>0</v>
      </c>
      <c r="DJ109" s="40">
        <f>IF(DJ$7="",0,DJ$107*условия!$U63)</f>
        <v>0</v>
      </c>
      <c r="DK109" s="40">
        <f>IF(DK$7="",0,DK$107*условия!$U63)</f>
        <v>0</v>
      </c>
      <c r="DL109" s="40">
        <f>IF(DL$7="",0,DL$107*условия!$U63)</f>
        <v>0</v>
      </c>
      <c r="DM109" s="40">
        <f>IF(DM$7="",0,DM$107*условия!$U63)</f>
        <v>0</v>
      </c>
      <c r="DN109" s="40">
        <f>IF(DN$7="",0,DN$107*условия!$U63)</f>
        <v>0</v>
      </c>
      <c r="DO109" s="40">
        <f>IF(DO$7="",0,DO$107*условия!$U63)</f>
        <v>0</v>
      </c>
      <c r="DP109" s="40">
        <f>IF(DP$7="",0,DP$107*условия!$U63)</f>
        <v>0</v>
      </c>
      <c r="DQ109" s="40">
        <f>IF(DQ$7="",0,DQ$107*условия!$U63)</f>
        <v>0</v>
      </c>
      <c r="DR109" s="40">
        <f>IF(DR$7="",0,DR$107*условия!$U63)</f>
        <v>0</v>
      </c>
      <c r="DS109" s="40">
        <f>IF(DS$7="",0,DS$107*условия!$U63)</f>
        <v>0</v>
      </c>
      <c r="DT109" s="40">
        <f>IF(DT$7="",0,DT$107*условия!$U63)</f>
        <v>0</v>
      </c>
      <c r="DU109" s="40">
        <f>IF(DU$7="",0,DU$107*условия!$U63)</f>
        <v>0</v>
      </c>
      <c r="DV109" s="40">
        <f>IF(DV$7="",0,DV$107*условия!$U63)</f>
        <v>0</v>
      </c>
      <c r="DW109" s="40">
        <f>IF(DW$7="",0,DW$107*условия!$U63)</f>
        <v>0</v>
      </c>
      <c r="DX109" s="40">
        <f>IF(DX$7="",0,DX$107*условия!$U63)</f>
        <v>0</v>
      </c>
      <c r="DY109" s="40">
        <f>IF(DY$7="",0,DY$107*условия!$U63)</f>
        <v>0</v>
      </c>
      <c r="DZ109" s="40">
        <f>IF(DZ$7="",0,DZ$107*условия!$U63)</f>
        <v>0</v>
      </c>
      <c r="EA109" s="40">
        <f>IF(EA$7="",0,EA$107*условия!$U63)</f>
        <v>0</v>
      </c>
      <c r="EB109" s="40">
        <f>IF(EB$7="",0,EB$107*условия!$U63)</f>
        <v>0</v>
      </c>
      <c r="EC109" s="40">
        <f>IF(EC$7="",0,EC$107*условия!$U63)</f>
        <v>0</v>
      </c>
      <c r="ED109" s="40">
        <f>IF(ED$7="",0,ED$107*условия!$U63)</f>
        <v>0</v>
      </c>
      <c r="EE109" s="40">
        <f>IF(EE$7="",0,EE$107*условия!$U63)</f>
        <v>0</v>
      </c>
      <c r="EF109" s="40">
        <f>IF(EF$7="",0,EF$107*условия!$U63)</f>
        <v>0</v>
      </c>
      <c r="EG109" s="40">
        <f>IF(EG$7="",0,EG$107*условия!$U63)</f>
        <v>0</v>
      </c>
      <c r="EH109" s="40">
        <f>IF(EH$7="",0,EH$107*условия!$U63)</f>
        <v>0</v>
      </c>
      <c r="EI109" s="40">
        <f>IF(EI$7="",0,EI$107*условия!$U63)</f>
        <v>0</v>
      </c>
      <c r="EJ109" s="40">
        <f>IF(EJ$7="",0,EJ$107*условия!$U63)</f>
        <v>0</v>
      </c>
      <c r="EK109" s="40">
        <f>IF(EK$7="",0,EK$107*условия!$U63)</f>
        <v>0</v>
      </c>
      <c r="EL109" s="40">
        <f>IF(EL$7="",0,EL$107*условия!$U63)</f>
        <v>0</v>
      </c>
      <c r="EM109" s="40">
        <f>IF(EM$7="",0,EM$107*условия!$U63)</f>
        <v>0</v>
      </c>
      <c r="EN109" s="40">
        <f>IF(EN$7="",0,EN$107*условия!$U63)</f>
        <v>0</v>
      </c>
      <c r="EO109" s="40">
        <f>IF(EO$7="",0,EO$107*условия!$U63)</f>
        <v>0</v>
      </c>
      <c r="EP109" s="40">
        <f>IF(EP$7="",0,EP$107*условия!$U63)</f>
        <v>0</v>
      </c>
      <c r="EQ109" s="40">
        <f>IF(EQ$7="",0,EQ$107*условия!$U63)</f>
        <v>0</v>
      </c>
      <c r="ER109" s="40">
        <f>IF(ER$7="",0,ER$107*условия!$U63)</f>
        <v>0</v>
      </c>
      <c r="ES109" s="40">
        <f>IF(ES$7="",0,ES$107*условия!$U63)</f>
        <v>0</v>
      </c>
      <c r="ET109" s="40">
        <f>IF(ET$7="",0,ET$107*условия!$U63)</f>
        <v>0</v>
      </c>
      <c r="EU109" s="40">
        <f>IF(EU$7="",0,EU$107*условия!$U63)</f>
        <v>0</v>
      </c>
      <c r="EV109" s="40">
        <f>IF(EV$7="",0,EV$107*условия!$U63)</f>
        <v>0</v>
      </c>
      <c r="EW109" s="40">
        <f>IF(EW$7="",0,EW$107*условия!$U63)</f>
        <v>0</v>
      </c>
      <c r="EX109" s="40">
        <f>IF(EX$7="",0,EX$107*условия!$U63)</f>
        <v>0</v>
      </c>
      <c r="EY109" s="40">
        <f>IF(EY$7="",0,EY$107*условия!$U63)</f>
        <v>0</v>
      </c>
      <c r="EZ109" s="40">
        <f>IF(EZ$7="",0,EZ$107*условия!$U63)</f>
        <v>0</v>
      </c>
      <c r="FA109" s="40">
        <f>IF(FA$7="",0,FA$107*условия!$U63)</f>
        <v>0</v>
      </c>
      <c r="FB109" s="40">
        <f>IF(FB$7="",0,FB$107*условия!$U63)</f>
        <v>0</v>
      </c>
      <c r="FC109" s="40">
        <f>IF(FC$7="",0,FC$107*условия!$U63)</f>
        <v>0</v>
      </c>
      <c r="FD109" s="40">
        <f>IF(FD$7="",0,FD$107*условия!$U63)</f>
        <v>0</v>
      </c>
      <c r="FE109" s="40">
        <f>IF(FE$7="",0,FE$107*условия!$U63)</f>
        <v>0</v>
      </c>
      <c r="FF109" s="40">
        <f>IF(FF$7="",0,FF$107*условия!$U63)</f>
        <v>0</v>
      </c>
      <c r="FG109" s="40">
        <f>IF(FG$7="",0,FG$107*условия!$U63)</f>
        <v>0</v>
      </c>
      <c r="FH109" s="40">
        <f>IF(FH$7="",0,FH$107*условия!$U63)</f>
        <v>0</v>
      </c>
      <c r="FI109" s="40">
        <f>IF(FI$7="",0,FI$107*условия!$U63)</f>
        <v>0</v>
      </c>
      <c r="FJ109" s="40">
        <f>IF(FJ$7="",0,FJ$107*условия!$U63)</f>
        <v>0</v>
      </c>
      <c r="FK109" s="40">
        <f>IF(FK$7="",0,FK$107*условия!$U63)</f>
        <v>0</v>
      </c>
      <c r="FL109" s="40">
        <f>IF(FL$7="",0,FL$107*условия!$U63)</f>
        <v>0</v>
      </c>
      <c r="FM109" s="40">
        <f>IF(FM$7="",0,FM$107*условия!$U63)</f>
        <v>0</v>
      </c>
      <c r="FN109" s="40">
        <f>IF(FN$7="",0,FN$107*условия!$U63)</f>
        <v>0</v>
      </c>
      <c r="FO109" s="40">
        <f>IF(FO$7="",0,FO$107*условия!$U63)</f>
        <v>0</v>
      </c>
      <c r="FP109" s="40">
        <f>IF(FP$7="",0,FP$107*условия!$U63)</f>
        <v>0</v>
      </c>
      <c r="FQ109" s="40">
        <f>IF(FQ$7="",0,FQ$107*условия!$U63)</f>
        <v>0</v>
      </c>
      <c r="FR109" s="40">
        <f>IF(FR$7="",0,FR$107*условия!$U63)</f>
        <v>0</v>
      </c>
      <c r="FS109" s="40">
        <f>IF(FS$7="",0,FS$107*условия!$U63)</f>
        <v>0</v>
      </c>
      <c r="FT109" s="40">
        <f>IF(FT$7="",0,FT$107*условия!$U63)</f>
        <v>0</v>
      </c>
      <c r="FU109" s="40">
        <f>IF(FU$7="",0,FU$107*условия!$U63)</f>
        <v>0</v>
      </c>
      <c r="FV109" s="40">
        <f>IF(FV$7="",0,FV$107*условия!$U63)</f>
        <v>0</v>
      </c>
      <c r="FW109" s="40">
        <f>IF(FW$7="",0,FW$107*условия!$U63)</f>
        <v>0</v>
      </c>
      <c r="FX109" s="40">
        <f>IF(FX$7="",0,FX$107*условия!$U63)</f>
        <v>0</v>
      </c>
      <c r="FY109" s="40">
        <f>IF(FY$7="",0,FY$107*условия!$U63)</f>
        <v>0</v>
      </c>
      <c r="FZ109" s="40">
        <f>IF(FZ$7="",0,FZ$107*условия!$U63)</f>
        <v>0</v>
      </c>
      <c r="GA109" s="40">
        <f>IF(GA$7="",0,GA$107*условия!$U63)</f>
        <v>0</v>
      </c>
      <c r="GB109" s="40">
        <f>IF(GB$7="",0,GB$107*условия!$U63)</f>
        <v>0</v>
      </c>
      <c r="GC109" s="40">
        <f>IF(GC$7="",0,GC$107*условия!$U63)</f>
        <v>0</v>
      </c>
      <c r="GD109" s="40">
        <f>IF(GD$7="",0,GD$107*условия!$U63)</f>
        <v>0</v>
      </c>
      <c r="GE109" s="40">
        <f>IF(GE$7="",0,GE$107*условия!$U63)</f>
        <v>0</v>
      </c>
      <c r="GF109" s="40">
        <f>IF(GF$7="",0,GF$107*условия!$U63)</f>
        <v>0</v>
      </c>
      <c r="GG109" s="40">
        <f>IF(GG$7="",0,GG$107*условия!$U63)</f>
        <v>0</v>
      </c>
      <c r="GH109" s="40">
        <f>IF(GH$7="",0,GH$107*условия!$U63)</f>
        <v>0</v>
      </c>
      <c r="GI109" s="40">
        <f>IF(GI$7="",0,GI$107*условия!$U63)</f>
        <v>0</v>
      </c>
      <c r="GJ109" s="40">
        <f>IF(GJ$7="",0,GJ$107*условия!$U63)</f>
        <v>0</v>
      </c>
      <c r="GK109" s="40">
        <f>IF(GK$7="",0,GK$107*условия!$U63)</f>
        <v>0</v>
      </c>
      <c r="GL109" s="40">
        <f>IF(GL$7="",0,GL$107*условия!$U63)</f>
        <v>0</v>
      </c>
      <c r="GM109" s="40">
        <f>IF(GM$7="",0,GM$107*условия!$U63)</f>
        <v>0</v>
      </c>
      <c r="GN109" s="40">
        <f>IF(GN$7="",0,GN$107*условия!$U63)</f>
        <v>0</v>
      </c>
      <c r="GO109" s="40">
        <f>IF(GO$7="",0,GO$107*условия!$U63)</f>
        <v>0</v>
      </c>
      <c r="GP109" s="40">
        <f>IF(GP$7="",0,GP$107*условия!$U63)</f>
        <v>0</v>
      </c>
      <c r="GQ109" s="40">
        <f>IF(GQ$7="",0,GQ$107*условия!$U63)</f>
        <v>0</v>
      </c>
      <c r="GR109" s="40">
        <f>IF(GR$7="",0,GR$107*условия!$U63)</f>
        <v>0</v>
      </c>
      <c r="GS109" s="40">
        <f>IF(GS$7="",0,GS$107*условия!$U63)</f>
        <v>0</v>
      </c>
      <c r="GT109" s="40">
        <f>IF(GT$7="",0,GT$107*условия!$U63)</f>
        <v>0</v>
      </c>
      <c r="GU109" s="40">
        <f>IF(GU$7="",0,GU$107*условия!$U63)</f>
        <v>0</v>
      </c>
      <c r="GV109" s="40">
        <f>IF(GV$7="",0,GV$107*условия!$U63)</f>
        <v>0</v>
      </c>
      <c r="GW109" s="40">
        <f>IF(GW$7="",0,GW$107*условия!$U63)</f>
        <v>0</v>
      </c>
      <c r="GX109" s="40">
        <f>IF(GX$7="",0,GX$107*условия!$U63)</f>
        <v>0</v>
      </c>
      <c r="GY109" s="40">
        <f>IF(GY$7="",0,GY$107*условия!$U63)</f>
        <v>0</v>
      </c>
      <c r="GZ109" s="40">
        <f>IF(GZ$7="",0,GZ$107*условия!$U63)</f>
        <v>0</v>
      </c>
      <c r="HA109" s="40">
        <f>IF(HA$7="",0,HA$107*условия!$U63)</f>
        <v>0</v>
      </c>
      <c r="HB109" s="40">
        <f>IF(HB$7="",0,HB$107*условия!$U63)</f>
        <v>0</v>
      </c>
      <c r="HC109" s="40">
        <f>IF(HC$7="",0,HC$107*условия!$U63)</f>
        <v>0</v>
      </c>
      <c r="HD109" s="40">
        <f>IF(HD$7="",0,HD$107*условия!$U63)</f>
        <v>0</v>
      </c>
      <c r="HE109" s="40">
        <f>IF(HE$7="",0,HE$107*условия!$U63)</f>
        <v>0</v>
      </c>
      <c r="HF109" s="40">
        <f>IF(HF$7="",0,HF$107*условия!$U63)</f>
        <v>0</v>
      </c>
      <c r="HG109" s="40">
        <f>IF(HG$7="",0,HG$107*условия!$U63)</f>
        <v>0</v>
      </c>
      <c r="HH109" s="40">
        <f>IF(HH$7="",0,HH$107*условия!$U63)</f>
        <v>0</v>
      </c>
      <c r="HI109" s="40">
        <f>IF(HI$7="",0,HI$107*условия!$U63)</f>
        <v>0</v>
      </c>
      <c r="HJ109" s="40">
        <f>IF(HJ$7="",0,HJ$107*условия!$U63)</f>
        <v>0</v>
      </c>
      <c r="HK109" s="40">
        <f>IF(HK$7="",0,HK$107*условия!$U63)</f>
        <v>0</v>
      </c>
      <c r="HL109" s="40">
        <f>IF(HL$7="",0,HL$107*условия!$U63)</f>
        <v>0</v>
      </c>
      <c r="HM109" s="40">
        <f>IF(HM$7="",0,HM$107*условия!$U63)</f>
        <v>0</v>
      </c>
      <c r="HN109" s="40">
        <f>IF(HN$7="",0,HN$107*условия!$U63)</f>
        <v>0</v>
      </c>
      <c r="HO109" s="40">
        <f>IF(HO$7="",0,HO$107*условия!$U63)</f>
        <v>0</v>
      </c>
      <c r="HP109" s="40">
        <f>IF(HP$7="",0,HP$107*условия!$U63)</f>
        <v>0</v>
      </c>
      <c r="HQ109" s="40">
        <f>IF(HQ$7="",0,HQ$107*условия!$U63)</f>
        <v>0</v>
      </c>
      <c r="HR109" s="40">
        <f>IF(HR$7="",0,HR$107*условия!$U63)</f>
        <v>0</v>
      </c>
      <c r="HS109" s="40">
        <f>IF(HS$7="",0,HS$107*условия!$U63)</f>
        <v>0</v>
      </c>
      <c r="HT109" s="40">
        <f>IF(HT$7="",0,HT$107*условия!$U63)</f>
        <v>0</v>
      </c>
      <c r="HU109" s="40">
        <f>IF(HU$7="",0,HU$107*условия!$U63)</f>
        <v>0</v>
      </c>
      <c r="HV109" s="40">
        <f>IF(HV$7="",0,HV$107*условия!$U63)</f>
        <v>0</v>
      </c>
      <c r="HW109" s="40">
        <f>IF(HW$7="",0,HW$107*условия!$U63)</f>
        <v>0</v>
      </c>
      <c r="HX109" s="40">
        <f>IF(HX$7="",0,HX$107*условия!$U63)</f>
        <v>0</v>
      </c>
      <c r="HY109" s="40">
        <f>IF(HY$7="",0,HY$107*условия!$U63)</f>
        <v>0</v>
      </c>
      <c r="HZ109" s="40">
        <f>IF(HZ$7="",0,HZ$107*условия!$U63)</f>
        <v>0</v>
      </c>
      <c r="IA109" s="40">
        <f>IF(IA$7="",0,IA$107*условия!$U63)</f>
        <v>0</v>
      </c>
      <c r="IB109" s="40">
        <f>IF(IB$7="",0,IB$107*условия!$U63)</f>
        <v>0</v>
      </c>
      <c r="IC109" s="40">
        <f>IF(IC$7="",0,IC$107*условия!$U63)</f>
        <v>0</v>
      </c>
      <c r="ID109" s="40">
        <f>IF(ID$7="",0,ID$107*условия!$U63)</f>
        <v>0</v>
      </c>
      <c r="IE109" s="40">
        <f>IF(IE$7="",0,IE$107*условия!$U63)</f>
        <v>0</v>
      </c>
      <c r="IF109" s="40">
        <f>IF(IF$7="",0,IF$107*условия!$U63)</f>
        <v>0</v>
      </c>
      <c r="IG109" s="40">
        <f>IF(IG$7="",0,IG$107*условия!$U63)</f>
        <v>0</v>
      </c>
      <c r="IH109" s="40">
        <f>IF(IH$7="",0,IH$107*условия!$U63)</f>
        <v>0</v>
      </c>
      <c r="II109" s="40">
        <f>IF(II$7="",0,II$107*условия!$U63)</f>
        <v>0</v>
      </c>
      <c r="IJ109" s="40">
        <f>IF(IJ$7="",0,IJ$107*условия!$U63)</f>
        <v>0</v>
      </c>
      <c r="IK109" s="40">
        <f>IF(IK$7="",0,IK$107*условия!$U63)</f>
        <v>0</v>
      </c>
      <c r="IL109" s="40">
        <f>IF(IL$7="",0,IL$107*условия!$U63)</f>
        <v>0</v>
      </c>
      <c r="IM109" s="40">
        <f>IF(IM$7="",0,IM$107*условия!$U63)</f>
        <v>0</v>
      </c>
      <c r="IN109" s="40">
        <f>IF(IN$7="",0,IN$107*условия!$U63)</f>
        <v>0</v>
      </c>
      <c r="IO109" s="40">
        <f>IF(IO$7="",0,IO$107*условия!$U63)</f>
        <v>0</v>
      </c>
      <c r="IP109" s="40">
        <f>IF(IP$7="",0,IP$107*условия!$U63)</f>
        <v>0</v>
      </c>
      <c r="IQ109" s="40">
        <f>IF(IQ$7="",0,IQ$107*условия!$U63)</f>
        <v>0</v>
      </c>
      <c r="IR109" s="40">
        <f>IF(IR$7="",0,IR$107*условия!$U63)</f>
        <v>0</v>
      </c>
      <c r="IS109" s="40">
        <f>IF(IS$7="",0,IS$107*условия!$U63)</f>
        <v>0</v>
      </c>
      <c r="IT109" s="40">
        <f>IF(IT$7="",0,IT$107*условия!$U63)</f>
        <v>0</v>
      </c>
      <c r="IU109" s="40">
        <f>IF(IU$7="",0,IU$107*условия!$U63)</f>
        <v>0</v>
      </c>
      <c r="IV109" s="40">
        <f>IF(IV$7="",0,IV$107*условия!$U63)</f>
        <v>0</v>
      </c>
      <c r="IW109" s="40">
        <f>IF(IW$7="",0,IW$107*условия!$U63)</f>
        <v>0</v>
      </c>
      <c r="IX109" s="40">
        <f>IF(IX$7="",0,IX$107*условия!$U63)</f>
        <v>0</v>
      </c>
      <c r="IY109" s="40">
        <f>IF(IY$7="",0,IY$107*условия!$U63)</f>
        <v>0</v>
      </c>
      <c r="IZ109" s="40">
        <f>IF(IZ$7="",0,IZ$107*условия!$U63)</f>
        <v>0</v>
      </c>
      <c r="JA109" s="40">
        <f>IF(JA$7="",0,JA$107*условия!$U63)</f>
        <v>0</v>
      </c>
      <c r="JB109" s="40">
        <f>IF(JB$7="",0,JB$107*условия!$U63)</f>
        <v>0</v>
      </c>
      <c r="JC109" s="40">
        <f>IF(JC$7="",0,JC$107*условия!$U63)</f>
        <v>0</v>
      </c>
      <c r="JD109" s="40">
        <f>IF(JD$7="",0,JD$107*условия!$U63)</f>
        <v>0</v>
      </c>
      <c r="JE109" s="40">
        <f>IF(JE$7="",0,JE$107*условия!$U63)</f>
        <v>0</v>
      </c>
      <c r="JF109" s="40">
        <f>IF(JF$7="",0,JF$107*условия!$U63)</f>
        <v>0</v>
      </c>
      <c r="JG109" s="40">
        <f>IF(JG$7="",0,JG$107*условия!$U63)</f>
        <v>0</v>
      </c>
      <c r="JH109" s="40">
        <f>IF(JH$7="",0,JH$107*условия!$U63)</f>
        <v>0</v>
      </c>
      <c r="JI109" s="40">
        <f>IF(JI$7="",0,JI$107*условия!$U63)</f>
        <v>0</v>
      </c>
      <c r="JJ109" s="40">
        <f>IF(JJ$7="",0,JJ$107*условия!$U63)</f>
        <v>0</v>
      </c>
      <c r="JK109" s="40">
        <f>IF(JK$7="",0,JK$107*условия!$U63)</f>
        <v>0</v>
      </c>
      <c r="JL109" s="40">
        <f>IF(JL$7="",0,JL$107*условия!$U63)</f>
        <v>0</v>
      </c>
      <c r="JM109" s="40">
        <f>IF(JM$7="",0,JM$107*условия!$U63)</f>
        <v>0</v>
      </c>
      <c r="JN109" s="40">
        <f>IF(JN$7="",0,JN$107*условия!$U63)</f>
        <v>0</v>
      </c>
      <c r="JO109" s="40">
        <f>IF(JO$7="",0,JO$107*условия!$U63)</f>
        <v>0</v>
      </c>
      <c r="JP109" s="40">
        <f>IF(JP$7="",0,JP$107*условия!$U63)</f>
        <v>0</v>
      </c>
      <c r="JQ109" s="40">
        <f>IF(JQ$7="",0,JQ$107*условия!$U63)</f>
        <v>0</v>
      </c>
      <c r="JR109" s="40">
        <f>IF(JR$7="",0,JR$107*условия!$U63)</f>
        <v>0</v>
      </c>
      <c r="JS109" s="40">
        <f>IF(JS$7="",0,JS$107*условия!$U63)</f>
        <v>0</v>
      </c>
      <c r="JT109" s="40">
        <f>IF(JT$7="",0,JT$107*условия!$U63)</f>
        <v>0</v>
      </c>
      <c r="JU109" s="40">
        <f>IF(JU$7="",0,JU$107*условия!$U63)</f>
        <v>0</v>
      </c>
      <c r="JV109" s="40">
        <f>IF(JV$7="",0,JV$107*условия!$U63)</f>
        <v>0</v>
      </c>
      <c r="JW109" s="40">
        <f>IF(JW$7="",0,JW$107*условия!$U63)</f>
        <v>0</v>
      </c>
      <c r="JX109" s="40">
        <f>IF(JX$7="",0,JX$107*условия!$U63)</f>
        <v>0</v>
      </c>
      <c r="JY109" s="40">
        <f>IF(JY$7="",0,JY$107*условия!$U63)</f>
        <v>0</v>
      </c>
      <c r="JZ109" s="40">
        <f>IF(JZ$7="",0,JZ$107*условия!$U63)</f>
        <v>0</v>
      </c>
      <c r="KA109" s="40">
        <f>IF(KA$7="",0,KA$107*условия!$U63)</f>
        <v>0</v>
      </c>
      <c r="KB109" s="40">
        <f>IF(KB$7="",0,KB$107*условия!$U63)</f>
        <v>0</v>
      </c>
      <c r="KC109" s="40">
        <f>IF(KC$7="",0,KC$107*условия!$U63)</f>
        <v>0</v>
      </c>
      <c r="KD109" s="40">
        <f>IF(KD$7="",0,KD$107*условия!$U63)</f>
        <v>0</v>
      </c>
      <c r="KE109" s="40">
        <f>IF(KE$7="",0,KE$107*условия!$U63)</f>
        <v>0</v>
      </c>
      <c r="KF109" s="40">
        <f>IF(KF$7="",0,KF$107*условия!$U63)</f>
        <v>0</v>
      </c>
      <c r="KG109" s="40">
        <f>IF(KG$7="",0,KG$107*условия!$U63)</f>
        <v>0</v>
      </c>
      <c r="KH109" s="40">
        <f>IF(KH$7="",0,KH$107*условия!$U63)</f>
        <v>0</v>
      </c>
      <c r="KI109" s="40">
        <f>IF(KI$7="",0,KI$107*условия!$U63)</f>
        <v>0</v>
      </c>
      <c r="KJ109" s="40">
        <f>IF(KJ$7="",0,KJ$107*условия!$U63)</f>
        <v>0</v>
      </c>
      <c r="KK109" s="40">
        <f>IF(KK$7="",0,KK$107*условия!$U63)</f>
        <v>0</v>
      </c>
      <c r="KL109" s="40">
        <f>IF(KL$7="",0,KL$107*условия!$U63)</f>
        <v>0</v>
      </c>
      <c r="KM109" s="40">
        <f>IF(KM$7="",0,KM$107*условия!$U63)</f>
        <v>0</v>
      </c>
      <c r="KN109" s="40">
        <f>IF(KN$7="",0,KN$107*условия!$U63)</f>
        <v>0</v>
      </c>
      <c r="KO109" s="40">
        <f>IF(KO$7="",0,KO$107*условия!$U63)</f>
        <v>0</v>
      </c>
      <c r="KP109" s="40">
        <f>IF(KP$7="",0,KP$107*условия!$U63)</f>
        <v>0</v>
      </c>
      <c r="KQ109" s="40">
        <f>IF(KQ$7="",0,KQ$107*условия!$U63)</f>
        <v>0</v>
      </c>
      <c r="KR109" s="40">
        <f>IF(KR$7="",0,KR$107*условия!$U63)</f>
        <v>0</v>
      </c>
      <c r="KS109" s="40">
        <f>IF(KS$7="",0,KS$107*условия!$U63)</f>
        <v>0</v>
      </c>
      <c r="KT109" s="40">
        <f>IF(KT$7="",0,KT$107*условия!$U63)</f>
        <v>0</v>
      </c>
      <c r="KU109" s="40">
        <f>IF(KU$7="",0,KU$107*условия!$U63)</f>
        <v>0</v>
      </c>
      <c r="KV109" s="40">
        <f>IF(KV$7="",0,KV$107*условия!$U63)</f>
        <v>0</v>
      </c>
      <c r="KW109" s="1"/>
      <c r="KX109" s="1"/>
    </row>
    <row r="110" spans="1:310" x14ac:dyDescent="0.25">
      <c r="A110" s="1"/>
      <c r="B110" s="79"/>
      <c r="C110" s="79"/>
      <c r="D110" s="79"/>
      <c r="E110" s="1" t="str">
        <f>E107</f>
        <v>количество заключенных договоров обслуживания</v>
      </c>
      <c r="F110" s="1"/>
      <c r="G110" s="1"/>
      <c r="H110" s="11" t="str">
        <f t="shared" si="930"/>
        <v>клиенты</v>
      </c>
      <c r="I110" s="1"/>
      <c r="J110" s="1"/>
      <c r="K110" s="1" t="str">
        <f>справочники!$Y$13</f>
        <v>Партнерские программы</v>
      </c>
      <c r="L110" s="1"/>
      <c r="M110" s="5"/>
      <c r="N110" s="40"/>
      <c r="O110" s="19"/>
      <c r="P110" s="1"/>
      <c r="Q110" s="1"/>
      <c r="R110" s="40">
        <f>SUMIFS($T110:$KW110,$T$1:$KW$1,"&gt;="&amp;1,$T$1:$KW$1,"&lt;="&amp;MAX($1:$1))</f>
        <v>104.99999999999999</v>
      </c>
      <c r="S110" s="1"/>
      <c r="T110" s="1"/>
      <c r="U110" s="40">
        <f>IF(U$7="",0,U$107*условия!$U64)</f>
        <v>4.0384615384615383</v>
      </c>
      <c r="V110" s="40">
        <f>IF(V$7="",0,V$107*условия!$U64)</f>
        <v>4.7115384615384608</v>
      </c>
      <c r="W110" s="40">
        <f>IF(W$7="",0,W$107*условия!$U64)</f>
        <v>5.3846153846153841</v>
      </c>
      <c r="X110" s="40">
        <f>IF(X$7="",0,X$107*условия!$U64)</f>
        <v>6.0576923076923075</v>
      </c>
      <c r="Y110" s="40">
        <f>IF(Y$7="",0,Y$107*условия!$U64)</f>
        <v>6.7307692307692308</v>
      </c>
      <c r="Z110" s="40">
        <f>IF(Z$7="",0,Z$107*условия!$U64)</f>
        <v>7.4038461538461542</v>
      </c>
      <c r="AA110" s="40">
        <f>IF(AA$7="",0,AA$107*условия!$U64)</f>
        <v>8.0769230769230766</v>
      </c>
      <c r="AB110" s="40">
        <f>IF(AB$7="",0,AB$107*условия!$U64)</f>
        <v>8.7499999999999982</v>
      </c>
      <c r="AC110" s="40">
        <f>IF(AC$7="",0,AC$107*условия!$U64)</f>
        <v>9.4230769230769216</v>
      </c>
      <c r="AD110" s="40">
        <f>IF(AD$7="",0,AD$107*условия!$U64)</f>
        <v>10.096153846153845</v>
      </c>
      <c r="AE110" s="40">
        <f>IF(AE$7="",0,AE$107*условия!$U64)</f>
        <v>10.769230769230768</v>
      </c>
      <c r="AF110" s="40">
        <f>IF(AF$7="",0,AF$107*условия!$U64)</f>
        <v>11.442307692307692</v>
      </c>
      <c r="AG110" s="40">
        <f>IF(AG$7="",0,AG$107*условия!$U64)</f>
        <v>12.115384615384615</v>
      </c>
      <c r="AH110" s="40">
        <f>IF(AH$7="",0,AH$107*условия!$U64)</f>
        <v>0</v>
      </c>
      <c r="AI110" s="40">
        <f>IF(AI$7="",0,AI$107*условия!$U64)</f>
        <v>0</v>
      </c>
      <c r="AJ110" s="40">
        <f>IF(AJ$7="",0,AJ$107*условия!$U64)</f>
        <v>0</v>
      </c>
      <c r="AK110" s="40">
        <f>IF(AK$7="",0,AK$107*условия!$U64)</f>
        <v>0</v>
      </c>
      <c r="AL110" s="40">
        <f>IF(AL$7="",0,AL$107*условия!$U64)</f>
        <v>0</v>
      </c>
      <c r="AM110" s="40">
        <f>IF(AM$7="",0,AM$107*условия!$U64)</f>
        <v>0</v>
      </c>
      <c r="AN110" s="40">
        <f>IF(AN$7="",0,AN$107*условия!$U64)</f>
        <v>0</v>
      </c>
      <c r="AO110" s="40">
        <f>IF(AO$7="",0,AO$107*условия!$U64)</f>
        <v>0</v>
      </c>
      <c r="AP110" s="40">
        <f>IF(AP$7="",0,AP$107*условия!$U64)</f>
        <v>0</v>
      </c>
      <c r="AQ110" s="40">
        <f>IF(AQ$7="",0,AQ$107*условия!$U64)</f>
        <v>0</v>
      </c>
      <c r="AR110" s="40">
        <f>IF(AR$7="",0,AR$107*условия!$U64)</f>
        <v>0</v>
      </c>
      <c r="AS110" s="40">
        <f>IF(AS$7="",0,AS$107*условия!$U64)</f>
        <v>0</v>
      </c>
      <c r="AT110" s="40">
        <f>IF(AT$7="",0,AT$107*условия!$U64)</f>
        <v>0</v>
      </c>
      <c r="AU110" s="40">
        <f>IF(AU$7="",0,AU$107*условия!$U64)</f>
        <v>0</v>
      </c>
      <c r="AV110" s="40">
        <f>IF(AV$7="",0,AV$107*условия!$U64)</f>
        <v>0</v>
      </c>
      <c r="AW110" s="40">
        <f>IF(AW$7="",0,AW$107*условия!$U64)</f>
        <v>0</v>
      </c>
      <c r="AX110" s="40">
        <f>IF(AX$7="",0,AX$107*условия!$U64)</f>
        <v>0</v>
      </c>
      <c r="AY110" s="40">
        <f>IF(AY$7="",0,AY$107*условия!$U64)</f>
        <v>0</v>
      </c>
      <c r="AZ110" s="40">
        <f>IF(AZ$7="",0,AZ$107*условия!$U64)</f>
        <v>0</v>
      </c>
      <c r="BA110" s="40">
        <f>IF(BA$7="",0,BA$107*условия!$U64)</f>
        <v>0</v>
      </c>
      <c r="BB110" s="40">
        <f>IF(BB$7="",0,BB$107*условия!$U64)</f>
        <v>0</v>
      </c>
      <c r="BC110" s="40">
        <f>IF(BC$7="",0,BC$107*условия!$U64)</f>
        <v>0</v>
      </c>
      <c r="BD110" s="40">
        <f>IF(BD$7="",0,BD$107*условия!$U64)</f>
        <v>0</v>
      </c>
      <c r="BE110" s="40">
        <f>IF(BE$7="",0,BE$107*условия!$U64)</f>
        <v>0</v>
      </c>
      <c r="BF110" s="40">
        <f>IF(BF$7="",0,BF$107*условия!$U64)</f>
        <v>0</v>
      </c>
      <c r="BG110" s="40">
        <f>IF(BG$7="",0,BG$107*условия!$U64)</f>
        <v>0</v>
      </c>
      <c r="BH110" s="40">
        <f>IF(BH$7="",0,BH$107*условия!$U64)</f>
        <v>0</v>
      </c>
      <c r="BI110" s="40">
        <f>IF(BI$7="",0,BI$107*условия!$U64)</f>
        <v>0</v>
      </c>
      <c r="BJ110" s="40">
        <f>IF(BJ$7="",0,BJ$107*условия!$U64)</f>
        <v>0</v>
      </c>
      <c r="BK110" s="40">
        <f>IF(BK$7="",0,BK$107*условия!$U64)</f>
        <v>0</v>
      </c>
      <c r="BL110" s="40">
        <f>IF(BL$7="",0,BL$107*условия!$U64)</f>
        <v>0</v>
      </c>
      <c r="BM110" s="40">
        <f>IF(BM$7="",0,BM$107*условия!$U64)</f>
        <v>0</v>
      </c>
      <c r="BN110" s="40">
        <f>IF(BN$7="",0,BN$107*условия!$U64)</f>
        <v>0</v>
      </c>
      <c r="BO110" s="40">
        <f>IF(BO$7="",0,BO$107*условия!$U64)</f>
        <v>0</v>
      </c>
      <c r="BP110" s="40">
        <f>IF(BP$7="",0,BP$107*условия!$U64)</f>
        <v>0</v>
      </c>
      <c r="BQ110" s="40">
        <f>IF(BQ$7="",0,BQ$107*условия!$U64)</f>
        <v>0</v>
      </c>
      <c r="BR110" s="40">
        <f>IF(BR$7="",0,BR$107*условия!$U64)</f>
        <v>0</v>
      </c>
      <c r="BS110" s="40">
        <f>IF(BS$7="",0,BS$107*условия!$U64)</f>
        <v>0</v>
      </c>
      <c r="BT110" s="40">
        <f>IF(BT$7="",0,BT$107*условия!$U64)</f>
        <v>0</v>
      </c>
      <c r="BU110" s="40">
        <f>IF(BU$7="",0,BU$107*условия!$U64)</f>
        <v>0</v>
      </c>
      <c r="BV110" s="40">
        <f>IF(BV$7="",0,BV$107*условия!$U64)</f>
        <v>0</v>
      </c>
      <c r="BW110" s="40">
        <f>IF(BW$7="",0,BW$107*условия!$U64)</f>
        <v>0</v>
      </c>
      <c r="BX110" s="40">
        <f>IF(BX$7="",0,BX$107*условия!$U64)</f>
        <v>0</v>
      </c>
      <c r="BY110" s="40">
        <f>IF(BY$7="",0,BY$107*условия!$U64)</f>
        <v>0</v>
      </c>
      <c r="BZ110" s="40">
        <f>IF(BZ$7="",0,BZ$107*условия!$U64)</f>
        <v>0</v>
      </c>
      <c r="CA110" s="40">
        <f>IF(CA$7="",0,CA$107*условия!$U64)</f>
        <v>0</v>
      </c>
      <c r="CB110" s="40">
        <f>IF(CB$7="",0,CB$107*условия!$U64)</f>
        <v>0</v>
      </c>
      <c r="CC110" s="40">
        <f>IF(CC$7="",0,CC$107*условия!$U64)</f>
        <v>0</v>
      </c>
      <c r="CD110" s="40">
        <f>IF(CD$7="",0,CD$107*условия!$U64)</f>
        <v>0</v>
      </c>
      <c r="CE110" s="40">
        <f>IF(CE$7="",0,CE$107*условия!$U64)</f>
        <v>0</v>
      </c>
      <c r="CF110" s="40">
        <f>IF(CF$7="",0,CF$107*условия!$U64)</f>
        <v>0</v>
      </c>
      <c r="CG110" s="40">
        <f>IF(CG$7="",0,CG$107*условия!$U64)</f>
        <v>0</v>
      </c>
      <c r="CH110" s="40">
        <f>IF(CH$7="",0,CH$107*условия!$U64)</f>
        <v>0</v>
      </c>
      <c r="CI110" s="40">
        <f>IF(CI$7="",0,CI$107*условия!$U64)</f>
        <v>0</v>
      </c>
      <c r="CJ110" s="40">
        <f>IF(CJ$7="",0,CJ$107*условия!$U64)</f>
        <v>0</v>
      </c>
      <c r="CK110" s="40">
        <f>IF(CK$7="",0,CK$107*условия!$U64)</f>
        <v>0</v>
      </c>
      <c r="CL110" s="40">
        <f>IF(CL$7="",0,CL$107*условия!$U64)</f>
        <v>0</v>
      </c>
      <c r="CM110" s="40">
        <f>IF(CM$7="",0,CM$107*условия!$U64)</f>
        <v>0</v>
      </c>
      <c r="CN110" s="40">
        <f>IF(CN$7="",0,CN$107*условия!$U64)</f>
        <v>0</v>
      </c>
      <c r="CO110" s="40">
        <f>IF(CO$7="",0,CO$107*условия!$U64)</f>
        <v>0</v>
      </c>
      <c r="CP110" s="40">
        <f>IF(CP$7="",0,CP$107*условия!$U64)</f>
        <v>0</v>
      </c>
      <c r="CQ110" s="40">
        <f>IF(CQ$7="",0,CQ$107*условия!$U64)</f>
        <v>0</v>
      </c>
      <c r="CR110" s="40">
        <f>IF(CR$7="",0,CR$107*условия!$U64)</f>
        <v>0</v>
      </c>
      <c r="CS110" s="40">
        <f>IF(CS$7="",0,CS$107*условия!$U64)</f>
        <v>0</v>
      </c>
      <c r="CT110" s="40">
        <f>IF(CT$7="",0,CT$107*условия!$U64)</f>
        <v>0</v>
      </c>
      <c r="CU110" s="40">
        <f>IF(CU$7="",0,CU$107*условия!$U64)</f>
        <v>0</v>
      </c>
      <c r="CV110" s="40">
        <f>IF(CV$7="",0,CV$107*условия!$U64)</f>
        <v>0</v>
      </c>
      <c r="CW110" s="40">
        <f>IF(CW$7="",0,CW$107*условия!$U64)</f>
        <v>0</v>
      </c>
      <c r="CX110" s="40">
        <f>IF(CX$7="",0,CX$107*условия!$U64)</f>
        <v>0</v>
      </c>
      <c r="CY110" s="40">
        <f>IF(CY$7="",0,CY$107*условия!$U64)</f>
        <v>0</v>
      </c>
      <c r="CZ110" s="40">
        <f>IF(CZ$7="",0,CZ$107*условия!$U64)</f>
        <v>0</v>
      </c>
      <c r="DA110" s="40">
        <f>IF(DA$7="",0,DA$107*условия!$U64)</f>
        <v>0</v>
      </c>
      <c r="DB110" s="40">
        <f>IF(DB$7="",0,DB$107*условия!$U64)</f>
        <v>0</v>
      </c>
      <c r="DC110" s="40">
        <f>IF(DC$7="",0,DC$107*условия!$U64)</f>
        <v>0</v>
      </c>
      <c r="DD110" s="40">
        <f>IF(DD$7="",0,DD$107*условия!$U64)</f>
        <v>0</v>
      </c>
      <c r="DE110" s="40">
        <f>IF(DE$7="",0,DE$107*условия!$U64)</f>
        <v>0</v>
      </c>
      <c r="DF110" s="40">
        <f>IF(DF$7="",0,DF$107*условия!$U64)</f>
        <v>0</v>
      </c>
      <c r="DG110" s="40">
        <f>IF(DG$7="",0,DG$107*условия!$U64)</f>
        <v>0</v>
      </c>
      <c r="DH110" s="40">
        <f>IF(DH$7="",0,DH$107*условия!$U64)</f>
        <v>0</v>
      </c>
      <c r="DI110" s="40">
        <f>IF(DI$7="",0,DI$107*условия!$U64)</f>
        <v>0</v>
      </c>
      <c r="DJ110" s="40">
        <f>IF(DJ$7="",0,DJ$107*условия!$U64)</f>
        <v>0</v>
      </c>
      <c r="DK110" s="40">
        <f>IF(DK$7="",0,DK$107*условия!$U64)</f>
        <v>0</v>
      </c>
      <c r="DL110" s="40">
        <f>IF(DL$7="",0,DL$107*условия!$U64)</f>
        <v>0</v>
      </c>
      <c r="DM110" s="40">
        <f>IF(DM$7="",0,DM$107*условия!$U64)</f>
        <v>0</v>
      </c>
      <c r="DN110" s="40">
        <f>IF(DN$7="",0,DN$107*условия!$U64)</f>
        <v>0</v>
      </c>
      <c r="DO110" s="40">
        <f>IF(DO$7="",0,DO$107*условия!$U64)</f>
        <v>0</v>
      </c>
      <c r="DP110" s="40">
        <f>IF(DP$7="",0,DP$107*условия!$U64)</f>
        <v>0</v>
      </c>
      <c r="DQ110" s="40">
        <f>IF(DQ$7="",0,DQ$107*условия!$U64)</f>
        <v>0</v>
      </c>
      <c r="DR110" s="40">
        <f>IF(DR$7="",0,DR$107*условия!$U64)</f>
        <v>0</v>
      </c>
      <c r="DS110" s="40">
        <f>IF(DS$7="",0,DS$107*условия!$U64)</f>
        <v>0</v>
      </c>
      <c r="DT110" s="40">
        <f>IF(DT$7="",0,DT$107*условия!$U64)</f>
        <v>0</v>
      </c>
      <c r="DU110" s="40">
        <f>IF(DU$7="",0,DU$107*условия!$U64)</f>
        <v>0</v>
      </c>
      <c r="DV110" s="40">
        <f>IF(DV$7="",0,DV$107*условия!$U64)</f>
        <v>0</v>
      </c>
      <c r="DW110" s="40">
        <f>IF(DW$7="",0,DW$107*условия!$U64)</f>
        <v>0</v>
      </c>
      <c r="DX110" s="40">
        <f>IF(DX$7="",0,DX$107*условия!$U64)</f>
        <v>0</v>
      </c>
      <c r="DY110" s="40">
        <f>IF(DY$7="",0,DY$107*условия!$U64)</f>
        <v>0</v>
      </c>
      <c r="DZ110" s="40">
        <f>IF(DZ$7="",0,DZ$107*условия!$U64)</f>
        <v>0</v>
      </c>
      <c r="EA110" s="40">
        <f>IF(EA$7="",0,EA$107*условия!$U64)</f>
        <v>0</v>
      </c>
      <c r="EB110" s="40">
        <f>IF(EB$7="",0,EB$107*условия!$U64)</f>
        <v>0</v>
      </c>
      <c r="EC110" s="40">
        <f>IF(EC$7="",0,EC$107*условия!$U64)</f>
        <v>0</v>
      </c>
      <c r="ED110" s="40">
        <f>IF(ED$7="",0,ED$107*условия!$U64)</f>
        <v>0</v>
      </c>
      <c r="EE110" s="40">
        <f>IF(EE$7="",0,EE$107*условия!$U64)</f>
        <v>0</v>
      </c>
      <c r="EF110" s="40">
        <f>IF(EF$7="",0,EF$107*условия!$U64)</f>
        <v>0</v>
      </c>
      <c r="EG110" s="40">
        <f>IF(EG$7="",0,EG$107*условия!$U64)</f>
        <v>0</v>
      </c>
      <c r="EH110" s="40">
        <f>IF(EH$7="",0,EH$107*условия!$U64)</f>
        <v>0</v>
      </c>
      <c r="EI110" s="40">
        <f>IF(EI$7="",0,EI$107*условия!$U64)</f>
        <v>0</v>
      </c>
      <c r="EJ110" s="40">
        <f>IF(EJ$7="",0,EJ$107*условия!$U64)</f>
        <v>0</v>
      </c>
      <c r="EK110" s="40">
        <f>IF(EK$7="",0,EK$107*условия!$U64)</f>
        <v>0</v>
      </c>
      <c r="EL110" s="40">
        <f>IF(EL$7="",0,EL$107*условия!$U64)</f>
        <v>0</v>
      </c>
      <c r="EM110" s="40">
        <f>IF(EM$7="",0,EM$107*условия!$U64)</f>
        <v>0</v>
      </c>
      <c r="EN110" s="40">
        <f>IF(EN$7="",0,EN$107*условия!$U64)</f>
        <v>0</v>
      </c>
      <c r="EO110" s="40">
        <f>IF(EO$7="",0,EO$107*условия!$U64)</f>
        <v>0</v>
      </c>
      <c r="EP110" s="40">
        <f>IF(EP$7="",0,EP$107*условия!$U64)</f>
        <v>0</v>
      </c>
      <c r="EQ110" s="40">
        <f>IF(EQ$7="",0,EQ$107*условия!$U64)</f>
        <v>0</v>
      </c>
      <c r="ER110" s="40">
        <f>IF(ER$7="",0,ER$107*условия!$U64)</f>
        <v>0</v>
      </c>
      <c r="ES110" s="40">
        <f>IF(ES$7="",0,ES$107*условия!$U64)</f>
        <v>0</v>
      </c>
      <c r="ET110" s="40">
        <f>IF(ET$7="",0,ET$107*условия!$U64)</f>
        <v>0</v>
      </c>
      <c r="EU110" s="40">
        <f>IF(EU$7="",0,EU$107*условия!$U64)</f>
        <v>0</v>
      </c>
      <c r="EV110" s="40">
        <f>IF(EV$7="",0,EV$107*условия!$U64)</f>
        <v>0</v>
      </c>
      <c r="EW110" s="40">
        <f>IF(EW$7="",0,EW$107*условия!$U64)</f>
        <v>0</v>
      </c>
      <c r="EX110" s="40">
        <f>IF(EX$7="",0,EX$107*условия!$U64)</f>
        <v>0</v>
      </c>
      <c r="EY110" s="40">
        <f>IF(EY$7="",0,EY$107*условия!$U64)</f>
        <v>0</v>
      </c>
      <c r="EZ110" s="40">
        <f>IF(EZ$7="",0,EZ$107*условия!$U64)</f>
        <v>0</v>
      </c>
      <c r="FA110" s="40">
        <f>IF(FA$7="",0,FA$107*условия!$U64)</f>
        <v>0</v>
      </c>
      <c r="FB110" s="40">
        <f>IF(FB$7="",0,FB$107*условия!$U64)</f>
        <v>0</v>
      </c>
      <c r="FC110" s="40">
        <f>IF(FC$7="",0,FC$107*условия!$U64)</f>
        <v>0</v>
      </c>
      <c r="FD110" s="40">
        <f>IF(FD$7="",0,FD$107*условия!$U64)</f>
        <v>0</v>
      </c>
      <c r="FE110" s="40">
        <f>IF(FE$7="",0,FE$107*условия!$U64)</f>
        <v>0</v>
      </c>
      <c r="FF110" s="40">
        <f>IF(FF$7="",0,FF$107*условия!$U64)</f>
        <v>0</v>
      </c>
      <c r="FG110" s="40">
        <f>IF(FG$7="",0,FG$107*условия!$U64)</f>
        <v>0</v>
      </c>
      <c r="FH110" s="40">
        <f>IF(FH$7="",0,FH$107*условия!$U64)</f>
        <v>0</v>
      </c>
      <c r="FI110" s="40">
        <f>IF(FI$7="",0,FI$107*условия!$U64)</f>
        <v>0</v>
      </c>
      <c r="FJ110" s="40">
        <f>IF(FJ$7="",0,FJ$107*условия!$U64)</f>
        <v>0</v>
      </c>
      <c r="FK110" s="40">
        <f>IF(FK$7="",0,FK$107*условия!$U64)</f>
        <v>0</v>
      </c>
      <c r="FL110" s="40">
        <f>IF(FL$7="",0,FL$107*условия!$U64)</f>
        <v>0</v>
      </c>
      <c r="FM110" s="40">
        <f>IF(FM$7="",0,FM$107*условия!$U64)</f>
        <v>0</v>
      </c>
      <c r="FN110" s="40">
        <f>IF(FN$7="",0,FN$107*условия!$U64)</f>
        <v>0</v>
      </c>
      <c r="FO110" s="40">
        <f>IF(FO$7="",0,FO$107*условия!$U64)</f>
        <v>0</v>
      </c>
      <c r="FP110" s="40">
        <f>IF(FP$7="",0,FP$107*условия!$U64)</f>
        <v>0</v>
      </c>
      <c r="FQ110" s="40">
        <f>IF(FQ$7="",0,FQ$107*условия!$U64)</f>
        <v>0</v>
      </c>
      <c r="FR110" s="40">
        <f>IF(FR$7="",0,FR$107*условия!$U64)</f>
        <v>0</v>
      </c>
      <c r="FS110" s="40">
        <f>IF(FS$7="",0,FS$107*условия!$U64)</f>
        <v>0</v>
      </c>
      <c r="FT110" s="40">
        <f>IF(FT$7="",0,FT$107*условия!$U64)</f>
        <v>0</v>
      </c>
      <c r="FU110" s="40">
        <f>IF(FU$7="",0,FU$107*условия!$U64)</f>
        <v>0</v>
      </c>
      <c r="FV110" s="40">
        <f>IF(FV$7="",0,FV$107*условия!$U64)</f>
        <v>0</v>
      </c>
      <c r="FW110" s="40">
        <f>IF(FW$7="",0,FW$107*условия!$U64)</f>
        <v>0</v>
      </c>
      <c r="FX110" s="40">
        <f>IF(FX$7="",0,FX$107*условия!$U64)</f>
        <v>0</v>
      </c>
      <c r="FY110" s="40">
        <f>IF(FY$7="",0,FY$107*условия!$U64)</f>
        <v>0</v>
      </c>
      <c r="FZ110" s="40">
        <f>IF(FZ$7="",0,FZ$107*условия!$U64)</f>
        <v>0</v>
      </c>
      <c r="GA110" s="40">
        <f>IF(GA$7="",0,GA$107*условия!$U64)</f>
        <v>0</v>
      </c>
      <c r="GB110" s="40">
        <f>IF(GB$7="",0,GB$107*условия!$U64)</f>
        <v>0</v>
      </c>
      <c r="GC110" s="40">
        <f>IF(GC$7="",0,GC$107*условия!$U64)</f>
        <v>0</v>
      </c>
      <c r="GD110" s="40">
        <f>IF(GD$7="",0,GD$107*условия!$U64)</f>
        <v>0</v>
      </c>
      <c r="GE110" s="40">
        <f>IF(GE$7="",0,GE$107*условия!$U64)</f>
        <v>0</v>
      </c>
      <c r="GF110" s="40">
        <f>IF(GF$7="",0,GF$107*условия!$U64)</f>
        <v>0</v>
      </c>
      <c r="GG110" s="40">
        <f>IF(GG$7="",0,GG$107*условия!$U64)</f>
        <v>0</v>
      </c>
      <c r="GH110" s="40">
        <f>IF(GH$7="",0,GH$107*условия!$U64)</f>
        <v>0</v>
      </c>
      <c r="GI110" s="40">
        <f>IF(GI$7="",0,GI$107*условия!$U64)</f>
        <v>0</v>
      </c>
      <c r="GJ110" s="40">
        <f>IF(GJ$7="",0,GJ$107*условия!$U64)</f>
        <v>0</v>
      </c>
      <c r="GK110" s="40">
        <f>IF(GK$7="",0,GK$107*условия!$U64)</f>
        <v>0</v>
      </c>
      <c r="GL110" s="40">
        <f>IF(GL$7="",0,GL$107*условия!$U64)</f>
        <v>0</v>
      </c>
      <c r="GM110" s="40">
        <f>IF(GM$7="",0,GM$107*условия!$U64)</f>
        <v>0</v>
      </c>
      <c r="GN110" s="40">
        <f>IF(GN$7="",0,GN$107*условия!$U64)</f>
        <v>0</v>
      </c>
      <c r="GO110" s="40">
        <f>IF(GO$7="",0,GO$107*условия!$U64)</f>
        <v>0</v>
      </c>
      <c r="GP110" s="40">
        <f>IF(GP$7="",0,GP$107*условия!$U64)</f>
        <v>0</v>
      </c>
      <c r="GQ110" s="40">
        <f>IF(GQ$7="",0,GQ$107*условия!$U64)</f>
        <v>0</v>
      </c>
      <c r="GR110" s="40">
        <f>IF(GR$7="",0,GR$107*условия!$U64)</f>
        <v>0</v>
      </c>
      <c r="GS110" s="40">
        <f>IF(GS$7="",0,GS$107*условия!$U64)</f>
        <v>0</v>
      </c>
      <c r="GT110" s="40">
        <f>IF(GT$7="",0,GT$107*условия!$U64)</f>
        <v>0</v>
      </c>
      <c r="GU110" s="40">
        <f>IF(GU$7="",0,GU$107*условия!$U64)</f>
        <v>0</v>
      </c>
      <c r="GV110" s="40">
        <f>IF(GV$7="",0,GV$107*условия!$U64)</f>
        <v>0</v>
      </c>
      <c r="GW110" s="40">
        <f>IF(GW$7="",0,GW$107*условия!$U64)</f>
        <v>0</v>
      </c>
      <c r="GX110" s="40">
        <f>IF(GX$7="",0,GX$107*условия!$U64)</f>
        <v>0</v>
      </c>
      <c r="GY110" s="40">
        <f>IF(GY$7="",0,GY$107*условия!$U64)</f>
        <v>0</v>
      </c>
      <c r="GZ110" s="40">
        <f>IF(GZ$7="",0,GZ$107*условия!$U64)</f>
        <v>0</v>
      </c>
      <c r="HA110" s="40">
        <f>IF(HA$7="",0,HA$107*условия!$U64)</f>
        <v>0</v>
      </c>
      <c r="HB110" s="40">
        <f>IF(HB$7="",0,HB$107*условия!$U64)</f>
        <v>0</v>
      </c>
      <c r="HC110" s="40">
        <f>IF(HC$7="",0,HC$107*условия!$U64)</f>
        <v>0</v>
      </c>
      <c r="HD110" s="40">
        <f>IF(HD$7="",0,HD$107*условия!$U64)</f>
        <v>0</v>
      </c>
      <c r="HE110" s="40">
        <f>IF(HE$7="",0,HE$107*условия!$U64)</f>
        <v>0</v>
      </c>
      <c r="HF110" s="40">
        <f>IF(HF$7="",0,HF$107*условия!$U64)</f>
        <v>0</v>
      </c>
      <c r="HG110" s="40">
        <f>IF(HG$7="",0,HG$107*условия!$U64)</f>
        <v>0</v>
      </c>
      <c r="HH110" s="40">
        <f>IF(HH$7="",0,HH$107*условия!$U64)</f>
        <v>0</v>
      </c>
      <c r="HI110" s="40">
        <f>IF(HI$7="",0,HI$107*условия!$U64)</f>
        <v>0</v>
      </c>
      <c r="HJ110" s="40">
        <f>IF(HJ$7="",0,HJ$107*условия!$U64)</f>
        <v>0</v>
      </c>
      <c r="HK110" s="40">
        <f>IF(HK$7="",0,HK$107*условия!$U64)</f>
        <v>0</v>
      </c>
      <c r="HL110" s="40">
        <f>IF(HL$7="",0,HL$107*условия!$U64)</f>
        <v>0</v>
      </c>
      <c r="HM110" s="40">
        <f>IF(HM$7="",0,HM$107*условия!$U64)</f>
        <v>0</v>
      </c>
      <c r="HN110" s="40">
        <f>IF(HN$7="",0,HN$107*условия!$U64)</f>
        <v>0</v>
      </c>
      <c r="HO110" s="40">
        <f>IF(HO$7="",0,HO$107*условия!$U64)</f>
        <v>0</v>
      </c>
      <c r="HP110" s="40">
        <f>IF(HP$7="",0,HP$107*условия!$U64)</f>
        <v>0</v>
      </c>
      <c r="HQ110" s="40">
        <f>IF(HQ$7="",0,HQ$107*условия!$U64)</f>
        <v>0</v>
      </c>
      <c r="HR110" s="40">
        <f>IF(HR$7="",0,HR$107*условия!$U64)</f>
        <v>0</v>
      </c>
      <c r="HS110" s="40">
        <f>IF(HS$7="",0,HS$107*условия!$U64)</f>
        <v>0</v>
      </c>
      <c r="HT110" s="40">
        <f>IF(HT$7="",0,HT$107*условия!$U64)</f>
        <v>0</v>
      </c>
      <c r="HU110" s="40">
        <f>IF(HU$7="",0,HU$107*условия!$U64)</f>
        <v>0</v>
      </c>
      <c r="HV110" s="40">
        <f>IF(HV$7="",0,HV$107*условия!$U64)</f>
        <v>0</v>
      </c>
      <c r="HW110" s="40">
        <f>IF(HW$7="",0,HW$107*условия!$U64)</f>
        <v>0</v>
      </c>
      <c r="HX110" s="40">
        <f>IF(HX$7="",0,HX$107*условия!$U64)</f>
        <v>0</v>
      </c>
      <c r="HY110" s="40">
        <f>IF(HY$7="",0,HY$107*условия!$U64)</f>
        <v>0</v>
      </c>
      <c r="HZ110" s="40">
        <f>IF(HZ$7="",0,HZ$107*условия!$U64)</f>
        <v>0</v>
      </c>
      <c r="IA110" s="40">
        <f>IF(IA$7="",0,IA$107*условия!$U64)</f>
        <v>0</v>
      </c>
      <c r="IB110" s="40">
        <f>IF(IB$7="",0,IB$107*условия!$U64)</f>
        <v>0</v>
      </c>
      <c r="IC110" s="40">
        <f>IF(IC$7="",0,IC$107*условия!$U64)</f>
        <v>0</v>
      </c>
      <c r="ID110" s="40">
        <f>IF(ID$7="",0,ID$107*условия!$U64)</f>
        <v>0</v>
      </c>
      <c r="IE110" s="40">
        <f>IF(IE$7="",0,IE$107*условия!$U64)</f>
        <v>0</v>
      </c>
      <c r="IF110" s="40">
        <f>IF(IF$7="",0,IF$107*условия!$U64)</f>
        <v>0</v>
      </c>
      <c r="IG110" s="40">
        <f>IF(IG$7="",0,IG$107*условия!$U64)</f>
        <v>0</v>
      </c>
      <c r="IH110" s="40">
        <f>IF(IH$7="",0,IH$107*условия!$U64)</f>
        <v>0</v>
      </c>
      <c r="II110" s="40">
        <f>IF(II$7="",0,II$107*условия!$U64)</f>
        <v>0</v>
      </c>
      <c r="IJ110" s="40">
        <f>IF(IJ$7="",0,IJ$107*условия!$U64)</f>
        <v>0</v>
      </c>
      <c r="IK110" s="40">
        <f>IF(IK$7="",0,IK$107*условия!$U64)</f>
        <v>0</v>
      </c>
      <c r="IL110" s="40">
        <f>IF(IL$7="",0,IL$107*условия!$U64)</f>
        <v>0</v>
      </c>
      <c r="IM110" s="40">
        <f>IF(IM$7="",0,IM$107*условия!$U64)</f>
        <v>0</v>
      </c>
      <c r="IN110" s="40">
        <f>IF(IN$7="",0,IN$107*условия!$U64)</f>
        <v>0</v>
      </c>
      <c r="IO110" s="40">
        <f>IF(IO$7="",0,IO$107*условия!$U64)</f>
        <v>0</v>
      </c>
      <c r="IP110" s="40">
        <f>IF(IP$7="",0,IP$107*условия!$U64)</f>
        <v>0</v>
      </c>
      <c r="IQ110" s="40">
        <f>IF(IQ$7="",0,IQ$107*условия!$U64)</f>
        <v>0</v>
      </c>
      <c r="IR110" s="40">
        <f>IF(IR$7="",0,IR$107*условия!$U64)</f>
        <v>0</v>
      </c>
      <c r="IS110" s="40">
        <f>IF(IS$7="",0,IS$107*условия!$U64)</f>
        <v>0</v>
      </c>
      <c r="IT110" s="40">
        <f>IF(IT$7="",0,IT$107*условия!$U64)</f>
        <v>0</v>
      </c>
      <c r="IU110" s="40">
        <f>IF(IU$7="",0,IU$107*условия!$U64)</f>
        <v>0</v>
      </c>
      <c r="IV110" s="40">
        <f>IF(IV$7="",0,IV$107*условия!$U64)</f>
        <v>0</v>
      </c>
      <c r="IW110" s="40">
        <f>IF(IW$7="",0,IW$107*условия!$U64)</f>
        <v>0</v>
      </c>
      <c r="IX110" s="40">
        <f>IF(IX$7="",0,IX$107*условия!$U64)</f>
        <v>0</v>
      </c>
      <c r="IY110" s="40">
        <f>IF(IY$7="",0,IY$107*условия!$U64)</f>
        <v>0</v>
      </c>
      <c r="IZ110" s="40">
        <f>IF(IZ$7="",0,IZ$107*условия!$U64)</f>
        <v>0</v>
      </c>
      <c r="JA110" s="40">
        <f>IF(JA$7="",0,JA$107*условия!$U64)</f>
        <v>0</v>
      </c>
      <c r="JB110" s="40">
        <f>IF(JB$7="",0,JB$107*условия!$U64)</f>
        <v>0</v>
      </c>
      <c r="JC110" s="40">
        <f>IF(JC$7="",0,JC$107*условия!$U64)</f>
        <v>0</v>
      </c>
      <c r="JD110" s="40">
        <f>IF(JD$7="",0,JD$107*условия!$U64)</f>
        <v>0</v>
      </c>
      <c r="JE110" s="40">
        <f>IF(JE$7="",0,JE$107*условия!$U64)</f>
        <v>0</v>
      </c>
      <c r="JF110" s="40">
        <f>IF(JF$7="",0,JF$107*условия!$U64)</f>
        <v>0</v>
      </c>
      <c r="JG110" s="40">
        <f>IF(JG$7="",0,JG$107*условия!$U64)</f>
        <v>0</v>
      </c>
      <c r="JH110" s="40">
        <f>IF(JH$7="",0,JH$107*условия!$U64)</f>
        <v>0</v>
      </c>
      <c r="JI110" s="40">
        <f>IF(JI$7="",0,JI$107*условия!$U64)</f>
        <v>0</v>
      </c>
      <c r="JJ110" s="40">
        <f>IF(JJ$7="",0,JJ$107*условия!$U64)</f>
        <v>0</v>
      </c>
      <c r="JK110" s="40">
        <f>IF(JK$7="",0,JK$107*условия!$U64)</f>
        <v>0</v>
      </c>
      <c r="JL110" s="40">
        <f>IF(JL$7="",0,JL$107*условия!$U64)</f>
        <v>0</v>
      </c>
      <c r="JM110" s="40">
        <f>IF(JM$7="",0,JM$107*условия!$U64)</f>
        <v>0</v>
      </c>
      <c r="JN110" s="40">
        <f>IF(JN$7="",0,JN$107*условия!$U64)</f>
        <v>0</v>
      </c>
      <c r="JO110" s="40">
        <f>IF(JO$7="",0,JO$107*условия!$U64)</f>
        <v>0</v>
      </c>
      <c r="JP110" s="40">
        <f>IF(JP$7="",0,JP$107*условия!$U64)</f>
        <v>0</v>
      </c>
      <c r="JQ110" s="40">
        <f>IF(JQ$7="",0,JQ$107*условия!$U64)</f>
        <v>0</v>
      </c>
      <c r="JR110" s="40">
        <f>IF(JR$7="",0,JR$107*условия!$U64)</f>
        <v>0</v>
      </c>
      <c r="JS110" s="40">
        <f>IF(JS$7="",0,JS$107*условия!$U64)</f>
        <v>0</v>
      </c>
      <c r="JT110" s="40">
        <f>IF(JT$7="",0,JT$107*условия!$U64)</f>
        <v>0</v>
      </c>
      <c r="JU110" s="40">
        <f>IF(JU$7="",0,JU$107*условия!$U64)</f>
        <v>0</v>
      </c>
      <c r="JV110" s="40">
        <f>IF(JV$7="",0,JV$107*условия!$U64)</f>
        <v>0</v>
      </c>
      <c r="JW110" s="40">
        <f>IF(JW$7="",0,JW$107*условия!$U64)</f>
        <v>0</v>
      </c>
      <c r="JX110" s="40">
        <f>IF(JX$7="",0,JX$107*условия!$U64)</f>
        <v>0</v>
      </c>
      <c r="JY110" s="40">
        <f>IF(JY$7="",0,JY$107*условия!$U64)</f>
        <v>0</v>
      </c>
      <c r="JZ110" s="40">
        <f>IF(JZ$7="",0,JZ$107*условия!$U64)</f>
        <v>0</v>
      </c>
      <c r="KA110" s="40">
        <f>IF(KA$7="",0,KA$107*условия!$U64)</f>
        <v>0</v>
      </c>
      <c r="KB110" s="40">
        <f>IF(KB$7="",0,KB$107*условия!$U64)</f>
        <v>0</v>
      </c>
      <c r="KC110" s="40">
        <f>IF(KC$7="",0,KC$107*условия!$U64)</f>
        <v>0</v>
      </c>
      <c r="KD110" s="40">
        <f>IF(KD$7="",0,KD$107*условия!$U64)</f>
        <v>0</v>
      </c>
      <c r="KE110" s="40">
        <f>IF(KE$7="",0,KE$107*условия!$U64)</f>
        <v>0</v>
      </c>
      <c r="KF110" s="40">
        <f>IF(KF$7="",0,KF$107*условия!$U64)</f>
        <v>0</v>
      </c>
      <c r="KG110" s="40">
        <f>IF(KG$7="",0,KG$107*условия!$U64)</f>
        <v>0</v>
      </c>
      <c r="KH110" s="40">
        <f>IF(KH$7="",0,KH$107*условия!$U64)</f>
        <v>0</v>
      </c>
      <c r="KI110" s="40">
        <f>IF(KI$7="",0,KI$107*условия!$U64)</f>
        <v>0</v>
      </c>
      <c r="KJ110" s="40">
        <f>IF(KJ$7="",0,KJ$107*условия!$U64)</f>
        <v>0</v>
      </c>
      <c r="KK110" s="40">
        <f>IF(KK$7="",0,KK$107*условия!$U64)</f>
        <v>0</v>
      </c>
      <c r="KL110" s="40">
        <f>IF(KL$7="",0,KL$107*условия!$U64)</f>
        <v>0</v>
      </c>
      <c r="KM110" s="40">
        <f>IF(KM$7="",0,KM$107*условия!$U64)</f>
        <v>0</v>
      </c>
      <c r="KN110" s="40">
        <f>IF(KN$7="",0,KN$107*условия!$U64)</f>
        <v>0</v>
      </c>
      <c r="KO110" s="40">
        <f>IF(KO$7="",0,KO$107*условия!$U64)</f>
        <v>0</v>
      </c>
      <c r="KP110" s="40">
        <f>IF(KP$7="",0,KP$107*условия!$U64)</f>
        <v>0</v>
      </c>
      <c r="KQ110" s="40">
        <f>IF(KQ$7="",0,KQ$107*условия!$U64)</f>
        <v>0</v>
      </c>
      <c r="KR110" s="40">
        <f>IF(KR$7="",0,KR$107*условия!$U64)</f>
        <v>0</v>
      </c>
      <c r="KS110" s="40">
        <f>IF(KS$7="",0,KS$107*условия!$U64)</f>
        <v>0</v>
      </c>
      <c r="KT110" s="40">
        <f>IF(KT$7="",0,KT$107*условия!$U64)</f>
        <v>0</v>
      </c>
      <c r="KU110" s="40">
        <f>IF(KU$7="",0,KU$107*условия!$U64)</f>
        <v>0</v>
      </c>
      <c r="KV110" s="40">
        <f>IF(KV$7="",0,KV$107*условия!$U64)</f>
        <v>0</v>
      </c>
      <c r="KW110" s="1"/>
      <c r="KX110" s="1"/>
    </row>
    <row r="111" spans="1:310" x14ac:dyDescent="0.25">
      <c r="A111" s="1"/>
      <c r="B111" s="79"/>
      <c r="C111" s="79"/>
      <c r="D111" s="79"/>
      <c r="E111" s="1" t="str">
        <f>E108</f>
        <v>количество заключенных договоров обслуживания</v>
      </c>
      <c r="F111" s="1"/>
      <c r="G111" s="1"/>
      <c r="H111" s="11" t="str">
        <f t="shared" si="930"/>
        <v>клиенты</v>
      </c>
      <c r="I111" s="1"/>
      <c r="J111" s="1"/>
      <c r="K111" s="1" t="str">
        <f>справочники!$Y$14</f>
        <v>Платный интернет-траффик</v>
      </c>
      <c r="L111" s="1"/>
      <c r="M111" s="5"/>
      <c r="N111" s="40"/>
      <c r="O111" s="19"/>
      <c r="P111" s="1"/>
      <c r="Q111" s="1"/>
      <c r="R111" s="40">
        <f>SUMIFS($T111:$KW111,$T$1:$KW$1,"&gt;="&amp;1,$T$1:$KW$1,"&lt;="&amp;MAX($1:$1))</f>
        <v>35.000000000000028</v>
      </c>
      <c r="S111" s="1"/>
      <c r="T111" s="1"/>
      <c r="U111" s="40">
        <f>IF(U$7="",0,U$107*условия!$U65)</f>
        <v>1.3461538461538474</v>
      </c>
      <c r="V111" s="40">
        <f>IF(V$7="",0,V$107*условия!$U65)</f>
        <v>1.5705128205128218</v>
      </c>
      <c r="W111" s="40">
        <f>IF(W$7="",0,W$107*условия!$U65)</f>
        <v>1.7948717948717965</v>
      </c>
      <c r="X111" s="40">
        <f>IF(X$7="",0,X$107*условия!$U65)</f>
        <v>2.0192307692307709</v>
      </c>
      <c r="Y111" s="40">
        <f>IF(Y$7="",0,Y$107*условия!$U65)</f>
        <v>2.2435897435897458</v>
      </c>
      <c r="Z111" s="40">
        <f>IF(Z$7="",0,Z$107*условия!$U65)</f>
        <v>2.4679487179487203</v>
      </c>
      <c r="AA111" s="40">
        <f>IF(AA$7="",0,AA$107*условия!$U65)</f>
        <v>2.6923076923076947</v>
      </c>
      <c r="AB111" s="40">
        <f>IF(AB$7="",0,AB$107*условия!$U65)</f>
        <v>2.9166666666666692</v>
      </c>
      <c r="AC111" s="40">
        <f>IF(AC$7="",0,AC$107*условия!$U65)</f>
        <v>3.1410256410256436</v>
      </c>
      <c r="AD111" s="40">
        <f>IF(AD$7="",0,AD$107*условия!$U65)</f>
        <v>3.3653846153846185</v>
      </c>
      <c r="AE111" s="40">
        <f>IF(AE$7="",0,AE$107*условия!$U65)</f>
        <v>3.589743589743593</v>
      </c>
      <c r="AF111" s="40">
        <f>IF(AF$7="",0,AF$107*условия!$U65)</f>
        <v>3.8141025641025674</v>
      </c>
      <c r="AG111" s="40">
        <f>IF(AG$7="",0,AG$107*условия!$U65)</f>
        <v>4.0384615384615419</v>
      </c>
      <c r="AH111" s="40">
        <f>IF(AH$7="",0,AH$107*условия!$U65)</f>
        <v>0</v>
      </c>
      <c r="AI111" s="40">
        <f>IF(AI$7="",0,AI$107*условия!$U65)</f>
        <v>0</v>
      </c>
      <c r="AJ111" s="40">
        <f>IF(AJ$7="",0,AJ$107*условия!$U65)</f>
        <v>0</v>
      </c>
      <c r="AK111" s="40">
        <f>IF(AK$7="",0,AK$107*условия!$U65)</f>
        <v>0</v>
      </c>
      <c r="AL111" s="40">
        <f>IF(AL$7="",0,AL$107*условия!$U65)</f>
        <v>0</v>
      </c>
      <c r="AM111" s="40">
        <f>IF(AM$7="",0,AM$107*условия!$U65)</f>
        <v>0</v>
      </c>
      <c r="AN111" s="40">
        <f>IF(AN$7="",0,AN$107*условия!$U65)</f>
        <v>0</v>
      </c>
      <c r="AO111" s="40">
        <f>IF(AO$7="",0,AO$107*условия!$U65)</f>
        <v>0</v>
      </c>
      <c r="AP111" s="40">
        <f>IF(AP$7="",0,AP$107*условия!$U65)</f>
        <v>0</v>
      </c>
      <c r="AQ111" s="40">
        <f>IF(AQ$7="",0,AQ$107*условия!$U65)</f>
        <v>0</v>
      </c>
      <c r="AR111" s="40">
        <f>IF(AR$7="",0,AR$107*условия!$U65)</f>
        <v>0</v>
      </c>
      <c r="AS111" s="40">
        <f>IF(AS$7="",0,AS$107*условия!$U65)</f>
        <v>0</v>
      </c>
      <c r="AT111" s="40">
        <f>IF(AT$7="",0,AT$107*условия!$U65)</f>
        <v>0</v>
      </c>
      <c r="AU111" s="40">
        <f>IF(AU$7="",0,AU$107*условия!$U65)</f>
        <v>0</v>
      </c>
      <c r="AV111" s="40">
        <f>IF(AV$7="",0,AV$107*условия!$U65)</f>
        <v>0</v>
      </c>
      <c r="AW111" s="40">
        <f>IF(AW$7="",0,AW$107*условия!$U65)</f>
        <v>0</v>
      </c>
      <c r="AX111" s="40">
        <f>IF(AX$7="",0,AX$107*условия!$U65)</f>
        <v>0</v>
      </c>
      <c r="AY111" s="40">
        <f>IF(AY$7="",0,AY$107*условия!$U65)</f>
        <v>0</v>
      </c>
      <c r="AZ111" s="40">
        <f>IF(AZ$7="",0,AZ$107*условия!$U65)</f>
        <v>0</v>
      </c>
      <c r="BA111" s="40">
        <f>IF(BA$7="",0,BA$107*условия!$U65)</f>
        <v>0</v>
      </c>
      <c r="BB111" s="40">
        <f>IF(BB$7="",0,BB$107*условия!$U65)</f>
        <v>0</v>
      </c>
      <c r="BC111" s="40">
        <f>IF(BC$7="",0,BC$107*условия!$U65)</f>
        <v>0</v>
      </c>
      <c r="BD111" s="40">
        <f>IF(BD$7="",0,BD$107*условия!$U65)</f>
        <v>0</v>
      </c>
      <c r="BE111" s="40">
        <f>IF(BE$7="",0,BE$107*условия!$U65)</f>
        <v>0</v>
      </c>
      <c r="BF111" s="40">
        <f>IF(BF$7="",0,BF$107*условия!$U65)</f>
        <v>0</v>
      </c>
      <c r="BG111" s="40">
        <f>IF(BG$7="",0,BG$107*условия!$U65)</f>
        <v>0</v>
      </c>
      <c r="BH111" s="40">
        <f>IF(BH$7="",0,BH$107*условия!$U65)</f>
        <v>0</v>
      </c>
      <c r="BI111" s="40">
        <f>IF(BI$7="",0,BI$107*условия!$U65)</f>
        <v>0</v>
      </c>
      <c r="BJ111" s="40">
        <f>IF(BJ$7="",0,BJ$107*условия!$U65)</f>
        <v>0</v>
      </c>
      <c r="BK111" s="40">
        <f>IF(BK$7="",0,BK$107*условия!$U65)</f>
        <v>0</v>
      </c>
      <c r="BL111" s="40">
        <f>IF(BL$7="",0,BL$107*условия!$U65)</f>
        <v>0</v>
      </c>
      <c r="BM111" s="40">
        <f>IF(BM$7="",0,BM$107*условия!$U65)</f>
        <v>0</v>
      </c>
      <c r="BN111" s="40">
        <f>IF(BN$7="",0,BN$107*условия!$U65)</f>
        <v>0</v>
      </c>
      <c r="BO111" s="40">
        <f>IF(BO$7="",0,BO$107*условия!$U65)</f>
        <v>0</v>
      </c>
      <c r="BP111" s="40">
        <f>IF(BP$7="",0,BP$107*условия!$U65)</f>
        <v>0</v>
      </c>
      <c r="BQ111" s="40">
        <f>IF(BQ$7="",0,BQ$107*условия!$U65)</f>
        <v>0</v>
      </c>
      <c r="BR111" s="40">
        <f>IF(BR$7="",0,BR$107*условия!$U65)</f>
        <v>0</v>
      </c>
      <c r="BS111" s="40">
        <f>IF(BS$7="",0,BS$107*условия!$U65)</f>
        <v>0</v>
      </c>
      <c r="BT111" s="40">
        <f>IF(BT$7="",0,BT$107*условия!$U65)</f>
        <v>0</v>
      </c>
      <c r="BU111" s="40">
        <f>IF(BU$7="",0,BU$107*условия!$U65)</f>
        <v>0</v>
      </c>
      <c r="BV111" s="40">
        <f>IF(BV$7="",0,BV$107*условия!$U65)</f>
        <v>0</v>
      </c>
      <c r="BW111" s="40">
        <f>IF(BW$7="",0,BW$107*условия!$U65)</f>
        <v>0</v>
      </c>
      <c r="BX111" s="40">
        <f>IF(BX$7="",0,BX$107*условия!$U65)</f>
        <v>0</v>
      </c>
      <c r="BY111" s="40">
        <f>IF(BY$7="",0,BY$107*условия!$U65)</f>
        <v>0</v>
      </c>
      <c r="BZ111" s="40">
        <f>IF(BZ$7="",0,BZ$107*условия!$U65)</f>
        <v>0</v>
      </c>
      <c r="CA111" s="40">
        <f>IF(CA$7="",0,CA$107*условия!$U65)</f>
        <v>0</v>
      </c>
      <c r="CB111" s="40">
        <f>IF(CB$7="",0,CB$107*условия!$U65)</f>
        <v>0</v>
      </c>
      <c r="CC111" s="40">
        <f>IF(CC$7="",0,CC$107*условия!$U65)</f>
        <v>0</v>
      </c>
      <c r="CD111" s="40">
        <f>IF(CD$7="",0,CD$107*условия!$U65)</f>
        <v>0</v>
      </c>
      <c r="CE111" s="40">
        <f>IF(CE$7="",0,CE$107*условия!$U65)</f>
        <v>0</v>
      </c>
      <c r="CF111" s="40">
        <f>IF(CF$7="",0,CF$107*условия!$U65)</f>
        <v>0</v>
      </c>
      <c r="CG111" s="40">
        <f>IF(CG$7="",0,CG$107*условия!$U65)</f>
        <v>0</v>
      </c>
      <c r="CH111" s="40">
        <f>IF(CH$7="",0,CH$107*условия!$U65)</f>
        <v>0</v>
      </c>
      <c r="CI111" s="40">
        <f>IF(CI$7="",0,CI$107*условия!$U65)</f>
        <v>0</v>
      </c>
      <c r="CJ111" s="40">
        <f>IF(CJ$7="",0,CJ$107*условия!$U65)</f>
        <v>0</v>
      </c>
      <c r="CK111" s="40">
        <f>IF(CK$7="",0,CK$107*условия!$U65)</f>
        <v>0</v>
      </c>
      <c r="CL111" s="40">
        <f>IF(CL$7="",0,CL$107*условия!$U65)</f>
        <v>0</v>
      </c>
      <c r="CM111" s="40">
        <f>IF(CM$7="",0,CM$107*условия!$U65)</f>
        <v>0</v>
      </c>
      <c r="CN111" s="40">
        <f>IF(CN$7="",0,CN$107*условия!$U65)</f>
        <v>0</v>
      </c>
      <c r="CO111" s="40">
        <f>IF(CO$7="",0,CO$107*условия!$U65)</f>
        <v>0</v>
      </c>
      <c r="CP111" s="40">
        <f>IF(CP$7="",0,CP$107*условия!$U65)</f>
        <v>0</v>
      </c>
      <c r="CQ111" s="40">
        <f>IF(CQ$7="",0,CQ$107*условия!$U65)</f>
        <v>0</v>
      </c>
      <c r="CR111" s="40">
        <f>IF(CR$7="",0,CR$107*условия!$U65)</f>
        <v>0</v>
      </c>
      <c r="CS111" s="40">
        <f>IF(CS$7="",0,CS$107*условия!$U65)</f>
        <v>0</v>
      </c>
      <c r="CT111" s="40">
        <f>IF(CT$7="",0,CT$107*условия!$U65)</f>
        <v>0</v>
      </c>
      <c r="CU111" s="40">
        <f>IF(CU$7="",0,CU$107*условия!$U65)</f>
        <v>0</v>
      </c>
      <c r="CV111" s="40">
        <f>IF(CV$7="",0,CV$107*условия!$U65)</f>
        <v>0</v>
      </c>
      <c r="CW111" s="40">
        <f>IF(CW$7="",0,CW$107*условия!$U65)</f>
        <v>0</v>
      </c>
      <c r="CX111" s="40">
        <f>IF(CX$7="",0,CX$107*условия!$U65)</f>
        <v>0</v>
      </c>
      <c r="CY111" s="40">
        <f>IF(CY$7="",0,CY$107*условия!$U65)</f>
        <v>0</v>
      </c>
      <c r="CZ111" s="40">
        <f>IF(CZ$7="",0,CZ$107*условия!$U65)</f>
        <v>0</v>
      </c>
      <c r="DA111" s="40">
        <f>IF(DA$7="",0,DA$107*условия!$U65)</f>
        <v>0</v>
      </c>
      <c r="DB111" s="40">
        <f>IF(DB$7="",0,DB$107*условия!$U65)</f>
        <v>0</v>
      </c>
      <c r="DC111" s="40">
        <f>IF(DC$7="",0,DC$107*условия!$U65)</f>
        <v>0</v>
      </c>
      <c r="DD111" s="40">
        <f>IF(DD$7="",0,DD$107*условия!$U65)</f>
        <v>0</v>
      </c>
      <c r="DE111" s="40">
        <f>IF(DE$7="",0,DE$107*условия!$U65)</f>
        <v>0</v>
      </c>
      <c r="DF111" s="40">
        <f>IF(DF$7="",0,DF$107*условия!$U65)</f>
        <v>0</v>
      </c>
      <c r="DG111" s="40">
        <f>IF(DG$7="",0,DG$107*условия!$U65)</f>
        <v>0</v>
      </c>
      <c r="DH111" s="40">
        <f>IF(DH$7="",0,DH$107*условия!$U65)</f>
        <v>0</v>
      </c>
      <c r="DI111" s="40">
        <f>IF(DI$7="",0,DI$107*условия!$U65)</f>
        <v>0</v>
      </c>
      <c r="DJ111" s="40">
        <f>IF(DJ$7="",0,DJ$107*условия!$U65)</f>
        <v>0</v>
      </c>
      <c r="DK111" s="40">
        <f>IF(DK$7="",0,DK$107*условия!$U65)</f>
        <v>0</v>
      </c>
      <c r="DL111" s="40">
        <f>IF(DL$7="",0,DL$107*условия!$U65)</f>
        <v>0</v>
      </c>
      <c r="DM111" s="40">
        <f>IF(DM$7="",0,DM$107*условия!$U65)</f>
        <v>0</v>
      </c>
      <c r="DN111" s="40">
        <f>IF(DN$7="",0,DN$107*условия!$U65)</f>
        <v>0</v>
      </c>
      <c r="DO111" s="40">
        <f>IF(DO$7="",0,DO$107*условия!$U65)</f>
        <v>0</v>
      </c>
      <c r="DP111" s="40">
        <f>IF(DP$7="",0,DP$107*условия!$U65)</f>
        <v>0</v>
      </c>
      <c r="DQ111" s="40">
        <f>IF(DQ$7="",0,DQ$107*условия!$U65)</f>
        <v>0</v>
      </c>
      <c r="DR111" s="40">
        <f>IF(DR$7="",0,DR$107*условия!$U65)</f>
        <v>0</v>
      </c>
      <c r="DS111" s="40">
        <f>IF(DS$7="",0,DS$107*условия!$U65)</f>
        <v>0</v>
      </c>
      <c r="DT111" s="40">
        <f>IF(DT$7="",0,DT$107*условия!$U65)</f>
        <v>0</v>
      </c>
      <c r="DU111" s="40">
        <f>IF(DU$7="",0,DU$107*условия!$U65)</f>
        <v>0</v>
      </c>
      <c r="DV111" s="40">
        <f>IF(DV$7="",0,DV$107*условия!$U65)</f>
        <v>0</v>
      </c>
      <c r="DW111" s="40">
        <f>IF(DW$7="",0,DW$107*условия!$U65)</f>
        <v>0</v>
      </c>
      <c r="DX111" s="40">
        <f>IF(DX$7="",0,DX$107*условия!$U65)</f>
        <v>0</v>
      </c>
      <c r="DY111" s="40">
        <f>IF(DY$7="",0,DY$107*условия!$U65)</f>
        <v>0</v>
      </c>
      <c r="DZ111" s="40">
        <f>IF(DZ$7="",0,DZ$107*условия!$U65)</f>
        <v>0</v>
      </c>
      <c r="EA111" s="40">
        <f>IF(EA$7="",0,EA$107*условия!$U65)</f>
        <v>0</v>
      </c>
      <c r="EB111" s="40">
        <f>IF(EB$7="",0,EB$107*условия!$U65)</f>
        <v>0</v>
      </c>
      <c r="EC111" s="40">
        <f>IF(EC$7="",0,EC$107*условия!$U65)</f>
        <v>0</v>
      </c>
      <c r="ED111" s="40">
        <f>IF(ED$7="",0,ED$107*условия!$U65)</f>
        <v>0</v>
      </c>
      <c r="EE111" s="40">
        <f>IF(EE$7="",0,EE$107*условия!$U65)</f>
        <v>0</v>
      </c>
      <c r="EF111" s="40">
        <f>IF(EF$7="",0,EF$107*условия!$U65)</f>
        <v>0</v>
      </c>
      <c r="EG111" s="40">
        <f>IF(EG$7="",0,EG$107*условия!$U65)</f>
        <v>0</v>
      </c>
      <c r="EH111" s="40">
        <f>IF(EH$7="",0,EH$107*условия!$U65)</f>
        <v>0</v>
      </c>
      <c r="EI111" s="40">
        <f>IF(EI$7="",0,EI$107*условия!$U65)</f>
        <v>0</v>
      </c>
      <c r="EJ111" s="40">
        <f>IF(EJ$7="",0,EJ$107*условия!$U65)</f>
        <v>0</v>
      </c>
      <c r="EK111" s="40">
        <f>IF(EK$7="",0,EK$107*условия!$U65)</f>
        <v>0</v>
      </c>
      <c r="EL111" s="40">
        <f>IF(EL$7="",0,EL$107*условия!$U65)</f>
        <v>0</v>
      </c>
      <c r="EM111" s="40">
        <f>IF(EM$7="",0,EM$107*условия!$U65)</f>
        <v>0</v>
      </c>
      <c r="EN111" s="40">
        <f>IF(EN$7="",0,EN$107*условия!$U65)</f>
        <v>0</v>
      </c>
      <c r="EO111" s="40">
        <f>IF(EO$7="",0,EO$107*условия!$U65)</f>
        <v>0</v>
      </c>
      <c r="EP111" s="40">
        <f>IF(EP$7="",0,EP$107*условия!$U65)</f>
        <v>0</v>
      </c>
      <c r="EQ111" s="40">
        <f>IF(EQ$7="",0,EQ$107*условия!$U65)</f>
        <v>0</v>
      </c>
      <c r="ER111" s="40">
        <f>IF(ER$7="",0,ER$107*условия!$U65)</f>
        <v>0</v>
      </c>
      <c r="ES111" s="40">
        <f>IF(ES$7="",0,ES$107*условия!$U65)</f>
        <v>0</v>
      </c>
      <c r="ET111" s="40">
        <f>IF(ET$7="",0,ET$107*условия!$U65)</f>
        <v>0</v>
      </c>
      <c r="EU111" s="40">
        <f>IF(EU$7="",0,EU$107*условия!$U65)</f>
        <v>0</v>
      </c>
      <c r="EV111" s="40">
        <f>IF(EV$7="",0,EV$107*условия!$U65)</f>
        <v>0</v>
      </c>
      <c r="EW111" s="40">
        <f>IF(EW$7="",0,EW$107*условия!$U65)</f>
        <v>0</v>
      </c>
      <c r="EX111" s="40">
        <f>IF(EX$7="",0,EX$107*условия!$U65)</f>
        <v>0</v>
      </c>
      <c r="EY111" s="40">
        <f>IF(EY$7="",0,EY$107*условия!$U65)</f>
        <v>0</v>
      </c>
      <c r="EZ111" s="40">
        <f>IF(EZ$7="",0,EZ$107*условия!$U65)</f>
        <v>0</v>
      </c>
      <c r="FA111" s="40">
        <f>IF(FA$7="",0,FA$107*условия!$U65)</f>
        <v>0</v>
      </c>
      <c r="FB111" s="40">
        <f>IF(FB$7="",0,FB$107*условия!$U65)</f>
        <v>0</v>
      </c>
      <c r="FC111" s="40">
        <f>IF(FC$7="",0,FC$107*условия!$U65)</f>
        <v>0</v>
      </c>
      <c r="FD111" s="40">
        <f>IF(FD$7="",0,FD$107*условия!$U65)</f>
        <v>0</v>
      </c>
      <c r="FE111" s="40">
        <f>IF(FE$7="",0,FE$107*условия!$U65)</f>
        <v>0</v>
      </c>
      <c r="FF111" s="40">
        <f>IF(FF$7="",0,FF$107*условия!$U65)</f>
        <v>0</v>
      </c>
      <c r="FG111" s="40">
        <f>IF(FG$7="",0,FG$107*условия!$U65)</f>
        <v>0</v>
      </c>
      <c r="FH111" s="40">
        <f>IF(FH$7="",0,FH$107*условия!$U65)</f>
        <v>0</v>
      </c>
      <c r="FI111" s="40">
        <f>IF(FI$7="",0,FI$107*условия!$U65)</f>
        <v>0</v>
      </c>
      <c r="FJ111" s="40">
        <f>IF(FJ$7="",0,FJ$107*условия!$U65)</f>
        <v>0</v>
      </c>
      <c r="FK111" s="40">
        <f>IF(FK$7="",0,FK$107*условия!$U65)</f>
        <v>0</v>
      </c>
      <c r="FL111" s="40">
        <f>IF(FL$7="",0,FL$107*условия!$U65)</f>
        <v>0</v>
      </c>
      <c r="FM111" s="40">
        <f>IF(FM$7="",0,FM$107*условия!$U65)</f>
        <v>0</v>
      </c>
      <c r="FN111" s="40">
        <f>IF(FN$7="",0,FN$107*условия!$U65)</f>
        <v>0</v>
      </c>
      <c r="FO111" s="40">
        <f>IF(FO$7="",0,FO$107*условия!$U65)</f>
        <v>0</v>
      </c>
      <c r="FP111" s="40">
        <f>IF(FP$7="",0,FP$107*условия!$U65)</f>
        <v>0</v>
      </c>
      <c r="FQ111" s="40">
        <f>IF(FQ$7="",0,FQ$107*условия!$U65)</f>
        <v>0</v>
      </c>
      <c r="FR111" s="40">
        <f>IF(FR$7="",0,FR$107*условия!$U65)</f>
        <v>0</v>
      </c>
      <c r="FS111" s="40">
        <f>IF(FS$7="",0,FS$107*условия!$U65)</f>
        <v>0</v>
      </c>
      <c r="FT111" s="40">
        <f>IF(FT$7="",0,FT$107*условия!$U65)</f>
        <v>0</v>
      </c>
      <c r="FU111" s="40">
        <f>IF(FU$7="",0,FU$107*условия!$U65)</f>
        <v>0</v>
      </c>
      <c r="FV111" s="40">
        <f>IF(FV$7="",0,FV$107*условия!$U65)</f>
        <v>0</v>
      </c>
      <c r="FW111" s="40">
        <f>IF(FW$7="",0,FW$107*условия!$U65)</f>
        <v>0</v>
      </c>
      <c r="FX111" s="40">
        <f>IF(FX$7="",0,FX$107*условия!$U65)</f>
        <v>0</v>
      </c>
      <c r="FY111" s="40">
        <f>IF(FY$7="",0,FY$107*условия!$U65)</f>
        <v>0</v>
      </c>
      <c r="FZ111" s="40">
        <f>IF(FZ$7="",0,FZ$107*условия!$U65)</f>
        <v>0</v>
      </c>
      <c r="GA111" s="40">
        <f>IF(GA$7="",0,GA$107*условия!$U65)</f>
        <v>0</v>
      </c>
      <c r="GB111" s="40">
        <f>IF(GB$7="",0,GB$107*условия!$U65)</f>
        <v>0</v>
      </c>
      <c r="GC111" s="40">
        <f>IF(GC$7="",0,GC$107*условия!$U65)</f>
        <v>0</v>
      </c>
      <c r="GD111" s="40">
        <f>IF(GD$7="",0,GD$107*условия!$U65)</f>
        <v>0</v>
      </c>
      <c r="GE111" s="40">
        <f>IF(GE$7="",0,GE$107*условия!$U65)</f>
        <v>0</v>
      </c>
      <c r="GF111" s="40">
        <f>IF(GF$7="",0,GF$107*условия!$U65)</f>
        <v>0</v>
      </c>
      <c r="GG111" s="40">
        <f>IF(GG$7="",0,GG$107*условия!$U65)</f>
        <v>0</v>
      </c>
      <c r="GH111" s="40">
        <f>IF(GH$7="",0,GH$107*условия!$U65)</f>
        <v>0</v>
      </c>
      <c r="GI111" s="40">
        <f>IF(GI$7="",0,GI$107*условия!$U65)</f>
        <v>0</v>
      </c>
      <c r="GJ111" s="40">
        <f>IF(GJ$7="",0,GJ$107*условия!$U65)</f>
        <v>0</v>
      </c>
      <c r="GK111" s="40">
        <f>IF(GK$7="",0,GK$107*условия!$U65)</f>
        <v>0</v>
      </c>
      <c r="GL111" s="40">
        <f>IF(GL$7="",0,GL$107*условия!$U65)</f>
        <v>0</v>
      </c>
      <c r="GM111" s="40">
        <f>IF(GM$7="",0,GM$107*условия!$U65)</f>
        <v>0</v>
      </c>
      <c r="GN111" s="40">
        <f>IF(GN$7="",0,GN$107*условия!$U65)</f>
        <v>0</v>
      </c>
      <c r="GO111" s="40">
        <f>IF(GO$7="",0,GO$107*условия!$U65)</f>
        <v>0</v>
      </c>
      <c r="GP111" s="40">
        <f>IF(GP$7="",0,GP$107*условия!$U65)</f>
        <v>0</v>
      </c>
      <c r="GQ111" s="40">
        <f>IF(GQ$7="",0,GQ$107*условия!$U65)</f>
        <v>0</v>
      </c>
      <c r="GR111" s="40">
        <f>IF(GR$7="",0,GR$107*условия!$U65)</f>
        <v>0</v>
      </c>
      <c r="GS111" s="40">
        <f>IF(GS$7="",0,GS$107*условия!$U65)</f>
        <v>0</v>
      </c>
      <c r="GT111" s="40">
        <f>IF(GT$7="",0,GT$107*условия!$U65)</f>
        <v>0</v>
      </c>
      <c r="GU111" s="40">
        <f>IF(GU$7="",0,GU$107*условия!$U65)</f>
        <v>0</v>
      </c>
      <c r="GV111" s="40">
        <f>IF(GV$7="",0,GV$107*условия!$U65)</f>
        <v>0</v>
      </c>
      <c r="GW111" s="40">
        <f>IF(GW$7="",0,GW$107*условия!$U65)</f>
        <v>0</v>
      </c>
      <c r="GX111" s="40">
        <f>IF(GX$7="",0,GX$107*условия!$U65)</f>
        <v>0</v>
      </c>
      <c r="GY111" s="40">
        <f>IF(GY$7="",0,GY$107*условия!$U65)</f>
        <v>0</v>
      </c>
      <c r="GZ111" s="40">
        <f>IF(GZ$7="",0,GZ$107*условия!$U65)</f>
        <v>0</v>
      </c>
      <c r="HA111" s="40">
        <f>IF(HA$7="",0,HA$107*условия!$U65)</f>
        <v>0</v>
      </c>
      <c r="HB111" s="40">
        <f>IF(HB$7="",0,HB$107*условия!$U65)</f>
        <v>0</v>
      </c>
      <c r="HC111" s="40">
        <f>IF(HC$7="",0,HC$107*условия!$U65)</f>
        <v>0</v>
      </c>
      <c r="HD111" s="40">
        <f>IF(HD$7="",0,HD$107*условия!$U65)</f>
        <v>0</v>
      </c>
      <c r="HE111" s="40">
        <f>IF(HE$7="",0,HE$107*условия!$U65)</f>
        <v>0</v>
      </c>
      <c r="HF111" s="40">
        <f>IF(HF$7="",0,HF$107*условия!$U65)</f>
        <v>0</v>
      </c>
      <c r="HG111" s="40">
        <f>IF(HG$7="",0,HG$107*условия!$U65)</f>
        <v>0</v>
      </c>
      <c r="HH111" s="40">
        <f>IF(HH$7="",0,HH$107*условия!$U65)</f>
        <v>0</v>
      </c>
      <c r="HI111" s="40">
        <f>IF(HI$7="",0,HI$107*условия!$U65)</f>
        <v>0</v>
      </c>
      <c r="HJ111" s="40">
        <f>IF(HJ$7="",0,HJ$107*условия!$U65)</f>
        <v>0</v>
      </c>
      <c r="HK111" s="40">
        <f>IF(HK$7="",0,HK$107*условия!$U65)</f>
        <v>0</v>
      </c>
      <c r="HL111" s="40">
        <f>IF(HL$7="",0,HL$107*условия!$U65)</f>
        <v>0</v>
      </c>
      <c r="HM111" s="40">
        <f>IF(HM$7="",0,HM$107*условия!$U65)</f>
        <v>0</v>
      </c>
      <c r="HN111" s="40">
        <f>IF(HN$7="",0,HN$107*условия!$U65)</f>
        <v>0</v>
      </c>
      <c r="HO111" s="40">
        <f>IF(HO$7="",0,HO$107*условия!$U65)</f>
        <v>0</v>
      </c>
      <c r="HP111" s="40">
        <f>IF(HP$7="",0,HP$107*условия!$U65)</f>
        <v>0</v>
      </c>
      <c r="HQ111" s="40">
        <f>IF(HQ$7="",0,HQ$107*условия!$U65)</f>
        <v>0</v>
      </c>
      <c r="HR111" s="40">
        <f>IF(HR$7="",0,HR$107*условия!$U65)</f>
        <v>0</v>
      </c>
      <c r="HS111" s="40">
        <f>IF(HS$7="",0,HS$107*условия!$U65)</f>
        <v>0</v>
      </c>
      <c r="HT111" s="40">
        <f>IF(HT$7="",0,HT$107*условия!$U65)</f>
        <v>0</v>
      </c>
      <c r="HU111" s="40">
        <f>IF(HU$7="",0,HU$107*условия!$U65)</f>
        <v>0</v>
      </c>
      <c r="HV111" s="40">
        <f>IF(HV$7="",0,HV$107*условия!$U65)</f>
        <v>0</v>
      </c>
      <c r="HW111" s="40">
        <f>IF(HW$7="",0,HW$107*условия!$U65)</f>
        <v>0</v>
      </c>
      <c r="HX111" s="40">
        <f>IF(HX$7="",0,HX$107*условия!$U65)</f>
        <v>0</v>
      </c>
      <c r="HY111" s="40">
        <f>IF(HY$7="",0,HY$107*условия!$U65)</f>
        <v>0</v>
      </c>
      <c r="HZ111" s="40">
        <f>IF(HZ$7="",0,HZ$107*условия!$U65)</f>
        <v>0</v>
      </c>
      <c r="IA111" s="40">
        <f>IF(IA$7="",0,IA$107*условия!$U65)</f>
        <v>0</v>
      </c>
      <c r="IB111" s="40">
        <f>IF(IB$7="",0,IB$107*условия!$U65)</f>
        <v>0</v>
      </c>
      <c r="IC111" s="40">
        <f>IF(IC$7="",0,IC$107*условия!$U65)</f>
        <v>0</v>
      </c>
      <c r="ID111" s="40">
        <f>IF(ID$7="",0,ID$107*условия!$U65)</f>
        <v>0</v>
      </c>
      <c r="IE111" s="40">
        <f>IF(IE$7="",0,IE$107*условия!$U65)</f>
        <v>0</v>
      </c>
      <c r="IF111" s="40">
        <f>IF(IF$7="",0,IF$107*условия!$U65)</f>
        <v>0</v>
      </c>
      <c r="IG111" s="40">
        <f>IF(IG$7="",0,IG$107*условия!$U65)</f>
        <v>0</v>
      </c>
      <c r="IH111" s="40">
        <f>IF(IH$7="",0,IH$107*условия!$U65)</f>
        <v>0</v>
      </c>
      <c r="II111" s="40">
        <f>IF(II$7="",0,II$107*условия!$U65)</f>
        <v>0</v>
      </c>
      <c r="IJ111" s="40">
        <f>IF(IJ$7="",0,IJ$107*условия!$U65)</f>
        <v>0</v>
      </c>
      <c r="IK111" s="40">
        <f>IF(IK$7="",0,IK$107*условия!$U65)</f>
        <v>0</v>
      </c>
      <c r="IL111" s="40">
        <f>IF(IL$7="",0,IL$107*условия!$U65)</f>
        <v>0</v>
      </c>
      <c r="IM111" s="40">
        <f>IF(IM$7="",0,IM$107*условия!$U65)</f>
        <v>0</v>
      </c>
      <c r="IN111" s="40">
        <f>IF(IN$7="",0,IN$107*условия!$U65)</f>
        <v>0</v>
      </c>
      <c r="IO111" s="40">
        <f>IF(IO$7="",0,IO$107*условия!$U65)</f>
        <v>0</v>
      </c>
      <c r="IP111" s="40">
        <f>IF(IP$7="",0,IP$107*условия!$U65)</f>
        <v>0</v>
      </c>
      <c r="IQ111" s="40">
        <f>IF(IQ$7="",0,IQ$107*условия!$U65)</f>
        <v>0</v>
      </c>
      <c r="IR111" s="40">
        <f>IF(IR$7="",0,IR$107*условия!$U65)</f>
        <v>0</v>
      </c>
      <c r="IS111" s="40">
        <f>IF(IS$7="",0,IS$107*условия!$U65)</f>
        <v>0</v>
      </c>
      <c r="IT111" s="40">
        <f>IF(IT$7="",0,IT$107*условия!$U65)</f>
        <v>0</v>
      </c>
      <c r="IU111" s="40">
        <f>IF(IU$7="",0,IU$107*условия!$U65)</f>
        <v>0</v>
      </c>
      <c r="IV111" s="40">
        <f>IF(IV$7="",0,IV$107*условия!$U65)</f>
        <v>0</v>
      </c>
      <c r="IW111" s="40">
        <f>IF(IW$7="",0,IW$107*условия!$U65)</f>
        <v>0</v>
      </c>
      <c r="IX111" s="40">
        <f>IF(IX$7="",0,IX$107*условия!$U65)</f>
        <v>0</v>
      </c>
      <c r="IY111" s="40">
        <f>IF(IY$7="",0,IY$107*условия!$U65)</f>
        <v>0</v>
      </c>
      <c r="IZ111" s="40">
        <f>IF(IZ$7="",0,IZ$107*условия!$U65)</f>
        <v>0</v>
      </c>
      <c r="JA111" s="40">
        <f>IF(JA$7="",0,JA$107*условия!$U65)</f>
        <v>0</v>
      </c>
      <c r="JB111" s="40">
        <f>IF(JB$7="",0,JB$107*условия!$U65)</f>
        <v>0</v>
      </c>
      <c r="JC111" s="40">
        <f>IF(JC$7="",0,JC$107*условия!$U65)</f>
        <v>0</v>
      </c>
      <c r="JD111" s="40">
        <f>IF(JD$7="",0,JD$107*условия!$U65)</f>
        <v>0</v>
      </c>
      <c r="JE111" s="40">
        <f>IF(JE$7="",0,JE$107*условия!$U65)</f>
        <v>0</v>
      </c>
      <c r="JF111" s="40">
        <f>IF(JF$7="",0,JF$107*условия!$U65)</f>
        <v>0</v>
      </c>
      <c r="JG111" s="40">
        <f>IF(JG$7="",0,JG$107*условия!$U65)</f>
        <v>0</v>
      </c>
      <c r="JH111" s="40">
        <f>IF(JH$7="",0,JH$107*условия!$U65)</f>
        <v>0</v>
      </c>
      <c r="JI111" s="40">
        <f>IF(JI$7="",0,JI$107*условия!$U65)</f>
        <v>0</v>
      </c>
      <c r="JJ111" s="40">
        <f>IF(JJ$7="",0,JJ$107*условия!$U65)</f>
        <v>0</v>
      </c>
      <c r="JK111" s="40">
        <f>IF(JK$7="",0,JK$107*условия!$U65)</f>
        <v>0</v>
      </c>
      <c r="JL111" s="40">
        <f>IF(JL$7="",0,JL$107*условия!$U65)</f>
        <v>0</v>
      </c>
      <c r="JM111" s="40">
        <f>IF(JM$7="",0,JM$107*условия!$U65)</f>
        <v>0</v>
      </c>
      <c r="JN111" s="40">
        <f>IF(JN$7="",0,JN$107*условия!$U65)</f>
        <v>0</v>
      </c>
      <c r="JO111" s="40">
        <f>IF(JO$7="",0,JO$107*условия!$U65)</f>
        <v>0</v>
      </c>
      <c r="JP111" s="40">
        <f>IF(JP$7="",0,JP$107*условия!$U65)</f>
        <v>0</v>
      </c>
      <c r="JQ111" s="40">
        <f>IF(JQ$7="",0,JQ$107*условия!$U65)</f>
        <v>0</v>
      </c>
      <c r="JR111" s="40">
        <f>IF(JR$7="",0,JR$107*условия!$U65)</f>
        <v>0</v>
      </c>
      <c r="JS111" s="40">
        <f>IF(JS$7="",0,JS$107*условия!$U65)</f>
        <v>0</v>
      </c>
      <c r="JT111" s="40">
        <f>IF(JT$7="",0,JT$107*условия!$U65)</f>
        <v>0</v>
      </c>
      <c r="JU111" s="40">
        <f>IF(JU$7="",0,JU$107*условия!$U65)</f>
        <v>0</v>
      </c>
      <c r="JV111" s="40">
        <f>IF(JV$7="",0,JV$107*условия!$U65)</f>
        <v>0</v>
      </c>
      <c r="JW111" s="40">
        <f>IF(JW$7="",0,JW$107*условия!$U65)</f>
        <v>0</v>
      </c>
      <c r="JX111" s="40">
        <f>IF(JX$7="",0,JX$107*условия!$U65)</f>
        <v>0</v>
      </c>
      <c r="JY111" s="40">
        <f>IF(JY$7="",0,JY$107*условия!$U65)</f>
        <v>0</v>
      </c>
      <c r="JZ111" s="40">
        <f>IF(JZ$7="",0,JZ$107*условия!$U65)</f>
        <v>0</v>
      </c>
      <c r="KA111" s="40">
        <f>IF(KA$7="",0,KA$107*условия!$U65)</f>
        <v>0</v>
      </c>
      <c r="KB111" s="40">
        <f>IF(KB$7="",0,KB$107*условия!$U65)</f>
        <v>0</v>
      </c>
      <c r="KC111" s="40">
        <f>IF(KC$7="",0,KC$107*условия!$U65)</f>
        <v>0</v>
      </c>
      <c r="KD111" s="40">
        <f>IF(KD$7="",0,KD$107*условия!$U65)</f>
        <v>0</v>
      </c>
      <c r="KE111" s="40">
        <f>IF(KE$7="",0,KE$107*условия!$U65)</f>
        <v>0</v>
      </c>
      <c r="KF111" s="40">
        <f>IF(KF$7="",0,KF$107*условия!$U65)</f>
        <v>0</v>
      </c>
      <c r="KG111" s="40">
        <f>IF(KG$7="",0,KG$107*условия!$U65)</f>
        <v>0</v>
      </c>
      <c r="KH111" s="40">
        <f>IF(KH$7="",0,KH$107*условия!$U65)</f>
        <v>0</v>
      </c>
      <c r="KI111" s="40">
        <f>IF(KI$7="",0,KI$107*условия!$U65)</f>
        <v>0</v>
      </c>
      <c r="KJ111" s="40">
        <f>IF(KJ$7="",0,KJ$107*условия!$U65)</f>
        <v>0</v>
      </c>
      <c r="KK111" s="40">
        <f>IF(KK$7="",0,KK$107*условия!$U65)</f>
        <v>0</v>
      </c>
      <c r="KL111" s="40">
        <f>IF(KL$7="",0,KL$107*условия!$U65)</f>
        <v>0</v>
      </c>
      <c r="KM111" s="40">
        <f>IF(KM$7="",0,KM$107*условия!$U65)</f>
        <v>0</v>
      </c>
      <c r="KN111" s="40">
        <f>IF(KN$7="",0,KN$107*условия!$U65)</f>
        <v>0</v>
      </c>
      <c r="KO111" s="40">
        <f>IF(KO$7="",0,KO$107*условия!$U65)</f>
        <v>0</v>
      </c>
      <c r="KP111" s="40">
        <f>IF(KP$7="",0,KP$107*условия!$U65)</f>
        <v>0</v>
      </c>
      <c r="KQ111" s="40">
        <f>IF(KQ$7="",0,KQ$107*условия!$U65)</f>
        <v>0</v>
      </c>
      <c r="KR111" s="40">
        <f>IF(KR$7="",0,KR$107*условия!$U65)</f>
        <v>0</v>
      </c>
      <c r="KS111" s="40">
        <f>IF(KS$7="",0,KS$107*условия!$U65)</f>
        <v>0</v>
      </c>
      <c r="KT111" s="40">
        <f>IF(KT$7="",0,KT$107*условия!$U65)</f>
        <v>0</v>
      </c>
      <c r="KU111" s="40">
        <f>IF(KU$7="",0,KU$107*условия!$U65)</f>
        <v>0</v>
      </c>
      <c r="KV111" s="40">
        <f>IF(KV$7="",0,KV$107*условия!$U65)</f>
        <v>0</v>
      </c>
      <c r="KW111" s="1"/>
      <c r="KX111" s="1"/>
    </row>
    <row r="112" spans="1:310" ht="4.05" customHeight="1" x14ac:dyDescent="0.25">
      <c r="A112" s="1"/>
      <c r="B112" s="79"/>
      <c r="C112" s="79"/>
      <c r="D112" s="79"/>
      <c r="E112" s="1"/>
      <c r="F112" s="1"/>
      <c r="G112" s="1"/>
      <c r="H112" s="11"/>
      <c r="I112" s="1"/>
      <c r="J112" s="1"/>
      <c r="K112" s="1"/>
      <c r="L112" s="1"/>
      <c r="M112" s="5"/>
      <c r="N112" s="1"/>
      <c r="O112" s="19"/>
      <c r="P112" s="1"/>
      <c r="Q112" s="1"/>
      <c r="R112" s="40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</row>
    <row r="113" spans="1:310" ht="4.05" customHeight="1" x14ac:dyDescent="0.25">
      <c r="A113" s="1"/>
      <c r="B113" s="79"/>
      <c r="C113" s="79"/>
      <c r="D113" s="79"/>
      <c r="E113" s="9"/>
      <c r="F113" s="1"/>
      <c r="G113" s="1"/>
      <c r="H113" s="11"/>
      <c r="I113" s="1"/>
      <c r="J113" s="1"/>
      <c r="K113" s="9"/>
      <c r="L113" s="1"/>
      <c r="M113" s="5"/>
      <c r="N113" s="9"/>
      <c r="O113" s="19"/>
      <c r="P113" s="1"/>
      <c r="Q113" s="1"/>
      <c r="R113" s="49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</row>
    <row r="114" spans="1:310" s="56" customFormat="1" ht="12" customHeight="1" x14ac:dyDescent="0.2">
      <c r="A114" s="53"/>
      <c r="B114" s="53"/>
      <c r="C114" s="53"/>
      <c r="D114" s="53"/>
      <c r="E114" s="53"/>
      <c r="F114" s="53"/>
      <c r="G114" s="53"/>
      <c r="H114" s="53"/>
      <c r="I114" s="53"/>
      <c r="J114" s="53"/>
      <c r="K114" s="53"/>
      <c r="L114" s="53"/>
      <c r="M114" s="54"/>
      <c r="N114" s="53" t="s">
        <v>9</v>
      </c>
      <c r="O114" s="54"/>
      <c r="P114" s="53"/>
      <c r="Q114" s="53"/>
      <c r="R114" s="55">
        <f>R107-SUM(R108:R112)</f>
        <v>0</v>
      </c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53"/>
      <c r="AU114" s="53"/>
      <c r="AV114" s="53"/>
      <c r="AW114" s="53"/>
      <c r="AX114" s="53"/>
      <c r="AY114" s="53"/>
      <c r="AZ114" s="53"/>
      <c r="BA114" s="53"/>
      <c r="BB114" s="53"/>
      <c r="BC114" s="53"/>
      <c r="BD114" s="53"/>
      <c r="BE114" s="53"/>
      <c r="BF114" s="53"/>
      <c r="BG114" s="53"/>
      <c r="BH114" s="53"/>
      <c r="BI114" s="53"/>
      <c r="BJ114" s="53"/>
      <c r="BK114" s="53"/>
      <c r="BL114" s="53"/>
      <c r="BM114" s="53"/>
      <c r="BN114" s="53"/>
      <c r="BO114" s="53"/>
      <c r="BP114" s="53"/>
      <c r="BQ114" s="53"/>
      <c r="BR114" s="53"/>
      <c r="BS114" s="53"/>
      <c r="BT114" s="53"/>
      <c r="BU114" s="53"/>
      <c r="BV114" s="53"/>
      <c r="BW114" s="53"/>
      <c r="BX114" s="53"/>
      <c r="BY114" s="53"/>
      <c r="BZ114" s="53"/>
      <c r="CA114" s="53"/>
      <c r="CB114" s="53"/>
      <c r="CC114" s="53"/>
      <c r="CD114" s="53"/>
      <c r="CE114" s="53"/>
      <c r="CF114" s="53"/>
      <c r="CG114" s="53"/>
      <c r="CH114" s="53"/>
      <c r="CI114" s="53"/>
      <c r="CJ114" s="53"/>
      <c r="CK114" s="53"/>
      <c r="CL114" s="53"/>
      <c r="CM114" s="53"/>
      <c r="CN114" s="53"/>
      <c r="CO114" s="53"/>
      <c r="CP114" s="53"/>
      <c r="CQ114" s="53"/>
      <c r="CR114" s="53"/>
      <c r="CS114" s="53"/>
      <c r="CT114" s="53"/>
      <c r="CU114" s="53"/>
      <c r="CV114" s="53"/>
      <c r="CW114" s="53"/>
      <c r="CX114" s="53"/>
      <c r="CY114" s="53"/>
      <c r="CZ114" s="53"/>
      <c r="DA114" s="53"/>
      <c r="DB114" s="53"/>
      <c r="DC114" s="53"/>
      <c r="DD114" s="53"/>
      <c r="DE114" s="53"/>
      <c r="DF114" s="53"/>
      <c r="DG114" s="53"/>
      <c r="DH114" s="53"/>
      <c r="DI114" s="53"/>
      <c r="DJ114" s="53"/>
      <c r="DK114" s="53"/>
      <c r="DL114" s="53"/>
      <c r="DM114" s="53"/>
      <c r="DN114" s="53"/>
      <c r="DO114" s="53"/>
      <c r="DP114" s="53"/>
      <c r="DQ114" s="53"/>
      <c r="DR114" s="53"/>
      <c r="DS114" s="53"/>
      <c r="DT114" s="53"/>
      <c r="DU114" s="53"/>
      <c r="DV114" s="53"/>
      <c r="DW114" s="53"/>
      <c r="DX114" s="53"/>
      <c r="DY114" s="53"/>
      <c r="DZ114" s="53"/>
      <c r="EA114" s="53"/>
      <c r="EB114" s="53"/>
      <c r="EC114" s="53"/>
      <c r="ED114" s="53"/>
      <c r="EE114" s="53"/>
      <c r="EF114" s="53"/>
      <c r="EG114" s="53"/>
      <c r="EH114" s="53"/>
      <c r="EI114" s="53"/>
      <c r="EJ114" s="53"/>
      <c r="EK114" s="53"/>
      <c r="EL114" s="53"/>
      <c r="EM114" s="53"/>
      <c r="EN114" s="53"/>
      <c r="EO114" s="53"/>
      <c r="EP114" s="53"/>
      <c r="EQ114" s="53"/>
      <c r="ER114" s="53"/>
      <c r="ES114" s="53"/>
      <c r="ET114" s="53"/>
      <c r="EU114" s="53"/>
      <c r="EV114" s="53"/>
      <c r="EW114" s="53"/>
      <c r="EX114" s="53"/>
      <c r="EY114" s="53"/>
      <c r="EZ114" s="53"/>
      <c r="FA114" s="53"/>
      <c r="FB114" s="53"/>
      <c r="FC114" s="53"/>
      <c r="FD114" s="53"/>
      <c r="FE114" s="53"/>
      <c r="FF114" s="53"/>
      <c r="FG114" s="53"/>
      <c r="FH114" s="53"/>
      <c r="FI114" s="53"/>
      <c r="FJ114" s="53"/>
      <c r="FK114" s="53"/>
      <c r="FL114" s="53"/>
      <c r="FM114" s="53"/>
      <c r="FN114" s="53"/>
      <c r="FO114" s="53"/>
      <c r="FP114" s="53"/>
      <c r="FQ114" s="53"/>
      <c r="FR114" s="53"/>
      <c r="FS114" s="53"/>
      <c r="FT114" s="53"/>
      <c r="FU114" s="53"/>
      <c r="FV114" s="53"/>
      <c r="FW114" s="53"/>
      <c r="FX114" s="53"/>
      <c r="FY114" s="53"/>
      <c r="FZ114" s="53"/>
      <c r="GA114" s="53"/>
      <c r="GB114" s="53"/>
      <c r="GC114" s="53"/>
      <c r="GD114" s="53"/>
      <c r="GE114" s="53"/>
      <c r="GF114" s="53"/>
      <c r="GG114" s="53"/>
      <c r="GH114" s="53"/>
      <c r="GI114" s="53"/>
      <c r="GJ114" s="53"/>
      <c r="GK114" s="53"/>
      <c r="GL114" s="53"/>
      <c r="GM114" s="53"/>
      <c r="GN114" s="53"/>
      <c r="GO114" s="53"/>
      <c r="GP114" s="53"/>
      <c r="GQ114" s="53"/>
      <c r="GR114" s="53"/>
      <c r="GS114" s="53"/>
      <c r="GT114" s="53"/>
      <c r="GU114" s="53"/>
      <c r="GV114" s="53"/>
      <c r="GW114" s="53"/>
      <c r="GX114" s="53"/>
      <c r="GY114" s="53"/>
      <c r="GZ114" s="53"/>
      <c r="HA114" s="53"/>
      <c r="HB114" s="53"/>
      <c r="HC114" s="53"/>
      <c r="HD114" s="53"/>
      <c r="HE114" s="53"/>
      <c r="HF114" s="53"/>
      <c r="HG114" s="53"/>
      <c r="HH114" s="53"/>
      <c r="HI114" s="53"/>
      <c r="HJ114" s="53"/>
      <c r="HK114" s="53"/>
      <c r="HL114" s="53"/>
      <c r="HM114" s="53"/>
      <c r="HN114" s="53"/>
      <c r="HO114" s="53"/>
      <c r="HP114" s="53"/>
      <c r="HQ114" s="53"/>
      <c r="HR114" s="53"/>
      <c r="HS114" s="53"/>
      <c r="HT114" s="53"/>
      <c r="HU114" s="53"/>
      <c r="HV114" s="53"/>
      <c r="HW114" s="53"/>
      <c r="HX114" s="53"/>
      <c r="HY114" s="53"/>
      <c r="HZ114" s="53"/>
      <c r="IA114" s="53"/>
      <c r="IB114" s="53"/>
      <c r="IC114" s="53"/>
      <c r="ID114" s="53"/>
      <c r="IE114" s="53"/>
      <c r="IF114" s="53"/>
      <c r="IG114" s="53"/>
      <c r="IH114" s="53"/>
      <c r="II114" s="53"/>
      <c r="IJ114" s="53"/>
      <c r="IK114" s="53"/>
      <c r="IL114" s="53"/>
      <c r="IM114" s="53"/>
      <c r="IN114" s="53"/>
      <c r="IO114" s="53"/>
      <c r="IP114" s="53"/>
      <c r="IQ114" s="53"/>
      <c r="IR114" s="53"/>
      <c r="IS114" s="53"/>
      <c r="IT114" s="53"/>
      <c r="IU114" s="53"/>
      <c r="IV114" s="53"/>
      <c r="IW114" s="53"/>
      <c r="IX114" s="53"/>
      <c r="IY114" s="53"/>
      <c r="IZ114" s="53"/>
      <c r="JA114" s="53"/>
      <c r="JB114" s="53"/>
      <c r="JC114" s="53"/>
      <c r="JD114" s="53"/>
      <c r="JE114" s="53"/>
      <c r="JF114" s="53"/>
      <c r="JG114" s="53"/>
      <c r="JH114" s="53"/>
      <c r="JI114" s="53"/>
      <c r="JJ114" s="53"/>
      <c r="JK114" s="53"/>
      <c r="JL114" s="53"/>
      <c r="JM114" s="53"/>
      <c r="JN114" s="53"/>
      <c r="JO114" s="53"/>
      <c r="JP114" s="53"/>
      <c r="JQ114" s="53"/>
      <c r="JR114" s="53"/>
      <c r="JS114" s="53"/>
      <c r="JT114" s="53"/>
      <c r="JU114" s="53"/>
      <c r="JV114" s="53"/>
      <c r="JW114" s="53"/>
      <c r="JX114" s="53"/>
      <c r="JY114" s="53"/>
      <c r="JZ114" s="53"/>
      <c r="KA114" s="53"/>
      <c r="KB114" s="53"/>
      <c r="KC114" s="53"/>
      <c r="KD114" s="53"/>
      <c r="KE114" s="53"/>
      <c r="KF114" s="53"/>
      <c r="KG114" s="53"/>
      <c r="KH114" s="53"/>
      <c r="KI114" s="53"/>
      <c r="KJ114" s="53"/>
      <c r="KK114" s="53"/>
      <c r="KL114" s="53"/>
      <c r="KM114" s="53"/>
      <c r="KN114" s="53"/>
      <c r="KO114" s="53"/>
      <c r="KP114" s="53"/>
      <c r="KQ114" s="53"/>
      <c r="KR114" s="53"/>
      <c r="KS114" s="53"/>
      <c r="KT114" s="53"/>
      <c r="KU114" s="53"/>
      <c r="KV114" s="53"/>
      <c r="KW114" s="53"/>
      <c r="KX114" s="53"/>
    </row>
    <row r="115" spans="1:310" ht="4.95" customHeight="1" x14ac:dyDescent="0.25">
      <c r="A115" s="1"/>
      <c r="B115" s="79"/>
      <c r="C115" s="79"/>
      <c r="D115" s="79"/>
      <c r="E115" s="1"/>
      <c r="F115" s="1"/>
      <c r="G115" s="1"/>
      <c r="H115" s="11"/>
      <c r="I115" s="1"/>
      <c r="J115" s="1"/>
      <c r="K115" s="1"/>
      <c r="L115" s="1"/>
      <c r="M115" s="5"/>
      <c r="N115" s="1"/>
      <c r="O115" s="19"/>
      <c r="P115" s="1"/>
      <c r="Q115" s="1"/>
      <c r="R115" s="40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</row>
    <row r="116" spans="1:310" s="4" customFormat="1" x14ac:dyDescent="0.25">
      <c r="A116" s="3"/>
      <c r="B116" s="80"/>
      <c r="C116" s="80"/>
      <c r="D116" s="80"/>
      <c r="E116" s="42" t="str">
        <f>kpi!$E$31</f>
        <v>кол-во собственных сотрудников</v>
      </c>
      <c r="F116" s="3"/>
      <c r="G116" s="3"/>
      <c r="H116" s="39" t="str">
        <f>IF(OR($E116="",$E116=0),"",INDEX(kpi!$I:$I,SUMIFS(kpi!$A:$A,kpi!$E:$E,$E116)))</f>
        <v>чел</v>
      </c>
      <c r="I116" s="3"/>
      <c r="J116" s="3"/>
      <c r="K116" s="42" t="s">
        <v>7</v>
      </c>
      <c r="L116" s="3"/>
      <c r="M116" s="5"/>
      <c r="N116" s="44"/>
      <c r="O116" s="19"/>
      <c r="P116" s="3"/>
      <c r="Q116" s="3"/>
      <c r="R116" s="44"/>
      <c r="S116" s="3"/>
      <c r="T116" s="5"/>
      <c r="U116" s="41">
        <f t="shared" ref="U116:CF116" si="931">SUM(U117:U127)</f>
        <v>7</v>
      </c>
      <c r="V116" s="41">
        <f t="shared" si="931"/>
        <v>7</v>
      </c>
      <c r="W116" s="41">
        <f t="shared" si="931"/>
        <v>8</v>
      </c>
      <c r="X116" s="41">
        <f t="shared" si="931"/>
        <v>9</v>
      </c>
      <c r="Y116" s="41">
        <f t="shared" si="931"/>
        <v>9</v>
      </c>
      <c r="Z116" s="41">
        <f t="shared" si="931"/>
        <v>9</v>
      </c>
      <c r="AA116" s="41">
        <f t="shared" si="931"/>
        <v>9</v>
      </c>
      <c r="AB116" s="41">
        <f t="shared" si="931"/>
        <v>9</v>
      </c>
      <c r="AC116" s="41">
        <f t="shared" si="931"/>
        <v>9</v>
      </c>
      <c r="AD116" s="41">
        <f t="shared" si="931"/>
        <v>10</v>
      </c>
      <c r="AE116" s="41">
        <f t="shared" si="931"/>
        <v>10</v>
      </c>
      <c r="AF116" s="41">
        <f t="shared" si="931"/>
        <v>10</v>
      </c>
      <c r="AG116" s="41">
        <f t="shared" si="931"/>
        <v>11</v>
      </c>
      <c r="AH116" s="41">
        <f t="shared" si="931"/>
        <v>5</v>
      </c>
      <c r="AI116" s="41">
        <f t="shared" si="931"/>
        <v>5</v>
      </c>
      <c r="AJ116" s="41">
        <f t="shared" si="931"/>
        <v>5</v>
      </c>
      <c r="AK116" s="41">
        <f t="shared" si="931"/>
        <v>5</v>
      </c>
      <c r="AL116" s="41">
        <f t="shared" si="931"/>
        <v>5</v>
      </c>
      <c r="AM116" s="41">
        <f t="shared" si="931"/>
        <v>5</v>
      </c>
      <c r="AN116" s="41">
        <f t="shared" si="931"/>
        <v>5</v>
      </c>
      <c r="AO116" s="41">
        <f t="shared" si="931"/>
        <v>5</v>
      </c>
      <c r="AP116" s="41">
        <f t="shared" si="931"/>
        <v>5</v>
      </c>
      <c r="AQ116" s="41">
        <f t="shared" si="931"/>
        <v>5</v>
      </c>
      <c r="AR116" s="41">
        <f t="shared" si="931"/>
        <v>5</v>
      </c>
      <c r="AS116" s="41">
        <f t="shared" si="931"/>
        <v>5</v>
      </c>
      <c r="AT116" s="41">
        <f t="shared" si="931"/>
        <v>5</v>
      </c>
      <c r="AU116" s="41">
        <f t="shared" si="931"/>
        <v>5</v>
      </c>
      <c r="AV116" s="41">
        <f t="shared" si="931"/>
        <v>5</v>
      </c>
      <c r="AW116" s="41">
        <f t="shared" si="931"/>
        <v>5</v>
      </c>
      <c r="AX116" s="41">
        <f t="shared" si="931"/>
        <v>5</v>
      </c>
      <c r="AY116" s="41">
        <f t="shared" si="931"/>
        <v>5</v>
      </c>
      <c r="AZ116" s="41">
        <f t="shared" si="931"/>
        <v>5</v>
      </c>
      <c r="BA116" s="41">
        <f t="shared" si="931"/>
        <v>5</v>
      </c>
      <c r="BB116" s="41">
        <f t="shared" si="931"/>
        <v>5</v>
      </c>
      <c r="BC116" s="41">
        <f t="shared" si="931"/>
        <v>5</v>
      </c>
      <c r="BD116" s="41">
        <f t="shared" si="931"/>
        <v>5</v>
      </c>
      <c r="BE116" s="41">
        <f t="shared" si="931"/>
        <v>5</v>
      </c>
      <c r="BF116" s="41">
        <f t="shared" si="931"/>
        <v>5</v>
      </c>
      <c r="BG116" s="41">
        <f t="shared" si="931"/>
        <v>5</v>
      </c>
      <c r="BH116" s="41">
        <f t="shared" si="931"/>
        <v>5</v>
      </c>
      <c r="BI116" s="41">
        <f t="shared" si="931"/>
        <v>5</v>
      </c>
      <c r="BJ116" s="41">
        <f t="shared" si="931"/>
        <v>5</v>
      </c>
      <c r="BK116" s="41">
        <f t="shared" si="931"/>
        <v>5</v>
      </c>
      <c r="BL116" s="41">
        <f t="shared" si="931"/>
        <v>5</v>
      </c>
      <c r="BM116" s="41">
        <f t="shared" si="931"/>
        <v>5</v>
      </c>
      <c r="BN116" s="41">
        <f t="shared" si="931"/>
        <v>5</v>
      </c>
      <c r="BO116" s="41">
        <f t="shared" si="931"/>
        <v>5</v>
      </c>
      <c r="BP116" s="41">
        <f t="shared" si="931"/>
        <v>5</v>
      </c>
      <c r="BQ116" s="41">
        <f t="shared" si="931"/>
        <v>5</v>
      </c>
      <c r="BR116" s="41">
        <f t="shared" si="931"/>
        <v>5</v>
      </c>
      <c r="BS116" s="41">
        <f t="shared" si="931"/>
        <v>5</v>
      </c>
      <c r="BT116" s="41">
        <f t="shared" si="931"/>
        <v>5</v>
      </c>
      <c r="BU116" s="41">
        <f t="shared" si="931"/>
        <v>5</v>
      </c>
      <c r="BV116" s="41">
        <f t="shared" si="931"/>
        <v>5</v>
      </c>
      <c r="BW116" s="41">
        <f t="shared" si="931"/>
        <v>5</v>
      </c>
      <c r="BX116" s="41">
        <f t="shared" si="931"/>
        <v>5</v>
      </c>
      <c r="BY116" s="41">
        <f t="shared" si="931"/>
        <v>5</v>
      </c>
      <c r="BZ116" s="41">
        <f t="shared" si="931"/>
        <v>5</v>
      </c>
      <c r="CA116" s="41">
        <f t="shared" si="931"/>
        <v>5</v>
      </c>
      <c r="CB116" s="41">
        <f t="shared" si="931"/>
        <v>5</v>
      </c>
      <c r="CC116" s="41">
        <f t="shared" si="931"/>
        <v>5</v>
      </c>
      <c r="CD116" s="41">
        <f t="shared" si="931"/>
        <v>5</v>
      </c>
      <c r="CE116" s="41">
        <f t="shared" si="931"/>
        <v>5</v>
      </c>
      <c r="CF116" s="41">
        <f t="shared" si="931"/>
        <v>5</v>
      </c>
      <c r="CG116" s="41">
        <f t="shared" ref="CG116:ER116" si="932">SUM(CG117:CG127)</f>
        <v>5</v>
      </c>
      <c r="CH116" s="41">
        <f t="shared" si="932"/>
        <v>5</v>
      </c>
      <c r="CI116" s="41">
        <f t="shared" si="932"/>
        <v>5</v>
      </c>
      <c r="CJ116" s="41">
        <f t="shared" si="932"/>
        <v>5</v>
      </c>
      <c r="CK116" s="41">
        <f t="shared" si="932"/>
        <v>5</v>
      </c>
      <c r="CL116" s="41">
        <f t="shared" si="932"/>
        <v>5</v>
      </c>
      <c r="CM116" s="41">
        <f t="shared" si="932"/>
        <v>5</v>
      </c>
      <c r="CN116" s="41">
        <f t="shared" si="932"/>
        <v>5</v>
      </c>
      <c r="CO116" s="41">
        <f t="shared" si="932"/>
        <v>5</v>
      </c>
      <c r="CP116" s="41">
        <f t="shared" si="932"/>
        <v>5</v>
      </c>
      <c r="CQ116" s="41">
        <f t="shared" si="932"/>
        <v>5</v>
      </c>
      <c r="CR116" s="41">
        <f t="shared" si="932"/>
        <v>5</v>
      </c>
      <c r="CS116" s="41">
        <f t="shared" si="932"/>
        <v>5</v>
      </c>
      <c r="CT116" s="41">
        <f t="shared" si="932"/>
        <v>5</v>
      </c>
      <c r="CU116" s="41">
        <f t="shared" si="932"/>
        <v>5</v>
      </c>
      <c r="CV116" s="41">
        <f t="shared" si="932"/>
        <v>5</v>
      </c>
      <c r="CW116" s="41">
        <f t="shared" si="932"/>
        <v>5</v>
      </c>
      <c r="CX116" s="41">
        <f t="shared" si="932"/>
        <v>5</v>
      </c>
      <c r="CY116" s="41">
        <f t="shared" si="932"/>
        <v>5</v>
      </c>
      <c r="CZ116" s="41">
        <f t="shared" si="932"/>
        <v>5</v>
      </c>
      <c r="DA116" s="41">
        <f t="shared" si="932"/>
        <v>5</v>
      </c>
      <c r="DB116" s="41">
        <f t="shared" si="932"/>
        <v>5</v>
      </c>
      <c r="DC116" s="41">
        <f t="shared" si="932"/>
        <v>5</v>
      </c>
      <c r="DD116" s="41">
        <f t="shared" si="932"/>
        <v>5</v>
      </c>
      <c r="DE116" s="41">
        <f t="shared" si="932"/>
        <v>5</v>
      </c>
      <c r="DF116" s="41">
        <f t="shared" si="932"/>
        <v>5</v>
      </c>
      <c r="DG116" s="41">
        <f t="shared" si="932"/>
        <v>5</v>
      </c>
      <c r="DH116" s="41">
        <f t="shared" si="932"/>
        <v>5</v>
      </c>
      <c r="DI116" s="41">
        <f t="shared" si="932"/>
        <v>5</v>
      </c>
      <c r="DJ116" s="41">
        <f t="shared" si="932"/>
        <v>5</v>
      </c>
      <c r="DK116" s="41">
        <f t="shared" si="932"/>
        <v>5</v>
      </c>
      <c r="DL116" s="41">
        <f t="shared" si="932"/>
        <v>5</v>
      </c>
      <c r="DM116" s="41">
        <f t="shared" si="932"/>
        <v>5</v>
      </c>
      <c r="DN116" s="41">
        <f t="shared" si="932"/>
        <v>5</v>
      </c>
      <c r="DO116" s="41">
        <f t="shared" si="932"/>
        <v>5</v>
      </c>
      <c r="DP116" s="41">
        <f t="shared" si="932"/>
        <v>5</v>
      </c>
      <c r="DQ116" s="41">
        <f t="shared" si="932"/>
        <v>5</v>
      </c>
      <c r="DR116" s="41">
        <f t="shared" si="932"/>
        <v>5</v>
      </c>
      <c r="DS116" s="41">
        <f t="shared" si="932"/>
        <v>5</v>
      </c>
      <c r="DT116" s="41">
        <f t="shared" si="932"/>
        <v>5</v>
      </c>
      <c r="DU116" s="41">
        <f t="shared" si="932"/>
        <v>5</v>
      </c>
      <c r="DV116" s="41">
        <f t="shared" si="932"/>
        <v>5</v>
      </c>
      <c r="DW116" s="41">
        <f t="shared" si="932"/>
        <v>5</v>
      </c>
      <c r="DX116" s="41">
        <f t="shared" si="932"/>
        <v>5</v>
      </c>
      <c r="DY116" s="41">
        <f t="shared" si="932"/>
        <v>5</v>
      </c>
      <c r="DZ116" s="41">
        <f t="shared" si="932"/>
        <v>5</v>
      </c>
      <c r="EA116" s="41">
        <f t="shared" si="932"/>
        <v>5</v>
      </c>
      <c r="EB116" s="41">
        <f t="shared" si="932"/>
        <v>5</v>
      </c>
      <c r="EC116" s="41">
        <f t="shared" si="932"/>
        <v>5</v>
      </c>
      <c r="ED116" s="41">
        <f t="shared" si="932"/>
        <v>5</v>
      </c>
      <c r="EE116" s="41">
        <f t="shared" si="932"/>
        <v>5</v>
      </c>
      <c r="EF116" s="41">
        <f t="shared" si="932"/>
        <v>5</v>
      </c>
      <c r="EG116" s="41">
        <f t="shared" si="932"/>
        <v>5</v>
      </c>
      <c r="EH116" s="41">
        <f t="shared" si="932"/>
        <v>5</v>
      </c>
      <c r="EI116" s="41">
        <f t="shared" si="932"/>
        <v>5</v>
      </c>
      <c r="EJ116" s="41">
        <f t="shared" si="932"/>
        <v>5</v>
      </c>
      <c r="EK116" s="41">
        <f t="shared" si="932"/>
        <v>5</v>
      </c>
      <c r="EL116" s="41">
        <f t="shared" si="932"/>
        <v>5</v>
      </c>
      <c r="EM116" s="41">
        <f t="shared" si="932"/>
        <v>5</v>
      </c>
      <c r="EN116" s="41">
        <f t="shared" si="932"/>
        <v>5</v>
      </c>
      <c r="EO116" s="41">
        <f t="shared" si="932"/>
        <v>5</v>
      </c>
      <c r="EP116" s="41">
        <f t="shared" si="932"/>
        <v>5</v>
      </c>
      <c r="EQ116" s="41">
        <f t="shared" si="932"/>
        <v>5</v>
      </c>
      <c r="ER116" s="41">
        <f t="shared" si="932"/>
        <v>5</v>
      </c>
      <c r="ES116" s="41">
        <f t="shared" ref="ES116:HD116" si="933">SUM(ES117:ES127)</f>
        <v>5</v>
      </c>
      <c r="ET116" s="41">
        <f t="shared" si="933"/>
        <v>5</v>
      </c>
      <c r="EU116" s="41">
        <f t="shared" si="933"/>
        <v>5</v>
      </c>
      <c r="EV116" s="41">
        <f t="shared" si="933"/>
        <v>5</v>
      </c>
      <c r="EW116" s="41">
        <f t="shared" si="933"/>
        <v>5</v>
      </c>
      <c r="EX116" s="41">
        <f t="shared" si="933"/>
        <v>5</v>
      </c>
      <c r="EY116" s="41">
        <f t="shared" si="933"/>
        <v>5</v>
      </c>
      <c r="EZ116" s="41">
        <f t="shared" si="933"/>
        <v>5</v>
      </c>
      <c r="FA116" s="41">
        <f t="shared" si="933"/>
        <v>5</v>
      </c>
      <c r="FB116" s="41">
        <f t="shared" si="933"/>
        <v>5</v>
      </c>
      <c r="FC116" s="41">
        <f t="shared" si="933"/>
        <v>5</v>
      </c>
      <c r="FD116" s="41">
        <f t="shared" si="933"/>
        <v>5</v>
      </c>
      <c r="FE116" s="41">
        <f t="shared" si="933"/>
        <v>5</v>
      </c>
      <c r="FF116" s="41">
        <f t="shared" si="933"/>
        <v>5</v>
      </c>
      <c r="FG116" s="41">
        <f t="shared" si="933"/>
        <v>5</v>
      </c>
      <c r="FH116" s="41">
        <f t="shared" si="933"/>
        <v>5</v>
      </c>
      <c r="FI116" s="41">
        <f t="shared" si="933"/>
        <v>5</v>
      </c>
      <c r="FJ116" s="41">
        <f t="shared" si="933"/>
        <v>5</v>
      </c>
      <c r="FK116" s="41">
        <f t="shared" si="933"/>
        <v>5</v>
      </c>
      <c r="FL116" s="41">
        <f t="shared" si="933"/>
        <v>5</v>
      </c>
      <c r="FM116" s="41">
        <f t="shared" si="933"/>
        <v>5</v>
      </c>
      <c r="FN116" s="41">
        <f t="shared" si="933"/>
        <v>5</v>
      </c>
      <c r="FO116" s="41">
        <f t="shared" si="933"/>
        <v>5</v>
      </c>
      <c r="FP116" s="41">
        <f t="shared" si="933"/>
        <v>5</v>
      </c>
      <c r="FQ116" s="41">
        <f t="shared" si="933"/>
        <v>5</v>
      </c>
      <c r="FR116" s="41">
        <f t="shared" si="933"/>
        <v>5</v>
      </c>
      <c r="FS116" s="41">
        <f t="shared" si="933"/>
        <v>5</v>
      </c>
      <c r="FT116" s="41">
        <f t="shared" si="933"/>
        <v>5</v>
      </c>
      <c r="FU116" s="41">
        <f t="shared" si="933"/>
        <v>5</v>
      </c>
      <c r="FV116" s="41">
        <f t="shared" si="933"/>
        <v>5</v>
      </c>
      <c r="FW116" s="41">
        <f t="shared" si="933"/>
        <v>5</v>
      </c>
      <c r="FX116" s="41">
        <f t="shared" si="933"/>
        <v>5</v>
      </c>
      <c r="FY116" s="41">
        <f t="shared" si="933"/>
        <v>5</v>
      </c>
      <c r="FZ116" s="41">
        <f t="shared" si="933"/>
        <v>5</v>
      </c>
      <c r="GA116" s="41">
        <f t="shared" si="933"/>
        <v>5</v>
      </c>
      <c r="GB116" s="41">
        <f t="shared" si="933"/>
        <v>5</v>
      </c>
      <c r="GC116" s="41">
        <f t="shared" si="933"/>
        <v>5</v>
      </c>
      <c r="GD116" s="41">
        <f t="shared" si="933"/>
        <v>5</v>
      </c>
      <c r="GE116" s="41">
        <f t="shared" si="933"/>
        <v>5</v>
      </c>
      <c r="GF116" s="41">
        <f t="shared" si="933"/>
        <v>5</v>
      </c>
      <c r="GG116" s="41">
        <f t="shared" si="933"/>
        <v>5</v>
      </c>
      <c r="GH116" s="41">
        <f t="shared" si="933"/>
        <v>5</v>
      </c>
      <c r="GI116" s="41">
        <f t="shared" si="933"/>
        <v>5</v>
      </c>
      <c r="GJ116" s="41">
        <f t="shared" si="933"/>
        <v>5</v>
      </c>
      <c r="GK116" s="41">
        <f t="shared" si="933"/>
        <v>5</v>
      </c>
      <c r="GL116" s="41">
        <f t="shared" si="933"/>
        <v>5</v>
      </c>
      <c r="GM116" s="41">
        <f t="shared" si="933"/>
        <v>5</v>
      </c>
      <c r="GN116" s="41">
        <f t="shared" si="933"/>
        <v>5</v>
      </c>
      <c r="GO116" s="41">
        <f t="shared" si="933"/>
        <v>5</v>
      </c>
      <c r="GP116" s="41">
        <f t="shared" si="933"/>
        <v>5</v>
      </c>
      <c r="GQ116" s="41">
        <f t="shared" si="933"/>
        <v>5</v>
      </c>
      <c r="GR116" s="41">
        <f t="shared" si="933"/>
        <v>5</v>
      </c>
      <c r="GS116" s="41">
        <f t="shared" si="933"/>
        <v>5</v>
      </c>
      <c r="GT116" s="41">
        <f t="shared" si="933"/>
        <v>5</v>
      </c>
      <c r="GU116" s="41">
        <f t="shared" si="933"/>
        <v>5</v>
      </c>
      <c r="GV116" s="41">
        <f t="shared" si="933"/>
        <v>5</v>
      </c>
      <c r="GW116" s="41">
        <f t="shared" si="933"/>
        <v>5</v>
      </c>
      <c r="GX116" s="41">
        <f t="shared" si="933"/>
        <v>5</v>
      </c>
      <c r="GY116" s="41">
        <f t="shared" si="933"/>
        <v>5</v>
      </c>
      <c r="GZ116" s="41">
        <f t="shared" si="933"/>
        <v>5</v>
      </c>
      <c r="HA116" s="41">
        <f t="shared" si="933"/>
        <v>5</v>
      </c>
      <c r="HB116" s="41">
        <f t="shared" si="933"/>
        <v>5</v>
      </c>
      <c r="HC116" s="41">
        <f t="shared" si="933"/>
        <v>5</v>
      </c>
      <c r="HD116" s="41">
        <f t="shared" si="933"/>
        <v>5</v>
      </c>
      <c r="HE116" s="41">
        <f t="shared" ref="HE116:JP116" si="934">SUM(HE117:HE127)</f>
        <v>5</v>
      </c>
      <c r="HF116" s="41">
        <f t="shared" si="934"/>
        <v>5</v>
      </c>
      <c r="HG116" s="41">
        <f t="shared" si="934"/>
        <v>5</v>
      </c>
      <c r="HH116" s="41">
        <f t="shared" si="934"/>
        <v>5</v>
      </c>
      <c r="HI116" s="41">
        <f t="shared" si="934"/>
        <v>5</v>
      </c>
      <c r="HJ116" s="41">
        <f t="shared" si="934"/>
        <v>5</v>
      </c>
      <c r="HK116" s="41">
        <f t="shared" si="934"/>
        <v>5</v>
      </c>
      <c r="HL116" s="41">
        <f t="shared" si="934"/>
        <v>5</v>
      </c>
      <c r="HM116" s="41">
        <f t="shared" si="934"/>
        <v>5</v>
      </c>
      <c r="HN116" s="41">
        <f t="shared" si="934"/>
        <v>5</v>
      </c>
      <c r="HO116" s="41">
        <f t="shared" si="934"/>
        <v>5</v>
      </c>
      <c r="HP116" s="41">
        <f t="shared" si="934"/>
        <v>5</v>
      </c>
      <c r="HQ116" s="41">
        <f t="shared" si="934"/>
        <v>5</v>
      </c>
      <c r="HR116" s="41">
        <f t="shared" si="934"/>
        <v>5</v>
      </c>
      <c r="HS116" s="41">
        <f t="shared" si="934"/>
        <v>5</v>
      </c>
      <c r="HT116" s="41">
        <f t="shared" si="934"/>
        <v>5</v>
      </c>
      <c r="HU116" s="41">
        <f t="shared" si="934"/>
        <v>5</v>
      </c>
      <c r="HV116" s="41">
        <f t="shared" si="934"/>
        <v>5</v>
      </c>
      <c r="HW116" s="41">
        <f t="shared" si="934"/>
        <v>5</v>
      </c>
      <c r="HX116" s="41">
        <f t="shared" si="934"/>
        <v>5</v>
      </c>
      <c r="HY116" s="41">
        <f t="shared" si="934"/>
        <v>5</v>
      </c>
      <c r="HZ116" s="41">
        <f t="shared" si="934"/>
        <v>5</v>
      </c>
      <c r="IA116" s="41">
        <f t="shared" si="934"/>
        <v>5</v>
      </c>
      <c r="IB116" s="41">
        <f t="shared" si="934"/>
        <v>5</v>
      </c>
      <c r="IC116" s="41">
        <f t="shared" si="934"/>
        <v>5</v>
      </c>
      <c r="ID116" s="41">
        <f t="shared" si="934"/>
        <v>5</v>
      </c>
      <c r="IE116" s="41">
        <f t="shared" si="934"/>
        <v>5</v>
      </c>
      <c r="IF116" s="41">
        <f t="shared" si="934"/>
        <v>5</v>
      </c>
      <c r="IG116" s="41">
        <f t="shared" si="934"/>
        <v>5</v>
      </c>
      <c r="IH116" s="41">
        <f t="shared" si="934"/>
        <v>5</v>
      </c>
      <c r="II116" s="41">
        <f t="shared" si="934"/>
        <v>5</v>
      </c>
      <c r="IJ116" s="41">
        <f t="shared" si="934"/>
        <v>5</v>
      </c>
      <c r="IK116" s="41">
        <f t="shared" si="934"/>
        <v>5</v>
      </c>
      <c r="IL116" s="41">
        <f t="shared" si="934"/>
        <v>5</v>
      </c>
      <c r="IM116" s="41">
        <f t="shared" si="934"/>
        <v>5</v>
      </c>
      <c r="IN116" s="41">
        <f t="shared" si="934"/>
        <v>5</v>
      </c>
      <c r="IO116" s="41">
        <f t="shared" si="934"/>
        <v>5</v>
      </c>
      <c r="IP116" s="41">
        <f t="shared" si="934"/>
        <v>5</v>
      </c>
      <c r="IQ116" s="41">
        <f t="shared" si="934"/>
        <v>5</v>
      </c>
      <c r="IR116" s="41">
        <f t="shared" si="934"/>
        <v>5</v>
      </c>
      <c r="IS116" s="41">
        <f t="shared" si="934"/>
        <v>5</v>
      </c>
      <c r="IT116" s="41">
        <f t="shared" si="934"/>
        <v>5</v>
      </c>
      <c r="IU116" s="41">
        <f t="shared" si="934"/>
        <v>5</v>
      </c>
      <c r="IV116" s="41">
        <f t="shared" si="934"/>
        <v>5</v>
      </c>
      <c r="IW116" s="41">
        <f t="shared" si="934"/>
        <v>5</v>
      </c>
      <c r="IX116" s="41">
        <f t="shared" si="934"/>
        <v>5</v>
      </c>
      <c r="IY116" s="41">
        <f t="shared" si="934"/>
        <v>5</v>
      </c>
      <c r="IZ116" s="41">
        <f t="shared" si="934"/>
        <v>5</v>
      </c>
      <c r="JA116" s="41">
        <f t="shared" si="934"/>
        <v>5</v>
      </c>
      <c r="JB116" s="41">
        <f t="shared" si="934"/>
        <v>5</v>
      </c>
      <c r="JC116" s="41">
        <f t="shared" si="934"/>
        <v>5</v>
      </c>
      <c r="JD116" s="41">
        <f t="shared" si="934"/>
        <v>5</v>
      </c>
      <c r="JE116" s="41">
        <f t="shared" si="934"/>
        <v>5</v>
      </c>
      <c r="JF116" s="41">
        <f t="shared" si="934"/>
        <v>5</v>
      </c>
      <c r="JG116" s="41">
        <f t="shared" si="934"/>
        <v>5</v>
      </c>
      <c r="JH116" s="41">
        <f t="shared" si="934"/>
        <v>5</v>
      </c>
      <c r="JI116" s="41">
        <f t="shared" si="934"/>
        <v>5</v>
      </c>
      <c r="JJ116" s="41">
        <f t="shared" si="934"/>
        <v>5</v>
      </c>
      <c r="JK116" s="41">
        <f t="shared" si="934"/>
        <v>5</v>
      </c>
      <c r="JL116" s="41">
        <f t="shared" si="934"/>
        <v>5</v>
      </c>
      <c r="JM116" s="41">
        <f t="shared" si="934"/>
        <v>5</v>
      </c>
      <c r="JN116" s="41">
        <f t="shared" si="934"/>
        <v>5</v>
      </c>
      <c r="JO116" s="41">
        <f t="shared" si="934"/>
        <v>5</v>
      </c>
      <c r="JP116" s="41">
        <f t="shared" si="934"/>
        <v>5</v>
      </c>
      <c r="JQ116" s="41">
        <f t="shared" ref="JQ116:KV116" si="935">SUM(JQ117:JQ127)</f>
        <v>5</v>
      </c>
      <c r="JR116" s="41">
        <f t="shared" si="935"/>
        <v>5</v>
      </c>
      <c r="JS116" s="41">
        <f t="shared" si="935"/>
        <v>5</v>
      </c>
      <c r="JT116" s="41">
        <f t="shared" si="935"/>
        <v>5</v>
      </c>
      <c r="JU116" s="41">
        <f t="shared" si="935"/>
        <v>5</v>
      </c>
      <c r="JV116" s="41">
        <f t="shared" si="935"/>
        <v>5</v>
      </c>
      <c r="JW116" s="41">
        <f t="shared" si="935"/>
        <v>5</v>
      </c>
      <c r="JX116" s="41">
        <f t="shared" si="935"/>
        <v>5</v>
      </c>
      <c r="JY116" s="41">
        <f t="shared" si="935"/>
        <v>5</v>
      </c>
      <c r="JZ116" s="41">
        <f t="shared" si="935"/>
        <v>5</v>
      </c>
      <c r="KA116" s="41">
        <f t="shared" si="935"/>
        <v>5</v>
      </c>
      <c r="KB116" s="41">
        <f t="shared" si="935"/>
        <v>5</v>
      </c>
      <c r="KC116" s="41">
        <f t="shared" si="935"/>
        <v>5</v>
      </c>
      <c r="KD116" s="41">
        <f t="shared" si="935"/>
        <v>5</v>
      </c>
      <c r="KE116" s="41">
        <f t="shared" si="935"/>
        <v>5</v>
      </c>
      <c r="KF116" s="41">
        <f t="shared" si="935"/>
        <v>5</v>
      </c>
      <c r="KG116" s="41">
        <f t="shared" si="935"/>
        <v>5</v>
      </c>
      <c r="KH116" s="41">
        <f t="shared" si="935"/>
        <v>5</v>
      </c>
      <c r="KI116" s="41">
        <f t="shared" si="935"/>
        <v>5</v>
      </c>
      <c r="KJ116" s="41">
        <f t="shared" si="935"/>
        <v>5</v>
      </c>
      <c r="KK116" s="41">
        <f t="shared" si="935"/>
        <v>5</v>
      </c>
      <c r="KL116" s="41">
        <f t="shared" si="935"/>
        <v>5</v>
      </c>
      <c r="KM116" s="41">
        <f t="shared" si="935"/>
        <v>5</v>
      </c>
      <c r="KN116" s="41">
        <f t="shared" si="935"/>
        <v>5</v>
      </c>
      <c r="KO116" s="41">
        <f t="shared" si="935"/>
        <v>5</v>
      </c>
      <c r="KP116" s="41">
        <f t="shared" si="935"/>
        <v>5</v>
      </c>
      <c r="KQ116" s="41">
        <f t="shared" si="935"/>
        <v>5</v>
      </c>
      <c r="KR116" s="41">
        <f t="shared" si="935"/>
        <v>5</v>
      </c>
      <c r="KS116" s="41">
        <f t="shared" si="935"/>
        <v>5</v>
      </c>
      <c r="KT116" s="41">
        <f t="shared" si="935"/>
        <v>5</v>
      </c>
      <c r="KU116" s="41">
        <f t="shared" si="935"/>
        <v>5</v>
      </c>
      <c r="KV116" s="41">
        <f t="shared" si="935"/>
        <v>5</v>
      </c>
      <c r="KW116" s="3"/>
      <c r="KX116" s="3"/>
    </row>
    <row r="117" spans="1:310" x14ac:dyDescent="0.25">
      <c r="A117" s="1"/>
      <c r="B117" s="79"/>
      <c r="C117" s="79"/>
      <c r="D117" s="79"/>
      <c r="E117" s="43" t="str">
        <f>справочники!$M$11</f>
        <v>Специалисты по холодным звонкам</v>
      </c>
      <c r="F117" s="1"/>
      <c r="G117" s="1"/>
      <c r="H117" s="11" t="str">
        <f>H116</f>
        <v>чел</v>
      </c>
      <c r="I117" s="1"/>
      <c r="J117" s="1"/>
      <c r="K117" s="43"/>
      <c r="L117" s="1"/>
      <c r="M117" s="5"/>
      <c r="N117" s="45"/>
      <c r="O117" s="19"/>
      <c r="P117" s="1"/>
      <c r="Q117" s="1"/>
      <c r="R117" s="45"/>
      <c r="S117" s="1"/>
      <c r="T117" s="5" t="s">
        <v>0</v>
      </c>
      <c r="U117" s="40">
        <f>IF(U$7="",0,INT(IF(OR(условия!$U$73=0,условия!$U$75=0),0,U108/условия!$U$73/20/условия!$U$75))+1)</f>
        <v>1</v>
      </c>
      <c r="V117" s="40">
        <f>IF(V$7="",0,INT(IF(OR(условия!$U$73=0,условия!$U$75=0),0,V108/условия!$U$73/20/условия!$U$75))+1)</f>
        <v>1</v>
      </c>
      <c r="W117" s="40">
        <f>IF(W$7="",0,INT(IF(OR(условия!$U$73=0,условия!$U$75=0),0,W108/условия!$U$73/20/условия!$U$75))+1)</f>
        <v>2</v>
      </c>
      <c r="X117" s="40">
        <f>IF(X$7="",0,INT(IF(OR(условия!$U$73=0,условия!$U$75=0),0,X108/условия!$U$73/20/условия!$U$75))+1)</f>
        <v>2</v>
      </c>
      <c r="Y117" s="40">
        <f>IF(Y$7="",0,INT(IF(OR(условия!$U$73=0,условия!$U$75=0),0,Y108/условия!$U$73/20/условия!$U$75))+1)</f>
        <v>2</v>
      </c>
      <c r="Z117" s="40">
        <f>IF(Z$7="",0,INT(IF(OR(условия!$U$73=0,условия!$U$75=0),0,Z108/условия!$U$73/20/условия!$U$75))+1)</f>
        <v>2</v>
      </c>
      <c r="AA117" s="40">
        <f>IF(AA$7="",0,INT(IF(OR(условия!$U$73=0,условия!$U$75=0),0,AA108/условия!$U$73/20/условия!$U$75))+1)</f>
        <v>2</v>
      </c>
      <c r="AB117" s="40">
        <f>IF(AB$7="",0,INT(IF(OR(условия!$U$73=0,условия!$U$75=0),0,AB108/условия!$U$73/20/условия!$U$75))+1)</f>
        <v>2</v>
      </c>
      <c r="AC117" s="40">
        <f>IF(AC$7="",0,INT(IF(OR(условия!$U$73=0,условия!$U$75=0),0,AC108/условия!$U$73/20/условия!$U$75))+1)</f>
        <v>2</v>
      </c>
      <c r="AD117" s="40">
        <f>IF(AD$7="",0,INT(IF(OR(условия!$U$73=0,условия!$U$75=0),0,AD108/условия!$U$73/20/условия!$U$75))+1)</f>
        <v>3</v>
      </c>
      <c r="AE117" s="40">
        <f>IF(AE$7="",0,INT(IF(OR(условия!$U$73=0,условия!$U$75=0),0,AE108/условия!$U$73/20/условия!$U$75))+1)</f>
        <v>3</v>
      </c>
      <c r="AF117" s="40">
        <f>IF(AF$7="",0,INT(IF(OR(условия!$U$73=0,условия!$U$75=0),0,AF108/условия!$U$73/20/условия!$U$75))+1)</f>
        <v>3</v>
      </c>
      <c r="AG117" s="40">
        <f>IF(AG$7="",0,INT(IF(OR(условия!$U$73=0,условия!$U$75=0),0,AG108/условия!$U$73/20/условия!$U$75))+1)</f>
        <v>3</v>
      </c>
      <c r="AH117" s="40">
        <f>IF(AH$7="",0,INT(IF(OR(условия!$U$73=0,условия!$U$75=0),0,AH108/условия!$U$73/20/условия!$U$75))+1)</f>
        <v>0</v>
      </c>
      <c r="AI117" s="40">
        <f>IF(AI$7="",0,INT(IF(OR(условия!$U$73=0,условия!$U$75=0),0,AI108/условия!$U$73/20/условия!$U$75))+1)</f>
        <v>0</v>
      </c>
      <c r="AJ117" s="40">
        <f>IF(AJ$7="",0,INT(IF(OR(условия!$U$73=0,условия!$U$75=0),0,AJ108/условия!$U$73/20/условия!$U$75))+1)</f>
        <v>0</v>
      </c>
      <c r="AK117" s="40">
        <f>IF(AK$7="",0,INT(IF(OR(условия!$U$73=0,условия!$U$75=0),0,AK108/условия!$U$73/20/условия!$U$75))+1)</f>
        <v>0</v>
      </c>
      <c r="AL117" s="40">
        <f>IF(AL$7="",0,INT(IF(OR(условия!$U$73=0,условия!$U$75=0),0,AL108/условия!$U$73/20/условия!$U$75))+1)</f>
        <v>0</v>
      </c>
      <c r="AM117" s="40">
        <f>IF(AM$7="",0,INT(IF(OR(условия!$U$73=0,условия!$U$75=0),0,AM108/условия!$U$73/20/условия!$U$75))+1)</f>
        <v>0</v>
      </c>
      <c r="AN117" s="40">
        <f>IF(AN$7="",0,INT(IF(OR(условия!$U$73=0,условия!$U$75=0),0,AN108/условия!$U$73/20/условия!$U$75))+1)</f>
        <v>0</v>
      </c>
      <c r="AO117" s="40">
        <f>IF(AO$7="",0,INT(IF(OR(условия!$U$73=0,условия!$U$75=0),0,AO108/условия!$U$73/20/условия!$U$75))+1)</f>
        <v>0</v>
      </c>
      <c r="AP117" s="40">
        <f>IF(AP$7="",0,INT(IF(OR(условия!$U$73=0,условия!$U$75=0),0,AP108/условия!$U$73/20/условия!$U$75))+1)</f>
        <v>0</v>
      </c>
      <c r="AQ117" s="40">
        <f>IF(AQ$7="",0,INT(IF(OR(условия!$U$73=0,условия!$U$75=0),0,AQ108/условия!$U$73/20/условия!$U$75))+1)</f>
        <v>0</v>
      </c>
      <c r="AR117" s="40">
        <f>IF(AR$7="",0,INT(IF(OR(условия!$U$73=0,условия!$U$75=0),0,AR108/условия!$U$73/20/условия!$U$75))+1)</f>
        <v>0</v>
      </c>
      <c r="AS117" s="40">
        <f>IF(AS$7="",0,INT(IF(OR(условия!$U$73=0,условия!$U$75=0),0,AS108/условия!$U$73/20/условия!$U$75))+1)</f>
        <v>0</v>
      </c>
      <c r="AT117" s="40">
        <f>IF(AT$7="",0,INT(IF(OR(условия!$U$73=0,условия!$U$75=0),0,AT108/условия!$U$73/20/условия!$U$75))+1)</f>
        <v>0</v>
      </c>
      <c r="AU117" s="40">
        <f>IF(AU$7="",0,INT(IF(OR(условия!$U$73=0,условия!$U$75=0),0,AU108/условия!$U$73/20/условия!$U$75))+1)</f>
        <v>0</v>
      </c>
      <c r="AV117" s="40">
        <f>IF(AV$7="",0,INT(IF(OR(условия!$U$73=0,условия!$U$75=0),0,AV108/условия!$U$73/20/условия!$U$75))+1)</f>
        <v>0</v>
      </c>
      <c r="AW117" s="40">
        <f>IF(AW$7="",0,INT(IF(OR(условия!$U$73=0,условия!$U$75=0),0,AW108/условия!$U$73/20/условия!$U$75))+1)</f>
        <v>0</v>
      </c>
      <c r="AX117" s="40">
        <f>IF(AX$7="",0,INT(IF(OR(условия!$U$73=0,условия!$U$75=0),0,AX108/условия!$U$73/20/условия!$U$75))+1)</f>
        <v>0</v>
      </c>
      <c r="AY117" s="40">
        <f>IF(AY$7="",0,INT(IF(OR(условия!$U$73=0,условия!$U$75=0),0,AY108/условия!$U$73/20/условия!$U$75))+1)</f>
        <v>0</v>
      </c>
      <c r="AZ117" s="40">
        <f>IF(AZ$7="",0,INT(IF(OR(условия!$U$73=0,условия!$U$75=0),0,AZ108/условия!$U$73/20/условия!$U$75))+1)</f>
        <v>0</v>
      </c>
      <c r="BA117" s="40">
        <f>IF(BA$7="",0,INT(IF(OR(условия!$U$73=0,условия!$U$75=0),0,BA108/условия!$U$73/20/условия!$U$75))+1)</f>
        <v>0</v>
      </c>
      <c r="BB117" s="40">
        <f>IF(BB$7="",0,INT(IF(OR(условия!$U$73=0,условия!$U$75=0),0,BB108/условия!$U$73/20/условия!$U$75))+1)</f>
        <v>0</v>
      </c>
      <c r="BC117" s="40">
        <f>IF(BC$7="",0,INT(IF(OR(условия!$U$73=0,условия!$U$75=0),0,BC108/условия!$U$73/20/условия!$U$75))+1)</f>
        <v>0</v>
      </c>
      <c r="BD117" s="40">
        <f>IF(BD$7="",0,INT(IF(OR(условия!$U$73=0,условия!$U$75=0),0,BD108/условия!$U$73/20/условия!$U$75))+1)</f>
        <v>0</v>
      </c>
      <c r="BE117" s="40">
        <f>IF(BE$7="",0,INT(IF(OR(условия!$U$73=0,условия!$U$75=0),0,BE108/условия!$U$73/20/условия!$U$75))+1)</f>
        <v>0</v>
      </c>
      <c r="BF117" s="40">
        <f>IF(BF$7="",0,INT(IF(OR(условия!$U$73=0,условия!$U$75=0),0,BF108/условия!$U$73/20/условия!$U$75))+1)</f>
        <v>0</v>
      </c>
      <c r="BG117" s="40">
        <f>IF(BG$7="",0,INT(IF(OR(условия!$U$73=0,условия!$U$75=0),0,BG108/условия!$U$73/20/условия!$U$75))+1)</f>
        <v>0</v>
      </c>
      <c r="BH117" s="40">
        <f>IF(BH$7="",0,INT(IF(OR(условия!$U$73=0,условия!$U$75=0),0,BH108/условия!$U$73/20/условия!$U$75))+1)</f>
        <v>0</v>
      </c>
      <c r="BI117" s="40">
        <f>IF(BI$7="",0,INT(IF(OR(условия!$U$73=0,условия!$U$75=0),0,BI108/условия!$U$73/20/условия!$U$75))+1)</f>
        <v>0</v>
      </c>
      <c r="BJ117" s="40">
        <f>IF(BJ$7="",0,INT(IF(OR(условия!$U$73=0,условия!$U$75=0),0,BJ108/условия!$U$73/20/условия!$U$75))+1)</f>
        <v>0</v>
      </c>
      <c r="BK117" s="40">
        <f>IF(BK$7="",0,INT(IF(OR(условия!$U$73=0,условия!$U$75=0),0,BK108/условия!$U$73/20/условия!$U$75))+1)</f>
        <v>0</v>
      </c>
      <c r="BL117" s="40">
        <f>IF(BL$7="",0,INT(IF(OR(условия!$U$73=0,условия!$U$75=0),0,BL108/условия!$U$73/20/условия!$U$75))+1)</f>
        <v>0</v>
      </c>
      <c r="BM117" s="40">
        <f>IF(BM$7="",0,INT(IF(OR(условия!$U$73=0,условия!$U$75=0),0,BM108/условия!$U$73/20/условия!$U$75))+1)</f>
        <v>0</v>
      </c>
      <c r="BN117" s="40">
        <f>IF(BN$7="",0,INT(IF(OR(условия!$U$73=0,условия!$U$75=0),0,BN108/условия!$U$73/20/условия!$U$75))+1)</f>
        <v>0</v>
      </c>
      <c r="BO117" s="40">
        <f>IF(BO$7="",0,INT(IF(OR(условия!$U$73=0,условия!$U$75=0),0,BO108/условия!$U$73/20/условия!$U$75))+1)</f>
        <v>0</v>
      </c>
      <c r="BP117" s="40">
        <f>IF(BP$7="",0,INT(IF(OR(условия!$U$73=0,условия!$U$75=0),0,BP108/условия!$U$73/20/условия!$U$75))+1)</f>
        <v>0</v>
      </c>
      <c r="BQ117" s="40">
        <f>IF(BQ$7="",0,INT(IF(OR(условия!$U$73=0,условия!$U$75=0),0,BQ108/условия!$U$73/20/условия!$U$75))+1)</f>
        <v>0</v>
      </c>
      <c r="BR117" s="40">
        <f>IF(BR$7="",0,INT(IF(OR(условия!$U$73=0,условия!$U$75=0),0,BR108/условия!$U$73/20/условия!$U$75))+1)</f>
        <v>0</v>
      </c>
      <c r="BS117" s="40">
        <f>IF(BS$7="",0,INT(IF(OR(условия!$U$73=0,условия!$U$75=0),0,BS108/условия!$U$73/20/условия!$U$75))+1)</f>
        <v>0</v>
      </c>
      <c r="BT117" s="40">
        <f>IF(BT$7="",0,INT(IF(OR(условия!$U$73=0,условия!$U$75=0),0,BT108/условия!$U$73/20/условия!$U$75))+1)</f>
        <v>0</v>
      </c>
      <c r="BU117" s="40">
        <f>IF(BU$7="",0,INT(IF(OR(условия!$U$73=0,условия!$U$75=0),0,BU108/условия!$U$73/20/условия!$U$75))+1)</f>
        <v>0</v>
      </c>
      <c r="BV117" s="40">
        <f>IF(BV$7="",0,INT(IF(OR(условия!$U$73=0,условия!$U$75=0),0,BV108/условия!$U$73/20/условия!$U$75))+1)</f>
        <v>0</v>
      </c>
      <c r="BW117" s="40">
        <f>IF(BW$7="",0,INT(IF(OR(условия!$U$73=0,условия!$U$75=0),0,BW108/условия!$U$73/20/условия!$U$75))+1)</f>
        <v>0</v>
      </c>
      <c r="BX117" s="40">
        <f>IF(BX$7="",0,INT(IF(OR(условия!$U$73=0,условия!$U$75=0),0,BX108/условия!$U$73/20/условия!$U$75))+1)</f>
        <v>0</v>
      </c>
      <c r="BY117" s="40">
        <f>IF(BY$7="",0,INT(IF(OR(условия!$U$73=0,условия!$U$75=0),0,BY108/условия!$U$73/20/условия!$U$75))+1)</f>
        <v>0</v>
      </c>
      <c r="BZ117" s="40">
        <f>IF(BZ$7="",0,INT(IF(OR(условия!$U$73=0,условия!$U$75=0),0,BZ108/условия!$U$73/20/условия!$U$75))+1)</f>
        <v>0</v>
      </c>
      <c r="CA117" s="40">
        <f>IF(CA$7="",0,INT(IF(OR(условия!$U$73=0,условия!$U$75=0),0,CA108/условия!$U$73/20/условия!$U$75))+1)</f>
        <v>0</v>
      </c>
      <c r="CB117" s="40">
        <f>IF(CB$7="",0,INT(IF(OR(условия!$U$73=0,условия!$U$75=0),0,CB108/условия!$U$73/20/условия!$U$75))+1)</f>
        <v>0</v>
      </c>
      <c r="CC117" s="40">
        <f>IF(CC$7="",0,INT(IF(OR(условия!$U$73=0,условия!$U$75=0),0,CC108/условия!$U$73/20/условия!$U$75))+1)</f>
        <v>0</v>
      </c>
      <c r="CD117" s="40">
        <f>IF(CD$7="",0,INT(IF(OR(условия!$U$73=0,условия!$U$75=0),0,CD108/условия!$U$73/20/условия!$U$75))+1)</f>
        <v>0</v>
      </c>
      <c r="CE117" s="40">
        <f>IF(CE$7="",0,INT(IF(OR(условия!$U$73=0,условия!$U$75=0),0,CE108/условия!$U$73/20/условия!$U$75))+1)</f>
        <v>0</v>
      </c>
      <c r="CF117" s="40">
        <f>IF(CF$7="",0,INT(IF(OR(условия!$U$73=0,условия!$U$75=0),0,CF108/условия!$U$73/20/условия!$U$75))+1)</f>
        <v>0</v>
      </c>
      <c r="CG117" s="40">
        <f>IF(CG$7="",0,INT(IF(OR(условия!$U$73=0,условия!$U$75=0),0,CG108/условия!$U$73/20/условия!$U$75))+1)</f>
        <v>0</v>
      </c>
      <c r="CH117" s="40">
        <f>IF(CH$7="",0,INT(IF(OR(условия!$U$73=0,условия!$U$75=0),0,CH108/условия!$U$73/20/условия!$U$75))+1)</f>
        <v>0</v>
      </c>
      <c r="CI117" s="40">
        <f>IF(CI$7="",0,INT(IF(OR(условия!$U$73=0,условия!$U$75=0),0,CI108/условия!$U$73/20/условия!$U$75))+1)</f>
        <v>0</v>
      </c>
      <c r="CJ117" s="40">
        <f>IF(CJ$7="",0,INT(IF(OR(условия!$U$73=0,условия!$U$75=0),0,CJ108/условия!$U$73/20/условия!$U$75))+1)</f>
        <v>0</v>
      </c>
      <c r="CK117" s="40">
        <f>IF(CK$7="",0,INT(IF(OR(условия!$U$73=0,условия!$U$75=0),0,CK108/условия!$U$73/20/условия!$U$75))+1)</f>
        <v>0</v>
      </c>
      <c r="CL117" s="40">
        <f>IF(CL$7="",0,INT(IF(OR(условия!$U$73=0,условия!$U$75=0),0,CL108/условия!$U$73/20/условия!$U$75))+1)</f>
        <v>0</v>
      </c>
      <c r="CM117" s="40">
        <f>IF(CM$7="",0,INT(IF(OR(условия!$U$73=0,условия!$U$75=0),0,CM108/условия!$U$73/20/условия!$U$75))+1)</f>
        <v>0</v>
      </c>
      <c r="CN117" s="40">
        <f>IF(CN$7="",0,INT(IF(OR(условия!$U$73=0,условия!$U$75=0),0,CN108/условия!$U$73/20/условия!$U$75))+1)</f>
        <v>0</v>
      </c>
      <c r="CO117" s="40">
        <f>IF(CO$7="",0,INT(IF(OR(условия!$U$73=0,условия!$U$75=0),0,CO108/условия!$U$73/20/условия!$U$75))+1)</f>
        <v>0</v>
      </c>
      <c r="CP117" s="40">
        <f>IF(CP$7="",0,INT(IF(OR(условия!$U$73=0,условия!$U$75=0),0,CP108/условия!$U$73/20/условия!$U$75))+1)</f>
        <v>0</v>
      </c>
      <c r="CQ117" s="40">
        <f>IF(CQ$7="",0,INT(IF(OR(условия!$U$73=0,условия!$U$75=0),0,CQ108/условия!$U$73/20/условия!$U$75))+1)</f>
        <v>0</v>
      </c>
      <c r="CR117" s="40">
        <f>IF(CR$7="",0,INT(IF(OR(условия!$U$73=0,условия!$U$75=0),0,CR108/условия!$U$73/20/условия!$U$75))+1)</f>
        <v>0</v>
      </c>
      <c r="CS117" s="40">
        <f>IF(CS$7="",0,INT(IF(OR(условия!$U$73=0,условия!$U$75=0),0,CS108/условия!$U$73/20/условия!$U$75))+1)</f>
        <v>0</v>
      </c>
      <c r="CT117" s="40">
        <f>IF(CT$7="",0,INT(IF(OR(условия!$U$73=0,условия!$U$75=0),0,CT108/условия!$U$73/20/условия!$U$75))+1)</f>
        <v>0</v>
      </c>
      <c r="CU117" s="40">
        <f>IF(CU$7="",0,INT(IF(OR(условия!$U$73=0,условия!$U$75=0),0,CU108/условия!$U$73/20/условия!$U$75))+1)</f>
        <v>0</v>
      </c>
      <c r="CV117" s="40">
        <f>IF(CV$7="",0,INT(IF(OR(условия!$U$73=0,условия!$U$75=0),0,CV108/условия!$U$73/20/условия!$U$75))+1)</f>
        <v>0</v>
      </c>
      <c r="CW117" s="40">
        <f>IF(CW$7="",0,INT(IF(OR(условия!$U$73=0,условия!$U$75=0),0,CW108/условия!$U$73/20/условия!$U$75))+1)</f>
        <v>0</v>
      </c>
      <c r="CX117" s="40">
        <f>IF(CX$7="",0,INT(IF(OR(условия!$U$73=0,условия!$U$75=0),0,CX108/условия!$U$73/20/условия!$U$75))+1)</f>
        <v>0</v>
      </c>
      <c r="CY117" s="40">
        <f>IF(CY$7="",0,INT(IF(OR(условия!$U$73=0,условия!$U$75=0),0,CY108/условия!$U$73/20/условия!$U$75))+1)</f>
        <v>0</v>
      </c>
      <c r="CZ117" s="40">
        <f>IF(CZ$7="",0,INT(IF(OR(условия!$U$73=0,условия!$U$75=0),0,CZ108/условия!$U$73/20/условия!$U$75))+1)</f>
        <v>0</v>
      </c>
      <c r="DA117" s="40">
        <f>IF(DA$7="",0,INT(IF(OR(условия!$U$73=0,условия!$U$75=0),0,DA108/условия!$U$73/20/условия!$U$75))+1)</f>
        <v>0</v>
      </c>
      <c r="DB117" s="40">
        <f>IF(DB$7="",0,INT(IF(OR(условия!$U$73=0,условия!$U$75=0),0,DB108/условия!$U$73/20/условия!$U$75))+1)</f>
        <v>0</v>
      </c>
      <c r="DC117" s="40">
        <f>IF(DC$7="",0,INT(IF(OR(условия!$U$73=0,условия!$U$75=0),0,DC108/условия!$U$73/20/условия!$U$75))+1)</f>
        <v>0</v>
      </c>
      <c r="DD117" s="40">
        <f>IF(DD$7="",0,INT(IF(OR(условия!$U$73=0,условия!$U$75=0),0,DD108/условия!$U$73/20/условия!$U$75))+1)</f>
        <v>0</v>
      </c>
      <c r="DE117" s="40">
        <f>IF(DE$7="",0,INT(IF(OR(условия!$U$73=0,условия!$U$75=0),0,DE108/условия!$U$73/20/условия!$U$75))+1)</f>
        <v>0</v>
      </c>
      <c r="DF117" s="40">
        <f>IF(DF$7="",0,INT(IF(OR(условия!$U$73=0,условия!$U$75=0),0,DF108/условия!$U$73/20/условия!$U$75))+1)</f>
        <v>0</v>
      </c>
      <c r="DG117" s="40">
        <f>IF(DG$7="",0,INT(IF(OR(условия!$U$73=0,условия!$U$75=0),0,DG108/условия!$U$73/20/условия!$U$75))+1)</f>
        <v>0</v>
      </c>
      <c r="DH117" s="40">
        <f>IF(DH$7="",0,INT(IF(OR(условия!$U$73=0,условия!$U$75=0),0,DH108/условия!$U$73/20/условия!$U$75))+1)</f>
        <v>0</v>
      </c>
      <c r="DI117" s="40">
        <f>IF(DI$7="",0,INT(IF(OR(условия!$U$73=0,условия!$U$75=0),0,DI108/условия!$U$73/20/условия!$U$75))+1)</f>
        <v>0</v>
      </c>
      <c r="DJ117" s="40">
        <f>IF(DJ$7="",0,INT(IF(OR(условия!$U$73=0,условия!$U$75=0),0,DJ108/условия!$U$73/20/условия!$U$75))+1)</f>
        <v>0</v>
      </c>
      <c r="DK117" s="40">
        <f>IF(DK$7="",0,INT(IF(OR(условия!$U$73=0,условия!$U$75=0),0,DK108/условия!$U$73/20/условия!$U$75))+1)</f>
        <v>0</v>
      </c>
      <c r="DL117" s="40">
        <f>IF(DL$7="",0,INT(IF(OR(условия!$U$73=0,условия!$U$75=0),0,DL108/условия!$U$73/20/условия!$U$75))+1)</f>
        <v>0</v>
      </c>
      <c r="DM117" s="40">
        <f>IF(DM$7="",0,INT(IF(OR(условия!$U$73=0,условия!$U$75=0),0,DM108/условия!$U$73/20/условия!$U$75))+1)</f>
        <v>0</v>
      </c>
      <c r="DN117" s="40">
        <f>IF(DN$7="",0,INT(IF(OR(условия!$U$73=0,условия!$U$75=0),0,DN108/условия!$U$73/20/условия!$U$75))+1)</f>
        <v>0</v>
      </c>
      <c r="DO117" s="40">
        <f>IF(DO$7="",0,INT(IF(OR(условия!$U$73=0,условия!$U$75=0),0,DO108/условия!$U$73/20/условия!$U$75))+1)</f>
        <v>0</v>
      </c>
      <c r="DP117" s="40">
        <f>IF(DP$7="",0,INT(IF(OR(условия!$U$73=0,условия!$U$75=0),0,DP108/условия!$U$73/20/условия!$U$75))+1)</f>
        <v>0</v>
      </c>
      <c r="DQ117" s="40">
        <f>IF(DQ$7="",0,INT(IF(OR(условия!$U$73=0,условия!$U$75=0),0,DQ108/условия!$U$73/20/условия!$U$75))+1)</f>
        <v>0</v>
      </c>
      <c r="DR117" s="40">
        <f>IF(DR$7="",0,INT(IF(OR(условия!$U$73=0,условия!$U$75=0),0,DR108/условия!$U$73/20/условия!$U$75))+1)</f>
        <v>0</v>
      </c>
      <c r="DS117" s="40">
        <f>IF(DS$7="",0,INT(IF(OR(условия!$U$73=0,условия!$U$75=0),0,DS108/условия!$U$73/20/условия!$U$75))+1)</f>
        <v>0</v>
      </c>
      <c r="DT117" s="40">
        <f>IF(DT$7="",0,INT(IF(OR(условия!$U$73=0,условия!$U$75=0),0,DT108/условия!$U$73/20/условия!$U$75))+1)</f>
        <v>0</v>
      </c>
      <c r="DU117" s="40">
        <f>IF(DU$7="",0,INT(IF(OR(условия!$U$73=0,условия!$U$75=0),0,DU108/условия!$U$73/20/условия!$U$75))+1)</f>
        <v>0</v>
      </c>
      <c r="DV117" s="40">
        <f>IF(DV$7="",0,INT(IF(OR(условия!$U$73=0,условия!$U$75=0),0,DV108/условия!$U$73/20/условия!$U$75))+1)</f>
        <v>0</v>
      </c>
      <c r="DW117" s="40">
        <f>IF(DW$7="",0,INT(IF(OR(условия!$U$73=0,условия!$U$75=0),0,DW108/условия!$U$73/20/условия!$U$75))+1)</f>
        <v>0</v>
      </c>
      <c r="DX117" s="40">
        <f>IF(DX$7="",0,INT(IF(OR(условия!$U$73=0,условия!$U$75=0),0,DX108/условия!$U$73/20/условия!$U$75))+1)</f>
        <v>0</v>
      </c>
      <c r="DY117" s="40">
        <f>IF(DY$7="",0,INT(IF(OR(условия!$U$73=0,условия!$U$75=0),0,DY108/условия!$U$73/20/условия!$U$75))+1)</f>
        <v>0</v>
      </c>
      <c r="DZ117" s="40">
        <f>IF(DZ$7="",0,INT(IF(OR(условия!$U$73=0,условия!$U$75=0),0,DZ108/условия!$U$73/20/условия!$U$75))+1)</f>
        <v>0</v>
      </c>
      <c r="EA117" s="40">
        <f>IF(EA$7="",0,INT(IF(OR(условия!$U$73=0,условия!$U$75=0),0,EA108/условия!$U$73/20/условия!$U$75))+1)</f>
        <v>0</v>
      </c>
      <c r="EB117" s="40">
        <f>IF(EB$7="",0,INT(IF(OR(условия!$U$73=0,условия!$U$75=0),0,EB108/условия!$U$73/20/условия!$U$75))+1)</f>
        <v>0</v>
      </c>
      <c r="EC117" s="40">
        <f>IF(EC$7="",0,INT(IF(OR(условия!$U$73=0,условия!$U$75=0),0,EC108/условия!$U$73/20/условия!$U$75))+1)</f>
        <v>0</v>
      </c>
      <c r="ED117" s="40">
        <f>IF(ED$7="",0,INT(IF(OR(условия!$U$73=0,условия!$U$75=0),0,ED108/условия!$U$73/20/условия!$U$75))+1)</f>
        <v>0</v>
      </c>
      <c r="EE117" s="40">
        <f>IF(EE$7="",0,INT(IF(OR(условия!$U$73=0,условия!$U$75=0),0,EE108/условия!$U$73/20/условия!$U$75))+1)</f>
        <v>0</v>
      </c>
      <c r="EF117" s="40">
        <f>IF(EF$7="",0,INT(IF(OR(условия!$U$73=0,условия!$U$75=0),0,EF108/условия!$U$73/20/условия!$U$75))+1)</f>
        <v>0</v>
      </c>
      <c r="EG117" s="40">
        <f>IF(EG$7="",0,INT(IF(OR(условия!$U$73=0,условия!$U$75=0),0,EG108/условия!$U$73/20/условия!$U$75))+1)</f>
        <v>0</v>
      </c>
      <c r="EH117" s="40">
        <f>IF(EH$7="",0,INT(IF(OR(условия!$U$73=0,условия!$U$75=0),0,EH108/условия!$U$73/20/условия!$U$75))+1)</f>
        <v>0</v>
      </c>
      <c r="EI117" s="40">
        <f>IF(EI$7="",0,INT(IF(OR(условия!$U$73=0,условия!$U$75=0),0,EI108/условия!$U$73/20/условия!$U$75))+1)</f>
        <v>0</v>
      </c>
      <c r="EJ117" s="40">
        <f>IF(EJ$7="",0,INT(IF(OR(условия!$U$73=0,условия!$U$75=0),0,EJ108/условия!$U$73/20/условия!$U$75))+1)</f>
        <v>0</v>
      </c>
      <c r="EK117" s="40">
        <f>IF(EK$7="",0,INT(IF(OR(условия!$U$73=0,условия!$U$75=0),0,EK108/условия!$U$73/20/условия!$U$75))+1)</f>
        <v>0</v>
      </c>
      <c r="EL117" s="40">
        <f>IF(EL$7="",0,INT(IF(OR(условия!$U$73=0,условия!$U$75=0),0,EL108/условия!$U$73/20/условия!$U$75))+1)</f>
        <v>0</v>
      </c>
      <c r="EM117" s="40">
        <f>IF(EM$7="",0,INT(IF(OR(условия!$U$73=0,условия!$U$75=0),0,EM108/условия!$U$73/20/условия!$U$75))+1)</f>
        <v>0</v>
      </c>
      <c r="EN117" s="40">
        <f>IF(EN$7="",0,INT(IF(OR(условия!$U$73=0,условия!$U$75=0),0,EN108/условия!$U$73/20/условия!$U$75))+1)</f>
        <v>0</v>
      </c>
      <c r="EO117" s="40">
        <f>IF(EO$7="",0,INT(IF(OR(условия!$U$73=0,условия!$U$75=0),0,EO108/условия!$U$73/20/условия!$U$75))+1)</f>
        <v>0</v>
      </c>
      <c r="EP117" s="40">
        <f>IF(EP$7="",0,INT(IF(OR(условия!$U$73=0,условия!$U$75=0),0,EP108/условия!$U$73/20/условия!$U$75))+1)</f>
        <v>0</v>
      </c>
      <c r="EQ117" s="40">
        <f>IF(EQ$7="",0,INT(IF(OR(условия!$U$73=0,условия!$U$75=0),0,EQ108/условия!$U$73/20/условия!$U$75))+1)</f>
        <v>0</v>
      </c>
      <c r="ER117" s="40">
        <f>IF(ER$7="",0,INT(IF(OR(условия!$U$73=0,условия!$U$75=0),0,ER108/условия!$U$73/20/условия!$U$75))+1)</f>
        <v>0</v>
      </c>
      <c r="ES117" s="40">
        <f>IF(ES$7="",0,INT(IF(OR(условия!$U$73=0,условия!$U$75=0),0,ES108/условия!$U$73/20/условия!$U$75))+1)</f>
        <v>0</v>
      </c>
      <c r="ET117" s="40">
        <f>IF(ET$7="",0,INT(IF(OR(условия!$U$73=0,условия!$U$75=0),0,ET108/условия!$U$73/20/условия!$U$75))+1)</f>
        <v>0</v>
      </c>
      <c r="EU117" s="40">
        <f>IF(EU$7="",0,INT(IF(OR(условия!$U$73=0,условия!$U$75=0),0,EU108/условия!$U$73/20/условия!$U$75))+1)</f>
        <v>0</v>
      </c>
      <c r="EV117" s="40">
        <f>IF(EV$7="",0,INT(IF(OR(условия!$U$73=0,условия!$U$75=0),0,EV108/условия!$U$73/20/условия!$U$75))+1)</f>
        <v>0</v>
      </c>
      <c r="EW117" s="40">
        <f>IF(EW$7="",0,INT(IF(OR(условия!$U$73=0,условия!$U$75=0),0,EW108/условия!$U$73/20/условия!$U$75))+1)</f>
        <v>0</v>
      </c>
      <c r="EX117" s="40">
        <f>IF(EX$7="",0,INT(IF(OR(условия!$U$73=0,условия!$U$75=0),0,EX108/условия!$U$73/20/условия!$U$75))+1)</f>
        <v>0</v>
      </c>
      <c r="EY117" s="40">
        <f>IF(EY$7="",0,INT(IF(OR(условия!$U$73=0,условия!$U$75=0),0,EY108/условия!$U$73/20/условия!$U$75))+1)</f>
        <v>0</v>
      </c>
      <c r="EZ117" s="40">
        <f>IF(EZ$7="",0,INT(IF(OR(условия!$U$73=0,условия!$U$75=0),0,EZ108/условия!$U$73/20/условия!$U$75))+1)</f>
        <v>0</v>
      </c>
      <c r="FA117" s="40">
        <f>IF(FA$7="",0,INT(IF(OR(условия!$U$73=0,условия!$U$75=0),0,FA108/условия!$U$73/20/условия!$U$75))+1)</f>
        <v>0</v>
      </c>
      <c r="FB117" s="40">
        <f>IF(FB$7="",0,INT(IF(OR(условия!$U$73=0,условия!$U$75=0),0,FB108/условия!$U$73/20/условия!$U$75))+1)</f>
        <v>0</v>
      </c>
      <c r="FC117" s="40">
        <f>IF(FC$7="",0,INT(IF(OR(условия!$U$73=0,условия!$U$75=0),0,FC108/условия!$U$73/20/условия!$U$75))+1)</f>
        <v>0</v>
      </c>
      <c r="FD117" s="40">
        <f>IF(FD$7="",0,INT(IF(OR(условия!$U$73=0,условия!$U$75=0),0,FD108/условия!$U$73/20/условия!$U$75))+1)</f>
        <v>0</v>
      </c>
      <c r="FE117" s="40">
        <f>IF(FE$7="",0,INT(IF(OR(условия!$U$73=0,условия!$U$75=0),0,FE108/условия!$U$73/20/условия!$U$75))+1)</f>
        <v>0</v>
      </c>
      <c r="FF117" s="40">
        <f>IF(FF$7="",0,INT(IF(OR(условия!$U$73=0,условия!$U$75=0),0,FF108/условия!$U$73/20/условия!$U$75))+1)</f>
        <v>0</v>
      </c>
      <c r="FG117" s="40">
        <f>IF(FG$7="",0,INT(IF(OR(условия!$U$73=0,условия!$U$75=0),0,FG108/условия!$U$73/20/условия!$U$75))+1)</f>
        <v>0</v>
      </c>
      <c r="FH117" s="40">
        <f>IF(FH$7="",0,INT(IF(OR(условия!$U$73=0,условия!$U$75=0),0,FH108/условия!$U$73/20/условия!$U$75))+1)</f>
        <v>0</v>
      </c>
      <c r="FI117" s="40">
        <f>IF(FI$7="",0,INT(IF(OR(условия!$U$73=0,условия!$U$75=0),0,FI108/условия!$U$73/20/условия!$U$75))+1)</f>
        <v>0</v>
      </c>
      <c r="FJ117" s="40">
        <f>IF(FJ$7="",0,INT(IF(OR(условия!$U$73=0,условия!$U$75=0),0,FJ108/условия!$U$73/20/условия!$U$75))+1)</f>
        <v>0</v>
      </c>
      <c r="FK117" s="40">
        <f>IF(FK$7="",0,INT(IF(OR(условия!$U$73=0,условия!$U$75=0),0,FK108/условия!$U$73/20/условия!$U$75))+1)</f>
        <v>0</v>
      </c>
      <c r="FL117" s="40">
        <f>IF(FL$7="",0,INT(IF(OR(условия!$U$73=0,условия!$U$75=0),0,FL108/условия!$U$73/20/условия!$U$75))+1)</f>
        <v>0</v>
      </c>
      <c r="FM117" s="40">
        <f>IF(FM$7="",0,INT(IF(OR(условия!$U$73=0,условия!$U$75=0),0,FM108/условия!$U$73/20/условия!$U$75))+1)</f>
        <v>0</v>
      </c>
      <c r="FN117" s="40">
        <f>IF(FN$7="",0,INT(IF(OR(условия!$U$73=0,условия!$U$75=0),0,FN108/условия!$U$73/20/условия!$U$75))+1)</f>
        <v>0</v>
      </c>
      <c r="FO117" s="40">
        <f>IF(FO$7="",0,INT(IF(OR(условия!$U$73=0,условия!$U$75=0),0,FO108/условия!$U$73/20/условия!$U$75))+1)</f>
        <v>0</v>
      </c>
      <c r="FP117" s="40">
        <f>IF(FP$7="",0,INT(IF(OR(условия!$U$73=0,условия!$U$75=0),0,FP108/условия!$U$73/20/условия!$U$75))+1)</f>
        <v>0</v>
      </c>
      <c r="FQ117" s="40">
        <f>IF(FQ$7="",0,INT(IF(OR(условия!$U$73=0,условия!$U$75=0),0,FQ108/условия!$U$73/20/условия!$U$75))+1)</f>
        <v>0</v>
      </c>
      <c r="FR117" s="40">
        <f>IF(FR$7="",0,INT(IF(OR(условия!$U$73=0,условия!$U$75=0),0,FR108/условия!$U$73/20/условия!$U$75))+1)</f>
        <v>0</v>
      </c>
      <c r="FS117" s="40">
        <f>IF(FS$7="",0,INT(IF(OR(условия!$U$73=0,условия!$U$75=0),0,FS108/условия!$U$73/20/условия!$U$75))+1)</f>
        <v>0</v>
      </c>
      <c r="FT117" s="40">
        <f>IF(FT$7="",0,INT(IF(OR(условия!$U$73=0,условия!$U$75=0),0,FT108/условия!$U$73/20/условия!$U$75))+1)</f>
        <v>0</v>
      </c>
      <c r="FU117" s="40">
        <f>IF(FU$7="",0,INT(IF(OR(условия!$U$73=0,условия!$U$75=0),0,FU108/условия!$U$73/20/условия!$U$75))+1)</f>
        <v>0</v>
      </c>
      <c r="FV117" s="40">
        <f>IF(FV$7="",0,INT(IF(OR(условия!$U$73=0,условия!$U$75=0),0,FV108/условия!$U$73/20/условия!$U$75))+1)</f>
        <v>0</v>
      </c>
      <c r="FW117" s="40">
        <f>IF(FW$7="",0,INT(IF(OR(условия!$U$73=0,условия!$U$75=0),0,FW108/условия!$U$73/20/условия!$U$75))+1)</f>
        <v>0</v>
      </c>
      <c r="FX117" s="40">
        <f>IF(FX$7="",0,INT(IF(OR(условия!$U$73=0,условия!$U$75=0),0,FX108/условия!$U$73/20/условия!$U$75))+1)</f>
        <v>0</v>
      </c>
      <c r="FY117" s="40">
        <f>IF(FY$7="",0,INT(IF(OR(условия!$U$73=0,условия!$U$75=0),0,FY108/условия!$U$73/20/условия!$U$75))+1)</f>
        <v>0</v>
      </c>
      <c r="FZ117" s="40">
        <f>IF(FZ$7="",0,INT(IF(OR(условия!$U$73=0,условия!$U$75=0),0,FZ108/условия!$U$73/20/условия!$U$75))+1)</f>
        <v>0</v>
      </c>
      <c r="GA117" s="40">
        <f>IF(GA$7="",0,INT(IF(OR(условия!$U$73=0,условия!$U$75=0),0,GA108/условия!$U$73/20/условия!$U$75))+1)</f>
        <v>0</v>
      </c>
      <c r="GB117" s="40">
        <f>IF(GB$7="",0,INT(IF(OR(условия!$U$73=0,условия!$U$75=0),0,GB108/условия!$U$73/20/условия!$U$75))+1)</f>
        <v>0</v>
      </c>
      <c r="GC117" s="40">
        <f>IF(GC$7="",0,INT(IF(OR(условия!$U$73=0,условия!$U$75=0),0,GC108/условия!$U$73/20/условия!$U$75))+1)</f>
        <v>0</v>
      </c>
      <c r="GD117" s="40">
        <f>IF(GD$7="",0,INT(IF(OR(условия!$U$73=0,условия!$U$75=0),0,GD108/условия!$U$73/20/условия!$U$75))+1)</f>
        <v>0</v>
      </c>
      <c r="GE117" s="40">
        <f>IF(GE$7="",0,INT(IF(OR(условия!$U$73=0,условия!$U$75=0),0,GE108/условия!$U$73/20/условия!$U$75))+1)</f>
        <v>0</v>
      </c>
      <c r="GF117" s="40">
        <f>IF(GF$7="",0,INT(IF(OR(условия!$U$73=0,условия!$U$75=0),0,GF108/условия!$U$73/20/условия!$U$75))+1)</f>
        <v>0</v>
      </c>
      <c r="GG117" s="40">
        <f>IF(GG$7="",0,INT(IF(OR(условия!$U$73=0,условия!$U$75=0),0,GG108/условия!$U$73/20/условия!$U$75))+1)</f>
        <v>0</v>
      </c>
      <c r="GH117" s="40">
        <f>IF(GH$7="",0,INT(IF(OR(условия!$U$73=0,условия!$U$75=0),0,GH108/условия!$U$73/20/условия!$U$75))+1)</f>
        <v>0</v>
      </c>
      <c r="GI117" s="40">
        <f>IF(GI$7="",0,INT(IF(OR(условия!$U$73=0,условия!$U$75=0),0,GI108/условия!$U$73/20/условия!$U$75))+1)</f>
        <v>0</v>
      </c>
      <c r="GJ117" s="40">
        <f>IF(GJ$7="",0,INT(IF(OR(условия!$U$73=0,условия!$U$75=0),0,GJ108/условия!$U$73/20/условия!$U$75))+1)</f>
        <v>0</v>
      </c>
      <c r="GK117" s="40">
        <f>IF(GK$7="",0,INT(IF(OR(условия!$U$73=0,условия!$U$75=0),0,GK108/условия!$U$73/20/условия!$U$75))+1)</f>
        <v>0</v>
      </c>
      <c r="GL117" s="40">
        <f>IF(GL$7="",0,INT(IF(OR(условия!$U$73=0,условия!$U$75=0),0,GL108/условия!$U$73/20/условия!$U$75))+1)</f>
        <v>0</v>
      </c>
      <c r="GM117" s="40">
        <f>IF(GM$7="",0,INT(IF(OR(условия!$U$73=0,условия!$U$75=0),0,GM108/условия!$U$73/20/условия!$U$75))+1)</f>
        <v>0</v>
      </c>
      <c r="GN117" s="40">
        <f>IF(GN$7="",0,INT(IF(OR(условия!$U$73=0,условия!$U$75=0),0,GN108/условия!$U$73/20/условия!$U$75))+1)</f>
        <v>0</v>
      </c>
      <c r="GO117" s="40">
        <f>IF(GO$7="",0,INT(IF(OR(условия!$U$73=0,условия!$U$75=0),0,GO108/условия!$U$73/20/условия!$U$75))+1)</f>
        <v>0</v>
      </c>
      <c r="GP117" s="40">
        <f>IF(GP$7="",0,INT(IF(OR(условия!$U$73=0,условия!$U$75=0),0,GP108/условия!$U$73/20/условия!$U$75))+1)</f>
        <v>0</v>
      </c>
      <c r="GQ117" s="40">
        <f>IF(GQ$7="",0,INT(IF(OR(условия!$U$73=0,условия!$U$75=0),0,GQ108/условия!$U$73/20/условия!$U$75))+1)</f>
        <v>0</v>
      </c>
      <c r="GR117" s="40">
        <f>IF(GR$7="",0,INT(IF(OR(условия!$U$73=0,условия!$U$75=0),0,GR108/условия!$U$73/20/условия!$U$75))+1)</f>
        <v>0</v>
      </c>
      <c r="GS117" s="40">
        <f>IF(GS$7="",0,INT(IF(OR(условия!$U$73=0,условия!$U$75=0),0,GS108/условия!$U$73/20/условия!$U$75))+1)</f>
        <v>0</v>
      </c>
      <c r="GT117" s="40">
        <f>IF(GT$7="",0,INT(IF(OR(условия!$U$73=0,условия!$U$75=0),0,GT108/условия!$U$73/20/условия!$U$75))+1)</f>
        <v>0</v>
      </c>
      <c r="GU117" s="40">
        <f>IF(GU$7="",0,INT(IF(OR(условия!$U$73=0,условия!$U$75=0),0,GU108/условия!$U$73/20/условия!$U$75))+1)</f>
        <v>0</v>
      </c>
      <c r="GV117" s="40">
        <f>IF(GV$7="",0,INT(IF(OR(условия!$U$73=0,условия!$U$75=0),0,GV108/условия!$U$73/20/условия!$U$75))+1)</f>
        <v>0</v>
      </c>
      <c r="GW117" s="40">
        <f>IF(GW$7="",0,INT(IF(OR(условия!$U$73=0,условия!$U$75=0),0,GW108/условия!$U$73/20/условия!$U$75))+1)</f>
        <v>0</v>
      </c>
      <c r="GX117" s="40">
        <f>IF(GX$7="",0,INT(IF(OR(условия!$U$73=0,условия!$U$75=0),0,GX108/условия!$U$73/20/условия!$U$75))+1)</f>
        <v>0</v>
      </c>
      <c r="GY117" s="40">
        <f>IF(GY$7="",0,INT(IF(OR(условия!$U$73=0,условия!$U$75=0),0,GY108/условия!$U$73/20/условия!$U$75))+1)</f>
        <v>0</v>
      </c>
      <c r="GZ117" s="40">
        <f>IF(GZ$7="",0,INT(IF(OR(условия!$U$73=0,условия!$U$75=0),0,GZ108/условия!$U$73/20/условия!$U$75))+1)</f>
        <v>0</v>
      </c>
      <c r="HA117" s="40">
        <f>IF(HA$7="",0,INT(IF(OR(условия!$U$73=0,условия!$U$75=0),0,HA108/условия!$U$73/20/условия!$U$75))+1)</f>
        <v>0</v>
      </c>
      <c r="HB117" s="40">
        <f>IF(HB$7="",0,INT(IF(OR(условия!$U$73=0,условия!$U$75=0),0,HB108/условия!$U$73/20/условия!$U$75))+1)</f>
        <v>0</v>
      </c>
      <c r="HC117" s="40">
        <f>IF(HC$7="",0,INT(IF(OR(условия!$U$73=0,условия!$U$75=0),0,HC108/условия!$U$73/20/условия!$U$75))+1)</f>
        <v>0</v>
      </c>
      <c r="HD117" s="40">
        <f>IF(HD$7="",0,INT(IF(OR(условия!$U$73=0,условия!$U$75=0),0,HD108/условия!$U$73/20/условия!$U$75))+1)</f>
        <v>0</v>
      </c>
      <c r="HE117" s="40">
        <f>IF(HE$7="",0,INT(IF(OR(условия!$U$73=0,условия!$U$75=0),0,HE108/условия!$U$73/20/условия!$U$75))+1)</f>
        <v>0</v>
      </c>
      <c r="HF117" s="40">
        <f>IF(HF$7="",0,INT(IF(OR(условия!$U$73=0,условия!$U$75=0),0,HF108/условия!$U$73/20/условия!$U$75))+1)</f>
        <v>0</v>
      </c>
      <c r="HG117" s="40">
        <f>IF(HG$7="",0,INT(IF(OR(условия!$U$73=0,условия!$U$75=0),0,HG108/условия!$U$73/20/условия!$U$75))+1)</f>
        <v>0</v>
      </c>
      <c r="HH117" s="40">
        <f>IF(HH$7="",0,INT(IF(OR(условия!$U$73=0,условия!$U$75=0),0,HH108/условия!$U$73/20/условия!$U$75))+1)</f>
        <v>0</v>
      </c>
      <c r="HI117" s="40">
        <f>IF(HI$7="",0,INT(IF(OR(условия!$U$73=0,условия!$U$75=0),0,HI108/условия!$U$73/20/условия!$U$75))+1)</f>
        <v>0</v>
      </c>
      <c r="HJ117" s="40">
        <f>IF(HJ$7="",0,INT(IF(OR(условия!$U$73=0,условия!$U$75=0),0,HJ108/условия!$U$73/20/условия!$U$75))+1)</f>
        <v>0</v>
      </c>
      <c r="HK117" s="40">
        <f>IF(HK$7="",0,INT(IF(OR(условия!$U$73=0,условия!$U$75=0),0,HK108/условия!$U$73/20/условия!$U$75))+1)</f>
        <v>0</v>
      </c>
      <c r="HL117" s="40">
        <f>IF(HL$7="",0,INT(IF(OR(условия!$U$73=0,условия!$U$75=0),0,HL108/условия!$U$73/20/условия!$U$75))+1)</f>
        <v>0</v>
      </c>
      <c r="HM117" s="40">
        <f>IF(HM$7="",0,INT(IF(OR(условия!$U$73=0,условия!$U$75=0),0,HM108/условия!$U$73/20/условия!$U$75))+1)</f>
        <v>0</v>
      </c>
      <c r="HN117" s="40">
        <f>IF(HN$7="",0,INT(IF(OR(условия!$U$73=0,условия!$U$75=0),0,HN108/условия!$U$73/20/условия!$U$75))+1)</f>
        <v>0</v>
      </c>
      <c r="HO117" s="40">
        <f>IF(HO$7="",0,INT(IF(OR(условия!$U$73=0,условия!$U$75=0),0,HO108/условия!$U$73/20/условия!$U$75))+1)</f>
        <v>0</v>
      </c>
      <c r="HP117" s="40">
        <f>IF(HP$7="",0,INT(IF(OR(условия!$U$73=0,условия!$U$75=0),0,HP108/условия!$U$73/20/условия!$U$75))+1)</f>
        <v>0</v>
      </c>
      <c r="HQ117" s="40">
        <f>IF(HQ$7="",0,INT(IF(OR(условия!$U$73=0,условия!$U$75=0),0,HQ108/условия!$U$73/20/условия!$U$75))+1)</f>
        <v>0</v>
      </c>
      <c r="HR117" s="40">
        <f>IF(HR$7="",0,INT(IF(OR(условия!$U$73=0,условия!$U$75=0),0,HR108/условия!$U$73/20/условия!$U$75))+1)</f>
        <v>0</v>
      </c>
      <c r="HS117" s="40">
        <f>IF(HS$7="",0,INT(IF(OR(условия!$U$73=0,условия!$U$75=0),0,HS108/условия!$U$73/20/условия!$U$75))+1)</f>
        <v>0</v>
      </c>
      <c r="HT117" s="40">
        <f>IF(HT$7="",0,INT(IF(OR(условия!$U$73=0,условия!$U$75=0),0,HT108/условия!$U$73/20/условия!$U$75))+1)</f>
        <v>0</v>
      </c>
      <c r="HU117" s="40">
        <f>IF(HU$7="",0,INT(IF(OR(условия!$U$73=0,условия!$U$75=0),0,HU108/условия!$U$73/20/условия!$U$75))+1)</f>
        <v>0</v>
      </c>
      <c r="HV117" s="40">
        <f>IF(HV$7="",0,INT(IF(OR(условия!$U$73=0,условия!$U$75=0),0,HV108/условия!$U$73/20/условия!$U$75))+1)</f>
        <v>0</v>
      </c>
      <c r="HW117" s="40">
        <f>IF(HW$7="",0,INT(IF(OR(условия!$U$73=0,условия!$U$75=0),0,HW108/условия!$U$73/20/условия!$U$75))+1)</f>
        <v>0</v>
      </c>
      <c r="HX117" s="40">
        <f>IF(HX$7="",0,INT(IF(OR(условия!$U$73=0,условия!$U$75=0),0,HX108/условия!$U$73/20/условия!$U$75))+1)</f>
        <v>0</v>
      </c>
      <c r="HY117" s="40">
        <f>IF(HY$7="",0,INT(IF(OR(условия!$U$73=0,условия!$U$75=0),0,HY108/условия!$U$73/20/условия!$U$75))+1)</f>
        <v>0</v>
      </c>
      <c r="HZ117" s="40">
        <f>IF(HZ$7="",0,INT(IF(OR(условия!$U$73=0,условия!$U$75=0),0,HZ108/условия!$U$73/20/условия!$U$75))+1)</f>
        <v>0</v>
      </c>
      <c r="IA117" s="40">
        <f>IF(IA$7="",0,INT(IF(OR(условия!$U$73=0,условия!$U$75=0),0,IA108/условия!$U$73/20/условия!$U$75))+1)</f>
        <v>0</v>
      </c>
      <c r="IB117" s="40">
        <f>IF(IB$7="",0,INT(IF(OR(условия!$U$73=0,условия!$U$75=0),0,IB108/условия!$U$73/20/условия!$U$75))+1)</f>
        <v>0</v>
      </c>
      <c r="IC117" s="40">
        <f>IF(IC$7="",0,INT(IF(OR(условия!$U$73=0,условия!$U$75=0),0,IC108/условия!$U$73/20/условия!$U$75))+1)</f>
        <v>0</v>
      </c>
      <c r="ID117" s="40">
        <f>IF(ID$7="",0,INT(IF(OR(условия!$U$73=0,условия!$U$75=0),0,ID108/условия!$U$73/20/условия!$U$75))+1)</f>
        <v>0</v>
      </c>
      <c r="IE117" s="40">
        <f>IF(IE$7="",0,INT(IF(OR(условия!$U$73=0,условия!$U$75=0),0,IE108/условия!$U$73/20/условия!$U$75))+1)</f>
        <v>0</v>
      </c>
      <c r="IF117" s="40">
        <f>IF(IF$7="",0,INT(IF(OR(условия!$U$73=0,условия!$U$75=0),0,IF108/условия!$U$73/20/условия!$U$75))+1)</f>
        <v>0</v>
      </c>
      <c r="IG117" s="40">
        <f>IF(IG$7="",0,INT(IF(OR(условия!$U$73=0,условия!$U$75=0),0,IG108/условия!$U$73/20/условия!$U$75))+1)</f>
        <v>0</v>
      </c>
      <c r="IH117" s="40">
        <f>IF(IH$7="",0,INT(IF(OR(условия!$U$73=0,условия!$U$75=0),0,IH108/условия!$U$73/20/условия!$U$75))+1)</f>
        <v>0</v>
      </c>
      <c r="II117" s="40">
        <f>IF(II$7="",0,INT(IF(OR(условия!$U$73=0,условия!$U$75=0),0,II108/условия!$U$73/20/условия!$U$75))+1)</f>
        <v>0</v>
      </c>
      <c r="IJ117" s="40">
        <f>IF(IJ$7="",0,INT(IF(OR(условия!$U$73=0,условия!$U$75=0),0,IJ108/условия!$U$73/20/условия!$U$75))+1)</f>
        <v>0</v>
      </c>
      <c r="IK117" s="40">
        <f>IF(IK$7="",0,INT(IF(OR(условия!$U$73=0,условия!$U$75=0),0,IK108/условия!$U$73/20/условия!$U$75))+1)</f>
        <v>0</v>
      </c>
      <c r="IL117" s="40">
        <f>IF(IL$7="",0,INT(IF(OR(условия!$U$73=0,условия!$U$75=0),0,IL108/условия!$U$73/20/условия!$U$75))+1)</f>
        <v>0</v>
      </c>
      <c r="IM117" s="40">
        <f>IF(IM$7="",0,INT(IF(OR(условия!$U$73=0,условия!$U$75=0),0,IM108/условия!$U$73/20/условия!$U$75))+1)</f>
        <v>0</v>
      </c>
      <c r="IN117" s="40">
        <f>IF(IN$7="",0,INT(IF(OR(условия!$U$73=0,условия!$U$75=0),0,IN108/условия!$U$73/20/условия!$U$75))+1)</f>
        <v>0</v>
      </c>
      <c r="IO117" s="40">
        <f>IF(IO$7="",0,INT(IF(OR(условия!$U$73=0,условия!$U$75=0),0,IO108/условия!$U$73/20/условия!$U$75))+1)</f>
        <v>0</v>
      </c>
      <c r="IP117" s="40">
        <f>IF(IP$7="",0,INT(IF(OR(условия!$U$73=0,условия!$U$75=0),0,IP108/условия!$U$73/20/условия!$U$75))+1)</f>
        <v>0</v>
      </c>
      <c r="IQ117" s="40">
        <f>IF(IQ$7="",0,INT(IF(OR(условия!$U$73=0,условия!$U$75=0),0,IQ108/условия!$U$73/20/условия!$U$75))+1)</f>
        <v>0</v>
      </c>
      <c r="IR117" s="40">
        <f>IF(IR$7="",0,INT(IF(OR(условия!$U$73=0,условия!$U$75=0),0,IR108/условия!$U$73/20/условия!$U$75))+1)</f>
        <v>0</v>
      </c>
      <c r="IS117" s="40">
        <f>IF(IS$7="",0,INT(IF(OR(условия!$U$73=0,условия!$U$75=0),0,IS108/условия!$U$73/20/условия!$U$75))+1)</f>
        <v>0</v>
      </c>
      <c r="IT117" s="40">
        <f>IF(IT$7="",0,INT(IF(OR(условия!$U$73=0,условия!$U$75=0),0,IT108/условия!$U$73/20/условия!$U$75))+1)</f>
        <v>0</v>
      </c>
      <c r="IU117" s="40">
        <f>IF(IU$7="",0,INT(IF(OR(условия!$U$73=0,условия!$U$75=0),0,IU108/условия!$U$73/20/условия!$U$75))+1)</f>
        <v>0</v>
      </c>
      <c r="IV117" s="40">
        <f>IF(IV$7="",0,INT(IF(OR(условия!$U$73=0,условия!$U$75=0),0,IV108/условия!$U$73/20/условия!$U$75))+1)</f>
        <v>0</v>
      </c>
      <c r="IW117" s="40">
        <f>IF(IW$7="",0,INT(IF(OR(условия!$U$73=0,условия!$U$75=0),0,IW108/условия!$U$73/20/условия!$U$75))+1)</f>
        <v>0</v>
      </c>
      <c r="IX117" s="40">
        <f>IF(IX$7="",0,INT(IF(OR(условия!$U$73=0,условия!$U$75=0),0,IX108/условия!$U$73/20/условия!$U$75))+1)</f>
        <v>0</v>
      </c>
      <c r="IY117" s="40">
        <f>IF(IY$7="",0,INT(IF(OR(условия!$U$73=0,условия!$U$75=0),0,IY108/условия!$U$73/20/условия!$U$75))+1)</f>
        <v>0</v>
      </c>
      <c r="IZ117" s="40">
        <f>IF(IZ$7="",0,INT(IF(OR(условия!$U$73=0,условия!$U$75=0),0,IZ108/условия!$U$73/20/условия!$U$75))+1)</f>
        <v>0</v>
      </c>
      <c r="JA117" s="40">
        <f>IF(JA$7="",0,INT(IF(OR(условия!$U$73=0,условия!$U$75=0),0,JA108/условия!$U$73/20/условия!$U$75))+1)</f>
        <v>0</v>
      </c>
      <c r="JB117" s="40">
        <f>IF(JB$7="",0,INT(IF(OR(условия!$U$73=0,условия!$U$75=0),0,JB108/условия!$U$73/20/условия!$U$75))+1)</f>
        <v>0</v>
      </c>
      <c r="JC117" s="40">
        <f>IF(JC$7="",0,INT(IF(OR(условия!$U$73=0,условия!$U$75=0),0,JC108/условия!$U$73/20/условия!$U$75))+1)</f>
        <v>0</v>
      </c>
      <c r="JD117" s="40">
        <f>IF(JD$7="",0,INT(IF(OR(условия!$U$73=0,условия!$U$75=0),0,JD108/условия!$U$73/20/условия!$U$75))+1)</f>
        <v>0</v>
      </c>
      <c r="JE117" s="40">
        <f>IF(JE$7="",0,INT(IF(OR(условия!$U$73=0,условия!$U$75=0),0,JE108/условия!$U$73/20/условия!$U$75))+1)</f>
        <v>0</v>
      </c>
      <c r="JF117" s="40">
        <f>IF(JF$7="",0,INT(IF(OR(условия!$U$73=0,условия!$U$75=0),0,JF108/условия!$U$73/20/условия!$U$75))+1)</f>
        <v>0</v>
      </c>
      <c r="JG117" s="40">
        <f>IF(JG$7="",0,INT(IF(OR(условия!$U$73=0,условия!$U$75=0),0,JG108/условия!$U$73/20/условия!$U$75))+1)</f>
        <v>0</v>
      </c>
      <c r="JH117" s="40">
        <f>IF(JH$7="",0,INT(IF(OR(условия!$U$73=0,условия!$U$75=0),0,JH108/условия!$U$73/20/условия!$U$75))+1)</f>
        <v>0</v>
      </c>
      <c r="JI117" s="40">
        <f>IF(JI$7="",0,INT(IF(OR(условия!$U$73=0,условия!$U$75=0),0,JI108/условия!$U$73/20/условия!$U$75))+1)</f>
        <v>0</v>
      </c>
      <c r="JJ117" s="40">
        <f>IF(JJ$7="",0,INT(IF(OR(условия!$U$73=0,условия!$U$75=0),0,JJ108/условия!$U$73/20/условия!$U$75))+1)</f>
        <v>0</v>
      </c>
      <c r="JK117" s="40">
        <f>IF(JK$7="",0,INT(IF(OR(условия!$U$73=0,условия!$U$75=0),0,JK108/условия!$U$73/20/условия!$U$75))+1)</f>
        <v>0</v>
      </c>
      <c r="JL117" s="40">
        <f>IF(JL$7="",0,INT(IF(OR(условия!$U$73=0,условия!$U$75=0),0,JL108/условия!$U$73/20/условия!$U$75))+1)</f>
        <v>0</v>
      </c>
      <c r="JM117" s="40">
        <f>IF(JM$7="",0,INT(IF(OR(условия!$U$73=0,условия!$U$75=0),0,JM108/условия!$U$73/20/условия!$U$75))+1)</f>
        <v>0</v>
      </c>
      <c r="JN117" s="40">
        <f>IF(JN$7="",0,INT(IF(OR(условия!$U$73=0,условия!$U$75=0),0,JN108/условия!$U$73/20/условия!$U$75))+1)</f>
        <v>0</v>
      </c>
      <c r="JO117" s="40">
        <f>IF(JO$7="",0,INT(IF(OR(условия!$U$73=0,условия!$U$75=0),0,JO108/условия!$U$73/20/условия!$U$75))+1)</f>
        <v>0</v>
      </c>
      <c r="JP117" s="40">
        <f>IF(JP$7="",0,INT(IF(OR(условия!$U$73=0,условия!$U$75=0),0,JP108/условия!$U$73/20/условия!$U$75))+1)</f>
        <v>0</v>
      </c>
      <c r="JQ117" s="40">
        <f>IF(JQ$7="",0,INT(IF(OR(условия!$U$73=0,условия!$U$75=0),0,JQ108/условия!$U$73/20/условия!$U$75))+1)</f>
        <v>0</v>
      </c>
      <c r="JR117" s="40">
        <f>IF(JR$7="",0,INT(IF(OR(условия!$U$73=0,условия!$U$75=0),0,JR108/условия!$U$73/20/условия!$U$75))+1)</f>
        <v>0</v>
      </c>
      <c r="JS117" s="40">
        <f>IF(JS$7="",0,INT(IF(OR(условия!$U$73=0,условия!$U$75=0),0,JS108/условия!$U$73/20/условия!$U$75))+1)</f>
        <v>0</v>
      </c>
      <c r="JT117" s="40">
        <f>IF(JT$7="",0,INT(IF(OR(условия!$U$73=0,условия!$U$75=0),0,JT108/условия!$U$73/20/условия!$U$75))+1)</f>
        <v>0</v>
      </c>
      <c r="JU117" s="40">
        <f>IF(JU$7="",0,INT(IF(OR(условия!$U$73=0,условия!$U$75=0),0,JU108/условия!$U$73/20/условия!$U$75))+1)</f>
        <v>0</v>
      </c>
      <c r="JV117" s="40">
        <f>IF(JV$7="",0,INT(IF(OR(условия!$U$73=0,условия!$U$75=0),0,JV108/условия!$U$73/20/условия!$U$75))+1)</f>
        <v>0</v>
      </c>
      <c r="JW117" s="40">
        <f>IF(JW$7="",0,INT(IF(OR(условия!$U$73=0,условия!$U$75=0),0,JW108/условия!$U$73/20/условия!$U$75))+1)</f>
        <v>0</v>
      </c>
      <c r="JX117" s="40">
        <f>IF(JX$7="",0,INT(IF(OR(условия!$U$73=0,условия!$U$75=0),0,JX108/условия!$U$73/20/условия!$U$75))+1)</f>
        <v>0</v>
      </c>
      <c r="JY117" s="40">
        <f>IF(JY$7="",0,INT(IF(OR(условия!$U$73=0,условия!$U$75=0),0,JY108/условия!$U$73/20/условия!$U$75))+1)</f>
        <v>0</v>
      </c>
      <c r="JZ117" s="40">
        <f>IF(JZ$7="",0,INT(IF(OR(условия!$U$73=0,условия!$U$75=0),0,JZ108/условия!$U$73/20/условия!$U$75))+1)</f>
        <v>0</v>
      </c>
      <c r="KA117" s="40">
        <f>IF(KA$7="",0,INT(IF(OR(условия!$U$73=0,условия!$U$75=0),0,KA108/условия!$U$73/20/условия!$U$75))+1)</f>
        <v>0</v>
      </c>
      <c r="KB117" s="40">
        <f>IF(KB$7="",0,INT(IF(OR(условия!$U$73=0,условия!$U$75=0),0,KB108/условия!$U$73/20/условия!$U$75))+1)</f>
        <v>0</v>
      </c>
      <c r="KC117" s="40">
        <f>IF(KC$7="",0,INT(IF(OR(условия!$U$73=0,условия!$U$75=0),0,KC108/условия!$U$73/20/условия!$U$75))+1)</f>
        <v>0</v>
      </c>
      <c r="KD117" s="40">
        <f>IF(KD$7="",0,INT(IF(OR(условия!$U$73=0,условия!$U$75=0),0,KD108/условия!$U$73/20/условия!$U$75))+1)</f>
        <v>0</v>
      </c>
      <c r="KE117" s="40">
        <f>IF(KE$7="",0,INT(IF(OR(условия!$U$73=0,условия!$U$75=0),0,KE108/условия!$U$73/20/условия!$U$75))+1)</f>
        <v>0</v>
      </c>
      <c r="KF117" s="40">
        <f>IF(KF$7="",0,INT(IF(OR(условия!$U$73=0,условия!$U$75=0),0,KF108/условия!$U$73/20/условия!$U$75))+1)</f>
        <v>0</v>
      </c>
      <c r="KG117" s="40">
        <f>IF(KG$7="",0,INT(IF(OR(условия!$U$73=0,условия!$U$75=0),0,KG108/условия!$U$73/20/условия!$U$75))+1)</f>
        <v>0</v>
      </c>
      <c r="KH117" s="40">
        <f>IF(KH$7="",0,INT(IF(OR(условия!$U$73=0,условия!$U$75=0),0,KH108/условия!$U$73/20/условия!$U$75))+1)</f>
        <v>0</v>
      </c>
      <c r="KI117" s="40">
        <f>IF(KI$7="",0,INT(IF(OR(условия!$U$73=0,условия!$U$75=0),0,KI108/условия!$U$73/20/условия!$U$75))+1)</f>
        <v>0</v>
      </c>
      <c r="KJ117" s="40">
        <f>IF(KJ$7="",0,INT(IF(OR(условия!$U$73=0,условия!$U$75=0),0,KJ108/условия!$U$73/20/условия!$U$75))+1)</f>
        <v>0</v>
      </c>
      <c r="KK117" s="40">
        <f>IF(KK$7="",0,INT(IF(OR(условия!$U$73=0,условия!$U$75=0),0,KK108/условия!$U$73/20/условия!$U$75))+1)</f>
        <v>0</v>
      </c>
      <c r="KL117" s="40">
        <f>IF(KL$7="",0,INT(IF(OR(условия!$U$73=0,условия!$U$75=0),0,KL108/условия!$U$73/20/условия!$U$75))+1)</f>
        <v>0</v>
      </c>
      <c r="KM117" s="40">
        <f>IF(KM$7="",0,INT(IF(OR(условия!$U$73=0,условия!$U$75=0),0,KM108/условия!$U$73/20/условия!$U$75))+1)</f>
        <v>0</v>
      </c>
      <c r="KN117" s="40">
        <f>IF(KN$7="",0,INT(IF(OR(условия!$U$73=0,условия!$U$75=0),0,KN108/условия!$U$73/20/условия!$U$75))+1)</f>
        <v>0</v>
      </c>
      <c r="KO117" s="40">
        <f>IF(KO$7="",0,INT(IF(OR(условия!$U$73=0,условия!$U$75=0),0,KO108/условия!$U$73/20/условия!$U$75))+1)</f>
        <v>0</v>
      </c>
      <c r="KP117" s="40">
        <f>IF(KP$7="",0,INT(IF(OR(условия!$U$73=0,условия!$U$75=0),0,KP108/условия!$U$73/20/условия!$U$75))+1)</f>
        <v>0</v>
      </c>
      <c r="KQ117" s="40">
        <f>IF(KQ$7="",0,INT(IF(OR(условия!$U$73=0,условия!$U$75=0),0,KQ108/условия!$U$73/20/условия!$U$75))+1)</f>
        <v>0</v>
      </c>
      <c r="KR117" s="40">
        <f>IF(KR$7="",0,INT(IF(OR(условия!$U$73=0,условия!$U$75=0),0,KR108/условия!$U$73/20/условия!$U$75))+1)</f>
        <v>0</v>
      </c>
      <c r="KS117" s="40">
        <f>IF(KS$7="",0,INT(IF(OR(условия!$U$73=0,условия!$U$75=0),0,KS108/условия!$U$73/20/условия!$U$75))+1)</f>
        <v>0</v>
      </c>
      <c r="KT117" s="40">
        <f>IF(KT$7="",0,INT(IF(OR(условия!$U$73=0,условия!$U$75=0),0,KT108/условия!$U$73/20/условия!$U$75))+1)</f>
        <v>0</v>
      </c>
      <c r="KU117" s="40">
        <f>IF(KU$7="",0,INT(IF(OR(условия!$U$73=0,условия!$U$75=0),0,KU108/условия!$U$73/20/условия!$U$75))+1)</f>
        <v>0</v>
      </c>
      <c r="KV117" s="40">
        <f>IF(KV$7="",0,INT(IF(OR(условия!$U$73=0,условия!$U$75=0),0,KV108/условия!$U$73/20/условия!$U$75))+1)</f>
        <v>0</v>
      </c>
      <c r="KW117" s="1"/>
      <c r="KX117" s="1"/>
    </row>
    <row r="118" spans="1:310" x14ac:dyDescent="0.25">
      <c r="A118" s="1"/>
      <c r="B118" s="79"/>
      <c r="C118" s="79"/>
      <c r="D118" s="79"/>
      <c r="E118" s="1" t="str">
        <f>справочники!M12</f>
        <v>Менеджеры по продажам</v>
      </c>
      <c r="F118" s="1"/>
      <c r="G118" s="1"/>
      <c r="H118" s="11" t="str">
        <f t="shared" ref="H118:H126" si="936">H117</f>
        <v>чел</v>
      </c>
      <c r="I118" s="1"/>
      <c r="J118" s="1"/>
      <c r="K118" s="1"/>
      <c r="L118" s="1"/>
      <c r="M118" s="5"/>
      <c r="N118" s="40"/>
      <c r="O118" s="19"/>
      <c r="P118" s="1"/>
      <c r="Q118" s="1"/>
      <c r="R118" s="52"/>
      <c r="S118" s="1"/>
      <c r="T118" s="5" t="s">
        <v>0</v>
      </c>
      <c r="U118" s="40">
        <f>IF(U$7="",0,INT(IF(OR(условия!$U$81=0,условия!$U$83=0),0,U109/условия!$U$81/20/условия!$U$83))+1)</f>
        <v>1</v>
      </c>
      <c r="V118" s="40">
        <f>IF(V$7="",0,INT(IF(OR(условия!$U$81=0,условия!$U$83=0),0,V109/условия!$U$81/20/условия!$U$83))+1)</f>
        <v>1</v>
      </c>
      <c r="W118" s="40">
        <f>IF(W$7="",0,INT(IF(OR(условия!$U$81=0,условия!$U$83=0),0,W109/условия!$U$81/20/условия!$U$83))+1)</f>
        <v>1</v>
      </c>
      <c r="X118" s="40">
        <f>IF(X$7="",0,INT(IF(OR(условия!$U$81=0,условия!$U$83=0),0,X109/условия!$U$81/20/условия!$U$83))+1)</f>
        <v>2</v>
      </c>
      <c r="Y118" s="40">
        <f>IF(Y$7="",0,INT(IF(OR(условия!$U$81=0,условия!$U$83=0),0,Y109/условия!$U$81/20/условия!$U$83))+1)</f>
        <v>2</v>
      </c>
      <c r="Z118" s="40">
        <f>IF(Z$7="",0,INT(IF(OR(условия!$U$81=0,условия!$U$83=0),0,Z109/условия!$U$81/20/условия!$U$83))+1)</f>
        <v>2</v>
      </c>
      <c r="AA118" s="40">
        <f>IF(AA$7="",0,INT(IF(OR(условия!$U$81=0,условия!$U$83=0),0,AA109/условия!$U$81/20/условия!$U$83))+1)</f>
        <v>2</v>
      </c>
      <c r="AB118" s="40">
        <f>IF(AB$7="",0,INT(IF(OR(условия!$U$81=0,условия!$U$83=0),0,AB109/условия!$U$81/20/условия!$U$83))+1)</f>
        <v>2</v>
      </c>
      <c r="AC118" s="40">
        <f>IF(AC$7="",0,INT(IF(OR(условия!$U$81=0,условия!$U$83=0),0,AC109/условия!$U$81/20/условия!$U$83))+1)</f>
        <v>2</v>
      </c>
      <c r="AD118" s="40">
        <f>IF(AD$7="",0,INT(IF(OR(условия!$U$81=0,условия!$U$83=0),0,AD109/условия!$U$81/20/условия!$U$83))+1)</f>
        <v>2</v>
      </c>
      <c r="AE118" s="40">
        <f>IF(AE$7="",0,INT(IF(OR(условия!$U$81=0,условия!$U$83=0),0,AE109/условия!$U$81/20/условия!$U$83))+1)</f>
        <v>2</v>
      </c>
      <c r="AF118" s="40">
        <f>IF(AF$7="",0,INT(IF(OR(условия!$U$81=0,условия!$U$83=0),0,AF109/условия!$U$81/20/условия!$U$83))+1)</f>
        <v>2</v>
      </c>
      <c r="AG118" s="40">
        <f>IF(AG$7="",0,INT(IF(OR(условия!$U$81=0,условия!$U$83=0),0,AG109/условия!$U$81/20/условия!$U$83))+1)</f>
        <v>3</v>
      </c>
      <c r="AH118" s="40">
        <f>IF(AH$7="",0,INT(IF(OR(условия!$U$81=0,условия!$U$83=0),0,AH109/условия!$U$81/20/условия!$U$83))+1)</f>
        <v>0</v>
      </c>
      <c r="AI118" s="40">
        <f>IF(AI$7="",0,INT(IF(OR(условия!$U$81=0,условия!$U$83=0),0,AI109/условия!$U$81/20/условия!$U$83))+1)</f>
        <v>0</v>
      </c>
      <c r="AJ118" s="40">
        <f>IF(AJ$7="",0,INT(IF(OR(условия!$U$81=0,условия!$U$83=0),0,AJ109/условия!$U$81/20/условия!$U$83))+1)</f>
        <v>0</v>
      </c>
      <c r="AK118" s="40">
        <f>IF(AK$7="",0,INT(IF(OR(условия!$U$81=0,условия!$U$83=0),0,AK109/условия!$U$81/20/условия!$U$83))+1)</f>
        <v>0</v>
      </c>
      <c r="AL118" s="40">
        <f>IF(AL$7="",0,INT(IF(OR(условия!$U$81=0,условия!$U$83=0),0,AL109/условия!$U$81/20/условия!$U$83))+1)</f>
        <v>0</v>
      </c>
      <c r="AM118" s="40">
        <f>IF(AM$7="",0,INT(IF(OR(условия!$U$81=0,условия!$U$83=0),0,AM109/условия!$U$81/20/условия!$U$83))+1)</f>
        <v>0</v>
      </c>
      <c r="AN118" s="40">
        <f>IF(AN$7="",0,INT(IF(OR(условия!$U$81=0,условия!$U$83=0),0,AN109/условия!$U$81/20/условия!$U$83))+1)</f>
        <v>0</v>
      </c>
      <c r="AO118" s="40">
        <f>IF(AO$7="",0,INT(IF(OR(условия!$U$81=0,условия!$U$83=0),0,AO109/условия!$U$81/20/условия!$U$83))+1)</f>
        <v>0</v>
      </c>
      <c r="AP118" s="40">
        <f>IF(AP$7="",0,INT(IF(OR(условия!$U$81=0,условия!$U$83=0),0,AP109/условия!$U$81/20/условия!$U$83))+1)</f>
        <v>0</v>
      </c>
      <c r="AQ118" s="40">
        <f>IF(AQ$7="",0,INT(IF(OR(условия!$U$81=0,условия!$U$83=0),0,AQ109/условия!$U$81/20/условия!$U$83))+1)</f>
        <v>0</v>
      </c>
      <c r="AR118" s="40">
        <f>IF(AR$7="",0,INT(IF(OR(условия!$U$81=0,условия!$U$83=0),0,AR109/условия!$U$81/20/условия!$U$83))+1)</f>
        <v>0</v>
      </c>
      <c r="AS118" s="40">
        <f>IF(AS$7="",0,INT(IF(OR(условия!$U$81=0,условия!$U$83=0),0,AS109/условия!$U$81/20/условия!$U$83))+1)</f>
        <v>0</v>
      </c>
      <c r="AT118" s="40">
        <f>IF(AT$7="",0,INT(IF(OR(условия!$U$81=0,условия!$U$83=0),0,AT109/условия!$U$81/20/условия!$U$83))+1)</f>
        <v>0</v>
      </c>
      <c r="AU118" s="40">
        <f>IF(AU$7="",0,INT(IF(OR(условия!$U$81=0,условия!$U$83=0),0,AU109/условия!$U$81/20/условия!$U$83))+1)</f>
        <v>0</v>
      </c>
      <c r="AV118" s="40">
        <f>IF(AV$7="",0,INT(IF(OR(условия!$U$81=0,условия!$U$83=0),0,AV109/условия!$U$81/20/условия!$U$83))+1)</f>
        <v>0</v>
      </c>
      <c r="AW118" s="40">
        <f>IF(AW$7="",0,INT(IF(OR(условия!$U$81=0,условия!$U$83=0),0,AW109/условия!$U$81/20/условия!$U$83))+1)</f>
        <v>0</v>
      </c>
      <c r="AX118" s="40">
        <f>IF(AX$7="",0,INT(IF(OR(условия!$U$81=0,условия!$U$83=0),0,AX109/условия!$U$81/20/условия!$U$83))+1)</f>
        <v>0</v>
      </c>
      <c r="AY118" s="40">
        <f>IF(AY$7="",0,INT(IF(OR(условия!$U$81=0,условия!$U$83=0),0,AY109/условия!$U$81/20/условия!$U$83))+1)</f>
        <v>0</v>
      </c>
      <c r="AZ118" s="40">
        <f>IF(AZ$7="",0,INT(IF(OR(условия!$U$81=0,условия!$U$83=0),0,AZ109/условия!$U$81/20/условия!$U$83))+1)</f>
        <v>0</v>
      </c>
      <c r="BA118" s="40">
        <f>IF(BA$7="",0,INT(IF(OR(условия!$U$81=0,условия!$U$83=0),0,BA109/условия!$U$81/20/условия!$U$83))+1)</f>
        <v>0</v>
      </c>
      <c r="BB118" s="40">
        <f>IF(BB$7="",0,INT(IF(OR(условия!$U$81=0,условия!$U$83=0),0,BB109/условия!$U$81/20/условия!$U$83))+1)</f>
        <v>0</v>
      </c>
      <c r="BC118" s="40">
        <f>IF(BC$7="",0,INT(IF(OR(условия!$U$81=0,условия!$U$83=0),0,BC109/условия!$U$81/20/условия!$U$83))+1)</f>
        <v>0</v>
      </c>
      <c r="BD118" s="40">
        <f>IF(BD$7="",0,INT(IF(OR(условия!$U$81=0,условия!$U$83=0),0,BD109/условия!$U$81/20/условия!$U$83))+1)</f>
        <v>0</v>
      </c>
      <c r="BE118" s="40">
        <f>IF(BE$7="",0,INT(IF(OR(условия!$U$81=0,условия!$U$83=0),0,BE109/условия!$U$81/20/условия!$U$83))+1)</f>
        <v>0</v>
      </c>
      <c r="BF118" s="40">
        <f>IF(BF$7="",0,INT(IF(OR(условия!$U$81=0,условия!$U$83=0),0,BF109/условия!$U$81/20/условия!$U$83))+1)</f>
        <v>0</v>
      </c>
      <c r="BG118" s="40">
        <f>IF(BG$7="",0,INT(IF(OR(условия!$U$81=0,условия!$U$83=0),0,BG109/условия!$U$81/20/условия!$U$83))+1)</f>
        <v>0</v>
      </c>
      <c r="BH118" s="40">
        <f>IF(BH$7="",0,INT(IF(OR(условия!$U$81=0,условия!$U$83=0),0,BH109/условия!$U$81/20/условия!$U$83))+1)</f>
        <v>0</v>
      </c>
      <c r="BI118" s="40">
        <f>IF(BI$7="",0,INT(IF(OR(условия!$U$81=0,условия!$U$83=0),0,BI109/условия!$U$81/20/условия!$U$83))+1)</f>
        <v>0</v>
      </c>
      <c r="BJ118" s="40">
        <f>IF(BJ$7="",0,INT(IF(OR(условия!$U$81=0,условия!$U$83=0),0,BJ109/условия!$U$81/20/условия!$U$83))+1)</f>
        <v>0</v>
      </c>
      <c r="BK118" s="40">
        <f>IF(BK$7="",0,INT(IF(OR(условия!$U$81=0,условия!$U$83=0),0,BK109/условия!$U$81/20/условия!$U$83))+1)</f>
        <v>0</v>
      </c>
      <c r="BL118" s="40">
        <f>IF(BL$7="",0,INT(IF(OR(условия!$U$81=0,условия!$U$83=0),0,BL109/условия!$U$81/20/условия!$U$83))+1)</f>
        <v>0</v>
      </c>
      <c r="BM118" s="40">
        <f>IF(BM$7="",0,INT(IF(OR(условия!$U$81=0,условия!$U$83=0),0,BM109/условия!$U$81/20/условия!$U$83))+1)</f>
        <v>0</v>
      </c>
      <c r="BN118" s="40">
        <f>IF(BN$7="",0,INT(IF(OR(условия!$U$81=0,условия!$U$83=0),0,BN109/условия!$U$81/20/условия!$U$83))+1)</f>
        <v>0</v>
      </c>
      <c r="BO118" s="40">
        <f>IF(BO$7="",0,INT(IF(OR(условия!$U$81=0,условия!$U$83=0),0,BO109/условия!$U$81/20/условия!$U$83))+1)</f>
        <v>0</v>
      </c>
      <c r="BP118" s="40">
        <f>IF(BP$7="",0,INT(IF(OR(условия!$U$81=0,условия!$U$83=0),0,BP109/условия!$U$81/20/условия!$U$83))+1)</f>
        <v>0</v>
      </c>
      <c r="BQ118" s="40">
        <f>IF(BQ$7="",0,INT(IF(OR(условия!$U$81=0,условия!$U$83=0),0,BQ109/условия!$U$81/20/условия!$U$83))+1)</f>
        <v>0</v>
      </c>
      <c r="BR118" s="40">
        <f>IF(BR$7="",0,INT(IF(OR(условия!$U$81=0,условия!$U$83=0),0,BR109/условия!$U$81/20/условия!$U$83))+1)</f>
        <v>0</v>
      </c>
      <c r="BS118" s="40">
        <f>IF(BS$7="",0,INT(IF(OR(условия!$U$81=0,условия!$U$83=0),0,BS109/условия!$U$81/20/условия!$U$83))+1)</f>
        <v>0</v>
      </c>
      <c r="BT118" s="40">
        <f>IF(BT$7="",0,INT(IF(OR(условия!$U$81=0,условия!$U$83=0),0,BT109/условия!$U$81/20/условия!$U$83))+1)</f>
        <v>0</v>
      </c>
      <c r="BU118" s="40">
        <f>IF(BU$7="",0,INT(IF(OR(условия!$U$81=0,условия!$U$83=0),0,BU109/условия!$U$81/20/условия!$U$83))+1)</f>
        <v>0</v>
      </c>
      <c r="BV118" s="40">
        <f>IF(BV$7="",0,INT(IF(OR(условия!$U$81=0,условия!$U$83=0),0,BV109/условия!$U$81/20/условия!$U$83))+1)</f>
        <v>0</v>
      </c>
      <c r="BW118" s="40">
        <f>IF(BW$7="",0,INT(IF(OR(условия!$U$81=0,условия!$U$83=0),0,BW109/условия!$U$81/20/условия!$U$83))+1)</f>
        <v>0</v>
      </c>
      <c r="BX118" s="40">
        <f>IF(BX$7="",0,INT(IF(OR(условия!$U$81=0,условия!$U$83=0),0,BX109/условия!$U$81/20/условия!$U$83))+1)</f>
        <v>0</v>
      </c>
      <c r="BY118" s="40">
        <f>IF(BY$7="",0,INT(IF(OR(условия!$U$81=0,условия!$U$83=0),0,BY109/условия!$U$81/20/условия!$U$83))+1)</f>
        <v>0</v>
      </c>
      <c r="BZ118" s="40">
        <f>IF(BZ$7="",0,INT(IF(OR(условия!$U$81=0,условия!$U$83=0),0,BZ109/условия!$U$81/20/условия!$U$83))+1)</f>
        <v>0</v>
      </c>
      <c r="CA118" s="40">
        <f>IF(CA$7="",0,INT(IF(OR(условия!$U$81=0,условия!$U$83=0),0,CA109/условия!$U$81/20/условия!$U$83))+1)</f>
        <v>0</v>
      </c>
      <c r="CB118" s="40">
        <f>IF(CB$7="",0,INT(IF(OR(условия!$U$81=0,условия!$U$83=0),0,CB109/условия!$U$81/20/условия!$U$83))+1)</f>
        <v>0</v>
      </c>
      <c r="CC118" s="40">
        <f>IF(CC$7="",0,INT(IF(OR(условия!$U$81=0,условия!$U$83=0),0,CC109/условия!$U$81/20/условия!$U$83))+1)</f>
        <v>0</v>
      </c>
      <c r="CD118" s="40">
        <f>IF(CD$7="",0,INT(IF(OR(условия!$U$81=0,условия!$U$83=0),0,CD109/условия!$U$81/20/условия!$U$83))+1)</f>
        <v>0</v>
      </c>
      <c r="CE118" s="40">
        <f>IF(CE$7="",0,INT(IF(OR(условия!$U$81=0,условия!$U$83=0),0,CE109/условия!$U$81/20/условия!$U$83))+1)</f>
        <v>0</v>
      </c>
      <c r="CF118" s="40">
        <f>IF(CF$7="",0,INT(IF(OR(условия!$U$81=0,условия!$U$83=0),0,CF109/условия!$U$81/20/условия!$U$83))+1)</f>
        <v>0</v>
      </c>
      <c r="CG118" s="40">
        <f>IF(CG$7="",0,INT(IF(OR(условия!$U$81=0,условия!$U$83=0),0,CG109/условия!$U$81/20/условия!$U$83))+1)</f>
        <v>0</v>
      </c>
      <c r="CH118" s="40">
        <f>IF(CH$7="",0,INT(IF(OR(условия!$U$81=0,условия!$U$83=0),0,CH109/условия!$U$81/20/условия!$U$83))+1)</f>
        <v>0</v>
      </c>
      <c r="CI118" s="40">
        <f>IF(CI$7="",0,INT(IF(OR(условия!$U$81=0,условия!$U$83=0),0,CI109/условия!$U$81/20/условия!$U$83))+1)</f>
        <v>0</v>
      </c>
      <c r="CJ118" s="40">
        <f>IF(CJ$7="",0,INT(IF(OR(условия!$U$81=0,условия!$U$83=0),0,CJ109/условия!$U$81/20/условия!$U$83))+1)</f>
        <v>0</v>
      </c>
      <c r="CK118" s="40">
        <f>IF(CK$7="",0,INT(IF(OR(условия!$U$81=0,условия!$U$83=0),0,CK109/условия!$U$81/20/условия!$U$83))+1)</f>
        <v>0</v>
      </c>
      <c r="CL118" s="40">
        <f>IF(CL$7="",0,INT(IF(OR(условия!$U$81=0,условия!$U$83=0),0,CL109/условия!$U$81/20/условия!$U$83))+1)</f>
        <v>0</v>
      </c>
      <c r="CM118" s="40">
        <f>IF(CM$7="",0,INT(IF(OR(условия!$U$81=0,условия!$U$83=0),0,CM109/условия!$U$81/20/условия!$U$83))+1)</f>
        <v>0</v>
      </c>
      <c r="CN118" s="40">
        <f>IF(CN$7="",0,INT(IF(OR(условия!$U$81=0,условия!$U$83=0),0,CN109/условия!$U$81/20/условия!$U$83))+1)</f>
        <v>0</v>
      </c>
      <c r="CO118" s="40">
        <f>IF(CO$7="",0,INT(IF(OR(условия!$U$81=0,условия!$U$83=0),0,CO109/условия!$U$81/20/условия!$U$83))+1)</f>
        <v>0</v>
      </c>
      <c r="CP118" s="40">
        <f>IF(CP$7="",0,INT(IF(OR(условия!$U$81=0,условия!$U$83=0),0,CP109/условия!$U$81/20/условия!$U$83))+1)</f>
        <v>0</v>
      </c>
      <c r="CQ118" s="40">
        <f>IF(CQ$7="",0,INT(IF(OR(условия!$U$81=0,условия!$U$83=0),0,CQ109/условия!$U$81/20/условия!$U$83))+1)</f>
        <v>0</v>
      </c>
      <c r="CR118" s="40">
        <f>IF(CR$7="",0,INT(IF(OR(условия!$U$81=0,условия!$U$83=0),0,CR109/условия!$U$81/20/условия!$U$83))+1)</f>
        <v>0</v>
      </c>
      <c r="CS118" s="40">
        <f>IF(CS$7="",0,INT(IF(OR(условия!$U$81=0,условия!$U$83=0),0,CS109/условия!$U$81/20/условия!$U$83))+1)</f>
        <v>0</v>
      </c>
      <c r="CT118" s="40">
        <f>IF(CT$7="",0,INT(IF(OR(условия!$U$81=0,условия!$U$83=0),0,CT109/условия!$U$81/20/условия!$U$83))+1)</f>
        <v>0</v>
      </c>
      <c r="CU118" s="40">
        <f>IF(CU$7="",0,INT(IF(OR(условия!$U$81=0,условия!$U$83=0),0,CU109/условия!$U$81/20/условия!$U$83))+1)</f>
        <v>0</v>
      </c>
      <c r="CV118" s="40">
        <f>IF(CV$7="",0,INT(IF(OR(условия!$U$81=0,условия!$U$83=0),0,CV109/условия!$U$81/20/условия!$U$83))+1)</f>
        <v>0</v>
      </c>
      <c r="CW118" s="40">
        <f>IF(CW$7="",0,INT(IF(OR(условия!$U$81=0,условия!$U$83=0),0,CW109/условия!$U$81/20/условия!$U$83))+1)</f>
        <v>0</v>
      </c>
      <c r="CX118" s="40">
        <f>IF(CX$7="",0,INT(IF(OR(условия!$U$81=0,условия!$U$83=0),0,CX109/условия!$U$81/20/условия!$U$83))+1)</f>
        <v>0</v>
      </c>
      <c r="CY118" s="40">
        <f>IF(CY$7="",0,INT(IF(OR(условия!$U$81=0,условия!$U$83=0),0,CY109/условия!$U$81/20/условия!$U$83))+1)</f>
        <v>0</v>
      </c>
      <c r="CZ118" s="40">
        <f>IF(CZ$7="",0,INT(IF(OR(условия!$U$81=0,условия!$U$83=0),0,CZ109/условия!$U$81/20/условия!$U$83))+1)</f>
        <v>0</v>
      </c>
      <c r="DA118" s="40">
        <f>IF(DA$7="",0,INT(IF(OR(условия!$U$81=0,условия!$U$83=0),0,DA109/условия!$U$81/20/условия!$U$83))+1)</f>
        <v>0</v>
      </c>
      <c r="DB118" s="40">
        <f>IF(DB$7="",0,INT(IF(OR(условия!$U$81=0,условия!$U$83=0),0,DB109/условия!$U$81/20/условия!$U$83))+1)</f>
        <v>0</v>
      </c>
      <c r="DC118" s="40">
        <f>IF(DC$7="",0,INT(IF(OR(условия!$U$81=0,условия!$U$83=0),0,DC109/условия!$U$81/20/условия!$U$83))+1)</f>
        <v>0</v>
      </c>
      <c r="DD118" s="40">
        <f>IF(DD$7="",0,INT(IF(OR(условия!$U$81=0,условия!$U$83=0),0,DD109/условия!$U$81/20/условия!$U$83))+1)</f>
        <v>0</v>
      </c>
      <c r="DE118" s="40">
        <f>IF(DE$7="",0,INT(IF(OR(условия!$U$81=0,условия!$U$83=0),0,DE109/условия!$U$81/20/условия!$U$83))+1)</f>
        <v>0</v>
      </c>
      <c r="DF118" s="40">
        <f>IF(DF$7="",0,INT(IF(OR(условия!$U$81=0,условия!$U$83=0),0,DF109/условия!$U$81/20/условия!$U$83))+1)</f>
        <v>0</v>
      </c>
      <c r="DG118" s="40">
        <f>IF(DG$7="",0,INT(IF(OR(условия!$U$81=0,условия!$U$83=0),0,DG109/условия!$U$81/20/условия!$U$83))+1)</f>
        <v>0</v>
      </c>
      <c r="DH118" s="40">
        <f>IF(DH$7="",0,INT(IF(OR(условия!$U$81=0,условия!$U$83=0),0,DH109/условия!$U$81/20/условия!$U$83))+1)</f>
        <v>0</v>
      </c>
      <c r="DI118" s="40">
        <f>IF(DI$7="",0,INT(IF(OR(условия!$U$81=0,условия!$U$83=0),0,DI109/условия!$U$81/20/условия!$U$83))+1)</f>
        <v>0</v>
      </c>
      <c r="DJ118" s="40">
        <f>IF(DJ$7="",0,INT(IF(OR(условия!$U$81=0,условия!$U$83=0),0,DJ109/условия!$U$81/20/условия!$U$83))+1)</f>
        <v>0</v>
      </c>
      <c r="DK118" s="40">
        <f>IF(DK$7="",0,INT(IF(OR(условия!$U$81=0,условия!$U$83=0),0,DK109/условия!$U$81/20/условия!$U$83))+1)</f>
        <v>0</v>
      </c>
      <c r="DL118" s="40">
        <f>IF(DL$7="",0,INT(IF(OR(условия!$U$81=0,условия!$U$83=0),0,DL109/условия!$U$81/20/условия!$U$83))+1)</f>
        <v>0</v>
      </c>
      <c r="DM118" s="40">
        <f>IF(DM$7="",0,INT(IF(OR(условия!$U$81=0,условия!$U$83=0),0,DM109/условия!$U$81/20/условия!$U$83))+1)</f>
        <v>0</v>
      </c>
      <c r="DN118" s="40">
        <f>IF(DN$7="",0,INT(IF(OR(условия!$U$81=0,условия!$U$83=0),0,DN109/условия!$U$81/20/условия!$U$83))+1)</f>
        <v>0</v>
      </c>
      <c r="DO118" s="40">
        <f>IF(DO$7="",0,INT(IF(OR(условия!$U$81=0,условия!$U$83=0),0,DO109/условия!$U$81/20/условия!$U$83))+1)</f>
        <v>0</v>
      </c>
      <c r="DP118" s="40">
        <f>IF(DP$7="",0,INT(IF(OR(условия!$U$81=0,условия!$U$83=0),0,DP109/условия!$U$81/20/условия!$U$83))+1)</f>
        <v>0</v>
      </c>
      <c r="DQ118" s="40">
        <f>IF(DQ$7="",0,INT(IF(OR(условия!$U$81=0,условия!$U$83=0),0,DQ109/условия!$U$81/20/условия!$U$83))+1)</f>
        <v>0</v>
      </c>
      <c r="DR118" s="40">
        <f>IF(DR$7="",0,INT(IF(OR(условия!$U$81=0,условия!$U$83=0),0,DR109/условия!$U$81/20/условия!$U$83))+1)</f>
        <v>0</v>
      </c>
      <c r="DS118" s="40">
        <f>IF(DS$7="",0,INT(IF(OR(условия!$U$81=0,условия!$U$83=0),0,DS109/условия!$U$81/20/условия!$U$83))+1)</f>
        <v>0</v>
      </c>
      <c r="DT118" s="40">
        <f>IF(DT$7="",0,INT(IF(OR(условия!$U$81=0,условия!$U$83=0),0,DT109/условия!$U$81/20/условия!$U$83))+1)</f>
        <v>0</v>
      </c>
      <c r="DU118" s="40">
        <f>IF(DU$7="",0,INT(IF(OR(условия!$U$81=0,условия!$U$83=0),0,DU109/условия!$U$81/20/условия!$U$83))+1)</f>
        <v>0</v>
      </c>
      <c r="DV118" s="40">
        <f>IF(DV$7="",0,INT(IF(OR(условия!$U$81=0,условия!$U$83=0),0,DV109/условия!$U$81/20/условия!$U$83))+1)</f>
        <v>0</v>
      </c>
      <c r="DW118" s="40">
        <f>IF(DW$7="",0,INT(IF(OR(условия!$U$81=0,условия!$U$83=0),0,DW109/условия!$U$81/20/условия!$U$83))+1)</f>
        <v>0</v>
      </c>
      <c r="DX118" s="40">
        <f>IF(DX$7="",0,INT(IF(OR(условия!$U$81=0,условия!$U$83=0),0,DX109/условия!$U$81/20/условия!$U$83))+1)</f>
        <v>0</v>
      </c>
      <c r="DY118" s="40">
        <f>IF(DY$7="",0,INT(IF(OR(условия!$U$81=0,условия!$U$83=0),0,DY109/условия!$U$81/20/условия!$U$83))+1)</f>
        <v>0</v>
      </c>
      <c r="DZ118" s="40">
        <f>IF(DZ$7="",0,INT(IF(OR(условия!$U$81=0,условия!$U$83=0),0,DZ109/условия!$U$81/20/условия!$U$83))+1)</f>
        <v>0</v>
      </c>
      <c r="EA118" s="40">
        <f>IF(EA$7="",0,INT(IF(OR(условия!$U$81=0,условия!$U$83=0),0,EA109/условия!$U$81/20/условия!$U$83))+1)</f>
        <v>0</v>
      </c>
      <c r="EB118" s="40">
        <f>IF(EB$7="",0,INT(IF(OR(условия!$U$81=0,условия!$U$83=0),0,EB109/условия!$U$81/20/условия!$U$83))+1)</f>
        <v>0</v>
      </c>
      <c r="EC118" s="40">
        <f>IF(EC$7="",0,INT(IF(OR(условия!$U$81=0,условия!$U$83=0),0,EC109/условия!$U$81/20/условия!$U$83))+1)</f>
        <v>0</v>
      </c>
      <c r="ED118" s="40">
        <f>IF(ED$7="",0,INT(IF(OR(условия!$U$81=0,условия!$U$83=0),0,ED109/условия!$U$81/20/условия!$U$83))+1)</f>
        <v>0</v>
      </c>
      <c r="EE118" s="40">
        <f>IF(EE$7="",0,INT(IF(OR(условия!$U$81=0,условия!$U$83=0),0,EE109/условия!$U$81/20/условия!$U$83))+1)</f>
        <v>0</v>
      </c>
      <c r="EF118" s="40">
        <f>IF(EF$7="",0,INT(IF(OR(условия!$U$81=0,условия!$U$83=0),0,EF109/условия!$U$81/20/условия!$U$83))+1)</f>
        <v>0</v>
      </c>
      <c r="EG118" s="40">
        <f>IF(EG$7="",0,INT(IF(OR(условия!$U$81=0,условия!$U$83=0),0,EG109/условия!$U$81/20/условия!$U$83))+1)</f>
        <v>0</v>
      </c>
      <c r="EH118" s="40">
        <f>IF(EH$7="",0,INT(IF(OR(условия!$U$81=0,условия!$U$83=0),0,EH109/условия!$U$81/20/условия!$U$83))+1)</f>
        <v>0</v>
      </c>
      <c r="EI118" s="40">
        <f>IF(EI$7="",0,INT(IF(OR(условия!$U$81=0,условия!$U$83=0),0,EI109/условия!$U$81/20/условия!$U$83))+1)</f>
        <v>0</v>
      </c>
      <c r="EJ118" s="40">
        <f>IF(EJ$7="",0,INT(IF(OR(условия!$U$81=0,условия!$U$83=0),0,EJ109/условия!$U$81/20/условия!$U$83))+1)</f>
        <v>0</v>
      </c>
      <c r="EK118" s="40">
        <f>IF(EK$7="",0,INT(IF(OR(условия!$U$81=0,условия!$U$83=0),0,EK109/условия!$U$81/20/условия!$U$83))+1)</f>
        <v>0</v>
      </c>
      <c r="EL118" s="40">
        <f>IF(EL$7="",0,INT(IF(OR(условия!$U$81=0,условия!$U$83=0),0,EL109/условия!$U$81/20/условия!$U$83))+1)</f>
        <v>0</v>
      </c>
      <c r="EM118" s="40">
        <f>IF(EM$7="",0,INT(IF(OR(условия!$U$81=0,условия!$U$83=0),0,EM109/условия!$U$81/20/условия!$U$83))+1)</f>
        <v>0</v>
      </c>
      <c r="EN118" s="40">
        <f>IF(EN$7="",0,INT(IF(OR(условия!$U$81=0,условия!$U$83=0),0,EN109/условия!$U$81/20/условия!$U$83))+1)</f>
        <v>0</v>
      </c>
      <c r="EO118" s="40">
        <f>IF(EO$7="",0,INT(IF(OR(условия!$U$81=0,условия!$U$83=0),0,EO109/условия!$U$81/20/условия!$U$83))+1)</f>
        <v>0</v>
      </c>
      <c r="EP118" s="40">
        <f>IF(EP$7="",0,INT(IF(OR(условия!$U$81=0,условия!$U$83=0),0,EP109/условия!$U$81/20/условия!$U$83))+1)</f>
        <v>0</v>
      </c>
      <c r="EQ118" s="40">
        <f>IF(EQ$7="",0,INT(IF(OR(условия!$U$81=0,условия!$U$83=0),0,EQ109/условия!$U$81/20/условия!$U$83))+1)</f>
        <v>0</v>
      </c>
      <c r="ER118" s="40">
        <f>IF(ER$7="",0,INT(IF(OR(условия!$U$81=0,условия!$U$83=0),0,ER109/условия!$U$81/20/условия!$U$83))+1)</f>
        <v>0</v>
      </c>
      <c r="ES118" s="40">
        <f>IF(ES$7="",0,INT(IF(OR(условия!$U$81=0,условия!$U$83=0),0,ES109/условия!$U$81/20/условия!$U$83))+1)</f>
        <v>0</v>
      </c>
      <c r="ET118" s="40">
        <f>IF(ET$7="",0,INT(IF(OR(условия!$U$81=0,условия!$U$83=0),0,ET109/условия!$U$81/20/условия!$U$83))+1)</f>
        <v>0</v>
      </c>
      <c r="EU118" s="40">
        <f>IF(EU$7="",0,INT(IF(OR(условия!$U$81=0,условия!$U$83=0),0,EU109/условия!$U$81/20/условия!$U$83))+1)</f>
        <v>0</v>
      </c>
      <c r="EV118" s="40">
        <f>IF(EV$7="",0,INT(IF(OR(условия!$U$81=0,условия!$U$83=0),0,EV109/условия!$U$81/20/условия!$U$83))+1)</f>
        <v>0</v>
      </c>
      <c r="EW118" s="40">
        <f>IF(EW$7="",0,INT(IF(OR(условия!$U$81=0,условия!$U$83=0),0,EW109/условия!$U$81/20/условия!$U$83))+1)</f>
        <v>0</v>
      </c>
      <c r="EX118" s="40">
        <f>IF(EX$7="",0,INT(IF(OR(условия!$U$81=0,условия!$U$83=0),0,EX109/условия!$U$81/20/условия!$U$83))+1)</f>
        <v>0</v>
      </c>
      <c r="EY118" s="40">
        <f>IF(EY$7="",0,INT(IF(OR(условия!$U$81=0,условия!$U$83=0),0,EY109/условия!$U$81/20/условия!$U$83))+1)</f>
        <v>0</v>
      </c>
      <c r="EZ118" s="40">
        <f>IF(EZ$7="",0,INT(IF(OR(условия!$U$81=0,условия!$U$83=0),0,EZ109/условия!$U$81/20/условия!$U$83))+1)</f>
        <v>0</v>
      </c>
      <c r="FA118" s="40">
        <f>IF(FA$7="",0,INT(IF(OR(условия!$U$81=0,условия!$U$83=0),0,FA109/условия!$U$81/20/условия!$U$83))+1)</f>
        <v>0</v>
      </c>
      <c r="FB118" s="40">
        <f>IF(FB$7="",0,INT(IF(OR(условия!$U$81=0,условия!$U$83=0),0,FB109/условия!$U$81/20/условия!$U$83))+1)</f>
        <v>0</v>
      </c>
      <c r="FC118" s="40">
        <f>IF(FC$7="",0,INT(IF(OR(условия!$U$81=0,условия!$U$83=0),0,FC109/условия!$U$81/20/условия!$U$83))+1)</f>
        <v>0</v>
      </c>
      <c r="FD118" s="40">
        <f>IF(FD$7="",0,INT(IF(OR(условия!$U$81=0,условия!$U$83=0),0,FD109/условия!$U$81/20/условия!$U$83))+1)</f>
        <v>0</v>
      </c>
      <c r="FE118" s="40">
        <f>IF(FE$7="",0,INT(IF(OR(условия!$U$81=0,условия!$U$83=0),0,FE109/условия!$U$81/20/условия!$U$83))+1)</f>
        <v>0</v>
      </c>
      <c r="FF118" s="40">
        <f>IF(FF$7="",0,INT(IF(OR(условия!$U$81=0,условия!$U$83=0),0,FF109/условия!$U$81/20/условия!$U$83))+1)</f>
        <v>0</v>
      </c>
      <c r="FG118" s="40">
        <f>IF(FG$7="",0,INT(IF(OR(условия!$U$81=0,условия!$U$83=0),0,FG109/условия!$U$81/20/условия!$U$83))+1)</f>
        <v>0</v>
      </c>
      <c r="FH118" s="40">
        <f>IF(FH$7="",0,INT(IF(OR(условия!$U$81=0,условия!$U$83=0),0,FH109/условия!$U$81/20/условия!$U$83))+1)</f>
        <v>0</v>
      </c>
      <c r="FI118" s="40">
        <f>IF(FI$7="",0,INT(IF(OR(условия!$U$81=0,условия!$U$83=0),0,FI109/условия!$U$81/20/условия!$U$83))+1)</f>
        <v>0</v>
      </c>
      <c r="FJ118" s="40">
        <f>IF(FJ$7="",0,INT(IF(OR(условия!$U$81=0,условия!$U$83=0),0,FJ109/условия!$U$81/20/условия!$U$83))+1)</f>
        <v>0</v>
      </c>
      <c r="FK118" s="40">
        <f>IF(FK$7="",0,INT(IF(OR(условия!$U$81=0,условия!$U$83=0),0,FK109/условия!$U$81/20/условия!$U$83))+1)</f>
        <v>0</v>
      </c>
      <c r="FL118" s="40">
        <f>IF(FL$7="",0,INT(IF(OR(условия!$U$81=0,условия!$U$83=0),0,FL109/условия!$U$81/20/условия!$U$83))+1)</f>
        <v>0</v>
      </c>
      <c r="FM118" s="40">
        <f>IF(FM$7="",0,INT(IF(OR(условия!$U$81=0,условия!$U$83=0),0,FM109/условия!$U$81/20/условия!$U$83))+1)</f>
        <v>0</v>
      </c>
      <c r="FN118" s="40">
        <f>IF(FN$7="",0,INT(IF(OR(условия!$U$81=0,условия!$U$83=0),0,FN109/условия!$U$81/20/условия!$U$83))+1)</f>
        <v>0</v>
      </c>
      <c r="FO118" s="40">
        <f>IF(FO$7="",0,INT(IF(OR(условия!$U$81=0,условия!$U$83=0),0,FO109/условия!$U$81/20/условия!$U$83))+1)</f>
        <v>0</v>
      </c>
      <c r="FP118" s="40">
        <f>IF(FP$7="",0,INT(IF(OR(условия!$U$81=0,условия!$U$83=0),0,FP109/условия!$U$81/20/условия!$U$83))+1)</f>
        <v>0</v>
      </c>
      <c r="FQ118" s="40">
        <f>IF(FQ$7="",0,INT(IF(OR(условия!$U$81=0,условия!$U$83=0),0,FQ109/условия!$U$81/20/условия!$U$83))+1)</f>
        <v>0</v>
      </c>
      <c r="FR118" s="40">
        <f>IF(FR$7="",0,INT(IF(OR(условия!$U$81=0,условия!$U$83=0),0,FR109/условия!$U$81/20/условия!$U$83))+1)</f>
        <v>0</v>
      </c>
      <c r="FS118" s="40">
        <f>IF(FS$7="",0,INT(IF(OR(условия!$U$81=0,условия!$U$83=0),0,FS109/условия!$U$81/20/условия!$U$83))+1)</f>
        <v>0</v>
      </c>
      <c r="FT118" s="40">
        <f>IF(FT$7="",0,INT(IF(OR(условия!$U$81=0,условия!$U$83=0),0,FT109/условия!$U$81/20/условия!$U$83))+1)</f>
        <v>0</v>
      </c>
      <c r="FU118" s="40">
        <f>IF(FU$7="",0,INT(IF(OR(условия!$U$81=0,условия!$U$83=0),0,FU109/условия!$U$81/20/условия!$U$83))+1)</f>
        <v>0</v>
      </c>
      <c r="FV118" s="40">
        <f>IF(FV$7="",0,INT(IF(OR(условия!$U$81=0,условия!$U$83=0),0,FV109/условия!$U$81/20/условия!$U$83))+1)</f>
        <v>0</v>
      </c>
      <c r="FW118" s="40">
        <f>IF(FW$7="",0,INT(IF(OR(условия!$U$81=0,условия!$U$83=0),0,FW109/условия!$U$81/20/условия!$U$83))+1)</f>
        <v>0</v>
      </c>
      <c r="FX118" s="40">
        <f>IF(FX$7="",0,INT(IF(OR(условия!$U$81=0,условия!$U$83=0),0,FX109/условия!$U$81/20/условия!$U$83))+1)</f>
        <v>0</v>
      </c>
      <c r="FY118" s="40">
        <f>IF(FY$7="",0,INT(IF(OR(условия!$U$81=0,условия!$U$83=0),0,FY109/условия!$U$81/20/условия!$U$83))+1)</f>
        <v>0</v>
      </c>
      <c r="FZ118" s="40">
        <f>IF(FZ$7="",0,INT(IF(OR(условия!$U$81=0,условия!$U$83=0),0,FZ109/условия!$U$81/20/условия!$U$83))+1)</f>
        <v>0</v>
      </c>
      <c r="GA118" s="40">
        <f>IF(GA$7="",0,INT(IF(OR(условия!$U$81=0,условия!$U$83=0),0,GA109/условия!$U$81/20/условия!$U$83))+1)</f>
        <v>0</v>
      </c>
      <c r="GB118" s="40">
        <f>IF(GB$7="",0,INT(IF(OR(условия!$U$81=0,условия!$U$83=0),0,GB109/условия!$U$81/20/условия!$U$83))+1)</f>
        <v>0</v>
      </c>
      <c r="GC118" s="40">
        <f>IF(GC$7="",0,INT(IF(OR(условия!$U$81=0,условия!$U$83=0),0,GC109/условия!$U$81/20/условия!$U$83))+1)</f>
        <v>0</v>
      </c>
      <c r="GD118" s="40">
        <f>IF(GD$7="",0,INT(IF(OR(условия!$U$81=0,условия!$U$83=0),0,GD109/условия!$U$81/20/условия!$U$83))+1)</f>
        <v>0</v>
      </c>
      <c r="GE118" s="40">
        <f>IF(GE$7="",0,INT(IF(OR(условия!$U$81=0,условия!$U$83=0),0,GE109/условия!$U$81/20/условия!$U$83))+1)</f>
        <v>0</v>
      </c>
      <c r="GF118" s="40">
        <f>IF(GF$7="",0,INT(IF(OR(условия!$U$81=0,условия!$U$83=0),0,GF109/условия!$U$81/20/условия!$U$83))+1)</f>
        <v>0</v>
      </c>
      <c r="GG118" s="40">
        <f>IF(GG$7="",0,INT(IF(OR(условия!$U$81=0,условия!$U$83=0),0,GG109/условия!$U$81/20/условия!$U$83))+1)</f>
        <v>0</v>
      </c>
      <c r="GH118" s="40">
        <f>IF(GH$7="",0,INT(IF(OR(условия!$U$81=0,условия!$U$83=0),0,GH109/условия!$U$81/20/условия!$U$83))+1)</f>
        <v>0</v>
      </c>
      <c r="GI118" s="40">
        <f>IF(GI$7="",0,INT(IF(OR(условия!$U$81=0,условия!$U$83=0),0,GI109/условия!$U$81/20/условия!$U$83))+1)</f>
        <v>0</v>
      </c>
      <c r="GJ118" s="40">
        <f>IF(GJ$7="",0,INT(IF(OR(условия!$U$81=0,условия!$U$83=0),0,GJ109/условия!$U$81/20/условия!$U$83))+1)</f>
        <v>0</v>
      </c>
      <c r="GK118" s="40">
        <f>IF(GK$7="",0,INT(IF(OR(условия!$U$81=0,условия!$U$83=0),0,GK109/условия!$U$81/20/условия!$U$83))+1)</f>
        <v>0</v>
      </c>
      <c r="GL118" s="40">
        <f>IF(GL$7="",0,INT(IF(OR(условия!$U$81=0,условия!$U$83=0),0,GL109/условия!$U$81/20/условия!$U$83))+1)</f>
        <v>0</v>
      </c>
      <c r="GM118" s="40">
        <f>IF(GM$7="",0,INT(IF(OR(условия!$U$81=0,условия!$U$83=0),0,GM109/условия!$U$81/20/условия!$U$83))+1)</f>
        <v>0</v>
      </c>
      <c r="GN118" s="40">
        <f>IF(GN$7="",0,INT(IF(OR(условия!$U$81=0,условия!$U$83=0),0,GN109/условия!$U$81/20/условия!$U$83))+1)</f>
        <v>0</v>
      </c>
      <c r="GO118" s="40">
        <f>IF(GO$7="",0,INT(IF(OR(условия!$U$81=0,условия!$U$83=0),0,GO109/условия!$U$81/20/условия!$U$83))+1)</f>
        <v>0</v>
      </c>
      <c r="GP118" s="40">
        <f>IF(GP$7="",0,INT(IF(OR(условия!$U$81=0,условия!$U$83=0),0,GP109/условия!$U$81/20/условия!$U$83))+1)</f>
        <v>0</v>
      </c>
      <c r="GQ118" s="40">
        <f>IF(GQ$7="",0,INT(IF(OR(условия!$U$81=0,условия!$U$83=0),0,GQ109/условия!$U$81/20/условия!$U$83))+1)</f>
        <v>0</v>
      </c>
      <c r="GR118" s="40">
        <f>IF(GR$7="",0,INT(IF(OR(условия!$U$81=0,условия!$U$83=0),0,GR109/условия!$U$81/20/условия!$U$83))+1)</f>
        <v>0</v>
      </c>
      <c r="GS118" s="40">
        <f>IF(GS$7="",0,INT(IF(OR(условия!$U$81=0,условия!$U$83=0),0,GS109/условия!$U$81/20/условия!$U$83))+1)</f>
        <v>0</v>
      </c>
      <c r="GT118" s="40">
        <f>IF(GT$7="",0,INT(IF(OR(условия!$U$81=0,условия!$U$83=0),0,GT109/условия!$U$81/20/условия!$U$83))+1)</f>
        <v>0</v>
      </c>
      <c r="GU118" s="40">
        <f>IF(GU$7="",0,INT(IF(OR(условия!$U$81=0,условия!$U$83=0),0,GU109/условия!$U$81/20/условия!$U$83))+1)</f>
        <v>0</v>
      </c>
      <c r="GV118" s="40">
        <f>IF(GV$7="",0,INT(IF(OR(условия!$U$81=0,условия!$U$83=0),0,GV109/условия!$U$81/20/условия!$U$83))+1)</f>
        <v>0</v>
      </c>
      <c r="GW118" s="40">
        <f>IF(GW$7="",0,INT(IF(OR(условия!$U$81=0,условия!$U$83=0),0,GW109/условия!$U$81/20/условия!$U$83))+1)</f>
        <v>0</v>
      </c>
      <c r="GX118" s="40">
        <f>IF(GX$7="",0,INT(IF(OR(условия!$U$81=0,условия!$U$83=0),0,GX109/условия!$U$81/20/условия!$U$83))+1)</f>
        <v>0</v>
      </c>
      <c r="GY118" s="40">
        <f>IF(GY$7="",0,INT(IF(OR(условия!$U$81=0,условия!$U$83=0),0,GY109/условия!$U$81/20/условия!$U$83))+1)</f>
        <v>0</v>
      </c>
      <c r="GZ118" s="40">
        <f>IF(GZ$7="",0,INT(IF(OR(условия!$U$81=0,условия!$U$83=0),0,GZ109/условия!$U$81/20/условия!$U$83))+1)</f>
        <v>0</v>
      </c>
      <c r="HA118" s="40">
        <f>IF(HA$7="",0,INT(IF(OR(условия!$U$81=0,условия!$U$83=0),0,HA109/условия!$U$81/20/условия!$U$83))+1)</f>
        <v>0</v>
      </c>
      <c r="HB118" s="40">
        <f>IF(HB$7="",0,INT(IF(OR(условия!$U$81=0,условия!$U$83=0),0,HB109/условия!$U$81/20/условия!$U$83))+1)</f>
        <v>0</v>
      </c>
      <c r="HC118" s="40">
        <f>IF(HC$7="",0,INT(IF(OR(условия!$U$81=0,условия!$U$83=0),0,HC109/условия!$U$81/20/условия!$U$83))+1)</f>
        <v>0</v>
      </c>
      <c r="HD118" s="40">
        <f>IF(HD$7="",0,INT(IF(OR(условия!$U$81=0,условия!$U$83=0),0,HD109/условия!$U$81/20/условия!$U$83))+1)</f>
        <v>0</v>
      </c>
      <c r="HE118" s="40">
        <f>IF(HE$7="",0,INT(IF(OR(условия!$U$81=0,условия!$U$83=0),0,HE109/условия!$U$81/20/условия!$U$83))+1)</f>
        <v>0</v>
      </c>
      <c r="HF118" s="40">
        <f>IF(HF$7="",0,INT(IF(OR(условия!$U$81=0,условия!$U$83=0),0,HF109/условия!$U$81/20/условия!$U$83))+1)</f>
        <v>0</v>
      </c>
      <c r="HG118" s="40">
        <f>IF(HG$7="",0,INT(IF(OR(условия!$U$81=0,условия!$U$83=0),0,HG109/условия!$U$81/20/условия!$U$83))+1)</f>
        <v>0</v>
      </c>
      <c r="HH118" s="40">
        <f>IF(HH$7="",0,INT(IF(OR(условия!$U$81=0,условия!$U$83=0),0,HH109/условия!$U$81/20/условия!$U$83))+1)</f>
        <v>0</v>
      </c>
      <c r="HI118" s="40">
        <f>IF(HI$7="",0,INT(IF(OR(условия!$U$81=0,условия!$U$83=0),0,HI109/условия!$U$81/20/условия!$U$83))+1)</f>
        <v>0</v>
      </c>
      <c r="HJ118" s="40">
        <f>IF(HJ$7="",0,INT(IF(OR(условия!$U$81=0,условия!$U$83=0),0,HJ109/условия!$U$81/20/условия!$U$83))+1)</f>
        <v>0</v>
      </c>
      <c r="HK118" s="40">
        <f>IF(HK$7="",0,INT(IF(OR(условия!$U$81=0,условия!$U$83=0),0,HK109/условия!$U$81/20/условия!$U$83))+1)</f>
        <v>0</v>
      </c>
      <c r="HL118" s="40">
        <f>IF(HL$7="",0,INT(IF(OR(условия!$U$81=0,условия!$U$83=0),0,HL109/условия!$U$81/20/условия!$U$83))+1)</f>
        <v>0</v>
      </c>
      <c r="HM118" s="40">
        <f>IF(HM$7="",0,INT(IF(OR(условия!$U$81=0,условия!$U$83=0),0,HM109/условия!$U$81/20/условия!$U$83))+1)</f>
        <v>0</v>
      </c>
      <c r="HN118" s="40">
        <f>IF(HN$7="",0,INT(IF(OR(условия!$U$81=0,условия!$U$83=0),0,HN109/условия!$U$81/20/условия!$U$83))+1)</f>
        <v>0</v>
      </c>
      <c r="HO118" s="40">
        <f>IF(HO$7="",0,INT(IF(OR(условия!$U$81=0,условия!$U$83=0),0,HO109/условия!$U$81/20/условия!$U$83))+1)</f>
        <v>0</v>
      </c>
      <c r="HP118" s="40">
        <f>IF(HP$7="",0,INT(IF(OR(условия!$U$81=0,условия!$U$83=0),0,HP109/условия!$U$81/20/условия!$U$83))+1)</f>
        <v>0</v>
      </c>
      <c r="HQ118" s="40">
        <f>IF(HQ$7="",0,INT(IF(OR(условия!$U$81=0,условия!$U$83=0),0,HQ109/условия!$U$81/20/условия!$U$83))+1)</f>
        <v>0</v>
      </c>
      <c r="HR118" s="40">
        <f>IF(HR$7="",0,INT(IF(OR(условия!$U$81=0,условия!$U$83=0),0,HR109/условия!$U$81/20/условия!$U$83))+1)</f>
        <v>0</v>
      </c>
      <c r="HS118" s="40">
        <f>IF(HS$7="",0,INT(IF(OR(условия!$U$81=0,условия!$U$83=0),0,HS109/условия!$U$81/20/условия!$U$83))+1)</f>
        <v>0</v>
      </c>
      <c r="HT118" s="40">
        <f>IF(HT$7="",0,INT(IF(OR(условия!$U$81=0,условия!$U$83=0),0,HT109/условия!$U$81/20/условия!$U$83))+1)</f>
        <v>0</v>
      </c>
      <c r="HU118" s="40">
        <f>IF(HU$7="",0,INT(IF(OR(условия!$U$81=0,условия!$U$83=0),0,HU109/условия!$U$81/20/условия!$U$83))+1)</f>
        <v>0</v>
      </c>
      <c r="HV118" s="40">
        <f>IF(HV$7="",0,INT(IF(OR(условия!$U$81=0,условия!$U$83=0),0,HV109/условия!$U$81/20/условия!$U$83))+1)</f>
        <v>0</v>
      </c>
      <c r="HW118" s="40">
        <f>IF(HW$7="",0,INT(IF(OR(условия!$U$81=0,условия!$U$83=0),0,HW109/условия!$U$81/20/условия!$U$83))+1)</f>
        <v>0</v>
      </c>
      <c r="HX118" s="40">
        <f>IF(HX$7="",0,INT(IF(OR(условия!$U$81=0,условия!$U$83=0),0,HX109/условия!$U$81/20/условия!$U$83))+1)</f>
        <v>0</v>
      </c>
      <c r="HY118" s="40">
        <f>IF(HY$7="",0,INT(IF(OR(условия!$U$81=0,условия!$U$83=0),0,HY109/условия!$U$81/20/условия!$U$83))+1)</f>
        <v>0</v>
      </c>
      <c r="HZ118" s="40">
        <f>IF(HZ$7="",0,INT(IF(OR(условия!$U$81=0,условия!$U$83=0),0,HZ109/условия!$U$81/20/условия!$U$83))+1)</f>
        <v>0</v>
      </c>
      <c r="IA118" s="40">
        <f>IF(IA$7="",0,INT(IF(OR(условия!$U$81=0,условия!$U$83=0),0,IA109/условия!$U$81/20/условия!$U$83))+1)</f>
        <v>0</v>
      </c>
      <c r="IB118" s="40">
        <f>IF(IB$7="",0,INT(IF(OR(условия!$U$81=0,условия!$U$83=0),0,IB109/условия!$U$81/20/условия!$U$83))+1)</f>
        <v>0</v>
      </c>
      <c r="IC118" s="40">
        <f>IF(IC$7="",0,INT(IF(OR(условия!$U$81=0,условия!$U$83=0),0,IC109/условия!$U$81/20/условия!$U$83))+1)</f>
        <v>0</v>
      </c>
      <c r="ID118" s="40">
        <f>IF(ID$7="",0,INT(IF(OR(условия!$U$81=0,условия!$U$83=0),0,ID109/условия!$U$81/20/условия!$U$83))+1)</f>
        <v>0</v>
      </c>
      <c r="IE118" s="40">
        <f>IF(IE$7="",0,INT(IF(OR(условия!$U$81=0,условия!$U$83=0),0,IE109/условия!$U$81/20/условия!$U$83))+1)</f>
        <v>0</v>
      </c>
      <c r="IF118" s="40">
        <f>IF(IF$7="",0,INT(IF(OR(условия!$U$81=0,условия!$U$83=0),0,IF109/условия!$U$81/20/условия!$U$83))+1)</f>
        <v>0</v>
      </c>
      <c r="IG118" s="40">
        <f>IF(IG$7="",0,INT(IF(OR(условия!$U$81=0,условия!$U$83=0),0,IG109/условия!$U$81/20/условия!$U$83))+1)</f>
        <v>0</v>
      </c>
      <c r="IH118" s="40">
        <f>IF(IH$7="",0,INT(IF(OR(условия!$U$81=0,условия!$U$83=0),0,IH109/условия!$U$81/20/условия!$U$83))+1)</f>
        <v>0</v>
      </c>
      <c r="II118" s="40">
        <f>IF(II$7="",0,INT(IF(OR(условия!$U$81=0,условия!$U$83=0),0,II109/условия!$U$81/20/условия!$U$83))+1)</f>
        <v>0</v>
      </c>
      <c r="IJ118" s="40">
        <f>IF(IJ$7="",0,INT(IF(OR(условия!$U$81=0,условия!$U$83=0),0,IJ109/условия!$U$81/20/условия!$U$83))+1)</f>
        <v>0</v>
      </c>
      <c r="IK118" s="40">
        <f>IF(IK$7="",0,INT(IF(OR(условия!$U$81=0,условия!$U$83=0),0,IK109/условия!$U$81/20/условия!$U$83))+1)</f>
        <v>0</v>
      </c>
      <c r="IL118" s="40">
        <f>IF(IL$7="",0,INT(IF(OR(условия!$U$81=0,условия!$U$83=0),0,IL109/условия!$U$81/20/условия!$U$83))+1)</f>
        <v>0</v>
      </c>
      <c r="IM118" s="40">
        <f>IF(IM$7="",0,INT(IF(OR(условия!$U$81=0,условия!$U$83=0),0,IM109/условия!$U$81/20/условия!$U$83))+1)</f>
        <v>0</v>
      </c>
      <c r="IN118" s="40">
        <f>IF(IN$7="",0,INT(IF(OR(условия!$U$81=0,условия!$U$83=0),0,IN109/условия!$U$81/20/условия!$U$83))+1)</f>
        <v>0</v>
      </c>
      <c r="IO118" s="40">
        <f>IF(IO$7="",0,INT(IF(OR(условия!$U$81=0,условия!$U$83=0),0,IO109/условия!$U$81/20/условия!$U$83))+1)</f>
        <v>0</v>
      </c>
      <c r="IP118" s="40">
        <f>IF(IP$7="",0,INT(IF(OR(условия!$U$81=0,условия!$U$83=0),0,IP109/условия!$U$81/20/условия!$U$83))+1)</f>
        <v>0</v>
      </c>
      <c r="IQ118" s="40">
        <f>IF(IQ$7="",0,INT(IF(OR(условия!$U$81=0,условия!$U$83=0),0,IQ109/условия!$U$81/20/условия!$U$83))+1)</f>
        <v>0</v>
      </c>
      <c r="IR118" s="40">
        <f>IF(IR$7="",0,INT(IF(OR(условия!$U$81=0,условия!$U$83=0),0,IR109/условия!$U$81/20/условия!$U$83))+1)</f>
        <v>0</v>
      </c>
      <c r="IS118" s="40">
        <f>IF(IS$7="",0,INT(IF(OR(условия!$U$81=0,условия!$U$83=0),0,IS109/условия!$U$81/20/условия!$U$83))+1)</f>
        <v>0</v>
      </c>
      <c r="IT118" s="40">
        <f>IF(IT$7="",0,INT(IF(OR(условия!$U$81=0,условия!$U$83=0),0,IT109/условия!$U$81/20/условия!$U$83))+1)</f>
        <v>0</v>
      </c>
      <c r="IU118" s="40">
        <f>IF(IU$7="",0,INT(IF(OR(условия!$U$81=0,условия!$U$83=0),0,IU109/условия!$U$81/20/условия!$U$83))+1)</f>
        <v>0</v>
      </c>
      <c r="IV118" s="40">
        <f>IF(IV$7="",0,INT(IF(OR(условия!$U$81=0,условия!$U$83=0),0,IV109/условия!$U$81/20/условия!$U$83))+1)</f>
        <v>0</v>
      </c>
      <c r="IW118" s="40">
        <f>IF(IW$7="",0,INT(IF(OR(условия!$U$81=0,условия!$U$83=0),0,IW109/условия!$U$81/20/условия!$U$83))+1)</f>
        <v>0</v>
      </c>
      <c r="IX118" s="40">
        <f>IF(IX$7="",0,INT(IF(OR(условия!$U$81=0,условия!$U$83=0),0,IX109/условия!$U$81/20/условия!$U$83))+1)</f>
        <v>0</v>
      </c>
      <c r="IY118" s="40">
        <f>IF(IY$7="",0,INT(IF(OR(условия!$U$81=0,условия!$U$83=0),0,IY109/условия!$U$81/20/условия!$U$83))+1)</f>
        <v>0</v>
      </c>
      <c r="IZ118" s="40">
        <f>IF(IZ$7="",0,INT(IF(OR(условия!$U$81=0,условия!$U$83=0),0,IZ109/условия!$U$81/20/условия!$U$83))+1)</f>
        <v>0</v>
      </c>
      <c r="JA118" s="40">
        <f>IF(JA$7="",0,INT(IF(OR(условия!$U$81=0,условия!$U$83=0),0,JA109/условия!$U$81/20/условия!$U$83))+1)</f>
        <v>0</v>
      </c>
      <c r="JB118" s="40">
        <f>IF(JB$7="",0,INT(IF(OR(условия!$U$81=0,условия!$U$83=0),0,JB109/условия!$U$81/20/условия!$U$83))+1)</f>
        <v>0</v>
      </c>
      <c r="JC118" s="40">
        <f>IF(JC$7="",0,INT(IF(OR(условия!$U$81=0,условия!$U$83=0),0,JC109/условия!$U$81/20/условия!$U$83))+1)</f>
        <v>0</v>
      </c>
      <c r="JD118" s="40">
        <f>IF(JD$7="",0,INT(IF(OR(условия!$U$81=0,условия!$U$83=0),0,JD109/условия!$U$81/20/условия!$U$83))+1)</f>
        <v>0</v>
      </c>
      <c r="JE118" s="40">
        <f>IF(JE$7="",0,INT(IF(OR(условия!$U$81=0,условия!$U$83=0),0,JE109/условия!$U$81/20/условия!$U$83))+1)</f>
        <v>0</v>
      </c>
      <c r="JF118" s="40">
        <f>IF(JF$7="",0,INT(IF(OR(условия!$U$81=0,условия!$U$83=0),0,JF109/условия!$U$81/20/условия!$U$83))+1)</f>
        <v>0</v>
      </c>
      <c r="JG118" s="40">
        <f>IF(JG$7="",0,INT(IF(OR(условия!$U$81=0,условия!$U$83=0),0,JG109/условия!$U$81/20/условия!$U$83))+1)</f>
        <v>0</v>
      </c>
      <c r="JH118" s="40">
        <f>IF(JH$7="",0,INT(IF(OR(условия!$U$81=0,условия!$U$83=0),0,JH109/условия!$U$81/20/условия!$U$83))+1)</f>
        <v>0</v>
      </c>
      <c r="JI118" s="40">
        <f>IF(JI$7="",0,INT(IF(OR(условия!$U$81=0,условия!$U$83=0),0,JI109/условия!$U$81/20/условия!$U$83))+1)</f>
        <v>0</v>
      </c>
      <c r="JJ118" s="40">
        <f>IF(JJ$7="",0,INT(IF(OR(условия!$U$81=0,условия!$U$83=0),0,JJ109/условия!$U$81/20/условия!$U$83))+1)</f>
        <v>0</v>
      </c>
      <c r="JK118" s="40">
        <f>IF(JK$7="",0,INT(IF(OR(условия!$U$81=0,условия!$U$83=0),0,JK109/условия!$U$81/20/условия!$U$83))+1)</f>
        <v>0</v>
      </c>
      <c r="JL118" s="40">
        <f>IF(JL$7="",0,INT(IF(OR(условия!$U$81=0,условия!$U$83=0),0,JL109/условия!$U$81/20/условия!$U$83))+1)</f>
        <v>0</v>
      </c>
      <c r="JM118" s="40">
        <f>IF(JM$7="",0,INT(IF(OR(условия!$U$81=0,условия!$U$83=0),0,JM109/условия!$U$81/20/условия!$U$83))+1)</f>
        <v>0</v>
      </c>
      <c r="JN118" s="40">
        <f>IF(JN$7="",0,INT(IF(OR(условия!$U$81=0,условия!$U$83=0),0,JN109/условия!$U$81/20/условия!$U$83))+1)</f>
        <v>0</v>
      </c>
      <c r="JO118" s="40">
        <f>IF(JO$7="",0,INT(IF(OR(условия!$U$81=0,условия!$U$83=0),0,JO109/условия!$U$81/20/условия!$U$83))+1)</f>
        <v>0</v>
      </c>
      <c r="JP118" s="40">
        <f>IF(JP$7="",0,INT(IF(OR(условия!$U$81=0,условия!$U$83=0),0,JP109/условия!$U$81/20/условия!$U$83))+1)</f>
        <v>0</v>
      </c>
      <c r="JQ118" s="40">
        <f>IF(JQ$7="",0,INT(IF(OR(условия!$U$81=0,условия!$U$83=0),0,JQ109/условия!$U$81/20/условия!$U$83))+1)</f>
        <v>0</v>
      </c>
      <c r="JR118" s="40">
        <f>IF(JR$7="",0,INT(IF(OR(условия!$U$81=0,условия!$U$83=0),0,JR109/условия!$U$81/20/условия!$U$83))+1)</f>
        <v>0</v>
      </c>
      <c r="JS118" s="40">
        <f>IF(JS$7="",0,INT(IF(OR(условия!$U$81=0,условия!$U$83=0),0,JS109/условия!$U$81/20/условия!$U$83))+1)</f>
        <v>0</v>
      </c>
      <c r="JT118" s="40">
        <f>IF(JT$7="",0,INT(IF(OR(условия!$U$81=0,условия!$U$83=0),0,JT109/условия!$U$81/20/условия!$U$83))+1)</f>
        <v>0</v>
      </c>
      <c r="JU118" s="40">
        <f>IF(JU$7="",0,INT(IF(OR(условия!$U$81=0,условия!$U$83=0),0,JU109/условия!$U$81/20/условия!$U$83))+1)</f>
        <v>0</v>
      </c>
      <c r="JV118" s="40">
        <f>IF(JV$7="",0,INT(IF(OR(условия!$U$81=0,условия!$U$83=0),0,JV109/условия!$U$81/20/условия!$U$83))+1)</f>
        <v>0</v>
      </c>
      <c r="JW118" s="40">
        <f>IF(JW$7="",0,INT(IF(OR(условия!$U$81=0,условия!$U$83=0),0,JW109/условия!$U$81/20/условия!$U$83))+1)</f>
        <v>0</v>
      </c>
      <c r="JX118" s="40">
        <f>IF(JX$7="",0,INT(IF(OR(условия!$U$81=0,условия!$U$83=0),0,JX109/условия!$U$81/20/условия!$U$83))+1)</f>
        <v>0</v>
      </c>
      <c r="JY118" s="40">
        <f>IF(JY$7="",0,INT(IF(OR(условия!$U$81=0,условия!$U$83=0),0,JY109/условия!$U$81/20/условия!$U$83))+1)</f>
        <v>0</v>
      </c>
      <c r="JZ118" s="40">
        <f>IF(JZ$7="",0,INT(IF(OR(условия!$U$81=0,условия!$U$83=0),0,JZ109/условия!$U$81/20/условия!$U$83))+1)</f>
        <v>0</v>
      </c>
      <c r="KA118" s="40">
        <f>IF(KA$7="",0,INT(IF(OR(условия!$U$81=0,условия!$U$83=0),0,KA109/условия!$U$81/20/условия!$U$83))+1)</f>
        <v>0</v>
      </c>
      <c r="KB118" s="40">
        <f>IF(KB$7="",0,INT(IF(OR(условия!$U$81=0,условия!$U$83=0),0,KB109/условия!$U$81/20/условия!$U$83))+1)</f>
        <v>0</v>
      </c>
      <c r="KC118" s="40">
        <f>IF(KC$7="",0,INT(IF(OR(условия!$U$81=0,условия!$U$83=0),0,KC109/условия!$U$81/20/условия!$U$83))+1)</f>
        <v>0</v>
      </c>
      <c r="KD118" s="40">
        <f>IF(KD$7="",0,INT(IF(OR(условия!$U$81=0,условия!$U$83=0),0,KD109/условия!$U$81/20/условия!$U$83))+1)</f>
        <v>0</v>
      </c>
      <c r="KE118" s="40">
        <f>IF(KE$7="",0,INT(IF(OR(условия!$U$81=0,условия!$U$83=0),0,KE109/условия!$U$81/20/условия!$U$83))+1)</f>
        <v>0</v>
      </c>
      <c r="KF118" s="40">
        <f>IF(KF$7="",0,INT(IF(OR(условия!$U$81=0,условия!$U$83=0),0,KF109/условия!$U$81/20/условия!$U$83))+1)</f>
        <v>0</v>
      </c>
      <c r="KG118" s="40">
        <f>IF(KG$7="",0,INT(IF(OR(условия!$U$81=0,условия!$U$83=0),0,KG109/условия!$U$81/20/условия!$U$83))+1)</f>
        <v>0</v>
      </c>
      <c r="KH118" s="40">
        <f>IF(KH$7="",0,INT(IF(OR(условия!$U$81=0,условия!$U$83=0),0,KH109/условия!$U$81/20/условия!$U$83))+1)</f>
        <v>0</v>
      </c>
      <c r="KI118" s="40">
        <f>IF(KI$7="",0,INT(IF(OR(условия!$U$81=0,условия!$U$83=0),0,KI109/условия!$U$81/20/условия!$U$83))+1)</f>
        <v>0</v>
      </c>
      <c r="KJ118" s="40">
        <f>IF(KJ$7="",0,INT(IF(OR(условия!$U$81=0,условия!$U$83=0),0,KJ109/условия!$U$81/20/условия!$U$83))+1)</f>
        <v>0</v>
      </c>
      <c r="KK118" s="40">
        <f>IF(KK$7="",0,INT(IF(OR(условия!$U$81=0,условия!$U$83=0),0,KK109/условия!$U$81/20/условия!$U$83))+1)</f>
        <v>0</v>
      </c>
      <c r="KL118" s="40">
        <f>IF(KL$7="",0,INT(IF(OR(условия!$U$81=0,условия!$U$83=0),0,KL109/условия!$U$81/20/условия!$U$83))+1)</f>
        <v>0</v>
      </c>
      <c r="KM118" s="40">
        <f>IF(KM$7="",0,INT(IF(OR(условия!$U$81=0,условия!$U$83=0),0,KM109/условия!$U$81/20/условия!$U$83))+1)</f>
        <v>0</v>
      </c>
      <c r="KN118" s="40">
        <f>IF(KN$7="",0,INT(IF(OR(условия!$U$81=0,условия!$U$83=0),0,KN109/условия!$U$81/20/условия!$U$83))+1)</f>
        <v>0</v>
      </c>
      <c r="KO118" s="40">
        <f>IF(KO$7="",0,INT(IF(OR(условия!$U$81=0,условия!$U$83=0),0,KO109/условия!$U$81/20/условия!$U$83))+1)</f>
        <v>0</v>
      </c>
      <c r="KP118" s="40">
        <f>IF(KP$7="",0,INT(IF(OR(условия!$U$81=0,условия!$U$83=0),0,KP109/условия!$U$81/20/условия!$U$83))+1)</f>
        <v>0</v>
      </c>
      <c r="KQ118" s="40">
        <f>IF(KQ$7="",0,INT(IF(OR(условия!$U$81=0,условия!$U$83=0),0,KQ109/условия!$U$81/20/условия!$U$83))+1)</f>
        <v>0</v>
      </c>
      <c r="KR118" s="40">
        <f>IF(KR$7="",0,INT(IF(OR(условия!$U$81=0,условия!$U$83=0),0,KR109/условия!$U$81/20/условия!$U$83))+1)</f>
        <v>0</v>
      </c>
      <c r="KS118" s="40">
        <f>IF(KS$7="",0,INT(IF(OR(условия!$U$81=0,условия!$U$83=0),0,KS109/условия!$U$81/20/условия!$U$83))+1)</f>
        <v>0</v>
      </c>
      <c r="KT118" s="40">
        <f>IF(KT$7="",0,INT(IF(OR(условия!$U$81=0,условия!$U$83=0),0,KT109/условия!$U$81/20/условия!$U$83))+1)</f>
        <v>0</v>
      </c>
      <c r="KU118" s="40">
        <f>IF(KU$7="",0,INT(IF(OR(условия!$U$81=0,условия!$U$83=0),0,KU109/условия!$U$81/20/условия!$U$83))+1)</f>
        <v>0</v>
      </c>
      <c r="KV118" s="40">
        <f>IF(KV$7="",0,INT(IF(OR(условия!$U$81=0,условия!$U$83=0),0,KV109/условия!$U$81/20/условия!$U$83))+1)</f>
        <v>0</v>
      </c>
      <c r="KW118" s="1"/>
      <c r="KX118" s="1"/>
    </row>
    <row r="119" spans="1:310" x14ac:dyDescent="0.25">
      <c r="A119" s="1"/>
      <c r="B119" s="79"/>
      <c r="C119" s="79"/>
      <c r="D119" s="79"/>
      <c r="E119" s="1" t="str">
        <f>справочники!M13</f>
        <v>маркетологи</v>
      </c>
      <c r="F119" s="1"/>
      <c r="G119" s="1"/>
      <c r="H119" s="11" t="str">
        <f t="shared" si="936"/>
        <v>чел</v>
      </c>
      <c r="I119" s="1"/>
      <c r="J119" s="1"/>
      <c r="K119" s="1"/>
      <c r="L119" s="1"/>
      <c r="M119" s="5"/>
      <c r="N119" s="40"/>
      <c r="O119" s="19"/>
      <c r="P119" s="1"/>
      <c r="Q119" s="1"/>
      <c r="R119" s="52"/>
      <c r="S119" s="1"/>
      <c r="T119" s="5" t="s">
        <v>0</v>
      </c>
      <c r="U119" s="40">
        <v>1</v>
      </c>
      <c r="V119" s="40">
        <f t="shared" ref="V119:AK125" si="937">U119</f>
        <v>1</v>
      </c>
      <c r="W119" s="40">
        <f t="shared" si="937"/>
        <v>1</v>
      </c>
      <c r="X119" s="40">
        <f t="shared" si="937"/>
        <v>1</v>
      </c>
      <c r="Y119" s="40">
        <f t="shared" si="937"/>
        <v>1</v>
      </c>
      <c r="Z119" s="40">
        <f t="shared" si="937"/>
        <v>1</v>
      </c>
      <c r="AA119" s="40">
        <f t="shared" si="937"/>
        <v>1</v>
      </c>
      <c r="AB119" s="40">
        <f t="shared" si="937"/>
        <v>1</v>
      </c>
      <c r="AC119" s="40">
        <f t="shared" si="937"/>
        <v>1</v>
      </c>
      <c r="AD119" s="40">
        <f t="shared" si="937"/>
        <v>1</v>
      </c>
      <c r="AE119" s="40">
        <f t="shared" si="937"/>
        <v>1</v>
      </c>
      <c r="AF119" s="40">
        <f t="shared" si="937"/>
        <v>1</v>
      </c>
      <c r="AG119" s="40">
        <f t="shared" si="937"/>
        <v>1</v>
      </c>
      <c r="AH119" s="40">
        <f t="shared" si="937"/>
        <v>1</v>
      </c>
      <c r="AI119" s="40">
        <f t="shared" si="937"/>
        <v>1</v>
      </c>
      <c r="AJ119" s="40">
        <f t="shared" si="937"/>
        <v>1</v>
      </c>
      <c r="AK119" s="40">
        <f t="shared" si="937"/>
        <v>1</v>
      </c>
      <c r="AL119" s="40">
        <f t="shared" ref="AL119:BA125" si="938">AK119</f>
        <v>1</v>
      </c>
      <c r="AM119" s="40">
        <f t="shared" si="938"/>
        <v>1</v>
      </c>
      <c r="AN119" s="40">
        <f t="shared" si="938"/>
        <v>1</v>
      </c>
      <c r="AO119" s="40">
        <f t="shared" si="938"/>
        <v>1</v>
      </c>
      <c r="AP119" s="40">
        <f t="shared" si="938"/>
        <v>1</v>
      </c>
      <c r="AQ119" s="40">
        <f t="shared" si="938"/>
        <v>1</v>
      </c>
      <c r="AR119" s="40">
        <f t="shared" si="938"/>
        <v>1</v>
      </c>
      <c r="AS119" s="40">
        <f t="shared" si="938"/>
        <v>1</v>
      </c>
      <c r="AT119" s="40">
        <f t="shared" si="938"/>
        <v>1</v>
      </c>
      <c r="AU119" s="40">
        <f t="shared" si="938"/>
        <v>1</v>
      </c>
      <c r="AV119" s="40">
        <f t="shared" si="938"/>
        <v>1</v>
      </c>
      <c r="AW119" s="40">
        <f t="shared" si="938"/>
        <v>1</v>
      </c>
      <c r="AX119" s="40">
        <f t="shared" si="938"/>
        <v>1</v>
      </c>
      <c r="AY119" s="40">
        <f t="shared" si="938"/>
        <v>1</v>
      </c>
      <c r="AZ119" s="40">
        <f t="shared" si="938"/>
        <v>1</v>
      </c>
      <c r="BA119" s="40">
        <f t="shared" si="938"/>
        <v>1</v>
      </c>
      <c r="BB119" s="40">
        <f t="shared" ref="BB119:BQ125" si="939">BA119</f>
        <v>1</v>
      </c>
      <c r="BC119" s="40">
        <f t="shared" si="939"/>
        <v>1</v>
      </c>
      <c r="BD119" s="40">
        <f t="shared" si="939"/>
        <v>1</v>
      </c>
      <c r="BE119" s="40">
        <f t="shared" si="939"/>
        <v>1</v>
      </c>
      <c r="BF119" s="40">
        <f t="shared" si="939"/>
        <v>1</v>
      </c>
      <c r="BG119" s="40">
        <f t="shared" si="939"/>
        <v>1</v>
      </c>
      <c r="BH119" s="40">
        <f t="shared" si="939"/>
        <v>1</v>
      </c>
      <c r="BI119" s="40">
        <f t="shared" si="939"/>
        <v>1</v>
      </c>
      <c r="BJ119" s="40">
        <f t="shared" si="939"/>
        <v>1</v>
      </c>
      <c r="BK119" s="40">
        <f t="shared" si="939"/>
        <v>1</v>
      </c>
      <c r="BL119" s="40">
        <f t="shared" si="939"/>
        <v>1</v>
      </c>
      <c r="BM119" s="40">
        <f t="shared" si="939"/>
        <v>1</v>
      </c>
      <c r="BN119" s="40">
        <f t="shared" si="939"/>
        <v>1</v>
      </c>
      <c r="BO119" s="40">
        <f t="shared" si="939"/>
        <v>1</v>
      </c>
      <c r="BP119" s="40">
        <f t="shared" si="939"/>
        <v>1</v>
      </c>
      <c r="BQ119" s="40">
        <f t="shared" si="939"/>
        <v>1</v>
      </c>
      <c r="BR119" s="40">
        <f t="shared" ref="BR119:CG125" si="940">BQ119</f>
        <v>1</v>
      </c>
      <c r="BS119" s="40">
        <f t="shared" si="940"/>
        <v>1</v>
      </c>
      <c r="BT119" s="40">
        <f t="shared" si="940"/>
        <v>1</v>
      </c>
      <c r="BU119" s="40">
        <f t="shared" si="940"/>
        <v>1</v>
      </c>
      <c r="BV119" s="40">
        <f t="shared" si="940"/>
        <v>1</v>
      </c>
      <c r="BW119" s="40">
        <f t="shared" si="940"/>
        <v>1</v>
      </c>
      <c r="BX119" s="40">
        <f t="shared" si="940"/>
        <v>1</v>
      </c>
      <c r="BY119" s="40">
        <f t="shared" si="940"/>
        <v>1</v>
      </c>
      <c r="BZ119" s="40">
        <f t="shared" si="940"/>
        <v>1</v>
      </c>
      <c r="CA119" s="40">
        <f t="shared" si="940"/>
        <v>1</v>
      </c>
      <c r="CB119" s="40">
        <f t="shared" si="940"/>
        <v>1</v>
      </c>
      <c r="CC119" s="40">
        <f t="shared" si="940"/>
        <v>1</v>
      </c>
      <c r="CD119" s="40">
        <f t="shared" si="940"/>
        <v>1</v>
      </c>
      <c r="CE119" s="40">
        <f t="shared" si="940"/>
        <v>1</v>
      </c>
      <c r="CF119" s="40">
        <f t="shared" si="940"/>
        <v>1</v>
      </c>
      <c r="CG119" s="40">
        <f t="shared" si="940"/>
        <v>1</v>
      </c>
      <c r="CH119" s="40">
        <f t="shared" ref="CH119:CW125" si="941">CG119</f>
        <v>1</v>
      </c>
      <c r="CI119" s="40">
        <f t="shared" si="941"/>
        <v>1</v>
      </c>
      <c r="CJ119" s="40">
        <f t="shared" si="941"/>
        <v>1</v>
      </c>
      <c r="CK119" s="40">
        <f t="shared" si="941"/>
        <v>1</v>
      </c>
      <c r="CL119" s="40">
        <f t="shared" si="941"/>
        <v>1</v>
      </c>
      <c r="CM119" s="40">
        <f t="shared" si="941"/>
        <v>1</v>
      </c>
      <c r="CN119" s="40">
        <f t="shared" si="941"/>
        <v>1</v>
      </c>
      <c r="CO119" s="40">
        <f t="shared" si="941"/>
        <v>1</v>
      </c>
      <c r="CP119" s="40">
        <f t="shared" si="941"/>
        <v>1</v>
      </c>
      <c r="CQ119" s="40">
        <f t="shared" si="941"/>
        <v>1</v>
      </c>
      <c r="CR119" s="40">
        <f t="shared" si="941"/>
        <v>1</v>
      </c>
      <c r="CS119" s="40">
        <f t="shared" si="941"/>
        <v>1</v>
      </c>
      <c r="CT119" s="40">
        <f t="shared" si="941"/>
        <v>1</v>
      </c>
      <c r="CU119" s="40">
        <f t="shared" si="941"/>
        <v>1</v>
      </c>
      <c r="CV119" s="40">
        <f t="shared" si="941"/>
        <v>1</v>
      </c>
      <c r="CW119" s="40">
        <f t="shared" si="941"/>
        <v>1</v>
      </c>
      <c r="CX119" s="40">
        <f t="shared" ref="CX119:DM125" si="942">CW119</f>
        <v>1</v>
      </c>
      <c r="CY119" s="40">
        <f t="shared" si="942"/>
        <v>1</v>
      </c>
      <c r="CZ119" s="40">
        <f t="shared" si="942"/>
        <v>1</v>
      </c>
      <c r="DA119" s="40">
        <f t="shared" si="942"/>
        <v>1</v>
      </c>
      <c r="DB119" s="40">
        <f t="shared" si="942"/>
        <v>1</v>
      </c>
      <c r="DC119" s="40">
        <f t="shared" si="942"/>
        <v>1</v>
      </c>
      <c r="DD119" s="40">
        <f t="shared" si="942"/>
        <v>1</v>
      </c>
      <c r="DE119" s="40">
        <f t="shared" si="942"/>
        <v>1</v>
      </c>
      <c r="DF119" s="40">
        <f t="shared" si="942"/>
        <v>1</v>
      </c>
      <c r="DG119" s="40">
        <f t="shared" si="942"/>
        <v>1</v>
      </c>
      <c r="DH119" s="40">
        <f t="shared" si="942"/>
        <v>1</v>
      </c>
      <c r="DI119" s="40">
        <f t="shared" si="942"/>
        <v>1</v>
      </c>
      <c r="DJ119" s="40">
        <f t="shared" si="942"/>
        <v>1</v>
      </c>
      <c r="DK119" s="40">
        <f t="shared" si="942"/>
        <v>1</v>
      </c>
      <c r="DL119" s="40">
        <f t="shared" si="942"/>
        <v>1</v>
      </c>
      <c r="DM119" s="40">
        <f t="shared" si="942"/>
        <v>1</v>
      </c>
      <c r="DN119" s="40">
        <f t="shared" ref="DN119:EC125" si="943">DM119</f>
        <v>1</v>
      </c>
      <c r="DO119" s="40">
        <f t="shared" si="943"/>
        <v>1</v>
      </c>
      <c r="DP119" s="40">
        <f t="shared" si="943"/>
        <v>1</v>
      </c>
      <c r="DQ119" s="40">
        <f t="shared" si="943"/>
        <v>1</v>
      </c>
      <c r="DR119" s="40">
        <f t="shared" si="943"/>
        <v>1</v>
      </c>
      <c r="DS119" s="40">
        <f t="shared" si="943"/>
        <v>1</v>
      </c>
      <c r="DT119" s="40">
        <f t="shared" si="943"/>
        <v>1</v>
      </c>
      <c r="DU119" s="40">
        <f t="shared" si="943"/>
        <v>1</v>
      </c>
      <c r="DV119" s="40">
        <f t="shared" si="943"/>
        <v>1</v>
      </c>
      <c r="DW119" s="40">
        <f t="shared" si="943"/>
        <v>1</v>
      </c>
      <c r="DX119" s="40">
        <f t="shared" si="943"/>
        <v>1</v>
      </c>
      <c r="DY119" s="40">
        <f t="shared" si="943"/>
        <v>1</v>
      </c>
      <c r="DZ119" s="40">
        <f t="shared" si="943"/>
        <v>1</v>
      </c>
      <c r="EA119" s="40">
        <f t="shared" si="943"/>
        <v>1</v>
      </c>
      <c r="EB119" s="40">
        <f t="shared" si="943"/>
        <v>1</v>
      </c>
      <c r="EC119" s="40">
        <f t="shared" si="943"/>
        <v>1</v>
      </c>
      <c r="ED119" s="40">
        <f t="shared" ref="ED119:ES125" si="944">EC119</f>
        <v>1</v>
      </c>
      <c r="EE119" s="40">
        <f t="shared" si="944"/>
        <v>1</v>
      </c>
      <c r="EF119" s="40">
        <f t="shared" si="944"/>
        <v>1</v>
      </c>
      <c r="EG119" s="40">
        <f t="shared" si="944"/>
        <v>1</v>
      </c>
      <c r="EH119" s="40">
        <f t="shared" si="944"/>
        <v>1</v>
      </c>
      <c r="EI119" s="40">
        <f t="shared" si="944"/>
        <v>1</v>
      </c>
      <c r="EJ119" s="40">
        <f t="shared" si="944"/>
        <v>1</v>
      </c>
      <c r="EK119" s="40">
        <f t="shared" si="944"/>
        <v>1</v>
      </c>
      <c r="EL119" s="40">
        <f t="shared" si="944"/>
        <v>1</v>
      </c>
      <c r="EM119" s="40">
        <f t="shared" si="944"/>
        <v>1</v>
      </c>
      <c r="EN119" s="40">
        <f t="shared" si="944"/>
        <v>1</v>
      </c>
      <c r="EO119" s="40">
        <f t="shared" si="944"/>
        <v>1</v>
      </c>
      <c r="EP119" s="40">
        <f t="shared" si="944"/>
        <v>1</v>
      </c>
      <c r="EQ119" s="40">
        <f t="shared" si="944"/>
        <v>1</v>
      </c>
      <c r="ER119" s="40">
        <f t="shared" si="944"/>
        <v>1</v>
      </c>
      <c r="ES119" s="40">
        <f t="shared" si="944"/>
        <v>1</v>
      </c>
      <c r="ET119" s="40">
        <f t="shared" ref="ET119:FI125" si="945">ES119</f>
        <v>1</v>
      </c>
      <c r="EU119" s="40">
        <f t="shared" si="945"/>
        <v>1</v>
      </c>
      <c r="EV119" s="40">
        <f t="shared" si="945"/>
        <v>1</v>
      </c>
      <c r="EW119" s="40">
        <f t="shared" si="945"/>
        <v>1</v>
      </c>
      <c r="EX119" s="40">
        <f t="shared" si="945"/>
        <v>1</v>
      </c>
      <c r="EY119" s="40">
        <f t="shared" si="945"/>
        <v>1</v>
      </c>
      <c r="EZ119" s="40">
        <f t="shared" si="945"/>
        <v>1</v>
      </c>
      <c r="FA119" s="40">
        <f t="shared" si="945"/>
        <v>1</v>
      </c>
      <c r="FB119" s="40">
        <f t="shared" si="945"/>
        <v>1</v>
      </c>
      <c r="FC119" s="40">
        <f t="shared" si="945"/>
        <v>1</v>
      </c>
      <c r="FD119" s="40">
        <f t="shared" si="945"/>
        <v>1</v>
      </c>
      <c r="FE119" s="40">
        <f t="shared" si="945"/>
        <v>1</v>
      </c>
      <c r="FF119" s="40">
        <f t="shared" si="945"/>
        <v>1</v>
      </c>
      <c r="FG119" s="40">
        <f t="shared" si="945"/>
        <v>1</v>
      </c>
      <c r="FH119" s="40">
        <f t="shared" si="945"/>
        <v>1</v>
      </c>
      <c r="FI119" s="40">
        <f t="shared" si="945"/>
        <v>1</v>
      </c>
      <c r="FJ119" s="40">
        <f t="shared" ref="FJ119:FY125" si="946">FI119</f>
        <v>1</v>
      </c>
      <c r="FK119" s="40">
        <f t="shared" si="946"/>
        <v>1</v>
      </c>
      <c r="FL119" s="40">
        <f t="shared" si="946"/>
        <v>1</v>
      </c>
      <c r="FM119" s="40">
        <f t="shared" si="946"/>
        <v>1</v>
      </c>
      <c r="FN119" s="40">
        <f t="shared" si="946"/>
        <v>1</v>
      </c>
      <c r="FO119" s="40">
        <f t="shared" si="946"/>
        <v>1</v>
      </c>
      <c r="FP119" s="40">
        <f t="shared" si="946"/>
        <v>1</v>
      </c>
      <c r="FQ119" s="40">
        <f t="shared" si="946"/>
        <v>1</v>
      </c>
      <c r="FR119" s="40">
        <f t="shared" si="946"/>
        <v>1</v>
      </c>
      <c r="FS119" s="40">
        <f t="shared" si="946"/>
        <v>1</v>
      </c>
      <c r="FT119" s="40">
        <f t="shared" si="946"/>
        <v>1</v>
      </c>
      <c r="FU119" s="40">
        <f t="shared" si="946"/>
        <v>1</v>
      </c>
      <c r="FV119" s="40">
        <f t="shared" si="946"/>
        <v>1</v>
      </c>
      <c r="FW119" s="40">
        <f t="shared" si="946"/>
        <v>1</v>
      </c>
      <c r="FX119" s="40">
        <f t="shared" si="946"/>
        <v>1</v>
      </c>
      <c r="FY119" s="40">
        <f t="shared" si="946"/>
        <v>1</v>
      </c>
      <c r="FZ119" s="40">
        <f t="shared" ref="FZ119:GO125" si="947">FY119</f>
        <v>1</v>
      </c>
      <c r="GA119" s="40">
        <f t="shared" si="947"/>
        <v>1</v>
      </c>
      <c r="GB119" s="40">
        <f t="shared" si="947"/>
        <v>1</v>
      </c>
      <c r="GC119" s="40">
        <f t="shared" si="947"/>
        <v>1</v>
      </c>
      <c r="GD119" s="40">
        <f t="shared" si="947"/>
        <v>1</v>
      </c>
      <c r="GE119" s="40">
        <f t="shared" si="947"/>
        <v>1</v>
      </c>
      <c r="GF119" s="40">
        <f t="shared" si="947"/>
        <v>1</v>
      </c>
      <c r="GG119" s="40">
        <f t="shared" si="947"/>
        <v>1</v>
      </c>
      <c r="GH119" s="40">
        <f t="shared" si="947"/>
        <v>1</v>
      </c>
      <c r="GI119" s="40">
        <f t="shared" si="947"/>
        <v>1</v>
      </c>
      <c r="GJ119" s="40">
        <f t="shared" si="947"/>
        <v>1</v>
      </c>
      <c r="GK119" s="40">
        <f t="shared" si="947"/>
        <v>1</v>
      </c>
      <c r="GL119" s="40">
        <f t="shared" si="947"/>
        <v>1</v>
      </c>
      <c r="GM119" s="40">
        <f t="shared" si="947"/>
        <v>1</v>
      </c>
      <c r="GN119" s="40">
        <f t="shared" si="947"/>
        <v>1</v>
      </c>
      <c r="GO119" s="40">
        <f t="shared" si="947"/>
        <v>1</v>
      </c>
      <c r="GP119" s="40">
        <f t="shared" ref="GP119:HE125" si="948">GO119</f>
        <v>1</v>
      </c>
      <c r="GQ119" s="40">
        <f t="shared" si="948"/>
        <v>1</v>
      </c>
      <c r="GR119" s="40">
        <f t="shared" si="948"/>
        <v>1</v>
      </c>
      <c r="GS119" s="40">
        <f t="shared" si="948"/>
        <v>1</v>
      </c>
      <c r="GT119" s="40">
        <f t="shared" si="948"/>
        <v>1</v>
      </c>
      <c r="GU119" s="40">
        <f t="shared" si="948"/>
        <v>1</v>
      </c>
      <c r="GV119" s="40">
        <f t="shared" si="948"/>
        <v>1</v>
      </c>
      <c r="GW119" s="40">
        <f t="shared" si="948"/>
        <v>1</v>
      </c>
      <c r="GX119" s="40">
        <f t="shared" si="948"/>
        <v>1</v>
      </c>
      <c r="GY119" s="40">
        <f t="shared" si="948"/>
        <v>1</v>
      </c>
      <c r="GZ119" s="40">
        <f t="shared" si="948"/>
        <v>1</v>
      </c>
      <c r="HA119" s="40">
        <f t="shared" si="948"/>
        <v>1</v>
      </c>
      <c r="HB119" s="40">
        <f t="shared" si="948"/>
        <v>1</v>
      </c>
      <c r="HC119" s="40">
        <f t="shared" si="948"/>
        <v>1</v>
      </c>
      <c r="HD119" s="40">
        <f t="shared" si="948"/>
        <v>1</v>
      </c>
      <c r="HE119" s="40">
        <f t="shared" si="948"/>
        <v>1</v>
      </c>
      <c r="HF119" s="40">
        <f t="shared" ref="HF119:HU125" si="949">HE119</f>
        <v>1</v>
      </c>
      <c r="HG119" s="40">
        <f t="shared" si="949"/>
        <v>1</v>
      </c>
      <c r="HH119" s="40">
        <f t="shared" si="949"/>
        <v>1</v>
      </c>
      <c r="HI119" s="40">
        <f t="shared" si="949"/>
        <v>1</v>
      </c>
      <c r="HJ119" s="40">
        <f t="shared" si="949"/>
        <v>1</v>
      </c>
      <c r="HK119" s="40">
        <f t="shared" si="949"/>
        <v>1</v>
      </c>
      <c r="HL119" s="40">
        <f t="shared" si="949"/>
        <v>1</v>
      </c>
      <c r="HM119" s="40">
        <f t="shared" si="949"/>
        <v>1</v>
      </c>
      <c r="HN119" s="40">
        <f t="shared" si="949"/>
        <v>1</v>
      </c>
      <c r="HO119" s="40">
        <f t="shared" si="949"/>
        <v>1</v>
      </c>
      <c r="HP119" s="40">
        <f t="shared" si="949"/>
        <v>1</v>
      </c>
      <c r="HQ119" s="40">
        <f t="shared" si="949"/>
        <v>1</v>
      </c>
      <c r="HR119" s="40">
        <f t="shared" si="949"/>
        <v>1</v>
      </c>
      <c r="HS119" s="40">
        <f t="shared" si="949"/>
        <v>1</v>
      </c>
      <c r="HT119" s="40">
        <f t="shared" si="949"/>
        <v>1</v>
      </c>
      <c r="HU119" s="40">
        <f t="shared" si="949"/>
        <v>1</v>
      </c>
      <c r="HV119" s="40">
        <f t="shared" ref="HV119:IK125" si="950">HU119</f>
        <v>1</v>
      </c>
      <c r="HW119" s="40">
        <f t="shared" si="950"/>
        <v>1</v>
      </c>
      <c r="HX119" s="40">
        <f t="shared" si="950"/>
        <v>1</v>
      </c>
      <c r="HY119" s="40">
        <f t="shared" si="950"/>
        <v>1</v>
      </c>
      <c r="HZ119" s="40">
        <f t="shared" si="950"/>
        <v>1</v>
      </c>
      <c r="IA119" s="40">
        <f t="shared" si="950"/>
        <v>1</v>
      </c>
      <c r="IB119" s="40">
        <f t="shared" si="950"/>
        <v>1</v>
      </c>
      <c r="IC119" s="40">
        <f t="shared" si="950"/>
        <v>1</v>
      </c>
      <c r="ID119" s="40">
        <f t="shared" si="950"/>
        <v>1</v>
      </c>
      <c r="IE119" s="40">
        <f t="shared" si="950"/>
        <v>1</v>
      </c>
      <c r="IF119" s="40">
        <f t="shared" si="950"/>
        <v>1</v>
      </c>
      <c r="IG119" s="40">
        <f t="shared" si="950"/>
        <v>1</v>
      </c>
      <c r="IH119" s="40">
        <f t="shared" si="950"/>
        <v>1</v>
      </c>
      <c r="II119" s="40">
        <f t="shared" si="950"/>
        <v>1</v>
      </c>
      <c r="IJ119" s="40">
        <f t="shared" si="950"/>
        <v>1</v>
      </c>
      <c r="IK119" s="40">
        <f t="shared" si="950"/>
        <v>1</v>
      </c>
      <c r="IL119" s="40">
        <f t="shared" ref="IL119:JA125" si="951">IK119</f>
        <v>1</v>
      </c>
      <c r="IM119" s="40">
        <f t="shared" si="951"/>
        <v>1</v>
      </c>
      <c r="IN119" s="40">
        <f t="shared" si="951"/>
        <v>1</v>
      </c>
      <c r="IO119" s="40">
        <f t="shared" si="951"/>
        <v>1</v>
      </c>
      <c r="IP119" s="40">
        <f t="shared" si="951"/>
        <v>1</v>
      </c>
      <c r="IQ119" s="40">
        <f t="shared" si="951"/>
        <v>1</v>
      </c>
      <c r="IR119" s="40">
        <f t="shared" si="951"/>
        <v>1</v>
      </c>
      <c r="IS119" s="40">
        <f t="shared" si="951"/>
        <v>1</v>
      </c>
      <c r="IT119" s="40">
        <f t="shared" si="951"/>
        <v>1</v>
      </c>
      <c r="IU119" s="40">
        <f t="shared" si="951"/>
        <v>1</v>
      </c>
      <c r="IV119" s="40">
        <f t="shared" si="951"/>
        <v>1</v>
      </c>
      <c r="IW119" s="40">
        <f t="shared" si="951"/>
        <v>1</v>
      </c>
      <c r="IX119" s="40">
        <f t="shared" si="951"/>
        <v>1</v>
      </c>
      <c r="IY119" s="40">
        <f t="shared" si="951"/>
        <v>1</v>
      </c>
      <c r="IZ119" s="40">
        <f t="shared" si="951"/>
        <v>1</v>
      </c>
      <c r="JA119" s="40">
        <f t="shared" si="951"/>
        <v>1</v>
      </c>
      <c r="JB119" s="40">
        <f t="shared" ref="JB119:JQ125" si="952">JA119</f>
        <v>1</v>
      </c>
      <c r="JC119" s="40">
        <f t="shared" si="952"/>
        <v>1</v>
      </c>
      <c r="JD119" s="40">
        <f t="shared" si="952"/>
        <v>1</v>
      </c>
      <c r="JE119" s="40">
        <f t="shared" si="952"/>
        <v>1</v>
      </c>
      <c r="JF119" s="40">
        <f t="shared" si="952"/>
        <v>1</v>
      </c>
      <c r="JG119" s="40">
        <f t="shared" si="952"/>
        <v>1</v>
      </c>
      <c r="JH119" s="40">
        <f t="shared" si="952"/>
        <v>1</v>
      </c>
      <c r="JI119" s="40">
        <f t="shared" si="952"/>
        <v>1</v>
      </c>
      <c r="JJ119" s="40">
        <f t="shared" si="952"/>
        <v>1</v>
      </c>
      <c r="JK119" s="40">
        <f t="shared" si="952"/>
        <v>1</v>
      </c>
      <c r="JL119" s="40">
        <f t="shared" si="952"/>
        <v>1</v>
      </c>
      <c r="JM119" s="40">
        <f t="shared" si="952"/>
        <v>1</v>
      </c>
      <c r="JN119" s="40">
        <f t="shared" si="952"/>
        <v>1</v>
      </c>
      <c r="JO119" s="40">
        <f t="shared" si="952"/>
        <v>1</v>
      </c>
      <c r="JP119" s="40">
        <f t="shared" si="952"/>
        <v>1</v>
      </c>
      <c r="JQ119" s="40">
        <f t="shared" si="952"/>
        <v>1</v>
      </c>
      <c r="JR119" s="40">
        <f t="shared" ref="JR119:KG125" si="953">JQ119</f>
        <v>1</v>
      </c>
      <c r="JS119" s="40">
        <f t="shared" si="953"/>
        <v>1</v>
      </c>
      <c r="JT119" s="40">
        <f t="shared" si="953"/>
        <v>1</v>
      </c>
      <c r="JU119" s="40">
        <f t="shared" si="953"/>
        <v>1</v>
      </c>
      <c r="JV119" s="40">
        <f t="shared" si="953"/>
        <v>1</v>
      </c>
      <c r="JW119" s="40">
        <f t="shared" si="953"/>
        <v>1</v>
      </c>
      <c r="JX119" s="40">
        <f t="shared" si="953"/>
        <v>1</v>
      </c>
      <c r="JY119" s="40">
        <f t="shared" si="953"/>
        <v>1</v>
      </c>
      <c r="JZ119" s="40">
        <f t="shared" si="953"/>
        <v>1</v>
      </c>
      <c r="KA119" s="40">
        <f t="shared" si="953"/>
        <v>1</v>
      </c>
      <c r="KB119" s="40">
        <f t="shared" si="953"/>
        <v>1</v>
      </c>
      <c r="KC119" s="40">
        <f t="shared" si="953"/>
        <v>1</v>
      </c>
      <c r="KD119" s="40">
        <f t="shared" si="953"/>
        <v>1</v>
      </c>
      <c r="KE119" s="40">
        <f t="shared" si="953"/>
        <v>1</v>
      </c>
      <c r="KF119" s="40">
        <f t="shared" si="953"/>
        <v>1</v>
      </c>
      <c r="KG119" s="40">
        <f t="shared" si="953"/>
        <v>1</v>
      </c>
      <c r="KH119" s="40">
        <f t="shared" ref="KH119:KV125" si="954">KG119</f>
        <v>1</v>
      </c>
      <c r="KI119" s="40">
        <f t="shared" si="954"/>
        <v>1</v>
      </c>
      <c r="KJ119" s="40">
        <f t="shared" si="954"/>
        <v>1</v>
      </c>
      <c r="KK119" s="40">
        <f t="shared" si="954"/>
        <v>1</v>
      </c>
      <c r="KL119" s="40">
        <f t="shared" si="954"/>
        <v>1</v>
      </c>
      <c r="KM119" s="40">
        <f t="shared" si="954"/>
        <v>1</v>
      </c>
      <c r="KN119" s="40">
        <f t="shared" si="954"/>
        <v>1</v>
      </c>
      <c r="KO119" s="40">
        <f t="shared" si="954"/>
        <v>1</v>
      </c>
      <c r="KP119" s="40">
        <f t="shared" si="954"/>
        <v>1</v>
      </c>
      <c r="KQ119" s="40">
        <f t="shared" si="954"/>
        <v>1</v>
      </c>
      <c r="KR119" s="40">
        <f t="shared" si="954"/>
        <v>1</v>
      </c>
      <c r="KS119" s="40">
        <f t="shared" si="954"/>
        <v>1</v>
      </c>
      <c r="KT119" s="40">
        <f t="shared" si="954"/>
        <v>1</v>
      </c>
      <c r="KU119" s="40">
        <f t="shared" si="954"/>
        <v>1</v>
      </c>
      <c r="KV119" s="40">
        <f t="shared" si="954"/>
        <v>1</v>
      </c>
      <c r="KW119" s="1"/>
      <c r="KX119" s="1"/>
    </row>
    <row r="120" spans="1:310" x14ac:dyDescent="0.25">
      <c r="A120" s="1"/>
      <c r="B120" s="79"/>
      <c r="C120" s="79"/>
      <c r="D120" s="79"/>
      <c r="E120" s="1" t="str">
        <f>справочники!M14</f>
        <v>сервис-менеджеры (обслуживание)</v>
      </c>
      <c r="F120" s="1"/>
      <c r="G120" s="1"/>
      <c r="H120" s="11" t="str">
        <f t="shared" si="936"/>
        <v>чел</v>
      </c>
      <c r="I120" s="1"/>
      <c r="J120" s="1"/>
      <c r="K120" s="1"/>
      <c r="L120" s="1"/>
      <c r="M120" s="5"/>
      <c r="N120" s="40"/>
      <c r="O120" s="19"/>
      <c r="P120" s="1"/>
      <c r="Q120" s="1"/>
      <c r="R120" s="52"/>
      <c r="S120" s="1"/>
      <c r="T120" s="5" t="s">
        <v>0</v>
      </c>
      <c r="U120" s="40">
        <v>1</v>
      </c>
      <c r="V120" s="40">
        <f t="shared" si="937"/>
        <v>1</v>
      </c>
      <c r="W120" s="40">
        <f t="shared" si="937"/>
        <v>1</v>
      </c>
      <c r="X120" s="40">
        <f t="shared" si="937"/>
        <v>1</v>
      </c>
      <c r="Y120" s="40">
        <f t="shared" si="937"/>
        <v>1</v>
      </c>
      <c r="Z120" s="40">
        <f t="shared" si="937"/>
        <v>1</v>
      </c>
      <c r="AA120" s="40">
        <f t="shared" si="937"/>
        <v>1</v>
      </c>
      <c r="AB120" s="40">
        <f t="shared" si="937"/>
        <v>1</v>
      </c>
      <c r="AC120" s="40">
        <f t="shared" si="937"/>
        <v>1</v>
      </c>
      <c r="AD120" s="40">
        <f t="shared" si="937"/>
        <v>1</v>
      </c>
      <c r="AE120" s="40">
        <f t="shared" si="937"/>
        <v>1</v>
      </c>
      <c r="AF120" s="40">
        <f t="shared" si="937"/>
        <v>1</v>
      </c>
      <c r="AG120" s="40">
        <f t="shared" si="937"/>
        <v>1</v>
      </c>
      <c r="AH120" s="40">
        <f t="shared" si="937"/>
        <v>1</v>
      </c>
      <c r="AI120" s="40">
        <f t="shared" si="937"/>
        <v>1</v>
      </c>
      <c r="AJ120" s="40">
        <f t="shared" si="937"/>
        <v>1</v>
      </c>
      <c r="AK120" s="40">
        <f t="shared" si="937"/>
        <v>1</v>
      </c>
      <c r="AL120" s="40">
        <f t="shared" si="938"/>
        <v>1</v>
      </c>
      <c r="AM120" s="40">
        <f t="shared" si="938"/>
        <v>1</v>
      </c>
      <c r="AN120" s="40">
        <f t="shared" si="938"/>
        <v>1</v>
      </c>
      <c r="AO120" s="40">
        <f t="shared" si="938"/>
        <v>1</v>
      </c>
      <c r="AP120" s="40">
        <f t="shared" si="938"/>
        <v>1</v>
      </c>
      <c r="AQ120" s="40">
        <f t="shared" si="938"/>
        <v>1</v>
      </c>
      <c r="AR120" s="40">
        <f t="shared" si="938"/>
        <v>1</v>
      </c>
      <c r="AS120" s="40">
        <f t="shared" si="938"/>
        <v>1</v>
      </c>
      <c r="AT120" s="40">
        <f t="shared" si="938"/>
        <v>1</v>
      </c>
      <c r="AU120" s="40">
        <f t="shared" si="938"/>
        <v>1</v>
      </c>
      <c r="AV120" s="40">
        <f t="shared" si="938"/>
        <v>1</v>
      </c>
      <c r="AW120" s="40">
        <f t="shared" si="938"/>
        <v>1</v>
      </c>
      <c r="AX120" s="40">
        <f t="shared" si="938"/>
        <v>1</v>
      </c>
      <c r="AY120" s="40">
        <f t="shared" si="938"/>
        <v>1</v>
      </c>
      <c r="AZ120" s="40">
        <f t="shared" si="938"/>
        <v>1</v>
      </c>
      <c r="BA120" s="40">
        <f t="shared" si="938"/>
        <v>1</v>
      </c>
      <c r="BB120" s="40">
        <f t="shared" si="939"/>
        <v>1</v>
      </c>
      <c r="BC120" s="40">
        <f t="shared" si="939"/>
        <v>1</v>
      </c>
      <c r="BD120" s="40">
        <f t="shared" si="939"/>
        <v>1</v>
      </c>
      <c r="BE120" s="40">
        <f t="shared" si="939"/>
        <v>1</v>
      </c>
      <c r="BF120" s="40">
        <f t="shared" si="939"/>
        <v>1</v>
      </c>
      <c r="BG120" s="40">
        <f t="shared" si="939"/>
        <v>1</v>
      </c>
      <c r="BH120" s="40">
        <f t="shared" si="939"/>
        <v>1</v>
      </c>
      <c r="BI120" s="40">
        <f t="shared" si="939"/>
        <v>1</v>
      </c>
      <c r="BJ120" s="40">
        <f t="shared" si="939"/>
        <v>1</v>
      </c>
      <c r="BK120" s="40">
        <f t="shared" si="939"/>
        <v>1</v>
      </c>
      <c r="BL120" s="40">
        <f t="shared" si="939"/>
        <v>1</v>
      </c>
      <c r="BM120" s="40">
        <f t="shared" si="939"/>
        <v>1</v>
      </c>
      <c r="BN120" s="40">
        <f t="shared" si="939"/>
        <v>1</v>
      </c>
      <c r="BO120" s="40">
        <f t="shared" si="939"/>
        <v>1</v>
      </c>
      <c r="BP120" s="40">
        <f t="shared" si="939"/>
        <v>1</v>
      </c>
      <c r="BQ120" s="40">
        <f t="shared" si="939"/>
        <v>1</v>
      </c>
      <c r="BR120" s="40">
        <f t="shared" si="940"/>
        <v>1</v>
      </c>
      <c r="BS120" s="40">
        <f t="shared" si="940"/>
        <v>1</v>
      </c>
      <c r="BT120" s="40">
        <f t="shared" si="940"/>
        <v>1</v>
      </c>
      <c r="BU120" s="40">
        <f t="shared" si="940"/>
        <v>1</v>
      </c>
      <c r="BV120" s="40">
        <f t="shared" si="940"/>
        <v>1</v>
      </c>
      <c r="BW120" s="40">
        <f t="shared" si="940"/>
        <v>1</v>
      </c>
      <c r="BX120" s="40">
        <f t="shared" si="940"/>
        <v>1</v>
      </c>
      <c r="BY120" s="40">
        <f t="shared" si="940"/>
        <v>1</v>
      </c>
      <c r="BZ120" s="40">
        <f t="shared" si="940"/>
        <v>1</v>
      </c>
      <c r="CA120" s="40">
        <f t="shared" si="940"/>
        <v>1</v>
      </c>
      <c r="CB120" s="40">
        <f t="shared" si="940"/>
        <v>1</v>
      </c>
      <c r="CC120" s="40">
        <f t="shared" si="940"/>
        <v>1</v>
      </c>
      <c r="CD120" s="40">
        <f t="shared" si="940"/>
        <v>1</v>
      </c>
      <c r="CE120" s="40">
        <f t="shared" si="940"/>
        <v>1</v>
      </c>
      <c r="CF120" s="40">
        <f t="shared" si="940"/>
        <v>1</v>
      </c>
      <c r="CG120" s="40">
        <f t="shared" si="940"/>
        <v>1</v>
      </c>
      <c r="CH120" s="40">
        <f t="shared" si="941"/>
        <v>1</v>
      </c>
      <c r="CI120" s="40">
        <f t="shared" si="941"/>
        <v>1</v>
      </c>
      <c r="CJ120" s="40">
        <f t="shared" si="941"/>
        <v>1</v>
      </c>
      <c r="CK120" s="40">
        <f t="shared" si="941"/>
        <v>1</v>
      </c>
      <c r="CL120" s="40">
        <f t="shared" si="941"/>
        <v>1</v>
      </c>
      <c r="CM120" s="40">
        <f t="shared" si="941"/>
        <v>1</v>
      </c>
      <c r="CN120" s="40">
        <f t="shared" si="941"/>
        <v>1</v>
      </c>
      <c r="CO120" s="40">
        <f t="shared" si="941"/>
        <v>1</v>
      </c>
      <c r="CP120" s="40">
        <f t="shared" si="941"/>
        <v>1</v>
      </c>
      <c r="CQ120" s="40">
        <f t="shared" si="941"/>
        <v>1</v>
      </c>
      <c r="CR120" s="40">
        <f t="shared" si="941"/>
        <v>1</v>
      </c>
      <c r="CS120" s="40">
        <f t="shared" si="941"/>
        <v>1</v>
      </c>
      <c r="CT120" s="40">
        <f t="shared" si="941"/>
        <v>1</v>
      </c>
      <c r="CU120" s="40">
        <f t="shared" si="941"/>
        <v>1</v>
      </c>
      <c r="CV120" s="40">
        <f t="shared" si="941"/>
        <v>1</v>
      </c>
      <c r="CW120" s="40">
        <f t="shared" si="941"/>
        <v>1</v>
      </c>
      <c r="CX120" s="40">
        <f t="shared" si="942"/>
        <v>1</v>
      </c>
      <c r="CY120" s="40">
        <f t="shared" si="942"/>
        <v>1</v>
      </c>
      <c r="CZ120" s="40">
        <f t="shared" si="942"/>
        <v>1</v>
      </c>
      <c r="DA120" s="40">
        <f t="shared" si="942"/>
        <v>1</v>
      </c>
      <c r="DB120" s="40">
        <f t="shared" si="942"/>
        <v>1</v>
      </c>
      <c r="DC120" s="40">
        <f t="shared" si="942"/>
        <v>1</v>
      </c>
      <c r="DD120" s="40">
        <f t="shared" si="942"/>
        <v>1</v>
      </c>
      <c r="DE120" s="40">
        <f t="shared" si="942"/>
        <v>1</v>
      </c>
      <c r="DF120" s="40">
        <f t="shared" si="942"/>
        <v>1</v>
      </c>
      <c r="DG120" s="40">
        <f t="shared" si="942"/>
        <v>1</v>
      </c>
      <c r="DH120" s="40">
        <f t="shared" si="942"/>
        <v>1</v>
      </c>
      <c r="DI120" s="40">
        <f t="shared" si="942"/>
        <v>1</v>
      </c>
      <c r="DJ120" s="40">
        <f t="shared" si="942"/>
        <v>1</v>
      </c>
      <c r="DK120" s="40">
        <f t="shared" si="942"/>
        <v>1</v>
      </c>
      <c r="DL120" s="40">
        <f t="shared" si="942"/>
        <v>1</v>
      </c>
      <c r="DM120" s="40">
        <f t="shared" si="942"/>
        <v>1</v>
      </c>
      <c r="DN120" s="40">
        <f t="shared" si="943"/>
        <v>1</v>
      </c>
      <c r="DO120" s="40">
        <f t="shared" si="943"/>
        <v>1</v>
      </c>
      <c r="DP120" s="40">
        <f t="shared" si="943"/>
        <v>1</v>
      </c>
      <c r="DQ120" s="40">
        <f t="shared" si="943"/>
        <v>1</v>
      </c>
      <c r="DR120" s="40">
        <f t="shared" si="943"/>
        <v>1</v>
      </c>
      <c r="DS120" s="40">
        <f t="shared" si="943"/>
        <v>1</v>
      </c>
      <c r="DT120" s="40">
        <f t="shared" si="943"/>
        <v>1</v>
      </c>
      <c r="DU120" s="40">
        <f t="shared" si="943"/>
        <v>1</v>
      </c>
      <c r="DV120" s="40">
        <f t="shared" si="943"/>
        <v>1</v>
      </c>
      <c r="DW120" s="40">
        <f t="shared" si="943"/>
        <v>1</v>
      </c>
      <c r="DX120" s="40">
        <f t="shared" si="943"/>
        <v>1</v>
      </c>
      <c r="DY120" s="40">
        <f t="shared" si="943"/>
        <v>1</v>
      </c>
      <c r="DZ120" s="40">
        <f t="shared" si="943"/>
        <v>1</v>
      </c>
      <c r="EA120" s="40">
        <f t="shared" si="943"/>
        <v>1</v>
      </c>
      <c r="EB120" s="40">
        <f t="shared" si="943"/>
        <v>1</v>
      </c>
      <c r="EC120" s="40">
        <f t="shared" si="943"/>
        <v>1</v>
      </c>
      <c r="ED120" s="40">
        <f t="shared" si="944"/>
        <v>1</v>
      </c>
      <c r="EE120" s="40">
        <f t="shared" si="944"/>
        <v>1</v>
      </c>
      <c r="EF120" s="40">
        <f t="shared" si="944"/>
        <v>1</v>
      </c>
      <c r="EG120" s="40">
        <f t="shared" si="944"/>
        <v>1</v>
      </c>
      <c r="EH120" s="40">
        <f t="shared" si="944"/>
        <v>1</v>
      </c>
      <c r="EI120" s="40">
        <f t="shared" si="944"/>
        <v>1</v>
      </c>
      <c r="EJ120" s="40">
        <f t="shared" si="944"/>
        <v>1</v>
      </c>
      <c r="EK120" s="40">
        <f t="shared" si="944"/>
        <v>1</v>
      </c>
      <c r="EL120" s="40">
        <f t="shared" si="944"/>
        <v>1</v>
      </c>
      <c r="EM120" s="40">
        <f t="shared" si="944"/>
        <v>1</v>
      </c>
      <c r="EN120" s="40">
        <f t="shared" si="944"/>
        <v>1</v>
      </c>
      <c r="EO120" s="40">
        <f t="shared" si="944"/>
        <v>1</v>
      </c>
      <c r="EP120" s="40">
        <f t="shared" si="944"/>
        <v>1</v>
      </c>
      <c r="EQ120" s="40">
        <f t="shared" si="944"/>
        <v>1</v>
      </c>
      <c r="ER120" s="40">
        <f t="shared" si="944"/>
        <v>1</v>
      </c>
      <c r="ES120" s="40">
        <f t="shared" si="944"/>
        <v>1</v>
      </c>
      <c r="ET120" s="40">
        <f t="shared" si="945"/>
        <v>1</v>
      </c>
      <c r="EU120" s="40">
        <f t="shared" si="945"/>
        <v>1</v>
      </c>
      <c r="EV120" s="40">
        <f t="shared" si="945"/>
        <v>1</v>
      </c>
      <c r="EW120" s="40">
        <f t="shared" si="945"/>
        <v>1</v>
      </c>
      <c r="EX120" s="40">
        <f t="shared" si="945"/>
        <v>1</v>
      </c>
      <c r="EY120" s="40">
        <f t="shared" si="945"/>
        <v>1</v>
      </c>
      <c r="EZ120" s="40">
        <f t="shared" si="945"/>
        <v>1</v>
      </c>
      <c r="FA120" s="40">
        <f t="shared" si="945"/>
        <v>1</v>
      </c>
      <c r="FB120" s="40">
        <f t="shared" si="945"/>
        <v>1</v>
      </c>
      <c r="FC120" s="40">
        <f t="shared" si="945"/>
        <v>1</v>
      </c>
      <c r="FD120" s="40">
        <f t="shared" si="945"/>
        <v>1</v>
      </c>
      <c r="FE120" s="40">
        <f t="shared" si="945"/>
        <v>1</v>
      </c>
      <c r="FF120" s="40">
        <f t="shared" si="945"/>
        <v>1</v>
      </c>
      <c r="FG120" s="40">
        <f t="shared" si="945"/>
        <v>1</v>
      </c>
      <c r="FH120" s="40">
        <f t="shared" si="945"/>
        <v>1</v>
      </c>
      <c r="FI120" s="40">
        <f t="shared" si="945"/>
        <v>1</v>
      </c>
      <c r="FJ120" s="40">
        <f t="shared" si="946"/>
        <v>1</v>
      </c>
      <c r="FK120" s="40">
        <f t="shared" si="946"/>
        <v>1</v>
      </c>
      <c r="FL120" s="40">
        <f t="shared" si="946"/>
        <v>1</v>
      </c>
      <c r="FM120" s="40">
        <f t="shared" si="946"/>
        <v>1</v>
      </c>
      <c r="FN120" s="40">
        <f t="shared" si="946"/>
        <v>1</v>
      </c>
      <c r="FO120" s="40">
        <f t="shared" si="946"/>
        <v>1</v>
      </c>
      <c r="FP120" s="40">
        <f t="shared" si="946"/>
        <v>1</v>
      </c>
      <c r="FQ120" s="40">
        <f t="shared" si="946"/>
        <v>1</v>
      </c>
      <c r="FR120" s="40">
        <f t="shared" si="946"/>
        <v>1</v>
      </c>
      <c r="FS120" s="40">
        <f t="shared" si="946"/>
        <v>1</v>
      </c>
      <c r="FT120" s="40">
        <f t="shared" si="946"/>
        <v>1</v>
      </c>
      <c r="FU120" s="40">
        <f t="shared" si="946"/>
        <v>1</v>
      </c>
      <c r="FV120" s="40">
        <f t="shared" si="946"/>
        <v>1</v>
      </c>
      <c r="FW120" s="40">
        <f t="shared" si="946"/>
        <v>1</v>
      </c>
      <c r="FX120" s="40">
        <f t="shared" si="946"/>
        <v>1</v>
      </c>
      <c r="FY120" s="40">
        <f t="shared" si="946"/>
        <v>1</v>
      </c>
      <c r="FZ120" s="40">
        <f t="shared" si="947"/>
        <v>1</v>
      </c>
      <c r="GA120" s="40">
        <f t="shared" si="947"/>
        <v>1</v>
      </c>
      <c r="GB120" s="40">
        <f t="shared" si="947"/>
        <v>1</v>
      </c>
      <c r="GC120" s="40">
        <f t="shared" si="947"/>
        <v>1</v>
      </c>
      <c r="GD120" s="40">
        <f t="shared" si="947"/>
        <v>1</v>
      </c>
      <c r="GE120" s="40">
        <f t="shared" si="947"/>
        <v>1</v>
      </c>
      <c r="GF120" s="40">
        <f t="shared" si="947"/>
        <v>1</v>
      </c>
      <c r="GG120" s="40">
        <f t="shared" si="947"/>
        <v>1</v>
      </c>
      <c r="GH120" s="40">
        <f t="shared" si="947"/>
        <v>1</v>
      </c>
      <c r="GI120" s="40">
        <f t="shared" si="947"/>
        <v>1</v>
      </c>
      <c r="GJ120" s="40">
        <f t="shared" si="947"/>
        <v>1</v>
      </c>
      <c r="GK120" s="40">
        <f t="shared" si="947"/>
        <v>1</v>
      </c>
      <c r="GL120" s="40">
        <f t="shared" si="947"/>
        <v>1</v>
      </c>
      <c r="GM120" s="40">
        <f t="shared" si="947"/>
        <v>1</v>
      </c>
      <c r="GN120" s="40">
        <f t="shared" si="947"/>
        <v>1</v>
      </c>
      <c r="GO120" s="40">
        <f t="shared" si="947"/>
        <v>1</v>
      </c>
      <c r="GP120" s="40">
        <f t="shared" si="948"/>
        <v>1</v>
      </c>
      <c r="GQ120" s="40">
        <f t="shared" si="948"/>
        <v>1</v>
      </c>
      <c r="GR120" s="40">
        <f t="shared" si="948"/>
        <v>1</v>
      </c>
      <c r="GS120" s="40">
        <f t="shared" si="948"/>
        <v>1</v>
      </c>
      <c r="GT120" s="40">
        <f t="shared" si="948"/>
        <v>1</v>
      </c>
      <c r="GU120" s="40">
        <f t="shared" si="948"/>
        <v>1</v>
      </c>
      <c r="GV120" s="40">
        <f t="shared" si="948"/>
        <v>1</v>
      </c>
      <c r="GW120" s="40">
        <f t="shared" si="948"/>
        <v>1</v>
      </c>
      <c r="GX120" s="40">
        <f t="shared" si="948"/>
        <v>1</v>
      </c>
      <c r="GY120" s="40">
        <f t="shared" si="948"/>
        <v>1</v>
      </c>
      <c r="GZ120" s="40">
        <f t="shared" si="948"/>
        <v>1</v>
      </c>
      <c r="HA120" s="40">
        <f t="shared" si="948"/>
        <v>1</v>
      </c>
      <c r="HB120" s="40">
        <f t="shared" si="948"/>
        <v>1</v>
      </c>
      <c r="HC120" s="40">
        <f t="shared" si="948"/>
        <v>1</v>
      </c>
      <c r="HD120" s="40">
        <f t="shared" si="948"/>
        <v>1</v>
      </c>
      <c r="HE120" s="40">
        <f t="shared" si="948"/>
        <v>1</v>
      </c>
      <c r="HF120" s="40">
        <f t="shared" si="949"/>
        <v>1</v>
      </c>
      <c r="HG120" s="40">
        <f t="shared" si="949"/>
        <v>1</v>
      </c>
      <c r="HH120" s="40">
        <f t="shared" si="949"/>
        <v>1</v>
      </c>
      <c r="HI120" s="40">
        <f t="shared" si="949"/>
        <v>1</v>
      </c>
      <c r="HJ120" s="40">
        <f t="shared" si="949"/>
        <v>1</v>
      </c>
      <c r="HK120" s="40">
        <f t="shared" si="949"/>
        <v>1</v>
      </c>
      <c r="HL120" s="40">
        <f t="shared" si="949"/>
        <v>1</v>
      </c>
      <c r="HM120" s="40">
        <f t="shared" si="949"/>
        <v>1</v>
      </c>
      <c r="HN120" s="40">
        <f t="shared" si="949"/>
        <v>1</v>
      </c>
      <c r="HO120" s="40">
        <f t="shared" si="949"/>
        <v>1</v>
      </c>
      <c r="HP120" s="40">
        <f t="shared" si="949"/>
        <v>1</v>
      </c>
      <c r="HQ120" s="40">
        <f t="shared" si="949"/>
        <v>1</v>
      </c>
      <c r="HR120" s="40">
        <f t="shared" si="949"/>
        <v>1</v>
      </c>
      <c r="HS120" s="40">
        <f t="shared" si="949"/>
        <v>1</v>
      </c>
      <c r="HT120" s="40">
        <f t="shared" si="949"/>
        <v>1</v>
      </c>
      <c r="HU120" s="40">
        <f t="shared" si="949"/>
        <v>1</v>
      </c>
      <c r="HV120" s="40">
        <f t="shared" si="950"/>
        <v>1</v>
      </c>
      <c r="HW120" s="40">
        <f t="shared" si="950"/>
        <v>1</v>
      </c>
      <c r="HX120" s="40">
        <f t="shared" si="950"/>
        <v>1</v>
      </c>
      <c r="HY120" s="40">
        <f t="shared" si="950"/>
        <v>1</v>
      </c>
      <c r="HZ120" s="40">
        <f t="shared" si="950"/>
        <v>1</v>
      </c>
      <c r="IA120" s="40">
        <f t="shared" si="950"/>
        <v>1</v>
      </c>
      <c r="IB120" s="40">
        <f t="shared" si="950"/>
        <v>1</v>
      </c>
      <c r="IC120" s="40">
        <f t="shared" si="950"/>
        <v>1</v>
      </c>
      <c r="ID120" s="40">
        <f t="shared" si="950"/>
        <v>1</v>
      </c>
      <c r="IE120" s="40">
        <f t="shared" si="950"/>
        <v>1</v>
      </c>
      <c r="IF120" s="40">
        <f t="shared" si="950"/>
        <v>1</v>
      </c>
      <c r="IG120" s="40">
        <f t="shared" si="950"/>
        <v>1</v>
      </c>
      <c r="IH120" s="40">
        <f t="shared" si="950"/>
        <v>1</v>
      </c>
      <c r="II120" s="40">
        <f t="shared" si="950"/>
        <v>1</v>
      </c>
      <c r="IJ120" s="40">
        <f t="shared" si="950"/>
        <v>1</v>
      </c>
      <c r="IK120" s="40">
        <f t="shared" si="950"/>
        <v>1</v>
      </c>
      <c r="IL120" s="40">
        <f t="shared" si="951"/>
        <v>1</v>
      </c>
      <c r="IM120" s="40">
        <f t="shared" si="951"/>
        <v>1</v>
      </c>
      <c r="IN120" s="40">
        <f t="shared" si="951"/>
        <v>1</v>
      </c>
      <c r="IO120" s="40">
        <f t="shared" si="951"/>
        <v>1</v>
      </c>
      <c r="IP120" s="40">
        <f t="shared" si="951"/>
        <v>1</v>
      </c>
      <c r="IQ120" s="40">
        <f t="shared" si="951"/>
        <v>1</v>
      </c>
      <c r="IR120" s="40">
        <f t="shared" si="951"/>
        <v>1</v>
      </c>
      <c r="IS120" s="40">
        <f t="shared" si="951"/>
        <v>1</v>
      </c>
      <c r="IT120" s="40">
        <f t="shared" si="951"/>
        <v>1</v>
      </c>
      <c r="IU120" s="40">
        <f t="shared" si="951"/>
        <v>1</v>
      </c>
      <c r="IV120" s="40">
        <f t="shared" si="951"/>
        <v>1</v>
      </c>
      <c r="IW120" s="40">
        <f t="shared" si="951"/>
        <v>1</v>
      </c>
      <c r="IX120" s="40">
        <f t="shared" si="951"/>
        <v>1</v>
      </c>
      <c r="IY120" s="40">
        <f t="shared" si="951"/>
        <v>1</v>
      </c>
      <c r="IZ120" s="40">
        <f t="shared" si="951"/>
        <v>1</v>
      </c>
      <c r="JA120" s="40">
        <f t="shared" si="951"/>
        <v>1</v>
      </c>
      <c r="JB120" s="40">
        <f t="shared" si="952"/>
        <v>1</v>
      </c>
      <c r="JC120" s="40">
        <f t="shared" si="952"/>
        <v>1</v>
      </c>
      <c r="JD120" s="40">
        <f t="shared" si="952"/>
        <v>1</v>
      </c>
      <c r="JE120" s="40">
        <f t="shared" si="952"/>
        <v>1</v>
      </c>
      <c r="JF120" s="40">
        <f t="shared" si="952"/>
        <v>1</v>
      </c>
      <c r="JG120" s="40">
        <f t="shared" si="952"/>
        <v>1</v>
      </c>
      <c r="JH120" s="40">
        <f t="shared" si="952"/>
        <v>1</v>
      </c>
      <c r="JI120" s="40">
        <f t="shared" si="952"/>
        <v>1</v>
      </c>
      <c r="JJ120" s="40">
        <f t="shared" si="952"/>
        <v>1</v>
      </c>
      <c r="JK120" s="40">
        <f t="shared" si="952"/>
        <v>1</v>
      </c>
      <c r="JL120" s="40">
        <f t="shared" si="952"/>
        <v>1</v>
      </c>
      <c r="JM120" s="40">
        <f t="shared" si="952"/>
        <v>1</v>
      </c>
      <c r="JN120" s="40">
        <f t="shared" si="952"/>
        <v>1</v>
      </c>
      <c r="JO120" s="40">
        <f t="shared" si="952"/>
        <v>1</v>
      </c>
      <c r="JP120" s="40">
        <f t="shared" si="952"/>
        <v>1</v>
      </c>
      <c r="JQ120" s="40">
        <f t="shared" si="952"/>
        <v>1</v>
      </c>
      <c r="JR120" s="40">
        <f t="shared" si="953"/>
        <v>1</v>
      </c>
      <c r="JS120" s="40">
        <f t="shared" si="953"/>
        <v>1</v>
      </c>
      <c r="JT120" s="40">
        <f t="shared" si="953"/>
        <v>1</v>
      </c>
      <c r="JU120" s="40">
        <f t="shared" si="953"/>
        <v>1</v>
      </c>
      <c r="JV120" s="40">
        <f t="shared" si="953"/>
        <v>1</v>
      </c>
      <c r="JW120" s="40">
        <f t="shared" si="953"/>
        <v>1</v>
      </c>
      <c r="JX120" s="40">
        <f t="shared" si="953"/>
        <v>1</v>
      </c>
      <c r="JY120" s="40">
        <f t="shared" si="953"/>
        <v>1</v>
      </c>
      <c r="JZ120" s="40">
        <f t="shared" si="953"/>
        <v>1</v>
      </c>
      <c r="KA120" s="40">
        <f t="shared" si="953"/>
        <v>1</v>
      </c>
      <c r="KB120" s="40">
        <f t="shared" si="953"/>
        <v>1</v>
      </c>
      <c r="KC120" s="40">
        <f t="shared" si="953"/>
        <v>1</v>
      </c>
      <c r="KD120" s="40">
        <f t="shared" si="953"/>
        <v>1</v>
      </c>
      <c r="KE120" s="40">
        <f t="shared" si="953"/>
        <v>1</v>
      </c>
      <c r="KF120" s="40">
        <f t="shared" si="953"/>
        <v>1</v>
      </c>
      <c r="KG120" s="40">
        <f t="shared" si="953"/>
        <v>1</v>
      </c>
      <c r="KH120" s="40">
        <f t="shared" si="954"/>
        <v>1</v>
      </c>
      <c r="KI120" s="40">
        <f t="shared" si="954"/>
        <v>1</v>
      </c>
      <c r="KJ120" s="40">
        <f t="shared" si="954"/>
        <v>1</v>
      </c>
      <c r="KK120" s="40">
        <f t="shared" si="954"/>
        <v>1</v>
      </c>
      <c r="KL120" s="40">
        <f t="shared" si="954"/>
        <v>1</v>
      </c>
      <c r="KM120" s="40">
        <f t="shared" si="954"/>
        <v>1</v>
      </c>
      <c r="KN120" s="40">
        <f t="shared" si="954"/>
        <v>1</v>
      </c>
      <c r="KO120" s="40">
        <f t="shared" si="954"/>
        <v>1</v>
      </c>
      <c r="KP120" s="40">
        <f t="shared" si="954"/>
        <v>1</v>
      </c>
      <c r="KQ120" s="40">
        <f t="shared" si="954"/>
        <v>1</v>
      </c>
      <c r="KR120" s="40">
        <f t="shared" si="954"/>
        <v>1</v>
      </c>
      <c r="KS120" s="40">
        <f t="shared" si="954"/>
        <v>1</v>
      </c>
      <c r="KT120" s="40">
        <f t="shared" si="954"/>
        <v>1</v>
      </c>
      <c r="KU120" s="40">
        <f t="shared" si="954"/>
        <v>1</v>
      </c>
      <c r="KV120" s="40">
        <f t="shared" si="954"/>
        <v>1</v>
      </c>
      <c r="KW120" s="1"/>
      <c r="KX120" s="1"/>
    </row>
    <row r="121" spans="1:310" x14ac:dyDescent="0.25">
      <c r="A121" s="1"/>
      <c r="B121" s="79"/>
      <c r="C121" s="79"/>
      <c r="D121" s="79"/>
      <c r="E121" s="1" t="str">
        <f>справочники!M15</f>
        <v>менеджеры по тех.поддержке</v>
      </c>
      <c r="F121" s="1"/>
      <c r="G121" s="1"/>
      <c r="H121" s="11" t="str">
        <f t="shared" si="936"/>
        <v>чел</v>
      </c>
      <c r="I121" s="1"/>
      <c r="J121" s="1"/>
      <c r="K121" s="1"/>
      <c r="L121" s="1"/>
      <c r="M121" s="5"/>
      <c r="N121" s="40"/>
      <c r="O121" s="19"/>
      <c r="P121" s="1"/>
      <c r="Q121" s="1"/>
      <c r="R121" s="52"/>
      <c r="S121" s="1"/>
      <c r="T121" s="5" t="s">
        <v>0</v>
      </c>
      <c r="U121" s="40">
        <v>1</v>
      </c>
      <c r="V121" s="40">
        <f t="shared" si="937"/>
        <v>1</v>
      </c>
      <c r="W121" s="40">
        <f t="shared" si="937"/>
        <v>1</v>
      </c>
      <c r="X121" s="40">
        <f t="shared" si="937"/>
        <v>1</v>
      </c>
      <c r="Y121" s="40">
        <f t="shared" si="937"/>
        <v>1</v>
      </c>
      <c r="Z121" s="40">
        <f t="shared" si="937"/>
        <v>1</v>
      </c>
      <c r="AA121" s="40">
        <f t="shared" si="937"/>
        <v>1</v>
      </c>
      <c r="AB121" s="40">
        <f t="shared" si="937"/>
        <v>1</v>
      </c>
      <c r="AC121" s="40">
        <f t="shared" si="937"/>
        <v>1</v>
      </c>
      <c r="AD121" s="40">
        <f t="shared" si="937"/>
        <v>1</v>
      </c>
      <c r="AE121" s="40">
        <f t="shared" si="937"/>
        <v>1</v>
      </c>
      <c r="AF121" s="40">
        <f t="shared" si="937"/>
        <v>1</v>
      </c>
      <c r="AG121" s="40">
        <f t="shared" si="937"/>
        <v>1</v>
      </c>
      <c r="AH121" s="40">
        <f t="shared" si="937"/>
        <v>1</v>
      </c>
      <c r="AI121" s="40">
        <f t="shared" si="937"/>
        <v>1</v>
      </c>
      <c r="AJ121" s="40">
        <f t="shared" si="937"/>
        <v>1</v>
      </c>
      <c r="AK121" s="40">
        <f t="shared" si="937"/>
        <v>1</v>
      </c>
      <c r="AL121" s="40">
        <f t="shared" si="938"/>
        <v>1</v>
      </c>
      <c r="AM121" s="40">
        <f t="shared" si="938"/>
        <v>1</v>
      </c>
      <c r="AN121" s="40">
        <f t="shared" si="938"/>
        <v>1</v>
      </c>
      <c r="AO121" s="40">
        <f t="shared" si="938"/>
        <v>1</v>
      </c>
      <c r="AP121" s="40">
        <f t="shared" si="938"/>
        <v>1</v>
      </c>
      <c r="AQ121" s="40">
        <f t="shared" si="938"/>
        <v>1</v>
      </c>
      <c r="AR121" s="40">
        <f t="shared" si="938"/>
        <v>1</v>
      </c>
      <c r="AS121" s="40">
        <f t="shared" si="938"/>
        <v>1</v>
      </c>
      <c r="AT121" s="40">
        <f t="shared" si="938"/>
        <v>1</v>
      </c>
      <c r="AU121" s="40">
        <f t="shared" si="938"/>
        <v>1</v>
      </c>
      <c r="AV121" s="40">
        <f t="shared" si="938"/>
        <v>1</v>
      </c>
      <c r="AW121" s="40">
        <f t="shared" si="938"/>
        <v>1</v>
      </c>
      <c r="AX121" s="40">
        <f t="shared" si="938"/>
        <v>1</v>
      </c>
      <c r="AY121" s="40">
        <f t="shared" si="938"/>
        <v>1</v>
      </c>
      <c r="AZ121" s="40">
        <f t="shared" si="938"/>
        <v>1</v>
      </c>
      <c r="BA121" s="40">
        <f t="shared" si="938"/>
        <v>1</v>
      </c>
      <c r="BB121" s="40">
        <f t="shared" si="939"/>
        <v>1</v>
      </c>
      <c r="BC121" s="40">
        <f t="shared" si="939"/>
        <v>1</v>
      </c>
      <c r="BD121" s="40">
        <f t="shared" si="939"/>
        <v>1</v>
      </c>
      <c r="BE121" s="40">
        <f t="shared" si="939"/>
        <v>1</v>
      </c>
      <c r="BF121" s="40">
        <f t="shared" si="939"/>
        <v>1</v>
      </c>
      <c r="BG121" s="40">
        <f t="shared" si="939"/>
        <v>1</v>
      </c>
      <c r="BH121" s="40">
        <f t="shared" si="939"/>
        <v>1</v>
      </c>
      <c r="BI121" s="40">
        <f t="shared" si="939"/>
        <v>1</v>
      </c>
      <c r="BJ121" s="40">
        <f t="shared" si="939"/>
        <v>1</v>
      </c>
      <c r="BK121" s="40">
        <f t="shared" si="939"/>
        <v>1</v>
      </c>
      <c r="BL121" s="40">
        <f t="shared" si="939"/>
        <v>1</v>
      </c>
      <c r="BM121" s="40">
        <f t="shared" si="939"/>
        <v>1</v>
      </c>
      <c r="BN121" s="40">
        <f t="shared" si="939"/>
        <v>1</v>
      </c>
      <c r="BO121" s="40">
        <f t="shared" si="939"/>
        <v>1</v>
      </c>
      <c r="BP121" s="40">
        <f t="shared" si="939"/>
        <v>1</v>
      </c>
      <c r="BQ121" s="40">
        <f t="shared" si="939"/>
        <v>1</v>
      </c>
      <c r="BR121" s="40">
        <f t="shared" si="940"/>
        <v>1</v>
      </c>
      <c r="BS121" s="40">
        <f t="shared" si="940"/>
        <v>1</v>
      </c>
      <c r="BT121" s="40">
        <f t="shared" si="940"/>
        <v>1</v>
      </c>
      <c r="BU121" s="40">
        <f t="shared" si="940"/>
        <v>1</v>
      </c>
      <c r="BV121" s="40">
        <f t="shared" si="940"/>
        <v>1</v>
      </c>
      <c r="BW121" s="40">
        <f t="shared" si="940"/>
        <v>1</v>
      </c>
      <c r="BX121" s="40">
        <f t="shared" si="940"/>
        <v>1</v>
      </c>
      <c r="BY121" s="40">
        <f t="shared" si="940"/>
        <v>1</v>
      </c>
      <c r="BZ121" s="40">
        <f t="shared" si="940"/>
        <v>1</v>
      </c>
      <c r="CA121" s="40">
        <f t="shared" si="940"/>
        <v>1</v>
      </c>
      <c r="CB121" s="40">
        <f t="shared" si="940"/>
        <v>1</v>
      </c>
      <c r="CC121" s="40">
        <f t="shared" si="940"/>
        <v>1</v>
      </c>
      <c r="CD121" s="40">
        <f t="shared" si="940"/>
        <v>1</v>
      </c>
      <c r="CE121" s="40">
        <f t="shared" si="940"/>
        <v>1</v>
      </c>
      <c r="CF121" s="40">
        <f t="shared" si="940"/>
        <v>1</v>
      </c>
      <c r="CG121" s="40">
        <f t="shared" si="940"/>
        <v>1</v>
      </c>
      <c r="CH121" s="40">
        <f t="shared" si="941"/>
        <v>1</v>
      </c>
      <c r="CI121" s="40">
        <f t="shared" si="941"/>
        <v>1</v>
      </c>
      <c r="CJ121" s="40">
        <f t="shared" si="941"/>
        <v>1</v>
      </c>
      <c r="CK121" s="40">
        <f t="shared" si="941"/>
        <v>1</v>
      </c>
      <c r="CL121" s="40">
        <f t="shared" si="941"/>
        <v>1</v>
      </c>
      <c r="CM121" s="40">
        <f t="shared" si="941"/>
        <v>1</v>
      </c>
      <c r="CN121" s="40">
        <f t="shared" si="941"/>
        <v>1</v>
      </c>
      <c r="CO121" s="40">
        <f t="shared" si="941"/>
        <v>1</v>
      </c>
      <c r="CP121" s="40">
        <f t="shared" si="941"/>
        <v>1</v>
      </c>
      <c r="CQ121" s="40">
        <f t="shared" si="941"/>
        <v>1</v>
      </c>
      <c r="CR121" s="40">
        <f t="shared" si="941"/>
        <v>1</v>
      </c>
      <c r="CS121" s="40">
        <f t="shared" si="941"/>
        <v>1</v>
      </c>
      <c r="CT121" s="40">
        <f t="shared" si="941"/>
        <v>1</v>
      </c>
      <c r="CU121" s="40">
        <f t="shared" si="941"/>
        <v>1</v>
      </c>
      <c r="CV121" s="40">
        <f t="shared" si="941"/>
        <v>1</v>
      </c>
      <c r="CW121" s="40">
        <f t="shared" si="941"/>
        <v>1</v>
      </c>
      <c r="CX121" s="40">
        <f t="shared" si="942"/>
        <v>1</v>
      </c>
      <c r="CY121" s="40">
        <f t="shared" si="942"/>
        <v>1</v>
      </c>
      <c r="CZ121" s="40">
        <f t="shared" si="942"/>
        <v>1</v>
      </c>
      <c r="DA121" s="40">
        <f t="shared" si="942"/>
        <v>1</v>
      </c>
      <c r="DB121" s="40">
        <f t="shared" si="942"/>
        <v>1</v>
      </c>
      <c r="DC121" s="40">
        <f t="shared" si="942"/>
        <v>1</v>
      </c>
      <c r="DD121" s="40">
        <f t="shared" si="942"/>
        <v>1</v>
      </c>
      <c r="DE121" s="40">
        <f t="shared" si="942"/>
        <v>1</v>
      </c>
      <c r="DF121" s="40">
        <f t="shared" si="942"/>
        <v>1</v>
      </c>
      <c r="DG121" s="40">
        <f t="shared" si="942"/>
        <v>1</v>
      </c>
      <c r="DH121" s="40">
        <f t="shared" si="942"/>
        <v>1</v>
      </c>
      <c r="DI121" s="40">
        <f t="shared" si="942"/>
        <v>1</v>
      </c>
      <c r="DJ121" s="40">
        <f t="shared" si="942"/>
        <v>1</v>
      </c>
      <c r="DK121" s="40">
        <f t="shared" si="942"/>
        <v>1</v>
      </c>
      <c r="DL121" s="40">
        <f t="shared" si="942"/>
        <v>1</v>
      </c>
      <c r="DM121" s="40">
        <f t="shared" si="942"/>
        <v>1</v>
      </c>
      <c r="DN121" s="40">
        <f t="shared" si="943"/>
        <v>1</v>
      </c>
      <c r="DO121" s="40">
        <f t="shared" si="943"/>
        <v>1</v>
      </c>
      <c r="DP121" s="40">
        <f t="shared" si="943"/>
        <v>1</v>
      </c>
      <c r="DQ121" s="40">
        <f t="shared" si="943"/>
        <v>1</v>
      </c>
      <c r="DR121" s="40">
        <f t="shared" si="943"/>
        <v>1</v>
      </c>
      <c r="DS121" s="40">
        <f t="shared" si="943"/>
        <v>1</v>
      </c>
      <c r="DT121" s="40">
        <f t="shared" si="943"/>
        <v>1</v>
      </c>
      <c r="DU121" s="40">
        <f t="shared" si="943"/>
        <v>1</v>
      </c>
      <c r="DV121" s="40">
        <f t="shared" si="943"/>
        <v>1</v>
      </c>
      <c r="DW121" s="40">
        <f t="shared" si="943"/>
        <v>1</v>
      </c>
      <c r="DX121" s="40">
        <f t="shared" si="943"/>
        <v>1</v>
      </c>
      <c r="DY121" s="40">
        <f t="shared" si="943"/>
        <v>1</v>
      </c>
      <c r="DZ121" s="40">
        <f t="shared" si="943"/>
        <v>1</v>
      </c>
      <c r="EA121" s="40">
        <f t="shared" si="943"/>
        <v>1</v>
      </c>
      <c r="EB121" s="40">
        <f t="shared" si="943"/>
        <v>1</v>
      </c>
      <c r="EC121" s="40">
        <f t="shared" si="943"/>
        <v>1</v>
      </c>
      <c r="ED121" s="40">
        <f t="shared" si="944"/>
        <v>1</v>
      </c>
      <c r="EE121" s="40">
        <f t="shared" si="944"/>
        <v>1</v>
      </c>
      <c r="EF121" s="40">
        <f t="shared" si="944"/>
        <v>1</v>
      </c>
      <c r="EG121" s="40">
        <f t="shared" si="944"/>
        <v>1</v>
      </c>
      <c r="EH121" s="40">
        <f t="shared" si="944"/>
        <v>1</v>
      </c>
      <c r="EI121" s="40">
        <f t="shared" si="944"/>
        <v>1</v>
      </c>
      <c r="EJ121" s="40">
        <f t="shared" si="944"/>
        <v>1</v>
      </c>
      <c r="EK121" s="40">
        <f t="shared" si="944"/>
        <v>1</v>
      </c>
      <c r="EL121" s="40">
        <f t="shared" si="944"/>
        <v>1</v>
      </c>
      <c r="EM121" s="40">
        <f t="shared" si="944"/>
        <v>1</v>
      </c>
      <c r="EN121" s="40">
        <f t="shared" si="944"/>
        <v>1</v>
      </c>
      <c r="EO121" s="40">
        <f t="shared" si="944"/>
        <v>1</v>
      </c>
      <c r="EP121" s="40">
        <f t="shared" si="944"/>
        <v>1</v>
      </c>
      <c r="EQ121" s="40">
        <f t="shared" si="944"/>
        <v>1</v>
      </c>
      <c r="ER121" s="40">
        <f t="shared" si="944"/>
        <v>1</v>
      </c>
      <c r="ES121" s="40">
        <f t="shared" si="944"/>
        <v>1</v>
      </c>
      <c r="ET121" s="40">
        <f t="shared" si="945"/>
        <v>1</v>
      </c>
      <c r="EU121" s="40">
        <f t="shared" si="945"/>
        <v>1</v>
      </c>
      <c r="EV121" s="40">
        <f t="shared" si="945"/>
        <v>1</v>
      </c>
      <c r="EW121" s="40">
        <f t="shared" si="945"/>
        <v>1</v>
      </c>
      <c r="EX121" s="40">
        <f t="shared" si="945"/>
        <v>1</v>
      </c>
      <c r="EY121" s="40">
        <f t="shared" si="945"/>
        <v>1</v>
      </c>
      <c r="EZ121" s="40">
        <f t="shared" si="945"/>
        <v>1</v>
      </c>
      <c r="FA121" s="40">
        <f t="shared" si="945"/>
        <v>1</v>
      </c>
      <c r="FB121" s="40">
        <f t="shared" si="945"/>
        <v>1</v>
      </c>
      <c r="FC121" s="40">
        <f t="shared" si="945"/>
        <v>1</v>
      </c>
      <c r="FD121" s="40">
        <f t="shared" si="945"/>
        <v>1</v>
      </c>
      <c r="FE121" s="40">
        <f t="shared" si="945"/>
        <v>1</v>
      </c>
      <c r="FF121" s="40">
        <f t="shared" si="945"/>
        <v>1</v>
      </c>
      <c r="FG121" s="40">
        <f t="shared" si="945"/>
        <v>1</v>
      </c>
      <c r="FH121" s="40">
        <f t="shared" si="945"/>
        <v>1</v>
      </c>
      <c r="FI121" s="40">
        <f t="shared" si="945"/>
        <v>1</v>
      </c>
      <c r="FJ121" s="40">
        <f t="shared" si="946"/>
        <v>1</v>
      </c>
      <c r="FK121" s="40">
        <f t="shared" si="946"/>
        <v>1</v>
      </c>
      <c r="FL121" s="40">
        <f t="shared" si="946"/>
        <v>1</v>
      </c>
      <c r="FM121" s="40">
        <f t="shared" si="946"/>
        <v>1</v>
      </c>
      <c r="FN121" s="40">
        <f t="shared" si="946"/>
        <v>1</v>
      </c>
      <c r="FO121" s="40">
        <f t="shared" si="946"/>
        <v>1</v>
      </c>
      <c r="FP121" s="40">
        <f t="shared" si="946"/>
        <v>1</v>
      </c>
      <c r="FQ121" s="40">
        <f t="shared" si="946"/>
        <v>1</v>
      </c>
      <c r="FR121" s="40">
        <f t="shared" si="946"/>
        <v>1</v>
      </c>
      <c r="FS121" s="40">
        <f t="shared" si="946"/>
        <v>1</v>
      </c>
      <c r="FT121" s="40">
        <f t="shared" si="946"/>
        <v>1</v>
      </c>
      <c r="FU121" s="40">
        <f t="shared" si="946"/>
        <v>1</v>
      </c>
      <c r="FV121" s="40">
        <f t="shared" si="946"/>
        <v>1</v>
      </c>
      <c r="FW121" s="40">
        <f t="shared" si="946"/>
        <v>1</v>
      </c>
      <c r="FX121" s="40">
        <f t="shared" si="946"/>
        <v>1</v>
      </c>
      <c r="FY121" s="40">
        <f t="shared" si="946"/>
        <v>1</v>
      </c>
      <c r="FZ121" s="40">
        <f t="shared" si="947"/>
        <v>1</v>
      </c>
      <c r="GA121" s="40">
        <f t="shared" si="947"/>
        <v>1</v>
      </c>
      <c r="GB121" s="40">
        <f t="shared" si="947"/>
        <v>1</v>
      </c>
      <c r="GC121" s="40">
        <f t="shared" si="947"/>
        <v>1</v>
      </c>
      <c r="GD121" s="40">
        <f t="shared" si="947"/>
        <v>1</v>
      </c>
      <c r="GE121" s="40">
        <f t="shared" si="947"/>
        <v>1</v>
      </c>
      <c r="GF121" s="40">
        <f t="shared" si="947"/>
        <v>1</v>
      </c>
      <c r="GG121" s="40">
        <f t="shared" si="947"/>
        <v>1</v>
      </c>
      <c r="GH121" s="40">
        <f t="shared" si="947"/>
        <v>1</v>
      </c>
      <c r="GI121" s="40">
        <f t="shared" si="947"/>
        <v>1</v>
      </c>
      <c r="GJ121" s="40">
        <f t="shared" si="947"/>
        <v>1</v>
      </c>
      <c r="GK121" s="40">
        <f t="shared" si="947"/>
        <v>1</v>
      </c>
      <c r="GL121" s="40">
        <f t="shared" si="947"/>
        <v>1</v>
      </c>
      <c r="GM121" s="40">
        <f t="shared" si="947"/>
        <v>1</v>
      </c>
      <c r="GN121" s="40">
        <f t="shared" si="947"/>
        <v>1</v>
      </c>
      <c r="GO121" s="40">
        <f t="shared" si="947"/>
        <v>1</v>
      </c>
      <c r="GP121" s="40">
        <f t="shared" si="948"/>
        <v>1</v>
      </c>
      <c r="GQ121" s="40">
        <f t="shared" si="948"/>
        <v>1</v>
      </c>
      <c r="GR121" s="40">
        <f t="shared" si="948"/>
        <v>1</v>
      </c>
      <c r="GS121" s="40">
        <f t="shared" si="948"/>
        <v>1</v>
      </c>
      <c r="GT121" s="40">
        <f t="shared" si="948"/>
        <v>1</v>
      </c>
      <c r="GU121" s="40">
        <f t="shared" si="948"/>
        <v>1</v>
      </c>
      <c r="GV121" s="40">
        <f t="shared" si="948"/>
        <v>1</v>
      </c>
      <c r="GW121" s="40">
        <f t="shared" si="948"/>
        <v>1</v>
      </c>
      <c r="GX121" s="40">
        <f t="shared" si="948"/>
        <v>1</v>
      </c>
      <c r="GY121" s="40">
        <f t="shared" si="948"/>
        <v>1</v>
      </c>
      <c r="GZ121" s="40">
        <f t="shared" si="948"/>
        <v>1</v>
      </c>
      <c r="HA121" s="40">
        <f t="shared" si="948"/>
        <v>1</v>
      </c>
      <c r="HB121" s="40">
        <f t="shared" si="948"/>
        <v>1</v>
      </c>
      <c r="HC121" s="40">
        <f t="shared" si="948"/>
        <v>1</v>
      </c>
      <c r="HD121" s="40">
        <f t="shared" si="948"/>
        <v>1</v>
      </c>
      <c r="HE121" s="40">
        <f t="shared" si="948"/>
        <v>1</v>
      </c>
      <c r="HF121" s="40">
        <f t="shared" si="949"/>
        <v>1</v>
      </c>
      <c r="HG121" s="40">
        <f t="shared" si="949"/>
        <v>1</v>
      </c>
      <c r="HH121" s="40">
        <f t="shared" si="949"/>
        <v>1</v>
      </c>
      <c r="HI121" s="40">
        <f t="shared" si="949"/>
        <v>1</v>
      </c>
      <c r="HJ121" s="40">
        <f t="shared" si="949"/>
        <v>1</v>
      </c>
      <c r="HK121" s="40">
        <f t="shared" si="949"/>
        <v>1</v>
      </c>
      <c r="HL121" s="40">
        <f t="shared" si="949"/>
        <v>1</v>
      </c>
      <c r="HM121" s="40">
        <f t="shared" si="949"/>
        <v>1</v>
      </c>
      <c r="HN121" s="40">
        <f t="shared" si="949"/>
        <v>1</v>
      </c>
      <c r="HO121" s="40">
        <f t="shared" si="949"/>
        <v>1</v>
      </c>
      <c r="HP121" s="40">
        <f t="shared" si="949"/>
        <v>1</v>
      </c>
      <c r="HQ121" s="40">
        <f t="shared" si="949"/>
        <v>1</v>
      </c>
      <c r="HR121" s="40">
        <f t="shared" si="949"/>
        <v>1</v>
      </c>
      <c r="HS121" s="40">
        <f t="shared" si="949"/>
        <v>1</v>
      </c>
      <c r="HT121" s="40">
        <f t="shared" si="949"/>
        <v>1</v>
      </c>
      <c r="HU121" s="40">
        <f t="shared" si="949"/>
        <v>1</v>
      </c>
      <c r="HV121" s="40">
        <f t="shared" si="950"/>
        <v>1</v>
      </c>
      <c r="HW121" s="40">
        <f t="shared" si="950"/>
        <v>1</v>
      </c>
      <c r="HX121" s="40">
        <f t="shared" si="950"/>
        <v>1</v>
      </c>
      <c r="HY121" s="40">
        <f t="shared" si="950"/>
        <v>1</v>
      </c>
      <c r="HZ121" s="40">
        <f t="shared" si="950"/>
        <v>1</v>
      </c>
      <c r="IA121" s="40">
        <f t="shared" si="950"/>
        <v>1</v>
      </c>
      <c r="IB121" s="40">
        <f t="shared" si="950"/>
        <v>1</v>
      </c>
      <c r="IC121" s="40">
        <f t="shared" si="950"/>
        <v>1</v>
      </c>
      <c r="ID121" s="40">
        <f t="shared" si="950"/>
        <v>1</v>
      </c>
      <c r="IE121" s="40">
        <f t="shared" si="950"/>
        <v>1</v>
      </c>
      <c r="IF121" s="40">
        <f t="shared" si="950"/>
        <v>1</v>
      </c>
      <c r="IG121" s="40">
        <f t="shared" si="950"/>
        <v>1</v>
      </c>
      <c r="IH121" s="40">
        <f t="shared" si="950"/>
        <v>1</v>
      </c>
      <c r="II121" s="40">
        <f t="shared" si="950"/>
        <v>1</v>
      </c>
      <c r="IJ121" s="40">
        <f t="shared" si="950"/>
        <v>1</v>
      </c>
      <c r="IK121" s="40">
        <f t="shared" si="950"/>
        <v>1</v>
      </c>
      <c r="IL121" s="40">
        <f t="shared" si="951"/>
        <v>1</v>
      </c>
      <c r="IM121" s="40">
        <f t="shared" si="951"/>
        <v>1</v>
      </c>
      <c r="IN121" s="40">
        <f t="shared" si="951"/>
        <v>1</v>
      </c>
      <c r="IO121" s="40">
        <f t="shared" si="951"/>
        <v>1</v>
      </c>
      <c r="IP121" s="40">
        <f t="shared" si="951"/>
        <v>1</v>
      </c>
      <c r="IQ121" s="40">
        <f t="shared" si="951"/>
        <v>1</v>
      </c>
      <c r="IR121" s="40">
        <f t="shared" si="951"/>
        <v>1</v>
      </c>
      <c r="IS121" s="40">
        <f t="shared" si="951"/>
        <v>1</v>
      </c>
      <c r="IT121" s="40">
        <f t="shared" si="951"/>
        <v>1</v>
      </c>
      <c r="IU121" s="40">
        <f t="shared" si="951"/>
        <v>1</v>
      </c>
      <c r="IV121" s="40">
        <f t="shared" si="951"/>
        <v>1</v>
      </c>
      <c r="IW121" s="40">
        <f t="shared" si="951"/>
        <v>1</v>
      </c>
      <c r="IX121" s="40">
        <f t="shared" si="951"/>
        <v>1</v>
      </c>
      <c r="IY121" s="40">
        <f t="shared" si="951"/>
        <v>1</v>
      </c>
      <c r="IZ121" s="40">
        <f t="shared" si="951"/>
        <v>1</v>
      </c>
      <c r="JA121" s="40">
        <f t="shared" si="951"/>
        <v>1</v>
      </c>
      <c r="JB121" s="40">
        <f t="shared" si="952"/>
        <v>1</v>
      </c>
      <c r="JC121" s="40">
        <f t="shared" si="952"/>
        <v>1</v>
      </c>
      <c r="JD121" s="40">
        <f t="shared" si="952"/>
        <v>1</v>
      </c>
      <c r="JE121" s="40">
        <f t="shared" si="952"/>
        <v>1</v>
      </c>
      <c r="JF121" s="40">
        <f t="shared" si="952"/>
        <v>1</v>
      </c>
      <c r="JG121" s="40">
        <f t="shared" si="952"/>
        <v>1</v>
      </c>
      <c r="JH121" s="40">
        <f t="shared" si="952"/>
        <v>1</v>
      </c>
      <c r="JI121" s="40">
        <f t="shared" si="952"/>
        <v>1</v>
      </c>
      <c r="JJ121" s="40">
        <f t="shared" si="952"/>
        <v>1</v>
      </c>
      <c r="JK121" s="40">
        <f t="shared" si="952"/>
        <v>1</v>
      </c>
      <c r="JL121" s="40">
        <f t="shared" si="952"/>
        <v>1</v>
      </c>
      <c r="JM121" s="40">
        <f t="shared" si="952"/>
        <v>1</v>
      </c>
      <c r="JN121" s="40">
        <f t="shared" si="952"/>
        <v>1</v>
      </c>
      <c r="JO121" s="40">
        <f t="shared" si="952"/>
        <v>1</v>
      </c>
      <c r="JP121" s="40">
        <f t="shared" si="952"/>
        <v>1</v>
      </c>
      <c r="JQ121" s="40">
        <f t="shared" si="952"/>
        <v>1</v>
      </c>
      <c r="JR121" s="40">
        <f t="shared" si="953"/>
        <v>1</v>
      </c>
      <c r="JS121" s="40">
        <f t="shared" si="953"/>
        <v>1</v>
      </c>
      <c r="JT121" s="40">
        <f t="shared" si="953"/>
        <v>1</v>
      </c>
      <c r="JU121" s="40">
        <f t="shared" si="953"/>
        <v>1</v>
      </c>
      <c r="JV121" s="40">
        <f t="shared" si="953"/>
        <v>1</v>
      </c>
      <c r="JW121" s="40">
        <f t="shared" si="953"/>
        <v>1</v>
      </c>
      <c r="JX121" s="40">
        <f t="shared" si="953"/>
        <v>1</v>
      </c>
      <c r="JY121" s="40">
        <f t="shared" si="953"/>
        <v>1</v>
      </c>
      <c r="JZ121" s="40">
        <f t="shared" si="953"/>
        <v>1</v>
      </c>
      <c r="KA121" s="40">
        <f t="shared" si="953"/>
        <v>1</v>
      </c>
      <c r="KB121" s="40">
        <f t="shared" si="953"/>
        <v>1</v>
      </c>
      <c r="KC121" s="40">
        <f t="shared" si="953"/>
        <v>1</v>
      </c>
      <c r="KD121" s="40">
        <f t="shared" si="953"/>
        <v>1</v>
      </c>
      <c r="KE121" s="40">
        <f t="shared" si="953"/>
        <v>1</v>
      </c>
      <c r="KF121" s="40">
        <f t="shared" si="953"/>
        <v>1</v>
      </c>
      <c r="KG121" s="40">
        <f t="shared" si="953"/>
        <v>1</v>
      </c>
      <c r="KH121" s="40">
        <f t="shared" si="954"/>
        <v>1</v>
      </c>
      <c r="KI121" s="40">
        <f t="shared" si="954"/>
        <v>1</v>
      </c>
      <c r="KJ121" s="40">
        <f t="shared" si="954"/>
        <v>1</v>
      </c>
      <c r="KK121" s="40">
        <f t="shared" si="954"/>
        <v>1</v>
      </c>
      <c r="KL121" s="40">
        <f t="shared" si="954"/>
        <v>1</v>
      </c>
      <c r="KM121" s="40">
        <f t="shared" si="954"/>
        <v>1</v>
      </c>
      <c r="KN121" s="40">
        <f t="shared" si="954"/>
        <v>1</v>
      </c>
      <c r="KO121" s="40">
        <f t="shared" si="954"/>
        <v>1</v>
      </c>
      <c r="KP121" s="40">
        <f t="shared" si="954"/>
        <v>1</v>
      </c>
      <c r="KQ121" s="40">
        <f t="shared" si="954"/>
        <v>1</v>
      </c>
      <c r="KR121" s="40">
        <f t="shared" si="954"/>
        <v>1</v>
      </c>
      <c r="KS121" s="40">
        <f t="shared" si="954"/>
        <v>1</v>
      </c>
      <c r="KT121" s="40">
        <f t="shared" si="954"/>
        <v>1</v>
      </c>
      <c r="KU121" s="40">
        <f t="shared" si="954"/>
        <v>1</v>
      </c>
      <c r="KV121" s="40">
        <f t="shared" si="954"/>
        <v>1</v>
      </c>
      <c r="KW121" s="1"/>
      <c r="KX121" s="1"/>
    </row>
    <row r="122" spans="1:310" x14ac:dyDescent="0.25">
      <c r="A122" s="1"/>
      <c r="B122" s="79"/>
      <c r="C122" s="79"/>
      <c r="D122" s="79"/>
      <c r="E122" s="1" t="str">
        <f>справочники!M16</f>
        <v>финансисты</v>
      </c>
      <c r="F122" s="1"/>
      <c r="G122" s="1"/>
      <c r="H122" s="11" t="str">
        <f t="shared" si="936"/>
        <v>чел</v>
      </c>
      <c r="I122" s="1"/>
      <c r="J122" s="1"/>
      <c r="K122" s="1"/>
      <c r="L122" s="1"/>
      <c r="M122" s="5"/>
      <c r="N122" s="40"/>
      <c r="O122" s="19"/>
      <c r="P122" s="1"/>
      <c r="Q122" s="1"/>
      <c r="R122" s="52"/>
      <c r="S122" s="1"/>
      <c r="T122" s="5" t="s">
        <v>0</v>
      </c>
      <c r="U122" s="40">
        <v>0</v>
      </c>
      <c r="V122" s="40">
        <f t="shared" si="937"/>
        <v>0</v>
      </c>
      <c r="W122" s="40">
        <f t="shared" si="937"/>
        <v>0</v>
      </c>
      <c r="X122" s="40">
        <f t="shared" si="937"/>
        <v>0</v>
      </c>
      <c r="Y122" s="40">
        <f t="shared" si="937"/>
        <v>0</v>
      </c>
      <c r="Z122" s="40">
        <f t="shared" si="937"/>
        <v>0</v>
      </c>
      <c r="AA122" s="40">
        <f t="shared" si="937"/>
        <v>0</v>
      </c>
      <c r="AB122" s="40">
        <f t="shared" si="937"/>
        <v>0</v>
      </c>
      <c r="AC122" s="40">
        <f t="shared" si="937"/>
        <v>0</v>
      </c>
      <c r="AD122" s="40">
        <f t="shared" si="937"/>
        <v>0</v>
      </c>
      <c r="AE122" s="40">
        <f t="shared" si="937"/>
        <v>0</v>
      </c>
      <c r="AF122" s="40">
        <f t="shared" si="937"/>
        <v>0</v>
      </c>
      <c r="AG122" s="40">
        <f t="shared" si="937"/>
        <v>0</v>
      </c>
      <c r="AH122" s="40">
        <f t="shared" si="937"/>
        <v>0</v>
      </c>
      <c r="AI122" s="40">
        <f t="shared" si="937"/>
        <v>0</v>
      </c>
      <c r="AJ122" s="40">
        <f t="shared" si="937"/>
        <v>0</v>
      </c>
      <c r="AK122" s="40">
        <f t="shared" si="937"/>
        <v>0</v>
      </c>
      <c r="AL122" s="40">
        <f t="shared" si="938"/>
        <v>0</v>
      </c>
      <c r="AM122" s="40">
        <f t="shared" si="938"/>
        <v>0</v>
      </c>
      <c r="AN122" s="40">
        <f t="shared" si="938"/>
        <v>0</v>
      </c>
      <c r="AO122" s="40">
        <f t="shared" si="938"/>
        <v>0</v>
      </c>
      <c r="AP122" s="40">
        <f t="shared" si="938"/>
        <v>0</v>
      </c>
      <c r="AQ122" s="40">
        <f t="shared" si="938"/>
        <v>0</v>
      </c>
      <c r="AR122" s="40">
        <f t="shared" si="938"/>
        <v>0</v>
      </c>
      <c r="AS122" s="40">
        <f t="shared" si="938"/>
        <v>0</v>
      </c>
      <c r="AT122" s="40">
        <f t="shared" si="938"/>
        <v>0</v>
      </c>
      <c r="AU122" s="40">
        <f t="shared" si="938"/>
        <v>0</v>
      </c>
      <c r="AV122" s="40">
        <f t="shared" si="938"/>
        <v>0</v>
      </c>
      <c r="AW122" s="40">
        <f t="shared" si="938"/>
        <v>0</v>
      </c>
      <c r="AX122" s="40">
        <f t="shared" si="938"/>
        <v>0</v>
      </c>
      <c r="AY122" s="40">
        <f t="shared" si="938"/>
        <v>0</v>
      </c>
      <c r="AZ122" s="40">
        <f t="shared" si="938"/>
        <v>0</v>
      </c>
      <c r="BA122" s="40">
        <f t="shared" si="938"/>
        <v>0</v>
      </c>
      <c r="BB122" s="40">
        <f t="shared" si="939"/>
        <v>0</v>
      </c>
      <c r="BC122" s="40">
        <f t="shared" si="939"/>
        <v>0</v>
      </c>
      <c r="BD122" s="40">
        <f t="shared" si="939"/>
        <v>0</v>
      </c>
      <c r="BE122" s="40">
        <f t="shared" si="939"/>
        <v>0</v>
      </c>
      <c r="BF122" s="40">
        <f t="shared" si="939"/>
        <v>0</v>
      </c>
      <c r="BG122" s="40">
        <f t="shared" si="939"/>
        <v>0</v>
      </c>
      <c r="BH122" s="40">
        <f t="shared" si="939"/>
        <v>0</v>
      </c>
      <c r="BI122" s="40">
        <f t="shared" si="939"/>
        <v>0</v>
      </c>
      <c r="BJ122" s="40">
        <f t="shared" si="939"/>
        <v>0</v>
      </c>
      <c r="BK122" s="40">
        <f t="shared" si="939"/>
        <v>0</v>
      </c>
      <c r="BL122" s="40">
        <f t="shared" si="939"/>
        <v>0</v>
      </c>
      <c r="BM122" s="40">
        <f t="shared" si="939"/>
        <v>0</v>
      </c>
      <c r="BN122" s="40">
        <f t="shared" si="939"/>
        <v>0</v>
      </c>
      <c r="BO122" s="40">
        <f t="shared" si="939"/>
        <v>0</v>
      </c>
      <c r="BP122" s="40">
        <f t="shared" si="939"/>
        <v>0</v>
      </c>
      <c r="BQ122" s="40">
        <f t="shared" si="939"/>
        <v>0</v>
      </c>
      <c r="BR122" s="40">
        <f t="shared" si="940"/>
        <v>0</v>
      </c>
      <c r="BS122" s="40">
        <f t="shared" si="940"/>
        <v>0</v>
      </c>
      <c r="BT122" s="40">
        <f t="shared" si="940"/>
        <v>0</v>
      </c>
      <c r="BU122" s="40">
        <f t="shared" si="940"/>
        <v>0</v>
      </c>
      <c r="BV122" s="40">
        <f t="shared" si="940"/>
        <v>0</v>
      </c>
      <c r="BW122" s="40">
        <f t="shared" si="940"/>
        <v>0</v>
      </c>
      <c r="BX122" s="40">
        <f t="shared" si="940"/>
        <v>0</v>
      </c>
      <c r="BY122" s="40">
        <f t="shared" si="940"/>
        <v>0</v>
      </c>
      <c r="BZ122" s="40">
        <f t="shared" si="940"/>
        <v>0</v>
      </c>
      <c r="CA122" s="40">
        <f t="shared" si="940"/>
        <v>0</v>
      </c>
      <c r="CB122" s="40">
        <f t="shared" si="940"/>
        <v>0</v>
      </c>
      <c r="CC122" s="40">
        <f t="shared" si="940"/>
        <v>0</v>
      </c>
      <c r="CD122" s="40">
        <f t="shared" si="940"/>
        <v>0</v>
      </c>
      <c r="CE122" s="40">
        <f t="shared" si="940"/>
        <v>0</v>
      </c>
      <c r="CF122" s="40">
        <f t="shared" si="940"/>
        <v>0</v>
      </c>
      <c r="CG122" s="40">
        <f t="shared" si="940"/>
        <v>0</v>
      </c>
      <c r="CH122" s="40">
        <f t="shared" si="941"/>
        <v>0</v>
      </c>
      <c r="CI122" s="40">
        <f t="shared" si="941"/>
        <v>0</v>
      </c>
      <c r="CJ122" s="40">
        <f t="shared" si="941"/>
        <v>0</v>
      </c>
      <c r="CK122" s="40">
        <f t="shared" si="941"/>
        <v>0</v>
      </c>
      <c r="CL122" s="40">
        <f t="shared" si="941"/>
        <v>0</v>
      </c>
      <c r="CM122" s="40">
        <f t="shared" si="941"/>
        <v>0</v>
      </c>
      <c r="CN122" s="40">
        <f t="shared" si="941"/>
        <v>0</v>
      </c>
      <c r="CO122" s="40">
        <f t="shared" si="941"/>
        <v>0</v>
      </c>
      <c r="CP122" s="40">
        <f t="shared" si="941"/>
        <v>0</v>
      </c>
      <c r="CQ122" s="40">
        <f t="shared" si="941"/>
        <v>0</v>
      </c>
      <c r="CR122" s="40">
        <f t="shared" si="941"/>
        <v>0</v>
      </c>
      <c r="CS122" s="40">
        <f t="shared" si="941"/>
        <v>0</v>
      </c>
      <c r="CT122" s="40">
        <f t="shared" si="941"/>
        <v>0</v>
      </c>
      <c r="CU122" s="40">
        <f t="shared" si="941"/>
        <v>0</v>
      </c>
      <c r="CV122" s="40">
        <f t="shared" si="941"/>
        <v>0</v>
      </c>
      <c r="CW122" s="40">
        <f t="shared" si="941"/>
        <v>0</v>
      </c>
      <c r="CX122" s="40">
        <f t="shared" si="942"/>
        <v>0</v>
      </c>
      <c r="CY122" s="40">
        <f t="shared" si="942"/>
        <v>0</v>
      </c>
      <c r="CZ122" s="40">
        <f t="shared" si="942"/>
        <v>0</v>
      </c>
      <c r="DA122" s="40">
        <f t="shared" si="942"/>
        <v>0</v>
      </c>
      <c r="DB122" s="40">
        <f t="shared" si="942"/>
        <v>0</v>
      </c>
      <c r="DC122" s="40">
        <f t="shared" si="942"/>
        <v>0</v>
      </c>
      <c r="DD122" s="40">
        <f t="shared" si="942"/>
        <v>0</v>
      </c>
      <c r="DE122" s="40">
        <f t="shared" si="942"/>
        <v>0</v>
      </c>
      <c r="DF122" s="40">
        <f t="shared" si="942"/>
        <v>0</v>
      </c>
      <c r="DG122" s="40">
        <f t="shared" si="942"/>
        <v>0</v>
      </c>
      <c r="DH122" s="40">
        <f t="shared" si="942"/>
        <v>0</v>
      </c>
      <c r="DI122" s="40">
        <f t="shared" si="942"/>
        <v>0</v>
      </c>
      <c r="DJ122" s="40">
        <f t="shared" si="942"/>
        <v>0</v>
      </c>
      <c r="DK122" s="40">
        <f t="shared" si="942"/>
        <v>0</v>
      </c>
      <c r="DL122" s="40">
        <f t="shared" si="942"/>
        <v>0</v>
      </c>
      <c r="DM122" s="40">
        <f t="shared" si="942"/>
        <v>0</v>
      </c>
      <c r="DN122" s="40">
        <f t="shared" si="943"/>
        <v>0</v>
      </c>
      <c r="DO122" s="40">
        <f t="shared" si="943"/>
        <v>0</v>
      </c>
      <c r="DP122" s="40">
        <f t="shared" si="943"/>
        <v>0</v>
      </c>
      <c r="DQ122" s="40">
        <f t="shared" si="943"/>
        <v>0</v>
      </c>
      <c r="DR122" s="40">
        <f t="shared" si="943"/>
        <v>0</v>
      </c>
      <c r="DS122" s="40">
        <f t="shared" si="943"/>
        <v>0</v>
      </c>
      <c r="DT122" s="40">
        <f t="shared" si="943"/>
        <v>0</v>
      </c>
      <c r="DU122" s="40">
        <f t="shared" si="943"/>
        <v>0</v>
      </c>
      <c r="DV122" s="40">
        <f t="shared" si="943"/>
        <v>0</v>
      </c>
      <c r="DW122" s="40">
        <f t="shared" si="943"/>
        <v>0</v>
      </c>
      <c r="DX122" s="40">
        <f t="shared" si="943"/>
        <v>0</v>
      </c>
      <c r="DY122" s="40">
        <f t="shared" si="943"/>
        <v>0</v>
      </c>
      <c r="DZ122" s="40">
        <f t="shared" si="943"/>
        <v>0</v>
      </c>
      <c r="EA122" s="40">
        <f t="shared" si="943"/>
        <v>0</v>
      </c>
      <c r="EB122" s="40">
        <f t="shared" si="943"/>
        <v>0</v>
      </c>
      <c r="EC122" s="40">
        <f t="shared" si="943"/>
        <v>0</v>
      </c>
      <c r="ED122" s="40">
        <f t="shared" si="944"/>
        <v>0</v>
      </c>
      <c r="EE122" s="40">
        <f t="shared" si="944"/>
        <v>0</v>
      </c>
      <c r="EF122" s="40">
        <f t="shared" si="944"/>
        <v>0</v>
      </c>
      <c r="EG122" s="40">
        <f t="shared" si="944"/>
        <v>0</v>
      </c>
      <c r="EH122" s="40">
        <f t="shared" si="944"/>
        <v>0</v>
      </c>
      <c r="EI122" s="40">
        <f t="shared" si="944"/>
        <v>0</v>
      </c>
      <c r="EJ122" s="40">
        <f t="shared" si="944"/>
        <v>0</v>
      </c>
      <c r="EK122" s="40">
        <f t="shared" si="944"/>
        <v>0</v>
      </c>
      <c r="EL122" s="40">
        <f t="shared" si="944"/>
        <v>0</v>
      </c>
      <c r="EM122" s="40">
        <f t="shared" si="944"/>
        <v>0</v>
      </c>
      <c r="EN122" s="40">
        <f t="shared" si="944"/>
        <v>0</v>
      </c>
      <c r="EO122" s="40">
        <f t="shared" si="944"/>
        <v>0</v>
      </c>
      <c r="EP122" s="40">
        <f t="shared" si="944"/>
        <v>0</v>
      </c>
      <c r="EQ122" s="40">
        <f t="shared" si="944"/>
        <v>0</v>
      </c>
      <c r="ER122" s="40">
        <f t="shared" si="944"/>
        <v>0</v>
      </c>
      <c r="ES122" s="40">
        <f t="shared" si="944"/>
        <v>0</v>
      </c>
      <c r="ET122" s="40">
        <f t="shared" si="945"/>
        <v>0</v>
      </c>
      <c r="EU122" s="40">
        <f t="shared" si="945"/>
        <v>0</v>
      </c>
      <c r="EV122" s="40">
        <f t="shared" si="945"/>
        <v>0</v>
      </c>
      <c r="EW122" s="40">
        <f t="shared" si="945"/>
        <v>0</v>
      </c>
      <c r="EX122" s="40">
        <f t="shared" si="945"/>
        <v>0</v>
      </c>
      <c r="EY122" s="40">
        <f t="shared" si="945"/>
        <v>0</v>
      </c>
      <c r="EZ122" s="40">
        <f t="shared" si="945"/>
        <v>0</v>
      </c>
      <c r="FA122" s="40">
        <f t="shared" si="945"/>
        <v>0</v>
      </c>
      <c r="FB122" s="40">
        <f t="shared" si="945"/>
        <v>0</v>
      </c>
      <c r="FC122" s="40">
        <f t="shared" si="945"/>
        <v>0</v>
      </c>
      <c r="FD122" s="40">
        <f t="shared" si="945"/>
        <v>0</v>
      </c>
      <c r="FE122" s="40">
        <f t="shared" si="945"/>
        <v>0</v>
      </c>
      <c r="FF122" s="40">
        <f t="shared" si="945"/>
        <v>0</v>
      </c>
      <c r="FG122" s="40">
        <f t="shared" si="945"/>
        <v>0</v>
      </c>
      <c r="FH122" s="40">
        <f t="shared" si="945"/>
        <v>0</v>
      </c>
      <c r="FI122" s="40">
        <f t="shared" si="945"/>
        <v>0</v>
      </c>
      <c r="FJ122" s="40">
        <f t="shared" si="946"/>
        <v>0</v>
      </c>
      <c r="FK122" s="40">
        <f t="shared" si="946"/>
        <v>0</v>
      </c>
      <c r="FL122" s="40">
        <f t="shared" si="946"/>
        <v>0</v>
      </c>
      <c r="FM122" s="40">
        <f t="shared" si="946"/>
        <v>0</v>
      </c>
      <c r="FN122" s="40">
        <f t="shared" si="946"/>
        <v>0</v>
      </c>
      <c r="FO122" s="40">
        <f t="shared" si="946"/>
        <v>0</v>
      </c>
      <c r="FP122" s="40">
        <f t="shared" si="946"/>
        <v>0</v>
      </c>
      <c r="FQ122" s="40">
        <f t="shared" si="946"/>
        <v>0</v>
      </c>
      <c r="FR122" s="40">
        <f t="shared" si="946"/>
        <v>0</v>
      </c>
      <c r="FS122" s="40">
        <f t="shared" si="946"/>
        <v>0</v>
      </c>
      <c r="FT122" s="40">
        <f t="shared" si="946"/>
        <v>0</v>
      </c>
      <c r="FU122" s="40">
        <f t="shared" si="946"/>
        <v>0</v>
      </c>
      <c r="FV122" s="40">
        <f t="shared" si="946"/>
        <v>0</v>
      </c>
      <c r="FW122" s="40">
        <f t="shared" si="946"/>
        <v>0</v>
      </c>
      <c r="FX122" s="40">
        <f t="shared" si="946"/>
        <v>0</v>
      </c>
      <c r="FY122" s="40">
        <f t="shared" si="946"/>
        <v>0</v>
      </c>
      <c r="FZ122" s="40">
        <f t="shared" si="947"/>
        <v>0</v>
      </c>
      <c r="GA122" s="40">
        <f t="shared" si="947"/>
        <v>0</v>
      </c>
      <c r="GB122" s="40">
        <f t="shared" si="947"/>
        <v>0</v>
      </c>
      <c r="GC122" s="40">
        <f t="shared" si="947"/>
        <v>0</v>
      </c>
      <c r="GD122" s="40">
        <f t="shared" si="947"/>
        <v>0</v>
      </c>
      <c r="GE122" s="40">
        <f t="shared" si="947"/>
        <v>0</v>
      </c>
      <c r="GF122" s="40">
        <f t="shared" si="947"/>
        <v>0</v>
      </c>
      <c r="GG122" s="40">
        <f t="shared" si="947"/>
        <v>0</v>
      </c>
      <c r="GH122" s="40">
        <f t="shared" si="947"/>
        <v>0</v>
      </c>
      <c r="GI122" s="40">
        <f t="shared" si="947"/>
        <v>0</v>
      </c>
      <c r="GJ122" s="40">
        <f t="shared" si="947"/>
        <v>0</v>
      </c>
      <c r="GK122" s="40">
        <f t="shared" si="947"/>
        <v>0</v>
      </c>
      <c r="GL122" s="40">
        <f t="shared" si="947"/>
        <v>0</v>
      </c>
      <c r="GM122" s="40">
        <f t="shared" si="947"/>
        <v>0</v>
      </c>
      <c r="GN122" s="40">
        <f t="shared" si="947"/>
        <v>0</v>
      </c>
      <c r="GO122" s="40">
        <f t="shared" si="947"/>
        <v>0</v>
      </c>
      <c r="GP122" s="40">
        <f t="shared" si="948"/>
        <v>0</v>
      </c>
      <c r="GQ122" s="40">
        <f t="shared" si="948"/>
        <v>0</v>
      </c>
      <c r="GR122" s="40">
        <f t="shared" si="948"/>
        <v>0</v>
      </c>
      <c r="GS122" s="40">
        <f t="shared" si="948"/>
        <v>0</v>
      </c>
      <c r="GT122" s="40">
        <f t="shared" si="948"/>
        <v>0</v>
      </c>
      <c r="GU122" s="40">
        <f t="shared" si="948"/>
        <v>0</v>
      </c>
      <c r="GV122" s="40">
        <f t="shared" si="948"/>
        <v>0</v>
      </c>
      <c r="GW122" s="40">
        <f t="shared" si="948"/>
        <v>0</v>
      </c>
      <c r="GX122" s="40">
        <f t="shared" si="948"/>
        <v>0</v>
      </c>
      <c r="GY122" s="40">
        <f t="shared" si="948"/>
        <v>0</v>
      </c>
      <c r="GZ122" s="40">
        <f t="shared" si="948"/>
        <v>0</v>
      </c>
      <c r="HA122" s="40">
        <f t="shared" si="948"/>
        <v>0</v>
      </c>
      <c r="HB122" s="40">
        <f t="shared" si="948"/>
        <v>0</v>
      </c>
      <c r="HC122" s="40">
        <f t="shared" si="948"/>
        <v>0</v>
      </c>
      <c r="HD122" s="40">
        <f t="shared" si="948"/>
        <v>0</v>
      </c>
      <c r="HE122" s="40">
        <f t="shared" si="948"/>
        <v>0</v>
      </c>
      <c r="HF122" s="40">
        <f t="shared" si="949"/>
        <v>0</v>
      </c>
      <c r="HG122" s="40">
        <f t="shared" si="949"/>
        <v>0</v>
      </c>
      <c r="HH122" s="40">
        <f t="shared" si="949"/>
        <v>0</v>
      </c>
      <c r="HI122" s="40">
        <f t="shared" si="949"/>
        <v>0</v>
      </c>
      <c r="HJ122" s="40">
        <f t="shared" si="949"/>
        <v>0</v>
      </c>
      <c r="HK122" s="40">
        <f t="shared" si="949"/>
        <v>0</v>
      </c>
      <c r="HL122" s="40">
        <f t="shared" si="949"/>
        <v>0</v>
      </c>
      <c r="HM122" s="40">
        <f t="shared" si="949"/>
        <v>0</v>
      </c>
      <c r="HN122" s="40">
        <f t="shared" si="949"/>
        <v>0</v>
      </c>
      <c r="HO122" s="40">
        <f t="shared" si="949"/>
        <v>0</v>
      </c>
      <c r="HP122" s="40">
        <f t="shared" si="949"/>
        <v>0</v>
      </c>
      <c r="HQ122" s="40">
        <f t="shared" si="949"/>
        <v>0</v>
      </c>
      <c r="HR122" s="40">
        <f t="shared" si="949"/>
        <v>0</v>
      </c>
      <c r="HS122" s="40">
        <f t="shared" si="949"/>
        <v>0</v>
      </c>
      <c r="HT122" s="40">
        <f t="shared" si="949"/>
        <v>0</v>
      </c>
      <c r="HU122" s="40">
        <f t="shared" si="949"/>
        <v>0</v>
      </c>
      <c r="HV122" s="40">
        <f t="shared" si="950"/>
        <v>0</v>
      </c>
      <c r="HW122" s="40">
        <f t="shared" si="950"/>
        <v>0</v>
      </c>
      <c r="HX122" s="40">
        <f t="shared" si="950"/>
        <v>0</v>
      </c>
      <c r="HY122" s="40">
        <f t="shared" si="950"/>
        <v>0</v>
      </c>
      <c r="HZ122" s="40">
        <f t="shared" si="950"/>
        <v>0</v>
      </c>
      <c r="IA122" s="40">
        <f t="shared" si="950"/>
        <v>0</v>
      </c>
      <c r="IB122" s="40">
        <f t="shared" si="950"/>
        <v>0</v>
      </c>
      <c r="IC122" s="40">
        <f t="shared" si="950"/>
        <v>0</v>
      </c>
      <c r="ID122" s="40">
        <f t="shared" si="950"/>
        <v>0</v>
      </c>
      <c r="IE122" s="40">
        <f t="shared" si="950"/>
        <v>0</v>
      </c>
      <c r="IF122" s="40">
        <f t="shared" si="950"/>
        <v>0</v>
      </c>
      <c r="IG122" s="40">
        <f t="shared" si="950"/>
        <v>0</v>
      </c>
      <c r="IH122" s="40">
        <f t="shared" si="950"/>
        <v>0</v>
      </c>
      <c r="II122" s="40">
        <f t="shared" si="950"/>
        <v>0</v>
      </c>
      <c r="IJ122" s="40">
        <f t="shared" si="950"/>
        <v>0</v>
      </c>
      <c r="IK122" s="40">
        <f t="shared" si="950"/>
        <v>0</v>
      </c>
      <c r="IL122" s="40">
        <f t="shared" si="951"/>
        <v>0</v>
      </c>
      <c r="IM122" s="40">
        <f t="shared" si="951"/>
        <v>0</v>
      </c>
      <c r="IN122" s="40">
        <f t="shared" si="951"/>
        <v>0</v>
      </c>
      <c r="IO122" s="40">
        <f t="shared" si="951"/>
        <v>0</v>
      </c>
      <c r="IP122" s="40">
        <f t="shared" si="951"/>
        <v>0</v>
      </c>
      <c r="IQ122" s="40">
        <f t="shared" si="951"/>
        <v>0</v>
      </c>
      <c r="IR122" s="40">
        <f t="shared" si="951"/>
        <v>0</v>
      </c>
      <c r="IS122" s="40">
        <f t="shared" si="951"/>
        <v>0</v>
      </c>
      <c r="IT122" s="40">
        <f t="shared" si="951"/>
        <v>0</v>
      </c>
      <c r="IU122" s="40">
        <f t="shared" si="951"/>
        <v>0</v>
      </c>
      <c r="IV122" s="40">
        <f t="shared" si="951"/>
        <v>0</v>
      </c>
      <c r="IW122" s="40">
        <f t="shared" si="951"/>
        <v>0</v>
      </c>
      <c r="IX122" s="40">
        <f t="shared" si="951"/>
        <v>0</v>
      </c>
      <c r="IY122" s="40">
        <f t="shared" si="951"/>
        <v>0</v>
      </c>
      <c r="IZ122" s="40">
        <f t="shared" si="951"/>
        <v>0</v>
      </c>
      <c r="JA122" s="40">
        <f t="shared" si="951"/>
        <v>0</v>
      </c>
      <c r="JB122" s="40">
        <f t="shared" si="952"/>
        <v>0</v>
      </c>
      <c r="JC122" s="40">
        <f t="shared" si="952"/>
        <v>0</v>
      </c>
      <c r="JD122" s="40">
        <f t="shared" si="952"/>
        <v>0</v>
      </c>
      <c r="JE122" s="40">
        <f t="shared" si="952"/>
        <v>0</v>
      </c>
      <c r="JF122" s="40">
        <f t="shared" si="952"/>
        <v>0</v>
      </c>
      <c r="JG122" s="40">
        <f t="shared" si="952"/>
        <v>0</v>
      </c>
      <c r="JH122" s="40">
        <f t="shared" si="952"/>
        <v>0</v>
      </c>
      <c r="JI122" s="40">
        <f t="shared" si="952"/>
        <v>0</v>
      </c>
      <c r="JJ122" s="40">
        <f t="shared" si="952"/>
        <v>0</v>
      </c>
      <c r="JK122" s="40">
        <f t="shared" si="952"/>
        <v>0</v>
      </c>
      <c r="JL122" s="40">
        <f t="shared" si="952"/>
        <v>0</v>
      </c>
      <c r="JM122" s="40">
        <f t="shared" si="952"/>
        <v>0</v>
      </c>
      <c r="JN122" s="40">
        <f t="shared" si="952"/>
        <v>0</v>
      </c>
      <c r="JO122" s="40">
        <f t="shared" si="952"/>
        <v>0</v>
      </c>
      <c r="JP122" s="40">
        <f t="shared" si="952"/>
        <v>0</v>
      </c>
      <c r="JQ122" s="40">
        <f t="shared" si="952"/>
        <v>0</v>
      </c>
      <c r="JR122" s="40">
        <f t="shared" si="953"/>
        <v>0</v>
      </c>
      <c r="JS122" s="40">
        <f t="shared" si="953"/>
        <v>0</v>
      </c>
      <c r="JT122" s="40">
        <f t="shared" si="953"/>
        <v>0</v>
      </c>
      <c r="JU122" s="40">
        <f t="shared" si="953"/>
        <v>0</v>
      </c>
      <c r="JV122" s="40">
        <f t="shared" si="953"/>
        <v>0</v>
      </c>
      <c r="JW122" s="40">
        <f t="shared" si="953"/>
        <v>0</v>
      </c>
      <c r="JX122" s="40">
        <f t="shared" si="953"/>
        <v>0</v>
      </c>
      <c r="JY122" s="40">
        <f t="shared" si="953"/>
        <v>0</v>
      </c>
      <c r="JZ122" s="40">
        <f t="shared" si="953"/>
        <v>0</v>
      </c>
      <c r="KA122" s="40">
        <f t="shared" si="953"/>
        <v>0</v>
      </c>
      <c r="KB122" s="40">
        <f t="shared" si="953"/>
        <v>0</v>
      </c>
      <c r="KC122" s="40">
        <f t="shared" si="953"/>
        <v>0</v>
      </c>
      <c r="KD122" s="40">
        <f t="shared" si="953"/>
        <v>0</v>
      </c>
      <c r="KE122" s="40">
        <f t="shared" si="953"/>
        <v>0</v>
      </c>
      <c r="KF122" s="40">
        <f t="shared" si="953"/>
        <v>0</v>
      </c>
      <c r="KG122" s="40">
        <f t="shared" si="953"/>
        <v>0</v>
      </c>
      <c r="KH122" s="40">
        <f t="shared" si="954"/>
        <v>0</v>
      </c>
      <c r="KI122" s="40">
        <f t="shared" si="954"/>
        <v>0</v>
      </c>
      <c r="KJ122" s="40">
        <f t="shared" si="954"/>
        <v>0</v>
      </c>
      <c r="KK122" s="40">
        <f t="shared" si="954"/>
        <v>0</v>
      </c>
      <c r="KL122" s="40">
        <f t="shared" si="954"/>
        <v>0</v>
      </c>
      <c r="KM122" s="40">
        <f t="shared" si="954"/>
        <v>0</v>
      </c>
      <c r="KN122" s="40">
        <f t="shared" si="954"/>
        <v>0</v>
      </c>
      <c r="KO122" s="40">
        <f t="shared" si="954"/>
        <v>0</v>
      </c>
      <c r="KP122" s="40">
        <f t="shared" si="954"/>
        <v>0</v>
      </c>
      <c r="KQ122" s="40">
        <f t="shared" si="954"/>
        <v>0</v>
      </c>
      <c r="KR122" s="40">
        <f t="shared" si="954"/>
        <v>0</v>
      </c>
      <c r="KS122" s="40">
        <f t="shared" si="954"/>
        <v>0</v>
      </c>
      <c r="KT122" s="40">
        <f t="shared" si="954"/>
        <v>0</v>
      </c>
      <c r="KU122" s="40">
        <f t="shared" si="954"/>
        <v>0</v>
      </c>
      <c r="KV122" s="40">
        <f t="shared" si="954"/>
        <v>0</v>
      </c>
      <c r="KW122" s="1"/>
      <c r="KX122" s="1"/>
    </row>
    <row r="123" spans="1:310" x14ac:dyDescent="0.25">
      <c r="A123" s="1"/>
      <c r="B123" s="79"/>
      <c r="C123" s="79"/>
      <c r="D123" s="79"/>
      <c r="E123" s="1" t="str">
        <f>справочники!M17</f>
        <v>HR-менеджеры</v>
      </c>
      <c r="F123" s="1"/>
      <c r="G123" s="1"/>
      <c r="H123" s="11" t="str">
        <f t="shared" si="936"/>
        <v>чел</v>
      </c>
      <c r="I123" s="1"/>
      <c r="J123" s="1"/>
      <c r="K123" s="1"/>
      <c r="L123" s="1"/>
      <c r="M123" s="5"/>
      <c r="N123" s="40"/>
      <c r="O123" s="19"/>
      <c r="P123" s="1"/>
      <c r="Q123" s="1"/>
      <c r="R123" s="52"/>
      <c r="S123" s="1"/>
      <c r="T123" s="5" t="s">
        <v>0</v>
      </c>
      <c r="U123" s="40">
        <v>0</v>
      </c>
      <c r="V123" s="40">
        <f t="shared" si="937"/>
        <v>0</v>
      </c>
      <c r="W123" s="40">
        <f t="shared" si="937"/>
        <v>0</v>
      </c>
      <c r="X123" s="40">
        <f t="shared" si="937"/>
        <v>0</v>
      </c>
      <c r="Y123" s="40">
        <f t="shared" si="937"/>
        <v>0</v>
      </c>
      <c r="Z123" s="40">
        <f t="shared" si="937"/>
        <v>0</v>
      </c>
      <c r="AA123" s="40">
        <f t="shared" si="937"/>
        <v>0</v>
      </c>
      <c r="AB123" s="40">
        <f t="shared" si="937"/>
        <v>0</v>
      </c>
      <c r="AC123" s="40">
        <f t="shared" si="937"/>
        <v>0</v>
      </c>
      <c r="AD123" s="40">
        <f t="shared" si="937"/>
        <v>0</v>
      </c>
      <c r="AE123" s="40">
        <f t="shared" si="937"/>
        <v>0</v>
      </c>
      <c r="AF123" s="40">
        <f t="shared" si="937"/>
        <v>0</v>
      </c>
      <c r="AG123" s="40">
        <f t="shared" si="937"/>
        <v>0</v>
      </c>
      <c r="AH123" s="40">
        <f t="shared" si="937"/>
        <v>0</v>
      </c>
      <c r="AI123" s="40">
        <f t="shared" si="937"/>
        <v>0</v>
      </c>
      <c r="AJ123" s="40">
        <f t="shared" si="937"/>
        <v>0</v>
      </c>
      <c r="AK123" s="40">
        <f t="shared" si="937"/>
        <v>0</v>
      </c>
      <c r="AL123" s="40">
        <f t="shared" si="938"/>
        <v>0</v>
      </c>
      <c r="AM123" s="40">
        <f t="shared" si="938"/>
        <v>0</v>
      </c>
      <c r="AN123" s="40">
        <f t="shared" si="938"/>
        <v>0</v>
      </c>
      <c r="AO123" s="40">
        <f t="shared" si="938"/>
        <v>0</v>
      </c>
      <c r="AP123" s="40">
        <f t="shared" si="938"/>
        <v>0</v>
      </c>
      <c r="AQ123" s="40">
        <f t="shared" si="938"/>
        <v>0</v>
      </c>
      <c r="AR123" s="40">
        <f t="shared" si="938"/>
        <v>0</v>
      </c>
      <c r="AS123" s="40">
        <f t="shared" si="938"/>
        <v>0</v>
      </c>
      <c r="AT123" s="40">
        <f t="shared" si="938"/>
        <v>0</v>
      </c>
      <c r="AU123" s="40">
        <f t="shared" si="938"/>
        <v>0</v>
      </c>
      <c r="AV123" s="40">
        <f t="shared" si="938"/>
        <v>0</v>
      </c>
      <c r="AW123" s="40">
        <f t="shared" si="938"/>
        <v>0</v>
      </c>
      <c r="AX123" s="40">
        <f t="shared" si="938"/>
        <v>0</v>
      </c>
      <c r="AY123" s="40">
        <f t="shared" si="938"/>
        <v>0</v>
      </c>
      <c r="AZ123" s="40">
        <f t="shared" si="938"/>
        <v>0</v>
      </c>
      <c r="BA123" s="40">
        <f t="shared" si="938"/>
        <v>0</v>
      </c>
      <c r="BB123" s="40">
        <f t="shared" si="939"/>
        <v>0</v>
      </c>
      <c r="BC123" s="40">
        <f t="shared" si="939"/>
        <v>0</v>
      </c>
      <c r="BD123" s="40">
        <f t="shared" si="939"/>
        <v>0</v>
      </c>
      <c r="BE123" s="40">
        <f t="shared" si="939"/>
        <v>0</v>
      </c>
      <c r="BF123" s="40">
        <f t="shared" si="939"/>
        <v>0</v>
      </c>
      <c r="BG123" s="40">
        <f t="shared" si="939"/>
        <v>0</v>
      </c>
      <c r="BH123" s="40">
        <f t="shared" si="939"/>
        <v>0</v>
      </c>
      <c r="BI123" s="40">
        <f t="shared" si="939"/>
        <v>0</v>
      </c>
      <c r="BJ123" s="40">
        <f t="shared" si="939"/>
        <v>0</v>
      </c>
      <c r="BK123" s="40">
        <f t="shared" si="939"/>
        <v>0</v>
      </c>
      <c r="BL123" s="40">
        <f t="shared" si="939"/>
        <v>0</v>
      </c>
      <c r="BM123" s="40">
        <f t="shared" si="939"/>
        <v>0</v>
      </c>
      <c r="BN123" s="40">
        <f t="shared" si="939"/>
        <v>0</v>
      </c>
      <c r="BO123" s="40">
        <f t="shared" si="939"/>
        <v>0</v>
      </c>
      <c r="BP123" s="40">
        <f t="shared" si="939"/>
        <v>0</v>
      </c>
      <c r="BQ123" s="40">
        <f t="shared" si="939"/>
        <v>0</v>
      </c>
      <c r="BR123" s="40">
        <f t="shared" si="940"/>
        <v>0</v>
      </c>
      <c r="BS123" s="40">
        <f t="shared" si="940"/>
        <v>0</v>
      </c>
      <c r="BT123" s="40">
        <f t="shared" si="940"/>
        <v>0</v>
      </c>
      <c r="BU123" s="40">
        <f t="shared" si="940"/>
        <v>0</v>
      </c>
      <c r="BV123" s="40">
        <f t="shared" si="940"/>
        <v>0</v>
      </c>
      <c r="BW123" s="40">
        <f t="shared" si="940"/>
        <v>0</v>
      </c>
      <c r="BX123" s="40">
        <f t="shared" si="940"/>
        <v>0</v>
      </c>
      <c r="BY123" s="40">
        <f t="shared" si="940"/>
        <v>0</v>
      </c>
      <c r="BZ123" s="40">
        <f t="shared" si="940"/>
        <v>0</v>
      </c>
      <c r="CA123" s="40">
        <f t="shared" si="940"/>
        <v>0</v>
      </c>
      <c r="CB123" s="40">
        <f t="shared" si="940"/>
        <v>0</v>
      </c>
      <c r="CC123" s="40">
        <f t="shared" si="940"/>
        <v>0</v>
      </c>
      <c r="CD123" s="40">
        <f t="shared" si="940"/>
        <v>0</v>
      </c>
      <c r="CE123" s="40">
        <f t="shared" si="940"/>
        <v>0</v>
      </c>
      <c r="CF123" s="40">
        <f t="shared" si="940"/>
        <v>0</v>
      </c>
      <c r="CG123" s="40">
        <f t="shared" si="940"/>
        <v>0</v>
      </c>
      <c r="CH123" s="40">
        <f t="shared" si="941"/>
        <v>0</v>
      </c>
      <c r="CI123" s="40">
        <f t="shared" si="941"/>
        <v>0</v>
      </c>
      <c r="CJ123" s="40">
        <f t="shared" si="941"/>
        <v>0</v>
      </c>
      <c r="CK123" s="40">
        <f t="shared" si="941"/>
        <v>0</v>
      </c>
      <c r="CL123" s="40">
        <f t="shared" si="941"/>
        <v>0</v>
      </c>
      <c r="CM123" s="40">
        <f t="shared" si="941"/>
        <v>0</v>
      </c>
      <c r="CN123" s="40">
        <f t="shared" si="941"/>
        <v>0</v>
      </c>
      <c r="CO123" s="40">
        <f t="shared" si="941"/>
        <v>0</v>
      </c>
      <c r="CP123" s="40">
        <f t="shared" si="941"/>
        <v>0</v>
      </c>
      <c r="CQ123" s="40">
        <f t="shared" si="941"/>
        <v>0</v>
      </c>
      <c r="CR123" s="40">
        <f t="shared" si="941"/>
        <v>0</v>
      </c>
      <c r="CS123" s="40">
        <f t="shared" si="941"/>
        <v>0</v>
      </c>
      <c r="CT123" s="40">
        <f t="shared" si="941"/>
        <v>0</v>
      </c>
      <c r="CU123" s="40">
        <f t="shared" si="941"/>
        <v>0</v>
      </c>
      <c r="CV123" s="40">
        <f t="shared" si="941"/>
        <v>0</v>
      </c>
      <c r="CW123" s="40">
        <f t="shared" si="941"/>
        <v>0</v>
      </c>
      <c r="CX123" s="40">
        <f t="shared" si="942"/>
        <v>0</v>
      </c>
      <c r="CY123" s="40">
        <f t="shared" si="942"/>
        <v>0</v>
      </c>
      <c r="CZ123" s="40">
        <f t="shared" si="942"/>
        <v>0</v>
      </c>
      <c r="DA123" s="40">
        <f t="shared" si="942"/>
        <v>0</v>
      </c>
      <c r="DB123" s="40">
        <f t="shared" si="942"/>
        <v>0</v>
      </c>
      <c r="DC123" s="40">
        <f t="shared" si="942"/>
        <v>0</v>
      </c>
      <c r="DD123" s="40">
        <f t="shared" si="942"/>
        <v>0</v>
      </c>
      <c r="DE123" s="40">
        <f t="shared" si="942"/>
        <v>0</v>
      </c>
      <c r="DF123" s="40">
        <f t="shared" si="942"/>
        <v>0</v>
      </c>
      <c r="DG123" s="40">
        <f t="shared" si="942"/>
        <v>0</v>
      </c>
      <c r="DH123" s="40">
        <f t="shared" si="942"/>
        <v>0</v>
      </c>
      <c r="DI123" s="40">
        <f t="shared" si="942"/>
        <v>0</v>
      </c>
      <c r="DJ123" s="40">
        <f t="shared" si="942"/>
        <v>0</v>
      </c>
      <c r="DK123" s="40">
        <f t="shared" si="942"/>
        <v>0</v>
      </c>
      <c r="DL123" s="40">
        <f t="shared" si="942"/>
        <v>0</v>
      </c>
      <c r="DM123" s="40">
        <f t="shared" si="942"/>
        <v>0</v>
      </c>
      <c r="DN123" s="40">
        <f t="shared" si="943"/>
        <v>0</v>
      </c>
      <c r="DO123" s="40">
        <f t="shared" si="943"/>
        <v>0</v>
      </c>
      <c r="DP123" s="40">
        <f t="shared" si="943"/>
        <v>0</v>
      </c>
      <c r="DQ123" s="40">
        <f t="shared" si="943"/>
        <v>0</v>
      </c>
      <c r="DR123" s="40">
        <f t="shared" si="943"/>
        <v>0</v>
      </c>
      <c r="DS123" s="40">
        <f t="shared" si="943"/>
        <v>0</v>
      </c>
      <c r="DT123" s="40">
        <f t="shared" si="943"/>
        <v>0</v>
      </c>
      <c r="DU123" s="40">
        <f t="shared" si="943"/>
        <v>0</v>
      </c>
      <c r="DV123" s="40">
        <f t="shared" si="943"/>
        <v>0</v>
      </c>
      <c r="DW123" s="40">
        <f t="shared" si="943"/>
        <v>0</v>
      </c>
      <c r="DX123" s="40">
        <f t="shared" si="943"/>
        <v>0</v>
      </c>
      <c r="DY123" s="40">
        <f t="shared" si="943"/>
        <v>0</v>
      </c>
      <c r="DZ123" s="40">
        <f t="shared" si="943"/>
        <v>0</v>
      </c>
      <c r="EA123" s="40">
        <f t="shared" si="943"/>
        <v>0</v>
      </c>
      <c r="EB123" s="40">
        <f t="shared" si="943"/>
        <v>0</v>
      </c>
      <c r="EC123" s="40">
        <f t="shared" si="943"/>
        <v>0</v>
      </c>
      <c r="ED123" s="40">
        <f t="shared" si="944"/>
        <v>0</v>
      </c>
      <c r="EE123" s="40">
        <f t="shared" si="944"/>
        <v>0</v>
      </c>
      <c r="EF123" s="40">
        <f t="shared" si="944"/>
        <v>0</v>
      </c>
      <c r="EG123" s="40">
        <f t="shared" si="944"/>
        <v>0</v>
      </c>
      <c r="EH123" s="40">
        <f t="shared" si="944"/>
        <v>0</v>
      </c>
      <c r="EI123" s="40">
        <f t="shared" si="944"/>
        <v>0</v>
      </c>
      <c r="EJ123" s="40">
        <f t="shared" si="944"/>
        <v>0</v>
      </c>
      <c r="EK123" s="40">
        <f t="shared" si="944"/>
        <v>0</v>
      </c>
      <c r="EL123" s="40">
        <f t="shared" si="944"/>
        <v>0</v>
      </c>
      <c r="EM123" s="40">
        <f t="shared" si="944"/>
        <v>0</v>
      </c>
      <c r="EN123" s="40">
        <f t="shared" si="944"/>
        <v>0</v>
      </c>
      <c r="EO123" s="40">
        <f t="shared" si="944"/>
        <v>0</v>
      </c>
      <c r="EP123" s="40">
        <f t="shared" si="944"/>
        <v>0</v>
      </c>
      <c r="EQ123" s="40">
        <f t="shared" si="944"/>
        <v>0</v>
      </c>
      <c r="ER123" s="40">
        <f t="shared" si="944"/>
        <v>0</v>
      </c>
      <c r="ES123" s="40">
        <f t="shared" si="944"/>
        <v>0</v>
      </c>
      <c r="ET123" s="40">
        <f t="shared" si="945"/>
        <v>0</v>
      </c>
      <c r="EU123" s="40">
        <f t="shared" si="945"/>
        <v>0</v>
      </c>
      <c r="EV123" s="40">
        <f t="shared" si="945"/>
        <v>0</v>
      </c>
      <c r="EW123" s="40">
        <f t="shared" si="945"/>
        <v>0</v>
      </c>
      <c r="EX123" s="40">
        <f t="shared" si="945"/>
        <v>0</v>
      </c>
      <c r="EY123" s="40">
        <f t="shared" si="945"/>
        <v>0</v>
      </c>
      <c r="EZ123" s="40">
        <f t="shared" si="945"/>
        <v>0</v>
      </c>
      <c r="FA123" s="40">
        <f t="shared" si="945"/>
        <v>0</v>
      </c>
      <c r="FB123" s="40">
        <f t="shared" si="945"/>
        <v>0</v>
      </c>
      <c r="FC123" s="40">
        <f t="shared" si="945"/>
        <v>0</v>
      </c>
      <c r="FD123" s="40">
        <f t="shared" si="945"/>
        <v>0</v>
      </c>
      <c r="FE123" s="40">
        <f t="shared" si="945"/>
        <v>0</v>
      </c>
      <c r="FF123" s="40">
        <f t="shared" si="945"/>
        <v>0</v>
      </c>
      <c r="FG123" s="40">
        <f t="shared" si="945"/>
        <v>0</v>
      </c>
      <c r="FH123" s="40">
        <f t="shared" si="945"/>
        <v>0</v>
      </c>
      <c r="FI123" s="40">
        <f t="shared" si="945"/>
        <v>0</v>
      </c>
      <c r="FJ123" s="40">
        <f t="shared" si="946"/>
        <v>0</v>
      </c>
      <c r="FK123" s="40">
        <f t="shared" si="946"/>
        <v>0</v>
      </c>
      <c r="FL123" s="40">
        <f t="shared" si="946"/>
        <v>0</v>
      </c>
      <c r="FM123" s="40">
        <f t="shared" si="946"/>
        <v>0</v>
      </c>
      <c r="FN123" s="40">
        <f t="shared" si="946"/>
        <v>0</v>
      </c>
      <c r="FO123" s="40">
        <f t="shared" si="946"/>
        <v>0</v>
      </c>
      <c r="FP123" s="40">
        <f t="shared" si="946"/>
        <v>0</v>
      </c>
      <c r="FQ123" s="40">
        <f t="shared" si="946"/>
        <v>0</v>
      </c>
      <c r="FR123" s="40">
        <f t="shared" si="946"/>
        <v>0</v>
      </c>
      <c r="FS123" s="40">
        <f t="shared" si="946"/>
        <v>0</v>
      </c>
      <c r="FT123" s="40">
        <f t="shared" si="946"/>
        <v>0</v>
      </c>
      <c r="FU123" s="40">
        <f t="shared" si="946"/>
        <v>0</v>
      </c>
      <c r="FV123" s="40">
        <f t="shared" si="946"/>
        <v>0</v>
      </c>
      <c r="FW123" s="40">
        <f t="shared" si="946"/>
        <v>0</v>
      </c>
      <c r="FX123" s="40">
        <f t="shared" si="946"/>
        <v>0</v>
      </c>
      <c r="FY123" s="40">
        <f t="shared" si="946"/>
        <v>0</v>
      </c>
      <c r="FZ123" s="40">
        <f t="shared" si="947"/>
        <v>0</v>
      </c>
      <c r="GA123" s="40">
        <f t="shared" si="947"/>
        <v>0</v>
      </c>
      <c r="GB123" s="40">
        <f t="shared" si="947"/>
        <v>0</v>
      </c>
      <c r="GC123" s="40">
        <f t="shared" si="947"/>
        <v>0</v>
      </c>
      <c r="GD123" s="40">
        <f t="shared" si="947"/>
        <v>0</v>
      </c>
      <c r="GE123" s="40">
        <f t="shared" si="947"/>
        <v>0</v>
      </c>
      <c r="GF123" s="40">
        <f t="shared" si="947"/>
        <v>0</v>
      </c>
      <c r="GG123" s="40">
        <f t="shared" si="947"/>
        <v>0</v>
      </c>
      <c r="GH123" s="40">
        <f t="shared" si="947"/>
        <v>0</v>
      </c>
      <c r="GI123" s="40">
        <f t="shared" si="947"/>
        <v>0</v>
      </c>
      <c r="GJ123" s="40">
        <f t="shared" si="947"/>
        <v>0</v>
      </c>
      <c r="GK123" s="40">
        <f t="shared" si="947"/>
        <v>0</v>
      </c>
      <c r="GL123" s="40">
        <f t="shared" si="947"/>
        <v>0</v>
      </c>
      <c r="GM123" s="40">
        <f t="shared" si="947"/>
        <v>0</v>
      </c>
      <c r="GN123" s="40">
        <f t="shared" si="947"/>
        <v>0</v>
      </c>
      <c r="GO123" s="40">
        <f t="shared" si="947"/>
        <v>0</v>
      </c>
      <c r="GP123" s="40">
        <f t="shared" si="948"/>
        <v>0</v>
      </c>
      <c r="GQ123" s="40">
        <f t="shared" si="948"/>
        <v>0</v>
      </c>
      <c r="GR123" s="40">
        <f t="shared" si="948"/>
        <v>0</v>
      </c>
      <c r="GS123" s="40">
        <f t="shared" si="948"/>
        <v>0</v>
      </c>
      <c r="GT123" s="40">
        <f t="shared" si="948"/>
        <v>0</v>
      </c>
      <c r="GU123" s="40">
        <f t="shared" si="948"/>
        <v>0</v>
      </c>
      <c r="GV123" s="40">
        <f t="shared" si="948"/>
        <v>0</v>
      </c>
      <c r="GW123" s="40">
        <f t="shared" si="948"/>
        <v>0</v>
      </c>
      <c r="GX123" s="40">
        <f t="shared" si="948"/>
        <v>0</v>
      </c>
      <c r="GY123" s="40">
        <f t="shared" si="948"/>
        <v>0</v>
      </c>
      <c r="GZ123" s="40">
        <f t="shared" si="948"/>
        <v>0</v>
      </c>
      <c r="HA123" s="40">
        <f t="shared" si="948"/>
        <v>0</v>
      </c>
      <c r="HB123" s="40">
        <f t="shared" si="948"/>
        <v>0</v>
      </c>
      <c r="HC123" s="40">
        <f t="shared" si="948"/>
        <v>0</v>
      </c>
      <c r="HD123" s="40">
        <f t="shared" si="948"/>
        <v>0</v>
      </c>
      <c r="HE123" s="40">
        <f t="shared" si="948"/>
        <v>0</v>
      </c>
      <c r="HF123" s="40">
        <f t="shared" si="949"/>
        <v>0</v>
      </c>
      <c r="HG123" s="40">
        <f t="shared" si="949"/>
        <v>0</v>
      </c>
      <c r="HH123" s="40">
        <f t="shared" si="949"/>
        <v>0</v>
      </c>
      <c r="HI123" s="40">
        <f t="shared" si="949"/>
        <v>0</v>
      </c>
      <c r="HJ123" s="40">
        <f t="shared" si="949"/>
        <v>0</v>
      </c>
      <c r="HK123" s="40">
        <f t="shared" si="949"/>
        <v>0</v>
      </c>
      <c r="HL123" s="40">
        <f t="shared" si="949"/>
        <v>0</v>
      </c>
      <c r="HM123" s="40">
        <f t="shared" si="949"/>
        <v>0</v>
      </c>
      <c r="HN123" s="40">
        <f t="shared" si="949"/>
        <v>0</v>
      </c>
      <c r="HO123" s="40">
        <f t="shared" si="949"/>
        <v>0</v>
      </c>
      <c r="HP123" s="40">
        <f t="shared" si="949"/>
        <v>0</v>
      </c>
      <c r="HQ123" s="40">
        <f t="shared" si="949"/>
        <v>0</v>
      </c>
      <c r="HR123" s="40">
        <f t="shared" si="949"/>
        <v>0</v>
      </c>
      <c r="HS123" s="40">
        <f t="shared" si="949"/>
        <v>0</v>
      </c>
      <c r="HT123" s="40">
        <f t="shared" si="949"/>
        <v>0</v>
      </c>
      <c r="HU123" s="40">
        <f t="shared" si="949"/>
        <v>0</v>
      </c>
      <c r="HV123" s="40">
        <f t="shared" si="950"/>
        <v>0</v>
      </c>
      <c r="HW123" s="40">
        <f t="shared" si="950"/>
        <v>0</v>
      </c>
      <c r="HX123" s="40">
        <f t="shared" si="950"/>
        <v>0</v>
      </c>
      <c r="HY123" s="40">
        <f t="shared" si="950"/>
        <v>0</v>
      </c>
      <c r="HZ123" s="40">
        <f t="shared" si="950"/>
        <v>0</v>
      </c>
      <c r="IA123" s="40">
        <f t="shared" si="950"/>
        <v>0</v>
      </c>
      <c r="IB123" s="40">
        <f t="shared" si="950"/>
        <v>0</v>
      </c>
      <c r="IC123" s="40">
        <f t="shared" si="950"/>
        <v>0</v>
      </c>
      <c r="ID123" s="40">
        <f t="shared" si="950"/>
        <v>0</v>
      </c>
      <c r="IE123" s="40">
        <f t="shared" si="950"/>
        <v>0</v>
      </c>
      <c r="IF123" s="40">
        <f t="shared" si="950"/>
        <v>0</v>
      </c>
      <c r="IG123" s="40">
        <f t="shared" si="950"/>
        <v>0</v>
      </c>
      <c r="IH123" s="40">
        <f t="shared" si="950"/>
        <v>0</v>
      </c>
      <c r="II123" s="40">
        <f t="shared" si="950"/>
        <v>0</v>
      </c>
      <c r="IJ123" s="40">
        <f t="shared" si="950"/>
        <v>0</v>
      </c>
      <c r="IK123" s="40">
        <f t="shared" si="950"/>
        <v>0</v>
      </c>
      <c r="IL123" s="40">
        <f t="shared" si="951"/>
        <v>0</v>
      </c>
      <c r="IM123" s="40">
        <f t="shared" si="951"/>
        <v>0</v>
      </c>
      <c r="IN123" s="40">
        <f t="shared" si="951"/>
        <v>0</v>
      </c>
      <c r="IO123" s="40">
        <f t="shared" si="951"/>
        <v>0</v>
      </c>
      <c r="IP123" s="40">
        <f t="shared" si="951"/>
        <v>0</v>
      </c>
      <c r="IQ123" s="40">
        <f t="shared" si="951"/>
        <v>0</v>
      </c>
      <c r="IR123" s="40">
        <f t="shared" si="951"/>
        <v>0</v>
      </c>
      <c r="IS123" s="40">
        <f t="shared" si="951"/>
        <v>0</v>
      </c>
      <c r="IT123" s="40">
        <f t="shared" si="951"/>
        <v>0</v>
      </c>
      <c r="IU123" s="40">
        <f t="shared" si="951"/>
        <v>0</v>
      </c>
      <c r="IV123" s="40">
        <f t="shared" si="951"/>
        <v>0</v>
      </c>
      <c r="IW123" s="40">
        <f t="shared" si="951"/>
        <v>0</v>
      </c>
      <c r="IX123" s="40">
        <f t="shared" si="951"/>
        <v>0</v>
      </c>
      <c r="IY123" s="40">
        <f t="shared" si="951"/>
        <v>0</v>
      </c>
      <c r="IZ123" s="40">
        <f t="shared" si="951"/>
        <v>0</v>
      </c>
      <c r="JA123" s="40">
        <f t="shared" si="951"/>
        <v>0</v>
      </c>
      <c r="JB123" s="40">
        <f t="shared" si="952"/>
        <v>0</v>
      </c>
      <c r="JC123" s="40">
        <f t="shared" si="952"/>
        <v>0</v>
      </c>
      <c r="JD123" s="40">
        <f t="shared" si="952"/>
        <v>0</v>
      </c>
      <c r="JE123" s="40">
        <f t="shared" si="952"/>
        <v>0</v>
      </c>
      <c r="JF123" s="40">
        <f t="shared" si="952"/>
        <v>0</v>
      </c>
      <c r="JG123" s="40">
        <f t="shared" si="952"/>
        <v>0</v>
      </c>
      <c r="JH123" s="40">
        <f t="shared" si="952"/>
        <v>0</v>
      </c>
      <c r="JI123" s="40">
        <f t="shared" si="952"/>
        <v>0</v>
      </c>
      <c r="JJ123" s="40">
        <f t="shared" si="952"/>
        <v>0</v>
      </c>
      <c r="JK123" s="40">
        <f t="shared" si="952"/>
        <v>0</v>
      </c>
      <c r="JL123" s="40">
        <f t="shared" si="952"/>
        <v>0</v>
      </c>
      <c r="JM123" s="40">
        <f t="shared" si="952"/>
        <v>0</v>
      </c>
      <c r="JN123" s="40">
        <f t="shared" si="952"/>
        <v>0</v>
      </c>
      <c r="JO123" s="40">
        <f t="shared" si="952"/>
        <v>0</v>
      </c>
      <c r="JP123" s="40">
        <f t="shared" si="952"/>
        <v>0</v>
      </c>
      <c r="JQ123" s="40">
        <f t="shared" si="952"/>
        <v>0</v>
      </c>
      <c r="JR123" s="40">
        <f t="shared" si="953"/>
        <v>0</v>
      </c>
      <c r="JS123" s="40">
        <f t="shared" si="953"/>
        <v>0</v>
      </c>
      <c r="JT123" s="40">
        <f t="shared" si="953"/>
        <v>0</v>
      </c>
      <c r="JU123" s="40">
        <f t="shared" si="953"/>
        <v>0</v>
      </c>
      <c r="JV123" s="40">
        <f t="shared" si="953"/>
        <v>0</v>
      </c>
      <c r="JW123" s="40">
        <f t="shared" si="953"/>
        <v>0</v>
      </c>
      <c r="JX123" s="40">
        <f t="shared" si="953"/>
        <v>0</v>
      </c>
      <c r="JY123" s="40">
        <f t="shared" si="953"/>
        <v>0</v>
      </c>
      <c r="JZ123" s="40">
        <f t="shared" si="953"/>
        <v>0</v>
      </c>
      <c r="KA123" s="40">
        <f t="shared" si="953"/>
        <v>0</v>
      </c>
      <c r="KB123" s="40">
        <f t="shared" si="953"/>
        <v>0</v>
      </c>
      <c r="KC123" s="40">
        <f t="shared" si="953"/>
        <v>0</v>
      </c>
      <c r="KD123" s="40">
        <f t="shared" si="953"/>
        <v>0</v>
      </c>
      <c r="KE123" s="40">
        <f t="shared" si="953"/>
        <v>0</v>
      </c>
      <c r="KF123" s="40">
        <f t="shared" si="953"/>
        <v>0</v>
      </c>
      <c r="KG123" s="40">
        <f t="shared" si="953"/>
        <v>0</v>
      </c>
      <c r="KH123" s="40">
        <f t="shared" si="954"/>
        <v>0</v>
      </c>
      <c r="KI123" s="40">
        <f t="shared" si="954"/>
        <v>0</v>
      </c>
      <c r="KJ123" s="40">
        <f t="shared" si="954"/>
        <v>0</v>
      </c>
      <c r="KK123" s="40">
        <f t="shared" si="954"/>
        <v>0</v>
      </c>
      <c r="KL123" s="40">
        <f t="shared" si="954"/>
        <v>0</v>
      </c>
      <c r="KM123" s="40">
        <f t="shared" si="954"/>
        <v>0</v>
      </c>
      <c r="KN123" s="40">
        <f t="shared" si="954"/>
        <v>0</v>
      </c>
      <c r="KO123" s="40">
        <f t="shared" si="954"/>
        <v>0</v>
      </c>
      <c r="KP123" s="40">
        <f t="shared" si="954"/>
        <v>0</v>
      </c>
      <c r="KQ123" s="40">
        <f t="shared" si="954"/>
        <v>0</v>
      </c>
      <c r="KR123" s="40">
        <f t="shared" si="954"/>
        <v>0</v>
      </c>
      <c r="KS123" s="40">
        <f t="shared" si="954"/>
        <v>0</v>
      </c>
      <c r="KT123" s="40">
        <f t="shared" si="954"/>
        <v>0</v>
      </c>
      <c r="KU123" s="40">
        <f t="shared" si="954"/>
        <v>0</v>
      </c>
      <c r="KV123" s="40">
        <f t="shared" si="954"/>
        <v>0</v>
      </c>
      <c r="KW123" s="1"/>
      <c r="KX123" s="1"/>
    </row>
    <row r="124" spans="1:310" s="4" customFormat="1" x14ac:dyDescent="0.25">
      <c r="A124" s="3"/>
      <c r="B124" s="85"/>
      <c r="C124" s="85"/>
      <c r="D124" s="85"/>
      <c r="E124" s="3" t="str">
        <f>справочники!M18</f>
        <v>мотивация персонала</v>
      </c>
      <c r="F124" s="3"/>
      <c r="G124" s="3"/>
      <c r="H124" s="39" t="str">
        <f t="shared" si="936"/>
        <v>чел</v>
      </c>
      <c r="I124" s="3"/>
      <c r="J124" s="3"/>
      <c r="K124" s="3"/>
      <c r="L124" s="3"/>
      <c r="M124" s="5"/>
      <c r="N124" s="41"/>
      <c r="O124" s="19"/>
      <c r="P124" s="3"/>
      <c r="Q124" s="3"/>
      <c r="R124" s="69"/>
      <c r="S124" s="3"/>
      <c r="T124" s="5" t="s">
        <v>0</v>
      </c>
      <c r="U124" s="41">
        <v>1</v>
      </c>
      <c r="V124" s="41">
        <f t="shared" si="937"/>
        <v>1</v>
      </c>
      <c r="W124" s="41">
        <f t="shared" si="937"/>
        <v>1</v>
      </c>
      <c r="X124" s="41">
        <f t="shared" si="937"/>
        <v>1</v>
      </c>
      <c r="Y124" s="41">
        <f t="shared" si="937"/>
        <v>1</v>
      </c>
      <c r="Z124" s="41">
        <f t="shared" si="937"/>
        <v>1</v>
      </c>
      <c r="AA124" s="41">
        <f t="shared" si="937"/>
        <v>1</v>
      </c>
      <c r="AB124" s="41">
        <f t="shared" si="937"/>
        <v>1</v>
      </c>
      <c r="AC124" s="41">
        <f t="shared" si="937"/>
        <v>1</v>
      </c>
      <c r="AD124" s="41">
        <f t="shared" si="937"/>
        <v>1</v>
      </c>
      <c r="AE124" s="41">
        <f t="shared" si="937"/>
        <v>1</v>
      </c>
      <c r="AF124" s="41">
        <f t="shared" si="937"/>
        <v>1</v>
      </c>
      <c r="AG124" s="41">
        <f t="shared" si="937"/>
        <v>1</v>
      </c>
      <c r="AH124" s="41">
        <f t="shared" si="937"/>
        <v>1</v>
      </c>
      <c r="AI124" s="41">
        <f t="shared" si="937"/>
        <v>1</v>
      </c>
      <c r="AJ124" s="41">
        <f t="shared" si="937"/>
        <v>1</v>
      </c>
      <c r="AK124" s="41">
        <f t="shared" si="937"/>
        <v>1</v>
      </c>
      <c r="AL124" s="41">
        <f t="shared" si="938"/>
        <v>1</v>
      </c>
      <c r="AM124" s="41">
        <f t="shared" si="938"/>
        <v>1</v>
      </c>
      <c r="AN124" s="41">
        <f t="shared" si="938"/>
        <v>1</v>
      </c>
      <c r="AO124" s="41">
        <f t="shared" si="938"/>
        <v>1</v>
      </c>
      <c r="AP124" s="41">
        <f t="shared" si="938"/>
        <v>1</v>
      </c>
      <c r="AQ124" s="41">
        <f t="shared" si="938"/>
        <v>1</v>
      </c>
      <c r="AR124" s="41">
        <f t="shared" si="938"/>
        <v>1</v>
      </c>
      <c r="AS124" s="41">
        <f t="shared" si="938"/>
        <v>1</v>
      </c>
      <c r="AT124" s="41">
        <f t="shared" si="938"/>
        <v>1</v>
      </c>
      <c r="AU124" s="41">
        <f t="shared" si="938"/>
        <v>1</v>
      </c>
      <c r="AV124" s="41">
        <f t="shared" si="938"/>
        <v>1</v>
      </c>
      <c r="AW124" s="41">
        <f t="shared" si="938"/>
        <v>1</v>
      </c>
      <c r="AX124" s="41">
        <f t="shared" si="938"/>
        <v>1</v>
      </c>
      <c r="AY124" s="41">
        <f t="shared" si="938"/>
        <v>1</v>
      </c>
      <c r="AZ124" s="41">
        <f t="shared" si="938"/>
        <v>1</v>
      </c>
      <c r="BA124" s="41">
        <f t="shared" si="938"/>
        <v>1</v>
      </c>
      <c r="BB124" s="41">
        <f t="shared" si="939"/>
        <v>1</v>
      </c>
      <c r="BC124" s="41">
        <f t="shared" si="939"/>
        <v>1</v>
      </c>
      <c r="BD124" s="41">
        <f t="shared" si="939"/>
        <v>1</v>
      </c>
      <c r="BE124" s="41">
        <f t="shared" si="939"/>
        <v>1</v>
      </c>
      <c r="BF124" s="41">
        <f t="shared" si="939"/>
        <v>1</v>
      </c>
      <c r="BG124" s="41">
        <f t="shared" si="939"/>
        <v>1</v>
      </c>
      <c r="BH124" s="41">
        <f t="shared" si="939"/>
        <v>1</v>
      </c>
      <c r="BI124" s="41">
        <f t="shared" si="939"/>
        <v>1</v>
      </c>
      <c r="BJ124" s="41">
        <f t="shared" si="939"/>
        <v>1</v>
      </c>
      <c r="BK124" s="41">
        <f t="shared" si="939"/>
        <v>1</v>
      </c>
      <c r="BL124" s="41">
        <f t="shared" si="939"/>
        <v>1</v>
      </c>
      <c r="BM124" s="41">
        <f t="shared" si="939"/>
        <v>1</v>
      </c>
      <c r="BN124" s="41">
        <f t="shared" si="939"/>
        <v>1</v>
      </c>
      <c r="BO124" s="41">
        <f t="shared" si="939"/>
        <v>1</v>
      </c>
      <c r="BP124" s="41">
        <f t="shared" si="939"/>
        <v>1</v>
      </c>
      <c r="BQ124" s="41">
        <f t="shared" si="939"/>
        <v>1</v>
      </c>
      <c r="BR124" s="41">
        <f t="shared" si="940"/>
        <v>1</v>
      </c>
      <c r="BS124" s="41">
        <f t="shared" si="940"/>
        <v>1</v>
      </c>
      <c r="BT124" s="41">
        <f t="shared" si="940"/>
        <v>1</v>
      </c>
      <c r="BU124" s="41">
        <f t="shared" si="940"/>
        <v>1</v>
      </c>
      <c r="BV124" s="41">
        <f t="shared" si="940"/>
        <v>1</v>
      </c>
      <c r="BW124" s="41">
        <f t="shared" si="940"/>
        <v>1</v>
      </c>
      <c r="BX124" s="41">
        <f t="shared" si="940"/>
        <v>1</v>
      </c>
      <c r="BY124" s="41">
        <f t="shared" si="940"/>
        <v>1</v>
      </c>
      <c r="BZ124" s="41">
        <f t="shared" si="940"/>
        <v>1</v>
      </c>
      <c r="CA124" s="41">
        <f t="shared" si="940"/>
        <v>1</v>
      </c>
      <c r="CB124" s="41">
        <f t="shared" si="940"/>
        <v>1</v>
      </c>
      <c r="CC124" s="41">
        <f t="shared" si="940"/>
        <v>1</v>
      </c>
      <c r="CD124" s="41">
        <f t="shared" si="940"/>
        <v>1</v>
      </c>
      <c r="CE124" s="41">
        <f t="shared" si="940"/>
        <v>1</v>
      </c>
      <c r="CF124" s="41">
        <f t="shared" si="940"/>
        <v>1</v>
      </c>
      <c r="CG124" s="41">
        <f t="shared" si="940"/>
        <v>1</v>
      </c>
      <c r="CH124" s="41">
        <f t="shared" si="941"/>
        <v>1</v>
      </c>
      <c r="CI124" s="41">
        <f t="shared" si="941"/>
        <v>1</v>
      </c>
      <c r="CJ124" s="41">
        <f t="shared" si="941"/>
        <v>1</v>
      </c>
      <c r="CK124" s="41">
        <f t="shared" si="941"/>
        <v>1</v>
      </c>
      <c r="CL124" s="41">
        <f t="shared" si="941"/>
        <v>1</v>
      </c>
      <c r="CM124" s="41">
        <f t="shared" si="941"/>
        <v>1</v>
      </c>
      <c r="CN124" s="41">
        <f t="shared" si="941"/>
        <v>1</v>
      </c>
      <c r="CO124" s="41">
        <f t="shared" si="941"/>
        <v>1</v>
      </c>
      <c r="CP124" s="41">
        <f t="shared" si="941"/>
        <v>1</v>
      </c>
      <c r="CQ124" s="41">
        <f t="shared" si="941"/>
        <v>1</v>
      </c>
      <c r="CR124" s="41">
        <f t="shared" si="941"/>
        <v>1</v>
      </c>
      <c r="CS124" s="41">
        <f t="shared" si="941"/>
        <v>1</v>
      </c>
      <c r="CT124" s="41">
        <f t="shared" si="941"/>
        <v>1</v>
      </c>
      <c r="CU124" s="41">
        <f t="shared" si="941"/>
        <v>1</v>
      </c>
      <c r="CV124" s="41">
        <f t="shared" si="941"/>
        <v>1</v>
      </c>
      <c r="CW124" s="41">
        <f t="shared" si="941"/>
        <v>1</v>
      </c>
      <c r="CX124" s="41">
        <f t="shared" si="942"/>
        <v>1</v>
      </c>
      <c r="CY124" s="41">
        <f t="shared" si="942"/>
        <v>1</v>
      </c>
      <c r="CZ124" s="41">
        <f t="shared" si="942"/>
        <v>1</v>
      </c>
      <c r="DA124" s="41">
        <f t="shared" si="942"/>
        <v>1</v>
      </c>
      <c r="DB124" s="41">
        <f t="shared" si="942"/>
        <v>1</v>
      </c>
      <c r="DC124" s="41">
        <f t="shared" si="942"/>
        <v>1</v>
      </c>
      <c r="DD124" s="41">
        <f t="shared" si="942"/>
        <v>1</v>
      </c>
      <c r="DE124" s="41">
        <f t="shared" si="942"/>
        <v>1</v>
      </c>
      <c r="DF124" s="41">
        <f t="shared" si="942"/>
        <v>1</v>
      </c>
      <c r="DG124" s="41">
        <f t="shared" si="942"/>
        <v>1</v>
      </c>
      <c r="DH124" s="41">
        <f t="shared" si="942"/>
        <v>1</v>
      </c>
      <c r="DI124" s="41">
        <f t="shared" si="942"/>
        <v>1</v>
      </c>
      <c r="DJ124" s="41">
        <f t="shared" si="942"/>
        <v>1</v>
      </c>
      <c r="DK124" s="41">
        <f t="shared" si="942"/>
        <v>1</v>
      </c>
      <c r="DL124" s="41">
        <f t="shared" si="942"/>
        <v>1</v>
      </c>
      <c r="DM124" s="41">
        <f t="shared" si="942"/>
        <v>1</v>
      </c>
      <c r="DN124" s="41">
        <f t="shared" si="943"/>
        <v>1</v>
      </c>
      <c r="DO124" s="41">
        <f t="shared" si="943"/>
        <v>1</v>
      </c>
      <c r="DP124" s="41">
        <f t="shared" si="943"/>
        <v>1</v>
      </c>
      <c r="DQ124" s="41">
        <f t="shared" si="943"/>
        <v>1</v>
      </c>
      <c r="DR124" s="41">
        <f t="shared" si="943"/>
        <v>1</v>
      </c>
      <c r="DS124" s="41">
        <f t="shared" si="943"/>
        <v>1</v>
      </c>
      <c r="DT124" s="41">
        <f t="shared" si="943"/>
        <v>1</v>
      </c>
      <c r="DU124" s="41">
        <f t="shared" si="943"/>
        <v>1</v>
      </c>
      <c r="DV124" s="41">
        <f t="shared" si="943"/>
        <v>1</v>
      </c>
      <c r="DW124" s="41">
        <f t="shared" si="943"/>
        <v>1</v>
      </c>
      <c r="DX124" s="41">
        <f t="shared" si="943"/>
        <v>1</v>
      </c>
      <c r="DY124" s="41">
        <f t="shared" si="943"/>
        <v>1</v>
      </c>
      <c r="DZ124" s="41">
        <f t="shared" si="943"/>
        <v>1</v>
      </c>
      <c r="EA124" s="41">
        <f t="shared" si="943"/>
        <v>1</v>
      </c>
      <c r="EB124" s="41">
        <f t="shared" si="943"/>
        <v>1</v>
      </c>
      <c r="EC124" s="41">
        <f t="shared" si="943"/>
        <v>1</v>
      </c>
      <c r="ED124" s="41">
        <f t="shared" si="944"/>
        <v>1</v>
      </c>
      <c r="EE124" s="41">
        <f t="shared" si="944"/>
        <v>1</v>
      </c>
      <c r="EF124" s="41">
        <f t="shared" si="944"/>
        <v>1</v>
      </c>
      <c r="EG124" s="41">
        <f t="shared" si="944"/>
        <v>1</v>
      </c>
      <c r="EH124" s="41">
        <f t="shared" si="944"/>
        <v>1</v>
      </c>
      <c r="EI124" s="41">
        <f t="shared" si="944"/>
        <v>1</v>
      </c>
      <c r="EJ124" s="41">
        <f t="shared" si="944"/>
        <v>1</v>
      </c>
      <c r="EK124" s="41">
        <f t="shared" si="944"/>
        <v>1</v>
      </c>
      <c r="EL124" s="41">
        <f t="shared" si="944"/>
        <v>1</v>
      </c>
      <c r="EM124" s="41">
        <f t="shared" si="944"/>
        <v>1</v>
      </c>
      <c r="EN124" s="41">
        <f t="shared" si="944"/>
        <v>1</v>
      </c>
      <c r="EO124" s="41">
        <f t="shared" si="944"/>
        <v>1</v>
      </c>
      <c r="EP124" s="41">
        <f t="shared" si="944"/>
        <v>1</v>
      </c>
      <c r="EQ124" s="41">
        <f t="shared" si="944"/>
        <v>1</v>
      </c>
      <c r="ER124" s="41">
        <f t="shared" si="944"/>
        <v>1</v>
      </c>
      <c r="ES124" s="41">
        <f t="shared" si="944"/>
        <v>1</v>
      </c>
      <c r="ET124" s="41">
        <f t="shared" si="945"/>
        <v>1</v>
      </c>
      <c r="EU124" s="41">
        <f t="shared" si="945"/>
        <v>1</v>
      </c>
      <c r="EV124" s="41">
        <f t="shared" si="945"/>
        <v>1</v>
      </c>
      <c r="EW124" s="41">
        <f t="shared" si="945"/>
        <v>1</v>
      </c>
      <c r="EX124" s="41">
        <f t="shared" si="945"/>
        <v>1</v>
      </c>
      <c r="EY124" s="41">
        <f t="shared" si="945"/>
        <v>1</v>
      </c>
      <c r="EZ124" s="41">
        <f t="shared" si="945"/>
        <v>1</v>
      </c>
      <c r="FA124" s="41">
        <f t="shared" si="945"/>
        <v>1</v>
      </c>
      <c r="FB124" s="41">
        <f t="shared" si="945"/>
        <v>1</v>
      </c>
      <c r="FC124" s="41">
        <f t="shared" si="945"/>
        <v>1</v>
      </c>
      <c r="FD124" s="41">
        <f t="shared" si="945"/>
        <v>1</v>
      </c>
      <c r="FE124" s="41">
        <f t="shared" si="945"/>
        <v>1</v>
      </c>
      <c r="FF124" s="41">
        <f t="shared" si="945"/>
        <v>1</v>
      </c>
      <c r="FG124" s="41">
        <f t="shared" si="945"/>
        <v>1</v>
      </c>
      <c r="FH124" s="41">
        <f t="shared" si="945"/>
        <v>1</v>
      </c>
      <c r="FI124" s="41">
        <f t="shared" si="945"/>
        <v>1</v>
      </c>
      <c r="FJ124" s="41">
        <f t="shared" si="946"/>
        <v>1</v>
      </c>
      <c r="FK124" s="41">
        <f t="shared" si="946"/>
        <v>1</v>
      </c>
      <c r="FL124" s="41">
        <f t="shared" si="946"/>
        <v>1</v>
      </c>
      <c r="FM124" s="41">
        <f t="shared" si="946"/>
        <v>1</v>
      </c>
      <c r="FN124" s="41">
        <f t="shared" si="946"/>
        <v>1</v>
      </c>
      <c r="FO124" s="41">
        <f t="shared" si="946"/>
        <v>1</v>
      </c>
      <c r="FP124" s="41">
        <f t="shared" si="946"/>
        <v>1</v>
      </c>
      <c r="FQ124" s="41">
        <f t="shared" si="946"/>
        <v>1</v>
      </c>
      <c r="FR124" s="41">
        <f t="shared" si="946"/>
        <v>1</v>
      </c>
      <c r="FS124" s="41">
        <f t="shared" si="946"/>
        <v>1</v>
      </c>
      <c r="FT124" s="41">
        <f t="shared" si="946"/>
        <v>1</v>
      </c>
      <c r="FU124" s="41">
        <f t="shared" si="946"/>
        <v>1</v>
      </c>
      <c r="FV124" s="41">
        <f t="shared" si="946"/>
        <v>1</v>
      </c>
      <c r="FW124" s="41">
        <f t="shared" si="946"/>
        <v>1</v>
      </c>
      <c r="FX124" s="41">
        <f t="shared" si="946"/>
        <v>1</v>
      </c>
      <c r="FY124" s="41">
        <f t="shared" si="946"/>
        <v>1</v>
      </c>
      <c r="FZ124" s="41">
        <f t="shared" si="947"/>
        <v>1</v>
      </c>
      <c r="GA124" s="41">
        <f t="shared" si="947"/>
        <v>1</v>
      </c>
      <c r="GB124" s="41">
        <f t="shared" si="947"/>
        <v>1</v>
      </c>
      <c r="GC124" s="41">
        <f t="shared" si="947"/>
        <v>1</v>
      </c>
      <c r="GD124" s="41">
        <f t="shared" si="947"/>
        <v>1</v>
      </c>
      <c r="GE124" s="41">
        <f t="shared" si="947"/>
        <v>1</v>
      </c>
      <c r="GF124" s="41">
        <f t="shared" si="947"/>
        <v>1</v>
      </c>
      <c r="GG124" s="41">
        <f t="shared" si="947"/>
        <v>1</v>
      </c>
      <c r="GH124" s="41">
        <f t="shared" si="947"/>
        <v>1</v>
      </c>
      <c r="GI124" s="41">
        <f t="shared" si="947"/>
        <v>1</v>
      </c>
      <c r="GJ124" s="41">
        <f t="shared" si="947"/>
        <v>1</v>
      </c>
      <c r="GK124" s="41">
        <f t="shared" si="947"/>
        <v>1</v>
      </c>
      <c r="GL124" s="41">
        <f t="shared" si="947"/>
        <v>1</v>
      </c>
      <c r="GM124" s="41">
        <f t="shared" si="947"/>
        <v>1</v>
      </c>
      <c r="GN124" s="41">
        <f t="shared" si="947"/>
        <v>1</v>
      </c>
      <c r="GO124" s="41">
        <f t="shared" si="947"/>
        <v>1</v>
      </c>
      <c r="GP124" s="41">
        <f t="shared" si="948"/>
        <v>1</v>
      </c>
      <c r="GQ124" s="41">
        <f t="shared" si="948"/>
        <v>1</v>
      </c>
      <c r="GR124" s="41">
        <f t="shared" si="948"/>
        <v>1</v>
      </c>
      <c r="GS124" s="41">
        <f t="shared" si="948"/>
        <v>1</v>
      </c>
      <c r="GT124" s="41">
        <f t="shared" si="948"/>
        <v>1</v>
      </c>
      <c r="GU124" s="41">
        <f t="shared" si="948"/>
        <v>1</v>
      </c>
      <c r="GV124" s="41">
        <f t="shared" si="948"/>
        <v>1</v>
      </c>
      <c r="GW124" s="41">
        <f t="shared" si="948"/>
        <v>1</v>
      </c>
      <c r="GX124" s="41">
        <f t="shared" si="948"/>
        <v>1</v>
      </c>
      <c r="GY124" s="41">
        <f t="shared" si="948"/>
        <v>1</v>
      </c>
      <c r="GZ124" s="41">
        <f t="shared" si="948"/>
        <v>1</v>
      </c>
      <c r="HA124" s="41">
        <f t="shared" si="948"/>
        <v>1</v>
      </c>
      <c r="HB124" s="41">
        <f t="shared" si="948"/>
        <v>1</v>
      </c>
      <c r="HC124" s="41">
        <f t="shared" si="948"/>
        <v>1</v>
      </c>
      <c r="HD124" s="41">
        <f t="shared" si="948"/>
        <v>1</v>
      </c>
      <c r="HE124" s="41">
        <f t="shared" si="948"/>
        <v>1</v>
      </c>
      <c r="HF124" s="41">
        <f t="shared" si="949"/>
        <v>1</v>
      </c>
      <c r="HG124" s="41">
        <f t="shared" si="949"/>
        <v>1</v>
      </c>
      <c r="HH124" s="41">
        <f t="shared" si="949"/>
        <v>1</v>
      </c>
      <c r="HI124" s="41">
        <f t="shared" si="949"/>
        <v>1</v>
      </c>
      <c r="HJ124" s="41">
        <f t="shared" si="949"/>
        <v>1</v>
      </c>
      <c r="HK124" s="41">
        <f t="shared" si="949"/>
        <v>1</v>
      </c>
      <c r="HL124" s="41">
        <f t="shared" si="949"/>
        <v>1</v>
      </c>
      <c r="HM124" s="41">
        <f t="shared" si="949"/>
        <v>1</v>
      </c>
      <c r="HN124" s="41">
        <f t="shared" si="949"/>
        <v>1</v>
      </c>
      <c r="HO124" s="41">
        <f t="shared" si="949"/>
        <v>1</v>
      </c>
      <c r="HP124" s="41">
        <f t="shared" si="949"/>
        <v>1</v>
      </c>
      <c r="HQ124" s="41">
        <f t="shared" si="949"/>
        <v>1</v>
      </c>
      <c r="HR124" s="41">
        <f t="shared" si="949"/>
        <v>1</v>
      </c>
      <c r="HS124" s="41">
        <f t="shared" si="949"/>
        <v>1</v>
      </c>
      <c r="HT124" s="41">
        <f t="shared" si="949"/>
        <v>1</v>
      </c>
      <c r="HU124" s="41">
        <f t="shared" si="949"/>
        <v>1</v>
      </c>
      <c r="HV124" s="41">
        <f t="shared" si="950"/>
        <v>1</v>
      </c>
      <c r="HW124" s="41">
        <f t="shared" si="950"/>
        <v>1</v>
      </c>
      <c r="HX124" s="41">
        <f t="shared" si="950"/>
        <v>1</v>
      </c>
      <c r="HY124" s="41">
        <f t="shared" si="950"/>
        <v>1</v>
      </c>
      <c r="HZ124" s="41">
        <f t="shared" si="950"/>
        <v>1</v>
      </c>
      <c r="IA124" s="41">
        <f t="shared" si="950"/>
        <v>1</v>
      </c>
      <c r="IB124" s="41">
        <f t="shared" si="950"/>
        <v>1</v>
      </c>
      <c r="IC124" s="41">
        <f t="shared" si="950"/>
        <v>1</v>
      </c>
      <c r="ID124" s="41">
        <f t="shared" si="950"/>
        <v>1</v>
      </c>
      <c r="IE124" s="41">
        <f t="shared" si="950"/>
        <v>1</v>
      </c>
      <c r="IF124" s="41">
        <f t="shared" si="950"/>
        <v>1</v>
      </c>
      <c r="IG124" s="41">
        <f t="shared" si="950"/>
        <v>1</v>
      </c>
      <c r="IH124" s="41">
        <f t="shared" si="950"/>
        <v>1</v>
      </c>
      <c r="II124" s="41">
        <f t="shared" si="950"/>
        <v>1</v>
      </c>
      <c r="IJ124" s="41">
        <f t="shared" si="950"/>
        <v>1</v>
      </c>
      <c r="IK124" s="41">
        <f t="shared" si="950"/>
        <v>1</v>
      </c>
      <c r="IL124" s="41">
        <f t="shared" si="951"/>
        <v>1</v>
      </c>
      <c r="IM124" s="41">
        <f t="shared" si="951"/>
        <v>1</v>
      </c>
      <c r="IN124" s="41">
        <f t="shared" si="951"/>
        <v>1</v>
      </c>
      <c r="IO124" s="41">
        <f t="shared" si="951"/>
        <v>1</v>
      </c>
      <c r="IP124" s="41">
        <f t="shared" si="951"/>
        <v>1</v>
      </c>
      <c r="IQ124" s="41">
        <f t="shared" si="951"/>
        <v>1</v>
      </c>
      <c r="IR124" s="41">
        <f t="shared" si="951"/>
        <v>1</v>
      </c>
      <c r="IS124" s="41">
        <f t="shared" si="951"/>
        <v>1</v>
      </c>
      <c r="IT124" s="41">
        <f t="shared" si="951"/>
        <v>1</v>
      </c>
      <c r="IU124" s="41">
        <f t="shared" si="951"/>
        <v>1</v>
      </c>
      <c r="IV124" s="41">
        <f t="shared" si="951"/>
        <v>1</v>
      </c>
      <c r="IW124" s="41">
        <f t="shared" si="951"/>
        <v>1</v>
      </c>
      <c r="IX124" s="41">
        <f t="shared" si="951"/>
        <v>1</v>
      </c>
      <c r="IY124" s="41">
        <f t="shared" si="951"/>
        <v>1</v>
      </c>
      <c r="IZ124" s="41">
        <f t="shared" si="951"/>
        <v>1</v>
      </c>
      <c r="JA124" s="41">
        <f t="shared" si="951"/>
        <v>1</v>
      </c>
      <c r="JB124" s="41">
        <f t="shared" si="952"/>
        <v>1</v>
      </c>
      <c r="JC124" s="41">
        <f t="shared" si="952"/>
        <v>1</v>
      </c>
      <c r="JD124" s="41">
        <f t="shared" si="952"/>
        <v>1</v>
      </c>
      <c r="JE124" s="41">
        <f t="shared" si="952"/>
        <v>1</v>
      </c>
      <c r="JF124" s="41">
        <f t="shared" si="952"/>
        <v>1</v>
      </c>
      <c r="JG124" s="41">
        <f t="shared" si="952"/>
        <v>1</v>
      </c>
      <c r="JH124" s="41">
        <f t="shared" si="952"/>
        <v>1</v>
      </c>
      <c r="JI124" s="41">
        <f t="shared" si="952"/>
        <v>1</v>
      </c>
      <c r="JJ124" s="41">
        <f t="shared" si="952"/>
        <v>1</v>
      </c>
      <c r="JK124" s="41">
        <f t="shared" si="952"/>
        <v>1</v>
      </c>
      <c r="JL124" s="41">
        <f t="shared" si="952"/>
        <v>1</v>
      </c>
      <c r="JM124" s="41">
        <f t="shared" si="952"/>
        <v>1</v>
      </c>
      <c r="JN124" s="41">
        <f t="shared" si="952"/>
        <v>1</v>
      </c>
      <c r="JO124" s="41">
        <f t="shared" si="952"/>
        <v>1</v>
      </c>
      <c r="JP124" s="41">
        <f t="shared" si="952"/>
        <v>1</v>
      </c>
      <c r="JQ124" s="41">
        <f t="shared" si="952"/>
        <v>1</v>
      </c>
      <c r="JR124" s="41">
        <f t="shared" si="953"/>
        <v>1</v>
      </c>
      <c r="JS124" s="41">
        <f t="shared" si="953"/>
        <v>1</v>
      </c>
      <c r="JT124" s="41">
        <f t="shared" si="953"/>
        <v>1</v>
      </c>
      <c r="JU124" s="41">
        <f t="shared" si="953"/>
        <v>1</v>
      </c>
      <c r="JV124" s="41">
        <f t="shared" si="953"/>
        <v>1</v>
      </c>
      <c r="JW124" s="41">
        <f t="shared" si="953"/>
        <v>1</v>
      </c>
      <c r="JX124" s="41">
        <f t="shared" si="953"/>
        <v>1</v>
      </c>
      <c r="JY124" s="41">
        <f t="shared" si="953"/>
        <v>1</v>
      </c>
      <c r="JZ124" s="41">
        <f t="shared" si="953"/>
        <v>1</v>
      </c>
      <c r="KA124" s="41">
        <f t="shared" si="953"/>
        <v>1</v>
      </c>
      <c r="KB124" s="41">
        <f t="shared" si="953"/>
        <v>1</v>
      </c>
      <c r="KC124" s="41">
        <f t="shared" si="953"/>
        <v>1</v>
      </c>
      <c r="KD124" s="41">
        <f t="shared" si="953"/>
        <v>1</v>
      </c>
      <c r="KE124" s="41">
        <f t="shared" si="953"/>
        <v>1</v>
      </c>
      <c r="KF124" s="41">
        <f t="shared" si="953"/>
        <v>1</v>
      </c>
      <c r="KG124" s="41">
        <f t="shared" si="953"/>
        <v>1</v>
      </c>
      <c r="KH124" s="41">
        <f t="shared" si="954"/>
        <v>1</v>
      </c>
      <c r="KI124" s="41">
        <f t="shared" si="954"/>
        <v>1</v>
      </c>
      <c r="KJ124" s="41">
        <f t="shared" si="954"/>
        <v>1</v>
      </c>
      <c r="KK124" s="41">
        <f t="shared" si="954"/>
        <v>1</v>
      </c>
      <c r="KL124" s="41">
        <f t="shared" si="954"/>
        <v>1</v>
      </c>
      <c r="KM124" s="41">
        <f t="shared" si="954"/>
        <v>1</v>
      </c>
      <c r="KN124" s="41">
        <f t="shared" si="954"/>
        <v>1</v>
      </c>
      <c r="KO124" s="41">
        <f t="shared" si="954"/>
        <v>1</v>
      </c>
      <c r="KP124" s="41">
        <f t="shared" si="954"/>
        <v>1</v>
      </c>
      <c r="KQ124" s="41">
        <f t="shared" si="954"/>
        <v>1</v>
      </c>
      <c r="KR124" s="41">
        <f t="shared" si="954"/>
        <v>1</v>
      </c>
      <c r="KS124" s="41">
        <f t="shared" si="954"/>
        <v>1</v>
      </c>
      <c r="KT124" s="41">
        <f t="shared" si="954"/>
        <v>1</v>
      </c>
      <c r="KU124" s="41">
        <f t="shared" si="954"/>
        <v>1</v>
      </c>
      <c r="KV124" s="41">
        <f t="shared" si="954"/>
        <v>1</v>
      </c>
      <c r="KW124" s="3"/>
      <c r="KX124" s="3"/>
    </row>
    <row r="125" spans="1:310" x14ac:dyDescent="0.25">
      <c r="A125" s="1"/>
      <c r="B125" s="79"/>
      <c r="C125" s="79"/>
      <c r="D125" s="79"/>
      <c r="E125" s="1" t="str">
        <f>справочники!M19</f>
        <v>ТОП-менеджмент</v>
      </c>
      <c r="F125" s="1"/>
      <c r="G125" s="1"/>
      <c r="H125" s="11" t="str">
        <f t="shared" si="936"/>
        <v>чел</v>
      </c>
      <c r="I125" s="1"/>
      <c r="J125" s="1"/>
      <c r="K125" s="1"/>
      <c r="L125" s="1"/>
      <c r="M125" s="5"/>
      <c r="N125" s="40"/>
      <c r="O125" s="19"/>
      <c r="P125" s="1"/>
      <c r="Q125" s="1"/>
      <c r="R125" s="52"/>
      <c r="S125" s="1"/>
      <c r="T125" s="5" t="s">
        <v>0</v>
      </c>
      <c r="U125" s="40">
        <v>1</v>
      </c>
      <c r="V125" s="40">
        <f t="shared" si="937"/>
        <v>1</v>
      </c>
      <c r="W125" s="40">
        <f t="shared" si="937"/>
        <v>1</v>
      </c>
      <c r="X125" s="40">
        <f t="shared" si="937"/>
        <v>1</v>
      </c>
      <c r="Y125" s="40">
        <f t="shared" si="937"/>
        <v>1</v>
      </c>
      <c r="Z125" s="40">
        <f t="shared" si="937"/>
        <v>1</v>
      </c>
      <c r="AA125" s="40">
        <f t="shared" si="937"/>
        <v>1</v>
      </c>
      <c r="AB125" s="40">
        <f t="shared" si="937"/>
        <v>1</v>
      </c>
      <c r="AC125" s="40">
        <f t="shared" si="937"/>
        <v>1</v>
      </c>
      <c r="AD125" s="40">
        <f t="shared" si="937"/>
        <v>1</v>
      </c>
      <c r="AE125" s="40">
        <f t="shared" si="937"/>
        <v>1</v>
      </c>
      <c r="AF125" s="40">
        <f t="shared" si="937"/>
        <v>1</v>
      </c>
      <c r="AG125" s="40">
        <f t="shared" si="937"/>
        <v>1</v>
      </c>
      <c r="AH125" s="40">
        <f t="shared" si="937"/>
        <v>1</v>
      </c>
      <c r="AI125" s="40">
        <f t="shared" si="937"/>
        <v>1</v>
      </c>
      <c r="AJ125" s="40">
        <f t="shared" si="937"/>
        <v>1</v>
      </c>
      <c r="AK125" s="40">
        <f t="shared" si="937"/>
        <v>1</v>
      </c>
      <c r="AL125" s="40">
        <f t="shared" si="938"/>
        <v>1</v>
      </c>
      <c r="AM125" s="40">
        <f t="shared" si="938"/>
        <v>1</v>
      </c>
      <c r="AN125" s="40">
        <f t="shared" si="938"/>
        <v>1</v>
      </c>
      <c r="AO125" s="40">
        <f t="shared" si="938"/>
        <v>1</v>
      </c>
      <c r="AP125" s="40">
        <f t="shared" si="938"/>
        <v>1</v>
      </c>
      <c r="AQ125" s="40">
        <f t="shared" si="938"/>
        <v>1</v>
      </c>
      <c r="AR125" s="40">
        <f t="shared" si="938"/>
        <v>1</v>
      </c>
      <c r="AS125" s="40">
        <f t="shared" si="938"/>
        <v>1</v>
      </c>
      <c r="AT125" s="40">
        <f t="shared" si="938"/>
        <v>1</v>
      </c>
      <c r="AU125" s="40">
        <f t="shared" si="938"/>
        <v>1</v>
      </c>
      <c r="AV125" s="40">
        <f t="shared" si="938"/>
        <v>1</v>
      </c>
      <c r="AW125" s="40">
        <f t="shared" si="938"/>
        <v>1</v>
      </c>
      <c r="AX125" s="40">
        <f t="shared" si="938"/>
        <v>1</v>
      </c>
      <c r="AY125" s="40">
        <f t="shared" si="938"/>
        <v>1</v>
      </c>
      <c r="AZ125" s="40">
        <f t="shared" si="938"/>
        <v>1</v>
      </c>
      <c r="BA125" s="40">
        <f t="shared" si="938"/>
        <v>1</v>
      </c>
      <c r="BB125" s="40">
        <f t="shared" si="939"/>
        <v>1</v>
      </c>
      <c r="BC125" s="40">
        <f t="shared" si="939"/>
        <v>1</v>
      </c>
      <c r="BD125" s="40">
        <f t="shared" si="939"/>
        <v>1</v>
      </c>
      <c r="BE125" s="40">
        <f t="shared" si="939"/>
        <v>1</v>
      </c>
      <c r="BF125" s="40">
        <f t="shared" si="939"/>
        <v>1</v>
      </c>
      <c r="BG125" s="40">
        <f t="shared" si="939"/>
        <v>1</v>
      </c>
      <c r="BH125" s="40">
        <f t="shared" si="939"/>
        <v>1</v>
      </c>
      <c r="BI125" s="40">
        <f t="shared" si="939"/>
        <v>1</v>
      </c>
      <c r="BJ125" s="40">
        <f t="shared" si="939"/>
        <v>1</v>
      </c>
      <c r="BK125" s="40">
        <f t="shared" si="939"/>
        <v>1</v>
      </c>
      <c r="BL125" s="40">
        <f t="shared" si="939"/>
        <v>1</v>
      </c>
      <c r="BM125" s="40">
        <f t="shared" si="939"/>
        <v>1</v>
      </c>
      <c r="BN125" s="40">
        <f t="shared" si="939"/>
        <v>1</v>
      </c>
      <c r="BO125" s="40">
        <f t="shared" si="939"/>
        <v>1</v>
      </c>
      <c r="BP125" s="40">
        <f t="shared" si="939"/>
        <v>1</v>
      </c>
      <c r="BQ125" s="40">
        <f t="shared" si="939"/>
        <v>1</v>
      </c>
      <c r="BR125" s="40">
        <f t="shared" si="940"/>
        <v>1</v>
      </c>
      <c r="BS125" s="40">
        <f t="shared" si="940"/>
        <v>1</v>
      </c>
      <c r="BT125" s="40">
        <f t="shared" si="940"/>
        <v>1</v>
      </c>
      <c r="BU125" s="40">
        <f t="shared" si="940"/>
        <v>1</v>
      </c>
      <c r="BV125" s="40">
        <f t="shared" si="940"/>
        <v>1</v>
      </c>
      <c r="BW125" s="40">
        <f t="shared" si="940"/>
        <v>1</v>
      </c>
      <c r="BX125" s="40">
        <f t="shared" si="940"/>
        <v>1</v>
      </c>
      <c r="BY125" s="40">
        <f t="shared" si="940"/>
        <v>1</v>
      </c>
      <c r="BZ125" s="40">
        <f t="shared" si="940"/>
        <v>1</v>
      </c>
      <c r="CA125" s="40">
        <f t="shared" si="940"/>
        <v>1</v>
      </c>
      <c r="CB125" s="40">
        <f t="shared" si="940"/>
        <v>1</v>
      </c>
      <c r="CC125" s="40">
        <f t="shared" si="940"/>
        <v>1</v>
      </c>
      <c r="CD125" s="40">
        <f t="shared" si="940"/>
        <v>1</v>
      </c>
      <c r="CE125" s="40">
        <f t="shared" si="940"/>
        <v>1</v>
      </c>
      <c r="CF125" s="40">
        <f t="shared" si="940"/>
        <v>1</v>
      </c>
      <c r="CG125" s="40">
        <f t="shared" si="940"/>
        <v>1</v>
      </c>
      <c r="CH125" s="40">
        <f t="shared" si="941"/>
        <v>1</v>
      </c>
      <c r="CI125" s="40">
        <f t="shared" si="941"/>
        <v>1</v>
      </c>
      <c r="CJ125" s="40">
        <f t="shared" si="941"/>
        <v>1</v>
      </c>
      <c r="CK125" s="40">
        <f t="shared" si="941"/>
        <v>1</v>
      </c>
      <c r="CL125" s="40">
        <f t="shared" si="941"/>
        <v>1</v>
      </c>
      <c r="CM125" s="40">
        <f t="shared" si="941"/>
        <v>1</v>
      </c>
      <c r="CN125" s="40">
        <f t="shared" si="941"/>
        <v>1</v>
      </c>
      <c r="CO125" s="40">
        <f t="shared" si="941"/>
        <v>1</v>
      </c>
      <c r="CP125" s="40">
        <f t="shared" si="941"/>
        <v>1</v>
      </c>
      <c r="CQ125" s="40">
        <f t="shared" si="941"/>
        <v>1</v>
      </c>
      <c r="CR125" s="40">
        <f t="shared" si="941"/>
        <v>1</v>
      </c>
      <c r="CS125" s="40">
        <f t="shared" si="941"/>
        <v>1</v>
      </c>
      <c r="CT125" s="40">
        <f t="shared" si="941"/>
        <v>1</v>
      </c>
      <c r="CU125" s="40">
        <f t="shared" si="941"/>
        <v>1</v>
      </c>
      <c r="CV125" s="40">
        <f t="shared" si="941"/>
        <v>1</v>
      </c>
      <c r="CW125" s="40">
        <f t="shared" si="941"/>
        <v>1</v>
      </c>
      <c r="CX125" s="40">
        <f t="shared" si="942"/>
        <v>1</v>
      </c>
      <c r="CY125" s="40">
        <f t="shared" si="942"/>
        <v>1</v>
      </c>
      <c r="CZ125" s="40">
        <f t="shared" si="942"/>
        <v>1</v>
      </c>
      <c r="DA125" s="40">
        <f t="shared" si="942"/>
        <v>1</v>
      </c>
      <c r="DB125" s="40">
        <f t="shared" si="942"/>
        <v>1</v>
      </c>
      <c r="DC125" s="40">
        <f t="shared" si="942"/>
        <v>1</v>
      </c>
      <c r="DD125" s="40">
        <f t="shared" si="942"/>
        <v>1</v>
      </c>
      <c r="DE125" s="40">
        <f t="shared" si="942"/>
        <v>1</v>
      </c>
      <c r="DF125" s="40">
        <f t="shared" si="942"/>
        <v>1</v>
      </c>
      <c r="DG125" s="40">
        <f t="shared" si="942"/>
        <v>1</v>
      </c>
      <c r="DH125" s="40">
        <f t="shared" si="942"/>
        <v>1</v>
      </c>
      <c r="DI125" s="40">
        <f t="shared" si="942"/>
        <v>1</v>
      </c>
      <c r="DJ125" s="40">
        <f t="shared" si="942"/>
        <v>1</v>
      </c>
      <c r="DK125" s="40">
        <f t="shared" si="942"/>
        <v>1</v>
      </c>
      <c r="DL125" s="40">
        <f t="shared" si="942"/>
        <v>1</v>
      </c>
      <c r="DM125" s="40">
        <f t="shared" si="942"/>
        <v>1</v>
      </c>
      <c r="DN125" s="40">
        <f t="shared" si="943"/>
        <v>1</v>
      </c>
      <c r="DO125" s="40">
        <f t="shared" si="943"/>
        <v>1</v>
      </c>
      <c r="DP125" s="40">
        <f t="shared" si="943"/>
        <v>1</v>
      </c>
      <c r="DQ125" s="40">
        <f t="shared" si="943"/>
        <v>1</v>
      </c>
      <c r="DR125" s="40">
        <f t="shared" si="943"/>
        <v>1</v>
      </c>
      <c r="DS125" s="40">
        <f t="shared" si="943"/>
        <v>1</v>
      </c>
      <c r="DT125" s="40">
        <f t="shared" si="943"/>
        <v>1</v>
      </c>
      <c r="DU125" s="40">
        <f t="shared" si="943"/>
        <v>1</v>
      </c>
      <c r="DV125" s="40">
        <f t="shared" si="943"/>
        <v>1</v>
      </c>
      <c r="DW125" s="40">
        <f t="shared" si="943"/>
        <v>1</v>
      </c>
      <c r="DX125" s="40">
        <f t="shared" si="943"/>
        <v>1</v>
      </c>
      <c r="DY125" s="40">
        <f t="shared" si="943"/>
        <v>1</v>
      </c>
      <c r="DZ125" s="40">
        <f t="shared" si="943"/>
        <v>1</v>
      </c>
      <c r="EA125" s="40">
        <f t="shared" si="943"/>
        <v>1</v>
      </c>
      <c r="EB125" s="40">
        <f t="shared" si="943"/>
        <v>1</v>
      </c>
      <c r="EC125" s="40">
        <f t="shared" si="943"/>
        <v>1</v>
      </c>
      <c r="ED125" s="40">
        <f t="shared" si="944"/>
        <v>1</v>
      </c>
      <c r="EE125" s="40">
        <f t="shared" si="944"/>
        <v>1</v>
      </c>
      <c r="EF125" s="40">
        <f t="shared" si="944"/>
        <v>1</v>
      </c>
      <c r="EG125" s="40">
        <f t="shared" si="944"/>
        <v>1</v>
      </c>
      <c r="EH125" s="40">
        <f t="shared" si="944"/>
        <v>1</v>
      </c>
      <c r="EI125" s="40">
        <f t="shared" si="944"/>
        <v>1</v>
      </c>
      <c r="EJ125" s="40">
        <f t="shared" si="944"/>
        <v>1</v>
      </c>
      <c r="EK125" s="40">
        <f t="shared" si="944"/>
        <v>1</v>
      </c>
      <c r="EL125" s="40">
        <f t="shared" si="944"/>
        <v>1</v>
      </c>
      <c r="EM125" s="40">
        <f t="shared" si="944"/>
        <v>1</v>
      </c>
      <c r="EN125" s="40">
        <f t="shared" si="944"/>
        <v>1</v>
      </c>
      <c r="EO125" s="40">
        <f t="shared" si="944"/>
        <v>1</v>
      </c>
      <c r="EP125" s="40">
        <f t="shared" si="944"/>
        <v>1</v>
      </c>
      <c r="EQ125" s="40">
        <f t="shared" si="944"/>
        <v>1</v>
      </c>
      <c r="ER125" s="40">
        <f t="shared" si="944"/>
        <v>1</v>
      </c>
      <c r="ES125" s="40">
        <f t="shared" si="944"/>
        <v>1</v>
      </c>
      <c r="ET125" s="40">
        <f t="shared" si="945"/>
        <v>1</v>
      </c>
      <c r="EU125" s="40">
        <f t="shared" si="945"/>
        <v>1</v>
      </c>
      <c r="EV125" s="40">
        <f t="shared" si="945"/>
        <v>1</v>
      </c>
      <c r="EW125" s="40">
        <f t="shared" si="945"/>
        <v>1</v>
      </c>
      <c r="EX125" s="40">
        <f t="shared" si="945"/>
        <v>1</v>
      </c>
      <c r="EY125" s="40">
        <f t="shared" si="945"/>
        <v>1</v>
      </c>
      <c r="EZ125" s="40">
        <f t="shared" si="945"/>
        <v>1</v>
      </c>
      <c r="FA125" s="40">
        <f t="shared" si="945"/>
        <v>1</v>
      </c>
      <c r="FB125" s="40">
        <f t="shared" si="945"/>
        <v>1</v>
      </c>
      <c r="FC125" s="40">
        <f t="shared" si="945"/>
        <v>1</v>
      </c>
      <c r="FD125" s="40">
        <f t="shared" si="945"/>
        <v>1</v>
      </c>
      <c r="FE125" s="40">
        <f t="shared" si="945"/>
        <v>1</v>
      </c>
      <c r="FF125" s="40">
        <f t="shared" si="945"/>
        <v>1</v>
      </c>
      <c r="FG125" s="40">
        <f t="shared" si="945"/>
        <v>1</v>
      </c>
      <c r="FH125" s="40">
        <f t="shared" si="945"/>
        <v>1</v>
      </c>
      <c r="FI125" s="40">
        <f t="shared" si="945"/>
        <v>1</v>
      </c>
      <c r="FJ125" s="40">
        <f t="shared" si="946"/>
        <v>1</v>
      </c>
      <c r="FK125" s="40">
        <f t="shared" si="946"/>
        <v>1</v>
      </c>
      <c r="FL125" s="40">
        <f t="shared" si="946"/>
        <v>1</v>
      </c>
      <c r="FM125" s="40">
        <f t="shared" si="946"/>
        <v>1</v>
      </c>
      <c r="FN125" s="40">
        <f t="shared" si="946"/>
        <v>1</v>
      </c>
      <c r="FO125" s="40">
        <f t="shared" si="946"/>
        <v>1</v>
      </c>
      <c r="FP125" s="40">
        <f t="shared" si="946"/>
        <v>1</v>
      </c>
      <c r="FQ125" s="40">
        <f t="shared" si="946"/>
        <v>1</v>
      </c>
      <c r="FR125" s="40">
        <f t="shared" si="946"/>
        <v>1</v>
      </c>
      <c r="FS125" s="40">
        <f t="shared" si="946"/>
        <v>1</v>
      </c>
      <c r="FT125" s="40">
        <f t="shared" si="946"/>
        <v>1</v>
      </c>
      <c r="FU125" s="40">
        <f t="shared" si="946"/>
        <v>1</v>
      </c>
      <c r="FV125" s="40">
        <f t="shared" si="946"/>
        <v>1</v>
      </c>
      <c r="FW125" s="40">
        <f t="shared" si="946"/>
        <v>1</v>
      </c>
      <c r="FX125" s="40">
        <f t="shared" si="946"/>
        <v>1</v>
      </c>
      <c r="FY125" s="40">
        <f t="shared" si="946"/>
        <v>1</v>
      </c>
      <c r="FZ125" s="40">
        <f t="shared" si="947"/>
        <v>1</v>
      </c>
      <c r="GA125" s="40">
        <f t="shared" si="947"/>
        <v>1</v>
      </c>
      <c r="GB125" s="40">
        <f t="shared" si="947"/>
        <v>1</v>
      </c>
      <c r="GC125" s="40">
        <f t="shared" si="947"/>
        <v>1</v>
      </c>
      <c r="GD125" s="40">
        <f t="shared" si="947"/>
        <v>1</v>
      </c>
      <c r="GE125" s="40">
        <f t="shared" si="947"/>
        <v>1</v>
      </c>
      <c r="GF125" s="40">
        <f t="shared" si="947"/>
        <v>1</v>
      </c>
      <c r="GG125" s="40">
        <f t="shared" si="947"/>
        <v>1</v>
      </c>
      <c r="GH125" s="40">
        <f t="shared" si="947"/>
        <v>1</v>
      </c>
      <c r="GI125" s="40">
        <f t="shared" si="947"/>
        <v>1</v>
      </c>
      <c r="GJ125" s="40">
        <f t="shared" si="947"/>
        <v>1</v>
      </c>
      <c r="GK125" s="40">
        <f t="shared" si="947"/>
        <v>1</v>
      </c>
      <c r="GL125" s="40">
        <f t="shared" si="947"/>
        <v>1</v>
      </c>
      <c r="GM125" s="40">
        <f t="shared" si="947"/>
        <v>1</v>
      </c>
      <c r="GN125" s="40">
        <f t="shared" si="947"/>
        <v>1</v>
      </c>
      <c r="GO125" s="40">
        <f t="shared" si="947"/>
        <v>1</v>
      </c>
      <c r="GP125" s="40">
        <f t="shared" si="948"/>
        <v>1</v>
      </c>
      <c r="GQ125" s="40">
        <f t="shared" si="948"/>
        <v>1</v>
      </c>
      <c r="GR125" s="40">
        <f t="shared" si="948"/>
        <v>1</v>
      </c>
      <c r="GS125" s="40">
        <f t="shared" si="948"/>
        <v>1</v>
      </c>
      <c r="GT125" s="40">
        <f t="shared" si="948"/>
        <v>1</v>
      </c>
      <c r="GU125" s="40">
        <f t="shared" si="948"/>
        <v>1</v>
      </c>
      <c r="GV125" s="40">
        <f t="shared" si="948"/>
        <v>1</v>
      </c>
      <c r="GW125" s="40">
        <f t="shared" si="948"/>
        <v>1</v>
      </c>
      <c r="GX125" s="40">
        <f t="shared" si="948"/>
        <v>1</v>
      </c>
      <c r="GY125" s="40">
        <f t="shared" si="948"/>
        <v>1</v>
      </c>
      <c r="GZ125" s="40">
        <f t="shared" si="948"/>
        <v>1</v>
      </c>
      <c r="HA125" s="40">
        <f t="shared" si="948"/>
        <v>1</v>
      </c>
      <c r="HB125" s="40">
        <f t="shared" si="948"/>
        <v>1</v>
      </c>
      <c r="HC125" s="40">
        <f t="shared" si="948"/>
        <v>1</v>
      </c>
      <c r="HD125" s="40">
        <f t="shared" si="948"/>
        <v>1</v>
      </c>
      <c r="HE125" s="40">
        <f t="shared" si="948"/>
        <v>1</v>
      </c>
      <c r="HF125" s="40">
        <f t="shared" si="949"/>
        <v>1</v>
      </c>
      <c r="HG125" s="40">
        <f t="shared" si="949"/>
        <v>1</v>
      </c>
      <c r="HH125" s="40">
        <f t="shared" si="949"/>
        <v>1</v>
      </c>
      <c r="HI125" s="40">
        <f t="shared" si="949"/>
        <v>1</v>
      </c>
      <c r="HJ125" s="40">
        <f t="shared" si="949"/>
        <v>1</v>
      </c>
      <c r="HK125" s="40">
        <f t="shared" si="949"/>
        <v>1</v>
      </c>
      <c r="HL125" s="40">
        <f t="shared" si="949"/>
        <v>1</v>
      </c>
      <c r="HM125" s="40">
        <f t="shared" si="949"/>
        <v>1</v>
      </c>
      <c r="HN125" s="40">
        <f t="shared" si="949"/>
        <v>1</v>
      </c>
      <c r="HO125" s="40">
        <f t="shared" si="949"/>
        <v>1</v>
      </c>
      <c r="HP125" s="40">
        <f t="shared" si="949"/>
        <v>1</v>
      </c>
      <c r="HQ125" s="40">
        <f t="shared" si="949"/>
        <v>1</v>
      </c>
      <c r="HR125" s="40">
        <f t="shared" si="949"/>
        <v>1</v>
      </c>
      <c r="HS125" s="40">
        <f t="shared" si="949"/>
        <v>1</v>
      </c>
      <c r="HT125" s="40">
        <f t="shared" si="949"/>
        <v>1</v>
      </c>
      <c r="HU125" s="40">
        <f t="shared" si="949"/>
        <v>1</v>
      </c>
      <c r="HV125" s="40">
        <f t="shared" si="950"/>
        <v>1</v>
      </c>
      <c r="HW125" s="40">
        <f t="shared" si="950"/>
        <v>1</v>
      </c>
      <c r="HX125" s="40">
        <f t="shared" si="950"/>
        <v>1</v>
      </c>
      <c r="HY125" s="40">
        <f t="shared" si="950"/>
        <v>1</v>
      </c>
      <c r="HZ125" s="40">
        <f t="shared" si="950"/>
        <v>1</v>
      </c>
      <c r="IA125" s="40">
        <f t="shared" si="950"/>
        <v>1</v>
      </c>
      <c r="IB125" s="40">
        <f t="shared" si="950"/>
        <v>1</v>
      </c>
      <c r="IC125" s="40">
        <f t="shared" si="950"/>
        <v>1</v>
      </c>
      <c r="ID125" s="40">
        <f t="shared" si="950"/>
        <v>1</v>
      </c>
      <c r="IE125" s="40">
        <f t="shared" si="950"/>
        <v>1</v>
      </c>
      <c r="IF125" s="40">
        <f t="shared" si="950"/>
        <v>1</v>
      </c>
      <c r="IG125" s="40">
        <f t="shared" si="950"/>
        <v>1</v>
      </c>
      <c r="IH125" s="40">
        <f t="shared" si="950"/>
        <v>1</v>
      </c>
      <c r="II125" s="40">
        <f t="shared" si="950"/>
        <v>1</v>
      </c>
      <c r="IJ125" s="40">
        <f t="shared" si="950"/>
        <v>1</v>
      </c>
      <c r="IK125" s="40">
        <f t="shared" si="950"/>
        <v>1</v>
      </c>
      <c r="IL125" s="40">
        <f t="shared" si="951"/>
        <v>1</v>
      </c>
      <c r="IM125" s="40">
        <f t="shared" si="951"/>
        <v>1</v>
      </c>
      <c r="IN125" s="40">
        <f t="shared" si="951"/>
        <v>1</v>
      </c>
      <c r="IO125" s="40">
        <f t="shared" si="951"/>
        <v>1</v>
      </c>
      <c r="IP125" s="40">
        <f t="shared" si="951"/>
        <v>1</v>
      </c>
      <c r="IQ125" s="40">
        <f t="shared" si="951"/>
        <v>1</v>
      </c>
      <c r="IR125" s="40">
        <f t="shared" si="951"/>
        <v>1</v>
      </c>
      <c r="IS125" s="40">
        <f t="shared" si="951"/>
        <v>1</v>
      </c>
      <c r="IT125" s="40">
        <f t="shared" si="951"/>
        <v>1</v>
      </c>
      <c r="IU125" s="40">
        <f t="shared" si="951"/>
        <v>1</v>
      </c>
      <c r="IV125" s="40">
        <f t="shared" si="951"/>
        <v>1</v>
      </c>
      <c r="IW125" s="40">
        <f t="shared" si="951"/>
        <v>1</v>
      </c>
      <c r="IX125" s="40">
        <f t="shared" si="951"/>
        <v>1</v>
      </c>
      <c r="IY125" s="40">
        <f t="shared" si="951"/>
        <v>1</v>
      </c>
      <c r="IZ125" s="40">
        <f t="shared" si="951"/>
        <v>1</v>
      </c>
      <c r="JA125" s="40">
        <f t="shared" si="951"/>
        <v>1</v>
      </c>
      <c r="JB125" s="40">
        <f t="shared" si="952"/>
        <v>1</v>
      </c>
      <c r="JC125" s="40">
        <f t="shared" si="952"/>
        <v>1</v>
      </c>
      <c r="JD125" s="40">
        <f t="shared" si="952"/>
        <v>1</v>
      </c>
      <c r="JE125" s="40">
        <f t="shared" si="952"/>
        <v>1</v>
      </c>
      <c r="JF125" s="40">
        <f t="shared" si="952"/>
        <v>1</v>
      </c>
      <c r="JG125" s="40">
        <f t="shared" si="952"/>
        <v>1</v>
      </c>
      <c r="JH125" s="40">
        <f t="shared" si="952"/>
        <v>1</v>
      </c>
      <c r="JI125" s="40">
        <f t="shared" si="952"/>
        <v>1</v>
      </c>
      <c r="JJ125" s="40">
        <f t="shared" si="952"/>
        <v>1</v>
      </c>
      <c r="JK125" s="40">
        <f t="shared" si="952"/>
        <v>1</v>
      </c>
      <c r="JL125" s="40">
        <f t="shared" si="952"/>
        <v>1</v>
      </c>
      <c r="JM125" s="40">
        <f t="shared" si="952"/>
        <v>1</v>
      </c>
      <c r="JN125" s="40">
        <f t="shared" si="952"/>
        <v>1</v>
      </c>
      <c r="JO125" s="40">
        <f t="shared" si="952"/>
        <v>1</v>
      </c>
      <c r="JP125" s="40">
        <f t="shared" si="952"/>
        <v>1</v>
      </c>
      <c r="JQ125" s="40">
        <f t="shared" si="952"/>
        <v>1</v>
      </c>
      <c r="JR125" s="40">
        <f t="shared" si="953"/>
        <v>1</v>
      </c>
      <c r="JS125" s="40">
        <f t="shared" si="953"/>
        <v>1</v>
      </c>
      <c r="JT125" s="40">
        <f t="shared" si="953"/>
        <v>1</v>
      </c>
      <c r="JU125" s="40">
        <f t="shared" si="953"/>
        <v>1</v>
      </c>
      <c r="JV125" s="40">
        <f t="shared" si="953"/>
        <v>1</v>
      </c>
      <c r="JW125" s="40">
        <f t="shared" si="953"/>
        <v>1</v>
      </c>
      <c r="JX125" s="40">
        <f t="shared" si="953"/>
        <v>1</v>
      </c>
      <c r="JY125" s="40">
        <f t="shared" si="953"/>
        <v>1</v>
      </c>
      <c r="JZ125" s="40">
        <f t="shared" si="953"/>
        <v>1</v>
      </c>
      <c r="KA125" s="40">
        <f t="shared" si="953"/>
        <v>1</v>
      </c>
      <c r="KB125" s="40">
        <f t="shared" si="953"/>
        <v>1</v>
      </c>
      <c r="KC125" s="40">
        <f t="shared" si="953"/>
        <v>1</v>
      </c>
      <c r="KD125" s="40">
        <f t="shared" si="953"/>
        <v>1</v>
      </c>
      <c r="KE125" s="40">
        <f t="shared" si="953"/>
        <v>1</v>
      </c>
      <c r="KF125" s="40">
        <f t="shared" si="953"/>
        <v>1</v>
      </c>
      <c r="KG125" s="40">
        <f t="shared" si="953"/>
        <v>1</v>
      </c>
      <c r="KH125" s="40">
        <f t="shared" si="954"/>
        <v>1</v>
      </c>
      <c r="KI125" s="40">
        <f t="shared" si="954"/>
        <v>1</v>
      </c>
      <c r="KJ125" s="40">
        <f t="shared" si="954"/>
        <v>1</v>
      </c>
      <c r="KK125" s="40">
        <f t="shared" si="954"/>
        <v>1</v>
      </c>
      <c r="KL125" s="40">
        <f t="shared" si="954"/>
        <v>1</v>
      </c>
      <c r="KM125" s="40">
        <f t="shared" si="954"/>
        <v>1</v>
      </c>
      <c r="KN125" s="40">
        <f t="shared" si="954"/>
        <v>1</v>
      </c>
      <c r="KO125" s="40">
        <f t="shared" si="954"/>
        <v>1</v>
      </c>
      <c r="KP125" s="40">
        <f t="shared" si="954"/>
        <v>1</v>
      </c>
      <c r="KQ125" s="40">
        <f t="shared" si="954"/>
        <v>1</v>
      </c>
      <c r="KR125" s="40">
        <f t="shared" si="954"/>
        <v>1</v>
      </c>
      <c r="KS125" s="40">
        <f t="shared" si="954"/>
        <v>1</v>
      </c>
      <c r="KT125" s="40">
        <f t="shared" si="954"/>
        <v>1</v>
      </c>
      <c r="KU125" s="40">
        <f t="shared" si="954"/>
        <v>1</v>
      </c>
      <c r="KV125" s="40">
        <f t="shared" si="954"/>
        <v>1</v>
      </c>
      <c r="KW125" s="1"/>
      <c r="KX125" s="1"/>
    </row>
    <row r="126" spans="1:310" x14ac:dyDescent="0.25">
      <c r="A126" s="1"/>
      <c r="B126" s="79"/>
      <c r="C126" s="79"/>
      <c r="D126" s="79"/>
      <c r="E126" s="1">
        <f>справочники!M20</f>
        <v>0</v>
      </c>
      <c r="F126" s="1"/>
      <c r="G126" s="1"/>
      <c r="H126" s="11" t="str">
        <f t="shared" si="936"/>
        <v>чел</v>
      </c>
      <c r="I126" s="1"/>
      <c r="J126" s="1"/>
      <c r="K126" s="1"/>
      <c r="L126" s="1"/>
      <c r="M126" s="5"/>
      <c r="N126" s="40"/>
      <c r="O126" s="19"/>
      <c r="P126" s="1"/>
      <c r="Q126" s="1"/>
      <c r="R126" s="52"/>
      <c r="S126" s="1"/>
      <c r="T126" s="5" t="s"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  <c r="BP126" s="40"/>
      <c r="BQ126" s="40"/>
      <c r="BR126" s="40"/>
      <c r="BS126" s="40"/>
      <c r="BT126" s="40"/>
      <c r="BU126" s="40"/>
      <c r="BV126" s="40"/>
      <c r="BW126" s="40"/>
      <c r="BX126" s="40"/>
      <c r="BY126" s="40"/>
      <c r="BZ126" s="40"/>
      <c r="CA126" s="40"/>
      <c r="CB126" s="40"/>
      <c r="CC126" s="40"/>
      <c r="CD126" s="40"/>
      <c r="CE126" s="40"/>
      <c r="CF126" s="40"/>
      <c r="CG126" s="40"/>
      <c r="CH126" s="40"/>
      <c r="CI126" s="40"/>
      <c r="CJ126" s="40"/>
      <c r="CK126" s="40"/>
      <c r="CL126" s="40"/>
      <c r="CM126" s="40"/>
      <c r="CN126" s="40"/>
      <c r="CO126" s="40"/>
      <c r="CP126" s="40"/>
      <c r="CQ126" s="40"/>
      <c r="CR126" s="40"/>
      <c r="CS126" s="40"/>
      <c r="CT126" s="40"/>
      <c r="CU126" s="40"/>
      <c r="CV126" s="40"/>
      <c r="CW126" s="40"/>
      <c r="CX126" s="40"/>
      <c r="CY126" s="40"/>
      <c r="CZ126" s="40"/>
      <c r="DA126" s="40"/>
      <c r="DB126" s="40"/>
      <c r="DC126" s="40"/>
      <c r="DD126" s="40"/>
      <c r="DE126" s="40"/>
      <c r="DF126" s="40"/>
      <c r="DG126" s="40"/>
      <c r="DH126" s="40"/>
      <c r="DI126" s="40"/>
      <c r="DJ126" s="40"/>
      <c r="DK126" s="40"/>
      <c r="DL126" s="40"/>
      <c r="DM126" s="40"/>
      <c r="DN126" s="40"/>
      <c r="DO126" s="40"/>
      <c r="DP126" s="40"/>
      <c r="DQ126" s="40"/>
      <c r="DR126" s="40"/>
      <c r="DS126" s="40"/>
      <c r="DT126" s="40"/>
      <c r="DU126" s="40"/>
      <c r="DV126" s="40"/>
      <c r="DW126" s="40"/>
      <c r="DX126" s="40"/>
      <c r="DY126" s="40"/>
      <c r="DZ126" s="40"/>
      <c r="EA126" s="40"/>
      <c r="EB126" s="40"/>
      <c r="EC126" s="40"/>
      <c r="ED126" s="40"/>
      <c r="EE126" s="40"/>
      <c r="EF126" s="40"/>
      <c r="EG126" s="40"/>
      <c r="EH126" s="40"/>
      <c r="EI126" s="40"/>
      <c r="EJ126" s="40"/>
      <c r="EK126" s="40"/>
      <c r="EL126" s="40"/>
      <c r="EM126" s="40"/>
      <c r="EN126" s="40"/>
      <c r="EO126" s="40"/>
      <c r="EP126" s="40"/>
      <c r="EQ126" s="40"/>
      <c r="ER126" s="40"/>
      <c r="ES126" s="40"/>
      <c r="ET126" s="40"/>
      <c r="EU126" s="40"/>
      <c r="EV126" s="40"/>
      <c r="EW126" s="40"/>
      <c r="EX126" s="40"/>
      <c r="EY126" s="40"/>
      <c r="EZ126" s="40"/>
      <c r="FA126" s="40"/>
      <c r="FB126" s="40"/>
      <c r="FC126" s="40"/>
      <c r="FD126" s="40"/>
      <c r="FE126" s="40"/>
      <c r="FF126" s="40"/>
      <c r="FG126" s="40"/>
      <c r="FH126" s="40"/>
      <c r="FI126" s="40"/>
      <c r="FJ126" s="40"/>
      <c r="FK126" s="40"/>
      <c r="FL126" s="40"/>
      <c r="FM126" s="40"/>
      <c r="FN126" s="40"/>
      <c r="FO126" s="40"/>
      <c r="FP126" s="40"/>
      <c r="FQ126" s="40"/>
      <c r="FR126" s="40"/>
      <c r="FS126" s="40"/>
      <c r="FT126" s="40"/>
      <c r="FU126" s="40"/>
      <c r="FV126" s="40"/>
      <c r="FW126" s="40"/>
      <c r="FX126" s="40"/>
      <c r="FY126" s="40"/>
      <c r="FZ126" s="40"/>
      <c r="GA126" s="40"/>
      <c r="GB126" s="40"/>
      <c r="GC126" s="40"/>
      <c r="GD126" s="40"/>
      <c r="GE126" s="40"/>
      <c r="GF126" s="40"/>
      <c r="GG126" s="40"/>
      <c r="GH126" s="40"/>
      <c r="GI126" s="40"/>
      <c r="GJ126" s="40"/>
      <c r="GK126" s="40"/>
      <c r="GL126" s="40"/>
      <c r="GM126" s="40"/>
      <c r="GN126" s="40"/>
      <c r="GO126" s="40"/>
      <c r="GP126" s="40"/>
      <c r="GQ126" s="40"/>
      <c r="GR126" s="40"/>
      <c r="GS126" s="40"/>
      <c r="GT126" s="40"/>
      <c r="GU126" s="40"/>
      <c r="GV126" s="40"/>
      <c r="GW126" s="40"/>
      <c r="GX126" s="40"/>
      <c r="GY126" s="40"/>
      <c r="GZ126" s="40"/>
      <c r="HA126" s="40"/>
      <c r="HB126" s="40"/>
      <c r="HC126" s="40"/>
      <c r="HD126" s="40"/>
      <c r="HE126" s="40"/>
      <c r="HF126" s="40"/>
      <c r="HG126" s="40"/>
      <c r="HH126" s="40"/>
      <c r="HI126" s="40"/>
      <c r="HJ126" s="40"/>
      <c r="HK126" s="40"/>
      <c r="HL126" s="40"/>
      <c r="HM126" s="40"/>
      <c r="HN126" s="40"/>
      <c r="HO126" s="40"/>
      <c r="HP126" s="40"/>
      <c r="HQ126" s="40"/>
      <c r="HR126" s="40"/>
      <c r="HS126" s="40"/>
      <c r="HT126" s="40"/>
      <c r="HU126" s="40"/>
      <c r="HV126" s="40"/>
      <c r="HW126" s="40"/>
      <c r="HX126" s="40"/>
      <c r="HY126" s="40"/>
      <c r="HZ126" s="40"/>
      <c r="IA126" s="40"/>
      <c r="IB126" s="40"/>
      <c r="IC126" s="40"/>
      <c r="ID126" s="40"/>
      <c r="IE126" s="40"/>
      <c r="IF126" s="40"/>
      <c r="IG126" s="40"/>
      <c r="IH126" s="40"/>
      <c r="II126" s="40"/>
      <c r="IJ126" s="40"/>
      <c r="IK126" s="40"/>
      <c r="IL126" s="40"/>
      <c r="IM126" s="40"/>
      <c r="IN126" s="40"/>
      <c r="IO126" s="40"/>
      <c r="IP126" s="40"/>
      <c r="IQ126" s="40"/>
      <c r="IR126" s="40"/>
      <c r="IS126" s="40"/>
      <c r="IT126" s="40"/>
      <c r="IU126" s="40"/>
      <c r="IV126" s="40"/>
      <c r="IW126" s="40"/>
      <c r="IX126" s="40"/>
      <c r="IY126" s="40"/>
      <c r="IZ126" s="40"/>
      <c r="JA126" s="40"/>
      <c r="JB126" s="40"/>
      <c r="JC126" s="40"/>
      <c r="JD126" s="40"/>
      <c r="JE126" s="40"/>
      <c r="JF126" s="40"/>
      <c r="JG126" s="40"/>
      <c r="JH126" s="40"/>
      <c r="JI126" s="40"/>
      <c r="JJ126" s="40"/>
      <c r="JK126" s="40"/>
      <c r="JL126" s="40"/>
      <c r="JM126" s="40"/>
      <c r="JN126" s="40"/>
      <c r="JO126" s="40"/>
      <c r="JP126" s="40"/>
      <c r="JQ126" s="40"/>
      <c r="JR126" s="40"/>
      <c r="JS126" s="40"/>
      <c r="JT126" s="40"/>
      <c r="JU126" s="40"/>
      <c r="JV126" s="40"/>
      <c r="JW126" s="40"/>
      <c r="JX126" s="40"/>
      <c r="JY126" s="40"/>
      <c r="JZ126" s="40"/>
      <c r="KA126" s="40"/>
      <c r="KB126" s="40"/>
      <c r="KC126" s="40"/>
      <c r="KD126" s="40"/>
      <c r="KE126" s="40"/>
      <c r="KF126" s="40"/>
      <c r="KG126" s="40"/>
      <c r="KH126" s="40"/>
      <c r="KI126" s="40"/>
      <c r="KJ126" s="40"/>
      <c r="KK126" s="40"/>
      <c r="KL126" s="40"/>
      <c r="KM126" s="40"/>
      <c r="KN126" s="40"/>
      <c r="KO126" s="40"/>
      <c r="KP126" s="40"/>
      <c r="KQ126" s="40"/>
      <c r="KR126" s="40"/>
      <c r="KS126" s="40"/>
      <c r="KT126" s="40"/>
      <c r="KU126" s="40"/>
      <c r="KV126" s="40"/>
      <c r="KW126" s="1"/>
      <c r="KX126" s="1"/>
    </row>
    <row r="127" spans="1:310" ht="4.05" customHeight="1" x14ac:dyDescent="0.25">
      <c r="A127" s="1"/>
      <c r="B127" s="79"/>
      <c r="C127" s="79"/>
      <c r="D127" s="79"/>
      <c r="E127" s="46"/>
      <c r="F127" s="1"/>
      <c r="G127" s="1"/>
      <c r="H127" s="11"/>
      <c r="I127" s="1"/>
      <c r="J127" s="1"/>
      <c r="K127" s="46"/>
      <c r="L127" s="1"/>
      <c r="M127" s="5"/>
      <c r="N127" s="46"/>
      <c r="O127" s="19"/>
      <c r="P127" s="1"/>
      <c r="Q127" s="1"/>
      <c r="R127" s="50"/>
      <c r="S127" s="1"/>
      <c r="T127" s="5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</row>
    <row r="128" spans="1:310" ht="4.95" customHeight="1" x14ac:dyDescent="0.25">
      <c r="A128" s="1"/>
      <c r="B128" s="79"/>
      <c r="C128" s="79"/>
      <c r="D128" s="79"/>
      <c r="E128" s="1"/>
      <c r="F128" s="1"/>
      <c r="G128" s="1"/>
      <c r="H128" s="11"/>
      <c r="I128" s="1"/>
      <c r="J128" s="1"/>
      <c r="K128" s="1"/>
      <c r="L128" s="1"/>
      <c r="M128" s="5"/>
      <c r="N128" s="1"/>
      <c r="O128" s="19"/>
      <c r="P128" s="1"/>
      <c r="Q128" s="1"/>
      <c r="R128" s="40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1"/>
      <c r="KW128" s="1"/>
      <c r="KX128" s="1"/>
    </row>
    <row r="129" spans="1:310" s="4" customFormat="1" x14ac:dyDescent="0.25">
      <c r="A129" s="3"/>
      <c r="B129" s="80"/>
      <c r="C129" s="80"/>
      <c r="D129" s="80"/>
      <c r="E129" s="42" t="str">
        <f>kpi!$E$32</f>
        <v>заработная плата</v>
      </c>
      <c r="F129" s="3"/>
      <c r="G129" s="3"/>
      <c r="H129" s="39" t="str">
        <f>IF(OR($E129="",$E129=0),"",INDEX(kpi!$I:$I,SUMIFS(kpi!$A:$A,kpi!$E:$E,$E129)))</f>
        <v>руб.</v>
      </c>
      <c r="I129" s="3"/>
      <c r="J129" s="3"/>
      <c r="K129" s="42"/>
      <c r="L129" s="3"/>
      <c r="M129" s="5"/>
      <c r="N129" s="69"/>
      <c r="O129" s="19"/>
      <c r="P129" s="3"/>
      <c r="Q129" s="3"/>
      <c r="R129" s="69"/>
      <c r="S129" s="3"/>
      <c r="T129" s="5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  <c r="BP129" s="41"/>
      <c r="BQ129" s="41"/>
      <c r="BR129" s="41"/>
      <c r="BS129" s="41"/>
      <c r="BT129" s="41"/>
      <c r="BU129" s="41"/>
      <c r="BV129" s="41"/>
      <c r="BW129" s="41"/>
      <c r="BX129" s="41"/>
      <c r="BY129" s="41"/>
      <c r="BZ129" s="41"/>
      <c r="CA129" s="41"/>
      <c r="CB129" s="41"/>
      <c r="CC129" s="41"/>
      <c r="CD129" s="41"/>
      <c r="CE129" s="41"/>
      <c r="CF129" s="41"/>
      <c r="CG129" s="41"/>
      <c r="CH129" s="41"/>
      <c r="CI129" s="41"/>
      <c r="CJ129" s="41"/>
      <c r="CK129" s="41"/>
      <c r="CL129" s="41"/>
      <c r="CM129" s="41"/>
      <c r="CN129" s="41"/>
      <c r="CO129" s="41"/>
      <c r="CP129" s="41"/>
      <c r="CQ129" s="41"/>
      <c r="CR129" s="41"/>
      <c r="CS129" s="41"/>
      <c r="CT129" s="41"/>
      <c r="CU129" s="41"/>
      <c r="CV129" s="41"/>
      <c r="CW129" s="41"/>
      <c r="CX129" s="41"/>
      <c r="CY129" s="41"/>
      <c r="CZ129" s="41"/>
      <c r="DA129" s="41"/>
      <c r="DB129" s="41"/>
      <c r="DC129" s="41"/>
      <c r="DD129" s="41"/>
      <c r="DE129" s="41"/>
      <c r="DF129" s="41"/>
      <c r="DG129" s="41"/>
      <c r="DH129" s="41"/>
      <c r="DI129" s="41"/>
      <c r="DJ129" s="41"/>
      <c r="DK129" s="41"/>
      <c r="DL129" s="41"/>
      <c r="DM129" s="41"/>
      <c r="DN129" s="41"/>
      <c r="DO129" s="41"/>
      <c r="DP129" s="41"/>
      <c r="DQ129" s="41"/>
      <c r="DR129" s="41"/>
      <c r="DS129" s="41"/>
      <c r="DT129" s="41"/>
      <c r="DU129" s="41"/>
      <c r="DV129" s="41"/>
      <c r="DW129" s="41"/>
      <c r="DX129" s="41"/>
      <c r="DY129" s="41"/>
      <c r="DZ129" s="41"/>
      <c r="EA129" s="41"/>
      <c r="EB129" s="41"/>
      <c r="EC129" s="41"/>
      <c r="ED129" s="41"/>
      <c r="EE129" s="41"/>
      <c r="EF129" s="41"/>
      <c r="EG129" s="41"/>
      <c r="EH129" s="41"/>
      <c r="EI129" s="41"/>
      <c r="EJ129" s="41"/>
      <c r="EK129" s="41"/>
      <c r="EL129" s="41"/>
      <c r="EM129" s="41"/>
      <c r="EN129" s="41"/>
      <c r="EO129" s="41"/>
      <c r="EP129" s="41"/>
      <c r="EQ129" s="41"/>
      <c r="ER129" s="41"/>
      <c r="ES129" s="41"/>
      <c r="ET129" s="41"/>
      <c r="EU129" s="41"/>
      <c r="EV129" s="41"/>
      <c r="EW129" s="41"/>
      <c r="EX129" s="41"/>
      <c r="EY129" s="41"/>
      <c r="EZ129" s="41"/>
      <c r="FA129" s="41"/>
      <c r="FB129" s="41"/>
      <c r="FC129" s="41"/>
      <c r="FD129" s="41"/>
      <c r="FE129" s="41"/>
      <c r="FF129" s="41"/>
      <c r="FG129" s="41"/>
      <c r="FH129" s="41"/>
      <c r="FI129" s="41"/>
      <c r="FJ129" s="41"/>
      <c r="FK129" s="41"/>
      <c r="FL129" s="41"/>
      <c r="FM129" s="41"/>
      <c r="FN129" s="41"/>
      <c r="FO129" s="41"/>
      <c r="FP129" s="41"/>
      <c r="FQ129" s="41"/>
      <c r="FR129" s="41"/>
      <c r="FS129" s="41"/>
      <c r="FT129" s="41"/>
      <c r="FU129" s="41"/>
      <c r="FV129" s="41"/>
      <c r="FW129" s="41"/>
      <c r="FX129" s="41"/>
      <c r="FY129" s="41"/>
      <c r="FZ129" s="41"/>
      <c r="GA129" s="41"/>
      <c r="GB129" s="41"/>
      <c r="GC129" s="41"/>
      <c r="GD129" s="41"/>
      <c r="GE129" s="41"/>
      <c r="GF129" s="41"/>
      <c r="GG129" s="41"/>
      <c r="GH129" s="41"/>
      <c r="GI129" s="41"/>
      <c r="GJ129" s="41"/>
      <c r="GK129" s="41"/>
      <c r="GL129" s="41"/>
      <c r="GM129" s="41"/>
      <c r="GN129" s="41"/>
      <c r="GO129" s="41"/>
      <c r="GP129" s="41"/>
      <c r="GQ129" s="41"/>
      <c r="GR129" s="41"/>
      <c r="GS129" s="41"/>
      <c r="GT129" s="41"/>
      <c r="GU129" s="41"/>
      <c r="GV129" s="41"/>
      <c r="GW129" s="41"/>
      <c r="GX129" s="41"/>
      <c r="GY129" s="41"/>
      <c r="GZ129" s="41"/>
      <c r="HA129" s="41"/>
      <c r="HB129" s="41"/>
      <c r="HC129" s="41"/>
      <c r="HD129" s="41"/>
      <c r="HE129" s="41"/>
      <c r="HF129" s="41"/>
      <c r="HG129" s="41"/>
      <c r="HH129" s="41"/>
      <c r="HI129" s="41"/>
      <c r="HJ129" s="41"/>
      <c r="HK129" s="41"/>
      <c r="HL129" s="41"/>
      <c r="HM129" s="41"/>
      <c r="HN129" s="41"/>
      <c r="HO129" s="41"/>
      <c r="HP129" s="41"/>
      <c r="HQ129" s="41"/>
      <c r="HR129" s="41"/>
      <c r="HS129" s="41"/>
      <c r="HT129" s="41"/>
      <c r="HU129" s="41"/>
      <c r="HV129" s="41"/>
      <c r="HW129" s="41"/>
      <c r="HX129" s="41"/>
      <c r="HY129" s="41"/>
      <c r="HZ129" s="41"/>
      <c r="IA129" s="41"/>
      <c r="IB129" s="41"/>
      <c r="IC129" s="41"/>
      <c r="ID129" s="41"/>
      <c r="IE129" s="41"/>
      <c r="IF129" s="41"/>
      <c r="IG129" s="41"/>
      <c r="IH129" s="41"/>
      <c r="II129" s="41"/>
      <c r="IJ129" s="41"/>
      <c r="IK129" s="41"/>
      <c r="IL129" s="41"/>
      <c r="IM129" s="41"/>
      <c r="IN129" s="41"/>
      <c r="IO129" s="41"/>
      <c r="IP129" s="41"/>
      <c r="IQ129" s="41"/>
      <c r="IR129" s="41"/>
      <c r="IS129" s="41"/>
      <c r="IT129" s="41"/>
      <c r="IU129" s="41"/>
      <c r="IV129" s="41"/>
      <c r="IW129" s="41"/>
      <c r="IX129" s="41"/>
      <c r="IY129" s="41"/>
      <c r="IZ129" s="41"/>
      <c r="JA129" s="41"/>
      <c r="JB129" s="41"/>
      <c r="JC129" s="41"/>
      <c r="JD129" s="41"/>
      <c r="JE129" s="41"/>
      <c r="JF129" s="41"/>
      <c r="JG129" s="41"/>
      <c r="JH129" s="41"/>
      <c r="JI129" s="41"/>
      <c r="JJ129" s="41"/>
      <c r="JK129" s="41"/>
      <c r="JL129" s="41"/>
      <c r="JM129" s="41"/>
      <c r="JN129" s="41"/>
      <c r="JO129" s="41"/>
      <c r="JP129" s="41"/>
      <c r="JQ129" s="41"/>
      <c r="JR129" s="41"/>
      <c r="JS129" s="41"/>
      <c r="JT129" s="41"/>
      <c r="JU129" s="41"/>
      <c r="JV129" s="41"/>
      <c r="JW129" s="41"/>
      <c r="JX129" s="41"/>
      <c r="JY129" s="41"/>
      <c r="JZ129" s="41"/>
      <c r="KA129" s="41"/>
      <c r="KB129" s="41"/>
      <c r="KC129" s="41"/>
      <c r="KD129" s="41"/>
      <c r="KE129" s="41"/>
      <c r="KF129" s="41"/>
      <c r="KG129" s="41"/>
      <c r="KH129" s="41"/>
      <c r="KI129" s="41"/>
      <c r="KJ129" s="41"/>
      <c r="KK129" s="41"/>
      <c r="KL129" s="41"/>
      <c r="KM129" s="41"/>
      <c r="KN129" s="41"/>
      <c r="KO129" s="41"/>
      <c r="KP129" s="41"/>
      <c r="KQ129" s="41"/>
      <c r="KR129" s="41"/>
      <c r="KS129" s="41"/>
      <c r="KT129" s="41"/>
      <c r="KU129" s="41"/>
      <c r="KV129" s="41"/>
      <c r="KW129" s="3"/>
      <c r="KX129" s="3"/>
    </row>
    <row r="130" spans="1:310" x14ac:dyDescent="0.25">
      <c r="A130" s="1"/>
      <c r="B130" s="79"/>
      <c r="C130" s="79"/>
      <c r="D130" s="79"/>
      <c r="E130" s="43" t="str">
        <f t="shared" ref="E130:E139" si="955">E117</f>
        <v>Специалисты по холодным звонкам</v>
      </c>
      <c r="F130" s="1"/>
      <c r="G130" s="1"/>
      <c r="H130" s="11" t="str">
        <f>H129</f>
        <v>руб.</v>
      </c>
      <c r="I130" s="1"/>
      <c r="J130" s="1"/>
      <c r="K130" s="43"/>
      <c r="L130" s="1"/>
      <c r="M130" s="5"/>
      <c r="N130" s="52"/>
      <c r="O130" s="19"/>
      <c r="P130" s="1"/>
      <c r="Q130" s="1"/>
      <c r="R130" s="52"/>
      <c r="S130" s="1"/>
      <c r="T130" s="5" t="s">
        <v>0</v>
      </c>
      <c r="U130" s="40">
        <v>30000</v>
      </c>
      <c r="V130" s="40">
        <f t="shared" ref="V130:AK131" si="956">U130</f>
        <v>30000</v>
      </c>
      <c r="W130" s="40">
        <f t="shared" si="956"/>
        <v>30000</v>
      </c>
      <c r="X130" s="40">
        <f t="shared" si="956"/>
        <v>30000</v>
      </c>
      <c r="Y130" s="40">
        <f t="shared" si="956"/>
        <v>30000</v>
      </c>
      <c r="Z130" s="40">
        <f t="shared" si="956"/>
        <v>30000</v>
      </c>
      <c r="AA130" s="40">
        <f t="shared" si="956"/>
        <v>30000</v>
      </c>
      <c r="AB130" s="40">
        <f t="shared" si="956"/>
        <v>30000</v>
      </c>
      <c r="AC130" s="40">
        <f t="shared" si="956"/>
        <v>30000</v>
      </c>
      <c r="AD130" s="40">
        <f t="shared" si="956"/>
        <v>30000</v>
      </c>
      <c r="AE130" s="40">
        <f t="shared" si="956"/>
        <v>30000</v>
      </c>
      <c r="AF130" s="40">
        <f t="shared" si="956"/>
        <v>30000</v>
      </c>
      <c r="AG130" s="40">
        <f t="shared" si="956"/>
        <v>30000</v>
      </c>
      <c r="AH130" s="40">
        <f t="shared" si="956"/>
        <v>30000</v>
      </c>
      <c r="AI130" s="40">
        <f t="shared" si="956"/>
        <v>30000</v>
      </c>
      <c r="AJ130" s="40">
        <f t="shared" si="956"/>
        <v>30000</v>
      </c>
      <c r="AK130" s="40">
        <f t="shared" si="956"/>
        <v>30000</v>
      </c>
      <c r="AL130" s="40">
        <f t="shared" ref="AL130:BA136" si="957">AK130</f>
        <v>30000</v>
      </c>
      <c r="AM130" s="40">
        <f t="shared" si="957"/>
        <v>30000</v>
      </c>
      <c r="AN130" s="40">
        <f t="shared" si="957"/>
        <v>30000</v>
      </c>
      <c r="AO130" s="40">
        <f t="shared" si="957"/>
        <v>30000</v>
      </c>
      <c r="AP130" s="40">
        <f t="shared" si="957"/>
        <v>30000</v>
      </c>
      <c r="AQ130" s="40">
        <f t="shared" si="957"/>
        <v>30000</v>
      </c>
      <c r="AR130" s="40">
        <f t="shared" si="957"/>
        <v>30000</v>
      </c>
      <c r="AS130" s="40">
        <f t="shared" si="957"/>
        <v>30000</v>
      </c>
      <c r="AT130" s="40">
        <f t="shared" si="957"/>
        <v>30000</v>
      </c>
      <c r="AU130" s="40">
        <f t="shared" si="957"/>
        <v>30000</v>
      </c>
      <c r="AV130" s="40">
        <f t="shared" si="957"/>
        <v>30000</v>
      </c>
      <c r="AW130" s="40">
        <f t="shared" si="957"/>
        <v>30000</v>
      </c>
      <c r="AX130" s="40">
        <f t="shared" si="957"/>
        <v>30000</v>
      </c>
      <c r="AY130" s="40">
        <f t="shared" si="957"/>
        <v>30000</v>
      </c>
      <c r="AZ130" s="40">
        <f t="shared" si="957"/>
        <v>30000</v>
      </c>
      <c r="BA130" s="40">
        <f t="shared" si="957"/>
        <v>30000</v>
      </c>
      <c r="BB130" s="40">
        <f t="shared" ref="BB130:BQ136" si="958">BA130</f>
        <v>30000</v>
      </c>
      <c r="BC130" s="40">
        <f t="shared" si="958"/>
        <v>30000</v>
      </c>
      <c r="BD130" s="40">
        <f t="shared" si="958"/>
        <v>30000</v>
      </c>
      <c r="BE130" s="40">
        <f t="shared" si="958"/>
        <v>30000</v>
      </c>
      <c r="BF130" s="40">
        <f t="shared" si="958"/>
        <v>30000</v>
      </c>
      <c r="BG130" s="40">
        <f t="shared" si="958"/>
        <v>30000</v>
      </c>
      <c r="BH130" s="40">
        <f t="shared" si="958"/>
        <v>30000</v>
      </c>
      <c r="BI130" s="40">
        <f t="shared" si="958"/>
        <v>30000</v>
      </c>
      <c r="BJ130" s="40">
        <f t="shared" si="958"/>
        <v>30000</v>
      </c>
      <c r="BK130" s="40">
        <f t="shared" si="958"/>
        <v>30000</v>
      </c>
      <c r="BL130" s="40">
        <f t="shared" si="958"/>
        <v>30000</v>
      </c>
      <c r="BM130" s="40">
        <f t="shared" si="958"/>
        <v>30000</v>
      </c>
      <c r="BN130" s="40">
        <f t="shared" si="958"/>
        <v>30000</v>
      </c>
      <c r="BO130" s="40">
        <f t="shared" si="958"/>
        <v>30000</v>
      </c>
      <c r="BP130" s="40">
        <f t="shared" si="958"/>
        <v>30000</v>
      </c>
      <c r="BQ130" s="40">
        <f t="shared" si="958"/>
        <v>30000</v>
      </c>
      <c r="BR130" s="40">
        <f t="shared" ref="BR130:CG136" si="959">BQ130</f>
        <v>30000</v>
      </c>
      <c r="BS130" s="40">
        <f t="shared" si="959"/>
        <v>30000</v>
      </c>
      <c r="BT130" s="40">
        <f t="shared" si="959"/>
        <v>30000</v>
      </c>
      <c r="BU130" s="40">
        <f t="shared" si="959"/>
        <v>30000</v>
      </c>
      <c r="BV130" s="40">
        <f t="shared" si="959"/>
        <v>30000</v>
      </c>
      <c r="BW130" s="40">
        <f t="shared" si="959"/>
        <v>30000</v>
      </c>
      <c r="BX130" s="40">
        <f t="shared" si="959"/>
        <v>30000</v>
      </c>
      <c r="BY130" s="40">
        <f t="shared" si="959"/>
        <v>30000</v>
      </c>
      <c r="BZ130" s="40">
        <f t="shared" si="959"/>
        <v>30000</v>
      </c>
      <c r="CA130" s="40">
        <f t="shared" si="959"/>
        <v>30000</v>
      </c>
      <c r="CB130" s="40">
        <f t="shared" si="959"/>
        <v>30000</v>
      </c>
      <c r="CC130" s="40">
        <f t="shared" si="959"/>
        <v>30000</v>
      </c>
      <c r="CD130" s="40">
        <f t="shared" si="959"/>
        <v>30000</v>
      </c>
      <c r="CE130" s="40">
        <f t="shared" si="959"/>
        <v>30000</v>
      </c>
      <c r="CF130" s="40">
        <f t="shared" si="959"/>
        <v>30000</v>
      </c>
      <c r="CG130" s="40">
        <f t="shared" si="959"/>
        <v>30000</v>
      </c>
      <c r="CH130" s="40">
        <f t="shared" ref="CH130:CW136" si="960">CG130</f>
        <v>30000</v>
      </c>
      <c r="CI130" s="40">
        <f t="shared" si="960"/>
        <v>30000</v>
      </c>
      <c r="CJ130" s="40">
        <f t="shared" si="960"/>
        <v>30000</v>
      </c>
      <c r="CK130" s="40">
        <f t="shared" si="960"/>
        <v>30000</v>
      </c>
      <c r="CL130" s="40">
        <f t="shared" si="960"/>
        <v>30000</v>
      </c>
      <c r="CM130" s="40">
        <f t="shared" si="960"/>
        <v>30000</v>
      </c>
      <c r="CN130" s="40">
        <f t="shared" si="960"/>
        <v>30000</v>
      </c>
      <c r="CO130" s="40">
        <f t="shared" si="960"/>
        <v>30000</v>
      </c>
      <c r="CP130" s="40">
        <f t="shared" si="960"/>
        <v>30000</v>
      </c>
      <c r="CQ130" s="40">
        <f t="shared" si="960"/>
        <v>30000</v>
      </c>
      <c r="CR130" s="40">
        <f t="shared" si="960"/>
        <v>30000</v>
      </c>
      <c r="CS130" s="40">
        <f t="shared" si="960"/>
        <v>30000</v>
      </c>
      <c r="CT130" s="40">
        <f t="shared" si="960"/>
        <v>30000</v>
      </c>
      <c r="CU130" s="40">
        <f t="shared" si="960"/>
        <v>30000</v>
      </c>
      <c r="CV130" s="40">
        <f t="shared" si="960"/>
        <v>30000</v>
      </c>
      <c r="CW130" s="40">
        <f t="shared" si="960"/>
        <v>30000</v>
      </c>
      <c r="CX130" s="40">
        <f t="shared" ref="CX130:DM136" si="961">CW130</f>
        <v>30000</v>
      </c>
      <c r="CY130" s="40">
        <f t="shared" si="961"/>
        <v>30000</v>
      </c>
      <c r="CZ130" s="40">
        <f t="shared" si="961"/>
        <v>30000</v>
      </c>
      <c r="DA130" s="40">
        <f t="shared" si="961"/>
        <v>30000</v>
      </c>
      <c r="DB130" s="40">
        <f t="shared" si="961"/>
        <v>30000</v>
      </c>
      <c r="DC130" s="40">
        <f t="shared" si="961"/>
        <v>30000</v>
      </c>
      <c r="DD130" s="40">
        <f t="shared" si="961"/>
        <v>30000</v>
      </c>
      <c r="DE130" s="40">
        <f t="shared" si="961"/>
        <v>30000</v>
      </c>
      <c r="DF130" s="40">
        <f t="shared" si="961"/>
        <v>30000</v>
      </c>
      <c r="DG130" s="40">
        <f t="shared" si="961"/>
        <v>30000</v>
      </c>
      <c r="DH130" s="40">
        <f t="shared" si="961"/>
        <v>30000</v>
      </c>
      <c r="DI130" s="40">
        <f t="shared" si="961"/>
        <v>30000</v>
      </c>
      <c r="DJ130" s="40">
        <f t="shared" si="961"/>
        <v>30000</v>
      </c>
      <c r="DK130" s="40">
        <f t="shared" si="961"/>
        <v>30000</v>
      </c>
      <c r="DL130" s="40">
        <f t="shared" si="961"/>
        <v>30000</v>
      </c>
      <c r="DM130" s="40">
        <f t="shared" si="961"/>
        <v>30000</v>
      </c>
      <c r="DN130" s="40">
        <f t="shared" ref="DN130:EC136" si="962">DM130</f>
        <v>30000</v>
      </c>
      <c r="DO130" s="40">
        <f t="shared" si="962"/>
        <v>30000</v>
      </c>
      <c r="DP130" s="40">
        <f t="shared" si="962"/>
        <v>30000</v>
      </c>
      <c r="DQ130" s="40">
        <f t="shared" si="962"/>
        <v>30000</v>
      </c>
      <c r="DR130" s="40">
        <f t="shared" si="962"/>
        <v>30000</v>
      </c>
      <c r="DS130" s="40">
        <f t="shared" si="962"/>
        <v>30000</v>
      </c>
      <c r="DT130" s="40">
        <f t="shared" si="962"/>
        <v>30000</v>
      </c>
      <c r="DU130" s="40">
        <f t="shared" si="962"/>
        <v>30000</v>
      </c>
      <c r="DV130" s="40">
        <f t="shared" si="962"/>
        <v>30000</v>
      </c>
      <c r="DW130" s="40">
        <f t="shared" si="962"/>
        <v>30000</v>
      </c>
      <c r="DX130" s="40">
        <f t="shared" si="962"/>
        <v>30000</v>
      </c>
      <c r="DY130" s="40">
        <f t="shared" si="962"/>
        <v>30000</v>
      </c>
      <c r="DZ130" s="40">
        <f t="shared" si="962"/>
        <v>30000</v>
      </c>
      <c r="EA130" s="40">
        <f t="shared" si="962"/>
        <v>30000</v>
      </c>
      <c r="EB130" s="40">
        <f t="shared" si="962"/>
        <v>30000</v>
      </c>
      <c r="EC130" s="40">
        <f t="shared" si="962"/>
        <v>30000</v>
      </c>
      <c r="ED130" s="40">
        <f t="shared" ref="ED130:ES136" si="963">EC130</f>
        <v>30000</v>
      </c>
      <c r="EE130" s="40">
        <f t="shared" si="963"/>
        <v>30000</v>
      </c>
      <c r="EF130" s="40">
        <f t="shared" si="963"/>
        <v>30000</v>
      </c>
      <c r="EG130" s="40">
        <f t="shared" si="963"/>
        <v>30000</v>
      </c>
      <c r="EH130" s="40">
        <f t="shared" si="963"/>
        <v>30000</v>
      </c>
      <c r="EI130" s="40">
        <f t="shared" si="963"/>
        <v>30000</v>
      </c>
      <c r="EJ130" s="40">
        <f t="shared" si="963"/>
        <v>30000</v>
      </c>
      <c r="EK130" s="40">
        <f t="shared" si="963"/>
        <v>30000</v>
      </c>
      <c r="EL130" s="40">
        <f t="shared" si="963"/>
        <v>30000</v>
      </c>
      <c r="EM130" s="40">
        <f t="shared" si="963"/>
        <v>30000</v>
      </c>
      <c r="EN130" s="40">
        <f t="shared" si="963"/>
        <v>30000</v>
      </c>
      <c r="EO130" s="40">
        <f t="shared" si="963"/>
        <v>30000</v>
      </c>
      <c r="EP130" s="40">
        <f t="shared" si="963"/>
        <v>30000</v>
      </c>
      <c r="EQ130" s="40">
        <f t="shared" si="963"/>
        <v>30000</v>
      </c>
      <c r="ER130" s="40">
        <f t="shared" si="963"/>
        <v>30000</v>
      </c>
      <c r="ES130" s="40">
        <f t="shared" si="963"/>
        <v>30000</v>
      </c>
      <c r="ET130" s="40">
        <f t="shared" ref="ET130:FI136" si="964">ES130</f>
        <v>30000</v>
      </c>
      <c r="EU130" s="40">
        <f t="shared" si="964"/>
        <v>30000</v>
      </c>
      <c r="EV130" s="40">
        <f t="shared" si="964"/>
        <v>30000</v>
      </c>
      <c r="EW130" s="40">
        <f t="shared" si="964"/>
        <v>30000</v>
      </c>
      <c r="EX130" s="40">
        <f t="shared" si="964"/>
        <v>30000</v>
      </c>
      <c r="EY130" s="40">
        <f t="shared" si="964"/>
        <v>30000</v>
      </c>
      <c r="EZ130" s="40">
        <f t="shared" si="964"/>
        <v>30000</v>
      </c>
      <c r="FA130" s="40">
        <f t="shared" si="964"/>
        <v>30000</v>
      </c>
      <c r="FB130" s="40">
        <f t="shared" si="964"/>
        <v>30000</v>
      </c>
      <c r="FC130" s="40">
        <f t="shared" si="964"/>
        <v>30000</v>
      </c>
      <c r="FD130" s="40">
        <f t="shared" si="964"/>
        <v>30000</v>
      </c>
      <c r="FE130" s="40">
        <f t="shared" si="964"/>
        <v>30000</v>
      </c>
      <c r="FF130" s="40">
        <f t="shared" si="964"/>
        <v>30000</v>
      </c>
      <c r="FG130" s="40">
        <f t="shared" si="964"/>
        <v>30000</v>
      </c>
      <c r="FH130" s="40">
        <f t="shared" si="964"/>
        <v>30000</v>
      </c>
      <c r="FI130" s="40">
        <f t="shared" si="964"/>
        <v>30000</v>
      </c>
      <c r="FJ130" s="40">
        <f t="shared" ref="FJ130:FY136" si="965">FI130</f>
        <v>30000</v>
      </c>
      <c r="FK130" s="40">
        <f t="shared" si="965"/>
        <v>30000</v>
      </c>
      <c r="FL130" s="40">
        <f t="shared" si="965"/>
        <v>30000</v>
      </c>
      <c r="FM130" s="40">
        <f t="shared" si="965"/>
        <v>30000</v>
      </c>
      <c r="FN130" s="40">
        <f t="shared" si="965"/>
        <v>30000</v>
      </c>
      <c r="FO130" s="40">
        <f t="shared" si="965"/>
        <v>30000</v>
      </c>
      <c r="FP130" s="40">
        <f t="shared" si="965"/>
        <v>30000</v>
      </c>
      <c r="FQ130" s="40">
        <f t="shared" si="965"/>
        <v>30000</v>
      </c>
      <c r="FR130" s="40">
        <f t="shared" si="965"/>
        <v>30000</v>
      </c>
      <c r="FS130" s="40">
        <f t="shared" si="965"/>
        <v>30000</v>
      </c>
      <c r="FT130" s="40">
        <f t="shared" si="965"/>
        <v>30000</v>
      </c>
      <c r="FU130" s="40">
        <f t="shared" si="965"/>
        <v>30000</v>
      </c>
      <c r="FV130" s="40">
        <f t="shared" si="965"/>
        <v>30000</v>
      </c>
      <c r="FW130" s="40">
        <f t="shared" si="965"/>
        <v>30000</v>
      </c>
      <c r="FX130" s="40">
        <f t="shared" si="965"/>
        <v>30000</v>
      </c>
      <c r="FY130" s="40">
        <f t="shared" si="965"/>
        <v>30000</v>
      </c>
      <c r="FZ130" s="40">
        <f t="shared" ref="FZ130:GO136" si="966">FY130</f>
        <v>30000</v>
      </c>
      <c r="GA130" s="40">
        <f t="shared" si="966"/>
        <v>30000</v>
      </c>
      <c r="GB130" s="40">
        <f t="shared" si="966"/>
        <v>30000</v>
      </c>
      <c r="GC130" s="40">
        <f t="shared" si="966"/>
        <v>30000</v>
      </c>
      <c r="GD130" s="40">
        <f t="shared" si="966"/>
        <v>30000</v>
      </c>
      <c r="GE130" s="40">
        <f t="shared" si="966"/>
        <v>30000</v>
      </c>
      <c r="GF130" s="40">
        <f t="shared" si="966"/>
        <v>30000</v>
      </c>
      <c r="GG130" s="40">
        <f t="shared" si="966"/>
        <v>30000</v>
      </c>
      <c r="GH130" s="40">
        <f t="shared" si="966"/>
        <v>30000</v>
      </c>
      <c r="GI130" s="40">
        <f t="shared" si="966"/>
        <v>30000</v>
      </c>
      <c r="GJ130" s="40">
        <f t="shared" si="966"/>
        <v>30000</v>
      </c>
      <c r="GK130" s="40">
        <f t="shared" si="966"/>
        <v>30000</v>
      </c>
      <c r="GL130" s="40">
        <f t="shared" si="966"/>
        <v>30000</v>
      </c>
      <c r="GM130" s="40">
        <f t="shared" si="966"/>
        <v>30000</v>
      </c>
      <c r="GN130" s="40">
        <f t="shared" si="966"/>
        <v>30000</v>
      </c>
      <c r="GO130" s="40">
        <f t="shared" si="966"/>
        <v>30000</v>
      </c>
      <c r="GP130" s="40">
        <f t="shared" ref="GP130:HE136" si="967">GO130</f>
        <v>30000</v>
      </c>
      <c r="GQ130" s="40">
        <f t="shared" si="967"/>
        <v>30000</v>
      </c>
      <c r="GR130" s="40">
        <f t="shared" si="967"/>
        <v>30000</v>
      </c>
      <c r="GS130" s="40">
        <f t="shared" si="967"/>
        <v>30000</v>
      </c>
      <c r="GT130" s="40">
        <f t="shared" si="967"/>
        <v>30000</v>
      </c>
      <c r="GU130" s="40">
        <f t="shared" si="967"/>
        <v>30000</v>
      </c>
      <c r="GV130" s="40">
        <f t="shared" si="967"/>
        <v>30000</v>
      </c>
      <c r="GW130" s="40">
        <f t="shared" si="967"/>
        <v>30000</v>
      </c>
      <c r="GX130" s="40">
        <f t="shared" si="967"/>
        <v>30000</v>
      </c>
      <c r="GY130" s="40">
        <f t="shared" si="967"/>
        <v>30000</v>
      </c>
      <c r="GZ130" s="40">
        <f t="shared" si="967"/>
        <v>30000</v>
      </c>
      <c r="HA130" s="40">
        <f t="shared" si="967"/>
        <v>30000</v>
      </c>
      <c r="HB130" s="40">
        <f t="shared" si="967"/>
        <v>30000</v>
      </c>
      <c r="HC130" s="40">
        <f t="shared" si="967"/>
        <v>30000</v>
      </c>
      <c r="HD130" s="40">
        <f t="shared" si="967"/>
        <v>30000</v>
      </c>
      <c r="HE130" s="40">
        <f t="shared" si="967"/>
        <v>30000</v>
      </c>
      <c r="HF130" s="40">
        <f t="shared" ref="HF130:HU136" si="968">HE130</f>
        <v>30000</v>
      </c>
      <c r="HG130" s="40">
        <f t="shared" si="968"/>
        <v>30000</v>
      </c>
      <c r="HH130" s="40">
        <f t="shared" si="968"/>
        <v>30000</v>
      </c>
      <c r="HI130" s="40">
        <f t="shared" si="968"/>
        <v>30000</v>
      </c>
      <c r="HJ130" s="40">
        <f t="shared" si="968"/>
        <v>30000</v>
      </c>
      <c r="HK130" s="40">
        <f t="shared" si="968"/>
        <v>30000</v>
      </c>
      <c r="HL130" s="40">
        <f t="shared" si="968"/>
        <v>30000</v>
      </c>
      <c r="HM130" s="40">
        <f t="shared" si="968"/>
        <v>30000</v>
      </c>
      <c r="HN130" s="40">
        <f t="shared" si="968"/>
        <v>30000</v>
      </c>
      <c r="HO130" s="40">
        <f t="shared" si="968"/>
        <v>30000</v>
      </c>
      <c r="HP130" s="40">
        <f t="shared" si="968"/>
        <v>30000</v>
      </c>
      <c r="HQ130" s="40">
        <f t="shared" si="968"/>
        <v>30000</v>
      </c>
      <c r="HR130" s="40">
        <f t="shared" si="968"/>
        <v>30000</v>
      </c>
      <c r="HS130" s="40">
        <f t="shared" si="968"/>
        <v>30000</v>
      </c>
      <c r="HT130" s="40">
        <f t="shared" si="968"/>
        <v>30000</v>
      </c>
      <c r="HU130" s="40">
        <f t="shared" si="968"/>
        <v>30000</v>
      </c>
      <c r="HV130" s="40">
        <f t="shared" ref="HV130:IK136" si="969">HU130</f>
        <v>30000</v>
      </c>
      <c r="HW130" s="40">
        <f t="shared" si="969"/>
        <v>30000</v>
      </c>
      <c r="HX130" s="40">
        <f t="shared" si="969"/>
        <v>30000</v>
      </c>
      <c r="HY130" s="40">
        <f t="shared" si="969"/>
        <v>30000</v>
      </c>
      <c r="HZ130" s="40">
        <f t="shared" si="969"/>
        <v>30000</v>
      </c>
      <c r="IA130" s="40">
        <f t="shared" si="969"/>
        <v>30000</v>
      </c>
      <c r="IB130" s="40">
        <f t="shared" si="969"/>
        <v>30000</v>
      </c>
      <c r="IC130" s="40">
        <f t="shared" si="969"/>
        <v>30000</v>
      </c>
      <c r="ID130" s="40">
        <f t="shared" si="969"/>
        <v>30000</v>
      </c>
      <c r="IE130" s="40">
        <f t="shared" si="969"/>
        <v>30000</v>
      </c>
      <c r="IF130" s="40">
        <f t="shared" si="969"/>
        <v>30000</v>
      </c>
      <c r="IG130" s="40">
        <f t="shared" si="969"/>
        <v>30000</v>
      </c>
      <c r="IH130" s="40">
        <f t="shared" si="969"/>
        <v>30000</v>
      </c>
      <c r="II130" s="40">
        <f t="shared" si="969"/>
        <v>30000</v>
      </c>
      <c r="IJ130" s="40">
        <f t="shared" si="969"/>
        <v>30000</v>
      </c>
      <c r="IK130" s="40">
        <f t="shared" si="969"/>
        <v>30000</v>
      </c>
      <c r="IL130" s="40">
        <f t="shared" ref="IL130:JA136" si="970">IK130</f>
        <v>30000</v>
      </c>
      <c r="IM130" s="40">
        <f t="shared" si="970"/>
        <v>30000</v>
      </c>
      <c r="IN130" s="40">
        <f t="shared" si="970"/>
        <v>30000</v>
      </c>
      <c r="IO130" s="40">
        <f t="shared" si="970"/>
        <v>30000</v>
      </c>
      <c r="IP130" s="40">
        <f t="shared" si="970"/>
        <v>30000</v>
      </c>
      <c r="IQ130" s="40">
        <f t="shared" si="970"/>
        <v>30000</v>
      </c>
      <c r="IR130" s="40">
        <f t="shared" si="970"/>
        <v>30000</v>
      </c>
      <c r="IS130" s="40">
        <f t="shared" si="970"/>
        <v>30000</v>
      </c>
      <c r="IT130" s="40">
        <f t="shared" si="970"/>
        <v>30000</v>
      </c>
      <c r="IU130" s="40">
        <f t="shared" si="970"/>
        <v>30000</v>
      </c>
      <c r="IV130" s="40">
        <f t="shared" si="970"/>
        <v>30000</v>
      </c>
      <c r="IW130" s="40">
        <f t="shared" si="970"/>
        <v>30000</v>
      </c>
      <c r="IX130" s="40">
        <f t="shared" si="970"/>
        <v>30000</v>
      </c>
      <c r="IY130" s="40">
        <f t="shared" si="970"/>
        <v>30000</v>
      </c>
      <c r="IZ130" s="40">
        <f t="shared" si="970"/>
        <v>30000</v>
      </c>
      <c r="JA130" s="40">
        <f t="shared" si="970"/>
        <v>30000</v>
      </c>
      <c r="JB130" s="40">
        <f t="shared" ref="JB130:JQ136" si="971">JA130</f>
        <v>30000</v>
      </c>
      <c r="JC130" s="40">
        <f t="shared" si="971"/>
        <v>30000</v>
      </c>
      <c r="JD130" s="40">
        <f t="shared" si="971"/>
        <v>30000</v>
      </c>
      <c r="JE130" s="40">
        <f t="shared" si="971"/>
        <v>30000</v>
      </c>
      <c r="JF130" s="40">
        <f t="shared" si="971"/>
        <v>30000</v>
      </c>
      <c r="JG130" s="40">
        <f t="shared" si="971"/>
        <v>30000</v>
      </c>
      <c r="JH130" s="40">
        <f t="shared" si="971"/>
        <v>30000</v>
      </c>
      <c r="JI130" s="40">
        <f t="shared" si="971"/>
        <v>30000</v>
      </c>
      <c r="JJ130" s="40">
        <f t="shared" si="971"/>
        <v>30000</v>
      </c>
      <c r="JK130" s="40">
        <f t="shared" si="971"/>
        <v>30000</v>
      </c>
      <c r="JL130" s="40">
        <f t="shared" si="971"/>
        <v>30000</v>
      </c>
      <c r="JM130" s="40">
        <f t="shared" si="971"/>
        <v>30000</v>
      </c>
      <c r="JN130" s="40">
        <f t="shared" si="971"/>
        <v>30000</v>
      </c>
      <c r="JO130" s="40">
        <f t="shared" si="971"/>
        <v>30000</v>
      </c>
      <c r="JP130" s="40">
        <f t="shared" si="971"/>
        <v>30000</v>
      </c>
      <c r="JQ130" s="40">
        <f t="shared" si="971"/>
        <v>30000</v>
      </c>
      <c r="JR130" s="40">
        <f t="shared" ref="JR130:KG136" si="972">JQ130</f>
        <v>30000</v>
      </c>
      <c r="JS130" s="40">
        <f t="shared" si="972"/>
        <v>30000</v>
      </c>
      <c r="JT130" s="40">
        <f t="shared" si="972"/>
        <v>30000</v>
      </c>
      <c r="JU130" s="40">
        <f t="shared" si="972"/>
        <v>30000</v>
      </c>
      <c r="JV130" s="40">
        <f t="shared" si="972"/>
        <v>30000</v>
      </c>
      <c r="JW130" s="40">
        <f t="shared" si="972"/>
        <v>30000</v>
      </c>
      <c r="JX130" s="40">
        <f t="shared" si="972"/>
        <v>30000</v>
      </c>
      <c r="JY130" s="40">
        <f t="shared" si="972"/>
        <v>30000</v>
      </c>
      <c r="JZ130" s="40">
        <f t="shared" si="972"/>
        <v>30000</v>
      </c>
      <c r="KA130" s="40">
        <f t="shared" si="972"/>
        <v>30000</v>
      </c>
      <c r="KB130" s="40">
        <f t="shared" si="972"/>
        <v>30000</v>
      </c>
      <c r="KC130" s="40">
        <f t="shared" si="972"/>
        <v>30000</v>
      </c>
      <c r="KD130" s="40">
        <f t="shared" si="972"/>
        <v>30000</v>
      </c>
      <c r="KE130" s="40">
        <f t="shared" si="972"/>
        <v>30000</v>
      </c>
      <c r="KF130" s="40">
        <f t="shared" si="972"/>
        <v>30000</v>
      </c>
      <c r="KG130" s="40">
        <f t="shared" si="972"/>
        <v>30000</v>
      </c>
      <c r="KH130" s="40">
        <f t="shared" ref="KH130:KV136" si="973">KG130</f>
        <v>30000</v>
      </c>
      <c r="KI130" s="40">
        <f t="shared" si="973"/>
        <v>30000</v>
      </c>
      <c r="KJ130" s="40">
        <f t="shared" si="973"/>
        <v>30000</v>
      </c>
      <c r="KK130" s="40">
        <f t="shared" si="973"/>
        <v>30000</v>
      </c>
      <c r="KL130" s="40">
        <f t="shared" si="973"/>
        <v>30000</v>
      </c>
      <c r="KM130" s="40">
        <f t="shared" si="973"/>
        <v>30000</v>
      </c>
      <c r="KN130" s="40">
        <f t="shared" si="973"/>
        <v>30000</v>
      </c>
      <c r="KO130" s="40">
        <f t="shared" si="973"/>
        <v>30000</v>
      </c>
      <c r="KP130" s="40">
        <f t="shared" si="973"/>
        <v>30000</v>
      </c>
      <c r="KQ130" s="40">
        <f t="shared" si="973"/>
        <v>30000</v>
      </c>
      <c r="KR130" s="40">
        <f t="shared" si="973"/>
        <v>30000</v>
      </c>
      <c r="KS130" s="40">
        <f t="shared" si="973"/>
        <v>30000</v>
      </c>
      <c r="KT130" s="40">
        <f t="shared" si="973"/>
        <v>30000</v>
      </c>
      <c r="KU130" s="40">
        <f t="shared" si="973"/>
        <v>30000</v>
      </c>
      <c r="KV130" s="40">
        <f t="shared" si="973"/>
        <v>30000</v>
      </c>
      <c r="KW130" s="1"/>
      <c r="KX130" s="1"/>
    </row>
    <row r="131" spans="1:310" x14ac:dyDescent="0.25">
      <c r="A131" s="1"/>
      <c r="B131" s="79"/>
      <c r="C131" s="79"/>
      <c r="D131" s="79"/>
      <c r="E131" s="1" t="str">
        <f t="shared" si="955"/>
        <v>Менеджеры по продажам</v>
      </c>
      <c r="F131" s="1"/>
      <c r="G131" s="1"/>
      <c r="H131" s="11" t="str">
        <f t="shared" ref="H131:H139" si="974">H130</f>
        <v>руб.</v>
      </c>
      <c r="I131" s="1"/>
      <c r="J131" s="1"/>
      <c r="K131" s="1"/>
      <c r="L131" s="1"/>
      <c r="M131" s="5"/>
      <c r="N131" s="52"/>
      <c r="O131" s="19"/>
      <c r="P131" s="1"/>
      <c r="Q131" s="1"/>
      <c r="R131" s="52"/>
      <c r="S131" s="1"/>
      <c r="T131" s="5" t="s">
        <v>0</v>
      </c>
      <c r="U131" s="40">
        <v>40000</v>
      </c>
      <c r="V131" s="40">
        <f>U131</f>
        <v>40000</v>
      </c>
      <c r="W131" s="40">
        <f t="shared" si="956"/>
        <v>40000</v>
      </c>
      <c r="X131" s="40">
        <f t="shared" si="956"/>
        <v>40000</v>
      </c>
      <c r="Y131" s="40">
        <f t="shared" si="956"/>
        <v>40000</v>
      </c>
      <c r="Z131" s="40">
        <f t="shared" si="956"/>
        <v>40000</v>
      </c>
      <c r="AA131" s="40">
        <f t="shared" si="956"/>
        <v>40000</v>
      </c>
      <c r="AB131" s="40">
        <f t="shared" si="956"/>
        <v>40000</v>
      </c>
      <c r="AC131" s="40">
        <f t="shared" si="956"/>
        <v>40000</v>
      </c>
      <c r="AD131" s="40">
        <f t="shared" si="956"/>
        <v>40000</v>
      </c>
      <c r="AE131" s="40">
        <f t="shared" si="956"/>
        <v>40000</v>
      </c>
      <c r="AF131" s="40">
        <f t="shared" si="956"/>
        <v>40000</v>
      </c>
      <c r="AG131" s="40">
        <f t="shared" si="956"/>
        <v>40000</v>
      </c>
      <c r="AH131" s="40">
        <f t="shared" si="956"/>
        <v>40000</v>
      </c>
      <c r="AI131" s="40">
        <f t="shared" si="956"/>
        <v>40000</v>
      </c>
      <c r="AJ131" s="40">
        <f t="shared" si="956"/>
        <v>40000</v>
      </c>
      <c r="AK131" s="40">
        <f t="shared" si="956"/>
        <v>40000</v>
      </c>
      <c r="AL131" s="40">
        <f t="shared" si="957"/>
        <v>40000</v>
      </c>
      <c r="AM131" s="40">
        <f t="shared" si="957"/>
        <v>40000</v>
      </c>
      <c r="AN131" s="40">
        <f t="shared" si="957"/>
        <v>40000</v>
      </c>
      <c r="AO131" s="40">
        <f t="shared" si="957"/>
        <v>40000</v>
      </c>
      <c r="AP131" s="40">
        <f t="shared" si="957"/>
        <v>40000</v>
      </c>
      <c r="AQ131" s="40">
        <f t="shared" si="957"/>
        <v>40000</v>
      </c>
      <c r="AR131" s="40">
        <f t="shared" si="957"/>
        <v>40000</v>
      </c>
      <c r="AS131" s="40">
        <f t="shared" si="957"/>
        <v>40000</v>
      </c>
      <c r="AT131" s="40">
        <f t="shared" si="957"/>
        <v>40000</v>
      </c>
      <c r="AU131" s="40">
        <f t="shared" si="957"/>
        <v>40000</v>
      </c>
      <c r="AV131" s="40">
        <f t="shared" si="957"/>
        <v>40000</v>
      </c>
      <c r="AW131" s="40">
        <f t="shared" si="957"/>
        <v>40000</v>
      </c>
      <c r="AX131" s="40">
        <f t="shared" si="957"/>
        <v>40000</v>
      </c>
      <c r="AY131" s="40">
        <f t="shared" si="957"/>
        <v>40000</v>
      </c>
      <c r="AZ131" s="40">
        <f t="shared" si="957"/>
        <v>40000</v>
      </c>
      <c r="BA131" s="40">
        <f t="shared" si="957"/>
        <v>40000</v>
      </c>
      <c r="BB131" s="40">
        <f t="shared" si="958"/>
        <v>40000</v>
      </c>
      <c r="BC131" s="40">
        <f t="shared" si="958"/>
        <v>40000</v>
      </c>
      <c r="BD131" s="40">
        <f t="shared" si="958"/>
        <v>40000</v>
      </c>
      <c r="BE131" s="40">
        <f t="shared" si="958"/>
        <v>40000</v>
      </c>
      <c r="BF131" s="40">
        <f t="shared" si="958"/>
        <v>40000</v>
      </c>
      <c r="BG131" s="40">
        <f t="shared" si="958"/>
        <v>40000</v>
      </c>
      <c r="BH131" s="40">
        <f t="shared" si="958"/>
        <v>40000</v>
      </c>
      <c r="BI131" s="40">
        <f t="shared" si="958"/>
        <v>40000</v>
      </c>
      <c r="BJ131" s="40">
        <f t="shared" si="958"/>
        <v>40000</v>
      </c>
      <c r="BK131" s="40">
        <f t="shared" si="958"/>
        <v>40000</v>
      </c>
      <c r="BL131" s="40">
        <f t="shared" si="958"/>
        <v>40000</v>
      </c>
      <c r="BM131" s="40">
        <f t="shared" si="958"/>
        <v>40000</v>
      </c>
      <c r="BN131" s="40">
        <f t="shared" si="958"/>
        <v>40000</v>
      </c>
      <c r="BO131" s="40">
        <f t="shared" si="958"/>
        <v>40000</v>
      </c>
      <c r="BP131" s="40">
        <f t="shared" si="958"/>
        <v>40000</v>
      </c>
      <c r="BQ131" s="40">
        <f t="shared" si="958"/>
        <v>40000</v>
      </c>
      <c r="BR131" s="40">
        <f t="shared" si="959"/>
        <v>40000</v>
      </c>
      <c r="BS131" s="40">
        <f t="shared" si="959"/>
        <v>40000</v>
      </c>
      <c r="BT131" s="40">
        <f t="shared" si="959"/>
        <v>40000</v>
      </c>
      <c r="BU131" s="40">
        <f t="shared" si="959"/>
        <v>40000</v>
      </c>
      <c r="BV131" s="40">
        <f t="shared" si="959"/>
        <v>40000</v>
      </c>
      <c r="BW131" s="40">
        <f t="shared" si="959"/>
        <v>40000</v>
      </c>
      <c r="BX131" s="40">
        <f t="shared" si="959"/>
        <v>40000</v>
      </c>
      <c r="BY131" s="40">
        <f t="shared" si="959"/>
        <v>40000</v>
      </c>
      <c r="BZ131" s="40">
        <f t="shared" si="959"/>
        <v>40000</v>
      </c>
      <c r="CA131" s="40">
        <f t="shared" si="959"/>
        <v>40000</v>
      </c>
      <c r="CB131" s="40">
        <f t="shared" si="959"/>
        <v>40000</v>
      </c>
      <c r="CC131" s="40">
        <f t="shared" si="959"/>
        <v>40000</v>
      </c>
      <c r="CD131" s="40">
        <f t="shared" si="959"/>
        <v>40000</v>
      </c>
      <c r="CE131" s="40">
        <f t="shared" si="959"/>
        <v>40000</v>
      </c>
      <c r="CF131" s="40">
        <f t="shared" si="959"/>
        <v>40000</v>
      </c>
      <c r="CG131" s="40">
        <f t="shared" si="959"/>
        <v>40000</v>
      </c>
      <c r="CH131" s="40">
        <f t="shared" si="960"/>
        <v>40000</v>
      </c>
      <c r="CI131" s="40">
        <f t="shared" si="960"/>
        <v>40000</v>
      </c>
      <c r="CJ131" s="40">
        <f t="shared" si="960"/>
        <v>40000</v>
      </c>
      <c r="CK131" s="40">
        <f t="shared" si="960"/>
        <v>40000</v>
      </c>
      <c r="CL131" s="40">
        <f t="shared" si="960"/>
        <v>40000</v>
      </c>
      <c r="CM131" s="40">
        <f t="shared" si="960"/>
        <v>40000</v>
      </c>
      <c r="CN131" s="40">
        <f t="shared" si="960"/>
        <v>40000</v>
      </c>
      <c r="CO131" s="40">
        <f t="shared" si="960"/>
        <v>40000</v>
      </c>
      <c r="CP131" s="40">
        <f t="shared" si="960"/>
        <v>40000</v>
      </c>
      <c r="CQ131" s="40">
        <f t="shared" si="960"/>
        <v>40000</v>
      </c>
      <c r="CR131" s="40">
        <f t="shared" si="960"/>
        <v>40000</v>
      </c>
      <c r="CS131" s="40">
        <f t="shared" si="960"/>
        <v>40000</v>
      </c>
      <c r="CT131" s="40">
        <f t="shared" si="960"/>
        <v>40000</v>
      </c>
      <c r="CU131" s="40">
        <f t="shared" si="960"/>
        <v>40000</v>
      </c>
      <c r="CV131" s="40">
        <f t="shared" si="960"/>
        <v>40000</v>
      </c>
      <c r="CW131" s="40">
        <f t="shared" si="960"/>
        <v>40000</v>
      </c>
      <c r="CX131" s="40">
        <f t="shared" si="961"/>
        <v>40000</v>
      </c>
      <c r="CY131" s="40">
        <f t="shared" si="961"/>
        <v>40000</v>
      </c>
      <c r="CZ131" s="40">
        <f t="shared" si="961"/>
        <v>40000</v>
      </c>
      <c r="DA131" s="40">
        <f t="shared" si="961"/>
        <v>40000</v>
      </c>
      <c r="DB131" s="40">
        <f t="shared" si="961"/>
        <v>40000</v>
      </c>
      <c r="DC131" s="40">
        <f t="shared" si="961"/>
        <v>40000</v>
      </c>
      <c r="DD131" s="40">
        <f t="shared" si="961"/>
        <v>40000</v>
      </c>
      <c r="DE131" s="40">
        <f t="shared" si="961"/>
        <v>40000</v>
      </c>
      <c r="DF131" s="40">
        <f t="shared" si="961"/>
        <v>40000</v>
      </c>
      <c r="DG131" s="40">
        <f t="shared" si="961"/>
        <v>40000</v>
      </c>
      <c r="DH131" s="40">
        <f t="shared" si="961"/>
        <v>40000</v>
      </c>
      <c r="DI131" s="40">
        <f t="shared" si="961"/>
        <v>40000</v>
      </c>
      <c r="DJ131" s="40">
        <f t="shared" si="961"/>
        <v>40000</v>
      </c>
      <c r="DK131" s="40">
        <f t="shared" si="961"/>
        <v>40000</v>
      </c>
      <c r="DL131" s="40">
        <f t="shared" si="961"/>
        <v>40000</v>
      </c>
      <c r="DM131" s="40">
        <f t="shared" si="961"/>
        <v>40000</v>
      </c>
      <c r="DN131" s="40">
        <f t="shared" si="962"/>
        <v>40000</v>
      </c>
      <c r="DO131" s="40">
        <f t="shared" si="962"/>
        <v>40000</v>
      </c>
      <c r="DP131" s="40">
        <f t="shared" si="962"/>
        <v>40000</v>
      </c>
      <c r="DQ131" s="40">
        <f t="shared" si="962"/>
        <v>40000</v>
      </c>
      <c r="DR131" s="40">
        <f t="shared" si="962"/>
        <v>40000</v>
      </c>
      <c r="DS131" s="40">
        <f t="shared" si="962"/>
        <v>40000</v>
      </c>
      <c r="DT131" s="40">
        <f t="shared" si="962"/>
        <v>40000</v>
      </c>
      <c r="DU131" s="40">
        <f t="shared" si="962"/>
        <v>40000</v>
      </c>
      <c r="DV131" s="40">
        <f t="shared" si="962"/>
        <v>40000</v>
      </c>
      <c r="DW131" s="40">
        <f t="shared" si="962"/>
        <v>40000</v>
      </c>
      <c r="DX131" s="40">
        <f t="shared" si="962"/>
        <v>40000</v>
      </c>
      <c r="DY131" s="40">
        <f t="shared" si="962"/>
        <v>40000</v>
      </c>
      <c r="DZ131" s="40">
        <f t="shared" si="962"/>
        <v>40000</v>
      </c>
      <c r="EA131" s="40">
        <f t="shared" si="962"/>
        <v>40000</v>
      </c>
      <c r="EB131" s="40">
        <f t="shared" si="962"/>
        <v>40000</v>
      </c>
      <c r="EC131" s="40">
        <f t="shared" si="962"/>
        <v>40000</v>
      </c>
      <c r="ED131" s="40">
        <f t="shared" si="963"/>
        <v>40000</v>
      </c>
      <c r="EE131" s="40">
        <f t="shared" si="963"/>
        <v>40000</v>
      </c>
      <c r="EF131" s="40">
        <f t="shared" si="963"/>
        <v>40000</v>
      </c>
      <c r="EG131" s="40">
        <f t="shared" si="963"/>
        <v>40000</v>
      </c>
      <c r="EH131" s="40">
        <f t="shared" si="963"/>
        <v>40000</v>
      </c>
      <c r="EI131" s="40">
        <f t="shared" si="963"/>
        <v>40000</v>
      </c>
      <c r="EJ131" s="40">
        <f t="shared" si="963"/>
        <v>40000</v>
      </c>
      <c r="EK131" s="40">
        <f t="shared" si="963"/>
        <v>40000</v>
      </c>
      <c r="EL131" s="40">
        <f t="shared" si="963"/>
        <v>40000</v>
      </c>
      <c r="EM131" s="40">
        <f t="shared" si="963"/>
        <v>40000</v>
      </c>
      <c r="EN131" s="40">
        <f t="shared" si="963"/>
        <v>40000</v>
      </c>
      <c r="EO131" s="40">
        <f t="shared" si="963"/>
        <v>40000</v>
      </c>
      <c r="EP131" s="40">
        <f t="shared" si="963"/>
        <v>40000</v>
      </c>
      <c r="EQ131" s="40">
        <f t="shared" si="963"/>
        <v>40000</v>
      </c>
      <c r="ER131" s="40">
        <f t="shared" si="963"/>
        <v>40000</v>
      </c>
      <c r="ES131" s="40">
        <f t="shared" si="963"/>
        <v>40000</v>
      </c>
      <c r="ET131" s="40">
        <f t="shared" si="964"/>
        <v>40000</v>
      </c>
      <c r="EU131" s="40">
        <f t="shared" si="964"/>
        <v>40000</v>
      </c>
      <c r="EV131" s="40">
        <f t="shared" si="964"/>
        <v>40000</v>
      </c>
      <c r="EW131" s="40">
        <f t="shared" si="964"/>
        <v>40000</v>
      </c>
      <c r="EX131" s="40">
        <f t="shared" si="964"/>
        <v>40000</v>
      </c>
      <c r="EY131" s="40">
        <f t="shared" si="964"/>
        <v>40000</v>
      </c>
      <c r="EZ131" s="40">
        <f t="shared" si="964"/>
        <v>40000</v>
      </c>
      <c r="FA131" s="40">
        <f t="shared" si="964"/>
        <v>40000</v>
      </c>
      <c r="FB131" s="40">
        <f t="shared" si="964"/>
        <v>40000</v>
      </c>
      <c r="FC131" s="40">
        <f t="shared" si="964"/>
        <v>40000</v>
      </c>
      <c r="FD131" s="40">
        <f t="shared" si="964"/>
        <v>40000</v>
      </c>
      <c r="FE131" s="40">
        <f t="shared" si="964"/>
        <v>40000</v>
      </c>
      <c r="FF131" s="40">
        <f t="shared" si="964"/>
        <v>40000</v>
      </c>
      <c r="FG131" s="40">
        <f t="shared" si="964"/>
        <v>40000</v>
      </c>
      <c r="FH131" s="40">
        <f t="shared" si="964"/>
        <v>40000</v>
      </c>
      <c r="FI131" s="40">
        <f t="shared" si="964"/>
        <v>40000</v>
      </c>
      <c r="FJ131" s="40">
        <f t="shared" si="965"/>
        <v>40000</v>
      </c>
      <c r="FK131" s="40">
        <f t="shared" si="965"/>
        <v>40000</v>
      </c>
      <c r="FL131" s="40">
        <f t="shared" si="965"/>
        <v>40000</v>
      </c>
      <c r="FM131" s="40">
        <f t="shared" si="965"/>
        <v>40000</v>
      </c>
      <c r="FN131" s="40">
        <f t="shared" si="965"/>
        <v>40000</v>
      </c>
      <c r="FO131" s="40">
        <f t="shared" si="965"/>
        <v>40000</v>
      </c>
      <c r="FP131" s="40">
        <f t="shared" si="965"/>
        <v>40000</v>
      </c>
      <c r="FQ131" s="40">
        <f t="shared" si="965"/>
        <v>40000</v>
      </c>
      <c r="FR131" s="40">
        <f t="shared" si="965"/>
        <v>40000</v>
      </c>
      <c r="FS131" s="40">
        <f t="shared" si="965"/>
        <v>40000</v>
      </c>
      <c r="FT131" s="40">
        <f t="shared" si="965"/>
        <v>40000</v>
      </c>
      <c r="FU131" s="40">
        <f t="shared" si="965"/>
        <v>40000</v>
      </c>
      <c r="FV131" s="40">
        <f t="shared" si="965"/>
        <v>40000</v>
      </c>
      <c r="FW131" s="40">
        <f t="shared" si="965"/>
        <v>40000</v>
      </c>
      <c r="FX131" s="40">
        <f t="shared" si="965"/>
        <v>40000</v>
      </c>
      <c r="FY131" s="40">
        <f t="shared" si="965"/>
        <v>40000</v>
      </c>
      <c r="FZ131" s="40">
        <f t="shared" si="966"/>
        <v>40000</v>
      </c>
      <c r="GA131" s="40">
        <f t="shared" si="966"/>
        <v>40000</v>
      </c>
      <c r="GB131" s="40">
        <f t="shared" si="966"/>
        <v>40000</v>
      </c>
      <c r="GC131" s="40">
        <f t="shared" si="966"/>
        <v>40000</v>
      </c>
      <c r="GD131" s="40">
        <f t="shared" si="966"/>
        <v>40000</v>
      </c>
      <c r="GE131" s="40">
        <f t="shared" si="966"/>
        <v>40000</v>
      </c>
      <c r="GF131" s="40">
        <f t="shared" si="966"/>
        <v>40000</v>
      </c>
      <c r="GG131" s="40">
        <f t="shared" si="966"/>
        <v>40000</v>
      </c>
      <c r="GH131" s="40">
        <f t="shared" si="966"/>
        <v>40000</v>
      </c>
      <c r="GI131" s="40">
        <f t="shared" si="966"/>
        <v>40000</v>
      </c>
      <c r="GJ131" s="40">
        <f t="shared" si="966"/>
        <v>40000</v>
      </c>
      <c r="GK131" s="40">
        <f t="shared" si="966"/>
        <v>40000</v>
      </c>
      <c r="GL131" s="40">
        <f t="shared" si="966"/>
        <v>40000</v>
      </c>
      <c r="GM131" s="40">
        <f t="shared" si="966"/>
        <v>40000</v>
      </c>
      <c r="GN131" s="40">
        <f t="shared" si="966"/>
        <v>40000</v>
      </c>
      <c r="GO131" s="40">
        <f t="shared" si="966"/>
        <v>40000</v>
      </c>
      <c r="GP131" s="40">
        <f t="shared" si="967"/>
        <v>40000</v>
      </c>
      <c r="GQ131" s="40">
        <f t="shared" si="967"/>
        <v>40000</v>
      </c>
      <c r="GR131" s="40">
        <f t="shared" si="967"/>
        <v>40000</v>
      </c>
      <c r="GS131" s="40">
        <f t="shared" si="967"/>
        <v>40000</v>
      </c>
      <c r="GT131" s="40">
        <f t="shared" si="967"/>
        <v>40000</v>
      </c>
      <c r="GU131" s="40">
        <f t="shared" si="967"/>
        <v>40000</v>
      </c>
      <c r="GV131" s="40">
        <f t="shared" si="967"/>
        <v>40000</v>
      </c>
      <c r="GW131" s="40">
        <f t="shared" si="967"/>
        <v>40000</v>
      </c>
      <c r="GX131" s="40">
        <f t="shared" si="967"/>
        <v>40000</v>
      </c>
      <c r="GY131" s="40">
        <f t="shared" si="967"/>
        <v>40000</v>
      </c>
      <c r="GZ131" s="40">
        <f t="shared" si="967"/>
        <v>40000</v>
      </c>
      <c r="HA131" s="40">
        <f t="shared" si="967"/>
        <v>40000</v>
      </c>
      <c r="HB131" s="40">
        <f t="shared" si="967"/>
        <v>40000</v>
      </c>
      <c r="HC131" s="40">
        <f t="shared" si="967"/>
        <v>40000</v>
      </c>
      <c r="HD131" s="40">
        <f t="shared" si="967"/>
        <v>40000</v>
      </c>
      <c r="HE131" s="40">
        <f t="shared" si="967"/>
        <v>40000</v>
      </c>
      <c r="HF131" s="40">
        <f t="shared" si="968"/>
        <v>40000</v>
      </c>
      <c r="HG131" s="40">
        <f t="shared" si="968"/>
        <v>40000</v>
      </c>
      <c r="HH131" s="40">
        <f t="shared" si="968"/>
        <v>40000</v>
      </c>
      <c r="HI131" s="40">
        <f t="shared" si="968"/>
        <v>40000</v>
      </c>
      <c r="HJ131" s="40">
        <f t="shared" si="968"/>
        <v>40000</v>
      </c>
      <c r="HK131" s="40">
        <f t="shared" si="968"/>
        <v>40000</v>
      </c>
      <c r="HL131" s="40">
        <f t="shared" si="968"/>
        <v>40000</v>
      </c>
      <c r="HM131" s="40">
        <f t="shared" si="968"/>
        <v>40000</v>
      </c>
      <c r="HN131" s="40">
        <f t="shared" si="968"/>
        <v>40000</v>
      </c>
      <c r="HO131" s="40">
        <f t="shared" si="968"/>
        <v>40000</v>
      </c>
      <c r="HP131" s="40">
        <f t="shared" si="968"/>
        <v>40000</v>
      </c>
      <c r="HQ131" s="40">
        <f t="shared" si="968"/>
        <v>40000</v>
      </c>
      <c r="HR131" s="40">
        <f t="shared" si="968"/>
        <v>40000</v>
      </c>
      <c r="HS131" s="40">
        <f t="shared" si="968"/>
        <v>40000</v>
      </c>
      <c r="HT131" s="40">
        <f t="shared" si="968"/>
        <v>40000</v>
      </c>
      <c r="HU131" s="40">
        <f t="shared" si="968"/>
        <v>40000</v>
      </c>
      <c r="HV131" s="40">
        <f t="shared" si="969"/>
        <v>40000</v>
      </c>
      <c r="HW131" s="40">
        <f t="shared" si="969"/>
        <v>40000</v>
      </c>
      <c r="HX131" s="40">
        <f t="shared" si="969"/>
        <v>40000</v>
      </c>
      <c r="HY131" s="40">
        <f t="shared" si="969"/>
        <v>40000</v>
      </c>
      <c r="HZ131" s="40">
        <f t="shared" si="969"/>
        <v>40000</v>
      </c>
      <c r="IA131" s="40">
        <f t="shared" si="969"/>
        <v>40000</v>
      </c>
      <c r="IB131" s="40">
        <f t="shared" si="969"/>
        <v>40000</v>
      </c>
      <c r="IC131" s="40">
        <f t="shared" si="969"/>
        <v>40000</v>
      </c>
      <c r="ID131" s="40">
        <f t="shared" si="969"/>
        <v>40000</v>
      </c>
      <c r="IE131" s="40">
        <f t="shared" si="969"/>
        <v>40000</v>
      </c>
      <c r="IF131" s="40">
        <f t="shared" si="969"/>
        <v>40000</v>
      </c>
      <c r="IG131" s="40">
        <f t="shared" si="969"/>
        <v>40000</v>
      </c>
      <c r="IH131" s="40">
        <f t="shared" si="969"/>
        <v>40000</v>
      </c>
      <c r="II131" s="40">
        <f t="shared" si="969"/>
        <v>40000</v>
      </c>
      <c r="IJ131" s="40">
        <f t="shared" si="969"/>
        <v>40000</v>
      </c>
      <c r="IK131" s="40">
        <f t="shared" si="969"/>
        <v>40000</v>
      </c>
      <c r="IL131" s="40">
        <f t="shared" si="970"/>
        <v>40000</v>
      </c>
      <c r="IM131" s="40">
        <f t="shared" si="970"/>
        <v>40000</v>
      </c>
      <c r="IN131" s="40">
        <f t="shared" si="970"/>
        <v>40000</v>
      </c>
      <c r="IO131" s="40">
        <f t="shared" si="970"/>
        <v>40000</v>
      </c>
      <c r="IP131" s="40">
        <f t="shared" si="970"/>
        <v>40000</v>
      </c>
      <c r="IQ131" s="40">
        <f t="shared" si="970"/>
        <v>40000</v>
      </c>
      <c r="IR131" s="40">
        <f t="shared" si="970"/>
        <v>40000</v>
      </c>
      <c r="IS131" s="40">
        <f t="shared" si="970"/>
        <v>40000</v>
      </c>
      <c r="IT131" s="40">
        <f t="shared" si="970"/>
        <v>40000</v>
      </c>
      <c r="IU131" s="40">
        <f t="shared" si="970"/>
        <v>40000</v>
      </c>
      <c r="IV131" s="40">
        <f t="shared" si="970"/>
        <v>40000</v>
      </c>
      <c r="IW131" s="40">
        <f t="shared" si="970"/>
        <v>40000</v>
      </c>
      <c r="IX131" s="40">
        <f t="shared" si="970"/>
        <v>40000</v>
      </c>
      <c r="IY131" s="40">
        <f t="shared" si="970"/>
        <v>40000</v>
      </c>
      <c r="IZ131" s="40">
        <f t="shared" si="970"/>
        <v>40000</v>
      </c>
      <c r="JA131" s="40">
        <f t="shared" si="970"/>
        <v>40000</v>
      </c>
      <c r="JB131" s="40">
        <f t="shared" si="971"/>
        <v>40000</v>
      </c>
      <c r="JC131" s="40">
        <f t="shared" si="971"/>
        <v>40000</v>
      </c>
      <c r="JD131" s="40">
        <f t="shared" si="971"/>
        <v>40000</v>
      </c>
      <c r="JE131" s="40">
        <f t="shared" si="971"/>
        <v>40000</v>
      </c>
      <c r="JF131" s="40">
        <f t="shared" si="971"/>
        <v>40000</v>
      </c>
      <c r="JG131" s="40">
        <f t="shared" si="971"/>
        <v>40000</v>
      </c>
      <c r="JH131" s="40">
        <f t="shared" si="971"/>
        <v>40000</v>
      </c>
      <c r="JI131" s="40">
        <f t="shared" si="971"/>
        <v>40000</v>
      </c>
      <c r="JJ131" s="40">
        <f t="shared" si="971"/>
        <v>40000</v>
      </c>
      <c r="JK131" s="40">
        <f t="shared" si="971"/>
        <v>40000</v>
      </c>
      <c r="JL131" s="40">
        <f t="shared" si="971"/>
        <v>40000</v>
      </c>
      <c r="JM131" s="40">
        <f t="shared" si="971"/>
        <v>40000</v>
      </c>
      <c r="JN131" s="40">
        <f t="shared" si="971"/>
        <v>40000</v>
      </c>
      <c r="JO131" s="40">
        <f t="shared" si="971"/>
        <v>40000</v>
      </c>
      <c r="JP131" s="40">
        <f t="shared" si="971"/>
        <v>40000</v>
      </c>
      <c r="JQ131" s="40">
        <f t="shared" si="971"/>
        <v>40000</v>
      </c>
      <c r="JR131" s="40">
        <f t="shared" si="972"/>
        <v>40000</v>
      </c>
      <c r="JS131" s="40">
        <f t="shared" si="972"/>
        <v>40000</v>
      </c>
      <c r="JT131" s="40">
        <f t="shared" si="972"/>
        <v>40000</v>
      </c>
      <c r="JU131" s="40">
        <f t="shared" si="972"/>
        <v>40000</v>
      </c>
      <c r="JV131" s="40">
        <f t="shared" si="972"/>
        <v>40000</v>
      </c>
      <c r="JW131" s="40">
        <f t="shared" si="972"/>
        <v>40000</v>
      </c>
      <c r="JX131" s="40">
        <f t="shared" si="972"/>
        <v>40000</v>
      </c>
      <c r="JY131" s="40">
        <f t="shared" si="972"/>
        <v>40000</v>
      </c>
      <c r="JZ131" s="40">
        <f t="shared" si="972"/>
        <v>40000</v>
      </c>
      <c r="KA131" s="40">
        <f t="shared" si="972"/>
        <v>40000</v>
      </c>
      <c r="KB131" s="40">
        <f t="shared" si="972"/>
        <v>40000</v>
      </c>
      <c r="KC131" s="40">
        <f t="shared" si="972"/>
        <v>40000</v>
      </c>
      <c r="KD131" s="40">
        <f t="shared" si="972"/>
        <v>40000</v>
      </c>
      <c r="KE131" s="40">
        <f t="shared" si="972"/>
        <v>40000</v>
      </c>
      <c r="KF131" s="40">
        <f t="shared" si="972"/>
        <v>40000</v>
      </c>
      <c r="KG131" s="40">
        <f t="shared" si="972"/>
        <v>40000</v>
      </c>
      <c r="KH131" s="40">
        <f t="shared" si="973"/>
        <v>40000</v>
      </c>
      <c r="KI131" s="40">
        <f t="shared" si="973"/>
        <v>40000</v>
      </c>
      <c r="KJ131" s="40">
        <f t="shared" si="973"/>
        <v>40000</v>
      </c>
      <c r="KK131" s="40">
        <f t="shared" si="973"/>
        <v>40000</v>
      </c>
      <c r="KL131" s="40">
        <f t="shared" si="973"/>
        <v>40000</v>
      </c>
      <c r="KM131" s="40">
        <f t="shared" si="973"/>
        <v>40000</v>
      </c>
      <c r="KN131" s="40">
        <f t="shared" si="973"/>
        <v>40000</v>
      </c>
      <c r="KO131" s="40">
        <f t="shared" si="973"/>
        <v>40000</v>
      </c>
      <c r="KP131" s="40">
        <f t="shared" si="973"/>
        <v>40000</v>
      </c>
      <c r="KQ131" s="40">
        <f t="shared" si="973"/>
        <v>40000</v>
      </c>
      <c r="KR131" s="40">
        <f t="shared" si="973"/>
        <v>40000</v>
      </c>
      <c r="KS131" s="40">
        <f t="shared" si="973"/>
        <v>40000</v>
      </c>
      <c r="KT131" s="40">
        <f t="shared" si="973"/>
        <v>40000</v>
      </c>
      <c r="KU131" s="40">
        <f t="shared" si="973"/>
        <v>40000</v>
      </c>
      <c r="KV131" s="40">
        <f t="shared" si="973"/>
        <v>40000</v>
      </c>
      <c r="KW131" s="1"/>
      <c r="KX131" s="1"/>
    </row>
    <row r="132" spans="1:310" x14ac:dyDescent="0.25">
      <c r="A132" s="1"/>
      <c r="B132" s="79"/>
      <c r="C132" s="79"/>
      <c r="D132" s="79"/>
      <c r="E132" s="1" t="str">
        <f t="shared" si="955"/>
        <v>маркетологи</v>
      </c>
      <c r="F132" s="1"/>
      <c r="G132" s="1"/>
      <c r="H132" s="11" t="str">
        <f t="shared" si="974"/>
        <v>руб.</v>
      </c>
      <c r="I132" s="1"/>
      <c r="J132" s="1"/>
      <c r="K132" s="1"/>
      <c r="L132" s="1"/>
      <c r="M132" s="5"/>
      <c r="N132" s="52"/>
      <c r="O132" s="19"/>
      <c r="P132" s="1"/>
      <c r="Q132" s="1"/>
      <c r="R132" s="52"/>
      <c r="S132" s="1"/>
      <c r="T132" s="5" t="s">
        <v>0</v>
      </c>
      <c r="U132" s="40">
        <v>60000</v>
      </c>
      <c r="V132" s="40">
        <f t="shared" ref="V132:AK136" si="975">U132</f>
        <v>60000</v>
      </c>
      <c r="W132" s="40">
        <f t="shared" si="975"/>
        <v>60000</v>
      </c>
      <c r="X132" s="40">
        <f t="shared" si="975"/>
        <v>60000</v>
      </c>
      <c r="Y132" s="40">
        <f t="shared" si="975"/>
        <v>60000</v>
      </c>
      <c r="Z132" s="40">
        <f t="shared" si="975"/>
        <v>60000</v>
      </c>
      <c r="AA132" s="40">
        <f t="shared" si="975"/>
        <v>60000</v>
      </c>
      <c r="AB132" s="40">
        <f t="shared" si="975"/>
        <v>60000</v>
      </c>
      <c r="AC132" s="40">
        <f t="shared" si="975"/>
        <v>60000</v>
      </c>
      <c r="AD132" s="40">
        <f t="shared" si="975"/>
        <v>60000</v>
      </c>
      <c r="AE132" s="40">
        <f t="shared" si="975"/>
        <v>60000</v>
      </c>
      <c r="AF132" s="40">
        <f t="shared" si="975"/>
        <v>60000</v>
      </c>
      <c r="AG132" s="40">
        <f t="shared" si="975"/>
        <v>60000</v>
      </c>
      <c r="AH132" s="40">
        <f t="shared" si="975"/>
        <v>60000</v>
      </c>
      <c r="AI132" s="40">
        <f t="shared" si="975"/>
        <v>60000</v>
      </c>
      <c r="AJ132" s="40">
        <f t="shared" si="975"/>
        <v>60000</v>
      </c>
      <c r="AK132" s="40">
        <f t="shared" si="975"/>
        <v>60000</v>
      </c>
      <c r="AL132" s="40">
        <f t="shared" si="957"/>
        <v>60000</v>
      </c>
      <c r="AM132" s="40">
        <f t="shared" si="957"/>
        <v>60000</v>
      </c>
      <c r="AN132" s="40">
        <f t="shared" si="957"/>
        <v>60000</v>
      </c>
      <c r="AO132" s="40">
        <f t="shared" si="957"/>
        <v>60000</v>
      </c>
      <c r="AP132" s="40">
        <f t="shared" si="957"/>
        <v>60000</v>
      </c>
      <c r="AQ132" s="40">
        <f t="shared" si="957"/>
        <v>60000</v>
      </c>
      <c r="AR132" s="40">
        <f t="shared" si="957"/>
        <v>60000</v>
      </c>
      <c r="AS132" s="40">
        <f t="shared" si="957"/>
        <v>60000</v>
      </c>
      <c r="AT132" s="40">
        <f t="shared" si="957"/>
        <v>60000</v>
      </c>
      <c r="AU132" s="40">
        <f t="shared" si="957"/>
        <v>60000</v>
      </c>
      <c r="AV132" s="40">
        <f t="shared" si="957"/>
        <v>60000</v>
      </c>
      <c r="AW132" s="40">
        <f t="shared" si="957"/>
        <v>60000</v>
      </c>
      <c r="AX132" s="40">
        <f t="shared" si="957"/>
        <v>60000</v>
      </c>
      <c r="AY132" s="40">
        <f t="shared" si="957"/>
        <v>60000</v>
      </c>
      <c r="AZ132" s="40">
        <f t="shared" si="957"/>
        <v>60000</v>
      </c>
      <c r="BA132" s="40">
        <f t="shared" si="957"/>
        <v>60000</v>
      </c>
      <c r="BB132" s="40">
        <f t="shared" si="958"/>
        <v>60000</v>
      </c>
      <c r="BC132" s="40">
        <f t="shared" si="958"/>
        <v>60000</v>
      </c>
      <c r="BD132" s="40">
        <f t="shared" si="958"/>
        <v>60000</v>
      </c>
      <c r="BE132" s="40">
        <f t="shared" si="958"/>
        <v>60000</v>
      </c>
      <c r="BF132" s="40">
        <f t="shared" si="958"/>
        <v>60000</v>
      </c>
      <c r="BG132" s="40">
        <f t="shared" si="958"/>
        <v>60000</v>
      </c>
      <c r="BH132" s="40">
        <f t="shared" si="958"/>
        <v>60000</v>
      </c>
      <c r="BI132" s="40">
        <f t="shared" si="958"/>
        <v>60000</v>
      </c>
      <c r="BJ132" s="40">
        <f t="shared" si="958"/>
        <v>60000</v>
      </c>
      <c r="BK132" s="40">
        <f t="shared" si="958"/>
        <v>60000</v>
      </c>
      <c r="BL132" s="40">
        <f t="shared" si="958"/>
        <v>60000</v>
      </c>
      <c r="BM132" s="40">
        <f t="shared" si="958"/>
        <v>60000</v>
      </c>
      <c r="BN132" s="40">
        <f t="shared" si="958"/>
        <v>60000</v>
      </c>
      <c r="BO132" s="40">
        <f t="shared" si="958"/>
        <v>60000</v>
      </c>
      <c r="BP132" s="40">
        <f t="shared" si="958"/>
        <v>60000</v>
      </c>
      <c r="BQ132" s="40">
        <f t="shared" si="958"/>
        <v>60000</v>
      </c>
      <c r="BR132" s="40">
        <f t="shared" si="959"/>
        <v>60000</v>
      </c>
      <c r="BS132" s="40">
        <f t="shared" si="959"/>
        <v>60000</v>
      </c>
      <c r="BT132" s="40">
        <f t="shared" si="959"/>
        <v>60000</v>
      </c>
      <c r="BU132" s="40">
        <f t="shared" si="959"/>
        <v>60000</v>
      </c>
      <c r="BV132" s="40">
        <f t="shared" si="959"/>
        <v>60000</v>
      </c>
      <c r="BW132" s="40">
        <f t="shared" si="959"/>
        <v>60000</v>
      </c>
      <c r="BX132" s="40">
        <f t="shared" si="959"/>
        <v>60000</v>
      </c>
      <c r="BY132" s="40">
        <f t="shared" si="959"/>
        <v>60000</v>
      </c>
      <c r="BZ132" s="40">
        <f t="shared" si="959"/>
        <v>60000</v>
      </c>
      <c r="CA132" s="40">
        <f t="shared" si="959"/>
        <v>60000</v>
      </c>
      <c r="CB132" s="40">
        <f t="shared" si="959"/>
        <v>60000</v>
      </c>
      <c r="CC132" s="40">
        <f t="shared" si="959"/>
        <v>60000</v>
      </c>
      <c r="CD132" s="40">
        <f t="shared" si="959"/>
        <v>60000</v>
      </c>
      <c r="CE132" s="40">
        <f t="shared" si="959"/>
        <v>60000</v>
      </c>
      <c r="CF132" s="40">
        <f t="shared" si="959"/>
        <v>60000</v>
      </c>
      <c r="CG132" s="40">
        <f t="shared" si="959"/>
        <v>60000</v>
      </c>
      <c r="CH132" s="40">
        <f t="shared" si="960"/>
        <v>60000</v>
      </c>
      <c r="CI132" s="40">
        <f t="shared" si="960"/>
        <v>60000</v>
      </c>
      <c r="CJ132" s="40">
        <f t="shared" si="960"/>
        <v>60000</v>
      </c>
      <c r="CK132" s="40">
        <f t="shared" si="960"/>
        <v>60000</v>
      </c>
      <c r="CL132" s="40">
        <f t="shared" si="960"/>
        <v>60000</v>
      </c>
      <c r="CM132" s="40">
        <f t="shared" si="960"/>
        <v>60000</v>
      </c>
      <c r="CN132" s="40">
        <f t="shared" si="960"/>
        <v>60000</v>
      </c>
      <c r="CO132" s="40">
        <f t="shared" si="960"/>
        <v>60000</v>
      </c>
      <c r="CP132" s="40">
        <f t="shared" si="960"/>
        <v>60000</v>
      </c>
      <c r="CQ132" s="40">
        <f t="shared" si="960"/>
        <v>60000</v>
      </c>
      <c r="CR132" s="40">
        <f t="shared" si="960"/>
        <v>60000</v>
      </c>
      <c r="CS132" s="40">
        <f t="shared" si="960"/>
        <v>60000</v>
      </c>
      <c r="CT132" s="40">
        <f t="shared" si="960"/>
        <v>60000</v>
      </c>
      <c r="CU132" s="40">
        <f t="shared" si="960"/>
        <v>60000</v>
      </c>
      <c r="CV132" s="40">
        <f t="shared" si="960"/>
        <v>60000</v>
      </c>
      <c r="CW132" s="40">
        <f t="shared" si="960"/>
        <v>60000</v>
      </c>
      <c r="CX132" s="40">
        <f t="shared" si="961"/>
        <v>60000</v>
      </c>
      <c r="CY132" s="40">
        <f t="shared" si="961"/>
        <v>60000</v>
      </c>
      <c r="CZ132" s="40">
        <f t="shared" si="961"/>
        <v>60000</v>
      </c>
      <c r="DA132" s="40">
        <f t="shared" si="961"/>
        <v>60000</v>
      </c>
      <c r="DB132" s="40">
        <f t="shared" si="961"/>
        <v>60000</v>
      </c>
      <c r="DC132" s="40">
        <f t="shared" si="961"/>
        <v>60000</v>
      </c>
      <c r="DD132" s="40">
        <f t="shared" si="961"/>
        <v>60000</v>
      </c>
      <c r="DE132" s="40">
        <f t="shared" si="961"/>
        <v>60000</v>
      </c>
      <c r="DF132" s="40">
        <f t="shared" si="961"/>
        <v>60000</v>
      </c>
      <c r="DG132" s="40">
        <f t="shared" si="961"/>
        <v>60000</v>
      </c>
      <c r="DH132" s="40">
        <f t="shared" si="961"/>
        <v>60000</v>
      </c>
      <c r="DI132" s="40">
        <f t="shared" si="961"/>
        <v>60000</v>
      </c>
      <c r="DJ132" s="40">
        <f t="shared" si="961"/>
        <v>60000</v>
      </c>
      <c r="DK132" s="40">
        <f t="shared" si="961"/>
        <v>60000</v>
      </c>
      <c r="DL132" s="40">
        <f t="shared" si="961"/>
        <v>60000</v>
      </c>
      <c r="DM132" s="40">
        <f t="shared" si="961"/>
        <v>60000</v>
      </c>
      <c r="DN132" s="40">
        <f t="shared" si="962"/>
        <v>60000</v>
      </c>
      <c r="DO132" s="40">
        <f t="shared" si="962"/>
        <v>60000</v>
      </c>
      <c r="DP132" s="40">
        <f t="shared" si="962"/>
        <v>60000</v>
      </c>
      <c r="DQ132" s="40">
        <f t="shared" si="962"/>
        <v>60000</v>
      </c>
      <c r="DR132" s="40">
        <f t="shared" si="962"/>
        <v>60000</v>
      </c>
      <c r="DS132" s="40">
        <f t="shared" si="962"/>
        <v>60000</v>
      </c>
      <c r="DT132" s="40">
        <f t="shared" si="962"/>
        <v>60000</v>
      </c>
      <c r="DU132" s="40">
        <f t="shared" si="962"/>
        <v>60000</v>
      </c>
      <c r="DV132" s="40">
        <f t="shared" si="962"/>
        <v>60000</v>
      </c>
      <c r="DW132" s="40">
        <f t="shared" si="962"/>
        <v>60000</v>
      </c>
      <c r="DX132" s="40">
        <f t="shared" si="962"/>
        <v>60000</v>
      </c>
      <c r="DY132" s="40">
        <f t="shared" si="962"/>
        <v>60000</v>
      </c>
      <c r="DZ132" s="40">
        <f t="shared" si="962"/>
        <v>60000</v>
      </c>
      <c r="EA132" s="40">
        <f t="shared" si="962"/>
        <v>60000</v>
      </c>
      <c r="EB132" s="40">
        <f t="shared" si="962"/>
        <v>60000</v>
      </c>
      <c r="EC132" s="40">
        <f t="shared" si="962"/>
        <v>60000</v>
      </c>
      <c r="ED132" s="40">
        <f t="shared" si="963"/>
        <v>60000</v>
      </c>
      <c r="EE132" s="40">
        <f t="shared" si="963"/>
        <v>60000</v>
      </c>
      <c r="EF132" s="40">
        <f t="shared" si="963"/>
        <v>60000</v>
      </c>
      <c r="EG132" s="40">
        <f t="shared" si="963"/>
        <v>60000</v>
      </c>
      <c r="EH132" s="40">
        <f t="shared" si="963"/>
        <v>60000</v>
      </c>
      <c r="EI132" s="40">
        <f t="shared" si="963"/>
        <v>60000</v>
      </c>
      <c r="EJ132" s="40">
        <f t="shared" si="963"/>
        <v>60000</v>
      </c>
      <c r="EK132" s="40">
        <f t="shared" si="963"/>
        <v>60000</v>
      </c>
      <c r="EL132" s="40">
        <f t="shared" si="963"/>
        <v>60000</v>
      </c>
      <c r="EM132" s="40">
        <f t="shared" si="963"/>
        <v>60000</v>
      </c>
      <c r="EN132" s="40">
        <f t="shared" si="963"/>
        <v>60000</v>
      </c>
      <c r="EO132" s="40">
        <f t="shared" si="963"/>
        <v>60000</v>
      </c>
      <c r="EP132" s="40">
        <f t="shared" si="963"/>
        <v>60000</v>
      </c>
      <c r="EQ132" s="40">
        <f t="shared" si="963"/>
        <v>60000</v>
      </c>
      <c r="ER132" s="40">
        <f t="shared" si="963"/>
        <v>60000</v>
      </c>
      <c r="ES132" s="40">
        <f t="shared" si="963"/>
        <v>60000</v>
      </c>
      <c r="ET132" s="40">
        <f t="shared" si="964"/>
        <v>60000</v>
      </c>
      <c r="EU132" s="40">
        <f t="shared" si="964"/>
        <v>60000</v>
      </c>
      <c r="EV132" s="40">
        <f t="shared" si="964"/>
        <v>60000</v>
      </c>
      <c r="EW132" s="40">
        <f t="shared" si="964"/>
        <v>60000</v>
      </c>
      <c r="EX132" s="40">
        <f t="shared" si="964"/>
        <v>60000</v>
      </c>
      <c r="EY132" s="40">
        <f t="shared" si="964"/>
        <v>60000</v>
      </c>
      <c r="EZ132" s="40">
        <f t="shared" si="964"/>
        <v>60000</v>
      </c>
      <c r="FA132" s="40">
        <f t="shared" si="964"/>
        <v>60000</v>
      </c>
      <c r="FB132" s="40">
        <f t="shared" si="964"/>
        <v>60000</v>
      </c>
      <c r="FC132" s="40">
        <f t="shared" si="964"/>
        <v>60000</v>
      </c>
      <c r="FD132" s="40">
        <f t="shared" si="964"/>
        <v>60000</v>
      </c>
      <c r="FE132" s="40">
        <f t="shared" si="964"/>
        <v>60000</v>
      </c>
      <c r="FF132" s="40">
        <f t="shared" si="964"/>
        <v>60000</v>
      </c>
      <c r="FG132" s="40">
        <f t="shared" si="964"/>
        <v>60000</v>
      </c>
      <c r="FH132" s="40">
        <f t="shared" si="964"/>
        <v>60000</v>
      </c>
      <c r="FI132" s="40">
        <f t="shared" si="964"/>
        <v>60000</v>
      </c>
      <c r="FJ132" s="40">
        <f t="shared" si="965"/>
        <v>60000</v>
      </c>
      <c r="FK132" s="40">
        <f t="shared" si="965"/>
        <v>60000</v>
      </c>
      <c r="FL132" s="40">
        <f t="shared" si="965"/>
        <v>60000</v>
      </c>
      <c r="FM132" s="40">
        <f t="shared" si="965"/>
        <v>60000</v>
      </c>
      <c r="FN132" s="40">
        <f t="shared" si="965"/>
        <v>60000</v>
      </c>
      <c r="FO132" s="40">
        <f t="shared" si="965"/>
        <v>60000</v>
      </c>
      <c r="FP132" s="40">
        <f t="shared" si="965"/>
        <v>60000</v>
      </c>
      <c r="FQ132" s="40">
        <f t="shared" si="965"/>
        <v>60000</v>
      </c>
      <c r="FR132" s="40">
        <f t="shared" si="965"/>
        <v>60000</v>
      </c>
      <c r="FS132" s="40">
        <f t="shared" si="965"/>
        <v>60000</v>
      </c>
      <c r="FT132" s="40">
        <f t="shared" si="965"/>
        <v>60000</v>
      </c>
      <c r="FU132" s="40">
        <f t="shared" si="965"/>
        <v>60000</v>
      </c>
      <c r="FV132" s="40">
        <f t="shared" si="965"/>
        <v>60000</v>
      </c>
      <c r="FW132" s="40">
        <f t="shared" si="965"/>
        <v>60000</v>
      </c>
      <c r="FX132" s="40">
        <f t="shared" si="965"/>
        <v>60000</v>
      </c>
      <c r="FY132" s="40">
        <f t="shared" si="965"/>
        <v>60000</v>
      </c>
      <c r="FZ132" s="40">
        <f t="shared" si="966"/>
        <v>60000</v>
      </c>
      <c r="GA132" s="40">
        <f t="shared" si="966"/>
        <v>60000</v>
      </c>
      <c r="GB132" s="40">
        <f t="shared" si="966"/>
        <v>60000</v>
      </c>
      <c r="GC132" s="40">
        <f t="shared" si="966"/>
        <v>60000</v>
      </c>
      <c r="GD132" s="40">
        <f t="shared" si="966"/>
        <v>60000</v>
      </c>
      <c r="GE132" s="40">
        <f t="shared" si="966"/>
        <v>60000</v>
      </c>
      <c r="GF132" s="40">
        <f t="shared" si="966"/>
        <v>60000</v>
      </c>
      <c r="GG132" s="40">
        <f t="shared" si="966"/>
        <v>60000</v>
      </c>
      <c r="GH132" s="40">
        <f t="shared" si="966"/>
        <v>60000</v>
      </c>
      <c r="GI132" s="40">
        <f t="shared" si="966"/>
        <v>60000</v>
      </c>
      <c r="GJ132" s="40">
        <f t="shared" si="966"/>
        <v>60000</v>
      </c>
      <c r="GK132" s="40">
        <f t="shared" si="966"/>
        <v>60000</v>
      </c>
      <c r="GL132" s="40">
        <f t="shared" si="966"/>
        <v>60000</v>
      </c>
      <c r="GM132" s="40">
        <f t="shared" si="966"/>
        <v>60000</v>
      </c>
      <c r="GN132" s="40">
        <f t="shared" si="966"/>
        <v>60000</v>
      </c>
      <c r="GO132" s="40">
        <f t="shared" si="966"/>
        <v>60000</v>
      </c>
      <c r="GP132" s="40">
        <f t="shared" si="967"/>
        <v>60000</v>
      </c>
      <c r="GQ132" s="40">
        <f t="shared" si="967"/>
        <v>60000</v>
      </c>
      <c r="GR132" s="40">
        <f t="shared" si="967"/>
        <v>60000</v>
      </c>
      <c r="GS132" s="40">
        <f t="shared" si="967"/>
        <v>60000</v>
      </c>
      <c r="GT132" s="40">
        <f t="shared" si="967"/>
        <v>60000</v>
      </c>
      <c r="GU132" s="40">
        <f t="shared" si="967"/>
        <v>60000</v>
      </c>
      <c r="GV132" s="40">
        <f t="shared" si="967"/>
        <v>60000</v>
      </c>
      <c r="GW132" s="40">
        <f t="shared" si="967"/>
        <v>60000</v>
      </c>
      <c r="GX132" s="40">
        <f t="shared" si="967"/>
        <v>60000</v>
      </c>
      <c r="GY132" s="40">
        <f t="shared" si="967"/>
        <v>60000</v>
      </c>
      <c r="GZ132" s="40">
        <f t="shared" si="967"/>
        <v>60000</v>
      </c>
      <c r="HA132" s="40">
        <f t="shared" si="967"/>
        <v>60000</v>
      </c>
      <c r="HB132" s="40">
        <f t="shared" si="967"/>
        <v>60000</v>
      </c>
      <c r="HC132" s="40">
        <f t="shared" si="967"/>
        <v>60000</v>
      </c>
      <c r="HD132" s="40">
        <f t="shared" si="967"/>
        <v>60000</v>
      </c>
      <c r="HE132" s="40">
        <f t="shared" si="967"/>
        <v>60000</v>
      </c>
      <c r="HF132" s="40">
        <f t="shared" si="968"/>
        <v>60000</v>
      </c>
      <c r="HG132" s="40">
        <f t="shared" si="968"/>
        <v>60000</v>
      </c>
      <c r="HH132" s="40">
        <f t="shared" si="968"/>
        <v>60000</v>
      </c>
      <c r="HI132" s="40">
        <f t="shared" si="968"/>
        <v>60000</v>
      </c>
      <c r="HJ132" s="40">
        <f t="shared" si="968"/>
        <v>60000</v>
      </c>
      <c r="HK132" s="40">
        <f t="shared" si="968"/>
        <v>60000</v>
      </c>
      <c r="HL132" s="40">
        <f t="shared" si="968"/>
        <v>60000</v>
      </c>
      <c r="HM132" s="40">
        <f t="shared" si="968"/>
        <v>60000</v>
      </c>
      <c r="HN132" s="40">
        <f t="shared" si="968"/>
        <v>60000</v>
      </c>
      <c r="HO132" s="40">
        <f t="shared" si="968"/>
        <v>60000</v>
      </c>
      <c r="HP132" s="40">
        <f t="shared" si="968"/>
        <v>60000</v>
      </c>
      <c r="HQ132" s="40">
        <f t="shared" si="968"/>
        <v>60000</v>
      </c>
      <c r="HR132" s="40">
        <f t="shared" si="968"/>
        <v>60000</v>
      </c>
      <c r="HS132" s="40">
        <f t="shared" si="968"/>
        <v>60000</v>
      </c>
      <c r="HT132" s="40">
        <f t="shared" si="968"/>
        <v>60000</v>
      </c>
      <c r="HU132" s="40">
        <f t="shared" si="968"/>
        <v>60000</v>
      </c>
      <c r="HV132" s="40">
        <f t="shared" si="969"/>
        <v>60000</v>
      </c>
      <c r="HW132" s="40">
        <f t="shared" si="969"/>
        <v>60000</v>
      </c>
      <c r="HX132" s="40">
        <f t="shared" si="969"/>
        <v>60000</v>
      </c>
      <c r="HY132" s="40">
        <f t="shared" si="969"/>
        <v>60000</v>
      </c>
      <c r="HZ132" s="40">
        <f t="shared" si="969"/>
        <v>60000</v>
      </c>
      <c r="IA132" s="40">
        <f t="shared" si="969"/>
        <v>60000</v>
      </c>
      <c r="IB132" s="40">
        <f t="shared" si="969"/>
        <v>60000</v>
      </c>
      <c r="IC132" s="40">
        <f t="shared" si="969"/>
        <v>60000</v>
      </c>
      <c r="ID132" s="40">
        <f t="shared" si="969"/>
        <v>60000</v>
      </c>
      <c r="IE132" s="40">
        <f t="shared" si="969"/>
        <v>60000</v>
      </c>
      <c r="IF132" s="40">
        <f t="shared" si="969"/>
        <v>60000</v>
      </c>
      <c r="IG132" s="40">
        <f t="shared" si="969"/>
        <v>60000</v>
      </c>
      <c r="IH132" s="40">
        <f t="shared" si="969"/>
        <v>60000</v>
      </c>
      <c r="II132" s="40">
        <f t="shared" si="969"/>
        <v>60000</v>
      </c>
      <c r="IJ132" s="40">
        <f t="shared" si="969"/>
        <v>60000</v>
      </c>
      <c r="IK132" s="40">
        <f t="shared" si="969"/>
        <v>60000</v>
      </c>
      <c r="IL132" s="40">
        <f t="shared" si="970"/>
        <v>60000</v>
      </c>
      <c r="IM132" s="40">
        <f t="shared" si="970"/>
        <v>60000</v>
      </c>
      <c r="IN132" s="40">
        <f t="shared" si="970"/>
        <v>60000</v>
      </c>
      <c r="IO132" s="40">
        <f t="shared" si="970"/>
        <v>60000</v>
      </c>
      <c r="IP132" s="40">
        <f t="shared" si="970"/>
        <v>60000</v>
      </c>
      <c r="IQ132" s="40">
        <f t="shared" si="970"/>
        <v>60000</v>
      </c>
      <c r="IR132" s="40">
        <f t="shared" si="970"/>
        <v>60000</v>
      </c>
      <c r="IS132" s="40">
        <f t="shared" si="970"/>
        <v>60000</v>
      </c>
      <c r="IT132" s="40">
        <f t="shared" si="970"/>
        <v>60000</v>
      </c>
      <c r="IU132" s="40">
        <f t="shared" si="970"/>
        <v>60000</v>
      </c>
      <c r="IV132" s="40">
        <f t="shared" si="970"/>
        <v>60000</v>
      </c>
      <c r="IW132" s="40">
        <f t="shared" si="970"/>
        <v>60000</v>
      </c>
      <c r="IX132" s="40">
        <f t="shared" si="970"/>
        <v>60000</v>
      </c>
      <c r="IY132" s="40">
        <f t="shared" si="970"/>
        <v>60000</v>
      </c>
      <c r="IZ132" s="40">
        <f t="shared" si="970"/>
        <v>60000</v>
      </c>
      <c r="JA132" s="40">
        <f t="shared" si="970"/>
        <v>60000</v>
      </c>
      <c r="JB132" s="40">
        <f t="shared" si="971"/>
        <v>60000</v>
      </c>
      <c r="JC132" s="40">
        <f t="shared" si="971"/>
        <v>60000</v>
      </c>
      <c r="JD132" s="40">
        <f t="shared" si="971"/>
        <v>60000</v>
      </c>
      <c r="JE132" s="40">
        <f t="shared" si="971"/>
        <v>60000</v>
      </c>
      <c r="JF132" s="40">
        <f t="shared" si="971"/>
        <v>60000</v>
      </c>
      <c r="JG132" s="40">
        <f t="shared" si="971"/>
        <v>60000</v>
      </c>
      <c r="JH132" s="40">
        <f t="shared" si="971"/>
        <v>60000</v>
      </c>
      <c r="JI132" s="40">
        <f t="shared" si="971"/>
        <v>60000</v>
      </c>
      <c r="JJ132" s="40">
        <f t="shared" si="971"/>
        <v>60000</v>
      </c>
      <c r="JK132" s="40">
        <f t="shared" si="971"/>
        <v>60000</v>
      </c>
      <c r="JL132" s="40">
        <f t="shared" si="971"/>
        <v>60000</v>
      </c>
      <c r="JM132" s="40">
        <f t="shared" si="971"/>
        <v>60000</v>
      </c>
      <c r="JN132" s="40">
        <f t="shared" si="971"/>
        <v>60000</v>
      </c>
      <c r="JO132" s="40">
        <f t="shared" si="971"/>
        <v>60000</v>
      </c>
      <c r="JP132" s="40">
        <f t="shared" si="971"/>
        <v>60000</v>
      </c>
      <c r="JQ132" s="40">
        <f t="shared" si="971"/>
        <v>60000</v>
      </c>
      <c r="JR132" s="40">
        <f t="shared" si="972"/>
        <v>60000</v>
      </c>
      <c r="JS132" s="40">
        <f t="shared" si="972"/>
        <v>60000</v>
      </c>
      <c r="JT132" s="40">
        <f t="shared" si="972"/>
        <v>60000</v>
      </c>
      <c r="JU132" s="40">
        <f t="shared" si="972"/>
        <v>60000</v>
      </c>
      <c r="JV132" s="40">
        <f t="shared" si="972"/>
        <v>60000</v>
      </c>
      <c r="JW132" s="40">
        <f t="shared" si="972"/>
        <v>60000</v>
      </c>
      <c r="JX132" s="40">
        <f t="shared" si="972"/>
        <v>60000</v>
      </c>
      <c r="JY132" s="40">
        <f t="shared" si="972"/>
        <v>60000</v>
      </c>
      <c r="JZ132" s="40">
        <f t="shared" si="972"/>
        <v>60000</v>
      </c>
      <c r="KA132" s="40">
        <f t="shared" si="972"/>
        <v>60000</v>
      </c>
      <c r="KB132" s="40">
        <f t="shared" si="972"/>
        <v>60000</v>
      </c>
      <c r="KC132" s="40">
        <f t="shared" si="972"/>
        <v>60000</v>
      </c>
      <c r="KD132" s="40">
        <f t="shared" si="972"/>
        <v>60000</v>
      </c>
      <c r="KE132" s="40">
        <f t="shared" si="972"/>
        <v>60000</v>
      </c>
      <c r="KF132" s="40">
        <f t="shared" si="972"/>
        <v>60000</v>
      </c>
      <c r="KG132" s="40">
        <f t="shared" si="972"/>
        <v>60000</v>
      </c>
      <c r="KH132" s="40">
        <f t="shared" si="973"/>
        <v>60000</v>
      </c>
      <c r="KI132" s="40">
        <f t="shared" si="973"/>
        <v>60000</v>
      </c>
      <c r="KJ132" s="40">
        <f t="shared" si="973"/>
        <v>60000</v>
      </c>
      <c r="KK132" s="40">
        <f t="shared" si="973"/>
        <v>60000</v>
      </c>
      <c r="KL132" s="40">
        <f t="shared" si="973"/>
        <v>60000</v>
      </c>
      <c r="KM132" s="40">
        <f t="shared" si="973"/>
        <v>60000</v>
      </c>
      <c r="KN132" s="40">
        <f t="shared" si="973"/>
        <v>60000</v>
      </c>
      <c r="KO132" s="40">
        <f t="shared" si="973"/>
        <v>60000</v>
      </c>
      <c r="KP132" s="40">
        <f t="shared" si="973"/>
        <v>60000</v>
      </c>
      <c r="KQ132" s="40">
        <f t="shared" si="973"/>
        <v>60000</v>
      </c>
      <c r="KR132" s="40">
        <f t="shared" si="973"/>
        <v>60000</v>
      </c>
      <c r="KS132" s="40">
        <f t="shared" si="973"/>
        <v>60000</v>
      </c>
      <c r="KT132" s="40">
        <f t="shared" si="973"/>
        <v>60000</v>
      </c>
      <c r="KU132" s="40">
        <f t="shared" si="973"/>
        <v>60000</v>
      </c>
      <c r="KV132" s="40">
        <f t="shared" si="973"/>
        <v>60000</v>
      </c>
      <c r="KW132" s="1"/>
      <c r="KX132" s="1"/>
    </row>
    <row r="133" spans="1:310" x14ac:dyDescent="0.25">
      <c r="A133" s="1"/>
      <c r="B133" s="79"/>
      <c r="C133" s="79"/>
      <c r="D133" s="79"/>
      <c r="E133" s="1" t="str">
        <f t="shared" si="955"/>
        <v>сервис-менеджеры (обслуживание)</v>
      </c>
      <c r="F133" s="1"/>
      <c r="G133" s="1"/>
      <c r="H133" s="11" t="str">
        <f t="shared" si="974"/>
        <v>руб.</v>
      </c>
      <c r="I133" s="1"/>
      <c r="J133" s="1"/>
      <c r="K133" s="1"/>
      <c r="L133" s="1"/>
      <c r="M133" s="5"/>
      <c r="N133" s="52"/>
      <c r="O133" s="19"/>
      <c r="P133" s="1"/>
      <c r="Q133" s="1"/>
      <c r="R133" s="52"/>
      <c r="S133" s="1"/>
      <c r="T133" s="5" t="s">
        <v>0</v>
      </c>
      <c r="U133" s="40">
        <v>80000</v>
      </c>
      <c r="V133" s="40">
        <f t="shared" si="975"/>
        <v>80000</v>
      </c>
      <c r="W133" s="40">
        <f t="shared" si="975"/>
        <v>80000</v>
      </c>
      <c r="X133" s="40">
        <f t="shared" si="975"/>
        <v>80000</v>
      </c>
      <c r="Y133" s="40">
        <f t="shared" si="975"/>
        <v>80000</v>
      </c>
      <c r="Z133" s="40">
        <f t="shared" si="975"/>
        <v>80000</v>
      </c>
      <c r="AA133" s="40">
        <f t="shared" si="975"/>
        <v>80000</v>
      </c>
      <c r="AB133" s="40">
        <f t="shared" si="975"/>
        <v>80000</v>
      </c>
      <c r="AC133" s="40">
        <f t="shared" si="975"/>
        <v>80000</v>
      </c>
      <c r="AD133" s="40">
        <f t="shared" si="975"/>
        <v>80000</v>
      </c>
      <c r="AE133" s="40">
        <f t="shared" si="975"/>
        <v>80000</v>
      </c>
      <c r="AF133" s="40">
        <f t="shared" si="975"/>
        <v>80000</v>
      </c>
      <c r="AG133" s="40">
        <f t="shared" si="975"/>
        <v>80000</v>
      </c>
      <c r="AH133" s="40">
        <f t="shared" si="975"/>
        <v>80000</v>
      </c>
      <c r="AI133" s="40">
        <f t="shared" si="975"/>
        <v>80000</v>
      </c>
      <c r="AJ133" s="40">
        <f t="shared" si="975"/>
        <v>80000</v>
      </c>
      <c r="AK133" s="40">
        <f t="shared" si="975"/>
        <v>80000</v>
      </c>
      <c r="AL133" s="40">
        <f t="shared" si="957"/>
        <v>80000</v>
      </c>
      <c r="AM133" s="40">
        <f t="shared" si="957"/>
        <v>80000</v>
      </c>
      <c r="AN133" s="40">
        <f t="shared" si="957"/>
        <v>80000</v>
      </c>
      <c r="AO133" s="40">
        <f t="shared" si="957"/>
        <v>80000</v>
      </c>
      <c r="AP133" s="40">
        <f t="shared" si="957"/>
        <v>80000</v>
      </c>
      <c r="AQ133" s="40">
        <f t="shared" si="957"/>
        <v>80000</v>
      </c>
      <c r="AR133" s="40">
        <f t="shared" si="957"/>
        <v>80000</v>
      </c>
      <c r="AS133" s="40">
        <f t="shared" si="957"/>
        <v>80000</v>
      </c>
      <c r="AT133" s="40">
        <f t="shared" si="957"/>
        <v>80000</v>
      </c>
      <c r="AU133" s="40">
        <f t="shared" si="957"/>
        <v>80000</v>
      </c>
      <c r="AV133" s="40">
        <f t="shared" si="957"/>
        <v>80000</v>
      </c>
      <c r="AW133" s="40">
        <f t="shared" si="957"/>
        <v>80000</v>
      </c>
      <c r="AX133" s="40">
        <f t="shared" si="957"/>
        <v>80000</v>
      </c>
      <c r="AY133" s="40">
        <f t="shared" si="957"/>
        <v>80000</v>
      </c>
      <c r="AZ133" s="40">
        <f t="shared" si="957"/>
        <v>80000</v>
      </c>
      <c r="BA133" s="40">
        <f t="shared" si="957"/>
        <v>80000</v>
      </c>
      <c r="BB133" s="40">
        <f t="shared" si="958"/>
        <v>80000</v>
      </c>
      <c r="BC133" s="40">
        <f t="shared" si="958"/>
        <v>80000</v>
      </c>
      <c r="BD133" s="40">
        <f t="shared" si="958"/>
        <v>80000</v>
      </c>
      <c r="BE133" s="40">
        <f t="shared" si="958"/>
        <v>80000</v>
      </c>
      <c r="BF133" s="40">
        <f t="shared" si="958"/>
        <v>80000</v>
      </c>
      <c r="BG133" s="40">
        <f t="shared" si="958"/>
        <v>80000</v>
      </c>
      <c r="BH133" s="40">
        <f t="shared" si="958"/>
        <v>80000</v>
      </c>
      <c r="BI133" s="40">
        <f t="shared" si="958"/>
        <v>80000</v>
      </c>
      <c r="BJ133" s="40">
        <f t="shared" si="958"/>
        <v>80000</v>
      </c>
      <c r="BK133" s="40">
        <f t="shared" si="958"/>
        <v>80000</v>
      </c>
      <c r="BL133" s="40">
        <f t="shared" si="958"/>
        <v>80000</v>
      </c>
      <c r="BM133" s="40">
        <f t="shared" si="958"/>
        <v>80000</v>
      </c>
      <c r="BN133" s="40">
        <f t="shared" si="958"/>
        <v>80000</v>
      </c>
      <c r="BO133" s="40">
        <f t="shared" si="958"/>
        <v>80000</v>
      </c>
      <c r="BP133" s="40">
        <f t="shared" si="958"/>
        <v>80000</v>
      </c>
      <c r="BQ133" s="40">
        <f t="shared" si="958"/>
        <v>80000</v>
      </c>
      <c r="BR133" s="40">
        <f t="shared" si="959"/>
        <v>80000</v>
      </c>
      <c r="BS133" s="40">
        <f t="shared" si="959"/>
        <v>80000</v>
      </c>
      <c r="BT133" s="40">
        <f t="shared" si="959"/>
        <v>80000</v>
      </c>
      <c r="BU133" s="40">
        <f t="shared" si="959"/>
        <v>80000</v>
      </c>
      <c r="BV133" s="40">
        <f t="shared" si="959"/>
        <v>80000</v>
      </c>
      <c r="BW133" s="40">
        <f t="shared" si="959"/>
        <v>80000</v>
      </c>
      <c r="BX133" s="40">
        <f t="shared" si="959"/>
        <v>80000</v>
      </c>
      <c r="BY133" s="40">
        <f t="shared" si="959"/>
        <v>80000</v>
      </c>
      <c r="BZ133" s="40">
        <f t="shared" si="959"/>
        <v>80000</v>
      </c>
      <c r="CA133" s="40">
        <f t="shared" si="959"/>
        <v>80000</v>
      </c>
      <c r="CB133" s="40">
        <f t="shared" si="959"/>
        <v>80000</v>
      </c>
      <c r="CC133" s="40">
        <f t="shared" si="959"/>
        <v>80000</v>
      </c>
      <c r="CD133" s="40">
        <f t="shared" si="959"/>
        <v>80000</v>
      </c>
      <c r="CE133" s="40">
        <f t="shared" si="959"/>
        <v>80000</v>
      </c>
      <c r="CF133" s="40">
        <f t="shared" si="959"/>
        <v>80000</v>
      </c>
      <c r="CG133" s="40">
        <f t="shared" si="959"/>
        <v>80000</v>
      </c>
      <c r="CH133" s="40">
        <f t="shared" si="960"/>
        <v>80000</v>
      </c>
      <c r="CI133" s="40">
        <f t="shared" si="960"/>
        <v>80000</v>
      </c>
      <c r="CJ133" s="40">
        <f t="shared" si="960"/>
        <v>80000</v>
      </c>
      <c r="CK133" s="40">
        <f t="shared" si="960"/>
        <v>80000</v>
      </c>
      <c r="CL133" s="40">
        <f t="shared" si="960"/>
        <v>80000</v>
      </c>
      <c r="CM133" s="40">
        <f t="shared" si="960"/>
        <v>80000</v>
      </c>
      <c r="CN133" s="40">
        <f t="shared" si="960"/>
        <v>80000</v>
      </c>
      <c r="CO133" s="40">
        <f t="shared" si="960"/>
        <v>80000</v>
      </c>
      <c r="CP133" s="40">
        <f t="shared" si="960"/>
        <v>80000</v>
      </c>
      <c r="CQ133" s="40">
        <f t="shared" si="960"/>
        <v>80000</v>
      </c>
      <c r="CR133" s="40">
        <f t="shared" si="960"/>
        <v>80000</v>
      </c>
      <c r="CS133" s="40">
        <f t="shared" si="960"/>
        <v>80000</v>
      </c>
      <c r="CT133" s="40">
        <f t="shared" si="960"/>
        <v>80000</v>
      </c>
      <c r="CU133" s="40">
        <f t="shared" si="960"/>
        <v>80000</v>
      </c>
      <c r="CV133" s="40">
        <f t="shared" si="960"/>
        <v>80000</v>
      </c>
      <c r="CW133" s="40">
        <f t="shared" si="960"/>
        <v>80000</v>
      </c>
      <c r="CX133" s="40">
        <f t="shared" si="961"/>
        <v>80000</v>
      </c>
      <c r="CY133" s="40">
        <f t="shared" si="961"/>
        <v>80000</v>
      </c>
      <c r="CZ133" s="40">
        <f t="shared" si="961"/>
        <v>80000</v>
      </c>
      <c r="DA133" s="40">
        <f t="shared" si="961"/>
        <v>80000</v>
      </c>
      <c r="DB133" s="40">
        <f t="shared" si="961"/>
        <v>80000</v>
      </c>
      <c r="DC133" s="40">
        <f t="shared" si="961"/>
        <v>80000</v>
      </c>
      <c r="DD133" s="40">
        <f t="shared" si="961"/>
        <v>80000</v>
      </c>
      <c r="DE133" s="40">
        <f t="shared" si="961"/>
        <v>80000</v>
      </c>
      <c r="DF133" s="40">
        <f t="shared" si="961"/>
        <v>80000</v>
      </c>
      <c r="DG133" s="40">
        <f t="shared" si="961"/>
        <v>80000</v>
      </c>
      <c r="DH133" s="40">
        <f t="shared" si="961"/>
        <v>80000</v>
      </c>
      <c r="DI133" s="40">
        <f t="shared" si="961"/>
        <v>80000</v>
      </c>
      <c r="DJ133" s="40">
        <f t="shared" si="961"/>
        <v>80000</v>
      </c>
      <c r="DK133" s="40">
        <f t="shared" si="961"/>
        <v>80000</v>
      </c>
      <c r="DL133" s="40">
        <f t="shared" si="961"/>
        <v>80000</v>
      </c>
      <c r="DM133" s="40">
        <f t="shared" si="961"/>
        <v>80000</v>
      </c>
      <c r="DN133" s="40">
        <f t="shared" si="962"/>
        <v>80000</v>
      </c>
      <c r="DO133" s="40">
        <f t="shared" si="962"/>
        <v>80000</v>
      </c>
      <c r="DP133" s="40">
        <f t="shared" si="962"/>
        <v>80000</v>
      </c>
      <c r="DQ133" s="40">
        <f t="shared" si="962"/>
        <v>80000</v>
      </c>
      <c r="DR133" s="40">
        <f t="shared" si="962"/>
        <v>80000</v>
      </c>
      <c r="DS133" s="40">
        <f t="shared" si="962"/>
        <v>80000</v>
      </c>
      <c r="DT133" s="40">
        <f t="shared" si="962"/>
        <v>80000</v>
      </c>
      <c r="DU133" s="40">
        <f t="shared" si="962"/>
        <v>80000</v>
      </c>
      <c r="DV133" s="40">
        <f t="shared" si="962"/>
        <v>80000</v>
      </c>
      <c r="DW133" s="40">
        <f t="shared" si="962"/>
        <v>80000</v>
      </c>
      <c r="DX133" s="40">
        <f t="shared" si="962"/>
        <v>80000</v>
      </c>
      <c r="DY133" s="40">
        <f t="shared" si="962"/>
        <v>80000</v>
      </c>
      <c r="DZ133" s="40">
        <f t="shared" si="962"/>
        <v>80000</v>
      </c>
      <c r="EA133" s="40">
        <f t="shared" si="962"/>
        <v>80000</v>
      </c>
      <c r="EB133" s="40">
        <f t="shared" si="962"/>
        <v>80000</v>
      </c>
      <c r="EC133" s="40">
        <f t="shared" si="962"/>
        <v>80000</v>
      </c>
      <c r="ED133" s="40">
        <f t="shared" si="963"/>
        <v>80000</v>
      </c>
      <c r="EE133" s="40">
        <f t="shared" si="963"/>
        <v>80000</v>
      </c>
      <c r="EF133" s="40">
        <f t="shared" si="963"/>
        <v>80000</v>
      </c>
      <c r="EG133" s="40">
        <f t="shared" si="963"/>
        <v>80000</v>
      </c>
      <c r="EH133" s="40">
        <f t="shared" si="963"/>
        <v>80000</v>
      </c>
      <c r="EI133" s="40">
        <f t="shared" si="963"/>
        <v>80000</v>
      </c>
      <c r="EJ133" s="40">
        <f t="shared" si="963"/>
        <v>80000</v>
      </c>
      <c r="EK133" s="40">
        <f t="shared" si="963"/>
        <v>80000</v>
      </c>
      <c r="EL133" s="40">
        <f t="shared" si="963"/>
        <v>80000</v>
      </c>
      <c r="EM133" s="40">
        <f t="shared" si="963"/>
        <v>80000</v>
      </c>
      <c r="EN133" s="40">
        <f t="shared" si="963"/>
        <v>80000</v>
      </c>
      <c r="EO133" s="40">
        <f t="shared" si="963"/>
        <v>80000</v>
      </c>
      <c r="EP133" s="40">
        <f t="shared" si="963"/>
        <v>80000</v>
      </c>
      <c r="EQ133" s="40">
        <f t="shared" si="963"/>
        <v>80000</v>
      </c>
      <c r="ER133" s="40">
        <f t="shared" si="963"/>
        <v>80000</v>
      </c>
      <c r="ES133" s="40">
        <f t="shared" si="963"/>
        <v>80000</v>
      </c>
      <c r="ET133" s="40">
        <f t="shared" si="964"/>
        <v>80000</v>
      </c>
      <c r="EU133" s="40">
        <f t="shared" si="964"/>
        <v>80000</v>
      </c>
      <c r="EV133" s="40">
        <f t="shared" si="964"/>
        <v>80000</v>
      </c>
      <c r="EW133" s="40">
        <f t="shared" si="964"/>
        <v>80000</v>
      </c>
      <c r="EX133" s="40">
        <f t="shared" si="964"/>
        <v>80000</v>
      </c>
      <c r="EY133" s="40">
        <f t="shared" si="964"/>
        <v>80000</v>
      </c>
      <c r="EZ133" s="40">
        <f t="shared" si="964"/>
        <v>80000</v>
      </c>
      <c r="FA133" s="40">
        <f t="shared" si="964"/>
        <v>80000</v>
      </c>
      <c r="FB133" s="40">
        <f t="shared" si="964"/>
        <v>80000</v>
      </c>
      <c r="FC133" s="40">
        <f t="shared" si="964"/>
        <v>80000</v>
      </c>
      <c r="FD133" s="40">
        <f t="shared" si="964"/>
        <v>80000</v>
      </c>
      <c r="FE133" s="40">
        <f t="shared" si="964"/>
        <v>80000</v>
      </c>
      <c r="FF133" s="40">
        <f t="shared" si="964"/>
        <v>80000</v>
      </c>
      <c r="FG133" s="40">
        <f t="shared" si="964"/>
        <v>80000</v>
      </c>
      <c r="FH133" s="40">
        <f t="shared" si="964"/>
        <v>80000</v>
      </c>
      <c r="FI133" s="40">
        <f t="shared" si="964"/>
        <v>80000</v>
      </c>
      <c r="FJ133" s="40">
        <f t="shared" si="965"/>
        <v>80000</v>
      </c>
      <c r="FK133" s="40">
        <f t="shared" si="965"/>
        <v>80000</v>
      </c>
      <c r="FL133" s="40">
        <f t="shared" si="965"/>
        <v>80000</v>
      </c>
      <c r="FM133" s="40">
        <f t="shared" si="965"/>
        <v>80000</v>
      </c>
      <c r="FN133" s="40">
        <f t="shared" si="965"/>
        <v>80000</v>
      </c>
      <c r="FO133" s="40">
        <f t="shared" si="965"/>
        <v>80000</v>
      </c>
      <c r="FP133" s="40">
        <f t="shared" si="965"/>
        <v>80000</v>
      </c>
      <c r="FQ133" s="40">
        <f t="shared" si="965"/>
        <v>80000</v>
      </c>
      <c r="FR133" s="40">
        <f t="shared" si="965"/>
        <v>80000</v>
      </c>
      <c r="FS133" s="40">
        <f t="shared" si="965"/>
        <v>80000</v>
      </c>
      <c r="FT133" s="40">
        <f t="shared" si="965"/>
        <v>80000</v>
      </c>
      <c r="FU133" s="40">
        <f t="shared" si="965"/>
        <v>80000</v>
      </c>
      <c r="FV133" s="40">
        <f t="shared" si="965"/>
        <v>80000</v>
      </c>
      <c r="FW133" s="40">
        <f t="shared" si="965"/>
        <v>80000</v>
      </c>
      <c r="FX133" s="40">
        <f t="shared" si="965"/>
        <v>80000</v>
      </c>
      <c r="FY133" s="40">
        <f t="shared" si="965"/>
        <v>80000</v>
      </c>
      <c r="FZ133" s="40">
        <f t="shared" si="966"/>
        <v>80000</v>
      </c>
      <c r="GA133" s="40">
        <f t="shared" si="966"/>
        <v>80000</v>
      </c>
      <c r="GB133" s="40">
        <f t="shared" si="966"/>
        <v>80000</v>
      </c>
      <c r="GC133" s="40">
        <f t="shared" si="966"/>
        <v>80000</v>
      </c>
      <c r="GD133" s="40">
        <f t="shared" si="966"/>
        <v>80000</v>
      </c>
      <c r="GE133" s="40">
        <f t="shared" si="966"/>
        <v>80000</v>
      </c>
      <c r="GF133" s="40">
        <f t="shared" si="966"/>
        <v>80000</v>
      </c>
      <c r="GG133" s="40">
        <f t="shared" si="966"/>
        <v>80000</v>
      </c>
      <c r="GH133" s="40">
        <f t="shared" si="966"/>
        <v>80000</v>
      </c>
      <c r="GI133" s="40">
        <f t="shared" si="966"/>
        <v>80000</v>
      </c>
      <c r="GJ133" s="40">
        <f t="shared" si="966"/>
        <v>80000</v>
      </c>
      <c r="GK133" s="40">
        <f t="shared" si="966"/>
        <v>80000</v>
      </c>
      <c r="GL133" s="40">
        <f t="shared" si="966"/>
        <v>80000</v>
      </c>
      <c r="GM133" s="40">
        <f t="shared" si="966"/>
        <v>80000</v>
      </c>
      <c r="GN133" s="40">
        <f t="shared" si="966"/>
        <v>80000</v>
      </c>
      <c r="GO133" s="40">
        <f t="shared" si="966"/>
        <v>80000</v>
      </c>
      <c r="GP133" s="40">
        <f t="shared" si="967"/>
        <v>80000</v>
      </c>
      <c r="GQ133" s="40">
        <f t="shared" si="967"/>
        <v>80000</v>
      </c>
      <c r="GR133" s="40">
        <f t="shared" si="967"/>
        <v>80000</v>
      </c>
      <c r="GS133" s="40">
        <f t="shared" si="967"/>
        <v>80000</v>
      </c>
      <c r="GT133" s="40">
        <f t="shared" si="967"/>
        <v>80000</v>
      </c>
      <c r="GU133" s="40">
        <f t="shared" si="967"/>
        <v>80000</v>
      </c>
      <c r="GV133" s="40">
        <f t="shared" si="967"/>
        <v>80000</v>
      </c>
      <c r="GW133" s="40">
        <f t="shared" si="967"/>
        <v>80000</v>
      </c>
      <c r="GX133" s="40">
        <f t="shared" si="967"/>
        <v>80000</v>
      </c>
      <c r="GY133" s="40">
        <f t="shared" si="967"/>
        <v>80000</v>
      </c>
      <c r="GZ133" s="40">
        <f t="shared" si="967"/>
        <v>80000</v>
      </c>
      <c r="HA133" s="40">
        <f t="shared" si="967"/>
        <v>80000</v>
      </c>
      <c r="HB133" s="40">
        <f t="shared" si="967"/>
        <v>80000</v>
      </c>
      <c r="HC133" s="40">
        <f t="shared" si="967"/>
        <v>80000</v>
      </c>
      <c r="HD133" s="40">
        <f t="shared" si="967"/>
        <v>80000</v>
      </c>
      <c r="HE133" s="40">
        <f t="shared" si="967"/>
        <v>80000</v>
      </c>
      <c r="HF133" s="40">
        <f t="shared" si="968"/>
        <v>80000</v>
      </c>
      <c r="HG133" s="40">
        <f t="shared" si="968"/>
        <v>80000</v>
      </c>
      <c r="HH133" s="40">
        <f t="shared" si="968"/>
        <v>80000</v>
      </c>
      <c r="HI133" s="40">
        <f t="shared" si="968"/>
        <v>80000</v>
      </c>
      <c r="HJ133" s="40">
        <f t="shared" si="968"/>
        <v>80000</v>
      </c>
      <c r="HK133" s="40">
        <f t="shared" si="968"/>
        <v>80000</v>
      </c>
      <c r="HL133" s="40">
        <f t="shared" si="968"/>
        <v>80000</v>
      </c>
      <c r="HM133" s="40">
        <f t="shared" si="968"/>
        <v>80000</v>
      </c>
      <c r="HN133" s="40">
        <f t="shared" si="968"/>
        <v>80000</v>
      </c>
      <c r="HO133" s="40">
        <f t="shared" si="968"/>
        <v>80000</v>
      </c>
      <c r="HP133" s="40">
        <f t="shared" si="968"/>
        <v>80000</v>
      </c>
      <c r="HQ133" s="40">
        <f t="shared" si="968"/>
        <v>80000</v>
      </c>
      <c r="HR133" s="40">
        <f t="shared" si="968"/>
        <v>80000</v>
      </c>
      <c r="HS133" s="40">
        <f t="shared" si="968"/>
        <v>80000</v>
      </c>
      <c r="HT133" s="40">
        <f t="shared" si="968"/>
        <v>80000</v>
      </c>
      <c r="HU133" s="40">
        <f t="shared" si="968"/>
        <v>80000</v>
      </c>
      <c r="HV133" s="40">
        <f t="shared" si="969"/>
        <v>80000</v>
      </c>
      <c r="HW133" s="40">
        <f t="shared" si="969"/>
        <v>80000</v>
      </c>
      <c r="HX133" s="40">
        <f t="shared" si="969"/>
        <v>80000</v>
      </c>
      <c r="HY133" s="40">
        <f t="shared" si="969"/>
        <v>80000</v>
      </c>
      <c r="HZ133" s="40">
        <f t="shared" si="969"/>
        <v>80000</v>
      </c>
      <c r="IA133" s="40">
        <f t="shared" si="969"/>
        <v>80000</v>
      </c>
      <c r="IB133" s="40">
        <f t="shared" si="969"/>
        <v>80000</v>
      </c>
      <c r="IC133" s="40">
        <f t="shared" si="969"/>
        <v>80000</v>
      </c>
      <c r="ID133" s="40">
        <f t="shared" si="969"/>
        <v>80000</v>
      </c>
      <c r="IE133" s="40">
        <f t="shared" si="969"/>
        <v>80000</v>
      </c>
      <c r="IF133" s="40">
        <f t="shared" si="969"/>
        <v>80000</v>
      </c>
      <c r="IG133" s="40">
        <f t="shared" si="969"/>
        <v>80000</v>
      </c>
      <c r="IH133" s="40">
        <f t="shared" si="969"/>
        <v>80000</v>
      </c>
      <c r="II133" s="40">
        <f t="shared" si="969"/>
        <v>80000</v>
      </c>
      <c r="IJ133" s="40">
        <f t="shared" si="969"/>
        <v>80000</v>
      </c>
      <c r="IK133" s="40">
        <f t="shared" si="969"/>
        <v>80000</v>
      </c>
      <c r="IL133" s="40">
        <f t="shared" si="970"/>
        <v>80000</v>
      </c>
      <c r="IM133" s="40">
        <f t="shared" si="970"/>
        <v>80000</v>
      </c>
      <c r="IN133" s="40">
        <f t="shared" si="970"/>
        <v>80000</v>
      </c>
      <c r="IO133" s="40">
        <f t="shared" si="970"/>
        <v>80000</v>
      </c>
      <c r="IP133" s="40">
        <f t="shared" si="970"/>
        <v>80000</v>
      </c>
      <c r="IQ133" s="40">
        <f t="shared" si="970"/>
        <v>80000</v>
      </c>
      <c r="IR133" s="40">
        <f t="shared" si="970"/>
        <v>80000</v>
      </c>
      <c r="IS133" s="40">
        <f t="shared" si="970"/>
        <v>80000</v>
      </c>
      <c r="IT133" s="40">
        <f t="shared" si="970"/>
        <v>80000</v>
      </c>
      <c r="IU133" s="40">
        <f t="shared" si="970"/>
        <v>80000</v>
      </c>
      <c r="IV133" s="40">
        <f t="shared" si="970"/>
        <v>80000</v>
      </c>
      <c r="IW133" s="40">
        <f t="shared" si="970"/>
        <v>80000</v>
      </c>
      <c r="IX133" s="40">
        <f t="shared" si="970"/>
        <v>80000</v>
      </c>
      <c r="IY133" s="40">
        <f t="shared" si="970"/>
        <v>80000</v>
      </c>
      <c r="IZ133" s="40">
        <f t="shared" si="970"/>
        <v>80000</v>
      </c>
      <c r="JA133" s="40">
        <f t="shared" si="970"/>
        <v>80000</v>
      </c>
      <c r="JB133" s="40">
        <f t="shared" si="971"/>
        <v>80000</v>
      </c>
      <c r="JC133" s="40">
        <f t="shared" si="971"/>
        <v>80000</v>
      </c>
      <c r="JD133" s="40">
        <f t="shared" si="971"/>
        <v>80000</v>
      </c>
      <c r="JE133" s="40">
        <f t="shared" si="971"/>
        <v>80000</v>
      </c>
      <c r="JF133" s="40">
        <f t="shared" si="971"/>
        <v>80000</v>
      </c>
      <c r="JG133" s="40">
        <f t="shared" si="971"/>
        <v>80000</v>
      </c>
      <c r="JH133" s="40">
        <f t="shared" si="971"/>
        <v>80000</v>
      </c>
      <c r="JI133" s="40">
        <f t="shared" si="971"/>
        <v>80000</v>
      </c>
      <c r="JJ133" s="40">
        <f t="shared" si="971"/>
        <v>80000</v>
      </c>
      <c r="JK133" s="40">
        <f t="shared" si="971"/>
        <v>80000</v>
      </c>
      <c r="JL133" s="40">
        <f t="shared" si="971"/>
        <v>80000</v>
      </c>
      <c r="JM133" s="40">
        <f t="shared" si="971"/>
        <v>80000</v>
      </c>
      <c r="JN133" s="40">
        <f t="shared" si="971"/>
        <v>80000</v>
      </c>
      <c r="JO133" s="40">
        <f t="shared" si="971"/>
        <v>80000</v>
      </c>
      <c r="JP133" s="40">
        <f t="shared" si="971"/>
        <v>80000</v>
      </c>
      <c r="JQ133" s="40">
        <f t="shared" si="971"/>
        <v>80000</v>
      </c>
      <c r="JR133" s="40">
        <f t="shared" si="972"/>
        <v>80000</v>
      </c>
      <c r="JS133" s="40">
        <f t="shared" si="972"/>
        <v>80000</v>
      </c>
      <c r="JT133" s="40">
        <f t="shared" si="972"/>
        <v>80000</v>
      </c>
      <c r="JU133" s="40">
        <f t="shared" si="972"/>
        <v>80000</v>
      </c>
      <c r="JV133" s="40">
        <f t="shared" si="972"/>
        <v>80000</v>
      </c>
      <c r="JW133" s="40">
        <f t="shared" si="972"/>
        <v>80000</v>
      </c>
      <c r="JX133" s="40">
        <f t="shared" si="972"/>
        <v>80000</v>
      </c>
      <c r="JY133" s="40">
        <f t="shared" si="972"/>
        <v>80000</v>
      </c>
      <c r="JZ133" s="40">
        <f t="shared" si="972"/>
        <v>80000</v>
      </c>
      <c r="KA133" s="40">
        <f t="shared" si="972"/>
        <v>80000</v>
      </c>
      <c r="KB133" s="40">
        <f t="shared" si="972"/>
        <v>80000</v>
      </c>
      <c r="KC133" s="40">
        <f t="shared" si="972"/>
        <v>80000</v>
      </c>
      <c r="KD133" s="40">
        <f t="shared" si="972"/>
        <v>80000</v>
      </c>
      <c r="KE133" s="40">
        <f t="shared" si="972"/>
        <v>80000</v>
      </c>
      <c r="KF133" s="40">
        <f t="shared" si="972"/>
        <v>80000</v>
      </c>
      <c r="KG133" s="40">
        <f t="shared" si="972"/>
        <v>80000</v>
      </c>
      <c r="KH133" s="40">
        <f t="shared" si="973"/>
        <v>80000</v>
      </c>
      <c r="KI133" s="40">
        <f t="shared" si="973"/>
        <v>80000</v>
      </c>
      <c r="KJ133" s="40">
        <f t="shared" si="973"/>
        <v>80000</v>
      </c>
      <c r="KK133" s="40">
        <f t="shared" si="973"/>
        <v>80000</v>
      </c>
      <c r="KL133" s="40">
        <f t="shared" si="973"/>
        <v>80000</v>
      </c>
      <c r="KM133" s="40">
        <f t="shared" si="973"/>
        <v>80000</v>
      </c>
      <c r="KN133" s="40">
        <f t="shared" si="973"/>
        <v>80000</v>
      </c>
      <c r="KO133" s="40">
        <f t="shared" si="973"/>
        <v>80000</v>
      </c>
      <c r="KP133" s="40">
        <f t="shared" si="973"/>
        <v>80000</v>
      </c>
      <c r="KQ133" s="40">
        <f t="shared" si="973"/>
        <v>80000</v>
      </c>
      <c r="KR133" s="40">
        <f t="shared" si="973"/>
        <v>80000</v>
      </c>
      <c r="KS133" s="40">
        <f t="shared" si="973"/>
        <v>80000</v>
      </c>
      <c r="KT133" s="40">
        <f t="shared" si="973"/>
        <v>80000</v>
      </c>
      <c r="KU133" s="40">
        <f t="shared" si="973"/>
        <v>80000</v>
      </c>
      <c r="KV133" s="40">
        <f t="shared" si="973"/>
        <v>80000</v>
      </c>
      <c r="KW133" s="1"/>
      <c r="KX133" s="1"/>
    </row>
    <row r="134" spans="1:310" x14ac:dyDescent="0.25">
      <c r="A134" s="1"/>
      <c r="B134" s="79"/>
      <c r="C134" s="79"/>
      <c r="D134" s="79"/>
      <c r="E134" s="1" t="str">
        <f t="shared" si="955"/>
        <v>менеджеры по тех.поддержке</v>
      </c>
      <c r="F134" s="1"/>
      <c r="G134" s="1"/>
      <c r="H134" s="11" t="str">
        <f t="shared" si="974"/>
        <v>руб.</v>
      </c>
      <c r="I134" s="1"/>
      <c r="J134" s="1"/>
      <c r="K134" s="1"/>
      <c r="L134" s="1"/>
      <c r="M134" s="5"/>
      <c r="N134" s="52"/>
      <c r="O134" s="19"/>
      <c r="P134" s="1"/>
      <c r="Q134" s="1"/>
      <c r="R134" s="52"/>
      <c r="S134" s="1"/>
      <c r="T134" s="5" t="s">
        <v>0</v>
      </c>
      <c r="U134" s="40">
        <v>80000</v>
      </c>
      <c r="V134" s="40">
        <f t="shared" si="975"/>
        <v>80000</v>
      </c>
      <c r="W134" s="40">
        <f t="shared" si="975"/>
        <v>80000</v>
      </c>
      <c r="X134" s="40">
        <f t="shared" si="975"/>
        <v>80000</v>
      </c>
      <c r="Y134" s="40">
        <f t="shared" si="975"/>
        <v>80000</v>
      </c>
      <c r="Z134" s="40">
        <f t="shared" si="975"/>
        <v>80000</v>
      </c>
      <c r="AA134" s="40">
        <f t="shared" si="975"/>
        <v>80000</v>
      </c>
      <c r="AB134" s="40">
        <f t="shared" si="975"/>
        <v>80000</v>
      </c>
      <c r="AC134" s="40">
        <f t="shared" si="975"/>
        <v>80000</v>
      </c>
      <c r="AD134" s="40">
        <f t="shared" si="975"/>
        <v>80000</v>
      </c>
      <c r="AE134" s="40">
        <f t="shared" si="975"/>
        <v>80000</v>
      </c>
      <c r="AF134" s="40">
        <f t="shared" si="975"/>
        <v>80000</v>
      </c>
      <c r="AG134" s="40">
        <f t="shared" si="975"/>
        <v>80000</v>
      </c>
      <c r="AH134" s="40">
        <f t="shared" si="975"/>
        <v>80000</v>
      </c>
      <c r="AI134" s="40">
        <f t="shared" si="975"/>
        <v>80000</v>
      </c>
      <c r="AJ134" s="40">
        <f t="shared" si="975"/>
        <v>80000</v>
      </c>
      <c r="AK134" s="40">
        <f t="shared" si="975"/>
        <v>80000</v>
      </c>
      <c r="AL134" s="40">
        <f t="shared" si="957"/>
        <v>80000</v>
      </c>
      <c r="AM134" s="40">
        <f t="shared" si="957"/>
        <v>80000</v>
      </c>
      <c r="AN134" s="40">
        <f t="shared" si="957"/>
        <v>80000</v>
      </c>
      <c r="AO134" s="40">
        <f t="shared" si="957"/>
        <v>80000</v>
      </c>
      <c r="AP134" s="40">
        <f t="shared" si="957"/>
        <v>80000</v>
      </c>
      <c r="AQ134" s="40">
        <f t="shared" si="957"/>
        <v>80000</v>
      </c>
      <c r="AR134" s="40">
        <f t="shared" si="957"/>
        <v>80000</v>
      </c>
      <c r="AS134" s="40">
        <f t="shared" si="957"/>
        <v>80000</v>
      </c>
      <c r="AT134" s="40">
        <f t="shared" si="957"/>
        <v>80000</v>
      </c>
      <c r="AU134" s="40">
        <f t="shared" si="957"/>
        <v>80000</v>
      </c>
      <c r="AV134" s="40">
        <f t="shared" si="957"/>
        <v>80000</v>
      </c>
      <c r="AW134" s="40">
        <f t="shared" si="957"/>
        <v>80000</v>
      </c>
      <c r="AX134" s="40">
        <f t="shared" si="957"/>
        <v>80000</v>
      </c>
      <c r="AY134" s="40">
        <f t="shared" si="957"/>
        <v>80000</v>
      </c>
      <c r="AZ134" s="40">
        <f t="shared" si="957"/>
        <v>80000</v>
      </c>
      <c r="BA134" s="40">
        <f t="shared" si="957"/>
        <v>80000</v>
      </c>
      <c r="BB134" s="40">
        <f t="shared" si="958"/>
        <v>80000</v>
      </c>
      <c r="BC134" s="40">
        <f t="shared" si="958"/>
        <v>80000</v>
      </c>
      <c r="BD134" s="40">
        <f t="shared" si="958"/>
        <v>80000</v>
      </c>
      <c r="BE134" s="40">
        <f t="shared" si="958"/>
        <v>80000</v>
      </c>
      <c r="BF134" s="40">
        <f t="shared" si="958"/>
        <v>80000</v>
      </c>
      <c r="BG134" s="40">
        <f t="shared" si="958"/>
        <v>80000</v>
      </c>
      <c r="BH134" s="40">
        <f t="shared" si="958"/>
        <v>80000</v>
      </c>
      <c r="BI134" s="40">
        <f t="shared" si="958"/>
        <v>80000</v>
      </c>
      <c r="BJ134" s="40">
        <f t="shared" si="958"/>
        <v>80000</v>
      </c>
      <c r="BK134" s="40">
        <f t="shared" si="958"/>
        <v>80000</v>
      </c>
      <c r="BL134" s="40">
        <f t="shared" si="958"/>
        <v>80000</v>
      </c>
      <c r="BM134" s="40">
        <f t="shared" si="958"/>
        <v>80000</v>
      </c>
      <c r="BN134" s="40">
        <f t="shared" si="958"/>
        <v>80000</v>
      </c>
      <c r="BO134" s="40">
        <f t="shared" si="958"/>
        <v>80000</v>
      </c>
      <c r="BP134" s="40">
        <f t="shared" si="958"/>
        <v>80000</v>
      </c>
      <c r="BQ134" s="40">
        <f t="shared" si="958"/>
        <v>80000</v>
      </c>
      <c r="BR134" s="40">
        <f t="shared" si="959"/>
        <v>80000</v>
      </c>
      <c r="BS134" s="40">
        <f t="shared" si="959"/>
        <v>80000</v>
      </c>
      <c r="BT134" s="40">
        <f t="shared" si="959"/>
        <v>80000</v>
      </c>
      <c r="BU134" s="40">
        <f t="shared" si="959"/>
        <v>80000</v>
      </c>
      <c r="BV134" s="40">
        <f t="shared" si="959"/>
        <v>80000</v>
      </c>
      <c r="BW134" s="40">
        <f t="shared" si="959"/>
        <v>80000</v>
      </c>
      <c r="BX134" s="40">
        <f t="shared" si="959"/>
        <v>80000</v>
      </c>
      <c r="BY134" s="40">
        <f t="shared" si="959"/>
        <v>80000</v>
      </c>
      <c r="BZ134" s="40">
        <f t="shared" si="959"/>
        <v>80000</v>
      </c>
      <c r="CA134" s="40">
        <f t="shared" si="959"/>
        <v>80000</v>
      </c>
      <c r="CB134" s="40">
        <f t="shared" si="959"/>
        <v>80000</v>
      </c>
      <c r="CC134" s="40">
        <f t="shared" si="959"/>
        <v>80000</v>
      </c>
      <c r="CD134" s="40">
        <f t="shared" si="959"/>
        <v>80000</v>
      </c>
      <c r="CE134" s="40">
        <f t="shared" si="959"/>
        <v>80000</v>
      </c>
      <c r="CF134" s="40">
        <f t="shared" si="959"/>
        <v>80000</v>
      </c>
      <c r="CG134" s="40">
        <f t="shared" si="959"/>
        <v>80000</v>
      </c>
      <c r="CH134" s="40">
        <f t="shared" si="960"/>
        <v>80000</v>
      </c>
      <c r="CI134" s="40">
        <f t="shared" si="960"/>
        <v>80000</v>
      </c>
      <c r="CJ134" s="40">
        <f t="shared" si="960"/>
        <v>80000</v>
      </c>
      <c r="CK134" s="40">
        <f t="shared" si="960"/>
        <v>80000</v>
      </c>
      <c r="CL134" s="40">
        <f t="shared" si="960"/>
        <v>80000</v>
      </c>
      <c r="CM134" s="40">
        <f t="shared" si="960"/>
        <v>80000</v>
      </c>
      <c r="CN134" s="40">
        <f t="shared" si="960"/>
        <v>80000</v>
      </c>
      <c r="CO134" s="40">
        <f t="shared" si="960"/>
        <v>80000</v>
      </c>
      <c r="CP134" s="40">
        <f t="shared" si="960"/>
        <v>80000</v>
      </c>
      <c r="CQ134" s="40">
        <f t="shared" si="960"/>
        <v>80000</v>
      </c>
      <c r="CR134" s="40">
        <f t="shared" si="960"/>
        <v>80000</v>
      </c>
      <c r="CS134" s="40">
        <f t="shared" si="960"/>
        <v>80000</v>
      </c>
      <c r="CT134" s="40">
        <f t="shared" si="960"/>
        <v>80000</v>
      </c>
      <c r="CU134" s="40">
        <f t="shared" si="960"/>
        <v>80000</v>
      </c>
      <c r="CV134" s="40">
        <f t="shared" si="960"/>
        <v>80000</v>
      </c>
      <c r="CW134" s="40">
        <f t="shared" si="960"/>
        <v>80000</v>
      </c>
      <c r="CX134" s="40">
        <f t="shared" si="961"/>
        <v>80000</v>
      </c>
      <c r="CY134" s="40">
        <f t="shared" si="961"/>
        <v>80000</v>
      </c>
      <c r="CZ134" s="40">
        <f t="shared" si="961"/>
        <v>80000</v>
      </c>
      <c r="DA134" s="40">
        <f t="shared" si="961"/>
        <v>80000</v>
      </c>
      <c r="DB134" s="40">
        <f t="shared" si="961"/>
        <v>80000</v>
      </c>
      <c r="DC134" s="40">
        <f t="shared" si="961"/>
        <v>80000</v>
      </c>
      <c r="DD134" s="40">
        <f t="shared" si="961"/>
        <v>80000</v>
      </c>
      <c r="DE134" s="40">
        <f t="shared" si="961"/>
        <v>80000</v>
      </c>
      <c r="DF134" s="40">
        <f t="shared" si="961"/>
        <v>80000</v>
      </c>
      <c r="DG134" s="40">
        <f t="shared" si="961"/>
        <v>80000</v>
      </c>
      <c r="DH134" s="40">
        <f t="shared" si="961"/>
        <v>80000</v>
      </c>
      <c r="DI134" s="40">
        <f t="shared" si="961"/>
        <v>80000</v>
      </c>
      <c r="DJ134" s="40">
        <f t="shared" si="961"/>
        <v>80000</v>
      </c>
      <c r="DK134" s="40">
        <f t="shared" si="961"/>
        <v>80000</v>
      </c>
      <c r="DL134" s="40">
        <f t="shared" si="961"/>
        <v>80000</v>
      </c>
      <c r="DM134" s="40">
        <f t="shared" si="961"/>
        <v>80000</v>
      </c>
      <c r="DN134" s="40">
        <f t="shared" si="962"/>
        <v>80000</v>
      </c>
      <c r="DO134" s="40">
        <f t="shared" si="962"/>
        <v>80000</v>
      </c>
      <c r="DP134" s="40">
        <f t="shared" si="962"/>
        <v>80000</v>
      </c>
      <c r="DQ134" s="40">
        <f t="shared" si="962"/>
        <v>80000</v>
      </c>
      <c r="DR134" s="40">
        <f t="shared" si="962"/>
        <v>80000</v>
      </c>
      <c r="DS134" s="40">
        <f t="shared" si="962"/>
        <v>80000</v>
      </c>
      <c r="DT134" s="40">
        <f t="shared" si="962"/>
        <v>80000</v>
      </c>
      <c r="DU134" s="40">
        <f t="shared" si="962"/>
        <v>80000</v>
      </c>
      <c r="DV134" s="40">
        <f t="shared" si="962"/>
        <v>80000</v>
      </c>
      <c r="DW134" s="40">
        <f t="shared" si="962"/>
        <v>80000</v>
      </c>
      <c r="DX134" s="40">
        <f t="shared" si="962"/>
        <v>80000</v>
      </c>
      <c r="DY134" s="40">
        <f t="shared" si="962"/>
        <v>80000</v>
      </c>
      <c r="DZ134" s="40">
        <f t="shared" si="962"/>
        <v>80000</v>
      </c>
      <c r="EA134" s="40">
        <f t="shared" si="962"/>
        <v>80000</v>
      </c>
      <c r="EB134" s="40">
        <f t="shared" si="962"/>
        <v>80000</v>
      </c>
      <c r="EC134" s="40">
        <f t="shared" si="962"/>
        <v>80000</v>
      </c>
      <c r="ED134" s="40">
        <f t="shared" si="963"/>
        <v>80000</v>
      </c>
      <c r="EE134" s="40">
        <f t="shared" si="963"/>
        <v>80000</v>
      </c>
      <c r="EF134" s="40">
        <f t="shared" si="963"/>
        <v>80000</v>
      </c>
      <c r="EG134" s="40">
        <f t="shared" si="963"/>
        <v>80000</v>
      </c>
      <c r="EH134" s="40">
        <f t="shared" si="963"/>
        <v>80000</v>
      </c>
      <c r="EI134" s="40">
        <f t="shared" si="963"/>
        <v>80000</v>
      </c>
      <c r="EJ134" s="40">
        <f t="shared" si="963"/>
        <v>80000</v>
      </c>
      <c r="EK134" s="40">
        <f t="shared" si="963"/>
        <v>80000</v>
      </c>
      <c r="EL134" s="40">
        <f t="shared" si="963"/>
        <v>80000</v>
      </c>
      <c r="EM134" s="40">
        <f t="shared" si="963"/>
        <v>80000</v>
      </c>
      <c r="EN134" s="40">
        <f t="shared" si="963"/>
        <v>80000</v>
      </c>
      <c r="EO134" s="40">
        <f t="shared" si="963"/>
        <v>80000</v>
      </c>
      <c r="EP134" s="40">
        <f t="shared" si="963"/>
        <v>80000</v>
      </c>
      <c r="EQ134" s="40">
        <f t="shared" si="963"/>
        <v>80000</v>
      </c>
      <c r="ER134" s="40">
        <f t="shared" si="963"/>
        <v>80000</v>
      </c>
      <c r="ES134" s="40">
        <f t="shared" si="963"/>
        <v>80000</v>
      </c>
      <c r="ET134" s="40">
        <f t="shared" si="964"/>
        <v>80000</v>
      </c>
      <c r="EU134" s="40">
        <f t="shared" si="964"/>
        <v>80000</v>
      </c>
      <c r="EV134" s="40">
        <f t="shared" si="964"/>
        <v>80000</v>
      </c>
      <c r="EW134" s="40">
        <f t="shared" si="964"/>
        <v>80000</v>
      </c>
      <c r="EX134" s="40">
        <f t="shared" si="964"/>
        <v>80000</v>
      </c>
      <c r="EY134" s="40">
        <f t="shared" si="964"/>
        <v>80000</v>
      </c>
      <c r="EZ134" s="40">
        <f t="shared" si="964"/>
        <v>80000</v>
      </c>
      <c r="FA134" s="40">
        <f t="shared" si="964"/>
        <v>80000</v>
      </c>
      <c r="FB134" s="40">
        <f t="shared" si="964"/>
        <v>80000</v>
      </c>
      <c r="FC134" s="40">
        <f t="shared" si="964"/>
        <v>80000</v>
      </c>
      <c r="FD134" s="40">
        <f t="shared" si="964"/>
        <v>80000</v>
      </c>
      <c r="FE134" s="40">
        <f t="shared" si="964"/>
        <v>80000</v>
      </c>
      <c r="FF134" s="40">
        <f t="shared" si="964"/>
        <v>80000</v>
      </c>
      <c r="FG134" s="40">
        <f t="shared" si="964"/>
        <v>80000</v>
      </c>
      <c r="FH134" s="40">
        <f t="shared" si="964"/>
        <v>80000</v>
      </c>
      <c r="FI134" s="40">
        <f t="shared" si="964"/>
        <v>80000</v>
      </c>
      <c r="FJ134" s="40">
        <f t="shared" si="965"/>
        <v>80000</v>
      </c>
      <c r="FK134" s="40">
        <f t="shared" si="965"/>
        <v>80000</v>
      </c>
      <c r="FL134" s="40">
        <f t="shared" si="965"/>
        <v>80000</v>
      </c>
      <c r="FM134" s="40">
        <f t="shared" si="965"/>
        <v>80000</v>
      </c>
      <c r="FN134" s="40">
        <f t="shared" si="965"/>
        <v>80000</v>
      </c>
      <c r="FO134" s="40">
        <f t="shared" si="965"/>
        <v>80000</v>
      </c>
      <c r="FP134" s="40">
        <f t="shared" si="965"/>
        <v>80000</v>
      </c>
      <c r="FQ134" s="40">
        <f t="shared" si="965"/>
        <v>80000</v>
      </c>
      <c r="FR134" s="40">
        <f t="shared" si="965"/>
        <v>80000</v>
      </c>
      <c r="FS134" s="40">
        <f t="shared" si="965"/>
        <v>80000</v>
      </c>
      <c r="FT134" s="40">
        <f t="shared" si="965"/>
        <v>80000</v>
      </c>
      <c r="FU134" s="40">
        <f t="shared" si="965"/>
        <v>80000</v>
      </c>
      <c r="FV134" s="40">
        <f t="shared" si="965"/>
        <v>80000</v>
      </c>
      <c r="FW134" s="40">
        <f t="shared" si="965"/>
        <v>80000</v>
      </c>
      <c r="FX134" s="40">
        <f t="shared" si="965"/>
        <v>80000</v>
      </c>
      <c r="FY134" s="40">
        <f t="shared" si="965"/>
        <v>80000</v>
      </c>
      <c r="FZ134" s="40">
        <f t="shared" si="966"/>
        <v>80000</v>
      </c>
      <c r="GA134" s="40">
        <f t="shared" si="966"/>
        <v>80000</v>
      </c>
      <c r="GB134" s="40">
        <f t="shared" si="966"/>
        <v>80000</v>
      </c>
      <c r="GC134" s="40">
        <f t="shared" si="966"/>
        <v>80000</v>
      </c>
      <c r="GD134" s="40">
        <f t="shared" si="966"/>
        <v>80000</v>
      </c>
      <c r="GE134" s="40">
        <f t="shared" si="966"/>
        <v>80000</v>
      </c>
      <c r="GF134" s="40">
        <f t="shared" si="966"/>
        <v>80000</v>
      </c>
      <c r="GG134" s="40">
        <f t="shared" si="966"/>
        <v>80000</v>
      </c>
      <c r="GH134" s="40">
        <f t="shared" si="966"/>
        <v>80000</v>
      </c>
      <c r="GI134" s="40">
        <f t="shared" si="966"/>
        <v>80000</v>
      </c>
      <c r="GJ134" s="40">
        <f t="shared" si="966"/>
        <v>80000</v>
      </c>
      <c r="GK134" s="40">
        <f t="shared" si="966"/>
        <v>80000</v>
      </c>
      <c r="GL134" s="40">
        <f t="shared" si="966"/>
        <v>80000</v>
      </c>
      <c r="GM134" s="40">
        <f t="shared" si="966"/>
        <v>80000</v>
      </c>
      <c r="GN134" s="40">
        <f t="shared" si="966"/>
        <v>80000</v>
      </c>
      <c r="GO134" s="40">
        <f t="shared" si="966"/>
        <v>80000</v>
      </c>
      <c r="GP134" s="40">
        <f t="shared" si="967"/>
        <v>80000</v>
      </c>
      <c r="GQ134" s="40">
        <f t="shared" si="967"/>
        <v>80000</v>
      </c>
      <c r="GR134" s="40">
        <f t="shared" si="967"/>
        <v>80000</v>
      </c>
      <c r="GS134" s="40">
        <f t="shared" si="967"/>
        <v>80000</v>
      </c>
      <c r="GT134" s="40">
        <f t="shared" si="967"/>
        <v>80000</v>
      </c>
      <c r="GU134" s="40">
        <f t="shared" si="967"/>
        <v>80000</v>
      </c>
      <c r="GV134" s="40">
        <f t="shared" si="967"/>
        <v>80000</v>
      </c>
      <c r="GW134" s="40">
        <f t="shared" si="967"/>
        <v>80000</v>
      </c>
      <c r="GX134" s="40">
        <f t="shared" si="967"/>
        <v>80000</v>
      </c>
      <c r="GY134" s="40">
        <f t="shared" si="967"/>
        <v>80000</v>
      </c>
      <c r="GZ134" s="40">
        <f t="shared" si="967"/>
        <v>80000</v>
      </c>
      <c r="HA134" s="40">
        <f t="shared" si="967"/>
        <v>80000</v>
      </c>
      <c r="HB134" s="40">
        <f t="shared" si="967"/>
        <v>80000</v>
      </c>
      <c r="HC134" s="40">
        <f t="shared" si="967"/>
        <v>80000</v>
      </c>
      <c r="HD134" s="40">
        <f t="shared" si="967"/>
        <v>80000</v>
      </c>
      <c r="HE134" s="40">
        <f t="shared" si="967"/>
        <v>80000</v>
      </c>
      <c r="HF134" s="40">
        <f t="shared" si="968"/>
        <v>80000</v>
      </c>
      <c r="HG134" s="40">
        <f t="shared" si="968"/>
        <v>80000</v>
      </c>
      <c r="HH134" s="40">
        <f t="shared" si="968"/>
        <v>80000</v>
      </c>
      <c r="HI134" s="40">
        <f t="shared" si="968"/>
        <v>80000</v>
      </c>
      <c r="HJ134" s="40">
        <f t="shared" si="968"/>
        <v>80000</v>
      </c>
      <c r="HK134" s="40">
        <f t="shared" si="968"/>
        <v>80000</v>
      </c>
      <c r="HL134" s="40">
        <f t="shared" si="968"/>
        <v>80000</v>
      </c>
      <c r="HM134" s="40">
        <f t="shared" si="968"/>
        <v>80000</v>
      </c>
      <c r="HN134" s="40">
        <f t="shared" si="968"/>
        <v>80000</v>
      </c>
      <c r="HO134" s="40">
        <f t="shared" si="968"/>
        <v>80000</v>
      </c>
      <c r="HP134" s="40">
        <f t="shared" si="968"/>
        <v>80000</v>
      </c>
      <c r="HQ134" s="40">
        <f t="shared" si="968"/>
        <v>80000</v>
      </c>
      <c r="HR134" s="40">
        <f t="shared" si="968"/>
        <v>80000</v>
      </c>
      <c r="HS134" s="40">
        <f t="shared" si="968"/>
        <v>80000</v>
      </c>
      <c r="HT134" s="40">
        <f t="shared" si="968"/>
        <v>80000</v>
      </c>
      <c r="HU134" s="40">
        <f t="shared" si="968"/>
        <v>80000</v>
      </c>
      <c r="HV134" s="40">
        <f t="shared" si="969"/>
        <v>80000</v>
      </c>
      <c r="HW134" s="40">
        <f t="shared" si="969"/>
        <v>80000</v>
      </c>
      <c r="HX134" s="40">
        <f t="shared" si="969"/>
        <v>80000</v>
      </c>
      <c r="HY134" s="40">
        <f t="shared" si="969"/>
        <v>80000</v>
      </c>
      <c r="HZ134" s="40">
        <f t="shared" si="969"/>
        <v>80000</v>
      </c>
      <c r="IA134" s="40">
        <f t="shared" si="969"/>
        <v>80000</v>
      </c>
      <c r="IB134" s="40">
        <f t="shared" si="969"/>
        <v>80000</v>
      </c>
      <c r="IC134" s="40">
        <f t="shared" si="969"/>
        <v>80000</v>
      </c>
      <c r="ID134" s="40">
        <f t="shared" si="969"/>
        <v>80000</v>
      </c>
      <c r="IE134" s="40">
        <f t="shared" si="969"/>
        <v>80000</v>
      </c>
      <c r="IF134" s="40">
        <f t="shared" si="969"/>
        <v>80000</v>
      </c>
      <c r="IG134" s="40">
        <f t="shared" si="969"/>
        <v>80000</v>
      </c>
      <c r="IH134" s="40">
        <f t="shared" si="969"/>
        <v>80000</v>
      </c>
      <c r="II134" s="40">
        <f t="shared" si="969"/>
        <v>80000</v>
      </c>
      <c r="IJ134" s="40">
        <f t="shared" si="969"/>
        <v>80000</v>
      </c>
      <c r="IK134" s="40">
        <f t="shared" si="969"/>
        <v>80000</v>
      </c>
      <c r="IL134" s="40">
        <f t="shared" si="970"/>
        <v>80000</v>
      </c>
      <c r="IM134" s="40">
        <f t="shared" si="970"/>
        <v>80000</v>
      </c>
      <c r="IN134" s="40">
        <f t="shared" si="970"/>
        <v>80000</v>
      </c>
      <c r="IO134" s="40">
        <f t="shared" si="970"/>
        <v>80000</v>
      </c>
      <c r="IP134" s="40">
        <f t="shared" si="970"/>
        <v>80000</v>
      </c>
      <c r="IQ134" s="40">
        <f t="shared" si="970"/>
        <v>80000</v>
      </c>
      <c r="IR134" s="40">
        <f t="shared" si="970"/>
        <v>80000</v>
      </c>
      <c r="IS134" s="40">
        <f t="shared" si="970"/>
        <v>80000</v>
      </c>
      <c r="IT134" s="40">
        <f t="shared" si="970"/>
        <v>80000</v>
      </c>
      <c r="IU134" s="40">
        <f t="shared" si="970"/>
        <v>80000</v>
      </c>
      <c r="IV134" s="40">
        <f t="shared" si="970"/>
        <v>80000</v>
      </c>
      <c r="IW134" s="40">
        <f t="shared" si="970"/>
        <v>80000</v>
      </c>
      <c r="IX134" s="40">
        <f t="shared" si="970"/>
        <v>80000</v>
      </c>
      <c r="IY134" s="40">
        <f t="shared" si="970"/>
        <v>80000</v>
      </c>
      <c r="IZ134" s="40">
        <f t="shared" si="970"/>
        <v>80000</v>
      </c>
      <c r="JA134" s="40">
        <f t="shared" si="970"/>
        <v>80000</v>
      </c>
      <c r="JB134" s="40">
        <f t="shared" si="971"/>
        <v>80000</v>
      </c>
      <c r="JC134" s="40">
        <f t="shared" si="971"/>
        <v>80000</v>
      </c>
      <c r="JD134" s="40">
        <f t="shared" si="971"/>
        <v>80000</v>
      </c>
      <c r="JE134" s="40">
        <f t="shared" si="971"/>
        <v>80000</v>
      </c>
      <c r="JF134" s="40">
        <f t="shared" si="971"/>
        <v>80000</v>
      </c>
      <c r="JG134" s="40">
        <f t="shared" si="971"/>
        <v>80000</v>
      </c>
      <c r="JH134" s="40">
        <f t="shared" si="971"/>
        <v>80000</v>
      </c>
      <c r="JI134" s="40">
        <f t="shared" si="971"/>
        <v>80000</v>
      </c>
      <c r="JJ134" s="40">
        <f t="shared" si="971"/>
        <v>80000</v>
      </c>
      <c r="JK134" s="40">
        <f t="shared" si="971"/>
        <v>80000</v>
      </c>
      <c r="JL134" s="40">
        <f t="shared" si="971"/>
        <v>80000</v>
      </c>
      <c r="JM134" s="40">
        <f t="shared" si="971"/>
        <v>80000</v>
      </c>
      <c r="JN134" s="40">
        <f t="shared" si="971"/>
        <v>80000</v>
      </c>
      <c r="JO134" s="40">
        <f t="shared" si="971"/>
        <v>80000</v>
      </c>
      <c r="JP134" s="40">
        <f t="shared" si="971"/>
        <v>80000</v>
      </c>
      <c r="JQ134" s="40">
        <f t="shared" si="971"/>
        <v>80000</v>
      </c>
      <c r="JR134" s="40">
        <f t="shared" si="972"/>
        <v>80000</v>
      </c>
      <c r="JS134" s="40">
        <f t="shared" si="972"/>
        <v>80000</v>
      </c>
      <c r="JT134" s="40">
        <f t="shared" si="972"/>
        <v>80000</v>
      </c>
      <c r="JU134" s="40">
        <f t="shared" si="972"/>
        <v>80000</v>
      </c>
      <c r="JV134" s="40">
        <f t="shared" si="972"/>
        <v>80000</v>
      </c>
      <c r="JW134" s="40">
        <f t="shared" si="972"/>
        <v>80000</v>
      </c>
      <c r="JX134" s="40">
        <f t="shared" si="972"/>
        <v>80000</v>
      </c>
      <c r="JY134" s="40">
        <f t="shared" si="972"/>
        <v>80000</v>
      </c>
      <c r="JZ134" s="40">
        <f t="shared" si="972"/>
        <v>80000</v>
      </c>
      <c r="KA134" s="40">
        <f t="shared" si="972"/>
        <v>80000</v>
      </c>
      <c r="KB134" s="40">
        <f t="shared" si="972"/>
        <v>80000</v>
      </c>
      <c r="KC134" s="40">
        <f t="shared" si="972"/>
        <v>80000</v>
      </c>
      <c r="KD134" s="40">
        <f t="shared" si="972"/>
        <v>80000</v>
      </c>
      <c r="KE134" s="40">
        <f t="shared" si="972"/>
        <v>80000</v>
      </c>
      <c r="KF134" s="40">
        <f t="shared" si="972"/>
        <v>80000</v>
      </c>
      <c r="KG134" s="40">
        <f t="shared" si="972"/>
        <v>80000</v>
      </c>
      <c r="KH134" s="40">
        <f t="shared" si="973"/>
        <v>80000</v>
      </c>
      <c r="KI134" s="40">
        <f t="shared" si="973"/>
        <v>80000</v>
      </c>
      <c r="KJ134" s="40">
        <f t="shared" si="973"/>
        <v>80000</v>
      </c>
      <c r="KK134" s="40">
        <f t="shared" si="973"/>
        <v>80000</v>
      </c>
      <c r="KL134" s="40">
        <f t="shared" si="973"/>
        <v>80000</v>
      </c>
      <c r="KM134" s="40">
        <f t="shared" si="973"/>
        <v>80000</v>
      </c>
      <c r="KN134" s="40">
        <f t="shared" si="973"/>
        <v>80000</v>
      </c>
      <c r="KO134" s="40">
        <f t="shared" si="973"/>
        <v>80000</v>
      </c>
      <c r="KP134" s="40">
        <f t="shared" si="973"/>
        <v>80000</v>
      </c>
      <c r="KQ134" s="40">
        <f t="shared" si="973"/>
        <v>80000</v>
      </c>
      <c r="KR134" s="40">
        <f t="shared" si="973"/>
        <v>80000</v>
      </c>
      <c r="KS134" s="40">
        <f t="shared" si="973"/>
        <v>80000</v>
      </c>
      <c r="KT134" s="40">
        <f t="shared" si="973"/>
        <v>80000</v>
      </c>
      <c r="KU134" s="40">
        <f t="shared" si="973"/>
        <v>80000</v>
      </c>
      <c r="KV134" s="40">
        <f t="shared" si="973"/>
        <v>80000</v>
      </c>
      <c r="KW134" s="1"/>
      <c r="KX134" s="1"/>
    </row>
    <row r="135" spans="1:310" x14ac:dyDescent="0.25">
      <c r="A135" s="1"/>
      <c r="B135" s="79"/>
      <c r="C135" s="79"/>
      <c r="D135" s="79"/>
      <c r="E135" s="1" t="str">
        <f t="shared" si="955"/>
        <v>финансисты</v>
      </c>
      <c r="F135" s="1"/>
      <c r="G135" s="1"/>
      <c r="H135" s="11" t="str">
        <f t="shared" si="974"/>
        <v>руб.</v>
      </c>
      <c r="I135" s="1"/>
      <c r="J135" s="1"/>
      <c r="K135" s="1"/>
      <c r="L135" s="1"/>
      <c r="M135" s="5"/>
      <c r="N135" s="52"/>
      <c r="O135" s="19"/>
      <c r="P135" s="1"/>
      <c r="Q135" s="1"/>
      <c r="R135" s="52"/>
      <c r="S135" s="1"/>
      <c r="T135" s="5" t="s">
        <v>0</v>
      </c>
      <c r="U135" s="40">
        <v>70000</v>
      </c>
      <c r="V135" s="40">
        <f t="shared" si="975"/>
        <v>70000</v>
      </c>
      <c r="W135" s="40">
        <f t="shared" si="975"/>
        <v>70000</v>
      </c>
      <c r="X135" s="40">
        <f t="shared" si="975"/>
        <v>70000</v>
      </c>
      <c r="Y135" s="40">
        <f t="shared" si="975"/>
        <v>70000</v>
      </c>
      <c r="Z135" s="40">
        <f t="shared" si="975"/>
        <v>70000</v>
      </c>
      <c r="AA135" s="40">
        <f t="shared" si="975"/>
        <v>70000</v>
      </c>
      <c r="AB135" s="40">
        <f t="shared" si="975"/>
        <v>70000</v>
      </c>
      <c r="AC135" s="40">
        <f t="shared" si="975"/>
        <v>70000</v>
      </c>
      <c r="AD135" s="40">
        <f t="shared" si="975"/>
        <v>70000</v>
      </c>
      <c r="AE135" s="40">
        <f t="shared" si="975"/>
        <v>70000</v>
      </c>
      <c r="AF135" s="40">
        <f t="shared" si="975"/>
        <v>70000</v>
      </c>
      <c r="AG135" s="40">
        <f t="shared" si="975"/>
        <v>70000</v>
      </c>
      <c r="AH135" s="40">
        <f t="shared" si="975"/>
        <v>70000</v>
      </c>
      <c r="AI135" s="40">
        <f t="shared" si="975"/>
        <v>70000</v>
      </c>
      <c r="AJ135" s="40">
        <f t="shared" si="975"/>
        <v>70000</v>
      </c>
      <c r="AK135" s="40">
        <f t="shared" si="975"/>
        <v>70000</v>
      </c>
      <c r="AL135" s="40">
        <f t="shared" si="957"/>
        <v>70000</v>
      </c>
      <c r="AM135" s="40">
        <f t="shared" si="957"/>
        <v>70000</v>
      </c>
      <c r="AN135" s="40">
        <f t="shared" si="957"/>
        <v>70000</v>
      </c>
      <c r="AO135" s="40">
        <f t="shared" si="957"/>
        <v>70000</v>
      </c>
      <c r="AP135" s="40">
        <f t="shared" si="957"/>
        <v>70000</v>
      </c>
      <c r="AQ135" s="40">
        <f t="shared" si="957"/>
        <v>70000</v>
      </c>
      <c r="AR135" s="40">
        <f t="shared" si="957"/>
        <v>70000</v>
      </c>
      <c r="AS135" s="40">
        <f t="shared" si="957"/>
        <v>70000</v>
      </c>
      <c r="AT135" s="40">
        <f t="shared" si="957"/>
        <v>70000</v>
      </c>
      <c r="AU135" s="40">
        <f t="shared" si="957"/>
        <v>70000</v>
      </c>
      <c r="AV135" s="40">
        <f t="shared" si="957"/>
        <v>70000</v>
      </c>
      <c r="AW135" s="40">
        <f t="shared" si="957"/>
        <v>70000</v>
      </c>
      <c r="AX135" s="40">
        <f t="shared" si="957"/>
        <v>70000</v>
      </c>
      <c r="AY135" s="40">
        <f t="shared" si="957"/>
        <v>70000</v>
      </c>
      <c r="AZ135" s="40">
        <f t="shared" si="957"/>
        <v>70000</v>
      </c>
      <c r="BA135" s="40">
        <f t="shared" si="957"/>
        <v>70000</v>
      </c>
      <c r="BB135" s="40">
        <f t="shared" si="958"/>
        <v>70000</v>
      </c>
      <c r="BC135" s="40">
        <f t="shared" si="958"/>
        <v>70000</v>
      </c>
      <c r="BD135" s="40">
        <f t="shared" si="958"/>
        <v>70000</v>
      </c>
      <c r="BE135" s="40">
        <f t="shared" si="958"/>
        <v>70000</v>
      </c>
      <c r="BF135" s="40">
        <f t="shared" si="958"/>
        <v>70000</v>
      </c>
      <c r="BG135" s="40">
        <f t="shared" si="958"/>
        <v>70000</v>
      </c>
      <c r="BH135" s="40">
        <f t="shared" si="958"/>
        <v>70000</v>
      </c>
      <c r="BI135" s="40">
        <f t="shared" si="958"/>
        <v>70000</v>
      </c>
      <c r="BJ135" s="40">
        <f t="shared" si="958"/>
        <v>70000</v>
      </c>
      <c r="BK135" s="40">
        <f t="shared" si="958"/>
        <v>70000</v>
      </c>
      <c r="BL135" s="40">
        <f t="shared" si="958"/>
        <v>70000</v>
      </c>
      <c r="BM135" s="40">
        <f t="shared" si="958"/>
        <v>70000</v>
      </c>
      <c r="BN135" s="40">
        <f t="shared" si="958"/>
        <v>70000</v>
      </c>
      <c r="BO135" s="40">
        <f t="shared" si="958"/>
        <v>70000</v>
      </c>
      <c r="BP135" s="40">
        <f t="shared" si="958"/>
        <v>70000</v>
      </c>
      <c r="BQ135" s="40">
        <f t="shared" si="958"/>
        <v>70000</v>
      </c>
      <c r="BR135" s="40">
        <f t="shared" si="959"/>
        <v>70000</v>
      </c>
      <c r="BS135" s="40">
        <f t="shared" si="959"/>
        <v>70000</v>
      </c>
      <c r="BT135" s="40">
        <f t="shared" si="959"/>
        <v>70000</v>
      </c>
      <c r="BU135" s="40">
        <f t="shared" si="959"/>
        <v>70000</v>
      </c>
      <c r="BV135" s="40">
        <f t="shared" si="959"/>
        <v>70000</v>
      </c>
      <c r="BW135" s="40">
        <f t="shared" si="959"/>
        <v>70000</v>
      </c>
      <c r="BX135" s="40">
        <f t="shared" si="959"/>
        <v>70000</v>
      </c>
      <c r="BY135" s="40">
        <f t="shared" si="959"/>
        <v>70000</v>
      </c>
      <c r="BZ135" s="40">
        <f t="shared" si="959"/>
        <v>70000</v>
      </c>
      <c r="CA135" s="40">
        <f t="shared" si="959"/>
        <v>70000</v>
      </c>
      <c r="CB135" s="40">
        <f t="shared" si="959"/>
        <v>70000</v>
      </c>
      <c r="CC135" s="40">
        <f t="shared" si="959"/>
        <v>70000</v>
      </c>
      <c r="CD135" s="40">
        <f t="shared" si="959"/>
        <v>70000</v>
      </c>
      <c r="CE135" s="40">
        <f t="shared" si="959"/>
        <v>70000</v>
      </c>
      <c r="CF135" s="40">
        <f t="shared" si="959"/>
        <v>70000</v>
      </c>
      <c r="CG135" s="40">
        <f t="shared" si="959"/>
        <v>70000</v>
      </c>
      <c r="CH135" s="40">
        <f t="shared" si="960"/>
        <v>70000</v>
      </c>
      <c r="CI135" s="40">
        <f t="shared" si="960"/>
        <v>70000</v>
      </c>
      <c r="CJ135" s="40">
        <f t="shared" si="960"/>
        <v>70000</v>
      </c>
      <c r="CK135" s="40">
        <f t="shared" si="960"/>
        <v>70000</v>
      </c>
      <c r="CL135" s="40">
        <f t="shared" si="960"/>
        <v>70000</v>
      </c>
      <c r="CM135" s="40">
        <f t="shared" si="960"/>
        <v>70000</v>
      </c>
      <c r="CN135" s="40">
        <f t="shared" si="960"/>
        <v>70000</v>
      </c>
      <c r="CO135" s="40">
        <f t="shared" si="960"/>
        <v>70000</v>
      </c>
      <c r="CP135" s="40">
        <f t="shared" si="960"/>
        <v>70000</v>
      </c>
      <c r="CQ135" s="40">
        <f t="shared" si="960"/>
        <v>70000</v>
      </c>
      <c r="CR135" s="40">
        <f t="shared" si="960"/>
        <v>70000</v>
      </c>
      <c r="CS135" s="40">
        <f t="shared" si="960"/>
        <v>70000</v>
      </c>
      <c r="CT135" s="40">
        <f t="shared" si="960"/>
        <v>70000</v>
      </c>
      <c r="CU135" s="40">
        <f t="shared" si="960"/>
        <v>70000</v>
      </c>
      <c r="CV135" s="40">
        <f t="shared" si="960"/>
        <v>70000</v>
      </c>
      <c r="CW135" s="40">
        <f t="shared" si="960"/>
        <v>70000</v>
      </c>
      <c r="CX135" s="40">
        <f t="shared" si="961"/>
        <v>70000</v>
      </c>
      <c r="CY135" s="40">
        <f t="shared" si="961"/>
        <v>70000</v>
      </c>
      <c r="CZ135" s="40">
        <f t="shared" si="961"/>
        <v>70000</v>
      </c>
      <c r="DA135" s="40">
        <f t="shared" si="961"/>
        <v>70000</v>
      </c>
      <c r="DB135" s="40">
        <f t="shared" si="961"/>
        <v>70000</v>
      </c>
      <c r="DC135" s="40">
        <f t="shared" si="961"/>
        <v>70000</v>
      </c>
      <c r="DD135" s="40">
        <f t="shared" si="961"/>
        <v>70000</v>
      </c>
      <c r="DE135" s="40">
        <f t="shared" si="961"/>
        <v>70000</v>
      </c>
      <c r="DF135" s="40">
        <f t="shared" si="961"/>
        <v>70000</v>
      </c>
      <c r="DG135" s="40">
        <f t="shared" si="961"/>
        <v>70000</v>
      </c>
      <c r="DH135" s="40">
        <f t="shared" si="961"/>
        <v>70000</v>
      </c>
      <c r="DI135" s="40">
        <f t="shared" si="961"/>
        <v>70000</v>
      </c>
      <c r="DJ135" s="40">
        <f t="shared" si="961"/>
        <v>70000</v>
      </c>
      <c r="DK135" s="40">
        <f t="shared" si="961"/>
        <v>70000</v>
      </c>
      <c r="DL135" s="40">
        <f t="shared" si="961"/>
        <v>70000</v>
      </c>
      <c r="DM135" s="40">
        <f t="shared" si="961"/>
        <v>70000</v>
      </c>
      <c r="DN135" s="40">
        <f t="shared" si="962"/>
        <v>70000</v>
      </c>
      <c r="DO135" s="40">
        <f t="shared" si="962"/>
        <v>70000</v>
      </c>
      <c r="DP135" s="40">
        <f t="shared" si="962"/>
        <v>70000</v>
      </c>
      <c r="DQ135" s="40">
        <f t="shared" si="962"/>
        <v>70000</v>
      </c>
      <c r="DR135" s="40">
        <f t="shared" si="962"/>
        <v>70000</v>
      </c>
      <c r="DS135" s="40">
        <f t="shared" si="962"/>
        <v>70000</v>
      </c>
      <c r="DT135" s="40">
        <f t="shared" si="962"/>
        <v>70000</v>
      </c>
      <c r="DU135" s="40">
        <f t="shared" si="962"/>
        <v>70000</v>
      </c>
      <c r="DV135" s="40">
        <f t="shared" si="962"/>
        <v>70000</v>
      </c>
      <c r="DW135" s="40">
        <f t="shared" si="962"/>
        <v>70000</v>
      </c>
      <c r="DX135" s="40">
        <f t="shared" si="962"/>
        <v>70000</v>
      </c>
      <c r="DY135" s="40">
        <f t="shared" si="962"/>
        <v>70000</v>
      </c>
      <c r="DZ135" s="40">
        <f t="shared" si="962"/>
        <v>70000</v>
      </c>
      <c r="EA135" s="40">
        <f t="shared" si="962"/>
        <v>70000</v>
      </c>
      <c r="EB135" s="40">
        <f t="shared" si="962"/>
        <v>70000</v>
      </c>
      <c r="EC135" s="40">
        <f t="shared" si="962"/>
        <v>70000</v>
      </c>
      <c r="ED135" s="40">
        <f t="shared" si="963"/>
        <v>70000</v>
      </c>
      <c r="EE135" s="40">
        <f t="shared" si="963"/>
        <v>70000</v>
      </c>
      <c r="EF135" s="40">
        <f t="shared" si="963"/>
        <v>70000</v>
      </c>
      <c r="EG135" s="40">
        <f t="shared" si="963"/>
        <v>70000</v>
      </c>
      <c r="EH135" s="40">
        <f t="shared" si="963"/>
        <v>70000</v>
      </c>
      <c r="EI135" s="40">
        <f t="shared" si="963"/>
        <v>70000</v>
      </c>
      <c r="EJ135" s="40">
        <f t="shared" si="963"/>
        <v>70000</v>
      </c>
      <c r="EK135" s="40">
        <f t="shared" si="963"/>
        <v>70000</v>
      </c>
      <c r="EL135" s="40">
        <f t="shared" si="963"/>
        <v>70000</v>
      </c>
      <c r="EM135" s="40">
        <f t="shared" si="963"/>
        <v>70000</v>
      </c>
      <c r="EN135" s="40">
        <f t="shared" si="963"/>
        <v>70000</v>
      </c>
      <c r="EO135" s="40">
        <f t="shared" si="963"/>
        <v>70000</v>
      </c>
      <c r="EP135" s="40">
        <f t="shared" si="963"/>
        <v>70000</v>
      </c>
      <c r="EQ135" s="40">
        <f t="shared" si="963"/>
        <v>70000</v>
      </c>
      <c r="ER135" s="40">
        <f t="shared" si="963"/>
        <v>70000</v>
      </c>
      <c r="ES135" s="40">
        <f t="shared" si="963"/>
        <v>70000</v>
      </c>
      <c r="ET135" s="40">
        <f t="shared" si="964"/>
        <v>70000</v>
      </c>
      <c r="EU135" s="40">
        <f t="shared" si="964"/>
        <v>70000</v>
      </c>
      <c r="EV135" s="40">
        <f t="shared" si="964"/>
        <v>70000</v>
      </c>
      <c r="EW135" s="40">
        <f t="shared" si="964"/>
        <v>70000</v>
      </c>
      <c r="EX135" s="40">
        <f t="shared" si="964"/>
        <v>70000</v>
      </c>
      <c r="EY135" s="40">
        <f t="shared" si="964"/>
        <v>70000</v>
      </c>
      <c r="EZ135" s="40">
        <f t="shared" si="964"/>
        <v>70000</v>
      </c>
      <c r="FA135" s="40">
        <f t="shared" si="964"/>
        <v>70000</v>
      </c>
      <c r="FB135" s="40">
        <f t="shared" si="964"/>
        <v>70000</v>
      </c>
      <c r="FC135" s="40">
        <f t="shared" si="964"/>
        <v>70000</v>
      </c>
      <c r="FD135" s="40">
        <f t="shared" si="964"/>
        <v>70000</v>
      </c>
      <c r="FE135" s="40">
        <f t="shared" si="964"/>
        <v>70000</v>
      </c>
      <c r="FF135" s="40">
        <f t="shared" si="964"/>
        <v>70000</v>
      </c>
      <c r="FG135" s="40">
        <f t="shared" si="964"/>
        <v>70000</v>
      </c>
      <c r="FH135" s="40">
        <f t="shared" si="964"/>
        <v>70000</v>
      </c>
      <c r="FI135" s="40">
        <f t="shared" si="964"/>
        <v>70000</v>
      </c>
      <c r="FJ135" s="40">
        <f t="shared" si="965"/>
        <v>70000</v>
      </c>
      <c r="FK135" s="40">
        <f t="shared" si="965"/>
        <v>70000</v>
      </c>
      <c r="FL135" s="40">
        <f t="shared" si="965"/>
        <v>70000</v>
      </c>
      <c r="FM135" s="40">
        <f t="shared" si="965"/>
        <v>70000</v>
      </c>
      <c r="FN135" s="40">
        <f t="shared" si="965"/>
        <v>70000</v>
      </c>
      <c r="FO135" s="40">
        <f t="shared" si="965"/>
        <v>70000</v>
      </c>
      <c r="FP135" s="40">
        <f t="shared" si="965"/>
        <v>70000</v>
      </c>
      <c r="FQ135" s="40">
        <f t="shared" si="965"/>
        <v>70000</v>
      </c>
      <c r="FR135" s="40">
        <f t="shared" si="965"/>
        <v>70000</v>
      </c>
      <c r="FS135" s="40">
        <f t="shared" si="965"/>
        <v>70000</v>
      </c>
      <c r="FT135" s="40">
        <f t="shared" si="965"/>
        <v>70000</v>
      </c>
      <c r="FU135" s="40">
        <f t="shared" si="965"/>
        <v>70000</v>
      </c>
      <c r="FV135" s="40">
        <f t="shared" si="965"/>
        <v>70000</v>
      </c>
      <c r="FW135" s="40">
        <f t="shared" si="965"/>
        <v>70000</v>
      </c>
      <c r="FX135" s="40">
        <f t="shared" si="965"/>
        <v>70000</v>
      </c>
      <c r="FY135" s="40">
        <f t="shared" si="965"/>
        <v>70000</v>
      </c>
      <c r="FZ135" s="40">
        <f t="shared" si="966"/>
        <v>70000</v>
      </c>
      <c r="GA135" s="40">
        <f t="shared" si="966"/>
        <v>70000</v>
      </c>
      <c r="GB135" s="40">
        <f t="shared" si="966"/>
        <v>70000</v>
      </c>
      <c r="GC135" s="40">
        <f t="shared" si="966"/>
        <v>70000</v>
      </c>
      <c r="GD135" s="40">
        <f t="shared" si="966"/>
        <v>70000</v>
      </c>
      <c r="GE135" s="40">
        <f t="shared" si="966"/>
        <v>70000</v>
      </c>
      <c r="GF135" s="40">
        <f t="shared" si="966"/>
        <v>70000</v>
      </c>
      <c r="GG135" s="40">
        <f t="shared" si="966"/>
        <v>70000</v>
      </c>
      <c r="GH135" s="40">
        <f t="shared" si="966"/>
        <v>70000</v>
      </c>
      <c r="GI135" s="40">
        <f t="shared" si="966"/>
        <v>70000</v>
      </c>
      <c r="GJ135" s="40">
        <f t="shared" si="966"/>
        <v>70000</v>
      </c>
      <c r="GK135" s="40">
        <f t="shared" si="966"/>
        <v>70000</v>
      </c>
      <c r="GL135" s="40">
        <f t="shared" si="966"/>
        <v>70000</v>
      </c>
      <c r="GM135" s="40">
        <f t="shared" si="966"/>
        <v>70000</v>
      </c>
      <c r="GN135" s="40">
        <f t="shared" si="966"/>
        <v>70000</v>
      </c>
      <c r="GO135" s="40">
        <f t="shared" si="966"/>
        <v>70000</v>
      </c>
      <c r="GP135" s="40">
        <f t="shared" si="967"/>
        <v>70000</v>
      </c>
      <c r="GQ135" s="40">
        <f t="shared" si="967"/>
        <v>70000</v>
      </c>
      <c r="GR135" s="40">
        <f t="shared" si="967"/>
        <v>70000</v>
      </c>
      <c r="GS135" s="40">
        <f t="shared" si="967"/>
        <v>70000</v>
      </c>
      <c r="GT135" s="40">
        <f t="shared" si="967"/>
        <v>70000</v>
      </c>
      <c r="GU135" s="40">
        <f t="shared" si="967"/>
        <v>70000</v>
      </c>
      <c r="GV135" s="40">
        <f t="shared" si="967"/>
        <v>70000</v>
      </c>
      <c r="GW135" s="40">
        <f t="shared" si="967"/>
        <v>70000</v>
      </c>
      <c r="GX135" s="40">
        <f t="shared" si="967"/>
        <v>70000</v>
      </c>
      <c r="GY135" s="40">
        <f t="shared" si="967"/>
        <v>70000</v>
      </c>
      <c r="GZ135" s="40">
        <f t="shared" si="967"/>
        <v>70000</v>
      </c>
      <c r="HA135" s="40">
        <f t="shared" si="967"/>
        <v>70000</v>
      </c>
      <c r="HB135" s="40">
        <f t="shared" si="967"/>
        <v>70000</v>
      </c>
      <c r="HC135" s="40">
        <f t="shared" si="967"/>
        <v>70000</v>
      </c>
      <c r="HD135" s="40">
        <f t="shared" si="967"/>
        <v>70000</v>
      </c>
      <c r="HE135" s="40">
        <f t="shared" si="967"/>
        <v>70000</v>
      </c>
      <c r="HF135" s="40">
        <f t="shared" si="968"/>
        <v>70000</v>
      </c>
      <c r="HG135" s="40">
        <f t="shared" si="968"/>
        <v>70000</v>
      </c>
      <c r="HH135" s="40">
        <f t="shared" si="968"/>
        <v>70000</v>
      </c>
      <c r="HI135" s="40">
        <f t="shared" si="968"/>
        <v>70000</v>
      </c>
      <c r="HJ135" s="40">
        <f t="shared" si="968"/>
        <v>70000</v>
      </c>
      <c r="HK135" s="40">
        <f t="shared" si="968"/>
        <v>70000</v>
      </c>
      <c r="HL135" s="40">
        <f t="shared" si="968"/>
        <v>70000</v>
      </c>
      <c r="HM135" s="40">
        <f t="shared" si="968"/>
        <v>70000</v>
      </c>
      <c r="HN135" s="40">
        <f t="shared" si="968"/>
        <v>70000</v>
      </c>
      <c r="HO135" s="40">
        <f t="shared" si="968"/>
        <v>70000</v>
      </c>
      <c r="HP135" s="40">
        <f t="shared" si="968"/>
        <v>70000</v>
      </c>
      <c r="HQ135" s="40">
        <f t="shared" si="968"/>
        <v>70000</v>
      </c>
      <c r="HR135" s="40">
        <f t="shared" si="968"/>
        <v>70000</v>
      </c>
      <c r="HS135" s="40">
        <f t="shared" si="968"/>
        <v>70000</v>
      </c>
      <c r="HT135" s="40">
        <f t="shared" si="968"/>
        <v>70000</v>
      </c>
      <c r="HU135" s="40">
        <f t="shared" si="968"/>
        <v>70000</v>
      </c>
      <c r="HV135" s="40">
        <f t="shared" si="969"/>
        <v>70000</v>
      </c>
      <c r="HW135" s="40">
        <f t="shared" si="969"/>
        <v>70000</v>
      </c>
      <c r="HX135" s="40">
        <f t="shared" si="969"/>
        <v>70000</v>
      </c>
      <c r="HY135" s="40">
        <f t="shared" si="969"/>
        <v>70000</v>
      </c>
      <c r="HZ135" s="40">
        <f t="shared" si="969"/>
        <v>70000</v>
      </c>
      <c r="IA135" s="40">
        <f t="shared" si="969"/>
        <v>70000</v>
      </c>
      <c r="IB135" s="40">
        <f t="shared" si="969"/>
        <v>70000</v>
      </c>
      <c r="IC135" s="40">
        <f t="shared" si="969"/>
        <v>70000</v>
      </c>
      <c r="ID135" s="40">
        <f t="shared" si="969"/>
        <v>70000</v>
      </c>
      <c r="IE135" s="40">
        <f t="shared" si="969"/>
        <v>70000</v>
      </c>
      <c r="IF135" s="40">
        <f t="shared" si="969"/>
        <v>70000</v>
      </c>
      <c r="IG135" s="40">
        <f t="shared" si="969"/>
        <v>70000</v>
      </c>
      <c r="IH135" s="40">
        <f t="shared" si="969"/>
        <v>70000</v>
      </c>
      <c r="II135" s="40">
        <f t="shared" si="969"/>
        <v>70000</v>
      </c>
      <c r="IJ135" s="40">
        <f t="shared" si="969"/>
        <v>70000</v>
      </c>
      <c r="IK135" s="40">
        <f t="shared" si="969"/>
        <v>70000</v>
      </c>
      <c r="IL135" s="40">
        <f t="shared" si="970"/>
        <v>70000</v>
      </c>
      <c r="IM135" s="40">
        <f t="shared" si="970"/>
        <v>70000</v>
      </c>
      <c r="IN135" s="40">
        <f t="shared" si="970"/>
        <v>70000</v>
      </c>
      <c r="IO135" s="40">
        <f t="shared" si="970"/>
        <v>70000</v>
      </c>
      <c r="IP135" s="40">
        <f t="shared" si="970"/>
        <v>70000</v>
      </c>
      <c r="IQ135" s="40">
        <f t="shared" si="970"/>
        <v>70000</v>
      </c>
      <c r="IR135" s="40">
        <f t="shared" si="970"/>
        <v>70000</v>
      </c>
      <c r="IS135" s="40">
        <f t="shared" si="970"/>
        <v>70000</v>
      </c>
      <c r="IT135" s="40">
        <f t="shared" si="970"/>
        <v>70000</v>
      </c>
      <c r="IU135" s="40">
        <f t="shared" si="970"/>
        <v>70000</v>
      </c>
      <c r="IV135" s="40">
        <f t="shared" si="970"/>
        <v>70000</v>
      </c>
      <c r="IW135" s="40">
        <f t="shared" si="970"/>
        <v>70000</v>
      </c>
      <c r="IX135" s="40">
        <f t="shared" si="970"/>
        <v>70000</v>
      </c>
      <c r="IY135" s="40">
        <f t="shared" si="970"/>
        <v>70000</v>
      </c>
      <c r="IZ135" s="40">
        <f t="shared" si="970"/>
        <v>70000</v>
      </c>
      <c r="JA135" s="40">
        <f t="shared" si="970"/>
        <v>70000</v>
      </c>
      <c r="JB135" s="40">
        <f t="shared" si="971"/>
        <v>70000</v>
      </c>
      <c r="JC135" s="40">
        <f t="shared" si="971"/>
        <v>70000</v>
      </c>
      <c r="JD135" s="40">
        <f t="shared" si="971"/>
        <v>70000</v>
      </c>
      <c r="JE135" s="40">
        <f t="shared" si="971"/>
        <v>70000</v>
      </c>
      <c r="JF135" s="40">
        <f t="shared" si="971"/>
        <v>70000</v>
      </c>
      <c r="JG135" s="40">
        <f t="shared" si="971"/>
        <v>70000</v>
      </c>
      <c r="JH135" s="40">
        <f t="shared" si="971"/>
        <v>70000</v>
      </c>
      <c r="JI135" s="40">
        <f t="shared" si="971"/>
        <v>70000</v>
      </c>
      <c r="JJ135" s="40">
        <f t="shared" si="971"/>
        <v>70000</v>
      </c>
      <c r="JK135" s="40">
        <f t="shared" si="971"/>
        <v>70000</v>
      </c>
      <c r="JL135" s="40">
        <f t="shared" si="971"/>
        <v>70000</v>
      </c>
      <c r="JM135" s="40">
        <f t="shared" si="971"/>
        <v>70000</v>
      </c>
      <c r="JN135" s="40">
        <f t="shared" si="971"/>
        <v>70000</v>
      </c>
      <c r="JO135" s="40">
        <f t="shared" si="971"/>
        <v>70000</v>
      </c>
      <c r="JP135" s="40">
        <f t="shared" si="971"/>
        <v>70000</v>
      </c>
      <c r="JQ135" s="40">
        <f t="shared" si="971"/>
        <v>70000</v>
      </c>
      <c r="JR135" s="40">
        <f t="shared" si="972"/>
        <v>70000</v>
      </c>
      <c r="JS135" s="40">
        <f t="shared" si="972"/>
        <v>70000</v>
      </c>
      <c r="JT135" s="40">
        <f t="shared" si="972"/>
        <v>70000</v>
      </c>
      <c r="JU135" s="40">
        <f t="shared" si="972"/>
        <v>70000</v>
      </c>
      <c r="JV135" s="40">
        <f t="shared" si="972"/>
        <v>70000</v>
      </c>
      <c r="JW135" s="40">
        <f t="shared" si="972"/>
        <v>70000</v>
      </c>
      <c r="JX135" s="40">
        <f t="shared" si="972"/>
        <v>70000</v>
      </c>
      <c r="JY135" s="40">
        <f t="shared" si="972"/>
        <v>70000</v>
      </c>
      <c r="JZ135" s="40">
        <f t="shared" si="972"/>
        <v>70000</v>
      </c>
      <c r="KA135" s="40">
        <f t="shared" si="972"/>
        <v>70000</v>
      </c>
      <c r="KB135" s="40">
        <f t="shared" si="972"/>
        <v>70000</v>
      </c>
      <c r="KC135" s="40">
        <f t="shared" si="972"/>
        <v>70000</v>
      </c>
      <c r="KD135" s="40">
        <f t="shared" si="972"/>
        <v>70000</v>
      </c>
      <c r="KE135" s="40">
        <f t="shared" si="972"/>
        <v>70000</v>
      </c>
      <c r="KF135" s="40">
        <f t="shared" si="972"/>
        <v>70000</v>
      </c>
      <c r="KG135" s="40">
        <f t="shared" si="972"/>
        <v>70000</v>
      </c>
      <c r="KH135" s="40">
        <f t="shared" si="973"/>
        <v>70000</v>
      </c>
      <c r="KI135" s="40">
        <f t="shared" si="973"/>
        <v>70000</v>
      </c>
      <c r="KJ135" s="40">
        <f t="shared" si="973"/>
        <v>70000</v>
      </c>
      <c r="KK135" s="40">
        <f t="shared" si="973"/>
        <v>70000</v>
      </c>
      <c r="KL135" s="40">
        <f t="shared" si="973"/>
        <v>70000</v>
      </c>
      <c r="KM135" s="40">
        <f t="shared" si="973"/>
        <v>70000</v>
      </c>
      <c r="KN135" s="40">
        <f t="shared" si="973"/>
        <v>70000</v>
      </c>
      <c r="KO135" s="40">
        <f t="shared" si="973"/>
        <v>70000</v>
      </c>
      <c r="KP135" s="40">
        <f t="shared" si="973"/>
        <v>70000</v>
      </c>
      <c r="KQ135" s="40">
        <f t="shared" si="973"/>
        <v>70000</v>
      </c>
      <c r="KR135" s="40">
        <f t="shared" si="973"/>
        <v>70000</v>
      </c>
      <c r="KS135" s="40">
        <f t="shared" si="973"/>
        <v>70000</v>
      </c>
      <c r="KT135" s="40">
        <f t="shared" si="973"/>
        <v>70000</v>
      </c>
      <c r="KU135" s="40">
        <f t="shared" si="973"/>
        <v>70000</v>
      </c>
      <c r="KV135" s="40">
        <f t="shared" si="973"/>
        <v>70000</v>
      </c>
      <c r="KW135" s="1"/>
      <c r="KX135" s="1"/>
    </row>
    <row r="136" spans="1:310" x14ac:dyDescent="0.25">
      <c r="A136" s="1"/>
      <c r="B136" s="79"/>
      <c r="C136" s="79"/>
      <c r="D136" s="79"/>
      <c r="E136" s="1" t="str">
        <f t="shared" si="955"/>
        <v>HR-менеджеры</v>
      </c>
      <c r="F136" s="1"/>
      <c r="G136" s="1"/>
      <c r="H136" s="11" t="str">
        <f t="shared" si="974"/>
        <v>руб.</v>
      </c>
      <c r="I136" s="1"/>
      <c r="J136" s="1"/>
      <c r="K136" s="1"/>
      <c r="L136" s="1"/>
      <c r="M136" s="5"/>
      <c r="N136" s="52"/>
      <c r="O136" s="19"/>
      <c r="P136" s="1"/>
      <c r="Q136" s="1"/>
      <c r="R136" s="52"/>
      <c r="S136" s="1"/>
      <c r="T136" s="5" t="s">
        <v>0</v>
      </c>
      <c r="U136" s="40">
        <v>65000</v>
      </c>
      <c r="V136" s="40">
        <f t="shared" si="975"/>
        <v>65000</v>
      </c>
      <c r="W136" s="40">
        <f t="shared" si="975"/>
        <v>65000</v>
      </c>
      <c r="X136" s="40">
        <f t="shared" si="975"/>
        <v>65000</v>
      </c>
      <c r="Y136" s="40">
        <f t="shared" si="975"/>
        <v>65000</v>
      </c>
      <c r="Z136" s="40">
        <f t="shared" si="975"/>
        <v>65000</v>
      </c>
      <c r="AA136" s="40">
        <f t="shared" si="975"/>
        <v>65000</v>
      </c>
      <c r="AB136" s="40">
        <f t="shared" si="975"/>
        <v>65000</v>
      </c>
      <c r="AC136" s="40">
        <f t="shared" si="975"/>
        <v>65000</v>
      </c>
      <c r="AD136" s="40">
        <f t="shared" si="975"/>
        <v>65000</v>
      </c>
      <c r="AE136" s="40">
        <f t="shared" si="975"/>
        <v>65000</v>
      </c>
      <c r="AF136" s="40">
        <f t="shared" si="975"/>
        <v>65000</v>
      </c>
      <c r="AG136" s="40">
        <f t="shared" si="975"/>
        <v>65000</v>
      </c>
      <c r="AH136" s="40">
        <f t="shared" si="975"/>
        <v>65000</v>
      </c>
      <c r="AI136" s="40">
        <f t="shared" si="975"/>
        <v>65000</v>
      </c>
      <c r="AJ136" s="40">
        <f t="shared" si="975"/>
        <v>65000</v>
      </c>
      <c r="AK136" s="40">
        <f t="shared" si="975"/>
        <v>65000</v>
      </c>
      <c r="AL136" s="40">
        <f t="shared" si="957"/>
        <v>65000</v>
      </c>
      <c r="AM136" s="40">
        <f t="shared" si="957"/>
        <v>65000</v>
      </c>
      <c r="AN136" s="40">
        <f t="shared" si="957"/>
        <v>65000</v>
      </c>
      <c r="AO136" s="40">
        <f t="shared" si="957"/>
        <v>65000</v>
      </c>
      <c r="AP136" s="40">
        <f t="shared" si="957"/>
        <v>65000</v>
      </c>
      <c r="AQ136" s="40">
        <f t="shared" si="957"/>
        <v>65000</v>
      </c>
      <c r="AR136" s="40">
        <f t="shared" si="957"/>
        <v>65000</v>
      </c>
      <c r="AS136" s="40">
        <f t="shared" si="957"/>
        <v>65000</v>
      </c>
      <c r="AT136" s="40">
        <f t="shared" si="957"/>
        <v>65000</v>
      </c>
      <c r="AU136" s="40">
        <f t="shared" si="957"/>
        <v>65000</v>
      </c>
      <c r="AV136" s="40">
        <f t="shared" si="957"/>
        <v>65000</v>
      </c>
      <c r="AW136" s="40">
        <f t="shared" si="957"/>
        <v>65000</v>
      </c>
      <c r="AX136" s="40">
        <f t="shared" si="957"/>
        <v>65000</v>
      </c>
      <c r="AY136" s="40">
        <f t="shared" si="957"/>
        <v>65000</v>
      </c>
      <c r="AZ136" s="40">
        <f t="shared" si="957"/>
        <v>65000</v>
      </c>
      <c r="BA136" s="40">
        <f t="shared" si="957"/>
        <v>65000</v>
      </c>
      <c r="BB136" s="40">
        <f t="shared" si="958"/>
        <v>65000</v>
      </c>
      <c r="BC136" s="40">
        <f t="shared" si="958"/>
        <v>65000</v>
      </c>
      <c r="BD136" s="40">
        <f t="shared" si="958"/>
        <v>65000</v>
      </c>
      <c r="BE136" s="40">
        <f t="shared" si="958"/>
        <v>65000</v>
      </c>
      <c r="BF136" s="40">
        <f t="shared" si="958"/>
        <v>65000</v>
      </c>
      <c r="BG136" s="40">
        <f t="shared" si="958"/>
        <v>65000</v>
      </c>
      <c r="BH136" s="40">
        <f t="shared" si="958"/>
        <v>65000</v>
      </c>
      <c r="BI136" s="40">
        <f t="shared" si="958"/>
        <v>65000</v>
      </c>
      <c r="BJ136" s="40">
        <f t="shared" si="958"/>
        <v>65000</v>
      </c>
      <c r="BK136" s="40">
        <f t="shared" si="958"/>
        <v>65000</v>
      </c>
      <c r="BL136" s="40">
        <f t="shared" si="958"/>
        <v>65000</v>
      </c>
      <c r="BM136" s="40">
        <f t="shared" si="958"/>
        <v>65000</v>
      </c>
      <c r="BN136" s="40">
        <f t="shared" si="958"/>
        <v>65000</v>
      </c>
      <c r="BO136" s="40">
        <f t="shared" si="958"/>
        <v>65000</v>
      </c>
      <c r="BP136" s="40">
        <f t="shared" si="958"/>
        <v>65000</v>
      </c>
      <c r="BQ136" s="40">
        <f t="shared" si="958"/>
        <v>65000</v>
      </c>
      <c r="BR136" s="40">
        <f t="shared" si="959"/>
        <v>65000</v>
      </c>
      <c r="BS136" s="40">
        <f t="shared" si="959"/>
        <v>65000</v>
      </c>
      <c r="BT136" s="40">
        <f t="shared" si="959"/>
        <v>65000</v>
      </c>
      <c r="BU136" s="40">
        <f t="shared" si="959"/>
        <v>65000</v>
      </c>
      <c r="BV136" s="40">
        <f t="shared" si="959"/>
        <v>65000</v>
      </c>
      <c r="BW136" s="40">
        <f t="shared" si="959"/>
        <v>65000</v>
      </c>
      <c r="BX136" s="40">
        <f t="shared" si="959"/>
        <v>65000</v>
      </c>
      <c r="BY136" s="40">
        <f t="shared" si="959"/>
        <v>65000</v>
      </c>
      <c r="BZ136" s="40">
        <f t="shared" si="959"/>
        <v>65000</v>
      </c>
      <c r="CA136" s="40">
        <f t="shared" si="959"/>
        <v>65000</v>
      </c>
      <c r="CB136" s="40">
        <f t="shared" si="959"/>
        <v>65000</v>
      </c>
      <c r="CC136" s="40">
        <f t="shared" si="959"/>
        <v>65000</v>
      </c>
      <c r="CD136" s="40">
        <f t="shared" si="959"/>
        <v>65000</v>
      </c>
      <c r="CE136" s="40">
        <f t="shared" si="959"/>
        <v>65000</v>
      </c>
      <c r="CF136" s="40">
        <f t="shared" si="959"/>
        <v>65000</v>
      </c>
      <c r="CG136" s="40">
        <f t="shared" si="959"/>
        <v>65000</v>
      </c>
      <c r="CH136" s="40">
        <f t="shared" si="960"/>
        <v>65000</v>
      </c>
      <c r="CI136" s="40">
        <f t="shared" si="960"/>
        <v>65000</v>
      </c>
      <c r="CJ136" s="40">
        <f t="shared" si="960"/>
        <v>65000</v>
      </c>
      <c r="CK136" s="40">
        <f t="shared" si="960"/>
        <v>65000</v>
      </c>
      <c r="CL136" s="40">
        <f t="shared" si="960"/>
        <v>65000</v>
      </c>
      <c r="CM136" s="40">
        <f t="shared" si="960"/>
        <v>65000</v>
      </c>
      <c r="CN136" s="40">
        <f t="shared" si="960"/>
        <v>65000</v>
      </c>
      <c r="CO136" s="40">
        <f t="shared" si="960"/>
        <v>65000</v>
      </c>
      <c r="CP136" s="40">
        <f t="shared" si="960"/>
        <v>65000</v>
      </c>
      <c r="CQ136" s="40">
        <f t="shared" si="960"/>
        <v>65000</v>
      </c>
      <c r="CR136" s="40">
        <f t="shared" si="960"/>
        <v>65000</v>
      </c>
      <c r="CS136" s="40">
        <f t="shared" si="960"/>
        <v>65000</v>
      </c>
      <c r="CT136" s="40">
        <f t="shared" si="960"/>
        <v>65000</v>
      </c>
      <c r="CU136" s="40">
        <f t="shared" si="960"/>
        <v>65000</v>
      </c>
      <c r="CV136" s="40">
        <f t="shared" si="960"/>
        <v>65000</v>
      </c>
      <c r="CW136" s="40">
        <f t="shared" si="960"/>
        <v>65000</v>
      </c>
      <c r="CX136" s="40">
        <f t="shared" si="961"/>
        <v>65000</v>
      </c>
      <c r="CY136" s="40">
        <f t="shared" si="961"/>
        <v>65000</v>
      </c>
      <c r="CZ136" s="40">
        <f t="shared" si="961"/>
        <v>65000</v>
      </c>
      <c r="DA136" s="40">
        <f t="shared" si="961"/>
        <v>65000</v>
      </c>
      <c r="DB136" s="40">
        <f t="shared" si="961"/>
        <v>65000</v>
      </c>
      <c r="DC136" s="40">
        <f t="shared" si="961"/>
        <v>65000</v>
      </c>
      <c r="DD136" s="40">
        <f t="shared" si="961"/>
        <v>65000</v>
      </c>
      <c r="DE136" s="40">
        <f t="shared" si="961"/>
        <v>65000</v>
      </c>
      <c r="DF136" s="40">
        <f t="shared" si="961"/>
        <v>65000</v>
      </c>
      <c r="DG136" s="40">
        <f t="shared" si="961"/>
        <v>65000</v>
      </c>
      <c r="DH136" s="40">
        <f t="shared" si="961"/>
        <v>65000</v>
      </c>
      <c r="DI136" s="40">
        <f t="shared" si="961"/>
        <v>65000</v>
      </c>
      <c r="DJ136" s="40">
        <f t="shared" si="961"/>
        <v>65000</v>
      </c>
      <c r="DK136" s="40">
        <f t="shared" si="961"/>
        <v>65000</v>
      </c>
      <c r="DL136" s="40">
        <f t="shared" si="961"/>
        <v>65000</v>
      </c>
      <c r="DM136" s="40">
        <f t="shared" si="961"/>
        <v>65000</v>
      </c>
      <c r="DN136" s="40">
        <f t="shared" si="962"/>
        <v>65000</v>
      </c>
      <c r="DO136" s="40">
        <f t="shared" si="962"/>
        <v>65000</v>
      </c>
      <c r="DP136" s="40">
        <f t="shared" si="962"/>
        <v>65000</v>
      </c>
      <c r="DQ136" s="40">
        <f t="shared" si="962"/>
        <v>65000</v>
      </c>
      <c r="DR136" s="40">
        <f t="shared" si="962"/>
        <v>65000</v>
      </c>
      <c r="DS136" s="40">
        <f t="shared" si="962"/>
        <v>65000</v>
      </c>
      <c r="DT136" s="40">
        <f t="shared" si="962"/>
        <v>65000</v>
      </c>
      <c r="DU136" s="40">
        <f t="shared" si="962"/>
        <v>65000</v>
      </c>
      <c r="DV136" s="40">
        <f t="shared" si="962"/>
        <v>65000</v>
      </c>
      <c r="DW136" s="40">
        <f t="shared" si="962"/>
        <v>65000</v>
      </c>
      <c r="DX136" s="40">
        <f t="shared" si="962"/>
        <v>65000</v>
      </c>
      <c r="DY136" s="40">
        <f t="shared" si="962"/>
        <v>65000</v>
      </c>
      <c r="DZ136" s="40">
        <f t="shared" si="962"/>
        <v>65000</v>
      </c>
      <c r="EA136" s="40">
        <f t="shared" si="962"/>
        <v>65000</v>
      </c>
      <c r="EB136" s="40">
        <f t="shared" si="962"/>
        <v>65000</v>
      </c>
      <c r="EC136" s="40">
        <f t="shared" si="962"/>
        <v>65000</v>
      </c>
      <c r="ED136" s="40">
        <f t="shared" si="963"/>
        <v>65000</v>
      </c>
      <c r="EE136" s="40">
        <f t="shared" si="963"/>
        <v>65000</v>
      </c>
      <c r="EF136" s="40">
        <f t="shared" si="963"/>
        <v>65000</v>
      </c>
      <c r="EG136" s="40">
        <f t="shared" si="963"/>
        <v>65000</v>
      </c>
      <c r="EH136" s="40">
        <f t="shared" si="963"/>
        <v>65000</v>
      </c>
      <c r="EI136" s="40">
        <f t="shared" si="963"/>
        <v>65000</v>
      </c>
      <c r="EJ136" s="40">
        <f t="shared" si="963"/>
        <v>65000</v>
      </c>
      <c r="EK136" s="40">
        <f t="shared" si="963"/>
        <v>65000</v>
      </c>
      <c r="EL136" s="40">
        <f t="shared" si="963"/>
        <v>65000</v>
      </c>
      <c r="EM136" s="40">
        <f t="shared" si="963"/>
        <v>65000</v>
      </c>
      <c r="EN136" s="40">
        <f t="shared" si="963"/>
        <v>65000</v>
      </c>
      <c r="EO136" s="40">
        <f t="shared" si="963"/>
        <v>65000</v>
      </c>
      <c r="EP136" s="40">
        <f t="shared" si="963"/>
        <v>65000</v>
      </c>
      <c r="EQ136" s="40">
        <f t="shared" si="963"/>
        <v>65000</v>
      </c>
      <c r="ER136" s="40">
        <f t="shared" si="963"/>
        <v>65000</v>
      </c>
      <c r="ES136" s="40">
        <f t="shared" si="963"/>
        <v>65000</v>
      </c>
      <c r="ET136" s="40">
        <f t="shared" si="964"/>
        <v>65000</v>
      </c>
      <c r="EU136" s="40">
        <f t="shared" si="964"/>
        <v>65000</v>
      </c>
      <c r="EV136" s="40">
        <f t="shared" si="964"/>
        <v>65000</v>
      </c>
      <c r="EW136" s="40">
        <f t="shared" si="964"/>
        <v>65000</v>
      </c>
      <c r="EX136" s="40">
        <f t="shared" si="964"/>
        <v>65000</v>
      </c>
      <c r="EY136" s="40">
        <f t="shared" si="964"/>
        <v>65000</v>
      </c>
      <c r="EZ136" s="40">
        <f t="shared" si="964"/>
        <v>65000</v>
      </c>
      <c r="FA136" s="40">
        <f t="shared" si="964"/>
        <v>65000</v>
      </c>
      <c r="FB136" s="40">
        <f t="shared" si="964"/>
        <v>65000</v>
      </c>
      <c r="FC136" s="40">
        <f t="shared" si="964"/>
        <v>65000</v>
      </c>
      <c r="FD136" s="40">
        <f t="shared" si="964"/>
        <v>65000</v>
      </c>
      <c r="FE136" s="40">
        <f t="shared" si="964"/>
        <v>65000</v>
      </c>
      <c r="FF136" s="40">
        <f t="shared" si="964"/>
        <v>65000</v>
      </c>
      <c r="FG136" s="40">
        <f t="shared" si="964"/>
        <v>65000</v>
      </c>
      <c r="FH136" s="40">
        <f t="shared" si="964"/>
        <v>65000</v>
      </c>
      <c r="FI136" s="40">
        <f t="shared" si="964"/>
        <v>65000</v>
      </c>
      <c r="FJ136" s="40">
        <f t="shared" si="965"/>
        <v>65000</v>
      </c>
      <c r="FK136" s="40">
        <f t="shared" si="965"/>
        <v>65000</v>
      </c>
      <c r="FL136" s="40">
        <f t="shared" si="965"/>
        <v>65000</v>
      </c>
      <c r="FM136" s="40">
        <f t="shared" si="965"/>
        <v>65000</v>
      </c>
      <c r="FN136" s="40">
        <f t="shared" si="965"/>
        <v>65000</v>
      </c>
      <c r="FO136" s="40">
        <f t="shared" si="965"/>
        <v>65000</v>
      </c>
      <c r="FP136" s="40">
        <f t="shared" si="965"/>
        <v>65000</v>
      </c>
      <c r="FQ136" s="40">
        <f t="shared" si="965"/>
        <v>65000</v>
      </c>
      <c r="FR136" s="40">
        <f t="shared" si="965"/>
        <v>65000</v>
      </c>
      <c r="FS136" s="40">
        <f t="shared" si="965"/>
        <v>65000</v>
      </c>
      <c r="FT136" s="40">
        <f t="shared" si="965"/>
        <v>65000</v>
      </c>
      <c r="FU136" s="40">
        <f t="shared" si="965"/>
        <v>65000</v>
      </c>
      <c r="FV136" s="40">
        <f t="shared" si="965"/>
        <v>65000</v>
      </c>
      <c r="FW136" s="40">
        <f t="shared" si="965"/>
        <v>65000</v>
      </c>
      <c r="FX136" s="40">
        <f t="shared" si="965"/>
        <v>65000</v>
      </c>
      <c r="FY136" s="40">
        <f t="shared" si="965"/>
        <v>65000</v>
      </c>
      <c r="FZ136" s="40">
        <f t="shared" si="966"/>
        <v>65000</v>
      </c>
      <c r="GA136" s="40">
        <f t="shared" si="966"/>
        <v>65000</v>
      </c>
      <c r="GB136" s="40">
        <f t="shared" si="966"/>
        <v>65000</v>
      </c>
      <c r="GC136" s="40">
        <f t="shared" si="966"/>
        <v>65000</v>
      </c>
      <c r="GD136" s="40">
        <f t="shared" si="966"/>
        <v>65000</v>
      </c>
      <c r="GE136" s="40">
        <f t="shared" si="966"/>
        <v>65000</v>
      </c>
      <c r="GF136" s="40">
        <f t="shared" si="966"/>
        <v>65000</v>
      </c>
      <c r="GG136" s="40">
        <f t="shared" si="966"/>
        <v>65000</v>
      </c>
      <c r="GH136" s="40">
        <f t="shared" si="966"/>
        <v>65000</v>
      </c>
      <c r="GI136" s="40">
        <f t="shared" si="966"/>
        <v>65000</v>
      </c>
      <c r="GJ136" s="40">
        <f t="shared" si="966"/>
        <v>65000</v>
      </c>
      <c r="GK136" s="40">
        <f t="shared" si="966"/>
        <v>65000</v>
      </c>
      <c r="GL136" s="40">
        <f t="shared" si="966"/>
        <v>65000</v>
      </c>
      <c r="GM136" s="40">
        <f t="shared" si="966"/>
        <v>65000</v>
      </c>
      <c r="GN136" s="40">
        <f t="shared" si="966"/>
        <v>65000</v>
      </c>
      <c r="GO136" s="40">
        <f t="shared" si="966"/>
        <v>65000</v>
      </c>
      <c r="GP136" s="40">
        <f t="shared" si="967"/>
        <v>65000</v>
      </c>
      <c r="GQ136" s="40">
        <f t="shared" si="967"/>
        <v>65000</v>
      </c>
      <c r="GR136" s="40">
        <f t="shared" si="967"/>
        <v>65000</v>
      </c>
      <c r="GS136" s="40">
        <f t="shared" si="967"/>
        <v>65000</v>
      </c>
      <c r="GT136" s="40">
        <f t="shared" si="967"/>
        <v>65000</v>
      </c>
      <c r="GU136" s="40">
        <f t="shared" si="967"/>
        <v>65000</v>
      </c>
      <c r="GV136" s="40">
        <f t="shared" si="967"/>
        <v>65000</v>
      </c>
      <c r="GW136" s="40">
        <f t="shared" si="967"/>
        <v>65000</v>
      </c>
      <c r="GX136" s="40">
        <f t="shared" si="967"/>
        <v>65000</v>
      </c>
      <c r="GY136" s="40">
        <f t="shared" si="967"/>
        <v>65000</v>
      </c>
      <c r="GZ136" s="40">
        <f t="shared" si="967"/>
        <v>65000</v>
      </c>
      <c r="HA136" s="40">
        <f t="shared" si="967"/>
        <v>65000</v>
      </c>
      <c r="HB136" s="40">
        <f t="shared" si="967"/>
        <v>65000</v>
      </c>
      <c r="HC136" s="40">
        <f t="shared" si="967"/>
        <v>65000</v>
      </c>
      <c r="HD136" s="40">
        <f t="shared" si="967"/>
        <v>65000</v>
      </c>
      <c r="HE136" s="40">
        <f t="shared" si="967"/>
        <v>65000</v>
      </c>
      <c r="HF136" s="40">
        <f t="shared" si="968"/>
        <v>65000</v>
      </c>
      <c r="HG136" s="40">
        <f t="shared" si="968"/>
        <v>65000</v>
      </c>
      <c r="HH136" s="40">
        <f t="shared" si="968"/>
        <v>65000</v>
      </c>
      <c r="HI136" s="40">
        <f t="shared" si="968"/>
        <v>65000</v>
      </c>
      <c r="HJ136" s="40">
        <f t="shared" si="968"/>
        <v>65000</v>
      </c>
      <c r="HK136" s="40">
        <f t="shared" si="968"/>
        <v>65000</v>
      </c>
      <c r="HL136" s="40">
        <f t="shared" si="968"/>
        <v>65000</v>
      </c>
      <c r="HM136" s="40">
        <f t="shared" si="968"/>
        <v>65000</v>
      </c>
      <c r="HN136" s="40">
        <f t="shared" si="968"/>
        <v>65000</v>
      </c>
      <c r="HO136" s="40">
        <f t="shared" si="968"/>
        <v>65000</v>
      </c>
      <c r="HP136" s="40">
        <f t="shared" si="968"/>
        <v>65000</v>
      </c>
      <c r="HQ136" s="40">
        <f t="shared" si="968"/>
        <v>65000</v>
      </c>
      <c r="HR136" s="40">
        <f t="shared" si="968"/>
        <v>65000</v>
      </c>
      <c r="HS136" s="40">
        <f t="shared" si="968"/>
        <v>65000</v>
      </c>
      <c r="HT136" s="40">
        <f t="shared" si="968"/>
        <v>65000</v>
      </c>
      <c r="HU136" s="40">
        <f t="shared" si="968"/>
        <v>65000</v>
      </c>
      <c r="HV136" s="40">
        <f t="shared" si="969"/>
        <v>65000</v>
      </c>
      <c r="HW136" s="40">
        <f t="shared" si="969"/>
        <v>65000</v>
      </c>
      <c r="HX136" s="40">
        <f t="shared" si="969"/>
        <v>65000</v>
      </c>
      <c r="HY136" s="40">
        <f t="shared" si="969"/>
        <v>65000</v>
      </c>
      <c r="HZ136" s="40">
        <f t="shared" si="969"/>
        <v>65000</v>
      </c>
      <c r="IA136" s="40">
        <f t="shared" si="969"/>
        <v>65000</v>
      </c>
      <c r="IB136" s="40">
        <f t="shared" si="969"/>
        <v>65000</v>
      </c>
      <c r="IC136" s="40">
        <f t="shared" si="969"/>
        <v>65000</v>
      </c>
      <c r="ID136" s="40">
        <f t="shared" si="969"/>
        <v>65000</v>
      </c>
      <c r="IE136" s="40">
        <f t="shared" si="969"/>
        <v>65000</v>
      </c>
      <c r="IF136" s="40">
        <f t="shared" si="969"/>
        <v>65000</v>
      </c>
      <c r="IG136" s="40">
        <f t="shared" si="969"/>
        <v>65000</v>
      </c>
      <c r="IH136" s="40">
        <f t="shared" si="969"/>
        <v>65000</v>
      </c>
      <c r="II136" s="40">
        <f t="shared" si="969"/>
        <v>65000</v>
      </c>
      <c r="IJ136" s="40">
        <f t="shared" si="969"/>
        <v>65000</v>
      </c>
      <c r="IK136" s="40">
        <f t="shared" si="969"/>
        <v>65000</v>
      </c>
      <c r="IL136" s="40">
        <f t="shared" si="970"/>
        <v>65000</v>
      </c>
      <c r="IM136" s="40">
        <f t="shared" si="970"/>
        <v>65000</v>
      </c>
      <c r="IN136" s="40">
        <f t="shared" si="970"/>
        <v>65000</v>
      </c>
      <c r="IO136" s="40">
        <f t="shared" si="970"/>
        <v>65000</v>
      </c>
      <c r="IP136" s="40">
        <f t="shared" si="970"/>
        <v>65000</v>
      </c>
      <c r="IQ136" s="40">
        <f t="shared" si="970"/>
        <v>65000</v>
      </c>
      <c r="IR136" s="40">
        <f t="shared" si="970"/>
        <v>65000</v>
      </c>
      <c r="IS136" s="40">
        <f t="shared" si="970"/>
        <v>65000</v>
      </c>
      <c r="IT136" s="40">
        <f t="shared" si="970"/>
        <v>65000</v>
      </c>
      <c r="IU136" s="40">
        <f t="shared" si="970"/>
        <v>65000</v>
      </c>
      <c r="IV136" s="40">
        <f t="shared" si="970"/>
        <v>65000</v>
      </c>
      <c r="IW136" s="40">
        <f t="shared" si="970"/>
        <v>65000</v>
      </c>
      <c r="IX136" s="40">
        <f t="shared" si="970"/>
        <v>65000</v>
      </c>
      <c r="IY136" s="40">
        <f t="shared" si="970"/>
        <v>65000</v>
      </c>
      <c r="IZ136" s="40">
        <f t="shared" si="970"/>
        <v>65000</v>
      </c>
      <c r="JA136" s="40">
        <f t="shared" si="970"/>
        <v>65000</v>
      </c>
      <c r="JB136" s="40">
        <f t="shared" si="971"/>
        <v>65000</v>
      </c>
      <c r="JC136" s="40">
        <f t="shared" si="971"/>
        <v>65000</v>
      </c>
      <c r="JD136" s="40">
        <f t="shared" si="971"/>
        <v>65000</v>
      </c>
      <c r="JE136" s="40">
        <f t="shared" si="971"/>
        <v>65000</v>
      </c>
      <c r="JF136" s="40">
        <f t="shared" si="971"/>
        <v>65000</v>
      </c>
      <c r="JG136" s="40">
        <f t="shared" si="971"/>
        <v>65000</v>
      </c>
      <c r="JH136" s="40">
        <f t="shared" si="971"/>
        <v>65000</v>
      </c>
      <c r="JI136" s="40">
        <f t="shared" si="971"/>
        <v>65000</v>
      </c>
      <c r="JJ136" s="40">
        <f t="shared" si="971"/>
        <v>65000</v>
      </c>
      <c r="JK136" s="40">
        <f t="shared" si="971"/>
        <v>65000</v>
      </c>
      <c r="JL136" s="40">
        <f t="shared" si="971"/>
        <v>65000</v>
      </c>
      <c r="JM136" s="40">
        <f t="shared" si="971"/>
        <v>65000</v>
      </c>
      <c r="JN136" s="40">
        <f t="shared" si="971"/>
        <v>65000</v>
      </c>
      <c r="JO136" s="40">
        <f t="shared" si="971"/>
        <v>65000</v>
      </c>
      <c r="JP136" s="40">
        <f t="shared" si="971"/>
        <v>65000</v>
      </c>
      <c r="JQ136" s="40">
        <f t="shared" si="971"/>
        <v>65000</v>
      </c>
      <c r="JR136" s="40">
        <f t="shared" si="972"/>
        <v>65000</v>
      </c>
      <c r="JS136" s="40">
        <f t="shared" si="972"/>
        <v>65000</v>
      </c>
      <c r="JT136" s="40">
        <f t="shared" si="972"/>
        <v>65000</v>
      </c>
      <c r="JU136" s="40">
        <f t="shared" si="972"/>
        <v>65000</v>
      </c>
      <c r="JV136" s="40">
        <f t="shared" si="972"/>
        <v>65000</v>
      </c>
      <c r="JW136" s="40">
        <f t="shared" si="972"/>
        <v>65000</v>
      </c>
      <c r="JX136" s="40">
        <f t="shared" si="972"/>
        <v>65000</v>
      </c>
      <c r="JY136" s="40">
        <f t="shared" si="972"/>
        <v>65000</v>
      </c>
      <c r="JZ136" s="40">
        <f t="shared" si="972"/>
        <v>65000</v>
      </c>
      <c r="KA136" s="40">
        <f t="shared" si="972"/>
        <v>65000</v>
      </c>
      <c r="KB136" s="40">
        <f t="shared" si="972"/>
        <v>65000</v>
      </c>
      <c r="KC136" s="40">
        <f t="shared" si="972"/>
        <v>65000</v>
      </c>
      <c r="KD136" s="40">
        <f t="shared" si="972"/>
        <v>65000</v>
      </c>
      <c r="KE136" s="40">
        <f t="shared" si="972"/>
        <v>65000</v>
      </c>
      <c r="KF136" s="40">
        <f t="shared" si="972"/>
        <v>65000</v>
      </c>
      <c r="KG136" s="40">
        <f t="shared" si="972"/>
        <v>65000</v>
      </c>
      <c r="KH136" s="40">
        <f t="shared" si="973"/>
        <v>65000</v>
      </c>
      <c r="KI136" s="40">
        <f t="shared" si="973"/>
        <v>65000</v>
      </c>
      <c r="KJ136" s="40">
        <f t="shared" si="973"/>
        <v>65000</v>
      </c>
      <c r="KK136" s="40">
        <f t="shared" si="973"/>
        <v>65000</v>
      </c>
      <c r="KL136" s="40">
        <f t="shared" si="973"/>
        <v>65000</v>
      </c>
      <c r="KM136" s="40">
        <f t="shared" si="973"/>
        <v>65000</v>
      </c>
      <c r="KN136" s="40">
        <f t="shared" si="973"/>
        <v>65000</v>
      </c>
      <c r="KO136" s="40">
        <f t="shared" si="973"/>
        <v>65000</v>
      </c>
      <c r="KP136" s="40">
        <f t="shared" si="973"/>
        <v>65000</v>
      </c>
      <c r="KQ136" s="40">
        <f t="shared" si="973"/>
        <v>65000</v>
      </c>
      <c r="KR136" s="40">
        <f t="shared" si="973"/>
        <v>65000</v>
      </c>
      <c r="KS136" s="40">
        <f t="shared" si="973"/>
        <v>65000</v>
      </c>
      <c r="KT136" s="40">
        <f t="shared" si="973"/>
        <v>65000</v>
      </c>
      <c r="KU136" s="40">
        <f t="shared" si="973"/>
        <v>65000</v>
      </c>
      <c r="KV136" s="40">
        <f t="shared" si="973"/>
        <v>65000</v>
      </c>
      <c r="KW136" s="1"/>
      <c r="KX136" s="1"/>
    </row>
    <row r="137" spans="1:310" s="4" customFormat="1" x14ac:dyDescent="0.25">
      <c r="A137" s="3"/>
      <c r="B137" s="85"/>
      <c r="C137" s="85"/>
      <c r="D137" s="85"/>
      <c r="E137" s="3" t="str">
        <f t="shared" si="955"/>
        <v>мотивация персонала</v>
      </c>
      <c r="F137" s="3"/>
      <c r="G137" s="3"/>
      <c r="H137" s="11" t="str">
        <f t="shared" si="974"/>
        <v>руб.</v>
      </c>
      <c r="I137" s="3"/>
      <c r="J137" s="3"/>
      <c r="K137" s="3" t="str">
        <f>kpi!E64</f>
        <v>% мотивации от дохода</v>
      </c>
      <c r="L137" s="3"/>
      <c r="M137" s="5"/>
      <c r="N137" s="239">
        <f>условия!$U$95</f>
        <v>5.0000000000000001E-3</v>
      </c>
      <c r="O137" s="19"/>
      <c r="P137" s="3"/>
      <c r="Q137" s="3"/>
      <c r="R137" s="69"/>
      <c r="S137" s="3"/>
      <c r="T137" s="5" t="s">
        <v>0</v>
      </c>
      <c r="U137" s="41">
        <f t="shared" ref="U137:CF137" si="976">IF(U$7="",0,U63*$N$137)</f>
        <v>765.28846153846155</v>
      </c>
      <c r="V137" s="41">
        <f t="shared" si="976"/>
        <v>1658.1249999999998</v>
      </c>
      <c r="W137" s="41">
        <f t="shared" si="976"/>
        <v>2678.5096153846152</v>
      </c>
      <c r="X137" s="41">
        <f t="shared" si="976"/>
        <v>3826.4423076923076</v>
      </c>
      <c r="Y137" s="41">
        <f t="shared" si="976"/>
        <v>5101.9230769230762</v>
      </c>
      <c r="Z137" s="41">
        <f t="shared" si="976"/>
        <v>6303.0288461538466</v>
      </c>
      <c r="AA137" s="41">
        <f t="shared" si="976"/>
        <v>7212.3557692307686</v>
      </c>
      <c r="AB137" s="41">
        <f t="shared" si="976"/>
        <v>8151.2980769230762</v>
      </c>
      <c r="AC137" s="41">
        <f t="shared" si="976"/>
        <v>9119.8557692307677</v>
      </c>
      <c r="AD137" s="41">
        <f t="shared" si="976"/>
        <v>10118.028846153844</v>
      </c>
      <c r="AE137" s="41">
        <f t="shared" si="976"/>
        <v>11145.817307692305</v>
      </c>
      <c r="AF137" s="41">
        <f t="shared" si="976"/>
        <v>12203.221153846152</v>
      </c>
      <c r="AG137" s="41">
        <f t="shared" si="976"/>
        <v>4620.0000000000018</v>
      </c>
      <c r="AH137" s="41">
        <f t="shared" si="976"/>
        <v>0</v>
      </c>
      <c r="AI137" s="41">
        <f t="shared" si="976"/>
        <v>0</v>
      </c>
      <c r="AJ137" s="41">
        <f t="shared" si="976"/>
        <v>0</v>
      </c>
      <c r="AK137" s="41">
        <f t="shared" si="976"/>
        <v>0</v>
      </c>
      <c r="AL137" s="41">
        <f t="shared" si="976"/>
        <v>0</v>
      </c>
      <c r="AM137" s="41">
        <f t="shared" si="976"/>
        <v>0</v>
      </c>
      <c r="AN137" s="41">
        <f t="shared" si="976"/>
        <v>0</v>
      </c>
      <c r="AO137" s="41">
        <f t="shared" si="976"/>
        <v>0</v>
      </c>
      <c r="AP137" s="41">
        <f t="shared" si="976"/>
        <v>0</v>
      </c>
      <c r="AQ137" s="41">
        <f t="shared" si="976"/>
        <v>0</v>
      </c>
      <c r="AR137" s="41">
        <f t="shared" si="976"/>
        <v>0</v>
      </c>
      <c r="AS137" s="41">
        <f t="shared" si="976"/>
        <v>0</v>
      </c>
      <c r="AT137" s="41">
        <f t="shared" si="976"/>
        <v>0</v>
      </c>
      <c r="AU137" s="41">
        <f t="shared" si="976"/>
        <v>0</v>
      </c>
      <c r="AV137" s="41">
        <f t="shared" si="976"/>
        <v>0</v>
      </c>
      <c r="AW137" s="41">
        <f t="shared" si="976"/>
        <v>0</v>
      </c>
      <c r="AX137" s="41">
        <f t="shared" si="976"/>
        <v>0</v>
      </c>
      <c r="AY137" s="41">
        <f t="shared" si="976"/>
        <v>0</v>
      </c>
      <c r="AZ137" s="41">
        <f t="shared" si="976"/>
        <v>0</v>
      </c>
      <c r="BA137" s="41">
        <f t="shared" si="976"/>
        <v>0</v>
      </c>
      <c r="BB137" s="41">
        <f t="shared" si="976"/>
        <v>0</v>
      </c>
      <c r="BC137" s="41">
        <f t="shared" si="976"/>
        <v>0</v>
      </c>
      <c r="BD137" s="41">
        <f t="shared" si="976"/>
        <v>0</v>
      </c>
      <c r="BE137" s="41">
        <f t="shared" si="976"/>
        <v>0</v>
      </c>
      <c r="BF137" s="41">
        <f t="shared" si="976"/>
        <v>0</v>
      </c>
      <c r="BG137" s="41">
        <f t="shared" si="976"/>
        <v>0</v>
      </c>
      <c r="BH137" s="41">
        <f t="shared" si="976"/>
        <v>0</v>
      </c>
      <c r="BI137" s="41">
        <f t="shared" si="976"/>
        <v>0</v>
      </c>
      <c r="BJ137" s="41">
        <f t="shared" si="976"/>
        <v>0</v>
      </c>
      <c r="BK137" s="41">
        <f t="shared" si="976"/>
        <v>0</v>
      </c>
      <c r="BL137" s="41">
        <f t="shared" si="976"/>
        <v>0</v>
      </c>
      <c r="BM137" s="41">
        <f t="shared" si="976"/>
        <v>0</v>
      </c>
      <c r="BN137" s="41">
        <f t="shared" si="976"/>
        <v>0</v>
      </c>
      <c r="BO137" s="41">
        <f t="shared" si="976"/>
        <v>0</v>
      </c>
      <c r="BP137" s="41">
        <f t="shared" si="976"/>
        <v>0</v>
      </c>
      <c r="BQ137" s="41">
        <f t="shared" si="976"/>
        <v>0</v>
      </c>
      <c r="BR137" s="41">
        <f t="shared" si="976"/>
        <v>0</v>
      </c>
      <c r="BS137" s="41">
        <f t="shared" si="976"/>
        <v>0</v>
      </c>
      <c r="BT137" s="41">
        <f t="shared" si="976"/>
        <v>0</v>
      </c>
      <c r="BU137" s="41">
        <f t="shared" si="976"/>
        <v>0</v>
      </c>
      <c r="BV137" s="41">
        <f t="shared" si="976"/>
        <v>0</v>
      </c>
      <c r="BW137" s="41">
        <f t="shared" si="976"/>
        <v>0</v>
      </c>
      <c r="BX137" s="41">
        <f t="shared" si="976"/>
        <v>0</v>
      </c>
      <c r="BY137" s="41">
        <f t="shared" si="976"/>
        <v>0</v>
      </c>
      <c r="BZ137" s="41">
        <f t="shared" si="976"/>
        <v>0</v>
      </c>
      <c r="CA137" s="41">
        <f t="shared" si="976"/>
        <v>0</v>
      </c>
      <c r="CB137" s="41">
        <f t="shared" si="976"/>
        <v>0</v>
      </c>
      <c r="CC137" s="41">
        <f t="shared" si="976"/>
        <v>0</v>
      </c>
      <c r="CD137" s="41">
        <f t="shared" si="976"/>
        <v>0</v>
      </c>
      <c r="CE137" s="41">
        <f t="shared" si="976"/>
        <v>0</v>
      </c>
      <c r="CF137" s="41">
        <f t="shared" si="976"/>
        <v>0</v>
      </c>
      <c r="CG137" s="41">
        <f t="shared" ref="CG137:ER137" si="977">IF(CG$7="",0,CG63*$N$137)</f>
        <v>0</v>
      </c>
      <c r="CH137" s="41">
        <f t="shared" si="977"/>
        <v>0</v>
      </c>
      <c r="CI137" s="41">
        <f t="shared" si="977"/>
        <v>0</v>
      </c>
      <c r="CJ137" s="41">
        <f t="shared" si="977"/>
        <v>0</v>
      </c>
      <c r="CK137" s="41">
        <f t="shared" si="977"/>
        <v>0</v>
      </c>
      <c r="CL137" s="41">
        <f t="shared" si="977"/>
        <v>0</v>
      </c>
      <c r="CM137" s="41">
        <f t="shared" si="977"/>
        <v>0</v>
      </c>
      <c r="CN137" s="41">
        <f t="shared" si="977"/>
        <v>0</v>
      </c>
      <c r="CO137" s="41">
        <f t="shared" si="977"/>
        <v>0</v>
      </c>
      <c r="CP137" s="41">
        <f t="shared" si="977"/>
        <v>0</v>
      </c>
      <c r="CQ137" s="41">
        <f t="shared" si="977"/>
        <v>0</v>
      </c>
      <c r="CR137" s="41">
        <f t="shared" si="977"/>
        <v>0</v>
      </c>
      <c r="CS137" s="41">
        <f t="shared" si="977"/>
        <v>0</v>
      </c>
      <c r="CT137" s="41">
        <f t="shared" si="977"/>
        <v>0</v>
      </c>
      <c r="CU137" s="41">
        <f t="shared" si="977"/>
        <v>0</v>
      </c>
      <c r="CV137" s="41">
        <f t="shared" si="977"/>
        <v>0</v>
      </c>
      <c r="CW137" s="41">
        <f t="shared" si="977"/>
        <v>0</v>
      </c>
      <c r="CX137" s="41">
        <f t="shared" si="977"/>
        <v>0</v>
      </c>
      <c r="CY137" s="41">
        <f t="shared" si="977"/>
        <v>0</v>
      </c>
      <c r="CZ137" s="41">
        <f t="shared" si="977"/>
        <v>0</v>
      </c>
      <c r="DA137" s="41">
        <f t="shared" si="977"/>
        <v>0</v>
      </c>
      <c r="DB137" s="41">
        <f t="shared" si="977"/>
        <v>0</v>
      </c>
      <c r="DC137" s="41">
        <f t="shared" si="977"/>
        <v>0</v>
      </c>
      <c r="DD137" s="41">
        <f t="shared" si="977"/>
        <v>0</v>
      </c>
      <c r="DE137" s="41">
        <f t="shared" si="977"/>
        <v>0</v>
      </c>
      <c r="DF137" s="41">
        <f t="shared" si="977"/>
        <v>0</v>
      </c>
      <c r="DG137" s="41">
        <f t="shared" si="977"/>
        <v>0</v>
      </c>
      <c r="DH137" s="41">
        <f t="shared" si="977"/>
        <v>0</v>
      </c>
      <c r="DI137" s="41">
        <f t="shared" si="977"/>
        <v>0</v>
      </c>
      <c r="DJ137" s="41">
        <f t="shared" si="977"/>
        <v>0</v>
      </c>
      <c r="DK137" s="41">
        <f t="shared" si="977"/>
        <v>0</v>
      </c>
      <c r="DL137" s="41">
        <f t="shared" si="977"/>
        <v>0</v>
      </c>
      <c r="DM137" s="41">
        <f t="shared" si="977"/>
        <v>0</v>
      </c>
      <c r="DN137" s="41">
        <f t="shared" si="977"/>
        <v>0</v>
      </c>
      <c r="DO137" s="41">
        <f t="shared" si="977"/>
        <v>0</v>
      </c>
      <c r="DP137" s="41">
        <f t="shared" si="977"/>
        <v>0</v>
      </c>
      <c r="DQ137" s="41">
        <f t="shared" si="977"/>
        <v>0</v>
      </c>
      <c r="DR137" s="41">
        <f t="shared" si="977"/>
        <v>0</v>
      </c>
      <c r="DS137" s="41">
        <f t="shared" si="977"/>
        <v>0</v>
      </c>
      <c r="DT137" s="41">
        <f t="shared" si="977"/>
        <v>0</v>
      </c>
      <c r="DU137" s="41">
        <f t="shared" si="977"/>
        <v>0</v>
      </c>
      <c r="DV137" s="41">
        <f t="shared" si="977"/>
        <v>0</v>
      </c>
      <c r="DW137" s="41">
        <f t="shared" si="977"/>
        <v>0</v>
      </c>
      <c r="DX137" s="41">
        <f t="shared" si="977"/>
        <v>0</v>
      </c>
      <c r="DY137" s="41">
        <f t="shared" si="977"/>
        <v>0</v>
      </c>
      <c r="DZ137" s="41">
        <f t="shared" si="977"/>
        <v>0</v>
      </c>
      <c r="EA137" s="41">
        <f t="shared" si="977"/>
        <v>0</v>
      </c>
      <c r="EB137" s="41">
        <f t="shared" si="977"/>
        <v>0</v>
      </c>
      <c r="EC137" s="41">
        <f t="shared" si="977"/>
        <v>0</v>
      </c>
      <c r="ED137" s="41">
        <f t="shared" si="977"/>
        <v>0</v>
      </c>
      <c r="EE137" s="41">
        <f t="shared" si="977"/>
        <v>0</v>
      </c>
      <c r="EF137" s="41">
        <f t="shared" si="977"/>
        <v>0</v>
      </c>
      <c r="EG137" s="41">
        <f t="shared" si="977"/>
        <v>0</v>
      </c>
      <c r="EH137" s="41">
        <f t="shared" si="977"/>
        <v>0</v>
      </c>
      <c r="EI137" s="41">
        <f t="shared" si="977"/>
        <v>0</v>
      </c>
      <c r="EJ137" s="41">
        <f t="shared" si="977"/>
        <v>0</v>
      </c>
      <c r="EK137" s="41">
        <f t="shared" si="977"/>
        <v>0</v>
      </c>
      <c r="EL137" s="41">
        <f t="shared" si="977"/>
        <v>0</v>
      </c>
      <c r="EM137" s="41">
        <f t="shared" si="977"/>
        <v>0</v>
      </c>
      <c r="EN137" s="41">
        <f t="shared" si="977"/>
        <v>0</v>
      </c>
      <c r="EO137" s="41">
        <f t="shared" si="977"/>
        <v>0</v>
      </c>
      <c r="EP137" s="41">
        <f t="shared" si="977"/>
        <v>0</v>
      </c>
      <c r="EQ137" s="41">
        <f t="shared" si="977"/>
        <v>0</v>
      </c>
      <c r="ER137" s="41">
        <f t="shared" si="977"/>
        <v>0</v>
      </c>
      <c r="ES137" s="41">
        <f t="shared" ref="ES137:HD137" si="978">IF(ES$7="",0,ES63*$N$137)</f>
        <v>0</v>
      </c>
      <c r="ET137" s="41">
        <f t="shared" si="978"/>
        <v>0</v>
      </c>
      <c r="EU137" s="41">
        <f t="shared" si="978"/>
        <v>0</v>
      </c>
      <c r="EV137" s="41">
        <f t="shared" si="978"/>
        <v>0</v>
      </c>
      <c r="EW137" s="41">
        <f t="shared" si="978"/>
        <v>0</v>
      </c>
      <c r="EX137" s="41">
        <f t="shared" si="978"/>
        <v>0</v>
      </c>
      <c r="EY137" s="41">
        <f t="shared" si="978"/>
        <v>0</v>
      </c>
      <c r="EZ137" s="41">
        <f t="shared" si="978"/>
        <v>0</v>
      </c>
      <c r="FA137" s="41">
        <f t="shared" si="978"/>
        <v>0</v>
      </c>
      <c r="FB137" s="41">
        <f t="shared" si="978"/>
        <v>0</v>
      </c>
      <c r="FC137" s="41">
        <f t="shared" si="978"/>
        <v>0</v>
      </c>
      <c r="FD137" s="41">
        <f t="shared" si="978"/>
        <v>0</v>
      </c>
      <c r="FE137" s="41">
        <f t="shared" si="978"/>
        <v>0</v>
      </c>
      <c r="FF137" s="41">
        <f t="shared" si="978"/>
        <v>0</v>
      </c>
      <c r="FG137" s="41">
        <f t="shared" si="978"/>
        <v>0</v>
      </c>
      <c r="FH137" s="41">
        <f t="shared" si="978"/>
        <v>0</v>
      </c>
      <c r="FI137" s="41">
        <f t="shared" si="978"/>
        <v>0</v>
      </c>
      <c r="FJ137" s="41">
        <f t="shared" si="978"/>
        <v>0</v>
      </c>
      <c r="FK137" s="41">
        <f t="shared" si="978"/>
        <v>0</v>
      </c>
      <c r="FL137" s="41">
        <f t="shared" si="978"/>
        <v>0</v>
      </c>
      <c r="FM137" s="41">
        <f t="shared" si="978"/>
        <v>0</v>
      </c>
      <c r="FN137" s="41">
        <f t="shared" si="978"/>
        <v>0</v>
      </c>
      <c r="FO137" s="41">
        <f t="shared" si="978"/>
        <v>0</v>
      </c>
      <c r="FP137" s="41">
        <f t="shared" si="978"/>
        <v>0</v>
      </c>
      <c r="FQ137" s="41">
        <f t="shared" si="978"/>
        <v>0</v>
      </c>
      <c r="FR137" s="41">
        <f t="shared" si="978"/>
        <v>0</v>
      </c>
      <c r="FS137" s="41">
        <f t="shared" si="978"/>
        <v>0</v>
      </c>
      <c r="FT137" s="41">
        <f t="shared" si="978"/>
        <v>0</v>
      </c>
      <c r="FU137" s="41">
        <f t="shared" si="978"/>
        <v>0</v>
      </c>
      <c r="FV137" s="41">
        <f t="shared" si="978"/>
        <v>0</v>
      </c>
      <c r="FW137" s="41">
        <f t="shared" si="978"/>
        <v>0</v>
      </c>
      <c r="FX137" s="41">
        <f t="shared" si="978"/>
        <v>0</v>
      </c>
      <c r="FY137" s="41">
        <f t="shared" si="978"/>
        <v>0</v>
      </c>
      <c r="FZ137" s="41">
        <f t="shared" si="978"/>
        <v>0</v>
      </c>
      <c r="GA137" s="41">
        <f t="shared" si="978"/>
        <v>0</v>
      </c>
      <c r="GB137" s="41">
        <f t="shared" si="978"/>
        <v>0</v>
      </c>
      <c r="GC137" s="41">
        <f t="shared" si="978"/>
        <v>0</v>
      </c>
      <c r="GD137" s="41">
        <f t="shared" si="978"/>
        <v>0</v>
      </c>
      <c r="GE137" s="41">
        <f t="shared" si="978"/>
        <v>0</v>
      </c>
      <c r="GF137" s="41">
        <f t="shared" si="978"/>
        <v>0</v>
      </c>
      <c r="GG137" s="41">
        <f t="shared" si="978"/>
        <v>0</v>
      </c>
      <c r="GH137" s="41">
        <f t="shared" si="978"/>
        <v>0</v>
      </c>
      <c r="GI137" s="41">
        <f t="shared" si="978"/>
        <v>0</v>
      </c>
      <c r="GJ137" s="41">
        <f t="shared" si="978"/>
        <v>0</v>
      </c>
      <c r="GK137" s="41">
        <f t="shared" si="978"/>
        <v>0</v>
      </c>
      <c r="GL137" s="41">
        <f t="shared" si="978"/>
        <v>0</v>
      </c>
      <c r="GM137" s="41">
        <f t="shared" si="978"/>
        <v>0</v>
      </c>
      <c r="GN137" s="41">
        <f t="shared" si="978"/>
        <v>0</v>
      </c>
      <c r="GO137" s="41">
        <f t="shared" si="978"/>
        <v>0</v>
      </c>
      <c r="GP137" s="41">
        <f t="shared" si="978"/>
        <v>0</v>
      </c>
      <c r="GQ137" s="41">
        <f t="shared" si="978"/>
        <v>0</v>
      </c>
      <c r="GR137" s="41">
        <f t="shared" si="978"/>
        <v>0</v>
      </c>
      <c r="GS137" s="41">
        <f t="shared" si="978"/>
        <v>0</v>
      </c>
      <c r="GT137" s="41">
        <f t="shared" si="978"/>
        <v>0</v>
      </c>
      <c r="GU137" s="41">
        <f t="shared" si="978"/>
        <v>0</v>
      </c>
      <c r="GV137" s="41">
        <f t="shared" si="978"/>
        <v>0</v>
      </c>
      <c r="GW137" s="41">
        <f t="shared" si="978"/>
        <v>0</v>
      </c>
      <c r="GX137" s="41">
        <f t="shared" si="978"/>
        <v>0</v>
      </c>
      <c r="GY137" s="41">
        <f t="shared" si="978"/>
        <v>0</v>
      </c>
      <c r="GZ137" s="41">
        <f t="shared" si="978"/>
        <v>0</v>
      </c>
      <c r="HA137" s="41">
        <f t="shared" si="978"/>
        <v>0</v>
      </c>
      <c r="HB137" s="41">
        <f t="shared" si="978"/>
        <v>0</v>
      </c>
      <c r="HC137" s="41">
        <f t="shared" si="978"/>
        <v>0</v>
      </c>
      <c r="HD137" s="41">
        <f t="shared" si="978"/>
        <v>0</v>
      </c>
      <c r="HE137" s="41">
        <f t="shared" ref="HE137:JP137" si="979">IF(HE$7="",0,HE63*$N$137)</f>
        <v>0</v>
      </c>
      <c r="HF137" s="41">
        <f t="shared" si="979"/>
        <v>0</v>
      </c>
      <c r="HG137" s="41">
        <f t="shared" si="979"/>
        <v>0</v>
      </c>
      <c r="HH137" s="41">
        <f t="shared" si="979"/>
        <v>0</v>
      </c>
      <c r="HI137" s="41">
        <f t="shared" si="979"/>
        <v>0</v>
      </c>
      <c r="HJ137" s="41">
        <f t="shared" si="979"/>
        <v>0</v>
      </c>
      <c r="HK137" s="41">
        <f t="shared" si="979"/>
        <v>0</v>
      </c>
      <c r="HL137" s="41">
        <f t="shared" si="979"/>
        <v>0</v>
      </c>
      <c r="HM137" s="41">
        <f t="shared" si="979"/>
        <v>0</v>
      </c>
      <c r="HN137" s="41">
        <f t="shared" si="979"/>
        <v>0</v>
      </c>
      <c r="HO137" s="41">
        <f t="shared" si="979"/>
        <v>0</v>
      </c>
      <c r="HP137" s="41">
        <f t="shared" si="979"/>
        <v>0</v>
      </c>
      <c r="HQ137" s="41">
        <f t="shared" si="979"/>
        <v>0</v>
      </c>
      <c r="HR137" s="41">
        <f t="shared" si="979"/>
        <v>0</v>
      </c>
      <c r="HS137" s="41">
        <f t="shared" si="979"/>
        <v>0</v>
      </c>
      <c r="HT137" s="41">
        <f t="shared" si="979"/>
        <v>0</v>
      </c>
      <c r="HU137" s="41">
        <f t="shared" si="979"/>
        <v>0</v>
      </c>
      <c r="HV137" s="41">
        <f t="shared" si="979"/>
        <v>0</v>
      </c>
      <c r="HW137" s="41">
        <f t="shared" si="979"/>
        <v>0</v>
      </c>
      <c r="HX137" s="41">
        <f t="shared" si="979"/>
        <v>0</v>
      </c>
      <c r="HY137" s="41">
        <f t="shared" si="979"/>
        <v>0</v>
      </c>
      <c r="HZ137" s="41">
        <f t="shared" si="979"/>
        <v>0</v>
      </c>
      <c r="IA137" s="41">
        <f t="shared" si="979"/>
        <v>0</v>
      </c>
      <c r="IB137" s="41">
        <f t="shared" si="979"/>
        <v>0</v>
      </c>
      <c r="IC137" s="41">
        <f t="shared" si="979"/>
        <v>0</v>
      </c>
      <c r="ID137" s="41">
        <f t="shared" si="979"/>
        <v>0</v>
      </c>
      <c r="IE137" s="41">
        <f t="shared" si="979"/>
        <v>0</v>
      </c>
      <c r="IF137" s="41">
        <f t="shared" si="979"/>
        <v>0</v>
      </c>
      <c r="IG137" s="41">
        <f t="shared" si="979"/>
        <v>0</v>
      </c>
      <c r="IH137" s="41">
        <f t="shared" si="979"/>
        <v>0</v>
      </c>
      <c r="II137" s="41">
        <f t="shared" si="979"/>
        <v>0</v>
      </c>
      <c r="IJ137" s="41">
        <f t="shared" si="979"/>
        <v>0</v>
      </c>
      <c r="IK137" s="41">
        <f t="shared" si="979"/>
        <v>0</v>
      </c>
      <c r="IL137" s="41">
        <f t="shared" si="979"/>
        <v>0</v>
      </c>
      <c r="IM137" s="41">
        <f t="shared" si="979"/>
        <v>0</v>
      </c>
      <c r="IN137" s="41">
        <f t="shared" si="979"/>
        <v>0</v>
      </c>
      <c r="IO137" s="41">
        <f t="shared" si="979"/>
        <v>0</v>
      </c>
      <c r="IP137" s="41">
        <f t="shared" si="979"/>
        <v>0</v>
      </c>
      <c r="IQ137" s="41">
        <f t="shared" si="979"/>
        <v>0</v>
      </c>
      <c r="IR137" s="41">
        <f t="shared" si="979"/>
        <v>0</v>
      </c>
      <c r="IS137" s="41">
        <f t="shared" si="979"/>
        <v>0</v>
      </c>
      <c r="IT137" s="41">
        <f t="shared" si="979"/>
        <v>0</v>
      </c>
      <c r="IU137" s="41">
        <f t="shared" si="979"/>
        <v>0</v>
      </c>
      <c r="IV137" s="41">
        <f t="shared" si="979"/>
        <v>0</v>
      </c>
      <c r="IW137" s="41">
        <f t="shared" si="979"/>
        <v>0</v>
      </c>
      <c r="IX137" s="41">
        <f t="shared" si="979"/>
        <v>0</v>
      </c>
      <c r="IY137" s="41">
        <f t="shared" si="979"/>
        <v>0</v>
      </c>
      <c r="IZ137" s="41">
        <f t="shared" si="979"/>
        <v>0</v>
      </c>
      <c r="JA137" s="41">
        <f t="shared" si="979"/>
        <v>0</v>
      </c>
      <c r="JB137" s="41">
        <f t="shared" si="979"/>
        <v>0</v>
      </c>
      <c r="JC137" s="41">
        <f t="shared" si="979"/>
        <v>0</v>
      </c>
      <c r="JD137" s="41">
        <f t="shared" si="979"/>
        <v>0</v>
      </c>
      <c r="JE137" s="41">
        <f t="shared" si="979"/>
        <v>0</v>
      </c>
      <c r="JF137" s="41">
        <f t="shared" si="979"/>
        <v>0</v>
      </c>
      <c r="JG137" s="41">
        <f t="shared" si="979"/>
        <v>0</v>
      </c>
      <c r="JH137" s="41">
        <f t="shared" si="979"/>
        <v>0</v>
      </c>
      <c r="JI137" s="41">
        <f t="shared" si="979"/>
        <v>0</v>
      </c>
      <c r="JJ137" s="41">
        <f t="shared" si="979"/>
        <v>0</v>
      </c>
      <c r="JK137" s="41">
        <f t="shared" si="979"/>
        <v>0</v>
      </c>
      <c r="JL137" s="41">
        <f t="shared" si="979"/>
        <v>0</v>
      </c>
      <c r="JM137" s="41">
        <f t="shared" si="979"/>
        <v>0</v>
      </c>
      <c r="JN137" s="41">
        <f t="shared" si="979"/>
        <v>0</v>
      </c>
      <c r="JO137" s="41">
        <f t="shared" si="979"/>
        <v>0</v>
      </c>
      <c r="JP137" s="41">
        <f t="shared" si="979"/>
        <v>0</v>
      </c>
      <c r="JQ137" s="41">
        <f t="shared" ref="JQ137:KV137" si="980">IF(JQ$7="",0,JQ63*$N$137)</f>
        <v>0</v>
      </c>
      <c r="JR137" s="41">
        <f t="shared" si="980"/>
        <v>0</v>
      </c>
      <c r="JS137" s="41">
        <f t="shared" si="980"/>
        <v>0</v>
      </c>
      <c r="JT137" s="41">
        <f t="shared" si="980"/>
        <v>0</v>
      </c>
      <c r="JU137" s="41">
        <f t="shared" si="980"/>
        <v>0</v>
      </c>
      <c r="JV137" s="41">
        <f t="shared" si="980"/>
        <v>0</v>
      </c>
      <c r="JW137" s="41">
        <f t="shared" si="980"/>
        <v>0</v>
      </c>
      <c r="JX137" s="41">
        <f t="shared" si="980"/>
        <v>0</v>
      </c>
      <c r="JY137" s="41">
        <f t="shared" si="980"/>
        <v>0</v>
      </c>
      <c r="JZ137" s="41">
        <f t="shared" si="980"/>
        <v>0</v>
      </c>
      <c r="KA137" s="41">
        <f t="shared" si="980"/>
        <v>0</v>
      </c>
      <c r="KB137" s="41">
        <f t="shared" si="980"/>
        <v>0</v>
      </c>
      <c r="KC137" s="41">
        <f t="shared" si="980"/>
        <v>0</v>
      </c>
      <c r="KD137" s="41">
        <f t="shared" si="980"/>
        <v>0</v>
      </c>
      <c r="KE137" s="41">
        <f t="shared" si="980"/>
        <v>0</v>
      </c>
      <c r="KF137" s="41">
        <f t="shared" si="980"/>
        <v>0</v>
      </c>
      <c r="KG137" s="41">
        <f t="shared" si="980"/>
        <v>0</v>
      </c>
      <c r="KH137" s="41">
        <f t="shared" si="980"/>
        <v>0</v>
      </c>
      <c r="KI137" s="41">
        <f t="shared" si="980"/>
        <v>0</v>
      </c>
      <c r="KJ137" s="41">
        <f t="shared" si="980"/>
        <v>0</v>
      </c>
      <c r="KK137" s="41">
        <f t="shared" si="980"/>
        <v>0</v>
      </c>
      <c r="KL137" s="41">
        <f t="shared" si="980"/>
        <v>0</v>
      </c>
      <c r="KM137" s="41">
        <f t="shared" si="980"/>
        <v>0</v>
      </c>
      <c r="KN137" s="41">
        <f t="shared" si="980"/>
        <v>0</v>
      </c>
      <c r="KO137" s="41">
        <f t="shared" si="980"/>
        <v>0</v>
      </c>
      <c r="KP137" s="41">
        <f t="shared" si="980"/>
        <v>0</v>
      </c>
      <c r="KQ137" s="41">
        <f t="shared" si="980"/>
        <v>0</v>
      </c>
      <c r="KR137" s="41">
        <f t="shared" si="980"/>
        <v>0</v>
      </c>
      <c r="KS137" s="41">
        <f t="shared" si="980"/>
        <v>0</v>
      </c>
      <c r="KT137" s="41">
        <f t="shared" si="980"/>
        <v>0</v>
      </c>
      <c r="KU137" s="41">
        <f t="shared" si="980"/>
        <v>0</v>
      </c>
      <c r="KV137" s="41">
        <f t="shared" si="980"/>
        <v>0</v>
      </c>
      <c r="KW137" s="3"/>
      <c r="KX137" s="3"/>
    </row>
    <row r="138" spans="1:310" x14ac:dyDescent="0.25">
      <c r="A138" s="1"/>
      <c r="B138" s="79"/>
      <c r="C138" s="79"/>
      <c r="D138" s="79"/>
      <c r="E138" s="1" t="str">
        <f t="shared" si="955"/>
        <v>ТОП-менеджмент</v>
      </c>
      <c r="F138" s="1"/>
      <c r="G138" s="1"/>
      <c r="H138" s="11" t="str">
        <f t="shared" si="974"/>
        <v>руб.</v>
      </c>
      <c r="I138" s="1"/>
      <c r="J138" s="1"/>
      <c r="K138" s="1"/>
      <c r="L138" s="1"/>
      <c r="M138" s="5"/>
      <c r="N138" s="52"/>
      <c r="O138" s="19"/>
      <c r="P138" s="1"/>
      <c r="Q138" s="1"/>
      <c r="R138" s="52"/>
      <c r="S138" s="1"/>
      <c r="T138" s="5" t="s">
        <v>0</v>
      </c>
      <c r="U138" s="40">
        <v>150</v>
      </c>
      <c r="V138" s="40">
        <f t="shared" ref="V138:CG138" si="981">U138</f>
        <v>150</v>
      </c>
      <c r="W138" s="40">
        <f t="shared" si="981"/>
        <v>150</v>
      </c>
      <c r="X138" s="40">
        <f t="shared" si="981"/>
        <v>150</v>
      </c>
      <c r="Y138" s="40">
        <f t="shared" si="981"/>
        <v>150</v>
      </c>
      <c r="Z138" s="40">
        <f t="shared" si="981"/>
        <v>150</v>
      </c>
      <c r="AA138" s="40">
        <f t="shared" si="981"/>
        <v>150</v>
      </c>
      <c r="AB138" s="40">
        <f t="shared" si="981"/>
        <v>150</v>
      </c>
      <c r="AC138" s="40">
        <f t="shared" si="981"/>
        <v>150</v>
      </c>
      <c r="AD138" s="40">
        <f t="shared" si="981"/>
        <v>150</v>
      </c>
      <c r="AE138" s="40">
        <f t="shared" si="981"/>
        <v>150</v>
      </c>
      <c r="AF138" s="40">
        <f t="shared" si="981"/>
        <v>150</v>
      </c>
      <c r="AG138" s="40">
        <f t="shared" si="981"/>
        <v>150</v>
      </c>
      <c r="AH138" s="40">
        <f t="shared" si="981"/>
        <v>150</v>
      </c>
      <c r="AI138" s="40">
        <f t="shared" si="981"/>
        <v>150</v>
      </c>
      <c r="AJ138" s="40">
        <f t="shared" si="981"/>
        <v>150</v>
      </c>
      <c r="AK138" s="40">
        <f t="shared" si="981"/>
        <v>150</v>
      </c>
      <c r="AL138" s="40">
        <f t="shared" si="981"/>
        <v>150</v>
      </c>
      <c r="AM138" s="40">
        <f t="shared" si="981"/>
        <v>150</v>
      </c>
      <c r="AN138" s="40">
        <f t="shared" si="981"/>
        <v>150</v>
      </c>
      <c r="AO138" s="40">
        <f t="shared" si="981"/>
        <v>150</v>
      </c>
      <c r="AP138" s="40">
        <f t="shared" si="981"/>
        <v>150</v>
      </c>
      <c r="AQ138" s="40">
        <f t="shared" si="981"/>
        <v>150</v>
      </c>
      <c r="AR138" s="40">
        <f t="shared" si="981"/>
        <v>150</v>
      </c>
      <c r="AS138" s="40">
        <f t="shared" si="981"/>
        <v>150</v>
      </c>
      <c r="AT138" s="40">
        <f t="shared" si="981"/>
        <v>150</v>
      </c>
      <c r="AU138" s="40">
        <f t="shared" si="981"/>
        <v>150</v>
      </c>
      <c r="AV138" s="40">
        <f t="shared" si="981"/>
        <v>150</v>
      </c>
      <c r="AW138" s="40">
        <f t="shared" si="981"/>
        <v>150</v>
      </c>
      <c r="AX138" s="40">
        <f t="shared" si="981"/>
        <v>150</v>
      </c>
      <c r="AY138" s="40">
        <f t="shared" si="981"/>
        <v>150</v>
      </c>
      <c r="AZ138" s="40">
        <f t="shared" si="981"/>
        <v>150</v>
      </c>
      <c r="BA138" s="40">
        <f t="shared" si="981"/>
        <v>150</v>
      </c>
      <c r="BB138" s="40">
        <f t="shared" si="981"/>
        <v>150</v>
      </c>
      <c r="BC138" s="40">
        <f t="shared" si="981"/>
        <v>150</v>
      </c>
      <c r="BD138" s="40">
        <f t="shared" si="981"/>
        <v>150</v>
      </c>
      <c r="BE138" s="40">
        <f t="shared" si="981"/>
        <v>150</v>
      </c>
      <c r="BF138" s="40">
        <f t="shared" si="981"/>
        <v>150</v>
      </c>
      <c r="BG138" s="40">
        <f t="shared" si="981"/>
        <v>150</v>
      </c>
      <c r="BH138" s="40">
        <f t="shared" si="981"/>
        <v>150</v>
      </c>
      <c r="BI138" s="40">
        <f t="shared" si="981"/>
        <v>150</v>
      </c>
      <c r="BJ138" s="40">
        <f t="shared" si="981"/>
        <v>150</v>
      </c>
      <c r="BK138" s="40">
        <f t="shared" si="981"/>
        <v>150</v>
      </c>
      <c r="BL138" s="40">
        <f t="shared" si="981"/>
        <v>150</v>
      </c>
      <c r="BM138" s="40">
        <f t="shared" si="981"/>
        <v>150</v>
      </c>
      <c r="BN138" s="40">
        <f t="shared" si="981"/>
        <v>150</v>
      </c>
      <c r="BO138" s="40">
        <f t="shared" si="981"/>
        <v>150</v>
      </c>
      <c r="BP138" s="40">
        <f t="shared" si="981"/>
        <v>150</v>
      </c>
      <c r="BQ138" s="40">
        <f t="shared" si="981"/>
        <v>150</v>
      </c>
      <c r="BR138" s="40">
        <f t="shared" si="981"/>
        <v>150</v>
      </c>
      <c r="BS138" s="40">
        <f t="shared" si="981"/>
        <v>150</v>
      </c>
      <c r="BT138" s="40">
        <f t="shared" si="981"/>
        <v>150</v>
      </c>
      <c r="BU138" s="40">
        <f t="shared" si="981"/>
        <v>150</v>
      </c>
      <c r="BV138" s="40">
        <f t="shared" si="981"/>
        <v>150</v>
      </c>
      <c r="BW138" s="40">
        <f t="shared" si="981"/>
        <v>150</v>
      </c>
      <c r="BX138" s="40">
        <f t="shared" si="981"/>
        <v>150</v>
      </c>
      <c r="BY138" s="40">
        <f t="shared" si="981"/>
        <v>150</v>
      </c>
      <c r="BZ138" s="40">
        <f t="shared" si="981"/>
        <v>150</v>
      </c>
      <c r="CA138" s="40">
        <f t="shared" si="981"/>
        <v>150</v>
      </c>
      <c r="CB138" s="40">
        <f t="shared" si="981"/>
        <v>150</v>
      </c>
      <c r="CC138" s="40">
        <f t="shared" si="981"/>
        <v>150</v>
      </c>
      <c r="CD138" s="40">
        <f t="shared" si="981"/>
        <v>150</v>
      </c>
      <c r="CE138" s="40">
        <f t="shared" si="981"/>
        <v>150</v>
      </c>
      <c r="CF138" s="40">
        <f t="shared" si="981"/>
        <v>150</v>
      </c>
      <c r="CG138" s="40">
        <f t="shared" si="981"/>
        <v>150</v>
      </c>
      <c r="CH138" s="40">
        <f t="shared" ref="CH138:ES138" si="982">CG138</f>
        <v>150</v>
      </c>
      <c r="CI138" s="40">
        <f t="shared" si="982"/>
        <v>150</v>
      </c>
      <c r="CJ138" s="40">
        <f t="shared" si="982"/>
        <v>150</v>
      </c>
      <c r="CK138" s="40">
        <f t="shared" si="982"/>
        <v>150</v>
      </c>
      <c r="CL138" s="40">
        <f t="shared" si="982"/>
        <v>150</v>
      </c>
      <c r="CM138" s="40">
        <f t="shared" si="982"/>
        <v>150</v>
      </c>
      <c r="CN138" s="40">
        <f t="shared" si="982"/>
        <v>150</v>
      </c>
      <c r="CO138" s="40">
        <f t="shared" si="982"/>
        <v>150</v>
      </c>
      <c r="CP138" s="40">
        <f t="shared" si="982"/>
        <v>150</v>
      </c>
      <c r="CQ138" s="40">
        <f t="shared" si="982"/>
        <v>150</v>
      </c>
      <c r="CR138" s="40">
        <f t="shared" si="982"/>
        <v>150</v>
      </c>
      <c r="CS138" s="40">
        <f t="shared" si="982"/>
        <v>150</v>
      </c>
      <c r="CT138" s="40">
        <f t="shared" si="982"/>
        <v>150</v>
      </c>
      <c r="CU138" s="40">
        <f t="shared" si="982"/>
        <v>150</v>
      </c>
      <c r="CV138" s="40">
        <f t="shared" si="982"/>
        <v>150</v>
      </c>
      <c r="CW138" s="40">
        <f t="shared" si="982"/>
        <v>150</v>
      </c>
      <c r="CX138" s="40">
        <f t="shared" si="982"/>
        <v>150</v>
      </c>
      <c r="CY138" s="40">
        <f t="shared" si="982"/>
        <v>150</v>
      </c>
      <c r="CZ138" s="40">
        <f t="shared" si="982"/>
        <v>150</v>
      </c>
      <c r="DA138" s="40">
        <f t="shared" si="982"/>
        <v>150</v>
      </c>
      <c r="DB138" s="40">
        <f t="shared" si="982"/>
        <v>150</v>
      </c>
      <c r="DC138" s="40">
        <f t="shared" si="982"/>
        <v>150</v>
      </c>
      <c r="DD138" s="40">
        <f t="shared" si="982"/>
        <v>150</v>
      </c>
      <c r="DE138" s="40">
        <f t="shared" si="982"/>
        <v>150</v>
      </c>
      <c r="DF138" s="40">
        <f t="shared" si="982"/>
        <v>150</v>
      </c>
      <c r="DG138" s="40">
        <f t="shared" si="982"/>
        <v>150</v>
      </c>
      <c r="DH138" s="40">
        <f t="shared" si="982"/>
        <v>150</v>
      </c>
      <c r="DI138" s="40">
        <f t="shared" si="982"/>
        <v>150</v>
      </c>
      <c r="DJ138" s="40">
        <f t="shared" si="982"/>
        <v>150</v>
      </c>
      <c r="DK138" s="40">
        <f t="shared" si="982"/>
        <v>150</v>
      </c>
      <c r="DL138" s="40">
        <f t="shared" si="982"/>
        <v>150</v>
      </c>
      <c r="DM138" s="40">
        <f t="shared" si="982"/>
        <v>150</v>
      </c>
      <c r="DN138" s="40">
        <f t="shared" si="982"/>
        <v>150</v>
      </c>
      <c r="DO138" s="40">
        <f t="shared" si="982"/>
        <v>150</v>
      </c>
      <c r="DP138" s="40">
        <f t="shared" si="982"/>
        <v>150</v>
      </c>
      <c r="DQ138" s="40">
        <f t="shared" si="982"/>
        <v>150</v>
      </c>
      <c r="DR138" s="40">
        <f t="shared" si="982"/>
        <v>150</v>
      </c>
      <c r="DS138" s="40">
        <f t="shared" si="982"/>
        <v>150</v>
      </c>
      <c r="DT138" s="40">
        <f t="shared" si="982"/>
        <v>150</v>
      </c>
      <c r="DU138" s="40">
        <f t="shared" si="982"/>
        <v>150</v>
      </c>
      <c r="DV138" s="40">
        <f t="shared" si="982"/>
        <v>150</v>
      </c>
      <c r="DW138" s="40">
        <f t="shared" si="982"/>
        <v>150</v>
      </c>
      <c r="DX138" s="40">
        <f t="shared" si="982"/>
        <v>150</v>
      </c>
      <c r="DY138" s="40">
        <f t="shared" si="982"/>
        <v>150</v>
      </c>
      <c r="DZ138" s="40">
        <f t="shared" si="982"/>
        <v>150</v>
      </c>
      <c r="EA138" s="40">
        <f t="shared" si="982"/>
        <v>150</v>
      </c>
      <c r="EB138" s="40">
        <f t="shared" si="982"/>
        <v>150</v>
      </c>
      <c r="EC138" s="40">
        <f t="shared" si="982"/>
        <v>150</v>
      </c>
      <c r="ED138" s="40">
        <f t="shared" si="982"/>
        <v>150</v>
      </c>
      <c r="EE138" s="40">
        <f t="shared" si="982"/>
        <v>150</v>
      </c>
      <c r="EF138" s="40">
        <f t="shared" si="982"/>
        <v>150</v>
      </c>
      <c r="EG138" s="40">
        <f t="shared" si="982"/>
        <v>150</v>
      </c>
      <c r="EH138" s="40">
        <f t="shared" si="982"/>
        <v>150</v>
      </c>
      <c r="EI138" s="40">
        <f t="shared" si="982"/>
        <v>150</v>
      </c>
      <c r="EJ138" s="40">
        <f t="shared" si="982"/>
        <v>150</v>
      </c>
      <c r="EK138" s="40">
        <f t="shared" si="982"/>
        <v>150</v>
      </c>
      <c r="EL138" s="40">
        <f t="shared" si="982"/>
        <v>150</v>
      </c>
      <c r="EM138" s="40">
        <f t="shared" si="982"/>
        <v>150</v>
      </c>
      <c r="EN138" s="40">
        <f t="shared" si="982"/>
        <v>150</v>
      </c>
      <c r="EO138" s="40">
        <f t="shared" si="982"/>
        <v>150</v>
      </c>
      <c r="EP138" s="40">
        <f t="shared" si="982"/>
        <v>150</v>
      </c>
      <c r="EQ138" s="40">
        <f t="shared" si="982"/>
        <v>150</v>
      </c>
      <c r="ER138" s="40">
        <f t="shared" si="982"/>
        <v>150</v>
      </c>
      <c r="ES138" s="40">
        <f t="shared" si="982"/>
        <v>150</v>
      </c>
      <c r="ET138" s="40">
        <f t="shared" ref="ET138:HE138" si="983">ES138</f>
        <v>150</v>
      </c>
      <c r="EU138" s="40">
        <f t="shared" si="983"/>
        <v>150</v>
      </c>
      <c r="EV138" s="40">
        <f t="shared" si="983"/>
        <v>150</v>
      </c>
      <c r="EW138" s="40">
        <f t="shared" si="983"/>
        <v>150</v>
      </c>
      <c r="EX138" s="40">
        <f t="shared" si="983"/>
        <v>150</v>
      </c>
      <c r="EY138" s="40">
        <f t="shared" si="983"/>
        <v>150</v>
      </c>
      <c r="EZ138" s="40">
        <f t="shared" si="983"/>
        <v>150</v>
      </c>
      <c r="FA138" s="40">
        <f t="shared" si="983"/>
        <v>150</v>
      </c>
      <c r="FB138" s="40">
        <f t="shared" si="983"/>
        <v>150</v>
      </c>
      <c r="FC138" s="40">
        <f t="shared" si="983"/>
        <v>150</v>
      </c>
      <c r="FD138" s="40">
        <f t="shared" si="983"/>
        <v>150</v>
      </c>
      <c r="FE138" s="40">
        <f t="shared" si="983"/>
        <v>150</v>
      </c>
      <c r="FF138" s="40">
        <f t="shared" si="983"/>
        <v>150</v>
      </c>
      <c r="FG138" s="40">
        <f t="shared" si="983"/>
        <v>150</v>
      </c>
      <c r="FH138" s="40">
        <f t="shared" si="983"/>
        <v>150</v>
      </c>
      <c r="FI138" s="40">
        <f t="shared" si="983"/>
        <v>150</v>
      </c>
      <c r="FJ138" s="40">
        <f t="shared" si="983"/>
        <v>150</v>
      </c>
      <c r="FK138" s="40">
        <f t="shared" si="983"/>
        <v>150</v>
      </c>
      <c r="FL138" s="40">
        <f t="shared" si="983"/>
        <v>150</v>
      </c>
      <c r="FM138" s="40">
        <f t="shared" si="983"/>
        <v>150</v>
      </c>
      <c r="FN138" s="40">
        <f t="shared" si="983"/>
        <v>150</v>
      </c>
      <c r="FO138" s="40">
        <f t="shared" si="983"/>
        <v>150</v>
      </c>
      <c r="FP138" s="40">
        <f t="shared" si="983"/>
        <v>150</v>
      </c>
      <c r="FQ138" s="40">
        <f t="shared" si="983"/>
        <v>150</v>
      </c>
      <c r="FR138" s="40">
        <f t="shared" si="983"/>
        <v>150</v>
      </c>
      <c r="FS138" s="40">
        <f t="shared" si="983"/>
        <v>150</v>
      </c>
      <c r="FT138" s="40">
        <f t="shared" si="983"/>
        <v>150</v>
      </c>
      <c r="FU138" s="40">
        <f t="shared" si="983"/>
        <v>150</v>
      </c>
      <c r="FV138" s="40">
        <f t="shared" si="983"/>
        <v>150</v>
      </c>
      <c r="FW138" s="40">
        <f t="shared" si="983"/>
        <v>150</v>
      </c>
      <c r="FX138" s="40">
        <f t="shared" si="983"/>
        <v>150</v>
      </c>
      <c r="FY138" s="40">
        <f t="shared" si="983"/>
        <v>150</v>
      </c>
      <c r="FZ138" s="40">
        <f t="shared" si="983"/>
        <v>150</v>
      </c>
      <c r="GA138" s="40">
        <f t="shared" si="983"/>
        <v>150</v>
      </c>
      <c r="GB138" s="40">
        <f t="shared" si="983"/>
        <v>150</v>
      </c>
      <c r="GC138" s="40">
        <f t="shared" si="983"/>
        <v>150</v>
      </c>
      <c r="GD138" s="40">
        <f t="shared" si="983"/>
        <v>150</v>
      </c>
      <c r="GE138" s="40">
        <f t="shared" si="983"/>
        <v>150</v>
      </c>
      <c r="GF138" s="40">
        <f t="shared" si="983"/>
        <v>150</v>
      </c>
      <c r="GG138" s="40">
        <f t="shared" si="983"/>
        <v>150</v>
      </c>
      <c r="GH138" s="40">
        <f t="shared" si="983"/>
        <v>150</v>
      </c>
      <c r="GI138" s="40">
        <f t="shared" si="983"/>
        <v>150</v>
      </c>
      <c r="GJ138" s="40">
        <f t="shared" si="983"/>
        <v>150</v>
      </c>
      <c r="GK138" s="40">
        <f t="shared" si="983"/>
        <v>150</v>
      </c>
      <c r="GL138" s="40">
        <f t="shared" si="983"/>
        <v>150</v>
      </c>
      <c r="GM138" s="40">
        <f t="shared" si="983"/>
        <v>150</v>
      </c>
      <c r="GN138" s="40">
        <f t="shared" si="983"/>
        <v>150</v>
      </c>
      <c r="GO138" s="40">
        <f t="shared" si="983"/>
        <v>150</v>
      </c>
      <c r="GP138" s="40">
        <f t="shared" si="983"/>
        <v>150</v>
      </c>
      <c r="GQ138" s="40">
        <f t="shared" si="983"/>
        <v>150</v>
      </c>
      <c r="GR138" s="40">
        <f t="shared" si="983"/>
        <v>150</v>
      </c>
      <c r="GS138" s="40">
        <f t="shared" si="983"/>
        <v>150</v>
      </c>
      <c r="GT138" s="40">
        <f t="shared" si="983"/>
        <v>150</v>
      </c>
      <c r="GU138" s="40">
        <f t="shared" si="983"/>
        <v>150</v>
      </c>
      <c r="GV138" s="40">
        <f t="shared" si="983"/>
        <v>150</v>
      </c>
      <c r="GW138" s="40">
        <f t="shared" si="983"/>
        <v>150</v>
      </c>
      <c r="GX138" s="40">
        <f t="shared" si="983"/>
        <v>150</v>
      </c>
      <c r="GY138" s="40">
        <f t="shared" si="983"/>
        <v>150</v>
      </c>
      <c r="GZ138" s="40">
        <f t="shared" si="983"/>
        <v>150</v>
      </c>
      <c r="HA138" s="40">
        <f t="shared" si="983"/>
        <v>150</v>
      </c>
      <c r="HB138" s="40">
        <f t="shared" si="983"/>
        <v>150</v>
      </c>
      <c r="HC138" s="40">
        <f t="shared" si="983"/>
        <v>150</v>
      </c>
      <c r="HD138" s="40">
        <f t="shared" si="983"/>
        <v>150</v>
      </c>
      <c r="HE138" s="40">
        <f t="shared" si="983"/>
        <v>150</v>
      </c>
      <c r="HF138" s="40">
        <f t="shared" ref="HF138:JQ138" si="984">HE138</f>
        <v>150</v>
      </c>
      <c r="HG138" s="40">
        <f t="shared" si="984"/>
        <v>150</v>
      </c>
      <c r="HH138" s="40">
        <f t="shared" si="984"/>
        <v>150</v>
      </c>
      <c r="HI138" s="40">
        <f t="shared" si="984"/>
        <v>150</v>
      </c>
      <c r="HJ138" s="40">
        <f t="shared" si="984"/>
        <v>150</v>
      </c>
      <c r="HK138" s="40">
        <f t="shared" si="984"/>
        <v>150</v>
      </c>
      <c r="HL138" s="40">
        <f t="shared" si="984"/>
        <v>150</v>
      </c>
      <c r="HM138" s="40">
        <f t="shared" si="984"/>
        <v>150</v>
      </c>
      <c r="HN138" s="40">
        <f t="shared" si="984"/>
        <v>150</v>
      </c>
      <c r="HO138" s="40">
        <f t="shared" si="984"/>
        <v>150</v>
      </c>
      <c r="HP138" s="40">
        <f t="shared" si="984"/>
        <v>150</v>
      </c>
      <c r="HQ138" s="40">
        <f t="shared" si="984"/>
        <v>150</v>
      </c>
      <c r="HR138" s="40">
        <f t="shared" si="984"/>
        <v>150</v>
      </c>
      <c r="HS138" s="40">
        <f t="shared" si="984"/>
        <v>150</v>
      </c>
      <c r="HT138" s="40">
        <f t="shared" si="984"/>
        <v>150</v>
      </c>
      <c r="HU138" s="40">
        <f t="shared" si="984"/>
        <v>150</v>
      </c>
      <c r="HV138" s="40">
        <f t="shared" si="984"/>
        <v>150</v>
      </c>
      <c r="HW138" s="40">
        <f t="shared" si="984"/>
        <v>150</v>
      </c>
      <c r="HX138" s="40">
        <f t="shared" si="984"/>
        <v>150</v>
      </c>
      <c r="HY138" s="40">
        <f t="shared" si="984"/>
        <v>150</v>
      </c>
      <c r="HZ138" s="40">
        <f t="shared" si="984"/>
        <v>150</v>
      </c>
      <c r="IA138" s="40">
        <f t="shared" si="984"/>
        <v>150</v>
      </c>
      <c r="IB138" s="40">
        <f t="shared" si="984"/>
        <v>150</v>
      </c>
      <c r="IC138" s="40">
        <f t="shared" si="984"/>
        <v>150</v>
      </c>
      <c r="ID138" s="40">
        <f t="shared" si="984"/>
        <v>150</v>
      </c>
      <c r="IE138" s="40">
        <f t="shared" si="984"/>
        <v>150</v>
      </c>
      <c r="IF138" s="40">
        <f t="shared" si="984"/>
        <v>150</v>
      </c>
      <c r="IG138" s="40">
        <f t="shared" si="984"/>
        <v>150</v>
      </c>
      <c r="IH138" s="40">
        <f t="shared" si="984"/>
        <v>150</v>
      </c>
      <c r="II138" s="40">
        <f t="shared" si="984"/>
        <v>150</v>
      </c>
      <c r="IJ138" s="40">
        <f t="shared" si="984"/>
        <v>150</v>
      </c>
      <c r="IK138" s="40">
        <f t="shared" si="984"/>
        <v>150</v>
      </c>
      <c r="IL138" s="40">
        <f t="shared" si="984"/>
        <v>150</v>
      </c>
      <c r="IM138" s="40">
        <f t="shared" si="984"/>
        <v>150</v>
      </c>
      <c r="IN138" s="40">
        <f t="shared" si="984"/>
        <v>150</v>
      </c>
      <c r="IO138" s="40">
        <f t="shared" si="984"/>
        <v>150</v>
      </c>
      <c r="IP138" s="40">
        <f t="shared" si="984"/>
        <v>150</v>
      </c>
      <c r="IQ138" s="40">
        <f t="shared" si="984"/>
        <v>150</v>
      </c>
      <c r="IR138" s="40">
        <f t="shared" si="984"/>
        <v>150</v>
      </c>
      <c r="IS138" s="40">
        <f t="shared" si="984"/>
        <v>150</v>
      </c>
      <c r="IT138" s="40">
        <f t="shared" si="984"/>
        <v>150</v>
      </c>
      <c r="IU138" s="40">
        <f t="shared" si="984"/>
        <v>150</v>
      </c>
      <c r="IV138" s="40">
        <f t="shared" si="984"/>
        <v>150</v>
      </c>
      <c r="IW138" s="40">
        <f t="shared" si="984"/>
        <v>150</v>
      </c>
      <c r="IX138" s="40">
        <f t="shared" si="984"/>
        <v>150</v>
      </c>
      <c r="IY138" s="40">
        <f t="shared" si="984"/>
        <v>150</v>
      </c>
      <c r="IZ138" s="40">
        <f t="shared" si="984"/>
        <v>150</v>
      </c>
      <c r="JA138" s="40">
        <f t="shared" si="984"/>
        <v>150</v>
      </c>
      <c r="JB138" s="40">
        <f t="shared" si="984"/>
        <v>150</v>
      </c>
      <c r="JC138" s="40">
        <f t="shared" si="984"/>
        <v>150</v>
      </c>
      <c r="JD138" s="40">
        <f t="shared" si="984"/>
        <v>150</v>
      </c>
      <c r="JE138" s="40">
        <f t="shared" si="984"/>
        <v>150</v>
      </c>
      <c r="JF138" s="40">
        <f t="shared" si="984"/>
        <v>150</v>
      </c>
      <c r="JG138" s="40">
        <f t="shared" si="984"/>
        <v>150</v>
      </c>
      <c r="JH138" s="40">
        <f t="shared" si="984"/>
        <v>150</v>
      </c>
      <c r="JI138" s="40">
        <f t="shared" si="984"/>
        <v>150</v>
      </c>
      <c r="JJ138" s="40">
        <f t="shared" si="984"/>
        <v>150</v>
      </c>
      <c r="JK138" s="40">
        <f t="shared" si="984"/>
        <v>150</v>
      </c>
      <c r="JL138" s="40">
        <f t="shared" si="984"/>
        <v>150</v>
      </c>
      <c r="JM138" s="40">
        <f t="shared" si="984"/>
        <v>150</v>
      </c>
      <c r="JN138" s="40">
        <f t="shared" si="984"/>
        <v>150</v>
      </c>
      <c r="JO138" s="40">
        <f t="shared" si="984"/>
        <v>150</v>
      </c>
      <c r="JP138" s="40">
        <f t="shared" si="984"/>
        <v>150</v>
      </c>
      <c r="JQ138" s="40">
        <f t="shared" si="984"/>
        <v>150</v>
      </c>
      <c r="JR138" s="40">
        <f t="shared" ref="JR138:KV138" si="985">JQ138</f>
        <v>150</v>
      </c>
      <c r="JS138" s="40">
        <f t="shared" si="985"/>
        <v>150</v>
      </c>
      <c r="JT138" s="40">
        <f t="shared" si="985"/>
        <v>150</v>
      </c>
      <c r="JU138" s="40">
        <f t="shared" si="985"/>
        <v>150</v>
      </c>
      <c r="JV138" s="40">
        <f t="shared" si="985"/>
        <v>150</v>
      </c>
      <c r="JW138" s="40">
        <f t="shared" si="985"/>
        <v>150</v>
      </c>
      <c r="JX138" s="40">
        <f t="shared" si="985"/>
        <v>150</v>
      </c>
      <c r="JY138" s="40">
        <f t="shared" si="985"/>
        <v>150</v>
      </c>
      <c r="JZ138" s="40">
        <f t="shared" si="985"/>
        <v>150</v>
      </c>
      <c r="KA138" s="40">
        <f t="shared" si="985"/>
        <v>150</v>
      </c>
      <c r="KB138" s="40">
        <f t="shared" si="985"/>
        <v>150</v>
      </c>
      <c r="KC138" s="40">
        <f t="shared" si="985"/>
        <v>150</v>
      </c>
      <c r="KD138" s="40">
        <f t="shared" si="985"/>
        <v>150</v>
      </c>
      <c r="KE138" s="40">
        <f t="shared" si="985"/>
        <v>150</v>
      </c>
      <c r="KF138" s="40">
        <f t="shared" si="985"/>
        <v>150</v>
      </c>
      <c r="KG138" s="40">
        <f t="shared" si="985"/>
        <v>150</v>
      </c>
      <c r="KH138" s="40">
        <f t="shared" si="985"/>
        <v>150</v>
      </c>
      <c r="KI138" s="40">
        <f t="shared" si="985"/>
        <v>150</v>
      </c>
      <c r="KJ138" s="40">
        <f t="shared" si="985"/>
        <v>150</v>
      </c>
      <c r="KK138" s="40">
        <f t="shared" si="985"/>
        <v>150</v>
      </c>
      <c r="KL138" s="40">
        <f t="shared" si="985"/>
        <v>150</v>
      </c>
      <c r="KM138" s="40">
        <f t="shared" si="985"/>
        <v>150</v>
      </c>
      <c r="KN138" s="40">
        <f t="shared" si="985"/>
        <v>150</v>
      </c>
      <c r="KO138" s="40">
        <f t="shared" si="985"/>
        <v>150</v>
      </c>
      <c r="KP138" s="40">
        <f t="shared" si="985"/>
        <v>150</v>
      </c>
      <c r="KQ138" s="40">
        <f t="shared" si="985"/>
        <v>150</v>
      </c>
      <c r="KR138" s="40">
        <f t="shared" si="985"/>
        <v>150</v>
      </c>
      <c r="KS138" s="40">
        <f t="shared" si="985"/>
        <v>150</v>
      </c>
      <c r="KT138" s="40">
        <f t="shared" si="985"/>
        <v>150</v>
      </c>
      <c r="KU138" s="40">
        <f t="shared" si="985"/>
        <v>150</v>
      </c>
      <c r="KV138" s="40">
        <f t="shared" si="985"/>
        <v>150</v>
      </c>
      <c r="KW138" s="1"/>
      <c r="KX138" s="1"/>
    </row>
    <row r="139" spans="1:310" x14ac:dyDescent="0.25">
      <c r="A139" s="1"/>
      <c r="B139" s="79"/>
      <c r="C139" s="79"/>
      <c r="D139" s="79"/>
      <c r="E139" s="1">
        <f t="shared" si="955"/>
        <v>0</v>
      </c>
      <c r="F139" s="1"/>
      <c r="G139" s="1"/>
      <c r="H139" s="11" t="str">
        <f t="shared" si="974"/>
        <v>руб.</v>
      </c>
      <c r="I139" s="1"/>
      <c r="J139" s="1"/>
      <c r="K139" s="1"/>
      <c r="L139" s="1"/>
      <c r="M139" s="5"/>
      <c r="N139" s="52"/>
      <c r="O139" s="19"/>
      <c r="P139" s="1"/>
      <c r="Q139" s="1"/>
      <c r="R139" s="52"/>
      <c r="S139" s="1"/>
      <c r="T139" s="5" t="s"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  <c r="BP139" s="40"/>
      <c r="BQ139" s="40"/>
      <c r="BR139" s="40"/>
      <c r="BS139" s="40"/>
      <c r="BT139" s="40"/>
      <c r="BU139" s="40"/>
      <c r="BV139" s="40"/>
      <c r="BW139" s="40"/>
      <c r="BX139" s="40"/>
      <c r="BY139" s="40"/>
      <c r="BZ139" s="40"/>
      <c r="CA139" s="40"/>
      <c r="CB139" s="40"/>
      <c r="CC139" s="40"/>
      <c r="CD139" s="40"/>
      <c r="CE139" s="40"/>
      <c r="CF139" s="40"/>
      <c r="CG139" s="40"/>
      <c r="CH139" s="40"/>
      <c r="CI139" s="40"/>
      <c r="CJ139" s="40"/>
      <c r="CK139" s="40"/>
      <c r="CL139" s="40"/>
      <c r="CM139" s="40"/>
      <c r="CN139" s="40"/>
      <c r="CO139" s="40"/>
      <c r="CP139" s="40"/>
      <c r="CQ139" s="40"/>
      <c r="CR139" s="40"/>
      <c r="CS139" s="40"/>
      <c r="CT139" s="40"/>
      <c r="CU139" s="40"/>
      <c r="CV139" s="40"/>
      <c r="CW139" s="40"/>
      <c r="CX139" s="40"/>
      <c r="CY139" s="40"/>
      <c r="CZ139" s="40"/>
      <c r="DA139" s="40"/>
      <c r="DB139" s="40"/>
      <c r="DC139" s="40"/>
      <c r="DD139" s="40"/>
      <c r="DE139" s="40"/>
      <c r="DF139" s="40"/>
      <c r="DG139" s="40"/>
      <c r="DH139" s="40"/>
      <c r="DI139" s="40"/>
      <c r="DJ139" s="40"/>
      <c r="DK139" s="40"/>
      <c r="DL139" s="40"/>
      <c r="DM139" s="40"/>
      <c r="DN139" s="40"/>
      <c r="DO139" s="40"/>
      <c r="DP139" s="40"/>
      <c r="DQ139" s="40"/>
      <c r="DR139" s="40"/>
      <c r="DS139" s="40"/>
      <c r="DT139" s="40"/>
      <c r="DU139" s="40"/>
      <c r="DV139" s="40"/>
      <c r="DW139" s="40"/>
      <c r="DX139" s="40"/>
      <c r="DY139" s="40"/>
      <c r="DZ139" s="40"/>
      <c r="EA139" s="40"/>
      <c r="EB139" s="40"/>
      <c r="EC139" s="40"/>
      <c r="ED139" s="40"/>
      <c r="EE139" s="40"/>
      <c r="EF139" s="40"/>
      <c r="EG139" s="40"/>
      <c r="EH139" s="40"/>
      <c r="EI139" s="40"/>
      <c r="EJ139" s="40"/>
      <c r="EK139" s="40"/>
      <c r="EL139" s="40"/>
      <c r="EM139" s="40"/>
      <c r="EN139" s="40"/>
      <c r="EO139" s="40"/>
      <c r="EP139" s="40"/>
      <c r="EQ139" s="40"/>
      <c r="ER139" s="40"/>
      <c r="ES139" s="40"/>
      <c r="ET139" s="40"/>
      <c r="EU139" s="40"/>
      <c r="EV139" s="40"/>
      <c r="EW139" s="40"/>
      <c r="EX139" s="40"/>
      <c r="EY139" s="40"/>
      <c r="EZ139" s="40"/>
      <c r="FA139" s="40"/>
      <c r="FB139" s="40"/>
      <c r="FC139" s="40"/>
      <c r="FD139" s="40"/>
      <c r="FE139" s="40"/>
      <c r="FF139" s="40"/>
      <c r="FG139" s="40"/>
      <c r="FH139" s="40"/>
      <c r="FI139" s="40"/>
      <c r="FJ139" s="40"/>
      <c r="FK139" s="40"/>
      <c r="FL139" s="40"/>
      <c r="FM139" s="40"/>
      <c r="FN139" s="40"/>
      <c r="FO139" s="40"/>
      <c r="FP139" s="40"/>
      <c r="FQ139" s="40"/>
      <c r="FR139" s="40"/>
      <c r="FS139" s="40"/>
      <c r="FT139" s="40"/>
      <c r="FU139" s="40"/>
      <c r="FV139" s="40"/>
      <c r="FW139" s="40"/>
      <c r="FX139" s="40"/>
      <c r="FY139" s="40"/>
      <c r="FZ139" s="40"/>
      <c r="GA139" s="40"/>
      <c r="GB139" s="40"/>
      <c r="GC139" s="40"/>
      <c r="GD139" s="40"/>
      <c r="GE139" s="40"/>
      <c r="GF139" s="40"/>
      <c r="GG139" s="40"/>
      <c r="GH139" s="40"/>
      <c r="GI139" s="40"/>
      <c r="GJ139" s="40"/>
      <c r="GK139" s="40"/>
      <c r="GL139" s="40"/>
      <c r="GM139" s="40"/>
      <c r="GN139" s="40"/>
      <c r="GO139" s="40"/>
      <c r="GP139" s="40"/>
      <c r="GQ139" s="40"/>
      <c r="GR139" s="40"/>
      <c r="GS139" s="40"/>
      <c r="GT139" s="40"/>
      <c r="GU139" s="40"/>
      <c r="GV139" s="40"/>
      <c r="GW139" s="40"/>
      <c r="GX139" s="40"/>
      <c r="GY139" s="40"/>
      <c r="GZ139" s="40"/>
      <c r="HA139" s="40"/>
      <c r="HB139" s="40"/>
      <c r="HC139" s="40"/>
      <c r="HD139" s="40"/>
      <c r="HE139" s="40"/>
      <c r="HF139" s="40"/>
      <c r="HG139" s="40"/>
      <c r="HH139" s="40"/>
      <c r="HI139" s="40"/>
      <c r="HJ139" s="40"/>
      <c r="HK139" s="40"/>
      <c r="HL139" s="40"/>
      <c r="HM139" s="40"/>
      <c r="HN139" s="40"/>
      <c r="HO139" s="40"/>
      <c r="HP139" s="40"/>
      <c r="HQ139" s="40"/>
      <c r="HR139" s="40"/>
      <c r="HS139" s="40"/>
      <c r="HT139" s="40"/>
      <c r="HU139" s="40"/>
      <c r="HV139" s="40"/>
      <c r="HW139" s="40"/>
      <c r="HX139" s="40"/>
      <c r="HY139" s="40"/>
      <c r="HZ139" s="40"/>
      <c r="IA139" s="40"/>
      <c r="IB139" s="40"/>
      <c r="IC139" s="40"/>
      <c r="ID139" s="40"/>
      <c r="IE139" s="40"/>
      <c r="IF139" s="40"/>
      <c r="IG139" s="40"/>
      <c r="IH139" s="40"/>
      <c r="II139" s="40"/>
      <c r="IJ139" s="40"/>
      <c r="IK139" s="40"/>
      <c r="IL139" s="40"/>
      <c r="IM139" s="40"/>
      <c r="IN139" s="40"/>
      <c r="IO139" s="40"/>
      <c r="IP139" s="40"/>
      <c r="IQ139" s="40"/>
      <c r="IR139" s="40"/>
      <c r="IS139" s="40"/>
      <c r="IT139" s="40"/>
      <c r="IU139" s="40"/>
      <c r="IV139" s="40"/>
      <c r="IW139" s="40"/>
      <c r="IX139" s="40"/>
      <c r="IY139" s="40"/>
      <c r="IZ139" s="40"/>
      <c r="JA139" s="40"/>
      <c r="JB139" s="40"/>
      <c r="JC139" s="40"/>
      <c r="JD139" s="40"/>
      <c r="JE139" s="40"/>
      <c r="JF139" s="40"/>
      <c r="JG139" s="40"/>
      <c r="JH139" s="40"/>
      <c r="JI139" s="40"/>
      <c r="JJ139" s="40"/>
      <c r="JK139" s="40"/>
      <c r="JL139" s="40"/>
      <c r="JM139" s="40"/>
      <c r="JN139" s="40"/>
      <c r="JO139" s="40"/>
      <c r="JP139" s="40"/>
      <c r="JQ139" s="40"/>
      <c r="JR139" s="40"/>
      <c r="JS139" s="40"/>
      <c r="JT139" s="40"/>
      <c r="JU139" s="40"/>
      <c r="JV139" s="40"/>
      <c r="JW139" s="40"/>
      <c r="JX139" s="40"/>
      <c r="JY139" s="40"/>
      <c r="JZ139" s="40"/>
      <c r="KA139" s="40"/>
      <c r="KB139" s="40"/>
      <c r="KC139" s="40"/>
      <c r="KD139" s="40"/>
      <c r="KE139" s="40"/>
      <c r="KF139" s="40"/>
      <c r="KG139" s="40"/>
      <c r="KH139" s="40"/>
      <c r="KI139" s="40"/>
      <c r="KJ139" s="40"/>
      <c r="KK139" s="40"/>
      <c r="KL139" s="40"/>
      <c r="KM139" s="40"/>
      <c r="KN139" s="40"/>
      <c r="KO139" s="40"/>
      <c r="KP139" s="40"/>
      <c r="KQ139" s="40"/>
      <c r="KR139" s="40"/>
      <c r="KS139" s="40"/>
      <c r="KT139" s="40"/>
      <c r="KU139" s="40"/>
      <c r="KV139" s="40"/>
      <c r="KW139" s="1"/>
      <c r="KX139" s="1"/>
    </row>
    <row r="140" spans="1:310" ht="4.05" customHeight="1" x14ac:dyDescent="0.25">
      <c r="A140" s="1"/>
      <c r="B140" s="79"/>
      <c r="C140" s="79"/>
      <c r="D140" s="79"/>
      <c r="E140" s="46"/>
      <c r="F140" s="1"/>
      <c r="G140" s="1"/>
      <c r="H140" s="11"/>
      <c r="I140" s="1"/>
      <c r="J140" s="1"/>
      <c r="K140" s="46"/>
      <c r="L140" s="1"/>
      <c r="M140" s="5"/>
      <c r="N140" s="46"/>
      <c r="O140" s="19"/>
      <c r="P140" s="1"/>
      <c r="Q140" s="1"/>
      <c r="R140" s="50"/>
      <c r="S140" s="1"/>
      <c r="T140" s="5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/>
      <c r="KR140" s="1"/>
      <c r="KS140" s="1"/>
      <c r="KT140" s="1"/>
      <c r="KU140" s="1"/>
      <c r="KV140" s="1"/>
      <c r="KW140" s="1"/>
      <c r="KX140" s="1"/>
    </row>
    <row r="141" spans="1:310" ht="4.95" customHeight="1" x14ac:dyDescent="0.25">
      <c r="A141" s="1"/>
      <c r="B141" s="79"/>
      <c r="C141" s="79"/>
      <c r="D141" s="79"/>
      <c r="E141" s="1"/>
      <c r="F141" s="1"/>
      <c r="G141" s="1"/>
      <c r="H141" s="11"/>
      <c r="I141" s="1"/>
      <c r="J141" s="1"/>
      <c r="K141" s="1"/>
      <c r="L141" s="1"/>
      <c r="M141" s="5"/>
      <c r="N141" s="1"/>
      <c r="O141" s="19"/>
      <c r="P141" s="1"/>
      <c r="Q141" s="1"/>
      <c r="R141" s="40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  <c r="JW141" s="1"/>
      <c r="JX141" s="1"/>
      <c r="JY141" s="1"/>
      <c r="JZ141" s="1"/>
      <c r="KA141" s="1"/>
      <c r="KB141" s="1"/>
      <c r="KC141" s="1"/>
      <c r="KD141" s="1"/>
      <c r="KE141" s="1"/>
      <c r="KF141" s="1"/>
      <c r="KG141" s="1"/>
      <c r="KH141" s="1"/>
      <c r="KI141" s="1"/>
      <c r="KJ141" s="1"/>
      <c r="KK141" s="1"/>
      <c r="KL141" s="1"/>
      <c r="KM141" s="1"/>
      <c r="KN141" s="1"/>
      <c r="KO141" s="1"/>
      <c r="KP141" s="1"/>
      <c r="KQ141" s="1"/>
      <c r="KR141" s="1"/>
      <c r="KS141" s="1"/>
      <c r="KT141" s="1"/>
      <c r="KU141" s="1"/>
      <c r="KV141" s="1"/>
      <c r="KW141" s="1"/>
      <c r="KX141" s="1"/>
    </row>
    <row r="142" spans="1:310" s="76" customFormat="1" x14ac:dyDescent="0.25">
      <c r="A142" s="70"/>
      <c r="B142" s="82"/>
      <c r="C142" s="82" t="s">
        <v>27</v>
      </c>
      <c r="D142" s="82" t="s">
        <v>28</v>
      </c>
      <c r="E142" s="71" t="str">
        <f>kpi!$E$33</f>
        <v>ФОТ</v>
      </c>
      <c r="F142" s="70"/>
      <c r="G142" s="70"/>
      <c r="H142" s="72" t="str">
        <f>IF(OR($E142="",$E142=0),"",INDEX(kpi!$I:$I,SUMIFS(kpi!$A:$A,kpi!$E:$E,$E142)))</f>
        <v>руб.</v>
      </c>
      <c r="I142" s="70"/>
      <c r="J142" s="70"/>
      <c r="K142" s="77"/>
      <c r="L142" s="70"/>
      <c r="M142" s="73"/>
      <c r="N142" s="74"/>
      <c r="O142" s="73"/>
      <c r="P142" s="70"/>
      <c r="Q142" s="70"/>
      <c r="R142" s="78">
        <f>SUMIFS($T142:$KW142,$T$1:$KW$1,"&gt;="&amp;1,$T$1:$KW$1,"&lt;="&amp;MAX($1:$1))</f>
        <v>4744853.8942307699</v>
      </c>
      <c r="S142" s="70"/>
      <c r="T142" s="73"/>
      <c r="U142" s="75">
        <f>IF(U$7="",0,SUMPRODUCT(U117:U127,U130:U140))</f>
        <v>290915.28846153844</v>
      </c>
      <c r="V142" s="75">
        <f t="shared" ref="V142:CG142" si="986">IF(V$7="",0,SUMPRODUCT(V117:V127,V130:V140))</f>
        <v>291808.125</v>
      </c>
      <c r="W142" s="75">
        <f t="shared" si="986"/>
        <v>322828.50961538462</v>
      </c>
      <c r="X142" s="75">
        <f t="shared" si="986"/>
        <v>363976.44230769231</v>
      </c>
      <c r="Y142" s="75">
        <f t="shared" si="986"/>
        <v>365251.92307692306</v>
      </c>
      <c r="Z142" s="75">
        <f t="shared" si="986"/>
        <v>366453.02884615387</v>
      </c>
      <c r="AA142" s="75">
        <f t="shared" si="986"/>
        <v>367362.35576923075</v>
      </c>
      <c r="AB142" s="75">
        <f t="shared" si="986"/>
        <v>368301.29807692306</v>
      </c>
      <c r="AC142" s="75">
        <f t="shared" si="986"/>
        <v>369269.85576923075</v>
      </c>
      <c r="AD142" s="75">
        <f t="shared" si="986"/>
        <v>400268.02884615387</v>
      </c>
      <c r="AE142" s="75">
        <f t="shared" si="986"/>
        <v>401295.81730769231</v>
      </c>
      <c r="AF142" s="75">
        <f t="shared" si="986"/>
        <v>402353.22115384613</v>
      </c>
      <c r="AG142" s="75">
        <f t="shared" si="986"/>
        <v>434770</v>
      </c>
      <c r="AH142" s="75">
        <f t="shared" si="986"/>
        <v>0</v>
      </c>
      <c r="AI142" s="75">
        <f t="shared" si="986"/>
        <v>0</v>
      </c>
      <c r="AJ142" s="75">
        <f t="shared" si="986"/>
        <v>0</v>
      </c>
      <c r="AK142" s="75">
        <f t="shared" si="986"/>
        <v>0</v>
      </c>
      <c r="AL142" s="75">
        <f t="shared" si="986"/>
        <v>0</v>
      </c>
      <c r="AM142" s="75">
        <f t="shared" si="986"/>
        <v>0</v>
      </c>
      <c r="AN142" s="75">
        <f t="shared" si="986"/>
        <v>0</v>
      </c>
      <c r="AO142" s="75">
        <f t="shared" si="986"/>
        <v>0</v>
      </c>
      <c r="AP142" s="75">
        <f t="shared" si="986"/>
        <v>0</v>
      </c>
      <c r="AQ142" s="75">
        <f t="shared" si="986"/>
        <v>0</v>
      </c>
      <c r="AR142" s="75">
        <f t="shared" si="986"/>
        <v>0</v>
      </c>
      <c r="AS142" s="75">
        <f t="shared" si="986"/>
        <v>0</v>
      </c>
      <c r="AT142" s="75">
        <f t="shared" si="986"/>
        <v>0</v>
      </c>
      <c r="AU142" s="75">
        <f t="shared" si="986"/>
        <v>0</v>
      </c>
      <c r="AV142" s="75">
        <f t="shared" si="986"/>
        <v>0</v>
      </c>
      <c r="AW142" s="75">
        <f t="shared" si="986"/>
        <v>0</v>
      </c>
      <c r="AX142" s="75">
        <f t="shared" si="986"/>
        <v>0</v>
      </c>
      <c r="AY142" s="75">
        <f t="shared" si="986"/>
        <v>0</v>
      </c>
      <c r="AZ142" s="75">
        <f t="shared" si="986"/>
        <v>0</v>
      </c>
      <c r="BA142" s="75">
        <f t="shared" si="986"/>
        <v>0</v>
      </c>
      <c r="BB142" s="75">
        <f t="shared" si="986"/>
        <v>0</v>
      </c>
      <c r="BC142" s="75">
        <f t="shared" si="986"/>
        <v>0</v>
      </c>
      <c r="BD142" s="75">
        <f t="shared" si="986"/>
        <v>0</v>
      </c>
      <c r="BE142" s="75">
        <f t="shared" si="986"/>
        <v>0</v>
      </c>
      <c r="BF142" s="75">
        <f t="shared" si="986"/>
        <v>0</v>
      </c>
      <c r="BG142" s="75">
        <f t="shared" si="986"/>
        <v>0</v>
      </c>
      <c r="BH142" s="75">
        <f t="shared" si="986"/>
        <v>0</v>
      </c>
      <c r="BI142" s="75">
        <f t="shared" si="986"/>
        <v>0</v>
      </c>
      <c r="BJ142" s="75">
        <f t="shared" si="986"/>
        <v>0</v>
      </c>
      <c r="BK142" s="75">
        <f t="shared" si="986"/>
        <v>0</v>
      </c>
      <c r="BL142" s="75">
        <f t="shared" si="986"/>
        <v>0</v>
      </c>
      <c r="BM142" s="75">
        <f t="shared" si="986"/>
        <v>0</v>
      </c>
      <c r="BN142" s="75">
        <f t="shared" si="986"/>
        <v>0</v>
      </c>
      <c r="BO142" s="75">
        <f t="shared" si="986"/>
        <v>0</v>
      </c>
      <c r="BP142" s="75">
        <f t="shared" si="986"/>
        <v>0</v>
      </c>
      <c r="BQ142" s="75">
        <f t="shared" si="986"/>
        <v>0</v>
      </c>
      <c r="BR142" s="75">
        <f t="shared" si="986"/>
        <v>0</v>
      </c>
      <c r="BS142" s="75">
        <f t="shared" si="986"/>
        <v>0</v>
      </c>
      <c r="BT142" s="75">
        <f t="shared" si="986"/>
        <v>0</v>
      </c>
      <c r="BU142" s="75">
        <f t="shared" si="986"/>
        <v>0</v>
      </c>
      <c r="BV142" s="75">
        <f t="shared" si="986"/>
        <v>0</v>
      </c>
      <c r="BW142" s="75">
        <f t="shared" si="986"/>
        <v>0</v>
      </c>
      <c r="BX142" s="75">
        <f t="shared" si="986"/>
        <v>0</v>
      </c>
      <c r="BY142" s="75">
        <f t="shared" si="986"/>
        <v>0</v>
      </c>
      <c r="BZ142" s="75">
        <f t="shared" si="986"/>
        <v>0</v>
      </c>
      <c r="CA142" s="75">
        <f t="shared" si="986"/>
        <v>0</v>
      </c>
      <c r="CB142" s="75">
        <f t="shared" si="986"/>
        <v>0</v>
      </c>
      <c r="CC142" s="75">
        <f t="shared" si="986"/>
        <v>0</v>
      </c>
      <c r="CD142" s="75">
        <f t="shared" si="986"/>
        <v>0</v>
      </c>
      <c r="CE142" s="75">
        <f t="shared" si="986"/>
        <v>0</v>
      </c>
      <c r="CF142" s="75">
        <f t="shared" si="986"/>
        <v>0</v>
      </c>
      <c r="CG142" s="75">
        <f t="shared" si="986"/>
        <v>0</v>
      </c>
      <c r="CH142" s="75">
        <f t="shared" ref="CH142:ES142" si="987">IF(CH$7="",0,SUMPRODUCT(CH117:CH127,CH130:CH140))</f>
        <v>0</v>
      </c>
      <c r="CI142" s="75">
        <f t="shared" si="987"/>
        <v>0</v>
      </c>
      <c r="CJ142" s="75">
        <f t="shared" si="987"/>
        <v>0</v>
      </c>
      <c r="CK142" s="75">
        <f t="shared" si="987"/>
        <v>0</v>
      </c>
      <c r="CL142" s="75">
        <f t="shared" si="987"/>
        <v>0</v>
      </c>
      <c r="CM142" s="75">
        <f t="shared" si="987"/>
        <v>0</v>
      </c>
      <c r="CN142" s="75">
        <f t="shared" si="987"/>
        <v>0</v>
      </c>
      <c r="CO142" s="75">
        <f t="shared" si="987"/>
        <v>0</v>
      </c>
      <c r="CP142" s="75">
        <f t="shared" si="987"/>
        <v>0</v>
      </c>
      <c r="CQ142" s="75">
        <f t="shared" si="987"/>
        <v>0</v>
      </c>
      <c r="CR142" s="75">
        <f t="shared" si="987"/>
        <v>0</v>
      </c>
      <c r="CS142" s="75">
        <f t="shared" si="987"/>
        <v>0</v>
      </c>
      <c r="CT142" s="75">
        <f t="shared" si="987"/>
        <v>0</v>
      </c>
      <c r="CU142" s="75">
        <f t="shared" si="987"/>
        <v>0</v>
      </c>
      <c r="CV142" s="75">
        <f t="shared" si="987"/>
        <v>0</v>
      </c>
      <c r="CW142" s="75">
        <f t="shared" si="987"/>
        <v>0</v>
      </c>
      <c r="CX142" s="75">
        <f t="shared" si="987"/>
        <v>0</v>
      </c>
      <c r="CY142" s="75">
        <f t="shared" si="987"/>
        <v>0</v>
      </c>
      <c r="CZ142" s="75">
        <f t="shared" si="987"/>
        <v>0</v>
      </c>
      <c r="DA142" s="75">
        <f t="shared" si="987"/>
        <v>0</v>
      </c>
      <c r="DB142" s="75">
        <f t="shared" si="987"/>
        <v>0</v>
      </c>
      <c r="DC142" s="75">
        <f t="shared" si="987"/>
        <v>0</v>
      </c>
      <c r="DD142" s="75">
        <f t="shared" si="987"/>
        <v>0</v>
      </c>
      <c r="DE142" s="75">
        <f t="shared" si="987"/>
        <v>0</v>
      </c>
      <c r="DF142" s="75">
        <f t="shared" si="987"/>
        <v>0</v>
      </c>
      <c r="DG142" s="75">
        <f t="shared" si="987"/>
        <v>0</v>
      </c>
      <c r="DH142" s="75">
        <f t="shared" si="987"/>
        <v>0</v>
      </c>
      <c r="DI142" s="75">
        <f t="shared" si="987"/>
        <v>0</v>
      </c>
      <c r="DJ142" s="75">
        <f t="shared" si="987"/>
        <v>0</v>
      </c>
      <c r="DK142" s="75">
        <f t="shared" si="987"/>
        <v>0</v>
      </c>
      <c r="DL142" s="75">
        <f t="shared" si="987"/>
        <v>0</v>
      </c>
      <c r="DM142" s="75">
        <f t="shared" si="987"/>
        <v>0</v>
      </c>
      <c r="DN142" s="75">
        <f t="shared" si="987"/>
        <v>0</v>
      </c>
      <c r="DO142" s="75">
        <f t="shared" si="987"/>
        <v>0</v>
      </c>
      <c r="DP142" s="75">
        <f t="shared" si="987"/>
        <v>0</v>
      </c>
      <c r="DQ142" s="75">
        <f t="shared" si="987"/>
        <v>0</v>
      </c>
      <c r="DR142" s="75">
        <f t="shared" si="987"/>
        <v>0</v>
      </c>
      <c r="DS142" s="75">
        <f t="shared" si="987"/>
        <v>0</v>
      </c>
      <c r="DT142" s="75">
        <f t="shared" si="987"/>
        <v>0</v>
      </c>
      <c r="DU142" s="75">
        <f t="shared" si="987"/>
        <v>0</v>
      </c>
      <c r="DV142" s="75">
        <f t="shared" si="987"/>
        <v>0</v>
      </c>
      <c r="DW142" s="75">
        <f t="shared" si="987"/>
        <v>0</v>
      </c>
      <c r="DX142" s="75">
        <f t="shared" si="987"/>
        <v>0</v>
      </c>
      <c r="DY142" s="75">
        <f t="shared" si="987"/>
        <v>0</v>
      </c>
      <c r="DZ142" s="75">
        <f t="shared" si="987"/>
        <v>0</v>
      </c>
      <c r="EA142" s="75">
        <f t="shared" si="987"/>
        <v>0</v>
      </c>
      <c r="EB142" s="75">
        <f t="shared" si="987"/>
        <v>0</v>
      </c>
      <c r="EC142" s="75">
        <f t="shared" si="987"/>
        <v>0</v>
      </c>
      <c r="ED142" s="75">
        <f t="shared" si="987"/>
        <v>0</v>
      </c>
      <c r="EE142" s="75">
        <f t="shared" si="987"/>
        <v>0</v>
      </c>
      <c r="EF142" s="75">
        <f t="shared" si="987"/>
        <v>0</v>
      </c>
      <c r="EG142" s="75">
        <f t="shared" si="987"/>
        <v>0</v>
      </c>
      <c r="EH142" s="75">
        <f t="shared" si="987"/>
        <v>0</v>
      </c>
      <c r="EI142" s="75">
        <f t="shared" si="987"/>
        <v>0</v>
      </c>
      <c r="EJ142" s="75">
        <f t="shared" si="987"/>
        <v>0</v>
      </c>
      <c r="EK142" s="75">
        <f t="shared" si="987"/>
        <v>0</v>
      </c>
      <c r="EL142" s="75">
        <f t="shared" si="987"/>
        <v>0</v>
      </c>
      <c r="EM142" s="75">
        <f t="shared" si="987"/>
        <v>0</v>
      </c>
      <c r="EN142" s="75">
        <f t="shared" si="987"/>
        <v>0</v>
      </c>
      <c r="EO142" s="75">
        <f t="shared" si="987"/>
        <v>0</v>
      </c>
      <c r="EP142" s="75">
        <f t="shared" si="987"/>
        <v>0</v>
      </c>
      <c r="EQ142" s="75">
        <f t="shared" si="987"/>
        <v>0</v>
      </c>
      <c r="ER142" s="75">
        <f t="shared" si="987"/>
        <v>0</v>
      </c>
      <c r="ES142" s="75">
        <f t="shared" si="987"/>
        <v>0</v>
      </c>
      <c r="ET142" s="75">
        <f t="shared" ref="ET142:HE142" si="988">IF(ET$7="",0,SUMPRODUCT(ET117:ET127,ET130:ET140))</f>
        <v>0</v>
      </c>
      <c r="EU142" s="75">
        <f t="shared" si="988"/>
        <v>0</v>
      </c>
      <c r="EV142" s="75">
        <f t="shared" si="988"/>
        <v>0</v>
      </c>
      <c r="EW142" s="75">
        <f t="shared" si="988"/>
        <v>0</v>
      </c>
      <c r="EX142" s="75">
        <f t="shared" si="988"/>
        <v>0</v>
      </c>
      <c r="EY142" s="75">
        <f t="shared" si="988"/>
        <v>0</v>
      </c>
      <c r="EZ142" s="75">
        <f t="shared" si="988"/>
        <v>0</v>
      </c>
      <c r="FA142" s="75">
        <f t="shared" si="988"/>
        <v>0</v>
      </c>
      <c r="FB142" s="75">
        <f t="shared" si="988"/>
        <v>0</v>
      </c>
      <c r="FC142" s="75">
        <f t="shared" si="988"/>
        <v>0</v>
      </c>
      <c r="FD142" s="75">
        <f t="shared" si="988"/>
        <v>0</v>
      </c>
      <c r="FE142" s="75">
        <f t="shared" si="988"/>
        <v>0</v>
      </c>
      <c r="FF142" s="75">
        <f t="shared" si="988"/>
        <v>0</v>
      </c>
      <c r="FG142" s="75">
        <f t="shared" si="988"/>
        <v>0</v>
      </c>
      <c r="FH142" s="75">
        <f t="shared" si="988"/>
        <v>0</v>
      </c>
      <c r="FI142" s="75">
        <f t="shared" si="988"/>
        <v>0</v>
      </c>
      <c r="FJ142" s="75">
        <f t="shared" si="988"/>
        <v>0</v>
      </c>
      <c r="FK142" s="75">
        <f t="shared" si="988"/>
        <v>0</v>
      </c>
      <c r="FL142" s="75">
        <f t="shared" si="988"/>
        <v>0</v>
      </c>
      <c r="FM142" s="75">
        <f t="shared" si="988"/>
        <v>0</v>
      </c>
      <c r="FN142" s="75">
        <f t="shared" si="988"/>
        <v>0</v>
      </c>
      <c r="FO142" s="75">
        <f t="shared" si="988"/>
        <v>0</v>
      </c>
      <c r="FP142" s="75">
        <f t="shared" si="988"/>
        <v>0</v>
      </c>
      <c r="FQ142" s="75">
        <f t="shared" si="988"/>
        <v>0</v>
      </c>
      <c r="FR142" s="75">
        <f t="shared" si="988"/>
        <v>0</v>
      </c>
      <c r="FS142" s="75">
        <f t="shared" si="988"/>
        <v>0</v>
      </c>
      <c r="FT142" s="75">
        <f t="shared" si="988"/>
        <v>0</v>
      </c>
      <c r="FU142" s="75">
        <f t="shared" si="988"/>
        <v>0</v>
      </c>
      <c r="FV142" s="75">
        <f t="shared" si="988"/>
        <v>0</v>
      </c>
      <c r="FW142" s="75">
        <f t="shared" si="988"/>
        <v>0</v>
      </c>
      <c r="FX142" s="75">
        <f t="shared" si="988"/>
        <v>0</v>
      </c>
      <c r="FY142" s="75">
        <f t="shared" si="988"/>
        <v>0</v>
      </c>
      <c r="FZ142" s="75">
        <f t="shared" si="988"/>
        <v>0</v>
      </c>
      <c r="GA142" s="75">
        <f t="shared" si="988"/>
        <v>0</v>
      </c>
      <c r="GB142" s="75">
        <f t="shared" si="988"/>
        <v>0</v>
      </c>
      <c r="GC142" s="75">
        <f t="shared" si="988"/>
        <v>0</v>
      </c>
      <c r="GD142" s="75">
        <f t="shared" si="988"/>
        <v>0</v>
      </c>
      <c r="GE142" s="75">
        <f t="shared" si="988"/>
        <v>0</v>
      </c>
      <c r="GF142" s="75">
        <f t="shared" si="988"/>
        <v>0</v>
      </c>
      <c r="GG142" s="75">
        <f t="shared" si="988"/>
        <v>0</v>
      </c>
      <c r="GH142" s="75">
        <f t="shared" si="988"/>
        <v>0</v>
      </c>
      <c r="GI142" s="75">
        <f t="shared" si="988"/>
        <v>0</v>
      </c>
      <c r="GJ142" s="75">
        <f t="shared" si="988"/>
        <v>0</v>
      </c>
      <c r="GK142" s="75">
        <f t="shared" si="988"/>
        <v>0</v>
      </c>
      <c r="GL142" s="75">
        <f t="shared" si="988"/>
        <v>0</v>
      </c>
      <c r="GM142" s="75">
        <f t="shared" si="988"/>
        <v>0</v>
      </c>
      <c r="GN142" s="75">
        <f t="shared" si="988"/>
        <v>0</v>
      </c>
      <c r="GO142" s="75">
        <f t="shared" si="988"/>
        <v>0</v>
      </c>
      <c r="GP142" s="75">
        <f t="shared" si="988"/>
        <v>0</v>
      </c>
      <c r="GQ142" s="75">
        <f t="shared" si="988"/>
        <v>0</v>
      </c>
      <c r="GR142" s="75">
        <f t="shared" si="988"/>
        <v>0</v>
      </c>
      <c r="GS142" s="75">
        <f t="shared" si="988"/>
        <v>0</v>
      </c>
      <c r="GT142" s="75">
        <f t="shared" si="988"/>
        <v>0</v>
      </c>
      <c r="GU142" s="75">
        <f t="shared" si="988"/>
        <v>0</v>
      </c>
      <c r="GV142" s="75">
        <f t="shared" si="988"/>
        <v>0</v>
      </c>
      <c r="GW142" s="75">
        <f t="shared" si="988"/>
        <v>0</v>
      </c>
      <c r="GX142" s="75">
        <f t="shared" si="988"/>
        <v>0</v>
      </c>
      <c r="GY142" s="75">
        <f t="shared" si="988"/>
        <v>0</v>
      </c>
      <c r="GZ142" s="75">
        <f t="shared" si="988"/>
        <v>0</v>
      </c>
      <c r="HA142" s="75">
        <f t="shared" si="988"/>
        <v>0</v>
      </c>
      <c r="HB142" s="75">
        <f t="shared" si="988"/>
        <v>0</v>
      </c>
      <c r="HC142" s="75">
        <f t="shared" si="988"/>
        <v>0</v>
      </c>
      <c r="HD142" s="75">
        <f t="shared" si="988"/>
        <v>0</v>
      </c>
      <c r="HE142" s="75">
        <f t="shared" si="988"/>
        <v>0</v>
      </c>
      <c r="HF142" s="75">
        <f t="shared" ref="HF142:JQ142" si="989">IF(HF$7="",0,SUMPRODUCT(HF117:HF127,HF130:HF140))</f>
        <v>0</v>
      </c>
      <c r="HG142" s="75">
        <f t="shared" si="989"/>
        <v>0</v>
      </c>
      <c r="HH142" s="75">
        <f t="shared" si="989"/>
        <v>0</v>
      </c>
      <c r="HI142" s="75">
        <f t="shared" si="989"/>
        <v>0</v>
      </c>
      <c r="HJ142" s="75">
        <f t="shared" si="989"/>
        <v>0</v>
      </c>
      <c r="HK142" s="75">
        <f t="shared" si="989"/>
        <v>0</v>
      </c>
      <c r="HL142" s="75">
        <f t="shared" si="989"/>
        <v>0</v>
      </c>
      <c r="HM142" s="75">
        <f t="shared" si="989"/>
        <v>0</v>
      </c>
      <c r="HN142" s="75">
        <f t="shared" si="989"/>
        <v>0</v>
      </c>
      <c r="HO142" s="75">
        <f t="shared" si="989"/>
        <v>0</v>
      </c>
      <c r="HP142" s="75">
        <f t="shared" si="989"/>
        <v>0</v>
      </c>
      <c r="HQ142" s="75">
        <f t="shared" si="989"/>
        <v>0</v>
      </c>
      <c r="HR142" s="75">
        <f t="shared" si="989"/>
        <v>0</v>
      </c>
      <c r="HS142" s="75">
        <f t="shared" si="989"/>
        <v>0</v>
      </c>
      <c r="HT142" s="75">
        <f t="shared" si="989"/>
        <v>0</v>
      </c>
      <c r="HU142" s="75">
        <f t="shared" si="989"/>
        <v>0</v>
      </c>
      <c r="HV142" s="75">
        <f t="shared" si="989"/>
        <v>0</v>
      </c>
      <c r="HW142" s="75">
        <f t="shared" si="989"/>
        <v>0</v>
      </c>
      <c r="HX142" s="75">
        <f t="shared" si="989"/>
        <v>0</v>
      </c>
      <c r="HY142" s="75">
        <f t="shared" si="989"/>
        <v>0</v>
      </c>
      <c r="HZ142" s="75">
        <f t="shared" si="989"/>
        <v>0</v>
      </c>
      <c r="IA142" s="75">
        <f t="shared" si="989"/>
        <v>0</v>
      </c>
      <c r="IB142" s="75">
        <f t="shared" si="989"/>
        <v>0</v>
      </c>
      <c r="IC142" s="75">
        <f t="shared" si="989"/>
        <v>0</v>
      </c>
      <c r="ID142" s="75">
        <f t="shared" si="989"/>
        <v>0</v>
      </c>
      <c r="IE142" s="75">
        <f t="shared" si="989"/>
        <v>0</v>
      </c>
      <c r="IF142" s="75">
        <f t="shared" si="989"/>
        <v>0</v>
      </c>
      <c r="IG142" s="75">
        <f t="shared" si="989"/>
        <v>0</v>
      </c>
      <c r="IH142" s="75">
        <f t="shared" si="989"/>
        <v>0</v>
      </c>
      <c r="II142" s="75">
        <f t="shared" si="989"/>
        <v>0</v>
      </c>
      <c r="IJ142" s="75">
        <f t="shared" si="989"/>
        <v>0</v>
      </c>
      <c r="IK142" s="75">
        <f t="shared" si="989"/>
        <v>0</v>
      </c>
      <c r="IL142" s="75">
        <f t="shared" si="989"/>
        <v>0</v>
      </c>
      <c r="IM142" s="75">
        <f t="shared" si="989"/>
        <v>0</v>
      </c>
      <c r="IN142" s="75">
        <f t="shared" si="989"/>
        <v>0</v>
      </c>
      <c r="IO142" s="75">
        <f t="shared" si="989"/>
        <v>0</v>
      </c>
      <c r="IP142" s="75">
        <f t="shared" si="989"/>
        <v>0</v>
      </c>
      <c r="IQ142" s="75">
        <f t="shared" si="989"/>
        <v>0</v>
      </c>
      <c r="IR142" s="75">
        <f t="shared" si="989"/>
        <v>0</v>
      </c>
      <c r="IS142" s="75">
        <f t="shared" si="989"/>
        <v>0</v>
      </c>
      <c r="IT142" s="75">
        <f t="shared" si="989"/>
        <v>0</v>
      </c>
      <c r="IU142" s="75">
        <f t="shared" si="989"/>
        <v>0</v>
      </c>
      <c r="IV142" s="75">
        <f t="shared" si="989"/>
        <v>0</v>
      </c>
      <c r="IW142" s="75">
        <f t="shared" si="989"/>
        <v>0</v>
      </c>
      <c r="IX142" s="75">
        <f t="shared" si="989"/>
        <v>0</v>
      </c>
      <c r="IY142" s="75">
        <f t="shared" si="989"/>
        <v>0</v>
      </c>
      <c r="IZ142" s="75">
        <f t="shared" si="989"/>
        <v>0</v>
      </c>
      <c r="JA142" s="75">
        <f t="shared" si="989"/>
        <v>0</v>
      </c>
      <c r="JB142" s="75">
        <f t="shared" si="989"/>
        <v>0</v>
      </c>
      <c r="JC142" s="75">
        <f t="shared" si="989"/>
        <v>0</v>
      </c>
      <c r="JD142" s="75">
        <f t="shared" si="989"/>
        <v>0</v>
      </c>
      <c r="JE142" s="75">
        <f t="shared" si="989"/>
        <v>0</v>
      </c>
      <c r="JF142" s="75">
        <f t="shared" si="989"/>
        <v>0</v>
      </c>
      <c r="JG142" s="75">
        <f t="shared" si="989"/>
        <v>0</v>
      </c>
      <c r="JH142" s="75">
        <f t="shared" si="989"/>
        <v>0</v>
      </c>
      <c r="JI142" s="75">
        <f t="shared" si="989"/>
        <v>0</v>
      </c>
      <c r="JJ142" s="75">
        <f t="shared" si="989"/>
        <v>0</v>
      </c>
      <c r="JK142" s="75">
        <f t="shared" si="989"/>
        <v>0</v>
      </c>
      <c r="JL142" s="75">
        <f t="shared" si="989"/>
        <v>0</v>
      </c>
      <c r="JM142" s="75">
        <f t="shared" si="989"/>
        <v>0</v>
      </c>
      <c r="JN142" s="75">
        <f t="shared" si="989"/>
        <v>0</v>
      </c>
      <c r="JO142" s="75">
        <f t="shared" si="989"/>
        <v>0</v>
      </c>
      <c r="JP142" s="75">
        <f t="shared" si="989"/>
        <v>0</v>
      </c>
      <c r="JQ142" s="75">
        <f t="shared" si="989"/>
        <v>0</v>
      </c>
      <c r="JR142" s="75">
        <f t="shared" ref="JR142:KV142" si="990">IF(JR$7="",0,SUMPRODUCT(JR117:JR127,JR130:JR140))</f>
        <v>0</v>
      </c>
      <c r="JS142" s="75">
        <f t="shared" si="990"/>
        <v>0</v>
      </c>
      <c r="JT142" s="75">
        <f t="shared" si="990"/>
        <v>0</v>
      </c>
      <c r="JU142" s="75">
        <f t="shared" si="990"/>
        <v>0</v>
      </c>
      <c r="JV142" s="75">
        <f t="shared" si="990"/>
        <v>0</v>
      </c>
      <c r="JW142" s="75">
        <f t="shared" si="990"/>
        <v>0</v>
      </c>
      <c r="JX142" s="75">
        <f t="shared" si="990"/>
        <v>0</v>
      </c>
      <c r="JY142" s="75">
        <f t="shared" si="990"/>
        <v>0</v>
      </c>
      <c r="JZ142" s="75">
        <f t="shared" si="990"/>
        <v>0</v>
      </c>
      <c r="KA142" s="75">
        <f t="shared" si="990"/>
        <v>0</v>
      </c>
      <c r="KB142" s="75">
        <f t="shared" si="990"/>
        <v>0</v>
      </c>
      <c r="KC142" s="75">
        <f t="shared" si="990"/>
        <v>0</v>
      </c>
      <c r="KD142" s="75">
        <f t="shared" si="990"/>
        <v>0</v>
      </c>
      <c r="KE142" s="75">
        <f t="shared" si="990"/>
        <v>0</v>
      </c>
      <c r="KF142" s="75">
        <f t="shared" si="990"/>
        <v>0</v>
      </c>
      <c r="KG142" s="75">
        <f t="shared" si="990"/>
        <v>0</v>
      </c>
      <c r="KH142" s="75">
        <f t="shared" si="990"/>
        <v>0</v>
      </c>
      <c r="KI142" s="75">
        <f t="shared" si="990"/>
        <v>0</v>
      </c>
      <c r="KJ142" s="75">
        <f t="shared" si="990"/>
        <v>0</v>
      </c>
      <c r="KK142" s="75">
        <f t="shared" si="990"/>
        <v>0</v>
      </c>
      <c r="KL142" s="75">
        <f t="shared" si="990"/>
        <v>0</v>
      </c>
      <c r="KM142" s="75">
        <f t="shared" si="990"/>
        <v>0</v>
      </c>
      <c r="KN142" s="75">
        <f t="shared" si="990"/>
        <v>0</v>
      </c>
      <c r="KO142" s="75">
        <f t="shared" si="990"/>
        <v>0</v>
      </c>
      <c r="KP142" s="75">
        <f t="shared" si="990"/>
        <v>0</v>
      </c>
      <c r="KQ142" s="75">
        <f t="shared" si="990"/>
        <v>0</v>
      </c>
      <c r="KR142" s="75">
        <f t="shared" si="990"/>
        <v>0</v>
      </c>
      <c r="KS142" s="75">
        <f t="shared" si="990"/>
        <v>0</v>
      </c>
      <c r="KT142" s="75">
        <f t="shared" si="990"/>
        <v>0</v>
      </c>
      <c r="KU142" s="75">
        <f t="shared" si="990"/>
        <v>0</v>
      </c>
      <c r="KV142" s="75">
        <f t="shared" si="990"/>
        <v>0</v>
      </c>
      <c r="KW142" s="70"/>
      <c r="KX142" s="70"/>
    </row>
    <row r="143" spans="1:310" ht="4.05" customHeight="1" x14ac:dyDescent="0.25">
      <c r="A143" s="1"/>
      <c r="B143" s="79"/>
      <c r="C143" s="79"/>
      <c r="D143" s="79"/>
      <c r="E143" s="1"/>
      <c r="F143" s="1"/>
      <c r="G143" s="1"/>
      <c r="H143" s="11"/>
      <c r="I143" s="1"/>
      <c r="J143" s="1"/>
      <c r="K143" s="36"/>
      <c r="L143" s="1"/>
      <c r="M143" s="5"/>
      <c r="N143" s="1"/>
      <c r="O143" s="19"/>
      <c r="P143" s="1"/>
      <c r="Q143" s="1"/>
      <c r="R143" s="45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/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1"/>
      <c r="KR143" s="1"/>
      <c r="KS143" s="1"/>
      <c r="KT143" s="1"/>
      <c r="KU143" s="1"/>
      <c r="KV143" s="1"/>
      <c r="KW143" s="1"/>
      <c r="KX143" s="1"/>
    </row>
    <row r="144" spans="1:310" s="76" customFormat="1" x14ac:dyDescent="0.25">
      <c r="A144" s="70"/>
      <c r="B144" s="82"/>
      <c r="C144" s="82" t="s">
        <v>27</v>
      </c>
      <c r="D144" s="82" t="s">
        <v>28</v>
      </c>
      <c r="E144" s="71" t="str">
        <f>kpi!$E$34</f>
        <v>соцсборы</v>
      </c>
      <c r="F144" s="70"/>
      <c r="G144" s="70"/>
      <c r="H144" s="72" t="str">
        <f>IF(OR($E144="",$E144=0),"",INDEX(kpi!$I:$I,SUMIFS(kpi!$A:$A,kpi!$E:$E,$E144)))</f>
        <v>руб.</v>
      </c>
      <c r="I144" s="70"/>
      <c r="J144" s="70"/>
      <c r="K144" s="77"/>
      <c r="L144" s="70"/>
      <c r="M144" s="73"/>
      <c r="N144" s="74"/>
      <c r="O144" s="73"/>
      <c r="P144" s="70"/>
      <c r="Q144" s="70"/>
      <c r="R144" s="78">
        <f>SUMIFS($T144:$KW144,$T$1:$KW$1,"&gt;="&amp;1,$T$1:$KW$1,"&lt;="&amp;MAX($1:$1))</f>
        <v>1423456.1682692308</v>
      </c>
      <c r="S144" s="70"/>
      <c r="T144" s="73"/>
      <c r="U144" s="75">
        <f>IF(U$7="",0,U142*условия!$N$117)</f>
        <v>87274.586538461532</v>
      </c>
      <c r="V144" s="75">
        <f>IF(V$7="",0,V142*условия!$N$117)</f>
        <v>87542.4375</v>
      </c>
      <c r="W144" s="75">
        <f>IF(W$7="",0,W142*условия!$N$117)</f>
        <v>96848.55288461539</v>
      </c>
      <c r="X144" s="75">
        <f>IF(X$7="",0,X142*условия!$N$117)</f>
        <v>109192.93269230769</v>
      </c>
      <c r="Y144" s="75">
        <f>IF(Y$7="",0,Y142*условия!$N$117)</f>
        <v>109575.57692307692</v>
      </c>
      <c r="Z144" s="75">
        <f>IF(Z$7="",0,Z142*условия!$N$117)</f>
        <v>109935.90865384616</v>
      </c>
      <c r="AA144" s="75">
        <f>IF(AA$7="",0,AA142*условия!$N$117)</f>
        <v>110208.70673076922</v>
      </c>
      <c r="AB144" s="75">
        <f>IF(AB$7="",0,AB142*условия!$N$117)</f>
        <v>110490.38942307692</v>
      </c>
      <c r="AC144" s="75">
        <f>IF(AC$7="",0,AC142*условия!$N$117)</f>
        <v>110780.95673076922</v>
      </c>
      <c r="AD144" s="75">
        <f>IF(AD$7="",0,AD142*условия!$N$117)</f>
        <v>120080.40865384616</v>
      </c>
      <c r="AE144" s="75">
        <f>IF(AE$7="",0,AE142*условия!$N$117)</f>
        <v>120388.74519230769</v>
      </c>
      <c r="AF144" s="75">
        <f>IF(AF$7="",0,AF142*условия!$N$117)</f>
        <v>120705.96634615383</v>
      </c>
      <c r="AG144" s="75">
        <f>IF(AG$7="",0,AG142*условия!$N$117)</f>
        <v>130431</v>
      </c>
      <c r="AH144" s="75">
        <f>IF(AH$7="",0,AH142*условия!$N$117)</f>
        <v>0</v>
      </c>
      <c r="AI144" s="75">
        <f>IF(AI$7="",0,AI142*условия!$N$117)</f>
        <v>0</v>
      </c>
      <c r="AJ144" s="75">
        <f>IF(AJ$7="",0,AJ142*условия!$N$117)</f>
        <v>0</v>
      </c>
      <c r="AK144" s="75">
        <f>IF(AK$7="",0,AK142*условия!$N$117)</f>
        <v>0</v>
      </c>
      <c r="AL144" s="75">
        <f>IF(AL$7="",0,AL142*условия!$N$117)</f>
        <v>0</v>
      </c>
      <c r="AM144" s="75">
        <f>IF(AM$7="",0,AM142*условия!$N$117)</f>
        <v>0</v>
      </c>
      <c r="AN144" s="75">
        <f>IF(AN$7="",0,AN142*условия!$N$117)</f>
        <v>0</v>
      </c>
      <c r="AO144" s="75">
        <f>IF(AO$7="",0,AO142*условия!$N$117)</f>
        <v>0</v>
      </c>
      <c r="AP144" s="75">
        <f>IF(AP$7="",0,AP142*условия!$N$117)</f>
        <v>0</v>
      </c>
      <c r="AQ144" s="75">
        <f>IF(AQ$7="",0,AQ142*условия!$N$117)</f>
        <v>0</v>
      </c>
      <c r="AR144" s="75">
        <f>IF(AR$7="",0,AR142*условия!$N$117)</f>
        <v>0</v>
      </c>
      <c r="AS144" s="75">
        <f>IF(AS$7="",0,AS142*условия!$N$117)</f>
        <v>0</v>
      </c>
      <c r="AT144" s="75">
        <f>IF(AT$7="",0,AT142*условия!$N$117)</f>
        <v>0</v>
      </c>
      <c r="AU144" s="75">
        <f>IF(AU$7="",0,AU142*условия!$N$117)</f>
        <v>0</v>
      </c>
      <c r="AV144" s="75">
        <f>IF(AV$7="",0,AV142*условия!$N$117)</f>
        <v>0</v>
      </c>
      <c r="AW144" s="75">
        <f>IF(AW$7="",0,AW142*условия!$N$117)</f>
        <v>0</v>
      </c>
      <c r="AX144" s="75">
        <f>IF(AX$7="",0,AX142*условия!$N$117)</f>
        <v>0</v>
      </c>
      <c r="AY144" s="75">
        <f>IF(AY$7="",0,AY142*условия!$N$117)</f>
        <v>0</v>
      </c>
      <c r="AZ144" s="75">
        <f>IF(AZ$7="",0,AZ142*условия!$N$117)</f>
        <v>0</v>
      </c>
      <c r="BA144" s="75">
        <f>IF(BA$7="",0,BA142*условия!$N$117)</f>
        <v>0</v>
      </c>
      <c r="BB144" s="75">
        <f>IF(BB$7="",0,BB142*условия!$N$117)</f>
        <v>0</v>
      </c>
      <c r="BC144" s="75">
        <f>IF(BC$7="",0,BC142*условия!$N$117)</f>
        <v>0</v>
      </c>
      <c r="BD144" s="75">
        <f>IF(BD$7="",0,BD142*условия!$N$117)</f>
        <v>0</v>
      </c>
      <c r="BE144" s="75">
        <f>IF(BE$7="",0,BE142*условия!$N$117)</f>
        <v>0</v>
      </c>
      <c r="BF144" s="75">
        <f>IF(BF$7="",0,BF142*условия!$N$117)</f>
        <v>0</v>
      </c>
      <c r="BG144" s="75">
        <f>IF(BG$7="",0,BG142*условия!$N$117)</f>
        <v>0</v>
      </c>
      <c r="BH144" s="75">
        <f>IF(BH$7="",0,BH142*условия!$N$117)</f>
        <v>0</v>
      </c>
      <c r="BI144" s="75">
        <f>IF(BI$7="",0,BI142*условия!$N$117)</f>
        <v>0</v>
      </c>
      <c r="BJ144" s="75">
        <f>IF(BJ$7="",0,BJ142*условия!$N$117)</f>
        <v>0</v>
      </c>
      <c r="BK144" s="75">
        <f>IF(BK$7="",0,BK142*условия!$N$117)</f>
        <v>0</v>
      </c>
      <c r="BL144" s="75">
        <f>IF(BL$7="",0,BL142*условия!$N$117)</f>
        <v>0</v>
      </c>
      <c r="BM144" s="75">
        <f>IF(BM$7="",0,BM142*условия!$N$117)</f>
        <v>0</v>
      </c>
      <c r="BN144" s="75">
        <f>IF(BN$7="",0,BN142*условия!$N$117)</f>
        <v>0</v>
      </c>
      <c r="BO144" s="75">
        <f>IF(BO$7="",0,BO142*условия!$N$117)</f>
        <v>0</v>
      </c>
      <c r="BP144" s="75">
        <f>IF(BP$7="",0,BP142*условия!$N$117)</f>
        <v>0</v>
      </c>
      <c r="BQ144" s="75">
        <f>IF(BQ$7="",0,BQ142*условия!$N$117)</f>
        <v>0</v>
      </c>
      <c r="BR144" s="75">
        <f>IF(BR$7="",0,BR142*условия!$N$117)</f>
        <v>0</v>
      </c>
      <c r="BS144" s="75">
        <f>IF(BS$7="",0,BS142*условия!$N$117)</f>
        <v>0</v>
      </c>
      <c r="BT144" s="75">
        <f>IF(BT$7="",0,BT142*условия!$N$117)</f>
        <v>0</v>
      </c>
      <c r="BU144" s="75">
        <f>IF(BU$7="",0,BU142*условия!$N$117)</f>
        <v>0</v>
      </c>
      <c r="BV144" s="75">
        <f>IF(BV$7="",0,BV142*условия!$N$117)</f>
        <v>0</v>
      </c>
      <c r="BW144" s="75">
        <f>IF(BW$7="",0,BW142*условия!$N$117)</f>
        <v>0</v>
      </c>
      <c r="BX144" s="75">
        <f>IF(BX$7="",0,BX142*условия!$N$117)</f>
        <v>0</v>
      </c>
      <c r="BY144" s="75">
        <f>IF(BY$7="",0,BY142*условия!$N$117)</f>
        <v>0</v>
      </c>
      <c r="BZ144" s="75">
        <f>IF(BZ$7="",0,BZ142*условия!$N$117)</f>
        <v>0</v>
      </c>
      <c r="CA144" s="75">
        <f>IF(CA$7="",0,CA142*условия!$N$117)</f>
        <v>0</v>
      </c>
      <c r="CB144" s="75">
        <f>IF(CB$7="",0,CB142*условия!$N$117)</f>
        <v>0</v>
      </c>
      <c r="CC144" s="75">
        <f>IF(CC$7="",0,CC142*условия!$N$117)</f>
        <v>0</v>
      </c>
      <c r="CD144" s="75">
        <f>IF(CD$7="",0,CD142*условия!$N$117)</f>
        <v>0</v>
      </c>
      <c r="CE144" s="75">
        <f>IF(CE$7="",0,CE142*условия!$N$117)</f>
        <v>0</v>
      </c>
      <c r="CF144" s="75">
        <f>IF(CF$7="",0,CF142*условия!$N$117)</f>
        <v>0</v>
      </c>
      <c r="CG144" s="75">
        <f>IF(CG$7="",0,CG142*условия!$N$117)</f>
        <v>0</v>
      </c>
      <c r="CH144" s="75">
        <f>IF(CH$7="",0,CH142*условия!$N$117)</f>
        <v>0</v>
      </c>
      <c r="CI144" s="75">
        <f>IF(CI$7="",0,CI142*условия!$N$117)</f>
        <v>0</v>
      </c>
      <c r="CJ144" s="75">
        <f>IF(CJ$7="",0,CJ142*условия!$N$117)</f>
        <v>0</v>
      </c>
      <c r="CK144" s="75">
        <f>IF(CK$7="",0,CK142*условия!$N$117)</f>
        <v>0</v>
      </c>
      <c r="CL144" s="75">
        <f>IF(CL$7="",0,CL142*условия!$N$117)</f>
        <v>0</v>
      </c>
      <c r="CM144" s="75">
        <f>IF(CM$7="",0,CM142*условия!$N$117)</f>
        <v>0</v>
      </c>
      <c r="CN144" s="75">
        <f>IF(CN$7="",0,CN142*условия!$N$117)</f>
        <v>0</v>
      </c>
      <c r="CO144" s="75">
        <f>IF(CO$7="",0,CO142*условия!$N$117)</f>
        <v>0</v>
      </c>
      <c r="CP144" s="75">
        <f>IF(CP$7="",0,CP142*условия!$N$117)</f>
        <v>0</v>
      </c>
      <c r="CQ144" s="75">
        <f>IF(CQ$7="",0,CQ142*условия!$N$117)</f>
        <v>0</v>
      </c>
      <c r="CR144" s="75">
        <f>IF(CR$7="",0,CR142*условия!$N$117)</f>
        <v>0</v>
      </c>
      <c r="CS144" s="75">
        <f>IF(CS$7="",0,CS142*условия!$N$117)</f>
        <v>0</v>
      </c>
      <c r="CT144" s="75">
        <f>IF(CT$7="",0,CT142*условия!$N$117)</f>
        <v>0</v>
      </c>
      <c r="CU144" s="75">
        <f>IF(CU$7="",0,CU142*условия!$N$117)</f>
        <v>0</v>
      </c>
      <c r="CV144" s="75">
        <f>IF(CV$7="",0,CV142*условия!$N$117)</f>
        <v>0</v>
      </c>
      <c r="CW144" s="75">
        <f>IF(CW$7="",0,CW142*условия!$N$117)</f>
        <v>0</v>
      </c>
      <c r="CX144" s="75">
        <f>IF(CX$7="",0,CX142*условия!$N$117)</f>
        <v>0</v>
      </c>
      <c r="CY144" s="75">
        <f>IF(CY$7="",0,CY142*условия!$N$117)</f>
        <v>0</v>
      </c>
      <c r="CZ144" s="75">
        <f>IF(CZ$7="",0,CZ142*условия!$N$117)</f>
        <v>0</v>
      </c>
      <c r="DA144" s="75">
        <f>IF(DA$7="",0,DA142*условия!$N$117)</f>
        <v>0</v>
      </c>
      <c r="DB144" s="75">
        <f>IF(DB$7="",0,DB142*условия!$N$117)</f>
        <v>0</v>
      </c>
      <c r="DC144" s="75">
        <f>IF(DC$7="",0,DC142*условия!$N$117)</f>
        <v>0</v>
      </c>
      <c r="DD144" s="75">
        <f>IF(DD$7="",0,DD142*условия!$N$117)</f>
        <v>0</v>
      </c>
      <c r="DE144" s="75">
        <f>IF(DE$7="",0,DE142*условия!$N$117)</f>
        <v>0</v>
      </c>
      <c r="DF144" s="75">
        <f>IF(DF$7="",0,DF142*условия!$N$117)</f>
        <v>0</v>
      </c>
      <c r="DG144" s="75">
        <f>IF(DG$7="",0,DG142*условия!$N$117)</f>
        <v>0</v>
      </c>
      <c r="DH144" s="75">
        <f>IF(DH$7="",0,DH142*условия!$N$117)</f>
        <v>0</v>
      </c>
      <c r="DI144" s="75">
        <f>IF(DI$7="",0,DI142*условия!$N$117)</f>
        <v>0</v>
      </c>
      <c r="DJ144" s="75">
        <f>IF(DJ$7="",0,DJ142*условия!$N$117)</f>
        <v>0</v>
      </c>
      <c r="DK144" s="75">
        <f>IF(DK$7="",0,DK142*условия!$N$117)</f>
        <v>0</v>
      </c>
      <c r="DL144" s="75">
        <f>IF(DL$7="",0,DL142*условия!$N$117)</f>
        <v>0</v>
      </c>
      <c r="DM144" s="75">
        <f>IF(DM$7="",0,DM142*условия!$N$117)</f>
        <v>0</v>
      </c>
      <c r="DN144" s="75">
        <f>IF(DN$7="",0,DN142*условия!$N$117)</f>
        <v>0</v>
      </c>
      <c r="DO144" s="75">
        <f>IF(DO$7="",0,DO142*условия!$N$117)</f>
        <v>0</v>
      </c>
      <c r="DP144" s="75">
        <f>IF(DP$7="",0,DP142*условия!$N$117)</f>
        <v>0</v>
      </c>
      <c r="DQ144" s="75">
        <f>IF(DQ$7="",0,DQ142*условия!$N$117)</f>
        <v>0</v>
      </c>
      <c r="DR144" s="75">
        <f>IF(DR$7="",0,DR142*условия!$N$117)</f>
        <v>0</v>
      </c>
      <c r="DS144" s="75">
        <f>IF(DS$7="",0,DS142*условия!$N$117)</f>
        <v>0</v>
      </c>
      <c r="DT144" s="75">
        <f>IF(DT$7="",0,DT142*условия!$N$117)</f>
        <v>0</v>
      </c>
      <c r="DU144" s="75">
        <f>IF(DU$7="",0,DU142*условия!$N$117)</f>
        <v>0</v>
      </c>
      <c r="DV144" s="75">
        <f>IF(DV$7="",0,DV142*условия!$N$117)</f>
        <v>0</v>
      </c>
      <c r="DW144" s="75">
        <f>IF(DW$7="",0,DW142*условия!$N$117)</f>
        <v>0</v>
      </c>
      <c r="DX144" s="75">
        <f>IF(DX$7="",0,DX142*условия!$N$117)</f>
        <v>0</v>
      </c>
      <c r="DY144" s="75">
        <f>IF(DY$7="",0,DY142*условия!$N$117)</f>
        <v>0</v>
      </c>
      <c r="DZ144" s="75">
        <f>IF(DZ$7="",0,DZ142*условия!$N$117)</f>
        <v>0</v>
      </c>
      <c r="EA144" s="75">
        <f>IF(EA$7="",0,EA142*условия!$N$117)</f>
        <v>0</v>
      </c>
      <c r="EB144" s="75">
        <f>IF(EB$7="",0,EB142*условия!$N$117)</f>
        <v>0</v>
      </c>
      <c r="EC144" s="75">
        <f>IF(EC$7="",0,EC142*условия!$N$117)</f>
        <v>0</v>
      </c>
      <c r="ED144" s="75">
        <f>IF(ED$7="",0,ED142*условия!$N$117)</f>
        <v>0</v>
      </c>
      <c r="EE144" s="75">
        <f>IF(EE$7="",0,EE142*условия!$N$117)</f>
        <v>0</v>
      </c>
      <c r="EF144" s="75">
        <f>IF(EF$7="",0,EF142*условия!$N$117)</f>
        <v>0</v>
      </c>
      <c r="EG144" s="75">
        <f>IF(EG$7="",0,EG142*условия!$N$117)</f>
        <v>0</v>
      </c>
      <c r="EH144" s="75">
        <f>IF(EH$7="",0,EH142*условия!$N$117)</f>
        <v>0</v>
      </c>
      <c r="EI144" s="75">
        <f>IF(EI$7="",0,EI142*условия!$N$117)</f>
        <v>0</v>
      </c>
      <c r="EJ144" s="75">
        <f>IF(EJ$7="",0,EJ142*условия!$N$117)</f>
        <v>0</v>
      </c>
      <c r="EK144" s="75">
        <f>IF(EK$7="",0,EK142*условия!$N$117)</f>
        <v>0</v>
      </c>
      <c r="EL144" s="75">
        <f>IF(EL$7="",0,EL142*условия!$N$117)</f>
        <v>0</v>
      </c>
      <c r="EM144" s="75">
        <f>IF(EM$7="",0,EM142*условия!$N$117)</f>
        <v>0</v>
      </c>
      <c r="EN144" s="75">
        <f>IF(EN$7="",0,EN142*условия!$N$117)</f>
        <v>0</v>
      </c>
      <c r="EO144" s="75">
        <f>IF(EO$7="",0,EO142*условия!$N$117)</f>
        <v>0</v>
      </c>
      <c r="EP144" s="75">
        <f>IF(EP$7="",0,EP142*условия!$N$117)</f>
        <v>0</v>
      </c>
      <c r="EQ144" s="75">
        <f>IF(EQ$7="",0,EQ142*условия!$N$117)</f>
        <v>0</v>
      </c>
      <c r="ER144" s="75">
        <f>IF(ER$7="",0,ER142*условия!$N$117)</f>
        <v>0</v>
      </c>
      <c r="ES144" s="75">
        <f>IF(ES$7="",0,ES142*условия!$N$117)</f>
        <v>0</v>
      </c>
      <c r="ET144" s="75">
        <f>IF(ET$7="",0,ET142*условия!$N$117)</f>
        <v>0</v>
      </c>
      <c r="EU144" s="75">
        <f>IF(EU$7="",0,EU142*условия!$N$117)</f>
        <v>0</v>
      </c>
      <c r="EV144" s="75">
        <f>IF(EV$7="",0,EV142*условия!$N$117)</f>
        <v>0</v>
      </c>
      <c r="EW144" s="75">
        <f>IF(EW$7="",0,EW142*условия!$N$117)</f>
        <v>0</v>
      </c>
      <c r="EX144" s="75">
        <f>IF(EX$7="",0,EX142*условия!$N$117)</f>
        <v>0</v>
      </c>
      <c r="EY144" s="75">
        <f>IF(EY$7="",0,EY142*условия!$N$117)</f>
        <v>0</v>
      </c>
      <c r="EZ144" s="75">
        <f>IF(EZ$7="",0,EZ142*условия!$N$117)</f>
        <v>0</v>
      </c>
      <c r="FA144" s="75">
        <f>IF(FA$7="",0,FA142*условия!$N$117)</f>
        <v>0</v>
      </c>
      <c r="FB144" s="75">
        <f>IF(FB$7="",0,FB142*условия!$N$117)</f>
        <v>0</v>
      </c>
      <c r="FC144" s="75">
        <f>IF(FC$7="",0,FC142*условия!$N$117)</f>
        <v>0</v>
      </c>
      <c r="FD144" s="75">
        <f>IF(FD$7="",0,FD142*условия!$N$117)</f>
        <v>0</v>
      </c>
      <c r="FE144" s="75">
        <f>IF(FE$7="",0,FE142*условия!$N$117)</f>
        <v>0</v>
      </c>
      <c r="FF144" s="75">
        <f>IF(FF$7="",0,FF142*условия!$N$117)</f>
        <v>0</v>
      </c>
      <c r="FG144" s="75">
        <f>IF(FG$7="",0,FG142*условия!$N$117)</f>
        <v>0</v>
      </c>
      <c r="FH144" s="75">
        <f>IF(FH$7="",0,FH142*условия!$N$117)</f>
        <v>0</v>
      </c>
      <c r="FI144" s="75">
        <f>IF(FI$7="",0,FI142*условия!$N$117)</f>
        <v>0</v>
      </c>
      <c r="FJ144" s="75">
        <f>IF(FJ$7="",0,FJ142*условия!$N$117)</f>
        <v>0</v>
      </c>
      <c r="FK144" s="75">
        <f>IF(FK$7="",0,FK142*условия!$N$117)</f>
        <v>0</v>
      </c>
      <c r="FL144" s="75">
        <f>IF(FL$7="",0,FL142*условия!$N$117)</f>
        <v>0</v>
      </c>
      <c r="FM144" s="75">
        <f>IF(FM$7="",0,FM142*условия!$N$117)</f>
        <v>0</v>
      </c>
      <c r="FN144" s="75">
        <f>IF(FN$7="",0,FN142*условия!$N$117)</f>
        <v>0</v>
      </c>
      <c r="FO144" s="75">
        <f>IF(FO$7="",0,FO142*условия!$N$117)</f>
        <v>0</v>
      </c>
      <c r="FP144" s="75">
        <f>IF(FP$7="",0,FP142*условия!$N$117)</f>
        <v>0</v>
      </c>
      <c r="FQ144" s="75">
        <f>IF(FQ$7="",0,FQ142*условия!$N$117)</f>
        <v>0</v>
      </c>
      <c r="FR144" s="75">
        <f>IF(FR$7="",0,FR142*условия!$N$117)</f>
        <v>0</v>
      </c>
      <c r="FS144" s="75">
        <f>IF(FS$7="",0,FS142*условия!$N$117)</f>
        <v>0</v>
      </c>
      <c r="FT144" s="75">
        <f>IF(FT$7="",0,FT142*условия!$N$117)</f>
        <v>0</v>
      </c>
      <c r="FU144" s="75">
        <f>IF(FU$7="",0,FU142*условия!$N$117)</f>
        <v>0</v>
      </c>
      <c r="FV144" s="75">
        <f>IF(FV$7="",0,FV142*условия!$N$117)</f>
        <v>0</v>
      </c>
      <c r="FW144" s="75">
        <f>IF(FW$7="",0,FW142*условия!$N$117)</f>
        <v>0</v>
      </c>
      <c r="FX144" s="75">
        <f>IF(FX$7="",0,FX142*условия!$N$117)</f>
        <v>0</v>
      </c>
      <c r="FY144" s="75">
        <f>IF(FY$7="",0,FY142*условия!$N$117)</f>
        <v>0</v>
      </c>
      <c r="FZ144" s="75">
        <f>IF(FZ$7="",0,FZ142*условия!$N$117)</f>
        <v>0</v>
      </c>
      <c r="GA144" s="75">
        <f>IF(GA$7="",0,GA142*условия!$N$117)</f>
        <v>0</v>
      </c>
      <c r="GB144" s="75">
        <f>IF(GB$7="",0,GB142*условия!$N$117)</f>
        <v>0</v>
      </c>
      <c r="GC144" s="75">
        <f>IF(GC$7="",0,GC142*условия!$N$117)</f>
        <v>0</v>
      </c>
      <c r="GD144" s="75">
        <f>IF(GD$7="",0,GD142*условия!$N$117)</f>
        <v>0</v>
      </c>
      <c r="GE144" s="75">
        <f>IF(GE$7="",0,GE142*условия!$N$117)</f>
        <v>0</v>
      </c>
      <c r="GF144" s="75">
        <f>IF(GF$7="",0,GF142*условия!$N$117)</f>
        <v>0</v>
      </c>
      <c r="GG144" s="75">
        <f>IF(GG$7="",0,GG142*условия!$N$117)</f>
        <v>0</v>
      </c>
      <c r="GH144" s="75">
        <f>IF(GH$7="",0,GH142*условия!$N$117)</f>
        <v>0</v>
      </c>
      <c r="GI144" s="75">
        <f>IF(GI$7="",0,GI142*условия!$N$117)</f>
        <v>0</v>
      </c>
      <c r="GJ144" s="75">
        <f>IF(GJ$7="",0,GJ142*условия!$N$117)</f>
        <v>0</v>
      </c>
      <c r="GK144" s="75">
        <f>IF(GK$7="",0,GK142*условия!$N$117)</f>
        <v>0</v>
      </c>
      <c r="GL144" s="75">
        <f>IF(GL$7="",0,GL142*условия!$N$117)</f>
        <v>0</v>
      </c>
      <c r="GM144" s="75">
        <f>IF(GM$7="",0,GM142*условия!$N$117)</f>
        <v>0</v>
      </c>
      <c r="GN144" s="75">
        <f>IF(GN$7="",0,GN142*условия!$N$117)</f>
        <v>0</v>
      </c>
      <c r="GO144" s="75">
        <f>IF(GO$7="",0,GO142*условия!$N$117)</f>
        <v>0</v>
      </c>
      <c r="GP144" s="75">
        <f>IF(GP$7="",0,GP142*условия!$N$117)</f>
        <v>0</v>
      </c>
      <c r="GQ144" s="75">
        <f>IF(GQ$7="",0,GQ142*условия!$N$117)</f>
        <v>0</v>
      </c>
      <c r="GR144" s="75">
        <f>IF(GR$7="",0,GR142*условия!$N$117)</f>
        <v>0</v>
      </c>
      <c r="GS144" s="75">
        <f>IF(GS$7="",0,GS142*условия!$N$117)</f>
        <v>0</v>
      </c>
      <c r="GT144" s="75">
        <f>IF(GT$7="",0,GT142*условия!$N$117)</f>
        <v>0</v>
      </c>
      <c r="GU144" s="75">
        <f>IF(GU$7="",0,GU142*условия!$N$117)</f>
        <v>0</v>
      </c>
      <c r="GV144" s="75">
        <f>IF(GV$7="",0,GV142*условия!$N$117)</f>
        <v>0</v>
      </c>
      <c r="GW144" s="75">
        <f>IF(GW$7="",0,GW142*условия!$N$117)</f>
        <v>0</v>
      </c>
      <c r="GX144" s="75">
        <f>IF(GX$7="",0,GX142*условия!$N$117)</f>
        <v>0</v>
      </c>
      <c r="GY144" s="75">
        <f>IF(GY$7="",0,GY142*условия!$N$117)</f>
        <v>0</v>
      </c>
      <c r="GZ144" s="75">
        <f>IF(GZ$7="",0,GZ142*условия!$N$117)</f>
        <v>0</v>
      </c>
      <c r="HA144" s="75">
        <f>IF(HA$7="",0,HA142*условия!$N$117)</f>
        <v>0</v>
      </c>
      <c r="HB144" s="75">
        <f>IF(HB$7="",0,HB142*условия!$N$117)</f>
        <v>0</v>
      </c>
      <c r="HC144" s="75">
        <f>IF(HC$7="",0,HC142*условия!$N$117)</f>
        <v>0</v>
      </c>
      <c r="HD144" s="75">
        <f>IF(HD$7="",0,HD142*условия!$N$117)</f>
        <v>0</v>
      </c>
      <c r="HE144" s="75">
        <f>IF(HE$7="",0,HE142*условия!$N$117)</f>
        <v>0</v>
      </c>
      <c r="HF144" s="75">
        <f>IF(HF$7="",0,HF142*условия!$N$117)</f>
        <v>0</v>
      </c>
      <c r="HG144" s="75">
        <f>IF(HG$7="",0,HG142*условия!$N$117)</f>
        <v>0</v>
      </c>
      <c r="HH144" s="75">
        <f>IF(HH$7="",0,HH142*условия!$N$117)</f>
        <v>0</v>
      </c>
      <c r="HI144" s="75">
        <f>IF(HI$7="",0,HI142*условия!$N$117)</f>
        <v>0</v>
      </c>
      <c r="HJ144" s="75">
        <f>IF(HJ$7="",0,HJ142*условия!$N$117)</f>
        <v>0</v>
      </c>
      <c r="HK144" s="75">
        <f>IF(HK$7="",0,HK142*условия!$N$117)</f>
        <v>0</v>
      </c>
      <c r="HL144" s="75">
        <f>IF(HL$7="",0,HL142*условия!$N$117)</f>
        <v>0</v>
      </c>
      <c r="HM144" s="75">
        <f>IF(HM$7="",0,HM142*условия!$N$117)</f>
        <v>0</v>
      </c>
      <c r="HN144" s="75">
        <f>IF(HN$7="",0,HN142*условия!$N$117)</f>
        <v>0</v>
      </c>
      <c r="HO144" s="75">
        <f>IF(HO$7="",0,HO142*условия!$N$117)</f>
        <v>0</v>
      </c>
      <c r="HP144" s="75">
        <f>IF(HP$7="",0,HP142*условия!$N$117)</f>
        <v>0</v>
      </c>
      <c r="HQ144" s="75">
        <f>IF(HQ$7="",0,HQ142*условия!$N$117)</f>
        <v>0</v>
      </c>
      <c r="HR144" s="75">
        <f>IF(HR$7="",0,HR142*условия!$N$117)</f>
        <v>0</v>
      </c>
      <c r="HS144" s="75">
        <f>IF(HS$7="",0,HS142*условия!$N$117)</f>
        <v>0</v>
      </c>
      <c r="HT144" s="75">
        <f>IF(HT$7="",0,HT142*условия!$N$117)</f>
        <v>0</v>
      </c>
      <c r="HU144" s="75">
        <f>IF(HU$7="",0,HU142*условия!$N$117)</f>
        <v>0</v>
      </c>
      <c r="HV144" s="75">
        <f>IF(HV$7="",0,HV142*условия!$N$117)</f>
        <v>0</v>
      </c>
      <c r="HW144" s="75">
        <f>IF(HW$7="",0,HW142*условия!$N$117)</f>
        <v>0</v>
      </c>
      <c r="HX144" s="75">
        <f>IF(HX$7="",0,HX142*условия!$N$117)</f>
        <v>0</v>
      </c>
      <c r="HY144" s="75">
        <f>IF(HY$7="",0,HY142*условия!$N$117)</f>
        <v>0</v>
      </c>
      <c r="HZ144" s="75">
        <f>IF(HZ$7="",0,HZ142*условия!$N$117)</f>
        <v>0</v>
      </c>
      <c r="IA144" s="75">
        <f>IF(IA$7="",0,IA142*условия!$N$117)</f>
        <v>0</v>
      </c>
      <c r="IB144" s="75">
        <f>IF(IB$7="",0,IB142*условия!$N$117)</f>
        <v>0</v>
      </c>
      <c r="IC144" s="75">
        <f>IF(IC$7="",0,IC142*условия!$N$117)</f>
        <v>0</v>
      </c>
      <c r="ID144" s="75">
        <f>IF(ID$7="",0,ID142*условия!$N$117)</f>
        <v>0</v>
      </c>
      <c r="IE144" s="75">
        <f>IF(IE$7="",0,IE142*условия!$N$117)</f>
        <v>0</v>
      </c>
      <c r="IF144" s="75">
        <f>IF(IF$7="",0,IF142*условия!$N$117)</f>
        <v>0</v>
      </c>
      <c r="IG144" s="75">
        <f>IF(IG$7="",0,IG142*условия!$N$117)</f>
        <v>0</v>
      </c>
      <c r="IH144" s="75">
        <f>IF(IH$7="",0,IH142*условия!$N$117)</f>
        <v>0</v>
      </c>
      <c r="II144" s="75">
        <f>IF(II$7="",0,II142*условия!$N$117)</f>
        <v>0</v>
      </c>
      <c r="IJ144" s="75">
        <f>IF(IJ$7="",0,IJ142*условия!$N$117)</f>
        <v>0</v>
      </c>
      <c r="IK144" s="75">
        <f>IF(IK$7="",0,IK142*условия!$N$117)</f>
        <v>0</v>
      </c>
      <c r="IL144" s="75">
        <f>IF(IL$7="",0,IL142*условия!$N$117)</f>
        <v>0</v>
      </c>
      <c r="IM144" s="75">
        <f>IF(IM$7="",0,IM142*условия!$N$117)</f>
        <v>0</v>
      </c>
      <c r="IN144" s="75">
        <f>IF(IN$7="",0,IN142*условия!$N$117)</f>
        <v>0</v>
      </c>
      <c r="IO144" s="75">
        <f>IF(IO$7="",0,IO142*условия!$N$117)</f>
        <v>0</v>
      </c>
      <c r="IP144" s="75">
        <f>IF(IP$7="",0,IP142*условия!$N$117)</f>
        <v>0</v>
      </c>
      <c r="IQ144" s="75">
        <f>IF(IQ$7="",0,IQ142*условия!$N$117)</f>
        <v>0</v>
      </c>
      <c r="IR144" s="75">
        <f>IF(IR$7="",0,IR142*условия!$N$117)</f>
        <v>0</v>
      </c>
      <c r="IS144" s="75">
        <f>IF(IS$7="",0,IS142*условия!$N$117)</f>
        <v>0</v>
      </c>
      <c r="IT144" s="75">
        <f>IF(IT$7="",0,IT142*условия!$N$117)</f>
        <v>0</v>
      </c>
      <c r="IU144" s="75">
        <f>IF(IU$7="",0,IU142*условия!$N$117)</f>
        <v>0</v>
      </c>
      <c r="IV144" s="75">
        <f>IF(IV$7="",0,IV142*условия!$N$117)</f>
        <v>0</v>
      </c>
      <c r="IW144" s="75">
        <f>IF(IW$7="",0,IW142*условия!$N$117)</f>
        <v>0</v>
      </c>
      <c r="IX144" s="75">
        <f>IF(IX$7="",0,IX142*условия!$N$117)</f>
        <v>0</v>
      </c>
      <c r="IY144" s="75">
        <f>IF(IY$7="",0,IY142*условия!$N$117)</f>
        <v>0</v>
      </c>
      <c r="IZ144" s="75">
        <f>IF(IZ$7="",0,IZ142*условия!$N$117)</f>
        <v>0</v>
      </c>
      <c r="JA144" s="75">
        <f>IF(JA$7="",0,JA142*условия!$N$117)</f>
        <v>0</v>
      </c>
      <c r="JB144" s="75">
        <f>IF(JB$7="",0,JB142*условия!$N$117)</f>
        <v>0</v>
      </c>
      <c r="JC144" s="75">
        <f>IF(JC$7="",0,JC142*условия!$N$117)</f>
        <v>0</v>
      </c>
      <c r="JD144" s="75">
        <f>IF(JD$7="",0,JD142*условия!$N$117)</f>
        <v>0</v>
      </c>
      <c r="JE144" s="75">
        <f>IF(JE$7="",0,JE142*условия!$N$117)</f>
        <v>0</v>
      </c>
      <c r="JF144" s="75">
        <f>IF(JF$7="",0,JF142*условия!$N$117)</f>
        <v>0</v>
      </c>
      <c r="JG144" s="75">
        <f>IF(JG$7="",0,JG142*условия!$N$117)</f>
        <v>0</v>
      </c>
      <c r="JH144" s="75">
        <f>IF(JH$7="",0,JH142*условия!$N$117)</f>
        <v>0</v>
      </c>
      <c r="JI144" s="75">
        <f>IF(JI$7="",0,JI142*условия!$N$117)</f>
        <v>0</v>
      </c>
      <c r="JJ144" s="75">
        <f>IF(JJ$7="",0,JJ142*условия!$N$117)</f>
        <v>0</v>
      </c>
      <c r="JK144" s="75">
        <f>IF(JK$7="",0,JK142*условия!$N$117)</f>
        <v>0</v>
      </c>
      <c r="JL144" s="75">
        <f>IF(JL$7="",0,JL142*условия!$N$117)</f>
        <v>0</v>
      </c>
      <c r="JM144" s="75">
        <f>IF(JM$7="",0,JM142*условия!$N$117)</f>
        <v>0</v>
      </c>
      <c r="JN144" s="75">
        <f>IF(JN$7="",0,JN142*условия!$N$117)</f>
        <v>0</v>
      </c>
      <c r="JO144" s="75">
        <f>IF(JO$7="",0,JO142*условия!$N$117)</f>
        <v>0</v>
      </c>
      <c r="JP144" s="75">
        <f>IF(JP$7="",0,JP142*условия!$N$117)</f>
        <v>0</v>
      </c>
      <c r="JQ144" s="75">
        <f>IF(JQ$7="",0,JQ142*условия!$N$117)</f>
        <v>0</v>
      </c>
      <c r="JR144" s="75">
        <f>IF(JR$7="",0,JR142*условия!$N$117)</f>
        <v>0</v>
      </c>
      <c r="JS144" s="75">
        <f>IF(JS$7="",0,JS142*условия!$N$117)</f>
        <v>0</v>
      </c>
      <c r="JT144" s="75">
        <f>IF(JT$7="",0,JT142*условия!$N$117)</f>
        <v>0</v>
      </c>
      <c r="JU144" s="75">
        <f>IF(JU$7="",0,JU142*условия!$N$117)</f>
        <v>0</v>
      </c>
      <c r="JV144" s="75">
        <f>IF(JV$7="",0,JV142*условия!$N$117)</f>
        <v>0</v>
      </c>
      <c r="JW144" s="75">
        <f>IF(JW$7="",0,JW142*условия!$N$117)</f>
        <v>0</v>
      </c>
      <c r="JX144" s="75">
        <f>IF(JX$7="",0,JX142*условия!$N$117)</f>
        <v>0</v>
      </c>
      <c r="JY144" s="75">
        <f>IF(JY$7="",0,JY142*условия!$N$117)</f>
        <v>0</v>
      </c>
      <c r="JZ144" s="75">
        <f>IF(JZ$7="",0,JZ142*условия!$N$117)</f>
        <v>0</v>
      </c>
      <c r="KA144" s="75">
        <f>IF(KA$7="",0,KA142*условия!$N$117)</f>
        <v>0</v>
      </c>
      <c r="KB144" s="75">
        <f>IF(KB$7="",0,KB142*условия!$N$117)</f>
        <v>0</v>
      </c>
      <c r="KC144" s="75">
        <f>IF(KC$7="",0,KC142*условия!$N$117)</f>
        <v>0</v>
      </c>
      <c r="KD144" s="75">
        <f>IF(KD$7="",0,KD142*условия!$N$117)</f>
        <v>0</v>
      </c>
      <c r="KE144" s="75">
        <f>IF(KE$7="",0,KE142*условия!$N$117)</f>
        <v>0</v>
      </c>
      <c r="KF144" s="75">
        <f>IF(KF$7="",0,KF142*условия!$N$117)</f>
        <v>0</v>
      </c>
      <c r="KG144" s="75">
        <f>IF(KG$7="",0,KG142*условия!$N$117)</f>
        <v>0</v>
      </c>
      <c r="KH144" s="75">
        <f>IF(KH$7="",0,KH142*условия!$N$117)</f>
        <v>0</v>
      </c>
      <c r="KI144" s="75">
        <f>IF(KI$7="",0,KI142*условия!$N$117)</f>
        <v>0</v>
      </c>
      <c r="KJ144" s="75">
        <f>IF(KJ$7="",0,KJ142*условия!$N$117)</f>
        <v>0</v>
      </c>
      <c r="KK144" s="75">
        <f>IF(KK$7="",0,KK142*условия!$N$117)</f>
        <v>0</v>
      </c>
      <c r="KL144" s="75">
        <f>IF(KL$7="",0,KL142*условия!$N$117)</f>
        <v>0</v>
      </c>
      <c r="KM144" s="75">
        <f>IF(KM$7="",0,KM142*условия!$N$117)</f>
        <v>0</v>
      </c>
      <c r="KN144" s="75">
        <f>IF(KN$7="",0,KN142*условия!$N$117)</f>
        <v>0</v>
      </c>
      <c r="KO144" s="75">
        <f>IF(KO$7="",0,KO142*условия!$N$117)</f>
        <v>0</v>
      </c>
      <c r="KP144" s="75">
        <f>IF(KP$7="",0,KP142*условия!$N$117)</f>
        <v>0</v>
      </c>
      <c r="KQ144" s="75">
        <f>IF(KQ$7="",0,KQ142*условия!$N$117)</f>
        <v>0</v>
      </c>
      <c r="KR144" s="75">
        <f>IF(KR$7="",0,KR142*условия!$N$117)</f>
        <v>0</v>
      </c>
      <c r="KS144" s="75">
        <f>IF(KS$7="",0,KS142*условия!$N$117)</f>
        <v>0</v>
      </c>
      <c r="KT144" s="75">
        <f>IF(KT$7="",0,KT142*условия!$N$117)</f>
        <v>0</v>
      </c>
      <c r="KU144" s="75">
        <f>IF(KU$7="",0,KU142*условия!$N$117)</f>
        <v>0</v>
      </c>
      <c r="KV144" s="75">
        <f>IF(KV$7="",0,KV142*условия!$N$117)</f>
        <v>0</v>
      </c>
      <c r="KW144" s="70"/>
      <c r="KX144" s="70"/>
    </row>
    <row r="145" spans="1:310" ht="4.05" customHeight="1" x14ac:dyDescent="0.25">
      <c r="A145" s="1"/>
      <c r="B145" s="79"/>
      <c r="C145" s="79"/>
      <c r="D145" s="79"/>
      <c r="E145" s="1"/>
      <c r="F145" s="1"/>
      <c r="G145" s="1"/>
      <c r="H145" s="11"/>
      <c r="I145" s="1"/>
      <c r="J145" s="1"/>
      <c r="K145" s="36"/>
      <c r="L145" s="1"/>
      <c r="M145" s="5"/>
      <c r="N145" s="1"/>
      <c r="O145" s="19"/>
      <c r="P145" s="1"/>
      <c r="Q145" s="1"/>
      <c r="R145" s="45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</row>
    <row r="146" spans="1:310" ht="7.95" customHeight="1" x14ac:dyDescent="0.25">
      <c r="A146" s="1"/>
      <c r="B146" s="79"/>
      <c r="C146" s="79"/>
      <c r="D146" s="79"/>
      <c r="E146" s="1"/>
      <c r="F146" s="1"/>
      <c r="G146" s="1"/>
      <c r="H146" s="11"/>
      <c r="I146" s="1"/>
      <c r="J146" s="1"/>
      <c r="K146" s="1"/>
      <c r="L146" s="1"/>
      <c r="M146" s="5"/>
      <c r="N146" s="1"/>
      <c r="O146" s="19"/>
      <c r="P146" s="1"/>
      <c r="Q146" s="1"/>
      <c r="R146" s="40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</row>
    <row r="147" spans="1:310" s="76" customFormat="1" x14ac:dyDescent="0.25">
      <c r="A147" s="70"/>
      <c r="B147" s="82" t="s">
        <v>29</v>
      </c>
      <c r="C147" s="82" t="s">
        <v>27</v>
      </c>
      <c r="D147" s="82" t="s">
        <v>28</v>
      </c>
      <c r="E147" s="71" t="str">
        <f>kpi!$E$53</f>
        <v>агентские партнеров</v>
      </c>
      <c r="F147" s="70"/>
      <c r="G147" s="70"/>
      <c r="H147" s="72" t="str">
        <f>IF(OR($E147="",$E147=0),"",INDEX(kpi!$I:$I,SUMIFS(kpi!$A:$A,kpi!$E:$E,$E147)))</f>
        <v>руб.</v>
      </c>
      <c r="I147" s="70"/>
      <c r="J147" s="70"/>
      <c r="K147" s="77"/>
      <c r="L147" s="70"/>
      <c r="M147" s="73"/>
      <c r="N147" s="74"/>
      <c r="O147" s="73"/>
      <c r="P147" s="70"/>
      <c r="Q147" s="70"/>
      <c r="R147" s="78">
        <f>SUMIFS($T147:$KW147,$T$1:$KW$1,"&gt;="&amp;1,$T$1:$KW$1,"&lt;="&amp;MAX($1:$1))</f>
        <v>1228964.423076923</v>
      </c>
      <c r="S147" s="70"/>
      <c r="T147" s="73"/>
      <c r="U147" s="75">
        <f>IF(U$7="",0,U53*условия!$U$64*условия!$U$69)</f>
        <v>11267.30769230769</v>
      </c>
      <c r="V147" s="75">
        <f>IF(V$7="",0,V53*условия!$U$64*условия!$U$69)</f>
        <v>24412.499999999993</v>
      </c>
      <c r="W147" s="75">
        <f>IF(W$7="",0,W53*условия!$U$64*условия!$U$69)</f>
        <v>39435.576923076915</v>
      </c>
      <c r="X147" s="75">
        <f>IF(X$7="",0,X53*условия!$U$64*условия!$U$69)</f>
        <v>56336.538461538454</v>
      </c>
      <c r="Y147" s="75">
        <f>IF(Y$7="",0,Y53*условия!$U$64*условия!$U$69)</f>
        <v>75115.384615384595</v>
      </c>
      <c r="Z147" s="75">
        <f>IF(Z$7="",0,Z53*условия!$U$64*условия!$U$69)</f>
        <v>93349.038461538454</v>
      </c>
      <c r="AA147" s="75">
        <f>IF(AA$7="",0,AA53*условия!$U$64*условия!$U$69)</f>
        <v>106877.8846153846</v>
      </c>
      <c r="AB147" s="75">
        <f>IF(AB$7="",0,AB53*условия!$U$64*условия!$U$69)</f>
        <v>120850.9615384615</v>
      </c>
      <c r="AC147" s="75">
        <f>IF(AC$7="",0,AC53*условия!$U$64*условия!$U$69)</f>
        <v>135268.26923076919</v>
      </c>
      <c r="AD147" s="75">
        <f>IF(AD$7="",0,AD53*условия!$U$64*условия!$U$69)</f>
        <v>150129.80769230766</v>
      </c>
      <c r="AE147" s="75">
        <f>IF(AE$7="",0,AE53*условия!$U$64*условия!$U$69)</f>
        <v>165435.57692307691</v>
      </c>
      <c r="AF147" s="75">
        <f>IF(AF$7="",0,AF53*условия!$U$64*условия!$U$69)</f>
        <v>181185.57692307688</v>
      </c>
      <c r="AG147" s="75">
        <f>IF(AG$7="",0,AG53*условия!$U$64*условия!$U$69)</f>
        <v>69300.000000000015</v>
      </c>
      <c r="AH147" s="75">
        <f>IF(AH$7="",0,AH53*условия!$U$64*условия!$U$69)</f>
        <v>0</v>
      </c>
      <c r="AI147" s="75">
        <f>IF(AI$7="",0,AI53*условия!$U$64*условия!$U$69)</f>
        <v>0</v>
      </c>
      <c r="AJ147" s="75">
        <f>IF(AJ$7="",0,AJ53*условия!$U$64*условия!$U$69)</f>
        <v>0</v>
      </c>
      <c r="AK147" s="75">
        <f>IF(AK$7="",0,AK53*условия!$U$64*условия!$U$69)</f>
        <v>0</v>
      </c>
      <c r="AL147" s="75">
        <f>IF(AL$7="",0,AL53*условия!$U$64*условия!$U$69)</f>
        <v>0</v>
      </c>
      <c r="AM147" s="75">
        <f>IF(AM$7="",0,AM53*условия!$U$64*условия!$U$69)</f>
        <v>0</v>
      </c>
      <c r="AN147" s="75">
        <f>IF(AN$7="",0,AN53*условия!$U$64*условия!$U$69)</f>
        <v>0</v>
      </c>
      <c r="AO147" s="75">
        <f>IF(AO$7="",0,AO53*условия!$U$64*условия!$U$69)</f>
        <v>0</v>
      </c>
      <c r="AP147" s="75">
        <f>IF(AP$7="",0,AP53*условия!$U$64*условия!$U$69)</f>
        <v>0</v>
      </c>
      <c r="AQ147" s="75">
        <f>IF(AQ$7="",0,AQ53*условия!$U$64*условия!$U$69)</f>
        <v>0</v>
      </c>
      <c r="AR147" s="75">
        <f>IF(AR$7="",0,AR53*условия!$U$64*условия!$U$69)</f>
        <v>0</v>
      </c>
      <c r="AS147" s="75">
        <f>IF(AS$7="",0,AS53*условия!$U$64*условия!$U$69)</f>
        <v>0</v>
      </c>
      <c r="AT147" s="75">
        <f>IF(AT$7="",0,AT53*условия!$U$64*условия!$U$69)</f>
        <v>0</v>
      </c>
      <c r="AU147" s="75">
        <f>IF(AU$7="",0,AU53*условия!$U$64*условия!$U$69)</f>
        <v>0</v>
      </c>
      <c r="AV147" s="75">
        <f>IF(AV$7="",0,AV53*условия!$U$64*условия!$U$69)</f>
        <v>0</v>
      </c>
      <c r="AW147" s="75">
        <f>IF(AW$7="",0,AW53*условия!$U$64*условия!$U$69)</f>
        <v>0</v>
      </c>
      <c r="AX147" s="75">
        <f>IF(AX$7="",0,AX53*условия!$U$64*условия!$U$69)</f>
        <v>0</v>
      </c>
      <c r="AY147" s="75">
        <f>IF(AY$7="",0,AY53*условия!$U$64*условия!$U$69)</f>
        <v>0</v>
      </c>
      <c r="AZ147" s="75">
        <f>IF(AZ$7="",0,AZ53*условия!$U$64*условия!$U$69)</f>
        <v>0</v>
      </c>
      <c r="BA147" s="75">
        <f>IF(BA$7="",0,BA53*условия!$U$64*условия!$U$69)</f>
        <v>0</v>
      </c>
      <c r="BB147" s="75">
        <f>IF(BB$7="",0,BB53*условия!$U$64*условия!$U$69)</f>
        <v>0</v>
      </c>
      <c r="BC147" s="75">
        <f>IF(BC$7="",0,BC53*условия!$U$64*условия!$U$69)</f>
        <v>0</v>
      </c>
      <c r="BD147" s="75">
        <f>IF(BD$7="",0,BD53*условия!$U$64*условия!$U$69)</f>
        <v>0</v>
      </c>
      <c r="BE147" s="75">
        <f>IF(BE$7="",0,BE53*условия!$U$64*условия!$U$69)</f>
        <v>0</v>
      </c>
      <c r="BF147" s="75">
        <f>IF(BF$7="",0,BF53*условия!$U$64*условия!$U$69)</f>
        <v>0</v>
      </c>
      <c r="BG147" s="75">
        <f>IF(BG$7="",0,BG53*условия!$U$64*условия!$U$69)</f>
        <v>0</v>
      </c>
      <c r="BH147" s="75">
        <f>IF(BH$7="",0,BH53*условия!$U$64*условия!$U$69)</f>
        <v>0</v>
      </c>
      <c r="BI147" s="75">
        <f>IF(BI$7="",0,BI53*условия!$U$64*условия!$U$69)</f>
        <v>0</v>
      </c>
      <c r="BJ147" s="75">
        <f>IF(BJ$7="",0,BJ53*условия!$U$64*условия!$U$69)</f>
        <v>0</v>
      </c>
      <c r="BK147" s="75">
        <f>IF(BK$7="",0,BK53*условия!$U$64*условия!$U$69)</f>
        <v>0</v>
      </c>
      <c r="BL147" s="75">
        <f>IF(BL$7="",0,BL53*условия!$U$64*условия!$U$69)</f>
        <v>0</v>
      </c>
      <c r="BM147" s="75">
        <f>IF(BM$7="",0,BM53*условия!$U$64*условия!$U$69)</f>
        <v>0</v>
      </c>
      <c r="BN147" s="75">
        <f>IF(BN$7="",0,BN53*условия!$U$64*условия!$U$69)</f>
        <v>0</v>
      </c>
      <c r="BO147" s="75">
        <f>IF(BO$7="",0,BO53*условия!$U$64*условия!$U$69)</f>
        <v>0</v>
      </c>
      <c r="BP147" s="75">
        <f>IF(BP$7="",0,BP53*условия!$U$64*условия!$U$69)</f>
        <v>0</v>
      </c>
      <c r="BQ147" s="75">
        <f>IF(BQ$7="",0,BQ53*условия!$U$64*условия!$U$69)</f>
        <v>0</v>
      </c>
      <c r="BR147" s="75">
        <f>IF(BR$7="",0,BR53*условия!$U$64*условия!$U$69)</f>
        <v>0</v>
      </c>
      <c r="BS147" s="75">
        <f>IF(BS$7="",0,BS53*условия!$U$64*условия!$U$69)</f>
        <v>0</v>
      </c>
      <c r="BT147" s="75">
        <f>IF(BT$7="",0,BT53*условия!$U$64*условия!$U$69)</f>
        <v>0</v>
      </c>
      <c r="BU147" s="75">
        <f>IF(BU$7="",0,BU53*условия!$U$64*условия!$U$69)</f>
        <v>0</v>
      </c>
      <c r="BV147" s="75">
        <f>IF(BV$7="",0,BV53*условия!$U$64*условия!$U$69)</f>
        <v>0</v>
      </c>
      <c r="BW147" s="75">
        <f>IF(BW$7="",0,BW53*условия!$U$64*условия!$U$69)</f>
        <v>0</v>
      </c>
      <c r="BX147" s="75">
        <f>IF(BX$7="",0,BX53*условия!$U$64*условия!$U$69)</f>
        <v>0</v>
      </c>
      <c r="BY147" s="75">
        <f>IF(BY$7="",0,BY53*условия!$U$64*условия!$U$69)</f>
        <v>0</v>
      </c>
      <c r="BZ147" s="75">
        <f>IF(BZ$7="",0,BZ53*условия!$U$64*условия!$U$69)</f>
        <v>0</v>
      </c>
      <c r="CA147" s="75">
        <f>IF(CA$7="",0,CA53*условия!$U$64*условия!$U$69)</f>
        <v>0</v>
      </c>
      <c r="CB147" s="75">
        <f>IF(CB$7="",0,CB53*условия!$U$64*условия!$U$69)</f>
        <v>0</v>
      </c>
      <c r="CC147" s="75">
        <f>IF(CC$7="",0,CC53*условия!$U$64*условия!$U$69)</f>
        <v>0</v>
      </c>
      <c r="CD147" s="75">
        <f>IF(CD$7="",0,CD53*условия!$U$64*условия!$U$69)</f>
        <v>0</v>
      </c>
      <c r="CE147" s="75">
        <f>IF(CE$7="",0,CE53*условия!$U$64*условия!$U$69)</f>
        <v>0</v>
      </c>
      <c r="CF147" s="75">
        <f>IF(CF$7="",0,CF53*условия!$U$64*условия!$U$69)</f>
        <v>0</v>
      </c>
      <c r="CG147" s="75">
        <f>IF(CG$7="",0,CG53*условия!$U$64*условия!$U$69)</f>
        <v>0</v>
      </c>
      <c r="CH147" s="75">
        <f>IF(CH$7="",0,CH53*условия!$U$64*условия!$U$69)</f>
        <v>0</v>
      </c>
      <c r="CI147" s="75">
        <f>IF(CI$7="",0,CI53*условия!$U$64*условия!$U$69)</f>
        <v>0</v>
      </c>
      <c r="CJ147" s="75">
        <f>IF(CJ$7="",0,CJ53*условия!$U$64*условия!$U$69)</f>
        <v>0</v>
      </c>
      <c r="CK147" s="75">
        <f>IF(CK$7="",0,CK53*условия!$U$64*условия!$U$69)</f>
        <v>0</v>
      </c>
      <c r="CL147" s="75">
        <f>IF(CL$7="",0,CL53*условия!$U$64*условия!$U$69)</f>
        <v>0</v>
      </c>
      <c r="CM147" s="75">
        <f>IF(CM$7="",0,CM53*условия!$U$64*условия!$U$69)</f>
        <v>0</v>
      </c>
      <c r="CN147" s="75">
        <f>IF(CN$7="",0,CN53*условия!$U$64*условия!$U$69)</f>
        <v>0</v>
      </c>
      <c r="CO147" s="75">
        <f>IF(CO$7="",0,CO53*условия!$U$64*условия!$U$69)</f>
        <v>0</v>
      </c>
      <c r="CP147" s="75">
        <f>IF(CP$7="",0,CP53*условия!$U$64*условия!$U$69)</f>
        <v>0</v>
      </c>
      <c r="CQ147" s="75">
        <f>IF(CQ$7="",0,CQ53*условия!$U$64*условия!$U$69)</f>
        <v>0</v>
      </c>
      <c r="CR147" s="75">
        <f>IF(CR$7="",0,CR53*условия!$U$64*условия!$U$69)</f>
        <v>0</v>
      </c>
      <c r="CS147" s="75">
        <f>IF(CS$7="",0,CS53*условия!$U$64*условия!$U$69)</f>
        <v>0</v>
      </c>
      <c r="CT147" s="75">
        <f>IF(CT$7="",0,CT53*условия!$U$64*условия!$U$69)</f>
        <v>0</v>
      </c>
      <c r="CU147" s="75">
        <f>IF(CU$7="",0,CU53*условия!$U$64*условия!$U$69)</f>
        <v>0</v>
      </c>
      <c r="CV147" s="75">
        <f>IF(CV$7="",0,CV53*условия!$U$64*условия!$U$69)</f>
        <v>0</v>
      </c>
      <c r="CW147" s="75">
        <f>IF(CW$7="",0,CW53*условия!$U$64*условия!$U$69)</f>
        <v>0</v>
      </c>
      <c r="CX147" s="75">
        <f>IF(CX$7="",0,CX53*условия!$U$64*условия!$U$69)</f>
        <v>0</v>
      </c>
      <c r="CY147" s="75">
        <f>IF(CY$7="",0,CY53*условия!$U$64*условия!$U$69)</f>
        <v>0</v>
      </c>
      <c r="CZ147" s="75">
        <f>IF(CZ$7="",0,CZ53*условия!$U$64*условия!$U$69)</f>
        <v>0</v>
      </c>
      <c r="DA147" s="75">
        <f>IF(DA$7="",0,DA53*условия!$U$64*условия!$U$69)</f>
        <v>0</v>
      </c>
      <c r="DB147" s="75">
        <f>IF(DB$7="",0,DB53*условия!$U$64*условия!$U$69)</f>
        <v>0</v>
      </c>
      <c r="DC147" s="75">
        <f>IF(DC$7="",0,DC53*условия!$U$64*условия!$U$69)</f>
        <v>0</v>
      </c>
      <c r="DD147" s="75">
        <f>IF(DD$7="",0,DD53*условия!$U$64*условия!$U$69)</f>
        <v>0</v>
      </c>
      <c r="DE147" s="75">
        <f>IF(DE$7="",0,DE53*условия!$U$64*условия!$U$69)</f>
        <v>0</v>
      </c>
      <c r="DF147" s="75">
        <f>IF(DF$7="",0,DF53*условия!$U$64*условия!$U$69)</f>
        <v>0</v>
      </c>
      <c r="DG147" s="75">
        <f>IF(DG$7="",0,DG53*условия!$U$64*условия!$U$69)</f>
        <v>0</v>
      </c>
      <c r="DH147" s="75">
        <f>IF(DH$7="",0,DH53*условия!$U$64*условия!$U$69)</f>
        <v>0</v>
      </c>
      <c r="DI147" s="75">
        <f>IF(DI$7="",0,DI53*условия!$U$64*условия!$U$69)</f>
        <v>0</v>
      </c>
      <c r="DJ147" s="75">
        <f>IF(DJ$7="",0,DJ53*условия!$U$64*условия!$U$69)</f>
        <v>0</v>
      </c>
      <c r="DK147" s="75">
        <f>IF(DK$7="",0,DK53*условия!$U$64*условия!$U$69)</f>
        <v>0</v>
      </c>
      <c r="DL147" s="75">
        <f>IF(DL$7="",0,DL53*условия!$U$64*условия!$U$69)</f>
        <v>0</v>
      </c>
      <c r="DM147" s="75">
        <f>IF(DM$7="",0,DM53*условия!$U$64*условия!$U$69)</f>
        <v>0</v>
      </c>
      <c r="DN147" s="75">
        <f>IF(DN$7="",0,DN53*условия!$U$64*условия!$U$69)</f>
        <v>0</v>
      </c>
      <c r="DO147" s="75">
        <f>IF(DO$7="",0,DO53*условия!$U$64*условия!$U$69)</f>
        <v>0</v>
      </c>
      <c r="DP147" s="75">
        <f>IF(DP$7="",0,DP53*условия!$U$64*условия!$U$69)</f>
        <v>0</v>
      </c>
      <c r="DQ147" s="75">
        <f>IF(DQ$7="",0,DQ53*условия!$U$64*условия!$U$69)</f>
        <v>0</v>
      </c>
      <c r="DR147" s="75">
        <f>IF(DR$7="",0,DR53*условия!$U$64*условия!$U$69)</f>
        <v>0</v>
      </c>
      <c r="DS147" s="75">
        <f>IF(DS$7="",0,DS53*условия!$U$64*условия!$U$69)</f>
        <v>0</v>
      </c>
      <c r="DT147" s="75">
        <f>IF(DT$7="",0,DT53*условия!$U$64*условия!$U$69)</f>
        <v>0</v>
      </c>
      <c r="DU147" s="75">
        <f>IF(DU$7="",0,DU53*условия!$U$64*условия!$U$69)</f>
        <v>0</v>
      </c>
      <c r="DV147" s="75">
        <f>IF(DV$7="",0,DV53*условия!$U$64*условия!$U$69)</f>
        <v>0</v>
      </c>
      <c r="DW147" s="75">
        <f>IF(DW$7="",0,DW53*условия!$U$64*условия!$U$69)</f>
        <v>0</v>
      </c>
      <c r="DX147" s="75">
        <f>IF(DX$7="",0,DX53*условия!$U$64*условия!$U$69)</f>
        <v>0</v>
      </c>
      <c r="DY147" s="75">
        <f>IF(DY$7="",0,DY53*условия!$U$64*условия!$U$69)</f>
        <v>0</v>
      </c>
      <c r="DZ147" s="75">
        <f>IF(DZ$7="",0,DZ53*условия!$U$64*условия!$U$69)</f>
        <v>0</v>
      </c>
      <c r="EA147" s="75">
        <f>IF(EA$7="",0,EA53*условия!$U$64*условия!$U$69)</f>
        <v>0</v>
      </c>
      <c r="EB147" s="75">
        <f>IF(EB$7="",0,EB53*условия!$U$64*условия!$U$69)</f>
        <v>0</v>
      </c>
      <c r="EC147" s="75">
        <f>IF(EC$7="",0,EC53*условия!$U$64*условия!$U$69)</f>
        <v>0</v>
      </c>
      <c r="ED147" s="75">
        <f>IF(ED$7="",0,ED53*условия!$U$64*условия!$U$69)</f>
        <v>0</v>
      </c>
      <c r="EE147" s="75">
        <f>IF(EE$7="",0,EE53*условия!$U$64*условия!$U$69)</f>
        <v>0</v>
      </c>
      <c r="EF147" s="75">
        <f>IF(EF$7="",0,EF53*условия!$U$64*условия!$U$69)</f>
        <v>0</v>
      </c>
      <c r="EG147" s="75">
        <f>IF(EG$7="",0,EG53*условия!$U$64*условия!$U$69)</f>
        <v>0</v>
      </c>
      <c r="EH147" s="75">
        <f>IF(EH$7="",0,EH53*условия!$U$64*условия!$U$69)</f>
        <v>0</v>
      </c>
      <c r="EI147" s="75">
        <f>IF(EI$7="",0,EI53*условия!$U$64*условия!$U$69)</f>
        <v>0</v>
      </c>
      <c r="EJ147" s="75">
        <f>IF(EJ$7="",0,EJ53*условия!$U$64*условия!$U$69)</f>
        <v>0</v>
      </c>
      <c r="EK147" s="75">
        <f>IF(EK$7="",0,EK53*условия!$U$64*условия!$U$69)</f>
        <v>0</v>
      </c>
      <c r="EL147" s="75">
        <f>IF(EL$7="",0,EL53*условия!$U$64*условия!$U$69)</f>
        <v>0</v>
      </c>
      <c r="EM147" s="75">
        <f>IF(EM$7="",0,EM53*условия!$U$64*условия!$U$69)</f>
        <v>0</v>
      </c>
      <c r="EN147" s="75">
        <f>IF(EN$7="",0,EN53*условия!$U$64*условия!$U$69)</f>
        <v>0</v>
      </c>
      <c r="EO147" s="75">
        <f>IF(EO$7="",0,EO53*условия!$U$64*условия!$U$69)</f>
        <v>0</v>
      </c>
      <c r="EP147" s="75">
        <f>IF(EP$7="",0,EP53*условия!$U$64*условия!$U$69)</f>
        <v>0</v>
      </c>
      <c r="EQ147" s="75">
        <f>IF(EQ$7="",0,EQ53*условия!$U$64*условия!$U$69)</f>
        <v>0</v>
      </c>
      <c r="ER147" s="75">
        <f>IF(ER$7="",0,ER53*условия!$U$64*условия!$U$69)</f>
        <v>0</v>
      </c>
      <c r="ES147" s="75">
        <f>IF(ES$7="",0,ES53*условия!$U$64*условия!$U$69)</f>
        <v>0</v>
      </c>
      <c r="ET147" s="75">
        <f>IF(ET$7="",0,ET53*условия!$U$64*условия!$U$69)</f>
        <v>0</v>
      </c>
      <c r="EU147" s="75">
        <f>IF(EU$7="",0,EU53*условия!$U$64*условия!$U$69)</f>
        <v>0</v>
      </c>
      <c r="EV147" s="75">
        <f>IF(EV$7="",0,EV53*условия!$U$64*условия!$U$69)</f>
        <v>0</v>
      </c>
      <c r="EW147" s="75">
        <f>IF(EW$7="",0,EW53*условия!$U$64*условия!$U$69)</f>
        <v>0</v>
      </c>
      <c r="EX147" s="75">
        <f>IF(EX$7="",0,EX53*условия!$U$64*условия!$U$69)</f>
        <v>0</v>
      </c>
      <c r="EY147" s="75">
        <f>IF(EY$7="",0,EY53*условия!$U$64*условия!$U$69)</f>
        <v>0</v>
      </c>
      <c r="EZ147" s="75">
        <f>IF(EZ$7="",0,EZ53*условия!$U$64*условия!$U$69)</f>
        <v>0</v>
      </c>
      <c r="FA147" s="75">
        <f>IF(FA$7="",0,FA53*условия!$U$64*условия!$U$69)</f>
        <v>0</v>
      </c>
      <c r="FB147" s="75">
        <f>IF(FB$7="",0,FB53*условия!$U$64*условия!$U$69)</f>
        <v>0</v>
      </c>
      <c r="FC147" s="75">
        <f>IF(FC$7="",0,FC53*условия!$U$64*условия!$U$69)</f>
        <v>0</v>
      </c>
      <c r="FD147" s="75">
        <f>IF(FD$7="",0,FD53*условия!$U$64*условия!$U$69)</f>
        <v>0</v>
      </c>
      <c r="FE147" s="75">
        <f>IF(FE$7="",0,FE53*условия!$U$64*условия!$U$69)</f>
        <v>0</v>
      </c>
      <c r="FF147" s="75">
        <f>IF(FF$7="",0,FF53*условия!$U$64*условия!$U$69)</f>
        <v>0</v>
      </c>
      <c r="FG147" s="75">
        <f>IF(FG$7="",0,FG53*условия!$U$64*условия!$U$69)</f>
        <v>0</v>
      </c>
      <c r="FH147" s="75">
        <f>IF(FH$7="",0,FH53*условия!$U$64*условия!$U$69)</f>
        <v>0</v>
      </c>
      <c r="FI147" s="75">
        <f>IF(FI$7="",0,FI53*условия!$U$64*условия!$U$69)</f>
        <v>0</v>
      </c>
      <c r="FJ147" s="75">
        <f>IF(FJ$7="",0,FJ53*условия!$U$64*условия!$U$69)</f>
        <v>0</v>
      </c>
      <c r="FK147" s="75">
        <f>IF(FK$7="",0,FK53*условия!$U$64*условия!$U$69)</f>
        <v>0</v>
      </c>
      <c r="FL147" s="75">
        <f>IF(FL$7="",0,FL53*условия!$U$64*условия!$U$69)</f>
        <v>0</v>
      </c>
      <c r="FM147" s="75">
        <f>IF(FM$7="",0,FM53*условия!$U$64*условия!$U$69)</f>
        <v>0</v>
      </c>
      <c r="FN147" s="75">
        <f>IF(FN$7="",0,FN53*условия!$U$64*условия!$U$69)</f>
        <v>0</v>
      </c>
      <c r="FO147" s="75">
        <f>IF(FO$7="",0,FO53*условия!$U$64*условия!$U$69)</f>
        <v>0</v>
      </c>
      <c r="FP147" s="75">
        <f>IF(FP$7="",0,FP53*условия!$U$64*условия!$U$69)</f>
        <v>0</v>
      </c>
      <c r="FQ147" s="75">
        <f>IF(FQ$7="",0,FQ53*условия!$U$64*условия!$U$69)</f>
        <v>0</v>
      </c>
      <c r="FR147" s="75">
        <f>IF(FR$7="",0,FR53*условия!$U$64*условия!$U$69)</f>
        <v>0</v>
      </c>
      <c r="FS147" s="75">
        <f>IF(FS$7="",0,FS53*условия!$U$64*условия!$U$69)</f>
        <v>0</v>
      </c>
      <c r="FT147" s="75">
        <f>IF(FT$7="",0,FT53*условия!$U$64*условия!$U$69)</f>
        <v>0</v>
      </c>
      <c r="FU147" s="75">
        <f>IF(FU$7="",0,FU53*условия!$U$64*условия!$U$69)</f>
        <v>0</v>
      </c>
      <c r="FV147" s="75">
        <f>IF(FV$7="",0,FV53*условия!$U$64*условия!$U$69)</f>
        <v>0</v>
      </c>
      <c r="FW147" s="75">
        <f>IF(FW$7="",0,FW53*условия!$U$64*условия!$U$69)</f>
        <v>0</v>
      </c>
      <c r="FX147" s="75">
        <f>IF(FX$7="",0,FX53*условия!$U$64*условия!$U$69)</f>
        <v>0</v>
      </c>
      <c r="FY147" s="75">
        <f>IF(FY$7="",0,FY53*условия!$U$64*условия!$U$69)</f>
        <v>0</v>
      </c>
      <c r="FZ147" s="75">
        <f>IF(FZ$7="",0,FZ53*условия!$U$64*условия!$U$69)</f>
        <v>0</v>
      </c>
      <c r="GA147" s="75">
        <f>IF(GA$7="",0,GA53*условия!$U$64*условия!$U$69)</f>
        <v>0</v>
      </c>
      <c r="GB147" s="75">
        <f>IF(GB$7="",0,GB53*условия!$U$64*условия!$U$69)</f>
        <v>0</v>
      </c>
      <c r="GC147" s="75">
        <f>IF(GC$7="",0,GC53*условия!$U$64*условия!$U$69)</f>
        <v>0</v>
      </c>
      <c r="GD147" s="75">
        <f>IF(GD$7="",0,GD53*условия!$U$64*условия!$U$69)</f>
        <v>0</v>
      </c>
      <c r="GE147" s="75">
        <f>IF(GE$7="",0,GE53*условия!$U$64*условия!$U$69)</f>
        <v>0</v>
      </c>
      <c r="GF147" s="75">
        <f>IF(GF$7="",0,GF53*условия!$U$64*условия!$U$69)</f>
        <v>0</v>
      </c>
      <c r="GG147" s="75">
        <f>IF(GG$7="",0,GG53*условия!$U$64*условия!$U$69)</f>
        <v>0</v>
      </c>
      <c r="GH147" s="75">
        <f>IF(GH$7="",0,GH53*условия!$U$64*условия!$U$69)</f>
        <v>0</v>
      </c>
      <c r="GI147" s="75">
        <f>IF(GI$7="",0,GI53*условия!$U$64*условия!$U$69)</f>
        <v>0</v>
      </c>
      <c r="GJ147" s="75">
        <f>IF(GJ$7="",0,GJ53*условия!$U$64*условия!$U$69)</f>
        <v>0</v>
      </c>
      <c r="GK147" s="75">
        <f>IF(GK$7="",0,GK53*условия!$U$64*условия!$U$69)</f>
        <v>0</v>
      </c>
      <c r="GL147" s="75">
        <f>IF(GL$7="",0,GL53*условия!$U$64*условия!$U$69)</f>
        <v>0</v>
      </c>
      <c r="GM147" s="75">
        <f>IF(GM$7="",0,GM53*условия!$U$64*условия!$U$69)</f>
        <v>0</v>
      </c>
      <c r="GN147" s="75">
        <f>IF(GN$7="",0,GN53*условия!$U$64*условия!$U$69)</f>
        <v>0</v>
      </c>
      <c r="GO147" s="75">
        <f>IF(GO$7="",0,GO53*условия!$U$64*условия!$U$69)</f>
        <v>0</v>
      </c>
      <c r="GP147" s="75">
        <f>IF(GP$7="",0,GP53*условия!$U$64*условия!$U$69)</f>
        <v>0</v>
      </c>
      <c r="GQ147" s="75">
        <f>IF(GQ$7="",0,GQ53*условия!$U$64*условия!$U$69)</f>
        <v>0</v>
      </c>
      <c r="GR147" s="75">
        <f>IF(GR$7="",0,GR53*условия!$U$64*условия!$U$69)</f>
        <v>0</v>
      </c>
      <c r="GS147" s="75">
        <f>IF(GS$7="",0,GS53*условия!$U$64*условия!$U$69)</f>
        <v>0</v>
      </c>
      <c r="GT147" s="75">
        <f>IF(GT$7="",0,GT53*условия!$U$64*условия!$U$69)</f>
        <v>0</v>
      </c>
      <c r="GU147" s="75">
        <f>IF(GU$7="",0,GU53*условия!$U$64*условия!$U$69)</f>
        <v>0</v>
      </c>
      <c r="GV147" s="75">
        <f>IF(GV$7="",0,GV53*условия!$U$64*условия!$U$69)</f>
        <v>0</v>
      </c>
      <c r="GW147" s="75">
        <f>IF(GW$7="",0,GW53*условия!$U$64*условия!$U$69)</f>
        <v>0</v>
      </c>
      <c r="GX147" s="75">
        <f>IF(GX$7="",0,GX53*условия!$U$64*условия!$U$69)</f>
        <v>0</v>
      </c>
      <c r="GY147" s="75">
        <f>IF(GY$7="",0,GY53*условия!$U$64*условия!$U$69)</f>
        <v>0</v>
      </c>
      <c r="GZ147" s="75">
        <f>IF(GZ$7="",0,GZ53*условия!$U$64*условия!$U$69)</f>
        <v>0</v>
      </c>
      <c r="HA147" s="75">
        <f>IF(HA$7="",0,HA53*условия!$U$64*условия!$U$69)</f>
        <v>0</v>
      </c>
      <c r="HB147" s="75">
        <f>IF(HB$7="",0,HB53*условия!$U$64*условия!$U$69)</f>
        <v>0</v>
      </c>
      <c r="HC147" s="75">
        <f>IF(HC$7="",0,HC53*условия!$U$64*условия!$U$69)</f>
        <v>0</v>
      </c>
      <c r="HD147" s="75">
        <f>IF(HD$7="",0,HD53*условия!$U$64*условия!$U$69)</f>
        <v>0</v>
      </c>
      <c r="HE147" s="75">
        <f>IF(HE$7="",0,HE53*условия!$U$64*условия!$U$69)</f>
        <v>0</v>
      </c>
      <c r="HF147" s="75">
        <f>IF(HF$7="",0,HF53*условия!$U$64*условия!$U$69)</f>
        <v>0</v>
      </c>
      <c r="HG147" s="75">
        <f>IF(HG$7="",0,HG53*условия!$U$64*условия!$U$69)</f>
        <v>0</v>
      </c>
      <c r="HH147" s="75">
        <f>IF(HH$7="",0,HH53*условия!$U$64*условия!$U$69)</f>
        <v>0</v>
      </c>
      <c r="HI147" s="75">
        <f>IF(HI$7="",0,HI53*условия!$U$64*условия!$U$69)</f>
        <v>0</v>
      </c>
      <c r="HJ147" s="75">
        <f>IF(HJ$7="",0,HJ53*условия!$U$64*условия!$U$69)</f>
        <v>0</v>
      </c>
      <c r="HK147" s="75">
        <f>IF(HK$7="",0,HK53*условия!$U$64*условия!$U$69)</f>
        <v>0</v>
      </c>
      <c r="HL147" s="75">
        <f>IF(HL$7="",0,HL53*условия!$U$64*условия!$U$69)</f>
        <v>0</v>
      </c>
      <c r="HM147" s="75">
        <f>IF(HM$7="",0,HM53*условия!$U$64*условия!$U$69)</f>
        <v>0</v>
      </c>
      <c r="HN147" s="75">
        <f>IF(HN$7="",0,HN53*условия!$U$64*условия!$U$69)</f>
        <v>0</v>
      </c>
      <c r="HO147" s="75">
        <f>IF(HO$7="",0,HO53*условия!$U$64*условия!$U$69)</f>
        <v>0</v>
      </c>
      <c r="HP147" s="75">
        <f>IF(HP$7="",0,HP53*условия!$U$64*условия!$U$69)</f>
        <v>0</v>
      </c>
      <c r="HQ147" s="75">
        <f>IF(HQ$7="",0,HQ53*условия!$U$64*условия!$U$69)</f>
        <v>0</v>
      </c>
      <c r="HR147" s="75">
        <f>IF(HR$7="",0,HR53*условия!$U$64*условия!$U$69)</f>
        <v>0</v>
      </c>
      <c r="HS147" s="75">
        <f>IF(HS$7="",0,HS53*условия!$U$64*условия!$U$69)</f>
        <v>0</v>
      </c>
      <c r="HT147" s="75">
        <f>IF(HT$7="",0,HT53*условия!$U$64*условия!$U$69)</f>
        <v>0</v>
      </c>
      <c r="HU147" s="75">
        <f>IF(HU$7="",0,HU53*условия!$U$64*условия!$U$69)</f>
        <v>0</v>
      </c>
      <c r="HV147" s="75">
        <f>IF(HV$7="",0,HV53*условия!$U$64*условия!$U$69)</f>
        <v>0</v>
      </c>
      <c r="HW147" s="75">
        <f>IF(HW$7="",0,HW53*условия!$U$64*условия!$U$69)</f>
        <v>0</v>
      </c>
      <c r="HX147" s="75">
        <f>IF(HX$7="",0,HX53*условия!$U$64*условия!$U$69)</f>
        <v>0</v>
      </c>
      <c r="HY147" s="75">
        <f>IF(HY$7="",0,HY53*условия!$U$64*условия!$U$69)</f>
        <v>0</v>
      </c>
      <c r="HZ147" s="75">
        <f>IF(HZ$7="",0,HZ53*условия!$U$64*условия!$U$69)</f>
        <v>0</v>
      </c>
      <c r="IA147" s="75">
        <f>IF(IA$7="",0,IA53*условия!$U$64*условия!$U$69)</f>
        <v>0</v>
      </c>
      <c r="IB147" s="75">
        <f>IF(IB$7="",0,IB53*условия!$U$64*условия!$U$69)</f>
        <v>0</v>
      </c>
      <c r="IC147" s="75">
        <f>IF(IC$7="",0,IC53*условия!$U$64*условия!$U$69)</f>
        <v>0</v>
      </c>
      <c r="ID147" s="75">
        <f>IF(ID$7="",0,ID53*условия!$U$64*условия!$U$69)</f>
        <v>0</v>
      </c>
      <c r="IE147" s="75">
        <f>IF(IE$7="",0,IE53*условия!$U$64*условия!$U$69)</f>
        <v>0</v>
      </c>
      <c r="IF147" s="75">
        <f>IF(IF$7="",0,IF53*условия!$U$64*условия!$U$69)</f>
        <v>0</v>
      </c>
      <c r="IG147" s="75">
        <f>IF(IG$7="",0,IG53*условия!$U$64*условия!$U$69)</f>
        <v>0</v>
      </c>
      <c r="IH147" s="75">
        <f>IF(IH$7="",0,IH53*условия!$U$64*условия!$U$69)</f>
        <v>0</v>
      </c>
      <c r="II147" s="75">
        <f>IF(II$7="",0,II53*условия!$U$64*условия!$U$69)</f>
        <v>0</v>
      </c>
      <c r="IJ147" s="75">
        <f>IF(IJ$7="",0,IJ53*условия!$U$64*условия!$U$69)</f>
        <v>0</v>
      </c>
      <c r="IK147" s="75">
        <f>IF(IK$7="",0,IK53*условия!$U$64*условия!$U$69)</f>
        <v>0</v>
      </c>
      <c r="IL147" s="75">
        <f>IF(IL$7="",0,IL53*условия!$U$64*условия!$U$69)</f>
        <v>0</v>
      </c>
      <c r="IM147" s="75">
        <f>IF(IM$7="",0,IM53*условия!$U$64*условия!$U$69)</f>
        <v>0</v>
      </c>
      <c r="IN147" s="75">
        <f>IF(IN$7="",0,IN53*условия!$U$64*условия!$U$69)</f>
        <v>0</v>
      </c>
      <c r="IO147" s="75">
        <f>IF(IO$7="",0,IO53*условия!$U$64*условия!$U$69)</f>
        <v>0</v>
      </c>
      <c r="IP147" s="75">
        <f>IF(IP$7="",0,IP53*условия!$U$64*условия!$U$69)</f>
        <v>0</v>
      </c>
      <c r="IQ147" s="75">
        <f>IF(IQ$7="",0,IQ53*условия!$U$64*условия!$U$69)</f>
        <v>0</v>
      </c>
      <c r="IR147" s="75">
        <f>IF(IR$7="",0,IR53*условия!$U$64*условия!$U$69)</f>
        <v>0</v>
      </c>
      <c r="IS147" s="75">
        <f>IF(IS$7="",0,IS53*условия!$U$64*условия!$U$69)</f>
        <v>0</v>
      </c>
      <c r="IT147" s="75">
        <f>IF(IT$7="",0,IT53*условия!$U$64*условия!$U$69)</f>
        <v>0</v>
      </c>
      <c r="IU147" s="75">
        <f>IF(IU$7="",0,IU53*условия!$U$64*условия!$U$69)</f>
        <v>0</v>
      </c>
      <c r="IV147" s="75">
        <f>IF(IV$7="",0,IV53*условия!$U$64*условия!$U$69)</f>
        <v>0</v>
      </c>
      <c r="IW147" s="75">
        <f>IF(IW$7="",0,IW53*условия!$U$64*условия!$U$69)</f>
        <v>0</v>
      </c>
      <c r="IX147" s="75">
        <f>IF(IX$7="",0,IX53*условия!$U$64*условия!$U$69)</f>
        <v>0</v>
      </c>
      <c r="IY147" s="75">
        <f>IF(IY$7="",0,IY53*условия!$U$64*условия!$U$69)</f>
        <v>0</v>
      </c>
      <c r="IZ147" s="75">
        <f>IF(IZ$7="",0,IZ53*условия!$U$64*условия!$U$69)</f>
        <v>0</v>
      </c>
      <c r="JA147" s="75">
        <f>IF(JA$7="",0,JA53*условия!$U$64*условия!$U$69)</f>
        <v>0</v>
      </c>
      <c r="JB147" s="75">
        <f>IF(JB$7="",0,JB53*условия!$U$64*условия!$U$69)</f>
        <v>0</v>
      </c>
      <c r="JC147" s="75">
        <f>IF(JC$7="",0,JC53*условия!$U$64*условия!$U$69)</f>
        <v>0</v>
      </c>
      <c r="JD147" s="75">
        <f>IF(JD$7="",0,JD53*условия!$U$64*условия!$U$69)</f>
        <v>0</v>
      </c>
      <c r="JE147" s="75">
        <f>IF(JE$7="",0,JE53*условия!$U$64*условия!$U$69)</f>
        <v>0</v>
      </c>
      <c r="JF147" s="75">
        <f>IF(JF$7="",0,JF53*условия!$U$64*условия!$U$69)</f>
        <v>0</v>
      </c>
      <c r="JG147" s="75">
        <f>IF(JG$7="",0,JG53*условия!$U$64*условия!$U$69)</f>
        <v>0</v>
      </c>
      <c r="JH147" s="75">
        <f>IF(JH$7="",0,JH53*условия!$U$64*условия!$U$69)</f>
        <v>0</v>
      </c>
      <c r="JI147" s="75">
        <f>IF(JI$7="",0,JI53*условия!$U$64*условия!$U$69)</f>
        <v>0</v>
      </c>
      <c r="JJ147" s="75">
        <f>IF(JJ$7="",0,JJ53*условия!$U$64*условия!$U$69)</f>
        <v>0</v>
      </c>
      <c r="JK147" s="75">
        <f>IF(JK$7="",0,JK53*условия!$U$64*условия!$U$69)</f>
        <v>0</v>
      </c>
      <c r="JL147" s="75">
        <f>IF(JL$7="",0,JL53*условия!$U$64*условия!$U$69)</f>
        <v>0</v>
      </c>
      <c r="JM147" s="75">
        <f>IF(JM$7="",0,JM53*условия!$U$64*условия!$U$69)</f>
        <v>0</v>
      </c>
      <c r="JN147" s="75">
        <f>IF(JN$7="",0,JN53*условия!$U$64*условия!$U$69)</f>
        <v>0</v>
      </c>
      <c r="JO147" s="75">
        <f>IF(JO$7="",0,JO53*условия!$U$64*условия!$U$69)</f>
        <v>0</v>
      </c>
      <c r="JP147" s="75">
        <f>IF(JP$7="",0,JP53*условия!$U$64*условия!$U$69)</f>
        <v>0</v>
      </c>
      <c r="JQ147" s="75">
        <f>IF(JQ$7="",0,JQ53*условия!$U$64*условия!$U$69)</f>
        <v>0</v>
      </c>
      <c r="JR147" s="75">
        <f>IF(JR$7="",0,JR53*условия!$U$64*условия!$U$69)</f>
        <v>0</v>
      </c>
      <c r="JS147" s="75">
        <f>IF(JS$7="",0,JS53*условия!$U$64*условия!$U$69)</f>
        <v>0</v>
      </c>
      <c r="JT147" s="75">
        <f>IF(JT$7="",0,JT53*условия!$U$64*условия!$U$69)</f>
        <v>0</v>
      </c>
      <c r="JU147" s="75">
        <f>IF(JU$7="",0,JU53*условия!$U$64*условия!$U$69)</f>
        <v>0</v>
      </c>
      <c r="JV147" s="75">
        <f>IF(JV$7="",0,JV53*условия!$U$64*условия!$U$69)</f>
        <v>0</v>
      </c>
      <c r="JW147" s="75">
        <f>IF(JW$7="",0,JW53*условия!$U$64*условия!$U$69)</f>
        <v>0</v>
      </c>
      <c r="JX147" s="75">
        <f>IF(JX$7="",0,JX53*условия!$U$64*условия!$U$69)</f>
        <v>0</v>
      </c>
      <c r="JY147" s="75">
        <f>IF(JY$7="",0,JY53*условия!$U$64*условия!$U$69)</f>
        <v>0</v>
      </c>
      <c r="JZ147" s="75">
        <f>IF(JZ$7="",0,JZ53*условия!$U$64*условия!$U$69)</f>
        <v>0</v>
      </c>
      <c r="KA147" s="75">
        <f>IF(KA$7="",0,KA53*условия!$U$64*условия!$U$69)</f>
        <v>0</v>
      </c>
      <c r="KB147" s="75">
        <f>IF(KB$7="",0,KB53*условия!$U$64*условия!$U$69)</f>
        <v>0</v>
      </c>
      <c r="KC147" s="75">
        <f>IF(KC$7="",0,KC53*условия!$U$64*условия!$U$69)</f>
        <v>0</v>
      </c>
      <c r="KD147" s="75">
        <f>IF(KD$7="",0,KD53*условия!$U$64*условия!$U$69)</f>
        <v>0</v>
      </c>
      <c r="KE147" s="75">
        <f>IF(KE$7="",0,KE53*условия!$U$64*условия!$U$69)</f>
        <v>0</v>
      </c>
      <c r="KF147" s="75">
        <f>IF(KF$7="",0,KF53*условия!$U$64*условия!$U$69)</f>
        <v>0</v>
      </c>
      <c r="KG147" s="75">
        <f>IF(KG$7="",0,KG53*условия!$U$64*условия!$U$69)</f>
        <v>0</v>
      </c>
      <c r="KH147" s="75">
        <f>IF(KH$7="",0,KH53*условия!$U$64*условия!$U$69)</f>
        <v>0</v>
      </c>
      <c r="KI147" s="75">
        <f>IF(KI$7="",0,KI53*условия!$U$64*условия!$U$69)</f>
        <v>0</v>
      </c>
      <c r="KJ147" s="75">
        <f>IF(KJ$7="",0,KJ53*условия!$U$64*условия!$U$69)</f>
        <v>0</v>
      </c>
      <c r="KK147" s="75">
        <f>IF(KK$7="",0,KK53*условия!$U$64*условия!$U$69)</f>
        <v>0</v>
      </c>
      <c r="KL147" s="75">
        <f>IF(KL$7="",0,KL53*условия!$U$64*условия!$U$69)</f>
        <v>0</v>
      </c>
      <c r="KM147" s="75">
        <f>IF(KM$7="",0,KM53*условия!$U$64*условия!$U$69)</f>
        <v>0</v>
      </c>
      <c r="KN147" s="75">
        <f>IF(KN$7="",0,KN53*условия!$U$64*условия!$U$69)</f>
        <v>0</v>
      </c>
      <c r="KO147" s="75">
        <f>IF(KO$7="",0,KO53*условия!$U$64*условия!$U$69)</f>
        <v>0</v>
      </c>
      <c r="KP147" s="75">
        <f>IF(KP$7="",0,KP53*условия!$U$64*условия!$U$69)</f>
        <v>0</v>
      </c>
      <c r="KQ147" s="75">
        <f>IF(KQ$7="",0,KQ53*условия!$U$64*условия!$U$69)</f>
        <v>0</v>
      </c>
      <c r="KR147" s="75">
        <f>IF(KR$7="",0,KR53*условия!$U$64*условия!$U$69)</f>
        <v>0</v>
      </c>
      <c r="KS147" s="75">
        <f>IF(KS$7="",0,KS53*условия!$U$64*условия!$U$69)</f>
        <v>0</v>
      </c>
      <c r="KT147" s="75">
        <f>IF(KT$7="",0,KT53*условия!$U$64*условия!$U$69)</f>
        <v>0</v>
      </c>
      <c r="KU147" s="75">
        <f>IF(KU$7="",0,KU53*условия!$U$64*условия!$U$69)</f>
        <v>0</v>
      </c>
      <c r="KV147" s="75">
        <f>IF(KV$7="",0,KV53*условия!$U$64*условия!$U$69)</f>
        <v>0</v>
      </c>
      <c r="KW147" s="70"/>
      <c r="KX147" s="70"/>
    </row>
    <row r="148" spans="1:310" ht="4.05" customHeight="1" x14ac:dyDescent="0.25">
      <c r="A148" s="1"/>
      <c r="B148" s="79"/>
      <c r="C148" s="79"/>
      <c r="D148" s="79"/>
      <c r="E148" s="1"/>
      <c r="F148" s="1"/>
      <c r="G148" s="1"/>
      <c r="H148" s="11"/>
      <c r="I148" s="1"/>
      <c r="J148" s="1"/>
      <c r="K148" s="36"/>
      <c r="L148" s="1"/>
      <c r="M148" s="5"/>
      <c r="N148" s="1"/>
      <c r="O148" s="19"/>
      <c r="P148" s="1"/>
      <c r="Q148" s="1"/>
      <c r="R148" s="45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</row>
    <row r="149" spans="1:310" s="76" customFormat="1" x14ac:dyDescent="0.25">
      <c r="A149" s="70"/>
      <c r="B149" s="82" t="s">
        <v>29</v>
      </c>
      <c r="C149" s="82" t="s">
        <v>27</v>
      </c>
      <c r="D149" s="82" t="s">
        <v>28</v>
      </c>
      <c r="E149" s="71" t="str">
        <f>kpi!$E$57</f>
        <v>расходы на ERP и IP-телефонию</v>
      </c>
      <c r="F149" s="70"/>
      <c r="G149" s="70"/>
      <c r="H149" s="72" t="str">
        <f>IF(OR($E149="",$E149=0),"",INDEX(kpi!$I:$I,SUMIFS(kpi!$A:$A,kpi!$E:$E,$E149)))</f>
        <v>руб.</v>
      </c>
      <c r="I149" s="70"/>
      <c r="J149" s="70"/>
      <c r="K149" s="77"/>
      <c r="L149" s="70"/>
      <c r="M149" s="73"/>
      <c r="N149" s="74"/>
      <c r="O149" s="73"/>
      <c r="P149" s="70"/>
      <c r="Q149" s="70"/>
      <c r="R149" s="78">
        <f>SUMIFS($T149:$KW149,$T$1:$KW$1,"&gt;="&amp;1,$T$1:$KW$1,"&lt;="&amp;MAX($1:$1))</f>
        <v>980000</v>
      </c>
      <c r="S149" s="70"/>
      <c r="T149" s="73"/>
      <c r="U149" s="75">
        <f>IF(U$7="",0,U117*условия!$U$77)</f>
        <v>35000</v>
      </c>
      <c r="V149" s="75">
        <f>IF(V$7="",0,V117*условия!$U$77)</f>
        <v>35000</v>
      </c>
      <c r="W149" s="75">
        <f>IF(W$7="",0,W117*условия!$U$77)</f>
        <v>70000</v>
      </c>
      <c r="X149" s="75">
        <f>IF(X$7="",0,X117*условия!$U$77)</f>
        <v>70000</v>
      </c>
      <c r="Y149" s="75">
        <f>IF(Y$7="",0,Y117*условия!$U$77)</f>
        <v>70000</v>
      </c>
      <c r="Z149" s="75">
        <f>IF(Z$7="",0,Z117*условия!$U$77)</f>
        <v>70000</v>
      </c>
      <c r="AA149" s="75">
        <f>IF(AA$7="",0,AA117*условия!$U$77)</f>
        <v>70000</v>
      </c>
      <c r="AB149" s="75">
        <f>IF(AB$7="",0,AB117*условия!$U$77)</f>
        <v>70000</v>
      </c>
      <c r="AC149" s="75">
        <f>IF(AC$7="",0,AC117*условия!$U$77)</f>
        <v>70000</v>
      </c>
      <c r="AD149" s="75">
        <f>IF(AD$7="",0,AD117*условия!$U$77)</f>
        <v>105000</v>
      </c>
      <c r="AE149" s="75">
        <f>IF(AE$7="",0,AE117*условия!$U$77)</f>
        <v>105000</v>
      </c>
      <c r="AF149" s="75">
        <f>IF(AF$7="",0,AF117*условия!$U$77)</f>
        <v>105000</v>
      </c>
      <c r="AG149" s="75">
        <f>IF(AG$7="",0,AG117*условия!$U$77)</f>
        <v>105000</v>
      </c>
      <c r="AH149" s="75">
        <f>IF(AH$7="",0,AH117*условия!$U$77)</f>
        <v>0</v>
      </c>
      <c r="AI149" s="75">
        <f>IF(AI$7="",0,AI117*условия!$U$77)</f>
        <v>0</v>
      </c>
      <c r="AJ149" s="75">
        <f>IF(AJ$7="",0,AJ117*условия!$U$77)</f>
        <v>0</v>
      </c>
      <c r="AK149" s="75">
        <f>IF(AK$7="",0,AK117*условия!$U$77)</f>
        <v>0</v>
      </c>
      <c r="AL149" s="75">
        <f>IF(AL$7="",0,AL117*условия!$U$77)</f>
        <v>0</v>
      </c>
      <c r="AM149" s="75">
        <f>IF(AM$7="",0,AM117*условия!$U$77)</f>
        <v>0</v>
      </c>
      <c r="AN149" s="75">
        <f>IF(AN$7="",0,AN117*условия!$U$77)</f>
        <v>0</v>
      </c>
      <c r="AO149" s="75">
        <f>IF(AO$7="",0,AO117*условия!$U$77)</f>
        <v>0</v>
      </c>
      <c r="AP149" s="75">
        <f>IF(AP$7="",0,AP117*условия!$U$77)</f>
        <v>0</v>
      </c>
      <c r="AQ149" s="75">
        <f>IF(AQ$7="",0,AQ117*условия!$U$77)</f>
        <v>0</v>
      </c>
      <c r="AR149" s="75">
        <f>IF(AR$7="",0,AR117*условия!$U$77)</f>
        <v>0</v>
      </c>
      <c r="AS149" s="75">
        <f>IF(AS$7="",0,AS117*условия!$U$77)</f>
        <v>0</v>
      </c>
      <c r="AT149" s="75">
        <f>IF(AT$7="",0,AT117*условия!$U$77)</f>
        <v>0</v>
      </c>
      <c r="AU149" s="75">
        <f>IF(AU$7="",0,AU117*условия!$U$77)</f>
        <v>0</v>
      </c>
      <c r="AV149" s="75">
        <f>IF(AV$7="",0,AV117*условия!$U$77)</f>
        <v>0</v>
      </c>
      <c r="AW149" s="75">
        <f>IF(AW$7="",0,AW117*условия!$U$77)</f>
        <v>0</v>
      </c>
      <c r="AX149" s="75">
        <f>IF(AX$7="",0,AX117*условия!$U$77)</f>
        <v>0</v>
      </c>
      <c r="AY149" s="75">
        <f>IF(AY$7="",0,AY117*условия!$U$77)</f>
        <v>0</v>
      </c>
      <c r="AZ149" s="75">
        <f>IF(AZ$7="",0,AZ117*условия!$U$77)</f>
        <v>0</v>
      </c>
      <c r="BA149" s="75">
        <f>IF(BA$7="",0,BA117*условия!$U$77)</f>
        <v>0</v>
      </c>
      <c r="BB149" s="75">
        <f>IF(BB$7="",0,BB117*условия!$U$77)</f>
        <v>0</v>
      </c>
      <c r="BC149" s="75">
        <f>IF(BC$7="",0,BC117*условия!$U$77)</f>
        <v>0</v>
      </c>
      <c r="BD149" s="75">
        <f>IF(BD$7="",0,BD117*условия!$U$77)</f>
        <v>0</v>
      </c>
      <c r="BE149" s="75">
        <f>IF(BE$7="",0,BE117*условия!$U$77)</f>
        <v>0</v>
      </c>
      <c r="BF149" s="75">
        <f>IF(BF$7="",0,BF117*условия!$U$77)</f>
        <v>0</v>
      </c>
      <c r="BG149" s="75">
        <f>IF(BG$7="",0,BG117*условия!$U$77)</f>
        <v>0</v>
      </c>
      <c r="BH149" s="75">
        <f>IF(BH$7="",0,BH117*условия!$U$77)</f>
        <v>0</v>
      </c>
      <c r="BI149" s="75">
        <f>IF(BI$7="",0,BI117*условия!$U$77)</f>
        <v>0</v>
      </c>
      <c r="BJ149" s="75">
        <f>IF(BJ$7="",0,BJ117*условия!$U$77)</f>
        <v>0</v>
      </c>
      <c r="BK149" s="75">
        <f>IF(BK$7="",0,BK117*условия!$U$77)</f>
        <v>0</v>
      </c>
      <c r="BL149" s="75">
        <f>IF(BL$7="",0,BL117*условия!$U$77)</f>
        <v>0</v>
      </c>
      <c r="BM149" s="75">
        <f>IF(BM$7="",0,BM117*условия!$U$77)</f>
        <v>0</v>
      </c>
      <c r="BN149" s="75">
        <f>IF(BN$7="",0,BN117*условия!$U$77)</f>
        <v>0</v>
      </c>
      <c r="BO149" s="75">
        <f>IF(BO$7="",0,BO117*условия!$U$77)</f>
        <v>0</v>
      </c>
      <c r="BP149" s="75">
        <f>IF(BP$7="",0,BP117*условия!$U$77)</f>
        <v>0</v>
      </c>
      <c r="BQ149" s="75">
        <f>IF(BQ$7="",0,BQ117*условия!$U$77)</f>
        <v>0</v>
      </c>
      <c r="BR149" s="75">
        <f>IF(BR$7="",0,BR117*условия!$U$77)</f>
        <v>0</v>
      </c>
      <c r="BS149" s="75">
        <f>IF(BS$7="",0,BS117*условия!$U$77)</f>
        <v>0</v>
      </c>
      <c r="BT149" s="75">
        <f>IF(BT$7="",0,BT117*условия!$U$77)</f>
        <v>0</v>
      </c>
      <c r="BU149" s="75">
        <f>IF(BU$7="",0,BU117*условия!$U$77)</f>
        <v>0</v>
      </c>
      <c r="BV149" s="75">
        <f>IF(BV$7="",0,BV117*условия!$U$77)</f>
        <v>0</v>
      </c>
      <c r="BW149" s="75">
        <f>IF(BW$7="",0,BW117*условия!$U$77)</f>
        <v>0</v>
      </c>
      <c r="BX149" s="75">
        <f>IF(BX$7="",0,BX117*условия!$U$77)</f>
        <v>0</v>
      </c>
      <c r="BY149" s="75">
        <f>IF(BY$7="",0,BY117*условия!$U$77)</f>
        <v>0</v>
      </c>
      <c r="BZ149" s="75">
        <f>IF(BZ$7="",0,BZ117*условия!$U$77)</f>
        <v>0</v>
      </c>
      <c r="CA149" s="75">
        <f>IF(CA$7="",0,CA117*условия!$U$77)</f>
        <v>0</v>
      </c>
      <c r="CB149" s="75">
        <f>IF(CB$7="",0,CB117*условия!$U$77)</f>
        <v>0</v>
      </c>
      <c r="CC149" s="75">
        <f>IF(CC$7="",0,CC117*условия!$U$77)</f>
        <v>0</v>
      </c>
      <c r="CD149" s="75">
        <f>IF(CD$7="",0,CD117*условия!$U$77)</f>
        <v>0</v>
      </c>
      <c r="CE149" s="75">
        <f>IF(CE$7="",0,CE117*условия!$U$77)</f>
        <v>0</v>
      </c>
      <c r="CF149" s="75">
        <f>IF(CF$7="",0,CF117*условия!$U$77)</f>
        <v>0</v>
      </c>
      <c r="CG149" s="75">
        <f>IF(CG$7="",0,CG117*условия!$U$77)</f>
        <v>0</v>
      </c>
      <c r="CH149" s="75">
        <f>IF(CH$7="",0,CH117*условия!$U$77)</f>
        <v>0</v>
      </c>
      <c r="CI149" s="75">
        <f>IF(CI$7="",0,CI117*условия!$U$77)</f>
        <v>0</v>
      </c>
      <c r="CJ149" s="75">
        <f>IF(CJ$7="",0,CJ117*условия!$U$77)</f>
        <v>0</v>
      </c>
      <c r="CK149" s="75">
        <f>IF(CK$7="",0,CK117*условия!$U$77)</f>
        <v>0</v>
      </c>
      <c r="CL149" s="75">
        <f>IF(CL$7="",0,CL117*условия!$U$77)</f>
        <v>0</v>
      </c>
      <c r="CM149" s="75">
        <f>IF(CM$7="",0,CM117*условия!$U$77)</f>
        <v>0</v>
      </c>
      <c r="CN149" s="75">
        <f>IF(CN$7="",0,CN117*условия!$U$77)</f>
        <v>0</v>
      </c>
      <c r="CO149" s="75">
        <f>IF(CO$7="",0,CO117*условия!$U$77)</f>
        <v>0</v>
      </c>
      <c r="CP149" s="75">
        <f>IF(CP$7="",0,CP117*условия!$U$77)</f>
        <v>0</v>
      </c>
      <c r="CQ149" s="75">
        <f>IF(CQ$7="",0,CQ117*условия!$U$77)</f>
        <v>0</v>
      </c>
      <c r="CR149" s="75">
        <f>IF(CR$7="",0,CR117*условия!$U$77)</f>
        <v>0</v>
      </c>
      <c r="CS149" s="75">
        <f>IF(CS$7="",0,CS117*условия!$U$77)</f>
        <v>0</v>
      </c>
      <c r="CT149" s="75">
        <f>IF(CT$7="",0,CT117*условия!$U$77)</f>
        <v>0</v>
      </c>
      <c r="CU149" s="75">
        <f>IF(CU$7="",0,CU117*условия!$U$77)</f>
        <v>0</v>
      </c>
      <c r="CV149" s="75">
        <f>IF(CV$7="",0,CV117*условия!$U$77)</f>
        <v>0</v>
      </c>
      <c r="CW149" s="75">
        <f>IF(CW$7="",0,CW117*условия!$U$77)</f>
        <v>0</v>
      </c>
      <c r="CX149" s="75">
        <f>IF(CX$7="",0,CX117*условия!$U$77)</f>
        <v>0</v>
      </c>
      <c r="CY149" s="75">
        <f>IF(CY$7="",0,CY117*условия!$U$77)</f>
        <v>0</v>
      </c>
      <c r="CZ149" s="75">
        <f>IF(CZ$7="",0,CZ117*условия!$U$77)</f>
        <v>0</v>
      </c>
      <c r="DA149" s="75">
        <f>IF(DA$7="",0,DA117*условия!$U$77)</f>
        <v>0</v>
      </c>
      <c r="DB149" s="75">
        <f>IF(DB$7="",0,DB117*условия!$U$77)</f>
        <v>0</v>
      </c>
      <c r="DC149" s="75">
        <f>IF(DC$7="",0,DC117*условия!$U$77)</f>
        <v>0</v>
      </c>
      <c r="DD149" s="75">
        <f>IF(DD$7="",0,DD117*условия!$U$77)</f>
        <v>0</v>
      </c>
      <c r="DE149" s="75">
        <f>IF(DE$7="",0,DE117*условия!$U$77)</f>
        <v>0</v>
      </c>
      <c r="DF149" s="75">
        <f>IF(DF$7="",0,DF117*условия!$U$77)</f>
        <v>0</v>
      </c>
      <c r="DG149" s="75">
        <f>IF(DG$7="",0,DG117*условия!$U$77)</f>
        <v>0</v>
      </c>
      <c r="DH149" s="75">
        <f>IF(DH$7="",0,DH117*условия!$U$77)</f>
        <v>0</v>
      </c>
      <c r="DI149" s="75">
        <f>IF(DI$7="",0,DI117*условия!$U$77)</f>
        <v>0</v>
      </c>
      <c r="DJ149" s="75">
        <f>IF(DJ$7="",0,DJ117*условия!$U$77)</f>
        <v>0</v>
      </c>
      <c r="DK149" s="75">
        <f>IF(DK$7="",0,DK117*условия!$U$77)</f>
        <v>0</v>
      </c>
      <c r="DL149" s="75">
        <f>IF(DL$7="",0,DL117*условия!$U$77)</f>
        <v>0</v>
      </c>
      <c r="DM149" s="75">
        <f>IF(DM$7="",0,DM117*условия!$U$77)</f>
        <v>0</v>
      </c>
      <c r="DN149" s="75">
        <f>IF(DN$7="",0,DN117*условия!$U$77)</f>
        <v>0</v>
      </c>
      <c r="DO149" s="75">
        <f>IF(DO$7="",0,DO117*условия!$U$77)</f>
        <v>0</v>
      </c>
      <c r="DP149" s="75">
        <f>IF(DP$7="",0,DP117*условия!$U$77)</f>
        <v>0</v>
      </c>
      <c r="DQ149" s="75">
        <f>IF(DQ$7="",0,DQ117*условия!$U$77)</f>
        <v>0</v>
      </c>
      <c r="DR149" s="75">
        <f>IF(DR$7="",0,DR117*условия!$U$77)</f>
        <v>0</v>
      </c>
      <c r="DS149" s="75">
        <f>IF(DS$7="",0,DS117*условия!$U$77)</f>
        <v>0</v>
      </c>
      <c r="DT149" s="75">
        <f>IF(DT$7="",0,DT117*условия!$U$77)</f>
        <v>0</v>
      </c>
      <c r="DU149" s="75">
        <f>IF(DU$7="",0,DU117*условия!$U$77)</f>
        <v>0</v>
      </c>
      <c r="DV149" s="75">
        <f>IF(DV$7="",0,DV117*условия!$U$77)</f>
        <v>0</v>
      </c>
      <c r="DW149" s="75">
        <f>IF(DW$7="",0,DW117*условия!$U$77)</f>
        <v>0</v>
      </c>
      <c r="DX149" s="75">
        <f>IF(DX$7="",0,DX117*условия!$U$77)</f>
        <v>0</v>
      </c>
      <c r="DY149" s="75">
        <f>IF(DY$7="",0,DY117*условия!$U$77)</f>
        <v>0</v>
      </c>
      <c r="DZ149" s="75">
        <f>IF(DZ$7="",0,DZ117*условия!$U$77)</f>
        <v>0</v>
      </c>
      <c r="EA149" s="75">
        <f>IF(EA$7="",0,EA117*условия!$U$77)</f>
        <v>0</v>
      </c>
      <c r="EB149" s="75">
        <f>IF(EB$7="",0,EB117*условия!$U$77)</f>
        <v>0</v>
      </c>
      <c r="EC149" s="75">
        <f>IF(EC$7="",0,EC117*условия!$U$77)</f>
        <v>0</v>
      </c>
      <c r="ED149" s="75">
        <f>IF(ED$7="",0,ED117*условия!$U$77)</f>
        <v>0</v>
      </c>
      <c r="EE149" s="75">
        <f>IF(EE$7="",0,EE117*условия!$U$77)</f>
        <v>0</v>
      </c>
      <c r="EF149" s="75">
        <f>IF(EF$7="",0,EF117*условия!$U$77)</f>
        <v>0</v>
      </c>
      <c r="EG149" s="75">
        <f>IF(EG$7="",0,EG117*условия!$U$77)</f>
        <v>0</v>
      </c>
      <c r="EH149" s="75">
        <f>IF(EH$7="",0,EH117*условия!$U$77)</f>
        <v>0</v>
      </c>
      <c r="EI149" s="75">
        <f>IF(EI$7="",0,EI117*условия!$U$77)</f>
        <v>0</v>
      </c>
      <c r="EJ149" s="75">
        <f>IF(EJ$7="",0,EJ117*условия!$U$77)</f>
        <v>0</v>
      </c>
      <c r="EK149" s="75">
        <f>IF(EK$7="",0,EK117*условия!$U$77)</f>
        <v>0</v>
      </c>
      <c r="EL149" s="75">
        <f>IF(EL$7="",0,EL117*условия!$U$77)</f>
        <v>0</v>
      </c>
      <c r="EM149" s="75">
        <f>IF(EM$7="",0,EM117*условия!$U$77)</f>
        <v>0</v>
      </c>
      <c r="EN149" s="75">
        <f>IF(EN$7="",0,EN117*условия!$U$77)</f>
        <v>0</v>
      </c>
      <c r="EO149" s="75">
        <f>IF(EO$7="",0,EO117*условия!$U$77)</f>
        <v>0</v>
      </c>
      <c r="EP149" s="75">
        <f>IF(EP$7="",0,EP117*условия!$U$77)</f>
        <v>0</v>
      </c>
      <c r="EQ149" s="75">
        <f>IF(EQ$7="",0,EQ117*условия!$U$77)</f>
        <v>0</v>
      </c>
      <c r="ER149" s="75">
        <f>IF(ER$7="",0,ER117*условия!$U$77)</f>
        <v>0</v>
      </c>
      <c r="ES149" s="75">
        <f>IF(ES$7="",0,ES117*условия!$U$77)</f>
        <v>0</v>
      </c>
      <c r="ET149" s="75">
        <f>IF(ET$7="",0,ET117*условия!$U$77)</f>
        <v>0</v>
      </c>
      <c r="EU149" s="75">
        <f>IF(EU$7="",0,EU117*условия!$U$77)</f>
        <v>0</v>
      </c>
      <c r="EV149" s="75">
        <f>IF(EV$7="",0,EV117*условия!$U$77)</f>
        <v>0</v>
      </c>
      <c r="EW149" s="75">
        <f>IF(EW$7="",0,EW117*условия!$U$77)</f>
        <v>0</v>
      </c>
      <c r="EX149" s="75">
        <f>IF(EX$7="",0,EX117*условия!$U$77)</f>
        <v>0</v>
      </c>
      <c r="EY149" s="75">
        <f>IF(EY$7="",0,EY117*условия!$U$77)</f>
        <v>0</v>
      </c>
      <c r="EZ149" s="75">
        <f>IF(EZ$7="",0,EZ117*условия!$U$77)</f>
        <v>0</v>
      </c>
      <c r="FA149" s="75">
        <f>IF(FA$7="",0,FA117*условия!$U$77)</f>
        <v>0</v>
      </c>
      <c r="FB149" s="75">
        <f>IF(FB$7="",0,FB117*условия!$U$77)</f>
        <v>0</v>
      </c>
      <c r="FC149" s="75">
        <f>IF(FC$7="",0,FC117*условия!$U$77)</f>
        <v>0</v>
      </c>
      <c r="FD149" s="75">
        <f>IF(FD$7="",0,FD117*условия!$U$77)</f>
        <v>0</v>
      </c>
      <c r="FE149" s="75">
        <f>IF(FE$7="",0,FE117*условия!$U$77)</f>
        <v>0</v>
      </c>
      <c r="FF149" s="75">
        <f>IF(FF$7="",0,FF117*условия!$U$77)</f>
        <v>0</v>
      </c>
      <c r="FG149" s="75">
        <f>IF(FG$7="",0,FG117*условия!$U$77)</f>
        <v>0</v>
      </c>
      <c r="FH149" s="75">
        <f>IF(FH$7="",0,FH117*условия!$U$77)</f>
        <v>0</v>
      </c>
      <c r="FI149" s="75">
        <f>IF(FI$7="",0,FI117*условия!$U$77)</f>
        <v>0</v>
      </c>
      <c r="FJ149" s="75">
        <f>IF(FJ$7="",0,FJ117*условия!$U$77)</f>
        <v>0</v>
      </c>
      <c r="FK149" s="75">
        <f>IF(FK$7="",0,FK117*условия!$U$77)</f>
        <v>0</v>
      </c>
      <c r="FL149" s="75">
        <f>IF(FL$7="",0,FL117*условия!$U$77)</f>
        <v>0</v>
      </c>
      <c r="FM149" s="75">
        <f>IF(FM$7="",0,FM117*условия!$U$77)</f>
        <v>0</v>
      </c>
      <c r="FN149" s="75">
        <f>IF(FN$7="",0,FN117*условия!$U$77)</f>
        <v>0</v>
      </c>
      <c r="FO149" s="75">
        <f>IF(FO$7="",0,FO117*условия!$U$77)</f>
        <v>0</v>
      </c>
      <c r="FP149" s="75">
        <f>IF(FP$7="",0,FP117*условия!$U$77)</f>
        <v>0</v>
      </c>
      <c r="FQ149" s="75">
        <f>IF(FQ$7="",0,FQ117*условия!$U$77)</f>
        <v>0</v>
      </c>
      <c r="FR149" s="75">
        <f>IF(FR$7="",0,FR117*условия!$U$77)</f>
        <v>0</v>
      </c>
      <c r="FS149" s="75">
        <f>IF(FS$7="",0,FS117*условия!$U$77)</f>
        <v>0</v>
      </c>
      <c r="FT149" s="75">
        <f>IF(FT$7="",0,FT117*условия!$U$77)</f>
        <v>0</v>
      </c>
      <c r="FU149" s="75">
        <f>IF(FU$7="",0,FU117*условия!$U$77)</f>
        <v>0</v>
      </c>
      <c r="FV149" s="75">
        <f>IF(FV$7="",0,FV117*условия!$U$77)</f>
        <v>0</v>
      </c>
      <c r="FW149" s="75">
        <f>IF(FW$7="",0,FW117*условия!$U$77)</f>
        <v>0</v>
      </c>
      <c r="FX149" s="75">
        <f>IF(FX$7="",0,FX117*условия!$U$77)</f>
        <v>0</v>
      </c>
      <c r="FY149" s="75">
        <f>IF(FY$7="",0,FY117*условия!$U$77)</f>
        <v>0</v>
      </c>
      <c r="FZ149" s="75">
        <f>IF(FZ$7="",0,FZ117*условия!$U$77)</f>
        <v>0</v>
      </c>
      <c r="GA149" s="75">
        <f>IF(GA$7="",0,GA117*условия!$U$77)</f>
        <v>0</v>
      </c>
      <c r="GB149" s="75">
        <f>IF(GB$7="",0,GB117*условия!$U$77)</f>
        <v>0</v>
      </c>
      <c r="GC149" s="75">
        <f>IF(GC$7="",0,GC117*условия!$U$77)</f>
        <v>0</v>
      </c>
      <c r="GD149" s="75">
        <f>IF(GD$7="",0,GD117*условия!$U$77)</f>
        <v>0</v>
      </c>
      <c r="GE149" s="75">
        <f>IF(GE$7="",0,GE117*условия!$U$77)</f>
        <v>0</v>
      </c>
      <c r="GF149" s="75">
        <f>IF(GF$7="",0,GF117*условия!$U$77)</f>
        <v>0</v>
      </c>
      <c r="GG149" s="75">
        <f>IF(GG$7="",0,GG117*условия!$U$77)</f>
        <v>0</v>
      </c>
      <c r="GH149" s="75">
        <f>IF(GH$7="",0,GH117*условия!$U$77)</f>
        <v>0</v>
      </c>
      <c r="GI149" s="75">
        <f>IF(GI$7="",0,GI117*условия!$U$77)</f>
        <v>0</v>
      </c>
      <c r="GJ149" s="75">
        <f>IF(GJ$7="",0,GJ117*условия!$U$77)</f>
        <v>0</v>
      </c>
      <c r="GK149" s="75">
        <f>IF(GK$7="",0,GK117*условия!$U$77)</f>
        <v>0</v>
      </c>
      <c r="GL149" s="75">
        <f>IF(GL$7="",0,GL117*условия!$U$77)</f>
        <v>0</v>
      </c>
      <c r="GM149" s="75">
        <f>IF(GM$7="",0,GM117*условия!$U$77)</f>
        <v>0</v>
      </c>
      <c r="GN149" s="75">
        <f>IF(GN$7="",0,GN117*условия!$U$77)</f>
        <v>0</v>
      </c>
      <c r="GO149" s="75">
        <f>IF(GO$7="",0,GO117*условия!$U$77)</f>
        <v>0</v>
      </c>
      <c r="GP149" s="75">
        <f>IF(GP$7="",0,GP117*условия!$U$77)</f>
        <v>0</v>
      </c>
      <c r="GQ149" s="75">
        <f>IF(GQ$7="",0,GQ117*условия!$U$77)</f>
        <v>0</v>
      </c>
      <c r="GR149" s="75">
        <f>IF(GR$7="",0,GR117*условия!$U$77)</f>
        <v>0</v>
      </c>
      <c r="GS149" s="75">
        <f>IF(GS$7="",0,GS117*условия!$U$77)</f>
        <v>0</v>
      </c>
      <c r="GT149" s="75">
        <f>IF(GT$7="",0,GT117*условия!$U$77)</f>
        <v>0</v>
      </c>
      <c r="GU149" s="75">
        <f>IF(GU$7="",0,GU117*условия!$U$77)</f>
        <v>0</v>
      </c>
      <c r="GV149" s="75">
        <f>IF(GV$7="",0,GV117*условия!$U$77)</f>
        <v>0</v>
      </c>
      <c r="GW149" s="75">
        <f>IF(GW$7="",0,GW117*условия!$U$77)</f>
        <v>0</v>
      </c>
      <c r="GX149" s="75">
        <f>IF(GX$7="",0,GX117*условия!$U$77)</f>
        <v>0</v>
      </c>
      <c r="GY149" s="75">
        <f>IF(GY$7="",0,GY117*условия!$U$77)</f>
        <v>0</v>
      </c>
      <c r="GZ149" s="75">
        <f>IF(GZ$7="",0,GZ117*условия!$U$77)</f>
        <v>0</v>
      </c>
      <c r="HA149" s="75">
        <f>IF(HA$7="",0,HA117*условия!$U$77)</f>
        <v>0</v>
      </c>
      <c r="HB149" s="75">
        <f>IF(HB$7="",0,HB117*условия!$U$77)</f>
        <v>0</v>
      </c>
      <c r="HC149" s="75">
        <f>IF(HC$7="",0,HC117*условия!$U$77)</f>
        <v>0</v>
      </c>
      <c r="HD149" s="75">
        <f>IF(HD$7="",0,HD117*условия!$U$77)</f>
        <v>0</v>
      </c>
      <c r="HE149" s="75">
        <f>IF(HE$7="",0,HE117*условия!$U$77)</f>
        <v>0</v>
      </c>
      <c r="HF149" s="75">
        <f>IF(HF$7="",0,HF117*условия!$U$77)</f>
        <v>0</v>
      </c>
      <c r="HG149" s="75">
        <f>IF(HG$7="",0,HG117*условия!$U$77)</f>
        <v>0</v>
      </c>
      <c r="HH149" s="75">
        <f>IF(HH$7="",0,HH117*условия!$U$77)</f>
        <v>0</v>
      </c>
      <c r="HI149" s="75">
        <f>IF(HI$7="",0,HI117*условия!$U$77)</f>
        <v>0</v>
      </c>
      <c r="HJ149" s="75">
        <f>IF(HJ$7="",0,HJ117*условия!$U$77)</f>
        <v>0</v>
      </c>
      <c r="HK149" s="75">
        <f>IF(HK$7="",0,HK117*условия!$U$77)</f>
        <v>0</v>
      </c>
      <c r="HL149" s="75">
        <f>IF(HL$7="",0,HL117*условия!$U$77)</f>
        <v>0</v>
      </c>
      <c r="HM149" s="75">
        <f>IF(HM$7="",0,HM117*условия!$U$77)</f>
        <v>0</v>
      </c>
      <c r="HN149" s="75">
        <f>IF(HN$7="",0,HN117*условия!$U$77)</f>
        <v>0</v>
      </c>
      <c r="HO149" s="75">
        <f>IF(HO$7="",0,HO117*условия!$U$77)</f>
        <v>0</v>
      </c>
      <c r="HP149" s="75">
        <f>IF(HP$7="",0,HP117*условия!$U$77)</f>
        <v>0</v>
      </c>
      <c r="HQ149" s="75">
        <f>IF(HQ$7="",0,HQ117*условия!$U$77)</f>
        <v>0</v>
      </c>
      <c r="HR149" s="75">
        <f>IF(HR$7="",0,HR117*условия!$U$77)</f>
        <v>0</v>
      </c>
      <c r="HS149" s="75">
        <f>IF(HS$7="",0,HS117*условия!$U$77)</f>
        <v>0</v>
      </c>
      <c r="HT149" s="75">
        <f>IF(HT$7="",0,HT117*условия!$U$77)</f>
        <v>0</v>
      </c>
      <c r="HU149" s="75">
        <f>IF(HU$7="",0,HU117*условия!$U$77)</f>
        <v>0</v>
      </c>
      <c r="HV149" s="75">
        <f>IF(HV$7="",0,HV117*условия!$U$77)</f>
        <v>0</v>
      </c>
      <c r="HW149" s="75">
        <f>IF(HW$7="",0,HW117*условия!$U$77)</f>
        <v>0</v>
      </c>
      <c r="HX149" s="75">
        <f>IF(HX$7="",0,HX117*условия!$U$77)</f>
        <v>0</v>
      </c>
      <c r="HY149" s="75">
        <f>IF(HY$7="",0,HY117*условия!$U$77)</f>
        <v>0</v>
      </c>
      <c r="HZ149" s="75">
        <f>IF(HZ$7="",0,HZ117*условия!$U$77)</f>
        <v>0</v>
      </c>
      <c r="IA149" s="75">
        <f>IF(IA$7="",0,IA117*условия!$U$77)</f>
        <v>0</v>
      </c>
      <c r="IB149" s="75">
        <f>IF(IB$7="",0,IB117*условия!$U$77)</f>
        <v>0</v>
      </c>
      <c r="IC149" s="75">
        <f>IF(IC$7="",0,IC117*условия!$U$77)</f>
        <v>0</v>
      </c>
      <c r="ID149" s="75">
        <f>IF(ID$7="",0,ID117*условия!$U$77)</f>
        <v>0</v>
      </c>
      <c r="IE149" s="75">
        <f>IF(IE$7="",0,IE117*условия!$U$77)</f>
        <v>0</v>
      </c>
      <c r="IF149" s="75">
        <f>IF(IF$7="",0,IF117*условия!$U$77)</f>
        <v>0</v>
      </c>
      <c r="IG149" s="75">
        <f>IF(IG$7="",0,IG117*условия!$U$77)</f>
        <v>0</v>
      </c>
      <c r="IH149" s="75">
        <f>IF(IH$7="",0,IH117*условия!$U$77)</f>
        <v>0</v>
      </c>
      <c r="II149" s="75">
        <f>IF(II$7="",0,II117*условия!$U$77)</f>
        <v>0</v>
      </c>
      <c r="IJ149" s="75">
        <f>IF(IJ$7="",0,IJ117*условия!$U$77)</f>
        <v>0</v>
      </c>
      <c r="IK149" s="75">
        <f>IF(IK$7="",0,IK117*условия!$U$77)</f>
        <v>0</v>
      </c>
      <c r="IL149" s="75">
        <f>IF(IL$7="",0,IL117*условия!$U$77)</f>
        <v>0</v>
      </c>
      <c r="IM149" s="75">
        <f>IF(IM$7="",0,IM117*условия!$U$77)</f>
        <v>0</v>
      </c>
      <c r="IN149" s="75">
        <f>IF(IN$7="",0,IN117*условия!$U$77)</f>
        <v>0</v>
      </c>
      <c r="IO149" s="75">
        <f>IF(IO$7="",0,IO117*условия!$U$77)</f>
        <v>0</v>
      </c>
      <c r="IP149" s="75">
        <f>IF(IP$7="",0,IP117*условия!$U$77)</f>
        <v>0</v>
      </c>
      <c r="IQ149" s="75">
        <f>IF(IQ$7="",0,IQ117*условия!$U$77)</f>
        <v>0</v>
      </c>
      <c r="IR149" s="75">
        <f>IF(IR$7="",0,IR117*условия!$U$77)</f>
        <v>0</v>
      </c>
      <c r="IS149" s="75">
        <f>IF(IS$7="",0,IS117*условия!$U$77)</f>
        <v>0</v>
      </c>
      <c r="IT149" s="75">
        <f>IF(IT$7="",0,IT117*условия!$U$77)</f>
        <v>0</v>
      </c>
      <c r="IU149" s="75">
        <f>IF(IU$7="",0,IU117*условия!$U$77)</f>
        <v>0</v>
      </c>
      <c r="IV149" s="75">
        <f>IF(IV$7="",0,IV117*условия!$U$77)</f>
        <v>0</v>
      </c>
      <c r="IW149" s="75">
        <f>IF(IW$7="",0,IW117*условия!$U$77)</f>
        <v>0</v>
      </c>
      <c r="IX149" s="75">
        <f>IF(IX$7="",0,IX117*условия!$U$77)</f>
        <v>0</v>
      </c>
      <c r="IY149" s="75">
        <f>IF(IY$7="",0,IY117*условия!$U$77)</f>
        <v>0</v>
      </c>
      <c r="IZ149" s="75">
        <f>IF(IZ$7="",0,IZ117*условия!$U$77)</f>
        <v>0</v>
      </c>
      <c r="JA149" s="75">
        <f>IF(JA$7="",0,JA117*условия!$U$77)</f>
        <v>0</v>
      </c>
      <c r="JB149" s="75">
        <f>IF(JB$7="",0,JB117*условия!$U$77)</f>
        <v>0</v>
      </c>
      <c r="JC149" s="75">
        <f>IF(JC$7="",0,JC117*условия!$U$77)</f>
        <v>0</v>
      </c>
      <c r="JD149" s="75">
        <f>IF(JD$7="",0,JD117*условия!$U$77)</f>
        <v>0</v>
      </c>
      <c r="JE149" s="75">
        <f>IF(JE$7="",0,JE117*условия!$U$77)</f>
        <v>0</v>
      </c>
      <c r="JF149" s="75">
        <f>IF(JF$7="",0,JF117*условия!$U$77)</f>
        <v>0</v>
      </c>
      <c r="JG149" s="75">
        <f>IF(JG$7="",0,JG117*условия!$U$77)</f>
        <v>0</v>
      </c>
      <c r="JH149" s="75">
        <f>IF(JH$7="",0,JH117*условия!$U$77)</f>
        <v>0</v>
      </c>
      <c r="JI149" s="75">
        <f>IF(JI$7="",0,JI117*условия!$U$77)</f>
        <v>0</v>
      </c>
      <c r="JJ149" s="75">
        <f>IF(JJ$7="",0,JJ117*условия!$U$77)</f>
        <v>0</v>
      </c>
      <c r="JK149" s="75">
        <f>IF(JK$7="",0,JK117*условия!$U$77)</f>
        <v>0</v>
      </c>
      <c r="JL149" s="75">
        <f>IF(JL$7="",0,JL117*условия!$U$77)</f>
        <v>0</v>
      </c>
      <c r="JM149" s="75">
        <f>IF(JM$7="",0,JM117*условия!$U$77)</f>
        <v>0</v>
      </c>
      <c r="JN149" s="75">
        <f>IF(JN$7="",0,JN117*условия!$U$77)</f>
        <v>0</v>
      </c>
      <c r="JO149" s="75">
        <f>IF(JO$7="",0,JO117*условия!$U$77)</f>
        <v>0</v>
      </c>
      <c r="JP149" s="75">
        <f>IF(JP$7="",0,JP117*условия!$U$77)</f>
        <v>0</v>
      </c>
      <c r="JQ149" s="75">
        <f>IF(JQ$7="",0,JQ117*условия!$U$77)</f>
        <v>0</v>
      </c>
      <c r="JR149" s="75">
        <f>IF(JR$7="",0,JR117*условия!$U$77)</f>
        <v>0</v>
      </c>
      <c r="JS149" s="75">
        <f>IF(JS$7="",0,JS117*условия!$U$77)</f>
        <v>0</v>
      </c>
      <c r="JT149" s="75">
        <f>IF(JT$7="",0,JT117*условия!$U$77)</f>
        <v>0</v>
      </c>
      <c r="JU149" s="75">
        <f>IF(JU$7="",0,JU117*условия!$U$77)</f>
        <v>0</v>
      </c>
      <c r="JV149" s="75">
        <f>IF(JV$7="",0,JV117*условия!$U$77)</f>
        <v>0</v>
      </c>
      <c r="JW149" s="75">
        <f>IF(JW$7="",0,JW117*условия!$U$77)</f>
        <v>0</v>
      </c>
      <c r="JX149" s="75">
        <f>IF(JX$7="",0,JX117*условия!$U$77)</f>
        <v>0</v>
      </c>
      <c r="JY149" s="75">
        <f>IF(JY$7="",0,JY117*условия!$U$77)</f>
        <v>0</v>
      </c>
      <c r="JZ149" s="75">
        <f>IF(JZ$7="",0,JZ117*условия!$U$77)</f>
        <v>0</v>
      </c>
      <c r="KA149" s="75">
        <f>IF(KA$7="",0,KA117*условия!$U$77)</f>
        <v>0</v>
      </c>
      <c r="KB149" s="75">
        <f>IF(KB$7="",0,KB117*условия!$U$77)</f>
        <v>0</v>
      </c>
      <c r="KC149" s="75">
        <f>IF(KC$7="",0,KC117*условия!$U$77)</f>
        <v>0</v>
      </c>
      <c r="KD149" s="75">
        <f>IF(KD$7="",0,KD117*условия!$U$77)</f>
        <v>0</v>
      </c>
      <c r="KE149" s="75">
        <f>IF(KE$7="",0,KE117*условия!$U$77)</f>
        <v>0</v>
      </c>
      <c r="KF149" s="75">
        <f>IF(KF$7="",0,KF117*условия!$U$77)</f>
        <v>0</v>
      </c>
      <c r="KG149" s="75">
        <f>IF(KG$7="",0,KG117*условия!$U$77)</f>
        <v>0</v>
      </c>
      <c r="KH149" s="75">
        <f>IF(KH$7="",0,KH117*условия!$U$77)</f>
        <v>0</v>
      </c>
      <c r="KI149" s="75">
        <f>IF(KI$7="",0,KI117*условия!$U$77)</f>
        <v>0</v>
      </c>
      <c r="KJ149" s="75">
        <f>IF(KJ$7="",0,KJ117*условия!$U$77)</f>
        <v>0</v>
      </c>
      <c r="KK149" s="75">
        <f>IF(KK$7="",0,KK117*условия!$U$77)</f>
        <v>0</v>
      </c>
      <c r="KL149" s="75">
        <f>IF(KL$7="",0,KL117*условия!$U$77)</f>
        <v>0</v>
      </c>
      <c r="KM149" s="75">
        <f>IF(KM$7="",0,KM117*условия!$U$77)</f>
        <v>0</v>
      </c>
      <c r="KN149" s="75">
        <f>IF(KN$7="",0,KN117*условия!$U$77)</f>
        <v>0</v>
      </c>
      <c r="KO149" s="75">
        <f>IF(KO$7="",0,KO117*условия!$U$77)</f>
        <v>0</v>
      </c>
      <c r="KP149" s="75">
        <f>IF(KP$7="",0,KP117*условия!$U$77)</f>
        <v>0</v>
      </c>
      <c r="KQ149" s="75">
        <f>IF(KQ$7="",0,KQ117*условия!$U$77)</f>
        <v>0</v>
      </c>
      <c r="KR149" s="75">
        <f>IF(KR$7="",0,KR117*условия!$U$77)</f>
        <v>0</v>
      </c>
      <c r="KS149" s="75">
        <f>IF(KS$7="",0,KS117*условия!$U$77)</f>
        <v>0</v>
      </c>
      <c r="KT149" s="75">
        <f>IF(KT$7="",0,KT117*условия!$U$77)</f>
        <v>0</v>
      </c>
      <c r="KU149" s="75">
        <f>IF(KU$7="",0,KU117*условия!$U$77)</f>
        <v>0</v>
      </c>
      <c r="KV149" s="75">
        <f>IF(KV$7="",0,KV117*условия!$U$77)</f>
        <v>0</v>
      </c>
      <c r="KW149" s="70"/>
      <c r="KX149" s="70"/>
    </row>
    <row r="150" spans="1:310" ht="4.05" customHeight="1" x14ac:dyDescent="0.25">
      <c r="A150" s="1"/>
      <c r="B150" s="79"/>
      <c r="C150" s="79"/>
      <c r="D150" s="79"/>
      <c r="E150" s="1"/>
      <c r="F150" s="1"/>
      <c r="G150" s="1"/>
      <c r="H150" s="11"/>
      <c r="I150" s="1"/>
      <c r="J150" s="1"/>
      <c r="K150" s="36"/>
      <c r="L150" s="1"/>
      <c r="M150" s="5"/>
      <c r="N150" s="1"/>
      <c r="O150" s="19"/>
      <c r="P150" s="1"/>
      <c r="Q150" s="1"/>
      <c r="R150" s="45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</row>
    <row r="151" spans="1:310" s="76" customFormat="1" x14ac:dyDescent="0.25">
      <c r="A151" s="70"/>
      <c r="B151" s="82" t="s">
        <v>29</v>
      </c>
      <c r="C151" s="82" t="s">
        <v>27</v>
      </c>
      <c r="D151" s="82" t="s">
        <v>28</v>
      </c>
      <c r="E151" s="71" t="str">
        <f>kpi!$E$61</f>
        <v>представительские расх. менеджеров по продажам</v>
      </c>
      <c r="F151" s="70"/>
      <c r="G151" s="70"/>
      <c r="H151" s="72" t="str">
        <f>IF(OR($E151="",$E151=0),"",INDEX(kpi!$I:$I,SUMIFS(kpi!$A:$A,kpi!$E:$E,$E151)))</f>
        <v>руб.</v>
      </c>
      <c r="I151" s="70"/>
      <c r="J151" s="70"/>
      <c r="K151" s="77"/>
      <c r="L151" s="70"/>
      <c r="M151" s="73"/>
      <c r="N151" s="74"/>
      <c r="O151" s="73"/>
      <c r="P151" s="70"/>
      <c r="Q151" s="70"/>
      <c r="R151" s="78">
        <f>SUMIFS($T151:$KW151,$T$1:$KW$1,"&gt;="&amp;1,$T$1:$KW$1,"&lt;="&amp;MAX($1:$1))</f>
        <v>1200000</v>
      </c>
      <c r="S151" s="70"/>
      <c r="T151" s="73"/>
      <c r="U151" s="75">
        <f>IF(U$7="",0,U118*условия!$U$85)</f>
        <v>50000</v>
      </c>
      <c r="V151" s="75">
        <f>IF(V$7="",0,V118*условия!$U$85)</f>
        <v>50000</v>
      </c>
      <c r="W151" s="75">
        <f>IF(W$7="",0,W118*условия!$U$85)</f>
        <v>50000</v>
      </c>
      <c r="X151" s="75">
        <f>IF(X$7="",0,X118*условия!$U$85)</f>
        <v>100000</v>
      </c>
      <c r="Y151" s="75">
        <f>IF(Y$7="",0,Y118*условия!$U$85)</f>
        <v>100000</v>
      </c>
      <c r="Z151" s="75">
        <f>IF(Z$7="",0,Z118*условия!$U$85)</f>
        <v>100000</v>
      </c>
      <c r="AA151" s="75">
        <f>IF(AA$7="",0,AA118*условия!$U$85)</f>
        <v>100000</v>
      </c>
      <c r="AB151" s="75">
        <f>IF(AB$7="",0,AB118*условия!$U$85)</f>
        <v>100000</v>
      </c>
      <c r="AC151" s="75">
        <f>IF(AC$7="",0,AC118*условия!$U$85)</f>
        <v>100000</v>
      </c>
      <c r="AD151" s="75">
        <f>IF(AD$7="",0,AD118*условия!$U$85)</f>
        <v>100000</v>
      </c>
      <c r="AE151" s="75">
        <f>IF(AE$7="",0,AE118*условия!$U$85)</f>
        <v>100000</v>
      </c>
      <c r="AF151" s="75">
        <f>IF(AF$7="",0,AF118*условия!$U$85)</f>
        <v>100000</v>
      </c>
      <c r="AG151" s="75">
        <f>IF(AG$7="",0,AG118*условия!$U$85)</f>
        <v>150000</v>
      </c>
      <c r="AH151" s="75">
        <f>IF(AH$7="",0,AH118*условия!$U$85)</f>
        <v>0</v>
      </c>
      <c r="AI151" s="75">
        <f>IF(AI$7="",0,AI118*условия!$U$85)</f>
        <v>0</v>
      </c>
      <c r="AJ151" s="75">
        <f>IF(AJ$7="",0,AJ118*условия!$U$85)</f>
        <v>0</v>
      </c>
      <c r="AK151" s="75">
        <f>IF(AK$7="",0,AK118*условия!$U$85)</f>
        <v>0</v>
      </c>
      <c r="AL151" s="75">
        <f>IF(AL$7="",0,AL118*условия!$U$85)</f>
        <v>0</v>
      </c>
      <c r="AM151" s="75">
        <f>IF(AM$7="",0,AM118*условия!$U$85)</f>
        <v>0</v>
      </c>
      <c r="AN151" s="75">
        <f>IF(AN$7="",0,AN118*условия!$U$85)</f>
        <v>0</v>
      </c>
      <c r="AO151" s="75">
        <f>IF(AO$7="",0,AO118*условия!$U$85)</f>
        <v>0</v>
      </c>
      <c r="AP151" s="75">
        <f>IF(AP$7="",0,AP118*условия!$U$85)</f>
        <v>0</v>
      </c>
      <c r="AQ151" s="75">
        <f>IF(AQ$7="",0,AQ118*условия!$U$85)</f>
        <v>0</v>
      </c>
      <c r="AR151" s="75">
        <f>IF(AR$7="",0,AR118*условия!$U$85)</f>
        <v>0</v>
      </c>
      <c r="AS151" s="75">
        <f>IF(AS$7="",0,AS118*условия!$U$85)</f>
        <v>0</v>
      </c>
      <c r="AT151" s="75">
        <f>IF(AT$7="",0,AT118*условия!$U$85)</f>
        <v>0</v>
      </c>
      <c r="AU151" s="75">
        <f>IF(AU$7="",0,AU118*условия!$U$85)</f>
        <v>0</v>
      </c>
      <c r="AV151" s="75">
        <f>IF(AV$7="",0,AV118*условия!$U$85)</f>
        <v>0</v>
      </c>
      <c r="AW151" s="75">
        <f>IF(AW$7="",0,AW118*условия!$U$85)</f>
        <v>0</v>
      </c>
      <c r="AX151" s="75">
        <f>IF(AX$7="",0,AX118*условия!$U$85)</f>
        <v>0</v>
      </c>
      <c r="AY151" s="75">
        <f>IF(AY$7="",0,AY118*условия!$U$85)</f>
        <v>0</v>
      </c>
      <c r="AZ151" s="75">
        <f>IF(AZ$7="",0,AZ118*условия!$U$85)</f>
        <v>0</v>
      </c>
      <c r="BA151" s="75">
        <f>IF(BA$7="",0,BA118*условия!$U$85)</f>
        <v>0</v>
      </c>
      <c r="BB151" s="75">
        <f>IF(BB$7="",0,BB118*условия!$U$85)</f>
        <v>0</v>
      </c>
      <c r="BC151" s="75">
        <f>IF(BC$7="",0,BC118*условия!$U$85)</f>
        <v>0</v>
      </c>
      <c r="BD151" s="75">
        <f>IF(BD$7="",0,BD118*условия!$U$85)</f>
        <v>0</v>
      </c>
      <c r="BE151" s="75">
        <f>IF(BE$7="",0,BE118*условия!$U$85)</f>
        <v>0</v>
      </c>
      <c r="BF151" s="75">
        <f>IF(BF$7="",0,BF118*условия!$U$85)</f>
        <v>0</v>
      </c>
      <c r="BG151" s="75">
        <f>IF(BG$7="",0,BG118*условия!$U$85)</f>
        <v>0</v>
      </c>
      <c r="BH151" s="75">
        <f>IF(BH$7="",0,BH118*условия!$U$85)</f>
        <v>0</v>
      </c>
      <c r="BI151" s="75">
        <f>IF(BI$7="",0,BI118*условия!$U$85)</f>
        <v>0</v>
      </c>
      <c r="BJ151" s="75">
        <f>IF(BJ$7="",0,BJ118*условия!$U$85)</f>
        <v>0</v>
      </c>
      <c r="BK151" s="75">
        <f>IF(BK$7="",0,BK118*условия!$U$85)</f>
        <v>0</v>
      </c>
      <c r="BL151" s="75">
        <f>IF(BL$7="",0,BL118*условия!$U$85)</f>
        <v>0</v>
      </c>
      <c r="BM151" s="75">
        <f>IF(BM$7="",0,BM118*условия!$U$85)</f>
        <v>0</v>
      </c>
      <c r="BN151" s="75">
        <f>IF(BN$7="",0,BN118*условия!$U$85)</f>
        <v>0</v>
      </c>
      <c r="BO151" s="75">
        <f>IF(BO$7="",0,BO118*условия!$U$85)</f>
        <v>0</v>
      </c>
      <c r="BP151" s="75">
        <f>IF(BP$7="",0,BP118*условия!$U$85)</f>
        <v>0</v>
      </c>
      <c r="BQ151" s="75">
        <f>IF(BQ$7="",0,BQ118*условия!$U$85)</f>
        <v>0</v>
      </c>
      <c r="BR151" s="75">
        <f>IF(BR$7="",0,BR118*условия!$U$85)</f>
        <v>0</v>
      </c>
      <c r="BS151" s="75">
        <f>IF(BS$7="",0,BS118*условия!$U$85)</f>
        <v>0</v>
      </c>
      <c r="BT151" s="75">
        <f>IF(BT$7="",0,BT118*условия!$U$85)</f>
        <v>0</v>
      </c>
      <c r="BU151" s="75">
        <f>IF(BU$7="",0,BU118*условия!$U$85)</f>
        <v>0</v>
      </c>
      <c r="BV151" s="75">
        <f>IF(BV$7="",0,BV118*условия!$U$85)</f>
        <v>0</v>
      </c>
      <c r="BW151" s="75">
        <f>IF(BW$7="",0,BW118*условия!$U$85)</f>
        <v>0</v>
      </c>
      <c r="BX151" s="75">
        <f>IF(BX$7="",0,BX118*условия!$U$85)</f>
        <v>0</v>
      </c>
      <c r="BY151" s="75">
        <f>IF(BY$7="",0,BY118*условия!$U$85)</f>
        <v>0</v>
      </c>
      <c r="BZ151" s="75">
        <f>IF(BZ$7="",0,BZ118*условия!$U$85)</f>
        <v>0</v>
      </c>
      <c r="CA151" s="75">
        <f>IF(CA$7="",0,CA118*условия!$U$85)</f>
        <v>0</v>
      </c>
      <c r="CB151" s="75">
        <f>IF(CB$7="",0,CB118*условия!$U$85)</f>
        <v>0</v>
      </c>
      <c r="CC151" s="75">
        <f>IF(CC$7="",0,CC118*условия!$U$85)</f>
        <v>0</v>
      </c>
      <c r="CD151" s="75">
        <f>IF(CD$7="",0,CD118*условия!$U$85)</f>
        <v>0</v>
      </c>
      <c r="CE151" s="75">
        <f>IF(CE$7="",0,CE118*условия!$U$85)</f>
        <v>0</v>
      </c>
      <c r="CF151" s="75">
        <f>IF(CF$7="",0,CF118*условия!$U$85)</f>
        <v>0</v>
      </c>
      <c r="CG151" s="75">
        <f>IF(CG$7="",0,CG118*условия!$U$85)</f>
        <v>0</v>
      </c>
      <c r="CH151" s="75">
        <f>IF(CH$7="",0,CH118*условия!$U$85)</f>
        <v>0</v>
      </c>
      <c r="CI151" s="75">
        <f>IF(CI$7="",0,CI118*условия!$U$85)</f>
        <v>0</v>
      </c>
      <c r="CJ151" s="75">
        <f>IF(CJ$7="",0,CJ118*условия!$U$85)</f>
        <v>0</v>
      </c>
      <c r="CK151" s="75">
        <f>IF(CK$7="",0,CK118*условия!$U$85)</f>
        <v>0</v>
      </c>
      <c r="CL151" s="75">
        <f>IF(CL$7="",0,CL118*условия!$U$85)</f>
        <v>0</v>
      </c>
      <c r="CM151" s="75">
        <f>IF(CM$7="",0,CM118*условия!$U$85)</f>
        <v>0</v>
      </c>
      <c r="CN151" s="75">
        <f>IF(CN$7="",0,CN118*условия!$U$85)</f>
        <v>0</v>
      </c>
      <c r="CO151" s="75">
        <f>IF(CO$7="",0,CO118*условия!$U$85)</f>
        <v>0</v>
      </c>
      <c r="CP151" s="75">
        <f>IF(CP$7="",0,CP118*условия!$U$85)</f>
        <v>0</v>
      </c>
      <c r="CQ151" s="75">
        <f>IF(CQ$7="",0,CQ118*условия!$U$85)</f>
        <v>0</v>
      </c>
      <c r="CR151" s="75">
        <f>IF(CR$7="",0,CR118*условия!$U$85)</f>
        <v>0</v>
      </c>
      <c r="CS151" s="75">
        <f>IF(CS$7="",0,CS118*условия!$U$85)</f>
        <v>0</v>
      </c>
      <c r="CT151" s="75">
        <f>IF(CT$7="",0,CT118*условия!$U$85)</f>
        <v>0</v>
      </c>
      <c r="CU151" s="75">
        <f>IF(CU$7="",0,CU118*условия!$U$85)</f>
        <v>0</v>
      </c>
      <c r="CV151" s="75">
        <f>IF(CV$7="",0,CV118*условия!$U$85)</f>
        <v>0</v>
      </c>
      <c r="CW151" s="75">
        <f>IF(CW$7="",0,CW118*условия!$U$85)</f>
        <v>0</v>
      </c>
      <c r="CX151" s="75">
        <f>IF(CX$7="",0,CX118*условия!$U$85)</f>
        <v>0</v>
      </c>
      <c r="CY151" s="75">
        <f>IF(CY$7="",0,CY118*условия!$U$85)</f>
        <v>0</v>
      </c>
      <c r="CZ151" s="75">
        <f>IF(CZ$7="",0,CZ118*условия!$U$85)</f>
        <v>0</v>
      </c>
      <c r="DA151" s="75">
        <f>IF(DA$7="",0,DA118*условия!$U$85)</f>
        <v>0</v>
      </c>
      <c r="DB151" s="75">
        <f>IF(DB$7="",0,DB118*условия!$U$85)</f>
        <v>0</v>
      </c>
      <c r="DC151" s="75">
        <f>IF(DC$7="",0,DC118*условия!$U$85)</f>
        <v>0</v>
      </c>
      <c r="DD151" s="75">
        <f>IF(DD$7="",0,DD118*условия!$U$85)</f>
        <v>0</v>
      </c>
      <c r="DE151" s="75">
        <f>IF(DE$7="",0,DE118*условия!$U$85)</f>
        <v>0</v>
      </c>
      <c r="DF151" s="75">
        <f>IF(DF$7="",0,DF118*условия!$U$85)</f>
        <v>0</v>
      </c>
      <c r="DG151" s="75">
        <f>IF(DG$7="",0,DG118*условия!$U$85)</f>
        <v>0</v>
      </c>
      <c r="DH151" s="75">
        <f>IF(DH$7="",0,DH118*условия!$U$85)</f>
        <v>0</v>
      </c>
      <c r="DI151" s="75">
        <f>IF(DI$7="",0,DI118*условия!$U$85)</f>
        <v>0</v>
      </c>
      <c r="DJ151" s="75">
        <f>IF(DJ$7="",0,DJ118*условия!$U$85)</f>
        <v>0</v>
      </c>
      <c r="DK151" s="75">
        <f>IF(DK$7="",0,DK118*условия!$U$85)</f>
        <v>0</v>
      </c>
      <c r="DL151" s="75">
        <f>IF(DL$7="",0,DL118*условия!$U$85)</f>
        <v>0</v>
      </c>
      <c r="DM151" s="75">
        <f>IF(DM$7="",0,DM118*условия!$U$85)</f>
        <v>0</v>
      </c>
      <c r="DN151" s="75">
        <f>IF(DN$7="",0,DN118*условия!$U$85)</f>
        <v>0</v>
      </c>
      <c r="DO151" s="75">
        <f>IF(DO$7="",0,DO118*условия!$U$85)</f>
        <v>0</v>
      </c>
      <c r="DP151" s="75">
        <f>IF(DP$7="",0,DP118*условия!$U$85)</f>
        <v>0</v>
      </c>
      <c r="DQ151" s="75">
        <f>IF(DQ$7="",0,DQ118*условия!$U$85)</f>
        <v>0</v>
      </c>
      <c r="DR151" s="75">
        <f>IF(DR$7="",0,DR118*условия!$U$85)</f>
        <v>0</v>
      </c>
      <c r="DS151" s="75">
        <f>IF(DS$7="",0,DS118*условия!$U$85)</f>
        <v>0</v>
      </c>
      <c r="DT151" s="75">
        <f>IF(DT$7="",0,DT118*условия!$U$85)</f>
        <v>0</v>
      </c>
      <c r="DU151" s="75">
        <f>IF(DU$7="",0,DU118*условия!$U$85)</f>
        <v>0</v>
      </c>
      <c r="DV151" s="75">
        <f>IF(DV$7="",0,DV118*условия!$U$85)</f>
        <v>0</v>
      </c>
      <c r="DW151" s="75">
        <f>IF(DW$7="",0,DW118*условия!$U$85)</f>
        <v>0</v>
      </c>
      <c r="DX151" s="75">
        <f>IF(DX$7="",0,DX118*условия!$U$85)</f>
        <v>0</v>
      </c>
      <c r="DY151" s="75">
        <f>IF(DY$7="",0,DY118*условия!$U$85)</f>
        <v>0</v>
      </c>
      <c r="DZ151" s="75">
        <f>IF(DZ$7="",0,DZ118*условия!$U$85)</f>
        <v>0</v>
      </c>
      <c r="EA151" s="75">
        <f>IF(EA$7="",0,EA118*условия!$U$85)</f>
        <v>0</v>
      </c>
      <c r="EB151" s="75">
        <f>IF(EB$7="",0,EB118*условия!$U$85)</f>
        <v>0</v>
      </c>
      <c r="EC151" s="75">
        <f>IF(EC$7="",0,EC118*условия!$U$85)</f>
        <v>0</v>
      </c>
      <c r="ED151" s="75">
        <f>IF(ED$7="",0,ED118*условия!$U$85)</f>
        <v>0</v>
      </c>
      <c r="EE151" s="75">
        <f>IF(EE$7="",0,EE118*условия!$U$85)</f>
        <v>0</v>
      </c>
      <c r="EF151" s="75">
        <f>IF(EF$7="",0,EF118*условия!$U$85)</f>
        <v>0</v>
      </c>
      <c r="EG151" s="75">
        <f>IF(EG$7="",0,EG118*условия!$U$85)</f>
        <v>0</v>
      </c>
      <c r="EH151" s="75">
        <f>IF(EH$7="",0,EH118*условия!$U$85)</f>
        <v>0</v>
      </c>
      <c r="EI151" s="75">
        <f>IF(EI$7="",0,EI118*условия!$U$85)</f>
        <v>0</v>
      </c>
      <c r="EJ151" s="75">
        <f>IF(EJ$7="",0,EJ118*условия!$U$85)</f>
        <v>0</v>
      </c>
      <c r="EK151" s="75">
        <f>IF(EK$7="",0,EK118*условия!$U$85)</f>
        <v>0</v>
      </c>
      <c r="EL151" s="75">
        <f>IF(EL$7="",0,EL118*условия!$U$85)</f>
        <v>0</v>
      </c>
      <c r="EM151" s="75">
        <f>IF(EM$7="",0,EM118*условия!$U$85)</f>
        <v>0</v>
      </c>
      <c r="EN151" s="75">
        <f>IF(EN$7="",0,EN118*условия!$U$85)</f>
        <v>0</v>
      </c>
      <c r="EO151" s="75">
        <f>IF(EO$7="",0,EO118*условия!$U$85)</f>
        <v>0</v>
      </c>
      <c r="EP151" s="75">
        <f>IF(EP$7="",0,EP118*условия!$U$85)</f>
        <v>0</v>
      </c>
      <c r="EQ151" s="75">
        <f>IF(EQ$7="",0,EQ118*условия!$U$85)</f>
        <v>0</v>
      </c>
      <c r="ER151" s="75">
        <f>IF(ER$7="",0,ER118*условия!$U$85)</f>
        <v>0</v>
      </c>
      <c r="ES151" s="75">
        <f>IF(ES$7="",0,ES118*условия!$U$85)</f>
        <v>0</v>
      </c>
      <c r="ET151" s="75">
        <f>IF(ET$7="",0,ET118*условия!$U$85)</f>
        <v>0</v>
      </c>
      <c r="EU151" s="75">
        <f>IF(EU$7="",0,EU118*условия!$U$85)</f>
        <v>0</v>
      </c>
      <c r="EV151" s="75">
        <f>IF(EV$7="",0,EV118*условия!$U$85)</f>
        <v>0</v>
      </c>
      <c r="EW151" s="75">
        <f>IF(EW$7="",0,EW118*условия!$U$85)</f>
        <v>0</v>
      </c>
      <c r="EX151" s="75">
        <f>IF(EX$7="",0,EX118*условия!$U$85)</f>
        <v>0</v>
      </c>
      <c r="EY151" s="75">
        <f>IF(EY$7="",0,EY118*условия!$U$85)</f>
        <v>0</v>
      </c>
      <c r="EZ151" s="75">
        <f>IF(EZ$7="",0,EZ118*условия!$U$85)</f>
        <v>0</v>
      </c>
      <c r="FA151" s="75">
        <f>IF(FA$7="",0,FA118*условия!$U$85)</f>
        <v>0</v>
      </c>
      <c r="FB151" s="75">
        <f>IF(FB$7="",0,FB118*условия!$U$85)</f>
        <v>0</v>
      </c>
      <c r="FC151" s="75">
        <f>IF(FC$7="",0,FC118*условия!$U$85)</f>
        <v>0</v>
      </c>
      <c r="FD151" s="75">
        <f>IF(FD$7="",0,FD118*условия!$U$85)</f>
        <v>0</v>
      </c>
      <c r="FE151" s="75">
        <f>IF(FE$7="",0,FE118*условия!$U$85)</f>
        <v>0</v>
      </c>
      <c r="FF151" s="75">
        <f>IF(FF$7="",0,FF118*условия!$U$85)</f>
        <v>0</v>
      </c>
      <c r="FG151" s="75">
        <f>IF(FG$7="",0,FG118*условия!$U$85)</f>
        <v>0</v>
      </c>
      <c r="FH151" s="75">
        <f>IF(FH$7="",0,FH118*условия!$U$85)</f>
        <v>0</v>
      </c>
      <c r="FI151" s="75">
        <f>IF(FI$7="",0,FI118*условия!$U$85)</f>
        <v>0</v>
      </c>
      <c r="FJ151" s="75">
        <f>IF(FJ$7="",0,FJ118*условия!$U$85)</f>
        <v>0</v>
      </c>
      <c r="FK151" s="75">
        <f>IF(FK$7="",0,FK118*условия!$U$85)</f>
        <v>0</v>
      </c>
      <c r="FL151" s="75">
        <f>IF(FL$7="",0,FL118*условия!$U$85)</f>
        <v>0</v>
      </c>
      <c r="FM151" s="75">
        <f>IF(FM$7="",0,FM118*условия!$U$85)</f>
        <v>0</v>
      </c>
      <c r="FN151" s="75">
        <f>IF(FN$7="",0,FN118*условия!$U$85)</f>
        <v>0</v>
      </c>
      <c r="FO151" s="75">
        <f>IF(FO$7="",0,FO118*условия!$U$85)</f>
        <v>0</v>
      </c>
      <c r="FP151" s="75">
        <f>IF(FP$7="",0,FP118*условия!$U$85)</f>
        <v>0</v>
      </c>
      <c r="FQ151" s="75">
        <f>IF(FQ$7="",0,FQ118*условия!$U$85)</f>
        <v>0</v>
      </c>
      <c r="FR151" s="75">
        <f>IF(FR$7="",0,FR118*условия!$U$85)</f>
        <v>0</v>
      </c>
      <c r="FS151" s="75">
        <f>IF(FS$7="",0,FS118*условия!$U$85)</f>
        <v>0</v>
      </c>
      <c r="FT151" s="75">
        <f>IF(FT$7="",0,FT118*условия!$U$85)</f>
        <v>0</v>
      </c>
      <c r="FU151" s="75">
        <f>IF(FU$7="",0,FU118*условия!$U$85)</f>
        <v>0</v>
      </c>
      <c r="FV151" s="75">
        <f>IF(FV$7="",0,FV118*условия!$U$85)</f>
        <v>0</v>
      </c>
      <c r="FW151" s="75">
        <f>IF(FW$7="",0,FW118*условия!$U$85)</f>
        <v>0</v>
      </c>
      <c r="FX151" s="75">
        <f>IF(FX$7="",0,FX118*условия!$U$85)</f>
        <v>0</v>
      </c>
      <c r="FY151" s="75">
        <f>IF(FY$7="",0,FY118*условия!$U$85)</f>
        <v>0</v>
      </c>
      <c r="FZ151" s="75">
        <f>IF(FZ$7="",0,FZ118*условия!$U$85)</f>
        <v>0</v>
      </c>
      <c r="GA151" s="75">
        <f>IF(GA$7="",0,GA118*условия!$U$85)</f>
        <v>0</v>
      </c>
      <c r="GB151" s="75">
        <f>IF(GB$7="",0,GB118*условия!$U$85)</f>
        <v>0</v>
      </c>
      <c r="GC151" s="75">
        <f>IF(GC$7="",0,GC118*условия!$U$85)</f>
        <v>0</v>
      </c>
      <c r="GD151" s="75">
        <f>IF(GD$7="",0,GD118*условия!$U$85)</f>
        <v>0</v>
      </c>
      <c r="GE151" s="75">
        <f>IF(GE$7="",0,GE118*условия!$U$85)</f>
        <v>0</v>
      </c>
      <c r="GF151" s="75">
        <f>IF(GF$7="",0,GF118*условия!$U$85)</f>
        <v>0</v>
      </c>
      <c r="GG151" s="75">
        <f>IF(GG$7="",0,GG118*условия!$U$85)</f>
        <v>0</v>
      </c>
      <c r="GH151" s="75">
        <f>IF(GH$7="",0,GH118*условия!$U$85)</f>
        <v>0</v>
      </c>
      <c r="GI151" s="75">
        <f>IF(GI$7="",0,GI118*условия!$U$85)</f>
        <v>0</v>
      </c>
      <c r="GJ151" s="75">
        <f>IF(GJ$7="",0,GJ118*условия!$U$85)</f>
        <v>0</v>
      </c>
      <c r="GK151" s="75">
        <f>IF(GK$7="",0,GK118*условия!$U$85)</f>
        <v>0</v>
      </c>
      <c r="GL151" s="75">
        <f>IF(GL$7="",0,GL118*условия!$U$85)</f>
        <v>0</v>
      </c>
      <c r="GM151" s="75">
        <f>IF(GM$7="",0,GM118*условия!$U$85)</f>
        <v>0</v>
      </c>
      <c r="GN151" s="75">
        <f>IF(GN$7="",0,GN118*условия!$U$85)</f>
        <v>0</v>
      </c>
      <c r="GO151" s="75">
        <f>IF(GO$7="",0,GO118*условия!$U$85)</f>
        <v>0</v>
      </c>
      <c r="GP151" s="75">
        <f>IF(GP$7="",0,GP118*условия!$U$85)</f>
        <v>0</v>
      </c>
      <c r="GQ151" s="75">
        <f>IF(GQ$7="",0,GQ118*условия!$U$85)</f>
        <v>0</v>
      </c>
      <c r="GR151" s="75">
        <f>IF(GR$7="",0,GR118*условия!$U$85)</f>
        <v>0</v>
      </c>
      <c r="GS151" s="75">
        <f>IF(GS$7="",0,GS118*условия!$U$85)</f>
        <v>0</v>
      </c>
      <c r="GT151" s="75">
        <f>IF(GT$7="",0,GT118*условия!$U$85)</f>
        <v>0</v>
      </c>
      <c r="GU151" s="75">
        <f>IF(GU$7="",0,GU118*условия!$U$85)</f>
        <v>0</v>
      </c>
      <c r="GV151" s="75">
        <f>IF(GV$7="",0,GV118*условия!$U$85)</f>
        <v>0</v>
      </c>
      <c r="GW151" s="75">
        <f>IF(GW$7="",0,GW118*условия!$U$85)</f>
        <v>0</v>
      </c>
      <c r="GX151" s="75">
        <f>IF(GX$7="",0,GX118*условия!$U$85)</f>
        <v>0</v>
      </c>
      <c r="GY151" s="75">
        <f>IF(GY$7="",0,GY118*условия!$U$85)</f>
        <v>0</v>
      </c>
      <c r="GZ151" s="75">
        <f>IF(GZ$7="",0,GZ118*условия!$U$85)</f>
        <v>0</v>
      </c>
      <c r="HA151" s="75">
        <f>IF(HA$7="",0,HA118*условия!$U$85)</f>
        <v>0</v>
      </c>
      <c r="HB151" s="75">
        <f>IF(HB$7="",0,HB118*условия!$U$85)</f>
        <v>0</v>
      </c>
      <c r="HC151" s="75">
        <f>IF(HC$7="",0,HC118*условия!$U$85)</f>
        <v>0</v>
      </c>
      <c r="HD151" s="75">
        <f>IF(HD$7="",0,HD118*условия!$U$85)</f>
        <v>0</v>
      </c>
      <c r="HE151" s="75">
        <f>IF(HE$7="",0,HE118*условия!$U$85)</f>
        <v>0</v>
      </c>
      <c r="HF151" s="75">
        <f>IF(HF$7="",0,HF118*условия!$U$85)</f>
        <v>0</v>
      </c>
      <c r="HG151" s="75">
        <f>IF(HG$7="",0,HG118*условия!$U$85)</f>
        <v>0</v>
      </c>
      <c r="HH151" s="75">
        <f>IF(HH$7="",0,HH118*условия!$U$85)</f>
        <v>0</v>
      </c>
      <c r="HI151" s="75">
        <f>IF(HI$7="",0,HI118*условия!$U$85)</f>
        <v>0</v>
      </c>
      <c r="HJ151" s="75">
        <f>IF(HJ$7="",0,HJ118*условия!$U$85)</f>
        <v>0</v>
      </c>
      <c r="HK151" s="75">
        <f>IF(HK$7="",0,HK118*условия!$U$85)</f>
        <v>0</v>
      </c>
      <c r="HL151" s="75">
        <f>IF(HL$7="",0,HL118*условия!$U$85)</f>
        <v>0</v>
      </c>
      <c r="HM151" s="75">
        <f>IF(HM$7="",0,HM118*условия!$U$85)</f>
        <v>0</v>
      </c>
      <c r="HN151" s="75">
        <f>IF(HN$7="",0,HN118*условия!$U$85)</f>
        <v>0</v>
      </c>
      <c r="HO151" s="75">
        <f>IF(HO$7="",0,HO118*условия!$U$85)</f>
        <v>0</v>
      </c>
      <c r="HP151" s="75">
        <f>IF(HP$7="",0,HP118*условия!$U$85)</f>
        <v>0</v>
      </c>
      <c r="HQ151" s="75">
        <f>IF(HQ$7="",0,HQ118*условия!$U$85)</f>
        <v>0</v>
      </c>
      <c r="HR151" s="75">
        <f>IF(HR$7="",0,HR118*условия!$U$85)</f>
        <v>0</v>
      </c>
      <c r="HS151" s="75">
        <f>IF(HS$7="",0,HS118*условия!$U$85)</f>
        <v>0</v>
      </c>
      <c r="HT151" s="75">
        <f>IF(HT$7="",0,HT118*условия!$U$85)</f>
        <v>0</v>
      </c>
      <c r="HU151" s="75">
        <f>IF(HU$7="",0,HU118*условия!$U$85)</f>
        <v>0</v>
      </c>
      <c r="HV151" s="75">
        <f>IF(HV$7="",0,HV118*условия!$U$85)</f>
        <v>0</v>
      </c>
      <c r="HW151" s="75">
        <f>IF(HW$7="",0,HW118*условия!$U$85)</f>
        <v>0</v>
      </c>
      <c r="HX151" s="75">
        <f>IF(HX$7="",0,HX118*условия!$U$85)</f>
        <v>0</v>
      </c>
      <c r="HY151" s="75">
        <f>IF(HY$7="",0,HY118*условия!$U$85)</f>
        <v>0</v>
      </c>
      <c r="HZ151" s="75">
        <f>IF(HZ$7="",0,HZ118*условия!$U$85)</f>
        <v>0</v>
      </c>
      <c r="IA151" s="75">
        <f>IF(IA$7="",0,IA118*условия!$U$85)</f>
        <v>0</v>
      </c>
      <c r="IB151" s="75">
        <f>IF(IB$7="",0,IB118*условия!$U$85)</f>
        <v>0</v>
      </c>
      <c r="IC151" s="75">
        <f>IF(IC$7="",0,IC118*условия!$U$85)</f>
        <v>0</v>
      </c>
      <c r="ID151" s="75">
        <f>IF(ID$7="",0,ID118*условия!$U$85)</f>
        <v>0</v>
      </c>
      <c r="IE151" s="75">
        <f>IF(IE$7="",0,IE118*условия!$U$85)</f>
        <v>0</v>
      </c>
      <c r="IF151" s="75">
        <f>IF(IF$7="",0,IF118*условия!$U$85)</f>
        <v>0</v>
      </c>
      <c r="IG151" s="75">
        <f>IF(IG$7="",0,IG118*условия!$U$85)</f>
        <v>0</v>
      </c>
      <c r="IH151" s="75">
        <f>IF(IH$7="",0,IH118*условия!$U$85)</f>
        <v>0</v>
      </c>
      <c r="II151" s="75">
        <f>IF(II$7="",0,II118*условия!$U$85)</f>
        <v>0</v>
      </c>
      <c r="IJ151" s="75">
        <f>IF(IJ$7="",0,IJ118*условия!$U$85)</f>
        <v>0</v>
      </c>
      <c r="IK151" s="75">
        <f>IF(IK$7="",0,IK118*условия!$U$85)</f>
        <v>0</v>
      </c>
      <c r="IL151" s="75">
        <f>IF(IL$7="",0,IL118*условия!$U$85)</f>
        <v>0</v>
      </c>
      <c r="IM151" s="75">
        <f>IF(IM$7="",0,IM118*условия!$U$85)</f>
        <v>0</v>
      </c>
      <c r="IN151" s="75">
        <f>IF(IN$7="",0,IN118*условия!$U$85)</f>
        <v>0</v>
      </c>
      <c r="IO151" s="75">
        <f>IF(IO$7="",0,IO118*условия!$U$85)</f>
        <v>0</v>
      </c>
      <c r="IP151" s="75">
        <f>IF(IP$7="",0,IP118*условия!$U$85)</f>
        <v>0</v>
      </c>
      <c r="IQ151" s="75">
        <f>IF(IQ$7="",0,IQ118*условия!$U$85)</f>
        <v>0</v>
      </c>
      <c r="IR151" s="75">
        <f>IF(IR$7="",0,IR118*условия!$U$85)</f>
        <v>0</v>
      </c>
      <c r="IS151" s="75">
        <f>IF(IS$7="",0,IS118*условия!$U$85)</f>
        <v>0</v>
      </c>
      <c r="IT151" s="75">
        <f>IF(IT$7="",0,IT118*условия!$U$85)</f>
        <v>0</v>
      </c>
      <c r="IU151" s="75">
        <f>IF(IU$7="",0,IU118*условия!$U$85)</f>
        <v>0</v>
      </c>
      <c r="IV151" s="75">
        <f>IF(IV$7="",0,IV118*условия!$U$85)</f>
        <v>0</v>
      </c>
      <c r="IW151" s="75">
        <f>IF(IW$7="",0,IW118*условия!$U$85)</f>
        <v>0</v>
      </c>
      <c r="IX151" s="75">
        <f>IF(IX$7="",0,IX118*условия!$U$85)</f>
        <v>0</v>
      </c>
      <c r="IY151" s="75">
        <f>IF(IY$7="",0,IY118*условия!$U$85)</f>
        <v>0</v>
      </c>
      <c r="IZ151" s="75">
        <f>IF(IZ$7="",0,IZ118*условия!$U$85)</f>
        <v>0</v>
      </c>
      <c r="JA151" s="75">
        <f>IF(JA$7="",0,JA118*условия!$U$85)</f>
        <v>0</v>
      </c>
      <c r="JB151" s="75">
        <f>IF(JB$7="",0,JB118*условия!$U$85)</f>
        <v>0</v>
      </c>
      <c r="JC151" s="75">
        <f>IF(JC$7="",0,JC118*условия!$U$85)</f>
        <v>0</v>
      </c>
      <c r="JD151" s="75">
        <f>IF(JD$7="",0,JD118*условия!$U$85)</f>
        <v>0</v>
      </c>
      <c r="JE151" s="75">
        <f>IF(JE$7="",0,JE118*условия!$U$85)</f>
        <v>0</v>
      </c>
      <c r="JF151" s="75">
        <f>IF(JF$7="",0,JF118*условия!$U$85)</f>
        <v>0</v>
      </c>
      <c r="JG151" s="75">
        <f>IF(JG$7="",0,JG118*условия!$U$85)</f>
        <v>0</v>
      </c>
      <c r="JH151" s="75">
        <f>IF(JH$7="",0,JH118*условия!$U$85)</f>
        <v>0</v>
      </c>
      <c r="JI151" s="75">
        <f>IF(JI$7="",0,JI118*условия!$U$85)</f>
        <v>0</v>
      </c>
      <c r="JJ151" s="75">
        <f>IF(JJ$7="",0,JJ118*условия!$U$85)</f>
        <v>0</v>
      </c>
      <c r="JK151" s="75">
        <f>IF(JK$7="",0,JK118*условия!$U$85)</f>
        <v>0</v>
      </c>
      <c r="JL151" s="75">
        <f>IF(JL$7="",0,JL118*условия!$U$85)</f>
        <v>0</v>
      </c>
      <c r="JM151" s="75">
        <f>IF(JM$7="",0,JM118*условия!$U$85)</f>
        <v>0</v>
      </c>
      <c r="JN151" s="75">
        <f>IF(JN$7="",0,JN118*условия!$U$85)</f>
        <v>0</v>
      </c>
      <c r="JO151" s="75">
        <f>IF(JO$7="",0,JO118*условия!$U$85)</f>
        <v>0</v>
      </c>
      <c r="JP151" s="75">
        <f>IF(JP$7="",0,JP118*условия!$U$85)</f>
        <v>0</v>
      </c>
      <c r="JQ151" s="75">
        <f>IF(JQ$7="",0,JQ118*условия!$U$85)</f>
        <v>0</v>
      </c>
      <c r="JR151" s="75">
        <f>IF(JR$7="",0,JR118*условия!$U$85)</f>
        <v>0</v>
      </c>
      <c r="JS151" s="75">
        <f>IF(JS$7="",0,JS118*условия!$U$85)</f>
        <v>0</v>
      </c>
      <c r="JT151" s="75">
        <f>IF(JT$7="",0,JT118*условия!$U$85)</f>
        <v>0</v>
      </c>
      <c r="JU151" s="75">
        <f>IF(JU$7="",0,JU118*условия!$U$85)</f>
        <v>0</v>
      </c>
      <c r="JV151" s="75">
        <f>IF(JV$7="",0,JV118*условия!$U$85)</f>
        <v>0</v>
      </c>
      <c r="JW151" s="75">
        <f>IF(JW$7="",0,JW118*условия!$U$85)</f>
        <v>0</v>
      </c>
      <c r="JX151" s="75">
        <f>IF(JX$7="",0,JX118*условия!$U$85)</f>
        <v>0</v>
      </c>
      <c r="JY151" s="75">
        <f>IF(JY$7="",0,JY118*условия!$U$85)</f>
        <v>0</v>
      </c>
      <c r="JZ151" s="75">
        <f>IF(JZ$7="",0,JZ118*условия!$U$85)</f>
        <v>0</v>
      </c>
      <c r="KA151" s="75">
        <f>IF(KA$7="",0,KA118*условия!$U$85)</f>
        <v>0</v>
      </c>
      <c r="KB151" s="75">
        <f>IF(KB$7="",0,KB118*условия!$U$85)</f>
        <v>0</v>
      </c>
      <c r="KC151" s="75">
        <f>IF(KC$7="",0,KC118*условия!$U$85)</f>
        <v>0</v>
      </c>
      <c r="KD151" s="75">
        <f>IF(KD$7="",0,KD118*условия!$U$85)</f>
        <v>0</v>
      </c>
      <c r="KE151" s="75">
        <f>IF(KE$7="",0,KE118*условия!$U$85)</f>
        <v>0</v>
      </c>
      <c r="KF151" s="75">
        <f>IF(KF$7="",0,KF118*условия!$U$85)</f>
        <v>0</v>
      </c>
      <c r="KG151" s="75">
        <f>IF(KG$7="",0,KG118*условия!$U$85)</f>
        <v>0</v>
      </c>
      <c r="KH151" s="75">
        <f>IF(KH$7="",0,KH118*условия!$U$85)</f>
        <v>0</v>
      </c>
      <c r="KI151" s="75">
        <f>IF(KI$7="",0,KI118*условия!$U$85)</f>
        <v>0</v>
      </c>
      <c r="KJ151" s="75">
        <f>IF(KJ$7="",0,KJ118*условия!$U$85)</f>
        <v>0</v>
      </c>
      <c r="KK151" s="75">
        <f>IF(KK$7="",0,KK118*условия!$U$85)</f>
        <v>0</v>
      </c>
      <c r="KL151" s="75">
        <f>IF(KL$7="",0,KL118*условия!$U$85)</f>
        <v>0</v>
      </c>
      <c r="KM151" s="75">
        <f>IF(KM$7="",0,KM118*условия!$U$85)</f>
        <v>0</v>
      </c>
      <c r="KN151" s="75">
        <f>IF(KN$7="",0,KN118*условия!$U$85)</f>
        <v>0</v>
      </c>
      <c r="KO151" s="75">
        <f>IF(KO$7="",0,KO118*условия!$U$85)</f>
        <v>0</v>
      </c>
      <c r="KP151" s="75">
        <f>IF(KP$7="",0,KP118*условия!$U$85)</f>
        <v>0</v>
      </c>
      <c r="KQ151" s="75">
        <f>IF(KQ$7="",0,KQ118*условия!$U$85)</f>
        <v>0</v>
      </c>
      <c r="KR151" s="75">
        <f>IF(KR$7="",0,KR118*условия!$U$85)</f>
        <v>0</v>
      </c>
      <c r="KS151" s="75">
        <f>IF(KS$7="",0,KS118*условия!$U$85)</f>
        <v>0</v>
      </c>
      <c r="KT151" s="75">
        <f>IF(KT$7="",0,KT118*условия!$U$85)</f>
        <v>0</v>
      </c>
      <c r="KU151" s="75">
        <f>IF(KU$7="",0,KU118*условия!$U$85)</f>
        <v>0</v>
      </c>
      <c r="KV151" s="75">
        <f>IF(KV$7="",0,KV118*условия!$U$85)</f>
        <v>0</v>
      </c>
      <c r="KW151" s="70"/>
      <c r="KX151" s="70"/>
    </row>
    <row r="152" spans="1:310" ht="4.05" customHeight="1" x14ac:dyDescent="0.25">
      <c r="A152" s="1"/>
      <c r="B152" s="79"/>
      <c r="C152" s="79"/>
      <c r="D152" s="79"/>
      <c r="E152" s="1"/>
      <c r="F152" s="1"/>
      <c r="G152" s="1"/>
      <c r="H152" s="11"/>
      <c r="I152" s="1"/>
      <c r="J152" s="1"/>
      <c r="K152" s="36"/>
      <c r="L152" s="1"/>
      <c r="M152" s="5"/>
      <c r="N152" s="1"/>
      <c r="O152" s="19"/>
      <c r="P152" s="1"/>
      <c r="Q152" s="1"/>
      <c r="R152" s="45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</row>
    <row r="153" spans="1:310" s="76" customFormat="1" x14ac:dyDescent="0.25">
      <c r="A153" s="70"/>
      <c r="B153" s="82" t="s">
        <v>29</v>
      </c>
      <c r="C153" s="82" t="s">
        <v>27</v>
      </c>
      <c r="D153" s="82" t="s">
        <v>28</v>
      </c>
      <c r="E153" s="71" t="str">
        <f>kpi!$E$36</f>
        <v>стоимость платного Интернет-траффика</v>
      </c>
      <c r="F153" s="70"/>
      <c r="G153" s="70"/>
      <c r="H153" s="72" t="str">
        <f>IF(OR($E153="",$E153=0),"",INDEX(kpi!$I:$I,SUMIFS(kpi!$A:$A,kpi!$E:$E,$E153)))</f>
        <v>руб.</v>
      </c>
      <c r="I153" s="70"/>
      <c r="J153" s="70"/>
      <c r="K153" s="71"/>
      <c r="L153" s="70"/>
      <c r="M153" s="73"/>
      <c r="N153" s="78"/>
      <c r="O153" s="73"/>
      <c r="P153" s="70"/>
      <c r="Q153" s="70"/>
      <c r="R153" s="78">
        <f>SUMIFS($T153:$KW153,$T$1:$KW$1,"&gt;="&amp;1,$T$1:$KW$1,"&lt;="&amp;MAX($1:$1))</f>
        <v>1575000.0000000014</v>
      </c>
      <c r="S153" s="70"/>
      <c r="T153" s="70"/>
      <c r="U153" s="75">
        <f>IF(U$7="",0,IF(OR(условия!$U$89=0),0,U111/условия!$U$89*условия!$U$91))</f>
        <v>60576.923076923129</v>
      </c>
      <c r="V153" s="75">
        <f>IF(V$7="",0,IF(OR(условия!$U$89=0),0,V111/условия!$U$89*условия!$U$91))</f>
        <v>70673.07692307698</v>
      </c>
      <c r="W153" s="75">
        <f>IF(W$7="",0,IF(OR(условия!$U$89=0),0,W111/условия!$U$89*условия!$U$91))</f>
        <v>80769.230769230839</v>
      </c>
      <c r="X153" s="75">
        <f>IF(X$7="",0,IF(OR(условия!$U$89=0),0,X111/условия!$U$89*условия!$U$91))</f>
        <v>90865.384615384683</v>
      </c>
      <c r="Y153" s="75">
        <f>IF(Y$7="",0,IF(OR(условия!$U$89=0),0,Y111/условия!$U$89*условия!$U$91))</f>
        <v>100961.53846153857</v>
      </c>
      <c r="Z153" s="75">
        <f>IF(Z$7="",0,IF(OR(условия!$U$89=0),0,Z111/условия!$U$89*условия!$U$91))</f>
        <v>111057.6923076924</v>
      </c>
      <c r="AA153" s="75">
        <f>IF(AA$7="",0,IF(OR(условия!$U$89=0),0,AA111/условия!$U$89*условия!$U$91))</f>
        <v>121153.84615384626</v>
      </c>
      <c r="AB153" s="75">
        <f>IF(AB$7="",0,IF(OR(условия!$U$89=0),0,AB111/условия!$U$89*условия!$U$91))</f>
        <v>131250.00000000012</v>
      </c>
      <c r="AC153" s="75">
        <f>IF(AC$7="",0,IF(OR(условия!$U$89=0),0,AC111/условия!$U$89*условия!$U$91))</f>
        <v>141346.15384615396</v>
      </c>
      <c r="AD153" s="75">
        <f>IF(AD$7="",0,IF(OR(условия!$U$89=0),0,AD111/условия!$U$89*условия!$U$91))</f>
        <v>151442.30769230783</v>
      </c>
      <c r="AE153" s="75">
        <f>IF(AE$7="",0,IF(OR(условия!$U$89=0),0,AE111/условия!$U$89*условия!$U$91))</f>
        <v>161538.46153846168</v>
      </c>
      <c r="AF153" s="75">
        <f>IF(AF$7="",0,IF(OR(условия!$U$89=0),0,AF111/условия!$U$89*условия!$U$91))</f>
        <v>171634.61538461552</v>
      </c>
      <c r="AG153" s="75">
        <f>IF(AG$7="",0,IF(OR(условия!$U$89=0),0,AG111/условия!$U$89*условия!$U$91))</f>
        <v>181730.76923076937</v>
      </c>
      <c r="AH153" s="75">
        <f>IF(AH$7="",0,IF(OR(условия!$U$89=0),0,AH111/условия!$U$89*условия!$U$91))</f>
        <v>0</v>
      </c>
      <c r="AI153" s="75">
        <f>IF(AI$7="",0,IF(OR(условия!$U$89=0),0,AI111/условия!$U$89*условия!$U$91))</f>
        <v>0</v>
      </c>
      <c r="AJ153" s="75">
        <f>IF(AJ$7="",0,IF(OR(условия!$U$89=0),0,AJ111/условия!$U$89*условия!$U$91))</f>
        <v>0</v>
      </c>
      <c r="AK153" s="75">
        <f>IF(AK$7="",0,IF(OR(условия!$U$89=0),0,AK111/условия!$U$89*условия!$U$91))</f>
        <v>0</v>
      </c>
      <c r="AL153" s="75">
        <f>IF(AL$7="",0,IF(OR(условия!$U$89=0),0,AL111/условия!$U$89*условия!$U$91))</f>
        <v>0</v>
      </c>
      <c r="AM153" s="75">
        <f>IF(AM$7="",0,IF(OR(условия!$U$89=0),0,AM111/условия!$U$89*условия!$U$91))</f>
        <v>0</v>
      </c>
      <c r="AN153" s="75">
        <f>IF(AN$7="",0,IF(OR(условия!$U$89=0),0,AN111/условия!$U$89*условия!$U$91))</f>
        <v>0</v>
      </c>
      <c r="AO153" s="75">
        <f>IF(AO$7="",0,IF(OR(условия!$U$89=0),0,AO111/условия!$U$89*условия!$U$91))</f>
        <v>0</v>
      </c>
      <c r="AP153" s="75">
        <f>IF(AP$7="",0,IF(OR(условия!$U$89=0),0,AP111/условия!$U$89*условия!$U$91))</f>
        <v>0</v>
      </c>
      <c r="AQ153" s="75">
        <f>IF(AQ$7="",0,IF(OR(условия!$U$89=0),0,AQ111/условия!$U$89*условия!$U$91))</f>
        <v>0</v>
      </c>
      <c r="AR153" s="75">
        <f>IF(AR$7="",0,IF(OR(условия!$U$89=0),0,AR111/условия!$U$89*условия!$U$91))</f>
        <v>0</v>
      </c>
      <c r="AS153" s="75">
        <f>IF(AS$7="",0,IF(OR(условия!$U$89=0),0,AS111/условия!$U$89*условия!$U$91))</f>
        <v>0</v>
      </c>
      <c r="AT153" s="75">
        <f>IF(AT$7="",0,IF(OR(условия!$U$89=0),0,AT111/условия!$U$89*условия!$U$91))</f>
        <v>0</v>
      </c>
      <c r="AU153" s="75">
        <f>IF(AU$7="",0,IF(OR(условия!$U$89=0),0,AU111/условия!$U$89*условия!$U$91))</f>
        <v>0</v>
      </c>
      <c r="AV153" s="75">
        <f>IF(AV$7="",0,IF(OR(условия!$U$89=0),0,AV111/условия!$U$89*условия!$U$91))</f>
        <v>0</v>
      </c>
      <c r="AW153" s="75">
        <f>IF(AW$7="",0,IF(OR(условия!$U$89=0),0,AW111/условия!$U$89*условия!$U$91))</f>
        <v>0</v>
      </c>
      <c r="AX153" s="75">
        <f>IF(AX$7="",0,IF(OR(условия!$U$89=0),0,AX111/условия!$U$89*условия!$U$91))</f>
        <v>0</v>
      </c>
      <c r="AY153" s="75">
        <f>IF(AY$7="",0,IF(OR(условия!$U$89=0),0,AY111/условия!$U$89*условия!$U$91))</f>
        <v>0</v>
      </c>
      <c r="AZ153" s="75">
        <f>IF(AZ$7="",0,IF(OR(условия!$U$89=0),0,AZ111/условия!$U$89*условия!$U$91))</f>
        <v>0</v>
      </c>
      <c r="BA153" s="75">
        <f>IF(BA$7="",0,IF(OR(условия!$U$89=0),0,BA111/условия!$U$89*условия!$U$91))</f>
        <v>0</v>
      </c>
      <c r="BB153" s="75">
        <f>IF(BB$7="",0,IF(OR(условия!$U$89=0),0,BB111/условия!$U$89*условия!$U$91))</f>
        <v>0</v>
      </c>
      <c r="BC153" s="75">
        <f>IF(BC$7="",0,IF(OR(условия!$U$89=0),0,BC111/условия!$U$89*условия!$U$91))</f>
        <v>0</v>
      </c>
      <c r="BD153" s="75">
        <f>IF(BD$7="",0,IF(OR(условия!$U$89=0),0,BD111/условия!$U$89*условия!$U$91))</f>
        <v>0</v>
      </c>
      <c r="BE153" s="75">
        <f>IF(BE$7="",0,IF(OR(условия!$U$89=0),0,BE111/условия!$U$89*условия!$U$91))</f>
        <v>0</v>
      </c>
      <c r="BF153" s="75">
        <f>IF(BF$7="",0,IF(OR(условия!$U$89=0),0,BF111/условия!$U$89*условия!$U$91))</f>
        <v>0</v>
      </c>
      <c r="BG153" s="75">
        <f>IF(BG$7="",0,IF(OR(условия!$U$89=0),0,BG111/условия!$U$89*условия!$U$91))</f>
        <v>0</v>
      </c>
      <c r="BH153" s="75">
        <f>IF(BH$7="",0,IF(OR(условия!$U$89=0),0,BH111/условия!$U$89*условия!$U$91))</f>
        <v>0</v>
      </c>
      <c r="BI153" s="75">
        <f>IF(BI$7="",0,IF(OR(условия!$U$89=0),0,BI111/условия!$U$89*условия!$U$91))</f>
        <v>0</v>
      </c>
      <c r="BJ153" s="75">
        <f>IF(BJ$7="",0,IF(OR(условия!$U$89=0),0,BJ111/условия!$U$89*условия!$U$91))</f>
        <v>0</v>
      </c>
      <c r="BK153" s="75">
        <f>IF(BK$7="",0,IF(OR(условия!$U$89=0),0,BK111/условия!$U$89*условия!$U$91))</f>
        <v>0</v>
      </c>
      <c r="BL153" s="75">
        <f>IF(BL$7="",0,IF(OR(условия!$U$89=0),0,BL111/условия!$U$89*условия!$U$91))</f>
        <v>0</v>
      </c>
      <c r="BM153" s="75">
        <f>IF(BM$7="",0,IF(OR(условия!$U$89=0),0,BM111/условия!$U$89*условия!$U$91))</f>
        <v>0</v>
      </c>
      <c r="BN153" s="75">
        <f>IF(BN$7="",0,IF(OR(условия!$U$89=0),0,BN111/условия!$U$89*условия!$U$91))</f>
        <v>0</v>
      </c>
      <c r="BO153" s="75">
        <f>IF(BO$7="",0,IF(OR(условия!$U$89=0),0,BO111/условия!$U$89*условия!$U$91))</f>
        <v>0</v>
      </c>
      <c r="BP153" s="75">
        <f>IF(BP$7="",0,IF(OR(условия!$U$89=0),0,BP111/условия!$U$89*условия!$U$91))</f>
        <v>0</v>
      </c>
      <c r="BQ153" s="75">
        <f>IF(BQ$7="",0,IF(OR(условия!$U$89=0),0,BQ111/условия!$U$89*условия!$U$91))</f>
        <v>0</v>
      </c>
      <c r="BR153" s="75">
        <f>IF(BR$7="",0,IF(OR(условия!$U$89=0),0,BR111/условия!$U$89*условия!$U$91))</f>
        <v>0</v>
      </c>
      <c r="BS153" s="75">
        <f>IF(BS$7="",0,IF(OR(условия!$U$89=0),0,BS111/условия!$U$89*условия!$U$91))</f>
        <v>0</v>
      </c>
      <c r="BT153" s="75">
        <f>IF(BT$7="",0,IF(OR(условия!$U$89=0),0,BT111/условия!$U$89*условия!$U$91))</f>
        <v>0</v>
      </c>
      <c r="BU153" s="75">
        <f>IF(BU$7="",0,IF(OR(условия!$U$89=0),0,BU111/условия!$U$89*условия!$U$91))</f>
        <v>0</v>
      </c>
      <c r="BV153" s="75">
        <f>IF(BV$7="",0,IF(OR(условия!$U$89=0),0,BV111/условия!$U$89*условия!$U$91))</f>
        <v>0</v>
      </c>
      <c r="BW153" s="75">
        <f>IF(BW$7="",0,IF(OR(условия!$U$89=0),0,BW111/условия!$U$89*условия!$U$91))</f>
        <v>0</v>
      </c>
      <c r="BX153" s="75">
        <f>IF(BX$7="",0,IF(OR(условия!$U$89=0),0,BX111/условия!$U$89*условия!$U$91))</f>
        <v>0</v>
      </c>
      <c r="BY153" s="75">
        <f>IF(BY$7="",0,IF(OR(условия!$U$89=0),0,BY111/условия!$U$89*условия!$U$91))</f>
        <v>0</v>
      </c>
      <c r="BZ153" s="75">
        <f>IF(BZ$7="",0,IF(OR(условия!$U$89=0),0,BZ111/условия!$U$89*условия!$U$91))</f>
        <v>0</v>
      </c>
      <c r="CA153" s="75">
        <f>IF(CA$7="",0,IF(OR(условия!$U$89=0),0,CA111/условия!$U$89*условия!$U$91))</f>
        <v>0</v>
      </c>
      <c r="CB153" s="75">
        <f>IF(CB$7="",0,IF(OR(условия!$U$89=0),0,CB111/условия!$U$89*условия!$U$91))</f>
        <v>0</v>
      </c>
      <c r="CC153" s="75">
        <f>IF(CC$7="",0,IF(OR(условия!$U$89=0),0,CC111/условия!$U$89*условия!$U$91))</f>
        <v>0</v>
      </c>
      <c r="CD153" s="75">
        <f>IF(CD$7="",0,IF(OR(условия!$U$89=0),0,CD111/условия!$U$89*условия!$U$91))</f>
        <v>0</v>
      </c>
      <c r="CE153" s="75">
        <f>IF(CE$7="",0,IF(OR(условия!$U$89=0),0,CE111/условия!$U$89*условия!$U$91))</f>
        <v>0</v>
      </c>
      <c r="CF153" s="75">
        <f>IF(CF$7="",0,IF(OR(условия!$U$89=0),0,CF111/условия!$U$89*условия!$U$91))</f>
        <v>0</v>
      </c>
      <c r="CG153" s="75">
        <f>IF(CG$7="",0,IF(OR(условия!$U$89=0),0,CG111/условия!$U$89*условия!$U$91))</f>
        <v>0</v>
      </c>
      <c r="CH153" s="75">
        <f>IF(CH$7="",0,IF(OR(условия!$U$89=0),0,CH111/условия!$U$89*условия!$U$91))</f>
        <v>0</v>
      </c>
      <c r="CI153" s="75">
        <f>IF(CI$7="",0,IF(OR(условия!$U$89=0),0,CI111/условия!$U$89*условия!$U$91))</f>
        <v>0</v>
      </c>
      <c r="CJ153" s="75">
        <f>IF(CJ$7="",0,IF(OR(условия!$U$89=0),0,CJ111/условия!$U$89*условия!$U$91))</f>
        <v>0</v>
      </c>
      <c r="CK153" s="75">
        <f>IF(CK$7="",0,IF(OR(условия!$U$89=0),0,CK111/условия!$U$89*условия!$U$91))</f>
        <v>0</v>
      </c>
      <c r="CL153" s="75">
        <f>IF(CL$7="",0,IF(OR(условия!$U$89=0),0,CL111/условия!$U$89*условия!$U$91))</f>
        <v>0</v>
      </c>
      <c r="CM153" s="75">
        <f>IF(CM$7="",0,IF(OR(условия!$U$89=0),0,CM111/условия!$U$89*условия!$U$91))</f>
        <v>0</v>
      </c>
      <c r="CN153" s="75">
        <f>IF(CN$7="",0,IF(OR(условия!$U$89=0),0,CN111/условия!$U$89*условия!$U$91))</f>
        <v>0</v>
      </c>
      <c r="CO153" s="75">
        <f>IF(CO$7="",0,IF(OR(условия!$U$89=0),0,CO111/условия!$U$89*условия!$U$91))</f>
        <v>0</v>
      </c>
      <c r="CP153" s="75">
        <f>IF(CP$7="",0,IF(OR(условия!$U$89=0),0,CP111/условия!$U$89*условия!$U$91))</f>
        <v>0</v>
      </c>
      <c r="CQ153" s="75">
        <f>IF(CQ$7="",0,IF(OR(условия!$U$89=0),0,CQ111/условия!$U$89*условия!$U$91))</f>
        <v>0</v>
      </c>
      <c r="CR153" s="75">
        <f>IF(CR$7="",0,IF(OR(условия!$U$89=0),0,CR111/условия!$U$89*условия!$U$91))</f>
        <v>0</v>
      </c>
      <c r="CS153" s="75">
        <f>IF(CS$7="",0,IF(OR(условия!$U$89=0),0,CS111/условия!$U$89*условия!$U$91))</f>
        <v>0</v>
      </c>
      <c r="CT153" s="75">
        <f>IF(CT$7="",0,IF(OR(условия!$U$89=0),0,CT111/условия!$U$89*условия!$U$91))</f>
        <v>0</v>
      </c>
      <c r="CU153" s="75">
        <f>IF(CU$7="",0,IF(OR(условия!$U$89=0),0,CU111/условия!$U$89*условия!$U$91))</f>
        <v>0</v>
      </c>
      <c r="CV153" s="75">
        <f>IF(CV$7="",0,IF(OR(условия!$U$89=0),0,CV111/условия!$U$89*условия!$U$91))</f>
        <v>0</v>
      </c>
      <c r="CW153" s="75">
        <f>IF(CW$7="",0,IF(OR(условия!$U$89=0),0,CW111/условия!$U$89*условия!$U$91))</f>
        <v>0</v>
      </c>
      <c r="CX153" s="75">
        <f>IF(CX$7="",0,IF(OR(условия!$U$89=0),0,CX111/условия!$U$89*условия!$U$91))</f>
        <v>0</v>
      </c>
      <c r="CY153" s="75">
        <f>IF(CY$7="",0,IF(OR(условия!$U$89=0),0,CY111/условия!$U$89*условия!$U$91))</f>
        <v>0</v>
      </c>
      <c r="CZ153" s="75">
        <f>IF(CZ$7="",0,IF(OR(условия!$U$89=0),0,CZ111/условия!$U$89*условия!$U$91))</f>
        <v>0</v>
      </c>
      <c r="DA153" s="75">
        <f>IF(DA$7="",0,IF(OR(условия!$U$89=0),0,DA111/условия!$U$89*условия!$U$91))</f>
        <v>0</v>
      </c>
      <c r="DB153" s="75">
        <f>IF(DB$7="",0,IF(OR(условия!$U$89=0),0,DB111/условия!$U$89*условия!$U$91))</f>
        <v>0</v>
      </c>
      <c r="DC153" s="75">
        <f>IF(DC$7="",0,IF(OR(условия!$U$89=0),0,DC111/условия!$U$89*условия!$U$91))</f>
        <v>0</v>
      </c>
      <c r="DD153" s="75">
        <f>IF(DD$7="",0,IF(OR(условия!$U$89=0),0,DD111/условия!$U$89*условия!$U$91))</f>
        <v>0</v>
      </c>
      <c r="DE153" s="75">
        <f>IF(DE$7="",0,IF(OR(условия!$U$89=0),0,DE111/условия!$U$89*условия!$U$91))</f>
        <v>0</v>
      </c>
      <c r="DF153" s="75">
        <f>IF(DF$7="",0,IF(OR(условия!$U$89=0),0,DF111/условия!$U$89*условия!$U$91))</f>
        <v>0</v>
      </c>
      <c r="DG153" s="75">
        <f>IF(DG$7="",0,IF(OR(условия!$U$89=0),0,DG111/условия!$U$89*условия!$U$91))</f>
        <v>0</v>
      </c>
      <c r="DH153" s="75">
        <f>IF(DH$7="",0,IF(OR(условия!$U$89=0),0,DH111/условия!$U$89*условия!$U$91))</f>
        <v>0</v>
      </c>
      <c r="DI153" s="75">
        <f>IF(DI$7="",0,IF(OR(условия!$U$89=0),0,DI111/условия!$U$89*условия!$U$91))</f>
        <v>0</v>
      </c>
      <c r="DJ153" s="75">
        <f>IF(DJ$7="",0,IF(OR(условия!$U$89=0),0,DJ111/условия!$U$89*условия!$U$91))</f>
        <v>0</v>
      </c>
      <c r="DK153" s="75">
        <f>IF(DK$7="",0,IF(OR(условия!$U$89=0),0,DK111/условия!$U$89*условия!$U$91))</f>
        <v>0</v>
      </c>
      <c r="DL153" s="75">
        <f>IF(DL$7="",0,IF(OR(условия!$U$89=0),0,DL111/условия!$U$89*условия!$U$91))</f>
        <v>0</v>
      </c>
      <c r="DM153" s="75">
        <f>IF(DM$7="",0,IF(OR(условия!$U$89=0),0,DM111/условия!$U$89*условия!$U$91))</f>
        <v>0</v>
      </c>
      <c r="DN153" s="75">
        <f>IF(DN$7="",0,IF(OR(условия!$U$89=0),0,DN111/условия!$U$89*условия!$U$91))</f>
        <v>0</v>
      </c>
      <c r="DO153" s="75">
        <f>IF(DO$7="",0,IF(OR(условия!$U$89=0),0,DO111/условия!$U$89*условия!$U$91))</f>
        <v>0</v>
      </c>
      <c r="DP153" s="75">
        <f>IF(DP$7="",0,IF(OR(условия!$U$89=0),0,DP111/условия!$U$89*условия!$U$91))</f>
        <v>0</v>
      </c>
      <c r="DQ153" s="75">
        <f>IF(DQ$7="",0,IF(OR(условия!$U$89=0),0,DQ111/условия!$U$89*условия!$U$91))</f>
        <v>0</v>
      </c>
      <c r="DR153" s="75">
        <f>IF(DR$7="",0,IF(OR(условия!$U$89=0),0,DR111/условия!$U$89*условия!$U$91))</f>
        <v>0</v>
      </c>
      <c r="DS153" s="75">
        <f>IF(DS$7="",0,IF(OR(условия!$U$89=0),0,DS111/условия!$U$89*условия!$U$91))</f>
        <v>0</v>
      </c>
      <c r="DT153" s="75">
        <f>IF(DT$7="",0,IF(OR(условия!$U$89=0),0,DT111/условия!$U$89*условия!$U$91))</f>
        <v>0</v>
      </c>
      <c r="DU153" s="75">
        <f>IF(DU$7="",0,IF(OR(условия!$U$89=0),0,DU111/условия!$U$89*условия!$U$91))</f>
        <v>0</v>
      </c>
      <c r="DV153" s="75">
        <f>IF(DV$7="",0,IF(OR(условия!$U$89=0),0,DV111/условия!$U$89*условия!$U$91))</f>
        <v>0</v>
      </c>
      <c r="DW153" s="75">
        <f>IF(DW$7="",0,IF(OR(условия!$U$89=0),0,DW111/условия!$U$89*условия!$U$91))</f>
        <v>0</v>
      </c>
      <c r="DX153" s="75">
        <f>IF(DX$7="",0,IF(OR(условия!$U$89=0),0,DX111/условия!$U$89*условия!$U$91))</f>
        <v>0</v>
      </c>
      <c r="DY153" s="75">
        <f>IF(DY$7="",0,IF(OR(условия!$U$89=0),0,DY111/условия!$U$89*условия!$U$91))</f>
        <v>0</v>
      </c>
      <c r="DZ153" s="75">
        <f>IF(DZ$7="",0,IF(OR(условия!$U$89=0),0,DZ111/условия!$U$89*условия!$U$91))</f>
        <v>0</v>
      </c>
      <c r="EA153" s="75">
        <f>IF(EA$7="",0,IF(OR(условия!$U$89=0),0,EA111/условия!$U$89*условия!$U$91))</f>
        <v>0</v>
      </c>
      <c r="EB153" s="75">
        <f>IF(EB$7="",0,IF(OR(условия!$U$89=0),0,EB111/условия!$U$89*условия!$U$91))</f>
        <v>0</v>
      </c>
      <c r="EC153" s="75">
        <f>IF(EC$7="",0,IF(OR(условия!$U$89=0),0,EC111/условия!$U$89*условия!$U$91))</f>
        <v>0</v>
      </c>
      <c r="ED153" s="75">
        <f>IF(ED$7="",0,IF(OR(условия!$U$89=0),0,ED111/условия!$U$89*условия!$U$91))</f>
        <v>0</v>
      </c>
      <c r="EE153" s="75">
        <f>IF(EE$7="",0,IF(OR(условия!$U$89=0),0,EE111/условия!$U$89*условия!$U$91))</f>
        <v>0</v>
      </c>
      <c r="EF153" s="75">
        <f>IF(EF$7="",0,IF(OR(условия!$U$89=0),0,EF111/условия!$U$89*условия!$U$91))</f>
        <v>0</v>
      </c>
      <c r="EG153" s="75">
        <f>IF(EG$7="",0,IF(OR(условия!$U$89=0),0,EG111/условия!$U$89*условия!$U$91))</f>
        <v>0</v>
      </c>
      <c r="EH153" s="75">
        <f>IF(EH$7="",0,IF(OR(условия!$U$89=0),0,EH111/условия!$U$89*условия!$U$91))</f>
        <v>0</v>
      </c>
      <c r="EI153" s="75">
        <f>IF(EI$7="",0,IF(OR(условия!$U$89=0),0,EI111/условия!$U$89*условия!$U$91))</f>
        <v>0</v>
      </c>
      <c r="EJ153" s="75">
        <f>IF(EJ$7="",0,IF(OR(условия!$U$89=0),0,EJ111/условия!$U$89*условия!$U$91))</f>
        <v>0</v>
      </c>
      <c r="EK153" s="75">
        <f>IF(EK$7="",0,IF(OR(условия!$U$89=0),0,EK111/условия!$U$89*условия!$U$91))</f>
        <v>0</v>
      </c>
      <c r="EL153" s="75">
        <f>IF(EL$7="",0,IF(OR(условия!$U$89=0),0,EL111/условия!$U$89*условия!$U$91))</f>
        <v>0</v>
      </c>
      <c r="EM153" s="75">
        <f>IF(EM$7="",0,IF(OR(условия!$U$89=0),0,EM111/условия!$U$89*условия!$U$91))</f>
        <v>0</v>
      </c>
      <c r="EN153" s="75">
        <f>IF(EN$7="",0,IF(OR(условия!$U$89=0),0,EN111/условия!$U$89*условия!$U$91))</f>
        <v>0</v>
      </c>
      <c r="EO153" s="75">
        <f>IF(EO$7="",0,IF(OR(условия!$U$89=0),0,EO111/условия!$U$89*условия!$U$91))</f>
        <v>0</v>
      </c>
      <c r="EP153" s="75">
        <f>IF(EP$7="",0,IF(OR(условия!$U$89=0),0,EP111/условия!$U$89*условия!$U$91))</f>
        <v>0</v>
      </c>
      <c r="EQ153" s="75">
        <f>IF(EQ$7="",0,IF(OR(условия!$U$89=0),0,EQ111/условия!$U$89*условия!$U$91))</f>
        <v>0</v>
      </c>
      <c r="ER153" s="75">
        <f>IF(ER$7="",0,IF(OR(условия!$U$89=0),0,ER111/условия!$U$89*условия!$U$91))</f>
        <v>0</v>
      </c>
      <c r="ES153" s="75">
        <f>IF(ES$7="",0,IF(OR(условия!$U$89=0),0,ES111/условия!$U$89*условия!$U$91))</f>
        <v>0</v>
      </c>
      <c r="ET153" s="75">
        <f>IF(ET$7="",0,IF(OR(условия!$U$89=0),0,ET111/условия!$U$89*условия!$U$91))</f>
        <v>0</v>
      </c>
      <c r="EU153" s="75">
        <f>IF(EU$7="",0,IF(OR(условия!$U$89=0),0,EU111/условия!$U$89*условия!$U$91))</f>
        <v>0</v>
      </c>
      <c r="EV153" s="75">
        <f>IF(EV$7="",0,IF(OR(условия!$U$89=0),0,EV111/условия!$U$89*условия!$U$91))</f>
        <v>0</v>
      </c>
      <c r="EW153" s="75">
        <f>IF(EW$7="",0,IF(OR(условия!$U$89=0),0,EW111/условия!$U$89*условия!$U$91))</f>
        <v>0</v>
      </c>
      <c r="EX153" s="75">
        <f>IF(EX$7="",0,IF(OR(условия!$U$89=0),0,EX111/условия!$U$89*условия!$U$91))</f>
        <v>0</v>
      </c>
      <c r="EY153" s="75">
        <f>IF(EY$7="",0,IF(OR(условия!$U$89=0),0,EY111/условия!$U$89*условия!$U$91))</f>
        <v>0</v>
      </c>
      <c r="EZ153" s="75">
        <f>IF(EZ$7="",0,IF(OR(условия!$U$89=0),0,EZ111/условия!$U$89*условия!$U$91))</f>
        <v>0</v>
      </c>
      <c r="FA153" s="75">
        <f>IF(FA$7="",0,IF(OR(условия!$U$89=0),0,FA111/условия!$U$89*условия!$U$91))</f>
        <v>0</v>
      </c>
      <c r="FB153" s="75">
        <f>IF(FB$7="",0,IF(OR(условия!$U$89=0),0,FB111/условия!$U$89*условия!$U$91))</f>
        <v>0</v>
      </c>
      <c r="FC153" s="75">
        <f>IF(FC$7="",0,IF(OR(условия!$U$89=0),0,FC111/условия!$U$89*условия!$U$91))</f>
        <v>0</v>
      </c>
      <c r="FD153" s="75">
        <f>IF(FD$7="",0,IF(OR(условия!$U$89=0),0,FD111/условия!$U$89*условия!$U$91))</f>
        <v>0</v>
      </c>
      <c r="FE153" s="75">
        <f>IF(FE$7="",0,IF(OR(условия!$U$89=0),0,FE111/условия!$U$89*условия!$U$91))</f>
        <v>0</v>
      </c>
      <c r="FF153" s="75">
        <f>IF(FF$7="",0,IF(OR(условия!$U$89=0),0,FF111/условия!$U$89*условия!$U$91))</f>
        <v>0</v>
      </c>
      <c r="FG153" s="75">
        <f>IF(FG$7="",0,IF(OR(условия!$U$89=0),0,FG111/условия!$U$89*условия!$U$91))</f>
        <v>0</v>
      </c>
      <c r="FH153" s="75">
        <f>IF(FH$7="",0,IF(OR(условия!$U$89=0),0,FH111/условия!$U$89*условия!$U$91))</f>
        <v>0</v>
      </c>
      <c r="FI153" s="75">
        <f>IF(FI$7="",0,IF(OR(условия!$U$89=0),0,FI111/условия!$U$89*условия!$U$91))</f>
        <v>0</v>
      </c>
      <c r="FJ153" s="75">
        <f>IF(FJ$7="",0,IF(OR(условия!$U$89=0),0,FJ111/условия!$U$89*условия!$U$91))</f>
        <v>0</v>
      </c>
      <c r="FK153" s="75">
        <f>IF(FK$7="",0,IF(OR(условия!$U$89=0),0,FK111/условия!$U$89*условия!$U$91))</f>
        <v>0</v>
      </c>
      <c r="FL153" s="75">
        <f>IF(FL$7="",0,IF(OR(условия!$U$89=0),0,FL111/условия!$U$89*условия!$U$91))</f>
        <v>0</v>
      </c>
      <c r="FM153" s="75">
        <f>IF(FM$7="",0,IF(OR(условия!$U$89=0),0,FM111/условия!$U$89*условия!$U$91))</f>
        <v>0</v>
      </c>
      <c r="FN153" s="75">
        <f>IF(FN$7="",0,IF(OR(условия!$U$89=0),0,FN111/условия!$U$89*условия!$U$91))</f>
        <v>0</v>
      </c>
      <c r="FO153" s="75">
        <f>IF(FO$7="",0,IF(OR(условия!$U$89=0),0,FO111/условия!$U$89*условия!$U$91))</f>
        <v>0</v>
      </c>
      <c r="FP153" s="75">
        <f>IF(FP$7="",0,IF(OR(условия!$U$89=0),0,FP111/условия!$U$89*условия!$U$91))</f>
        <v>0</v>
      </c>
      <c r="FQ153" s="75">
        <f>IF(FQ$7="",0,IF(OR(условия!$U$89=0),0,FQ111/условия!$U$89*условия!$U$91))</f>
        <v>0</v>
      </c>
      <c r="FR153" s="75">
        <f>IF(FR$7="",0,IF(OR(условия!$U$89=0),0,FR111/условия!$U$89*условия!$U$91))</f>
        <v>0</v>
      </c>
      <c r="FS153" s="75">
        <f>IF(FS$7="",0,IF(OR(условия!$U$89=0),0,FS111/условия!$U$89*условия!$U$91))</f>
        <v>0</v>
      </c>
      <c r="FT153" s="75">
        <f>IF(FT$7="",0,IF(OR(условия!$U$89=0),0,FT111/условия!$U$89*условия!$U$91))</f>
        <v>0</v>
      </c>
      <c r="FU153" s="75">
        <f>IF(FU$7="",0,IF(OR(условия!$U$89=0),0,FU111/условия!$U$89*условия!$U$91))</f>
        <v>0</v>
      </c>
      <c r="FV153" s="75">
        <f>IF(FV$7="",0,IF(OR(условия!$U$89=0),0,FV111/условия!$U$89*условия!$U$91))</f>
        <v>0</v>
      </c>
      <c r="FW153" s="75">
        <f>IF(FW$7="",0,IF(OR(условия!$U$89=0),0,FW111/условия!$U$89*условия!$U$91))</f>
        <v>0</v>
      </c>
      <c r="FX153" s="75">
        <f>IF(FX$7="",0,IF(OR(условия!$U$89=0),0,FX111/условия!$U$89*условия!$U$91))</f>
        <v>0</v>
      </c>
      <c r="FY153" s="75">
        <f>IF(FY$7="",0,IF(OR(условия!$U$89=0),0,FY111/условия!$U$89*условия!$U$91))</f>
        <v>0</v>
      </c>
      <c r="FZ153" s="75">
        <f>IF(FZ$7="",0,IF(OR(условия!$U$89=0),0,FZ111/условия!$U$89*условия!$U$91))</f>
        <v>0</v>
      </c>
      <c r="GA153" s="75">
        <f>IF(GA$7="",0,IF(OR(условия!$U$89=0),0,GA111/условия!$U$89*условия!$U$91))</f>
        <v>0</v>
      </c>
      <c r="GB153" s="75">
        <f>IF(GB$7="",0,IF(OR(условия!$U$89=0),0,GB111/условия!$U$89*условия!$U$91))</f>
        <v>0</v>
      </c>
      <c r="GC153" s="75">
        <f>IF(GC$7="",0,IF(OR(условия!$U$89=0),0,GC111/условия!$U$89*условия!$U$91))</f>
        <v>0</v>
      </c>
      <c r="GD153" s="75">
        <f>IF(GD$7="",0,IF(OR(условия!$U$89=0),0,GD111/условия!$U$89*условия!$U$91))</f>
        <v>0</v>
      </c>
      <c r="GE153" s="75">
        <f>IF(GE$7="",0,IF(OR(условия!$U$89=0),0,GE111/условия!$U$89*условия!$U$91))</f>
        <v>0</v>
      </c>
      <c r="GF153" s="75">
        <f>IF(GF$7="",0,IF(OR(условия!$U$89=0),0,GF111/условия!$U$89*условия!$U$91))</f>
        <v>0</v>
      </c>
      <c r="GG153" s="75">
        <f>IF(GG$7="",0,IF(OR(условия!$U$89=0),0,GG111/условия!$U$89*условия!$U$91))</f>
        <v>0</v>
      </c>
      <c r="GH153" s="75">
        <f>IF(GH$7="",0,IF(OR(условия!$U$89=0),0,GH111/условия!$U$89*условия!$U$91))</f>
        <v>0</v>
      </c>
      <c r="GI153" s="75">
        <f>IF(GI$7="",0,IF(OR(условия!$U$89=0),0,GI111/условия!$U$89*условия!$U$91))</f>
        <v>0</v>
      </c>
      <c r="GJ153" s="75">
        <f>IF(GJ$7="",0,IF(OR(условия!$U$89=0),0,GJ111/условия!$U$89*условия!$U$91))</f>
        <v>0</v>
      </c>
      <c r="GK153" s="75">
        <f>IF(GK$7="",0,IF(OR(условия!$U$89=0),0,GK111/условия!$U$89*условия!$U$91))</f>
        <v>0</v>
      </c>
      <c r="GL153" s="75">
        <f>IF(GL$7="",0,IF(OR(условия!$U$89=0),0,GL111/условия!$U$89*условия!$U$91))</f>
        <v>0</v>
      </c>
      <c r="GM153" s="75">
        <f>IF(GM$7="",0,IF(OR(условия!$U$89=0),0,GM111/условия!$U$89*условия!$U$91))</f>
        <v>0</v>
      </c>
      <c r="GN153" s="75">
        <f>IF(GN$7="",0,IF(OR(условия!$U$89=0),0,GN111/условия!$U$89*условия!$U$91))</f>
        <v>0</v>
      </c>
      <c r="GO153" s="75">
        <f>IF(GO$7="",0,IF(OR(условия!$U$89=0),0,GO111/условия!$U$89*условия!$U$91))</f>
        <v>0</v>
      </c>
      <c r="GP153" s="75">
        <f>IF(GP$7="",0,IF(OR(условия!$U$89=0),0,GP111/условия!$U$89*условия!$U$91))</f>
        <v>0</v>
      </c>
      <c r="GQ153" s="75">
        <f>IF(GQ$7="",0,IF(OR(условия!$U$89=0),0,GQ111/условия!$U$89*условия!$U$91))</f>
        <v>0</v>
      </c>
      <c r="GR153" s="75">
        <f>IF(GR$7="",0,IF(OR(условия!$U$89=0),0,GR111/условия!$U$89*условия!$U$91))</f>
        <v>0</v>
      </c>
      <c r="GS153" s="75">
        <f>IF(GS$7="",0,IF(OR(условия!$U$89=0),0,GS111/условия!$U$89*условия!$U$91))</f>
        <v>0</v>
      </c>
      <c r="GT153" s="75">
        <f>IF(GT$7="",0,IF(OR(условия!$U$89=0),0,GT111/условия!$U$89*условия!$U$91))</f>
        <v>0</v>
      </c>
      <c r="GU153" s="75">
        <f>IF(GU$7="",0,IF(OR(условия!$U$89=0),0,GU111/условия!$U$89*условия!$U$91))</f>
        <v>0</v>
      </c>
      <c r="GV153" s="75">
        <f>IF(GV$7="",0,IF(OR(условия!$U$89=0),0,GV111/условия!$U$89*условия!$U$91))</f>
        <v>0</v>
      </c>
      <c r="GW153" s="75">
        <f>IF(GW$7="",0,IF(OR(условия!$U$89=0),0,GW111/условия!$U$89*условия!$U$91))</f>
        <v>0</v>
      </c>
      <c r="GX153" s="75">
        <f>IF(GX$7="",0,IF(OR(условия!$U$89=0),0,GX111/условия!$U$89*условия!$U$91))</f>
        <v>0</v>
      </c>
      <c r="GY153" s="75">
        <f>IF(GY$7="",0,IF(OR(условия!$U$89=0),0,GY111/условия!$U$89*условия!$U$91))</f>
        <v>0</v>
      </c>
      <c r="GZ153" s="75">
        <f>IF(GZ$7="",0,IF(OR(условия!$U$89=0),0,GZ111/условия!$U$89*условия!$U$91))</f>
        <v>0</v>
      </c>
      <c r="HA153" s="75">
        <f>IF(HA$7="",0,IF(OR(условия!$U$89=0),0,HA111/условия!$U$89*условия!$U$91))</f>
        <v>0</v>
      </c>
      <c r="HB153" s="75">
        <f>IF(HB$7="",0,IF(OR(условия!$U$89=0),0,HB111/условия!$U$89*условия!$U$91))</f>
        <v>0</v>
      </c>
      <c r="HC153" s="75">
        <f>IF(HC$7="",0,IF(OR(условия!$U$89=0),0,HC111/условия!$U$89*условия!$U$91))</f>
        <v>0</v>
      </c>
      <c r="HD153" s="75">
        <f>IF(HD$7="",0,IF(OR(условия!$U$89=0),0,HD111/условия!$U$89*условия!$U$91))</f>
        <v>0</v>
      </c>
      <c r="HE153" s="75">
        <f>IF(HE$7="",0,IF(OR(условия!$U$89=0),0,HE111/условия!$U$89*условия!$U$91))</f>
        <v>0</v>
      </c>
      <c r="HF153" s="75">
        <f>IF(HF$7="",0,IF(OR(условия!$U$89=0),0,HF111/условия!$U$89*условия!$U$91))</f>
        <v>0</v>
      </c>
      <c r="HG153" s="75">
        <f>IF(HG$7="",0,IF(OR(условия!$U$89=0),0,HG111/условия!$U$89*условия!$U$91))</f>
        <v>0</v>
      </c>
      <c r="HH153" s="75">
        <f>IF(HH$7="",0,IF(OR(условия!$U$89=0),0,HH111/условия!$U$89*условия!$U$91))</f>
        <v>0</v>
      </c>
      <c r="HI153" s="75">
        <f>IF(HI$7="",0,IF(OR(условия!$U$89=0),0,HI111/условия!$U$89*условия!$U$91))</f>
        <v>0</v>
      </c>
      <c r="HJ153" s="75">
        <f>IF(HJ$7="",0,IF(OR(условия!$U$89=0),0,HJ111/условия!$U$89*условия!$U$91))</f>
        <v>0</v>
      </c>
      <c r="HK153" s="75">
        <f>IF(HK$7="",0,IF(OR(условия!$U$89=0),0,HK111/условия!$U$89*условия!$U$91))</f>
        <v>0</v>
      </c>
      <c r="HL153" s="75">
        <f>IF(HL$7="",0,IF(OR(условия!$U$89=0),0,HL111/условия!$U$89*условия!$U$91))</f>
        <v>0</v>
      </c>
      <c r="HM153" s="75">
        <f>IF(HM$7="",0,IF(OR(условия!$U$89=0),0,HM111/условия!$U$89*условия!$U$91))</f>
        <v>0</v>
      </c>
      <c r="HN153" s="75">
        <f>IF(HN$7="",0,IF(OR(условия!$U$89=0),0,HN111/условия!$U$89*условия!$U$91))</f>
        <v>0</v>
      </c>
      <c r="HO153" s="75">
        <f>IF(HO$7="",0,IF(OR(условия!$U$89=0),0,HO111/условия!$U$89*условия!$U$91))</f>
        <v>0</v>
      </c>
      <c r="HP153" s="75">
        <f>IF(HP$7="",0,IF(OR(условия!$U$89=0),0,HP111/условия!$U$89*условия!$U$91))</f>
        <v>0</v>
      </c>
      <c r="HQ153" s="75">
        <f>IF(HQ$7="",0,IF(OR(условия!$U$89=0),0,HQ111/условия!$U$89*условия!$U$91))</f>
        <v>0</v>
      </c>
      <c r="HR153" s="75">
        <f>IF(HR$7="",0,IF(OR(условия!$U$89=0),0,HR111/условия!$U$89*условия!$U$91))</f>
        <v>0</v>
      </c>
      <c r="HS153" s="75">
        <f>IF(HS$7="",0,IF(OR(условия!$U$89=0),0,HS111/условия!$U$89*условия!$U$91))</f>
        <v>0</v>
      </c>
      <c r="HT153" s="75">
        <f>IF(HT$7="",0,IF(OR(условия!$U$89=0),0,HT111/условия!$U$89*условия!$U$91))</f>
        <v>0</v>
      </c>
      <c r="HU153" s="75">
        <f>IF(HU$7="",0,IF(OR(условия!$U$89=0),0,HU111/условия!$U$89*условия!$U$91))</f>
        <v>0</v>
      </c>
      <c r="HV153" s="75">
        <f>IF(HV$7="",0,IF(OR(условия!$U$89=0),0,HV111/условия!$U$89*условия!$U$91))</f>
        <v>0</v>
      </c>
      <c r="HW153" s="75">
        <f>IF(HW$7="",0,IF(OR(условия!$U$89=0),0,HW111/условия!$U$89*условия!$U$91))</f>
        <v>0</v>
      </c>
      <c r="HX153" s="75">
        <f>IF(HX$7="",0,IF(OR(условия!$U$89=0),0,HX111/условия!$U$89*условия!$U$91))</f>
        <v>0</v>
      </c>
      <c r="HY153" s="75">
        <f>IF(HY$7="",0,IF(OR(условия!$U$89=0),0,HY111/условия!$U$89*условия!$U$91))</f>
        <v>0</v>
      </c>
      <c r="HZ153" s="75">
        <f>IF(HZ$7="",0,IF(OR(условия!$U$89=0),0,HZ111/условия!$U$89*условия!$U$91))</f>
        <v>0</v>
      </c>
      <c r="IA153" s="75">
        <f>IF(IA$7="",0,IF(OR(условия!$U$89=0),0,IA111/условия!$U$89*условия!$U$91))</f>
        <v>0</v>
      </c>
      <c r="IB153" s="75">
        <f>IF(IB$7="",0,IF(OR(условия!$U$89=0),0,IB111/условия!$U$89*условия!$U$91))</f>
        <v>0</v>
      </c>
      <c r="IC153" s="75">
        <f>IF(IC$7="",0,IF(OR(условия!$U$89=0),0,IC111/условия!$U$89*условия!$U$91))</f>
        <v>0</v>
      </c>
      <c r="ID153" s="75">
        <f>IF(ID$7="",0,IF(OR(условия!$U$89=0),0,ID111/условия!$U$89*условия!$U$91))</f>
        <v>0</v>
      </c>
      <c r="IE153" s="75">
        <f>IF(IE$7="",0,IF(OR(условия!$U$89=0),0,IE111/условия!$U$89*условия!$U$91))</f>
        <v>0</v>
      </c>
      <c r="IF153" s="75">
        <f>IF(IF$7="",0,IF(OR(условия!$U$89=0),0,IF111/условия!$U$89*условия!$U$91))</f>
        <v>0</v>
      </c>
      <c r="IG153" s="75">
        <f>IF(IG$7="",0,IF(OR(условия!$U$89=0),0,IG111/условия!$U$89*условия!$U$91))</f>
        <v>0</v>
      </c>
      <c r="IH153" s="75">
        <f>IF(IH$7="",0,IF(OR(условия!$U$89=0),0,IH111/условия!$U$89*условия!$U$91))</f>
        <v>0</v>
      </c>
      <c r="II153" s="75">
        <f>IF(II$7="",0,IF(OR(условия!$U$89=0),0,II111/условия!$U$89*условия!$U$91))</f>
        <v>0</v>
      </c>
      <c r="IJ153" s="75">
        <f>IF(IJ$7="",0,IF(OR(условия!$U$89=0),0,IJ111/условия!$U$89*условия!$U$91))</f>
        <v>0</v>
      </c>
      <c r="IK153" s="75">
        <f>IF(IK$7="",0,IF(OR(условия!$U$89=0),0,IK111/условия!$U$89*условия!$U$91))</f>
        <v>0</v>
      </c>
      <c r="IL153" s="75">
        <f>IF(IL$7="",0,IF(OR(условия!$U$89=0),0,IL111/условия!$U$89*условия!$U$91))</f>
        <v>0</v>
      </c>
      <c r="IM153" s="75">
        <f>IF(IM$7="",0,IF(OR(условия!$U$89=0),0,IM111/условия!$U$89*условия!$U$91))</f>
        <v>0</v>
      </c>
      <c r="IN153" s="75">
        <f>IF(IN$7="",0,IF(OR(условия!$U$89=0),0,IN111/условия!$U$89*условия!$U$91))</f>
        <v>0</v>
      </c>
      <c r="IO153" s="75">
        <f>IF(IO$7="",0,IF(OR(условия!$U$89=0),0,IO111/условия!$U$89*условия!$U$91))</f>
        <v>0</v>
      </c>
      <c r="IP153" s="75">
        <f>IF(IP$7="",0,IF(OR(условия!$U$89=0),0,IP111/условия!$U$89*условия!$U$91))</f>
        <v>0</v>
      </c>
      <c r="IQ153" s="75">
        <f>IF(IQ$7="",0,IF(OR(условия!$U$89=0),0,IQ111/условия!$U$89*условия!$U$91))</f>
        <v>0</v>
      </c>
      <c r="IR153" s="75">
        <f>IF(IR$7="",0,IF(OR(условия!$U$89=0),0,IR111/условия!$U$89*условия!$U$91))</f>
        <v>0</v>
      </c>
      <c r="IS153" s="75">
        <f>IF(IS$7="",0,IF(OR(условия!$U$89=0),0,IS111/условия!$U$89*условия!$U$91))</f>
        <v>0</v>
      </c>
      <c r="IT153" s="75">
        <f>IF(IT$7="",0,IF(OR(условия!$U$89=0),0,IT111/условия!$U$89*условия!$U$91))</f>
        <v>0</v>
      </c>
      <c r="IU153" s="75">
        <f>IF(IU$7="",0,IF(OR(условия!$U$89=0),0,IU111/условия!$U$89*условия!$U$91))</f>
        <v>0</v>
      </c>
      <c r="IV153" s="75">
        <f>IF(IV$7="",0,IF(OR(условия!$U$89=0),0,IV111/условия!$U$89*условия!$U$91))</f>
        <v>0</v>
      </c>
      <c r="IW153" s="75">
        <f>IF(IW$7="",0,IF(OR(условия!$U$89=0),0,IW111/условия!$U$89*условия!$U$91))</f>
        <v>0</v>
      </c>
      <c r="IX153" s="75">
        <f>IF(IX$7="",0,IF(OR(условия!$U$89=0),0,IX111/условия!$U$89*условия!$U$91))</f>
        <v>0</v>
      </c>
      <c r="IY153" s="75">
        <f>IF(IY$7="",0,IF(OR(условия!$U$89=0),0,IY111/условия!$U$89*условия!$U$91))</f>
        <v>0</v>
      </c>
      <c r="IZ153" s="75">
        <f>IF(IZ$7="",0,IF(OR(условия!$U$89=0),0,IZ111/условия!$U$89*условия!$U$91))</f>
        <v>0</v>
      </c>
      <c r="JA153" s="75">
        <f>IF(JA$7="",0,IF(OR(условия!$U$89=0),0,JA111/условия!$U$89*условия!$U$91))</f>
        <v>0</v>
      </c>
      <c r="JB153" s="75">
        <f>IF(JB$7="",0,IF(OR(условия!$U$89=0),0,JB111/условия!$U$89*условия!$U$91))</f>
        <v>0</v>
      </c>
      <c r="JC153" s="75">
        <f>IF(JC$7="",0,IF(OR(условия!$U$89=0),0,JC111/условия!$U$89*условия!$U$91))</f>
        <v>0</v>
      </c>
      <c r="JD153" s="75">
        <f>IF(JD$7="",0,IF(OR(условия!$U$89=0),0,JD111/условия!$U$89*условия!$U$91))</f>
        <v>0</v>
      </c>
      <c r="JE153" s="75">
        <f>IF(JE$7="",0,IF(OR(условия!$U$89=0),0,JE111/условия!$U$89*условия!$U$91))</f>
        <v>0</v>
      </c>
      <c r="JF153" s="75">
        <f>IF(JF$7="",0,IF(OR(условия!$U$89=0),0,JF111/условия!$U$89*условия!$U$91))</f>
        <v>0</v>
      </c>
      <c r="JG153" s="75">
        <f>IF(JG$7="",0,IF(OR(условия!$U$89=0),0,JG111/условия!$U$89*условия!$U$91))</f>
        <v>0</v>
      </c>
      <c r="JH153" s="75">
        <f>IF(JH$7="",0,IF(OR(условия!$U$89=0),0,JH111/условия!$U$89*условия!$U$91))</f>
        <v>0</v>
      </c>
      <c r="JI153" s="75">
        <f>IF(JI$7="",0,IF(OR(условия!$U$89=0),0,JI111/условия!$U$89*условия!$U$91))</f>
        <v>0</v>
      </c>
      <c r="JJ153" s="75">
        <f>IF(JJ$7="",0,IF(OR(условия!$U$89=0),0,JJ111/условия!$U$89*условия!$U$91))</f>
        <v>0</v>
      </c>
      <c r="JK153" s="75">
        <f>IF(JK$7="",0,IF(OR(условия!$U$89=0),0,JK111/условия!$U$89*условия!$U$91))</f>
        <v>0</v>
      </c>
      <c r="JL153" s="75">
        <f>IF(JL$7="",0,IF(OR(условия!$U$89=0),0,JL111/условия!$U$89*условия!$U$91))</f>
        <v>0</v>
      </c>
      <c r="JM153" s="75">
        <f>IF(JM$7="",0,IF(OR(условия!$U$89=0),0,JM111/условия!$U$89*условия!$U$91))</f>
        <v>0</v>
      </c>
      <c r="JN153" s="75">
        <f>IF(JN$7="",0,IF(OR(условия!$U$89=0),0,JN111/условия!$U$89*условия!$U$91))</f>
        <v>0</v>
      </c>
      <c r="JO153" s="75">
        <f>IF(JO$7="",0,IF(OR(условия!$U$89=0),0,JO111/условия!$U$89*условия!$U$91))</f>
        <v>0</v>
      </c>
      <c r="JP153" s="75">
        <f>IF(JP$7="",0,IF(OR(условия!$U$89=0),0,JP111/условия!$U$89*условия!$U$91))</f>
        <v>0</v>
      </c>
      <c r="JQ153" s="75">
        <f>IF(JQ$7="",0,IF(OR(условия!$U$89=0),0,JQ111/условия!$U$89*условия!$U$91))</f>
        <v>0</v>
      </c>
      <c r="JR153" s="75">
        <f>IF(JR$7="",0,IF(OR(условия!$U$89=0),0,JR111/условия!$U$89*условия!$U$91))</f>
        <v>0</v>
      </c>
      <c r="JS153" s="75">
        <f>IF(JS$7="",0,IF(OR(условия!$U$89=0),0,JS111/условия!$U$89*условия!$U$91))</f>
        <v>0</v>
      </c>
      <c r="JT153" s="75">
        <f>IF(JT$7="",0,IF(OR(условия!$U$89=0),0,JT111/условия!$U$89*условия!$U$91))</f>
        <v>0</v>
      </c>
      <c r="JU153" s="75">
        <f>IF(JU$7="",0,IF(OR(условия!$U$89=0),0,JU111/условия!$U$89*условия!$U$91))</f>
        <v>0</v>
      </c>
      <c r="JV153" s="75">
        <f>IF(JV$7="",0,IF(OR(условия!$U$89=0),0,JV111/условия!$U$89*условия!$U$91))</f>
        <v>0</v>
      </c>
      <c r="JW153" s="75">
        <f>IF(JW$7="",0,IF(OR(условия!$U$89=0),0,JW111/условия!$U$89*условия!$U$91))</f>
        <v>0</v>
      </c>
      <c r="JX153" s="75">
        <f>IF(JX$7="",0,IF(OR(условия!$U$89=0),0,JX111/условия!$U$89*условия!$U$91))</f>
        <v>0</v>
      </c>
      <c r="JY153" s="75">
        <f>IF(JY$7="",0,IF(OR(условия!$U$89=0),0,JY111/условия!$U$89*условия!$U$91))</f>
        <v>0</v>
      </c>
      <c r="JZ153" s="75">
        <f>IF(JZ$7="",0,IF(OR(условия!$U$89=0),0,JZ111/условия!$U$89*условия!$U$91))</f>
        <v>0</v>
      </c>
      <c r="KA153" s="75">
        <f>IF(KA$7="",0,IF(OR(условия!$U$89=0),0,KA111/условия!$U$89*условия!$U$91))</f>
        <v>0</v>
      </c>
      <c r="KB153" s="75">
        <f>IF(KB$7="",0,IF(OR(условия!$U$89=0),0,KB111/условия!$U$89*условия!$U$91))</f>
        <v>0</v>
      </c>
      <c r="KC153" s="75">
        <f>IF(KC$7="",0,IF(OR(условия!$U$89=0),0,KC111/условия!$U$89*условия!$U$91))</f>
        <v>0</v>
      </c>
      <c r="KD153" s="75">
        <f>IF(KD$7="",0,IF(OR(условия!$U$89=0),0,KD111/условия!$U$89*условия!$U$91))</f>
        <v>0</v>
      </c>
      <c r="KE153" s="75">
        <f>IF(KE$7="",0,IF(OR(условия!$U$89=0),0,KE111/условия!$U$89*условия!$U$91))</f>
        <v>0</v>
      </c>
      <c r="KF153" s="75">
        <f>IF(KF$7="",0,IF(OR(условия!$U$89=0),0,KF111/условия!$U$89*условия!$U$91))</f>
        <v>0</v>
      </c>
      <c r="KG153" s="75">
        <f>IF(KG$7="",0,IF(OR(условия!$U$89=0),0,KG111/условия!$U$89*условия!$U$91))</f>
        <v>0</v>
      </c>
      <c r="KH153" s="75">
        <f>IF(KH$7="",0,IF(OR(условия!$U$89=0),0,KH111/условия!$U$89*условия!$U$91))</f>
        <v>0</v>
      </c>
      <c r="KI153" s="75">
        <f>IF(KI$7="",0,IF(OR(условия!$U$89=0),0,KI111/условия!$U$89*условия!$U$91))</f>
        <v>0</v>
      </c>
      <c r="KJ153" s="75">
        <f>IF(KJ$7="",0,IF(OR(условия!$U$89=0),0,KJ111/условия!$U$89*условия!$U$91))</f>
        <v>0</v>
      </c>
      <c r="KK153" s="75">
        <f>IF(KK$7="",0,IF(OR(условия!$U$89=0),0,KK111/условия!$U$89*условия!$U$91))</f>
        <v>0</v>
      </c>
      <c r="KL153" s="75">
        <f>IF(KL$7="",0,IF(OR(условия!$U$89=0),0,KL111/условия!$U$89*условия!$U$91))</f>
        <v>0</v>
      </c>
      <c r="KM153" s="75">
        <f>IF(KM$7="",0,IF(OR(условия!$U$89=0),0,KM111/условия!$U$89*условия!$U$91))</f>
        <v>0</v>
      </c>
      <c r="KN153" s="75">
        <f>IF(KN$7="",0,IF(OR(условия!$U$89=0),0,KN111/условия!$U$89*условия!$U$91))</f>
        <v>0</v>
      </c>
      <c r="KO153" s="75">
        <f>IF(KO$7="",0,IF(OR(условия!$U$89=0),0,KO111/условия!$U$89*условия!$U$91))</f>
        <v>0</v>
      </c>
      <c r="KP153" s="75">
        <f>IF(KP$7="",0,IF(OR(условия!$U$89=0),0,KP111/условия!$U$89*условия!$U$91))</f>
        <v>0</v>
      </c>
      <c r="KQ153" s="75">
        <f>IF(KQ$7="",0,IF(OR(условия!$U$89=0),0,KQ111/условия!$U$89*условия!$U$91))</f>
        <v>0</v>
      </c>
      <c r="KR153" s="75">
        <f>IF(KR$7="",0,IF(OR(условия!$U$89=0),0,KR111/условия!$U$89*условия!$U$91))</f>
        <v>0</v>
      </c>
      <c r="KS153" s="75">
        <f>IF(KS$7="",0,IF(OR(условия!$U$89=0),0,KS111/условия!$U$89*условия!$U$91))</f>
        <v>0</v>
      </c>
      <c r="KT153" s="75">
        <f>IF(KT$7="",0,IF(OR(условия!$U$89=0),0,KT111/условия!$U$89*условия!$U$91))</f>
        <v>0</v>
      </c>
      <c r="KU153" s="75">
        <f>IF(KU$7="",0,IF(OR(условия!$U$89=0),0,KU111/условия!$U$89*условия!$U$91))</f>
        <v>0</v>
      </c>
      <c r="KV153" s="75">
        <f>IF(KV$7="",0,IF(OR(условия!$U$89=0),0,KV111/условия!$U$89*условия!$U$91))</f>
        <v>0</v>
      </c>
      <c r="KW153" s="70"/>
      <c r="KX153" s="70"/>
    </row>
    <row r="154" spans="1:310" ht="4.05" customHeight="1" x14ac:dyDescent="0.25">
      <c r="A154" s="1"/>
      <c r="B154" s="79"/>
      <c r="C154" s="79"/>
      <c r="D154" s="79"/>
      <c r="E154" s="1"/>
      <c r="F154" s="1"/>
      <c r="G154" s="1"/>
      <c r="H154" s="11"/>
      <c r="I154" s="1"/>
      <c r="J154" s="1"/>
      <c r="K154" s="1"/>
      <c r="L154" s="1"/>
      <c r="M154" s="5"/>
      <c r="N154" s="1"/>
      <c r="O154" s="19"/>
      <c r="P154" s="1"/>
      <c r="Q154" s="1"/>
      <c r="R154" s="40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</row>
    <row r="155" spans="1:310" ht="4.05" customHeight="1" x14ac:dyDescent="0.25">
      <c r="A155" s="1"/>
      <c r="B155" s="79"/>
      <c r="C155" s="79"/>
      <c r="D155" s="79"/>
      <c r="E155" s="64"/>
      <c r="F155" s="1"/>
      <c r="G155" s="1"/>
      <c r="H155" s="11"/>
      <c r="I155" s="1"/>
      <c r="J155" s="1"/>
      <c r="K155" s="64"/>
      <c r="L155" s="1"/>
      <c r="M155" s="5"/>
      <c r="N155" s="64"/>
      <c r="O155" s="19"/>
      <c r="P155" s="1"/>
      <c r="Q155" s="1"/>
      <c r="R155" s="68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</row>
    <row r="156" spans="1:310" ht="4.95" customHeight="1" x14ac:dyDescent="0.25">
      <c r="A156" s="1"/>
      <c r="B156" s="79"/>
      <c r="C156" s="79"/>
      <c r="D156" s="79"/>
      <c r="E156" s="1"/>
      <c r="F156" s="1"/>
      <c r="G156" s="1"/>
      <c r="H156" s="11"/>
      <c r="I156" s="1"/>
      <c r="J156" s="1"/>
      <c r="K156" s="1"/>
      <c r="L156" s="1"/>
      <c r="M156" s="5"/>
      <c r="N156" s="1"/>
      <c r="O156" s="19"/>
      <c r="P156" s="1"/>
      <c r="Q156" s="1"/>
      <c r="R156" s="40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</row>
    <row r="157" spans="1:310" s="76" customFormat="1" x14ac:dyDescent="0.25">
      <c r="A157" s="70"/>
      <c r="B157" s="82" t="s">
        <v>29</v>
      </c>
      <c r="C157" s="82" t="s">
        <v>27</v>
      </c>
      <c r="D157" s="82" t="s">
        <v>28</v>
      </c>
      <c r="E157" s="71" t="str">
        <f>kpi!$E$37</f>
        <v>капитальные затраты на маркетинг и рекламу</v>
      </c>
      <c r="F157" s="70"/>
      <c r="G157" s="70"/>
      <c r="H157" s="72" t="str">
        <f>IF(OR($E157="",$E157=0),"",INDEX(kpi!$I:$I,SUMIFS(kpi!$A:$A,kpi!$E:$E,$E157)))</f>
        <v>руб.</v>
      </c>
      <c r="I157" s="70"/>
      <c r="J157" s="70"/>
      <c r="K157" s="71"/>
      <c r="L157" s="70"/>
      <c r="M157" s="73"/>
      <c r="N157" s="78"/>
      <c r="O157" s="73"/>
      <c r="P157" s="70"/>
      <c r="Q157" s="70"/>
      <c r="R157" s="78">
        <f>SUMIFS($T157:$KW157,$T$1:$KW$1,"&gt;="&amp;1,$T$1:$KW$1,"&lt;="&amp;MAX($1:$1))</f>
        <v>500000</v>
      </c>
      <c r="S157" s="70"/>
      <c r="T157" s="70"/>
      <c r="U157" s="75">
        <f>IF(U$7="",0,(условия!$U$33)*100*условия!$U$103)</f>
        <v>500000</v>
      </c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5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5"/>
      <c r="CE157" s="75"/>
      <c r="CF157" s="75"/>
      <c r="CG157" s="75"/>
      <c r="CH157" s="75"/>
      <c r="CI157" s="75"/>
      <c r="CJ157" s="75"/>
      <c r="CK157" s="75"/>
      <c r="CL157" s="75"/>
      <c r="CM157" s="75"/>
      <c r="CN157" s="75"/>
      <c r="CO157" s="75"/>
      <c r="CP157" s="75"/>
      <c r="CQ157" s="75"/>
      <c r="CR157" s="75"/>
      <c r="CS157" s="75"/>
      <c r="CT157" s="75"/>
      <c r="CU157" s="75"/>
      <c r="CV157" s="75"/>
      <c r="CW157" s="75"/>
      <c r="CX157" s="75"/>
      <c r="CY157" s="75"/>
      <c r="CZ157" s="75"/>
      <c r="DA157" s="75"/>
      <c r="DB157" s="75"/>
      <c r="DC157" s="75"/>
      <c r="DD157" s="75"/>
      <c r="DE157" s="75"/>
      <c r="DF157" s="75"/>
      <c r="DG157" s="75"/>
      <c r="DH157" s="75"/>
      <c r="DI157" s="75"/>
      <c r="DJ157" s="75"/>
      <c r="DK157" s="75"/>
      <c r="DL157" s="75"/>
      <c r="DM157" s="75"/>
      <c r="DN157" s="75"/>
      <c r="DO157" s="75"/>
      <c r="DP157" s="75"/>
      <c r="DQ157" s="75"/>
      <c r="DR157" s="75"/>
      <c r="DS157" s="75"/>
      <c r="DT157" s="75"/>
      <c r="DU157" s="75"/>
      <c r="DV157" s="75"/>
      <c r="DW157" s="75"/>
      <c r="DX157" s="75"/>
      <c r="DY157" s="75"/>
      <c r="DZ157" s="75"/>
      <c r="EA157" s="75"/>
      <c r="EB157" s="75"/>
      <c r="EC157" s="75"/>
      <c r="ED157" s="75"/>
      <c r="EE157" s="75"/>
      <c r="EF157" s="75"/>
      <c r="EG157" s="75"/>
      <c r="EH157" s="75"/>
      <c r="EI157" s="75"/>
      <c r="EJ157" s="75"/>
      <c r="EK157" s="75"/>
      <c r="EL157" s="75"/>
      <c r="EM157" s="75"/>
      <c r="EN157" s="75"/>
      <c r="EO157" s="75"/>
      <c r="EP157" s="75"/>
      <c r="EQ157" s="75"/>
      <c r="ER157" s="75"/>
      <c r="ES157" s="75"/>
      <c r="ET157" s="75"/>
      <c r="EU157" s="75"/>
      <c r="EV157" s="75"/>
      <c r="EW157" s="75"/>
      <c r="EX157" s="75"/>
      <c r="EY157" s="75"/>
      <c r="EZ157" s="75"/>
      <c r="FA157" s="75"/>
      <c r="FB157" s="75"/>
      <c r="FC157" s="75"/>
      <c r="FD157" s="75"/>
      <c r="FE157" s="75"/>
      <c r="FF157" s="75"/>
      <c r="FG157" s="75"/>
      <c r="FH157" s="75"/>
      <c r="FI157" s="75"/>
      <c r="FJ157" s="75"/>
      <c r="FK157" s="75"/>
      <c r="FL157" s="75"/>
      <c r="FM157" s="75"/>
      <c r="FN157" s="75"/>
      <c r="FO157" s="75"/>
      <c r="FP157" s="75"/>
      <c r="FQ157" s="75"/>
      <c r="FR157" s="75"/>
      <c r="FS157" s="75"/>
      <c r="FT157" s="75"/>
      <c r="FU157" s="75"/>
      <c r="FV157" s="75"/>
      <c r="FW157" s="75"/>
      <c r="FX157" s="75"/>
      <c r="FY157" s="75"/>
      <c r="FZ157" s="75"/>
      <c r="GA157" s="75"/>
      <c r="GB157" s="75"/>
      <c r="GC157" s="75"/>
      <c r="GD157" s="75"/>
      <c r="GE157" s="75"/>
      <c r="GF157" s="75"/>
      <c r="GG157" s="75"/>
      <c r="GH157" s="75"/>
      <c r="GI157" s="75"/>
      <c r="GJ157" s="75"/>
      <c r="GK157" s="75"/>
      <c r="GL157" s="75"/>
      <c r="GM157" s="75"/>
      <c r="GN157" s="75"/>
      <c r="GO157" s="75"/>
      <c r="GP157" s="75"/>
      <c r="GQ157" s="75"/>
      <c r="GR157" s="75"/>
      <c r="GS157" s="75"/>
      <c r="GT157" s="75"/>
      <c r="GU157" s="75"/>
      <c r="GV157" s="75"/>
      <c r="GW157" s="75"/>
      <c r="GX157" s="75"/>
      <c r="GY157" s="75"/>
      <c r="GZ157" s="75"/>
      <c r="HA157" s="75"/>
      <c r="HB157" s="75"/>
      <c r="HC157" s="75"/>
      <c r="HD157" s="75"/>
      <c r="HE157" s="75"/>
      <c r="HF157" s="75"/>
      <c r="HG157" s="75"/>
      <c r="HH157" s="75"/>
      <c r="HI157" s="75"/>
      <c r="HJ157" s="75"/>
      <c r="HK157" s="75"/>
      <c r="HL157" s="75"/>
      <c r="HM157" s="75"/>
      <c r="HN157" s="75"/>
      <c r="HO157" s="75"/>
      <c r="HP157" s="75"/>
      <c r="HQ157" s="75"/>
      <c r="HR157" s="75"/>
      <c r="HS157" s="75"/>
      <c r="HT157" s="75"/>
      <c r="HU157" s="75"/>
      <c r="HV157" s="75"/>
      <c r="HW157" s="75"/>
      <c r="HX157" s="75"/>
      <c r="HY157" s="75"/>
      <c r="HZ157" s="75"/>
      <c r="IA157" s="75"/>
      <c r="IB157" s="75"/>
      <c r="IC157" s="75"/>
      <c r="ID157" s="75"/>
      <c r="IE157" s="75"/>
      <c r="IF157" s="75"/>
      <c r="IG157" s="75"/>
      <c r="IH157" s="75"/>
      <c r="II157" s="75"/>
      <c r="IJ157" s="75"/>
      <c r="IK157" s="75"/>
      <c r="IL157" s="75"/>
      <c r="IM157" s="75"/>
      <c r="IN157" s="75"/>
      <c r="IO157" s="75"/>
      <c r="IP157" s="75"/>
      <c r="IQ157" s="75"/>
      <c r="IR157" s="75"/>
      <c r="IS157" s="75"/>
      <c r="IT157" s="75"/>
      <c r="IU157" s="75"/>
      <c r="IV157" s="75"/>
      <c r="IW157" s="75"/>
      <c r="IX157" s="75"/>
      <c r="IY157" s="75"/>
      <c r="IZ157" s="75"/>
      <c r="JA157" s="75"/>
      <c r="JB157" s="75"/>
      <c r="JC157" s="75"/>
      <c r="JD157" s="75"/>
      <c r="JE157" s="75"/>
      <c r="JF157" s="75"/>
      <c r="JG157" s="75"/>
      <c r="JH157" s="75"/>
      <c r="JI157" s="75"/>
      <c r="JJ157" s="75"/>
      <c r="JK157" s="75"/>
      <c r="JL157" s="75"/>
      <c r="JM157" s="75"/>
      <c r="JN157" s="75"/>
      <c r="JO157" s="75"/>
      <c r="JP157" s="75"/>
      <c r="JQ157" s="75"/>
      <c r="JR157" s="75"/>
      <c r="JS157" s="75"/>
      <c r="JT157" s="75"/>
      <c r="JU157" s="75"/>
      <c r="JV157" s="75"/>
      <c r="JW157" s="75"/>
      <c r="JX157" s="75"/>
      <c r="JY157" s="75"/>
      <c r="JZ157" s="75"/>
      <c r="KA157" s="75"/>
      <c r="KB157" s="75"/>
      <c r="KC157" s="75"/>
      <c r="KD157" s="75"/>
      <c r="KE157" s="75"/>
      <c r="KF157" s="75"/>
      <c r="KG157" s="75"/>
      <c r="KH157" s="75"/>
      <c r="KI157" s="75"/>
      <c r="KJ157" s="75"/>
      <c r="KK157" s="75"/>
      <c r="KL157" s="75"/>
      <c r="KM157" s="75"/>
      <c r="KN157" s="75"/>
      <c r="KO157" s="75"/>
      <c r="KP157" s="75"/>
      <c r="KQ157" s="75"/>
      <c r="KR157" s="75"/>
      <c r="KS157" s="75"/>
      <c r="KT157" s="75"/>
      <c r="KU157" s="75"/>
      <c r="KV157" s="75"/>
      <c r="KW157" s="70"/>
      <c r="KX157" s="70"/>
    </row>
    <row r="158" spans="1:310" ht="4.05" customHeight="1" x14ac:dyDescent="0.25">
      <c r="A158" s="1"/>
      <c r="B158" s="79"/>
      <c r="C158" s="79"/>
      <c r="D158" s="79"/>
      <c r="E158" s="1"/>
      <c r="F158" s="1"/>
      <c r="G158" s="1"/>
      <c r="H158" s="11"/>
      <c r="I158" s="1"/>
      <c r="J158" s="1"/>
      <c r="K158" s="1"/>
      <c r="L158" s="1"/>
      <c r="M158" s="5"/>
      <c r="N158" s="1"/>
      <c r="O158" s="19"/>
      <c r="P158" s="1"/>
      <c r="Q158" s="1"/>
      <c r="R158" s="40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</row>
    <row r="159" spans="1:310" ht="4.05" customHeight="1" x14ac:dyDescent="0.25">
      <c r="A159" s="1"/>
      <c r="B159" s="79"/>
      <c r="C159" s="79"/>
      <c r="D159" s="79"/>
      <c r="E159" s="64"/>
      <c r="F159" s="1"/>
      <c r="G159" s="1"/>
      <c r="H159" s="11"/>
      <c r="I159" s="1"/>
      <c r="J159" s="1"/>
      <c r="K159" s="64"/>
      <c r="L159" s="1"/>
      <c r="M159" s="5"/>
      <c r="N159" s="64"/>
      <c r="O159" s="19"/>
      <c r="P159" s="1"/>
      <c r="Q159" s="1"/>
      <c r="R159" s="68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/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1"/>
      <c r="KR159" s="1"/>
      <c r="KS159" s="1"/>
      <c r="KT159" s="1"/>
      <c r="KU159" s="1"/>
      <c r="KV159" s="1"/>
      <c r="KW159" s="1"/>
      <c r="KX159" s="1"/>
    </row>
    <row r="160" spans="1:310" ht="4.95" customHeight="1" x14ac:dyDescent="0.25">
      <c r="A160" s="1"/>
      <c r="B160" s="79"/>
      <c r="C160" s="79"/>
      <c r="D160" s="79"/>
      <c r="E160" s="1"/>
      <c r="F160" s="1"/>
      <c r="G160" s="1"/>
      <c r="H160" s="11"/>
      <c r="I160" s="1"/>
      <c r="J160" s="1"/>
      <c r="K160" s="1"/>
      <c r="L160" s="1"/>
      <c r="M160" s="5"/>
      <c r="N160" s="1"/>
      <c r="O160" s="19"/>
      <c r="P160" s="1"/>
      <c r="Q160" s="1"/>
      <c r="R160" s="40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/>
      <c r="JR160" s="1"/>
      <c r="JS160" s="1"/>
      <c r="JT160" s="1"/>
      <c r="JU160" s="1"/>
      <c r="JV160" s="1"/>
      <c r="JW160" s="1"/>
      <c r="JX160" s="1"/>
      <c r="JY160" s="1"/>
      <c r="JZ160" s="1"/>
      <c r="KA160" s="1"/>
      <c r="KB160" s="1"/>
      <c r="KC160" s="1"/>
      <c r="KD160" s="1"/>
      <c r="KE160" s="1"/>
      <c r="KF160" s="1"/>
      <c r="KG160" s="1"/>
      <c r="KH160" s="1"/>
      <c r="KI160" s="1"/>
      <c r="KJ160" s="1"/>
      <c r="KK160" s="1"/>
      <c r="KL160" s="1"/>
      <c r="KM160" s="1"/>
      <c r="KN160" s="1"/>
      <c r="KO160" s="1"/>
      <c r="KP160" s="1"/>
      <c r="KQ160" s="1"/>
      <c r="KR160" s="1"/>
      <c r="KS160" s="1"/>
      <c r="KT160" s="1"/>
      <c r="KU160" s="1"/>
      <c r="KV160" s="1"/>
      <c r="KW160" s="1"/>
      <c r="KX160" s="1"/>
    </row>
    <row r="161" spans="1:310" s="76" customFormat="1" x14ac:dyDescent="0.25">
      <c r="A161" s="70"/>
      <c r="B161" s="82" t="s">
        <v>29</v>
      </c>
      <c r="C161" s="82" t="s">
        <v>27</v>
      </c>
      <c r="D161" s="82" t="s">
        <v>28</v>
      </c>
      <c r="E161" s="71" t="str">
        <f>kpi!$E$39</f>
        <v>капитальные затраты на повышение уровня сервиса</v>
      </c>
      <c r="F161" s="70"/>
      <c r="G161" s="70"/>
      <c r="H161" s="72" t="str">
        <f>IF(OR($E161="",$E161=0),"",INDEX(kpi!$I:$I,SUMIFS(kpi!$A:$A,kpi!$E:$E,$E161)))</f>
        <v>руб.</v>
      </c>
      <c r="I161" s="70"/>
      <c r="J161" s="70"/>
      <c r="K161" s="71"/>
      <c r="L161" s="70"/>
      <c r="M161" s="73"/>
      <c r="N161" s="78"/>
      <c r="O161" s="73"/>
      <c r="P161" s="70"/>
      <c r="Q161" s="70"/>
      <c r="R161" s="78">
        <f>SUMIFS($T161:$KW161,$T$1:$KW$1,"&gt;="&amp;1,$T$1:$KW$1,"&lt;="&amp;MAX($1:$1))</f>
        <v>1000000</v>
      </c>
      <c r="S161" s="70"/>
      <c r="T161" s="70"/>
      <c r="U161" s="75">
        <f>IF(U$7="",0,(условия!$U$89)*1000*условия!$U$99)</f>
        <v>1000000</v>
      </c>
      <c r="V161" s="75"/>
      <c r="W161" s="75"/>
      <c r="X161" s="75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5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5"/>
      <c r="CE161" s="75"/>
      <c r="CF161" s="75"/>
      <c r="CG161" s="75"/>
      <c r="CH161" s="75"/>
      <c r="CI161" s="75"/>
      <c r="CJ161" s="75"/>
      <c r="CK161" s="75"/>
      <c r="CL161" s="75"/>
      <c r="CM161" s="75"/>
      <c r="CN161" s="75"/>
      <c r="CO161" s="75"/>
      <c r="CP161" s="75"/>
      <c r="CQ161" s="75"/>
      <c r="CR161" s="75"/>
      <c r="CS161" s="75"/>
      <c r="CT161" s="75"/>
      <c r="CU161" s="75"/>
      <c r="CV161" s="75"/>
      <c r="CW161" s="75"/>
      <c r="CX161" s="75"/>
      <c r="CY161" s="75"/>
      <c r="CZ161" s="75"/>
      <c r="DA161" s="75"/>
      <c r="DB161" s="75"/>
      <c r="DC161" s="75"/>
      <c r="DD161" s="75"/>
      <c r="DE161" s="75"/>
      <c r="DF161" s="75"/>
      <c r="DG161" s="75"/>
      <c r="DH161" s="75"/>
      <c r="DI161" s="75"/>
      <c r="DJ161" s="75"/>
      <c r="DK161" s="75"/>
      <c r="DL161" s="75"/>
      <c r="DM161" s="75"/>
      <c r="DN161" s="75"/>
      <c r="DO161" s="75"/>
      <c r="DP161" s="75"/>
      <c r="DQ161" s="75"/>
      <c r="DR161" s="75"/>
      <c r="DS161" s="75"/>
      <c r="DT161" s="75"/>
      <c r="DU161" s="75"/>
      <c r="DV161" s="75"/>
      <c r="DW161" s="75"/>
      <c r="DX161" s="75"/>
      <c r="DY161" s="75"/>
      <c r="DZ161" s="75"/>
      <c r="EA161" s="75"/>
      <c r="EB161" s="75"/>
      <c r="EC161" s="75"/>
      <c r="ED161" s="75"/>
      <c r="EE161" s="75"/>
      <c r="EF161" s="75"/>
      <c r="EG161" s="75"/>
      <c r="EH161" s="75"/>
      <c r="EI161" s="75"/>
      <c r="EJ161" s="75"/>
      <c r="EK161" s="75"/>
      <c r="EL161" s="75"/>
      <c r="EM161" s="75"/>
      <c r="EN161" s="75"/>
      <c r="EO161" s="75"/>
      <c r="EP161" s="75"/>
      <c r="EQ161" s="75"/>
      <c r="ER161" s="75"/>
      <c r="ES161" s="75"/>
      <c r="ET161" s="75"/>
      <c r="EU161" s="75"/>
      <c r="EV161" s="75"/>
      <c r="EW161" s="75"/>
      <c r="EX161" s="75"/>
      <c r="EY161" s="75"/>
      <c r="EZ161" s="75"/>
      <c r="FA161" s="75"/>
      <c r="FB161" s="75"/>
      <c r="FC161" s="75"/>
      <c r="FD161" s="75"/>
      <c r="FE161" s="75"/>
      <c r="FF161" s="75"/>
      <c r="FG161" s="75"/>
      <c r="FH161" s="75"/>
      <c r="FI161" s="75"/>
      <c r="FJ161" s="75"/>
      <c r="FK161" s="75"/>
      <c r="FL161" s="75"/>
      <c r="FM161" s="75"/>
      <c r="FN161" s="75"/>
      <c r="FO161" s="75"/>
      <c r="FP161" s="75"/>
      <c r="FQ161" s="75"/>
      <c r="FR161" s="75"/>
      <c r="FS161" s="75"/>
      <c r="FT161" s="75"/>
      <c r="FU161" s="75"/>
      <c r="FV161" s="75"/>
      <c r="FW161" s="75"/>
      <c r="FX161" s="75"/>
      <c r="FY161" s="75"/>
      <c r="FZ161" s="75"/>
      <c r="GA161" s="75"/>
      <c r="GB161" s="75"/>
      <c r="GC161" s="75"/>
      <c r="GD161" s="75"/>
      <c r="GE161" s="75"/>
      <c r="GF161" s="75"/>
      <c r="GG161" s="75"/>
      <c r="GH161" s="75"/>
      <c r="GI161" s="75"/>
      <c r="GJ161" s="75"/>
      <c r="GK161" s="75"/>
      <c r="GL161" s="75"/>
      <c r="GM161" s="75"/>
      <c r="GN161" s="75"/>
      <c r="GO161" s="75"/>
      <c r="GP161" s="75"/>
      <c r="GQ161" s="75"/>
      <c r="GR161" s="75"/>
      <c r="GS161" s="75"/>
      <c r="GT161" s="75"/>
      <c r="GU161" s="75"/>
      <c r="GV161" s="75"/>
      <c r="GW161" s="75"/>
      <c r="GX161" s="75"/>
      <c r="GY161" s="75"/>
      <c r="GZ161" s="75"/>
      <c r="HA161" s="75"/>
      <c r="HB161" s="75"/>
      <c r="HC161" s="75"/>
      <c r="HD161" s="75"/>
      <c r="HE161" s="75"/>
      <c r="HF161" s="75"/>
      <c r="HG161" s="75"/>
      <c r="HH161" s="75"/>
      <c r="HI161" s="75"/>
      <c r="HJ161" s="75"/>
      <c r="HK161" s="75"/>
      <c r="HL161" s="75"/>
      <c r="HM161" s="75"/>
      <c r="HN161" s="75"/>
      <c r="HO161" s="75"/>
      <c r="HP161" s="75"/>
      <c r="HQ161" s="75"/>
      <c r="HR161" s="75"/>
      <c r="HS161" s="75"/>
      <c r="HT161" s="75"/>
      <c r="HU161" s="75"/>
      <c r="HV161" s="75"/>
      <c r="HW161" s="75"/>
      <c r="HX161" s="75"/>
      <c r="HY161" s="75"/>
      <c r="HZ161" s="75"/>
      <c r="IA161" s="75"/>
      <c r="IB161" s="75"/>
      <c r="IC161" s="75"/>
      <c r="ID161" s="75"/>
      <c r="IE161" s="75"/>
      <c r="IF161" s="75"/>
      <c r="IG161" s="75"/>
      <c r="IH161" s="75"/>
      <c r="II161" s="75"/>
      <c r="IJ161" s="75"/>
      <c r="IK161" s="75"/>
      <c r="IL161" s="75"/>
      <c r="IM161" s="75"/>
      <c r="IN161" s="75"/>
      <c r="IO161" s="75"/>
      <c r="IP161" s="75"/>
      <c r="IQ161" s="75"/>
      <c r="IR161" s="75"/>
      <c r="IS161" s="75"/>
      <c r="IT161" s="75"/>
      <c r="IU161" s="75"/>
      <c r="IV161" s="75"/>
      <c r="IW161" s="75"/>
      <c r="IX161" s="75"/>
      <c r="IY161" s="75"/>
      <c r="IZ161" s="75"/>
      <c r="JA161" s="75"/>
      <c r="JB161" s="75"/>
      <c r="JC161" s="75"/>
      <c r="JD161" s="75"/>
      <c r="JE161" s="75"/>
      <c r="JF161" s="75"/>
      <c r="JG161" s="75"/>
      <c r="JH161" s="75"/>
      <c r="JI161" s="75"/>
      <c r="JJ161" s="75"/>
      <c r="JK161" s="75"/>
      <c r="JL161" s="75"/>
      <c r="JM161" s="75"/>
      <c r="JN161" s="75"/>
      <c r="JO161" s="75"/>
      <c r="JP161" s="75"/>
      <c r="JQ161" s="75"/>
      <c r="JR161" s="75"/>
      <c r="JS161" s="75"/>
      <c r="JT161" s="75"/>
      <c r="JU161" s="75"/>
      <c r="JV161" s="75"/>
      <c r="JW161" s="75"/>
      <c r="JX161" s="75"/>
      <c r="JY161" s="75"/>
      <c r="JZ161" s="75"/>
      <c r="KA161" s="75"/>
      <c r="KB161" s="75"/>
      <c r="KC161" s="75"/>
      <c r="KD161" s="75"/>
      <c r="KE161" s="75"/>
      <c r="KF161" s="75"/>
      <c r="KG161" s="75"/>
      <c r="KH161" s="75"/>
      <c r="KI161" s="75"/>
      <c r="KJ161" s="75"/>
      <c r="KK161" s="75"/>
      <c r="KL161" s="75"/>
      <c r="KM161" s="75"/>
      <c r="KN161" s="75"/>
      <c r="KO161" s="75"/>
      <c r="KP161" s="75"/>
      <c r="KQ161" s="75"/>
      <c r="KR161" s="75"/>
      <c r="KS161" s="75"/>
      <c r="KT161" s="75"/>
      <c r="KU161" s="75"/>
      <c r="KV161" s="75"/>
      <c r="KW161" s="70"/>
      <c r="KX161" s="70"/>
    </row>
    <row r="162" spans="1:310" ht="4.05" customHeight="1" x14ac:dyDescent="0.25">
      <c r="A162" s="1"/>
      <c r="B162" s="79"/>
      <c r="C162" s="79"/>
      <c r="D162" s="79"/>
      <c r="E162" s="1"/>
      <c r="F162" s="1"/>
      <c r="G162" s="1"/>
      <c r="H162" s="11"/>
      <c r="I162" s="1"/>
      <c r="J162" s="1"/>
      <c r="K162" s="1"/>
      <c r="L162" s="1"/>
      <c r="M162" s="5"/>
      <c r="N162" s="1"/>
      <c r="O162" s="19"/>
      <c r="P162" s="1"/>
      <c r="Q162" s="1"/>
      <c r="R162" s="40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1"/>
      <c r="JU162" s="1"/>
      <c r="JV162" s="1"/>
      <c r="JW162" s="1"/>
      <c r="JX162" s="1"/>
      <c r="JY162" s="1"/>
      <c r="JZ162" s="1"/>
      <c r="KA162" s="1"/>
      <c r="KB162" s="1"/>
      <c r="KC162" s="1"/>
      <c r="KD162" s="1"/>
      <c r="KE162" s="1"/>
      <c r="KF162" s="1"/>
      <c r="KG162" s="1"/>
      <c r="KH162" s="1"/>
      <c r="KI162" s="1"/>
      <c r="KJ162" s="1"/>
      <c r="KK162" s="1"/>
      <c r="KL162" s="1"/>
      <c r="KM162" s="1"/>
      <c r="KN162" s="1"/>
      <c r="KO162" s="1"/>
      <c r="KP162" s="1"/>
      <c r="KQ162" s="1"/>
      <c r="KR162" s="1"/>
      <c r="KS162" s="1"/>
      <c r="KT162" s="1"/>
      <c r="KU162" s="1"/>
      <c r="KV162" s="1"/>
      <c r="KW162" s="1"/>
      <c r="KX162" s="1"/>
    </row>
    <row r="163" spans="1:310" ht="4.05" customHeight="1" x14ac:dyDescent="0.25">
      <c r="A163" s="1"/>
      <c r="B163" s="79"/>
      <c r="C163" s="79"/>
      <c r="D163" s="79"/>
      <c r="E163" s="64"/>
      <c r="F163" s="1"/>
      <c r="G163" s="1"/>
      <c r="H163" s="11"/>
      <c r="I163" s="1"/>
      <c r="J163" s="1"/>
      <c r="K163" s="64"/>
      <c r="L163" s="1"/>
      <c r="M163" s="5"/>
      <c r="N163" s="64"/>
      <c r="O163" s="19"/>
      <c r="P163" s="1"/>
      <c r="Q163" s="1"/>
      <c r="R163" s="68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/>
      <c r="KR163" s="1"/>
      <c r="KS163" s="1"/>
      <c r="KT163" s="1"/>
      <c r="KU163" s="1"/>
      <c r="KV163" s="1"/>
      <c r="KW163" s="1"/>
      <c r="KX163" s="1"/>
    </row>
    <row r="164" spans="1:310" ht="4.95" customHeight="1" x14ac:dyDescent="0.25">
      <c r="A164" s="1"/>
      <c r="B164" s="79"/>
      <c r="C164" s="79"/>
      <c r="D164" s="79"/>
      <c r="E164" s="1"/>
      <c r="F164" s="1"/>
      <c r="G164" s="1"/>
      <c r="H164" s="11"/>
      <c r="I164" s="1"/>
      <c r="J164" s="1"/>
      <c r="K164" s="1"/>
      <c r="L164" s="1"/>
      <c r="M164" s="5"/>
      <c r="N164" s="1"/>
      <c r="O164" s="19"/>
      <c r="P164" s="1"/>
      <c r="Q164" s="1"/>
      <c r="R164" s="40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/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1"/>
      <c r="KP164" s="1"/>
      <c r="KQ164" s="1"/>
      <c r="KR164" s="1"/>
      <c r="KS164" s="1"/>
      <c r="KT164" s="1"/>
      <c r="KU164" s="1"/>
      <c r="KV164" s="1"/>
      <c r="KW164" s="1"/>
      <c r="KX164" s="1"/>
    </row>
    <row r="165" spans="1:310" s="76" customFormat="1" x14ac:dyDescent="0.25">
      <c r="A165" s="70"/>
      <c r="B165" s="82" t="s">
        <v>29</v>
      </c>
      <c r="C165" s="82" t="s">
        <v>27</v>
      </c>
      <c r="D165" s="82" t="s">
        <v>28</v>
      </c>
      <c r="E165" s="71" t="str">
        <f>kpi!$E$41</f>
        <v>прочие расходы</v>
      </c>
      <c r="F165" s="70"/>
      <c r="G165" s="70"/>
      <c r="H165" s="72" t="str">
        <f>IF(OR($E165="",$E165=0),"",INDEX(kpi!$I:$I,SUMIFS(kpi!$A:$A,kpi!$E:$E,$E165)))</f>
        <v>руб.</v>
      </c>
      <c r="I165" s="70"/>
      <c r="J165" s="70"/>
      <c r="K165" s="77"/>
      <c r="L165" s="70"/>
      <c r="M165" s="73"/>
      <c r="N165" s="74"/>
      <c r="O165" s="73"/>
      <c r="P165" s="70"/>
      <c r="Q165" s="70"/>
      <c r="R165" s="78">
        <f>SUM(R166:R176)</f>
        <v>7800000</v>
      </c>
      <c r="S165" s="70"/>
      <c r="T165" s="73"/>
      <c r="U165" s="75">
        <f>SUM(U166:U176)</f>
        <v>600000</v>
      </c>
      <c r="V165" s="75">
        <f t="shared" ref="V165:CG165" si="991">SUM(V166:V176)</f>
        <v>600000</v>
      </c>
      <c r="W165" s="75">
        <f t="shared" si="991"/>
        <v>600000</v>
      </c>
      <c r="X165" s="75">
        <f t="shared" si="991"/>
        <v>600000</v>
      </c>
      <c r="Y165" s="75">
        <f t="shared" si="991"/>
        <v>600000</v>
      </c>
      <c r="Z165" s="75">
        <f t="shared" si="991"/>
        <v>600000</v>
      </c>
      <c r="AA165" s="75">
        <f t="shared" si="991"/>
        <v>600000</v>
      </c>
      <c r="AB165" s="75">
        <f t="shared" si="991"/>
        <v>600000</v>
      </c>
      <c r="AC165" s="75">
        <f t="shared" si="991"/>
        <v>600000</v>
      </c>
      <c r="AD165" s="75">
        <f t="shared" si="991"/>
        <v>600000</v>
      </c>
      <c r="AE165" s="75">
        <f t="shared" si="991"/>
        <v>600000</v>
      </c>
      <c r="AF165" s="75">
        <f t="shared" si="991"/>
        <v>600000</v>
      </c>
      <c r="AG165" s="75">
        <f t="shared" si="991"/>
        <v>600000</v>
      </c>
      <c r="AH165" s="75">
        <f t="shared" si="991"/>
        <v>600000</v>
      </c>
      <c r="AI165" s="75">
        <f t="shared" si="991"/>
        <v>600000</v>
      </c>
      <c r="AJ165" s="75">
        <f t="shared" si="991"/>
        <v>600000</v>
      </c>
      <c r="AK165" s="75">
        <f t="shared" si="991"/>
        <v>600000</v>
      </c>
      <c r="AL165" s="75">
        <f t="shared" si="991"/>
        <v>600000</v>
      </c>
      <c r="AM165" s="75">
        <f t="shared" si="991"/>
        <v>600000</v>
      </c>
      <c r="AN165" s="75">
        <f t="shared" si="991"/>
        <v>600000</v>
      </c>
      <c r="AO165" s="75">
        <f t="shared" si="991"/>
        <v>600000</v>
      </c>
      <c r="AP165" s="75">
        <f t="shared" si="991"/>
        <v>600000</v>
      </c>
      <c r="AQ165" s="75">
        <f t="shared" si="991"/>
        <v>600000</v>
      </c>
      <c r="AR165" s="75">
        <f t="shared" si="991"/>
        <v>600000</v>
      </c>
      <c r="AS165" s="75">
        <f t="shared" si="991"/>
        <v>600000</v>
      </c>
      <c r="AT165" s="75">
        <f t="shared" si="991"/>
        <v>600000</v>
      </c>
      <c r="AU165" s="75">
        <f t="shared" si="991"/>
        <v>600000</v>
      </c>
      <c r="AV165" s="75">
        <f t="shared" si="991"/>
        <v>600000</v>
      </c>
      <c r="AW165" s="75">
        <f t="shared" si="991"/>
        <v>600000</v>
      </c>
      <c r="AX165" s="75">
        <f t="shared" si="991"/>
        <v>600000</v>
      </c>
      <c r="AY165" s="75">
        <f t="shared" si="991"/>
        <v>600000</v>
      </c>
      <c r="AZ165" s="75">
        <f t="shared" si="991"/>
        <v>600000</v>
      </c>
      <c r="BA165" s="75">
        <f t="shared" si="991"/>
        <v>600000</v>
      </c>
      <c r="BB165" s="75">
        <f t="shared" si="991"/>
        <v>600000</v>
      </c>
      <c r="BC165" s="75">
        <f t="shared" si="991"/>
        <v>600000</v>
      </c>
      <c r="BD165" s="75">
        <f t="shared" si="991"/>
        <v>600000</v>
      </c>
      <c r="BE165" s="75">
        <f t="shared" si="991"/>
        <v>600000</v>
      </c>
      <c r="BF165" s="75">
        <f t="shared" si="991"/>
        <v>600000</v>
      </c>
      <c r="BG165" s="75">
        <f t="shared" si="991"/>
        <v>600000</v>
      </c>
      <c r="BH165" s="75">
        <f t="shared" si="991"/>
        <v>600000</v>
      </c>
      <c r="BI165" s="75">
        <f t="shared" si="991"/>
        <v>600000</v>
      </c>
      <c r="BJ165" s="75">
        <f t="shared" si="991"/>
        <v>600000</v>
      </c>
      <c r="BK165" s="75">
        <f t="shared" si="991"/>
        <v>600000</v>
      </c>
      <c r="BL165" s="75">
        <f t="shared" si="991"/>
        <v>600000</v>
      </c>
      <c r="BM165" s="75">
        <f t="shared" si="991"/>
        <v>600000</v>
      </c>
      <c r="BN165" s="75">
        <f t="shared" si="991"/>
        <v>600000</v>
      </c>
      <c r="BO165" s="75">
        <f t="shared" si="991"/>
        <v>600000</v>
      </c>
      <c r="BP165" s="75">
        <f t="shared" si="991"/>
        <v>600000</v>
      </c>
      <c r="BQ165" s="75">
        <f t="shared" si="991"/>
        <v>600000</v>
      </c>
      <c r="BR165" s="75">
        <f t="shared" si="991"/>
        <v>600000</v>
      </c>
      <c r="BS165" s="75">
        <f t="shared" si="991"/>
        <v>600000</v>
      </c>
      <c r="BT165" s="75">
        <f t="shared" si="991"/>
        <v>600000</v>
      </c>
      <c r="BU165" s="75">
        <f t="shared" si="991"/>
        <v>600000</v>
      </c>
      <c r="BV165" s="75">
        <f t="shared" si="991"/>
        <v>600000</v>
      </c>
      <c r="BW165" s="75">
        <f t="shared" si="991"/>
        <v>600000</v>
      </c>
      <c r="BX165" s="75">
        <f t="shared" si="991"/>
        <v>600000</v>
      </c>
      <c r="BY165" s="75">
        <f t="shared" si="991"/>
        <v>600000</v>
      </c>
      <c r="BZ165" s="75">
        <f t="shared" si="991"/>
        <v>600000</v>
      </c>
      <c r="CA165" s="75">
        <f t="shared" si="991"/>
        <v>600000</v>
      </c>
      <c r="CB165" s="75">
        <f t="shared" si="991"/>
        <v>600000</v>
      </c>
      <c r="CC165" s="75">
        <f t="shared" si="991"/>
        <v>600000</v>
      </c>
      <c r="CD165" s="75">
        <f t="shared" si="991"/>
        <v>600000</v>
      </c>
      <c r="CE165" s="75">
        <f t="shared" si="991"/>
        <v>600000</v>
      </c>
      <c r="CF165" s="75">
        <f t="shared" si="991"/>
        <v>600000</v>
      </c>
      <c r="CG165" s="75">
        <f t="shared" si="991"/>
        <v>600000</v>
      </c>
      <c r="CH165" s="75">
        <f t="shared" ref="CH165:ES165" si="992">SUM(CH166:CH176)</f>
        <v>600000</v>
      </c>
      <c r="CI165" s="75">
        <f t="shared" si="992"/>
        <v>600000</v>
      </c>
      <c r="CJ165" s="75">
        <f t="shared" si="992"/>
        <v>600000</v>
      </c>
      <c r="CK165" s="75">
        <f t="shared" si="992"/>
        <v>600000</v>
      </c>
      <c r="CL165" s="75">
        <f t="shared" si="992"/>
        <v>600000</v>
      </c>
      <c r="CM165" s="75">
        <f t="shared" si="992"/>
        <v>600000</v>
      </c>
      <c r="CN165" s="75">
        <f t="shared" si="992"/>
        <v>600000</v>
      </c>
      <c r="CO165" s="75">
        <f t="shared" si="992"/>
        <v>600000</v>
      </c>
      <c r="CP165" s="75">
        <f t="shared" si="992"/>
        <v>600000</v>
      </c>
      <c r="CQ165" s="75">
        <f t="shared" si="992"/>
        <v>600000</v>
      </c>
      <c r="CR165" s="75">
        <f t="shared" si="992"/>
        <v>600000</v>
      </c>
      <c r="CS165" s="75">
        <f t="shared" si="992"/>
        <v>600000</v>
      </c>
      <c r="CT165" s="75">
        <f t="shared" si="992"/>
        <v>600000</v>
      </c>
      <c r="CU165" s="75">
        <f t="shared" si="992"/>
        <v>600000</v>
      </c>
      <c r="CV165" s="75">
        <f t="shared" si="992"/>
        <v>600000</v>
      </c>
      <c r="CW165" s="75">
        <f t="shared" si="992"/>
        <v>600000</v>
      </c>
      <c r="CX165" s="75">
        <f t="shared" si="992"/>
        <v>600000</v>
      </c>
      <c r="CY165" s="75">
        <f t="shared" si="992"/>
        <v>600000</v>
      </c>
      <c r="CZ165" s="75">
        <f t="shared" si="992"/>
        <v>600000</v>
      </c>
      <c r="DA165" s="75">
        <f t="shared" si="992"/>
        <v>600000</v>
      </c>
      <c r="DB165" s="75">
        <f t="shared" si="992"/>
        <v>600000</v>
      </c>
      <c r="DC165" s="75">
        <f t="shared" si="992"/>
        <v>600000</v>
      </c>
      <c r="DD165" s="75">
        <f t="shared" si="992"/>
        <v>600000</v>
      </c>
      <c r="DE165" s="75">
        <f t="shared" si="992"/>
        <v>600000</v>
      </c>
      <c r="DF165" s="75">
        <f t="shared" si="992"/>
        <v>600000</v>
      </c>
      <c r="DG165" s="75">
        <f t="shared" si="992"/>
        <v>600000</v>
      </c>
      <c r="DH165" s="75">
        <f t="shared" si="992"/>
        <v>600000</v>
      </c>
      <c r="DI165" s="75">
        <f t="shared" si="992"/>
        <v>600000</v>
      </c>
      <c r="DJ165" s="75">
        <f t="shared" si="992"/>
        <v>600000</v>
      </c>
      <c r="DK165" s="75">
        <f t="shared" si="992"/>
        <v>600000</v>
      </c>
      <c r="DL165" s="75">
        <f t="shared" si="992"/>
        <v>600000</v>
      </c>
      <c r="DM165" s="75">
        <f t="shared" si="992"/>
        <v>600000</v>
      </c>
      <c r="DN165" s="75">
        <f t="shared" si="992"/>
        <v>600000</v>
      </c>
      <c r="DO165" s="75">
        <f t="shared" si="992"/>
        <v>600000</v>
      </c>
      <c r="DP165" s="75">
        <f t="shared" si="992"/>
        <v>600000</v>
      </c>
      <c r="DQ165" s="75">
        <f t="shared" si="992"/>
        <v>600000</v>
      </c>
      <c r="DR165" s="75">
        <f t="shared" si="992"/>
        <v>600000</v>
      </c>
      <c r="DS165" s="75">
        <f t="shared" si="992"/>
        <v>600000</v>
      </c>
      <c r="DT165" s="75">
        <f t="shared" si="992"/>
        <v>600000</v>
      </c>
      <c r="DU165" s="75">
        <f t="shared" si="992"/>
        <v>600000</v>
      </c>
      <c r="DV165" s="75">
        <f t="shared" si="992"/>
        <v>600000</v>
      </c>
      <c r="DW165" s="75">
        <f t="shared" si="992"/>
        <v>600000</v>
      </c>
      <c r="DX165" s="75">
        <f t="shared" si="992"/>
        <v>600000</v>
      </c>
      <c r="DY165" s="75">
        <f t="shared" si="992"/>
        <v>600000</v>
      </c>
      <c r="DZ165" s="75">
        <f t="shared" si="992"/>
        <v>600000</v>
      </c>
      <c r="EA165" s="75">
        <f t="shared" si="992"/>
        <v>600000</v>
      </c>
      <c r="EB165" s="75">
        <f t="shared" si="992"/>
        <v>600000</v>
      </c>
      <c r="EC165" s="75">
        <f t="shared" si="992"/>
        <v>600000</v>
      </c>
      <c r="ED165" s="75">
        <f t="shared" si="992"/>
        <v>600000</v>
      </c>
      <c r="EE165" s="75">
        <f t="shared" si="992"/>
        <v>600000</v>
      </c>
      <c r="EF165" s="75">
        <f t="shared" si="992"/>
        <v>600000</v>
      </c>
      <c r="EG165" s="75">
        <f t="shared" si="992"/>
        <v>600000</v>
      </c>
      <c r="EH165" s="75">
        <f t="shared" si="992"/>
        <v>600000</v>
      </c>
      <c r="EI165" s="75">
        <f t="shared" si="992"/>
        <v>600000</v>
      </c>
      <c r="EJ165" s="75">
        <f t="shared" si="992"/>
        <v>600000</v>
      </c>
      <c r="EK165" s="75">
        <f t="shared" si="992"/>
        <v>600000</v>
      </c>
      <c r="EL165" s="75">
        <f t="shared" si="992"/>
        <v>600000</v>
      </c>
      <c r="EM165" s="75">
        <f t="shared" si="992"/>
        <v>600000</v>
      </c>
      <c r="EN165" s="75">
        <f t="shared" si="992"/>
        <v>600000</v>
      </c>
      <c r="EO165" s="75">
        <f t="shared" si="992"/>
        <v>600000</v>
      </c>
      <c r="EP165" s="75">
        <f t="shared" si="992"/>
        <v>600000</v>
      </c>
      <c r="EQ165" s="75">
        <f t="shared" si="992"/>
        <v>600000</v>
      </c>
      <c r="ER165" s="75">
        <f t="shared" si="992"/>
        <v>600000</v>
      </c>
      <c r="ES165" s="75">
        <f t="shared" si="992"/>
        <v>600000</v>
      </c>
      <c r="ET165" s="75">
        <f t="shared" ref="ET165:HE165" si="993">SUM(ET166:ET176)</f>
        <v>600000</v>
      </c>
      <c r="EU165" s="75">
        <f t="shared" si="993"/>
        <v>600000</v>
      </c>
      <c r="EV165" s="75">
        <f t="shared" si="993"/>
        <v>600000</v>
      </c>
      <c r="EW165" s="75">
        <f t="shared" si="993"/>
        <v>600000</v>
      </c>
      <c r="EX165" s="75">
        <f t="shared" si="993"/>
        <v>600000</v>
      </c>
      <c r="EY165" s="75">
        <f t="shared" si="993"/>
        <v>600000</v>
      </c>
      <c r="EZ165" s="75">
        <f t="shared" si="993"/>
        <v>600000</v>
      </c>
      <c r="FA165" s="75">
        <f t="shared" si="993"/>
        <v>600000</v>
      </c>
      <c r="FB165" s="75">
        <f t="shared" si="993"/>
        <v>600000</v>
      </c>
      <c r="FC165" s="75">
        <f t="shared" si="993"/>
        <v>600000</v>
      </c>
      <c r="FD165" s="75">
        <f t="shared" si="993"/>
        <v>600000</v>
      </c>
      <c r="FE165" s="75">
        <f t="shared" si="993"/>
        <v>600000</v>
      </c>
      <c r="FF165" s="75">
        <f t="shared" si="993"/>
        <v>600000</v>
      </c>
      <c r="FG165" s="75">
        <f t="shared" si="993"/>
        <v>600000</v>
      </c>
      <c r="FH165" s="75">
        <f t="shared" si="993"/>
        <v>600000</v>
      </c>
      <c r="FI165" s="75">
        <f t="shared" si="993"/>
        <v>600000</v>
      </c>
      <c r="FJ165" s="75">
        <f t="shared" si="993"/>
        <v>600000</v>
      </c>
      <c r="FK165" s="75">
        <f t="shared" si="993"/>
        <v>600000</v>
      </c>
      <c r="FL165" s="75">
        <f t="shared" si="993"/>
        <v>600000</v>
      </c>
      <c r="FM165" s="75">
        <f t="shared" si="993"/>
        <v>600000</v>
      </c>
      <c r="FN165" s="75">
        <f t="shared" si="993"/>
        <v>600000</v>
      </c>
      <c r="FO165" s="75">
        <f t="shared" si="993"/>
        <v>600000</v>
      </c>
      <c r="FP165" s="75">
        <f t="shared" si="993"/>
        <v>600000</v>
      </c>
      <c r="FQ165" s="75">
        <f t="shared" si="993"/>
        <v>600000</v>
      </c>
      <c r="FR165" s="75">
        <f t="shared" si="993"/>
        <v>600000</v>
      </c>
      <c r="FS165" s="75">
        <f t="shared" si="993"/>
        <v>600000</v>
      </c>
      <c r="FT165" s="75">
        <f t="shared" si="993"/>
        <v>600000</v>
      </c>
      <c r="FU165" s="75">
        <f t="shared" si="993"/>
        <v>600000</v>
      </c>
      <c r="FV165" s="75">
        <f t="shared" si="993"/>
        <v>600000</v>
      </c>
      <c r="FW165" s="75">
        <f t="shared" si="993"/>
        <v>600000</v>
      </c>
      <c r="FX165" s="75">
        <f t="shared" si="993"/>
        <v>600000</v>
      </c>
      <c r="FY165" s="75">
        <f t="shared" si="993"/>
        <v>600000</v>
      </c>
      <c r="FZ165" s="75">
        <f t="shared" si="993"/>
        <v>600000</v>
      </c>
      <c r="GA165" s="75">
        <f t="shared" si="993"/>
        <v>600000</v>
      </c>
      <c r="GB165" s="75">
        <f t="shared" si="993"/>
        <v>600000</v>
      </c>
      <c r="GC165" s="75">
        <f t="shared" si="993"/>
        <v>600000</v>
      </c>
      <c r="GD165" s="75">
        <f t="shared" si="993"/>
        <v>600000</v>
      </c>
      <c r="GE165" s="75">
        <f t="shared" si="993"/>
        <v>600000</v>
      </c>
      <c r="GF165" s="75">
        <f t="shared" si="993"/>
        <v>600000</v>
      </c>
      <c r="GG165" s="75">
        <f t="shared" si="993"/>
        <v>600000</v>
      </c>
      <c r="GH165" s="75">
        <f t="shared" si="993"/>
        <v>600000</v>
      </c>
      <c r="GI165" s="75">
        <f t="shared" si="993"/>
        <v>600000</v>
      </c>
      <c r="GJ165" s="75">
        <f t="shared" si="993"/>
        <v>600000</v>
      </c>
      <c r="GK165" s="75">
        <f t="shared" si="993"/>
        <v>600000</v>
      </c>
      <c r="GL165" s="75">
        <f t="shared" si="993"/>
        <v>600000</v>
      </c>
      <c r="GM165" s="75">
        <f t="shared" si="993"/>
        <v>600000</v>
      </c>
      <c r="GN165" s="75">
        <f t="shared" si="993"/>
        <v>600000</v>
      </c>
      <c r="GO165" s="75">
        <f t="shared" si="993"/>
        <v>600000</v>
      </c>
      <c r="GP165" s="75">
        <f t="shared" si="993"/>
        <v>600000</v>
      </c>
      <c r="GQ165" s="75">
        <f t="shared" si="993"/>
        <v>600000</v>
      </c>
      <c r="GR165" s="75">
        <f t="shared" si="993"/>
        <v>600000</v>
      </c>
      <c r="GS165" s="75">
        <f t="shared" si="993"/>
        <v>600000</v>
      </c>
      <c r="GT165" s="75">
        <f t="shared" si="993"/>
        <v>600000</v>
      </c>
      <c r="GU165" s="75">
        <f t="shared" si="993"/>
        <v>600000</v>
      </c>
      <c r="GV165" s="75">
        <f t="shared" si="993"/>
        <v>600000</v>
      </c>
      <c r="GW165" s="75">
        <f t="shared" si="993"/>
        <v>600000</v>
      </c>
      <c r="GX165" s="75">
        <f t="shared" si="993"/>
        <v>600000</v>
      </c>
      <c r="GY165" s="75">
        <f t="shared" si="993"/>
        <v>600000</v>
      </c>
      <c r="GZ165" s="75">
        <f t="shared" si="993"/>
        <v>600000</v>
      </c>
      <c r="HA165" s="75">
        <f t="shared" si="993"/>
        <v>600000</v>
      </c>
      <c r="HB165" s="75">
        <f t="shared" si="993"/>
        <v>600000</v>
      </c>
      <c r="HC165" s="75">
        <f t="shared" si="993"/>
        <v>600000</v>
      </c>
      <c r="HD165" s="75">
        <f t="shared" si="993"/>
        <v>600000</v>
      </c>
      <c r="HE165" s="75">
        <f t="shared" si="993"/>
        <v>600000</v>
      </c>
      <c r="HF165" s="75">
        <f t="shared" ref="HF165:JQ165" si="994">SUM(HF166:HF176)</f>
        <v>600000</v>
      </c>
      <c r="HG165" s="75">
        <f t="shared" si="994"/>
        <v>600000</v>
      </c>
      <c r="HH165" s="75">
        <f t="shared" si="994"/>
        <v>600000</v>
      </c>
      <c r="HI165" s="75">
        <f t="shared" si="994"/>
        <v>600000</v>
      </c>
      <c r="HJ165" s="75">
        <f t="shared" si="994"/>
        <v>600000</v>
      </c>
      <c r="HK165" s="75">
        <f t="shared" si="994"/>
        <v>600000</v>
      </c>
      <c r="HL165" s="75">
        <f t="shared" si="994"/>
        <v>600000</v>
      </c>
      <c r="HM165" s="75">
        <f t="shared" si="994"/>
        <v>600000</v>
      </c>
      <c r="HN165" s="75">
        <f t="shared" si="994"/>
        <v>600000</v>
      </c>
      <c r="HO165" s="75">
        <f t="shared" si="994"/>
        <v>600000</v>
      </c>
      <c r="HP165" s="75">
        <f t="shared" si="994"/>
        <v>600000</v>
      </c>
      <c r="HQ165" s="75">
        <f t="shared" si="994"/>
        <v>600000</v>
      </c>
      <c r="HR165" s="75">
        <f t="shared" si="994"/>
        <v>600000</v>
      </c>
      <c r="HS165" s="75">
        <f t="shared" si="994"/>
        <v>600000</v>
      </c>
      <c r="HT165" s="75">
        <f t="shared" si="994"/>
        <v>600000</v>
      </c>
      <c r="HU165" s="75">
        <f t="shared" si="994"/>
        <v>600000</v>
      </c>
      <c r="HV165" s="75">
        <f t="shared" si="994"/>
        <v>600000</v>
      </c>
      <c r="HW165" s="75">
        <f t="shared" si="994"/>
        <v>600000</v>
      </c>
      <c r="HX165" s="75">
        <f t="shared" si="994"/>
        <v>600000</v>
      </c>
      <c r="HY165" s="75">
        <f t="shared" si="994"/>
        <v>600000</v>
      </c>
      <c r="HZ165" s="75">
        <f t="shared" si="994"/>
        <v>600000</v>
      </c>
      <c r="IA165" s="75">
        <f t="shared" si="994"/>
        <v>600000</v>
      </c>
      <c r="IB165" s="75">
        <f t="shared" si="994"/>
        <v>600000</v>
      </c>
      <c r="IC165" s="75">
        <f t="shared" si="994"/>
        <v>600000</v>
      </c>
      <c r="ID165" s="75">
        <f t="shared" si="994"/>
        <v>600000</v>
      </c>
      <c r="IE165" s="75">
        <f t="shared" si="994"/>
        <v>600000</v>
      </c>
      <c r="IF165" s="75">
        <f t="shared" si="994"/>
        <v>600000</v>
      </c>
      <c r="IG165" s="75">
        <f t="shared" si="994"/>
        <v>600000</v>
      </c>
      <c r="IH165" s="75">
        <f t="shared" si="994"/>
        <v>600000</v>
      </c>
      <c r="II165" s="75">
        <f t="shared" si="994"/>
        <v>600000</v>
      </c>
      <c r="IJ165" s="75">
        <f t="shared" si="994"/>
        <v>600000</v>
      </c>
      <c r="IK165" s="75">
        <f t="shared" si="994"/>
        <v>600000</v>
      </c>
      <c r="IL165" s="75">
        <f t="shared" si="994"/>
        <v>600000</v>
      </c>
      <c r="IM165" s="75">
        <f t="shared" si="994"/>
        <v>600000</v>
      </c>
      <c r="IN165" s="75">
        <f t="shared" si="994"/>
        <v>600000</v>
      </c>
      <c r="IO165" s="75">
        <f t="shared" si="994"/>
        <v>600000</v>
      </c>
      <c r="IP165" s="75">
        <f t="shared" si="994"/>
        <v>600000</v>
      </c>
      <c r="IQ165" s="75">
        <f t="shared" si="994"/>
        <v>600000</v>
      </c>
      <c r="IR165" s="75">
        <f t="shared" si="994"/>
        <v>600000</v>
      </c>
      <c r="IS165" s="75">
        <f t="shared" si="994"/>
        <v>600000</v>
      </c>
      <c r="IT165" s="75">
        <f t="shared" si="994"/>
        <v>600000</v>
      </c>
      <c r="IU165" s="75">
        <f t="shared" si="994"/>
        <v>600000</v>
      </c>
      <c r="IV165" s="75">
        <f t="shared" si="994"/>
        <v>600000</v>
      </c>
      <c r="IW165" s="75">
        <f t="shared" si="994"/>
        <v>600000</v>
      </c>
      <c r="IX165" s="75">
        <f t="shared" si="994"/>
        <v>600000</v>
      </c>
      <c r="IY165" s="75">
        <f t="shared" si="994"/>
        <v>600000</v>
      </c>
      <c r="IZ165" s="75">
        <f t="shared" si="994"/>
        <v>600000</v>
      </c>
      <c r="JA165" s="75">
        <f t="shared" si="994"/>
        <v>600000</v>
      </c>
      <c r="JB165" s="75">
        <f t="shared" si="994"/>
        <v>600000</v>
      </c>
      <c r="JC165" s="75">
        <f t="shared" si="994"/>
        <v>600000</v>
      </c>
      <c r="JD165" s="75">
        <f t="shared" si="994"/>
        <v>600000</v>
      </c>
      <c r="JE165" s="75">
        <f t="shared" si="994"/>
        <v>600000</v>
      </c>
      <c r="JF165" s="75">
        <f t="shared" si="994"/>
        <v>600000</v>
      </c>
      <c r="JG165" s="75">
        <f t="shared" si="994"/>
        <v>600000</v>
      </c>
      <c r="JH165" s="75">
        <f t="shared" si="994"/>
        <v>600000</v>
      </c>
      <c r="JI165" s="75">
        <f t="shared" si="994"/>
        <v>600000</v>
      </c>
      <c r="JJ165" s="75">
        <f t="shared" si="994"/>
        <v>600000</v>
      </c>
      <c r="JK165" s="75">
        <f t="shared" si="994"/>
        <v>600000</v>
      </c>
      <c r="JL165" s="75">
        <f t="shared" si="994"/>
        <v>600000</v>
      </c>
      <c r="JM165" s="75">
        <f t="shared" si="994"/>
        <v>600000</v>
      </c>
      <c r="JN165" s="75">
        <f t="shared" si="994"/>
        <v>600000</v>
      </c>
      <c r="JO165" s="75">
        <f t="shared" si="994"/>
        <v>600000</v>
      </c>
      <c r="JP165" s="75">
        <f t="shared" si="994"/>
        <v>600000</v>
      </c>
      <c r="JQ165" s="75">
        <f t="shared" si="994"/>
        <v>600000</v>
      </c>
      <c r="JR165" s="75">
        <f t="shared" ref="JR165:KV165" si="995">SUM(JR166:JR176)</f>
        <v>600000</v>
      </c>
      <c r="JS165" s="75">
        <f t="shared" si="995"/>
        <v>600000</v>
      </c>
      <c r="JT165" s="75">
        <f t="shared" si="995"/>
        <v>600000</v>
      </c>
      <c r="JU165" s="75">
        <f t="shared" si="995"/>
        <v>600000</v>
      </c>
      <c r="JV165" s="75">
        <f t="shared" si="995"/>
        <v>600000</v>
      </c>
      <c r="JW165" s="75">
        <f t="shared" si="995"/>
        <v>600000</v>
      </c>
      <c r="JX165" s="75">
        <f t="shared" si="995"/>
        <v>600000</v>
      </c>
      <c r="JY165" s="75">
        <f t="shared" si="995"/>
        <v>600000</v>
      </c>
      <c r="JZ165" s="75">
        <f t="shared" si="995"/>
        <v>600000</v>
      </c>
      <c r="KA165" s="75">
        <f t="shared" si="995"/>
        <v>600000</v>
      </c>
      <c r="KB165" s="75">
        <f t="shared" si="995"/>
        <v>600000</v>
      </c>
      <c r="KC165" s="75">
        <f t="shared" si="995"/>
        <v>600000</v>
      </c>
      <c r="KD165" s="75">
        <f t="shared" si="995"/>
        <v>600000</v>
      </c>
      <c r="KE165" s="75">
        <f t="shared" si="995"/>
        <v>600000</v>
      </c>
      <c r="KF165" s="75">
        <f t="shared" si="995"/>
        <v>600000</v>
      </c>
      <c r="KG165" s="75">
        <f t="shared" si="995"/>
        <v>600000</v>
      </c>
      <c r="KH165" s="75">
        <f t="shared" si="995"/>
        <v>600000</v>
      </c>
      <c r="KI165" s="75">
        <f t="shared" si="995"/>
        <v>600000</v>
      </c>
      <c r="KJ165" s="75">
        <f t="shared" si="995"/>
        <v>600000</v>
      </c>
      <c r="KK165" s="75">
        <f t="shared" si="995"/>
        <v>600000</v>
      </c>
      <c r="KL165" s="75">
        <f t="shared" si="995"/>
        <v>600000</v>
      </c>
      <c r="KM165" s="75">
        <f t="shared" si="995"/>
        <v>600000</v>
      </c>
      <c r="KN165" s="75">
        <f t="shared" si="995"/>
        <v>600000</v>
      </c>
      <c r="KO165" s="75">
        <f t="shared" si="995"/>
        <v>600000</v>
      </c>
      <c r="KP165" s="75">
        <f t="shared" si="995"/>
        <v>600000</v>
      </c>
      <c r="KQ165" s="75">
        <f t="shared" si="995"/>
        <v>600000</v>
      </c>
      <c r="KR165" s="75">
        <f t="shared" si="995"/>
        <v>600000</v>
      </c>
      <c r="KS165" s="75">
        <f t="shared" si="995"/>
        <v>600000</v>
      </c>
      <c r="KT165" s="75">
        <f t="shared" si="995"/>
        <v>600000</v>
      </c>
      <c r="KU165" s="75">
        <f t="shared" si="995"/>
        <v>600000</v>
      </c>
      <c r="KV165" s="75">
        <f t="shared" si="995"/>
        <v>600000</v>
      </c>
      <c r="KW165" s="70"/>
      <c r="KX165" s="70"/>
    </row>
    <row r="166" spans="1:310" x14ac:dyDescent="0.25">
      <c r="A166" s="1"/>
      <c r="B166" s="79"/>
      <c r="C166" s="79"/>
      <c r="D166" s="79"/>
      <c r="E166" s="43" t="str">
        <f>kpi!E42</f>
        <v>регулярные расходы на интернет рекламу в регионах</v>
      </c>
      <c r="F166" s="1"/>
      <c r="G166" s="1"/>
      <c r="H166" s="11" t="str">
        <f>H165</f>
        <v>руб.</v>
      </c>
      <c r="I166" s="1"/>
      <c r="J166" s="1"/>
      <c r="K166" s="36"/>
      <c r="L166" s="1"/>
      <c r="M166" s="5"/>
      <c r="N166" s="52"/>
      <c r="O166" s="19"/>
      <c r="P166" s="1"/>
      <c r="Q166" s="1"/>
      <c r="R166" s="40">
        <f>SUMIFS($T166:$KW166,$T$1:$KW$1,"&gt;="&amp;1,$T$1:$KW$1,"&lt;="&amp;MAX($1:$1))</f>
        <v>3900000</v>
      </c>
      <c r="S166" s="1"/>
      <c r="T166" s="5" t="s">
        <v>0</v>
      </c>
      <c r="U166" s="40">
        <v>300000</v>
      </c>
      <c r="V166" s="40">
        <f t="shared" ref="V166:AK169" si="996">U166</f>
        <v>300000</v>
      </c>
      <c r="W166" s="40">
        <f t="shared" si="996"/>
        <v>300000</v>
      </c>
      <c r="X166" s="40">
        <f t="shared" si="996"/>
        <v>300000</v>
      </c>
      <c r="Y166" s="40">
        <f t="shared" si="996"/>
        <v>300000</v>
      </c>
      <c r="Z166" s="40">
        <f t="shared" si="996"/>
        <v>300000</v>
      </c>
      <c r="AA166" s="40">
        <f t="shared" si="996"/>
        <v>300000</v>
      </c>
      <c r="AB166" s="40">
        <f t="shared" si="996"/>
        <v>300000</v>
      </c>
      <c r="AC166" s="40">
        <f t="shared" si="996"/>
        <v>300000</v>
      </c>
      <c r="AD166" s="40">
        <f t="shared" si="996"/>
        <v>300000</v>
      </c>
      <c r="AE166" s="40">
        <f t="shared" si="996"/>
        <v>300000</v>
      </c>
      <c r="AF166" s="40">
        <f t="shared" si="996"/>
        <v>300000</v>
      </c>
      <c r="AG166" s="40">
        <f t="shared" si="996"/>
        <v>300000</v>
      </c>
      <c r="AH166" s="40">
        <f t="shared" si="996"/>
        <v>300000</v>
      </c>
      <c r="AI166" s="40">
        <f t="shared" si="996"/>
        <v>300000</v>
      </c>
      <c r="AJ166" s="40">
        <f t="shared" si="996"/>
        <v>300000</v>
      </c>
      <c r="AK166" s="40">
        <f t="shared" si="996"/>
        <v>300000</v>
      </c>
      <c r="AL166" s="40">
        <f t="shared" ref="AL166:BA174" si="997">AK166</f>
        <v>300000</v>
      </c>
      <c r="AM166" s="40">
        <f t="shared" si="997"/>
        <v>300000</v>
      </c>
      <c r="AN166" s="40">
        <f t="shared" si="997"/>
        <v>300000</v>
      </c>
      <c r="AO166" s="40">
        <f t="shared" si="997"/>
        <v>300000</v>
      </c>
      <c r="AP166" s="40">
        <f t="shared" si="997"/>
        <v>300000</v>
      </c>
      <c r="AQ166" s="40">
        <f t="shared" si="997"/>
        <v>300000</v>
      </c>
      <c r="AR166" s="40">
        <f t="shared" si="997"/>
        <v>300000</v>
      </c>
      <c r="AS166" s="40">
        <f t="shared" si="997"/>
        <v>300000</v>
      </c>
      <c r="AT166" s="40">
        <f t="shared" si="997"/>
        <v>300000</v>
      </c>
      <c r="AU166" s="40">
        <f t="shared" si="997"/>
        <v>300000</v>
      </c>
      <c r="AV166" s="40">
        <f t="shared" si="997"/>
        <v>300000</v>
      </c>
      <c r="AW166" s="40">
        <f t="shared" si="997"/>
        <v>300000</v>
      </c>
      <c r="AX166" s="40">
        <f t="shared" si="997"/>
        <v>300000</v>
      </c>
      <c r="AY166" s="40">
        <f t="shared" si="997"/>
        <v>300000</v>
      </c>
      <c r="AZ166" s="40">
        <f t="shared" si="997"/>
        <v>300000</v>
      </c>
      <c r="BA166" s="40">
        <f t="shared" si="997"/>
        <v>300000</v>
      </c>
      <c r="BB166" s="40">
        <f t="shared" ref="BB166:BQ174" si="998">BA166</f>
        <v>300000</v>
      </c>
      <c r="BC166" s="40">
        <f t="shared" si="998"/>
        <v>300000</v>
      </c>
      <c r="BD166" s="40">
        <f t="shared" si="998"/>
        <v>300000</v>
      </c>
      <c r="BE166" s="40">
        <f t="shared" si="998"/>
        <v>300000</v>
      </c>
      <c r="BF166" s="40">
        <f t="shared" si="998"/>
        <v>300000</v>
      </c>
      <c r="BG166" s="40">
        <f t="shared" si="998"/>
        <v>300000</v>
      </c>
      <c r="BH166" s="40">
        <f t="shared" si="998"/>
        <v>300000</v>
      </c>
      <c r="BI166" s="40">
        <f t="shared" si="998"/>
        <v>300000</v>
      </c>
      <c r="BJ166" s="40">
        <f t="shared" si="998"/>
        <v>300000</v>
      </c>
      <c r="BK166" s="40">
        <f t="shared" si="998"/>
        <v>300000</v>
      </c>
      <c r="BL166" s="40">
        <f t="shared" si="998"/>
        <v>300000</v>
      </c>
      <c r="BM166" s="40">
        <f t="shared" si="998"/>
        <v>300000</v>
      </c>
      <c r="BN166" s="40">
        <f t="shared" si="998"/>
        <v>300000</v>
      </c>
      <c r="BO166" s="40">
        <f t="shared" si="998"/>
        <v>300000</v>
      </c>
      <c r="BP166" s="40">
        <f t="shared" si="998"/>
        <v>300000</v>
      </c>
      <c r="BQ166" s="40">
        <f t="shared" si="998"/>
        <v>300000</v>
      </c>
      <c r="BR166" s="40">
        <f t="shared" ref="BR166:CG174" si="999">BQ166</f>
        <v>300000</v>
      </c>
      <c r="BS166" s="40">
        <f t="shared" si="999"/>
        <v>300000</v>
      </c>
      <c r="BT166" s="40">
        <f t="shared" si="999"/>
        <v>300000</v>
      </c>
      <c r="BU166" s="40">
        <f t="shared" si="999"/>
        <v>300000</v>
      </c>
      <c r="BV166" s="40">
        <f t="shared" si="999"/>
        <v>300000</v>
      </c>
      <c r="BW166" s="40">
        <f t="shared" si="999"/>
        <v>300000</v>
      </c>
      <c r="BX166" s="40">
        <f t="shared" si="999"/>
        <v>300000</v>
      </c>
      <c r="BY166" s="40">
        <f t="shared" si="999"/>
        <v>300000</v>
      </c>
      <c r="BZ166" s="40">
        <f t="shared" si="999"/>
        <v>300000</v>
      </c>
      <c r="CA166" s="40">
        <f t="shared" si="999"/>
        <v>300000</v>
      </c>
      <c r="CB166" s="40">
        <f t="shared" si="999"/>
        <v>300000</v>
      </c>
      <c r="CC166" s="40">
        <f t="shared" si="999"/>
        <v>300000</v>
      </c>
      <c r="CD166" s="40">
        <f t="shared" si="999"/>
        <v>300000</v>
      </c>
      <c r="CE166" s="40">
        <f t="shared" si="999"/>
        <v>300000</v>
      </c>
      <c r="CF166" s="40">
        <f t="shared" si="999"/>
        <v>300000</v>
      </c>
      <c r="CG166" s="40">
        <f t="shared" si="999"/>
        <v>300000</v>
      </c>
      <c r="CH166" s="40">
        <f t="shared" ref="CH166:CW175" si="1000">CG166</f>
        <v>300000</v>
      </c>
      <c r="CI166" s="40">
        <f t="shared" si="1000"/>
        <v>300000</v>
      </c>
      <c r="CJ166" s="40">
        <f t="shared" si="1000"/>
        <v>300000</v>
      </c>
      <c r="CK166" s="40">
        <f t="shared" si="1000"/>
        <v>300000</v>
      </c>
      <c r="CL166" s="40">
        <f t="shared" si="1000"/>
        <v>300000</v>
      </c>
      <c r="CM166" s="40">
        <f t="shared" si="1000"/>
        <v>300000</v>
      </c>
      <c r="CN166" s="40">
        <f t="shared" si="1000"/>
        <v>300000</v>
      </c>
      <c r="CO166" s="40">
        <f t="shared" si="1000"/>
        <v>300000</v>
      </c>
      <c r="CP166" s="40">
        <f t="shared" si="1000"/>
        <v>300000</v>
      </c>
      <c r="CQ166" s="40">
        <f t="shared" si="1000"/>
        <v>300000</v>
      </c>
      <c r="CR166" s="40">
        <f t="shared" si="1000"/>
        <v>300000</v>
      </c>
      <c r="CS166" s="40">
        <f t="shared" si="1000"/>
        <v>300000</v>
      </c>
      <c r="CT166" s="40">
        <f t="shared" si="1000"/>
        <v>300000</v>
      </c>
      <c r="CU166" s="40">
        <f t="shared" si="1000"/>
        <v>300000</v>
      </c>
      <c r="CV166" s="40">
        <f t="shared" si="1000"/>
        <v>300000</v>
      </c>
      <c r="CW166" s="40">
        <f t="shared" si="1000"/>
        <v>300000</v>
      </c>
      <c r="CX166" s="40">
        <f t="shared" ref="CX166:DM175" si="1001">CW166</f>
        <v>300000</v>
      </c>
      <c r="CY166" s="40">
        <f t="shared" si="1001"/>
        <v>300000</v>
      </c>
      <c r="CZ166" s="40">
        <f t="shared" si="1001"/>
        <v>300000</v>
      </c>
      <c r="DA166" s="40">
        <f t="shared" si="1001"/>
        <v>300000</v>
      </c>
      <c r="DB166" s="40">
        <f t="shared" si="1001"/>
        <v>300000</v>
      </c>
      <c r="DC166" s="40">
        <f t="shared" si="1001"/>
        <v>300000</v>
      </c>
      <c r="DD166" s="40">
        <f t="shared" si="1001"/>
        <v>300000</v>
      </c>
      <c r="DE166" s="40">
        <f t="shared" si="1001"/>
        <v>300000</v>
      </c>
      <c r="DF166" s="40">
        <f t="shared" si="1001"/>
        <v>300000</v>
      </c>
      <c r="DG166" s="40">
        <f t="shared" si="1001"/>
        <v>300000</v>
      </c>
      <c r="DH166" s="40">
        <f t="shared" si="1001"/>
        <v>300000</v>
      </c>
      <c r="DI166" s="40">
        <f t="shared" si="1001"/>
        <v>300000</v>
      </c>
      <c r="DJ166" s="40">
        <f t="shared" si="1001"/>
        <v>300000</v>
      </c>
      <c r="DK166" s="40">
        <f t="shared" si="1001"/>
        <v>300000</v>
      </c>
      <c r="DL166" s="40">
        <f t="shared" si="1001"/>
        <v>300000</v>
      </c>
      <c r="DM166" s="40">
        <f t="shared" si="1001"/>
        <v>300000</v>
      </c>
      <c r="DN166" s="40">
        <f t="shared" ref="DN166:EC175" si="1002">DM166</f>
        <v>300000</v>
      </c>
      <c r="DO166" s="40">
        <f t="shared" si="1002"/>
        <v>300000</v>
      </c>
      <c r="DP166" s="40">
        <f t="shared" si="1002"/>
        <v>300000</v>
      </c>
      <c r="DQ166" s="40">
        <f t="shared" si="1002"/>
        <v>300000</v>
      </c>
      <c r="DR166" s="40">
        <f t="shared" si="1002"/>
        <v>300000</v>
      </c>
      <c r="DS166" s="40">
        <f t="shared" si="1002"/>
        <v>300000</v>
      </c>
      <c r="DT166" s="40">
        <f t="shared" si="1002"/>
        <v>300000</v>
      </c>
      <c r="DU166" s="40">
        <f t="shared" si="1002"/>
        <v>300000</v>
      </c>
      <c r="DV166" s="40">
        <f t="shared" si="1002"/>
        <v>300000</v>
      </c>
      <c r="DW166" s="40">
        <f t="shared" si="1002"/>
        <v>300000</v>
      </c>
      <c r="DX166" s="40">
        <f t="shared" si="1002"/>
        <v>300000</v>
      </c>
      <c r="DY166" s="40">
        <f t="shared" si="1002"/>
        <v>300000</v>
      </c>
      <c r="DZ166" s="40">
        <f t="shared" si="1002"/>
        <v>300000</v>
      </c>
      <c r="EA166" s="40">
        <f t="shared" si="1002"/>
        <v>300000</v>
      </c>
      <c r="EB166" s="40">
        <f t="shared" si="1002"/>
        <v>300000</v>
      </c>
      <c r="EC166" s="40">
        <f t="shared" si="1002"/>
        <v>300000</v>
      </c>
      <c r="ED166" s="40">
        <f t="shared" ref="ED166:ES175" si="1003">EC166</f>
        <v>300000</v>
      </c>
      <c r="EE166" s="40">
        <f t="shared" si="1003"/>
        <v>300000</v>
      </c>
      <c r="EF166" s="40">
        <f t="shared" si="1003"/>
        <v>300000</v>
      </c>
      <c r="EG166" s="40">
        <f t="shared" si="1003"/>
        <v>300000</v>
      </c>
      <c r="EH166" s="40">
        <f t="shared" si="1003"/>
        <v>300000</v>
      </c>
      <c r="EI166" s="40">
        <f t="shared" si="1003"/>
        <v>300000</v>
      </c>
      <c r="EJ166" s="40">
        <f t="shared" si="1003"/>
        <v>300000</v>
      </c>
      <c r="EK166" s="40">
        <f t="shared" si="1003"/>
        <v>300000</v>
      </c>
      <c r="EL166" s="40">
        <f t="shared" si="1003"/>
        <v>300000</v>
      </c>
      <c r="EM166" s="40">
        <f t="shared" si="1003"/>
        <v>300000</v>
      </c>
      <c r="EN166" s="40">
        <f t="shared" si="1003"/>
        <v>300000</v>
      </c>
      <c r="EO166" s="40">
        <f t="shared" si="1003"/>
        <v>300000</v>
      </c>
      <c r="EP166" s="40">
        <f t="shared" si="1003"/>
        <v>300000</v>
      </c>
      <c r="EQ166" s="40">
        <f t="shared" si="1003"/>
        <v>300000</v>
      </c>
      <c r="ER166" s="40">
        <f t="shared" si="1003"/>
        <v>300000</v>
      </c>
      <c r="ES166" s="40">
        <f t="shared" si="1003"/>
        <v>300000</v>
      </c>
      <c r="ET166" s="40">
        <f t="shared" ref="ET166:FI175" si="1004">ES166</f>
        <v>300000</v>
      </c>
      <c r="EU166" s="40">
        <f t="shared" si="1004"/>
        <v>300000</v>
      </c>
      <c r="EV166" s="40">
        <f t="shared" si="1004"/>
        <v>300000</v>
      </c>
      <c r="EW166" s="40">
        <f t="shared" si="1004"/>
        <v>300000</v>
      </c>
      <c r="EX166" s="40">
        <f t="shared" si="1004"/>
        <v>300000</v>
      </c>
      <c r="EY166" s="40">
        <f t="shared" si="1004"/>
        <v>300000</v>
      </c>
      <c r="EZ166" s="40">
        <f t="shared" si="1004"/>
        <v>300000</v>
      </c>
      <c r="FA166" s="40">
        <f t="shared" si="1004"/>
        <v>300000</v>
      </c>
      <c r="FB166" s="40">
        <f t="shared" si="1004"/>
        <v>300000</v>
      </c>
      <c r="FC166" s="40">
        <f t="shared" si="1004"/>
        <v>300000</v>
      </c>
      <c r="FD166" s="40">
        <f t="shared" si="1004"/>
        <v>300000</v>
      </c>
      <c r="FE166" s="40">
        <f t="shared" si="1004"/>
        <v>300000</v>
      </c>
      <c r="FF166" s="40">
        <f t="shared" si="1004"/>
        <v>300000</v>
      </c>
      <c r="FG166" s="40">
        <f t="shared" si="1004"/>
        <v>300000</v>
      </c>
      <c r="FH166" s="40">
        <f t="shared" si="1004"/>
        <v>300000</v>
      </c>
      <c r="FI166" s="40">
        <f t="shared" si="1004"/>
        <v>300000</v>
      </c>
      <c r="FJ166" s="40">
        <f t="shared" ref="FJ166:FY175" si="1005">FI166</f>
        <v>300000</v>
      </c>
      <c r="FK166" s="40">
        <f t="shared" si="1005"/>
        <v>300000</v>
      </c>
      <c r="FL166" s="40">
        <f t="shared" si="1005"/>
        <v>300000</v>
      </c>
      <c r="FM166" s="40">
        <f t="shared" si="1005"/>
        <v>300000</v>
      </c>
      <c r="FN166" s="40">
        <f t="shared" si="1005"/>
        <v>300000</v>
      </c>
      <c r="FO166" s="40">
        <f t="shared" si="1005"/>
        <v>300000</v>
      </c>
      <c r="FP166" s="40">
        <f t="shared" si="1005"/>
        <v>300000</v>
      </c>
      <c r="FQ166" s="40">
        <f t="shared" si="1005"/>
        <v>300000</v>
      </c>
      <c r="FR166" s="40">
        <f t="shared" si="1005"/>
        <v>300000</v>
      </c>
      <c r="FS166" s="40">
        <f t="shared" si="1005"/>
        <v>300000</v>
      </c>
      <c r="FT166" s="40">
        <f t="shared" si="1005"/>
        <v>300000</v>
      </c>
      <c r="FU166" s="40">
        <f t="shared" si="1005"/>
        <v>300000</v>
      </c>
      <c r="FV166" s="40">
        <f t="shared" si="1005"/>
        <v>300000</v>
      </c>
      <c r="FW166" s="40">
        <f t="shared" si="1005"/>
        <v>300000</v>
      </c>
      <c r="FX166" s="40">
        <f t="shared" si="1005"/>
        <v>300000</v>
      </c>
      <c r="FY166" s="40">
        <f t="shared" si="1005"/>
        <v>300000</v>
      </c>
      <c r="FZ166" s="40">
        <f t="shared" ref="FZ166:GO175" si="1006">FY166</f>
        <v>300000</v>
      </c>
      <c r="GA166" s="40">
        <f t="shared" si="1006"/>
        <v>300000</v>
      </c>
      <c r="GB166" s="40">
        <f t="shared" si="1006"/>
        <v>300000</v>
      </c>
      <c r="GC166" s="40">
        <f t="shared" si="1006"/>
        <v>300000</v>
      </c>
      <c r="GD166" s="40">
        <f t="shared" si="1006"/>
        <v>300000</v>
      </c>
      <c r="GE166" s="40">
        <f t="shared" si="1006"/>
        <v>300000</v>
      </c>
      <c r="GF166" s="40">
        <f t="shared" si="1006"/>
        <v>300000</v>
      </c>
      <c r="GG166" s="40">
        <f t="shared" si="1006"/>
        <v>300000</v>
      </c>
      <c r="GH166" s="40">
        <f t="shared" si="1006"/>
        <v>300000</v>
      </c>
      <c r="GI166" s="40">
        <f t="shared" si="1006"/>
        <v>300000</v>
      </c>
      <c r="GJ166" s="40">
        <f t="shared" si="1006"/>
        <v>300000</v>
      </c>
      <c r="GK166" s="40">
        <f t="shared" si="1006"/>
        <v>300000</v>
      </c>
      <c r="GL166" s="40">
        <f t="shared" si="1006"/>
        <v>300000</v>
      </c>
      <c r="GM166" s="40">
        <f t="shared" si="1006"/>
        <v>300000</v>
      </c>
      <c r="GN166" s="40">
        <f t="shared" si="1006"/>
        <v>300000</v>
      </c>
      <c r="GO166" s="40">
        <f t="shared" si="1006"/>
        <v>300000</v>
      </c>
      <c r="GP166" s="40">
        <f t="shared" ref="GP166:HE175" si="1007">GO166</f>
        <v>300000</v>
      </c>
      <c r="GQ166" s="40">
        <f t="shared" si="1007"/>
        <v>300000</v>
      </c>
      <c r="GR166" s="40">
        <f t="shared" si="1007"/>
        <v>300000</v>
      </c>
      <c r="GS166" s="40">
        <f t="shared" si="1007"/>
        <v>300000</v>
      </c>
      <c r="GT166" s="40">
        <f t="shared" si="1007"/>
        <v>300000</v>
      </c>
      <c r="GU166" s="40">
        <f t="shared" si="1007"/>
        <v>300000</v>
      </c>
      <c r="GV166" s="40">
        <f t="shared" si="1007"/>
        <v>300000</v>
      </c>
      <c r="GW166" s="40">
        <f t="shared" si="1007"/>
        <v>300000</v>
      </c>
      <c r="GX166" s="40">
        <f t="shared" si="1007"/>
        <v>300000</v>
      </c>
      <c r="GY166" s="40">
        <f t="shared" si="1007"/>
        <v>300000</v>
      </c>
      <c r="GZ166" s="40">
        <f t="shared" si="1007"/>
        <v>300000</v>
      </c>
      <c r="HA166" s="40">
        <f t="shared" si="1007"/>
        <v>300000</v>
      </c>
      <c r="HB166" s="40">
        <f t="shared" si="1007"/>
        <v>300000</v>
      </c>
      <c r="HC166" s="40">
        <f t="shared" si="1007"/>
        <v>300000</v>
      </c>
      <c r="HD166" s="40">
        <f t="shared" si="1007"/>
        <v>300000</v>
      </c>
      <c r="HE166" s="40">
        <f t="shared" si="1007"/>
        <v>300000</v>
      </c>
      <c r="HF166" s="40">
        <f t="shared" ref="HF166:HU175" si="1008">HE166</f>
        <v>300000</v>
      </c>
      <c r="HG166" s="40">
        <f t="shared" si="1008"/>
        <v>300000</v>
      </c>
      <c r="HH166" s="40">
        <f t="shared" si="1008"/>
        <v>300000</v>
      </c>
      <c r="HI166" s="40">
        <f t="shared" si="1008"/>
        <v>300000</v>
      </c>
      <c r="HJ166" s="40">
        <f t="shared" si="1008"/>
        <v>300000</v>
      </c>
      <c r="HK166" s="40">
        <f t="shared" si="1008"/>
        <v>300000</v>
      </c>
      <c r="HL166" s="40">
        <f t="shared" si="1008"/>
        <v>300000</v>
      </c>
      <c r="HM166" s="40">
        <f t="shared" si="1008"/>
        <v>300000</v>
      </c>
      <c r="HN166" s="40">
        <f t="shared" si="1008"/>
        <v>300000</v>
      </c>
      <c r="HO166" s="40">
        <f t="shared" si="1008"/>
        <v>300000</v>
      </c>
      <c r="HP166" s="40">
        <f t="shared" si="1008"/>
        <v>300000</v>
      </c>
      <c r="HQ166" s="40">
        <f t="shared" si="1008"/>
        <v>300000</v>
      </c>
      <c r="HR166" s="40">
        <f t="shared" si="1008"/>
        <v>300000</v>
      </c>
      <c r="HS166" s="40">
        <f t="shared" si="1008"/>
        <v>300000</v>
      </c>
      <c r="HT166" s="40">
        <f t="shared" si="1008"/>
        <v>300000</v>
      </c>
      <c r="HU166" s="40">
        <f t="shared" si="1008"/>
        <v>300000</v>
      </c>
      <c r="HV166" s="40">
        <f t="shared" ref="HV166:IK175" si="1009">HU166</f>
        <v>300000</v>
      </c>
      <c r="HW166" s="40">
        <f t="shared" si="1009"/>
        <v>300000</v>
      </c>
      <c r="HX166" s="40">
        <f t="shared" si="1009"/>
        <v>300000</v>
      </c>
      <c r="HY166" s="40">
        <f t="shared" si="1009"/>
        <v>300000</v>
      </c>
      <c r="HZ166" s="40">
        <f t="shared" si="1009"/>
        <v>300000</v>
      </c>
      <c r="IA166" s="40">
        <f t="shared" si="1009"/>
        <v>300000</v>
      </c>
      <c r="IB166" s="40">
        <f t="shared" si="1009"/>
        <v>300000</v>
      </c>
      <c r="IC166" s="40">
        <f t="shared" si="1009"/>
        <v>300000</v>
      </c>
      <c r="ID166" s="40">
        <f t="shared" si="1009"/>
        <v>300000</v>
      </c>
      <c r="IE166" s="40">
        <f t="shared" si="1009"/>
        <v>300000</v>
      </c>
      <c r="IF166" s="40">
        <f t="shared" si="1009"/>
        <v>300000</v>
      </c>
      <c r="IG166" s="40">
        <f t="shared" si="1009"/>
        <v>300000</v>
      </c>
      <c r="IH166" s="40">
        <f t="shared" si="1009"/>
        <v>300000</v>
      </c>
      <c r="II166" s="40">
        <f t="shared" si="1009"/>
        <v>300000</v>
      </c>
      <c r="IJ166" s="40">
        <f t="shared" si="1009"/>
        <v>300000</v>
      </c>
      <c r="IK166" s="40">
        <f t="shared" si="1009"/>
        <v>300000</v>
      </c>
      <c r="IL166" s="40">
        <f t="shared" ref="IL166:JA175" si="1010">IK166</f>
        <v>300000</v>
      </c>
      <c r="IM166" s="40">
        <f t="shared" si="1010"/>
        <v>300000</v>
      </c>
      <c r="IN166" s="40">
        <f t="shared" si="1010"/>
        <v>300000</v>
      </c>
      <c r="IO166" s="40">
        <f t="shared" si="1010"/>
        <v>300000</v>
      </c>
      <c r="IP166" s="40">
        <f t="shared" si="1010"/>
        <v>300000</v>
      </c>
      <c r="IQ166" s="40">
        <f t="shared" si="1010"/>
        <v>300000</v>
      </c>
      <c r="IR166" s="40">
        <f t="shared" si="1010"/>
        <v>300000</v>
      </c>
      <c r="IS166" s="40">
        <f t="shared" si="1010"/>
        <v>300000</v>
      </c>
      <c r="IT166" s="40">
        <f t="shared" si="1010"/>
        <v>300000</v>
      </c>
      <c r="IU166" s="40">
        <f t="shared" si="1010"/>
        <v>300000</v>
      </c>
      <c r="IV166" s="40">
        <f t="shared" si="1010"/>
        <v>300000</v>
      </c>
      <c r="IW166" s="40">
        <f t="shared" si="1010"/>
        <v>300000</v>
      </c>
      <c r="IX166" s="40">
        <f t="shared" si="1010"/>
        <v>300000</v>
      </c>
      <c r="IY166" s="40">
        <f t="shared" si="1010"/>
        <v>300000</v>
      </c>
      <c r="IZ166" s="40">
        <f t="shared" si="1010"/>
        <v>300000</v>
      </c>
      <c r="JA166" s="40">
        <f t="shared" si="1010"/>
        <v>300000</v>
      </c>
      <c r="JB166" s="40">
        <f t="shared" ref="JB166:JQ175" si="1011">JA166</f>
        <v>300000</v>
      </c>
      <c r="JC166" s="40">
        <f t="shared" si="1011"/>
        <v>300000</v>
      </c>
      <c r="JD166" s="40">
        <f t="shared" si="1011"/>
        <v>300000</v>
      </c>
      <c r="JE166" s="40">
        <f t="shared" si="1011"/>
        <v>300000</v>
      </c>
      <c r="JF166" s="40">
        <f t="shared" si="1011"/>
        <v>300000</v>
      </c>
      <c r="JG166" s="40">
        <f t="shared" si="1011"/>
        <v>300000</v>
      </c>
      <c r="JH166" s="40">
        <f t="shared" si="1011"/>
        <v>300000</v>
      </c>
      <c r="JI166" s="40">
        <f t="shared" si="1011"/>
        <v>300000</v>
      </c>
      <c r="JJ166" s="40">
        <f t="shared" si="1011"/>
        <v>300000</v>
      </c>
      <c r="JK166" s="40">
        <f t="shared" si="1011"/>
        <v>300000</v>
      </c>
      <c r="JL166" s="40">
        <f t="shared" si="1011"/>
        <v>300000</v>
      </c>
      <c r="JM166" s="40">
        <f t="shared" si="1011"/>
        <v>300000</v>
      </c>
      <c r="JN166" s="40">
        <f t="shared" si="1011"/>
        <v>300000</v>
      </c>
      <c r="JO166" s="40">
        <f t="shared" si="1011"/>
        <v>300000</v>
      </c>
      <c r="JP166" s="40">
        <f t="shared" si="1011"/>
        <v>300000</v>
      </c>
      <c r="JQ166" s="40">
        <f t="shared" si="1011"/>
        <v>300000</v>
      </c>
      <c r="JR166" s="40">
        <f t="shared" ref="JR166:KG175" si="1012">JQ166</f>
        <v>300000</v>
      </c>
      <c r="JS166" s="40">
        <f t="shared" si="1012"/>
        <v>300000</v>
      </c>
      <c r="JT166" s="40">
        <f t="shared" si="1012"/>
        <v>300000</v>
      </c>
      <c r="JU166" s="40">
        <f t="shared" si="1012"/>
        <v>300000</v>
      </c>
      <c r="JV166" s="40">
        <f t="shared" si="1012"/>
        <v>300000</v>
      </c>
      <c r="JW166" s="40">
        <f t="shared" si="1012"/>
        <v>300000</v>
      </c>
      <c r="JX166" s="40">
        <f t="shared" si="1012"/>
        <v>300000</v>
      </c>
      <c r="JY166" s="40">
        <f t="shared" si="1012"/>
        <v>300000</v>
      </c>
      <c r="JZ166" s="40">
        <f t="shared" si="1012"/>
        <v>300000</v>
      </c>
      <c r="KA166" s="40">
        <f t="shared" si="1012"/>
        <v>300000</v>
      </c>
      <c r="KB166" s="40">
        <f t="shared" si="1012"/>
        <v>300000</v>
      </c>
      <c r="KC166" s="40">
        <f t="shared" si="1012"/>
        <v>300000</v>
      </c>
      <c r="KD166" s="40">
        <f t="shared" si="1012"/>
        <v>300000</v>
      </c>
      <c r="KE166" s="40">
        <f t="shared" si="1012"/>
        <v>300000</v>
      </c>
      <c r="KF166" s="40">
        <f t="shared" si="1012"/>
        <v>300000</v>
      </c>
      <c r="KG166" s="40">
        <f t="shared" si="1012"/>
        <v>300000</v>
      </c>
      <c r="KH166" s="40">
        <f t="shared" ref="KG166:KV175" si="1013">KG166</f>
        <v>300000</v>
      </c>
      <c r="KI166" s="40">
        <f t="shared" si="1013"/>
        <v>300000</v>
      </c>
      <c r="KJ166" s="40">
        <f t="shared" si="1013"/>
        <v>300000</v>
      </c>
      <c r="KK166" s="40">
        <f t="shared" si="1013"/>
        <v>300000</v>
      </c>
      <c r="KL166" s="40">
        <f t="shared" si="1013"/>
        <v>300000</v>
      </c>
      <c r="KM166" s="40">
        <f t="shared" si="1013"/>
        <v>300000</v>
      </c>
      <c r="KN166" s="40">
        <f t="shared" si="1013"/>
        <v>300000</v>
      </c>
      <c r="KO166" s="40">
        <f t="shared" si="1013"/>
        <v>300000</v>
      </c>
      <c r="KP166" s="40">
        <f t="shared" si="1013"/>
        <v>300000</v>
      </c>
      <c r="KQ166" s="40">
        <f t="shared" si="1013"/>
        <v>300000</v>
      </c>
      <c r="KR166" s="40">
        <f t="shared" si="1013"/>
        <v>300000</v>
      </c>
      <c r="KS166" s="40">
        <f t="shared" si="1013"/>
        <v>300000</v>
      </c>
      <c r="KT166" s="40">
        <f t="shared" si="1013"/>
        <v>300000</v>
      </c>
      <c r="KU166" s="40">
        <f t="shared" si="1013"/>
        <v>300000</v>
      </c>
      <c r="KV166" s="40">
        <f t="shared" si="1013"/>
        <v>300000</v>
      </c>
      <c r="KW166" s="1"/>
      <c r="KX166" s="1"/>
    </row>
    <row r="167" spans="1:310" x14ac:dyDescent="0.25">
      <c r="A167" s="1"/>
      <c r="B167" s="79"/>
      <c r="C167" s="79"/>
      <c r="D167" s="79"/>
      <c r="E167" s="1" t="str">
        <f>kpi!E43</f>
        <v xml:space="preserve">регулярные расходы на развитие системы сервиса </v>
      </c>
      <c r="F167" s="1"/>
      <c r="G167" s="1"/>
      <c r="H167" s="11" t="str">
        <f t="shared" ref="H167:H173" si="1014">H166</f>
        <v>руб.</v>
      </c>
      <c r="I167" s="1"/>
      <c r="J167" s="1"/>
      <c r="K167" s="1"/>
      <c r="L167" s="1"/>
      <c r="M167" s="5"/>
      <c r="N167" s="52"/>
      <c r="O167" s="19"/>
      <c r="P167" s="1"/>
      <c r="Q167" s="1"/>
      <c r="R167" s="40">
        <f t="shared" ref="R167:R175" si="1015">SUMIFS($T167:$KW167,$T$1:$KW$1,"&gt;="&amp;1,$T$1:$KW$1,"&lt;="&amp;MAX($1:$1))</f>
        <v>1300000</v>
      </c>
      <c r="S167" s="1"/>
      <c r="T167" s="5" t="s">
        <v>0</v>
      </c>
      <c r="U167" s="40">
        <v>100000</v>
      </c>
      <c r="V167" s="40">
        <f t="shared" si="996"/>
        <v>100000</v>
      </c>
      <c r="W167" s="40">
        <f t="shared" si="996"/>
        <v>100000</v>
      </c>
      <c r="X167" s="40">
        <f t="shared" si="996"/>
        <v>100000</v>
      </c>
      <c r="Y167" s="40">
        <f t="shared" si="996"/>
        <v>100000</v>
      </c>
      <c r="Z167" s="40">
        <f t="shared" si="996"/>
        <v>100000</v>
      </c>
      <c r="AA167" s="40">
        <f t="shared" si="996"/>
        <v>100000</v>
      </c>
      <c r="AB167" s="40">
        <f t="shared" si="996"/>
        <v>100000</v>
      </c>
      <c r="AC167" s="40">
        <f t="shared" si="996"/>
        <v>100000</v>
      </c>
      <c r="AD167" s="40">
        <f t="shared" si="996"/>
        <v>100000</v>
      </c>
      <c r="AE167" s="40">
        <f t="shared" si="996"/>
        <v>100000</v>
      </c>
      <c r="AF167" s="40">
        <f t="shared" si="996"/>
        <v>100000</v>
      </c>
      <c r="AG167" s="40">
        <f t="shared" si="996"/>
        <v>100000</v>
      </c>
      <c r="AH167" s="40">
        <f t="shared" si="996"/>
        <v>100000</v>
      </c>
      <c r="AI167" s="40">
        <f t="shared" si="996"/>
        <v>100000</v>
      </c>
      <c r="AJ167" s="40">
        <f t="shared" si="996"/>
        <v>100000</v>
      </c>
      <c r="AK167" s="40">
        <f t="shared" si="996"/>
        <v>100000</v>
      </c>
      <c r="AL167" s="40">
        <f t="shared" si="997"/>
        <v>100000</v>
      </c>
      <c r="AM167" s="40">
        <f t="shared" si="997"/>
        <v>100000</v>
      </c>
      <c r="AN167" s="40">
        <f t="shared" si="997"/>
        <v>100000</v>
      </c>
      <c r="AO167" s="40">
        <f t="shared" si="997"/>
        <v>100000</v>
      </c>
      <c r="AP167" s="40">
        <f t="shared" si="997"/>
        <v>100000</v>
      </c>
      <c r="AQ167" s="40">
        <f t="shared" si="997"/>
        <v>100000</v>
      </c>
      <c r="AR167" s="40">
        <f t="shared" si="997"/>
        <v>100000</v>
      </c>
      <c r="AS167" s="40">
        <f t="shared" si="997"/>
        <v>100000</v>
      </c>
      <c r="AT167" s="40">
        <f t="shared" si="997"/>
        <v>100000</v>
      </c>
      <c r="AU167" s="40">
        <f t="shared" si="997"/>
        <v>100000</v>
      </c>
      <c r="AV167" s="40">
        <f t="shared" si="997"/>
        <v>100000</v>
      </c>
      <c r="AW167" s="40">
        <f t="shared" si="997"/>
        <v>100000</v>
      </c>
      <c r="AX167" s="40">
        <f t="shared" si="997"/>
        <v>100000</v>
      </c>
      <c r="AY167" s="40">
        <f t="shared" si="997"/>
        <v>100000</v>
      </c>
      <c r="AZ167" s="40">
        <f t="shared" si="997"/>
        <v>100000</v>
      </c>
      <c r="BA167" s="40">
        <f t="shared" si="997"/>
        <v>100000</v>
      </c>
      <c r="BB167" s="40">
        <f t="shared" si="998"/>
        <v>100000</v>
      </c>
      <c r="BC167" s="40">
        <f t="shared" si="998"/>
        <v>100000</v>
      </c>
      <c r="BD167" s="40">
        <f t="shared" si="998"/>
        <v>100000</v>
      </c>
      <c r="BE167" s="40">
        <f t="shared" si="998"/>
        <v>100000</v>
      </c>
      <c r="BF167" s="40">
        <f t="shared" si="998"/>
        <v>100000</v>
      </c>
      <c r="BG167" s="40">
        <f t="shared" si="998"/>
        <v>100000</v>
      </c>
      <c r="BH167" s="40">
        <f t="shared" si="998"/>
        <v>100000</v>
      </c>
      <c r="BI167" s="40">
        <f t="shared" si="998"/>
        <v>100000</v>
      </c>
      <c r="BJ167" s="40">
        <f t="shared" si="998"/>
        <v>100000</v>
      </c>
      <c r="BK167" s="40">
        <f t="shared" si="998"/>
        <v>100000</v>
      </c>
      <c r="BL167" s="40">
        <f t="shared" si="998"/>
        <v>100000</v>
      </c>
      <c r="BM167" s="40">
        <f t="shared" si="998"/>
        <v>100000</v>
      </c>
      <c r="BN167" s="40">
        <f t="shared" si="998"/>
        <v>100000</v>
      </c>
      <c r="BO167" s="40">
        <f t="shared" si="998"/>
        <v>100000</v>
      </c>
      <c r="BP167" s="40">
        <f t="shared" si="998"/>
        <v>100000</v>
      </c>
      <c r="BQ167" s="40">
        <f t="shared" si="998"/>
        <v>100000</v>
      </c>
      <c r="BR167" s="40">
        <f t="shared" si="999"/>
        <v>100000</v>
      </c>
      <c r="BS167" s="40">
        <f t="shared" si="999"/>
        <v>100000</v>
      </c>
      <c r="BT167" s="40">
        <f t="shared" si="999"/>
        <v>100000</v>
      </c>
      <c r="BU167" s="40">
        <f t="shared" si="999"/>
        <v>100000</v>
      </c>
      <c r="BV167" s="40">
        <f t="shared" si="999"/>
        <v>100000</v>
      </c>
      <c r="BW167" s="40">
        <f t="shared" si="999"/>
        <v>100000</v>
      </c>
      <c r="BX167" s="40">
        <f t="shared" si="999"/>
        <v>100000</v>
      </c>
      <c r="BY167" s="40">
        <f t="shared" si="999"/>
        <v>100000</v>
      </c>
      <c r="BZ167" s="40">
        <f t="shared" si="999"/>
        <v>100000</v>
      </c>
      <c r="CA167" s="40">
        <f t="shared" si="999"/>
        <v>100000</v>
      </c>
      <c r="CB167" s="40">
        <f t="shared" si="999"/>
        <v>100000</v>
      </c>
      <c r="CC167" s="40">
        <f t="shared" si="999"/>
        <v>100000</v>
      </c>
      <c r="CD167" s="40">
        <f t="shared" si="999"/>
        <v>100000</v>
      </c>
      <c r="CE167" s="40">
        <f t="shared" si="999"/>
        <v>100000</v>
      </c>
      <c r="CF167" s="40">
        <f t="shared" si="999"/>
        <v>100000</v>
      </c>
      <c r="CG167" s="40">
        <f t="shared" si="999"/>
        <v>100000</v>
      </c>
      <c r="CH167" s="40">
        <f t="shared" si="1000"/>
        <v>100000</v>
      </c>
      <c r="CI167" s="40">
        <f t="shared" si="1000"/>
        <v>100000</v>
      </c>
      <c r="CJ167" s="40">
        <f t="shared" si="1000"/>
        <v>100000</v>
      </c>
      <c r="CK167" s="40">
        <f t="shared" si="1000"/>
        <v>100000</v>
      </c>
      <c r="CL167" s="40">
        <f t="shared" si="1000"/>
        <v>100000</v>
      </c>
      <c r="CM167" s="40">
        <f t="shared" si="1000"/>
        <v>100000</v>
      </c>
      <c r="CN167" s="40">
        <f t="shared" si="1000"/>
        <v>100000</v>
      </c>
      <c r="CO167" s="40">
        <f t="shared" si="1000"/>
        <v>100000</v>
      </c>
      <c r="CP167" s="40">
        <f t="shared" si="1000"/>
        <v>100000</v>
      </c>
      <c r="CQ167" s="40">
        <f t="shared" si="1000"/>
        <v>100000</v>
      </c>
      <c r="CR167" s="40">
        <f t="shared" si="1000"/>
        <v>100000</v>
      </c>
      <c r="CS167" s="40">
        <f t="shared" si="1000"/>
        <v>100000</v>
      </c>
      <c r="CT167" s="40">
        <f t="shared" si="1000"/>
        <v>100000</v>
      </c>
      <c r="CU167" s="40">
        <f t="shared" si="1000"/>
        <v>100000</v>
      </c>
      <c r="CV167" s="40">
        <f t="shared" si="1000"/>
        <v>100000</v>
      </c>
      <c r="CW167" s="40">
        <f t="shared" si="1000"/>
        <v>100000</v>
      </c>
      <c r="CX167" s="40">
        <f t="shared" si="1001"/>
        <v>100000</v>
      </c>
      <c r="CY167" s="40">
        <f t="shared" si="1001"/>
        <v>100000</v>
      </c>
      <c r="CZ167" s="40">
        <f t="shared" si="1001"/>
        <v>100000</v>
      </c>
      <c r="DA167" s="40">
        <f t="shared" si="1001"/>
        <v>100000</v>
      </c>
      <c r="DB167" s="40">
        <f t="shared" si="1001"/>
        <v>100000</v>
      </c>
      <c r="DC167" s="40">
        <f t="shared" si="1001"/>
        <v>100000</v>
      </c>
      <c r="DD167" s="40">
        <f t="shared" si="1001"/>
        <v>100000</v>
      </c>
      <c r="DE167" s="40">
        <f t="shared" si="1001"/>
        <v>100000</v>
      </c>
      <c r="DF167" s="40">
        <f t="shared" si="1001"/>
        <v>100000</v>
      </c>
      <c r="DG167" s="40">
        <f t="shared" si="1001"/>
        <v>100000</v>
      </c>
      <c r="DH167" s="40">
        <f t="shared" si="1001"/>
        <v>100000</v>
      </c>
      <c r="DI167" s="40">
        <f t="shared" si="1001"/>
        <v>100000</v>
      </c>
      <c r="DJ167" s="40">
        <f t="shared" si="1001"/>
        <v>100000</v>
      </c>
      <c r="DK167" s="40">
        <f t="shared" si="1001"/>
        <v>100000</v>
      </c>
      <c r="DL167" s="40">
        <f t="shared" si="1001"/>
        <v>100000</v>
      </c>
      <c r="DM167" s="40">
        <f t="shared" si="1001"/>
        <v>100000</v>
      </c>
      <c r="DN167" s="40">
        <f t="shared" si="1002"/>
        <v>100000</v>
      </c>
      <c r="DO167" s="40">
        <f t="shared" si="1002"/>
        <v>100000</v>
      </c>
      <c r="DP167" s="40">
        <f t="shared" si="1002"/>
        <v>100000</v>
      </c>
      <c r="DQ167" s="40">
        <f t="shared" si="1002"/>
        <v>100000</v>
      </c>
      <c r="DR167" s="40">
        <f t="shared" si="1002"/>
        <v>100000</v>
      </c>
      <c r="DS167" s="40">
        <f t="shared" si="1002"/>
        <v>100000</v>
      </c>
      <c r="DT167" s="40">
        <f t="shared" si="1002"/>
        <v>100000</v>
      </c>
      <c r="DU167" s="40">
        <f t="shared" si="1002"/>
        <v>100000</v>
      </c>
      <c r="DV167" s="40">
        <f t="shared" si="1002"/>
        <v>100000</v>
      </c>
      <c r="DW167" s="40">
        <f t="shared" si="1002"/>
        <v>100000</v>
      </c>
      <c r="DX167" s="40">
        <f t="shared" si="1002"/>
        <v>100000</v>
      </c>
      <c r="DY167" s="40">
        <f t="shared" si="1002"/>
        <v>100000</v>
      </c>
      <c r="DZ167" s="40">
        <f t="shared" si="1002"/>
        <v>100000</v>
      </c>
      <c r="EA167" s="40">
        <f t="shared" si="1002"/>
        <v>100000</v>
      </c>
      <c r="EB167" s="40">
        <f t="shared" si="1002"/>
        <v>100000</v>
      </c>
      <c r="EC167" s="40">
        <f t="shared" si="1002"/>
        <v>100000</v>
      </c>
      <c r="ED167" s="40">
        <f t="shared" si="1003"/>
        <v>100000</v>
      </c>
      <c r="EE167" s="40">
        <f t="shared" si="1003"/>
        <v>100000</v>
      </c>
      <c r="EF167" s="40">
        <f t="shared" si="1003"/>
        <v>100000</v>
      </c>
      <c r="EG167" s="40">
        <f t="shared" si="1003"/>
        <v>100000</v>
      </c>
      <c r="EH167" s="40">
        <f t="shared" si="1003"/>
        <v>100000</v>
      </c>
      <c r="EI167" s="40">
        <f t="shared" si="1003"/>
        <v>100000</v>
      </c>
      <c r="EJ167" s="40">
        <f t="shared" si="1003"/>
        <v>100000</v>
      </c>
      <c r="EK167" s="40">
        <f t="shared" si="1003"/>
        <v>100000</v>
      </c>
      <c r="EL167" s="40">
        <f t="shared" si="1003"/>
        <v>100000</v>
      </c>
      <c r="EM167" s="40">
        <f t="shared" si="1003"/>
        <v>100000</v>
      </c>
      <c r="EN167" s="40">
        <f t="shared" si="1003"/>
        <v>100000</v>
      </c>
      <c r="EO167" s="40">
        <f t="shared" si="1003"/>
        <v>100000</v>
      </c>
      <c r="EP167" s="40">
        <f t="shared" si="1003"/>
        <v>100000</v>
      </c>
      <c r="EQ167" s="40">
        <f t="shared" si="1003"/>
        <v>100000</v>
      </c>
      <c r="ER167" s="40">
        <f t="shared" si="1003"/>
        <v>100000</v>
      </c>
      <c r="ES167" s="40">
        <f t="shared" si="1003"/>
        <v>100000</v>
      </c>
      <c r="ET167" s="40">
        <f t="shared" si="1004"/>
        <v>100000</v>
      </c>
      <c r="EU167" s="40">
        <f t="shared" si="1004"/>
        <v>100000</v>
      </c>
      <c r="EV167" s="40">
        <f t="shared" si="1004"/>
        <v>100000</v>
      </c>
      <c r="EW167" s="40">
        <f t="shared" si="1004"/>
        <v>100000</v>
      </c>
      <c r="EX167" s="40">
        <f t="shared" si="1004"/>
        <v>100000</v>
      </c>
      <c r="EY167" s="40">
        <f t="shared" si="1004"/>
        <v>100000</v>
      </c>
      <c r="EZ167" s="40">
        <f t="shared" si="1004"/>
        <v>100000</v>
      </c>
      <c r="FA167" s="40">
        <f t="shared" si="1004"/>
        <v>100000</v>
      </c>
      <c r="FB167" s="40">
        <f t="shared" si="1004"/>
        <v>100000</v>
      </c>
      <c r="FC167" s="40">
        <f t="shared" si="1004"/>
        <v>100000</v>
      </c>
      <c r="FD167" s="40">
        <f t="shared" si="1004"/>
        <v>100000</v>
      </c>
      <c r="FE167" s="40">
        <f t="shared" si="1004"/>
        <v>100000</v>
      </c>
      <c r="FF167" s="40">
        <f t="shared" si="1004"/>
        <v>100000</v>
      </c>
      <c r="FG167" s="40">
        <f t="shared" si="1004"/>
        <v>100000</v>
      </c>
      <c r="FH167" s="40">
        <f t="shared" si="1004"/>
        <v>100000</v>
      </c>
      <c r="FI167" s="40">
        <f t="shared" si="1004"/>
        <v>100000</v>
      </c>
      <c r="FJ167" s="40">
        <f t="shared" si="1005"/>
        <v>100000</v>
      </c>
      <c r="FK167" s="40">
        <f t="shared" si="1005"/>
        <v>100000</v>
      </c>
      <c r="FL167" s="40">
        <f t="shared" si="1005"/>
        <v>100000</v>
      </c>
      <c r="FM167" s="40">
        <f t="shared" si="1005"/>
        <v>100000</v>
      </c>
      <c r="FN167" s="40">
        <f t="shared" si="1005"/>
        <v>100000</v>
      </c>
      <c r="FO167" s="40">
        <f t="shared" si="1005"/>
        <v>100000</v>
      </c>
      <c r="FP167" s="40">
        <f t="shared" si="1005"/>
        <v>100000</v>
      </c>
      <c r="FQ167" s="40">
        <f t="shared" si="1005"/>
        <v>100000</v>
      </c>
      <c r="FR167" s="40">
        <f t="shared" si="1005"/>
        <v>100000</v>
      </c>
      <c r="FS167" s="40">
        <f t="shared" si="1005"/>
        <v>100000</v>
      </c>
      <c r="FT167" s="40">
        <f t="shared" si="1005"/>
        <v>100000</v>
      </c>
      <c r="FU167" s="40">
        <f t="shared" si="1005"/>
        <v>100000</v>
      </c>
      <c r="FV167" s="40">
        <f t="shared" si="1005"/>
        <v>100000</v>
      </c>
      <c r="FW167" s="40">
        <f t="shared" si="1005"/>
        <v>100000</v>
      </c>
      <c r="FX167" s="40">
        <f t="shared" si="1005"/>
        <v>100000</v>
      </c>
      <c r="FY167" s="40">
        <f t="shared" si="1005"/>
        <v>100000</v>
      </c>
      <c r="FZ167" s="40">
        <f t="shared" si="1006"/>
        <v>100000</v>
      </c>
      <c r="GA167" s="40">
        <f t="shared" si="1006"/>
        <v>100000</v>
      </c>
      <c r="GB167" s="40">
        <f t="shared" si="1006"/>
        <v>100000</v>
      </c>
      <c r="GC167" s="40">
        <f t="shared" si="1006"/>
        <v>100000</v>
      </c>
      <c r="GD167" s="40">
        <f t="shared" si="1006"/>
        <v>100000</v>
      </c>
      <c r="GE167" s="40">
        <f t="shared" si="1006"/>
        <v>100000</v>
      </c>
      <c r="GF167" s="40">
        <f t="shared" si="1006"/>
        <v>100000</v>
      </c>
      <c r="GG167" s="40">
        <f t="shared" si="1006"/>
        <v>100000</v>
      </c>
      <c r="GH167" s="40">
        <f t="shared" si="1006"/>
        <v>100000</v>
      </c>
      <c r="GI167" s="40">
        <f t="shared" si="1006"/>
        <v>100000</v>
      </c>
      <c r="GJ167" s="40">
        <f t="shared" si="1006"/>
        <v>100000</v>
      </c>
      <c r="GK167" s="40">
        <f t="shared" si="1006"/>
        <v>100000</v>
      </c>
      <c r="GL167" s="40">
        <f t="shared" si="1006"/>
        <v>100000</v>
      </c>
      <c r="GM167" s="40">
        <f t="shared" si="1006"/>
        <v>100000</v>
      </c>
      <c r="GN167" s="40">
        <f t="shared" si="1006"/>
        <v>100000</v>
      </c>
      <c r="GO167" s="40">
        <f t="shared" si="1006"/>
        <v>100000</v>
      </c>
      <c r="GP167" s="40">
        <f t="shared" si="1007"/>
        <v>100000</v>
      </c>
      <c r="GQ167" s="40">
        <f t="shared" si="1007"/>
        <v>100000</v>
      </c>
      <c r="GR167" s="40">
        <f t="shared" si="1007"/>
        <v>100000</v>
      </c>
      <c r="GS167" s="40">
        <f t="shared" si="1007"/>
        <v>100000</v>
      </c>
      <c r="GT167" s="40">
        <f t="shared" si="1007"/>
        <v>100000</v>
      </c>
      <c r="GU167" s="40">
        <f t="shared" si="1007"/>
        <v>100000</v>
      </c>
      <c r="GV167" s="40">
        <f t="shared" si="1007"/>
        <v>100000</v>
      </c>
      <c r="GW167" s="40">
        <f t="shared" si="1007"/>
        <v>100000</v>
      </c>
      <c r="GX167" s="40">
        <f t="shared" si="1007"/>
        <v>100000</v>
      </c>
      <c r="GY167" s="40">
        <f t="shared" si="1007"/>
        <v>100000</v>
      </c>
      <c r="GZ167" s="40">
        <f t="shared" si="1007"/>
        <v>100000</v>
      </c>
      <c r="HA167" s="40">
        <f t="shared" si="1007"/>
        <v>100000</v>
      </c>
      <c r="HB167" s="40">
        <f t="shared" si="1007"/>
        <v>100000</v>
      </c>
      <c r="HC167" s="40">
        <f t="shared" si="1007"/>
        <v>100000</v>
      </c>
      <c r="HD167" s="40">
        <f t="shared" si="1007"/>
        <v>100000</v>
      </c>
      <c r="HE167" s="40">
        <f t="shared" si="1007"/>
        <v>100000</v>
      </c>
      <c r="HF167" s="40">
        <f t="shared" si="1008"/>
        <v>100000</v>
      </c>
      <c r="HG167" s="40">
        <f t="shared" si="1008"/>
        <v>100000</v>
      </c>
      <c r="HH167" s="40">
        <f t="shared" si="1008"/>
        <v>100000</v>
      </c>
      <c r="HI167" s="40">
        <f t="shared" si="1008"/>
        <v>100000</v>
      </c>
      <c r="HJ167" s="40">
        <f t="shared" si="1008"/>
        <v>100000</v>
      </c>
      <c r="HK167" s="40">
        <f t="shared" si="1008"/>
        <v>100000</v>
      </c>
      <c r="HL167" s="40">
        <f t="shared" si="1008"/>
        <v>100000</v>
      </c>
      <c r="HM167" s="40">
        <f t="shared" si="1008"/>
        <v>100000</v>
      </c>
      <c r="HN167" s="40">
        <f t="shared" si="1008"/>
        <v>100000</v>
      </c>
      <c r="HO167" s="40">
        <f t="shared" si="1008"/>
        <v>100000</v>
      </c>
      <c r="HP167" s="40">
        <f t="shared" si="1008"/>
        <v>100000</v>
      </c>
      <c r="HQ167" s="40">
        <f t="shared" si="1008"/>
        <v>100000</v>
      </c>
      <c r="HR167" s="40">
        <f t="shared" si="1008"/>
        <v>100000</v>
      </c>
      <c r="HS167" s="40">
        <f t="shared" si="1008"/>
        <v>100000</v>
      </c>
      <c r="HT167" s="40">
        <f t="shared" si="1008"/>
        <v>100000</v>
      </c>
      <c r="HU167" s="40">
        <f t="shared" si="1008"/>
        <v>100000</v>
      </c>
      <c r="HV167" s="40">
        <f t="shared" si="1009"/>
        <v>100000</v>
      </c>
      <c r="HW167" s="40">
        <f t="shared" si="1009"/>
        <v>100000</v>
      </c>
      <c r="HX167" s="40">
        <f t="shared" si="1009"/>
        <v>100000</v>
      </c>
      <c r="HY167" s="40">
        <f t="shared" si="1009"/>
        <v>100000</v>
      </c>
      <c r="HZ167" s="40">
        <f t="shared" si="1009"/>
        <v>100000</v>
      </c>
      <c r="IA167" s="40">
        <f t="shared" si="1009"/>
        <v>100000</v>
      </c>
      <c r="IB167" s="40">
        <f t="shared" si="1009"/>
        <v>100000</v>
      </c>
      <c r="IC167" s="40">
        <f t="shared" si="1009"/>
        <v>100000</v>
      </c>
      <c r="ID167" s="40">
        <f t="shared" si="1009"/>
        <v>100000</v>
      </c>
      <c r="IE167" s="40">
        <f t="shared" si="1009"/>
        <v>100000</v>
      </c>
      <c r="IF167" s="40">
        <f t="shared" si="1009"/>
        <v>100000</v>
      </c>
      <c r="IG167" s="40">
        <f t="shared" si="1009"/>
        <v>100000</v>
      </c>
      <c r="IH167" s="40">
        <f t="shared" si="1009"/>
        <v>100000</v>
      </c>
      <c r="II167" s="40">
        <f t="shared" si="1009"/>
        <v>100000</v>
      </c>
      <c r="IJ167" s="40">
        <f t="shared" si="1009"/>
        <v>100000</v>
      </c>
      <c r="IK167" s="40">
        <f t="shared" si="1009"/>
        <v>100000</v>
      </c>
      <c r="IL167" s="40">
        <f t="shared" si="1010"/>
        <v>100000</v>
      </c>
      <c r="IM167" s="40">
        <f t="shared" si="1010"/>
        <v>100000</v>
      </c>
      <c r="IN167" s="40">
        <f t="shared" si="1010"/>
        <v>100000</v>
      </c>
      <c r="IO167" s="40">
        <f t="shared" si="1010"/>
        <v>100000</v>
      </c>
      <c r="IP167" s="40">
        <f t="shared" si="1010"/>
        <v>100000</v>
      </c>
      <c r="IQ167" s="40">
        <f t="shared" si="1010"/>
        <v>100000</v>
      </c>
      <c r="IR167" s="40">
        <f t="shared" si="1010"/>
        <v>100000</v>
      </c>
      <c r="IS167" s="40">
        <f t="shared" si="1010"/>
        <v>100000</v>
      </c>
      <c r="IT167" s="40">
        <f t="shared" si="1010"/>
        <v>100000</v>
      </c>
      <c r="IU167" s="40">
        <f t="shared" si="1010"/>
        <v>100000</v>
      </c>
      <c r="IV167" s="40">
        <f t="shared" si="1010"/>
        <v>100000</v>
      </c>
      <c r="IW167" s="40">
        <f t="shared" si="1010"/>
        <v>100000</v>
      </c>
      <c r="IX167" s="40">
        <f t="shared" si="1010"/>
        <v>100000</v>
      </c>
      <c r="IY167" s="40">
        <f t="shared" si="1010"/>
        <v>100000</v>
      </c>
      <c r="IZ167" s="40">
        <f t="shared" si="1010"/>
        <v>100000</v>
      </c>
      <c r="JA167" s="40">
        <f t="shared" si="1010"/>
        <v>100000</v>
      </c>
      <c r="JB167" s="40">
        <f t="shared" si="1011"/>
        <v>100000</v>
      </c>
      <c r="JC167" s="40">
        <f t="shared" si="1011"/>
        <v>100000</v>
      </c>
      <c r="JD167" s="40">
        <f t="shared" si="1011"/>
        <v>100000</v>
      </c>
      <c r="JE167" s="40">
        <f t="shared" si="1011"/>
        <v>100000</v>
      </c>
      <c r="JF167" s="40">
        <f t="shared" si="1011"/>
        <v>100000</v>
      </c>
      <c r="JG167" s="40">
        <f t="shared" si="1011"/>
        <v>100000</v>
      </c>
      <c r="JH167" s="40">
        <f t="shared" si="1011"/>
        <v>100000</v>
      </c>
      <c r="JI167" s="40">
        <f t="shared" si="1011"/>
        <v>100000</v>
      </c>
      <c r="JJ167" s="40">
        <f t="shared" si="1011"/>
        <v>100000</v>
      </c>
      <c r="JK167" s="40">
        <f t="shared" si="1011"/>
        <v>100000</v>
      </c>
      <c r="JL167" s="40">
        <f t="shared" si="1011"/>
        <v>100000</v>
      </c>
      <c r="JM167" s="40">
        <f t="shared" si="1011"/>
        <v>100000</v>
      </c>
      <c r="JN167" s="40">
        <f t="shared" si="1011"/>
        <v>100000</v>
      </c>
      <c r="JO167" s="40">
        <f t="shared" si="1011"/>
        <v>100000</v>
      </c>
      <c r="JP167" s="40">
        <f t="shared" si="1011"/>
        <v>100000</v>
      </c>
      <c r="JQ167" s="40">
        <f t="shared" si="1011"/>
        <v>100000</v>
      </c>
      <c r="JR167" s="40">
        <f t="shared" si="1012"/>
        <v>100000</v>
      </c>
      <c r="JS167" s="40">
        <f t="shared" si="1012"/>
        <v>100000</v>
      </c>
      <c r="JT167" s="40">
        <f t="shared" si="1012"/>
        <v>100000</v>
      </c>
      <c r="JU167" s="40">
        <f t="shared" si="1012"/>
        <v>100000</v>
      </c>
      <c r="JV167" s="40">
        <f t="shared" si="1012"/>
        <v>100000</v>
      </c>
      <c r="JW167" s="40">
        <f t="shared" si="1012"/>
        <v>100000</v>
      </c>
      <c r="JX167" s="40">
        <f t="shared" si="1012"/>
        <v>100000</v>
      </c>
      <c r="JY167" s="40">
        <f t="shared" si="1012"/>
        <v>100000</v>
      </c>
      <c r="JZ167" s="40">
        <f t="shared" si="1012"/>
        <v>100000</v>
      </c>
      <c r="KA167" s="40">
        <f t="shared" si="1012"/>
        <v>100000</v>
      </c>
      <c r="KB167" s="40">
        <f t="shared" si="1012"/>
        <v>100000</v>
      </c>
      <c r="KC167" s="40">
        <f t="shared" si="1012"/>
        <v>100000</v>
      </c>
      <c r="KD167" s="40">
        <f t="shared" si="1012"/>
        <v>100000</v>
      </c>
      <c r="KE167" s="40">
        <f t="shared" si="1012"/>
        <v>100000</v>
      </c>
      <c r="KF167" s="40">
        <f t="shared" si="1012"/>
        <v>100000</v>
      </c>
      <c r="KG167" s="40">
        <f t="shared" si="1012"/>
        <v>100000</v>
      </c>
      <c r="KH167" s="40">
        <f t="shared" si="1013"/>
        <v>100000</v>
      </c>
      <c r="KI167" s="40">
        <f t="shared" si="1013"/>
        <v>100000</v>
      </c>
      <c r="KJ167" s="40">
        <f t="shared" si="1013"/>
        <v>100000</v>
      </c>
      <c r="KK167" s="40">
        <f t="shared" si="1013"/>
        <v>100000</v>
      </c>
      <c r="KL167" s="40">
        <f t="shared" si="1013"/>
        <v>100000</v>
      </c>
      <c r="KM167" s="40">
        <f t="shared" si="1013"/>
        <v>100000</v>
      </c>
      <c r="KN167" s="40">
        <f t="shared" si="1013"/>
        <v>100000</v>
      </c>
      <c r="KO167" s="40">
        <f t="shared" si="1013"/>
        <v>100000</v>
      </c>
      <c r="KP167" s="40">
        <f t="shared" si="1013"/>
        <v>100000</v>
      </c>
      <c r="KQ167" s="40">
        <f t="shared" si="1013"/>
        <v>100000</v>
      </c>
      <c r="KR167" s="40">
        <f t="shared" si="1013"/>
        <v>100000</v>
      </c>
      <c r="KS167" s="40">
        <f t="shared" si="1013"/>
        <v>100000</v>
      </c>
      <c r="KT167" s="40">
        <f t="shared" si="1013"/>
        <v>100000</v>
      </c>
      <c r="KU167" s="40">
        <f t="shared" si="1013"/>
        <v>100000</v>
      </c>
      <c r="KV167" s="40">
        <f t="shared" si="1013"/>
        <v>100000</v>
      </c>
      <c r="KW167" s="1"/>
      <c r="KX167" s="1"/>
    </row>
    <row r="168" spans="1:310" x14ac:dyDescent="0.25">
      <c r="A168" s="1"/>
      <c r="B168" s="79"/>
      <c r="C168" s="79"/>
      <c r="D168" s="79"/>
      <c r="E168" s="1" t="str">
        <f>kpi!E44</f>
        <v>Аренда офисов</v>
      </c>
      <c r="F168" s="1"/>
      <c r="G168" s="1"/>
      <c r="H168" s="11" t="str">
        <f t="shared" si="1014"/>
        <v>руб.</v>
      </c>
      <c r="I168" s="1"/>
      <c r="J168" s="1"/>
      <c r="K168" s="1"/>
      <c r="L168" s="1"/>
      <c r="M168" s="5"/>
      <c r="N168" s="52"/>
      <c r="O168" s="19"/>
      <c r="P168" s="1"/>
      <c r="Q168" s="1"/>
      <c r="R168" s="40">
        <f t="shared" si="1015"/>
        <v>650000</v>
      </c>
      <c r="S168" s="1"/>
      <c r="T168" s="5" t="s">
        <v>0</v>
      </c>
      <c r="U168" s="40">
        <v>50000</v>
      </c>
      <c r="V168" s="40">
        <f t="shared" si="996"/>
        <v>50000</v>
      </c>
      <c r="W168" s="40">
        <f t="shared" si="996"/>
        <v>50000</v>
      </c>
      <c r="X168" s="40">
        <f t="shared" si="996"/>
        <v>50000</v>
      </c>
      <c r="Y168" s="40">
        <f t="shared" si="996"/>
        <v>50000</v>
      </c>
      <c r="Z168" s="40">
        <f t="shared" si="996"/>
        <v>50000</v>
      </c>
      <c r="AA168" s="40">
        <f t="shared" si="996"/>
        <v>50000</v>
      </c>
      <c r="AB168" s="40">
        <f t="shared" si="996"/>
        <v>50000</v>
      </c>
      <c r="AC168" s="40">
        <f t="shared" si="996"/>
        <v>50000</v>
      </c>
      <c r="AD168" s="40">
        <f t="shared" si="996"/>
        <v>50000</v>
      </c>
      <c r="AE168" s="40">
        <f t="shared" si="996"/>
        <v>50000</v>
      </c>
      <c r="AF168" s="40">
        <f t="shared" si="996"/>
        <v>50000</v>
      </c>
      <c r="AG168" s="40">
        <f t="shared" si="996"/>
        <v>50000</v>
      </c>
      <c r="AH168" s="40">
        <f t="shared" si="996"/>
        <v>50000</v>
      </c>
      <c r="AI168" s="40">
        <f t="shared" si="996"/>
        <v>50000</v>
      </c>
      <c r="AJ168" s="40">
        <f t="shared" si="996"/>
        <v>50000</v>
      </c>
      <c r="AK168" s="40">
        <f t="shared" si="996"/>
        <v>50000</v>
      </c>
      <c r="AL168" s="40">
        <f t="shared" si="997"/>
        <v>50000</v>
      </c>
      <c r="AM168" s="40">
        <f t="shared" si="997"/>
        <v>50000</v>
      </c>
      <c r="AN168" s="40">
        <f t="shared" si="997"/>
        <v>50000</v>
      </c>
      <c r="AO168" s="40">
        <f t="shared" si="997"/>
        <v>50000</v>
      </c>
      <c r="AP168" s="40">
        <f t="shared" si="997"/>
        <v>50000</v>
      </c>
      <c r="AQ168" s="40">
        <f t="shared" si="997"/>
        <v>50000</v>
      </c>
      <c r="AR168" s="40">
        <f t="shared" si="997"/>
        <v>50000</v>
      </c>
      <c r="AS168" s="40">
        <f t="shared" si="997"/>
        <v>50000</v>
      </c>
      <c r="AT168" s="40">
        <f t="shared" si="997"/>
        <v>50000</v>
      </c>
      <c r="AU168" s="40">
        <f t="shared" si="997"/>
        <v>50000</v>
      </c>
      <c r="AV168" s="40">
        <f t="shared" si="997"/>
        <v>50000</v>
      </c>
      <c r="AW168" s="40">
        <f t="shared" si="997"/>
        <v>50000</v>
      </c>
      <c r="AX168" s="40">
        <f t="shared" si="997"/>
        <v>50000</v>
      </c>
      <c r="AY168" s="40">
        <f t="shared" si="997"/>
        <v>50000</v>
      </c>
      <c r="AZ168" s="40">
        <f t="shared" si="997"/>
        <v>50000</v>
      </c>
      <c r="BA168" s="40">
        <f t="shared" si="997"/>
        <v>50000</v>
      </c>
      <c r="BB168" s="40">
        <f t="shared" si="998"/>
        <v>50000</v>
      </c>
      <c r="BC168" s="40">
        <f t="shared" si="998"/>
        <v>50000</v>
      </c>
      <c r="BD168" s="40">
        <f t="shared" si="998"/>
        <v>50000</v>
      </c>
      <c r="BE168" s="40">
        <f t="shared" si="998"/>
        <v>50000</v>
      </c>
      <c r="BF168" s="40">
        <f t="shared" si="998"/>
        <v>50000</v>
      </c>
      <c r="BG168" s="40">
        <f t="shared" si="998"/>
        <v>50000</v>
      </c>
      <c r="BH168" s="40">
        <f t="shared" si="998"/>
        <v>50000</v>
      </c>
      <c r="BI168" s="40">
        <f t="shared" si="998"/>
        <v>50000</v>
      </c>
      <c r="BJ168" s="40">
        <f t="shared" si="998"/>
        <v>50000</v>
      </c>
      <c r="BK168" s="40">
        <f t="shared" si="998"/>
        <v>50000</v>
      </c>
      <c r="BL168" s="40">
        <f t="shared" si="998"/>
        <v>50000</v>
      </c>
      <c r="BM168" s="40">
        <f t="shared" si="998"/>
        <v>50000</v>
      </c>
      <c r="BN168" s="40">
        <f t="shared" si="998"/>
        <v>50000</v>
      </c>
      <c r="BO168" s="40">
        <f t="shared" si="998"/>
        <v>50000</v>
      </c>
      <c r="BP168" s="40">
        <f t="shared" si="998"/>
        <v>50000</v>
      </c>
      <c r="BQ168" s="40">
        <f t="shared" si="998"/>
        <v>50000</v>
      </c>
      <c r="BR168" s="40">
        <f t="shared" si="999"/>
        <v>50000</v>
      </c>
      <c r="BS168" s="40">
        <f t="shared" si="999"/>
        <v>50000</v>
      </c>
      <c r="BT168" s="40">
        <f t="shared" si="999"/>
        <v>50000</v>
      </c>
      <c r="BU168" s="40">
        <f t="shared" si="999"/>
        <v>50000</v>
      </c>
      <c r="BV168" s="40">
        <f t="shared" si="999"/>
        <v>50000</v>
      </c>
      <c r="BW168" s="40">
        <f t="shared" si="999"/>
        <v>50000</v>
      </c>
      <c r="BX168" s="40">
        <f t="shared" si="999"/>
        <v>50000</v>
      </c>
      <c r="BY168" s="40">
        <f t="shared" si="999"/>
        <v>50000</v>
      </c>
      <c r="BZ168" s="40">
        <f t="shared" si="999"/>
        <v>50000</v>
      </c>
      <c r="CA168" s="40">
        <f t="shared" si="999"/>
        <v>50000</v>
      </c>
      <c r="CB168" s="40">
        <f t="shared" si="999"/>
        <v>50000</v>
      </c>
      <c r="CC168" s="40">
        <f t="shared" si="999"/>
        <v>50000</v>
      </c>
      <c r="CD168" s="40">
        <f t="shared" si="999"/>
        <v>50000</v>
      </c>
      <c r="CE168" s="40">
        <f t="shared" si="999"/>
        <v>50000</v>
      </c>
      <c r="CF168" s="40">
        <f t="shared" si="999"/>
        <v>50000</v>
      </c>
      <c r="CG168" s="40">
        <f t="shared" si="999"/>
        <v>50000</v>
      </c>
      <c r="CH168" s="40">
        <f t="shared" si="1000"/>
        <v>50000</v>
      </c>
      <c r="CI168" s="40">
        <f t="shared" si="1000"/>
        <v>50000</v>
      </c>
      <c r="CJ168" s="40">
        <f t="shared" si="1000"/>
        <v>50000</v>
      </c>
      <c r="CK168" s="40">
        <f t="shared" si="1000"/>
        <v>50000</v>
      </c>
      <c r="CL168" s="40">
        <f t="shared" si="1000"/>
        <v>50000</v>
      </c>
      <c r="CM168" s="40">
        <f t="shared" si="1000"/>
        <v>50000</v>
      </c>
      <c r="CN168" s="40">
        <f t="shared" si="1000"/>
        <v>50000</v>
      </c>
      <c r="CO168" s="40">
        <f t="shared" si="1000"/>
        <v>50000</v>
      </c>
      <c r="CP168" s="40">
        <f t="shared" si="1000"/>
        <v>50000</v>
      </c>
      <c r="CQ168" s="40">
        <f t="shared" si="1000"/>
        <v>50000</v>
      </c>
      <c r="CR168" s="40">
        <f t="shared" si="1000"/>
        <v>50000</v>
      </c>
      <c r="CS168" s="40">
        <f t="shared" si="1000"/>
        <v>50000</v>
      </c>
      <c r="CT168" s="40">
        <f t="shared" si="1000"/>
        <v>50000</v>
      </c>
      <c r="CU168" s="40">
        <f t="shared" si="1000"/>
        <v>50000</v>
      </c>
      <c r="CV168" s="40">
        <f t="shared" si="1000"/>
        <v>50000</v>
      </c>
      <c r="CW168" s="40">
        <f t="shared" si="1000"/>
        <v>50000</v>
      </c>
      <c r="CX168" s="40">
        <f t="shared" si="1001"/>
        <v>50000</v>
      </c>
      <c r="CY168" s="40">
        <f t="shared" si="1001"/>
        <v>50000</v>
      </c>
      <c r="CZ168" s="40">
        <f t="shared" si="1001"/>
        <v>50000</v>
      </c>
      <c r="DA168" s="40">
        <f t="shared" si="1001"/>
        <v>50000</v>
      </c>
      <c r="DB168" s="40">
        <f t="shared" si="1001"/>
        <v>50000</v>
      </c>
      <c r="DC168" s="40">
        <f t="shared" si="1001"/>
        <v>50000</v>
      </c>
      <c r="DD168" s="40">
        <f t="shared" si="1001"/>
        <v>50000</v>
      </c>
      <c r="DE168" s="40">
        <f t="shared" si="1001"/>
        <v>50000</v>
      </c>
      <c r="DF168" s="40">
        <f t="shared" si="1001"/>
        <v>50000</v>
      </c>
      <c r="DG168" s="40">
        <f t="shared" si="1001"/>
        <v>50000</v>
      </c>
      <c r="DH168" s="40">
        <f t="shared" si="1001"/>
        <v>50000</v>
      </c>
      <c r="DI168" s="40">
        <f t="shared" si="1001"/>
        <v>50000</v>
      </c>
      <c r="DJ168" s="40">
        <f t="shared" si="1001"/>
        <v>50000</v>
      </c>
      <c r="DK168" s="40">
        <f t="shared" si="1001"/>
        <v>50000</v>
      </c>
      <c r="DL168" s="40">
        <f t="shared" si="1001"/>
        <v>50000</v>
      </c>
      <c r="DM168" s="40">
        <f t="shared" si="1001"/>
        <v>50000</v>
      </c>
      <c r="DN168" s="40">
        <f t="shared" si="1002"/>
        <v>50000</v>
      </c>
      <c r="DO168" s="40">
        <f t="shared" si="1002"/>
        <v>50000</v>
      </c>
      <c r="DP168" s="40">
        <f t="shared" si="1002"/>
        <v>50000</v>
      </c>
      <c r="DQ168" s="40">
        <f t="shared" si="1002"/>
        <v>50000</v>
      </c>
      <c r="DR168" s="40">
        <f t="shared" si="1002"/>
        <v>50000</v>
      </c>
      <c r="DS168" s="40">
        <f t="shared" si="1002"/>
        <v>50000</v>
      </c>
      <c r="DT168" s="40">
        <f t="shared" si="1002"/>
        <v>50000</v>
      </c>
      <c r="DU168" s="40">
        <f t="shared" si="1002"/>
        <v>50000</v>
      </c>
      <c r="DV168" s="40">
        <f t="shared" si="1002"/>
        <v>50000</v>
      </c>
      <c r="DW168" s="40">
        <f t="shared" si="1002"/>
        <v>50000</v>
      </c>
      <c r="DX168" s="40">
        <f t="shared" si="1002"/>
        <v>50000</v>
      </c>
      <c r="DY168" s="40">
        <f t="shared" si="1002"/>
        <v>50000</v>
      </c>
      <c r="DZ168" s="40">
        <f t="shared" si="1002"/>
        <v>50000</v>
      </c>
      <c r="EA168" s="40">
        <f t="shared" si="1002"/>
        <v>50000</v>
      </c>
      <c r="EB168" s="40">
        <f t="shared" si="1002"/>
        <v>50000</v>
      </c>
      <c r="EC168" s="40">
        <f t="shared" si="1002"/>
        <v>50000</v>
      </c>
      <c r="ED168" s="40">
        <f t="shared" si="1003"/>
        <v>50000</v>
      </c>
      <c r="EE168" s="40">
        <f t="shared" si="1003"/>
        <v>50000</v>
      </c>
      <c r="EF168" s="40">
        <f t="shared" si="1003"/>
        <v>50000</v>
      </c>
      <c r="EG168" s="40">
        <f t="shared" si="1003"/>
        <v>50000</v>
      </c>
      <c r="EH168" s="40">
        <f t="shared" si="1003"/>
        <v>50000</v>
      </c>
      <c r="EI168" s="40">
        <f t="shared" si="1003"/>
        <v>50000</v>
      </c>
      <c r="EJ168" s="40">
        <f t="shared" si="1003"/>
        <v>50000</v>
      </c>
      <c r="EK168" s="40">
        <f t="shared" si="1003"/>
        <v>50000</v>
      </c>
      <c r="EL168" s="40">
        <f t="shared" si="1003"/>
        <v>50000</v>
      </c>
      <c r="EM168" s="40">
        <f t="shared" si="1003"/>
        <v>50000</v>
      </c>
      <c r="EN168" s="40">
        <f t="shared" si="1003"/>
        <v>50000</v>
      </c>
      <c r="EO168" s="40">
        <f t="shared" si="1003"/>
        <v>50000</v>
      </c>
      <c r="EP168" s="40">
        <f t="shared" si="1003"/>
        <v>50000</v>
      </c>
      <c r="EQ168" s="40">
        <f t="shared" si="1003"/>
        <v>50000</v>
      </c>
      <c r="ER168" s="40">
        <f t="shared" si="1003"/>
        <v>50000</v>
      </c>
      <c r="ES168" s="40">
        <f t="shared" si="1003"/>
        <v>50000</v>
      </c>
      <c r="ET168" s="40">
        <f t="shared" si="1004"/>
        <v>50000</v>
      </c>
      <c r="EU168" s="40">
        <f t="shared" si="1004"/>
        <v>50000</v>
      </c>
      <c r="EV168" s="40">
        <f t="shared" si="1004"/>
        <v>50000</v>
      </c>
      <c r="EW168" s="40">
        <f t="shared" si="1004"/>
        <v>50000</v>
      </c>
      <c r="EX168" s="40">
        <f t="shared" si="1004"/>
        <v>50000</v>
      </c>
      <c r="EY168" s="40">
        <f t="shared" si="1004"/>
        <v>50000</v>
      </c>
      <c r="EZ168" s="40">
        <f t="shared" si="1004"/>
        <v>50000</v>
      </c>
      <c r="FA168" s="40">
        <f t="shared" si="1004"/>
        <v>50000</v>
      </c>
      <c r="FB168" s="40">
        <f t="shared" si="1004"/>
        <v>50000</v>
      </c>
      <c r="FC168" s="40">
        <f t="shared" si="1004"/>
        <v>50000</v>
      </c>
      <c r="FD168" s="40">
        <f t="shared" si="1004"/>
        <v>50000</v>
      </c>
      <c r="FE168" s="40">
        <f t="shared" si="1004"/>
        <v>50000</v>
      </c>
      <c r="FF168" s="40">
        <f t="shared" si="1004"/>
        <v>50000</v>
      </c>
      <c r="FG168" s="40">
        <f t="shared" si="1004"/>
        <v>50000</v>
      </c>
      <c r="FH168" s="40">
        <f t="shared" si="1004"/>
        <v>50000</v>
      </c>
      <c r="FI168" s="40">
        <f t="shared" si="1004"/>
        <v>50000</v>
      </c>
      <c r="FJ168" s="40">
        <f t="shared" si="1005"/>
        <v>50000</v>
      </c>
      <c r="FK168" s="40">
        <f t="shared" si="1005"/>
        <v>50000</v>
      </c>
      <c r="FL168" s="40">
        <f t="shared" si="1005"/>
        <v>50000</v>
      </c>
      <c r="FM168" s="40">
        <f t="shared" si="1005"/>
        <v>50000</v>
      </c>
      <c r="FN168" s="40">
        <f t="shared" si="1005"/>
        <v>50000</v>
      </c>
      <c r="FO168" s="40">
        <f t="shared" si="1005"/>
        <v>50000</v>
      </c>
      <c r="FP168" s="40">
        <f t="shared" si="1005"/>
        <v>50000</v>
      </c>
      <c r="FQ168" s="40">
        <f t="shared" si="1005"/>
        <v>50000</v>
      </c>
      <c r="FR168" s="40">
        <f t="shared" si="1005"/>
        <v>50000</v>
      </c>
      <c r="FS168" s="40">
        <f t="shared" si="1005"/>
        <v>50000</v>
      </c>
      <c r="FT168" s="40">
        <f t="shared" si="1005"/>
        <v>50000</v>
      </c>
      <c r="FU168" s="40">
        <f t="shared" si="1005"/>
        <v>50000</v>
      </c>
      <c r="FV168" s="40">
        <f t="shared" si="1005"/>
        <v>50000</v>
      </c>
      <c r="FW168" s="40">
        <f t="shared" si="1005"/>
        <v>50000</v>
      </c>
      <c r="FX168" s="40">
        <f t="shared" si="1005"/>
        <v>50000</v>
      </c>
      <c r="FY168" s="40">
        <f t="shared" si="1005"/>
        <v>50000</v>
      </c>
      <c r="FZ168" s="40">
        <f t="shared" si="1006"/>
        <v>50000</v>
      </c>
      <c r="GA168" s="40">
        <f t="shared" si="1006"/>
        <v>50000</v>
      </c>
      <c r="GB168" s="40">
        <f t="shared" si="1006"/>
        <v>50000</v>
      </c>
      <c r="GC168" s="40">
        <f t="shared" si="1006"/>
        <v>50000</v>
      </c>
      <c r="GD168" s="40">
        <f t="shared" si="1006"/>
        <v>50000</v>
      </c>
      <c r="GE168" s="40">
        <f t="shared" si="1006"/>
        <v>50000</v>
      </c>
      <c r="GF168" s="40">
        <f t="shared" si="1006"/>
        <v>50000</v>
      </c>
      <c r="GG168" s="40">
        <f t="shared" si="1006"/>
        <v>50000</v>
      </c>
      <c r="GH168" s="40">
        <f t="shared" si="1006"/>
        <v>50000</v>
      </c>
      <c r="GI168" s="40">
        <f t="shared" si="1006"/>
        <v>50000</v>
      </c>
      <c r="GJ168" s="40">
        <f t="shared" si="1006"/>
        <v>50000</v>
      </c>
      <c r="GK168" s="40">
        <f t="shared" si="1006"/>
        <v>50000</v>
      </c>
      <c r="GL168" s="40">
        <f t="shared" si="1006"/>
        <v>50000</v>
      </c>
      <c r="GM168" s="40">
        <f t="shared" si="1006"/>
        <v>50000</v>
      </c>
      <c r="GN168" s="40">
        <f t="shared" si="1006"/>
        <v>50000</v>
      </c>
      <c r="GO168" s="40">
        <f t="shared" si="1006"/>
        <v>50000</v>
      </c>
      <c r="GP168" s="40">
        <f t="shared" si="1007"/>
        <v>50000</v>
      </c>
      <c r="GQ168" s="40">
        <f t="shared" si="1007"/>
        <v>50000</v>
      </c>
      <c r="GR168" s="40">
        <f t="shared" si="1007"/>
        <v>50000</v>
      </c>
      <c r="GS168" s="40">
        <f t="shared" si="1007"/>
        <v>50000</v>
      </c>
      <c r="GT168" s="40">
        <f t="shared" si="1007"/>
        <v>50000</v>
      </c>
      <c r="GU168" s="40">
        <f t="shared" si="1007"/>
        <v>50000</v>
      </c>
      <c r="GV168" s="40">
        <f t="shared" si="1007"/>
        <v>50000</v>
      </c>
      <c r="GW168" s="40">
        <f t="shared" si="1007"/>
        <v>50000</v>
      </c>
      <c r="GX168" s="40">
        <f t="shared" si="1007"/>
        <v>50000</v>
      </c>
      <c r="GY168" s="40">
        <f t="shared" si="1007"/>
        <v>50000</v>
      </c>
      <c r="GZ168" s="40">
        <f t="shared" si="1007"/>
        <v>50000</v>
      </c>
      <c r="HA168" s="40">
        <f t="shared" si="1007"/>
        <v>50000</v>
      </c>
      <c r="HB168" s="40">
        <f t="shared" si="1007"/>
        <v>50000</v>
      </c>
      <c r="HC168" s="40">
        <f t="shared" si="1007"/>
        <v>50000</v>
      </c>
      <c r="HD168" s="40">
        <f t="shared" si="1007"/>
        <v>50000</v>
      </c>
      <c r="HE168" s="40">
        <f t="shared" si="1007"/>
        <v>50000</v>
      </c>
      <c r="HF168" s="40">
        <f t="shared" si="1008"/>
        <v>50000</v>
      </c>
      <c r="HG168" s="40">
        <f t="shared" si="1008"/>
        <v>50000</v>
      </c>
      <c r="HH168" s="40">
        <f t="shared" si="1008"/>
        <v>50000</v>
      </c>
      <c r="HI168" s="40">
        <f t="shared" si="1008"/>
        <v>50000</v>
      </c>
      <c r="HJ168" s="40">
        <f t="shared" si="1008"/>
        <v>50000</v>
      </c>
      <c r="HK168" s="40">
        <f t="shared" si="1008"/>
        <v>50000</v>
      </c>
      <c r="HL168" s="40">
        <f t="shared" si="1008"/>
        <v>50000</v>
      </c>
      <c r="HM168" s="40">
        <f t="shared" si="1008"/>
        <v>50000</v>
      </c>
      <c r="HN168" s="40">
        <f t="shared" si="1008"/>
        <v>50000</v>
      </c>
      <c r="HO168" s="40">
        <f t="shared" si="1008"/>
        <v>50000</v>
      </c>
      <c r="HP168" s="40">
        <f t="shared" si="1008"/>
        <v>50000</v>
      </c>
      <c r="HQ168" s="40">
        <f t="shared" si="1008"/>
        <v>50000</v>
      </c>
      <c r="HR168" s="40">
        <f t="shared" si="1008"/>
        <v>50000</v>
      </c>
      <c r="HS168" s="40">
        <f t="shared" si="1008"/>
        <v>50000</v>
      </c>
      <c r="HT168" s="40">
        <f t="shared" si="1008"/>
        <v>50000</v>
      </c>
      <c r="HU168" s="40">
        <f t="shared" si="1008"/>
        <v>50000</v>
      </c>
      <c r="HV168" s="40">
        <f t="shared" si="1009"/>
        <v>50000</v>
      </c>
      <c r="HW168" s="40">
        <f t="shared" si="1009"/>
        <v>50000</v>
      </c>
      <c r="HX168" s="40">
        <f t="shared" si="1009"/>
        <v>50000</v>
      </c>
      <c r="HY168" s="40">
        <f t="shared" si="1009"/>
        <v>50000</v>
      </c>
      <c r="HZ168" s="40">
        <f t="shared" si="1009"/>
        <v>50000</v>
      </c>
      <c r="IA168" s="40">
        <f t="shared" si="1009"/>
        <v>50000</v>
      </c>
      <c r="IB168" s="40">
        <f t="shared" si="1009"/>
        <v>50000</v>
      </c>
      <c r="IC168" s="40">
        <f t="shared" si="1009"/>
        <v>50000</v>
      </c>
      <c r="ID168" s="40">
        <f t="shared" si="1009"/>
        <v>50000</v>
      </c>
      <c r="IE168" s="40">
        <f t="shared" si="1009"/>
        <v>50000</v>
      </c>
      <c r="IF168" s="40">
        <f t="shared" si="1009"/>
        <v>50000</v>
      </c>
      <c r="IG168" s="40">
        <f t="shared" si="1009"/>
        <v>50000</v>
      </c>
      <c r="IH168" s="40">
        <f t="shared" si="1009"/>
        <v>50000</v>
      </c>
      <c r="II168" s="40">
        <f t="shared" si="1009"/>
        <v>50000</v>
      </c>
      <c r="IJ168" s="40">
        <f t="shared" si="1009"/>
        <v>50000</v>
      </c>
      <c r="IK168" s="40">
        <f t="shared" si="1009"/>
        <v>50000</v>
      </c>
      <c r="IL168" s="40">
        <f t="shared" si="1010"/>
        <v>50000</v>
      </c>
      <c r="IM168" s="40">
        <f t="shared" si="1010"/>
        <v>50000</v>
      </c>
      <c r="IN168" s="40">
        <f t="shared" si="1010"/>
        <v>50000</v>
      </c>
      <c r="IO168" s="40">
        <f t="shared" si="1010"/>
        <v>50000</v>
      </c>
      <c r="IP168" s="40">
        <f t="shared" si="1010"/>
        <v>50000</v>
      </c>
      <c r="IQ168" s="40">
        <f t="shared" si="1010"/>
        <v>50000</v>
      </c>
      <c r="IR168" s="40">
        <f t="shared" si="1010"/>
        <v>50000</v>
      </c>
      <c r="IS168" s="40">
        <f t="shared" si="1010"/>
        <v>50000</v>
      </c>
      <c r="IT168" s="40">
        <f t="shared" si="1010"/>
        <v>50000</v>
      </c>
      <c r="IU168" s="40">
        <f t="shared" si="1010"/>
        <v>50000</v>
      </c>
      <c r="IV168" s="40">
        <f t="shared" si="1010"/>
        <v>50000</v>
      </c>
      <c r="IW168" s="40">
        <f t="shared" si="1010"/>
        <v>50000</v>
      </c>
      <c r="IX168" s="40">
        <f t="shared" si="1010"/>
        <v>50000</v>
      </c>
      <c r="IY168" s="40">
        <f t="shared" si="1010"/>
        <v>50000</v>
      </c>
      <c r="IZ168" s="40">
        <f t="shared" si="1010"/>
        <v>50000</v>
      </c>
      <c r="JA168" s="40">
        <f t="shared" si="1010"/>
        <v>50000</v>
      </c>
      <c r="JB168" s="40">
        <f t="shared" si="1011"/>
        <v>50000</v>
      </c>
      <c r="JC168" s="40">
        <f t="shared" si="1011"/>
        <v>50000</v>
      </c>
      <c r="JD168" s="40">
        <f t="shared" si="1011"/>
        <v>50000</v>
      </c>
      <c r="JE168" s="40">
        <f t="shared" si="1011"/>
        <v>50000</v>
      </c>
      <c r="JF168" s="40">
        <f t="shared" si="1011"/>
        <v>50000</v>
      </c>
      <c r="JG168" s="40">
        <f t="shared" si="1011"/>
        <v>50000</v>
      </c>
      <c r="JH168" s="40">
        <f t="shared" si="1011"/>
        <v>50000</v>
      </c>
      <c r="JI168" s="40">
        <f t="shared" si="1011"/>
        <v>50000</v>
      </c>
      <c r="JJ168" s="40">
        <f t="shared" si="1011"/>
        <v>50000</v>
      </c>
      <c r="JK168" s="40">
        <f t="shared" si="1011"/>
        <v>50000</v>
      </c>
      <c r="JL168" s="40">
        <f t="shared" si="1011"/>
        <v>50000</v>
      </c>
      <c r="JM168" s="40">
        <f t="shared" si="1011"/>
        <v>50000</v>
      </c>
      <c r="JN168" s="40">
        <f t="shared" si="1011"/>
        <v>50000</v>
      </c>
      <c r="JO168" s="40">
        <f t="shared" si="1011"/>
        <v>50000</v>
      </c>
      <c r="JP168" s="40">
        <f t="shared" si="1011"/>
        <v>50000</v>
      </c>
      <c r="JQ168" s="40">
        <f t="shared" si="1011"/>
        <v>50000</v>
      </c>
      <c r="JR168" s="40">
        <f t="shared" si="1012"/>
        <v>50000</v>
      </c>
      <c r="JS168" s="40">
        <f t="shared" si="1012"/>
        <v>50000</v>
      </c>
      <c r="JT168" s="40">
        <f t="shared" si="1012"/>
        <v>50000</v>
      </c>
      <c r="JU168" s="40">
        <f t="shared" si="1012"/>
        <v>50000</v>
      </c>
      <c r="JV168" s="40">
        <f t="shared" si="1012"/>
        <v>50000</v>
      </c>
      <c r="JW168" s="40">
        <f t="shared" si="1012"/>
        <v>50000</v>
      </c>
      <c r="JX168" s="40">
        <f t="shared" si="1012"/>
        <v>50000</v>
      </c>
      <c r="JY168" s="40">
        <f t="shared" si="1012"/>
        <v>50000</v>
      </c>
      <c r="JZ168" s="40">
        <f t="shared" si="1012"/>
        <v>50000</v>
      </c>
      <c r="KA168" s="40">
        <f t="shared" si="1012"/>
        <v>50000</v>
      </c>
      <c r="KB168" s="40">
        <f t="shared" si="1012"/>
        <v>50000</v>
      </c>
      <c r="KC168" s="40">
        <f t="shared" si="1012"/>
        <v>50000</v>
      </c>
      <c r="KD168" s="40">
        <f t="shared" si="1012"/>
        <v>50000</v>
      </c>
      <c r="KE168" s="40">
        <f t="shared" si="1012"/>
        <v>50000</v>
      </c>
      <c r="KF168" s="40">
        <f t="shared" si="1012"/>
        <v>50000</v>
      </c>
      <c r="KG168" s="40">
        <f t="shared" si="1012"/>
        <v>50000</v>
      </c>
      <c r="KH168" s="40">
        <f t="shared" si="1013"/>
        <v>50000</v>
      </c>
      <c r="KI168" s="40">
        <f t="shared" si="1013"/>
        <v>50000</v>
      </c>
      <c r="KJ168" s="40">
        <f t="shared" si="1013"/>
        <v>50000</v>
      </c>
      <c r="KK168" s="40">
        <f t="shared" si="1013"/>
        <v>50000</v>
      </c>
      <c r="KL168" s="40">
        <f t="shared" si="1013"/>
        <v>50000</v>
      </c>
      <c r="KM168" s="40">
        <f t="shared" si="1013"/>
        <v>50000</v>
      </c>
      <c r="KN168" s="40">
        <f t="shared" si="1013"/>
        <v>50000</v>
      </c>
      <c r="KO168" s="40">
        <f t="shared" si="1013"/>
        <v>50000</v>
      </c>
      <c r="KP168" s="40">
        <f t="shared" si="1013"/>
        <v>50000</v>
      </c>
      <c r="KQ168" s="40">
        <f t="shared" si="1013"/>
        <v>50000</v>
      </c>
      <c r="KR168" s="40">
        <f t="shared" si="1013"/>
        <v>50000</v>
      </c>
      <c r="KS168" s="40">
        <f t="shared" si="1013"/>
        <v>50000</v>
      </c>
      <c r="KT168" s="40">
        <f t="shared" si="1013"/>
        <v>50000</v>
      </c>
      <c r="KU168" s="40">
        <f t="shared" si="1013"/>
        <v>50000</v>
      </c>
      <c r="KV168" s="40">
        <f t="shared" si="1013"/>
        <v>50000</v>
      </c>
      <c r="KW168" s="1"/>
      <c r="KX168" s="1"/>
    </row>
    <row r="169" spans="1:310" x14ac:dyDescent="0.25">
      <c r="A169" s="1"/>
      <c r="B169" s="79"/>
      <c r="C169" s="79"/>
      <c r="D169" s="79"/>
      <c r="E169" s="1" t="str">
        <f>kpi!E45</f>
        <v xml:space="preserve">Сервер и интернет </v>
      </c>
      <c r="F169" s="1"/>
      <c r="G169" s="1"/>
      <c r="H169" s="11" t="str">
        <f t="shared" si="1014"/>
        <v>руб.</v>
      </c>
      <c r="I169" s="1"/>
      <c r="J169" s="1"/>
      <c r="K169" s="1"/>
      <c r="L169" s="1"/>
      <c r="M169" s="5"/>
      <c r="N169" s="52"/>
      <c r="O169" s="19"/>
      <c r="P169" s="1"/>
      <c r="Q169" s="1"/>
      <c r="R169" s="40">
        <f t="shared" si="1015"/>
        <v>325000</v>
      </c>
      <c r="S169" s="1"/>
      <c r="T169" s="5" t="s">
        <v>0</v>
      </c>
      <c r="U169" s="40">
        <v>25000</v>
      </c>
      <c r="V169" s="40">
        <f>U169</f>
        <v>25000</v>
      </c>
      <c r="W169" s="40">
        <f t="shared" si="996"/>
        <v>25000</v>
      </c>
      <c r="X169" s="40">
        <f t="shared" si="996"/>
        <v>25000</v>
      </c>
      <c r="Y169" s="40">
        <f t="shared" si="996"/>
        <v>25000</v>
      </c>
      <c r="Z169" s="40">
        <f t="shared" si="996"/>
        <v>25000</v>
      </c>
      <c r="AA169" s="40">
        <f t="shared" si="996"/>
        <v>25000</v>
      </c>
      <c r="AB169" s="40">
        <f t="shared" si="996"/>
        <v>25000</v>
      </c>
      <c r="AC169" s="40">
        <f t="shared" si="996"/>
        <v>25000</v>
      </c>
      <c r="AD169" s="40">
        <f t="shared" si="996"/>
        <v>25000</v>
      </c>
      <c r="AE169" s="40">
        <f t="shared" si="996"/>
        <v>25000</v>
      </c>
      <c r="AF169" s="40">
        <f t="shared" si="996"/>
        <v>25000</v>
      </c>
      <c r="AG169" s="40">
        <f t="shared" si="996"/>
        <v>25000</v>
      </c>
      <c r="AH169" s="40">
        <f t="shared" si="996"/>
        <v>25000</v>
      </c>
      <c r="AI169" s="40">
        <f t="shared" si="996"/>
        <v>25000</v>
      </c>
      <c r="AJ169" s="40">
        <f t="shared" si="996"/>
        <v>25000</v>
      </c>
      <c r="AK169" s="40">
        <f t="shared" si="996"/>
        <v>25000</v>
      </c>
      <c r="AL169" s="40">
        <f t="shared" si="997"/>
        <v>25000</v>
      </c>
      <c r="AM169" s="40">
        <f t="shared" si="997"/>
        <v>25000</v>
      </c>
      <c r="AN169" s="40">
        <f t="shared" si="997"/>
        <v>25000</v>
      </c>
      <c r="AO169" s="40">
        <f t="shared" si="997"/>
        <v>25000</v>
      </c>
      <c r="AP169" s="40">
        <f t="shared" si="997"/>
        <v>25000</v>
      </c>
      <c r="AQ169" s="40">
        <f t="shared" si="997"/>
        <v>25000</v>
      </c>
      <c r="AR169" s="40">
        <f t="shared" si="997"/>
        <v>25000</v>
      </c>
      <c r="AS169" s="40">
        <f t="shared" si="997"/>
        <v>25000</v>
      </c>
      <c r="AT169" s="40">
        <f t="shared" si="997"/>
        <v>25000</v>
      </c>
      <c r="AU169" s="40">
        <f t="shared" si="997"/>
        <v>25000</v>
      </c>
      <c r="AV169" s="40">
        <f t="shared" si="997"/>
        <v>25000</v>
      </c>
      <c r="AW169" s="40">
        <f t="shared" si="997"/>
        <v>25000</v>
      </c>
      <c r="AX169" s="40">
        <f t="shared" si="997"/>
        <v>25000</v>
      </c>
      <c r="AY169" s="40">
        <f t="shared" si="997"/>
        <v>25000</v>
      </c>
      <c r="AZ169" s="40">
        <f t="shared" si="997"/>
        <v>25000</v>
      </c>
      <c r="BA169" s="40">
        <f t="shared" si="997"/>
        <v>25000</v>
      </c>
      <c r="BB169" s="40">
        <f t="shared" si="998"/>
        <v>25000</v>
      </c>
      <c r="BC169" s="40">
        <f t="shared" si="998"/>
        <v>25000</v>
      </c>
      <c r="BD169" s="40">
        <f t="shared" si="998"/>
        <v>25000</v>
      </c>
      <c r="BE169" s="40">
        <f t="shared" si="998"/>
        <v>25000</v>
      </c>
      <c r="BF169" s="40">
        <f t="shared" si="998"/>
        <v>25000</v>
      </c>
      <c r="BG169" s="40">
        <f t="shared" si="998"/>
        <v>25000</v>
      </c>
      <c r="BH169" s="40">
        <f t="shared" si="998"/>
        <v>25000</v>
      </c>
      <c r="BI169" s="40">
        <f t="shared" si="998"/>
        <v>25000</v>
      </c>
      <c r="BJ169" s="40">
        <f t="shared" si="998"/>
        <v>25000</v>
      </c>
      <c r="BK169" s="40">
        <f t="shared" si="998"/>
        <v>25000</v>
      </c>
      <c r="BL169" s="40">
        <f t="shared" si="998"/>
        <v>25000</v>
      </c>
      <c r="BM169" s="40">
        <f t="shared" si="998"/>
        <v>25000</v>
      </c>
      <c r="BN169" s="40">
        <f t="shared" si="998"/>
        <v>25000</v>
      </c>
      <c r="BO169" s="40">
        <f t="shared" si="998"/>
        <v>25000</v>
      </c>
      <c r="BP169" s="40">
        <f t="shared" si="998"/>
        <v>25000</v>
      </c>
      <c r="BQ169" s="40">
        <f t="shared" si="998"/>
        <v>25000</v>
      </c>
      <c r="BR169" s="40">
        <f t="shared" si="999"/>
        <v>25000</v>
      </c>
      <c r="BS169" s="40">
        <f t="shared" si="999"/>
        <v>25000</v>
      </c>
      <c r="BT169" s="40">
        <f t="shared" si="999"/>
        <v>25000</v>
      </c>
      <c r="BU169" s="40">
        <f t="shared" si="999"/>
        <v>25000</v>
      </c>
      <c r="BV169" s="40">
        <f t="shared" si="999"/>
        <v>25000</v>
      </c>
      <c r="BW169" s="40">
        <f t="shared" si="999"/>
        <v>25000</v>
      </c>
      <c r="BX169" s="40">
        <f t="shared" si="999"/>
        <v>25000</v>
      </c>
      <c r="BY169" s="40">
        <f t="shared" si="999"/>
        <v>25000</v>
      </c>
      <c r="BZ169" s="40">
        <f t="shared" si="999"/>
        <v>25000</v>
      </c>
      <c r="CA169" s="40">
        <f t="shared" si="999"/>
        <v>25000</v>
      </c>
      <c r="CB169" s="40">
        <f t="shared" si="999"/>
        <v>25000</v>
      </c>
      <c r="CC169" s="40">
        <f t="shared" si="999"/>
        <v>25000</v>
      </c>
      <c r="CD169" s="40">
        <f t="shared" si="999"/>
        <v>25000</v>
      </c>
      <c r="CE169" s="40">
        <f t="shared" si="999"/>
        <v>25000</v>
      </c>
      <c r="CF169" s="40">
        <f t="shared" si="999"/>
        <v>25000</v>
      </c>
      <c r="CG169" s="40">
        <f t="shared" si="999"/>
        <v>25000</v>
      </c>
      <c r="CH169" s="40">
        <f t="shared" si="1000"/>
        <v>25000</v>
      </c>
      <c r="CI169" s="40">
        <f t="shared" si="1000"/>
        <v>25000</v>
      </c>
      <c r="CJ169" s="40">
        <f t="shared" si="1000"/>
        <v>25000</v>
      </c>
      <c r="CK169" s="40">
        <f t="shared" si="1000"/>
        <v>25000</v>
      </c>
      <c r="CL169" s="40">
        <f t="shared" si="1000"/>
        <v>25000</v>
      </c>
      <c r="CM169" s="40">
        <f t="shared" si="1000"/>
        <v>25000</v>
      </c>
      <c r="CN169" s="40">
        <f t="shared" si="1000"/>
        <v>25000</v>
      </c>
      <c r="CO169" s="40">
        <f t="shared" si="1000"/>
        <v>25000</v>
      </c>
      <c r="CP169" s="40">
        <f t="shared" si="1000"/>
        <v>25000</v>
      </c>
      <c r="CQ169" s="40">
        <f t="shared" si="1000"/>
        <v>25000</v>
      </c>
      <c r="CR169" s="40">
        <f t="shared" si="1000"/>
        <v>25000</v>
      </c>
      <c r="CS169" s="40">
        <f t="shared" si="1000"/>
        <v>25000</v>
      </c>
      <c r="CT169" s="40">
        <f t="shared" si="1000"/>
        <v>25000</v>
      </c>
      <c r="CU169" s="40">
        <f t="shared" si="1000"/>
        <v>25000</v>
      </c>
      <c r="CV169" s="40">
        <f t="shared" si="1000"/>
        <v>25000</v>
      </c>
      <c r="CW169" s="40">
        <f t="shared" si="1000"/>
        <v>25000</v>
      </c>
      <c r="CX169" s="40">
        <f t="shared" si="1001"/>
        <v>25000</v>
      </c>
      <c r="CY169" s="40">
        <f t="shared" si="1001"/>
        <v>25000</v>
      </c>
      <c r="CZ169" s="40">
        <f t="shared" si="1001"/>
        <v>25000</v>
      </c>
      <c r="DA169" s="40">
        <f t="shared" si="1001"/>
        <v>25000</v>
      </c>
      <c r="DB169" s="40">
        <f t="shared" si="1001"/>
        <v>25000</v>
      </c>
      <c r="DC169" s="40">
        <f t="shared" si="1001"/>
        <v>25000</v>
      </c>
      <c r="DD169" s="40">
        <f t="shared" si="1001"/>
        <v>25000</v>
      </c>
      <c r="DE169" s="40">
        <f t="shared" si="1001"/>
        <v>25000</v>
      </c>
      <c r="DF169" s="40">
        <f t="shared" si="1001"/>
        <v>25000</v>
      </c>
      <c r="DG169" s="40">
        <f t="shared" si="1001"/>
        <v>25000</v>
      </c>
      <c r="DH169" s="40">
        <f t="shared" si="1001"/>
        <v>25000</v>
      </c>
      <c r="DI169" s="40">
        <f t="shared" si="1001"/>
        <v>25000</v>
      </c>
      <c r="DJ169" s="40">
        <f t="shared" si="1001"/>
        <v>25000</v>
      </c>
      <c r="DK169" s="40">
        <f t="shared" si="1001"/>
        <v>25000</v>
      </c>
      <c r="DL169" s="40">
        <f t="shared" si="1001"/>
        <v>25000</v>
      </c>
      <c r="DM169" s="40">
        <f t="shared" si="1001"/>
        <v>25000</v>
      </c>
      <c r="DN169" s="40">
        <f t="shared" si="1002"/>
        <v>25000</v>
      </c>
      <c r="DO169" s="40">
        <f t="shared" si="1002"/>
        <v>25000</v>
      </c>
      <c r="DP169" s="40">
        <f t="shared" si="1002"/>
        <v>25000</v>
      </c>
      <c r="DQ169" s="40">
        <f t="shared" si="1002"/>
        <v>25000</v>
      </c>
      <c r="DR169" s="40">
        <f t="shared" si="1002"/>
        <v>25000</v>
      </c>
      <c r="DS169" s="40">
        <f t="shared" si="1002"/>
        <v>25000</v>
      </c>
      <c r="DT169" s="40">
        <f t="shared" si="1002"/>
        <v>25000</v>
      </c>
      <c r="DU169" s="40">
        <f t="shared" si="1002"/>
        <v>25000</v>
      </c>
      <c r="DV169" s="40">
        <f t="shared" si="1002"/>
        <v>25000</v>
      </c>
      <c r="DW169" s="40">
        <f t="shared" si="1002"/>
        <v>25000</v>
      </c>
      <c r="DX169" s="40">
        <f t="shared" si="1002"/>
        <v>25000</v>
      </c>
      <c r="DY169" s="40">
        <f t="shared" si="1002"/>
        <v>25000</v>
      </c>
      <c r="DZ169" s="40">
        <f t="shared" si="1002"/>
        <v>25000</v>
      </c>
      <c r="EA169" s="40">
        <f t="shared" si="1002"/>
        <v>25000</v>
      </c>
      <c r="EB169" s="40">
        <f t="shared" si="1002"/>
        <v>25000</v>
      </c>
      <c r="EC169" s="40">
        <f t="shared" si="1002"/>
        <v>25000</v>
      </c>
      <c r="ED169" s="40">
        <f t="shared" si="1003"/>
        <v>25000</v>
      </c>
      <c r="EE169" s="40">
        <f t="shared" si="1003"/>
        <v>25000</v>
      </c>
      <c r="EF169" s="40">
        <f t="shared" si="1003"/>
        <v>25000</v>
      </c>
      <c r="EG169" s="40">
        <f t="shared" si="1003"/>
        <v>25000</v>
      </c>
      <c r="EH169" s="40">
        <f t="shared" si="1003"/>
        <v>25000</v>
      </c>
      <c r="EI169" s="40">
        <f t="shared" si="1003"/>
        <v>25000</v>
      </c>
      <c r="EJ169" s="40">
        <f t="shared" si="1003"/>
        <v>25000</v>
      </c>
      <c r="EK169" s="40">
        <f t="shared" si="1003"/>
        <v>25000</v>
      </c>
      <c r="EL169" s="40">
        <f t="shared" si="1003"/>
        <v>25000</v>
      </c>
      <c r="EM169" s="40">
        <f t="shared" si="1003"/>
        <v>25000</v>
      </c>
      <c r="EN169" s="40">
        <f t="shared" si="1003"/>
        <v>25000</v>
      </c>
      <c r="EO169" s="40">
        <f t="shared" si="1003"/>
        <v>25000</v>
      </c>
      <c r="EP169" s="40">
        <f t="shared" si="1003"/>
        <v>25000</v>
      </c>
      <c r="EQ169" s="40">
        <f t="shared" si="1003"/>
        <v>25000</v>
      </c>
      <c r="ER169" s="40">
        <f t="shared" si="1003"/>
        <v>25000</v>
      </c>
      <c r="ES169" s="40">
        <f t="shared" si="1003"/>
        <v>25000</v>
      </c>
      <c r="ET169" s="40">
        <f t="shared" si="1004"/>
        <v>25000</v>
      </c>
      <c r="EU169" s="40">
        <f t="shared" si="1004"/>
        <v>25000</v>
      </c>
      <c r="EV169" s="40">
        <f t="shared" si="1004"/>
        <v>25000</v>
      </c>
      <c r="EW169" s="40">
        <f t="shared" si="1004"/>
        <v>25000</v>
      </c>
      <c r="EX169" s="40">
        <f t="shared" si="1004"/>
        <v>25000</v>
      </c>
      <c r="EY169" s="40">
        <f t="shared" si="1004"/>
        <v>25000</v>
      </c>
      <c r="EZ169" s="40">
        <f t="shared" si="1004"/>
        <v>25000</v>
      </c>
      <c r="FA169" s="40">
        <f t="shared" si="1004"/>
        <v>25000</v>
      </c>
      <c r="FB169" s="40">
        <f t="shared" si="1004"/>
        <v>25000</v>
      </c>
      <c r="FC169" s="40">
        <f t="shared" si="1004"/>
        <v>25000</v>
      </c>
      <c r="FD169" s="40">
        <f t="shared" si="1004"/>
        <v>25000</v>
      </c>
      <c r="FE169" s="40">
        <f t="shared" si="1004"/>
        <v>25000</v>
      </c>
      <c r="FF169" s="40">
        <f t="shared" si="1004"/>
        <v>25000</v>
      </c>
      <c r="FG169" s="40">
        <f t="shared" si="1004"/>
        <v>25000</v>
      </c>
      <c r="FH169" s="40">
        <f t="shared" si="1004"/>
        <v>25000</v>
      </c>
      <c r="FI169" s="40">
        <f t="shared" si="1004"/>
        <v>25000</v>
      </c>
      <c r="FJ169" s="40">
        <f t="shared" si="1005"/>
        <v>25000</v>
      </c>
      <c r="FK169" s="40">
        <f t="shared" si="1005"/>
        <v>25000</v>
      </c>
      <c r="FL169" s="40">
        <f t="shared" si="1005"/>
        <v>25000</v>
      </c>
      <c r="FM169" s="40">
        <f t="shared" si="1005"/>
        <v>25000</v>
      </c>
      <c r="FN169" s="40">
        <f t="shared" si="1005"/>
        <v>25000</v>
      </c>
      <c r="FO169" s="40">
        <f t="shared" si="1005"/>
        <v>25000</v>
      </c>
      <c r="FP169" s="40">
        <f t="shared" si="1005"/>
        <v>25000</v>
      </c>
      <c r="FQ169" s="40">
        <f t="shared" si="1005"/>
        <v>25000</v>
      </c>
      <c r="FR169" s="40">
        <f t="shared" si="1005"/>
        <v>25000</v>
      </c>
      <c r="FS169" s="40">
        <f t="shared" si="1005"/>
        <v>25000</v>
      </c>
      <c r="FT169" s="40">
        <f t="shared" si="1005"/>
        <v>25000</v>
      </c>
      <c r="FU169" s="40">
        <f t="shared" si="1005"/>
        <v>25000</v>
      </c>
      <c r="FV169" s="40">
        <f t="shared" si="1005"/>
        <v>25000</v>
      </c>
      <c r="FW169" s="40">
        <f t="shared" si="1005"/>
        <v>25000</v>
      </c>
      <c r="FX169" s="40">
        <f t="shared" si="1005"/>
        <v>25000</v>
      </c>
      <c r="FY169" s="40">
        <f t="shared" si="1005"/>
        <v>25000</v>
      </c>
      <c r="FZ169" s="40">
        <f t="shared" si="1006"/>
        <v>25000</v>
      </c>
      <c r="GA169" s="40">
        <f t="shared" si="1006"/>
        <v>25000</v>
      </c>
      <c r="GB169" s="40">
        <f t="shared" si="1006"/>
        <v>25000</v>
      </c>
      <c r="GC169" s="40">
        <f t="shared" si="1006"/>
        <v>25000</v>
      </c>
      <c r="GD169" s="40">
        <f t="shared" si="1006"/>
        <v>25000</v>
      </c>
      <c r="GE169" s="40">
        <f t="shared" si="1006"/>
        <v>25000</v>
      </c>
      <c r="GF169" s="40">
        <f t="shared" si="1006"/>
        <v>25000</v>
      </c>
      <c r="GG169" s="40">
        <f t="shared" si="1006"/>
        <v>25000</v>
      </c>
      <c r="GH169" s="40">
        <f t="shared" si="1006"/>
        <v>25000</v>
      </c>
      <c r="GI169" s="40">
        <f t="shared" si="1006"/>
        <v>25000</v>
      </c>
      <c r="GJ169" s="40">
        <f t="shared" si="1006"/>
        <v>25000</v>
      </c>
      <c r="GK169" s="40">
        <f t="shared" si="1006"/>
        <v>25000</v>
      </c>
      <c r="GL169" s="40">
        <f t="shared" si="1006"/>
        <v>25000</v>
      </c>
      <c r="GM169" s="40">
        <f t="shared" si="1006"/>
        <v>25000</v>
      </c>
      <c r="GN169" s="40">
        <f t="shared" si="1006"/>
        <v>25000</v>
      </c>
      <c r="GO169" s="40">
        <f t="shared" si="1006"/>
        <v>25000</v>
      </c>
      <c r="GP169" s="40">
        <f t="shared" si="1007"/>
        <v>25000</v>
      </c>
      <c r="GQ169" s="40">
        <f t="shared" si="1007"/>
        <v>25000</v>
      </c>
      <c r="GR169" s="40">
        <f t="shared" si="1007"/>
        <v>25000</v>
      </c>
      <c r="GS169" s="40">
        <f t="shared" si="1007"/>
        <v>25000</v>
      </c>
      <c r="GT169" s="40">
        <f t="shared" si="1007"/>
        <v>25000</v>
      </c>
      <c r="GU169" s="40">
        <f t="shared" si="1007"/>
        <v>25000</v>
      </c>
      <c r="GV169" s="40">
        <f t="shared" si="1007"/>
        <v>25000</v>
      </c>
      <c r="GW169" s="40">
        <f t="shared" si="1007"/>
        <v>25000</v>
      </c>
      <c r="GX169" s="40">
        <f t="shared" si="1007"/>
        <v>25000</v>
      </c>
      <c r="GY169" s="40">
        <f t="shared" si="1007"/>
        <v>25000</v>
      </c>
      <c r="GZ169" s="40">
        <f t="shared" si="1007"/>
        <v>25000</v>
      </c>
      <c r="HA169" s="40">
        <f t="shared" si="1007"/>
        <v>25000</v>
      </c>
      <c r="HB169" s="40">
        <f t="shared" si="1007"/>
        <v>25000</v>
      </c>
      <c r="HC169" s="40">
        <f t="shared" si="1007"/>
        <v>25000</v>
      </c>
      <c r="HD169" s="40">
        <f t="shared" si="1007"/>
        <v>25000</v>
      </c>
      <c r="HE169" s="40">
        <f t="shared" si="1007"/>
        <v>25000</v>
      </c>
      <c r="HF169" s="40">
        <f t="shared" si="1008"/>
        <v>25000</v>
      </c>
      <c r="HG169" s="40">
        <f t="shared" si="1008"/>
        <v>25000</v>
      </c>
      <c r="HH169" s="40">
        <f t="shared" si="1008"/>
        <v>25000</v>
      </c>
      <c r="HI169" s="40">
        <f t="shared" si="1008"/>
        <v>25000</v>
      </c>
      <c r="HJ169" s="40">
        <f t="shared" si="1008"/>
        <v>25000</v>
      </c>
      <c r="HK169" s="40">
        <f t="shared" si="1008"/>
        <v>25000</v>
      </c>
      <c r="HL169" s="40">
        <f t="shared" si="1008"/>
        <v>25000</v>
      </c>
      <c r="HM169" s="40">
        <f t="shared" si="1008"/>
        <v>25000</v>
      </c>
      <c r="HN169" s="40">
        <f t="shared" si="1008"/>
        <v>25000</v>
      </c>
      <c r="HO169" s="40">
        <f t="shared" si="1008"/>
        <v>25000</v>
      </c>
      <c r="HP169" s="40">
        <f t="shared" si="1008"/>
        <v>25000</v>
      </c>
      <c r="HQ169" s="40">
        <f t="shared" si="1008"/>
        <v>25000</v>
      </c>
      <c r="HR169" s="40">
        <f t="shared" si="1008"/>
        <v>25000</v>
      </c>
      <c r="HS169" s="40">
        <f t="shared" si="1008"/>
        <v>25000</v>
      </c>
      <c r="HT169" s="40">
        <f t="shared" si="1008"/>
        <v>25000</v>
      </c>
      <c r="HU169" s="40">
        <f t="shared" si="1008"/>
        <v>25000</v>
      </c>
      <c r="HV169" s="40">
        <f t="shared" si="1009"/>
        <v>25000</v>
      </c>
      <c r="HW169" s="40">
        <f t="shared" si="1009"/>
        <v>25000</v>
      </c>
      <c r="HX169" s="40">
        <f t="shared" si="1009"/>
        <v>25000</v>
      </c>
      <c r="HY169" s="40">
        <f t="shared" si="1009"/>
        <v>25000</v>
      </c>
      <c r="HZ169" s="40">
        <f t="shared" si="1009"/>
        <v>25000</v>
      </c>
      <c r="IA169" s="40">
        <f t="shared" si="1009"/>
        <v>25000</v>
      </c>
      <c r="IB169" s="40">
        <f t="shared" si="1009"/>
        <v>25000</v>
      </c>
      <c r="IC169" s="40">
        <f t="shared" si="1009"/>
        <v>25000</v>
      </c>
      <c r="ID169" s="40">
        <f t="shared" si="1009"/>
        <v>25000</v>
      </c>
      <c r="IE169" s="40">
        <f t="shared" si="1009"/>
        <v>25000</v>
      </c>
      <c r="IF169" s="40">
        <f t="shared" si="1009"/>
        <v>25000</v>
      </c>
      <c r="IG169" s="40">
        <f t="shared" si="1009"/>
        <v>25000</v>
      </c>
      <c r="IH169" s="40">
        <f t="shared" si="1009"/>
        <v>25000</v>
      </c>
      <c r="II169" s="40">
        <f t="shared" si="1009"/>
        <v>25000</v>
      </c>
      <c r="IJ169" s="40">
        <f t="shared" si="1009"/>
        <v>25000</v>
      </c>
      <c r="IK169" s="40">
        <f t="shared" si="1009"/>
        <v>25000</v>
      </c>
      <c r="IL169" s="40">
        <f t="shared" si="1010"/>
        <v>25000</v>
      </c>
      <c r="IM169" s="40">
        <f t="shared" si="1010"/>
        <v>25000</v>
      </c>
      <c r="IN169" s="40">
        <f t="shared" si="1010"/>
        <v>25000</v>
      </c>
      <c r="IO169" s="40">
        <f t="shared" si="1010"/>
        <v>25000</v>
      </c>
      <c r="IP169" s="40">
        <f t="shared" si="1010"/>
        <v>25000</v>
      </c>
      <c r="IQ169" s="40">
        <f t="shared" si="1010"/>
        <v>25000</v>
      </c>
      <c r="IR169" s="40">
        <f t="shared" si="1010"/>
        <v>25000</v>
      </c>
      <c r="IS169" s="40">
        <f t="shared" si="1010"/>
        <v>25000</v>
      </c>
      <c r="IT169" s="40">
        <f t="shared" si="1010"/>
        <v>25000</v>
      </c>
      <c r="IU169" s="40">
        <f t="shared" si="1010"/>
        <v>25000</v>
      </c>
      <c r="IV169" s="40">
        <f t="shared" si="1010"/>
        <v>25000</v>
      </c>
      <c r="IW169" s="40">
        <f t="shared" si="1010"/>
        <v>25000</v>
      </c>
      <c r="IX169" s="40">
        <f t="shared" si="1010"/>
        <v>25000</v>
      </c>
      <c r="IY169" s="40">
        <f t="shared" si="1010"/>
        <v>25000</v>
      </c>
      <c r="IZ169" s="40">
        <f t="shared" si="1010"/>
        <v>25000</v>
      </c>
      <c r="JA169" s="40">
        <f t="shared" si="1010"/>
        <v>25000</v>
      </c>
      <c r="JB169" s="40">
        <f t="shared" si="1011"/>
        <v>25000</v>
      </c>
      <c r="JC169" s="40">
        <f t="shared" si="1011"/>
        <v>25000</v>
      </c>
      <c r="JD169" s="40">
        <f t="shared" si="1011"/>
        <v>25000</v>
      </c>
      <c r="JE169" s="40">
        <f t="shared" si="1011"/>
        <v>25000</v>
      </c>
      <c r="JF169" s="40">
        <f t="shared" si="1011"/>
        <v>25000</v>
      </c>
      <c r="JG169" s="40">
        <f t="shared" si="1011"/>
        <v>25000</v>
      </c>
      <c r="JH169" s="40">
        <f t="shared" si="1011"/>
        <v>25000</v>
      </c>
      <c r="JI169" s="40">
        <f t="shared" si="1011"/>
        <v>25000</v>
      </c>
      <c r="JJ169" s="40">
        <f t="shared" si="1011"/>
        <v>25000</v>
      </c>
      <c r="JK169" s="40">
        <f t="shared" si="1011"/>
        <v>25000</v>
      </c>
      <c r="JL169" s="40">
        <f t="shared" si="1011"/>
        <v>25000</v>
      </c>
      <c r="JM169" s="40">
        <f t="shared" si="1011"/>
        <v>25000</v>
      </c>
      <c r="JN169" s="40">
        <f t="shared" si="1011"/>
        <v>25000</v>
      </c>
      <c r="JO169" s="40">
        <f t="shared" si="1011"/>
        <v>25000</v>
      </c>
      <c r="JP169" s="40">
        <f t="shared" si="1011"/>
        <v>25000</v>
      </c>
      <c r="JQ169" s="40">
        <f t="shared" si="1011"/>
        <v>25000</v>
      </c>
      <c r="JR169" s="40">
        <f t="shared" si="1012"/>
        <v>25000</v>
      </c>
      <c r="JS169" s="40">
        <f t="shared" si="1012"/>
        <v>25000</v>
      </c>
      <c r="JT169" s="40">
        <f t="shared" si="1012"/>
        <v>25000</v>
      </c>
      <c r="JU169" s="40">
        <f t="shared" si="1012"/>
        <v>25000</v>
      </c>
      <c r="JV169" s="40">
        <f t="shared" si="1012"/>
        <v>25000</v>
      </c>
      <c r="JW169" s="40">
        <f t="shared" si="1012"/>
        <v>25000</v>
      </c>
      <c r="JX169" s="40">
        <f t="shared" si="1012"/>
        <v>25000</v>
      </c>
      <c r="JY169" s="40">
        <f t="shared" si="1012"/>
        <v>25000</v>
      </c>
      <c r="JZ169" s="40">
        <f t="shared" si="1012"/>
        <v>25000</v>
      </c>
      <c r="KA169" s="40">
        <f t="shared" si="1012"/>
        <v>25000</v>
      </c>
      <c r="KB169" s="40">
        <f t="shared" si="1012"/>
        <v>25000</v>
      </c>
      <c r="KC169" s="40">
        <f t="shared" si="1012"/>
        <v>25000</v>
      </c>
      <c r="KD169" s="40">
        <f t="shared" si="1012"/>
        <v>25000</v>
      </c>
      <c r="KE169" s="40">
        <f t="shared" si="1012"/>
        <v>25000</v>
      </c>
      <c r="KF169" s="40">
        <f t="shared" si="1012"/>
        <v>25000</v>
      </c>
      <c r="KG169" s="40">
        <f t="shared" si="1012"/>
        <v>25000</v>
      </c>
      <c r="KH169" s="40">
        <f t="shared" si="1013"/>
        <v>25000</v>
      </c>
      <c r="KI169" s="40">
        <f t="shared" si="1013"/>
        <v>25000</v>
      </c>
      <c r="KJ169" s="40">
        <f t="shared" si="1013"/>
        <v>25000</v>
      </c>
      <c r="KK169" s="40">
        <f t="shared" si="1013"/>
        <v>25000</v>
      </c>
      <c r="KL169" s="40">
        <f t="shared" si="1013"/>
        <v>25000</v>
      </c>
      <c r="KM169" s="40">
        <f t="shared" si="1013"/>
        <v>25000</v>
      </c>
      <c r="KN169" s="40">
        <f t="shared" si="1013"/>
        <v>25000</v>
      </c>
      <c r="KO169" s="40">
        <f t="shared" si="1013"/>
        <v>25000</v>
      </c>
      <c r="KP169" s="40">
        <f t="shared" si="1013"/>
        <v>25000</v>
      </c>
      <c r="KQ169" s="40">
        <f t="shared" si="1013"/>
        <v>25000</v>
      </c>
      <c r="KR169" s="40">
        <f t="shared" si="1013"/>
        <v>25000</v>
      </c>
      <c r="KS169" s="40">
        <f t="shared" si="1013"/>
        <v>25000</v>
      </c>
      <c r="KT169" s="40">
        <f t="shared" si="1013"/>
        <v>25000</v>
      </c>
      <c r="KU169" s="40">
        <f t="shared" si="1013"/>
        <v>25000</v>
      </c>
      <c r="KV169" s="40">
        <f t="shared" si="1013"/>
        <v>25000</v>
      </c>
      <c r="KW169" s="1"/>
      <c r="KX169" s="1"/>
    </row>
    <row r="170" spans="1:310" x14ac:dyDescent="0.25">
      <c r="A170" s="1"/>
      <c r="B170" s="79"/>
      <c r="C170" s="79"/>
      <c r="D170" s="79"/>
      <c r="E170" s="1" t="str">
        <f>kpi!E46</f>
        <v xml:space="preserve">Консультант плюс </v>
      </c>
      <c r="F170" s="1"/>
      <c r="G170" s="1"/>
      <c r="H170" s="11" t="str">
        <f t="shared" si="1014"/>
        <v>руб.</v>
      </c>
      <c r="I170" s="1"/>
      <c r="J170" s="1"/>
      <c r="K170" s="1"/>
      <c r="L170" s="1"/>
      <c r="M170" s="5"/>
      <c r="N170" s="52"/>
      <c r="O170" s="19"/>
      <c r="P170" s="1"/>
      <c r="Q170" s="1"/>
      <c r="R170" s="40">
        <f t="shared" si="1015"/>
        <v>195000</v>
      </c>
      <c r="S170" s="1"/>
      <c r="T170" s="5" t="s">
        <v>0</v>
      </c>
      <c r="U170" s="40">
        <v>15000</v>
      </c>
      <c r="V170" s="40">
        <f t="shared" ref="V170:AK174" si="1016">U170</f>
        <v>15000</v>
      </c>
      <c r="W170" s="40">
        <f t="shared" si="1016"/>
        <v>15000</v>
      </c>
      <c r="X170" s="40">
        <f t="shared" si="1016"/>
        <v>15000</v>
      </c>
      <c r="Y170" s="40">
        <f t="shared" si="1016"/>
        <v>15000</v>
      </c>
      <c r="Z170" s="40">
        <f t="shared" si="1016"/>
        <v>15000</v>
      </c>
      <c r="AA170" s="40">
        <f t="shared" si="1016"/>
        <v>15000</v>
      </c>
      <c r="AB170" s="40">
        <f t="shared" si="1016"/>
        <v>15000</v>
      </c>
      <c r="AC170" s="40">
        <f t="shared" si="1016"/>
        <v>15000</v>
      </c>
      <c r="AD170" s="40">
        <f t="shared" si="1016"/>
        <v>15000</v>
      </c>
      <c r="AE170" s="40">
        <f t="shared" si="1016"/>
        <v>15000</v>
      </c>
      <c r="AF170" s="40">
        <f t="shared" si="1016"/>
        <v>15000</v>
      </c>
      <c r="AG170" s="40">
        <f t="shared" si="1016"/>
        <v>15000</v>
      </c>
      <c r="AH170" s="40">
        <f t="shared" si="1016"/>
        <v>15000</v>
      </c>
      <c r="AI170" s="40">
        <f t="shared" si="1016"/>
        <v>15000</v>
      </c>
      <c r="AJ170" s="40">
        <f t="shared" si="1016"/>
        <v>15000</v>
      </c>
      <c r="AK170" s="40">
        <f t="shared" si="1016"/>
        <v>15000</v>
      </c>
      <c r="AL170" s="40">
        <f t="shared" si="997"/>
        <v>15000</v>
      </c>
      <c r="AM170" s="40">
        <f t="shared" si="997"/>
        <v>15000</v>
      </c>
      <c r="AN170" s="40">
        <f t="shared" si="997"/>
        <v>15000</v>
      </c>
      <c r="AO170" s="40">
        <f t="shared" si="997"/>
        <v>15000</v>
      </c>
      <c r="AP170" s="40">
        <f t="shared" si="997"/>
        <v>15000</v>
      </c>
      <c r="AQ170" s="40">
        <f t="shared" si="997"/>
        <v>15000</v>
      </c>
      <c r="AR170" s="40">
        <f t="shared" si="997"/>
        <v>15000</v>
      </c>
      <c r="AS170" s="40">
        <f t="shared" si="997"/>
        <v>15000</v>
      </c>
      <c r="AT170" s="40">
        <f t="shared" si="997"/>
        <v>15000</v>
      </c>
      <c r="AU170" s="40">
        <f t="shared" si="997"/>
        <v>15000</v>
      </c>
      <c r="AV170" s="40">
        <f t="shared" si="997"/>
        <v>15000</v>
      </c>
      <c r="AW170" s="40">
        <f t="shared" si="997"/>
        <v>15000</v>
      </c>
      <c r="AX170" s="40">
        <f t="shared" si="997"/>
        <v>15000</v>
      </c>
      <c r="AY170" s="40">
        <f t="shared" si="997"/>
        <v>15000</v>
      </c>
      <c r="AZ170" s="40">
        <f t="shared" si="997"/>
        <v>15000</v>
      </c>
      <c r="BA170" s="40">
        <f t="shared" si="997"/>
        <v>15000</v>
      </c>
      <c r="BB170" s="40">
        <f t="shared" si="998"/>
        <v>15000</v>
      </c>
      <c r="BC170" s="40">
        <f t="shared" si="998"/>
        <v>15000</v>
      </c>
      <c r="BD170" s="40">
        <f t="shared" si="998"/>
        <v>15000</v>
      </c>
      <c r="BE170" s="40">
        <f t="shared" si="998"/>
        <v>15000</v>
      </c>
      <c r="BF170" s="40">
        <f t="shared" si="998"/>
        <v>15000</v>
      </c>
      <c r="BG170" s="40">
        <f t="shared" si="998"/>
        <v>15000</v>
      </c>
      <c r="BH170" s="40">
        <f t="shared" si="998"/>
        <v>15000</v>
      </c>
      <c r="BI170" s="40">
        <f t="shared" si="998"/>
        <v>15000</v>
      </c>
      <c r="BJ170" s="40">
        <f t="shared" si="998"/>
        <v>15000</v>
      </c>
      <c r="BK170" s="40">
        <f t="shared" si="998"/>
        <v>15000</v>
      </c>
      <c r="BL170" s="40">
        <f t="shared" si="998"/>
        <v>15000</v>
      </c>
      <c r="BM170" s="40">
        <f t="shared" si="998"/>
        <v>15000</v>
      </c>
      <c r="BN170" s="40">
        <f t="shared" si="998"/>
        <v>15000</v>
      </c>
      <c r="BO170" s="40">
        <f t="shared" si="998"/>
        <v>15000</v>
      </c>
      <c r="BP170" s="40">
        <f t="shared" si="998"/>
        <v>15000</v>
      </c>
      <c r="BQ170" s="40">
        <f t="shared" si="998"/>
        <v>15000</v>
      </c>
      <c r="BR170" s="40">
        <f t="shared" si="999"/>
        <v>15000</v>
      </c>
      <c r="BS170" s="40">
        <f t="shared" si="999"/>
        <v>15000</v>
      </c>
      <c r="BT170" s="40">
        <f t="shared" si="999"/>
        <v>15000</v>
      </c>
      <c r="BU170" s="40">
        <f t="shared" si="999"/>
        <v>15000</v>
      </c>
      <c r="BV170" s="40">
        <f t="shared" si="999"/>
        <v>15000</v>
      </c>
      <c r="BW170" s="40">
        <f t="shared" si="999"/>
        <v>15000</v>
      </c>
      <c r="BX170" s="40">
        <f t="shared" si="999"/>
        <v>15000</v>
      </c>
      <c r="BY170" s="40">
        <f t="shared" si="999"/>
        <v>15000</v>
      </c>
      <c r="BZ170" s="40">
        <f t="shared" si="999"/>
        <v>15000</v>
      </c>
      <c r="CA170" s="40">
        <f t="shared" si="999"/>
        <v>15000</v>
      </c>
      <c r="CB170" s="40">
        <f t="shared" si="999"/>
        <v>15000</v>
      </c>
      <c r="CC170" s="40">
        <f t="shared" si="999"/>
        <v>15000</v>
      </c>
      <c r="CD170" s="40">
        <f t="shared" si="999"/>
        <v>15000</v>
      </c>
      <c r="CE170" s="40">
        <f t="shared" si="999"/>
        <v>15000</v>
      </c>
      <c r="CF170" s="40">
        <f t="shared" si="999"/>
        <v>15000</v>
      </c>
      <c r="CG170" s="40">
        <f t="shared" si="999"/>
        <v>15000</v>
      </c>
      <c r="CH170" s="40">
        <f t="shared" si="1000"/>
        <v>15000</v>
      </c>
      <c r="CI170" s="40">
        <f t="shared" si="1000"/>
        <v>15000</v>
      </c>
      <c r="CJ170" s="40">
        <f t="shared" si="1000"/>
        <v>15000</v>
      </c>
      <c r="CK170" s="40">
        <f t="shared" si="1000"/>
        <v>15000</v>
      </c>
      <c r="CL170" s="40">
        <f t="shared" si="1000"/>
        <v>15000</v>
      </c>
      <c r="CM170" s="40">
        <f t="shared" si="1000"/>
        <v>15000</v>
      </c>
      <c r="CN170" s="40">
        <f t="shared" si="1000"/>
        <v>15000</v>
      </c>
      <c r="CO170" s="40">
        <f t="shared" si="1000"/>
        <v>15000</v>
      </c>
      <c r="CP170" s="40">
        <f t="shared" si="1000"/>
        <v>15000</v>
      </c>
      <c r="CQ170" s="40">
        <f t="shared" si="1000"/>
        <v>15000</v>
      </c>
      <c r="CR170" s="40">
        <f t="shared" si="1000"/>
        <v>15000</v>
      </c>
      <c r="CS170" s="40">
        <f t="shared" si="1000"/>
        <v>15000</v>
      </c>
      <c r="CT170" s="40">
        <f t="shared" si="1000"/>
        <v>15000</v>
      </c>
      <c r="CU170" s="40">
        <f t="shared" si="1000"/>
        <v>15000</v>
      </c>
      <c r="CV170" s="40">
        <f t="shared" si="1000"/>
        <v>15000</v>
      </c>
      <c r="CW170" s="40">
        <f t="shared" si="1000"/>
        <v>15000</v>
      </c>
      <c r="CX170" s="40">
        <f t="shared" si="1001"/>
        <v>15000</v>
      </c>
      <c r="CY170" s="40">
        <f t="shared" si="1001"/>
        <v>15000</v>
      </c>
      <c r="CZ170" s="40">
        <f t="shared" si="1001"/>
        <v>15000</v>
      </c>
      <c r="DA170" s="40">
        <f t="shared" si="1001"/>
        <v>15000</v>
      </c>
      <c r="DB170" s="40">
        <f t="shared" si="1001"/>
        <v>15000</v>
      </c>
      <c r="DC170" s="40">
        <f t="shared" si="1001"/>
        <v>15000</v>
      </c>
      <c r="DD170" s="40">
        <f t="shared" si="1001"/>
        <v>15000</v>
      </c>
      <c r="DE170" s="40">
        <f t="shared" si="1001"/>
        <v>15000</v>
      </c>
      <c r="DF170" s="40">
        <f t="shared" si="1001"/>
        <v>15000</v>
      </c>
      <c r="DG170" s="40">
        <f t="shared" si="1001"/>
        <v>15000</v>
      </c>
      <c r="DH170" s="40">
        <f t="shared" si="1001"/>
        <v>15000</v>
      </c>
      <c r="DI170" s="40">
        <f t="shared" si="1001"/>
        <v>15000</v>
      </c>
      <c r="DJ170" s="40">
        <f t="shared" si="1001"/>
        <v>15000</v>
      </c>
      <c r="DK170" s="40">
        <f t="shared" si="1001"/>
        <v>15000</v>
      </c>
      <c r="DL170" s="40">
        <f t="shared" si="1001"/>
        <v>15000</v>
      </c>
      <c r="DM170" s="40">
        <f t="shared" si="1001"/>
        <v>15000</v>
      </c>
      <c r="DN170" s="40">
        <f t="shared" si="1002"/>
        <v>15000</v>
      </c>
      <c r="DO170" s="40">
        <f t="shared" si="1002"/>
        <v>15000</v>
      </c>
      <c r="DP170" s="40">
        <f t="shared" si="1002"/>
        <v>15000</v>
      </c>
      <c r="DQ170" s="40">
        <f t="shared" si="1002"/>
        <v>15000</v>
      </c>
      <c r="DR170" s="40">
        <f t="shared" si="1002"/>
        <v>15000</v>
      </c>
      <c r="DS170" s="40">
        <f t="shared" si="1002"/>
        <v>15000</v>
      </c>
      <c r="DT170" s="40">
        <f t="shared" si="1002"/>
        <v>15000</v>
      </c>
      <c r="DU170" s="40">
        <f t="shared" si="1002"/>
        <v>15000</v>
      </c>
      <c r="DV170" s="40">
        <f t="shared" si="1002"/>
        <v>15000</v>
      </c>
      <c r="DW170" s="40">
        <f t="shared" si="1002"/>
        <v>15000</v>
      </c>
      <c r="DX170" s="40">
        <f t="shared" si="1002"/>
        <v>15000</v>
      </c>
      <c r="DY170" s="40">
        <f t="shared" si="1002"/>
        <v>15000</v>
      </c>
      <c r="DZ170" s="40">
        <f t="shared" si="1002"/>
        <v>15000</v>
      </c>
      <c r="EA170" s="40">
        <f t="shared" si="1002"/>
        <v>15000</v>
      </c>
      <c r="EB170" s="40">
        <f t="shared" si="1002"/>
        <v>15000</v>
      </c>
      <c r="EC170" s="40">
        <f t="shared" si="1002"/>
        <v>15000</v>
      </c>
      <c r="ED170" s="40">
        <f t="shared" si="1003"/>
        <v>15000</v>
      </c>
      <c r="EE170" s="40">
        <f t="shared" si="1003"/>
        <v>15000</v>
      </c>
      <c r="EF170" s="40">
        <f t="shared" si="1003"/>
        <v>15000</v>
      </c>
      <c r="EG170" s="40">
        <f t="shared" si="1003"/>
        <v>15000</v>
      </c>
      <c r="EH170" s="40">
        <f t="shared" si="1003"/>
        <v>15000</v>
      </c>
      <c r="EI170" s="40">
        <f t="shared" si="1003"/>
        <v>15000</v>
      </c>
      <c r="EJ170" s="40">
        <f t="shared" si="1003"/>
        <v>15000</v>
      </c>
      <c r="EK170" s="40">
        <f t="shared" si="1003"/>
        <v>15000</v>
      </c>
      <c r="EL170" s="40">
        <f t="shared" si="1003"/>
        <v>15000</v>
      </c>
      <c r="EM170" s="40">
        <f t="shared" si="1003"/>
        <v>15000</v>
      </c>
      <c r="EN170" s="40">
        <f t="shared" si="1003"/>
        <v>15000</v>
      </c>
      <c r="EO170" s="40">
        <f t="shared" si="1003"/>
        <v>15000</v>
      </c>
      <c r="EP170" s="40">
        <f t="shared" si="1003"/>
        <v>15000</v>
      </c>
      <c r="EQ170" s="40">
        <f t="shared" si="1003"/>
        <v>15000</v>
      </c>
      <c r="ER170" s="40">
        <f t="shared" si="1003"/>
        <v>15000</v>
      </c>
      <c r="ES170" s="40">
        <f t="shared" si="1003"/>
        <v>15000</v>
      </c>
      <c r="ET170" s="40">
        <f t="shared" si="1004"/>
        <v>15000</v>
      </c>
      <c r="EU170" s="40">
        <f t="shared" si="1004"/>
        <v>15000</v>
      </c>
      <c r="EV170" s="40">
        <f t="shared" si="1004"/>
        <v>15000</v>
      </c>
      <c r="EW170" s="40">
        <f t="shared" si="1004"/>
        <v>15000</v>
      </c>
      <c r="EX170" s="40">
        <f t="shared" si="1004"/>
        <v>15000</v>
      </c>
      <c r="EY170" s="40">
        <f t="shared" si="1004"/>
        <v>15000</v>
      </c>
      <c r="EZ170" s="40">
        <f t="shared" si="1004"/>
        <v>15000</v>
      </c>
      <c r="FA170" s="40">
        <f t="shared" si="1004"/>
        <v>15000</v>
      </c>
      <c r="FB170" s="40">
        <f t="shared" si="1004"/>
        <v>15000</v>
      </c>
      <c r="FC170" s="40">
        <f t="shared" si="1004"/>
        <v>15000</v>
      </c>
      <c r="FD170" s="40">
        <f t="shared" si="1004"/>
        <v>15000</v>
      </c>
      <c r="FE170" s="40">
        <f t="shared" si="1004"/>
        <v>15000</v>
      </c>
      <c r="FF170" s="40">
        <f t="shared" si="1004"/>
        <v>15000</v>
      </c>
      <c r="FG170" s="40">
        <f t="shared" si="1004"/>
        <v>15000</v>
      </c>
      <c r="FH170" s="40">
        <f t="shared" si="1004"/>
        <v>15000</v>
      </c>
      <c r="FI170" s="40">
        <f t="shared" si="1004"/>
        <v>15000</v>
      </c>
      <c r="FJ170" s="40">
        <f t="shared" si="1005"/>
        <v>15000</v>
      </c>
      <c r="FK170" s="40">
        <f t="shared" si="1005"/>
        <v>15000</v>
      </c>
      <c r="FL170" s="40">
        <f t="shared" si="1005"/>
        <v>15000</v>
      </c>
      <c r="FM170" s="40">
        <f t="shared" si="1005"/>
        <v>15000</v>
      </c>
      <c r="FN170" s="40">
        <f t="shared" si="1005"/>
        <v>15000</v>
      </c>
      <c r="FO170" s="40">
        <f t="shared" si="1005"/>
        <v>15000</v>
      </c>
      <c r="FP170" s="40">
        <f t="shared" si="1005"/>
        <v>15000</v>
      </c>
      <c r="FQ170" s="40">
        <f t="shared" si="1005"/>
        <v>15000</v>
      </c>
      <c r="FR170" s="40">
        <f t="shared" si="1005"/>
        <v>15000</v>
      </c>
      <c r="FS170" s="40">
        <f t="shared" si="1005"/>
        <v>15000</v>
      </c>
      <c r="FT170" s="40">
        <f t="shared" si="1005"/>
        <v>15000</v>
      </c>
      <c r="FU170" s="40">
        <f t="shared" si="1005"/>
        <v>15000</v>
      </c>
      <c r="FV170" s="40">
        <f t="shared" si="1005"/>
        <v>15000</v>
      </c>
      <c r="FW170" s="40">
        <f t="shared" si="1005"/>
        <v>15000</v>
      </c>
      <c r="FX170" s="40">
        <f t="shared" si="1005"/>
        <v>15000</v>
      </c>
      <c r="FY170" s="40">
        <f t="shared" si="1005"/>
        <v>15000</v>
      </c>
      <c r="FZ170" s="40">
        <f t="shared" si="1006"/>
        <v>15000</v>
      </c>
      <c r="GA170" s="40">
        <f t="shared" si="1006"/>
        <v>15000</v>
      </c>
      <c r="GB170" s="40">
        <f t="shared" si="1006"/>
        <v>15000</v>
      </c>
      <c r="GC170" s="40">
        <f t="shared" si="1006"/>
        <v>15000</v>
      </c>
      <c r="GD170" s="40">
        <f t="shared" si="1006"/>
        <v>15000</v>
      </c>
      <c r="GE170" s="40">
        <f t="shared" si="1006"/>
        <v>15000</v>
      </c>
      <c r="GF170" s="40">
        <f t="shared" si="1006"/>
        <v>15000</v>
      </c>
      <c r="GG170" s="40">
        <f t="shared" si="1006"/>
        <v>15000</v>
      </c>
      <c r="GH170" s="40">
        <f t="shared" si="1006"/>
        <v>15000</v>
      </c>
      <c r="GI170" s="40">
        <f t="shared" si="1006"/>
        <v>15000</v>
      </c>
      <c r="GJ170" s="40">
        <f t="shared" si="1006"/>
        <v>15000</v>
      </c>
      <c r="GK170" s="40">
        <f t="shared" si="1006"/>
        <v>15000</v>
      </c>
      <c r="GL170" s="40">
        <f t="shared" si="1006"/>
        <v>15000</v>
      </c>
      <c r="GM170" s="40">
        <f t="shared" si="1006"/>
        <v>15000</v>
      </c>
      <c r="GN170" s="40">
        <f t="shared" si="1006"/>
        <v>15000</v>
      </c>
      <c r="GO170" s="40">
        <f t="shared" si="1006"/>
        <v>15000</v>
      </c>
      <c r="GP170" s="40">
        <f t="shared" si="1007"/>
        <v>15000</v>
      </c>
      <c r="GQ170" s="40">
        <f t="shared" si="1007"/>
        <v>15000</v>
      </c>
      <c r="GR170" s="40">
        <f t="shared" si="1007"/>
        <v>15000</v>
      </c>
      <c r="GS170" s="40">
        <f t="shared" si="1007"/>
        <v>15000</v>
      </c>
      <c r="GT170" s="40">
        <f t="shared" si="1007"/>
        <v>15000</v>
      </c>
      <c r="GU170" s="40">
        <f t="shared" si="1007"/>
        <v>15000</v>
      </c>
      <c r="GV170" s="40">
        <f t="shared" si="1007"/>
        <v>15000</v>
      </c>
      <c r="GW170" s="40">
        <f t="shared" si="1007"/>
        <v>15000</v>
      </c>
      <c r="GX170" s="40">
        <f t="shared" si="1007"/>
        <v>15000</v>
      </c>
      <c r="GY170" s="40">
        <f t="shared" si="1007"/>
        <v>15000</v>
      </c>
      <c r="GZ170" s="40">
        <f t="shared" si="1007"/>
        <v>15000</v>
      </c>
      <c r="HA170" s="40">
        <f t="shared" si="1007"/>
        <v>15000</v>
      </c>
      <c r="HB170" s="40">
        <f t="shared" si="1007"/>
        <v>15000</v>
      </c>
      <c r="HC170" s="40">
        <f t="shared" si="1007"/>
        <v>15000</v>
      </c>
      <c r="HD170" s="40">
        <f t="shared" si="1007"/>
        <v>15000</v>
      </c>
      <c r="HE170" s="40">
        <f t="shared" si="1007"/>
        <v>15000</v>
      </c>
      <c r="HF170" s="40">
        <f t="shared" si="1008"/>
        <v>15000</v>
      </c>
      <c r="HG170" s="40">
        <f t="shared" si="1008"/>
        <v>15000</v>
      </c>
      <c r="HH170" s="40">
        <f t="shared" si="1008"/>
        <v>15000</v>
      </c>
      <c r="HI170" s="40">
        <f t="shared" si="1008"/>
        <v>15000</v>
      </c>
      <c r="HJ170" s="40">
        <f t="shared" si="1008"/>
        <v>15000</v>
      </c>
      <c r="HK170" s="40">
        <f t="shared" si="1008"/>
        <v>15000</v>
      </c>
      <c r="HL170" s="40">
        <f t="shared" si="1008"/>
        <v>15000</v>
      </c>
      <c r="HM170" s="40">
        <f t="shared" si="1008"/>
        <v>15000</v>
      </c>
      <c r="HN170" s="40">
        <f t="shared" si="1008"/>
        <v>15000</v>
      </c>
      <c r="HO170" s="40">
        <f t="shared" si="1008"/>
        <v>15000</v>
      </c>
      <c r="HP170" s="40">
        <f t="shared" si="1008"/>
        <v>15000</v>
      </c>
      <c r="HQ170" s="40">
        <f t="shared" si="1008"/>
        <v>15000</v>
      </c>
      <c r="HR170" s="40">
        <f t="shared" si="1008"/>
        <v>15000</v>
      </c>
      <c r="HS170" s="40">
        <f t="shared" si="1008"/>
        <v>15000</v>
      </c>
      <c r="HT170" s="40">
        <f t="shared" si="1008"/>
        <v>15000</v>
      </c>
      <c r="HU170" s="40">
        <f t="shared" si="1008"/>
        <v>15000</v>
      </c>
      <c r="HV170" s="40">
        <f t="shared" si="1009"/>
        <v>15000</v>
      </c>
      <c r="HW170" s="40">
        <f t="shared" si="1009"/>
        <v>15000</v>
      </c>
      <c r="HX170" s="40">
        <f t="shared" si="1009"/>
        <v>15000</v>
      </c>
      <c r="HY170" s="40">
        <f t="shared" si="1009"/>
        <v>15000</v>
      </c>
      <c r="HZ170" s="40">
        <f t="shared" si="1009"/>
        <v>15000</v>
      </c>
      <c r="IA170" s="40">
        <f t="shared" si="1009"/>
        <v>15000</v>
      </c>
      <c r="IB170" s="40">
        <f t="shared" si="1009"/>
        <v>15000</v>
      </c>
      <c r="IC170" s="40">
        <f t="shared" si="1009"/>
        <v>15000</v>
      </c>
      <c r="ID170" s="40">
        <f t="shared" si="1009"/>
        <v>15000</v>
      </c>
      <c r="IE170" s="40">
        <f t="shared" si="1009"/>
        <v>15000</v>
      </c>
      <c r="IF170" s="40">
        <f t="shared" si="1009"/>
        <v>15000</v>
      </c>
      <c r="IG170" s="40">
        <f t="shared" si="1009"/>
        <v>15000</v>
      </c>
      <c r="IH170" s="40">
        <f t="shared" si="1009"/>
        <v>15000</v>
      </c>
      <c r="II170" s="40">
        <f t="shared" si="1009"/>
        <v>15000</v>
      </c>
      <c r="IJ170" s="40">
        <f t="shared" si="1009"/>
        <v>15000</v>
      </c>
      <c r="IK170" s="40">
        <f t="shared" si="1009"/>
        <v>15000</v>
      </c>
      <c r="IL170" s="40">
        <f t="shared" si="1010"/>
        <v>15000</v>
      </c>
      <c r="IM170" s="40">
        <f t="shared" si="1010"/>
        <v>15000</v>
      </c>
      <c r="IN170" s="40">
        <f t="shared" si="1010"/>
        <v>15000</v>
      </c>
      <c r="IO170" s="40">
        <f t="shared" si="1010"/>
        <v>15000</v>
      </c>
      <c r="IP170" s="40">
        <f t="shared" si="1010"/>
        <v>15000</v>
      </c>
      <c r="IQ170" s="40">
        <f t="shared" si="1010"/>
        <v>15000</v>
      </c>
      <c r="IR170" s="40">
        <f t="shared" si="1010"/>
        <v>15000</v>
      </c>
      <c r="IS170" s="40">
        <f t="shared" si="1010"/>
        <v>15000</v>
      </c>
      <c r="IT170" s="40">
        <f t="shared" si="1010"/>
        <v>15000</v>
      </c>
      <c r="IU170" s="40">
        <f t="shared" si="1010"/>
        <v>15000</v>
      </c>
      <c r="IV170" s="40">
        <f t="shared" si="1010"/>
        <v>15000</v>
      </c>
      <c r="IW170" s="40">
        <f t="shared" si="1010"/>
        <v>15000</v>
      </c>
      <c r="IX170" s="40">
        <f t="shared" si="1010"/>
        <v>15000</v>
      </c>
      <c r="IY170" s="40">
        <f t="shared" si="1010"/>
        <v>15000</v>
      </c>
      <c r="IZ170" s="40">
        <f t="shared" si="1010"/>
        <v>15000</v>
      </c>
      <c r="JA170" s="40">
        <f t="shared" si="1010"/>
        <v>15000</v>
      </c>
      <c r="JB170" s="40">
        <f t="shared" si="1011"/>
        <v>15000</v>
      </c>
      <c r="JC170" s="40">
        <f t="shared" si="1011"/>
        <v>15000</v>
      </c>
      <c r="JD170" s="40">
        <f t="shared" si="1011"/>
        <v>15000</v>
      </c>
      <c r="JE170" s="40">
        <f t="shared" si="1011"/>
        <v>15000</v>
      </c>
      <c r="JF170" s="40">
        <f t="shared" si="1011"/>
        <v>15000</v>
      </c>
      <c r="JG170" s="40">
        <f t="shared" si="1011"/>
        <v>15000</v>
      </c>
      <c r="JH170" s="40">
        <f t="shared" si="1011"/>
        <v>15000</v>
      </c>
      <c r="JI170" s="40">
        <f t="shared" si="1011"/>
        <v>15000</v>
      </c>
      <c r="JJ170" s="40">
        <f t="shared" si="1011"/>
        <v>15000</v>
      </c>
      <c r="JK170" s="40">
        <f t="shared" si="1011"/>
        <v>15000</v>
      </c>
      <c r="JL170" s="40">
        <f t="shared" si="1011"/>
        <v>15000</v>
      </c>
      <c r="JM170" s="40">
        <f t="shared" si="1011"/>
        <v>15000</v>
      </c>
      <c r="JN170" s="40">
        <f t="shared" si="1011"/>
        <v>15000</v>
      </c>
      <c r="JO170" s="40">
        <f t="shared" si="1011"/>
        <v>15000</v>
      </c>
      <c r="JP170" s="40">
        <f t="shared" si="1011"/>
        <v>15000</v>
      </c>
      <c r="JQ170" s="40">
        <f t="shared" si="1011"/>
        <v>15000</v>
      </c>
      <c r="JR170" s="40">
        <f t="shared" si="1012"/>
        <v>15000</v>
      </c>
      <c r="JS170" s="40">
        <f t="shared" si="1012"/>
        <v>15000</v>
      </c>
      <c r="JT170" s="40">
        <f t="shared" si="1012"/>
        <v>15000</v>
      </c>
      <c r="JU170" s="40">
        <f t="shared" si="1012"/>
        <v>15000</v>
      </c>
      <c r="JV170" s="40">
        <f t="shared" si="1012"/>
        <v>15000</v>
      </c>
      <c r="JW170" s="40">
        <f t="shared" si="1012"/>
        <v>15000</v>
      </c>
      <c r="JX170" s="40">
        <f t="shared" si="1012"/>
        <v>15000</v>
      </c>
      <c r="JY170" s="40">
        <f t="shared" si="1012"/>
        <v>15000</v>
      </c>
      <c r="JZ170" s="40">
        <f t="shared" si="1012"/>
        <v>15000</v>
      </c>
      <c r="KA170" s="40">
        <f t="shared" si="1012"/>
        <v>15000</v>
      </c>
      <c r="KB170" s="40">
        <f t="shared" si="1012"/>
        <v>15000</v>
      </c>
      <c r="KC170" s="40">
        <f t="shared" si="1012"/>
        <v>15000</v>
      </c>
      <c r="KD170" s="40">
        <f t="shared" si="1012"/>
        <v>15000</v>
      </c>
      <c r="KE170" s="40">
        <f t="shared" si="1012"/>
        <v>15000</v>
      </c>
      <c r="KF170" s="40">
        <f t="shared" si="1012"/>
        <v>15000</v>
      </c>
      <c r="KG170" s="40">
        <f t="shared" si="1012"/>
        <v>15000</v>
      </c>
      <c r="KH170" s="40">
        <f t="shared" si="1013"/>
        <v>15000</v>
      </c>
      <c r="KI170" s="40">
        <f t="shared" si="1013"/>
        <v>15000</v>
      </c>
      <c r="KJ170" s="40">
        <f t="shared" si="1013"/>
        <v>15000</v>
      </c>
      <c r="KK170" s="40">
        <f t="shared" si="1013"/>
        <v>15000</v>
      </c>
      <c r="KL170" s="40">
        <f t="shared" si="1013"/>
        <v>15000</v>
      </c>
      <c r="KM170" s="40">
        <f t="shared" si="1013"/>
        <v>15000</v>
      </c>
      <c r="KN170" s="40">
        <f t="shared" si="1013"/>
        <v>15000</v>
      </c>
      <c r="KO170" s="40">
        <f t="shared" si="1013"/>
        <v>15000</v>
      </c>
      <c r="KP170" s="40">
        <f t="shared" si="1013"/>
        <v>15000</v>
      </c>
      <c r="KQ170" s="40">
        <f t="shared" si="1013"/>
        <v>15000</v>
      </c>
      <c r="KR170" s="40">
        <f t="shared" si="1013"/>
        <v>15000</v>
      </c>
      <c r="KS170" s="40">
        <f t="shared" si="1013"/>
        <v>15000</v>
      </c>
      <c r="KT170" s="40">
        <f t="shared" si="1013"/>
        <v>15000</v>
      </c>
      <c r="KU170" s="40">
        <f t="shared" si="1013"/>
        <v>15000</v>
      </c>
      <c r="KV170" s="40">
        <f t="shared" si="1013"/>
        <v>15000</v>
      </c>
      <c r="KW170" s="1"/>
      <c r="KX170" s="1"/>
    </row>
    <row r="171" spans="1:310" x14ac:dyDescent="0.25">
      <c r="A171" s="1"/>
      <c r="B171" s="79"/>
      <c r="C171" s="79"/>
      <c r="D171" s="79"/>
      <c r="E171" s="1" t="str">
        <f>kpi!E47</f>
        <v>Почтовые и транспортные расходы</v>
      </c>
      <c r="F171" s="1"/>
      <c r="G171" s="1"/>
      <c r="H171" s="11" t="str">
        <f t="shared" si="1014"/>
        <v>руб.</v>
      </c>
      <c r="I171" s="1"/>
      <c r="J171" s="1"/>
      <c r="K171" s="1"/>
      <c r="L171" s="1"/>
      <c r="M171" s="5"/>
      <c r="N171" s="52"/>
      <c r="O171" s="19"/>
      <c r="P171" s="1"/>
      <c r="Q171" s="1"/>
      <c r="R171" s="40">
        <f t="shared" si="1015"/>
        <v>390000</v>
      </c>
      <c r="S171" s="1"/>
      <c r="T171" s="5" t="s">
        <v>0</v>
      </c>
      <c r="U171" s="40">
        <v>30000</v>
      </c>
      <c r="V171" s="40">
        <f t="shared" si="1016"/>
        <v>30000</v>
      </c>
      <c r="W171" s="40">
        <f t="shared" si="1016"/>
        <v>30000</v>
      </c>
      <c r="X171" s="40">
        <f t="shared" si="1016"/>
        <v>30000</v>
      </c>
      <c r="Y171" s="40">
        <f t="shared" si="1016"/>
        <v>30000</v>
      </c>
      <c r="Z171" s="40">
        <f t="shared" si="1016"/>
        <v>30000</v>
      </c>
      <c r="AA171" s="40">
        <f t="shared" si="1016"/>
        <v>30000</v>
      </c>
      <c r="AB171" s="40">
        <f t="shared" si="1016"/>
        <v>30000</v>
      </c>
      <c r="AC171" s="40">
        <f t="shared" si="1016"/>
        <v>30000</v>
      </c>
      <c r="AD171" s="40">
        <f t="shared" si="1016"/>
        <v>30000</v>
      </c>
      <c r="AE171" s="40">
        <f t="shared" si="1016"/>
        <v>30000</v>
      </c>
      <c r="AF171" s="40">
        <f t="shared" si="1016"/>
        <v>30000</v>
      </c>
      <c r="AG171" s="40">
        <f t="shared" si="1016"/>
        <v>30000</v>
      </c>
      <c r="AH171" s="40">
        <f t="shared" si="1016"/>
        <v>30000</v>
      </c>
      <c r="AI171" s="40">
        <f t="shared" si="1016"/>
        <v>30000</v>
      </c>
      <c r="AJ171" s="40">
        <f t="shared" si="1016"/>
        <v>30000</v>
      </c>
      <c r="AK171" s="40">
        <f t="shared" si="1016"/>
        <v>30000</v>
      </c>
      <c r="AL171" s="40">
        <f t="shared" si="997"/>
        <v>30000</v>
      </c>
      <c r="AM171" s="40">
        <f t="shared" si="997"/>
        <v>30000</v>
      </c>
      <c r="AN171" s="40">
        <f t="shared" si="997"/>
        <v>30000</v>
      </c>
      <c r="AO171" s="40">
        <f t="shared" si="997"/>
        <v>30000</v>
      </c>
      <c r="AP171" s="40">
        <f t="shared" si="997"/>
        <v>30000</v>
      </c>
      <c r="AQ171" s="40">
        <f t="shared" si="997"/>
        <v>30000</v>
      </c>
      <c r="AR171" s="40">
        <f t="shared" si="997"/>
        <v>30000</v>
      </c>
      <c r="AS171" s="40">
        <f t="shared" si="997"/>
        <v>30000</v>
      </c>
      <c r="AT171" s="40">
        <f t="shared" si="997"/>
        <v>30000</v>
      </c>
      <c r="AU171" s="40">
        <f t="shared" si="997"/>
        <v>30000</v>
      </c>
      <c r="AV171" s="40">
        <f t="shared" si="997"/>
        <v>30000</v>
      </c>
      <c r="AW171" s="40">
        <f t="shared" si="997"/>
        <v>30000</v>
      </c>
      <c r="AX171" s="40">
        <f t="shared" si="997"/>
        <v>30000</v>
      </c>
      <c r="AY171" s="40">
        <f t="shared" si="997"/>
        <v>30000</v>
      </c>
      <c r="AZ171" s="40">
        <f t="shared" si="997"/>
        <v>30000</v>
      </c>
      <c r="BA171" s="40">
        <f t="shared" si="997"/>
        <v>30000</v>
      </c>
      <c r="BB171" s="40">
        <f t="shared" si="998"/>
        <v>30000</v>
      </c>
      <c r="BC171" s="40">
        <f t="shared" si="998"/>
        <v>30000</v>
      </c>
      <c r="BD171" s="40">
        <f t="shared" si="998"/>
        <v>30000</v>
      </c>
      <c r="BE171" s="40">
        <f t="shared" si="998"/>
        <v>30000</v>
      </c>
      <c r="BF171" s="40">
        <f t="shared" si="998"/>
        <v>30000</v>
      </c>
      <c r="BG171" s="40">
        <f t="shared" si="998"/>
        <v>30000</v>
      </c>
      <c r="BH171" s="40">
        <f t="shared" si="998"/>
        <v>30000</v>
      </c>
      <c r="BI171" s="40">
        <f t="shared" si="998"/>
        <v>30000</v>
      </c>
      <c r="BJ171" s="40">
        <f t="shared" si="998"/>
        <v>30000</v>
      </c>
      <c r="BK171" s="40">
        <f t="shared" si="998"/>
        <v>30000</v>
      </c>
      <c r="BL171" s="40">
        <f t="shared" si="998"/>
        <v>30000</v>
      </c>
      <c r="BM171" s="40">
        <f t="shared" si="998"/>
        <v>30000</v>
      </c>
      <c r="BN171" s="40">
        <f t="shared" si="998"/>
        <v>30000</v>
      </c>
      <c r="BO171" s="40">
        <f t="shared" si="998"/>
        <v>30000</v>
      </c>
      <c r="BP171" s="40">
        <f t="shared" si="998"/>
        <v>30000</v>
      </c>
      <c r="BQ171" s="40">
        <f t="shared" si="998"/>
        <v>30000</v>
      </c>
      <c r="BR171" s="40">
        <f t="shared" si="999"/>
        <v>30000</v>
      </c>
      <c r="BS171" s="40">
        <f t="shared" si="999"/>
        <v>30000</v>
      </c>
      <c r="BT171" s="40">
        <f t="shared" si="999"/>
        <v>30000</v>
      </c>
      <c r="BU171" s="40">
        <f t="shared" si="999"/>
        <v>30000</v>
      </c>
      <c r="BV171" s="40">
        <f t="shared" si="999"/>
        <v>30000</v>
      </c>
      <c r="BW171" s="40">
        <f t="shared" si="999"/>
        <v>30000</v>
      </c>
      <c r="BX171" s="40">
        <f t="shared" si="999"/>
        <v>30000</v>
      </c>
      <c r="BY171" s="40">
        <f t="shared" si="999"/>
        <v>30000</v>
      </c>
      <c r="BZ171" s="40">
        <f t="shared" si="999"/>
        <v>30000</v>
      </c>
      <c r="CA171" s="40">
        <f t="shared" si="999"/>
        <v>30000</v>
      </c>
      <c r="CB171" s="40">
        <f t="shared" si="999"/>
        <v>30000</v>
      </c>
      <c r="CC171" s="40">
        <f t="shared" si="999"/>
        <v>30000</v>
      </c>
      <c r="CD171" s="40">
        <f t="shared" si="999"/>
        <v>30000</v>
      </c>
      <c r="CE171" s="40">
        <f t="shared" si="999"/>
        <v>30000</v>
      </c>
      <c r="CF171" s="40">
        <f t="shared" si="999"/>
        <v>30000</v>
      </c>
      <c r="CG171" s="40">
        <f t="shared" si="999"/>
        <v>30000</v>
      </c>
      <c r="CH171" s="40">
        <f t="shared" si="1000"/>
        <v>30000</v>
      </c>
      <c r="CI171" s="40">
        <f t="shared" si="1000"/>
        <v>30000</v>
      </c>
      <c r="CJ171" s="40">
        <f t="shared" si="1000"/>
        <v>30000</v>
      </c>
      <c r="CK171" s="40">
        <f t="shared" si="1000"/>
        <v>30000</v>
      </c>
      <c r="CL171" s="40">
        <f t="shared" si="1000"/>
        <v>30000</v>
      </c>
      <c r="CM171" s="40">
        <f t="shared" si="1000"/>
        <v>30000</v>
      </c>
      <c r="CN171" s="40">
        <f t="shared" si="1000"/>
        <v>30000</v>
      </c>
      <c r="CO171" s="40">
        <f t="shared" si="1000"/>
        <v>30000</v>
      </c>
      <c r="CP171" s="40">
        <f t="shared" si="1000"/>
        <v>30000</v>
      </c>
      <c r="CQ171" s="40">
        <f t="shared" si="1000"/>
        <v>30000</v>
      </c>
      <c r="CR171" s="40">
        <f t="shared" si="1000"/>
        <v>30000</v>
      </c>
      <c r="CS171" s="40">
        <f t="shared" si="1000"/>
        <v>30000</v>
      </c>
      <c r="CT171" s="40">
        <f t="shared" si="1000"/>
        <v>30000</v>
      </c>
      <c r="CU171" s="40">
        <f t="shared" si="1000"/>
        <v>30000</v>
      </c>
      <c r="CV171" s="40">
        <f t="shared" si="1000"/>
        <v>30000</v>
      </c>
      <c r="CW171" s="40">
        <f t="shared" si="1000"/>
        <v>30000</v>
      </c>
      <c r="CX171" s="40">
        <f t="shared" si="1001"/>
        <v>30000</v>
      </c>
      <c r="CY171" s="40">
        <f t="shared" si="1001"/>
        <v>30000</v>
      </c>
      <c r="CZ171" s="40">
        <f t="shared" si="1001"/>
        <v>30000</v>
      </c>
      <c r="DA171" s="40">
        <f t="shared" si="1001"/>
        <v>30000</v>
      </c>
      <c r="DB171" s="40">
        <f t="shared" si="1001"/>
        <v>30000</v>
      </c>
      <c r="DC171" s="40">
        <f t="shared" si="1001"/>
        <v>30000</v>
      </c>
      <c r="DD171" s="40">
        <f t="shared" si="1001"/>
        <v>30000</v>
      </c>
      <c r="DE171" s="40">
        <f t="shared" si="1001"/>
        <v>30000</v>
      </c>
      <c r="DF171" s="40">
        <f t="shared" si="1001"/>
        <v>30000</v>
      </c>
      <c r="DG171" s="40">
        <f t="shared" si="1001"/>
        <v>30000</v>
      </c>
      <c r="DH171" s="40">
        <f t="shared" si="1001"/>
        <v>30000</v>
      </c>
      <c r="DI171" s="40">
        <f t="shared" si="1001"/>
        <v>30000</v>
      </c>
      <c r="DJ171" s="40">
        <f t="shared" si="1001"/>
        <v>30000</v>
      </c>
      <c r="DK171" s="40">
        <f t="shared" si="1001"/>
        <v>30000</v>
      </c>
      <c r="DL171" s="40">
        <f t="shared" si="1001"/>
        <v>30000</v>
      </c>
      <c r="DM171" s="40">
        <f t="shared" si="1001"/>
        <v>30000</v>
      </c>
      <c r="DN171" s="40">
        <f t="shared" si="1002"/>
        <v>30000</v>
      </c>
      <c r="DO171" s="40">
        <f t="shared" si="1002"/>
        <v>30000</v>
      </c>
      <c r="DP171" s="40">
        <f t="shared" si="1002"/>
        <v>30000</v>
      </c>
      <c r="DQ171" s="40">
        <f t="shared" si="1002"/>
        <v>30000</v>
      </c>
      <c r="DR171" s="40">
        <f t="shared" si="1002"/>
        <v>30000</v>
      </c>
      <c r="DS171" s="40">
        <f t="shared" si="1002"/>
        <v>30000</v>
      </c>
      <c r="DT171" s="40">
        <f t="shared" si="1002"/>
        <v>30000</v>
      </c>
      <c r="DU171" s="40">
        <f t="shared" si="1002"/>
        <v>30000</v>
      </c>
      <c r="DV171" s="40">
        <f t="shared" si="1002"/>
        <v>30000</v>
      </c>
      <c r="DW171" s="40">
        <f t="shared" si="1002"/>
        <v>30000</v>
      </c>
      <c r="DX171" s="40">
        <f t="shared" si="1002"/>
        <v>30000</v>
      </c>
      <c r="DY171" s="40">
        <f t="shared" si="1002"/>
        <v>30000</v>
      </c>
      <c r="DZ171" s="40">
        <f t="shared" si="1002"/>
        <v>30000</v>
      </c>
      <c r="EA171" s="40">
        <f t="shared" si="1002"/>
        <v>30000</v>
      </c>
      <c r="EB171" s="40">
        <f t="shared" si="1002"/>
        <v>30000</v>
      </c>
      <c r="EC171" s="40">
        <f t="shared" si="1002"/>
        <v>30000</v>
      </c>
      <c r="ED171" s="40">
        <f t="shared" si="1003"/>
        <v>30000</v>
      </c>
      <c r="EE171" s="40">
        <f t="shared" si="1003"/>
        <v>30000</v>
      </c>
      <c r="EF171" s="40">
        <f t="shared" si="1003"/>
        <v>30000</v>
      </c>
      <c r="EG171" s="40">
        <f t="shared" si="1003"/>
        <v>30000</v>
      </c>
      <c r="EH171" s="40">
        <f t="shared" si="1003"/>
        <v>30000</v>
      </c>
      <c r="EI171" s="40">
        <f t="shared" si="1003"/>
        <v>30000</v>
      </c>
      <c r="EJ171" s="40">
        <f t="shared" si="1003"/>
        <v>30000</v>
      </c>
      <c r="EK171" s="40">
        <f t="shared" si="1003"/>
        <v>30000</v>
      </c>
      <c r="EL171" s="40">
        <f t="shared" si="1003"/>
        <v>30000</v>
      </c>
      <c r="EM171" s="40">
        <f t="shared" si="1003"/>
        <v>30000</v>
      </c>
      <c r="EN171" s="40">
        <f t="shared" si="1003"/>
        <v>30000</v>
      </c>
      <c r="EO171" s="40">
        <f t="shared" si="1003"/>
        <v>30000</v>
      </c>
      <c r="EP171" s="40">
        <f t="shared" si="1003"/>
        <v>30000</v>
      </c>
      <c r="EQ171" s="40">
        <f t="shared" si="1003"/>
        <v>30000</v>
      </c>
      <c r="ER171" s="40">
        <f t="shared" si="1003"/>
        <v>30000</v>
      </c>
      <c r="ES171" s="40">
        <f t="shared" si="1003"/>
        <v>30000</v>
      </c>
      <c r="ET171" s="40">
        <f t="shared" si="1004"/>
        <v>30000</v>
      </c>
      <c r="EU171" s="40">
        <f t="shared" si="1004"/>
        <v>30000</v>
      </c>
      <c r="EV171" s="40">
        <f t="shared" si="1004"/>
        <v>30000</v>
      </c>
      <c r="EW171" s="40">
        <f t="shared" si="1004"/>
        <v>30000</v>
      </c>
      <c r="EX171" s="40">
        <f t="shared" si="1004"/>
        <v>30000</v>
      </c>
      <c r="EY171" s="40">
        <f t="shared" si="1004"/>
        <v>30000</v>
      </c>
      <c r="EZ171" s="40">
        <f t="shared" si="1004"/>
        <v>30000</v>
      </c>
      <c r="FA171" s="40">
        <f t="shared" si="1004"/>
        <v>30000</v>
      </c>
      <c r="FB171" s="40">
        <f t="shared" si="1004"/>
        <v>30000</v>
      </c>
      <c r="FC171" s="40">
        <f t="shared" si="1004"/>
        <v>30000</v>
      </c>
      <c r="FD171" s="40">
        <f t="shared" si="1004"/>
        <v>30000</v>
      </c>
      <c r="FE171" s="40">
        <f t="shared" si="1004"/>
        <v>30000</v>
      </c>
      <c r="FF171" s="40">
        <f t="shared" si="1004"/>
        <v>30000</v>
      </c>
      <c r="FG171" s="40">
        <f t="shared" si="1004"/>
        <v>30000</v>
      </c>
      <c r="FH171" s="40">
        <f t="shared" si="1004"/>
        <v>30000</v>
      </c>
      <c r="FI171" s="40">
        <f t="shared" si="1004"/>
        <v>30000</v>
      </c>
      <c r="FJ171" s="40">
        <f t="shared" si="1005"/>
        <v>30000</v>
      </c>
      <c r="FK171" s="40">
        <f t="shared" si="1005"/>
        <v>30000</v>
      </c>
      <c r="FL171" s="40">
        <f t="shared" si="1005"/>
        <v>30000</v>
      </c>
      <c r="FM171" s="40">
        <f t="shared" si="1005"/>
        <v>30000</v>
      </c>
      <c r="FN171" s="40">
        <f t="shared" si="1005"/>
        <v>30000</v>
      </c>
      <c r="FO171" s="40">
        <f t="shared" si="1005"/>
        <v>30000</v>
      </c>
      <c r="FP171" s="40">
        <f t="shared" si="1005"/>
        <v>30000</v>
      </c>
      <c r="FQ171" s="40">
        <f t="shared" si="1005"/>
        <v>30000</v>
      </c>
      <c r="FR171" s="40">
        <f t="shared" si="1005"/>
        <v>30000</v>
      </c>
      <c r="FS171" s="40">
        <f t="shared" si="1005"/>
        <v>30000</v>
      </c>
      <c r="FT171" s="40">
        <f t="shared" si="1005"/>
        <v>30000</v>
      </c>
      <c r="FU171" s="40">
        <f t="shared" si="1005"/>
        <v>30000</v>
      </c>
      <c r="FV171" s="40">
        <f t="shared" si="1005"/>
        <v>30000</v>
      </c>
      <c r="FW171" s="40">
        <f t="shared" si="1005"/>
        <v>30000</v>
      </c>
      <c r="FX171" s="40">
        <f t="shared" si="1005"/>
        <v>30000</v>
      </c>
      <c r="FY171" s="40">
        <f t="shared" si="1005"/>
        <v>30000</v>
      </c>
      <c r="FZ171" s="40">
        <f t="shared" si="1006"/>
        <v>30000</v>
      </c>
      <c r="GA171" s="40">
        <f t="shared" si="1006"/>
        <v>30000</v>
      </c>
      <c r="GB171" s="40">
        <f t="shared" si="1006"/>
        <v>30000</v>
      </c>
      <c r="GC171" s="40">
        <f t="shared" si="1006"/>
        <v>30000</v>
      </c>
      <c r="GD171" s="40">
        <f t="shared" si="1006"/>
        <v>30000</v>
      </c>
      <c r="GE171" s="40">
        <f t="shared" si="1006"/>
        <v>30000</v>
      </c>
      <c r="GF171" s="40">
        <f t="shared" si="1006"/>
        <v>30000</v>
      </c>
      <c r="GG171" s="40">
        <f t="shared" si="1006"/>
        <v>30000</v>
      </c>
      <c r="GH171" s="40">
        <f t="shared" si="1006"/>
        <v>30000</v>
      </c>
      <c r="GI171" s="40">
        <f t="shared" si="1006"/>
        <v>30000</v>
      </c>
      <c r="GJ171" s="40">
        <f t="shared" si="1006"/>
        <v>30000</v>
      </c>
      <c r="GK171" s="40">
        <f t="shared" si="1006"/>
        <v>30000</v>
      </c>
      <c r="GL171" s="40">
        <f t="shared" si="1006"/>
        <v>30000</v>
      </c>
      <c r="GM171" s="40">
        <f t="shared" si="1006"/>
        <v>30000</v>
      </c>
      <c r="GN171" s="40">
        <f t="shared" si="1006"/>
        <v>30000</v>
      </c>
      <c r="GO171" s="40">
        <f t="shared" si="1006"/>
        <v>30000</v>
      </c>
      <c r="GP171" s="40">
        <f t="shared" si="1007"/>
        <v>30000</v>
      </c>
      <c r="GQ171" s="40">
        <f t="shared" si="1007"/>
        <v>30000</v>
      </c>
      <c r="GR171" s="40">
        <f t="shared" si="1007"/>
        <v>30000</v>
      </c>
      <c r="GS171" s="40">
        <f t="shared" si="1007"/>
        <v>30000</v>
      </c>
      <c r="GT171" s="40">
        <f t="shared" si="1007"/>
        <v>30000</v>
      </c>
      <c r="GU171" s="40">
        <f t="shared" si="1007"/>
        <v>30000</v>
      </c>
      <c r="GV171" s="40">
        <f t="shared" si="1007"/>
        <v>30000</v>
      </c>
      <c r="GW171" s="40">
        <f t="shared" si="1007"/>
        <v>30000</v>
      </c>
      <c r="GX171" s="40">
        <f t="shared" si="1007"/>
        <v>30000</v>
      </c>
      <c r="GY171" s="40">
        <f t="shared" si="1007"/>
        <v>30000</v>
      </c>
      <c r="GZ171" s="40">
        <f t="shared" si="1007"/>
        <v>30000</v>
      </c>
      <c r="HA171" s="40">
        <f t="shared" si="1007"/>
        <v>30000</v>
      </c>
      <c r="HB171" s="40">
        <f t="shared" si="1007"/>
        <v>30000</v>
      </c>
      <c r="HC171" s="40">
        <f t="shared" si="1007"/>
        <v>30000</v>
      </c>
      <c r="HD171" s="40">
        <f t="shared" si="1007"/>
        <v>30000</v>
      </c>
      <c r="HE171" s="40">
        <f t="shared" si="1007"/>
        <v>30000</v>
      </c>
      <c r="HF171" s="40">
        <f t="shared" si="1008"/>
        <v>30000</v>
      </c>
      <c r="HG171" s="40">
        <f t="shared" si="1008"/>
        <v>30000</v>
      </c>
      <c r="HH171" s="40">
        <f t="shared" si="1008"/>
        <v>30000</v>
      </c>
      <c r="HI171" s="40">
        <f t="shared" si="1008"/>
        <v>30000</v>
      </c>
      <c r="HJ171" s="40">
        <f t="shared" si="1008"/>
        <v>30000</v>
      </c>
      <c r="HK171" s="40">
        <f t="shared" si="1008"/>
        <v>30000</v>
      </c>
      <c r="HL171" s="40">
        <f t="shared" si="1008"/>
        <v>30000</v>
      </c>
      <c r="HM171" s="40">
        <f t="shared" si="1008"/>
        <v>30000</v>
      </c>
      <c r="HN171" s="40">
        <f t="shared" si="1008"/>
        <v>30000</v>
      </c>
      <c r="HO171" s="40">
        <f t="shared" si="1008"/>
        <v>30000</v>
      </c>
      <c r="HP171" s="40">
        <f t="shared" si="1008"/>
        <v>30000</v>
      </c>
      <c r="HQ171" s="40">
        <f t="shared" si="1008"/>
        <v>30000</v>
      </c>
      <c r="HR171" s="40">
        <f t="shared" si="1008"/>
        <v>30000</v>
      </c>
      <c r="HS171" s="40">
        <f t="shared" si="1008"/>
        <v>30000</v>
      </c>
      <c r="HT171" s="40">
        <f t="shared" si="1008"/>
        <v>30000</v>
      </c>
      <c r="HU171" s="40">
        <f t="shared" si="1008"/>
        <v>30000</v>
      </c>
      <c r="HV171" s="40">
        <f t="shared" si="1009"/>
        <v>30000</v>
      </c>
      <c r="HW171" s="40">
        <f t="shared" si="1009"/>
        <v>30000</v>
      </c>
      <c r="HX171" s="40">
        <f t="shared" si="1009"/>
        <v>30000</v>
      </c>
      <c r="HY171" s="40">
        <f t="shared" si="1009"/>
        <v>30000</v>
      </c>
      <c r="HZ171" s="40">
        <f t="shared" si="1009"/>
        <v>30000</v>
      </c>
      <c r="IA171" s="40">
        <f t="shared" si="1009"/>
        <v>30000</v>
      </c>
      <c r="IB171" s="40">
        <f t="shared" si="1009"/>
        <v>30000</v>
      </c>
      <c r="IC171" s="40">
        <f t="shared" si="1009"/>
        <v>30000</v>
      </c>
      <c r="ID171" s="40">
        <f t="shared" si="1009"/>
        <v>30000</v>
      </c>
      <c r="IE171" s="40">
        <f t="shared" si="1009"/>
        <v>30000</v>
      </c>
      <c r="IF171" s="40">
        <f t="shared" si="1009"/>
        <v>30000</v>
      </c>
      <c r="IG171" s="40">
        <f t="shared" si="1009"/>
        <v>30000</v>
      </c>
      <c r="IH171" s="40">
        <f t="shared" si="1009"/>
        <v>30000</v>
      </c>
      <c r="II171" s="40">
        <f t="shared" si="1009"/>
        <v>30000</v>
      </c>
      <c r="IJ171" s="40">
        <f t="shared" si="1009"/>
        <v>30000</v>
      </c>
      <c r="IK171" s="40">
        <f t="shared" si="1009"/>
        <v>30000</v>
      </c>
      <c r="IL171" s="40">
        <f t="shared" si="1010"/>
        <v>30000</v>
      </c>
      <c r="IM171" s="40">
        <f t="shared" si="1010"/>
        <v>30000</v>
      </c>
      <c r="IN171" s="40">
        <f t="shared" si="1010"/>
        <v>30000</v>
      </c>
      <c r="IO171" s="40">
        <f t="shared" si="1010"/>
        <v>30000</v>
      </c>
      <c r="IP171" s="40">
        <f t="shared" si="1010"/>
        <v>30000</v>
      </c>
      <c r="IQ171" s="40">
        <f t="shared" si="1010"/>
        <v>30000</v>
      </c>
      <c r="IR171" s="40">
        <f t="shared" si="1010"/>
        <v>30000</v>
      </c>
      <c r="IS171" s="40">
        <f t="shared" si="1010"/>
        <v>30000</v>
      </c>
      <c r="IT171" s="40">
        <f t="shared" si="1010"/>
        <v>30000</v>
      </c>
      <c r="IU171" s="40">
        <f t="shared" si="1010"/>
        <v>30000</v>
      </c>
      <c r="IV171" s="40">
        <f t="shared" si="1010"/>
        <v>30000</v>
      </c>
      <c r="IW171" s="40">
        <f t="shared" si="1010"/>
        <v>30000</v>
      </c>
      <c r="IX171" s="40">
        <f t="shared" si="1010"/>
        <v>30000</v>
      </c>
      <c r="IY171" s="40">
        <f t="shared" si="1010"/>
        <v>30000</v>
      </c>
      <c r="IZ171" s="40">
        <f t="shared" si="1010"/>
        <v>30000</v>
      </c>
      <c r="JA171" s="40">
        <f t="shared" si="1010"/>
        <v>30000</v>
      </c>
      <c r="JB171" s="40">
        <f t="shared" si="1011"/>
        <v>30000</v>
      </c>
      <c r="JC171" s="40">
        <f t="shared" si="1011"/>
        <v>30000</v>
      </c>
      <c r="JD171" s="40">
        <f t="shared" si="1011"/>
        <v>30000</v>
      </c>
      <c r="JE171" s="40">
        <f t="shared" si="1011"/>
        <v>30000</v>
      </c>
      <c r="JF171" s="40">
        <f t="shared" si="1011"/>
        <v>30000</v>
      </c>
      <c r="JG171" s="40">
        <f t="shared" si="1011"/>
        <v>30000</v>
      </c>
      <c r="JH171" s="40">
        <f t="shared" si="1011"/>
        <v>30000</v>
      </c>
      <c r="JI171" s="40">
        <f t="shared" si="1011"/>
        <v>30000</v>
      </c>
      <c r="JJ171" s="40">
        <f t="shared" si="1011"/>
        <v>30000</v>
      </c>
      <c r="JK171" s="40">
        <f t="shared" si="1011"/>
        <v>30000</v>
      </c>
      <c r="JL171" s="40">
        <f t="shared" si="1011"/>
        <v>30000</v>
      </c>
      <c r="JM171" s="40">
        <f t="shared" si="1011"/>
        <v>30000</v>
      </c>
      <c r="JN171" s="40">
        <f t="shared" si="1011"/>
        <v>30000</v>
      </c>
      <c r="JO171" s="40">
        <f t="shared" si="1011"/>
        <v>30000</v>
      </c>
      <c r="JP171" s="40">
        <f t="shared" si="1011"/>
        <v>30000</v>
      </c>
      <c r="JQ171" s="40">
        <f t="shared" si="1011"/>
        <v>30000</v>
      </c>
      <c r="JR171" s="40">
        <f t="shared" si="1012"/>
        <v>30000</v>
      </c>
      <c r="JS171" s="40">
        <f t="shared" si="1012"/>
        <v>30000</v>
      </c>
      <c r="JT171" s="40">
        <f t="shared" si="1012"/>
        <v>30000</v>
      </c>
      <c r="JU171" s="40">
        <f t="shared" si="1012"/>
        <v>30000</v>
      </c>
      <c r="JV171" s="40">
        <f t="shared" si="1012"/>
        <v>30000</v>
      </c>
      <c r="JW171" s="40">
        <f t="shared" si="1012"/>
        <v>30000</v>
      </c>
      <c r="JX171" s="40">
        <f t="shared" si="1012"/>
        <v>30000</v>
      </c>
      <c r="JY171" s="40">
        <f t="shared" si="1012"/>
        <v>30000</v>
      </c>
      <c r="JZ171" s="40">
        <f t="shared" si="1012"/>
        <v>30000</v>
      </c>
      <c r="KA171" s="40">
        <f t="shared" si="1012"/>
        <v>30000</v>
      </c>
      <c r="KB171" s="40">
        <f t="shared" si="1012"/>
        <v>30000</v>
      </c>
      <c r="KC171" s="40">
        <f t="shared" si="1012"/>
        <v>30000</v>
      </c>
      <c r="KD171" s="40">
        <f t="shared" si="1012"/>
        <v>30000</v>
      </c>
      <c r="KE171" s="40">
        <f t="shared" si="1012"/>
        <v>30000</v>
      </c>
      <c r="KF171" s="40">
        <f t="shared" si="1012"/>
        <v>30000</v>
      </c>
      <c r="KG171" s="40">
        <f t="shared" si="1012"/>
        <v>30000</v>
      </c>
      <c r="KH171" s="40">
        <f t="shared" si="1013"/>
        <v>30000</v>
      </c>
      <c r="KI171" s="40">
        <f t="shared" si="1013"/>
        <v>30000</v>
      </c>
      <c r="KJ171" s="40">
        <f t="shared" si="1013"/>
        <v>30000</v>
      </c>
      <c r="KK171" s="40">
        <f t="shared" si="1013"/>
        <v>30000</v>
      </c>
      <c r="KL171" s="40">
        <f t="shared" si="1013"/>
        <v>30000</v>
      </c>
      <c r="KM171" s="40">
        <f t="shared" si="1013"/>
        <v>30000</v>
      </c>
      <c r="KN171" s="40">
        <f t="shared" si="1013"/>
        <v>30000</v>
      </c>
      <c r="KO171" s="40">
        <f t="shared" si="1013"/>
        <v>30000</v>
      </c>
      <c r="KP171" s="40">
        <f t="shared" si="1013"/>
        <v>30000</v>
      </c>
      <c r="KQ171" s="40">
        <f t="shared" si="1013"/>
        <v>30000</v>
      </c>
      <c r="KR171" s="40">
        <f t="shared" si="1013"/>
        <v>30000</v>
      </c>
      <c r="KS171" s="40">
        <f t="shared" si="1013"/>
        <v>30000</v>
      </c>
      <c r="KT171" s="40">
        <f t="shared" si="1013"/>
        <v>30000</v>
      </c>
      <c r="KU171" s="40">
        <f t="shared" si="1013"/>
        <v>30000</v>
      </c>
      <c r="KV171" s="40">
        <f t="shared" si="1013"/>
        <v>30000</v>
      </c>
      <c r="KW171" s="1"/>
      <c r="KX171" s="1"/>
    </row>
    <row r="172" spans="1:310" x14ac:dyDescent="0.25">
      <c r="A172" s="1"/>
      <c r="B172" s="79"/>
      <c r="C172" s="79"/>
      <c r="D172" s="79"/>
      <c r="E172" s="1" t="str">
        <f>kpi!E48</f>
        <v>Канцелярские расходы</v>
      </c>
      <c r="F172" s="1"/>
      <c r="G172" s="1"/>
      <c r="H172" s="11" t="str">
        <f t="shared" si="1014"/>
        <v>руб.</v>
      </c>
      <c r="I172" s="1"/>
      <c r="J172" s="1"/>
      <c r="K172" s="1"/>
      <c r="L172" s="1"/>
      <c r="M172" s="5"/>
      <c r="N172" s="52"/>
      <c r="O172" s="19"/>
      <c r="P172" s="1"/>
      <c r="Q172" s="1"/>
      <c r="R172" s="40">
        <f t="shared" si="1015"/>
        <v>650000</v>
      </c>
      <c r="S172" s="1"/>
      <c r="T172" s="5" t="s">
        <v>0</v>
      </c>
      <c r="U172" s="40">
        <v>50000</v>
      </c>
      <c r="V172" s="40">
        <f t="shared" si="1016"/>
        <v>50000</v>
      </c>
      <c r="W172" s="40">
        <f t="shared" si="1016"/>
        <v>50000</v>
      </c>
      <c r="X172" s="40">
        <f t="shared" si="1016"/>
        <v>50000</v>
      </c>
      <c r="Y172" s="40">
        <f t="shared" si="1016"/>
        <v>50000</v>
      </c>
      <c r="Z172" s="40">
        <f t="shared" si="1016"/>
        <v>50000</v>
      </c>
      <c r="AA172" s="40">
        <f t="shared" si="1016"/>
        <v>50000</v>
      </c>
      <c r="AB172" s="40">
        <f t="shared" si="1016"/>
        <v>50000</v>
      </c>
      <c r="AC172" s="40">
        <f t="shared" si="1016"/>
        <v>50000</v>
      </c>
      <c r="AD172" s="40">
        <f t="shared" si="1016"/>
        <v>50000</v>
      </c>
      <c r="AE172" s="40">
        <f t="shared" si="1016"/>
        <v>50000</v>
      </c>
      <c r="AF172" s="40">
        <f t="shared" si="1016"/>
        <v>50000</v>
      </c>
      <c r="AG172" s="40">
        <f t="shared" si="1016"/>
        <v>50000</v>
      </c>
      <c r="AH172" s="40">
        <f t="shared" si="1016"/>
        <v>50000</v>
      </c>
      <c r="AI172" s="40">
        <f t="shared" si="1016"/>
        <v>50000</v>
      </c>
      <c r="AJ172" s="40">
        <f t="shared" si="1016"/>
        <v>50000</v>
      </c>
      <c r="AK172" s="40">
        <f t="shared" si="1016"/>
        <v>50000</v>
      </c>
      <c r="AL172" s="40">
        <f t="shared" si="997"/>
        <v>50000</v>
      </c>
      <c r="AM172" s="40">
        <f t="shared" si="997"/>
        <v>50000</v>
      </c>
      <c r="AN172" s="40">
        <f t="shared" si="997"/>
        <v>50000</v>
      </c>
      <c r="AO172" s="40">
        <f t="shared" si="997"/>
        <v>50000</v>
      </c>
      <c r="AP172" s="40">
        <f t="shared" si="997"/>
        <v>50000</v>
      </c>
      <c r="AQ172" s="40">
        <f t="shared" si="997"/>
        <v>50000</v>
      </c>
      <c r="AR172" s="40">
        <f t="shared" si="997"/>
        <v>50000</v>
      </c>
      <c r="AS172" s="40">
        <f t="shared" si="997"/>
        <v>50000</v>
      </c>
      <c r="AT172" s="40">
        <f t="shared" si="997"/>
        <v>50000</v>
      </c>
      <c r="AU172" s="40">
        <f t="shared" si="997"/>
        <v>50000</v>
      </c>
      <c r="AV172" s="40">
        <f t="shared" si="997"/>
        <v>50000</v>
      </c>
      <c r="AW172" s="40">
        <f t="shared" si="997"/>
        <v>50000</v>
      </c>
      <c r="AX172" s="40">
        <f t="shared" si="997"/>
        <v>50000</v>
      </c>
      <c r="AY172" s="40">
        <f t="shared" si="997"/>
        <v>50000</v>
      </c>
      <c r="AZ172" s="40">
        <f t="shared" si="997"/>
        <v>50000</v>
      </c>
      <c r="BA172" s="40">
        <f t="shared" si="997"/>
        <v>50000</v>
      </c>
      <c r="BB172" s="40">
        <f t="shared" si="998"/>
        <v>50000</v>
      </c>
      <c r="BC172" s="40">
        <f t="shared" si="998"/>
        <v>50000</v>
      </c>
      <c r="BD172" s="40">
        <f t="shared" si="998"/>
        <v>50000</v>
      </c>
      <c r="BE172" s="40">
        <f t="shared" si="998"/>
        <v>50000</v>
      </c>
      <c r="BF172" s="40">
        <f t="shared" si="998"/>
        <v>50000</v>
      </c>
      <c r="BG172" s="40">
        <f t="shared" si="998"/>
        <v>50000</v>
      </c>
      <c r="BH172" s="40">
        <f t="shared" si="998"/>
        <v>50000</v>
      </c>
      <c r="BI172" s="40">
        <f t="shared" si="998"/>
        <v>50000</v>
      </c>
      <c r="BJ172" s="40">
        <f t="shared" si="998"/>
        <v>50000</v>
      </c>
      <c r="BK172" s="40">
        <f t="shared" si="998"/>
        <v>50000</v>
      </c>
      <c r="BL172" s="40">
        <f t="shared" si="998"/>
        <v>50000</v>
      </c>
      <c r="BM172" s="40">
        <f t="shared" si="998"/>
        <v>50000</v>
      </c>
      <c r="BN172" s="40">
        <f t="shared" si="998"/>
        <v>50000</v>
      </c>
      <c r="BO172" s="40">
        <f t="shared" si="998"/>
        <v>50000</v>
      </c>
      <c r="BP172" s="40">
        <f t="shared" si="998"/>
        <v>50000</v>
      </c>
      <c r="BQ172" s="40">
        <f t="shared" si="998"/>
        <v>50000</v>
      </c>
      <c r="BR172" s="40">
        <f t="shared" si="999"/>
        <v>50000</v>
      </c>
      <c r="BS172" s="40">
        <f t="shared" si="999"/>
        <v>50000</v>
      </c>
      <c r="BT172" s="40">
        <f t="shared" si="999"/>
        <v>50000</v>
      </c>
      <c r="BU172" s="40">
        <f t="shared" si="999"/>
        <v>50000</v>
      </c>
      <c r="BV172" s="40">
        <f t="shared" si="999"/>
        <v>50000</v>
      </c>
      <c r="BW172" s="40">
        <f t="shared" si="999"/>
        <v>50000</v>
      </c>
      <c r="BX172" s="40">
        <f t="shared" si="999"/>
        <v>50000</v>
      </c>
      <c r="BY172" s="40">
        <f t="shared" si="999"/>
        <v>50000</v>
      </c>
      <c r="BZ172" s="40">
        <f t="shared" si="999"/>
        <v>50000</v>
      </c>
      <c r="CA172" s="40">
        <f t="shared" si="999"/>
        <v>50000</v>
      </c>
      <c r="CB172" s="40">
        <f t="shared" si="999"/>
        <v>50000</v>
      </c>
      <c r="CC172" s="40">
        <f t="shared" si="999"/>
        <v>50000</v>
      </c>
      <c r="CD172" s="40">
        <f t="shared" si="999"/>
        <v>50000</v>
      </c>
      <c r="CE172" s="40">
        <f t="shared" si="999"/>
        <v>50000</v>
      </c>
      <c r="CF172" s="40">
        <f t="shared" si="999"/>
        <v>50000</v>
      </c>
      <c r="CG172" s="40">
        <f t="shared" si="999"/>
        <v>50000</v>
      </c>
      <c r="CH172" s="40">
        <f t="shared" si="1000"/>
        <v>50000</v>
      </c>
      <c r="CI172" s="40">
        <f t="shared" si="1000"/>
        <v>50000</v>
      </c>
      <c r="CJ172" s="40">
        <f t="shared" si="1000"/>
        <v>50000</v>
      </c>
      <c r="CK172" s="40">
        <f t="shared" si="1000"/>
        <v>50000</v>
      </c>
      <c r="CL172" s="40">
        <f t="shared" si="1000"/>
        <v>50000</v>
      </c>
      <c r="CM172" s="40">
        <f t="shared" si="1000"/>
        <v>50000</v>
      </c>
      <c r="CN172" s="40">
        <f t="shared" si="1000"/>
        <v>50000</v>
      </c>
      <c r="CO172" s="40">
        <f t="shared" si="1000"/>
        <v>50000</v>
      </c>
      <c r="CP172" s="40">
        <f t="shared" si="1000"/>
        <v>50000</v>
      </c>
      <c r="CQ172" s="40">
        <f t="shared" si="1000"/>
        <v>50000</v>
      </c>
      <c r="CR172" s="40">
        <f t="shared" si="1000"/>
        <v>50000</v>
      </c>
      <c r="CS172" s="40">
        <f t="shared" si="1000"/>
        <v>50000</v>
      </c>
      <c r="CT172" s="40">
        <f t="shared" si="1000"/>
        <v>50000</v>
      </c>
      <c r="CU172" s="40">
        <f t="shared" si="1000"/>
        <v>50000</v>
      </c>
      <c r="CV172" s="40">
        <f t="shared" si="1000"/>
        <v>50000</v>
      </c>
      <c r="CW172" s="40">
        <f t="shared" si="1000"/>
        <v>50000</v>
      </c>
      <c r="CX172" s="40">
        <f t="shared" si="1001"/>
        <v>50000</v>
      </c>
      <c r="CY172" s="40">
        <f t="shared" si="1001"/>
        <v>50000</v>
      </c>
      <c r="CZ172" s="40">
        <f t="shared" si="1001"/>
        <v>50000</v>
      </c>
      <c r="DA172" s="40">
        <f t="shared" si="1001"/>
        <v>50000</v>
      </c>
      <c r="DB172" s="40">
        <f t="shared" si="1001"/>
        <v>50000</v>
      </c>
      <c r="DC172" s="40">
        <f t="shared" si="1001"/>
        <v>50000</v>
      </c>
      <c r="DD172" s="40">
        <f t="shared" si="1001"/>
        <v>50000</v>
      </c>
      <c r="DE172" s="40">
        <f t="shared" si="1001"/>
        <v>50000</v>
      </c>
      <c r="DF172" s="40">
        <f t="shared" si="1001"/>
        <v>50000</v>
      </c>
      <c r="DG172" s="40">
        <f t="shared" si="1001"/>
        <v>50000</v>
      </c>
      <c r="DH172" s="40">
        <f t="shared" si="1001"/>
        <v>50000</v>
      </c>
      <c r="DI172" s="40">
        <f t="shared" si="1001"/>
        <v>50000</v>
      </c>
      <c r="DJ172" s="40">
        <f t="shared" si="1001"/>
        <v>50000</v>
      </c>
      <c r="DK172" s="40">
        <f t="shared" si="1001"/>
        <v>50000</v>
      </c>
      <c r="DL172" s="40">
        <f t="shared" si="1001"/>
        <v>50000</v>
      </c>
      <c r="DM172" s="40">
        <f t="shared" si="1001"/>
        <v>50000</v>
      </c>
      <c r="DN172" s="40">
        <f t="shared" si="1002"/>
        <v>50000</v>
      </c>
      <c r="DO172" s="40">
        <f t="shared" si="1002"/>
        <v>50000</v>
      </c>
      <c r="DP172" s="40">
        <f t="shared" si="1002"/>
        <v>50000</v>
      </c>
      <c r="DQ172" s="40">
        <f t="shared" si="1002"/>
        <v>50000</v>
      </c>
      <c r="DR172" s="40">
        <f t="shared" si="1002"/>
        <v>50000</v>
      </c>
      <c r="DS172" s="40">
        <f t="shared" si="1002"/>
        <v>50000</v>
      </c>
      <c r="DT172" s="40">
        <f t="shared" si="1002"/>
        <v>50000</v>
      </c>
      <c r="DU172" s="40">
        <f t="shared" si="1002"/>
        <v>50000</v>
      </c>
      <c r="DV172" s="40">
        <f t="shared" si="1002"/>
        <v>50000</v>
      </c>
      <c r="DW172" s="40">
        <f t="shared" si="1002"/>
        <v>50000</v>
      </c>
      <c r="DX172" s="40">
        <f t="shared" si="1002"/>
        <v>50000</v>
      </c>
      <c r="DY172" s="40">
        <f t="shared" si="1002"/>
        <v>50000</v>
      </c>
      <c r="DZ172" s="40">
        <f t="shared" si="1002"/>
        <v>50000</v>
      </c>
      <c r="EA172" s="40">
        <f t="shared" si="1002"/>
        <v>50000</v>
      </c>
      <c r="EB172" s="40">
        <f t="shared" si="1002"/>
        <v>50000</v>
      </c>
      <c r="EC172" s="40">
        <f t="shared" si="1002"/>
        <v>50000</v>
      </c>
      <c r="ED172" s="40">
        <f t="shared" si="1003"/>
        <v>50000</v>
      </c>
      <c r="EE172" s="40">
        <f t="shared" si="1003"/>
        <v>50000</v>
      </c>
      <c r="EF172" s="40">
        <f t="shared" si="1003"/>
        <v>50000</v>
      </c>
      <c r="EG172" s="40">
        <f t="shared" si="1003"/>
        <v>50000</v>
      </c>
      <c r="EH172" s="40">
        <f t="shared" si="1003"/>
        <v>50000</v>
      </c>
      <c r="EI172" s="40">
        <f t="shared" si="1003"/>
        <v>50000</v>
      </c>
      <c r="EJ172" s="40">
        <f t="shared" si="1003"/>
        <v>50000</v>
      </c>
      <c r="EK172" s="40">
        <f t="shared" si="1003"/>
        <v>50000</v>
      </c>
      <c r="EL172" s="40">
        <f t="shared" si="1003"/>
        <v>50000</v>
      </c>
      <c r="EM172" s="40">
        <f t="shared" si="1003"/>
        <v>50000</v>
      </c>
      <c r="EN172" s="40">
        <f t="shared" si="1003"/>
        <v>50000</v>
      </c>
      <c r="EO172" s="40">
        <f t="shared" si="1003"/>
        <v>50000</v>
      </c>
      <c r="EP172" s="40">
        <f t="shared" si="1003"/>
        <v>50000</v>
      </c>
      <c r="EQ172" s="40">
        <f t="shared" si="1003"/>
        <v>50000</v>
      </c>
      <c r="ER172" s="40">
        <f t="shared" si="1003"/>
        <v>50000</v>
      </c>
      <c r="ES172" s="40">
        <f t="shared" si="1003"/>
        <v>50000</v>
      </c>
      <c r="ET172" s="40">
        <f t="shared" si="1004"/>
        <v>50000</v>
      </c>
      <c r="EU172" s="40">
        <f t="shared" si="1004"/>
        <v>50000</v>
      </c>
      <c r="EV172" s="40">
        <f t="shared" si="1004"/>
        <v>50000</v>
      </c>
      <c r="EW172" s="40">
        <f t="shared" si="1004"/>
        <v>50000</v>
      </c>
      <c r="EX172" s="40">
        <f t="shared" si="1004"/>
        <v>50000</v>
      </c>
      <c r="EY172" s="40">
        <f t="shared" si="1004"/>
        <v>50000</v>
      </c>
      <c r="EZ172" s="40">
        <f t="shared" si="1004"/>
        <v>50000</v>
      </c>
      <c r="FA172" s="40">
        <f t="shared" si="1004"/>
        <v>50000</v>
      </c>
      <c r="FB172" s="40">
        <f t="shared" si="1004"/>
        <v>50000</v>
      </c>
      <c r="FC172" s="40">
        <f t="shared" si="1004"/>
        <v>50000</v>
      </c>
      <c r="FD172" s="40">
        <f t="shared" si="1004"/>
        <v>50000</v>
      </c>
      <c r="FE172" s="40">
        <f t="shared" si="1004"/>
        <v>50000</v>
      </c>
      <c r="FF172" s="40">
        <f t="shared" si="1004"/>
        <v>50000</v>
      </c>
      <c r="FG172" s="40">
        <f t="shared" si="1004"/>
        <v>50000</v>
      </c>
      <c r="FH172" s="40">
        <f t="shared" si="1004"/>
        <v>50000</v>
      </c>
      <c r="FI172" s="40">
        <f t="shared" si="1004"/>
        <v>50000</v>
      </c>
      <c r="FJ172" s="40">
        <f t="shared" si="1005"/>
        <v>50000</v>
      </c>
      <c r="FK172" s="40">
        <f t="shared" si="1005"/>
        <v>50000</v>
      </c>
      <c r="FL172" s="40">
        <f t="shared" si="1005"/>
        <v>50000</v>
      </c>
      <c r="FM172" s="40">
        <f t="shared" si="1005"/>
        <v>50000</v>
      </c>
      <c r="FN172" s="40">
        <f t="shared" si="1005"/>
        <v>50000</v>
      </c>
      <c r="FO172" s="40">
        <f t="shared" si="1005"/>
        <v>50000</v>
      </c>
      <c r="FP172" s="40">
        <f t="shared" si="1005"/>
        <v>50000</v>
      </c>
      <c r="FQ172" s="40">
        <f t="shared" si="1005"/>
        <v>50000</v>
      </c>
      <c r="FR172" s="40">
        <f t="shared" si="1005"/>
        <v>50000</v>
      </c>
      <c r="FS172" s="40">
        <f t="shared" si="1005"/>
        <v>50000</v>
      </c>
      <c r="FT172" s="40">
        <f t="shared" si="1005"/>
        <v>50000</v>
      </c>
      <c r="FU172" s="40">
        <f t="shared" si="1005"/>
        <v>50000</v>
      </c>
      <c r="FV172" s="40">
        <f t="shared" si="1005"/>
        <v>50000</v>
      </c>
      <c r="FW172" s="40">
        <f t="shared" si="1005"/>
        <v>50000</v>
      </c>
      <c r="FX172" s="40">
        <f t="shared" si="1005"/>
        <v>50000</v>
      </c>
      <c r="FY172" s="40">
        <f t="shared" si="1005"/>
        <v>50000</v>
      </c>
      <c r="FZ172" s="40">
        <f t="shared" si="1006"/>
        <v>50000</v>
      </c>
      <c r="GA172" s="40">
        <f t="shared" si="1006"/>
        <v>50000</v>
      </c>
      <c r="GB172" s="40">
        <f t="shared" si="1006"/>
        <v>50000</v>
      </c>
      <c r="GC172" s="40">
        <f t="shared" si="1006"/>
        <v>50000</v>
      </c>
      <c r="GD172" s="40">
        <f t="shared" si="1006"/>
        <v>50000</v>
      </c>
      <c r="GE172" s="40">
        <f t="shared" si="1006"/>
        <v>50000</v>
      </c>
      <c r="GF172" s="40">
        <f t="shared" si="1006"/>
        <v>50000</v>
      </c>
      <c r="GG172" s="40">
        <f t="shared" si="1006"/>
        <v>50000</v>
      </c>
      <c r="GH172" s="40">
        <f t="shared" si="1006"/>
        <v>50000</v>
      </c>
      <c r="GI172" s="40">
        <f t="shared" si="1006"/>
        <v>50000</v>
      </c>
      <c r="GJ172" s="40">
        <f t="shared" si="1006"/>
        <v>50000</v>
      </c>
      <c r="GK172" s="40">
        <f t="shared" si="1006"/>
        <v>50000</v>
      </c>
      <c r="GL172" s="40">
        <f t="shared" si="1006"/>
        <v>50000</v>
      </c>
      <c r="GM172" s="40">
        <f t="shared" si="1006"/>
        <v>50000</v>
      </c>
      <c r="GN172" s="40">
        <f t="shared" si="1006"/>
        <v>50000</v>
      </c>
      <c r="GO172" s="40">
        <f t="shared" si="1006"/>
        <v>50000</v>
      </c>
      <c r="GP172" s="40">
        <f t="shared" si="1007"/>
        <v>50000</v>
      </c>
      <c r="GQ172" s="40">
        <f t="shared" si="1007"/>
        <v>50000</v>
      </c>
      <c r="GR172" s="40">
        <f t="shared" si="1007"/>
        <v>50000</v>
      </c>
      <c r="GS172" s="40">
        <f t="shared" si="1007"/>
        <v>50000</v>
      </c>
      <c r="GT172" s="40">
        <f t="shared" si="1007"/>
        <v>50000</v>
      </c>
      <c r="GU172" s="40">
        <f t="shared" si="1007"/>
        <v>50000</v>
      </c>
      <c r="GV172" s="40">
        <f t="shared" si="1007"/>
        <v>50000</v>
      </c>
      <c r="GW172" s="40">
        <f t="shared" si="1007"/>
        <v>50000</v>
      </c>
      <c r="GX172" s="40">
        <f t="shared" si="1007"/>
        <v>50000</v>
      </c>
      <c r="GY172" s="40">
        <f t="shared" si="1007"/>
        <v>50000</v>
      </c>
      <c r="GZ172" s="40">
        <f t="shared" si="1007"/>
        <v>50000</v>
      </c>
      <c r="HA172" s="40">
        <f t="shared" si="1007"/>
        <v>50000</v>
      </c>
      <c r="HB172" s="40">
        <f t="shared" si="1007"/>
        <v>50000</v>
      </c>
      <c r="HC172" s="40">
        <f t="shared" si="1007"/>
        <v>50000</v>
      </c>
      <c r="HD172" s="40">
        <f t="shared" si="1007"/>
        <v>50000</v>
      </c>
      <c r="HE172" s="40">
        <f t="shared" si="1007"/>
        <v>50000</v>
      </c>
      <c r="HF172" s="40">
        <f t="shared" si="1008"/>
        <v>50000</v>
      </c>
      <c r="HG172" s="40">
        <f t="shared" si="1008"/>
        <v>50000</v>
      </c>
      <c r="HH172" s="40">
        <f t="shared" si="1008"/>
        <v>50000</v>
      </c>
      <c r="HI172" s="40">
        <f t="shared" si="1008"/>
        <v>50000</v>
      </c>
      <c r="HJ172" s="40">
        <f t="shared" si="1008"/>
        <v>50000</v>
      </c>
      <c r="HK172" s="40">
        <f t="shared" si="1008"/>
        <v>50000</v>
      </c>
      <c r="HL172" s="40">
        <f t="shared" si="1008"/>
        <v>50000</v>
      </c>
      <c r="HM172" s="40">
        <f t="shared" si="1008"/>
        <v>50000</v>
      </c>
      <c r="HN172" s="40">
        <f t="shared" si="1008"/>
        <v>50000</v>
      </c>
      <c r="HO172" s="40">
        <f t="shared" si="1008"/>
        <v>50000</v>
      </c>
      <c r="HP172" s="40">
        <f t="shared" si="1008"/>
        <v>50000</v>
      </c>
      <c r="HQ172" s="40">
        <f t="shared" si="1008"/>
        <v>50000</v>
      </c>
      <c r="HR172" s="40">
        <f t="shared" si="1008"/>
        <v>50000</v>
      </c>
      <c r="HS172" s="40">
        <f t="shared" si="1008"/>
        <v>50000</v>
      </c>
      <c r="HT172" s="40">
        <f t="shared" si="1008"/>
        <v>50000</v>
      </c>
      <c r="HU172" s="40">
        <f t="shared" si="1008"/>
        <v>50000</v>
      </c>
      <c r="HV172" s="40">
        <f t="shared" si="1009"/>
        <v>50000</v>
      </c>
      <c r="HW172" s="40">
        <f t="shared" si="1009"/>
        <v>50000</v>
      </c>
      <c r="HX172" s="40">
        <f t="shared" si="1009"/>
        <v>50000</v>
      </c>
      <c r="HY172" s="40">
        <f t="shared" si="1009"/>
        <v>50000</v>
      </c>
      <c r="HZ172" s="40">
        <f t="shared" si="1009"/>
        <v>50000</v>
      </c>
      <c r="IA172" s="40">
        <f t="shared" si="1009"/>
        <v>50000</v>
      </c>
      <c r="IB172" s="40">
        <f t="shared" si="1009"/>
        <v>50000</v>
      </c>
      <c r="IC172" s="40">
        <f t="shared" si="1009"/>
        <v>50000</v>
      </c>
      <c r="ID172" s="40">
        <f t="shared" si="1009"/>
        <v>50000</v>
      </c>
      <c r="IE172" s="40">
        <f t="shared" si="1009"/>
        <v>50000</v>
      </c>
      <c r="IF172" s="40">
        <f t="shared" si="1009"/>
        <v>50000</v>
      </c>
      <c r="IG172" s="40">
        <f t="shared" si="1009"/>
        <v>50000</v>
      </c>
      <c r="IH172" s="40">
        <f t="shared" si="1009"/>
        <v>50000</v>
      </c>
      <c r="II172" s="40">
        <f t="shared" si="1009"/>
        <v>50000</v>
      </c>
      <c r="IJ172" s="40">
        <f t="shared" si="1009"/>
        <v>50000</v>
      </c>
      <c r="IK172" s="40">
        <f t="shared" si="1009"/>
        <v>50000</v>
      </c>
      <c r="IL172" s="40">
        <f t="shared" si="1010"/>
        <v>50000</v>
      </c>
      <c r="IM172" s="40">
        <f t="shared" si="1010"/>
        <v>50000</v>
      </c>
      <c r="IN172" s="40">
        <f t="shared" si="1010"/>
        <v>50000</v>
      </c>
      <c r="IO172" s="40">
        <f t="shared" si="1010"/>
        <v>50000</v>
      </c>
      <c r="IP172" s="40">
        <f t="shared" si="1010"/>
        <v>50000</v>
      </c>
      <c r="IQ172" s="40">
        <f t="shared" si="1010"/>
        <v>50000</v>
      </c>
      <c r="IR172" s="40">
        <f t="shared" si="1010"/>
        <v>50000</v>
      </c>
      <c r="IS172" s="40">
        <f t="shared" si="1010"/>
        <v>50000</v>
      </c>
      <c r="IT172" s="40">
        <f t="shared" si="1010"/>
        <v>50000</v>
      </c>
      <c r="IU172" s="40">
        <f t="shared" si="1010"/>
        <v>50000</v>
      </c>
      <c r="IV172" s="40">
        <f t="shared" si="1010"/>
        <v>50000</v>
      </c>
      <c r="IW172" s="40">
        <f t="shared" si="1010"/>
        <v>50000</v>
      </c>
      <c r="IX172" s="40">
        <f t="shared" si="1010"/>
        <v>50000</v>
      </c>
      <c r="IY172" s="40">
        <f t="shared" si="1010"/>
        <v>50000</v>
      </c>
      <c r="IZ172" s="40">
        <f t="shared" si="1010"/>
        <v>50000</v>
      </c>
      <c r="JA172" s="40">
        <f t="shared" si="1010"/>
        <v>50000</v>
      </c>
      <c r="JB172" s="40">
        <f t="shared" si="1011"/>
        <v>50000</v>
      </c>
      <c r="JC172" s="40">
        <f t="shared" si="1011"/>
        <v>50000</v>
      </c>
      <c r="JD172" s="40">
        <f t="shared" si="1011"/>
        <v>50000</v>
      </c>
      <c r="JE172" s="40">
        <f t="shared" si="1011"/>
        <v>50000</v>
      </c>
      <c r="JF172" s="40">
        <f t="shared" si="1011"/>
        <v>50000</v>
      </c>
      <c r="JG172" s="40">
        <f t="shared" si="1011"/>
        <v>50000</v>
      </c>
      <c r="JH172" s="40">
        <f t="shared" si="1011"/>
        <v>50000</v>
      </c>
      <c r="JI172" s="40">
        <f t="shared" si="1011"/>
        <v>50000</v>
      </c>
      <c r="JJ172" s="40">
        <f t="shared" si="1011"/>
        <v>50000</v>
      </c>
      <c r="JK172" s="40">
        <f t="shared" si="1011"/>
        <v>50000</v>
      </c>
      <c r="JL172" s="40">
        <f t="shared" si="1011"/>
        <v>50000</v>
      </c>
      <c r="JM172" s="40">
        <f t="shared" si="1011"/>
        <v>50000</v>
      </c>
      <c r="JN172" s="40">
        <f t="shared" si="1011"/>
        <v>50000</v>
      </c>
      <c r="JO172" s="40">
        <f t="shared" si="1011"/>
        <v>50000</v>
      </c>
      <c r="JP172" s="40">
        <f t="shared" si="1011"/>
        <v>50000</v>
      </c>
      <c r="JQ172" s="40">
        <f t="shared" si="1011"/>
        <v>50000</v>
      </c>
      <c r="JR172" s="40">
        <f t="shared" si="1012"/>
        <v>50000</v>
      </c>
      <c r="JS172" s="40">
        <f t="shared" si="1012"/>
        <v>50000</v>
      </c>
      <c r="JT172" s="40">
        <f t="shared" si="1012"/>
        <v>50000</v>
      </c>
      <c r="JU172" s="40">
        <f t="shared" si="1012"/>
        <v>50000</v>
      </c>
      <c r="JV172" s="40">
        <f t="shared" si="1012"/>
        <v>50000</v>
      </c>
      <c r="JW172" s="40">
        <f t="shared" si="1012"/>
        <v>50000</v>
      </c>
      <c r="JX172" s="40">
        <f t="shared" si="1012"/>
        <v>50000</v>
      </c>
      <c r="JY172" s="40">
        <f t="shared" si="1012"/>
        <v>50000</v>
      </c>
      <c r="JZ172" s="40">
        <f t="shared" si="1012"/>
        <v>50000</v>
      </c>
      <c r="KA172" s="40">
        <f t="shared" si="1012"/>
        <v>50000</v>
      </c>
      <c r="KB172" s="40">
        <f t="shared" si="1012"/>
        <v>50000</v>
      </c>
      <c r="KC172" s="40">
        <f t="shared" si="1012"/>
        <v>50000</v>
      </c>
      <c r="KD172" s="40">
        <f t="shared" si="1012"/>
        <v>50000</v>
      </c>
      <c r="KE172" s="40">
        <f t="shared" si="1012"/>
        <v>50000</v>
      </c>
      <c r="KF172" s="40">
        <f t="shared" si="1012"/>
        <v>50000</v>
      </c>
      <c r="KG172" s="40">
        <f t="shared" si="1012"/>
        <v>50000</v>
      </c>
      <c r="KH172" s="40">
        <f t="shared" si="1013"/>
        <v>50000</v>
      </c>
      <c r="KI172" s="40">
        <f t="shared" si="1013"/>
        <v>50000</v>
      </c>
      <c r="KJ172" s="40">
        <f t="shared" si="1013"/>
        <v>50000</v>
      </c>
      <c r="KK172" s="40">
        <f t="shared" si="1013"/>
        <v>50000</v>
      </c>
      <c r="KL172" s="40">
        <f t="shared" si="1013"/>
        <v>50000</v>
      </c>
      <c r="KM172" s="40">
        <f t="shared" si="1013"/>
        <v>50000</v>
      </c>
      <c r="KN172" s="40">
        <f t="shared" si="1013"/>
        <v>50000</v>
      </c>
      <c r="KO172" s="40">
        <f t="shared" si="1013"/>
        <v>50000</v>
      </c>
      <c r="KP172" s="40">
        <f t="shared" si="1013"/>
        <v>50000</v>
      </c>
      <c r="KQ172" s="40">
        <f t="shared" si="1013"/>
        <v>50000</v>
      </c>
      <c r="KR172" s="40">
        <f t="shared" si="1013"/>
        <v>50000</v>
      </c>
      <c r="KS172" s="40">
        <f t="shared" si="1013"/>
        <v>50000</v>
      </c>
      <c r="KT172" s="40">
        <f t="shared" si="1013"/>
        <v>50000</v>
      </c>
      <c r="KU172" s="40">
        <f t="shared" si="1013"/>
        <v>50000</v>
      </c>
      <c r="KV172" s="40">
        <f t="shared" si="1013"/>
        <v>50000</v>
      </c>
      <c r="KW172" s="1"/>
      <c r="KX172" s="1"/>
    </row>
    <row r="173" spans="1:310" x14ac:dyDescent="0.25">
      <c r="A173" s="1"/>
      <c r="B173" s="79"/>
      <c r="C173" s="79"/>
      <c r="D173" s="79"/>
      <c r="E173" s="1" t="str">
        <f>kpi!E49</f>
        <v>прочие расходы-8</v>
      </c>
      <c r="F173" s="1"/>
      <c r="G173" s="1"/>
      <c r="H173" s="11" t="str">
        <f t="shared" si="1014"/>
        <v>руб.</v>
      </c>
      <c r="I173" s="1"/>
      <c r="J173" s="1"/>
      <c r="K173" s="1"/>
      <c r="L173" s="1"/>
      <c r="M173" s="5"/>
      <c r="N173" s="52"/>
      <c r="O173" s="19"/>
      <c r="P173" s="1"/>
      <c r="Q173" s="1"/>
      <c r="R173" s="40">
        <f t="shared" si="1015"/>
        <v>130000</v>
      </c>
      <c r="S173" s="1"/>
      <c r="T173" s="5" t="s">
        <v>0</v>
      </c>
      <c r="U173" s="40">
        <v>10000</v>
      </c>
      <c r="V173" s="40">
        <f t="shared" si="1016"/>
        <v>10000</v>
      </c>
      <c r="W173" s="40">
        <f t="shared" si="1016"/>
        <v>10000</v>
      </c>
      <c r="X173" s="40">
        <f t="shared" si="1016"/>
        <v>10000</v>
      </c>
      <c r="Y173" s="40">
        <f t="shared" si="1016"/>
        <v>10000</v>
      </c>
      <c r="Z173" s="40">
        <f t="shared" si="1016"/>
        <v>10000</v>
      </c>
      <c r="AA173" s="40">
        <f t="shared" si="1016"/>
        <v>10000</v>
      </c>
      <c r="AB173" s="40">
        <f t="shared" si="1016"/>
        <v>10000</v>
      </c>
      <c r="AC173" s="40">
        <f t="shared" si="1016"/>
        <v>10000</v>
      </c>
      <c r="AD173" s="40">
        <f t="shared" si="1016"/>
        <v>10000</v>
      </c>
      <c r="AE173" s="40">
        <f t="shared" si="1016"/>
        <v>10000</v>
      </c>
      <c r="AF173" s="40">
        <f t="shared" si="1016"/>
        <v>10000</v>
      </c>
      <c r="AG173" s="40">
        <f t="shared" si="1016"/>
        <v>10000</v>
      </c>
      <c r="AH173" s="40">
        <f t="shared" si="1016"/>
        <v>10000</v>
      </c>
      <c r="AI173" s="40">
        <f t="shared" si="1016"/>
        <v>10000</v>
      </c>
      <c r="AJ173" s="40">
        <f t="shared" si="1016"/>
        <v>10000</v>
      </c>
      <c r="AK173" s="40">
        <f t="shared" si="1016"/>
        <v>10000</v>
      </c>
      <c r="AL173" s="40">
        <f t="shared" si="997"/>
        <v>10000</v>
      </c>
      <c r="AM173" s="40">
        <f t="shared" si="997"/>
        <v>10000</v>
      </c>
      <c r="AN173" s="40">
        <f t="shared" si="997"/>
        <v>10000</v>
      </c>
      <c r="AO173" s="40">
        <f t="shared" si="997"/>
        <v>10000</v>
      </c>
      <c r="AP173" s="40">
        <f t="shared" si="997"/>
        <v>10000</v>
      </c>
      <c r="AQ173" s="40">
        <f t="shared" si="997"/>
        <v>10000</v>
      </c>
      <c r="AR173" s="40">
        <f t="shared" si="997"/>
        <v>10000</v>
      </c>
      <c r="AS173" s="40">
        <f t="shared" si="997"/>
        <v>10000</v>
      </c>
      <c r="AT173" s="40">
        <f t="shared" si="997"/>
        <v>10000</v>
      </c>
      <c r="AU173" s="40">
        <f t="shared" si="997"/>
        <v>10000</v>
      </c>
      <c r="AV173" s="40">
        <f t="shared" si="997"/>
        <v>10000</v>
      </c>
      <c r="AW173" s="40">
        <f t="shared" si="997"/>
        <v>10000</v>
      </c>
      <c r="AX173" s="40">
        <f t="shared" si="997"/>
        <v>10000</v>
      </c>
      <c r="AY173" s="40">
        <f t="shared" si="997"/>
        <v>10000</v>
      </c>
      <c r="AZ173" s="40">
        <f t="shared" si="997"/>
        <v>10000</v>
      </c>
      <c r="BA173" s="40">
        <f t="shared" si="997"/>
        <v>10000</v>
      </c>
      <c r="BB173" s="40">
        <f t="shared" si="998"/>
        <v>10000</v>
      </c>
      <c r="BC173" s="40">
        <f t="shared" si="998"/>
        <v>10000</v>
      </c>
      <c r="BD173" s="40">
        <f t="shared" si="998"/>
        <v>10000</v>
      </c>
      <c r="BE173" s="40">
        <f t="shared" si="998"/>
        <v>10000</v>
      </c>
      <c r="BF173" s="40">
        <f t="shared" si="998"/>
        <v>10000</v>
      </c>
      <c r="BG173" s="40">
        <f t="shared" si="998"/>
        <v>10000</v>
      </c>
      <c r="BH173" s="40">
        <f t="shared" si="998"/>
        <v>10000</v>
      </c>
      <c r="BI173" s="40">
        <f t="shared" si="998"/>
        <v>10000</v>
      </c>
      <c r="BJ173" s="40">
        <f t="shared" si="998"/>
        <v>10000</v>
      </c>
      <c r="BK173" s="40">
        <f t="shared" si="998"/>
        <v>10000</v>
      </c>
      <c r="BL173" s="40">
        <f t="shared" si="998"/>
        <v>10000</v>
      </c>
      <c r="BM173" s="40">
        <f t="shared" si="998"/>
        <v>10000</v>
      </c>
      <c r="BN173" s="40">
        <f t="shared" si="998"/>
        <v>10000</v>
      </c>
      <c r="BO173" s="40">
        <f t="shared" si="998"/>
        <v>10000</v>
      </c>
      <c r="BP173" s="40">
        <f t="shared" si="998"/>
        <v>10000</v>
      </c>
      <c r="BQ173" s="40">
        <f t="shared" si="998"/>
        <v>10000</v>
      </c>
      <c r="BR173" s="40">
        <f t="shared" si="999"/>
        <v>10000</v>
      </c>
      <c r="BS173" s="40">
        <f t="shared" si="999"/>
        <v>10000</v>
      </c>
      <c r="BT173" s="40">
        <f t="shared" si="999"/>
        <v>10000</v>
      </c>
      <c r="BU173" s="40">
        <f t="shared" si="999"/>
        <v>10000</v>
      </c>
      <c r="BV173" s="40">
        <f t="shared" si="999"/>
        <v>10000</v>
      </c>
      <c r="BW173" s="40">
        <f t="shared" si="999"/>
        <v>10000</v>
      </c>
      <c r="BX173" s="40">
        <f t="shared" si="999"/>
        <v>10000</v>
      </c>
      <c r="BY173" s="40">
        <f t="shared" si="999"/>
        <v>10000</v>
      </c>
      <c r="BZ173" s="40">
        <f t="shared" si="999"/>
        <v>10000</v>
      </c>
      <c r="CA173" s="40">
        <f t="shared" si="999"/>
        <v>10000</v>
      </c>
      <c r="CB173" s="40">
        <f t="shared" si="999"/>
        <v>10000</v>
      </c>
      <c r="CC173" s="40">
        <f t="shared" si="999"/>
        <v>10000</v>
      </c>
      <c r="CD173" s="40">
        <f t="shared" si="999"/>
        <v>10000</v>
      </c>
      <c r="CE173" s="40">
        <f t="shared" si="999"/>
        <v>10000</v>
      </c>
      <c r="CF173" s="40">
        <f t="shared" si="999"/>
        <v>10000</v>
      </c>
      <c r="CG173" s="40">
        <f t="shared" si="999"/>
        <v>10000</v>
      </c>
      <c r="CH173" s="40">
        <f t="shared" si="1000"/>
        <v>10000</v>
      </c>
      <c r="CI173" s="40">
        <f t="shared" si="1000"/>
        <v>10000</v>
      </c>
      <c r="CJ173" s="40">
        <f t="shared" si="1000"/>
        <v>10000</v>
      </c>
      <c r="CK173" s="40">
        <f t="shared" si="1000"/>
        <v>10000</v>
      </c>
      <c r="CL173" s="40">
        <f t="shared" si="1000"/>
        <v>10000</v>
      </c>
      <c r="CM173" s="40">
        <f t="shared" si="1000"/>
        <v>10000</v>
      </c>
      <c r="CN173" s="40">
        <f t="shared" si="1000"/>
        <v>10000</v>
      </c>
      <c r="CO173" s="40">
        <f t="shared" si="1000"/>
        <v>10000</v>
      </c>
      <c r="CP173" s="40">
        <f t="shared" si="1000"/>
        <v>10000</v>
      </c>
      <c r="CQ173" s="40">
        <f t="shared" si="1000"/>
        <v>10000</v>
      </c>
      <c r="CR173" s="40">
        <f t="shared" si="1000"/>
        <v>10000</v>
      </c>
      <c r="CS173" s="40">
        <f t="shared" si="1000"/>
        <v>10000</v>
      </c>
      <c r="CT173" s="40">
        <f t="shared" si="1000"/>
        <v>10000</v>
      </c>
      <c r="CU173" s="40">
        <f t="shared" si="1000"/>
        <v>10000</v>
      </c>
      <c r="CV173" s="40">
        <f t="shared" si="1000"/>
        <v>10000</v>
      </c>
      <c r="CW173" s="40">
        <f t="shared" si="1000"/>
        <v>10000</v>
      </c>
      <c r="CX173" s="40">
        <f t="shared" si="1001"/>
        <v>10000</v>
      </c>
      <c r="CY173" s="40">
        <f t="shared" si="1001"/>
        <v>10000</v>
      </c>
      <c r="CZ173" s="40">
        <f t="shared" si="1001"/>
        <v>10000</v>
      </c>
      <c r="DA173" s="40">
        <f t="shared" si="1001"/>
        <v>10000</v>
      </c>
      <c r="DB173" s="40">
        <f t="shared" si="1001"/>
        <v>10000</v>
      </c>
      <c r="DC173" s="40">
        <f t="shared" si="1001"/>
        <v>10000</v>
      </c>
      <c r="DD173" s="40">
        <f t="shared" si="1001"/>
        <v>10000</v>
      </c>
      <c r="DE173" s="40">
        <f t="shared" si="1001"/>
        <v>10000</v>
      </c>
      <c r="DF173" s="40">
        <f t="shared" si="1001"/>
        <v>10000</v>
      </c>
      <c r="DG173" s="40">
        <f t="shared" si="1001"/>
        <v>10000</v>
      </c>
      <c r="DH173" s="40">
        <f t="shared" si="1001"/>
        <v>10000</v>
      </c>
      <c r="DI173" s="40">
        <f t="shared" si="1001"/>
        <v>10000</v>
      </c>
      <c r="DJ173" s="40">
        <f t="shared" si="1001"/>
        <v>10000</v>
      </c>
      <c r="DK173" s="40">
        <f t="shared" si="1001"/>
        <v>10000</v>
      </c>
      <c r="DL173" s="40">
        <f t="shared" si="1001"/>
        <v>10000</v>
      </c>
      <c r="DM173" s="40">
        <f t="shared" si="1001"/>
        <v>10000</v>
      </c>
      <c r="DN173" s="40">
        <f t="shared" si="1002"/>
        <v>10000</v>
      </c>
      <c r="DO173" s="40">
        <f t="shared" si="1002"/>
        <v>10000</v>
      </c>
      <c r="DP173" s="40">
        <f t="shared" si="1002"/>
        <v>10000</v>
      </c>
      <c r="DQ173" s="40">
        <f t="shared" si="1002"/>
        <v>10000</v>
      </c>
      <c r="DR173" s="40">
        <f t="shared" si="1002"/>
        <v>10000</v>
      </c>
      <c r="DS173" s="40">
        <f t="shared" si="1002"/>
        <v>10000</v>
      </c>
      <c r="DT173" s="40">
        <f t="shared" si="1002"/>
        <v>10000</v>
      </c>
      <c r="DU173" s="40">
        <f t="shared" si="1002"/>
        <v>10000</v>
      </c>
      <c r="DV173" s="40">
        <f t="shared" si="1002"/>
        <v>10000</v>
      </c>
      <c r="DW173" s="40">
        <f t="shared" si="1002"/>
        <v>10000</v>
      </c>
      <c r="DX173" s="40">
        <f t="shared" si="1002"/>
        <v>10000</v>
      </c>
      <c r="DY173" s="40">
        <f t="shared" si="1002"/>
        <v>10000</v>
      </c>
      <c r="DZ173" s="40">
        <f t="shared" si="1002"/>
        <v>10000</v>
      </c>
      <c r="EA173" s="40">
        <f t="shared" si="1002"/>
        <v>10000</v>
      </c>
      <c r="EB173" s="40">
        <f t="shared" si="1002"/>
        <v>10000</v>
      </c>
      <c r="EC173" s="40">
        <f t="shared" si="1002"/>
        <v>10000</v>
      </c>
      <c r="ED173" s="40">
        <f t="shared" si="1003"/>
        <v>10000</v>
      </c>
      <c r="EE173" s="40">
        <f t="shared" si="1003"/>
        <v>10000</v>
      </c>
      <c r="EF173" s="40">
        <f t="shared" si="1003"/>
        <v>10000</v>
      </c>
      <c r="EG173" s="40">
        <f t="shared" si="1003"/>
        <v>10000</v>
      </c>
      <c r="EH173" s="40">
        <f t="shared" si="1003"/>
        <v>10000</v>
      </c>
      <c r="EI173" s="40">
        <f t="shared" si="1003"/>
        <v>10000</v>
      </c>
      <c r="EJ173" s="40">
        <f t="shared" si="1003"/>
        <v>10000</v>
      </c>
      <c r="EK173" s="40">
        <f t="shared" si="1003"/>
        <v>10000</v>
      </c>
      <c r="EL173" s="40">
        <f t="shared" si="1003"/>
        <v>10000</v>
      </c>
      <c r="EM173" s="40">
        <f t="shared" si="1003"/>
        <v>10000</v>
      </c>
      <c r="EN173" s="40">
        <f t="shared" si="1003"/>
        <v>10000</v>
      </c>
      <c r="EO173" s="40">
        <f t="shared" si="1003"/>
        <v>10000</v>
      </c>
      <c r="EP173" s="40">
        <f t="shared" si="1003"/>
        <v>10000</v>
      </c>
      <c r="EQ173" s="40">
        <f t="shared" si="1003"/>
        <v>10000</v>
      </c>
      <c r="ER173" s="40">
        <f t="shared" si="1003"/>
        <v>10000</v>
      </c>
      <c r="ES173" s="40">
        <f t="shared" si="1003"/>
        <v>10000</v>
      </c>
      <c r="ET173" s="40">
        <f t="shared" si="1004"/>
        <v>10000</v>
      </c>
      <c r="EU173" s="40">
        <f t="shared" si="1004"/>
        <v>10000</v>
      </c>
      <c r="EV173" s="40">
        <f t="shared" si="1004"/>
        <v>10000</v>
      </c>
      <c r="EW173" s="40">
        <f t="shared" si="1004"/>
        <v>10000</v>
      </c>
      <c r="EX173" s="40">
        <f t="shared" si="1004"/>
        <v>10000</v>
      </c>
      <c r="EY173" s="40">
        <f t="shared" si="1004"/>
        <v>10000</v>
      </c>
      <c r="EZ173" s="40">
        <f t="shared" si="1004"/>
        <v>10000</v>
      </c>
      <c r="FA173" s="40">
        <f t="shared" si="1004"/>
        <v>10000</v>
      </c>
      <c r="FB173" s="40">
        <f t="shared" si="1004"/>
        <v>10000</v>
      </c>
      <c r="FC173" s="40">
        <f t="shared" si="1004"/>
        <v>10000</v>
      </c>
      <c r="FD173" s="40">
        <f t="shared" si="1004"/>
        <v>10000</v>
      </c>
      <c r="FE173" s="40">
        <f t="shared" si="1004"/>
        <v>10000</v>
      </c>
      <c r="FF173" s="40">
        <f t="shared" si="1004"/>
        <v>10000</v>
      </c>
      <c r="FG173" s="40">
        <f t="shared" si="1004"/>
        <v>10000</v>
      </c>
      <c r="FH173" s="40">
        <f t="shared" si="1004"/>
        <v>10000</v>
      </c>
      <c r="FI173" s="40">
        <f t="shared" si="1004"/>
        <v>10000</v>
      </c>
      <c r="FJ173" s="40">
        <f t="shared" si="1005"/>
        <v>10000</v>
      </c>
      <c r="FK173" s="40">
        <f t="shared" si="1005"/>
        <v>10000</v>
      </c>
      <c r="FL173" s="40">
        <f t="shared" si="1005"/>
        <v>10000</v>
      </c>
      <c r="FM173" s="40">
        <f t="shared" si="1005"/>
        <v>10000</v>
      </c>
      <c r="FN173" s="40">
        <f t="shared" si="1005"/>
        <v>10000</v>
      </c>
      <c r="FO173" s="40">
        <f t="shared" si="1005"/>
        <v>10000</v>
      </c>
      <c r="FP173" s="40">
        <f t="shared" si="1005"/>
        <v>10000</v>
      </c>
      <c r="FQ173" s="40">
        <f t="shared" si="1005"/>
        <v>10000</v>
      </c>
      <c r="FR173" s="40">
        <f t="shared" si="1005"/>
        <v>10000</v>
      </c>
      <c r="FS173" s="40">
        <f t="shared" si="1005"/>
        <v>10000</v>
      </c>
      <c r="FT173" s="40">
        <f t="shared" si="1005"/>
        <v>10000</v>
      </c>
      <c r="FU173" s="40">
        <f t="shared" si="1005"/>
        <v>10000</v>
      </c>
      <c r="FV173" s="40">
        <f t="shared" si="1005"/>
        <v>10000</v>
      </c>
      <c r="FW173" s="40">
        <f t="shared" si="1005"/>
        <v>10000</v>
      </c>
      <c r="FX173" s="40">
        <f t="shared" si="1005"/>
        <v>10000</v>
      </c>
      <c r="FY173" s="40">
        <f t="shared" si="1005"/>
        <v>10000</v>
      </c>
      <c r="FZ173" s="40">
        <f t="shared" si="1006"/>
        <v>10000</v>
      </c>
      <c r="GA173" s="40">
        <f t="shared" si="1006"/>
        <v>10000</v>
      </c>
      <c r="GB173" s="40">
        <f t="shared" si="1006"/>
        <v>10000</v>
      </c>
      <c r="GC173" s="40">
        <f t="shared" si="1006"/>
        <v>10000</v>
      </c>
      <c r="GD173" s="40">
        <f t="shared" si="1006"/>
        <v>10000</v>
      </c>
      <c r="GE173" s="40">
        <f t="shared" si="1006"/>
        <v>10000</v>
      </c>
      <c r="GF173" s="40">
        <f t="shared" si="1006"/>
        <v>10000</v>
      </c>
      <c r="GG173" s="40">
        <f t="shared" si="1006"/>
        <v>10000</v>
      </c>
      <c r="GH173" s="40">
        <f t="shared" si="1006"/>
        <v>10000</v>
      </c>
      <c r="GI173" s="40">
        <f t="shared" si="1006"/>
        <v>10000</v>
      </c>
      <c r="GJ173" s="40">
        <f t="shared" si="1006"/>
        <v>10000</v>
      </c>
      <c r="GK173" s="40">
        <f t="shared" si="1006"/>
        <v>10000</v>
      </c>
      <c r="GL173" s="40">
        <f t="shared" si="1006"/>
        <v>10000</v>
      </c>
      <c r="GM173" s="40">
        <f t="shared" si="1006"/>
        <v>10000</v>
      </c>
      <c r="GN173" s="40">
        <f t="shared" si="1006"/>
        <v>10000</v>
      </c>
      <c r="GO173" s="40">
        <f t="shared" si="1006"/>
        <v>10000</v>
      </c>
      <c r="GP173" s="40">
        <f t="shared" si="1007"/>
        <v>10000</v>
      </c>
      <c r="GQ173" s="40">
        <f t="shared" si="1007"/>
        <v>10000</v>
      </c>
      <c r="GR173" s="40">
        <f t="shared" si="1007"/>
        <v>10000</v>
      </c>
      <c r="GS173" s="40">
        <f t="shared" si="1007"/>
        <v>10000</v>
      </c>
      <c r="GT173" s="40">
        <f t="shared" si="1007"/>
        <v>10000</v>
      </c>
      <c r="GU173" s="40">
        <f t="shared" si="1007"/>
        <v>10000</v>
      </c>
      <c r="GV173" s="40">
        <f t="shared" si="1007"/>
        <v>10000</v>
      </c>
      <c r="GW173" s="40">
        <f t="shared" si="1007"/>
        <v>10000</v>
      </c>
      <c r="GX173" s="40">
        <f t="shared" si="1007"/>
        <v>10000</v>
      </c>
      <c r="GY173" s="40">
        <f t="shared" si="1007"/>
        <v>10000</v>
      </c>
      <c r="GZ173" s="40">
        <f t="shared" si="1007"/>
        <v>10000</v>
      </c>
      <c r="HA173" s="40">
        <f t="shared" si="1007"/>
        <v>10000</v>
      </c>
      <c r="HB173" s="40">
        <f t="shared" si="1007"/>
        <v>10000</v>
      </c>
      <c r="HC173" s="40">
        <f t="shared" si="1007"/>
        <v>10000</v>
      </c>
      <c r="HD173" s="40">
        <f t="shared" si="1007"/>
        <v>10000</v>
      </c>
      <c r="HE173" s="40">
        <f t="shared" si="1007"/>
        <v>10000</v>
      </c>
      <c r="HF173" s="40">
        <f t="shared" si="1008"/>
        <v>10000</v>
      </c>
      <c r="HG173" s="40">
        <f t="shared" si="1008"/>
        <v>10000</v>
      </c>
      <c r="HH173" s="40">
        <f t="shared" si="1008"/>
        <v>10000</v>
      </c>
      <c r="HI173" s="40">
        <f t="shared" si="1008"/>
        <v>10000</v>
      </c>
      <c r="HJ173" s="40">
        <f t="shared" si="1008"/>
        <v>10000</v>
      </c>
      <c r="HK173" s="40">
        <f t="shared" si="1008"/>
        <v>10000</v>
      </c>
      <c r="HL173" s="40">
        <f t="shared" si="1008"/>
        <v>10000</v>
      </c>
      <c r="HM173" s="40">
        <f t="shared" si="1008"/>
        <v>10000</v>
      </c>
      <c r="HN173" s="40">
        <f t="shared" si="1008"/>
        <v>10000</v>
      </c>
      <c r="HO173" s="40">
        <f t="shared" si="1008"/>
        <v>10000</v>
      </c>
      <c r="HP173" s="40">
        <f t="shared" si="1008"/>
        <v>10000</v>
      </c>
      <c r="HQ173" s="40">
        <f t="shared" si="1008"/>
        <v>10000</v>
      </c>
      <c r="HR173" s="40">
        <f t="shared" si="1008"/>
        <v>10000</v>
      </c>
      <c r="HS173" s="40">
        <f t="shared" si="1008"/>
        <v>10000</v>
      </c>
      <c r="HT173" s="40">
        <f t="shared" si="1008"/>
        <v>10000</v>
      </c>
      <c r="HU173" s="40">
        <f t="shared" si="1008"/>
        <v>10000</v>
      </c>
      <c r="HV173" s="40">
        <f t="shared" si="1009"/>
        <v>10000</v>
      </c>
      <c r="HW173" s="40">
        <f t="shared" si="1009"/>
        <v>10000</v>
      </c>
      <c r="HX173" s="40">
        <f t="shared" si="1009"/>
        <v>10000</v>
      </c>
      <c r="HY173" s="40">
        <f t="shared" si="1009"/>
        <v>10000</v>
      </c>
      <c r="HZ173" s="40">
        <f t="shared" si="1009"/>
        <v>10000</v>
      </c>
      <c r="IA173" s="40">
        <f t="shared" si="1009"/>
        <v>10000</v>
      </c>
      <c r="IB173" s="40">
        <f t="shared" si="1009"/>
        <v>10000</v>
      </c>
      <c r="IC173" s="40">
        <f t="shared" si="1009"/>
        <v>10000</v>
      </c>
      <c r="ID173" s="40">
        <f t="shared" si="1009"/>
        <v>10000</v>
      </c>
      <c r="IE173" s="40">
        <f t="shared" si="1009"/>
        <v>10000</v>
      </c>
      <c r="IF173" s="40">
        <f t="shared" si="1009"/>
        <v>10000</v>
      </c>
      <c r="IG173" s="40">
        <f t="shared" si="1009"/>
        <v>10000</v>
      </c>
      <c r="IH173" s="40">
        <f t="shared" si="1009"/>
        <v>10000</v>
      </c>
      <c r="II173" s="40">
        <f t="shared" si="1009"/>
        <v>10000</v>
      </c>
      <c r="IJ173" s="40">
        <f t="shared" si="1009"/>
        <v>10000</v>
      </c>
      <c r="IK173" s="40">
        <f t="shared" si="1009"/>
        <v>10000</v>
      </c>
      <c r="IL173" s="40">
        <f t="shared" si="1010"/>
        <v>10000</v>
      </c>
      <c r="IM173" s="40">
        <f t="shared" si="1010"/>
        <v>10000</v>
      </c>
      <c r="IN173" s="40">
        <f t="shared" si="1010"/>
        <v>10000</v>
      </c>
      <c r="IO173" s="40">
        <f t="shared" si="1010"/>
        <v>10000</v>
      </c>
      <c r="IP173" s="40">
        <f t="shared" si="1010"/>
        <v>10000</v>
      </c>
      <c r="IQ173" s="40">
        <f t="shared" si="1010"/>
        <v>10000</v>
      </c>
      <c r="IR173" s="40">
        <f t="shared" si="1010"/>
        <v>10000</v>
      </c>
      <c r="IS173" s="40">
        <f t="shared" si="1010"/>
        <v>10000</v>
      </c>
      <c r="IT173" s="40">
        <f t="shared" si="1010"/>
        <v>10000</v>
      </c>
      <c r="IU173" s="40">
        <f t="shared" si="1010"/>
        <v>10000</v>
      </c>
      <c r="IV173" s="40">
        <f t="shared" si="1010"/>
        <v>10000</v>
      </c>
      <c r="IW173" s="40">
        <f t="shared" si="1010"/>
        <v>10000</v>
      </c>
      <c r="IX173" s="40">
        <f t="shared" si="1010"/>
        <v>10000</v>
      </c>
      <c r="IY173" s="40">
        <f t="shared" si="1010"/>
        <v>10000</v>
      </c>
      <c r="IZ173" s="40">
        <f t="shared" si="1010"/>
        <v>10000</v>
      </c>
      <c r="JA173" s="40">
        <f t="shared" si="1010"/>
        <v>10000</v>
      </c>
      <c r="JB173" s="40">
        <f t="shared" si="1011"/>
        <v>10000</v>
      </c>
      <c r="JC173" s="40">
        <f t="shared" si="1011"/>
        <v>10000</v>
      </c>
      <c r="JD173" s="40">
        <f t="shared" si="1011"/>
        <v>10000</v>
      </c>
      <c r="JE173" s="40">
        <f t="shared" si="1011"/>
        <v>10000</v>
      </c>
      <c r="JF173" s="40">
        <f t="shared" si="1011"/>
        <v>10000</v>
      </c>
      <c r="JG173" s="40">
        <f t="shared" si="1011"/>
        <v>10000</v>
      </c>
      <c r="JH173" s="40">
        <f t="shared" si="1011"/>
        <v>10000</v>
      </c>
      <c r="JI173" s="40">
        <f t="shared" si="1011"/>
        <v>10000</v>
      </c>
      <c r="JJ173" s="40">
        <f t="shared" si="1011"/>
        <v>10000</v>
      </c>
      <c r="JK173" s="40">
        <f t="shared" si="1011"/>
        <v>10000</v>
      </c>
      <c r="JL173" s="40">
        <f t="shared" si="1011"/>
        <v>10000</v>
      </c>
      <c r="JM173" s="40">
        <f t="shared" si="1011"/>
        <v>10000</v>
      </c>
      <c r="JN173" s="40">
        <f t="shared" si="1011"/>
        <v>10000</v>
      </c>
      <c r="JO173" s="40">
        <f t="shared" si="1011"/>
        <v>10000</v>
      </c>
      <c r="JP173" s="40">
        <f t="shared" si="1011"/>
        <v>10000</v>
      </c>
      <c r="JQ173" s="40">
        <f t="shared" si="1011"/>
        <v>10000</v>
      </c>
      <c r="JR173" s="40">
        <f t="shared" si="1012"/>
        <v>10000</v>
      </c>
      <c r="JS173" s="40">
        <f t="shared" si="1012"/>
        <v>10000</v>
      </c>
      <c r="JT173" s="40">
        <f t="shared" si="1012"/>
        <v>10000</v>
      </c>
      <c r="JU173" s="40">
        <f t="shared" si="1012"/>
        <v>10000</v>
      </c>
      <c r="JV173" s="40">
        <f t="shared" si="1012"/>
        <v>10000</v>
      </c>
      <c r="JW173" s="40">
        <f t="shared" si="1012"/>
        <v>10000</v>
      </c>
      <c r="JX173" s="40">
        <f t="shared" si="1012"/>
        <v>10000</v>
      </c>
      <c r="JY173" s="40">
        <f t="shared" si="1012"/>
        <v>10000</v>
      </c>
      <c r="JZ173" s="40">
        <f t="shared" si="1012"/>
        <v>10000</v>
      </c>
      <c r="KA173" s="40">
        <f t="shared" si="1012"/>
        <v>10000</v>
      </c>
      <c r="KB173" s="40">
        <f t="shared" si="1012"/>
        <v>10000</v>
      </c>
      <c r="KC173" s="40">
        <f t="shared" si="1012"/>
        <v>10000</v>
      </c>
      <c r="KD173" s="40">
        <f t="shared" si="1012"/>
        <v>10000</v>
      </c>
      <c r="KE173" s="40">
        <f t="shared" si="1012"/>
        <v>10000</v>
      </c>
      <c r="KF173" s="40">
        <f t="shared" si="1012"/>
        <v>10000</v>
      </c>
      <c r="KG173" s="40">
        <f t="shared" si="1012"/>
        <v>10000</v>
      </c>
      <c r="KH173" s="40">
        <f t="shared" si="1013"/>
        <v>10000</v>
      </c>
      <c r="KI173" s="40">
        <f t="shared" si="1013"/>
        <v>10000</v>
      </c>
      <c r="KJ173" s="40">
        <f t="shared" si="1013"/>
        <v>10000</v>
      </c>
      <c r="KK173" s="40">
        <f t="shared" si="1013"/>
        <v>10000</v>
      </c>
      <c r="KL173" s="40">
        <f t="shared" si="1013"/>
        <v>10000</v>
      </c>
      <c r="KM173" s="40">
        <f t="shared" si="1013"/>
        <v>10000</v>
      </c>
      <c r="KN173" s="40">
        <f t="shared" si="1013"/>
        <v>10000</v>
      </c>
      <c r="KO173" s="40">
        <f t="shared" si="1013"/>
        <v>10000</v>
      </c>
      <c r="KP173" s="40">
        <f t="shared" si="1013"/>
        <v>10000</v>
      </c>
      <c r="KQ173" s="40">
        <f t="shared" si="1013"/>
        <v>10000</v>
      </c>
      <c r="KR173" s="40">
        <f t="shared" si="1013"/>
        <v>10000</v>
      </c>
      <c r="KS173" s="40">
        <f t="shared" si="1013"/>
        <v>10000</v>
      </c>
      <c r="KT173" s="40">
        <f t="shared" si="1013"/>
        <v>10000</v>
      </c>
      <c r="KU173" s="40">
        <f t="shared" si="1013"/>
        <v>10000</v>
      </c>
      <c r="KV173" s="40">
        <f t="shared" si="1013"/>
        <v>10000</v>
      </c>
      <c r="KW173" s="1"/>
      <c r="KX173" s="1"/>
    </row>
    <row r="174" spans="1:310" x14ac:dyDescent="0.25">
      <c r="A174" s="1"/>
      <c r="B174" s="79"/>
      <c r="C174" s="79"/>
      <c r="D174" s="79"/>
      <c r="E174" s="1" t="str">
        <f>kpi!E50</f>
        <v>прочие расходы-9</v>
      </c>
      <c r="F174" s="1"/>
      <c r="G174" s="1"/>
      <c r="H174" s="11" t="str">
        <f>H171</f>
        <v>руб.</v>
      </c>
      <c r="I174" s="1"/>
      <c r="J174" s="1"/>
      <c r="K174" s="1"/>
      <c r="L174" s="1"/>
      <c r="M174" s="5"/>
      <c r="N174" s="52"/>
      <c r="O174" s="19"/>
      <c r="P174" s="1"/>
      <c r="Q174" s="1"/>
      <c r="R174" s="40">
        <f t="shared" si="1015"/>
        <v>130000</v>
      </c>
      <c r="S174" s="1"/>
      <c r="T174" s="5" t="s">
        <v>0</v>
      </c>
      <c r="U174" s="40">
        <v>10000</v>
      </c>
      <c r="V174" s="40">
        <f>U174</f>
        <v>10000</v>
      </c>
      <c r="W174" s="40">
        <f t="shared" si="1016"/>
        <v>10000</v>
      </c>
      <c r="X174" s="40">
        <f t="shared" si="1016"/>
        <v>10000</v>
      </c>
      <c r="Y174" s="40">
        <f t="shared" si="1016"/>
        <v>10000</v>
      </c>
      <c r="Z174" s="40">
        <f t="shared" si="1016"/>
        <v>10000</v>
      </c>
      <c r="AA174" s="40">
        <f t="shared" si="1016"/>
        <v>10000</v>
      </c>
      <c r="AB174" s="40">
        <f t="shared" si="1016"/>
        <v>10000</v>
      </c>
      <c r="AC174" s="40">
        <f t="shared" si="1016"/>
        <v>10000</v>
      </c>
      <c r="AD174" s="40">
        <f t="shared" si="1016"/>
        <v>10000</v>
      </c>
      <c r="AE174" s="40">
        <f t="shared" si="1016"/>
        <v>10000</v>
      </c>
      <c r="AF174" s="40">
        <f t="shared" si="1016"/>
        <v>10000</v>
      </c>
      <c r="AG174" s="40">
        <f t="shared" si="1016"/>
        <v>10000</v>
      </c>
      <c r="AH174" s="40">
        <f t="shared" si="1016"/>
        <v>10000</v>
      </c>
      <c r="AI174" s="40">
        <f t="shared" si="1016"/>
        <v>10000</v>
      </c>
      <c r="AJ174" s="40">
        <f t="shared" si="1016"/>
        <v>10000</v>
      </c>
      <c r="AK174" s="40">
        <f t="shared" si="1016"/>
        <v>10000</v>
      </c>
      <c r="AL174" s="40">
        <f t="shared" si="997"/>
        <v>10000</v>
      </c>
      <c r="AM174" s="40">
        <f t="shared" si="997"/>
        <v>10000</v>
      </c>
      <c r="AN174" s="40">
        <f t="shared" si="997"/>
        <v>10000</v>
      </c>
      <c r="AO174" s="40">
        <f t="shared" si="997"/>
        <v>10000</v>
      </c>
      <c r="AP174" s="40">
        <f t="shared" si="997"/>
        <v>10000</v>
      </c>
      <c r="AQ174" s="40">
        <f t="shared" si="997"/>
        <v>10000</v>
      </c>
      <c r="AR174" s="40">
        <f t="shared" si="997"/>
        <v>10000</v>
      </c>
      <c r="AS174" s="40">
        <f t="shared" si="997"/>
        <v>10000</v>
      </c>
      <c r="AT174" s="40">
        <f t="shared" si="997"/>
        <v>10000</v>
      </c>
      <c r="AU174" s="40">
        <f t="shared" si="997"/>
        <v>10000</v>
      </c>
      <c r="AV174" s="40">
        <f t="shared" si="997"/>
        <v>10000</v>
      </c>
      <c r="AW174" s="40">
        <f t="shared" si="997"/>
        <v>10000</v>
      </c>
      <c r="AX174" s="40">
        <f t="shared" si="997"/>
        <v>10000</v>
      </c>
      <c r="AY174" s="40">
        <f t="shared" si="997"/>
        <v>10000</v>
      </c>
      <c r="AZ174" s="40">
        <f t="shared" si="997"/>
        <v>10000</v>
      </c>
      <c r="BA174" s="40">
        <f t="shared" si="997"/>
        <v>10000</v>
      </c>
      <c r="BB174" s="40">
        <f t="shared" si="998"/>
        <v>10000</v>
      </c>
      <c r="BC174" s="40">
        <f t="shared" si="998"/>
        <v>10000</v>
      </c>
      <c r="BD174" s="40">
        <f t="shared" si="998"/>
        <v>10000</v>
      </c>
      <c r="BE174" s="40">
        <f t="shared" si="998"/>
        <v>10000</v>
      </c>
      <c r="BF174" s="40">
        <f t="shared" si="998"/>
        <v>10000</v>
      </c>
      <c r="BG174" s="40">
        <f t="shared" si="998"/>
        <v>10000</v>
      </c>
      <c r="BH174" s="40">
        <f t="shared" si="998"/>
        <v>10000</v>
      </c>
      <c r="BI174" s="40">
        <f t="shared" si="998"/>
        <v>10000</v>
      </c>
      <c r="BJ174" s="40">
        <f t="shared" si="998"/>
        <v>10000</v>
      </c>
      <c r="BK174" s="40">
        <f t="shared" si="998"/>
        <v>10000</v>
      </c>
      <c r="BL174" s="40">
        <f t="shared" si="998"/>
        <v>10000</v>
      </c>
      <c r="BM174" s="40">
        <f t="shared" si="998"/>
        <v>10000</v>
      </c>
      <c r="BN174" s="40">
        <f t="shared" si="998"/>
        <v>10000</v>
      </c>
      <c r="BO174" s="40">
        <f t="shared" si="998"/>
        <v>10000</v>
      </c>
      <c r="BP174" s="40">
        <f t="shared" si="998"/>
        <v>10000</v>
      </c>
      <c r="BQ174" s="40">
        <f t="shared" si="998"/>
        <v>10000</v>
      </c>
      <c r="BR174" s="40">
        <f t="shared" si="999"/>
        <v>10000</v>
      </c>
      <c r="BS174" s="40">
        <f t="shared" si="999"/>
        <v>10000</v>
      </c>
      <c r="BT174" s="40">
        <f t="shared" si="999"/>
        <v>10000</v>
      </c>
      <c r="BU174" s="40">
        <f t="shared" si="999"/>
        <v>10000</v>
      </c>
      <c r="BV174" s="40">
        <f t="shared" si="999"/>
        <v>10000</v>
      </c>
      <c r="BW174" s="40">
        <f t="shared" si="999"/>
        <v>10000</v>
      </c>
      <c r="BX174" s="40">
        <f t="shared" si="999"/>
        <v>10000</v>
      </c>
      <c r="BY174" s="40">
        <f t="shared" si="999"/>
        <v>10000</v>
      </c>
      <c r="BZ174" s="40">
        <f t="shared" si="999"/>
        <v>10000</v>
      </c>
      <c r="CA174" s="40">
        <f t="shared" si="999"/>
        <v>10000</v>
      </c>
      <c r="CB174" s="40">
        <f t="shared" si="999"/>
        <v>10000</v>
      </c>
      <c r="CC174" s="40">
        <f t="shared" si="999"/>
        <v>10000</v>
      </c>
      <c r="CD174" s="40">
        <f t="shared" si="999"/>
        <v>10000</v>
      </c>
      <c r="CE174" s="40">
        <f t="shared" si="999"/>
        <v>10000</v>
      </c>
      <c r="CF174" s="40">
        <f t="shared" si="999"/>
        <v>10000</v>
      </c>
      <c r="CG174" s="40">
        <f t="shared" si="999"/>
        <v>10000</v>
      </c>
      <c r="CH174" s="40">
        <f t="shared" si="1000"/>
        <v>10000</v>
      </c>
      <c r="CI174" s="40">
        <f t="shared" si="1000"/>
        <v>10000</v>
      </c>
      <c r="CJ174" s="40">
        <f t="shared" si="1000"/>
        <v>10000</v>
      </c>
      <c r="CK174" s="40">
        <f t="shared" si="1000"/>
        <v>10000</v>
      </c>
      <c r="CL174" s="40">
        <f t="shared" si="1000"/>
        <v>10000</v>
      </c>
      <c r="CM174" s="40">
        <f t="shared" si="1000"/>
        <v>10000</v>
      </c>
      <c r="CN174" s="40">
        <f t="shared" si="1000"/>
        <v>10000</v>
      </c>
      <c r="CO174" s="40">
        <f t="shared" si="1000"/>
        <v>10000</v>
      </c>
      <c r="CP174" s="40">
        <f t="shared" si="1000"/>
        <v>10000</v>
      </c>
      <c r="CQ174" s="40">
        <f t="shared" si="1000"/>
        <v>10000</v>
      </c>
      <c r="CR174" s="40">
        <f t="shared" si="1000"/>
        <v>10000</v>
      </c>
      <c r="CS174" s="40">
        <f t="shared" si="1000"/>
        <v>10000</v>
      </c>
      <c r="CT174" s="40">
        <f t="shared" si="1000"/>
        <v>10000</v>
      </c>
      <c r="CU174" s="40">
        <f t="shared" si="1000"/>
        <v>10000</v>
      </c>
      <c r="CV174" s="40">
        <f t="shared" si="1000"/>
        <v>10000</v>
      </c>
      <c r="CW174" s="40">
        <f t="shared" si="1000"/>
        <v>10000</v>
      </c>
      <c r="CX174" s="40">
        <f t="shared" si="1001"/>
        <v>10000</v>
      </c>
      <c r="CY174" s="40">
        <f t="shared" si="1001"/>
        <v>10000</v>
      </c>
      <c r="CZ174" s="40">
        <f t="shared" si="1001"/>
        <v>10000</v>
      </c>
      <c r="DA174" s="40">
        <f t="shared" si="1001"/>
        <v>10000</v>
      </c>
      <c r="DB174" s="40">
        <f t="shared" si="1001"/>
        <v>10000</v>
      </c>
      <c r="DC174" s="40">
        <f t="shared" si="1001"/>
        <v>10000</v>
      </c>
      <c r="DD174" s="40">
        <f t="shared" si="1001"/>
        <v>10000</v>
      </c>
      <c r="DE174" s="40">
        <f t="shared" si="1001"/>
        <v>10000</v>
      </c>
      <c r="DF174" s="40">
        <f t="shared" si="1001"/>
        <v>10000</v>
      </c>
      <c r="DG174" s="40">
        <f t="shared" si="1001"/>
        <v>10000</v>
      </c>
      <c r="DH174" s="40">
        <f t="shared" si="1001"/>
        <v>10000</v>
      </c>
      <c r="DI174" s="40">
        <f t="shared" si="1001"/>
        <v>10000</v>
      </c>
      <c r="DJ174" s="40">
        <f t="shared" si="1001"/>
        <v>10000</v>
      </c>
      <c r="DK174" s="40">
        <f t="shared" si="1001"/>
        <v>10000</v>
      </c>
      <c r="DL174" s="40">
        <f t="shared" si="1001"/>
        <v>10000</v>
      </c>
      <c r="DM174" s="40">
        <f t="shared" si="1001"/>
        <v>10000</v>
      </c>
      <c r="DN174" s="40">
        <f t="shared" si="1002"/>
        <v>10000</v>
      </c>
      <c r="DO174" s="40">
        <f t="shared" si="1002"/>
        <v>10000</v>
      </c>
      <c r="DP174" s="40">
        <f t="shared" si="1002"/>
        <v>10000</v>
      </c>
      <c r="DQ174" s="40">
        <f t="shared" si="1002"/>
        <v>10000</v>
      </c>
      <c r="DR174" s="40">
        <f t="shared" si="1002"/>
        <v>10000</v>
      </c>
      <c r="DS174" s="40">
        <f t="shared" si="1002"/>
        <v>10000</v>
      </c>
      <c r="DT174" s="40">
        <f t="shared" si="1002"/>
        <v>10000</v>
      </c>
      <c r="DU174" s="40">
        <f t="shared" si="1002"/>
        <v>10000</v>
      </c>
      <c r="DV174" s="40">
        <f t="shared" si="1002"/>
        <v>10000</v>
      </c>
      <c r="DW174" s="40">
        <f t="shared" si="1002"/>
        <v>10000</v>
      </c>
      <c r="DX174" s="40">
        <f t="shared" si="1002"/>
        <v>10000</v>
      </c>
      <c r="DY174" s="40">
        <f t="shared" si="1002"/>
        <v>10000</v>
      </c>
      <c r="DZ174" s="40">
        <f t="shared" si="1002"/>
        <v>10000</v>
      </c>
      <c r="EA174" s="40">
        <f t="shared" si="1002"/>
        <v>10000</v>
      </c>
      <c r="EB174" s="40">
        <f t="shared" si="1002"/>
        <v>10000</v>
      </c>
      <c r="EC174" s="40">
        <f t="shared" si="1002"/>
        <v>10000</v>
      </c>
      <c r="ED174" s="40">
        <f t="shared" si="1003"/>
        <v>10000</v>
      </c>
      <c r="EE174" s="40">
        <f t="shared" si="1003"/>
        <v>10000</v>
      </c>
      <c r="EF174" s="40">
        <f t="shared" si="1003"/>
        <v>10000</v>
      </c>
      <c r="EG174" s="40">
        <f t="shared" si="1003"/>
        <v>10000</v>
      </c>
      <c r="EH174" s="40">
        <f t="shared" si="1003"/>
        <v>10000</v>
      </c>
      <c r="EI174" s="40">
        <f t="shared" si="1003"/>
        <v>10000</v>
      </c>
      <c r="EJ174" s="40">
        <f t="shared" si="1003"/>
        <v>10000</v>
      </c>
      <c r="EK174" s="40">
        <f t="shared" si="1003"/>
        <v>10000</v>
      </c>
      <c r="EL174" s="40">
        <f t="shared" si="1003"/>
        <v>10000</v>
      </c>
      <c r="EM174" s="40">
        <f t="shared" si="1003"/>
        <v>10000</v>
      </c>
      <c r="EN174" s="40">
        <f t="shared" si="1003"/>
        <v>10000</v>
      </c>
      <c r="EO174" s="40">
        <f t="shared" si="1003"/>
        <v>10000</v>
      </c>
      <c r="EP174" s="40">
        <f t="shared" si="1003"/>
        <v>10000</v>
      </c>
      <c r="EQ174" s="40">
        <f t="shared" si="1003"/>
        <v>10000</v>
      </c>
      <c r="ER174" s="40">
        <f t="shared" si="1003"/>
        <v>10000</v>
      </c>
      <c r="ES174" s="40">
        <f t="shared" si="1003"/>
        <v>10000</v>
      </c>
      <c r="ET174" s="40">
        <f t="shared" si="1004"/>
        <v>10000</v>
      </c>
      <c r="EU174" s="40">
        <f t="shared" si="1004"/>
        <v>10000</v>
      </c>
      <c r="EV174" s="40">
        <f t="shared" si="1004"/>
        <v>10000</v>
      </c>
      <c r="EW174" s="40">
        <f t="shared" si="1004"/>
        <v>10000</v>
      </c>
      <c r="EX174" s="40">
        <f t="shared" si="1004"/>
        <v>10000</v>
      </c>
      <c r="EY174" s="40">
        <f t="shared" si="1004"/>
        <v>10000</v>
      </c>
      <c r="EZ174" s="40">
        <f t="shared" si="1004"/>
        <v>10000</v>
      </c>
      <c r="FA174" s="40">
        <f t="shared" si="1004"/>
        <v>10000</v>
      </c>
      <c r="FB174" s="40">
        <f t="shared" si="1004"/>
        <v>10000</v>
      </c>
      <c r="FC174" s="40">
        <f t="shared" si="1004"/>
        <v>10000</v>
      </c>
      <c r="FD174" s="40">
        <f t="shared" si="1004"/>
        <v>10000</v>
      </c>
      <c r="FE174" s="40">
        <f t="shared" si="1004"/>
        <v>10000</v>
      </c>
      <c r="FF174" s="40">
        <f t="shared" si="1004"/>
        <v>10000</v>
      </c>
      <c r="FG174" s="40">
        <f t="shared" si="1004"/>
        <v>10000</v>
      </c>
      <c r="FH174" s="40">
        <f t="shared" si="1004"/>
        <v>10000</v>
      </c>
      <c r="FI174" s="40">
        <f t="shared" si="1004"/>
        <v>10000</v>
      </c>
      <c r="FJ174" s="40">
        <f t="shared" si="1005"/>
        <v>10000</v>
      </c>
      <c r="FK174" s="40">
        <f t="shared" si="1005"/>
        <v>10000</v>
      </c>
      <c r="FL174" s="40">
        <f t="shared" si="1005"/>
        <v>10000</v>
      </c>
      <c r="FM174" s="40">
        <f t="shared" si="1005"/>
        <v>10000</v>
      </c>
      <c r="FN174" s="40">
        <f t="shared" si="1005"/>
        <v>10000</v>
      </c>
      <c r="FO174" s="40">
        <f t="shared" si="1005"/>
        <v>10000</v>
      </c>
      <c r="FP174" s="40">
        <f t="shared" si="1005"/>
        <v>10000</v>
      </c>
      <c r="FQ174" s="40">
        <f t="shared" si="1005"/>
        <v>10000</v>
      </c>
      <c r="FR174" s="40">
        <f t="shared" si="1005"/>
        <v>10000</v>
      </c>
      <c r="FS174" s="40">
        <f t="shared" si="1005"/>
        <v>10000</v>
      </c>
      <c r="FT174" s="40">
        <f t="shared" si="1005"/>
        <v>10000</v>
      </c>
      <c r="FU174" s="40">
        <f t="shared" si="1005"/>
        <v>10000</v>
      </c>
      <c r="FV174" s="40">
        <f t="shared" si="1005"/>
        <v>10000</v>
      </c>
      <c r="FW174" s="40">
        <f t="shared" si="1005"/>
        <v>10000</v>
      </c>
      <c r="FX174" s="40">
        <f t="shared" si="1005"/>
        <v>10000</v>
      </c>
      <c r="FY174" s="40">
        <f t="shared" si="1005"/>
        <v>10000</v>
      </c>
      <c r="FZ174" s="40">
        <f t="shared" si="1006"/>
        <v>10000</v>
      </c>
      <c r="GA174" s="40">
        <f t="shared" si="1006"/>
        <v>10000</v>
      </c>
      <c r="GB174" s="40">
        <f t="shared" si="1006"/>
        <v>10000</v>
      </c>
      <c r="GC174" s="40">
        <f t="shared" si="1006"/>
        <v>10000</v>
      </c>
      <c r="GD174" s="40">
        <f t="shared" si="1006"/>
        <v>10000</v>
      </c>
      <c r="GE174" s="40">
        <f t="shared" si="1006"/>
        <v>10000</v>
      </c>
      <c r="GF174" s="40">
        <f t="shared" si="1006"/>
        <v>10000</v>
      </c>
      <c r="GG174" s="40">
        <f t="shared" si="1006"/>
        <v>10000</v>
      </c>
      <c r="GH174" s="40">
        <f t="shared" si="1006"/>
        <v>10000</v>
      </c>
      <c r="GI174" s="40">
        <f t="shared" si="1006"/>
        <v>10000</v>
      </c>
      <c r="GJ174" s="40">
        <f t="shared" si="1006"/>
        <v>10000</v>
      </c>
      <c r="GK174" s="40">
        <f t="shared" si="1006"/>
        <v>10000</v>
      </c>
      <c r="GL174" s="40">
        <f t="shared" si="1006"/>
        <v>10000</v>
      </c>
      <c r="GM174" s="40">
        <f t="shared" si="1006"/>
        <v>10000</v>
      </c>
      <c r="GN174" s="40">
        <f t="shared" si="1006"/>
        <v>10000</v>
      </c>
      <c r="GO174" s="40">
        <f t="shared" si="1006"/>
        <v>10000</v>
      </c>
      <c r="GP174" s="40">
        <f t="shared" si="1007"/>
        <v>10000</v>
      </c>
      <c r="GQ174" s="40">
        <f t="shared" si="1007"/>
        <v>10000</v>
      </c>
      <c r="GR174" s="40">
        <f t="shared" si="1007"/>
        <v>10000</v>
      </c>
      <c r="GS174" s="40">
        <f t="shared" si="1007"/>
        <v>10000</v>
      </c>
      <c r="GT174" s="40">
        <f t="shared" si="1007"/>
        <v>10000</v>
      </c>
      <c r="GU174" s="40">
        <f t="shared" si="1007"/>
        <v>10000</v>
      </c>
      <c r="GV174" s="40">
        <f t="shared" si="1007"/>
        <v>10000</v>
      </c>
      <c r="GW174" s="40">
        <f t="shared" si="1007"/>
        <v>10000</v>
      </c>
      <c r="GX174" s="40">
        <f t="shared" si="1007"/>
        <v>10000</v>
      </c>
      <c r="GY174" s="40">
        <f t="shared" si="1007"/>
        <v>10000</v>
      </c>
      <c r="GZ174" s="40">
        <f t="shared" si="1007"/>
        <v>10000</v>
      </c>
      <c r="HA174" s="40">
        <f t="shared" si="1007"/>
        <v>10000</v>
      </c>
      <c r="HB174" s="40">
        <f t="shared" si="1007"/>
        <v>10000</v>
      </c>
      <c r="HC174" s="40">
        <f t="shared" si="1007"/>
        <v>10000</v>
      </c>
      <c r="HD174" s="40">
        <f t="shared" si="1007"/>
        <v>10000</v>
      </c>
      <c r="HE174" s="40">
        <f t="shared" si="1007"/>
        <v>10000</v>
      </c>
      <c r="HF174" s="40">
        <f t="shared" si="1008"/>
        <v>10000</v>
      </c>
      <c r="HG174" s="40">
        <f t="shared" si="1008"/>
        <v>10000</v>
      </c>
      <c r="HH174" s="40">
        <f t="shared" si="1008"/>
        <v>10000</v>
      </c>
      <c r="HI174" s="40">
        <f t="shared" si="1008"/>
        <v>10000</v>
      </c>
      <c r="HJ174" s="40">
        <f t="shared" si="1008"/>
        <v>10000</v>
      </c>
      <c r="HK174" s="40">
        <f t="shared" si="1008"/>
        <v>10000</v>
      </c>
      <c r="HL174" s="40">
        <f t="shared" si="1008"/>
        <v>10000</v>
      </c>
      <c r="HM174" s="40">
        <f t="shared" si="1008"/>
        <v>10000</v>
      </c>
      <c r="HN174" s="40">
        <f t="shared" si="1008"/>
        <v>10000</v>
      </c>
      <c r="HO174" s="40">
        <f t="shared" si="1008"/>
        <v>10000</v>
      </c>
      <c r="HP174" s="40">
        <f t="shared" si="1008"/>
        <v>10000</v>
      </c>
      <c r="HQ174" s="40">
        <f t="shared" si="1008"/>
        <v>10000</v>
      </c>
      <c r="HR174" s="40">
        <f t="shared" si="1008"/>
        <v>10000</v>
      </c>
      <c r="HS174" s="40">
        <f t="shared" si="1008"/>
        <v>10000</v>
      </c>
      <c r="HT174" s="40">
        <f t="shared" si="1008"/>
        <v>10000</v>
      </c>
      <c r="HU174" s="40">
        <f t="shared" si="1008"/>
        <v>10000</v>
      </c>
      <c r="HV174" s="40">
        <f t="shared" si="1009"/>
        <v>10000</v>
      </c>
      <c r="HW174" s="40">
        <f t="shared" si="1009"/>
        <v>10000</v>
      </c>
      <c r="HX174" s="40">
        <f t="shared" si="1009"/>
        <v>10000</v>
      </c>
      <c r="HY174" s="40">
        <f t="shared" si="1009"/>
        <v>10000</v>
      </c>
      <c r="HZ174" s="40">
        <f t="shared" si="1009"/>
        <v>10000</v>
      </c>
      <c r="IA174" s="40">
        <f t="shared" si="1009"/>
        <v>10000</v>
      </c>
      <c r="IB174" s="40">
        <f t="shared" si="1009"/>
        <v>10000</v>
      </c>
      <c r="IC174" s="40">
        <f t="shared" si="1009"/>
        <v>10000</v>
      </c>
      <c r="ID174" s="40">
        <f t="shared" si="1009"/>
        <v>10000</v>
      </c>
      <c r="IE174" s="40">
        <f t="shared" si="1009"/>
        <v>10000</v>
      </c>
      <c r="IF174" s="40">
        <f t="shared" si="1009"/>
        <v>10000</v>
      </c>
      <c r="IG174" s="40">
        <f t="shared" si="1009"/>
        <v>10000</v>
      </c>
      <c r="IH174" s="40">
        <f t="shared" si="1009"/>
        <v>10000</v>
      </c>
      <c r="II174" s="40">
        <f t="shared" si="1009"/>
        <v>10000</v>
      </c>
      <c r="IJ174" s="40">
        <f t="shared" si="1009"/>
        <v>10000</v>
      </c>
      <c r="IK174" s="40">
        <f t="shared" si="1009"/>
        <v>10000</v>
      </c>
      <c r="IL174" s="40">
        <f t="shared" si="1010"/>
        <v>10000</v>
      </c>
      <c r="IM174" s="40">
        <f t="shared" si="1010"/>
        <v>10000</v>
      </c>
      <c r="IN174" s="40">
        <f t="shared" si="1010"/>
        <v>10000</v>
      </c>
      <c r="IO174" s="40">
        <f t="shared" si="1010"/>
        <v>10000</v>
      </c>
      <c r="IP174" s="40">
        <f t="shared" si="1010"/>
        <v>10000</v>
      </c>
      <c r="IQ174" s="40">
        <f t="shared" si="1010"/>
        <v>10000</v>
      </c>
      <c r="IR174" s="40">
        <f t="shared" si="1010"/>
        <v>10000</v>
      </c>
      <c r="IS174" s="40">
        <f t="shared" si="1010"/>
        <v>10000</v>
      </c>
      <c r="IT174" s="40">
        <f t="shared" si="1010"/>
        <v>10000</v>
      </c>
      <c r="IU174" s="40">
        <f t="shared" si="1010"/>
        <v>10000</v>
      </c>
      <c r="IV174" s="40">
        <f t="shared" si="1010"/>
        <v>10000</v>
      </c>
      <c r="IW174" s="40">
        <f t="shared" si="1010"/>
        <v>10000</v>
      </c>
      <c r="IX174" s="40">
        <f t="shared" si="1010"/>
        <v>10000</v>
      </c>
      <c r="IY174" s="40">
        <f t="shared" si="1010"/>
        <v>10000</v>
      </c>
      <c r="IZ174" s="40">
        <f t="shared" si="1010"/>
        <v>10000</v>
      </c>
      <c r="JA174" s="40">
        <f t="shared" si="1010"/>
        <v>10000</v>
      </c>
      <c r="JB174" s="40">
        <f t="shared" si="1011"/>
        <v>10000</v>
      </c>
      <c r="JC174" s="40">
        <f t="shared" si="1011"/>
        <v>10000</v>
      </c>
      <c r="JD174" s="40">
        <f t="shared" si="1011"/>
        <v>10000</v>
      </c>
      <c r="JE174" s="40">
        <f t="shared" si="1011"/>
        <v>10000</v>
      </c>
      <c r="JF174" s="40">
        <f t="shared" si="1011"/>
        <v>10000</v>
      </c>
      <c r="JG174" s="40">
        <f t="shared" si="1011"/>
        <v>10000</v>
      </c>
      <c r="JH174" s="40">
        <f t="shared" si="1011"/>
        <v>10000</v>
      </c>
      <c r="JI174" s="40">
        <f t="shared" si="1011"/>
        <v>10000</v>
      </c>
      <c r="JJ174" s="40">
        <f t="shared" si="1011"/>
        <v>10000</v>
      </c>
      <c r="JK174" s="40">
        <f t="shared" si="1011"/>
        <v>10000</v>
      </c>
      <c r="JL174" s="40">
        <f t="shared" si="1011"/>
        <v>10000</v>
      </c>
      <c r="JM174" s="40">
        <f t="shared" si="1011"/>
        <v>10000</v>
      </c>
      <c r="JN174" s="40">
        <f t="shared" si="1011"/>
        <v>10000</v>
      </c>
      <c r="JO174" s="40">
        <f t="shared" si="1011"/>
        <v>10000</v>
      </c>
      <c r="JP174" s="40">
        <f t="shared" si="1011"/>
        <v>10000</v>
      </c>
      <c r="JQ174" s="40">
        <f t="shared" si="1011"/>
        <v>10000</v>
      </c>
      <c r="JR174" s="40">
        <f t="shared" si="1012"/>
        <v>10000</v>
      </c>
      <c r="JS174" s="40">
        <f t="shared" si="1012"/>
        <v>10000</v>
      </c>
      <c r="JT174" s="40">
        <f t="shared" si="1012"/>
        <v>10000</v>
      </c>
      <c r="JU174" s="40">
        <f t="shared" si="1012"/>
        <v>10000</v>
      </c>
      <c r="JV174" s="40">
        <f t="shared" si="1012"/>
        <v>10000</v>
      </c>
      <c r="JW174" s="40">
        <f t="shared" si="1012"/>
        <v>10000</v>
      </c>
      <c r="JX174" s="40">
        <f t="shared" si="1012"/>
        <v>10000</v>
      </c>
      <c r="JY174" s="40">
        <f t="shared" si="1012"/>
        <v>10000</v>
      </c>
      <c r="JZ174" s="40">
        <f t="shared" si="1012"/>
        <v>10000</v>
      </c>
      <c r="KA174" s="40">
        <f t="shared" si="1012"/>
        <v>10000</v>
      </c>
      <c r="KB174" s="40">
        <f t="shared" si="1012"/>
        <v>10000</v>
      </c>
      <c r="KC174" s="40">
        <f t="shared" si="1012"/>
        <v>10000</v>
      </c>
      <c r="KD174" s="40">
        <f t="shared" si="1012"/>
        <v>10000</v>
      </c>
      <c r="KE174" s="40">
        <f t="shared" si="1012"/>
        <v>10000</v>
      </c>
      <c r="KF174" s="40">
        <f t="shared" si="1012"/>
        <v>10000</v>
      </c>
      <c r="KG174" s="40">
        <f t="shared" si="1012"/>
        <v>10000</v>
      </c>
      <c r="KH174" s="40">
        <f t="shared" si="1013"/>
        <v>10000</v>
      </c>
      <c r="KI174" s="40">
        <f t="shared" si="1013"/>
        <v>10000</v>
      </c>
      <c r="KJ174" s="40">
        <f t="shared" si="1013"/>
        <v>10000</v>
      </c>
      <c r="KK174" s="40">
        <f t="shared" si="1013"/>
        <v>10000</v>
      </c>
      <c r="KL174" s="40">
        <f t="shared" si="1013"/>
        <v>10000</v>
      </c>
      <c r="KM174" s="40">
        <f t="shared" si="1013"/>
        <v>10000</v>
      </c>
      <c r="KN174" s="40">
        <f t="shared" si="1013"/>
        <v>10000</v>
      </c>
      <c r="KO174" s="40">
        <f t="shared" si="1013"/>
        <v>10000</v>
      </c>
      <c r="KP174" s="40">
        <f t="shared" si="1013"/>
        <v>10000</v>
      </c>
      <c r="KQ174" s="40">
        <f t="shared" si="1013"/>
        <v>10000</v>
      </c>
      <c r="KR174" s="40">
        <f t="shared" si="1013"/>
        <v>10000</v>
      </c>
      <c r="KS174" s="40">
        <f t="shared" si="1013"/>
        <v>10000</v>
      </c>
      <c r="KT174" s="40">
        <f t="shared" si="1013"/>
        <v>10000</v>
      </c>
      <c r="KU174" s="40">
        <f t="shared" si="1013"/>
        <v>10000</v>
      </c>
      <c r="KV174" s="40">
        <f t="shared" si="1013"/>
        <v>10000</v>
      </c>
      <c r="KW174" s="1"/>
      <c r="KX174" s="1"/>
    </row>
    <row r="175" spans="1:310" x14ac:dyDescent="0.25">
      <c r="A175" s="1"/>
      <c r="B175" s="79"/>
      <c r="C175" s="79"/>
      <c r="D175" s="79"/>
      <c r="E175" s="1" t="str">
        <f>kpi!E51</f>
        <v>прочие расходы-10</v>
      </c>
      <c r="F175" s="1"/>
      <c r="G175" s="1"/>
      <c r="H175" s="11" t="str">
        <f>H169</f>
        <v>руб.</v>
      </c>
      <c r="I175" s="1"/>
      <c r="J175" s="1"/>
      <c r="K175" s="1"/>
      <c r="L175" s="1"/>
      <c r="M175" s="5"/>
      <c r="N175" s="52"/>
      <c r="O175" s="19"/>
      <c r="P175" s="1"/>
      <c r="Q175" s="1"/>
      <c r="R175" s="40">
        <f t="shared" si="1015"/>
        <v>130000</v>
      </c>
      <c r="S175" s="1"/>
      <c r="T175" s="5" t="s">
        <v>0</v>
      </c>
      <c r="U175" s="40">
        <v>10000</v>
      </c>
      <c r="V175" s="40">
        <f t="shared" ref="V175:CG175" si="1017">U175</f>
        <v>10000</v>
      </c>
      <c r="W175" s="40">
        <f t="shared" si="1017"/>
        <v>10000</v>
      </c>
      <c r="X175" s="40">
        <f t="shared" si="1017"/>
        <v>10000</v>
      </c>
      <c r="Y175" s="40">
        <f t="shared" si="1017"/>
        <v>10000</v>
      </c>
      <c r="Z175" s="40">
        <f t="shared" si="1017"/>
        <v>10000</v>
      </c>
      <c r="AA175" s="40">
        <f t="shared" si="1017"/>
        <v>10000</v>
      </c>
      <c r="AB175" s="40">
        <f t="shared" si="1017"/>
        <v>10000</v>
      </c>
      <c r="AC175" s="40">
        <f t="shared" si="1017"/>
        <v>10000</v>
      </c>
      <c r="AD175" s="40">
        <f t="shared" si="1017"/>
        <v>10000</v>
      </c>
      <c r="AE175" s="40">
        <f t="shared" si="1017"/>
        <v>10000</v>
      </c>
      <c r="AF175" s="40">
        <f t="shared" si="1017"/>
        <v>10000</v>
      </c>
      <c r="AG175" s="40">
        <f t="shared" si="1017"/>
        <v>10000</v>
      </c>
      <c r="AH175" s="40">
        <f t="shared" si="1017"/>
        <v>10000</v>
      </c>
      <c r="AI175" s="40">
        <f t="shared" si="1017"/>
        <v>10000</v>
      </c>
      <c r="AJ175" s="40">
        <f t="shared" si="1017"/>
        <v>10000</v>
      </c>
      <c r="AK175" s="40">
        <f t="shared" si="1017"/>
        <v>10000</v>
      </c>
      <c r="AL175" s="40">
        <f t="shared" si="1017"/>
        <v>10000</v>
      </c>
      <c r="AM175" s="40">
        <f t="shared" si="1017"/>
        <v>10000</v>
      </c>
      <c r="AN175" s="40">
        <f t="shared" si="1017"/>
        <v>10000</v>
      </c>
      <c r="AO175" s="40">
        <f t="shared" si="1017"/>
        <v>10000</v>
      </c>
      <c r="AP175" s="40">
        <f t="shared" si="1017"/>
        <v>10000</v>
      </c>
      <c r="AQ175" s="40">
        <f t="shared" si="1017"/>
        <v>10000</v>
      </c>
      <c r="AR175" s="40">
        <f t="shared" si="1017"/>
        <v>10000</v>
      </c>
      <c r="AS175" s="40">
        <f t="shared" si="1017"/>
        <v>10000</v>
      </c>
      <c r="AT175" s="40">
        <f t="shared" si="1017"/>
        <v>10000</v>
      </c>
      <c r="AU175" s="40">
        <f t="shared" si="1017"/>
        <v>10000</v>
      </c>
      <c r="AV175" s="40">
        <f t="shared" si="1017"/>
        <v>10000</v>
      </c>
      <c r="AW175" s="40">
        <f t="shared" si="1017"/>
        <v>10000</v>
      </c>
      <c r="AX175" s="40">
        <f t="shared" si="1017"/>
        <v>10000</v>
      </c>
      <c r="AY175" s="40">
        <f t="shared" si="1017"/>
        <v>10000</v>
      </c>
      <c r="AZ175" s="40">
        <f t="shared" si="1017"/>
        <v>10000</v>
      </c>
      <c r="BA175" s="40">
        <f t="shared" si="1017"/>
        <v>10000</v>
      </c>
      <c r="BB175" s="40">
        <f t="shared" si="1017"/>
        <v>10000</v>
      </c>
      <c r="BC175" s="40">
        <f t="shared" si="1017"/>
        <v>10000</v>
      </c>
      <c r="BD175" s="40">
        <f t="shared" si="1017"/>
        <v>10000</v>
      </c>
      <c r="BE175" s="40">
        <f t="shared" si="1017"/>
        <v>10000</v>
      </c>
      <c r="BF175" s="40">
        <f t="shared" si="1017"/>
        <v>10000</v>
      </c>
      <c r="BG175" s="40">
        <f t="shared" si="1017"/>
        <v>10000</v>
      </c>
      <c r="BH175" s="40">
        <f t="shared" si="1017"/>
        <v>10000</v>
      </c>
      <c r="BI175" s="40">
        <f t="shared" si="1017"/>
        <v>10000</v>
      </c>
      <c r="BJ175" s="40">
        <f t="shared" si="1017"/>
        <v>10000</v>
      </c>
      <c r="BK175" s="40">
        <f t="shared" si="1017"/>
        <v>10000</v>
      </c>
      <c r="BL175" s="40">
        <f t="shared" si="1017"/>
        <v>10000</v>
      </c>
      <c r="BM175" s="40">
        <f t="shared" si="1017"/>
        <v>10000</v>
      </c>
      <c r="BN175" s="40">
        <f t="shared" si="1017"/>
        <v>10000</v>
      </c>
      <c r="BO175" s="40">
        <f t="shared" si="1017"/>
        <v>10000</v>
      </c>
      <c r="BP175" s="40">
        <f t="shared" si="1017"/>
        <v>10000</v>
      </c>
      <c r="BQ175" s="40">
        <f t="shared" si="1017"/>
        <v>10000</v>
      </c>
      <c r="BR175" s="40">
        <f t="shared" si="1017"/>
        <v>10000</v>
      </c>
      <c r="BS175" s="40">
        <f t="shared" si="1017"/>
        <v>10000</v>
      </c>
      <c r="BT175" s="40">
        <f t="shared" si="1017"/>
        <v>10000</v>
      </c>
      <c r="BU175" s="40">
        <f t="shared" si="1017"/>
        <v>10000</v>
      </c>
      <c r="BV175" s="40">
        <f t="shared" si="1017"/>
        <v>10000</v>
      </c>
      <c r="BW175" s="40">
        <f t="shared" si="1017"/>
        <v>10000</v>
      </c>
      <c r="BX175" s="40">
        <f t="shared" si="1017"/>
        <v>10000</v>
      </c>
      <c r="BY175" s="40">
        <f t="shared" si="1017"/>
        <v>10000</v>
      </c>
      <c r="BZ175" s="40">
        <f t="shared" si="1017"/>
        <v>10000</v>
      </c>
      <c r="CA175" s="40">
        <f t="shared" si="1017"/>
        <v>10000</v>
      </c>
      <c r="CB175" s="40">
        <f t="shared" si="1017"/>
        <v>10000</v>
      </c>
      <c r="CC175" s="40">
        <f t="shared" si="1017"/>
        <v>10000</v>
      </c>
      <c r="CD175" s="40">
        <f t="shared" si="1017"/>
        <v>10000</v>
      </c>
      <c r="CE175" s="40">
        <f t="shared" si="1017"/>
        <v>10000</v>
      </c>
      <c r="CF175" s="40">
        <f t="shared" si="1017"/>
        <v>10000</v>
      </c>
      <c r="CG175" s="40">
        <f t="shared" si="1017"/>
        <v>10000</v>
      </c>
      <c r="CH175" s="40">
        <f t="shared" si="1000"/>
        <v>10000</v>
      </c>
      <c r="CI175" s="40">
        <f t="shared" si="1000"/>
        <v>10000</v>
      </c>
      <c r="CJ175" s="40">
        <f t="shared" si="1000"/>
        <v>10000</v>
      </c>
      <c r="CK175" s="40">
        <f t="shared" si="1000"/>
        <v>10000</v>
      </c>
      <c r="CL175" s="40">
        <f t="shared" si="1000"/>
        <v>10000</v>
      </c>
      <c r="CM175" s="40">
        <f t="shared" si="1000"/>
        <v>10000</v>
      </c>
      <c r="CN175" s="40">
        <f t="shared" si="1000"/>
        <v>10000</v>
      </c>
      <c r="CO175" s="40">
        <f t="shared" si="1000"/>
        <v>10000</v>
      </c>
      <c r="CP175" s="40">
        <f t="shared" si="1000"/>
        <v>10000</v>
      </c>
      <c r="CQ175" s="40">
        <f t="shared" si="1000"/>
        <v>10000</v>
      </c>
      <c r="CR175" s="40">
        <f t="shared" si="1000"/>
        <v>10000</v>
      </c>
      <c r="CS175" s="40">
        <f t="shared" si="1000"/>
        <v>10000</v>
      </c>
      <c r="CT175" s="40">
        <f t="shared" si="1000"/>
        <v>10000</v>
      </c>
      <c r="CU175" s="40">
        <f t="shared" si="1000"/>
        <v>10000</v>
      </c>
      <c r="CV175" s="40">
        <f t="shared" si="1000"/>
        <v>10000</v>
      </c>
      <c r="CW175" s="40">
        <f t="shared" si="1000"/>
        <v>10000</v>
      </c>
      <c r="CX175" s="40">
        <f t="shared" si="1001"/>
        <v>10000</v>
      </c>
      <c r="CY175" s="40">
        <f t="shared" si="1001"/>
        <v>10000</v>
      </c>
      <c r="CZ175" s="40">
        <f t="shared" si="1001"/>
        <v>10000</v>
      </c>
      <c r="DA175" s="40">
        <f t="shared" si="1001"/>
        <v>10000</v>
      </c>
      <c r="DB175" s="40">
        <f t="shared" si="1001"/>
        <v>10000</v>
      </c>
      <c r="DC175" s="40">
        <f t="shared" si="1001"/>
        <v>10000</v>
      </c>
      <c r="DD175" s="40">
        <f t="shared" si="1001"/>
        <v>10000</v>
      </c>
      <c r="DE175" s="40">
        <f t="shared" si="1001"/>
        <v>10000</v>
      </c>
      <c r="DF175" s="40">
        <f t="shared" si="1001"/>
        <v>10000</v>
      </c>
      <c r="DG175" s="40">
        <f t="shared" si="1001"/>
        <v>10000</v>
      </c>
      <c r="DH175" s="40">
        <f t="shared" si="1001"/>
        <v>10000</v>
      </c>
      <c r="DI175" s="40">
        <f t="shared" si="1001"/>
        <v>10000</v>
      </c>
      <c r="DJ175" s="40">
        <f t="shared" si="1001"/>
        <v>10000</v>
      </c>
      <c r="DK175" s="40">
        <f t="shared" si="1001"/>
        <v>10000</v>
      </c>
      <c r="DL175" s="40">
        <f t="shared" si="1001"/>
        <v>10000</v>
      </c>
      <c r="DM175" s="40">
        <f t="shared" si="1001"/>
        <v>10000</v>
      </c>
      <c r="DN175" s="40">
        <f t="shared" si="1002"/>
        <v>10000</v>
      </c>
      <c r="DO175" s="40">
        <f t="shared" si="1002"/>
        <v>10000</v>
      </c>
      <c r="DP175" s="40">
        <f t="shared" si="1002"/>
        <v>10000</v>
      </c>
      <c r="DQ175" s="40">
        <f t="shared" si="1002"/>
        <v>10000</v>
      </c>
      <c r="DR175" s="40">
        <f t="shared" si="1002"/>
        <v>10000</v>
      </c>
      <c r="DS175" s="40">
        <f t="shared" si="1002"/>
        <v>10000</v>
      </c>
      <c r="DT175" s="40">
        <f t="shared" si="1002"/>
        <v>10000</v>
      </c>
      <c r="DU175" s="40">
        <f t="shared" si="1002"/>
        <v>10000</v>
      </c>
      <c r="DV175" s="40">
        <f t="shared" si="1002"/>
        <v>10000</v>
      </c>
      <c r="DW175" s="40">
        <f t="shared" si="1002"/>
        <v>10000</v>
      </c>
      <c r="DX175" s="40">
        <f t="shared" si="1002"/>
        <v>10000</v>
      </c>
      <c r="DY175" s="40">
        <f t="shared" si="1002"/>
        <v>10000</v>
      </c>
      <c r="DZ175" s="40">
        <f t="shared" si="1002"/>
        <v>10000</v>
      </c>
      <c r="EA175" s="40">
        <f t="shared" si="1002"/>
        <v>10000</v>
      </c>
      <c r="EB175" s="40">
        <f t="shared" si="1002"/>
        <v>10000</v>
      </c>
      <c r="EC175" s="40">
        <f t="shared" si="1002"/>
        <v>10000</v>
      </c>
      <c r="ED175" s="40">
        <f t="shared" si="1003"/>
        <v>10000</v>
      </c>
      <c r="EE175" s="40">
        <f t="shared" si="1003"/>
        <v>10000</v>
      </c>
      <c r="EF175" s="40">
        <f t="shared" si="1003"/>
        <v>10000</v>
      </c>
      <c r="EG175" s="40">
        <f t="shared" si="1003"/>
        <v>10000</v>
      </c>
      <c r="EH175" s="40">
        <f t="shared" si="1003"/>
        <v>10000</v>
      </c>
      <c r="EI175" s="40">
        <f t="shared" si="1003"/>
        <v>10000</v>
      </c>
      <c r="EJ175" s="40">
        <f t="shared" si="1003"/>
        <v>10000</v>
      </c>
      <c r="EK175" s="40">
        <f t="shared" si="1003"/>
        <v>10000</v>
      </c>
      <c r="EL175" s="40">
        <f t="shared" si="1003"/>
        <v>10000</v>
      </c>
      <c r="EM175" s="40">
        <f t="shared" si="1003"/>
        <v>10000</v>
      </c>
      <c r="EN175" s="40">
        <f t="shared" si="1003"/>
        <v>10000</v>
      </c>
      <c r="EO175" s="40">
        <f t="shared" si="1003"/>
        <v>10000</v>
      </c>
      <c r="EP175" s="40">
        <f t="shared" si="1003"/>
        <v>10000</v>
      </c>
      <c r="EQ175" s="40">
        <f t="shared" si="1003"/>
        <v>10000</v>
      </c>
      <c r="ER175" s="40">
        <f t="shared" si="1003"/>
        <v>10000</v>
      </c>
      <c r="ES175" s="40">
        <f t="shared" si="1003"/>
        <v>10000</v>
      </c>
      <c r="ET175" s="40">
        <f t="shared" si="1004"/>
        <v>10000</v>
      </c>
      <c r="EU175" s="40">
        <f t="shared" si="1004"/>
        <v>10000</v>
      </c>
      <c r="EV175" s="40">
        <f t="shared" si="1004"/>
        <v>10000</v>
      </c>
      <c r="EW175" s="40">
        <f t="shared" si="1004"/>
        <v>10000</v>
      </c>
      <c r="EX175" s="40">
        <f t="shared" si="1004"/>
        <v>10000</v>
      </c>
      <c r="EY175" s="40">
        <f t="shared" si="1004"/>
        <v>10000</v>
      </c>
      <c r="EZ175" s="40">
        <f t="shared" si="1004"/>
        <v>10000</v>
      </c>
      <c r="FA175" s="40">
        <f t="shared" si="1004"/>
        <v>10000</v>
      </c>
      <c r="FB175" s="40">
        <f t="shared" si="1004"/>
        <v>10000</v>
      </c>
      <c r="FC175" s="40">
        <f t="shared" si="1004"/>
        <v>10000</v>
      </c>
      <c r="FD175" s="40">
        <f t="shared" si="1004"/>
        <v>10000</v>
      </c>
      <c r="FE175" s="40">
        <f t="shared" si="1004"/>
        <v>10000</v>
      </c>
      <c r="FF175" s="40">
        <f t="shared" si="1004"/>
        <v>10000</v>
      </c>
      <c r="FG175" s="40">
        <f t="shared" si="1004"/>
        <v>10000</v>
      </c>
      <c r="FH175" s="40">
        <f t="shared" si="1004"/>
        <v>10000</v>
      </c>
      <c r="FI175" s="40">
        <f t="shared" si="1004"/>
        <v>10000</v>
      </c>
      <c r="FJ175" s="40">
        <f t="shared" si="1005"/>
        <v>10000</v>
      </c>
      <c r="FK175" s="40">
        <f t="shared" si="1005"/>
        <v>10000</v>
      </c>
      <c r="FL175" s="40">
        <f t="shared" si="1005"/>
        <v>10000</v>
      </c>
      <c r="FM175" s="40">
        <f t="shared" si="1005"/>
        <v>10000</v>
      </c>
      <c r="FN175" s="40">
        <f t="shared" si="1005"/>
        <v>10000</v>
      </c>
      <c r="FO175" s="40">
        <f t="shared" si="1005"/>
        <v>10000</v>
      </c>
      <c r="FP175" s="40">
        <f t="shared" si="1005"/>
        <v>10000</v>
      </c>
      <c r="FQ175" s="40">
        <f t="shared" si="1005"/>
        <v>10000</v>
      </c>
      <c r="FR175" s="40">
        <f t="shared" si="1005"/>
        <v>10000</v>
      </c>
      <c r="FS175" s="40">
        <f t="shared" si="1005"/>
        <v>10000</v>
      </c>
      <c r="FT175" s="40">
        <f t="shared" si="1005"/>
        <v>10000</v>
      </c>
      <c r="FU175" s="40">
        <f t="shared" si="1005"/>
        <v>10000</v>
      </c>
      <c r="FV175" s="40">
        <f t="shared" si="1005"/>
        <v>10000</v>
      </c>
      <c r="FW175" s="40">
        <f t="shared" si="1005"/>
        <v>10000</v>
      </c>
      <c r="FX175" s="40">
        <f t="shared" si="1005"/>
        <v>10000</v>
      </c>
      <c r="FY175" s="40">
        <f t="shared" si="1005"/>
        <v>10000</v>
      </c>
      <c r="FZ175" s="40">
        <f t="shared" si="1006"/>
        <v>10000</v>
      </c>
      <c r="GA175" s="40">
        <f t="shared" si="1006"/>
        <v>10000</v>
      </c>
      <c r="GB175" s="40">
        <f t="shared" si="1006"/>
        <v>10000</v>
      </c>
      <c r="GC175" s="40">
        <f t="shared" si="1006"/>
        <v>10000</v>
      </c>
      <c r="GD175" s="40">
        <f t="shared" si="1006"/>
        <v>10000</v>
      </c>
      <c r="GE175" s="40">
        <f t="shared" si="1006"/>
        <v>10000</v>
      </c>
      <c r="GF175" s="40">
        <f t="shared" si="1006"/>
        <v>10000</v>
      </c>
      <c r="GG175" s="40">
        <f t="shared" si="1006"/>
        <v>10000</v>
      </c>
      <c r="GH175" s="40">
        <f t="shared" si="1006"/>
        <v>10000</v>
      </c>
      <c r="GI175" s="40">
        <f t="shared" si="1006"/>
        <v>10000</v>
      </c>
      <c r="GJ175" s="40">
        <f t="shared" si="1006"/>
        <v>10000</v>
      </c>
      <c r="GK175" s="40">
        <f t="shared" si="1006"/>
        <v>10000</v>
      </c>
      <c r="GL175" s="40">
        <f t="shared" si="1006"/>
        <v>10000</v>
      </c>
      <c r="GM175" s="40">
        <f t="shared" si="1006"/>
        <v>10000</v>
      </c>
      <c r="GN175" s="40">
        <f t="shared" si="1006"/>
        <v>10000</v>
      </c>
      <c r="GO175" s="40">
        <f t="shared" si="1006"/>
        <v>10000</v>
      </c>
      <c r="GP175" s="40">
        <f t="shared" si="1007"/>
        <v>10000</v>
      </c>
      <c r="GQ175" s="40">
        <f t="shared" si="1007"/>
        <v>10000</v>
      </c>
      <c r="GR175" s="40">
        <f t="shared" si="1007"/>
        <v>10000</v>
      </c>
      <c r="GS175" s="40">
        <f t="shared" si="1007"/>
        <v>10000</v>
      </c>
      <c r="GT175" s="40">
        <f t="shared" si="1007"/>
        <v>10000</v>
      </c>
      <c r="GU175" s="40">
        <f t="shared" si="1007"/>
        <v>10000</v>
      </c>
      <c r="GV175" s="40">
        <f t="shared" si="1007"/>
        <v>10000</v>
      </c>
      <c r="GW175" s="40">
        <f t="shared" si="1007"/>
        <v>10000</v>
      </c>
      <c r="GX175" s="40">
        <f t="shared" si="1007"/>
        <v>10000</v>
      </c>
      <c r="GY175" s="40">
        <f t="shared" si="1007"/>
        <v>10000</v>
      </c>
      <c r="GZ175" s="40">
        <f t="shared" si="1007"/>
        <v>10000</v>
      </c>
      <c r="HA175" s="40">
        <f t="shared" si="1007"/>
        <v>10000</v>
      </c>
      <c r="HB175" s="40">
        <f t="shared" si="1007"/>
        <v>10000</v>
      </c>
      <c r="HC175" s="40">
        <f t="shared" si="1007"/>
        <v>10000</v>
      </c>
      <c r="HD175" s="40">
        <f t="shared" si="1007"/>
        <v>10000</v>
      </c>
      <c r="HE175" s="40">
        <f t="shared" si="1007"/>
        <v>10000</v>
      </c>
      <c r="HF175" s="40">
        <f t="shared" si="1008"/>
        <v>10000</v>
      </c>
      <c r="HG175" s="40">
        <f t="shared" si="1008"/>
        <v>10000</v>
      </c>
      <c r="HH175" s="40">
        <f t="shared" si="1008"/>
        <v>10000</v>
      </c>
      <c r="HI175" s="40">
        <f t="shared" si="1008"/>
        <v>10000</v>
      </c>
      <c r="HJ175" s="40">
        <f t="shared" si="1008"/>
        <v>10000</v>
      </c>
      <c r="HK175" s="40">
        <f t="shared" si="1008"/>
        <v>10000</v>
      </c>
      <c r="HL175" s="40">
        <f t="shared" si="1008"/>
        <v>10000</v>
      </c>
      <c r="HM175" s="40">
        <f t="shared" si="1008"/>
        <v>10000</v>
      </c>
      <c r="HN175" s="40">
        <f t="shared" si="1008"/>
        <v>10000</v>
      </c>
      <c r="HO175" s="40">
        <f t="shared" si="1008"/>
        <v>10000</v>
      </c>
      <c r="HP175" s="40">
        <f t="shared" si="1008"/>
        <v>10000</v>
      </c>
      <c r="HQ175" s="40">
        <f t="shared" si="1008"/>
        <v>10000</v>
      </c>
      <c r="HR175" s="40">
        <f t="shared" si="1008"/>
        <v>10000</v>
      </c>
      <c r="HS175" s="40">
        <f t="shared" si="1008"/>
        <v>10000</v>
      </c>
      <c r="HT175" s="40">
        <f t="shared" si="1008"/>
        <v>10000</v>
      </c>
      <c r="HU175" s="40">
        <f t="shared" si="1008"/>
        <v>10000</v>
      </c>
      <c r="HV175" s="40">
        <f t="shared" si="1009"/>
        <v>10000</v>
      </c>
      <c r="HW175" s="40">
        <f t="shared" si="1009"/>
        <v>10000</v>
      </c>
      <c r="HX175" s="40">
        <f t="shared" si="1009"/>
        <v>10000</v>
      </c>
      <c r="HY175" s="40">
        <f t="shared" si="1009"/>
        <v>10000</v>
      </c>
      <c r="HZ175" s="40">
        <f t="shared" si="1009"/>
        <v>10000</v>
      </c>
      <c r="IA175" s="40">
        <f t="shared" si="1009"/>
        <v>10000</v>
      </c>
      <c r="IB175" s="40">
        <f t="shared" si="1009"/>
        <v>10000</v>
      </c>
      <c r="IC175" s="40">
        <f t="shared" si="1009"/>
        <v>10000</v>
      </c>
      <c r="ID175" s="40">
        <f t="shared" si="1009"/>
        <v>10000</v>
      </c>
      <c r="IE175" s="40">
        <f t="shared" si="1009"/>
        <v>10000</v>
      </c>
      <c r="IF175" s="40">
        <f t="shared" si="1009"/>
        <v>10000</v>
      </c>
      <c r="IG175" s="40">
        <f t="shared" si="1009"/>
        <v>10000</v>
      </c>
      <c r="IH175" s="40">
        <f t="shared" si="1009"/>
        <v>10000</v>
      </c>
      <c r="II175" s="40">
        <f t="shared" si="1009"/>
        <v>10000</v>
      </c>
      <c r="IJ175" s="40">
        <f t="shared" si="1009"/>
        <v>10000</v>
      </c>
      <c r="IK175" s="40">
        <f t="shared" si="1009"/>
        <v>10000</v>
      </c>
      <c r="IL175" s="40">
        <f t="shared" si="1010"/>
        <v>10000</v>
      </c>
      <c r="IM175" s="40">
        <f t="shared" si="1010"/>
        <v>10000</v>
      </c>
      <c r="IN175" s="40">
        <f t="shared" si="1010"/>
        <v>10000</v>
      </c>
      <c r="IO175" s="40">
        <f t="shared" si="1010"/>
        <v>10000</v>
      </c>
      <c r="IP175" s="40">
        <f t="shared" si="1010"/>
        <v>10000</v>
      </c>
      <c r="IQ175" s="40">
        <f t="shared" si="1010"/>
        <v>10000</v>
      </c>
      <c r="IR175" s="40">
        <f t="shared" si="1010"/>
        <v>10000</v>
      </c>
      <c r="IS175" s="40">
        <f t="shared" si="1010"/>
        <v>10000</v>
      </c>
      <c r="IT175" s="40">
        <f t="shared" si="1010"/>
        <v>10000</v>
      </c>
      <c r="IU175" s="40">
        <f t="shared" si="1010"/>
        <v>10000</v>
      </c>
      <c r="IV175" s="40">
        <f t="shared" si="1010"/>
        <v>10000</v>
      </c>
      <c r="IW175" s="40">
        <f t="shared" si="1010"/>
        <v>10000</v>
      </c>
      <c r="IX175" s="40">
        <f t="shared" si="1010"/>
        <v>10000</v>
      </c>
      <c r="IY175" s="40">
        <f t="shared" si="1010"/>
        <v>10000</v>
      </c>
      <c r="IZ175" s="40">
        <f t="shared" si="1010"/>
        <v>10000</v>
      </c>
      <c r="JA175" s="40">
        <f t="shared" si="1010"/>
        <v>10000</v>
      </c>
      <c r="JB175" s="40">
        <f t="shared" si="1011"/>
        <v>10000</v>
      </c>
      <c r="JC175" s="40">
        <f t="shared" si="1011"/>
        <v>10000</v>
      </c>
      <c r="JD175" s="40">
        <f t="shared" si="1011"/>
        <v>10000</v>
      </c>
      <c r="JE175" s="40">
        <f t="shared" si="1011"/>
        <v>10000</v>
      </c>
      <c r="JF175" s="40">
        <f t="shared" si="1011"/>
        <v>10000</v>
      </c>
      <c r="JG175" s="40">
        <f t="shared" si="1011"/>
        <v>10000</v>
      </c>
      <c r="JH175" s="40">
        <f t="shared" si="1011"/>
        <v>10000</v>
      </c>
      <c r="JI175" s="40">
        <f t="shared" si="1011"/>
        <v>10000</v>
      </c>
      <c r="JJ175" s="40">
        <f t="shared" si="1011"/>
        <v>10000</v>
      </c>
      <c r="JK175" s="40">
        <f t="shared" si="1011"/>
        <v>10000</v>
      </c>
      <c r="JL175" s="40">
        <f t="shared" si="1011"/>
        <v>10000</v>
      </c>
      <c r="JM175" s="40">
        <f t="shared" si="1011"/>
        <v>10000</v>
      </c>
      <c r="JN175" s="40">
        <f t="shared" si="1011"/>
        <v>10000</v>
      </c>
      <c r="JO175" s="40">
        <f t="shared" si="1011"/>
        <v>10000</v>
      </c>
      <c r="JP175" s="40">
        <f t="shared" si="1011"/>
        <v>10000</v>
      </c>
      <c r="JQ175" s="40">
        <f t="shared" si="1011"/>
        <v>10000</v>
      </c>
      <c r="JR175" s="40">
        <f t="shared" si="1012"/>
        <v>10000</v>
      </c>
      <c r="JS175" s="40">
        <f t="shared" si="1012"/>
        <v>10000</v>
      </c>
      <c r="JT175" s="40">
        <f t="shared" si="1012"/>
        <v>10000</v>
      </c>
      <c r="JU175" s="40">
        <f t="shared" si="1012"/>
        <v>10000</v>
      </c>
      <c r="JV175" s="40">
        <f t="shared" si="1012"/>
        <v>10000</v>
      </c>
      <c r="JW175" s="40">
        <f t="shared" si="1012"/>
        <v>10000</v>
      </c>
      <c r="JX175" s="40">
        <f t="shared" si="1012"/>
        <v>10000</v>
      </c>
      <c r="JY175" s="40">
        <f t="shared" si="1012"/>
        <v>10000</v>
      </c>
      <c r="JZ175" s="40">
        <f t="shared" si="1012"/>
        <v>10000</v>
      </c>
      <c r="KA175" s="40">
        <f t="shared" si="1012"/>
        <v>10000</v>
      </c>
      <c r="KB175" s="40">
        <f t="shared" si="1012"/>
        <v>10000</v>
      </c>
      <c r="KC175" s="40">
        <f t="shared" si="1012"/>
        <v>10000</v>
      </c>
      <c r="KD175" s="40">
        <f t="shared" si="1012"/>
        <v>10000</v>
      </c>
      <c r="KE175" s="40">
        <f t="shared" si="1012"/>
        <v>10000</v>
      </c>
      <c r="KF175" s="40">
        <f t="shared" si="1012"/>
        <v>10000</v>
      </c>
      <c r="KG175" s="40">
        <f t="shared" si="1013"/>
        <v>10000</v>
      </c>
      <c r="KH175" s="40">
        <f t="shared" si="1013"/>
        <v>10000</v>
      </c>
      <c r="KI175" s="40">
        <f t="shared" si="1013"/>
        <v>10000</v>
      </c>
      <c r="KJ175" s="40">
        <f t="shared" si="1013"/>
        <v>10000</v>
      </c>
      <c r="KK175" s="40">
        <f t="shared" si="1013"/>
        <v>10000</v>
      </c>
      <c r="KL175" s="40">
        <f t="shared" si="1013"/>
        <v>10000</v>
      </c>
      <c r="KM175" s="40">
        <f t="shared" si="1013"/>
        <v>10000</v>
      </c>
      <c r="KN175" s="40">
        <f t="shared" si="1013"/>
        <v>10000</v>
      </c>
      <c r="KO175" s="40">
        <f t="shared" si="1013"/>
        <v>10000</v>
      </c>
      <c r="KP175" s="40">
        <f t="shared" si="1013"/>
        <v>10000</v>
      </c>
      <c r="KQ175" s="40">
        <f t="shared" si="1013"/>
        <v>10000</v>
      </c>
      <c r="KR175" s="40">
        <f t="shared" si="1013"/>
        <v>10000</v>
      </c>
      <c r="KS175" s="40">
        <f t="shared" si="1013"/>
        <v>10000</v>
      </c>
      <c r="KT175" s="40">
        <f t="shared" si="1013"/>
        <v>10000</v>
      </c>
      <c r="KU175" s="40">
        <f t="shared" si="1013"/>
        <v>10000</v>
      </c>
      <c r="KV175" s="40">
        <f t="shared" si="1013"/>
        <v>10000</v>
      </c>
      <c r="KW175" s="1"/>
      <c r="KX175" s="1"/>
    </row>
    <row r="176" spans="1:310" ht="4.05" customHeight="1" x14ac:dyDescent="0.25">
      <c r="A176" s="1"/>
      <c r="B176" s="79"/>
      <c r="C176" s="79"/>
      <c r="D176" s="79"/>
      <c r="E176" s="64"/>
      <c r="F176" s="1"/>
      <c r="G176" s="1"/>
      <c r="H176" s="11"/>
      <c r="I176" s="1"/>
      <c r="J176" s="1"/>
      <c r="K176" s="64"/>
      <c r="L176" s="1"/>
      <c r="M176" s="5"/>
      <c r="N176" s="64"/>
      <c r="O176" s="19"/>
      <c r="P176" s="1"/>
      <c r="Q176" s="1"/>
      <c r="R176" s="68"/>
      <c r="S176" s="1"/>
      <c r="T176" s="5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</row>
    <row r="177" spans="1:310" ht="4.95" customHeight="1" x14ac:dyDescent="0.25">
      <c r="A177" s="1"/>
      <c r="B177" s="79"/>
      <c r="C177" s="79"/>
      <c r="D177" s="79"/>
      <c r="E177" s="1"/>
      <c r="F177" s="1"/>
      <c r="G177" s="1"/>
      <c r="H177" s="11"/>
      <c r="I177" s="1"/>
      <c r="J177" s="1"/>
      <c r="K177" s="1"/>
      <c r="L177" s="1"/>
      <c r="M177" s="5"/>
      <c r="N177" s="1"/>
      <c r="O177" s="19"/>
      <c r="P177" s="1"/>
      <c r="Q177" s="1"/>
      <c r="R177" s="40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</row>
    <row r="178" spans="1:310" ht="4.05" customHeight="1" x14ac:dyDescent="0.25">
      <c r="A178" s="1"/>
      <c r="B178" s="79"/>
      <c r="C178" s="79"/>
      <c r="D178" s="79"/>
      <c r="E178" s="21"/>
      <c r="F178" s="1"/>
      <c r="G178" s="1"/>
      <c r="H178" s="11"/>
      <c r="I178" s="1"/>
      <c r="J178" s="1"/>
      <c r="K178" s="21"/>
      <c r="L178" s="1"/>
      <c r="M178" s="5"/>
      <c r="N178" s="21"/>
      <c r="O178" s="19"/>
      <c r="P178" s="1"/>
      <c r="Q178" s="1"/>
      <c r="R178" s="84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  <c r="JW178" s="1"/>
      <c r="JX178" s="1"/>
      <c r="JY178" s="1"/>
      <c r="JZ178" s="1"/>
      <c r="KA178" s="1"/>
      <c r="KB178" s="1"/>
      <c r="KC178" s="1"/>
      <c r="KD178" s="1"/>
      <c r="KE178" s="1"/>
      <c r="KF178" s="1"/>
      <c r="KG178" s="1"/>
      <c r="KH178" s="1"/>
      <c r="KI178" s="1"/>
      <c r="KJ178" s="1"/>
      <c r="KK178" s="1"/>
      <c r="KL178" s="1"/>
      <c r="KM178" s="1"/>
      <c r="KN178" s="1"/>
      <c r="KO178" s="1"/>
      <c r="KP178" s="1"/>
      <c r="KQ178" s="1"/>
      <c r="KR178" s="1"/>
      <c r="KS178" s="1"/>
      <c r="KT178" s="1"/>
      <c r="KU178" s="1"/>
      <c r="KV178" s="1"/>
      <c r="KW178" s="1"/>
      <c r="KX178" s="1"/>
    </row>
    <row r="179" spans="1:310" ht="4.05" customHeight="1" x14ac:dyDescent="0.25">
      <c r="A179" s="1"/>
      <c r="B179" s="79"/>
      <c r="C179" s="79"/>
      <c r="D179" s="79"/>
      <c r="E179" s="1"/>
      <c r="F179" s="1"/>
      <c r="G179" s="1"/>
      <c r="H179" s="11"/>
      <c r="I179" s="1"/>
      <c r="J179" s="1"/>
      <c r="K179" s="1"/>
      <c r="L179" s="1"/>
      <c r="M179" s="5"/>
      <c r="N179" s="1"/>
      <c r="O179" s="19"/>
      <c r="P179" s="1"/>
      <c r="Q179" s="1"/>
      <c r="R179" s="40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</row>
    <row r="180" spans="1:310" ht="4.05" customHeight="1" x14ac:dyDescent="0.25">
      <c r="A180" s="1"/>
      <c r="B180" s="79"/>
      <c r="C180" s="79"/>
      <c r="D180" s="79"/>
      <c r="E180" s="1"/>
      <c r="F180" s="1"/>
      <c r="G180" s="1"/>
      <c r="H180" s="11"/>
      <c r="I180" s="1"/>
      <c r="J180" s="1"/>
      <c r="K180" s="1"/>
      <c r="L180" s="1"/>
      <c r="M180" s="5"/>
      <c r="N180" s="1"/>
      <c r="O180" s="19"/>
      <c r="P180" s="1"/>
      <c r="Q180" s="1"/>
      <c r="R180" s="40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1"/>
      <c r="KW180" s="1"/>
      <c r="KX180" s="1"/>
    </row>
    <row r="181" spans="1:310" s="4" customFormat="1" x14ac:dyDescent="0.25">
      <c r="A181" s="3"/>
      <c r="B181" s="85"/>
      <c r="C181" s="86" t="s">
        <v>25</v>
      </c>
      <c r="D181" s="85"/>
      <c r="E181" s="3" t="str">
        <f>kpi!$E$67</f>
        <v>выручка</v>
      </c>
      <c r="F181" s="3"/>
      <c r="G181" s="3"/>
      <c r="H181" s="39" t="str">
        <f>IF(OR($E181="",$E181=0),"",INDEX(kpi!$I:$I,SUMIFS(kpi!$A:$A,kpi!$E:$E,$E181)))</f>
        <v>руб.</v>
      </c>
      <c r="I181" s="3"/>
      <c r="J181" s="3"/>
      <c r="K181" s="3"/>
      <c r="L181" s="3"/>
      <c r="M181" s="5"/>
      <c r="N181" s="3"/>
      <c r="O181" s="19"/>
      <c r="P181" s="3"/>
      <c r="Q181" s="3"/>
      <c r="R181" s="41">
        <f t="shared" ref="R181:R183" si="1018">SUMIFS($T181:$KW181,$T$1:$KW$1,"&gt;="&amp;1,$T$1:$KW$1,"&lt;="&amp;MAX($1:$1))</f>
        <v>16646333.768076921</v>
      </c>
      <c r="S181" s="3"/>
      <c r="T181" s="3"/>
      <c r="U181" s="41">
        <f>IF(U$7="",0,SUMIFS(U$1:U180,$C$1:$C180,$C181))</f>
        <v>153624.01048076924</v>
      </c>
      <c r="V181" s="41">
        <f>IF(V$7="",0,SUMIFS(V$1:V180,$C$1:$C180,$C181))</f>
        <v>332852.02270833327</v>
      </c>
      <c r="W181" s="41">
        <f>IF(W$7="",0,SUMIFS(W$1:W180,$C$1:$C180,$C181))</f>
        <v>537684.03668269224</v>
      </c>
      <c r="X181" s="41">
        <f>IF(X$7="",0,SUMIFS(X$1:X180,$C$1:$C180,$C181))</f>
        <v>768120.05240384617</v>
      </c>
      <c r="Y181" s="41">
        <f>IF(Y$7="",0,SUMIFS(Y$1:Y180,$C$1:$C180,$C181))</f>
        <v>1024160.0698717948</v>
      </c>
      <c r="Z181" s="41">
        <f>IF(Z$7="",0,SUMIFS(Z$1:Z180,$C$1:$C180,$C181))</f>
        <v>1265189.4967788463</v>
      </c>
      <c r="AA181" s="41">
        <f>IF(AA$7="",0,SUMIFS(AA$1:AA180,$C$1:$C180,$C181))</f>
        <v>1447809.9722916665</v>
      </c>
      <c r="AB181" s="41">
        <f>IF(AB$7="",0,SUMIFS(AB$1:AB180,$C$1:$C180,$C181))</f>
        <v>1636391.3750961537</v>
      </c>
      <c r="AC181" s="41">
        <f>IF(AC$7="",0,SUMIFS(AC$1:AC180,$C$1:$C180,$C181))</f>
        <v>1830933.7051923075</v>
      </c>
      <c r="AD181" s="41">
        <f>IF(AD$7="",0,SUMIFS(AD$1:AD180,$C$1:$C180,$C181))</f>
        <v>2031436.9625801276</v>
      </c>
      <c r="AE181" s="41">
        <f>IF(AE$7="",0,SUMIFS(AE$1:AE180,$C$1:$C180,$C181))</f>
        <v>2237901.1472596149</v>
      </c>
      <c r="AF181" s="41">
        <f>IF(AF$7="",0,SUMIFS(AF$1:AF180,$C$1:$C180,$C181))</f>
        <v>2450326.2592307688</v>
      </c>
      <c r="AG181" s="41">
        <f>IF(AG$7="",0,SUMIFS(AG$1:AG180,$C$1:$C180,$C181))</f>
        <v>929904.65750000032</v>
      </c>
      <c r="AH181" s="41">
        <f>IF(AH$7="",0,SUMIFS(AH$1:AH180,$C$1:$C180,$C181))</f>
        <v>0</v>
      </c>
      <c r="AI181" s="41">
        <f>IF(AI$7="",0,SUMIFS(AI$1:AI180,$C$1:$C180,$C181))</f>
        <v>0</v>
      </c>
      <c r="AJ181" s="41">
        <f>IF(AJ$7="",0,SUMIFS(AJ$1:AJ180,$C$1:$C180,$C181))</f>
        <v>0</v>
      </c>
      <c r="AK181" s="41">
        <f>IF(AK$7="",0,SUMIFS(AK$1:AK180,$C$1:$C180,$C181))</f>
        <v>0</v>
      </c>
      <c r="AL181" s="41">
        <f>IF(AL$7="",0,SUMIFS(AL$1:AL180,$C$1:$C180,$C181))</f>
        <v>0</v>
      </c>
      <c r="AM181" s="41">
        <f>IF(AM$7="",0,SUMIFS(AM$1:AM180,$C$1:$C180,$C181))</f>
        <v>0</v>
      </c>
      <c r="AN181" s="41">
        <f>IF(AN$7="",0,SUMIFS(AN$1:AN180,$C$1:$C180,$C181))</f>
        <v>0</v>
      </c>
      <c r="AO181" s="41">
        <f>IF(AO$7="",0,SUMIFS(AO$1:AO180,$C$1:$C180,$C181))</f>
        <v>0</v>
      </c>
      <c r="AP181" s="41">
        <f>IF(AP$7="",0,SUMIFS(AP$1:AP180,$C$1:$C180,$C181))</f>
        <v>0</v>
      </c>
      <c r="AQ181" s="41">
        <f>IF(AQ$7="",0,SUMIFS(AQ$1:AQ180,$C$1:$C180,$C181))</f>
        <v>0</v>
      </c>
      <c r="AR181" s="41">
        <f>IF(AR$7="",0,SUMIFS(AR$1:AR180,$C$1:$C180,$C181))</f>
        <v>0</v>
      </c>
      <c r="AS181" s="41">
        <f>IF(AS$7="",0,SUMIFS(AS$1:AS180,$C$1:$C180,$C181))</f>
        <v>0</v>
      </c>
      <c r="AT181" s="41">
        <f>IF(AT$7="",0,SUMIFS(AT$1:AT180,$C$1:$C180,$C181))</f>
        <v>0</v>
      </c>
      <c r="AU181" s="41">
        <f>IF(AU$7="",0,SUMIFS(AU$1:AU180,$C$1:$C180,$C181))</f>
        <v>0</v>
      </c>
      <c r="AV181" s="41">
        <f>IF(AV$7="",0,SUMIFS(AV$1:AV180,$C$1:$C180,$C181))</f>
        <v>0</v>
      </c>
      <c r="AW181" s="41">
        <f>IF(AW$7="",0,SUMIFS(AW$1:AW180,$C$1:$C180,$C181))</f>
        <v>0</v>
      </c>
      <c r="AX181" s="41">
        <f>IF(AX$7="",0,SUMIFS(AX$1:AX180,$C$1:$C180,$C181))</f>
        <v>0</v>
      </c>
      <c r="AY181" s="41">
        <f>IF(AY$7="",0,SUMIFS(AY$1:AY180,$C$1:$C180,$C181))</f>
        <v>0</v>
      </c>
      <c r="AZ181" s="41">
        <f>IF(AZ$7="",0,SUMIFS(AZ$1:AZ180,$C$1:$C180,$C181))</f>
        <v>0</v>
      </c>
      <c r="BA181" s="41">
        <f>IF(BA$7="",0,SUMIFS(BA$1:BA180,$C$1:$C180,$C181))</f>
        <v>0</v>
      </c>
      <c r="BB181" s="41">
        <f>IF(BB$7="",0,SUMIFS(BB$1:BB180,$C$1:$C180,$C181))</f>
        <v>0</v>
      </c>
      <c r="BC181" s="41">
        <f>IF(BC$7="",0,SUMIFS(BC$1:BC180,$C$1:$C180,$C181))</f>
        <v>0</v>
      </c>
      <c r="BD181" s="41">
        <f>IF(BD$7="",0,SUMIFS(BD$1:BD180,$C$1:$C180,$C181))</f>
        <v>0</v>
      </c>
      <c r="BE181" s="41">
        <f>IF(BE$7="",0,SUMIFS(BE$1:BE180,$C$1:$C180,$C181))</f>
        <v>0</v>
      </c>
      <c r="BF181" s="41">
        <f>IF(BF$7="",0,SUMIFS(BF$1:BF180,$C$1:$C180,$C181))</f>
        <v>0</v>
      </c>
      <c r="BG181" s="41">
        <f>IF(BG$7="",0,SUMIFS(BG$1:BG180,$C$1:$C180,$C181))</f>
        <v>0</v>
      </c>
      <c r="BH181" s="41">
        <f>IF(BH$7="",0,SUMIFS(BH$1:BH180,$C$1:$C180,$C181))</f>
        <v>0</v>
      </c>
      <c r="BI181" s="41">
        <f>IF(BI$7="",0,SUMIFS(BI$1:BI180,$C$1:$C180,$C181))</f>
        <v>0</v>
      </c>
      <c r="BJ181" s="41">
        <f>IF(BJ$7="",0,SUMIFS(BJ$1:BJ180,$C$1:$C180,$C181))</f>
        <v>0</v>
      </c>
      <c r="BK181" s="41">
        <f>IF(BK$7="",0,SUMIFS(BK$1:BK180,$C$1:$C180,$C181))</f>
        <v>0</v>
      </c>
      <c r="BL181" s="41">
        <f>IF(BL$7="",0,SUMIFS(BL$1:BL180,$C$1:$C180,$C181))</f>
        <v>0</v>
      </c>
      <c r="BM181" s="41">
        <f>IF(BM$7="",0,SUMIFS(BM$1:BM180,$C$1:$C180,$C181))</f>
        <v>0</v>
      </c>
      <c r="BN181" s="41">
        <f>IF(BN$7="",0,SUMIFS(BN$1:BN180,$C$1:$C180,$C181))</f>
        <v>0</v>
      </c>
      <c r="BO181" s="41">
        <f>IF(BO$7="",0,SUMIFS(BO$1:BO180,$C$1:$C180,$C181))</f>
        <v>0</v>
      </c>
      <c r="BP181" s="41">
        <f>IF(BP$7="",0,SUMIFS(BP$1:BP180,$C$1:$C180,$C181))</f>
        <v>0</v>
      </c>
      <c r="BQ181" s="41">
        <f>IF(BQ$7="",0,SUMIFS(BQ$1:BQ180,$C$1:$C180,$C181))</f>
        <v>0</v>
      </c>
      <c r="BR181" s="41">
        <f>IF(BR$7="",0,SUMIFS(BR$1:BR180,$C$1:$C180,$C181))</f>
        <v>0</v>
      </c>
      <c r="BS181" s="41">
        <f>IF(BS$7="",0,SUMIFS(BS$1:BS180,$C$1:$C180,$C181))</f>
        <v>0</v>
      </c>
      <c r="BT181" s="41">
        <f>IF(BT$7="",0,SUMIFS(BT$1:BT180,$C$1:$C180,$C181))</f>
        <v>0</v>
      </c>
      <c r="BU181" s="41">
        <f>IF(BU$7="",0,SUMIFS(BU$1:BU180,$C$1:$C180,$C181))</f>
        <v>0</v>
      </c>
      <c r="BV181" s="41">
        <f>IF(BV$7="",0,SUMIFS(BV$1:BV180,$C$1:$C180,$C181))</f>
        <v>0</v>
      </c>
      <c r="BW181" s="41">
        <f>IF(BW$7="",0,SUMIFS(BW$1:BW180,$C$1:$C180,$C181))</f>
        <v>0</v>
      </c>
      <c r="BX181" s="41">
        <f>IF(BX$7="",0,SUMIFS(BX$1:BX180,$C$1:$C180,$C181))</f>
        <v>0</v>
      </c>
      <c r="BY181" s="41">
        <f>IF(BY$7="",0,SUMIFS(BY$1:BY180,$C$1:$C180,$C181))</f>
        <v>0</v>
      </c>
      <c r="BZ181" s="41">
        <f>IF(BZ$7="",0,SUMIFS(BZ$1:BZ180,$C$1:$C180,$C181))</f>
        <v>0</v>
      </c>
      <c r="CA181" s="41">
        <f>IF(CA$7="",0,SUMIFS(CA$1:CA180,$C$1:$C180,$C181))</f>
        <v>0</v>
      </c>
      <c r="CB181" s="41">
        <f>IF(CB$7="",0,SUMIFS(CB$1:CB180,$C$1:$C180,$C181))</f>
        <v>0</v>
      </c>
      <c r="CC181" s="41">
        <f>IF(CC$7="",0,SUMIFS(CC$1:CC180,$C$1:$C180,$C181))</f>
        <v>0</v>
      </c>
      <c r="CD181" s="41">
        <f>IF(CD$7="",0,SUMIFS(CD$1:CD180,$C$1:$C180,$C181))</f>
        <v>0</v>
      </c>
      <c r="CE181" s="41">
        <f>IF(CE$7="",0,SUMIFS(CE$1:CE180,$C$1:$C180,$C181))</f>
        <v>0</v>
      </c>
      <c r="CF181" s="41">
        <f>IF(CF$7="",0,SUMIFS(CF$1:CF180,$C$1:$C180,$C181))</f>
        <v>0</v>
      </c>
      <c r="CG181" s="41">
        <f>IF(CG$7="",0,SUMIFS(CG$1:CG180,$C$1:$C180,$C181))</f>
        <v>0</v>
      </c>
      <c r="CH181" s="41">
        <f>IF(CH$7="",0,SUMIFS(CH$1:CH180,$C$1:$C180,$C181))</f>
        <v>0</v>
      </c>
      <c r="CI181" s="41">
        <f>IF(CI$7="",0,SUMIFS(CI$1:CI180,$C$1:$C180,$C181))</f>
        <v>0</v>
      </c>
      <c r="CJ181" s="41">
        <f>IF(CJ$7="",0,SUMIFS(CJ$1:CJ180,$C$1:$C180,$C181))</f>
        <v>0</v>
      </c>
      <c r="CK181" s="41">
        <f>IF(CK$7="",0,SUMIFS(CK$1:CK180,$C$1:$C180,$C181))</f>
        <v>0</v>
      </c>
      <c r="CL181" s="41">
        <f>IF(CL$7="",0,SUMIFS(CL$1:CL180,$C$1:$C180,$C181))</f>
        <v>0</v>
      </c>
      <c r="CM181" s="41">
        <f>IF(CM$7="",0,SUMIFS(CM$1:CM180,$C$1:$C180,$C181))</f>
        <v>0</v>
      </c>
      <c r="CN181" s="41">
        <f>IF(CN$7="",0,SUMIFS(CN$1:CN180,$C$1:$C180,$C181))</f>
        <v>0</v>
      </c>
      <c r="CO181" s="41">
        <f>IF(CO$7="",0,SUMIFS(CO$1:CO180,$C$1:$C180,$C181))</f>
        <v>0</v>
      </c>
      <c r="CP181" s="41">
        <f>IF(CP$7="",0,SUMIFS(CP$1:CP180,$C$1:$C180,$C181))</f>
        <v>0</v>
      </c>
      <c r="CQ181" s="41">
        <f>IF(CQ$7="",0,SUMIFS(CQ$1:CQ180,$C$1:$C180,$C181))</f>
        <v>0</v>
      </c>
      <c r="CR181" s="41">
        <f>IF(CR$7="",0,SUMIFS(CR$1:CR180,$C$1:$C180,$C181))</f>
        <v>0</v>
      </c>
      <c r="CS181" s="41">
        <f>IF(CS$7="",0,SUMIFS(CS$1:CS180,$C$1:$C180,$C181))</f>
        <v>0</v>
      </c>
      <c r="CT181" s="41">
        <f>IF(CT$7="",0,SUMIFS(CT$1:CT180,$C$1:$C180,$C181))</f>
        <v>0</v>
      </c>
      <c r="CU181" s="41">
        <f>IF(CU$7="",0,SUMIFS(CU$1:CU180,$C$1:$C180,$C181))</f>
        <v>0</v>
      </c>
      <c r="CV181" s="41">
        <f>IF(CV$7="",0,SUMIFS(CV$1:CV180,$C$1:$C180,$C181))</f>
        <v>0</v>
      </c>
      <c r="CW181" s="41">
        <f>IF(CW$7="",0,SUMIFS(CW$1:CW180,$C$1:$C180,$C181))</f>
        <v>0</v>
      </c>
      <c r="CX181" s="41">
        <f>IF(CX$7="",0,SUMIFS(CX$1:CX180,$C$1:$C180,$C181))</f>
        <v>0</v>
      </c>
      <c r="CY181" s="41">
        <f>IF(CY$7="",0,SUMIFS(CY$1:CY180,$C$1:$C180,$C181))</f>
        <v>0</v>
      </c>
      <c r="CZ181" s="41">
        <f>IF(CZ$7="",0,SUMIFS(CZ$1:CZ180,$C$1:$C180,$C181))</f>
        <v>0</v>
      </c>
      <c r="DA181" s="41">
        <f>IF(DA$7="",0,SUMIFS(DA$1:DA180,$C$1:$C180,$C181))</f>
        <v>0</v>
      </c>
      <c r="DB181" s="41">
        <f>IF(DB$7="",0,SUMIFS(DB$1:DB180,$C$1:$C180,$C181))</f>
        <v>0</v>
      </c>
      <c r="DC181" s="41">
        <f>IF(DC$7="",0,SUMIFS(DC$1:DC180,$C$1:$C180,$C181))</f>
        <v>0</v>
      </c>
      <c r="DD181" s="41">
        <f>IF(DD$7="",0,SUMIFS(DD$1:DD180,$C$1:$C180,$C181))</f>
        <v>0</v>
      </c>
      <c r="DE181" s="41">
        <f>IF(DE$7="",0,SUMIFS(DE$1:DE180,$C$1:$C180,$C181))</f>
        <v>0</v>
      </c>
      <c r="DF181" s="41">
        <f>IF(DF$7="",0,SUMIFS(DF$1:DF180,$C$1:$C180,$C181))</f>
        <v>0</v>
      </c>
      <c r="DG181" s="41">
        <f>IF(DG$7="",0,SUMIFS(DG$1:DG180,$C$1:$C180,$C181))</f>
        <v>0</v>
      </c>
      <c r="DH181" s="41">
        <f>IF(DH$7="",0,SUMIFS(DH$1:DH180,$C$1:$C180,$C181))</f>
        <v>0</v>
      </c>
      <c r="DI181" s="41">
        <f>IF(DI$7="",0,SUMIFS(DI$1:DI180,$C$1:$C180,$C181))</f>
        <v>0</v>
      </c>
      <c r="DJ181" s="41">
        <f>IF(DJ$7="",0,SUMIFS(DJ$1:DJ180,$C$1:$C180,$C181))</f>
        <v>0</v>
      </c>
      <c r="DK181" s="41">
        <f>IF(DK$7="",0,SUMIFS(DK$1:DK180,$C$1:$C180,$C181))</f>
        <v>0</v>
      </c>
      <c r="DL181" s="41">
        <f>IF(DL$7="",0,SUMIFS(DL$1:DL180,$C$1:$C180,$C181))</f>
        <v>0</v>
      </c>
      <c r="DM181" s="41">
        <f>IF(DM$7="",0,SUMIFS(DM$1:DM180,$C$1:$C180,$C181))</f>
        <v>0</v>
      </c>
      <c r="DN181" s="41">
        <f>IF(DN$7="",0,SUMIFS(DN$1:DN180,$C$1:$C180,$C181))</f>
        <v>0</v>
      </c>
      <c r="DO181" s="41">
        <f>IF(DO$7="",0,SUMIFS(DO$1:DO180,$C$1:$C180,$C181))</f>
        <v>0</v>
      </c>
      <c r="DP181" s="41">
        <f>IF(DP$7="",0,SUMIFS(DP$1:DP180,$C$1:$C180,$C181))</f>
        <v>0</v>
      </c>
      <c r="DQ181" s="41">
        <f>IF(DQ$7="",0,SUMIFS(DQ$1:DQ180,$C$1:$C180,$C181))</f>
        <v>0</v>
      </c>
      <c r="DR181" s="41">
        <f>IF(DR$7="",0,SUMIFS(DR$1:DR180,$C$1:$C180,$C181))</f>
        <v>0</v>
      </c>
      <c r="DS181" s="41">
        <f>IF(DS$7="",0,SUMIFS(DS$1:DS180,$C$1:$C180,$C181))</f>
        <v>0</v>
      </c>
      <c r="DT181" s="41">
        <f>IF(DT$7="",0,SUMIFS(DT$1:DT180,$C$1:$C180,$C181))</f>
        <v>0</v>
      </c>
      <c r="DU181" s="41">
        <f>IF(DU$7="",0,SUMIFS(DU$1:DU180,$C$1:$C180,$C181))</f>
        <v>0</v>
      </c>
      <c r="DV181" s="41">
        <f>IF(DV$7="",0,SUMIFS(DV$1:DV180,$C$1:$C180,$C181))</f>
        <v>0</v>
      </c>
      <c r="DW181" s="41">
        <f>IF(DW$7="",0,SUMIFS(DW$1:DW180,$C$1:$C180,$C181))</f>
        <v>0</v>
      </c>
      <c r="DX181" s="41">
        <f>IF(DX$7="",0,SUMIFS(DX$1:DX180,$C$1:$C180,$C181))</f>
        <v>0</v>
      </c>
      <c r="DY181" s="41">
        <f>IF(DY$7="",0,SUMIFS(DY$1:DY180,$C$1:$C180,$C181))</f>
        <v>0</v>
      </c>
      <c r="DZ181" s="41">
        <f>IF(DZ$7="",0,SUMIFS(DZ$1:DZ180,$C$1:$C180,$C181))</f>
        <v>0</v>
      </c>
      <c r="EA181" s="41">
        <f>IF(EA$7="",0,SUMIFS(EA$1:EA180,$C$1:$C180,$C181))</f>
        <v>0</v>
      </c>
      <c r="EB181" s="41">
        <f>IF(EB$7="",0,SUMIFS(EB$1:EB180,$C$1:$C180,$C181))</f>
        <v>0</v>
      </c>
      <c r="EC181" s="41">
        <f>IF(EC$7="",0,SUMIFS(EC$1:EC180,$C$1:$C180,$C181))</f>
        <v>0</v>
      </c>
      <c r="ED181" s="41">
        <f>IF(ED$7="",0,SUMIFS(ED$1:ED180,$C$1:$C180,$C181))</f>
        <v>0</v>
      </c>
      <c r="EE181" s="41">
        <f>IF(EE$7="",0,SUMIFS(EE$1:EE180,$C$1:$C180,$C181))</f>
        <v>0</v>
      </c>
      <c r="EF181" s="41">
        <f>IF(EF$7="",0,SUMIFS(EF$1:EF180,$C$1:$C180,$C181))</f>
        <v>0</v>
      </c>
      <c r="EG181" s="41">
        <f>IF(EG$7="",0,SUMIFS(EG$1:EG180,$C$1:$C180,$C181))</f>
        <v>0</v>
      </c>
      <c r="EH181" s="41">
        <f>IF(EH$7="",0,SUMIFS(EH$1:EH180,$C$1:$C180,$C181))</f>
        <v>0</v>
      </c>
      <c r="EI181" s="41">
        <f>IF(EI$7="",0,SUMIFS(EI$1:EI180,$C$1:$C180,$C181))</f>
        <v>0</v>
      </c>
      <c r="EJ181" s="41">
        <f>IF(EJ$7="",0,SUMIFS(EJ$1:EJ180,$C$1:$C180,$C181))</f>
        <v>0</v>
      </c>
      <c r="EK181" s="41">
        <f>IF(EK$7="",0,SUMIFS(EK$1:EK180,$C$1:$C180,$C181))</f>
        <v>0</v>
      </c>
      <c r="EL181" s="41">
        <f>IF(EL$7="",0,SUMIFS(EL$1:EL180,$C$1:$C180,$C181))</f>
        <v>0</v>
      </c>
      <c r="EM181" s="41">
        <f>IF(EM$7="",0,SUMIFS(EM$1:EM180,$C$1:$C180,$C181))</f>
        <v>0</v>
      </c>
      <c r="EN181" s="41">
        <f>IF(EN$7="",0,SUMIFS(EN$1:EN180,$C$1:$C180,$C181))</f>
        <v>0</v>
      </c>
      <c r="EO181" s="41">
        <f>IF(EO$7="",0,SUMIFS(EO$1:EO180,$C$1:$C180,$C181))</f>
        <v>0</v>
      </c>
      <c r="EP181" s="41">
        <f>IF(EP$7="",0,SUMIFS(EP$1:EP180,$C$1:$C180,$C181))</f>
        <v>0</v>
      </c>
      <c r="EQ181" s="41">
        <f>IF(EQ$7="",0,SUMIFS(EQ$1:EQ180,$C$1:$C180,$C181))</f>
        <v>0</v>
      </c>
      <c r="ER181" s="41">
        <f>IF(ER$7="",0,SUMIFS(ER$1:ER180,$C$1:$C180,$C181))</f>
        <v>0</v>
      </c>
      <c r="ES181" s="41">
        <f>IF(ES$7="",0,SUMIFS(ES$1:ES180,$C$1:$C180,$C181))</f>
        <v>0</v>
      </c>
      <c r="ET181" s="41">
        <f>IF(ET$7="",0,SUMIFS(ET$1:ET180,$C$1:$C180,$C181))</f>
        <v>0</v>
      </c>
      <c r="EU181" s="41">
        <f>IF(EU$7="",0,SUMIFS(EU$1:EU180,$C$1:$C180,$C181))</f>
        <v>0</v>
      </c>
      <c r="EV181" s="41">
        <f>IF(EV$7="",0,SUMIFS(EV$1:EV180,$C$1:$C180,$C181))</f>
        <v>0</v>
      </c>
      <c r="EW181" s="41">
        <f>IF(EW$7="",0,SUMIFS(EW$1:EW180,$C$1:$C180,$C181))</f>
        <v>0</v>
      </c>
      <c r="EX181" s="41">
        <f>IF(EX$7="",0,SUMIFS(EX$1:EX180,$C$1:$C180,$C181))</f>
        <v>0</v>
      </c>
      <c r="EY181" s="41">
        <f>IF(EY$7="",0,SUMIFS(EY$1:EY180,$C$1:$C180,$C181))</f>
        <v>0</v>
      </c>
      <c r="EZ181" s="41">
        <f>IF(EZ$7="",0,SUMIFS(EZ$1:EZ180,$C$1:$C180,$C181))</f>
        <v>0</v>
      </c>
      <c r="FA181" s="41">
        <f>IF(FA$7="",0,SUMIFS(FA$1:FA180,$C$1:$C180,$C181))</f>
        <v>0</v>
      </c>
      <c r="FB181" s="41">
        <f>IF(FB$7="",0,SUMIFS(FB$1:FB180,$C$1:$C180,$C181))</f>
        <v>0</v>
      </c>
      <c r="FC181" s="41">
        <f>IF(FC$7="",0,SUMIFS(FC$1:FC180,$C$1:$C180,$C181))</f>
        <v>0</v>
      </c>
      <c r="FD181" s="41">
        <f>IF(FD$7="",0,SUMIFS(FD$1:FD180,$C$1:$C180,$C181))</f>
        <v>0</v>
      </c>
      <c r="FE181" s="41">
        <f>IF(FE$7="",0,SUMIFS(FE$1:FE180,$C$1:$C180,$C181))</f>
        <v>0</v>
      </c>
      <c r="FF181" s="41">
        <f>IF(FF$7="",0,SUMIFS(FF$1:FF180,$C$1:$C180,$C181))</f>
        <v>0</v>
      </c>
      <c r="FG181" s="41">
        <f>IF(FG$7="",0,SUMIFS(FG$1:FG180,$C$1:$C180,$C181))</f>
        <v>0</v>
      </c>
      <c r="FH181" s="41">
        <f>IF(FH$7="",0,SUMIFS(FH$1:FH180,$C$1:$C180,$C181))</f>
        <v>0</v>
      </c>
      <c r="FI181" s="41">
        <f>IF(FI$7="",0,SUMIFS(FI$1:FI180,$C$1:$C180,$C181))</f>
        <v>0</v>
      </c>
      <c r="FJ181" s="41">
        <f>IF(FJ$7="",0,SUMIFS(FJ$1:FJ180,$C$1:$C180,$C181))</f>
        <v>0</v>
      </c>
      <c r="FK181" s="41">
        <f>IF(FK$7="",0,SUMIFS(FK$1:FK180,$C$1:$C180,$C181))</f>
        <v>0</v>
      </c>
      <c r="FL181" s="41">
        <f>IF(FL$7="",0,SUMIFS(FL$1:FL180,$C$1:$C180,$C181))</f>
        <v>0</v>
      </c>
      <c r="FM181" s="41">
        <f>IF(FM$7="",0,SUMIFS(FM$1:FM180,$C$1:$C180,$C181))</f>
        <v>0</v>
      </c>
      <c r="FN181" s="41">
        <f>IF(FN$7="",0,SUMIFS(FN$1:FN180,$C$1:$C180,$C181))</f>
        <v>0</v>
      </c>
      <c r="FO181" s="41">
        <f>IF(FO$7="",0,SUMIFS(FO$1:FO180,$C$1:$C180,$C181))</f>
        <v>0</v>
      </c>
      <c r="FP181" s="41">
        <f>IF(FP$7="",0,SUMIFS(FP$1:FP180,$C$1:$C180,$C181))</f>
        <v>0</v>
      </c>
      <c r="FQ181" s="41">
        <f>IF(FQ$7="",0,SUMIFS(FQ$1:FQ180,$C$1:$C180,$C181))</f>
        <v>0</v>
      </c>
      <c r="FR181" s="41">
        <f>IF(FR$7="",0,SUMIFS(FR$1:FR180,$C$1:$C180,$C181))</f>
        <v>0</v>
      </c>
      <c r="FS181" s="41">
        <f>IF(FS$7="",0,SUMIFS(FS$1:FS180,$C$1:$C180,$C181))</f>
        <v>0</v>
      </c>
      <c r="FT181" s="41">
        <f>IF(FT$7="",0,SUMIFS(FT$1:FT180,$C$1:$C180,$C181))</f>
        <v>0</v>
      </c>
      <c r="FU181" s="41">
        <f>IF(FU$7="",0,SUMIFS(FU$1:FU180,$C$1:$C180,$C181))</f>
        <v>0</v>
      </c>
      <c r="FV181" s="41">
        <f>IF(FV$7="",0,SUMIFS(FV$1:FV180,$C$1:$C180,$C181))</f>
        <v>0</v>
      </c>
      <c r="FW181" s="41">
        <f>IF(FW$7="",0,SUMIFS(FW$1:FW180,$C$1:$C180,$C181))</f>
        <v>0</v>
      </c>
      <c r="FX181" s="41">
        <f>IF(FX$7="",0,SUMIFS(FX$1:FX180,$C$1:$C180,$C181))</f>
        <v>0</v>
      </c>
      <c r="FY181" s="41">
        <f>IF(FY$7="",0,SUMIFS(FY$1:FY180,$C$1:$C180,$C181))</f>
        <v>0</v>
      </c>
      <c r="FZ181" s="41">
        <f>IF(FZ$7="",0,SUMIFS(FZ$1:FZ180,$C$1:$C180,$C181))</f>
        <v>0</v>
      </c>
      <c r="GA181" s="41">
        <f>IF(GA$7="",0,SUMIFS(GA$1:GA180,$C$1:$C180,$C181))</f>
        <v>0</v>
      </c>
      <c r="GB181" s="41">
        <f>IF(GB$7="",0,SUMIFS(GB$1:GB180,$C$1:$C180,$C181))</f>
        <v>0</v>
      </c>
      <c r="GC181" s="41">
        <f>IF(GC$7="",0,SUMIFS(GC$1:GC180,$C$1:$C180,$C181))</f>
        <v>0</v>
      </c>
      <c r="GD181" s="41">
        <f>IF(GD$7="",0,SUMIFS(GD$1:GD180,$C$1:$C180,$C181))</f>
        <v>0</v>
      </c>
      <c r="GE181" s="41">
        <f>IF(GE$7="",0,SUMIFS(GE$1:GE180,$C$1:$C180,$C181))</f>
        <v>0</v>
      </c>
      <c r="GF181" s="41">
        <f>IF(GF$7="",0,SUMIFS(GF$1:GF180,$C$1:$C180,$C181))</f>
        <v>0</v>
      </c>
      <c r="GG181" s="41">
        <f>IF(GG$7="",0,SUMIFS(GG$1:GG180,$C$1:$C180,$C181))</f>
        <v>0</v>
      </c>
      <c r="GH181" s="41">
        <f>IF(GH$7="",0,SUMIFS(GH$1:GH180,$C$1:$C180,$C181))</f>
        <v>0</v>
      </c>
      <c r="GI181" s="41">
        <f>IF(GI$7="",0,SUMIFS(GI$1:GI180,$C$1:$C180,$C181))</f>
        <v>0</v>
      </c>
      <c r="GJ181" s="41">
        <f>IF(GJ$7="",0,SUMIFS(GJ$1:GJ180,$C$1:$C180,$C181))</f>
        <v>0</v>
      </c>
      <c r="GK181" s="41">
        <f>IF(GK$7="",0,SUMIFS(GK$1:GK180,$C$1:$C180,$C181))</f>
        <v>0</v>
      </c>
      <c r="GL181" s="41">
        <f>IF(GL$7="",0,SUMIFS(GL$1:GL180,$C$1:$C180,$C181))</f>
        <v>0</v>
      </c>
      <c r="GM181" s="41">
        <f>IF(GM$7="",0,SUMIFS(GM$1:GM180,$C$1:$C180,$C181))</f>
        <v>0</v>
      </c>
      <c r="GN181" s="41">
        <f>IF(GN$7="",0,SUMIFS(GN$1:GN180,$C$1:$C180,$C181))</f>
        <v>0</v>
      </c>
      <c r="GO181" s="41">
        <f>IF(GO$7="",0,SUMIFS(GO$1:GO180,$C$1:$C180,$C181))</f>
        <v>0</v>
      </c>
      <c r="GP181" s="41">
        <f>IF(GP$7="",0,SUMIFS(GP$1:GP180,$C$1:$C180,$C181))</f>
        <v>0</v>
      </c>
      <c r="GQ181" s="41">
        <f>IF(GQ$7="",0,SUMIFS(GQ$1:GQ180,$C$1:$C180,$C181))</f>
        <v>0</v>
      </c>
      <c r="GR181" s="41">
        <f>IF(GR$7="",0,SUMIFS(GR$1:GR180,$C$1:$C180,$C181))</f>
        <v>0</v>
      </c>
      <c r="GS181" s="41">
        <f>IF(GS$7="",0,SUMIFS(GS$1:GS180,$C$1:$C180,$C181))</f>
        <v>0</v>
      </c>
      <c r="GT181" s="41">
        <f>IF(GT$7="",0,SUMIFS(GT$1:GT180,$C$1:$C180,$C181))</f>
        <v>0</v>
      </c>
      <c r="GU181" s="41">
        <f>IF(GU$7="",0,SUMIFS(GU$1:GU180,$C$1:$C180,$C181))</f>
        <v>0</v>
      </c>
      <c r="GV181" s="41">
        <f>IF(GV$7="",0,SUMIFS(GV$1:GV180,$C$1:$C180,$C181))</f>
        <v>0</v>
      </c>
      <c r="GW181" s="41">
        <f>IF(GW$7="",0,SUMIFS(GW$1:GW180,$C$1:$C180,$C181))</f>
        <v>0</v>
      </c>
      <c r="GX181" s="41">
        <f>IF(GX$7="",0,SUMIFS(GX$1:GX180,$C$1:$C180,$C181))</f>
        <v>0</v>
      </c>
      <c r="GY181" s="41">
        <f>IF(GY$7="",0,SUMIFS(GY$1:GY180,$C$1:$C180,$C181))</f>
        <v>0</v>
      </c>
      <c r="GZ181" s="41">
        <f>IF(GZ$7="",0,SUMIFS(GZ$1:GZ180,$C$1:$C180,$C181))</f>
        <v>0</v>
      </c>
      <c r="HA181" s="41">
        <f>IF(HA$7="",0,SUMIFS(HA$1:HA180,$C$1:$C180,$C181))</f>
        <v>0</v>
      </c>
      <c r="HB181" s="41">
        <f>IF(HB$7="",0,SUMIFS(HB$1:HB180,$C$1:$C180,$C181))</f>
        <v>0</v>
      </c>
      <c r="HC181" s="41">
        <f>IF(HC$7="",0,SUMIFS(HC$1:HC180,$C$1:$C180,$C181))</f>
        <v>0</v>
      </c>
      <c r="HD181" s="41">
        <f>IF(HD$7="",0,SUMIFS(HD$1:HD180,$C$1:$C180,$C181))</f>
        <v>0</v>
      </c>
      <c r="HE181" s="41">
        <f>IF(HE$7="",0,SUMIFS(HE$1:HE180,$C$1:$C180,$C181))</f>
        <v>0</v>
      </c>
      <c r="HF181" s="41">
        <f>IF(HF$7="",0,SUMIFS(HF$1:HF180,$C$1:$C180,$C181))</f>
        <v>0</v>
      </c>
      <c r="HG181" s="41">
        <f>IF(HG$7="",0,SUMIFS(HG$1:HG180,$C$1:$C180,$C181))</f>
        <v>0</v>
      </c>
      <c r="HH181" s="41">
        <f>IF(HH$7="",0,SUMIFS(HH$1:HH180,$C$1:$C180,$C181))</f>
        <v>0</v>
      </c>
      <c r="HI181" s="41">
        <f>IF(HI$7="",0,SUMIFS(HI$1:HI180,$C$1:$C180,$C181))</f>
        <v>0</v>
      </c>
      <c r="HJ181" s="41">
        <f>IF(HJ$7="",0,SUMIFS(HJ$1:HJ180,$C$1:$C180,$C181))</f>
        <v>0</v>
      </c>
      <c r="HK181" s="41">
        <f>IF(HK$7="",0,SUMIFS(HK$1:HK180,$C$1:$C180,$C181))</f>
        <v>0</v>
      </c>
      <c r="HL181" s="41">
        <f>IF(HL$7="",0,SUMIFS(HL$1:HL180,$C$1:$C180,$C181))</f>
        <v>0</v>
      </c>
      <c r="HM181" s="41">
        <f>IF(HM$7="",0,SUMIFS(HM$1:HM180,$C$1:$C180,$C181))</f>
        <v>0</v>
      </c>
      <c r="HN181" s="41">
        <f>IF(HN$7="",0,SUMIFS(HN$1:HN180,$C$1:$C180,$C181))</f>
        <v>0</v>
      </c>
      <c r="HO181" s="41">
        <f>IF(HO$7="",0,SUMIFS(HO$1:HO180,$C$1:$C180,$C181))</f>
        <v>0</v>
      </c>
      <c r="HP181" s="41">
        <f>IF(HP$7="",0,SUMIFS(HP$1:HP180,$C$1:$C180,$C181))</f>
        <v>0</v>
      </c>
      <c r="HQ181" s="41">
        <f>IF(HQ$7="",0,SUMIFS(HQ$1:HQ180,$C$1:$C180,$C181))</f>
        <v>0</v>
      </c>
      <c r="HR181" s="41">
        <f>IF(HR$7="",0,SUMIFS(HR$1:HR180,$C$1:$C180,$C181))</f>
        <v>0</v>
      </c>
      <c r="HS181" s="41">
        <f>IF(HS$7="",0,SUMIFS(HS$1:HS180,$C$1:$C180,$C181))</f>
        <v>0</v>
      </c>
      <c r="HT181" s="41">
        <f>IF(HT$7="",0,SUMIFS(HT$1:HT180,$C$1:$C180,$C181))</f>
        <v>0</v>
      </c>
      <c r="HU181" s="41">
        <f>IF(HU$7="",0,SUMIFS(HU$1:HU180,$C$1:$C180,$C181))</f>
        <v>0</v>
      </c>
      <c r="HV181" s="41">
        <f>IF(HV$7="",0,SUMIFS(HV$1:HV180,$C$1:$C180,$C181))</f>
        <v>0</v>
      </c>
      <c r="HW181" s="41">
        <f>IF(HW$7="",0,SUMIFS(HW$1:HW180,$C$1:$C180,$C181))</f>
        <v>0</v>
      </c>
      <c r="HX181" s="41">
        <f>IF(HX$7="",0,SUMIFS(HX$1:HX180,$C$1:$C180,$C181))</f>
        <v>0</v>
      </c>
      <c r="HY181" s="41">
        <f>IF(HY$7="",0,SUMIFS(HY$1:HY180,$C$1:$C180,$C181))</f>
        <v>0</v>
      </c>
      <c r="HZ181" s="41">
        <f>IF(HZ$7="",0,SUMIFS(HZ$1:HZ180,$C$1:$C180,$C181))</f>
        <v>0</v>
      </c>
      <c r="IA181" s="41">
        <f>IF(IA$7="",0,SUMIFS(IA$1:IA180,$C$1:$C180,$C181))</f>
        <v>0</v>
      </c>
      <c r="IB181" s="41">
        <f>IF(IB$7="",0,SUMIFS(IB$1:IB180,$C$1:$C180,$C181))</f>
        <v>0</v>
      </c>
      <c r="IC181" s="41">
        <f>IF(IC$7="",0,SUMIFS(IC$1:IC180,$C$1:$C180,$C181))</f>
        <v>0</v>
      </c>
      <c r="ID181" s="41">
        <f>IF(ID$7="",0,SUMIFS(ID$1:ID180,$C$1:$C180,$C181))</f>
        <v>0</v>
      </c>
      <c r="IE181" s="41">
        <f>IF(IE$7="",0,SUMIFS(IE$1:IE180,$C$1:$C180,$C181))</f>
        <v>0</v>
      </c>
      <c r="IF181" s="41">
        <f>IF(IF$7="",0,SUMIFS(IF$1:IF180,$C$1:$C180,$C181))</f>
        <v>0</v>
      </c>
      <c r="IG181" s="41">
        <f>IF(IG$7="",0,SUMIFS(IG$1:IG180,$C$1:$C180,$C181))</f>
        <v>0</v>
      </c>
      <c r="IH181" s="41">
        <f>IF(IH$7="",0,SUMIFS(IH$1:IH180,$C$1:$C180,$C181))</f>
        <v>0</v>
      </c>
      <c r="II181" s="41">
        <f>IF(II$7="",0,SUMIFS(II$1:II180,$C$1:$C180,$C181))</f>
        <v>0</v>
      </c>
      <c r="IJ181" s="41">
        <f>IF(IJ$7="",0,SUMIFS(IJ$1:IJ180,$C$1:$C180,$C181))</f>
        <v>0</v>
      </c>
      <c r="IK181" s="41">
        <f>IF(IK$7="",0,SUMIFS(IK$1:IK180,$C$1:$C180,$C181))</f>
        <v>0</v>
      </c>
      <c r="IL181" s="41">
        <f>IF(IL$7="",0,SUMIFS(IL$1:IL180,$C$1:$C180,$C181))</f>
        <v>0</v>
      </c>
      <c r="IM181" s="41">
        <f>IF(IM$7="",0,SUMIFS(IM$1:IM180,$C$1:$C180,$C181))</f>
        <v>0</v>
      </c>
      <c r="IN181" s="41">
        <f>IF(IN$7="",0,SUMIFS(IN$1:IN180,$C$1:$C180,$C181))</f>
        <v>0</v>
      </c>
      <c r="IO181" s="41">
        <f>IF(IO$7="",0,SUMIFS(IO$1:IO180,$C$1:$C180,$C181))</f>
        <v>0</v>
      </c>
      <c r="IP181" s="41">
        <f>IF(IP$7="",0,SUMIFS(IP$1:IP180,$C$1:$C180,$C181))</f>
        <v>0</v>
      </c>
      <c r="IQ181" s="41">
        <f>IF(IQ$7="",0,SUMIFS(IQ$1:IQ180,$C$1:$C180,$C181))</f>
        <v>0</v>
      </c>
      <c r="IR181" s="41">
        <f>IF(IR$7="",0,SUMIFS(IR$1:IR180,$C$1:$C180,$C181))</f>
        <v>0</v>
      </c>
      <c r="IS181" s="41">
        <f>IF(IS$7="",0,SUMIFS(IS$1:IS180,$C$1:$C180,$C181))</f>
        <v>0</v>
      </c>
      <c r="IT181" s="41">
        <f>IF(IT$7="",0,SUMIFS(IT$1:IT180,$C$1:$C180,$C181))</f>
        <v>0</v>
      </c>
      <c r="IU181" s="41">
        <f>IF(IU$7="",0,SUMIFS(IU$1:IU180,$C$1:$C180,$C181))</f>
        <v>0</v>
      </c>
      <c r="IV181" s="41">
        <f>IF(IV$7="",0,SUMIFS(IV$1:IV180,$C$1:$C180,$C181))</f>
        <v>0</v>
      </c>
      <c r="IW181" s="41">
        <f>IF(IW$7="",0,SUMIFS(IW$1:IW180,$C$1:$C180,$C181))</f>
        <v>0</v>
      </c>
      <c r="IX181" s="41">
        <f>IF(IX$7="",0,SUMIFS(IX$1:IX180,$C$1:$C180,$C181))</f>
        <v>0</v>
      </c>
      <c r="IY181" s="41">
        <f>IF(IY$7="",0,SUMIFS(IY$1:IY180,$C$1:$C180,$C181))</f>
        <v>0</v>
      </c>
      <c r="IZ181" s="41">
        <f>IF(IZ$7="",0,SUMIFS(IZ$1:IZ180,$C$1:$C180,$C181))</f>
        <v>0</v>
      </c>
      <c r="JA181" s="41">
        <f>IF(JA$7="",0,SUMIFS(JA$1:JA180,$C$1:$C180,$C181))</f>
        <v>0</v>
      </c>
      <c r="JB181" s="41">
        <f>IF(JB$7="",0,SUMIFS(JB$1:JB180,$C$1:$C180,$C181))</f>
        <v>0</v>
      </c>
      <c r="JC181" s="41">
        <f>IF(JC$7="",0,SUMIFS(JC$1:JC180,$C$1:$C180,$C181))</f>
        <v>0</v>
      </c>
      <c r="JD181" s="41">
        <f>IF(JD$7="",0,SUMIFS(JD$1:JD180,$C$1:$C180,$C181))</f>
        <v>0</v>
      </c>
      <c r="JE181" s="41">
        <f>IF(JE$7="",0,SUMIFS(JE$1:JE180,$C$1:$C180,$C181))</f>
        <v>0</v>
      </c>
      <c r="JF181" s="41">
        <f>IF(JF$7="",0,SUMIFS(JF$1:JF180,$C$1:$C180,$C181))</f>
        <v>0</v>
      </c>
      <c r="JG181" s="41">
        <f>IF(JG$7="",0,SUMIFS(JG$1:JG180,$C$1:$C180,$C181))</f>
        <v>0</v>
      </c>
      <c r="JH181" s="41">
        <f>IF(JH$7="",0,SUMIFS(JH$1:JH180,$C$1:$C180,$C181))</f>
        <v>0</v>
      </c>
      <c r="JI181" s="41">
        <f>IF(JI$7="",0,SUMIFS(JI$1:JI180,$C$1:$C180,$C181))</f>
        <v>0</v>
      </c>
      <c r="JJ181" s="41">
        <f>IF(JJ$7="",0,SUMIFS(JJ$1:JJ180,$C$1:$C180,$C181))</f>
        <v>0</v>
      </c>
      <c r="JK181" s="41">
        <f>IF(JK$7="",0,SUMIFS(JK$1:JK180,$C$1:$C180,$C181))</f>
        <v>0</v>
      </c>
      <c r="JL181" s="41">
        <f>IF(JL$7="",0,SUMIFS(JL$1:JL180,$C$1:$C180,$C181))</f>
        <v>0</v>
      </c>
      <c r="JM181" s="41">
        <f>IF(JM$7="",0,SUMIFS(JM$1:JM180,$C$1:$C180,$C181))</f>
        <v>0</v>
      </c>
      <c r="JN181" s="41">
        <f>IF(JN$7="",0,SUMIFS(JN$1:JN180,$C$1:$C180,$C181))</f>
        <v>0</v>
      </c>
      <c r="JO181" s="41">
        <f>IF(JO$7="",0,SUMIFS(JO$1:JO180,$C$1:$C180,$C181))</f>
        <v>0</v>
      </c>
      <c r="JP181" s="41">
        <f>IF(JP$7="",0,SUMIFS(JP$1:JP180,$C$1:$C180,$C181))</f>
        <v>0</v>
      </c>
      <c r="JQ181" s="41">
        <f>IF(JQ$7="",0,SUMIFS(JQ$1:JQ180,$C$1:$C180,$C181))</f>
        <v>0</v>
      </c>
      <c r="JR181" s="41">
        <f>IF(JR$7="",0,SUMIFS(JR$1:JR180,$C$1:$C180,$C181))</f>
        <v>0</v>
      </c>
      <c r="JS181" s="41">
        <f>IF(JS$7="",0,SUMIFS(JS$1:JS180,$C$1:$C180,$C181))</f>
        <v>0</v>
      </c>
      <c r="JT181" s="41">
        <f>IF(JT$7="",0,SUMIFS(JT$1:JT180,$C$1:$C180,$C181))</f>
        <v>0</v>
      </c>
      <c r="JU181" s="41">
        <f>IF(JU$7="",0,SUMIFS(JU$1:JU180,$C$1:$C180,$C181))</f>
        <v>0</v>
      </c>
      <c r="JV181" s="41">
        <f>IF(JV$7="",0,SUMIFS(JV$1:JV180,$C$1:$C180,$C181))</f>
        <v>0</v>
      </c>
      <c r="JW181" s="41">
        <f>IF(JW$7="",0,SUMIFS(JW$1:JW180,$C$1:$C180,$C181))</f>
        <v>0</v>
      </c>
      <c r="JX181" s="41">
        <f>IF(JX$7="",0,SUMIFS(JX$1:JX180,$C$1:$C180,$C181))</f>
        <v>0</v>
      </c>
      <c r="JY181" s="41">
        <f>IF(JY$7="",0,SUMIFS(JY$1:JY180,$C$1:$C180,$C181))</f>
        <v>0</v>
      </c>
      <c r="JZ181" s="41">
        <f>IF(JZ$7="",0,SUMIFS(JZ$1:JZ180,$C$1:$C180,$C181))</f>
        <v>0</v>
      </c>
      <c r="KA181" s="41">
        <f>IF(KA$7="",0,SUMIFS(KA$1:KA180,$C$1:$C180,$C181))</f>
        <v>0</v>
      </c>
      <c r="KB181" s="41">
        <f>IF(KB$7="",0,SUMIFS(KB$1:KB180,$C$1:$C180,$C181))</f>
        <v>0</v>
      </c>
      <c r="KC181" s="41">
        <f>IF(KC$7="",0,SUMIFS(KC$1:KC180,$C$1:$C180,$C181))</f>
        <v>0</v>
      </c>
      <c r="KD181" s="41">
        <f>IF(KD$7="",0,SUMIFS(KD$1:KD180,$C$1:$C180,$C181))</f>
        <v>0</v>
      </c>
      <c r="KE181" s="41">
        <f>IF(KE$7="",0,SUMIFS(KE$1:KE180,$C$1:$C180,$C181))</f>
        <v>0</v>
      </c>
      <c r="KF181" s="41">
        <f>IF(KF$7="",0,SUMIFS(KF$1:KF180,$C$1:$C180,$C181))</f>
        <v>0</v>
      </c>
      <c r="KG181" s="41">
        <f>IF(KG$7="",0,SUMIFS(KG$1:KG180,$C$1:$C180,$C181))</f>
        <v>0</v>
      </c>
      <c r="KH181" s="41">
        <f>IF(KH$7="",0,SUMIFS(KH$1:KH180,$C$1:$C180,$C181))</f>
        <v>0</v>
      </c>
      <c r="KI181" s="41">
        <f>IF(KI$7="",0,SUMIFS(KI$1:KI180,$C$1:$C180,$C181))</f>
        <v>0</v>
      </c>
      <c r="KJ181" s="41">
        <f>IF(KJ$7="",0,SUMIFS(KJ$1:KJ180,$C$1:$C180,$C181))</f>
        <v>0</v>
      </c>
      <c r="KK181" s="41">
        <f>IF(KK$7="",0,SUMIFS(KK$1:KK180,$C$1:$C180,$C181))</f>
        <v>0</v>
      </c>
      <c r="KL181" s="41">
        <f>IF(KL$7="",0,SUMIFS(KL$1:KL180,$C$1:$C180,$C181))</f>
        <v>0</v>
      </c>
      <c r="KM181" s="41">
        <f>IF(KM$7="",0,SUMIFS(KM$1:KM180,$C$1:$C180,$C181))</f>
        <v>0</v>
      </c>
      <c r="KN181" s="41">
        <f>IF(KN$7="",0,SUMIFS(KN$1:KN180,$C$1:$C180,$C181))</f>
        <v>0</v>
      </c>
      <c r="KO181" s="41">
        <f>IF(KO$7="",0,SUMIFS(KO$1:KO180,$C$1:$C180,$C181))</f>
        <v>0</v>
      </c>
      <c r="KP181" s="41">
        <f>IF(KP$7="",0,SUMIFS(KP$1:KP180,$C$1:$C180,$C181))</f>
        <v>0</v>
      </c>
      <c r="KQ181" s="41">
        <f>IF(KQ$7="",0,SUMIFS(KQ$1:KQ180,$C$1:$C180,$C181))</f>
        <v>0</v>
      </c>
      <c r="KR181" s="41">
        <f>IF(KR$7="",0,SUMIFS(KR$1:KR180,$C$1:$C180,$C181))</f>
        <v>0</v>
      </c>
      <c r="KS181" s="41">
        <f>IF(KS$7="",0,SUMIFS(KS$1:KS180,$C$1:$C180,$C181))</f>
        <v>0</v>
      </c>
      <c r="KT181" s="41">
        <f>IF(KT$7="",0,SUMIFS(KT$1:KT180,$C$1:$C180,$C181))</f>
        <v>0</v>
      </c>
      <c r="KU181" s="41">
        <f>IF(KU$7="",0,SUMIFS(KU$1:KU180,$C$1:$C180,$C181))</f>
        <v>0</v>
      </c>
      <c r="KV181" s="41">
        <f>IF(KV$7="",0,SUMIFS(KV$1:KV180,$C$1:$C180,$C181))</f>
        <v>0</v>
      </c>
      <c r="KW181" s="3"/>
      <c r="KX181" s="3"/>
    </row>
    <row r="182" spans="1:310" s="76" customFormat="1" x14ac:dyDescent="0.25">
      <c r="A182" s="70"/>
      <c r="B182" s="72" t="s">
        <v>29</v>
      </c>
      <c r="C182" s="93" t="s">
        <v>27</v>
      </c>
      <c r="D182" s="72"/>
      <c r="E182" s="70" t="str">
        <f>kpi!$E$68</f>
        <v>операционные расходы (без НДС)</v>
      </c>
      <c r="F182" s="70"/>
      <c r="G182" s="70"/>
      <c r="H182" s="72" t="str">
        <f>IF(OR($E182="",$E182=0),"",INDEX(kpi!$I:$I,SUMIFS(kpi!$A:$A,kpi!$E:$E,$E182)))</f>
        <v>руб.</v>
      </c>
      <c r="I182" s="70"/>
      <c r="J182" s="70"/>
      <c r="K182" s="70"/>
      <c r="L182" s="70"/>
      <c r="M182" s="73"/>
      <c r="N182" s="70"/>
      <c r="O182" s="73"/>
      <c r="P182" s="70"/>
      <c r="Q182" s="70"/>
      <c r="R182" s="75">
        <f t="shared" si="1018"/>
        <v>20452274.485576924</v>
      </c>
      <c r="S182" s="70"/>
      <c r="T182" s="70"/>
      <c r="U182" s="75">
        <f>IF(U$7="",0,SUMIFS(U$1:U181,$C$1:$C181,$C182)-SUMIFS(U$1:U181,$C$1:$C181,$C182,$B$1:$B181,$B182)*условия!$N$119/(1+условия!$N$119))</f>
        <v>2635034.105769231</v>
      </c>
      <c r="V182" s="75">
        <f>IF(V$7="",0,SUMIFS(V$1:V181,$C$1:$C181,$C182)-SUMIFS(V$1:V181,$C$1:$C181,$C182,$B$1:$B181,$B182)*условия!$N$119/(1+условия!$N$119))</f>
        <v>1159436.139423077</v>
      </c>
      <c r="W182" s="75">
        <f>IF(W$7="",0,SUMIFS(W$1:W181,$C$1:$C181,$C182)-SUMIFS(W$1:W181,$C$1:$C181,$C182,$B$1:$B181,$B182)*условия!$N$119/(1+условия!$N$119))</f>
        <v>1259881.870192308</v>
      </c>
      <c r="X182" s="75">
        <f>IF(X$7="",0,SUMIFS(X$1:X181,$C$1:$C181,$C182)-SUMIFS(X$1:X181,$C$1:$C181,$C182,$B$1:$B181,$B182)*условия!$N$119/(1+условия!$N$119))</f>
        <v>1390371.2980769232</v>
      </c>
      <c r="Y182" s="75">
        <f>IF(Y$7="",0,SUMIFS(Y$1:Y181,$C$1:$C181,$C182)-SUMIFS(Y$1:Y181,$C$1:$C181,$C182,$B$1:$B181,$B182)*условия!$N$119/(1+условия!$N$119))</f>
        <v>1420904.4230769232</v>
      </c>
      <c r="Z182" s="75">
        <f>IF(Z$7="",0,SUMIFS(Z$1:Z181,$C$1:$C181,$C182)-SUMIFS(Z$1:Z181,$C$1:$C181,$C182,$B$1:$B181,$B182)*условия!$N$119/(1+условия!$N$119))</f>
        <v>1450795.668269231</v>
      </c>
      <c r="AA182" s="75">
        <f>IF(AA$7="",0,SUMIFS(AA$1:AA181,$C$1:$C181,$C182)-SUMIFS(AA$1:AA181,$C$1:$C181,$C182,$B$1:$B181,$B182)*условия!$N$119/(1+условия!$N$119))</f>
        <v>1475602.793269231</v>
      </c>
      <c r="AB182" s="75">
        <f>IF(AB$7="",0,SUMIFS(AB$1:AB181,$C$1:$C181,$C182)-SUMIFS(AB$1:AB181,$C$1:$C181,$C182,$B$1:$B181,$B182)*условия!$N$119/(1+условия!$N$119))</f>
        <v>1500892.6490384615</v>
      </c>
      <c r="AC182" s="75">
        <f>IF(AC$7="",0,SUMIFS(AC$1:AC181,$C$1:$C181,$C182)-SUMIFS(AC$1:AC181,$C$1:$C181,$C182,$B$1:$B181,$B182)*условия!$N$119/(1+условия!$N$119))</f>
        <v>1526665.2355769232</v>
      </c>
      <c r="AD182" s="75">
        <f>IF(AD$7="",0,SUMIFS(AD$1:AD181,$C$1:$C181,$C182)-SUMIFS(AD$1:AD181,$C$1:$C181,$C182,$B$1:$B181,$B182)*условия!$N$119/(1+условия!$N$119))</f>
        <v>1626920.5528846155</v>
      </c>
      <c r="AE182" s="75">
        <f>IF(AE$7="",0,SUMIFS(AE$1:AE181,$C$1:$C181,$C182)-SUMIFS(AE$1:AE181,$C$1:$C181,$C182,$B$1:$B181,$B182)*условия!$N$119/(1+условия!$N$119))</f>
        <v>1653658.6009615385</v>
      </c>
      <c r="AF182" s="75">
        <f>IF(AF$7="",0,SUMIFS(AF$1:AF181,$C$1:$C181,$C182)-SUMIFS(AF$1:AF181,$C$1:$C181,$C182,$B$1:$B181,$B182)*условия!$N$119/(1+условия!$N$119))</f>
        <v>1680879.3798076923</v>
      </c>
      <c r="AG182" s="75">
        <f>IF(AG$7="",0,SUMIFS(AG$1:AG181,$C$1:$C181,$C182)-SUMIFS(AG$1:AG181,$C$1:$C181,$C182,$B$1:$B181,$B182)*условия!$N$119/(1+условия!$N$119))</f>
        <v>1671231.7692307695</v>
      </c>
      <c r="AH182" s="75">
        <f>IF(AH$7="",0,SUMIFS(AH$1:AH181,$C$1:$C181,$C182)-SUMIFS(AH$1:AH181,$C$1:$C181,$C182,$B$1:$B181,$B182)*условия!$N$119/(1+условия!$N$119))</f>
        <v>0</v>
      </c>
      <c r="AI182" s="75">
        <f>IF(AI$7="",0,SUMIFS(AI$1:AI181,$C$1:$C181,$C182)-SUMIFS(AI$1:AI181,$C$1:$C181,$C182,$B$1:$B181,$B182)*условия!$N$119/(1+условия!$N$119))</f>
        <v>0</v>
      </c>
      <c r="AJ182" s="75">
        <f>IF(AJ$7="",0,SUMIFS(AJ$1:AJ181,$C$1:$C181,$C182)-SUMIFS(AJ$1:AJ181,$C$1:$C181,$C182,$B$1:$B181,$B182)*условия!$N$119/(1+условия!$N$119))</f>
        <v>0</v>
      </c>
      <c r="AK182" s="75">
        <f>IF(AK$7="",0,SUMIFS(AK$1:AK181,$C$1:$C181,$C182)-SUMIFS(AK$1:AK181,$C$1:$C181,$C182,$B$1:$B181,$B182)*условия!$N$119/(1+условия!$N$119))</f>
        <v>0</v>
      </c>
      <c r="AL182" s="75">
        <f>IF(AL$7="",0,SUMIFS(AL$1:AL181,$C$1:$C181,$C182)-SUMIFS(AL$1:AL181,$C$1:$C181,$C182,$B$1:$B181,$B182)*условия!$N$119/(1+условия!$N$119))</f>
        <v>0</v>
      </c>
      <c r="AM182" s="75">
        <f>IF(AM$7="",0,SUMIFS(AM$1:AM181,$C$1:$C181,$C182)-SUMIFS(AM$1:AM181,$C$1:$C181,$C182,$B$1:$B181,$B182)*условия!$N$119/(1+условия!$N$119))</f>
        <v>0</v>
      </c>
      <c r="AN182" s="75">
        <f>IF(AN$7="",0,SUMIFS(AN$1:AN181,$C$1:$C181,$C182)-SUMIFS(AN$1:AN181,$C$1:$C181,$C182,$B$1:$B181,$B182)*условия!$N$119/(1+условия!$N$119))</f>
        <v>0</v>
      </c>
      <c r="AO182" s="75">
        <f>IF(AO$7="",0,SUMIFS(AO$1:AO181,$C$1:$C181,$C182)-SUMIFS(AO$1:AO181,$C$1:$C181,$C182,$B$1:$B181,$B182)*условия!$N$119/(1+условия!$N$119))</f>
        <v>0</v>
      </c>
      <c r="AP182" s="75">
        <f>IF(AP$7="",0,SUMIFS(AP$1:AP181,$C$1:$C181,$C182)-SUMIFS(AP$1:AP181,$C$1:$C181,$C182,$B$1:$B181,$B182)*условия!$N$119/(1+условия!$N$119))</f>
        <v>0</v>
      </c>
      <c r="AQ182" s="75">
        <f>IF(AQ$7="",0,SUMIFS(AQ$1:AQ181,$C$1:$C181,$C182)-SUMIFS(AQ$1:AQ181,$C$1:$C181,$C182,$B$1:$B181,$B182)*условия!$N$119/(1+условия!$N$119))</f>
        <v>0</v>
      </c>
      <c r="AR182" s="75">
        <f>IF(AR$7="",0,SUMIFS(AR$1:AR181,$C$1:$C181,$C182)-SUMIFS(AR$1:AR181,$C$1:$C181,$C182,$B$1:$B181,$B182)*условия!$N$119/(1+условия!$N$119))</f>
        <v>0</v>
      </c>
      <c r="AS182" s="75">
        <f>IF(AS$7="",0,SUMIFS(AS$1:AS181,$C$1:$C181,$C182)-SUMIFS(AS$1:AS181,$C$1:$C181,$C182,$B$1:$B181,$B182)*условия!$N$119/(1+условия!$N$119))</f>
        <v>0</v>
      </c>
      <c r="AT182" s="75">
        <f>IF(AT$7="",0,SUMIFS(AT$1:AT181,$C$1:$C181,$C182)-SUMIFS(AT$1:AT181,$C$1:$C181,$C182,$B$1:$B181,$B182)*условия!$N$119/(1+условия!$N$119))</f>
        <v>0</v>
      </c>
      <c r="AU182" s="75">
        <f>IF(AU$7="",0,SUMIFS(AU$1:AU181,$C$1:$C181,$C182)-SUMIFS(AU$1:AU181,$C$1:$C181,$C182,$B$1:$B181,$B182)*условия!$N$119/(1+условия!$N$119))</f>
        <v>0</v>
      </c>
      <c r="AV182" s="75">
        <f>IF(AV$7="",0,SUMIFS(AV$1:AV181,$C$1:$C181,$C182)-SUMIFS(AV$1:AV181,$C$1:$C181,$C182,$B$1:$B181,$B182)*условия!$N$119/(1+условия!$N$119))</f>
        <v>0</v>
      </c>
      <c r="AW182" s="75">
        <f>IF(AW$7="",0,SUMIFS(AW$1:AW181,$C$1:$C181,$C182)-SUMIFS(AW$1:AW181,$C$1:$C181,$C182,$B$1:$B181,$B182)*условия!$N$119/(1+условия!$N$119))</f>
        <v>0</v>
      </c>
      <c r="AX182" s="75">
        <f>IF(AX$7="",0,SUMIFS(AX$1:AX181,$C$1:$C181,$C182)-SUMIFS(AX$1:AX181,$C$1:$C181,$C182,$B$1:$B181,$B182)*условия!$N$119/(1+условия!$N$119))</f>
        <v>0</v>
      </c>
      <c r="AY182" s="75">
        <f>IF(AY$7="",0,SUMIFS(AY$1:AY181,$C$1:$C181,$C182)-SUMIFS(AY$1:AY181,$C$1:$C181,$C182,$B$1:$B181,$B182)*условия!$N$119/(1+условия!$N$119))</f>
        <v>0</v>
      </c>
      <c r="AZ182" s="75">
        <f>IF(AZ$7="",0,SUMIFS(AZ$1:AZ181,$C$1:$C181,$C182)-SUMIFS(AZ$1:AZ181,$C$1:$C181,$C182,$B$1:$B181,$B182)*условия!$N$119/(1+условия!$N$119))</f>
        <v>0</v>
      </c>
      <c r="BA182" s="75">
        <f>IF(BA$7="",0,SUMIFS(BA$1:BA181,$C$1:$C181,$C182)-SUMIFS(BA$1:BA181,$C$1:$C181,$C182,$B$1:$B181,$B182)*условия!$N$119/(1+условия!$N$119))</f>
        <v>0</v>
      </c>
      <c r="BB182" s="75">
        <f>IF(BB$7="",0,SUMIFS(BB$1:BB181,$C$1:$C181,$C182)-SUMIFS(BB$1:BB181,$C$1:$C181,$C182,$B$1:$B181,$B182)*условия!$N$119/(1+условия!$N$119))</f>
        <v>0</v>
      </c>
      <c r="BC182" s="75">
        <f>IF(BC$7="",0,SUMIFS(BC$1:BC181,$C$1:$C181,$C182)-SUMIFS(BC$1:BC181,$C$1:$C181,$C182,$B$1:$B181,$B182)*условия!$N$119/(1+условия!$N$119))</f>
        <v>0</v>
      </c>
      <c r="BD182" s="75">
        <f>IF(BD$7="",0,SUMIFS(BD$1:BD181,$C$1:$C181,$C182)-SUMIFS(BD$1:BD181,$C$1:$C181,$C182,$B$1:$B181,$B182)*условия!$N$119/(1+условия!$N$119))</f>
        <v>0</v>
      </c>
      <c r="BE182" s="75">
        <f>IF(BE$7="",0,SUMIFS(BE$1:BE181,$C$1:$C181,$C182)-SUMIFS(BE$1:BE181,$C$1:$C181,$C182,$B$1:$B181,$B182)*условия!$N$119/(1+условия!$N$119))</f>
        <v>0</v>
      </c>
      <c r="BF182" s="75">
        <f>IF(BF$7="",0,SUMIFS(BF$1:BF181,$C$1:$C181,$C182)-SUMIFS(BF$1:BF181,$C$1:$C181,$C182,$B$1:$B181,$B182)*условия!$N$119/(1+условия!$N$119))</f>
        <v>0</v>
      </c>
      <c r="BG182" s="75">
        <f>IF(BG$7="",0,SUMIFS(BG$1:BG181,$C$1:$C181,$C182)-SUMIFS(BG$1:BG181,$C$1:$C181,$C182,$B$1:$B181,$B182)*условия!$N$119/(1+условия!$N$119))</f>
        <v>0</v>
      </c>
      <c r="BH182" s="75">
        <f>IF(BH$7="",0,SUMIFS(BH$1:BH181,$C$1:$C181,$C182)-SUMIFS(BH$1:BH181,$C$1:$C181,$C182,$B$1:$B181,$B182)*условия!$N$119/(1+условия!$N$119))</f>
        <v>0</v>
      </c>
      <c r="BI182" s="75">
        <f>IF(BI$7="",0,SUMIFS(BI$1:BI181,$C$1:$C181,$C182)-SUMIFS(BI$1:BI181,$C$1:$C181,$C182,$B$1:$B181,$B182)*условия!$N$119/(1+условия!$N$119))</f>
        <v>0</v>
      </c>
      <c r="BJ182" s="75">
        <f>IF(BJ$7="",0,SUMIFS(BJ$1:BJ181,$C$1:$C181,$C182)-SUMIFS(BJ$1:BJ181,$C$1:$C181,$C182,$B$1:$B181,$B182)*условия!$N$119/(1+условия!$N$119))</f>
        <v>0</v>
      </c>
      <c r="BK182" s="75">
        <f>IF(BK$7="",0,SUMIFS(BK$1:BK181,$C$1:$C181,$C182)-SUMIFS(BK$1:BK181,$C$1:$C181,$C182,$B$1:$B181,$B182)*условия!$N$119/(1+условия!$N$119))</f>
        <v>0</v>
      </c>
      <c r="BL182" s="75">
        <f>IF(BL$7="",0,SUMIFS(BL$1:BL181,$C$1:$C181,$C182)-SUMIFS(BL$1:BL181,$C$1:$C181,$C182,$B$1:$B181,$B182)*условия!$N$119/(1+условия!$N$119))</f>
        <v>0</v>
      </c>
      <c r="BM182" s="75">
        <f>IF(BM$7="",0,SUMIFS(BM$1:BM181,$C$1:$C181,$C182)-SUMIFS(BM$1:BM181,$C$1:$C181,$C182,$B$1:$B181,$B182)*условия!$N$119/(1+условия!$N$119))</f>
        <v>0</v>
      </c>
      <c r="BN182" s="75">
        <f>IF(BN$7="",0,SUMIFS(BN$1:BN181,$C$1:$C181,$C182)-SUMIFS(BN$1:BN181,$C$1:$C181,$C182,$B$1:$B181,$B182)*условия!$N$119/(1+условия!$N$119))</f>
        <v>0</v>
      </c>
      <c r="BO182" s="75">
        <f>IF(BO$7="",0,SUMIFS(BO$1:BO181,$C$1:$C181,$C182)-SUMIFS(BO$1:BO181,$C$1:$C181,$C182,$B$1:$B181,$B182)*условия!$N$119/(1+условия!$N$119))</f>
        <v>0</v>
      </c>
      <c r="BP182" s="75">
        <f>IF(BP$7="",0,SUMIFS(BP$1:BP181,$C$1:$C181,$C182)-SUMIFS(BP$1:BP181,$C$1:$C181,$C182,$B$1:$B181,$B182)*условия!$N$119/(1+условия!$N$119))</f>
        <v>0</v>
      </c>
      <c r="BQ182" s="75">
        <f>IF(BQ$7="",0,SUMIFS(BQ$1:BQ181,$C$1:$C181,$C182)-SUMIFS(BQ$1:BQ181,$C$1:$C181,$C182,$B$1:$B181,$B182)*условия!$N$119/(1+условия!$N$119))</f>
        <v>0</v>
      </c>
      <c r="BR182" s="75">
        <f>IF(BR$7="",0,SUMIFS(BR$1:BR181,$C$1:$C181,$C182)-SUMIFS(BR$1:BR181,$C$1:$C181,$C182,$B$1:$B181,$B182)*условия!$N$119/(1+условия!$N$119))</f>
        <v>0</v>
      </c>
      <c r="BS182" s="75">
        <f>IF(BS$7="",0,SUMIFS(BS$1:BS181,$C$1:$C181,$C182)-SUMIFS(BS$1:BS181,$C$1:$C181,$C182,$B$1:$B181,$B182)*условия!$N$119/(1+условия!$N$119))</f>
        <v>0</v>
      </c>
      <c r="BT182" s="75">
        <f>IF(BT$7="",0,SUMIFS(BT$1:BT181,$C$1:$C181,$C182)-SUMIFS(BT$1:BT181,$C$1:$C181,$C182,$B$1:$B181,$B182)*условия!$N$119/(1+условия!$N$119))</f>
        <v>0</v>
      </c>
      <c r="BU182" s="75">
        <f>IF(BU$7="",0,SUMIFS(BU$1:BU181,$C$1:$C181,$C182)-SUMIFS(BU$1:BU181,$C$1:$C181,$C182,$B$1:$B181,$B182)*условия!$N$119/(1+условия!$N$119))</f>
        <v>0</v>
      </c>
      <c r="BV182" s="75">
        <f>IF(BV$7="",0,SUMIFS(BV$1:BV181,$C$1:$C181,$C182)-SUMIFS(BV$1:BV181,$C$1:$C181,$C182,$B$1:$B181,$B182)*условия!$N$119/(1+условия!$N$119))</f>
        <v>0</v>
      </c>
      <c r="BW182" s="75">
        <f>IF(BW$7="",0,SUMIFS(BW$1:BW181,$C$1:$C181,$C182)-SUMIFS(BW$1:BW181,$C$1:$C181,$C182,$B$1:$B181,$B182)*условия!$N$119/(1+условия!$N$119))</f>
        <v>0</v>
      </c>
      <c r="BX182" s="75">
        <f>IF(BX$7="",0,SUMIFS(BX$1:BX181,$C$1:$C181,$C182)-SUMIFS(BX$1:BX181,$C$1:$C181,$C182,$B$1:$B181,$B182)*условия!$N$119/(1+условия!$N$119))</f>
        <v>0</v>
      </c>
      <c r="BY182" s="75">
        <f>IF(BY$7="",0,SUMIFS(BY$1:BY181,$C$1:$C181,$C182)-SUMIFS(BY$1:BY181,$C$1:$C181,$C182,$B$1:$B181,$B182)*условия!$N$119/(1+условия!$N$119))</f>
        <v>0</v>
      </c>
      <c r="BZ182" s="75">
        <f>IF(BZ$7="",0,SUMIFS(BZ$1:BZ181,$C$1:$C181,$C182)-SUMIFS(BZ$1:BZ181,$C$1:$C181,$C182,$B$1:$B181,$B182)*условия!$N$119/(1+условия!$N$119))</f>
        <v>0</v>
      </c>
      <c r="CA182" s="75">
        <f>IF(CA$7="",0,SUMIFS(CA$1:CA181,$C$1:$C181,$C182)-SUMIFS(CA$1:CA181,$C$1:$C181,$C182,$B$1:$B181,$B182)*условия!$N$119/(1+условия!$N$119))</f>
        <v>0</v>
      </c>
      <c r="CB182" s="75">
        <f>IF(CB$7="",0,SUMIFS(CB$1:CB181,$C$1:$C181,$C182)-SUMIFS(CB$1:CB181,$C$1:$C181,$C182,$B$1:$B181,$B182)*условия!$N$119/(1+условия!$N$119))</f>
        <v>0</v>
      </c>
      <c r="CC182" s="75">
        <f>IF(CC$7="",0,SUMIFS(CC$1:CC181,$C$1:$C181,$C182)-SUMIFS(CC$1:CC181,$C$1:$C181,$C182,$B$1:$B181,$B182)*условия!$N$119/(1+условия!$N$119))</f>
        <v>0</v>
      </c>
      <c r="CD182" s="75">
        <f>IF(CD$7="",0,SUMIFS(CD$1:CD181,$C$1:$C181,$C182)-SUMIFS(CD$1:CD181,$C$1:$C181,$C182,$B$1:$B181,$B182)*условия!$N$119/(1+условия!$N$119))</f>
        <v>0</v>
      </c>
      <c r="CE182" s="75">
        <f>IF(CE$7="",0,SUMIFS(CE$1:CE181,$C$1:$C181,$C182)-SUMIFS(CE$1:CE181,$C$1:$C181,$C182,$B$1:$B181,$B182)*условия!$N$119/(1+условия!$N$119))</f>
        <v>0</v>
      </c>
      <c r="CF182" s="75">
        <f>IF(CF$7="",0,SUMIFS(CF$1:CF181,$C$1:$C181,$C182)-SUMIFS(CF$1:CF181,$C$1:$C181,$C182,$B$1:$B181,$B182)*условия!$N$119/(1+условия!$N$119))</f>
        <v>0</v>
      </c>
      <c r="CG182" s="75">
        <f>IF(CG$7="",0,SUMIFS(CG$1:CG181,$C$1:$C181,$C182)-SUMIFS(CG$1:CG181,$C$1:$C181,$C182,$B$1:$B181,$B182)*условия!$N$119/(1+условия!$N$119))</f>
        <v>0</v>
      </c>
      <c r="CH182" s="75">
        <f>IF(CH$7="",0,SUMIFS(CH$1:CH181,$C$1:$C181,$C182)-SUMIFS(CH$1:CH181,$C$1:$C181,$C182,$B$1:$B181,$B182)*условия!$N$119/(1+условия!$N$119))</f>
        <v>0</v>
      </c>
      <c r="CI182" s="75">
        <f>IF(CI$7="",0,SUMIFS(CI$1:CI181,$C$1:$C181,$C182)-SUMIFS(CI$1:CI181,$C$1:$C181,$C182,$B$1:$B181,$B182)*условия!$N$119/(1+условия!$N$119))</f>
        <v>0</v>
      </c>
      <c r="CJ182" s="75">
        <f>IF(CJ$7="",0,SUMIFS(CJ$1:CJ181,$C$1:$C181,$C182)-SUMIFS(CJ$1:CJ181,$C$1:$C181,$C182,$B$1:$B181,$B182)*условия!$N$119/(1+условия!$N$119))</f>
        <v>0</v>
      </c>
      <c r="CK182" s="75">
        <f>IF(CK$7="",0,SUMIFS(CK$1:CK181,$C$1:$C181,$C182)-SUMIFS(CK$1:CK181,$C$1:$C181,$C182,$B$1:$B181,$B182)*условия!$N$119/(1+условия!$N$119))</f>
        <v>0</v>
      </c>
      <c r="CL182" s="75">
        <f>IF(CL$7="",0,SUMIFS(CL$1:CL181,$C$1:$C181,$C182)-SUMIFS(CL$1:CL181,$C$1:$C181,$C182,$B$1:$B181,$B182)*условия!$N$119/(1+условия!$N$119))</f>
        <v>0</v>
      </c>
      <c r="CM182" s="75">
        <f>IF(CM$7="",0,SUMIFS(CM$1:CM181,$C$1:$C181,$C182)-SUMIFS(CM$1:CM181,$C$1:$C181,$C182,$B$1:$B181,$B182)*условия!$N$119/(1+условия!$N$119))</f>
        <v>0</v>
      </c>
      <c r="CN182" s="75">
        <f>IF(CN$7="",0,SUMIFS(CN$1:CN181,$C$1:$C181,$C182)-SUMIFS(CN$1:CN181,$C$1:$C181,$C182,$B$1:$B181,$B182)*условия!$N$119/(1+условия!$N$119))</f>
        <v>0</v>
      </c>
      <c r="CO182" s="75">
        <f>IF(CO$7="",0,SUMIFS(CO$1:CO181,$C$1:$C181,$C182)-SUMIFS(CO$1:CO181,$C$1:$C181,$C182,$B$1:$B181,$B182)*условия!$N$119/(1+условия!$N$119))</f>
        <v>0</v>
      </c>
      <c r="CP182" s="75">
        <f>IF(CP$7="",0,SUMIFS(CP$1:CP181,$C$1:$C181,$C182)-SUMIFS(CP$1:CP181,$C$1:$C181,$C182,$B$1:$B181,$B182)*условия!$N$119/(1+условия!$N$119))</f>
        <v>0</v>
      </c>
      <c r="CQ182" s="75">
        <f>IF(CQ$7="",0,SUMIFS(CQ$1:CQ181,$C$1:$C181,$C182)-SUMIFS(CQ$1:CQ181,$C$1:$C181,$C182,$B$1:$B181,$B182)*условия!$N$119/(1+условия!$N$119))</f>
        <v>0</v>
      </c>
      <c r="CR182" s="75">
        <f>IF(CR$7="",0,SUMIFS(CR$1:CR181,$C$1:$C181,$C182)-SUMIFS(CR$1:CR181,$C$1:$C181,$C182,$B$1:$B181,$B182)*условия!$N$119/(1+условия!$N$119))</f>
        <v>0</v>
      </c>
      <c r="CS182" s="75">
        <f>IF(CS$7="",0,SUMIFS(CS$1:CS181,$C$1:$C181,$C182)-SUMIFS(CS$1:CS181,$C$1:$C181,$C182,$B$1:$B181,$B182)*условия!$N$119/(1+условия!$N$119))</f>
        <v>0</v>
      </c>
      <c r="CT182" s="75">
        <f>IF(CT$7="",0,SUMIFS(CT$1:CT181,$C$1:$C181,$C182)-SUMIFS(CT$1:CT181,$C$1:$C181,$C182,$B$1:$B181,$B182)*условия!$N$119/(1+условия!$N$119))</f>
        <v>0</v>
      </c>
      <c r="CU182" s="75">
        <f>IF(CU$7="",0,SUMIFS(CU$1:CU181,$C$1:$C181,$C182)-SUMIFS(CU$1:CU181,$C$1:$C181,$C182,$B$1:$B181,$B182)*условия!$N$119/(1+условия!$N$119))</f>
        <v>0</v>
      </c>
      <c r="CV182" s="75">
        <f>IF(CV$7="",0,SUMIFS(CV$1:CV181,$C$1:$C181,$C182)-SUMIFS(CV$1:CV181,$C$1:$C181,$C182,$B$1:$B181,$B182)*условия!$N$119/(1+условия!$N$119))</f>
        <v>0</v>
      </c>
      <c r="CW182" s="75">
        <f>IF(CW$7="",0,SUMIFS(CW$1:CW181,$C$1:$C181,$C182)-SUMIFS(CW$1:CW181,$C$1:$C181,$C182,$B$1:$B181,$B182)*условия!$N$119/(1+условия!$N$119))</f>
        <v>0</v>
      </c>
      <c r="CX182" s="75">
        <f>IF(CX$7="",0,SUMIFS(CX$1:CX181,$C$1:$C181,$C182)-SUMIFS(CX$1:CX181,$C$1:$C181,$C182,$B$1:$B181,$B182)*условия!$N$119/(1+условия!$N$119))</f>
        <v>0</v>
      </c>
      <c r="CY182" s="75">
        <f>IF(CY$7="",0,SUMIFS(CY$1:CY181,$C$1:$C181,$C182)-SUMIFS(CY$1:CY181,$C$1:$C181,$C182,$B$1:$B181,$B182)*условия!$N$119/(1+условия!$N$119))</f>
        <v>0</v>
      </c>
      <c r="CZ182" s="75">
        <f>IF(CZ$7="",0,SUMIFS(CZ$1:CZ181,$C$1:$C181,$C182)-SUMIFS(CZ$1:CZ181,$C$1:$C181,$C182,$B$1:$B181,$B182)*условия!$N$119/(1+условия!$N$119))</f>
        <v>0</v>
      </c>
      <c r="DA182" s="75">
        <f>IF(DA$7="",0,SUMIFS(DA$1:DA181,$C$1:$C181,$C182)-SUMIFS(DA$1:DA181,$C$1:$C181,$C182,$B$1:$B181,$B182)*условия!$N$119/(1+условия!$N$119))</f>
        <v>0</v>
      </c>
      <c r="DB182" s="75">
        <f>IF(DB$7="",0,SUMIFS(DB$1:DB181,$C$1:$C181,$C182)-SUMIFS(DB$1:DB181,$C$1:$C181,$C182,$B$1:$B181,$B182)*условия!$N$119/(1+условия!$N$119))</f>
        <v>0</v>
      </c>
      <c r="DC182" s="75">
        <f>IF(DC$7="",0,SUMIFS(DC$1:DC181,$C$1:$C181,$C182)-SUMIFS(DC$1:DC181,$C$1:$C181,$C182,$B$1:$B181,$B182)*условия!$N$119/(1+условия!$N$119))</f>
        <v>0</v>
      </c>
      <c r="DD182" s="75">
        <f>IF(DD$7="",0,SUMIFS(DD$1:DD181,$C$1:$C181,$C182)-SUMIFS(DD$1:DD181,$C$1:$C181,$C182,$B$1:$B181,$B182)*условия!$N$119/(1+условия!$N$119))</f>
        <v>0</v>
      </c>
      <c r="DE182" s="75">
        <f>IF(DE$7="",0,SUMIFS(DE$1:DE181,$C$1:$C181,$C182)-SUMIFS(DE$1:DE181,$C$1:$C181,$C182,$B$1:$B181,$B182)*условия!$N$119/(1+условия!$N$119))</f>
        <v>0</v>
      </c>
      <c r="DF182" s="75">
        <f>IF(DF$7="",0,SUMIFS(DF$1:DF181,$C$1:$C181,$C182)-SUMIFS(DF$1:DF181,$C$1:$C181,$C182,$B$1:$B181,$B182)*условия!$N$119/(1+условия!$N$119))</f>
        <v>0</v>
      </c>
      <c r="DG182" s="75">
        <f>IF(DG$7="",0,SUMIFS(DG$1:DG181,$C$1:$C181,$C182)-SUMIFS(DG$1:DG181,$C$1:$C181,$C182,$B$1:$B181,$B182)*условия!$N$119/(1+условия!$N$119))</f>
        <v>0</v>
      </c>
      <c r="DH182" s="75">
        <f>IF(DH$7="",0,SUMIFS(DH$1:DH181,$C$1:$C181,$C182)-SUMIFS(DH$1:DH181,$C$1:$C181,$C182,$B$1:$B181,$B182)*условия!$N$119/(1+условия!$N$119))</f>
        <v>0</v>
      </c>
      <c r="DI182" s="75">
        <f>IF(DI$7="",0,SUMIFS(DI$1:DI181,$C$1:$C181,$C182)-SUMIFS(DI$1:DI181,$C$1:$C181,$C182,$B$1:$B181,$B182)*условия!$N$119/(1+условия!$N$119))</f>
        <v>0</v>
      </c>
      <c r="DJ182" s="75">
        <f>IF(DJ$7="",0,SUMIFS(DJ$1:DJ181,$C$1:$C181,$C182)-SUMIFS(DJ$1:DJ181,$C$1:$C181,$C182,$B$1:$B181,$B182)*условия!$N$119/(1+условия!$N$119))</f>
        <v>0</v>
      </c>
      <c r="DK182" s="75">
        <f>IF(DK$7="",0,SUMIFS(DK$1:DK181,$C$1:$C181,$C182)-SUMIFS(DK$1:DK181,$C$1:$C181,$C182,$B$1:$B181,$B182)*условия!$N$119/(1+условия!$N$119))</f>
        <v>0</v>
      </c>
      <c r="DL182" s="75">
        <f>IF(DL$7="",0,SUMIFS(DL$1:DL181,$C$1:$C181,$C182)-SUMIFS(DL$1:DL181,$C$1:$C181,$C182,$B$1:$B181,$B182)*условия!$N$119/(1+условия!$N$119))</f>
        <v>0</v>
      </c>
      <c r="DM182" s="75">
        <f>IF(DM$7="",0,SUMIFS(DM$1:DM181,$C$1:$C181,$C182)-SUMIFS(DM$1:DM181,$C$1:$C181,$C182,$B$1:$B181,$B182)*условия!$N$119/(1+условия!$N$119))</f>
        <v>0</v>
      </c>
      <c r="DN182" s="75">
        <f>IF(DN$7="",0,SUMIFS(DN$1:DN181,$C$1:$C181,$C182)-SUMIFS(DN$1:DN181,$C$1:$C181,$C182,$B$1:$B181,$B182)*условия!$N$119/(1+условия!$N$119))</f>
        <v>0</v>
      </c>
      <c r="DO182" s="75">
        <f>IF(DO$7="",0,SUMIFS(DO$1:DO181,$C$1:$C181,$C182)-SUMIFS(DO$1:DO181,$C$1:$C181,$C182,$B$1:$B181,$B182)*условия!$N$119/(1+условия!$N$119))</f>
        <v>0</v>
      </c>
      <c r="DP182" s="75">
        <f>IF(DP$7="",0,SUMIFS(DP$1:DP181,$C$1:$C181,$C182)-SUMIFS(DP$1:DP181,$C$1:$C181,$C182,$B$1:$B181,$B182)*условия!$N$119/(1+условия!$N$119))</f>
        <v>0</v>
      </c>
      <c r="DQ182" s="75">
        <f>IF(DQ$7="",0,SUMIFS(DQ$1:DQ181,$C$1:$C181,$C182)-SUMIFS(DQ$1:DQ181,$C$1:$C181,$C182,$B$1:$B181,$B182)*условия!$N$119/(1+условия!$N$119))</f>
        <v>0</v>
      </c>
      <c r="DR182" s="75">
        <f>IF(DR$7="",0,SUMIFS(DR$1:DR181,$C$1:$C181,$C182)-SUMIFS(DR$1:DR181,$C$1:$C181,$C182,$B$1:$B181,$B182)*условия!$N$119/(1+условия!$N$119))</f>
        <v>0</v>
      </c>
      <c r="DS182" s="75">
        <f>IF(DS$7="",0,SUMIFS(DS$1:DS181,$C$1:$C181,$C182)-SUMIFS(DS$1:DS181,$C$1:$C181,$C182,$B$1:$B181,$B182)*условия!$N$119/(1+условия!$N$119))</f>
        <v>0</v>
      </c>
      <c r="DT182" s="75">
        <f>IF(DT$7="",0,SUMIFS(DT$1:DT181,$C$1:$C181,$C182)-SUMIFS(DT$1:DT181,$C$1:$C181,$C182,$B$1:$B181,$B182)*условия!$N$119/(1+условия!$N$119))</f>
        <v>0</v>
      </c>
      <c r="DU182" s="75">
        <f>IF(DU$7="",0,SUMIFS(DU$1:DU181,$C$1:$C181,$C182)-SUMIFS(DU$1:DU181,$C$1:$C181,$C182,$B$1:$B181,$B182)*условия!$N$119/(1+условия!$N$119))</f>
        <v>0</v>
      </c>
      <c r="DV182" s="75">
        <f>IF(DV$7="",0,SUMIFS(DV$1:DV181,$C$1:$C181,$C182)-SUMIFS(DV$1:DV181,$C$1:$C181,$C182,$B$1:$B181,$B182)*условия!$N$119/(1+условия!$N$119))</f>
        <v>0</v>
      </c>
      <c r="DW182" s="75">
        <f>IF(DW$7="",0,SUMIFS(DW$1:DW181,$C$1:$C181,$C182)-SUMIFS(DW$1:DW181,$C$1:$C181,$C182,$B$1:$B181,$B182)*условия!$N$119/(1+условия!$N$119))</f>
        <v>0</v>
      </c>
      <c r="DX182" s="75">
        <f>IF(DX$7="",0,SUMIFS(DX$1:DX181,$C$1:$C181,$C182)-SUMIFS(DX$1:DX181,$C$1:$C181,$C182,$B$1:$B181,$B182)*условия!$N$119/(1+условия!$N$119))</f>
        <v>0</v>
      </c>
      <c r="DY182" s="75">
        <f>IF(DY$7="",0,SUMIFS(DY$1:DY181,$C$1:$C181,$C182)-SUMIFS(DY$1:DY181,$C$1:$C181,$C182,$B$1:$B181,$B182)*условия!$N$119/(1+условия!$N$119))</f>
        <v>0</v>
      </c>
      <c r="DZ182" s="75">
        <f>IF(DZ$7="",0,SUMIFS(DZ$1:DZ181,$C$1:$C181,$C182)-SUMIFS(DZ$1:DZ181,$C$1:$C181,$C182,$B$1:$B181,$B182)*условия!$N$119/(1+условия!$N$119))</f>
        <v>0</v>
      </c>
      <c r="EA182" s="75">
        <f>IF(EA$7="",0,SUMIFS(EA$1:EA181,$C$1:$C181,$C182)-SUMIFS(EA$1:EA181,$C$1:$C181,$C182,$B$1:$B181,$B182)*условия!$N$119/(1+условия!$N$119))</f>
        <v>0</v>
      </c>
      <c r="EB182" s="75">
        <f>IF(EB$7="",0,SUMIFS(EB$1:EB181,$C$1:$C181,$C182)-SUMIFS(EB$1:EB181,$C$1:$C181,$C182,$B$1:$B181,$B182)*условия!$N$119/(1+условия!$N$119))</f>
        <v>0</v>
      </c>
      <c r="EC182" s="75">
        <f>IF(EC$7="",0,SUMIFS(EC$1:EC181,$C$1:$C181,$C182)-SUMIFS(EC$1:EC181,$C$1:$C181,$C182,$B$1:$B181,$B182)*условия!$N$119/(1+условия!$N$119))</f>
        <v>0</v>
      </c>
      <c r="ED182" s="75">
        <f>IF(ED$7="",0,SUMIFS(ED$1:ED181,$C$1:$C181,$C182)-SUMIFS(ED$1:ED181,$C$1:$C181,$C182,$B$1:$B181,$B182)*условия!$N$119/(1+условия!$N$119))</f>
        <v>0</v>
      </c>
      <c r="EE182" s="75">
        <f>IF(EE$7="",0,SUMIFS(EE$1:EE181,$C$1:$C181,$C182)-SUMIFS(EE$1:EE181,$C$1:$C181,$C182,$B$1:$B181,$B182)*условия!$N$119/(1+условия!$N$119))</f>
        <v>0</v>
      </c>
      <c r="EF182" s="75">
        <f>IF(EF$7="",0,SUMIFS(EF$1:EF181,$C$1:$C181,$C182)-SUMIFS(EF$1:EF181,$C$1:$C181,$C182,$B$1:$B181,$B182)*условия!$N$119/(1+условия!$N$119))</f>
        <v>0</v>
      </c>
      <c r="EG182" s="75">
        <f>IF(EG$7="",0,SUMIFS(EG$1:EG181,$C$1:$C181,$C182)-SUMIFS(EG$1:EG181,$C$1:$C181,$C182,$B$1:$B181,$B182)*условия!$N$119/(1+условия!$N$119))</f>
        <v>0</v>
      </c>
      <c r="EH182" s="75">
        <f>IF(EH$7="",0,SUMIFS(EH$1:EH181,$C$1:$C181,$C182)-SUMIFS(EH$1:EH181,$C$1:$C181,$C182,$B$1:$B181,$B182)*условия!$N$119/(1+условия!$N$119))</f>
        <v>0</v>
      </c>
      <c r="EI182" s="75">
        <f>IF(EI$7="",0,SUMIFS(EI$1:EI181,$C$1:$C181,$C182)-SUMIFS(EI$1:EI181,$C$1:$C181,$C182,$B$1:$B181,$B182)*условия!$N$119/(1+условия!$N$119))</f>
        <v>0</v>
      </c>
      <c r="EJ182" s="75">
        <f>IF(EJ$7="",0,SUMIFS(EJ$1:EJ181,$C$1:$C181,$C182)-SUMIFS(EJ$1:EJ181,$C$1:$C181,$C182,$B$1:$B181,$B182)*условия!$N$119/(1+условия!$N$119))</f>
        <v>0</v>
      </c>
      <c r="EK182" s="75">
        <f>IF(EK$7="",0,SUMIFS(EK$1:EK181,$C$1:$C181,$C182)-SUMIFS(EK$1:EK181,$C$1:$C181,$C182,$B$1:$B181,$B182)*условия!$N$119/(1+условия!$N$119))</f>
        <v>0</v>
      </c>
      <c r="EL182" s="75">
        <f>IF(EL$7="",0,SUMIFS(EL$1:EL181,$C$1:$C181,$C182)-SUMIFS(EL$1:EL181,$C$1:$C181,$C182,$B$1:$B181,$B182)*условия!$N$119/(1+условия!$N$119))</f>
        <v>0</v>
      </c>
      <c r="EM182" s="75">
        <f>IF(EM$7="",0,SUMIFS(EM$1:EM181,$C$1:$C181,$C182)-SUMIFS(EM$1:EM181,$C$1:$C181,$C182,$B$1:$B181,$B182)*условия!$N$119/(1+условия!$N$119))</f>
        <v>0</v>
      </c>
      <c r="EN182" s="75">
        <f>IF(EN$7="",0,SUMIFS(EN$1:EN181,$C$1:$C181,$C182)-SUMIFS(EN$1:EN181,$C$1:$C181,$C182,$B$1:$B181,$B182)*условия!$N$119/(1+условия!$N$119))</f>
        <v>0</v>
      </c>
      <c r="EO182" s="75">
        <f>IF(EO$7="",0,SUMIFS(EO$1:EO181,$C$1:$C181,$C182)-SUMIFS(EO$1:EO181,$C$1:$C181,$C182,$B$1:$B181,$B182)*условия!$N$119/(1+условия!$N$119))</f>
        <v>0</v>
      </c>
      <c r="EP182" s="75">
        <f>IF(EP$7="",0,SUMIFS(EP$1:EP181,$C$1:$C181,$C182)-SUMIFS(EP$1:EP181,$C$1:$C181,$C182,$B$1:$B181,$B182)*условия!$N$119/(1+условия!$N$119))</f>
        <v>0</v>
      </c>
      <c r="EQ182" s="75">
        <f>IF(EQ$7="",0,SUMIFS(EQ$1:EQ181,$C$1:$C181,$C182)-SUMIFS(EQ$1:EQ181,$C$1:$C181,$C182,$B$1:$B181,$B182)*условия!$N$119/(1+условия!$N$119))</f>
        <v>0</v>
      </c>
      <c r="ER182" s="75">
        <f>IF(ER$7="",0,SUMIFS(ER$1:ER181,$C$1:$C181,$C182)-SUMIFS(ER$1:ER181,$C$1:$C181,$C182,$B$1:$B181,$B182)*условия!$N$119/(1+условия!$N$119))</f>
        <v>0</v>
      </c>
      <c r="ES182" s="75">
        <f>IF(ES$7="",0,SUMIFS(ES$1:ES181,$C$1:$C181,$C182)-SUMIFS(ES$1:ES181,$C$1:$C181,$C182,$B$1:$B181,$B182)*условия!$N$119/(1+условия!$N$119))</f>
        <v>0</v>
      </c>
      <c r="ET182" s="75">
        <f>IF(ET$7="",0,SUMIFS(ET$1:ET181,$C$1:$C181,$C182)-SUMIFS(ET$1:ET181,$C$1:$C181,$C182,$B$1:$B181,$B182)*условия!$N$119/(1+условия!$N$119))</f>
        <v>0</v>
      </c>
      <c r="EU182" s="75">
        <f>IF(EU$7="",0,SUMIFS(EU$1:EU181,$C$1:$C181,$C182)-SUMIFS(EU$1:EU181,$C$1:$C181,$C182,$B$1:$B181,$B182)*условия!$N$119/(1+условия!$N$119))</f>
        <v>0</v>
      </c>
      <c r="EV182" s="75">
        <f>IF(EV$7="",0,SUMIFS(EV$1:EV181,$C$1:$C181,$C182)-SUMIFS(EV$1:EV181,$C$1:$C181,$C182,$B$1:$B181,$B182)*условия!$N$119/(1+условия!$N$119))</f>
        <v>0</v>
      </c>
      <c r="EW182" s="75">
        <f>IF(EW$7="",0,SUMIFS(EW$1:EW181,$C$1:$C181,$C182)-SUMIFS(EW$1:EW181,$C$1:$C181,$C182,$B$1:$B181,$B182)*условия!$N$119/(1+условия!$N$119))</f>
        <v>0</v>
      </c>
      <c r="EX182" s="75">
        <f>IF(EX$7="",0,SUMIFS(EX$1:EX181,$C$1:$C181,$C182)-SUMIFS(EX$1:EX181,$C$1:$C181,$C182,$B$1:$B181,$B182)*условия!$N$119/(1+условия!$N$119))</f>
        <v>0</v>
      </c>
      <c r="EY182" s="75">
        <f>IF(EY$7="",0,SUMIFS(EY$1:EY181,$C$1:$C181,$C182)-SUMIFS(EY$1:EY181,$C$1:$C181,$C182,$B$1:$B181,$B182)*условия!$N$119/(1+условия!$N$119))</f>
        <v>0</v>
      </c>
      <c r="EZ182" s="75">
        <f>IF(EZ$7="",0,SUMIFS(EZ$1:EZ181,$C$1:$C181,$C182)-SUMIFS(EZ$1:EZ181,$C$1:$C181,$C182,$B$1:$B181,$B182)*условия!$N$119/(1+условия!$N$119))</f>
        <v>0</v>
      </c>
      <c r="FA182" s="75">
        <f>IF(FA$7="",0,SUMIFS(FA$1:FA181,$C$1:$C181,$C182)-SUMIFS(FA$1:FA181,$C$1:$C181,$C182,$B$1:$B181,$B182)*условия!$N$119/(1+условия!$N$119))</f>
        <v>0</v>
      </c>
      <c r="FB182" s="75">
        <f>IF(FB$7="",0,SUMIFS(FB$1:FB181,$C$1:$C181,$C182)-SUMIFS(FB$1:FB181,$C$1:$C181,$C182,$B$1:$B181,$B182)*условия!$N$119/(1+условия!$N$119))</f>
        <v>0</v>
      </c>
      <c r="FC182" s="75">
        <f>IF(FC$7="",0,SUMIFS(FC$1:FC181,$C$1:$C181,$C182)-SUMIFS(FC$1:FC181,$C$1:$C181,$C182,$B$1:$B181,$B182)*условия!$N$119/(1+условия!$N$119))</f>
        <v>0</v>
      </c>
      <c r="FD182" s="75">
        <f>IF(FD$7="",0,SUMIFS(FD$1:FD181,$C$1:$C181,$C182)-SUMIFS(FD$1:FD181,$C$1:$C181,$C182,$B$1:$B181,$B182)*условия!$N$119/(1+условия!$N$119))</f>
        <v>0</v>
      </c>
      <c r="FE182" s="75">
        <f>IF(FE$7="",0,SUMIFS(FE$1:FE181,$C$1:$C181,$C182)-SUMIFS(FE$1:FE181,$C$1:$C181,$C182,$B$1:$B181,$B182)*условия!$N$119/(1+условия!$N$119))</f>
        <v>0</v>
      </c>
      <c r="FF182" s="75">
        <f>IF(FF$7="",0,SUMIFS(FF$1:FF181,$C$1:$C181,$C182)-SUMIFS(FF$1:FF181,$C$1:$C181,$C182,$B$1:$B181,$B182)*условия!$N$119/(1+условия!$N$119))</f>
        <v>0</v>
      </c>
      <c r="FG182" s="75">
        <f>IF(FG$7="",0,SUMIFS(FG$1:FG181,$C$1:$C181,$C182)-SUMIFS(FG$1:FG181,$C$1:$C181,$C182,$B$1:$B181,$B182)*условия!$N$119/(1+условия!$N$119))</f>
        <v>0</v>
      </c>
      <c r="FH182" s="75">
        <f>IF(FH$7="",0,SUMIFS(FH$1:FH181,$C$1:$C181,$C182)-SUMIFS(FH$1:FH181,$C$1:$C181,$C182,$B$1:$B181,$B182)*условия!$N$119/(1+условия!$N$119))</f>
        <v>0</v>
      </c>
      <c r="FI182" s="75">
        <f>IF(FI$7="",0,SUMIFS(FI$1:FI181,$C$1:$C181,$C182)-SUMIFS(FI$1:FI181,$C$1:$C181,$C182,$B$1:$B181,$B182)*условия!$N$119/(1+условия!$N$119))</f>
        <v>0</v>
      </c>
      <c r="FJ182" s="75">
        <f>IF(FJ$7="",0,SUMIFS(FJ$1:FJ181,$C$1:$C181,$C182)-SUMIFS(FJ$1:FJ181,$C$1:$C181,$C182,$B$1:$B181,$B182)*условия!$N$119/(1+условия!$N$119))</f>
        <v>0</v>
      </c>
      <c r="FK182" s="75">
        <f>IF(FK$7="",0,SUMIFS(FK$1:FK181,$C$1:$C181,$C182)-SUMIFS(FK$1:FK181,$C$1:$C181,$C182,$B$1:$B181,$B182)*условия!$N$119/(1+условия!$N$119))</f>
        <v>0</v>
      </c>
      <c r="FL182" s="75">
        <f>IF(FL$7="",0,SUMIFS(FL$1:FL181,$C$1:$C181,$C182)-SUMIFS(FL$1:FL181,$C$1:$C181,$C182,$B$1:$B181,$B182)*условия!$N$119/(1+условия!$N$119))</f>
        <v>0</v>
      </c>
      <c r="FM182" s="75">
        <f>IF(FM$7="",0,SUMIFS(FM$1:FM181,$C$1:$C181,$C182)-SUMIFS(FM$1:FM181,$C$1:$C181,$C182,$B$1:$B181,$B182)*условия!$N$119/(1+условия!$N$119))</f>
        <v>0</v>
      </c>
      <c r="FN182" s="75">
        <f>IF(FN$7="",0,SUMIFS(FN$1:FN181,$C$1:$C181,$C182)-SUMIFS(FN$1:FN181,$C$1:$C181,$C182,$B$1:$B181,$B182)*условия!$N$119/(1+условия!$N$119))</f>
        <v>0</v>
      </c>
      <c r="FO182" s="75">
        <f>IF(FO$7="",0,SUMIFS(FO$1:FO181,$C$1:$C181,$C182)-SUMIFS(FO$1:FO181,$C$1:$C181,$C182,$B$1:$B181,$B182)*условия!$N$119/(1+условия!$N$119))</f>
        <v>0</v>
      </c>
      <c r="FP182" s="75">
        <f>IF(FP$7="",0,SUMIFS(FP$1:FP181,$C$1:$C181,$C182)-SUMIFS(FP$1:FP181,$C$1:$C181,$C182,$B$1:$B181,$B182)*условия!$N$119/(1+условия!$N$119))</f>
        <v>0</v>
      </c>
      <c r="FQ182" s="75">
        <f>IF(FQ$7="",0,SUMIFS(FQ$1:FQ181,$C$1:$C181,$C182)-SUMIFS(FQ$1:FQ181,$C$1:$C181,$C182,$B$1:$B181,$B182)*условия!$N$119/(1+условия!$N$119))</f>
        <v>0</v>
      </c>
      <c r="FR182" s="75">
        <f>IF(FR$7="",0,SUMIFS(FR$1:FR181,$C$1:$C181,$C182)-SUMIFS(FR$1:FR181,$C$1:$C181,$C182,$B$1:$B181,$B182)*условия!$N$119/(1+условия!$N$119))</f>
        <v>0</v>
      </c>
      <c r="FS182" s="75">
        <f>IF(FS$7="",0,SUMIFS(FS$1:FS181,$C$1:$C181,$C182)-SUMIFS(FS$1:FS181,$C$1:$C181,$C182,$B$1:$B181,$B182)*условия!$N$119/(1+условия!$N$119))</f>
        <v>0</v>
      </c>
      <c r="FT182" s="75">
        <f>IF(FT$7="",0,SUMIFS(FT$1:FT181,$C$1:$C181,$C182)-SUMIFS(FT$1:FT181,$C$1:$C181,$C182,$B$1:$B181,$B182)*условия!$N$119/(1+условия!$N$119))</f>
        <v>0</v>
      </c>
      <c r="FU182" s="75">
        <f>IF(FU$7="",0,SUMIFS(FU$1:FU181,$C$1:$C181,$C182)-SUMIFS(FU$1:FU181,$C$1:$C181,$C182,$B$1:$B181,$B182)*условия!$N$119/(1+условия!$N$119))</f>
        <v>0</v>
      </c>
      <c r="FV182" s="75">
        <f>IF(FV$7="",0,SUMIFS(FV$1:FV181,$C$1:$C181,$C182)-SUMIFS(FV$1:FV181,$C$1:$C181,$C182,$B$1:$B181,$B182)*условия!$N$119/(1+условия!$N$119))</f>
        <v>0</v>
      </c>
      <c r="FW182" s="75">
        <f>IF(FW$7="",0,SUMIFS(FW$1:FW181,$C$1:$C181,$C182)-SUMIFS(FW$1:FW181,$C$1:$C181,$C182,$B$1:$B181,$B182)*условия!$N$119/(1+условия!$N$119))</f>
        <v>0</v>
      </c>
      <c r="FX182" s="75">
        <f>IF(FX$7="",0,SUMIFS(FX$1:FX181,$C$1:$C181,$C182)-SUMIFS(FX$1:FX181,$C$1:$C181,$C182,$B$1:$B181,$B182)*условия!$N$119/(1+условия!$N$119))</f>
        <v>0</v>
      </c>
      <c r="FY182" s="75">
        <f>IF(FY$7="",0,SUMIFS(FY$1:FY181,$C$1:$C181,$C182)-SUMIFS(FY$1:FY181,$C$1:$C181,$C182,$B$1:$B181,$B182)*условия!$N$119/(1+условия!$N$119))</f>
        <v>0</v>
      </c>
      <c r="FZ182" s="75">
        <f>IF(FZ$7="",0,SUMIFS(FZ$1:FZ181,$C$1:$C181,$C182)-SUMIFS(FZ$1:FZ181,$C$1:$C181,$C182,$B$1:$B181,$B182)*условия!$N$119/(1+условия!$N$119))</f>
        <v>0</v>
      </c>
      <c r="GA182" s="75">
        <f>IF(GA$7="",0,SUMIFS(GA$1:GA181,$C$1:$C181,$C182)-SUMIFS(GA$1:GA181,$C$1:$C181,$C182,$B$1:$B181,$B182)*условия!$N$119/(1+условия!$N$119))</f>
        <v>0</v>
      </c>
      <c r="GB182" s="75">
        <f>IF(GB$7="",0,SUMIFS(GB$1:GB181,$C$1:$C181,$C182)-SUMIFS(GB$1:GB181,$C$1:$C181,$C182,$B$1:$B181,$B182)*условия!$N$119/(1+условия!$N$119))</f>
        <v>0</v>
      </c>
      <c r="GC182" s="75">
        <f>IF(GC$7="",0,SUMIFS(GC$1:GC181,$C$1:$C181,$C182)-SUMIFS(GC$1:GC181,$C$1:$C181,$C182,$B$1:$B181,$B182)*условия!$N$119/(1+условия!$N$119))</f>
        <v>0</v>
      </c>
      <c r="GD182" s="75">
        <f>IF(GD$7="",0,SUMIFS(GD$1:GD181,$C$1:$C181,$C182)-SUMIFS(GD$1:GD181,$C$1:$C181,$C182,$B$1:$B181,$B182)*условия!$N$119/(1+условия!$N$119))</f>
        <v>0</v>
      </c>
      <c r="GE182" s="75">
        <f>IF(GE$7="",0,SUMIFS(GE$1:GE181,$C$1:$C181,$C182)-SUMIFS(GE$1:GE181,$C$1:$C181,$C182,$B$1:$B181,$B182)*условия!$N$119/(1+условия!$N$119))</f>
        <v>0</v>
      </c>
      <c r="GF182" s="75">
        <f>IF(GF$7="",0,SUMIFS(GF$1:GF181,$C$1:$C181,$C182)-SUMIFS(GF$1:GF181,$C$1:$C181,$C182,$B$1:$B181,$B182)*условия!$N$119/(1+условия!$N$119))</f>
        <v>0</v>
      </c>
      <c r="GG182" s="75">
        <f>IF(GG$7="",0,SUMIFS(GG$1:GG181,$C$1:$C181,$C182)-SUMIFS(GG$1:GG181,$C$1:$C181,$C182,$B$1:$B181,$B182)*условия!$N$119/(1+условия!$N$119))</f>
        <v>0</v>
      </c>
      <c r="GH182" s="75">
        <f>IF(GH$7="",0,SUMIFS(GH$1:GH181,$C$1:$C181,$C182)-SUMIFS(GH$1:GH181,$C$1:$C181,$C182,$B$1:$B181,$B182)*условия!$N$119/(1+условия!$N$119))</f>
        <v>0</v>
      </c>
      <c r="GI182" s="75">
        <f>IF(GI$7="",0,SUMIFS(GI$1:GI181,$C$1:$C181,$C182)-SUMIFS(GI$1:GI181,$C$1:$C181,$C182,$B$1:$B181,$B182)*условия!$N$119/(1+условия!$N$119))</f>
        <v>0</v>
      </c>
      <c r="GJ182" s="75">
        <f>IF(GJ$7="",0,SUMIFS(GJ$1:GJ181,$C$1:$C181,$C182)-SUMIFS(GJ$1:GJ181,$C$1:$C181,$C182,$B$1:$B181,$B182)*условия!$N$119/(1+условия!$N$119))</f>
        <v>0</v>
      </c>
      <c r="GK182" s="75">
        <f>IF(GK$7="",0,SUMIFS(GK$1:GK181,$C$1:$C181,$C182)-SUMIFS(GK$1:GK181,$C$1:$C181,$C182,$B$1:$B181,$B182)*условия!$N$119/(1+условия!$N$119))</f>
        <v>0</v>
      </c>
      <c r="GL182" s="75">
        <f>IF(GL$7="",0,SUMIFS(GL$1:GL181,$C$1:$C181,$C182)-SUMIFS(GL$1:GL181,$C$1:$C181,$C182,$B$1:$B181,$B182)*условия!$N$119/(1+условия!$N$119))</f>
        <v>0</v>
      </c>
      <c r="GM182" s="75">
        <f>IF(GM$7="",0,SUMIFS(GM$1:GM181,$C$1:$C181,$C182)-SUMIFS(GM$1:GM181,$C$1:$C181,$C182,$B$1:$B181,$B182)*условия!$N$119/(1+условия!$N$119))</f>
        <v>0</v>
      </c>
      <c r="GN182" s="75">
        <f>IF(GN$7="",0,SUMIFS(GN$1:GN181,$C$1:$C181,$C182)-SUMIFS(GN$1:GN181,$C$1:$C181,$C182,$B$1:$B181,$B182)*условия!$N$119/(1+условия!$N$119))</f>
        <v>0</v>
      </c>
      <c r="GO182" s="75">
        <f>IF(GO$7="",0,SUMIFS(GO$1:GO181,$C$1:$C181,$C182)-SUMIFS(GO$1:GO181,$C$1:$C181,$C182,$B$1:$B181,$B182)*условия!$N$119/(1+условия!$N$119))</f>
        <v>0</v>
      </c>
      <c r="GP182" s="75">
        <f>IF(GP$7="",0,SUMIFS(GP$1:GP181,$C$1:$C181,$C182)-SUMIFS(GP$1:GP181,$C$1:$C181,$C182,$B$1:$B181,$B182)*условия!$N$119/(1+условия!$N$119))</f>
        <v>0</v>
      </c>
      <c r="GQ182" s="75">
        <f>IF(GQ$7="",0,SUMIFS(GQ$1:GQ181,$C$1:$C181,$C182)-SUMIFS(GQ$1:GQ181,$C$1:$C181,$C182,$B$1:$B181,$B182)*условия!$N$119/(1+условия!$N$119))</f>
        <v>0</v>
      </c>
      <c r="GR182" s="75">
        <f>IF(GR$7="",0,SUMIFS(GR$1:GR181,$C$1:$C181,$C182)-SUMIFS(GR$1:GR181,$C$1:$C181,$C182,$B$1:$B181,$B182)*условия!$N$119/(1+условия!$N$119))</f>
        <v>0</v>
      </c>
      <c r="GS182" s="75">
        <f>IF(GS$7="",0,SUMIFS(GS$1:GS181,$C$1:$C181,$C182)-SUMIFS(GS$1:GS181,$C$1:$C181,$C182,$B$1:$B181,$B182)*условия!$N$119/(1+условия!$N$119))</f>
        <v>0</v>
      </c>
      <c r="GT182" s="75">
        <f>IF(GT$7="",0,SUMIFS(GT$1:GT181,$C$1:$C181,$C182)-SUMIFS(GT$1:GT181,$C$1:$C181,$C182,$B$1:$B181,$B182)*условия!$N$119/(1+условия!$N$119))</f>
        <v>0</v>
      </c>
      <c r="GU182" s="75">
        <f>IF(GU$7="",0,SUMIFS(GU$1:GU181,$C$1:$C181,$C182)-SUMIFS(GU$1:GU181,$C$1:$C181,$C182,$B$1:$B181,$B182)*условия!$N$119/(1+условия!$N$119))</f>
        <v>0</v>
      </c>
      <c r="GV182" s="75">
        <f>IF(GV$7="",0,SUMIFS(GV$1:GV181,$C$1:$C181,$C182)-SUMIFS(GV$1:GV181,$C$1:$C181,$C182,$B$1:$B181,$B182)*условия!$N$119/(1+условия!$N$119))</f>
        <v>0</v>
      </c>
      <c r="GW182" s="75">
        <f>IF(GW$7="",0,SUMIFS(GW$1:GW181,$C$1:$C181,$C182)-SUMIFS(GW$1:GW181,$C$1:$C181,$C182,$B$1:$B181,$B182)*условия!$N$119/(1+условия!$N$119))</f>
        <v>0</v>
      </c>
      <c r="GX182" s="75">
        <f>IF(GX$7="",0,SUMIFS(GX$1:GX181,$C$1:$C181,$C182)-SUMIFS(GX$1:GX181,$C$1:$C181,$C182,$B$1:$B181,$B182)*условия!$N$119/(1+условия!$N$119))</f>
        <v>0</v>
      </c>
      <c r="GY182" s="75">
        <f>IF(GY$7="",0,SUMIFS(GY$1:GY181,$C$1:$C181,$C182)-SUMIFS(GY$1:GY181,$C$1:$C181,$C182,$B$1:$B181,$B182)*условия!$N$119/(1+условия!$N$119))</f>
        <v>0</v>
      </c>
      <c r="GZ182" s="75">
        <f>IF(GZ$7="",0,SUMIFS(GZ$1:GZ181,$C$1:$C181,$C182)-SUMIFS(GZ$1:GZ181,$C$1:$C181,$C182,$B$1:$B181,$B182)*условия!$N$119/(1+условия!$N$119))</f>
        <v>0</v>
      </c>
      <c r="HA182" s="75">
        <f>IF(HA$7="",0,SUMIFS(HA$1:HA181,$C$1:$C181,$C182)-SUMIFS(HA$1:HA181,$C$1:$C181,$C182,$B$1:$B181,$B182)*условия!$N$119/(1+условия!$N$119))</f>
        <v>0</v>
      </c>
      <c r="HB182" s="75">
        <f>IF(HB$7="",0,SUMIFS(HB$1:HB181,$C$1:$C181,$C182)-SUMIFS(HB$1:HB181,$C$1:$C181,$C182,$B$1:$B181,$B182)*условия!$N$119/(1+условия!$N$119))</f>
        <v>0</v>
      </c>
      <c r="HC182" s="75">
        <f>IF(HC$7="",0,SUMIFS(HC$1:HC181,$C$1:$C181,$C182)-SUMIFS(HC$1:HC181,$C$1:$C181,$C182,$B$1:$B181,$B182)*условия!$N$119/(1+условия!$N$119))</f>
        <v>0</v>
      </c>
      <c r="HD182" s="75">
        <f>IF(HD$7="",0,SUMIFS(HD$1:HD181,$C$1:$C181,$C182)-SUMIFS(HD$1:HD181,$C$1:$C181,$C182,$B$1:$B181,$B182)*условия!$N$119/(1+условия!$N$119))</f>
        <v>0</v>
      </c>
      <c r="HE182" s="75">
        <f>IF(HE$7="",0,SUMIFS(HE$1:HE181,$C$1:$C181,$C182)-SUMIFS(HE$1:HE181,$C$1:$C181,$C182,$B$1:$B181,$B182)*условия!$N$119/(1+условия!$N$119))</f>
        <v>0</v>
      </c>
      <c r="HF182" s="75">
        <f>IF(HF$7="",0,SUMIFS(HF$1:HF181,$C$1:$C181,$C182)-SUMIFS(HF$1:HF181,$C$1:$C181,$C182,$B$1:$B181,$B182)*условия!$N$119/(1+условия!$N$119))</f>
        <v>0</v>
      </c>
      <c r="HG182" s="75">
        <f>IF(HG$7="",0,SUMIFS(HG$1:HG181,$C$1:$C181,$C182)-SUMIFS(HG$1:HG181,$C$1:$C181,$C182,$B$1:$B181,$B182)*условия!$N$119/(1+условия!$N$119))</f>
        <v>0</v>
      </c>
      <c r="HH182" s="75">
        <f>IF(HH$7="",0,SUMIFS(HH$1:HH181,$C$1:$C181,$C182)-SUMIFS(HH$1:HH181,$C$1:$C181,$C182,$B$1:$B181,$B182)*условия!$N$119/(1+условия!$N$119))</f>
        <v>0</v>
      </c>
      <c r="HI182" s="75">
        <f>IF(HI$7="",0,SUMIFS(HI$1:HI181,$C$1:$C181,$C182)-SUMIFS(HI$1:HI181,$C$1:$C181,$C182,$B$1:$B181,$B182)*условия!$N$119/(1+условия!$N$119))</f>
        <v>0</v>
      </c>
      <c r="HJ182" s="75">
        <f>IF(HJ$7="",0,SUMIFS(HJ$1:HJ181,$C$1:$C181,$C182)-SUMIFS(HJ$1:HJ181,$C$1:$C181,$C182,$B$1:$B181,$B182)*условия!$N$119/(1+условия!$N$119))</f>
        <v>0</v>
      </c>
      <c r="HK182" s="75">
        <f>IF(HK$7="",0,SUMIFS(HK$1:HK181,$C$1:$C181,$C182)-SUMIFS(HK$1:HK181,$C$1:$C181,$C182,$B$1:$B181,$B182)*условия!$N$119/(1+условия!$N$119))</f>
        <v>0</v>
      </c>
      <c r="HL182" s="75">
        <f>IF(HL$7="",0,SUMIFS(HL$1:HL181,$C$1:$C181,$C182)-SUMIFS(HL$1:HL181,$C$1:$C181,$C182,$B$1:$B181,$B182)*условия!$N$119/(1+условия!$N$119))</f>
        <v>0</v>
      </c>
      <c r="HM182" s="75">
        <f>IF(HM$7="",0,SUMIFS(HM$1:HM181,$C$1:$C181,$C182)-SUMIFS(HM$1:HM181,$C$1:$C181,$C182,$B$1:$B181,$B182)*условия!$N$119/(1+условия!$N$119))</f>
        <v>0</v>
      </c>
      <c r="HN182" s="75">
        <f>IF(HN$7="",0,SUMIFS(HN$1:HN181,$C$1:$C181,$C182)-SUMIFS(HN$1:HN181,$C$1:$C181,$C182,$B$1:$B181,$B182)*условия!$N$119/(1+условия!$N$119))</f>
        <v>0</v>
      </c>
      <c r="HO182" s="75">
        <f>IF(HO$7="",0,SUMIFS(HO$1:HO181,$C$1:$C181,$C182)-SUMIFS(HO$1:HO181,$C$1:$C181,$C182,$B$1:$B181,$B182)*условия!$N$119/(1+условия!$N$119))</f>
        <v>0</v>
      </c>
      <c r="HP182" s="75">
        <f>IF(HP$7="",0,SUMIFS(HP$1:HP181,$C$1:$C181,$C182)-SUMIFS(HP$1:HP181,$C$1:$C181,$C182,$B$1:$B181,$B182)*условия!$N$119/(1+условия!$N$119))</f>
        <v>0</v>
      </c>
      <c r="HQ182" s="75">
        <f>IF(HQ$7="",0,SUMIFS(HQ$1:HQ181,$C$1:$C181,$C182)-SUMIFS(HQ$1:HQ181,$C$1:$C181,$C182,$B$1:$B181,$B182)*условия!$N$119/(1+условия!$N$119))</f>
        <v>0</v>
      </c>
      <c r="HR182" s="75">
        <f>IF(HR$7="",0,SUMIFS(HR$1:HR181,$C$1:$C181,$C182)-SUMIFS(HR$1:HR181,$C$1:$C181,$C182,$B$1:$B181,$B182)*условия!$N$119/(1+условия!$N$119))</f>
        <v>0</v>
      </c>
      <c r="HS182" s="75">
        <f>IF(HS$7="",0,SUMIFS(HS$1:HS181,$C$1:$C181,$C182)-SUMIFS(HS$1:HS181,$C$1:$C181,$C182,$B$1:$B181,$B182)*условия!$N$119/(1+условия!$N$119))</f>
        <v>0</v>
      </c>
      <c r="HT182" s="75">
        <f>IF(HT$7="",0,SUMIFS(HT$1:HT181,$C$1:$C181,$C182)-SUMIFS(HT$1:HT181,$C$1:$C181,$C182,$B$1:$B181,$B182)*условия!$N$119/(1+условия!$N$119))</f>
        <v>0</v>
      </c>
      <c r="HU182" s="75">
        <f>IF(HU$7="",0,SUMIFS(HU$1:HU181,$C$1:$C181,$C182)-SUMIFS(HU$1:HU181,$C$1:$C181,$C182,$B$1:$B181,$B182)*условия!$N$119/(1+условия!$N$119))</f>
        <v>0</v>
      </c>
      <c r="HV182" s="75">
        <f>IF(HV$7="",0,SUMIFS(HV$1:HV181,$C$1:$C181,$C182)-SUMIFS(HV$1:HV181,$C$1:$C181,$C182,$B$1:$B181,$B182)*условия!$N$119/(1+условия!$N$119))</f>
        <v>0</v>
      </c>
      <c r="HW182" s="75">
        <f>IF(HW$7="",0,SUMIFS(HW$1:HW181,$C$1:$C181,$C182)-SUMIFS(HW$1:HW181,$C$1:$C181,$C182,$B$1:$B181,$B182)*условия!$N$119/(1+условия!$N$119))</f>
        <v>0</v>
      </c>
      <c r="HX182" s="75">
        <f>IF(HX$7="",0,SUMIFS(HX$1:HX181,$C$1:$C181,$C182)-SUMIFS(HX$1:HX181,$C$1:$C181,$C182,$B$1:$B181,$B182)*условия!$N$119/(1+условия!$N$119))</f>
        <v>0</v>
      </c>
      <c r="HY182" s="75">
        <f>IF(HY$7="",0,SUMIFS(HY$1:HY181,$C$1:$C181,$C182)-SUMIFS(HY$1:HY181,$C$1:$C181,$C182,$B$1:$B181,$B182)*условия!$N$119/(1+условия!$N$119))</f>
        <v>0</v>
      </c>
      <c r="HZ182" s="75">
        <f>IF(HZ$7="",0,SUMIFS(HZ$1:HZ181,$C$1:$C181,$C182)-SUMIFS(HZ$1:HZ181,$C$1:$C181,$C182,$B$1:$B181,$B182)*условия!$N$119/(1+условия!$N$119))</f>
        <v>0</v>
      </c>
      <c r="IA182" s="75">
        <f>IF(IA$7="",0,SUMIFS(IA$1:IA181,$C$1:$C181,$C182)-SUMIFS(IA$1:IA181,$C$1:$C181,$C182,$B$1:$B181,$B182)*условия!$N$119/(1+условия!$N$119))</f>
        <v>0</v>
      </c>
      <c r="IB182" s="75">
        <f>IF(IB$7="",0,SUMIFS(IB$1:IB181,$C$1:$C181,$C182)-SUMIFS(IB$1:IB181,$C$1:$C181,$C182,$B$1:$B181,$B182)*условия!$N$119/(1+условия!$N$119))</f>
        <v>0</v>
      </c>
      <c r="IC182" s="75">
        <f>IF(IC$7="",0,SUMIFS(IC$1:IC181,$C$1:$C181,$C182)-SUMIFS(IC$1:IC181,$C$1:$C181,$C182,$B$1:$B181,$B182)*условия!$N$119/(1+условия!$N$119))</f>
        <v>0</v>
      </c>
      <c r="ID182" s="75">
        <f>IF(ID$7="",0,SUMIFS(ID$1:ID181,$C$1:$C181,$C182)-SUMIFS(ID$1:ID181,$C$1:$C181,$C182,$B$1:$B181,$B182)*условия!$N$119/(1+условия!$N$119))</f>
        <v>0</v>
      </c>
      <c r="IE182" s="75">
        <f>IF(IE$7="",0,SUMIFS(IE$1:IE181,$C$1:$C181,$C182)-SUMIFS(IE$1:IE181,$C$1:$C181,$C182,$B$1:$B181,$B182)*условия!$N$119/(1+условия!$N$119))</f>
        <v>0</v>
      </c>
      <c r="IF182" s="75">
        <f>IF(IF$7="",0,SUMIFS(IF$1:IF181,$C$1:$C181,$C182)-SUMIFS(IF$1:IF181,$C$1:$C181,$C182,$B$1:$B181,$B182)*условия!$N$119/(1+условия!$N$119))</f>
        <v>0</v>
      </c>
      <c r="IG182" s="75">
        <f>IF(IG$7="",0,SUMIFS(IG$1:IG181,$C$1:$C181,$C182)-SUMIFS(IG$1:IG181,$C$1:$C181,$C182,$B$1:$B181,$B182)*условия!$N$119/(1+условия!$N$119))</f>
        <v>0</v>
      </c>
      <c r="IH182" s="75">
        <f>IF(IH$7="",0,SUMIFS(IH$1:IH181,$C$1:$C181,$C182)-SUMIFS(IH$1:IH181,$C$1:$C181,$C182,$B$1:$B181,$B182)*условия!$N$119/(1+условия!$N$119))</f>
        <v>0</v>
      </c>
      <c r="II182" s="75">
        <f>IF(II$7="",0,SUMIFS(II$1:II181,$C$1:$C181,$C182)-SUMIFS(II$1:II181,$C$1:$C181,$C182,$B$1:$B181,$B182)*условия!$N$119/(1+условия!$N$119))</f>
        <v>0</v>
      </c>
      <c r="IJ182" s="75">
        <f>IF(IJ$7="",0,SUMIFS(IJ$1:IJ181,$C$1:$C181,$C182)-SUMIFS(IJ$1:IJ181,$C$1:$C181,$C182,$B$1:$B181,$B182)*условия!$N$119/(1+условия!$N$119))</f>
        <v>0</v>
      </c>
      <c r="IK182" s="75">
        <f>IF(IK$7="",0,SUMIFS(IK$1:IK181,$C$1:$C181,$C182)-SUMIFS(IK$1:IK181,$C$1:$C181,$C182,$B$1:$B181,$B182)*условия!$N$119/(1+условия!$N$119))</f>
        <v>0</v>
      </c>
      <c r="IL182" s="75">
        <f>IF(IL$7="",0,SUMIFS(IL$1:IL181,$C$1:$C181,$C182)-SUMIFS(IL$1:IL181,$C$1:$C181,$C182,$B$1:$B181,$B182)*условия!$N$119/(1+условия!$N$119))</f>
        <v>0</v>
      </c>
      <c r="IM182" s="75">
        <f>IF(IM$7="",0,SUMIFS(IM$1:IM181,$C$1:$C181,$C182)-SUMIFS(IM$1:IM181,$C$1:$C181,$C182,$B$1:$B181,$B182)*условия!$N$119/(1+условия!$N$119))</f>
        <v>0</v>
      </c>
      <c r="IN182" s="75">
        <f>IF(IN$7="",0,SUMIFS(IN$1:IN181,$C$1:$C181,$C182)-SUMIFS(IN$1:IN181,$C$1:$C181,$C182,$B$1:$B181,$B182)*условия!$N$119/(1+условия!$N$119))</f>
        <v>0</v>
      </c>
      <c r="IO182" s="75">
        <f>IF(IO$7="",0,SUMIFS(IO$1:IO181,$C$1:$C181,$C182)-SUMIFS(IO$1:IO181,$C$1:$C181,$C182,$B$1:$B181,$B182)*условия!$N$119/(1+условия!$N$119))</f>
        <v>0</v>
      </c>
      <c r="IP182" s="75">
        <f>IF(IP$7="",0,SUMIFS(IP$1:IP181,$C$1:$C181,$C182)-SUMIFS(IP$1:IP181,$C$1:$C181,$C182,$B$1:$B181,$B182)*условия!$N$119/(1+условия!$N$119))</f>
        <v>0</v>
      </c>
      <c r="IQ182" s="75">
        <f>IF(IQ$7="",0,SUMIFS(IQ$1:IQ181,$C$1:$C181,$C182)-SUMIFS(IQ$1:IQ181,$C$1:$C181,$C182,$B$1:$B181,$B182)*условия!$N$119/(1+условия!$N$119))</f>
        <v>0</v>
      </c>
      <c r="IR182" s="75">
        <f>IF(IR$7="",0,SUMIFS(IR$1:IR181,$C$1:$C181,$C182)-SUMIFS(IR$1:IR181,$C$1:$C181,$C182,$B$1:$B181,$B182)*условия!$N$119/(1+условия!$N$119))</f>
        <v>0</v>
      </c>
      <c r="IS182" s="75">
        <f>IF(IS$7="",0,SUMIFS(IS$1:IS181,$C$1:$C181,$C182)-SUMIFS(IS$1:IS181,$C$1:$C181,$C182,$B$1:$B181,$B182)*условия!$N$119/(1+условия!$N$119))</f>
        <v>0</v>
      </c>
      <c r="IT182" s="75">
        <f>IF(IT$7="",0,SUMIFS(IT$1:IT181,$C$1:$C181,$C182)-SUMIFS(IT$1:IT181,$C$1:$C181,$C182,$B$1:$B181,$B182)*условия!$N$119/(1+условия!$N$119))</f>
        <v>0</v>
      </c>
      <c r="IU182" s="75">
        <f>IF(IU$7="",0,SUMIFS(IU$1:IU181,$C$1:$C181,$C182)-SUMIFS(IU$1:IU181,$C$1:$C181,$C182,$B$1:$B181,$B182)*условия!$N$119/(1+условия!$N$119))</f>
        <v>0</v>
      </c>
      <c r="IV182" s="75">
        <f>IF(IV$7="",0,SUMIFS(IV$1:IV181,$C$1:$C181,$C182)-SUMIFS(IV$1:IV181,$C$1:$C181,$C182,$B$1:$B181,$B182)*условия!$N$119/(1+условия!$N$119))</f>
        <v>0</v>
      </c>
      <c r="IW182" s="75">
        <f>IF(IW$7="",0,SUMIFS(IW$1:IW181,$C$1:$C181,$C182)-SUMIFS(IW$1:IW181,$C$1:$C181,$C182,$B$1:$B181,$B182)*условия!$N$119/(1+условия!$N$119))</f>
        <v>0</v>
      </c>
      <c r="IX182" s="75">
        <f>IF(IX$7="",0,SUMIFS(IX$1:IX181,$C$1:$C181,$C182)-SUMIFS(IX$1:IX181,$C$1:$C181,$C182,$B$1:$B181,$B182)*условия!$N$119/(1+условия!$N$119))</f>
        <v>0</v>
      </c>
      <c r="IY182" s="75">
        <f>IF(IY$7="",0,SUMIFS(IY$1:IY181,$C$1:$C181,$C182)-SUMIFS(IY$1:IY181,$C$1:$C181,$C182,$B$1:$B181,$B182)*условия!$N$119/(1+условия!$N$119))</f>
        <v>0</v>
      </c>
      <c r="IZ182" s="75">
        <f>IF(IZ$7="",0,SUMIFS(IZ$1:IZ181,$C$1:$C181,$C182)-SUMIFS(IZ$1:IZ181,$C$1:$C181,$C182,$B$1:$B181,$B182)*условия!$N$119/(1+условия!$N$119))</f>
        <v>0</v>
      </c>
      <c r="JA182" s="75">
        <f>IF(JA$7="",0,SUMIFS(JA$1:JA181,$C$1:$C181,$C182)-SUMIFS(JA$1:JA181,$C$1:$C181,$C182,$B$1:$B181,$B182)*условия!$N$119/(1+условия!$N$119))</f>
        <v>0</v>
      </c>
      <c r="JB182" s="75">
        <f>IF(JB$7="",0,SUMIFS(JB$1:JB181,$C$1:$C181,$C182)-SUMIFS(JB$1:JB181,$C$1:$C181,$C182,$B$1:$B181,$B182)*условия!$N$119/(1+условия!$N$119))</f>
        <v>0</v>
      </c>
      <c r="JC182" s="75">
        <f>IF(JC$7="",0,SUMIFS(JC$1:JC181,$C$1:$C181,$C182)-SUMIFS(JC$1:JC181,$C$1:$C181,$C182,$B$1:$B181,$B182)*условия!$N$119/(1+условия!$N$119))</f>
        <v>0</v>
      </c>
      <c r="JD182" s="75">
        <f>IF(JD$7="",0,SUMIFS(JD$1:JD181,$C$1:$C181,$C182)-SUMIFS(JD$1:JD181,$C$1:$C181,$C182,$B$1:$B181,$B182)*условия!$N$119/(1+условия!$N$119))</f>
        <v>0</v>
      </c>
      <c r="JE182" s="75">
        <f>IF(JE$7="",0,SUMIFS(JE$1:JE181,$C$1:$C181,$C182)-SUMIFS(JE$1:JE181,$C$1:$C181,$C182,$B$1:$B181,$B182)*условия!$N$119/(1+условия!$N$119))</f>
        <v>0</v>
      </c>
      <c r="JF182" s="75">
        <f>IF(JF$7="",0,SUMIFS(JF$1:JF181,$C$1:$C181,$C182)-SUMIFS(JF$1:JF181,$C$1:$C181,$C182,$B$1:$B181,$B182)*условия!$N$119/(1+условия!$N$119))</f>
        <v>0</v>
      </c>
      <c r="JG182" s="75">
        <f>IF(JG$7="",0,SUMIFS(JG$1:JG181,$C$1:$C181,$C182)-SUMIFS(JG$1:JG181,$C$1:$C181,$C182,$B$1:$B181,$B182)*условия!$N$119/(1+условия!$N$119))</f>
        <v>0</v>
      </c>
      <c r="JH182" s="75">
        <f>IF(JH$7="",0,SUMIFS(JH$1:JH181,$C$1:$C181,$C182)-SUMIFS(JH$1:JH181,$C$1:$C181,$C182,$B$1:$B181,$B182)*условия!$N$119/(1+условия!$N$119))</f>
        <v>0</v>
      </c>
      <c r="JI182" s="75">
        <f>IF(JI$7="",0,SUMIFS(JI$1:JI181,$C$1:$C181,$C182)-SUMIFS(JI$1:JI181,$C$1:$C181,$C182,$B$1:$B181,$B182)*условия!$N$119/(1+условия!$N$119))</f>
        <v>0</v>
      </c>
      <c r="JJ182" s="75">
        <f>IF(JJ$7="",0,SUMIFS(JJ$1:JJ181,$C$1:$C181,$C182)-SUMIFS(JJ$1:JJ181,$C$1:$C181,$C182,$B$1:$B181,$B182)*условия!$N$119/(1+условия!$N$119))</f>
        <v>0</v>
      </c>
      <c r="JK182" s="75">
        <f>IF(JK$7="",0,SUMIFS(JK$1:JK181,$C$1:$C181,$C182)-SUMIFS(JK$1:JK181,$C$1:$C181,$C182,$B$1:$B181,$B182)*условия!$N$119/(1+условия!$N$119))</f>
        <v>0</v>
      </c>
      <c r="JL182" s="75">
        <f>IF(JL$7="",0,SUMIFS(JL$1:JL181,$C$1:$C181,$C182)-SUMIFS(JL$1:JL181,$C$1:$C181,$C182,$B$1:$B181,$B182)*условия!$N$119/(1+условия!$N$119))</f>
        <v>0</v>
      </c>
      <c r="JM182" s="75">
        <f>IF(JM$7="",0,SUMIFS(JM$1:JM181,$C$1:$C181,$C182)-SUMIFS(JM$1:JM181,$C$1:$C181,$C182,$B$1:$B181,$B182)*условия!$N$119/(1+условия!$N$119))</f>
        <v>0</v>
      </c>
      <c r="JN182" s="75">
        <f>IF(JN$7="",0,SUMIFS(JN$1:JN181,$C$1:$C181,$C182)-SUMIFS(JN$1:JN181,$C$1:$C181,$C182,$B$1:$B181,$B182)*условия!$N$119/(1+условия!$N$119))</f>
        <v>0</v>
      </c>
      <c r="JO182" s="75">
        <f>IF(JO$7="",0,SUMIFS(JO$1:JO181,$C$1:$C181,$C182)-SUMIFS(JO$1:JO181,$C$1:$C181,$C182,$B$1:$B181,$B182)*условия!$N$119/(1+условия!$N$119))</f>
        <v>0</v>
      </c>
      <c r="JP182" s="75">
        <f>IF(JP$7="",0,SUMIFS(JP$1:JP181,$C$1:$C181,$C182)-SUMIFS(JP$1:JP181,$C$1:$C181,$C182,$B$1:$B181,$B182)*условия!$N$119/(1+условия!$N$119))</f>
        <v>0</v>
      </c>
      <c r="JQ182" s="75">
        <f>IF(JQ$7="",0,SUMIFS(JQ$1:JQ181,$C$1:$C181,$C182)-SUMIFS(JQ$1:JQ181,$C$1:$C181,$C182,$B$1:$B181,$B182)*условия!$N$119/(1+условия!$N$119))</f>
        <v>0</v>
      </c>
      <c r="JR182" s="75">
        <f>IF(JR$7="",0,SUMIFS(JR$1:JR181,$C$1:$C181,$C182)-SUMIFS(JR$1:JR181,$C$1:$C181,$C182,$B$1:$B181,$B182)*условия!$N$119/(1+условия!$N$119))</f>
        <v>0</v>
      </c>
      <c r="JS182" s="75">
        <f>IF(JS$7="",0,SUMIFS(JS$1:JS181,$C$1:$C181,$C182)-SUMIFS(JS$1:JS181,$C$1:$C181,$C182,$B$1:$B181,$B182)*условия!$N$119/(1+условия!$N$119))</f>
        <v>0</v>
      </c>
      <c r="JT182" s="75">
        <f>IF(JT$7="",0,SUMIFS(JT$1:JT181,$C$1:$C181,$C182)-SUMIFS(JT$1:JT181,$C$1:$C181,$C182,$B$1:$B181,$B182)*условия!$N$119/(1+условия!$N$119))</f>
        <v>0</v>
      </c>
      <c r="JU182" s="75">
        <f>IF(JU$7="",0,SUMIFS(JU$1:JU181,$C$1:$C181,$C182)-SUMIFS(JU$1:JU181,$C$1:$C181,$C182,$B$1:$B181,$B182)*условия!$N$119/(1+условия!$N$119))</f>
        <v>0</v>
      </c>
      <c r="JV182" s="75">
        <f>IF(JV$7="",0,SUMIFS(JV$1:JV181,$C$1:$C181,$C182)-SUMIFS(JV$1:JV181,$C$1:$C181,$C182,$B$1:$B181,$B182)*условия!$N$119/(1+условия!$N$119))</f>
        <v>0</v>
      </c>
      <c r="JW182" s="75">
        <f>IF(JW$7="",0,SUMIFS(JW$1:JW181,$C$1:$C181,$C182)-SUMIFS(JW$1:JW181,$C$1:$C181,$C182,$B$1:$B181,$B182)*условия!$N$119/(1+условия!$N$119))</f>
        <v>0</v>
      </c>
      <c r="JX182" s="75">
        <f>IF(JX$7="",0,SUMIFS(JX$1:JX181,$C$1:$C181,$C182)-SUMIFS(JX$1:JX181,$C$1:$C181,$C182,$B$1:$B181,$B182)*условия!$N$119/(1+условия!$N$119))</f>
        <v>0</v>
      </c>
      <c r="JY182" s="75">
        <f>IF(JY$7="",0,SUMIFS(JY$1:JY181,$C$1:$C181,$C182)-SUMIFS(JY$1:JY181,$C$1:$C181,$C182,$B$1:$B181,$B182)*условия!$N$119/(1+условия!$N$119))</f>
        <v>0</v>
      </c>
      <c r="JZ182" s="75">
        <f>IF(JZ$7="",0,SUMIFS(JZ$1:JZ181,$C$1:$C181,$C182)-SUMIFS(JZ$1:JZ181,$C$1:$C181,$C182,$B$1:$B181,$B182)*условия!$N$119/(1+условия!$N$119))</f>
        <v>0</v>
      </c>
      <c r="KA182" s="75">
        <f>IF(KA$7="",0,SUMIFS(KA$1:KA181,$C$1:$C181,$C182)-SUMIFS(KA$1:KA181,$C$1:$C181,$C182,$B$1:$B181,$B182)*условия!$N$119/(1+условия!$N$119))</f>
        <v>0</v>
      </c>
      <c r="KB182" s="75">
        <f>IF(KB$7="",0,SUMIFS(KB$1:KB181,$C$1:$C181,$C182)-SUMIFS(KB$1:KB181,$C$1:$C181,$C182,$B$1:$B181,$B182)*условия!$N$119/(1+условия!$N$119))</f>
        <v>0</v>
      </c>
      <c r="KC182" s="75">
        <f>IF(KC$7="",0,SUMIFS(KC$1:KC181,$C$1:$C181,$C182)-SUMIFS(KC$1:KC181,$C$1:$C181,$C182,$B$1:$B181,$B182)*условия!$N$119/(1+условия!$N$119))</f>
        <v>0</v>
      </c>
      <c r="KD182" s="75">
        <f>IF(KD$7="",0,SUMIFS(KD$1:KD181,$C$1:$C181,$C182)-SUMIFS(KD$1:KD181,$C$1:$C181,$C182,$B$1:$B181,$B182)*условия!$N$119/(1+условия!$N$119))</f>
        <v>0</v>
      </c>
      <c r="KE182" s="75">
        <f>IF(KE$7="",0,SUMIFS(KE$1:KE181,$C$1:$C181,$C182)-SUMIFS(KE$1:KE181,$C$1:$C181,$C182,$B$1:$B181,$B182)*условия!$N$119/(1+условия!$N$119))</f>
        <v>0</v>
      </c>
      <c r="KF182" s="75">
        <f>IF(KF$7="",0,SUMIFS(KF$1:KF181,$C$1:$C181,$C182)-SUMIFS(KF$1:KF181,$C$1:$C181,$C182,$B$1:$B181,$B182)*условия!$N$119/(1+условия!$N$119))</f>
        <v>0</v>
      </c>
      <c r="KG182" s="75">
        <f>IF(KG$7="",0,SUMIFS(KG$1:KG181,$C$1:$C181,$C182)-SUMIFS(KG$1:KG181,$C$1:$C181,$C182,$B$1:$B181,$B182)*условия!$N$119/(1+условия!$N$119))</f>
        <v>0</v>
      </c>
      <c r="KH182" s="75">
        <f>IF(KH$7="",0,SUMIFS(KH$1:KH181,$C$1:$C181,$C182)-SUMIFS(KH$1:KH181,$C$1:$C181,$C182,$B$1:$B181,$B182)*условия!$N$119/(1+условия!$N$119))</f>
        <v>0</v>
      </c>
      <c r="KI182" s="75">
        <f>IF(KI$7="",0,SUMIFS(KI$1:KI181,$C$1:$C181,$C182)-SUMIFS(KI$1:KI181,$C$1:$C181,$C182,$B$1:$B181,$B182)*условия!$N$119/(1+условия!$N$119))</f>
        <v>0</v>
      </c>
      <c r="KJ182" s="75">
        <f>IF(KJ$7="",0,SUMIFS(KJ$1:KJ181,$C$1:$C181,$C182)-SUMIFS(KJ$1:KJ181,$C$1:$C181,$C182,$B$1:$B181,$B182)*условия!$N$119/(1+условия!$N$119))</f>
        <v>0</v>
      </c>
      <c r="KK182" s="75">
        <f>IF(KK$7="",0,SUMIFS(KK$1:KK181,$C$1:$C181,$C182)-SUMIFS(KK$1:KK181,$C$1:$C181,$C182,$B$1:$B181,$B182)*условия!$N$119/(1+условия!$N$119))</f>
        <v>0</v>
      </c>
      <c r="KL182" s="75">
        <f>IF(KL$7="",0,SUMIFS(KL$1:KL181,$C$1:$C181,$C182)-SUMIFS(KL$1:KL181,$C$1:$C181,$C182,$B$1:$B181,$B182)*условия!$N$119/(1+условия!$N$119))</f>
        <v>0</v>
      </c>
      <c r="KM182" s="75">
        <f>IF(KM$7="",0,SUMIFS(KM$1:KM181,$C$1:$C181,$C182)-SUMIFS(KM$1:KM181,$C$1:$C181,$C182,$B$1:$B181,$B182)*условия!$N$119/(1+условия!$N$119))</f>
        <v>0</v>
      </c>
      <c r="KN182" s="75">
        <f>IF(KN$7="",0,SUMIFS(KN$1:KN181,$C$1:$C181,$C182)-SUMIFS(KN$1:KN181,$C$1:$C181,$C182,$B$1:$B181,$B182)*условия!$N$119/(1+условия!$N$119))</f>
        <v>0</v>
      </c>
      <c r="KO182" s="75">
        <f>IF(KO$7="",0,SUMIFS(KO$1:KO181,$C$1:$C181,$C182)-SUMIFS(KO$1:KO181,$C$1:$C181,$C182,$B$1:$B181,$B182)*условия!$N$119/(1+условия!$N$119))</f>
        <v>0</v>
      </c>
      <c r="KP182" s="75">
        <f>IF(KP$7="",0,SUMIFS(KP$1:KP181,$C$1:$C181,$C182)-SUMIFS(KP$1:KP181,$C$1:$C181,$C182,$B$1:$B181,$B182)*условия!$N$119/(1+условия!$N$119))</f>
        <v>0</v>
      </c>
      <c r="KQ182" s="75">
        <f>IF(KQ$7="",0,SUMIFS(KQ$1:KQ181,$C$1:$C181,$C182)-SUMIFS(KQ$1:KQ181,$C$1:$C181,$C182,$B$1:$B181,$B182)*условия!$N$119/(1+условия!$N$119))</f>
        <v>0</v>
      </c>
      <c r="KR182" s="75">
        <f>IF(KR$7="",0,SUMIFS(KR$1:KR181,$C$1:$C181,$C182)-SUMIFS(KR$1:KR181,$C$1:$C181,$C182,$B$1:$B181,$B182)*условия!$N$119/(1+условия!$N$119))</f>
        <v>0</v>
      </c>
      <c r="KS182" s="75">
        <f>IF(KS$7="",0,SUMIFS(KS$1:KS181,$C$1:$C181,$C182)-SUMIFS(KS$1:KS181,$C$1:$C181,$C182,$B$1:$B181,$B182)*условия!$N$119/(1+условия!$N$119))</f>
        <v>0</v>
      </c>
      <c r="KT182" s="75">
        <f>IF(KT$7="",0,SUMIFS(KT$1:KT181,$C$1:$C181,$C182)-SUMIFS(KT$1:KT181,$C$1:$C181,$C182,$B$1:$B181,$B182)*условия!$N$119/(1+условия!$N$119))</f>
        <v>0</v>
      </c>
      <c r="KU182" s="75">
        <f>IF(KU$7="",0,SUMIFS(KU$1:KU181,$C$1:$C181,$C182)-SUMIFS(KU$1:KU181,$C$1:$C181,$C182,$B$1:$B181,$B182)*условия!$N$119/(1+условия!$N$119))</f>
        <v>0</v>
      </c>
      <c r="KV182" s="75">
        <f>IF(KV$7="",0,SUMIFS(KV$1:KV181,$C$1:$C181,$C182)-SUMIFS(KV$1:KV181,$C$1:$C181,$C182,$B$1:$B181,$B182)*условия!$N$119/(1+условия!$N$119))</f>
        <v>0</v>
      </c>
      <c r="KW182" s="70"/>
      <c r="KX182" s="70"/>
    </row>
    <row r="183" spans="1:310" s="4" customFormat="1" x14ac:dyDescent="0.25">
      <c r="A183" s="3"/>
      <c r="B183" s="85"/>
      <c r="C183" s="86"/>
      <c r="D183" s="85"/>
      <c r="E183" s="3" t="str">
        <f>kpi!$E$69</f>
        <v>EBITDA</v>
      </c>
      <c r="F183" s="3"/>
      <c r="G183" s="3"/>
      <c r="H183" s="39" t="str">
        <f>IF(OR($E183="",$E183=0),"",INDEX(kpi!$I:$I,SUMIFS(kpi!$A:$A,kpi!$E:$E,$E183)))</f>
        <v>руб.</v>
      </c>
      <c r="I183" s="3"/>
      <c r="J183" s="3"/>
      <c r="K183" s="3"/>
      <c r="L183" s="3"/>
      <c r="M183" s="5"/>
      <c r="N183" s="3"/>
      <c r="O183" s="19"/>
      <c r="P183" s="3"/>
      <c r="Q183" s="3"/>
      <c r="R183" s="41">
        <f t="shared" si="1018"/>
        <v>-3805940.717500004</v>
      </c>
      <c r="S183" s="3"/>
      <c r="T183" s="3"/>
      <c r="U183" s="41">
        <f>IF(U$7="",0,U181-U182)</f>
        <v>-2481410.0952884615</v>
      </c>
      <c r="V183" s="41">
        <f>IF(V$7="",0,V181-V182)</f>
        <v>-826584.11671474366</v>
      </c>
      <c r="W183" s="41">
        <f t="shared" ref="W183:CH183" si="1019">IF(W$7="",0,W181-W182)</f>
        <v>-722197.83350961574</v>
      </c>
      <c r="X183" s="41">
        <f t="shared" si="1019"/>
        <v>-622251.24567307706</v>
      </c>
      <c r="Y183" s="41">
        <f t="shared" si="1019"/>
        <v>-396744.35320512846</v>
      </c>
      <c r="Z183" s="41">
        <f t="shared" si="1019"/>
        <v>-185606.17149038473</v>
      </c>
      <c r="AA183" s="41">
        <f t="shared" si="1019"/>
        <v>-27792.820977564435</v>
      </c>
      <c r="AB183" s="41">
        <f t="shared" si="1019"/>
        <v>135498.7260576922</v>
      </c>
      <c r="AC183" s="41">
        <f t="shared" si="1019"/>
        <v>304268.46961538424</v>
      </c>
      <c r="AD183" s="41">
        <f t="shared" si="1019"/>
        <v>404516.40969551215</v>
      </c>
      <c r="AE183" s="41">
        <f t="shared" si="1019"/>
        <v>584242.5462980764</v>
      </c>
      <c r="AF183" s="41">
        <f t="shared" si="1019"/>
        <v>769446.87942307652</v>
      </c>
      <c r="AG183" s="41">
        <f t="shared" si="1019"/>
        <v>-741327.11173076916</v>
      </c>
      <c r="AH183" s="41">
        <f t="shared" si="1019"/>
        <v>0</v>
      </c>
      <c r="AI183" s="41">
        <f t="shared" si="1019"/>
        <v>0</v>
      </c>
      <c r="AJ183" s="41">
        <f t="shared" si="1019"/>
        <v>0</v>
      </c>
      <c r="AK183" s="41">
        <f t="shared" si="1019"/>
        <v>0</v>
      </c>
      <c r="AL183" s="41">
        <f t="shared" si="1019"/>
        <v>0</v>
      </c>
      <c r="AM183" s="41">
        <f t="shared" si="1019"/>
        <v>0</v>
      </c>
      <c r="AN183" s="41">
        <f t="shared" si="1019"/>
        <v>0</v>
      </c>
      <c r="AO183" s="41">
        <f t="shared" si="1019"/>
        <v>0</v>
      </c>
      <c r="AP183" s="41">
        <f t="shared" si="1019"/>
        <v>0</v>
      </c>
      <c r="AQ183" s="41">
        <f t="shared" si="1019"/>
        <v>0</v>
      </c>
      <c r="AR183" s="41">
        <f t="shared" si="1019"/>
        <v>0</v>
      </c>
      <c r="AS183" s="41">
        <f t="shared" si="1019"/>
        <v>0</v>
      </c>
      <c r="AT183" s="41">
        <f t="shared" si="1019"/>
        <v>0</v>
      </c>
      <c r="AU183" s="41">
        <f t="shared" si="1019"/>
        <v>0</v>
      </c>
      <c r="AV183" s="41">
        <f t="shared" si="1019"/>
        <v>0</v>
      </c>
      <c r="AW183" s="41">
        <f t="shared" si="1019"/>
        <v>0</v>
      </c>
      <c r="AX183" s="41">
        <f t="shared" si="1019"/>
        <v>0</v>
      </c>
      <c r="AY183" s="41">
        <f t="shared" si="1019"/>
        <v>0</v>
      </c>
      <c r="AZ183" s="41">
        <f t="shared" si="1019"/>
        <v>0</v>
      </c>
      <c r="BA183" s="41">
        <f t="shared" si="1019"/>
        <v>0</v>
      </c>
      <c r="BB183" s="41">
        <f t="shared" si="1019"/>
        <v>0</v>
      </c>
      <c r="BC183" s="41">
        <f t="shared" si="1019"/>
        <v>0</v>
      </c>
      <c r="BD183" s="41">
        <f t="shared" si="1019"/>
        <v>0</v>
      </c>
      <c r="BE183" s="41">
        <f t="shared" si="1019"/>
        <v>0</v>
      </c>
      <c r="BF183" s="41">
        <f t="shared" si="1019"/>
        <v>0</v>
      </c>
      <c r="BG183" s="41">
        <f t="shared" si="1019"/>
        <v>0</v>
      </c>
      <c r="BH183" s="41">
        <f t="shared" si="1019"/>
        <v>0</v>
      </c>
      <c r="BI183" s="41">
        <f t="shared" si="1019"/>
        <v>0</v>
      </c>
      <c r="BJ183" s="41">
        <f t="shared" si="1019"/>
        <v>0</v>
      </c>
      <c r="BK183" s="41">
        <f t="shared" si="1019"/>
        <v>0</v>
      </c>
      <c r="BL183" s="41">
        <f t="shared" si="1019"/>
        <v>0</v>
      </c>
      <c r="BM183" s="41">
        <f t="shared" si="1019"/>
        <v>0</v>
      </c>
      <c r="BN183" s="41">
        <f t="shared" si="1019"/>
        <v>0</v>
      </c>
      <c r="BO183" s="41">
        <f t="shared" si="1019"/>
        <v>0</v>
      </c>
      <c r="BP183" s="41">
        <f t="shared" si="1019"/>
        <v>0</v>
      </c>
      <c r="BQ183" s="41">
        <f t="shared" si="1019"/>
        <v>0</v>
      </c>
      <c r="BR183" s="41">
        <f t="shared" si="1019"/>
        <v>0</v>
      </c>
      <c r="BS183" s="41">
        <f t="shared" si="1019"/>
        <v>0</v>
      </c>
      <c r="BT183" s="41">
        <f t="shared" si="1019"/>
        <v>0</v>
      </c>
      <c r="BU183" s="41">
        <f t="shared" si="1019"/>
        <v>0</v>
      </c>
      <c r="BV183" s="41">
        <f t="shared" si="1019"/>
        <v>0</v>
      </c>
      <c r="BW183" s="41">
        <f t="shared" si="1019"/>
        <v>0</v>
      </c>
      <c r="BX183" s="41">
        <f t="shared" si="1019"/>
        <v>0</v>
      </c>
      <c r="BY183" s="41">
        <f t="shared" si="1019"/>
        <v>0</v>
      </c>
      <c r="BZ183" s="41">
        <f t="shared" si="1019"/>
        <v>0</v>
      </c>
      <c r="CA183" s="41">
        <f t="shared" si="1019"/>
        <v>0</v>
      </c>
      <c r="CB183" s="41">
        <f t="shared" si="1019"/>
        <v>0</v>
      </c>
      <c r="CC183" s="41">
        <f t="shared" si="1019"/>
        <v>0</v>
      </c>
      <c r="CD183" s="41">
        <f t="shared" si="1019"/>
        <v>0</v>
      </c>
      <c r="CE183" s="41">
        <f t="shared" si="1019"/>
        <v>0</v>
      </c>
      <c r="CF183" s="41">
        <f t="shared" si="1019"/>
        <v>0</v>
      </c>
      <c r="CG183" s="41">
        <f t="shared" si="1019"/>
        <v>0</v>
      </c>
      <c r="CH183" s="41">
        <f t="shared" si="1019"/>
        <v>0</v>
      </c>
      <c r="CI183" s="41">
        <f t="shared" ref="CI183:ET183" si="1020">IF(CI$7="",0,CI181-CI182)</f>
        <v>0</v>
      </c>
      <c r="CJ183" s="41">
        <f t="shared" si="1020"/>
        <v>0</v>
      </c>
      <c r="CK183" s="41">
        <f t="shared" si="1020"/>
        <v>0</v>
      </c>
      <c r="CL183" s="41">
        <f t="shared" si="1020"/>
        <v>0</v>
      </c>
      <c r="CM183" s="41">
        <f t="shared" si="1020"/>
        <v>0</v>
      </c>
      <c r="CN183" s="41">
        <f t="shared" si="1020"/>
        <v>0</v>
      </c>
      <c r="CO183" s="41">
        <f t="shared" si="1020"/>
        <v>0</v>
      </c>
      <c r="CP183" s="41">
        <f t="shared" si="1020"/>
        <v>0</v>
      </c>
      <c r="CQ183" s="41">
        <f t="shared" si="1020"/>
        <v>0</v>
      </c>
      <c r="CR183" s="41">
        <f t="shared" si="1020"/>
        <v>0</v>
      </c>
      <c r="CS183" s="41">
        <f t="shared" si="1020"/>
        <v>0</v>
      </c>
      <c r="CT183" s="41">
        <f t="shared" si="1020"/>
        <v>0</v>
      </c>
      <c r="CU183" s="41">
        <f t="shared" si="1020"/>
        <v>0</v>
      </c>
      <c r="CV183" s="41">
        <f t="shared" si="1020"/>
        <v>0</v>
      </c>
      <c r="CW183" s="41">
        <f t="shared" si="1020"/>
        <v>0</v>
      </c>
      <c r="CX183" s="41">
        <f t="shared" si="1020"/>
        <v>0</v>
      </c>
      <c r="CY183" s="41">
        <f t="shared" si="1020"/>
        <v>0</v>
      </c>
      <c r="CZ183" s="41">
        <f t="shared" si="1020"/>
        <v>0</v>
      </c>
      <c r="DA183" s="41">
        <f t="shared" si="1020"/>
        <v>0</v>
      </c>
      <c r="DB183" s="41">
        <f t="shared" si="1020"/>
        <v>0</v>
      </c>
      <c r="DC183" s="41">
        <f t="shared" si="1020"/>
        <v>0</v>
      </c>
      <c r="DD183" s="41">
        <f t="shared" si="1020"/>
        <v>0</v>
      </c>
      <c r="DE183" s="41">
        <f t="shared" si="1020"/>
        <v>0</v>
      </c>
      <c r="DF183" s="41">
        <f t="shared" si="1020"/>
        <v>0</v>
      </c>
      <c r="DG183" s="41">
        <f t="shared" si="1020"/>
        <v>0</v>
      </c>
      <c r="DH183" s="41">
        <f t="shared" si="1020"/>
        <v>0</v>
      </c>
      <c r="DI183" s="41">
        <f t="shared" si="1020"/>
        <v>0</v>
      </c>
      <c r="DJ183" s="41">
        <f t="shared" si="1020"/>
        <v>0</v>
      </c>
      <c r="DK183" s="41">
        <f t="shared" si="1020"/>
        <v>0</v>
      </c>
      <c r="DL183" s="41">
        <f t="shared" si="1020"/>
        <v>0</v>
      </c>
      <c r="DM183" s="41">
        <f t="shared" si="1020"/>
        <v>0</v>
      </c>
      <c r="DN183" s="41">
        <f t="shared" si="1020"/>
        <v>0</v>
      </c>
      <c r="DO183" s="41">
        <f t="shared" si="1020"/>
        <v>0</v>
      </c>
      <c r="DP183" s="41">
        <f t="shared" si="1020"/>
        <v>0</v>
      </c>
      <c r="DQ183" s="41">
        <f t="shared" si="1020"/>
        <v>0</v>
      </c>
      <c r="DR183" s="41">
        <f t="shared" si="1020"/>
        <v>0</v>
      </c>
      <c r="DS183" s="41">
        <f t="shared" si="1020"/>
        <v>0</v>
      </c>
      <c r="DT183" s="41">
        <f t="shared" si="1020"/>
        <v>0</v>
      </c>
      <c r="DU183" s="41">
        <f t="shared" si="1020"/>
        <v>0</v>
      </c>
      <c r="DV183" s="41">
        <f t="shared" si="1020"/>
        <v>0</v>
      </c>
      <c r="DW183" s="41">
        <f t="shared" si="1020"/>
        <v>0</v>
      </c>
      <c r="DX183" s="41">
        <f t="shared" si="1020"/>
        <v>0</v>
      </c>
      <c r="DY183" s="41">
        <f t="shared" si="1020"/>
        <v>0</v>
      </c>
      <c r="DZ183" s="41">
        <f t="shared" si="1020"/>
        <v>0</v>
      </c>
      <c r="EA183" s="41">
        <f t="shared" si="1020"/>
        <v>0</v>
      </c>
      <c r="EB183" s="41">
        <f t="shared" si="1020"/>
        <v>0</v>
      </c>
      <c r="EC183" s="41">
        <f t="shared" si="1020"/>
        <v>0</v>
      </c>
      <c r="ED183" s="41">
        <f t="shared" si="1020"/>
        <v>0</v>
      </c>
      <c r="EE183" s="41">
        <f t="shared" si="1020"/>
        <v>0</v>
      </c>
      <c r="EF183" s="41">
        <f t="shared" si="1020"/>
        <v>0</v>
      </c>
      <c r="EG183" s="41">
        <f t="shared" si="1020"/>
        <v>0</v>
      </c>
      <c r="EH183" s="41">
        <f t="shared" si="1020"/>
        <v>0</v>
      </c>
      <c r="EI183" s="41">
        <f t="shared" si="1020"/>
        <v>0</v>
      </c>
      <c r="EJ183" s="41">
        <f t="shared" si="1020"/>
        <v>0</v>
      </c>
      <c r="EK183" s="41">
        <f t="shared" si="1020"/>
        <v>0</v>
      </c>
      <c r="EL183" s="41">
        <f t="shared" si="1020"/>
        <v>0</v>
      </c>
      <c r="EM183" s="41">
        <f t="shared" si="1020"/>
        <v>0</v>
      </c>
      <c r="EN183" s="41">
        <f t="shared" si="1020"/>
        <v>0</v>
      </c>
      <c r="EO183" s="41">
        <f t="shared" si="1020"/>
        <v>0</v>
      </c>
      <c r="EP183" s="41">
        <f t="shared" si="1020"/>
        <v>0</v>
      </c>
      <c r="EQ183" s="41">
        <f t="shared" si="1020"/>
        <v>0</v>
      </c>
      <c r="ER183" s="41">
        <f t="shared" si="1020"/>
        <v>0</v>
      </c>
      <c r="ES183" s="41">
        <f t="shared" si="1020"/>
        <v>0</v>
      </c>
      <c r="ET183" s="41">
        <f t="shared" si="1020"/>
        <v>0</v>
      </c>
      <c r="EU183" s="41">
        <f t="shared" ref="EU183:HF183" si="1021">IF(EU$7="",0,EU181-EU182)</f>
        <v>0</v>
      </c>
      <c r="EV183" s="41">
        <f t="shared" si="1021"/>
        <v>0</v>
      </c>
      <c r="EW183" s="41">
        <f t="shared" si="1021"/>
        <v>0</v>
      </c>
      <c r="EX183" s="41">
        <f t="shared" si="1021"/>
        <v>0</v>
      </c>
      <c r="EY183" s="41">
        <f t="shared" si="1021"/>
        <v>0</v>
      </c>
      <c r="EZ183" s="41">
        <f t="shared" si="1021"/>
        <v>0</v>
      </c>
      <c r="FA183" s="41">
        <f t="shared" si="1021"/>
        <v>0</v>
      </c>
      <c r="FB183" s="41">
        <f t="shared" si="1021"/>
        <v>0</v>
      </c>
      <c r="FC183" s="41">
        <f t="shared" si="1021"/>
        <v>0</v>
      </c>
      <c r="FD183" s="41">
        <f t="shared" si="1021"/>
        <v>0</v>
      </c>
      <c r="FE183" s="41">
        <f t="shared" si="1021"/>
        <v>0</v>
      </c>
      <c r="FF183" s="41">
        <f t="shared" si="1021"/>
        <v>0</v>
      </c>
      <c r="FG183" s="41">
        <f t="shared" si="1021"/>
        <v>0</v>
      </c>
      <c r="FH183" s="41">
        <f t="shared" si="1021"/>
        <v>0</v>
      </c>
      <c r="FI183" s="41">
        <f t="shared" si="1021"/>
        <v>0</v>
      </c>
      <c r="FJ183" s="41">
        <f t="shared" si="1021"/>
        <v>0</v>
      </c>
      <c r="FK183" s="41">
        <f t="shared" si="1021"/>
        <v>0</v>
      </c>
      <c r="FL183" s="41">
        <f t="shared" si="1021"/>
        <v>0</v>
      </c>
      <c r="FM183" s="41">
        <f t="shared" si="1021"/>
        <v>0</v>
      </c>
      <c r="FN183" s="41">
        <f t="shared" si="1021"/>
        <v>0</v>
      </c>
      <c r="FO183" s="41">
        <f t="shared" si="1021"/>
        <v>0</v>
      </c>
      <c r="FP183" s="41">
        <f t="shared" si="1021"/>
        <v>0</v>
      </c>
      <c r="FQ183" s="41">
        <f t="shared" si="1021"/>
        <v>0</v>
      </c>
      <c r="FR183" s="41">
        <f t="shared" si="1021"/>
        <v>0</v>
      </c>
      <c r="FS183" s="41">
        <f t="shared" si="1021"/>
        <v>0</v>
      </c>
      <c r="FT183" s="41">
        <f t="shared" si="1021"/>
        <v>0</v>
      </c>
      <c r="FU183" s="41">
        <f t="shared" si="1021"/>
        <v>0</v>
      </c>
      <c r="FV183" s="41">
        <f t="shared" si="1021"/>
        <v>0</v>
      </c>
      <c r="FW183" s="41">
        <f t="shared" si="1021"/>
        <v>0</v>
      </c>
      <c r="FX183" s="41">
        <f t="shared" si="1021"/>
        <v>0</v>
      </c>
      <c r="FY183" s="41">
        <f t="shared" si="1021"/>
        <v>0</v>
      </c>
      <c r="FZ183" s="41">
        <f t="shared" si="1021"/>
        <v>0</v>
      </c>
      <c r="GA183" s="41">
        <f t="shared" si="1021"/>
        <v>0</v>
      </c>
      <c r="GB183" s="41">
        <f t="shared" si="1021"/>
        <v>0</v>
      </c>
      <c r="GC183" s="41">
        <f t="shared" si="1021"/>
        <v>0</v>
      </c>
      <c r="GD183" s="41">
        <f t="shared" si="1021"/>
        <v>0</v>
      </c>
      <c r="GE183" s="41">
        <f t="shared" si="1021"/>
        <v>0</v>
      </c>
      <c r="GF183" s="41">
        <f t="shared" si="1021"/>
        <v>0</v>
      </c>
      <c r="GG183" s="41">
        <f t="shared" si="1021"/>
        <v>0</v>
      </c>
      <c r="GH183" s="41">
        <f t="shared" si="1021"/>
        <v>0</v>
      </c>
      <c r="GI183" s="41">
        <f t="shared" si="1021"/>
        <v>0</v>
      </c>
      <c r="GJ183" s="41">
        <f t="shared" si="1021"/>
        <v>0</v>
      </c>
      <c r="GK183" s="41">
        <f t="shared" si="1021"/>
        <v>0</v>
      </c>
      <c r="GL183" s="41">
        <f t="shared" si="1021"/>
        <v>0</v>
      </c>
      <c r="GM183" s="41">
        <f t="shared" si="1021"/>
        <v>0</v>
      </c>
      <c r="GN183" s="41">
        <f t="shared" si="1021"/>
        <v>0</v>
      </c>
      <c r="GO183" s="41">
        <f t="shared" si="1021"/>
        <v>0</v>
      </c>
      <c r="GP183" s="41">
        <f t="shared" si="1021"/>
        <v>0</v>
      </c>
      <c r="GQ183" s="41">
        <f t="shared" si="1021"/>
        <v>0</v>
      </c>
      <c r="GR183" s="41">
        <f t="shared" si="1021"/>
        <v>0</v>
      </c>
      <c r="GS183" s="41">
        <f t="shared" si="1021"/>
        <v>0</v>
      </c>
      <c r="GT183" s="41">
        <f t="shared" si="1021"/>
        <v>0</v>
      </c>
      <c r="GU183" s="41">
        <f t="shared" si="1021"/>
        <v>0</v>
      </c>
      <c r="GV183" s="41">
        <f t="shared" si="1021"/>
        <v>0</v>
      </c>
      <c r="GW183" s="41">
        <f t="shared" si="1021"/>
        <v>0</v>
      </c>
      <c r="GX183" s="41">
        <f t="shared" si="1021"/>
        <v>0</v>
      </c>
      <c r="GY183" s="41">
        <f t="shared" si="1021"/>
        <v>0</v>
      </c>
      <c r="GZ183" s="41">
        <f t="shared" si="1021"/>
        <v>0</v>
      </c>
      <c r="HA183" s="41">
        <f t="shared" si="1021"/>
        <v>0</v>
      </c>
      <c r="HB183" s="41">
        <f t="shared" si="1021"/>
        <v>0</v>
      </c>
      <c r="HC183" s="41">
        <f t="shared" si="1021"/>
        <v>0</v>
      </c>
      <c r="HD183" s="41">
        <f t="shared" si="1021"/>
        <v>0</v>
      </c>
      <c r="HE183" s="41">
        <f t="shared" si="1021"/>
        <v>0</v>
      </c>
      <c r="HF183" s="41">
        <f t="shared" si="1021"/>
        <v>0</v>
      </c>
      <c r="HG183" s="41">
        <f t="shared" ref="HG183:JR183" si="1022">IF(HG$7="",0,HG181-HG182)</f>
        <v>0</v>
      </c>
      <c r="HH183" s="41">
        <f t="shared" si="1022"/>
        <v>0</v>
      </c>
      <c r="HI183" s="41">
        <f t="shared" si="1022"/>
        <v>0</v>
      </c>
      <c r="HJ183" s="41">
        <f t="shared" si="1022"/>
        <v>0</v>
      </c>
      <c r="HK183" s="41">
        <f t="shared" si="1022"/>
        <v>0</v>
      </c>
      <c r="HL183" s="41">
        <f t="shared" si="1022"/>
        <v>0</v>
      </c>
      <c r="HM183" s="41">
        <f t="shared" si="1022"/>
        <v>0</v>
      </c>
      <c r="HN183" s="41">
        <f t="shared" si="1022"/>
        <v>0</v>
      </c>
      <c r="HO183" s="41">
        <f t="shared" si="1022"/>
        <v>0</v>
      </c>
      <c r="HP183" s="41">
        <f t="shared" si="1022"/>
        <v>0</v>
      </c>
      <c r="HQ183" s="41">
        <f t="shared" si="1022"/>
        <v>0</v>
      </c>
      <c r="HR183" s="41">
        <f t="shared" si="1022"/>
        <v>0</v>
      </c>
      <c r="HS183" s="41">
        <f t="shared" si="1022"/>
        <v>0</v>
      </c>
      <c r="HT183" s="41">
        <f t="shared" si="1022"/>
        <v>0</v>
      </c>
      <c r="HU183" s="41">
        <f t="shared" si="1022"/>
        <v>0</v>
      </c>
      <c r="HV183" s="41">
        <f t="shared" si="1022"/>
        <v>0</v>
      </c>
      <c r="HW183" s="41">
        <f t="shared" si="1022"/>
        <v>0</v>
      </c>
      <c r="HX183" s="41">
        <f t="shared" si="1022"/>
        <v>0</v>
      </c>
      <c r="HY183" s="41">
        <f t="shared" si="1022"/>
        <v>0</v>
      </c>
      <c r="HZ183" s="41">
        <f t="shared" si="1022"/>
        <v>0</v>
      </c>
      <c r="IA183" s="41">
        <f t="shared" si="1022"/>
        <v>0</v>
      </c>
      <c r="IB183" s="41">
        <f t="shared" si="1022"/>
        <v>0</v>
      </c>
      <c r="IC183" s="41">
        <f t="shared" si="1022"/>
        <v>0</v>
      </c>
      <c r="ID183" s="41">
        <f t="shared" si="1022"/>
        <v>0</v>
      </c>
      <c r="IE183" s="41">
        <f t="shared" si="1022"/>
        <v>0</v>
      </c>
      <c r="IF183" s="41">
        <f t="shared" si="1022"/>
        <v>0</v>
      </c>
      <c r="IG183" s="41">
        <f t="shared" si="1022"/>
        <v>0</v>
      </c>
      <c r="IH183" s="41">
        <f t="shared" si="1022"/>
        <v>0</v>
      </c>
      <c r="II183" s="41">
        <f t="shared" si="1022"/>
        <v>0</v>
      </c>
      <c r="IJ183" s="41">
        <f t="shared" si="1022"/>
        <v>0</v>
      </c>
      <c r="IK183" s="41">
        <f t="shared" si="1022"/>
        <v>0</v>
      </c>
      <c r="IL183" s="41">
        <f t="shared" si="1022"/>
        <v>0</v>
      </c>
      <c r="IM183" s="41">
        <f t="shared" si="1022"/>
        <v>0</v>
      </c>
      <c r="IN183" s="41">
        <f t="shared" si="1022"/>
        <v>0</v>
      </c>
      <c r="IO183" s="41">
        <f t="shared" si="1022"/>
        <v>0</v>
      </c>
      <c r="IP183" s="41">
        <f t="shared" si="1022"/>
        <v>0</v>
      </c>
      <c r="IQ183" s="41">
        <f t="shared" si="1022"/>
        <v>0</v>
      </c>
      <c r="IR183" s="41">
        <f t="shared" si="1022"/>
        <v>0</v>
      </c>
      <c r="IS183" s="41">
        <f t="shared" si="1022"/>
        <v>0</v>
      </c>
      <c r="IT183" s="41">
        <f t="shared" si="1022"/>
        <v>0</v>
      </c>
      <c r="IU183" s="41">
        <f t="shared" si="1022"/>
        <v>0</v>
      </c>
      <c r="IV183" s="41">
        <f t="shared" si="1022"/>
        <v>0</v>
      </c>
      <c r="IW183" s="41">
        <f t="shared" si="1022"/>
        <v>0</v>
      </c>
      <c r="IX183" s="41">
        <f t="shared" si="1022"/>
        <v>0</v>
      </c>
      <c r="IY183" s="41">
        <f t="shared" si="1022"/>
        <v>0</v>
      </c>
      <c r="IZ183" s="41">
        <f t="shared" si="1022"/>
        <v>0</v>
      </c>
      <c r="JA183" s="41">
        <f t="shared" si="1022"/>
        <v>0</v>
      </c>
      <c r="JB183" s="41">
        <f t="shared" si="1022"/>
        <v>0</v>
      </c>
      <c r="JC183" s="41">
        <f t="shared" si="1022"/>
        <v>0</v>
      </c>
      <c r="JD183" s="41">
        <f t="shared" si="1022"/>
        <v>0</v>
      </c>
      <c r="JE183" s="41">
        <f t="shared" si="1022"/>
        <v>0</v>
      </c>
      <c r="JF183" s="41">
        <f t="shared" si="1022"/>
        <v>0</v>
      </c>
      <c r="JG183" s="41">
        <f t="shared" si="1022"/>
        <v>0</v>
      </c>
      <c r="JH183" s="41">
        <f t="shared" si="1022"/>
        <v>0</v>
      </c>
      <c r="JI183" s="41">
        <f t="shared" si="1022"/>
        <v>0</v>
      </c>
      <c r="JJ183" s="41">
        <f t="shared" si="1022"/>
        <v>0</v>
      </c>
      <c r="JK183" s="41">
        <f t="shared" si="1022"/>
        <v>0</v>
      </c>
      <c r="JL183" s="41">
        <f t="shared" si="1022"/>
        <v>0</v>
      </c>
      <c r="JM183" s="41">
        <f t="shared" si="1022"/>
        <v>0</v>
      </c>
      <c r="JN183" s="41">
        <f t="shared" si="1022"/>
        <v>0</v>
      </c>
      <c r="JO183" s="41">
        <f t="shared" si="1022"/>
        <v>0</v>
      </c>
      <c r="JP183" s="41">
        <f t="shared" si="1022"/>
        <v>0</v>
      </c>
      <c r="JQ183" s="41">
        <f t="shared" si="1022"/>
        <v>0</v>
      </c>
      <c r="JR183" s="41">
        <f t="shared" si="1022"/>
        <v>0</v>
      </c>
      <c r="JS183" s="41">
        <f t="shared" ref="JS183:KV183" si="1023">IF(JS$7="",0,JS181-JS182)</f>
        <v>0</v>
      </c>
      <c r="JT183" s="41">
        <f t="shared" si="1023"/>
        <v>0</v>
      </c>
      <c r="JU183" s="41">
        <f t="shared" si="1023"/>
        <v>0</v>
      </c>
      <c r="JV183" s="41">
        <f t="shared" si="1023"/>
        <v>0</v>
      </c>
      <c r="JW183" s="41">
        <f t="shared" si="1023"/>
        <v>0</v>
      </c>
      <c r="JX183" s="41">
        <f t="shared" si="1023"/>
        <v>0</v>
      </c>
      <c r="JY183" s="41">
        <f t="shared" si="1023"/>
        <v>0</v>
      </c>
      <c r="JZ183" s="41">
        <f t="shared" si="1023"/>
        <v>0</v>
      </c>
      <c r="KA183" s="41">
        <f t="shared" si="1023"/>
        <v>0</v>
      </c>
      <c r="KB183" s="41">
        <f t="shared" si="1023"/>
        <v>0</v>
      </c>
      <c r="KC183" s="41">
        <f t="shared" si="1023"/>
        <v>0</v>
      </c>
      <c r="KD183" s="41">
        <f t="shared" si="1023"/>
        <v>0</v>
      </c>
      <c r="KE183" s="41">
        <f t="shared" si="1023"/>
        <v>0</v>
      </c>
      <c r="KF183" s="41">
        <f t="shared" si="1023"/>
        <v>0</v>
      </c>
      <c r="KG183" s="41">
        <f t="shared" si="1023"/>
        <v>0</v>
      </c>
      <c r="KH183" s="41">
        <f t="shared" si="1023"/>
        <v>0</v>
      </c>
      <c r="KI183" s="41">
        <f t="shared" si="1023"/>
        <v>0</v>
      </c>
      <c r="KJ183" s="41">
        <f t="shared" si="1023"/>
        <v>0</v>
      </c>
      <c r="KK183" s="41">
        <f t="shared" si="1023"/>
        <v>0</v>
      </c>
      <c r="KL183" s="41">
        <f t="shared" si="1023"/>
        <v>0</v>
      </c>
      <c r="KM183" s="41">
        <f t="shared" si="1023"/>
        <v>0</v>
      </c>
      <c r="KN183" s="41">
        <f t="shared" si="1023"/>
        <v>0</v>
      </c>
      <c r="KO183" s="41">
        <f t="shared" si="1023"/>
        <v>0</v>
      </c>
      <c r="KP183" s="41">
        <f t="shared" si="1023"/>
        <v>0</v>
      </c>
      <c r="KQ183" s="41">
        <f t="shared" si="1023"/>
        <v>0</v>
      </c>
      <c r="KR183" s="41">
        <f t="shared" si="1023"/>
        <v>0</v>
      </c>
      <c r="KS183" s="41">
        <f t="shared" si="1023"/>
        <v>0</v>
      </c>
      <c r="KT183" s="41">
        <f t="shared" si="1023"/>
        <v>0</v>
      </c>
      <c r="KU183" s="41">
        <f t="shared" si="1023"/>
        <v>0</v>
      </c>
      <c r="KV183" s="41">
        <f t="shared" si="1023"/>
        <v>0</v>
      </c>
      <c r="KW183" s="3"/>
      <c r="KX183" s="3"/>
    </row>
    <row r="184" spans="1:310" ht="4.05" customHeight="1" x14ac:dyDescent="0.25">
      <c r="A184" s="1"/>
      <c r="B184" s="79"/>
      <c r="C184" s="79"/>
      <c r="D184" s="79"/>
      <c r="E184" s="1"/>
      <c r="F184" s="1"/>
      <c r="G184" s="1"/>
      <c r="H184" s="11"/>
      <c r="I184" s="1"/>
      <c r="J184" s="1"/>
      <c r="K184" s="1"/>
      <c r="L184" s="1"/>
      <c r="M184" s="5"/>
      <c r="N184" s="1"/>
      <c r="O184" s="19"/>
      <c r="P184" s="1"/>
      <c r="Q184" s="1"/>
      <c r="R184" s="40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  <c r="JW184" s="1"/>
      <c r="JX184" s="1"/>
      <c r="JY184" s="1"/>
      <c r="JZ184" s="1"/>
      <c r="KA184" s="1"/>
      <c r="KB184" s="1"/>
      <c r="KC184" s="1"/>
      <c r="KD184" s="1"/>
      <c r="KE184" s="1"/>
      <c r="KF184" s="1"/>
      <c r="KG184" s="1"/>
      <c r="KH184" s="1"/>
      <c r="KI184" s="1"/>
      <c r="KJ184" s="1"/>
      <c r="KK184" s="1"/>
      <c r="KL184" s="1"/>
      <c r="KM184" s="1"/>
      <c r="KN184" s="1"/>
      <c r="KO184" s="1"/>
      <c r="KP184" s="1"/>
      <c r="KQ184" s="1"/>
      <c r="KR184" s="1"/>
      <c r="KS184" s="1"/>
      <c r="KT184" s="1"/>
      <c r="KU184" s="1"/>
      <c r="KV184" s="1"/>
      <c r="KW184" s="1"/>
      <c r="KX184" s="1"/>
    </row>
    <row r="185" spans="1:310" ht="4.05" customHeight="1" x14ac:dyDescent="0.25">
      <c r="A185" s="1"/>
      <c r="B185" s="79"/>
      <c r="C185" s="79"/>
      <c r="D185" s="79"/>
      <c r="E185" s="64"/>
      <c r="F185" s="1"/>
      <c r="G185" s="1"/>
      <c r="H185" s="11"/>
      <c r="I185" s="1"/>
      <c r="J185" s="1"/>
      <c r="K185" s="64"/>
      <c r="L185" s="1"/>
      <c r="M185" s="5"/>
      <c r="N185" s="64"/>
      <c r="O185" s="19"/>
      <c r="P185" s="1"/>
      <c r="Q185" s="1"/>
      <c r="R185" s="68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</row>
    <row r="186" spans="1:310" ht="4.95" customHeight="1" x14ac:dyDescent="0.25">
      <c r="A186" s="1"/>
      <c r="B186" s="79"/>
      <c r="C186" s="79"/>
      <c r="D186" s="79"/>
      <c r="E186" s="1"/>
      <c r="F186" s="1"/>
      <c r="G186" s="1"/>
      <c r="H186" s="11"/>
      <c r="I186" s="1"/>
      <c r="J186" s="1"/>
      <c r="K186" s="1"/>
      <c r="L186" s="1"/>
      <c r="M186" s="5"/>
      <c r="N186" s="1"/>
      <c r="O186" s="19"/>
      <c r="P186" s="1"/>
      <c r="Q186" s="1"/>
      <c r="R186" s="40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</row>
    <row r="187" spans="1:310" s="4" customFormat="1" x14ac:dyDescent="0.25">
      <c r="A187" s="3"/>
      <c r="B187" s="85"/>
      <c r="C187" s="86"/>
      <c r="D187" s="86"/>
      <c r="E187" s="3" t="str">
        <f>kpi!$E$74</f>
        <v>НДС к возмещению</v>
      </c>
      <c r="F187" s="3"/>
      <c r="G187" s="3"/>
      <c r="H187" s="39" t="str">
        <f>IF(OR($E187="",$E187=0),"",INDEX(kpi!$I:$I,SUMIFS(kpi!$A:$A,kpi!$E:$E,$E187)))</f>
        <v>руб.</v>
      </c>
      <c r="I187" s="3"/>
      <c r="J187" s="3"/>
      <c r="K187" s="3"/>
      <c r="L187" s="3"/>
      <c r="M187" s="5"/>
      <c r="N187" s="3"/>
      <c r="O187" s="19"/>
      <c r="P187" s="3"/>
      <c r="Q187" s="3"/>
      <c r="R187" s="41">
        <f t="shared" ref="R187:R188" si="1024">SUMIFS($T187:$KW187,$T$1:$KW$1,"&gt;="&amp;1,$T$1:$KW$1,"&lt;="&amp;MAX($1:$1))</f>
        <v>0</v>
      </c>
      <c r="S187" s="3"/>
      <c r="T187" s="3"/>
      <c r="U187" s="41">
        <f>IF(U$7="",0,SUMIFS(U$1:U181,$C$1:$C181,$C182,$B$1:$B181,$B182)*условия!$N$119/(1+условия!$N$119))</f>
        <v>0</v>
      </c>
      <c r="V187" s="41">
        <f>IF(V$7="",0,SUMIFS(V$1:V181,$C$1:$C181,$C182,$B$1:$B181,$B182)*условия!$N$119/(1+условия!$N$119))</f>
        <v>0</v>
      </c>
      <c r="W187" s="41">
        <f>IF(W$7="",0,SUMIFS(W$1:W181,$C$1:$C181,$C182,$B$1:$B181,$B182)*условия!$N$119/(1+условия!$N$119))</f>
        <v>0</v>
      </c>
      <c r="X187" s="41">
        <f>IF(X$7="",0,SUMIFS(X$1:X181,$C$1:$C181,$C182,$B$1:$B181,$B182)*условия!$N$119/(1+условия!$N$119))</f>
        <v>0</v>
      </c>
      <c r="Y187" s="41">
        <f>IF(Y$7="",0,SUMIFS(Y$1:Y181,$C$1:$C181,$C182,$B$1:$B181,$B182)*условия!$N$119/(1+условия!$N$119))</f>
        <v>0</v>
      </c>
      <c r="Z187" s="41">
        <f>IF(Z$7="",0,SUMIFS(Z$1:Z181,$C$1:$C181,$C182,$B$1:$B181,$B182)*условия!$N$119/(1+условия!$N$119))</f>
        <v>0</v>
      </c>
      <c r="AA187" s="41">
        <f>IF(AA$7="",0,SUMIFS(AA$1:AA181,$C$1:$C181,$C182,$B$1:$B181,$B182)*условия!$N$119/(1+условия!$N$119))</f>
        <v>0</v>
      </c>
      <c r="AB187" s="41">
        <f>IF(AB$7="",0,SUMIFS(AB$1:AB181,$C$1:$C181,$C182,$B$1:$B181,$B182)*условия!$N$119/(1+условия!$N$119))</f>
        <v>0</v>
      </c>
      <c r="AC187" s="41">
        <f>IF(AC$7="",0,SUMIFS(AC$1:AC181,$C$1:$C181,$C182,$B$1:$B181,$B182)*условия!$N$119/(1+условия!$N$119))</f>
        <v>0</v>
      </c>
      <c r="AD187" s="41">
        <f>IF(AD$7="",0,SUMIFS(AD$1:AD181,$C$1:$C181,$C182,$B$1:$B181,$B182)*условия!$N$119/(1+условия!$N$119))</f>
        <v>0</v>
      </c>
      <c r="AE187" s="41">
        <f>IF(AE$7="",0,SUMIFS(AE$1:AE181,$C$1:$C181,$C182,$B$1:$B181,$B182)*условия!$N$119/(1+условия!$N$119))</f>
        <v>0</v>
      </c>
      <c r="AF187" s="41">
        <f>IF(AF$7="",0,SUMIFS(AF$1:AF181,$C$1:$C181,$C182,$B$1:$B181,$B182)*условия!$N$119/(1+условия!$N$119))</f>
        <v>0</v>
      </c>
      <c r="AG187" s="41">
        <f>IF(AG$7="",0,SUMIFS(AG$1:AG181,$C$1:$C181,$C182,$B$1:$B181,$B182)*условия!$N$119/(1+условия!$N$119))</f>
        <v>0</v>
      </c>
      <c r="AH187" s="41">
        <f>IF(AH$7="",0,SUMIFS(AH$1:AH181,$C$1:$C181,$C182,$B$1:$B181,$B182)*условия!$N$119/(1+условия!$N$119))</f>
        <v>0</v>
      </c>
      <c r="AI187" s="41">
        <f>IF(AI$7="",0,SUMIFS(AI$1:AI181,$C$1:$C181,$C182,$B$1:$B181,$B182)*условия!$N$119/(1+условия!$N$119))</f>
        <v>0</v>
      </c>
      <c r="AJ187" s="41">
        <f>IF(AJ$7="",0,SUMIFS(AJ$1:AJ181,$C$1:$C181,$C182,$B$1:$B181,$B182)*условия!$N$119/(1+условия!$N$119))</f>
        <v>0</v>
      </c>
      <c r="AK187" s="41">
        <f>IF(AK$7="",0,SUMIFS(AK$1:AK181,$C$1:$C181,$C182,$B$1:$B181,$B182)*условия!$N$119/(1+условия!$N$119))</f>
        <v>0</v>
      </c>
      <c r="AL187" s="41">
        <f>IF(AL$7="",0,SUMIFS(AL$1:AL181,$C$1:$C181,$C182,$B$1:$B181,$B182)*условия!$N$119/(1+условия!$N$119))</f>
        <v>0</v>
      </c>
      <c r="AM187" s="41">
        <f>IF(AM$7="",0,SUMIFS(AM$1:AM181,$C$1:$C181,$C182,$B$1:$B181,$B182)*условия!$N$119/(1+условия!$N$119))</f>
        <v>0</v>
      </c>
      <c r="AN187" s="41">
        <f>IF(AN$7="",0,SUMIFS(AN$1:AN181,$C$1:$C181,$C182,$B$1:$B181,$B182)*условия!$N$119/(1+условия!$N$119))</f>
        <v>0</v>
      </c>
      <c r="AO187" s="41">
        <f>IF(AO$7="",0,SUMIFS(AO$1:AO181,$C$1:$C181,$C182,$B$1:$B181,$B182)*условия!$N$119/(1+условия!$N$119))</f>
        <v>0</v>
      </c>
      <c r="AP187" s="41">
        <f>IF(AP$7="",0,SUMIFS(AP$1:AP181,$C$1:$C181,$C182,$B$1:$B181,$B182)*условия!$N$119/(1+условия!$N$119))</f>
        <v>0</v>
      </c>
      <c r="AQ187" s="41">
        <f>IF(AQ$7="",0,SUMIFS(AQ$1:AQ181,$C$1:$C181,$C182,$B$1:$B181,$B182)*условия!$N$119/(1+условия!$N$119))</f>
        <v>0</v>
      </c>
      <c r="AR187" s="41">
        <f>IF(AR$7="",0,SUMIFS(AR$1:AR181,$C$1:$C181,$C182,$B$1:$B181,$B182)*условия!$N$119/(1+условия!$N$119))</f>
        <v>0</v>
      </c>
      <c r="AS187" s="41">
        <f>IF(AS$7="",0,SUMIFS(AS$1:AS181,$C$1:$C181,$C182,$B$1:$B181,$B182)*условия!$N$119/(1+условия!$N$119))</f>
        <v>0</v>
      </c>
      <c r="AT187" s="41">
        <f>IF(AT$7="",0,SUMIFS(AT$1:AT181,$C$1:$C181,$C182,$B$1:$B181,$B182)*условия!$N$119/(1+условия!$N$119))</f>
        <v>0</v>
      </c>
      <c r="AU187" s="41">
        <f>IF(AU$7="",0,SUMIFS(AU$1:AU181,$C$1:$C181,$C182,$B$1:$B181,$B182)*условия!$N$119/(1+условия!$N$119))</f>
        <v>0</v>
      </c>
      <c r="AV187" s="41">
        <f>IF(AV$7="",0,SUMIFS(AV$1:AV181,$C$1:$C181,$C182,$B$1:$B181,$B182)*условия!$N$119/(1+условия!$N$119))</f>
        <v>0</v>
      </c>
      <c r="AW187" s="41">
        <f>IF(AW$7="",0,SUMIFS(AW$1:AW181,$C$1:$C181,$C182,$B$1:$B181,$B182)*условия!$N$119/(1+условия!$N$119))</f>
        <v>0</v>
      </c>
      <c r="AX187" s="41">
        <f>IF(AX$7="",0,SUMIFS(AX$1:AX181,$C$1:$C181,$C182,$B$1:$B181,$B182)*условия!$N$119/(1+условия!$N$119))</f>
        <v>0</v>
      </c>
      <c r="AY187" s="41">
        <f>IF(AY$7="",0,SUMIFS(AY$1:AY181,$C$1:$C181,$C182,$B$1:$B181,$B182)*условия!$N$119/(1+условия!$N$119))</f>
        <v>0</v>
      </c>
      <c r="AZ187" s="41">
        <f>IF(AZ$7="",0,SUMIFS(AZ$1:AZ181,$C$1:$C181,$C182,$B$1:$B181,$B182)*условия!$N$119/(1+условия!$N$119))</f>
        <v>0</v>
      </c>
      <c r="BA187" s="41">
        <f>IF(BA$7="",0,SUMIFS(BA$1:BA181,$C$1:$C181,$C182,$B$1:$B181,$B182)*условия!$N$119/(1+условия!$N$119))</f>
        <v>0</v>
      </c>
      <c r="BB187" s="41">
        <f>IF(BB$7="",0,SUMIFS(BB$1:BB181,$C$1:$C181,$C182,$B$1:$B181,$B182)*условия!$N$119/(1+условия!$N$119))</f>
        <v>0</v>
      </c>
      <c r="BC187" s="41">
        <f>IF(BC$7="",0,SUMIFS(BC$1:BC181,$C$1:$C181,$C182,$B$1:$B181,$B182)*условия!$N$119/(1+условия!$N$119))</f>
        <v>0</v>
      </c>
      <c r="BD187" s="41">
        <f>IF(BD$7="",0,SUMIFS(BD$1:BD181,$C$1:$C181,$C182,$B$1:$B181,$B182)*условия!$N$119/(1+условия!$N$119))</f>
        <v>0</v>
      </c>
      <c r="BE187" s="41">
        <f>IF(BE$7="",0,SUMIFS(BE$1:BE181,$C$1:$C181,$C182,$B$1:$B181,$B182)*условия!$N$119/(1+условия!$N$119))</f>
        <v>0</v>
      </c>
      <c r="BF187" s="41">
        <f>IF(BF$7="",0,SUMIFS(BF$1:BF181,$C$1:$C181,$C182,$B$1:$B181,$B182)*условия!$N$119/(1+условия!$N$119))</f>
        <v>0</v>
      </c>
      <c r="BG187" s="41">
        <f>IF(BG$7="",0,SUMIFS(BG$1:BG181,$C$1:$C181,$C182,$B$1:$B181,$B182)*условия!$N$119/(1+условия!$N$119))</f>
        <v>0</v>
      </c>
      <c r="BH187" s="41">
        <f>IF(BH$7="",0,SUMIFS(BH$1:BH181,$C$1:$C181,$C182,$B$1:$B181,$B182)*условия!$N$119/(1+условия!$N$119))</f>
        <v>0</v>
      </c>
      <c r="BI187" s="41">
        <f>IF(BI$7="",0,SUMIFS(BI$1:BI181,$C$1:$C181,$C182,$B$1:$B181,$B182)*условия!$N$119/(1+условия!$N$119))</f>
        <v>0</v>
      </c>
      <c r="BJ187" s="41">
        <f>IF(BJ$7="",0,SUMIFS(BJ$1:BJ181,$C$1:$C181,$C182,$B$1:$B181,$B182)*условия!$N$119/(1+условия!$N$119))</f>
        <v>0</v>
      </c>
      <c r="BK187" s="41">
        <f>IF(BK$7="",0,SUMIFS(BK$1:BK181,$C$1:$C181,$C182,$B$1:$B181,$B182)*условия!$N$119/(1+условия!$N$119))</f>
        <v>0</v>
      </c>
      <c r="BL187" s="41">
        <f>IF(BL$7="",0,SUMIFS(BL$1:BL181,$C$1:$C181,$C182,$B$1:$B181,$B182)*условия!$N$119/(1+условия!$N$119))</f>
        <v>0</v>
      </c>
      <c r="BM187" s="41">
        <f>IF(BM$7="",0,SUMIFS(BM$1:BM181,$C$1:$C181,$C182,$B$1:$B181,$B182)*условия!$N$119/(1+условия!$N$119))</f>
        <v>0</v>
      </c>
      <c r="BN187" s="41">
        <f>IF(BN$7="",0,SUMIFS(BN$1:BN181,$C$1:$C181,$C182,$B$1:$B181,$B182)*условия!$N$119/(1+условия!$N$119))</f>
        <v>0</v>
      </c>
      <c r="BO187" s="41">
        <f>IF(BO$7="",0,SUMIFS(BO$1:BO181,$C$1:$C181,$C182,$B$1:$B181,$B182)*условия!$N$119/(1+условия!$N$119))</f>
        <v>0</v>
      </c>
      <c r="BP187" s="41">
        <f>IF(BP$7="",0,SUMIFS(BP$1:BP181,$C$1:$C181,$C182,$B$1:$B181,$B182)*условия!$N$119/(1+условия!$N$119))</f>
        <v>0</v>
      </c>
      <c r="BQ187" s="41">
        <f>IF(BQ$7="",0,SUMIFS(BQ$1:BQ181,$C$1:$C181,$C182,$B$1:$B181,$B182)*условия!$N$119/(1+условия!$N$119))</f>
        <v>0</v>
      </c>
      <c r="BR187" s="41">
        <f>IF(BR$7="",0,SUMIFS(BR$1:BR181,$C$1:$C181,$C182,$B$1:$B181,$B182)*условия!$N$119/(1+условия!$N$119))</f>
        <v>0</v>
      </c>
      <c r="BS187" s="41">
        <f>IF(BS$7="",0,SUMIFS(BS$1:BS181,$C$1:$C181,$C182,$B$1:$B181,$B182)*условия!$N$119/(1+условия!$N$119))</f>
        <v>0</v>
      </c>
      <c r="BT187" s="41">
        <f>IF(BT$7="",0,SUMIFS(BT$1:BT181,$C$1:$C181,$C182,$B$1:$B181,$B182)*условия!$N$119/(1+условия!$N$119))</f>
        <v>0</v>
      </c>
      <c r="BU187" s="41">
        <f>IF(BU$7="",0,SUMIFS(BU$1:BU181,$C$1:$C181,$C182,$B$1:$B181,$B182)*условия!$N$119/(1+условия!$N$119))</f>
        <v>0</v>
      </c>
      <c r="BV187" s="41">
        <f>IF(BV$7="",0,SUMIFS(BV$1:BV181,$C$1:$C181,$C182,$B$1:$B181,$B182)*условия!$N$119/(1+условия!$N$119))</f>
        <v>0</v>
      </c>
      <c r="BW187" s="41">
        <f>IF(BW$7="",0,SUMIFS(BW$1:BW181,$C$1:$C181,$C182,$B$1:$B181,$B182)*условия!$N$119/(1+условия!$N$119))</f>
        <v>0</v>
      </c>
      <c r="BX187" s="41">
        <f>IF(BX$7="",0,SUMIFS(BX$1:BX181,$C$1:$C181,$C182,$B$1:$B181,$B182)*условия!$N$119/(1+условия!$N$119))</f>
        <v>0</v>
      </c>
      <c r="BY187" s="41">
        <f>IF(BY$7="",0,SUMIFS(BY$1:BY181,$C$1:$C181,$C182,$B$1:$B181,$B182)*условия!$N$119/(1+условия!$N$119))</f>
        <v>0</v>
      </c>
      <c r="BZ187" s="41">
        <f>IF(BZ$7="",0,SUMIFS(BZ$1:BZ181,$C$1:$C181,$C182,$B$1:$B181,$B182)*условия!$N$119/(1+условия!$N$119))</f>
        <v>0</v>
      </c>
      <c r="CA187" s="41">
        <f>IF(CA$7="",0,SUMIFS(CA$1:CA181,$C$1:$C181,$C182,$B$1:$B181,$B182)*условия!$N$119/(1+условия!$N$119))</f>
        <v>0</v>
      </c>
      <c r="CB187" s="41">
        <f>IF(CB$7="",0,SUMIFS(CB$1:CB181,$C$1:$C181,$C182,$B$1:$B181,$B182)*условия!$N$119/(1+условия!$N$119))</f>
        <v>0</v>
      </c>
      <c r="CC187" s="41">
        <f>IF(CC$7="",0,SUMIFS(CC$1:CC181,$C$1:$C181,$C182,$B$1:$B181,$B182)*условия!$N$119/(1+условия!$N$119))</f>
        <v>0</v>
      </c>
      <c r="CD187" s="41">
        <f>IF(CD$7="",0,SUMIFS(CD$1:CD181,$C$1:$C181,$C182,$B$1:$B181,$B182)*условия!$N$119/(1+условия!$N$119))</f>
        <v>0</v>
      </c>
      <c r="CE187" s="41">
        <f>IF(CE$7="",0,SUMIFS(CE$1:CE181,$C$1:$C181,$C182,$B$1:$B181,$B182)*условия!$N$119/(1+условия!$N$119))</f>
        <v>0</v>
      </c>
      <c r="CF187" s="41">
        <f>IF(CF$7="",0,SUMIFS(CF$1:CF181,$C$1:$C181,$C182,$B$1:$B181,$B182)*условия!$N$119/(1+условия!$N$119))</f>
        <v>0</v>
      </c>
      <c r="CG187" s="41">
        <f>IF(CG$7="",0,SUMIFS(CG$1:CG181,$C$1:$C181,$C182,$B$1:$B181,$B182)*условия!$N$119/(1+условия!$N$119))</f>
        <v>0</v>
      </c>
      <c r="CH187" s="41">
        <f>IF(CH$7="",0,SUMIFS(CH$1:CH181,$C$1:$C181,$C182,$B$1:$B181,$B182)*условия!$N$119/(1+условия!$N$119))</f>
        <v>0</v>
      </c>
      <c r="CI187" s="41">
        <f>IF(CI$7="",0,SUMIFS(CI$1:CI181,$C$1:$C181,$C182,$B$1:$B181,$B182)*условия!$N$119/(1+условия!$N$119))</f>
        <v>0</v>
      </c>
      <c r="CJ187" s="41">
        <f>IF(CJ$7="",0,SUMIFS(CJ$1:CJ181,$C$1:$C181,$C182,$B$1:$B181,$B182)*условия!$N$119/(1+условия!$N$119))</f>
        <v>0</v>
      </c>
      <c r="CK187" s="41">
        <f>IF(CK$7="",0,SUMIFS(CK$1:CK181,$C$1:$C181,$C182,$B$1:$B181,$B182)*условия!$N$119/(1+условия!$N$119))</f>
        <v>0</v>
      </c>
      <c r="CL187" s="41">
        <f>IF(CL$7="",0,SUMIFS(CL$1:CL181,$C$1:$C181,$C182,$B$1:$B181,$B182)*условия!$N$119/(1+условия!$N$119))</f>
        <v>0</v>
      </c>
      <c r="CM187" s="41">
        <f>IF(CM$7="",0,SUMIFS(CM$1:CM181,$C$1:$C181,$C182,$B$1:$B181,$B182)*условия!$N$119/(1+условия!$N$119))</f>
        <v>0</v>
      </c>
      <c r="CN187" s="41">
        <f>IF(CN$7="",0,SUMIFS(CN$1:CN181,$C$1:$C181,$C182,$B$1:$B181,$B182)*условия!$N$119/(1+условия!$N$119))</f>
        <v>0</v>
      </c>
      <c r="CO187" s="41">
        <f>IF(CO$7="",0,SUMIFS(CO$1:CO181,$C$1:$C181,$C182,$B$1:$B181,$B182)*условия!$N$119/(1+условия!$N$119))</f>
        <v>0</v>
      </c>
      <c r="CP187" s="41">
        <f>IF(CP$7="",0,SUMIFS(CP$1:CP181,$C$1:$C181,$C182,$B$1:$B181,$B182)*условия!$N$119/(1+условия!$N$119))</f>
        <v>0</v>
      </c>
      <c r="CQ187" s="41">
        <f>IF(CQ$7="",0,SUMIFS(CQ$1:CQ181,$C$1:$C181,$C182,$B$1:$B181,$B182)*условия!$N$119/(1+условия!$N$119))</f>
        <v>0</v>
      </c>
      <c r="CR187" s="41">
        <f>IF(CR$7="",0,SUMIFS(CR$1:CR181,$C$1:$C181,$C182,$B$1:$B181,$B182)*условия!$N$119/(1+условия!$N$119))</f>
        <v>0</v>
      </c>
      <c r="CS187" s="41">
        <f>IF(CS$7="",0,SUMIFS(CS$1:CS181,$C$1:$C181,$C182,$B$1:$B181,$B182)*условия!$N$119/(1+условия!$N$119))</f>
        <v>0</v>
      </c>
      <c r="CT187" s="41">
        <f>IF(CT$7="",0,SUMIFS(CT$1:CT181,$C$1:$C181,$C182,$B$1:$B181,$B182)*условия!$N$119/(1+условия!$N$119))</f>
        <v>0</v>
      </c>
      <c r="CU187" s="41">
        <f>IF(CU$7="",0,SUMIFS(CU$1:CU181,$C$1:$C181,$C182,$B$1:$B181,$B182)*условия!$N$119/(1+условия!$N$119))</f>
        <v>0</v>
      </c>
      <c r="CV187" s="41">
        <f>IF(CV$7="",0,SUMIFS(CV$1:CV181,$C$1:$C181,$C182,$B$1:$B181,$B182)*условия!$N$119/(1+условия!$N$119))</f>
        <v>0</v>
      </c>
      <c r="CW187" s="41">
        <f>IF(CW$7="",0,SUMIFS(CW$1:CW181,$C$1:$C181,$C182,$B$1:$B181,$B182)*условия!$N$119/(1+условия!$N$119))</f>
        <v>0</v>
      </c>
      <c r="CX187" s="41">
        <f>IF(CX$7="",0,SUMIFS(CX$1:CX181,$C$1:$C181,$C182,$B$1:$B181,$B182)*условия!$N$119/(1+условия!$N$119))</f>
        <v>0</v>
      </c>
      <c r="CY187" s="41">
        <f>IF(CY$7="",0,SUMIFS(CY$1:CY181,$C$1:$C181,$C182,$B$1:$B181,$B182)*условия!$N$119/(1+условия!$N$119))</f>
        <v>0</v>
      </c>
      <c r="CZ187" s="41">
        <f>IF(CZ$7="",0,SUMIFS(CZ$1:CZ181,$C$1:$C181,$C182,$B$1:$B181,$B182)*условия!$N$119/(1+условия!$N$119))</f>
        <v>0</v>
      </c>
      <c r="DA187" s="41">
        <f>IF(DA$7="",0,SUMIFS(DA$1:DA181,$C$1:$C181,$C182,$B$1:$B181,$B182)*условия!$N$119/(1+условия!$N$119))</f>
        <v>0</v>
      </c>
      <c r="DB187" s="41">
        <f>IF(DB$7="",0,SUMIFS(DB$1:DB181,$C$1:$C181,$C182,$B$1:$B181,$B182)*условия!$N$119/(1+условия!$N$119))</f>
        <v>0</v>
      </c>
      <c r="DC187" s="41">
        <f>IF(DC$7="",0,SUMIFS(DC$1:DC181,$C$1:$C181,$C182,$B$1:$B181,$B182)*условия!$N$119/(1+условия!$N$119))</f>
        <v>0</v>
      </c>
      <c r="DD187" s="41">
        <f>IF(DD$7="",0,SUMIFS(DD$1:DD181,$C$1:$C181,$C182,$B$1:$B181,$B182)*условия!$N$119/(1+условия!$N$119))</f>
        <v>0</v>
      </c>
      <c r="DE187" s="41">
        <f>IF(DE$7="",0,SUMIFS(DE$1:DE181,$C$1:$C181,$C182,$B$1:$B181,$B182)*условия!$N$119/(1+условия!$N$119))</f>
        <v>0</v>
      </c>
      <c r="DF187" s="41">
        <f>IF(DF$7="",0,SUMIFS(DF$1:DF181,$C$1:$C181,$C182,$B$1:$B181,$B182)*условия!$N$119/(1+условия!$N$119))</f>
        <v>0</v>
      </c>
      <c r="DG187" s="41">
        <f>IF(DG$7="",0,SUMIFS(DG$1:DG181,$C$1:$C181,$C182,$B$1:$B181,$B182)*условия!$N$119/(1+условия!$N$119))</f>
        <v>0</v>
      </c>
      <c r="DH187" s="41">
        <f>IF(DH$7="",0,SUMIFS(DH$1:DH181,$C$1:$C181,$C182,$B$1:$B181,$B182)*условия!$N$119/(1+условия!$N$119))</f>
        <v>0</v>
      </c>
      <c r="DI187" s="41">
        <f>IF(DI$7="",0,SUMIFS(DI$1:DI181,$C$1:$C181,$C182,$B$1:$B181,$B182)*условия!$N$119/(1+условия!$N$119))</f>
        <v>0</v>
      </c>
      <c r="DJ187" s="41">
        <f>IF(DJ$7="",0,SUMIFS(DJ$1:DJ181,$C$1:$C181,$C182,$B$1:$B181,$B182)*условия!$N$119/(1+условия!$N$119))</f>
        <v>0</v>
      </c>
      <c r="DK187" s="41">
        <f>IF(DK$7="",0,SUMIFS(DK$1:DK181,$C$1:$C181,$C182,$B$1:$B181,$B182)*условия!$N$119/(1+условия!$N$119))</f>
        <v>0</v>
      </c>
      <c r="DL187" s="41">
        <f>IF(DL$7="",0,SUMIFS(DL$1:DL181,$C$1:$C181,$C182,$B$1:$B181,$B182)*условия!$N$119/(1+условия!$N$119))</f>
        <v>0</v>
      </c>
      <c r="DM187" s="41">
        <f>IF(DM$7="",0,SUMIFS(DM$1:DM181,$C$1:$C181,$C182,$B$1:$B181,$B182)*условия!$N$119/(1+условия!$N$119))</f>
        <v>0</v>
      </c>
      <c r="DN187" s="41">
        <f>IF(DN$7="",0,SUMIFS(DN$1:DN181,$C$1:$C181,$C182,$B$1:$B181,$B182)*условия!$N$119/(1+условия!$N$119))</f>
        <v>0</v>
      </c>
      <c r="DO187" s="41">
        <f>IF(DO$7="",0,SUMIFS(DO$1:DO181,$C$1:$C181,$C182,$B$1:$B181,$B182)*условия!$N$119/(1+условия!$N$119))</f>
        <v>0</v>
      </c>
      <c r="DP187" s="41">
        <f>IF(DP$7="",0,SUMIFS(DP$1:DP181,$C$1:$C181,$C182,$B$1:$B181,$B182)*условия!$N$119/(1+условия!$N$119))</f>
        <v>0</v>
      </c>
      <c r="DQ187" s="41">
        <f>IF(DQ$7="",0,SUMIFS(DQ$1:DQ181,$C$1:$C181,$C182,$B$1:$B181,$B182)*условия!$N$119/(1+условия!$N$119))</f>
        <v>0</v>
      </c>
      <c r="DR187" s="41">
        <f>IF(DR$7="",0,SUMIFS(DR$1:DR181,$C$1:$C181,$C182,$B$1:$B181,$B182)*условия!$N$119/(1+условия!$N$119))</f>
        <v>0</v>
      </c>
      <c r="DS187" s="41">
        <f>IF(DS$7="",0,SUMIFS(DS$1:DS181,$C$1:$C181,$C182,$B$1:$B181,$B182)*условия!$N$119/(1+условия!$N$119))</f>
        <v>0</v>
      </c>
      <c r="DT187" s="41">
        <f>IF(DT$7="",0,SUMIFS(DT$1:DT181,$C$1:$C181,$C182,$B$1:$B181,$B182)*условия!$N$119/(1+условия!$N$119))</f>
        <v>0</v>
      </c>
      <c r="DU187" s="41">
        <f>IF(DU$7="",0,SUMIFS(DU$1:DU181,$C$1:$C181,$C182,$B$1:$B181,$B182)*условия!$N$119/(1+условия!$N$119))</f>
        <v>0</v>
      </c>
      <c r="DV187" s="41">
        <f>IF(DV$7="",0,SUMIFS(DV$1:DV181,$C$1:$C181,$C182,$B$1:$B181,$B182)*условия!$N$119/(1+условия!$N$119))</f>
        <v>0</v>
      </c>
      <c r="DW187" s="41">
        <f>IF(DW$7="",0,SUMIFS(DW$1:DW181,$C$1:$C181,$C182,$B$1:$B181,$B182)*условия!$N$119/(1+условия!$N$119))</f>
        <v>0</v>
      </c>
      <c r="DX187" s="41">
        <f>IF(DX$7="",0,SUMIFS(DX$1:DX181,$C$1:$C181,$C182,$B$1:$B181,$B182)*условия!$N$119/(1+условия!$N$119))</f>
        <v>0</v>
      </c>
      <c r="DY187" s="41">
        <f>IF(DY$7="",0,SUMIFS(DY$1:DY181,$C$1:$C181,$C182,$B$1:$B181,$B182)*условия!$N$119/(1+условия!$N$119))</f>
        <v>0</v>
      </c>
      <c r="DZ187" s="41">
        <f>IF(DZ$7="",0,SUMIFS(DZ$1:DZ181,$C$1:$C181,$C182,$B$1:$B181,$B182)*условия!$N$119/(1+условия!$N$119))</f>
        <v>0</v>
      </c>
      <c r="EA187" s="41">
        <f>IF(EA$7="",0,SUMIFS(EA$1:EA181,$C$1:$C181,$C182,$B$1:$B181,$B182)*условия!$N$119/(1+условия!$N$119))</f>
        <v>0</v>
      </c>
      <c r="EB187" s="41">
        <f>IF(EB$7="",0,SUMIFS(EB$1:EB181,$C$1:$C181,$C182,$B$1:$B181,$B182)*условия!$N$119/(1+условия!$N$119))</f>
        <v>0</v>
      </c>
      <c r="EC187" s="41">
        <f>IF(EC$7="",0,SUMIFS(EC$1:EC181,$C$1:$C181,$C182,$B$1:$B181,$B182)*условия!$N$119/(1+условия!$N$119))</f>
        <v>0</v>
      </c>
      <c r="ED187" s="41">
        <f>IF(ED$7="",0,SUMIFS(ED$1:ED181,$C$1:$C181,$C182,$B$1:$B181,$B182)*условия!$N$119/(1+условия!$N$119))</f>
        <v>0</v>
      </c>
      <c r="EE187" s="41">
        <f>IF(EE$7="",0,SUMIFS(EE$1:EE181,$C$1:$C181,$C182,$B$1:$B181,$B182)*условия!$N$119/(1+условия!$N$119))</f>
        <v>0</v>
      </c>
      <c r="EF187" s="41">
        <f>IF(EF$7="",0,SUMIFS(EF$1:EF181,$C$1:$C181,$C182,$B$1:$B181,$B182)*условия!$N$119/(1+условия!$N$119))</f>
        <v>0</v>
      </c>
      <c r="EG187" s="41">
        <f>IF(EG$7="",0,SUMIFS(EG$1:EG181,$C$1:$C181,$C182,$B$1:$B181,$B182)*условия!$N$119/(1+условия!$N$119))</f>
        <v>0</v>
      </c>
      <c r="EH187" s="41">
        <f>IF(EH$7="",0,SUMIFS(EH$1:EH181,$C$1:$C181,$C182,$B$1:$B181,$B182)*условия!$N$119/(1+условия!$N$119))</f>
        <v>0</v>
      </c>
      <c r="EI187" s="41">
        <f>IF(EI$7="",0,SUMIFS(EI$1:EI181,$C$1:$C181,$C182,$B$1:$B181,$B182)*условия!$N$119/(1+условия!$N$119))</f>
        <v>0</v>
      </c>
      <c r="EJ187" s="41">
        <f>IF(EJ$7="",0,SUMIFS(EJ$1:EJ181,$C$1:$C181,$C182,$B$1:$B181,$B182)*условия!$N$119/(1+условия!$N$119))</f>
        <v>0</v>
      </c>
      <c r="EK187" s="41">
        <f>IF(EK$7="",0,SUMIFS(EK$1:EK181,$C$1:$C181,$C182,$B$1:$B181,$B182)*условия!$N$119/(1+условия!$N$119))</f>
        <v>0</v>
      </c>
      <c r="EL187" s="41">
        <f>IF(EL$7="",0,SUMIFS(EL$1:EL181,$C$1:$C181,$C182,$B$1:$B181,$B182)*условия!$N$119/(1+условия!$N$119))</f>
        <v>0</v>
      </c>
      <c r="EM187" s="41">
        <f>IF(EM$7="",0,SUMIFS(EM$1:EM181,$C$1:$C181,$C182,$B$1:$B181,$B182)*условия!$N$119/(1+условия!$N$119))</f>
        <v>0</v>
      </c>
      <c r="EN187" s="41">
        <f>IF(EN$7="",0,SUMIFS(EN$1:EN181,$C$1:$C181,$C182,$B$1:$B181,$B182)*условия!$N$119/(1+условия!$N$119))</f>
        <v>0</v>
      </c>
      <c r="EO187" s="41">
        <f>IF(EO$7="",0,SUMIFS(EO$1:EO181,$C$1:$C181,$C182,$B$1:$B181,$B182)*условия!$N$119/(1+условия!$N$119))</f>
        <v>0</v>
      </c>
      <c r="EP187" s="41">
        <f>IF(EP$7="",0,SUMIFS(EP$1:EP181,$C$1:$C181,$C182,$B$1:$B181,$B182)*условия!$N$119/(1+условия!$N$119))</f>
        <v>0</v>
      </c>
      <c r="EQ187" s="41">
        <f>IF(EQ$7="",0,SUMIFS(EQ$1:EQ181,$C$1:$C181,$C182,$B$1:$B181,$B182)*условия!$N$119/(1+условия!$N$119))</f>
        <v>0</v>
      </c>
      <c r="ER187" s="41">
        <f>IF(ER$7="",0,SUMIFS(ER$1:ER181,$C$1:$C181,$C182,$B$1:$B181,$B182)*условия!$N$119/(1+условия!$N$119))</f>
        <v>0</v>
      </c>
      <c r="ES187" s="41">
        <f>IF(ES$7="",0,SUMIFS(ES$1:ES181,$C$1:$C181,$C182,$B$1:$B181,$B182)*условия!$N$119/(1+условия!$N$119))</f>
        <v>0</v>
      </c>
      <c r="ET187" s="41">
        <f>IF(ET$7="",0,SUMIFS(ET$1:ET181,$C$1:$C181,$C182,$B$1:$B181,$B182)*условия!$N$119/(1+условия!$N$119))</f>
        <v>0</v>
      </c>
      <c r="EU187" s="41">
        <f>IF(EU$7="",0,SUMIFS(EU$1:EU181,$C$1:$C181,$C182,$B$1:$B181,$B182)*условия!$N$119/(1+условия!$N$119))</f>
        <v>0</v>
      </c>
      <c r="EV187" s="41">
        <f>IF(EV$7="",0,SUMIFS(EV$1:EV181,$C$1:$C181,$C182,$B$1:$B181,$B182)*условия!$N$119/(1+условия!$N$119))</f>
        <v>0</v>
      </c>
      <c r="EW187" s="41">
        <f>IF(EW$7="",0,SUMIFS(EW$1:EW181,$C$1:$C181,$C182,$B$1:$B181,$B182)*условия!$N$119/(1+условия!$N$119))</f>
        <v>0</v>
      </c>
      <c r="EX187" s="41">
        <f>IF(EX$7="",0,SUMIFS(EX$1:EX181,$C$1:$C181,$C182,$B$1:$B181,$B182)*условия!$N$119/(1+условия!$N$119))</f>
        <v>0</v>
      </c>
      <c r="EY187" s="41">
        <f>IF(EY$7="",0,SUMIFS(EY$1:EY181,$C$1:$C181,$C182,$B$1:$B181,$B182)*условия!$N$119/(1+условия!$N$119))</f>
        <v>0</v>
      </c>
      <c r="EZ187" s="41">
        <f>IF(EZ$7="",0,SUMIFS(EZ$1:EZ181,$C$1:$C181,$C182,$B$1:$B181,$B182)*условия!$N$119/(1+условия!$N$119))</f>
        <v>0</v>
      </c>
      <c r="FA187" s="41">
        <f>IF(FA$7="",0,SUMIFS(FA$1:FA181,$C$1:$C181,$C182,$B$1:$B181,$B182)*условия!$N$119/(1+условия!$N$119))</f>
        <v>0</v>
      </c>
      <c r="FB187" s="41">
        <f>IF(FB$7="",0,SUMIFS(FB$1:FB181,$C$1:$C181,$C182,$B$1:$B181,$B182)*условия!$N$119/(1+условия!$N$119))</f>
        <v>0</v>
      </c>
      <c r="FC187" s="41">
        <f>IF(FC$7="",0,SUMIFS(FC$1:FC181,$C$1:$C181,$C182,$B$1:$B181,$B182)*условия!$N$119/(1+условия!$N$119))</f>
        <v>0</v>
      </c>
      <c r="FD187" s="41">
        <f>IF(FD$7="",0,SUMIFS(FD$1:FD181,$C$1:$C181,$C182,$B$1:$B181,$B182)*условия!$N$119/(1+условия!$N$119))</f>
        <v>0</v>
      </c>
      <c r="FE187" s="41">
        <f>IF(FE$7="",0,SUMIFS(FE$1:FE181,$C$1:$C181,$C182,$B$1:$B181,$B182)*условия!$N$119/(1+условия!$N$119))</f>
        <v>0</v>
      </c>
      <c r="FF187" s="41">
        <f>IF(FF$7="",0,SUMIFS(FF$1:FF181,$C$1:$C181,$C182,$B$1:$B181,$B182)*условия!$N$119/(1+условия!$N$119))</f>
        <v>0</v>
      </c>
      <c r="FG187" s="41">
        <f>IF(FG$7="",0,SUMIFS(FG$1:FG181,$C$1:$C181,$C182,$B$1:$B181,$B182)*условия!$N$119/(1+условия!$N$119))</f>
        <v>0</v>
      </c>
      <c r="FH187" s="41">
        <f>IF(FH$7="",0,SUMIFS(FH$1:FH181,$C$1:$C181,$C182,$B$1:$B181,$B182)*условия!$N$119/(1+условия!$N$119))</f>
        <v>0</v>
      </c>
      <c r="FI187" s="41">
        <f>IF(FI$7="",0,SUMIFS(FI$1:FI181,$C$1:$C181,$C182,$B$1:$B181,$B182)*условия!$N$119/(1+условия!$N$119))</f>
        <v>0</v>
      </c>
      <c r="FJ187" s="41">
        <f>IF(FJ$7="",0,SUMIFS(FJ$1:FJ181,$C$1:$C181,$C182,$B$1:$B181,$B182)*условия!$N$119/(1+условия!$N$119))</f>
        <v>0</v>
      </c>
      <c r="FK187" s="41">
        <f>IF(FK$7="",0,SUMIFS(FK$1:FK181,$C$1:$C181,$C182,$B$1:$B181,$B182)*условия!$N$119/(1+условия!$N$119))</f>
        <v>0</v>
      </c>
      <c r="FL187" s="41">
        <f>IF(FL$7="",0,SUMIFS(FL$1:FL181,$C$1:$C181,$C182,$B$1:$B181,$B182)*условия!$N$119/(1+условия!$N$119))</f>
        <v>0</v>
      </c>
      <c r="FM187" s="41">
        <f>IF(FM$7="",0,SUMIFS(FM$1:FM181,$C$1:$C181,$C182,$B$1:$B181,$B182)*условия!$N$119/(1+условия!$N$119))</f>
        <v>0</v>
      </c>
      <c r="FN187" s="41">
        <f>IF(FN$7="",0,SUMIFS(FN$1:FN181,$C$1:$C181,$C182,$B$1:$B181,$B182)*условия!$N$119/(1+условия!$N$119))</f>
        <v>0</v>
      </c>
      <c r="FO187" s="41">
        <f>IF(FO$7="",0,SUMIFS(FO$1:FO181,$C$1:$C181,$C182,$B$1:$B181,$B182)*условия!$N$119/(1+условия!$N$119))</f>
        <v>0</v>
      </c>
      <c r="FP187" s="41">
        <f>IF(FP$7="",0,SUMIFS(FP$1:FP181,$C$1:$C181,$C182,$B$1:$B181,$B182)*условия!$N$119/(1+условия!$N$119))</f>
        <v>0</v>
      </c>
      <c r="FQ187" s="41">
        <f>IF(FQ$7="",0,SUMIFS(FQ$1:FQ181,$C$1:$C181,$C182,$B$1:$B181,$B182)*условия!$N$119/(1+условия!$N$119))</f>
        <v>0</v>
      </c>
      <c r="FR187" s="41">
        <f>IF(FR$7="",0,SUMIFS(FR$1:FR181,$C$1:$C181,$C182,$B$1:$B181,$B182)*условия!$N$119/(1+условия!$N$119))</f>
        <v>0</v>
      </c>
      <c r="FS187" s="41">
        <f>IF(FS$7="",0,SUMIFS(FS$1:FS181,$C$1:$C181,$C182,$B$1:$B181,$B182)*условия!$N$119/(1+условия!$N$119))</f>
        <v>0</v>
      </c>
      <c r="FT187" s="41">
        <f>IF(FT$7="",0,SUMIFS(FT$1:FT181,$C$1:$C181,$C182,$B$1:$B181,$B182)*условия!$N$119/(1+условия!$N$119))</f>
        <v>0</v>
      </c>
      <c r="FU187" s="41">
        <f>IF(FU$7="",0,SUMIFS(FU$1:FU181,$C$1:$C181,$C182,$B$1:$B181,$B182)*условия!$N$119/(1+условия!$N$119))</f>
        <v>0</v>
      </c>
      <c r="FV187" s="41">
        <f>IF(FV$7="",0,SUMIFS(FV$1:FV181,$C$1:$C181,$C182,$B$1:$B181,$B182)*условия!$N$119/(1+условия!$N$119))</f>
        <v>0</v>
      </c>
      <c r="FW187" s="41">
        <f>IF(FW$7="",0,SUMIFS(FW$1:FW181,$C$1:$C181,$C182,$B$1:$B181,$B182)*условия!$N$119/(1+условия!$N$119))</f>
        <v>0</v>
      </c>
      <c r="FX187" s="41">
        <f>IF(FX$7="",0,SUMIFS(FX$1:FX181,$C$1:$C181,$C182,$B$1:$B181,$B182)*условия!$N$119/(1+условия!$N$119))</f>
        <v>0</v>
      </c>
      <c r="FY187" s="41">
        <f>IF(FY$7="",0,SUMIFS(FY$1:FY181,$C$1:$C181,$C182,$B$1:$B181,$B182)*условия!$N$119/(1+условия!$N$119))</f>
        <v>0</v>
      </c>
      <c r="FZ187" s="41">
        <f>IF(FZ$7="",0,SUMIFS(FZ$1:FZ181,$C$1:$C181,$C182,$B$1:$B181,$B182)*условия!$N$119/(1+условия!$N$119))</f>
        <v>0</v>
      </c>
      <c r="GA187" s="41">
        <f>IF(GA$7="",0,SUMIFS(GA$1:GA181,$C$1:$C181,$C182,$B$1:$B181,$B182)*условия!$N$119/(1+условия!$N$119))</f>
        <v>0</v>
      </c>
      <c r="GB187" s="41">
        <f>IF(GB$7="",0,SUMIFS(GB$1:GB181,$C$1:$C181,$C182,$B$1:$B181,$B182)*условия!$N$119/(1+условия!$N$119))</f>
        <v>0</v>
      </c>
      <c r="GC187" s="41">
        <f>IF(GC$7="",0,SUMIFS(GC$1:GC181,$C$1:$C181,$C182,$B$1:$B181,$B182)*условия!$N$119/(1+условия!$N$119))</f>
        <v>0</v>
      </c>
      <c r="GD187" s="41">
        <f>IF(GD$7="",0,SUMIFS(GD$1:GD181,$C$1:$C181,$C182,$B$1:$B181,$B182)*условия!$N$119/(1+условия!$N$119))</f>
        <v>0</v>
      </c>
      <c r="GE187" s="41">
        <f>IF(GE$7="",0,SUMIFS(GE$1:GE181,$C$1:$C181,$C182,$B$1:$B181,$B182)*условия!$N$119/(1+условия!$N$119))</f>
        <v>0</v>
      </c>
      <c r="GF187" s="41">
        <f>IF(GF$7="",0,SUMIFS(GF$1:GF181,$C$1:$C181,$C182,$B$1:$B181,$B182)*условия!$N$119/(1+условия!$N$119))</f>
        <v>0</v>
      </c>
      <c r="GG187" s="41">
        <f>IF(GG$7="",0,SUMIFS(GG$1:GG181,$C$1:$C181,$C182,$B$1:$B181,$B182)*условия!$N$119/(1+условия!$N$119))</f>
        <v>0</v>
      </c>
      <c r="GH187" s="41">
        <f>IF(GH$7="",0,SUMIFS(GH$1:GH181,$C$1:$C181,$C182,$B$1:$B181,$B182)*условия!$N$119/(1+условия!$N$119))</f>
        <v>0</v>
      </c>
      <c r="GI187" s="41">
        <f>IF(GI$7="",0,SUMIFS(GI$1:GI181,$C$1:$C181,$C182,$B$1:$B181,$B182)*условия!$N$119/(1+условия!$N$119))</f>
        <v>0</v>
      </c>
      <c r="GJ187" s="41">
        <f>IF(GJ$7="",0,SUMIFS(GJ$1:GJ181,$C$1:$C181,$C182,$B$1:$B181,$B182)*условия!$N$119/(1+условия!$N$119))</f>
        <v>0</v>
      </c>
      <c r="GK187" s="41">
        <f>IF(GK$7="",0,SUMIFS(GK$1:GK181,$C$1:$C181,$C182,$B$1:$B181,$B182)*условия!$N$119/(1+условия!$N$119))</f>
        <v>0</v>
      </c>
      <c r="GL187" s="41">
        <f>IF(GL$7="",0,SUMIFS(GL$1:GL181,$C$1:$C181,$C182,$B$1:$B181,$B182)*условия!$N$119/(1+условия!$N$119))</f>
        <v>0</v>
      </c>
      <c r="GM187" s="41">
        <f>IF(GM$7="",0,SUMIFS(GM$1:GM181,$C$1:$C181,$C182,$B$1:$B181,$B182)*условия!$N$119/(1+условия!$N$119))</f>
        <v>0</v>
      </c>
      <c r="GN187" s="41">
        <f>IF(GN$7="",0,SUMIFS(GN$1:GN181,$C$1:$C181,$C182,$B$1:$B181,$B182)*условия!$N$119/(1+условия!$N$119))</f>
        <v>0</v>
      </c>
      <c r="GO187" s="41">
        <f>IF(GO$7="",0,SUMIFS(GO$1:GO181,$C$1:$C181,$C182,$B$1:$B181,$B182)*условия!$N$119/(1+условия!$N$119))</f>
        <v>0</v>
      </c>
      <c r="GP187" s="41">
        <f>IF(GP$7="",0,SUMIFS(GP$1:GP181,$C$1:$C181,$C182,$B$1:$B181,$B182)*условия!$N$119/(1+условия!$N$119))</f>
        <v>0</v>
      </c>
      <c r="GQ187" s="41">
        <f>IF(GQ$7="",0,SUMIFS(GQ$1:GQ181,$C$1:$C181,$C182,$B$1:$B181,$B182)*условия!$N$119/(1+условия!$N$119))</f>
        <v>0</v>
      </c>
      <c r="GR187" s="41">
        <f>IF(GR$7="",0,SUMIFS(GR$1:GR181,$C$1:$C181,$C182,$B$1:$B181,$B182)*условия!$N$119/(1+условия!$N$119))</f>
        <v>0</v>
      </c>
      <c r="GS187" s="41">
        <f>IF(GS$7="",0,SUMIFS(GS$1:GS181,$C$1:$C181,$C182,$B$1:$B181,$B182)*условия!$N$119/(1+условия!$N$119))</f>
        <v>0</v>
      </c>
      <c r="GT187" s="41">
        <f>IF(GT$7="",0,SUMIFS(GT$1:GT181,$C$1:$C181,$C182,$B$1:$B181,$B182)*условия!$N$119/(1+условия!$N$119))</f>
        <v>0</v>
      </c>
      <c r="GU187" s="41">
        <f>IF(GU$7="",0,SUMIFS(GU$1:GU181,$C$1:$C181,$C182,$B$1:$B181,$B182)*условия!$N$119/(1+условия!$N$119))</f>
        <v>0</v>
      </c>
      <c r="GV187" s="41">
        <f>IF(GV$7="",0,SUMIFS(GV$1:GV181,$C$1:$C181,$C182,$B$1:$B181,$B182)*условия!$N$119/(1+условия!$N$119))</f>
        <v>0</v>
      </c>
      <c r="GW187" s="41">
        <f>IF(GW$7="",0,SUMIFS(GW$1:GW181,$C$1:$C181,$C182,$B$1:$B181,$B182)*условия!$N$119/(1+условия!$N$119))</f>
        <v>0</v>
      </c>
      <c r="GX187" s="41">
        <f>IF(GX$7="",0,SUMIFS(GX$1:GX181,$C$1:$C181,$C182,$B$1:$B181,$B182)*условия!$N$119/(1+условия!$N$119))</f>
        <v>0</v>
      </c>
      <c r="GY187" s="41">
        <f>IF(GY$7="",0,SUMIFS(GY$1:GY181,$C$1:$C181,$C182,$B$1:$B181,$B182)*условия!$N$119/(1+условия!$N$119))</f>
        <v>0</v>
      </c>
      <c r="GZ187" s="41">
        <f>IF(GZ$7="",0,SUMIFS(GZ$1:GZ181,$C$1:$C181,$C182,$B$1:$B181,$B182)*условия!$N$119/(1+условия!$N$119))</f>
        <v>0</v>
      </c>
      <c r="HA187" s="41">
        <f>IF(HA$7="",0,SUMIFS(HA$1:HA181,$C$1:$C181,$C182,$B$1:$B181,$B182)*условия!$N$119/(1+условия!$N$119))</f>
        <v>0</v>
      </c>
      <c r="HB187" s="41">
        <f>IF(HB$7="",0,SUMIFS(HB$1:HB181,$C$1:$C181,$C182,$B$1:$B181,$B182)*условия!$N$119/(1+условия!$N$119))</f>
        <v>0</v>
      </c>
      <c r="HC187" s="41">
        <f>IF(HC$7="",0,SUMIFS(HC$1:HC181,$C$1:$C181,$C182,$B$1:$B181,$B182)*условия!$N$119/(1+условия!$N$119))</f>
        <v>0</v>
      </c>
      <c r="HD187" s="41">
        <f>IF(HD$7="",0,SUMIFS(HD$1:HD181,$C$1:$C181,$C182,$B$1:$B181,$B182)*условия!$N$119/(1+условия!$N$119))</f>
        <v>0</v>
      </c>
      <c r="HE187" s="41">
        <f>IF(HE$7="",0,SUMIFS(HE$1:HE181,$C$1:$C181,$C182,$B$1:$B181,$B182)*условия!$N$119/(1+условия!$N$119))</f>
        <v>0</v>
      </c>
      <c r="HF187" s="41">
        <f>IF(HF$7="",0,SUMIFS(HF$1:HF181,$C$1:$C181,$C182,$B$1:$B181,$B182)*условия!$N$119/(1+условия!$N$119))</f>
        <v>0</v>
      </c>
      <c r="HG187" s="41">
        <f>IF(HG$7="",0,SUMIFS(HG$1:HG181,$C$1:$C181,$C182,$B$1:$B181,$B182)*условия!$N$119/(1+условия!$N$119))</f>
        <v>0</v>
      </c>
      <c r="HH187" s="41">
        <f>IF(HH$7="",0,SUMIFS(HH$1:HH181,$C$1:$C181,$C182,$B$1:$B181,$B182)*условия!$N$119/(1+условия!$N$119))</f>
        <v>0</v>
      </c>
      <c r="HI187" s="41">
        <f>IF(HI$7="",0,SUMIFS(HI$1:HI181,$C$1:$C181,$C182,$B$1:$B181,$B182)*условия!$N$119/(1+условия!$N$119))</f>
        <v>0</v>
      </c>
      <c r="HJ187" s="41">
        <f>IF(HJ$7="",0,SUMIFS(HJ$1:HJ181,$C$1:$C181,$C182,$B$1:$B181,$B182)*условия!$N$119/(1+условия!$N$119))</f>
        <v>0</v>
      </c>
      <c r="HK187" s="41">
        <f>IF(HK$7="",0,SUMIFS(HK$1:HK181,$C$1:$C181,$C182,$B$1:$B181,$B182)*условия!$N$119/(1+условия!$N$119))</f>
        <v>0</v>
      </c>
      <c r="HL187" s="41">
        <f>IF(HL$7="",0,SUMIFS(HL$1:HL181,$C$1:$C181,$C182,$B$1:$B181,$B182)*условия!$N$119/(1+условия!$N$119))</f>
        <v>0</v>
      </c>
      <c r="HM187" s="41">
        <f>IF(HM$7="",0,SUMIFS(HM$1:HM181,$C$1:$C181,$C182,$B$1:$B181,$B182)*условия!$N$119/(1+условия!$N$119))</f>
        <v>0</v>
      </c>
      <c r="HN187" s="41">
        <f>IF(HN$7="",0,SUMIFS(HN$1:HN181,$C$1:$C181,$C182,$B$1:$B181,$B182)*условия!$N$119/(1+условия!$N$119))</f>
        <v>0</v>
      </c>
      <c r="HO187" s="41">
        <f>IF(HO$7="",0,SUMIFS(HO$1:HO181,$C$1:$C181,$C182,$B$1:$B181,$B182)*условия!$N$119/(1+условия!$N$119))</f>
        <v>0</v>
      </c>
      <c r="HP187" s="41">
        <f>IF(HP$7="",0,SUMIFS(HP$1:HP181,$C$1:$C181,$C182,$B$1:$B181,$B182)*условия!$N$119/(1+условия!$N$119))</f>
        <v>0</v>
      </c>
      <c r="HQ187" s="41">
        <f>IF(HQ$7="",0,SUMIFS(HQ$1:HQ181,$C$1:$C181,$C182,$B$1:$B181,$B182)*условия!$N$119/(1+условия!$N$119))</f>
        <v>0</v>
      </c>
      <c r="HR187" s="41">
        <f>IF(HR$7="",0,SUMIFS(HR$1:HR181,$C$1:$C181,$C182,$B$1:$B181,$B182)*условия!$N$119/(1+условия!$N$119))</f>
        <v>0</v>
      </c>
      <c r="HS187" s="41">
        <f>IF(HS$7="",0,SUMIFS(HS$1:HS181,$C$1:$C181,$C182,$B$1:$B181,$B182)*условия!$N$119/(1+условия!$N$119))</f>
        <v>0</v>
      </c>
      <c r="HT187" s="41">
        <f>IF(HT$7="",0,SUMIFS(HT$1:HT181,$C$1:$C181,$C182,$B$1:$B181,$B182)*условия!$N$119/(1+условия!$N$119))</f>
        <v>0</v>
      </c>
      <c r="HU187" s="41">
        <f>IF(HU$7="",0,SUMIFS(HU$1:HU181,$C$1:$C181,$C182,$B$1:$B181,$B182)*условия!$N$119/(1+условия!$N$119))</f>
        <v>0</v>
      </c>
      <c r="HV187" s="41">
        <f>IF(HV$7="",0,SUMIFS(HV$1:HV181,$C$1:$C181,$C182,$B$1:$B181,$B182)*условия!$N$119/(1+условия!$N$119))</f>
        <v>0</v>
      </c>
      <c r="HW187" s="41">
        <f>IF(HW$7="",0,SUMIFS(HW$1:HW181,$C$1:$C181,$C182,$B$1:$B181,$B182)*условия!$N$119/(1+условия!$N$119))</f>
        <v>0</v>
      </c>
      <c r="HX187" s="41">
        <f>IF(HX$7="",0,SUMIFS(HX$1:HX181,$C$1:$C181,$C182,$B$1:$B181,$B182)*условия!$N$119/(1+условия!$N$119))</f>
        <v>0</v>
      </c>
      <c r="HY187" s="41">
        <f>IF(HY$7="",0,SUMIFS(HY$1:HY181,$C$1:$C181,$C182,$B$1:$B181,$B182)*условия!$N$119/(1+условия!$N$119))</f>
        <v>0</v>
      </c>
      <c r="HZ187" s="41">
        <f>IF(HZ$7="",0,SUMIFS(HZ$1:HZ181,$C$1:$C181,$C182,$B$1:$B181,$B182)*условия!$N$119/(1+условия!$N$119))</f>
        <v>0</v>
      </c>
      <c r="IA187" s="41">
        <f>IF(IA$7="",0,SUMIFS(IA$1:IA181,$C$1:$C181,$C182,$B$1:$B181,$B182)*условия!$N$119/(1+условия!$N$119))</f>
        <v>0</v>
      </c>
      <c r="IB187" s="41">
        <f>IF(IB$7="",0,SUMIFS(IB$1:IB181,$C$1:$C181,$C182,$B$1:$B181,$B182)*условия!$N$119/(1+условия!$N$119))</f>
        <v>0</v>
      </c>
      <c r="IC187" s="41">
        <f>IF(IC$7="",0,SUMIFS(IC$1:IC181,$C$1:$C181,$C182,$B$1:$B181,$B182)*условия!$N$119/(1+условия!$N$119))</f>
        <v>0</v>
      </c>
      <c r="ID187" s="41">
        <f>IF(ID$7="",0,SUMIFS(ID$1:ID181,$C$1:$C181,$C182,$B$1:$B181,$B182)*условия!$N$119/(1+условия!$N$119))</f>
        <v>0</v>
      </c>
      <c r="IE187" s="41">
        <f>IF(IE$7="",0,SUMIFS(IE$1:IE181,$C$1:$C181,$C182,$B$1:$B181,$B182)*условия!$N$119/(1+условия!$N$119))</f>
        <v>0</v>
      </c>
      <c r="IF187" s="41">
        <f>IF(IF$7="",0,SUMIFS(IF$1:IF181,$C$1:$C181,$C182,$B$1:$B181,$B182)*условия!$N$119/(1+условия!$N$119))</f>
        <v>0</v>
      </c>
      <c r="IG187" s="41">
        <f>IF(IG$7="",0,SUMIFS(IG$1:IG181,$C$1:$C181,$C182,$B$1:$B181,$B182)*условия!$N$119/(1+условия!$N$119))</f>
        <v>0</v>
      </c>
      <c r="IH187" s="41">
        <f>IF(IH$7="",0,SUMIFS(IH$1:IH181,$C$1:$C181,$C182,$B$1:$B181,$B182)*условия!$N$119/(1+условия!$N$119))</f>
        <v>0</v>
      </c>
      <c r="II187" s="41">
        <f>IF(II$7="",0,SUMIFS(II$1:II181,$C$1:$C181,$C182,$B$1:$B181,$B182)*условия!$N$119/(1+условия!$N$119))</f>
        <v>0</v>
      </c>
      <c r="IJ187" s="41">
        <f>IF(IJ$7="",0,SUMIFS(IJ$1:IJ181,$C$1:$C181,$C182,$B$1:$B181,$B182)*условия!$N$119/(1+условия!$N$119))</f>
        <v>0</v>
      </c>
      <c r="IK187" s="41">
        <f>IF(IK$7="",0,SUMIFS(IK$1:IK181,$C$1:$C181,$C182,$B$1:$B181,$B182)*условия!$N$119/(1+условия!$N$119))</f>
        <v>0</v>
      </c>
      <c r="IL187" s="41">
        <f>IF(IL$7="",0,SUMIFS(IL$1:IL181,$C$1:$C181,$C182,$B$1:$B181,$B182)*условия!$N$119/(1+условия!$N$119))</f>
        <v>0</v>
      </c>
      <c r="IM187" s="41">
        <f>IF(IM$7="",0,SUMIFS(IM$1:IM181,$C$1:$C181,$C182,$B$1:$B181,$B182)*условия!$N$119/(1+условия!$N$119))</f>
        <v>0</v>
      </c>
      <c r="IN187" s="41">
        <f>IF(IN$7="",0,SUMIFS(IN$1:IN181,$C$1:$C181,$C182,$B$1:$B181,$B182)*условия!$N$119/(1+условия!$N$119))</f>
        <v>0</v>
      </c>
      <c r="IO187" s="41">
        <f>IF(IO$7="",0,SUMIFS(IO$1:IO181,$C$1:$C181,$C182,$B$1:$B181,$B182)*условия!$N$119/(1+условия!$N$119))</f>
        <v>0</v>
      </c>
      <c r="IP187" s="41">
        <f>IF(IP$7="",0,SUMIFS(IP$1:IP181,$C$1:$C181,$C182,$B$1:$B181,$B182)*условия!$N$119/(1+условия!$N$119))</f>
        <v>0</v>
      </c>
      <c r="IQ187" s="41">
        <f>IF(IQ$7="",0,SUMIFS(IQ$1:IQ181,$C$1:$C181,$C182,$B$1:$B181,$B182)*условия!$N$119/(1+условия!$N$119))</f>
        <v>0</v>
      </c>
      <c r="IR187" s="41">
        <f>IF(IR$7="",0,SUMIFS(IR$1:IR181,$C$1:$C181,$C182,$B$1:$B181,$B182)*условия!$N$119/(1+условия!$N$119))</f>
        <v>0</v>
      </c>
      <c r="IS187" s="41">
        <f>IF(IS$7="",0,SUMIFS(IS$1:IS181,$C$1:$C181,$C182,$B$1:$B181,$B182)*условия!$N$119/(1+условия!$N$119))</f>
        <v>0</v>
      </c>
      <c r="IT187" s="41">
        <f>IF(IT$7="",0,SUMIFS(IT$1:IT181,$C$1:$C181,$C182,$B$1:$B181,$B182)*условия!$N$119/(1+условия!$N$119))</f>
        <v>0</v>
      </c>
      <c r="IU187" s="41">
        <f>IF(IU$7="",0,SUMIFS(IU$1:IU181,$C$1:$C181,$C182,$B$1:$B181,$B182)*условия!$N$119/(1+условия!$N$119))</f>
        <v>0</v>
      </c>
      <c r="IV187" s="41">
        <f>IF(IV$7="",0,SUMIFS(IV$1:IV181,$C$1:$C181,$C182,$B$1:$B181,$B182)*условия!$N$119/(1+условия!$N$119))</f>
        <v>0</v>
      </c>
      <c r="IW187" s="41">
        <f>IF(IW$7="",0,SUMIFS(IW$1:IW181,$C$1:$C181,$C182,$B$1:$B181,$B182)*условия!$N$119/(1+условия!$N$119))</f>
        <v>0</v>
      </c>
      <c r="IX187" s="41">
        <f>IF(IX$7="",0,SUMIFS(IX$1:IX181,$C$1:$C181,$C182,$B$1:$B181,$B182)*условия!$N$119/(1+условия!$N$119))</f>
        <v>0</v>
      </c>
      <c r="IY187" s="41">
        <f>IF(IY$7="",0,SUMIFS(IY$1:IY181,$C$1:$C181,$C182,$B$1:$B181,$B182)*условия!$N$119/(1+условия!$N$119))</f>
        <v>0</v>
      </c>
      <c r="IZ187" s="41">
        <f>IF(IZ$7="",0,SUMIFS(IZ$1:IZ181,$C$1:$C181,$C182,$B$1:$B181,$B182)*условия!$N$119/(1+условия!$N$119))</f>
        <v>0</v>
      </c>
      <c r="JA187" s="41">
        <f>IF(JA$7="",0,SUMIFS(JA$1:JA181,$C$1:$C181,$C182,$B$1:$B181,$B182)*условия!$N$119/(1+условия!$N$119))</f>
        <v>0</v>
      </c>
      <c r="JB187" s="41">
        <f>IF(JB$7="",0,SUMIFS(JB$1:JB181,$C$1:$C181,$C182,$B$1:$B181,$B182)*условия!$N$119/(1+условия!$N$119))</f>
        <v>0</v>
      </c>
      <c r="JC187" s="41">
        <f>IF(JC$7="",0,SUMIFS(JC$1:JC181,$C$1:$C181,$C182,$B$1:$B181,$B182)*условия!$N$119/(1+условия!$N$119))</f>
        <v>0</v>
      </c>
      <c r="JD187" s="41">
        <f>IF(JD$7="",0,SUMIFS(JD$1:JD181,$C$1:$C181,$C182,$B$1:$B181,$B182)*условия!$N$119/(1+условия!$N$119))</f>
        <v>0</v>
      </c>
      <c r="JE187" s="41">
        <f>IF(JE$7="",0,SUMIFS(JE$1:JE181,$C$1:$C181,$C182,$B$1:$B181,$B182)*условия!$N$119/(1+условия!$N$119))</f>
        <v>0</v>
      </c>
      <c r="JF187" s="41">
        <f>IF(JF$7="",0,SUMIFS(JF$1:JF181,$C$1:$C181,$C182,$B$1:$B181,$B182)*условия!$N$119/(1+условия!$N$119))</f>
        <v>0</v>
      </c>
      <c r="JG187" s="41">
        <f>IF(JG$7="",0,SUMIFS(JG$1:JG181,$C$1:$C181,$C182,$B$1:$B181,$B182)*условия!$N$119/(1+условия!$N$119))</f>
        <v>0</v>
      </c>
      <c r="JH187" s="41">
        <f>IF(JH$7="",0,SUMIFS(JH$1:JH181,$C$1:$C181,$C182,$B$1:$B181,$B182)*условия!$N$119/(1+условия!$N$119))</f>
        <v>0</v>
      </c>
      <c r="JI187" s="41">
        <f>IF(JI$7="",0,SUMIFS(JI$1:JI181,$C$1:$C181,$C182,$B$1:$B181,$B182)*условия!$N$119/(1+условия!$N$119))</f>
        <v>0</v>
      </c>
      <c r="JJ187" s="41">
        <f>IF(JJ$7="",0,SUMIFS(JJ$1:JJ181,$C$1:$C181,$C182,$B$1:$B181,$B182)*условия!$N$119/(1+условия!$N$119))</f>
        <v>0</v>
      </c>
      <c r="JK187" s="41">
        <f>IF(JK$7="",0,SUMIFS(JK$1:JK181,$C$1:$C181,$C182,$B$1:$B181,$B182)*условия!$N$119/(1+условия!$N$119))</f>
        <v>0</v>
      </c>
      <c r="JL187" s="41">
        <f>IF(JL$7="",0,SUMIFS(JL$1:JL181,$C$1:$C181,$C182,$B$1:$B181,$B182)*условия!$N$119/(1+условия!$N$119))</f>
        <v>0</v>
      </c>
      <c r="JM187" s="41">
        <f>IF(JM$7="",0,SUMIFS(JM$1:JM181,$C$1:$C181,$C182,$B$1:$B181,$B182)*условия!$N$119/(1+условия!$N$119))</f>
        <v>0</v>
      </c>
      <c r="JN187" s="41">
        <f>IF(JN$7="",0,SUMIFS(JN$1:JN181,$C$1:$C181,$C182,$B$1:$B181,$B182)*условия!$N$119/(1+условия!$N$119))</f>
        <v>0</v>
      </c>
      <c r="JO187" s="41">
        <f>IF(JO$7="",0,SUMIFS(JO$1:JO181,$C$1:$C181,$C182,$B$1:$B181,$B182)*условия!$N$119/(1+условия!$N$119))</f>
        <v>0</v>
      </c>
      <c r="JP187" s="41">
        <f>IF(JP$7="",0,SUMIFS(JP$1:JP181,$C$1:$C181,$C182,$B$1:$B181,$B182)*условия!$N$119/(1+условия!$N$119))</f>
        <v>0</v>
      </c>
      <c r="JQ187" s="41">
        <f>IF(JQ$7="",0,SUMIFS(JQ$1:JQ181,$C$1:$C181,$C182,$B$1:$B181,$B182)*условия!$N$119/(1+условия!$N$119))</f>
        <v>0</v>
      </c>
      <c r="JR187" s="41">
        <f>IF(JR$7="",0,SUMIFS(JR$1:JR181,$C$1:$C181,$C182,$B$1:$B181,$B182)*условия!$N$119/(1+условия!$N$119))</f>
        <v>0</v>
      </c>
      <c r="JS187" s="41">
        <f>IF(JS$7="",0,SUMIFS(JS$1:JS181,$C$1:$C181,$C182,$B$1:$B181,$B182)*условия!$N$119/(1+условия!$N$119))</f>
        <v>0</v>
      </c>
      <c r="JT187" s="41">
        <f>IF(JT$7="",0,SUMIFS(JT$1:JT181,$C$1:$C181,$C182,$B$1:$B181,$B182)*условия!$N$119/(1+условия!$N$119))</f>
        <v>0</v>
      </c>
      <c r="JU187" s="41">
        <f>IF(JU$7="",0,SUMIFS(JU$1:JU181,$C$1:$C181,$C182,$B$1:$B181,$B182)*условия!$N$119/(1+условия!$N$119))</f>
        <v>0</v>
      </c>
      <c r="JV187" s="41">
        <f>IF(JV$7="",0,SUMIFS(JV$1:JV181,$C$1:$C181,$C182,$B$1:$B181,$B182)*условия!$N$119/(1+условия!$N$119))</f>
        <v>0</v>
      </c>
      <c r="JW187" s="41">
        <f>IF(JW$7="",0,SUMIFS(JW$1:JW181,$C$1:$C181,$C182,$B$1:$B181,$B182)*условия!$N$119/(1+условия!$N$119))</f>
        <v>0</v>
      </c>
      <c r="JX187" s="41">
        <f>IF(JX$7="",0,SUMIFS(JX$1:JX181,$C$1:$C181,$C182,$B$1:$B181,$B182)*условия!$N$119/(1+условия!$N$119))</f>
        <v>0</v>
      </c>
      <c r="JY187" s="41">
        <f>IF(JY$7="",0,SUMIFS(JY$1:JY181,$C$1:$C181,$C182,$B$1:$B181,$B182)*условия!$N$119/(1+условия!$N$119))</f>
        <v>0</v>
      </c>
      <c r="JZ187" s="41">
        <f>IF(JZ$7="",0,SUMIFS(JZ$1:JZ181,$C$1:$C181,$C182,$B$1:$B181,$B182)*условия!$N$119/(1+условия!$N$119))</f>
        <v>0</v>
      </c>
      <c r="KA187" s="41">
        <f>IF(KA$7="",0,SUMIFS(KA$1:KA181,$C$1:$C181,$C182,$B$1:$B181,$B182)*условия!$N$119/(1+условия!$N$119))</f>
        <v>0</v>
      </c>
      <c r="KB187" s="41">
        <f>IF(KB$7="",0,SUMIFS(KB$1:KB181,$C$1:$C181,$C182,$B$1:$B181,$B182)*условия!$N$119/(1+условия!$N$119))</f>
        <v>0</v>
      </c>
      <c r="KC187" s="41">
        <f>IF(KC$7="",0,SUMIFS(KC$1:KC181,$C$1:$C181,$C182,$B$1:$B181,$B182)*условия!$N$119/(1+условия!$N$119))</f>
        <v>0</v>
      </c>
      <c r="KD187" s="41">
        <f>IF(KD$7="",0,SUMIFS(KD$1:KD181,$C$1:$C181,$C182,$B$1:$B181,$B182)*условия!$N$119/(1+условия!$N$119))</f>
        <v>0</v>
      </c>
      <c r="KE187" s="41">
        <f>IF(KE$7="",0,SUMIFS(KE$1:KE181,$C$1:$C181,$C182,$B$1:$B181,$B182)*условия!$N$119/(1+условия!$N$119))</f>
        <v>0</v>
      </c>
      <c r="KF187" s="41">
        <f>IF(KF$7="",0,SUMIFS(KF$1:KF181,$C$1:$C181,$C182,$B$1:$B181,$B182)*условия!$N$119/(1+условия!$N$119))</f>
        <v>0</v>
      </c>
      <c r="KG187" s="41">
        <f>IF(KG$7="",0,SUMIFS(KG$1:KG181,$C$1:$C181,$C182,$B$1:$B181,$B182)*условия!$N$119/(1+условия!$N$119))</f>
        <v>0</v>
      </c>
      <c r="KH187" s="41">
        <f>IF(KH$7="",0,SUMIFS(KH$1:KH181,$C$1:$C181,$C182,$B$1:$B181,$B182)*условия!$N$119/(1+условия!$N$119))</f>
        <v>0</v>
      </c>
      <c r="KI187" s="41">
        <f>IF(KI$7="",0,SUMIFS(KI$1:KI181,$C$1:$C181,$C182,$B$1:$B181,$B182)*условия!$N$119/(1+условия!$N$119))</f>
        <v>0</v>
      </c>
      <c r="KJ187" s="41">
        <f>IF(KJ$7="",0,SUMIFS(KJ$1:KJ181,$C$1:$C181,$C182,$B$1:$B181,$B182)*условия!$N$119/(1+условия!$N$119))</f>
        <v>0</v>
      </c>
      <c r="KK187" s="41">
        <f>IF(KK$7="",0,SUMIFS(KK$1:KK181,$C$1:$C181,$C182,$B$1:$B181,$B182)*условия!$N$119/(1+условия!$N$119))</f>
        <v>0</v>
      </c>
      <c r="KL187" s="41">
        <f>IF(KL$7="",0,SUMIFS(KL$1:KL181,$C$1:$C181,$C182,$B$1:$B181,$B182)*условия!$N$119/(1+условия!$N$119))</f>
        <v>0</v>
      </c>
      <c r="KM187" s="41">
        <f>IF(KM$7="",0,SUMIFS(KM$1:KM181,$C$1:$C181,$C182,$B$1:$B181,$B182)*условия!$N$119/(1+условия!$N$119))</f>
        <v>0</v>
      </c>
      <c r="KN187" s="41">
        <f>IF(KN$7="",0,SUMIFS(KN$1:KN181,$C$1:$C181,$C182,$B$1:$B181,$B182)*условия!$N$119/(1+условия!$N$119))</f>
        <v>0</v>
      </c>
      <c r="KO187" s="41">
        <f>IF(KO$7="",0,SUMIFS(KO$1:KO181,$C$1:$C181,$C182,$B$1:$B181,$B182)*условия!$N$119/(1+условия!$N$119))</f>
        <v>0</v>
      </c>
      <c r="KP187" s="41">
        <f>IF(KP$7="",0,SUMIFS(KP$1:KP181,$C$1:$C181,$C182,$B$1:$B181,$B182)*условия!$N$119/(1+условия!$N$119))</f>
        <v>0</v>
      </c>
      <c r="KQ187" s="41">
        <f>IF(KQ$7="",0,SUMIFS(KQ$1:KQ181,$C$1:$C181,$C182,$B$1:$B181,$B182)*условия!$N$119/(1+условия!$N$119))</f>
        <v>0</v>
      </c>
      <c r="KR187" s="41">
        <f>IF(KR$7="",0,SUMIFS(KR$1:KR181,$C$1:$C181,$C182,$B$1:$B181,$B182)*условия!$N$119/(1+условия!$N$119))</f>
        <v>0</v>
      </c>
      <c r="KS187" s="41">
        <f>IF(KS$7="",0,SUMIFS(KS$1:KS181,$C$1:$C181,$C182,$B$1:$B181,$B182)*условия!$N$119/(1+условия!$N$119))</f>
        <v>0</v>
      </c>
      <c r="KT187" s="41">
        <f>IF(KT$7="",0,SUMIFS(KT$1:KT181,$C$1:$C181,$C182,$B$1:$B181,$B182)*условия!$N$119/(1+условия!$N$119))</f>
        <v>0</v>
      </c>
      <c r="KU187" s="41">
        <f>IF(KU$7="",0,SUMIFS(KU$1:KU181,$C$1:$C181,$C182,$B$1:$B181,$B182)*условия!$N$119/(1+условия!$N$119))</f>
        <v>0</v>
      </c>
      <c r="KV187" s="41">
        <f>IF(KV$7="",0,SUMIFS(KV$1:KV181,$C$1:$C181,$C182,$B$1:$B181,$B182)*условия!$N$119/(1+условия!$N$119))</f>
        <v>0</v>
      </c>
      <c r="KW187" s="3"/>
      <c r="KX187" s="3"/>
    </row>
    <row r="188" spans="1:310" s="92" customFormat="1" x14ac:dyDescent="0.25">
      <c r="A188" s="87"/>
      <c r="B188" s="88"/>
      <c r="C188" s="89"/>
      <c r="D188" s="86" t="s">
        <v>26</v>
      </c>
      <c r="E188" s="87" t="str">
        <f>kpi!$E$75</f>
        <v>возмещение НДС</v>
      </c>
      <c r="F188" s="87"/>
      <c r="G188" s="87"/>
      <c r="H188" s="88" t="str">
        <f>IF(OR($E188="",$E188=0),"",INDEX(kpi!$I:$I,SUMIFS(kpi!$A:$A,kpi!$E:$E,$E188)))</f>
        <v>руб.</v>
      </c>
      <c r="I188" s="87"/>
      <c r="J188" s="87"/>
      <c r="K188" s="87" t="str">
        <f>kpi!$E$14</f>
        <v>кол-во дней на возврат НДС</v>
      </c>
      <c r="L188" s="87"/>
      <c r="M188" s="5"/>
      <c r="N188" s="57">
        <f>условия!$N$121</f>
        <v>90</v>
      </c>
      <c r="O188" s="90"/>
      <c r="P188" s="87"/>
      <c r="Q188" s="87"/>
      <c r="R188" s="91">
        <f t="shared" si="1024"/>
        <v>0</v>
      </c>
      <c r="S188" s="87"/>
      <c r="T188" s="87"/>
      <c r="U188" s="91">
        <f>IF(U$7="",0,IF(U$1=MAX($1:$1),$R187-SUM($T188:T188),IF(U$1=1,SUMIFS(187:187,$1:$1,"&gt;="&amp;1,$1:$1,"&lt;="&amp;INT(-$N188/30))+(-$N188/30-INT(-$N188/30))*SUMIFS(187:187,$1:$1,INT(-$N188/30)+1),0)+(-$N188/30-INT(-$N188/30))*SUMIFS(187:187,$1:$1,U$1+INT(-$N188/30)+1)+(INT(-$N188/30)+1--$N188/30)*SUMIFS(187:187,$1:$1,U$1+INT(-$N188/30))))</f>
        <v>0</v>
      </c>
      <c r="V188" s="91">
        <f>IF(V$7="",0,IF(V$1=MAX($1:$1),$R187-SUM($T188:U188),IF(V$1=1,SUMIFS(187:187,$1:$1,"&gt;="&amp;1,$1:$1,"&lt;="&amp;INT(-$N188/30))+(-$N188/30-INT(-$N188/30))*SUMIFS(187:187,$1:$1,INT(-$N188/30)+1),0)+(-$N188/30-INT(-$N188/30))*SUMIFS(187:187,$1:$1,V$1+INT(-$N188/30)+1)+(INT(-$N188/30)+1--$N188/30)*SUMIFS(187:187,$1:$1,V$1+INT(-$N188/30))))</f>
        <v>0</v>
      </c>
      <c r="W188" s="91">
        <f>IF(W$7="",0,IF(W$1=MAX($1:$1),$R187-SUM($T188:V188),IF(W$1=1,SUMIFS(187:187,$1:$1,"&gt;="&amp;1,$1:$1,"&lt;="&amp;INT(-$N188/30))+(-$N188/30-INT(-$N188/30))*SUMIFS(187:187,$1:$1,INT(-$N188/30)+1),0)+(-$N188/30-INT(-$N188/30))*SUMIFS(187:187,$1:$1,W$1+INT(-$N188/30)+1)+(INT(-$N188/30)+1--$N188/30)*SUMIFS(187:187,$1:$1,W$1+INT(-$N188/30))))</f>
        <v>0</v>
      </c>
      <c r="X188" s="91">
        <f>IF(X$7="",0,IF(X$1=MAX($1:$1),$R187-SUM($T188:W188),IF(X$1=1,SUMIFS(187:187,$1:$1,"&gt;="&amp;1,$1:$1,"&lt;="&amp;INT(-$N188/30))+(-$N188/30-INT(-$N188/30))*SUMIFS(187:187,$1:$1,INT(-$N188/30)+1),0)+(-$N188/30-INT(-$N188/30))*SUMIFS(187:187,$1:$1,X$1+INT(-$N188/30)+1)+(INT(-$N188/30)+1--$N188/30)*SUMIFS(187:187,$1:$1,X$1+INT(-$N188/30))))</f>
        <v>0</v>
      </c>
      <c r="Y188" s="91">
        <f>IF(Y$7="",0,IF(Y$1=MAX($1:$1),$R187-SUM($T188:X188),IF(Y$1=1,SUMIFS(187:187,$1:$1,"&gt;="&amp;1,$1:$1,"&lt;="&amp;INT(-$N188/30))+(-$N188/30-INT(-$N188/30))*SUMIFS(187:187,$1:$1,INT(-$N188/30)+1),0)+(-$N188/30-INT(-$N188/30))*SUMIFS(187:187,$1:$1,Y$1+INT(-$N188/30)+1)+(INT(-$N188/30)+1--$N188/30)*SUMIFS(187:187,$1:$1,Y$1+INT(-$N188/30))))</f>
        <v>0</v>
      </c>
      <c r="Z188" s="91">
        <f>IF(Z$7="",0,IF(Z$1=MAX($1:$1),$R187-SUM($T188:Y188),IF(Z$1=1,SUMIFS(187:187,$1:$1,"&gt;="&amp;1,$1:$1,"&lt;="&amp;INT(-$N188/30))+(-$N188/30-INT(-$N188/30))*SUMIFS(187:187,$1:$1,INT(-$N188/30)+1),0)+(-$N188/30-INT(-$N188/30))*SUMIFS(187:187,$1:$1,Z$1+INT(-$N188/30)+1)+(INT(-$N188/30)+1--$N188/30)*SUMIFS(187:187,$1:$1,Z$1+INT(-$N188/30))))</f>
        <v>0</v>
      </c>
      <c r="AA188" s="91">
        <f>IF(AA$7="",0,IF(AA$1=MAX($1:$1),$R187-SUM($T188:Z188),IF(AA$1=1,SUMIFS(187:187,$1:$1,"&gt;="&amp;1,$1:$1,"&lt;="&amp;INT(-$N188/30))+(-$N188/30-INT(-$N188/30))*SUMIFS(187:187,$1:$1,INT(-$N188/30)+1),0)+(-$N188/30-INT(-$N188/30))*SUMIFS(187:187,$1:$1,AA$1+INT(-$N188/30)+1)+(INT(-$N188/30)+1--$N188/30)*SUMIFS(187:187,$1:$1,AA$1+INT(-$N188/30))))</f>
        <v>0</v>
      </c>
      <c r="AB188" s="91">
        <f>IF(AB$7="",0,IF(AB$1=MAX($1:$1),$R187-SUM($T188:AA188),IF(AB$1=1,SUMIFS(187:187,$1:$1,"&gt;="&amp;1,$1:$1,"&lt;="&amp;INT(-$N188/30))+(-$N188/30-INT(-$N188/30))*SUMIFS(187:187,$1:$1,INT(-$N188/30)+1),0)+(-$N188/30-INT(-$N188/30))*SUMIFS(187:187,$1:$1,AB$1+INT(-$N188/30)+1)+(INT(-$N188/30)+1--$N188/30)*SUMIFS(187:187,$1:$1,AB$1+INT(-$N188/30))))</f>
        <v>0</v>
      </c>
      <c r="AC188" s="91">
        <f>IF(AC$7="",0,IF(AC$1=MAX($1:$1),$R187-SUM($T188:AB188),IF(AC$1=1,SUMIFS(187:187,$1:$1,"&gt;="&amp;1,$1:$1,"&lt;="&amp;INT(-$N188/30))+(-$N188/30-INT(-$N188/30))*SUMIFS(187:187,$1:$1,INT(-$N188/30)+1),0)+(-$N188/30-INT(-$N188/30))*SUMIFS(187:187,$1:$1,AC$1+INT(-$N188/30)+1)+(INT(-$N188/30)+1--$N188/30)*SUMIFS(187:187,$1:$1,AC$1+INT(-$N188/30))))</f>
        <v>0</v>
      </c>
      <c r="AD188" s="91">
        <f>IF(AD$7="",0,IF(AD$1=MAX($1:$1),$R187-SUM($T188:AC188),IF(AD$1=1,SUMIFS(187:187,$1:$1,"&gt;="&amp;1,$1:$1,"&lt;="&amp;INT(-$N188/30))+(-$N188/30-INT(-$N188/30))*SUMIFS(187:187,$1:$1,INT(-$N188/30)+1),0)+(-$N188/30-INT(-$N188/30))*SUMIFS(187:187,$1:$1,AD$1+INT(-$N188/30)+1)+(INT(-$N188/30)+1--$N188/30)*SUMIFS(187:187,$1:$1,AD$1+INT(-$N188/30))))</f>
        <v>0</v>
      </c>
      <c r="AE188" s="91">
        <f>IF(AE$7="",0,IF(AE$1=MAX($1:$1),$R187-SUM($T188:AD188),IF(AE$1=1,SUMIFS(187:187,$1:$1,"&gt;="&amp;1,$1:$1,"&lt;="&amp;INT(-$N188/30))+(-$N188/30-INT(-$N188/30))*SUMIFS(187:187,$1:$1,INT(-$N188/30)+1),0)+(-$N188/30-INT(-$N188/30))*SUMIFS(187:187,$1:$1,AE$1+INT(-$N188/30)+1)+(INT(-$N188/30)+1--$N188/30)*SUMIFS(187:187,$1:$1,AE$1+INT(-$N188/30))))</f>
        <v>0</v>
      </c>
      <c r="AF188" s="91">
        <f>IF(AF$7="",0,IF(AF$1=MAX($1:$1),$R187-SUM($T188:AE188),IF(AF$1=1,SUMIFS(187:187,$1:$1,"&gt;="&amp;1,$1:$1,"&lt;="&amp;INT(-$N188/30))+(-$N188/30-INT(-$N188/30))*SUMIFS(187:187,$1:$1,INT(-$N188/30)+1),0)+(-$N188/30-INT(-$N188/30))*SUMIFS(187:187,$1:$1,AF$1+INT(-$N188/30)+1)+(INT(-$N188/30)+1--$N188/30)*SUMIFS(187:187,$1:$1,AF$1+INT(-$N188/30))))</f>
        <v>0</v>
      </c>
      <c r="AG188" s="91">
        <f>IF(AG$7="",0,IF(AG$1=MAX($1:$1),$R187-SUM($T188:AF188),IF(AG$1=1,SUMIFS(187:187,$1:$1,"&gt;="&amp;1,$1:$1,"&lt;="&amp;INT(-$N188/30))+(-$N188/30-INT(-$N188/30))*SUMIFS(187:187,$1:$1,INT(-$N188/30)+1),0)+(-$N188/30-INT(-$N188/30))*SUMIFS(187:187,$1:$1,AG$1+INT(-$N188/30)+1)+(INT(-$N188/30)+1--$N188/30)*SUMIFS(187:187,$1:$1,AG$1+INT(-$N188/30))))</f>
        <v>0</v>
      </c>
      <c r="AH188" s="91">
        <f>IF(AH$7="",0,IF(AH$1=MAX($1:$1),$R187-SUM($T188:AG188),IF(AH$1=1,SUMIFS(187:187,$1:$1,"&gt;="&amp;1,$1:$1,"&lt;="&amp;INT(-$N188/30))+(-$N188/30-INT(-$N188/30))*SUMIFS(187:187,$1:$1,INT(-$N188/30)+1),0)+(-$N188/30-INT(-$N188/30))*SUMIFS(187:187,$1:$1,AH$1+INT(-$N188/30)+1)+(INT(-$N188/30)+1--$N188/30)*SUMIFS(187:187,$1:$1,AH$1+INT(-$N188/30))))</f>
        <v>0</v>
      </c>
      <c r="AI188" s="91">
        <f>IF(AI$7="",0,IF(AI$1=MAX($1:$1),$R187-SUM($T188:AH188),IF(AI$1=1,SUMIFS(187:187,$1:$1,"&gt;="&amp;1,$1:$1,"&lt;="&amp;INT(-$N188/30))+(-$N188/30-INT(-$N188/30))*SUMIFS(187:187,$1:$1,INT(-$N188/30)+1),0)+(-$N188/30-INT(-$N188/30))*SUMIFS(187:187,$1:$1,AI$1+INT(-$N188/30)+1)+(INT(-$N188/30)+1--$N188/30)*SUMIFS(187:187,$1:$1,AI$1+INT(-$N188/30))))</f>
        <v>0</v>
      </c>
      <c r="AJ188" s="91">
        <f>IF(AJ$7="",0,IF(AJ$1=MAX($1:$1),$R187-SUM($T188:AI188),IF(AJ$1=1,SUMIFS(187:187,$1:$1,"&gt;="&amp;1,$1:$1,"&lt;="&amp;INT(-$N188/30))+(-$N188/30-INT(-$N188/30))*SUMIFS(187:187,$1:$1,INT(-$N188/30)+1),0)+(-$N188/30-INT(-$N188/30))*SUMIFS(187:187,$1:$1,AJ$1+INT(-$N188/30)+1)+(INT(-$N188/30)+1--$N188/30)*SUMIFS(187:187,$1:$1,AJ$1+INT(-$N188/30))))</f>
        <v>0</v>
      </c>
      <c r="AK188" s="91">
        <f>IF(AK$7="",0,IF(AK$1=MAX($1:$1),$R187-SUM($T188:AJ188),IF(AK$1=1,SUMIFS(187:187,$1:$1,"&gt;="&amp;1,$1:$1,"&lt;="&amp;INT(-$N188/30))+(-$N188/30-INT(-$N188/30))*SUMIFS(187:187,$1:$1,INT(-$N188/30)+1),0)+(-$N188/30-INT(-$N188/30))*SUMIFS(187:187,$1:$1,AK$1+INT(-$N188/30)+1)+(INT(-$N188/30)+1--$N188/30)*SUMIFS(187:187,$1:$1,AK$1+INT(-$N188/30))))</f>
        <v>0</v>
      </c>
      <c r="AL188" s="91">
        <f>IF(AL$7="",0,IF(AL$1=MAX($1:$1),$R187-SUM($T188:AK188),IF(AL$1=1,SUMIFS(187:187,$1:$1,"&gt;="&amp;1,$1:$1,"&lt;="&amp;INT(-$N188/30))+(-$N188/30-INT(-$N188/30))*SUMIFS(187:187,$1:$1,INT(-$N188/30)+1),0)+(-$N188/30-INT(-$N188/30))*SUMIFS(187:187,$1:$1,AL$1+INT(-$N188/30)+1)+(INT(-$N188/30)+1--$N188/30)*SUMIFS(187:187,$1:$1,AL$1+INT(-$N188/30))))</f>
        <v>0</v>
      </c>
      <c r="AM188" s="91">
        <f>IF(AM$7="",0,IF(AM$1=MAX($1:$1),$R187-SUM($T188:AL188),IF(AM$1=1,SUMIFS(187:187,$1:$1,"&gt;="&amp;1,$1:$1,"&lt;="&amp;INT(-$N188/30))+(-$N188/30-INT(-$N188/30))*SUMIFS(187:187,$1:$1,INT(-$N188/30)+1),0)+(-$N188/30-INT(-$N188/30))*SUMIFS(187:187,$1:$1,AM$1+INT(-$N188/30)+1)+(INT(-$N188/30)+1--$N188/30)*SUMIFS(187:187,$1:$1,AM$1+INT(-$N188/30))))</f>
        <v>0</v>
      </c>
      <c r="AN188" s="91">
        <f>IF(AN$7="",0,IF(AN$1=MAX($1:$1),$R187-SUM($T188:AM188),IF(AN$1=1,SUMIFS(187:187,$1:$1,"&gt;="&amp;1,$1:$1,"&lt;="&amp;INT(-$N188/30))+(-$N188/30-INT(-$N188/30))*SUMIFS(187:187,$1:$1,INT(-$N188/30)+1),0)+(-$N188/30-INT(-$N188/30))*SUMIFS(187:187,$1:$1,AN$1+INT(-$N188/30)+1)+(INT(-$N188/30)+1--$N188/30)*SUMIFS(187:187,$1:$1,AN$1+INT(-$N188/30))))</f>
        <v>0</v>
      </c>
      <c r="AO188" s="91">
        <f>IF(AO$7="",0,IF(AO$1=MAX($1:$1),$R187-SUM($T188:AN188),IF(AO$1=1,SUMIFS(187:187,$1:$1,"&gt;="&amp;1,$1:$1,"&lt;="&amp;INT(-$N188/30))+(-$N188/30-INT(-$N188/30))*SUMIFS(187:187,$1:$1,INT(-$N188/30)+1),0)+(-$N188/30-INT(-$N188/30))*SUMIFS(187:187,$1:$1,AO$1+INT(-$N188/30)+1)+(INT(-$N188/30)+1--$N188/30)*SUMIFS(187:187,$1:$1,AO$1+INT(-$N188/30))))</f>
        <v>0</v>
      </c>
      <c r="AP188" s="91">
        <f>IF(AP$7="",0,IF(AP$1=MAX($1:$1),$R187-SUM($T188:AO188),IF(AP$1=1,SUMIFS(187:187,$1:$1,"&gt;="&amp;1,$1:$1,"&lt;="&amp;INT(-$N188/30))+(-$N188/30-INT(-$N188/30))*SUMIFS(187:187,$1:$1,INT(-$N188/30)+1),0)+(-$N188/30-INT(-$N188/30))*SUMIFS(187:187,$1:$1,AP$1+INT(-$N188/30)+1)+(INT(-$N188/30)+1--$N188/30)*SUMIFS(187:187,$1:$1,AP$1+INT(-$N188/30))))</f>
        <v>0</v>
      </c>
      <c r="AQ188" s="91">
        <f>IF(AQ$7="",0,IF(AQ$1=MAX($1:$1),$R187-SUM($T188:AP188),IF(AQ$1=1,SUMIFS(187:187,$1:$1,"&gt;="&amp;1,$1:$1,"&lt;="&amp;INT(-$N188/30))+(-$N188/30-INT(-$N188/30))*SUMIFS(187:187,$1:$1,INT(-$N188/30)+1),0)+(-$N188/30-INT(-$N188/30))*SUMIFS(187:187,$1:$1,AQ$1+INT(-$N188/30)+1)+(INT(-$N188/30)+1--$N188/30)*SUMIFS(187:187,$1:$1,AQ$1+INT(-$N188/30))))</f>
        <v>0</v>
      </c>
      <c r="AR188" s="91">
        <f>IF(AR$7="",0,IF(AR$1=MAX($1:$1),$R187-SUM($T188:AQ188),IF(AR$1=1,SUMIFS(187:187,$1:$1,"&gt;="&amp;1,$1:$1,"&lt;="&amp;INT(-$N188/30))+(-$N188/30-INT(-$N188/30))*SUMIFS(187:187,$1:$1,INT(-$N188/30)+1),0)+(-$N188/30-INT(-$N188/30))*SUMIFS(187:187,$1:$1,AR$1+INT(-$N188/30)+1)+(INT(-$N188/30)+1--$N188/30)*SUMIFS(187:187,$1:$1,AR$1+INT(-$N188/30))))</f>
        <v>0</v>
      </c>
      <c r="AS188" s="91">
        <f>IF(AS$7="",0,IF(AS$1=MAX($1:$1),$R187-SUM($T188:AR188),IF(AS$1=1,SUMIFS(187:187,$1:$1,"&gt;="&amp;1,$1:$1,"&lt;="&amp;INT(-$N188/30))+(-$N188/30-INT(-$N188/30))*SUMIFS(187:187,$1:$1,INT(-$N188/30)+1),0)+(-$N188/30-INT(-$N188/30))*SUMIFS(187:187,$1:$1,AS$1+INT(-$N188/30)+1)+(INT(-$N188/30)+1--$N188/30)*SUMIFS(187:187,$1:$1,AS$1+INT(-$N188/30))))</f>
        <v>0</v>
      </c>
      <c r="AT188" s="91">
        <f>IF(AT$7="",0,IF(AT$1=MAX($1:$1),$R187-SUM($T188:AS188),IF(AT$1=1,SUMIFS(187:187,$1:$1,"&gt;="&amp;1,$1:$1,"&lt;="&amp;INT(-$N188/30))+(-$N188/30-INT(-$N188/30))*SUMIFS(187:187,$1:$1,INT(-$N188/30)+1),0)+(-$N188/30-INT(-$N188/30))*SUMIFS(187:187,$1:$1,AT$1+INT(-$N188/30)+1)+(INT(-$N188/30)+1--$N188/30)*SUMIFS(187:187,$1:$1,AT$1+INT(-$N188/30))))</f>
        <v>0</v>
      </c>
      <c r="AU188" s="91">
        <f>IF(AU$7="",0,IF(AU$1=MAX($1:$1),$R187-SUM($T188:AT188),IF(AU$1=1,SUMIFS(187:187,$1:$1,"&gt;="&amp;1,$1:$1,"&lt;="&amp;INT(-$N188/30))+(-$N188/30-INT(-$N188/30))*SUMIFS(187:187,$1:$1,INT(-$N188/30)+1),0)+(-$N188/30-INT(-$N188/30))*SUMIFS(187:187,$1:$1,AU$1+INT(-$N188/30)+1)+(INT(-$N188/30)+1--$N188/30)*SUMIFS(187:187,$1:$1,AU$1+INT(-$N188/30))))</f>
        <v>0</v>
      </c>
      <c r="AV188" s="91">
        <f>IF(AV$7="",0,IF(AV$1=MAX($1:$1),$R187-SUM($T188:AU188),IF(AV$1=1,SUMIFS(187:187,$1:$1,"&gt;="&amp;1,$1:$1,"&lt;="&amp;INT(-$N188/30))+(-$N188/30-INT(-$N188/30))*SUMIFS(187:187,$1:$1,INT(-$N188/30)+1),0)+(-$N188/30-INT(-$N188/30))*SUMIFS(187:187,$1:$1,AV$1+INT(-$N188/30)+1)+(INT(-$N188/30)+1--$N188/30)*SUMIFS(187:187,$1:$1,AV$1+INT(-$N188/30))))</f>
        <v>0</v>
      </c>
      <c r="AW188" s="91">
        <f>IF(AW$7="",0,IF(AW$1=MAX($1:$1),$R187-SUM($T188:AV188),IF(AW$1=1,SUMIFS(187:187,$1:$1,"&gt;="&amp;1,$1:$1,"&lt;="&amp;INT(-$N188/30))+(-$N188/30-INT(-$N188/30))*SUMIFS(187:187,$1:$1,INT(-$N188/30)+1),0)+(-$N188/30-INT(-$N188/30))*SUMIFS(187:187,$1:$1,AW$1+INT(-$N188/30)+1)+(INT(-$N188/30)+1--$N188/30)*SUMIFS(187:187,$1:$1,AW$1+INT(-$N188/30))))</f>
        <v>0</v>
      </c>
      <c r="AX188" s="91">
        <f>IF(AX$7="",0,IF(AX$1=MAX($1:$1),$R187-SUM($T188:AW188),IF(AX$1=1,SUMIFS(187:187,$1:$1,"&gt;="&amp;1,$1:$1,"&lt;="&amp;INT(-$N188/30))+(-$N188/30-INT(-$N188/30))*SUMIFS(187:187,$1:$1,INT(-$N188/30)+1),0)+(-$N188/30-INT(-$N188/30))*SUMIFS(187:187,$1:$1,AX$1+INT(-$N188/30)+1)+(INT(-$N188/30)+1--$N188/30)*SUMIFS(187:187,$1:$1,AX$1+INT(-$N188/30))))</f>
        <v>0</v>
      </c>
      <c r="AY188" s="91">
        <f>IF(AY$7="",0,IF(AY$1=MAX($1:$1),$R187-SUM($T188:AX188),IF(AY$1=1,SUMIFS(187:187,$1:$1,"&gt;="&amp;1,$1:$1,"&lt;="&amp;INT(-$N188/30))+(-$N188/30-INT(-$N188/30))*SUMIFS(187:187,$1:$1,INT(-$N188/30)+1),0)+(-$N188/30-INT(-$N188/30))*SUMIFS(187:187,$1:$1,AY$1+INT(-$N188/30)+1)+(INT(-$N188/30)+1--$N188/30)*SUMIFS(187:187,$1:$1,AY$1+INT(-$N188/30))))</f>
        <v>0</v>
      </c>
      <c r="AZ188" s="91">
        <f>IF(AZ$7="",0,IF(AZ$1=MAX($1:$1),$R187-SUM($T188:AY188),IF(AZ$1=1,SUMIFS(187:187,$1:$1,"&gt;="&amp;1,$1:$1,"&lt;="&amp;INT(-$N188/30))+(-$N188/30-INT(-$N188/30))*SUMIFS(187:187,$1:$1,INT(-$N188/30)+1),0)+(-$N188/30-INT(-$N188/30))*SUMIFS(187:187,$1:$1,AZ$1+INT(-$N188/30)+1)+(INT(-$N188/30)+1--$N188/30)*SUMIFS(187:187,$1:$1,AZ$1+INT(-$N188/30))))</f>
        <v>0</v>
      </c>
      <c r="BA188" s="91">
        <f>IF(BA$7="",0,IF(BA$1=MAX($1:$1),$R187-SUM($T188:AZ188),IF(BA$1=1,SUMIFS(187:187,$1:$1,"&gt;="&amp;1,$1:$1,"&lt;="&amp;INT(-$N188/30))+(-$N188/30-INT(-$N188/30))*SUMIFS(187:187,$1:$1,INT(-$N188/30)+1),0)+(-$N188/30-INT(-$N188/30))*SUMIFS(187:187,$1:$1,BA$1+INT(-$N188/30)+1)+(INT(-$N188/30)+1--$N188/30)*SUMIFS(187:187,$1:$1,BA$1+INT(-$N188/30))))</f>
        <v>0</v>
      </c>
      <c r="BB188" s="91">
        <f>IF(BB$7="",0,IF(BB$1=MAX($1:$1),$R187-SUM($T188:BA188),IF(BB$1=1,SUMIFS(187:187,$1:$1,"&gt;="&amp;1,$1:$1,"&lt;="&amp;INT(-$N188/30))+(-$N188/30-INT(-$N188/30))*SUMIFS(187:187,$1:$1,INT(-$N188/30)+1),0)+(-$N188/30-INT(-$N188/30))*SUMIFS(187:187,$1:$1,BB$1+INT(-$N188/30)+1)+(INT(-$N188/30)+1--$N188/30)*SUMIFS(187:187,$1:$1,BB$1+INT(-$N188/30))))</f>
        <v>0</v>
      </c>
      <c r="BC188" s="91">
        <f>IF(BC$7="",0,IF(BC$1=MAX($1:$1),$R187-SUM($T188:BB188),IF(BC$1=1,SUMIFS(187:187,$1:$1,"&gt;="&amp;1,$1:$1,"&lt;="&amp;INT(-$N188/30))+(-$N188/30-INT(-$N188/30))*SUMIFS(187:187,$1:$1,INT(-$N188/30)+1),0)+(-$N188/30-INT(-$N188/30))*SUMIFS(187:187,$1:$1,BC$1+INT(-$N188/30)+1)+(INT(-$N188/30)+1--$N188/30)*SUMIFS(187:187,$1:$1,BC$1+INT(-$N188/30))))</f>
        <v>0</v>
      </c>
      <c r="BD188" s="91">
        <f>IF(BD$7="",0,IF(BD$1=MAX($1:$1),$R187-SUM($T188:BC188),IF(BD$1=1,SUMIFS(187:187,$1:$1,"&gt;="&amp;1,$1:$1,"&lt;="&amp;INT(-$N188/30))+(-$N188/30-INT(-$N188/30))*SUMIFS(187:187,$1:$1,INT(-$N188/30)+1),0)+(-$N188/30-INT(-$N188/30))*SUMIFS(187:187,$1:$1,BD$1+INT(-$N188/30)+1)+(INT(-$N188/30)+1--$N188/30)*SUMIFS(187:187,$1:$1,BD$1+INT(-$N188/30))))</f>
        <v>0</v>
      </c>
      <c r="BE188" s="91">
        <f>IF(BE$7="",0,IF(BE$1=MAX($1:$1),$R187-SUM($T188:BD188),IF(BE$1=1,SUMIFS(187:187,$1:$1,"&gt;="&amp;1,$1:$1,"&lt;="&amp;INT(-$N188/30))+(-$N188/30-INT(-$N188/30))*SUMIFS(187:187,$1:$1,INT(-$N188/30)+1),0)+(-$N188/30-INT(-$N188/30))*SUMIFS(187:187,$1:$1,BE$1+INT(-$N188/30)+1)+(INT(-$N188/30)+1--$N188/30)*SUMIFS(187:187,$1:$1,BE$1+INT(-$N188/30))))</f>
        <v>0</v>
      </c>
      <c r="BF188" s="91">
        <f>IF(BF$7="",0,IF(BF$1=MAX($1:$1),$R187-SUM($T188:BE188),IF(BF$1=1,SUMIFS(187:187,$1:$1,"&gt;="&amp;1,$1:$1,"&lt;="&amp;INT(-$N188/30))+(-$N188/30-INT(-$N188/30))*SUMIFS(187:187,$1:$1,INT(-$N188/30)+1),0)+(-$N188/30-INT(-$N188/30))*SUMIFS(187:187,$1:$1,BF$1+INT(-$N188/30)+1)+(INT(-$N188/30)+1--$N188/30)*SUMIFS(187:187,$1:$1,BF$1+INT(-$N188/30))))</f>
        <v>0</v>
      </c>
      <c r="BG188" s="91">
        <f>IF(BG$7="",0,IF(BG$1=MAX($1:$1),$R187-SUM($T188:BF188),IF(BG$1=1,SUMIFS(187:187,$1:$1,"&gt;="&amp;1,$1:$1,"&lt;="&amp;INT(-$N188/30))+(-$N188/30-INT(-$N188/30))*SUMIFS(187:187,$1:$1,INT(-$N188/30)+1),0)+(-$N188/30-INT(-$N188/30))*SUMIFS(187:187,$1:$1,BG$1+INT(-$N188/30)+1)+(INT(-$N188/30)+1--$N188/30)*SUMIFS(187:187,$1:$1,BG$1+INT(-$N188/30))))</f>
        <v>0</v>
      </c>
      <c r="BH188" s="91">
        <f>IF(BH$7="",0,IF(BH$1=MAX($1:$1),$R187-SUM($T188:BG188),IF(BH$1=1,SUMIFS(187:187,$1:$1,"&gt;="&amp;1,$1:$1,"&lt;="&amp;INT(-$N188/30))+(-$N188/30-INT(-$N188/30))*SUMIFS(187:187,$1:$1,INT(-$N188/30)+1),0)+(-$N188/30-INT(-$N188/30))*SUMIFS(187:187,$1:$1,BH$1+INT(-$N188/30)+1)+(INT(-$N188/30)+1--$N188/30)*SUMIFS(187:187,$1:$1,BH$1+INT(-$N188/30))))</f>
        <v>0</v>
      </c>
      <c r="BI188" s="91">
        <f>IF(BI$7="",0,IF(BI$1=MAX($1:$1),$R187-SUM($T188:BH188),IF(BI$1=1,SUMIFS(187:187,$1:$1,"&gt;="&amp;1,$1:$1,"&lt;="&amp;INT(-$N188/30))+(-$N188/30-INT(-$N188/30))*SUMIFS(187:187,$1:$1,INT(-$N188/30)+1),0)+(-$N188/30-INT(-$N188/30))*SUMIFS(187:187,$1:$1,BI$1+INT(-$N188/30)+1)+(INT(-$N188/30)+1--$N188/30)*SUMIFS(187:187,$1:$1,BI$1+INT(-$N188/30))))</f>
        <v>0</v>
      </c>
      <c r="BJ188" s="91">
        <f>IF(BJ$7="",0,IF(BJ$1=MAX($1:$1),$R187-SUM($T188:BI188),IF(BJ$1=1,SUMIFS(187:187,$1:$1,"&gt;="&amp;1,$1:$1,"&lt;="&amp;INT(-$N188/30))+(-$N188/30-INT(-$N188/30))*SUMIFS(187:187,$1:$1,INT(-$N188/30)+1),0)+(-$N188/30-INT(-$N188/30))*SUMIFS(187:187,$1:$1,BJ$1+INT(-$N188/30)+1)+(INT(-$N188/30)+1--$N188/30)*SUMIFS(187:187,$1:$1,BJ$1+INT(-$N188/30))))</f>
        <v>0</v>
      </c>
      <c r="BK188" s="91">
        <f>IF(BK$7="",0,IF(BK$1=MAX($1:$1),$R187-SUM($T188:BJ188),IF(BK$1=1,SUMIFS(187:187,$1:$1,"&gt;="&amp;1,$1:$1,"&lt;="&amp;INT(-$N188/30))+(-$N188/30-INT(-$N188/30))*SUMIFS(187:187,$1:$1,INT(-$N188/30)+1),0)+(-$N188/30-INT(-$N188/30))*SUMIFS(187:187,$1:$1,BK$1+INT(-$N188/30)+1)+(INT(-$N188/30)+1--$N188/30)*SUMIFS(187:187,$1:$1,BK$1+INT(-$N188/30))))</f>
        <v>0</v>
      </c>
      <c r="BL188" s="91">
        <f>IF(BL$7="",0,IF(BL$1=MAX($1:$1),$R187-SUM($T188:BK188),IF(BL$1=1,SUMIFS(187:187,$1:$1,"&gt;="&amp;1,$1:$1,"&lt;="&amp;INT(-$N188/30))+(-$N188/30-INT(-$N188/30))*SUMIFS(187:187,$1:$1,INT(-$N188/30)+1),0)+(-$N188/30-INT(-$N188/30))*SUMIFS(187:187,$1:$1,BL$1+INT(-$N188/30)+1)+(INT(-$N188/30)+1--$N188/30)*SUMIFS(187:187,$1:$1,BL$1+INT(-$N188/30))))</f>
        <v>0</v>
      </c>
      <c r="BM188" s="91">
        <f>IF(BM$7="",0,IF(BM$1=MAX($1:$1),$R187-SUM($T188:BL188),IF(BM$1=1,SUMIFS(187:187,$1:$1,"&gt;="&amp;1,$1:$1,"&lt;="&amp;INT(-$N188/30))+(-$N188/30-INT(-$N188/30))*SUMIFS(187:187,$1:$1,INT(-$N188/30)+1),0)+(-$N188/30-INT(-$N188/30))*SUMIFS(187:187,$1:$1,BM$1+INT(-$N188/30)+1)+(INT(-$N188/30)+1--$N188/30)*SUMIFS(187:187,$1:$1,BM$1+INT(-$N188/30))))</f>
        <v>0</v>
      </c>
      <c r="BN188" s="91">
        <f>IF(BN$7="",0,IF(BN$1=MAX($1:$1),$R187-SUM($T188:BM188),IF(BN$1=1,SUMIFS(187:187,$1:$1,"&gt;="&amp;1,$1:$1,"&lt;="&amp;INT(-$N188/30))+(-$N188/30-INT(-$N188/30))*SUMIFS(187:187,$1:$1,INT(-$N188/30)+1),0)+(-$N188/30-INT(-$N188/30))*SUMIFS(187:187,$1:$1,BN$1+INT(-$N188/30)+1)+(INT(-$N188/30)+1--$N188/30)*SUMIFS(187:187,$1:$1,BN$1+INT(-$N188/30))))</f>
        <v>0</v>
      </c>
      <c r="BO188" s="91">
        <f>IF(BO$7="",0,IF(BO$1=MAX($1:$1),$R187-SUM($T188:BN188),IF(BO$1=1,SUMIFS(187:187,$1:$1,"&gt;="&amp;1,$1:$1,"&lt;="&amp;INT(-$N188/30))+(-$N188/30-INT(-$N188/30))*SUMIFS(187:187,$1:$1,INT(-$N188/30)+1),0)+(-$N188/30-INT(-$N188/30))*SUMIFS(187:187,$1:$1,BO$1+INT(-$N188/30)+1)+(INT(-$N188/30)+1--$N188/30)*SUMIFS(187:187,$1:$1,BO$1+INT(-$N188/30))))</f>
        <v>0</v>
      </c>
      <c r="BP188" s="91">
        <f>IF(BP$7="",0,IF(BP$1=MAX($1:$1),$R187-SUM($T188:BO188),IF(BP$1=1,SUMIFS(187:187,$1:$1,"&gt;="&amp;1,$1:$1,"&lt;="&amp;INT(-$N188/30))+(-$N188/30-INT(-$N188/30))*SUMIFS(187:187,$1:$1,INT(-$N188/30)+1),0)+(-$N188/30-INT(-$N188/30))*SUMIFS(187:187,$1:$1,BP$1+INT(-$N188/30)+1)+(INT(-$N188/30)+1--$N188/30)*SUMIFS(187:187,$1:$1,BP$1+INT(-$N188/30))))</f>
        <v>0</v>
      </c>
      <c r="BQ188" s="91">
        <f>IF(BQ$7="",0,IF(BQ$1=MAX($1:$1),$R187-SUM($T188:BP188),IF(BQ$1=1,SUMIFS(187:187,$1:$1,"&gt;="&amp;1,$1:$1,"&lt;="&amp;INT(-$N188/30))+(-$N188/30-INT(-$N188/30))*SUMIFS(187:187,$1:$1,INT(-$N188/30)+1),0)+(-$N188/30-INT(-$N188/30))*SUMIFS(187:187,$1:$1,BQ$1+INT(-$N188/30)+1)+(INT(-$N188/30)+1--$N188/30)*SUMIFS(187:187,$1:$1,BQ$1+INT(-$N188/30))))</f>
        <v>0</v>
      </c>
      <c r="BR188" s="91">
        <f>IF(BR$7="",0,IF(BR$1=MAX($1:$1),$R187-SUM($T188:BQ188),IF(BR$1=1,SUMIFS(187:187,$1:$1,"&gt;="&amp;1,$1:$1,"&lt;="&amp;INT(-$N188/30))+(-$N188/30-INT(-$N188/30))*SUMIFS(187:187,$1:$1,INT(-$N188/30)+1),0)+(-$N188/30-INT(-$N188/30))*SUMIFS(187:187,$1:$1,BR$1+INT(-$N188/30)+1)+(INT(-$N188/30)+1--$N188/30)*SUMIFS(187:187,$1:$1,BR$1+INT(-$N188/30))))</f>
        <v>0</v>
      </c>
      <c r="BS188" s="91">
        <f>IF(BS$7="",0,IF(BS$1=MAX($1:$1),$R187-SUM($T188:BR188),IF(BS$1=1,SUMIFS(187:187,$1:$1,"&gt;="&amp;1,$1:$1,"&lt;="&amp;INT(-$N188/30))+(-$N188/30-INT(-$N188/30))*SUMIFS(187:187,$1:$1,INT(-$N188/30)+1),0)+(-$N188/30-INT(-$N188/30))*SUMIFS(187:187,$1:$1,BS$1+INT(-$N188/30)+1)+(INT(-$N188/30)+1--$N188/30)*SUMIFS(187:187,$1:$1,BS$1+INT(-$N188/30))))</f>
        <v>0</v>
      </c>
      <c r="BT188" s="91">
        <f>IF(BT$7="",0,IF(BT$1=MAX($1:$1),$R187-SUM($T188:BS188),IF(BT$1=1,SUMIFS(187:187,$1:$1,"&gt;="&amp;1,$1:$1,"&lt;="&amp;INT(-$N188/30))+(-$N188/30-INT(-$N188/30))*SUMIFS(187:187,$1:$1,INT(-$N188/30)+1),0)+(-$N188/30-INT(-$N188/30))*SUMIFS(187:187,$1:$1,BT$1+INT(-$N188/30)+1)+(INT(-$N188/30)+1--$N188/30)*SUMIFS(187:187,$1:$1,BT$1+INT(-$N188/30))))</f>
        <v>0</v>
      </c>
      <c r="BU188" s="91">
        <f>IF(BU$7="",0,IF(BU$1=MAX($1:$1),$R187-SUM($T188:BT188),IF(BU$1=1,SUMIFS(187:187,$1:$1,"&gt;="&amp;1,$1:$1,"&lt;="&amp;INT(-$N188/30))+(-$N188/30-INT(-$N188/30))*SUMIFS(187:187,$1:$1,INT(-$N188/30)+1),0)+(-$N188/30-INT(-$N188/30))*SUMIFS(187:187,$1:$1,BU$1+INT(-$N188/30)+1)+(INT(-$N188/30)+1--$N188/30)*SUMIFS(187:187,$1:$1,BU$1+INT(-$N188/30))))</f>
        <v>0</v>
      </c>
      <c r="BV188" s="91">
        <f>IF(BV$7="",0,IF(BV$1=MAX($1:$1),$R187-SUM($T188:BU188),IF(BV$1=1,SUMIFS(187:187,$1:$1,"&gt;="&amp;1,$1:$1,"&lt;="&amp;INT(-$N188/30))+(-$N188/30-INT(-$N188/30))*SUMIFS(187:187,$1:$1,INT(-$N188/30)+1),0)+(-$N188/30-INT(-$N188/30))*SUMIFS(187:187,$1:$1,BV$1+INT(-$N188/30)+1)+(INT(-$N188/30)+1--$N188/30)*SUMIFS(187:187,$1:$1,BV$1+INT(-$N188/30))))</f>
        <v>0</v>
      </c>
      <c r="BW188" s="91">
        <f>IF(BW$7="",0,IF(BW$1=MAX($1:$1),$R187-SUM($T188:BV188),IF(BW$1=1,SUMIFS(187:187,$1:$1,"&gt;="&amp;1,$1:$1,"&lt;="&amp;INT(-$N188/30))+(-$N188/30-INT(-$N188/30))*SUMIFS(187:187,$1:$1,INT(-$N188/30)+1),0)+(-$N188/30-INT(-$N188/30))*SUMIFS(187:187,$1:$1,BW$1+INT(-$N188/30)+1)+(INT(-$N188/30)+1--$N188/30)*SUMIFS(187:187,$1:$1,BW$1+INT(-$N188/30))))</f>
        <v>0</v>
      </c>
      <c r="BX188" s="91">
        <f>IF(BX$7="",0,IF(BX$1=MAX($1:$1),$R187-SUM($T188:BW188),IF(BX$1=1,SUMIFS(187:187,$1:$1,"&gt;="&amp;1,$1:$1,"&lt;="&amp;INT(-$N188/30))+(-$N188/30-INT(-$N188/30))*SUMIFS(187:187,$1:$1,INT(-$N188/30)+1),0)+(-$N188/30-INT(-$N188/30))*SUMIFS(187:187,$1:$1,BX$1+INT(-$N188/30)+1)+(INT(-$N188/30)+1--$N188/30)*SUMIFS(187:187,$1:$1,BX$1+INT(-$N188/30))))</f>
        <v>0</v>
      </c>
      <c r="BY188" s="91">
        <f>IF(BY$7="",0,IF(BY$1=MAX($1:$1),$R187-SUM($T188:BX188),IF(BY$1=1,SUMIFS(187:187,$1:$1,"&gt;="&amp;1,$1:$1,"&lt;="&amp;INT(-$N188/30))+(-$N188/30-INT(-$N188/30))*SUMIFS(187:187,$1:$1,INT(-$N188/30)+1),0)+(-$N188/30-INT(-$N188/30))*SUMIFS(187:187,$1:$1,BY$1+INT(-$N188/30)+1)+(INT(-$N188/30)+1--$N188/30)*SUMIFS(187:187,$1:$1,BY$1+INT(-$N188/30))))</f>
        <v>0</v>
      </c>
      <c r="BZ188" s="91">
        <f>IF(BZ$7="",0,IF(BZ$1=MAX($1:$1),$R187-SUM($T188:BY188),IF(BZ$1=1,SUMIFS(187:187,$1:$1,"&gt;="&amp;1,$1:$1,"&lt;="&amp;INT(-$N188/30))+(-$N188/30-INT(-$N188/30))*SUMIFS(187:187,$1:$1,INT(-$N188/30)+1),0)+(-$N188/30-INT(-$N188/30))*SUMIFS(187:187,$1:$1,BZ$1+INT(-$N188/30)+1)+(INT(-$N188/30)+1--$N188/30)*SUMIFS(187:187,$1:$1,BZ$1+INT(-$N188/30))))</f>
        <v>0</v>
      </c>
      <c r="CA188" s="91">
        <f>IF(CA$7="",0,IF(CA$1=MAX($1:$1),$R187-SUM($T188:BZ188),IF(CA$1=1,SUMIFS(187:187,$1:$1,"&gt;="&amp;1,$1:$1,"&lt;="&amp;INT(-$N188/30))+(-$N188/30-INT(-$N188/30))*SUMIFS(187:187,$1:$1,INT(-$N188/30)+1),0)+(-$N188/30-INT(-$N188/30))*SUMIFS(187:187,$1:$1,CA$1+INT(-$N188/30)+1)+(INT(-$N188/30)+1--$N188/30)*SUMIFS(187:187,$1:$1,CA$1+INT(-$N188/30))))</f>
        <v>0</v>
      </c>
      <c r="CB188" s="91">
        <f>IF(CB$7="",0,IF(CB$1=MAX($1:$1),$R187-SUM($T188:CA188),IF(CB$1=1,SUMIFS(187:187,$1:$1,"&gt;="&amp;1,$1:$1,"&lt;="&amp;INT(-$N188/30))+(-$N188/30-INT(-$N188/30))*SUMIFS(187:187,$1:$1,INT(-$N188/30)+1),0)+(-$N188/30-INT(-$N188/30))*SUMIFS(187:187,$1:$1,CB$1+INT(-$N188/30)+1)+(INT(-$N188/30)+1--$N188/30)*SUMIFS(187:187,$1:$1,CB$1+INT(-$N188/30))))</f>
        <v>0</v>
      </c>
      <c r="CC188" s="91">
        <f>IF(CC$7="",0,IF(CC$1=MAX($1:$1),$R187-SUM($T188:CB188),IF(CC$1=1,SUMIFS(187:187,$1:$1,"&gt;="&amp;1,$1:$1,"&lt;="&amp;INT(-$N188/30))+(-$N188/30-INT(-$N188/30))*SUMIFS(187:187,$1:$1,INT(-$N188/30)+1),0)+(-$N188/30-INT(-$N188/30))*SUMIFS(187:187,$1:$1,CC$1+INT(-$N188/30)+1)+(INT(-$N188/30)+1--$N188/30)*SUMIFS(187:187,$1:$1,CC$1+INT(-$N188/30))))</f>
        <v>0</v>
      </c>
      <c r="CD188" s="91">
        <f>IF(CD$7="",0,IF(CD$1=MAX($1:$1),$R187-SUM($T188:CC188),IF(CD$1=1,SUMIFS(187:187,$1:$1,"&gt;="&amp;1,$1:$1,"&lt;="&amp;INT(-$N188/30))+(-$N188/30-INT(-$N188/30))*SUMIFS(187:187,$1:$1,INT(-$N188/30)+1),0)+(-$N188/30-INT(-$N188/30))*SUMIFS(187:187,$1:$1,CD$1+INT(-$N188/30)+1)+(INT(-$N188/30)+1--$N188/30)*SUMIFS(187:187,$1:$1,CD$1+INT(-$N188/30))))</f>
        <v>0</v>
      </c>
      <c r="CE188" s="91">
        <f>IF(CE$7="",0,IF(CE$1=MAX($1:$1),$R187-SUM($T188:CD188),IF(CE$1=1,SUMIFS(187:187,$1:$1,"&gt;="&amp;1,$1:$1,"&lt;="&amp;INT(-$N188/30))+(-$N188/30-INT(-$N188/30))*SUMIFS(187:187,$1:$1,INT(-$N188/30)+1),0)+(-$N188/30-INT(-$N188/30))*SUMIFS(187:187,$1:$1,CE$1+INT(-$N188/30)+1)+(INT(-$N188/30)+1--$N188/30)*SUMIFS(187:187,$1:$1,CE$1+INT(-$N188/30))))</f>
        <v>0</v>
      </c>
      <c r="CF188" s="91">
        <f>IF(CF$7="",0,IF(CF$1=MAX($1:$1),$R187-SUM($T188:CE188),IF(CF$1=1,SUMIFS(187:187,$1:$1,"&gt;="&amp;1,$1:$1,"&lt;="&amp;INT(-$N188/30))+(-$N188/30-INT(-$N188/30))*SUMIFS(187:187,$1:$1,INT(-$N188/30)+1),0)+(-$N188/30-INT(-$N188/30))*SUMIFS(187:187,$1:$1,CF$1+INT(-$N188/30)+1)+(INT(-$N188/30)+1--$N188/30)*SUMIFS(187:187,$1:$1,CF$1+INT(-$N188/30))))</f>
        <v>0</v>
      </c>
      <c r="CG188" s="91">
        <f>IF(CG$7="",0,IF(CG$1=MAX($1:$1),$R187-SUM($T188:CF188),IF(CG$1=1,SUMIFS(187:187,$1:$1,"&gt;="&amp;1,$1:$1,"&lt;="&amp;INT(-$N188/30))+(-$N188/30-INT(-$N188/30))*SUMIFS(187:187,$1:$1,INT(-$N188/30)+1),0)+(-$N188/30-INT(-$N188/30))*SUMIFS(187:187,$1:$1,CG$1+INT(-$N188/30)+1)+(INT(-$N188/30)+1--$N188/30)*SUMIFS(187:187,$1:$1,CG$1+INT(-$N188/30))))</f>
        <v>0</v>
      </c>
      <c r="CH188" s="91">
        <f>IF(CH$7="",0,IF(CH$1=MAX($1:$1),$R187-SUM($T188:CG188),IF(CH$1=1,SUMIFS(187:187,$1:$1,"&gt;="&amp;1,$1:$1,"&lt;="&amp;INT(-$N188/30))+(-$N188/30-INT(-$N188/30))*SUMIFS(187:187,$1:$1,INT(-$N188/30)+1),0)+(-$N188/30-INT(-$N188/30))*SUMIFS(187:187,$1:$1,CH$1+INT(-$N188/30)+1)+(INT(-$N188/30)+1--$N188/30)*SUMIFS(187:187,$1:$1,CH$1+INT(-$N188/30))))</f>
        <v>0</v>
      </c>
      <c r="CI188" s="91">
        <f>IF(CI$7="",0,IF(CI$1=MAX($1:$1),$R187-SUM($T188:CH188),IF(CI$1=1,SUMIFS(187:187,$1:$1,"&gt;="&amp;1,$1:$1,"&lt;="&amp;INT(-$N188/30))+(-$N188/30-INT(-$N188/30))*SUMIFS(187:187,$1:$1,INT(-$N188/30)+1),0)+(-$N188/30-INT(-$N188/30))*SUMIFS(187:187,$1:$1,CI$1+INT(-$N188/30)+1)+(INT(-$N188/30)+1--$N188/30)*SUMIFS(187:187,$1:$1,CI$1+INT(-$N188/30))))</f>
        <v>0</v>
      </c>
      <c r="CJ188" s="91">
        <f>IF(CJ$7="",0,IF(CJ$1=MAX($1:$1),$R187-SUM($T188:CI188),IF(CJ$1=1,SUMIFS(187:187,$1:$1,"&gt;="&amp;1,$1:$1,"&lt;="&amp;INT(-$N188/30))+(-$N188/30-INT(-$N188/30))*SUMIFS(187:187,$1:$1,INT(-$N188/30)+1),0)+(-$N188/30-INT(-$N188/30))*SUMIFS(187:187,$1:$1,CJ$1+INT(-$N188/30)+1)+(INT(-$N188/30)+1--$N188/30)*SUMIFS(187:187,$1:$1,CJ$1+INT(-$N188/30))))</f>
        <v>0</v>
      </c>
      <c r="CK188" s="91">
        <f>IF(CK$7="",0,IF(CK$1=MAX($1:$1),$R187-SUM($T188:CJ188),IF(CK$1=1,SUMIFS(187:187,$1:$1,"&gt;="&amp;1,$1:$1,"&lt;="&amp;INT(-$N188/30))+(-$N188/30-INT(-$N188/30))*SUMIFS(187:187,$1:$1,INT(-$N188/30)+1),0)+(-$N188/30-INT(-$N188/30))*SUMIFS(187:187,$1:$1,CK$1+INT(-$N188/30)+1)+(INT(-$N188/30)+1--$N188/30)*SUMIFS(187:187,$1:$1,CK$1+INT(-$N188/30))))</f>
        <v>0</v>
      </c>
      <c r="CL188" s="91">
        <f>IF(CL$7="",0,IF(CL$1=MAX($1:$1),$R187-SUM($T188:CK188),IF(CL$1=1,SUMIFS(187:187,$1:$1,"&gt;="&amp;1,$1:$1,"&lt;="&amp;INT(-$N188/30))+(-$N188/30-INT(-$N188/30))*SUMIFS(187:187,$1:$1,INT(-$N188/30)+1),0)+(-$N188/30-INT(-$N188/30))*SUMIFS(187:187,$1:$1,CL$1+INT(-$N188/30)+1)+(INT(-$N188/30)+1--$N188/30)*SUMIFS(187:187,$1:$1,CL$1+INT(-$N188/30))))</f>
        <v>0</v>
      </c>
      <c r="CM188" s="91">
        <f>IF(CM$7="",0,IF(CM$1=MAX($1:$1),$R187-SUM($T188:CL188),IF(CM$1=1,SUMIFS(187:187,$1:$1,"&gt;="&amp;1,$1:$1,"&lt;="&amp;INT(-$N188/30))+(-$N188/30-INT(-$N188/30))*SUMIFS(187:187,$1:$1,INT(-$N188/30)+1),0)+(-$N188/30-INT(-$N188/30))*SUMIFS(187:187,$1:$1,CM$1+INT(-$N188/30)+1)+(INT(-$N188/30)+1--$N188/30)*SUMIFS(187:187,$1:$1,CM$1+INT(-$N188/30))))</f>
        <v>0</v>
      </c>
      <c r="CN188" s="91">
        <f>IF(CN$7="",0,IF(CN$1=MAX($1:$1),$R187-SUM($T188:CM188),IF(CN$1=1,SUMIFS(187:187,$1:$1,"&gt;="&amp;1,$1:$1,"&lt;="&amp;INT(-$N188/30))+(-$N188/30-INT(-$N188/30))*SUMIFS(187:187,$1:$1,INT(-$N188/30)+1),0)+(-$N188/30-INT(-$N188/30))*SUMIFS(187:187,$1:$1,CN$1+INT(-$N188/30)+1)+(INT(-$N188/30)+1--$N188/30)*SUMIFS(187:187,$1:$1,CN$1+INT(-$N188/30))))</f>
        <v>0</v>
      </c>
      <c r="CO188" s="91">
        <f>IF(CO$7="",0,IF(CO$1=MAX($1:$1),$R187-SUM($T188:CN188),IF(CO$1=1,SUMIFS(187:187,$1:$1,"&gt;="&amp;1,$1:$1,"&lt;="&amp;INT(-$N188/30))+(-$N188/30-INT(-$N188/30))*SUMIFS(187:187,$1:$1,INT(-$N188/30)+1),0)+(-$N188/30-INT(-$N188/30))*SUMIFS(187:187,$1:$1,CO$1+INT(-$N188/30)+1)+(INT(-$N188/30)+1--$N188/30)*SUMIFS(187:187,$1:$1,CO$1+INT(-$N188/30))))</f>
        <v>0</v>
      </c>
      <c r="CP188" s="91">
        <f>IF(CP$7="",0,IF(CP$1=MAX($1:$1),$R187-SUM($T188:CO188),IF(CP$1=1,SUMIFS(187:187,$1:$1,"&gt;="&amp;1,$1:$1,"&lt;="&amp;INT(-$N188/30))+(-$N188/30-INT(-$N188/30))*SUMIFS(187:187,$1:$1,INT(-$N188/30)+1),0)+(-$N188/30-INT(-$N188/30))*SUMIFS(187:187,$1:$1,CP$1+INT(-$N188/30)+1)+(INT(-$N188/30)+1--$N188/30)*SUMIFS(187:187,$1:$1,CP$1+INT(-$N188/30))))</f>
        <v>0</v>
      </c>
      <c r="CQ188" s="91">
        <f>IF(CQ$7="",0,IF(CQ$1=MAX($1:$1),$R187-SUM($T188:CP188),IF(CQ$1=1,SUMIFS(187:187,$1:$1,"&gt;="&amp;1,$1:$1,"&lt;="&amp;INT(-$N188/30))+(-$N188/30-INT(-$N188/30))*SUMIFS(187:187,$1:$1,INT(-$N188/30)+1),0)+(-$N188/30-INT(-$N188/30))*SUMIFS(187:187,$1:$1,CQ$1+INT(-$N188/30)+1)+(INT(-$N188/30)+1--$N188/30)*SUMIFS(187:187,$1:$1,CQ$1+INT(-$N188/30))))</f>
        <v>0</v>
      </c>
      <c r="CR188" s="91">
        <f>IF(CR$7="",0,IF(CR$1=MAX($1:$1),$R187-SUM($T188:CQ188),IF(CR$1=1,SUMIFS(187:187,$1:$1,"&gt;="&amp;1,$1:$1,"&lt;="&amp;INT(-$N188/30))+(-$N188/30-INT(-$N188/30))*SUMIFS(187:187,$1:$1,INT(-$N188/30)+1),0)+(-$N188/30-INT(-$N188/30))*SUMIFS(187:187,$1:$1,CR$1+INT(-$N188/30)+1)+(INT(-$N188/30)+1--$N188/30)*SUMIFS(187:187,$1:$1,CR$1+INT(-$N188/30))))</f>
        <v>0</v>
      </c>
      <c r="CS188" s="91">
        <f>IF(CS$7="",0,IF(CS$1=MAX($1:$1),$R187-SUM($T188:CR188),IF(CS$1=1,SUMIFS(187:187,$1:$1,"&gt;="&amp;1,$1:$1,"&lt;="&amp;INT(-$N188/30))+(-$N188/30-INT(-$N188/30))*SUMIFS(187:187,$1:$1,INT(-$N188/30)+1),0)+(-$N188/30-INT(-$N188/30))*SUMIFS(187:187,$1:$1,CS$1+INT(-$N188/30)+1)+(INT(-$N188/30)+1--$N188/30)*SUMIFS(187:187,$1:$1,CS$1+INT(-$N188/30))))</f>
        <v>0</v>
      </c>
      <c r="CT188" s="91">
        <f>IF(CT$7="",0,IF(CT$1=MAX($1:$1),$R187-SUM($T188:CS188),IF(CT$1=1,SUMIFS(187:187,$1:$1,"&gt;="&amp;1,$1:$1,"&lt;="&amp;INT(-$N188/30))+(-$N188/30-INT(-$N188/30))*SUMIFS(187:187,$1:$1,INT(-$N188/30)+1),0)+(-$N188/30-INT(-$N188/30))*SUMIFS(187:187,$1:$1,CT$1+INT(-$N188/30)+1)+(INT(-$N188/30)+1--$N188/30)*SUMIFS(187:187,$1:$1,CT$1+INT(-$N188/30))))</f>
        <v>0</v>
      </c>
      <c r="CU188" s="91">
        <f>IF(CU$7="",0,IF(CU$1=MAX($1:$1),$R187-SUM($T188:CT188),IF(CU$1=1,SUMIFS(187:187,$1:$1,"&gt;="&amp;1,$1:$1,"&lt;="&amp;INT(-$N188/30))+(-$N188/30-INT(-$N188/30))*SUMIFS(187:187,$1:$1,INT(-$N188/30)+1),0)+(-$N188/30-INT(-$N188/30))*SUMIFS(187:187,$1:$1,CU$1+INT(-$N188/30)+1)+(INT(-$N188/30)+1--$N188/30)*SUMIFS(187:187,$1:$1,CU$1+INT(-$N188/30))))</f>
        <v>0</v>
      </c>
      <c r="CV188" s="91">
        <f>IF(CV$7="",0,IF(CV$1=MAX($1:$1),$R187-SUM($T188:CU188),IF(CV$1=1,SUMIFS(187:187,$1:$1,"&gt;="&amp;1,$1:$1,"&lt;="&amp;INT(-$N188/30))+(-$N188/30-INT(-$N188/30))*SUMIFS(187:187,$1:$1,INT(-$N188/30)+1),0)+(-$N188/30-INT(-$N188/30))*SUMIFS(187:187,$1:$1,CV$1+INT(-$N188/30)+1)+(INT(-$N188/30)+1--$N188/30)*SUMIFS(187:187,$1:$1,CV$1+INT(-$N188/30))))</f>
        <v>0</v>
      </c>
      <c r="CW188" s="91">
        <f>IF(CW$7="",0,IF(CW$1=MAX($1:$1),$R187-SUM($T188:CV188),IF(CW$1=1,SUMIFS(187:187,$1:$1,"&gt;="&amp;1,$1:$1,"&lt;="&amp;INT(-$N188/30))+(-$N188/30-INT(-$N188/30))*SUMIFS(187:187,$1:$1,INT(-$N188/30)+1),0)+(-$N188/30-INT(-$N188/30))*SUMIFS(187:187,$1:$1,CW$1+INT(-$N188/30)+1)+(INT(-$N188/30)+1--$N188/30)*SUMIFS(187:187,$1:$1,CW$1+INT(-$N188/30))))</f>
        <v>0</v>
      </c>
      <c r="CX188" s="91">
        <f>IF(CX$7="",0,IF(CX$1=MAX($1:$1),$R187-SUM($T188:CW188),IF(CX$1=1,SUMIFS(187:187,$1:$1,"&gt;="&amp;1,$1:$1,"&lt;="&amp;INT(-$N188/30))+(-$N188/30-INT(-$N188/30))*SUMIFS(187:187,$1:$1,INT(-$N188/30)+1),0)+(-$N188/30-INT(-$N188/30))*SUMIFS(187:187,$1:$1,CX$1+INT(-$N188/30)+1)+(INT(-$N188/30)+1--$N188/30)*SUMIFS(187:187,$1:$1,CX$1+INT(-$N188/30))))</f>
        <v>0</v>
      </c>
      <c r="CY188" s="91">
        <f>IF(CY$7="",0,IF(CY$1=MAX($1:$1),$R187-SUM($T188:CX188),IF(CY$1=1,SUMIFS(187:187,$1:$1,"&gt;="&amp;1,$1:$1,"&lt;="&amp;INT(-$N188/30))+(-$N188/30-INT(-$N188/30))*SUMIFS(187:187,$1:$1,INT(-$N188/30)+1),0)+(-$N188/30-INT(-$N188/30))*SUMIFS(187:187,$1:$1,CY$1+INT(-$N188/30)+1)+(INT(-$N188/30)+1--$N188/30)*SUMIFS(187:187,$1:$1,CY$1+INT(-$N188/30))))</f>
        <v>0</v>
      </c>
      <c r="CZ188" s="91">
        <f>IF(CZ$7="",0,IF(CZ$1=MAX($1:$1),$R187-SUM($T188:CY188),IF(CZ$1=1,SUMIFS(187:187,$1:$1,"&gt;="&amp;1,$1:$1,"&lt;="&amp;INT(-$N188/30))+(-$N188/30-INT(-$N188/30))*SUMIFS(187:187,$1:$1,INT(-$N188/30)+1),0)+(-$N188/30-INT(-$N188/30))*SUMIFS(187:187,$1:$1,CZ$1+INT(-$N188/30)+1)+(INT(-$N188/30)+1--$N188/30)*SUMIFS(187:187,$1:$1,CZ$1+INT(-$N188/30))))</f>
        <v>0</v>
      </c>
      <c r="DA188" s="91">
        <f>IF(DA$7="",0,IF(DA$1=MAX($1:$1),$R187-SUM($T188:CZ188),IF(DA$1=1,SUMIFS(187:187,$1:$1,"&gt;="&amp;1,$1:$1,"&lt;="&amp;INT(-$N188/30))+(-$N188/30-INT(-$N188/30))*SUMIFS(187:187,$1:$1,INT(-$N188/30)+1),0)+(-$N188/30-INT(-$N188/30))*SUMIFS(187:187,$1:$1,DA$1+INT(-$N188/30)+1)+(INT(-$N188/30)+1--$N188/30)*SUMIFS(187:187,$1:$1,DA$1+INT(-$N188/30))))</f>
        <v>0</v>
      </c>
      <c r="DB188" s="91">
        <f>IF(DB$7="",0,IF(DB$1=MAX($1:$1),$R187-SUM($T188:DA188),IF(DB$1=1,SUMIFS(187:187,$1:$1,"&gt;="&amp;1,$1:$1,"&lt;="&amp;INT(-$N188/30))+(-$N188/30-INT(-$N188/30))*SUMIFS(187:187,$1:$1,INT(-$N188/30)+1),0)+(-$N188/30-INT(-$N188/30))*SUMIFS(187:187,$1:$1,DB$1+INT(-$N188/30)+1)+(INT(-$N188/30)+1--$N188/30)*SUMIFS(187:187,$1:$1,DB$1+INT(-$N188/30))))</f>
        <v>0</v>
      </c>
      <c r="DC188" s="91">
        <f>IF(DC$7="",0,IF(DC$1=MAX($1:$1),$R187-SUM($T188:DB188),IF(DC$1=1,SUMIFS(187:187,$1:$1,"&gt;="&amp;1,$1:$1,"&lt;="&amp;INT(-$N188/30))+(-$N188/30-INT(-$N188/30))*SUMIFS(187:187,$1:$1,INT(-$N188/30)+1),0)+(-$N188/30-INT(-$N188/30))*SUMIFS(187:187,$1:$1,DC$1+INT(-$N188/30)+1)+(INT(-$N188/30)+1--$N188/30)*SUMIFS(187:187,$1:$1,DC$1+INT(-$N188/30))))</f>
        <v>0</v>
      </c>
      <c r="DD188" s="91">
        <f>IF(DD$7="",0,IF(DD$1=MAX($1:$1),$R187-SUM($T188:DC188),IF(DD$1=1,SUMIFS(187:187,$1:$1,"&gt;="&amp;1,$1:$1,"&lt;="&amp;INT(-$N188/30))+(-$N188/30-INT(-$N188/30))*SUMIFS(187:187,$1:$1,INT(-$N188/30)+1),0)+(-$N188/30-INT(-$N188/30))*SUMIFS(187:187,$1:$1,DD$1+INT(-$N188/30)+1)+(INT(-$N188/30)+1--$N188/30)*SUMIFS(187:187,$1:$1,DD$1+INT(-$N188/30))))</f>
        <v>0</v>
      </c>
      <c r="DE188" s="91">
        <f>IF(DE$7="",0,IF(DE$1=MAX($1:$1),$R187-SUM($T188:DD188),IF(DE$1=1,SUMIFS(187:187,$1:$1,"&gt;="&amp;1,$1:$1,"&lt;="&amp;INT(-$N188/30))+(-$N188/30-INT(-$N188/30))*SUMIFS(187:187,$1:$1,INT(-$N188/30)+1),0)+(-$N188/30-INT(-$N188/30))*SUMIFS(187:187,$1:$1,DE$1+INT(-$N188/30)+1)+(INT(-$N188/30)+1--$N188/30)*SUMIFS(187:187,$1:$1,DE$1+INT(-$N188/30))))</f>
        <v>0</v>
      </c>
      <c r="DF188" s="91">
        <f>IF(DF$7="",0,IF(DF$1=MAX($1:$1),$R187-SUM($T188:DE188),IF(DF$1=1,SUMIFS(187:187,$1:$1,"&gt;="&amp;1,$1:$1,"&lt;="&amp;INT(-$N188/30))+(-$N188/30-INT(-$N188/30))*SUMIFS(187:187,$1:$1,INT(-$N188/30)+1),0)+(-$N188/30-INT(-$N188/30))*SUMIFS(187:187,$1:$1,DF$1+INT(-$N188/30)+1)+(INT(-$N188/30)+1--$N188/30)*SUMIFS(187:187,$1:$1,DF$1+INT(-$N188/30))))</f>
        <v>0</v>
      </c>
      <c r="DG188" s="91">
        <f>IF(DG$7="",0,IF(DG$1=MAX($1:$1),$R187-SUM($T188:DF188),IF(DG$1=1,SUMIFS(187:187,$1:$1,"&gt;="&amp;1,$1:$1,"&lt;="&amp;INT(-$N188/30))+(-$N188/30-INT(-$N188/30))*SUMIFS(187:187,$1:$1,INT(-$N188/30)+1),0)+(-$N188/30-INT(-$N188/30))*SUMIFS(187:187,$1:$1,DG$1+INT(-$N188/30)+1)+(INT(-$N188/30)+1--$N188/30)*SUMIFS(187:187,$1:$1,DG$1+INT(-$N188/30))))</f>
        <v>0</v>
      </c>
      <c r="DH188" s="91">
        <f>IF(DH$7="",0,IF(DH$1=MAX($1:$1),$R187-SUM($T188:DG188),IF(DH$1=1,SUMIFS(187:187,$1:$1,"&gt;="&amp;1,$1:$1,"&lt;="&amp;INT(-$N188/30))+(-$N188/30-INT(-$N188/30))*SUMIFS(187:187,$1:$1,INT(-$N188/30)+1),0)+(-$N188/30-INT(-$N188/30))*SUMIFS(187:187,$1:$1,DH$1+INT(-$N188/30)+1)+(INT(-$N188/30)+1--$N188/30)*SUMIFS(187:187,$1:$1,DH$1+INT(-$N188/30))))</f>
        <v>0</v>
      </c>
      <c r="DI188" s="91">
        <f>IF(DI$7="",0,IF(DI$1=MAX($1:$1),$R187-SUM($T188:DH188),IF(DI$1=1,SUMIFS(187:187,$1:$1,"&gt;="&amp;1,$1:$1,"&lt;="&amp;INT(-$N188/30))+(-$N188/30-INT(-$N188/30))*SUMIFS(187:187,$1:$1,INT(-$N188/30)+1),0)+(-$N188/30-INT(-$N188/30))*SUMIFS(187:187,$1:$1,DI$1+INT(-$N188/30)+1)+(INT(-$N188/30)+1--$N188/30)*SUMIFS(187:187,$1:$1,DI$1+INT(-$N188/30))))</f>
        <v>0</v>
      </c>
      <c r="DJ188" s="91">
        <f>IF(DJ$7="",0,IF(DJ$1=MAX($1:$1),$R187-SUM($T188:DI188),IF(DJ$1=1,SUMIFS(187:187,$1:$1,"&gt;="&amp;1,$1:$1,"&lt;="&amp;INT(-$N188/30))+(-$N188/30-INT(-$N188/30))*SUMIFS(187:187,$1:$1,INT(-$N188/30)+1),0)+(-$N188/30-INT(-$N188/30))*SUMIFS(187:187,$1:$1,DJ$1+INT(-$N188/30)+1)+(INT(-$N188/30)+1--$N188/30)*SUMIFS(187:187,$1:$1,DJ$1+INT(-$N188/30))))</f>
        <v>0</v>
      </c>
      <c r="DK188" s="91">
        <f>IF(DK$7="",0,IF(DK$1=MAX($1:$1),$R187-SUM($T188:DJ188),IF(DK$1=1,SUMIFS(187:187,$1:$1,"&gt;="&amp;1,$1:$1,"&lt;="&amp;INT(-$N188/30))+(-$N188/30-INT(-$N188/30))*SUMIFS(187:187,$1:$1,INT(-$N188/30)+1),0)+(-$N188/30-INT(-$N188/30))*SUMIFS(187:187,$1:$1,DK$1+INT(-$N188/30)+1)+(INT(-$N188/30)+1--$N188/30)*SUMIFS(187:187,$1:$1,DK$1+INT(-$N188/30))))</f>
        <v>0</v>
      </c>
      <c r="DL188" s="91">
        <f>IF(DL$7="",0,IF(DL$1=MAX($1:$1),$R187-SUM($T188:DK188),IF(DL$1=1,SUMIFS(187:187,$1:$1,"&gt;="&amp;1,$1:$1,"&lt;="&amp;INT(-$N188/30))+(-$N188/30-INT(-$N188/30))*SUMIFS(187:187,$1:$1,INT(-$N188/30)+1),0)+(-$N188/30-INT(-$N188/30))*SUMIFS(187:187,$1:$1,DL$1+INT(-$N188/30)+1)+(INT(-$N188/30)+1--$N188/30)*SUMIFS(187:187,$1:$1,DL$1+INT(-$N188/30))))</f>
        <v>0</v>
      </c>
      <c r="DM188" s="91">
        <f>IF(DM$7="",0,IF(DM$1=MAX($1:$1),$R187-SUM($T188:DL188),IF(DM$1=1,SUMIFS(187:187,$1:$1,"&gt;="&amp;1,$1:$1,"&lt;="&amp;INT(-$N188/30))+(-$N188/30-INT(-$N188/30))*SUMIFS(187:187,$1:$1,INT(-$N188/30)+1),0)+(-$N188/30-INT(-$N188/30))*SUMIFS(187:187,$1:$1,DM$1+INT(-$N188/30)+1)+(INT(-$N188/30)+1--$N188/30)*SUMIFS(187:187,$1:$1,DM$1+INT(-$N188/30))))</f>
        <v>0</v>
      </c>
      <c r="DN188" s="91">
        <f>IF(DN$7="",0,IF(DN$1=MAX($1:$1),$R187-SUM($T188:DM188),IF(DN$1=1,SUMIFS(187:187,$1:$1,"&gt;="&amp;1,$1:$1,"&lt;="&amp;INT(-$N188/30))+(-$N188/30-INT(-$N188/30))*SUMIFS(187:187,$1:$1,INT(-$N188/30)+1),0)+(-$N188/30-INT(-$N188/30))*SUMIFS(187:187,$1:$1,DN$1+INT(-$N188/30)+1)+(INT(-$N188/30)+1--$N188/30)*SUMIFS(187:187,$1:$1,DN$1+INT(-$N188/30))))</f>
        <v>0</v>
      </c>
      <c r="DO188" s="91">
        <f>IF(DO$7="",0,IF(DO$1=MAX($1:$1),$R187-SUM($T188:DN188),IF(DO$1=1,SUMIFS(187:187,$1:$1,"&gt;="&amp;1,$1:$1,"&lt;="&amp;INT(-$N188/30))+(-$N188/30-INT(-$N188/30))*SUMIFS(187:187,$1:$1,INT(-$N188/30)+1),0)+(-$N188/30-INT(-$N188/30))*SUMIFS(187:187,$1:$1,DO$1+INT(-$N188/30)+1)+(INT(-$N188/30)+1--$N188/30)*SUMIFS(187:187,$1:$1,DO$1+INT(-$N188/30))))</f>
        <v>0</v>
      </c>
      <c r="DP188" s="91">
        <f>IF(DP$7="",0,IF(DP$1=MAX($1:$1),$R187-SUM($T188:DO188),IF(DP$1=1,SUMIFS(187:187,$1:$1,"&gt;="&amp;1,$1:$1,"&lt;="&amp;INT(-$N188/30))+(-$N188/30-INT(-$N188/30))*SUMIFS(187:187,$1:$1,INT(-$N188/30)+1),0)+(-$N188/30-INT(-$N188/30))*SUMIFS(187:187,$1:$1,DP$1+INT(-$N188/30)+1)+(INT(-$N188/30)+1--$N188/30)*SUMIFS(187:187,$1:$1,DP$1+INT(-$N188/30))))</f>
        <v>0</v>
      </c>
      <c r="DQ188" s="91">
        <f>IF(DQ$7="",0,IF(DQ$1=MAX($1:$1),$R187-SUM($T188:DP188),IF(DQ$1=1,SUMIFS(187:187,$1:$1,"&gt;="&amp;1,$1:$1,"&lt;="&amp;INT(-$N188/30))+(-$N188/30-INT(-$N188/30))*SUMIFS(187:187,$1:$1,INT(-$N188/30)+1),0)+(-$N188/30-INT(-$N188/30))*SUMIFS(187:187,$1:$1,DQ$1+INT(-$N188/30)+1)+(INT(-$N188/30)+1--$N188/30)*SUMIFS(187:187,$1:$1,DQ$1+INT(-$N188/30))))</f>
        <v>0</v>
      </c>
      <c r="DR188" s="91">
        <f>IF(DR$7="",0,IF(DR$1=MAX($1:$1),$R187-SUM($T188:DQ188),IF(DR$1=1,SUMIFS(187:187,$1:$1,"&gt;="&amp;1,$1:$1,"&lt;="&amp;INT(-$N188/30))+(-$N188/30-INT(-$N188/30))*SUMIFS(187:187,$1:$1,INT(-$N188/30)+1),0)+(-$N188/30-INT(-$N188/30))*SUMIFS(187:187,$1:$1,DR$1+INT(-$N188/30)+1)+(INT(-$N188/30)+1--$N188/30)*SUMIFS(187:187,$1:$1,DR$1+INT(-$N188/30))))</f>
        <v>0</v>
      </c>
      <c r="DS188" s="91">
        <f>IF(DS$7="",0,IF(DS$1=MAX($1:$1),$R187-SUM($T188:DR188),IF(DS$1=1,SUMIFS(187:187,$1:$1,"&gt;="&amp;1,$1:$1,"&lt;="&amp;INT(-$N188/30))+(-$N188/30-INT(-$N188/30))*SUMIFS(187:187,$1:$1,INT(-$N188/30)+1),0)+(-$N188/30-INT(-$N188/30))*SUMIFS(187:187,$1:$1,DS$1+INT(-$N188/30)+1)+(INT(-$N188/30)+1--$N188/30)*SUMIFS(187:187,$1:$1,DS$1+INT(-$N188/30))))</f>
        <v>0</v>
      </c>
      <c r="DT188" s="91">
        <f>IF(DT$7="",0,IF(DT$1=MAX($1:$1),$R187-SUM($T188:DS188),IF(DT$1=1,SUMIFS(187:187,$1:$1,"&gt;="&amp;1,$1:$1,"&lt;="&amp;INT(-$N188/30))+(-$N188/30-INT(-$N188/30))*SUMIFS(187:187,$1:$1,INT(-$N188/30)+1),0)+(-$N188/30-INT(-$N188/30))*SUMIFS(187:187,$1:$1,DT$1+INT(-$N188/30)+1)+(INT(-$N188/30)+1--$N188/30)*SUMIFS(187:187,$1:$1,DT$1+INT(-$N188/30))))</f>
        <v>0</v>
      </c>
      <c r="DU188" s="91">
        <f>IF(DU$7="",0,IF(DU$1=MAX($1:$1),$R187-SUM($T188:DT188),IF(DU$1=1,SUMIFS(187:187,$1:$1,"&gt;="&amp;1,$1:$1,"&lt;="&amp;INT(-$N188/30))+(-$N188/30-INT(-$N188/30))*SUMIFS(187:187,$1:$1,INT(-$N188/30)+1),0)+(-$N188/30-INT(-$N188/30))*SUMIFS(187:187,$1:$1,DU$1+INT(-$N188/30)+1)+(INT(-$N188/30)+1--$N188/30)*SUMIFS(187:187,$1:$1,DU$1+INT(-$N188/30))))</f>
        <v>0</v>
      </c>
      <c r="DV188" s="91">
        <f>IF(DV$7="",0,IF(DV$1=MAX($1:$1),$R187-SUM($T188:DU188),IF(DV$1=1,SUMIFS(187:187,$1:$1,"&gt;="&amp;1,$1:$1,"&lt;="&amp;INT(-$N188/30))+(-$N188/30-INT(-$N188/30))*SUMIFS(187:187,$1:$1,INT(-$N188/30)+1),0)+(-$N188/30-INT(-$N188/30))*SUMIFS(187:187,$1:$1,DV$1+INT(-$N188/30)+1)+(INT(-$N188/30)+1--$N188/30)*SUMIFS(187:187,$1:$1,DV$1+INT(-$N188/30))))</f>
        <v>0</v>
      </c>
      <c r="DW188" s="91">
        <f>IF(DW$7="",0,IF(DW$1=MAX($1:$1),$R187-SUM($T188:DV188),IF(DW$1=1,SUMIFS(187:187,$1:$1,"&gt;="&amp;1,$1:$1,"&lt;="&amp;INT(-$N188/30))+(-$N188/30-INT(-$N188/30))*SUMIFS(187:187,$1:$1,INT(-$N188/30)+1),0)+(-$N188/30-INT(-$N188/30))*SUMIFS(187:187,$1:$1,DW$1+INT(-$N188/30)+1)+(INT(-$N188/30)+1--$N188/30)*SUMIFS(187:187,$1:$1,DW$1+INT(-$N188/30))))</f>
        <v>0</v>
      </c>
      <c r="DX188" s="91">
        <f>IF(DX$7="",0,IF(DX$1=MAX($1:$1),$R187-SUM($T188:DW188),IF(DX$1=1,SUMIFS(187:187,$1:$1,"&gt;="&amp;1,$1:$1,"&lt;="&amp;INT(-$N188/30))+(-$N188/30-INT(-$N188/30))*SUMIFS(187:187,$1:$1,INT(-$N188/30)+1),0)+(-$N188/30-INT(-$N188/30))*SUMIFS(187:187,$1:$1,DX$1+INT(-$N188/30)+1)+(INT(-$N188/30)+1--$N188/30)*SUMIFS(187:187,$1:$1,DX$1+INT(-$N188/30))))</f>
        <v>0</v>
      </c>
      <c r="DY188" s="91">
        <f>IF(DY$7="",0,IF(DY$1=MAX($1:$1),$R187-SUM($T188:DX188),IF(DY$1=1,SUMIFS(187:187,$1:$1,"&gt;="&amp;1,$1:$1,"&lt;="&amp;INT(-$N188/30))+(-$N188/30-INT(-$N188/30))*SUMIFS(187:187,$1:$1,INT(-$N188/30)+1),0)+(-$N188/30-INT(-$N188/30))*SUMIFS(187:187,$1:$1,DY$1+INT(-$N188/30)+1)+(INT(-$N188/30)+1--$N188/30)*SUMIFS(187:187,$1:$1,DY$1+INT(-$N188/30))))</f>
        <v>0</v>
      </c>
      <c r="DZ188" s="91">
        <f>IF(DZ$7="",0,IF(DZ$1=MAX($1:$1),$R187-SUM($T188:DY188),IF(DZ$1=1,SUMIFS(187:187,$1:$1,"&gt;="&amp;1,$1:$1,"&lt;="&amp;INT(-$N188/30))+(-$N188/30-INT(-$N188/30))*SUMIFS(187:187,$1:$1,INT(-$N188/30)+1),0)+(-$N188/30-INT(-$N188/30))*SUMIFS(187:187,$1:$1,DZ$1+INT(-$N188/30)+1)+(INT(-$N188/30)+1--$N188/30)*SUMIFS(187:187,$1:$1,DZ$1+INT(-$N188/30))))</f>
        <v>0</v>
      </c>
      <c r="EA188" s="91">
        <f>IF(EA$7="",0,IF(EA$1=MAX($1:$1),$R187-SUM($T188:DZ188),IF(EA$1=1,SUMIFS(187:187,$1:$1,"&gt;="&amp;1,$1:$1,"&lt;="&amp;INT(-$N188/30))+(-$N188/30-INT(-$N188/30))*SUMIFS(187:187,$1:$1,INT(-$N188/30)+1),0)+(-$N188/30-INT(-$N188/30))*SUMIFS(187:187,$1:$1,EA$1+INT(-$N188/30)+1)+(INT(-$N188/30)+1--$N188/30)*SUMIFS(187:187,$1:$1,EA$1+INT(-$N188/30))))</f>
        <v>0</v>
      </c>
      <c r="EB188" s="91">
        <f>IF(EB$7="",0,IF(EB$1=MAX($1:$1),$R187-SUM($T188:EA188),IF(EB$1=1,SUMIFS(187:187,$1:$1,"&gt;="&amp;1,$1:$1,"&lt;="&amp;INT(-$N188/30))+(-$N188/30-INT(-$N188/30))*SUMIFS(187:187,$1:$1,INT(-$N188/30)+1),0)+(-$N188/30-INT(-$N188/30))*SUMIFS(187:187,$1:$1,EB$1+INT(-$N188/30)+1)+(INT(-$N188/30)+1--$N188/30)*SUMIFS(187:187,$1:$1,EB$1+INT(-$N188/30))))</f>
        <v>0</v>
      </c>
      <c r="EC188" s="91">
        <f>IF(EC$7="",0,IF(EC$1=MAX($1:$1),$R187-SUM($T188:EB188),IF(EC$1=1,SUMIFS(187:187,$1:$1,"&gt;="&amp;1,$1:$1,"&lt;="&amp;INT(-$N188/30))+(-$N188/30-INT(-$N188/30))*SUMIFS(187:187,$1:$1,INT(-$N188/30)+1),0)+(-$N188/30-INT(-$N188/30))*SUMIFS(187:187,$1:$1,EC$1+INT(-$N188/30)+1)+(INT(-$N188/30)+1--$N188/30)*SUMIFS(187:187,$1:$1,EC$1+INT(-$N188/30))))</f>
        <v>0</v>
      </c>
      <c r="ED188" s="91">
        <f>IF(ED$7="",0,IF(ED$1=MAX($1:$1),$R187-SUM($T188:EC188),IF(ED$1=1,SUMIFS(187:187,$1:$1,"&gt;="&amp;1,$1:$1,"&lt;="&amp;INT(-$N188/30))+(-$N188/30-INT(-$N188/30))*SUMIFS(187:187,$1:$1,INT(-$N188/30)+1),0)+(-$N188/30-INT(-$N188/30))*SUMIFS(187:187,$1:$1,ED$1+INT(-$N188/30)+1)+(INT(-$N188/30)+1--$N188/30)*SUMIFS(187:187,$1:$1,ED$1+INT(-$N188/30))))</f>
        <v>0</v>
      </c>
      <c r="EE188" s="91">
        <f>IF(EE$7="",0,IF(EE$1=MAX($1:$1),$R187-SUM($T188:ED188),IF(EE$1=1,SUMIFS(187:187,$1:$1,"&gt;="&amp;1,$1:$1,"&lt;="&amp;INT(-$N188/30))+(-$N188/30-INT(-$N188/30))*SUMIFS(187:187,$1:$1,INT(-$N188/30)+1),0)+(-$N188/30-INT(-$N188/30))*SUMIFS(187:187,$1:$1,EE$1+INT(-$N188/30)+1)+(INT(-$N188/30)+1--$N188/30)*SUMIFS(187:187,$1:$1,EE$1+INT(-$N188/30))))</f>
        <v>0</v>
      </c>
      <c r="EF188" s="91">
        <f>IF(EF$7="",0,IF(EF$1=MAX($1:$1),$R187-SUM($T188:EE188),IF(EF$1=1,SUMIFS(187:187,$1:$1,"&gt;="&amp;1,$1:$1,"&lt;="&amp;INT(-$N188/30))+(-$N188/30-INT(-$N188/30))*SUMIFS(187:187,$1:$1,INT(-$N188/30)+1),0)+(-$N188/30-INT(-$N188/30))*SUMIFS(187:187,$1:$1,EF$1+INT(-$N188/30)+1)+(INT(-$N188/30)+1--$N188/30)*SUMIFS(187:187,$1:$1,EF$1+INT(-$N188/30))))</f>
        <v>0</v>
      </c>
      <c r="EG188" s="91">
        <f>IF(EG$7="",0,IF(EG$1=MAX($1:$1),$R187-SUM($T188:EF188),IF(EG$1=1,SUMIFS(187:187,$1:$1,"&gt;="&amp;1,$1:$1,"&lt;="&amp;INT(-$N188/30))+(-$N188/30-INT(-$N188/30))*SUMIFS(187:187,$1:$1,INT(-$N188/30)+1),0)+(-$N188/30-INT(-$N188/30))*SUMIFS(187:187,$1:$1,EG$1+INT(-$N188/30)+1)+(INT(-$N188/30)+1--$N188/30)*SUMIFS(187:187,$1:$1,EG$1+INT(-$N188/30))))</f>
        <v>0</v>
      </c>
      <c r="EH188" s="91">
        <f>IF(EH$7="",0,IF(EH$1=MAX($1:$1),$R187-SUM($T188:EG188),IF(EH$1=1,SUMIFS(187:187,$1:$1,"&gt;="&amp;1,$1:$1,"&lt;="&amp;INT(-$N188/30))+(-$N188/30-INT(-$N188/30))*SUMIFS(187:187,$1:$1,INT(-$N188/30)+1),0)+(-$N188/30-INT(-$N188/30))*SUMIFS(187:187,$1:$1,EH$1+INT(-$N188/30)+1)+(INT(-$N188/30)+1--$N188/30)*SUMIFS(187:187,$1:$1,EH$1+INT(-$N188/30))))</f>
        <v>0</v>
      </c>
      <c r="EI188" s="91">
        <f>IF(EI$7="",0,IF(EI$1=MAX($1:$1),$R187-SUM($T188:EH188),IF(EI$1=1,SUMIFS(187:187,$1:$1,"&gt;="&amp;1,$1:$1,"&lt;="&amp;INT(-$N188/30))+(-$N188/30-INT(-$N188/30))*SUMIFS(187:187,$1:$1,INT(-$N188/30)+1),0)+(-$N188/30-INT(-$N188/30))*SUMIFS(187:187,$1:$1,EI$1+INT(-$N188/30)+1)+(INT(-$N188/30)+1--$N188/30)*SUMIFS(187:187,$1:$1,EI$1+INT(-$N188/30))))</f>
        <v>0</v>
      </c>
      <c r="EJ188" s="91">
        <f>IF(EJ$7="",0,IF(EJ$1=MAX($1:$1),$R187-SUM($T188:EI188),IF(EJ$1=1,SUMIFS(187:187,$1:$1,"&gt;="&amp;1,$1:$1,"&lt;="&amp;INT(-$N188/30))+(-$N188/30-INT(-$N188/30))*SUMIFS(187:187,$1:$1,INT(-$N188/30)+1),0)+(-$N188/30-INT(-$N188/30))*SUMIFS(187:187,$1:$1,EJ$1+INT(-$N188/30)+1)+(INT(-$N188/30)+1--$N188/30)*SUMIFS(187:187,$1:$1,EJ$1+INT(-$N188/30))))</f>
        <v>0</v>
      </c>
      <c r="EK188" s="91">
        <f>IF(EK$7="",0,IF(EK$1=MAX($1:$1),$R187-SUM($T188:EJ188),IF(EK$1=1,SUMIFS(187:187,$1:$1,"&gt;="&amp;1,$1:$1,"&lt;="&amp;INT(-$N188/30))+(-$N188/30-INT(-$N188/30))*SUMIFS(187:187,$1:$1,INT(-$N188/30)+1),0)+(-$N188/30-INT(-$N188/30))*SUMIFS(187:187,$1:$1,EK$1+INT(-$N188/30)+1)+(INT(-$N188/30)+1--$N188/30)*SUMIFS(187:187,$1:$1,EK$1+INT(-$N188/30))))</f>
        <v>0</v>
      </c>
      <c r="EL188" s="91">
        <f>IF(EL$7="",0,IF(EL$1=MAX($1:$1),$R187-SUM($T188:EK188),IF(EL$1=1,SUMIFS(187:187,$1:$1,"&gt;="&amp;1,$1:$1,"&lt;="&amp;INT(-$N188/30))+(-$N188/30-INT(-$N188/30))*SUMIFS(187:187,$1:$1,INT(-$N188/30)+1),0)+(-$N188/30-INT(-$N188/30))*SUMIFS(187:187,$1:$1,EL$1+INT(-$N188/30)+1)+(INT(-$N188/30)+1--$N188/30)*SUMIFS(187:187,$1:$1,EL$1+INT(-$N188/30))))</f>
        <v>0</v>
      </c>
      <c r="EM188" s="91">
        <f>IF(EM$7="",0,IF(EM$1=MAX($1:$1),$R187-SUM($T188:EL188),IF(EM$1=1,SUMIFS(187:187,$1:$1,"&gt;="&amp;1,$1:$1,"&lt;="&amp;INT(-$N188/30))+(-$N188/30-INT(-$N188/30))*SUMIFS(187:187,$1:$1,INT(-$N188/30)+1),0)+(-$N188/30-INT(-$N188/30))*SUMIFS(187:187,$1:$1,EM$1+INT(-$N188/30)+1)+(INT(-$N188/30)+1--$N188/30)*SUMIFS(187:187,$1:$1,EM$1+INT(-$N188/30))))</f>
        <v>0</v>
      </c>
      <c r="EN188" s="91">
        <f>IF(EN$7="",0,IF(EN$1=MAX($1:$1),$R187-SUM($T188:EM188),IF(EN$1=1,SUMIFS(187:187,$1:$1,"&gt;="&amp;1,$1:$1,"&lt;="&amp;INT(-$N188/30))+(-$N188/30-INT(-$N188/30))*SUMIFS(187:187,$1:$1,INT(-$N188/30)+1),0)+(-$N188/30-INT(-$N188/30))*SUMIFS(187:187,$1:$1,EN$1+INT(-$N188/30)+1)+(INT(-$N188/30)+1--$N188/30)*SUMIFS(187:187,$1:$1,EN$1+INT(-$N188/30))))</f>
        <v>0</v>
      </c>
      <c r="EO188" s="91">
        <f>IF(EO$7="",0,IF(EO$1=MAX($1:$1),$R187-SUM($T188:EN188),IF(EO$1=1,SUMIFS(187:187,$1:$1,"&gt;="&amp;1,$1:$1,"&lt;="&amp;INT(-$N188/30))+(-$N188/30-INT(-$N188/30))*SUMIFS(187:187,$1:$1,INT(-$N188/30)+1),0)+(-$N188/30-INT(-$N188/30))*SUMIFS(187:187,$1:$1,EO$1+INT(-$N188/30)+1)+(INT(-$N188/30)+1--$N188/30)*SUMIFS(187:187,$1:$1,EO$1+INT(-$N188/30))))</f>
        <v>0</v>
      </c>
      <c r="EP188" s="91">
        <f>IF(EP$7="",0,IF(EP$1=MAX($1:$1),$R187-SUM($T188:EO188),IF(EP$1=1,SUMIFS(187:187,$1:$1,"&gt;="&amp;1,$1:$1,"&lt;="&amp;INT(-$N188/30))+(-$N188/30-INT(-$N188/30))*SUMIFS(187:187,$1:$1,INT(-$N188/30)+1),0)+(-$N188/30-INT(-$N188/30))*SUMIFS(187:187,$1:$1,EP$1+INT(-$N188/30)+1)+(INT(-$N188/30)+1--$N188/30)*SUMIFS(187:187,$1:$1,EP$1+INT(-$N188/30))))</f>
        <v>0</v>
      </c>
      <c r="EQ188" s="91">
        <f>IF(EQ$7="",0,IF(EQ$1=MAX($1:$1),$R187-SUM($T188:EP188),IF(EQ$1=1,SUMIFS(187:187,$1:$1,"&gt;="&amp;1,$1:$1,"&lt;="&amp;INT(-$N188/30))+(-$N188/30-INT(-$N188/30))*SUMIFS(187:187,$1:$1,INT(-$N188/30)+1),0)+(-$N188/30-INT(-$N188/30))*SUMIFS(187:187,$1:$1,EQ$1+INT(-$N188/30)+1)+(INT(-$N188/30)+1--$N188/30)*SUMIFS(187:187,$1:$1,EQ$1+INT(-$N188/30))))</f>
        <v>0</v>
      </c>
      <c r="ER188" s="91">
        <f>IF(ER$7="",0,IF(ER$1=MAX($1:$1),$R187-SUM($T188:EQ188),IF(ER$1=1,SUMIFS(187:187,$1:$1,"&gt;="&amp;1,$1:$1,"&lt;="&amp;INT(-$N188/30))+(-$N188/30-INT(-$N188/30))*SUMIFS(187:187,$1:$1,INT(-$N188/30)+1),0)+(-$N188/30-INT(-$N188/30))*SUMIFS(187:187,$1:$1,ER$1+INT(-$N188/30)+1)+(INT(-$N188/30)+1--$N188/30)*SUMIFS(187:187,$1:$1,ER$1+INT(-$N188/30))))</f>
        <v>0</v>
      </c>
      <c r="ES188" s="91">
        <f>IF(ES$7="",0,IF(ES$1=MAX($1:$1),$R187-SUM($T188:ER188),IF(ES$1=1,SUMIFS(187:187,$1:$1,"&gt;="&amp;1,$1:$1,"&lt;="&amp;INT(-$N188/30))+(-$N188/30-INT(-$N188/30))*SUMIFS(187:187,$1:$1,INT(-$N188/30)+1),0)+(-$N188/30-INT(-$N188/30))*SUMIFS(187:187,$1:$1,ES$1+INT(-$N188/30)+1)+(INT(-$N188/30)+1--$N188/30)*SUMIFS(187:187,$1:$1,ES$1+INT(-$N188/30))))</f>
        <v>0</v>
      </c>
      <c r="ET188" s="91">
        <f>IF(ET$7="",0,IF(ET$1=MAX($1:$1),$R187-SUM($T188:ES188),IF(ET$1=1,SUMIFS(187:187,$1:$1,"&gt;="&amp;1,$1:$1,"&lt;="&amp;INT(-$N188/30))+(-$N188/30-INT(-$N188/30))*SUMIFS(187:187,$1:$1,INT(-$N188/30)+1),0)+(-$N188/30-INT(-$N188/30))*SUMIFS(187:187,$1:$1,ET$1+INT(-$N188/30)+1)+(INT(-$N188/30)+1--$N188/30)*SUMIFS(187:187,$1:$1,ET$1+INT(-$N188/30))))</f>
        <v>0</v>
      </c>
      <c r="EU188" s="91">
        <f>IF(EU$7="",0,IF(EU$1=MAX($1:$1),$R187-SUM($T188:ET188),IF(EU$1=1,SUMIFS(187:187,$1:$1,"&gt;="&amp;1,$1:$1,"&lt;="&amp;INT(-$N188/30))+(-$N188/30-INT(-$N188/30))*SUMIFS(187:187,$1:$1,INT(-$N188/30)+1),0)+(-$N188/30-INT(-$N188/30))*SUMIFS(187:187,$1:$1,EU$1+INT(-$N188/30)+1)+(INT(-$N188/30)+1--$N188/30)*SUMIFS(187:187,$1:$1,EU$1+INT(-$N188/30))))</f>
        <v>0</v>
      </c>
      <c r="EV188" s="91">
        <f>IF(EV$7="",0,IF(EV$1=MAX($1:$1),$R187-SUM($T188:EU188),IF(EV$1=1,SUMIFS(187:187,$1:$1,"&gt;="&amp;1,$1:$1,"&lt;="&amp;INT(-$N188/30))+(-$N188/30-INT(-$N188/30))*SUMIFS(187:187,$1:$1,INT(-$N188/30)+1),0)+(-$N188/30-INT(-$N188/30))*SUMIFS(187:187,$1:$1,EV$1+INT(-$N188/30)+1)+(INT(-$N188/30)+1--$N188/30)*SUMIFS(187:187,$1:$1,EV$1+INT(-$N188/30))))</f>
        <v>0</v>
      </c>
      <c r="EW188" s="91">
        <f>IF(EW$7="",0,IF(EW$1=MAX($1:$1),$R187-SUM($T188:EV188),IF(EW$1=1,SUMIFS(187:187,$1:$1,"&gt;="&amp;1,$1:$1,"&lt;="&amp;INT(-$N188/30))+(-$N188/30-INT(-$N188/30))*SUMIFS(187:187,$1:$1,INT(-$N188/30)+1),0)+(-$N188/30-INT(-$N188/30))*SUMIFS(187:187,$1:$1,EW$1+INT(-$N188/30)+1)+(INT(-$N188/30)+1--$N188/30)*SUMIFS(187:187,$1:$1,EW$1+INT(-$N188/30))))</f>
        <v>0</v>
      </c>
      <c r="EX188" s="91">
        <f>IF(EX$7="",0,IF(EX$1=MAX($1:$1),$R187-SUM($T188:EW188),IF(EX$1=1,SUMIFS(187:187,$1:$1,"&gt;="&amp;1,$1:$1,"&lt;="&amp;INT(-$N188/30))+(-$N188/30-INT(-$N188/30))*SUMIFS(187:187,$1:$1,INT(-$N188/30)+1),0)+(-$N188/30-INT(-$N188/30))*SUMIFS(187:187,$1:$1,EX$1+INT(-$N188/30)+1)+(INT(-$N188/30)+1--$N188/30)*SUMIFS(187:187,$1:$1,EX$1+INT(-$N188/30))))</f>
        <v>0</v>
      </c>
      <c r="EY188" s="91">
        <f>IF(EY$7="",0,IF(EY$1=MAX($1:$1),$R187-SUM($T188:EX188),IF(EY$1=1,SUMIFS(187:187,$1:$1,"&gt;="&amp;1,$1:$1,"&lt;="&amp;INT(-$N188/30))+(-$N188/30-INT(-$N188/30))*SUMIFS(187:187,$1:$1,INT(-$N188/30)+1),0)+(-$N188/30-INT(-$N188/30))*SUMIFS(187:187,$1:$1,EY$1+INT(-$N188/30)+1)+(INT(-$N188/30)+1--$N188/30)*SUMIFS(187:187,$1:$1,EY$1+INT(-$N188/30))))</f>
        <v>0</v>
      </c>
      <c r="EZ188" s="91">
        <f>IF(EZ$7="",0,IF(EZ$1=MAX($1:$1),$R187-SUM($T188:EY188),IF(EZ$1=1,SUMIFS(187:187,$1:$1,"&gt;="&amp;1,$1:$1,"&lt;="&amp;INT(-$N188/30))+(-$N188/30-INT(-$N188/30))*SUMIFS(187:187,$1:$1,INT(-$N188/30)+1),0)+(-$N188/30-INT(-$N188/30))*SUMIFS(187:187,$1:$1,EZ$1+INT(-$N188/30)+1)+(INT(-$N188/30)+1--$N188/30)*SUMIFS(187:187,$1:$1,EZ$1+INT(-$N188/30))))</f>
        <v>0</v>
      </c>
      <c r="FA188" s="91">
        <f>IF(FA$7="",0,IF(FA$1=MAX($1:$1),$R187-SUM($T188:EZ188),IF(FA$1=1,SUMIFS(187:187,$1:$1,"&gt;="&amp;1,$1:$1,"&lt;="&amp;INT(-$N188/30))+(-$N188/30-INT(-$N188/30))*SUMIFS(187:187,$1:$1,INT(-$N188/30)+1),0)+(-$N188/30-INT(-$N188/30))*SUMIFS(187:187,$1:$1,FA$1+INT(-$N188/30)+1)+(INT(-$N188/30)+1--$N188/30)*SUMIFS(187:187,$1:$1,FA$1+INT(-$N188/30))))</f>
        <v>0</v>
      </c>
      <c r="FB188" s="91">
        <f>IF(FB$7="",0,IF(FB$1=MAX($1:$1),$R187-SUM($T188:FA188),IF(FB$1=1,SUMIFS(187:187,$1:$1,"&gt;="&amp;1,$1:$1,"&lt;="&amp;INT(-$N188/30))+(-$N188/30-INT(-$N188/30))*SUMIFS(187:187,$1:$1,INT(-$N188/30)+1),0)+(-$N188/30-INT(-$N188/30))*SUMIFS(187:187,$1:$1,FB$1+INT(-$N188/30)+1)+(INT(-$N188/30)+1--$N188/30)*SUMIFS(187:187,$1:$1,FB$1+INT(-$N188/30))))</f>
        <v>0</v>
      </c>
      <c r="FC188" s="91">
        <f>IF(FC$7="",0,IF(FC$1=MAX($1:$1),$R187-SUM($T188:FB188),IF(FC$1=1,SUMIFS(187:187,$1:$1,"&gt;="&amp;1,$1:$1,"&lt;="&amp;INT(-$N188/30))+(-$N188/30-INT(-$N188/30))*SUMIFS(187:187,$1:$1,INT(-$N188/30)+1),0)+(-$N188/30-INT(-$N188/30))*SUMIFS(187:187,$1:$1,FC$1+INT(-$N188/30)+1)+(INT(-$N188/30)+1--$N188/30)*SUMIFS(187:187,$1:$1,FC$1+INT(-$N188/30))))</f>
        <v>0</v>
      </c>
      <c r="FD188" s="91">
        <f>IF(FD$7="",0,IF(FD$1=MAX($1:$1),$R187-SUM($T188:FC188),IF(FD$1=1,SUMIFS(187:187,$1:$1,"&gt;="&amp;1,$1:$1,"&lt;="&amp;INT(-$N188/30))+(-$N188/30-INT(-$N188/30))*SUMIFS(187:187,$1:$1,INT(-$N188/30)+1),0)+(-$N188/30-INT(-$N188/30))*SUMIFS(187:187,$1:$1,FD$1+INT(-$N188/30)+1)+(INT(-$N188/30)+1--$N188/30)*SUMIFS(187:187,$1:$1,FD$1+INT(-$N188/30))))</f>
        <v>0</v>
      </c>
      <c r="FE188" s="91">
        <f>IF(FE$7="",0,IF(FE$1=MAX($1:$1),$R187-SUM($T188:FD188),IF(FE$1=1,SUMIFS(187:187,$1:$1,"&gt;="&amp;1,$1:$1,"&lt;="&amp;INT(-$N188/30))+(-$N188/30-INT(-$N188/30))*SUMIFS(187:187,$1:$1,INT(-$N188/30)+1),0)+(-$N188/30-INT(-$N188/30))*SUMIFS(187:187,$1:$1,FE$1+INT(-$N188/30)+1)+(INT(-$N188/30)+1--$N188/30)*SUMIFS(187:187,$1:$1,FE$1+INT(-$N188/30))))</f>
        <v>0</v>
      </c>
      <c r="FF188" s="91">
        <f>IF(FF$7="",0,IF(FF$1=MAX($1:$1),$R187-SUM($T188:FE188),IF(FF$1=1,SUMIFS(187:187,$1:$1,"&gt;="&amp;1,$1:$1,"&lt;="&amp;INT(-$N188/30))+(-$N188/30-INT(-$N188/30))*SUMIFS(187:187,$1:$1,INT(-$N188/30)+1),0)+(-$N188/30-INT(-$N188/30))*SUMIFS(187:187,$1:$1,FF$1+INT(-$N188/30)+1)+(INT(-$N188/30)+1--$N188/30)*SUMIFS(187:187,$1:$1,FF$1+INT(-$N188/30))))</f>
        <v>0</v>
      </c>
      <c r="FG188" s="91">
        <f>IF(FG$7="",0,IF(FG$1=MAX($1:$1),$R187-SUM($T188:FF188),IF(FG$1=1,SUMIFS(187:187,$1:$1,"&gt;="&amp;1,$1:$1,"&lt;="&amp;INT(-$N188/30))+(-$N188/30-INT(-$N188/30))*SUMIFS(187:187,$1:$1,INT(-$N188/30)+1),0)+(-$N188/30-INT(-$N188/30))*SUMIFS(187:187,$1:$1,FG$1+INT(-$N188/30)+1)+(INT(-$N188/30)+1--$N188/30)*SUMIFS(187:187,$1:$1,FG$1+INT(-$N188/30))))</f>
        <v>0</v>
      </c>
      <c r="FH188" s="91">
        <f>IF(FH$7="",0,IF(FH$1=MAX($1:$1),$R187-SUM($T188:FG188),IF(FH$1=1,SUMIFS(187:187,$1:$1,"&gt;="&amp;1,$1:$1,"&lt;="&amp;INT(-$N188/30))+(-$N188/30-INT(-$N188/30))*SUMIFS(187:187,$1:$1,INT(-$N188/30)+1),0)+(-$N188/30-INT(-$N188/30))*SUMIFS(187:187,$1:$1,FH$1+INT(-$N188/30)+1)+(INT(-$N188/30)+1--$N188/30)*SUMIFS(187:187,$1:$1,FH$1+INT(-$N188/30))))</f>
        <v>0</v>
      </c>
      <c r="FI188" s="91">
        <f>IF(FI$7="",0,IF(FI$1=MAX($1:$1),$R187-SUM($T188:FH188),IF(FI$1=1,SUMIFS(187:187,$1:$1,"&gt;="&amp;1,$1:$1,"&lt;="&amp;INT(-$N188/30))+(-$N188/30-INT(-$N188/30))*SUMIFS(187:187,$1:$1,INT(-$N188/30)+1),0)+(-$N188/30-INT(-$N188/30))*SUMIFS(187:187,$1:$1,FI$1+INT(-$N188/30)+1)+(INT(-$N188/30)+1--$N188/30)*SUMIFS(187:187,$1:$1,FI$1+INT(-$N188/30))))</f>
        <v>0</v>
      </c>
      <c r="FJ188" s="91">
        <f>IF(FJ$7="",0,IF(FJ$1=MAX($1:$1),$R187-SUM($T188:FI188),IF(FJ$1=1,SUMIFS(187:187,$1:$1,"&gt;="&amp;1,$1:$1,"&lt;="&amp;INT(-$N188/30))+(-$N188/30-INT(-$N188/30))*SUMIFS(187:187,$1:$1,INT(-$N188/30)+1),0)+(-$N188/30-INT(-$N188/30))*SUMIFS(187:187,$1:$1,FJ$1+INT(-$N188/30)+1)+(INT(-$N188/30)+1--$N188/30)*SUMIFS(187:187,$1:$1,FJ$1+INT(-$N188/30))))</f>
        <v>0</v>
      </c>
      <c r="FK188" s="91">
        <f>IF(FK$7="",0,IF(FK$1=MAX($1:$1),$R187-SUM($T188:FJ188),IF(FK$1=1,SUMIFS(187:187,$1:$1,"&gt;="&amp;1,$1:$1,"&lt;="&amp;INT(-$N188/30))+(-$N188/30-INT(-$N188/30))*SUMIFS(187:187,$1:$1,INT(-$N188/30)+1),0)+(-$N188/30-INT(-$N188/30))*SUMIFS(187:187,$1:$1,FK$1+INT(-$N188/30)+1)+(INT(-$N188/30)+1--$N188/30)*SUMIFS(187:187,$1:$1,FK$1+INT(-$N188/30))))</f>
        <v>0</v>
      </c>
      <c r="FL188" s="91">
        <f>IF(FL$7="",0,IF(FL$1=MAX($1:$1),$R187-SUM($T188:FK188),IF(FL$1=1,SUMIFS(187:187,$1:$1,"&gt;="&amp;1,$1:$1,"&lt;="&amp;INT(-$N188/30))+(-$N188/30-INT(-$N188/30))*SUMIFS(187:187,$1:$1,INT(-$N188/30)+1),0)+(-$N188/30-INT(-$N188/30))*SUMIFS(187:187,$1:$1,FL$1+INT(-$N188/30)+1)+(INT(-$N188/30)+1--$N188/30)*SUMIFS(187:187,$1:$1,FL$1+INT(-$N188/30))))</f>
        <v>0</v>
      </c>
      <c r="FM188" s="91">
        <f>IF(FM$7="",0,IF(FM$1=MAX($1:$1),$R187-SUM($T188:FL188),IF(FM$1=1,SUMIFS(187:187,$1:$1,"&gt;="&amp;1,$1:$1,"&lt;="&amp;INT(-$N188/30))+(-$N188/30-INT(-$N188/30))*SUMIFS(187:187,$1:$1,INT(-$N188/30)+1),0)+(-$N188/30-INT(-$N188/30))*SUMIFS(187:187,$1:$1,FM$1+INT(-$N188/30)+1)+(INT(-$N188/30)+1--$N188/30)*SUMIFS(187:187,$1:$1,FM$1+INT(-$N188/30))))</f>
        <v>0</v>
      </c>
      <c r="FN188" s="91">
        <f>IF(FN$7="",0,IF(FN$1=MAX($1:$1),$R187-SUM($T188:FM188),IF(FN$1=1,SUMIFS(187:187,$1:$1,"&gt;="&amp;1,$1:$1,"&lt;="&amp;INT(-$N188/30))+(-$N188/30-INT(-$N188/30))*SUMIFS(187:187,$1:$1,INT(-$N188/30)+1),0)+(-$N188/30-INT(-$N188/30))*SUMIFS(187:187,$1:$1,FN$1+INT(-$N188/30)+1)+(INT(-$N188/30)+1--$N188/30)*SUMIFS(187:187,$1:$1,FN$1+INT(-$N188/30))))</f>
        <v>0</v>
      </c>
      <c r="FO188" s="91">
        <f>IF(FO$7="",0,IF(FO$1=MAX($1:$1),$R187-SUM($T188:FN188),IF(FO$1=1,SUMIFS(187:187,$1:$1,"&gt;="&amp;1,$1:$1,"&lt;="&amp;INT(-$N188/30))+(-$N188/30-INT(-$N188/30))*SUMIFS(187:187,$1:$1,INT(-$N188/30)+1),0)+(-$N188/30-INT(-$N188/30))*SUMIFS(187:187,$1:$1,FO$1+INT(-$N188/30)+1)+(INT(-$N188/30)+1--$N188/30)*SUMIFS(187:187,$1:$1,FO$1+INT(-$N188/30))))</f>
        <v>0</v>
      </c>
      <c r="FP188" s="91">
        <f>IF(FP$7="",0,IF(FP$1=MAX($1:$1),$R187-SUM($T188:FO188),IF(FP$1=1,SUMIFS(187:187,$1:$1,"&gt;="&amp;1,$1:$1,"&lt;="&amp;INT(-$N188/30))+(-$N188/30-INT(-$N188/30))*SUMIFS(187:187,$1:$1,INT(-$N188/30)+1),0)+(-$N188/30-INT(-$N188/30))*SUMIFS(187:187,$1:$1,FP$1+INT(-$N188/30)+1)+(INT(-$N188/30)+1--$N188/30)*SUMIFS(187:187,$1:$1,FP$1+INT(-$N188/30))))</f>
        <v>0</v>
      </c>
      <c r="FQ188" s="91">
        <f>IF(FQ$7="",0,IF(FQ$1=MAX($1:$1),$R187-SUM($T188:FP188),IF(FQ$1=1,SUMIFS(187:187,$1:$1,"&gt;="&amp;1,$1:$1,"&lt;="&amp;INT(-$N188/30))+(-$N188/30-INT(-$N188/30))*SUMIFS(187:187,$1:$1,INT(-$N188/30)+1),0)+(-$N188/30-INT(-$N188/30))*SUMIFS(187:187,$1:$1,FQ$1+INT(-$N188/30)+1)+(INT(-$N188/30)+1--$N188/30)*SUMIFS(187:187,$1:$1,FQ$1+INT(-$N188/30))))</f>
        <v>0</v>
      </c>
      <c r="FR188" s="91">
        <f>IF(FR$7="",0,IF(FR$1=MAX($1:$1),$R187-SUM($T188:FQ188),IF(FR$1=1,SUMIFS(187:187,$1:$1,"&gt;="&amp;1,$1:$1,"&lt;="&amp;INT(-$N188/30))+(-$N188/30-INT(-$N188/30))*SUMIFS(187:187,$1:$1,INT(-$N188/30)+1),0)+(-$N188/30-INT(-$N188/30))*SUMIFS(187:187,$1:$1,FR$1+INT(-$N188/30)+1)+(INT(-$N188/30)+1--$N188/30)*SUMIFS(187:187,$1:$1,FR$1+INT(-$N188/30))))</f>
        <v>0</v>
      </c>
      <c r="FS188" s="91">
        <f>IF(FS$7="",0,IF(FS$1=MAX($1:$1),$R187-SUM($T188:FR188),IF(FS$1=1,SUMIFS(187:187,$1:$1,"&gt;="&amp;1,$1:$1,"&lt;="&amp;INT(-$N188/30))+(-$N188/30-INT(-$N188/30))*SUMIFS(187:187,$1:$1,INT(-$N188/30)+1),0)+(-$N188/30-INT(-$N188/30))*SUMIFS(187:187,$1:$1,FS$1+INT(-$N188/30)+1)+(INT(-$N188/30)+1--$N188/30)*SUMIFS(187:187,$1:$1,FS$1+INT(-$N188/30))))</f>
        <v>0</v>
      </c>
      <c r="FT188" s="91">
        <f>IF(FT$7="",0,IF(FT$1=MAX($1:$1),$R187-SUM($T188:FS188),IF(FT$1=1,SUMIFS(187:187,$1:$1,"&gt;="&amp;1,$1:$1,"&lt;="&amp;INT(-$N188/30))+(-$N188/30-INT(-$N188/30))*SUMIFS(187:187,$1:$1,INT(-$N188/30)+1),0)+(-$N188/30-INT(-$N188/30))*SUMIFS(187:187,$1:$1,FT$1+INT(-$N188/30)+1)+(INT(-$N188/30)+1--$N188/30)*SUMIFS(187:187,$1:$1,FT$1+INT(-$N188/30))))</f>
        <v>0</v>
      </c>
      <c r="FU188" s="91">
        <f>IF(FU$7="",0,IF(FU$1=MAX($1:$1),$R187-SUM($T188:FT188),IF(FU$1=1,SUMIFS(187:187,$1:$1,"&gt;="&amp;1,$1:$1,"&lt;="&amp;INT(-$N188/30))+(-$N188/30-INT(-$N188/30))*SUMIFS(187:187,$1:$1,INT(-$N188/30)+1),0)+(-$N188/30-INT(-$N188/30))*SUMIFS(187:187,$1:$1,FU$1+INT(-$N188/30)+1)+(INT(-$N188/30)+1--$N188/30)*SUMIFS(187:187,$1:$1,FU$1+INT(-$N188/30))))</f>
        <v>0</v>
      </c>
      <c r="FV188" s="91">
        <f>IF(FV$7="",0,IF(FV$1=MAX($1:$1),$R187-SUM($T188:FU188),IF(FV$1=1,SUMIFS(187:187,$1:$1,"&gt;="&amp;1,$1:$1,"&lt;="&amp;INT(-$N188/30))+(-$N188/30-INT(-$N188/30))*SUMIFS(187:187,$1:$1,INT(-$N188/30)+1),0)+(-$N188/30-INT(-$N188/30))*SUMIFS(187:187,$1:$1,FV$1+INT(-$N188/30)+1)+(INT(-$N188/30)+1--$N188/30)*SUMIFS(187:187,$1:$1,FV$1+INT(-$N188/30))))</f>
        <v>0</v>
      </c>
      <c r="FW188" s="91">
        <f>IF(FW$7="",0,IF(FW$1=MAX($1:$1),$R187-SUM($T188:FV188),IF(FW$1=1,SUMIFS(187:187,$1:$1,"&gt;="&amp;1,$1:$1,"&lt;="&amp;INT(-$N188/30))+(-$N188/30-INT(-$N188/30))*SUMIFS(187:187,$1:$1,INT(-$N188/30)+1),0)+(-$N188/30-INT(-$N188/30))*SUMIFS(187:187,$1:$1,FW$1+INT(-$N188/30)+1)+(INT(-$N188/30)+1--$N188/30)*SUMIFS(187:187,$1:$1,FW$1+INT(-$N188/30))))</f>
        <v>0</v>
      </c>
      <c r="FX188" s="91">
        <f>IF(FX$7="",0,IF(FX$1=MAX($1:$1),$R187-SUM($T188:FW188),IF(FX$1=1,SUMIFS(187:187,$1:$1,"&gt;="&amp;1,$1:$1,"&lt;="&amp;INT(-$N188/30))+(-$N188/30-INT(-$N188/30))*SUMIFS(187:187,$1:$1,INT(-$N188/30)+1),0)+(-$N188/30-INT(-$N188/30))*SUMIFS(187:187,$1:$1,FX$1+INT(-$N188/30)+1)+(INT(-$N188/30)+1--$N188/30)*SUMIFS(187:187,$1:$1,FX$1+INT(-$N188/30))))</f>
        <v>0</v>
      </c>
      <c r="FY188" s="91">
        <f>IF(FY$7="",0,IF(FY$1=MAX($1:$1),$R187-SUM($T188:FX188),IF(FY$1=1,SUMIFS(187:187,$1:$1,"&gt;="&amp;1,$1:$1,"&lt;="&amp;INT(-$N188/30))+(-$N188/30-INT(-$N188/30))*SUMIFS(187:187,$1:$1,INT(-$N188/30)+1),0)+(-$N188/30-INT(-$N188/30))*SUMIFS(187:187,$1:$1,FY$1+INT(-$N188/30)+1)+(INT(-$N188/30)+1--$N188/30)*SUMIFS(187:187,$1:$1,FY$1+INT(-$N188/30))))</f>
        <v>0</v>
      </c>
      <c r="FZ188" s="91">
        <f>IF(FZ$7="",0,IF(FZ$1=MAX($1:$1),$R187-SUM($T188:FY188),IF(FZ$1=1,SUMIFS(187:187,$1:$1,"&gt;="&amp;1,$1:$1,"&lt;="&amp;INT(-$N188/30))+(-$N188/30-INT(-$N188/30))*SUMIFS(187:187,$1:$1,INT(-$N188/30)+1),0)+(-$N188/30-INT(-$N188/30))*SUMIFS(187:187,$1:$1,FZ$1+INT(-$N188/30)+1)+(INT(-$N188/30)+1--$N188/30)*SUMIFS(187:187,$1:$1,FZ$1+INT(-$N188/30))))</f>
        <v>0</v>
      </c>
      <c r="GA188" s="91">
        <f>IF(GA$7="",0,IF(GA$1=MAX($1:$1),$R187-SUM($T188:FZ188),IF(GA$1=1,SUMIFS(187:187,$1:$1,"&gt;="&amp;1,$1:$1,"&lt;="&amp;INT(-$N188/30))+(-$N188/30-INT(-$N188/30))*SUMIFS(187:187,$1:$1,INT(-$N188/30)+1),0)+(-$N188/30-INT(-$N188/30))*SUMIFS(187:187,$1:$1,GA$1+INT(-$N188/30)+1)+(INT(-$N188/30)+1--$N188/30)*SUMIFS(187:187,$1:$1,GA$1+INT(-$N188/30))))</f>
        <v>0</v>
      </c>
      <c r="GB188" s="91">
        <f>IF(GB$7="",0,IF(GB$1=MAX($1:$1),$R187-SUM($T188:GA188),IF(GB$1=1,SUMIFS(187:187,$1:$1,"&gt;="&amp;1,$1:$1,"&lt;="&amp;INT(-$N188/30))+(-$N188/30-INT(-$N188/30))*SUMIFS(187:187,$1:$1,INT(-$N188/30)+1),0)+(-$N188/30-INT(-$N188/30))*SUMIFS(187:187,$1:$1,GB$1+INT(-$N188/30)+1)+(INT(-$N188/30)+1--$N188/30)*SUMIFS(187:187,$1:$1,GB$1+INT(-$N188/30))))</f>
        <v>0</v>
      </c>
      <c r="GC188" s="91">
        <f>IF(GC$7="",0,IF(GC$1=MAX($1:$1),$R187-SUM($T188:GB188),IF(GC$1=1,SUMIFS(187:187,$1:$1,"&gt;="&amp;1,$1:$1,"&lt;="&amp;INT(-$N188/30))+(-$N188/30-INT(-$N188/30))*SUMIFS(187:187,$1:$1,INT(-$N188/30)+1),0)+(-$N188/30-INT(-$N188/30))*SUMIFS(187:187,$1:$1,GC$1+INT(-$N188/30)+1)+(INT(-$N188/30)+1--$N188/30)*SUMIFS(187:187,$1:$1,GC$1+INT(-$N188/30))))</f>
        <v>0</v>
      </c>
      <c r="GD188" s="91">
        <f>IF(GD$7="",0,IF(GD$1=MAX($1:$1),$R187-SUM($T188:GC188),IF(GD$1=1,SUMIFS(187:187,$1:$1,"&gt;="&amp;1,$1:$1,"&lt;="&amp;INT(-$N188/30))+(-$N188/30-INT(-$N188/30))*SUMIFS(187:187,$1:$1,INT(-$N188/30)+1),0)+(-$N188/30-INT(-$N188/30))*SUMIFS(187:187,$1:$1,GD$1+INT(-$N188/30)+1)+(INT(-$N188/30)+1--$N188/30)*SUMIFS(187:187,$1:$1,GD$1+INT(-$N188/30))))</f>
        <v>0</v>
      </c>
      <c r="GE188" s="91">
        <f>IF(GE$7="",0,IF(GE$1=MAX($1:$1),$R187-SUM($T188:GD188),IF(GE$1=1,SUMIFS(187:187,$1:$1,"&gt;="&amp;1,$1:$1,"&lt;="&amp;INT(-$N188/30))+(-$N188/30-INT(-$N188/30))*SUMIFS(187:187,$1:$1,INT(-$N188/30)+1),0)+(-$N188/30-INT(-$N188/30))*SUMIFS(187:187,$1:$1,GE$1+INT(-$N188/30)+1)+(INT(-$N188/30)+1--$N188/30)*SUMIFS(187:187,$1:$1,GE$1+INT(-$N188/30))))</f>
        <v>0</v>
      </c>
      <c r="GF188" s="91">
        <f>IF(GF$7="",0,IF(GF$1=MAX($1:$1),$R187-SUM($T188:GE188),IF(GF$1=1,SUMIFS(187:187,$1:$1,"&gt;="&amp;1,$1:$1,"&lt;="&amp;INT(-$N188/30))+(-$N188/30-INT(-$N188/30))*SUMIFS(187:187,$1:$1,INT(-$N188/30)+1),0)+(-$N188/30-INT(-$N188/30))*SUMIFS(187:187,$1:$1,GF$1+INT(-$N188/30)+1)+(INT(-$N188/30)+1--$N188/30)*SUMIFS(187:187,$1:$1,GF$1+INT(-$N188/30))))</f>
        <v>0</v>
      </c>
      <c r="GG188" s="91">
        <f>IF(GG$7="",0,IF(GG$1=MAX($1:$1),$R187-SUM($T188:GF188),IF(GG$1=1,SUMIFS(187:187,$1:$1,"&gt;="&amp;1,$1:$1,"&lt;="&amp;INT(-$N188/30))+(-$N188/30-INT(-$N188/30))*SUMIFS(187:187,$1:$1,INT(-$N188/30)+1),0)+(-$N188/30-INT(-$N188/30))*SUMIFS(187:187,$1:$1,GG$1+INT(-$N188/30)+1)+(INT(-$N188/30)+1--$N188/30)*SUMIFS(187:187,$1:$1,GG$1+INT(-$N188/30))))</f>
        <v>0</v>
      </c>
      <c r="GH188" s="91">
        <f>IF(GH$7="",0,IF(GH$1=MAX($1:$1),$R187-SUM($T188:GG188),IF(GH$1=1,SUMIFS(187:187,$1:$1,"&gt;="&amp;1,$1:$1,"&lt;="&amp;INT(-$N188/30))+(-$N188/30-INT(-$N188/30))*SUMIFS(187:187,$1:$1,INT(-$N188/30)+1),0)+(-$N188/30-INT(-$N188/30))*SUMIFS(187:187,$1:$1,GH$1+INT(-$N188/30)+1)+(INT(-$N188/30)+1--$N188/30)*SUMIFS(187:187,$1:$1,GH$1+INT(-$N188/30))))</f>
        <v>0</v>
      </c>
      <c r="GI188" s="91">
        <f>IF(GI$7="",0,IF(GI$1=MAX($1:$1),$R187-SUM($T188:GH188),IF(GI$1=1,SUMIFS(187:187,$1:$1,"&gt;="&amp;1,$1:$1,"&lt;="&amp;INT(-$N188/30))+(-$N188/30-INT(-$N188/30))*SUMIFS(187:187,$1:$1,INT(-$N188/30)+1),0)+(-$N188/30-INT(-$N188/30))*SUMIFS(187:187,$1:$1,GI$1+INT(-$N188/30)+1)+(INT(-$N188/30)+1--$N188/30)*SUMIFS(187:187,$1:$1,GI$1+INT(-$N188/30))))</f>
        <v>0</v>
      </c>
      <c r="GJ188" s="91">
        <f>IF(GJ$7="",0,IF(GJ$1=MAX($1:$1),$R187-SUM($T188:GI188),IF(GJ$1=1,SUMIFS(187:187,$1:$1,"&gt;="&amp;1,$1:$1,"&lt;="&amp;INT(-$N188/30))+(-$N188/30-INT(-$N188/30))*SUMIFS(187:187,$1:$1,INT(-$N188/30)+1),0)+(-$N188/30-INT(-$N188/30))*SUMIFS(187:187,$1:$1,GJ$1+INT(-$N188/30)+1)+(INT(-$N188/30)+1--$N188/30)*SUMIFS(187:187,$1:$1,GJ$1+INT(-$N188/30))))</f>
        <v>0</v>
      </c>
      <c r="GK188" s="91">
        <f>IF(GK$7="",0,IF(GK$1=MAX($1:$1),$R187-SUM($T188:GJ188),IF(GK$1=1,SUMIFS(187:187,$1:$1,"&gt;="&amp;1,$1:$1,"&lt;="&amp;INT(-$N188/30))+(-$N188/30-INT(-$N188/30))*SUMIFS(187:187,$1:$1,INT(-$N188/30)+1),0)+(-$N188/30-INT(-$N188/30))*SUMIFS(187:187,$1:$1,GK$1+INT(-$N188/30)+1)+(INT(-$N188/30)+1--$N188/30)*SUMIFS(187:187,$1:$1,GK$1+INT(-$N188/30))))</f>
        <v>0</v>
      </c>
      <c r="GL188" s="91">
        <f>IF(GL$7="",0,IF(GL$1=MAX($1:$1),$R187-SUM($T188:GK188),IF(GL$1=1,SUMIFS(187:187,$1:$1,"&gt;="&amp;1,$1:$1,"&lt;="&amp;INT(-$N188/30))+(-$N188/30-INT(-$N188/30))*SUMIFS(187:187,$1:$1,INT(-$N188/30)+1),0)+(-$N188/30-INT(-$N188/30))*SUMIFS(187:187,$1:$1,GL$1+INT(-$N188/30)+1)+(INT(-$N188/30)+1--$N188/30)*SUMIFS(187:187,$1:$1,GL$1+INT(-$N188/30))))</f>
        <v>0</v>
      </c>
      <c r="GM188" s="91">
        <f>IF(GM$7="",0,IF(GM$1=MAX($1:$1),$R187-SUM($T188:GL188),IF(GM$1=1,SUMIFS(187:187,$1:$1,"&gt;="&amp;1,$1:$1,"&lt;="&amp;INT(-$N188/30))+(-$N188/30-INT(-$N188/30))*SUMIFS(187:187,$1:$1,INT(-$N188/30)+1),0)+(-$N188/30-INT(-$N188/30))*SUMIFS(187:187,$1:$1,GM$1+INT(-$N188/30)+1)+(INT(-$N188/30)+1--$N188/30)*SUMIFS(187:187,$1:$1,GM$1+INT(-$N188/30))))</f>
        <v>0</v>
      </c>
      <c r="GN188" s="91">
        <f>IF(GN$7="",0,IF(GN$1=MAX($1:$1),$R187-SUM($T188:GM188),IF(GN$1=1,SUMIFS(187:187,$1:$1,"&gt;="&amp;1,$1:$1,"&lt;="&amp;INT(-$N188/30))+(-$N188/30-INT(-$N188/30))*SUMIFS(187:187,$1:$1,INT(-$N188/30)+1),0)+(-$N188/30-INT(-$N188/30))*SUMIFS(187:187,$1:$1,GN$1+INT(-$N188/30)+1)+(INT(-$N188/30)+1--$N188/30)*SUMIFS(187:187,$1:$1,GN$1+INT(-$N188/30))))</f>
        <v>0</v>
      </c>
      <c r="GO188" s="91">
        <f>IF(GO$7="",0,IF(GO$1=MAX($1:$1),$R187-SUM($T188:GN188),IF(GO$1=1,SUMIFS(187:187,$1:$1,"&gt;="&amp;1,$1:$1,"&lt;="&amp;INT(-$N188/30))+(-$N188/30-INT(-$N188/30))*SUMIFS(187:187,$1:$1,INT(-$N188/30)+1),0)+(-$N188/30-INT(-$N188/30))*SUMIFS(187:187,$1:$1,GO$1+INT(-$N188/30)+1)+(INT(-$N188/30)+1--$N188/30)*SUMIFS(187:187,$1:$1,GO$1+INT(-$N188/30))))</f>
        <v>0</v>
      </c>
      <c r="GP188" s="91">
        <f>IF(GP$7="",0,IF(GP$1=MAX($1:$1),$R187-SUM($T188:GO188),IF(GP$1=1,SUMIFS(187:187,$1:$1,"&gt;="&amp;1,$1:$1,"&lt;="&amp;INT(-$N188/30))+(-$N188/30-INT(-$N188/30))*SUMIFS(187:187,$1:$1,INT(-$N188/30)+1),0)+(-$N188/30-INT(-$N188/30))*SUMIFS(187:187,$1:$1,GP$1+INT(-$N188/30)+1)+(INT(-$N188/30)+1--$N188/30)*SUMIFS(187:187,$1:$1,GP$1+INT(-$N188/30))))</f>
        <v>0</v>
      </c>
      <c r="GQ188" s="91">
        <f>IF(GQ$7="",0,IF(GQ$1=MAX($1:$1),$R187-SUM($T188:GP188),IF(GQ$1=1,SUMIFS(187:187,$1:$1,"&gt;="&amp;1,$1:$1,"&lt;="&amp;INT(-$N188/30))+(-$N188/30-INT(-$N188/30))*SUMIFS(187:187,$1:$1,INT(-$N188/30)+1),0)+(-$N188/30-INT(-$N188/30))*SUMIFS(187:187,$1:$1,GQ$1+INT(-$N188/30)+1)+(INT(-$N188/30)+1--$N188/30)*SUMIFS(187:187,$1:$1,GQ$1+INT(-$N188/30))))</f>
        <v>0</v>
      </c>
      <c r="GR188" s="91">
        <f>IF(GR$7="",0,IF(GR$1=MAX($1:$1),$R187-SUM($T188:GQ188),IF(GR$1=1,SUMIFS(187:187,$1:$1,"&gt;="&amp;1,$1:$1,"&lt;="&amp;INT(-$N188/30))+(-$N188/30-INT(-$N188/30))*SUMIFS(187:187,$1:$1,INT(-$N188/30)+1),0)+(-$N188/30-INT(-$N188/30))*SUMIFS(187:187,$1:$1,GR$1+INT(-$N188/30)+1)+(INT(-$N188/30)+1--$N188/30)*SUMIFS(187:187,$1:$1,GR$1+INT(-$N188/30))))</f>
        <v>0</v>
      </c>
      <c r="GS188" s="91">
        <f>IF(GS$7="",0,IF(GS$1=MAX($1:$1),$R187-SUM($T188:GR188),IF(GS$1=1,SUMIFS(187:187,$1:$1,"&gt;="&amp;1,$1:$1,"&lt;="&amp;INT(-$N188/30))+(-$N188/30-INT(-$N188/30))*SUMIFS(187:187,$1:$1,INT(-$N188/30)+1),0)+(-$N188/30-INT(-$N188/30))*SUMIFS(187:187,$1:$1,GS$1+INT(-$N188/30)+1)+(INT(-$N188/30)+1--$N188/30)*SUMIFS(187:187,$1:$1,GS$1+INT(-$N188/30))))</f>
        <v>0</v>
      </c>
      <c r="GT188" s="91">
        <f>IF(GT$7="",0,IF(GT$1=MAX($1:$1),$R187-SUM($T188:GS188),IF(GT$1=1,SUMIFS(187:187,$1:$1,"&gt;="&amp;1,$1:$1,"&lt;="&amp;INT(-$N188/30))+(-$N188/30-INT(-$N188/30))*SUMIFS(187:187,$1:$1,INT(-$N188/30)+1),0)+(-$N188/30-INT(-$N188/30))*SUMIFS(187:187,$1:$1,GT$1+INT(-$N188/30)+1)+(INT(-$N188/30)+1--$N188/30)*SUMIFS(187:187,$1:$1,GT$1+INT(-$N188/30))))</f>
        <v>0</v>
      </c>
      <c r="GU188" s="91">
        <f>IF(GU$7="",0,IF(GU$1=MAX($1:$1),$R187-SUM($T188:GT188),IF(GU$1=1,SUMIFS(187:187,$1:$1,"&gt;="&amp;1,$1:$1,"&lt;="&amp;INT(-$N188/30))+(-$N188/30-INT(-$N188/30))*SUMIFS(187:187,$1:$1,INT(-$N188/30)+1),0)+(-$N188/30-INT(-$N188/30))*SUMIFS(187:187,$1:$1,GU$1+INT(-$N188/30)+1)+(INT(-$N188/30)+1--$N188/30)*SUMIFS(187:187,$1:$1,GU$1+INT(-$N188/30))))</f>
        <v>0</v>
      </c>
      <c r="GV188" s="91">
        <f>IF(GV$7="",0,IF(GV$1=MAX($1:$1),$R187-SUM($T188:GU188),IF(GV$1=1,SUMIFS(187:187,$1:$1,"&gt;="&amp;1,$1:$1,"&lt;="&amp;INT(-$N188/30))+(-$N188/30-INT(-$N188/30))*SUMIFS(187:187,$1:$1,INT(-$N188/30)+1),0)+(-$N188/30-INT(-$N188/30))*SUMIFS(187:187,$1:$1,GV$1+INT(-$N188/30)+1)+(INT(-$N188/30)+1--$N188/30)*SUMIFS(187:187,$1:$1,GV$1+INT(-$N188/30))))</f>
        <v>0</v>
      </c>
      <c r="GW188" s="91">
        <f>IF(GW$7="",0,IF(GW$1=MAX($1:$1),$R187-SUM($T188:GV188),IF(GW$1=1,SUMIFS(187:187,$1:$1,"&gt;="&amp;1,$1:$1,"&lt;="&amp;INT(-$N188/30))+(-$N188/30-INT(-$N188/30))*SUMIFS(187:187,$1:$1,INT(-$N188/30)+1),0)+(-$N188/30-INT(-$N188/30))*SUMIFS(187:187,$1:$1,GW$1+INT(-$N188/30)+1)+(INT(-$N188/30)+1--$N188/30)*SUMIFS(187:187,$1:$1,GW$1+INT(-$N188/30))))</f>
        <v>0</v>
      </c>
      <c r="GX188" s="91">
        <f>IF(GX$7="",0,IF(GX$1=MAX($1:$1),$R187-SUM($T188:GW188),IF(GX$1=1,SUMIFS(187:187,$1:$1,"&gt;="&amp;1,$1:$1,"&lt;="&amp;INT(-$N188/30))+(-$N188/30-INT(-$N188/30))*SUMIFS(187:187,$1:$1,INT(-$N188/30)+1),0)+(-$N188/30-INT(-$N188/30))*SUMIFS(187:187,$1:$1,GX$1+INT(-$N188/30)+1)+(INT(-$N188/30)+1--$N188/30)*SUMIFS(187:187,$1:$1,GX$1+INT(-$N188/30))))</f>
        <v>0</v>
      </c>
      <c r="GY188" s="91">
        <f>IF(GY$7="",0,IF(GY$1=MAX($1:$1),$R187-SUM($T188:GX188),IF(GY$1=1,SUMIFS(187:187,$1:$1,"&gt;="&amp;1,$1:$1,"&lt;="&amp;INT(-$N188/30))+(-$N188/30-INT(-$N188/30))*SUMIFS(187:187,$1:$1,INT(-$N188/30)+1),0)+(-$N188/30-INT(-$N188/30))*SUMIFS(187:187,$1:$1,GY$1+INT(-$N188/30)+1)+(INT(-$N188/30)+1--$N188/30)*SUMIFS(187:187,$1:$1,GY$1+INT(-$N188/30))))</f>
        <v>0</v>
      </c>
      <c r="GZ188" s="91">
        <f>IF(GZ$7="",0,IF(GZ$1=MAX($1:$1),$R187-SUM($T188:GY188),IF(GZ$1=1,SUMIFS(187:187,$1:$1,"&gt;="&amp;1,$1:$1,"&lt;="&amp;INT(-$N188/30))+(-$N188/30-INT(-$N188/30))*SUMIFS(187:187,$1:$1,INT(-$N188/30)+1),0)+(-$N188/30-INT(-$N188/30))*SUMIFS(187:187,$1:$1,GZ$1+INT(-$N188/30)+1)+(INT(-$N188/30)+1--$N188/30)*SUMIFS(187:187,$1:$1,GZ$1+INT(-$N188/30))))</f>
        <v>0</v>
      </c>
      <c r="HA188" s="91">
        <f>IF(HA$7="",0,IF(HA$1=MAX($1:$1),$R187-SUM($T188:GZ188),IF(HA$1=1,SUMIFS(187:187,$1:$1,"&gt;="&amp;1,$1:$1,"&lt;="&amp;INT(-$N188/30))+(-$N188/30-INT(-$N188/30))*SUMIFS(187:187,$1:$1,INT(-$N188/30)+1),0)+(-$N188/30-INT(-$N188/30))*SUMIFS(187:187,$1:$1,HA$1+INT(-$N188/30)+1)+(INT(-$N188/30)+1--$N188/30)*SUMIFS(187:187,$1:$1,HA$1+INT(-$N188/30))))</f>
        <v>0</v>
      </c>
      <c r="HB188" s="91">
        <f>IF(HB$7="",0,IF(HB$1=MAX($1:$1),$R187-SUM($T188:HA188),IF(HB$1=1,SUMIFS(187:187,$1:$1,"&gt;="&amp;1,$1:$1,"&lt;="&amp;INT(-$N188/30))+(-$N188/30-INT(-$N188/30))*SUMIFS(187:187,$1:$1,INT(-$N188/30)+1),0)+(-$N188/30-INT(-$N188/30))*SUMIFS(187:187,$1:$1,HB$1+INT(-$N188/30)+1)+(INT(-$N188/30)+1--$N188/30)*SUMIFS(187:187,$1:$1,HB$1+INT(-$N188/30))))</f>
        <v>0</v>
      </c>
      <c r="HC188" s="91">
        <f>IF(HC$7="",0,IF(HC$1=MAX($1:$1),$R187-SUM($T188:HB188),IF(HC$1=1,SUMIFS(187:187,$1:$1,"&gt;="&amp;1,$1:$1,"&lt;="&amp;INT(-$N188/30))+(-$N188/30-INT(-$N188/30))*SUMIFS(187:187,$1:$1,INT(-$N188/30)+1),0)+(-$N188/30-INT(-$N188/30))*SUMIFS(187:187,$1:$1,HC$1+INT(-$N188/30)+1)+(INT(-$N188/30)+1--$N188/30)*SUMIFS(187:187,$1:$1,HC$1+INT(-$N188/30))))</f>
        <v>0</v>
      </c>
      <c r="HD188" s="91">
        <f>IF(HD$7="",0,IF(HD$1=MAX($1:$1),$R187-SUM($T188:HC188),IF(HD$1=1,SUMIFS(187:187,$1:$1,"&gt;="&amp;1,$1:$1,"&lt;="&amp;INT(-$N188/30))+(-$N188/30-INT(-$N188/30))*SUMIFS(187:187,$1:$1,INT(-$N188/30)+1),0)+(-$N188/30-INT(-$N188/30))*SUMIFS(187:187,$1:$1,HD$1+INT(-$N188/30)+1)+(INT(-$N188/30)+1--$N188/30)*SUMIFS(187:187,$1:$1,HD$1+INT(-$N188/30))))</f>
        <v>0</v>
      </c>
      <c r="HE188" s="91">
        <f>IF(HE$7="",0,IF(HE$1=MAX($1:$1),$R187-SUM($T188:HD188),IF(HE$1=1,SUMIFS(187:187,$1:$1,"&gt;="&amp;1,$1:$1,"&lt;="&amp;INT(-$N188/30))+(-$N188/30-INT(-$N188/30))*SUMIFS(187:187,$1:$1,INT(-$N188/30)+1),0)+(-$N188/30-INT(-$N188/30))*SUMIFS(187:187,$1:$1,HE$1+INT(-$N188/30)+1)+(INT(-$N188/30)+1--$N188/30)*SUMIFS(187:187,$1:$1,HE$1+INT(-$N188/30))))</f>
        <v>0</v>
      </c>
      <c r="HF188" s="91">
        <f>IF(HF$7="",0,IF(HF$1=MAX($1:$1),$R187-SUM($T188:HE188),IF(HF$1=1,SUMIFS(187:187,$1:$1,"&gt;="&amp;1,$1:$1,"&lt;="&amp;INT(-$N188/30))+(-$N188/30-INT(-$N188/30))*SUMIFS(187:187,$1:$1,INT(-$N188/30)+1),0)+(-$N188/30-INT(-$N188/30))*SUMIFS(187:187,$1:$1,HF$1+INT(-$N188/30)+1)+(INT(-$N188/30)+1--$N188/30)*SUMIFS(187:187,$1:$1,HF$1+INT(-$N188/30))))</f>
        <v>0</v>
      </c>
      <c r="HG188" s="91">
        <f>IF(HG$7="",0,IF(HG$1=MAX($1:$1),$R187-SUM($T188:HF188),IF(HG$1=1,SUMIFS(187:187,$1:$1,"&gt;="&amp;1,$1:$1,"&lt;="&amp;INT(-$N188/30))+(-$N188/30-INT(-$N188/30))*SUMIFS(187:187,$1:$1,INT(-$N188/30)+1),0)+(-$N188/30-INT(-$N188/30))*SUMIFS(187:187,$1:$1,HG$1+INT(-$N188/30)+1)+(INT(-$N188/30)+1--$N188/30)*SUMIFS(187:187,$1:$1,HG$1+INT(-$N188/30))))</f>
        <v>0</v>
      </c>
      <c r="HH188" s="91">
        <f>IF(HH$7="",0,IF(HH$1=MAX($1:$1),$R187-SUM($T188:HG188),IF(HH$1=1,SUMIFS(187:187,$1:$1,"&gt;="&amp;1,$1:$1,"&lt;="&amp;INT(-$N188/30))+(-$N188/30-INT(-$N188/30))*SUMIFS(187:187,$1:$1,INT(-$N188/30)+1),0)+(-$N188/30-INT(-$N188/30))*SUMIFS(187:187,$1:$1,HH$1+INT(-$N188/30)+1)+(INT(-$N188/30)+1--$N188/30)*SUMIFS(187:187,$1:$1,HH$1+INT(-$N188/30))))</f>
        <v>0</v>
      </c>
      <c r="HI188" s="91">
        <f>IF(HI$7="",0,IF(HI$1=MAX($1:$1),$R187-SUM($T188:HH188),IF(HI$1=1,SUMIFS(187:187,$1:$1,"&gt;="&amp;1,$1:$1,"&lt;="&amp;INT(-$N188/30))+(-$N188/30-INT(-$N188/30))*SUMIFS(187:187,$1:$1,INT(-$N188/30)+1),0)+(-$N188/30-INT(-$N188/30))*SUMIFS(187:187,$1:$1,HI$1+INT(-$N188/30)+1)+(INT(-$N188/30)+1--$N188/30)*SUMIFS(187:187,$1:$1,HI$1+INT(-$N188/30))))</f>
        <v>0</v>
      </c>
      <c r="HJ188" s="91">
        <f>IF(HJ$7="",0,IF(HJ$1=MAX($1:$1),$R187-SUM($T188:HI188),IF(HJ$1=1,SUMIFS(187:187,$1:$1,"&gt;="&amp;1,$1:$1,"&lt;="&amp;INT(-$N188/30))+(-$N188/30-INT(-$N188/30))*SUMIFS(187:187,$1:$1,INT(-$N188/30)+1),0)+(-$N188/30-INT(-$N188/30))*SUMIFS(187:187,$1:$1,HJ$1+INT(-$N188/30)+1)+(INT(-$N188/30)+1--$N188/30)*SUMIFS(187:187,$1:$1,HJ$1+INT(-$N188/30))))</f>
        <v>0</v>
      </c>
      <c r="HK188" s="91">
        <f>IF(HK$7="",0,IF(HK$1=MAX($1:$1),$R187-SUM($T188:HJ188),IF(HK$1=1,SUMIFS(187:187,$1:$1,"&gt;="&amp;1,$1:$1,"&lt;="&amp;INT(-$N188/30))+(-$N188/30-INT(-$N188/30))*SUMIFS(187:187,$1:$1,INT(-$N188/30)+1),0)+(-$N188/30-INT(-$N188/30))*SUMIFS(187:187,$1:$1,HK$1+INT(-$N188/30)+1)+(INT(-$N188/30)+1--$N188/30)*SUMIFS(187:187,$1:$1,HK$1+INT(-$N188/30))))</f>
        <v>0</v>
      </c>
      <c r="HL188" s="91">
        <f>IF(HL$7="",0,IF(HL$1=MAX($1:$1),$R187-SUM($T188:HK188),IF(HL$1=1,SUMIFS(187:187,$1:$1,"&gt;="&amp;1,$1:$1,"&lt;="&amp;INT(-$N188/30))+(-$N188/30-INT(-$N188/30))*SUMIFS(187:187,$1:$1,INT(-$N188/30)+1),0)+(-$N188/30-INT(-$N188/30))*SUMIFS(187:187,$1:$1,HL$1+INT(-$N188/30)+1)+(INT(-$N188/30)+1--$N188/30)*SUMIFS(187:187,$1:$1,HL$1+INT(-$N188/30))))</f>
        <v>0</v>
      </c>
      <c r="HM188" s="91">
        <f>IF(HM$7="",0,IF(HM$1=MAX($1:$1),$R187-SUM($T188:HL188),IF(HM$1=1,SUMIFS(187:187,$1:$1,"&gt;="&amp;1,$1:$1,"&lt;="&amp;INT(-$N188/30))+(-$N188/30-INT(-$N188/30))*SUMIFS(187:187,$1:$1,INT(-$N188/30)+1),0)+(-$N188/30-INT(-$N188/30))*SUMIFS(187:187,$1:$1,HM$1+INT(-$N188/30)+1)+(INT(-$N188/30)+1--$N188/30)*SUMIFS(187:187,$1:$1,HM$1+INT(-$N188/30))))</f>
        <v>0</v>
      </c>
      <c r="HN188" s="91">
        <f>IF(HN$7="",0,IF(HN$1=MAX($1:$1),$R187-SUM($T188:HM188),IF(HN$1=1,SUMIFS(187:187,$1:$1,"&gt;="&amp;1,$1:$1,"&lt;="&amp;INT(-$N188/30))+(-$N188/30-INT(-$N188/30))*SUMIFS(187:187,$1:$1,INT(-$N188/30)+1),0)+(-$N188/30-INT(-$N188/30))*SUMIFS(187:187,$1:$1,HN$1+INT(-$N188/30)+1)+(INT(-$N188/30)+1--$N188/30)*SUMIFS(187:187,$1:$1,HN$1+INT(-$N188/30))))</f>
        <v>0</v>
      </c>
      <c r="HO188" s="91">
        <f>IF(HO$7="",0,IF(HO$1=MAX($1:$1),$R187-SUM($T188:HN188),IF(HO$1=1,SUMIFS(187:187,$1:$1,"&gt;="&amp;1,$1:$1,"&lt;="&amp;INT(-$N188/30))+(-$N188/30-INT(-$N188/30))*SUMIFS(187:187,$1:$1,INT(-$N188/30)+1),0)+(-$N188/30-INT(-$N188/30))*SUMIFS(187:187,$1:$1,HO$1+INT(-$N188/30)+1)+(INT(-$N188/30)+1--$N188/30)*SUMIFS(187:187,$1:$1,HO$1+INT(-$N188/30))))</f>
        <v>0</v>
      </c>
      <c r="HP188" s="91">
        <f>IF(HP$7="",0,IF(HP$1=MAX($1:$1),$R187-SUM($T188:HO188),IF(HP$1=1,SUMIFS(187:187,$1:$1,"&gt;="&amp;1,$1:$1,"&lt;="&amp;INT(-$N188/30))+(-$N188/30-INT(-$N188/30))*SUMIFS(187:187,$1:$1,INT(-$N188/30)+1),0)+(-$N188/30-INT(-$N188/30))*SUMIFS(187:187,$1:$1,HP$1+INT(-$N188/30)+1)+(INT(-$N188/30)+1--$N188/30)*SUMIFS(187:187,$1:$1,HP$1+INT(-$N188/30))))</f>
        <v>0</v>
      </c>
      <c r="HQ188" s="91">
        <f>IF(HQ$7="",0,IF(HQ$1=MAX($1:$1),$R187-SUM($T188:HP188),IF(HQ$1=1,SUMIFS(187:187,$1:$1,"&gt;="&amp;1,$1:$1,"&lt;="&amp;INT(-$N188/30))+(-$N188/30-INT(-$N188/30))*SUMIFS(187:187,$1:$1,INT(-$N188/30)+1),0)+(-$N188/30-INT(-$N188/30))*SUMIFS(187:187,$1:$1,HQ$1+INT(-$N188/30)+1)+(INT(-$N188/30)+1--$N188/30)*SUMIFS(187:187,$1:$1,HQ$1+INT(-$N188/30))))</f>
        <v>0</v>
      </c>
      <c r="HR188" s="91">
        <f>IF(HR$7="",0,IF(HR$1=MAX($1:$1),$R187-SUM($T188:HQ188),IF(HR$1=1,SUMIFS(187:187,$1:$1,"&gt;="&amp;1,$1:$1,"&lt;="&amp;INT(-$N188/30))+(-$N188/30-INT(-$N188/30))*SUMIFS(187:187,$1:$1,INT(-$N188/30)+1),0)+(-$N188/30-INT(-$N188/30))*SUMIFS(187:187,$1:$1,HR$1+INT(-$N188/30)+1)+(INT(-$N188/30)+1--$N188/30)*SUMIFS(187:187,$1:$1,HR$1+INT(-$N188/30))))</f>
        <v>0</v>
      </c>
      <c r="HS188" s="91">
        <f>IF(HS$7="",0,IF(HS$1=MAX($1:$1),$R187-SUM($T188:HR188),IF(HS$1=1,SUMIFS(187:187,$1:$1,"&gt;="&amp;1,$1:$1,"&lt;="&amp;INT(-$N188/30))+(-$N188/30-INT(-$N188/30))*SUMIFS(187:187,$1:$1,INT(-$N188/30)+1),0)+(-$N188/30-INT(-$N188/30))*SUMIFS(187:187,$1:$1,HS$1+INT(-$N188/30)+1)+(INT(-$N188/30)+1--$N188/30)*SUMIFS(187:187,$1:$1,HS$1+INT(-$N188/30))))</f>
        <v>0</v>
      </c>
      <c r="HT188" s="91">
        <f>IF(HT$7="",0,IF(HT$1=MAX($1:$1),$R187-SUM($T188:HS188),IF(HT$1=1,SUMIFS(187:187,$1:$1,"&gt;="&amp;1,$1:$1,"&lt;="&amp;INT(-$N188/30))+(-$N188/30-INT(-$N188/30))*SUMIFS(187:187,$1:$1,INT(-$N188/30)+1),0)+(-$N188/30-INT(-$N188/30))*SUMIFS(187:187,$1:$1,HT$1+INT(-$N188/30)+1)+(INT(-$N188/30)+1--$N188/30)*SUMIFS(187:187,$1:$1,HT$1+INT(-$N188/30))))</f>
        <v>0</v>
      </c>
      <c r="HU188" s="91">
        <f>IF(HU$7="",0,IF(HU$1=MAX($1:$1),$R187-SUM($T188:HT188),IF(HU$1=1,SUMIFS(187:187,$1:$1,"&gt;="&amp;1,$1:$1,"&lt;="&amp;INT(-$N188/30))+(-$N188/30-INT(-$N188/30))*SUMIFS(187:187,$1:$1,INT(-$N188/30)+1),0)+(-$N188/30-INT(-$N188/30))*SUMIFS(187:187,$1:$1,HU$1+INT(-$N188/30)+1)+(INT(-$N188/30)+1--$N188/30)*SUMIFS(187:187,$1:$1,HU$1+INT(-$N188/30))))</f>
        <v>0</v>
      </c>
      <c r="HV188" s="91">
        <f>IF(HV$7="",0,IF(HV$1=MAX($1:$1),$R187-SUM($T188:HU188),IF(HV$1=1,SUMIFS(187:187,$1:$1,"&gt;="&amp;1,$1:$1,"&lt;="&amp;INT(-$N188/30))+(-$N188/30-INT(-$N188/30))*SUMIFS(187:187,$1:$1,INT(-$N188/30)+1),0)+(-$N188/30-INT(-$N188/30))*SUMIFS(187:187,$1:$1,HV$1+INT(-$N188/30)+1)+(INT(-$N188/30)+1--$N188/30)*SUMIFS(187:187,$1:$1,HV$1+INT(-$N188/30))))</f>
        <v>0</v>
      </c>
      <c r="HW188" s="91">
        <f>IF(HW$7="",0,IF(HW$1=MAX($1:$1),$R187-SUM($T188:HV188),IF(HW$1=1,SUMIFS(187:187,$1:$1,"&gt;="&amp;1,$1:$1,"&lt;="&amp;INT(-$N188/30))+(-$N188/30-INT(-$N188/30))*SUMIFS(187:187,$1:$1,INT(-$N188/30)+1),0)+(-$N188/30-INT(-$N188/30))*SUMIFS(187:187,$1:$1,HW$1+INT(-$N188/30)+1)+(INT(-$N188/30)+1--$N188/30)*SUMIFS(187:187,$1:$1,HW$1+INT(-$N188/30))))</f>
        <v>0</v>
      </c>
      <c r="HX188" s="91">
        <f>IF(HX$7="",0,IF(HX$1=MAX($1:$1),$R187-SUM($T188:HW188),IF(HX$1=1,SUMIFS(187:187,$1:$1,"&gt;="&amp;1,$1:$1,"&lt;="&amp;INT(-$N188/30))+(-$N188/30-INT(-$N188/30))*SUMIFS(187:187,$1:$1,INT(-$N188/30)+1),0)+(-$N188/30-INT(-$N188/30))*SUMIFS(187:187,$1:$1,HX$1+INT(-$N188/30)+1)+(INT(-$N188/30)+1--$N188/30)*SUMIFS(187:187,$1:$1,HX$1+INT(-$N188/30))))</f>
        <v>0</v>
      </c>
      <c r="HY188" s="91">
        <f>IF(HY$7="",0,IF(HY$1=MAX($1:$1),$R187-SUM($T188:HX188),IF(HY$1=1,SUMIFS(187:187,$1:$1,"&gt;="&amp;1,$1:$1,"&lt;="&amp;INT(-$N188/30))+(-$N188/30-INT(-$N188/30))*SUMIFS(187:187,$1:$1,INT(-$N188/30)+1),0)+(-$N188/30-INT(-$N188/30))*SUMIFS(187:187,$1:$1,HY$1+INT(-$N188/30)+1)+(INT(-$N188/30)+1--$N188/30)*SUMIFS(187:187,$1:$1,HY$1+INT(-$N188/30))))</f>
        <v>0</v>
      </c>
      <c r="HZ188" s="91">
        <f>IF(HZ$7="",0,IF(HZ$1=MAX($1:$1),$R187-SUM($T188:HY188),IF(HZ$1=1,SUMIFS(187:187,$1:$1,"&gt;="&amp;1,$1:$1,"&lt;="&amp;INT(-$N188/30))+(-$N188/30-INT(-$N188/30))*SUMIFS(187:187,$1:$1,INT(-$N188/30)+1),0)+(-$N188/30-INT(-$N188/30))*SUMIFS(187:187,$1:$1,HZ$1+INT(-$N188/30)+1)+(INT(-$N188/30)+1--$N188/30)*SUMIFS(187:187,$1:$1,HZ$1+INT(-$N188/30))))</f>
        <v>0</v>
      </c>
      <c r="IA188" s="91">
        <f>IF(IA$7="",0,IF(IA$1=MAX($1:$1),$R187-SUM($T188:HZ188),IF(IA$1=1,SUMIFS(187:187,$1:$1,"&gt;="&amp;1,$1:$1,"&lt;="&amp;INT(-$N188/30))+(-$N188/30-INT(-$N188/30))*SUMIFS(187:187,$1:$1,INT(-$N188/30)+1),0)+(-$N188/30-INT(-$N188/30))*SUMIFS(187:187,$1:$1,IA$1+INT(-$N188/30)+1)+(INT(-$N188/30)+1--$N188/30)*SUMIFS(187:187,$1:$1,IA$1+INT(-$N188/30))))</f>
        <v>0</v>
      </c>
      <c r="IB188" s="91">
        <f>IF(IB$7="",0,IF(IB$1=MAX($1:$1),$R187-SUM($T188:IA188),IF(IB$1=1,SUMIFS(187:187,$1:$1,"&gt;="&amp;1,$1:$1,"&lt;="&amp;INT(-$N188/30))+(-$N188/30-INT(-$N188/30))*SUMIFS(187:187,$1:$1,INT(-$N188/30)+1),0)+(-$N188/30-INT(-$N188/30))*SUMIFS(187:187,$1:$1,IB$1+INT(-$N188/30)+1)+(INT(-$N188/30)+1--$N188/30)*SUMIFS(187:187,$1:$1,IB$1+INT(-$N188/30))))</f>
        <v>0</v>
      </c>
      <c r="IC188" s="91">
        <f>IF(IC$7="",0,IF(IC$1=MAX($1:$1),$R187-SUM($T188:IB188),IF(IC$1=1,SUMIFS(187:187,$1:$1,"&gt;="&amp;1,$1:$1,"&lt;="&amp;INT(-$N188/30))+(-$N188/30-INT(-$N188/30))*SUMIFS(187:187,$1:$1,INT(-$N188/30)+1),0)+(-$N188/30-INT(-$N188/30))*SUMIFS(187:187,$1:$1,IC$1+INT(-$N188/30)+1)+(INT(-$N188/30)+1--$N188/30)*SUMIFS(187:187,$1:$1,IC$1+INT(-$N188/30))))</f>
        <v>0</v>
      </c>
      <c r="ID188" s="91">
        <f>IF(ID$7="",0,IF(ID$1=MAX($1:$1),$R187-SUM($T188:IC188),IF(ID$1=1,SUMIFS(187:187,$1:$1,"&gt;="&amp;1,$1:$1,"&lt;="&amp;INT(-$N188/30))+(-$N188/30-INT(-$N188/30))*SUMIFS(187:187,$1:$1,INT(-$N188/30)+1),0)+(-$N188/30-INT(-$N188/30))*SUMIFS(187:187,$1:$1,ID$1+INT(-$N188/30)+1)+(INT(-$N188/30)+1--$N188/30)*SUMIFS(187:187,$1:$1,ID$1+INT(-$N188/30))))</f>
        <v>0</v>
      </c>
      <c r="IE188" s="91">
        <f>IF(IE$7="",0,IF(IE$1=MAX($1:$1),$R187-SUM($T188:ID188),IF(IE$1=1,SUMIFS(187:187,$1:$1,"&gt;="&amp;1,$1:$1,"&lt;="&amp;INT(-$N188/30))+(-$N188/30-INT(-$N188/30))*SUMIFS(187:187,$1:$1,INT(-$N188/30)+1),0)+(-$N188/30-INT(-$N188/30))*SUMIFS(187:187,$1:$1,IE$1+INT(-$N188/30)+1)+(INT(-$N188/30)+1--$N188/30)*SUMIFS(187:187,$1:$1,IE$1+INT(-$N188/30))))</f>
        <v>0</v>
      </c>
      <c r="IF188" s="91">
        <f>IF(IF$7="",0,IF(IF$1=MAX($1:$1),$R187-SUM($T188:IE188),IF(IF$1=1,SUMIFS(187:187,$1:$1,"&gt;="&amp;1,$1:$1,"&lt;="&amp;INT(-$N188/30))+(-$N188/30-INT(-$N188/30))*SUMIFS(187:187,$1:$1,INT(-$N188/30)+1),0)+(-$N188/30-INT(-$N188/30))*SUMIFS(187:187,$1:$1,IF$1+INT(-$N188/30)+1)+(INT(-$N188/30)+1--$N188/30)*SUMIFS(187:187,$1:$1,IF$1+INT(-$N188/30))))</f>
        <v>0</v>
      </c>
      <c r="IG188" s="91">
        <f>IF(IG$7="",0,IF(IG$1=MAX($1:$1),$R187-SUM($T188:IF188),IF(IG$1=1,SUMIFS(187:187,$1:$1,"&gt;="&amp;1,$1:$1,"&lt;="&amp;INT(-$N188/30))+(-$N188/30-INT(-$N188/30))*SUMIFS(187:187,$1:$1,INT(-$N188/30)+1),0)+(-$N188/30-INT(-$N188/30))*SUMIFS(187:187,$1:$1,IG$1+INT(-$N188/30)+1)+(INT(-$N188/30)+1--$N188/30)*SUMIFS(187:187,$1:$1,IG$1+INT(-$N188/30))))</f>
        <v>0</v>
      </c>
      <c r="IH188" s="91">
        <f>IF(IH$7="",0,IF(IH$1=MAX($1:$1),$R187-SUM($T188:IG188),IF(IH$1=1,SUMIFS(187:187,$1:$1,"&gt;="&amp;1,$1:$1,"&lt;="&amp;INT(-$N188/30))+(-$N188/30-INT(-$N188/30))*SUMIFS(187:187,$1:$1,INT(-$N188/30)+1),0)+(-$N188/30-INT(-$N188/30))*SUMIFS(187:187,$1:$1,IH$1+INT(-$N188/30)+1)+(INT(-$N188/30)+1--$N188/30)*SUMIFS(187:187,$1:$1,IH$1+INT(-$N188/30))))</f>
        <v>0</v>
      </c>
      <c r="II188" s="91">
        <f>IF(II$7="",0,IF(II$1=MAX($1:$1),$R187-SUM($T188:IH188),IF(II$1=1,SUMIFS(187:187,$1:$1,"&gt;="&amp;1,$1:$1,"&lt;="&amp;INT(-$N188/30))+(-$N188/30-INT(-$N188/30))*SUMIFS(187:187,$1:$1,INT(-$N188/30)+1),0)+(-$N188/30-INT(-$N188/30))*SUMIFS(187:187,$1:$1,II$1+INT(-$N188/30)+1)+(INT(-$N188/30)+1--$N188/30)*SUMIFS(187:187,$1:$1,II$1+INT(-$N188/30))))</f>
        <v>0</v>
      </c>
      <c r="IJ188" s="91">
        <f>IF(IJ$7="",0,IF(IJ$1=MAX($1:$1),$R187-SUM($T188:II188),IF(IJ$1=1,SUMIFS(187:187,$1:$1,"&gt;="&amp;1,$1:$1,"&lt;="&amp;INT(-$N188/30))+(-$N188/30-INT(-$N188/30))*SUMIFS(187:187,$1:$1,INT(-$N188/30)+1),0)+(-$N188/30-INT(-$N188/30))*SUMIFS(187:187,$1:$1,IJ$1+INT(-$N188/30)+1)+(INT(-$N188/30)+1--$N188/30)*SUMIFS(187:187,$1:$1,IJ$1+INT(-$N188/30))))</f>
        <v>0</v>
      </c>
      <c r="IK188" s="91">
        <f>IF(IK$7="",0,IF(IK$1=MAX($1:$1),$R187-SUM($T188:IJ188),IF(IK$1=1,SUMIFS(187:187,$1:$1,"&gt;="&amp;1,$1:$1,"&lt;="&amp;INT(-$N188/30))+(-$N188/30-INT(-$N188/30))*SUMIFS(187:187,$1:$1,INT(-$N188/30)+1),0)+(-$N188/30-INT(-$N188/30))*SUMIFS(187:187,$1:$1,IK$1+INT(-$N188/30)+1)+(INT(-$N188/30)+1--$N188/30)*SUMIFS(187:187,$1:$1,IK$1+INT(-$N188/30))))</f>
        <v>0</v>
      </c>
      <c r="IL188" s="91">
        <f>IF(IL$7="",0,IF(IL$1=MAX($1:$1),$R187-SUM($T188:IK188),IF(IL$1=1,SUMIFS(187:187,$1:$1,"&gt;="&amp;1,$1:$1,"&lt;="&amp;INT(-$N188/30))+(-$N188/30-INT(-$N188/30))*SUMIFS(187:187,$1:$1,INT(-$N188/30)+1),0)+(-$N188/30-INT(-$N188/30))*SUMIFS(187:187,$1:$1,IL$1+INT(-$N188/30)+1)+(INT(-$N188/30)+1--$N188/30)*SUMIFS(187:187,$1:$1,IL$1+INT(-$N188/30))))</f>
        <v>0</v>
      </c>
      <c r="IM188" s="91">
        <f>IF(IM$7="",0,IF(IM$1=MAX($1:$1),$R187-SUM($T188:IL188),IF(IM$1=1,SUMIFS(187:187,$1:$1,"&gt;="&amp;1,$1:$1,"&lt;="&amp;INT(-$N188/30))+(-$N188/30-INT(-$N188/30))*SUMIFS(187:187,$1:$1,INT(-$N188/30)+1),0)+(-$N188/30-INT(-$N188/30))*SUMIFS(187:187,$1:$1,IM$1+INT(-$N188/30)+1)+(INT(-$N188/30)+1--$N188/30)*SUMIFS(187:187,$1:$1,IM$1+INT(-$N188/30))))</f>
        <v>0</v>
      </c>
      <c r="IN188" s="91">
        <f>IF(IN$7="",0,IF(IN$1=MAX($1:$1),$R187-SUM($T188:IM188),IF(IN$1=1,SUMIFS(187:187,$1:$1,"&gt;="&amp;1,$1:$1,"&lt;="&amp;INT(-$N188/30))+(-$N188/30-INT(-$N188/30))*SUMIFS(187:187,$1:$1,INT(-$N188/30)+1),0)+(-$N188/30-INT(-$N188/30))*SUMIFS(187:187,$1:$1,IN$1+INT(-$N188/30)+1)+(INT(-$N188/30)+1--$N188/30)*SUMIFS(187:187,$1:$1,IN$1+INT(-$N188/30))))</f>
        <v>0</v>
      </c>
      <c r="IO188" s="91">
        <f>IF(IO$7="",0,IF(IO$1=MAX($1:$1),$R187-SUM($T188:IN188),IF(IO$1=1,SUMIFS(187:187,$1:$1,"&gt;="&amp;1,$1:$1,"&lt;="&amp;INT(-$N188/30))+(-$N188/30-INT(-$N188/30))*SUMIFS(187:187,$1:$1,INT(-$N188/30)+1),0)+(-$N188/30-INT(-$N188/30))*SUMIFS(187:187,$1:$1,IO$1+INT(-$N188/30)+1)+(INT(-$N188/30)+1--$N188/30)*SUMIFS(187:187,$1:$1,IO$1+INT(-$N188/30))))</f>
        <v>0</v>
      </c>
      <c r="IP188" s="91">
        <f>IF(IP$7="",0,IF(IP$1=MAX($1:$1),$R187-SUM($T188:IO188),IF(IP$1=1,SUMIFS(187:187,$1:$1,"&gt;="&amp;1,$1:$1,"&lt;="&amp;INT(-$N188/30))+(-$N188/30-INT(-$N188/30))*SUMIFS(187:187,$1:$1,INT(-$N188/30)+1),0)+(-$N188/30-INT(-$N188/30))*SUMIFS(187:187,$1:$1,IP$1+INT(-$N188/30)+1)+(INT(-$N188/30)+1--$N188/30)*SUMIFS(187:187,$1:$1,IP$1+INT(-$N188/30))))</f>
        <v>0</v>
      </c>
      <c r="IQ188" s="91">
        <f>IF(IQ$7="",0,IF(IQ$1=MAX($1:$1),$R187-SUM($T188:IP188),IF(IQ$1=1,SUMIFS(187:187,$1:$1,"&gt;="&amp;1,$1:$1,"&lt;="&amp;INT(-$N188/30))+(-$N188/30-INT(-$N188/30))*SUMIFS(187:187,$1:$1,INT(-$N188/30)+1),0)+(-$N188/30-INT(-$N188/30))*SUMIFS(187:187,$1:$1,IQ$1+INT(-$N188/30)+1)+(INT(-$N188/30)+1--$N188/30)*SUMIFS(187:187,$1:$1,IQ$1+INT(-$N188/30))))</f>
        <v>0</v>
      </c>
      <c r="IR188" s="91">
        <f>IF(IR$7="",0,IF(IR$1=MAX($1:$1),$R187-SUM($T188:IQ188),IF(IR$1=1,SUMIFS(187:187,$1:$1,"&gt;="&amp;1,$1:$1,"&lt;="&amp;INT(-$N188/30))+(-$N188/30-INT(-$N188/30))*SUMIFS(187:187,$1:$1,INT(-$N188/30)+1),0)+(-$N188/30-INT(-$N188/30))*SUMIFS(187:187,$1:$1,IR$1+INT(-$N188/30)+1)+(INT(-$N188/30)+1--$N188/30)*SUMIFS(187:187,$1:$1,IR$1+INT(-$N188/30))))</f>
        <v>0</v>
      </c>
      <c r="IS188" s="91">
        <f>IF(IS$7="",0,IF(IS$1=MAX($1:$1),$R187-SUM($T188:IR188),IF(IS$1=1,SUMIFS(187:187,$1:$1,"&gt;="&amp;1,$1:$1,"&lt;="&amp;INT(-$N188/30))+(-$N188/30-INT(-$N188/30))*SUMIFS(187:187,$1:$1,INT(-$N188/30)+1),0)+(-$N188/30-INT(-$N188/30))*SUMIFS(187:187,$1:$1,IS$1+INT(-$N188/30)+1)+(INT(-$N188/30)+1--$N188/30)*SUMIFS(187:187,$1:$1,IS$1+INT(-$N188/30))))</f>
        <v>0</v>
      </c>
      <c r="IT188" s="91">
        <f>IF(IT$7="",0,IF(IT$1=MAX($1:$1),$R187-SUM($T188:IS188),IF(IT$1=1,SUMIFS(187:187,$1:$1,"&gt;="&amp;1,$1:$1,"&lt;="&amp;INT(-$N188/30))+(-$N188/30-INT(-$N188/30))*SUMIFS(187:187,$1:$1,INT(-$N188/30)+1),0)+(-$N188/30-INT(-$N188/30))*SUMIFS(187:187,$1:$1,IT$1+INT(-$N188/30)+1)+(INT(-$N188/30)+1--$N188/30)*SUMIFS(187:187,$1:$1,IT$1+INT(-$N188/30))))</f>
        <v>0</v>
      </c>
      <c r="IU188" s="91">
        <f>IF(IU$7="",0,IF(IU$1=MAX($1:$1),$R187-SUM($T188:IT188),IF(IU$1=1,SUMIFS(187:187,$1:$1,"&gt;="&amp;1,$1:$1,"&lt;="&amp;INT(-$N188/30))+(-$N188/30-INT(-$N188/30))*SUMIFS(187:187,$1:$1,INT(-$N188/30)+1),0)+(-$N188/30-INT(-$N188/30))*SUMIFS(187:187,$1:$1,IU$1+INT(-$N188/30)+1)+(INT(-$N188/30)+1--$N188/30)*SUMIFS(187:187,$1:$1,IU$1+INT(-$N188/30))))</f>
        <v>0</v>
      </c>
      <c r="IV188" s="91">
        <f>IF(IV$7="",0,IF(IV$1=MAX($1:$1),$R187-SUM($T188:IU188),IF(IV$1=1,SUMIFS(187:187,$1:$1,"&gt;="&amp;1,$1:$1,"&lt;="&amp;INT(-$N188/30))+(-$N188/30-INT(-$N188/30))*SUMIFS(187:187,$1:$1,INT(-$N188/30)+1),0)+(-$N188/30-INT(-$N188/30))*SUMIFS(187:187,$1:$1,IV$1+INT(-$N188/30)+1)+(INT(-$N188/30)+1--$N188/30)*SUMIFS(187:187,$1:$1,IV$1+INT(-$N188/30))))</f>
        <v>0</v>
      </c>
      <c r="IW188" s="91">
        <f>IF(IW$7="",0,IF(IW$1=MAX($1:$1),$R187-SUM($T188:IV188),IF(IW$1=1,SUMIFS(187:187,$1:$1,"&gt;="&amp;1,$1:$1,"&lt;="&amp;INT(-$N188/30))+(-$N188/30-INT(-$N188/30))*SUMIFS(187:187,$1:$1,INT(-$N188/30)+1),0)+(-$N188/30-INT(-$N188/30))*SUMIFS(187:187,$1:$1,IW$1+INT(-$N188/30)+1)+(INT(-$N188/30)+1--$N188/30)*SUMIFS(187:187,$1:$1,IW$1+INT(-$N188/30))))</f>
        <v>0</v>
      </c>
      <c r="IX188" s="91">
        <f>IF(IX$7="",0,IF(IX$1=MAX($1:$1),$R187-SUM($T188:IW188),IF(IX$1=1,SUMIFS(187:187,$1:$1,"&gt;="&amp;1,$1:$1,"&lt;="&amp;INT(-$N188/30))+(-$N188/30-INT(-$N188/30))*SUMIFS(187:187,$1:$1,INT(-$N188/30)+1),0)+(-$N188/30-INT(-$N188/30))*SUMIFS(187:187,$1:$1,IX$1+INT(-$N188/30)+1)+(INT(-$N188/30)+1--$N188/30)*SUMIFS(187:187,$1:$1,IX$1+INT(-$N188/30))))</f>
        <v>0</v>
      </c>
      <c r="IY188" s="91">
        <f>IF(IY$7="",0,IF(IY$1=MAX($1:$1),$R187-SUM($T188:IX188),IF(IY$1=1,SUMIFS(187:187,$1:$1,"&gt;="&amp;1,$1:$1,"&lt;="&amp;INT(-$N188/30))+(-$N188/30-INT(-$N188/30))*SUMIFS(187:187,$1:$1,INT(-$N188/30)+1),0)+(-$N188/30-INT(-$N188/30))*SUMIFS(187:187,$1:$1,IY$1+INT(-$N188/30)+1)+(INT(-$N188/30)+1--$N188/30)*SUMIFS(187:187,$1:$1,IY$1+INT(-$N188/30))))</f>
        <v>0</v>
      </c>
      <c r="IZ188" s="91">
        <f>IF(IZ$7="",0,IF(IZ$1=MAX($1:$1),$R187-SUM($T188:IY188),IF(IZ$1=1,SUMIFS(187:187,$1:$1,"&gt;="&amp;1,$1:$1,"&lt;="&amp;INT(-$N188/30))+(-$N188/30-INT(-$N188/30))*SUMIFS(187:187,$1:$1,INT(-$N188/30)+1),0)+(-$N188/30-INT(-$N188/30))*SUMIFS(187:187,$1:$1,IZ$1+INT(-$N188/30)+1)+(INT(-$N188/30)+1--$N188/30)*SUMIFS(187:187,$1:$1,IZ$1+INT(-$N188/30))))</f>
        <v>0</v>
      </c>
      <c r="JA188" s="91">
        <f>IF(JA$7="",0,IF(JA$1=MAX($1:$1),$R187-SUM($T188:IZ188),IF(JA$1=1,SUMIFS(187:187,$1:$1,"&gt;="&amp;1,$1:$1,"&lt;="&amp;INT(-$N188/30))+(-$N188/30-INT(-$N188/30))*SUMIFS(187:187,$1:$1,INT(-$N188/30)+1),0)+(-$N188/30-INT(-$N188/30))*SUMIFS(187:187,$1:$1,JA$1+INT(-$N188/30)+1)+(INT(-$N188/30)+1--$N188/30)*SUMIFS(187:187,$1:$1,JA$1+INT(-$N188/30))))</f>
        <v>0</v>
      </c>
      <c r="JB188" s="91">
        <f>IF(JB$7="",0,IF(JB$1=MAX($1:$1),$R187-SUM($T188:JA188),IF(JB$1=1,SUMIFS(187:187,$1:$1,"&gt;="&amp;1,$1:$1,"&lt;="&amp;INT(-$N188/30))+(-$N188/30-INT(-$N188/30))*SUMIFS(187:187,$1:$1,INT(-$N188/30)+1),0)+(-$N188/30-INT(-$N188/30))*SUMIFS(187:187,$1:$1,JB$1+INT(-$N188/30)+1)+(INT(-$N188/30)+1--$N188/30)*SUMIFS(187:187,$1:$1,JB$1+INT(-$N188/30))))</f>
        <v>0</v>
      </c>
      <c r="JC188" s="91">
        <f>IF(JC$7="",0,IF(JC$1=MAX($1:$1),$R187-SUM($T188:JB188),IF(JC$1=1,SUMIFS(187:187,$1:$1,"&gt;="&amp;1,$1:$1,"&lt;="&amp;INT(-$N188/30))+(-$N188/30-INT(-$N188/30))*SUMIFS(187:187,$1:$1,INT(-$N188/30)+1),0)+(-$N188/30-INT(-$N188/30))*SUMIFS(187:187,$1:$1,JC$1+INT(-$N188/30)+1)+(INT(-$N188/30)+1--$N188/30)*SUMIFS(187:187,$1:$1,JC$1+INT(-$N188/30))))</f>
        <v>0</v>
      </c>
      <c r="JD188" s="91">
        <f>IF(JD$7="",0,IF(JD$1=MAX($1:$1),$R187-SUM($T188:JC188),IF(JD$1=1,SUMIFS(187:187,$1:$1,"&gt;="&amp;1,$1:$1,"&lt;="&amp;INT(-$N188/30))+(-$N188/30-INT(-$N188/30))*SUMIFS(187:187,$1:$1,INT(-$N188/30)+1),0)+(-$N188/30-INT(-$N188/30))*SUMIFS(187:187,$1:$1,JD$1+INT(-$N188/30)+1)+(INT(-$N188/30)+1--$N188/30)*SUMIFS(187:187,$1:$1,JD$1+INT(-$N188/30))))</f>
        <v>0</v>
      </c>
      <c r="JE188" s="91">
        <f>IF(JE$7="",0,IF(JE$1=MAX($1:$1),$R187-SUM($T188:JD188),IF(JE$1=1,SUMIFS(187:187,$1:$1,"&gt;="&amp;1,$1:$1,"&lt;="&amp;INT(-$N188/30))+(-$N188/30-INT(-$N188/30))*SUMIFS(187:187,$1:$1,INT(-$N188/30)+1),0)+(-$N188/30-INT(-$N188/30))*SUMIFS(187:187,$1:$1,JE$1+INT(-$N188/30)+1)+(INT(-$N188/30)+1--$N188/30)*SUMIFS(187:187,$1:$1,JE$1+INT(-$N188/30))))</f>
        <v>0</v>
      </c>
      <c r="JF188" s="91">
        <f>IF(JF$7="",0,IF(JF$1=MAX($1:$1),$R187-SUM($T188:JE188),IF(JF$1=1,SUMIFS(187:187,$1:$1,"&gt;="&amp;1,$1:$1,"&lt;="&amp;INT(-$N188/30))+(-$N188/30-INT(-$N188/30))*SUMIFS(187:187,$1:$1,INT(-$N188/30)+1),0)+(-$N188/30-INT(-$N188/30))*SUMIFS(187:187,$1:$1,JF$1+INT(-$N188/30)+1)+(INT(-$N188/30)+1--$N188/30)*SUMIFS(187:187,$1:$1,JF$1+INT(-$N188/30))))</f>
        <v>0</v>
      </c>
      <c r="JG188" s="91">
        <f>IF(JG$7="",0,IF(JG$1=MAX($1:$1),$R187-SUM($T188:JF188),IF(JG$1=1,SUMIFS(187:187,$1:$1,"&gt;="&amp;1,$1:$1,"&lt;="&amp;INT(-$N188/30))+(-$N188/30-INT(-$N188/30))*SUMIFS(187:187,$1:$1,INT(-$N188/30)+1),0)+(-$N188/30-INT(-$N188/30))*SUMIFS(187:187,$1:$1,JG$1+INT(-$N188/30)+1)+(INT(-$N188/30)+1--$N188/30)*SUMIFS(187:187,$1:$1,JG$1+INT(-$N188/30))))</f>
        <v>0</v>
      </c>
      <c r="JH188" s="91">
        <f>IF(JH$7="",0,IF(JH$1=MAX($1:$1),$R187-SUM($T188:JG188),IF(JH$1=1,SUMIFS(187:187,$1:$1,"&gt;="&amp;1,$1:$1,"&lt;="&amp;INT(-$N188/30))+(-$N188/30-INT(-$N188/30))*SUMIFS(187:187,$1:$1,INT(-$N188/30)+1),0)+(-$N188/30-INT(-$N188/30))*SUMIFS(187:187,$1:$1,JH$1+INT(-$N188/30)+1)+(INT(-$N188/30)+1--$N188/30)*SUMIFS(187:187,$1:$1,JH$1+INT(-$N188/30))))</f>
        <v>0</v>
      </c>
      <c r="JI188" s="91">
        <f>IF(JI$7="",0,IF(JI$1=MAX($1:$1),$R187-SUM($T188:JH188),IF(JI$1=1,SUMIFS(187:187,$1:$1,"&gt;="&amp;1,$1:$1,"&lt;="&amp;INT(-$N188/30))+(-$N188/30-INT(-$N188/30))*SUMIFS(187:187,$1:$1,INT(-$N188/30)+1),0)+(-$N188/30-INT(-$N188/30))*SUMIFS(187:187,$1:$1,JI$1+INT(-$N188/30)+1)+(INT(-$N188/30)+1--$N188/30)*SUMIFS(187:187,$1:$1,JI$1+INT(-$N188/30))))</f>
        <v>0</v>
      </c>
      <c r="JJ188" s="91">
        <f>IF(JJ$7="",0,IF(JJ$1=MAX($1:$1),$R187-SUM($T188:JI188),IF(JJ$1=1,SUMIFS(187:187,$1:$1,"&gt;="&amp;1,$1:$1,"&lt;="&amp;INT(-$N188/30))+(-$N188/30-INT(-$N188/30))*SUMIFS(187:187,$1:$1,INT(-$N188/30)+1),0)+(-$N188/30-INT(-$N188/30))*SUMIFS(187:187,$1:$1,JJ$1+INT(-$N188/30)+1)+(INT(-$N188/30)+1--$N188/30)*SUMIFS(187:187,$1:$1,JJ$1+INT(-$N188/30))))</f>
        <v>0</v>
      </c>
      <c r="JK188" s="91">
        <f>IF(JK$7="",0,IF(JK$1=MAX($1:$1),$R187-SUM($T188:JJ188),IF(JK$1=1,SUMIFS(187:187,$1:$1,"&gt;="&amp;1,$1:$1,"&lt;="&amp;INT(-$N188/30))+(-$N188/30-INT(-$N188/30))*SUMIFS(187:187,$1:$1,INT(-$N188/30)+1),0)+(-$N188/30-INT(-$N188/30))*SUMIFS(187:187,$1:$1,JK$1+INT(-$N188/30)+1)+(INT(-$N188/30)+1--$N188/30)*SUMIFS(187:187,$1:$1,JK$1+INT(-$N188/30))))</f>
        <v>0</v>
      </c>
      <c r="JL188" s="91">
        <f>IF(JL$7="",0,IF(JL$1=MAX($1:$1),$R187-SUM($T188:JK188),IF(JL$1=1,SUMIFS(187:187,$1:$1,"&gt;="&amp;1,$1:$1,"&lt;="&amp;INT(-$N188/30))+(-$N188/30-INT(-$N188/30))*SUMIFS(187:187,$1:$1,INT(-$N188/30)+1),0)+(-$N188/30-INT(-$N188/30))*SUMIFS(187:187,$1:$1,JL$1+INT(-$N188/30)+1)+(INT(-$N188/30)+1--$N188/30)*SUMIFS(187:187,$1:$1,JL$1+INT(-$N188/30))))</f>
        <v>0</v>
      </c>
      <c r="JM188" s="91">
        <f>IF(JM$7="",0,IF(JM$1=MAX($1:$1),$R187-SUM($T188:JL188),IF(JM$1=1,SUMIFS(187:187,$1:$1,"&gt;="&amp;1,$1:$1,"&lt;="&amp;INT(-$N188/30))+(-$N188/30-INT(-$N188/30))*SUMIFS(187:187,$1:$1,INT(-$N188/30)+1),0)+(-$N188/30-INT(-$N188/30))*SUMIFS(187:187,$1:$1,JM$1+INT(-$N188/30)+1)+(INT(-$N188/30)+1--$N188/30)*SUMIFS(187:187,$1:$1,JM$1+INT(-$N188/30))))</f>
        <v>0</v>
      </c>
      <c r="JN188" s="91">
        <f>IF(JN$7="",0,IF(JN$1=MAX($1:$1),$R187-SUM($T188:JM188),IF(JN$1=1,SUMIFS(187:187,$1:$1,"&gt;="&amp;1,$1:$1,"&lt;="&amp;INT(-$N188/30))+(-$N188/30-INT(-$N188/30))*SUMIFS(187:187,$1:$1,INT(-$N188/30)+1),0)+(-$N188/30-INT(-$N188/30))*SUMIFS(187:187,$1:$1,JN$1+INT(-$N188/30)+1)+(INT(-$N188/30)+1--$N188/30)*SUMIFS(187:187,$1:$1,JN$1+INT(-$N188/30))))</f>
        <v>0</v>
      </c>
      <c r="JO188" s="91">
        <f>IF(JO$7="",0,IF(JO$1=MAX($1:$1),$R187-SUM($T188:JN188),IF(JO$1=1,SUMIFS(187:187,$1:$1,"&gt;="&amp;1,$1:$1,"&lt;="&amp;INT(-$N188/30))+(-$N188/30-INT(-$N188/30))*SUMIFS(187:187,$1:$1,INT(-$N188/30)+1),0)+(-$N188/30-INT(-$N188/30))*SUMIFS(187:187,$1:$1,JO$1+INT(-$N188/30)+1)+(INT(-$N188/30)+1--$N188/30)*SUMIFS(187:187,$1:$1,JO$1+INT(-$N188/30))))</f>
        <v>0</v>
      </c>
      <c r="JP188" s="91">
        <f>IF(JP$7="",0,IF(JP$1=MAX($1:$1),$R187-SUM($T188:JO188),IF(JP$1=1,SUMIFS(187:187,$1:$1,"&gt;="&amp;1,$1:$1,"&lt;="&amp;INT(-$N188/30))+(-$N188/30-INT(-$N188/30))*SUMIFS(187:187,$1:$1,INT(-$N188/30)+1),0)+(-$N188/30-INT(-$N188/30))*SUMIFS(187:187,$1:$1,JP$1+INT(-$N188/30)+1)+(INT(-$N188/30)+1--$N188/30)*SUMIFS(187:187,$1:$1,JP$1+INT(-$N188/30))))</f>
        <v>0</v>
      </c>
      <c r="JQ188" s="91">
        <f>IF(JQ$7="",0,IF(JQ$1=MAX($1:$1),$R187-SUM($T188:JP188),IF(JQ$1=1,SUMIFS(187:187,$1:$1,"&gt;="&amp;1,$1:$1,"&lt;="&amp;INT(-$N188/30))+(-$N188/30-INT(-$N188/30))*SUMIFS(187:187,$1:$1,INT(-$N188/30)+1),0)+(-$N188/30-INT(-$N188/30))*SUMIFS(187:187,$1:$1,JQ$1+INT(-$N188/30)+1)+(INT(-$N188/30)+1--$N188/30)*SUMIFS(187:187,$1:$1,JQ$1+INT(-$N188/30))))</f>
        <v>0</v>
      </c>
      <c r="JR188" s="91">
        <f>IF(JR$7="",0,IF(JR$1=MAX($1:$1),$R187-SUM($T188:JQ188),IF(JR$1=1,SUMIFS(187:187,$1:$1,"&gt;="&amp;1,$1:$1,"&lt;="&amp;INT(-$N188/30))+(-$N188/30-INT(-$N188/30))*SUMIFS(187:187,$1:$1,INT(-$N188/30)+1),0)+(-$N188/30-INT(-$N188/30))*SUMIFS(187:187,$1:$1,JR$1+INT(-$N188/30)+1)+(INT(-$N188/30)+1--$N188/30)*SUMIFS(187:187,$1:$1,JR$1+INT(-$N188/30))))</f>
        <v>0</v>
      </c>
      <c r="JS188" s="91">
        <f>IF(JS$7="",0,IF(JS$1=MAX($1:$1),$R187-SUM($T188:JR188),IF(JS$1=1,SUMIFS(187:187,$1:$1,"&gt;="&amp;1,$1:$1,"&lt;="&amp;INT(-$N188/30))+(-$N188/30-INT(-$N188/30))*SUMIFS(187:187,$1:$1,INT(-$N188/30)+1),0)+(-$N188/30-INT(-$N188/30))*SUMIFS(187:187,$1:$1,JS$1+INT(-$N188/30)+1)+(INT(-$N188/30)+1--$N188/30)*SUMIFS(187:187,$1:$1,JS$1+INT(-$N188/30))))</f>
        <v>0</v>
      </c>
      <c r="JT188" s="91">
        <f>IF(JT$7="",0,IF(JT$1=MAX($1:$1),$R187-SUM($T188:JS188),IF(JT$1=1,SUMIFS(187:187,$1:$1,"&gt;="&amp;1,$1:$1,"&lt;="&amp;INT(-$N188/30))+(-$N188/30-INT(-$N188/30))*SUMIFS(187:187,$1:$1,INT(-$N188/30)+1),0)+(-$N188/30-INT(-$N188/30))*SUMIFS(187:187,$1:$1,JT$1+INT(-$N188/30)+1)+(INT(-$N188/30)+1--$N188/30)*SUMIFS(187:187,$1:$1,JT$1+INT(-$N188/30))))</f>
        <v>0</v>
      </c>
      <c r="JU188" s="91">
        <f>IF(JU$7="",0,IF(JU$1=MAX($1:$1),$R187-SUM($T188:JT188),IF(JU$1=1,SUMIFS(187:187,$1:$1,"&gt;="&amp;1,$1:$1,"&lt;="&amp;INT(-$N188/30))+(-$N188/30-INT(-$N188/30))*SUMIFS(187:187,$1:$1,INT(-$N188/30)+1),0)+(-$N188/30-INT(-$N188/30))*SUMIFS(187:187,$1:$1,JU$1+INT(-$N188/30)+1)+(INT(-$N188/30)+1--$N188/30)*SUMIFS(187:187,$1:$1,JU$1+INT(-$N188/30))))</f>
        <v>0</v>
      </c>
      <c r="JV188" s="91">
        <f>IF(JV$7="",0,IF(JV$1=MAX($1:$1),$R187-SUM($T188:JU188),IF(JV$1=1,SUMIFS(187:187,$1:$1,"&gt;="&amp;1,$1:$1,"&lt;="&amp;INT(-$N188/30))+(-$N188/30-INT(-$N188/30))*SUMIFS(187:187,$1:$1,INT(-$N188/30)+1),0)+(-$N188/30-INT(-$N188/30))*SUMIFS(187:187,$1:$1,JV$1+INT(-$N188/30)+1)+(INT(-$N188/30)+1--$N188/30)*SUMIFS(187:187,$1:$1,JV$1+INT(-$N188/30))))</f>
        <v>0</v>
      </c>
      <c r="JW188" s="91">
        <f>IF(JW$7="",0,IF(JW$1=MAX($1:$1),$R187-SUM($T188:JV188),IF(JW$1=1,SUMIFS(187:187,$1:$1,"&gt;="&amp;1,$1:$1,"&lt;="&amp;INT(-$N188/30))+(-$N188/30-INT(-$N188/30))*SUMIFS(187:187,$1:$1,INT(-$N188/30)+1),0)+(-$N188/30-INT(-$N188/30))*SUMIFS(187:187,$1:$1,JW$1+INT(-$N188/30)+1)+(INT(-$N188/30)+1--$N188/30)*SUMIFS(187:187,$1:$1,JW$1+INT(-$N188/30))))</f>
        <v>0</v>
      </c>
      <c r="JX188" s="91">
        <f>IF(JX$7="",0,IF(JX$1=MAX($1:$1),$R187-SUM($T188:JW188),IF(JX$1=1,SUMIFS(187:187,$1:$1,"&gt;="&amp;1,$1:$1,"&lt;="&amp;INT(-$N188/30))+(-$N188/30-INT(-$N188/30))*SUMIFS(187:187,$1:$1,INT(-$N188/30)+1),0)+(-$N188/30-INT(-$N188/30))*SUMIFS(187:187,$1:$1,JX$1+INT(-$N188/30)+1)+(INT(-$N188/30)+1--$N188/30)*SUMIFS(187:187,$1:$1,JX$1+INT(-$N188/30))))</f>
        <v>0</v>
      </c>
      <c r="JY188" s="91">
        <f>IF(JY$7="",0,IF(JY$1=MAX($1:$1),$R187-SUM($T188:JX188),IF(JY$1=1,SUMIFS(187:187,$1:$1,"&gt;="&amp;1,$1:$1,"&lt;="&amp;INT(-$N188/30))+(-$N188/30-INT(-$N188/30))*SUMIFS(187:187,$1:$1,INT(-$N188/30)+1),0)+(-$N188/30-INT(-$N188/30))*SUMIFS(187:187,$1:$1,JY$1+INT(-$N188/30)+1)+(INT(-$N188/30)+1--$N188/30)*SUMIFS(187:187,$1:$1,JY$1+INT(-$N188/30))))</f>
        <v>0</v>
      </c>
      <c r="JZ188" s="91">
        <f>IF(JZ$7="",0,IF(JZ$1=MAX($1:$1),$R187-SUM($T188:JY188),IF(JZ$1=1,SUMIFS(187:187,$1:$1,"&gt;="&amp;1,$1:$1,"&lt;="&amp;INT(-$N188/30))+(-$N188/30-INT(-$N188/30))*SUMIFS(187:187,$1:$1,INT(-$N188/30)+1),0)+(-$N188/30-INT(-$N188/30))*SUMIFS(187:187,$1:$1,JZ$1+INT(-$N188/30)+1)+(INT(-$N188/30)+1--$N188/30)*SUMIFS(187:187,$1:$1,JZ$1+INT(-$N188/30))))</f>
        <v>0</v>
      </c>
      <c r="KA188" s="91">
        <f>IF(KA$7="",0,IF(KA$1=MAX($1:$1),$R187-SUM($T188:JZ188),IF(KA$1=1,SUMIFS(187:187,$1:$1,"&gt;="&amp;1,$1:$1,"&lt;="&amp;INT(-$N188/30))+(-$N188/30-INT(-$N188/30))*SUMIFS(187:187,$1:$1,INT(-$N188/30)+1),0)+(-$N188/30-INT(-$N188/30))*SUMIFS(187:187,$1:$1,KA$1+INT(-$N188/30)+1)+(INT(-$N188/30)+1--$N188/30)*SUMIFS(187:187,$1:$1,KA$1+INT(-$N188/30))))</f>
        <v>0</v>
      </c>
      <c r="KB188" s="91">
        <f>IF(KB$7="",0,IF(KB$1=MAX($1:$1),$R187-SUM($T188:KA188),IF(KB$1=1,SUMIFS(187:187,$1:$1,"&gt;="&amp;1,$1:$1,"&lt;="&amp;INT(-$N188/30))+(-$N188/30-INT(-$N188/30))*SUMIFS(187:187,$1:$1,INT(-$N188/30)+1),0)+(-$N188/30-INT(-$N188/30))*SUMIFS(187:187,$1:$1,KB$1+INT(-$N188/30)+1)+(INT(-$N188/30)+1--$N188/30)*SUMIFS(187:187,$1:$1,KB$1+INT(-$N188/30))))</f>
        <v>0</v>
      </c>
      <c r="KC188" s="91">
        <f>IF(KC$7="",0,IF(KC$1=MAX($1:$1),$R187-SUM($T188:KB188),IF(KC$1=1,SUMIFS(187:187,$1:$1,"&gt;="&amp;1,$1:$1,"&lt;="&amp;INT(-$N188/30))+(-$N188/30-INT(-$N188/30))*SUMIFS(187:187,$1:$1,INT(-$N188/30)+1),0)+(-$N188/30-INT(-$N188/30))*SUMIFS(187:187,$1:$1,KC$1+INT(-$N188/30)+1)+(INT(-$N188/30)+1--$N188/30)*SUMIFS(187:187,$1:$1,KC$1+INT(-$N188/30))))</f>
        <v>0</v>
      </c>
      <c r="KD188" s="91">
        <f>IF(KD$7="",0,IF(KD$1=MAX($1:$1),$R187-SUM($T188:KC188),IF(KD$1=1,SUMIFS(187:187,$1:$1,"&gt;="&amp;1,$1:$1,"&lt;="&amp;INT(-$N188/30))+(-$N188/30-INT(-$N188/30))*SUMIFS(187:187,$1:$1,INT(-$N188/30)+1),0)+(-$N188/30-INT(-$N188/30))*SUMIFS(187:187,$1:$1,KD$1+INT(-$N188/30)+1)+(INT(-$N188/30)+1--$N188/30)*SUMIFS(187:187,$1:$1,KD$1+INT(-$N188/30))))</f>
        <v>0</v>
      </c>
      <c r="KE188" s="91">
        <f>IF(KE$7="",0,IF(KE$1=MAX($1:$1),$R187-SUM($T188:KD188),IF(KE$1=1,SUMIFS(187:187,$1:$1,"&gt;="&amp;1,$1:$1,"&lt;="&amp;INT(-$N188/30))+(-$N188/30-INT(-$N188/30))*SUMIFS(187:187,$1:$1,INT(-$N188/30)+1),0)+(-$N188/30-INT(-$N188/30))*SUMIFS(187:187,$1:$1,KE$1+INT(-$N188/30)+1)+(INT(-$N188/30)+1--$N188/30)*SUMIFS(187:187,$1:$1,KE$1+INT(-$N188/30))))</f>
        <v>0</v>
      </c>
      <c r="KF188" s="91">
        <f>IF(KF$7="",0,IF(KF$1=MAX($1:$1),$R187-SUM($T188:KE188),IF(KF$1=1,SUMIFS(187:187,$1:$1,"&gt;="&amp;1,$1:$1,"&lt;="&amp;INT(-$N188/30))+(-$N188/30-INT(-$N188/30))*SUMIFS(187:187,$1:$1,INT(-$N188/30)+1),0)+(-$N188/30-INT(-$N188/30))*SUMIFS(187:187,$1:$1,KF$1+INT(-$N188/30)+1)+(INT(-$N188/30)+1--$N188/30)*SUMIFS(187:187,$1:$1,KF$1+INT(-$N188/30))))</f>
        <v>0</v>
      </c>
      <c r="KG188" s="91">
        <f>IF(KG$7="",0,IF(KG$1=MAX($1:$1),$R187-SUM($T188:KF188),IF(KG$1=1,SUMIFS(187:187,$1:$1,"&gt;="&amp;1,$1:$1,"&lt;="&amp;INT(-$N188/30))+(-$N188/30-INT(-$N188/30))*SUMIFS(187:187,$1:$1,INT(-$N188/30)+1),0)+(-$N188/30-INT(-$N188/30))*SUMIFS(187:187,$1:$1,KG$1+INT(-$N188/30)+1)+(INT(-$N188/30)+1--$N188/30)*SUMIFS(187:187,$1:$1,KG$1+INT(-$N188/30))))</f>
        <v>0</v>
      </c>
      <c r="KH188" s="91">
        <f>IF(KH$7="",0,IF(KH$1=MAX($1:$1),$R187-SUM($T188:KG188),IF(KH$1=1,SUMIFS(187:187,$1:$1,"&gt;="&amp;1,$1:$1,"&lt;="&amp;INT(-$N188/30))+(-$N188/30-INT(-$N188/30))*SUMIFS(187:187,$1:$1,INT(-$N188/30)+1),0)+(-$N188/30-INT(-$N188/30))*SUMIFS(187:187,$1:$1,KH$1+INT(-$N188/30)+1)+(INT(-$N188/30)+1--$N188/30)*SUMIFS(187:187,$1:$1,KH$1+INT(-$N188/30))))</f>
        <v>0</v>
      </c>
      <c r="KI188" s="91">
        <f>IF(KI$7="",0,IF(KI$1=MAX($1:$1),$R187-SUM($T188:KH188),IF(KI$1=1,SUMIFS(187:187,$1:$1,"&gt;="&amp;1,$1:$1,"&lt;="&amp;INT(-$N188/30))+(-$N188/30-INT(-$N188/30))*SUMIFS(187:187,$1:$1,INT(-$N188/30)+1),0)+(-$N188/30-INT(-$N188/30))*SUMIFS(187:187,$1:$1,KI$1+INT(-$N188/30)+1)+(INT(-$N188/30)+1--$N188/30)*SUMIFS(187:187,$1:$1,KI$1+INT(-$N188/30))))</f>
        <v>0</v>
      </c>
      <c r="KJ188" s="91">
        <f>IF(KJ$7="",0,IF(KJ$1=MAX($1:$1),$R187-SUM($T188:KI188),IF(KJ$1=1,SUMIFS(187:187,$1:$1,"&gt;="&amp;1,$1:$1,"&lt;="&amp;INT(-$N188/30))+(-$N188/30-INT(-$N188/30))*SUMIFS(187:187,$1:$1,INT(-$N188/30)+1),0)+(-$N188/30-INT(-$N188/30))*SUMIFS(187:187,$1:$1,KJ$1+INT(-$N188/30)+1)+(INT(-$N188/30)+1--$N188/30)*SUMIFS(187:187,$1:$1,KJ$1+INT(-$N188/30))))</f>
        <v>0</v>
      </c>
      <c r="KK188" s="91">
        <f>IF(KK$7="",0,IF(KK$1=MAX($1:$1),$R187-SUM($T188:KJ188),IF(KK$1=1,SUMIFS(187:187,$1:$1,"&gt;="&amp;1,$1:$1,"&lt;="&amp;INT(-$N188/30))+(-$N188/30-INT(-$N188/30))*SUMIFS(187:187,$1:$1,INT(-$N188/30)+1),0)+(-$N188/30-INT(-$N188/30))*SUMIFS(187:187,$1:$1,KK$1+INT(-$N188/30)+1)+(INT(-$N188/30)+1--$N188/30)*SUMIFS(187:187,$1:$1,KK$1+INT(-$N188/30))))</f>
        <v>0</v>
      </c>
      <c r="KL188" s="91">
        <f>IF(KL$7="",0,IF(KL$1=MAX($1:$1),$R187-SUM($T188:KK188),IF(KL$1=1,SUMIFS(187:187,$1:$1,"&gt;="&amp;1,$1:$1,"&lt;="&amp;INT(-$N188/30))+(-$N188/30-INT(-$N188/30))*SUMIFS(187:187,$1:$1,INT(-$N188/30)+1),0)+(-$N188/30-INT(-$N188/30))*SUMIFS(187:187,$1:$1,KL$1+INT(-$N188/30)+1)+(INT(-$N188/30)+1--$N188/30)*SUMIFS(187:187,$1:$1,KL$1+INT(-$N188/30))))</f>
        <v>0</v>
      </c>
      <c r="KM188" s="91">
        <f>IF(KM$7="",0,IF(KM$1=MAX($1:$1),$R187-SUM($T188:KL188),IF(KM$1=1,SUMIFS(187:187,$1:$1,"&gt;="&amp;1,$1:$1,"&lt;="&amp;INT(-$N188/30))+(-$N188/30-INT(-$N188/30))*SUMIFS(187:187,$1:$1,INT(-$N188/30)+1),0)+(-$N188/30-INT(-$N188/30))*SUMIFS(187:187,$1:$1,KM$1+INT(-$N188/30)+1)+(INT(-$N188/30)+1--$N188/30)*SUMIFS(187:187,$1:$1,KM$1+INT(-$N188/30))))</f>
        <v>0</v>
      </c>
      <c r="KN188" s="91">
        <f>IF(KN$7="",0,IF(KN$1=MAX($1:$1),$R187-SUM($T188:KM188),IF(KN$1=1,SUMIFS(187:187,$1:$1,"&gt;="&amp;1,$1:$1,"&lt;="&amp;INT(-$N188/30))+(-$N188/30-INT(-$N188/30))*SUMIFS(187:187,$1:$1,INT(-$N188/30)+1),0)+(-$N188/30-INT(-$N188/30))*SUMIFS(187:187,$1:$1,KN$1+INT(-$N188/30)+1)+(INT(-$N188/30)+1--$N188/30)*SUMIFS(187:187,$1:$1,KN$1+INT(-$N188/30))))</f>
        <v>0</v>
      </c>
      <c r="KO188" s="91">
        <f>IF(KO$7="",0,IF(KO$1=MAX($1:$1),$R187-SUM($T188:KN188),IF(KO$1=1,SUMIFS(187:187,$1:$1,"&gt;="&amp;1,$1:$1,"&lt;="&amp;INT(-$N188/30))+(-$N188/30-INT(-$N188/30))*SUMIFS(187:187,$1:$1,INT(-$N188/30)+1),0)+(-$N188/30-INT(-$N188/30))*SUMIFS(187:187,$1:$1,KO$1+INT(-$N188/30)+1)+(INT(-$N188/30)+1--$N188/30)*SUMIFS(187:187,$1:$1,KO$1+INT(-$N188/30))))</f>
        <v>0</v>
      </c>
      <c r="KP188" s="91">
        <f>IF(KP$7="",0,IF(KP$1=MAX($1:$1),$R187-SUM($T188:KO188),IF(KP$1=1,SUMIFS(187:187,$1:$1,"&gt;="&amp;1,$1:$1,"&lt;="&amp;INT(-$N188/30))+(-$N188/30-INT(-$N188/30))*SUMIFS(187:187,$1:$1,INT(-$N188/30)+1),0)+(-$N188/30-INT(-$N188/30))*SUMIFS(187:187,$1:$1,KP$1+INT(-$N188/30)+1)+(INT(-$N188/30)+1--$N188/30)*SUMIFS(187:187,$1:$1,KP$1+INT(-$N188/30))))</f>
        <v>0</v>
      </c>
      <c r="KQ188" s="91">
        <f>IF(KQ$7="",0,IF(KQ$1=MAX($1:$1),$R187-SUM($T188:KP188),IF(KQ$1=1,SUMIFS(187:187,$1:$1,"&gt;="&amp;1,$1:$1,"&lt;="&amp;INT(-$N188/30))+(-$N188/30-INT(-$N188/30))*SUMIFS(187:187,$1:$1,INT(-$N188/30)+1),0)+(-$N188/30-INT(-$N188/30))*SUMIFS(187:187,$1:$1,KQ$1+INT(-$N188/30)+1)+(INT(-$N188/30)+1--$N188/30)*SUMIFS(187:187,$1:$1,KQ$1+INT(-$N188/30))))</f>
        <v>0</v>
      </c>
      <c r="KR188" s="91">
        <f>IF(KR$7="",0,IF(KR$1=MAX($1:$1),$R187-SUM($T188:KQ188),IF(KR$1=1,SUMIFS(187:187,$1:$1,"&gt;="&amp;1,$1:$1,"&lt;="&amp;INT(-$N188/30))+(-$N188/30-INT(-$N188/30))*SUMIFS(187:187,$1:$1,INT(-$N188/30)+1),0)+(-$N188/30-INT(-$N188/30))*SUMIFS(187:187,$1:$1,KR$1+INT(-$N188/30)+1)+(INT(-$N188/30)+1--$N188/30)*SUMIFS(187:187,$1:$1,KR$1+INT(-$N188/30))))</f>
        <v>0</v>
      </c>
      <c r="KS188" s="91">
        <f>IF(KS$7="",0,IF(KS$1=MAX($1:$1),$R187-SUM($T188:KR188),IF(KS$1=1,SUMIFS(187:187,$1:$1,"&gt;="&amp;1,$1:$1,"&lt;="&amp;INT(-$N188/30))+(-$N188/30-INT(-$N188/30))*SUMIFS(187:187,$1:$1,INT(-$N188/30)+1),0)+(-$N188/30-INT(-$N188/30))*SUMIFS(187:187,$1:$1,KS$1+INT(-$N188/30)+1)+(INT(-$N188/30)+1--$N188/30)*SUMIFS(187:187,$1:$1,KS$1+INT(-$N188/30))))</f>
        <v>0</v>
      </c>
      <c r="KT188" s="91">
        <f>IF(KT$7="",0,IF(KT$1=MAX($1:$1),$R187-SUM($T188:KS188),IF(KT$1=1,SUMIFS(187:187,$1:$1,"&gt;="&amp;1,$1:$1,"&lt;="&amp;INT(-$N188/30))+(-$N188/30-INT(-$N188/30))*SUMIFS(187:187,$1:$1,INT(-$N188/30)+1),0)+(-$N188/30-INT(-$N188/30))*SUMIFS(187:187,$1:$1,KT$1+INT(-$N188/30)+1)+(INT(-$N188/30)+1--$N188/30)*SUMIFS(187:187,$1:$1,KT$1+INT(-$N188/30))))</f>
        <v>0</v>
      </c>
      <c r="KU188" s="91">
        <f>IF(KU$7="",0,IF(KU$1=MAX($1:$1),$R187-SUM($T188:KT188),IF(KU$1=1,SUMIFS(187:187,$1:$1,"&gt;="&amp;1,$1:$1,"&lt;="&amp;INT(-$N188/30))+(-$N188/30-INT(-$N188/30))*SUMIFS(187:187,$1:$1,INT(-$N188/30)+1),0)+(-$N188/30-INT(-$N188/30))*SUMIFS(187:187,$1:$1,KU$1+INT(-$N188/30)+1)+(INT(-$N188/30)+1--$N188/30)*SUMIFS(187:187,$1:$1,KU$1+INT(-$N188/30))))</f>
        <v>0</v>
      </c>
      <c r="KV188" s="91">
        <f>IF(KV$7="",0,IF(KV$1=MAX($1:$1),$R187-SUM($T188:KU188),IF(KV$1=1,SUMIFS(187:187,$1:$1,"&gt;="&amp;1,$1:$1,"&lt;="&amp;INT(-$N188/30))+(-$N188/30-INT(-$N188/30))*SUMIFS(187:187,$1:$1,INT(-$N188/30)+1),0)+(-$N188/30-INT(-$N188/30))*SUMIFS(187:187,$1:$1,KV$1+INT(-$N188/30)+1)+(INT(-$N188/30)+1--$N188/30)*SUMIFS(187:187,$1:$1,KV$1+INT(-$N188/30))))</f>
        <v>0</v>
      </c>
      <c r="KW188" s="87"/>
      <c r="KX188" s="87"/>
    </row>
    <row r="189" spans="1:310" ht="4.05" customHeight="1" x14ac:dyDescent="0.25">
      <c r="A189" s="1"/>
      <c r="B189" s="79"/>
      <c r="C189" s="79"/>
      <c r="D189" s="79"/>
      <c r="E189" s="1"/>
      <c r="F189" s="1"/>
      <c r="G189" s="1"/>
      <c r="H189" s="11"/>
      <c r="I189" s="1"/>
      <c r="J189" s="1"/>
      <c r="K189" s="1"/>
      <c r="L189" s="1"/>
      <c r="M189" s="5"/>
      <c r="N189" s="1"/>
      <c r="O189" s="19"/>
      <c r="P189" s="1"/>
      <c r="Q189" s="1"/>
      <c r="R189" s="40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  <c r="JW189" s="1"/>
      <c r="JX189" s="1"/>
      <c r="JY189" s="1"/>
      <c r="JZ189" s="1"/>
      <c r="KA189" s="1"/>
      <c r="KB189" s="1"/>
      <c r="KC189" s="1"/>
      <c r="KD189" s="1"/>
      <c r="KE189" s="1"/>
      <c r="KF189" s="1"/>
      <c r="KG189" s="1"/>
      <c r="KH189" s="1"/>
      <c r="KI189" s="1"/>
      <c r="KJ189" s="1"/>
      <c r="KK189" s="1"/>
      <c r="KL189" s="1"/>
      <c r="KM189" s="1"/>
      <c r="KN189" s="1"/>
      <c r="KO189" s="1"/>
      <c r="KP189" s="1"/>
      <c r="KQ189" s="1"/>
      <c r="KR189" s="1"/>
      <c r="KS189" s="1"/>
      <c r="KT189" s="1"/>
      <c r="KU189" s="1"/>
      <c r="KV189" s="1"/>
      <c r="KW189" s="1"/>
      <c r="KX189" s="1"/>
    </row>
    <row r="190" spans="1:310" ht="4.05" customHeight="1" x14ac:dyDescent="0.25">
      <c r="A190" s="1"/>
      <c r="B190" s="79"/>
      <c r="C190" s="79"/>
      <c r="D190" s="79"/>
      <c r="E190" s="64"/>
      <c r="F190" s="1"/>
      <c r="G190" s="1"/>
      <c r="H190" s="11"/>
      <c r="I190" s="1"/>
      <c r="J190" s="1"/>
      <c r="K190" s="64"/>
      <c r="L190" s="1"/>
      <c r="M190" s="5"/>
      <c r="N190" s="64"/>
      <c r="O190" s="19"/>
      <c r="P190" s="1"/>
      <c r="Q190" s="1"/>
      <c r="R190" s="68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1"/>
      <c r="JR190" s="1"/>
      <c r="JS190" s="1"/>
      <c r="JT190" s="1"/>
      <c r="JU190" s="1"/>
      <c r="JV190" s="1"/>
      <c r="JW190" s="1"/>
      <c r="JX190" s="1"/>
      <c r="JY190" s="1"/>
      <c r="JZ190" s="1"/>
      <c r="KA190" s="1"/>
      <c r="KB190" s="1"/>
      <c r="KC190" s="1"/>
      <c r="KD190" s="1"/>
      <c r="KE190" s="1"/>
      <c r="KF190" s="1"/>
      <c r="KG190" s="1"/>
      <c r="KH190" s="1"/>
      <c r="KI190" s="1"/>
      <c r="KJ190" s="1"/>
      <c r="KK190" s="1"/>
      <c r="KL190" s="1"/>
      <c r="KM190" s="1"/>
      <c r="KN190" s="1"/>
      <c r="KO190" s="1"/>
      <c r="KP190" s="1"/>
      <c r="KQ190" s="1"/>
      <c r="KR190" s="1"/>
      <c r="KS190" s="1"/>
      <c r="KT190" s="1"/>
      <c r="KU190" s="1"/>
      <c r="KV190" s="1"/>
      <c r="KW190" s="1"/>
      <c r="KX190" s="1"/>
    </row>
    <row r="191" spans="1:310" ht="4.95" customHeight="1" x14ac:dyDescent="0.25">
      <c r="A191" s="1"/>
      <c r="B191" s="79"/>
      <c r="C191" s="79"/>
      <c r="D191" s="79"/>
      <c r="E191" s="1"/>
      <c r="F191" s="1"/>
      <c r="G191" s="1"/>
      <c r="H191" s="11"/>
      <c r="I191" s="1"/>
      <c r="J191" s="1"/>
      <c r="K191" s="1"/>
      <c r="L191" s="1"/>
      <c r="M191" s="5"/>
      <c r="N191" s="1"/>
      <c r="O191" s="19"/>
      <c r="P191" s="1"/>
      <c r="Q191" s="1"/>
      <c r="R191" s="40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  <c r="JW191" s="1"/>
      <c r="JX191" s="1"/>
      <c r="JY191" s="1"/>
      <c r="JZ191" s="1"/>
      <c r="KA191" s="1"/>
      <c r="KB191" s="1"/>
      <c r="KC191" s="1"/>
      <c r="KD191" s="1"/>
      <c r="KE191" s="1"/>
      <c r="KF191" s="1"/>
      <c r="KG191" s="1"/>
      <c r="KH191" s="1"/>
      <c r="KI191" s="1"/>
      <c r="KJ191" s="1"/>
      <c r="KK191" s="1"/>
      <c r="KL191" s="1"/>
      <c r="KM191" s="1"/>
      <c r="KN191" s="1"/>
      <c r="KO191" s="1"/>
      <c r="KP191" s="1"/>
      <c r="KQ191" s="1"/>
      <c r="KR191" s="1"/>
      <c r="KS191" s="1"/>
      <c r="KT191" s="1"/>
      <c r="KU191" s="1"/>
      <c r="KV191" s="1"/>
      <c r="KW191" s="1"/>
      <c r="KX191" s="1"/>
    </row>
    <row r="192" spans="1:310" s="4" customFormat="1" x14ac:dyDescent="0.25">
      <c r="A192" s="3"/>
      <c r="B192" s="72"/>
      <c r="C192" s="86"/>
      <c r="D192" s="86" t="s">
        <v>26</v>
      </c>
      <c r="E192" s="3" t="str">
        <f>kpi!$E$70</f>
        <v>поступления ДС по основной деят-ти</v>
      </c>
      <c r="F192" s="3"/>
      <c r="G192" s="3"/>
      <c r="H192" s="39" t="str">
        <f>IF(OR($E192="",$E192=0),"",INDEX(kpi!$I:$I,SUMIFS(kpi!$A:$A,kpi!$E:$E,$E192)))</f>
        <v>руб.</v>
      </c>
      <c r="I192" s="3"/>
      <c r="J192" s="3"/>
      <c r="K192" s="3"/>
      <c r="L192" s="3"/>
      <c r="M192" s="5"/>
      <c r="N192" s="3"/>
      <c r="O192" s="19"/>
      <c r="P192" s="3"/>
      <c r="Q192" s="3"/>
      <c r="R192" s="41">
        <f t="shared" ref="R192:R194" si="1025">SUMIFS($T192:$KW192,$T$1:$KW$1,"&gt;="&amp;1,$T$1:$KW$1,"&lt;="&amp;MAX($1:$1))</f>
        <v>16646333.768076919</v>
      </c>
      <c r="S192" s="3"/>
      <c r="T192" s="3"/>
      <c r="U192" s="41">
        <f>IF(U$7="",0,SUMIFS(U$1:U191,$D$1:$D191,$D192))</f>
        <v>0</v>
      </c>
      <c r="V192" s="41">
        <f>IF(V$7="",0,SUMIFS(V$1:V191,$D$1:$D191,$D192))</f>
        <v>113699.99139423075</v>
      </c>
      <c r="W192" s="41">
        <f>IF(W$7="",0,SUMIFS(W$1:W191,$D$1:$D191,$D192))</f>
        <v>286274.0004407051</v>
      </c>
      <c r="X192" s="41">
        <f>IF(X$7="",0,SUMIFS(X$1:X191,$D$1:$D191,$D192))</f>
        <v>484452.01123397419</v>
      </c>
      <c r="Y192" s="41">
        <f>IF(Y$7="",0,SUMIFS(Y$1:Y191,$D$1:$D191,$D192))</f>
        <v>708234.02377403842</v>
      </c>
      <c r="Z192" s="41">
        <f>IF(Z$7="",0,SUMIFS(Z$1:Z191,$D$1:$D191,$D192))</f>
        <v>957620.0380608975</v>
      </c>
      <c r="AA192" s="41">
        <f>IF(AA$7="",0,SUMIFS(AA$1:AA191,$D$1:$D191,$D192))</f>
        <v>1212302.7579407052</v>
      </c>
      <c r="AB192" s="41">
        <f>IF(AB$7="",0,SUMIFS(AB$1:AB191,$D$1:$D191,$D192))</f>
        <v>1411270.5025641024</v>
      </c>
      <c r="AC192" s="41">
        <f>IF(AC$7="",0,SUMIFS(AC$1:AC191,$D$1:$D191,$D192))</f>
        <v>1599851.9053685896</v>
      </c>
      <c r="AD192" s="41">
        <f>IF(AD$7="",0,SUMIFS(AD$1:AD191,$D$1:$D191,$D192))</f>
        <v>1794394.2354647433</v>
      </c>
      <c r="AE192" s="41">
        <f>IF(AE$7="",0,SUMIFS(AE$1:AE191,$D$1:$D191,$D192))</f>
        <v>1994897.4928525637</v>
      </c>
      <c r="AF192" s="41">
        <f>IF(AF$7="",0,SUMIFS(AF$1:AF191,$D$1:$D191,$D192))</f>
        <v>2201361.6775320512</v>
      </c>
      <c r="AG192" s="41">
        <f>IF(AG$7="",0,SUMIFS(AG$1:AG191,$D$1:$D191,$D192))</f>
        <v>3881975.1314503201</v>
      </c>
      <c r="AH192" s="41">
        <f>IF(AH$7="",0,SUMIFS(AH$1:AH191,$D$1:$D191,$D192))</f>
        <v>0</v>
      </c>
      <c r="AI192" s="41">
        <f>IF(AI$7="",0,SUMIFS(AI$1:AI191,$D$1:$D191,$D192))</f>
        <v>0</v>
      </c>
      <c r="AJ192" s="41">
        <f>IF(AJ$7="",0,SUMIFS(AJ$1:AJ191,$D$1:$D191,$D192))</f>
        <v>0</v>
      </c>
      <c r="AK192" s="41">
        <f>IF(AK$7="",0,SUMIFS(AK$1:AK191,$D$1:$D191,$D192))</f>
        <v>0</v>
      </c>
      <c r="AL192" s="41">
        <f>IF(AL$7="",0,SUMIFS(AL$1:AL191,$D$1:$D191,$D192))</f>
        <v>0</v>
      </c>
      <c r="AM192" s="41">
        <f>IF(AM$7="",0,SUMIFS(AM$1:AM191,$D$1:$D191,$D192))</f>
        <v>0</v>
      </c>
      <c r="AN192" s="41">
        <f>IF(AN$7="",0,SUMIFS(AN$1:AN191,$D$1:$D191,$D192))</f>
        <v>0</v>
      </c>
      <c r="AO192" s="41">
        <f>IF(AO$7="",0,SUMIFS(AO$1:AO191,$D$1:$D191,$D192))</f>
        <v>0</v>
      </c>
      <c r="AP192" s="41">
        <f>IF(AP$7="",0,SUMIFS(AP$1:AP191,$D$1:$D191,$D192))</f>
        <v>0</v>
      </c>
      <c r="AQ192" s="41">
        <f>IF(AQ$7="",0,SUMIFS(AQ$1:AQ191,$D$1:$D191,$D192))</f>
        <v>0</v>
      </c>
      <c r="AR192" s="41">
        <f>IF(AR$7="",0,SUMIFS(AR$1:AR191,$D$1:$D191,$D192))</f>
        <v>0</v>
      </c>
      <c r="AS192" s="41">
        <f>IF(AS$7="",0,SUMIFS(AS$1:AS191,$D$1:$D191,$D192))</f>
        <v>0</v>
      </c>
      <c r="AT192" s="41">
        <f>IF(AT$7="",0,SUMIFS(AT$1:AT191,$D$1:$D191,$D192))</f>
        <v>0</v>
      </c>
      <c r="AU192" s="41">
        <f>IF(AU$7="",0,SUMIFS(AU$1:AU191,$D$1:$D191,$D192))</f>
        <v>0</v>
      </c>
      <c r="AV192" s="41">
        <f>IF(AV$7="",0,SUMIFS(AV$1:AV191,$D$1:$D191,$D192))</f>
        <v>0</v>
      </c>
      <c r="AW192" s="41">
        <f>IF(AW$7="",0,SUMIFS(AW$1:AW191,$D$1:$D191,$D192))</f>
        <v>0</v>
      </c>
      <c r="AX192" s="41">
        <f>IF(AX$7="",0,SUMIFS(AX$1:AX191,$D$1:$D191,$D192))</f>
        <v>0</v>
      </c>
      <c r="AY192" s="41">
        <f>IF(AY$7="",0,SUMIFS(AY$1:AY191,$D$1:$D191,$D192))</f>
        <v>0</v>
      </c>
      <c r="AZ192" s="41">
        <f>IF(AZ$7="",0,SUMIFS(AZ$1:AZ191,$D$1:$D191,$D192))</f>
        <v>0</v>
      </c>
      <c r="BA192" s="41">
        <f>IF(BA$7="",0,SUMIFS(BA$1:BA191,$D$1:$D191,$D192))</f>
        <v>0</v>
      </c>
      <c r="BB192" s="41">
        <f>IF(BB$7="",0,SUMIFS(BB$1:BB191,$D$1:$D191,$D192))</f>
        <v>0</v>
      </c>
      <c r="BC192" s="41">
        <f>IF(BC$7="",0,SUMIFS(BC$1:BC191,$D$1:$D191,$D192))</f>
        <v>0</v>
      </c>
      <c r="BD192" s="41">
        <f>IF(BD$7="",0,SUMIFS(BD$1:BD191,$D$1:$D191,$D192))</f>
        <v>0</v>
      </c>
      <c r="BE192" s="41">
        <f>IF(BE$7="",0,SUMIFS(BE$1:BE191,$D$1:$D191,$D192))</f>
        <v>0</v>
      </c>
      <c r="BF192" s="41">
        <f>IF(BF$7="",0,SUMIFS(BF$1:BF191,$D$1:$D191,$D192))</f>
        <v>0</v>
      </c>
      <c r="BG192" s="41">
        <f>IF(BG$7="",0,SUMIFS(BG$1:BG191,$D$1:$D191,$D192))</f>
        <v>0</v>
      </c>
      <c r="BH192" s="41">
        <f>IF(BH$7="",0,SUMIFS(BH$1:BH191,$D$1:$D191,$D192))</f>
        <v>0</v>
      </c>
      <c r="BI192" s="41">
        <f>IF(BI$7="",0,SUMIFS(BI$1:BI191,$D$1:$D191,$D192))</f>
        <v>0</v>
      </c>
      <c r="BJ192" s="41">
        <f>IF(BJ$7="",0,SUMIFS(BJ$1:BJ191,$D$1:$D191,$D192))</f>
        <v>0</v>
      </c>
      <c r="BK192" s="41">
        <f>IF(BK$7="",0,SUMIFS(BK$1:BK191,$D$1:$D191,$D192))</f>
        <v>0</v>
      </c>
      <c r="BL192" s="41">
        <f>IF(BL$7="",0,SUMIFS(BL$1:BL191,$D$1:$D191,$D192))</f>
        <v>0</v>
      </c>
      <c r="BM192" s="41">
        <f>IF(BM$7="",0,SUMIFS(BM$1:BM191,$D$1:$D191,$D192))</f>
        <v>0</v>
      </c>
      <c r="BN192" s="41">
        <f>IF(BN$7="",0,SUMIFS(BN$1:BN191,$D$1:$D191,$D192))</f>
        <v>0</v>
      </c>
      <c r="BO192" s="41">
        <f>IF(BO$7="",0,SUMIFS(BO$1:BO191,$D$1:$D191,$D192))</f>
        <v>0</v>
      </c>
      <c r="BP192" s="41">
        <f>IF(BP$7="",0,SUMIFS(BP$1:BP191,$D$1:$D191,$D192))</f>
        <v>0</v>
      </c>
      <c r="BQ192" s="41">
        <f>IF(BQ$7="",0,SUMIFS(BQ$1:BQ191,$D$1:$D191,$D192))</f>
        <v>0</v>
      </c>
      <c r="BR192" s="41">
        <f>IF(BR$7="",0,SUMIFS(BR$1:BR191,$D$1:$D191,$D192))</f>
        <v>0</v>
      </c>
      <c r="BS192" s="41">
        <f>IF(BS$7="",0,SUMIFS(BS$1:BS191,$D$1:$D191,$D192))</f>
        <v>0</v>
      </c>
      <c r="BT192" s="41">
        <f>IF(BT$7="",0,SUMIFS(BT$1:BT191,$D$1:$D191,$D192))</f>
        <v>0</v>
      </c>
      <c r="BU192" s="41">
        <f>IF(BU$7="",0,SUMIFS(BU$1:BU191,$D$1:$D191,$D192))</f>
        <v>0</v>
      </c>
      <c r="BV192" s="41">
        <f>IF(BV$7="",0,SUMIFS(BV$1:BV191,$D$1:$D191,$D192))</f>
        <v>0</v>
      </c>
      <c r="BW192" s="41">
        <f>IF(BW$7="",0,SUMIFS(BW$1:BW191,$D$1:$D191,$D192))</f>
        <v>0</v>
      </c>
      <c r="BX192" s="41">
        <f>IF(BX$7="",0,SUMIFS(BX$1:BX191,$D$1:$D191,$D192))</f>
        <v>0</v>
      </c>
      <c r="BY192" s="41">
        <f>IF(BY$7="",0,SUMIFS(BY$1:BY191,$D$1:$D191,$D192))</f>
        <v>0</v>
      </c>
      <c r="BZ192" s="41">
        <f>IF(BZ$7="",0,SUMIFS(BZ$1:BZ191,$D$1:$D191,$D192))</f>
        <v>0</v>
      </c>
      <c r="CA192" s="41">
        <f>IF(CA$7="",0,SUMIFS(CA$1:CA191,$D$1:$D191,$D192))</f>
        <v>0</v>
      </c>
      <c r="CB192" s="41">
        <f>IF(CB$7="",0,SUMIFS(CB$1:CB191,$D$1:$D191,$D192))</f>
        <v>0</v>
      </c>
      <c r="CC192" s="41">
        <f>IF(CC$7="",0,SUMIFS(CC$1:CC191,$D$1:$D191,$D192))</f>
        <v>0</v>
      </c>
      <c r="CD192" s="41">
        <f>IF(CD$7="",0,SUMIFS(CD$1:CD191,$D$1:$D191,$D192))</f>
        <v>0</v>
      </c>
      <c r="CE192" s="41">
        <f>IF(CE$7="",0,SUMIFS(CE$1:CE191,$D$1:$D191,$D192))</f>
        <v>0</v>
      </c>
      <c r="CF192" s="41">
        <f>IF(CF$7="",0,SUMIFS(CF$1:CF191,$D$1:$D191,$D192))</f>
        <v>0</v>
      </c>
      <c r="CG192" s="41">
        <f>IF(CG$7="",0,SUMIFS(CG$1:CG191,$D$1:$D191,$D192))</f>
        <v>0</v>
      </c>
      <c r="CH192" s="41">
        <f>IF(CH$7="",0,SUMIFS(CH$1:CH191,$D$1:$D191,$D192))</f>
        <v>0</v>
      </c>
      <c r="CI192" s="41">
        <f>IF(CI$7="",0,SUMIFS(CI$1:CI191,$D$1:$D191,$D192))</f>
        <v>0</v>
      </c>
      <c r="CJ192" s="41">
        <f>IF(CJ$7="",0,SUMIFS(CJ$1:CJ191,$D$1:$D191,$D192))</f>
        <v>0</v>
      </c>
      <c r="CK192" s="41">
        <f>IF(CK$7="",0,SUMIFS(CK$1:CK191,$D$1:$D191,$D192))</f>
        <v>0</v>
      </c>
      <c r="CL192" s="41">
        <f>IF(CL$7="",0,SUMIFS(CL$1:CL191,$D$1:$D191,$D192))</f>
        <v>0</v>
      </c>
      <c r="CM192" s="41">
        <f>IF(CM$7="",0,SUMIFS(CM$1:CM191,$D$1:$D191,$D192))</f>
        <v>0</v>
      </c>
      <c r="CN192" s="41">
        <f>IF(CN$7="",0,SUMIFS(CN$1:CN191,$D$1:$D191,$D192))</f>
        <v>0</v>
      </c>
      <c r="CO192" s="41">
        <f>IF(CO$7="",0,SUMIFS(CO$1:CO191,$D$1:$D191,$D192))</f>
        <v>0</v>
      </c>
      <c r="CP192" s="41">
        <f>IF(CP$7="",0,SUMIFS(CP$1:CP191,$D$1:$D191,$D192))</f>
        <v>0</v>
      </c>
      <c r="CQ192" s="41">
        <f>IF(CQ$7="",0,SUMIFS(CQ$1:CQ191,$D$1:$D191,$D192))</f>
        <v>0</v>
      </c>
      <c r="CR192" s="41">
        <f>IF(CR$7="",0,SUMIFS(CR$1:CR191,$D$1:$D191,$D192))</f>
        <v>0</v>
      </c>
      <c r="CS192" s="41">
        <f>IF(CS$7="",0,SUMIFS(CS$1:CS191,$D$1:$D191,$D192))</f>
        <v>0</v>
      </c>
      <c r="CT192" s="41">
        <f>IF(CT$7="",0,SUMIFS(CT$1:CT191,$D$1:$D191,$D192))</f>
        <v>0</v>
      </c>
      <c r="CU192" s="41">
        <f>IF(CU$7="",0,SUMIFS(CU$1:CU191,$D$1:$D191,$D192))</f>
        <v>0</v>
      </c>
      <c r="CV192" s="41">
        <f>IF(CV$7="",0,SUMIFS(CV$1:CV191,$D$1:$D191,$D192))</f>
        <v>0</v>
      </c>
      <c r="CW192" s="41">
        <f>IF(CW$7="",0,SUMIFS(CW$1:CW191,$D$1:$D191,$D192))</f>
        <v>0</v>
      </c>
      <c r="CX192" s="41">
        <f>IF(CX$7="",0,SUMIFS(CX$1:CX191,$D$1:$D191,$D192))</f>
        <v>0</v>
      </c>
      <c r="CY192" s="41">
        <f>IF(CY$7="",0,SUMIFS(CY$1:CY191,$D$1:$D191,$D192))</f>
        <v>0</v>
      </c>
      <c r="CZ192" s="41">
        <f>IF(CZ$7="",0,SUMIFS(CZ$1:CZ191,$D$1:$D191,$D192))</f>
        <v>0</v>
      </c>
      <c r="DA192" s="41">
        <f>IF(DA$7="",0,SUMIFS(DA$1:DA191,$D$1:$D191,$D192))</f>
        <v>0</v>
      </c>
      <c r="DB192" s="41">
        <f>IF(DB$7="",0,SUMIFS(DB$1:DB191,$D$1:$D191,$D192))</f>
        <v>0</v>
      </c>
      <c r="DC192" s="41">
        <f>IF(DC$7="",0,SUMIFS(DC$1:DC191,$D$1:$D191,$D192))</f>
        <v>0</v>
      </c>
      <c r="DD192" s="41">
        <f>IF(DD$7="",0,SUMIFS(DD$1:DD191,$D$1:$D191,$D192))</f>
        <v>0</v>
      </c>
      <c r="DE192" s="41">
        <f>IF(DE$7="",0,SUMIFS(DE$1:DE191,$D$1:$D191,$D192))</f>
        <v>0</v>
      </c>
      <c r="DF192" s="41">
        <f>IF(DF$7="",0,SUMIFS(DF$1:DF191,$D$1:$D191,$D192))</f>
        <v>0</v>
      </c>
      <c r="DG192" s="41">
        <f>IF(DG$7="",0,SUMIFS(DG$1:DG191,$D$1:$D191,$D192))</f>
        <v>0</v>
      </c>
      <c r="DH192" s="41">
        <f>IF(DH$7="",0,SUMIFS(DH$1:DH191,$D$1:$D191,$D192))</f>
        <v>0</v>
      </c>
      <c r="DI192" s="41">
        <f>IF(DI$7="",0,SUMIFS(DI$1:DI191,$D$1:$D191,$D192))</f>
        <v>0</v>
      </c>
      <c r="DJ192" s="41">
        <f>IF(DJ$7="",0,SUMIFS(DJ$1:DJ191,$D$1:$D191,$D192))</f>
        <v>0</v>
      </c>
      <c r="DK192" s="41">
        <f>IF(DK$7="",0,SUMIFS(DK$1:DK191,$D$1:$D191,$D192))</f>
        <v>0</v>
      </c>
      <c r="DL192" s="41">
        <f>IF(DL$7="",0,SUMIFS(DL$1:DL191,$D$1:$D191,$D192))</f>
        <v>0</v>
      </c>
      <c r="DM192" s="41">
        <f>IF(DM$7="",0,SUMIFS(DM$1:DM191,$D$1:$D191,$D192))</f>
        <v>0</v>
      </c>
      <c r="DN192" s="41">
        <f>IF(DN$7="",0,SUMIFS(DN$1:DN191,$D$1:$D191,$D192))</f>
        <v>0</v>
      </c>
      <c r="DO192" s="41">
        <f>IF(DO$7="",0,SUMIFS(DO$1:DO191,$D$1:$D191,$D192))</f>
        <v>0</v>
      </c>
      <c r="DP192" s="41">
        <f>IF(DP$7="",0,SUMIFS(DP$1:DP191,$D$1:$D191,$D192))</f>
        <v>0</v>
      </c>
      <c r="DQ192" s="41">
        <f>IF(DQ$7="",0,SUMIFS(DQ$1:DQ191,$D$1:$D191,$D192))</f>
        <v>0</v>
      </c>
      <c r="DR192" s="41">
        <f>IF(DR$7="",0,SUMIFS(DR$1:DR191,$D$1:$D191,$D192))</f>
        <v>0</v>
      </c>
      <c r="DS192" s="41">
        <f>IF(DS$7="",0,SUMIFS(DS$1:DS191,$D$1:$D191,$D192))</f>
        <v>0</v>
      </c>
      <c r="DT192" s="41">
        <f>IF(DT$7="",0,SUMIFS(DT$1:DT191,$D$1:$D191,$D192))</f>
        <v>0</v>
      </c>
      <c r="DU192" s="41">
        <f>IF(DU$7="",0,SUMIFS(DU$1:DU191,$D$1:$D191,$D192))</f>
        <v>0</v>
      </c>
      <c r="DV192" s="41">
        <f>IF(DV$7="",0,SUMIFS(DV$1:DV191,$D$1:$D191,$D192))</f>
        <v>0</v>
      </c>
      <c r="DW192" s="41">
        <f>IF(DW$7="",0,SUMIFS(DW$1:DW191,$D$1:$D191,$D192))</f>
        <v>0</v>
      </c>
      <c r="DX192" s="41">
        <f>IF(DX$7="",0,SUMIFS(DX$1:DX191,$D$1:$D191,$D192))</f>
        <v>0</v>
      </c>
      <c r="DY192" s="41">
        <f>IF(DY$7="",0,SUMIFS(DY$1:DY191,$D$1:$D191,$D192))</f>
        <v>0</v>
      </c>
      <c r="DZ192" s="41">
        <f>IF(DZ$7="",0,SUMIFS(DZ$1:DZ191,$D$1:$D191,$D192))</f>
        <v>0</v>
      </c>
      <c r="EA192" s="41">
        <f>IF(EA$7="",0,SUMIFS(EA$1:EA191,$D$1:$D191,$D192))</f>
        <v>0</v>
      </c>
      <c r="EB192" s="41">
        <f>IF(EB$7="",0,SUMIFS(EB$1:EB191,$D$1:$D191,$D192))</f>
        <v>0</v>
      </c>
      <c r="EC192" s="41">
        <f>IF(EC$7="",0,SUMIFS(EC$1:EC191,$D$1:$D191,$D192))</f>
        <v>0</v>
      </c>
      <c r="ED192" s="41">
        <f>IF(ED$7="",0,SUMIFS(ED$1:ED191,$D$1:$D191,$D192))</f>
        <v>0</v>
      </c>
      <c r="EE192" s="41">
        <f>IF(EE$7="",0,SUMIFS(EE$1:EE191,$D$1:$D191,$D192))</f>
        <v>0</v>
      </c>
      <c r="EF192" s="41">
        <f>IF(EF$7="",0,SUMIFS(EF$1:EF191,$D$1:$D191,$D192))</f>
        <v>0</v>
      </c>
      <c r="EG192" s="41">
        <f>IF(EG$7="",0,SUMIFS(EG$1:EG191,$D$1:$D191,$D192))</f>
        <v>0</v>
      </c>
      <c r="EH192" s="41">
        <f>IF(EH$7="",0,SUMIFS(EH$1:EH191,$D$1:$D191,$D192))</f>
        <v>0</v>
      </c>
      <c r="EI192" s="41">
        <f>IF(EI$7="",0,SUMIFS(EI$1:EI191,$D$1:$D191,$D192))</f>
        <v>0</v>
      </c>
      <c r="EJ192" s="41">
        <f>IF(EJ$7="",0,SUMIFS(EJ$1:EJ191,$D$1:$D191,$D192))</f>
        <v>0</v>
      </c>
      <c r="EK192" s="41">
        <f>IF(EK$7="",0,SUMIFS(EK$1:EK191,$D$1:$D191,$D192))</f>
        <v>0</v>
      </c>
      <c r="EL192" s="41">
        <f>IF(EL$7="",0,SUMIFS(EL$1:EL191,$D$1:$D191,$D192))</f>
        <v>0</v>
      </c>
      <c r="EM192" s="41">
        <f>IF(EM$7="",0,SUMIFS(EM$1:EM191,$D$1:$D191,$D192))</f>
        <v>0</v>
      </c>
      <c r="EN192" s="41">
        <f>IF(EN$7="",0,SUMIFS(EN$1:EN191,$D$1:$D191,$D192))</f>
        <v>0</v>
      </c>
      <c r="EO192" s="41">
        <f>IF(EO$7="",0,SUMIFS(EO$1:EO191,$D$1:$D191,$D192))</f>
        <v>0</v>
      </c>
      <c r="EP192" s="41">
        <f>IF(EP$7="",0,SUMIFS(EP$1:EP191,$D$1:$D191,$D192))</f>
        <v>0</v>
      </c>
      <c r="EQ192" s="41">
        <f>IF(EQ$7="",0,SUMIFS(EQ$1:EQ191,$D$1:$D191,$D192))</f>
        <v>0</v>
      </c>
      <c r="ER192" s="41">
        <f>IF(ER$7="",0,SUMIFS(ER$1:ER191,$D$1:$D191,$D192))</f>
        <v>0</v>
      </c>
      <c r="ES192" s="41">
        <f>IF(ES$7="",0,SUMIFS(ES$1:ES191,$D$1:$D191,$D192))</f>
        <v>0</v>
      </c>
      <c r="ET192" s="41">
        <f>IF(ET$7="",0,SUMIFS(ET$1:ET191,$D$1:$D191,$D192))</f>
        <v>0</v>
      </c>
      <c r="EU192" s="41">
        <f>IF(EU$7="",0,SUMIFS(EU$1:EU191,$D$1:$D191,$D192))</f>
        <v>0</v>
      </c>
      <c r="EV192" s="41">
        <f>IF(EV$7="",0,SUMIFS(EV$1:EV191,$D$1:$D191,$D192))</f>
        <v>0</v>
      </c>
      <c r="EW192" s="41">
        <f>IF(EW$7="",0,SUMIFS(EW$1:EW191,$D$1:$D191,$D192))</f>
        <v>0</v>
      </c>
      <c r="EX192" s="41">
        <f>IF(EX$7="",0,SUMIFS(EX$1:EX191,$D$1:$D191,$D192))</f>
        <v>0</v>
      </c>
      <c r="EY192" s="41">
        <f>IF(EY$7="",0,SUMIFS(EY$1:EY191,$D$1:$D191,$D192))</f>
        <v>0</v>
      </c>
      <c r="EZ192" s="41">
        <f>IF(EZ$7="",0,SUMIFS(EZ$1:EZ191,$D$1:$D191,$D192))</f>
        <v>0</v>
      </c>
      <c r="FA192" s="41">
        <f>IF(FA$7="",0,SUMIFS(FA$1:FA191,$D$1:$D191,$D192))</f>
        <v>0</v>
      </c>
      <c r="FB192" s="41">
        <f>IF(FB$7="",0,SUMIFS(FB$1:FB191,$D$1:$D191,$D192))</f>
        <v>0</v>
      </c>
      <c r="FC192" s="41">
        <f>IF(FC$7="",0,SUMIFS(FC$1:FC191,$D$1:$D191,$D192))</f>
        <v>0</v>
      </c>
      <c r="FD192" s="41">
        <f>IF(FD$7="",0,SUMIFS(FD$1:FD191,$D$1:$D191,$D192))</f>
        <v>0</v>
      </c>
      <c r="FE192" s="41">
        <f>IF(FE$7="",0,SUMIFS(FE$1:FE191,$D$1:$D191,$D192))</f>
        <v>0</v>
      </c>
      <c r="FF192" s="41">
        <f>IF(FF$7="",0,SUMIFS(FF$1:FF191,$D$1:$D191,$D192))</f>
        <v>0</v>
      </c>
      <c r="FG192" s="41">
        <f>IF(FG$7="",0,SUMIFS(FG$1:FG191,$D$1:$D191,$D192))</f>
        <v>0</v>
      </c>
      <c r="FH192" s="41">
        <f>IF(FH$7="",0,SUMIFS(FH$1:FH191,$D$1:$D191,$D192))</f>
        <v>0</v>
      </c>
      <c r="FI192" s="41">
        <f>IF(FI$7="",0,SUMIFS(FI$1:FI191,$D$1:$D191,$D192))</f>
        <v>0</v>
      </c>
      <c r="FJ192" s="41">
        <f>IF(FJ$7="",0,SUMIFS(FJ$1:FJ191,$D$1:$D191,$D192))</f>
        <v>0</v>
      </c>
      <c r="FK192" s="41">
        <f>IF(FK$7="",0,SUMIFS(FK$1:FK191,$D$1:$D191,$D192))</f>
        <v>0</v>
      </c>
      <c r="FL192" s="41">
        <f>IF(FL$7="",0,SUMIFS(FL$1:FL191,$D$1:$D191,$D192))</f>
        <v>0</v>
      </c>
      <c r="FM192" s="41">
        <f>IF(FM$7="",0,SUMIFS(FM$1:FM191,$D$1:$D191,$D192))</f>
        <v>0</v>
      </c>
      <c r="FN192" s="41">
        <f>IF(FN$7="",0,SUMIFS(FN$1:FN191,$D$1:$D191,$D192))</f>
        <v>0</v>
      </c>
      <c r="FO192" s="41">
        <f>IF(FO$7="",0,SUMIFS(FO$1:FO191,$D$1:$D191,$D192))</f>
        <v>0</v>
      </c>
      <c r="FP192" s="41">
        <f>IF(FP$7="",0,SUMIFS(FP$1:FP191,$D$1:$D191,$D192))</f>
        <v>0</v>
      </c>
      <c r="FQ192" s="41">
        <f>IF(FQ$7="",0,SUMIFS(FQ$1:FQ191,$D$1:$D191,$D192))</f>
        <v>0</v>
      </c>
      <c r="FR192" s="41">
        <f>IF(FR$7="",0,SUMIFS(FR$1:FR191,$D$1:$D191,$D192))</f>
        <v>0</v>
      </c>
      <c r="FS192" s="41">
        <f>IF(FS$7="",0,SUMIFS(FS$1:FS191,$D$1:$D191,$D192))</f>
        <v>0</v>
      </c>
      <c r="FT192" s="41">
        <f>IF(FT$7="",0,SUMIFS(FT$1:FT191,$D$1:$D191,$D192))</f>
        <v>0</v>
      </c>
      <c r="FU192" s="41">
        <f>IF(FU$7="",0,SUMIFS(FU$1:FU191,$D$1:$D191,$D192))</f>
        <v>0</v>
      </c>
      <c r="FV192" s="41">
        <f>IF(FV$7="",0,SUMIFS(FV$1:FV191,$D$1:$D191,$D192))</f>
        <v>0</v>
      </c>
      <c r="FW192" s="41">
        <f>IF(FW$7="",0,SUMIFS(FW$1:FW191,$D$1:$D191,$D192))</f>
        <v>0</v>
      </c>
      <c r="FX192" s="41">
        <f>IF(FX$7="",0,SUMIFS(FX$1:FX191,$D$1:$D191,$D192))</f>
        <v>0</v>
      </c>
      <c r="FY192" s="41">
        <f>IF(FY$7="",0,SUMIFS(FY$1:FY191,$D$1:$D191,$D192))</f>
        <v>0</v>
      </c>
      <c r="FZ192" s="41">
        <f>IF(FZ$7="",0,SUMIFS(FZ$1:FZ191,$D$1:$D191,$D192))</f>
        <v>0</v>
      </c>
      <c r="GA192" s="41">
        <f>IF(GA$7="",0,SUMIFS(GA$1:GA191,$D$1:$D191,$D192))</f>
        <v>0</v>
      </c>
      <c r="GB192" s="41">
        <f>IF(GB$7="",0,SUMIFS(GB$1:GB191,$D$1:$D191,$D192))</f>
        <v>0</v>
      </c>
      <c r="GC192" s="41">
        <f>IF(GC$7="",0,SUMIFS(GC$1:GC191,$D$1:$D191,$D192))</f>
        <v>0</v>
      </c>
      <c r="GD192" s="41">
        <f>IF(GD$7="",0,SUMIFS(GD$1:GD191,$D$1:$D191,$D192))</f>
        <v>0</v>
      </c>
      <c r="GE192" s="41">
        <f>IF(GE$7="",0,SUMIFS(GE$1:GE191,$D$1:$D191,$D192))</f>
        <v>0</v>
      </c>
      <c r="GF192" s="41">
        <f>IF(GF$7="",0,SUMIFS(GF$1:GF191,$D$1:$D191,$D192))</f>
        <v>0</v>
      </c>
      <c r="GG192" s="41">
        <f>IF(GG$7="",0,SUMIFS(GG$1:GG191,$D$1:$D191,$D192))</f>
        <v>0</v>
      </c>
      <c r="GH192" s="41">
        <f>IF(GH$7="",0,SUMIFS(GH$1:GH191,$D$1:$D191,$D192))</f>
        <v>0</v>
      </c>
      <c r="GI192" s="41">
        <f>IF(GI$7="",0,SUMIFS(GI$1:GI191,$D$1:$D191,$D192))</f>
        <v>0</v>
      </c>
      <c r="GJ192" s="41">
        <f>IF(GJ$7="",0,SUMIFS(GJ$1:GJ191,$D$1:$D191,$D192))</f>
        <v>0</v>
      </c>
      <c r="GK192" s="41">
        <f>IF(GK$7="",0,SUMIFS(GK$1:GK191,$D$1:$D191,$D192))</f>
        <v>0</v>
      </c>
      <c r="GL192" s="41">
        <f>IF(GL$7="",0,SUMIFS(GL$1:GL191,$D$1:$D191,$D192))</f>
        <v>0</v>
      </c>
      <c r="GM192" s="41">
        <f>IF(GM$7="",0,SUMIFS(GM$1:GM191,$D$1:$D191,$D192))</f>
        <v>0</v>
      </c>
      <c r="GN192" s="41">
        <f>IF(GN$7="",0,SUMIFS(GN$1:GN191,$D$1:$D191,$D192))</f>
        <v>0</v>
      </c>
      <c r="GO192" s="41">
        <f>IF(GO$7="",0,SUMIFS(GO$1:GO191,$D$1:$D191,$D192))</f>
        <v>0</v>
      </c>
      <c r="GP192" s="41">
        <f>IF(GP$7="",0,SUMIFS(GP$1:GP191,$D$1:$D191,$D192))</f>
        <v>0</v>
      </c>
      <c r="GQ192" s="41">
        <f>IF(GQ$7="",0,SUMIFS(GQ$1:GQ191,$D$1:$D191,$D192))</f>
        <v>0</v>
      </c>
      <c r="GR192" s="41">
        <f>IF(GR$7="",0,SUMIFS(GR$1:GR191,$D$1:$D191,$D192))</f>
        <v>0</v>
      </c>
      <c r="GS192" s="41">
        <f>IF(GS$7="",0,SUMIFS(GS$1:GS191,$D$1:$D191,$D192))</f>
        <v>0</v>
      </c>
      <c r="GT192" s="41">
        <f>IF(GT$7="",0,SUMIFS(GT$1:GT191,$D$1:$D191,$D192))</f>
        <v>0</v>
      </c>
      <c r="GU192" s="41">
        <f>IF(GU$7="",0,SUMIFS(GU$1:GU191,$D$1:$D191,$D192))</f>
        <v>0</v>
      </c>
      <c r="GV192" s="41">
        <f>IF(GV$7="",0,SUMIFS(GV$1:GV191,$D$1:$D191,$D192))</f>
        <v>0</v>
      </c>
      <c r="GW192" s="41">
        <f>IF(GW$7="",0,SUMIFS(GW$1:GW191,$D$1:$D191,$D192))</f>
        <v>0</v>
      </c>
      <c r="GX192" s="41">
        <f>IF(GX$7="",0,SUMIFS(GX$1:GX191,$D$1:$D191,$D192))</f>
        <v>0</v>
      </c>
      <c r="GY192" s="41">
        <f>IF(GY$7="",0,SUMIFS(GY$1:GY191,$D$1:$D191,$D192))</f>
        <v>0</v>
      </c>
      <c r="GZ192" s="41">
        <f>IF(GZ$7="",0,SUMIFS(GZ$1:GZ191,$D$1:$D191,$D192))</f>
        <v>0</v>
      </c>
      <c r="HA192" s="41">
        <f>IF(HA$7="",0,SUMIFS(HA$1:HA191,$D$1:$D191,$D192))</f>
        <v>0</v>
      </c>
      <c r="HB192" s="41">
        <f>IF(HB$7="",0,SUMIFS(HB$1:HB191,$D$1:$D191,$D192))</f>
        <v>0</v>
      </c>
      <c r="HC192" s="41">
        <f>IF(HC$7="",0,SUMIFS(HC$1:HC191,$D$1:$D191,$D192))</f>
        <v>0</v>
      </c>
      <c r="HD192" s="41">
        <f>IF(HD$7="",0,SUMIFS(HD$1:HD191,$D$1:$D191,$D192))</f>
        <v>0</v>
      </c>
      <c r="HE192" s="41">
        <f>IF(HE$7="",0,SUMIFS(HE$1:HE191,$D$1:$D191,$D192))</f>
        <v>0</v>
      </c>
      <c r="HF192" s="41">
        <f>IF(HF$7="",0,SUMIFS(HF$1:HF191,$D$1:$D191,$D192))</f>
        <v>0</v>
      </c>
      <c r="HG192" s="41">
        <f>IF(HG$7="",0,SUMIFS(HG$1:HG191,$D$1:$D191,$D192))</f>
        <v>0</v>
      </c>
      <c r="HH192" s="41">
        <f>IF(HH$7="",0,SUMIFS(HH$1:HH191,$D$1:$D191,$D192))</f>
        <v>0</v>
      </c>
      <c r="HI192" s="41">
        <f>IF(HI$7="",0,SUMIFS(HI$1:HI191,$D$1:$D191,$D192))</f>
        <v>0</v>
      </c>
      <c r="HJ192" s="41">
        <f>IF(HJ$7="",0,SUMIFS(HJ$1:HJ191,$D$1:$D191,$D192))</f>
        <v>0</v>
      </c>
      <c r="HK192" s="41">
        <f>IF(HK$7="",0,SUMIFS(HK$1:HK191,$D$1:$D191,$D192))</f>
        <v>0</v>
      </c>
      <c r="HL192" s="41">
        <f>IF(HL$7="",0,SUMIFS(HL$1:HL191,$D$1:$D191,$D192))</f>
        <v>0</v>
      </c>
      <c r="HM192" s="41">
        <f>IF(HM$7="",0,SUMIFS(HM$1:HM191,$D$1:$D191,$D192))</f>
        <v>0</v>
      </c>
      <c r="HN192" s="41">
        <f>IF(HN$7="",0,SUMIFS(HN$1:HN191,$D$1:$D191,$D192))</f>
        <v>0</v>
      </c>
      <c r="HO192" s="41">
        <f>IF(HO$7="",0,SUMIFS(HO$1:HO191,$D$1:$D191,$D192))</f>
        <v>0</v>
      </c>
      <c r="HP192" s="41">
        <f>IF(HP$7="",0,SUMIFS(HP$1:HP191,$D$1:$D191,$D192))</f>
        <v>0</v>
      </c>
      <c r="HQ192" s="41">
        <f>IF(HQ$7="",0,SUMIFS(HQ$1:HQ191,$D$1:$D191,$D192))</f>
        <v>0</v>
      </c>
      <c r="HR192" s="41">
        <f>IF(HR$7="",0,SUMIFS(HR$1:HR191,$D$1:$D191,$D192))</f>
        <v>0</v>
      </c>
      <c r="HS192" s="41">
        <f>IF(HS$7="",0,SUMIFS(HS$1:HS191,$D$1:$D191,$D192))</f>
        <v>0</v>
      </c>
      <c r="HT192" s="41">
        <f>IF(HT$7="",0,SUMIFS(HT$1:HT191,$D$1:$D191,$D192))</f>
        <v>0</v>
      </c>
      <c r="HU192" s="41">
        <f>IF(HU$7="",0,SUMIFS(HU$1:HU191,$D$1:$D191,$D192))</f>
        <v>0</v>
      </c>
      <c r="HV192" s="41">
        <f>IF(HV$7="",0,SUMIFS(HV$1:HV191,$D$1:$D191,$D192))</f>
        <v>0</v>
      </c>
      <c r="HW192" s="41">
        <f>IF(HW$7="",0,SUMIFS(HW$1:HW191,$D$1:$D191,$D192))</f>
        <v>0</v>
      </c>
      <c r="HX192" s="41">
        <f>IF(HX$7="",0,SUMIFS(HX$1:HX191,$D$1:$D191,$D192))</f>
        <v>0</v>
      </c>
      <c r="HY192" s="41">
        <f>IF(HY$7="",0,SUMIFS(HY$1:HY191,$D$1:$D191,$D192))</f>
        <v>0</v>
      </c>
      <c r="HZ192" s="41">
        <f>IF(HZ$7="",0,SUMIFS(HZ$1:HZ191,$D$1:$D191,$D192))</f>
        <v>0</v>
      </c>
      <c r="IA192" s="41">
        <f>IF(IA$7="",0,SUMIFS(IA$1:IA191,$D$1:$D191,$D192))</f>
        <v>0</v>
      </c>
      <c r="IB192" s="41">
        <f>IF(IB$7="",0,SUMIFS(IB$1:IB191,$D$1:$D191,$D192))</f>
        <v>0</v>
      </c>
      <c r="IC192" s="41">
        <f>IF(IC$7="",0,SUMIFS(IC$1:IC191,$D$1:$D191,$D192))</f>
        <v>0</v>
      </c>
      <c r="ID192" s="41">
        <f>IF(ID$7="",0,SUMIFS(ID$1:ID191,$D$1:$D191,$D192))</f>
        <v>0</v>
      </c>
      <c r="IE192" s="41">
        <f>IF(IE$7="",0,SUMIFS(IE$1:IE191,$D$1:$D191,$D192))</f>
        <v>0</v>
      </c>
      <c r="IF192" s="41">
        <f>IF(IF$7="",0,SUMIFS(IF$1:IF191,$D$1:$D191,$D192))</f>
        <v>0</v>
      </c>
      <c r="IG192" s="41">
        <f>IF(IG$7="",0,SUMIFS(IG$1:IG191,$D$1:$D191,$D192))</f>
        <v>0</v>
      </c>
      <c r="IH192" s="41">
        <f>IF(IH$7="",0,SUMIFS(IH$1:IH191,$D$1:$D191,$D192))</f>
        <v>0</v>
      </c>
      <c r="II192" s="41">
        <f>IF(II$7="",0,SUMIFS(II$1:II191,$D$1:$D191,$D192))</f>
        <v>0</v>
      </c>
      <c r="IJ192" s="41">
        <f>IF(IJ$7="",0,SUMIFS(IJ$1:IJ191,$D$1:$D191,$D192))</f>
        <v>0</v>
      </c>
      <c r="IK192" s="41">
        <f>IF(IK$7="",0,SUMIFS(IK$1:IK191,$D$1:$D191,$D192))</f>
        <v>0</v>
      </c>
      <c r="IL192" s="41">
        <f>IF(IL$7="",0,SUMIFS(IL$1:IL191,$D$1:$D191,$D192))</f>
        <v>0</v>
      </c>
      <c r="IM192" s="41">
        <f>IF(IM$7="",0,SUMIFS(IM$1:IM191,$D$1:$D191,$D192))</f>
        <v>0</v>
      </c>
      <c r="IN192" s="41">
        <f>IF(IN$7="",0,SUMIFS(IN$1:IN191,$D$1:$D191,$D192))</f>
        <v>0</v>
      </c>
      <c r="IO192" s="41">
        <f>IF(IO$7="",0,SUMIFS(IO$1:IO191,$D$1:$D191,$D192))</f>
        <v>0</v>
      </c>
      <c r="IP192" s="41">
        <f>IF(IP$7="",0,SUMIFS(IP$1:IP191,$D$1:$D191,$D192))</f>
        <v>0</v>
      </c>
      <c r="IQ192" s="41">
        <f>IF(IQ$7="",0,SUMIFS(IQ$1:IQ191,$D$1:$D191,$D192))</f>
        <v>0</v>
      </c>
      <c r="IR192" s="41">
        <f>IF(IR$7="",0,SUMIFS(IR$1:IR191,$D$1:$D191,$D192))</f>
        <v>0</v>
      </c>
      <c r="IS192" s="41">
        <f>IF(IS$7="",0,SUMIFS(IS$1:IS191,$D$1:$D191,$D192))</f>
        <v>0</v>
      </c>
      <c r="IT192" s="41">
        <f>IF(IT$7="",0,SUMIFS(IT$1:IT191,$D$1:$D191,$D192))</f>
        <v>0</v>
      </c>
      <c r="IU192" s="41">
        <f>IF(IU$7="",0,SUMIFS(IU$1:IU191,$D$1:$D191,$D192))</f>
        <v>0</v>
      </c>
      <c r="IV192" s="41">
        <f>IF(IV$7="",0,SUMIFS(IV$1:IV191,$D$1:$D191,$D192))</f>
        <v>0</v>
      </c>
      <c r="IW192" s="41">
        <f>IF(IW$7="",0,SUMIFS(IW$1:IW191,$D$1:$D191,$D192))</f>
        <v>0</v>
      </c>
      <c r="IX192" s="41">
        <f>IF(IX$7="",0,SUMIFS(IX$1:IX191,$D$1:$D191,$D192))</f>
        <v>0</v>
      </c>
      <c r="IY192" s="41">
        <f>IF(IY$7="",0,SUMIFS(IY$1:IY191,$D$1:$D191,$D192))</f>
        <v>0</v>
      </c>
      <c r="IZ192" s="41">
        <f>IF(IZ$7="",0,SUMIFS(IZ$1:IZ191,$D$1:$D191,$D192))</f>
        <v>0</v>
      </c>
      <c r="JA192" s="41">
        <f>IF(JA$7="",0,SUMIFS(JA$1:JA191,$D$1:$D191,$D192))</f>
        <v>0</v>
      </c>
      <c r="JB192" s="41">
        <f>IF(JB$7="",0,SUMIFS(JB$1:JB191,$D$1:$D191,$D192))</f>
        <v>0</v>
      </c>
      <c r="JC192" s="41">
        <f>IF(JC$7="",0,SUMIFS(JC$1:JC191,$D$1:$D191,$D192))</f>
        <v>0</v>
      </c>
      <c r="JD192" s="41">
        <f>IF(JD$7="",0,SUMIFS(JD$1:JD191,$D$1:$D191,$D192))</f>
        <v>0</v>
      </c>
      <c r="JE192" s="41">
        <f>IF(JE$7="",0,SUMIFS(JE$1:JE191,$D$1:$D191,$D192))</f>
        <v>0</v>
      </c>
      <c r="JF192" s="41">
        <f>IF(JF$7="",0,SUMIFS(JF$1:JF191,$D$1:$D191,$D192))</f>
        <v>0</v>
      </c>
      <c r="JG192" s="41">
        <f>IF(JG$7="",0,SUMIFS(JG$1:JG191,$D$1:$D191,$D192))</f>
        <v>0</v>
      </c>
      <c r="JH192" s="41">
        <f>IF(JH$7="",0,SUMIFS(JH$1:JH191,$D$1:$D191,$D192))</f>
        <v>0</v>
      </c>
      <c r="JI192" s="41">
        <f>IF(JI$7="",0,SUMIFS(JI$1:JI191,$D$1:$D191,$D192))</f>
        <v>0</v>
      </c>
      <c r="JJ192" s="41">
        <f>IF(JJ$7="",0,SUMIFS(JJ$1:JJ191,$D$1:$D191,$D192))</f>
        <v>0</v>
      </c>
      <c r="JK192" s="41">
        <f>IF(JK$7="",0,SUMIFS(JK$1:JK191,$D$1:$D191,$D192))</f>
        <v>0</v>
      </c>
      <c r="JL192" s="41">
        <f>IF(JL$7="",0,SUMIFS(JL$1:JL191,$D$1:$D191,$D192))</f>
        <v>0</v>
      </c>
      <c r="JM192" s="41">
        <f>IF(JM$7="",0,SUMIFS(JM$1:JM191,$D$1:$D191,$D192))</f>
        <v>0</v>
      </c>
      <c r="JN192" s="41">
        <f>IF(JN$7="",0,SUMIFS(JN$1:JN191,$D$1:$D191,$D192))</f>
        <v>0</v>
      </c>
      <c r="JO192" s="41">
        <f>IF(JO$7="",0,SUMIFS(JO$1:JO191,$D$1:$D191,$D192))</f>
        <v>0</v>
      </c>
      <c r="JP192" s="41">
        <f>IF(JP$7="",0,SUMIFS(JP$1:JP191,$D$1:$D191,$D192))</f>
        <v>0</v>
      </c>
      <c r="JQ192" s="41">
        <f>IF(JQ$7="",0,SUMIFS(JQ$1:JQ191,$D$1:$D191,$D192))</f>
        <v>0</v>
      </c>
      <c r="JR192" s="41">
        <f>IF(JR$7="",0,SUMIFS(JR$1:JR191,$D$1:$D191,$D192))</f>
        <v>0</v>
      </c>
      <c r="JS192" s="41">
        <f>IF(JS$7="",0,SUMIFS(JS$1:JS191,$D$1:$D191,$D192))</f>
        <v>0</v>
      </c>
      <c r="JT192" s="41">
        <f>IF(JT$7="",0,SUMIFS(JT$1:JT191,$D$1:$D191,$D192))</f>
        <v>0</v>
      </c>
      <c r="JU192" s="41">
        <f>IF(JU$7="",0,SUMIFS(JU$1:JU191,$D$1:$D191,$D192))</f>
        <v>0</v>
      </c>
      <c r="JV192" s="41">
        <f>IF(JV$7="",0,SUMIFS(JV$1:JV191,$D$1:$D191,$D192))</f>
        <v>0</v>
      </c>
      <c r="JW192" s="41">
        <f>IF(JW$7="",0,SUMIFS(JW$1:JW191,$D$1:$D191,$D192))</f>
        <v>0</v>
      </c>
      <c r="JX192" s="41">
        <f>IF(JX$7="",0,SUMIFS(JX$1:JX191,$D$1:$D191,$D192))</f>
        <v>0</v>
      </c>
      <c r="JY192" s="41">
        <f>IF(JY$7="",0,SUMIFS(JY$1:JY191,$D$1:$D191,$D192))</f>
        <v>0</v>
      </c>
      <c r="JZ192" s="41">
        <f>IF(JZ$7="",0,SUMIFS(JZ$1:JZ191,$D$1:$D191,$D192))</f>
        <v>0</v>
      </c>
      <c r="KA192" s="41">
        <f>IF(KA$7="",0,SUMIFS(KA$1:KA191,$D$1:$D191,$D192))</f>
        <v>0</v>
      </c>
      <c r="KB192" s="41">
        <f>IF(KB$7="",0,SUMIFS(KB$1:KB191,$D$1:$D191,$D192))</f>
        <v>0</v>
      </c>
      <c r="KC192" s="41">
        <f>IF(KC$7="",0,SUMIFS(KC$1:KC191,$D$1:$D191,$D192))</f>
        <v>0</v>
      </c>
      <c r="KD192" s="41">
        <f>IF(KD$7="",0,SUMIFS(KD$1:KD191,$D$1:$D191,$D192))</f>
        <v>0</v>
      </c>
      <c r="KE192" s="41">
        <f>IF(KE$7="",0,SUMIFS(KE$1:KE191,$D$1:$D191,$D192))</f>
        <v>0</v>
      </c>
      <c r="KF192" s="41">
        <f>IF(KF$7="",0,SUMIFS(KF$1:KF191,$D$1:$D191,$D192))</f>
        <v>0</v>
      </c>
      <c r="KG192" s="41">
        <f>IF(KG$7="",0,SUMIFS(KG$1:KG191,$D$1:$D191,$D192))</f>
        <v>0</v>
      </c>
      <c r="KH192" s="41">
        <f>IF(KH$7="",0,SUMIFS(KH$1:KH191,$D$1:$D191,$D192))</f>
        <v>0</v>
      </c>
      <c r="KI192" s="41">
        <f>IF(KI$7="",0,SUMIFS(KI$1:KI191,$D$1:$D191,$D192))</f>
        <v>0</v>
      </c>
      <c r="KJ192" s="41">
        <f>IF(KJ$7="",0,SUMIFS(KJ$1:KJ191,$D$1:$D191,$D192))</f>
        <v>0</v>
      </c>
      <c r="KK192" s="41">
        <f>IF(KK$7="",0,SUMIFS(KK$1:KK191,$D$1:$D191,$D192))</f>
        <v>0</v>
      </c>
      <c r="KL192" s="41">
        <f>IF(KL$7="",0,SUMIFS(KL$1:KL191,$D$1:$D191,$D192))</f>
        <v>0</v>
      </c>
      <c r="KM192" s="41">
        <f>IF(KM$7="",0,SUMIFS(KM$1:KM191,$D$1:$D191,$D192))</f>
        <v>0</v>
      </c>
      <c r="KN192" s="41">
        <f>IF(KN$7="",0,SUMIFS(KN$1:KN191,$D$1:$D191,$D192))</f>
        <v>0</v>
      </c>
      <c r="KO192" s="41">
        <f>IF(KO$7="",0,SUMIFS(KO$1:KO191,$D$1:$D191,$D192))</f>
        <v>0</v>
      </c>
      <c r="KP192" s="41">
        <f>IF(KP$7="",0,SUMIFS(KP$1:KP191,$D$1:$D191,$D192))</f>
        <v>0</v>
      </c>
      <c r="KQ192" s="41">
        <f>IF(KQ$7="",0,SUMIFS(KQ$1:KQ191,$D$1:$D191,$D192))</f>
        <v>0</v>
      </c>
      <c r="KR192" s="41">
        <f>IF(KR$7="",0,SUMIFS(KR$1:KR191,$D$1:$D191,$D192))</f>
        <v>0</v>
      </c>
      <c r="KS192" s="41">
        <f>IF(KS$7="",0,SUMIFS(KS$1:KS191,$D$1:$D191,$D192))</f>
        <v>0</v>
      </c>
      <c r="KT192" s="41">
        <f>IF(KT$7="",0,SUMIFS(KT$1:KT191,$D$1:$D191,$D192))</f>
        <v>0</v>
      </c>
      <c r="KU192" s="41">
        <f>IF(KU$7="",0,SUMIFS(KU$1:KU191,$D$1:$D191,$D192))</f>
        <v>0</v>
      </c>
      <c r="KV192" s="41">
        <f>IF(KV$7="",0,SUMIFS(KV$1:KV191,$D$1:$D191,$D192))</f>
        <v>0</v>
      </c>
      <c r="KW192" s="3"/>
      <c r="KX192" s="3"/>
    </row>
    <row r="193" spans="1:310" s="76" customFormat="1" x14ac:dyDescent="0.25">
      <c r="A193" s="70"/>
      <c r="B193" s="72"/>
      <c r="C193" s="93"/>
      <c r="D193" s="93" t="s">
        <v>28</v>
      </c>
      <c r="E193" s="70" t="str">
        <f>kpi!$E$71</f>
        <v>отток ДС по основной деят-ти</v>
      </c>
      <c r="F193" s="70"/>
      <c r="G193" s="70"/>
      <c r="H193" s="72" t="str">
        <f>IF(OR($E193="",$E193=0),"",INDEX(kpi!$I:$I,SUMIFS(kpi!$A:$A,kpi!$E:$E,$E193)))</f>
        <v>руб.</v>
      </c>
      <c r="I193" s="70"/>
      <c r="J193" s="70"/>
      <c r="K193" s="70"/>
      <c r="L193" s="70"/>
      <c r="M193" s="73"/>
      <c r="N193" s="70"/>
      <c r="O193" s="73"/>
      <c r="P193" s="70"/>
      <c r="Q193" s="70"/>
      <c r="R193" s="75">
        <f t="shared" si="1025"/>
        <v>20452274.485576924</v>
      </c>
      <c r="S193" s="70"/>
      <c r="T193" s="70"/>
      <c r="U193" s="75">
        <f>IF(U$7="",0,SUMIFS(U$1:U192,$D$1:$D192,$D193))</f>
        <v>2635034.105769231</v>
      </c>
      <c r="V193" s="75">
        <f>IF(V$7="",0,SUMIFS(V$1:V192,$D$1:$D192,$D193))</f>
        <v>1159436.139423077</v>
      </c>
      <c r="W193" s="75">
        <f>IF(W$7="",0,SUMIFS(W$1:W192,$D$1:$D192,$D193))</f>
        <v>1259881.870192308</v>
      </c>
      <c r="X193" s="75">
        <f>IF(X$7="",0,SUMIFS(X$1:X192,$D$1:$D192,$D193))</f>
        <v>1390371.2980769232</v>
      </c>
      <c r="Y193" s="75">
        <f>IF(Y$7="",0,SUMIFS(Y$1:Y192,$D$1:$D192,$D193))</f>
        <v>1420904.4230769232</v>
      </c>
      <c r="Z193" s="75">
        <f>IF(Z$7="",0,SUMIFS(Z$1:Z192,$D$1:$D192,$D193))</f>
        <v>1450795.668269231</v>
      </c>
      <c r="AA193" s="75">
        <f>IF(AA$7="",0,SUMIFS(AA$1:AA192,$D$1:$D192,$D193))</f>
        <v>1475602.793269231</v>
      </c>
      <c r="AB193" s="75">
        <f>IF(AB$7="",0,SUMIFS(AB$1:AB192,$D$1:$D192,$D193))</f>
        <v>1500892.6490384615</v>
      </c>
      <c r="AC193" s="75">
        <f>IF(AC$7="",0,SUMIFS(AC$1:AC192,$D$1:$D192,$D193))</f>
        <v>1526665.2355769232</v>
      </c>
      <c r="AD193" s="75">
        <f>IF(AD$7="",0,SUMIFS(AD$1:AD192,$D$1:$D192,$D193))</f>
        <v>1626920.5528846155</v>
      </c>
      <c r="AE193" s="75">
        <f>IF(AE$7="",0,SUMIFS(AE$1:AE192,$D$1:$D192,$D193))</f>
        <v>1653658.6009615385</v>
      </c>
      <c r="AF193" s="75">
        <f>IF(AF$7="",0,SUMIFS(AF$1:AF192,$D$1:$D192,$D193))</f>
        <v>1680879.3798076923</v>
      </c>
      <c r="AG193" s="75">
        <f>IF(AG$7="",0,SUMIFS(AG$1:AG192,$D$1:$D192,$D193))</f>
        <v>1671231.7692307695</v>
      </c>
      <c r="AH193" s="75">
        <f>IF(AH$7="",0,SUMIFS(AH$1:AH192,$D$1:$D192,$D193))</f>
        <v>0</v>
      </c>
      <c r="AI193" s="75">
        <f>IF(AI$7="",0,SUMIFS(AI$1:AI192,$D$1:$D192,$D193))</f>
        <v>0</v>
      </c>
      <c r="AJ193" s="75">
        <f>IF(AJ$7="",0,SUMIFS(AJ$1:AJ192,$D$1:$D192,$D193))</f>
        <v>0</v>
      </c>
      <c r="AK193" s="75">
        <f>IF(AK$7="",0,SUMIFS(AK$1:AK192,$D$1:$D192,$D193))</f>
        <v>0</v>
      </c>
      <c r="AL193" s="75">
        <f>IF(AL$7="",0,SUMIFS(AL$1:AL192,$D$1:$D192,$D193))</f>
        <v>0</v>
      </c>
      <c r="AM193" s="75">
        <f>IF(AM$7="",0,SUMIFS(AM$1:AM192,$D$1:$D192,$D193))</f>
        <v>0</v>
      </c>
      <c r="AN193" s="75">
        <f>IF(AN$7="",0,SUMIFS(AN$1:AN192,$D$1:$D192,$D193))</f>
        <v>0</v>
      </c>
      <c r="AO193" s="75">
        <f>IF(AO$7="",0,SUMIFS(AO$1:AO192,$D$1:$D192,$D193))</f>
        <v>0</v>
      </c>
      <c r="AP193" s="75">
        <f>IF(AP$7="",0,SUMIFS(AP$1:AP192,$D$1:$D192,$D193))</f>
        <v>0</v>
      </c>
      <c r="AQ193" s="75">
        <f>IF(AQ$7="",0,SUMIFS(AQ$1:AQ192,$D$1:$D192,$D193))</f>
        <v>0</v>
      </c>
      <c r="AR193" s="75">
        <f>IF(AR$7="",0,SUMIFS(AR$1:AR192,$D$1:$D192,$D193))</f>
        <v>0</v>
      </c>
      <c r="AS193" s="75">
        <f>IF(AS$7="",0,SUMIFS(AS$1:AS192,$D$1:$D192,$D193))</f>
        <v>0</v>
      </c>
      <c r="AT193" s="75">
        <f>IF(AT$7="",0,SUMIFS(AT$1:AT192,$D$1:$D192,$D193))</f>
        <v>0</v>
      </c>
      <c r="AU193" s="75">
        <f>IF(AU$7="",0,SUMIFS(AU$1:AU192,$D$1:$D192,$D193))</f>
        <v>0</v>
      </c>
      <c r="AV193" s="75">
        <f>IF(AV$7="",0,SUMIFS(AV$1:AV192,$D$1:$D192,$D193))</f>
        <v>0</v>
      </c>
      <c r="AW193" s="75">
        <f>IF(AW$7="",0,SUMIFS(AW$1:AW192,$D$1:$D192,$D193))</f>
        <v>0</v>
      </c>
      <c r="AX193" s="75">
        <f>IF(AX$7="",0,SUMIFS(AX$1:AX192,$D$1:$D192,$D193))</f>
        <v>0</v>
      </c>
      <c r="AY193" s="75">
        <f>IF(AY$7="",0,SUMIFS(AY$1:AY192,$D$1:$D192,$D193))</f>
        <v>0</v>
      </c>
      <c r="AZ193" s="75">
        <f>IF(AZ$7="",0,SUMIFS(AZ$1:AZ192,$D$1:$D192,$D193))</f>
        <v>0</v>
      </c>
      <c r="BA193" s="75">
        <f>IF(BA$7="",0,SUMIFS(BA$1:BA192,$D$1:$D192,$D193))</f>
        <v>0</v>
      </c>
      <c r="BB193" s="75">
        <f>IF(BB$7="",0,SUMIFS(BB$1:BB192,$D$1:$D192,$D193))</f>
        <v>0</v>
      </c>
      <c r="BC193" s="75">
        <f>IF(BC$7="",0,SUMIFS(BC$1:BC192,$D$1:$D192,$D193))</f>
        <v>0</v>
      </c>
      <c r="BD193" s="75">
        <f>IF(BD$7="",0,SUMIFS(BD$1:BD192,$D$1:$D192,$D193))</f>
        <v>0</v>
      </c>
      <c r="BE193" s="75">
        <f>IF(BE$7="",0,SUMIFS(BE$1:BE192,$D$1:$D192,$D193))</f>
        <v>0</v>
      </c>
      <c r="BF193" s="75">
        <f>IF(BF$7="",0,SUMIFS(BF$1:BF192,$D$1:$D192,$D193))</f>
        <v>0</v>
      </c>
      <c r="BG193" s="75">
        <f>IF(BG$7="",0,SUMIFS(BG$1:BG192,$D$1:$D192,$D193))</f>
        <v>0</v>
      </c>
      <c r="BH193" s="75">
        <f>IF(BH$7="",0,SUMIFS(BH$1:BH192,$D$1:$D192,$D193))</f>
        <v>0</v>
      </c>
      <c r="BI193" s="75">
        <f>IF(BI$7="",0,SUMIFS(BI$1:BI192,$D$1:$D192,$D193))</f>
        <v>0</v>
      </c>
      <c r="BJ193" s="75">
        <f>IF(BJ$7="",0,SUMIFS(BJ$1:BJ192,$D$1:$D192,$D193))</f>
        <v>0</v>
      </c>
      <c r="BK193" s="75">
        <f>IF(BK$7="",0,SUMIFS(BK$1:BK192,$D$1:$D192,$D193))</f>
        <v>0</v>
      </c>
      <c r="BL193" s="75">
        <f>IF(BL$7="",0,SUMIFS(BL$1:BL192,$D$1:$D192,$D193))</f>
        <v>0</v>
      </c>
      <c r="BM193" s="75">
        <f>IF(BM$7="",0,SUMIFS(BM$1:BM192,$D$1:$D192,$D193))</f>
        <v>0</v>
      </c>
      <c r="BN193" s="75">
        <f>IF(BN$7="",0,SUMIFS(BN$1:BN192,$D$1:$D192,$D193))</f>
        <v>0</v>
      </c>
      <c r="BO193" s="75">
        <f>IF(BO$7="",0,SUMIFS(BO$1:BO192,$D$1:$D192,$D193))</f>
        <v>0</v>
      </c>
      <c r="BP193" s="75">
        <f>IF(BP$7="",0,SUMIFS(BP$1:BP192,$D$1:$D192,$D193))</f>
        <v>0</v>
      </c>
      <c r="BQ193" s="75">
        <f>IF(BQ$7="",0,SUMIFS(BQ$1:BQ192,$D$1:$D192,$D193))</f>
        <v>0</v>
      </c>
      <c r="BR193" s="75">
        <f>IF(BR$7="",0,SUMIFS(BR$1:BR192,$D$1:$D192,$D193))</f>
        <v>0</v>
      </c>
      <c r="BS193" s="75">
        <f>IF(BS$7="",0,SUMIFS(BS$1:BS192,$D$1:$D192,$D193))</f>
        <v>0</v>
      </c>
      <c r="BT193" s="75">
        <f>IF(BT$7="",0,SUMIFS(BT$1:BT192,$D$1:$D192,$D193))</f>
        <v>0</v>
      </c>
      <c r="BU193" s="75">
        <f>IF(BU$7="",0,SUMIFS(BU$1:BU192,$D$1:$D192,$D193))</f>
        <v>0</v>
      </c>
      <c r="BV193" s="75">
        <f>IF(BV$7="",0,SUMIFS(BV$1:BV192,$D$1:$D192,$D193))</f>
        <v>0</v>
      </c>
      <c r="BW193" s="75">
        <f>IF(BW$7="",0,SUMIFS(BW$1:BW192,$D$1:$D192,$D193))</f>
        <v>0</v>
      </c>
      <c r="BX193" s="75">
        <f>IF(BX$7="",0,SUMIFS(BX$1:BX192,$D$1:$D192,$D193))</f>
        <v>0</v>
      </c>
      <c r="BY193" s="75">
        <f>IF(BY$7="",0,SUMIFS(BY$1:BY192,$D$1:$D192,$D193))</f>
        <v>0</v>
      </c>
      <c r="BZ193" s="75">
        <f>IF(BZ$7="",0,SUMIFS(BZ$1:BZ192,$D$1:$D192,$D193))</f>
        <v>0</v>
      </c>
      <c r="CA193" s="75">
        <f>IF(CA$7="",0,SUMIFS(CA$1:CA192,$D$1:$D192,$D193))</f>
        <v>0</v>
      </c>
      <c r="CB193" s="75">
        <f>IF(CB$7="",0,SUMIFS(CB$1:CB192,$D$1:$D192,$D193))</f>
        <v>0</v>
      </c>
      <c r="CC193" s="75">
        <f>IF(CC$7="",0,SUMIFS(CC$1:CC192,$D$1:$D192,$D193))</f>
        <v>0</v>
      </c>
      <c r="CD193" s="75">
        <f>IF(CD$7="",0,SUMIFS(CD$1:CD192,$D$1:$D192,$D193))</f>
        <v>0</v>
      </c>
      <c r="CE193" s="75">
        <f>IF(CE$7="",0,SUMIFS(CE$1:CE192,$D$1:$D192,$D193))</f>
        <v>0</v>
      </c>
      <c r="CF193" s="75">
        <f>IF(CF$7="",0,SUMIFS(CF$1:CF192,$D$1:$D192,$D193))</f>
        <v>0</v>
      </c>
      <c r="CG193" s="75">
        <f>IF(CG$7="",0,SUMIFS(CG$1:CG192,$D$1:$D192,$D193))</f>
        <v>0</v>
      </c>
      <c r="CH193" s="75">
        <f>IF(CH$7="",0,SUMIFS(CH$1:CH192,$D$1:$D192,$D193))</f>
        <v>0</v>
      </c>
      <c r="CI193" s="75">
        <f>IF(CI$7="",0,SUMIFS(CI$1:CI192,$D$1:$D192,$D193))</f>
        <v>0</v>
      </c>
      <c r="CJ193" s="75">
        <f>IF(CJ$7="",0,SUMIFS(CJ$1:CJ192,$D$1:$D192,$D193))</f>
        <v>0</v>
      </c>
      <c r="CK193" s="75">
        <f>IF(CK$7="",0,SUMIFS(CK$1:CK192,$D$1:$D192,$D193))</f>
        <v>0</v>
      </c>
      <c r="CL193" s="75">
        <f>IF(CL$7="",0,SUMIFS(CL$1:CL192,$D$1:$D192,$D193))</f>
        <v>0</v>
      </c>
      <c r="CM193" s="75">
        <f>IF(CM$7="",0,SUMIFS(CM$1:CM192,$D$1:$D192,$D193))</f>
        <v>0</v>
      </c>
      <c r="CN193" s="75">
        <f>IF(CN$7="",0,SUMIFS(CN$1:CN192,$D$1:$D192,$D193))</f>
        <v>0</v>
      </c>
      <c r="CO193" s="75">
        <f>IF(CO$7="",0,SUMIFS(CO$1:CO192,$D$1:$D192,$D193))</f>
        <v>0</v>
      </c>
      <c r="CP193" s="75">
        <f>IF(CP$7="",0,SUMIFS(CP$1:CP192,$D$1:$D192,$D193))</f>
        <v>0</v>
      </c>
      <c r="CQ193" s="75">
        <f>IF(CQ$7="",0,SUMIFS(CQ$1:CQ192,$D$1:$D192,$D193))</f>
        <v>0</v>
      </c>
      <c r="CR193" s="75">
        <f>IF(CR$7="",0,SUMIFS(CR$1:CR192,$D$1:$D192,$D193))</f>
        <v>0</v>
      </c>
      <c r="CS193" s="75">
        <f>IF(CS$7="",0,SUMIFS(CS$1:CS192,$D$1:$D192,$D193))</f>
        <v>0</v>
      </c>
      <c r="CT193" s="75">
        <f>IF(CT$7="",0,SUMIFS(CT$1:CT192,$D$1:$D192,$D193))</f>
        <v>0</v>
      </c>
      <c r="CU193" s="75">
        <f>IF(CU$7="",0,SUMIFS(CU$1:CU192,$D$1:$D192,$D193))</f>
        <v>0</v>
      </c>
      <c r="CV193" s="75">
        <f>IF(CV$7="",0,SUMIFS(CV$1:CV192,$D$1:$D192,$D193))</f>
        <v>0</v>
      </c>
      <c r="CW193" s="75">
        <f>IF(CW$7="",0,SUMIFS(CW$1:CW192,$D$1:$D192,$D193))</f>
        <v>0</v>
      </c>
      <c r="CX193" s="75">
        <f>IF(CX$7="",0,SUMIFS(CX$1:CX192,$D$1:$D192,$D193))</f>
        <v>0</v>
      </c>
      <c r="CY193" s="75">
        <f>IF(CY$7="",0,SUMIFS(CY$1:CY192,$D$1:$D192,$D193))</f>
        <v>0</v>
      </c>
      <c r="CZ193" s="75">
        <f>IF(CZ$7="",0,SUMIFS(CZ$1:CZ192,$D$1:$D192,$D193))</f>
        <v>0</v>
      </c>
      <c r="DA193" s="75">
        <f>IF(DA$7="",0,SUMIFS(DA$1:DA192,$D$1:$D192,$D193))</f>
        <v>0</v>
      </c>
      <c r="DB193" s="75">
        <f>IF(DB$7="",0,SUMIFS(DB$1:DB192,$D$1:$D192,$D193))</f>
        <v>0</v>
      </c>
      <c r="DC193" s="75">
        <f>IF(DC$7="",0,SUMIFS(DC$1:DC192,$D$1:$D192,$D193))</f>
        <v>0</v>
      </c>
      <c r="DD193" s="75">
        <f>IF(DD$7="",0,SUMIFS(DD$1:DD192,$D$1:$D192,$D193))</f>
        <v>0</v>
      </c>
      <c r="DE193" s="75">
        <f>IF(DE$7="",0,SUMIFS(DE$1:DE192,$D$1:$D192,$D193))</f>
        <v>0</v>
      </c>
      <c r="DF193" s="75">
        <f>IF(DF$7="",0,SUMIFS(DF$1:DF192,$D$1:$D192,$D193))</f>
        <v>0</v>
      </c>
      <c r="DG193" s="75">
        <f>IF(DG$7="",0,SUMIFS(DG$1:DG192,$D$1:$D192,$D193))</f>
        <v>0</v>
      </c>
      <c r="DH193" s="75">
        <f>IF(DH$7="",0,SUMIFS(DH$1:DH192,$D$1:$D192,$D193))</f>
        <v>0</v>
      </c>
      <c r="DI193" s="75">
        <f>IF(DI$7="",0,SUMIFS(DI$1:DI192,$D$1:$D192,$D193))</f>
        <v>0</v>
      </c>
      <c r="DJ193" s="75">
        <f>IF(DJ$7="",0,SUMIFS(DJ$1:DJ192,$D$1:$D192,$D193))</f>
        <v>0</v>
      </c>
      <c r="DK193" s="75">
        <f>IF(DK$7="",0,SUMIFS(DK$1:DK192,$D$1:$D192,$D193))</f>
        <v>0</v>
      </c>
      <c r="DL193" s="75">
        <f>IF(DL$7="",0,SUMIFS(DL$1:DL192,$D$1:$D192,$D193))</f>
        <v>0</v>
      </c>
      <c r="DM193" s="75">
        <f>IF(DM$7="",0,SUMIFS(DM$1:DM192,$D$1:$D192,$D193))</f>
        <v>0</v>
      </c>
      <c r="DN193" s="75">
        <f>IF(DN$7="",0,SUMIFS(DN$1:DN192,$D$1:$D192,$D193))</f>
        <v>0</v>
      </c>
      <c r="DO193" s="75">
        <f>IF(DO$7="",0,SUMIFS(DO$1:DO192,$D$1:$D192,$D193))</f>
        <v>0</v>
      </c>
      <c r="DP193" s="75">
        <f>IF(DP$7="",0,SUMIFS(DP$1:DP192,$D$1:$D192,$D193))</f>
        <v>0</v>
      </c>
      <c r="DQ193" s="75">
        <f>IF(DQ$7="",0,SUMIFS(DQ$1:DQ192,$D$1:$D192,$D193))</f>
        <v>0</v>
      </c>
      <c r="DR193" s="75">
        <f>IF(DR$7="",0,SUMIFS(DR$1:DR192,$D$1:$D192,$D193))</f>
        <v>0</v>
      </c>
      <c r="DS193" s="75">
        <f>IF(DS$7="",0,SUMIFS(DS$1:DS192,$D$1:$D192,$D193))</f>
        <v>0</v>
      </c>
      <c r="DT193" s="75">
        <f>IF(DT$7="",0,SUMIFS(DT$1:DT192,$D$1:$D192,$D193))</f>
        <v>0</v>
      </c>
      <c r="DU193" s="75">
        <f>IF(DU$7="",0,SUMIFS(DU$1:DU192,$D$1:$D192,$D193))</f>
        <v>0</v>
      </c>
      <c r="DV193" s="75">
        <f>IF(DV$7="",0,SUMIFS(DV$1:DV192,$D$1:$D192,$D193))</f>
        <v>0</v>
      </c>
      <c r="DW193" s="75">
        <f>IF(DW$7="",0,SUMIFS(DW$1:DW192,$D$1:$D192,$D193))</f>
        <v>0</v>
      </c>
      <c r="DX193" s="75">
        <f>IF(DX$7="",0,SUMIFS(DX$1:DX192,$D$1:$D192,$D193))</f>
        <v>0</v>
      </c>
      <c r="DY193" s="75">
        <f>IF(DY$7="",0,SUMIFS(DY$1:DY192,$D$1:$D192,$D193))</f>
        <v>0</v>
      </c>
      <c r="DZ193" s="75">
        <f>IF(DZ$7="",0,SUMIFS(DZ$1:DZ192,$D$1:$D192,$D193))</f>
        <v>0</v>
      </c>
      <c r="EA193" s="75">
        <f>IF(EA$7="",0,SUMIFS(EA$1:EA192,$D$1:$D192,$D193))</f>
        <v>0</v>
      </c>
      <c r="EB193" s="75">
        <f>IF(EB$7="",0,SUMIFS(EB$1:EB192,$D$1:$D192,$D193))</f>
        <v>0</v>
      </c>
      <c r="EC193" s="75">
        <f>IF(EC$7="",0,SUMIFS(EC$1:EC192,$D$1:$D192,$D193))</f>
        <v>0</v>
      </c>
      <c r="ED193" s="75">
        <f>IF(ED$7="",0,SUMIFS(ED$1:ED192,$D$1:$D192,$D193))</f>
        <v>0</v>
      </c>
      <c r="EE193" s="75">
        <f>IF(EE$7="",0,SUMIFS(EE$1:EE192,$D$1:$D192,$D193))</f>
        <v>0</v>
      </c>
      <c r="EF193" s="75">
        <f>IF(EF$7="",0,SUMIFS(EF$1:EF192,$D$1:$D192,$D193))</f>
        <v>0</v>
      </c>
      <c r="EG193" s="75">
        <f>IF(EG$7="",0,SUMIFS(EG$1:EG192,$D$1:$D192,$D193))</f>
        <v>0</v>
      </c>
      <c r="EH193" s="75">
        <f>IF(EH$7="",0,SUMIFS(EH$1:EH192,$D$1:$D192,$D193))</f>
        <v>0</v>
      </c>
      <c r="EI193" s="75">
        <f>IF(EI$7="",0,SUMIFS(EI$1:EI192,$D$1:$D192,$D193))</f>
        <v>0</v>
      </c>
      <c r="EJ193" s="75">
        <f>IF(EJ$7="",0,SUMIFS(EJ$1:EJ192,$D$1:$D192,$D193))</f>
        <v>0</v>
      </c>
      <c r="EK193" s="75">
        <f>IF(EK$7="",0,SUMIFS(EK$1:EK192,$D$1:$D192,$D193))</f>
        <v>0</v>
      </c>
      <c r="EL193" s="75">
        <f>IF(EL$7="",0,SUMIFS(EL$1:EL192,$D$1:$D192,$D193))</f>
        <v>0</v>
      </c>
      <c r="EM193" s="75">
        <f>IF(EM$7="",0,SUMIFS(EM$1:EM192,$D$1:$D192,$D193))</f>
        <v>0</v>
      </c>
      <c r="EN193" s="75">
        <f>IF(EN$7="",0,SUMIFS(EN$1:EN192,$D$1:$D192,$D193))</f>
        <v>0</v>
      </c>
      <c r="EO193" s="75">
        <f>IF(EO$7="",0,SUMIFS(EO$1:EO192,$D$1:$D192,$D193))</f>
        <v>0</v>
      </c>
      <c r="EP193" s="75">
        <f>IF(EP$7="",0,SUMIFS(EP$1:EP192,$D$1:$D192,$D193))</f>
        <v>0</v>
      </c>
      <c r="EQ193" s="75">
        <f>IF(EQ$7="",0,SUMIFS(EQ$1:EQ192,$D$1:$D192,$D193))</f>
        <v>0</v>
      </c>
      <c r="ER193" s="75">
        <f>IF(ER$7="",0,SUMIFS(ER$1:ER192,$D$1:$D192,$D193))</f>
        <v>0</v>
      </c>
      <c r="ES193" s="75">
        <f>IF(ES$7="",0,SUMIFS(ES$1:ES192,$D$1:$D192,$D193))</f>
        <v>0</v>
      </c>
      <c r="ET193" s="75">
        <f>IF(ET$7="",0,SUMIFS(ET$1:ET192,$D$1:$D192,$D193))</f>
        <v>0</v>
      </c>
      <c r="EU193" s="75">
        <f>IF(EU$7="",0,SUMIFS(EU$1:EU192,$D$1:$D192,$D193))</f>
        <v>0</v>
      </c>
      <c r="EV193" s="75">
        <f>IF(EV$7="",0,SUMIFS(EV$1:EV192,$D$1:$D192,$D193))</f>
        <v>0</v>
      </c>
      <c r="EW193" s="75">
        <f>IF(EW$7="",0,SUMIFS(EW$1:EW192,$D$1:$D192,$D193))</f>
        <v>0</v>
      </c>
      <c r="EX193" s="75">
        <f>IF(EX$7="",0,SUMIFS(EX$1:EX192,$D$1:$D192,$D193))</f>
        <v>0</v>
      </c>
      <c r="EY193" s="75">
        <f>IF(EY$7="",0,SUMIFS(EY$1:EY192,$D$1:$D192,$D193))</f>
        <v>0</v>
      </c>
      <c r="EZ193" s="75">
        <f>IF(EZ$7="",0,SUMIFS(EZ$1:EZ192,$D$1:$D192,$D193))</f>
        <v>0</v>
      </c>
      <c r="FA193" s="75">
        <f>IF(FA$7="",0,SUMIFS(FA$1:FA192,$D$1:$D192,$D193))</f>
        <v>0</v>
      </c>
      <c r="FB193" s="75">
        <f>IF(FB$7="",0,SUMIFS(FB$1:FB192,$D$1:$D192,$D193))</f>
        <v>0</v>
      </c>
      <c r="FC193" s="75">
        <f>IF(FC$7="",0,SUMIFS(FC$1:FC192,$D$1:$D192,$D193))</f>
        <v>0</v>
      </c>
      <c r="FD193" s="75">
        <f>IF(FD$7="",0,SUMIFS(FD$1:FD192,$D$1:$D192,$D193))</f>
        <v>0</v>
      </c>
      <c r="FE193" s="75">
        <f>IF(FE$7="",0,SUMIFS(FE$1:FE192,$D$1:$D192,$D193))</f>
        <v>0</v>
      </c>
      <c r="FF193" s="75">
        <f>IF(FF$7="",0,SUMIFS(FF$1:FF192,$D$1:$D192,$D193))</f>
        <v>0</v>
      </c>
      <c r="FG193" s="75">
        <f>IF(FG$7="",0,SUMIFS(FG$1:FG192,$D$1:$D192,$D193))</f>
        <v>0</v>
      </c>
      <c r="FH193" s="75">
        <f>IF(FH$7="",0,SUMIFS(FH$1:FH192,$D$1:$D192,$D193))</f>
        <v>0</v>
      </c>
      <c r="FI193" s="75">
        <f>IF(FI$7="",0,SUMIFS(FI$1:FI192,$D$1:$D192,$D193))</f>
        <v>0</v>
      </c>
      <c r="FJ193" s="75">
        <f>IF(FJ$7="",0,SUMIFS(FJ$1:FJ192,$D$1:$D192,$D193))</f>
        <v>0</v>
      </c>
      <c r="FK193" s="75">
        <f>IF(FK$7="",0,SUMIFS(FK$1:FK192,$D$1:$D192,$D193))</f>
        <v>0</v>
      </c>
      <c r="FL193" s="75">
        <f>IF(FL$7="",0,SUMIFS(FL$1:FL192,$D$1:$D192,$D193))</f>
        <v>0</v>
      </c>
      <c r="FM193" s="75">
        <f>IF(FM$7="",0,SUMIFS(FM$1:FM192,$D$1:$D192,$D193))</f>
        <v>0</v>
      </c>
      <c r="FN193" s="75">
        <f>IF(FN$7="",0,SUMIFS(FN$1:FN192,$D$1:$D192,$D193))</f>
        <v>0</v>
      </c>
      <c r="FO193" s="75">
        <f>IF(FO$7="",0,SUMIFS(FO$1:FO192,$D$1:$D192,$D193))</f>
        <v>0</v>
      </c>
      <c r="FP193" s="75">
        <f>IF(FP$7="",0,SUMIFS(FP$1:FP192,$D$1:$D192,$D193))</f>
        <v>0</v>
      </c>
      <c r="FQ193" s="75">
        <f>IF(FQ$7="",0,SUMIFS(FQ$1:FQ192,$D$1:$D192,$D193))</f>
        <v>0</v>
      </c>
      <c r="FR193" s="75">
        <f>IF(FR$7="",0,SUMIFS(FR$1:FR192,$D$1:$D192,$D193))</f>
        <v>0</v>
      </c>
      <c r="FS193" s="75">
        <f>IF(FS$7="",0,SUMIFS(FS$1:FS192,$D$1:$D192,$D193))</f>
        <v>0</v>
      </c>
      <c r="FT193" s="75">
        <f>IF(FT$7="",0,SUMIFS(FT$1:FT192,$D$1:$D192,$D193))</f>
        <v>0</v>
      </c>
      <c r="FU193" s="75">
        <f>IF(FU$7="",0,SUMIFS(FU$1:FU192,$D$1:$D192,$D193))</f>
        <v>0</v>
      </c>
      <c r="FV193" s="75">
        <f>IF(FV$7="",0,SUMIFS(FV$1:FV192,$D$1:$D192,$D193))</f>
        <v>0</v>
      </c>
      <c r="FW193" s="75">
        <f>IF(FW$7="",0,SUMIFS(FW$1:FW192,$D$1:$D192,$D193))</f>
        <v>0</v>
      </c>
      <c r="FX193" s="75">
        <f>IF(FX$7="",0,SUMIFS(FX$1:FX192,$D$1:$D192,$D193))</f>
        <v>0</v>
      </c>
      <c r="FY193" s="75">
        <f>IF(FY$7="",0,SUMIFS(FY$1:FY192,$D$1:$D192,$D193))</f>
        <v>0</v>
      </c>
      <c r="FZ193" s="75">
        <f>IF(FZ$7="",0,SUMIFS(FZ$1:FZ192,$D$1:$D192,$D193))</f>
        <v>0</v>
      </c>
      <c r="GA193" s="75">
        <f>IF(GA$7="",0,SUMIFS(GA$1:GA192,$D$1:$D192,$D193))</f>
        <v>0</v>
      </c>
      <c r="GB193" s="75">
        <f>IF(GB$7="",0,SUMIFS(GB$1:GB192,$D$1:$D192,$D193))</f>
        <v>0</v>
      </c>
      <c r="GC193" s="75">
        <f>IF(GC$7="",0,SUMIFS(GC$1:GC192,$D$1:$D192,$D193))</f>
        <v>0</v>
      </c>
      <c r="GD193" s="75">
        <f>IF(GD$7="",0,SUMIFS(GD$1:GD192,$D$1:$D192,$D193))</f>
        <v>0</v>
      </c>
      <c r="GE193" s="75">
        <f>IF(GE$7="",0,SUMIFS(GE$1:GE192,$D$1:$D192,$D193))</f>
        <v>0</v>
      </c>
      <c r="GF193" s="75">
        <f>IF(GF$7="",0,SUMIFS(GF$1:GF192,$D$1:$D192,$D193))</f>
        <v>0</v>
      </c>
      <c r="GG193" s="75">
        <f>IF(GG$7="",0,SUMIFS(GG$1:GG192,$D$1:$D192,$D193))</f>
        <v>0</v>
      </c>
      <c r="GH193" s="75">
        <f>IF(GH$7="",0,SUMIFS(GH$1:GH192,$D$1:$D192,$D193))</f>
        <v>0</v>
      </c>
      <c r="GI193" s="75">
        <f>IF(GI$7="",0,SUMIFS(GI$1:GI192,$D$1:$D192,$D193))</f>
        <v>0</v>
      </c>
      <c r="GJ193" s="75">
        <f>IF(GJ$7="",0,SUMIFS(GJ$1:GJ192,$D$1:$D192,$D193))</f>
        <v>0</v>
      </c>
      <c r="GK193" s="75">
        <f>IF(GK$7="",0,SUMIFS(GK$1:GK192,$D$1:$D192,$D193))</f>
        <v>0</v>
      </c>
      <c r="GL193" s="75">
        <f>IF(GL$7="",0,SUMIFS(GL$1:GL192,$D$1:$D192,$D193))</f>
        <v>0</v>
      </c>
      <c r="GM193" s="75">
        <f>IF(GM$7="",0,SUMIFS(GM$1:GM192,$D$1:$D192,$D193))</f>
        <v>0</v>
      </c>
      <c r="GN193" s="75">
        <f>IF(GN$7="",0,SUMIFS(GN$1:GN192,$D$1:$D192,$D193))</f>
        <v>0</v>
      </c>
      <c r="GO193" s="75">
        <f>IF(GO$7="",0,SUMIFS(GO$1:GO192,$D$1:$D192,$D193))</f>
        <v>0</v>
      </c>
      <c r="GP193" s="75">
        <f>IF(GP$7="",0,SUMIFS(GP$1:GP192,$D$1:$D192,$D193))</f>
        <v>0</v>
      </c>
      <c r="GQ193" s="75">
        <f>IF(GQ$7="",0,SUMIFS(GQ$1:GQ192,$D$1:$D192,$D193))</f>
        <v>0</v>
      </c>
      <c r="GR193" s="75">
        <f>IF(GR$7="",0,SUMIFS(GR$1:GR192,$D$1:$D192,$D193))</f>
        <v>0</v>
      </c>
      <c r="GS193" s="75">
        <f>IF(GS$7="",0,SUMIFS(GS$1:GS192,$D$1:$D192,$D193))</f>
        <v>0</v>
      </c>
      <c r="GT193" s="75">
        <f>IF(GT$7="",0,SUMIFS(GT$1:GT192,$D$1:$D192,$D193))</f>
        <v>0</v>
      </c>
      <c r="GU193" s="75">
        <f>IF(GU$7="",0,SUMIFS(GU$1:GU192,$D$1:$D192,$D193))</f>
        <v>0</v>
      </c>
      <c r="GV193" s="75">
        <f>IF(GV$7="",0,SUMIFS(GV$1:GV192,$D$1:$D192,$D193))</f>
        <v>0</v>
      </c>
      <c r="GW193" s="75">
        <f>IF(GW$7="",0,SUMIFS(GW$1:GW192,$D$1:$D192,$D193))</f>
        <v>0</v>
      </c>
      <c r="GX193" s="75">
        <f>IF(GX$7="",0,SUMIFS(GX$1:GX192,$D$1:$D192,$D193))</f>
        <v>0</v>
      </c>
      <c r="GY193" s="75">
        <f>IF(GY$7="",0,SUMIFS(GY$1:GY192,$D$1:$D192,$D193))</f>
        <v>0</v>
      </c>
      <c r="GZ193" s="75">
        <f>IF(GZ$7="",0,SUMIFS(GZ$1:GZ192,$D$1:$D192,$D193))</f>
        <v>0</v>
      </c>
      <c r="HA193" s="75">
        <f>IF(HA$7="",0,SUMIFS(HA$1:HA192,$D$1:$D192,$D193))</f>
        <v>0</v>
      </c>
      <c r="HB193" s="75">
        <f>IF(HB$7="",0,SUMIFS(HB$1:HB192,$D$1:$D192,$D193))</f>
        <v>0</v>
      </c>
      <c r="HC193" s="75">
        <f>IF(HC$7="",0,SUMIFS(HC$1:HC192,$D$1:$D192,$D193))</f>
        <v>0</v>
      </c>
      <c r="HD193" s="75">
        <f>IF(HD$7="",0,SUMIFS(HD$1:HD192,$D$1:$D192,$D193))</f>
        <v>0</v>
      </c>
      <c r="HE193" s="75">
        <f>IF(HE$7="",0,SUMIFS(HE$1:HE192,$D$1:$D192,$D193))</f>
        <v>0</v>
      </c>
      <c r="HF193" s="75">
        <f>IF(HF$7="",0,SUMIFS(HF$1:HF192,$D$1:$D192,$D193))</f>
        <v>0</v>
      </c>
      <c r="HG193" s="75">
        <f>IF(HG$7="",0,SUMIFS(HG$1:HG192,$D$1:$D192,$D193))</f>
        <v>0</v>
      </c>
      <c r="HH193" s="75">
        <f>IF(HH$7="",0,SUMIFS(HH$1:HH192,$D$1:$D192,$D193))</f>
        <v>0</v>
      </c>
      <c r="HI193" s="75">
        <f>IF(HI$7="",0,SUMIFS(HI$1:HI192,$D$1:$D192,$D193))</f>
        <v>0</v>
      </c>
      <c r="HJ193" s="75">
        <f>IF(HJ$7="",0,SUMIFS(HJ$1:HJ192,$D$1:$D192,$D193))</f>
        <v>0</v>
      </c>
      <c r="HK193" s="75">
        <f>IF(HK$7="",0,SUMIFS(HK$1:HK192,$D$1:$D192,$D193))</f>
        <v>0</v>
      </c>
      <c r="HL193" s="75">
        <f>IF(HL$7="",0,SUMIFS(HL$1:HL192,$D$1:$D192,$D193))</f>
        <v>0</v>
      </c>
      <c r="HM193" s="75">
        <f>IF(HM$7="",0,SUMIFS(HM$1:HM192,$D$1:$D192,$D193))</f>
        <v>0</v>
      </c>
      <c r="HN193" s="75">
        <f>IF(HN$7="",0,SUMIFS(HN$1:HN192,$D$1:$D192,$D193))</f>
        <v>0</v>
      </c>
      <c r="HO193" s="75">
        <f>IF(HO$7="",0,SUMIFS(HO$1:HO192,$D$1:$D192,$D193))</f>
        <v>0</v>
      </c>
      <c r="HP193" s="75">
        <f>IF(HP$7="",0,SUMIFS(HP$1:HP192,$D$1:$D192,$D193))</f>
        <v>0</v>
      </c>
      <c r="HQ193" s="75">
        <f>IF(HQ$7="",0,SUMIFS(HQ$1:HQ192,$D$1:$D192,$D193))</f>
        <v>0</v>
      </c>
      <c r="HR193" s="75">
        <f>IF(HR$7="",0,SUMIFS(HR$1:HR192,$D$1:$D192,$D193))</f>
        <v>0</v>
      </c>
      <c r="HS193" s="75">
        <f>IF(HS$7="",0,SUMIFS(HS$1:HS192,$D$1:$D192,$D193))</f>
        <v>0</v>
      </c>
      <c r="HT193" s="75">
        <f>IF(HT$7="",0,SUMIFS(HT$1:HT192,$D$1:$D192,$D193))</f>
        <v>0</v>
      </c>
      <c r="HU193" s="75">
        <f>IF(HU$7="",0,SUMIFS(HU$1:HU192,$D$1:$D192,$D193))</f>
        <v>0</v>
      </c>
      <c r="HV193" s="75">
        <f>IF(HV$7="",0,SUMIFS(HV$1:HV192,$D$1:$D192,$D193))</f>
        <v>0</v>
      </c>
      <c r="HW193" s="75">
        <f>IF(HW$7="",0,SUMIFS(HW$1:HW192,$D$1:$D192,$D193))</f>
        <v>0</v>
      </c>
      <c r="HX193" s="75">
        <f>IF(HX$7="",0,SUMIFS(HX$1:HX192,$D$1:$D192,$D193))</f>
        <v>0</v>
      </c>
      <c r="HY193" s="75">
        <f>IF(HY$7="",0,SUMIFS(HY$1:HY192,$D$1:$D192,$D193))</f>
        <v>0</v>
      </c>
      <c r="HZ193" s="75">
        <f>IF(HZ$7="",0,SUMIFS(HZ$1:HZ192,$D$1:$D192,$D193))</f>
        <v>0</v>
      </c>
      <c r="IA193" s="75">
        <f>IF(IA$7="",0,SUMIFS(IA$1:IA192,$D$1:$D192,$D193))</f>
        <v>0</v>
      </c>
      <c r="IB193" s="75">
        <f>IF(IB$7="",0,SUMIFS(IB$1:IB192,$D$1:$D192,$D193))</f>
        <v>0</v>
      </c>
      <c r="IC193" s="75">
        <f>IF(IC$7="",0,SUMIFS(IC$1:IC192,$D$1:$D192,$D193))</f>
        <v>0</v>
      </c>
      <c r="ID193" s="75">
        <f>IF(ID$7="",0,SUMIFS(ID$1:ID192,$D$1:$D192,$D193))</f>
        <v>0</v>
      </c>
      <c r="IE193" s="75">
        <f>IF(IE$7="",0,SUMIFS(IE$1:IE192,$D$1:$D192,$D193))</f>
        <v>0</v>
      </c>
      <c r="IF193" s="75">
        <f>IF(IF$7="",0,SUMIFS(IF$1:IF192,$D$1:$D192,$D193))</f>
        <v>0</v>
      </c>
      <c r="IG193" s="75">
        <f>IF(IG$7="",0,SUMIFS(IG$1:IG192,$D$1:$D192,$D193))</f>
        <v>0</v>
      </c>
      <c r="IH193" s="75">
        <f>IF(IH$7="",0,SUMIFS(IH$1:IH192,$D$1:$D192,$D193))</f>
        <v>0</v>
      </c>
      <c r="II193" s="75">
        <f>IF(II$7="",0,SUMIFS(II$1:II192,$D$1:$D192,$D193))</f>
        <v>0</v>
      </c>
      <c r="IJ193" s="75">
        <f>IF(IJ$7="",0,SUMIFS(IJ$1:IJ192,$D$1:$D192,$D193))</f>
        <v>0</v>
      </c>
      <c r="IK193" s="75">
        <f>IF(IK$7="",0,SUMIFS(IK$1:IK192,$D$1:$D192,$D193))</f>
        <v>0</v>
      </c>
      <c r="IL193" s="75">
        <f>IF(IL$7="",0,SUMIFS(IL$1:IL192,$D$1:$D192,$D193))</f>
        <v>0</v>
      </c>
      <c r="IM193" s="75">
        <f>IF(IM$7="",0,SUMIFS(IM$1:IM192,$D$1:$D192,$D193))</f>
        <v>0</v>
      </c>
      <c r="IN193" s="75">
        <f>IF(IN$7="",0,SUMIFS(IN$1:IN192,$D$1:$D192,$D193))</f>
        <v>0</v>
      </c>
      <c r="IO193" s="75">
        <f>IF(IO$7="",0,SUMIFS(IO$1:IO192,$D$1:$D192,$D193))</f>
        <v>0</v>
      </c>
      <c r="IP193" s="75">
        <f>IF(IP$7="",0,SUMIFS(IP$1:IP192,$D$1:$D192,$D193))</f>
        <v>0</v>
      </c>
      <c r="IQ193" s="75">
        <f>IF(IQ$7="",0,SUMIFS(IQ$1:IQ192,$D$1:$D192,$D193))</f>
        <v>0</v>
      </c>
      <c r="IR193" s="75">
        <f>IF(IR$7="",0,SUMIFS(IR$1:IR192,$D$1:$D192,$D193))</f>
        <v>0</v>
      </c>
      <c r="IS193" s="75">
        <f>IF(IS$7="",0,SUMIFS(IS$1:IS192,$D$1:$D192,$D193))</f>
        <v>0</v>
      </c>
      <c r="IT193" s="75">
        <f>IF(IT$7="",0,SUMIFS(IT$1:IT192,$D$1:$D192,$D193))</f>
        <v>0</v>
      </c>
      <c r="IU193" s="75">
        <f>IF(IU$7="",0,SUMIFS(IU$1:IU192,$D$1:$D192,$D193))</f>
        <v>0</v>
      </c>
      <c r="IV193" s="75">
        <f>IF(IV$7="",0,SUMIFS(IV$1:IV192,$D$1:$D192,$D193))</f>
        <v>0</v>
      </c>
      <c r="IW193" s="75">
        <f>IF(IW$7="",0,SUMIFS(IW$1:IW192,$D$1:$D192,$D193))</f>
        <v>0</v>
      </c>
      <c r="IX193" s="75">
        <f>IF(IX$7="",0,SUMIFS(IX$1:IX192,$D$1:$D192,$D193))</f>
        <v>0</v>
      </c>
      <c r="IY193" s="75">
        <f>IF(IY$7="",0,SUMIFS(IY$1:IY192,$D$1:$D192,$D193))</f>
        <v>0</v>
      </c>
      <c r="IZ193" s="75">
        <f>IF(IZ$7="",0,SUMIFS(IZ$1:IZ192,$D$1:$D192,$D193))</f>
        <v>0</v>
      </c>
      <c r="JA193" s="75">
        <f>IF(JA$7="",0,SUMIFS(JA$1:JA192,$D$1:$D192,$D193))</f>
        <v>0</v>
      </c>
      <c r="JB193" s="75">
        <f>IF(JB$7="",0,SUMIFS(JB$1:JB192,$D$1:$D192,$D193))</f>
        <v>0</v>
      </c>
      <c r="JC193" s="75">
        <f>IF(JC$7="",0,SUMIFS(JC$1:JC192,$D$1:$D192,$D193))</f>
        <v>0</v>
      </c>
      <c r="JD193" s="75">
        <f>IF(JD$7="",0,SUMIFS(JD$1:JD192,$D$1:$D192,$D193))</f>
        <v>0</v>
      </c>
      <c r="JE193" s="75">
        <f>IF(JE$7="",0,SUMIFS(JE$1:JE192,$D$1:$D192,$D193))</f>
        <v>0</v>
      </c>
      <c r="JF193" s="75">
        <f>IF(JF$7="",0,SUMIFS(JF$1:JF192,$D$1:$D192,$D193))</f>
        <v>0</v>
      </c>
      <c r="JG193" s="75">
        <f>IF(JG$7="",0,SUMIFS(JG$1:JG192,$D$1:$D192,$D193))</f>
        <v>0</v>
      </c>
      <c r="JH193" s="75">
        <f>IF(JH$7="",0,SUMIFS(JH$1:JH192,$D$1:$D192,$D193))</f>
        <v>0</v>
      </c>
      <c r="JI193" s="75">
        <f>IF(JI$7="",0,SUMIFS(JI$1:JI192,$D$1:$D192,$D193))</f>
        <v>0</v>
      </c>
      <c r="JJ193" s="75">
        <f>IF(JJ$7="",0,SUMIFS(JJ$1:JJ192,$D$1:$D192,$D193))</f>
        <v>0</v>
      </c>
      <c r="JK193" s="75">
        <f>IF(JK$7="",0,SUMIFS(JK$1:JK192,$D$1:$D192,$D193))</f>
        <v>0</v>
      </c>
      <c r="JL193" s="75">
        <f>IF(JL$7="",0,SUMIFS(JL$1:JL192,$D$1:$D192,$D193))</f>
        <v>0</v>
      </c>
      <c r="JM193" s="75">
        <f>IF(JM$7="",0,SUMIFS(JM$1:JM192,$D$1:$D192,$D193))</f>
        <v>0</v>
      </c>
      <c r="JN193" s="75">
        <f>IF(JN$7="",0,SUMIFS(JN$1:JN192,$D$1:$D192,$D193))</f>
        <v>0</v>
      </c>
      <c r="JO193" s="75">
        <f>IF(JO$7="",0,SUMIFS(JO$1:JO192,$D$1:$D192,$D193))</f>
        <v>0</v>
      </c>
      <c r="JP193" s="75">
        <f>IF(JP$7="",0,SUMIFS(JP$1:JP192,$D$1:$D192,$D193))</f>
        <v>0</v>
      </c>
      <c r="JQ193" s="75">
        <f>IF(JQ$7="",0,SUMIFS(JQ$1:JQ192,$D$1:$D192,$D193))</f>
        <v>0</v>
      </c>
      <c r="JR193" s="75">
        <f>IF(JR$7="",0,SUMIFS(JR$1:JR192,$D$1:$D192,$D193))</f>
        <v>0</v>
      </c>
      <c r="JS193" s="75">
        <f>IF(JS$7="",0,SUMIFS(JS$1:JS192,$D$1:$D192,$D193))</f>
        <v>0</v>
      </c>
      <c r="JT193" s="75">
        <f>IF(JT$7="",0,SUMIFS(JT$1:JT192,$D$1:$D192,$D193))</f>
        <v>0</v>
      </c>
      <c r="JU193" s="75">
        <f>IF(JU$7="",0,SUMIFS(JU$1:JU192,$D$1:$D192,$D193))</f>
        <v>0</v>
      </c>
      <c r="JV193" s="75">
        <f>IF(JV$7="",0,SUMIFS(JV$1:JV192,$D$1:$D192,$D193))</f>
        <v>0</v>
      </c>
      <c r="JW193" s="75">
        <f>IF(JW$7="",0,SUMIFS(JW$1:JW192,$D$1:$D192,$D193))</f>
        <v>0</v>
      </c>
      <c r="JX193" s="75">
        <f>IF(JX$7="",0,SUMIFS(JX$1:JX192,$D$1:$D192,$D193))</f>
        <v>0</v>
      </c>
      <c r="JY193" s="75">
        <f>IF(JY$7="",0,SUMIFS(JY$1:JY192,$D$1:$D192,$D193))</f>
        <v>0</v>
      </c>
      <c r="JZ193" s="75">
        <f>IF(JZ$7="",0,SUMIFS(JZ$1:JZ192,$D$1:$D192,$D193))</f>
        <v>0</v>
      </c>
      <c r="KA193" s="75">
        <f>IF(KA$7="",0,SUMIFS(KA$1:KA192,$D$1:$D192,$D193))</f>
        <v>0</v>
      </c>
      <c r="KB193" s="75">
        <f>IF(KB$7="",0,SUMIFS(KB$1:KB192,$D$1:$D192,$D193))</f>
        <v>0</v>
      </c>
      <c r="KC193" s="75">
        <f>IF(KC$7="",0,SUMIFS(KC$1:KC192,$D$1:$D192,$D193))</f>
        <v>0</v>
      </c>
      <c r="KD193" s="75">
        <f>IF(KD$7="",0,SUMIFS(KD$1:KD192,$D$1:$D192,$D193))</f>
        <v>0</v>
      </c>
      <c r="KE193" s="75">
        <f>IF(KE$7="",0,SUMIFS(KE$1:KE192,$D$1:$D192,$D193))</f>
        <v>0</v>
      </c>
      <c r="KF193" s="75">
        <f>IF(KF$7="",0,SUMIFS(KF$1:KF192,$D$1:$D192,$D193))</f>
        <v>0</v>
      </c>
      <c r="KG193" s="75">
        <f>IF(KG$7="",0,SUMIFS(KG$1:KG192,$D$1:$D192,$D193))</f>
        <v>0</v>
      </c>
      <c r="KH193" s="75">
        <f>IF(KH$7="",0,SUMIFS(KH$1:KH192,$D$1:$D192,$D193))</f>
        <v>0</v>
      </c>
      <c r="KI193" s="75">
        <f>IF(KI$7="",0,SUMIFS(KI$1:KI192,$D$1:$D192,$D193))</f>
        <v>0</v>
      </c>
      <c r="KJ193" s="75">
        <f>IF(KJ$7="",0,SUMIFS(KJ$1:KJ192,$D$1:$D192,$D193))</f>
        <v>0</v>
      </c>
      <c r="KK193" s="75">
        <f>IF(KK$7="",0,SUMIFS(KK$1:KK192,$D$1:$D192,$D193))</f>
        <v>0</v>
      </c>
      <c r="KL193" s="75">
        <f>IF(KL$7="",0,SUMIFS(KL$1:KL192,$D$1:$D192,$D193))</f>
        <v>0</v>
      </c>
      <c r="KM193" s="75">
        <f>IF(KM$7="",0,SUMIFS(KM$1:KM192,$D$1:$D192,$D193))</f>
        <v>0</v>
      </c>
      <c r="KN193" s="75">
        <f>IF(KN$7="",0,SUMIFS(KN$1:KN192,$D$1:$D192,$D193))</f>
        <v>0</v>
      </c>
      <c r="KO193" s="75">
        <f>IF(KO$7="",0,SUMIFS(KO$1:KO192,$D$1:$D192,$D193))</f>
        <v>0</v>
      </c>
      <c r="KP193" s="75">
        <f>IF(KP$7="",0,SUMIFS(KP$1:KP192,$D$1:$D192,$D193))</f>
        <v>0</v>
      </c>
      <c r="KQ193" s="75">
        <f>IF(KQ$7="",0,SUMIFS(KQ$1:KQ192,$D$1:$D192,$D193))</f>
        <v>0</v>
      </c>
      <c r="KR193" s="75">
        <f>IF(KR$7="",0,SUMIFS(KR$1:KR192,$D$1:$D192,$D193))</f>
        <v>0</v>
      </c>
      <c r="KS193" s="75">
        <f>IF(KS$7="",0,SUMIFS(KS$1:KS192,$D$1:$D192,$D193))</f>
        <v>0</v>
      </c>
      <c r="KT193" s="75">
        <f>IF(KT$7="",0,SUMIFS(KT$1:KT192,$D$1:$D192,$D193))</f>
        <v>0</v>
      </c>
      <c r="KU193" s="75">
        <f>IF(KU$7="",0,SUMIFS(KU$1:KU192,$D$1:$D192,$D193))</f>
        <v>0</v>
      </c>
      <c r="KV193" s="75">
        <f>IF(KV$7="",0,SUMIFS(KV$1:KV192,$D$1:$D192,$D193))</f>
        <v>0</v>
      </c>
      <c r="KW193" s="70"/>
      <c r="KX193" s="70"/>
    </row>
    <row r="194" spans="1:310" s="4" customFormat="1" x14ac:dyDescent="0.25">
      <c r="A194" s="3"/>
      <c r="B194" s="85"/>
      <c r="C194" s="86"/>
      <c r="D194" s="85"/>
      <c r="E194" s="3" t="str">
        <f>kpi!$E$72</f>
        <v>финансовый поток проекта</v>
      </c>
      <c r="F194" s="3"/>
      <c r="G194" s="3"/>
      <c r="H194" s="39" t="str">
        <f>IF(OR($E194="",$E194=0),"",INDEX(kpi!$I:$I,SUMIFS(kpi!$A:$A,kpi!$E:$E,$E194)))</f>
        <v>руб.</v>
      </c>
      <c r="I194" s="3"/>
      <c r="J194" s="3"/>
      <c r="K194" s="3"/>
      <c r="L194" s="3"/>
      <c r="M194" s="5"/>
      <c r="N194" s="3"/>
      <c r="O194" s="19"/>
      <c r="P194" s="3"/>
      <c r="Q194" s="3"/>
      <c r="R194" s="41">
        <f t="shared" si="1025"/>
        <v>-3805940.717500004</v>
      </c>
      <c r="S194" s="3"/>
      <c r="T194" s="3"/>
      <c r="U194" s="41">
        <f>IF(U$7="",0,U192-U193)</f>
        <v>-2635034.105769231</v>
      </c>
      <c r="V194" s="41">
        <f>IF(V$7="",0,V192-V193)</f>
        <v>-1045736.1480288462</v>
      </c>
      <c r="W194" s="41">
        <f t="shared" ref="W194:CH194" si="1026">IF(W$7="",0,W192-W193)</f>
        <v>-973607.86975160288</v>
      </c>
      <c r="X194" s="41">
        <f t="shared" si="1026"/>
        <v>-905919.28684294899</v>
      </c>
      <c r="Y194" s="41">
        <f t="shared" si="1026"/>
        <v>-712670.39930288482</v>
      </c>
      <c r="Z194" s="41">
        <f t="shared" si="1026"/>
        <v>-493175.63020833349</v>
      </c>
      <c r="AA194" s="41">
        <f t="shared" si="1026"/>
        <v>-263300.03532852582</v>
      </c>
      <c r="AB194" s="41">
        <f t="shared" si="1026"/>
        <v>-89622.146474359091</v>
      </c>
      <c r="AC194" s="41">
        <f t="shared" si="1026"/>
        <v>73186.669791666325</v>
      </c>
      <c r="AD194" s="41">
        <f t="shared" si="1026"/>
        <v>167473.68258012785</v>
      </c>
      <c r="AE194" s="41">
        <f t="shared" si="1026"/>
        <v>341238.89189102524</v>
      </c>
      <c r="AF194" s="41">
        <f t="shared" si="1026"/>
        <v>520482.29772435897</v>
      </c>
      <c r="AG194" s="41">
        <f t="shared" si="1026"/>
        <v>2210743.3622195506</v>
      </c>
      <c r="AH194" s="41">
        <f t="shared" si="1026"/>
        <v>0</v>
      </c>
      <c r="AI194" s="41">
        <f t="shared" si="1026"/>
        <v>0</v>
      </c>
      <c r="AJ194" s="41">
        <f t="shared" si="1026"/>
        <v>0</v>
      </c>
      <c r="AK194" s="41">
        <f t="shared" si="1026"/>
        <v>0</v>
      </c>
      <c r="AL194" s="41">
        <f t="shared" si="1026"/>
        <v>0</v>
      </c>
      <c r="AM194" s="41">
        <f t="shared" si="1026"/>
        <v>0</v>
      </c>
      <c r="AN194" s="41">
        <f t="shared" si="1026"/>
        <v>0</v>
      </c>
      <c r="AO194" s="41">
        <f t="shared" si="1026"/>
        <v>0</v>
      </c>
      <c r="AP194" s="41">
        <f t="shared" si="1026"/>
        <v>0</v>
      </c>
      <c r="AQ194" s="41">
        <f t="shared" si="1026"/>
        <v>0</v>
      </c>
      <c r="AR194" s="41">
        <f t="shared" si="1026"/>
        <v>0</v>
      </c>
      <c r="AS194" s="41">
        <f t="shared" si="1026"/>
        <v>0</v>
      </c>
      <c r="AT194" s="41">
        <f t="shared" si="1026"/>
        <v>0</v>
      </c>
      <c r="AU194" s="41">
        <f t="shared" si="1026"/>
        <v>0</v>
      </c>
      <c r="AV194" s="41">
        <f t="shared" si="1026"/>
        <v>0</v>
      </c>
      <c r="AW194" s="41">
        <f t="shared" si="1026"/>
        <v>0</v>
      </c>
      <c r="AX194" s="41">
        <f t="shared" si="1026"/>
        <v>0</v>
      </c>
      <c r="AY194" s="41">
        <f t="shared" si="1026"/>
        <v>0</v>
      </c>
      <c r="AZ194" s="41">
        <f t="shared" si="1026"/>
        <v>0</v>
      </c>
      <c r="BA194" s="41">
        <f t="shared" si="1026"/>
        <v>0</v>
      </c>
      <c r="BB194" s="41">
        <f t="shared" si="1026"/>
        <v>0</v>
      </c>
      <c r="BC194" s="41">
        <f t="shared" si="1026"/>
        <v>0</v>
      </c>
      <c r="BD194" s="41">
        <f t="shared" si="1026"/>
        <v>0</v>
      </c>
      <c r="BE194" s="41">
        <f t="shared" si="1026"/>
        <v>0</v>
      </c>
      <c r="BF194" s="41">
        <f t="shared" si="1026"/>
        <v>0</v>
      </c>
      <c r="BG194" s="41">
        <f t="shared" si="1026"/>
        <v>0</v>
      </c>
      <c r="BH194" s="41">
        <f t="shared" si="1026"/>
        <v>0</v>
      </c>
      <c r="BI194" s="41">
        <f t="shared" si="1026"/>
        <v>0</v>
      </c>
      <c r="BJ194" s="41">
        <f t="shared" si="1026"/>
        <v>0</v>
      </c>
      <c r="BK194" s="41">
        <f t="shared" si="1026"/>
        <v>0</v>
      </c>
      <c r="BL194" s="41">
        <f t="shared" si="1026"/>
        <v>0</v>
      </c>
      <c r="BM194" s="41">
        <f t="shared" si="1026"/>
        <v>0</v>
      </c>
      <c r="BN194" s="41">
        <f t="shared" si="1026"/>
        <v>0</v>
      </c>
      <c r="BO194" s="41">
        <f t="shared" si="1026"/>
        <v>0</v>
      </c>
      <c r="BP194" s="41">
        <f t="shared" si="1026"/>
        <v>0</v>
      </c>
      <c r="BQ194" s="41">
        <f t="shared" si="1026"/>
        <v>0</v>
      </c>
      <c r="BR194" s="41">
        <f t="shared" si="1026"/>
        <v>0</v>
      </c>
      <c r="BS194" s="41">
        <f t="shared" si="1026"/>
        <v>0</v>
      </c>
      <c r="BT194" s="41">
        <f t="shared" si="1026"/>
        <v>0</v>
      </c>
      <c r="BU194" s="41">
        <f t="shared" si="1026"/>
        <v>0</v>
      </c>
      <c r="BV194" s="41">
        <f t="shared" si="1026"/>
        <v>0</v>
      </c>
      <c r="BW194" s="41">
        <f t="shared" si="1026"/>
        <v>0</v>
      </c>
      <c r="BX194" s="41">
        <f t="shared" si="1026"/>
        <v>0</v>
      </c>
      <c r="BY194" s="41">
        <f t="shared" si="1026"/>
        <v>0</v>
      </c>
      <c r="BZ194" s="41">
        <f t="shared" si="1026"/>
        <v>0</v>
      </c>
      <c r="CA194" s="41">
        <f t="shared" si="1026"/>
        <v>0</v>
      </c>
      <c r="CB194" s="41">
        <f t="shared" si="1026"/>
        <v>0</v>
      </c>
      <c r="CC194" s="41">
        <f t="shared" si="1026"/>
        <v>0</v>
      </c>
      <c r="CD194" s="41">
        <f t="shared" si="1026"/>
        <v>0</v>
      </c>
      <c r="CE194" s="41">
        <f t="shared" si="1026"/>
        <v>0</v>
      </c>
      <c r="CF194" s="41">
        <f t="shared" si="1026"/>
        <v>0</v>
      </c>
      <c r="CG194" s="41">
        <f t="shared" si="1026"/>
        <v>0</v>
      </c>
      <c r="CH194" s="41">
        <f t="shared" si="1026"/>
        <v>0</v>
      </c>
      <c r="CI194" s="41">
        <f t="shared" ref="CI194:ET194" si="1027">IF(CI$7="",0,CI192-CI193)</f>
        <v>0</v>
      </c>
      <c r="CJ194" s="41">
        <f t="shared" si="1027"/>
        <v>0</v>
      </c>
      <c r="CK194" s="41">
        <f t="shared" si="1027"/>
        <v>0</v>
      </c>
      <c r="CL194" s="41">
        <f t="shared" si="1027"/>
        <v>0</v>
      </c>
      <c r="CM194" s="41">
        <f t="shared" si="1027"/>
        <v>0</v>
      </c>
      <c r="CN194" s="41">
        <f t="shared" si="1027"/>
        <v>0</v>
      </c>
      <c r="CO194" s="41">
        <f t="shared" si="1027"/>
        <v>0</v>
      </c>
      <c r="CP194" s="41">
        <f t="shared" si="1027"/>
        <v>0</v>
      </c>
      <c r="CQ194" s="41">
        <f t="shared" si="1027"/>
        <v>0</v>
      </c>
      <c r="CR194" s="41">
        <f t="shared" si="1027"/>
        <v>0</v>
      </c>
      <c r="CS194" s="41">
        <f t="shared" si="1027"/>
        <v>0</v>
      </c>
      <c r="CT194" s="41">
        <f t="shared" si="1027"/>
        <v>0</v>
      </c>
      <c r="CU194" s="41">
        <f t="shared" si="1027"/>
        <v>0</v>
      </c>
      <c r="CV194" s="41">
        <f t="shared" si="1027"/>
        <v>0</v>
      </c>
      <c r="CW194" s="41">
        <f t="shared" si="1027"/>
        <v>0</v>
      </c>
      <c r="CX194" s="41">
        <f t="shared" si="1027"/>
        <v>0</v>
      </c>
      <c r="CY194" s="41">
        <f t="shared" si="1027"/>
        <v>0</v>
      </c>
      <c r="CZ194" s="41">
        <f t="shared" si="1027"/>
        <v>0</v>
      </c>
      <c r="DA194" s="41">
        <f t="shared" si="1027"/>
        <v>0</v>
      </c>
      <c r="DB194" s="41">
        <f t="shared" si="1027"/>
        <v>0</v>
      </c>
      <c r="DC194" s="41">
        <f t="shared" si="1027"/>
        <v>0</v>
      </c>
      <c r="DD194" s="41">
        <f t="shared" si="1027"/>
        <v>0</v>
      </c>
      <c r="DE194" s="41">
        <f t="shared" si="1027"/>
        <v>0</v>
      </c>
      <c r="DF194" s="41">
        <f t="shared" si="1027"/>
        <v>0</v>
      </c>
      <c r="DG194" s="41">
        <f t="shared" si="1027"/>
        <v>0</v>
      </c>
      <c r="DH194" s="41">
        <f t="shared" si="1027"/>
        <v>0</v>
      </c>
      <c r="DI194" s="41">
        <f t="shared" si="1027"/>
        <v>0</v>
      </c>
      <c r="DJ194" s="41">
        <f t="shared" si="1027"/>
        <v>0</v>
      </c>
      <c r="DK194" s="41">
        <f t="shared" si="1027"/>
        <v>0</v>
      </c>
      <c r="DL194" s="41">
        <f t="shared" si="1027"/>
        <v>0</v>
      </c>
      <c r="DM194" s="41">
        <f t="shared" si="1027"/>
        <v>0</v>
      </c>
      <c r="DN194" s="41">
        <f t="shared" si="1027"/>
        <v>0</v>
      </c>
      <c r="DO194" s="41">
        <f t="shared" si="1027"/>
        <v>0</v>
      </c>
      <c r="DP194" s="41">
        <f t="shared" si="1027"/>
        <v>0</v>
      </c>
      <c r="DQ194" s="41">
        <f t="shared" si="1027"/>
        <v>0</v>
      </c>
      <c r="DR194" s="41">
        <f t="shared" si="1027"/>
        <v>0</v>
      </c>
      <c r="DS194" s="41">
        <f t="shared" si="1027"/>
        <v>0</v>
      </c>
      <c r="DT194" s="41">
        <f t="shared" si="1027"/>
        <v>0</v>
      </c>
      <c r="DU194" s="41">
        <f t="shared" si="1027"/>
        <v>0</v>
      </c>
      <c r="DV194" s="41">
        <f t="shared" si="1027"/>
        <v>0</v>
      </c>
      <c r="DW194" s="41">
        <f t="shared" si="1027"/>
        <v>0</v>
      </c>
      <c r="DX194" s="41">
        <f t="shared" si="1027"/>
        <v>0</v>
      </c>
      <c r="DY194" s="41">
        <f t="shared" si="1027"/>
        <v>0</v>
      </c>
      <c r="DZ194" s="41">
        <f t="shared" si="1027"/>
        <v>0</v>
      </c>
      <c r="EA194" s="41">
        <f t="shared" si="1027"/>
        <v>0</v>
      </c>
      <c r="EB194" s="41">
        <f t="shared" si="1027"/>
        <v>0</v>
      </c>
      <c r="EC194" s="41">
        <f t="shared" si="1027"/>
        <v>0</v>
      </c>
      <c r="ED194" s="41">
        <f t="shared" si="1027"/>
        <v>0</v>
      </c>
      <c r="EE194" s="41">
        <f t="shared" si="1027"/>
        <v>0</v>
      </c>
      <c r="EF194" s="41">
        <f t="shared" si="1027"/>
        <v>0</v>
      </c>
      <c r="EG194" s="41">
        <f t="shared" si="1027"/>
        <v>0</v>
      </c>
      <c r="EH194" s="41">
        <f t="shared" si="1027"/>
        <v>0</v>
      </c>
      <c r="EI194" s="41">
        <f t="shared" si="1027"/>
        <v>0</v>
      </c>
      <c r="EJ194" s="41">
        <f t="shared" si="1027"/>
        <v>0</v>
      </c>
      <c r="EK194" s="41">
        <f t="shared" si="1027"/>
        <v>0</v>
      </c>
      <c r="EL194" s="41">
        <f t="shared" si="1027"/>
        <v>0</v>
      </c>
      <c r="EM194" s="41">
        <f t="shared" si="1027"/>
        <v>0</v>
      </c>
      <c r="EN194" s="41">
        <f t="shared" si="1027"/>
        <v>0</v>
      </c>
      <c r="EO194" s="41">
        <f t="shared" si="1027"/>
        <v>0</v>
      </c>
      <c r="EP194" s="41">
        <f t="shared" si="1027"/>
        <v>0</v>
      </c>
      <c r="EQ194" s="41">
        <f t="shared" si="1027"/>
        <v>0</v>
      </c>
      <c r="ER194" s="41">
        <f t="shared" si="1027"/>
        <v>0</v>
      </c>
      <c r="ES194" s="41">
        <f t="shared" si="1027"/>
        <v>0</v>
      </c>
      <c r="ET194" s="41">
        <f t="shared" si="1027"/>
        <v>0</v>
      </c>
      <c r="EU194" s="41">
        <f t="shared" ref="EU194:HF194" si="1028">IF(EU$7="",0,EU192-EU193)</f>
        <v>0</v>
      </c>
      <c r="EV194" s="41">
        <f t="shared" si="1028"/>
        <v>0</v>
      </c>
      <c r="EW194" s="41">
        <f t="shared" si="1028"/>
        <v>0</v>
      </c>
      <c r="EX194" s="41">
        <f t="shared" si="1028"/>
        <v>0</v>
      </c>
      <c r="EY194" s="41">
        <f t="shared" si="1028"/>
        <v>0</v>
      </c>
      <c r="EZ194" s="41">
        <f t="shared" si="1028"/>
        <v>0</v>
      </c>
      <c r="FA194" s="41">
        <f t="shared" si="1028"/>
        <v>0</v>
      </c>
      <c r="FB194" s="41">
        <f t="shared" si="1028"/>
        <v>0</v>
      </c>
      <c r="FC194" s="41">
        <f t="shared" si="1028"/>
        <v>0</v>
      </c>
      <c r="FD194" s="41">
        <f t="shared" si="1028"/>
        <v>0</v>
      </c>
      <c r="FE194" s="41">
        <f t="shared" si="1028"/>
        <v>0</v>
      </c>
      <c r="FF194" s="41">
        <f t="shared" si="1028"/>
        <v>0</v>
      </c>
      <c r="FG194" s="41">
        <f t="shared" si="1028"/>
        <v>0</v>
      </c>
      <c r="FH194" s="41">
        <f t="shared" si="1028"/>
        <v>0</v>
      </c>
      <c r="FI194" s="41">
        <f t="shared" si="1028"/>
        <v>0</v>
      </c>
      <c r="FJ194" s="41">
        <f t="shared" si="1028"/>
        <v>0</v>
      </c>
      <c r="FK194" s="41">
        <f t="shared" si="1028"/>
        <v>0</v>
      </c>
      <c r="FL194" s="41">
        <f t="shared" si="1028"/>
        <v>0</v>
      </c>
      <c r="FM194" s="41">
        <f t="shared" si="1028"/>
        <v>0</v>
      </c>
      <c r="FN194" s="41">
        <f t="shared" si="1028"/>
        <v>0</v>
      </c>
      <c r="FO194" s="41">
        <f t="shared" si="1028"/>
        <v>0</v>
      </c>
      <c r="FP194" s="41">
        <f t="shared" si="1028"/>
        <v>0</v>
      </c>
      <c r="FQ194" s="41">
        <f t="shared" si="1028"/>
        <v>0</v>
      </c>
      <c r="FR194" s="41">
        <f t="shared" si="1028"/>
        <v>0</v>
      </c>
      <c r="FS194" s="41">
        <f t="shared" si="1028"/>
        <v>0</v>
      </c>
      <c r="FT194" s="41">
        <f t="shared" si="1028"/>
        <v>0</v>
      </c>
      <c r="FU194" s="41">
        <f t="shared" si="1028"/>
        <v>0</v>
      </c>
      <c r="FV194" s="41">
        <f t="shared" si="1028"/>
        <v>0</v>
      </c>
      <c r="FW194" s="41">
        <f t="shared" si="1028"/>
        <v>0</v>
      </c>
      <c r="FX194" s="41">
        <f t="shared" si="1028"/>
        <v>0</v>
      </c>
      <c r="FY194" s="41">
        <f t="shared" si="1028"/>
        <v>0</v>
      </c>
      <c r="FZ194" s="41">
        <f t="shared" si="1028"/>
        <v>0</v>
      </c>
      <c r="GA194" s="41">
        <f t="shared" si="1028"/>
        <v>0</v>
      </c>
      <c r="GB194" s="41">
        <f t="shared" si="1028"/>
        <v>0</v>
      </c>
      <c r="GC194" s="41">
        <f t="shared" si="1028"/>
        <v>0</v>
      </c>
      <c r="GD194" s="41">
        <f t="shared" si="1028"/>
        <v>0</v>
      </c>
      <c r="GE194" s="41">
        <f t="shared" si="1028"/>
        <v>0</v>
      </c>
      <c r="GF194" s="41">
        <f t="shared" si="1028"/>
        <v>0</v>
      </c>
      <c r="GG194" s="41">
        <f t="shared" si="1028"/>
        <v>0</v>
      </c>
      <c r="GH194" s="41">
        <f t="shared" si="1028"/>
        <v>0</v>
      </c>
      <c r="GI194" s="41">
        <f t="shared" si="1028"/>
        <v>0</v>
      </c>
      <c r="GJ194" s="41">
        <f t="shared" si="1028"/>
        <v>0</v>
      </c>
      <c r="GK194" s="41">
        <f t="shared" si="1028"/>
        <v>0</v>
      </c>
      <c r="GL194" s="41">
        <f t="shared" si="1028"/>
        <v>0</v>
      </c>
      <c r="GM194" s="41">
        <f t="shared" si="1028"/>
        <v>0</v>
      </c>
      <c r="GN194" s="41">
        <f t="shared" si="1028"/>
        <v>0</v>
      </c>
      <c r="GO194" s="41">
        <f t="shared" si="1028"/>
        <v>0</v>
      </c>
      <c r="GP194" s="41">
        <f t="shared" si="1028"/>
        <v>0</v>
      </c>
      <c r="GQ194" s="41">
        <f t="shared" si="1028"/>
        <v>0</v>
      </c>
      <c r="GR194" s="41">
        <f t="shared" si="1028"/>
        <v>0</v>
      </c>
      <c r="GS194" s="41">
        <f t="shared" si="1028"/>
        <v>0</v>
      </c>
      <c r="GT194" s="41">
        <f t="shared" si="1028"/>
        <v>0</v>
      </c>
      <c r="GU194" s="41">
        <f t="shared" si="1028"/>
        <v>0</v>
      </c>
      <c r="GV194" s="41">
        <f t="shared" si="1028"/>
        <v>0</v>
      </c>
      <c r="GW194" s="41">
        <f t="shared" si="1028"/>
        <v>0</v>
      </c>
      <c r="GX194" s="41">
        <f t="shared" si="1028"/>
        <v>0</v>
      </c>
      <c r="GY194" s="41">
        <f t="shared" si="1028"/>
        <v>0</v>
      </c>
      <c r="GZ194" s="41">
        <f t="shared" si="1028"/>
        <v>0</v>
      </c>
      <c r="HA194" s="41">
        <f t="shared" si="1028"/>
        <v>0</v>
      </c>
      <c r="HB194" s="41">
        <f t="shared" si="1028"/>
        <v>0</v>
      </c>
      <c r="HC194" s="41">
        <f t="shared" si="1028"/>
        <v>0</v>
      </c>
      <c r="HD194" s="41">
        <f t="shared" si="1028"/>
        <v>0</v>
      </c>
      <c r="HE194" s="41">
        <f t="shared" si="1028"/>
        <v>0</v>
      </c>
      <c r="HF194" s="41">
        <f t="shared" si="1028"/>
        <v>0</v>
      </c>
      <c r="HG194" s="41">
        <f t="shared" ref="HG194:JR194" si="1029">IF(HG$7="",0,HG192-HG193)</f>
        <v>0</v>
      </c>
      <c r="HH194" s="41">
        <f t="shared" si="1029"/>
        <v>0</v>
      </c>
      <c r="HI194" s="41">
        <f t="shared" si="1029"/>
        <v>0</v>
      </c>
      <c r="HJ194" s="41">
        <f t="shared" si="1029"/>
        <v>0</v>
      </c>
      <c r="HK194" s="41">
        <f t="shared" si="1029"/>
        <v>0</v>
      </c>
      <c r="HL194" s="41">
        <f t="shared" si="1029"/>
        <v>0</v>
      </c>
      <c r="HM194" s="41">
        <f t="shared" si="1029"/>
        <v>0</v>
      </c>
      <c r="HN194" s="41">
        <f t="shared" si="1029"/>
        <v>0</v>
      </c>
      <c r="HO194" s="41">
        <f t="shared" si="1029"/>
        <v>0</v>
      </c>
      <c r="HP194" s="41">
        <f t="shared" si="1029"/>
        <v>0</v>
      </c>
      <c r="HQ194" s="41">
        <f t="shared" si="1029"/>
        <v>0</v>
      </c>
      <c r="HR194" s="41">
        <f t="shared" si="1029"/>
        <v>0</v>
      </c>
      <c r="HS194" s="41">
        <f t="shared" si="1029"/>
        <v>0</v>
      </c>
      <c r="HT194" s="41">
        <f t="shared" si="1029"/>
        <v>0</v>
      </c>
      <c r="HU194" s="41">
        <f t="shared" si="1029"/>
        <v>0</v>
      </c>
      <c r="HV194" s="41">
        <f t="shared" si="1029"/>
        <v>0</v>
      </c>
      <c r="HW194" s="41">
        <f t="shared" si="1029"/>
        <v>0</v>
      </c>
      <c r="HX194" s="41">
        <f t="shared" si="1029"/>
        <v>0</v>
      </c>
      <c r="HY194" s="41">
        <f t="shared" si="1029"/>
        <v>0</v>
      </c>
      <c r="HZ194" s="41">
        <f t="shared" si="1029"/>
        <v>0</v>
      </c>
      <c r="IA194" s="41">
        <f t="shared" si="1029"/>
        <v>0</v>
      </c>
      <c r="IB194" s="41">
        <f t="shared" si="1029"/>
        <v>0</v>
      </c>
      <c r="IC194" s="41">
        <f t="shared" si="1029"/>
        <v>0</v>
      </c>
      <c r="ID194" s="41">
        <f t="shared" si="1029"/>
        <v>0</v>
      </c>
      <c r="IE194" s="41">
        <f t="shared" si="1029"/>
        <v>0</v>
      </c>
      <c r="IF194" s="41">
        <f t="shared" si="1029"/>
        <v>0</v>
      </c>
      <c r="IG194" s="41">
        <f t="shared" si="1029"/>
        <v>0</v>
      </c>
      <c r="IH194" s="41">
        <f t="shared" si="1029"/>
        <v>0</v>
      </c>
      <c r="II194" s="41">
        <f t="shared" si="1029"/>
        <v>0</v>
      </c>
      <c r="IJ194" s="41">
        <f t="shared" si="1029"/>
        <v>0</v>
      </c>
      <c r="IK194" s="41">
        <f t="shared" si="1029"/>
        <v>0</v>
      </c>
      <c r="IL194" s="41">
        <f t="shared" si="1029"/>
        <v>0</v>
      </c>
      <c r="IM194" s="41">
        <f t="shared" si="1029"/>
        <v>0</v>
      </c>
      <c r="IN194" s="41">
        <f t="shared" si="1029"/>
        <v>0</v>
      </c>
      <c r="IO194" s="41">
        <f t="shared" si="1029"/>
        <v>0</v>
      </c>
      <c r="IP194" s="41">
        <f t="shared" si="1029"/>
        <v>0</v>
      </c>
      <c r="IQ194" s="41">
        <f t="shared" si="1029"/>
        <v>0</v>
      </c>
      <c r="IR194" s="41">
        <f t="shared" si="1029"/>
        <v>0</v>
      </c>
      <c r="IS194" s="41">
        <f t="shared" si="1029"/>
        <v>0</v>
      </c>
      <c r="IT194" s="41">
        <f t="shared" si="1029"/>
        <v>0</v>
      </c>
      <c r="IU194" s="41">
        <f t="shared" si="1029"/>
        <v>0</v>
      </c>
      <c r="IV194" s="41">
        <f t="shared" si="1029"/>
        <v>0</v>
      </c>
      <c r="IW194" s="41">
        <f t="shared" si="1029"/>
        <v>0</v>
      </c>
      <c r="IX194" s="41">
        <f t="shared" si="1029"/>
        <v>0</v>
      </c>
      <c r="IY194" s="41">
        <f t="shared" si="1029"/>
        <v>0</v>
      </c>
      <c r="IZ194" s="41">
        <f t="shared" si="1029"/>
        <v>0</v>
      </c>
      <c r="JA194" s="41">
        <f t="shared" si="1029"/>
        <v>0</v>
      </c>
      <c r="JB194" s="41">
        <f t="shared" si="1029"/>
        <v>0</v>
      </c>
      <c r="JC194" s="41">
        <f t="shared" si="1029"/>
        <v>0</v>
      </c>
      <c r="JD194" s="41">
        <f t="shared" si="1029"/>
        <v>0</v>
      </c>
      <c r="JE194" s="41">
        <f t="shared" si="1029"/>
        <v>0</v>
      </c>
      <c r="JF194" s="41">
        <f t="shared" si="1029"/>
        <v>0</v>
      </c>
      <c r="JG194" s="41">
        <f t="shared" si="1029"/>
        <v>0</v>
      </c>
      <c r="JH194" s="41">
        <f t="shared" si="1029"/>
        <v>0</v>
      </c>
      <c r="JI194" s="41">
        <f t="shared" si="1029"/>
        <v>0</v>
      </c>
      <c r="JJ194" s="41">
        <f t="shared" si="1029"/>
        <v>0</v>
      </c>
      <c r="JK194" s="41">
        <f t="shared" si="1029"/>
        <v>0</v>
      </c>
      <c r="JL194" s="41">
        <f t="shared" si="1029"/>
        <v>0</v>
      </c>
      <c r="JM194" s="41">
        <f t="shared" si="1029"/>
        <v>0</v>
      </c>
      <c r="JN194" s="41">
        <f t="shared" si="1029"/>
        <v>0</v>
      </c>
      <c r="JO194" s="41">
        <f t="shared" si="1029"/>
        <v>0</v>
      </c>
      <c r="JP194" s="41">
        <f t="shared" si="1029"/>
        <v>0</v>
      </c>
      <c r="JQ194" s="41">
        <f t="shared" si="1029"/>
        <v>0</v>
      </c>
      <c r="JR194" s="41">
        <f t="shared" si="1029"/>
        <v>0</v>
      </c>
      <c r="JS194" s="41">
        <f t="shared" ref="JS194:KV194" si="1030">IF(JS$7="",0,JS192-JS193)</f>
        <v>0</v>
      </c>
      <c r="JT194" s="41">
        <f t="shared" si="1030"/>
        <v>0</v>
      </c>
      <c r="JU194" s="41">
        <f t="shared" si="1030"/>
        <v>0</v>
      </c>
      <c r="JV194" s="41">
        <f t="shared" si="1030"/>
        <v>0</v>
      </c>
      <c r="JW194" s="41">
        <f t="shared" si="1030"/>
        <v>0</v>
      </c>
      <c r="JX194" s="41">
        <f t="shared" si="1030"/>
        <v>0</v>
      </c>
      <c r="JY194" s="41">
        <f t="shared" si="1030"/>
        <v>0</v>
      </c>
      <c r="JZ194" s="41">
        <f t="shared" si="1030"/>
        <v>0</v>
      </c>
      <c r="KA194" s="41">
        <f t="shared" si="1030"/>
        <v>0</v>
      </c>
      <c r="KB194" s="41">
        <f t="shared" si="1030"/>
        <v>0</v>
      </c>
      <c r="KC194" s="41">
        <f t="shared" si="1030"/>
        <v>0</v>
      </c>
      <c r="KD194" s="41">
        <f t="shared" si="1030"/>
        <v>0</v>
      </c>
      <c r="KE194" s="41">
        <f t="shared" si="1030"/>
        <v>0</v>
      </c>
      <c r="KF194" s="41">
        <f t="shared" si="1030"/>
        <v>0</v>
      </c>
      <c r="KG194" s="41">
        <f t="shared" si="1030"/>
        <v>0</v>
      </c>
      <c r="KH194" s="41">
        <f t="shared" si="1030"/>
        <v>0</v>
      </c>
      <c r="KI194" s="41">
        <f t="shared" si="1030"/>
        <v>0</v>
      </c>
      <c r="KJ194" s="41">
        <f t="shared" si="1030"/>
        <v>0</v>
      </c>
      <c r="KK194" s="41">
        <f t="shared" si="1030"/>
        <v>0</v>
      </c>
      <c r="KL194" s="41">
        <f t="shared" si="1030"/>
        <v>0</v>
      </c>
      <c r="KM194" s="41">
        <f t="shared" si="1030"/>
        <v>0</v>
      </c>
      <c r="KN194" s="41">
        <f t="shared" si="1030"/>
        <v>0</v>
      </c>
      <c r="KO194" s="41">
        <f t="shared" si="1030"/>
        <v>0</v>
      </c>
      <c r="KP194" s="41">
        <f t="shared" si="1030"/>
        <v>0</v>
      </c>
      <c r="KQ194" s="41">
        <f t="shared" si="1030"/>
        <v>0</v>
      </c>
      <c r="KR194" s="41">
        <f t="shared" si="1030"/>
        <v>0</v>
      </c>
      <c r="KS194" s="41">
        <f t="shared" si="1030"/>
        <v>0</v>
      </c>
      <c r="KT194" s="41">
        <f t="shared" si="1030"/>
        <v>0</v>
      </c>
      <c r="KU194" s="41">
        <f t="shared" si="1030"/>
        <v>0</v>
      </c>
      <c r="KV194" s="41">
        <f t="shared" si="1030"/>
        <v>0</v>
      </c>
      <c r="KW194" s="3"/>
      <c r="KX194" s="3"/>
    </row>
    <row r="195" spans="1:310" ht="4.05" customHeight="1" x14ac:dyDescent="0.25">
      <c r="A195" s="1"/>
      <c r="B195" s="79"/>
      <c r="C195" s="79"/>
      <c r="D195" s="79"/>
      <c r="E195" s="1"/>
      <c r="F195" s="1"/>
      <c r="G195" s="1"/>
      <c r="H195" s="11"/>
      <c r="I195" s="1"/>
      <c r="J195" s="1"/>
      <c r="K195" s="1"/>
      <c r="L195" s="1"/>
      <c r="M195" s="5"/>
      <c r="N195" s="1"/>
      <c r="O195" s="19"/>
      <c r="P195" s="1"/>
      <c r="Q195" s="1"/>
      <c r="R195" s="40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/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/>
      <c r="KR195" s="1"/>
      <c r="KS195" s="1"/>
      <c r="KT195" s="1"/>
      <c r="KU195" s="1"/>
      <c r="KV195" s="1"/>
      <c r="KW195" s="1"/>
      <c r="KX195" s="1"/>
    </row>
    <row r="196" spans="1:310" ht="4.05" customHeight="1" x14ac:dyDescent="0.25">
      <c r="A196" s="1"/>
      <c r="B196" s="79"/>
      <c r="C196" s="79"/>
      <c r="D196" s="79"/>
      <c r="E196" s="64"/>
      <c r="F196" s="1"/>
      <c r="G196" s="1"/>
      <c r="H196" s="11"/>
      <c r="I196" s="1"/>
      <c r="J196" s="1"/>
      <c r="K196" s="64"/>
      <c r="L196" s="1"/>
      <c r="M196" s="5"/>
      <c r="N196" s="64"/>
      <c r="O196" s="19"/>
      <c r="P196" s="1"/>
      <c r="Q196" s="1"/>
      <c r="R196" s="68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1"/>
      <c r="JP196" s="1"/>
      <c r="JQ196" s="1"/>
      <c r="JR196" s="1"/>
      <c r="JS196" s="1"/>
      <c r="JT196" s="1"/>
      <c r="JU196" s="1"/>
      <c r="JV196" s="1"/>
      <c r="JW196" s="1"/>
      <c r="JX196" s="1"/>
      <c r="JY196" s="1"/>
      <c r="JZ196" s="1"/>
      <c r="KA196" s="1"/>
      <c r="KB196" s="1"/>
      <c r="KC196" s="1"/>
      <c r="KD196" s="1"/>
      <c r="KE196" s="1"/>
      <c r="KF196" s="1"/>
      <c r="KG196" s="1"/>
      <c r="KH196" s="1"/>
      <c r="KI196" s="1"/>
      <c r="KJ196" s="1"/>
      <c r="KK196" s="1"/>
      <c r="KL196" s="1"/>
      <c r="KM196" s="1"/>
      <c r="KN196" s="1"/>
      <c r="KO196" s="1"/>
      <c r="KP196" s="1"/>
      <c r="KQ196" s="1"/>
      <c r="KR196" s="1"/>
      <c r="KS196" s="1"/>
      <c r="KT196" s="1"/>
      <c r="KU196" s="1"/>
      <c r="KV196" s="1"/>
      <c r="KW196" s="1"/>
      <c r="KX196" s="1"/>
    </row>
    <row r="197" spans="1:310" ht="4.95" customHeight="1" x14ac:dyDescent="0.25">
      <c r="A197" s="1"/>
      <c r="B197" s="79"/>
      <c r="C197" s="79"/>
      <c r="D197" s="79"/>
      <c r="E197" s="1"/>
      <c r="F197" s="1"/>
      <c r="G197" s="1"/>
      <c r="H197" s="11"/>
      <c r="I197" s="1"/>
      <c r="J197" s="1"/>
      <c r="K197" s="1"/>
      <c r="L197" s="1"/>
      <c r="M197" s="5"/>
      <c r="N197" s="1"/>
      <c r="O197" s="19"/>
      <c r="P197" s="1"/>
      <c r="Q197" s="1"/>
      <c r="R197" s="40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  <c r="JW197" s="1"/>
      <c r="JX197" s="1"/>
      <c r="JY197" s="1"/>
      <c r="JZ197" s="1"/>
      <c r="KA197" s="1"/>
      <c r="KB197" s="1"/>
      <c r="KC197" s="1"/>
      <c r="KD197" s="1"/>
      <c r="KE197" s="1"/>
      <c r="KF197" s="1"/>
      <c r="KG197" s="1"/>
      <c r="KH197" s="1"/>
      <c r="KI197" s="1"/>
      <c r="KJ197" s="1"/>
      <c r="KK197" s="1"/>
      <c r="KL197" s="1"/>
      <c r="KM197" s="1"/>
      <c r="KN197" s="1"/>
      <c r="KO197" s="1"/>
      <c r="KP197" s="1"/>
      <c r="KQ197" s="1"/>
      <c r="KR197" s="1"/>
      <c r="KS197" s="1"/>
      <c r="KT197" s="1"/>
      <c r="KU197" s="1"/>
      <c r="KV197" s="1"/>
      <c r="KW197" s="1"/>
      <c r="KX197" s="1"/>
    </row>
    <row r="198" spans="1:310" x14ac:dyDescent="0.25">
      <c r="A198" s="1"/>
      <c r="B198" s="79"/>
      <c r="C198" s="79"/>
      <c r="D198" s="79"/>
      <c r="E198" s="1"/>
      <c r="F198" s="1"/>
      <c r="G198" s="1"/>
      <c r="H198" s="11"/>
      <c r="I198" s="1"/>
      <c r="J198" s="1"/>
      <c r="K198" s="1"/>
      <c r="L198" s="1"/>
      <c r="M198" s="5"/>
      <c r="N198" s="1"/>
      <c r="O198" s="19"/>
      <c r="P198" s="1"/>
      <c r="Q198" s="1"/>
      <c r="R198" s="40"/>
      <c r="S198" s="1"/>
      <c r="T198" s="1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  <c r="BY198" s="40"/>
      <c r="BZ198" s="40"/>
      <c r="CA198" s="40"/>
      <c r="CB198" s="40"/>
      <c r="CC198" s="40"/>
      <c r="CD198" s="40"/>
      <c r="CE198" s="40"/>
      <c r="CF198" s="40"/>
      <c r="CG198" s="40"/>
      <c r="CH198" s="40"/>
      <c r="CI198" s="40"/>
      <c r="CJ198" s="40"/>
      <c r="CK198" s="40"/>
      <c r="CL198" s="40"/>
      <c r="CM198" s="40"/>
      <c r="CN198" s="40"/>
      <c r="CO198" s="40"/>
      <c r="CP198" s="40"/>
      <c r="CQ198" s="40"/>
      <c r="CR198" s="40"/>
      <c r="CS198" s="40"/>
      <c r="CT198" s="40"/>
      <c r="CU198" s="40"/>
      <c r="CV198" s="40"/>
      <c r="CW198" s="40"/>
      <c r="CX198" s="40"/>
      <c r="CY198" s="40"/>
      <c r="CZ198" s="40"/>
      <c r="DA198" s="40"/>
      <c r="DB198" s="40"/>
      <c r="DC198" s="40"/>
      <c r="DD198" s="40"/>
      <c r="DE198" s="40"/>
      <c r="DF198" s="40"/>
      <c r="DG198" s="40"/>
      <c r="DH198" s="40"/>
      <c r="DI198" s="40"/>
      <c r="DJ198" s="40"/>
      <c r="DK198" s="40"/>
      <c r="DL198" s="40"/>
      <c r="DM198" s="40"/>
      <c r="DN198" s="40"/>
      <c r="DO198" s="40"/>
      <c r="DP198" s="40"/>
      <c r="DQ198" s="40"/>
      <c r="DR198" s="40"/>
      <c r="DS198" s="40"/>
      <c r="DT198" s="40"/>
      <c r="DU198" s="40"/>
      <c r="DV198" s="40"/>
      <c r="DW198" s="40"/>
      <c r="DX198" s="40"/>
      <c r="DY198" s="40"/>
      <c r="DZ198" s="40"/>
      <c r="EA198" s="40"/>
      <c r="EB198" s="40"/>
      <c r="EC198" s="40"/>
      <c r="ED198" s="40"/>
      <c r="EE198" s="40"/>
      <c r="EF198" s="40"/>
      <c r="EG198" s="40"/>
      <c r="EH198" s="40"/>
      <c r="EI198" s="40"/>
      <c r="EJ198" s="40"/>
      <c r="EK198" s="40"/>
      <c r="EL198" s="40"/>
      <c r="EM198" s="40"/>
      <c r="EN198" s="40"/>
      <c r="EO198" s="40"/>
      <c r="EP198" s="40"/>
      <c r="EQ198" s="40"/>
      <c r="ER198" s="40"/>
      <c r="ES198" s="40"/>
      <c r="ET198" s="40"/>
      <c r="EU198" s="40"/>
      <c r="EV198" s="40"/>
      <c r="EW198" s="40"/>
      <c r="EX198" s="40"/>
      <c r="EY198" s="40"/>
      <c r="EZ198" s="40"/>
      <c r="FA198" s="40"/>
      <c r="FB198" s="40"/>
      <c r="FC198" s="40"/>
      <c r="FD198" s="40"/>
      <c r="FE198" s="40"/>
      <c r="FF198" s="40"/>
      <c r="FG198" s="40"/>
      <c r="FH198" s="40"/>
      <c r="FI198" s="40"/>
      <c r="FJ198" s="40"/>
      <c r="FK198" s="40"/>
      <c r="FL198" s="40"/>
      <c r="FM198" s="40"/>
      <c r="FN198" s="40"/>
      <c r="FO198" s="40"/>
      <c r="FP198" s="40"/>
      <c r="FQ198" s="40"/>
      <c r="FR198" s="40"/>
      <c r="FS198" s="40"/>
      <c r="FT198" s="40"/>
      <c r="FU198" s="40"/>
      <c r="FV198" s="40"/>
      <c r="FW198" s="40"/>
      <c r="FX198" s="40"/>
      <c r="FY198" s="40"/>
      <c r="FZ198" s="40"/>
      <c r="GA198" s="40"/>
      <c r="GB198" s="40"/>
      <c r="GC198" s="40"/>
      <c r="GD198" s="40"/>
      <c r="GE198" s="40"/>
      <c r="GF198" s="40"/>
      <c r="GG198" s="40"/>
      <c r="GH198" s="40"/>
      <c r="GI198" s="40"/>
      <c r="GJ198" s="40"/>
      <c r="GK198" s="40"/>
      <c r="GL198" s="40"/>
      <c r="GM198" s="40"/>
      <c r="GN198" s="40"/>
      <c r="GO198" s="40"/>
      <c r="GP198" s="40"/>
      <c r="GQ198" s="40"/>
      <c r="GR198" s="40"/>
      <c r="GS198" s="40"/>
      <c r="GT198" s="40"/>
      <c r="GU198" s="40"/>
      <c r="GV198" s="40"/>
      <c r="GW198" s="40"/>
      <c r="GX198" s="40"/>
      <c r="GY198" s="40"/>
      <c r="GZ198" s="40"/>
      <c r="HA198" s="40"/>
      <c r="HB198" s="40"/>
      <c r="HC198" s="40"/>
      <c r="HD198" s="40"/>
      <c r="HE198" s="40"/>
      <c r="HF198" s="40"/>
      <c r="HG198" s="40"/>
      <c r="HH198" s="40"/>
      <c r="HI198" s="40"/>
      <c r="HJ198" s="40"/>
      <c r="HK198" s="40"/>
      <c r="HL198" s="40"/>
      <c r="HM198" s="40"/>
      <c r="HN198" s="40"/>
      <c r="HO198" s="40"/>
      <c r="HP198" s="40"/>
      <c r="HQ198" s="40"/>
      <c r="HR198" s="40"/>
      <c r="HS198" s="40"/>
      <c r="HT198" s="40"/>
      <c r="HU198" s="40"/>
      <c r="HV198" s="40"/>
      <c r="HW198" s="40"/>
      <c r="HX198" s="40"/>
      <c r="HY198" s="40"/>
      <c r="HZ198" s="40"/>
      <c r="IA198" s="40"/>
      <c r="IB198" s="40"/>
      <c r="IC198" s="40"/>
      <c r="ID198" s="40"/>
      <c r="IE198" s="40"/>
      <c r="IF198" s="40"/>
      <c r="IG198" s="40"/>
      <c r="IH198" s="40"/>
      <c r="II198" s="40"/>
      <c r="IJ198" s="40"/>
      <c r="IK198" s="40"/>
      <c r="IL198" s="40"/>
      <c r="IM198" s="40"/>
      <c r="IN198" s="40"/>
      <c r="IO198" s="40"/>
      <c r="IP198" s="40"/>
      <c r="IQ198" s="40"/>
      <c r="IR198" s="40"/>
      <c r="IS198" s="40"/>
      <c r="IT198" s="40"/>
      <c r="IU198" s="40"/>
      <c r="IV198" s="40"/>
      <c r="IW198" s="40"/>
      <c r="IX198" s="40"/>
      <c r="IY198" s="40"/>
      <c r="IZ198" s="40"/>
      <c r="JA198" s="40"/>
      <c r="JB198" s="40"/>
      <c r="JC198" s="40"/>
      <c r="JD198" s="40"/>
      <c r="JE198" s="40"/>
      <c r="JF198" s="40"/>
      <c r="JG198" s="40"/>
      <c r="JH198" s="40"/>
      <c r="JI198" s="40"/>
      <c r="JJ198" s="40"/>
      <c r="JK198" s="40"/>
      <c r="JL198" s="40"/>
      <c r="JM198" s="40"/>
      <c r="JN198" s="40"/>
      <c r="JO198" s="40"/>
      <c r="JP198" s="40"/>
      <c r="JQ198" s="40"/>
      <c r="JR198" s="40"/>
      <c r="JS198" s="40"/>
      <c r="JT198" s="40"/>
      <c r="JU198" s="40"/>
      <c r="JV198" s="40"/>
      <c r="JW198" s="40"/>
      <c r="JX198" s="40"/>
      <c r="JY198" s="40"/>
      <c r="JZ198" s="40"/>
      <c r="KA198" s="40"/>
      <c r="KB198" s="40"/>
      <c r="KC198" s="40"/>
      <c r="KD198" s="40"/>
      <c r="KE198" s="40"/>
      <c r="KF198" s="40"/>
      <c r="KG198" s="40"/>
      <c r="KH198" s="40"/>
      <c r="KI198" s="40"/>
      <c r="KJ198" s="40"/>
      <c r="KK198" s="40"/>
      <c r="KL198" s="40"/>
      <c r="KM198" s="40"/>
      <c r="KN198" s="40"/>
      <c r="KO198" s="40"/>
      <c r="KP198" s="40"/>
      <c r="KQ198" s="40"/>
      <c r="KR198" s="40"/>
      <c r="KS198" s="40"/>
      <c r="KT198" s="40"/>
      <c r="KU198" s="40"/>
      <c r="KV198" s="40"/>
      <c r="KW198" s="1"/>
      <c r="KX198" s="1"/>
    </row>
  </sheetData>
  <conditionalFormatting sqref="U6:KV7">
    <cfRule type="containsBlanks" dxfId="776" priority="265">
      <formula>LEN(TRIM(U6))=0</formula>
    </cfRule>
  </conditionalFormatting>
  <conditionalFormatting sqref="A64:XFD73 A63:B63 D63:XFD63 A199:XFD1048576 A1:XFD62">
    <cfRule type="cellIs" dxfId="775" priority="262" operator="equal">
      <formula>0</formula>
    </cfRule>
  </conditionalFormatting>
  <conditionalFormatting sqref="E11:K17">
    <cfRule type="cellIs" dxfId="774" priority="201" operator="equal">
      <formula>0</formula>
    </cfRule>
  </conditionalFormatting>
  <conditionalFormatting sqref="E19:E20">
    <cfRule type="cellIs" dxfId="773" priority="200" operator="equal">
      <formula>0</formula>
    </cfRule>
  </conditionalFormatting>
  <conditionalFormatting sqref="K19:K20">
    <cfRule type="cellIs" dxfId="772" priority="199" operator="equal">
      <formula>0</formula>
    </cfRule>
  </conditionalFormatting>
  <conditionalFormatting sqref="N19:N20">
    <cfRule type="cellIs" dxfId="771" priority="198" operator="equal">
      <formula>0</formula>
    </cfRule>
  </conditionalFormatting>
  <conditionalFormatting sqref="R19:R20">
    <cfRule type="cellIs" dxfId="770" priority="197" operator="equal">
      <formula>0</formula>
    </cfRule>
  </conditionalFormatting>
  <conditionalFormatting sqref="E22:K28">
    <cfRule type="cellIs" dxfId="769" priority="195" operator="equal">
      <formula>0</formula>
    </cfRule>
  </conditionalFormatting>
  <conditionalFormatting sqref="E30:E31">
    <cfRule type="cellIs" dxfId="768" priority="194" operator="equal">
      <formula>0</formula>
    </cfRule>
  </conditionalFormatting>
  <conditionalFormatting sqref="K30:K31">
    <cfRule type="cellIs" dxfId="767" priority="193" operator="equal">
      <formula>0</formula>
    </cfRule>
  </conditionalFormatting>
  <conditionalFormatting sqref="N30:N31">
    <cfRule type="cellIs" dxfId="766" priority="192" operator="equal">
      <formula>0</formula>
    </cfRule>
  </conditionalFormatting>
  <conditionalFormatting sqref="R30:R31">
    <cfRule type="cellIs" dxfId="765" priority="191" operator="equal">
      <formula>0</formula>
    </cfRule>
  </conditionalFormatting>
  <conditionalFormatting sqref="E33:K39">
    <cfRule type="cellIs" dxfId="764" priority="190" operator="equal">
      <formula>0</formula>
    </cfRule>
  </conditionalFormatting>
  <conditionalFormatting sqref="E41">
    <cfRule type="cellIs" dxfId="763" priority="189" operator="equal">
      <formula>0</formula>
    </cfRule>
  </conditionalFormatting>
  <conditionalFormatting sqref="K41">
    <cfRule type="cellIs" dxfId="762" priority="188" operator="equal">
      <formula>0</formula>
    </cfRule>
  </conditionalFormatting>
  <conditionalFormatting sqref="N41">
    <cfRule type="cellIs" dxfId="761" priority="187" operator="equal">
      <formula>0</formula>
    </cfRule>
  </conditionalFormatting>
  <conditionalFormatting sqref="R41">
    <cfRule type="cellIs" dxfId="760" priority="186" operator="equal">
      <formula>0</formula>
    </cfRule>
  </conditionalFormatting>
  <conditionalFormatting sqref="E53:K59">
    <cfRule type="cellIs" dxfId="759" priority="185" operator="equal">
      <formula>0</formula>
    </cfRule>
  </conditionalFormatting>
  <conditionalFormatting sqref="E61">
    <cfRule type="cellIs" dxfId="758" priority="184" operator="equal">
      <formula>0</formula>
    </cfRule>
  </conditionalFormatting>
  <conditionalFormatting sqref="K61">
    <cfRule type="cellIs" dxfId="757" priority="183" operator="equal">
      <formula>0</formula>
    </cfRule>
  </conditionalFormatting>
  <conditionalFormatting sqref="N61">
    <cfRule type="cellIs" dxfId="756" priority="182" operator="equal">
      <formula>0</formula>
    </cfRule>
  </conditionalFormatting>
  <conditionalFormatting sqref="R61">
    <cfRule type="cellIs" dxfId="755" priority="181" operator="equal">
      <formula>0</formula>
    </cfRule>
  </conditionalFormatting>
  <conditionalFormatting sqref="E63:K69">
    <cfRule type="cellIs" dxfId="754" priority="180" operator="equal">
      <formula>0</formula>
    </cfRule>
  </conditionalFormatting>
  <conditionalFormatting sqref="E71">
    <cfRule type="cellIs" dxfId="753" priority="179" operator="equal">
      <formula>0</formula>
    </cfRule>
  </conditionalFormatting>
  <conditionalFormatting sqref="K71">
    <cfRule type="cellIs" dxfId="752" priority="178" operator="equal">
      <formula>0</formula>
    </cfRule>
  </conditionalFormatting>
  <conditionalFormatting sqref="N71">
    <cfRule type="cellIs" dxfId="751" priority="177" operator="equal">
      <formula>0</formula>
    </cfRule>
  </conditionalFormatting>
  <conditionalFormatting sqref="R71">
    <cfRule type="cellIs" dxfId="750" priority="176" operator="equal">
      <formula>0</formula>
    </cfRule>
  </conditionalFormatting>
  <conditionalFormatting sqref="R71:R73">
    <cfRule type="cellIs" dxfId="749" priority="174" operator="equal">
      <formula>0</formula>
    </cfRule>
  </conditionalFormatting>
  <conditionalFormatting sqref="N71:N73">
    <cfRule type="cellIs" dxfId="748" priority="175" operator="equal">
      <formula>0</formula>
    </cfRule>
  </conditionalFormatting>
  <conditionalFormatting sqref="A107:XFD112 A114:XFD115 A113:D113 S113:XFD113">
    <cfRule type="cellIs" dxfId="747" priority="173" operator="equal">
      <formula>0</formula>
    </cfRule>
  </conditionalFormatting>
  <conditionalFormatting sqref="E107:K111">
    <cfRule type="cellIs" dxfId="746" priority="172" operator="equal">
      <formula>0</formula>
    </cfRule>
  </conditionalFormatting>
  <conditionalFormatting sqref="E114">
    <cfRule type="cellIs" dxfId="745" priority="171" operator="equal">
      <formula>0</formula>
    </cfRule>
  </conditionalFormatting>
  <conditionalFormatting sqref="K114">
    <cfRule type="cellIs" dxfId="744" priority="170" operator="equal">
      <formula>0</formula>
    </cfRule>
  </conditionalFormatting>
  <conditionalFormatting sqref="N114">
    <cfRule type="cellIs" dxfId="743" priority="169" operator="equal">
      <formula>0</formula>
    </cfRule>
  </conditionalFormatting>
  <conditionalFormatting sqref="R114">
    <cfRule type="cellIs" dxfId="742" priority="168" operator="equal">
      <formula>0</formula>
    </cfRule>
  </conditionalFormatting>
  <conditionalFormatting sqref="R113">
    <cfRule type="cellIs" dxfId="741" priority="156" operator="equal">
      <formula>0</formula>
    </cfRule>
  </conditionalFormatting>
  <conditionalFormatting sqref="K113">
    <cfRule type="cellIs" dxfId="740" priority="160" operator="equal">
      <formula>0</formula>
    </cfRule>
  </conditionalFormatting>
  <conditionalFormatting sqref="N113">
    <cfRule type="cellIs" dxfId="739" priority="159" operator="equal">
      <formula>0</formula>
    </cfRule>
  </conditionalFormatting>
  <conditionalFormatting sqref="R113">
    <cfRule type="cellIs" dxfId="738" priority="158" operator="equal">
      <formula>0</formula>
    </cfRule>
  </conditionalFormatting>
  <conditionalFormatting sqref="N113">
    <cfRule type="cellIs" dxfId="737" priority="157" operator="equal">
      <formula>0</formula>
    </cfRule>
  </conditionalFormatting>
  <conditionalFormatting sqref="E113:R113">
    <cfRule type="cellIs" dxfId="736" priority="162" operator="equal">
      <formula>0</formula>
    </cfRule>
  </conditionalFormatting>
  <conditionalFormatting sqref="E113">
    <cfRule type="cellIs" dxfId="735" priority="161" operator="equal">
      <formula>0</formula>
    </cfRule>
  </conditionalFormatting>
  <conditionalFormatting sqref="C63">
    <cfRule type="cellIs" dxfId="734" priority="155" operator="equal">
      <formula>0</formula>
    </cfRule>
  </conditionalFormatting>
  <conditionalFormatting sqref="E85:K91">
    <cfRule type="cellIs" dxfId="733" priority="153" operator="equal">
      <formula>0</formula>
    </cfRule>
  </conditionalFormatting>
  <conditionalFormatting sqref="E94">
    <cfRule type="cellIs" dxfId="732" priority="152" operator="equal">
      <formula>0</formula>
    </cfRule>
  </conditionalFormatting>
  <conditionalFormatting sqref="K94">
    <cfRule type="cellIs" dxfId="731" priority="151" operator="equal">
      <formula>0</formula>
    </cfRule>
  </conditionalFormatting>
  <conditionalFormatting sqref="N94">
    <cfRule type="cellIs" dxfId="730" priority="150" operator="equal">
      <formula>0</formula>
    </cfRule>
  </conditionalFormatting>
  <conditionalFormatting sqref="R94">
    <cfRule type="cellIs" dxfId="729" priority="149" operator="equal">
      <formula>0</formula>
    </cfRule>
  </conditionalFormatting>
  <conditionalFormatting sqref="A85:C85 E85:XFD85 A86:XFD92 A94:XFD95 A93:D93 S93:XFD93">
    <cfRule type="cellIs" dxfId="728" priority="154" operator="equal">
      <formula>0</formula>
    </cfRule>
  </conditionalFormatting>
  <conditionalFormatting sqref="D85">
    <cfRule type="cellIs" dxfId="727" priority="148" operator="equal">
      <formula>0</formula>
    </cfRule>
  </conditionalFormatting>
  <conditionalFormatting sqref="R93">
    <cfRule type="cellIs" dxfId="726" priority="136" operator="equal">
      <formula>0</formula>
    </cfRule>
  </conditionalFormatting>
  <conditionalFormatting sqref="K93">
    <cfRule type="cellIs" dxfId="725" priority="140" operator="equal">
      <formula>0</formula>
    </cfRule>
  </conditionalFormatting>
  <conditionalFormatting sqref="N93">
    <cfRule type="cellIs" dxfId="724" priority="139" operator="equal">
      <formula>0</formula>
    </cfRule>
  </conditionalFormatting>
  <conditionalFormatting sqref="R93">
    <cfRule type="cellIs" dxfId="723" priority="138" operator="equal">
      <formula>0</formula>
    </cfRule>
  </conditionalFormatting>
  <conditionalFormatting sqref="N93">
    <cfRule type="cellIs" dxfId="722" priority="137" operator="equal">
      <formula>0</formula>
    </cfRule>
  </conditionalFormatting>
  <conditionalFormatting sqref="E93:R93">
    <cfRule type="cellIs" dxfId="721" priority="142" operator="equal">
      <formula>0</formula>
    </cfRule>
  </conditionalFormatting>
  <conditionalFormatting sqref="E93">
    <cfRule type="cellIs" dxfId="720" priority="141" operator="equal">
      <formula>0</formula>
    </cfRule>
  </conditionalFormatting>
  <conditionalFormatting sqref="A181:D181 I181:XFD181 A184:XFD186 A198:XFD198 A116:XFD180">
    <cfRule type="cellIs" dxfId="719" priority="69" operator="equal">
      <formula>0</formula>
    </cfRule>
  </conditionalFormatting>
  <conditionalFormatting sqref="E153:K153">
    <cfRule type="cellIs" dxfId="718" priority="66" operator="equal">
      <formula>0</formula>
    </cfRule>
  </conditionalFormatting>
  <conditionalFormatting sqref="E155">
    <cfRule type="cellIs" dxfId="717" priority="65" operator="equal">
      <formula>0</formula>
    </cfRule>
  </conditionalFormatting>
  <conditionalFormatting sqref="K155">
    <cfRule type="cellIs" dxfId="716" priority="64" operator="equal">
      <formula>0</formula>
    </cfRule>
  </conditionalFormatting>
  <conditionalFormatting sqref="N155">
    <cfRule type="cellIs" dxfId="715" priority="63" operator="equal">
      <formula>0</formula>
    </cfRule>
  </conditionalFormatting>
  <conditionalFormatting sqref="R155">
    <cfRule type="cellIs" dxfId="714" priority="62" operator="equal">
      <formula>0</formula>
    </cfRule>
  </conditionalFormatting>
  <conditionalFormatting sqref="E157:K157">
    <cfRule type="cellIs" dxfId="713" priority="61" operator="equal">
      <formula>0</formula>
    </cfRule>
  </conditionalFormatting>
  <conditionalFormatting sqref="E159">
    <cfRule type="cellIs" dxfId="712" priority="60" operator="equal">
      <formula>0</formula>
    </cfRule>
  </conditionalFormatting>
  <conditionalFormatting sqref="K159">
    <cfRule type="cellIs" dxfId="711" priority="59" operator="equal">
      <formula>0</formula>
    </cfRule>
  </conditionalFormatting>
  <conditionalFormatting sqref="N159">
    <cfRule type="cellIs" dxfId="710" priority="58" operator="equal">
      <formula>0</formula>
    </cfRule>
  </conditionalFormatting>
  <conditionalFormatting sqref="R159">
    <cfRule type="cellIs" dxfId="709" priority="57" operator="equal">
      <formula>0</formula>
    </cfRule>
  </conditionalFormatting>
  <conditionalFormatting sqref="A182:D182 I182:XFD182">
    <cfRule type="cellIs" dxfId="708" priority="56" operator="equal">
      <formula>0</formula>
    </cfRule>
  </conditionalFormatting>
  <conditionalFormatting sqref="A183:D183 I183:XFD183">
    <cfRule type="cellIs" dxfId="707" priority="55" operator="equal">
      <formula>0</formula>
    </cfRule>
  </conditionalFormatting>
  <conditionalFormatting sqref="R185">
    <cfRule type="cellIs" dxfId="706" priority="51" operator="equal">
      <formula>0</formula>
    </cfRule>
  </conditionalFormatting>
  <conditionalFormatting sqref="E185">
    <cfRule type="cellIs" dxfId="705" priority="54" operator="equal">
      <formula>0</formula>
    </cfRule>
  </conditionalFormatting>
  <conditionalFormatting sqref="K185">
    <cfRule type="cellIs" dxfId="704" priority="53" operator="equal">
      <formula>0</formula>
    </cfRule>
  </conditionalFormatting>
  <conditionalFormatting sqref="N185">
    <cfRule type="cellIs" dxfId="703" priority="52" operator="equal">
      <formula>0</formula>
    </cfRule>
  </conditionalFormatting>
  <conditionalFormatting sqref="A192 A195:XFD197 C192 I192:XFD192">
    <cfRule type="cellIs" dxfId="702" priority="50" operator="equal">
      <formula>0</formula>
    </cfRule>
  </conditionalFormatting>
  <conditionalFormatting sqref="A193:D193 I193:XFD193">
    <cfRule type="cellIs" dxfId="701" priority="49" operator="equal">
      <formula>0</formula>
    </cfRule>
  </conditionalFormatting>
  <conditionalFormatting sqref="A194:D194 I194:XFD194">
    <cfRule type="cellIs" dxfId="700" priority="48" operator="equal">
      <formula>0</formula>
    </cfRule>
  </conditionalFormatting>
  <conditionalFormatting sqref="R196">
    <cfRule type="cellIs" dxfId="699" priority="44" operator="equal">
      <formula>0</formula>
    </cfRule>
  </conditionalFormatting>
  <conditionalFormatting sqref="E196">
    <cfRule type="cellIs" dxfId="698" priority="47" operator="equal">
      <formula>0</formula>
    </cfRule>
  </conditionalFormatting>
  <conditionalFormatting sqref="K196">
    <cfRule type="cellIs" dxfId="697" priority="46" operator="equal">
      <formula>0</formula>
    </cfRule>
  </conditionalFormatting>
  <conditionalFormatting sqref="N196">
    <cfRule type="cellIs" dxfId="696" priority="45" operator="equal">
      <formula>0</formula>
    </cfRule>
  </conditionalFormatting>
  <conditionalFormatting sqref="A187:D187 A189:XFD191 D188 I187:XFD187">
    <cfRule type="cellIs" dxfId="695" priority="43" operator="equal">
      <formula>0</formula>
    </cfRule>
  </conditionalFormatting>
  <conditionalFormatting sqref="A188:C188 I188:L188 O188:XFD188">
    <cfRule type="cellIs" dxfId="694" priority="42" operator="equal">
      <formula>0</formula>
    </cfRule>
  </conditionalFormatting>
  <conditionalFormatting sqref="N190">
    <cfRule type="cellIs" dxfId="693" priority="39" operator="equal">
      <formula>0</formula>
    </cfRule>
  </conditionalFormatting>
  <conditionalFormatting sqref="R190">
    <cfRule type="cellIs" dxfId="692" priority="38" operator="equal">
      <formula>0</formula>
    </cfRule>
  </conditionalFormatting>
  <conditionalFormatting sqref="E190">
    <cfRule type="cellIs" dxfId="691" priority="41" operator="equal">
      <formula>0</formula>
    </cfRule>
  </conditionalFormatting>
  <conditionalFormatting sqref="K190">
    <cfRule type="cellIs" dxfId="690" priority="40" operator="equal">
      <formula>0</formula>
    </cfRule>
  </conditionalFormatting>
  <conditionalFormatting sqref="B192">
    <cfRule type="cellIs" dxfId="689" priority="37" operator="equal">
      <formula>0</formula>
    </cfRule>
  </conditionalFormatting>
  <conditionalFormatting sqref="M188:N188">
    <cfRule type="cellIs" dxfId="688" priority="36" operator="equal">
      <formula>0</formula>
    </cfRule>
  </conditionalFormatting>
  <conditionalFormatting sqref="D192">
    <cfRule type="cellIs" dxfId="687" priority="34" operator="equal">
      <formula>0</formula>
    </cfRule>
  </conditionalFormatting>
  <conditionalFormatting sqref="E161:K161">
    <cfRule type="cellIs" dxfId="686" priority="33" operator="equal">
      <formula>0</formula>
    </cfRule>
  </conditionalFormatting>
  <conditionalFormatting sqref="E163">
    <cfRule type="cellIs" dxfId="685" priority="32" operator="equal">
      <formula>0</formula>
    </cfRule>
  </conditionalFormatting>
  <conditionalFormatting sqref="K163">
    <cfRule type="cellIs" dxfId="684" priority="31" operator="equal">
      <formula>0</formula>
    </cfRule>
  </conditionalFormatting>
  <conditionalFormatting sqref="N163">
    <cfRule type="cellIs" dxfId="683" priority="30" operator="equal">
      <formula>0</formula>
    </cfRule>
  </conditionalFormatting>
  <conditionalFormatting sqref="R163">
    <cfRule type="cellIs" dxfId="682" priority="29" operator="equal">
      <formula>0</formula>
    </cfRule>
  </conditionalFormatting>
  <conditionalFormatting sqref="E43:K49">
    <cfRule type="cellIs" dxfId="681" priority="28" operator="equal">
      <formula>0</formula>
    </cfRule>
  </conditionalFormatting>
  <conditionalFormatting sqref="E51">
    <cfRule type="cellIs" dxfId="680" priority="27" operator="equal">
      <formula>0</formula>
    </cfRule>
  </conditionalFormatting>
  <conditionalFormatting sqref="K51">
    <cfRule type="cellIs" dxfId="679" priority="26" operator="equal">
      <formula>0</formula>
    </cfRule>
  </conditionalFormatting>
  <conditionalFormatting sqref="N51">
    <cfRule type="cellIs" dxfId="678" priority="25" operator="equal">
      <formula>0</formula>
    </cfRule>
  </conditionalFormatting>
  <conditionalFormatting sqref="R51">
    <cfRule type="cellIs" dxfId="677" priority="24" operator="equal">
      <formula>0</formula>
    </cfRule>
  </conditionalFormatting>
  <conditionalFormatting sqref="A74:B74 D74:XFD74 A75:XFD84">
    <cfRule type="cellIs" dxfId="676" priority="23" operator="equal">
      <formula>0</formula>
    </cfRule>
  </conditionalFormatting>
  <conditionalFormatting sqref="E74:K80">
    <cfRule type="cellIs" dxfId="675" priority="22" operator="equal">
      <formula>0</formula>
    </cfRule>
  </conditionalFormatting>
  <conditionalFormatting sqref="E82">
    <cfRule type="cellIs" dxfId="674" priority="21" operator="equal">
      <formula>0</formula>
    </cfRule>
  </conditionalFormatting>
  <conditionalFormatting sqref="K82">
    <cfRule type="cellIs" dxfId="673" priority="20" operator="equal">
      <formula>0</formula>
    </cfRule>
  </conditionalFormatting>
  <conditionalFormatting sqref="N82">
    <cfRule type="cellIs" dxfId="672" priority="19" operator="equal">
      <formula>0</formula>
    </cfRule>
  </conditionalFormatting>
  <conditionalFormatting sqref="R82">
    <cfRule type="cellIs" dxfId="671" priority="18" operator="equal">
      <formula>0</formula>
    </cfRule>
  </conditionalFormatting>
  <conditionalFormatting sqref="R82:R84">
    <cfRule type="cellIs" dxfId="670" priority="16" operator="equal">
      <formula>0</formula>
    </cfRule>
  </conditionalFormatting>
  <conditionalFormatting sqref="N82:N84">
    <cfRule type="cellIs" dxfId="669" priority="17" operator="equal">
      <formula>0</formula>
    </cfRule>
  </conditionalFormatting>
  <conditionalFormatting sqref="C74">
    <cfRule type="cellIs" dxfId="668" priority="15" operator="equal">
      <formula>0</formula>
    </cfRule>
  </conditionalFormatting>
  <conditionalFormatting sqref="E96:K102">
    <cfRule type="cellIs" dxfId="667" priority="13" operator="equal">
      <formula>0</formula>
    </cfRule>
  </conditionalFormatting>
  <conditionalFormatting sqref="E105">
    <cfRule type="cellIs" dxfId="666" priority="12" operator="equal">
      <formula>0</formula>
    </cfRule>
  </conditionalFormatting>
  <conditionalFormatting sqref="K105">
    <cfRule type="cellIs" dxfId="665" priority="11" operator="equal">
      <formula>0</formula>
    </cfRule>
  </conditionalFormatting>
  <conditionalFormatting sqref="N105">
    <cfRule type="cellIs" dxfId="664" priority="10" operator="equal">
      <formula>0</formula>
    </cfRule>
  </conditionalFormatting>
  <conditionalFormatting sqref="R105">
    <cfRule type="cellIs" dxfId="663" priority="9" operator="equal">
      <formula>0</formula>
    </cfRule>
  </conditionalFormatting>
  <conditionalFormatting sqref="A96:C96 E96:XFD96 A97:XFD103 A105:XFD106 A104:D104 S104:XFD104">
    <cfRule type="cellIs" dxfId="662" priority="14" operator="equal">
      <formula>0</formula>
    </cfRule>
  </conditionalFormatting>
  <conditionalFormatting sqref="D96">
    <cfRule type="cellIs" dxfId="661" priority="8" operator="equal">
      <formula>0</formula>
    </cfRule>
  </conditionalFormatting>
  <conditionalFormatting sqref="R104">
    <cfRule type="cellIs" dxfId="660" priority="1" operator="equal">
      <formula>0</formula>
    </cfRule>
  </conditionalFormatting>
  <conditionalFormatting sqref="K104">
    <cfRule type="cellIs" dxfId="659" priority="5" operator="equal">
      <formula>0</formula>
    </cfRule>
  </conditionalFormatting>
  <conditionalFormatting sqref="N104">
    <cfRule type="cellIs" dxfId="658" priority="4" operator="equal">
      <formula>0</formula>
    </cfRule>
  </conditionalFormatting>
  <conditionalFormatting sqref="R104">
    <cfRule type="cellIs" dxfId="657" priority="3" operator="equal">
      <formula>0</formula>
    </cfRule>
  </conditionalFormatting>
  <conditionalFormatting sqref="N104">
    <cfRule type="cellIs" dxfId="656" priority="2" operator="equal">
      <formula>0</formula>
    </cfRule>
  </conditionalFormatting>
  <conditionalFormatting sqref="E104:R104">
    <cfRule type="cellIs" dxfId="655" priority="7" operator="equal">
      <formula>0</formula>
    </cfRule>
  </conditionalFormatting>
  <conditionalFormatting sqref="E104">
    <cfRule type="cellIs" dxfId="654" priority="6" operator="equal">
      <formula>0</formula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Blanks" priority="35" id="{CA4F3441-3F91-4572-B611-35EB7C764FFD}">
            <xm:f>LEN(TRIM(раунд3!N188))=0</xm:f>
            <x14:dxf>
              <fill>
                <patternFill>
                  <bgColor theme="5" tint="0.59996337778862885"/>
                </patternFill>
              </fill>
            </x14:dxf>
          </x14:cfRule>
          <xm:sqref>N188</xm:sqref>
        </x14:conditionalFormatting>
        <x14:conditionalFormatting xmlns:xm="http://schemas.microsoft.com/office/excel/2006/main">
          <x14:cfRule type="containsBlanks" priority="432" id="{E64966F5-C93C-4AEC-827E-221905F47C59}">
            <xm:f>LEN(TRIM(раунд3!U117))=0</xm:f>
            <x14:dxf>
              <fill>
                <patternFill>
                  <bgColor theme="5" tint="0.59996337778862885"/>
                </patternFill>
              </fill>
            </x14:dxf>
          </x14:cfRule>
          <x14:cfRule type="expression" priority="433" id="{4CB3618F-28B5-478F-AD7A-F742354F573E}">
            <xm:f>раунд3!U$7&lt;&gt;""</xm:f>
            <x14:dxf>
              <border>
                <left style="dashed">
                  <color auto="1"/>
                </left>
                <right style="dashed">
                  <color auto="1"/>
                </right>
                <top style="dashed">
                  <color auto="1"/>
                </top>
                <bottom style="dashed">
                  <color auto="1"/>
                </bottom>
                <vertical/>
                <horizontal/>
              </border>
            </x14:dxf>
          </x14:cfRule>
          <xm:sqref>U117:KV126 U130:KV139 U166:KV175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A1:KX203"/>
  <sheetViews>
    <sheetView workbookViewId="0">
      <pane xSplit="19" ySplit="9" topLeftCell="T10" activePane="bottomRight" state="frozen"/>
      <selection pane="topRight" activeCell="T1" sqref="T1"/>
      <selection pane="bottomLeft" activeCell="A10" sqref="A10"/>
      <selection pane="bottomRight" activeCell="B3" sqref="B3"/>
    </sheetView>
  </sheetViews>
  <sheetFormatPr defaultRowHeight="12" x14ac:dyDescent="0.25"/>
  <cols>
    <col min="1" max="4" width="1.77734375" style="2" customWidth="1"/>
    <col min="5" max="5" width="39.21875" style="2" customWidth="1"/>
    <col min="6" max="7" width="1.77734375" style="2" customWidth="1"/>
    <col min="8" max="8" width="5.5546875" style="13" bestFit="1" customWidth="1"/>
    <col min="9" max="10" width="1.77734375" style="2" customWidth="1"/>
    <col min="11" max="11" width="30.5546875" style="2" customWidth="1"/>
    <col min="12" max="12" width="1.77734375" style="2" customWidth="1"/>
    <col min="13" max="13" width="1.77734375" style="6" customWidth="1"/>
    <col min="14" max="14" width="11.5546875" style="2" customWidth="1"/>
    <col min="15" max="15" width="1.77734375" style="20" customWidth="1"/>
    <col min="16" max="17" width="1.77734375" style="2" customWidth="1"/>
    <col min="18" max="18" width="10.109375" style="2" customWidth="1"/>
    <col min="19" max="19" width="1.77734375" style="2" customWidth="1"/>
    <col min="20" max="20" width="1.77734375" style="51" customWidth="1"/>
    <col min="21" max="308" width="9.88671875" style="2" customWidth="1"/>
    <col min="309" max="310" width="1.77734375" style="2" customWidth="1"/>
    <col min="311" max="16384" width="8.88671875" style="2"/>
  </cols>
  <sheetData>
    <row r="1" spans="1:310" x14ac:dyDescent="0.25">
      <c r="A1" s="1"/>
      <c r="B1" s="1"/>
      <c r="C1" s="1"/>
      <c r="D1" s="1"/>
      <c r="E1" s="1"/>
      <c r="F1" s="1"/>
      <c r="G1" s="1"/>
      <c r="H1" s="11"/>
      <c r="I1" s="1"/>
      <c r="J1" s="1"/>
      <c r="K1" s="1"/>
      <c r="L1" s="1"/>
      <c r="M1" s="5"/>
      <c r="N1" s="1"/>
      <c r="O1" s="19"/>
      <c r="P1" s="1"/>
      <c r="Q1" s="1"/>
      <c r="R1" s="1"/>
      <c r="S1" s="1"/>
      <c r="T1" s="40"/>
      <c r="U1" s="30">
        <f>IF(U$6="","",1)</f>
        <v>1</v>
      </c>
      <c r="V1" s="30">
        <f>IF(V$6="","",U1+1)</f>
        <v>2</v>
      </c>
      <c r="W1" s="30">
        <f t="shared" ref="W1:CH1" si="0">IF(W$6="","",V1+1)</f>
        <v>3</v>
      </c>
      <c r="X1" s="30">
        <f t="shared" si="0"/>
        <v>4</v>
      </c>
      <c r="Y1" s="30">
        <f t="shared" si="0"/>
        <v>5</v>
      </c>
      <c r="Z1" s="30">
        <f t="shared" si="0"/>
        <v>6</v>
      </c>
      <c r="AA1" s="30">
        <f t="shared" si="0"/>
        <v>7</v>
      </c>
      <c r="AB1" s="30">
        <f t="shared" si="0"/>
        <v>8</v>
      </c>
      <c r="AC1" s="30">
        <f t="shared" si="0"/>
        <v>9</v>
      </c>
      <c r="AD1" s="30">
        <f t="shared" si="0"/>
        <v>10</v>
      </c>
      <c r="AE1" s="30">
        <f t="shared" si="0"/>
        <v>11</v>
      </c>
      <c r="AF1" s="30">
        <f t="shared" si="0"/>
        <v>12</v>
      </c>
      <c r="AG1" s="30">
        <f t="shared" si="0"/>
        <v>13</v>
      </c>
      <c r="AH1" s="30">
        <f t="shared" si="0"/>
        <v>14</v>
      </c>
      <c r="AI1" s="30">
        <f t="shared" si="0"/>
        <v>15</v>
      </c>
      <c r="AJ1" s="30">
        <f t="shared" si="0"/>
        <v>16</v>
      </c>
      <c r="AK1" s="30">
        <f t="shared" si="0"/>
        <v>17</v>
      </c>
      <c r="AL1" s="30">
        <f t="shared" si="0"/>
        <v>18</v>
      </c>
      <c r="AM1" s="30">
        <f t="shared" si="0"/>
        <v>19</v>
      </c>
      <c r="AN1" s="30">
        <f t="shared" si="0"/>
        <v>20</v>
      </c>
      <c r="AO1" s="30">
        <f t="shared" si="0"/>
        <v>21</v>
      </c>
      <c r="AP1" s="30">
        <f t="shared" si="0"/>
        <v>22</v>
      </c>
      <c r="AQ1" s="30">
        <f t="shared" si="0"/>
        <v>23</v>
      </c>
      <c r="AR1" s="30">
        <f t="shared" si="0"/>
        <v>24</v>
      </c>
      <c r="AS1" s="30">
        <f t="shared" si="0"/>
        <v>25</v>
      </c>
      <c r="AT1" s="30" t="str">
        <f t="shared" si="0"/>
        <v/>
      </c>
      <c r="AU1" s="30" t="str">
        <f t="shared" si="0"/>
        <v/>
      </c>
      <c r="AV1" s="30" t="str">
        <f t="shared" si="0"/>
        <v/>
      </c>
      <c r="AW1" s="30" t="str">
        <f t="shared" si="0"/>
        <v/>
      </c>
      <c r="AX1" s="30" t="str">
        <f t="shared" si="0"/>
        <v/>
      </c>
      <c r="AY1" s="30" t="str">
        <f t="shared" si="0"/>
        <v/>
      </c>
      <c r="AZ1" s="30" t="str">
        <f t="shared" si="0"/>
        <v/>
      </c>
      <c r="BA1" s="30" t="str">
        <f t="shared" si="0"/>
        <v/>
      </c>
      <c r="BB1" s="30" t="str">
        <f t="shared" si="0"/>
        <v/>
      </c>
      <c r="BC1" s="30" t="str">
        <f t="shared" si="0"/>
        <v/>
      </c>
      <c r="BD1" s="30" t="str">
        <f t="shared" si="0"/>
        <v/>
      </c>
      <c r="BE1" s="30" t="str">
        <f t="shared" si="0"/>
        <v/>
      </c>
      <c r="BF1" s="30" t="str">
        <f t="shared" si="0"/>
        <v/>
      </c>
      <c r="BG1" s="30" t="str">
        <f t="shared" si="0"/>
        <v/>
      </c>
      <c r="BH1" s="30" t="str">
        <f t="shared" si="0"/>
        <v/>
      </c>
      <c r="BI1" s="30" t="str">
        <f t="shared" si="0"/>
        <v/>
      </c>
      <c r="BJ1" s="30" t="str">
        <f t="shared" si="0"/>
        <v/>
      </c>
      <c r="BK1" s="30" t="str">
        <f t="shared" si="0"/>
        <v/>
      </c>
      <c r="BL1" s="30" t="str">
        <f t="shared" si="0"/>
        <v/>
      </c>
      <c r="BM1" s="30" t="str">
        <f t="shared" si="0"/>
        <v/>
      </c>
      <c r="BN1" s="30" t="str">
        <f t="shared" si="0"/>
        <v/>
      </c>
      <c r="BO1" s="30" t="str">
        <f t="shared" si="0"/>
        <v/>
      </c>
      <c r="BP1" s="30" t="str">
        <f t="shared" si="0"/>
        <v/>
      </c>
      <c r="BQ1" s="30" t="str">
        <f t="shared" si="0"/>
        <v/>
      </c>
      <c r="BR1" s="30" t="str">
        <f t="shared" si="0"/>
        <v/>
      </c>
      <c r="BS1" s="30" t="str">
        <f t="shared" si="0"/>
        <v/>
      </c>
      <c r="BT1" s="30" t="str">
        <f t="shared" si="0"/>
        <v/>
      </c>
      <c r="BU1" s="30" t="str">
        <f t="shared" si="0"/>
        <v/>
      </c>
      <c r="BV1" s="30" t="str">
        <f t="shared" si="0"/>
        <v/>
      </c>
      <c r="BW1" s="30" t="str">
        <f t="shared" si="0"/>
        <v/>
      </c>
      <c r="BX1" s="30" t="str">
        <f t="shared" si="0"/>
        <v/>
      </c>
      <c r="BY1" s="30" t="str">
        <f t="shared" si="0"/>
        <v/>
      </c>
      <c r="BZ1" s="30" t="str">
        <f t="shared" si="0"/>
        <v/>
      </c>
      <c r="CA1" s="30" t="str">
        <f t="shared" si="0"/>
        <v/>
      </c>
      <c r="CB1" s="30" t="str">
        <f t="shared" si="0"/>
        <v/>
      </c>
      <c r="CC1" s="30" t="str">
        <f t="shared" si="0"/>
        <v/>
      </c>
      <c r="CD1" s="30" t="str">
        <f t="shared" si="0"/>
        <v/>
      </c>
      <c r="CE1" s="30" t="str">
        <f t="shared" si="0"/>
        <v/>
      </c>
      <c r="CF1" s="30" t="str">
        <f t="shared" si="0"/>
        <v/>
      </c>
      <c r="CG1" s="30" t="str">
        <f t="shared" si="0"/>
        <v/>
      </c>
      <c r="CH1" s="30" t="str">
        <f t="shared" si="0"/>
        <v/>
      </c>
      <c r="CI1" s="30" t="str">
        <f t="shared" ref="CI1:ET1" si="1">IF(CI$6="","",CH1+1)</f>
        <v/>
      </c>
      <c r="CJ1" s="30" t="str">
        <f t="shared" si="1"/>
        <v/>
      </c>
      <c r="CK1" s="30" t="str">
        <f t="shared" si="1"/>
        <v/>
      </c>
      <c r="CL1" s="30" t="str">
        <f t="shared" si="1"/>
        <v/>
      </c>
      <c r="CM1" s="30" t="str">
        <f t="shared" si="1"/>
        <v/>
      </c>
      <c r="CN1" s="30" t="str">
        <f t="shared" si="1"/>
        <v/>
      </c>
      <c r="CO1" s="30" t="str">
        <f t="shared" si="1"/>
        <v/>
      </c>
      <c r="CP1" s="30" t="str">
        <f t="shared" si="1"/>
        <v/>
      </c>
      <c r="CQ1" s="30" t="str">
        <f t="shared" si="1"/>
        <v/>
      </c>
      <c r="CR1" s="30" t="str">
        <f t="shared" si="1"/>
        <v/>
      </c>
      <c r="CS1" s="30" t="str">
        <f t="shared" si="1"/>
        <v/>
      </c>
      <c r="CT1" s="30" t="str">
        <f t="shared" si="1"/>
        <v/>
      </c>
      <c r="CU1" s="30" t="str">
        <f t="shared" si="1"/>
        <v/>
      </c>
      <c r="CV1" s="30" t="str">
        <f t="shared" si="1"/>
        <v/>
      </c>
      <c r="CW1" s="30" t="str">
        <f t="shared" si="1"/>
        <v/>
      </c>
      <c r="CX1" s="30" t="str">
        <f t="shared" si="1"/>
        <v/>
      </c>
      <c r="CY1" s="30" t="str">
        <f t="shared" si="1"/>
        <v/>
      </c>
      <c r="CZ1" s="30" t="str">
        <f t="shared" si="1"/>
        <v/>
      </c>
      <c r="DA1" s="30" t="str">
        <f t="shared" si="1"/>
        <v/>
      </c>
      <c r="DB1" s="30" t="str">
        <f t="shared" si="1"/>
        <v/>
      </c>
      <c r="DC1" s="30" t="str">
        <f t="shared" si="1"/>
        <v/>
      </c>
      <c r="DD1" s="30" t="str">
        <f t="shared" si="1"/>
        <v/>
      </c>
      <c r="DE1" s="30" t="str">
        <f t="shared" si="1"/>
        <v/>
      </c>
      <c r="DF1" s="30" t="str">
        <f t="shared" si="1"/>
        <v/>
      </c>
      <c r="DG1" s="30" t="str">
        <f t="shared" si="1"/>
        <v/>
      </c>
      <c r="DH1" s="30" t="str">
        <f t="shared" si="1"/>
        <v/>
      </c>
      <c r="DI1" s="30" t="str">
        <f t="shared" si="1"/>
        <v/>
      </c>
      <c r="DJ1" s="30" t="str">
        <f t="shared" si="1"/>
        <v/>
      </c>
      <c r="DK1" s="30" t="str">
        <f t="shared" si="1"/>
        <v/>
      </c>
      <c r="DL1" s="30" t="str">
        <f t="shared" si="1"/>
        <v/>
      </c>
      <c r="DM1" s="30" t="str">
        <f t="shared" si="1"/>
        <v/>
      </c>
      <c r="DN1" s="30" t="str">
        <f t="shared" si="1"/>
        <v/>
      </c>
      <c r="DO1" s="30" t="str">
        <f t="shared" si="1"/>
        <v/>
      </c>
      <c r="DP1" s="30" t="str">
        <f t="shared" si="1"/>
        <v/>
      </c>
      <c r="DQ1" s="30" t="str">
        <f t="shared" si="1"/>
        <v/>
      </c>
      <c r="DR1" s="30" t="str">
        <f t="shared" si="1"/>
        <v/>
      </c>
      <c r="DS1" s="30" t="str">
        <f t="shared" si="1"/>
        <v/>
      </c>
      <c r="DT1" s="30" t="str">
        <f t="shared" si="1"/>
        <v/>
      </c>
      <c r="DU1" s="30" t="str">
        <f t="shared" si="1"/>
        <v/>
      </c>
      <c r="DV1" s="30" t="str">
        <f t="shared" si="1"/>
        <v/>
      </c>
      <c r="DW1" s="30" t="str">
        <f t="shared" si="1"/>
        <v/>
      </c>
      <c r="DX1" s="30" t="str">
        <f t="shared" si="1"/>
        <v/>
      </c>
      <c r="DY1" s="30" t="str">
        <f t="shared" si="1"/>
        <v/>
      </c>
      <c r="DZ1" s="30" t="str">
        <f t="shared" si="1"/>
        <v/>
      </c>
      <c r="EA1" s="30" t="str">
        <f t="shared" si="1"/>
        <v/>
      </c>
      <c r="EB1" s="30" t="str">
        <f t="shared" si="1"/>
        <v/>
      </c>
      <c r="EC1" s="30" t="str">
        <f t="shared" si="1"/>
        <v/>
      </c>
      <c r="ED1" s="30" t="str">
        <f t="shared" si="1"/>
        <v/>
      </c>
      <c r="EE1" s="30" t="str">
        <f t="shared" si="1"/>
        <v/>
      </c>
      <c r="EF1" s="30" t="str">
        <f t="shared" si="1"/>
        <v/>
      </c>
      <c r="EG1" s="30" t="str">
        <f t="shared" si="1"/>
        <v/>
      </c>
      <c r="EH1" s="30" t="str">
        <f t="shared" si="1"/>
        <v/>
      </c>
      <c r="EI1" s="30" t="str">
        <f t="shared" si="1"/>
        <v/>
      </c>
      <c r="EJ1" s="30" t="str">
        <f t="shared" si="1"/>
        <v/>
      </c>
      <c r="EK1" s="30" t="str">
        <f t="shared" si="1"/>
        <v/>
      </c>
      <c r="EL1" s="30" t="str">
        <f t="shared" si="1"/>
        <v/>
      </c>
      <c r="EM1" s="30" t="str">
        <f t="shared" si="1"/>
        <v/>
      </c>
      <c r="EN1" s="30" t="str">
        <f t="shared" si="1"/>
        <v/>
      </c>
      <c r="EO1" s="30" t="str">
        <f t="shared" si="1"/>
        <v/>
      </c>
      <c r="EP1" s="30" t="str">
        <f t="shared" si="1"/>
        <v/>
      </c>
      <c r="EQ1" s="30" t="str">
        <f t="shared" si="1"/>
        <v/>
      </c>
      <c r="ER1" s="30" t="str">
        <f t="shared" si="1"/>
        <v/>
      </c>
      <c r="ES1" s="30" t="str">
        <f t="shared" si="1"/>
        <v/>
      </c>
      <c r="ET1" s="30" t="str">
        <f t="shared" si="1"/>
        <v/>
      </c>
      <c r="EU1" s="30" t="str">
        <f t="shared" ref="EU1:HF1" si="2">IF(EU$6="","",ET1+1)</f>
        <v/>
      </c>
      <c r="EV1" s="30" t="str">
        <f t="shared" si="2"/>
        <v/>
      </c>
      <c r="EW1" s="30" t="str">
        <f t="shared" si="2"/>
        <v/>
      </c>
      <c r="EX1" s="30" t="str">
        <f t="shared" si="2"/>
        <v/>
      </c>
      <c r="EY1" s="30" t="str">
        <f t="shared" si="2"/>
        <v/>
      </c>
      <c r="EZ1" s="30" t="str">
        <f t="shared" si="2"/>
        <v/>
      </c>
      <c r="FA1" s="30" t="str">
        <f t="shared" si="2"/>
        <v/>
      </c>
      <c r="FB1" s="30" t="str">
        <f t="shared" si="2"/>
        <v/>
      </c>
      <c r="FC1" s="30" t="str">
        <f t="shared" si="2"/>
        <v/>
      </c>
      <c r="FD1" s="30" t="str">
        <f t="shared" si="2"/>
        <v/>
      </c>
      <c r="FE1" s="30" t="str">
        <f t="shared" si="2"/>
        <v/>
      </c>
      <c r="FF1" s="30" t="str">
        <f t="shared" si="2"/>
        <v/>
      </c>
      <c r="FG1" s="30" t="str">
        <f t="shared" si="2"/>
        <v/>
      </c>
      <c r="FH1" s="30" t="str">
        <f t="shared" si="2"/>
        <v/>
      </c>
      <c r="FI1" s="30" t="str">
        <f t="shared" si="2"/>
        <v/>
      </c>
      <c r="FJ1" s="30" t="str">
        <f t="shared" si="2"/>
        <v/>
      </c>
      <c r="FK1" s="30" t="str">
        <f t="shared" si="2"/>
        <v/>
      </c>
      <c r="FL1" s="30" t="str">
        <f t="shared" si="2"/>
        <v/>
      </c>
      <c r="FM1" s="30" t="str">
        <f t="shared" si="2"/>
        <v/>
      </c>
      <c r="FN1" s="30" t="str">
        <f t="shared" si="2"/>
        <v/>
      </c>
      <c r="FO1" s="30" t="str">
        <f t="shared" si="2"/>
        <v/>
      </c>
      <c r="FP1" s="30" t="str">
        <f t="shared" si="2"/>
        <v/>
      </c>
      <c r="FQ1" s="30" t="str">
        <f t="shared" si="2"/>
        <v/>
      </c>
      <c r="FR1" s="30" t="str">
        <f t="shared" si="2"/>
        <v/>
      </c>
      <c r="FS1" s="30" t="str">
        <f t="shared" si="2"/>
        <v/>
      </c>
      <c r="FT1" s="30" t="str">
        <f t="shared" si="2"/>
        <v/>
      </c>
      <c r="FU1" s="30" t="str">
        <f t="shared" si="2"/>
        <v/>
      </c>
      <c r="FV1" s="30" t="str">
        <f t="shared" si="2"/>
        <v/>
      </c>
      <c r="FW1" s="30" t="str">
        <f t="shared" si="2"/>
        <v/>
      </c>
      <c r="FX1" s="30" t="str">
        <f t="shared" si="2"/>
        <v/>
      </c>
      <c r="FY1" s="30" t="str">
        <f t="shared" si="2"/>
        <v/>
      </c>
      <c r="FZ1" s="30" t="str">
        <f t="shared" si="2"/>
        <v/>
      </c>
      <c r="GA1" s="30" t="str">
        <f t="shared" si="2"/>
        <v/>
      </c>
      <c r="GB1" s="30" t="str">
        <f t="shared" si="2"/>
        <v/>
      </c>
      <c r="GC1" s="30" t="str">
        <f t="shared" si="2"/>
        <v/>
      </c>
      <c r="GD1" s="30" t="str">
        <f t="shared" si="2"/>
        <v/>
      </c>
      <c r="GE1" s="30" t="str">
        <f t="shared" si="2"/>
        <v/>
      </c>
      <c r="GF1" s="30" t="str">
        <f t="shared" si="2"/>
        <v/>
      </c>
      <c r="GG1" s="30" t="str">
        <f t="shared" si="2"/>
        <v/>
      </c>
      <c r="GH1" s="30" t="str">
        <f t="shared" si="2"/>
        <v/>
      </c>
      <c r="GI1" s="30" t="str">
        <f t="shared" si="2"/>
        <v/>
      </c>
      <c r="GJ1" s="30" t="str">
        <f t="shared" si="2"/>
        <v/>
      </c>
      <c r="GK1" s="30" t="str">
        <f t="shared" si="2"/>
        <v/>
      </c>
      <c r="GL1" s="30" t="str">
        <f t="shared" si="2"/>
        <v/>
      </c>
      <c r="GM1" s="30" t="str">
        <f t="shared" si="2"/>
        <v/>
      </c>
      <c r="GN1" s="30" t="str">
        <f t="shared" si="2"/>
        <v/>
      </c>
      <c r="GO1" s="30" t="str">
        <f t="shared" si="2"/>
        <v/>
      </c>
      <c r="GP1" s="30" t="str">
        <f t="shared" si="2"/>
        <v/>
      </c>
      <c r="GQ1" s="30" t="str">
        <f t="shared" si="2"/>
        <v/>
      </c>
      <c r="GR1" s="30" t="str">
        <f t="shared" si="2"/>
        <v/>
      </c>
      <c r="GS1" s="30" t="str">
        <f t="shared" si="2"/>
        <v/>
      </c>
      <c r="GT1" s="30" t="str">
        <f t="shared" si="2"/>
        <v/>
      </c>
      <c r="GU1" s="30" t="str">
        <f t="shared" si="2"/>
        <v/>
      </c>
      <c r="GV1" s="30" t="str">
        <f t="shared" si="2"/>
        <v/>
      </c>
      <c r="GW1" s="30" t="str">
        <f t="shared" si="2"/>
        <v/>
      </c>
      <c r="GX1" s="30" t="str">
        <f t="shared" si="2"/>
        <v/>
      </c>
      <c r="GY1" s="30" t="str">
        <f t="shared" si="2"/>
        <v/>
      </c>
      <c r="GZ1" s="30" t="str">
        <f t="shared" si="2"/>
        <v/>
      </c>
      <c r="HA1" s="30" t="str">
        <f t="shared" si="2"/>
        <v/>
      </c>
      <c r="HB1" s="30" t="str">
        <f t="shared" si="2"/>
        <v/>
      </c>
      <c r="HC1" s="30" t="str">
        <f t="shared" si="2"/>
        <v/>
      </c>
      <c r="HD1" s="30" t="str">
        <f t="shared" si="2"/>
        <v/>
      </c>
      <c r="HE1" s="30" t="str">
        <f t="shared" si="2"/>
        <v/>
      </c>
      <c r="HF1" s="30" t="str">
        <f t="shared" si="2"/>
        <v/>
      </c>
      <c r="HG1" s="30" t="str">
        <f t="shared" ref="HG1:JR1" si="3">IF(HG$6="","",HF1+1)</f>
        <v/>
      </c>
      <c r="HH1" s="30" t="str">
        <f t="shared" si="3"/>
        <v/>
      </c>
      <c r="HI1" s="30" t="str">
        <f t="shared" si="3"/>
        <v/>
      </c>
      <c r="HJ1" s="30" t="str">
        <f t="shared" si="3"/>
        <v/>
      </c>
      <c r="HK1" s="30" t="str">
        <f t="shared" si="3"/>
        <v/>
      </c>
      <c r="HL1" s="30" t="str">
        <f t="shared" si="3"/>
        <v/>
      </c>
      <c r="HM1" s="30" t="str">
        <f t="shared" si="3"/>
        <v/>
      </c>
      <c r="HN1" s="30" t="str">
        <f t="shared" si="3"/>
        <v/>
      </c>
      <c r="HO1" s="30" t="str">
        <f t="shared" si="3"/>
        <v/>
      </c>
      <c r="HP1" s="30" t="str">
        <f t="shared" si="3"/>
        <v/>
      </c>
      <c r="HQ1" s="30" t="str">
        <f t="shared" si="3"/>
        <v/>
      </c>
      <c r="HR1" s="30" t="str">
        <f t="shared" si="3"/>
        <v/>
      </c>
      <c r="HS1" s="30" t="str">
        <f t="shared" si="3"/>
        <v/>
      </c>
      <c r="HT1" s="30" t="str">
        <f t="shared" si="3"/>
        <v/>
      </c>
      <c r="HU1" s="30" t="str">
        <f t="shared" si="3"/>
        <v/>
      </c>
      <c r="HV1" s="30" t="str">
        <f t="shared" si="3"/>
        <v/>
      </c>
      <c r="HW1" s="30" t="str">
        <f t="shared" si="3"/>
        <v/>
      </c>
      <c r="HX1" s="30" t="str">
        <f t="shared" si="3"/>
        <v/>
      </c>
      <c r="HY1" s="30" t="str">
        <f t="shared" si="3"/>
        <v/>
      </c>
      <c r="HZ1" s="30" t="str">
        <f t="shared" si="3"/>
        <v/>
      </c>
      <c r="IA1" s="30" t="str">
        <f t="shared" si="3"/>
        <v/>
      </c>
      <c r="IB1" s="30" t="str">
        <f t="shared" si="3"/>
        <v/>
      </c>
      <c r="IC1" s="30" t="str">
        <f t="shared" si="3"/>
        <v/>
      </c>
      <c r="ID1" s="30" t="str">
        <f t="shared" si="3"/>
        <v/>
      </c>
      <c r="IE1" s="30" t="str">
        <f t="shared" si="3"/>
        <v/>
      </c>
      <c r="IF1" s="30" t="str">
        <f t="shared" si="3"/>
        <v/>
      </c>
      <c r="IG1" s="30" t="str">
        <f t="shared" si="3"/>
        <v/>
      </c>
      <c r="IH1" s="30" t="str">
        <f t="shared" si="3"/>
        <v/>
      </c>
      <c r="II1" s="30" t="str">
        <f t="shared" si="3"/>
        <v/>
      </c>
      <c r="IJ1" s="30" t="str">
        <f t="shared" si="3"/>
        <v/>
      </c>
      <c r="IK1" s="30" t="str">
        <f t="shared" si="3"/>
        <v/>
      </c>
      <c r="IL1" s="30" t="str">
        <f t="shared" si="3"/>
        <v/>
      </c>
      <c r="IM1" s="30" t="str">
        <f t="shared" si="3"/>
        <v/>
      </c>
      <c r="IN1" s="30" t="str">
        <f t="shared" si="3"/>
        <v/>
      </c>
      <c r="IO1" s="30" t="str">
        <f t="shared" si="3"/>
        <v/>
      </c>
      <c r="IP1" s="30" t="str">
        <f t="shared" si="3"/>
        <v/>
      </c>
      <c r="IQ1" s="30" t="str">
        <f t="shared" si="3"/>
        <v/>
      </c>
      <c r="IR1" s="30" t="str">
        <f t="shared" si="3"/>
        <v/>
      </c>
      <c r="IS1" s="30" t="str">
        <f t="shared" si="3"/>
        <v/>
      </c>
      <c r="IT1" s="30" t="str">
        <f t="shared" si="3"/>
        <v/>
      </c>
      <c r="IU1" s="30" t="str">
        <f t="shared" si="3"/>
        <v/>
      </c>
      <c r="IV1" s="30" t="str">
        <f t="shared" si="3"/>
        <v/>
      </c>
      <c r="IW1" s="30" t="str">
        <f t="shared" si="3"/>
        <v/>
      </c>
      <c r="IX1" s="30" t="str">
        <f t="shared" si="3"/>
        <v/>
      </c>
      <c r="IY1" s="30" t="str">
        <f t="shared" si="3"/>
        <v/>
      </c>
      <c r="IZ1" s="30" t="str">
        <f t="shared" si="3"/>
        <v/>
      </c>
      <c r="JA1" s="30" t="str">
        <f t="shared" si="3"/>
        <v/>
      </c>
      <c r="JB1" s="30" t="str">
        <f t="shared" si="3"/>
        <v/>
      </c>
      <c r="JC1" s="30" t="str">
        <f t="shared" si="3"/>
        <v/>
      </c>
      <c r="JD1" s="30" t="str">
        <f t="shared" si="3"/>
        <v/>
      </c>
      <c r="JE1" s="30" t="str">
        <f t="shared" si="3"/>
        <v/>
      </c>
      <c r="JF1" s="30" t="str">
        <f t="shared" si="3"/>
        <v/>
      </c>
      <c r="JG1" s="30" t="str">
        <f t="shared" si="3"/>
        <v/>
      </c>
      <c r="JH1" s="30" t="str">
        <f t="shared" si="3"/>
        <v/>
      </c>
      <c r="JI1" s="30" t="str">
        <f t="shared" si="3"/>
        <v/>
      </c>
      <c r="JJ1" s="30" t="str">
        <f t="shared" si="3"/>
        <v/>
      </c>
      <c r="JK1" s="30" t="str">
        <f t="shared" si="3"/>
        <v/>
      </c>
      <c r="JL1" s="30" t="str">
        <f t="shared" si="3"/>
        <v/>
      </c>
      <c r="JM1" s="30" t="str">
        <f t="shared" si="3"/>
        <v/>
      </c>
      <c r="JN1" s="30" t="str">
        <f t="shared" si="3"/>
        <v/>
      </c>
      <c r="JO1" s="30" t="str">
        <f t="shared" si="3"/>
        <v/>
      </c>
      <c r="JP1" s="30" t="str">
        <f t="shared" si="3"/>
        <v/>
      </c>
      <c r="JQ1" s="30" t="str">
        <f t="shared" si="3"/>
        <v/>
      </c>
      <c r="JR1" s="30" t="str">
        <f t="shared" si="3"/>
        <v/>
      </c>
      <c r="JS1" s="30" t="str">
        <f t="shared" ref="JS1:KV1" si="4">IF(JS$6="","",JR1+1)</f>
        <v/>
      </c>
      <c r="JT1" s="30" t="str">
        <f t="shared" si="4"/>
        <v/>
      </c>
      <c r="JU1" s="30" t="str">
        <f t="shared" si="4"/>
        <v/>
      </c>
      <c r="JV1" s="30" t="str">
        <f t="shared" si="4"/>
        <v/>
      </c>
      <c r="JW1" s="30" t="str">
        <f t="shared" si="4"/>
        <v/>
      </c>
      <c r="JX1" s="30" t="str">
        <f t="shared" si="4"/>
        <v/>
      </c>
      <c r="JY1" s="30" t="str">
        <f t="shared" si="4"/>
        <v/>
      </c>
      <c r="JZ1" s="30" t="str">
        <f t="shared" si="4"/>
        <v/>
      </c>
      <c r="KA1" s="30" t="str">
        <f t="shared" si="4"/>
        <v/>
      </c>
      <c r="KB1" s="30" t="str">
        <f t="shared" si="4"/>
        <v/>
      </c>
      <c r="KC1" s="30" t="str">
        <f t="shared" si="4"/>
        <v/>
      </c>
      <c r="KD1" s="30" t="str">
        <f t="shared" si="4"/>
        <v/>
      </c>
      <c r="KE1" s="30" t="str">
        <f t="shared" si="4"/>
        <v/>
      </c>
      <c r="KF1" s="30" t="str">
        <f t="shared" si="4"/>
        <v/>
      </c>
      <c r="KG1" s="30" t="str">
        <f t="shared" si="4"/>
        <v/>
      </c>
      <c r="KH1" s="30" t="str">
        <f t="shared" si="4"/>
        <v/>
      </c>
      <c r="KI1" s="30" t="str">
        <f t="shared" si="4"/>
        <v/>
      </c>
      <c r="KJ1" s="30" t="str">
        <f t="shared" si="4"/>
        <v/>
      </c>
      <c r="KK1" s="30" t="str">
        <f t="shared" si="4"/>
        <v/>
      </c>
      <c r="KL1" s="30" t="str">
        <f t="shared" si="4"/>
        <v/>
      </c>
      <c r="KM1" s="30" t="str">
        <f t="shared" si="4"/>
        <v/>
      </c>
      <c r="KN1" s="30" t="str">
        <f t="shared" si="4"/>
        <v/>
      </c>
      <c r="KO1" s="30" t="str">
        <f t="shared" si="4"/>
        <v/>
      </c>
      <c r="KP1" s="30" t="str">
        <f t="shared" si="4"/>
        <v/>
      </c>
      <c r="KQ1" s="30" t="str">
        <f t="shared" si="4"/>
        <v/>
      </c>
      <c r="KR1" s="30" t="str">
        <f t="shared" si="4"/>
        <v/>
      </c>
      <c r="KS1" s="30" t="str">
        <f t="shared" si="4"/>
        <v/>
      </c>
      <c r="KT1" s="30" t="str">
        <f t="shared" si="4"/>
        <v/>
      </c>
      <c r="KU1" s="30" t="str">
        <f t="shared" si="4"/>
        <v/>
      </c>
      <c r="KV1" s="30" t="str">
        <f t="shared" si="4"/>
        <v/>
      </c>
      <c r="KW1" s="1"/>
      <c r="KX1" s="1"/>
    </row>
    <row r="2" spans="1:310" x14ac:dyDescent="0.25">
      <c r="A2" s="1"/>
      <c r="B2" s="1"/>
      <c r="C2" s="1"/>
      <c r="D2" s="1" t="str">
        <f>главная!$D$2</f>
        <v>ИНВЕСТМОДЕЛЬ СТАРТАПА</v>
      </c>
      <c r="E2" s="1"/>
      <c r="F2" s="1"/>
      <c r="G2" s="1"/>
      <c r="H2" s="11"/>
      <c r="I2" s="1"/>
      <c r="J2" s="1"/>
      <c r="K2" s="1"/>
      <c r="L2" s="1"/>
      <c r="M2" s="5"/>
      <c r="N2" s="1"/>
      <c r="O2" s="19"/>
      <c r="P2" s="1"/>
      <c r="Q2" s="1"/>
      <c r="R2" s="1"/>
      <c r="S2" s="1"/>
      <c r="T2" s="40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</row>
    <row r="3" spans="1:310" x14ac:dyDescent="0.25">
      <c r="A3" s="1"/>
      <c r="B3" s="1"/>
      <c r="C3" s="1"/>
      <c r="D3" s="1" t="str">
        <f>главная!$D$3</f>
        <v>Деятельность:</v>
      </c>
      <c r="E3" s="1"/>
      <c r="F3" s="1"/>
      <c r="G3" s="1"/>
      <c r="H3" s="11"/>
      <c r="I3" s="1"/>
      <c r="J3" s="1"/>
      <c r="K3" s="1"/>
      <c r="L3" s="1"/>
      <c r="M3" s="5"/>
      <c r="N3" s="1"/>
      <c r="O3" s="19"/>
      <c r="P3" s="1"/>
      <c r="Q3" s="1"/>
      <c r="R3" s="1"/>
      <c r="S3" s="1"/>
      <c r="T3" s="40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</row>
    <row r="4" spans="1:310" x14ac:dyDescent="0.25">
      <c r="A4" s="1"/>
      <c r="B4" s="1"/>
      <c r="C4" s="1"/>
      <c r="D4" s="3" t="str">
        <f>главная!$D$4</f>
        <v>Предоставление Онлайн Услуг</v>
      </c>
      <c r="E4" s="1"/>
      <c r="F4" s="1"/>
      <c r="G4" s="1"/>
      <c r="H4" s="11"/>
      <c r="I4" s="1"/>
      <c r="J4" s="1"/>
      <c r="K4" s="1"/>
      <c r="L4" s="1"/>
      <c r="M4" s="5"/>
      <c r="N4" s="1"/>
      <c r="O4" s="19"/>
      <c r="P4" s="1"/>
      <c r="Q4" s="1"/>
      <c r="R4" s="1"/>
      <c r="S4" s="1"/>
      <c r="T4" s="40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</row>
    <row r="5" spans="1:310" x14ac:dyDescent="0.25">
      <c r="A5" s="1"/>
      <c r="B5" s="1"/>
      <c r="C5" s="1"/>
      <c r="D5" s="222" t="s">
        <v>142</v>
      </c>
      <c r="E5" s="1"/>
      <c r="F5" s="1"/>
      <c r="G5" s="1"/>
      <c r="H5" s="11"/>
      <c r="I5" s="1"/>
      <c r="J5" s="1"/>
      <c r="K5" s="1"/>
      <c r="L5" s="1"/>
      <c r="M5" s="5"/>
      <c r="N5" s="1"/>
      <c r="O5" s="19"/>
      <c r="P5" s="1"/>
      <c r="Q5" s="1"/>
      <c r="R5" s="1"/>
      <c r="S5" s="1"/>
      <c r="T5" s="40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</row>
    <row r="6" spans="1:310" s="4" customFormat="1" x14ac:dyDescent="0.25">
      <c r="A6" s="3"/>
      <c r="B6" s="3"/>
      <c r="C6" s="3"/>
      <c r="D6" s="3"/>
      <c r="E6" s="3"/>
      <c r="F6" s="3"/>
      <c r="G6" s="3"/>
      <c r="H6" s="12"/>
      <c r="I6" s="3"/>
      <c r="J6" s="3"/>
      <c r="K6" s="3"/>
      <c r="L6" s="3"/>
      <c r="M6" s="5"/>
      <c r="N6" s="60" t="s">
        <v>13</v>
      </c>
      <c r="O6" s="19"/>
      <c r="P6" s="3"/>
      <c r="Q6" s="3"/>
      <c r="R6" s="60" t="s">
        <v>13</v>
      </c>
      <c r="S6" s="3"/>
      <c r="T6" s="41"/>
      <c r="U6" s="34">
        <f>IF(OR(главная!$N$13=0,главная!$N$13=""),"",главная!$N$13)</f>
        <v>44562</v>
      </c>
      <c r="V6" s="31">
        <f>IF(U7="","",IF(U7+1&gt;EOMONTH(главная!$N$15,0),"",U7+1))</f>
        <v>44593</v>
      </c>
      <c r="W6" s="31">
        <f>IF(V7="","",IF(V7+1&gt;EOMONTH(главная!$N$15,0),"",V7+1))</f>
        <v>44621</v>
      </c>
      <c r="X6" s="31">
        <f>IF(W7="","",IF(W7+1&gt;EOMONTH(главная!$N$15,0),"",W7+1))</f>
        <v>44652</v>
      </c>
      <c r="Y6" s="31">
        <f>IF(X7="","",IF(X7+1&gt;EOMONTH(главная!$N$15,0),"",X7+1))</f>
        <v>44682</v>
      </c>
      <c r="Z6" s="31">
        <f>IF(Y7="","",IF(Y7+1&gt;EOMONTH(главная!$N$15,0),"",Y7+1))</f>
        <v>44713</v>
      </c>
      <c r="AA6" s="31">
        <f>IF(Z7="","",IF(Z7+1&gt;EOMONTH(главная!$N$15,0),"",Z7+1))</f>
        <v>44743</v>
      </c>
      <c r="AB6" s="31">
        <f>IF(AA7="","",IF(AA7+1&gt;EOMONTH(главная!$N$15,0),"",AA7+1))</f>
        <v>44774</v>
      </c>
      <c r="AC6" s="31">
        <f>IF(AB7="","",IF(AB7+1&gt;EOMONTH(главная!$N$15,0),"",AB7+1))</f>
        <v>44805</v>
      </c>
      <c r="AD6" s="31">
        <f>IF(AC7="","",IF(AC7+1&gt;EOMONTH(главная!$N$15,0),"",AC7+1))</f>
        <v>44835</v>
      </c>
      <c r="AE6" s="31">
        <f>IF(AD7="","",IF(AD7+1&gt;EOMONTH(главная!$N$15,0),"",AD7+1))</f>
        <v>44866</v>
      </c>
      <c r="AF6" s="31">
        <f>IF(AE7="","",IF(AE7+1&gt;EOMONTH(главная!$N$15,0),"",AE7+1))</f>
        <v>44896</v>
      </c>
      <c r="AG6" s="31">
        <f>IF(AF7="","",IF(AF7+1&gt;EOMONTH(главная!$N$15,0),"",AF7+1))</f>
        <v>44927</v>
      </c>
      <c r="AH6" s="31">
        <f>IF(AG7="","",IF(AG7+1&gt;EOMONTH(главная!$N$15,0),"",AG7+1))</f>
        <v>44958</v>
      </c>
      <c r="AI6" s="31">
        <f>IF(AH7="","",IF(AH7+1&gt;EOMONTH(главная!$N$15,0),"",AH7+1))</f>
        <v>44986</v>
      </c>
      <c r="AJ6" s="31">
        <f>IF(AI7="","",IF(AI7+1&gt;EOMONTH(главная!$N$15,0),"",AI7+1))</f>
        <v>45017</v>
      </c>
      <c r="AK6" s="31">
        <f>IF(AJ7="","",IF(AJ7+1&gt;EOMONTH(главная!$N$15,0),"",AJ7+1))</f>
        <v>45047</v>
      </c>
      <c r="AL6" s="31">
        <f>IF(AK7="","",IF(AK7+1&gt;EOMONTH(главная!$N$15,0),"",AK7+1))</f>
        <v>45078</v>
      </c>
      <c r="AM6" s="31">
        <f>IF(AL7="","",IF(AL7+1&gt;EOMONTH(главная!$N$15,0),"",AL7+1))</f>
        <v>45108</v>
      </c>
      <c r="AN6" s="31">
        <f>IF(AM7="","",IF(AM7+1&gt;EOMONTH(главная!$N$15,0),"",AM7+1))</f>
        <v>45139</v>
      </c>
      <c r="AO6" s="31">
        <f>IF(AN7="","",IF(AN7+1&gt;EOMONTH(главная!$N$15,0),"",AN7+1))</f>
        <v>45170</v>
      </c>
      <c r="AP6" s="31">
        <f>IF(AO7="","",IF(AO7+1&gt;EOMONTH(главная!$N$15,0),"",AO7+1))</f>
        <v>45200</v>
      </c>
      <c r="AQ6" s="31">
        <f>IF(AP7="","",IF(AP7+1&gt;EOMONTH(главная!$N$15,0),"",AP7+1))</f>
        <v>45231</v>
      </c>
      <c r="AR6" s="31">
        <f>IF(AQ7="","",IF(AQ7+1&gt;EOMONTH(главная!$N$15,0),"",AQ7+1))</f>
        <v>45261</v>
      </c>
      <c r="AS6" s="31">
        <f>IF(AR7="","",IF(AR7+1&gt;EOMONTH(главная!$N$15,0),"",AR7+1))</f>
        <v>45292</v>
      </c>
      <c r="AT6" s="31" t="str">
        <f>IF(AS7="","",IF(AS7+1&gt;EOMONTH(главная!$N$15,0),"",AS7+1))</f>
        <v/>
      </c>
      <c r="AU6" s="31" t="str">
        <f>IF(AT7="","",IF(AT7+1&gt;EOMONTH(главная!$N$15,0),"",AT7+1))</f>
        <v/>
      </c>
      <c r="AV6" s="31" t="str">
        <f>IF(AU7="","",IF(AU7+1&gt;EOMONTH(главная!$N$15,0),"",AU7+1))</f>
        <v/>
      </c>
      <c r="AW6" s="31" t="str">
        <f>IF(AV7="","",IF(AV7+1&gt;EOMONTH(главная!$N$15,0),"",AV7+1))</f>
        <v/>
      </c>
      <c r="AX6" s="31" t="str">
        <f>IF(AW7="","",IF(AW7+1&gt;EOMONTH(главная!$N$15,0),"",AW7+1))</f>
        <v/>
      </c>
      <c r="AY6" s="31" t="str">
        <f>IF(AX7="","",IF(AX7+1&gt;EOMONTH(главная!$N$15,0),"",AX7+1))</f>
        <v/>
      </c>
      <c r="AZ6" s="31" t="str">
        <f>IF(AY7="","",IF(AY7+1&gt;EOMONTH(главная!$N$15,0),"",AY7+1))</f>
        <v/>
      </c>
      <c r="BA6" s="31" t="str">
        <f>IF(AZ7="","",IF(AZ7+1&gt;EOMONTH(главная!$N$15,0),"",AZ7+1))</f>
        <v/>
      </c>
      <c r="BB6" s="31" t="str">
        <f>IF(BA7="","",IF(BA7+1&gt;EOMONTH(главная!$N$15,0),"",BA7+1))</f>
        <v/>
      </c>
      <c r="BC6" s="31" t="str">
        <f>IF(BB7="","",IF(BB7+1&gt;EOMONTH(главная!$N$15,0),"",BB7+1))</f>
        <v/>
      </c>
      <c r="BD6" s="31" t="str">
        <f>IF(BC7="","",IF(BC7+1&gt;EOMONTH(главная!$N$15,0),"",BC7+1))</f>
        <v/>
      </c>
      <c r="BE6" s="31" t="str">
        <f>IF(BD7="","",IF(BD7+1&gt;EOMONTH(главная!$N$15,0),"",BD7+1))</f>
        <v/>
      </c>
      <c r="BF6" s="31" t="str">
        <f>IF(BE7="","",IF(BE7+1&gt;EOMONTH(главная!$N$15,0),"",BE7+1))</f>
        <v/>
      </c>
      <c r="BG6" s="31" t="str">
        <f>IF(BF7="","",IF(BF7+1&gt;EOMONTH(главная!$N$15,0),"",BF7+1))</f>
        <v/>
      </c>
      <c r="BH6" s="31" t="str">
        <f>IF(BG7="","",IF(BG7+1&gt;EOMONTH(главная!$N$15,0),"",BG7+1))</f>
        <v/>
      </c>
      <c r="BI6" s="31" t="str">
        <f>IF(BH7="","",IF(BH7+1&gt;EOMONTH(главная!$N$15,0),"",BH7+1))</f>
        <v/>
      </c>
      <c r="BJ6" s="31" t="str">
        <f>IF(BI7="","",IF(BI7+1&gt;EOMONTH(главная!$N$15,0),"",BI7+1))</f>
        <v/>
      </c>
      <c r="BK6" s="31" t="str">
        <f>IF(BJ7="","",IF(BJ7+1&gt;EOMONTH(главная!$N$15,0),"",BJ7+1))</f>
        <v/>
      </c>
      <c r="BL6" s="31" t="str">
        <f>IF(BK7="","",IF(BK7+1&gt;EOMONTH(главная!$N$15,0),"",BK7+1))</f>
        <v/>
      </c>
      <c r="BM6" s="31" t="str">
        <f>IF(BL7="","",IF(BL7+1&gt;EOMONTH(главная!$N$15,0),"",BL7+1))</f>
        <v/>
      </c>
      <c r="BN6" s="31" t="str">
        <f>IF(BM7="","",IF(BM7+1&gt;EOMONTH(главная!$N$15,0),"",BM7+1))</f>
        <v/>
      </c>
      <c r="BO6" s="31" t="str">
        <f>IF(BN7="","",IF(BN7+1&gt;EOMONTH(главная!$N$15,0),"",BN7+1))</f>
        <v/>
      </c>
      <c r="BP6" s="31" t="str">
        <f>IF(BO7="","",IF(BO7+1&gt;EOMONTH(главная!$N$15,0),"",BO7+1))</f>
        <v/>
      </c>
      <c r="BQ6" s="31" t="str">
        <f>IF(BP7="","",IF(BP7+1&gt;EOMONTH(главная!$N$15,0),"",BP7+1))</f>
        <v/>
      </c>
      <c r="BR6" s="31" t="str">
        <f>IF(BQ7="","",IF(BQ7+1&gt;EOMONTH(главная!$N$15,0),"",BQ7+1))</f>
        <v/>
      </c>
      <c r="BS6" s="31" t="str">
        <f>IF(BR7="","",IF(BR7+1&gt;EOMONTH(главная!$N$15,0),"",BR7+1))</f>
        <v/>
      </c>
      <c r="BT6" s="31" t="str">
        <f>IF(BS7="","",IF(BS7+1&gt;EOMONTH(главная!$N$15,0),"",BS7+1))</f>
        <v/>
      </c>
      <c r="BU6" s="31" t="str">
        <f>IF(BT7="","",IF(BT7+1&gt;EOMONTH(главная!$N$15,0),"",BT7+1))</f>
        <v/>
      </c>
      <c r="BV6" s="31" t="str">
        <f>IF(BU7="","",IF(BU7+1&gt;EOMONTH(главная!$N$15,0),"",BU7+1))</f>
        <v/>
      </c>
      <c r="BW6" s="31" t="str">
        <f>IF(BV7="","",IF(BV7+1&gt;EOMONTH(главная!$N$15,0),"",BV7+1))</f>
        <v/>
      </c>
      <c r="BX6" s="31" t="str">
        <f>IF(BW7="","",IF(BW7+1&gt;EOMONTH(главная!$N$15,0),"",BW7+1))</f>
        <v/>
      </c>
      <c r="BY6" s="31" t="str">
        <f>IF(BX7="","",IF(BX7+1&gt;EOMONTH(главная!$N$15,0),"",BX7+1))</f>
        <v/>
      </c>
      <c r="BZ6" s="31" t="str">
        <f>IF(BY7="","",IF(BY7+1&gt;EOMONTH(главная!$N$15,0),"",BY7+1))</f>
        <v/>
      </c>
      <c r="CA6" s="31" t="str">
        <f>IF(BZ7="","",IF(BZ7+1&gt;EOMONTH(главная!$N$15,0),"",BZ7+1))</f>
        <v/>
      </c>
      <c r="CB6" s="31" t="str">
        <f>IF(CA7="","",IF(CA7+1&gt;EOMONTH(главная!$N$15,0),"",CA7+1))</f>
        <v/>
      </c>
      <c r="CC6" s="31" t="str">
        <f>IF(CB7="","",IF(CB7+1&gt;EOMONTH(главная!$N$15,0),"",CB7+1))</f>
        <v/>
      </c>
      <c r="CD6" s="31" t="str">
        <f>IF(CC7="","",IF(CC7+1&gt;EOMONTH(главная!$N$15,0),"",CC7+1))</f>
        <v/>
      </c>
      <c r="CE6" s="31" t="str">
        <f>IF(CD7="","",IF(CD7+1&gt;EOMONTH(главная!$N$15,0),"",CD7+1))</f>
        <v/>
      </c>
      <c r="CF6" s="31" t="str">
        <f>IF(CE7="","",IF(CE7+1&gt;EOMONTH(главная!$N$15,0),"",CE7+1))</f>
        <v/>
      </c>
      <c r="CG6" s="31" t="str">
        <f>IF(CF7="","",IF(CF7+1&gt;EOMONTH(главная!$N$15,0),"",CF7+1))</f>
        <v/>
      </c>
      <c r="CH6" s="31" t="str">
        <f>IF(CG7="","",IF(CG7+1&gt;EOMONTH(главная!$N$15,0),"",CG7+1))</f>
        <v/>
      </c>
      <c r="CI6" s="31" t="str">
        <f>IF(CH7="","",IF(CH7+1&gt;EOMONTH(главная!$N$15,0),"",CH7+1))</f>
        <v/>
      </c>
      <c r="CJ6" s="31" t="str">
        <f>IF(CI7="","",IF(CI7+1&gt;EOMONTH(главная!$N$15,0),"",CI7+1))</f>
        <v/>
      </c>
      <c r="CK6" s="31" t="str">
        <f>IF(CJ7="","",IF(CJ7+1&gt;EOMONTH(главная!$N$15,0),"",CJ7+1))</f>
        <v/>
      </c>
      <c r="CL6" s="31" t="str">
        <f>IF(CK7="","",IF(CK7+1&gt;EOMONTH(главная!$N$15,0),"",CK7+1))</f>
        <v/>
      </c>
      <c r="CM6" s="31" t="str">
        <f>IF(CL7="","",IF(CL7+1&gt;EOMONTH(главная!$N$15,0),"",CL7+1))</f>
        <v/>
      </c>
      <c r="CN6" s="31" t="str">
        <f>IF(CM7="","",IF(CM7+1&gt;EOMONTH(главная!$N$15,0),"",CM7+1))</f>
        <v/>
      </c>
      <c r="CO6" s="31" t="str">
        <f>IF(CN7="","",IF(CN7+1&gt;EOMONTH(главная!$N$15,0),"",CN7+1))</f>
        <v/>
      </c>
      <c r="CP6" s="31" t="str">
        <f>IF(CO7="","",IF(CO7+1&gt;EOMONTH(главная!$N$15,0),"",CO7+1))</f>
        <v/>
      </c>
      <c r="CQ6" s="31" t="str">
        <f>IF(CP7="","",IF(CP7+1&gt;EOMONTH(главная!$N$15,0),"",CP7+1))</f>
        <v/>
      </c>
      <c r="CR6" s="31" t="str">
        <f>IF(CQ7="","",IF(CQ7+1&gt;EOMONTH(главная!$N$15,0),"",CQ7+1))</f>
        <v/>
      </c>
      <c r="CS6" s="31" t="str">
        <f>IF(CR7="","",IF(CR7+1&gt;EOMONTH(главная!$N$15,0),"",CR7+1))</f>
        <v/>
      </c>
      <c r="CT6" s="31" t="str">
        <f>IF(CS7="","",IF(CS7+1&gt;EOMONTH(главная!$N$15,0),"",CS7+1))</f>
        <v/>
      </c>
      <c r="CU6" s="31" t="str">
        <f>IF(CT7="","",IF(CT7+1&gt;EOMONTH(главная!$N$15,0),"",CT7+1))</f>
        <v/>
      </c>
      <c r="CV6" s="31" t="str">
        <f>IF(CU7="","",IF(CU7+1&gt;EOMONTH(главная!$N$15,0),"",CU7+1))</f>
        <v/>
      </c>
      <c r="CW6" s="31" t="str">
        <f>IF(CV7="","",IF(CV7+1&gt;EOMONTH(главная!$N$15,0),"",CV7+1))</f>
        <v/>
      </c>
      <c r="CX6" s="31" t="str">
        <f>IF(CW7="","",IF(CW7+1&gt;EOMONTH(главная!$N$15,0),"",CW7+1))</f>
        <v/>
      </c>
      <c r="CY6" s="31" t="str">
        <f>IF(CX7="","",IF(CX7+1&gt;EOMONTH(главная!$N$15,0),"",CX7+1))</f>
        <v/>
      </c>
      <c r="CZ6" s="31" t="str">
        <f>IF(CY7="","",IF(CY7+1&gt;EOMONTH(главная!$N$15,0),"",CY7+1))</f>
        <v/>
      </c>
      <c r="DA6" s="31" t="str">
        <f>IF(CZ7="","",IF(CZ7+1&gt;EOMONTH(главная!$N$15,0),"",CZ7+1))</f>
        <v/>
      </c>
      <c r="DB6" s="31" t="str">
        <f>IF(DA7="","",IF(DA7+1&gt;EOMONTH(главная!$N$15,0),"",DA7+1))</f>
        <v/>
      </c>
      <c r="DC6" s="31" t="str">
        <f>IF(DB7="","",IF(DB7+1&gt;EOMONTH(главная!$N$15,0),"",DB7+1))</f>
        <v/>
      </c>
      <c r="DD6" s="31" t="str">
        <f>IF(DC7="","",IF(DC7+1&gt;EOMONTH(главная!$N$15,0),"",DC7+1))</f>
        <v/>
      </c>
      <c r="DE6" s="31" t="str">
        <f>IF(DD7="","",IF(DD7+1&gt;EOMONTH(главная!$N$15,0),"",DD7+1))</f>
        <v/>
      </c>
      <c r="DF6" s="31" t="str">
        <f>IF(DE7="","",IF(DE7+1&gt;EOMONTH(главная!$N$15,0),"",DE7+1))</f>
        <v/>
      </c>
      <c r="DG6" s="31" t="str">
        <f>IF(DF7="","",IF(DF7+1&gt;EOMONTH(главная!$N$15,0),"",DF7+1))</f>
        <v/>
      </c>
      <c r="DH6" s="31" t="str">
        <f>IF(DG7="","",IF(DG7+1&gt;EOMONTH(главная!$N$15,0),"",DG7+1))</f>
        <v/>
      </c>
      <c r="DI6" s="31" t="str">
        <f>IF(DH7="","",IF(DH7+1&gt;EOMONTH(главная!$N$15,0),"",DH7+1))</f>
        <v/>
      </c>
      <c r="DJ6" s="31" t="str">
        <f>IF(DI7="","",IF(DI7+1&gt;EOMONTH(главная!$N$15,0),"",DI7+1))</f>
        <v/>
      </c>
      <c r="DK6" s="31" t="str">
        <f>IF(DJ7="","",IF(DJ7+1&gt;EOMONTH(главная!$N$15,0),"",DJ7+1))</f>
        <v/>
      </c>
      <c r="DL6" s="31" t="str">
        <f>IF(DK7="","",IF(DK7+1&gt;EOMONTH(главная!$N$15,0),"",DK7+1))</f>
        <v/>
      </c>
      <c r="DM6" s="31" t="str">
        <f>IF(DL7="","",IF(DL7+1&gt;EOMONTH(главная!$N$15,0),"",DL7+1))</f>
        <v/>
      </c>
      <c r="DN6" s="31" t="str">
        <f>IF(DM7="","",IF(DM7+1&gt;EOMONTH(главная!$N$15,0),"",DM7+1))</f>
        <v/>
      </c>
      <c r="DO6" s="31" t="str">
        <f>IF(DN7="","",IF(DN7+1&gt;EOMONTH(главная!$N$15,0),"",DN7+1))</f>
        <v/>
      </c>
      <c r="DP6" s="31" t="str">
        <f>IF(DO7="","",IF(DO7+1&gt;EOMONTH(главная!$N$15,0),"",DO7+1))</f>
        <v/>
      </c>
      <c r="DQ6" s="31" t="str">
        <f>IF(DP7="","",IF(DP7+1&gt;EOMONTH(главная!$N$15,0),"",DP7+1))</f>
        <v/>
      </c>
      <c r="DR6" s="31" t="str">
        <f>IF(DQ7="","",IF(DQ7+1&gt;EOMONTH(главная!$N$15,0),"",DQ7+1))</f>
        <v/>
      </c>
      <c r="DS6" s="31" t="str">
        <f>IF(DR7="","",IF(DR7+1&gt;EOMONTH(главная!$N$15,0),"",DR7+1))</f>
        <v/>
      </c>
      <c r="DT6" s="31" t="str">
        <f>IF(DS7="","",IF(DS7+1&gt;EOMONTH(главная!$N$15,0),"",DS7+1))</f>
        <v/>
      </c>
      <c r="DU6" s="31" t="str">
        <f>IF(DT7="","",IF(DT7+1&gt;EOMONTH(главная!$N$15,0),"",DT7+1))</f>
        <v/>
      </c>
      <c r="DV6" s="31" t="str">
        <f>IF(DU7="","",IF(DU7+1&gt;EOMONTH(главная!$N$15,0),"",DU7+1))</f>
        <v/>
      </c>
      <c r="DW6" s="31" t="str">
        <f>IF(DV7="","",IF(DV7+1&gt;EOMONTH(главная!$N$15,0),"",DV7+1))</f>
        <v/>
      </c>
      <c r="DX6" s="31" t="str">
        <f>IF(DW7="","",IF(DW7+1&gt;EOMONTH(главная!$N$15,0),"",DW7+1))</f>
        <v/>
      </c>
      <c r="DY6" s="31" t="str">
        <f>IF(DX7="","",IF(DX7+1&gt;EOMONTH(главная!$N$15,0),"",DX7+1))</f>
        <v/>
      </c>
      <c r="DZ6" s="31" t="str">
        <f>IF(DY7="","",IF(DY7+1&gt;EOMONTH(главная!$N$15,0),"",DY7+1))</f>
        <v/>
      </c>
      <c r="EA6" s="31" t="str">
        <f>IF(DZ7="","",IF(DZ7+1&gt;EOMONTH(главная!$N$15,0),"",DZ7+1))</f>
        <v/>
      </c>
      <c r="EB6" s="31" t="str">
        <f>IF(EA7="","",IF(EA7+1&gt;EOMONTH(главная!$N$15,0),"",EA7+1))</f>
        <v/>
      </c>
      <c r="EC6" s="31" t="str">
        <f>IF(EB7="","",IF(EB7+1&gt;EOMONTH(главная!$N$15,0),"",EB7+1))</f>
        <v/>
      </c>
      <c r="ED6" s="31" t="str">
        <f>IF(EC7="","",IF(EC7+1&gt;EOMONTH(главная!$N$15,0),"",EC7+1))</f>
        <v/>
      </c>
      <c r="EE6" s="31" t="str">
        <f>IF(ED7="","",IF(ED7+1&gt;EOMONTH(главная!$N$15,0),"",ED7+1))</f>
        <v/>
      </c>
      <c r="EF6" s="31" t="str">
        <f>IF(EE7="","",IF(EE7+1&gt;EOMONTH(главная!$N$15,0),"",EE7+1))</f>
        <v/>
      </c>
      <c r="EG6" s="31" t="str">
        <f>IF(EF7="","",IF(EF7+1&gt;EOMONTH(главная!$N$15,0),"",EF7+1))</f>
        <v/>
      </c>
      <c r="EH6" s="31" t="str">
        <f>IF(EG7="","",IF(EG7+1&gt;EOMONTH(главная!$N$15,0),"",EG7+1))</f>
        <v/>
      </c>
      <c r="EI6" s="31" t="str">
        <f>IF(EH7="","",IF(EH7+1&gt;EOMONTH(главная!$N$15,0),"",EH7+1))</f>
        <v/>
      </c>
      <c r="EJ6" s="31" t="str">
        <f>IF(EI7="","",IF(EI7+1&gt;EOMONTH(главная!$N$15,0),"",EI7+1))</f>
        <v/>
      </c>
      <c r="EK6" s="31" t="str">
        <f>IF(EJ7="","",IF(EJ7+1&gt;EOMONTH(главная!$N$15,0),"",EJ7+1))</f>
        <v/>
      </c>
      <c r="EL6" s="31" t="str">
        <f>IF(EK7="","",IF(EK7+1&gt;EOMONTH(главная!$N$15,0),"",EK7+1))</f>
        <v/>
      </c>
      <c r="EM6" s="31" t="str">
        <f>IF(EL7="","",IF(EL7+1&gt;EOMONTH(главная!$N$15,0),"",EL7+1))</f>
        <v/>
      </c>
      <c r="EN6" s="31" t="str">
        <f>IF(EM7="","",IF(EM7+1&gt;EOMONTH(главная!$N$15,0),"",EM7+1))</f>
        <v/>
      </c>
      <c r="EO6" s="31" t="str">
        <f>IF(EN7="","",IF(EN7+1&gt;EOMONTH(главная!$N$15,0),"",EN7+1))</f>
        <v/>
      </c>
      <c r="EP6" s="31" t="str">
        <f>IF(EO7="","",IF(EO7+1&gt;EOMONTH(главная!$N$15,0),"",EO7+1))</f>
        <v/>
      </c>
      <c r="EQ6" s="31" t="str">
        <f>IF(EP7="","",IF(EP7+1&gt;EOMONTH(главная!$N$15,0),"",EP7+1))</f>
        <v/>
      </c>
      <c r="ER6" s="31" t="str">
        <f>IF(EQ7="","",IF(EQ7+1&gt;EOMONTH(главная!$N$15,0),"",EQ7+1))</f>
        <v/>
      </c>
      <c r="ES6" s="31" t="str">
        <f>IF(ER7="","",IF(ER7+1&gt;EOMONTH(главная!$N$15,0),"",ER7+1))</f>
        <v/>
      </c>
      <c r="ET6" s="31" t="str">
        <f>IF(ES7="","",IF(ES7+1&gt;EOMONTH(главная!$N$15,0),"",ES7+1))</f>
        <v/>
      </c>
      <c r="EU6" s="31" t="str">
        <f>IF(ET7="","",IF(ET7+1&gt;EOMONTH(главная!$N$15,0),"",ET7+1))</f>
        <v/>
      </c>
      <c r="EV6" s="31" t="str">
        <f>IF(EU7="","",IF(EU7+1&gt;EOMONTH(главная!$N$15,0),"",EU7+1))</f>
        <v/>
      </c>
      <c r="EW6" s="31" t="str">
        <f>IF(EV7="","",IF(EV7+1&gt;EOMONTH(главная!$N$15,0),"",EV7+1))</f>
        <v/>
      </c>
      <c r="EX6" s="31" t="str">
        <f>IF(EW7="","",IF(EW7+1&gt;EOMONTH(главная!$N$15,0),"",EW7+1))</f>
        <v/>
      </c>
      <c r="EY6" s="31" t="str">
        <f>IF(EX7="","",IF(EX7+1&gt;EOMONTH(главная!$N$15,0),"",EX7+1))</f>
        <v/>
      </c>
      <c r="EZ6" s="31" t="str">
        <f>IF(EY7="","",IF(EY7+1&gt;EOMONTH(главная!$N$15,0),"",EY7+1))</f>
        <v/>
      </c>
      <c r="FA6" s="31" t="str">
        <f>IF(EZ7="","",IF(EZ7+1&gt;EOMONTH(главная!$N$15,0),"",EZ7+1))</f>
        <v/>
      </c>
      <c r="FB6" s="31" t="str">
        <f>IF(FA7="","",IF(FA7+1&gt;EOMONTH(главная!$N$15,0),"",FA7+1))</f>
        <v/>
      </c>
      <c r="FC6" s="31" t="str">
        <f>IF(FB7="","",IF(FB7+1&gt;EOMONTH(главная!$N$15,0),"",FB7+1))</f>
        <v/>
      </c>
      <c r="FD6" s="31" t="str">
        <f>IF(FC7="","",IF(FC7+1&gt;EOMONTH(главная!$N$15,0),"",FC7+1))</f>
        <v/>
      </c>
      <c r="FE6" s="31" t="str">
        <f>IF(FD7="","",IF(FD7+1&gt;EOMONTH(главная!$N$15,0),"",FD7+1))</f>
        <v/>
      </c>
      <c r="FF6" s="31" t="str">
        <f>IF(FE7="","",IF(FE7+1&gt;EOMONTH(главная!$N$15,0),"",FE7+1))</f>
        <v/>
      </c>
      <c r="FG6" s="31" t="str">
        <f>IF(FF7="","",IF(FF7+1&gt;EOMONTH(главная!$N$15,0),"",FF7+1))</f>
        <v/>
      </c>
      <c r="FH6" s="31" t="str">
        <f>IF(FG7="","",IF(FG7+1&gt;EOMONTH(главная!$N$15,0),"",FG7+1))</f>
        <v/>
      </c>
      <c r="FI6" s="31" t="str">
        <f>IF(FH7="","",IF(FH7+1&gt;EOMONTH(главная!$N$15,0),"",FH7+1))</f>
        <v/>
      </c>
      <c r="FJ6" s="31" t="str">
        <f>IF(FI7="","",IF(FI7+1&gt;EOMONTH(главная!$N$15,0),"",FI7+1))</f>
        <v/>
      </c>
      <c r="FK6" s="31" t="str">
        <f>IF(FJ7="","",IF(FJ7+1&gt;EOMONTH(главная!$N$15,0),"",FJ7+1))</f>
        <v/>
      </c>
      <c r="FL6" s="31" t="str">
        <f>IF(FK7="","",IF(FK7+1&gt;EOMONTH(главная!$N$15,0),"",FK7+1))</f>
        <v/>
      </c>
      <c r="FM6" s="31" t="str">
        <f>IF(FL7="","",IF(FL7+1&gt;EOMONTH(главная!$N$15,0),"",FL7+1))</f>
        <v/>
      </c>
      <c r="FN6" s="31" t="str">
        <f>IF(FM7="","",IF(FM7+1&gt;EOMONTH(главная!$N$15,0),"",FM7+1))</f>
        <v/>
      </c>
      <c r="FO6" s="31" t="str">
        <f>IF(FN7="","",IF(FN7+1&gt;EOMONTH(главная!$N$15,0),"",FN7+1))</f>
        <v/>
      </c>
      <c r="FP6" s="31" t="str">
        <f>IF(FO7="","",IF(FO7+1&gt;EOMONTH(главная!$N$15,0),"",FO7+1))</f>
        <v/>
      </c>
      <c r="FQ6" s="31" t="str">
        <f>IF(FP7="","",IF(FP7+1&gt;EOMONTH(главная!$N$15,0),"",FP7+1))</f>
        <v/>
      </c>
      <c r="FR6" s="31" t="str">
        <f>IF(FQ7="","",IF(FQ7+1&gt;EOMONTH(главная!$N$15,0),"",FQ7+1))</f>
        <v/>
      </c>
      <c r="FS6" s="31" t="str">
        <f>IF(FR7="","",IF(FR7+1&gt;EOMONTH(главная!$N$15,0),"",FR7+1))</f>
        <v/>
      </c>
      <c r="FT6" s="31" t="str">
        <f>IF(FS7="","",IF(FS7+1&gt;EOMONTH(главная!$N$15,0),"",FS7+1))</f>
        <v/>
      </c>
      <c r="FU6" s="31" t="str">
        <f>IF(FT7="","",IF(FT7+1&gt;EOMONTH(главная!$N$15,0),"",FT7+1))</f>
        <v/>
      </c>
      <c r="FV6" s="31" t="str">
        <f>IF(FU7="","",IF(FU7+1&gt;EOMONTH(главная!$N$15,0),"",FU7+1))</f>
        <v/>
      </c>
      <c r="FW6" s="31" t="str">
        <f>IF(FV7="","",IF(FV7+1&gt;EOMONTH(главная!$N$15,0),"",FV7+1))</f>
        <v/>
      </c>
      <c r="FX6" s="31" t="str">
        <f>IF(FW7="","",IF(FW7+1&gt;EOMONTH(главная!$N$15,0),"",FW7+1))</f>
        <v/>
      </c>
      <c r="FY6" s="31" t="str">
        <f>IF(FX7="","",IF(FX7+1&gt;EOMONTH(главная!$N$15,0),"",FX7+1))</f>
        <v/>
      </c>
      <c r="FZ6" s="31" t="str">
        <f>IF(FY7="","",IF(FY7+1&gt;EOMONTH(главная!$N$15,0),"",FY7+1))</f>
        <v/>
      </c>
      <c r="GA6" s="31" t="str">
        <f>IF(FZ7="","",IF(FZ7+1&gt;EOMONTH(главная!$N$15,0),"",FZ7+1))</f>
        <v/>
      </c>
      <c r="GB6" s="31" t="str">
        <f>IF(GA7="","",IF(GA7+1&gt;EOMONTH(главная!$N$15,0),"",GA7+1))</f>
        <v/>
      </c>
      <c r="GC6" s="31" t="str">
        <f>IF(GB7="","",IF(GB7+1&gt;EOMONTH(главная!$N$15,0),"",GB7+1))</f>
        <v/>
      </c>
      <c r="GD6" s="31" t="str">
        <f>IF(GC7="","",IF(GC7+1&gt;EOMONTH(главная!$N$15,0),"",GC7+1))</f>
        <v/>
      </c>
      <c r="GE6" s="31" t="str">
        <f>IF(GD7="","",IF(GD7+1&gt;EOMONTH(главная!$N$15,0),"",GD7+1))</f>
        <v/>
      </c>
      <c r="GF6" s="31" t="str">
        <f>IF(GE7="","",IF(GE7+1&gt;EOMONTH(главная!$N$15,0),"",GE7+1))</f>
        <v/>
      </c>
      <c r="GG6" s="31" t="str">
        <f>IF(GF7="","",IF(GF7+1&gt;EOMONTH(главная!$N$15,0),"",GF7+1))</f>
        <v/>
      </c>
      <c r="GH6" s="31" t="str">
        <f>IF(GG7="","",IF(GG7+1&gt;EOMONTH(главная!$N$15,0),"",GG7+1))</f>
        <v/>
      </c>
      <c r="GI6" s="31" t="str">
        <f>IF(GH7="","",IF(GH7+1&gt;EOMONTH(главная!$N$15,0),"",GH7+1))</f>
        <v/>
      </c>
      <c r="GJ6" s="31" t="str">
        <f>IF(GI7="","",IF(GI7+1&gt;EOMONTH(главная!$N$15,0),"",GI7+1))</f>
        <v/>
      </c>
      <c r="GK6" s="31" t="str">
        <f>IF(GJ7="","",IF(GJ7+1&gt;EOMONTH(главная!$N$15,0),"",GJ7+1))</f>
        <v/>
      </c>
      <c r="GL6" s="31" t="str">
        <f>IF(GK7="","",IF(GK7+1&gt;EOMONTH(главная!$N$15,0),"",GK7+1))</f>
        <v/>
      </c>
      <c r="GM6" s="31" t="str">
        <f>IF(GL7="","",IF(GL7+1&gt;EOMONTH(главная!$N$15,0),"",GL7+1))</f>
        <v/>
      </c>
      <c r="GN6" s="31" t="str">
        <f>IF(GM7="","",IF(GM7+1&gt;EOMONTH(главная!$N$15,0),"",GM7+1))</f>
        <v/>
      </c>
      <c r="GO6" s="31" t="str">
        <f>IF(GN7="","",IF(GN7+1&gt;EOMONTH(главная!$N$15,0),"",GN7+1))</f>
        <v/>
      </c>
      <c r="GP6" s="31" t="str">
        <f>IF(GO7="","",IF(GO7+1&gt;EOMONTH(главная!$N$15,0),"",GO7+1))</f>
        <v/>
      </c>
      <c r="GQ6" s="31" t="str">
        <f>IF(GP7="","",IF(GP7+1&gt;EOMONTH(главная!$N$15,0),"",GP7+1))</f>
        <v/>
      </c>
      <c r="GR6" s="31" t="str">
        <f>IF(GQ7="","",IF(GQ7+1&gt;EOMONTH(главная!$N$15,0),"",GQ7+1))</f>
        <v/>
      </c>
      <c r="GS6" s="31" t="str">
        <f>IF(GR7="","",IF(GR7+1&gt;EOMONTH(главная!$N$15,0),"",GR7+1))</f>
        <v/>
      </c>
      <c r="GT6" s="31" t="str">
        <f>IF(GS7="","",IF(GS7+1&gt;EOMONTH(главная!$N$15,0),"",GS7+1))</f>
        <v/>
      </c>
      <c r="GU6" s="31" t="str">
        <f>IF(GT7="","",IF(GT7+1&gt;EOMONTH(главная!$N$15,0),"",GT7+1))</f>
        <v/>
      </c>
      <c r="GV6" s="31" t="str">
        <f>IF(GU7="","",IF(GU7+1&gt;EOMONTH(главная!$N$15,0),"",GU7+1))</f>
        <v/>
      </c>
      <c r="GW6" s="31" t="str">
        <f>IF(GV7="","",IF(GV7+1&gt;EOMONTH(главная!$N$15,0),"",GV7+1))</f>
        <v/>
      </c>
      <c r="GX6" s="31" t="str">
        <f>IF(GW7="","",IF(GW7+1&gt;EOMONTH(главная!$N$15,0),"",GW7+1))</f>
        <v/>
      </c>
      <c r="GY6" s="31" t="str">
        <f>IF(GX7="","",IF(GX7+1&gt;EOMONTH(главная!$N$15,0),"",GX7+1))</f>
        <v/>
      </c>
      <c r="GZ6" s="31" t="str">
        <f>IF(GY7="","",IF(GY7+1&gt;EOMONTH(главная!$N$15,0),"",GY7+1))</f>
        <v/>
      </c>
      <c r="HA6" s="31" t="str">
        <f>IF(GZ7="","",IF(GZ7+1&gt;EOMONTH(главная!$N$15,0),"",GZ7+1))</f>
        <v/>
      </c>
      <c r="HB6" s="31" t="str">
        <f>IF(HA7="","",IF(HA7+1&gt;EOMONTH(главная!$N$15,0),"",HA7+1))</f>
        <v/>
      </c>
      <c r="HC6" s="31" t="str">
        <f>IF(HB7="","",IF(HB7+1&gt;EOMONTH(главная!$N$15,0),"",HB7+1))</f>
        <v/>
      </c>
      <c r="HD6" s="31" t="str">
        <f>IF(HC7="","",IF(HC7+1&gt;EOMONTH(главная!$N$15,0),"",HC7+1))</f>
        <v/>
      </c>
      <c r="HE6" s="31" t="str">
        <f>IF(HD7="","",IF(HD7+1&gt;EOMONTH(главная!$N$15,0),"",HD7+1))</f>
        <v/>
      </c>
      <c r="HF6" s="31" t="str">
        <f>IF(HE7="","",IF(HE7+1&gt;EOMONTH(главная!$N$15,0),"",HE7+1))</f>
        <v/>
      </c>
      <c r="HG6" s="31" t="str">
        <f>IF(HF7="","",IF(HF7+1&gt;EOMONTH(главная!$N$15,0),"",HF7+1))</f>
        <v/>
      </c>
      <c r="HH6" s="31" t="str">
        <f>IF(HG7="","",IF(HG7+1&gt;EOMONTH(главная!$N$15,0),"",HG7+1))</f>
        <v/>
      </c>
      <c r="HI6" s="31" t="str">
        <f>IF(HH7="","",IF(HH7+1&gt;EOMONTH(главная!$N$15,0),"",HH7+1))</f>
        <v/>
      </c>
      <c r="HJ6" s="31" t="str">
        <f>IF(HI7="","",IF(HI7+1&gt;EOMONTH(главная!$N$15,0),"",HI7+1))</f>
        <v/>
      </c>
      <c r="HK6" s="31" t="str">
        <f>IF(HJ7="","",IF(HJ7+1&gt;EOMONTH(главная!$N$15,0),"",HJ7+1))</f>
        <v/>
      </c>
      <c r="HL6" s="31" t="str">
        <f>IF(HK7="","",IF(HK7+1&gt;EOMONTH(главная!$N$15,0),"",HK7+1))</f>
        <v/>
      </c>
      <c r="HM6" s="31" t="str">
        <f>IF(HL7="","",IF(HL7+1&gt;EOMONTH(главная!$N$15,0),"",HL7+1))</f>
        <v/>
      </c>
      <c r="HN6" s="31" t="str">
        <f>IF(HM7="","",IF(HM7+1&gt;EOMONTH(главная!$N$15,0),"",HM7+1))</f>
        <v/>
      </c>
      <c r="HO6" s="31" t="str">
        <f>IF(HN7="","",IF(HN7+1&gt;EOMONTH(главная!$N$15,0),"",HN7+1))</f>
        <v/>
      </c>
      <c r="HP6" s="31" t="str">
        <f>IF(HO7="","",IF(HO7+1&gt;EOMONTH(главная!$N$15,0),"",HO7+1))</f>
        <v/>
      </c>
      <c r="HQ6" s="31" t="str">
        <f>IF(HP7="","",IF(HP7+1&gt;EOMONTH(главная!$N$15,0),"",HP7+1))</f>
        <v/>
      </c>
      <c r="HR6" s="31" t="str">
        <f>IF(HQ7="","",IF(HQ7+1&gt;EOMONTH(главная!$N$15,0),"",HQ7+1))</f>
        <v/>
      </c>
      <c r="HS6" s="31" t="str">
        <f>IF(HR7="","",IF(HR7+1&gt;EOMONTH(главная!$N$15,0),"",HR7+1))</f>
        <v/>
      </c>
      <c r="HT6" s="31" t="str">
        <f>IF(HS7="","",IF(HS7+1&gt;EOMONTH(главная!$N$15,0),"",HS7+1))</f>
        <v/>
      </c>
      <c r="HU6" s="31" t="str">
        <f>IF(HT7="","",IF(HT7+1&gt;EOMONTH(главная!$N$15,0),"",HT7+1))</f>
        <v/>
      </c>
      <c r="HV6" s="31" t="str">
        <f>IF(HU7="","",IF(HU7+1&gt;EOMONTH(главная!$N$15,0),"",HU7+1))</f>
        <v/>
      </c>
      <c r="HW6" s="31" t="str">
        <f>IF(HV7="","",IF(HV7+1&gt;EOMONTH(главная!$N$15,0),"",HV7+1))</f>
        <v/>
      </c>
      <c r="HX6" s="31" t="str">
        <f>IF(HW7="","",IF(HW7+1&gt;EOMONTH(главная!$N$15,0),"",HW7+1))</f>
        <v/>
      </c>
      <c r="HY6" s="31" t="str">
        <f>IF(HX7="","",IF(HX7+1&gt;EOMONTH(главная!$N$15,0),"",HX7+1))</f>
        <v/>
      </c>
      <c r="HZ6" s="31" t="str">
        <f>IF(HY7="","",IF(HY7+1&gt;EOMONTH(главная!$N$15,0),"",HY7+1))</f>
        <v/>
      </c>
      <c r="IA6" s="31" t="str">
        <f>IF(HZ7="","",IF(HZ7+1&gt;EOMONTH(главная!$N$15,0),"",HZ7+1))</f>
        <v/>
      </c>
      <c r="IB6" s="31" t="str">
        <f>IF(IA7="","",IF(IA7+1&gt;EOMONTH(главная!$N$15,0),"",IA7+1))</f>
        <v/>
      </c>
      <c r="IC6" s="31" t="str">
        <f>IF(IB7="","",IF(IB7+1&gt;EOMONTH(главная!$N$15,0),"",IB7+1))</f>
        <v/>
      </c>
      <c r="ID6" s="31" t="str">
        <f>IF(IC7="","",IF(IC7+1&gt;EOMONTH(главная!$N$15,0),"",IC7+1))</f>
        <v/>
      </c>
      <c r="IE6" s="31" t="str">
        <f>IF(ID7="","",IF(ID7+1&gt;EOMONTH(главная!$N$15,0),"",ID7+1))</f>
        <v/>
      </c>
      <c r="IF6" s="31" t="str">
        <f>IF(IE7="","",IF(IE7+1&gt;EOMONTH(главная!$N$15,0),"",IE7+1))</f>
        <v/>
      </c>
      <c r="IG6" s="31" t="str">
        <f>IF(IF7="","",IF(IF7+1&gt;EOMONTH(главная!$N$15,0),"",IF7+1))</f>
        <v/>
      </c>
      <c r="IH6" s="31" t="str">
        <f>IF(IG7="","",IF(IG7+1&gt;EOMONTH(главная!$N$15,0),"",IG7+1))</f>
        <v/>
      </c>
      <c r="II6" s="31" t="str">
        <f>IF(IH7="","",IF(IH7+1&gt;EOMONTH(главная!$N$15,0),"",IH7+1))</f>
        <v/>
      </c>
      <c r="IJ6" s="31" t="str">
        <f>IF(II7="","",IF(II7+1&gt;EOMONTH(главная!$N$15,0),"",II7+1))</f>
        <v/>
      </c>
      <c r="IK6" s="31" t="str">
        <f>IF(IJ7="","",IF(IJ7+1&gt;EOMONTH(главная!$N$15,0),"",IJ7+1))</f>
        <v/>
      </c>
      <c r="IL6" s="31" t="str">
        <f>IF(IK7="","",IF(IK7+1&gt;EOMONTH(главная!$N$15,0),"",IK7+1))</f>
        <v/>
      </c>
      <c r="IM6" s="31" t="str">
        <f>IF(IL7="","",IF(IL7+1&gt;EOMONTH(главная!$N$15,0),"",IL7+1))</f>
        <v/>
      </c>
      <c r="IN6" s="31" t="str">
        <f>IF(IM7="","",IF(IM7+1&gt;EOMONTH(главная!$N$15,0),"",IM7+1))</f>
        <v/>
      </c>
      <c r="IO6" s="31" t="str">
        <f>IF(IN7="","",IF(IN7+1&gt;EOMONTH(главная!$N$15,0),"",IN7+1))</f>
        <v/>
      </c>
      <c r="IP6" s="31" t="str">
        <f>IF(IO7="","",IF(IO7+1&gt;EOMONTH(главная!$N$15,0),"",IO7+1))</f>
        <v/>
      </c>
      <c r="IQ6" s="31" t="str">
        <f>IF(IP7="","",IF(IP7+1&gt;EOMONTH(главная!$N$15,0),"",IP7+1))</f>
        <v/>
      </c>
      <c r="IR6" s="31" t="str">
        <f>IF(IQ7="","",IF(IQ7+1&gt;EOMONTH(главная!$N$15,0),"",IQ7+1))</f>
        <v/>
      </c>
      <c r="IS6" s="31" t="str">
        <f>IF(IR7="","",IF(IR7+1&gt;EOMONTH(главная!$N$15,0),"",IR7+1))</f>
        <v/>
      </c>
      <c r="IT6" s="31" t="str">
        <f>IF(IS7="","",IF(IS7+1&gt;EOMONTH(главная!$N$15,0),"",IS7+1))</f>
        <v/>
      </c>
      <c r="IU6" s="31" t="str">
        <f>IF(IT7="","",IF(IT7+1&gt;EOMONTH(главная!$N$15,0),"",IT7+1))</f>
        <v/>
      </c>
      <c r="IV6" s="31" t="str">
        <f>IF(IU7="","",IF(IU7+1&gt;EOMONTH(главная!$N$15,0),"",IU7+1))</f>
        <v/>
      </c>
      <c r="IW6" s="31" t="str">
        <f>IF(IV7="","",IF(IV7+1&gt;EOMONTH(главная!$N$15,0),"",IV7+1))</f>
        <v/>
      </c>
      <c r="IX6" s="31" t="str">
        <f>IF(IW7="","",IF(IW7+1&gt;EOMONTH(главная!$N$15,0),"",IW7+1))</f>
        <v/>
      </c>
      <c r="IY6" s="31" t="str">
        <f>IF(IX7="","",IF(IX7+1&gt;EOMONTH(главная!$N$15,0),"",IX7+1))</f>
        <v/>
      </c>
      <c r="IZ6" s="31" t="str">
        <f>IF(IY7="","",IF(IY7+1&gt;EOMONTH(главная!$N$15,0),"",IY7+1))</f>
        <v/>
      </c>
      <c r="JA6" s="31" t="str">
        <f>IF(IZ7="","",IF(IZ7+1&gt;EOMONTH(главная!$N$15,0),"",IZ7+1))</f>
        <v/>
      </c>
      <c r="JB6" s="31" t="str">
        <f>IF(JA7="","",IF(JA7+1&gt;EOMONTH(главная!$N$15,0),"",JA7+1))</f>
        <v/>
      </c>
      <c r="JC6" s="31" t="str">
        <f>IF(JB7="","",IF(JB7+1&gt;EOMONTH(главная!$N$15,0),"",JB7+1))</f>
        <v/>
      </c>
      <c r="JD6" s="31" t="str">
        <f>IF(JC7="","",IF(JC7+1&gt;EOMONTH(главная!$N$15,0),"",JC7+1))</f>
        <v/>
      </c>
      <c r="JE6" s="31" t="str">
        <f>IF(JD7="","",IF(JD7+1&gt;EOMONTH(главная!$N$15,0),"",JD7+1))</f>
        <v/>
      </c>
      <c r="JF6" s="31" t="str">
        <f>IF(JE7="","",IF(JE7+1&gt;EOMONTH(главная!$N$15,0),"",JE7+1))</f>
        <v/>
      </c>
      <c r="JG6" s="31" t="str">
        <f>IF(JF7="","",IF(JF7+1&gt;EOMONTH(главная!$N$15,0),"",JF7+1))</f>
        <v/>
      </c>
      <c r="JH6" s="31" t="str">
        <f>IF(JG7="","",IF(JG7+1&gt;EOMONTH(главная!$N$15,0),"",JG7+1))</f>
        <v/>
      </c>
      <c r="JI6" s="31" t="str">
        <f>IF(JH7="","",IF(JH7+1&gt;EOMONTH(главная!$N$15,0),"",JH7+1))</f>
        <v/>
      </c>
      <c r="JJ6" s="31" t="str">
        <f>IF(JI7="","",IF(JI7+1&gt;EOMONTH(главная!$N$15,0),"",JI7+1))</f>
        <v/>
      </c>
      <c r="JK6" s="31" t="str">
        <f>IF(JJ7="","",IF(JJ7+1&gt;EOMONTH(главная!$N$15,0),"",JJ7+1))</f>
        <v/>
      </c>
      <c r="JL6" s="31" t="str">
        <f>IF(JK7="","",IF(JK7+1&gt;EOMONTH(главная!$N$15,0),"",JK7+1))</f>
        <v/>
      </c>
      <c r="JM6" s="31" t="str">
        <f>IF(JL7="","",IF(JL7+1&gt;EOMONTH(главная!$N$15,0),"",JL7+1))</f>
        <v/>
      </c>
      <c r="JN6" s="31" t="str">
        <f>IF(JM7="","",IF(JM7+1&gt;EOMONTH(главная!$N$15,0),"",JM7+1))</f>
        <v/>
      </c>
      <c r="JO6" s="31" t="str">
        <f>IF(JN7="","",IF(JN7+1&gt;EOMONTH(главная!$N$15,0),"",JN7+1))</f>
        <v/>
      </c>
      <c r="JP6" s="31" t="str">
        <f>IF(JO7="","",IF(JO7+1&gt;EOMONTH(главная!$N$15,0),"",JO7+1))</f>
        <v/>
      </c>
      <c r="JQ6" s="31" t="str">
        <f>IF(JP7="","",IF(JP7+1&gt;EOMONTH(главная!$N$15,0),"",JP7+1))</f>
        <v/>
      </c>
      <c r="JR6" s="31" t="str">
        <f>IF(JQ7="","",IF(JQ7+1&gt;EOMONTH(главная!$N$15,0),"",JQ7+1))</f>
        <v/>
      </c>
      <c r="JS6" s="31" t="str">
        <f>IF(JR7="","",IF(JR7+1&gt;EOMONTH(главная!$N$15,0),"",JR7+1))</f>
        <v/>
      </c>
      <c r="JT6" s="31" t="str">
        <f>IF(JS7="","",IF(JS7+1&gt;EOMONTH(главная!$N$15,0),"",JS7+1))</f>
        <v/>
      </c>
      <c r="JU6" s="31" t="str">
        <f>IF(JT7="","",IF(JT7+1&gt;EOMONTH(главная!$N$15,0),"",JT7+1))</f>
        <v/>
      </c>
      <c r="JV6" s="31" t="str">
        <f>IF(JU7="","",IF(JU7+1&gt;EOMONTH(главная!$N$15,0),"",JU7+1))</f>
        <v/>
      </c>
      <c r="JW6" s="31" t="str">
        <f>IF(JV7="","",IF(JV7+1&gt;EOMONTH(главная!$N$15,0),"",JV7+1))</f>
        <v/>
      </c>
      <c r="JX6" s="31" t="str">
        <f>IF(JW7="","",IF(JW7+1&gt;EOMONTH(главная!$N$15,0),"",JW7+1))</f>
        <v/>
      </c>
      <c r="JY6" s="31" t="str">
        <f>IF(JX7="","",IF(JX7+1&gt;EOMONTH(главная!$N$15,0),"",JX7+1))</f>
        <v/>
      </c>
      <c r="JZ6" s="31" t="str">
        <f>IF(JY7="","",IF(JY7+1&gt;EOMONTH(главная!$N$15,0),"",JY7+1))</f>
        <v/>
      </c>
      <c r="KA6" s="31" t="str">
        <f>IF(JZ7="","",IF(JZ7+1&gt;EOMONTH(главная!$N$15,0),"",JZ7+1))</f>
        <v/>
      </c>
      <c r="KB6" s="31" t="str">
        <f>IF(KA7="","",IF(KA7+1&gt;EOMONTH(главная!$N$15,0),"",KA7+1))</f>
        <v/>
      </c>
      <c r="KC6" s="31" t="str">
        <f>IF(KB7="","",IF(KB7+1&gt;EOMONTH(главная!$N$15,0),"",KB7+1))</f>
        <v/>
      </c>
      <c r="KD6" s="31" t="str">
        <f>IF(KC7="","",IF(KC7+1&gt;EOMONTH(главная!$N$15,0),"",KC7+1))</f>
        <v/>
      </c>
      <c r="KE6" s="31" t="str">
        <f>IF(KD7="","",IF(KD7+1&gt;EOMONTH(главная!$N$15,0),"",KD7+1))</f>
        <v/>
      </c>
      <c r="KF6" s="31" t="str">
        <f>IF(KE7="","",IF(KE7+1&gt;EOMONTH(главная!$N$15,0),"",KE7+1))</f>
        <v/>
      </c>
      <c r="KG6" s="31" t="str">
        <f>IF(KF7="","",IF(KF7+1&gt;EOMONTH(главная!$N$15,0),"",KF7+1))</f>
        <v/>
      </c>
      <c r="KH6" s="31" t="str">
        <f>IF(KG7="","",IF(KG7+1&gt;EOMONTH(главная!$N$15,0),"",KG7+1))</f>
        <v/>
      </c>
      <c r="KI6" s="31" t="str">
        <f>IF(KH7="","",IF(KH7+1&gt;EOMONTH(главная!$N$15,0),"",KH7+1))</f>
        <v/>
      </c>
      <c r="KJ6" s="31" t="str">
        <f>IF(KI7="","",IF(KI7+1&gt;EOMONTH(главная!$N$15,0),"",KI7+1))</f>
        <v/>
      </c>
      <c r="KK6" s="31" t="str">
        <f>IF(KJ7="","",IF(KJ7+1&gt;EOMONTH(главная!$N$15,0),"",KJ7+1))</f>
        <v/>
      </c>
      <c r="KL6" s="31" t="str">
        <f>IF(KK7="","",IF(KK7+1&gt;EOMONTH(главная!$N$15,0),"",KK7+1))</f>
        <v/>
      </c>
      <c r="KM6" s="31" t="str">
        <f>IF(KL7="","",IF(KL7+1&gt;EOMONTH(главная!$N$15,0),"",KL7+1))</f>
        <v/>
      </c>
      <c r="KN6" s="31" t="str">
        <f>IF(KM7="","",IF(KM7+1&gt;EOMONTH(главная!$N$15,0),"",KM7+1))</f>
        <v/>
      </c>
      <c r="KO6" s="31" t="str">
        <f>IF(KN7="","",IF(KN7+1&gt;EOMONTH(главная!$N$15,0),"",KN7+1))</f>
        <v/>
      </c>
      <c r="KP6" s="31" t="str">
        <f>IF(KO7="","",IF(KO7+1&gt;EOMONTH(главная!$N$15,0),"",KO7+1))</f>
        <v/>
      </c>
      <c r="KQ6" s="31" t="str">
        <f>IF(KP7="","",IF(KP7+1&gt;EOMONTH(главная!$N$15,0),"",KP7+1))</f>
        <v/>
      </c>
      <c r="KR6" s="31" t="str">
        <f>IF(KQ7="","",IF(KQ7+1&gt;EOMONTH(главная!$N$15,0),"",KQ7+1))</f>
        <v/>
      </c>
      <c r="KS6" s="31" t="str">
        <f>IF(KR7="","",IF(KR7+1&gt;EOMONTH(главная!$N$15,0),"",KR7+1))</f>
        <v/>
      </c>
      <c r="KT6" s="31" t="str">
        <f>IF(KS7="","",IF(KS7+1&gt;EOMONTH(главная!$N$15,0),"",KS7+1))</f>
        <v/>
      </c>
      <c r="KU6" s="31" t="str">
        <f>IF(KT7="","",IF(KT7+1&gt;EOMONTH(главная!$N$15,0),"",KT7+1))</f>
        <v/>
      </c>
      <c r="KV6" s="31" t="str">
        <f>IF(KU7="","",IF(KU7+1&gt;EOMONTH(главная!$N$15,0),"",KU7+1))</f>
        <v/>
      </c>
      <c r="KW6" s="3"/>
      <c r="KX6" s="3"/>
    </row>
    <row r="7" spans="1:310" s="4" customFormat="1" x14ac:dyDescent="0.25">
      <c r="A7" s="3"/>
      <c r="B7" s="3"/>
      <c r="C7" s="3"/>
      <c r="D7" s="3"/>
      <c r="E7" s="3" t="str">
        <f>kpi!$E$7</f>
        <v>показатель/kpi</v>
      </c>
      <c r="F7" s="3"/>
      <c r="G7" s="3"/>
      <c r="H7" s="12" t="str">
        <f>kpi!$I$7</f>
        <v>ед.изм.</v>
      </c>
      <c r="I7" s="3"/>
      <c r="J7" s="3"/>
      <c r="K7" s="3" t="str">
        <f>справочники!$Q$6</f>
        <v>детализации</v>
      </c>
      <c r="L7" s="3"/>
      <c r="M7" s="5"/>
      <c r="N7" s="3" t="str">
        <f>главная!$N$7</f>
        <v>значение</v>
      </c>
      <c r="O7" s="19"/>
      <c r="P7" s="3"/>
      <c r="Q7" s="3"/>
      <c r="R7" s="3" t="str">
        <f>главная!$R$7</f>
        <v>итого</v>
      </c>
      <c r="S7" s="3"/>
      <c r="T7" s="41"/>
      <c r="U7" s="31">
        <f>IF(U6="","",EOMONTH(U6,0))</f>
        <v>44592</v>
      </c>
      <c r="V7" s="31">
        <f>IF(V6="","",EOMONTH(V6,0))</f>
        <v>44620</v>
      </c>
      <c r="W7" s="31">
        <f t="shared" ref="W7:CH7" si="5">IF(W6="","",EOMONTH(W6,0))</f>
        <v>44651</v>
      </c>
      <c r="X7" s="31">
        <f t="shared" si="5"/>
        <v>44681</v>
      </c>
      <c r="Y7" s="31">
        <f t="shared" si="5"/>
        <v>44712</v>
      </c>
      <c r="Z7" s="31">
        <f t="shared" si="5"/>
        <v>44742</v>
      </c>
      <c r="AA7" s="31">
        <f t="shared" si="5"/>
        <v>44773</v>
      </c>
      <c r="AB7" s="31">
        <f t="shared" si="5"/>
        <v>44804</v>
      </c>
      <c r="AC7" s="31">
        <f t="shared" si="5"/>
        <v>44834</v>
      </c>
      <c r="AD7" s="31">
        <f t="shared" si="5"/>
        <v>44865</v>
      </c>
      <c r="AE7" s="31">
        <f t="shared" si="5"/>
        <v>44895</v>
      </c>
      <c r="AF7" s="31">
        <f t="shared" si="5"/>
        <v>44926</v>
      </c>
      <c r="AG7" s="31">
        <f t="shared" si="5"/>
        <v>44957</v>
      </c>
      <c r="AH7" s="31">
        <f t="shared" si="5"/>
        <v>44985</v>
      </c>
      <c r="AI7" s="31">
        <f t="shared" si="5"/>
        <v>45016</v>
      </c>
      <c r="AJ7" s="31">
        <f t="shared" si="5"/>
        <v>45046</v>
      </c>
      <c r="AK7" s="31">
        <f t="shared" si="5"/>
        <v>45077</v>
      </c>
      <c r="AL7" s="31">
        <f t="shared" si="5"/>
        <v>45107</v>
      </c>
      <c r="AM7" s="31">
        <f t="shared" si="5"/>
        <v>45138</v>
      </c>
      <c r="AN7" s="31">
        <f t="shared" si="5"/>
        <v>45169</v>
      </c>
      <c r="AO7" s="31">
        <f t="shared" si="5"/>
        <v>45199</v>
      </c>
      <c r="AP7" s="31">
        <f t="shared" si="5"/>
        <v>45230</v>
      </c>
      <c r="AQ7" s="31">
        <f t="shared" si="5"/>
        <v>45260</v>
      </c>
      <c r="AR7" s="31">
        <f t="shared" si="5"/>
        <v>45291</v>
      </c>
      <c r="AS7" s="31">
        <f t="shared" si="5"/>
        <v>45322</v>
      </c>
      <c r="AT7" s="31" t="str">
        <f t="shared" si="5"/>
        <v/>
      </c>
      <c r="AU7" s="31" t="str">
        <f t="shared" si="5"/>
        <v/>
      </c>
      <c r="AV7" s="31" t="str">
        <f t="shared" si="5"/>
        <v/>
      </c>
      <c r="AW7" s="31" t="str">
        <f t="shared" si="5"/>
        <v/>
      </c>
      <c r="AX7" s="31" t="str">
        <f t="shared" si="5"/>
        <v/>
      </c>
      <c r="AY7" s="31" t="str">
        <f t="shared" si="5"/>
        <v/>
      </c>
      <c r="AZ7" s="31" t="str">
        <f t="shared" si="5"/>
        <v/>
      </c>
      <c r="BA7" s="31" t="str">
        <f t="shared" si="5"/>
        <v/>
      </c>
      <c r="BB7" s="31" t="str">
        <f t="shared" si="5"/>
        <v/>
      </c>
      <c r="BC7" s="31" t="str">
        <f t="shared" si="5"/>
        <v/>
      </c>
      <c r="BD7" s="31" t="str">
        <f t="shared" si="5"/>
        <v/>
      </c>
      <c r="BE7" s="31" t="str">
        <f t="shared" si="5"/>
        <v/>
      </c>
      <c r="BF7" s="31" t="str">
        <f t="shared" si="5"/>
        <v/>
      </c>
      <c r="BG7" s="31" t="str">
        <f t="shared" si="5"/>
        <v/>
      </c>
      <c r="BH7" s="31" t="str">
        <f t="shared" si="5"/>
        <v/>
      </c>
      <c r="BI7" s="31" t="str">
        <f t="shared" si="5"/>
        <v/>
      </c>
      <c r="BJ7" s="31" t="str">
        <f t="shared" si="5"/>
        <v/>
      </c>
      <c r="BK7" s="31" t="str">
        <f t="shared" si="5"/>
        <v/>
      </c>
      <c r="BL7" s="31" t="str">
        <f t="shared" si="5"/>
        <v/>
      </c>
      <c r="BM7" s="31" t="str">
        <f t="shared" si="5"/>
        <v/>
      </c>
      <c r="BN7" s="31" t="str">
        <f t="shared" si="5"/>
        <v/>
      </c>
      <c r="BO7" s="31" t="str">
        <f t="shared" si="5"/>
        <v/>
      </c>
      <c r="BP7" s="31" t="str">
        <f t="shared" si="5"/>
        <v/>
      </c>
      <c r="BQ7" s="31" t="str">
        <f t="shared" si="5"/>
        <v/>
      </c>
      <c r="BR7" s="31" t="str">
        <f t="shared" si="5"/>
        <v/>
      </c>
      <c r="BS7" s="31" t="str">
        <f t="shared" si="5"/>
        <v/>
      </c>
      <c r="BT7" s="31" t="str">
        <f t="shared" si="5"/>
        <v/>
      </c>
      <c r="BU7" s="31" t="str">
        <f t="shared" si="5"/>
        <v/>
      </c>
      <c r="BV7" s="31" t="str">
        <f t="shared" si="5"/>
        <v/>
      </c>
      <c r="BW7" s="31" t="str">
        <f t="shared" si="5"/>
        <v/>
      </c>
      <c r="BX7" s="31" t="str">
        <f t="shared" si="5"/>
        <v/>
      </c>
      <c r="BY7" s="31" t="str">
        <f t="shared" si="5"/>
        <v/>
      </c>
      <c r="BZ7" s="31" t="str">
        <f t="shared" si="5"/>
        <v/>
      </c>
      <c r="CA7" s="31" t="str">
        <f t="shared" si="5"/>
        <v/>
      </c>
      <c r="CB7" s="31" t="str">
        <f t="shared" si="5"/>
        <v/>
      </c>
      <c r="CC7" s="31" t="str">
        <f t="shared" si="5"/>
        <v/>
      </c>
      <c r="CD7" s="31" t="str">
        <f t="shared" si="5"/>
        <v/>
      </c>
      <c r="CE7" s="31" t="str">
        <f t="shared" si="5"/>
        <v/>
      </c>
      <c r="CF7" s="31" t="str">
        <f t="shared" si="5"/>
        <v/>
      </c>
      <c r="CG7" s="31" t="str">
        <f t="shared" si="5"/>
        <v/>
      </c>
      <c r="CH7" s="31" t="str">
        <f t="shared" si="5"/>
        <v/>
      </c>
      <c r="CI7" s="31" t="str">
        <f t="shared" ref="CI7:ET7" si="6">IF(CI6="","",EOMONTH(CI6,0))</f>
        <v/>
      </c>
      <c r="CJ7" s="31" t="str">
        <f t="shared" si="6"/>
        <v/>
      </c>
      <c r="CK7" s="31" t="str">
        <f t="shared" si="6"/>
        <v/>
      </c>
      <c r="CL7" s="31" t="str">
        <f t="shared" si="6"/>
        <v/>
      </c>
      <c r="CM7" s="31" t="str">
        <f t="shared" si="6"/>
        <v/>
      </c>
      <c r="CN7" s="31" t="str">
        <f t="shared" si="6"/>
        <v/>
      </c>
      <c r="CO7" s="31" t="str">
        <f t="shared" si="6"/>
        <v/>
      </c>
      <c r="CP7" s="31" t="str">
        <f t="shared" si="6"/>
        <v/>
      </c>
      <c r="CQ7" s="31" t="str">
        <f t="shared" si="6"/>
        <v/>
      </c>
      <c r="CR7" s="31" t="str">
        <f t="shared" si="6"/>
        <v/>
      </c>
      <c r="CS7" s="31" t="str">
        <f t="shared" si="6"/>
        <v/>
      </c>
      <c r="CT7" s="31" t="str">
        <f t="shared" si="6"/>
        <v/>
      </c>
      <c r="CU7" s="31" t="str">
        <f t="shared" si="6"/>
        <v/>
      </c>
      <c r="CV7" s="31" t="str">
        <f t="shared" si="6"/>
        <v/>
      </c>
      <c r="CW7" s="31" t="str">
        <f t="shared" si="6"/>
        <v/>
      </c>
      <c r="CX7" s="31" t="str">
        <f t="shared" si="6"/>
        <v/>
      </c>
      <c r="CY7" s="31" t="str">
        <f t="shared" si="6"/>
        <v/>
      </c>
      <c r="CZ7" s="31" t="str">
        <f t="shared" si="6"/>
        <v/>
      </c>
      <c r="DA7" s="31" t="str">
        <f t="shared" si="6"/>
        <v/>
      </c>
      <c r="DB7" s="31" t="str">
        <f t="shared" si="6"/>
        <v/>
      </c>
      <c r="DC7" s="31" t="str">
        <f t="shared" si="6"/>
        <v/>
      </c>
      <c r="DD7" s="31" t="str">
        <f t="shared" si="6"/>
        <v/>
      </c>
      <c r="DE7" s="31" t="str">
        <f t="shared" si="6"/>
        <v/>
      </c>
      <c r="DF7" s="31" t="str">
        <f t="shared" si="6"/>
        <v/>
      </c>
      <c r="DG7" s="31" t="str">
        <f t="shared" si="6"/>
        <v/>
      </c>
      <c r="DH7" s="31" t="str">
        <f t="shared" si="6"/>
        <v/>
      </c>
      <c r="DI7" s="31" t="str">
        <f t="shared" si="6"/>
        <v/>
      </c>
      <c r="DJ7" s="31" t="str">
        <f t="shared" si="6"/>
        <v/>
      </c>
      <c r="DK7" s="31" t="str">
        <f t="shared" si="6"/>
        <v/>
      </c>
      <c r="DL7" s="31" t="str">
        <f t="shared" si="6"/>
        <v/>
      </c>
      <c r="DM7" s="31" t="str">
        <f t="shared" si="6"/>
        <v/>
      </c>
      <c r="DN7" s="31" t="str">
        <f t="shared" si="6"/>
        <v/>
      </c>
      <c r="DO7" s="31" t="str">
        <f t="shared" si="6"/>
        <v/>
      </c>
      <c r="DP7" s="31" t="str">
        <f t="shared" si="6"/>
        <v/>
      </c>
      <c r="DQ7" s="31" t="str">
        <f t="shared" si="6"/>
        <v/>
      </c>
      <c r="DR7" s="31" t="str">
        <f t="shared" si="6"/>
        <v/>
      </c>
      <c r="DS7" s="31" t="str">
        <f t="shared" si="6"/>
        <v/>
      </c>
      <c r="DT7" s="31" t="str">
        <f t="shared" si="6"/>
        <v/>
      </c>
      <c r="DU7" s="31" t="str">
        <f t="shared" si="6"/>
        <v/>
      </c>
      <c r="DV7" s="31" t="str">
        <f t="shared" si="6"/>
        <v/>
      </c>
      <c r="DW7" s="31" t="str">
        <f t="shared" si="6"/>
        <v/>
      </c>
      <c r="DX7" s="31" t="str">
        <f t="shared" si="6"/>
        <v/>
      </c>
      <c r="DY7" s="31" t="str">
        <f t="shared" si="6"/>
        <v/>
      </c>
      <c r="DZ7" s="31" t="str">
        <f t="shared" si="6"/>
        <v/>
      </c>
      <c r="EA7" s="31" t="str">
        <f t="shared" si="6"/>
        <v/>
      </c>
      <c r="EB7" s="31" t="str">
        <f t="shared" si="6"/>
        <v/>
      </c>
      <c r="EC7" s="31" t="str">
        <f t="shared" si="6"/>
        <v/>
      </c>
      <c r="ED7" s="31" t="str">
        <f t="shared" si="6"/>
        <v/>
      </c>
      <c r="EE7" s="31" t="str">
        <f t="shared" si="6"/>
        <v/>
      </c>
      <c r="EF7" s="31" t="str">
        <f t="shared" si="6"/>
        <v/>
      </c>
      <c r="EG7" s="31" t="str">
        <f t="shared" si="6"/>
        <v/>
      </c>
      <c r="EH7" s="31" t="str">
        <f t="shared" si="6"/>
        <v/>
      </c>
      <c r="EI7" s="31" t="str">
        <f t="shared" si="6"/>
        <v/>
      </c>
      <c r="EJ7" s="31" t="str">
        <f t="shared" si="6"/>
        <v/>
      </c>
      <c r="EK7" s="31" t="str">
        <f t="shared" si="6"/>
        <v/>
      </c>
      <c r="EL7" s="31" t="str">
        <f t="shared" si="6"/>
        <v/>
      </c>
      <c r="EM7" s="31" t="str">
        <f t="shared" si="6"/>
        <v/>
      </c>
      <c r="EN7" s="31" t="str">
        <f t="shared" si="6"/>
        <v/>
      </c>
      <c r="EO7" s="31" t="str">
        <f t="shared" si="6"/>
        <v/>
      </c>
      <c r="EP7" s="31" t="str">
        <f t="shared" si="6"/>
        <v/>
      </c>
      <c r="EQ7" s="31" t="str">
        <f t="shared" si="6"/>
        <v/>
      </c>
      <c r="ER7" s="31" t="str">
        <f t="shared" si="6"/>
        <v/>
      </c>
      <c r="ES7" s="31" t="str">
        <f t="shared" si="6"/>
        <v/>
      </c>
      <c r="ET7" s="31" t="str">
        <f t="shared" si="6"/>
        <v/>
      </c>
      <c r="EU7" s="31" t="str">
        <f t="shared" ref="EU7:HF7" si="7">IF(EU6="","",EOMONTH(EU6,0))</f>
        <v/>
      </c>
      <c r="EV7" s="31" t="str">
        <f t="shared" si="7"/>
        <v/>
      </c>
      <c r="EW7" s="31" t="str">
        <f t="shared" si="7"/>
        <v/>
      </c>
      <c r="EX7" s="31" t="str">
        <f t="shared" si="7"/>
        <v/>
      </c>
      <c r="EY7" s="31" t="str">
        <f t="shared" si="7"/>
        <v/>
      </c>
      <c r="EZ7" s="31" t="str">
        <f t="shared" si="7"/>
        <v/>
      </c>
      <c r="FA7" s="31" t="str">
        <f t="shared" si="7"/>
        <v/>
      </c>
      <c r="FB7" s="31" t="str">
        <f t="shared" si="7"/>
        <v/>
      </c>
      <c r="FC7" s="31" t="str">
        <f t="shared" si="7"/>
        <v/>
      </c>
      <c r="FD7" s="31" t="str">
        <f t="shared" si="7"/>
        <v/>
      </c>
      <c r="FE7" s="31" t="str">
        <f t="shared" si="7"/>
        <v/>
      </c>
      <c r="FF7" s="31" t="str">
        <f t="shared" si="7"/>
        <v/>
      </c>
      <c r="FG7" s="31" t="str">
        <f t="shared" si="7"/>
        <v/>
      </c>
      <c r="FH7" s="31" t="str">
        <f t="shared" si="7"/>
        <v/>
      </c>
      <c r="FI7" s="31" t="str">
        <f t="shared" si="7"/>
        <v/>
      </c>
      <c r="FJ7" s="31" t="str">
        <f t="shared" si="7"/>
        <v/>
      </c>
      <c r="FK7" s="31" t="str">
        <f t="shared" si="7"/>
        <v/>
      </c>
      <c r="FL7" s="31" t="str">
        <f t="shared" si="7"/>
        <v/>
      </c>
      <c r="FM7" s="31" t="str">
        <f t="shared" si="7"/>
        <v/>
      </c>
      <c r="FN7" s="31" t="str">
        <f t="shared" si="7"/>
        <v/>
      </c>
      <c r="FO7" s="31" t="str">
        <f t="shared" si="7"/>
        <v/>
      </c>
      <c r="FP7" s="31" t="str">
        <f t="shared" si="7"/>
        <v/>
      </c>
      <c r="FQ7" s="31" t="str">
        <f t="shared" si="7"/>
        <v/>
      </c>
      <c r="FR7" s="31" t="str">
        <f t="shared" si="7"/>
        <v/>
      </c>
      <c r="FS7" s="31" t="str">
        <f t="shared" si="7"/>
        <v/>
      </c>
      <c r="FT7" s="31" t="str">
        <f t="shared" si="7"/>
        <v/>
      </c>
      <c r="FU7" s="31" t="str">
        <f t="shared" si="7"/>
        <v/>
      </c>
      <c r="FV7" s="31" t="str">
        <f t="shared" si="7"/>
        <v/>
      </c>
      <c r="FW7" s="31" t="str">
        <f t="shared" si="7"/>
        <v/>
      </c>
      <c r="FX7" s="31" t="str">
        <f t="shared" si="7"/>
        <v/>
      </c>
      <c r="FY7" s="31" t="str">
        <f t="shared" si="7"/>
        <v/>
      </c>
      <c r="FZ7" s="31" t="str">
        <f t="shared" si="7"/>
        <v/>
      </c>
      <c r="GA7" s="31" t="str">
        <f t="shared" si="7"/>
        <v/>
      </c>
      <c r="GB7" s="31" t="str">
        <f t="shared" si="7"/>
        <v/>
      </c>
      <c r="GC7" s="31" t="str">
        <f t="shared" si="7"/>
        <v/>
      </c>
      <c r="GD7" s="31" t="str">
        <f t="shared" si="7"/>
        <v/>
      </c>
      <c r="GE7" s="31" t="str">
        <f t="shared" si="7"/>
        <v/>
      </c>
      <c r="GF7" s="31" t="str">
        <f t="shared" si="7"/>
        <v/>
      </c>
      <c r="GG7" s="31" t="str">
        <f t="shared" si="7"/>
        <v/>
      </c>
      <c r="GH7" s="31" t="str">
        <f t="shared" si="7"/>
        <v/>
      </c>
      <c r="GI7" s="31" t="str">
        <f t="shared" si="7"/>
        <v/>
      </c>
      <c r="GJ7" s="31" t="str">
        <f t="shared" si="7"/>
        <v/>
      </c>
      <c r="GK7" s="31" t="str">
        <f t="shared" si="7"/>
        <v/>
      </c>
      <c r="GL7" s="31" t="str">
        <f t="shared" si="7"/>
        <v/>
      </c>
      <c r="GM7" s="31" t="str">
        <f t="shared" si="7"/>
        <v/>
      </c>
      <c r="GN7" s="31" t="str">
        <f t="shared" si="7"/>
        <v/>
      </c>
      <c r="GO7" s="31" t="str">
        <f t="shared" si="7"/>
        <v/>
      </c>
      <c r="GP7" s="31" t="str">
        <f t="shared" si="7"/>
        <v/>
      </c>
      <c r="GQ7" s="31" t="str">
        <f t="shared" si="7"/>
        <v/>
      </c>
      <c r="GR7" s="31" t="str">
        <f t="shared" si="7"/>
        <v/>
      </c>
      <c r="GS7" s="31" t="str">
        <f t="shared" si="7"/>
        <v/>
      </c>
      <c r="GT7" s="31" t="str">
        <f t="shared" si="7"/>
        <v/>
      </c>
      <c r="GU7" s="31" t="str">
        <f t="shared" si="7"/>
        <v/>
      </c>
      <c r="GV7" s="31" t="str">
        <f t="shared" si="7"/>
        <v/>
      </c>
      <c r="GW7" s="31" t="str">
        <f t="shared" si="7"/>
        <v/>
      </c>
      <c r="GX7" s="31" t="str">
        <f t="shared" si="7"/>
        <v/>
      </c>
      <c r="GY7" s="31" t="str">
        <f t="shared" si="7"/>
        <v/>
      </c>
      <c r="GZ7" s="31" t="str">
        <f t="shared" si="7"/>
        <v/>
      </c>
      <c r="HA7" s="31" t="str">
        <f t="shared" si="7"/>
        <v/>
      </c>
      <c r="HB7" s="31" t="str">
        <f t="shared" si="7"/>
        <v/>
      </c>
      <c r="HC7" s="31" t="str">
        <f t="shared" si="7"/>
        <v/>
      </c>
      <c r="HD7" s="31" t="str">
        <f t="shared" si="7"/>
        <v/>
      </c>
      <c r="HE7" s="31" t="str">
        <f t="shared" si="7"/>
        <v/>
      </c>
      <c r="HF7" s="31" t="str">
        <f t="shared" si="7"/>
        <v/>
      </c>
      <c r="HG7" s="31" t="str">
        <f t="shared" ref="HG7:JR7" si="8">IF(HG6="","",EOMONTH(HG6,0))</f>
        <v/>
      </c>
      <c r="HH7" s="31" t="str">
        <f t="shared" si="8"/>
        <v/>
      </c>
      <c r="HI7" s="31" t="str">
        <f t="shared" si="8"/>
        <v/>
      </c>
      <c r="HJ7" s="31" t="str">
        <f t="shared" si="8"/>
        <v/>
      </c>
      <c r="HK7" s="31" t="str">
        <f t="shared" si="8"/>
        <v/>
      </c>
      <c r="HL7" s="31" t="str">
        <f t="shared" si="8"/>
        <v/>
      </c>
      <c r="HM7" s="31" t="str">
        <f t="shared" si="8"/>
        <v/>
      </c>
      <c r="HN7" s="31" t="str">
        <f t="shared" si="8"/>
        <v/>
      </c>
      <c r="HO7" s="31" t="str">
        <f t="shared" si="8"/>
        <v/>
      </c>
      <c r="HP7" s="31" t="str">
        <f t="shared" si="8"/>
        <v/>
      </c>
      <c r="HQ7" s="31" t="str">
        <f t="shared" si="8"/>
        <v/>
      </c>
      <c r="HR7" s="31" t="str">
        <f t="shared" si="8"/>
        <v/>
      </c>
      <c r="HS7" s="31" t="str">
        <f t="shared" si="8"/>
        <v/>
      </c>
      <c r="HT7" s="31" t="str">
        <f t="shared" si="8"/>
        <v/>
      </c>
      <c r="HU7" s="31" t="str">
        <f t="shared" si="8"/>
        <v/>
      </c>
      <c r="HV7" s="31" t="str">
        <f t="shared" si="8"/>
        <v/>
      </c>
      <c r="HW7" s="31" t="str">
        <f t="shared" si="8"/>
        <v/>
      </c>
      <c r="HX7" s="31" t="str">
        <f t="shared" si="8"/>
        <v/>
      </c>
      <c r="HY7" s="31" t="str">
        <f t="shared" si="8"/>
        <v/>
      </c>
      <c r="HZ7" s="31" t="str">
        <f t="shared" si="8"/>
        <v/>
      </c>
      <c r="IA7" s="31" t="str">
        <f t="shared" si="8"/>
        <v/>
      </c>
      <c r="IB7" s="31" t="str">
        <f t="shared" si="8"/>
        <v/>
      </c>
      <c r="IC7" s="31" t="str">
        <f t="shared" si="8"/>
        <v/>
      </c>
      <c r="ID7" s="31" t="str">
        <f t="shared" si="8"/>
        <v/>
      </c>
      <c r="IE7" s="31" t="str">
        <f t="shared" si="8"/>
        <v/>
      </c>
      <c r="IF7" s="31" t="str">
        <f t="shared" si="8"/>
        <v/>
      </c>
      <c r="IG7" s="31" t="str">
        <f t="shared" si="8"/>
        <v/>
      </c>
      <c r="IH7" s="31" t="str">
        <f t="shared" si="8"/>
        <v/>
      </c>
      <c r="II7" s="31" t="str">
        <f t="shared" si="8"/>
        <v/>
      </c>
      <c r="IJ7" s="31" t="str">
        <f t="shared" si="8"/>
        <v/>
      </c>
      <c r="IK7" s="31" t="str">
        <f t="shared" si="8"/>
        <v/>
      </c>
      <c r="IL7" s="31" t="str">
        <f t="shared" si="8"/>
        <v/>
      </c>
      <c r="IM7" s="31" t="str">
        <f t="shared" si="8"/>
        <v/>
      </c>
      <c r="IN7" s="31" t="str">
        <f t="shared" si="8"/>
        <v/>
      </c>
      <c r="IO7" s="31" t="str">
        <f t="shared" si="8"/>
        <v/>
      </c>
      <c r="IP7" s="31" t="str">
        <f t="shared" si="8"/>
        <v/>
      </c>
      <c r="IQ7" s="31" t="str">
        <f t="shared" si="8"/>
        <v/>
      </c>
      <c r="IR7" s="31" t="str">
        <f t="shared" si="8"/>
        <v/>
      </c>
      <c r="IS7" s="31" t="str">
        <f t="shared" si="8"/>
        <v/>
      </c>
      <c r="IT7" s="31" t="str">
        <f t="shared" si="8"/>
        <v/>
      </c>
      <c r="IU7" s="31" t="str">
        <f t="shared" si="8"/>
        <v/>
      </c>
      <c r="IV7" s="31" t="str">
        <f t="shared" si="8"/>
        <v/>
      </c>
      <c r="IW7" s="31" t="str">
        <f t="shared" si="8"/>
        <v/>
      </c>
      <c r="IX7" s="31" t="str">
        <f t="shared" si="8"/>
        <v/>
      </c>
      <c r="IY7" s="31" t="str">
        <f t="shared" si="8"/>
        <v/>
      </c>
      <c r="IZ7" s="31" t="str">
        <f t="shared" si="8"/>
        <v/>
      </c>
      <c r="JA7" s="31" t="str">
        <f t="shared" si="8"/>
        <v/>
      </c>
      <c r="JB7" s="31" t="str">
        <f t="shared" si="8"/>
        <v/>
      </c>
      <c r="JC7" s="31" t="str">
        <f t="shared" si="8"/>
        <v/>
      </c>
      <c r="JD7" s="31" t="str">
        <f t="shared" si="8"/>
        <v/>
      </c>
      <c r="JE7" s="31" t="str">
        <f t="shared" si="8"/>
        <v/>
      </c>
      <c r="JF7" s="31" t="str">
        <f t="shared" si="8"/>
        <v/>
      </c>
      <c r="JG7" s="31" t="str">
        <f t="shared" si="8"/>
        <v/>
      </c>
      <c r="JH7" s="31" t="str">
        <f t="shared" si="8"/>
        <v/>
      </c>
      <c r="JI7" s="31" t="str">
        <f t="shared" si="8"/>
        <v/>
      </c>
      <c r="JJ7" s="31" t="str">
        <f t="shared" si="8"/>
        <v/>
      </c>
      <c r="JK7" s="31" t="str">
        <f t="shared" si="8"/>
        <v/>
      </c>
      <c r="JL7" s="31" t="str">
        <f t="shared" si="8"/>
        <v/>
      </c>
      <c r="JM7" s="31" t="str">
        <f t="shared" si="8"/>
        <v/>
      </c>
      <c r="JN7" s="31" t="str">
        <f t="shared" si="8"/>
        <v/>
      </c>
      <c r="JO7" s="31" t="str">
        <f t="shared" si="8"/>
        <v/>
      </c>
      <c r="JP7" s="31" t="str">
        <f t="shared" si="8"/>
        <v/>
      </c>
      <c r="JQ7" s="31" t="str">
        <f t="shared" si="8"/>
        <v/>
      </c>
      <c r="JR7" s="31" t="str">
        <f t="shared" si="8"/>
        <v/>
      </c>
      <c r="JS7" s="31" t="str">
        <f t="shared" ref="JS7:KV7" si="9">IF(JS6="","",EOMONTH(JS6,0))</f>
        <v/>
      </c>
      <c r="JT7" s="31" t="str">
        <f t="shared" si="9"/>
        <v/>
      </c>
      <c r="JU7" s="31" t="str">
        <f t="shared" si="9"/>
        <v/>
      </c>
      <c r="JV7" s="31" t="str">
        <f t="shared" si="9"/>
        <v/>
      </c>
      <c r="JW7" s="31" t="str">
        <f t="shared" si="9"/>
        <v/>
      </c>
      <c r="JX7" s="31" t="str">
        <f t="shared" si="9"/>
        <v/>
      </c>
      <c r="JY7" s="31" t="str">
        <f t="shared" si="9"/>
        <v/>
      </c>
      <c r="JZ7" s="31" t="str">
        <f t="shared" si="9"/>
        <v/>
      </c>
      <c r="KA7" s="31" t="str">
        <f t="shared" si="9"/>
        <v/>
      </c>
      <c r="KB7" s="31" t="str">
        <f t="shared" si="9"/>
        <v/>
      </c>
      <c r="KC7" s="31" t="str">
        <f t="shared" si="9"/>
        <v/>
      </c>
      <c r="KD7" s="31" t="str">
        <f t="shared" si="9"/>
        <v/>
      </c>
      <c r="KE7" s="31" t="str">
        <f t="shared" si="9"/>
        <v/>
      </c>
      <c r="KF7" s="31" t="str">
        <f t="shared" si="9"/>
        <v/>
      </c>
      <c r="KG7" s="31" t="str">
        <f t="shared" si="9"/>
        <v/>
      </c>
      <c r="KH7" s="31" t="str">
        <f t="shared" si="9"/>
        <v/>
      </c>
      <c r="KI7" s="31" t="str">
        <f t="shared" si="9"/>
        <v/>
      </c>
      <c r="KJ7" s="31" t="str">
        <f t="shared" si="9"/>
        <v/>
      </c>
      <c r="KK7" s="31" t="str">
        <f t="shared" si="9"/>
        <v/>
      </c>
      <c r="KL7" s="31" t="str">
        <f t="shared" si="9"/>
        <v/>
      </c>
      <c r="KM7" s="31" t="str">
        <f t="shared" si="9"/>
        <v/>
      </c>
      <c r="KN7" s="31" t="str">
        <f t="shared" si="9"/>
        <v/>
      </c>
      <c r="KO7" s="31" t="str">
        <f t="shared" si="9"/>
        <v/>
      </c>
      <c r="KP7" s="31" t="str">
        <f t="shared" si="9"/>
        <v/>
      </c>
      <c r="KQ7" s="31" t="str">
        <f t="shared" si="9"/>
        <v/>
      </c>
      <c r="KR7" s="31" t="str">
        <f t="shared" si="9"/>
        <v/>
      </c>
      <c r="KS7" s="31" t="str">
        <f t="shared" si="9"/>
        <v/>
      </c>
      <c r="KT7" s="31" t="str">
        <f t="shared" si="9"/>
        <v/>
      </c>
      <c r="KU7" s="31" t="str">
        <f t="shared" si="9"/>
        <v/>
      </c>
      <c r="KV7" s="31" t="str">
        <f t="shared" si="9"/>
        <v/>
      </c>
      <c r="KW7" s="3"/>
      <c r="KX7" s="3"/>
    </row>
    <row r="8" spans="1:310" ht="4.05" customHeight="1" x14ac:dyDescent="0.25">
      <c r="A8" s="1"/>
      <c r="B8" s="1"/>
      <c r="C8" s="1"/>
      <c r="D8" s="1"/>
      <c r="E8" s="7"/>
      <c r="F8" s="1"/>
      <c r="G8" s="1"/>
      <c r="H8" s="7"/>
      <c r="I8" s="1"/>
      <c r="J8" s="1"/>
      <c r="K8" s="7"/>
      <c r="L8" s="1"/>
      <c r="M8" s="5"/>
      <c r="N8" s="7"/>
      <c r="O8" s="19"/>
      <c r="P8" s="1"/>
      <c r="Q8" s="1"/>
      <c r="R8" s="7"/>
      <c r="S8" s="1"/>
      <c r="T8" s="40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</row>
    <row r="9" spans="1:310" ht="3" customHeight="1" x14ac:dyDescent="0.25">
      <c r="A9" s="1"/>
      <c r="B9" s="1"/>
      <c r="C9" s="1"/>
      <c r="D9" s="1"/>
      <c r="E9" s="61"/>
      <c r="F9" s="1"/>
      <c r="G9" s="1"/>
      <c r="H9" s="61"/>
      <c r="I9" s="1"/>
      <c r="J9" s="1"/>
      <c r="K9" s="61"/>
      <c r="L9" s="1"/>
      <c r="M9" s="5"/>
      <c r="N9" s="61"/>
      <c r="O9" s="19"/>
      <c r="P9" s="1"/>
      <c r="Q9" s="1"/>
      <c r="R9" s="61"/>
      <c r="S9" s="1"/>
      <c r="T9" s="40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</row>
    <row r="10" spans="1:310" ht="7.95" customHeight="1" x14ac:dyDescent="0.25">
      <c r="A10" s="1"/>
      <c r="B10" s="1"/>
      <c r="C10" s="1"/>
      <c r="D10" s="1"/>
      <c r="E10" s="1"/>
      <c r="F10" s="1"/>
      <c r="G10" s="1"/>
      <c r="H10" s="11"/>
      <c r="I10" s="1"/>
      <c r="J10" s="1"/>
      <c r="K10" s="1"/>
      <c r="L10" s="1"/>
      <c r="M10" s="5"/>
      <c r="N10" s="1"/>
      <c r="O10" s="19"/>
      <c r="P10" s="1"/>
      <c r="Q10" s="1"/>
      <c r="R10" s="1"/>
      <c r="S10" s="1"/>
      <c r="T10" s="40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</row>
    <row r="11" spans="1:310" s="4" customFormat="1" x14ac:dyDescent="0.25">
      <c r="A11" s="3"/>
      <c r="B11" s="80"/>
      <c r="C11" s="80"/>
      <c r="D11" s="80"/>
      <c r="E11" s="42" t="str">
        <f>kpi!$E$24</f>
        <v>количество заключенных договоров обслуживания</v>
      </c>
      <c r="F11" s="3"/>
      <c r="G11" s="3"/>
      <c r="H11" s="39" t="str">
        <f>IF(OR($E11="",$E11=0),"",INDEX(kpi!$I:$I,SUMIFS(kpi!$A:$A,kpi!$E:$E,$E11)))</f>
        <v>клиенты</v>
      </c>
      <c r="I11" s="3"/>
      <c r="J11" s="3"/>
      <c r="K11" s="42" t="s">
        <v>7</v>
      </c>
      <c r="L11" s="3"/>
      <c r="M11" s="5"/>
      <c r="N11" s="44"/>
      <c r="O11" s="19"/>
      <c r="P11" s="3"/>
      <c r="Q11" s="3"/>
      <c r="R11" s="44">
        <f t="shared" ref="R11:R13" si="10">SUMIFS($T11:$KW11,$T$1:$KW$1,"&gt;="&amp;1,$T$1:$KW$1,"&lt;="&amp;MAX($1:$1))</f>
        <v>1050</v>
      </c>
      <c r="S11" s="3"/>
      <c r="T11" s="41"/>
      <c r="U11" s="41">
        <f>IF(U$7="",0,IF(MAX($1:$1)=0,0,(условия!$V$37-условия!$U$37)/((MAX($1:$1)-1)*MAX($1:$1))*(U$1-1)+(условия!$V$37-условия!$U$37)/MAX($1:$1)/2))</f>
        <v>21</v>
      </c>
      <c r="V11" s="41">
        <f>IF(V$7="",0,IF(MAX($1:$1)=0,0,(условия!$V$37-условия!$U$37)/((MAX($1:$1)-1)*MAX($1:$1))*(V$1-1)+(условия!$V$37-условия!$U$37)/MAX($1:$1)/2))</f>
        <v>22.75</v>
      </c>
      <c r="W11" s="41">
        <f>IF(W$7="",0,IF(MAX($1:$1)=0,0,(условия!$V$37-условия!$U$37)/((MAX($1:$1)-1)*MAX($1:$1))*(W$1-1)+(условия!$V$37-условия!$U$37)/MAX($1:$1)/2))</f>
        <v>24.5</v>
      </c>
      <c r="X11" s="41">
        <f>IF(X$7="",0,IF(MAX($1:$1)=0,0,(условия!$V$37-условия!$U$37)/((MAX($1:$1)-1)*MAX($1:$1))*(X$1-1)+(условия!$V$37-условия!$U$37)/MAX($1:$1)/2))</f>
        <v>26.25</v>
      </c>
      <c r="Y11" s="41">
        <f>IF(Y$7="",0,IF(MAX($1:$1)=0,0,(условия!$V$37-условия!$U$37)/((MAX($1:$1)-1)*MAX($1:$1))*(Y$1-1)+(условия!$V$37-условия!$U$37)/MAX($1:$1)/2))</f>
        <v>28</v>
      </c>
      <c r="Z11" s="41">
        <f>IF(Z$7="",0,IF(MAX($1:$1)=0,0,(условия!$V$37-условия!$U$37)/((MAX($1:$1)-1)*MAX($1:$1))*(Z$1-1)+(условия!$V$37-условия!$U$37)/MAX($1:$1)/2))</f>
        <v>29.75</v>
      </c>
      <c r="AA11" s="41">
        <f>IF(AA$7="",0,IF(MAX($1:$1)=0,0,(условия!$V$37-условия!$U$37)/((MAX($1:$1)-1)*MAX($1:$1))*(AA$1-1)+(условия!$V$37-условия!$U$37)/MAX($1:$1)/2))</f>
        <v>31.5</v>
      </c>
      <c r="AB11" s="41">
        <f>IF(AB$7="",0,IF(MAX($1:$1)=0,0,(условия!$V$37-условия!$U$37)/((MAX($1:$1)-1)*MAX($1:$1))*(AB$1-1)+(условия!$V$37-условия!$U$37)/MAX($1:$1)/2))</f>
        <v>33.25</v>
      </c>
      <c r="AC11" s="41">
        <f>IF(AC$7="",0,IF(MAX($1:$1)=0,0,(условия!$V$37-условия!$U$37)/((MAX($1:$1)-1)*MAX($1:$1))*(AC$1-1)+(условия!$V$37-условия!$U$37)/MAX($1:$1)/2))</f>
        <v>35</v>
      </c>
      <c r="AD11" s="41">
        <f>IF(AD$7="",0,IF(MAX($1:$1)=0,0,(условия!$V$37-условия!$U$37)/((MAX($1:$1)-1)*MAX($1:$1))*(AD$1-1)+(условия!$V$37-условия!$U$37)/MAX($1:$1)/2))</f>
        <v>36.75</v>
      </c>
      <c r="AE11" s="41">
        <f>IF(AE$7="",0,IF(MAX($1:$1)=0,0,(условия!$V$37-условия!$U$37)/((MAX($1:$1)-1)*MAX($1:$1))*(AE$1-1)+(условия!$V$37-условия!$U$37)/MAX($1:$1)/2))</f>
        <v>38.5</v>
      </c>
      <c r="AF11" s="41">
        <f>IF(AF$7="",0,IF(MAX($1:$1)=0,0,(условия!$V$37-условия!$U$37)/((MAX($1:$1)-1)*MAX($1:$1))*(AF$1-1)+(условия!$V$37-условия!$U$37)/MAX($1:$1)/2))</f>
        <v>40.25</v>
      </c>
      <c r="AG11" s="41">
        <f>IF(AG$7="",0,IF(MAX($1:$1)=0,0,(условия!$V$37-условия!$U$37)/((MAX($1:$1)-1)*MAX($1:$1))*(AG$1-1)+(условия!$V$37-условия!$U$37)/MAX($1:$1)/2))</f>
        <v>42</v>
      </c>
      <c r="AH11" s="41">
        <f>IF(AH$7="",0,IF(MAX($1:$1)=0,0,(условия!$V$37-условия!$U$37)/((MAX($1:$1)-1)*MAX($1:$1))*(AH$1-1)+(условия!$V$37-условия!$U$37)/MAX($1:$1)/2))</f>
        <v>43.75</v>
      </c>
      <c r="AI11" s="41">
        <f>IF(AI$7="",0,IF(MAX($1:$1)=0,0,(условия!$V$37-условия!$U$37)/((MAX($1:$1)-1)*MAX($1:$1))*(AI$1-1)+(условия!$V$37-условия!$U$37)/MAX($1:$1)/2))</f>
        <v>45.5</v>
      </c>
      <c r="AJ11" s="41">
        <f>IF(AJ$7="",0,IF(MAX($1:$1)=0,0,(условия!$V$37-условия!$U$37)/((MAX($1:$1)-1)*MAX($1:$1))*(AJ$1-1)+(условия!$V$37-условия!$U$37)/MAX($1:$1)/2))</f>
        <v>47.25</v>
      </c>
      <c r="AK11" s="41">
        <f>IF(AK$7="",0,IF(MAX($1:$1)=0,0,(условия!$V$37-условия!$U$37)/((MAX($1:$1)-1)*MAX($1:$1))*(AK$1-1)+(условия!$V$37-условия!$U$37)/MAX($1:$1)/2))</f>
        <v>49</v>
      </c>
      <c r="AL11" s="41">
        <f>IF(AL$7="",0,IF(MAX($1:$1)=0,0,(условия!$V$37-условия!$U$37)/((MAX($1:$1)-1)*MAX($1:$1))*(AL$1-1)+(условия!$V$37-условия!$U$37)/MAX($1:$1)/2))</f>
        <v>50.75</v>
      </c>
      <c r="AM11" s="41">
        <f>IF(AM$7="",0,IF(MAX($1:$1)=0,0,(условия!$V$37-условия!$U$37)/((MAX($1:$1)-1)*MAX($1:$1))*(AM$1-1)+(условия!$V$37-условия!$U$37)/MAX($1:$1)/2))</f>
        <v>52.5</v>
      </c>
      <c r="AN11" s="41">
        <f>IF(AN$7="",0,IF(MAX($1:$1)=0,0,(условия!$V$37-условия!$U$37)/((MAX($1:$1)-1)*MAX($1:$1))*(AN$1-1)+(условия!$V$37-условия!$U$37)/MAX($1:$1)/2))</f>
        <v>54.25</v>
      </c>
      <c r="AO11" s="41">
        <f>IF(AO$7="",0,IF(MAX($1:$1)=0,0,(условия!$V$37-условия!$U$37)/((MAX($1:$1)-1)*MAX($1:$1))*(AO$1-1)+(условия!$V$37-условия!$U$37)/MAX($1:$1)/2))</f>
        <v>56</v>
      </c>
      <c r="AP11" s="41">
        <f>IF(AP$7="",0,IF(MAX($1:$1)=0,0,(условия!$V$37-условия!$U$37)/((MAX($1:$1)-1)*MAX($1:$1))*(AP$1-1)+(условия!$V$37-условия!$U$37)/MAX($1:$1)/2))</f>
        <v>57.75</v>
      </c>
      <c r="AQ11" s="41">
        <f>IF(AQ$7="",0,IF(MAX($1:$1)=0,0,(условия!$V$37-условия!$U$37)/((MAX($1:$1)-1)*MAX($1:$1))*(AQ$1-1)+(условия!$V$37-условия!$U$37)/MAX($1:$1)/2))</f>
        <v>59.5</v>
      </c>
      <c r="AR11" s="41">
        <f>IF(AR$7="",0,IF(MAX($1:$1)=0,0,(условия!$V$37-условия!$U$37)/((MAX($1:$1)-1)*MAX($1:$1))*(AR$1-1)+(условия!$V$37-условия!$U$37)/MAX($1:$1)/2))</f>
        <v>61.25</v>
      </c>
      <c r="AS11" s="41">
        <f>IF(AS$7="",0,IF(MAX($1:$1)=0,0,(условия!$V$37-условия!$U$37)/((MAX($1:$1)-1)*MAX($1:$1))*(AS$1-1)+(условия!$V$37-условия!$U$37)/MAX($1:$1)/2))</f>
        <v>63</v>
      </c>
      <c r="AT11" s="41">
        <f>IF(AT$7="",0,IF(MAX($1:$1)=0,0,(условия!$V$37-условия!$U$37)/((MAX($1:$1)-1)*MAX($1:$1))*(AT$1-1)+(условия!$V$37-условия!$U$37)/MAX($1:$1)/2))</f>
        <v>0</v>
      </c>
      <c r="AU11" s="41">
        <f>IF(AU$7="",0,IF(MAX($1:$1)=0,0,(условия!$V$37-условия!$U$37)/((MAX($1:$1)-1)*MAX($1:$1))*(AU$1-1)+(условия!$V$37-условия!$U$37)/MAX($1:$1)/2))</f>
        <v>0</v>
      </c>
      <c r="AV11" s="41">
        <f>IF(AV$7="",0,IF(MAX($1:$1)=0,0,(условия!$V$37-условия!$U$37)/((MAX($1:$1)-1)*MAX($1:$1))*(AV$1-1)+(условия!$V$37-условия!$U$37)/MAX($1:$1)/2))</f>
        <v>0</v>
      </c>
      <c r="AW11" s="41">
        <f>IF(AW$7="",0,IF(MAX($1:$1)=0,0,(условия!$V$37-условия!$U$37)/((MAX($1:$1)-1)*MAX($1:$1))*(AW$1-1)+(условия!$V$37-условия!$U$37)/MAX($1:$1)/2))</f>
        <v>0</v>
      </c>
      <c r="AX11" s="41">
        <f>IF(AX$7="",0,IF(MAX($1:$1)=0,0,(условия!$V$37-условия!$U$37)/((MAX($1:$1)-1)*MAX($1:$1))*(AX$1-1)+(условия!$V$37-условия!$U$37)/MAX($1:$1)/2))</f>
        <v>0</v>
      </c>
      <c r="AY11" s="41">
        <f>IF(AY$7="",0,IF(MAX($1:$1)=0,0,(условия!$V$37-условия!$U$37)/((MAX($1:$1)-1)*MAX($1:$1))*(AY$1-1)+(условия!$V$37-условия!$U$37)/MAX($1:$1)/2))</f>
        <v>0</v>
      </c>
      <c r="AZ11" s="41">
        <f>IF(AZ$7="",0,IF(MAX($1:$1)=0,0,(условия!$V$37-условия!$U$37)/((MAX($1:$1)-1)*MAX($1:$1))*(AZ$1-1)+(условия!$V$37-условия!$U$37)/MAX($1:$1)/2))</f>
        <v>0</v>
      </c>
      <c r="BA11" s="41">
        <f>IF(BA$7="",0,IF(MAX($1:$1)=0,0,(условия!$V$37-условия!$U$37)/((MAX($1:$1)-1)*MAX($1:$1))*(BA$1-1)+(условия!$V$37-условия!$U$37)/MAX($1:$1)/2))</f>
        <v>0</v>
      </c>
      <c r="BB11" s="41">
        <f>IF(BB$7="",0,IF(MAX($1:$1)=0,0,(условия!$V$37-условия!$U$37)/((MAX($1:$1)-1)*MAX($1:$1))*(BB$1-1)+(условия!$V$37-условия!$U$37)/MAX($1:$1)/2))</f>
        <v>0</v>
      </c>
      <c r="BC11" s="41">
        <f>IF(BC$7="",0,IF(MAX($1:$1)=0,0,(условия!$V$37-условия!$U$37)/((MAX($1:$1)-1)*MAX($1:$1))*(BC$1-1)+(условия!$V$37-условия!$U$37)/MAX($1:$1)/2))</f>
        <v>0</v>
      </c>
      <c r="BD11" s="41">
        <f>IF(BD$7="",0,IF(MAX($1:$1)=0,0,(условия!$V$37-условия!$U$37)/((MAX($1:$1)-1)*MAX($1:$1))*(BD$1-1)+(условия!$V$37-условия!$U$37)/MAX($1:$1)/2))</f>
        <v>0</v>
      </c>
      <c r="BE11" s="41">
        <f>IF(BE$7="",0,IF(MAX($1:$1)=0,0,(условия!$V$37-условия!$U$37)/((MAX($1:$1)-1)*MAX($1:$1))*(BE$1-1)+(условия!$V$37-условия!$U$37)/MAX($1:$1)/2))</f>
        <v>0</v>
      </c>
      <c r="BF11" s="41">
        <f>IF(BF$7="",0,IF(MAX($1:$1)=0,0,(условия!$V$37-условия!$U$37)/((MAX($1:$1)-1)*MAX($1:$1))*(BF$1-1)+(условия!$V$37-условия!$U$37)/MAX($1:$1)/2))</f>
        <v>0</v>
      </c>
      <c r="BG11" s="41">
        <f>IF(BG$7="",0,IF(MAX($1:$1)=0,0,(условия!$V$37-условия!$U$37)/((MAX($1:$1)-1)*MAX($1:$1))*(BG$1-1)+(условия!$V$37-условия!$U$37)/MAX($1:$1)/2))</f>
        <v>0</v>
      </c>
      <c r="BH11" s="41">
        <f>IF(BH$7="",0,IF(MAX($1:$1)=0,0,(условия!$V$37-условия!$U$37)/((MAX($1:$1)-1)*MAX($1:$1))*(BH$1-1)+(условия!$V$37-условия!$U$37)/MAX($1:$1)/2))</f>
        <v>0</v>
      </c>
      <c r="BI11" s="41">
        <f>IF(BI$7="",0,IF(MAX($1:$1)=0,0,(условия!$V$37-условия!$U$37)/((MAX($1:$1)-1)*MAX($1:$1))*(BI$1-1)+(условия!$V$37-условия!$U$37)/MAX($1:$1)/2))</f>
        <v>0</v>
      </c>
      <c r="BJ11" s="41">
        <f>IF(BJ$7="",0,IF(MAX($1:$1)=0,0,(условия!$V$37-условия!$U$37)/((MAX($1:$1)-1)*MAX($1:$1))*(BJ$1-1)+(условия!$V$37-условия!$U$37)/MAX($1:$1)/2))</f>
        <v>0</v>
      </c>
      <c r="BK11" s="41">
        <f>IF(BK$7="",0,IF(MAX($1:$1)=0,0,(условия!$V$37-условия!$U$37)/((MAX($1:$1)-1)*MAX($1:$1))*(BK$1-1)+(условия!$V$37-условия!$U$37)/MAX($1:$1)/2))</f>
        <v>0</v>
      </c>
      <c r="BL11" s="41">
        <f>IF(BL$7="",0,IF(MAX($1:$1)=0,0,(условия!$V$37-условия!$U$37)/((MAX($1:$1)-1)*MAX($1:$1))*(BL$1-1)+(условия!$V$37-условия!$U$37)/MAX($1:$1)/2))</f>
        <v>0</v>
      </c>
      <c r="BM11" s="41">
        <f>IF(BM$7="",0,IF(MAX($1:$1)=0,0,(условия!$V$37-условия!$U$37)/((MAX($1:$1)-1)*MAX($1:$1))*(BM$1-1)+(условия!$V$37-условия!$U$37)/MAX($1:$1)/2))</f>
        <v>0</v>
      </c>
      <c r="BN11" s="41">
        <f>IF(BN$7="",0,IF(MAX($1:$1)=0,0,(условия!$V$37-условия!$U$37)/((MAX($1:$1)-1)*MAX($1:$1))*(BN$1-1)+(условия!$V$37-условия!$U$37)/MAX($1:$1)/2))</f>
        <v>0</v>
      </c>
      <c r="BO11" s="41">
        <f>IF(BO$7="",0,IF(MAX($1:$1)=0,0,(условия!$V$37-условия!$U$37)/((MAX($1:$1)-1)*MAX($1:$1))*(BO$1-1)+(условия!$V$37-условия!$U$37)/MAX($1:$1)/2))</f>
        <v>0</v>
      </c>
      <c r="BP11" s="41">
        <f>IF(BP$7="",0,IF(MAX($1:$1)=0,0,(условия!$V$37-условия!$U$37)/((MAX($1:$1)-1)*MAX($1:$1))*(BP$1-1)+(условия!$V$37-условия!$U$37)/MAX($1:$1)/2))</f>
        <v>0</v>
      </c>
      <c r="BQ11" s="41">
        <f>IF(BQ$7="",0,IF(MAX($1:$1)=0,0,(условия!$V$37-условия!$U$37)/((MAX($1:$1)-1)*MAX($1:$1))*(BQ$1-1)+(условия!$V$37-условия!$U$37)/MAX($1:$1)/2))</f>
        <v>0</v>
      </c>
      <c r="BR11" s="41">
        <f>IF(BR$7="",0,IF(MAX($1:$1)=0,0,(условия!$V$37-условия!$U$37)/((MAX($1:$1)-1)*MAX($1:$1))*(BR$1-1)+(условия!$V$37-условия!$U$37)/MAX($1:$1)/2))</f>
        <v>0</v>
      </c>
      <c r="BS11" s="41">
        <f>IF(BS$7="",0,IF(MAX($1:$1)=0,0,(условия!$V$37-условия!$U$37)/((MAX($1:$1)-1)*MAX($1:$1))*(BS$1-1)+(условия!$V$37-условия!$U$37)/MAX($1:$1)/2))</f>
        <v>0</v>
      </c>
      <c r="BT11" s="41">
        <f>IF(BT$7="",0,IF(MAX($1:$1)=0,0,(условия!$V$37-условия!$U$37)/((MAX($1:$1)-1)*MAX($1:$1))*(BT$1-1)+(условия!$V$37-условия!$U$37)/MAX($1:$1)/2))</f>
        <v>0</v>
      </c>
      <c r="BU11" s="41">
        <f>IF(BU$7="",0,IF(MAX($1:$1)=0,0,(условия!$V$37-условия!$U$37)/((MAX($1:$1)-1)*MAX($1:$1))*(BU$1-1)+(условия!$V$37-условия!$U$37)/MAX($1:$1)/2))</f>
        <v>0</v>
      </c>
      <c r="BV11" s="41">
        <f>IF(BV$7="",0,IF(MAX($1:$1)=0,0,(условия!$V$37-условия!$U$37)/((MAX($1:$1)-1)*MAX($1:$1))*(BV$1-1)+(условия!$V$37-условия!$U$37)/MAX($1:$1)/2))</f>
        <v>0</v>
      </c>
      <c r="BW11" s="41">
        <f>IF(BW$7="",0,IF(MAX($1:$1)=0,0,(условия!$V$37-условия!$U$37)/((MAX($1:$1)-1)*MAX($1:$1))*(BW$1-1)+(условия!$V$37-условия!$U$37)/MAX($1:$1)/2))</f>
        <v>0</v>
      </c>
      <c r="BX11" s="41">
        <f>IF(BX$7="",0,IF(MAX($1:$1)=0,0,(условия!$V$37-условия!$U$37)/((MAX($1:$1)-1)*MAX($1:$1))*(BX$1-1)+(условия!$V$37-условия!$U$37)/MAX($1:$1)/2))</f>
        <v>0</v>
      </c>
      <c r="BY11" s="41">
        <f>IF(BY$7="",0,IF(MAX($1:$1)=0,0,(условия!$V$37-условия!$U$37)/((MAX($1:$1)-1)*MAX($1:$1))*(BY$1-1)+(условия!$V$37-условия!$U$37)/MAX($1:$1)/2))</f>
        <v>0</v>
      </c>
      <c r="BZ11" s="41">
        <f>IF(BZ$7="",0,IF(MAX($1:$1)=0,0,(условия!$V$37-условия!$U$37)/((MAX($1:$1)-1)*MAX($1:$1))*(BZ$1-1)+(условия!$V$37-условия!$U$37)/MAX($1:$1)/2))</f>
        <v>0</v>
      </c>
      <c r="CA11" s="41">
        <f>IF(CA$7="",0,IF(MAX($1:$1)=0,0,(условия!$V$37-условия!$U$37)/((MAX($1:$1)-1)*MAX($1:$1))*(CA$1-1)+(условия!$V$37-условия!$U$37)/MAX($1:$1)/2))</f>
        <v>0</v>
      </c>
      <c r="CB11" s="41">
        <f>IF(CB$7="",0,IF(MAX($1:$1)=0,0,(условия!$V$37-условия!$U$37)/((MAX($1:$1)-1)*MAX($1:$1))*(CB$1-1)+(условия!$V$37-условия!$U$37)/MAX($1:$1)/2))</f>
        <v>0</v>
      </c>
      <c r="CC11" s="41">
        <f>IF(CC$7="",0,IF(MAX($1:$1)=0,0,(условия!$V$37-условия!$U$37)/((MAX($1:$1)-1)*MAX($1:$1))*(CC$1-1)+(условия!$V$37-условия!$U$37)/MAX($1:$1)/2))</f>
        <v>0</v>
      </c>
      <c r="CD11" s="41">
        <f>IF(CD$7="",0,IF(MAX($1:$1)=0,0,(условия!$V$37-условия!$U$37)/((MAX($1:$1)-1)*MAX($1:$1))*(CD$1-1)+(условия!$V$37-условия!$U$37)/MAX($1:$1)/2))</f>
        <v>0</v>
      </c>
      <c r="CE11" s="41">
        <f>IF(CE$7="",0,IF(MAX($1:$1)=0,0,(условия!$V$37-условия!$U$37)/((MAX($1:$1)-1)*MAX($1:$1))*(CE$1-1)+(условия!$V$37-условия!$U$37)/MAX($1:$1)/2))</f>
        <v>0</v>
      </c>
      <c r="CF11" s="41">
        <f>IF(CF$7="",0,IF(MAX($1:$1)=0,0,(условия!$V$37-условия!$U$37)/((MAX($1:$1)-1)*MAX($1:$1))*(CF$1-1)+(условия!$V$37-условия!$U$37)/MAX($1:$1)/2))</f>
        <v>0</v>
      </c>
      <c r="CG11" s="41">
        <f>IF(CG$7="",0,IF(MAX($1:$1)=0,0,(условия!$V$37-условия!$U$37)/((MAX($1:$1)-1)*MAX($1:$1))*(CG$1-1)+(условия!$V$37-условия!$U$37)/MAX($1:$1)/2))</f>
        <v>0</v>
      </c>
      <c r="CH11" s="41">
        <f>IF(CH$7="",0,IF(MAX($1:$1)=0,0,(условия!$V$37-условия!$U$37)/((MAX($1:$1)-1)*MAX($1:$1))*(CH$1-1)+(условия!$V$37-условия!$U$37)/MAX($1:$1)/2))</f>
        <v>0</v>
      </c>
      <c r="CI11" s="41">
        <f>IF(CI$7="",0,IF(MAX($1:$1)=0,0,(условия!$V$37-условия!$U$37)/((MAX($1:$1)-1)*MAX($1:$1))*(CI$1-1)+(условия!$V$37-условия!$U$37)/MAX($1:$1)/2))</f>
        <v>0</v>
      </c>
      <c r="CJ11" s="41">
        <f>IF(CJ$7="",0,IF(MAX($1:$1)=0,0,(условия!$V$37-условия!$U$37)/((MAX($1:$1)-1)*MAX($1:$1))*(CJ$1-1)+(условия!$V$37-условия!$U$37)/MAX($1:$1)/2))</f>
        <v>0</v>
      </c>
      <c r="CK11" s="41">
        <f>IF(CK$7="",0,IF(MAX($1:$1)=0,0,(условия!$V$37-условия!$U$37)/((MAX($1:$1)-1)*MAX($1:$1))*(CK$1-1)+(условия!$V$37-условия!$U$37)/MAX($1:$1)/2))</f>
        <v>0</v>
      </c>
      <c r="CL11" s="41">
        <f>IF(CL$7="",0,IF(MAX($1:$1)=0,0,(условия!$V$37-условия!$U$37)/((MAX($1:$1)-1)*MAX($1:$1))*(CL$1-1)+(условия!$V$37-условия!$U$37)/MAX($1:$1)/2))</f>
        <v>0</v>
      </c>
      <c r="CM11" s="41">
        <f>IF(CM$7="",0,IF(MAX($1:$1)=0,0,(условия!$V$37-условия!$U$37)/((MAX($1:$1)-1)*MAX($1:$1))*(CM$1-1)+(условия!$V$37-условия!$U$37)/MAX($1:$1)/2))</f>
        <v>0</v>
      </c>
      <c r="CN11" s="41">
        <f>IF(CN$7="",0,IF(MAX($1:$1)=0,0,(условия!$V$37-условия!$U$37)/((MAX($1:$1)-1)*MAX($1:$1))*(CN$1-1)+(условия!$V$37-условия!$U$37)/MAX($1:$1)/2))</f>
        <v>0</v>
      </c>
      <c r="CO11" s="41">
        <f>IF(CO$7="",0,IF(MAX($1:$1)=0,0,(условия!$V$37-условия!$U$37)/((MAX($1:$1)-1)*MAX($1:$1))*(CO$1-1)+(условия!$V$37-условия!$U$37)/MAX($1:$1)/2))</f>
        <v>0</v>
      </c>
      <c r="CP11" s="41">
        <f>IF(CP$7="",0,IF(MAX($1:$1)=0,0,(условия!$V$37-условия!$U$37)/((MAX($1:$1)-1)*MAX($1:$1))*(CP$1-1)+(условия!$V$37-условия!$U$37)/MAX($1:$1)/2))</f>
        <v>0</v>
      </c>
      <c r="CQ11" s="41">
        <f>IF(CQ$7="",0,IF(MAX($1:$1)=0,0,(условия!$V$37-условия!$U$37)/((MAX($1:$1)-1)*MAX($1:$1))*(CQ$1-1)+(условия!$V$37-условия!$U$37)/MAX($1:$1)/2))</f>
        <v>0</v>
      </c>
      <c r="CR11" s="41">
        <f>IF(CR$7="",0,IF(MAX($1:$1)=0,0,(условия!$V$37-условия!$U$37)/((MAX($1:$1)-1)*MAX($1:$1))*(CR$1-1)+(условия!$V$37-условия!$U$37)/MAX($1:$1)/2))</f>
        <v>0</v>
      </c>
      <c r="CS11" s="41">
        <f>IF(CS$7="",0,IF(MAX($1:$1)=0,0,(условия!$V$37-условия!$U$37)/((MAX($1:$1)-1)*MAX($1:$1))*(CS$1-1)+(условия!$V$37-условия!$U$37)/MAX($1:$1)/2))</f>
        <v>0</v>
      </c>
      <c r="CT11" s="41">
        <f>IF(CT$7="",0,IF(MAX($1:$1)=0,0,(условия!$V$37-условия!$U$37)/((MAX($1:$1)-1)*MAX($1:$1))*(CT$1-1)+(условия!$V$37-условия!$U$37)/MAX($1:$1)/2))</f>
        <v>0</v>
      </c>
      <c r="CU11" s="41">
        <f>IF(CU$7="",0,IF(MAX($1:$1)=0,0,(условия!$V$37-условия!$U$37)/((MAX($1:$1)-1)*MAX($1:$1))*(CU$1-1)+(условия!$V$37-условия!$U$37)/MAX($1:$1)/2))</f>
        <v>0</v>
      </c>
      <c r="CV11" s="41">
        <f>IF(CV$7="",0,IF(MAX($1:$1)=0,0,(условия!$V$37-условия!$U$37)/((MAX($1:$1)-1)*MAX($1:$1))*(CV$1-1)+(условия!$V$37-условия!$U$37)/MAX($1:$1)/2))</f>
        <v>0</v>
      </c>
      <c r="CW11" s="41">
        <f>IF(CW$7="",0,IF(MAX($1:$1)=0,0,(условия!$V$37-условия!$U$37)/((MAX($1:$1)-1)*MAX($1:$1))*(CW$1-1)+(условия!$V$37-условия!$U$37)/MAX($1:$1)/2))</f>
        <v>0</v>
      </c>
      <c r="CX11" s="41">
        <f>IF(CX$7="",0,IF(MAX($1:$1)=0,0,(условия!$V$37-условия!$U$37)/((MAX($1:$1)-1)*MAX($1:$1))*(CX$1-1)+(условия!$V$37-условия!$U$37)/MAX($1:$1)/2))</f>
        <v>0</v>
      </c>
      <c r="CY11" s="41">
        <f>IF(CY$7="",0,IF(MAX($1:$1)=0,0,(условия!$V$37-условия!$U$37)/((MAX($1:$1)-1)*MAX($1:$1))*(CY$1-1)+(условия!$V$37-условия!$U$37)/MAX($1:$1)/2))</f>
        <v>0</v>
      </c>
      <c r="CZ11" s="41">
        <f>IF(CZ$7="",0,IF(MAX($1:$1)=0,0,(условия!$V$37-условия!$U$37)/((MAX($1:$1)-1)*MAX($1:$1))*(CZ$1-1)+(условия!$V$37-условия!$U$37)/MAX($1:$1)/2))</f>
        <v>0</v>
      </c>
      <c r="DA11" s="41">
        <f>IF(DA$7="",0,IF(MAX($1:$1)=0,0,(условия!$V$37-условия!$U$37)/((MAX($1:$1)-1)*MAX($1:$1))*(DA$1-1)+(условия!$V$37-условия!$U$37)/MAX($1:$1)/2))</f>
        <v>0</v>
      </c>
      <c r="DB11" s="41">
        <f>IF(DB$7="",0,IF(MAX($1:$1)=0,0,(условия!$V$37-условия!$U$37)/((MAX($1:$1)-1)*MAX($1:$1))*(DB$1-1)+(условия!$V$37-условия!$U$37)/MAX($1:$1)/2))</f>
        <v>0</v>
      </c>
      <c r="DC11" s="41">
        <f>IF(DC$7="",0,IF(MAX($1:$1)=0,0,(условия!$V$37-условия!$U$37)/((MAX($1:$1)-1)*MAX($1:$1))*(DC$1-1)+(условия!$V$37-условия!$U$37)/MAX($1:$1)/2))</f>
        <v>0</v>
      </c>
      <c r="DD11" s="41">
        <f>IF(DD$7="",0,IF(MAX($1:$1)=0,0,(условия!$V$37-условия!$U$37)/((MAX($1:$1)-1)*MAX($1:$1))*(DD$1-1)+(условия!$V$37-условия!$U$37)/MAX($1:$1)/2))</f>
        <v>0</v>
      </c>
      <c r="DE11" s="41">
        <f>IF(DE$7="",0,IF(MAX($1:$1)=0,0,(условия!$V$37-условия!$U$37)/((MAX($1:$1)-1)*MAX($1:$1))*(DE$1-1)+(условия!$V$37-условия!$U$37)/MAX($1:$1)/2))</f>
        <v>0</v>
      </c>
      <c r="DF11" s="41">
        <f>IF(DF$7="",0,IF(MAX($1:$1)=0,0,(условия!$V$37-условия!$U$37)/((MAX($1:$1)-1)*MAX($1:$1))*(DF$1-1)+(условия!$V$37-условия!$U$37)/MAX($1:$1)/2))</f>
        <v>0</v>
      </c>
      <c r="DG11" s="41">
        <f>IF(DG$7="",0,IF(MAX($1:$1)=0,0,(условия!$V$37-условия!$U$37)/((MAX($1:$1)-1)*MAX($1:$1))*(DG$1-1)+(условия!$V$37-условия!$U$37)/MAX($1:$1)/2))</f>
        <v>0</v>
      </c>
      <c r="DH11" s="41">
        <f>IF(DH$7="",0,IF(MAX($1:$1)=0,0,(условия!$V$37-условия!$U$37)/((MAX($1:$1)-1)*MAX($1:$1))*(DH$1-1)+(условия!$V$37-условия!$U$37)/MAX($1:$1)/2))</f>
        <v>0</v>
      </c>
      <c r="DI11" s="41">
        <f>IF(DI$7="",0,IF(MAX($1:$1)=0,0,(условия!$V$37-условия!$U$37)/((MAX($1:$1)-1)*MAX($1:$1))*(DI$1-1)+(условия!$V$37-условия!$U$37)/MAX($1:$1)/2))</f>
        <v>0</v>
      </c>
      <c r="DJ11" s="41">
        <f>IF(DJ$7="",0,IF(MAX($1:$1)=0,0,(условия!$V$37-условия!$U$37)/((MAX($1:$1)-1)*MAX($1:$1))*(DJ$1-1)+(условия!$V$37-условия!$U$37)/MAX($1:$1)/2))</f>
        <v>0</v>
      </c>
      <c r="DK11" s="41">
        <f>IF(DK$7="",0,IF(MAX($1:$1)=0,0,(условия!$V$37-условия!$U$37)/((MAX($1:$1)-1)*MAX($1:$1))*(DK$1-1)+(условия!$V$37-условия!$U$37)/MAX($1:$1)/2))</f>
        <v>0</v>
      </c>
      <c r="DL11" s="41">
        <f>IF(DL$7="",0,IF(MAX($1:$1)=0,0,(условия!$V$37-условия!$U$37)/((MAX($1:$1)-1)*MAX($1:$1))*(DL$1-1)+(условия!$V$37-условия!$U$37)/MAX($1:$1)/2))</f>
        <v>0</v>
      </c>
      <c r="DM11" s="41">
        <f>IF(DM$7="",0,IF(MAX($1:$1)=0,0,(условия!$V$37-условия!$U$37)/((MAX($1:$1)-1)*MAX($1:$1))*(DM$1-1)+(условия!$V$37-условия!$U$37)/MAX($1:$1)/2))</f>
        <v>0</v>
      </c>
      <c r="DN11" s="41">
        <f>IF(DN$7="",0,IF(MAX($1:$1)=0,0,(условия!$V$37-условия!$U$37)/((MAX($1:$1)-1)*MAX($1:$1))*(DN$1-1)+(условия!$V$37-условия!$U$37)/MAX($1:$1)/2))</f>
        <v>0</v>
      </c>
      <c r="DO11" s="41">
        <f>IF(DO$7="",0,IF(MAX($1:$1)=0,0,(условия!$V$37-условия!$U$37)/((MAX($1:$1)-1)*MAX($1:$1))*(DO$1-1)+(условия!$V$37-условия!$U$37)/MAX($1:$1)/2))</f>
        <v>0</v>
      </c>
      <c r="DP11" s="41">
        <f>IF(DP$7="",0,IF(MAX($1:$1)=0,0,(условия!$V$37-условия!$U$37)/((MAX($1:$1)-1)*MAX($1:$1))*(DP$1-1)+(условия!$V$37-условия!$U$37)/MAX($1:$1)/2))</f>
        <v>0</v>
      </c>
      <c r="DQ11" s="41">
        <f>IF(DQ$7="",0,IF(MAX($1:$1)=0,0,(условия!$V$37-условия!$U$37)/((MAX($1:$1)-1)*MAX($1:$1))*(DQ$1-1)+(условия!$V$37-условия!$U$37)/MAX($1:$1)/2))</f>
        <v>0</v>
      </c>
      <c r="DR11" s="41">
        <f>IF(DR$7="",0,IF(MAX($1:$1)=0,0,(условия!$V$37-условия!$U$37)/((MAX($1:$1)-1)*MAX($1:$1))*(DR$1-1)+(условия!$V$37-условия!$U$37)/MAX($1:$1)/2))</f>
        <v>0</v>
      </c>
      <c r="DS11" s="41">
        <f>IF(DS$7="",0,IF(MAX($1:$1)=0,0,(условия!$V$37-условия!$U$37)/((MAX($1:$1)-1)*MAX($1:$1))*(DS$1-1)+(условия!$V$37-условия!$U$37)/MAX($1:$1)/2))</f>
        <v>0</v>
      </c>
      <c r="DT11" s="41">
        <f>IF(DT$7="",0,IF(MAX($1:$1)=0,0,(условия!$V$37-условия!$U$37)/((MAX($1:$1)-1)*MAX($1:$1))*(DT$1-1)+(условия!$V$37-условия!$U$37)/MAX($1:$1)/2))</f>
        <v>0</v>
      </c>
      <c r="DU11" s="41">
        <f>IF(DU$7="",0,IF(MAX($1:$1)=0,0,(условия!$V$37-условия!$U$37)/((MAX($1:$1)-1)*MAX($1:$1))*(DU$1-1)+(условия!$V$37-условия!$U$37)/MAX($1:$1)/2))</f>
        <v>0</v>
      </c>
      <c r="DV11" s="41">
        <f>IF(DV$7="",0,IF(MAX($1:$1)=0,0,(условия!$V$37-условия!$U$37)/((MAX($1:$1)-1)*MAX($1:$1))*(DV$1-1)+(условия!$V$37-условия!$U$37)/MAX($1:$1)/2))</f>
        <v>0</v>
      </c>
      <c r="DW11" s="41">
        <f>IF(DW$7="",0,IF(MAX($1:$1)=0,0,(условия!$V$37-условия!$U$37)/((MAX($1:$1)-1)*MAX($1:$1))*(DW$1-1)+(условия!$V$37-условия!$U$37)/MAX($1:$1)/2))</f>
        <v>0</v>
      </c>
      <c r="DX11" s="41">
        <f>IF(DX$7="",0,IF(MAX($1:$1)=0,0,(условия!$V$37-условия!$U$37)/((MAX($1:$1)-1)*MAX($1:$1))*(DX$1-1)+(условия!$V$37-условия!$U$37)/MAX($1:$1)/2))</f>
        <v>0</v>
      </c>
      <c r="DY11" s="41">
        <f>IF(DY$7="",0,IF(MAX($1:$1)=0,0,(условия!$V$37-условия!$U$37)/((MAX($1:$1)-1)*MAX($1:$1))*(DY$1-1)+(условия!$V$37-условия!$U$37)/MAX($1:$1)/2))</f>
        <v>0</v>
      </c>
      <c r="DZ11" s="41">
        <f>IF(DZ$7="",0,IF(MAX($1:$1)=0,0,(условия!$V$37-условия!$U$37)/((MAX($1:$1)-1)*MAX($1:$1))*(DZ$1-1)+(условия!$V$37-условия!$U$37)/MAX($1:$1)/2))</f>
        <v>0</v>
      </c>
      <c r="EA11" s="41">
        <f>IF(EA$7="",0,IF(MAX($1:$1)=0,0,(условия!$V$37-условия!$U$37)/((MAX($1:$1)-1)*MAX($1:$1))*(EA$1-1)+(условия!$V$37-условия!$U$37)/MAX($1:$1)/2))</f>
        <v>0</v>
      </c>
      <c r="EB11" s="41">
        <f>IF(EB$7="",0,IF(MAX($1:$1)=0,0,(условия!$V$37-условия!$U$37)/((MAX($1:$1)-1)*MAX($1:$1))*(EB$1-1)+(условия!$V$37-условия!$U$37)/MAX($1:$1)/2))</f>
        <v>0</v>
      </c>
      <c r="EC11" s="41">
        <f>IF(EC$7="",0,IF(MAX($1:$1)=0,0,(условия!$V$37-условия!$U$37)/((MAX($1:$1)-1)*MAX($1:$1))*(EC$1-1)+(условия!$V$37-условия!$U$37)/MAX($1:$1)/2))</f>
        <v>0</v>
      </c>
      <c r="ED11" s="41">
        <f>IF(ED$7="",0,IF(MAX($1:$1)=0,0,(условия!$V$37-условия!$U$37)/((MAX($1:$1)-1)*MAX($1:$1))*(ED$1-1)+(условия!$V$37-условия!$U$37)/MAX($1:$1)/2))</f>
        <v>0</v>
      </c>
      <c r="EE11" s="41">
        <f>IF(EE$7="",0,IF(MAX($1:$1)=0,0,(условия!$V$37-условия!$U$37)/((MAX($1:$1)-1)*MAX($1:$1))*(EE$1-1)+(условия!$V$37-условия!$U$37)/MAX($1:$1)/2))</f>
        <v>0</v>
      </c>
      <c r="EF11" s="41">
        <f>IF(EF$7="",0,IF(MAX($1:$1)=0,0,(условия!$V$37-условия!$U$37)/((MAX($1:$1)-1)*MAX($1:$1))*(EF$1-1)+(условия!$V$37-условия!$U$37)/MAX($1:$1)/2))</f>
        <v>0</v>
      </c>
      <c r="EG11" s="41">
        <f>IF(EG$7="",0,IF(MAX($1:$1)=0,0,(условия!$V$37-условия!$U$37)/((MAX($1:$1)-1)*MAX($1:$1))*(EG$1-1)+(условия!$V$37-условия!$U$37)/MAX($1:$1)/2))</f>
        <v>0</v>
      </c>
      <c r="EH11" s="41">
        <f>IF(EH$7="",0,IF(MAX($1:$1)=0,0,(условия!$V$37-условия!$U$37)/((MAX($1:$1)-1)*MAX($1:$1))*(EH$1-1)+(условия!$V$37-условия!$U$37)/MAX($1:$1)/2))</f>
        <v>0</v>
      </c>
      <c r="EI11" s="41">
        <f>IF(EI$7="",0,IF(MAX($1:$1)=0,0,(условия!$V$37-условия!$U$37)/((MAX($1:$1)-1)*MAX($1:$1))*(EI$1-1)+(условия!$V$37-условия!$U$37)/MAX($1:$1)/2))</f>
        <v>0</v>
      </c>
      <c r="EJ11" s="41">
        <f>IF(EJ$7="",0,IF(MAX($1:$1)=0,0,(условия!$V$37-условия!$U$37)/((MAX($1:$1)-1)*MAX($1:$1))*(EJ$1-1)+(условия!$V$37-условия!$U$37)/MAX($1:$1)/2))</f>
        <v>0</v>
      </c>
      <c r="EK11" s="41">
        <f>IF(EK$7="",0,IF(MAX($1:$1)=0,0,(условия!$V$37-условия!$U$37)/((MAX($1:$1)-1)*MAX($1:$1))*(EK$1-1)+(условия!$V$37-условия!$U$37)/MAX($1:$1)/2))</f>
        <v>0</v>
      </c>
      <c r="EL11" s="41">
        <f>IF(EL$7="",0,IF(MAX($1:$1)=0,0,(условия!$V$37-условия!$U$37)/((MAX($1:$1)-1)*MAX($1:$1))*(EL$1-1)+(условия!$V$37-условия!$U$37)/MAX($1:$1)/2))</f>
        <v>0</v>
      </c>
      <c r="EM11" s="41">
        <f>IF(EM$7="",0,IF(MAX($1:$1)=0,0,(условия!$V$37-условия!$U$37)/((MAX($1:$1)-1)*MAX($1:$1))*(EM$1-1)+(условия!$V$37-условия!$U$37)/MAX($1:$1)/2))</f>
        <v>0</v>
      </c>
      <c r="EN11" s="41">
        <f>IF(EN$7="",0,IF(MAX($1:$1)=0,0,(условия!$V$37-условия!$U$37)/((MAX($1:$1)-1)*MAX($1:$1))*(EN$1-1)+(условия!$V$37-условия!$U$37)/MAX($1:$1)/2))</f>
        <v>0</v>
      </c>
      <c r="EO11" s="41">
        <f>IF(EO$7="",0,IF(MAX($1:$1)=0,0,(условия!$V$37-условия!$U$37)/((MAX($1:$1)-1)*MAX($1:$1))*(EO$1-1)+(условия!$V$37-условия!$U$37)/MAX($1:$1)/2))</f>
        <v>0</v>
      </c>
      <c r="EP11" s="41">
        <f>IF(EP$7="",0,IF(MAX($1:$1)=0,0,(условия!$V$37-условия!$U$37)/((MAX($1:$1)-1)*MAX($1:$1))*(EP$1-1)+(условия!$V$37-условия!$U$37)/MAX($1:$1)/2))</f>
        <v>0</v>
      </c>
      <c r="EQ11" s="41">
        <f>IF(EQ$7="",0,IF(MAX($1:$1)=0,0,(условия!$V$37-условия!$U$37)/((MAX($1:$1)-1)*MAX($1:$1))*(EQ$1-1)+(условия!$V$37-условия!$U$37)/MAX($1:$1)/2))</f>
        <v>0</v>
      </c>
      <c r="ER11" s="41">
        <f>IF(ER$7="",0,IF(MAX($1:$1)=0,0,(условия!$V$37-условия!$U$37)/((MAX($1:$1)-1)*MAX($1:$1))*(ER$1-1)+(условия!$V$37-условия!$U$37)/MAX($1:$1)/2))</f>
        <v>0</v>
      </c>
      <c r="ES11" s="41">
        <f>IF(ES$7="",0,IF(MAX($1:$1)=0,0,(условия!$V$37-условия!$U$37)/((MAX($1:$1)-1)*MAX($1:$1))*(ES$1-1)+(условия!$V$37-условия!$U$37)/MAX($1:$1)/2))</f>
        <v>0</v>
      </c>
      <c r="ET11" s="41">
        <f>IF(ET$7="",0,IF(MAX($1:$1)=0,0,(условия!$V$37-условия!$U$37)/((MAX($1:$1)-1)*MAX($1:$1))*(ET$1-1)+(условия!$V$37-условия!$U$37)/MAX($1:$1)/2))</f>
        <v>0</v>
      </c>
      <c r="EU11" s="41">
        <f>IF(EU$7="",0,IF(MAX($1:$1)=0,0,(условия!$V$37-условия!$U$37)/((MAX($1:$1)-1)*MAX($1:$1))*(EU$1-1)+(условия!$V$37-условия!$U$37)/MAX($1:$1)/2))</f>
        <v>0</v>
      </c>
      <c r="EV11" s="41">
        <f>IF(EV$7="",0,IF(MAX($1:$1)=0,0,(условия!$V$37-условия!$U$37)/((MAX($1:$1)-1)*MAX($1:$1))*(EV$1-1)+(условия!$V$37-условия!$U$37)/MAX($1:$1)/2))</f>
        <v>0</v>
      </c>
      <c r="EW11" s="41">
        <f>IF(EW$7="",0,IF(MAX($1:$1)=0,0,(условия!$V$37-условия!$U$37)/((MAX($1:$1)-1)*MAX($1:$1))*(EW$1-1)+(условия!$V$37-условия!$U$37)/MAX($1:$1)/2))</f>
        <v>0</v>
      </c>
      <c r="EX11" s="41">
        <f>IF(EX$7="",0,IF(MAX($1:$1)=0,0,(условия!$V$37-условия!$U$37)/((MAX($1:$1)-1)*MAX($1:$1))*(EX$1-1)+(условия!$V$37-условия!$U$37)/MAX($1:$1)/2))</f>
        <v>0</v>
      </c>
      <c r="EY11" s="41">
        <f>IF(EY$7="",0,IF(MAX($1:$1)=0,0,(условия!$V$37-условия!$U$37)/((MAX($1:$1)-1)*MAX($1:$1))*(EY$1-1)+(условия!$V$37-условия!$U$37)/MAX($1:$1)/2))</f>
        <v>0</v>
      </c>
      <c r="EZ11" s="41">
        <f>IF(EZ$7="",0,IF(MAX($1:$1)=0,0,(условия!$V$37-условия!$U$37)/((MAX($1:$1)-1)*MAX($1:$1))*(EZ$1-1)+(условия!$V$37-условия!$U$37)/MAX($1:$1)/2))</f>
        <v>0</v>
      </c>
      <c r="FA11" s="41">
        <f>IF(FA$7="",0,IF(MAX($1:$1)=0,0,(условия!$V$37-условия!$U$37)/((MAX($1:$1)-1)*MAX($1:$1))*(FA$1-1)+(условия!$V$37-условия!$U$37)/MAX($1:$1)/2))</f>
        <v>0</v>
      </c>
      <c r="FB11" s="41">
        <f>IF(FB$7="",0,IF(MAX($1:$1)=0,0,(условия!$V$37-условия!$U$37)/((MAX($1:$1)-1)*MAX($1:$1))*(FB$1-1)+(условия!$V$37-условия!$U$37)/MAX($1:$1)/2))</f>
        <v>0</v>
      </c>
      <c r="FC11" s="41">
        <f>IF(FC$7="",0,IF(MAX($1:$1)=0,0,(условия!$V$37-условия!$U$37)/((MAX($1:$1)-1)*MAX($1:$1))*(FC$1-1)+(условия!$V$37-условия!$U$37)/MAX($1:$1)/2))</f>
        <v>0</v>
      </c>
      <c r="FD11" s="41">
        <f>IF(FD$7="",0,IF(MAX($1:$1)=0,0,(условия!$V$37-условия!$U$37)/((MAX($1:$1)-1)*MAX($1:$1))*(FD$1-1)+(условия!$V$37-условия!$U$37)/MAX($1:$1)/2))</f>
        <v>0</v>
      </c>
      <c r="FE11" s="41">
        <f>IF(FE$7="",0,IF(MAX($1:$1)=0,0,(условия!$V$37-условия!$U$37)/((MAX($1:$1)-1)*MAX($1:$1))*(FE$1-1)+(условия!$V$37-условия!$U$37)/MAX($1:$1)/2))</f>
        <v>0</v>
      </c>
      <c r="FF11" s="41">
        <f>IF(FF$7="",0,IF(MAX($1:$1)=0,0,(условия!$V$37-условия!$U$37)/((MAX($1:$1)-1)*MAX($1:$1))*(FF$1-1)+(условия!$V$37-условия!$U$37)/MAX($1:$1)/2))</f>
        <v>0</v>
      </c>
      <c r="FG11" s="41">
        <f>IF(FG$7="",0,IF(MAX($1:$1)=0,0,(условия!$V$37-условия!$U$37)/((MAX($1:$1)-1)*MAX($1:$1))*(FG$1-1)+(условия!$V$37-условия!$U$37)/MAX($1:$1)/2))</f>
        <v>0</v>
      </c>
      <c r="FH11" s="41">
        <f>IF(FH$7="",0,IF(MAX($1:$1)=0,0,(условия!$V$37-условия!$U$37)/((MAX($1:$1)-1)*MAX($1:$1))*(FH$1-1)+(условия!$V$37-условия!$U$37)/MAX($1:$1)/2))</f>
        <v>0</v>
      </c>
      <c r="FI11" s="41">
        <f>IF(FI$7="",0,IF(MAX($1:$1)=0,0,(условия!$V$37-условия!$U$37)/((MAX($1:$1)-1)*MAX($1:$1))*(FI$1-1)+(условия!$V$37-условия!$U$37)/MAX($1:$1)/2))</f>
        <v>0</v>
      </c>
      <c r="FJ11" s="41">
        <f>IF(FJ$7="",0,IF(MAX($1:$1)=0,0,(условия!$V$37-условия!$U$37)/((MAX($1:$1)-1)*MAX($1:$1))*(FJ$1-1)+(условия!$V$37-условия!$U$37)/MAX($1:$1)/2))</f>
        <v>0</v>
      </c>
      <c r="FK11" s="41">
        <f>IF(FK$7="",0,IF(MAX($1:$1)=0,0,(условия!$V$37-условия!$U$37)/((MAX($1:$1)-1)*MAX($1:$1))*(FK$1-1)+(условия!$V$37-условия!$U$37)/MAX($1:$1)/2))</f>
        <v>0</v>
      </c>
      <c r="FL11" s="41">
        <f>IF(FL$7="",0,IF(MAX($1:$1)=0,0,(условия!$V$37-условия!$U$37)/((MAX($1:$1)-1)*MAX($1:$1))*(FL$1-1)+(условия!$V$37-условия!$U$37)/MAX($1:$1)/2))</f>
        <v>0</v>
      </c>
      <c r="FM11" s="41">
        <f>IF(FM$7="",0,IF(MAX($1:$1)=0,0,(условия!$V$37-условия!$U$37)/((MAX($1:$1)-1)*MAX($1:$1))*(FM$1-1)+(условия!$V$37-условия!$U$37)/MAX($1:$1)/2))</f>
        <v>0</v>
      </c>
      <c r="FN11" s="41">
        <f>IF(FN$7="",0,IF(MAX($1:$1)=0,0,(условия!$V$37-условия!$U$37)/((MAX($1:$1)-1)*MAX($1:$1))*(FN$1-1)+(условия!$V$37-условия!$U$37)/MAX($1:$1)/2))</f>
        <v>0</v>
      </c>
      <c r="FO11" s="41">
        <f>IF(FO$7="",0,IF(MAX($1:$1)=0,0,(условия!$V$37-условия!$U$37)/((MAX($1:$1)-1)*MAX($1:$1))*(FO$1-1)+(условия!$V$37-условия!$U$37)/MAX($1:$1)/2))</f>
        <v>0</v>
      </c>
      <c r="FP11" s="41">
        <f>IF(FP$7="",0,IF(MAX($1:$1)=0,0,(условия!$V$37-условия!$U$37)/((MAX($1:$1)-1)*MAX($1:$1))*(FP$1-1)+(условия!$V$37-условия!$U$37)/MAX($1:$1)/2))</f>
        <v>0</v>
      </c>
      <c r="FQ11" s="41">
        <f>IF(FQ$7="",0,IF(MAX($1:$1)=0,0,(условия!$V$37-условия!$U$37)/((MAX($1:$1)-1)*MAX($1:$1))*(FQ$1-1)+(условия!$V$37-условия!$U$37)/MAX($1:$1)/2))</f>
        <v>0</v>
      </c>
      <c r="FR11" s="41">
        <f>IF(FR$7="",0,IF(MAX($1:$1)=0,0,(условия!$V$37-условия!$U$37)/((MAX($1:$1)-1)*MAX($1:$1))*(FR$1-1)+(условия!$V$37-условия!$U$37)/MAX($1:$1)/2))</f>
        <v>0</v>
      </c>
      <c r="FS11" s="41">
        <f>IF(FS$7="",0,IF(MAX($1:$1)=0,0,(условия!$V$37-условия!$U$37)/((MAX($1:$1)-1)*MAX($1:$1))*(FS$1-1)+(условия!$V$37-условия!$U$37)/MAX($1:$1)/2))</f>
        <v>0</v>
      </c>
      <c r="FT11" s="41">
        <f>IF(FT$7="",0,IF(MAX($1:$1)=0,0,(условия!$V$37-условия!$U$37)/((MAX($1:$1)-1)*MAX($1:$1))*(FT$1-1)+(условия!$V$37-условия!$U$37)/MAX($1:$1)/2))</f>
        <v>0</v>
      </c>
      <c r="FU11" s="41">
        <f>IF(FU$7="",0,IF(MAX($1:$1)=0,0,(условия!$V$37-условия!$U$37)/((MAX($1:$1)-1)*MAX($1:$1))*(FU$1-1)+(условия!$V$37-условия!$U$37)/MAX($1:$1)/2))</f>
        <v>0</v>
      </c>
      <c r="FV11" s="41">
        <f>IF(FV$7="",0,IF(MAX($1:$1)=0,0,(условия!$V$37-условия!$U$37)/((MAX($1:$1)-1)*MAX($1:$1))*(FV$1-1)+(условия!$V$37-условия!$U$37)/MAX($1:$1)/2))</f>
        <v>0</v>
      </c>
      <c r="FW11" s="41">
        <f>IF(FW$7="",0,IF(MAX($1:$1)=0,0,(условия!$V$37-условия!$U$37)/((MAX($1:$1)-1)*MAX($1:$1))*(FW$1-1)+(условия!$V$37-условия!$U$37)/MAX($1:$1)/2))</f>
        <v>0</v>
      </c>
      <c r="FX11" s="41">
        <f>IF(FX$7="",0,IF(MAX($1:$1)=0,0,(условия!$V$37-условия!$U$37)/((MAX($1:$1)-1)*MAX($1:$1))*(FX$1-1)+(условия!$V$37-условия!$U$37)/MAX($1:$1)/2))</f>
        <v>0</v>
      </c>
      <c r="FY11" s="41">
        <f>IF(FY$7="",0,IF(MAX($1:$1)=0,0,(условия!$V$37-условия!$U$37)/((MAX($1:$1)-1)*MAX($1:$1))*(FY$1-1)+(условия!$V$37-условия!$U$37)/MAX($1:$1)/2))</f>
        <v>0</v>
      </c>
      <c r="FZ11" s="41">
        <f>IF(FZ$7="",0,IF(MAX($1:$1)=0,0,(условия!$V$37-условия!$U$37)/((MAX($1:$1)-1)*MAX($1:$1))*(FZ$1-1)+(условия!$V$37-условия!$U$37)/MAX($1:$1)/2))</f>
        <v>0</v>
      </c>
      <c r="GA11" s="41">
        <f>IF(GA$7="",0,IF(MAX($1:$1)=0,0,(условия!$V$37-условия!$U$37)/((MAX($1:$1)-1)*MAX($1:$1))*(GA$1-1)+(условия!$V$37-условия!$U$37)/MAX($1:$1)/2))</f>
        <v>0</v>
      </c>
      <c r="GB11" s="41">
        <f>IF(GB$7="",0,IF(MAX($1:$1)=0,0,(условия!$V$37-условия!$U$37)/((MAX($1:$1)-1)*MAX($1:$1))*(GB$1-1)+(условия!$V$37-условия!$U$37)/MAX($1:$1)/2))</f>
        <v>0</v>
      </c>
      <c r="GC11" s="41">
        <f>IF(GC$7="",0,IF(MAX($1:$1)=0,0,(условия!$V$37-условия!$U$37)/((MAX($1:$1)-1)*MAX($1:$1))*(GC$1-1)+(условия!$V$37-условия!$U$37)/MAX($1:$1)/2))</f>
        <v>0</v>
      </c>
      <c r="GD11" s="41">
        <f>IF(GD$7="",0,IF(MAX($1:$1)=0,0,(условия!$V$37-условия!$U$37)/((MAX($1:$1)-1)*MAX($1:$1))*(GD$1-1)+(условия!$V$37-условия!$U$37)/MAX($1:$1)/2))</f>
        <v>0</v>
      </c>
      <c r="GE11" s="41">
        <f>IF(GE$7="",0,IF(MAX($1:$1)=0,0,(условия!$V$37-условия!$U$37)/((MAX($1:$1)-1)*MAX($1:$1))*(GE$1-1)+(условия!$V$37-условия!$U$37)/MAX($1:$1)/2))</f>
        <v>0</v>
      </c>
      <c r="GF11" s="41">
        <f>IF(GF$7="",0,IF(MAX($1:$1)=0,0,(условия!$V$37-условия!$U$37)/((MAX($1:$1)-1)*MAX($1:$1))*(GF$1-1)+(условия!$V$37-условия!$U$37)/MAX($1:$1)/2))</f>
        <v>0</v>
      </c>
      <c r="GG11" s="41">
        <f>IF(GG$7="",0,IF(MAX($1:$1)=0,0,(условия!$V$37-условия!$U$37)/((MAX($1:$1)-1)*MAX($1:$1))*(GG$1-1)+(условия!$V$37-условия!$U$37)/MAX($1:$1)/2))</f>
        <v>0</v>
      </c>
      <c r="GH11" s="41">
        <f>IF(GH$7="",0,IF(MAX($1:$1)=0,0,(условия!$V$37-условия!$U$37)/((MAX($1:$1)-1)*MAX($1:$1))*(GH$1-1)+(условия!$V$37-условия!$U$37)/MAX($1:$1)/2))</f>
        <v>0</v>
      </c>
      <c r="GI11" s="41">
        <f>IF(GI$7="",0,IF(MAX($1:$1)=0,0,(условия!$V$37-условия!$U$37)/((MAX($1:$1)-1)*MAX($1:$1))*(GI$1-1)+(условия!$V$37-условия!$U$37)/MAX($1:$1)/2))</f>
        <v>0</v>
      </c>
      <c r="GJ11" s="41">
        <f>IF(GJ$7="",0,IF(MAX($1:$1)=0,0,(условия!$V$37-условия!$U$37)/((MAX($1:$1)-1)*MAX($1:$1))*(GJ$1-1)+(условия!$V$37-условия!$U$37)/MAX($1:$1)/2))</f>
        <v>0</v>
      </c>
      <c r="GK11" s="41">
        <f>IF(GK$7="",0,IF(MAX($1:$1)=0,0,(условия!$V$37-условия!$U$37)/((MAX($1:$1)-1)*MAX($1:$1))*(GK$1-1)+(условия!$V$37-условия!$U$37)/MAX($1:$1)/2))</f>
        <v>0</v>
      </c>
      <c r="GL11" s="41">
        <f>IF(GL$7="",0,IF(MAX($1:$1)=0,0,(условия!$V$37-условия!$U$37)/((MAX($1:$1)-1)*MAX($1:$1))*(GL$1-1)+(условия!$V$37-условия!$U$37)/MAX($1:$1)/2))</f>
        <v>0</v>
      </c>
      <c r="GM11" s="41">
        <f>IF(GM$7="",0,IF(MAX($1:$1)=0,0,(условия!$V$37-условия!$U$37)/((MAX($1:$1)-1)*MAX($1:$1))*(GM$1-1)+(условия!$V$37-условия!$U$37)/MAX($1:$1)/2))</f>
        <v>0</v>
      </c>
      <c r="GN11" s="41">
        <f>IF(GN$7="",0,IF(MAX($1:$1)=0,0,(условия!$V$37-условия!$U$37)/((MAX($1:$1)-1)*MAX($1:$1))*(GN$1-1)+(условия!$V$37-условия!$U$37)/MAX($1:$1)/2))</f>
        <v>0</v>
      </c>
      <c r="GO11" s="41">
        <f>IF(GO$7="",0,IF(MAX($1:$1)=0,0,(условия!$V$37-условия!$U$37)/((MAX($1:$1)-1)*MAX($1:$1))*(GO$1-1)+(условия!$V$37-условия!$U$37)/MAX($1:$1)/2))</f>
        <v>0</v>
      </c>
      <c r="GP11" s="41">
        <f>IF(GP$7="",0,IF(MAX($1:$1)=0,0,(условия!$V$37-условия!$U$37)/((MAX($1:$1)-1)*MAX($1:$1))*(GP$1-1)+(условия!$V$37-условия!$U$37)/MAX($1:$1)/2))</f>
        <v>0</v>
      </c>
      <c r="GQ11" s="41">
        <f>IF(GQ$7="",0,IF(MAX($1:$1)=0,0,(условия!$V$37-условия!$U$37)/((MAX($1:$1)-1)*MAX($1:$1))*(GQ$1-1)+(условия!$V$37-условия!$U$37)/MAX($1:$1)/2))</f>
        <v>0</v>
      </c>
      <c r="GR11" s="41">
        <f>IF(GR$7="",0,IF(MAX($1:$1)=0,0,(условия!$V$37-условия!$U$37)/((MAX($1:$1)-1)*MAX($1:$1))*(GR$1-1)+(условия!$V$37-условия!$U$37)/MAX($1:$1)/2))</f>
        <v>0</v>
      </c>
      <c r="GS11" s="41">
        <f>IF(GS$7="",0,IF(MAX($1:$1)=0,0,(условия!$V$37-условия!$U$37)/((MAX($1:$1)-1)*MAX($1:$1))*(GS$1-1)+(условия!$V$37-условия!$U$37)/MAX($1:$1)/2))</f>
        <v>0</v>
      </c>
      <c r="GT11" s="41">
        <f>IF(GT$7="",0,IF(MAX($1:$1)=0,0,(условия!$V$37-условия!$U$37)/((MAX($1:$1)-1)*MAX($1:$1))*(GT$1-1)+(условия!$V$37-условия!$U$37)/MAX($1:$1)/2))</f>
        <v>0</v>
      </c>
      <c r="GU11" s="41">
        <f>IF(GU$7="",0,IF(MAX($1:$1)=0,0,(условия!$V$37-условия!$U$37)/((MAX($1:$1)-1)*MAX($1:$1))*(GU$1-1)+(условия!$V$37-условия!$U$37)/MAX($1:$1)/2))</f>
        <v>0</v>
      </c>
      <c r="GV11" s="41">
        <f>IF(GV$7="",0,IF(MAX($1:$1)=0,0,(условия!$V$37-условия!$U$37)/((MAX($1:$1)-1)*MAX($1:$1))*(GV$1-1)+(условия!$V$37-условия!$U$37)/MAX($1:$1)/2))</f>
        <v>0</v>
      </c>
      <c r="GW11" s="41">
        <f>IF(GW$7="",0,IF(MAX($1:$1)=0,0,(условия!$V$37-условия!$U$37)/((MAX($1:$1)-1)*MAX($1:$1))*(GW$1-1)+(условия!$V$37-условия!$U$37)/MAX($1:$1)/2))</f>
        <v>0</v>
      </c>
      <c r="GX11" s="41">
        <f>IF(GX$7="",0,IF(MAX($1:$1)=0,0,(условия!$V$37-условия!$U$37)/((MAX($1:$1)-1)*MAX($1:$1))*(GX$1-1)+(условия!$V$37-условия!$U$37)/MAX($1:$1)/2))</f>
        <v>0</v>
      </c>
      <c r="GY11" s="41">
        <f>IF(GY$7="",0,IF(MAX($1:$1)=0,0,(условия!$V$37-условия!$U$37)/((MAX($1:$1)-1)*MAX($1:$1))*(GY$1-1)+(условия!$V$37-условия!$U$37)/MAX($1:$1)/2))</f>
        <v>0</v>
      </c>
      <c r="GZ11" s="41">
        <f>IF(GZ$7="",0,IF(MAX($1:$1)=0,0,(условия!$V$37-условия!$U$37)/((MAX($1:$1)-1)*MAX($1:$1))*(GZ$1-1)+(условия!$V$37-условия!$U$37)/MAX($1:$1)/2))</f>
        <v>0</v>
      </c>
      <c r="HA11" s="41">
        <f>IF(HA$7="",0,IF(MAX($1:$1)=0,0,(условия!$V$37-условия!$U$37)/((MAX($1:$1)-1)*MAX($1:$1))*(HA$1-1)+(условия!$V$37-условия!$U$37)/MAX($1:$1)/2))</f>
        <v>0</v>
      </c>
      <c r="HB11" s="41">
        <f>IF(HB$7="",0,IF(MAX($1:$1)=0,0,(условия!$V$37-условия!$U$37)/((MAX($1:$1)-1)*MAX($1:$1))*(HB$1-1)+(условия!$V$37-условия!$U$37)/MAX($1:$1)/2))</f>
        <v>0</v>
      </c>
      <c r="HC11" s="41">
        <f>IF(HC$7="",0,IF(MAX($1:$1)=0,0,(условия!$V$37-условия!$U$37)/((MAX($1:$1)-1)*MAX($1:$1))*(HC$1-1)+(условия!$V$37-условия!$U$37)/MAX($1:$1)/2))</f>
        <v>0</v>
      </c>
      <c r="HD11" s="41">
        <f>IF(HD$7="",0,IF(MAX($1:$1)=0,0,(условия!$V$37-условия!$U$37)/((MAX($1:$1)-1)*MAX($1:$1))*(HD$1-1)+(условия!$V$37-условия!$U$37)/MAX($1:$1)/2))</f>
        <v>0</v>
      </c>
      <c r="HE11" s="41">
        <f>IF(HE$7="",0,IF(MAX($1:$1)=0,0,(условия!$V$37-условия!$U$37)/((MAX($1:$1)-1)*MAX($1:$1))*(HE$1-1)+(условия!$V$37-условия!$U$37)/MAX($1:$1)/2))</f>
        <v>0</v>
      </c>
      <c r="HF11" s="41">
        <f>IF(HF$7="",0,IF(MAX($1:$1)=0,0,(условия!$V$37-условия!$U$37)/((MAX($1:$1)-1)*MAX($1:$1))*(HF$1-1)+(условия!$V$37-условия!$U$37)/MAX($1:$1)/2))</f>
        <v>0</v>
      </c>
      <c r="HG11" s="41">
        <f>IF(HG$7="",0,IF(MAX($1:$1)=0,0,(условия!$V$37-условия!$U$37)/((MAX($1:$1)-1)*MAX($1:$1))*(HG$1-1)+(условия!$V$37-условия!$U$37)/MAX($1:$1)/2))</f>
        <v>0</v>
      </c>
      <c r="HH11" s="41">
        <f>IF(HH$7="",0,IF(MAX($1:$1)=0,0,(условия!$V$37-условия!$U$37)/((MAX($1:$1)-1)*MAX($1:$1))*(HH$1-1)+(условия!$V$37-условия!$U$37)/MAX($1:$1)/2))</f>
        <v>0</v>
      </c>
      <c r="HI11" s="41">
        <f>IF(HI$7="",0,IF(MAX($1:$1)=0,0,(условия!$V$37-условия!$U$37)/((MAX($1:$1)-1)*MAX($1:$1))*(HI$1-1)+(условия!$V$37-условия!$U$37)/MAX($1:$1)/2))</f>
        <v>0</v>
      </c>
      <c r="HJ11" s="41">
        <f>IF(HJ$7="",0,IF(MAX($1:$1)=0,0,(условия!$V$37-условия!$U$37)/((MAX($1:$1)-1)*MAX($1:$1))*(HJ$1-1)+(условия!$V$37-условия!$U$37)/MAX($1:$1)/2))</f>
        <v>0</v>
      </c>
      <c r="HK11" s="41">
        <f>IF(HK$7="",0,IF(MAX($1:$1)=0,0,(условия!$V$37-условия!$U$37)/((MAX($1:$1)-1)*MAX($1:$1))*(HK$1-1)+(условия!$V$37-условия!$U$37)/MAX($1:$1)/2))</f>
        <v>0</v>
      </c>
      <c r="HL11" s="41">
        <f>IF(HL$7="",0,IF(MAX($1:$1)=0,0,(условия!$V$37-условия!$U$37)/((MAX($1:$1)-1)*MAX($1:$1))*(HL$1-1)+(условия!$V$37-условия!$U$37)/MAX($1:$1)/2))</f>
        <v>0</v>
      </c>
      <c r="HM11" s="41">
        <f>IF(HM$7="",0,IF(MAX($1:$1)=0,0,(условия!$V$37-условия!$U$37)/((MAX($1:$1)-1)*MAX($1:$1))*(HM$1-1)+(условия!$V$37-условия!$U$37)/MAX($1:$1)/2))</f>
        <v>0</v>
      </c>
      <c r="HN11" s="41">
        <f>IF(HN$7="",0,IF(MAX($1:$1)=0,0,(условия!$V$37-условия!$U$37)/((MAX($1:$1)-1)*MAX($1:$1))*(HN$1-1)+(условия!$V$37-условия!$U$37)/MAX($1:$1)/2))</f>
        <v>0</v>
      </c>
      <c r="HO11" s="41">
        <f>IF(HO$7="",0,IF(MAX($1:$1)=0,0,(условия!$V$37-условия!$U$37)/((MAX($1:$1)-1)*MAX($1:$1))*(HO$1-1)+(условия!$V$37-условия!$U$37)/MAX($1:$1)/2))</f>
        <v>0</v>
      </c>
      <c r="HP11" s="41">
        <f>IF(HP$7="",0,IF(MAX($1:$1)=0,0,(условия!$V$37-условия!$U$37)/((MAX($1:$1)-1)*MAX($1:$1))*(HP$1-1)+(условия!$V$37-условия!$U$37)/MAX($1:$1)/2))</f>
        <v>0</v>
      </c>
      <c r="HQ11" s="41">
        <f>IF(HQ$7="",0,IF(MAX($1:$1)=0,0,(условия!$V$37-условия!$U$37)/((MAX($1:$1)-1)*MAX($1:$1))*(HQ$1-1)+(условия!$V$37-условия!$U$37)/MAX($1:$1)/2))</f>
        <v>0</v>
      </c>
      <c r="HR11" s="41">
        <f>IF(HR$7="",0,IF(MAX($1:$1)=0,0,(условия!$V$37-условия!$U$37)/((MAX($1:$1)-1)*MAX($1:$1))*(HR$1-1)+(условия!$V$37-условия!$U$37)/MAX($1:$1)/2))</f>
        <v>0</v>
      </c>
      <c r="HS11" s="41">
        <f>IF(HS$7="",0,IF(MAX($1:$1)=0,0,(условия!$V$37-условия!$U$37)/((MAX($1:$1)-1)*MAX($1:$1))*(HS$1-1)+(условия!$V$37-условия!$U$37)/MAX($1:$1)/2))</f>
        <v>0</v>
      </c>
      <c r="HT11" s="41">
        <f>IF(HT$7="",0,IF(MAX($1:$1)=0,0,(условия!$V$37-условия!$U$37)/((MAX($1:$1)-1)*MAX($1:$1))*(HT$1-1)+(условия!$V$37-условия!$U$37)/MAX($1:$1)/2))</f>
        <v>0</v>
      </c>
      <c r="HU11" s="41">
        <f>IF(HU$7="",0,IF(MAX($1:$1)=0,0,(условия!$V$37-условия!$U$37)/((MAX($1:$1)-1)*MAX($1:$1))*(HU$1-1)+(условия!$V$37-условия!$U$37)/MAX($1:$1)/2))</f>
        <v>0</v>
      </c>
      <c r="HV11" s="41">
        <f>IF(HV$7="",0,IF(MAX($1:$1)=0,0,(условия!$V$37-условия!$U$37)/((MAX($1:$1)-1)*MAX($1:$1))*(HV$1-1)+(условия!$V$37-условия!$U$37)/MAX($1:$1)/2))</f>
        <v>0</v>
      </c>
      <c r="HW11" s="41">
        <f>IF(HW$7="",0,IF(MAX($1:$1)=0,0,(условия!$V$37-условия!$U$37)/((MAX($1:$1)-1)*MAX($1:$1))*(HW$1-1)+(условия!$V$37-условия!$U$37)/MAX($1:$1)/2))</f>
        <v>0</v>
      </c>
      <c r="HX11" s="41">
        <f>IF(HX$7="",0,IF(MAX($1:$1)=0,0,(условия!$V$37-условия!$U$37)/((MAX($1:$1)-1)*MAX($1:$1))*(HX$1-1)+(условия!$V$37-условия!$U$37)/MAX($1:$1)/2))</f>
        <v>0</v>
      </c>
      <c r="HY11" s="41">
        <f>IF(HY$7="",0,IF(MAX($1:$1)=0,0,(условия!$V$37-условия!$U$37)/((MAX($1:$1)-1)*MAX($1:$1))*(HY$1-1)+(условия!$V$37-условия!$U$37)/MAX($1:$1)/2))</f>
        <v>0</v>
      </c>
      <c r="HZ11" s="41">
        <f>IF(HZ$7="",0,IF(MAX($1:$1)=0,0,(условия!$V$37-условия!$U$37)/((MAX($1:$1)-1)*MAX($1:$1))*(HZ$1-1)+(условия!$V$37-условия!$U$37)/MAX($1:$1)/2))</f>
        <v>0</v>
      </c>
      <c r="IA11" s="41">
        <f>IF(IA$7="",0,IF(MAX($1:$1)=0,0,(условия!$V$37-условия!$U$37)/((MAX($1:$1)-1)*MAX($1:$1))*(IA$1-1)+(условия!$V$37-условия!$U$37)/MAX($1:$1)/2))</f>
        <v>0</v>
      </c>
      <c r="IB11" s="41">
        <f>IF(IB$7="",0,IF(MAX($1:$1)=0,0,(условия!$V$37-условия!$U$37)/((MAX($1:$1)-1)*MAX($1:$1))*(IB$1-1)+(условия!$V$37-условия!$U$37)/MAX($1:$1)/2))</f>
        <v>0</v>
      </c>
      <c r="IC11" s="41">
        <f>IF(IC$7="",0,IF(MAX($1:$1)=0,0,(условия!$V$37-условия!$U$37)/((MAX($1:$1)-1)*MAX($1:$1))*(IC$1-1)+(условия!$V$37-условия!$U$37)/MAX($1:$1)/2))</f>
        <v>0</v>
      </c>
      <c r="ID11" s="41">
        <f>IF(ID$7="",0,IF(MAX($1:$1)=0,0,(условия!$V$37-условия!$U$37)/((MAX($1:$1)-1)*MAX($1:$1))*(ID$1-1)+(условия!$V$37-условия!$U$37)/MAX($1:$1)/2))</f>
        <v>0</v>
      </c>
      <c r="IE11" s="41">
        <f>IF(IE$7="",0,IF(MAX($1:$1)=0,0,(условия!$V$37-условия!$U$37)/((MAX($1:$1)-1)*MAX($1:$1))*(IE$1-1)+(условия!$V$37-условия!$U$37)/MAX($1:$1)/2))</f>
        <v>0</v>
      </c>
      <c r="IF11" s="41">
        <f>IF(IF$7="",0,IF(MAX($1:$1)=0,0,(условия!$V$37-условия!$U$37)/((MAX($1:$1)-1)*MAX($1:$1))*(IF$1-1)+(условия!$V$37-условия!$U$37)/MAX($1:$1)/2))</f>
        <v>0</v>
      </c>
      <c r="IG11" s="41">
        <f>IF(IG$7="",0,IF(MAX($1:$1)=0,0,(условия!$V$37-условия!$U$37)/((MAX($1:$1)-1)*MAX($1:$1))*(IG$1-1)+(условия!$V$37-условия!$U$37)/MAX($1:$1)/2))</f>
        <v>0</v>
      </c>
      <c r="IH11" s="41">
        <f>IF(IH$7="",0,IF(MAX($1:$1)=0,0,(условия!$V$37-условия!$U$37)/((MAX($1:$1)-1)*MAX($1:$1))*(IH$1-1)+(условия!$V$37-условия!$U$37)/MAX($1:$1)/2))</f>
        <v>0</v>
      </c>
      <c r="II11" s="41">
        <f>IF(II$7="",0,IF(MAX($1:$1)=0,0,(условия!$V$37-условия!$U$37)/((MAX($1:$1)-1)*MAX($1:$1))*(II$1-1)+(условия!$V$37-условия!$U$37)/MAX($1:$1)/2))</f>
        <v>0</v>
      </c>
      <c r="IJ11" s="41">
        <f>IF(IJ$7="",0,IF(MAX($1:$1)=0,0,(условия!$V$37-условия!$U$37)/((MAX($1:$1)-1)*MAX($1:$1))*(IJ$1-1)+(условия!$V$37-условия!$U$37)/MAX($1:$1)/2))</f>
        <v>0</v>
      </c>
      <c r="IK11" s="41">
        <f>IF(IK$7="",0,IF(MAX($1:$1)=0,0,(условия!$V$37-условия!$U$37)/((MAX($1:$1)-1)*MAX($1:$1))*(IK$1-1)+(условия!$V$37-условия!$U$37)/MAX($1:$1)/2))</f>
        <v>0</v>
      </c>
      <c r="IL11" s="41">
        <f>IF(IL$7="",0,IF(MAX($1:$1)=0,0,(условия!$V$37-условия!$U$37)/((MAX($1:$1)-1)*MAX($1:$1))*(IL$1-1)+(условия!$V$37-условия!$U$37)/MAX($1:$1)/2))</f>
        <v>0</v>
      </c>
      <c r="IM11" s="41">
        <f>IF(IM$7="",0,IF(MAX($1:$1)=0,0,(условия!$V$37-условия!$U$37)/((MAX($1:$1)-1)*MAX($1:$1))*(IM$1-1)+(условия!$V$37-условия!$U$37)/MAX($1:$1)/2))</f>
        <v>0</v>
      </c>
      <c r="IN11" s="41">
        <f>IF(IN$7="",0,IF(MAX($1:$1)=0,0,(условия!$V$37-условия!$U$37)/((MAX($1:$1)-1)*MAX($1:$1))*(IN$1-1)+(условия!$V$37-условия!$U$37)/MAX($1:$1)/2))</f>
        <v>0</v>
      </c>
      <c r="IO11" s="41">
        <f>IF(IO$7="",0,IF(MAX($1:$1)=0,0,(условия!$V$37-условия!$U$37)/((MAX($1:$1)-1)*MAX($1:$1))*(IO$1-1)+(условия!$V$37-условия!$U$37)/MAX($1:$1)/2))</f>
        <v>0</v>
      </c>
      <c r="IP11" s="41">
        <f>IF(IP$7="",0,IF(MAX($1:$1)=0,0,(условия!$V$37-условия!$U$37)/((MAX($1:$1)-1)*MAX($1:$1))*(IP$1-1)+(условия!$V$37-условия!$U$37)/MAX($1:$1)/2))</f>
        <v>0</v>
      </c>
      <c r="IQ11" s="41">
        <f>IF(IQ$7="",0,IF(MAX($1:$1)=0,0,(условия!$V$37-условия!$U$37)/((MAX($1:$1)-1)*MAX($1:$1))*(IQ$1-1)+(условия!$V$37-условия!$U$37)/MAX($1:$1)/2))</f>
        <v>0</v>
      </c>
      <c r="IR11" s="41">
        <f>IF(IR$7="",0,IF(MAX($1:$1)=0,0,(условия!$V$37-условия!$U$37)/((MAX($1:$1)-1)*MAX($1:$1))*(IR$1-1)+(условия!$V$37-условия!$U$37)/MAX($1:$1)/2))</f>
        <v>0</v>
      </c>
      <c r="IS11" s="41">
        <f>IF(IS$7="",0,IF(MAX($1:$1)=0,0,(условия!$V$37-условия!$U$37)/((MAX($1:$1)-1)*MAX($1:$1))*(IS$1-1)+(условия!$V$37-условия!$U$37)/MAX($1:$1)/2))</f>
        <v>0</v>
      </c>
      <c r="IT11" s="41">
        <f>IF(IT$7="",0,IF(MAX($1:$1)=0,0,(условия!$V$37-условия!$U$37)/((MAX($1:$1)-1)*MAX($1:$1))*(IT$1-1)+(условия!$V$37-условия!$U$37)/MAX($1:$1)/2))</f>
        <v>0</v>
      </c>
      <c r="IU11" s="41">
        <f>IF(IU$7="",0,IF(MAX($1:$1)=0,0,(условия!$V$37-условия!$U$37)/((MAX($1:$1)-1)*MAX($1:$1))*(IU$1-1)+(условия!$V$37-условия!$U$37)/MAX($1:$1)/2))</f>
        <v>0</v>
      </c>
      <c r="IV11" s="41">
        <f>IF(IV$7="",0,IF(MAX($1:$1)=0,0,(условия!$V$37-условия!$U$37)/((MAX($1:$1)-1)*MAX($1:$1))*(IV$1-1)+(условия!$V$37-условия!$U$37)/MAX($1:$1)/2))</f>
        <v>0</v>
      </c>
      <c r="IW11" s="41">
        <f>IF(IW$7="",0,IF(MAX($1:$1)=0,0,(условия!$V$37-условия!$U$37)/((MAX($1:$1)-1)*MAX($1:$1))*(IW$1-1)+(условия!$V$37-условия!$U$37)/MAX($1:$1)/2))</f>
        <v>0</v>
      </c>
      <c r="IX11" s="41">
        <f>IF(IX$7="",0,IF(MAX($1:$1)=0,0,(условия!$V$37-условия!$U$37)/((MAX($1:$1)-1)*MAX($1:$1))*(IX$1-1)+(условия!$V$37-условия!$U$37)/MAX($1:$1)/2))</f>
        <v>0</v>
      </c>
      <c r="IY11" s="41">
        <f>IF(IY$7="",0,IF(MAX($1:$1)=0,0,(условия!$V$37-условия!$U$37)/((MAX($1:$1)-1)*MAX($1:$1))*(IY$1-1)+(условия!$V$37-условия!$U$37)/MAX($1:$1)/2))</f>
        <v>0</v>
      </c>
      <c r="IZ11" s="41">
        <f>IF(IZ$7="",0,IF(MAX($1:$1)=0,0,(условия!$V$37-условия!$U$37)/((MAX($1:$1)-1)*MAX($1:$1))*(IZ$1-1)+(условия!$V$37-условия!$U$37)/MAX($1:$1)/2))</f>
        <v>0</v>
      </c>
      <c r="JA11" s="41">
        <f>IF(JA$7="",0,IF(MAX($1:$1)=0,0,(условия!$V$37-условия!$U$37)/((MAX($1:$1)-1)*MAX($1:$1))*(JA$1-1)+(условия!$V$37-условия!$U$37)/MAX($1:$1)/2))</f>
        <v>0</v>
      </c>
      <c r="JB11" s="41">
        <f>IF(JB$7="",0,IF(MAX($1:$1)=0,0,(условия!$V$37-условия!$U$37)/((MAX($1:$1)-1)*MAX($1:$1))*(JB$1-1)+(условия!$V$37-условия!$U$37)/MAX($1:$1)/2))</f>
        <v>0</v>
      </c>
      <c r="JC11" s="41">
        <f>IF(JC$7="",0,IF(MAX($1:$1)=0,0,(условия!$V$37-условия!$U$37)/((MAX($1:$1)-1)*MAX($1:$1))*(JC$1-1)+(условия!$V$37-условия!$U$37)/MAX($1:$1)/2))</f>
        <v>0</v>
      </c>
      <c r="JD11" s="41">
        <f>IF(JD$7="",0,IF(MAX($1:$1)=0,0,(условия!$V$37-условия!$U$37)/((MAX($1:$1)-1)*MAX($1:$1))*(JD$1-1)+(условия!$V$37-условия!$U$37)/MAX($1:$1)/2))</f>
        <v>0</v>
      </c>
      <c r="JE11" s="41">
        <f>IF(JE$7="",0,IF(MAX($1:$1)=0,0,(условия!$V$37-условия!$U$37)/((MAX($1:$1)-1)*MAX($1:$1))*(JE$1-1)+(условия!$V$37-условия!$U$37)/MAX($1:$1)/2))</f>
        <v>0</v>
      </c>
      <c r="JF11" s="41">
        <f>IF(JF$7="",0,IF(MAX($1:$1)=0,0,(условия!$V$37-условия!$U$37)/((MAX($1:$1)-1)*MAX($1:$1))*(JF$1-1)+(условия!$V$37-условия!$U$37)/MAX($1:$1)/2))</f>
        <v>0</v>
      </c>
      <c r="JG11" s="41">
        <f>IF(JG$7="",0,IF(MAX($1:$1)=0,0,(условия!$V$37-условия!$U$37)/((MAX($1:$1)-1)*MAX($1:$1))*(JG$1-1)+(условия!$V$37-условия!$U$37)/MAX($1:$1)/2))</f>
        <v>0</v>
      </c>
      <c r="JH11" s="41">
        <f>IF(JH$7="",0,IF(MAX($1:$1)=0,0,(условия!$V$37-условия!$U$37)/((MAX($1:$1)-1)*MAX($1:$1))*(JH$1-1)+(условия!$V$37-условия!$U$37)/MAX($1:$1)/2))</f>
        <v>0</v>
      </c>
      <c r="JI11" s="41">
        <f>IF(JI$7="",0,IF(MAX($1:$1)=0,0,(условия!$V$37-условия!$U$37)/((MAX($1:$1)-1)*MAX($1:$1))*(JI$1-1)+(условия!$V$37-условия!$U$37)/MAX($1:$1)/2))</f>
        <v>0</v>
      </c>
      <c r="JJ11" s="41">
        <f>IF(JJ$7="",0,IF(MAX($1:$1)=0,0,(условия!$V$37-условия!$U$37)/((MAX($1:$1)-1)*MAX($1:$1))*(JJ$1-1)+(условия!$V$37-условия!$U$37)/MAX($1:$1)/2))</f>
        <v>0</v>
      </c>
      <c r="JK11" s="41">
        <f>IF(JK$7="",0,IF(MAX($1:$1)=0,0,(условия!$V$37-условия!$U$37)/((MAX($1:$1)-1)*MAX($1:$1))*(JK$1-1)+(условия!$V$37-условия!$U$37)/MAX($1:$1)/2))</f>
        <v>0</v>
      </c>
      <c r="JL11" s="41">
        <f>IF(JL$7="",0,IF(MAX($1:$1)=0,0,(условия!$V$37-условия!$U$37)/((MAX($1:$1)-1)*MAX($1:$1))*(JL$1-1)+(условия!$V$37-условия!$U$37)/MAX($1:$1)/2))</f>
        <v>0</v>
      </c>
      <c r="JM11" s="41">
        <f>IF(JM$7="",0,IF(MAX($1:$1)=0,0,(условия!$V$37-условия!$U$37)/((MAX($1:$1)-1)*MAX($1:$1))*(JM$1-1)+(условия!$V$37-условия!$U$37)/MAX($1:$1)/2))</f>
        <v>0</v>
      </c>
      <c r="JN11" s="41">
        <f>IF(JN$7="",0,IF(MAX($1:$1)=0,0,(условия!$V$37-условия!$U$37)/((MAX($1:$1)-1)*MAX($1:$1))*(JN$1-1)+(условия!$V$37-условия!$U$37)/MAX($1:$1)/2))</f>
        <v>0</v>
      </c>
      <c r="JO11" s="41">
        <f>IF(JO$7="",0,IF(MAX($1:$1)=0,0,(условия!$V$37-условия!$U$37)/((MAX($1:$1)-1)*MAX($1:$1))*(JO$1-1)+(условия!$V$37-условия!$U$37)/MAX($1:$1)/2))</f>
        <v>0</v>
      </c>
      <c r="JP11" s="41">
        <f>IF(JP$7="",0,IF(MAX($1:$1)=0,0,(условия!$V$37-условия!$U$37)/((MAX($1:$1)-1)*MAX($1:$1))*(JP$1-1)+(условия!$V$37-условия!$U$37)/MAX($1:$1)/2))</f>
        <v>0</v>
      </c>
      <c r="JQ11" s="41">
        <f>IF(JQ$7="",0,IF(MAX($1:$1)=0,0,(условия!$V$37-условия!$U$37)/((MAX($1:$1)-1)*MAX($1:$1))*(JQ$1-1)+(условия!$V$37-условия!$U$37)/MAX($1:$1)/2))</f>
        <v>0</v>
      </c>
      <c r="JR11" s="41">
        <f>IF(JR$7="",0,IF(MAX($1:$1)=0,0,(условия!$V$37-условия!$U$37)/((MAX($1:$1)-1)*MAX($1:$1))*(JR$1-1)+(условия!$V$37-условия!$U$37)/MAX($1:$1)/2))</f>
        <v>0</v>
      </c>
      <c r="JS11" s="41">
        <f>IF(JS$7="",0,IF(MAX($1:$1)=0,0,(условия!$V$37-условия!$U$37)/((MAX($1:$1)-1)*MAX($1:$1))*(JS$1-1)+(условия!$V$37-условия!$U$37)/MAX($1:$1)/2))</f>
        <v>0</v>
      </c>
      <c r="JT11" s="41">
        <f>IF(JT$7="",0,IF(MAX($1:$1)=0,0,(условия!$V$37-условия!$U$37)/((MAX($1:$1)-1)*MAX($1:$1))*(JT$1-1)+(условия!$V$37-условия!$U$37)/MAX($1:$1)/2))</f>
        <v>0</v>
      </c>
      <c r="JU11" s="41">
        <f>IF(JU$7="",0,IF(MAX($1:$1)=0,0,(условия!$V$37-условия!$U$37)/((MAX($1:$1)-1)*MAX($1:$1))*(JU$1-1)+(условия!$V$37-условия!$U$37)/MAX($1:$1)/2))</f>
        <v>0</v>
      </c>
      <c r="JV11" s="41">
        <f>IF(JV$7="",0,IF(MAX($1:$1)=0,0,(условия!$V$37-условия!$U$37)/((MAX($1:$1)-1)*MAX($1:$1))*(JV$1-1)+(условия!$V$37-условия!$U$37)/MAX($1:$1)/2))</f>
        <v>0</v>
      </c>
      <c r="JW11" s="41">
        <f>IF(JW$7="",0,IF(MAX($1:$1)=0,0,(условия!$V$37-условия!$U$37)/((MAX($1:$1)-1)*MAX($1:$1))*(JW$1-1)+(условия!$V$37-условия!$U$37)/MAX($1:$1)/2))</f>
        <v>0</v>
      </c>
      <c r="JX11" s="41">
        <f>IF(JX$7="",0,IF(MAX($1:$1)=0,0,(условия!$V$37-условия!$U$37)/((MAX($1:$1)-1)*MAX($1:$1))*(JX$1-1)+(условия!$V$37-условия!$U$37)/MAX($1:$1)/2))</f>
        <v>0</v>
      </c>
      <c r="JY11" s="41">
        <f>IF(JY$7="",0,IF(MAX($1:$1)=0,0,(условия!$V$37-условия!$U$37)/((MAX($1:$1)-1)*MAX($1:$1))*(JY$1-1)+(условия!$V$37-условия!$U$37)/MAX($1:$1)/2))</f>
        <v>0</v>
      </c>
      <c r="JZ11" s="41">
        <f>IF(JZ$7="",0,IF(MAX($1:$1)=0,0,(условия!$V$37-условия!$U$37)/((MAX($1:$1)-1)*MAX($1:$1))*(JZ$1-1)+(условия!$V$37-условия!$U$37)/MAX($1:$1)/2))</f>
        <v>0</v>
      </c>
      <c r="KA11" s="41">
        <f>IF(KA$7="",0,IF(MAX($1:$1)=0,0,(условия!$V$37-условия!$U$37)/((MAX($1:$1)-1)*MAX($1:$1))*(KA$1-1)+(условия!$V$37-условия!$U$37)/MAX($1:$1)/2))</f>
        <v>0</v>
      </c>
      <c r="KB11" s="41">
        <f>IF(KB$7="",0,IF(MAX($1:$1)=0,0,(условия!$V$37-условия!$U$37)/((MAX($1:$1)-1)*MAX($1:$1))*(KB$1-1)+(условия!$V$37-условия!$U$37)/MAX($1:$1)/2))</f>
        <v>0</v>
      </c>
      <c r="KC11" s="41">
        <f>IF(KC$7="",0,IF(MAX($1:$1)=0,0,(условия!$V$37-условия!$U$37)/((MAX($1:$1)-1)*MAX($1:$1))*(KC$1-1)+(условия!$V$37-условия!$U$37)/MAX($1:$1)/2))</f>
        <v>0</v>
      </c>
      <c r="KD11" s="41">
        <f>IF(KD$7="",0,IF(MAX($1:$1)=0,0,(условия!$V$37-условия!$U$37)/((MAX($1:$1)-1)*MAX($1:$1))*(KD$1-1)+(условия!$V$37-условия!$U$37)/MAX($1:$1)/2))</f>
        <v>0</v>
      </c>
      <c r="KE11" s="41">
        <f>IF(KE$7="",0,IF(MAX($1:$1)=0,0,(условия!$V$37-условия!$U$37)/((MAX($1:$1)-1)*MAX($1:$1))*(KE$1-1)+(условия!$V$37-условия!$U$37)/MAX($1:$1)/2))</f>
        <v>0</v>
      </c>
      <c r="KF11" s="41">
        <f>IF(KF$7="",0,IF(MAX($1:$1)=0,0,(условия!$V$37-условия!$U$37)/((MAX($1:$1)-1)*MAX($1:$1))*(KF$1-1)+(условия!$V$37-условия!$U$37)/MAX($1:$1)/2))</f>
        <v>0</v>
      </c>
      <c r="KG11" s="41">
        <f>IF(KG$7="",0,IF(MAX($1:$1)=0,0,(условия!$V$37-условия!$U$37)/((MAX($1:$1)-1)*MAX($1:$1))*(KG$1-1)+(условия!$V$37-условия!$U$37)/MAX($1:$1)/2))</f>
        <v>0</v>
      </c>
      <c r="KH11" s="41">
        <f>IF(KH$7="",0,IF(MAX($1:$1)=0,0,(условия!$V$37-условия!$U$37)/((MAX($1:$1)-1)*MAX($1:$1))*(KH$1-1)+(условия!$V$37-условия!$U$37)/MAX($1:$1)/2))</f>
        <v>0</v>
      </c>
      <c r="KI11" s="41">
        <f>IF(KI$7="",0,IF(MAX($1:$1)=0,0,(условия!$V$37-условия!$U$37)/((MAX($1:$1)-1)*MAX($1:$1))*(KI$1-1)+(условия!$V$37-условия!$U$37)/MAX($1:$1)/2))</f>
        <v>0</v>
      </c>
      <c r="KJ11" s="41">
        <f>IF(KJ$7="",0,IF(MAX($1:$1)=0,0,(условия!$V$37-условия!$U$37)/((MAX($1:$1)-1)*MAX($1:$1))*(KJ$1-1)+(условия!$V$37-условия!$U$37)/MAX($1:$1)/2))</f>
        <v>0</v>
      </c>
      <c r="KK11" s="41">
        <f>IF(KK$7="",0,IF(MAX($1:$1)=0,0,(условия!$V$37-условия!$U$37)/((MAX($1:$1)-1)*MAX($1:$1))*(KK$1-1)+(условия!$V$37-условия!$U$37)/MAX($1:$1)/2))</f>
        <v>0</v>
      </c>
      <c r="KL11" s="41">
        <f>IF(KL$7="",0,IF(MAX($1:$1)=0,0,(условия!$V$37-условия!$U$37)/((MAX($1:$1)-1)*MAX($1:$1))*(KL$1-1)+(условия!$V$37-условия!$U$37)/MAX($1:$1)/2))</f>
        <v>0</v>
      </c>
      <c r="KM11" s="41">
        <f>IF(KM$7="",0,IF(MAX($1:$1)=0,0,(условия!$V$37-условия!$U$37)/((MAX($1:$1)-1)*MAX($1:$1))*(KM$1-1)+(условия!$V$37-условия!$U$37)/MAX($1:$1)/2))</f>
        <v>0</v>
      </c>
      <c r="KN11" s="41">
        <f>IF(KN$7="",0,IF(MAX($1:$1)=0,0,(условия!$V$37-условия!$U$37)/((MAX($1:$1)-1)*MAX($1:$1))*(KN$1-1)+(условия!$V$37-условия!$U$37)/MAX($1:$1)/2))</f>
        <v>0</v>
      </c>
      <c r="KO11" s="41">
        <f>IF(KO$7="",0,IF(MAX($1:$1)=0,0,(условия!$V$37-условия!$U$37)/((MAX($1:$1)-1)*MAX($1:$1))*(KO$1-1)+(условия!$V$37-условия!$U$37)/MAX($1:$1)/2))</f>
        <v>0</v>
      </c>
      <c r="KP11" s="41">
        <f>IF(KP$7="",0,IF(MAX($1:$1)=0,0,(условия!$V$37-условия!$U$37)/((MAX($1:$1)-1)*MAX($1:$1))*(KP$1-1)+(условия!$V$37-условия!$U$37)/MAX($1:$1)/2))</f>
        <v>0</v>
      </c>
      <c r="KQ11" s="41">
        <f>IF(KQ$7="",0,IF(MAX($1:$1)=0,0,(условия!$V$37-условия!$U$37)/((MAX($1:$1)-1)*MAX($1:$1))*(KQ$1-1)+(условия!$V$37-условия!$U$37)/MAX($1:$1)/2))</f>
        <v>0</v>
      </c>
      <c r="KR11" s="41">
        <f>IF(KR$7="",0,IF(MAX($1:$1)=0,0,(условия!$V$37-условия!$U$37)/((MAX($1:$1)-1)*MAX($1:$1))*(KR$1-1)+(условия!$V$37-условия!$U$37)/MAX($1:$1)/2))</f>
        <v>0</v>
      </c>
      <c r="KS11" s="41">
        <f>IF(KS$7="",0,IF(MAX($1:$1)=0,0,(условия!$V$37-условия!$U$37)/((MAX($1:$1)-1)*MAX($1:$1))*(KS$1-1)+(условия!$V$37-условия!$U$37)/MAX($1:$1)/2))</f>
        <v>0</v>
      </c>
      <c r="KT11" s="41">
        <f>IF(KT$7="",0,IF(MAX($1:$1)=0,0,(условия!$V$37-условия!$U$37)/((MAX($1:$1)-1)*MAX($1:$1))*(KT$1-1)+(условия!$V$37-условия!$U$37)/MAX($1:$1)/2))</f>
        <v>0</v>
      </c>
      <c r="KU11" s="41">
        <f>IF(KU$7="",0,IF(MAX($1:$1)=0,0,(условия!$V$37-условия!$U$37)/((MAX($1:$1)-1)*MAX($1:$1))*(KU$1-1)+(условия!$V$37-условия!$U$37)/MAX($1:$1)/2))</f>
        <v>0</v>
      </c>
      <c r="KV11" s="41">
        <f>IF(KV$7="",0,IF(MAX($1:$1)=0,0,(условия!$V$37-условия!$U$37)/((MAX($1:$1)-1)*MAX($1:$1))*(KV$1-1)+(условия!$V$37-условия!$U$37)/MAX($1:$1)/2))</f>
        <v>0</v>
      </c>
      <c r="KW11" s="3"/>
      <c r="KX11" s="3"/>
    </row>
    <row r="12" spans="1:310" x14ac:dyDescent="0.25">
      <c r="A12" s="1"/>
      <c r="B12" s="79"/>
      <c r="C12" s="79"/>
      <c r="D12" s="79"/>
      <c r="E12" s="43" t="str">
        <f>E11</f>
        <v>количество заключенных договоров обслуживания</v>
      </c>
      <c r="F12" s="1"/>
      <c r="G12" s="1"/>
      <c r="H12" s="11" t="str">
        <f>H11</f>
        <v>клиенты</v>
      </c>
      <c r="I12" s="1"/>
      <c r="J12" s="1"/>
      <c r="K12" s="43" t="str">
        <f>справочники!$U$11</f>
        <v>постоянные-15сотрудников</v>
      </c>
      <c r="L12" s="1"/>
      <c r="M12" s="5"/>
      <c r="N12" s="45"/>
      <c r="O12" s="19"/>
      <c r="P12" s="1"/>
      <c r="Q12" s="1"/>
      <c r="R12" s="45">
        <f t="shared" si="10"/>
        <v>157.5</v>
      </c>
      <c r="S12" s="1"/>
      <c r="T12" s="40"/>
      <c r="U12" s="40">
        <f>IF(U$7="",0,U$11*условия!$V42)</f>
        <v>3.15</v>
      </c>
      <c r="V12" s="40">
        <f>IF(V$7="",0,V$11*условия!$V42)</f>
        <v>3.4125000000000001</v>
      </c>
      <c r="W12" s="40">
        <f>IF(W$7="",0,W$11*условия!$V42)</f>
        <v>3.6749999999999998</v>
      </c>
      <c r="X12" s="40">
        <f>IF(X$7="",0,X$11*условия!$V42)</f>
        <v>3.9375</v>
      </c>
      <c r="Y12" s="40">
        <f>IF(Y$7="",0,Y$11*условия!$V42)</f>
        <v>4.2</v>
      </c>
      <c r="Z12" s="40">
        <f>IF(Z$7="",0,Z$11*условия!$V42)</f>
        <v>4.4624999999999995</v>
      </c>
      <c r="AA12" s="40">
        <f>IF(AA$7="",0,AA$11*условия!$V42)</f>
        <v>4.7249999999999996</v>
      </c>
      <c r="AB12" s="40">
        <f>IF(AB$7="",0,AB$11*условия!$V42)</f>
        <v>4.9874999999999998</v>
      </c>
      <c r="AC12" s="40">
        <f>IF(AC$7="",0,AC$11*условия!$V42)</f>
        <v>5.25</v>
      </c>
      <c r="AD12" s="40">
        <f>IF(AD$7="",0,AD$11*условия!$V42)</f>
        <v>5.5125000000000002</v>
      </c>
      <c r="AE12" s="40">
        <f>IF(AE$7="",0,AE$11*условия!$V42)</f>
        <v>5.7749999999999995</v>
      </c>
      <c r="AF12" s="40">
        <f>IF(AF$7="",0,AF$11*условия!$V42)</f>
        <v>6.0374999999999996</v>
      </c>
      <c r="AG12" s="40">
        <f>IF(AG$7="",0,AG$11*условия!$V42)</f>
        <v>6.3</v>
      </c>
      <c r="AH12" s="40">
        <f>IF(AH$7="",0,AH$11*условия!$V42)</f>
        <v>6.5625</v>
      </c>
      <c r="AI12" s="40">
        <f>IF(AI$7="",0,AI$11*условия!$V42)</f>
        <v>6.8250000000000002</v>
      </c>
      <c r="AJ12" s="40">
        <f>IF(AJ$7="",0,AJ$11*условия!$V42)</f>
        <v>7.0874999999999995</v>
      </c>
      <c r="AK12" s="40">
        <f>IF(AK$7="",0,AK$11*условия!$V42)</f>
        <v>7.35</v>
      </c>
      <c r="AL12" s="40">
        <f>IF(AL$7="",0,AL$11*условия!$V42)</f>
        <v>7.6124999999999998</v>
      </c>
      <c r="AM12" s="40">
        <f>IF(AM$7="",0,AM$11*условия!$V42)</f>
        <v>7.875</v>
      </c>
      <c r="AN12" s="40">
        <f>IF(AN$7="",0,AN$11*условия!$V42)</f>
        <v>8.1374999999999993</v>
      </c>
      <c r="AO12" s="40">
        <f>IF(AO$7="",0,AO$11*условия!$V42)</f>
        <v>8.4</v>
      </c>
      <c r="AP12" s="40">
        <f>IF(AP$7="",0,AP$11*условия!$V42)</f>
        <v>8.6624999999999996</v>
      </c>
      <c r="AQ12" s="40">
        <f>IF(AQ$7="",0,AQ$11*условия!$V42)</f>
        <v>8.9249999999999989</v>
      </c>
      <c r="AR12" s="40">
        <f>IF(AR$7="",0,AR$11*условия!$V42)</f>
        <v>9.1875</v>
      </c>
      <c r="AS12" s="40">
        <f>IF(AS$7="",0,AS$11*условия!$V42)</f>
        <v>9.4499999999999993</v>
      </c>
      <c r="AT12" s="40">
        <f>IF(AT$7="",0,AT$11*условия!$V42)</f>
        <v>0</v>
      </c>
      <c r="AU12" s="40">
        <f>IF(AU$7="",0,AU$11*условия!$V42)</f>
        <v>0</v>
      </c>
      <c r="AV12" s="40">
        <f>IF(AV$7="",0,AV$11*условия!$V42)</f>
        <v>0</v>
      </c>
      <c r="AW12" s="40">
        <f>IF(AW$7="",0,AW$11*условия!$V42)</f>
        <v>0</v>
      </c>
      <c r="AX12" s="40">
        <f>IF(AX$7="",0,AX$11*условия!$V42)</f>
        <v>0</v>
      </c>
      <c r="AY12" s="40">
        <f>IF(AY$7="",0,AY$11*условия!$V42)</f>
        <v>0</v>
      </c>
      <c r="AZ12" s="40">
        <f>IF(AZ$7="",0,AZ$11*условия!$V42)</f>
        <v>0</v>
      </c>
      <c r="BA12" s="40">
        <f>IF(BA$7="",0,BA$11*условия!$V42)</f>
        <v>0</v>
      </c>
      <c r="BB12" s="40">
        <f>IF(BB$7="",0,BB$11*условия!$V42)</f>
        <v>0</v>
      </c>
      <c r="BC12" s="40">
        <f>IF(BC$7="",0,BC$11*условия!$V42)</f>
        <v>0</v>
      </c>
      <c r="BD12" s="40">
        <f>IF(BD$7="",0,BD$11*условия!$V42)</f>
        <v>0</v>
      </c>
      <c r="BE12" s="40">
        <f>IF(BE$7="",0,BE$11*условия!$V42)</f>
        <v>0</v>
      </c>
      <c r="BF12" s="40">
        <f>IF(BF$7="",0,BF$11*условия!$V42)</f>
        <v>0</v>
      </c>
      <c r="BG12" s="40">
        <f>IF(BG$7="",0,BG$11*условия!$V42)</f>
        <v>0</v>
      </c>
      <c r="BH12" s="40">
        <f>IF(BH$7="",0,BH$11*условия!$V42)</f>
        <v>0</v>
      </c>
      <c r="BI12" s="40">
        <f>IF(BI$7="",0,BI$11*условия!$V42)</f>
        <v>0</v>
      </c>
      <c r="BJ12" s="40">
        <f>IF(BJ$7="",0,BJ$11*условия!$V42)</f>
        <v>0</v>
      </c>
      <c r="BK12" s="40">
        <f>IF(BK$7="",0,BK$11*условия!$V42)</f>
        <v>0</v>
      </c>
      <c r="BL12" s="40">
        <f>IF(BL$7="",0,BL$11*условия!$V42)</f>
        <v>0</v>
      </c>
      <c r="BM12" s="40">
        <f>IF(BM$7="",0,BM$11*условия!$V42)</f>
        <v>0</v>
      </c>
      <c r="BN12" s="40">
        <f>IF(BN$7="",0,BN$11*условия!$V42)</f>
        <v>0</v>
      </c>
      <c r="BO12" s="40">
        <f>IF(BO$7="",0,BO$11*условия!$V42)</f>
        <v>0</v>
      </c>
      <c r="BP12" s="40">
        <f>IF(BP$7="",0,BP$11*условия!$V42)</f>
        <v>0</v>
      </c>
      <c r="BQ12" s="40">
        <f>IF(BQ$7="",0,BQ$11*условия!$V42)</f>
        <v>0</v>
      </c>
      <c r="BR12" s="40">
        <f>IF(BR$7="",0,BR$11*условия!$V42)</f>
        <v>0</v>
      </c>
      <c r="BS12" s="40">
        <f>IF(BS$7="",0,BS$11*условия!$V42)</f>
        <v>0</v>
      </c>
      <c r="BT12" s="40">
        <f>IF(BT$7="",0,BT$11*условия!$V42)</f>
        <v>0</v>
      </c>
      <c r="BU12" s="40">
        <f>IF(BU$7="",0,BU$11*условия!$V42)</f>
        <v>0</v>
      </c>
      <c r="BV12" s="40">
        <f>IF(BV$7="",0,BV$11*условия!$V42)</f>
        <v>0</v>
      </c>
      <c r="BW12" s="40">
        <f>IF(BW$7="",0,BW$11*условия!$V42)</f>
        <v>0</v>
      </c>
      <c r="BX12" s="40">
        <f>IF(BX$7="",0,BX$11*условия!$V42)</f>
        <v>0</v>
      </c>
      <c r="BY12" s="40">
        <f>IF(BY$7="",0,BY$11*условия!$V42)</f>
        <v>0</v>
      </c>
      <c r="BZ12" s="40">
        <f>IF(BZ$7="",0,BZ$11*условия!$V42)</f>
        <v>0</v>
      </c>
      <c r="CA12" s="40">
        <f>IF(CA$7="",0,CA$11*условия!$V42)</f>
        <v>0</v>
      </c>
      <c r="CB12" s="40">
        <f>IF(CB$7="",0,CB$11*условия!$V42)</f>
        <v>0</v>
      </c>
      <c r="CC12" s="40">
        <f>IF(CC$7="",0,CC$11*условия!$V42)</f>
        <v>0</v>
      </c>
      <c r="CD12" s="40">
        <f>IF(CD$7="",0,CD$11*условия!$V42)</f>
        <v>0</v>
      </c>
      <c r="CE12" s="40">
        <f>IF(CE$7="",0,CE$11*условия!$V42)</f>
        <v>0</v>
      </c>
      <c r="CF12" s="40">
        <f>IF(CF$7="",0,CF$11*условия!$V42)</f>
        <v>0</v>
      </c>
      <c r="CG12" s="40">
        <f>IF(CG$7="",0,CG$11*условия!$V42)</f>
        <v>0</v>
      </c>
      <c r="CH12" s="40">
        <f>IF(CH$7="",0,CH$11*условия!$V42)</f>
        <v>0</v>
      </c>
      <c r="CI12" s="40">
        <f>IF(CI$7="",0,CI$11*условия!$V42)</f>
        <v>0</v>
      </c>
      <c r="CJ12" s="40">
        <f>IF(CJ$7="",0,CJ$11*условия!$V42)</f>
        <v>0</v>
      </c>
      <c r="CK12" s="40">
        <f>IF(CK$7="",0,CK$11*условия!$V42)</f>
        <v>0</v>
      </c>
      <c r="CL12" s="40">
        <f>IF(CL$7="",0,CL$11*условия!$V42)</f>
        <v>0</v>
      </c>
      <c r="CM12" s="40">
        <f>IF(CM$7="",0,CM$11*условия!$V42)</f>
        <v>0</v>
      </c>
      <c r="CN12" s="40">
        <f>IF(CN$7="",0,CN$11*условия!$V42)</f>
        <v>0</v>
      </c>
      <c r="CO12" s="40">
        <f>IF(CO$7="",0,CO$11*условия!$V42)</f>
        <v>0</v>
      </c>
      <c r="CP12" s="40">
        <f>IF(CP$7="",0,CP$11*условия!$V42)</f>
        <v>0</v>
      </c>
      <c r="CQ12" s="40">
        <f>IF(CQ$7="",0,CQ$11*условия!$V42)</f>
        <v>0</v>
      </c>
      <c r="CR12" s="40">
        <f>IF(CR$7="",0,CR$11*условия!$V42)</f>
        <v>0</v>
      </c>
      <c r="CS12" s="40">
        <f>IF(CS$7="",0,CS$11*условия!$V42)</f>
        <v>0</v>
      </c>
      <c r="CT12" s="40">
        <f>IF(CT$7="",0,CT$11*условия!$V42)</f>
        <v>0</v>
      </c>
      <c r="CU12" s="40">
        <f>IF(CU$7="",0,CU$11*условия!$V42)</f>
        <v>0</v>
      </c>
      <c r="CV12" s="40">
        <f>IF(CV$7="",0,CV$11*условия!$V42)</f>
        <v>0</v>
      </c>
      <c r="CW12" s="40">
        <f>IF(CW$7="",0,CW$11*условия!$V42)</f>
        <v>0</v>
      </c>
      <c r="CX12" s="40">
        <f>IF(CX$7="",0,CX$11*условия!$V42)</f>
        <v>0</v>
      </c>
      <c r="CY12" s="40">
        <f>IF(CY$7="",0,CY$11*условия!$V42)</f>
        <v>0</v>
      </c>
      <c r="CZ12" s="40">
        <f>IF(CZ$7="",0,CZ$11*условия!$V42)</f>
        <v>0</v>
      </c>
      <c r="DA12" s="40">
        <f>IF(DA$7="",0,DA$11*условия!$V42)</f>
        <v>0</v>
      </c>
      <c r="DB12" s="40">
        <f>IF(DB$7="",0,DB$11*условия!$V42)</f>
        <v>0</v>
      </c>
      <c r="DC12" s="40">
        <f>IF(DC$7="",0,DC$11*условия!$V42)</f>
        <v>0</v>
      </c>
      <c r="DD12" s="40">
        <f>IF(DD$7="",0,DD$11*условия!$V42)</f>
        <v>0</v>
      </c>
      <c r="DE12" s="40">
        <f>IF(DE$7="",0,DE$11*условия!$V42)</f>
        <v>0</v>
      </c>
      <c r="DF12" s="40">
        <f>IF(DF$7="",0,DF$11*условия!$V42)</f>
        <v>0</v>
      </c>
      <c r="DG12" s="40">
        <f>IF(DG$7="",0,DG$11*условия!$V42)</f>
        <v>0</v>
      </c>
      <c r="DH12" s="40">
        <f>IF(DH$7="",0,DH$11*условия!$V42)</f>
        <v>0</v>
      </c>
      <c r="DI12" s="40">
        <f>IF(DI$7="",0,DI$11*условия!$V42)</f>
        <v>0</v>
      </c>
      <c r="DJ12" s="40">
        <f>IF(DJ$7="",0,DJ$11*условия!$V42)</f>
        <v>0</v>
      </c>
      <c r="DK12" s="40">
        <f>IF(DK$7="",0,DK$11*условия!$V42)</f>
        <v>0</v>
      </c>
      <c r="DL12" s="40">
        <f>IF(DL$7="",0,DL$11*условия!$V42)</f>
        <v>0</v>
      </c>
      <c r="DM12" s="40">
        <f>IF(DM$7="",0,DM$11*условия!$V42)</f>
        <v>0</v>
      </c>
      <c r="DN12" s="40">
        <f>IF(DN$7="",0,DN$11*условия!$V42)</f>
        <v>0</v>
      </c>
      <c r="DO12" s="40">
        <f>IF(DO$7="",0,DO$11*условия!$V42)</f>
        <v>0</v>
      </c>
      <c r="DP12" s="40">
        <f>IF(DP$7="",0,DP$11*условия!$V42)</f>
        <v>0</v>
      </c>
      <c r="DQ12" s="40">
        <f>IF(DQ$7="",0,DQ$11*условия!$V42)</f>
        <v>0</v>
      </c>
      <c r="DR12" s="40">
        <f>IF(DR$7="",0,DR$11*условия!$V42)</f>
        <v>0</v>
      </c>
      <c r="DS12" s="40">
        <f>IF(DS$7="",0,DS$11*условия!$V42)</f>
        <v>0</v>
      </c>
      <c r="DT12" s="40">
        <f>IF(DT$7="",0,DT$11*условия!$V42)</f>
        <v>0</v>
      </c>
      <c r="DU12" s="40">
        <f>IF(DU$7="",0,DU$11*условия!$V42)</f>
        <v>0</v>
      </c>
      <c r="DV12" s="40">
        <f>IF(DV$7="",0,DV$11*условия!$V42)</f>
        <v>0</v>
      </c>
      <c r="DW12" s="40">
        <f>IF(DW$7="",0,DW$11*условия!$V42)</f>
        <v>0</v>
      </c>
      <c r="DX12" s="40">
        <f>IF(DX$7="",0,DX$11*условия!$V42)</f>
        <v>0</v>
      </c>
      <c r="DY12" s="40">
        <f>IF(DY$7="",0,DY$11*условия!$V42)</f>
        <v>0</v>
      </c>
      <c r="DZ12" s="40">
        <f>IF(DZ$7="",0,DZ$11*условия!$V42)</f>
        <v>0</v>
      </c>
      <c r="EA12" s="40">
        <f>IF(EA$7="",0,EA$11*условия!$V42)</f>
        <v>0</v>
      </c>
      <c r="EB12" s="40">
        <f>IF(EB$7="",0,EB$11*условия!$V42)</f>
        <v>0</v>
      </c>
      <c r="EC12" s="40">
        <f>IF(EC$7="",0,EC$11*условия!$V42)</f>
        <v>0</v>
      </c>
      <c r="ED12" s="40">
        <f>IF(ED$7="",0,ED$11*условия!$V42)</f>
        <v>0</v>
      </c>
      <c r="EE12" s="40">
        <f>IF(EE$7="",0,EE$11*условия!$V42)</f>
        <v>0</v>
      </c>
      <c r="EF12" s="40">
        <f>IF(EF$7="",0,EF$11*условия!$V42)</f>
        <v>0</v>
      </c>
      <c r="EG12" s="40">
        <f>IF(EG$7="",0,EG$11*условия!$V42)</f>
        <v>0</v>
      </c>
      <c r="EH12" s="40">
        <f>IF(EH$7="",0,EH$11*условия!$V42)</f>
        <v>0</v>
      </c>
      <c r="EI12" s="40">
        <f>IF(EI$7="",0,EI$11*условия!$V42)</f>
        <v>0</v>
      </c>
      <c r="EJ12" s="40">
        <f>IF(EJ$7="",0,EJ$11*условия!$V42)</f>
        <v>0</v>
      </c>
      <c r="EK12" s="40">
        <f>IF(EK$7="",0,EK$11*условия!$V42)</f>
        <v>0</v>
      </c>
      <c r="EL12" s="40">
        <f>IF(EL$7="",0,EL$11*условия!$V42)</f>
        <v>0</v>
      </c>
      <c r="EM12" s="40">
        <f>IF(EM$7="",0,EM$11*условия!$V42)</f>
        <v>0</v>
      </c>
      <c r="EN12" s="40">
        <f>IF(EN$7="",0,EN$11*условия!$V42)</f>
        <v>0</v>
      </c>
      <c r="EO12" s="40">
        <f>IF(EO$7="",0,EO$11*условия!$V42)</f>
        <v>0</v>
      </c>
      <c r="EP12" s="40">
        <f>IF(EP$7="",0,EP$11*условия!$V42)</f>
        <v>0</v>
      </c>
      <c r="EQ12" s="40">
        <f>IF(EQ$7="",0,EQ$11*условия!$V42)</f>
        <v>0</v>
      </c>
      <c r="ER12" s="40">
        <f>IF(ER$7="",0,ER$11*условия!$V42)</f>
        <v>0</v>
      </c>
      <c r="ES12" s="40">
        <f>IF(ES$7="",0,ES$11*условия!$V42)</f>
        <v>0</v>
      </c>
      <c r="ET12" s="40">
        <f>IF(ET$7="",0,ET$11*условия!$V42)</f>
        <v>0</v>
      </c>
      <c r="EU12" s="40">
        <f>IF(EU$7="",0,EU$11*условия!$V42)</f>
        <v>0</v>
      </c>
      <c r="EV12" s="40">
        <f>IF(EV$7="",0,EV$11*условия!$V42)</f>
        <v>0</v>
      </c>
      <c r="EW12" s="40">
        <f>IF(EW$7="",0,EW$11*условия!$V42)</f>
        <v>0</v>
      </c>
      <c r="EX12" s="40">
        <f>IF(EX$7="",0,EX$11*условия!$V42)</f>
        <v>0</v>
      </c>
      <c r="EY12" s="40">
        <f>IF(EY$7="",0,EY$11*условия!$V42)</f>
        <v>0</v>
      </c>
      <c r="EZ12" s="40">
        <f>IF(EZ$7="",0,EZ$11*условия!$V42)</f>
        <v>0</v>
      </c>
      <c r="FA12" s="40">
        <f>IF(FA$7="",0,FA$11*условия!$V42)</f>
        <v>0</v>
      </c>
      <c r="FB12" s="40">
        <f>IF(FB$7="",0,FB$11*условия!$V42)</f>
        <v>0</v>
      </c>
      <c r="FC12" s="40">
        <f>IF(FC$7="",0,FC$11*условия!$V42)</f>
        <v>0</v>
      </c>
      <c r="FD12" s="40">
        <f>IF(FD$7="",0,FD$11*условия!$V42)</f>
        <v>0</v>
      </c>
      <c r="FE12" s="40">
        <f>IF(FE$7="",0,FE$11*условия!$V42)</f>
        <v>0</v>
      </c>
      <c r="FF12" s="40">
        <f>IF(FF$7="",0,FF$11*условия!$V42)</f>
        <v>0</v>
      </c>
      <c r="FG12" s="40">
        <f>IF(FG$7="",0,FG$11*условия!$V42)</f>
        <v>0</v>
      </c>
      <c r="FH12" s="40">
        <f>IF(FH$7="",0,FH$11*условия!$V42)</f>
        <v>0</v>
      </c>
      <c r="FI12" s="40">
        <f>IF(FI$7="",0,FI$11*условия!$V42)</f>
        <v>0</v>
      </c>
      <c r="FJ12" s="40">
        <f>IF(FJ$7="",0,FJ$11*условия!$V42)</f>
        <v>0</v>
      </c>
      <c r="FK12" s="40">
        <f>IF(FK$7="",0,FK$11*условия!$V42)</f>
        <v>0</v>
      </c>
      <c r="FL12" s="40">
        <f>IF(FL$7="",0,FL$11*условия!$V42)</f>
        <v>0</v>
      </c>
      <c r="FM12" s="40">
        <f>IF(FM$7="",0,FM$11*условия!$V42)</f>
        <v>0</v>
      </c>
      <c r="FN12" s="40">
        <f>IF(FN$7="",0,FN$11*условия!$V42)</f>
        <v>0</v>
      </c>
      <c r="FO12" s="40">
        <f>IF(FO$7="",0,FO$11*условия!$V42)</f>
        <v>0</v>
      </c>
      <c r="FP12" s="40">
        <f>IF(FP$7="",0,FP$11*условия!$V42)</f>
        <v>0</v>
      </c>
      <c r="FQ12" s="40">
        <f>IF(FQ$7="",0,FQ$11*условия!$V42)</f>
        <v>0</v>
      </c>
      <c r="FR12" s="40">
        <f>IF(FR$7="",0,FR$11*условия!$V42)</f>
        <v>0</v>
      </c>
      <c r="FS12" s="40">
        <f>IF(FS$7="",0,FS$11*условия!$V42)</f>
        <v>0</v>
      </c>
      <c r="FT12" s="40">
        <f>IF(FT$7="",0,FT$11*условия!$V42)</f>
        <v>0</v>
      </c>
      <c r="FU12" s="40">
        <f>IF(FU$7="",0,FU$11*условия!$V42)</f>
        <v>0</v>
      </c>
      <c r="FV12" s="40">
        <f>IF(FV$7="",0,FV$11*условия!$V42)</f>
        <v>0</v>
      </c>
      <c r="FW12" s="40">
        <f>IF(FW$7="",0,FW$11*условия!$V42)</f>
        <v>0</v>
      </c>
      <c r="FX12" s="40">
        <f>IF(FX$7="",0,FX$11*условия!$V42)</f>
        <v>0</v>
      </c>
      <c r="FY12" s="40">
        <f>IF(FY$7="",0,FY$11*условия!$V42)</f>
        <v>0</v>
      </c>
      <c r="FZ12" s="40">
        <f>IF(FZ$7="",0,FZ$11*условия!$V42)</f>
        <v>0</v>
      </c>
      <c r="GA12" s="40">
        <f>IF(GA$7="",0,GA$11*условия!$V42)</f>
        <v>0</v>
      </c>
      <c r="GB12" s="40">
        <f>IF(GB$7="",0,GB$11*условия!$V42)</f>
        <v>0</v>
      </c>
      <c r="GC12" s="40">
        <f>IF(GC$7="",0,GC$11*условия!$V42)</f>
        <v>0</v>
      </c>
      <c r="GD12" s="40">
        <f>IF(GD$7="",0,GD$11*условия!$V42)</f>
        <v>0</v>
      </c>
      <c r="GE12" s="40">
        <f>IF(GE$7="",0,GE$11*условия!$V42)</f>
        <v>0</v>
      </c>
      <c r="GF12" s="40">
        <f>IF(GF$7="",0,GF$11*условия!$V42)</f>
        <v>0</v>
      </c>
      <c r="GG12" s="40">
        <f>IF(GG$7="",0,GG$11*условия!$V42)</f>
        <v>0</v>
      </c>
      <c r="GH12" s="40">
        <f>IF(GH$7="",0,GH$11*условия!$V42)</f>
        <v>0</v>
      </c>
      <c r="GI12" s="40">
        <f>IF(GI$7="",0,GI$11*условия!$V42)</f>
        <v>0</v>
      </c>
      <c r="GJ12" s="40">
        <f>IF(GJ$7="",0,GJ$11*условия!$V42)</f>
        <v>0</v>
      </c>
      <c r="GK12" s="40">
        <f>IF(GK$7="",0,GK$11*условия!$V42)</f>
        <v>0</v>
      </c>
      <c r="GL12" s="40">
        <f>IF(GL$7="",0,GL$11*условия!$V42)</f>
        <v>0</v>
      </c>
      <c r="GM12" s="40">
        <f>IF(GM$7="",0,GM$11*условия!$V42)</f>
        <v>0</v>
      </c>
      <c r="GN12" s="40">
        <f>IF(GN$7="",0,GN$11*условия!$V42)</f>
        <v>0</v>
      </c>
      <c r="GO12" s="40">
        <f>IF(GO$7="",0,GO$11*условия!$V42)</f>
        <v>0</v>
      </c>
      <c r="GP12" s="40">
        <f>IF(GP$7="",0,GP$11*условия!$V42)</f>
        <v>0</v>
      </c>
      <c r="GQ12" s="40">
        <f>IF(GQ$7="",0,GQ$11*условия!$V42)</f>
        <v>0</v>
      </c>
      <c r="GR12" s="40">
        <f>IF(GR$7="",0,GR$11*условия!$V42)</f>
        <v>0</v>
      </c>
      <c r="GS12" s="40">
        <f>IF(GS$7="",0,GS$11*условия!$V42)</f>
        <v>0</v>
      </c>
      <c r="GT12" s="40">
        <f>IF(GT$7="",0,GT$11*условия!$V42)</f>
        <v>0</v>
      </c>
      <c r="GU12" s="40">
        <f>IF(GU$7="",0,GU$11*условия!$V42)</f>
        <v>0</v>
      </c>
      <c r="GV12" s="40">
        <f>IF(GV$7="",0,GV$11*условия!$V42)</f>
        <v>0</v>
      </c>
      <c r="GW12" s="40">
        <f>IF(GW$7="",0,GW$11*условия!$V42)</f>
        <v>0</v>
      </c>
      <c r="GX12" s="40">
        <f>IF(GX$7="",0,GX$11*условия!$V42)</f>
        <v>0</v>
      </c>
      <c r="GY12" s="40">
        <f>IF(GY$7="",0,GY$11*условия!$V42)</f>
        <v>0</v>
      </c>
      <c r="GZ12" s="40">
        <f>IF(GZ$7="",0,GZ$11*условия!$V42)</f>
        <v>0</v>
      </c>
      <c r="HA12" s="40">
        <f>IF(HA$7="",0,HA$11*условия!$V42)</f>
        <v>0</v>
      </c>
      <c r="HB12" s="40">
        <f>IF(HB$7="",0,HB$11*условия!$V42)</f>
        <v>0</v>
      </c>
      <c r="HC12" s="40">
        <f>IF(HC$7="",0,HC$11*условия!$V42)</f>
        <v>0</v>
      </c>
      <c r="HD12" s="40">
        <f>IF(HD$7="",0,HD$11*условия!$V42)</f>
        <v>0</v>
      </c>
      <c r="HE12" s="40">
        <f>IF(HE$7="",0,HE$11*условия!$V42)</f>
        <v>0</v>
      </c>
      <c r="HF12" s="40">
        <f>IF(HF$7="",0,HF$11*условия!$V42)</f>
        <v>0</v>
      </c>
      <c r="HG12" s="40">
        <f>IF(HG$7="",0,HG$11*условия!$V42)</f>
        <v>0</v>
      </c>
      <c r="HH12" s="40">
        <f>IF(HH$7="",0,HH$11*условия!$V42)</f>
        <v>0</v>
      </c>
      <c r="HI12" s="40">
        <f>IF(HI$7="",0,HI$11*условия!$V42)</f>
        <v>0</v>
      </c>
      <c r="HJ12" s="40">
        <f>IF(HJ$7="",0,HJ$11*условия!$V42)</f>
        <v>0</v>
      </c>
      <c r="HK12" s="40">
        <f>IF(HK$7="",0,HK$11*условия!$V42)</f>
        <v>0</v>
      </c>
      <c r="HL12" s="40">
        <f>IF(HL$7="",0,HL$11*условия!$V42)</f>
        <v>0</v>
      </c>
      <c r="HM12" s="40">
        <f>IF(HM$7="",0,HM$11*условия!$V42)</f>
        <v>0</v>
      </c>
      <c r="HN12" s="40">
        <f>IF(HN$7="",0,HN$11*условия!$V42)</f>
        <v>0</v>
      </c>
      <c r="HO12" s="40">
        <f>IF(HO$7="",0,HO$11*условия!$V42)</f>
        <v>0</v>
      </c>
      <c r="HP12" s="40">
        <f>IF(HP$7="",0,HP$11*условия!$V42)</f>
        <v>0</v>
      </c>
      <c r="HQ12" s="40">
        <f>IF(HQ$7="",0,HQ$11*условия!$V42)</f>
        <v>0</v>
      </c>
      <c r="HR12" s="40">
        <f>IF(HR$7="",0,HR$11*условия!$V42)</f>
        <v>0</v>
      </c>
      <c r="HS12" s="40">
        <f>IF(HS$7="",0,HS$11*условия!$V42)</f>
        <v>0</v>
      </c>
      <c r="HT12" s="40">
        <f>IF(HT$7="",0,HT$11*условия!$V42)</f>
        <v>0</v>
      </c>
      <c r="HU12" s="40">
        <f>IF(HU$7="",0,HU$11*условия!$V42)</f>
        <v>0</v>
      </c>
      <c r="HV12" s="40">
        <f>IF(HV$7="",0,HV$11*условия!$V42)</f>
        <v>0</v>
      </c>
      <c r="HW12" s="40">
        <f>IF(HW$7="",0,HW$11*условия!$V42)</f>
        <v>0</v>
      </c>
      <c r="HX12" s="40">
        <f>IF(HX$7="",0,HX$11*условия!$V42)</f>
        <v>0</v>
      </c>
      <c r="HY12" s="40">
        <f>IF(HY$7="",0,HY$11*условия!$V42)</f>
        <v>0</v>
      </c>
      <c r="HZ12" s="40">
        <f>IF(HZ$7="",0,HZ$11*условия!$V42)</f>
        <v>0</v>
      </c>
      <c r="IA12" s="40">
        <f>IF(IA$7="",0,IA$11*условия!$V42)</f>
        <v>0</v>
      </c>
      <c r="IB12" s="40">
        <f>IF(IB$7="",0,IB$11*условия!$V42)</f>
        <v>0</v>
      </c>
      <c r="IC12" s="40">
        <f>IF(IC$7="",0,IC$11*условия!$V42)</f>
        <v>0</v>
      </c>
      <c r="ID12" s="40">
        <f>IF(ID$7="",0,ID$11*условия!$V42)</f>
        <v>0</v>
      </c>
      <c r="IE12" s="40">
        <f>IF(IE$7="",0,IE$11*условия!$V42)</f>
        <v>0</v>
      </c>
      <c r="IF12" s="40">
        <f>IF(IF$7="",0,IF$11*условия!$V42)</f>
        <v>0</v>
      </c>
      <c r="IG12" s="40">
        <f>IF(IG$7="",0,IG$11*условия!$V42)</f>
        <v>0</v>
      </c>
      <c r="IH12" s="40">
        <f>IF(IH$7="",0,IH$11*условия!$V42)</f>
        <v>0</v>
      </c>
      <c r="II12" s="40">
        <f>IF(II$7="",0,II$11*условия!$V42)</f>
        <v>0</v>
      </c>
      <c r="IJ12" s="40">
        <f>IF(IJ$7="",0,IJ$11*условия!$V42)</f>
        <v>0</v>
      </c>
      <c r="IK12" s="40">
        <f>IF(IK$7="",0,IK$11*условия!$V42)</f>
        <v>0</v>
      </c>
      <c r="IL12" s="40">
        <f>IF(IL$7="",0,IL$11*условия!$V42)</f>
        <v>0</v>
      </c>
      <c r="IM12" s="40">
        <f>IF(IM$7="",0,IM$11*условия!$V42)</f>
        <v>0</v>
      </c>
      <c r="IN12" s="40">
        <f>IF(IN$7="",0,IN$11*условия!$V42)</f>
        <v>0</v>
      </c>
      <c r="IO12" s="40">
        <f>IF(IO$7="",0,IO$11*условия!$V42)</f>
        <v>0</v>
      </c>
      <c r="IP12" s="40">
        <f>IF(IP$7="",0,IP$11*условия!$V42)</f>
        <v>0</v>
      </c>
      <c r="IQ12" s="40">
        <f>IF(IQ$7="",0,IQ$11*условия!$V42)</f>
        <v>0</v>
      </c>
      <c r="IR12" s="40">
        <f>IF(IR$7="",0,IR$11*условия!$V42)</f>
        <v>0</v>
      </c>
      <c r="IS12" s="40">
        <f>IF(IS$7="",0,IS$11*условия!$V42)</f>
        <v>0</v>
      </c>
      <c r="IT12" s="40">
        <f>IF(IT$7="",0,IT$11*условия!$V42)</f>
        <v>0</v>
      </c>
      <c r="IU12" s="40">
        <f>IF(IU$7="",0,IU$11*условия!$V42)</f>
        <v>0</v>
      </c>
      <c r="IV12" s="40">
        <f>IF(IV$7="",0,IV$11*условия!$V42)</f>
        <v>0</v>
      </c>
      <c r="IW12" s="40">
        <f>IF(IW$7="",0,IW$11*условия!$V42)</f>
        <v>0</v>
      </c>
      <c r="IX12" s="40">
        <f>IF(IX$7="",0,IX$11*условия!$V42)</f>
        <v>0</v>
      </c>
      <c r="IY12" s="40">
        <f>IF(IY$7="",0,IY$11*условия!$V42)</f>
        <v>0</v>
      </c>
      <c r="IZ12" s="40">
        <f>IF(IZ$7="",0,IZ$11*условия!$V42)</f>
        <v>0</v>
      </c>
      <c r="JA12" s="40">
        <f>IF(JA$7="",0,JA$11*условия!$V42)</f>
        <v>0</v>
      </c>
      <c r="JB12" s="40">
        <f>IF(JB$7="",0,JB$11*условия!$V42)</f>
        <v>0</v>
      </c>
      <c r="JC12" s="40">
        <f>IF(JC$7="",0,JC$11*условия!$V42)</f>
        <v>0</v>
      </c>
      <c r="JD12" s="40">
        <f>IF(JD$7="",0,JD$11*условия!$V42)</f>
        <v>0</v>
      </c>
      <c r="JE12" s="40">
        <f>IF(JE$7="",0,JE$11*условия!$V42)</f>
        <v>0</v>
      </c>
      <c r="JF12" s="40">
        <f>IF(JF$7="",0,JF$11*условия!$V42)</f>
        <v>0</v>
      </c>
      <c r="JG12" s="40">
        <f>IF(JG$7="",0,JG$11*условия!$V42)</f>
        <v>0</v>
      </c>
      <c r="JH12" s="40">
        <f>IF(JH$7="",0,JH$11*условия!$V42)</f>
        <v>0</v>
      </c>
      <c r="JI12" s="40">
        <f>IF(JI$7="",0,JI$11*условия!$V42)</f>
        <v>0</v>
      </c>
      <c r="JJ12" s="40">
        <f>IF(JJ$7="",0,JJ$11*условия!$V42)</f>
        <v>0</v>
      </c>
      <c r="JK12" s="40">
        <f>IF(JK$7="",0,JK$11*условия!$V42)</f>
        <v>0</v>
      </c>
      <c r="JL12" s="40">
        <f>IF(JL$7="",0,JL$11*условия!$V42)</f>
        <v>0</v>
      </c>
      <c r="JM12" s="40">
        <f>IF(JM$7="",0,JM$11*условия!$V42)</f>
        <v>0</v>
      </c>
      <c r="JN12" s="40">
        <f>IF(JN$7="",0,JN$11*условия!$V42)</f>
        <v>0</v>
      </c>
      <c r="JO12" s="40">
        <f>IF(JO$7="",0,JO$11*условия!$V42)</f>
        <v>0</v>
      </c>
      <c r="JP12" s="40">
        <f>IF(JP$7="",0,JP$11*условия!$V42)</f>
        <v>0</v>
      </c>
      <c r="JQ12" s="40">
        <f>IF(JQ$7="",0,JQ$11*условия!$V42)</f>
        <v>0</v>
      </c>
      <c r="JR12" s="40">
        <f>IF(JR$7="",0,JR$11*условия!$V42)</f>
        <v>0</v>
      </c>
      <c r="JS12" s="40">
        <f>IF(JS$7="",0,JS$11*условия!$V42)</f>
        <v>0</v>
      </c>
      <c r="JT12" s="40">
        <f>IF(JT$7="",0,JT$11*условия!$V42)</f>
        <v>0</v>
      </c>
      <c r="JU12" s="40">
        <f>IF(JU$7="",0,JU$11*условия!$V42)</f>
        <v>0</v>
      </c>
      <c r="JV12" s="40">
        <f>IF(JV$7="",0,JV$11*условия!$V42)</f>
        <v>0</v>
      </c>
      <c r="JW12" s="40">
        <f>IF(JW$7="",0,JW$11*условия!$V42)</f>
        <v>0</v>
      </c>
      <c r="JX12" s="40">
        <f>IF(JX$7="",0,JX$11*условия!$V42)</f>
        <v>0</v>
      </c>
      <c r="JY12" s="40">
        <f>IF(JY$7="",0,JY$11*условия!$V42)</f>
        <v>0</v>
      </c>
      <c r="JZ12" s="40">
        <f>IF(JZ$7="",0,JZ$11*условия!$V42)</f>
        <v>0</v>
      </c>
      <c r="KA12" s="40">
        <f>IF(KA$7="",0,KA$11*условия!$V42)</f>
        <v>0</v>
      </c>
      <c r="KB12" s="40">
        <f>IF(KB$7="",0,KB$11*условия!$V42)</f>
        <v>0</v>
      </c>
      <c r="KC12" s="40">
        <f>IF(KC$7="",0,KC$11*условия!$V42)</f>
        <v>0</v>
      </c>
      <c r="KD12" s="40">
        <f>IF(KD$7="",0,KD$11*условия!$V42)</f>
        <v>0</v>
      </c>
      <c r="KE12" s="40">
        <f>IF(KE$7="",0,KE$11*условия!$V42)</f>
        <v>0</v>
      </c>
      <c r="KF12" s="40">
        <f>IF(KF$7="",0,KF$11*условия!$V42)</f>
        <v>0</v>
      </c>
      <c r="KG12" s="40">
        <f>IF(KG$7="",0,KG$11*условия!$V42)</f>
        <v>0</v>
      </c>
      <c r="KH12" s="40">
        <f>IF(KH$7="",0,KH$11*условия!$V42)</f>
        <v>0</v>
      </c>
      <c r="KI12" s="40">
        <f>IF(KI$7="",0,KI$11*условия!$V42)</f>
        <v>0</v>
      </c>
      <c r="KJ12" s="40">
        <f>IF(KJ$7="",0,KJ$11*условия!$V42)</f>
        <v>0</v>
      </c>
      <c r="KK12" s="40">
        <f>IF(KK$7="",0,KK$11*условия!$V42)</f>
        <v>0</v>
      </c>
      <c r="KL12" s="40">
        <f>IF(KL$7="",0,KL$11*условия!$V42)</f>
        <v>0</v>
      </c>
      <c r="KM12" s="40">
        <f>IF(KM$7="",0,KM$11*условия!$V42)</f>
        <v>0</v>
      </c>
      <c r="KN12" s="40">
        <f>IF(KN$7="",0,KN$11*условия!$V42)</f>
        <v>0</v>
      </c>
      <c r="KO12" s="40">
        <f>IF(KO$7="",0,KO$11*условия!$V42)</f>
        <v>0</v>
      </c>
      <c r="KP12" s="40">
        <f>IF(KP$7="",0,KP$11*условия!$V42)</f>
        <v>0</v>
      </c>
      <c r="KQ12" s="40">
        <f>IF(KQ$7="",0,KQ$11*условия!$V42)</f>
        <v>0</v>
      </c>
      <c r="KR12" s="40">
        <f>IF(KR$7="",0,KR$11*условия!$V42)</f>
        <v>0</v>
      </c>
      <c r="KS12" s="40">
        <f>IF(KS$7="",0,KS$11*условия!$V42)</f>
        <v>0</v>
      </c>
      <c r="KT12" s="40">
        <f>IF(KT$7="",0,KT$11*условия!$V42)</f>
        <v>0</v>
      </c>
      <c r="KU12" s="40">
        <f>IF(KU$7="",0,KU$11*условия!$V42)</f>
        <v>0</v>
      </c>
      <c r="KV12" s="40">
        <f>IF(KV$7="",0,KV$11*условия!$V42)</f>
        <v>0</v>
      </c>
      <c r="KW12" s="1"/>
      <c r="KX12" s="1"/>
    </row>
    <row r="13" spans="1:310" x14ac:dyDescent="0.25">
      <c r="A13" s="1"/>
      <c r="B13" s="79"/>
      <c r="C13" s="79"/>
      <c r="D13" s="79"/>
      <c r="E13" s="1" t="str">
        <f>E11</f>
        <v>количество заключенных договоров обслуживания</v>
      </c>
      <c r="F13" s="1"/>
      <c r="G13" s="1"/>
      <c r="H13" s="11" t="str">
        <f t="shared" ref="H13:H17" si="11">H12</f>
        <v>клиенты</v>
      </c>
      <c r="I13" s="1"/>
      <c r="J13" s="1"/>
      <c r="K13" s="1" t="str">
        <f>справочники!$U$12</f>
        <v>постоянные-30сотрудников</v>
      </c>
      <c r="L13" s="1"/>
      <c r="M13" s="5"/>
      <c r="N13" s="40"/>
      <c r="O13" s="19"/>
      <c r="P13" s="1"/>
      <c r="Q13" s="1"/>
      <c r="R13" s="40">
        <f t="shared" si="10"/>
        <v>105</v>
      </c>
      <c r="S13" s="1"/>
      <c r="T13" s="40"/>
      <c r="U13" s="40">
        <f>IF(U$7="",0,U$11*условия!$V43)</f>
        <v>2.1</v>
      </c>
      <c r="V13" s="40">
        <f>IF(V$7="",0,V$11*условия!$V43)</f>
        <v>2.2749999999999999</v>
      </c>
      <c r="W13" s="40">
        <f>IF(W$7="",0,W$11*условия!$V43)</f>
        <v>2.4500000000000002</v>
      </c>
      <c r="X13" s="40">
        <f>IF(X$7="",0,X$11*условия!$V43)</f>
        <v>2.625</v>
      </c>
      <c r="Y13" s="40">
        <f>IF(Y$7="",0,Y$11*условия!$V43)</f>
        <v>2.8000000000000003</v>
      </c>
      <c r="Z13" s="40">
        <f>IF(Z$7="",0,Z$11*условия!$V43)</f>
        <v>2.9750000000000001</v>
      </c>
      <c r="AA13" s="40">
        <f>IF(AA$7="",0,AA$11*условия!$V43)</f>
        <v>3.1500000000000004</v>
      </c>
      <c r="AB13" s="40">
        <f>IF(AB$7="",0,AB$11*условия!$V43)</f>
        <v>3.3250000000000002</v>
      </c>
      <c r="AC13" s="40">
        <f>IF(AC$7="",0,AC$11*условия!$V43)</f>
        <v>3.5</v>
      </c>
      <c r="AD13" s="40">
        <f>IF(AD$7="",0,AD$11*условия!$V43)</f>
        <v>3.6750000000000003</v>
      </c>
      <c r="AE13" s="40">
        <f>IF(AE$7="",0,AE$11*условия!$V43)</f>
        <v>3.85</v>
      </c>
      <c r="AF13" s="40">
        <f>IF(AF$7="",0,AF$11*условия!$V43)</f>
        <v>4.0250000000000004</v>
      </c>
      <c r="AG13" s="40">
        <f>IF(AG$7="",0,AG$11*условия!$V43)</f>
        <v>4.2</v>
      </c>
      <c r="AH13" s="40">
        <f>IF(AH$7="",0,AH$11*условия!$V43)</f>
        <v>4.375</v>
      </c>
      <c r="AI13" s="40">
        <f>IF(AI$7="",0,AI$11*условия!$V43)</f>
        <v>4.55</v>
      </c>
      <c r="AJ13" s="40">
        <f>IF(AJ$7="",0,AJ$11*условия!$V43)</f>
        <v>4.7250000000000005</v>
      </c>
      <c r="AK13" s="40">
        <f>IF(AK$7="",0,AK$11*условия!$V43)</f>
        <v>4.9000000000000004</v>
      </c>
      <c r="AL13" s="40">
        <f>IF(AL$7="",0,AL$11*условия!$V43)</f>
        <v>5.0750000000000002</v>
      </c>
      <c r="AM13" s="40">
        <f>IF(AM$7="",0,AM$11*условия!$V43)</f>
        <v>5.25</v>
      </c>
      <c r="AN13" s="40">
        <f>IF(AN$7="",0,AN$11*условия!$V43)</f>
        <v>5.4250000000000007</v>
      </c>
      <c r="AO13" s="40">
        <f>IF(AO$7="",0,AO$11*условия!$V43)</f>
        <v>5.6000000000000005</v>
      </c>
      <c r="AP13" s="40">
        <f>IF(AP$7="",0,AP$11*условия!$V43)</f>
        <v>5.7750000000000004</v>
      </c>
      <c r="AQ13" s="40">
        <f>IF(AQ$7="",0,AQ$11*условия!$V43)</f>
        <v>5.95</v>
      </c>
      <c r="AR13" s="40">
        <f>IF(AR$7="",0,AR$11*условия!$V43)</f>
        <v>6.125</v>
      </c>
      <c r="AS13" s="40">
        <f>IF(AS$7="",0,AS$11*условия!$V43)</f>
        <v>6.3000000000000007</v>
      </c>
      <c r="AT13" s="40">
        <f>IF(AT$7="",0,AT$11*условия!$V43)</f>
        <v>0</v>
      </c>
      <c r="AU13" s="40">
        <f>IF(AU$7="",0,AU$11*условия!$V43)</f>
        <v>0</v>
      </c>
      <c r="AV13" s="40">
        <f>IF(AV$7="",0,AV$11*условия!$V43)</f>
        <v>0</v>
      </c>
      <c r="AW13" s="40">
        <f>IF(AW$7="",0,AW$11*условия!$V43)</f>
        <v>0</v>
      </c>
      <c r="AX13" s="40">
        <f>IF(AX$7="",0,AX$11*условия!$V43)</f>
        <v>0</v>
      </c>
      <c r="AY13" s="40">
        <f>IF(AY$7="",0,AY$11*условия!$V43)</f>
        <v>0</v>
      </c>
      <c r="AZ13" s="40">
        <f>IF(AZ$7="",0,AZ$11*условия!$V43)</f>
        <v>0</v>
      </c>
      <c r="BA13" s="40">
        <f>IF(BA$7="",0,BA$11*условия!$V43)</f>
        <v>0</v>
      </c>
      <c r="BB13" s="40">
        <f>IF(BB$7="",0,BB$11*условия!$V43)</f>
        <v>0</v>
      </c>
      <c r="BC13" s="40">
        <f>IF(BC$7="",0,BC$11*условия!$V43)</f>
        <v>0</v>
      </c>
      <c r="BD13" s="40">
        <f>IF(BD$7="",0,BD$11*условия!$V43)</f>
        <v>0</v>
      </c>
      <c r="BE13" s="40">
        <f>IF(BE$7="",0,BE$11*условия!$V43)</f>
        <v>0</v>
      </c>
      <c r="BF13" s="40">
        <f>IF(BF$7="",0,BF$11*условия!$V43)</f>
        <v>0</v>
      </c>
      <c r="BG13" s="40">
        <f>IF(BG$7="",0,BG$11*условия!$V43)</f>
        <v>0</v>
      </c>
      <c r="BH13" s="40">
        <f>IF(BH$7="",0,BH$11*условия!$V43)</f>
        <v>0</v>
      </c>
      <c r="BI13" s="40">
        <f>IF(BI$7="",0,BI$11*условия!$V43)</f>
        <v>0</v>
      </c>
      <c r="BJ13" s="40">
        <f>IF(BJ$7="",0,BJ$11*условия!$V43)</f>
        <v>0</v>
      </c>
      <c r="BK13" s="40">
        <f>IF(BK$7="",0,BK$11*условия!$V43)</f>
        <v>0</v>
      </c>
      <c r="BL13" s="40">
        <f>IF(BL$7="",0,BL$11*условия!$V43)</f>
        <v>0</v>
      </c>
      <c r="BM13" s="40">
        <f>IF(BM$7="",0,BM$11*условия!$V43)</f>
        <v>0</v>
      </c>
      <c r="BN13" s="40">
        <f>IF(BN$7="",0,BN$11*условия!$V43)</f>
        <v>0</v>
      </c>
      <c r="BO13" s="40">
        <f>IF(BO$7="",0,BO$11*условия!$V43)</f>
        <v>0</v>
      </c>
      <c r="BP13" s="40">
        <f>IF(BP$7="",0,BP$11*условия!$V43)</f>
        <v>0</v>
      </c>
      <c r="BQ13" s="40">
        <f>IF(BQ$7="",0,BQ$11*условия!$V43)</f>
        <v>0</v>
      </c>
      <c r="BR13" s="40">
        <f>IF(BR$7="",0,BR$11*условия!$V43)</f>
        <v>0</v>
      </c>
      <c r="BS13" s="40">
        <f>IF(BS$7="",0,BS$11*условия!$V43)</f>
        <v>0</v>
      </c>
      <c r="BT13" s="40">
        <f>IF(BT$7="",0,BT$11*условия!$V43)</f>
        <v>0</v>
      </c>
      <c r="BU13" s="40">
        <f>IF(BU$7="",0,BU$11*условия!$V43)</f>
        <v>0</v>
      </c>
      <c r="BV13" s="40">
        <f>IF(BV$7="",0,BV$11*условия!$V43)</f>
        <v>0</v>
      </c>
      <c r="BW13" s="40">
        <f>IF(BW$7="",0,BW$11*условия!$V43)</f>
        <v>0</v>
      </c>
      <c r="BX13" s="40">
        <f>IF(BX$7="",0,BX$11*условия!$V43)</f>
        <v>0</v>
      </c>
      <c r="BY13" s="40">
        <f>IF(BY$7="",0,BY$11*условия!$V43)</f>
        <v>0</v>
      </c>
      <c r="BZ13" s="40">
        <f>IF(BZ$7="",0,BZ$11*условия!$V43)</f>
        <v>0</v>
      </c>
      <c r="CA13" s="40">
        <f>IF(CA$7="",0,CA$11*условия!$V43)</f>
        <v>0</v>
      </c>
      <c r="CB13" s="40">
        <f>IF(CB$7="",0,CB$11*условия!$V43)</f>
        <v>0</v>
      </c>
      <c r="CC13" s="40">
        <f>IF(CC$7="",0,CC$11*условия!$V43)</f>
        <v>0</v>
      </c>
      <c r="CD13" s="40">
        <f>IF(CD$7="",0,CD$11*условия!$V43)</f>
        <v>0</v>
      </c>
      <c r="CE13" s="40">
        <f>IF(CE$7="",0,CE$11*условия!$V43)</f>
        <v>0</v>
      </c>
      <c r="CF13" s="40">
        <f>IF(CF$7="",0,CF$11*условия!$V43)</f>
        <v>0</v>
      </c>
      <c r="CG13" s="40">
        <f>IF(CG$7="",0,CG$11*условия!$V43)</f>
        <v>0</v>
      </c>
      <c r="CH13" s="40">
        <f>IF(CH$7="",0,CH$11*условия!$V43)</f>
        <v>0</v>
      </c>
      <c r="CI13" s="40">
        <f>IF(CI$7="",0,CI$11*условия!$V43)</f>
        <v>0</v>
      </c>
      <c r="CJ13" s="40">
        <f>IF(CJ$7="",0,CJ$11*условия!$V43)</f>
        <v>0</v>
      </c>
      <c r="CK13" s="40">
        <f>IF(CK$7="",0,CK$11*условия!$V43)</f>
        <v>0</v>
      </c>
      <c r="CL13" s="40">
        <f>IF(CL$7="",0,CL$11*условия!$V43)</f>
        <v>0</v>
      </c>
      <c r="CM13" s="40">
        <f>IF(CM$7="",0,CM$11*условия!$V43)</f>
        <v>0</v>
      </c>
      <c r="CN13" s="40">
        <f>IF(CN$7="",0,CN$11*условия!$V43)</f>
        <v>0</v>
      </c>
      <c r="CO13" s="40">
        <f>IF(CO$7="",0,CO$11*условия!$V43)</f>
        <v>0</v>
      </c>
      <c r="CP13" s="40">
        <f>IF(CP$7="",0,CP$11*условия!$V43)</f>
        <v>0</v>
      </c>
      <c r="CQ13" s="40">
        <f>IF(CQ$7="",0,CQ$11*условия!$V43)</f>
        <v>0</v>
      </c>
      <c r="CR13" s="40">
        <f>IF(CR$7="",0,CR$11*условия!$V43)</f>
        <v>0</v>
      </c>
      <c r="CS13" s="40">
        <f>IF(CS$7="",0,CS$11*условия!$V43)</f>
        <v>0</v>
      </c>
      <c r="CT13" s="40">
        <f>IF(CT$7="",0,CT$11*условия!$V43)</f>
        <v>0</v>
      </c>
      <c r="CU13" s="40">
        <f>IF(CU$7="",0,CU$11*условия!$V43)</f>
        <v>0</v>
      </c>
      <c r="CV13" s="40">
        <f>IF(CV$7="",0,CV$11*условия!$V43)</f>
        <v>0</v>
      </c>
      <c r="CW13" s="40">
        <f>IF(CW$7="",0,CW$11*условия!$V43)</f>
        <v>0</v>
      </c>
      <c r="CX13" s="40">
        <f>IF(CX$7="",0,CX$11*условия!$V43)</f>
        <v>0</v>
      </c>
      <c r="CY13" s="40">
        <f>IF(CY$7="",0,CY$11*условия!$V43)</f>
        <v>0</v>
      </c>
      <c r="CZ13" s="40">
        <f>IF(CZ$7="",0,CZ$11*условия!$V43)</f>
        <v>0</v>
      </c>
      <c r="DA13" s="40">
        <f>IF(DA$7="",0,DA$11*условия!$V43)</f>
        <v>0</v>
      </c>
      <c r="DB13" s="40">
        <f>IF(DB$7="",0,DB$11*условия!$V43)</f>
        <v>0</v>
      </c>
      <c r="DC13" s="40">
        <f>IF(DC$7="",0,DC$11*условия!$V43)</f>
        <v>0</v>
      </c>
      <c r="DD13" s="40">
        <f>IF(DD$7="",0,DD$11*условия!$V43)</f>
        <v>0</v>
      </c>
      <c r="DE13" s="40">
        <f>IF(DE$7="",0,DE$11*условия!$V43)</f>
        <v>0</v>
      </c>
      <c r="DF13" s="40">
        <f>IF(DF$7="",0,DF$11*условия!$V43)</f>
        <v>0</v>
      </c>
      <c r="DG13" s="40">
        <f>IF(DG$7="",0,DG$11*условия!$V43)</f>
        <v>0</v>
      </c>
      <c r="DH13" s="40">
        <f>IF(DH$7="",0,DH$11*условия!$V43)</f>
        <v>0</v>
      </c>
      <c r="DI13" s="40">
        <f>IF(DI$7="",0,DI$11*условия!$V43)</f>
        <v>0</v>
      </c>
      <c r="DJ13" s="40">
        <f>IF(DJ$7="",0,DJ$11*условия!$V43)</f>
        <v>0</v>
      </c>
      <c r="DK13" s="40">
        <f>IF(DK$7="",0,DK$11*условия!$V43)</f>
        <v>0</v>
      </c>
      <c r="DL13" s="40">
        <f>IF(DL$7="",0,DL$11*условия!$V43)</f>
        <v>0</v>
      </c>
      <c r="DM13" s="40">
        <f>IF(DM$7="",0,DM$11*условия!$V43)</f>
        <v>0</v>
      </c>
      <c r="DN13" s="40">
        <f>IF(DN$7="",0,DN$11*условия!$V43)</f>
        <v>0</v>
      </c>
      <c r="DO13" s="40">
        <f>IF(DO$7="",0,DO$11*условия!$V43)</f>
        <v>0</v>
      </c>
      <c r="DP13" s="40">
        <f>IF(DP$7="",0,DP$11*условия!$V43)</f>
        <v>0</v>
      </c>
      <c r="DQ13" s="40">
        <f>IF(DQ$7="",0,DQ$11*условия!$V43)</f>
        <v>0</v>
      </c>
      <c r="DR13" s="40">
        <f>IF(DR$7="",0,DR$11*условия!$V43)</f>
        <v>0</v>
      </c>
      <c r="DS13" s="40">
        <f>IF(DS$7="",0,DS$11*условия!$V43)</f>
        <v>0</v>
      </c>
      <c r="DT13" s="40">
        <f>IF(DT$7="",0,DT$11*условия!$V43)</f>
        <v>0</v>
      </c>
      <c r="DU13" s="40">
        <f>IF(DU$7="",0,DU$11*условия!$V43)</f>
        <v>0</v>
      </c>
      <c r="DV13" s="40">
        <f>IF(DV$7="",0,DV$11*условия!$V43)</f>
        <v>0</v>
      </c>
      <c r="DW13" s="40">
        <f>IF(DW$7="",0,DW$11*условия!$V43)</f>
        <v>0</v>
      </c>
      <c r="DX13" s="40">
        <f>IF(DX$7="",0,DX$11*условия!$V43)</f>
        <v>0</v>
      </c>
      <c r="DY13" s="40">
        <f>IF(DY$7="",0,DY$11*условия!$V43)</f>
        <v>0</v>
      </c>
      <c r="DZ13" s="40">
        <f>IF(DZ$7="",0,DZ$11*условия!$V43)</f>
        <v>0</v>
      </c>
      <c r="EA13" s="40">
        <f>IF(EA$7="",0,EA$11*условия!$V43)</f>
        <v>0</v>
      </c>
      <c r="EB13" s="40">
        <f>IF(EB$7="",0,EB$11*условия!$V43)</f>
        <v>0</v>
      </c>
      <c r="EC13" s="40">
        <f>IF(EC$7="",0,EC$11*условия!$V43)</f>
        <v>0</v>
      </c>
      <c r="ED13" s="40">
        <f>IF(ED$7="",0,ED$11*условия!$V43)</f>
        <v>0</v>
      </c>
      <c r="EE13" s="40">
        <f>IF(EE$7="",0,EE$11*условия!$V43)</f>
        <v>0</v>
      </c>
      <c r="EF13" s="40">
        <f>IF(EF$7="",0,EF$11*условия!$V43)</f>
        <v>0</v>
      </c>
      <c r="EG13" s="40">
        <f>IF(EG$7="",0,EG$11*условия!$V43)</f>
        <v>0</v>
      </c>
      <c r="EH13" s="40">
        <f>IF(EH$7="",0,EH$11*условия!$V43)</f>
        <v>0</v>
      </c>
      <c r="EI13" s="40">
        <f>IF(EI$7="",0,EI$11*условия!$V43)</f>
        <v>0</v>
      </c>
      <c r="EJ13" s="40">
        <f>IF(EJ$7="",0,EJ$11*условия!$V43)</f>
        <v>0</v>
      </c>
      <c r="EK13" s="40">
        <f>IF(EK$7="",0,EK$11*условия!$V43)</f>
        <v>0</v>
      </c>
      <c r="EL13" s="40">
        <f>IF(EL$7="",0,EL$11*условия!$V43)</f>
        <v>0</v>
      </c>
      <c r="EM13" s="40">
        <f>IF(EM$7="",0,EM$11*условия!$V43)</f>
        <v>0</v>
      </c>
      <c r="EN13" s="40">
        <f>IF(EN$7="",0,EN$11*условия!$V43)</f>
        <v>0</v>
      </c>
      <c r="EO13" s="40">
        <f>IF(EO$7="",0,EO$11*условия!$V43)</f>
        <v>0</v>
      </c>
      <c r="EP13" s="40">
        <f>IF(EP$7="",0,EP$11*условия!$V43)</f>
        <v>0</v>
      </c>
      <c r="EQ13" s="40">
        <f>IF(EQ$7="",0,EQ$11*условия!$V43)</f>
        <v>0</v>
      </c>
      <c r="ER13" s="40">
        <f>IF(ER$7="",0,ER$11*условия!$V43)</f>
        <v>0</v>
      </c>
      <c r="ES13" s="40">
        <f>IF(ES$7="",0,ES$11*условия!$V43)</f>
        <v>0</v>
      </c>
      <c r="ET13" s="40">
        <f>IF(ET$7="",0,ET$11*условия!$V43)</f>
        <v>0</v>
      </c>
      <c r="EU13" s="40">
        <f>IF(EU$7="",0,EU$11*условия!$V43)</f>
        <v>0</v>
      </c>
      <c r="EV13" s="40">
        <f>IF(EV$7="",0,EV$11*условия!$V43)</f>
        <v>0</v>
      </c>
      <c r="EW13" s="40">
        <f>IF(EW$7="",0,EW$11*условия!$V43)</f>
        <v>0</v>
      </c>
      <c r="EX13" s="40">
        <f>IF(EX$7="",0,EX$11*условия!$V43)</f>
        <v>0</v>
      </c>
      <c r="EY13" s="40">
        <f>IF(EY$7="",0,EY$11*условия!$V43)</f>
        <v>0</v>
      </c>
      <c r="EZ13" s="40">
        <f>IF(EZ$7="",0,EZ$11*условия!$V43)</f>
        <v>0</v>
      </c>
      <c r="FA13" s="40">
        <f>IF(FA$7="",0,FA$11*условия!$V43)</f>
        <v>0</v>
      </c>
      <c r="FB13" s="40">
        <f>IF(FB$7="",0,FB$11*условия!$V43)</f>
        <v>0</v>
      </c>
      <c r="FC13" s="40">
        <f>IF(FC$7="",0,FC$11*условия!$V43)</f>
        <v>0</v>
      </c>
      <c r="FD13" s="40">
        <f>IF(FD$7="",0,FD$11*условия!$V43)</f>
        <v>0</v>
      </c>
      <c r="FE13" s="40">
        <f>IF(FE$7="",0,FE$11*условия!$V43)</f>
        <v>0</v>
      </c>
      <c r="FF13" s="40">
        <f>IF(FF$7="",0,FF$11*условия!$V43)</f>
        <v>0</v>
      </c>
      <c r="FG13" s="40">
        <f>IF(FG$7="",0,FG$11*условия!$V43)</f>
        <v>0</v>
      </c>
      <c r="FH13" s="40">
        <f>IF(FH$7="",0,FH$11*условия!$V43)</f>
        <v>0</v>
      </c>
      <c r="FI13" s="40">
        <f>IF(FI$7="",0,FI$11*условия!$V43)</f>
        <v>0</v>
      </c>
      <c r="FJ13" s="40">
        <f>IF(FJ$7="",0,FJ$11*условия!$V43)</f>
        <v>0</v>
      </c>
      <c r="FK13" s="40">
        <f>IF(FK$7="",0,FK$11*условия!$V43)</f>
        <v>0</v>
      </c>
      <c r="FL13" s="40">
        <f>IF(FL$7="",0,FL$11*условия!$V43)</f>
        <v>0</v>
      </c>
      <c r="FM13" s="40">
        <f>IF(FM$7="",0,FM$11*условия!$V43)</f>
        <v>0</v>
      </c>
      <c r="FN13" s="40">
        <f>IF(FN$7="",0,FN$11*условия!$V43)</f>
        <v>0</v>
      </c>
      <c r="FO13" s="40">
        <f>IF(FO$7="",0,FO$11*условия!$V43)</f>
        <v>0</v>
      </c>
      <c r="FP13" s="40">
        <f>IF(FP$7="",0,FP$11*условия!$V43)</f>
        <v>0</v>
      </c>
      <c r="FQ13" s="40">
        <f>IF(FQ$7="",0,FQ$11*условия!$V43)</f>
        <v>0</v>
      </c>
      <c r="FR13" s="40">
        <f>IF(FR$7="",0,FR$11*условия!$V43)</f>
        <v>0</v>
      </c>
      <c r="FS13" s="40">
        <f>IF(FS$7="",0,FS$11*условия!$V43)</f>
        <v>0</v>
      </c>
      <c r="FT13" s="40">
        <f>IF(FT$7="",0,FT$11*условия!$V43)</f>
        <v>0</v>
      </c>
      <c r="FU13" s="40">
        <f>IF(FU$7="",0,FU$11*условия!$V43)</f>
        <v>0</v>
      </c>
      <c r="FV13" s="40">
        <f>IF(FV$7="",0,FV$11*условия!$V43)</f>
        <v>0</v>
      </c>
      <c r="FW13" s="40">
        <f>IF(FW$7="",0,FW$11*условия!$V43)</f>
        <v>0</v>
      </c>
      <c r="FX13" s="40">
        <f>IF(FX$7="",0,FX$11*условия!$V43)</f>
        <v>0</v>
      </c>
      <c r="FY13" s="40">
        <f>IF(FY$7="",0,FY$11*условия!$V43)</f>
        <v>0</v>
      </c>
      <c r="FZ13" s="40">
        <f>IF(FZ$7="",0,FZ$11*условия!$V43)</f>
        <v>0</v>
      </c>
      <c r="GA13" s="40">
        <f>IF(GA$7="",0,GA$11*условия!$V43)</f>
        <v>0</v>
      </c>
      <c r="GB13" s="40">
        <f>IF(GB$7="",0,GB$11*условия!$V43)</f>
        <v>0</v>
      </c>
      <c r="GC13" s="40">
        <f>IF(GC$7="",0,GC$11*условия!$V43)</f>
        <v>0</v>
      </c>
      <c r="GD13" s="40">
        <f>IF(GD$7="",0,GD$11*условия!$V43)</f>
        <v>0</v>
      </c>
      <c r="GE13" s="40">
        <f>IF(GE$7="",0,GE$11*условия!$V43)</f>
        <v>0</v>
      </c>
      <c r="GF13" s="40">
        <f>IF(GF$7="",0,GF$11*условия!$V43)</f>
        <v>0</v>
      </c>
      <c r="GG13" s="40">
        <f>IF(GG$7="",0,GG$11*условия!$V43)</f>
        <v>0</v>
      </c>
      <c r="GH13" s="40">
        <f>IF(GH$7="",0,GH$11*условия!$V43)</f>
        <v>0</v>
      </c>
      <c r="GI13" s="40">
        <f>IF(GI$7="",0,GI$11*условия!$V43)</f>
        <v>0</v>
      </c>
      <c r="GJ13" s="40">
        <f>IF(GJ$7="",0,GJ$11*условия!$V43)</f>
        <v>0</v>
      </c>
      <c r="GK13" s="40">
        <f>IF(GK$7="",0,GK$11*условия!$V43)</f>
        <v>0</v>
      </c>
      <c r="GL13" s="40">
        <f>IF(GL$7="",0,GL$11*условия!$V43)</f>
        <v>0</v>
      </c>
      <c r="GM13" s="40">
        <f>IF(GM$7="",0,GM$11*условия!$V43)</f>
        <v>0</v>
      </c>
      <c r="GN13" s="40">
        <f>IF(GN$7="",0,GN$11*условия!$V43)</f>
        <v>0</v>
      </c>
      <c r="GO13" s="40">
        <f>IF(GO$7="",0,GO$11*условия!$V43)</f>
        <v>0</v>
      </c>
      <c r="GP13" s="40">
        <f>IF(GP$7="",0,GP$11*условия!$V43)</f>
        <v>0</v>
      </c>
      <c r="GQ13" s="40">
        <f>IF(GQ$7="",0,GQ$11*условия!$V43)</f>
        <v>0</v>
      </c>
      <c r="GR13" s="40">
        <f>IF(GR$7="",0,GR$11*условия!$V43)</f>
        <v>0</v>
      </c>
      <c r="GS13" s="40">
        <f>IF(GS$7="",0,GS$11*условия!$V43)</f>
        <v>0</v>
      </c>
      <c r="GT13" s="40">
        <f>IF(GT$7="",0,GT$11*условия!$V43)</f>
        <v>0</v>
      </c>
      <c r="GU13" s="40">
        <f>IF(GU$7="",0,GU$11*условия!$V43)</f>
        <v>0</v>
      </c>
      <c r="GV13" s="40">
        <f>IF(GV$7="",0,GV$11*условия!$V43)</f>
        <v>0</v>
      </c>
      <c r="GW13" s="40">
        <f>IF(GW$7="",0,GW$11*условия!$V43)</f>
        <v>0</v>
      </c>
      <c r="GX13" s="40">
        <f>IF(GX$7="",0,GX$11*условия!$V43)</f>
        <v>0</v>
      </c>
      <c r="GY13" s="40">
        <f>IF(GY$7="",0,GY$11*условия!$V43)</f>
        <v>0</v>
      </c>
      <c r="GZ13" s="40">
        <f>IF(GZ$7="",0,GZ$11*условия!$V43)</f>
        <v>0</v>
      </c>
      <c r="HA13" s="40">
        <f>IF(HA$7="",0,HA$11*условия!$V43)</f>
        <v>0</v>
      </c>
      <c r="HB13" s="40">
        <f>IF(HB$7="",0,HB$11*условия!$V43)</f>
        <v>0</v>
      </c>
      <c r="HC13" s="40">
        <f>IF(HC$7="",0,HC$11*условия!$V43)</f>
        <v>0</v>
      </c>
      <c r="HD13" s="40">
        <f>IF(HD$7="",0,HD$11*условия!$V43)</f>
        <v>0</v>
      </c>
      <c r="HE13" s="40">
        <f>IF(HE$7="",0,HE$11*условия!$V43)</f>
        <v>0</v>
      </c>
      <c r="HF13" s="40">
        <f>IF(HF$7="",0,HF$11*условия!$V43)</f>
        <v>0</v>
      </c>
      <c r="HG13" s="40">
        <f>IF(HG$7="",0,HG$11*условия!$V43)</f>
        <v>0</v>
      </c>
      <c r="HH13" s="40">
        <f>IF(HH$7="",0,HH$11*условия!$V43)</f>
        <v>0</v>
      </c>
      <c r="HI13" s="40">
        <f>IF(HI$7="",0,HI$11*условия!$V43)</f>
        <v>0</v>
      </c>
      <c r="HJ13" s="40">
        <f>IF(HJ$7="",0,HJ$11*условия!$V43)</f>
        <v>0</v>
      </c>
      <c r="HK13" s="40">
        <f>IF(HK$7="",0,HK$11*условия!$V43)</f>
        <v>0</v>
      </c>
      <c r="HL13" s="40">
        <f>IF(HL$7="",0,HL$11*условия!$V43)</f>
        <v>0</v>
      </c>
      <c r="HM13" s="40">
        <f>IF(HM$7="",0,HM$11*условия!$V43)</f>
        <v>0</v>
      </c>
      <c r="HN13" s="40">
        <f>IF(HN$7="",0,HN$11*условия!$V43)</f>
        <v>0</v>
      </c>
      <c r="HO13" s="40">
        <f>IF(HO$7="",0,HO$11*условия!$V43)</f>
        <v>0</v>
      </c>
      <c r="HP13" s="40">
        <f>IF(HP$7="",0,HP$11*условия!$V43)</f>
        <v>0</v>
      </c>
      <c r="HQ13" s="40">
        <f>IF(HQ$7="",0,HQ$11*условия!$V43)</f>
        <v>0</v>
      </c>
      <c r="HR13" s="40">
        <f>IF(HR$7="",0,HR$11*условия!$V43)</f>
        <v>0</v>
      </c>
      <c r="HS13" s="40">
        <f>IF(HS$7="",0,HS$11*условия!$V43)</f>
        <v>0</v>
      </c>
      <c r="HT13" s="40">
        <f>IF(HT$7="",0,HT$11*условия!$V43)</f>
        <v>0</v>
      </c>
      <c r="HU13" s="40">
        <f>IF(HU$7="",0,HU$11*условия!$V43)</f>
        <v>0</v>
      </c>
      <c r="HV13" s="40">
        <f>IF(HV$7="",0,HV$11*условия!$V43)</f>
        <v>0</v>
      </c>
      <c r="HW13" s="40">
        <f>IF(HW$7="",0,HW$11*условия!$V43)</f>
        <v>0</v>
      </c>
      <c r="HX13" s="40">
        <f>IF(HX$7="",0,HX$11*условия!$V43)</f>
        <v>0</v>
      </c>
      <c r="HY13" s="40">
        <f>IF(HY$7="",0,HY$11*условия!$V43)</f>
        <v>0</v>
      </c>
      <c r="HZ13" s="40">
        <f>IF(HZ$7="",0,HZ$11*условия!$V43)</f>
        <v>0</v>
      </c>
      <c r="IA13" s="40">
        <f>IF(IA$7="",0,IA$11*условия!$V43)</f>
        <v>0</v>
      </c>
      <c r="IB13" s="40">
        <f>IF(IB$7="",0,IB$11*условия!$V43)</f>
        <v>0</v>
      </c>
      <c r="IC13" s="40">
        <f>IF(IC$7="",0,IC$11*условия!$V43)</f>
        <v>0</v>
      </c>
      <c r="ID13" s="40">
        <f>IF(ID$7="",0,ID$11*условия!$V43)</f>
        <v>0</v>
      </c>
      <c r="IE13" s="40">
        <f>IF(IE$7="",0,IE$11*условия!$V43)</f>
        <v>0</v>
      </c>
      <c r="IF13" s="40">
        <f>IF(IF$7="",0,IF$11*условия!$V43)</f>
        <v>0</v>
      </c>
      <c r="IG13" s="40">
        <f>IF(IG$7="",0,IG$11*условия!$V43)</f>
        <v>0</v>
      </c>
      <c r="IH13" s="40">
        <f>IF(IH$7="",0,IH$11*условия!$V43)</f>
        <v>0</v>
      </c>
      <c r="II13" s="40">
        <f>IF(II$7="",0,II$11*условия!$V43)</f>
        <v>0</v>
      </c>
      <c r="IJ13" s="40">
        <f>IF(IJ$7="",0,IJ$11*условия!$V43)</f>
        <v>0</v>
      </c>
      <c r="IK13" s="40">
        <f>IF(IK$7="",0,IK$11*условия!$V43)</f>
        <v>0</v>
      </c>
      <c r="IL13" s="40">
        <f>IF(IL$7="",0,IL$11*условия!$V43)</f>
        <v>0</v>
      </c>
      <c r="IM13" s="40">
        <f>IF(IM$7="",0,IM$11*условия!$V43)</f>
        <v>0</v>
      </c>
      <c r="IN13" s="40">
        <f>IF(IN$7="",0,IN$11*условия!$V43)</f>
        <v>0</v>
      </c>
      <c r="IO13" s="40">
        <f>IF(IO$7="",0,IO$11*условия!$V43)</f>
        <v>0</v>
      </c>
      <c r="IP13" s="40">
        <f>IF(IP$7="",0,IP$11*условия!$V43)</f>
        <v>0</v>
      </c>
      <c r="IQ13" s="40">
        <f>IF(IQ$7="",0,IQ$11*условия!$V43)</f>
        <v>0</v>
      </c>
      <c r="IR13" s="40">
        <f>IF(IR$7="",0,IR$11*условия!$V43)</f>
        <v>0</v>
      </c>
      <c r="IS13" s="40">
        <f>IF(IS$7="",0,IS$11*условия!$V43)</f>
        <v>0</v>
      </c>
      <c r="IT13" s="40">
        <f>IF(IT$7="",0,IT$11*условия!$V43)</f>
        <v>0</v>
      </c>
      <c r="IU13" s="40">
        <f>IF(IU$7="",0,IU$11*условия!$V43)</f>
        <v>0</v>
      </c>
      <c r="IV13" s="40">
        <f>IF(IV$7="",0,IV$11*условия!$V43)</f>
        <v>0</v>
      </c>
      <c r="IW13" s="40">
        <f>IF(IW$7="",0,IW$11*условия!$V43)</f>
        <v>0</v>
      </c>
      <c r="IX13" s="40">
        <f>IF(IX$7="",0,IX$11*условия!$V43)</f>
        <v>0</v>
      </c>
      <c r="IY13" s="40">
        <f>IF(IY$7="",0,IY$11*условия!$V43)</f>
        <v>0</v>
      </c>
      <c r="IZ13" s="40">
        <f>IF(IZ$7="",0,IZ$11*условия!$V43)</f>
        <v>0</v>
      </c>
      <c r="JA13" s="40">
        <f>IF(JA$7="",0,JA$11*условия!$V43)</f>
        <v>0</v>
      </c>
      <c r="JB13" s="40">
        <f>IF(JB$7="",0,JB$11*условия!$V43)</f>
        <v>0</v>
      </c>
      <c r="JC13" s="40">
        <f>IF(JC$7="",0,JC$11*условия!$V43)</f>
        <v>0</v>
      </c>
      <c r="JD13" s="40">
        <f>IF(JD$7="",0,JD$11*условия!$V43)</f>
        <v>0</v>
      </c>
      <c r="JE13" s="40">
        <f>IF(JE$7="",0,JE$11*условия!$V43)</f>
        <v>0</v>
      </c>
      <c r="JF13" s="40">
        <f>IF(JF$7="",0,JF$11*условия!$V43)</f>
        <v>0</v>
      </c>
      <c r="JG13" s="40">
        <f>IF(JG$7="",0,JG$11*условия!$V43)</f>
        <v>0</v>
      </c>
      <c r="JH13" s="40">
        <f>IF(JH$7="",0,JH$11*условия!$V43)</f>
        <v>0</v>
      </c>
      <c r="JI13" s="40">
        <f>IF(JI$7="",0,JI$11*условия!$V43)</f>
        <v>0</v>
      </c>
      <c r="JJ13" s="40">
        <f>IF(JJ$7="",0,JJ$11*условия!$V43)</f>
        <v>0</v>
      </c>
      <c r="JK13" s="40">
        <f>IF(JK$7="",0,JK$11*условия!$V43)</f>
        <v>0</v>
      </c>
      <c r="JL13" s="40">
        <f>IF(JL$7="",0,JL$11*условия!$V43)</f>
        <v>0</v>
      </c>
      <c r="JM13" s="40">
        <f>IF(JM$7="",0,JM$11*условия!$V43)</f>
        <v>0</v>
      </c>
      <c r="JN13" s="40">
        <f>IF(JN$7="",0,JN$11*условия!$V43)</f>
        <v>0</v>
      </c>
      <c r="JO13" s="40">
        <f>IF(JO$7="",0,JO$11*условия!$V43)</f>
        <v>0</v>
      </c>
      <c r="JP13" s="40">
        <f>IF(JP$7="",0,JP$11*условия!$V43)</f>
        <v>0</v>
      </c>
      <c r="JQ13" s="40">
        <f>IF(JQ$7="",0,JQ$11*условия!$V43)</f>
        <v>0</v>
      </c>
      <c r="JR13" s="40">
        <f>IF(JR$7="",0,JR$11*условия!$V43)</f>
        <v>0</v>
      </c>
      <c r="JS13" s="40">
        <f>IF(JS$7="",0,JS$11*условия!$V43)</f>
        <v>0</v>
      </c>
      <c r="JT13" s="40">
        <f>IF(JT$7="",0,JT$11*условия!$V43)</f>
        <v>0</v>
      </c>
      <c r="JU13" s="40">
        <f>IF(JU$7="",0,JU$11*условия!$V43)</f>
        <v>0</v>
      </c>
      <c r="JV13" s="40">
        <f>IF(JV$7="",0,JV$11*условия!$V43)</f>
        <v>0</v>
      </c>
      <c r="JW13" s="40">
        <f>IF(JW$7="",0,JW$11*условия!$V43)</f>
        <v>0</v>
      </c>
      <c r="JX13" s="40">
        <f>IF(JX$7="",0,JX$11*условия!$V43)</f>
        <v>0</v>
      </c>
      <c r="JY13" s="40">
        <f>IF(JY$7="",0,JY$11*условия!$V43)</f>
        <v>0</v>
      </c>
      <c r="JZ13" s="40">
        <f>IF(JZ$7="",0,JZ$11*условия!$V43)</f>
        <v>0</v>
      </c>
      <c r="KA13" s="40">
        <f>IF(KA$7="",0,KA$11*условия!$V43)</f>
        <v>0</v>
      </c>
      <c r="KB13" s="40">
        <f>IF(KB$7="",0,KB$11*условия!$V43)</f>
        <v>0</v>
      </c>
      <c r="KC13" s="40">
        <f>IF(KC$7="",0,KC$11*условия!$V43)</f>
        <v>0</v>
      </c>
      <c r="KD13" s="40">
        <f>IF(KD$7="",0,KD$11*условия!$V43)</f>
        <v>0</v>
      </c>
      <c r="KE13" s="40">
        <f>IF(KE$7="",0,KE$11*условия!$V43)</f>
        <v>0</v>
      </c>
      <c r="KF13" s="40">
        <f>IF(KF$7="",0,KF$11*условия!$V43)</f>
        <v>0</v>
      </c>
      <c r="KG13" s="40">
        <f>IF(KG$7="",0,KG$11*условия!$V43)</f>
        <v>0</v>
      </c>
      <c r="KH13" s="40">
        <f>IF(KH$7="",0,KH$11*условия!$V43)</f>
        <v>0</v>
      </c>
      <c r="KI13" s="40">
        <f>IF(KI$7="",0,KI$11*условия!$V43)</f>
        <v>0</v>
      </c>
      <c r="KJ13" s="40">
        <f>IF(KJ$7="",0,KJ$11*условия!$V43)</f>
        <v>0</v>
      </c>
      <c r="KK13" s="40">
        <f>IF(KK$7="",0,KK$11*условия!$V43)</f>
        <v>0</v>
      </c>
      <c r="KL13" s="40">
        <f>IF(KL$7="",0,KL$11*условия!$V43)</f>
        <v>0</v>
      </c>
      <c r="KM13" s="40">
        <f>IF(KM$7="",0,KM$11*условия!$V43)</f>
        <v>0</v>
      </c>
      <c r="KN13" s="40">
        <f>IF(KN$7="",0,KN$11*условия!$V43)</f>
        <v>0</v>
      </c>
      <c r="KO13" s="40">
        <f>IF(KO$7="",0,KO$11*условия!$V43)</f>
        <v>0</v>
      </c>
      <c r="KP13" s="40">
        <f>IF(KP$7="",0,KP$11*условия!$V43)</f>
        <v>0</v>
      </c>
      <c r="KQ13" s="40">
        <f>IF(KQ$7="",0,KQ$11*условия!$V43)</f>
        <v>0</v>
      </c>
      <c r="KR13" s="40">
        <f>IF(KR$7="",0,KR$11*условия!$V43)</f>
        <v>0</v>
      </c>
      <c r="KS13" s="40">
        <f>IF(KS$7="",0,KS$11*условия!$V43)</f>
        <v>0</v>
      </c>
      <c r="KT13" s="40">
        <f>IF(KT$7="",0,KT$11*условия!$V43)</f>
        <v>0</v>
      </c>
      <c r="KU13" s="40">
        <f>IF(KU$7="",0,KU$11*условия!$V43)</f>
        <v>0</v>
      </c>
      <c r="KV13" s="40">
        <f>IF(KV$7="",0,KV$11*условия!$V43)</f>
        <v>0</v>
      </c>
      <c r="KW13" s="1"/>
      <c r="KX13" s="1"/>
    </row>
    <row r="14" spans="1:310" x14ac:dyDescent="0.25">
      <c r="A14" s="1"/>
      <c r="B14" s="79"/>
      <c r="C14" s="79"/>
      <c r="D14" s="79"/>
      <c r="E14" s="1" t="str">
        <f>E11</f>
        <v>количество заключенных договоров обслуживания</v>
      </c>
      <c r="F14" s="1"/>
      <c r="G14" s="1"/>
      <c r="H14" s="11" t="str">
        <f t="shared" si="11"/>
        <v>клиенты</v>
      </c>
      <c r="I14" s="1"/>
      <c r="J14" s="1"/>
      <c r="K14" s="1" t="str">
        <f>справочники!$U$13</f>
        <v>постоянные-60сотрудников</v>
      </c>
      <c r="L14" s="1"/>
      <c r="M14" s="5"/>
      <c r="N14" s="40"/>
      <c r="O14" s="19"/>
      <c r="P14" s="1"/>
      <c r="Q14" s="1"/>
      <c r="R14" s="40">
        <f>SUMIFS($T14:$KW14,$T$1:$KW$1,"&gt;="&amp;1,$T$1:$KW$1,"&lt;="&amp;MAX($1:$1))</f>
        <v>73.5</v>
      </c>
      <c r="S14" s="1"/>
      <c r="T14" s="40"/>
      <c r="U14" s="40">
        <f>IF(U$7="",0,U$11*условия!$V44)</f>
        <v>1.4700000000000002</v>
      </c>
      <c r="V14" s="40">
        <f>IF(V$7="",0,V$11*условия!$V44)</f>
        <v>1.5925000000000002</v>
      </c>
      <c r="W14" s="40">
        <f>IF(W$7="",0,W$11*условия!$V44)</f>
        <v>1.7150000000000001</v>
      </c>
      <c r="X14" s="40">
        <f>IF(X$7="",0,X$11*условия!$V44)</f>
        <v>1.8375000000000001</v>
      </c>
      <c r="Y14" s="40">
        <f>IF(Y$7="",0,Y$11*условия!$V44)</f>
        <v>1.9600000000000002</v>
      </c>
      <c r="Z14" s="40">
        <f>IF(Z$7="",0,Z$11*условия!$V44)</f>
        <v>2.0825</v>
      </c>
      <c r="AA14" s="40">
        <f>IF(AA$7="",0,AA$11*условия!$V44)</f>
        <v>2.2050000000000001</v>
      </c>
      <c r="AB14" s="40">
        <f>IF(AB$7="",0,AB$11*условия!$V44)</f>
        <v>2.3275000000000001</v>
      </c>
      <c r="AC14" s="40">
        <f>IF(AC$7="",0,AC$11*условия!$V44)</f>
        <v>2.4500000000000002</v>
      </c>
      <c r="AD14" s="40">
        <f>IF(AD$7="",0,AD$11*условия!$V44)</f>
        <v>2.5725000000000002</v>
      </c>
      <c r="AE14" s="40">
        <f>IF(AE$7="",0,AE$11*условия!$V44)</f>
        <v>2.6950000000000003</v>
      </c>
      <c r="AF14" s="40">
        <f>IF(AF$7="",0,AF$11*условия!$V44)</f>
        <v>2.8175000000000003</v>
      </c>
      <c r="AG14" s="40">
        <f>IF(AG$7="",0,AG$11*условия!$V44)</f>
        <v>2.9400000000000004</v>
      </c>
      <c r="AH14" s="40">
        <f>IF(AH$7="",0,AH$11*условия!$V44)</f>
        <v>3.0625000000000004</v>
      </c>
      <c r="AI14" s="40">
        <f>IF(AI$7="",0,AI$11*условия!$V44)</f>
        <v>3.1850000000000005</v>
      </c>
      <c r="AJ14" s="40">
        <f>IF(AJ$7="",0,AJ$11*условия!$V44)</f>
        <v>3.3075000000000001</v>
      </c>
      <c r="AK14" s="40">
        <f>IF(AK$7="",0,AK$11*условия!$V44)</f>
        <v>3.43</v>
      </c>
      <c r="AL14" s="40">
        <f>IF(AL$7="",0,AL$11*условия!$V44)</f>
        <v>3.5525000000000002</v>
      </c>
      <c r="AM14" s="40">
        <f>IF(AM$7="",0,AM$11*условия!$V44)</f>
        <v>3.6750000000000003</v>
      </c>
      <c r="AN14" s="40">
        <f>IF(AN$7="",0,AN$11*условия!$V44)</f>
        <v>3.7975000000000003</v>
      </c>
      <c r="AO14" s="40">
        <f>IF(AO$7="",0,AO$11*условия!$V44)</f>
        <v>3.9200000000000004</v>
      </c>
      <c r="AP14" s="40">
        <f>IF(AP$7="",0,AP$11*условия!$V44)</f>
        <v>4.0425000000000004</v>
      </c>
      <c r="AQ14" s="40">
        <f>IF(AQ$7="",0,AQ$11*условия!$V44)</f>
        <v>4.165</v>
      </c>
      <c r="AR14" s="40">
        <f>IF(AR$7="",0,AR$11*условия!$V44)</f>
        <v>4.2875000000000005</v>
      </c>
      <c r="AS14" s="40">
        <f>IF(AS$7="",0,AS$11*условия!$V44)</f>
        <v>4.41</v>
      </c>
      <c r="AT14" s="40">
        <f>IF(AT$7="",0,AT$11*условия!$V44)</f>
        <v>0</v>
      </c>
      <c r="AU14" s="40">
        <f>IF(AU$7="",0,AU$11*условия!$V44)</f>
        <v>0</v>
      </c>
      <c r="AV14" s="40">
        <f>IF(AV$7="",0,AV$11*условия!$V44)</f>
        <v>0</v>
      </c>
      <c r="AW14" s="40">
        <f>IF(AW$7="",0,AW$11*условия!$V44)</f>
        <v>0</v>
      </c>
      <c r="AX14" s="40">
        <f>IF(AX$7="",0,AX$11*условия!$V44)</f>
        <v>0</v>
      </c>
      <c r="AY14" s="40">
        <f>IF(AY$7="",0,AY$11*условия!$V44)</f>
        <v>0</v>
      </c>
      <c r="AZ14" s="40">
        <f>IF(AZ$7="",0,AZ$11*условия!$V44)</f>
        <v>0</v>
      </c>
      <c r="BA14" s="40">
        <f>IF(BA$7="",0,BA$11*условия!$V44)</f>
        <v>0</v>
      </c>
      <c r="BB14" s="40">
        <f>IF(BB$7="",0,BB$11*условия!$V44)</f>
        <v>0</v>
      </c>
      <c r="BC14" s="40">
        <f>IF(BC$7="",0,BC$11*условия!$V44)</f>
        <v>0</v>
      </c>
      <c r="BD14" s="40">
        <f>IF(BD$7="",0,BD$11*условия!$V44)</f>
        <v>0</v>
      </c>
      <c r="BE14" s="40">
        <f>IF(BE$7="",0,BE$11*условия!$V44)</f>
        <v>0</v>
      </c>
      <c r="BF14" s="40">
        <f>IF(BF$7="",0,BF$11*условия!$V44)</f>
        <v>0</v>
      </c>
      <c r="BG14" s="40">
        <f>IF(BG$7="",0,BG$11*условия!$V44)</f>
        <v>0</v>
      </c>
      <c r="BH14" s="40">
        <f>IF(BH$7="",0,BH$11*условия!$V44)</f>
        <v>0</v>
      </c>
      <c r="BI14" s="40">
        <f>IF(BI$7="",0,BI$11*условия!$V44)</f>
        <v>0</v>
      </c>
      <c r="BJ14" s="40">
        <f>IF(BJ$7="",0,BJ$11*условия!$V44)</f>
        <v>0</v>
      </c>
      <c r="BK14" s="40">
        <f>IF(BK$7="",0,BK$11*условия!$V44)</f>
        <v>0</v>
      </c>
      <c r="BL14" s="40">
        <f>IF(BL$7="",0,BL$11*условия!$V44)</f>
        <v>0</v>
      </c>
      <c r="BM14" s="40">
        <f>IF(BM$7="",0,BM$11*условия!$V44)</f>
        <v>0</v>
      </c>
      <c r="BN14" s="40">
        <f>IF(BN$7="",0,BN$11*условия!$V44)</f>
        <v>0</v>
      </c>
      <c r="BO14" s="40">
        <f>IF(BO$7="",0,BO$11*условия!$V44)</f>
        <v>0</v>
      </c>
      <c r="BP14" s="40">
        <f>IF(BP$7="",0,BP$11*условия!$V44)</f>
        <v>0</v>
      </c>
      <c r="BQ14" s="40">
        <f>IF(BQ$7="",0,BQ$11*условия!$V44)</f>
        <v>0</v>
      </c>
      <c r="BR14" s="40">
        <f>IF(BR$7="",0,BR$11*условия!$V44)</f>
        <v>0</v>
      </c>
      <c r="BS14" s="40">
        <f>IF(BS$7="",0,BS$11*условия!$V44)</f>
        <v>0</v>
      </c>
      <c r="BT14" s="40">
        <f>IF(BT$7="",0,BT$11*условия!$V44)</f>
        <v>0</v>
      </c>
      <c r="BU14" s="40">
        <f>IF(BU$7="",0,BU$11*условия!$V44)</f>
        <v>0</v>
      </c>
      <c r="BV14" s="40">
        <f>IF(BV$7="",0,BV$11*условия!$V44)</f>
        <v>0</v>
      </c>
      <c r="BW14" s="40">
        <f>IF(BW$7="",0,BW$11*условия!$V44)</f>
        <v>0</v>
      </c>
      <c r="BX14" s="40">
        <f>IF(BX$7="",0,BX$11*условия!$V44)</f>
        <v>0</v>
      </c>
      <c r="BY14" s="40">
        <f>IF(BY$7="",0,BY$11*условия!$V44)</f>
        <v>0</v>
      </c>
      <c r="BZ14" s="40">
        <f>IF(BZ$7="",0,BZ$11*условия!$V44)</f>
        <v>0</v>
      </c>
      <c r="CA14" s="40">
        <f>IF(CA$7="",0,CA$11*условия!$V44)</f>
        <v>0</v>
      </c>
      <c r="CB14" s="40">
        <f>IF(CB$7="",0,CB$11*условия!$V44)</f>
        <v>0</v>
      </c>
      <c r="CC14" s="40">
        <f>IF(CC$7="",0,CC$11*условия!$V44)</f>
        <v>0</v>
      </c>
      <c r="CD14" s="40">
        <f>IF(CD$7="",0,CD$11*условия!$V44)</f>
        <v>0</v>
      </c>
      <c r="CE14" s="40">
        <f>IF(CE$7="",0,CE$11*условия!$V44)</f>
        <v>0</v>
      </c>
      <c r="CF14" s="40">
        <f>IF(CF$7="",0,CF$11*условия!$V44)</f>
        <v>0</v>
      </c>
      <c r="CG14" s="40">
        <f>IF(CG$7="",0,CG$11*условия!$V44)</f>
        <v>0</v>
      </c>
      <c r="CH14" s="40">
        <f>IF(CH$7="",0,CH$11*условия!$V44)</f>
        <v>0</v>
      </c>
      <c r="CI14" s="40">
        <f>IF(CI$7="",0,CI$11*условия!$V44)</f>
        <v>0</v>
      </c>
      <c r="CJ14" s="40">
        <f>IF(CJ$7="",0,CJ$11*условия!$V44)</f>
        <v>0</v>
      </c>
      <c r="CK14" s="40">
        <f>IF(CK$7="",0,CK$11*условия!$V44)</f>
        <v>0</v>
      </c>
      <c r="CL14" s="40">
        <f>IF(CL$7="",0,CL$11*условия!$V44)</f>
        <v>0</v>
      </c>
      <c r="CM14" s="40">
        <f>IF(CM$7="",0,CM$11*условия!$V44)</f>
        <v>0</v>
      </c>
      <c r="CN14" s="40">
        <f>IF(CN$7="",0,CN$11*условия!$V44)</f>
        <v>0</v>
      </c>
      <c r="CO14" s="40">
        <f>IF(CO$7="",0,CO$11*условия!$V44)</f>
        <v>0</v>
      </c>
      <c r="CP14" s="40">
        <f>IF(CP$7="",0,CP$11*условия!$V44)</f>
        <v>0</v>
      </c>
      <c r="CQ14" s="40">
        <f>IF(CQ$7="",0,CQ$11*условия!$V44)</f>
        <v>0</v>
      </c>
      <c r="CR14" s="40">
        <f>IF(CR$7="",0,CR$11*условия!$V44)</f>
        <v>0</v>
      </c>
      <c r="CS14" s="40">
        <f>IF(CS$7="",0,CS$11*условия!$V44)</f>
        <v>0</v>
      </c>
      <c r="CT14" s="40">
        <f>IF(CT$7="",0,CT$11*условия!$V44)</f>
        <v>0</v>
      </c>
      <c r="CU14" s="40">
        <f>IF(CU$7="",0,CU$11*условия!$V44)</f>
        <v>0</v>
      </c>
      <c r="CV14" s="40">
        <f>IF(CV$7="",0,CV$11*условия!$V44)</f>
        <v>0</v>
      </c>
      <c r="CW14" s="40">
        <f>IF(CW$7="",0,CW$11*условия!$V44)</f>
        <v>0</v>
      </c>
      <c r="CX14" s="40">
        <f>IF(CX$7="",0,CX$11*условия!$V44)</f>
        <v>0</v>
      </c>
      <c r="CY14" s="40">
        <f>IF(CY$7="",0,CY$11*условия!$V44)</f>
        <v>0</v>
      </c>
      <c r="CZ14" s="40">
        <f>IF(CZ$7="",0,CZ$11*условия!$V44)</f>
        <v>0</v>
      </c>
      <c r="DA14" s="40">
        <f>IF(DA$7="",0,DA$11*условия!$V44)</f>
        <v>0</v>
      </c>
      <c r="DB14" s="40">
        <f>IF(DB$7="",0,DB$11*условия!$V44)</f>
        <v>0</v>
      </c>
      <c r="DC14" s="40">
        <f>IF(DC$7="",0,DC$11*условия!$V44)</f>
        <v>0</v>
      </c>
      <c r="DD14" s="40">
        <f>IF(DD$7="",0,DD$11*условия!$V44)</f>
        <v>0</v>
      </c>
      <c r="DE14" s="40">
        <f>IF(DE$7="",0,DE$11*условия!$V44)</f>
        <v>0</v>
      </c>
      <c r="DF14" s="40">
        <f>IF(DF$7="",0,DF$11*условия!$V44)</f>
        <v>0</v>
      </c>
      <c r="DG14" s="40">
        <f>IF(DG$7="",0,DG$11*условия!$V44)</f>
        <v>0</v>
      </c>
      <c r="DH14" s="40">
        <f>IF(DH$7="",0,DH$11*условия!$V44)</f>
        <v>0</v>
      </c>
      <c r="DI14" s="40">
        <f>IF(DI$7="",0,DI$11*условия!$V44)</f>
        <v>0</v>
      </c>
      <c r="DJ14" s="40">
        <f>IF(DJ$7="",0,DJ$11*условия!$V44)</f>
        <v>0</v>
      </c>
      <c r="DK14" s="40">
        <f>IF(DK$7="",0,DK$11*условия!$V44)</f>
        <v>0</v>
      </c>
      <c r="DL14" s="40">
        <f>IF(DL$7="",0,DL$11*условия!$V44)</f>
        <v>0</v>
      </c>
      <c r="DM14" s="40">
        <f>IF(DM$7="",0,DM$11*условия!$V44)</f>
        <v>0</v>
      </c>
      <c r="DN14" s="40">
        <f>IF(DN$7="",0,DN$11*условия!$V44)</f>
        <v>0</v>
      </c>
      <c r="DO14" s="40">
        <f>IF(DO$7="",0,DO$11*условия!$V44)</f>
        <v>0</v>
      </c>
      <c r="DP14" s="40">
        <f>IF(DP$7="",0,DP$11*условия!$V44)</f>
        <v>0</v>
      </c>
      <c r="DQ14" s="40">
        <f>IF(DQ$7="",0,DQ$11*условия!$V44)</f>
        <v>0</v>
      </c>
      <c r="DR14" s="40">
        <f>IF(DR$7="",0,DR$11*условия!$V44)</f>
        <v>0</v>
      </c>
      <c r="DS14" s="40">
        <f>IF(DS$7="",0,DS$11*условия!$V44)</f>
        <v>0</v>
      </c>
      <c r="DT14" s="40">
        <f>IF(DT$7="",0,DT$11*условия!$V44)</f>
        <v>0</v>
      </c>
      <c r="DU14" s="40">
        <f>IF(DU$7="",0,DU$11*условия!$V44)</f>
        <v>0</v>
      </c>
      <c r="DV14" s="40">
        <f>IF(DV$7="",0,DV$11*условия!$V44)</f>
        <v>0</v>
      </c>
      <c r="DW14" s="40">
        <f>IF(DW$7="",0,DW$11*условия!$V44)</f>
        <v>0</v>
      </c>
      <c r="DX14" s="40">
        <f>IF(DX$7="",0,DX$11*условия!$V44)</f>
        <v>0</v>
      </c>
      <c r="DY14" s="40">
        <f>IF(DY$7="",0,DY$11*условия!$V44)</f>
        <v>0</v>
      </c>
      <c r="DZ14" s="40">
        <f>IF(DZ$7="",0,DZ$11*условия!$V44)</f>
        <v>0</v>
      </c>
      <c r="EA14" s="40">
        <f>IF(EA$7="",0,EA$11*условия!$V44)</f>
        <v>0</v>
      </c>
      <c r="EB14" s="40">
        <f>IF(EB$7="",0,EB$11*условия!$V44)</f>
        <v>0</v>
      </c>
      <c r="EC14" s="40">
        <f>IF(EC$7="",0,EC$11*условия!$V44)</f>
        <v>0</v>
      </c>
      <c r="ED14" s="40">
        <f>IF(ED$7="",0,ED$11*условия!$V44)</f>
        <v>0</v>
      </c>
      <c r="EE14" s="40">
        <f>IF(EE$7="",0,EE$11*условия!$V44)</f>
        <v>0</v>
      </c>
      <c r="EF14" s="40">
        <f>IF(EF$7="",0,EF$11*условия!$V44)</f>
        <v>0</v>
      </c>
      <c r="EG14" s="40">
        <f>IF(EG$7="",0,EG$11*условия!$V44)</f>
        <v>0</v>
      </c>
      <c r="EH14" s="40">
        <f>IF(EH$7="",0,EH$11*условия!$V44)</f>
        <v>0</v>
      </c>
      <c r="EI14" s="40">
        <f>IF(EI$7="",0,EI$11*условия!$V44)</f>
        <v>0</v>
      </c>
      <c r="EJ14" s="40">
        <f>IF(EJ$7="",0,EJ$11*условия!$V44)</f>
        <v>0</v>
      </c>
      <c r="EK14" s="40">
        <f>IF(EK$7="",0,EK$11*условия!$V44)</f>
        <v>0</v>
      </c>
      <c r="EL14" s="40">
        <f>IF(EL$7="",0,EL$11*условия!$V44)</f>
        <v>0</v>
      </c>
      <c r="EM14" s="40">
        <f>IF(EM$7="",0,EM$11*условия!$V44)</f>
        <v>0</v>
      </c>
      <c r="EN14" s="40">
        <f>IF(EN$7="",0,EN$11*условия!$V44)</f>
        <v>0</v>
      </c>
      <c r="EO14" s="40">
        <f>IF(EO$7="",0,EO$11*условия!$V44)</f>
        <v>0</v>
      </c>
      <c r="EP14" s="40">
        <f>IF(EP$7="",0,EP$11*условия!$V44)</f>
        <v>0</v>
      </c>
      <c r="EQ14" s="40">
        <f>IF(EQ$7="",0,EQ$11*условия!$V44)</f>
        <v>0</v>
      </c>
      <c r="ER14" s="40">
        <f>IF(ER$7="",0,ER$11*условия!$V44)</f>
        <v>0</v>
      </c>
      <c r="ES14" s="40">
        <f>IF(ES$7="",0,ES$11*условия!$V44)</f>
        <v>0</v>
      </c>
      <c r="ET14" s="40">
        <f>IF(ET$7="",0,ET$11*условия!$V44)</f>
        <v>0</v>
      </c>
      <c r="EU14" s="40">
        <f>IF(EU$7="",0,EU$11*условия!$V44)</f>
        <v>0</v>
      </c>
      <c r="EV14" s="40">
        <f>IF(EV$7="",0,EV$11*условия!$V44)</f>
        <v>0</v>
      </c>
      <c r="EW14" s="40">
        <f>IF(EW$7="",0,EW$11*условия!$V44)</f>
        <v>0</v>
      </c>
      <c r="EX14" s="40">
        <f>IF(EX$7="",0,EX$11*условия!$V44)</f>
        <v>0</v>
      </c>
      <c r="EY14" s="40">
        <f>IF(EY$7="",0,EY$11*условия!$V44)</f>
        <v>0</v>
      </c>
      <c r="EZ14" s="40">
        <f>IF(EZ$7="",0,EZ$11*условия!$V44)</f>
        <v>0</v>
      </c>
      <c r="FA14" s="40">
        <f>IF(FA$7="",0,FA$11*условия!$V44)</f>
        <v>0</v>
      </c>
      <c r="FB14" s="40">
        <f>IF(FB$7="",0,FB$11*условия!$V44)</f>
        <v>0</v>
      </c>
      <c r="FC14" s="40">
        <f>IF(FC$7="",0,FC$11*условия!$V44)</f>
        <v>0</v>
      </c>
      <c r="FD14" s="40">
        <f>IF(FD$7="",0,FD$11*условия!$V44)</f>
        <v>0</v>
      </c>
      <c r="FE14" s="40">
        <f>IF(FE$7="",0,FE$11*условия!$V44)</f>
        <v>0</v>
      </c>
      <c r="FF14" s="40">
        <f>IF(FF$7="",0,FF$11*условия!$V44)</f>
        <v>0</v>
      </c>
      <c r="FG14" s="40">
        <f>IF(FG$7="",0,FG$11*условия!$V44)</f>
        <v>0</v>
      </c>
      <c r="FH14" s="40">
        <f>IF(FH$7="",0,FH$11*условия!$V44)</f>
        <v>0</v>
      </c>
      <c r="FI14" s="40">
        <f>IF(FI$7="",0,FI$11*условия!$V44)</f>
        <v>0</v>
      </c>
      <c r="FJ14" s="40">
        <f>IF(FJ$7="",0,FJ$11*условия!$V44)</f>
        <v>0</v>
      </c>
      <c r="FK14" s="40">
        <f>IF(FK$7="",0,FK$11*условия!$V44)</f>
        <v>0</v>
      </c>
      <c r="FL14" s="40">
        <f>IF(FL$7="",0,FL$11*условия!$V44)</f>
        <v>0</v>
      </c>
      <c r="FM14" s="40">
        <f>IF(FM$7="",0,FM$11*условия!$V44)</f>
        <v>0</v>
      </c>
      <c r="FN14" s="40">
        <f>IF(FN$7="",0,FN$11*условия!$V44)</f>
        <v>0</v>
      </c>
      <c r="FO14" s="40">
        <f>IF(FO$7="",0,FO$11*условия!$V44)</f>
        <v>0</v>
      </c>
      <c r="FP14" s="40">
        <f>IF(FP$7="",0,FP$11*условия!$V44)</f>
        <v>0</v>
      </c>
      <c r="FQ14" s="40">
        <f>IF(FQ$7="",0,FQ$11*условия!$V44)</f>
        <v>0</v>
      </c>
      <c r="FR14" s="40">
        <f>IF(FR$7="",0,FR$11*условия!$V44)</f>
        <v>0</v>
      </c>
      <c r="FS14" s="40">
        <f>IF(FS$7="",0,FS$11*условия!$V44)</f>
        <v>0</v>
      </c>
      <c r="FT14" s="40">
        <f>IF(FT$7="",0,FT$11*условия!$V44)</f>
        <v>0</v>
      </c>
      <c r="FU14" s="40">
        <f>IF(FU$7="",0,FU$11*условия!$V44)</f>
        <v>0</v>
      </c>
      <c r="FV14" s="40">
        <f>IF(FV$7="",0,FV$11*условия!$V44)</f>
        <v>0</v>
      </c>
      <c r="FW14" s="40">
        <f>IF(FW$7="",0,FW$11*условия!$V44)</f>
        <v>0</v>
      </c>
      <c r="FX14" s="40">
        <f>IF(FX$7="",0,FX$11*условия!$V44)</f>
        <v>0</v>
      </c>
      <c r="FY14" s="40">
        <f>IF(FY$7="",0,FY$11*условия!$V44)</f>
        <v>0</v>
      </c>
      <c r="FZ14" s="40">
        <f>IF(FZ$7="",0,FZ$11*условия!$V44)</f>
        <v>0</v>
      </c>
      <c r="GA14" s="40">
        <f>IF(GA$7="",0,GA$11*условия!$V44)</f>
        <v>0</v>
      </c>
      <c r="GB14" s="40">
        <f>IF(GB$7="",0,GB$11*условия!$V44)</f>
        <v>0</v>
      </c>
      <c r="GC14" s="40">
        <f>IF(GC$7="",0,GC$11*условия!$V44)</f>
        <v>0</v>
      </c>
      <c r="GD14" s="40">
        <f>IF(GD$7="",0,GD$11*условия!$V44)</f>
        <v>0</v>
      </c>
      <c r="GE14" s="40">
        <f>IF(GE$7="",0,GE$11*условия!$V44)</f>
        <v>0</v>
      </c>
      <c r="GF14" s="40">
        <f>IF(GF$7="",0,GF$11*условия!$V44)</f>
        <v>0</v>
      </c>
      <c r="GG14" s="40">
        <f>IF(GG$7="",0,GG$11*условия!$V44)</f>
        <v>0</v>
      </c>
      <c r="GH14" s="40">
        <f>IF(GH$7="",0,GH$11*условия!$V44)</f>
        <v>0</v>
      </c>
      <c r="GI14" s="40">
        <f>IF(GI$7="",0,GI$11*условия!$V44)</f>
        <v>0</v>
      </c>
      <c r="GJ14" s="40">
        <f>IF(GJ$7="",0,GJ$11*условия!$V44)</f>
        <v>0</v>
      </c>
      <c r="GK14" s="40">
        <f>IF(GK$7="",0,GK$11*условия!$V44)</f>
        <v>0</v>
      </c>
      <c r="GL14" s="40">
        <f>IF(GL$7="",0,GL$11*условия!$V44)</f>
        <v>0</v>
      </c>
      <c r="GM14" s="40">
        <f>IF(GM$7="",0,GM$11*условия!$V44)</f>
        <v>0</v>
      </c>
      <c r="GN14" s="40">
        <f>IF(GN$7="",0,GN$11*условия!$V44)</f>
        <v>0</v>
      </c>
      <c r="GO14" s="40">
        <f>IF(GO$7="",0,GO$11*условия!$V44)</f>
        <v>0</v>
      </c>
      <c r="GP14" s="40">
        <f>IF(GP$7="",0,GP$11*условия!$V44)</f>
        <v>0</v>
      </c>
      <c r="GQ14" s="40">
        <f>IF(GQ$7="",0,GQ$11*условия!$V44)</f>
        <v>0</v>
      </c>
      <c r="GR14" s="40">
        <f>IF(GR$7="",0,GR$11*условия!$V44)</f>
        <v>0</v>
      </c>
      <c r="GS14" s="40">
        <f>IF(GS$7="",0,GS$11*условия!$V44)</f>
        <v>0</v>
      </c>
      <c r="GT14" s="40">
        <f>IF(GT$7="",0,GT$11*условия!$V44)</f>
        <v>0</v>
      </c>
      <c r="GU14" s="40">
        <f>IF(GU$7="",0,GU$11*условия!$V44)</f>
        <v>0</v>
      </c>
      <c r="GV14" s="40">
        <f>IF(GV$7="",0,GV$11*условия!$V44)</f>
        <v>0</v>
      </c>
      <c r="GW14" s="40">
        <f>IF(GW$7="",0,GW$11*условия!$V44)</f>
        <v>0</v>
      </c>
      <c r="GX14" s="40">
        <f>IF(GX$7="",0,GX$11*условия!$V44)</f>
        <v>0</v>
      </c>
      <c r="GY14" s="40">
        <f>IF(GY$7="",0,GY$11*условия!$V44)</f>
        <v>0</v>
      </c>
      <c r="GZ14" s="40">
        <f>IF(GZ$7="",0,GZ$11*условия!$V44)</f>
        <v>0</v>
      </c>
      <c r="HA14" s="40">
        <f>IF(HA$7="",0,HA$11*условия!$V44)</f>
        <v>0</v>
      </c>
      <c r="HB14" s="40">
        <f>IF(HB$7="",0,HB$11*условия!$V44)</f>
        <v>0</v>
      </c>
      <c r="HC14" s="40">
        <f>IF(HC$7="",0,HC$11*условия!$V44)</f>
        <v>0</v>
      </c>
      <c r="HD14" s="40">
        <f>IF(HD$7="",0,HD$11*условия!$V44)</f>
        <v>0</v>
      </c>
      <c r="HE14" s="40">
        <f>IF(HE$7="",0,HE$11*условия!$V44)</f>
        <v>0</v>
      </c>
      <c r="HF14" s="40">
        <f>IF(HF$7="",0,HF$11*условия!$V44)</f>
        <v>0</v>
      </c>
      <c r="HG14" s="40">
        <f>IF(HG$7="",0,HG$11*условия!$V44)</f>
        <v>0</v>
      </c>
      <c r="HH14" s="40">
        <f>IF(HH$7="",0,HH$11*условия!$V44)</f>
        <v>0</v>
      </c>
      <c r="HI14" s="40">
        <f>IF(HI$7="",0,HI$11*условия!$V44)</f>
        <v>0</v>
      </c>
      <c r="HJ14" s="40">
        <f>IF(HJ$7="",0,HJ$11*условия!$V44)</f>
        <v>0</v>
      </c>
      <c r="HK14" s="40">
        <f>IF(HK$7="",0,HK$11*условия!$V44)</f>
        <v>0</v>
      </c>
      <c r="HL14" s="40">
        <f>IF(HL$7="",0,HL$11*условия!$V44)</f>
        <v>0</v>
      </c>
      <c r="HM14" s="40">
        <f>IF(HM$7="",0,HM$11*условия!$V44)</f>
        <v>0</v>
      </c>
      <c r="HN14" s="40">
        <f>IF(HN$7="",0,HN$11*условия!$V44)</f>
        <v>0</v>
      </c>
      <c r="HO14" s="40">
        <f>IF(HO$7="",0,HO$11*условия!$V44)</f>
        <v>0</v>
      </c>
      <c r="HP14" s="40">
        <f>IF(HP$7="",0,HP$11*условия!$V44)</f>
        <v>0</v>
      </c>
      <c r="HQ14" s="40">
        <f>IF(HQ$7="",0,HQ$11*условия!$V44)</f>
        <v>0</v>
      </c>
      <c r="HR14" s="40">
        <f>IF(HR$7="",0,HR$11*условия!$V44)</f>
        <v>0</v>
      </c>
      <c r="HS14" s="40">
        <f>IF(HS$7="",0,HS$11*условия!$V44)</f>
        <v>0</v>
      </c>
      <c r="HT14" s="40">
        <f>IF(HT$7="",0,HT$11*условия!$V44)</f>
        <v>0</v>
      </c>
      <c r="HU14" s="40">
        <f>IF(HU$7="",0,HU$11*условия!$V44)</f>
        <v>0</v>
      </c>
      <c r="HV14" s="40">
        <f>IF(HV$7="",0,HV$11*условия!$V44)</f>
        <v>0</v>
      </c>
      <c r="HW14" s="40">
        <f>IF(HW$7="",0,HW$11*условия!$V44)</f>
        <v>0</v>
      </c>
      <c r="HX14" s="40">
        <f>IF(HX$7="",0,HX$11*условия!$V44)</f>
        <v>0</v>
      </c>
      <c r="HY14" s="40">
        <f>IF(HY$7="",0,HY$11*условия!$V44)</f>
        <v>0</v>
      </c>
      <c r="HZ14" s="40">
        <f>IF(HZ$7="",0,HZ$11*условия!$V44)</f>
        <v>0</v>
      </c>
      <c r="IA14" s="40">
        <f>IF(IA$7="",0,IA$11*условия!$V44)</f>
        <v>0</v>
      </c>
      <c r="IB14" s="40">
        <f>IF(IB$7="",0,IB$11*условия!$V44)</f>
        <v>0</v>
      </c>
      <c r="IC14" s="40">
        <f>IF(IC$7="",0,IC$11*условия!$V44)</f>
        <v>0</v>
      </c>
      <c r="ID14" s="40">
        <f>IF(ID$7="",0,ID$11*условия!$V44)</f>
        <v>0</v>
      </c>
      <c r="IE14" s="40">
        <f>IF(IE$7="",0,IE$11*условия!$V44)</f>
        <v>0</v>
      </c>
      <c r="IF14" s="40">
        <f>IF(IF$7="",0,IF$11*условия!$V44)</f>
        <v>0</v>
      </c>
      <c r="IG14" s="40">
        <f>IF(IG$7="",0,IG$11*условия!$V44)</f>
        <v>0</v>
      </c>
      <c r="IH14" s="40">
        <f>IF(IH$7="",0,IH$11*условия!$V44)</f>
        <v>0</v>
      </c>
      <c r="II14" s="40">
        <f>IF(II$7="",0,II$11*условия!$V44)</f>
        <v>0</v>
      </c>
      <c r="IJ14" s="40">
        <f>IF(IJ$7="",0,IJ$11*условия!$V44)</f>
        <v>0</v>
      </c>
      <c r="IK14" s="40">
        <f>IF(IK$7="",0,IK$11*условия!$V44)</f>
        <v>0</v>
      </c>
      <c r="IL14" s="40">
        <f>IF(IL$7="",0,IL$11*условия!$V44)</f>
        <v>0</v>
      </c>
      <c r="IM14" s="40">
        <f>IF(IM$7="",0,IM$11*условия!$V44)</f>
        <v>0</v>
      </c>
      <c r="IN14" s="40">
        <f>IF(IN$7="",0,IN$11*условия!$V44)</f>
        <v>0</v>
      </c>
      <c r="IO14" s="40">
        <f>IF(IO$7="",0,IO$11*условия!$V44)</f>
        <v>0</v>
      </c>
      <c r="IP14" s="40">
        <f>IF(IP$7="",0,IP$11*условия!$V44)</f>
        <v>0</v>
      </c>
      <c r="IQ14" s="40">
        <f>IF(IQ$7="",0,IQ$11*условия!$V44)</f>
        <v>0</v>
      </c>
      <c r="IR14" s="40">
        <f>IF(IR$7="",0,IR$11*условия!$V44)</f>
        <v>0</v>
      </c>
      <c r="IS14" s="40">
        <f>IF(IS$7="",0,IS$11*условия!$V44)</f>
        <v>0</v>
      </c>
      <c r="IT14" s="40">
        <f>IF(IT$7="",0,IT$11*условия!$V44)</f>
        <v>0</v>
      </c>
      <c r="IU14" s="40">
        <f>IF(IU$7="",0,IU$11*условия!$V44)</f>
        <v>0</v>
      </c>
      <c r="IV14" s="40">
        <f>IF(IV$7="",0,IV$11*условия!$V44)</f>
        <v>0</v>
      </c>
      <c r="IW14" s="40">
        <f>IF(IW$7="",0,IW$11*условия!$V44)</f>
        <v>0</v>
      </c>
      <c r="IX14" s="40">
        <f>IF(IX$7="",0,IX$11*условия!$V44)</f>
        <v>0</v>
      </c>
      <c r="IY14" s="40">
        <f>IF(IY$7="",0,IY$11*условия!$V44)</f>
        <v>0</v>
      </c>
      <c r="IZ14" s="40">
        <f>IF(IZ$7="",0,IZ$11*условия!$V44)</f>
        <v>0</v>
      </c>
      <c r="JA14" s="40">
        <f>IF(JA$7="",0,JA$11*условия!$V44)</f>
        <v>0</v>
      </c>
      <c r="JB14" s="40">
        <f>IF(JB$7="",0,JB$11*условия!$V44)</f>
        <v>0</v>
      </c>
      <c r="JC14" s="40">
        <f>IF(JC$7="",0,JC$11*условия!$V44)</f>
        <v>0</v>
      </c>
      <c r="JD14" s="40">
        <f>IF(JD$7="",0,JD$11*условия!$V44)</f>
        <v>0</v>
      </c>
      <c r="JE14" s="40">
        <f>IF(JE$7="",0,JE$11*условия!$V44)</f>
        <v>0</v>
      </c>
      <c r="JF14" s="40">
        <f>IF(JF$7="",0,JF$11*условия!$V44)</f>
        <v>0</v>
      </c>
      <c r="JG14" s="40">
        <f>IF(JG$7="",0,JG$11*условия!$V44)</f>
        <v>0</v>
      </c>
      <c r="JH14" s="40">
        <f>IF(JH$7="",0,JH$11*условия!$V44)</f>
        <v>0</v>
      </c>
      <c r="JI14" s="40">
        <f>IF(JI$7="",0,JI$11*условия!$V44)</f>
        <v>0</v>
      </c>
      <c r="JJ14" s="40">
        <f>IF(JJ$7="",0,JJ$11*условия!$V44)</f>
        <v>0</v>
      </c>
      <c r="JK14" s="40">
        <f>IF(JK$7="",0,JK$11*условия!$V44)</f>
        <v>0</v>
      </c>
      <c r="JL14" s="40">
        <f>IF(JL$7="",0,JL$11*условия!$V44)</f>
        <v>0</v>
      </c>
      <c r="JM14" s="40">
        <f>IF(JM$7="",0,JM$11*условия!$V44)</f>
        <v>0</v>
      </c>
      <c r="JN14" s="40">
        <f>IF(JN$7="",0,JN$11*условия!$V44)</f>
        <v>0</v>
      </c>
      <c r="JO14" s="40">
        <f>IF(JO$7="",0,JO$11*условия!$V44)</f>
        <v>0</v>
      </c>
      <c r="JP14" s="40">
        <f>IF(JP$7="",0,JP$11*условия!$V44)</f>
        <v>0</v>
      </c>
      <c r="JQ14" s="40">
        <f>IF(JQ$7="",0,JQ$11*условия!$V44)</f>
        <v>0</v>
      </c>
      <c r="JR14" s="40">
        <f>IF(JR$7="",0,JR$11*условия!$V44)</f>
        <v>0</v>
      </c>
      <c r="JS14" s="40">
        <f>IF(JS$7="",0,JS$11*условия!$V44)</f>
        <v>0</v>
      </c>
      <c r="JT14" s="40">
        <f>IF(JT$7="",0,JT$11*условия!$V44)</f>
        <v>0</v>
      </c>
      <c r="JU14" s="40">
        <f>IF(JU$7="",0,JU$11*условия!$V44)</f>
        <v>0</v>
      </c>
      <c r="JV14" s="40">
        <f>IF(JV$7="",0,JV$11*условия!$V44)</f>
        <v>0</v>
      </c>
      <c r="JW14" s="40">
        <f>IF(JW$7="",0,JW$11*условия!$V44)</f>
        <v>0</v>
      </c>
      <c r="JX14" s="40">
        <f>IF(JX$7="",0,JX$11*условия!$V44)</f>
        <v>0</v>
      </c>
      <c r="JY14" s="40">
        <f>IF(JY$7="",0,JY$11*условия!$V44)</f>
        <v>0</v>
      </c>
      <c r="JZ14" s="40">
        <f>IF(JZ$7="",0,JZ$11*условия!$V44)</f>
        <v>0</v>
      </c>
      <c r="KA14" s="40">
        <f>IF(KA$7="",0,KA$11*условия!$V44)</f>
        <v>0</v>
      </c>
      <c r="KB14" s="40">
        <f>IF(KB$7="",0,KB$11*условия!$V44)</f>
        <v>0</v>
      </c>
      <c r="KC14" s="40">
        <f>IF(KC$7="",0,KC$11*условия!$V44)</f>
        <v>0</v>
      </c>
      <c r="KD14" s="40">
        <f>IF(KD$7="",0,KD$11*условия!$V44)</f>
        <v>0</v>
      </c>
      <c r="KE14" s="40">
        <f>IF(KE$7="",0,KE$11*условия!$V44)</f>
        <v>0</v>
      </c>
      <c r="KF14" s="40">
        <f>IF(KF$7="",0,KF$11*условия!$V44)</f>
        <v>0</v>
      </c>
      <c r="KG14" s="40">
        <f>IF(KG$7="",0,KG$11*условия!$V44)</f>
        <v>0</v>
      </c>
      <c r="KH14" s="40">
        <f>IF(KH$7="",0,KH$11*условия!$V44)</f>
        <v>0</v>
      </c>
      <c r="KI14" s="40">
        <f>IF(KI$7="",0,KI$11*условия!$V44)</f>
        <v>0</v>
      </c>
      <c r="KJ14" s="40">
        <f>IF(KJ$7="",0,KJ$11*условия!$V44)</f>
        <v>0</v>
      </c>
      <c r="KK14" s="40">
        <f>IF(KK$7="",0,KK$11*условия!$V44)</f>
        <v>0</v>
      </c>
      <c r="KL14" s="40">
        <f>IF(KL$7="",0,KL$11*условия!$V44)</f>
        <v>0</v>
      </c>
      <c r="KM14" s="40">
        <f>IF(KM$7="",0,KM$11*условия!$V44)</f>
        <v>0</v>
      </c>
      <c r="KN14" s="40">
        <f>IF(KN$7="",0,KN$11*условия!$V44)</f>
        <v>0</v>
      </c>
      <c r="KO14" s="40">
        <f>IF(KO$7="",0,KO$11*условия!$V44)</f>
        <v>0</v>
      </c>
      <c r="KP14" s="40">
        <f>IF(KP$7="",0,KP$11*условия!$V44)</f>
        <v>0</v>
      </c>
      <c r="KQ14" s="40">
        <f>IF(KQ$7="",0,KQ$11*условия!$V44)</f>
        <v>0</v>
      </c>
      <c r="KR14" s="40">
        <f>IF(KR$7="",0,KR$11*условия!$V44)</f>
        <v>0</v>
      </c>
      <c r="KS14" s="40">
        <f>IF(KS$7="",0,KS$11*условия!$V44)</f>
        <v>0</v>
      </c>
      <c r="KT14" s="40">
        <f>IF(KT$7="",0,KT$11*условия!$V44)</f>
        <v>0</v>
      </c>
      <c r="KU14" s="40">
        <f>IF(KU$7="",0,KU$11*условия!$V44)</f>
        <v>0</v>
      </c>
      <c r="KV14" s="40">
        <f>IF(KV$7="",0,KV$11*условия!$V44)</f>
        <v>0</v>
      </c>
      <c r="KW14" s="1"/>
      <c r="KX14" s="1"/>
    </row>
    <row r="15" spans="1:310" x14ac:dyDescent="0.25">
      <c r="A15" s="1"/>
      <c r="B15" s="79"/>
      <c r="C15" s="79"/>
      <c r="D15" s="79"/>
      <c r="E15" s="1" t="str">
        <f>E12</f>
        <v>количество заключенных договоров обслуживания</v>
      </c>
      <c r="F15" s="1"/>
      <c r="G15" s="1"/>
      <c r="H15" s="11" t="str">
        <f t="shared" si="11"/>
        <v>клиенты</v>
      </c>
      <c r="I15" s="1"/>
      <c r="J15" s="1"/>
      <c r="K15" s="1" t="str">
        <f>справочники!$U$14</f>
        <v>непостоянные-15сотрудников</v>
      </c>
      <c r="L15" s="1"/>
      <c r="M15" s="5"/>
      <c r="N15" s="40"/>
      <c r="O15" s="19"/>
      <c r="P15" s="1"/>
      <c r="Q15" s="1"/>
      <c r="R15" s="40">
        <f>SUMIFS($T15:$KW15,$T$1:$KW$1,"&gt;="&amp;1,$T$1:$KW$1,"&lt;="&amp;MAX($1:$1))</f>
        <v>367.5</v>
      </c>
      <c r="S15" s="1"/>
      <c r="T15" s="40"/>
      <c r="U15" s="40">
        <f>IF(U$7="",0,U$11*условия!$V45)</f>
        <v>7.35</v>
      </c>
      <c r="V15" s="40">
        <f>IF(V$7="",0,V$11*условия!$V45)</f>
        <v>7.9624999999999995</v>
      </c>
      <c r="W15" s="40">
        <f>IF(W$7="",0,W$11*условия!$V45)</f>
        <v>8.5749999999999993</v>
      </c>
      <c r="X15" s="40">
        <f>IF(X$7="",0,X$11*условия!$V45)</f>
        <v>9.1875</v>
      </c>
      <c r="Y15" s="40">
        <f>IF(Y$7="",0,Y$11*условия!$V45)</f>
        <v>9.7999999999999989</v>
      </c>
      <c r="Z15" s="40">
        <f>IF(Z$7="",0,Z$11*условия!$V45)</f>
        <v>10.4125</v>
      </c>
      <c r="AA15" s="40">
        <f>IF(AA$7="",0,AA$11*условия!$V45)</f>
        <v>11.024999999999999</v>
      </c>
      <c r="AB15" s="40">
        <f>IF(AB$7="",0,AB$11*условия!$V45)</f>
        <v>11.637499999999999</v>
      </c>
      <c r="AC15" s="40">
        <f>IF(AC$7="",0,AC$11*условия!$V45)</f>
        <v>12.25</v>
      </c>
      <c r="AD15" s="40">
        <f>IF(AD$7="",0,AD$11*условия!$V45)</f>
        <v>12.862499999999999</v>
      </c>
      <c r="AE15" s="40">
        <f>IF(AE$7="",0,AE$11*условия!$V45)</f>
        <v>13.475</v>
      </c>
      <c r="AF15" s="40">
        <f>IF(AF$7="",0,AF$11*условия!$V45)</f>
        <v>14.087499999999999</v>
      </c>
      <c r="AG15" s="40">
        <f>IF(AG$7="",0,AG$11*условия!$V45)</f>
        <v>14.7</v>
      </c>
      <c r="AH15" s="40">
        <f>IF(AH$7="",0,AH$11*условия!$V45)</f>
        <v>15.312499999999998</v>
      </c>
      <c r="AI15" s="40">
        <f>IF(AI$7="",0,AI$11*условия!$V45)</f>
        <v>15.924999999999999</v>
      </c>
      <c r="AJ15" s="40">
        <f>IF(AJ$7="",0,AJ$11*условия!$V45)</f>
        <v>16.537499999999998</v>
      </c>
      <c r="AK15" s="40">
        <f>IF(AK$7="",0,AK$11*условия!$V45)</f>
        <v>17.149999999999999</v>
      </c>
      <c r="AL15" s="40">
        <f>IF(AL$7="",0,AL$11*условия!$V45)</f>
        <v>17.762499999999999</v>
      </c>
      <c r="AM15" s="40">
        <f>IF(AM$7="",0,AM$11*условия!$V45)</f>
        <v>18.375</v>
      </c>
      <c r="AN15" s="40">
        <f>IF(AN$7="",0,AN$11*условия!$V45)</f>
        <v>18.987499999999997</v>
      </c>
      <c r="AO15" s="40">
        <f>IF(AO$7="",0,AO$11*условия!$V45)</f>
        <v>19.599999999999998</v>
      </c>
      <c r="AP15" s="40">
        <f>IF(AP$7="",0,AP$11*условия!$V45)</f>
        <v>20.212499999999999</v>
      </c>
      <c r="AQ15" s="40">
        <f>IF(AQ$7="",0,AQ$11*условия!$V45)</f>
        <v>20.824999999999999</v>
      </c>
      <c r="AR15" s="40">
        <f>IF(AR$7="",0,AR$11*условия!$V45)</f>
        <v>21.4375</v>
      </c>
      <c r="AS15" s="40">
        <f>IF(AS$7="",0,AS$11*условия!$V45)</f>
        <v>22.049999999999997</v>
      </c>
      <c r="AT15" s="40">
        <f>IF(AT$7="",0,AT$11*условия!$V45)</f>
        <v>0</v>
      </c>
      <c r="AU15" s="40">
        <f>IF(AU$7="",0,AU$11*условия!$V45)</f>
        <v>0</v>
      </c>
      <c r="AV15" s="40">
        <f>IF(AV$7="",0,AV$11*условия!$V45)</f>
        <v>0</v>
      </c>
      <c r="AW15" s="40">
        <f>IF(AW$7="",0,AW$11*условия!$V45)</f>
        <v>0</v>
      </c>
      <c r="AX15" s="40">
        <f>IF(AX$7="",0,AX$11*условия!$V45)</f>
        <v>0</v>
      </c>
      <c r="AY15" s="40">
        <f>IF(AY$7="",0,AY$11*условия!$V45)</f>
        <v>0</v>
      </c>
      <c r="AZ15" s="40">
        <f>IF(AZ$7="",0,AZ$11*условия!$V45)</f>
        <v>0</v>
      </c>
      <c r="BA15" s="40">
        <f>IF(BA$7="",0,BA$11*условия!$V45)</f>
        <v>0</v>
      </c>
      <c r="BB15" s="40">
        <f>IF(BB$7="",0,BB$11*условия!$V45)</f>
        <v>0</v>
      </c>
      <c r="BC15" s="40">
        <f>IF(BC$7="",0,BC$11*условия!$V45)</f>
        <v>0</v>
      </c>
      <c r="BD15" s="40">
        <f>IF(BD$7="",0,BD$11*условия!$V45)</f>
        <v>0</v>
      </c>
      <c r="BE15" s="40">
        <f>IF(BE$7="",0,BE$11*условия!$V45)</f>
        <v>0</v>
      </c>
      <c r="BF15" s="40">
        <f>IF(BF$7="",0,BF$11*условия!$V45)</f>
        <v>0</v>
      </c>
      <c r="BG15" s="40">
        <f>IF(BG$7="",0,BG$11*условия!$V45)</f>
        <v>0</v>
      </c>
      <c r="BH15" s="40">
        <f>IF(BH$7="",0,BH$11*условия!$V45)</f>
        <v>0</v>
      </c>
      <c r="BI15" s="40">
        <f>IF(BI$7="",0,BI$11*условия!$V45)</f>
        <v>0</v>
      </c>
      <c r="BJ15" s="40">
        <f>IF(BJ$7="",0,BJ$11*условия!$V45)</f>
        <v>0</v>
      </c>
      <c r="BK15" s="40">
        <f>IF(BK$7="",0,BK$11*условия!$V45)</f>
        <v>0</v>
      </c>
      <c r="BL15" s="40">
        <f>IF(BL$7="",0,BL$11*условия!$V45)</f>
        <v>0</v>
      </c>
      <c r="BM15" s="40">
        <f>IF(BM$7="",0,BM$11*условия!$V45)</f>
        <v>0</v>
      </c>
      <c r="BN15" s="40">
        <f>IF(BN$7="",0,BN$11*условия!$V45)</f>
        <v>0</v>
      </c>
      <c r="BO15" s="40">
        <f>IF(BO$7="",0,BO$11*условия!$V45)</f>
        <v>0</v>
      </c>
      <c r="BP15" s="40">
        <f>IF(BP$7="",0,BP$11*условия!$V45)</f>
        <v>0</v>
      </c>
      <c r="BQ15" s="40">
        <f>IF(BQ$7="",0,BQ$11*условия!$V45)</f>
        <v>0</v>
      </c>
      <c r="BR15" s="40">
        <f>IF(BR$7="",0,BR$11*условия!$V45)</f>
        <v>0</v>
      </c>
      <c r="BS15" s="40">
        <f>IF(BS$7="",0,BS$11*условия!$V45)</f>
        <v>0</v>
      </c>
      <c r="BT15" s="40">
        <f>IF(BT$7="",0,BT$11*условия!$V45)</f>
        <v>0</v>
      </c>
      <c r="BU15" s="40">
        <f>IF(BU$7="",0,BU$11*условия!$V45)</f>
        <v>0</v>
      </c>
      <c r="BV15" s="40">
        <f>IF(BV$7="",0,BV$11*условия!$V45)</f>
        <v>0</v>
      </c>
      <c r="BW15" s="40">
        <f>IF(BW$7="",0,BW$11*условия!$V45)</f>
        <v>0</v>
      </c>
      <c r="BX15" s="40">
        <f>IF(BX$7="",0,BX$11*условия!$V45)</f>
        <v>0</v>
      </c>
      <c r="BY15" s="40">
        <f>IF(BY$7="",0,BY$11*условия!$V45)</f>
        <v>0</v>
      </c>
      <c r="BZ15" s="40">
        <f>IF(BZ$7="",0,BZ$11*условия!$V45)</f>
        <v>0</v>
      </c>
      <c r="CA15" s="40">
        <f>IF(CA$7="",0,CA$11*условия!$V45)</f>
        <v>0</v>
      </c>
      <c r="CB15" s="40">
        <f>IF(CB$7="",0,CB$11*условия!$V45)</f>
        <v>0</v>
      </c>
      <c r="CC15" s="40">
        <f>IF(CC$7="",0,CC$11*условия!$V45)</f>
        <v>0</v>
      </c>
      <c r="CD15" s="40">
        <f>IF(CD$7="",0,CD$11*условия!$V45)</f>
        <v>0</v>
      </c>
      <c r="CE15" s="40">
        <f>IF(CE$7="",0,CE$11*условия!$V45)</f>
        <v>0</v>
      </c>
      <c r="CF15" s="40">
        <f>IF(CF$7="",0,CF$11*условия!$V45)</f>
        <v>0</v>
      </c>
      <c r="CG15" s="40">
        <f>IF(CG$7="",0,CG$11*условия!$V45)</f>
        <v>0</v>
      </c>
      <c r="CH15" s="40">
        <f>IF(CH$7="",0,CH$11*условия!$V45)</f>
        <v>0</v>
      </c>
      <c r="CI15" s="40">
        <f>IF(CI$7="",0,CI$11*условия!$V45)</f>
        <v>0</v>
      </c>
      <c r="CJ15" s="40">
        <f>IF(CJ$7="",0,CJ$11*условия!$V45)</f>
        <v>0</v>
      </c>
      <c r="CK15" s="40">
        <f>IF(CK$7="",0,CK$11*условия!$V45)</f>
        <v>0</v>
      </c>
      <c r="CL15" s="40">
        <f>IF(CL$7="",0,CL$11*условия!$V45)</f>
        <v>0</v>
      </c>
      <c r="CM15" s="40">
        <f>IF(CM$7="",0,CM$11*условия!$V45)</f>
        <v>0</v>
      </c>
      <c r="CN15" s="40">
        <f>IF(CN$7="",0,CN$11*условия!$V45)</f>
        <v>0</v>
      </c>
      <c r="CO15" s="40">
        <f>IF(CO$7="",0,CO$11*условия!$V45)</f>
        <v>0</v>
      </c>
      <c r="CP15" s="40">
        <f>IF(CP$7="",0,CP$11*условия!$V45)</f>
        <v>0</v>
      </c>
      <c r="CQ15" s="40">
        <f>IF(CQ$7="",0,CQ$11*условия!$V45)</f>
        <v>0</v>
      </c>
      <c r="CR15" s="40">
        <f>IF(CR$7="",0,CR$11*условия!$V45)</f>
        <v>0</v>
      </c>
      <c r="CS15" s="40">
        <f>IF(CS$7="",0,CS$11*условия!$V45)</f>
        <v>0</v>
      </c>
      <c r="CT15" s="40">
        <f>IF(CT$7="",0,CT$11*условия!$V45)</f>
        <v>0</v>
      </c>
      <c r="CU15" s="40">
        <f>IF(CU$7="",0,CU$11*условия!$V45)</f>
        <v>0</v>
      </c>
      <c r="CV15" s="40">
        <f>IF(CV$7="",0,CV$11*условия!$V45)</f>
        <v>0</v>
      </c>
      <c r="CW15" s="40">
        <f>IF(CW$7="",0,CW$11*условия!$V45)</f>
        <v>0</v>
      </c>
      <c r="CX15" s="40">
        <f>IF(CX$7="",0,CX$11*условия!$V45)</f>
        <v>0</v>
      </c>
      <c r="CY15" s="40">
        <f>IF(CY$7="",0,CY$11*условия!$V45)</f>
        <v>0</v>
      </c>
      <c r="CZ15" s="40">
        <f>IF(CZ$7="",0,CZ$11*условия!$V45)</f>
        <v>0</v>
      </c>
      <c r="DA15" s="40">
        <f>IF(DA$7="",0,DA$11*условия!$V45)</f>
        <v>0</v>
      </c>
      <c r="DB15" s="40">
        <f>IF(DB$7="",0,DB$11*условия!$V45)</f>
        <v>0</v>
      </c>
      <c r="DC15" s="40">
        <f>IF(DC$7="",0,DC$11*условия!$V45)</f>
        <v>0</v>
      </c>
      <c r="DD15" s="40">
        <f>IF(DD$7="",0,DD$11*условия!$V45)</f>
        <v>0</v>
      </c>
      <c r="DE15" s="40">
        <f>IF(DE$7="",0,DE$11*условия!$V45)</f>
        <v>0</v>
      </c>
      <c r="DF15" s="40">
        <f>IF(DF$7="",0,DF$11*условия!$V45)</f>
        <v>0</v>
      </c>
      <c r="DG15" s="40">
        <f>IF(DG$7="",0,DG$11*условия!$V45)</f>
        <v>0</v>
      </c>
      <c r="DH15" s="40">
        <f>IF(DH$7="",0,DH$11*условия!$V45)</f>
        <v>0</v>
      </c>
      <c r="DI15" s="40">
        <f>IF(DI$7="",0,DI$11*условия!$V45)</f>
        <v>0</v>
      </c>
      <c r="DJ15" s="40">
        <f>IF(DJ$7="",0,DJ$11*условия!$V45)</f>
        <v>0</v>
      </c>
      <c r="DK15" s="40">
        <f>IF(DK$7="",0,DK$11*условия!$V45)</f>
        <v>0</v>
      </c>
      <c r="DL15" s="40">
        <f>IF(DL$7="",0,DL$11*условия!$V45)</f>
        <v>0</v>
      </c>
      <c r="DM15" s="40">
        <f>IF(DM$7="",0,DM$11*условия!$V45)</f>
        <v>0</v>
      </c>
      <c r="DN15" s="40">
        <f>IF(DN$7="",0,DN$11*условия!$V45)</f>
        <v>0</v>
      </c>
      <c r="DO15" s="40">
        <f>IF(DO$7="",0,DO$11*условия!$V45)</f>
        <v>0</v>
      </c>
      <c r="DP15" s="40">
        <f>IF(DP$7="",0,DP$11*условия!$V45)</f>
        <v>0</v>
      </c>
      <c r="DQ15" s="40">
        <f>IF(DQ$7="",0,DQ$11*условия!$V45)</f>
        <v>0</v>
      </c>
      <c r="DR15" s="40">
        <f>IF(DR$7="",0,DR$11*условия!$V45)</f>
        <v>0</v>
      </c>
      <c r="DS15" s="40">
        <f>IF(DS$7="",0,DS$11*условия!$V45)</f>
        <v>0</v>
      </c>
      <c r="DT15" s="40">
        <f>IF(DT$7="",0,DT$11*условия!$V45)</f>
        <v>0</v>
      </c>
      <c r="DU15" s="40">
        <f>IF(DU$7="",0,DU$11*условия!$V45)</f>
        <v>0</v>
      </c>
      <c r="DV15" s="40">
        <f>IF(DV$7="",0,DV$11*условия!$V45)</f>
        <v>0</v>
      </c>
      <c r="DW15" s="40">
        <f>IF(DW$7="",0,DW$11*условия!$V45)</f>
        <v>0</v>
      </c>
      <c r="DX15" s="40">
        <f>IF(DX$7="",0,DX$11*условия!$V45)</f>
        <v>0</v>
      </c>
      <c r="DY15" s="40">
        <f>IF(DY$7="",0,DY$11*условия!$V45)</f>
        <v>0</v>
      </c>
      <c r="DZ15" s="40">
        <f>IF(DZ$7="",0,DZ$11*условия!$V45)</f>
        <v>0</v>
      </c>
      <c r="EA15" s="40">
        <f>IF(EA$7="",0,EA$11*условия!$V45)</f>
        <v>0</v>
      </c>
      <c r="EB15" s="40">
        <f>IF(EB$7="",0,EB$11*условия!$V45)</f>
        <v>0</v>
      </c>
      <c r="EC15" s="40">
        <f>IF(EC$7="",0,EC$11*условия!$V45)</f>
        <v>0</v>
      </c>
      <c r="ED15" s="40">
        <f>IF(ED$7="",0,ED$11*условия!$V45)</f>
        <v>0</v>
      </c>
      <c r="EE15" s="40">
        <f>IF(EE$7="",0,EE$11*условия!$V45)</f>
        <v>0</v>
      </c>
      <c r="EF15" s="40">
        <f>IF(EF$7="",0,EF$11*условия!$V45)</f>
        <v>0</v>
      </c>
      <c r="EG15" s="40">
        <f>IF(EG$7="",0,EG$11*условия!$V45)</f>
        <v>0</v>
      </c>
      <c r="EH15" s="40">
        <f>IF(EH$7="",0,EH$11*условия!$V45)</f>
        <v>0</v>
      </c>
      <c r="EI15" s="40">
        <f>IF(EI$7="",0,EI$11*условия!$V45)</f>
        <v>0</v>
      </c>
      <c r="EJ15" s="40">
        <f>IF(EJ$7="",0,EJ$11*условия!$V45)</f>
        <v>0</v>
      </c>
      <c r="EK15" s="40">
        <f>IF(EK$7="",0,EK$11*условия!$V45)</f>
        <v>0</v>
      </c>
      <c r="EL15" s="40">
        <f>IF(EL$7="",0,EL$11*условия!$V45)</f>
        <v>0</v>
      </c>
      <c r="EM15" s="40">
        <f>IF(EM$7="",0,EM$11*условия!$V45)</f>
        <v>0</v>
      </c>
      <c r="EN15" s="40">
        <f>IF(EN$7="",0,EN$11*условия!$V45)</f>
        <v>0</v>
      </c>
      <c r="EO15" s="40">
        <f>IF(EO$7="",0,EO$11*условия!$V45)</f>
        <v>0</v>
      </c>
      <c r="EP15" s="40">
        <f>IF(EP$7="",0,EP$11*условия!$V45)</f>
        <v>0</v>
      </c>
      <c r="EQ15" s="40">
        <f>IF(EQ$7="",0,EQ$11*условия!$V45)</f>
        <v>0</v>
      </c>
      <c r="ER15" s="40">
        <f>IF(ER$7="",0,ER$11*условия!$V45)</f>
        <v>0</v>
      </c>
      <c r="ES15" s="40">
        <f>IF(ES$7="",0,ES$11*условия!$V45)</f>
        <v>0</v>
      </c>
      <c r="ET15" s="40">
        <f>IF(ET$7="",0,ET$11*условия!$V45)</f>
        <v>0</v>
      </c>
      <c r="EU15" s="40">
        <f>IF(EU$7="",0,EU$11*условия!$V45)</f>
        <v>0</v>
      </c>
      <c r="EV15" s="40">
        <f>IF(EV$7="",0,EV$11*условия!$V45)</f>
        <v>0</v>
      </c>
      <c r="EW15" s="40">
        <f>IF(EW$7="",0,EW$11*условия!$V45)</f>
        <v>0</v>
      </c>
      <c r="EX15" s="40">
        <f>IF(EX$7="",0,EX$11*условия!$V45)</f>
        <v>0</v>
      </c>
      <c r="EY15" s="40">
        <f>IF(EY$7="",0,EY$11*условия!$V45)</f>
        <v>0</v>
      </c>
      <c r="EZ15" s="40">
        <f>IF(EZ$7="",0,EZ$11*условия!$V45)</f>
        <v>0</v>
      </c>
      <c r="FA15" s="40">
        <f>IF(FA$7="",0,FA$11*условия!$V45)</f>
        <v>0</v>
      </c>
      <c r="FB15" s="40">
        <f>IF(FB$7="",0,FB$11*условия!$V45)</f>
        <v>0</v>
      </c>
      <c r="FC15" s="40">
        <f>IF(FC$7="",0,FC$11*условия!$V45)</f>
        <v>0</v>
      </c>
      <c r="FD15" s="40">
        <f>IF(FD$7="",0,FD$11*условия!$V45)</f>
        <v>0</v>
      </c>
      <c r="FE15" s="40">
        <f>IF(FE$7="",0,FE$11*условия!$V45)</f>
        <v>0</v>
      </c>
      <c r="FF15" s="40">
        <f>IF(FF$7="",0,FF$11*условия!$V45)</f>
        <v>0</v>
      </c>
      <c r="FG15" s="40">
        <f>IF(FG$7="",0,FG$11*условия!$V45)</f>
        <v>0</v>
      </c>
      <c r="FH15" s="40">
        <f>IF(FH$7="",0,FH$11*условия!$V45)</f>
        <v>0</v>
      </c>
      <c r="FI15" s="40">
        <f>IF(FI$7="",0,FI$11*условия!$V45)</f>
        <v>0</v>
      </c>
      <c r="FJ15" s="40">
        <f>IF(FJ$7="",0,FJ$11*условия!$V45)</f>
        <v>0</v>
      </c>
      <c r="FK15" s="40">
        <f>IF(FK$7="",0,FK$11*условия!$V45)</f>
        <v>0</v>
      </c>
      <c r="FL15" s="40">
        <f>IF(FL$7="",0,FL$11*условия!$V45)</f>
        <v>0</v>
      </c>
      <c r="FM15" s="40">
        <f>IF(FM$7="",0,FM$11*условия!$V45)</f>
        <v>0</v>
      </c>
      <c r="FN15" s="40">
        <f>IF(FN$7="",0,FN$11*условия!$V45)</f>
        <v>0</v>
      </c>
      <c r="FO15" s="40">
        <f>IF(FO$7="",0,FO$11*условия!$V45)</f>
        <v>0</v>
      </c>
      <c r="FP15" s="40">
        <f>IF(FP$7="",0,FP$11*условия!$V45)</f>
        <v>0</v>
      </c>
      <c r="FQ15" s="40">
        <f>IF(FQ$7="",0,FQ$11*условия!$V45)</f>
        <v>0</v>
      </c>
      <c r="FR15" s="40">
        <f>IF(FR$7="",0,FR$11*условия!$V45)</f>
        <v>0</v>
      </c>
      <c r="FS15" s="40">
        <f>IF(FS$7="",0,FS$11*условия!$V45)</f>
        <v>0</v>
      </c>
      <c r="FT15" s="40">
        <f>IF(FT$7="",0,FT$11*условия!$V45)</f>
        <v>0</v>
      </c>
      <c r="FU15" s="40">
        <f>IF(FU$7="",0,FU$11*условия!$V45)</f>
        <v>0</v>
      </c>
      <c r="FV15" s="40">
        <f>IF(FV$7="",0,FV$11*условия!$V45)</f>
        <v>0</v>
      </c>
      <c r="FW15" s="40">
        <f>IF(FW$7="",0,FW$11*условия!$V45)</f>
        <v>0</v>
      </c>
      <c r="FX15" s="40">
        <f>IF(FX$7="",0,FX$11*условия!$V45)</f>
        <v>0</v>
      </c>
      <c r="FY15" s="40">
        <f>IF(FY$7="",0,FY$11*условия!$V45)</f>
        <v>0</v>
      </c>
      <c r="FZ15" s="40">
        <f>IF(FZ$7="",0,FZ$11*условия!$V45)</f>
        <v>0</v>
      </c>
      <c r="GA15" s="40">
        <f>IF(GA$7="",0,GA$11*условия!$V45)</f>
        <v>0</v>
      </c>
      <c r="GB15" s="40">
        <f>IF(GB$7="",0,GB$11*условия!$V45)</f>
        <v>0</v>
      </c>
      <c r="GC15" s="40">
        <f>IF(GC$7="",0,GC$11*условия!$V45)</f>
        <v>0</v>
      </c>
      <c r="GD15" s="40">
        <f>IF(GD$7="",0,GD$11*условия!$V45)</f>
        <v>0</v>
      </c>
      <c r="GE15" s="40">
        <f>IF(GE$7="",0,GE$11*условия!$V45)</f>
        <v>0</v>
      </c>
      <c r="GF15" s="40">
        <f>IF(GF$7="",0,GF$11*условия!$V45)</f>
        <v>0</v>
      </c>
      <c r="GG15" s="40">
        <f>IF(GG$7="",0,GG$11*условия!$V45)</f>
        <v>0</v>
      </c>
      <c r="GH15" s="40">
        <f>IF(GH$7="",0,GH$11*условия!$V45)</f>
        <v>0</v>
      </c>
      <c r="GI15" s="40">
        <f>IF(GI$7="",0,GI$11*условия!$V45)</f>
        <v>0</v>
      </c>
      <c r="GJ15" s="40">
        <f>IF(GJ$7="",0,GJ$11*условия!$V45)</f>
        <v>0</v>
      </c>
      <c r="GK15" s="40">
        <f>IF(GK$7="",0,GK$11*условия!$V45)</f>
        <v>0</v>
      </c>
      <c r="GL15" s="40">
        <f>IF(GL$7="",0,GL$11*условия!$V45)</f>
        <v>0</v>
      </c>
      <c r="GM15" s="40">
        <f>IF(GM$7="",0,GM$11*условия!$V45)</f>
        <v>0</v>
      </c>
      <c r="GN15" s="40">
        <f>IF(GN$7="",0,GN$11*условия!$V45)</f>
        <v>0</v>
      </c>
      <c r="GO15" s="40">
        <f>IF(GO$7="",0,GO$11*условия!$V45)</f>
        <v>0</v>
      </c>
      <c r="GP15" s="40">
        <f>IF(GP$7="",0,GP$11*условия!$V45)</f>
        <v>0</v>
      </c>
      <c r="GQ15" s="40">
        <f>IF(GQ$7="",0,GQ$11*условия!$V45)</f>
        <v>0</v>
      </c>
      <c r="GR15" s="40">
        <f>IF(GR$7="",0,GR$11*условия!$V45)</f>
        <v>0</v>
      </c>
      <c r="GS15" s="40">
        <f>IF(GS$7="",0,GS$11*условия!$V45)</f>
        <v>0</v>
      </c>
      <c r="GT15" s="40">
        <f>IF(GT$7="",0,GT$11*условия!$V45)</f>
        <v>0</v>
      </c>
      <c r="GU15" s="40">
        <f>IF(GU$7="",0,GU$11*условия!$V45)</f>
        <v>0</v>
      </c>
      <c r="GV15" s="40">
        <f>IF(GV$7="",0,GV$11*условия!$V45)</f>
        <v>0</v>
      </c>
      <c r="GW15" s="40">
        <f>IF(GW$7="",0,GW$11*условия!$V45)</f>
        <v>0</v>
      </c>
      <c r="GX15" s="40">
        <f>IF(GX$7="",0,GX$11*условия!$V45)</f>
        <v>0</v>
      </c>
      <c r="GY15" s="40">
        <f>IF(GY$7="",0,GY$11*условия!$V45)</f>
        <v>0</v>
      </c>
      <c r="GZ15" s="40">
        <f>IF(GZ$7="",0,GZ$11*условия!$V45)</f>
        <v>0</v>
      </c>
      <c r="HA15" s="40">
        <f>IF(HA$7="",0,HA$11*условия!$V45)</f>
        <v>0</v>
      </c>
      <c r="HB15" s="40">
        <f>IF(HB$7="",0,HB$11*условия!$V45)</f>
        <v>0</v>
      </c>
      <c r="HC15" s="40">
        <f>IF(HC$7="",0,HC$11*условия!$V45)</f>
        <v>0</v>
      </c>
      <c r="HD15" s="40">
        <f>IF(HD$7="",0,HD$11*условия!$V45)</f>
        <v>0</v>
      </c>
      <c r="HE15" s="40">
        <f>IF(HE$7="",0,HE$11*условия!$V45)</f>
        <v>0</v>
      </c>
      <c r="HF15" s="40">
        <f>IF(HF$7="",0,HF$11*условия!$V45)</f>
        <v>0</v>
      </c>
      <c r="HG15" s="40">
        <f>IF(HG$7="",0,HG$11*условия!$V45)</f>
        <v>0</v>
      </c>
      <c r="HH15" s="40">
        <f>IF(HH$7="",0,HH$11*условия!$V45)</f>
        <v>0</v>
      </c>
      <c r="HI15" s="40">
        <f>IF(HI$7="",0,HI$11*условия!$V45)</f>
        <v>0</v>
      </c>
      <c r="HJ15" s="40">
        <f>IF(HJ$7="",0,HJ$11*условия!$V45)</f>
        <v>0</v>
      </c>
      <c r="HK15" s="40">
        <f>IF(HK$7="",0,HK$11*условия!$V45)</f>
        <v>0</v>
      </c>
      <c r="HL15" s="40">
        <f>IF(HL$7="",0,HL$11*условия!$V45)</f>
        <v>0</v>
      </c>
      <c r="HM15" s="40">
        <f>IF(HM$7="",0,HM$11*условия!$V45)</f>
        <v>0</v>
      </c>
      <c r="HN15" s="40">
        <f>IF(HN$7="",0,HN$11*условия!$V45)</f>
        <v>0</v>
      </c>
      <c r="HO15" s="40">
        <f>IF(HO$7="",0,HO$11*условия!$V45)</f>
        <v>0</v>
      </c>
      <c r="HP15" s="40">
        <f>IF(HP$7="",0,HP$11*условия!$V45)</f>
        <v>0</v>
      </c>
      <c r="HQ15" s="40">
        <f>IF(HQ$7="",0,HQ$11*условия!$V45)</f>
        <v>0</v>
      </c>
      <c r="HR15" s="40">
        <f>IF(HR$7="",0,HR$11*условия!$V45)</f>
        <v>0</v>
      </c>
      <c r="HS15" s="40">
        <f>IF(HS$7="",0,HS$11*условия!$V45)</f>
        <v>0</v>
      </c>
      <c r="HT15" s="40">
        <f>IF(HT$7="",0,HT$11*условия!$V45)</f>
        <v>0</v>
      </c>
      <c r="HU15" s="40">
        <f>IF(HU$7="",0,HU$11*условия!$V45)</f>
        <v>0</v>
      </c>
      <c r="HV15" s="40">
        <f>IF(HV$7="",0,HV$11*условия!$V45)</f>
        <v>0</v>
      </c>
      <c r="HW15" s="40">
        <f>IF(HW$7="",0,HW$11*условия!$V45)</f>
        <v>0</v>
      </c>
      <c r="HX15" s="40">
        <f>IF(HX$7="",0,HX$11*условия!$V45)</f>
        <v>0</v>
      </c>
      <c r="HY15" s="40">
        <f>IF(HY$7="",0,HY$11*условия!$V45)</f>
        <v>0</v>
      </c>
      <c r="HZ15" s="40">
        <f>IF(HZ$7="",0,HZ$11*условия!$V45)</f>
        <v>0</v>
      </c>
      <c r="IA15" s="40">
        <f>IF(IA$7="",0,IA$11*условия!$V45)</f>
        <v>0</v>
      </c>
      <c r="IB15" s="40">
        <f>IF(IB$7="",0,IB$11*условия!$V45)</f>
        <v>0</v>
      </c>
      <c r="IC15" s="40">
        <f>IF(IC$7="",0,IC$11*условия!$V45)</f>
        <v>0</v>
      </c>
      <c r="ID15" s="40">
        <f>IF(ID$7="",0,ID$11*условия!$V45)</f>
        <v>0</v>
      </c>
      <c r="IE15" s="40">
        <f>IF(IE$7="",0,IE$11*условия!$V45)</f>
        <v>0</v>
      </c>
      <c r="IF15" s="40">
        <f>IF(IF$7="",0,IF$11*условия!$V45)</f>
        <v>0</v>
      </c>
      <c r="IG15" s="40">
        <f>IF(IG$7="",0,IG$11*условия!$V45)</f>
        <v>0</v>
      </c>
      <c r="IH15" s="40">
        <f>IF(IH$7="",0,IH$11*условия!$V45)</f>
        <v>0</v>
      </c>
      <c r="II15" s="40">
        <f>IF(II$7="",0,II$11*условия!$V45)</f>
        <v>0</v>
      </c>
      <c r="IJ15" s="40">
        <f>IF(IJ$7="",0,IJ$11*условия!$V45)</f>
        <v>0</v>
      </c>
      <c r="IK15" s="40">
        <f>IF(IK$7="",0,IK$11*условия!$V45)</f>
        <v>0</v>
      </c>
      <c r="IL15" s="40">
        <f>IF(IL$7="",0,IL$11*условия!$V45)</f>
        <v>0</v>
      </c>
      <c r="IM15" s="40">
        <f>IF(IM$7="",0,IM$11*условия!$V45)</f>
        <v>0</v>
      </c>
      <c r="IN15" s="40">
        <f>IF(IN$7="",0,IN$11*условия!$V45)</f>
        <v>0</v>
      </c>
      <c r="IO15" s="40">
        <f>IF(IO$7="",0,IO$11*условия!$V45)</f>
        <v>0</v>
      </c>
      <c r="IP15" s="40">
        <f>IF(IP$7="",0,IP$11*условия!$V45)</f>
        <v>0</v>
      </c>
      <c r="IQ15" s="40">
        <f>IF(IQ$7="",0,IQ$11*условия!$V45)</f>
        <v>0</v>
      </c>
      <c r="IR15" s="40">
        <f>IF(IR$7="",0,IR$11*условия!$V45)</f>
        <v>0</v>
      </c>
      <c r="IS15" s="40">
        <f>IF(IS$7="",0,IS$11*условия!$V45)</f>
        <v>0</v>
      </c>
      <c r="IT15" s="40">
        <f>IF(IT$7="",0,IT$11*условия!$V45)</f>
        <v>0</v>
      </c>
      <c r="IU15" s="40">
        <f>IF(IU$7="",0,IU$11*условия!$V45)</f>
        <v>0</v>
      </c>
      <c r="IV15" s="40">
        <f>IF(IV$7="",0,IV$11*условия!$V45)</f>
        <v>0</v>
      </c>
      <c r="IW15" s="40">
        <f>IF(IW$7="",0,IW$11*условия!$V45)</f>
        <v>0</v>
      </c>
      <c r="IX15" s="40">
        <f>IF(IX$7="",0,IX$11*условия!$V45)</f>
        <v>0</v>
      </c>
      <c r="IY15" s="40">
        <f>IF(IY$7="",0,IY$11*условия!$V45)</f>
        <v>0</v>
      </c>
      <c r="IZ15" s="40">
        <f>IF(IZ$7="",0,IZ$11*условия!$V45)</f>
        <v>0</v>
      </c>
      <c r="JA15" s="40">
        <f>IF(JA$7="",0,JA$11*условия!$V45)</f>
        <v>0</v>
      </c>
      <c r="JB15" s="40">
        <f>IF(JB$7="",0,JB$11*условия!$V45)</f>
        <v>0</v>
      </c>
      <c r="JC15" s="40">
        <f>IF(JC$7="",0,JC$11*условия!$V45)</f>
        <v>0</v>
      </c>
      <c r="JD15" s="40">
        <f>IF(JD$7="",0,JD$11*условия!$V45)</f>
        <v>0</v>
      </c>
      <c r="JE15" s="40">
        <f>IF(JE$7="",0,JE$11*условия!$V45)</f>
        <v>0</v>
      </c>
      <c r="JF15" s="40">
        <f>IF(JF$7="",0,JF$11*условия!$V45)</f>
        <v>0</v>
      </c>
      <c r="JG15" s="40">
        <f>IF(JG$7="",0,JG$11*условия!$V45)</f>
        <v>0</v>
      </c>
      <c r="JH15" s="40">
        <f>IF(JH$7="",0,JH$11*условия!$V45)</f>
        <v>0</v>
      </c>
      <c r="JI15" s="40">
        <f>IF(JI$7="",0,JI$11*условия!$V45)</f>
        <v>0</v>
      </c>
      <c r="JJ15" s="40">
        <f>IF(JJ$7="",0,JJ$11*условия!$V45)</f>
        <v>0</v>
      </c>
      <c r="JK15" s="40">
        <f>IF(JK$7="",0,JK$11*условия!$V45)</f>
        <v>0</v>
      </c>
      <c r="JL15" s="40">
        <f>IF(JL$7="",0,JL$11*условия!$V45)</f>
        <v>0</v>
      </c>
      <c r="JM15" s="40">
        <f>IF(JM$7="",0,JM$11*условия!$V45)</f>
        <v>0</v>
      </c>
      <c r="JN15" s="40">
        <f>IF(JN$7="",0,JN$11*условия!$V45)</f>
        <v>0</v>
      </c>
      <c r="JO15" s="40">
        <f>IF(JO$7="",0,JO$11*условия!$V45)</f>
        <v>0</v>
      </c>
      <c r="JP15" s="40">
        <f>IF(JP$7="",0,JP$11*условия!$V45)</f>
        <v>0</v>
      </c>
      <c r="JQ15" s="40">
        <f>IF(JQ$7="",0,JQ$11*условия!$V45)</f>
        <v>0</v>
      </c>
      <c r="JR15" s="40">
        <f>IF(JR$7="",0,JR$11*условия!$V45)</f>
        <v>0</v>
      </c>
      <c r="JS15" s="40">
        <f>IF(JS$7="",0,JS$11*условия!$V45)</f>
        <v>0</v>
      </c>
      <c r="JT15" s="40">
        <f>IF(JT$7="",0,JT$11*условия!$V45)</f>
        <v>0</v>
      </c>
      <c r="JU15" s="40">
        <f>IF(JU$7="",0,JU$11*условия!$V45)</f>
        <v>0</v>
      </c>
      <c r="JV15" s="40">
        <f>IF(JV$7="",0,JV$11*условия!$V45)</f>
        <v>0</v>
      </c>
      <c r="JW15" s="40">
        <f>IF(JW$7="",0,JW$11*условия!$V45)</f>
        <v>0</v>
      </c>
      <c r="JX15" s="40">
        <f>IF(JX$7="",0,JX$11*условия!$V45)</f>
        <v>0</v>
      </c>
      <c r="JY15" s="40">
        <f>IF(JY$7="",0,JY$11*условия!$V45)</f>
        <v>0</v>
      </c>
      <c r="JZ15" s="40">
        <f>IF(JZ$7="",0,JZ$11*условия!$V45)</f>
        <v>0</v>
      </c>
      <c r="KA15" s="40">
        <f>IF(KA$7="",0,KA$11*условия!$V45)</f>
        <v>0</v>
      </c>
      <c r="KB15" s="40">
        <f>IF(KB$7="",0,KB$11*условия!$V45)</f>
        <v>0</v>
      </c>
      <c r="KC15" s="40">
        <f>IF(KC$7="",0,KC$11*условия!$V45)</f>
        <v>0</v>
      </c>
      <c r="KD15" s="40">
        <f>IF(KD$7="",0,KD$11*условия!$V45)</f>
        <v>0</v>
      </c>
      <c r="KE15" s="40">
        <f>IF(KE$7="",0,KE$11*условия!$V45)</f>
        <v>0</v>
      </c>
      <c r="KF15" s="40">
        <f>IF(KF$7="",0,KF$11*условия!$V45)</f>
        <v>0</v>
      </c>
      <c r="KG15" s="40">
        <f>IF(KG$7="",0,KG$11*условия!$V45)</f>
        <v>0</v>
      </c>
      <c r="KH15" s="40">
        <f>IF(KH$7="",0,KH$11*условия!$V45)</f>
        <v>0</v>
      </c>
      <c r="KI15" s="40">
        <f>IF(KI$7="",0,KI$11*условия!$V45)</f>
        <v>0</v>
      </c>
      <c r="KJ15" s="40">
        <f>IF(KJ$7="",0,KJ$11*условия!$V45)</f>
        <v>0</v>
      </c>
      <c r="KK15" s="40">
        <f>IF(KK$7="",0,KK$11*условия!$V45)</f>
        <v>0</v>
      </c>
      <c r="KL15" s="40">
        <f>IF(KL$7="",0,KL$11*условия!$V45)</f>
        <v>0</v>
      </c>
      <c r="KM15" s="40">
        <f>IF(KM$7="",0,KM$11*условия!$V45)</f>
        <v>0</v>
      </c>
      <c r="KN15" s="40">
        <f>IF(KN$7="",0,KN$11*условия!$V45)</f>
        <v>0</v>
      </c>
      <c r="KO15" s="40">
        <f>IF(KO$7="",0,KO$11*условия!$V45)</f>
        <v>0</v>
      </c>
      <c r="KP15" s="40">
        <f>IF(KP$7="",0,KP$11*условия!$V45)</f>
        <v>0</v>
      </c>
      <c r="KQ15" s="40">
        <f>IF(KQ$7="",0,KQ$11*условия!$V45)</f>
        <v>0</v>
      </c>
      <c r="KR15" s="40">
        <f>IF(KR$7="",0,KR$11*условия!$V45)</f>
        <v>0</v>
      </c>
      <c r="KS15" s="40">
        <f>IF(KS$7="",0,KS$11*условия!$V45)</f>
        <v>0</v>
      </c>
      <c r="KT15" s="40">
        <f>IF(KT$7="",0,KT$11*условия!$V45)</f>
        <v>0</v>
      </c>
      <c r="KU15" s="40">
        <f>IF(KU$7="",0,KU$11*условия!$V45)</f>
        <v>0</v>
      </c>
      <c r="KV15" s="40">
        <f>IF(KV$7="",0,KV$11*условия!$V45)</f>
        <v>0</v>
      </c>
      <c r="KW15" s="1"/>
      <c r="KX15" s="1"/>
    </row>
    <row r="16" spans="1:310" x14ac:dyDescent="0.25">
      <c r="A16" s="1"/>
      <c r="B16" s="79"/>
      <c r="C16" s="79"/>
      <c r="D16" s="79"/>
      <c r="E16" s="1" t="str">
        <f>E13</f>
        <v>количество заключенных договоров обслуживания</v>
      </c>
      <c r="F16" s="1"/>
      <c r="G16" s="1"/>
      <c r="H16" s="11" t="str">
        <f t="shared" si="11"/>
        <v>клиенты</v>
      </c>
      <c r="I16" s="1"/>
      <c r="J16" s="1"/>
      <c r="K16" s="1" t="str">
        <f>справочники!$U$15</f>
        <v>непостоянные-30сотрудников</v>
      </c>
      <c r="L16" s="1"/>
      <c r="M16" s="5"/>
      <c r="N16" s="40"/>
      <c r="O16" s="19"/>
      <c r="P16" s="1"/>
      <c r="Q16" s="1"/>
      <c r="R16" s="40">
        <f>SUMIFS($T16:$KW16,$T$1:$KW$1,"&gt;="&amp;1,$T$1:$KW$1,"&lt;="&amp;MAX($1:$1))</f>
        <v>241.50000000000003</v>
      </c>
      <c r="S16" s="1"/>
      <c r="T16" s="40"/>
      <c r="U16" s="40">
        <f>IF(U$7="",0,U$11*условия!$V46)</f>
        <v>4.83</v>
      </c>
      <c r="V16" s="40">
        <f>IF(V$7="",0,V$11*условия!$V46)</f>
        <v>5.2324999999999999</v>
      </c>
      <c r="W16" s="40">
        <f>IF(W$7="",0,W$11*условия!$V46)</f>
        <v>5.6350000000000007</v>
      </c>
      <c r="X16" s="40">
        <f>IF(X$7="",0,X$11*условия!$V46)</f>
        <v>6.0375000000000005</v>
      </c>
      <c r="Y16" s="40">
        <f>IF(Y$7="",0,Y$11*условия!$V46)</f>
        <v>6.44</v>
      </c>
      <c r="Z16" s="40">
        <f>IF(Z$7="",0,Z$11*условия!$V46)</f>
        <v>6.8425000000000002</v>
      </c>
      <c r="AA16" s="40">
        <f>IF(AA$7="",0,AA$11*условия!$V46)</f>
        <v>7.2450000000000001</v>
      </c>
      <c r="AB16" s="40">
        <f>IF(AB$7="",0,AB$11*условия!$V46)</f>
        <v>7.6475</v>
      </c>
      <c r="AC16" s="40">
        <f>IF(AC$7="",0,AC$11*условия!$V46)</f>
        <v>8.0500000000000007</v>
      </c>
      <c r="AD16" s="40">
        <f>IF(AD$7="",0,AD$11*условия!$V46)</f>
        <v>8.4525000000000006</v>
      </c>
      <c r="AE16" s="40">
        <f>IF(AE$7="",0,AE$11*условия!$V46)</f>
        <v>8.8550000000000004</v>
      </c>
      <c r="AF16" s="40">
        <f>IF(AF$7="",0,AF$11*условия!$V46)</f>
        <v>9.2575000000000003</v>
      </c>
      <c r="AG16" s="40">
        <f>IF(AG$7="",0,AG$11*условия!$V46)</f>
        <v>9.66</v>
      </c>
      <c r="AH16" s="40">
        <f>IF(AH$7="",0,AH$11*условия!$V46)</f>
        <v>10.0625</v>
      </c>
      <c r="AI16" s="40">
        <f>IF(AI$7="",0,AI$11*условия!$V46)</f>
        <v>10.465</v>
      </c>
      <c r="AJ16" s="40">
        <f>IF(AJ$7="",0,AJ$11*условия!$V46)</f>
        <v>10.8675</v>
      </c>
      <c r="AK16" s="40">
        <f>IF(AK$7="",0,AK$11*условия!$V46)</f>
        <v>11.270000000000001</v>
      </c>
      <c r="AL16" s="40">
        <f>IF(AL$7="",0,AL$11*условия!$V46)</f>
        <v>11.672500000000001</v>
      </c>
      <c r="AM16" s="40">
        <f>IF(AM$7="",0,AM$11*условия!$V46)</f>
        <v>12.075000000000001</v>
      </c>
      <c r="AN16" s="40">
        <f>IF(AN$7="",0,AN$11*условия!$V46)</f>
        <v>12.477500000000001</v>
      </c>
      <c r="AO16" s="40">
        <f>IF(AO$7="",0,AO$11*условия!$V46)</f>
        <v>12.88</v>
      </c>
      <c r="AP16" s="40">
        <f>IF(AP$7="",0,AP$11*условия!$V46)</f>
        <v>13.282500000000001</v>
      </c>
      <c r="AQ16" s="40">
        <f>IF(AQ$7="",0,AQ$11*условия!$V46)</f>
        <v>13.685</v>
      </c>
      <c r="AR16" s="40">
        <f>IF(AR$7="",0,AR$11*условия!$V46)</f>
        <v>14.0875</v>
      </c>
      <c r="AS16" s="40">
        <f>IF(AS$7="",0,AS$11*условия!$V46)</f>
        <v>14.49</v>
      </c>
      <c r="AT16" s="40">
        <f>IF(AT$7="",0,AT$11*условия!$V46)</f>
        <v>0</v>
      </c>
      <c r="AU16" s="40">
        <f>IF(AU$7="",0,AU$11*условия!$V46)</f>
        <v>0</v>
      </c>
      <c r="AV16" s="40">
        <f>IF(AV$7="",0,AV$11*условия!$V46)</f>
        <v>0</v>
      </c>
      <c r="AW16" s="40">
        <f>IF(AW$7="",0,AW$11*условия!$V46)</f>
        <v>0</v>
      </c>
      <c r="AX16" s="40">
        <f>IF(AX$7="",0,AX$11*условия!$V46)</f>
        <v>0</v>
      </c>
      <c r="AY16" s="40">
        <f>IF(AY$7="",0,AY$11*условия!$V46)</f>
        <v>0</v>
      </c>
      <c r="AZ16" s="40">
        <f>IF(AZ$7="",0,AZ$11*условия!$V46)</f>
        <v>0</v>
      </c>
      <c r="BA16" s="40">
        <f>IF(BA$7="",0,BA$11*условия!$V46)</f>
        <v>0</v>
      </c>
      <c r="BB16" s="40">
        <f>IF(BB$7="",0,BB$11*условия!$V46)</f>
        <v>0</v>
      </c>
      <c r="BC16" s="40">
        <f>IF(BC$7="",0,BC$11*условия!$V46)</f>
        <v>0</v>
      </c>
      <c r="BD16" s="40">
        <f>IF(BD$7="",0,BD$11*условия!$V46)</f>
        <v>0</v>
      </c>
      <c r="BE16" s="40">
        <f>IF(BE$7="",0,BE$11*условия!$V46)</f>
        <v>0</v>
      </c>
      <c r="BF16" s="40">
        <f>IF(BF$7="",0,BF$11*условия!$V46)</f>
        <v>0</v>
      </c>
      <c r="BG16" s="40">
        <f>IF(BG$7="",0,BG$11*условия!$V46)</f>
        <v>0</v>
      </c>
      <c r="BH16" s="40">
        <f>IF(BH$7="",0,BH$11*условия!$V46)</f>
        <v>0</v>
      </c>
      <c r="BI16" s="40">
        <f>IF(BI$7="",0,BI$11*условия!$V46)</f>
        <v>0</v>
      </c>
      <c r="BJ16" s="40">
        <f>IF(BJ$7="",0,BJ$11*условия!$V46)</f>
        <v>0</v>
      </c>
      <c r="BK16" s="40">
        <f>IF(BK$7="",0,BK$11*условия!$V46)</f>
        <v>0</v>
      </c>
      <c r="BL16" s="40">
        <f>IF(BL$7="",0,BL$11*условия!$V46)</f>
        <v>0</v>
      </c>
      <c r="BM16" s="40">
        <f>IF(BM$7="",0,BM$11*условия!$V46)</f>
        <v>0</v>
      </c>
      <c r="BN16" s="40">
        <f>IF(BN$7="",0,BN$11*условия!$V46)</f>
        <v>0</v>
      </c>
      <c r="BO16" s="40">
        <f>IF(BO$7="",0,BO$11*условия!$V46)</f>
        <v>0</v>
      </c>
      <c r="BP16" s="40">
        <f>IF(BP$7="",0,BP$11*условия!$V46)</f>
        <v>0</v>
      </c>
      <c r="BQ16" s="40">
        <f>IF(BQ$7="",0,BQ$11*условия!$V46)</f>
        <v>0</v>
      </c>
      <c r="BR16" s="40">
        <f>IF(BR$7="",0,BR$11*условия!$V46)</f>
        <v>0</v>
      </c>
      <c r="BS16" s="40">
        <f>IF(BS$7="",0,BS$11*условия!$V46)</f>
        <v>0</v>
      </c>
      <c r="BT16" s="40">
        <f>IF(BT$7="",0,BT$11*условия!$V46)</f>
        <v>0</v>
      </c>
      <c r="BU16" s="40">
        <f>IF(BU$7="",0,BU$11*условия!$V46)</f>
        <v>0</v>
      </c>
      <c r="BV16" s="40">
        <f>IF(BV$7="",0,BV$11*условия!$V46)</f>
        <v>0</v>
      </c>
      <c r="BW16" s="40">
        <f>IF(BW$7="",0,BW$11*условия!$V46)</f>
        <v>0</v>
      </c>
      <c r="BX16" s="40">
        <f>IF(BX$7="",0,BX$11*условия!$V46)</f>
        <v>0</v>
      </c>
      <c r="BY16" s="40">
        <f>IF(BY$7="",0,BY$11*условия!$V46)</f>
        <v>0</v>
      </c>
      <c r="BZ16" s="40">
        <f>IF(BZ$7="",0,BZ$11*условия!$V46)</f>
        <v>0</v>
      </c>
      <c r="CA16" s="40">
        <f>IF(CA$7="",0,CA$11*условия!$V46)</f>
        <v>0</v>
      </c>
      <c r="CB16" s="40">
        <f>IF(CB$7="",0,CB$11*условия!$V46)</f>
        <v>0</v>
      </c>
      <c r="CC16" s="40">
        <f>IF(CC$7="",0,CC$11*условия!$V46)</f>
        <v>0</v>
      </c>
      <c r="CD16" s="40">
        <f>IF(CD$7="",0,CD$11*условия!$V46)</f>
        <v>0</v>
      </c>
      <c r="CE16" s="40">
        <f>IF(CE$7="",0,CE$11*условия!$V46)</f>
        <v>0</v>
      </c>
      <c r="CF16" s="40">
        <f>IF(CF$7="",0,CF$11*условия!$V46)</f>
        <v>0</v>
      </c>
      <c r="CG16" s="40">
        <f>IF(CG$7="",0,CG$11*условия!$V46)</f>
        <v>0</v>
      </c>
      <c r="CH16" s="40">
        <f>IF(CH$7="",0,CH$11*условия!$V46)</f>
        <v>0</v>
      </c>
      <c r="CI16" s="40">
        <f>IF(CI$7="",0,CI$11*условия!$V46)</f>
        <v>0</v>
      </c>
      <c r="CJ16" s="40">
        <f>IF(CJ$7="",0,CJ$11*условия!$V46)</f>
        <v>0</v>
      </c>
      <c r="CK16" s="40">
        <f>IF(CK$7="",0,CK$11*условия!$V46)</f>
        <v>0</v>
      </c>
      <c r="CL16" s="40">
        <f>IF(CL$7="",0,CL$11*условия!$V46)</f>
        <v>0</v>
      </c>
      <c r="CM16" s="40">
        <f>IF(CM$7="",0,CM$11*условия!$V46)</f>
        <v>0</v>
      </c>
      <c r="CN16" s="40">
        <f>IF(CN$7="",0,CN$11*условия!$V46)</f>
        <v>0</v>
      </c>
      <c r="CO16" s="40">
        <f>IF(CO$7="",0,CO$11*условия!$V46)</f>
        <v>0</v>
      </c>
      <c r="CP16" s="40">
        <f>IF(CP$7="",0,CP$11*условия!$V46)</f>
        <v>0</v>
      </c>
      <c r="CQ16" s="40">
        <f>IF(CQ$7="",0,CQ$11*условия!$V46)</f>
        <v>0</v>
      </c>
      <c r="CR16" s="40">
        <f>IF(CR$7="",0,CR$11*условия!$V46)</f>
        <v>0</v>
      </c>
      <c r="CS16" s="40">
        <f>IF(CS$7="",0,CS$11*условия!$V46)</f>
        <v>0</v>
      </c>
      <c r="CT16" s="40">
        <f>IF(CT$7="",0,CT$11*условия!$V46)</f>
        <v>0</v>
      </c>
      <c r="CU16" s="40">
        <f>IF(CU$7="",0,CU$11*условия!$V46)</f>
        <v>0</v>
      </c>
      <c r="CV16" s="40">
        <f>IF(CV$7="",0,CV$11*условия!$V46)</f>
        <v>0</v>
      </c>
      <c r="CW16" s="40">
        <f>IF(CW$7="",0,CW$11*условия!$V46)</f>
        <v>0</v>
      </c>
      <c r="CX16" s="40">
        <f>IF(CX$7="",0,CX$11*условия!$V46)</f>
        <v>0</v>
      </c>
      <c r="CY16" s="40">
        <f>IF(CY$7="",0,CY$11*условия!$V46)</f>
        <v>0</v>
      </c>
      <c r="CZ16" s="40">
        <f>IF(CZ$7="",0,CZ$11*условия!$V46)</f>
        <v>0</v>
      </c>
      <c r="DA16" s="40">
        <f>IF(DA$7="",0,DA$11*условия!$V46)</f>
        <v>0</v>
      </c>
      <c r="DB16" s="40">
        <f>IF(DB$7="",0,DB$11*условия!$V46)</f>
        <v>0</v>
      </c>
      <c r="DC16" s="40">
        <f>IF(DC$7="",0,DC$11*условия!$V46)</f>
        <v>0</v>
      </c>
      <c r="DD16" s="40">
        <f>IF(DD$7="",0,DD$11*условия!$V46)</f>
        <v>0</v>
      </c>
      <c r="DE16" s="40">
        <f>IF(DE$7="",0,DE$11*условия!$V46)</f>
        <v>0</v>
      </c>
      <c r="DF16" s="40">
        <f>IF(DF$7="",0,DF$11*условия!$V46)</f>
        <v>0</v>
      </c>
      <c r="DG16" s="40">
        <f>IF(DG$7="",0,DG$11*условия!$V46)</f>
        <v>0</v>
      </c>
      <c r="DH16" s="40">
        <f>IF(DH$7="",0,DH$11*условия!$V46)</f>
        <v>0</v>
      </c>
      <c r="DI16" s="40">
        <f>IF(DI$7="",0,DI$11*условия!$V46)</f>
        <v>0</v>
      </c>
      <c r="DJ16" s="40">
        <f>IF(DJ$7="",0,DJ$11*условия!$V46)</f>
        <v>0</v>
      </c>
      <c r="DK16" s="40">
        <f>IF(DK$7="",0,DK$11*условия!$V46)</f>
        <v>0</v>
      </c>
      <c r="DL16" s="40">
        <f>IF(DL$7="",0,DL$11*условия!$V46)</f>
        <v>0</v>
      </c>
      <c r="DM16" s="40">
        <f>IF(DM$7="",0,DM$11*условия!$V46)</f>
        <v>0</v>
      </c>
      <c r="DN16" s="40">
        <f>IF(DN$7="",0,DN$11*условия!$V46)</f>
        <v>0</v>
      </c>
      <c r="DO16" s="40">
        <f>IF(DO$7="",0,DO$11*условия!$V46)</f>
        <v>0</v>
      </c>
      <c r="DP16" s="40">
        <f>IF(DP$7="",0,DP$11*условия!$V46)</f>
        <v>0</v>
      </c>
      <c r="DQ16" s="40">
        <f>IF(DQ$7="",0,DQ$11*условия!$V46)</f>
        <v>0</v>
      </c>
      <c r="DR16" s="40">
        <f>IF(DR$7="",0,DR$11*условия!$V46)</f>
        <v>0</v>
      </c>
      <c r="DS16" s="40">
        <f>IF(DS$7="",0,DS$11*условия!$V46)</f>
        <v>0</v>
      </c>
      <c r="DT16" s="40">
        <f>IF(DT$7="",0,DT$11*условия!$V46)</f>
        <v>0</v>
      </c>
      <c r="DU16" s="40">
        <f>IF(DU$7="",0,DU$11*условия!$V46)</f>
        <v>0</v>
      </c>
      <c r="DV16" s="40">
        <f>IF(DV$7="",0,DV$11*условия!$V46)</f>
        <v>0</v>
      </c>
      <c r="DW16" s="40">
        <f>IF(DW$7="",0,DW$11*условия!$V46)</f>
        <v>0</v>
      </c>
      <c r="DX16" s="40">
        <f>IF(DX$7="",0,DX$11*условия!$V46)</f>
        <v>0</v>
      </c>
      <c r="DY16" s="40">
        <f>IF(DY$7="",0,DY$11*условия!$V46)</f>
        <v>0</v>
      </c>
      <c r="DZ16" s="40">
        <f>IF(DZ$7="",0,DZ$11*условия!$V46)</f>
        <v>0</v>
      </c>
      <c r="EA16" s="40">
        <f>IF(EA$7="",0,EA$11*условия!$V46)</f>
        <v>0</v>
      </c>
      <c r="EB16" s="40">
        <f>IF(EB$7="",0,EB$11*условия!$V46)</f>
        <v>0</v>
      </c>
      <c r="EC16" s="40">
        <f>IF(EC$7="",0,EC$11*условия!$V46)</f>
        <v>0</v>
      </c>
      <c r="ED16" s="40">
        <f>IF(ED$7="",0,ED$11*условия!$V46)</f>
        <v>0</v>
      </c>
      <c r="EE16" s="40">
        <f>IF(EE$7="",0,EE$11*условия!$V46)</f>
        <v>0</v>
      </c>
      <c r="EF16" s="40">
        <f>IF(EF$7="",0,EF$11*условия!$V46)</f>
        <v>0</v>
      </c>
      <c r="EG16" s="40">
        <f>IF(EG$7="",0,EG$11*условия!$V46)</f>
        <v>0</v>
      </c>
      <c r="EH16" s="40">
        <f>IF(EH$7="",0,EH$11*условия!$V46)</f>
        <v>0</v>
      </c>
      <c r="EI16" s="40">
        <f>IF(EI$7="",0,EI$11*условия!$V46)</f>
        <v>0</v>
      </c>
      <c r="EJ16" s="40">
        <f>IF(EJ$7="",0,EJ$11*условия!$V46)</f>
        <v>0</v>
      </c>
      <c r="EK16" s="40">
        <f>IF(EK$7="",0,EK$11*условия!$V46)</f>
        <v>0</v>
      </c>
      <c r="EL16" s="40">
        <f>IF(EL$7="",0,EL$11*условия!$V46)</f>
        <v>0</v>
      </c>
      <c r="EM16" s="40">
        <f>IF(EM$7="",0,EM$11*условия!$V46)</f>
        <v>0</v>
      </c>
      <c r="EN16" s="40">
        <f>IF(EN$7="",0,EN$11*условия!$V46)</f>
        <v>0</v>
      </c>
      <c r="EO16" s="40">
        <f>IF(EO$7="",0,EO$11*условия!$V46)</f>
        <v>0</v>
      </c>
      <c r="EP16" s="40">
        <f>IF(EP$7="",0,EP$11*условия!$V46)</f>
        <v>0</v>
      </c>
      <c r="EQ16" s="40">
        <f>IF(EQ$7="",0,EQ$11*условия!$V46)</f>
        <v>0</v>
      </c>
      <c r="ER16" s="40">
        <f>IF(ER$7="",0,ER$11*условия!$V46)</f>
        <v>0</v>
      </c>
      <c r="ES16" s="40">
        <f>IF(ES$7="",0,ES$11*условия!$V46)</f>
        <v>0</v>
      </c>
      <c r="ET16" s="40">
        <f>IF(ET$7="",0,ET$11*условия!$V46)</f>
        <v>0</v>
      </c>
      <c r="EU16" s="40">
        <f>IF(EU$7="",0,EU$11*условия!$V46)</f>
        <v>0</v>
      </c>
      <c r="EV16" s="40">
        <f>IF(EV$7="",0,EV$11*условия!$V46)</f>
        <v>0</v>
      </c>
      <c r="EW16" s="40">
        <f>IF(EW$7="",0,EW$11*условия!$V46)</f>
        <v>0</v>
      </c>
      <c r="EX16" s="40">
        <f>IF(EX$7="",0,EX$11*условия!$V46)</f>
        <v>0</v>
      </c>
      <c r="EY16" s="40">
        <f>IF(EY$7="",0,EY$11*условия!$V46)</f>
        <v>0</v>
      </c>
      <c r="EZ16" s="40">
        <f>IF(EZ$7="",0,EZ$11*условия!$V46)</f>
        <v>0</v>
      </c>
      <c r="FA16" s="40">
        <f>IF(FA$7="",0,FA$11*условия!$V46)</f>
        <v>0</v>
      </c>
      <c r="FB16" s="40">
        <f>IF(FB$7="",0,FB$11*условия!$V46)</f>
        <v>0</v>
      </c>
      <c r="FC16" s="40">
        <f>IF(FC$7="",0,FC$11*условия!$V46)</f>
        <v>0</v>
      </c>
      <c r="FD16" s="40">
        <f>IF(FD$7="",0,FD$11*условия!$V46)</f>
        <v>0</v>
      </c>
      <c r="FE16" s="40">
        <f>IF(FE$7="",0,FE$11*условия!$V46)</f>
        <v>0</v>
      </c>
      <c r="FF16" s="40">
        <f>IF(FF$7="",0,FF$11*условия!$V46)</f>
        <v>0</v>
      </c>
      <c r="FG16" s="40">
        <f>IF(FG$7="",0,FG$11*условия!$V46)</f>
        <v>0</v>
      </c>
      <c r="FH16" s="40">
        <f>IF(FH$7="",0,FH$11*условия!$V46)</f>
        <v>0</v>
      </c>
      <c r="FI16" s="40">
        <f>IF(FI$7="",0,FI$11*условия!$V46)</f>
        <v>0</v>
      </c>
      <c r="FJ16" s="40">
        <f>IF(FJ$7="",0,FJ$11*условия!$V46)</f>
        <v>0</v>
      </c>
      <c r="FK16" s="40">
        <f>IF(FK$7="",0,FK$11*условия!$V46)</f>
        <v>0</v>
      </c>
      <c r="FL16" s="40">
        <f>IF(FL$7="",0,FL$11*условия!$V46)</f>
        <v>0</v>
      </c>
      <c r="FM16" s="40">
        <f>IF(FM$7="",0,FM$11*условия!$V46)</f>
        <v>0</v>
      </c>
      <c r="FN16" s="40">
        <f>IF(FN$7="",0,FN$11*условия!$V46)</f>
        <v>0</v>
      </c>
      <c r="FO16" s="40">
        <f>IF(FO$7="",0,FO$11*условия!$V46)</f>
        <v>0</v>
      </c>
      <c r="FP16" s="40">
        <f>IF(FP$7="",0,FP$11*условия!$V46)</f>
        <v>0</v>
      </c>
      <c r="FQ16" s="40">
        <f>IF(FQ$7="",0,FQ$11*условия!$V46)</f>
        <v>0</v>
      </c>
      <c r="FR16" s="40">
        <f>IF(FR$7="",0,FR$11*условия!$V46)</f>
        <v>0</v>
      </c>
      <c r="FS16" s="40">
        <f>IF(FS$7="",0,FS$11*условия!$V46)</f>
        <v>0</v>
      </c>
      <c r="FT16" s="40">
        <f>IF(FT$7="",0,FT$11*условия!$V46)</f>
        <v>0</v>
      </c>
      <c r="FU16" s="40">
        <f>IF(FU$7="",0,FU$11*условия!$V46)</f>
        <v>0</v>
      </c>
      <c r="FV16" s="40">
        <f>IF(FV$7="",0,FV$11*условия!$V46)</f>
        <v>0</v>
      </c>
      <c r="FW16" s="40">
        <f>IF(FW$7="",0,FW$11*условия!$V46)</f>
        <v>0</v>
      </c>
      <c r="FX16" s="40">
        <f>IF(FX$7="",0,FX$11*условия!$V46)</f>
        <v>0</v>
      </c>
      <c r="FY16" s="40">
        <f>IF(FY$7="",0,FY$11*условия!$V46)</f>
        <v>0</v>
      </c>
      <c r="FZ16" s="40">
        <f>IF(FZ$7="",0,FZ$11*условия!$V46)</f>
        <v>0</v>
      </c>
      <c r="GA16" s="40">
        <f>IF(GA$7="",0,GA$11*условия!$V46)</f>
        <v>0</v>
      </c>
      <c r="GB16" s="40">
        <f>IF(GB$7="",0,GB$11*условия!$V46)</f>
        <v>0</v>
      </c>
      <c r="GC16" s="40">
        <f>IF(GC$7="",0,GC$11*условия!$V46)</f>
        <v>0</v>
      </c>
      <c r="GD16" s="40">
        <f>IF(GD$7="",0,GD$11*условия!$V46)</f>
        <v>0</v>
      </c>
      <c r="GE16" s="40">
        <f>IF(GE$7="",0,GE$11*условия!$V46)</f>
        <v>0</v>
      </c>
      <c r="GF16" s="40">
        <f>IF(GF$7="",0,GF$11*условия!$V46)</f>
        <v>0</v>
      </c>
      <c r="GG16" s="40">
        <f>IF(GG$7="",0,GG$11*условия!$V46)</f>
        <v>0</v>
      </c>
      <c r="GH16" s="40">
        <f>IF(GH$7="",0,GH$11*условия!$V46)</f>
        <v>0</v>
      </c>
      <c r="GI16" s="40">
        <f>IF(GI$7="",0,GI$11*условия!$V46)</f>
        <v>0</v>
      </c>
      <c r="GJ16" s="40">
        <f>IF(GJ$7="",0,GJ$11*условия!$V46)</f>
        <v>0</v>
      </c>
      <c r="GK16" s="40">
        <f>IF(GK$7="",0,GK$11*условия!$V46)</f>
        <v>0</v>
      </c>
      <c r="GL16" s="40">
        <f>IF(GL$7="",0,GL$11*условия!$V46)</f>
        <v>0</v>
      </c>
      <c r="GM16" s="40">
        <f>IF(GM$7="",0,GM$11*условия!$V46)</f>
        <v>0</v>
      </c>
      <c r="GN16" s="40">
        <f>IF(GN$7="",0,GN$11*условия!$V46)</f>
        <v>0</v>
      </c>
      <c r="GO16" s="40">
        <f>IF(GO$7="",0,GO$11*условия!$V46)</f>
        <v>0</v>
      </c>
      <c r="GP16" s="40">
        <f>IF(GP$7="",0,GP$11*условия!$V46)</f>
        <v>0</v>
      </c>
      <c r="GQ16" s="40">
        <f>IF(GQ$7="",0,GQ$11*условия!$V46)</f>
        <v>0</v>
      </c>
      <c r="GR16" s="40">
        <f>IF(GR$7="",0,GR$11*условия!$V46)</f>
        <v>0</v>
      </c>
      <c r="GS16" s="40">
        <f>IF(GS$7="",0,GS$11*условия!$V46)</f>
        <v>0</v>
      </c>
      <c r="GT16" s="40">
        <f>IF(GT$7="",0,GT$11*условия!$V46)</f>
        <v>0</v>
      </c>
      <c r="GU16" s="40">
        <f>IF(GU$7="",0,GU$11*условия!$V46)</f>
        <v>0</v>
      </c>
      <c r="GV16" s="40">
        <f>IF(GV$7="",0,GV$11*условия!$V46)</f>
        <v>0</v>
      </c>
      <c r="GW16" s="40">
        <f>IF(GW$7="",0,GW$11*условия!$V46)</f>
        <v>0</v>
      </c>
      <c r="GX16" s="40">
        <f>IF(GX$7="",0,GX$11*условия!$V46)</f>
        <v>0</v>
      </c>
      <c r="GY16" s="40">
        <f>IF(GY$7="",0,GY$11*условия!$V46)</f>
        <v>0</v>
      </c>
      <c r="GZ16" s="40">
        <f>IF(GZ$7="",0,GZ$11*условия!$V46)</f>
        <v>0</v>
      </c>
      <c r="HA16" s="40">
        <f>IF(HA$7="",0,HA$11*условия!$V46)</f>
        <v>0</v>
      </c>
      <c r="HB16" s="40">
        <f>IF(HB$7="",0,HB$11*условия!$V46)</f>
        <v>0</v>
      </c>
      <c r="HC16" s="40">
        <f>IF(HC$7="",0,HC$11*условия!$V46)</f>
        <v>0</v>
      </c>
      <c r="HD16" s="40">
        <f>IF(HD$7="",0,HD$11*условия!$V46)</f>
        <v>0</v>
      </c>
      <c r="HE16" s="40">
        <f>IF(HE$7="",0,HE$11*условия!$V46)</f>
        <v>0</v>
      </c>
      <c r="HF16" s="40">
        <f>IF(HF$7="",0,HF$11*условия!$V46)</f>
        <v>0</v>
      </c>
      <c r="HG16" s="40">
        <f>IF(HG$7="",0,HG$11*условия!$V46)</f>
        <v>0</v>
      </c>
      <c r="HH16" s="40">
        <f>IF(HH$7="",0,HH$11*условия!$V46)</f>
        <v>0</v>
      </c>
      <c r="HI16" s="40">
        <f>IF(HI$7="",0,HI$11*условия!$V46)</f>
        <v>0</v>
      </c>
      <c r="HJ16" s="40">
        <f>IF(HJ$7="",0,HJ$11*условия!$V46)</f>
        <v>0</v>
      </c>
      <c r="HK16" s="40">
        <f>IF(HK$7="",0,HK$11*условия!$V46)</f>
        <v>0</v>
      </c>
      <c r="HL16" s="40">
        <f>IF(HL$7="",0,HL$11*условия!$V46)</f>
        <v>0</v>
      </c>
      <c r="HM16" s="40">
        <f>IF(HM$7="",0,HM$11*условия!$V46)</f>
        <v>0</v>
      </c>
      <c r="HN16" s="40">
        <f>IF(HN$7="",0,HN$11*условия!$V46)</f>
        <v>0</v>
      </c>
      <c r="HO16" s="40">
        <f>IF(HO$7="",0,HO$11*условия!$V46)</f>
        <v>0</v>
      </c>
      <c r="HP16" s="40">
        <f>IF(HP$7="",0,HP$11*условия!$V46)</f>
        <v>0</v>
      </c>
      <c r="HQ16" s="40">
        <f>IF(HQ$7="",0,HQ$11*условия!$V46)</f>
        <v>0</v>
      </c>
      <c r="HR16" s="40">
        <f>IF(HR$7="",0,HR$11*условия!$V46)</f>
        <v>0</v>
      </c>
      <c r="HS16" s="40">
        <f>IF(HS$7="",0,HS$11*условия!$V46)</f>
        <v>0</v>
      </c>
      <c r="HT16" s="40">
        <f>IF(HT$7="",0,HT$11*условия!$V46)</f>
        <v>0</v>
      </c>
      <c r="HU16" s="40">
        <f>IF(HU$7="",0,HU$11*условия!$V46)</f>
        <v>0</v>
      </c>
      <c r="HV16" s="40">
        <f>IF(HV$7="",0,HV$11*условия!$V46)</f>
        <v>0</v>
      </c>
      <c r="HW16" s="40">
        <f>IF(HW$7="",0,HW$11*условия!$V46)</f>
        <v>0</v>
      </c>
      <c r="HX16" s="40">
        <f>IF(HX$7="",0,HX$11*условия!$V46)</f>
        <v>0</v>
      </c>
      <c r="HY16" s="40">
        <f>IF(HY$7="",0,HY$11*условия!$V46)</f>
        <v>0</v>
      </c>
      <c r="HZ16" s="40">
        <f>IF(HZ$7="",0,HZ$11*условия!$V46)</f>
        <v>0</v>
      </c>
      <c r="IA16" s="40">
        <f>IF(IA$7="",0,IA$11*условия!$V46)</f>
        <v>0</v>
      </c>
      <c r="IB16" s="40">
        <f>IF(IB$7="",0,IB$11*условия!$V46)</f>
        <v>0</v>
      </c>
      <c r="IC16" s="40">
        <f>IF(IC$7="",0,IC$11*условия!$V46)</f>
        <v>0</v>
      </c>
      <c r="ID16" s="40">
        <f>IF(ID$7="",0,ID$11*условия!$V46)</f>
        <v>0</v>
      </c>
      <c r="IE16" s="40">
        <f>IF(IE$7="",0,IE$11*условия!$V46)</f>
        <v>0</v>
      </c>
      <c r="IF16" s="40">
        <f>IF(IF$7="",0,IF$11*условия!$V46)</f>
        <v>0</v>
      </c>
      <c r="IG16" s="40">
        <f>IF(IG$7="",0,IG$11*условия!$V46)</f>
        <v>0</v>
      </c>
      <c r="IH16" s="40">
        <f>IF(IH$7="",0,IH$11*условия!$V46)</f>
        <v>0</v>
      </c>
      <c r="II16" s="40">
        <f>IF(II$7="",0,II$11*условия!$V46)</f>
        <v>0</v>
      </c>
      <c r="IJ16" s="40">
        <f>IF(IJ$7="",0,IJ$11*условия!$V46)</f>
        <v>0</v>
      </c>
      <c r="IK16" s="40">
        <f>IF(IK$7="",0,IK$11*условия!$V46)</f>
        <v>0</v>
      </c>
      <c r="IL16" s="40">
        <f>IF(IL$7="",0,IL$11*условия!$V46)</f>
        <v>0</v>
      </c>
      <c r="IM16" s="40">
        <f>IF(IM$7="",0,IM$11*условия!$V46)</f>
        <v>0</v>
      </c>
      <c r="IN16" s="40">
        <f>IF(IN$7="",0,IN$11*условия!$V46)</f>
        <v>0</v>
      </c>
      <c r="IO16" s="40">
        <f>IF(IO$7="",0,IO$11*условия!$V46)</f>
        <v>0</v>
      </c>
      <c r="IP16" s="40">
        <f>IF(IP$7="",0,IP$11*условия!$V46)</f>
        <v>0</v>
      </c>
      <c r="IQ16" s="40">
        <f>IF(IQ$7="",0,IQ$11*условия!$V46)</f>
        <v>0</v>
      </c>
      <c r="IR16" s="40">
        <f>IF(IR$7="",0,IR$11*условия!$V46)</f>
        <v>0</v>
      </c>
      <c r="IS16" s="40">
        <f>IF(IS$7="",0,IS$11*условия!$V46)</f>
        <v>0</v>
      </c>
      <c r="IT16" s="40">
        <f>IF(IT$7="",0,IT$11*условия!$V46)</f>
        <v>0</v>
      </c>
      <c r="IU16" s="40">
        <f>IF(IU$7="",0,IU$11*условия!$V46)</f>
        <v>0</v>
      </c>
      <c r="IV16" s="40">
        <f>IF(IV$7="",0,IV$11*условия!$V46)</f>
        <v>0</v>
      </c>
      <c r="IW16" s="40">
        <f>IF(IW$7="",0,IW$11*условия!$V46)</f>
        <v>0</v>
      </c>
      <c r="IX16" s="40">
        <f>IF(IX$7="",0,IX$11*условия!$V46)</f>
        <v>0</v>
      </c>
      <c r="IY16" s="40">
        <f>IF(IY$7="",0,IY$11*условия!$V46)</f>
        <v>0</v>
      </c>
      <c r="IZ16" s="40">
        <f>IF(IZ$7="",0,IZ$11*условия!$V46)</f>
        <v>0</v>
      </c>
      <c r="JA16" s="40">
        <f>IF(JA$7="",0,JA$11*условия!$V46)</f>
        <v>0</v>
      </c>
      <c r="JB16" s="40">
        <f>IF(JB$7="",0,JB$11*условия!$V46)</f>
        <v>0</v>
      </c>
      <c r="JC16" s="40">
        <f>IF(JC$7="",0,JC$11*условия!$V46)</f>
        <v>0</v>
      </c>
      <c r="JD16" s="40">
        <f>IF(JD$7="",0,JD$11*условия!$V46)</f>
        <v>0</v>
      </c>
      <c r="JE16" s="40">
        <f>IF(JE$7="",0,JE$11*условия!$V46)</f>
        <v>0</v>
      </c>
      <c r="JF16" s="40">
        <f>IF(JF$7="",0,JF$11*условия!$V46)</f>
        <v>0</v>
      </c>
      <c r="JG16" s="40">
        <f>IF(JG$7="",0,JG$11*условия!$V46)</f>
        <v>0</v>
      </c>
      <c r="JH16" s="40">
        <f>IF(JH$7="",0,JH$11*условия!$V46)</f>
        <v>0</v>
      </c>
      <c r="JI16" s="40">
        <f>IF(JI$7="",0,JI$11*условия!$V46)</f>
        <v>0</v>
      </c>
      <c r="JJ16" s="40">
        <f>IF(JJ$7="",0,JJ$11*условия!$V46)</f>
        <v>0</v>
      </c>
      <c r="JK16" s="40">
        <f>IF(JK$7="",0,JK$11*условия!$V46)</f>
        <v>0</v>
      </c>
      <c r="JL16" s="40">
        <f>IF(JL$7="",0,JL$11*условия!$V46)</f>
        <v>0</v>
      </c>
      <c r="JM16" s="40">
        <f>IF(JM$7="",0,JM$11*условия!$V46)</f>
        <v>0</v>
      </c>
      <c r="JN16" s="40">
        <f>IF(JN$7="",0,JN$11*условия!$V46)</f>
        <v>0</v>
      </c>
      <c r="JO16" s="40">
        <f>IF(JO$7="",0,JO$11*условия!$V46)</f>
        <v>0</v>
      </c>
      <c r="JP16" s="40">
        <f>IF(JP$7="",0,JP$11*условия!$V46)</f>
        <v>0</v>
      </c>
      <c r="JQ16" s="40">
        <f>IF(JQ$7="",0,JQ$11*условия!$V46)</f>
        <v>0</v>
      </c>
      <c r="JR16" s="40">
        <f>IF(JR$7="",0,JR$11*условия!$V46)</f>
        <v>0</v>
      </c>
      <c r="JS16" s="40">
        <f>IF(JS$7="",0,JS$11*условия!$V46)</f>
        <v>0</v>
      </c>
      <c r="JT16" s="40">
        <f>IF(JT$7="",0,JT$11*условия!$V46)</f>
        <v>0</v>
      </c>
      <c r="JU16" s="40">
        <f>IF(JU$7="",0,JU$11*условия!$V46)</f>
        <v>0</v>
      </c>
      <c r="JV16" s="40">
        <f>IF(JV$7="",0,JV$11*условия!$V46)</f>
        <v>0</v>
      </c>
      <c r="JW16" s="40">
        <f>IF(JW$7="",0,JW$11*условия!$V46)</f>
        <v>0</v>
      </c>
      <c r="JX16" s="40">
        <f>IF(JX$7="",0,JX$11*условия!$V46)</f>
        <v>0</v>
      </c>
      <c r="JY16" s="40">
        <f>IF(JY$7="",0,JY$11*условия!$V46)</f>
        <v>0</v>
      </c>
      <c r="JZ16" s="40">
        <f>IF(JZ$7="",0,JZ$11*условия!$V46)</f>
        <v>0</v>
      </c>
      <c r="KA16" s="40">
        <f>IF(KA$7="",0,KA$11*условия!$V46)</f>
        <v>0</v>
      </c>
      <c r="KB16" s="40">
        <f>IF(KB$7="",0,KB$11*условия!$V46)</f>
        <v>0</v>
      </c>
      <c r="KC16" s="40">
        <f>IF(KC$7="",0,KC$11*условия!$V46)</f>
        <v>0</v>
      </c>
      <c r="KD16" s="40">
        <f>IF(KD$7="",0,KD$11*условия!$V46)</f>
        <v>0</v>
      </c>
      <c r="KE16" s="40">
        <f>IF(KE$7="",0,KE$11*условия!$V46)</f>
        <v>0</v>
      </c>
      <c r="KF16" s="40">
        <f>IF(KF$7="",0,KF$11*условия!$V46)</f>
        <v>0</v>
      </c>
      <c r="KG16" s="40">
        <f>IF(KG$7="",0,KG$11*условия!$V46)</f>
        <v>0</v>
      </c>
      <c r="KH16" s="40">
        <f>IF(KH$7="",0,KH$11*условия!$V46)</f>
        <v>0</v>
      </c>
      <c r="KI16" s="40">
        <f>IF(KI$7="",0,KI$11*условия!$V46)</f>
        <v>0</v>
      </c>
      <c r="KJ16" s="40">
        <f>IF(KJ$7="",0,KJ$11*условия!$V46)</f>
        <v>0</v>
      </c>
      <c r="KK16" s="40">
        <f>IF(KK$7="",0,KK$11*условия!$V46)</f>
        <v>0</v>
      </c>
      <c r="KL16" s="40">
        <f>IF(KL$7="",0,KL$11*условия!$V46)</f>
        <v>0</v>
      </c>
      <c r="KM16" s="40">
        <f>IF(KM$7="",0,KM$11*условия!$V46)</f>
        <v>0</v>
      </c>
      <c r="KN16" s="40">
        <f>IF(KN$7="",0,KN$11*условия!$V46)</f>
        <v>0</v>
      </c>
      <c r="KO16" s="40">
        <f>IF(KO$7="",0,KO$11*условия!$V46)</f>
        <v>0</v>
      </c>
      <c r="KP16" s="40">
        <f>IF(KP$7="",0,KP$11*условия!$V46)</f>
        <v>0</v>
      </c>
      <c r="KQ16" s="40">
        <f>IF(KQ$7="",0,KQ$11*условия!$V46)</f>
        <v>0</v>
      </c>
      <c r="KR16" s="40">
        <f>IF(KR$7="",0,KR$11*условия!$V46)</f>
        <v>0</v>
      </c>
      <c r="KS16" s="40">
        <f>IF(KS$7="",0,KS$11*условия!$V46)</f>
        <v>0</v>
      </c>
      <c r="KT16" s="40">
        <f>IF(KT$7="",0,KT$11*условия!$V46)</f>
        <v>0</v>
      </c>
      <c r="KU16" s="40">
        <f>IF(KU$7="",0,KU$11*условия!$V46)</f>
        <v>0</v>
      </c>
      <c r="KV16" s="40">
        <f>IF(KV$7="",0,KV$11*условия!$V46)</f>
        <v>0</v>
      </c>
      <c r="KW16" s="1"/>
      <c r="KX16" s="1"/>
    </row>
    <row r="17" spans="1:310" x14ac:dyDescent="0.25">
      <c r="A17" s="1"/>
      <c r="B17" s="79"/>
      <c r="C17" s="79"/>
      <c r="D17" s="79"/>
      <c r="E17" s="1" t="str">
        <f>E14</f>
        <v>количество заключенных договоров обслуживания</v>
      </c>
      <c r="F17" s="1"/>
      <c r="G17" s="1"/>
      <c r="H17" s="11" t="str">
        <f t="shared" si="11"/>
        <v>клиенты</v>
      </c>
      <c r="I17" s="1"/>
      <c r="J17" s="1"/>
      <c r="K17" s="1" t="str">
        <f>справочники!$U$16</f>
        <v>непостоянные-60сотрудников</v>
      </c>
      <c r="L17" s="1"/>
      <c r="M17" s="5"/>
      <c r="N17" s="40"/>
      <c r="O17" s="19"/>
      <c r="P17" s="1"/>
      <c r="Q17" s="1"/>
      <c r="R17" s="40">
        <f>SUMIFS($T17:$KW17,$T$1:$KW$1,"&gt;="&amp;1,$T$1:$KW$1,"&lt;="&amp;MAX($1:$1))</f>
        <v>105.0000000000001</v>
      </c>
      <c r="S17" s="1"/>
      <c r="T17" s="40"/>
      <c r="U17" s="40">
        <f>IF(U$7="",0,U$11*условия!$V47)</f>
        <v>2.1000000000000019</v>
      </c>
      <c r="V17" s="40">
        <f>IF(V$7="",0,V$11*условия!$V47)</f>
        <v>2.2750000000000021</v>
      </c>
      <c r="W17" s="40">
        <f>IF(W$7="",0,W$11*условия!$V47)</f>
        <v>2.450000000000002</v>
      </c>
      <c r="X17" s="40">
        <f>IF(X$7="",0,X$11*условия!$V47)</f>
        <v>2.6250000000000022</v>
      </c>
      <c r="Y17" s="40">
        <f>IF(Y$7="",0,Y$11*условия!$V47)</f>
        <v>2.8000000000000025</v>
      </c>
      <c r="Z17" s="40">
        <f>IF(Z$7="",0,Z$11*условия!$V47)</f>
        <v>2.9750000000000028</v>
      </c>
      <c r="AA17" s="40">
        <f>IF(AA$7="",0,AA$11*условия!$V47)</f>
        <v>3.150000000000003</v>
      </c>
      <c r="AB17" s="40">
        <f>IF(AB$7="",0,AB$11*условия!$V47)</f>
        <v>3.3250000000000028</v>
      </c>
      <c r="AC17" s="40">
        <f>IF(AC$7="",0,AC$11*условия!$V47)</f>
        <v>3.5000000000000031</v>
      </c>
      <c r="AD17" s="40">
        <f>IF(AD$7="",0,AD$11*условия!$V47)</f>
        <v>3.6750000000000034</v>
      </c>
      <c r="AE17" s="40">
        <f>IF(AE$7="",0,AE$11*условия!$V47)</f>
        <v>3.8500000000000032</v>
      </c>
      <c r="AF17" s="40">
        <f>IF(AF$7="",0,AF$11*условия!$V47)</f>
        <v>4.0250000000000039</v>
      </c>
      <c r="AG17" s="40">
        <f>IF(AG$7="",0,AG$11*условия!$V47)</f>
        <v>4.2000000000000037</v>
      </c>
      <c r="AH17" s="40">
        <f>IF(AH$7="",0,AH$11*условия!$V47)</f>
        <v>4.3750000000000036</v>
      </c>
      <c r="AI17" s="40">
        <f>IF(AI$7="",0,AI$11*условия!$V47)</f>
        <v>4.5500000000000043</v>
      </c>
      <c r="AJ17" s="40">
        <f>IF(AJ$7="",0,AJ$11*условия!$V47)</f>
        <v>4.7250000000000041</v>
      </c>
      <c r="AK17" s="40">
        <f>IF(AK$7="",0,AK$11*условия!$V47)</f>
        <v>4.9000000000000039</v>
      </c>
      <c r="AL17" s="40">
        <f>IF(AL$7="",0,AL$11*условия!$V47)</f>
        <v>5.0750000000000046</v>
      </c>
      <c r="AM17" s="40">
        <f>IF(AM$7="",0,AM$11*условия!$V47)</f>
        <v>5.2500000000000044</v>
      </c>
      <c r="AN17" s="40">
        <f>IF(AN$7="",0,AN$11*условия!$V47)</f>
        <v>5.4250000000000052</v>
      </c>
      <c r="AO17" s="40">
        <f>IF(AO$7="",0,AO$11*условия!$V47)</f>
        <v>5.600000000000005</v>
      </c>
      <c r="AP17" s="40">
        <f>IF(AP$7="",0,AP$11*условия!$V47)</f>
        <v>5.7750000000000048</v>
      </c>
      <c r="AQ17" s="40">
        <f>IF(AQ$7="",0,AQ$11*условия!$V47)</f>
        <v>5.9500000000000055</v>
      </c>
      <c r="AR17" s="40">
        <f>IF(AR$7="",0,AR$11*условия!$V47)</f>
        <v>6.1250000000000053</v>
      </c>
      <c r="AS17" s="40">
        <f>IF(AS$7="",0,AS$11*условия!$V47)</f>
        <v>6.300000000000006</v>
      </c>
      <c r="AT17" s="40">
        <f>IF(AT$7="",0,AT$11*условия!$V47)</f>
        <v>0</v>
      </c>
      <c r="AU17" s="40">
        <f>IF(AU$7="",0,AU$11*условия!$V47)</f>
        <v>0</v>
      </c>
      <c r="AV17" s="40">
        <f>IF(AV$7="",0,AV$11*условия!$V47)</f>
        <v>0</v>
      </c>
      <c r="AW17" s="40">
        <f>IF(AW$7="",0,AW$11*условия!$V47)</f>
        <v>0</v>
      </c>
      <c r="AX17" s="40">
        <f>IF(AX$7="",0,AX$11*условия!$V47)</f>
        <v>0</v>
      </c>
      <c r="AY17" s="40">
        <f>IF(AY$7="",0,AY$11*условия!$V47)</f>
        <v>0</v>
      </c>
      <c r="AZ17" s="40">
        <f>IF(AZ$7="",0,AZ$11*условия!$V47)</f>
        <v>0</v>
      </c>
      <c r="BA17" s="40">
        <f>IF(BA$7="",0,BA$11*условия!$V47)</f>
        <v>0</v>
      </c>
      <c r="BB17" s="40">
        <f>IF(BB$7="",0,BB$11*условия!$V47)</f>
        <v>0</v>
      </c>
      <c r="BC17" s="40">
        <f>IF(BC$7="",0,BC$11*условия!$V47)</f>
        <v>0</v>
      </c>
      <c r="BD17" s="40">
        <f>IF(BD$7="",0,BD$11*условия!$V47)</f>
        <v>0</v>
      </c>
      <c r="BE17" s="40">
        <f>IF(BE$7="",0,BE$11*условия!$V47)</f>
        <v>0</v>
      </c>
      <c r="BF17" s="40">
        <f>IF(BF$7="",0,BF$11*условия!$V47)</f>
        <v>0</v>
      </c>
      <c r="BG17" s="40">
        <f>IF(BG$7="",0,BG$11*условия!$V47)</f>
        <v>0</v>
      </c>
      <c r="BH17" s="40">
        <f>IF(BH$7="",0,BH$11*условия!$V47)</f>
        <v>0</v>
      </c>
      <c r="BI17" s="40">
        <f>IF(BI$7="",0,BI$11*условия!$V47)</f>
        <v>0</v>
      </c>
      <c r="BJ17" s="40">
        <f>IF(BJ$7="",0,BJ$11*условия!$V47)</f>
        <v>0</v>
      </c>
      <c r="BK17" s="40">
        <f>IF(BK$7="",0,BK$11*условия!$V47)</f>
        <v>0</v>
      </c>
      <c r="BL17" s="40">
        <f>IF(BL$7="",0,BL$11*условия!$V47)</f>
        <v>0</v>
      </c>
      <c r="BM17" s="40">
        <f>IF(BM$7="",0,BM$11*условия!$V47)</f>
        <v>0</v>
      </c>
      <c r="BN17" s="40">
        <f>IF(BN$7="",0,BN$11*условия!$V47)</f>
        <v>0</v>
      </c>
      <c r="BO17" s="40">
        <f>IF(BO$7="",0,BO$11*условия!$V47)</f>
        <v>0</v>
      </c>
      <c r="BP17" s="40">
        <f>IF(BP$7="",0,BP$11*условия!$V47)</f>
        <v>0</v>
      </c>
      <c r="BQ17" s="40">
        <f>IF(BQ$7="",0,BQ$11*условия!$V47)</f>
        <v>0</v>
      </c>
      <c r="BR17" s="40">
        <f>IF(BR$7="",0,BR$11*условия!$V47)</f>
        <v>0</v>
      </c>
      <c r="BS17" s="40">
        <f>IF(BS$7="",0,BS$11*условия!$V47)</f>
        <v>0</v>
      </c>
      <c r="BT17" s="40">
        <f>IF(BT$7="",0,BT$11*условия!$V47)</f>
        <v>0</v>
      </c>
      <c r="BU17" s="40">
        <f>IF(BU$7="",0,BU$11*условия!$V47)</f>
        <v>0</v>
      </c>
      <c r="BV17" s="40">
        <f>IF(BV$7="",0,BV$11*условия!$V47)</f>
        <v>0</v>
      </c>
      <c r="BW17" s="40">
        <f>IF(BW$7="",0,BW$11*условия!$V47)</f>
        <v>0</v>
      </c>
      <c r="BX17" s="40">
        <f>IF(BX$7="",0,BX$11*условия!$V47)</f>
        <v>0</v>
      </c>
      <c r="BY17" s="40">
        <f>IF(BY$7="",0,BY$11*условия!$V47)</f>
        <v>0</v>
      </c>
      <c r="BZ17" s="40">
        <f>IF(BZ$7="",0,BZ$11*условия!$V47)</f>
        <v>0</v>
      </c>
      <c r="CA17" s="40">
        <f>IF(CA$7="",0,CA$11*условия!$V47)</f>
        <v>0</v>
      </c>
      <c r="CB17" s="40">
        <f>IF(CB$7="",0,CB$11*условия!$V47)</f>
        <v>0</v>
      </c>
      <c r="CC17" s="40">
        <f>IF(CC$7="",0,CC$11*условия!$V47)</f>
        <v>0</v>
      </c>
      <c r="CD17" s="40">
        <f>IF(CD$7="",0,CD$11*условия!$V47)</f>
        <v>0</v>
      </c>
      <c r="CE17" s="40">
        <f>IF(CE$7="",0,CE$11*условия!$V47)</f>
        <v>0</v>
      </c>
      <c r="CF17" s="40">
        <f>IF(CF$7="",0,CF$11*условия!$V47)</f>
        <v>0</v>
      </c>
      <c r="CG17" s="40">
        <f>IF(CG$7="",0,CG$11*условия!$V47)</f>
        <v>0</v>
      </c>
      <c r="CH17" s="40">
        <f>IF(CH$7="",0,CH$11*условия!$V47)</f>
        <v>0</v>
      </c>
      <c r="CI17" s="40">
        <f>IF(CI$7="",0,CI$11*условия!$V47)</f>
        <v>0</v>
      </c>
      <c r="CJ17" s="40">
        <f>IF(CJ$7="",0,CJ$11*условия!$V47)</f>
        <v>0</v>
      </c>
      <c r="CK17" s="40">
        <f>IF(CK$7="",0,CK$11*условия!$V47)</f>
        <v>0</v>
      </c>
      <c r="CL17" s="40">
        <f>IF(CL$7="",0,CL$11*условия!$V47)</f>
        <v>0</v>
      </c>
      <c r="CM17" s="40">
        <f>IF(CM$7="",0,CM$11*условия!$V47)</f>
        <v>0</v>
      </c>
      <c r="CN17" s="40">
        <f>IF(CN$7="",0,CN$11*условия!$V47)</f>
        <v>0</v>
      </c>
      <c r="CO17" s="40">
        <f>IF(CO$7="",0,CO$11*условия!$V47)</f>
        <v>0</v>
      </c>
      <c r="CP17" s="40">
        <f>IF(CP$7="",0,CP$11*условия!$V47)</f>
        <v>0</v>
      </c>
      <c r="CQ17" s="40">
        <f>IF(CQ$7="",0,CQ$11*условия!$V47)</f>
        <v>0</v>
      </c>
      <c r="CR17" s="40">
        <f>IF(CR$7="",0,CR$11*условия!$V47)</f>
        <v>0</v>
      </c>
      <c r="CS17" s="40">
        <f>IF(CS$7="",0,CS$11*условия!$V47)</f>
        <v>0</v>
      </c>
      <c r="CT17" s="40">
        <f>IF(CT$7="",0,CT$11*условия!$V47)</f>
        <v>0</v>
      </c>
      <c r="CU17" s="40">
        <f>IF(CU$7="",0,CU$11*условия!$V47)</f>
        <v>0</v>
      </c>
      <c r="CV17" s="40">
        <f>IF(CV$7="",0,CV$11*условия!$V47)</f>
        <v>0</v>
      </c>
      <c r="CW17" s="40">
        <f>IF(CW$7="",0,CW$11*условия!$V47)</f>
        <v>0</v>
      </c>
      <c r="CX17" s="40">
        <f>IF(CX$7="",0,CX$11*условия!$V47)</f>
        <v>0</v>
      </c>
      <c r="CY17" s="40">
        <f>IF(CY$7="",0,CY$11*условия!$V47)</f>
        <v>0</v>
      </c>
      <c r="CZ17" s="40">
        <f>IF(CZ$7="",0,CZ$11*условия!$V47)</f>
        <v>0</v>
      </c>
      <c r="DA17" s="40">
        <f>IF(DA$7="",0,DA$11*условия!$V47)</f>
        <v>0</v>
      </c>
      <c r="DB17" s="40">
        <f>IF(DB$7="",0,DB$11*условия!$V47)</f>
        <v>0</v>
      </c>
      <c r="DC17" s="40">
        <f>IF(DC$7="",0,DC$11*условия!$V47)</f>
        <v>0</v>
      </c>
      <c r="DD17" s="40">
        <f>IF(DD$7="",0,DD$11*условия!$V47)</f>
        <v>0</v>
      </c>
      <c r="DE17" s="40">
        <f>IF(DE$7="",0,DE$11*условия!$V47)</f>
        <v>0</v>
      </c>
      <c r="DF17" s="40">
        <f>IF(DF$7="",0,DF$11*условия!$V47)</f>
        <v>0</v>
      </c>
      <c r="DG17" s="40">
        <f>IF(DG$7="",0,DG$11*условия!$V47)</f>
        <v>0</v>
      </c>
      <c r="DH17" s="40">
        <f>IF(DH$7="",0,DH$11*условия!$V47)</f>
        <v>0</v>
      </c>
      <c r="DI17" s="40">
        <f>IF(DI$7="",0,DI$11*условия!$V47)</f>
        <v>0</v>
      </c>
      <c r="DJ17" s="40">
        <f>IF(DJ$7="",0,DJ$11*условия!$V47)</f>
        <v>0</v>
      </c>
      <c r="DK17" s="40">
        <f>IF(DK$7="",0,DK$11*условия!$V47)</f>
        <v>0</v>
      </c>
      <c r="DL17" s="40">
        <f>IF(DL$7="",0,DL$11*условия!$V47)</f>
        <v>0</v>
      </c>
      <c r="DM17" s="40">
        <f>IF(DM$7="",0,DM$11*условия!$V47)</f>
        <v>0</v>
      </c>
      <c r="DN17" s="40">
        <f>IF(DN$7="",0,DN$11*условия!$V47)</f>
        <v>0</v>
      </c>
      <c r="DO17" s="40">
        <f>IF(DO$7="",0,DO$11*условия!$V47)</f>
        <v>0</v>
      </c>
      <c r="DP17" s="40">
        <f>IF(DP$7="",0,DP$11*условия!$V47)</f>
        <v>0</v>
      </c>
      <c r="DQ17" s="40">
        <f>IF(DQ$7="",0,DQ$11*условия!$V47)</f>
        <v>0</v>
      </c>
      <c r="DR17" s="40">
        <f>IF(DR$7="",0,DR$11*условия!$V47)</f>
        <v>0</v>
      </c>
      <c r="DS17" s="40">
        <f>IF(DS$7="",0,DS$11*условия!$V47)</f>
        <v>0</v>
      </c>
      <c r="DT17" s="40">
        <f>IF(DT$7="",0,DT$11*условия!$V47)</f>
        <v>0</v>
      </c>
      <c r="DU17" s="40">
        <f>IF(DU$7="",0,DU$11*условия!$V47)</f>
        <v>0</v>
      </c>
      <c r="DV17" s="40">
        <f>IF(DV$7="",0,DV$11*условия!$V47)</f>
        <v>0</v>
      </c>
      <c r="DW17" s="40">
        <f>IF(DW$7="",0,DW$11*условия!$V47)</f>
        <v>0</v>
      </c>
      <c r="DX17" s="40">
        <f>IF(DX$7="",0,DX$11*условия!$V47)</f>
        <v>0</v>
      </c>
      <c r="DY17" s="40">
        <f>IF(DY$7="",0,DY$11*условия!$V47)</f>
        <v>0</v>
      </c>
      <c r="DZ17" s="40">
        <f>IF(DZ$7="",0,DZ$11*условия!$V47)</f>
        <v>0</v>
      </c>
      <c r="EA17" s="40">
        <f>IF(EA$7="",0,EA$11*условия!$V47)</f>
        <v>0</v>
      </c>
      <c r="EB17" s="40">
        <f>IF(EB$7="",0,EB$11*условия!$V47)</f>
        <v>0</v>
      </c>
      <c r="EC17" s="40">
        <f>IF(EC$7="",0,EC$11*условия!$V47)</f>
        <v>0</v>
      </c>
      <c r="ED17" s="40">
        <f>IF(ED$7="",0,ED$11*условия!$V47)</f>
        <v>0</v>
      </c>
      <c r="EE17" s="40">
        <f>IF(EE$7="",0,EE$11*условия!$V47)</f>
        <v>0</v>
      </c>
      <c r="EF17" s="40">
        <f>IF(EF$7="",0,EF$11*условия!$V47)</f>
        <v>0</v>
      </c>
      <c r="EG17" s="40">
        <f>IF(EG$7="",0,EG$11*условия!$V47)</f>
        <v>0</v>
      </c>
      <c r="EH17" s="40">
        <f>IF(EH$7="",0,EH$11*условия!$V47)</f>
        <v>0</v>
      </c>
      <c r="EI17" s="40">
        <f>IF(EI$7="",0,EI$11*условия!$V47)</f>
        <v>0</v>
      </c>
      <c r="EJ17" s="40">
        <f>IF(EJ$7="",0,EJ$11*условия!$V47)</f>
        <v>0</v>
      </c>
      <c r="EK17" s="40">
        <f>IF(EK$7="",0,EK$11*условия!$V47)</f>
        <v>0</v>
      </c>
      <c r="EL17" s="40">
        <f>IF(EL$7="",0,EL$11*условия!$V47)</f>
        <v>0</v>
      </c>
      <c r="EM17" s="40">
        <f>IF(EM$7="",0,EM$11*условия!$V47)</f>
        <v>0</v>
      </c>
      <c r="EN17" s="40">
        <f>IF(EN$7="",0,EN$11*условия!$V47)</f>
        <v>0</v>
      </c>
      <c r="EO17" s="40">
        <f>IF(EO$7="",0,EO$11*условия!$V47)</f>
        <v>0</v>
      </c>
      <c r="EP17" s="40">
        <f>IF(EP$7="",0,EP$11*условия!$V47)</f>
        <v>0</v>
      </c>
      <c r="EQ17" s="40">
        <f>IF(EQ$7="",0,EQ$11*условия!$V47)</f>
        <v>0</v>
      </c>
      <c r="ER17" s="40">
        <f>IF(ER$7="",0,ER$11*условия!$V47)</f>
        <v>0</v>
      </c>
      <c r="ES17" s="40">
        <f>IF(ES$7="",0,ES$11*условия!$V47)</f>
        <v>0</v>
      </c>
      <c r="ET17" s="40">
        <f>IF(ET$7="",0,ET$11*условия!$V47)</f>
        <v>0</v>
      </c>
      <c r="EU17" s="40">
        <f>IF(EU$7="",0,EU$11*условия!$V47)</f>
        <v>0</v>
      </c>
      <c r="EV17" s="40">
        <f>IF(EV$7="",0,EV$11*условия!$V47)</f>
        <v>0</v>
      </c>
      <c r="EW17" s="40">
        <f>IF(EW$7="",0,EW$11*условия!$V47)</f>
        <v>0</v>
      </c>
      <c r="EX17" s="40">
        <f>IF(EX$7="",0,EX$11*условия!$V47)</f>
        <v>0</v>
      </c>
      <c r="EY17" s="40">
        <f>IF(EY$7="",0,EY$11*условия!$V47)</f>
        <v>0</v>
      </c>
      <c r="EZ17" s="40">
        <f>IF(EZ$7="",0,EZ$11*условия!$V47)</f>
        <v>0</v>
      </c>
      <c r="FA17" s="40">
        <f>IF(FA$7="",0,FA$11*условия!$V47)</f>
        <v>0</v>
      </c>
      <c r="FB17" s="40">
        <f>IF(FB$7="",0,FB$11*условия!$V47)</f>
        <v>0</v>
      </c>
      <c r="FC17" s="40">
        <f>IF(FC$7="",0,FC$11*условия!$V47)</f>
        <v>0</v>
      </c>
      <c r="FD17" s="40">
        <f>IF(FD$7="",0,FD$11*условия!$V47)</f>
        <v>0</v>
      </c>
      <c r="FE17" s="40">
        <f>IF(FE$7="",0,FE$11*условия!$V47)</f>
        <v>0</v>
      </c>
      <c r="FF17" s="40">
        <f>IF(FF$7="",0,FF$11*условия!$V47)</f>
        <v>0</v>
      </c>
      <c r="FG17" s="40">
        <f>IF(FG$7="",0,FG$11*условия!$V47)</f>
        <v>0</v>
      </c>
      <c r="FH17" s="40">
        <f>IF(FH$7="",0,FH$11*условия!$V47)</f>
        <v>0</v>
      </c>
      <c r="FI17" s="40">
        <f>IF(FI$7="",0,FI$11*условия!$V47)</f>
        <v>0</v>
      </c>
      <c r="FJ17" s="40">
        <f>IF(FJ$7="",0,FJ$11*условия!$V47)</f>
        <v>0</v>
      </c>
      <c r="FK17" s="40">
        <f>IF(FK$7="",0,FK$11*условия!$V47)</f>
        <v>0</v>
      </c>
      <c r="FL17" s="40">
        <f>IF(FL$7="",0,FL$11*условия!$V47)</f>
        <v>0</v>
      </c>
      <c r="FM17" s="40">
        <f>IF(FM$7="",0,FM$11*условия!$V47)</f>
        <v>0</v>
      </c>
      <c r="FN17" s="40">
        <f>IF(FN$7="",0,FN$11*условия!$V47)</f>
        <v>0</v>
      </c>
      <c r="FO17" s="40">
        <f>IF(FO$7="",0,FO$11*условия!$V47)</f>
        <v>0</v>
      </c>
      <c r="FP17" s="40">
        <f>IF(FP$7="",0,FP$11*условия!$V47)</f>
        <v>0</v>
      </c>
      <c r="FQ17" s="40">
        <f>IF(FQ$7="",0,FQ$11*условия!$V47)</f>
        <v>0</v>
      </c>
      <c r="FR17" s="40">
        <f>IF(FR$7="",0,FR$11*условия!$V47)</f>
        <v>0</v>
      </c>
      <c r="FS17" s="40">
        <f>IF(FS$7="",0,FS$11*условия!$V47)</f>
        <v>0</v>
      </c>
      <c r="FT17" s="40">
        <f>IF(FT$7="",0,FT$11*условия!$V47)</f>
        <v>0</v>
      </c>
      <c r="FU17" s="40">
        <f>IF(FU$7="",0,FU$11*условия!$V47)</f>
        <v>0</v>
      </c>
      <c r="FV17" s="40">
        <f>IF(FV$7="",0,FV$11*условия!$V47)</f>
        <v>0</v>
      </c>
      <c r="FW17" s="40">
        <f>IF(FW$7="",0,FW$11*условия!$V47)</f>
        <v>0</v>
      </c>
      <c r="FX17" s="40">
        <f>IF(FX$7="",0,FX$11*условия!$V47)</f>
        <v>0</v>
      </c>
      <c r="FY17" s="40">
        <f>IF(FY$7="",0,FY$11*условия!$V47)</f>
        <v>0</v>
      </c>
      <c r="FZ17" s="40">
        <f>IF(FZ$7="",0,FZ$11*условия!$V47)</f>
        <v>0</v>
      </c>
      <c r="GA17" s="40">
        <f>IF(GA$7="",0,GA$11*условия!$V47)</f>
        <v>0</v>
      </c>
      <c r="GB17" s="40">
        <f>IF(GB$7="",0,GB$11*условия!$V47)</f>
        <v>0</v>
      </c>
      <c r="GC17" s="40">
        <f>IF(GC$7="",0,GC$11*условия!$V47)</f>
        <v>0</v>
      </c>
      <c r="GD17" s="40">
        <f>IF(GD$7="",0,GD$11*условия!$V47)</f>
        <v>0</v>
      </c>
      <c r="GE17" s="40">
        <f>IF(GE$7="",0,GE$11*условия!$V47)</f>
        <v>0</v>
      </c>
      <c r="GF17" s="40">
        <f>IF(GF$7="",0,GF$11*условия!$V47)</f>
        <v>0</v>
      </c>
      <c r="GG17" s="40">
        <f>IF(GG$7="",0,GG$11*условия!$V47)</f>
        <v>0</v>
      </c>
      <c r="GH17" s="40">
        <f>IF(GH$7="",0,GH$11*условия!$V47)</f>
        <v>0</v>
      </c>
      <c r="GI17" s="40">
        <f>IF(GI$7="",0,GI$11*условия!$V47)</f>
        <v>0</v>
      </c>
      <c r="GJ17" s="40">
        <f>IF(GJ$7="",0,GJ$11*условия!$V47)</f>
        <v>0</v>
      </c>
      <c r="GK17" s="40">
        <f>IF(GK$7="",0,GK$11*условия!$V47)</f>
        <v>0</v>
      </c>
      <c r="GL17" s="40">
        <f>IF(GL$7="",0,GL$11*условия!$V47)</f>
        <v>0</v>
      </c>
      <c r="GM17" s="40">
        <f>IF(GM$7="",0,GM$11*условия!$V47)</f>
        <v>0</v>
      </c>
      <c r="GN17" s="40">
        <f>IF(GN$7="",0,GN$11*условия!$V47)</f>
        <v>0</v>
      </c>
      <c r="GO17" s="40">
        <f>IF(GO$7="",0,GO$11*условия!$V47)</f>
        <v>0</v>
      </c>
      <c r="GP17" s="40">
        <f>IF(GP$7="",0,GP$11*условия!$V47)</f>
        <v>0</v>
      </c>
      <c r="GQ17" s="40">
        <f>IF(GQ$7="",0,GQ$11*условия!$V47)</f>
        <v>0</v>
      </c>
      <c r="GR17" s="40">
        <f>IF(GR$7="",0,GR$11*условия!$V47)</f>
        <v>0</v>
      </c>
      <c r="GS17" s="40">
        <f>IF(GS$7="",0,GS$11*условия!$V47)</f>
        <v>0</v>
      </c>
      <c r="GT17" s="40">
        <f>IF(GT$7="",0,GT$11*условия!$V47)</f>
        <v>0</v>
      </c>
      <c r="GU17" s="40">
        <f>IF(GU$7="",0,GU$11*условия!$V47)</f>
        <v>0</v>
      </c>
      <c r="GV17" s="40">
        <f>IF(GV$7="",0,GV$11*условия!$V47)</f>
        <v>0</v>
      </c>
      <c r="GW17" s="40">
        <f>IF(GW$7="",0,GW$11*условия!$V47)</f>
        <v>0</v>
      </c>
      <c r="GX17" s="40">
        <f>IF(GX$7="",0,GX$11*условия!$V47)</f>
        <v>0</v>
      </c>
      <c r="GY17" s="40">
        <f>IF(GY$7="",0,GY$11*условия!$V47)</f>
        <v>0</v>
      </c>
      <c r="GZ17" s="40">
        <f>IF(GZ$7="",0,GZ$11*условия!$V47)</f>
        <v>0</v>
      </c>
      <c r="HA17" s="40">
        <f>IF(HA$7="",0,HA$11*условия!$V47)</f>
        <v>0</v>
      </c>
      <c r="HB17" s="40">
        <f>IF(HB$7="",0,HB$11*условия!$V47)</f>
        <v>0</v>
      </c>
      <c r="HC17" s="40">
        <f>IF(HC$7="",0,HC$11*условия!$V47)</f>
        <v>0</v>
      </c>
      <c r="HD17" s="40">
        <f>IF(HD$7="",0,HD$11*условия!$V47)</f>
        <v>0</v>
      </c>
      <c r="HE17" s="40">
        <f>IF(HE$7="",0,HE$11*условия!$V47)</f>
        <v>0</v>
      </c>
      <c r="HF17" s="40">
        <f>IF(HF$7="",0,HF$11*условия!$V47)</f>
        <v>0</v>
      </c>
      <c r="HG17" s="40">
        <f>IF(HG$7="",0,HG$11*условия!$V47)</f>
        <v>0</v>
      </c>
      <c r="HH17" s="40">
        <f>IF(HH$7="",0,HH$11*условия!$V47)</f>
        <v>0</v>
      </c>
      <c r="HI17" s="40">
        <f>IF(HI$7="",0,HI$11*условия!$V47)</f>
        <v>0</v>
      </c>
      <c r="HJ17" s="40">
        <f>IF(HJ$7="",0,HJ$11*условия!$V47)</f>
        <v>0</v>
      </c>
      <c r="HK17" s="40">
        <f>IF(HK$7="",0,HK$11*условия!$V47)</f>
        <v>0</v>
      </c>
      <c r="HL17" s="40">
        <f>IF(HL$7="",0,HL$11*условия!$V47)</f>
        <v>0</v>
      </c>
      <c r="HM17" s="40">
        <f>IF(HM$7="",0,HM$11*условия!$V47)</f>
        <v>0</v>
      </c>
      <c r="HN17" s="40">
        <f>IF(HN$7="",0,HN$11*условия!$V47)</f>
        <v>0</v>
      </c>
      <c r="HO17" s="40">
        <f>IF(HO$7="",0,HO$11*условия!$V47)</f>
        <v>0</v>
      </c>
      <c r="HP17" s="40">
        <f>IF(HP$7="",0,HP$11*условия!$V47)</f>
        <v>0</v>
      </c>
      <c r="HQ17" s="40">
        <f>IF(HQ$7="",0,HQ$11*условия!$V47)</f>
        <v>0</v>
      </c>
      <c r="HR17" s="40">
        <f>IF(HR$7="",0,HR$11*условия!$V47)</f>
        <v>0</v>
      </c>
      <c r="HS17" s="40">
        <f>IF(HS$7="",0,HS$11*условия!$V47)</f>
        <v>0</v>
      </c>
      <c r="HT17" s="40">
        <f>IF(HT$7="",0,HT$11*условия!$V47)</f>
        <v>0</v>
      </c>
      <c r="HU17" s="40">
        <f>IF(HU$7="",0,HU$11*условия!$V47)</f>
        <v>0</v>
      </c>
      <c r="HV17" s="40">
        <f>IF(HV$7="",0,HV$11*условия!$V47)</f>
        <v>0</v>
      </c>
      <c r="HW17" s="40">
        <f>IF(HW$7="",0,HW$11*условия!$V47)</f>
        <v>0</v>
      </c>
      <c r="HX17" s="40">
        <f>IF(HX$7="",0,HX$11*условия!$V47)</f>
        <v>0</v>
      </c>
      <c r="HY17" s="40">
        <f>IF(HY$7="",0,HY$11*условия!$V47)</f>
        <v>0</v>
      </c>
      <c r="HZ17" s="40">
        <f>IF(HZ$7="",0,HZ$11*условия!$V47)</f>
        <v>0</v>
      </c>
      <c r="IA17" s="40">
        <f>IF(IA$7="",0,IA$11*условия!$V47)</f>
        <v>0</v>
      </c>
      <c r="IB17" s="40">
        <f>IF(IB$7="",0,IB$11*условия!$V47)</f>
        <v>0</v>
      </c>
      <c r="IC17" s="40">
        <f>IF(IC$7="",0,IC$11*условия!$V47)</f>
        <v>0</v>
      </c>
      <c r="ID17" s="40">
        <f>IF(ID$7="",0,ID$11*условия!$V47)</f>
        <v>0</v>
      </c>
      <c r="IE17" s="40">
        <f>IF(IE$7="",0,IE$11*условия!$V47)</f>
        <v>0</v>
      </c>
      <c r="IF17" s="40">
        <f>IF(IF$7="",0,IF$11*условия!$V47)</f>
        <v>0</v>
      </c>
      <c r="IG17" s="40">
        <f>IF(IG$7="",0,IG$11*условия!$V47)</f>
        <v>0</v>
      </c>
      <c r="IH17" s="40">
        <f>IF(IH$7="",0,IH$11*условия!$V47)</f>
        <v>0</v>
      </c>
      <c r="II17" s="40">
        <f>IF(II$7="",0,II$11*условия!$V47)</f>
        <v>0</v>
      </c>
      <c r="IJ17" s="40">
        <f>IF(IJ$7="",0,IJ$11*условия!$V47)</f>
        <v>0</v>
      </c>
      <c r="IK17" s="40">
        <f>IF(IK$7="",0,IK$11*условия!$V47)</f>
        <v>0</v>
      </c>
      <c r="IL17" s="40">
        <f>IF(IL$7="",0,IL$11*условия!$V47)</f>
        <v>0</v>
      </c>
      <c r="IM17" s="40">
        <f>IF(IM$7="",0,IM$11*условия!$V47)</f>
        <v>0</v>
      </c>
      <c r="IN17" s="40">
        <f>IF(IN$7="",0,IN$11*условия!$V47)</f>
        <v>0</v>
      </c>
      <c r="IO17" s="40">
        <f>IF(IO$7="",0,IO$11*условия!$V47)</f>
        <v>0</v>
      </c>
      <c r="IP17" s="40">
        <f>IF(IP$7="",0,IP$11*условия!$V47)</f>
        <v>0</v>
      </c>
      <c r="IQ17" s="40">
        <f>IF(IQ$7="",0,IQ$11*условия!$V47)</f>
        <v>0</v>
      </c>
      <c r="IR17" s="40">
        <f>IF(IR$7="",0,IR$11*условия!$V47)</f>
        <v>0</v>
      </c>
      <c r="IS17" s="40">
        <f>IF(IS$7="",0,IS$11*условия!$V47)</f>
        <v>0</v>
      </c>
      <c r="IT17" s="40">
        <f>IF(IT$7="",0,IT$11*условия!$V47)</f>
        <v>0</v>
      </c>
      <c r="IU17" s="40">
        <f>IF(IU$7="",0,IU$11*условия!$V47)</f>
        <v>0</v>
      </c>
      <c r="IV17" s="40">
        <f>IF(IV$7="",0,IV$11*условия!$V47)</f>
        <v>0</v>
      </c>
      <c r="IW17" s="40">
        <f>IF(IW$7="",0,IW$11*условия!$V47)</f>
        <v>0</v>
      </c>
      <c r="IX17" s="40">
        <f>IF(IX$7="",0,IX$11*условия!$V47)</f>
        <v>0</v>
      </c>
      <c r="IY17" s="40">
        <f>IF(IY$7="",0,IY$11*условия!$V47)</f>
        <v>0</v>
      </c>
      <c r="IZ17" s="40">
        <f>IF(IZ$7="",0,IZ$11*условия!$V47)</f>
        <v>0</v>
      </c>
      <c r="JA17" s="40">
        <f>IF(JA$7="",0,JA$11*условия!$V47)</f>
        <v>0</v>
      </c>
      <c r="JB17" s="40">
        <f>IF(JB$7="",0,JB$11*условия!$V47)</f>
        <v>0</v>
      </c>
      <c r="JC17" s="40">
        <f>IF(JC$7="",0,JC$11*условия!$V47)</f>
        <v>0</v>
      </c>
      <c r="JD17" s="40">
        <f>IF(JD$7="",0,JD$11*условия!$V47)</f>
        <v>0</v>
      </c>
      <c r="JE17" s="40">
        <f>IF(JE$7="",0,JE$11*условия!$V47)</f>
        <v>0</v>
      </c>
      <c r="JF17" s="40">
        <f>IF(JF$7="",0,JF$11*условия!$V47)</f>
        <v>0</v>
      </c>
      <c r="JG17" s="40">
        <f>IF(JG$7="",0,JG$11*условия!$V47)</f>
        <v>0</v>
      </c>
      <c r="JH17" s="40">
        <f>IF(JH$7="",0,JH$11*условия!$V47)</f>
        <v>0</v>
      </c>
      <c r="JI17" s="40">
        <f>IF(JI$7="",0,JI$11*условия!$V47)</f>
        <v>0</v>
      </c>
      <c r="JJ17" s="40">
        <f>IF(JJ$7="",0,JJ$11*условия!$V47)</f>
        <v>0</v>
      </c>
      <c r="JK17" s="40">
        <f>IF(JK$7="",0,JK$11*условия!$V47)</f>
        <v>0</v>
      </c>
      <c r="JL17" s="40">
        <f>IF(JL$7="",0,JL$11*условия!$V47)</f>
        <v>0</v>
      </c>
      <c r="JM17" s="40">
        <f>IF(JM$7="",0,JM$11*условия!$V47)</f>
        <v>0</v>
      </c>
      <c r="JN17" s="40">
        <f>IF(JN$7="",0,JN$11*условия!$V47)</f>
        <v>0</v>
      </c>
      <c r="JO17" s="40">
        <f>IF(JO$7="",0,JO$11*условия!$V47)</f>
        <v>0</v>
      </c>
      <c r="JP17" s="40">
        <f>IF(JP$7="",0,JP$11*условия!$V47)</f>
        <v>0</v>
      </c>
      <c r="JQ17" s="40">
        <f>IF(JQ$7="",0,JQ$11*условия!$V47)</f>
        <v>0</v>
      </c>
      <c r="JR17" s="40">
        <f>IF(JR$7="",0,JR$11*условия!$V47)</f>
        <v>0</v>
      </c>
      <c r="JS17" s="40">
        <f>IF(JS$7="",0,JS$11*условия!$V47)</f>
        <v>0</v>
      </c>
      <c r="JT17" s="40">
        <f>IF(JT$7="",0,JT$11*условия!$V47)</f>
        <v>0</v>
      </c>
      <c r="JU17" s="40">
        <f>IF(JU$7="",0,JU$11*условия!$V47)</f>
        <v>0</v>
      </c>
      <c r="JV17" s="40">
        <f>IF(JV$7="",0,JV$11*условия!$V47)</f>
        <v>0</v>
      </c>
      <c r="JW17" s="40">
        <f>IF(JW$7="",0,JW$11*условия!$V47)</f>
        <v>0</v>
      </c>
      <c r="JX17" s="40">
        <f>IF(JX$7="",0,JX$11*условия!$V47)</f>
        <v>0</v>
      </c>
      <c r="JY17" s="40">
        <f>IF(JY$7="",0,JY$11*условия!$V47)</f>
        <v>0</v>
      </c>
      <c r="JZ17" s="40">
        <f>IF(JZ$7="",0,JZ$11*условия!$V47)</f>
        <v>0</v>
      </c>
      <c r="KA17" s="40">
        <f>IF(KA$7="",0,KA$11*условия!$V47)</f>
        <v>0</v>
      </c>
      <c r="KB17" s="40">
        <f>IF(KB$7="",0,KB$11*условия!$V47)</f>
        <v>0</v>
      </c>
      <c r="KC17" s="40">
        <f>IF(KC$7="",0,KC$11*условия!$V47)</f>
        <v>0</v>
      </c>
      <c r="KD17" s="40">
        <f>IF(KD$7="",0,KD$11*условия!$V47)</f>
        <v>0</v>
      </c>
      <c r="KE17" s="40">
        <f>IF(KE$7="",0,KE$11*условия!$V47)</f>
        <v>0</v>
      </c>
      <c r="KF17" s="40">
        <f>IF(KF$7="",0,KF$11*условия!$V47)</f>
        <v>0</v>
      </c>
      <c r="KG17" s="40">
        <f>IF(KG$7="",0,KG$11*условия!$V47)</f>
        <v>0</v>
      </c>
      <c r="KH17" s="40">
        <f>IF(KH$7="",0,KH$11*условия!$V47)</f>
        <v>0</v>
      </c>
      <c r="KI17" s="40">
        <f>IF(KI$7="",0,KI$11*условия!$V47)</f>
        <v>0</v>
      </c>
      <c r="KJ17" s="40">
        <f>IF(KJ$7="",0,KJ$11*условия!$V47)</f>
        <v>0</v>
      </c>
      <c r="KK17" s="40">
        <f>IF(KK$7="",0,KK$11*условия!$V47)</f>
        <v>0</v>
      </c>
      <c r="KL17" s="40">
        <f>IF(KL$7="",0,KL$11*условия!$V47)</f>
        <v>0</v>
      </c>
      <c r="KM17" s="40">
        <f>IF(KM$7="",0,KM$11*условия!$V47)</f>
        <v>0</v>
      </c>
      <c r="KN17" s="40">
        <f>IF(KN$7="",0,KN$11*условия!$V47)</f>
        <v>0</v>
      </c>
      <c r="KO17" s="40">
        <f>IF(KO$7="",0,KO$11*условия!$V47)</f>
        <v>0</v>
      </c>
      <c r="KP17" s="40">
        <f>IF(KP$7="",0,KP$11*условия!$V47)</f>
        <v>0</v>
      </c>
      <c r="KQ17" s="40">
        <f>IF(KQ$7="",0,KQ$11*условия!$V47)</f>
        <v>0</v>
      </c>
      <c r="KR17" s="40">
        <f>IF(KR$7="",0,KR$11*условия!$V47)</f>
        <v>0</v>
      </c>
      <c r="KS17" s="40">
        <f>IF(KS$7="",0,KS$11*условия!$V47)</f>
        <v>0</v>
      </c>
      <c r="KT17" s="40">
        <f>IF(KT$7="",0,KT$11*условия!$V47)</f>
        <v>0</v>
      </c>
      <c r="KU17" s="40">
        <f>IF(KU$7="",0,KU$11*условия!$V47)</f>
        <v>0</v>
      </c>
      <c r="KV17" s="40">
        <f>IF(KV$7="",0,KV$11*условия!$V47)</f>
        <v>0</v>
      </c>
      <c r="KW17" s="1"/>
      <c r="KX17" s="1"/>
    </row>
    <row r="18" spans="1:310" ht="4.05" customHeight="1" x14ac:dyDescent="0.25">
      <c r="A18" s="1"/>
      <c r="B18" s="79"/>
      <c r="C18" s="79"/>
      <c r="D18" s="79"/>
      <c r="E18" s="1"/>
      <c r="F18" s="1"/>
      <c r="G18" s="1"/>
      <c r="H18" s="11"/>
      <c r="I18" s="1"/>
      <c r="J18" s="1"/>
      <c r="K18" s="1"/>
      <c r="L18" s="1"/>
      <c r="M18" s="5"/>
      <c r="N18" s="1"/>
      <c r="O18" s="19"/>
      <c r="P18" s="1"/>
      <c r="Q18" s="1"/>
      <c r="R18" s="40"/>
      <c r="S18" s="1"/>
      <c r="T18" s="40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</row>
    <row r="19" spans="1:310" ht="4.05" customHeight="1" x14ac:dyDescent="0.25">
      <c r="A19" s="1"/>
      <c r="B19" s="79"/>
      <c r="C19" s="79"/>
      <c r="D19" s="79"/>
      <c r="E19" s="61"/>
      <c r="F19" s="1"/>
      <c r="G19" s="1"/>
      <c r="H19" s="11"/>
      <c r="I19" s="1"/>
      <c r="J19" s="1"/>
      <c r="K19" s="61"/>
      <c r="L19" s="1"/>
      <c r="M19" s="5"/>
      <c r="N19" s="61"/>
      <c r="O19" s="19"/>
      <c r="P19" s="1"/>
      <c r="Q19" s="1"/>
      <c r="R19" s="67"/>
      <c r="S19" s="1"/>
      <c r="T19" s="40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</row>
    <row r="20" spans="1:310" s="56" customFormat="1" ht="12" customHeight="1" x14ac:dyDescent="0.2">
      <c r="A20" s="5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4"/>
      <c r="N20" s="53" t="s">
        <v>9</v>
      </c>
      <c r="O20" s="54"/>
      <c r="P20" s="53"/>
      <c r="Q20" s="53"/>
      <c r="R20" s="55">
        <f>R11-SUM(R12:R18)</f>
        <v>0</v>
      </c>
      <c r="S20" s="53"/>
      <c r="T20" s="55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53"/>
      <c r="CE20" s="53"/>
      <c r="CF20" s="53"/>
      <c r="CG20" s="53"/>
      <c r="CH20" s="53"/>
      <c r="CI20" s="53"/>
      <c r="CJ20" s="53"/>
      <c r="CK20" s="53"/>
      <c r="CL20" s="53"/>
      <c r="CM20" s="53"/>
      <c r="CN20" s="53"/>
      <c r="CO20" s="53"/>
      <c r="CP20" s="53"/>
      <c r="CQ20" s="53"/>
      <c r="CR20" s="53"/>
      <c r="CS20" s="53"/>
      <c r="CT20" s="53"/>
      <c r="CU20" s="53"/>
      <c r="CV20" s="53"/>
      <c r="CW20" s="53"/>
      <c r="CX20" s="53"/>
      <c r="CY20" s="53"/>
      <c r="CZ20" s="53"/>
      <c r="DA20" s="53"/>
      <c r="DB20" s="53"/>
      <c r="DC20" s="53"/>
      <c r="DD20" s="53"/>
      <c r="DE20" s="53"/>
      <c r="DF20" s="53"/>
      <c r="DG20" s="53"/>
      <c r="DH20" s="53"/>
      <c r="DI20" s="53"/>
      <c r="DJ20" s="53"/>
      <c r="DK20" s="53"/>
      <c r="DL20" s="53"/>
      <c r="DM20" s="53"/>
      <c r="DN20" s="53"/>
      <c r="DO20" s="53"/>
      <c r="DP20" s="53"/>
      <c r="DQ20" s="53"/>
      <c r="DR20" s="53"/>
      <c r="DS20" s="53"/>
      <c r="DT20" s="53"/>
      <c r="DU20" s="53"/>
      <c r="DV20" s="53"/>
      <c r="DW20" s="53"/>
      <c r="DX20" s="53"/>
      <c r="DY20" s="53"/>
      <c r="DZ20" s="53"/>
      <c r="EA20" s="53"/>
      <c r="EB20" s="53"/>
      <c r="EC20" s="53"/>
      <c r="ED20" s="53"/>
      <c r="EE20" s="53"/>
      <c r="EF20" s="53"/>
      <c r="EG20" s="53"/>
      <c r="EH20" s="53"/>
      <c r="EI20" s="53"/>
      <c r="EJ20" s="53"/>
      <c r="EK20" s="53"/>
      <c r="EL20" s="53"/>
      <c r="EM20" s="53"/>
      <c r="EN20" s="53"/>
      <c r="EO20" s="53"/>
      <c r="EP20" s="53"/>
      <c r="EQ20" s="53"/>
      <c r="ER20" s="53"/>
      <c r="ES20" s="53"/>
      <c r="ET20" s="53"/>
      <c r="EU20" s="53"/>
      <c r="EV20" s="53"/>
      <c r="EW20" s="53"/>
      <c r="EX20" s="53"/>
      <c r="EY20" s="53"/>
      <c r="EZ20" s="53"/>
      <c r="FA20" s="53"/>
      <c r="FB20" s="53"/>
      <c r="FC20" s="53"/>
      <c r="FD20" s="53"/>
      <c r="FE20" s="53"/>
      <c r="FF20" s="53"/>
      <c r="FG20" s="53"/>
      <c r="FH20" s="53"/>
      <c r="FI20" s="53"/>
      <c r="FJ20" s="53"/>
      <c r="FK20" s="53"/>
      <c r="FL20" s="53"/>
      <c r="FM20" s="53"/>
      <c r="FN20" s="53"/>
      <c r="FO20" s="53"/>
      <c r="FP20" s="53"/>
      <c r="FQ20" s="53"/>
      <c r="FR20" s="53"/>
      <c r="FS20" s="53"/>
      <c r="FT20" s="53"/>
      <c r="FU20" s="53"/>
      <c r="FV20" s="53"/>
      <c r="FW20" s="53"/>
      <c r="FX20" s="53"/>
      <c r="FY20" s="53"/>
      <c r="FZ20" s="53"/>
      <c r="GA20" s="53"/>
      <c r="GB20" s="53"/>
      <c r="GC20" s="53"/>
      <c r="GD20" s="53"/>
      <c r="GE20" s="53"/>
      <c r="GF20" s="53"/>
      <c r="GG20" s="53"/>
      <c r="GH20" s="53"/>
      <c r="GI20" s="53"/>
      <c r="GJ20" s="53"/>
      <c r="GK20" s="53"/>
      <c r="GL20" s="53"/>
      <c r="GM20" s="53"/>
      <c r="GN20" s="53"/>
      <c r="GO20" s="53"/>
      <c r="GP20" s="53"/>
      <c r="GQ20" s="53"/>
      <c r="GR20" s="53"/>
      <c r="GS20" s="53"/>
      <c r="GT20" s="53"/>
      <c r="GU20" s="53"/>
      <c r="GV20" s="53"/>
      <c r="GW20" s="53"/>
      <c r="GX20" s="53"/>
      <c r="GY20" s="53"/>
      <c r="GZ20" s="53"/>
      <c r="HA20" s="53"/>
      <c r="HB20" s="53"/>
      <c r="HC20" s="53"/>
      <c r="HD20" s="53"/>
      <c r="HE20" s="53"/>
      <c r="HF20" s="53"/>
      <c r="HG20" s="53"/>
      <c r="HH20" s="53"/>
      <c r="HI20" s="53"/>
      <c r="HJ20" s="53"/>
      <c r="HK20" s="53"/>
      <c r="HL20" s="53"/>
      <c r="HM20" s="53"/>
      <c r="HN20" s="53"/>
      <c r="HO20" s="53"/>
      <c r="HP20" s="53"/>
      <c r="HQ20" s="53"/>
      <c r="HR20" s="53"/>
      <c r="HS20" s="53"/>
      <c r="HT20" s="53"/>
      <c r="HU20" s="53"/>
      <c r="HV20" s="53"/>
      <c r="HW20" s="53"/>
      <c r="HX20" s="53"/>
      <c r="HY20" s="53"/>
      <c r="HZ20" s="53"/>
      <c r="IA20" s="53"/>
      <c r="IB20" s="53"/>
      <c r="IC20" s="53"/>
      <c r="ID20" s="53"/>
      <c r="IE20" s="53"/>
      <c r="IF20" s="53"/>
      <c r="IG20" s="53"/>
      <c r="IH20" s="53"/>
      <c r="II20" s="53"/>
      <c r="IJ20" s="53"/>
      <c r="IK20" s="53"/>
      <c r="IL20" s="53"/>
      <c r="IM20" s="53"/>
      <c r="IN20" s="53"/>
      <c r="IO20" s="53"/>
      <c r="IP20" s="53"/>
      <c r="IQ20" s="53"/>
      <c r="IR20" s="53"/>
      <c r="IS20" s="53"/>
      <c r="IT20" s="53"/>
      <c r="IU20" s="53"/>
      <c r="IV20" s="53"/>
      <c r="IW20" s="53"/>
      <c r="IX20" s="53"/>
      <c r="IY20" s="53"/>
      <c r="IZ20" s="53"/>
      <c r="JA20" s="53"/>
      <c r="JB20" s="53"/>
      <c r="JC20" s="53"/>
      <c r="JD20" s="53"/>
      <c r="JE20" s="53"/>
      <c r="JF20" s="53"/>
      <c r="JG20" s="53"/>
      <c r="JH20" s="53"/>
      <c r="JI20" s="53"/>
      <c r="JJ20" s="53"/>
      <c r="JK20" s="53"/>
      <c r="JL20" s="53"/>
      <c r="JM20" s="53"/>
      <c r="JN20" s="53"/>
      <c r="JO20" s="53"/>
      <c r="JP20" s="53"/>
      <c r="JQ20" s="53"/>
      <c r="JR20" s="53"/>
      <c r="JS20" s="53"/>
      <c r="JT20" s="53"/>
      <c r="JU20" s="53"/>
      <c r="JV20" s="53"/>
      <c r="JW20" s="53"/>
      <c r="JX20" s="53"/>
      <c r="JY20" s="53"/>
      <c r="JZ20" s="53"/>
      <c r="KA20" s="53"/>
      <c r="KB20" s="53"/>
      <c r="KC20" s="53"/>
      <c r="KD20" s="53"/>
      <c r="KE20" s="53"/>
      <c r="KF20" s="53"/>
      <c r="KG20" s="53"/>
      <c r="KH20" s="53"/>
      <c r="KI20" s="53"/>
      <c r="KJ20" s="53"/>
      <c r="KK20" s="53"/>
      <c r="KL20" s="53"/>
      <c r="KM20" s="53"/>
      <c r="KN20" s="53"/>
      <c r="KO20" s="53"/>
      <c r="KP20" s="53"/>
      <c r="KQ20" s="53"/>
      <c r="KR20" s="53"/>
      <c r="KS20" s="53"/>
      <c r="KT20" s="53"/>
      <c r="KU20" s="53"/>
      <c r="KV20" s="53"/>
      <c r="KW20" s="53"/>
      <c r="KX20" s="53"/>
    </row>
    <row r="21" spans="1:310" ht="4.95" customHeight="1" x14ac:dyDescent="0.25">
      <c r="A21" s="1"/>
      <c r="B21" s="79"/>
      <c r="C21" s="79"/>
      <c r="D21" s="79"/>
      <c r="E21" s="1"/>
      <c r="F21" s="1"/>
      <c r="G21" s="1"/>
      <c r="H21" s="11"/>
      <c r="I21" s="1"/>
      <c r="J21" s="1"/>
      <c r="K21" s="1"/>
      <c r="L21" s="1"/>
      <c r="M21" s="5"/>
      <c r="N21" s="1"/>
      <c r="O21" s="19"/>
      <c r="P21" s="1"/>
      <c r="Q21" s="1"/>
      <c r="R21" s="40"/>
      <c r="S21" s="1"/>
      <c r="T21" s="40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</row>
    <row r="22" spans="1:310" s="4" customFormat="1" x14ac:dyDescent="0.25">
      <c r="A22" s="3"/>
      <c r="B22" s="80"/>
      <c r="C22" s="80"/>
      <c r="D22" s="80"/>
      <c r="E22" s="42" t="str">
        <f>kpi!$E$25</f>
        <v>количество аннулированных договоров</v>
      </c>
      <c r="F22" s="3"/>
      <c r="G22" s="3"/>
      <c r="H22" s="39" t="str">
        <f>IF(OR($E22="",$E22=0),"",INDEX(kpi!$I:$I,SUMIFS(kpi!$A:$A,kpi!$E:$E,$E22)))</f>
        <v>клиенты</v>
      </c>
      <c r="I22" s="3"/>
      <c r="J22" s="3"/>
      <c r="K22" s="42"/>
      <c r="L22" s="3"/>
      <c r="M22" s="5"/>
      <c r="N22" s="231" t="str">
        <f>условия!$E$51</f>
        <v>средний срок аннулирования договоров с клиентами</v>
      </c>
      <c r="O22" s="19"/>
      <c r="P22" s="3"/>
      <c r="Q22" s="3"/>
      <c r="R22" s="44">
        <f t="shared" ref="R22:R24" si="12">SUMIFS($T22:$KW22,$T$1:$KW$1,"&gt;="&amp;1,$T$1:$KW$1,"&lt;="&amp;MAX($1:$1))</f>
        <v>714.00000000000023</v>
      </c>
      <c r="S22" s="3"/>
      <c r="T22" s="41"/>
      <c r="U22" s="41">
        <f>IF(U$7="",0,SUM(U23:U29))</f>
        <v>0</v>
      </c>
      <c r="V22" s="41">
        <f t="shared" ref="V22:CG22" si="13">IF(V$7="",0,SUM(V23:V29))</f>
        <v>0</v>
      </c>
      <c r="W22" s="41">
        <f t="shared" si="13"/>
        <v>0</v>
      </c>
      <c r="X22" s="41">
        <f t="shared" si="13"/>
        <v>0</v>
      </c>
      <c r="Y22" s="41">
        <f t="shared" si="13"/>
        <v>0</v>
      </c>
      <c r="Z22" s="41">
        <f t="shared" si="13"/>
        <v>0</v>
      </c>
      <c r="AA22" s="41">
        <f t="shared" si="13"/>
        <v>7.35</v>
      </c>
      <c r="AB22" s="41">
        <f t="shared" si="13"/>
        <v>14.892500000000002</v>
      </c>
      <c r="AC22" s="41">
        <f t="shared" si="13"/>
        <v>16.082500000000003</v>
      </c>
      <c r="AD22" s="41">
        <f t="shared" si="13"/>
        <v>17.272500000000004</v>
      </c>
      <c r="AE22" s="41">
        <f t="shared" si="13"/>
        <v>18.462500000000002</v>
      </c>
      <c r="AF22" s="41">
        <f t="shared" si="13"/>
        <v>19.652500000000003</v>
      </c>
      <c r="AG22" s="41">
        <f t="shared" si="13"/>
        <v>20.842500000000001</v>
      </c>
      <c r="AH22" s="41">
        <f t="shared" si="13"/>
        <v>22.032500000000002</v>
      </c>
      <c r="AI22" s="41">
        <f t="shared" si="13"/>
        <v>23.222500000000004</v>
      </c>
      <c r="AJ22" s="41">
        <f t="shared" si="13"/>
        <v>24.412500000000005</v>
      </c>
      <c r="AK22" s="41">
        <f t="shared" si="13"/>
        <v>25.602500000000006</v>
      </c>
      <c r="AL22" s="41">
        <f t="shared" si="13"/>
        <v>26.792500000000004</v>
      </c>
      <c r="AM22" s="41">
        <f t="shared" si="13"/>
        <v>27.982500000000002</v>
      </c>
      <c r="AN22" s="41">
        <f t="shared" si="13"/>
        <v>29.172499999999999</v>
      </c>
      <c r="AO22" s="41">
        <f t="shared" si="13"/>
        <v>30.362500000000001</v>
      </c>
      <c r="AP22" s="41">
        <f t="shared" si="13"/>
        <v>31.552500000000002</v>
      </c>
      <c r="AQ22" s="41">
        <f t="shared" si="13"/>
        <v>32.7425</v>
      </c>
      <c r="AR22" s="41">
        <f t="shared" si="13"/>
        <v>33.932500000000005</v>
      </c>
      <c r="AS22" s="41">
        <f t="shared" si="13"/>
        <v>291.63750000000005</v>
      </c>
      <c r="AT22" s="41">
        <f t="shared" si="13"/>
        <v>0</v>
      </c>
      <c r="AU22" s="41">
        <f t="shared" si="13"/>
        <v>0</v>
      </c>
      <c r="AV22" s="41">
        <f t="shared" si="13"/>
        <v>0</v>
      </c>
      <c r="AW22" s="41">
        <f t="shared" si="13"/>
        <v>0</v>
      </c>
      <c r="AX22" s="41">
        <f t="shared" si="13"/>
        <v>0</v>
      </c>
      <c r="AY22" s="41">
        <f t="shared" si="13"/>
        <v>0</v>
      </c>
      <c r="AZ22" s="41">
        <f t="shared" si="13"/>
        <v>0</v>
      </c>
      <c r="BA22" s="41">
        <f t="shared" si="13"/>
        <v>0</v>
      </c>
      <c r="BB22" s="41">
        <f t="shared" si="13"/>
        <v>0</v>
      </c>
      <c r="BC22" s="41">
        <f t="shared" si="13"/>
        <v>0</v>
      </c>
      <c r="BD22" s="41">
        <f t="shared" si="13"/>
        <v>0</v>
      </c>
      <c r="BE22" s="41">
        <f t="shared" si="13"/>
        <v>0</v>
      </c>
      <c r="BF22" s="41">
        <f t="shared" si="13"/>
        <v>0</v>
      </c>
      <c r="BG22" s="41">
        <f t="shared" si="13"/>
        <v>0</v>
      </c>
      <c r="BH22" s="41">
        <f t="shared" si="13"/>
        <v>0</v>
      </c>
      <c r="BI22" s="41">
        <f t="shared" si="13"/>
        <v>0</v>
      </c>
      <c r="BJ22" s="41">
        <f t="shared" si="13"/>
        <v>0</v>
      </c>
      <c r="BK22" s="41">
        <f t="shared" si="13"/>
        <v>0</v>
      </c>
      <c r="BL22" s="41">
        <f t="shared" si="13"/>
        <v>0</v>
      </c>
      <c r="BM22" s="41">
        <f t="shared" si="13"/>
        <v>0</v>
      </c>
      <c r="BN22" s="41">
        <f t="shared" si="13"/>
        <v>0</v>
      </c>
      <c r="BO22" s="41">
        <f t="shared" si="13"/>
        <v>0</v>
      </c>
      <c r="BP22" s="41">
        <f t="shared" si="13"/>
        <v>0</v>
      </c>
      <c r="BQ22" s="41">
        <f t="shared" si="13"/>
        <v>0</v>
      </c>
      <c r="BR22" s="41">
        <f t="shared" si="13"/>
        <v>0</v>
      </c>
      <c r="BS22" s="41">
        <f t="shared" si="13"/>
        <v>0</v>
      </c>
      <c r="BT22" s="41">
        <f t="shared" si="13"/>
        <v>0</v>
      </c>
      <c r="BU22" s="41">
        <f t="shared" si="13"/>
        <v>0</v>
      </c>
      <c r="BV22" s="41">
        <f t="shared" si="13"/>
        <v>0</v>
      </c>
      <c r="BW22" s="41">
        <f t="shared" si="13"/>
        <v>0</v>
      </c>
      <c r="BX22" s="41">
        <f t="shared" si="13"/>
        <v>0</v>
      </c>
      <c r="BY22" s="41">
        <f t="shared" si="13"/>
        <v>0</v>
      </c>
      <c r="BZ22" s="41">
        <f t="shared" si="13"/>
        <v>0</v>
      </c>
      <c r="CA22" s="41">
        <f t="shared" si="13"/>
        <v>0</v>
      </c>
      <c r="CB22" s="41">
        <f t="shared" si="13"/>
        <v>0</v>
      </c>
      <c r="CC22" s="41">
        <f t="shared" si="13"/>
        <v>0</v>
      </c>
      <c r="CD22" s="41">
        <f t="shared" si="13"/>
        <v>0</v>
      </c>
      <c r="CE22" s="41">
        <f t="shared" si="13"/>
        <v>0</v>
      </c>
      <c r="CF22" s="41">
        <f t="shared" si="13"/>
        <v>0</v>
      </c>
      <c r="CG22" s="41">
        <f t="shared" si="13"/>
        <v>0</v>
      </c>
      <c r="CH22" s="41">
        <f t="shared" ref="CH22:ES22" si="14">IF(CH$7="",0,SUM(CH23:CH29))</f>
        <v>0</v>
      </c>
      <c r="CI22" s="41">
        <f t="shared" si="14"/>
        <v>0</v>
      </c>
      <c r="CJ22" s="41">
        <f t="shared" si="14"/>
        <v>0</v>
      </c>
      <c r="CK22" s="41">
        <f t="shared" si="14"/>
        <v>0</v>
      </c>
      <c r="CL22" s="41">
        <f t="shared" si="14"/>
        <v>0</v>
      </c>
      <c r="CM22" s="41">
        <f t="shared" si="14"/>
        <v>0</v>
      </c>
      <c r="CN22" s="41">
        <f t="shared" si="14"/>
        <v>0</v>
      </c>
      <c r="CO22" s="41">
        <f t="shared" si="14"/>
        <v>0</v>
      </c>
      <c r="CP22" s="41">
        <f t="shared" si="14"/>
        <v>0</v>
      </c>
      <c r="CQ22" s="41">
        <f t="shared" si="14"/>
        <v>0</v>
      </c>
      <c r="CR22" s="41">
        <f t="shared" si="14"/>
        <v>0</v>
      </c>
      <c r="CS22" s="41">
        <f t="shared" si="14"/>
        <v>0</v>
      </c>
      <c r="CT22" s="41">
        <f t="shared" si="14"/>
        <v>0</v>
      </c>
      <c r="CU22" s="41">
        <f t="shared" si="14"/>
        <v>0</v>
      </c>
      <c r="CV22" s="41">
        <f t="shared" si="14"/>
        <v>0</v>
      </c>
      <c r="CW22" s="41">
        <f t="shared" si="14"/>
        <v>0</v>
      </c>
      <c r="CX22" s="41">
        <f t="shared" si="14"/>
        <v>0</v>
      </c>
      <c r="CY22" s="41">
        <f t="shared" si="14"/>
        <v>0</v>
      </c>
      <c r="CZ22" s="41">
        <f t="shared" si="14"/>
        <v>0</v>
      </c>
      <c r="DA22" s="41">
        <f t="shared" si="14"/>
        <v>0</v>
      </c>
      <c r="DB22" s="41">
        <f t="shared" si="14"/>
        <v>0</v>
      </c>
      <c r="DC22" s="41">
        <f t="shared" si="14"/>
        <v>0</v>
      </c>
      <c r="DD22" s="41">
        <f t="shared" si="14"/>
        <v>0</v>
      </c>
      <c r="DE22" s="41">
        <f t="shared" si="14"/>
        <v>0</v>
      </c>
      <c r="DF22" s="41">
        <f t="shared" si="14"/>
        <v>0</v>
      </c>
      <c r="DG22" s="41">
        <f t="shared" si="14"/>
        <v>0</v>
      </c>
      <c r="DH22" s="41">
        <f t="shared" si="14"/>
        <v>0</v>
      </c>
      <c r="DI22" s="41">
        <f t="shared" si="14"/>
        <v>0</v>
      </c>
      <c r="DJ22" s="41">
        <f t="shared" si="14"/>
        <v>0</v>
      </c>
      <c r="DK22" s="41">
        <f t="shared" si="14"/>
        <v>0</v>
      </c>
      <c r="DL22" s="41">
        <f t="shared" si="14"/>
        <v>0</v>
      </c>
      <c r="DM22" s="41">
        <f t="shared" si="14"/>
        <v>0</v>
      </c>
      <c r="DN22" s="41">
        <f t="shared" si="14"/>
        <v>0</v>
      </c>
      <c r="DO22" s="41">
        <f t="shared" si="14"/>
        <v>0</v>
      </c>
      <c r="DP22" s="41">
        <f t="shared" si="14"/>
        <v>0</v>
      </c>
      <c r="DQ22" s="41">
        <f t="shared" si="14"/>
        <v>0</v>
      </c>
      <c r="DR22" s="41">
        <f t="shared" si="14"/>
        <v>0</v>
      </c>
      <c r="DS22" s="41">
        <f t="shared" si="14"/>
        <v>0</v>
      </c>
      <c r="DT22" s="41">
        <f t="shared" si="14"/>
        <v>0</v>
      </c>
      <c r="DU22" s="41">
        <f t="shared" si="14"/>
        <v>0</v>
      </c>
      <c r="DV22" s="41">
        <f t="shared" si="14"/>
        <v>0</v>
      </c>
      <c r="DW22" s="41">
        <f t="shared" si="14"/>
        <v>0</v>
      </c>
      <c r="DX22" s="41">
        <f t="shared" si="14"/>
        <v>0</v>
      </c>
      <c r="DY22" s="41">
        <f t="shared" si="14"/>
        <v>0</v>
      </c>
      <c r="DZ22" s="41">
        <f t="shared" si="14"/>
        <v>0</v>
      </c>
      <c r="EA22" s="41">
        <f t="shared" si="14"/>
        <v>0</v>
      </c>
      <c r="EB22" s="41">
        <f t="shared" si="14"/>
        <v>0</v>
      </c>
      <c r="EC22" s="41">
        <f t="shared" si="14"/>
        <v>0</v>
      </c>
      <c r="ED22" s="41">
        <f t="shared" si="14"/>
        <v>0</v>
      </c>
      <c r="EE22" s="41">
        <f t="shared" si="14"/>
        <v>0</v>
      </c>
      <c r="EF22" s="41">
        <f t="shared" si="14"/>
        <v>0</v>
      </c>
      <c r="EG22" s="41">
        <f t="shared" si="14"/>
        <v>0</v>
      </c>
      <c r="EH22" s="41">
        <f t="shared" si="14"/>
        <v>0</v>
      </c>
      <c r="EI22" s="41">
        <f t="shared" si="14"/>
        <v>0</v>
      </c>
      <c r="EJ22" s="41">
        <f t="shared" si="14"/>
        <v>0</v>
      </c>
      <c r="EK22" s="41">
        <f t="shared" si="14"/>
        <v>0</v>
      </c>
      <c r="EL22" s="41">
        <f t="shared" si="14"/>
        <v>0</v>
      </c>
      <c r="EM22" s="41">
        <f t="shared" si="14"/>
        <v>0</v>
      </c>
      <c r="EN22" s="41">
        <f t="shared" si="14"/>
        <v>0</v>
      </c>
      <c r="EO22" s="41">
        <f t="shared" si="14"/>
        <v>0</v>
      </c>
      <c r="EP22" s="41">
        <f t="shared" si="14"/>
        <v>0</v>
      </c>
      <c r="EQ22" s="41">
        <f t="shared" si="14"/>
        <v>0</v>
      </c>
      <c r="ER22" s="41">
        <f t="shared" si="14"/>
        <v>0</v>
      </c>
      <c r="ES22" s="41">
        <f t="shared" si="14"/>
        <v>0</v>
      </c>
      <c r="ET22" s="41">
        <f t="shared" ref="ET22:HE22" si="15">IF(ET$7="",0,SUM(ET23:ET29))</f>
        <v>0</v>
      </c>
      <c r="EU22" s="41">
        <f t="shared" si="15"/>
        <v>0</v>
      </c>
      <c r="EV22" s="41">
        <f t="shared" si="15"/>
        <v>0</v>
      </c>
      <c r="EW22" s="41">
        <f t="shared" si="15"/>
        <v>0</v>
      </c>
      <c r="EX22" s="41">
        <f t="shared" si="15"/>
        <v>0</v>
      </c>
      <c r="EY22" s="41">
        <f t="shared" si="15"/>
        <v>0</v>
      </c>
      <c r="EZ22" s="41">
        <f t="shared" si="15"/>
        <v>0</v>
      </c>
      <c r="FA22" s="41">
        <f t="shared" si="15"/>
        <v>0</v>
      </c>
      <c r="FB22" s="41">
        <f t="shared" si="15"/>
        <v>0</v>
      </c>
      <c r="FC22" s="41">
        <f t="shared" si="15"/>
        <v>0</v>
      </c>
      <c r="FD22" s="41">
        <f t="shared" si="15"/>
        <v>0</v>
      </c>
      <c r="FE22" s="41">
        <f t="shared" si="15"/>
        <v>0</v>
      </c>
      <c r="FF22" s="41">
        <f t="shared" si="15"/>
        <v>0</v>
      </c>
      <c r="FG22" s="41">
        <f t="shared" si="15"/>
        <v>0</v>
      </c>
      <c r="FH22" s="41">
        <f t="shared" si="15"/>
        <v>0</v>
      </c>
      <c r="FI22" s="41">
        <f t="shared" si="15"/>
        <v>0</v>
      </c>
      <c r="FJ22" s="41">
        <f t="shared" si="15"/>
        <v>0</v>
      </c>
      <c r="FK22" s="41">
        <f t="shared" si="15"/>
        <v>0</v>
      </c>
      <c r="FL22" s="41">
        <f t="shared" si="15"/>
        <v>0</v>
      </c>
      <c r="FM22" s="41">
        <f t="shared" si="15"/>
        <v>0</v>
      </c>
      <c r="FN22" s="41">
        <f t="shared" si="15"/>
        <v>0</v>
      </c>
      <c r="FO22" s="41">
        <f t="shared" si="15"/>
        <v>0</v>
      </c>
      <c r="FP22" s="41">
        <f t="shared" si="15"/>
        <v>0</v>
      </c>
      <c r="FQ22" s="41">
        <f t="shared" si="15"/>
        <v>0</v>
      </c>
      <c r="FR22" s="41">
        <f t="shared" si="15"/>
        <v>0</v>
      </c>
      <c r="FS22" s="41">
        <f t="shared" si="15"/>
        <v>0</v>
      </c>
      <c r="FT22" s="41">
        <f t="shared" si="15"/>
        <v>0</v>
      </c>
      <c r="FU22" s="41">
        <f t="shared" si="15"/>
        <v>0</v>
      </c>
      <c r="FV22" s="41">
        <f t="shared" si="15"/>
        <v>0</v>
      </c>
      <c r="FW22" s="41">
        <f t="shared" si="15"/>
        <v>0</v>
      </c>
      <c r="FX22" s="41">
        <f t="shared" si="15"/>
        <v>0</v>
      </c>
      <c r="FY22" s="41">
        <f t="shared" si="15"/>
        <v>0</v>
      </c>
      <c r="FZ22" s="41">
        <f t="shared" si="15"/>
        <v>0</v>
      </c>
      <c r="GA22" s="41">
        <f t="shared" si="15"/>
        <v>0</v>
      </c>
      <c r="GB22" s="41">
        <f t="shared" si="15"/>
        <v>0</v>
      </c>
      <c r="GC22" s="41">
        <f t="shared" si="15"/>
        <v>0</v>
      </c>
      <c r="GD22" s="41">
        <f t="shared" si="15"/>
        <v>0</v>
      </c>
      <c r="GE22" s="41">
        <f t="shared" si="15"/>
        <v>0</v>
      </c>
      <c r="GF22" s="41">
        <f t="shared" si="15"/>
        <v>0</v>
      </c>
      <c r="GG22" s="41">
        <f t="shared" si="15"/>
        <v>0</v>
      </c>
      <c r="GH22" s="41">
        <f t="shared" si="15"/>
        <v>0</v>
      </c>
      <c r="GI22" s="41">
        <f t="shared" si="15"/>
        <v>0</v>
      </c>
      <c r="GJ22" s="41">
        <f t="shared" si="15"/>
        <v>0</v>
      </c>
      <c r="GK22" s="41">
        <f t="shared" si="15"/>
        <v>0</v>
      </c>
      <c r="GL22" s="41">
        <f t="shared" si="15"/>
        <v>0</v>
      </c>
      <c r="GM22" s="41">
        <f t="shared" si="15"/>
        <v>0</v>
      </c>
      <c r="GN22" s="41">
        <f t="shared" si="15"/>
        <v>0</v>
      </c>
      <c r="GO22" s="41">
        <f t="shared" si="15"/>
        <v>0</v>
      </c>
      <c r="GP22" s="41">
        <f t="shared" si="15"/>
        <v>0</v>
      </c>
      <c r="GQ22" s="41">
        <f t="shared" si="15"/>
        <v>0</v>
      </c>
      <c r="GR22" s="41">
        <f t="shared" si="15"/>
        <v>0</v>
      </c>
      <c r="GS22" s="41">
        <f t="shared" si="15"/>
        <v>0</v>
      </c>
      <c r="GT22" s="41">
        <f t="shared" si="15"/>
        <v>0</v>
      </c>
      <c r="GU22" s="41">
        <f t="shared" si="15"/>
        <v>0</v>
      </c>
      <c r="GV22" s="41">
        <f t="shared" si="15"/>
        <v>0</v>
      </c>
      <c r="GW22" s="41">
        <f t="shared" si="15"/>
        <v>0</v>
      </c>
      <c r="GX22" s="41">
        <f t="shared" si="15"/>
        <v>0</v>
      </c>
      <c r="GY22" s="41">
        <f t="shared" si="15"/>
        <v>0</v>
      </c>
      <c r="GZ22" s="41">
        <f t="shared" si="15"/>
        <v>0</v>
      </c>
      <c r="HA22" s="41">
        <f t="shared" si="15"/>
        <v>0</v>
      </c>
      <c r="HB22" s="41">
        <f t="shared" si="15"/>
        <v>0</v>
      </c>
      <c r="HC22" s="41">
        <f t="shared" si="15"/>
        <v>0</v>
      </c>
      <c r="HD22" s="41">
        <f t="shared" si="15"/>
        <v>0</v>
      </c>
      <c r="HE22" s="41">
        <f t="shared" si="15"/>
        <v>0</v>
      </c>
      <c r="HF22" s="41">
        <f t="shared" ref="HF22:JQ22" si="16">IF(HF$7="",0,SUM(HF23:HF29))</f>
        <v>0</v>
      </c>
      <c r="HG22" s="41">
        <f t="shared" si="16"/>
        <v>0</v>
      </c>
      <c r="HH22" s="41">
        <f t="shared" si="16"/>
        <v>0</v>
      </c>
      <c r="HI22" s="41">
        <f t="shared" si="16"/>
        <v>0</v>
      </c>
      <c r="HJ22" s="41">
        <f t="shared" si="16"/>
        <v>0</v>
      </c>
      <c r="HK22" s="41">
        <f t="shared" si="16"/>
        <v>0</v>
      </c>
      <c r="HL22" s="41">
        <f t="shared" si="16"/>
        <v>0</v>
      </c>
      <c r="HM22" s="41">
        <f t="shared" si="16"/>
        <v>0</v>
      </c>
      <c r="HN22" s="41">
        <f t="shared" si="16"/>
        <v>0</v>
      </c>
      <c r="HO22" s="41">
        <f t="shared" si="16"/>
        <v>0</v>
      </c>
      <c r="HP22" s="41">
        <f t="shared" si="16"/>
        <v>0</v>
      </c>
      <c r="HQ22" s="41">
        <f t="shared" si="16"/>
        <v>0</v>
      </c>
      <c r="HR22" s="41">
        <f t="shared" si="16"/>
        <v>0</v>
      </c>
      <c r="HS22" s="41">
        <f t="shared" si="16"/>
        <v>0</v>
      </c>
      <c r="HT22" s="41">
        <f t="shared" si="16"/>
        <v>0</v>
      </c>
      <c r="HU22" s="41">
        <f t="shared" si="16"/>
        <v>0</v>
      </c>
      <c r="HV22" s="41">
        <f t="shared" si="16"/>
        <v>0</v>
      </c>
      <c r="HW22" s="41">
        <f t="shared" si="16"/>
        <v>0</v>
      </c>
      <c r="HX22" s="41">
        <f t="shared" si="16"/>
        <v>0</v>
      </c>
      <c r="HY22" s="41">
        <f t="shared" si="16"/>
        <v>0</v>
      </c>
      <c r="HZ22" s="41">
        <f t="shared" si="16"/>
        <v>0</v>
      </c>
      <c r="IA22" s="41">
        <f t="shared" si="16"/>
        <v>0</v>
      </c>
      <c r="IB22" s="41">
        <f t="shared" si="16"/>
        <v>0</v>
      </c>
      <c r="IC22" s="41">
        <f t="shared" si="16"/>
        <v>0</v>
      </c>
      <c r="ID22" s="41">
        <f t="shared" si="16"/>
        <v>0</v>
      </c>
      <c r="IE22" s="41">
        <f t="shared" si="16"/>
        <v>0</v>
      </c>
      <c r="IF22" s="41">
        <f t="shared" si="16"/>
        <v>0</v>
      </c>
      <c r="IG22" s="41">
        <f t="shared" si="16"/>
        <v>0</v>
      </c>
      <c r="IH22" s="41">
        <f t="shared" si="16"/>
        <v>0</v>
      </c>
      <c r="II22" s="41">
        <f t="shared" si="16"/>
        <v>0</v>
      </c>
      <c r="IJ22" s="41">
        <f t="shared" si="16"/>
        <v>0</v>
      </c>
      <c r="IK22" s="41">
        <f t="shared" si="16"/>
        <v>0</v>
      </c>
      <c r="IL22" s="41">
        <f t="shared" si="16"/>
        <v>0</v>
      </c>
      <c r="IM22" s="41">
        <f t="shared" si="16"/>
        <v>0</v>
      </c>
      <c r="IN22" s="41">
        <f t="shared" si="16"/>
        <v>0</v>
      </c>
      <c r="IO22" s="41">
        <f t="shared" si="16"/>
        <v>0</v>
      </c>
      <c r="IP22" s="41">
        <f t="shared" si="16"/>
        <v>0</v>
      </c>
      <c r="IQ22" s="41">
        <f t="shared" si="16"/>
        <v>0</v>
      </c>
      <c r="IR22" s="41">
        <f t="shared" si="16"/>
        <v>0</v>
      </c>
      <c r="IS22" s="41">
        <f t="shared" si="16"/>
        <v>0</v>
      </c>
      <c r="IT22" s="41">
        <f t="shared" si="16"/>
        <v>0</v>
      </c>
      <c r="IU22" s="41">
        <f t="shared" si="16"/>
        <v>0</v>
      </c>
      <c r="IV22" s="41">
        <f t="shared" si="16"/>
        <v>0</v>
      </c>
      <c r="IW22" s="41">
        <f t="shared" si="16"/>
        <v>0</v>
      </c>
      <c r="IX22" s="41">
        <f t="shared" si="16"/>
        <v>0</v>
      </c>
      <c r="IY22" s="41">
        <f t="shared" si="16"/>
        <v>0</v>
      </c>
      <c r="IZ22" s="41">
        <f t="shared" si="16"/>
        <v>0</v>
      </c>
      <c r="JA22" s="41">
        <f t="shared" si="16"/>
        <v>0</v>
      </c>
      <c r="JB22" s="41">
        <f t="shared" si="16"/>
        <v>0</v>
      </c>
      <c r="JC22" s="41">
        <f t="shared" si="16"/>
        <v>0</v>
      </c>
      <c r="JD22" s="41">
        <f t="shared" si="16"/>
        <v>0</v>
      </c>
      <c r="JE22" s="41">
        <f t="shared" si="16"/>
        <v>0</v>
      </c>
      <c r="JF22" s="41">
        <f t="shared" si="16"/>
        <v>0</v>
      </c>
      <c r="JG22" s="41">
        <f t="shared" si="16"/>
        <v>0</v>
      </c>
      <c r="JH22" s="41">
        <f t="shared" si="16"/>
        <v>0</v>
      </c>
      <c r="JI22" s="41">
        <f t="shared" si="16"/>
        <v>0</v>
      </c>
      <c r="JJ22" s="41">
        <f t="shared" si="16"/>
        <v>0</v>
      </c>
      <c r="JK22" s="41">
        <f t="shared" si="16"/>
        <v>0</v>
      </c>
      <c r="JL22" s="41">
        <f t="shared" si="16"/>
        <v>0</v>
      </c>
      <c r="JM22" s="41">
        <f t="shared" si="16"/>
        <v>0</v>
      </c>
      <c r="JN22" s="41">
        <f t="shared" si="16"/>
        <v>0</v>
      </c>
      <c r="JO22" s="41">
        <f t="shared" si="16"/>
        <v>0</v>
      </c>
      <c r="JP22" s="41">
        <f t="shared" si="16"/>
        <v>0</v>
      </c>
      <c r="JQ22" s="41">
        <f t="shared" si="16"/>
        <v>0</v>
      </c>
      <c r="JR22" s="41">
        <f t="shared" ref="JR22:KV22" si="17">IF(JR$7="",0,SUM(JR23:JR29))</f>
        <v>0</v>
      </c>
      <c r="JS22" s="41">
        <f t="shared" si="17"/>
        <v>0</v>
      </c>
      <c r="JT22" s="41">
        <f t="shared" si="17"/>
        <v>0</v>
      </c>
      <c r="JU22" s="41">
        <f t="shared" si="17"/>
        <v>0</v>
      </c>
      <c r="JV22" s="41">
        <f t="shared" si="17"/>
        <v>0</v>
      </c>
      <c r="JW22" s="41">
        <f t="shared" si="17"/>
        <v>0</v>
      </c>
      <c r="JX22" s="41">
        <f t="shared" si="17"/>
        <v>0</v>
      </c>
      <c r="JY22" s="41">
        <f t="shared" si="17"/>
        <v>0</v>
      </c>
      <c r="JZ22" s="41">
        <f t="shared" si="17"/>
        <v>0</v>
      </c>
      <c r="KA22" s="41">
        <f t="shared" si="17"/>
        <v>0</v>
      </c>
      <c r="KB22" s="41">
        <f t="shared" si="17"/>
        <v>0</v>
      </c>
      <c r="KC22" s="41">
        <f t="shared" si="17"/>
        <v>0</v>
      </c>
      <c r="KD22" s="41">
        <f t="shared" si="17"/>
        <v>0</v>
      </c>
      <c r="KE22" s="41">
        <f t="shared" si="17"/>
        <v>0</v>
      </c>
      <c r="KF22" s="41">
        <f t="shared" si="17"/>
        <v>0</v>
      </c>
      <c r="KG22" s="41">
        <f t="shared" si="17"/>
        <v>0</v>
      </c>
      <c r="KH22" s="41">
        <f t="shared" si="17"/>
        <v>0</v>
      </c>
      <c r="KI22" s="41">
        <f t="shared" si="17"/>
        <v>0</v>
      </c>
      <c r="KJ22" s="41">
        <f t="shared" si="17"/>
        <v>0</v>
      </c>
      <c r="KK22" s="41">
        <f t="shared" si="17"/>
        <v>0</v>
      </c>
      <c r="KL22" s="41">
        <f t="shared" si="17"/>
        <v>0</v>
      </c>
      <c r="KM22" s="41">
        <f t="shared" si="17"/>
        <v>0</v>
      </c>
      <c r="KN22" s="41">
        <f t="shared" si="17"/>
        <v>0</v>
      </c>
      <c r="KO22" s="41">
        <f t="shared" si="17"/>
        <v>0</v>
      </c>
      <c r="KP22" s="41">
        <f t="shared" si="17"/>
        <v>0</v>
      </c>
      <c r="KQ22" s="41">
        <f t="shared" si="17"/>
        <v>0</v>
      </c>
      <c r="KR22" s="41">
        <f t="shared" si="17"/>
        <v>0</v>
      </c>
      <c r="KS22" s="41">
        <f t="shared" si="17"/>
        <v>0</v>
      </c>
      <c r="KT22" s="41">
        <f t="shared" si="17"/>
        <v>0</v>
      </c>
      <c r="KU22" s="41">
        <f t="shared" si="17"/>
        <v>0</v>
      </c>
      <c r="KV22" s="41">
        <f t="shared" si="17"/>
        <v>0</v>
      </c>
      <c r="KW22" s="3"/>
      <c r="KX22" s="3"/>
    </row>
    <row r="23" spans="1:310" x14ac:dyDescent="0.25">
      <c r="A23" s="1"/>
      <c r="B23" s="79"/>
      <c r="C23" s="79"/>
      <c r="D23" s="79"/>
      <c r="E23" s="43" t="str">
        <f>E22</f>
        <v>количество аннулированных договоров</v>
      </c>
      <c r="F23" s="1"/>
      <c r="G23" s="1"/>
      <c r="H23" s="11" t="str">
        <f>H22</f>
        <v>клиенты</v>
      </c>
      <c r="I23" s="1"/>
      <c r="J23" s="1"/>
      <c r="K23" s="43" t="str">
        <f>справочники!$U$11</f>
        <v>постоянные-15сотрудников</v>
      </c>
      <c r="L23" s="1"/>
      <c r="M23" s="5"/>
      <c r="N23" s="45">
        <f>условия!V52</f>
        <v>0</v>
      </c>
      <c r="O23" s="19"/>
      <c r="P23" s="1"/>
      <c r="Q23" s="1"/>
      <c r="R23" s="45">
        <f t="shared" si="12"/>
        <v>0</v>
      </c>
      <c r="S23" s="1"/>
      <c r="T23" s="40"/>
      <c r="U23" s="40">
        <f>IF($N23=0,0,IF(U$7="",0,IF(U$1=MAX($1:$1),$R12-SUM($T23:T23),IF(U$1=1,SUMIFS(12:12,$1:$1,"&gt;="&amp;1,$1:$1,"&lt;="&amp;INT(-$N23/30))+(-$N23/30-INT(-$N23/30))*SUMIFS(12:12,$1:$1,INT(-$N23/30)+1),0)+(-$N23/30-INT(-$N23/30))*SUMIFS(12:12,$1:$1,U$1+INT(-$N23/30)+1)+(INT(-$N23/30)+1--$N23/30)*SUMIFS(12:12,$1:$1,U$1+INT(-$N23/30)))))</f>
        <v>0</v>
      </c>
      <c r="V23" s="40">
        <f>IF($N23=0,0,IF(V$7="",0,IF(V$1=MAX($1:$1),$R12-SUM($T23:U23),IF(V$1=1,SUMIFS(12:12,$1:$1,"&gt;="&amp;1,$1:$1,"&lt;="&amp;INT(-$N23/30))+(-$N23/30-INT(-$N23/30))*SUMIFS(12:12,$1:$1,INT(-$N23/30)+1),0)+(-$N23/30-INT(-$N23/30))*SUMIFS(12:12,$1:$1,V$1+INT(-$N23/30)+1)+(INT(-$N23/30)+1--$N23/30)*SUMIFS(12:12,$1:$1,V$1+INT(-$N23/30)))))</f>
        <v>0</v>
      </c>
      <c r="W23" s="40">
        <f>IF($N23=0,0,IF(W$7="",0,IF(W$1=MAX($1:$1),$R12-SUM($T23:V23),IF(W$1=1,SUMIFS(12:12,$1:$1,"&gt;="&amp;1,$1:$1,"&lt;="&amp;INT(-$N23/30))+(-$N23/30-INT(-$N23/30))*SUMIFS(12:12,$1:$1,INT(-$N23/30)+1),0)+(-$N23/30-INT(-$N23/30))*SUMIFS(12:12,$1:$1,W$1+INT(-$N23/30)+1)+(INT(-$N23/30)+1--$N23/30)*SUMIFS(12:12,$1:$1,W$1+INT(-$N23/30)))))</f>
        <v>0</v>
      </c>
      <c r="X23" s="40">
        <f>IF($N23=0,0,IF(X$7="",0,IF(X$1=MAX($1:$1),$R12-SUM($T23:W23),IF(X$1=1,SUMIFS(12:12,$1:$1,"&gt;="&amp;1,$1:$1,"&lt;="&amp;INT(-$N23/30))+(-$N23/30-INT(-$N23/30))*SUMIFS(12:12,$1:$1,INT(-$N23/30)+1),0)+(-$N23/30-INT(-$N23/30))*SUMIFS(12:12,$1:$1,X$1+INT(-$N23/30)+1)+(INT(-$N23/30)+1--$N23/30)*SUMIFS(12:12,$1:$1,X$1+INT(-$N23/30)))))</f>
        <v>0</v>
      </c>
      <c r="Y23" s="40">
        <f>IF($N23=0,0,IF(Y$7="",0,IF(Y$1=MAX($1:$1),$R12-SUM($T23:X23),IF(Y$1=1,SUMIFS(12:12,$1:$1,"&gt;="&amp;1,$1:$1,"&lt;="&amp;INT(-$N23/30))+(-$N23/30-INT(-$N23/30))*SUMIFS(12:12,$1:$1,INT(-$N23/30)+1),0)+(-$N23/30-INT(-$N23/30))*SUMIFS(12:12,$1:$1,Y$1+INT(-$N23/30)+1)+(INT(-$N23/30)+1--$N23/30)*SUMIFS(12:12,$1:$1,Y$1+INT(-$N23/30)))))</f>
        <v>0</v>
      </c>
      <c r="Z23" s="40">
        <f>IF($N23=0,0,IF(Z$7="",0,IF(Z$1=MAX($1:$1),$R12-SUM($T23:Y23),IF(Z$1=1,SUMIFS(12:12,$1:$1,"&gt;="&amp;1,$1:$1,"&lt;="&amp;INT(-$N23/30))+(-$N23/30-INT(-$N23/30))*SUMIFS(12:12,$1:$1,INT(-$N23/30)+1),0)+(-$N23/30-INT(-$N23/30))*SUMIFS(12:12,$1:$1,Z$1+INT(-$N23/30)+1)+(INT(-$N23/30)+1--$N23/30)*SUMIFS(12:12,$1:$1,Z$1+INT(-$N23/30)))))</f>
        <v>0</v>
      </c>
      <c r="AA23" s="40">
        <f>IF($N23=0,0,IF(AA$7="",0,IF(AA$1=MAX($1:$1),$R12-SUM($T23:Z23),IF(AA$1=1,SUMIFS(12:12,$1:$1,"&gt;="&amp;1,$1:$1,"&lt;="&amp;INT(-$N23/30))+(-$N23/30-INT(-$N23/30))*SUMIFS(12:12,$1:$1,INT(-$N23/30)+1),0)+(-$N23/30-INT(-$N23/30))*SUMIFS(12:12,$1:$1,AA$1+INT(-$N23/30)+1)+(INT(-$N23/30)+1--$N23/30)*SUMIFS(12:12,$1:$1,AA$1+INT(-$N23/30)))))</f>
        <v>0</v>
      </c>
      <c r="AB23" s="40">
        <f>IF($N23=0,0,IF(AB$7="",0,IF(AB$1=MAX($1:$1),$R12-SUM($T23:AA23),IF(AB$1=1,SUMIFS(12:12,$1:$1,"&gt;="&amp;1,$1:$1,"&lt;="&amp;INT(-$N23/30))+(-$N23/30-INT(-$N23/30))*SUMIFS(12:12,$1:$1,INT(-$N23/30)+1),0)+(-$N23/30-INT(-$N23/30))*SUMIFS(12:12,$1:$1,AB$1+INT(-$N23/30)+1)+(INT(-$N23/30)+1--$N23/30)*SUMIFS(12:12,$1:$1,AB$1+INT(-$N23/30)))))</f>
        <v>0</v>
      </c>
      <c r="AC23" s="40">
        <f>IF($N23=0,0,IF(AC$7="",0,IF(AC$1=MAX($1:$1),$R12-SUM($T23:AB23),IF(AC$1=1,SUMIFS(12:12,$1:$1,"&gt;="&amp;1,$1:$1,"&lt;="&amp;INT(-$N23/30))+(-$N23/30-INT(-$N23/30))*SUMIFS(12:12,$1:$1,INT(-$N23/30)+1),0)+(-$N23/30-INT(-$N23/30))*SUMIFS(12:12,$1:$1,AC$1+INT(-$N23/30)+1)+(INT(-$N23/30)+1--$N23/30)*SUMIFS(12:12,$1:$1,AC$1+INT(-$N23/30)))))</f>
        <v>0</v>
      </c>
      <c r="AD23" s="40">
        <f>IF($N23=0,0,IF(AD$7="",0,IF(AD$1=MAX($1:$1),$R12-SUM($T23:AC23),IF(AD$1=1,SUMIFS(12:12,$1:$1,"&gt;="&amp;1,$1:$1,"&lt;="&amp;INT(-$N23/30))+(-$N23/30-INT(-$N23/30))*SUMIFS(12:12,$1:$1,INT(-$N23/30)+1),0)+(-$N23/30-INT(-$N23/30))*SUMIFS(12:12,$1:$1,AD$1+INT(-$N23/30)+1)+(INT(-$N23/30)+1--$N23/30)*SUMIFS(12:12,$1:$1,AD$1+INT(-$N23/30)))))</f>
        <v>0</v>
      </c>
      <c r="AE23" s="40">
        <f>IF($N23=0,0,IF(AE$7="",0,IF(AE$1=MAX($1:$1),$R12-SUM($T23:AD23),IF(AE$1=1,SUMIFS(12:12,$1:$1,"&gt;="&amp;1,$1:$1,"&lt;="&amp;INT(-$N23/30))+(-$N23/30-INT(-$N23/30))*SUMIFS(12:12,$1:$1,INT(-$N23/30)+1),0)+(-$N23/30-INT(-$N23/30))*SUMIFS(12:12,$1:$1,AE$1+INT(-$N23/30)+1)+(INT(-$N23/30)+1--$N23/30)*SUMIFS(12:12,$1:$1,AE$1+INT(-$N23/30)))))</f>
        <v>0</v>
      </c>
      <c r="AF23" s="40">
        <f>IF($N23=0,0,IF(AF$7="",0,IF(AF$1=MAX($1:$1),$R12-SUM($T23:AE23),IF(AF$1=1,SUMIFS(12:12,$1:$1,"&gt;="&amp;1,$1:$1,"&lt;="&amp;INT(-$N23/30))+(-$N23/30-INT(-$N23/30))*SUMIFS(12:12,$1:$1,INT(-$N23/30)+1),0)+(-$N23/30-INT(-$N23/30))*SUMIFS(12:12,$1:$1,AF$1+INT(-$N23/30)+1)+(INT(-$N23/30)+1--$N23/30)*SUMIFS(12:12,$1:$1,AF$1+INT(-$N23/30)))))</f>
        <v>0</v>
      </c>
      <c r="AG23" s="40">
        <f>IF($N23=0,0,IF(AG$7="",0,IF(AG$1=MAX($1:$1),$R12-SUM($T23:AF23),IF(AG$1=1,SUMIFS(12:12,$1:$1,"&gt;="&amp;1,$1:$1,"&lt;="&amp;INT(-$N23/30))+(-$N23/30-INT(-$N23/30))*SUMIFS(12:12,$1:$1,INT(-$N23/30)+1),0)+(-$N23/30-INT(-$N23/30))*SUMIFS(12:12,$1:$1,AG$1+INT(-$N23/30)+1)+(INT(-$N23/30)+1--$N23/30)*SUMIFS(12:12,$1:$1,AG$1+INT(-$N23/30)))))</f>
        <v>0</v>
      </c>
      <c r="AH23" s="40">
        <f>IF($N23=0,0,IF(AH$7="",0,IF(AH$1=MAX($1:$1),$R12-SUM($T23:AG23),IF(AH$1=1,SUMIFS(12:12,$1:$1,"&gt;="&amp;1,$1:$1,"&lt;="&amp;INT(-$N23/30))+(-$N23/30-INT(-$N23/30))*SUMIFS(12:12,$1:$1,INT(-$N23/30)+1),0)+(-$N23/30-INT(-$N23/30))*SUMIFS(12:12,$1:$1,AH$1+INT(-$N23/30)+1)+(INT(-$N23/30)+1--$N23/30)*SUMIFS(12:12,$1:$1,AH$1+INT(-$N23/30)))))</f>
        <v>0</v>
      </c>
      <c r="AI23" s="40">
        <f>IF($N23=0,0,IF(AI$7="",0,IF(AI$1=MAX($1:$1),$R12-SUM($T23:AH23),IF(AI$1=1,SUMIFS(12:12,$1:$1,"&gt;="&amp;1,$1:$1,"&lt;="&amp;INT(-$N23/30))+(-$N23/30-INT(-$N23/30))*SUMIFS(12:12,$1:$1,INT(-$N23/30)+1),0)+(-$N23/30-INT(-$N23/30))*SUMIFS(12:12,$1:$1,AI$1+INT(-$N23/30)+1)+(INT(-$N23/30)+1--$N23/30)*SUMIFS(12:12,$1:$1,AI$1+INT(-$N23/30)))))</f>
        <v>0</v>
      </c>
      <c r="AJ23" s="40">
        <f>IF($N23=0,0,IF(AJ$7="",0,IF(AJ$1=MAX($1:$1),$R12-SUM($T23:AI23),IF(AJ$1=1,SUMIFS(12:12,$1:$1,"&gt;="&amp;1,$1:$1,"&lt;="&amp;INT(-$N23/30))+(-$N23/30-INT(-$N23/30))*SUMIFS(12:12,$1:$1,INT(-$N23/30)+1),0)+(-$N23/30-INT(-$N23/30))*SUMIFS(12:12,$1:$1,AJ$1+INT(-$N23/30)+1)+(INT(-$N23/30)+1--$N23/30)*SUMIFS(12:12,$1:$1,AJ$1+INT(-$N23/30)))))</f>
        <v>0</v>
      </c>
      <c r="AK23" s="40">
        <f>IF($N23=0,0,IF(AK$7="",0,IF(AK$1=MAX($1:$1),$R12-SUM($T23:AJ23),IF(AK$1=1,SUMIFS(12:12,$1:$1,"&gt;="&amp;1,$1:$1,"&lt;="&amp;INT(-$N23/30))+(-$N23/30-INT(-$N23/30))*SUMIFS(12:12,$1:$1,INT(-$N23/30)+1),0)+(-$N23/30-INT(-$N23/30))*SUMIFS(12:12,$1:$1,AK$1+INT(-$N23/30)+1)+(INT(-$N23/30)+1--$N23/30)*SUMIFS(12:12,$1:$1,AK$1+INT(-$N23/30)))))</f>
        <v>0</v>
      </c>
      <c r="AL23" s="40">
        <f>IF($N23=0,0,IF(AL$7="",0,IF(AL$1=MAX($1:$1),$R12-SUM($T23:AK23),IF(AL$1=1,SUMIFS(12:12,$1:$1,"&gt;="&amp;1,$1:$1,"&lt;="&amp;INT(-$N23/30))+(-$N23/30-INT(-$N23/30))*SUMIFS(12:12,$1:$1,INT(-$N23/30)+1),0)+(-$N23/30-INT(-$N23/30))*SUMIFS(12:12,$1:$1,AL$1+INT(-$N23/30)+1)+(INT(-$N23/30)+1--$N23/30)*SUMIFS(12:12,$1:$1,AL$1+INT(-$N23/30)))))</f>
        <v>0</v>
      </c>
      <c r="AM23" s="40">
        <f>IF($N23=0,0,IF(AM$7="",0,IF(AM$1=MAX($1:$1),$R12-SUM($T23:AL23),IF(AM$1=1,SUMIFS(12:12,$1:$1,"&gt;="&amp;1,$1:$1,"&lt;="&amp;INT(-$N23/30))+(-$N23/30-INT(-$N23/30))*SUMIFS(12:12,$1:$1,INT(-$N23/30)+1),0)+(-$N23/30-INT(-$N23/30))*SUMIFS(12:12,$1:$1,AM$1+INT(-$N23/30)+1)+(INT(-$N23/30)+1--$N23/30)*SUMIFS(12:12,$1:$1,AM$1+INT(-$N23/30)))))</f>
        <v>0</v>
      </c>
      <c r="AN23" s="40">
        <f>IF($N23=0,0,IF(AN$7="",0,IF(AN$1=MAX($1:$1),$R12-SUM($T23:AM23),IF(AN$1=1,SUMIFS(12:12,$1:$1,"&gt;="&amp;1,$1:$1,"&lt;="&amp;INT(-$N23/30))+(-$N23/30-INT(-$N23/30))*SUMIFS(12:12,$1:$1,INT(-$N23/30)+1),0)+(-$N23/30-INT(-$N23/30))*SUMIFS(12:12,$1:$1,AN$1+INT(-$N23/30)+1)+(INT(-$N23/30)+1--$N23/30)*SUMIFS(12:12,$1:$1,AN$1+INT(-$N23/30)))))</f>
        <v>0</v>
      </c>
      <c r="AO23" s="40">
        <f>IF($N23=0,0,IF(AO$7="",0,IF(AO$1=MAX($1:$1),$R12-SUM($T23:AN23),IF(AO$1=1,SUMIFS(12:12,$1:$1,"&gt;="&amp;1,$1:$1,"&lt;="&amp;INT(-$N23/30))+(-$N23/30-INT(-$N23/30))*SUMIFS(12:12,$1:$1,INT(-$N23/30)+1),0)+(-$N23/30-INT(-$N23/30))*SUMIFS(12:12,$1:$1,AO$1+INT(-$N23/30)+1)+(INT(-$N23/30)+1--$N23/30)*SUMIFS(12:12,$1:$1,AO$1+INT(-$N23/30)))))</f>
        <v>0</v>
      </c>
      <c r="AP23" s="40">
        <f>IF($N23=0,0,IF(AP$7="",0,IF(AP$1=MAX($1:$1),$R12-SUM($T23:AO23),IF(AP$1=1,SUMIFS(12:12,$1:$1,"&gt;="&amp;1,$1:$1,"&lt;="&amp;INT(-$N23/30))+(-$N23/30-INT(-$N23/30))*SUMIFS(12:12,$1:$1,INT(-$N23/30)+1),0)+(-$N23/30-INT(-$N23/30))*SUMIFS(12:12,$1:$1,AP$1+INT(-$N23/30)+1)+(INT(-$N23/30)+1--$N23/30)*SUMIFS(12:12,$1:$1,AP$1+INT(-$N23/30)))))</f>
        <v>0</v>
      </c>
      <c r="AQ23" s="40">
        <f>IF($N23=0,0,IF(AQ$7="",0,IF(AQ$1=MAX($1:$1),$R12-SUM($T23:AP23),IF(AQ$1=1,SUMIFS(12:12,$1:$1,"&gt;="&amp;1,$1:$1,"&lt;="&amp;INT(-$N23/30))+(-$N23/30-INT(-$N23/30))*SUMIFS(12:12,$1:$1,INT(-$N23/30)+1),0)+(-$N23/30-INT(-$N23/30))*SUMIFS(12:12,$1:$1,AQ$1+INT(-$N23/30)+1)+(INT(-$N23/30)+1--$N23/30)*SUMIFS(12:12,$1:$1,AQ$1+INT(-$N23/30)))))</f>
        <v>0</v>
      </c>
      <c r="AR23" s="40">
        <f>IF($N23=0,0,IF(AR$7="",0,IF(AR$1=MAX($1:$1),$R12-SUM($T23:AQ23),IF(AR$1=1,SUMIFS(12:12,$1:$1,"&gt;="&amp;1,$1:$1,"&lt;="&amp;INT(-$N23/30))+(-$N23/30-INT(-$N23/30))*SUMIFS(12:12,$1:$1,INT(-$N23/30)+1),0)+(-$N23/30-INT(-$N23/30))*SUMIFS(12:12,$1:$1,AR$1+INT(-$N23/30)+1)+(INT(-$N23/30)+1--$N23/30)*SUMIFS(12:12,$1:$1,AR$1+INT(-$N23/30)))))</f>
        <v>0</v>
      </c>
      <c r="AS23" s="40">
        <f>IF($N23=0,0,IF(AS$7="",0,IF(AS$1=MAX($1:$1),$R12-SUM($T23:AR23),IF(AS$1=1,SUMIFS(12:12,$1:$1,"&gt;="&amp;1,$1:$1,"&lt;="&amp;INT(-$N23/30))+(-$N23/30-INT(-$N23/30))*SUMIFS(12:12,$1:$1,INT(-$N23/30)+1),0)+(-$N23/30-INT(-$N23/30))*SUMIFS(12:12,$1:$1,AS$1+INT(-$N23/30)+1)+(INT(-$N23/30)+1--$N23/30)*SUMIFS(12:12,$1:$1,AS$1+INT(-$N23/30)))))</f>
        <v>0</v>
      </c>
      <c r="AT23" s="40">
        <f>IF($N23=0,0,IF(AT$7="",0,IF(AT$1=MAX($1:$1),$R12-SUM($T23:AS23),IF(AT$1=1,SUMIFS(12:12,$1:$1,"&gt;="&amp;1,$1:$1,"&lt;="&amp;INT(-$N23/30))+(-$N23/30-INT(-$N23/30))*SUMIFS(12:12,$1:$1,INT(-$N23/30)+1),0)+(-$N23/30-INT(-$N23/30))*SUMIFS(12:12,$1:$1,AT$1+INT(-$N23/30)+1)+(INT(-$N23/30)+1--$N23/30)*SUMIFS(12:12,$1:$1,AT$1+INT(-$N23/30)))))</f>
        <v>0</v>
      </c>
      <c r="AU23" s="40">
        <f>IF($N23=0,0,IF(AU$7="",0,IF(AU$1=MAX($1:$1),$R12-SUM($T23:AT23),IF(AU$1=1,SUMIFS(12:12,$1:$1,"&gt;="&amp;1,$1:$1,"&lt;="&amp;INT(-$N23/30))+(-$N23/30-INT(-$N23/30))*SUMIFS(12:12,$1:$1,INT(-$N23/30)+1),0)+(-$N23/30-INT(-$N23/30))*SUMIFS(12:12,$1:$1,AU$1+INT(-$N23/30)+1)+(INT(-$N23/30)+1--$N23/30)*SUMIFS(12:12,$1:$1,AU$1+INT(-$N23/30)))))</f>
        <v>0</v>
      </c>
      <c r="AV23" s="40">
        <f>IF($N23=0,0,IF(AV$7="",0,IF(AV$1=MAX($1:$1),$R12-SUM($T23:AU23),IF(AV$1=1,SUMIFS(12:12,$1:$1,"&gt;="&amp;1,$1:$1,"&lt;="&amp;INT(-$N23/30))+(-$N23/30-INT(-$N23/30))*SUMIFS(12:12,$1:$1,INT(-$N23/30)+1),0)+(-$N23/30-INT(-$N23/30))*SUMIFS(12:12,$1:$1,AV$1+INT(-$N23/30)+1)+(INT(-$N23/30)+1--$N23/30)*SUMIFS(12:12,$1:$1,AV$1+INT(-$N23/30)))))</f>
        <v>0</v>
      </c>
      <c r="AW23" s="40">
        <f>IF($N23=0,0,IF(AW$7="",0,IF(AW$1=MAX($1:$1),$R12-SUM($T23:AV23),IF(AW$1=1,SUMIFS(12:12,$1:$1,"&gt;="&amp;1,$1:$1,"&lt;="&amp;INT(-$N23/30))+(-$N23/30-INT(-$N23/30))*SUMIFS(12:12,$1:$1,INT(-$N23/30)+1),0)+(-$N23/30-INT(-$N23/30))*SUMIFS(12:12,$1:$1,AW$1+INT(-$N23/30)+1)+(INT(-$N23/30)+1--$N23/30)*SUMIFS(12:12,$1:$1,AW$1+INT(-$N23/30)))))</f>
        <v>0</v>
      </c>
      <c r="AX23" s="40">
        <f>IF($N23=0,0,IF(AX$7="",0,IF(AX$1=MAX($1:$1),$R12-SUM($T23:AW23),IF(AX$1=1,SUMIFS(12:12,$1:$1,"&gt;="&amp;1,$1:$1,"&lt;="&amp;INT(-$N23/30))+(-$N23/30-INT(-$N23/30))*SUMIFS(12:12,$1:$1,INT(-$N23/30)+1),0)+(-$N23/30-INT(-$N23/30))*SUMIFS(12:12,$1:$1,AX$1+INT(-$N23/30)+1)+(INT(-$N23/30)+1--$N23/30)*SUMIFS(12:12,$1:$1,AX$1+INT(-$N23/30)))))</f>
        <v>0</v>
      </c>
      <c r="AY23" s="40">
        <f>IF($N23=0,0,IF(AY$7="",0,IF(AY$1=MAX($1:$1),$R12-SUM($T23:AX23),IF(AY$1=1,SUMIFS(12:12,$1:$1,"&gt;="&amp;1,$1:$1,"&lt;="&amp;INT(-$N23/30))+(-$N23/30-INT(-$N23/30))*SUMIFS(12:12,$1:$1,INT(-$N23/30)+1),0)+(-$N23/30-INT(-$N23/30))*SUMIFS(12:12,$1:$1,AY$1+INT(-$N23/30)+1)+(INT(-$N23/30)+1--$N23/30)*SUMIFS(12:12,$1:$1,AY$1+INT(-$N23/30)))))</f>
        <v>0</v>
      </c>
      <c r="AZ23" s="40">
        <f>IF($N23=0,0,IF(AZ$7="",0,IF(AZ$1=MAX($1:$1),$R12-SUM($T23:AY23),IF(AZ$1=1,SUMIFS(12:12,$1:$1,"&gt;="&amp;1,$1:$1,"&lt;="&amp;INT(-$N23/30))+(-$N23/30-INT(-$N23/30))*SUMIFS(12:12,$1:$1,INT(-$N23/30)+1),0)+(-$N23/30-INT(-$N23/30))*SUMIFS(12:12,$1:$1,AZ$1+INT(-$N23/30)+1)+(INT(-$N23/30)+1--$N23/30)*SUMIFS(12:12,$1:$1,AZ$1+INT(-$N23/30)))))</f>
        <v>0</v>
      </c>
      <c r="BA23" s="40">
        <f>IF($N23=0,0,IF(BA$7="",0,IF(BA$1=MAX($1:$1),$R12-SUM($T23:AZ23),IF(BA$1=1,SUMIFS(12:12,$1:$1,"&gt;="&amp;1,$1:$1,"&lt;="&amp;INT(-$N23/30))+(-$N23/30-INT(-$N23/30))*SUMIFS(12:12,$1:$1,INT(-$N23/30)+1),0)+(-$N23/30-INT(-$N23/30))*SUMIFS(12:12,$1:$1,BA$1+INT(-$N23/30)+1)+(INT(-$N23/30)+1--$N23/30)*SUMIFS(12:12,$1:$1,BA$1+INT(-$N23/30)))))</f>
        <v>0</v>
      </c>
      <c r="BB23" s="40">
        <f>IF($N23=0,0,IF(BB$7="",0,IF(BB$1=MAX($1:$1),$R12-SUM($T23:BA23),IF(BB$1=1,SUMIFS(12:12,$1:$1,"&gt;="&amp;1,$1:$1,"&lt;="&amp;INT(-$N23/30))+(-$N23/30-INT(-$N23/30))*SUMIFS(12:12,$1:$1,INT(-$N23/30)+1),0)+(-$N23/30-INT(-$N23/30))*SUMIFS(12:12,$1:$1,BB$1+INT(-$N23/30)+1)+(INT(-$N23/30)+1--$N23/30)*SUMIFS(12:12,$1:$1,BB$1+INT(-$N23/30)))))</f>
        <v>0</v>
      </c>
      <c r="BC23" s="40">
        <f>IF($N23=0,0,IF(BC$7="",0,IF(BC$1=MAX($1:$1),$R12-SUM($T23:BB23),IF(BC$1=1,SUMIFS(12:12,$1:$1,"&gt;="&amp;1,$1:$1,"&lt;="&amp;INT(-$N23/30))+(-$N23/30-INT(-$N23/30))*SUMIFS(12:12,$1:$1,INT(-$N23/30)+1),0)+(-$N23/30-INT(-$N23/30))*SUMIFS(12:12,$1:$1,BC$1+INT(-$N23/30)+1)+(INT(-$N23/30)+1--$N23/30)*SUMIFS(12:12,$1:$1,BC$1+INT(-$N23/30)))))</f>
        <v>0</v>
      </c>
      <c r="BD23" s="40">
        <f>IF($N23=0,0,IF(BD$7="",0,IF(BD$1=MAX($1:$1),$R12-SUM($T23:BC23),IF(BD$1=1,SUMIFS(12:12,$1:$1,"&gt;="&amp;1,$1:$1,"&lt;="&amp;INT(-$N23/30))+(-$N23/30-INT(-$N23/30))*SUMIFS(12:12,$1:$1,INT(-$N23/30)+1),0)+(-$N23/30-INT(-$N23/30))*SUMIFS(12:12,$1:$1,BD$1+INT(-$N23/30)+1)+(INT(-$N23/30)+1--$N23/30)*SUMIFS(12:12,$1:$1,BD$1+INT(-$N23/30)))))</f>
        <v>0</v>
      </c>
      <c r="BE23" s="40">
        <f>IF($N23=0,0,IF(BE$7="",0,IF(BE$1=MAX($1:$1),$R12-SUM($T23:BD23),IF(BE$1=1,SUMIFS(12:12,$1:$1,"&gt;="&amp;1,$1:$1,"&lt;="&amp;INT(-$N23/30))+(-$N23/30-INT(-$N23/30))*SUMIFS(12:12,$1:$1,INT(-$N23/30)+1),0)+(-$N23/30-INT(-$N23/30))*SUMIFS(12:12,$1:$1,BE$1+INT(-$N23/30)+1)+(INT(-$N23/30)+1--$N23/30)*SUMIFS(12:12,$1:$1,BE$1+INT(-$N23/30)))))</f>
        <v>0</v>
      </c>
      <c r="BF23" s="40">
        <f>IF($N23=0,0,IF(BF$7="",0,IF(BF$1=MAX($1:$1),$R12-SUM($T23:BE23),IF(BF$1=1,SUMIFS(12:12,$1:$1,"&gt;="&amp;1,$1:$1,"&lt;="&amp;INT(-$N23/30))+(-$N23/30-INT(-$N23/30))*SUMIFS(12:12,$1:$1,INT(-$N23/30)+1),0)+(-$N23/30-INT(-$N23/30))*SUMIFS(12:12,$1:$1,BF$1+INT(-$N23/30)+1)+(INT(-$N23/30)+1--$N23/30)*SUMIFS(12:12,$1:$1,BF$1+INT(-$N23/30)))))</f>
        <v>0</v>
      </c>
      <c r="BG23" s="40">
        <f>IF($N23=0,0,IF(BG$7="",0,IF(BG$1=MAX($1:$1),$R12-SUM($T23:BF23),IF(BG$1=1,SUMIFS(12:12,$1:$1,"&gt;="&amp;1,$1:$1,"&lt;="&amp;INT(-$N23/30))+(-$N23/30-INT(-$N23/30))*SUMIFS(12:12,$1:$1,INT(-$N23/30)+1),0)+(-$N23/30-INT(-$N23/30))*SUMIFS(12:12,$1:$1,BG$1+INT(-$N23/30)+1)+(INT(-$N23/30)+1--$N23/30)*SUMIFS(12:12,$1:$1,BG$1+INT(-$N23/30)))))</f>
        <v>0</v>
      </c>
      <c r="BH23" s="40">
        <f>IF($N23=0,0,IF(BH$7="",0,IF(BH$1=MAX($1:$1),$R12-SUM($T23:BG23),IF(BH$1=1,SUMIFS(12:12,$1:$1,"&gt;="&amp;1,$1:$1,"&lt;="&amp;INT(-$N23/30))+(-$N23/30-INT(-$N23/30))*SUMIFS(12:12,$1:$1,INT(-$N23/30)+1),0)+(-$N23/30-INT(-$N23/30))*SUMIFS(12:12,$1:$1,BH$1+INT(-$N23/30)+1)+(INT(-$N23/30)+1--$N23/30)*SUMIFS(12:12,$1:$1,BH$1+INT(-$N23/30)))))</f>
        <v>0</v>
      </c>
      <c r="BI23" s="40">
        <f>IF($N23=0,0,IF(BI$7="",0,IF(BI$1=MAX($1:$1),$R12-SUM($T23:BH23),IF(BI$1=1,SUMIFS(12:12,$1:$1,"&gt;="&amp;1,$1:$1,"&lt;="&amp;INT(-$N23/30))+(-$N23/30-INT(-$N23/30))*SUMIFS(12:12,$1:$1,INT(-$N23/30)+1),0)+(-$N23/30-INT(-$N23/30))*SUMIFS(12:12,$1:$1,BI$1+INT(-$N23/30)+1)+(INT(-$N23/30)+1--$N23/30)*SUMIFS(12:12,$1:$1,BI$1+INT(-$N23/30)))))</f>
        <v>0</v>
      </c>
      <c r="BJ23" s="40">
        <f>IF($N23=0,0,IF(BJ$7="",0,IF(BJ$1=MAX($1:$1),$R12-SUM($T23:BI23),IF(BJ$1=1,SUMIFS(12:12,$1:$1,"&gt;="&amp;1,$1:$1,"&lt;="&amp;INT(-$N23/30))+(-$N23/30-INT(-$N23/30))*SUMIFS(12:12,$1:$1,INT(-$N23/30)+1),0)+(-$N23/30-INT(-$N23/30))*SUMIFS(12:12,$1:$1,BJ$1+INT(-$N23/30)+1)+(INT(-$N23/30)+1--$N23/30)*SUMIFS(12:12,$1:$1,BJ$1+INT(-$N23/30)))))</f>
        <v>0</v>
      </c>
      <c r="BK23" s="40">
        <f>IF($N23=0,0,IF(BK$7="",0,IF(BK$1=MAX($1:$1),$R12-SUM($T23:BJ23),IF(BK$1=1,SUMIFS(12:12,$1:$1,"&gt;="&amp;1,$1:$1,"&lt;="&amp;INT(-$N23/30))+(-$N23/30-INT(-$N23/30))*SUMIFS(12:12,$1:$1,INT(-$N23/30)+1),0)+(-$N23/30-INT(-$N23/30))*SUMIFS(12:12,$1:$1,BK$1+INT(-$N23/30)+1)+(INT(-$N23/30)+1--$N23/30)*SUMIFS(12:12,$1:$1,BK$1+INT(-$N23/30)))))</f>
        <v>0</v>
      </c>
      <c r="BL23" s="40">
        <f>IF($N23=0,0,IF(BL$7="",0,IF(BL$1=MAX($1:$1),$R12-SUM($T23:BK23),IF(BL$1=1,SUMIFS(12:12,$1:$1,"&gt;="&amp;1,$1:$1,"&lt;="&amp;INT(-$N23/30))+(-$N23/30-INT(-$N23/30))*SUMIFS(12:12,$1:$1,INT(-$N23/30)+1),0)+(-$N23/30-INT(-$N23/30))*SUMIFS(12:12,$1:$1,BL$1+INT(-$N23/30)+1)+(INT(-$N23/30)+1--$N23/30)*SUMIFS(12:12,$1:$1,BL$1+INT(-$N23/30)))))</f>
        <v>0</v>
      </c>
      <c r="BM23" s="40">
        <f>IF($N23=0,0,IF(BM$7="",0,IF(BM$1=MAX($1:$1),$R12-SUM($T23:BL23),IF(BM$1=1,SUMIFS(12:12,$1:$1,"&gt;="&amp;1,$1:$1,"&lt;="&amp;INT(-$N23/30))+(-$N23/30-INT(-$N23/30))*SUMIFS(12:12,$1:$1,INT(-$N23/30)+1),0)+(-$N23/30-INT(-$N23/30))*SUMIFS(12:12,$1:$1,BM$1+INT(-$N23/30)+1)+(INT(-$N23/30)+1--$N23/30)*SUMIFS(12:12,$1:$1,BM$1+INT(-$N23/30)))))</f>
        <v>0</v>
      </c>
      <c r="BN23" s="40">
        <f>IF($N23=0,0,IF(BN$7="",0,IF(BN$1=MAX($1:$1),$R12-SUM($T23:BM23),IF(BN$1=1,SUMIFS(12:12,$1:$1,"&gt;="&amp;1,$1:$1,"&lt;="&amp;INT(-$N23/30))+(-$N23/30-INT(-$N23/30))*SUMIFS(12:12,$1:$1,INT(-$N23/30)+1),0)+(-$N23/30-INT(-$N23/30))*SUMIFS(12:12,$1:$1,BN$1+INT(-$N23/30)+1)+(INT(-$N23/30)+1--$N23/30)*SUMIFS(12:12,$1:$1,BN$1+INT(-$N23/30)))))</f>
        <v>0</v>
      </c>
      <c r="BO23" s="40">
        <f>IF($N23=0,0,IF(BO$7="",0,IF(BO$1=MAX($1:$1),$R12-SUM($T23:BN23),IF(BO$1=1,SUMIFS(12:12,$1:$1,"&gt;="&amp;1,$1:$1,"&lt;="&amp;INT(-$N23/30))+(-$N23/30-INT(-$N23/30))*SUMIFS(12:12,$1:$1,INT(-$N23/30)+1),0)+(-$N23/30-INT(-$N23/30))*SUMIFS(12:12,$1:$1,BO$1+INT(-$N23/30)+1)+(INT(-$N23/30)+1--$N23/30)*SUMIFS(12:12,$1:$1,BO$1+INT(-$N23/30)))))</f>
        <v>0</v>
      </c>
      <c r="BP23" s="40">
        <f>IF($N23=0,0,IF(BP$7="",0,IF(BP$1=MAX($1:$1),$R12-SUM($T23:BO23),IF(BP$1=1,SUMIFS(12:12,$1:$1,"&gt;="&amp;1,$1:$1,"&lt;="&amp;INT(-$N23/30))+(-$N23/30-INT(-$N23/30))*SUMIFS(12:12,$1:$1,INT(-$N23/30)+1),0)+(-$N23/30-INT(-$N23/30))*SUMIFS(12:12,$1:$1,BP$1+INT(-$N23/30)+1)+(INT(-$N23/30)+1--$N23/30)*SUMIFS(12:12,$1:$1,BP$1+INT(-$N23/30)))))</f>
        <v>0</v>
      </c>
      <c r="BQ23" s="40">
        <f>IF($N23=0,0,IF(BQ$7="",0,IF(BQ$1=MAX($1:$1),$R12-SUM($T23:BP23),IF(BQ$1=1,SUMIFS(12:12,$1:$1,"&gt;="&amp;1,$1:$1,"&lt;="&amp;INT(-$N23/30))+(-$N23/30-INT(-$N23/30))*SUMIFS(12:12,$1:$1,INT(-$N23/30)+1),0)+(-$N23/30-INT(-$N23/30))*SUMIFS(12:12,$1:$1,BQ$1+INT(-$N23/30)+1)+(INT(-$N23/30)+1--$N23/30)*SUMIFS(12:12,$1:$1,BQ$1+INT(-$N23/30)))))</f>
        <v>0</v>
      </c>
      <c r="BR23" s="40">
        <f>IF($N23=0,0,IF(BR$7="",0,IF(BR$1=MAX($1:$1),$R12-SUM($T23:BQ23),IF(BR$1=1,SUMIFS(12:12,$1:$1,"&gt;="&amp;1,$1:$1,"&lt;="&amp;INT(-$N23/30))+(-$N23/30-INT(-$N23/30))*SUMIFS(12:12,$1:$1,INT(-$N23/30)+1),0)+(-$N23/30-INT(-$N23/30))*SUMIFS(12:12,$1:$1,BR$1+INT(-$N23/30)+1)+(INT(-$N23/30)+1--$N23/30)*SUMIFS(12:12,$1:$1,BR$1+INT(-$N23/30)))))</f>
        <v>0</v>
      </c>
      <c r="BS23" s="40">
        <f>IF($N23=0,0,IF(BS$7="",0,IF(BS$1=MAX($1:$1),$R12-SUM($T23:BR23),IF(BS$1=1,SUMIFS(12:12,$1:$1,"&gt;="&amp;1,$1:$1,"&lt;="&amp;INT(-$N23/30))+(-$N23/30-INT(-$N23/30))*SUMIFS(12:12,$1:$1,INT(-$N23/30)+1),0)+(-$N23/30-INT(-$N23/30))*SUMIFS(12:12,$1:$1,BS$1+INT(-$N23/30)+1)+(INT(-$N23/30)+1--$N23/30)*SUMIFS(12:12,$1:$1,BS$1+INT(-$N23/30)))))</f>
        <v>0</v>
      </c>
      <c r="BT23" s="40">
        <f>IF($N23=0,0,IF(BT$7="",0,IF(BT$1=MAX($1:$1),$R12-SUM($T23:BS23),IF(BT$1=1,SUMIFS(12:12,$1:$1,"&gt;="&amp;1,$1:$1,"&lt;="&amp;INT(-$N23/30))+(-$N23/30-INT(-$N23/30))*SUMIFS(12:12,$1:$1,INT(-$N23/30)+1),0)+(-$N23/30-INT(-$N23/30))*SUMIFS(12:12,$1:$1,BT$1+INT(-$N23/30)+1)+(INT(-$N23/30)+1--$N23/30)*SUMIFS(12:12,$1:$1,BT$1+INT(-$N23/30)))))</f>
        <v>0</v>
      </c>
      <c r="BU23" s="40">
        <f>IF($N23=0,0,IF(BU$7="",0,IF(BU$1=MAX($1:$1),$R12-SUM($T23:BT23),IF(BU$1=1,SUMIFS(12:12,$1:$1,"&gt;="&amp;1,$1:$1,"&lt;="&amp;INT(-$N23/30))+(-$N23/30-INT(-$N23/30))*SUMIFS(12:12,$1:$1,INT(-$N23/30)+1),0)+(-$N23/30-INT(-$N23/30))*SUMIFS(12:12,$1:$1,BU$1+INT(-$N23/30)+1)+(INT(-$N23/30)+1--$N23/30)*SUMIFS(12:12,$1:$1,BU$1+INT(-$N23/30)))))</f>
        <v>0</v>
      </c>
      <c r="BV23" s="40">
        <f>IF($N23=0,0,IF(BV$7="",0,IF(BV$1=MAX($1:$1),$R12-SUM($T23:BU23),IF(BV$1=1,SUMIFS(12:12,$1:$1,"&gt;="&amp;1,$1:$1,"&lt;="&amp;INT(-$N23/30))+(-$N23/30-INT(-$N23/30))*SUMIFS(12:12,$1:$1,INT(-$N23/30)+1),0)+(-$N23/30-INT(-$N23/30))*SUMIFS(12:12,$1:$1,BV$1+INT(-$N23/30)+1)+(INT(-$N23/30)+1--$N23/30)*SUMIFS(12:12,$1:$1,BV$1+INT(-$N23/30)))))</f>
        <v>0</v>
      </c>
      <c r="BW23" s="40">
        <f>IF($N23=0,0,IF(BW$7="",0,IF(BW$1=MAX($1:$1),$R12-SUM($T23:BV23),IF(BW$1=1,SUMIFS(12:12,$1:$1,"&gt;="&amp;1,$1:$1,"&lt;="&amp;INT(-$N23/30))+(-$N23/30-INT(-$N23/30))*SUMIFS(12:12,$1:$1,INT(-$N23/30)+1),0)+(-$N23/30-INT(-$N23/30))*SUMIFS(12:12,$1:$1,BW$1+INT(-$N23/30)+1)+(INT(-$N23/30)+1--$N23/30)*SUMIFS(12:12,$1:$1,BW$1+INT(-$N23/30)))))</f>
        <v>0</v>
      </c>
      <c r="BX23" s="40">
        <f>IF($N23=0,0,IF(BX$7="",0,IF(BX$1=MAX($1:$1),$R12-SUM($T23:BW23),IF(BX$1=1,SUMIFS(12:12,$1:$1,"&gt;="&amp;1,$1:$1,"&lt;="&amp;INT(-$N23/30))+(-$N23/30-INT(-$N23/30))*SUMIFS(12:12,$1:$1,INT(-$N23/30)+1),0)+(-$N23/30-INT(-$N23/30))*SUMIFS(12:12,$1:$1,BX$1+INT(-$N23/30)+1)+(INT(-$N23/30)+1--$N23/30)*SUMIFS(12:12,$1:$1,BX$1+INT(-$N23/30)))))</f>
        <v>0</v>
      </c>
      <c r="BY23" s="40">
        <f>IF($N23=0,0,IF(BY$7="",0,IF(BY$1=MAX($1:$1),$R12-SUM($T23:BX23),IF(BY$1=1,SUMIFS(12:12,$1:$1,"&gt;="&amp;1,$1:$1,"&lt;="&amp;INT(-$N23/30))+(-$N23/30-INT(-$N23/30))*SUMIFS(12:12,$1:$1,INT(-$N23/30)+1),0)+(-$N23/30-INT(-$N23/30))*SUMIFS(12:12,$1:$1,BY$1+INT(-$N23/30)+1)+(INT(-$N23/30)+1--$N23/30)*SUMIFS(12:12,$1:$1,BY$1+INT(-$N23/30)))))</f>
        <v>0</v>
      </c>
      <c r="BZ23" s="40">
        <f>IF($N23=0,0,IF(BZ$7="",0,IF(BZ$1=MAX($1:$1),$R12-SUM($T23:BY23),IF(BZ$1=1,SUMIFS(12:12,$1:$1,"&gt;="&amp;1,$1:$1,"&lt;="&amp;INT(-$N23/30))+(-$N23/30-INT(-$N23/30))*SUMIFS(12:12,$1:$1,INT(-$N23/30)+1),0)+(-$N23/30-INT(-$N23/30))*SUMIFS(12:12,$1:$1,BZ$1+INT(-$N23/30)+1)+(INT(-$N23/30)+1--$N23/30)*SUMIFS(12:12,$1:$1,BZ$1+INT(-$N23/30)))))</f>
        <v>0</v>
      </c>
      <c r="CA23" s="40">
        <f>IF($N23=0,0,IF(CA$7="",0,IF(CA$1=MAX($1:$1),$R12-SUM($T23:BZ23),IF(CA$1=1,SUMIFS(12:12,$1:$1,"&gt;="&amp;1,$1:$1,"&lt;="&amp;INT(-$N23/30))+(-$N23/30-INT(-$N23/30))*SUMIFS(12:12,$1:$1,INT(-$N23/30)+1),0)+(-$N23/30-INT(-$N23/30))*SUMIFS(12:12,$1:$1,CA$1+INT(-$N23/30)+1)+(INT(-$N23/30)+1--$N23/30)*SUMIFS(12:12,$1:$1,CA$1+INT(-$N23/30)))))</f>
        <v>0</v>
      </c>
      <c r="CB23" s="40">
        <f>IF($N23=0,0,IF(CB$7="",0,IF(CB$1=MAX($1:$1),$R12-SUM($T23:CA23),IF(CB$1=1,SUMIFS(12:12,$1:$1,"&gt;="&amp;1,$1:$1,"&lt;="&amp;INT(-$N23/30))+(-$N23/30-INT(-$N23/30))*SUMIFS(12:12,$1:$1,INT(-$N23/30)+1),0)+(-$N23/30-INT(-$N23/30))*SUMIFS(12:12,$1:$1,CB$1+INT(-$N23/30)+1)+(INT(-$N23/30)+1--$N23/30)*SUMIFS(12:12,$1:$1,CB$1+INT(-$N23/30)))))</f>
        <v>0</v>
      </c>
      <c r="CC23" s="40">
        <f>IF($N23=0,0,IF(CC$7="",0,IF(CC$1=MAX($1:$1),$R12-SUM($T23:CB23),IF(CC$1=1,SUMIFS(12:12,$1:$1,"&gt;="&amp;1,$1:$1,"&lt;="&amp;INT(-$N23/30))+(-$N23/30-INT(-$N23/30))*SUMIFS(12:12,$1:$1,INT(-$N23/30)+1),0)+(-$N23/30-INT(-$N23/30))*SUMIFS(12:12,$1:$1,CC$1+INT(-$N23/30)+1)+(INT(-$N23/30)+1--$N23/30)*SUMIFS(12:12,$1:$1,CC$1+INT(-$N23/30)))))</f>
        <v>0</v>
      </c>
      <c r="CD23" s="40">
        <f>IF($N23=0,0,IF(CD$7="",0,IF(CD$1=MAX($1:$1),$R12-SUM($T23:CC23),IF(CD$1=1,SUMIFS(12:12,$1:$1,"&gt;="&amp;1,$1:$1,"&lt;="&amp;INT(-$N23/30))+(-$N23/30-INT(-$N23/30))*SUMIFS(12:12,$1:$1,INT(-$N23/30)+1),0)+(-$N23/30-INT(-$N23/30))*SUMIFS(12:12,$1:$1,CD$1+INT(-$N23/30)+1)+(INT(-$N23/30)+1--$N23/30)*SUMIFS(12:12,$1:$1,CD$1+INT(-$N23/30)))))</f>
        <v>0</v>
      </c>
      <c r="CE23" s="40">
        <f>IF($N23=0,0,IF(CE$7="",0,IF(CE$1=MAX($1:$1),$R12-SUM($T23:CD23),IF(CE$1=1,SUMIFS(12:12,$1:$1,"&gt;="&amp;1,$1:$1,"&lt;="&amp;INT(-$N23/30))+(-$N23/30-INT(-$N23/30))*SUMIFS(12:12,$1:$1,INT(-$N23/30)+1),0)+(-$N23/30-INT(-$N23/30))*SUMIFS(12:12,$1:$1,CE$1+INT(-$N23/30)+1)+(INT(-$N23/30)+1--$N23/30)*SUMIFS(12:12,$1:$1,CE$1+INT(-$N23/30)))))</f>
        <v>0</v>
      </c>
      <c r="CF23" s="40">
        <f>IF($N23=0,0,IF(CF$7="",0,IF(CF$1=MAX($1:$1),$R12-SUM($T23:CE23),IF(CF$1=1,SUMIFS(12:12,$1:$1,"&gt;="&amp;1,$1:$1,"&lt;="&amp;INT(-$N23/30))+(-$N23/30-INT(-$N23/30))*SUMIFS(12:12,$1:$1,INT(-$N23/30)+1),0)+(-$N23/30-INT(-$N23/30))*SUMIFS(12:12,$1:$1,CF$1+INT(-$N23/30)+1)+(INT(-$N23/30)+1--$N23/30)*SUMIFS(12:12,$1:$1,CF$1+INT(-$N23/30)))))</f>
        <v>0</v>
      </c>
      <c r="CG23" s="40">
        <f>IF($N23=0,0,IF(CG$7="",0,IF(CG$1=MAX($1:$1),$R12-SUM($T23:CF23),IF(CG$1=1,SUMIFS(12:12,$1:$1,"&gt;="&amp;1,$1:$1,"&lt;="&amp;INT(-$N23/30))+(-$N23/30-INT(-$N23/30))*SUMIFS(12:12,$1:$1,INT(-$N23/30)+1),0)+(-$N23/30-INT(-$N23/30))*SUMIFS(12:12,$1:$1,CG$1+INT(-$N23/30)+1)+(INT(-$N23/30)+1--$N23/30)*SUMIFS(12:12,$1:$1,CG$1+INT(-$N23/30)))))</f>
        <v>0</v>
      </c>
      <c r="CH23" s="40">
        <f>IF($N23=0,0,IF(CH$7="",0,IF(CH$1=MAX($1:$1),$R12-SUM($T23:CG23),IF(CH$1=1,SUMIFS(12:12,$1:$1,"&gt;="&amp;1,$1:$1,"&lt;="&amp;INT(-$N23/30))+(-$N23/30-INT(-$N23/30))*SUMIFS(12:12,$1:$1,INT(-$N23/30)+1),0)+(-$N23/30-INT(-$N23/30))*SUMIFS(12:12,$1:$1,CH$1+INT(-$N23/30)+1)+(INT(-$N23/30)+1--$N23/30)*SUMIFS(12:12,$1:$1,CH$1+INT(-$N23/30)))))</f>
        <v>0</v>
      </c>
      <c r="CI23" s="40">
        <f>IF($N23=0,0,IF(CI$7="",0,IF(CI$1=MAX($1:$1),$R12-SUM($T23:CH23),IF(CI$1=1,SUMIFS(12:12,$1:$1,"&gt;="&amp;1,$1:$1,"&lt;="&amp;INT(-$N23/30))+(-$N23/30-INT(-$N23/30))*SUMIFS(12:12,$1:$1,INT(-$N23/30)+1),0)+(-$N23/30-INT(-$N23/30))*SUMIFS(12:12,$1:$1,CI$1+INT(-$N23/30)+1)+(INT(-$N23/30)+1--$N23/30)*SUMIFS(12:12,$1:$1,CI$1+INT(-$N23/30)))))</f>
        <v>0</v>
      </c>
      <c r="CJ23" s="40">
        <f>IF($N23=0,0,IF(CJ$7="",0,IF(CJ$1=MAX($1:$1),$R12-SUM($T23:CI23),IF(CJ$1=1,SUMIFS(12:12,$1:$1,"&gt;="&amp;1,$1:$1,"&lt;="&amp;INT(-$N23/30))+(-$N23/30-INT(-$N23/30))*SUMIFS(12:12,$1:$1,INT(-$N23/30)+1),0)+(-$N23/30-INT(-$N23/30))*SUMIFS(12:12,$1:$1,CJ$1+INT(-$N23/30)+1)+(INT(-$N23/30)+1--$N23/30)*SUMIFS(12:12,$1:$1,CJ$1+INT(-$N23/30)))))</f>
        <v>0</v>
      </c>
      <c r="CK23" s="40">
        <f>IF($N23=0,0,IF(CK$7="",0,IF(CK$1=MAX($1:$1),$R12-SUM($T23:CJ23),IF(CK$1=1,SUMIFS(12:12,$1:$1,"&gt;="&amp;1,$1:$1,"&lt;="&amp;INT(-$N23/30))+(-$N23/30-INT(-$N23/30))*SUMIFS(12:12,$1:$1,INT(-$N23/30)+1),0)+(-$N23/30-INT(-$N23/30))*SUMIFS(12:12,$1:$1,CK$1+INT(-$N23/30)+1)+(INT(-$N23/30)+1--$N23/30)*SUMIFS(12:12,$1:$1,CK$1+INT(-$N23/30)))))</f>
        <v>0</v>
      </c>
      <c r="CL23" s="40">
        <f>IF($N23=0,0,IF(CL$7="",0,IF(CL$1=MAX($1:$1),$R12-SUM($T23:CK23),IF(CL$1=1,SUMIFS(12:12,$1:$1,"&gt;="&amp;1,$1:$1,"&lt;="&amp;INT(-$N23/30))+(-$N23/30-INT(-$N23/30))*SUMIFS(12:12,$1:$1,INT(-$N23/30)+1),0)+(-$N23/30-INT(-$N23/30))*SUMIFS(12:12,$1:$1,CL$1+INT(-$N23/30)+1)+(INT(-$N23/30)+1--$N23/30)*SUMIFS(12:12,$1:$1,CL$1+INT(-$N23/30)))))</f>
        <v>0</v>
      </c>
      <c r="CM23" s="40">
        <f>IF($N23=0,0,IF(CM$7="",0,IF(CM$1=MAX($1:$1),$R12-SUM($T23:CL23),IF(CM$1=1,SUMIFS(12:12,$1:$1,"&gt;="&amp;1,$1:$1,"&lt;="&amp;INT(-$N23/30))+(-$N23/30-INT(-$N23/30))*SUMIFS(12:12,$1:$1,INT(-$N23/30)+1),0)+(-$N23/30-INT(-$N23/30))*SUMIFS(12:12,$1:$1,CM$1+INT(-$N23/30)+1)+(INT(-$N23/30)+1--$N23/30)*SUMIFS(12:12,$1:$1,CM$1+INT(-$N23/30)))))</f>
        <v>0</v>
      </c>
      <c r="CN23" s="40">
        <f>IF($N23=0,0,IF(CN$7="",0,IF(CN$1=MAX($1:$1),$R12-SUM($T23:CM23),IF(CN$1=1,SUMIFS(12:12,$1:$1,"&gt;="&amp;1,$1:$1,"&lt;="&amp;INT(-$N23/30))+(-$N23/30-INT(-$N23/30))*SUMIFS(12:12,$1:$1,INT(-$N23/30)+1),0)+(-$N23/30-INT(-$N23/30))*SUMIFS(12:12,$1:$1,CN$1+INT(-$N23/30)+1)+(INT(-$N23/30)+1--$N23/30)*SUMIFS(12:12,$1:$1,CN$1+INT(-$N23/30)))))</f>
        <v>0</v>
      </c>
      <c r="CO23" s="40">
        <f>IF($N23=0,0,IF(CO$7="",0,IF(CO$1=MAX($1:$1),$R12-SUM($T23:CN23),IF(CO$1=1,SUMIFS(12:12,$1:$1,"&gt;="&amp;1,$1:$1,"&lt;="&amp;INT(-$N23/30))+(-$N23/30-INT(-$N23/30))*SUMIFS(12:12,$1:$1,INT(-$N23/30)+1),0)+(-$N23/30-INT(-$N23/30))*SUMIFS(12:12,$1:$1,CO$1+INT(-$N23/30)+1)+(INT(-$N23/30)+1--$N23/30)*SUMIFS(12:12,$1:$1,CO$1+INT(-$N23/30)))))</f>
        <v>0</v>
      </c>
      <c r="CP23" s="40">
        <f>IF($N23=0,0,IF(CP$7="",0,IF(CP$1=MAX($1:$1),$R12-SUM($T23:CO23),IF(CP$1=1,SUMIFS(12:12,$1:$1,"&gt;="&amp;1,$1:$1,"&lt;="&amp;INT(-$N23/30))+(-$N23/30-INT(-$N23/30))*SUMIFS(12:12,$1:$1,INT(-$N23/30)+1),0)+(-$N23/30-INT(-$N23/30))*SUMIFS(12:12,$1:$1,CP$1+INT(-$N23/30)+1)+(INT(-$N23/30)+1--$N23/30)*SUMIFS(12:12,$1:$1,CP$1+INT(-$N23/30)))))</f>
        <v>0</v>
      </c>
      <c r="CQ23" s="40">
        <f>IF($N23=0,0,IF(CQ$7="",0,IF(CQ$1=MAX($1:$1),$R12-SUM($T23:CP23),IF(CQ$1=1,SUMIFS(12:12,$1:$1,"&gt;="&amp;1,$1:$1,"&lt;="&amp;INT(-$N23/30))+(-$N23/30-INT(-$N23/30))*SUMIFS(12:12,$1:$1,INT(-$N23/30)+1),0)+(-$N23/30-INT(-$N23/30))*SUMIFS(12:12,$1:$1,CQ$1+INT(-$N23/30)+1)+(INT(-$N23/30)+1--$N23/30)*SUMIFS(12:12,$1:$1,CQ$1+INT(-$N23/30)))))</f>
        <v>0</v>
      </c>
      <c r="CR23" s="40">
        <f>IF($N23=0,0,IF(CR$7="",0,IF(CR$1=MAX($1:$1),$R12-SUM($T23:CQ23),IF(CR$1=1,SUMIFS(12:12,$1:$1,"&gt;="&amp;1,$1:$1,"&lt;="&amp;INT(-$N23/30))+(-$N23/30-INT(-$N23/30))*SUMIFS(12:12,$1:$1,INT(-$N23/30)+1),0)+(-$N23/30-INT(-$N23/30))*SUMIFS(12:12,$1:$1,CR$1+INT(-$N23/30)+1)+(INT(-$N23/30)+1--$N23/30)*SUMIFS(12:12,$1:$1,CR$1+INT(-$N23/30)))))</f>
        <v>0</v>
      </c>
      <c r="CS23" s="40">
        <f>IF($N23=0,0,IF(CS$7="",0,IF(CS$1=MAX($1:$1),$R12-SUM($T23:CR23),IF(CS$1=1,SUMIFS(12:12,$1:$1,"&gt;="&amp;1,$1:$1,"&lt;="&amp;INT(-$N23/30))+(-$N23/30-INT(-$N23/30))*SUMIFS(12:12,$1:$1,INT(-$N23/30)+1),0)+(-$N23/30-INT(-$N23/30))*SUMIFS(12:12,$1:$1,CS$1+INT(-$N23/30)+1)+(INT(-$N23/30)+1--$N23/30)*SUMIFS(12:12,$1:$1,CS$1+INT(-$N23/30)))))</f>
        <v>0</v>
      </c>
      <c r="CT23" s="40">
        <f>IF($N23=0,0,IF(CT$7="",0,IF(CT$1=MAX($1:$1),$R12-SUM($T23:CS23),IF(CT$1=1,SUMIFS(12:12,$1:$1,"&gt;="&amp;1,$1:$1,"&lt;="&amp;INT(-$N23/30))+(-$N23/30-INT(-$N23/30))*SUMIFS(12:12,$1:$1,INT(-$N23/30)+1),0)+(-$N23/30-INT(-$N23/30))*SUMIFS(12:12,$1:$1,CT$1+INT(-$N23/30)+1)+(INT(-$N23/30)+1--$N23/30)*SUMIFS(12:12,$1:$1,CT$1+INT(-$N23/30)))))</f>
        <v>0</v>
      </c>
      <c r="CU23" s="40">
        <f>IF($N23=0,0,IF(CU$7="",0,IF(CU$1=MAX($1:$1),$R12-SUM($T23:CT23),IF(CU$1=1,SUMIFS(12:12,$1:$1,"&gt;="&amp;1,$1:$1,"&lt;="&amp;INT(-$N23/30))+(-$N23/30-INT(-$N23/30))*SUMIFS(12:12,$1:$1,INT(-$N23/30)+1),0)+(-$N23/30-INT(-$N23/30))*SUMIFS(12:12,$1:$1,CU$1+INT(-$N23/30)+1)+(INT(-$N23/30)+1--$N23/30)*SUMIFS(12:12,$1:$1,CU$1+INT(-$N23/30)))))</f>
        <v>0</v>
      </c>
      <c r="CV23" s="40">
        <f>IF($N23=0,0,IF(CV$7="",0,IF(CV$1=MAX($1:$1),$R12-SUM($T23:CU23),IF(CV$1=1,SUMIFS(12:12,$1:$1,"&gt;="&amp;1,$1:$1,"&lt;="&amp;INT(-$N23/30))+(-$N23/30-INT(-$N23/30))*SUMIFS(12:12,$1:$1,INT(-$N23/30)+1),0)+(-$N23/30-INT(-$N23/30))*SUMIFS(12:12,$1:$1,CV$1+INT(-$N23/30)+1)+(INT(-$N23/30)+1--$N23/30)*SUMIFS(12:12,$1:$1,CV$1+INT(-$N23/30)))))</f>
        <v>0</v>
      </c>
      <c r="CW23" s="40">
        <f>IF($N23=0,0,IF(CW$7="",0,IF(CW$1=MAX($1:$1),$R12-SUM($T23:CV23),IF(CW$1=1,SUMIFS(12:12,$1:$1,"&gt;="&amp;1,$1:$1,"&lt;="&amp;INT(-$N23/30))+(-$N23/30-INT(-$N23/30))*SUMIFS(12:12,$1:$1,INT(-$N23/30)+1),0)+(-$N23/30-INT(-$N23/30))*SUMIFS(12:12,$1:$1,CW$1+INT(-$N23/30)+1)+(INT(-$N23/30)+1--$N23/30)*SUMIFS(12:12,$1:$1,CW$1+INT(-$N23/30)))))</f>
        <v>0</v>
      </c>
      <c r="CX23" s="40">
        <f>IF($N23=0,0,IF(CX$7="",0,IF(CX$1=MAX($1:$1),$R12-SUM($T23:CW23),IF(CX$1=1,SUMIFS(12:12,$1:$1,"&gt;="&amp;1,$1:$1,"&lt;="&amp;INT(-$N23/30))+(-$N23/30-INT(-$N23/30))*SUMIFS(12:12,$1:$1,INT(-$N23/30)+1),0)+(-$N23/30-INT(-$N23/30))*SUMIFS(12:12,$1:$1,CX$1+INT(-$N23/30)+1)+(INT(-$N23/30)+1--$N23/30)*SUMIFS(12:12,$1:$1,CX$1+INT(-$N23/30)))))</f>
        <v>0</v>
      </c>
      <c r="CY23" s="40">
        <f>IF($N23=0,0,IF(CY$7="",0,IF(CY$1=MAX($1:$1),$R12-SUM($T23:CX23),IF(CY$1=1,SUMIFS(12:12,$1:$1,"&gt;="&amp;1,$1:$1,"&lt;="&amp;INT(-$N23/30))+(-$N23/30-INT(-$N23/30))*SUMIFS(12:12,$1:$1,INT(-$N23/30)+1),0)+(-$N23/30-INT(-$N23/30))*SUMIFS(12:12,$1:$1,CY$1+INT(-$N23/30)+1)+(INT(-$N23/30)+1--$N23/30)*SUMIFS(12:12,$1:$1,CY$1+INT(-$N23/30)))))</f>
        <v>0</v>
      </c>
      <c r="CZ23" s="40">
        <f>IF($N23=0,0,IF(CZ$7="",0,IF(CZ$1=MAX($1:$1),$R12-SUM($T23:CY23),IF(CZ$1=1,SUMIFS(12:12,$1:$1,"&gt;="&amp;1,$1:$1,"&lt;="&amp;INT(-$N23/30))+(-$N23/30-INT(-$N23/30))*SUMIFS(12:12,$1:$1,INT(-$N23/30)+1),0)+(-$N23/30-INT(-$N23/30))*SUMIFS(12:12,$1:$1,CZ$1+INT(-$N23/30)+1)+(INT(-$N23/30)+1--$N23/30)*SUMIFS(12:12,$1:$1,CZ$1+INT(-$N23/30)))))</f>
        <v>0</v>
      </c>
      <c r="DA23" s="40">
        <f>IF($N23=0,0,IF(DA$7="",0,IF(DA$1=MAX($1:$1),$R12-SUM($T23:CZ23),IF(DA$1=1,SUMIFS(12:12,$1:$1,"&gt;="&amp;1,$1:$1,"&lt;="&amp;INT(-$N23/30))+(-$N23/30-INT(-$N23/30))*SUMIFS(12:12,$1:$1,INT(-$N23/30)+1),0)+(-$N23/30-INT(-$N23/30))*SUMIFS(12:12,$1:$1,DA$1+INT(-$N23/30)+1)+(INT(-$N23/30)+1--$N23/30)*SUMIFS(12:12,$1:$1,DA$1+INT(-$N23/30)))))</f>
        <v>0</v>
      </c>
      <c r="DB23" s="40">
        <f>IF($N23=0,0,IF(DB$7="",0,IF(DB$1=MAX($1:$1),$R12-SUM($T23:DA23),IF(DB$1=1,SUMIFS(12:12,$1:$1,"&gt;="&amp;1,$1:$1,"&lt;="&amp;INT(-$N23/30))+(-$N23/30-INT(-$N23/30))*SUMIFS(12:12,$1:$1,INT(-$N23/30)+1),0)+(-$N23/30-INT(-$N23/30))*SUMIFS(12:12,$1:$1,DB$1+INT(-$N23/30)+1)+(INT(-$N23/30)+1--$N23/30)*SUMIFS(12:12,$1:$1,DB$1+INT(-$N23/30)))))</f>
        <v>0</v>
      </c>
      <c r="DC23" s="40">
        <f>IF($N23=0,0,IF(DC$7="",0,IF(DC$1=MAX($1:$1),$R12-SUM($T23:DB23),IF(DC$1=1,SUMIFS(12:12,$1:$1,"&gt;="&amp;1,$1:$1,"&lt;="&amp;INT(-$N23/30))+(-$N23/30-INT(-$N23/30))*SUMIFS(12:12,$1:$1,INT(-$N23/30)+1),0)+(-$N23/30-INT(-$N23/30))*SUMIFS(12:12,$1:$1,DC$1+INT(-$N23/30)+1)+(INT(-$N23/30)+1--$N23/30)*SUMIFS(12:12,$1:$1,DC$1+INT(-$N23/30)))))</f>
        <v>0</v>
      </c>
      <c r="DD23" s="40">
        <f>IF($N23=0,0,IF(DD$7="",0,IF(DD$1=MAX($1:$1),$R12-SUM($T23:DC23),IF(DD$1=1,SUMIFS(12:12,$1:$1,"&gt;="&amp;1,$1:$1,"&lt;="&amp;INT(-$N23/30))+(-$N23/30-INT(-$N23/30))*SUMIFS(12:12,$1:$1,INT(-$N23/30)+1),0)+(-$N23/30-INT(-$N23/30))*SUMIFS(12:12,$1:$1,DD$1+INT(-$N23/30)+1)+(INT(-$N23/30)+1--$N23/30)*SUMIFS(12:12,$1:$1,DD$1+INT(-$N23/30)))))</f>
        <v>0</v>
      </c>
      <c r="DE23" s="40">
        <f>IF($N23=0,0,IF(DE$7="",0,IF(DE$1=MAX($1:$1),$R12-SUM($T23:DD23),IF(DE$1=1,SUMIFS(12:12,$1:$1,"&gt;="&amp;1,$1:$1,"&lt;="&amp;INT(-$N23/30))+(-$N23/30-INT(-$N23/30))*SUMIFS(12:12,$1:$1,INT(-$N23/30)+1),0)+(-$N23/30-INT(-$N23/30))*SUMIFS(12:12,$1:$1,DE$1+INT(-$N23/30)+1)+(INT(-$N23/30)+1--$N23/30)*SUMIFS(12:12,$1:$1,DE$1+INT(-$N23/30)))))</f>
        <v>0</v>
      </c>
      <c r="DF23" s="40">
        <f>IF($N23=0,0,IF(DF$7="",0,IF(DF$1=MAX($1:$1),$R12-SUM($T23:DE23),IF(DF$1=1,SUMIFS(12:12,$1:$1,"&gt;="&amp;1,$1:$1,"&lt;="&amp;INT(-$N23/30))+(-$N23/30-INT(-$N23/30))*SUMIFS(12:12,$1:$1,INT(-$N23/30)+1),0)+(-$N23/30-INT(-$N23/30))*SUMIFS(12:12,$1:$1,DF$1+INT(-$N23/30)+1)+(INT(-$N23/30)+1--$N23/30)*SUMIFS(12:12,$1:$1,DF$1+INT(-$N23/30)))))</f>
        <v>0</v>
      </c>
      <c r="DG23" s="40">
        <f>IF($N23=0,0,IF(DG$7="",0,IF(DG$1=MAX($1:$1),$R12-SUM($T23:DF23),IF(DG$1=1,SUMIFS(12:12,$1:$1,"&gt;="&amp;1,$1:$1,"&lt;="&amp;INT(-$N23/30))+(-$N23/30-INT(-$N23/30))*SUMIFS(12:12,$1:$1,INT(-$N23/30)+1),0)+(-$N23/30-INT(-$N23/30))*SUMIFS(12:12,$1:$1,DG$1+INT(-$N23/30)+1)+(INT(-$N23/30)+1--$N23/30)*SUMIFS(12:12,$1:$1,DG$1+INT(-$N23/30)))))</f>
        <v>0</v>
      </c>
      <c r="DH23" s="40">
        <f>IF($N23=0,0,IF(DH$7="",0,IF(DH$1=MAX($1:$1),$R12-SUM($T23:DG23),IF(DH$1=1,SUMIFS(12:12,$1:$1,"&gt;="&amp;1,$1:$1,"&lt;="&amp;INT(-$N23/30))+(-$N23/30-INT(-$N23/30))*SUMIFS(12:12,$1:$1,INT(-$N23/30)+1),0)+(-$N23/30-INT(-$N23/30))*SUMIFS(12:12,$1:$1,DH$1+INT(-$N23/30)+1)+(INT(-$N23/30)+1--$N23/30)*SUMIFS(12:12,$1:$1,DH$1+INT(-$N23/30)))))</f>
        <v>0</v>
      </c>
      <c r="DI23" s="40">
        <f>IF($N23=0,0,IF(DI$7="",0,IF(DI$1=MAX($1:$1),$R12-SUM($T23:DH23),IF(DI$1=1,SUMIFS(12:12,$1:$1,"&gt;="&amp;1,$1:$1,"&lt;="&amp;INT(-$N23/30))+(-$N23/30-INT(-$N23/30))*SUMIFS(12:12,$1:$1,INT(-$N23/30)+1),0)+(-$N23/30-INT(-$N23/30))*SUMIFS(12:12,$1:$1,DI$1+INT(-$N23/30)+1)+(INT(-$N23/30)+1--$N23/30)*SUMIFS(12:12,$1:$1,DI$1+INT(-$N23/30)))))</f>
        <v>0</v>
      </c>
      <c r="DJ23" s="40">
        <f>IF($N23=0,0,IF(DJ$7="",0,IF(DJ$1=MAX($1:$1),$R12-SUM($T23:DI23),IF(DJ$1=1,SUMIFS(12:12,$1:$1,"&gt;="&amp;1,$1:$1,"&lt;="&amp;INT(-$N23/30))+(-$N23/30-INT(-$N23/30))*SUMIFS(12:12,$1:$1,INT(-$N23/30)+1),0)+(-$N23/30-INT(-$N23/30))*SUMIFS(12:12,$1:$1,DJ$1+INT(-$N23/30)+1)+(INT(-$N23/30)+1--$N23/30)*SUMIFS(12:12,$1:$1,DJ$1+INT(-$N23/30)))))</f>
        <v>0</v>
      </c>
      <c r="DK23" s="40">
        <f>IF($N23=0,0,IF(DK$7="",0,IF(DK$1=MAX($1:$1),$R12-SUM($T23:DJ23),IF(DK$1=1,SUMIFS(12:12,$1:$1,"&gt;="&amp;1,$1:$1,"&lt;="&amp;INT(-$N23/30))+(-$N23/30-INT(-$N23/30))*SUMIFS(12:12,$1:$1,INT(-$N23/30)+1),0)+(-$N23/30-INT(-$N23/30))*SUMIFS(12:12,$1:$1,DK$1+INT(-$N23/30)+1)+(INT(-$N23/30)+1--$N23/30)*SUMIFS(12:12,$1:$1,DK$1+INT(-$N23/30)))))</f>
        <v>0</v>
      </c>
      <c r="DL23" s="40">
        <f>IF($N23=0,0,IF(DL$7="",0,IF(DL$1=MAX($1:$1),$R12-SUM($T23:DK23),IF(DL$1=1,SUMIFS(12:12,$1:$1,"&gt;="&amp;1,$1:$1,"&lt;="&amp;INT(-$N23/30))+(-$N23/30-INT(-$N23/30))*SUMIFS(12:12,$1:$1,INT(-$N23/30)+1),0)+(-$N23/30-INT(-$N23/30))*SUMIFS(12:12,$1:$1,DL$1+INT(-$N23/30)+1)+(INT(-$N23/30)+1--$N23/30)*SUMIFS(12:12,$1:$1,DL$1+INT(-$N23/30)))))</f>
        <v>0</v>
      </c>
      <c r="DM23" s="40">
        <f>IF($N23=0,0,IF(DM$7="",0,IF(DM$1=MAX($1:$1),$R12-SUM($T23:DL23),IF(DM$1=1,SUMIFS(12:12,$1:$1,"&gt;="&amp;1,$1:$1,"&lt;="&amp;INT(-$N23/30))+(-$N23/30-INT(-$N23/30))*SUMIFS(12:12,$1:$1,INT(-$N23/30)+1),0)+(-$N23/30-INT(-$N23/30))*SUMIFS(12:12,$1:$1,DM$1+INT(-$N23/30)+1)+(INT(-$N23/30)+1--$N23/30)*SUMIFS(12:12,$1:$1,DM$1+INT(-$N23/30)))))</f>
        <v>0</v>
      </c>
      <c r="DN23" s="40">
        <f>IF($N23=0,0,IF(DN$7="",0,IF(DN$1=MAX($1:$1),$R12-SUM($T23:DM23),IF(DN$1=1,SUMIFS(12:12,$1:$1,"&gt;="&amp;1,$1:$1,"&lt;="&amp;INT(-$N23/30))+(-$N23/30-INT(-$N23/30))*SUMIFS(12:12,$1:$1,INT(-$N23/30)+1),0)+(-$N23/30-INT(-$N23/30))*SUMIFS(12:12,$1:$1,DN$1+INT(-$N23/30)+1)+(INT(-$N23/30)+1--$N23/30)*SUMIFS(12:12,$1:$1,DN$1+INT(-$N23/30)))))</f>
        <v>0</v>
      </c>
      <c r="DO23" s="40">
        <f>IF($N23=0,0,IF(DO$7="",0,IF(DO$1=MAX($1:$1),$R12-SUM($T23:DN23),IF(DO$1=1,SUMIFS(12:12,$1:$1,"&gt;="&amp;1,$1:$1,"&lt;="&amp;INT(-$N23/30))+(-$N23/30-INT(-$N23/30))*SUMIFS(12:12,$1:$1,INT(-$N23/30)+1),0)+(-$N23/30-INT(-$N23/30))*SUMIFS(12:12,$1:$1,DO$1+INT(-$N23/30)+1)+(INT(-$N23/30)+1--$N23/30)*SUMIFS(12:12,$1:$1,DO$1+INT(-$N23/30)))))</f>
        <v>0</v>
      </c>
      <c r="DP23" s="40">
        <f>IF($N23=0,0,IF(DP$7="",0,IF(DP$1=MAX($1:$1),$R12-SUM($T23:DO23),IF(DP$1=1,SUMIFS(12:12,$1:$1,"&gt;="&amp;1,$1:$1,"&lt;="&amp;INT(-$N23/30))+(-$N23/30-INT(-$N23/30))*SUMIFS(12:12,$1:$1,INT(-$N23/30)+1),0)+(-$N23/30-INT(-$N23/30))*SUMIFS(12:12,$1:$1,DP$1+INT(-$N23/30)+1)+(INT(-$N23/30)+1--$N23/30)*SUMIFS(12:12,$1:$1,DP$1+INT(-$N23/30)))))</f>
        <v>0</v>
      </c>
      <c r="DQ23" s="40">
        <f>IF($N23=0,0,IF(DQ$7="",0,IF(DQ$1=MAX($1:$1),$R12-SUM($T23:DP23),IF(DQ$1=1,SUMIFS(12:12,$1:$1,"&gt;="&amp;1,$1:$1,"&lt;="&amp;INT(-$N23/30))+(-$N23/30-INT(-$N23/30))*SUMIFS(12:12,$1:$1,INT(-$N23/30)+1),0)+(-$N23/30-INT(-$N23/30))*SUMIFS(12:12,$1:$1,DQ$1+INT(-$N23/30)+1)+(INT(-$N23/30)+1--$N23/30)*SUMIFS(12:12,$1:$1,DQ$1+INT(-$N23/30)))))</f>
        <v>0</v>
      </c>
      <c r="DR23" s="40">
        <f>IF($N23=0,0,IF(DR$7="",0,IF(DR$1=MAX($1:$1),$R12-SUM($T23:DQ23),IF(DR$1=1,SUMIFS(12:12,$1:$1,"&gt;="&amp;1,$1:$1,"&lt;="&amp;INT(-$N23/30))+(-$N23/30-INT(-$N23/30))*SUMIFS(12:12,$1:$1,INT(-$N23/30)+1),0)+(-$N23/30-INT(-$N23/30))*SUMIFS(12:12,$1:$1,DR$1+INT(-$N23/30)+1)+(INT(-$N23/30)+1--$N23/30)*SUMIFS(12:12,$1:$1,DR$1+INT(-$N23/30)))))</f>
        <v>0</v>
      </c>
      <c r="DS23" s="40">
        <f>IF($N23=0,0,IF(DS$7="",0,IF(DS$1=MAX($1:$1),$R12-SUM($T23:DR23),IF(DS$1=1,SUMIFS(12:12,$1:$1,"&gt;="&amp;1,$1:$1,"&lt;="&amp;INT(-$N23/30))+(-$N23/30-INT(-$N23/30))*SUMIFS(12:12,$1:$1,INT(-$N23/30)+1),0)+(-$N23/30-INT(-$N23/30))*SUMIFS(12:12,$1:$1,DS$1+INT(-$N23/30)+1)+(INT(-$N23/30)+1--$N23/30)*SUMIFS(12:12,$1:$1,DS$1+INT(-$N23/30)))))</f>
        <v>0</v>
      </c>
      <c r="DT23" s="40">
        <f>IF($N23=0,0,IF(DT$7="",0,IF(DT$1=MAX($1:$1),$R12-SUM($T23:DS23),IF(DT$1=1,SUMIFS(12:12,$1:$1,"&gt;="&amp;1,$1:$1,"&lt;="&amp;INT(-$N23/30))+(-$N23/30-INT(-$N23/30))*SUMIFS(12:12,$1:$1,INT(-$N23/30)+1),0)+(-$N23/30-INT(-$N23/30))*SUMIFS(12:12,$1:$1,DT$1+INT(-$N23/30)+1)+(INT(-$N23/30)+1--$N23/30)*SUMIFS(12:12,$1:$1,DT$1+INT(-$N23/30)))))</f>
        <v>0</v>
      </c>
      <c r="DU23" s="40">
        <f>IF($N23=0,0,IF(DU$7="",0,IF(DU$1=MAX($1:$1),$R12-SUM($T23:DT23),IF(DU$1=1,SUMIFS(12:12,$1:$1,"&gt;="&amp;1,$1:$1,"&lt;="&amp;INT(-$N23/30))+(-$N23/30-INT(-$N23/30))*SUMIFS(12:12,$1:$1,INT(-$N23/30)+1),0)+(-$N23/30-INT(-$N23/30))*SUMIFS(12:12,$1:$1,DU$1+INT(-$N23/30)+1)+(INT(-$N23/30)+1--$N23/30)*SUMIFS(12:12,$1:$1,DU$1+INT(-$N23/30)))))</f>
        <v>0</v>
      </c>
      <c r="DV23" s="40">
        <f>IF($N23=0,0,IF(DV$7="",0,IF(DV$1=MAX($1:$1),$R12-SUM($T23:DU23),IF(DV$1=1,SUMIFS(12:12,$1:$1,"&gt;="&amp;1,$1:$1,"&lt;="&amp;INT(-$N23/30))+(-$N23/30-INT(-$N23/30))*SUMIFS(12:12,$1:$1,INT(-$N23/30)+1),0)+(-$N23/30-INT(-$N23/30))*SUMIFS(12:12,$1:$1,DV$1+INT(-$N23/30)+1)+(INT(-$N23/30)+1--$N23/30)*SUMIFS(12:12,$1:$1,DV$1+INT(-$N23/30)))))</f>
        <v>0</v>
      </c>
      <c r="DW23" s="40">
        <f>IF($N23=0,0,IF(DW$7="",0,IF(DW$1=MAX($1:$1),$R12-SUM($T23:DV23),IF(DW$1=1,SUMIFS(12:12,$1:$1,"&gt;="&amp;1,$1:$1,"&lt;="&amp;INT(-$N23/30))+(-$N23/30-INT(-$N23/30))*SUMIFS(12:12,$1:$1,INT(-$N23/30)+1),0)+(-$N23/30-INT(-$N23/30))*SUMIFS(12:12,$1:$1,DW$1+INT(-$N23/30)+1)+(INT(-$N23/30)+1--$N23/30)*SUMIFS(12:12,$1:$1,DW$1+INT(-$N23/30)))))</f>
        <v>0</v>
      </c>
      <c r="DX23" s="40">
        <f>IF($N23=0,0,IF(DX$7="",0,IF(DX$1=MAX($1:$1),$R12-SUM($T23:DW23),IF(DX$1=1,SUMIFS(12:12,$1:$1,"&gt;="&amp;1,$1:$1,"&lt;="&amp;INT(-$N23/30))+(-$N23/30-INT(-$N23/30))*SUMIFS(12:12,$1:$1,INT(-$N23/30)+1),0)+(-$N23/30-INT(-$N23/30))*SUMIFS(12:12,$1:$1,DX$1+INT(-$N23/30)+1)+(INT(-$N23/30)+1--$N23/30)*SUMIFS(12:12,$1:$1,DX$1+INT(-$N23/30)))))</f>
        <v>0</v>
      </c>
      <c r="DY23" s="40">
        <f>IF($N23=0,0,IF(DY$7="",0,IF(DY$1=MAX($1:$1),$R12-SUM($T23:DX23),IF(DY$1=1,SUMIFS(12:12,$1:$1,"&gt;="&amp;1,$1:$1,"&lt;="&amp;INT(-$N23/30))+(-$N23/30-INT(-$N23/30))*SUMIFS(12:12,$1:$1,INT(-$N23/30)+1),0)+(-$N23/30-INT(-$N23/30))*SUMIFS(12:12,$1:$1,DY$1+INT(-$N23/30)+1)+(INT(-$N23/30)+1--$N23/30)*SUMIFS(12:12,$1:$1,DY$1+INT(-$N23/30)))))</f>
        <v>0</v>
      </c>
      <c r="DZ23" s="40">
        <f>IF($N23=0,0,IF(DZ$7="",0,IF(DZ$1=MAX($1:$1),$R12-SUM($T23:DY23),IF(DZ$1=1,SUMIFS(12:12,$1:$1,"&gt;="&amp;1,$1:$1,"&lt;="&amp;INT(-$N23/30))+(-$N23/30-INT(-$N23/30))*SUMIFS(12:12,$1:$1,INT(-$N23/30)+1),0)+(-$N23/30-INT(-$N23/30))*SUMIFS(12:12,$1:$1,DZ$1+INT(-$N23/30)+1)+(INT(-$N23/30)+1--$N23/30)*SUMIFS(12:12,$1:$1,DZ$1+INT(-$N23/30)))))</f>
        <v>0</v>
      </c>
      <c r="EA23" s="40">
        <f>IF($N23=0,0,IF(EA$7="",0,IF(EA$1=MAX($1:$1),$R12-SUM($T23:DZ23),IF(EA$1=1,SUMIFS(12:12,$1:$1,"&gt;="&amp;1,$1:$1,"&lt;="&amp;INT(-$N23/30))+(-$N23/30-INT(-$N23/30))*SUMIFS(12:12,$1:$1,INT(-$N23/30)+1),0)+(-$N23/30-INT(-$N23/30))*SUMIFS(12:12,$1:$1,EA$1+INT(-$N23/30)+1)+(INT(-$N23/30)+1--$N23/30)*SUMIFS(12:12,$1:$1,EA$1+INT(-$N23/30)))))</f>
        <v>0</v>
      </c>
      <c r="EB23" s="40">
        <f>IF($N23=0,0,IF(EB$7="",0,IF(EB$1=MAX($1:$1),$R12-SUM($T23:EA23),IF(EB$1=1,SUMIFS(12:12,$1:$1,"&gt;="&amp;1,$1:$1,"&lt;="&amp;INT(-$N23/30))+(-$N23/30-INT(-$N23/30))*SUMIFS(12:12,$1:$1,INT(-$N23/30)+1),0)+(-$N23/30-INT(-$N23/30))*SUMIFS(12:12,$1:$1,EB$1+INT(-$N23/30)+1)+(INT(-$N23/30)+1--$N23/30)*SUMIFS(12:12,$1:$1,EB$1+INT(-$N23/30)))))</f>
        <v>0</v>
      </c>
      <c r="EC23" s="40">
        <f>IF($N23=0,0,IF(EC$7="",0,IF(EC$1=MAX($1:$1),$R12-SUM($T23:EB23),IF(EC$1=1,SUMIFS(12:12,$1:$1,"&gt;="&amp;1,$1:$1,"&lt;="&amp;INT(-$N23/30))+(-$N23/30-INT(-$N23/30))*SUMIFS(12:12,$1:$1,INT(-$N23/30)+1),0)+(-$N23/30-INT(-$N23/30))*SUMIFS(12:12,$1:$1,EC$1+INT(-$N23/30)+1)+(INT(-$N23/30)+1--$N23/30)*SUMIFS(12:12,$1:$1,EC$1+INT(-$N23/30)))))</f>
        <v>0</v>
      </c>
      <c r="ED23" s="40">
        <f>IF($N23=0,0,IF(ED$7="",0,IF(ED$1=MAX($1:$1),$R12-SUM($T23:EC23),IF(ED$1=1,SUMIFS(12:12,$1:$1,"&gt;="&amp;1,$1:$1,"&lt;="&amp;INT(-$N23/30))+(-$N23/30-INT(-$N23/30))*SUMIFS(12:12,$1:$1,INT(-$N23/30)+1),0)+(-$N23/30-INT(-$N23/30))*SUMIFS(12:12,$1:$1,ED$1+INT(-$N23/30)+1)+(INT(-$N23/30)+1--$N23/30)*SUMIFS(12:12,$1:$1,ED$1+INT(-$N23/30)))))</f>
        <v>0</v>
      </c>
      <c r="EE23" s="40">
        <f>IF($N23=0,0,IF(EE$7="",0,IF(EE$1=MAX($1:$1),$R12-SUM($T23:ED23),IF(EE$1=1,SUMIFS(12:12,$1:$1,"&gt;="&amp;1,$1:$1,"&lt;="&amp;INT(-$N23/30))+(-$N23/30-INT(-$N23/30))*SUMIFS(12:12,$1:$1,INT(-$N23/30)+1),0)+(-$N23/30-INT(-$N23/30))*SUMIFS(12:12,$1:$1,EE$1+INT(-$N23/30)+1)+(INT(-$N23/30)+1--$N23/30)*SUMIFS(12:12,$1:$1,EE$1+INT(-$N23/30)))))</f>
        <v>0</v>
      </c>
      <c r="EF23" s="40">
        <f>IF($N23=0,0,IF(EF$7="",0,IF(EF$1=MAX($1:$1),$R12-SUM($T23:EE23),IF(EF$1=1,SUMIFS(12:12,$1:$1,"&gt;="&amp;1,$1:$1,"&lt;="&amp;INT(-$N23/30))+(-$N23/30-INT(-$N23/30))*SUMIFS(12:12,$1:$1,INT(-$N23/30)+1),0)+(-$N23/30-INT(-$N23/30))*SUMIFS(12:12,$1:$1,EF$1+INT(-$N23/30)+1)+(INT(-$N23/30)+1--$N23/30)*SUMIFS(12:12,$1:$1,EF$1+INT(-$N23/30)))))</f>
        <v>0</v>
      </c>
      <c r="EG23" s="40">
        <f>IF($N23=0,0,IF(EG$7="",0,IF(EG$1=MAX($1:$1),$R12-SUM($T23:EF23),IF(EG$1=1,SUMIFS(12:12,$1:$1,"&gt;="&amp;1,$1:$1,"&lt;="&amp;INT(-$N23/30))+(-$N23/30-INT(-$N23/30))*SUMIFS(12:12,$1:$1,INT(-$N23/30)+1),0)+(-$N23/30-INT(-$N23/30))*SUMIFS(12:12,$1:$1,EG$1+INT(-$N23/30)+1)+(INT(-$N23/30)+1--$N23/30)*SUMIFS(12:12,$1:$1,EG$1+INT(-$N23/30)))))</f>
        <v>0</v>
      </c>
      <c r="EH23" s="40">
        <f>IF($N23=0,0,IF(EH$7="",0,IF(EH$1=MAX($1:$1),$R12-SUM($T23:EG23),IF(EH$1=1,SUMIFS(12:12,$1:$1,"&gt;="&amp;1,$1:$1,"&lt;="&amp;INT(-$N23/30))+(-$N23/30-INT(-$N23/30))*SUMIFS(12:12,$1:$1,INT(-$N23/30)+1),0)+(-$N23/30-INT(-$N23/30))*SUMIFS(12:12,$1:$1,EH$1+INT(-$N23/30)+1)+(INT(-$N23/30)+1--$N23/30)*SUMIFS(12:12,$1:$1,EH$1+INT(-$N23/30)))))</f>
        <v>0</v>
      </c>
      <c r="EI23" s="40">
        <f>IF($N23=0,0,IF(EI$7="",0,IF(EI$1=MAX($1:$1),$R12-SUM($T23:EH23),IF(EI$1=1,SUMIFS(12:12,$1:$1,"&gt;="&amp;1,$1:$1,"&lt;="&amp;INT(-$N23/30))+(-$N23/30-INT(-$N23/30))*SUMIFS(12:12,$1:$1,INT(-$N23/30)+1),0)+(-$N23/30-INT(-$N23/30))*SUMIFS(12:12,$1:$1,EI$1+INT(-$N23/30)+1)+(INT(-$N23/30)+1--$N23/30)*SUMIFS(12:12,$1:$1,EI$1+INT(-$N23/30)))))</f>
        <v>0</v>
      </c>
      <c r="EJ23" s="40">
        <f>IF($N23=0,0,IF(EJ$7="",0,IF(EJ$1=MAX($1:$1),$R12-SUM($T23:EI23),IF(EJ$1=1,SUMIFS(12:12,$1:$1,"&gt;="&amp;1,$1:$1,"&lt;="&amp;INT(-$N23/30))+(-$N23/30-INT(-$N23/30))*SUMIFS(12:12,$1:$1,INT(-$N23/30)+1),0)+(-$N23/30-INT(-$N23/30))*SUMIFS(12:12,$1:$1,EJ$1+INT(-$N23/30)+1)+(INT(-$N23/30)+1--$N23/30)*SUMIFS(12:12,$1:$1,EJ$1+INT(-$N23/30)))))</f>
        <v>0</v>
      </c>
      <c r="EK23" s="40">
        <f>IF($N23=0,0,IF(EK$7="",0,IF(EK$1=MAX($1:$1),$R12-SUM($T23:EJ23),IF(EK$1=1,SUMIFS(12:12,$1:$1,"&gt;="&amp;1,$1:$1,"&lt;="&amp;INT(-$N23/30))+(-$N23/30-INT(-$N23/30))*SUMIFS(12:12,$1:$1,INT(-$N23/30)+1),0)+(-$N23/30-INT(-$N23/30))*SUMIFS(12:12,$1:$1,EK$1+INT(-$N23/30)+1)+(INT(-$N23/30)+1--$N23/30)*SUMIFS(12:12,$1:$1,EK$1+INT(-$N23/30)))))</f>
        <v>0</v>
      </c>
      <c r="EL23" s="40">
        <f>IF($N23=0,0,IF(EL$7="",0,IF(EL$1=MAX($1:$1),$R12-SUM($T23:EK23),IF(EL$1=1,SUMIFS(12:12,$1:$1,"&gt;="&amp;1,$1:$1,"&lt;="&amp;INT(-$N23/30))+(-$N23/30-INT(-$N23/30))*SUMIFS(12:12,$1:$1,INT(-$N23/30)+1),0)+(-$N23/30-INT(-$N23/30))*SUMIFS(12:12,$1:$1,EL$1+INT(-$N23/30)+1)+(INT(-$N23/30)+1--$N23/30)*SUMIFS(12:12,$1:$1,EL$1+INT(-$N23/30)))))</f>
        <v>0</v>
      </c>
      <c r="EM23" s="40">
        <f>IF($N23=0,0,IF(EM$7="",0,IF(EM$1=MAX($1:$1),$R12-SUM($T23:EL23),IF(EM$1=1,SUMIFS(12:12,$1:$1,"&gt;="&amp;1,$1:$1,"&lt;="&amp;INT(-$N23/30))+(-$N23/30-INT(-$N23/30))*SUMIFS(12:12,$1:$1,INT(-$N23/30)+1),0)+(-$N23/30-INT(-$N23/30))*SUMIFS(12:12,$1:$1,EM$1+INT(-$N23/30)+1)+(INT(-$N23/30)+1--$N23/30)*SUMIFS(12:12,$1:$1,EM$1+INT(-$N23/30)))))</f>
        <v>0</v>
      </c>
      <c r="EN23" s="40">
        <f>IF($N23=0,0,IF(EN$7="",0,IF(EN$1=MAX($1:$1),$R12-SUM($T23:EM23),IF(EN$1=1,SUMIFS(12:12,$1:$1,"&gt;="&amp;1,$1:$1,"&lt;="&amp;INT(-$N23/30))+(-$N23/30-INT(-$N23/30))*SUMIFS(12:12,$1:$1,INT(-$N23/30)+1),0)+(-$N23/30-INT(-$N23/30))*SUMIFS(12:12,$1:$1,EN$1+INT(-$N23/30)+1)+(INT(-$N23/30)+1--$N23/30)*SUMIFS(12:12,$1:$1,EN$1+INT(-$N23/30)))))</f>
        <v>0</v>
      </c>
      <c r="EO23" s="40">
        <f>IF($N23=0,0,IF(EO$7="",0,IF(EO$1=MAX($1:$1),$R12-SUM($T23:EN23),IF(EO$1=1,SUMIFS(12:12,$1:$1,"&gt;="&amp;1,$1:$1,"&lt;="&amp;INT(-$N23/30))+(-$N23/30-INT(-$N23/30))*SUMIFS(12:12,$1:$1,INT(-$N23/30)+1),0)+(-$N23/30-INT(-$N23/30))*SUMIFS(12:12,$1:$1,EO$1+INT(-$N23/30)+1)+(INT(-$N23/30)+1--$N23/30)*SUMIFS(12:12,$1:$1,EO$1+INT(-$N23/30)))))</f>
        <v>0</v>
      </c>
      <c r="EP23" s="40">
        <f>IF($N23=0,0,IF(EP$7="",0,IF(EP$1=MAX($1:$1),$R12-SUM($T23:EO23),IF(EP$1=1,SUMIFS(12:12,$1:$1,"&gt;="&amp;1,$1:$1,"&lt;="&amp;INT(-$N23/30))+(-$N23/30-INT(-$N23/30))*SUMIFS(12:12,$1:$1,INT(-$N23/30)+1),0)+(-$N23/30-INT(-$N23/30))*SUMIFS(12:12,$1:$1,EP$1+INT(-$N23/30)+1)+(INT(-$N23/30)+1--$N23/30)*SUMIFS(12:12,$1:$1,EP$1+INT(-$N23/30)))))</f>
        <v>0</v>
      </c>
      <c r="EQ23" s="40">
        <f>IF($N23=0,0,IF(EQ$7="",0,IF(EQ$1=MAX($1:$1),$R12-SUM($T23:EP23),IF(EQ$1=1,SUMIFS(12:12,$1:$1,"&gt;="&amp;1,$1:$1,"&lt;="&amp;INT(-$N23/30))+(-$N23/30-INT(-$N23/30))*SUMIFS(12:12,$1:$1,INT(-$N23/30)+1),0)+(-$N23/30-INT(-$N23/30))*SUMIFS(12:12,$1:$1,EQ$1+INT(-$N23/30)+1)+(INT(-$N23/30)+1--$N23/30)*SUMIFS(12:12,$1:$1,EQ$1+INT(-$N23/30)))))</f>
        <v>0</v>
      </c>
      <c r="ER23" s="40">
        <f>IF($N23=0,0,IF(ER$7="",0,IF(ER$1=MAX($1:$1),$R12-SUM($T23:EQ23),IF(ER$1=1,SUMIFS(12:12,$1:$1,"&gt;="&amp;1,$1:$1,"&lt;="&amp;INT(-$N23/30))+(-$N23/30-INT(-$N23/30))*SUMIFS(12:12,$1:$1,INT(-$N23/30)+1),0)+(-$N23/30-INT(-$N23/30))*SUMIFS(12:12,$1:$1,ER$1+INT(-$N23/30)+1)+(INT(-$N23/30)+1--$N23/30)*SUMIFS(12:12,$1:$1,ER$1+INT(-$N23/30)))))</f>
        <v>0</v>
      </c>
      <c r="ES23" s="40">
        <f>IF($N23=0,0,IF(ES$7="",0,IF(ES$1=MAX($1:$1),$R12-SUM($T23:ER23),IF(ES$1=1,SUMIFS(12:12,$1:$1,"&gt;="&amp;1,$1:$1,"&lt;="&amp;INT(-$N23/30))+(-$N23/30-INT(-$N23/30))*SUMIFS(12:12,$1:$1,INT(-$N23/30)+1),0)+(-$N23/30-INT(-$N23/30))*SUMIFS(12:12,$1:$1,ES$1+INT(-$N23/30)+1)+(INT(-$N23/30)+1--$N23/30)*SUMIFS(12:12,$1:$1,ES$1+INT(-$N23/30)))))</f>
        <v>0</v>
      </c>
      <c r="ET23" s="40">
        <f>IF($N23=0,0,IF(ET$7="",0,IF(ET$1=MAX($1:$1),$R12-SUM($T23:ES23),IF(ET$1=1,SUMIFS(12:12,$1:$1,"&gt;="&amp;1,$1:$1,"&lt;="&amp;INT(-$N23/30))+(-$N23/30-INT(-$N23/30))*SUMIFS(12:12,$1:$1,INT(-$N23/30)+1),0)+(-$N23/30-INT(-$N23/30))*SUMIFS(12:12,$1:$1,ET$1+INT(-$N23/30)+1)+(INT(-$N23/30)+1--$N23/30)*SUMIFS(12:12,$1:$1,ET$1+INT(-$N23/30)))))</f>
        <v>0</v>
      </c>
      <c r="EU23" s="40">
        <f>IF($N23=0,0,IF(EU$7="",0,IF(EU$1=MAX($1:$1),$R12-SUM($T23:ET23),IF(EU$1=1,SUMIFS(12:12,$1:$1,"&gt;="&amp;1,$1:$1,"&lt;="&amp;INT(-$N23/30))+(-$N23/30-INT(-$N23/30))*SUMIFS(12:12,$1:$1,INT(-$N23/30)+1),0)+(-$N23/30-INT(-$N23/30))*SUMIFS(12:12,$1:$1,EU$1+INT(-$N23/30)+1)+(INT(-$N23/30)+1--$N23/30)*SUMIFS(12:12,$1:$1,EU$1+INT(-$N23/30)))))</f>
        <v>0</v>
      </c>
      <c r="EV23" s="40">
        <f>IF($N23=0,0,IF(EV$7="",0,IF(EV$1=MAX($1:$1),$R12-SUM($T23:EU23),IF(EV$1=1,SUMIFS(12:12,$1:$1,"&gt;="&amp;1,$1:$1,"&lt;="&amp;INT(-$N23/30))+(-$N23/30-INT(-$N23/30))*SUMIFS(12:12,$1:$1,INT(-$N23/30)+1),0)+(-$N23/30-INT(-$N23/30))*SUMIFS(12:12,$1:$1,EV$1+INT(-$N23/30)+1)+(INT(-$N23/30)+1--$N23/30)*SUMIFS(12:12,$1:$1,EV$1+INT(-$N23/30)))))</f>
        <v>0</v>
      </c>
      <c r="EW23" s="40">
        <f>IF($N23=0,0,IF(EW$7="",0,IF(EW$1=MAX($1:$1),$R12-SUM($T23:EV23),IF(EW$1=1,SUMIFS(12:12,$1:$1,"&gt;="&amp;1,$1:$1,"&lt;="&amp;INT(-$N23/30))+(-$N23/30-INT(-$N23/30))*SUMIFS(12:12,$1:$1,INT(-$N23/30)+1),0)+(-$N23/30-INT(-$N23/30))*SUMIFS(12:12,$1:$1,EW$1+INT(-$N23/30)+1)+(INT(-$N23/30)+1--$N23/30)*SUMIFS(12:12,$1:$1,EW$1+INT(-$N23/30)))))</f>
        <v>0</v>
      </c>
      <c r="EX23" s="40">
        <f>IF($N23=0,0,IF(EX$7="",0,IF(EX$1=MAX($1:$1),$R12-SUM($T23:EW23),IF(EX$1=1,SUMIFS(12:12,$1:$1,"&gt;="&amp;1,$1:$1,"&lt;="&amp;INT(-$N23/30))+(-$N23/30-INT(-$N23/30))*SUMIFS(12:12,$1:$1,INT(-$N23/30)+1),0)+(-$N23/30-INT(-$N23/30))*SUMIFS(12:12,$1:$1,EX$1+INT(-$N23/30)+1)+(INT(-$N23/30)+1--$N23/30)*SUMIFS(12:12,$1:$1,EX$1+INT(-$N23/30)))))</f>
        <v>0</v>
      </c>
      <c r="EY23" s="40">
        <f>IF($N23=0,0,IF(EY$7="",0,IF(EY$1=MAX($1:$1),$R12-SUM($T23:EX23),IF(EY$1=1,SUMIFS(12:12,$1:$1,"&gt;="&amp;1,$1:$1,"&lt;="&amp;INT(-$N23/30))+(-$N23/30-INT(-$N23/30))*SUMIFS(12:12,$1:$1,INT(-$N23/30)+1),0)+(-$N23/30-INT(-$N23/30))*SUMIFS(12:12,$1:$1,EY$1+INT(-$N23/30)+1)+(INT(-$N23/30)+1--$N23/30)*SUMIFS(12:12,$1:$1,EY$1+INT(-$N23/30)))))</f>
        <v>0</v>
      </c>
      <c r="EZ23" s="40">
        <f>IF($N23=0,0,IF(EZ$7="",0,IF(EZ$1=MAX($1:$1),$R12-SUM($T23:EY23),IF(EZ$1=1,SUMIFS(12:12,$1:$1,"&gt;="&amp;1,$1:$1,"&lt;="&amp;INT(-$N23/30))+(-$N23/30-INT(-$N23/30))*SUMIFS(12:12,$1:$1,INT(-$N23/30)+1),0)+(-$N23/30-INT(-$N23/30))*SUMIFS(12:12,$1:$1,EZ$1+INT(-$N23/30)+1)+(INT(-$N23/30)+1--$N23/30)*SUMIFS(12:12,$1:$1,EZ$1+INT(-$N23/30)))))</f>
        <v>0</v>
      </c>
      <c r="FA23" s="40">
        <f>IF($N23=0,0,IF(FA$7="",0,IF(FA$1=MAX($1:$1),$R12-SUM($T23:EZ23),IF(FA$1=1,SUMIFS(12:12,$1:$1,"&gt;="&amp;1,$1:$1,"&lt;="&amp;INT(-$N23/30))+(-$N23/30-INT(-$N23/30))*SUMIFS(12:12,$1:$1,INT(-$N23/30)+1),0)+(-$N23/30-INT(-$N23/30))*SUMIFS(12:12,$1:$1,FA$1+INT(-$N23/30)+1)+(INT(-$N23/30)+1--$N23/30)*SUMIFS(12:12,$1:$1,FA$1+INT(-$N23/30)))))</f>
        <v>0</v>
      </c>
      <c r="FB23" s="40">
        <f>IF($N23=0,0,IF(FB$7="",0,IF(FB$1=MAX($1:$1),$R12-SUM($T23:FA23),IF(FB$1=1,SUMIFS(12:12,$1:$1,"&gt;="&amp;1,$1:$1,"&lt;="&amp;INT(-$N23/30))+(-$N23/30-INT(-$N23/30))*SUMIFS(12:12,$1:$1,INT(-$N23/30)+1),0)+(-$N23/30-INT(-$N23/30))*SUMIFS(12:12,$1:$1,FB$1+INT(-$N23/30)+1)+(INT(-$N23/30)+1--$N23/30)*SUMIFS(12:12,$1:$1,FB$1+INT(-$N23/30)))))</f>
        <v>0</v>
      </c>
      <c r="FC23" s="40">
        <f>IF($N23=0,0,IF(FC$7="",0,IF(FC$1=MAX($1:$1),$R12-SUM($T23:FB23),IF(FC$1=1,SUMIFS(12:12,$1:$1,"&gt;="&amp;1,$1:$1,"&lt;="&amp;INT(-$N23/30))+(-$N23/30-INT(-$N23/30))*SUMIFS(12:12,$1:$1,INT(-$N23/30)+1),0)+(-$N23/30-INT(-$N23/30))*SUMIFS(12:12,$1:$1,FC$1+INT(-$N23/30)+1)+(INT(-$N23/30)+1--$N23/30)*SUMIFS(12:12,$1:$1,FC$1+INT(-$N23/30)))))</f>
        <v>0</v>
      </c>
      <c r="FD23" s="40">
        <f>IF($N23=0,0,IF(FD$7="",0,IF(FD$1=MAX($1:$1),$R12-SUM($T23:FC23),IF(FD$1=1,SUMIFS(12:12,$1:$1,"&gt;="&amp;1,$1:$1,"&lt;="&amp;INT(-$N23/30))+(-$N23/30-INT(-$N23/30))*SUMIFS(12:12,$1:$1,INT(-$N23/30)+1),0)+(-$N23/30-INT(-$N23/30))*SUMIFS(12:12,$1:$1,FD$1+INT(-$N23/30)+1)+(INT(-$N23/30)+1--$N23/30)*SUMIFS(12:12,$1:$1,FD$1+INT(-$N23/30)))))</f>
        <v>0</v>
      </c>
      <c r="FE23" s="40">
        <f>IF($N23=0,0,IF(FE$7="",0,IF(FE$1=MAX($1:$1),$R12-SUM($T23:FD23),IF(FE$1=1,SUMIFS(12:12,$1:$1,"&gt;="&amp;1,$1:$1,"&lt;="&amp;INT(-$N23/30))+(-$N23/30-INT(-$N23/30))*SUMIFS(12:12,$1:$1,INT(-$N23/30)+1),0)+(-$N23/30-INT(-$N23/30))*SUMIFS(12:12,$1:$1,FE$1+INT(-$N23/30)+1)+(INT(-$N23/30)+1--$N23/30)*SUMIFS(12:12,$1:$1,FE$1+INT(-$N23/30)))))</f>
        <v>0</v>
      </c>
      <c r="FF23" s="40">
        <f>IF($N23=0,0,IF(FF$7="",0,IF(FF$1=MAX($1:$1),$R12-SUM($T23:FE23),IF(FF$1=1,SUMIFS(12:12,$1:$1,"&gt;="&amp;1,$1:$1,"&lt;="&amp;INT(-$N23/30))+(-$N23/30-INT(-$N23/30))*SUMIFS(12:12,$1:$1,INT(-$N23/30)+1),0)+(-$N23/30-INT(-$N23/30))*SUMIFS(12:12,$1:$1,FF$1+INT(-$N23/30)+1)+(INT(-$N23/30)+1--$N23/30)*SUMIFS(12:12,$1:$1,FF$1+INT(-$N23/30)))))</f>
        <v>0</v>
      </c>
      <c r="FG23" s="40">
        <f>IF($N23=0,0,IF(FG$7="",0,IF(FG$1=MAX($1:$1),$R12-SUM($T23:FF23),IF(FG$1=1,SUMIFS(12:12,$1:$1,"&gt;="&amp;1,$1:$1,"&lt;="&amp;INT(-$N23/30))+(-$N23/30-INT(-$N23/30))*SUMIFS(12:12,$1:$1,INT(-$N23/30)+1),0)+(-$N23/30-INT(-$N23/30))*SUMIFS(12:12,$1:$1,FG$1+INT(-$N23/30)+1)+(INT(-$N23/30)+1--$N23/30)*SUMIFS(12:12,$1:$1,FG$1+INT(-$N23/30)))))</f>
        <v>0</v>
      </c>
      <c r="FH23" s="40">
        <f>IF($N23=0,0,IF(FH$7="",0,IF(FH$1=MAX($1:$1),$R12-SUM($T23:FG23),IF(FH$1=1,SUMIFS(12:12,$1:$1,"&gt;="&amp;1,$1:$1,"&lt;="&amp;INT(-$N23/30))+(-$N23/30-INT(-$N23/30))*SUMIFS(12:12,$1:$1,INT(-$N23/30)+1),0)+(-$N23/30-INT(-$N23/30))*SUMIFS(12:12,$1:$1,FH$1+INT(-$N23/30)+1)+(INT(-$N23/30)+1--$N23/30)*SUMIFS(12:12,$1:$1,FH$1+INT(-$N23/30)))))</f>
        <v>0</v>
      </c>
      <c r="FI23" s="40">
        <f>IF($N23=0,0,IF(FI$7="",0,IF(FI$1=MAX($1:$1),$R12-SUM($T23:FH23),IF(FI$1=1,SUMIFS(12:12,$1:$1,"&gt;="&amp;1,$1:$1,"&lt;="&amp;INT(-$N23/30))+(-$N23/30-INT(-$N23/30))*SUMIFS(12:12,$1:$1,INT(-$N23/30)+1),0)+(-$N23/30-INT(-$N23/30))*SUMIFS(12:12,$1:$1,FI$1+INT(-$N23/30)+1)+(INT(-$N23/30)+1--$N23/30)*SUMIFS(12:12,$1:$1,FI$1+INT(-$N23/30)))))</f>
        <v>0</v>
      </c>
      <c r="FJ23" s="40">
        <f>IF($N23=0,0,IF(FJ$7="",0,IF(FJ$1=MAX($1:$1),$R12-SUM($T23:FI23),IF(FJ$1=1,SUMIFS(12:12,$1:$1,"&gt;="&amp;1,$1:$1,"&lt;="&amp;INT(-$N23/30))+(-$N23/30-INT(-$N23/30))*SUMIFS(12:12,$1:$1,INT(-$N23/30)+1),0)+(-$N23/30-INT(-$N23/30))*SUMIFS(12:12,$1:$1,FJ$1+INT(-$N23/30)+1)+(INT(-$N23/30)+1--$N23/30)*SUMIFS(12:12,$1:$1,FJ$1+INT(-$N23/30)))))</f>
        <v>0</v>
      </c>
      <c r="FK23" s="40">
        <f>IF($N23=0,0,IF(FK$7="",0,IF(FK$1=MAX($1:$1),$R12-SUM($T23:FJ23),IF(FK$1=1,SUMIFS(12:12,$1:$1,"&gt;="&amp;1,$1:$1,"&lt;="&amp;INT(-$N23/30))+(-$N23/30-INT(-$N23/30))*SUMIFS(12:12,$1:$1,INT(-$N23/30)+1),0)+(-$N23/30-INT(-$N23/30))*SUMIFS(12:12,$1:$1,FK$1+INT(-$N23/30)+1)+(INT(-$N23/30)+1--$N23/30)*SUMIFS(12:12,$1:$1,FK$1+INT(-$N23/30)))))</f>
        <v>0</v>
      </c>
      <c r="FL23" s="40">
        <f>IF($N23=0,0,IF(FL$7="",0,IF(FL$1=MAX($1:$1),$R12-SUM($T23:FK23),IF(FL$1=1,SUMIFS(12:12,$1:$1,"&gt;="&amp;1,$1:$1,"&lt;="&amp;INT(-$N23/30))+(-$N23/30-INT(-$N23/30))*SUMIFS(12:12,$1:$1,INT(-$N23/30)+1),0)+(-$N23/30-INT(-$N23/30))*SUMIFS(12:12,$1:$1,FL$1+INT(-$N23/30)+1)+(INT(-$N23/30)+1--$N23/30)*SUMIFS(12:12,$1:$1,FL$1+INT(-$N23/30)))))</f>
        <v>0</v>
      </c>
      <c r="FM23" s="40">
        <f>IF($N23=0,0,IF(FM$7="",0,IF(FM$1=MAX($1:$1),$R12-SUM($T23:FL23),IF(FM$1=1,SUMIFS(12:12,$1:$1,"&gt;="&amp;1,$1:$1,"&lt;="&amp;INT(-$N23/30))+(-$N23/30-INT(-$N23/30))*SUMIFS(12:12,$1:$1,INT(-$N23/30)+1),0)+(-$N23/30-INT(-$N23/30))*SUMIFS(12:12,$1:$1,FM$1+INT(-$N23/30)+1)+(INT(-$N23/30)+1--$N23/30)*SUMIFS(12:12,$1:$1,FM$1+INT(-$N23/30)))))</f>
        <v>0</v>
      </c>
      <c r="FN23" s="40">
        <f>IF($N23=0,0,IF(FN$7="",0,IF(FN$1=MAX($1:$1),$R12-SUM($T23:FM23),IF(FN$1=1,SUMIFS(12:12,$1:$1,"&gt;="&amp;1,$1:$1,"&lt;="&amp;INT(-$N23/30))+(-$N23/30-INT(-$N23/30))*SUMIFS(12:12,$1:$1,INT(-$N23/30)+1),0)+(-$N23/30-INT(-$N23/30))*SUMIFS(12:12,$1:$1,FN$1+INT(-$N23/30)+1)+(INT(-$N23/30)+1--$N23/30)*SUMIFS(12:12,$1:$1,FN$1+INT(-$N23/30)))))</f>
        <v>0</v>
      </c>
      <c r="FO23" s="40">
        <f>IF($N23=0,0,IF(FO$7="",0,IF(FO$1=MAX($1:$1),$R12-SUM($T23:FN23),IF(FO$1=1,SUMIFS(12:12,$1:$1,"&gt;="&amp;1,$1:$1,"&lt;="&amp;INT(-$N23/30))+(-$N23/30-INT(-$N23/30))*SUMIFS(12:12,$1:$1,INT(-$N23/30)+1),0)+(-$N23/30-INT(-$N23/30))*SUMIFS(12:12,$1:$1,FO$1+INT(-$N23/30)+1)+(INT(-$N23/30)+1--$N23/30)*SUMIFS(12:12,$1:$1,FO$1+INT(-$N23/30)))))</f>
        <v>0</v>
      </c>
      <c r="FP23" s="40">
        <f>IF($N23=0,0,IF(FP$7="",0,IF(FP$1=MAX($1:$1),$R12-SUM($T23:FO23),IF(FP$1=1,SUMIFS(12:12,$1:$1,"&gt;="&amp;1,$1:$1,"&lt;="&amp;INT(-$N23/30))+(-$N23/30-INT(-$N23/30))*SUMIFS(12:12,$1:$1,INT(-$N23/30)+1),0)+(-$N23/30-INT(-$N23/30))*SUMIFS(12:12,$1:$1,FP$1+INT(-$N23/30)+1)+(INT(-$N23/30)+1--$N23/30)*SUMIFS(12:12,$1:$1,FP$1+INT(-$N23/30)))))</f>
        <v>0</v>
      </c>
      <c r="FQ23" s="40">
        <f>IF($N23=0,0,IF(FQ$7="",0,IF(FQ$1=MAX($1:$1),$R12-SUM($T23:FP23),IF(FQ$1=1,SUMIFS(12:12,$1:$1,"&gt;="&amp;1,$1:$1,"&lt;="&amp;INT(-$N23/30))+(-$N23/30-INT(-$N23/30))*SUMIFS(12:12,$1:$1,INT(-$N23/30)+1),0)+(-$N23/30-INT(-$N23/30))*SUMIFS(12:12,$1:$1,FQ$1+INT(-$N23/30)+1)+(INT(-$N23/30)+1--$N23/30)*SUMIFS(12:12,$1:$1,FQ$1+INT(-$N23/30)))))</f>
        <v>0</v>
      </c>
      <c r="FR23" s="40">
        <f>IF($N23=0,0,IF(FR$7="",0,IF(FR$1=MAX($1:$1),$R12-SUM($T23:FQ23),IF(FR$1=1,SUMIFS(12:12,$1:$1,"&gt;="&amp;1,$1:$1,"&lt;="&amp;INT(-$N23/30))+(-$N23/30-INT(-$N23/30))*SUMIFS(12:12,$1:$1,INT(-$N23/30)+1),0)+(-$N23/30-INT(-$N23/30))*SUMIFS(12:12,$1:$1,FR$1+INT(-$N23/30)+1)+(INT(-$N23/30)+1--$N23/30)*SUMIFS(12:12,$1:$1,FR$1+INT(-$N23/30)))))</f>
        <v>0</v>
      </c>
      <c r="FS23" s="40">
        <f>IF($N23=0,0,IF(FS$7="",0,IF(FS$1=MAX($1:$1),$R12-SUM($T23:FR23),IF(FS$1=1,SUMIFS(12:12,$1:$1,"&gt;="&amp;1,$1:$1,"&lt;="&amp;INT(-$N23/30))+(-$N23/30-INT(-$N23/30))*SUMIFS(12:12,$1:$1,INT(-$N23/30)+1),0)+(-$N23/30-INT(-$N23/30))*SUMIFS(12:12,$1:$1,FS$1+INT(-$N23/30)+1)+(INT(-$N23/30)+1--$N23/30)*SUMIFS(12:12,$1:$1,FS$1+INT(-$N23/30)))))</f>
        <v>0</v>
      </c>
      <c r="FT23" s="40">
        <f>IF($N23=0,0,IF(FT$7="",0,IF(FT$1=MAX($1:$1),$R12-SUM($T23:FS23),IF(FT$1=1,SUMIFS(12:12,$1:$1,"&gt;="&amp;1,$1:$1,"&lt;="&amp;INT(-$N23/30))+(-$N23/30-INT(-$N23/30))*SUMIFS(12:12,$1:$1,INT(-$N23/30)+1),0)+(-$N23/30-INT(-$N23/30))*SUMIFS(12:12,$1:$1,FT$1+INT(-$N23/30)+1)+(INT(-$N23/30)+1--$N23/30)*SUMIFS(12:12,$1:$1,FT$1+INT(-$N23/30)))))</f>
        <v>0</v>
      </c>
      <c r="FU23" s="40">
        <f>IF($N23=0,0,IF(FU$7="",0,IF(FU$1=MAX($1:$1),$R12-SUM($T23:FT23),IF(FU$1=1,SUMIFS(12:12,$1:$1,"&gt;="&amp;1,$1:$1,"&lt;="&amp;INT(-$N23/30))+(-$N23/30-INT(-$N23/30))*SUMIFS(12:12,$1:$1,INT(-$N23/30)+1),0)+(-$N23/30-INT(-$N23/30))*SUMIFS(12:12,$1:$1,FU$1+INT(-$N23/30)+1)+(INT(-$N23/30)+1--$N23/30)*SUMIFS(12:12,$1:$1,FU$1+INT(-$N23/30)))))</f>
        <v>0</v>
      </c>
      <c r="FV23" s="40">
        <f>IF($N23=0,0,IF(FV$7="",0,IF(FV$1=MAX($1:$1),$R12-SUM($T23:FU23),IF(FV$1=1,SUMIFS(12:12,$1:$1,"&gt;="&amp;1,$1:$1,"&lt;="&amp;INT(-$N23/30))+(-$N23/30-INT(-$N23/30))*SUMIFS(12:12,$1:$1,INT(-$N23/30)+1),0)+(-$N23/30-INT(-$N23/30))*SUMIFS(12:12,$1:$1,FV$1+INT(-$N23/30)+1)+(INT(-$N23/30)+1--$N23/30)*SUMIFS(12:12,$1:$1,FV$1+INT(-$N23/30)))))</f>
        <v>0</v>
      </c>
      <c r="FW23" s="40">
        <f>IF($N23=0,0,IF(FW$7="",0,IF(FW$1=MAX($1:$1),$R12-SUM($T23:FV23),IF(FW$1=1,SUMIFS(12:12,$1:$1,"&gt;="&amp;1,$1:$1,"&lt;="&amp;INT(-$N23/30))+(-$N23/30-INT(-$N23/30))*SUMIFS(12:12,$1:$1,INT(-$N23/30)+1),0)+(-$N23/30-INT(-$N23/30))*SUMIFS(12:12,$1:$1,FW$1+INT(-$N23/30)+1)+(INT(-$N23/30)+1--$N23/30)*SUMIFS(12:12,$1:$1,FW$1+INT(-$N23/30)))))</f>
        <v>0</v>
      </c>
      <c r="FX23" s="40">
        <f>IF($N23=0,0,IF(FX$7="",0,IF(FX$1=MAX($1:$1),$R12-SUM($T23:FW23),IF(FX$1=1,SUMIFS(12:12,$1:$1,"&gt;="&amp;1,$1:$1,"&lt;="&amp;INT(-$N23/30))+(-$N23/30-INT(-$N23/30))*SUMIFS(12:12,$1:$1,INT(-$N23/30)+1),0)+(-$N23/30-INT(-$N23/30))*SUMIFS(12:12,$1:$1,FX$1+INT(-$N23/30)+1)+(INT(-$N23/30)+1--$N23/30)*SUMIFS(12:12,$1:$1,FX$1+INT(-$N23/30)))))</f>
        <v>0</v>
      </c>
      <c r="FY23" s="40">
        <f>IF($N23=0,0,IF(FY$7="",0,IF(FY$1=MAX($1:$1),$R12-SUM($T23:FX23),IF(FY$1=1,SUMIFS(12:12,$1:$1,"&gt;="&amp;1,$1:$1,"&lt;="&amp;INT(-$N23/30))+(-$N23/30-INT(-$N23/30))*SUMIFS(12:12,$1:$1,INT(-$N23/30)+1),0)+(-$N23/30-INT(-$N23/30))*SUMIFS(12:12,$1:$1,FY$1+INT(-$N23/30)+1)+(INT(-$N23/30)+1--$N23/30)*SUMIFS(12:12,$1:$1,FY$1+INT(-$N23/30)))))</f>
        <v>0</v>
      </c>
      <c r="FZ23" s="40">
        <f>IF($N23=0,0,IF(FZ$7="",0,IF(FZ$1=MAX($1:$1),$R12-SUM($T23:FY23),IF(FZ$1=1,SUMIFS(12:12,$1:$1,"&gt;="&amp;1,$1:$1,"&lt;="&amp;INT(-$N23/30))+(-$N23/30-INT(-$N23/30))*SUMIFS(12:12,$1:$1,INT(-$N23/30)+1),0)+(-$N23/30-INT(-$N23/30))*SUMIFS(12:12,$1:$1,FZ$1+INT(-$N23/30)+1)+(INT(-$N23/30)+1--$N23/30)*SUMIFS(12:12,$1:$1,FZ$1+INT(-$N23/30)))))</f>
        <v>0</v>
      </c>
      <c r="GA23" s="40">
        <f>IF($N23=0,0,IF(GA$7="",0,IF(GA$1=MAX($1:$1),$R12-SUM($T23:FZ23),IF(GA$1=1,SUMIFS(12:12,$1:$1,"&gt;="&amp;1,$1:$1,"&lt;="&amp;INT(-$N23/30))+(-$N23/30-INT(-$N23/30))*SUMIFS(12:12,$1:$1,INT(-$N23/30)+1),0)+(-$N23/30-INT(-$N23/30))*SUMIFS(12:12,$1:$1,GA$1+INT(-$N23/30)+1)+(INT(-$N23/30)+1--$N23/30)*SUMIFS(12:12,$1:$1,GA$1+INT(-$N23/30)))))</f>
        <v>0</v>
      </c>
      <c r="GB23" s="40">
        <f>IF($N23=0,0,IF(GB$7="",0,IF(GB$1=MAX($1:$1),$R12-SUM($T23:GA23),IF(GB$1=1,SUMIFS(12:12,$1:$1,"&gt;="&amp;1,$1:$1,"&lt;="&amp;INT(-$N23/30))+(-$N23/30-INT(-$N23/30))*SUMIFS(12:12,$1:$1,INT(-$N23/30)+1),0)+(-$N23/30-INT(-$N23/30))*SUMIFS(12:12,$1:$1,GB$1+INT(-$N23/30)+1)+(INT(-$N23/30)+1--$N23/30)*SUMIFS(12:12,$1:$1,GB$1+INT(-$N23/30)))))</f>
        <v>0</v>
      </c>
      <c r="GC23" s="40">
        <f>IF($N23=0,0,IF(GC$7="",0,IF(GC$1=MAX($1:$1),$R12-SUM($T23:GB23),IF(GC$1=1,SUMIFS(12:12,$1:$1,"&gt;="&amp;1,$1:$1,"&lt;="&amp;INT(-$N23/30))+(-$N23/30-INT(-$N23/30))*SUMIFS(12:12,$1:$1,INT(-$N23/30)+1),0)+(-$N23/30-INT(-$N23/30))*SUMIFS(12:12,$1:$1,GC$1+INT(-$N23/30)+1)+(INT(-$N23/30)+1--$N23/30)*SUMIFS(12:12,$1:$1,GC$1+INT(-$N23/30)))))</f>
        <v>0</v>
      </c>
      <c r="GD23" s="40">
        <f>IF($N23=0,0,IF(GD$7="",0,IF(GD$1=MAX($1:$1),$R12-SUM($T23:GC23),IF(GD$1=1,SUMIFS(12:12,$1:$1,"&gt;="&amp;1,$1:$1,"&lt;="&amp;INT(-$N23/30))+(-$N23/30-INT(-$N23/30))*SUMIFS(12:12,$1:$1,INT(-$N23/30)+1),0)+(-$N23/30-INT(-$N23/30))*SUMIFS(12:12,$1:$1,GD$1+INT(-$N23/30)+1)+(INT(-$N23/30)+1--$N23/30)*SUMIFS(12:12,$1:$1,GD$1+INT(-$N23/30)))))</f>
        <v>0</v>
      </c>
      <c r="GE23" s="40">
        <f>IF($N23=0,0,IF(GE$7="",0,IF(GE$1=MAX($1:$1),$R12-SUM($T23:GD23),IF(GE$1=1,SUMIFS(12:12,$1:$1,"&gt;="&amp;1,$1:$1,"&lt;="&amp;INT(-$N23/30))+(-$N23/30-INT(-$N23/30))*SUMIFS(12:12,$1:$1,INT(-$N23/30)+1),0)+(-$N23/30-INT(-$N23/30))*SUMIFS(12:12,$1:$1,GE$1+INT(-$N23/30)+1)+(INT(-$N23/30)+1--$N23/30)*SUMIFS(12:12,$1:$1,GE$1+INT(-$N23/30)))))</f>
        <v>0</v>
      </c>
      <c r="GF23" s="40">
        <f>IF($N23=0,0,IF(GF$7="",0,IF(GF$1=MAX($1:$1),$R12-SUM($T23:GE23),IF(GF$1=1,SUMIFS(12:12,$1:$1,"&gt;="&amp;1,$1:$1,"&lt;="&amp;INT(-$N23/30))+(-$N23/30-INT(-$N23/30))*SUMIFS(12:12,$1:$1,INT(-$N23/30)+1),0)+(-$N23/30-INT(-$N23/30))*SUMIFS(12:12,$1:$1,GF$1+INT(-$N23/30)+1)+(INT(-$N23/30)+1--$N23/30)*SUMIFS(12:12,$1:$1,GF$1+INT(-$N23/30)))))</f>
        <v>0</v>
      </c>
      <c r="GG23" s="40">
        <f>IF($N23=0,0,IF(GG$7="",0,IF(GG$1=MAX($1:$1),$R12-SUM($T23:GF23),IF(GG$1=1,SUMIFS(12:12,$1:$1,"&gt;="&amp;1,$1:$1,"&lt;="&amp;INT(-$N23/30))+(-$N23/30-INT(-$N23/30))*SUMIFS(12:12,$1:$1,INT(-$N23/30)+1),0)+(-$N23/30-INT(-$N23/30))*SUMIFS(12:12,$1:$1,GG$1+INT(-$N23/30)+1)+(INT(-$N23/30)+1--$N23/30)*SUMIFS(12:12,$1:$1,GG$1+INT(-$N23/30)))))</f>
        <v>0</v>
      </c>
      <c r="GH23" s="40">
        <f>IF($N23=0,0,IF(GH$7="",0,IF(GH$1=MAX($1:$1),$R12-SUM($T23:GG23),IF(GH$1=1,SUMIFS(12:12,$1:$1,"&gt;="&amp;1,$1:$1,"&lt;="&amp;INT(-$N23/30))+(-$N23/30-INT(-$N23/30))*SUMIFS(12:12,$1:$1,INT(-$N23/30)+1),0)+(-$N23/30-INT(-$N23/30))*SUMIFS(12:12,$1:$1,GH$1+INT(-$N23/30)+1)+(INT(-$N23/30)+1--$N23/30)*SUMIFS(12:12,$1:$1,GH$1+INT(-$N23/30)))))</f>
        <v>0</v>
      </c>
      <c r="GI23" s="40">
        <f>IF($N23=0,0,IF(GI$7="",0,IF(GI$1=MAX($1:$1),$R12-SUM($T23:GH23),IF(GI$1=1,SUMIFS(12:12,$1:$1,"&gt;="&amp;1,$1:$1,"&lt;="&amp;INT(-$N23/30))+(-$N23/30-INT(-$N23/30))*SUMIFS(12:12,$1:$1,INT(-$N23/30)+1),0)+(-$N23/30-INT(-$N23/30))*SUMIFS(12:12,$1:$1,GI$1+INT(-$N23/30)+1)+(INT(-$N23/30)+1--$N23/30)*SUMIFS(12:12,$1:$1,GI$1+INT(-$N23/30)))))</f>
        <v>0</v>
      </c>
      <c r="GJ23" s="40">
        <f>IF($N23=0,0,IF(GJ$7="",0,IF(GJ$1=MAX($1:$1),$R12-SUM($T23:GI23),IF(GJ$1=1,SUMIFS(12:12,$1:$1,"&gt;="&amp;1,$1:$1,"&lt;="&amp;INT(-$N23/30))+(-$N23/30-INT(-$N23/30))*SUMIFS(12:12,$1:$1,INT(-$N23/30)+1),0)+(-$N23/30-INT(-$N23/30))*SUMIFS(12:12,$1:$1,GJ$1+INT(-$N23/30)+1)+(INT(-$N23/30)+1--$N23/30)*SUMIFS(12:12,$1:$1,GJ$1+INT(-$N23/30)))))</f>
        <v>0</v>
      </c>
      <c r="GK23" s="40">
        <f>IF($N23=0,0,IF(GK$7="",0,IF(GK$1=MAX($1:$1),$R12-SUM($T23:GJ23),IF(GK$1=1,SUMIFS(12:12,$1:$1,"&gt;="&amp;1,$1:$1,"&lt;="&amp;INT(-$N23/30))+(-$N23/30-INT(-$N23/30))*SUMIFS(12:12,$1:$1,INT(-$N23/30)+1),0)+(-$N23/30-INT(-$N23/30))*SUMIFS(12:12,$1:$1,GK$1+INT(-$N23/30)+1)+(INT(-$N23/30)+1--$N23/30)*SUMIFS(12:12,$1:$1,GK$1+INT(-$N23/30)))))</f>
        <v>0</v>
      </c>
      <c r="GL23" s="40">
        <f>IF($N23=0,0,IF(GL$7="",0,IF(GL$1=MAX($1:$1),$R12-SUM($T23:GK23),IF(GL$1=1,SUMIFS(12:12,$1:$1,"&gt;="&amp;1,$1:$1,"&lt;="&amp;INT(-$N23/30))+(-$N23/30-INT(-$N23/30))*SUMIFS(12:12,$1:$1,INT(-$N23/30)+1),0)+(-$N23/30-INT(-$N23/30))*SUMIFS(12:12,$1:$1,GL$1+INT(-$N23/30)+1)+(INT(-$N23/30)+1--$N23/30)*SUMIFS(12:12,$1:$1,GL$1+INT(-$N23/30)))))</f>
        <v>0</v>
      </c>
      <c r="GM23" s="40">
        <f>IF($N23=0,0,IF(GM$7="",0,IF(GM$1=MAX($1:$1),$R12-SUM($T23:GL23),IF(GM$1=1,SUMIFS(12:12,$1:$1,"&gt;="&amp;1,$1:$1,"&lt;="&amp;INT(-$N23/30))+(-$N23/30-INT(-$N23/30))*SUMIFS(12:12,$1:$1,INT(-$N23/30)+1),0)+(-$N23/30-INT(-$N23/30))*SUMIFS(12:12,$1:$1,GM$1+INT(-$N23/30)+1)+(INT(-$N23/30)+1--$N23/30)*SUMIFS(12:12,$1:$1,GM$1+INT(-$N23/30)))))</f>
        <v>0</v>
      </c>
      <c r="GN23" s="40">
        <f>IF($N23=0,0,IF(GN$7="",0,IF(GN$1=MAX($1:$1),$R12-SUM($T23:GM23),IF(GN$1=1,SUMIFS(12:12,$1:$1,"&gt;="&amp;1,$1:$1,"&lt;="&amp;INT(-$N23/30))+(-$N23/30-INT(-$N23/30))*SUMIFS(12:12,$1:$1,INT(-$N23/30)+1),0)+(-$N23/30-INT(-$N23/30))*SUMIFS(12:12,$1:$1,GN$1+INT(-$N23/30)+1)+(INT(-$N23/30)+1--$N23/30)*SUMIFS(12:12,$1:$1,GN$1+INT(-$N23/30)))))</f>
        <v>0</v>
      </c>
      <c r="GO23" s="40">
        <f>IF($N23=0,0,IF(GO$7="",0,IF(GO$1=MAX($1:$1),$R12-SUM($T23:GN23),IF(GO$1=1,SUMIFS(12:12,$1:$1,"&gt;="&amp;1,$1:$1,"&lt;="&amp;INT(-$N23/30))+(-$N23/30-INT(-$N23/30))*SUMIFS(12:12,$1:$1,INT(-$N23/30)+1),0)+(-$N23/30-INT(-$N23/30))*SUMIFS(12:12,$1:$1,GO$1+INT(-$N23/30)+1)+(INT(-$N23/30)+1--$N23/30)*SUMIFS(12:12,$1:$1,GO$1+INT(-$N23/30)))))</f>
        <v>0</v>
      </c>
      <c r="GP23" s="40">
        <f>IF($N23=0,0,IF(GP$7="",0,IF(GP$1=MAX($1:$1),$R12-SUM($T23:GO23),IF(GP$1=1,SUMIFS(12:12,$1:$1,"&gt;="&amp;1,$1:$1,"&lt;="&amp;INT(-$N23/30))+(-$N23/30-INT(-$N23/30))*SUMIFS(12:12,$1:$1,INT(-$N23/30)+1),0)+(-$N23/30-INT(-$N23/30))*SUMIFS(12:12,$1:$1,GP$1+INT(-$N23/30)+1)+(INT(-$N23/30)+1--$N23/30)*SUMIFS(12:12,$1:$1,GP$1+INT(-$N23/30)))))</f>
        <v>0</v>
      </c>
      <c r="GQ23" s="40">
        <f>IF($N23=0,0,IF(GQ$7="",0,IF(GQ$1=MAX($1:$1),$R12-SUM($T23:GP23),IF(GQ$1=1,SUMIFS(12:12,$1:$1,"&gt;="&amp;1,$1:$1,"&lt;="&amp;INT(-$N23/30))+(-$N23/30-INT(-$N23/30))*SUMIFS(12:12,$1:$1,INT(-$N23/30)+1),0)+(-$N23/30-INT(-$N23/30))*SUMIFS(12:12,$1:$1,GQ$1+INT(-$N23/30)+1)+(INT(-$N23/30)+1--$N23/30)*SUMIFS(12:12,$1:$1,GQ$1+INT(-$N23/30)))))</f>
        <v>0</v>
      </c>
      <c r="GR23" s="40">
        <f>IF($N23=0,0,IF(GR$7="",0,IF(GR$1=MAX($1:$1),$R12-SUM($T23:GQ23),IF(GR$1=1,SUMIFS(12:12,$1:$1,"&gt;="&amp;1,$1:$1,"&lt;="&amp;INT(-$N23/30))+(-$N23/30-INT(-$N23/30))*SUMIFS(12:12,$1:$1,INT(-$N23/30)+1),0)+(-$N23/30-INT(-$N23/30))*SUMIFS(12:12,$1:$1,GR$1+INT(-$N23/30)+1)+(INT(-$N23/30)+1--$N23/30)*SUMIFS(12:12,$1:$1,GR$1+INT(-$N23/30)))))</f>
        <v>0</v>
      </c>
      <c r="GS23" s="40">
        <f>IF($N23=0,0,IF(GS$7="",0,IF(GS$1=MAX($1:$1),$R12-SUM($T23:GR23),IF(GS$1=1,SUMIFS(12:12,$1:$1,"&gt;="&amp;1,$1:$1,"&lt;="&amp;INT(-$N23/30))+(-$N23/30-INT(-$N23/30))*SUMIFS(12:12,$1:$1,INT(-$N23/30)+1),0)+(-$N23/30-INT(-$N23/30))*SUMIFS(12:12,$1:$1,GS$1+INT(-$N23/30)+1)+(INT(-$N23/30)+1--$N23/30)*SUMIFS(12:12,$1:$1,GS$1+INT(-$N23/30)))))</f>
        <v>0</v>
      </c>
      <c r="GT23" s="40">
        <f>IF($N23=0,0,IF(GT$7="",0,IF(GT$1=MAX($1:$1),$R12-SUM($T23:GS23),IF(GT$1=1,SUMIFS(12:12,$1:$1,"&gt;="&amp;1,$1:$1,"&lt;="&amp;INT(-$N23/30))+(-$N23/30-INT(-$N23/30))*SUMIFS(12:12,$1:$1,INT(-$N23/30)+1),0)+(-$N23/30-INT(-$N23/30))*SUMIFS(12:12,$1:$1,GT$1+INT(-$N23/30)+1)+(INT(-$N23/30)+1--$N23/30)*SUMIFS(12:12,$1:$1,GT$1+INT(-$N23/30)))))</f>
        <v>0</v>
      </c>
      <c r="GU23" s="40">
        <f>IF($N23=0,0,IF(GU$7="",0,IF(GU$1=MAX($1:$1),$R12-SUM($T23:GT23),IF(GU$1=1,SUMIFS(12:12,$1:$1,"&gt;="&amp;1,$1:$1,"&lt;="&amp;INT(-$N23/30))+(-$N23/30-INT(-$N23/30))*SUMIFS(12:12,$1:$1,INT(-$N23/30)+1),0)+(-$N23/30-INT(-$N23/30))*SUMIFS(12:12,$1:$1,GU$1+INT(-$N23/30)+1)+(INT(-$N23/30)+1--$N23/30)*SUMIFS(12:12,$1:$1,GU$1+INT(-$N23/30)))))</f>
        <v>0</v>
      </c>
      <c r="GV23" s="40">
        <f>IF($N23=0,0,IF(GV$7="",0,IF(GV$1=MAX($1:$1),$R12-SUM($T23:GU23),IF(GV$1=1,SUMIFS(12:12,$1:$1,"&gt;="&amp;1,$1:$1,"&lt;="&amp;INT(-$N23/30))+(-$N23/30-INT(-$N23/30))*SUMIFS(12:12,$1:$1,INT(-$N23/30)+1),0)+(-$N23/30-INT(-$N23/30))*SUMIFS(12:12,$1:$1,GV$1+INT(-$N23/30)+1)+(INT(-$N23/30)+1--$N23/30)*SUMIFS(12:12,$1:$1,GV$1+INT(-$N23/30)))))</f>
        <v>0</v>
      </c>
      <c r="GW23" s="40">
        <f>IF($N23=0,0,IF(GW$7="",0,IF(GW$1=MAX($1:$1),$R12-SUM($T23:GV23),IF(GW$1=1,SUMIFS(12:12,$1:$1,"&gt;="&amp;1,$1:$1,"&lt;="&amp;INT(-$N23/30))+(-$N23/30-INT(-$N23/30))*SUMIFS(12:12,$1:$1,INT(-$N23/30)+1),0)+(-$N23/30-INT(-$N23/30))*SUMIFS(12:12,$1:$1,GW$1+INT(-$N23/30)+1)+(INT(-$N23/30)+1--$N23/30)*SUMIFS(12:12,$1:$1,GW$1+INT(-$N23/30)))))</f>
        <v>0</v>
      </c>
      <c r="GX23" s="40">
        <f>IF($N23=0,0,IF(GX$7="",0,IF(GX$1=MAX($1:$1),$R12-SUM($T23:GW23),IF(GX$1=1,SUMIFS(12:12,$1:$1,"&gt;="&amp;1,$1:$1,"&lt;="&amp;INT(-$N23/30))+(-$N23/30-INT(-$N23/30))*SUMIFS(12:12,$1:$1,INT(-$N23/30)+1),0)+(-$N23/30-INT(-$N23/30))*SUMIFS(12:12,$1:$1,GX$1+INT(-$N23/30)+1)+(INT(-$N23/30)+1--$N23/30)*SUMIFS(12:12,$1:$1,GX$1+INT(-$N23/30)))))</f>
        <v>0</v>
      </c>
      <c r="GY23" s="40">
        <f>IF($N23=0,0,IF(GY$7="",0,IF(GY$1=MAX($1:$1),$R12-SUM($T23:GX23),IF(GY$1=1,SUMIFS(12:12,$1:$1,"&gt;="&amp;1,$1:$1,"&lt;="&amp;INT(-$N23/30))+(-$N23/30-INT(-$N23/30))*SUMIFS(12:12,$1:$1,INT(-$N23/30)+1),0)+(-$N23/30-INT(-$N23/30))*SUMIFS(12:12,$1:$1,GY$1+INT(-$N23/30)+1)+(INT(-$N23/30)+1--$N23/30)*SUMIFS(12:12,$1:$1,GY$1+INT(-$N23/30)))))</f>
        <v>0</v>
      </c>
      <c r="GZ23" s="40">
        <f>IF($N23=0,0,IF(GZ$7="",0,IF(GZ$1=MAX($1:$1),$R12-SUM($T23:GY23),IF(GZ$1=1,SUMIFS(12:12,$1:$1,"&gt;="&amp;1,$1:$1,"&lt;="&amp;INT(-$N23/30))+(-$N23/30-INT(-$N23/30))*SUMIFS(12:12,$1:$1,INT(-$N23/30)+1),0)+(-$N23/30-INT(-$N23/30))*SUMIFS(12:12,$1:$1,GZ$1+INT(-$N23/30)+1)+(INT(-$N23/30)+1--$N23/30)*SUMIFS(12:12,$1:$1,GZ$1+INT(-$N23/30)))))</f>
        <v>0</v>
      </c>
      <c r="HA23" s="40">
        <f>IF($N23=0,0,IF(HA$7="",0,IF(HA$1=MAX($1:$1),$R12-SUM($T23:GZ23),IF(HA$1=1,SUMIFS(12:12,$1:$1,"&gt;="&amp;1,$1:$1,"&lt;="&amp;INT(-$N23/30))+(-$N23/30-INT(-$N23/30))*SUMIFS(12:12,$1:$1,INT(-$N23/30)+1),0)+(-$N23/30-INT(-$N23/30))*SUMIFS(12:12,$1:$1,HA$1+INT(-$N23/30)+1)+(INT(-$N23/30)+1--$N23/30)*SUMIFS(12:12,$1:$1,HA$1+INT(-$N23/30)))))</f>
        <v>0</v>
      </c>
      <c r="HB23" s="40">
        <f>IF($N23=0,0,IF(HB$7="",0,IF(HB$1=MAX($1:$1),$R12-SUM($T23:HA23),IF(HB$1=1,SUMIFS(12:12,$1:$1,"&gt;="&amp;1,$1:$1,"&lt;="&amp;INT(-$N23/30))+(-$N23/30-INT(-$N23/30))*SUMIFS(12:12,$1:$1,INT(-$N23/30)+1),0)+(-$N23/30-INT(-$N23/30))*SUMIFS(12:12,$1:$1,HB$1+INT(-$N23/30)+1)+(INT(-$N23/30)+1--$N23/30)*SUMIFS(12:12,$1:$1,HB$1+INT(-$N23/30)))))</f>
        <v>0</v>
      </c>
      <c r="HC23" s="40">
        <f>IF($N23=0,0,IF(HC$7="",0,IF(HC$1=MAX($1:$1),$R12-SUM($T23:HB23),IF(HC$1=1,SUMIFS(12:12,$1:$1,"&gt;="&amp;1,$1:$1,"&lt;="&amp;INT(-$N23/30))+(-$N23/30-INT(-$N23/30))*SUMIFS(12:12,$1:$1,INT(-$N23/30)+1),0)+(-$N23/30-INT(-$N23/30))*SUMIFS(12:12,$1:$1,HC$1+INT(-$N23/30)+1)+(INT(-$N23/30)+1--$N23/30)*SUMIFS(12:12,$1:$1,HC$1+INT(-$N23/30)))))</f>
        <v>0</v>
      </c>
      <c r="HD23" s="40">
        <f>IF($N23=0,0,IF(HD$7="",0,IF(HD$1=MAX($1:$1),$R12-SUM($T23:HC23),IF(HD$1=1,SUMIFS(12:12,$1:$1,"&gt;="&amp;1,$1:$1,"&lt;="&amp;INT(-$N23/30))+(-$N23/30-INT(-$N23/30))*SUMIFS(12:12,$1:$1,INT(-$N23/30)+1),0)+(-$N23/30-INT(-$N23/30))*SUMIFS(12:12,$1:$1,HD$1+INT(-$N23/30)+1)+(INT(-$N23/30)+1--$N23/30)*SUMIFS(12:12,$1:$1,HD$1+INT(-$N23/30)))))</f>
        <v>0</v>
      </c>
      <c r="HE23" s="40">
        <f>IF($N23=0,0,IF(HE$7="",0,IF(HE$1=MAX($1:$1),$R12-SUM($T23:HD23),IF(HE$1=1,SUMIFS(12:12,$1:$1,"&gt;="&amp;1,$1:$1,"&lt;="&amp;INT(-$N23/30))+(-$N23/30-INT(-$N23/30))*SUMIFS(12:12,$1:$1,INT(-$N23/30)+1),0)+(-$N23/30-INT(-$N23/30))*SUMIFS(12:12,$1:$1,HE$1+INT(-$N23/30)+1)+(INT(-$N23/30)+1--$N23/30)*SUMIFS(12:12,$1:$1,HE$1+INT(-$N23/30)))))</f>
        <v>0</v>
      </c>
      <c r="HF23" s="40">
        <f>IF($N23=0,0,IF(HF$7="",0,IF(HF$1=MAX($1:$1),$R12-SUM($T23:HE23),IF(HF$1=1,SUMIFS(12:12,$1:$1,"&gt;="&amp;1,$1:$1,"&lt;="&amp;INT(-$N23/30))+(-$N23/30-INT(-$N23/30))*SUMIFS(12:12,$1:$1,INT(-$N23/30)+1),0)+(-$N23/30-INT(-$N23/30))*SUMIFS(12:12,$1:$1,HF$1+INT(-$N23/30)+1)+(INT(-$N23/30)+1--$N23/30)*SUMIFS(12:12,$1:$1,HF$1+INT(-$N23/30)))))</f>
        <v>0</v>
      </c>
      <c r="HG23" s="40">
        <f>IF($N23=0,0,IF(HG$7="",0,IF(HG$1=MAX($1:$1),$R12-SUM($T23:HF23),IF(HG$1=1,SUMIFS(12:12,$1:$1,"&gt;="&amp;1,$1:$1,"&lt;="&amp;INT(-$N23/30))+(-$N23/30-INT(-$N23/30))*SUMIFS(12:12,$1:$1,INT(-$N23/30)+1),0)+(-$N23/30-INT(-$N23/30))*SUMIFS(12:12,$1:$1,HG$1+INT(-$N23/30)+1)+(INT(-$N23/30)+1--$N23/30)*SUMIFS(12:12,$1:$1,HG$1+INT(-$N23/30)))))</f>
        <v>0</v>
      </c>
      <c r="HH23" s="40">
        <f>IF($N23=0,0,IF(HH$7="",0,IF(HH$1=MAX($1:$1),$R12-SUM($T23:HG23),IF(HH$1=1,SUMIFS(12:12,$1:$1,"&gt;="&amp;1,$1:$1,"&lt;="&amp;INT(-$N23/30))+(-$N23/30-INT(-$N23/30))*SUMIFS(12:12,$1:$1,INT(-$N23/30)+1),0)+(-$N23/30-INT(-$N23/30))*SUMIFS(12:12,$1:$1,HH$1+INT(-$N23/30)+1)+(INT(-$N23/30)+1--$N23/30)*SUMIFS(12:12,$1:$1,HH$1+INT(-$N23/30)))))</f>
        <v>0</v>
      </c>
      <c r="HI23" s="40">
        <f>IF($N23=0,0,IF(HI$7="",0,IF(HI$1=MAX($1:$1),$R12-SUM($T23:HH23),IF(HI$1=1,SUMIFS(12:12,$1:$1,"&gt;="&amp;1,$1:$1,"&lt;="&amp;INT(-$N23/30))+(-$N23/30-INT(-$N23/30))*SUMIFS(12:12,$1:$1,INT(-$N23/30)+1),0)+(-$N23/30-INT(-$N23/30))*SUMIFS(12:12,$1:$1,HI$1+INT(-$N23/30)+1)+(INT(-$N23/30)+1--$N23/30)*SUMIFS(12:12,$1:$1,HI$1+INT(-$N23/30)))))</f>
        <v>0</v>
      </c>
      <c r="HJ23" s="40">
        <f>IF($N23=0,0,IF(HJ$7="",0,IF(HJ$1=MAX($1:$1),$R12-SUM($T23:HI23),IF(HJ$1=1,SUMIFS(12:12,$1:$1,"&gt;="&amp;1,$1:$1,"&lt;="&amp;INT(-$N23/30))+(-$N23/30-INT(-$N23/30))*SUMIFS(12:12,$1:$1,INT(-$N23/30)+1),0)+(-$N23/30-INT(-$N23/30))*SUMIFS(12:12,$1:$1,HJ$1+INT(-$N23/30)+1)+(INT(-$N23/30)+1--$N23/30)*SUMIFS(12:12,$1:$1,HJ$1+INT(-$N23/30)))))</f>
        <v>0</v>
      </c>
      <c r="HK23" s="40">
        <f>IF($N23=0,0,IF(HK$7="",0,IF(HK$1=MAX($1:$1),$R12-SUM($T23:HJ23),IF(HK$1=1,SUMIFS(12:12,$1:$1,"&gt;="&amp;1,$1:$1,"&lt;="&amp;INT(-$N23/30))+(-$N23/30-INT(-$N23/30))*SUMIFS(12:12,$1:$1,INT(-$N23/30)+1),0)+(-$N23/30-INT(-$N23/30))*SUMIFS(12:12,$1:$1,HK$1+INT(-$N23/30)+1)+(INT(-$N23/30)+1--$N23/30)*SUMIFS(12:12,$1:$1,HK$1+INT(-$N23/30)))))</f>
        <v>0</v>
      </c>
      <c r="HL23" s="40">
        <f>IF($N23=0,0,IF(HL$7="",0,IF(HL$1=MAX($1:$1),$R12-SUM($T23:HK23),IF(HL$1=1,SUMIFS(12:12,$1:$1,"&gt;="&amp;1,$1:$1,"&lt;="&amp;INT(-$N23/30))+(-$N23/30-INT(-$N23/30))*SUMIFS(12:12,$1:$1,INT(-$N23/30)+1),0)+(-$N23/30-INT(-$N23/30))*SUMIFS(12:12,$1:$1,HL$1+INT(-$N23/30)+1)+(INT(-$N23/30)+1--$N23/30)*SUMIFS(12:12,$1:$1,HL$1+INT(-$N23/30)))))</f>
        <v>0</v>
      </c>
      <c r="HM23" s="40">
        <f>IF($N23=0,0,IF(HM$7="",0,IF(HM$1=MAX($1:$1),$R12-SUM($T23:HL23),IF(HM$1=1,SUMIFS(12:12,$1:$1,"&gt;="&amp;1,$1:$1,"&lt;="&amp;INT(-$N23/30))+(-$N23/30-INT(-$N23/30))*SUMIFS(12:12,$1:$1,INT(-$N23/30)+1),0)+(-$N23/30-INT(-$N23/30))*SUMIFS(12:12,$1:$1,HM$1+INT(-$N23/30)+1)+(INT(-$N23/30)+1--$N23/30)*SUMIFS(12:12,$1:$1,HM$1+INT(-$N23/30)))))</f>
        <v>0</v>
      </c>
      <c r="HN23" s="40">
        <f>IF($N23=0,0,IF(HN$7="",0,IF(HN$1=MAX($1:$1),$R12-SUM($T23:HM23),IF(HN$1=1,SUMIFS(12:12,$1:$1,"&gt;="&amp;1,$1:$1,"&lt;="&amp;INT(-$N23/30))+(-$N23/30-INT(-$N23/30))*SUMIFS(12:12,$1:$1,INT(-$N23/30)+1),0)+(-$N23/30-INT(-$N23/30))*SUMIFS(12:12,$1:$1,HN$1+INT(-$N23/30)+1)+(INT(-$N23/30)+1--$N23/30)*SUMIFS(12:12,$1:$1,HN$1+INT(-$N23/30)))))</f>
        <v>0</v>
      </c>
      <c r="HO23" s="40">
        <f>IF($N23=0,0,IF(HO$7="",0,IF(HO$1=MAX($1:$1),$R12-SUM($T23:HN23),IF(HO$1=1,SUMIFS(12:12,$1:$1,"&gt;="&amp;1,$1:$1,"&lt;="&amp;INT(-$N23/30))+(-$N23/30-INT(-$N23/30))*SUMIFS(12:12,$1:$1,INT(-$N23/30)+1),0)+(-$N23/30-INT(-$N23/30))*SUMIFS(12:12,$1:$1,HO$1+INT(-$N23/30)+1)+(INT(-$N23/30)+1--$N23/30)*SUMIFS(12:12,$1:$1,HO$1+INT(-$N23/30)))))</f>
        <v>0</v>
      </c>
      <c r="HP23" s="40">
        <f>IF($N23=0,0,IF(HP$7="",0,IF(HP$1=MAX($1:$1),$R12-SUM($T23:HO23),IF(HP$1=1,SUMIFS(12:12,$1:$1,"&gt;="&amp;1,$1:$1,"&lt;="&amp;INT(-$N23/30))+(-$N23/30-INT(-$N23/30))*SUMIFS(12:12,$1:$1,INT(-$N23/30)+1),0)+(-$N23/30-INT(-$N23/30))*SUMIFS(12:12,$1:$1,HP$1+INT(-$N23/30)+1)+(INT(-$N23/30)+1--$N23/30)*SUMIFS(12:12,$1:$1,HP$1+INT(-$N23/30)))))</f>
        <v>0</v>
      </c>
      <c r="HQ23" s="40">
        <f>IF($N23=0,0,IF(HQ$7="",0,IF(HQ$1=MAX($1:$1),$R12-SUM($T23:HP23),IF(HQ$1=1,SUMIFS(12:12,$1:$1,"&gt;="&amp;1,$1:$1,"&lt;="&amp;INT(-$N23/30))+(-$N23/30-INT(-$N23/30))*SUMIFS(12:12,$1:$1,INT(-$N23/30)+1),0)+(-$N23/30-INT(-$N23/30))*SUMIFS(12:12,$1:$1,HQ$1+INT(-$N23/30)+1)+(INT(-$N23/30)+1--$N23/30)*SUMIFS(12:12,$1:$1,HQ$1+INT(-$N23/30)))))</f>
        <v>0</v>
      </c>
      <c r="HR23" s="40">
        <f>IF($N23=0,0,IF(HR$7="",0,IF(HR$1=MAX($1:$1),$R12-SUM($T23:HQ23),IF(HR$1=1,SUMIFS(12:12,$1:$1,"&gt;="&amp;1,$1:$1,"&lt;="&amp;INT(-$N23/30))+(-$N23/30-INT(-$N23/30))*SUMIFS(12:12,$1:$1,INT(-$N23/30)+1),0)+(-$N23/30-INT(-$N23/30))*SUMIFS(12:12,$1:$1,HR$1+INT(-$N23/30)+1)+(INT(-$N23/30)+1--$N23/30)*SUMIFS(12:12,$1:$1,HR$1+INT(-$N23/30)))))</f>
        <v>0</v>
      </c>
      <c r="HS23" s="40">
        <f>IF($N23=0,0,IF(HS$7="",0,IF(HS$1=MAX($1:$1),$R12-SUM($T23:HR23),IF(HS$1=1,SUMIFS(12:12,$1:$1,"&gt;="&amp;1,$1:$1,"&lt;="&amp;INT(-$N23/30))+(-$N23/30-INT(-$N23/30))*SUMIFS(12:12,$1:$1,INT(-$N23/30)+1),0)+(-$N23/30-INT(-$N23/30))*SUMIFS(12:12,$1:$1,HS$1+INT(-$N23/30)+1)+(INT(-$N23/30)+1--$N23/30)*SUMIFS(12:12,$1:$1,HS$1+INT(-$N23/30)))))</f>
        <v>0</v>
      </c>
      <c r="HT23" s="40">
        <f>IF($N23=0,0,IF(HT$7="",0,IF(HT$1=MAX($1:$1),$R12-SUM($T23:HS23),IF(HT$1=1,SUMIFS(12:12,$1:$1,"&gt;="&amp;1,$1:$1,"&lt;="&amp;INT(-$N23/30))+(-$N23/30-INT(-$N23/30))*SUMIFS(12:12,$1:$1,INT(-$N23/30)+1),0)+(-$N23/30-INT(-$N23/30))*SUMIFS(12:12,$1:$1,HT$1+INT(-$N23/30)+1)+(INT(-$N23/30)+1--$N23/30)*SUMIFS(12:12,$1:$1,HT$1+INT(-$N23/30)))))</f>
        <v>0</v>
      </c>
      <c r="HU23" s="40">
        <f>IF($N23=0,0,IF(HU$7="",0,IF(HU$1=MAX($1:$1),$R12-SUM($T23:HT23),IF(HU$1=1,SUMIFS(12:12,$1:$1,"&gt;="&amp;1,$1:$1,"&lt;="&amp;INT(-$N23/30))+(-$N23/30-INT(-$N23/30))*SUMIFS(12:12,$1:$1,INT(-$N23/30)+1),0)+(-$N23/30-INT(-$N23/30))*SUMIFS(12:12,$1:$1,HU$1+INT(-$N23/30)+1)+(INT(-$N23/30)+1--$N23/30)*SUMIFS(12:12,$1:$1,HU$1+INT(-$N23/30)))))</f>
        <v>0</v>
      </c>
      <c r="HV23" s="40">
        <f>IF($N23=0,0,IF(HV$7="",0,IF(HV$1=MAX($1:$1),$R12-SUM($T23:HU23),IF(HV$1=1,SUMIFS(12:12,$1:$1,"&gt;="&amp;1,$1:$1,"&lt;="&amp;INT(-$N23/30))+(-$N23/30-INT(-$N23/30))*SUMIFS(12:12,$1:$1,INT(-$N23/30)+1),0)+(-$N23/30-INT(-$N23/30))*SUMIFS(12:12,$1:$1,HV$1+INT(-$N23/30)+1)+(INT(-$N23/30)+1--$N23/30)*SUMIFS(12:12,$1:$1,HV$1+INT(-$N23/30)))))</f>
        <v>0</v>
      </c>
      <c r="HW23" s="40">
        <f>IF($N23=0,0,IF(HW$7="",0,IF(HW$1=MAX($1:$1),$R12-SUM($T23:HV23),IF(HW$1=1,SUMIFS(12:12,$1:$1,"&gt;="&amp;1,$1:$1,"&lt;="&amp;INT(-$N23/30))+(-$N23/30-INT(-$N23/30))*SUMIFS(12:12,$1:$1,INT(-$N23/30)+1),0)+(-$N23/30-INT(-$N23/30))*SUMIFS(12:12,$1:$1,HW$1+INT(-$N23/30)+1)+(INT(-$N23/30)+1--$N23/30)*SUMIFS(12:12,$1:$1,HW$1+INT(-$N23/30)))))</f>
        <v>0</v>
      </c>
      <c r="HX23" s="40">
        <f>IF($N23=0,0,IF(HX$7="",0,IF(HX$1=MAX($1:$1),$R12-SUM($T23:HW23),IF(HX$1=1,SUMIFS(12:12,$1:$1,"&gt;="&amp;1,$1:$1,"&lt;="&amp;INT(-$N23/30))+(-$N23/30-INT(-$N23/30))*SUMIFS(12:12,$1:$1,INT(-$N23/30)+1),0)+(-$N23/30-INT(-$N23/30))*SUMIFS(12:12,$1:$1,HX$1+INT(-$N23/30)+1)+(INT(-$N23/30)+1--$N23/30)*SUMIFS(12:12,$1:$1,HX$1+INT(-$N23/30)))))</f>
        <v>0</v>
      </c>
      <c r="HY23" s="40">
        <f>IF($N23=0,0,IF(HY$7="",0,IF(HY$1=MAX($1:$1),$R12-SUM($T23:HX23),IF(HY$1=1,SUMIFS(12:12,$1:$1,"&gt;="&amp;1,$1:$1,"&lt;="&amp;INT(-$N23/30))+(-$N23/30-INT(-$N23/30))*SUMIFS(12:12,$1:$1,INT(-$N23/30)+1),0)+(-$N23/30-INT(-$N23/30))*SUMIFS(12:12,$1:$1,HY$1+INT(-$N23/30)+1)+(INT(-$N23/30)+1--$N23/30)*SUMIFS(12:12,$1:$1,HY$1+INT(-$N23/30)))))</f>
        <v>0</v>
      </c>
      <c r="HZ23" s="40">
        <f>IF($N23=0,0,IF(HZ$7="",0,IF(HZ$1=MAX($1:$1),$R12-SUM($T23:HY23),IF(HZ$1=1,SUMIFS(12:12,$1:$1,"&gt;="&amp;1,$1:$1,"&lt;="&amp;INT(-$N23/30))+(-$N23/30-INT(-$N23/30))*SUMIFS(12:12,$1:$1,INT(-$N23/30)+1),0)+(-$N23/30-INT(-$N23/30))*SUMIFS(12:12,$1:$1,HZ$1+INT(-$N23/30)+1)+(INT(-$N23/30)+1--$N23/30)*SUMIFS(12:12,$1:$1,HZ$1+INT(-$N23/30)))))</f>
        <v>0</v>
      </c>
      <c r="IA23" s="40">
        <f>IF($N23=0,0,IF(IA$7="",0,IF(IA$1=MAX($1:$1),$R12-SUM($T23:HZ23),IF(IA$1=1,SUMIFS(12:12,$1:$1,"&gt;="&amp;1,$1:$1,"&lt;="&amp;INT(-$N23/30))+(-$N23/30-INT(-$N23/30))*SUMIFS(12:12,$1:$1,INT(-$N23/30)+1),0)+(-$N23/30-INT(-$N23/30))*SUMIFS(12:12,$1:$1,IA$1+INT(-$N23/30)+1)+(INT(-$N23/30)+1--$N23/30)*SUMIFS(12:12,$1:$1,IA$1+INT(-$N23/30)))))</f>
        <v>0</v>
      </c>
      <c r="IB23" s="40">
        <f>IF($N23=0,0,IF(IB$7="",0,IF(IB$1=MAX($1:$1),$R12-SUM($T23:IA23),IF(IB$1=1,SUMIFS(12:12,$1:$1,"&gt;="&amp;1,$1:$1,"&lt;="&amp;INT(-$N23/30))+(-$N23/30-INT(-$N23/30))*SUMIFS(12:12,$1:$1,INT(-$N23/30)+1),0)+(-$N23/30-INT(-$N23/30))*SUMIFS(12:12,$1:$1,IB$1+INT(-$N23/30)+1)+(INT(-$N23/30)+1--$N23/30)*SUMIFS(12:12,$1:$1,IB$1+INT(-$N23/30)))))</f>
        <v>0</v>
      </c>
      <c r="IC23" s="40">
        <f>IF($N23=0,0,IF(IC$7="",0,IF(IC$1=MAX($1:$1),$R12-SUM($T23:IB23),IF(IC$1=1,SUMIFS(12:12,$1:$1,"&gt;="&amp;1,$1:$1,"&lt;="&amp;INT(-$N23/30))+(-$N23/30-INT(-$N23/30))*SUMIFS(12:12,$1:$1,INT(-$N23/30)+1),0)+(-$N23/30-INT(-$N23/30))*SUMIFS(12:12,$1:$1,IC$1+INT(-$N23/30)+1)+(INT(-$N23/30)+1--$N23/30)*SUMIFS(12:12,$1:$1,IC$1+INT(-$N23/30)))))</f>
        <v>0</v>
      </c>
      <c r="ID23" s="40">
        <f>IF($N23=0,0,IF(ID$7="",0,IF(ID$1=MAX($1:$1),$R12-SUM($T23:IC23),IF(ID$1=1,SUMIFS(12:12,$1:$1,"&gt;="&amp;1,$1:$1,"&lt;="&amp;INT(-$N23/30))+(-$N23/30-INT(-$N23/30))*SUMIFS(12:12,$1:$1,INT(-$N23/30)+1),0)+(-$N23/30-INT(-$N23/30))*SUMIFS(12:12,$1:$1,ID$1+INT(-$N23/30)+1)+(INT(-$N23/30)+1--$N23/30)*SUMIFS(12:12,$1:$1,ID$1+INT(-$N23/30)))))</f>
        <v>0</v>
      </c>
      <c r="IE23" s="40">
        <f>IF($N23=0,0,IF(IE$7="",0,IF(IE$1=MAX($1:$1),$R12-SUM($T23:ID23),IF(IE$1=1,SUMIFS(12:12,$1:$1,"&gt;="&amp;1,$1:$1,"&lt;="&amp;INT(-$N23/30))+(-$N23/30-INT(-$N23/30))*SUMIFS(12:12,$1:$1,INT(-$N23/30)+1),0)+(-$N23/30-INT(-$N23/30))*SUMIFS(12:12,$1:$1,IE$1+INT(-$N23/30)+1)+(INT(-$N23/30)+1--$N23/30)*SUMIFS(12:12,$1:$1,IE$1+INT(-$N23/30)))))</f>
        <v>0</v>
      </c>
      <c r="IF23" s="40">
        <f>IF($N23=0,0,IF(IF$7="",0,IF(IF$1=MAX($1:$1),$R12-SUM($T23:IE23),IF(IF$1=1,SUMIFS(12:12,$1:$1,"&gt;="&amp;1,$1:$1,"&lt;="&amp;INT(-$N23/30))+(-$N23/30-INT(-$N23/30))*SUMIFS(12:12,$1:$1,INT(-$N23/30)+1),0)+(-$N23/30-INT(-$N23/30))*SUMIFS(12:12,$1:$1,IF$1+INT(-$N23/30)+1)+(INT(-$N23/30)+1--$N23/30)*SUMIFS(12:12,$1:$1,IF$1+INT(-$N23/30)))))</f>
        <v>0</v>
      </c>
      <c r="IG23" s="40">
        <f>IF($N23=0,0,IF(IG$7="",0,IF(IG$1=MAX($1:$1),$R12-SUM($T23:IF23),IF(IG$1=1,SUMIFS(12:12,$1:$1,"&gt;="&amp;1,$1:$1,"&lt;="&amp;INT(-$N23/30))+(-$N23/30-INT(-$N23/30))*SUMIFS(12:12,$1:$1,INT(-$N23/30)+1),0)+(-$N23/30-INT(-$N23/30))*SUMIFS(12:12,$1:$1,IG$1+INT(-$N23/30)+1)+(INT(-$N23/30)+1--$N23/30)*SUMIFS(12:12,$1:$1,IG$1+INT(-$N23/30)))))</f>
        <v>0</v>
      </c>
      <c r="IH23" s="40">
        <f>IF($N23=0,0,IF(IH$7="",0,IF(IH$1=MAX($1:$1),$R12-SUM($T23:IG23),IF(IH$1=1,SUMIFS(12:12,$1:$1,"&gt;="&amp;1,$1:$1,"&lt;="&amp;INT(-$N23/30))+(-$N23/30-INT(-$N23/30))*SUMIFS(12:12,$1:$1,INT(-$N23/30)+1),0)+(-$N23/30-INT(-$N23/30))*SUMIFS(12:12,$1:$1,IH$1+INT(-$N23/30)+1)+(INT(-$N23/30)+1--$N23/30)*SUMIFS(12:12,$1:$1,IH$1+INT(-$N23/30)))))</f>
        <v>0</v>
      </c>
      <c r="II23" s="40">
        <f>IF($N23=0,0,IF(II$7="",0,IF(II$1=MAX($1:$1),$R12-SUM($T23:IH23),IF(II$1=1,SUMIFS(12:12,$1:$1,"&gt;="&amp;1,$1:$1,"&lt;="&amp;INT(-$N23/30))+(-$N23/30-INT(-$N23/30))*SUMIFS(12:12,$1:$1,INT(-$N23/30)+1),0)+(-$N23/30-INT(-$N23/30))*SUMIFS(12:12,$1:$1,II$1+INT(-$N23/30)+1)+(INT(-$N23/30)+1--$N23/30)*SUMIFS(12:12,$1:$1,II$1+INT(-$N23/30)))))</f>
        <v>0</v>
      </c>
      <c r="IJ23" s="40">
        <f>IF($N23=0,0,IF(IJ$7="",0,IF(IJ$1=MAX($1:$1),$R12-SUM($T23:II23),IF(IJ$1=1,SUMIFS(12:12,$1:$1,"&gt;="&amp;1,$1:$1,"&lt;="&amp;INT(-$N23/30))+(-$N23/30-INT(-$N23/30))*SUMIFS(12:12,$1:$1,INT(-$N23/30)+1),0)+(-$N23/30-INT(-$N23/30))*SUMIFS(12:12,$1:$1,IJ$1+INT(-$N23/30)+1)+(INT(-$N23/30)+1--$N23/30)*SUMIFS(12:12,$1:$1,IJ$1+INT(-$N23/30)))))</f>
        <v>0</v>
      </c>
      <c r="IK23" s="40">
        <f>IF($N23=0,0,IF(IK$7="",0,IF(IK$1=MAX($1:$1),$R12-SUM($T23:IJ23),IF(IK$1=1,SUMIFS(12:12,$1:$1,"&gt;="&amp;1,$1:$1,"&lt;="&amp;INT(-$N23/30))+(-$N23/30-INT(-$N23/30))*SUMIFS(12:12,$1:$1,INT(-$N23/30)+1),0)+(-$N23/30-INT(-$N23/30))*SUMIFS(12:12,$1:$1,IK$1+INT(-$N23/30)+1)+(INT(-$N23/30)+1--$N23/30)*SUMIFS(12:12,$1:$1,IK$1+INT(-$N23/30)))))</f>
        <v>0</v>
      </c>
      <c r="IL23" s="40">
        <f>IF($N23=0,0,IF(IL$7="",0,IF(IL$1=MAX($1:$1),$R12-SUM($T23:IK23),IF(IL$1=1,SUMIFS(12:12,$1:$1,"&gt;="&amp;1,$1:$1,"&lt;="&amp;INT(-$N23/30))+(-$N23/30-INT(-$N23/30))*SUMIFS(12:12,$1:$1,INT(-$N23/30)+1),0)+(-$N23/30-INT(-$N23/30))*SUMIFS(12:12,$1:$1,IL$1+INT(-$N23/30)+1)+(INT(-$N23/30)+1--$N23/30)*SUMIFS(12:12,$1:$1,IL$1+INT(-$N23/30)))))</f>
        <v>0</v>
      </c>
      <c r="IM23" s="40">
        <f>IF($N23=0,0,IF(IM$7="",0,IF(IM$1=MAX($1:$1),$R12-SUM($T23:IL23),IF(IM$1=1,SUMIFS(12:12,$1:$1,"&gt;="&amp;1,$1:$1,"&lt;="&amp;INT(-$N23/30))+(-$N23/30-INT(-$N23/30))*SUMIFS(12:12,$1:$1,INT(-$N23/30)+1),0)+(-$N23/30-INT(-$N23/30))*SUMIFS(12:12,$1:$1,IM$1+INT(-$N23/30)+1)+(INT(-$N23/30)+1--$N23/30)*SUMIFS(12:12,$1:$1,IM$1+INT(-$N23/30)))))</f>
        <v>0</v>
      </c>
      <c r="IN23" s="40">
        <f>IF($N23=0,0,IF(IN$7="",0,IF(IN$1=MAX($1:$1),$R12-SUM($T23:IM23),IF(IN$1=1,SUMIFS(12:12,$1:$1,"&gt;="&amp;1,$1:$1,"&lt;="&amp;INT(-$N23/30))+(-$N23/30-INT(-$N23/30))*SUMIFS(12:12,$1:$1,INT(-$N23/30)+1),0)+(-$N23/30-INT(-$N23/30))*SUMIFS(12:12,$1:$1,IN$1+INT(-$N23/30)+1)+(INT(-$N23/30)+1--$N23/30)*SUMIFS(12:12,$1:$1,IN$1+INT(-$N23/30)))))</f>
        <v>0</v>
      </c>
      <c r="IO23" s="40">
        <f>IF($N23=0,0,IF(IO$7="",0,IF(IO$1=MAX($1:$1),$R12-SUM($T23:IN23),IF(IO$1=1,SUMIFS(12:12,$1:$1,"&gt;="&amp;1,$1:$1,"&lt;="&amp;INT(-$N23/30))+(-$N23/30-INT(-$N23/30))*SUMIFS(12:12,$1:$1,INT(-$N23/30)+1),0)+(-$N23/30-INT(-$N23/30))*SUMIFS(12:12,$1:$1,IO$1+INT(-$N23/30)+1)+(INT(-$N23/30)+1--$N23/30)*SUMIFS(12:12,$1:$1,IO$1+INT(-$N23/30)))))</f>
        <v>0</v>
      </c>
      <c r="IP23" s="40">
        <f>IF($N23=0,0,IF(IP$7="",0,IF(IP$1=MAX($1:$1),$R12-SUM($T23:IO23),IF(IP$1=1,SUMIFS(12:12,$1:$1,"&gt;="&amp;1,$1:$1,"&lt;="&amp;INT(-$N23/30))+(-$N23/30-INT(-$N23/30))*SUMIFS(12:12,$1:$1,INT(-$N23/30)+1),0)+(-$N23/30-INT(-$N23/30))*SUMIFS(12:12,$1:$1,IP$1+INT(-$N23/30)+1)+(INT(-$N23/30)+1--$N23/30)*SUMIFS(12:12,$1:$1,IP$1+INT(-$N23/30)))))</f>
        <v>0</v>
      </c>
      <c r="IQ23" s="40">
        <f>IF($N23=0,0,IF(IQ$7="",0,IF(IQ$1=MAX($1:$1),$R12-SUM($T23:IP23),IF(IQ$1=1,SUMIFS(12:12,$1:$1,"&gt;="&amp;1,$1:$1,"&lt;="&amp;INT(-$N23/30))+(-$N23/30-INT(-$N23/30))*SUMIFS(12:12,$1:$1,INT(-$N23/30)+1),0)+(-$N23/30-INT(-$N23/30))*SUMIFS(12:12,$1:$1,IQ$1+INT(-$N23/30)+1)+(INT(-$N23/30)+1--$N23/30)*SUMIFS(12:12,$1:$1,IQ$1+INT(-$N23/30)))))</f>
        <v>0</v>
      </c>
      <c r="IR23" s="40">
        <f>IF($N23=0,0,IF(IR$7="",0,IF(IR$1=MAX($1:$1),$R12-SUM($T23:IQ23),IF(IR$1=1,SUMIFS(12:12,$1:$1,"&gt;="&amp;1,$1:$1,"&lt;="&amp;INT(-$N23/30))+(-$N23/30-INT(-$N23/30))*SUMIFS(12:12,$1:$1,INT(-$N23/30)+1),0)+(-$N23/30-INT(-$N23/30))*SUMIFS(12:12,$1:$1,IR$1+INT(-$N23/30)+1)+(INT(-$N23/30)+1--$N23/30)*SUMIFS(12:12,$1:$1,IR$1+INT(-$N23/30)))))</f>
        <v>0</v>
      </c>
      <c r="IS23" s="40">
        <f>IF($N23=0,0,IF(IS$7="",0,IF(IS$1=MAX($1:$1),$R12-SUM($T23:IR23),IF(IS$1=1,SUMIFS(12:12,$1:$1,"&gt;="&amp;1,$1:$1,"&lt;="&amp;INT(-$N23/30))+(-$N23/30-INT(-$N23/30))*SUMIFS(12:12,$1:$1,INT(-$N23/30)+1),0)+(-$N23/30-INT(-$N23/30))*SUMIFS(12:12,$1:$1,IS$1+INT(-$N23/30)+1)+(INT(-$N23/30)+1--$N23/30)*SUMIFS(12:12,$1:$1,IS$1+INT(-$N23/30)))))</f>
        <v>0</v>
      </c>
      <c r="IT23" s="40">
        <f>IF($N23=0,0,IF(IT$7="",0,IF(IT$1=MAX($1:$1),$R12-SUM($T23:IS23),IF(IT$1=1,SUMIFS(12:12,$1:$1,"&gt;="&amp;1,$1:$1,"&lt;="&amp;INT(-$N23/30))+(-$N23/30-INT(-$N23/30))*SUMIFS(12:12,$1:$1,INT(-$N23/30)+1),0)+(-$N23/30-INT(-$N23/30))*SUMIFS(12:12,$1:$1,IT$1+INT(-$N23/30)+1)+(INT(-$N23/30)+1--$N23/30)*SUMIFS(12:12,$1:$1,IT$1+INT(-$N23/30)))))</f>
        <v>0</v>
      </c>
      <c r="IU23" s="40">
        <f>IF($N23=0,0,IF(IU$7="",0,IF(IU$1=MAX($1:$1),$R12-SUM($T23:IT23),IF(IU$1=1,SUMIFS(12:12,$1:$1,"&gt;="&amp;1,$1:$1,"&lt;="&amp;INT(-$N23/30))+(-$N23/30-INT(-$N23/30))*SUMIFS(12:12,$1:$1,INT(-$N23/30)+1),0)+(-$N23/30-INT(-$N23/30))*SUMIFS(12:12,$1:$1,IU$1+INT(-$N23/30)+1)+(INT(-$N23/30)+1--$N23/30)*SUMIFS(12:12,$1:$1,IU$1+INT(-$N23/30)))))</f>
        <v>0</v>
      </c>
      <c r="IV23" s="40">
        <f>IF($N23=0,0,IF(IV$7="",0,IF(IV$1=MAX($1:$1),$R12-SUM($T23:IU23),IF(IV$1=1,SUMIFS(12:12,$1:$1,"&gt;="&amp;1,$1:$1,"&lt;="&amp;INT(-$N23/30))+(-$N23/30-INT(-$N23/30))*SUMIFS(12:12,$1:$1,INT(-$N23/30)+1),0)+(-$N23/30-INT(-$N23/30))*SUMIFS(12:12,$1:$1,IV$1+INT(-$N23/30)+1)+(INT(-$N23/30)+1--$N23/30)*SUMIFS(12:12,$1:$1,IV$1+INT(-$N23/30)))))</f>
        <v>0</v>
      </c>
      <c r="IW23" s="40">
        <f>IF($N23=0,0,IF(IW$7="",0,IF(IW$1=MAX($1:$1),$R12-SUM($T23:IV23),IF(IW$1=1,SUMIFS(12:12,$1:$1,"&gt;="&amp;1,$1:$1,"&lt;="&amp;INT(-$N23/30))+(-$N23/30-INT(-$N23/30))*SUMIFS(12:12,$1:$1,INT(-$N23/30)+1),0)+(-$N23/30-INT(-$N23/30))*SUMIFS(12:12,$1:$1,IW$1+INT(-$N23/30)+1)+(INT(-$N23/30)+1--$N23/30)*SUMIFS(12:12,$1:$1,IW$1+INT(-$N23/30)))))</f>
        <v>0</v>
      </c>
      <c r="IX23" s="40">
        <f>IF($N23=0,0,IF(IX$7="",0,IF(IX$1=MAX($1:$1),$R12-SUM($T23:IW23),IF(IX$1=1,SUMIFS(12:12,$1:$1,"&gt;="&amp;1,$1:$1,"&lt;="&amp;INT(-$N23/30))+(-$N23/30-INT(-$N23/30))*SUMIFS(12:12,$1:$1,INT(-$N23/30)+1),0)+(-$N23/30-INT(-$N23/30))*SUMIFS(12:12,$1:$1,IX$1+INT(-$N23/30)+1)+(INT(-$N23/30)+1--$N23/30)*SUMIFS(12:12,$1:$1,IX$1+INT(-$N23/30)))))</f>
        <v>0</v>
      </c>
      <c r="IY23" s="40">
        <f>IF($N23=0,0,IF(IY$7="",0,IF(IY$1=MAX($1:$1),$R12-SUM($T23:IX23),IF(IY$1=1,SUMIFS(12:12,$1:$1,"&gt;="&amp;1,$1:$1,"&lt;="&amp;INT(-$N23/30))+(-$N23/30-INT(-$N23/30))*SUMIFS(12:12,$1:$1,INT(-$N23/30)+1),0)+(-$N23/30-INT(-$N23/30))*SUMIFS(12:12,$1:$1,IY$1+INT(-$N23/30)+1)+(INT(-$N23/30)+1--$N23/30)*SUMIFS(12:12,$1:$1,IY$1+INT(-$N23/30)))))</f>
        <v>0</v>
      </c>
      <c r="IZ23" s="40">
        <f>IF($N23=0,0,IF(IZ$7="",0,IF(IZ$1=MAX($1:$1),$R12-SUM($T23:IY23),IF(IZ$1=1,SUMIFS(12:12,$1:$1,"&gt;="&amp;1,$1:$1,"&lt;="&amp;INT(-$N23/30))+(-$N23/30-INT(-$N23/30))*SUMIFS(12:12,$1:$1,INT(-$N23/30)+1),0)+(-$N23/30-INT(-$N23/30))*SUMIFS(12:12,$1:$1,IZ$1+INT(-$N23/30)+1)+(INT(-$N23/30)+1--$N23/30)*SUMIFS(12:12,$1:$1,IZ$1+INT(-$N23/30)))))</f>
        <v>0</v>
      </c>
      <c r="JA23" s="40">
        <f>IF($N23=0,0,IF(JA$7="",0,IF(JA$1=MAX($1:$1),$R12-SUM($T23:IZ23),IF(JA$1=1,SUMIFS(12:12,$1:$1,"&gt;="&amp;1,$1:$1,"&lt;="&amp;INT(-$N23/30))+(-$N23/30-INT(-$N23/30))*SUMIFS(12:12,$1:$1,INT(-$N23/30)+1),0)+(-$N23/30-INT(-$N23/30))*SUMIFS(12:12,$1:$1,JA$1+INT(-$N23/30)+1)+(INT(-$N23/30)+1--$N23/30)*SUMIFS(12:12,$1:$1,JA$1+INT(-$N23/30)))))</f>
        <v>0</v>
      </c>
      <c r="JB23" s="40">
        <f>IF($N23=0,0,IF(JB$7="",0,IF(JB$1=MAX($1:$1),$R12-SUM($T23:JA23),IF(JB$1=1,SUMIFS(12:12,$1:$1,"&gt;="&amp;1,$1:$1,"&lt;="&amp;INT(-$N23/30))+(-$N23/30-INT(-$N23/30))*SUMIFS(12:12,$1:$1,INT(-$N23/30)+1),0)+(-$N23/30-INT(-$N23/30))*SUMIFS(12:12,$1:$1,JB$1+INT(-$N23/30)+1)+(INT(-$N23/30)+1--$N23/30)*SUMIFS(12:12,$1:$1,JB$1+INT(-$N23/30)))))</f>
        <v>0</v>
      </c>
      <c r="JC23" s="40">
        <f>IF($N23=0,0,IF(JC$7="",0,IF(JC$1=MAX($1:$1),$R12-SUM($T23:JB23),IF(JC$1=1,SUMIFS(12:12,$1:$1,"&gt;="&amp;1,$1:$1,"&lt;="&amp;INT(-$N23/30))+(-$N23/30-INT(-$N23/30))*SUMIFS(12:12,$1:$1,INT(-$N23/30)+1),0)+(-$N23/30-INT(-$N23/30))*SUMIFS(12:12,$1:$1,JC$1+INT(-$N23/30)+1)+(INT(-$N23/30)+1--$N23/30)*SUMIFS(12:12,$1:$1,JC$1+INT(-$N23/30)))))</f>
        <v>0</v>
      </c>
      <c r="JD23" s="40">
        <f>IF($N23=0,0,IF(JD$7="",0,IF(JD$1=MAX($1:$1),$R12-SUM($T23:JC23),IF(JD$1=1,SUMIFS(12:12,$1:$1,"&gt;="&amp;1,$1:$1,"&lt;="&amp;INT(-$N23/30))+(-$N23/30-INT(-$N23/30))*SUMIFS(12:12,$1:$1,INT(-$N23/30)+1),0)+(-$N23/30-INT(-$N23/30))*SUMIFS(12:12,$1:$1,JD$1+INT(-$N23/30)+1)+(INT(-$N23/30)+1--$N23/30)*SUMIFS(12:12,$1:$1,JD$1+INT(-$N23/30)))))</f>
        <v>0</v>
      </c>
      <c r="JE23" s="40">
        <f>IF($N23=0,0,IF(JE$7="",0,IF(JE$1=MAX($1:$1),$R12-SUM($T23:JD23),IF(JE$1=1,SUMIFS(12:12,$1:$1,"&gt;="&amp;1,$1:$1,"&lt;="&amp;INT(-$N23/30))+(-$N23/30-INT(-$N23/30))*SUMIFS(12:12,$1:$1,INT(-$N23/30)+1),0)+(-$N23/30-INT(-$N23/30))*SUMIFS(12:12,$1:$1,JE$1+INT(-$N23/30)+1)+(INT(-$N23/30)+1--$N23/30)*SUMIFS(12:12,$1:$1,JE$1+INT(-$N23/30)))))</f>
        <v>0</v>
      </c>
      <c r="JF23" s="40">
        <f>IF($N23=0,0,IF(JF$7="",0,IF(JF$1=MAX($1:$1),$R12-SUM($T23:JE23),IF(JF$1=1,SUMIFS(12:12,$1:$1,"&gt;="&amp;1,$1:$1,"&lt;="&amp;INT(-$N23/30))+(-$N23/30-INT(-$N23/30))*SUMIFS(12:12,$1:$1,INT(-$N23/30)+1),0)+(-$N23/30-INT(-$N23/30))*SUMIFS(12:12,$1:$1,JF$1+INT(-$N23/30)+1)+(INT(-$N23/30)+1--$N23/30)*SUMIFS(12:12,$1:$1,JF$1+INT(-$N23/30)))))</f>
        <v>0</v>
      </c>
      <c r="JG23" s="40">
        <f>IF($N23=0,0,IF(JG$7="",0,IF(JG$1=MAX($1:$1),$R12-SUM($T23:JF23),IF(JG$1=1,SUMIFS(12:12,$1:$1,"&gt;="&amp;1,$1:$1,"&lt;="&amp;INT(-$N23/30))+(-$N23/30-INT(-$N23/30))*SUMIFS(12:12,$1:$1,INT(-$N23/30)+1),0)+(-$N23/30-INT(-$N23/30))*SUMIFS(12:12,$1:$1,JG$1+INT(-$N23/30)+1)+(INT(-$N23/30)+1--$N23/30)*SUMIFS(12:12,$1:$1,JG$1+INT(-$N23/30)))))</f>
        <v>0</v>
      </c>
      <c r="JH23" s="40">
        <f>IF($N23=0,0,IF(JH$7="",0,IF(JH$1=MAX($1:$1),$R12-SUM($T23:JG23),IF(JH$1=1,SUMIFS(12:12,$1:$1,"&gt;="&amp;1,$1:$1,"&lt;="&amp;INT(-$N23/30))+(-$N23/30-INT(-$N23/30))*SUMIFS(12:12,$1:$1,INT(-$N23/30)+1),0)+(-$N23/30-INT(-$N23/30))*SUMIFS(12:12,$1:$1,JH$1+INT(-$N23/30)+1)+(INT(-$N23/30)+1--$N23/30)*SUMIFS(12:12,$1:$1,JH$1+INT(-$N23/30)))))</f>
        <v>0</v>
      </c>
      <c r="JI23" s="40">
        <f>IF($N23=0,0,IF(JI$7="",0,IF(JI$1=MAX($1:$1),$R12-SUM($T23:JH23),IF(JI$1=1,SUMIFS(12:12,$1:$1,"&gt;="&amp;1,$1:$1,"&lt;="&amp;INT(-$N23/30))+(-$N23/30-INT(-$N23/30))*SUMIFS(12:12,$1:$1,INT(-$N23/30)+1),0)+(-$N23/30-INT(-$N23/30))*SUMIFS(12:12,$1:$1,JI$1+INT(-$N23/30)+1)+(INT(-$N23/30)+1--$N23/30)*SUMIFS(12:12,$1:$1,JI$1+INT(-$N23/30)))))</f>
        <v>0</v>
      </c>
      <c r="JJ23" s="40">
        <f>IF($N23=0,0,IF(JJ$7="",0,IF(JJ$1=MAX($1:$1),$R12-SUM($T23:JI23),IF(JJ$1=1,SUMIFS(12:12,$1:$1,"&gt;="&amp;1,$1:$1,"&lt;="&amp;INT(-$N23/30))+(-$N23/30-INT(-$N23/30))*SUMIFS(12:12,$1:$1,INT(-$N23/30)+1),0)+(-$N23/30-INT(-$N23/30))*SUMIFS(12:12,$1:$1,JJ$1+INT(-$N23/30)+1)+(INT(-$N23/30)+1--$N23/30)*SUMIFS(12:12,$1:$1,JJ$1+INT(-$N23/30)))))</f>
        <v>0</v>
      </c>
      <c r="JK23" s="40">
        <f>IF($N23=0,0,IF(JK$7="",0,IF(JK$1=MAX($1:$1),$R12-SUM($T23:JJ23),IF(JK$1=1,SUMIFS(12:12,$1:$1,"&gt;="&amp;1,$1:$1,"&lt;="&amp;INT(-$N23/30))+(-$N23/30-INT(-$N23/30))*SUMIFS(12:12,$1:$1,INT(-$N23/30)+1),0)+(-$N23/30-INT(-$N23/30))*SUMIFS(12:12,$1:$1,JK$1+INT(-$N23/30)+1)+(INT(-$N23/30)+1--$N23/30)*SUMIFS(12:12,$1:$1,JK$1+INT(-$N23/30)))))</f>
        <v>0</v>
      </c>
      <c r="JL23" s="40">
        <f>IF($N23=0,0,IF(JL$7="",0,IF(JL$1=MAX($1:$1),$R12-SUM($T23:JK23),IF(JL$1=1,SUMIFS(12:12,$1:$1,"&gt;="&amp;1,$1:$1,"&lt;="&amp;INT(-$N23/30))+(-$N23/30-INT(-$N23/30))*SUMIFS(12:12,$1:$1,INT(-$N23/30)+1),0)+(-$N23/30-INT(-$N23/30))*SUMIFS(12:12,$1:$1,JL$1+INT(-$N23/30)+1)+(INT(-$N23/30)+1--$N23/30)*SUMIFS(12:12,$1:$1,JL$1+INT(-$N23/30)))))</f>
        <v>0</v>
      </c>
      <c r="JM23" s="40">
        <f>IF($N23=0,0,IF(JM$7="",0,IF(JM$1=MAX($1:$1),$R12-SUM($T23:JL23),IF(JM$1=1,SUMIFS(12:12,$1:$1,"&gt;="&amp;1,$1:$1,"&lt;="&amp;INT(-$N23/30))+(-$N23/30-INT(-$N23/30))*SUMIFS(12:12,$1:$1,INT(-$N23/30)+1),0)+(-$N23/30-INT(-$N23/30))*SUMIFS(12:12,$1:$1,JM$1+INT(-$N23/30)+1)+(INT(-$N23/30)+1--$N23/30)*SUMIFS(12:12,$1:$1,JM$1+INT(-$N23/30)))))</f>
        <v>0</v>
      </c>
      <c r="JN23" s="40">
        <f>IF($N23=0,0,IF(JN$7="",0,IF(JN$1=MAX($1:$1),$R12-SUM($T23:JM23),IF(JN$1=1,SUMIFS(12:12,$1:$1,"&gt;="&amp;1,$1:$1,"&lt;="&amp;INT(-$N23/30))+(-$N23/30-INT(-$N23/30))*SUMIFS(12:12,$1:$1,INT(-$N23/30)+1),0)+(-$N23/30-INT(-$N23/30))*SUMIFS(12:12,$1:$1,JN$1+INT(-$N23/30)+1)+(INT(-$N23/30)+1--$N23/30)*SUMIFS(12:12,$1:$1,JN$1+INT(-$N23/30)))))</f>
        <v>0</v>
      </c>
      <c r="JO23" s="40">
        <f>IF($N23=0,0,IF(JO$7="",0,IF(JO$1=MAX($1:$1),$R12-SUM($T23:JN23),IF(JO$1=1,SUMIFS(12:12,$1:$1,"&gt;="&amp;1,$1:$1,"&lt;="&amp;INT(-$N23/30))+(-$N23/30-INT(-$N23/30))*SUMIFS(12:12,$1:$1,INT(-$N23/30)+1),0)+(-$N23/30-INT(-$N23/30))*SUMIFS(12:12,$1:$1,JO$1+INT(-$N23/30)+1)+(INT(-$N23/30)+1--$N23/30)*SUMIFS(12:12,$1:$1,JO$1+INT(-$N23/30)))))</f>
        <v>0</v>
      </c>
      <c r="JP23" s="40">
        <f>IF($N23=0,0,IF(JP$7="",0,IF(JP$1=MAX($1:$1),$R12-SUM($T23:JO23),IF(JP$1=1,SUMIFS(12:12,$1:$1,"&gt;="&amp;1,$1:$1,"&lt;="&amp;INT(-$N23/30))+(-$N23/30-INT(-$N23/30))*SUMIFS(12:12,$1:$1,INT(-$N23/30)+1),0)+(-$N23/30-INT(-$N23/30))*SUMIFS(12:12,$1:$1,JP$1+INT(-$N23/30)+1)+(INT(-$N23/30)+1--$N23/30)*SUMIFS(12:12,$1:$1,JP$1+INT(-$N23/30)))))</f>
        <v>0</v>
      </c>
      <c r="JQ23" s="40">
        <f>IF($N23=0,0,IF(JQ$7="",0,IF(JQ$1=MAX($1:$1),$R12-SUM($T23:JP23),IF(JQ$1=1,SUMIFS(12:12,$1:$1,"&gt;="&amp;1,$1:$1,"&lt;="&amp;INT(-$N23/30))+(-$N23/30-INT(-$N23/30))*SUMIFS(12:12,$1:$1,INT(-$N23/30)+1),0)+(-$N23/30-INT(-$N23/30))*SUMIFS(12:12,$1:$1,JQ$1+INT(-$N23/30)+1)+(INT(-$N23/30)+1--$N23/30)*SUMIFS(12:12,$1:$1,JQ$1+INT(-$N23/30)))))</f>
        <v>0</v>
      </c>
      <c r="JR23" s="40">
        <f>IF($N23=0,0,IF(JR$7="",0,IF(JR$1=MAX($1:$1),$R12-SUM($T23:JQ23),IF(JR$1=1,SUMIFS(12:12,$1:$1,"&gt;="&amp;1,$1:$1,"&lt;="&amp;INT(-$N23/30))+(-$N23/30-INT(-$N23/30))*SUMIFS(12:12,$1:$1,INT(-$N23/30)+1),0)+(-$N23/30-INT(-$N23/30))*SUMIFS(12:12,$1:$1,JR$1+INT(-$N23/30)+1)+(INT(-$N23/30)+1--$N23/30)*SUMIFS(12:12,$1:$1,JR$1+INT(-$N23/30)))))</f>
        <v>0</v>
      </c>
      <c r="JS23" s="40">
        <f>IF($N23=0,0,IF(JS$7="",0,IF(JS$1=MAX($1:$1),$R12-SUM($T23:JR23),IF(JS$1=1,SUMIFS(12:12,$1:$1,"&gt;="&amp;1,$1:$1,"&lt;="&amp;INT(-$N23/30))+(-$N23/30-INT(-$N23/30))*SUMIFS(12:12,$1:$1,INT(-$N23/30)+1),0)+(-$N23/30-INT(-$N23/30))*SUMIFS(12:12,$1:$1,JS$1+INT(-$N23/30)+1)+(INT(-$N23/30)+1--$N23/30)*SUMIFS(12:12,$1:$1,JS$1+INT(-$N23/30)))))</f>
        <v>0</v>
      </c>
      <c r="JT23" s="40">
        <f>IF($N23=0,0,IF(JT$7="",0,IF(JT$1=MAX($1:$1),$R12-SUM($T23:JS23),IF(JT$1=1,SUMIFS(12:12,$1:$1,"&gt;="&amp;1,$1:$1,"&lt;="&amp;INT(-$N23/30))+(-$N23/30-INT(-$N23/30))*SUMIFS(12:12,$1:$1,INT(-$N23/30)+1),0)+(-$N23/30-INT(-$N23/30))*SUMIFS(12:12,$1:$1,JT$1+INT(-$N23/30)+1)+(INT(-$N23/30)+1--$N23/30)*SUMIFS(12:12,$1:$1,JT$1+INT(-$N23/30)))))</f>
        <v>0</v>
      </c>
      <c r="JU23" s="40">
        <f>IF($N23=0,0,IF(JU$7="",0,IF(JU$1=MAX($1:$1),$R12-SUM($T23:JT23),IF(JU$1=1,SUMIFS(12:12,$1:$1,"&gt;="&amp;1,$1:$1,"&lt;="&amp;INT(-$N23/30))+(-$N23/30-INT(-$N23/30))*SUMIFS(12:12,$1:$1,INT(-$N23/30)+1),0)+(-$N23/30-INT(-$N23/30))*SUMIFS(12:12,$1:$1,JU$1+INT(-$N23/30)+1)+(INT(-$N23/30)+1--$N23/30)*SUMIFS(12:12,$1:$1,JU$1+INT(-$N23/30)))))</f>
        <v>0</v>
      </c>
      <c r="JV23" s="40">
        <f>IF($N23=0,0,IF(JV$7="",0,IF(JV$1=MAX($1:$1),$R12-SUM($T23:JU23),IF(JV$1=1,SUMIFS(12:12,$1:$1,"&gt;="&amp;1,$1:$1,"&lt;="&amp;INT(-$N23/30))+(-$N23/30-INT(-$N23/30))*SUMIFS(12:12,$1:$1,INT(-$N23/30)+1),0)+(-$N23/30-INT(-$N23/30))*SUMIFS(12:12,$1:$1,JV$1+INT(-$N23/30)+1)+(INT(-$N23/30)+1--$N23/30)*SUMIFS(12:12,$1:$1,JV$1+INT(-$N23/30)))))</f>
        <v>0</v>
      </c>
      <c r="JW23" s="40">
        <f>IF($N23=0,0,IF(JW$7="",0,IF(JW$1=MAX($1:$1),$R12-SUM($T23:JV23),IF(JW$1=1,SUMIFS(12:12,$1:$1,"&gt;="&amp;1,$1:$1,"&lt;="&amp;INT(-$N23/30))+(-$N23/30-INT(-$N23/30))*SUMIFS(12:12,$1:$1,INT(-$N23/30)+1),0)+(-$N23/30-INT(-$N23/30))*SUMIFS(12:12,$1:$1,JW$1+INT(-$N23/30)+1)+(INT(-$N23/30)+1--$N23/30)*SUMIFS(12:12,$1:$1,JW$1+INT(-$N23/30)))))</f>
        <v>0</v>
      </c>
      <c r="JX23" s="40">
        <f>IF($N23=0,0,IF(JX$7="",0,IF(JX$1=MAX($1:$1),$R12-SUM($T23:JW23),IF(JX$1=1,SUMIFS(12:12,$1:$1,"&gt;="&amp;1,$1:$1,"&lt;="&amp;INT(-$N23/30))+(-$N23/30-INT(-$N23/30))*SUMIFS(12:12,$1:$1,INT(-$N23/30)+1),0)+(-$N23/30-INT(-$N23/30))*SUMIFS(12:12,$1:$1,JX$1+INT(-$N23/30)+1)+(INT(-$N23/30)+1--$N23/30)*SUMIFS(12:12,$1:$1,JX$1+INT(-$N23/30)))))</f>
        <v>0</v>
      </c>
      <c r="JY23" s="40">
        <f>IF($N23=0,0,IF(JY$7="",0,IF(JY$1=MAX($1:$1),$R12-SUM($T23:JX23),IF(JY$1=1,SUMIFS(12:12,$1:$1,"&gt;="&amp;1,$1:$1,"&lt;="&amp;INT(-$N23/30))+(-$N23/30-INT(-$N23/30))*SUMIFS(12:12,$1:$1,INT(-$N23/30)+1),0)+(-$N23/30-INT(-$N23/30))*SUMIFS(12:12,$1:$1,JY$1+INT(-$N23/30)+1)+(INT(-$N23/30)+1--$N23/30)*SUMIFS(12:12,$1:$1,JY$1+INT(-$N23/30)))))</f>
        <v>0</v>
      </c>
      <c r="JZ23" s="40">
        <f>IF($N23=0,0,IF(JZ$7="",0,IF(JZ$1=MAX($1:$1),$R12-SUM($T23:JY23),IF(JZ$1=1,SUMIFS(12:12,$1:$1,"&gt;="&amp;1,$1:$1,"&lt;="&amp;INT(-$N23/30))+(-$N23/30-INT(-$N23/30))*SUMIFS(12:12,$1:$1,INT(-$N23/30)+1),0)+(-$N23/30-INT(-$N23/30))*SUMIFS(12:12,$1:$1,JZ$1+INT(-$N23/30)+1)+(INT(-$N23/30)+1--$N23/30)*SUMIFS(12:12,$1:$1,JZ$1+INT(-$N23/30)))))</f>
        <v>0</v>
      </c>
      <c r="KA23" s="40">
        <f>IF($N23=0,0,IF(KA$7="",0,IF(KA$1=MAX($1:$1),$R12-SUM($T23:JZ23),IF(KA$1=1,SUMIFS(12:12,$1:$1,"&gt;="&amp;1,$1:$1,"&lt;="&amp;INT(-$N23/30))+(-$N23/30-INT(-$N23/30))*SUMIFS(12:12,$1:$1,INT(-$N23/30)+1),0)+(-$N23/30-INT(-$N23/30))*SUMIFS(12:12,$1:$1,KA$1+INT(-$N23/30)+1)+(INT(-$N23/30)+1--$N23/30)*SUMIFS(12:12,$1:$1,KA$1+INT(-$N23/30)))))</f>
        <v>0</v>
      </c>
      <c r="KB23" s="40">
        <f>IF($N23=0,0,IF(KB$7="",0,IF(KB$1=MAX($1:$1),$R12-SUM($T23:KA23),IF(KB$1=1,SUMIFS(12:12,$1:$1,"&gt;="&amp;1,$1:$1,"&lt;="&amp;INT(-$N23/30))+(-$N23/30-INT(-$N23/30))*SUMIFS(12:12,$1:$1,INT(-$N23/30)+1),0)+(-$N23/30-INT(-$N23/30))*SUMIFS(12:12,$1:$1,KB$1+INT(-$N23/30)+1)+(INT(-$N23/30)+1--$N23/30)*SUMIFS(12:12,$1:$1,KB$1+INT(-$N23/30)))))</f>
        <v>0</v>
      </c>
      <c r="KC23" s="40">
        <f>IF($N23=0,0,IF(KC$7="",0,IF(KC$1=MAX($1:$1),$R12-SUM($T23:KB23),IF(KC$1=1,SUMIFS(12:12,$1:$1,"&gt;="&amp;1,$1:$1,"&lt;="&amp;INT(-$N23/30))+(-$N23/30-INT(-$N23/30))*SUMIFS(12:12,$1:$1,INT(-$N23/30)+1),0)+(-$N23/30-INT(-$N23/30))*SUMIFS(12:12,$1:$1,KC$1+INT(-$N23/30)+1)+(INT(-$N23/30)+1--$N23/30)*SUMIFS(12:12,$1:$1,KC$1+INT(-$N23/30)))))</f>
        <v>0</v>
      </c>
      <c r="KD23" s="40">
        <f>IF($N23=0,0,IF(KD$7="",0,IF(KD$1=MAX($1:$1),$R12-SUM($T23:KC23),IF(KD$1=1,SUMIFS(12:12,$1:$1,"&gt;="&amp;1,$1:$1,"&lt;="&amp;INT(-$N23/30))+(-$N23/30-INT(-$N23/30))*SUMIFS(12:12,$1:$1,INT(-$N23/30)+1),0)+(-$N23/30-INT(-$N23/30))*SUMIFS(12:12,$1:$1,KD$1+INT(-$N23/30)+1)+(INT(-$N23/30)+1--$N23/30)*SUMIFS(12:12,$1:$1,KD$1+INT(-$N23/30)))))</f>
        <v>0</v>
      </c>
      <c r="KE23" s="40">
        <f>IF($N23=0,0,IF(KE$7="",0,IF(KE$1=MAX($1:$1),$R12-SUM($T23:KD23),IF(KE$1=1,SUMIFS(12:12,$1:$1,"&gt;="&amp;1,$1:$1,"&lt;="&amp;INT(-$N23/30))+(-$N23/30-INT(-$N23/30))*SUMIFS(12:12,$1:$1,INT(-$N23/30)+1),0)+(-$N23/30-INT(-$N23/30))*SUMIFS(12:12,$1:$1,KE$1+INT(-$N23/30)+1)+(INT(-$N23/30)+1--$N23/30)*SUMIFS(12:12,$1:$1,KE$1+INT(-$N23/30)))))</f>
        <v>0</v>
      </c>
      <c r="KF23" s="40">
        <f>IF($N23=0,0,IF(KF$7="",0,IF(KF$1=MAX($1:$1),$R12-SUM($T23:KE23),IF(KF$1=1,SUMIFS(12:12,$1:$1,"&gt;="&amp;1,$1:$1,"&lt;="&amp;INT(-$N23/30))+(-$N23/30-INT(-$N23/30))*SUMIFS(12:12,$1:$1,INT(-$N23/30)+1),0)+(-$N23/30-INT(-$N23/30))*SUMIFS(12:12,$1:$1,KF$1+INT(-$N23/30)+1)+(INT(-$N23/30)+1--$N23/30)*SUMIFS(12:12,$1:$1,KF$1+INT(-$N23/30)))))</f>
        <v>0</v>
      </c>
      <c r="KG23" s="40">
        <f>IF($N23=0,0,IF(KG$7="",0,IF(KG$1=MAX($1:$1),$R12-SUM($T23:KF23),IF(KG$1=1,SUMIFS(12:12,$1:$1,"&gt;="&amp;1,$1:$1,"&lt;="&amp;INT(-$N23/30))+(-$N23/30-INT(-$N23/30))*SUMIFS(12:12,$1:$1,INT(-$N23/30)+1),0)+(-$N23/30-INT(-$N23/30))*SUMIFS(12:12,$1:$1,KG$1+INT(-$N23/30)+1)+(INT(-$N23/30)+1--$N23/30)*SUMIFS(12:12,$1:$1,KG$1+INT(-$N23/30)))))</f>
        <v>0</v>
      </c>
      <c r="KH23" s="40">
        <f>IF($N23=0,0,IF(KH$7="",0,IF(KH$1=MAX($1:$1),$R12-SUM($T23:KG23),IF(KH$1=1,SUMIFS(12:12,$1:$1,"&gt;="&amp;1,$1:$1,"&lt;="&amp;INT(-$N23/30))+(-$N23/30-INT(-$N23/30))*SUMIFS(12:12,$1:$1,INT(-$N23/30)+1),0)+(-$N23/30-INT(-$N23/30))*SUMIFS(12:12,$1:$1,KH$1+INT(-$N23/30)+1)+(INT(-$N23/30)+1--$N23/30)*SUMIFS(12:12,$1:$1,KH$1+INT(-$N23/30)))))</f>
        <v>0</v>
      </c>
      <c r="KI23" s="40">
        <f>IF($N23=0,0,IF(KI$7="",0,IF(KI$1=MAX($1:$1),$R12-SUM($T23:KH23),IF(KI$1=1,SUMIFS(12:12,$1:$1,"&gt;="&amp;1,$1:$1,"&lt;="&amp;INT(-$N23/30))+(-$N23/30-INT(-$N23/30))*SUMIFS(12:12,$1:$1,INT(-$N23/30)+1),0)+(-$N23/30-INT(-$N23/30))*SUMIFS(12:12,$1:$1,KI$1+INT(-$N23/30)+1)+(INT(-$N23/30)+1--$N23/30)*SUMIFS(12:12,$1:$1,KI$1+INT(-$N23/30)))))</f>
        <v>0</v>
      </c>
      <c r="KJ23" s="40">
        <f>IF($N23=0,0,IF(KJ$7="",0,IF(KJ$1=MAX($1:$1),$R12-SUM($T23:KI23),IF(KJ$1=1,SUMIFS(12:12,$1:$1,"&gt;="&amp;1,$1:$1,"&lt;="&amp;INT(-$N23/30))+(-$N23/30-INT(-$N23/30))*SUMIFS(12:12,$1:$1,INT(-$N23/30)+1),0)+(-$N23/30-INT(-$N23/30))*SUMIFS(12:12,$1:$1,KJ$1+INT(-$N23/30)+1)+(INT(-$N23/30)+1--$N23/30)*SUMIFS(12:12,$1:$1,KJ$1+INT(-$N23/30)))))</f>
        <v>0</v>
      </c>
      <c r="KK23" s="40">
        <f>IF($N23=0,0,IF(KK$7="",0,IF(KK$1=MAX($1:$1),$R12-SUM($T23:KJ23),IF(KK$1=1,SUMIFS(12:12,$1:$1,"&gt;="&amp;1,$1:$1,"&lt;="&amp;INT(-$N23/30))+(-$N23/30-INT(-$N23/30))*SUMIFS(12:12,$1:$1,INT(-$N23/30)+1),0)+(-$N23/30-INT(-$N23/30))*SUMIFS(12:12,$1:$1,KK$1+INT(-$N23/30)+1)+(INT(-$N23/30)+1--$N23/30)*SUMIFS(12:12,$1:$1,KK$1+INT(-$N23/30)))))</f>
        <v>0</v>
      </c>
      <c r="KL23" s="40">
        <f>IF($N23=0,0,IF(KL$7="",0,IF(KL$1=MAX($1:$1),$R12-SUM($T23:KK23),IF(KL$1=1,SUMIFS(12:12,$1:$1,"&gt;="&amp;1,$1:$1,"&lt;="&amp;INT(-$N23/30))+(-$N23/30-INT(-$N23/30))*SUMIFS(12:12,$1:$1,INT(-$N23/30)+1),0)+(-$N23/30-INT(-$N23/30))*SUMIFS(12:12,$1:$1,KL$1+INT(-$N23/30)+1)+(INT(-$N23/30)+1--$N23/30)*SUMIFS(12:12,$1:$1,KL$1+INT(-$N23/30)))))</f>
        <v>0</v>
      </c>
      <c r="KM23" s="40">
        <f>IF($N23=0,0,IF(KM$7="",0,IF(KM$1=MAX($1:$1),$R12-SUM($T23:KL23),IF(KM$1=1,SUMIFS(12:12,$1:$1,"&gt;="&amp;1,$1:$1,"&lt;="&amp;INT(-$N23/30))+(-$N23/30-INT(-$N23/30))*SUMIFS(12:12,$1:$1,INT(-$N23/30)+1),0)+(-$N23/30-INT(-$N23/30))*SUMIFS(12:12,$1:$1,KM$1+INT(-$N23/30)+1)+(INT(-$N23/30)+1--$N23/30)*SUMIFS(12:12,$1:$1,KM$1+INT(-$N23/30)))))</f>
        <v>0</v>
      </c>
      <c r="KN23" s="40">
        <f>IF($N23=0,0,IF(KN$7="",0,IF(KN$1=MAX($1:$1),$R12-SUM($T23:KM23),IF(KN$1=1,SUMIFS(12:12,$1:$1,"&gt;="&amp;1,$1:$1,"&lt;="&amp;INT(-$N23/30))+(-$N23/30-INT(-$N23/30))*SUMIFS(12:12,$1:$1,INT(-$N23/30)+1),0)+(-$N23/30-INT(-$N23/30))*SUMIFS(12:12,$1:$1,KN$1+INT(-$N23/30)+1)+(INT(-$N23/30)+1--$N23/30)*SUMIFS(12:12,$1:$1,KN$1+INT(-$N23/30)))))</f>
        <v>0</v>
      </c>
      <c r="KO23" s="40">
        <f>IF($N23=0,0,IF(KO$7="",0,IF(KO$1=MAX($1:$1),$R12-SUM($T23:KN23),IF(KO$1=1,SUMIFS(12:12,$1:$1,"&gt;="&amp;1,$1:$1,"&lt;="&amp;INT(-$N23/30))+(-$N23/30-INT(-$N23/30))*SUMIFS(12:12,$1:$1,INT(-$N23/30)+1),0)+(-$N23/30-INT(-$N23/30))*SUMIFS(12:12,$1:$1,KO$1+INT(-$N23/30)+1)+(INT(-$N23/30)+1--$N23/30)*SUMIFS(12:12,$1:$1,KO$1+INT(-$N23/30)))))</f>
        <v>0</v>
      </c>
      <c r="KP23" s="40">
        <f>IF($N23=0,0,IF(KP$7="",0,IF(KP$1=MAX($1:$1),$R12-SUM($T23:KO23),IF(KP$1=1,SUMIFS(12:12,$1:$1,"&gt;="&amp;1,$1:$1,"&lt;="&amp;INT(-$N23/30))+(-$N23/30-INT(-$N23/30))*SUMIFS(12:12,$1:$1,INT(-$N23/30)+1),0)+(-$N23/30-INT(-$N23/30))*SUMIFS(12:12,$1:$1,KP$1+INT(-$N23/30)+1)+(INT(-$N23/30)+1--$N23/30)*SUMIFS(12:12,$1:$1,KP$1+INT(-$N23/30)))))</f>
        <v>0</v>
      </c>
      <c r="KQ23" s="40">
        <f>IF($N23=0,0,IF(KQ$7="",0,IF(KQ$1=MAX($1:$1),$R12-SUM($T23:KP23),IF(KQ$1=1,SUMIFS(12:12,$1:$1,"&gt;="&amp;1,$1:$1,"&lt;="&amp;INT(-$N23/30))+(-$N23/30-INT(-$N23/30))*SUMIFS(12:12,$1:$1,INT(-$N23/30)+1),0)+(-$N23/30-INT(-$N23/30))*SUMIFS(12:12,$1:$1,KQ$1+INT(-$N23/30)+1)+(INT(-$N23/30)+1--$N23/30)*SUMIFS(12:12,$1:$1,KQ$1+INT(-$N23/30)))))</f>
        <v>0</v>
      </c>
      <c r="KR23" s="40">
        <f>IF($N23=0,0,IF(KR$7="",0,IF(KR$1=MAX($1:$1),$R12-SUM($T23:KQ23),IF(KR$1=1,SUMIFS(12:12,$1:$1,"&gt;="&amp;1,$1:$1,"&lt;="&amp;INT(-$N23/30))+(-$N23/30-INT(-$N23/30))*SUMIFS(12:12,$1:$1,INT(-$N23/30)+1),0)+(-$N23/30-INT(-$N23/30))*SUMIFS(12:12,$1:$1,KR$1+INT(-$N23/30)+1)+(INT(-$N23/30)+1--$N23/30)*SUMIFS(12:12,$1:$1,KR$1+INT(-$N23/30)))))</f>
        <v>0</v>
      </c>
      <c r="KS23" s="40">
        <f>IF($N23=0,0,IF(KS$7="",0,IF(KS$1=MAX($1:$1),$R12-SUM($T23:KR23),IF(KS$1=1,SUMIFS(12:12,$1:$1,"&gt;="&amp;1,$1:$1,"&lt;="&amp;INT(-$N23/30))+(-$N23/30-INT(-$N23/30))*SUMIFS(12:12,$1:$1,INT(-$N23/30)+1),0)+(-$N23/30-INT(-$N23/30))*SUMIFS(12:12,$1:$1,KS$1+INT(-$N23/30)+1)+(INT(-$N23/30)+1--$N23/30)*SUMIFS(12:12,$1:$1,KS$1+INT(-$N23/30)))))</f>
        <v>0</v>
      </c>
      <c r="KT23" s="40">
        <f>IF($N23=0,0,IF(KT$7="",0,IF(KT$1=MAX($1:$1),$R12-SUM($T23:KS23),IF(KT$1=1,SUMIFS(12:12,$1:$1,"&gt;="&amp;1,$1:$1,"&lt;="&amp;INT(-$N23/30))+(-$N23/30-INT(-$N23/30))*SUMIFS(12:12,$1:$1,INT(-$N23/30)+1),0)+(-$N23/30-INT(-$N23/30))*SUMIFS(12:12,$1:$1,KT$1+INT(-$N23/30)+1)+(INT(-$N23/30)+1--$N23/30)*SUMIFS(12:12,$1:$1,KT$1+INT(-$N23/30)))))</f>
        <v>0</v>
      </c>
      <c r="KU23" s="40">
        <f>IF($N23=0,0,IF(KU$7="",0,IF(KU$1=MAX($1:$1),$R12-SUM($T23:KT23),IF(KU$1=1,SUMIFS(12:12,$1:$1,"&gt;="&amp;1,$1:$1,"&lt;="&amp;INT(-$N23/30))+(-$N23/30-INT(-$N23/30))*SUMIFS(12:12,$1:$1,INT(-$N23/30)+1),0)+(-$N23/30-INT(-$N23/30))*SUMIFS(12:12,$1:$1,KU$1+INT(-$N23/30)+1)+(INT(-$N23/30)+1--$N23/30)*SUMIFS(12:12,$1:$1,KU$1+INT(-$N23/30)))))</f>
        <v>0</v>
      </c>
      <c r="KV23" s="40">
        <f>IF($N23=0,0,IF(KV$7="",0,IF(KV$1=MAX($1:$1),$R12-SUM($T23:KU23),IF(KV$1=1,SUMIFS(12:12,$1:$1,"&gt;="&amp;1,$1:$1,"&lt;="&amp;INT(-$N23/30))+(-$N23/30-INT(-$N23/30))*SUMIFS(12:12,$1:$1,INT(-$N23/30)+1),0)+(-$N23/30-INT(-$N23/30))*SUMIFS(12:12,$1:$1,KV$1+INT(-$N23/30)+1)+(INT(-$N23/30)+1--$N23/30)*SUMIFS(12:12,$1:$1,KV$1+INT(-$N23/30)))))</f>
        <v>0</v>
      </c>
      <c r="KW23" s="1"/>
      <c r="KX23" s="1"/>
    </row>
    <row r="24" spans="1:310" x14ac:dyDescent="0.25">
      <c r="A24" s="1"/>
      <c r="B24" s="79"/>
      <c r="C24" s="79"/>
      <c r="D24" s="79"/>
      <c r="E24" s="1" t="str">
        <f>E22</f>
        <v>количество аннулированных договоров</v>
      </c>
      <c r="F24" s="1"/>
      <c r="G24" s="1"/>
      <c r="H24" s="11" t="str">
        <f t="shared" ref="H24:H28" si="18">H23</f>
        <v>клиенты</v>
      </c>
      <c r="I24" s="1"/>
      <c r="J24" s="1"/>
      <c r="K24" s="1" t="str">
        <f>справочники!$U$12</f>
        <v>постоянные-30сотрудников</v>
      </c>
      <c r="L24" s="1"/>
      <c r="M24" s="5"/>
      <c r="N24" s="40">
        <f>условия!V53</f>
        <v>0</v>
      </c>
      <c r="O24" s="19"/>
      <c r="P24" s="1"/>
      <c r="Q24" s="1"/>
      <c r="R24" s="40">
        <f t="shared" si="12"/>
        <v>0</v>
      </c>
      <c r="S24" s="1"/>
      <c r="T24" s="40"/>
      <c r="U24" s="40">
        <f>IF($N24=0,0,IF(U$7="",0,IF(U$1=MAX($1:$1),$R13-SUM($T24:T24),IF(U$1=1,SUMIFS(13:13,$1:$1,"&gt;="&amp;1,$1:$1,"&lt;="&amp;INT(-$N24/30))+(-$N24/30-INT(-$N24/30))*SUMIFS(13:13,$1:$1,INT(-$N24/30)+1),0)+(-$N24/30-INT(-$N24/30))*SUMIFS(13:13,$1:$1,U$1+INT(-$N24/30)+1)+(INT(-$N24/30)+1--$N24/30)*SUMIFS(13:13,$1:$1,U$1+INT(-$N24/30)))))</f>
        <v>0</v>
      </c>
      <c r="V24" s="40">
        <f>IF($N24=0,0,IF(V$7="",0,IF(V$1=MAX($1:$1),$R13-SUM($T24:U24),IF(V$1=1,SUMIFS(13:13,$1:$1,"&gt;="&amp;1,$1:$1,"&lt;="&amp;INT(-$N24/30))+(-$N24/30-INT(-$N24/30))*SUMIFS(13:13,$1:$1,INT(-$N24/30)+1),0)+(-$N24/30-INT(-$N24/30))*SUMIFS(13:13,$1:$1,V$1+INT(-$N24/30)+1)+(INT(-$N24/30)+1--$N24/30)*SUMIFS(13:13,$1:$1,V$1+INT(-$N24/30)))))</f>
        <v>0</v>
      </c>
      <c r="W24" s="40">
        <f>IF($N24=0,0,IF(W$7="",0,IF(W$1=MAX($1:$1),$R13-SUM($T24:V24),IF(W$1=1,SUMIFS(13:13,$1:$1,"&gt;="&amp;1,$1:$1,"&lt;="&amp;INT(-$N24/30))+(-$N24/30-INT(-$N24/30))*SUMIFS(13:13,$1:$1,INT(-$N24/30)+1),0)+(-$N24/30-INT(-$N24/30))*SUMIFS(13:13,$1:$1,W$1+INT(-$N24/30)+1)+(INT(-$N24/30)+1--$N24/30)*SUMIFS(13:13,$1:$1,W$1+INT(-$N24/30)))))</f>
        <v>0</v>
      </c>
      <c r="X24" s="40">
        <f>IF($N24=0,0,IF(X$7="",0,IF(X$1=MAX($1:$1),$R13-SUM($T24:W24),IF(X$1=1,SUMIFS(13:13,$1:$1,"&gt;="&amp;1,$1:$1,"&lt;="&amp;INT(-$N24/30))+(-$N24/30-INT(-$N24/30))*SUMIFS(13:13,$1:$1,INT(-$N24/30)+1),0)+(-$N24/30-INT(-$N24/30))*SUMIFS(13:13,$1:$1,X$1+INT(-$N24/30)+1)+(INT(-$N24/30)+1--$N24/30)*SUMIFS(13:13,$1:$1,X$1+INT(-$N24/30)))))</f>
        <v>0</v>
      </c>
      <c r="Y24" s="40">
        <f>IF($N24=0,0,IF(Y$7="",0,IF(Y$1=MAX($1:$1),$R13-SUM($T24:X24),IF(Y$1=1,SUMIFS(13:13,$1:$1,"&gt;="&amp;1,$1:$1,"&lt;="&amp;INT(-$N24/30))+(-$N24/30-INT(-$N24/30))*SUMIFS(13:13,$1:$1,INT(-$N24/30)+1),0)+(-$N24/30-INT(-$N24/30))*SUMIFS(13:13,$1:$1,Y$1+INT(-$N24/30)+1)+(INT(-$N24/30)+1--$N24/30)*SUMIFS(13:13,$1:$1,Y$1+INT(-$N24/30)))))</f>
        <v>0</v>
      </c>
      <c r="Z24" s="40">
        <f>IF($N24=0,0,IF(Z$7="",0,IF(Z$1=MAX($1:$1),$R13-SUM($T24:Y24),IF(Z$1=1,SUMIFS(13:13,$1:$1,"&gt;="&amp;1,$1:$1,"&lt;="&amp;INT(-$N24/30))+(-$N24/30-INT(-$N24/30))*SUMIFS(13:13,$1:$1,INT(-$N24/30)+1),0)+(-$N24/30-INT(-$N24/30))*SUMIFS(13:13,$1:$1,Z$1+INT(-$N24/30)+1)+(INT(-$N24/30)+1--$N24/30)*SUMIFS(13:13,$1:$1,Z$1+INT(-$N24/30)))))</f>
        <v>0</v>
      </c>
      <c r="AA24" s="40">
        <f>IF($N24=0,0,IF(AA$7="",0,IF(AA$1=MAX($1:$1),$R13-SUM($T24:Z24),IF(AA$1=1,SUMIFS(13:13,$1:$1,"&gt;="&amp;1,$1:$1,"&lt;="&amp;INT(-$N24/30))+(-$N24/30-INT(-$N24/30))*SUMIFS(13:13,$1:$1,INT(-$N24/30)+1),0)+(-$N24/30-INT(-$N24/30))*SUMIFS(13:13,$1:$1,AA$1+INT(-$N24/30)+1)+(INT(-$N24/30)+1--$N24/30)*SUMIFS(13:13,$1:$1,AA$1+INT(-$N24/30)))))</f>
        <v>0</v>
      </c>
      <c r="AB24" s="40">
        <f>IF($N24=0,0,IF(AB$7="",0,IF(AB$1=MAX($1:$1),$R13-SUM($T24:AA24),IF(AB$1=1,SUMIFS(13:13,$1:$1,"&gt;="&amp;1,$1:$1,"&lt;="&amp;INT(-$N24/30))+(-$N24/30-INT(-$N24/30))*SUMIFS(13:13,$1:$1,INT(-$N24/30)+1),0)+(-$N24/30-INT(-$N24/30))*SUMIFS(13:13,$1:$1,AB$1+INT(-$N24/30)+1)+(INT(-$N24/30)+1--$N24/30)*SUMIFS(13:13,$1:$1,AB$1+INT(-$N24/30)))))</f>
        <v>0</v>
      </c>
      <c r="AC24" s="40">
        <f>IF($N24=0,0,IF(AC$7="",0,IF(AC$1=MAX($1:$1),$R13-SUM($T24:AB24),IF(AC$1=1,SUMIFS(13:13,$1:$1,"&gt;="&amp;1,$1:$1,"&lt;="&amp;INT(-$N24/30))+(-$N24/30-INT(-$N24/30))*SUMIFS(13:13,$1:$1,INT(-$N24/30)+1),0)+(-$N24/30-INT(-$N24/30))*SUMIFS(13:13,$1:$1,AC$1+INT(-$N24/30)+1)+(INT(-$N24/30)+1--$N24/30)*SUMIFS(13:13,$1:$1,AC$1+INT(-$N24/30)))))</f>
        <v>0</v>
      </c>
      <c r="AD24" s="40">
        <f>IF($N24=0,0,IF(AD$7="",0,IF(AD$1=MAX($1:$1),$R13-SUM($T24:AC24),IF(AD$1=1,SUMIFS(13:13,$1:$1,"&gt;="&amp;1,$1:$1,"&lt;="&amp;INT(-$N24/30))+(-$N24/30-INT(-$N24/30))*SUMIFS(13:13,$1:$1,INT(-$N24/30)+1),0)+(-$N24/30-INT(-$N24/30))*SUMIFS(13:13,$1:$1,AD$1+INT(-$N24/30)+1)+(INT(-$N24/30)+1--$N24/30)*SUMIFS(13:13,$1:$1,AD$1+INT(-$N24/30)))))</f>
        <v>0</v>
      </c>
      <c r="AE24" s="40">
        <f>IF($N24=0,0,IF(AE$7="",0,IF(AE$1=MAX($1:$1),$R13-SUM($T24:AD24),IF(AE$1=1,SUMIFS(13:13,$1:$1,"&gt;="&amp;1,$1:$1,"&lt;="&amp;INT(-$N24/30))+(-$N24/30-INT(-$N24/30))*SUMIFS(13:13,$1:$1,INT(-$N24/30)+1),0)+(-$N24/30-INT(-$N24/30))*SUMIFS(13:13,$1:$1,AE$1+INT(-$N24/30)+1)+(INT(-$N24/30)+1--$N24/30)*SUMIFS(13:13,$1:$1,AE$1+INT(-$N24/30)))))</f>
        <v>0</v>
      </c>
      <c r="AF24" s="40">
        <f>IF($N24=0,0,IF(AF$7="",0,IF(AF$1=MAX($1:$1),$R13-SUM($T24:AE24),IF(AF$1=1,SUMIFS(13:13,$1:$1,"&gt;="&amp;1,$1:$1,"&lt;="&amp;INT(-$N24/30))+(-$N24/30-INT(-$N24/30))*SUMIFS(13:13,$1:$1,INT(-$N24/30)+1),0)+(-$N24/30-INT(-$N24/30))*SUMIFS(13:13,$1:$1,AF$1+INT(-$N24/30)+1)+(INT(-$N24/30)+1--$N24/30)*SUMIFS(13:13,$1:$1,AF$1+INT(-$N24/30)))))</f>
        <v>0</v>
      </c>
      <c r="AG24" s="40">
        <f>IF($N24=0,0,IF(AG$7="",0,IF(AG$1=MAX($1:$1),$R13-SUM($T24:AF24),IF(AG$1=1,SUMIFS(13:13,$1:$1,"&gt;="&amp;1,$1:$1,"&lt;="&amp;INT(-$N24/30))+(-$N24/30-INT(-$N24/30))*SUMIFS(13:13,$1:$1,INT(-$N24/30)+1),0)+(-$N24/30-INT(-$N24/30))*SUMIFS(13:13,$1:$1,AG$1+INT(-$N24/30)+1)+(INT(-$N24/30)+1--$N24/30)*SUMIFS(13:13,$1:$1,AG$1+INT(-$N24/30)))))</f>
        <v>0</v>
      </c>
      <c r="AH24" s="40">
        <f>IF($N24=0,0,IF(AH$7="",0,IF(AH$1=MAX($1:$1),$R13-SUM($T24:AG24),IF(AH$1=1,SUMIFS(13:13,$1:$1,"&gt;="&amp;1,$1:$1,"&lt;="&amp;INT(-$N24/30))+(-$N24/30-INT(-$N24/30))*SUMIFS(13:13,$1:$1,INT(-$N24/30)+1),0)+(-$N24/30-INT(-$N24/30))*SUMIFS(13:13,$1:$1,AH$1+INT(-$N24/30)+1)+(INT(-$N24/30)+1--$N24/30)*SUMIFS(13:13,$1:$1,AH$1+INT(-$N24/30)))))</f>
        <v>0</v>
      </c>
      <c r="AI24" s="40">
        <f>IF($N24=0,0,IF(AI$7="",0,IF(AI$1=MAX($1:$1),$R13-SUM($T24:AH24),IF(AI$1=1,SUMIFS(13:13,$1:$1,"&gt;="&amp;1,$1:$1,"&lt;="&amp;INT(-$N24/30))+(-$N24/30-INT(-$N24/30))*SUMIFS(13:13,$1:$1,INT(-$N24/30)+1),0)+(-$N24/30-INT(-$N24/30))*SUMIFS(13:13,$1:$1,AI$1+INT(-$N24/30)+1)+(INT(-$N24/30)+1--$N24/30)*SUMIFS(13:13,$1:$1,AI$1+INT(-$N24/30)))))</f>
        <v>0</v>
      </c>
      <c r="AJ24" s="40">
        <f>IF($N24=0,0,IF(AJ$7="",0,IF(AJ$1=MAX($1:$1),$R13-SUM($T24:AI24),IF(AJ$1=1,SUMIFS(13:13,$1:$1,"&gt;="&amp;1,$1:$1,"&lt;="&amp;INT(-$N24/30))+(-$N24/30-INT(-$N24/30))*SUMIFS(13:13,$1:$1,INT(-$N24/30)+1),0)+(-$N24/30-INT(-$N24/30))*SUMIFS(13:13,$1:$1,AJ$1+INT(-$N24/30)+1)+(INT(-$N24/30)+1--$N24/30)*SUMIFS(13:13,$1:$1,AJ$1+INT(-$N24/30)))))</f>
        <v>0</v>
      </c>
      <c r="AK24" s="40">
        <f>IF($N24=0,0,IF(AK$7="",0,IF(AK$1=MAX($1:$1),$R13-SUM($T24:AJ24),IF(AK$1=1,SUMIFS(13:13,$1:$1,"&gt;="&amp;1,$1:$1,"&lt;="&amp;INT(-$N24/30))+(-$N24/30-INT(-$N24/30))*SUMIFS(13:13,$1:$1,INT(-$N24/30)+1),0)+(-$N24/30-INT(-$N24/30))*SUMIFS(13:13,$1:$1,AK$1+INT(-$N24/30)+1)+(INT(-$N24/30)+1--$N24/30)*SUMIFS(13:13,$1:$1,AK$1+INT(-$N24/30)))))</f>
        <v>0</v>
      </c>
      <c r="AL24" s="40">
        <f>IF($N24=0,0,IF(AL$7="",0,IF(AL$1=MAX($1:$1),$R13-SUM($T24:AK24),IF(AL$1=1,SUMIFS(13:13,$1:$1,"&gt;="&amp;1,$1:$1,"&lt;="&amp;INT(-$N24/30))+(-$N24/30-INT(-$N24/30))*SUMIFS(13:13,$1:$1,INT(-$N24/30)+1),0)+(-$N24/30-INT(-$N24/30))*SUMIFS(13:13,$1:$1,AL$1+INT(-$N24/30)+1)+(INT(-$N24/30)+1--$N24/30)*SUMIFS(13:13,$1:$1,AL$1+INT(-$N24/30)))))</f>
        <v>0</v>
      </c>
      <c r="AM24" s="40">
        <f>IF($N24=0,0,IF(AM$7="",0,IF(AM$1=MAX($1:$1),$R13-SUM($T24:AL24),IF(AM$1=1,SUMIFS(13:13,$1:$1,"&gt;="&amp;1,$1:$1,"&lt;="&amp;INT(-$N24/30))+(-$N24/30-INT(-$N24/30))*SUMIFS(13:13,$1:$1,INT(-$N24/30)+1),0)+(-$N24/30-INT(-$N24/30))*SUMIFS(13:13,$1:$1,AM$1+INT(-$N24/30)+1)+(INT(-$N24/30)+1--$N24/30)*SUMIFS(13:13,$1:$1,AM$1+INT(-$N24/30)))))</f>
        <v>0</v>
      </c>
      <c r="AN24" s="40">
        <f>IF($N24=0,0,IF(AN$7="",0,IF(AN$1=MAX($1:$1),$R13-SUM($T24:AM24),IF(AN$1=1,SUMIFS(13:13,$1:$1,"&gt;="&amp;1,$1:$1,"&lt;="&amp;INT(-$N24/30))+(-$N24/30-INT(-$N24/30))*SUMIFS(13:13,$1:$1,INT(-$N24/30)+1),0)+(-$N24/30-INT(-$N24/30))*SUMIFS(13:13,$1:$1,AN$1+INT(-$N24/30)+1)+(INT(-$N24/30)+1--$N24/30)*SUMIFS(13:13,$1:$1,AN$1+INT(-$N24/30)))))</f>
        <v>0</v>
      </c>
      <c r="AO24" s="40">
        <f>IF($N24=0,0,IF(AO$7="",0,IF(AO$1=MAX($1:$1),$R13-SUM($T24:AN24),IF(AO$1=1,SUMIFS(13:13,$1:$1,"&gt;="&amp;1,$1:$1,"&lt;="&amp;INT(-$N24/30))+(-$N24/30-INT(-$N24/30))*SUMIFS(13:13,$1:$1,INT(-$N24/30)+1),0)+(-$N24/30-INT(-$N24/30))*SUMIFS(13:13,$1:$1,AO$1+INT(-$N24/30)+1)+(INT(-$N24/30)+1--$N24/30)*SUMIFS(13:13,$1:$1,AO$1+INT(-$N24/30)))))</f>
        <v>0</v>
      </c>
      <c r="AP24" s="40">
        <f>IF($N24=0,0,IF(AP$7="",0,IF(AP$1=MAX($1:$1),$R13-SUM($T24:AO24),IF(AP$1=1,SUMIFS(13:13,$1:$1,"&gt;="&amp;1,$1:$1,"&lt;="&amp;INT(-$N24/30))+(-$N24/30-INT(-$N24/30))*SUMIFS(13:13,$1:$1,INT(-$N24/30)+1),0)+(-$N24/30-INT(-$N24/30))*SUMIFS(13:13,$1:$1,AP$1+INT(-$N24/30)+1)+(INT(-$N24/30)+1--$N24/30)*SUMIFS(13:13,$1:$1,AP$1+INT(-$N24/30)))))</f>
        <v>0</v>
      </c>
      <c r="AQ24" s="40">
        <f>IF($N24=0,0,IF(AQ$7="",0,IF(AQ$1=MAX($1:$1),$R13-SUM($T24:AP24),IF(AQ$1=1,SUMIFS(13:13,$1:$1,"&gt;="&amp;1,$1:$1,"&lt;="&amp;INT(-$N24/30))+(-$N24/30-INT(-$N24/30))*SUMIFS(13:13,$1:$1,INT(-$N24/30)+1),0)+(-$N24/30-INT(-$N24/30))*SUMIFS(13:13,$1:$1,AQ$1+INT(-$N24/30)+1)+(INT(-$N24/30)+1--$N24/30)*SUMIFS(13:13,$1:$1,AQ$1+INT(-$N24/30)))))</f>
        <v>0</v>
      </c>
      <c r="AR24" s="40">
        <f>IF($N24=0,0,IF(AR$7="",0,IF(AR$1=MAX($1:$1),$R13-SUM($T24:AQ24),IF(AR$1=1,SUMIFS(13:13,$1:$1,"&gt;="&amp;1,$1:$1,"&lt;="&amp;INT(-$N24/30))+(-$N24/30-INT(-$N24/30))*SUMIFS(13:13,$1:$1,INT(-$N24/30)+1),0)+(-$N24/30-INT(-$N24/30))*SUMIFS(13:13,$1:$1,AR$1+INT(-$N24/30)+1)+(INT(-$N24/30)+1--$N24/30)*SUMIFS(13:13,$1:$1,AR$1+INT(-$N24/30)))))</f>
        <v>0</v>
      </c>
      <c r="AS24" s="40">
        <f>IF($N24=0,0,IF(AS$7="",0,IF(AS$1=MAX($1:$1),$R13-SUM($T24:AR24),IF(AS$1=1,SUMIFS(13:13,$1:$1,"&gt;="&amp;1,$1:$1,"&lt;="&amp;INT(-$N24/30))+(-$N24/30-INT(-$N24/30))*SUMIFS(13:13,$1:$1,INT(-$N24/30)+1),0)+(-$N24/30-INT(-$N24/30))*SUMIFS(13:13,$1:$1,AS$1+INT(-$N24/30)+1)+(INT(-$N24/30)+1--$N24/30)*SUMIFS(13:13,$1:$1,AS$1+INT(-$N24/30)))))</f>
        <v>0</v>
      </c>
      <c r="AT24" s="40">
        <f>IF($N24=0,0,IF(AT$7="",0,IF(AT$1=MAX($1:$1),$R13-SUM($T24:AS24),IF(AT$1=1,SUMIFS(13:13,$1:$1,"&gt;="&amp;1,$1:$1,"&lt;="&amp;INT(-$N24/30))+(-$N24/30-INT(-$N24/30))*SUMIFS(13:13,$1:$1,INT(-$N24/30)+1),0)+(-$N24/30-INT(-$N24/30))*SUMIFS(13:13,$1:$1,AT$1+INT(-$N24/30)+1)+(INT(-$N24/30)+1--$N24/30)*SUMIFS(13:13,$1:$1,AT$1+INT(-$N24/30)))))</f>
        <v>0</v>
      </c>
      <c r="AU24" s="40">
        <f>IF($N24=0,0,IF(AU$7="",0,IF(AU$1=MAX($1:$1),$R13-SUM($T24:AT24),IF(AU$1=1,SUMIFS(13:13,$1:$1,"&gt;="&amp;1,$1:$1,"&lt;="&amp;INT(-$N24/30))+(-$N24/30-INT(-$N24/30))*SUMIFS(13:13,$1:$1,INT(-$N24/30)+1),0)+(-$N24/30-INT(-$N24/30))*SUMIFS(13:13,$1:$1,AU$1+INT(-$N24/30)+1)+(INT(-$N24/30)+1--$N24/30)*SUMIFS(13:13,$1:$1,AU$1+INT(-$N24/30)))))</f>
        <v>0</v>
      </c>
      <c r="AV24" s="40">
        <f>IF($N24=0,0,IF(AV$7="",0,IF(AV$1=MAX($1:$1),$R13-SUM($T24:AU24),IF(AV$1=1,SUMIFS(13:13,$1:$1,"&gt;="&amp;1,$1:$1,"&lt;="&amp;INT(-$N24/30))+(-$N24/30-INT(-$N24/30))*SUMIFS(13:13,$1:$1,INT(-$N24/30)+1),0)+(-$N24/30-INT(-$N24/30))*SUMIFS(13:13,$1:$1,AV$1+INT(-$N24/30)+1)+(INT(-$N24/30)+1--$N24/30)*SUMIFS(13:13,$1:$1,AV$1+INT(-$N24/30)))))</f>
        <v>0</v>
      </c>
      <c r="AW24" s="40">
        <f>IF($N24=0,0,IF(AW$7="",0,IF(AW$1=MAX($1:$1),$R13-SUM($T24:AV24),IF(AW$1=1,SUMIFS(13:13,$1:$1,"&gt;="&amp;1,$1:$1,"&lt;="&amp;INT(-$N24/30))+(-$N24/30-INT(-$N24/30))*SUMIFS(13:13,$1:$1,INT(-$N24/30)+1),0)+(-$N24/30-INT(-$N24/30))*SUMIFS(13:13,$1:$1,AW$1+INT(-$N24/30)+1)+(INT(-$N24/30)+1--$N24/30)*SUMIFS(13:13,$1:$1,AW$1+INT(-$N24/30)))))</f>
        <v>0</v>
      </c>
      <c r="AX24" s="40">
        <f>IF($N24=0,0,IF(AX$7="",0,IF(AX$1=MAX($1:$1),$R13-SUM($T24:AW24),IF(AX$1=1,SUMIFS(13:13,$1:$1,"&gt;="&amp;1,$1:$1,"&lt;="&amp;INT(-$N24/30))+(-$N24/30-INT(-$N24/30))*SUMIFS(13:13,$1:$1,INT(-$N24/30)+1),0)+(-$N24/30-INT(-$N24/30))*SUMIFS(13:13,$1:$1,AX$1+INT(-$N24/30)+1)+(INT(-$N24/30)+1--$N24/30)*SUMIFS(13:13,$1:$1,AX$1+INT(-$N24/30)))))</f>
        <v>0</v>
      </c>
      <c r="AY24" s="40">
        <f>IF($N24=0,0,IF(AY$7="",0,IF(AY$1=MAX($1:$1),$R13-SUM($T24:AX24),IF(AY$1=1,SUMIFS(13:13,$1:$1,"&gt;="&amp;1,$1:$1,"&lt;="&amp;INT(-$N24/30))+(-$N24/30-INT(-$N24/30))*SUMIFS(13:13,$1:$1,INT(-$N24/30)+1),0)+(-$N24/30-INT(-$N24/30))*SUMIFS(13:13,$1:$1,AY$1+INT(-$N24/30)+1)+(INT(-$N24/30)+1--$N24/30)*SUMIFS(13:13,$1:$1,AY$1+INT(-$N24/30)))))</f>
        <v>0</v>
      </c>
      <c r="AZ24" s="40">
        <f>IF($N24=0,0,IF(AZ$7="",0,IF(AZ$1=MAX($1:$1),$R13-SUM($T24:AY24),IF(AZ$1=1,SUMIFS(13:13,$1:$1,"&gt;="&amp;1,$1:$1,"&lt;="&amp;INT(-$N24/30))+(-$N24/30-INT(-$N24/30))*SUMIFS(13:13,$1:$1,INT(-$N24/30)+1),0)+(-$N24/30-INT(-$N24/30))*SUMIFS(13:13,$1:$1,AZ$1+INT(-$N24/30)+1)+(INT(-$N24/30)+1--$N24/30)*SUMIFS(13:13,$1:$1,AZ$1+INT(-$N24/30)))))</f>
        <v>0</v>
      </c>
      <c r="BA24" s="40">
        <f>IF($N24=0,0,IF(BA$7="",0,IF(BA$1=MAX($1:$1),$R13-SUM($T24:AZ24),IF(BA$1=1,SUMIFS(13:13,$1:$1,"&gt;="&amp;1,$1:$1,"&lt;="&amp;INT(-$N24/30))+(-$N24/30-INT(-$N24/30))*SUMIFS(13:13,$1:$1,INT(-$N24/30)+1),0)+(-$N24/30-INT(-$N24/30))*SUMIFS(13:13,$1:$1,BA$1+INT(-$N24/30)+1)+(INT(-$N24/30)+1--$N24/30)*SUMIFS(13:13,$1:$1,BA$1+INT(-$N24/30)))))</f>
        <v>0</v>
      </c>
      <c r="BB24" s="40">
        <f>IF($N24=0,0,IF(BB$7="",0,IF(BB$1=MAX($1:$1),$R13-SUM($T24:BA24),IF(BB$1=1,SUMIFS(13:13,$1:$1,"&gt;="&amp;1,$1:$1,"&lt;="&amp;INT(-$N24/30))+(-$N24/30-INT(-$N24/30))*SUMIFS(13:13,$1:$1,INT(-$N24/30)+1),0)+(-$N24/30-INT(-$N24/30))*SUMIFS(13:13,$1:$1,BB$1+INT(-$N24/30)+1)+(INT(-$N24/30)+1--$N24/30)*SUMIFS(13:13,$1:$1,BB$1+INT(-$N24/30)))))</f>
        <v>0</v>
      </c>
      <c r="BC24" s="40">
        <f>IF($N24=0,0,IF(BC$7="",0,IF(BC$1=MAX($1:$1),$R13-SUM($T24:BB24),IF(BC$1=1,SUMIFS(13:13,$1:$1,"&gt;="&amp;1,$1:$1,"&lt;="&amp;INT(-$N24/30))+(-$N24/30-INT(-$N24/30))*SUMIFS(13:13,$1:$1,INT(-$N24/30)+1),0)+(-$N24/30-INT(-$N24/30))*SUMIFS(13:13,$1:$1,BC$1+INT(-$N24/30)+1)+(INT(-$N24/30)+1--$N24/30)*SUMIFS(13:13,$1:$1,BC$1+INT(-$N24/30)))))</f>
        <v>0</v>
      </c>
      <c r="BD24" s="40">
        <f>IF($N24=0,0,IF(BD$7="",0,IF(BD$1=MAX($1:$1),$R13-SUM($T24:BC24),IF(BD$1=1,SUMIFS(13:13,$1:$1,"&gt;="&amp;1,$1:$1,"&lt;="&amp;INT(-$N24/30))+(-$N24/30-INT(-$N24/30))*SUMIFS(13:13,$1:$1,INT(-$N24/30)+1),0)+(-$N24/30-INT(-$N24/30))*SUMIFS(13:13,$1:$1,BD$1+INT(-$N24/30)+1)+(INT(-$N24/30)+1--$N24/30)*SUMIFS(13:13,$1:$1,BD$1+INT(-$N24/30)))))</f>
        <v>0</v>
      </c>
      <c r="BE24" s="40">
        <f>IF($N24=0,0,IF(BE$7="",0,IF(BE$1=MAX($1:$1),$R13-SUM($T24:BD24),IF(BE$1=1,SUMIFS(13:13,$1:$1,"&gt;="&amp;1,$1:$1,"&lt;="&amp;INT(-$N24/30))+(-$N24/30-INT(-$N24/30))*SUMIFS(13:13,$1:$1,INT(-$N24/30)+1),0)+(-$N24/30-INT(-$N24/30))*SUMIFS(13:13,$1:$1,BE$1+INT(-$N24/30)+1)+(INT(-$N24/30)+1--$N24/30)*SUMIFS(13:13,$1:$1,BE$1+INT(-$N24/30)))))</f>
        <v>0</v>
      </c>
      <c r="BF24" s="40">
        <f>IF($N24=0,0,IF(BF$7="",0,IF(BF$1=MAX($1:$1),$R13-SUM($T24:BE24),IF(BF$1=1,SUMIFS(13:13,$1:$1,"&gt;="&amp;1,$1:$1,"&lt;="&amp;INT(-$N24/30))+(-$N24/30-INT(-$N24/30))*SUMIFS(13:13,$1:$1,INT(-$N24/30)+1),0)+(-$N24/30-INT(-$N24/30))*SUMIFS(13:13,$1:$1,BF$1+INT(-$N24/30)+1)+(INT(-$N24/30)+1--$N24/30)*SUMIFS(13:13,$1:$1,BF$1+INT(-$N24/30)))))</f>
        <v>0</v>
      </c>
      <c r="BG24" s="40">
        <f>IF($N24=0,0,IF(BG$7="",0,IF(BG$1=MAX($1:$1),$R13-SUM($T24:BF24),IF(BG$1=1,SUMIFS(13:13,$1:$1,"&gt;="&amp;1,$1:$1,"&lt;="&amp;INT(-$N24/30))+(-$N24/30-INT(-$N24/30))*SUMIFS(13:13,$1:$1,INT(-$N24/30)+1),0)+(-$N24/30-INT(-$N24/30))*SUMIFS(13:13,$1:$1,BG$1+INT(-$N24/30)+1)+(INT(-$N24/30)+1--$N24/30)*SUMIFS(13:13,$1:$1,BG$1+INT(-$N24/30)))))</f>
        <v>0</v>
      </c>
      <c r="BH24" s="40">
        <f>IF($N24=0,0,IF(BH$7="",0,IF(BH$1=MAX($1:$1),$R13-SUM($T24:BG24),IF(BH$1=1,SUMIFS(13:13,$1:$1,"&gt;="&amp;1,$1:$1,"&lt;="&amp;INT(-$N24/30))+(-$N24/30-INT(-$N24/30))*SUMIFS(13:13,$1:$1,INT(-$N24/30)+1),0)+(-$N24/30-INT(-$N24/30))*SUMIFS(13:13,$1:$1,BH$1+INT(-$N24/30)+1)+(INT(-$N24/30)+1--$N24/30)*SUMIFS(13:13,$1:$1,BH$1+INT(-$N24/30)))))</f>
        <v>0</v>
      </c>
      <c r="BI24" s="40">
        <f>IF($N24=0,0,IF(BI$7="",0,IF(BI$1=MAX($1:$1),$R13-SUM($T24:BH24),IF(BI$1=1,SUMIFS(13:13,$1:$1,"&gt;="&amp;1,$1:$1,"&lt;="&amp;INT(-$N24/30))+(-$N24/30-INT(-$N24/30))*SUMIFS(13:13,$1:$1,INT(-$N24/30)+1),0)+(-$N24/30-INT(-$N24/30))*SUMIFS(13:13,$1:$1,BI$1+INT(-$N24/30)+1)+(INT(-$N24/30)+1--$N24/30)*SUMIFS(13:13,$1:$1,BI$1+INT(-$N24/30)))))</f>
        <v>0</v>
      </c>
      <c r="BJ24" s="40">
        <f>IF($N24=0,0,IF(BJ$7="",0,IF(BJ$1=MAX($1:$1),$R13-SUM($T24:BI24),IF(BJ$1=1,SUMIFS(13:13,$1:$1,"&gt;="&amp;1,$1:$1,"&lt;="&amp;INT(-$N24/30))+(-$N24/30-INT(-$N24/30))*SUMIFS(13:13,$1:$1,INT(-$N24/30)+1),0)+(-$N24/30-INT(-$N24/30))*SUMIFS(13:13,$1:$1,BJ$1+INT(-$N24/30)+1)+(INT(-$N24/30)+1--$N24/30)*SUMIFS(13:13,$1:$1,BJ$1+INT(-$N24/30)))))</f>
        <v>0</v>
      </c>
      <c r="BK24" s="40">
        <f>IF($N24=0,0,IF(BK$7="",0,IF(BK$1=MAX($1:$1),$R13-SUM($T24:BJ24),IF(BK$1=1,SUMIFS(13:13,$1:$1,"&gt;="&amp;1,$1:$1,"&lt;="&amp;INT(-$N24/30))+(-$N24/30-INT(-$N24/30))*SUMIFS(13:13,$1:$1,INT(-$N24/30)+1),0)+(-$N24/30-INT(-$N24/30))*SUMIFS(13:13,$1:$1,BK$1+INT(-$N24/30)+1)+(INT(-$N24/30)+1--$N24/30)*SUMIFS(13:13,$1:$1,BK$1+INT(-$N24/30)))))</f>
        <v>0</v>
      </c>
      <c r="BL24" s="40">
        <f>IF($N24=0,0,IF(BL$7="",0,IF(BL$1=MAX($1:$1),$R13-SUM($T24:BK24),IF(BL$1=1,SUMIFS(13:13,$1:$1,"&gt;="&amp;1,$1:$1,"&lt;="&amp;INT(-$N24/30))+(-$N24/30-INT(-$N24/30))*SUMIFS(13:13,$1:$1,INT(-$N24/30)+1),0)+(-$N24/30-INT(-$N24/30))*SUMIFS(13:13,$1:$1,BL$1+INT(-$N24/30)+1)+(INT(-$N24/30)+1--$N24/30)*SUMIFS(13:13,$1:$1,BL$1+INT(-$N24/30)))))</f>
        <v>0</v>
      </c>
      <c r="BM24" s="40">
        <f>IF($N24=0,0,IF(BM$7="",0,IF(BM$1=MAX($1:$1),$R13-SUM($T24:BL24),IF(BM$1=1,SUMIFS(13:13,$1:$1,"&gt;="&amp;1,$1:$1,"&lt;="&amp;INT(-$N24/30))+(-$N24/30-INT(-$N24/30))*SUMIFS(13:13,$1:$1,INT(-$N24/30)+1),0)+(-$N24/30-INT(-$N24/30))*SUMIFS(13:13,$1:$1,BM$1+INT(-$N24/30)+1)+(INT(-$N24/30)+1--$N24/30)*SUMIFS(13:13,$1:$1,BM$1+INT(-$N24/30)))))</f>
        <v>0</v>
      </c>
      <c r="BN24" s="40">
        <f>IF($N24=0,0,IF(BN$7="",0,IF(BN$1=MAX($1:$1),$R13-SUM($T24:BM24),IF(BN$1=1,SUMIFS(13:13,$1:$1,"&gt;="&amp;1,$1:$1,"&lt;="&amp;INT(-$N24/30))+(-$N24/30-INT(-$N24/30))*SUMIFS(13:13,$1:$1,INT(-$N24/30)+1),0)+(-$N24/30-INT(-$N24/30))*SUMIFS(13:13,$1:$1,BN$1+INT(-$N24/30)+1)+(INT(-$N24/30)+1--$N24/30)*SUMIFS(13:13,$1:$1,BN$1+INT(-$N24/30)))))</f>
        <v>0</v>
      </c>
      <c r="BO24" s="40">
        <f>IF($N24=0,0,IF(BO$7="",0,IF(BO$1=MAX($1:$1),$R13-SUM($T24:BN24),IF(BO$1=1,SUMIFS(13:13,$1:$1,"&gt;="&amp;1,$1:$1,"&lt;="&amp;INT(-$N24/30))+(-$N24/30-INT(-$N24/30))*SUMIFS(13:13,$1:$1,INT(-$N24/30)+1),0)+(-$N24/30-INT(-$N24/30))*SUMIFS(13:13,$1:$1,BO$1+INT(-$N24/30)+1)+(INT(-$N24/30)+1--$N24/30)*SUMIFS(13:13,$1:$1,BO$1+INT(-$N24/30)))))</f>
        <v>0</v>
      </c>
      <c r="BP24" s="40">
        <f>IF($N24=0,0,IF(BP$7="",0,IF(BP$1=MAX($1:$1),$R13-SUM($T24:BO24),IF(BP$1=1,SUMIFS(13:13,$1:$1,"&gt;="&amp;1,$1:$1,"&lt;="&amp;INT(-$N24/30))+(-$N24/30-INT(-$N24/30))*SUMIFS(13:13,$1:$1,INT(-$N24/30)+1),0)+(-$N24/30-INT(-$N24/30))*SUMIFS(13:13,$1:$1,BP$1+INT(-$N24/30)+1)+(INT(-$N24/30)+1--$N24/30)*SUMIFS(13:13,$1:$1,BP$1+INT(-$N24/30)))))</f>
        <v>0</v>
      </c>
      <c r="BQ24" s="40">
        <f>IF($N24=0,0,IF(BQ$7="",0,IF(BQ$1=MAX($1:$1),$R13-SUM($T24:BP24),IF(BQ$1=1,SUMIFS(13:13,$1:$1,"&gt;="&amp;1,$1:$1,"&lt;="&amp;INT(-$N24/30))+(-$N24/30-INT(-$N24/30))*SUMIFS(13:13,$1:$1,INT(-$N24/30)+1),0)+(-$N24/30-INT(-$N24/30))*SUMIFS(13:13,$1:$1,BQ$1+INT(-$N24/30)+1)+(INT(-$N24/30)+1--$N24/30)*SUMIFS(13:13,$1:$1,BQ$1+INT(-$N24/30)))))</f>
        <v>0</v>
      </c>
      <c r="BR24" s="40">
        <f>IF($N24=0,0,IF(BR$7="",0,IF(BR$1=MAX($1:$1),$R13-SUM($T24:BQ24),IF(BR$1=1,SUMIFS(13:13,$1:$1,"&gt;="&amp;1,$1:$1,"&lt;="&amp;INT(-$N24/30))+(-$N24/30-INT(-$N24/30))*SUMIFS(13:13,$1:$1,INT(-$N24/30)+1),0)+(-$N24/30-INT(-$N24/30))*SUMIFS(13:13,$1:$1,BR$1+INT(-$N24/30)+1)+(INT(-$N24/30)+1--$N24/30)*SUMIFS(13:13,$1:$1,BR$1+INT(-$N24/30)))))</f>
        <v>0</v>
      </c>
      <c r="BS24" s="40">
        <f>IF($N24=0,0,IF(BS$7="",0,IF(BS$1=MAX($1:$1),$R13-SUM($T24:BR24),IF(BS$1=1,SUMIFS(13:13,$1:$1,"&gt;="&amp;1,$1:$1,"&lt;="&amp;INT(-$N24/30))+(-$N24/30-INT(-$N24/30))*SUMIFS(13:13,$1:$1,INT(-$N24/30)+1),0)+(-$N24/30-INT(-$N24/30))*SUMIFS(13:13,$1:$1,BS$1+INT(-$N24/30)+1)+(INT(-$N24/30)+1--$N24/30)*SUMIFS(13:13,$1:$1,BS$1+INT(-$N24/30)))))</f>
        <v>0</v>
      </c>
      <c r="BT24" s="40">
        <f>IF($N24=0,0,IF(BT$7="",0,IF(BT$1=MAX($1:$1),$R13-SUM($T24:BS24),IF(BT$1=1,SUMIFS(13:13,$1:$1,"&gt;="&amp;1,$1:$1,"&lt;="&amp;INT(-$N24/30))+(-$N24/30-INT(-$N24/30))*SUMIFS(13:13,$1:$1,INT(-$N24/30)+1),0)+(-$N24/30-INT(-$N24/30))*SUMIFS(13:13,$1:$1,BT$1+INT(-$N24/30)+1)+(INT(-$N24/30)+1--$N24/30)*SUMIFS(13:13,$1:$1,BT$1+INT(-$N24/30)))))</f>
        <v>0</v>
      </c>
      <c r="BU24" s="40">
        <f>IF($N24=0,0,IF(BU$7="",0,IF(BU$1=MAX($1:$1),$R13-SUM($T24:BT24),IF(BU$1=1,SUMIFS(13:13,$1:$1,"&gt;="&amp;1,$1:$1,"&lt;="&amp;INT(-$N24/30))+(-$N24/30-INT(-$N24/30))*SUMIFS(13:13,$1:$1,INT(-$N24/30)+1),0)+(-$N24/30-INT(-$N24/30))*SUMIFS(13:13,$1:$1,BU$1+INT(-$N24/30)+1)+(INT(-$N24/30)+1--$N24/30)*SUMIFS(13:13,$1:$1,BU$1+INT(-$N24/30)))))</f>
        <v>0</v>
      </c>
      <c r="BV24" s="40">
        <f>IF($N24=0,0,IF(BV$7="",0,IF(BV$1=MAX($1:$1),$R13-SUM($T24:BU24),IF(BV$1=1,SUMIFS(13:13,$1:$1,"&gt;="&amp;1,$1:$1,"&lt;="&amp;INT(-$N24/30))+(-$N24/30-INT(-$N24/30))*SUMIFS(13:13,$1:$1,INT(-$N24/30)+1),0)+(-$N24/30-INT(-$N24/30))*SUMIFS(13:13,$1:$1,BV$1+INT(-$N24/30)+1)+(INT(-$N24/30)+1--$N24/30)*SUMIFS(13:13,$1:$1,BV$1+INT(-$N24/30)))))</f>
        <v>0</v>
      </c>
      <c r="BW24" s="40">
        <f>IF($N24=0,0,IF(BW$7="",0,IF(BW$1=MAX($1:$1),$R13-SUM($T24:BV24),IF(BW$1=1,SUMIFS(13:13,$1:$1,"&gt;="&amp;1,$1:$1,"&lt;="&amp;INT(-$N24/30))+(-$N24/30-INT(-$N24/30))*SUMIFS(13:13,$1:$1,INT(-$N24/30)+1),0)+(-$N24/30-INT(-$N24/30))*SUMIFS(13:13,$1:$1,BW$1+INT(-$N24/30)+1)+(INT(-$N24/30)+1--$N24/30)*SUMIFS(13:13,$1:$1,BW$1+INT(-$N24/30)))))</f>
        <v>0</v>
      </c>
      <c r="BX24" s="40">
        <f>IF($N24=0,0,IF(BX$7="",0,IF(BX$1=MAX($1:$1),$R13-SUM($T24:BW24),IF(BX$1=1,SUMIFS(13:13,$1:$1,"&gt;="&amp;1,$1:$1,"&lt;="&amp;INT(-$N24/30))+(-$N24/30-INT(-$N24/30))*SUMIFS(13:13,$1:$1,INT(-$N24/30)+1),0)+(-$N24/30-INT(-$N24/30))*SUMIFS(13:13,$1:$1,BX$1+INT(-$N24/30)+1)+(INT(-$N24/30)+1--$N24/30)*SUMIFS(13:13,$1:$1,BX$1+INT(-$N24/30)))))</f>
        <v>0</v>
      </c>
      <c r="BY24" s="40">
        <f>IF($N24=0,0,IF(BY$7="",0,IF(BY$1=MAX($1:$1),$R13-SUM($T24:BX24),IF(BY$1=1,SUMIFS(13:13,$1:$1,"&gt;="&amp;1,$1:$1,"&lt;="&amp;INT(-$N24/30))+(-$N24/30-INT(-$N24/30))*SUMIFS(13:13,$1:$1,INT(-$N24/30)+1),0)+(-$N24/30-INT(-$N24/30))*SUMIFS(13:13,$1:$1,BY$1+INT(-$N24/30)+1)+(INT(-$N24/30)+1--$N24/30)*SUMIFS(13:13,$1:$1,BY$1+INT(-$N24/30)))))</f>
        <v>0</v>
      </c>
      <c r="BZ24" s="40">
        <f>IF($N24=0,0,IF(BZ$7="",0,IF(BZ$1=MAX($1:$1),$R13-SUM($T24:BY24),IF(BZ$1=1,SUMIFS(13:13,$1:$1,"&gt;="&amp;1,$1:$1,"&lt;="&amp;INT(-$N24/30))+(-$N24/30-INT(-$N24/30))*SUMIFS(13:13,$1:$1,INT(-$N24/30)+1),0)+(-$N24/30-INT(-$N24/30))*SUMIFS(13:13,$1:$1,BZ$1+INT(-$N24/30)+1)+(INT(-$N24/30)+1--$N24/30)*SUMIFS(13:13,$1:$1,BZ$1+INT(-$N24/30)))))</f>
        <v>0</v>
      </c>
      <c r="CA24" s="40">
        <f>IF($N24=0,0,IF(CA$7="",0,IF(CA$1=MAX($1:$1),$R13-SUM($T24:BZ24),IF(CA$1=1,SUMIFS(13:13,$1:$1,"&gt;="&amp;1,$1:$1,"&lt;="&amp;INT(-$N24/30))+(-$N24/30-INT(-$N24/30))*SUMIFS(13:13,$1:$1,INT(-$N24/30)+1),0)+(-$N24/30-INT(-$N24/30))*SUMIFS(13:13,$1:$1,CA$1+INT(-$N24/30)+1)+(INT(-$N24/30)+1--$N24/30)*SUMIFS(13:13,$1:$1,CA$1+INT(-$N24/30)))))</f>
        <v>0</v>
      </c>
      <c r="CB24" s="40">
        <f>IF($N24=0,0,IF(CB$7="",0,IF(CB$1=MAX($1:$1),$R13-SUM($T24:CA24),IF(CB$1=1,SUMIFS(13:13,$1:$1,"&gt;="&amp;1,$1:$1,"&lt;="&amp;INT(-$N24/30))+(-$N24/30-INT(-$N24/30))*SUMIFS(13:13,$1:$1,INT(-$N24/30)+1),0)+(-$N24/30-INT(-$N24/30))*SUMIFS(13:13,$1:$1,CB$1+INT(-$N24/30)+1)+(INT(-$N24/30)+1--$N24/30)*SUMIFS(13:13,$1:$1,CB$1+INT(-$N24/30)))))</f>
        <v>0</v>
      </c>
      <c r="CC24" s="40">
        <f>IF($N24=0,0,IF(CC$7="",0,IF(CC$1=MAX($1:$1),$R13-SUM($T24:CB24),IF(CC$1=1,SUMIFS(13:13,$1:$1,"&gt;="&amp;1,$1:$1,"&lt;="&amp;INT(-$N24/30))+(-$N24/30-INT(-$N24/30))*SUMIFS(13:13,$1:$1,INT(-$N24/30)+1),0)+(-$N24/30-INT(-$N24/30))*SUMIFS(13:13,$1:$1,CC$1+INT(-$N24/30)+1)+(INT(-$N24/30)+1--$N24/30)*SUMIFS(13:13,$1:$1,CC$1+INT(-$N24/30)))))</f>
        <v>0</v>
      </c>
      <c r="CD24" s="40">
        <f>IF($N24=0,0,IF(CD$7="",0,IF(CD$1=MAX($1:$1),$R13-SUM($T24:CC24),IF(CD$1=1,SUMIFS(13:13,$1:$1,"&gt;="&amp;1,$1:$1,"&lt;="&amp;INT(-$N24/30))+(-$N24/30-INT(-$N24/30))*SUMIFS(13:13,$1:$1,INT(-$N24/30)+1),0)+(-$N24/30-INT(-$N24/30))*SUMIFS(13:13,$1:$1,CD$1+INT(-$N24/30)+1)+(INT(-$N24/30)+1--$N24/30)*SUMIFS(13:13,$1:$1,CD$1+INT(-$N24/30)))))</f>
        <v>0</v>
      </c>
      <c r="CE24" s="40">
        <f>IF($N24=0,0,IF(CE$7="",0,IF(CE$1=MAX($1:$1),$R13-SUM($T24:CD24),IF(CE$1=1,SUMIFS(13:13,$1:$1,"&gt;="&amp;1,$1:$1,"&lt;="&amp;INT(-$N24/30))+(-$N24/30-INT(-$N24/30))*SUMIFS(13:13,$1:$1,INT(-$N24/30)+1),0)+(-$N24/30-INT(-$N24/30))*SUMIFS(13:13,$1:$1,CE$1+INT(-$N24/30)+1)+(INT(-$N24/30)+1--$N24/30)*SUMIFS(13:13,$1:$1,CE$1+INT(-$N24/30)))))</f>
        <v>0</v>
      </c>
      <c r="CF24" s="40">
        <f>IF($N24=0,0,IF(CF$7="",0,IF(CF$1=MAX($1:$1),$R13-SUM($T24:CE24),IF(CF$1=1,SUMIFS(13:13,$1:$1,"&gt;="&amp;1,$1:$1,"&lt;="&amp;INT(-$N24/30))+(-$N24/30-INT(-$N24/30))*SUMIFS(13:13,$1:$1,INT(-$N24/30)+1),0)+(-$N24/30-INT(-$N24/30))*SUMIFS(13:13,$1:$1,CF$1+INT(-$N24/30)+1)+(INT(-$N24/30)+1--$N24/30)*SUMIFS(13:13,$1:$1,CF$1+INT(-$N24/30)))))</f>
        <v>0</v>
      </c>
      <c r="CG24" s="40">
        <f>IF($N24=0,0,IF(CG$7="",0,IF(CG$1=MAX($1:$1),$R13-SUM($T24:CF24),IF(CG$1=1,SUMIFS(13:13,$1:$1,"&gt;="&amp;1,$1:$1,"&lt;="&amp;INT(-$N24/30))+(-$N24/30-INT(-$N24/30))*SUMIFS(13:13,$1:$1,INT(-$N24/30)+1),0)+(-$N24/30-INT(-$N24/30))*SUMIFS(13:13,$1:$1,CG$1+INT(-$N24/30)+1)+(INT(-$N24/30)+1--$N24/30)*SUMIFS(13:13,$1:$1,CG$1+INT(-$N24/30)))))</f>
        <v>0</v>
      </c>
      <c r="CH24" s="40">
        <f>IF($N24=0,0,IF(CH$7="",0,IF(CH$1=MAX($1:$1),$R13-SUM($T24:CG24),IF(CH$1=1,SUMIFS(13:13,$1:$1,"&gt;="&amp;1,$1:$1,"&lt;="&amp;INT(-$N24/30))+(-$N24/30-INT(-$N24/30))*SUMIFS(13:13,$1:$1,INT(-$N24/30)+1),0)+(-$N24/30-INT(-$N24/30))*SUMIFS(13:13,$1:$1,CH$1+INT(-$N24/30)+1)+(INT(-$N24/30)+1--$N24/30)*SUMIFS(13:13,$1:$1,CH$1+INT(-$N24/30)))))</f>
        <v>0</v>
      </c>
      <c r="CI24" s="40">
        <f>IF($N24=0,0,IF(CI$7="",0,IF(CI$1=MAX($1:$1),$R13-SUM($T24:CH24),IF(CI$1=1,SUMIFS(13:13,$1:$1,"&gt;="&amp;1,$1:$1,"&lt;="&amp;INT(-$N24/30))+(-$N24/30-INT(-$N24/30))*SUMIFS(13:13,$1:$1,INT(-$N24/30)+1),0)+(-$N24/30-INT(-$N24/30))*SUMIFS(13:13,$1:$1,CI$1+INT(-$N24/30)+1)+(INT(-$N24/30)+1--$N24/30)*SUMIFS(13:13,$1:$1,CI$1+INT(-$N24/30)))))</f>
        <v>0</v>
      </c>
      <c r="CJ24" s="40">
        <f>IF($N24=0,0,IF(CJ$7="",0,IF(CJ$1=MAX($1:$1),$R13-SUM($T24:CI24),IF(CJ$1=1,SUMIFS(13:13,$1:$1,"&gt;="&amp;1,$1:$1,"&lt;="&amp;INT(-$N24/30))+(-$N24/30-INT(-$N24/30))*SUMIFS(13:13,$1:$1,INT(-$N24/30)+1),0)+(-$N24/30-INT(-$N24/30))*SUMIFS(13:13,$1:$1,CJ$1+INT(-$N24/30)+1)+(INT(-$N24/30)+1--$N24/30)*SUMIFS(13:13,$1:$1,CJ$1+INT(-$N24/30)))))</f>
        <v>0</v>
      </c>
      <c r="CK24" s="40">
        <f>IF($N24=0,0,IF(CK$7="",0,IF(CK$1=MAX($1:$1),$R13-SUM($T24:CJ24),IF(CK$1=1,SUMIFS(13:13,$1:$1,"&gt;="&amp;1,$1:$1,"&lt;="&amp;INT(-$N24/30))+(-$N24/30-INT(-$N24/30))*SUMIFS(13:13,$1:$1,INT(-$N24/30)+1),0)+(-$N24/30-INT(-$N24/30))*SUMIFS(13:13,$1:$1,CK$1+INT(-$N24/30)+1)+(INT(-$N24/30)+1--$N24/30)*SUMIFS(13:13,$1:$1,CK$1+INT(-$N24/30)))))</f>
        <v>0</v>
      </c>
      <c r="CL24" s="40">
        <f>IF($N24=0,0,IF(CL$7="",0,IF(CL$1=MAX($1:$1),$R13-SUM($T24:CK24),IF(CL$1=1,SUMIFS(13:13,$1:$1,"&gt;="&amp;1,$1:$1,"&lt;="&amp;INT(-$N24/30))+(-$N24/30-INT(-$N24/30))*SUMIFS(13:13,$1:$1,INT(-$N24/30)+1),0)+(-$N24/30-INT(-$N24/30))*SUMIFS(13:13,$1:$1,CL$1+INT(-$N24/30)+1)+(INT(-$N24/30)+1--$N24/30)*SUMIFS(13:13,$1:$1,CL$1+INT(-$N24/30)))))</f>
        <v>0</v>
      </c>
      <c r="CM24" s="40">
        <f>IF($N24=0,0,IF(CM$7="",0,IF(CM$1=MAX($1:$1),$R13-SUM($T24:CL24),IF(CM$1=1,SUMIFS(13:13,$1:$1,"&gt;="&amp;1,$1:$1,"&lt;="&amp;INT(-$N24/30))+(-$N24/30-INT(-$N24/30))*SUMIFS(13:13,$1:$1,INT(-$N24/30)+1),0)+(-$N24/30-INT(-$N24/30))*SUMIFS(13:13,$1:$1,CM$1+INT(-$N24/30)+1)+(INT(-$N24/30)+1--$N24/30)*SUMIFS(13:13,$1:$1,CM$1+INT(-$N24/30)))))</f>
        <v>0</v>
      </c>
      <c r="CN24" s="40">
        <f>IF($N24=0,0,IF(CN$7="",0,IF(CN$1=MAX($1:$1),$R13-SUM($T24:CM24),IF(CN$1=1,SUMIFS(13:13,$1:$1,"&gt;="&amp;1,$1:$1,"&lt;="&amp;INT(-$N24/30))+(-$N24/30-INT(-$N24/30))*SUMIFS(13:13,$1:$1,INT(-$N24/30)+1),0)+(-$N24/30-INT(-$N24/30))*SUMIFS(13:13,$1:$1,CN$1+INT(-$N24/30)+1)+(INT(-$N24/30)+1--$N24/30)*SUMIFS(13:13,$1:$1,CN$1+INT(-$N24/30)))))</f>
        <v>0</v>
      </c>
      <c r="CO24" s="40">
        <f>IF($N24=0,0,IF(CO$7="",0,IF(CO$1=MAX($1:$1),$R13-SUM($T24:CN24),IF(CO$1=1,SUMIFS(13:13,$1:$1,"&gt;="&amp;1,$1:$1,"&lt;="&amp;INT(-$N24/30))+(-$N24/30-INT(-$N24/30))*SUMIFS(13:13,$1:$1,INT(-$N24/30)+1),0)+(-$N24/30-INT(-$N24/30))*SUMIFS(13:13,$1:$1,CO$1+INT(-$N24/30)+1)+(INT(-$N24/30)+1--$N24/30)*SUMIFS(13:13,$1:$1,CO$1+INT(-$N24/30)))))</f>
        <v>0</v>
      </c>
      <c r="CP24" s="40">
        <f>IF($N24=0,0,IF(CP$7="",0,IF(CP$1=MAX($1:$1),$R13-SUM($T24:CO24),IF(CP$1=1,SUMIFS(13:13,$1:$1,"&gt;="&amp;1,$1:$1,"&lt;="&amp;INT(-$N24/30))+(-$N24/30-INT(-$N24/30))*SUMIFS(13:13,$1:$1,INT(-$N24/30)+1),0)+(-$N24/30-INT(-$N24/30))*SUMIFS(13:13,$1:$1,CP$1+INT(-$N24/30)+1)+(INT(-$N24/30)+1--$N24/30)*SUMIFS(13:13,$1:$1,CP$1+INT(-$N24/30)))))</f>
        <v>0</v>
      </c>
      <c r="CQ24" s="40">
        <f>IF($N24=0,0,IF(CQ$7="",0,IF(CQ$1=MAX($1:$1),$R13-SUM($T24:CP24),IF(CQ$1=1,SUMIFS(13:13,$1:$1,"&gt;="&amp;1,$1:$1,"&lt;="&amp;INT(-$N24/30))+(-$N24/30-INT(-$N24/30))*SUMIFS(13:13,$1:$1,INT(-$N24/30)+1),0)+(-$N24/30-INT(-$N24/30))*SUMIFS(13:13,$1:$1,CQ$1+INT(-$N24/30)+1)+(INT(-$N24/30)+1--$N24/30)*SUMIFS(13:13,$1:$1,CQ$1+INT(-$N24/30)))))</f>
        <v>0</v>
      </c>
      <c r="CR24" s="40">
        <f>IF($N24=0,0,IF(CR$7="",0,IF(CR$1=MAX($1:$1),$R13-SUM($T24:CQ24),IF(CR$1=1,SUMIFS(13:13,$1:$1,"&gt;="&amp;1,$1:$1,"&lt;="&amp;INT(-$N24/30))+(-$N24/30-INT(-$N24/30))*SUMIFS(13:13,$1:$1,INT(-$N24/30)+1),0)+(-$N24/30-INT(-$N24/30))*SUMIFS(13:13,$1:$1,CR$1+INT(-$N24/30)+1)+(INT(-$N24/30)+1--$N24/30)*SUMIFS(13:13,$1:$1,CR$1+INT(-$N24/30)))))</f>
        <v>0</v>
      </c>
      <c r="CS24" s="40">
        <f>IF($N24=0,0,IF(CS$7="",0,IF(CS$1=MAX($1:$1),$R13-SUM($T24:CR24),IF(CS$1=1,SUMIFS(13:13,$1:$1,"&gt;="&amp;1,$1:$1,"&lt;="&amp;INT(-$N24/30))+(-$N24/30-INT(-$N24/30))*SUMIFS(13:13,$1:$1,INT(-$N24/30)+1),0)+(-$N24/30-INT(-$N24/30))*SUMIFS(13:13,$1:$1,CS$1+INT(-$N24/30)+1)+(INT(-$N24/30)+1--$N24/30)*SUMIFS(13:13,$1:$1,CS$1+INT(-$N24/30)))))</f>
        <v>0</v>
      </c>
      <c r="CT24" s="40">
        <f>IF($N24=0,0,IF(CT$7="",0,IF(CT$1=MAX($1:$1),$R13-SUM($T24:CS24),IF(CT$1=1,SUMIFS(13:13,$1:$1,"&gt;="&amp;1,$1:$1,"&lt;="&amp;INT(-$N24/30))+(-$N24/30-INT(-$N24/30))*SUMIFS(13:13,$1:$1,INT(-$N24/30)+1),0)+(-$N24/30-INT(-$N24/30))*SUMIFS(13:13,$1:$1,CT$1+INT(-$N24/30)+1)+(INT(-$N24/30)+1--$N24/30)*SUMIFS(13:13,$1:$1,CT$1+INT(-$N24/30)))))</f>
        <v>0</v>
      </c>
      <c r="CU24" s="40">
        <f>IF($N24=0,0,IF(CU$7="",0,IF(CU$1=MAX($1:$1),$R13-SUM($T24:CT24),IF(CU$1=1,SUMIFS(13:13,$1:$1,"&gt;="&amp;1,$1:$1,"&lt;="&amp;INT(-$N24/30))+(-$N24/30-INT(-$N24/30))*SUMIFS(13:13,$1:$1,INT(-$N24/30)+1),0)+(-$N24/30-INT(-$N24/30))*SUMIFS(13:13,$1:$1,CU$1+INT(-$N24/30)+1)+(INT(-$N24/30)+1--$N24/30)*SUMIFS(13:13,$1:$1,CU$1+INT(-$N24/30)))))</f>
        <v>0</v>
      </c>
      <c r="CV24" s="40">
        <f>IF($N24=0,0,IF(CV$7="",0,IF(CV$1=MAX($1:$1),$R13-SUM($T24:CU24),IF(CV$1=1,SUMIFS(13:13,$1:$1,"&gt;="&amp;1,$1:$1,"&lt;="&amp;INT(-$N24/30))+(-$N24/30-INT(-$N24/30))*SUMIFS(13:13,$1:$1,INT(-$N24/30)+1),0)+(-$N24/30-INT(-$N24/30))*SUMIFS(13:13,$1:$1,CV$1+INT(-$N24/30)+1)+(INT(-$N24/30)+1--$N24/30)*SUMIFS(13:13,$1:$1,CV$1+INT(-$N24/30)))))</f>
        <v>0</v>
      </c>
      <c r="CW24" s="40">
        <f>IF($N24=0,0,IF(CW$7="",0,IF(CW$1=MAX($1:$1),$R13-SUM($T24:CV24),IF(CW$1=1,SUMIFS(13:13,$1:$1,"&gt;="&amp;1,$1:$1,"&lt;="&amp;INT(-$N24/30))+(-$N24/30-INT(-$N24/30))*SUMIFS(13:13,$1:$1,INT(-$N24/30)+1),0)+(-$N24/30-INT(-$N24/30))*SUMIFS(13:13,$1:$1,CW$1+INT(-$N24/30)+1)+(INT(-$N24/30)+1--$N24/30)*SUMIFS(13:13,$1:$1,CW$1+INT(-$N24/30)))))</f>
        <v>0</v>
      </c>
      <c r="CX24" s="40">
        <f>IF($N24=0,0,IF(CX$7="",0,IF(CX$1=MAX($1:$1),$R13-SUM($T24:CW24),IF(CX$1=1,SUMIFS(13:13,$1:$1,"&gt;="&amp;1,$1:$1,"&lt;="&amp;INT(-$N24/30))+(-$N24/30-INT(-$N24/30))*SUMIFS(13:13,$1:$1,INT(-$N24/30)+1),0)+(-$N24/30-INT(-$N24/30))*SUMIFS(13:13,$1:$1,CX$1+INT(-$N24/30)+1)+(INT(-$N24/30)+1--$N24/30)*SUMIFS(13:13,$1:$1,CX$1+INT(-$N24/30)))))</f>
        <v>0</v>
      </c>
      <c r="CY24" s="40">
        <f>IF($N24=0,0,IF(CY$7="",0,IF(CY$1=MAX($1:$1),$R13-SUM($T24:CX24),IF(CY$1=1,SUMIFS(13:13,$1:$1,"&gt;="&amp;1,$1:$1,"&lt;="&amp;INT(-$N24/30))+(-$N24/30-INT(-$N24/30))*SUMIFS(13:13,$1:$1,INT(-$N24/30)+1),0)+(-$N24/30-INT(-$N24/30))*SUMIFS(13:13,$1:$1,CY$1+INT(-$N24/30)+1)+(INT(-$N24/30)+1--$N24/30)*SUMIFS(13:13,$1:$1,CY$1+INT(-$N24/30)))))</f>
        <v>0</v>
      </c>
      <c r="CZ24" s="40">
        <f>IF($N24=0,0,IF(CZ$7="",0,IF(CZ$1=MAX($1:$1),$R13-SUM($T24:CY24),IF(CZ$1=1,SUMIFS(13:13,$1:$1,"&gt;="&amp;1,$1:$1,"&lt;="&amp;INT(-$N24/30))+(-$N24/30-INT(-$N24/30))*SUMIFS(13:13,$1:$1,INT(-$N24/30)+1),0)+(-$N24/30-INT(-$N24/30))*SUMIFS(13:13,$1:$1,CZ$1+INT(-$N24/30)+1)+(INT(-$N24/30)+1--$N24/30)*SUMIFS(13:13,$1:$1,CZ$1+INT(-$N24/30)))))</f>
        <v>0</v>
      </c>
      <c r="DA24" s="40">
        <f>IF($N24=0,0,IF(DA$7="",0,IF(DA$1=MAX($1:$1),$R13-SUM($T24:CZ24),IF(DA$1=1,SUMIFS(13:13,$1:$1,"&gt;="&amp;1,$1:$1,"&lt;="&amp;INT(-$N24/30))+(-$N24/30-INT(-$N24/30))*SUMIFS(13:13,$1:$1,INT(-$N24/30)+1),0)+(-$N24/30-INT(-$N24/30))*SUMIFS(13:13,$1:$1,DA$1+INT(-$N24/30)+1)+(INT(-$N24/30)+1--$N24/30)*SUMIFS(13:13,$1:$1,DA$1+INT(-$N24/30)))))</f>
        <v>0</v>
      </c>
      <c r="DB24" s="40">
        <f>IF($N24=0,0,IF(DB$7="",0,IF(DB$1=MAX($1:$1),$R13-SUM($T24:DA24),IF(DB$1=1,SUMIFS(13:13,$1:$1,"&gt;="&amp;1,$1:$1,"&lt;="&amp;INT(-$N24/30))+(-$N24/30-INT(-$N24/30))*SUMIFS(13:13,$1:$1,INT(-$N24/30)+1),0)+(-$N24/30-INT(-$N24/30))*SUMIFS(13:13,$1:$1,DB$1+INT(-$N24/30)+1)+(INT(-$N24/30)+1--$N24/30)*SUMIFS(13:13,$1:$1,DB$1+INT(-$N24/30)))))</f>
        <v>0</v>
      </c>
      <c r="DC24" s="40">
        <f>IF($N24=0,0,IF(DC$7="",0,IF(DC$1=MAX($1:$1),$R13-SUM($T24:DB24),IF(DC$1=1,SUMIFS(13:13,$1:$1,"&gt;="&amp;1,$1:$1,"&lt;="&amp;INT(-$N24/30))+(-$N24/30-INT(-$N24/30))*SUMIFS(13:13,$1:$1,INT(-$N24/30)+1),0)+(-$N24/30-INT(-$N24/30))*SUMIFS(13:13,$1:$1,DC$1+INT(-$N24/30)+1)+(INT(-$N24/30)+1--$N24/30)*SUMIFS(13:13,$1:$1,DC$1+INT(-$N24/30)))))</f>
        <v>0</v>
      </c>
      <c r="DD24" s="40">
        <f>IF($N24=0,0,IF(DD$7="",0,IF(DD$1=MAX($1:$1),$R13-SUM($T24:DC24),IF(DD$1=1,SUMIFS(13:13,$1:$1,"&gt;="&amp;1,$1:$1,"&lt;="&amp;INT(-$N24/30))+(-$N24/30-INT(-$N24/30))*SUMIFS(13:13,$1:$1,INT(-$N24/30)+1),0)+(-$N24/30-INT(-$N24/30))*SUMIFS(13:13,$1:$1,DD$1+INT(-$N24/30)+1)+(INT(-$N24/30)+1--$N24/30)*SUMIFS(13:13,$1:$1,DD$1+INT(-$N24/30)))))</f>
        <v>0</v>
      </c>
      <c r="DE24" s="40">
        <f>IF($N24=0,0,IF(DE$7="",0,IF(DE$1=MAX($1:$1),$R13-SUM($T24:DD24),IF(DE$1=1,SUMIFS(13:13,$1:$1,"&gt;="&amp;1,$1:$1,"&lt;="&amp;INT(-$N24/30))+(-$N24/30-INT(-$N24/30))*SUMIFS(13:13,$1:$1,INT(-$N24/30)+1),0)+(-$N24/30-INT(-$N24/30))*SUMIFS(13:13,$1:$1,DE$1+INT(-$N24/30)+1)+(INT(-$N24/30)+1--$N24/30)*SUMIFS(13:13,$1:$1,DE$1+INT(-$N24/30)))))</f>
        <v>0</v>
      </c>
      <c r="DF24" s="40">
        <f>IF($N24=0,0,IF(DF$7="",0,IF(DF$1=MAX($1:$1),$R13-SUM($T24:DE24),IF(DF$1=1,SUMIFS(13:13,$1:$1,"&gt;="&amp;1,$1:$1,"&lt;="&amp;INT(-$N24/30))+(-$N24/30-INT(-$N24/30))*SUMIFS(13:13,$1:$1,INT(-$N24/30)+1),0)+(-$N24/30-INT(-$N24/30))*SUMIFS(13:13,$1:$1,DF$1+INT(-$N24/30)+1)+(INT(-$N24/30)+1--$N24/30)*SUMIFS(13:13,$1:$1,DF$1+INT(-$N24/30)))))</f>
        <v>0</v>
      </c>
      <c r="DG24" s="40">
        <f>IF($N24=0,0,IF(DG$7="",0,IF(DG$1=MAX($1:$1),$R13-SUM($T24:DF24),IF(DG$1=1,SUMIFS(13:13,$1:$1,"&gt;="&amp;1,$1:$1,"&lt;="&amp;INT(-$N24/30))+(-$N24/30-INT(-$N24/30))*SUMIFS(13:13,$1:$1,INT(-$N24/30)+1),0)+(-$N24/30-INT(-$N24/30))*SUMIFS(13:13,$1:$1,DG$1+INT(-$N24/30)+1)+(INT(-$N24/30)+1--$N24/30)*SUMIFS(13:13,$1:$1,DG$1+INT(-$N24/30)))))</f>
        <v>0</v>
      </c>
      <c r="DH24" s="40">
        <f>IF($N24=0,0,IF(DH$7="",0,IF(DH$1=MAX($1:$1),$R13-SUM($T24:DG24),IF(DH$1=1,SUMIFS(13:13,$1:$1,"&gt;="&amp;1,$1:$1,"&lt;="&amp;INT(-$N24/30))+(-$N24/30-INT(-$N24/30))*SUMIFS(13:13,$1:$1,INT(-$N24/30)+1),0)+(-$N24/30-INT(-$N24/30))*SUMIFS(13:13,$1:$1,DH$1+INT(-$N24/30)+1)+(INT(-$N24/30)+1--$N24/30)*SUMIFS(13:13,$1:$1,DH$1+INT(-$N24/30)))))</f>
        <v>0</v>
      </c>
      <c r="DI24" s="40">
        <f>IF($N24=0,0,IF(DI$7="",0,IF(DI$1=MAX($1:$1),$R13-SUM($T24:DH24),IF(DI$1=1,SUMIFS(13:13,$1:$1,"&gt;="&amp;1,$1:$1,"&lt;="&amp;INT(-$N24/30))+(-$N24/30-INT(-$N24/30))*SUMIFS(13:13,$1:$1,INT(-$N24/30)+1),0)+(-$N24/30-INT(-$N24/30))*SUMIFS(13:13,$1:$1,DI$1+INT(-$N24/30)+1)+(INT(-$N24/30)+1--$N24/30)*SUMIFS(13:13,$1:$1,DI$1+INT(-$N24/30)))))</f>
        <v>0</v>
      </c>
      <c r="DJ24" s="40">
        <f>IF($N24=0,0,IF(DJ$7="",0,IF(DJ$1=MAX($1:$1),$R13-SUM($T24:DI24),IF(DJ$1=1,SUMIFS(13:13,$1:$1,"&gt;="&amp;1,$1:$1,"&lt;="&amp;INT(-$N24/30))+(-$N24/30-INT(-$N24/30))*SUMIFS(13:13,$1:$1,INT(-$N24/30)+1),0)+(-$N24/30-INT(-$N24/30))*SUMIFS(13:13,$1:$1,DJ$1+INT(-$N24/30)+1)+(INT(-$N24/30)+1--$N24/30)*SUMIFS(13:13,$1:$1,DJ$1+INT(-$N24/30)))))</f>
        <v>0</v>
      </c>
      <c r="DK24" s="40">
        <f>IF($N24=0,0,IF(DK$7="",0,IF(DK$1=MAX($1:$1),$R13-SUM($T24:DJ24),IF(DK$1=1,SUMIFS(13:13,$1:$1,"&gt;="&amp;1,$1:$1,"&lt;="&amp;INT(-$N24/30))+(-$N24/30-INT(-$N24/30))*SUMIFS(13:13,$1:$1,INT(-$N24/30)+1),0)+(-$N24/30-INT(-$N24/30))*SUMIFS(13:13,$1:$1,DK$1+INT(-$N24/30)+1)+(INT(-$N24/30)+1--$N24/30)*SUMIFS(13:13,$1:$1,DK$1+INT(-$N24/30)))))</f>
        <v>0</v>
      </c>
      <c r="DL24" s="40">
        <f>IF($N24=0,0,IF(DL$7="",0,IF(DL$1=MAX($1:$1),$R13-SUM($T24:DK24),IF(DL$1=1,SUMIFS(13:13,$1:$1,"&gt;="&amp;1,$1:$1,"&lt;="&amp;INT(-$N24/30))+(-$N24/30-INT(-$N24/30))*SUMIFS(13:13,$1:$1,INT(-$N24/30)+1),0)+(-$N24/30-INT(-$N24/30))*SUMIFS(13:13,$1:$1,DL$1+INT(-$N24/30)+1)+(INT(-$N24/30)+1--$N24/30)*SUMIFS(13:13,$1:$1,DL$1+INT(-$N24/30)))))</f>
        <v>0</v>
      </c>
      <c r="DM24" s="40">
        <f>IF($N24=0,0,IF(DM$7="",0,IF(DM$1=MAX($1:$1),$R13-SUM($T24:DL24),IF(DM$1=1,SUMIFS(13:13,$1:$1,"&gt;="&amp;1,$1:$1,"&lt;="&amp;INT(-$N24/30))+(-$N24/30-INT(-$N24/30))*SUMIFS(13:13,$1:$1,INT(-$N24/30)+1),0)+(-$N24/30-INT(-$N24/30))*SUMIFS(13:13,$1:$1,DM$1+INT(-$N24/30)+1)+(INT(-$N24/30)+1--$N24/30)*SUMIFS(13:13,$1:$1,DM$1+INT(-$N24/30)))))</f>
        <v>0</v>
      </c>
      <c r="DN24" s="40">
        <f>IF($N24=0,0,IF(DN$7="",0,IF(DN$1=MAX($1:$1),$R13-SUM($T24:DM24),IF(DN$1=1,SUMIFS(13:13,$1:$1,"&gt;="&amp;1,$1:$1,"&lt;="&amp;INT(-$N24/30))+(-$N24/30-INT(-$N24/30))*SUMIFS(13:13,$1:$1,INT(-$N24/30)+1),0)+(-$N24/30-INT(-$N24/30))*SUMIFS(13:13,$1:$1,DN$1+INT(-$N24/30)+1)+(INT(-$N24/30)+1--$N24/30)*SUMIFS(13:13,$1:$1,DN$1+INT(-$N24/30)))))</f>
        <v>0</v>
      </c>
      <c r="DO24" s="40">
        <f>IF($N24=0,0,IF(DO$7="",0,IF(DO$1=MAX($1:$1),$R13-SUM($T24:DN24),IF(DO$1=1,SUMIFS(13:13,$1:$1,"&gt;="&amp;1,$1:$1,"&lt;="&amp;INT(-$N24/30))+(-$N24/30-INT(-$N24/30))*SUMIFS(13:13,$1:$1,INT(-$N24/30)+1),0)+(-$N24/30-INT(-$N24/30))*SUMIFS(13:13,$1:$1,DO$1+INT(-$N24/30)+1)+(INT(-$N24/30)+1--$N24/30)*SUMIFS(13:13,$1:$1,DO$1+INT(-$N24/30)))))</f>
        <v>0</v>
      </c>
      <c r="DP24" s="40">
        <f>IF($N24=0,0,IF(DP$7="",0,IF(DP$1=MAX($1:$1),$R13-SUM($T24:DO24),IF(DP$1=1,SUMIFS(13:13,$1:$1,"&gt;="&amp;1,$1:$1,"&lt;="&amp;INT(-$N24/30))+(-$N24/30-INT(-$N24/30))*SUMIFS(13:13,$1:$1,INT(-$N24/30)+1),0)+(-$N24/30-INT(-$N24/30))*SUMIFS(13:13,$1:$1,DP$1+INT(-$N24/30)+1)+(INT(-$N24/30)+1--$N24/30)*SUMIFS(13:13,$1:$1,DP$1+INT(-$N24/30)))))</f>
        <v>0</v>
      </c>
      <c r="DQ24" s="40">
        <f>IF($N24=0,0,IF(DQ$7="",0,IF(DQ$1=MAX($1:$1),$R13-SUM($T24:DP24),IF(DQ$1=1,SUMIFS(13:13,$1:$1,"&gt;="&amp;1,$1:$1,"&lt;="&amp;INT(-$N24/30))+(-$N24/30-INT(-$N24/30))*SUMIFS(13:13,$1:$1,INT(-$N24/30)+1),0)+(-$N24/30-INT(-$N24/30))*SUMIFS(13:13,$1:$1,DQ$1+INT(-$N24/30)+1)+(INT(-$N24/30)+1--$N24/30)*SUMIFS(13:13,$1:$1,DQ$1+INT(-$N24/30)))))</f>
        <v>0</v>
      </c>
      <c r="DR24" s="40">
        <f>IF($N24=0,0,IF(DR$7="",0,IF(DR$1=MAX($1:$1),$R13-SUM($T24:DQ24),IF(DR$1=1,SUMIFS(13:13,$1:$1,"&gt;="&amp;1,$1:$1,"&lt;="&amp;INT(-$N24/30))+(-$N24/30-INT(-$N24/30))*SUMIFS(13:13,$1:$1,INT(-$N24/30)+1),0)+(-$N24/30-INT(-$N24/30))*SUMIFS(13:13,$1:$1,DR$1+INT(-$N24/30)+1)+(INT(-$N24/30)+1--$N24/30)*SUMIFS(13:13,$1:$1,DR$1+INT(-$N24/30)))))</f>
        <v>0</v>
      </c>
      <c r="DS24" s="40">
        <f>IF($N24=0,0,IF(DS$7="",0,IF(DS$1=MAX($1:$1),$R13-SUM($T24:DR24),IF(DS$1=1,SUMIFS(13:13,$1:$1,"&gt;="&amp;1,$1:$1,"&lt;="&amp;INT(-$N24/30))+(-$N24/30-INT(-$N24/30))*SUMIFS(13:13,$1:$1,INT(-$N24/30)+1),0)+(-$N24/30-INT(-$N24/30))*SUMIFS(13:13,$1:$1,DS$1+INT(-$N24/30)+1)+(INT(-$N24/30)+1--$N24/30)*SUMIFS(13:13,$1:$1,DS$1+INT(-$N24/30)))))</f>
        <v>0</v>
      </c>
      <c r="DT24" s="40">
        <f>IF($N24=0,0,IF(DT$7="",0,IF(DT$1=MAX($1:$1),$R13-SUM($T24:DS24),IF(DT$1=1,SUMIFS(13:13,$1:$1,"&gt;="&amp;1,$1:$1,"&lt;="&amp;INT(-$N24/30))+(-$N24/30-INT(-$N24/30))*SUMIFS(13:13,$1:$1,INT(-$N24/30)+1),0)+(-$N24/30-INT(-$N24/30))*SUMIFS(13:13,$1:$1,DT$1+INT(-$N24/30)+1)+(INT(-$N24/30)+1--$N24/30)*SUMIFS(13:13,$1:$1,DT$1+INT(-$N24/30)))))</f>
        <v>0</v>
      </c>
      <c r="DU24" s="40">
        <f>IF($N24=0,0,IF(DU$7="",0,IF(DU$1=MAX($1:$1),$R13-SUM($T24:DT24),IF(DU$1=1,SUMIFS(13:13,$1:$1,"&gt;="&amp;1,$1:$1,"&lt;="&amp;INT(-$N24/30))+(-$N24/30-INT(-$N24/30))*SUMIFS(13:13,$1:$1,INT(-$N24/30)+1),0)+(-$N24/30-INT(-$N24/30))*SUMIFS(13:13,$1:$1,DU$1+INT(-$N24/30)+1)+(INT(-$N24/30)+1--$N24/30)*SUMIFS(13:13,$1:$1,DU$1+INT(-$N24/30)))))</f>
        <v>0</v>
      </c>
      <c r="DV24" s="40">
        <f>IF($N24=0,0,IF(DV$7="",0,IF(DV$1=MAX($1:$1),$R13-SUM($T24:DU24),IF(DV$1=1,SUMIFS(13:13,$1:$1,"&gt;="&amp;1,$1:$1,"&lt;="&amp;INT(-$N24/30))+(-$N24/30-INT(-$N24/30))*SUMIFS(13:13,$1:$1,INT(-$N24/30)+1),0)+(-$N24/30-INT(-$N24/30))*SUMIFS(13:13,$1:$1,DV$1+INT(-$N24/30)+1)+(INT(-$N24/30)+1--$N24/30)*SUMIFS(13:13,$1:$1,DV$1+INT(-$N24/30)))))</f>
        <v>0</v>
      </c>
      <c r="DW24" s="40">
        <f>IF($N24=0,0,IF(DW$7="",0,IF(DW$1=MAX($1:$1),$R13-SUM($T24:DV24),IF(DW$1=1,SUMIFS(13:13,$1:$1,"&gt;="&amp;1,$1:$1,"&lt;="&amp;INT(-$N24/30))+(-$N24/30-INT(-$N24/30))*SUMIFS(13:13,$1:$1,INT(-$N24/30)+1),0)+(-$N24/30-INT(-$N24/30))*SUMIFS(13:13,$1:$1,DW$1+INT(-$N24/30)+1)+(INT(-$N24/30)+1--$N24/30)*SUMIFS(13:13,$1:$1,DW$1+INT(-$N24/30)))))</f>
        <v>0</v>
      </c>
      <c r="DX24" s="40">
        <f>IF($N24=0,0,IF(DX$7="",0,IF(DX$1=MAX($1:$1),$R13-SUM($T24:DW24),IF(DX$1=1,SUMIFS(13:13,$1:$1,"&gt;="&amp;1,$1:$1,"&lt;="&amp;INT(-$N24/30))+(-$N24/30-INT(-$N24/30))*SUMIFS(13:13,$1:$1,INT(-$N24/30)+1),0)+(-$N24/30-INT(-$N24/30))*SUMIFS(13:13,$1:$1,DX$1+INT(-$N24/30)+1)+(INT(-$N24/30)+1--$N24/30)*SUMIFS(13:13,$1:$1,DX$1+INT(-$N24/30)))))</f>
        <v>0</v>
      </c>
      <c r="DY24" s="40">
        <f>IF($N24=0,0,IF(DY$7="",0,IF(DY$1=MAX($1:$1),$R13-SUM($T24:DX24),IF(DY$1=1,SUMIFS(13:13,$1:$1,"&gt;="&amp;1,$1:$1,"&lt;="&amp;INT(-$N24/30))+(-$N24/30-INT(-$N24/30))*SUMIFS(13:13,$1:$1,INT(-$N24/30)+1),0)+(-$N24/30-INT(-$N24/30))*SUMIFS(13:13,$1:$1,DY$1+INT(-$N24/30)+1)+(INT(-$N24/30)+1--$N24/30)*SUMIFS(13:13,$1:$1,DY$1+INT(-$N24/30)))))</f>
        <v>0</v>
      </c>
      <c r="DZ24" s="40">
        <f>IF($N24=0,0,IF(DZ$7="",0,IF(DZ$1=MAX($1:$1),$R13-SUM($T24:DY24),IF(DZ$1=1,SUMIFS(13:13,$1:$1,"&gt;="&amp;1,$1:$1,"&lt;="&amp;INT(-$N24/30))+(-$N24/30-INT(-$N24/30))*SUMIFS(13:13,$1:$1,INT(-$N24/30)+1),0)+(-$N24/30-INT(-$N24/30))*SUMIFS(13:13,$1:$1,DZ$1+INT(-$N24/30)+1)+(INT(-$N24/30)+1--$N24/30)*SUMIFS(13:13,$1:$1,DZ$1+INT(-$N24/30)))))</f>
        <v>0</v>
      </c>
      <c r="EA24" s="40">
        <f>IF($N24=0,0,IF(EA$7="",0,IF(EA$1=MAX($1:$1),$R13-SUM($T24:DZ24),IF(EA$1=1,SUMIFS(13:13,$1:$1,"&gt;="&amp;1,$1:$1,"&lt;="&amp;INT(-$N24/30))+(-$N24/30-INT(-$N24/30))*SUMIFS(13:13,$1:$1,INT(-$N24/30)+1),0)+(-$N24/30-INT(-$N24/30))*SUMIFS(13:13,$1:$1,EA$1+INT(-$N24/30)+1)+(INT(-$N24/30)+1--$N24/30)*SUMIFS(13:13,$1:$1,EA$1+INT(-$N24/30)))))</f>
        <v>0</v>
      </c>
      <c r="EB24" s="40">
        <f>IF($N24=0,0,IF(EB$7="",0,IF(EB$1=MAX($1:$1),$R13-SUM($T24:EA24),IF(EB$1=1,SUMIFS(13:13,$1:$1,"&gt;="&amp;1,$1:$1,"&lt;="&amp;INT(-$N24/30))+(-$N24/30-INT(-$N24/30))*SUMIFS(13:13,$1:$1,INT(-$N24/30)+1),0)+(-$N24/30-INT(-$N24/30))*SUMIFS(13:13,$1:$1,EB$1+INT(-$N24/30)+1)+(INT(-$N24/30)+1--$N24/30)*SUMIFS(13:13,$1:$1,EB$1+INT(-$N24/30)))))</f>
        <v>0</v>
      </c>
      <c r="EC24" s="40">
        <f>IF($N24=0,0,IF(EC$7="",0,IF(EC$1=MAX($1:$1),$R13-SUM($T24:EB24),IF(EC$1=1,SUMIFS(13:13,$1:$1,"&gt;="&amp;1,$1:$1,"&lt;="&amp;INT(-$N24/30))+(-$N24/30-INT(-$N24/30))*SUMIFS(13:13,$1:$1,INT(-$N24/30)+1),0)+(-$N24/30-INT(-$N24/30))*SUMIFS(13:13,$1:$1,EC$1+INT(-$N24/30)+1)+(INT(-$N24/30)+1--$N24/30)*SUMIFS(13:13,$1:$1,EC$1+INT(-$N24/30)))))</f>
        <v>0</v>
      </c>
      <c r="ED24" s="40">
        <f>IF($N24=0,0,IF(ED$7="",0,IF(ED$1=MAX($1:$1),$R13-SUM($T24:EC24),IF(ED$1=1,SUMIFS(13:13,$1:$1,"&gt;="&amp;1,$1:$1,"&lt;="&amp;INT(-$N24/30))+(-$N24/30-INT(-$N24/30))*SUMIFS(13:13,$1:$1,INT(-$N24/30)+1),0)+(-$N24/30-INT(-$N24/30))*SUMIFS(13:13,$1:$1,ED$1+INT(-$N24/30)+1)+(INT(-$N24/30)+1--$N24/30)*SUMIFS(13:13,$1:$1,ED$1+INT(-$N24/30)))))</f>
        <v>0</v>
      </c>
      <c r="EE24" s="40">
        <f>IF($N24=0,0,IF(EE$7="",0,IF(EE$1=MAX($1:$1),$R13-SUM($T24:ED24),IF(EE$1=1,SUMIFS(13:13,$1:$1,"&gt;="&amp;1,$1:$1,"&lt;="&amp;INT(-$N24/30))+(-$N24/30-INT(-$N24/30))*SUMIFS(13:13,$1:$1,INT(-$N24/30)+1),0)+(-$N24/30-INT(-$N24/30))*SUMIFS(13:13,$1:$1,EE$1+INT(-$N24/30)+1)+(INT(-$N24/30)+1--$N24/30)*SUMIFS(13:13,$1:$1,EE$1+INT(-$N24/30)))))</f>
        <v>0</v>
      </c>
      <c r="EF24" s="40">
        <f>IF($N24=0,0,IF(EF$7="",0,IF(EF$1=MAX($1:$1),$R13-SUM($T24:EE24),IF(EF$1=1,SUMIFS(13:13,$1:$1,"&gt;="&amp;1,$1:$1,"&lt;="&amp;INT(-$N24/30))+(-$N24/30-INT(-$N24/30))*SUMIFS(13:13,$1:$1,INT(-$N24/30)+1),0)+(-$N24/30-INT(-$N24/30))*SUMIFS(13:13,$1:$1,EF$1+INT(-$N24/30)+1)+(INT(-$N24/30)+1--$N24/30)*SUMIFS(13:13,$1:$1,EF$1+INT(-$N24/30)))))</f>
        <v>0</v>
      </c>
      <c r="EG24" s="40">
        <f>IF($N24=0,0,IF(EG$7="",0,IF(EG$1=MAX($1:$1),$R13-SUM($T24:EF24),IF(EG$1=1,SUMIFS(13:13,$1:$1,"&gt;="&amp;1,$1:$1,"&lt;="&amp;INT(-$N24/30))+(-$N24/30-INT(-$N24/30))*SUMIFS(13:13,$1:$1,INT(-$N24/30)+1),0)+(-$N24/30-INT(-$N24/30))*SUMIFS(13:13,$1:$1,EG$1+INT(-$N24/30)+1)+(INT(-$N24/30)+1--$N24/30)*SUMIFS(13:13,$1:$1,EG$1+INT(-$N24/30)))))</f>
        <v>0</v>
      </c>
      <c r="EH24" s="40">
        <f>IF($N24=0,0,IF(EH$7="",0,IF(EH$1=MAX($1:$1),$R13-SUM($T24:EG24),IF(EH$1=1,SUMIFS(13:13,$1:$1,"&gt;="&amp;1,$1:$1,"&lt;="&amp;INT(-$N24/30))+(-$N24/30-INT(-$N24/30))*SUMIFS(13:13,$1:$1,INT(-$N24/30)+1),0)+(-$N24/30-INT(-$N24/30))*SUMIFS(13:13,$1:$1,EH$1+INT(-$N24/30)+1)+(INT(-$N24/30)+1--$N24/30)*SUMIFS(13:13,$1:$1,EH$1+INT(-$N24/30)))))</f>
        <v>0</v>
      </c>
      <c r="EI24" s="40">
        <f>IF($N24=0,0,IF(EI$7="",0,IF(EI$1=MAX($1:$1),$R13-SUM($T24:EH24),IF(EI$1=1,SUMIFS(13:13,$1:$1,"&gt;="&amp;1,$1:$1,"&lt;="&amp;INT(-$N24/30))+(-$N24/30-INT(-$N24/30))*SUMIFS(13:13,$1:$1,INT(-$N24/30)+1),0)+(-$N24/30-INT(-$N24/30))*SUMIFS(13:13,$1:$1,EI$1+INT(-$N24/30)+1)+(INT(-$N24/30)+1--$N24/30)*SUMIFS(13:13,$1:$1,EI$1+INT(-$N24/30)))))</f>
        <v>0</v>
      </c>
      <c r="EJ24" s="40">
        <f>IF($N24=0,0,IF(EJ$7="",0,IF(EJ$1=MAX($1:$1),$R13-SUM($T24:EI24),IF(EJ$1=1,SUMIFS(13:13,$1:$1,"&gt;="&amp;1,$1:$1,"&lt;="&amp;INT(-$N24/30))+(-$N24/30-INT(-$N24/30))*SUMIFS(13:13,$1:$1,INT(-$N24/30)+1),0)+(-$N24/30-INT(-$N24/30))*SUMIFS(13:13,$1:$1,EJ$1+INT(-$N24/30)+1)+(INT(-$N24/30)+1--$N24/30)*SUMIFS(13:13,$1:$1,EJ$1+INT(-$N24/30)))))</f>
        <v>0</v>
      </c>
      <c r="EK24" s="40">
        <f>IF($N24=0,0,IF(EK$7="",0,IF(EK$1=MAX($1:$1),$R13-SUM($T24:EJ24),IF(EK$1=1,SUMIFS(13:13,$1:$1,"&gt;="&amp;1,$1:$1,"&lt;="&amp;INT(-$N24/30))+(-$N24/30-INT(-$N24/30))*SUMIFS(13:13,$1:$1,INT(-$N24/30)+1),0)+(-$N24/30-INT(-$N24/30))*SUMIFS(13:13,$1:$1,EK$1+INT(-$N24/30)+1)+(INT(-$N24/30)+1--$N24/30)*SUMIFS(13:13,$1:$1,EK$1+INT(-$N24/30)))))</f>
        <v>0</v>
      </c>
      <c r="EL24" s="40">
        <f>IF($N24=0,0,IF(EL$7="",0,IF(EL$1=MAX($1:$1),$R13-SUM($T24:EK24),IF(EL$1=1,SUMIFS(13:13,$1:$1,"&gt;="&amp;1,$1:$1,"&lt;="&amp;INT(-$N24/30))+(-$N24/30-INT(-$N24/30))*SUMIFS(13:13,$1:$1,INT(-$N24/30)+1),0)+(-$N24/30-INT(-$N24/30))*SUMIFS(13:13,$1:$1,EL$1+INT(-$N24/30)+1)+(INT(-$N24/30)+1--$N24/30)*SUMIFS(13:13,$1:$1,EL$1+INT(-$N24/30)))))</f>
        <v>0</v>
      </c>
      <c r="EM24" s="40">
        <f>IF($N24=0,0,IF(EM$7="",0,IF(EM$1=MAX($1:$1),$R13-SUM($T24:EL24),IF(EM$1=1,SUMIFS(13:13,$1:$1,"&gt;="&amp;1,$1:$1,"&lt;="&amp;INT(-$N24/30))+(-$N24/30-INT(-$N24/30))*SUMIFS(13:13,$1:$1,INT(-$N24/30)+1),0)+(-$N24/30-INT(-$N24/30))*SUMIFS(13:13,$1:$1,EM$1+INT(-$N24/30)+1)+(INT(-$N24/30)+1--$N24/30)*SUMIFS(13:13,$1:$1,EM$1+INT(-$N24/30)))))</f>
        <v>0</v>
      </c>
      <c r="EN24" s="40">
        <f>IF($N24=0,0,IF(EN$7="",0,IF(EN$1=MAX($1:$1),$R13-SUM($T24:EM24),IF(EN$1=1,SUMIFS(13:13,$1:$1,"&gt;="&amp;1,$1:$1,"&lt;="&amp;INT(-$N24/30))+(-$N24/30-INT(-$N24/30))*SUMIFS(13:13,$1:$1,INT(-$N24/30)+1),0)+(-$N24/30-INT(-$N24/30))*SUMIFS(13:13,$1:$1,EN$1+INT(-$N24/30)+1)+(INT(-$N24/30)+1--$N24/30)*SUMIFS(13:13,$1:$1,EN$1+INT(-$N24/30)))))</f>
        <v>0</v>
      </c>
      <c r="EO24" s="40">
        <f>IF($N24=0,0,IF(EO$7="",0,IF(EO$1=MAX($1:$1),$R13-SUM($T24:EN24),IF(EO$1=1,SUMIFS(13:13,$1:$1,"&gt;="&amp;1,$1:$1,"&lt;="&amp;INT(-$N24/30))+(-$N24/30-INT(-$N24/30))*SUMIFS(13:13,$1:$1,INT(-$N24/30)+1),0)+(-$N24/30-INT(-$N24/30))*SUMIFS(13:13,$1:$1,EO$1+INT(-$N24/30)+1)+(INT(-$N24/30)+1--$N24/30)*SUMIFS(13:13,$1:$1,EO$1+INT(-$N24/30)))))</f>
        <v>0</v>
      </c>
      <c r="EP24" s="40">
        <f>IF($N24=0,0,IF(EP$7="",0,IF(EP$1=MAX($1:$1),$R13-SUM($T24:EO24),IF(EP$1=1,SUMIFS(13:13,$1:$1,"&gt;="&amp;1,$1:$1,"&lt;="&amp;INT(-$N24/30))+(-$N24/30-INT(-$N24/30))*SUMIFS(13:13,$1:$1,INT(-$N24/30)+1),0)+(-$N24/30-INT(-$N24/30))*SUMIFS(13:13,$1:$1,EP$1+INT(-$N24/30)+1)+(INT(-$N24/30)+1--$N24/30)*SUMIFS(13:13,$1:$1,EP$1+INT(-$N24/30)))))</f>
        <v>0</v>
      </c>
      <c r="EQ24" s="40">
        <f>IF($N24=0,0,IF(EQ$7="",0,IF(EQ$1=MAX($1:$1),$R13-SUM($T24:EP24),IF(EQ$1=1,SUMIFS(13:13,$1:$1,"&gt;="&amp;1,$1:$1,"&lt;="&amp;INT(-$N24/30))+(-$N24/30-INT(-$N24/30))*SUMIFS(13:13,$1:$1,INT(-$N24/30)+1),0)+(-$N24/30-INT(-$N24/30))*SUMIFS(13:13,$1:$1,EQ$1+INT(-$N24/30)+1)+(INT(-$N24/30)+1--$N24/30)*SUMIFS(13:13,$1:$1,EQ$1+INT(-$N24/30)))))</f>
        <v>0</v>
      </c>
      <c r="ER24" s="40">
        <f>IF($N24=0,0,IF(ER$7="",0,IF(ER$1=MAX($1:$1),$R13-SUM($T24:EQ24),IF(ER$1=1,SUMIFS(13:13,$1:$1,"&gt;="&amp;1,$1:$1,"&lt;="&amp;INT(-$N24/30))+(-$N24/30-INT(-$N24/30))*SUMIFS(13:13,$1:$1,INT(-$N24/30)+1),0)+(-$N24/30-INT(-$N24/30))*SUMIFS(13:13,$1:$1,ER$1+INT(-$N24/30)+1)+(INT(-$N24/30)+1--$N24/30)*SUMIFS(13:13,$1:$1,ER$1+INT(-$N24/30)))))</f>
        <v>0</v>
      </c>
      <c r="ES24" s="40">
        <f>IF($N24=0,0,IF(ES$7="",0,IF(ES$1=MAX($1:$1),$R13-SUM($T24:ER24),IF(ES$1=1,SUMIFS(13:13,$1:$1,"&gt;="&amp;1,$1:$1,"&lt;="&amp;INT(-$N24/30))+(-$N24/30-INT(-$N24/30))*SUMIFS(13:13,$1:$1,INT(-$N24/30)+1),0)+(-$N24/30-INT(-$N24/30))*SUMIFS(13:13,$1:$1,ES$1+INT(-$N24/30)+1)+(INT(-$N24/30)+1--$N24/30)*SUMIFS(13:13,$1:$1,ES$1+INT(-$N24/30)))))</f>
        <v>0</v>
      </c>
      <c r="ET24" s="40">
        <f>IF($N24=0,0,IF(ET$7="",0,IF(ET$1=MAX($1:$1),$R13-SUM($T24:ES24),IF(ET$1=1,SUMIFS(13:13,$1:$1,"&gt;="&amp;1,$1:$1,"&lt;="&amp;INT(-$N24/30))+(-$N24/30-INT(-$N24/30))*SUMIFS(13:13,$1:$1,INT(-$N24/30)+1),0)+(-$N24/30-INT(-$N24/30))*SUMIFS(13:13,$1:$1,ET$1+INT(-$N24/30)+1)+(INT(-$N24/30)+1--$N24/30)*SUMIFS(13:13,$1:$1,ET$1+INT(-$N24/30)))))</f>
        <v>0</v>
      </c>
      <c r="EU24" s="40">
        <f>IF($N24=0,0,IF(EU$7="",0,IF(EU$1=MAX($1:$1),$R13-SUM($T24:ET24),IF(EU$1=1,SUMIFS(13:13,$1:$1,"&gt;="&amp;1,$1:$1,"&lt;="&amp;INT(-$N24/30))+(-$N24/30-INT(-$N24/30))*SUMIFS(13:13,$1:$1,INT(-$N24/30)+1),0)+(-$N24/30-INT(-$N24/30))*SUMIFS(13:13,$1:$1,EU$1+INT(-$N24/30)+1)+(INT(-$N24/30)+1--$N24/30)*SUMIFS(13:13,$1:$1,EU$1+INT(-$N24/30)))))</f>
        <v>0</v>
      </c>
      <c r="EV24" s="40">
        <f>IF($N24=0,0,IF(EV$7="",0,IF(EV$1=MAX($1:$1),$R13-SUM($T24:EU24),IF(EV$1=1,SUMIFS(13:13,$1:$1,"&gt;="&amp;1,$1:$1,"&lt;="&amp;INT(-$N24/30))+(-$N24/30-INT(-$N24/30))*SUMIFS(13:13,$1:$1,INT(-$N24/30)+1),0)+(-$N24/30-INT(-$N24/30))*SUMIFS(13:13,$1:$1,EV$1+INT(-$N24/30)+1)+(INT(-$N24/30)+1--$N24/30)*SUMIFS(13:13,$1:$1,EV$1+INT(-$N24/30)))))</f>
        <v>0</v>
      </c>
      <c r="EW24" s="40">
        <f>IF($N24=0,0,IF(EW$7="",0,IF(EW$1=MAX($1:$1),$R13-SUM($T24:EV24),IF(EW$1=1,SUMIFS(13:13,$1:$1,"&gt;="&amp;1,$1:$1,"&lt;="&amp;INT(-$N24/30))+(-$N24/30-INT(-$N24/30))*SUMIFS(13:13,$1:$1,INT(-$N24/30)+1),0)+(-$N24/30-INT(-$N24/30))*SUMIFS(13:13,$1:$1,EW$1+INT(-$N24/30)+1)+(INT(-$N24/30)+1--$N24/30)*SUMIFS(13:13,$1:$1,EW$1+INT(-$N24/30)))))</f>
        <v>0</v>
      </c>
      <c r="EX24" s="40">
        <f>IF($N24=0,0,IF(EX$7="",0,IF(EX$1=MAX($1:$1),$R13-SUM($T24:EW24),IF(EX$1=1,SUMIFS(13:13,$1:$1,"&gt;="&amp;1,$1:$1,"&lt;="&amp;INT(-$N24/30))+(-$N24/30-INT(-$N24/30))*SUMIFS(13:13,$1:$1,INT(-$N24/30)+1),0)+(-$N24/30-INT(-$N24/30))*SUMIFS(13:13,$1:$1,EX$1+INT(-$N24/30)+1)+(INT(-$N24/30)+1--$N24/30)*SUMIFS(13:13,$1:$1,EX$1+INT(-$N24/30)))))</f>
        <v>0</v>
      </c>
      <c r="EY24" s="40">
        <f>IF($N24=0,0,IF(EY$7="",0,IF(EY$1=MAX($1:$1),$R13-SUM($T24:EX24),IF(EY$1=1,SUMIFS(13:13,$1:$1,"&gt;="&amp;1,$1:$1,"&lt;="&amp;INT(-$N24/30))+(-$N24/30-INT(-$N24/30))*SUMIFS(13:13,$1:$1,INT(-$N24/30)+1),0)+(-$N24/30-INT(-$N24/30))*SUMIFS(13:13,$1:$1,EY$1+INT(-$N24/30)+1)+(INT(-$N24/30)+1--$N24/30)*SUMIFS(13:13,$1:$1,EY$1+INT(-$N24/30)))))</f>
        <v>0</v>
      </c>
      <c r="EZ24" s="40">
        <f>IF($N24=0,0,IF(EZ$7="",0,IF(EZ$1=MAX($1:$1),$R13-SUM($T24:EY24),IF(EZ$1=1,SUMIFS(13:13,$1:$1,"&gt;="&amp;1,$1:$1,"&lt;="&amp;INT(-$N24/30))+(-$N24/30-INT(-$N24/30))*SUMIFS(13:13,$1:$1,INT(-$N24/30)+1),0)+(-$N24/30-INT(-$N24/30))*SUMIFS(13:13,$1:$1,EZ$1+INT(-$N24/30)+1)+(INT(-$N24/30)+1--$N24/30)*SUMIFS(13:13,$1:$1,EZ$1+INT(-$N24/30)))))</f>
        <v>0</v>
      </c>
      <c r="FA24" s="40">
        <f>IF($N24=0,0,IF(FA$7="",0,IF(FA$1=MAX($1:$1),$R13-SUM($T24:EZ24),IF(FA$1=1,SUMIFS(13:13,$1:$1,"&gt;="&amp;1,$1:$1,"&lt;="&amp;INT(-$N24/30))+(-$N24/30-INT(-$N24/30))*SUMIFS(13:13,$1:$1,INT(-$N24/30)+1),0)+(-$N24/30-INT(-$N24/30))*SUMIFS(13:13,$1:$1,FA$1+INT(-$N24/30)+1)+(INT(-$N24/30)+1--$N24/30)*SUMIFS(13:13,$1:$1,FA$1+INT(-$N24/30)))))</f>
        <v>0</v>
      </c>
      <c r="FB24" s="40">
        <f>IF($N24=0,0,IF(FB$7="",0,IF(FB$1=MAX($1:$1),$R13-SUM($T24:FA24),IF(FB$1=1,SUMIFS(13:13,$1:$1,"&gt;="&amp;1,$1:$1,"&lt;="&amp;INT(-$N24/30))+(-$N24/30-INT(-$N24/30))*SUMIFS(13:13,$1:$1,INT(-$N24/30)+1),0)+(-$N24/30-INT(-$N24/30))*SUMIFS(13:13,$1:$1,FB$1+INT(-$N24/30)+1)+(INT(-$N24/30)+1--$N24/30)*SUMIFS(13:13,$1:$1,FB$1+INT(-$N24/30)))))</f>
        <v>0</v>
      </c>
      <c r="FC24" s="40">
        <f>IF($N24=0,0,IF(FC$7="",0,IF(FC$1=MAX($1:$1),$R13-SUM($T24:FB24),IF(FC$1=1,SUMIFS(13:13,$1:$1,"&gt;="&amp;1,$1:$1,"&lt;="&amp;INT(-$N24/30))+(-$N24/30-INT(-$N24/30))*SUMIFS(13:13,$1:$1,INT(-$N24/30)+1),0)+(-$N24/30-INT(-$N24/30))*SUMIFS(13:13,$1:$1,FC$1+INT(-$N24/30)+1)+(INT(-$N24/30)+1--$N24/30)*SUMIFS(13:13,$1:$1,FC$1+INT(-$N24/30)))))</f>
        <v>0</v>
      </c>
      <c r="FD24" s="40">
        <f>IF($N24=0,0,IF(FD$7="",0,IF(FD$1=MAX($1:$1),$R13-SUM($T24:FC24),IF(FD$1=1,SUMIFS(13:13,$1:$1,"&gt;="&amp;1,$1:$1,"&lt;="&amp;INT(-$N24/30))+(-$N24/30-INT(-$N24/30))*SUMIFS(13:13,$1:$1,INT(-$N24/30)+1),0)+(-$N24/30-INT(-$N24/30))*SUMIFS(13:13,$1:$1,FD$1+INT(-$N24/30)+1)+(INT(-$N24/30)+1--$N24/30)*SUMIFS(13:13,$1:$1,FD$1+INT(-$N24/30)))))</f>
        <v>0</v>
      </c>
      <c r="FE24" s="40">
        <f>IF($N24=0,0,IF(FE$7="",0,IF(FE$1=MAX($1:$1),$R13-SUM($T24:FD24),IF(FE$1=1,SUMIFS(13:13,$1:$1,"&gt;="&amp;1,$1:$1,"&lt;="&amp;INT(-$N24/30))+(-$N24/30-INT(-$N24/30))*SUMIFS(13:13,$1:$1,INT(-$N24/30)+1),0)+(-$N24/30-INT(-$N24/30))*SUMIFS(13:13,$1:$1,FE$1+INT(-$N24/30)+1)+(INT(-$N24/30)+1--$N24/30)*SUMIFS(13:13,$1:$1,FE$1+INT(-$N24/30)))))</f>
        <v>0</v>
      </c>
      <c r="FF24" s="40">
        <f>IF($N24=0,0,IF(FF$7="",0,IF(FF$1=MAX($1:$1),$R13-SUM($T24:FE24),IF(FF$1=1,SUMIFS(13:13,$1:$1,"&gt;="&amp;1,$1:$1,"&lt;="&amp;INT(-$N24/30))+(-$N24/30-INT(-$N24/30))*SUMIFS(13:13,$1:$1,INT(-$N24/30)+1),0)+(-$N24/30-INT(-$N24/30))*SUMIFS(13:13,$1:$1,FF$1+INT(-$N24/30)+1)+(INT(-$N24/30)+1--$N24/30)*SUMIFS(13:13,$1:$1,FF$1+INT(-$N24/30)))))</f>
        <v>0</v>
      </c>
      <c r="FG24" s="40">
        <f>IF($N24=0,0,IF(FG$7="",0,IF(FG$1=MAX($1:$1),$R13-SUM($T24:FF24),IF(FG$1=1,SUMIFS(13:13,$1:$1,"&gt;="&amp;1,$1:$1,"&lt;="&amp;INT(-$N24/30))+(-$N24/30-INT(-$N24/30))*SUMIFS(13:13,$1:$1,INT(-$N24/30)+1),0)+(-$N24/30-INT(-$N24/30))*SUMIFS(13:13,$1:$1,FG$1+INT(-$N24/30)+1)+(INT(-$N24/30)+1--$N24/30)*SUMIFS(13:13,$1:$1,FG$1+INT(-$N24/30)))))</f>
        <v>0</v>
      </c>
      <c r="FH24" s="40">
        <f>IF($N24=0,0,IF(FH$7="",0,IF(FH$1=MAX($1:$1),$R13-SUM($T24:FG24),IF(FH$1=1,SUMIFS(13:13,$1:$1,"&gt;="&amp;1,$1:$1,"&lt;="&amp;INT(-$N24/30))+(-$N24/30-INT(-$N24/30))*SUMIFS(13:13,$1:$1,INT(-$N24/30)+1),0)+(-$N24/30-INT(-$N24/30))*SUMIFS(13:13,$1:$1,FH$1+INT(-$N24/30)+1)+(INT(-$N24/30)+1--$N24/30)*SUMIFS(13:13,$1:$1,FH$1+INT(-$N24/30)))))</f>
        <v>0</v>
      </c>
      <c r="FI24" s="40">
        <f>IF($N24=0,0,IF(FI$7="",0,IF(FI$1=MAX($1:$1),$R13-SUM($T24:FH24),IF(FI$1=1,SUMIFS(13:13,$1:$1,"&gt;="&amp;1,$1:$1,"&lt;="&amp;INT(-$N24/30))+(-$N24/30-INT(-$N24/30))*SUMIFS(13:13,$1:$1,INT(-$N24/30)+1),0)+(-$N24/30-INT(-$N24/30))*SUMIFS(13:13,$1:$1,FI$1+INT(-$N24/30)+1)+(INT(-$N24/30)+1--$N24/30)*SUMIFS(13:13,$1:$1,FI$1+INT(-$N24/30)))))</f>
        <v>0</v>
      </c>
      <c r="FJ24" s="40">
        <f>IF($N24=0,0,IF(FJ$7="",0,IF(FJ$1=MAX($1:$1),$R13-SUM($T24:FI24),IF(FJ$1=1,SUMIFS(13:13,$1:$1,"&gt;="&amp;1,$1:$1,"&lt;="&amp;INT(-$N24/30))+(-$N24/30-INT(-$N24/30))*SUMIFS(13:13,$1:$1,INT(-$N24/30)+1),0)+(-$N24/30-INT(-$N24/30))*SUMIFS(13:13,$1:$1,FJ$1+INT(-$N24/30)+1)+(INT(-$N24/30)+1--$N24/30)*SUMIFS(13:13,$1:$1,FJ$1+INT(-$N24/30)))))</f>
        <v>0</v>
      </c>
      <c r="FK24" s="40">
        <f>IF($N24=0,0,IF(FK$7="",0,IF(FK$1=MAX($1:$1),$R13-SUM($T24:FJ24),IF(FK$1=1,SUMIFS(13:13,$1:$1,"&gt;="&amp;1,$1:$1,"&lt;="&amp;INT(-$N24/30))+(-$N24/30-INT(-$N24/30))*SUMIFS(13:13,$1:$1,INT(-$N24/30)+1),0)+(-$N24/30-INT(-$N24/30))*SUMIFS(13:13,$1:$1,FK$1+INT(-$N24/30)+1)+(INT(-$N24/30)+1--$N24/30)*SUMIFS(13:13,$1:$1,FK$1+INT(-$N24/30)))))</f>
        <v>0</v>
      </c>
      <c r="FL24" s="40">
        <f>IF($N24=0,0,IF(FL$7="",0,IF(FL$1=MAX($1:$1),$R13-SUM($T24:FK24),IF(FL$1=1,SUMIFS(13:13,$1:$1,"&gt;="&amp;1,$1:$1,"&lt;="&amp;INT(-$N24/30))+(-$N24/30-INT(-$N24/30))*SUMIFS(13:13,$1:$1,INT(-$N24/30)+1),0)+(-$N24/30-INT(-$N24/30))*SUMIFS(13:13,$1:$1,FL$1+INT(-$N24/30)+1)+(INT(-$N24/30)+1--$N24/30)*SUMIFS(13:13,$1:$1,FL$1+INT(-$N24/30)))))</f>
        <v>0</v>
      </c>
      <c r="FM24" s="40">
        <f>IF($N24=0,0,IF(FM$7="",0,IF(FM$1=MAX($1:$1),$R13-SUM($T24:FL24),IF(FM$1=1,SUMIFS(13:13,$1:$1,"&gt;="&amp;1,$1:$1,"&lt;="&amp;INT(-$N24/30))+(-$N24/30-INT(-$N24/30))*SUMIFS(13:13,$1:$1,INT(-$N24/30)+1),0)+(-$N24/30-INT(-$N24/30))*SUMIFS(13:13,$1:$1,FM$1+INT(-$N24/30)+1)+(INT(-$N24/30)+1--$N24/30)*SUMIFS(13:13,$1:$1,FM$1+INT(-$N24/30)))))</f>
        <v>0</v>
      </c>
      <c r="FN24" s="40">
        <f>IF($N24=0,0,IF(FN$7="",0,IF(FN$1=MAX($1:$1),$R13-SUM($T24:FM24),IF(FN$1=1,SUMIFS(13:13,$1:$1,"&gt;="&amp;1,$1:$1,"&lt;="&amp;INT(-$N24/30))+(-$N24/30-INT(-$N24/30))*SUMIFS(13:13,$1:$1,INT(-$N24/30)+1),0)+(-$N24/30-INT(-$N24/30))*SUMIFS(13:13,$1:$1,FN$1+INT(-$N24/30)+1)+(INT(-$N24/30)+1--$N24/30)*SUMIFS(13:13,$1:$1,FN$1+INT(-$N24/30)))))</f>
        <v>0</v>
      </c>
      <c r="FO24" s="40">
        <f>IF($N24=0,0,IF(FO$7="",0,IF(FO$1=MAX($1:$1),$R13-SUM($T24:FN24),IF(FO$1=1,SUMIFS(13:13,$1:$1,"&gt;="&amp;1,$1:$1,"&lt;="&amp;INT(-$N24/30))+(-$N24/30-INT(-$N24/30))*SUMIFS(13:13,$1:$1,INT(-$N24/30)+1),0)+(-$N24/30-INT(-$N24/30))*SUMIFS(13:13,$1:$1,FO$1+INT(-$N24/30)+1)+(INT(-$N24/30)+1--$N24/30)*SUMIFS(13:13,$1:$1,FO$1+INT(-$N24/30)))))</f>
        <v>0</v>
      </c>
      <c r="FP24" s="40">
        <f>IF($N24=0,0,IF(FP$7="",0,IF(FP$1=MAX($1:$1),$R13-SUM($T24:FO24),IF(FP$1=1,SUMIFS(13:13,$1:$1,"&gt;="&amp;1,$1:$1,"&lt;="&amp;INT(-$N24/30))+(-$N24/30-INT(-$N24/30))*SUMIFS(13:13,$1:$1,INT(-$N24/30)+1),0)+(-$N24/30-INT(-$N24/30))*SUMIFS(13:13,$1:$1,FP$1+INT(-$N24/30)+1)+(INT(-$N24/30)+1--$N24/30)*SUMIFS(13:13,$1:$1,FP$1+INT(-$N24/30)))))</f>
        <v>0</v>
      </c>
      <c r="FQ24" s="40">
        <f>IF($N24=0,0,IF(FQ$7="",0,IF(FQ$1=MAX($1:$1),$R13-SUM($T24:FP24),IF(FQ$1=1,SUMIFS(13:13,$1:$1,"&gt;="&amp;1,$1:$1,"&lt;="&amp;INT(-$N24/30))+(-$N24/30-INT(-$N24/30))*SUMIFS(13:13,$1:$1,INT(-$N24/30)+1),0)+(-$N24/30-INT(-$N24/30))*SUMIFS(13:13,$1:$1,FQ$1+INT(-$N24/30)+1)+(INT(-$N24/30)+1--$N24/30)*SUMIFS(13:13,$1:$1,FQ$1+INT(-$N24/30)))))</f>
        <v>0</v>
      </c>
      <c r="FR24" s="40">
        <f>IF($N24=0,0,IF(FR$7="",0,IF(FR$1=MAX($1:$1),$R13-SUM($T24:FQ24),IF(FR$1=1,SUMIFS(13:13,$1:$1,"&gt;="&amp;1,$1:$1,"&lt;="&amp;INT(-$N24/30))+(-$N24/30-INT(-$N24/30))*SUMIFS(13:13,$1:$1,INT(-$N24/30)+1),0)+(-$N24/30-INT(-$N24/30))*SUMIFS(13:13,$1:$1,FR$1+INT(-$N24/30)+1)+(INT(-$N24/30)+1--$N24/30)*SUMIFS(13:13,$1:$1,FR$1+INT(-$N24/30)))))</f>
        <v>0</v>
      </c>
      <c r="FS24" s="40">
        <f>IF($N24=0,0,IF(FS$7="",0,IF(FS$1=MAX($1:$1),$R13-SUM($T24:FR24),IF(FS$1=1,SUMIFS(13:13,$1:$1,"&gt;="&amp;1,$1:$1,"&lt;="&amp;INT(-$N24/30))+(-$N24/30-INT(-$N24/30))*SUMIFS(13:13,$1:$1,INT(-$N24/30)+1),0)+(-$N24/30-INT(-$N24/30))*SUMIFS(13:13,$1:$1,FS$1+INT(-$N24/30)+1)+(INT(-$N24/30)+1--$N24/30)*SUMIFS(13:13,$1:$1,FS$1+INT(-$N24/30)))))</f>
        <v>0</v>
      </c>
      <c r="FT24" s="40">
        <f>IF($N24=0,0,IF(FT$7="",0,IF(FT$1=MAX($1:$1),$R13-SUM($T24:FS24),IF(FT$1=1,SUMIFS(13:13,$1:$1,"&gt;="&amp;1,$1:$1,"&lt;="&amp;INT(-$N24/30))+(-$N24/30-INT(-$N24/30))*SUMIFS(13:13,$1:$1,INT(-$N24/30)+1),0)+(-$N24/30-INT(-$N24/30))*SUMIFS(13:13,$1:$1,FT$1+INT(-$N24/30)+1)+(INT(-$N24/30)+1--$N24/30)*SUMIFS(13:13,$1:$1,FT$1+INT(-$N24/30)))))</f>
        <v>0</v>
      </c>
      <c r="FU24" s="40">
        <f>IF($N24=0,0,IF(FU$7="",0,IF(FU$1=MAX($1:$1),$R13-SUM($T24:FT24),IF(FU$1=1,SUMIFS(13:13,$1:$1,"&gt;="&amp;1,$1:$1,"&lt;="&amp;INT(-$N24/30))+(-$N24/30-INT(-$N24/30))*SUMIFS(13:13,$1:$1,INT(-$N24/30)+1),0)+(-$N24/30-INT(-$N24/30))*SUMIFS(13:13,$1:$1,FU$1+INT(-$N24/30)+1)+(INT(-$N24/30)+1--$N24/30)*SUMIFS(13:13,$1:$1,FU$1+INT(-$N24/30)))))</f>
        <v>0</v>
      </c>
      <c r="FV24" s="40">
        <f>IF($N24=0,0,IF(FV$7="",0,IF(FV$1=MAX($1:$1),$R13-SUM($T24:FU24),IF(FV$1=1,SUMIFS(13:13,$1:$1,"&gt;="&amp;1,$1:$1,"&lt;="&amp;INT(-$N24/30))+(-$N24/30-INT(-$N24/30))*SUMIFS(13:13,$1:$1,INT(-$N24/30)+1),0)+(-$N24/30-INT(-$N24/30))*SUMIFS(13:13,$1:$1,FV$1+INT(-$N24/30)+1)+(INT(-$N24/30)+1--$N24/30)*SUMIFS(13:13,$1:$1,FV$1+INT(-$N24/30)))))</f>
        <v>0</v>
      </c>
      <c r="FW24" s="40">
        <f>IF($N24=0,0,IF(FW$7="",0,IF(FW$1=MAX($1:$1),$R13-SUM($T24:FV24),IF(FW$1=1,SUMIFS(13:13,$1:$1,"&gt;="&amp;1,$1:$1,"&lt;="&amp;INT(-$N24/30))+(-$N24/30-INT(-$N24/30))*SUMIFS(13:13,$1:$1,INT(-$N24/30)+1),0)+(-$N24/30-INT(-$N24/30))*SUMIFS(13:13,$1:$1,FW$1+INT(-$N24/30)+1)+(INT(-$N24/30)+1--$N24/30)*SUMIFS(13:13,$1:$1,FW$1+INT(-$N24/30)))))</f>
        <v>0</v>
      </c>
      <c r="FX24" s="40">
        <f>IF($N24=0,0,IF(FX$7="",0,IF(FX$1=MAX($1:$1),$R13-SUM($T24:FW24),IF(FX$1=1,SUMIFS(13:13,$1:$1,"&gt;="&amp;1,$1:$1,"&lt;="&amp;INT(-$N24/30))+(-$N24/30-INT(-$N24/30))*SUMIFS(13:13,$1:$1,INT(-$N24/30)+1),0)+(-$N24/30-INT(-$N24/30))*SUMIFS(13:13,$1:$1,FX$1+INT(-$N24/30)+1)+(INT(-$N24/30)+1--$N24/30)*SUMIFS(13:13,$1:$1,FX$1+INT(-$N24/30)))))</f>
        <v>0</v>
      </c>
      <c r="FY24" s="40">
        <f>IF($N24=0,0,IF(FY$7="",0,IF(FY$1=MAX($1:$1),$R13-SUM($T24:FX24),IF(FY$1=1,SUMIFS(13:13,$1:$1,"&gt;="&amp;1,$1:$1,"&lt;="&amp;INT(-$N24/30))+(-$N24/30-INT(-$N24/30))*SUMIFS(13:13,$1:$1,INT(-$N24/30)+1),0)+(-$N24/30-INT(-$N24/30))*SUMIFS(13:13,$1:$1,FY$1+INT(-$N24/30)+1)+(INT(-$N24/30)+1--$N24/30)*SUMIFS(13:13,$1:$1,FY$1+INT(-$N24/30)))))</f>
        <v>0</v>
      </c>
      <c r="FZ24" s="40">
        <f>IF($N24=0,0,IF(FZ$7="",0,IF(FZ$1=MAX($1:$1),$R13-SUM($T24:FY24),IF(FZ$1=1,SUMIFS(13:13,$1:$1,"&gt;="&amp;1,$1:$1,"&lt;="&amp;INT(-$N24/30))+(-$N24/30-INT(-$N24/30))*SUMIFS(13:13,$1:$1,INT(-$N24/30)+1),0)+(-$N24/30-INT(-$N24/30))*SUMIFS(13:13,$1:$1,FZ$1+INT(-$N24/30)+1)+(INT(-$N24/30)+1--$N24/30)*SUMIFS(13:13,$1:$1,FZ$1+INT(-$N24/30)))))</f>
        <v>0</v>
      </c>
      <c r="GA24" s="40">
        <f>IF($N24=0,0,IF(GA$7="",0,IF(GA$1=MAX($1:$1),$R13-SUM($T24:FZ24),IF(GA$1=1,SUMIFS(13:13,$1:$1,"&gt;="&amp;1,$1:$1,"&lt;="&amp;INT(-$N24/30))+(-$N24/30-INT(-$N24/30))*SUMIFS(13:13,$1:$1,INT(-$N24/30)+1),0)+(-$N24/30-INT(-$N24/30))*SUMIFS(13:13,$1:$1,GA$1+INT(-$N24/30)+1)+(INT(-$N24/30)+1--$N24/30)*SUMIFS(13:13,$1:$1,GA$1+INT(-$N24/30)))))</f>
        <v>0</v>
      </c>
      <c r="GB24" s="40">
        <f>IF($N24=0,0,IF(GB$7="",0,IF(GB$1=MAX($1:$1),$R13-SUM($T24:GA24),IF(GB$1=1,SUMIFS(13:13,$1:$1,"&gt;="&amp;1,$1:$1,"&lt;="&amp;INT(-$N24/30))+(-$N24/30-INT(-$N24/30))*SUMIFS(13:13,$1:$1,INT(-$N24/30)+1),0)+(-$N24/30-INT(-$N24/30))*SUMIFS(13:13,$1:$1,GB$1+INT(-$N24/30)+1)+(INT(-$N24/30)+1--$N24/30)*SUMIFS(13:13,$1:$1,GB$1+INT(-$N24/30)))))</f>
        <v>0</v>
      </c>
      <c r="GC24" s="40">
        <f>IF($N24=0,0,IF(GC$7="",0,IF(GC$1=MAX($1:$1),$R13-SUM($T24:GB24),IF(GC$1=1,SUMIFS(13:13,$1:$1,"&gt;="&amp;1,$1:$1,"&lt;="&amp;INT(-$N24/30))+(-$N24/30-INT(-$N24/30))*SUMIFS(13:13,$1:$1,INT(-$N24/30)+1),0)+(-$N24/30-INT(-$N24/30))*SUMIFS(13:13,$1:$1,GC$1+INT(-$N24/30)+1)+(INT(-$N24/30)+1--$N24/30)*SUMIFS(13:13,$1:$1,GC$1+INT(-$N24/30)))))</f>
        <v>0</v>
      </c>
      <c r="GD24" s="40">
        <f>IF($N24=0,0,IF(GD$7="",0,IF(GD$1=MAX($1:$1),$R13-SUM($T24:GC24),IF(GD$1=1,SUMIFS(13:13,$1:$1,"&gt;="&amp;1,$1:$1,"&lt;="&amp;INT(-$N24/30))+(-$N24/30-INT(-$N24/30))*SUMIFS(13:13,$1:$1,INT(-$N24/30)+1),0)+(-$N24/30-INT(-$N24/30))*SUMIFS(13:13,$1:$1,GD$1+INT(-$N24/30)+1)+(INT(-$N24/30)+1--$N24/30)*SUMIFS(13:13,$1:$1,GD$1+INT(-$N24/30)))))</f>
        <v>0</v>
      </c>
      <c r="GE24" s="40">
        <f>IF($N24=0,0,IF(GE$7="",0,IF(GE$1=MAX($1:$1),$R13-SUM($T24:GD24),IF(GE$1=1,SUMIFS(13:13,$1:$1,"&gt;="&amp;1,$1:$1,"&lt;="&amp;INT(-$N24/30))+(-$N24/30-INT(-$N24/30))*SUMIFS(13:13,$1:$1,INT(-$N24/30)+1),0)+(-$N24/30-INT(-$N24/30))*SUMIFS(13:13,$1:$1,GE$1+INT(-$N24/30)+1)+(INT(-$N24/30)+1--$N24/30)*SUMIFS(13:13,$1:$1,GE$1+INT(-$N24/30)))))</f>
        <v>0</v>
      </c>
      <c r="GF24" s="40">
        <f>IF($N24=0,0,IF(GF$7="",0,IF(GF$1=MAX($1:$1),$R13-SUM($T24:GE24),IF(GF$1=1,SUMIFS(13:13,$1:$1,"&gt;="&amp;1,$1:$1,"&lt;="&amp;INT(-$N24/30))+(-$N24/30-INT(-$N24/30))*SUMIFS(13:13,$1:$1,INT(-$N24/30)+1),0)+(-$N24/30-INT(-$N24/30))*SUMIFS(13:13,$1:$1,GF$1+INT(-$N24/30)+1)+(INT(-$N24/30)+1--$N24/30)*SUMIFS(13:13,$1:$1,GF$1+INT(-$N24/30)))))</f>
        <v>0</v>
      </c>
      <c r="GG24" s="40">
        <f>IF($N24=0,0,IF(GG$7="",0,IF(GG$1=MAX($1:$1),$R13-SUM($T24:GF24),IF(GG$1=1,SUMIFS(13:13,$1:$1,"&gt;="&amp;1,$1:$1,"&lt;="&amp;INT(-$N24/30))+(-$N24/30-INT(-$N24/30))*SUMIFS(13:13,$1:$1,INT(-$N24/30)+1),0)+(-$N24/30-INT(-$N24/30))*SUMIFS(13:13,$1:$1,GG$1+INT(-$N24/30)+1)+(INT(-$N24/30)+1--$N24/30)*SUMIFS(13:13,$1:$1,GG$1+INT(-$N24/30)))))</f>
        <v>0</v>
      </c>
      <c r="GH24" s="40">
        <f>IF($N24=0,0,IF(GH$7="",0,IF(GH$1=MAX($1:$1),$R13-SUM($T24:GG24),IF(GH$1=1,SUMIFS(13:13,$1:$1,"&gt;="&amp;1,$1:$1,"&lt;="&amp;INT(-$N24/30))+(-$N24/30-INT(-$N24/30))*SUMIFS(13:13,$1:$1,INT(-$N24/30)+1),0)+(-$N24/30-INT(-$N24/30))*SUMIFS(13:13,$1:$1,GH$1+INT(-$N24/30)+1)+(INT(-$N24/30)+1--$N24/30)*SUMIFS(13:13,$1:$1,GH$1+INT(-$N24/30)))))</f>
        <v>0</v>
      </c>
      <c r="GI24" s="40">
        <f>IF($N24=0,0,IF(GI$7="",0,IF(GI$1=MAX($1:$1),$R13-SUM($T24:GH24),IF(GI$1=1,SUMIFS(13:13,$1:$1,"&gt;="&amp;1,$1:$1,"&lt;="&amp;INT(-$N24/30))+(-$N24/30-INT(-$N24/30))*SUMIFS(13:13,$1:$1,INT(-$N24/30)+1),0)+(-$N24/30-INT(-$N24/30))*SUMIFS(13:13,$1:$1,GI$1+INT(-$N24/30)+1)+(INT(-$N24/30)+1--$N24/30)*SUMIFS(13:13,$1:$1,GI$1+INT(-$N24/30)))))</f>
        <v>0</v>
      </c>
      <c r="GJ24" s="40">
        <f>IF($N24=0,0,IF(GJ$7="",0,IF(GJ$1=MAX($1:$1),$R13-SUM($T24:GI24),IF(GJ$1=1,SUMIFS(13:13,$1:$1,"&gt;="&amp;1,$1:$1,"&lt;="&amp;INT(-$N24/30))+(-$N24/30-INT(-$N24/30))*SUMIFS(13:13,$1:$1,INT(-$N24/30)+1),0)+(-$N24/30-INT(-$N24/30))*SUMIFS(13:13,$1:$1,GJ$1+INT(-$N24/30)+1)+(INT(-$N24/30)+1--$N24/30)*SUMIFS(13:13,$1:$1,GJ$1+INT(-$N24/30)))))</f>
        <v>0</v>
      </c>
      <c r="GK24" s="40">
        <f>IF($N24=0,0,IF(GK$7="",0,IF(GK$1=MAX($1:$1),$R13-SUM($T24:GJ24),IF(GK$1=1,SUMIFS(13:13,$1:$1,"&gt;="&amp;1,$1:$1,"&lt;="&amp;INT(-$N24/30))+(-$N24/30-INT(-$N24/30))*SUMIFS(13:13,$1:$1,INT(-$N24/30)+1),0)+(-$N24/30-INT(-$N24/30))*SUMIFS(13:13,$1:$1,GK$1+INT(-$N24/30)+1)+(INT(-$N24/30)+1--$N24/30)*SUMIFS(13:13,$1:$1,GK$1+INT(-$N24/30)))))</f>
        <v>0</v>
      </c>
      <c r="GL24" s="40">
        <f>IF($N24=0,0,IF(GL$7="",0,IF(GL$1=MAX($1:$1),$R13-SUM($T24:GK24),IF(GL$1=1,SUMIFS(13:13,$1:$1,"&gt;="&amp;1,$1:$1,"&lt;="&amp;INT(-$N24/30))+(-$N24/30-INT(-$N24/30))*SUMIFS(13:13,$1:$1,INT(-$N24/30)+1),0)+(-$N24/30-INT(-$N24/30))*SUMIFS(13:13,$1:$1,GL$1+INT(-$N24/30)+1)+(INT(-$N24/30)+1--$N24/30)*SUMIFS(13:13,$1:$1,GL$1+INT(-$N24/30)))))</f>
        <v>0</v>
      </c>
      <c r="GM24" s="40">
        <f>IF($N24=0,0,IF(GM$7="",0,IF(GM$1=MAX($1:$1),$R13-SUM($T24:GL24),IF(GM$1=1,SUMIFS(13:13,$1:$1,"&gt;="&amp;1,$1:$1,"&lt;="&amp;INT(-$N24/30))+(-$N24/30-INT(-$N24/30))*SUMIFS(13:13,$1:$1,INT(-$N24/30)+1),0)+(-$N24/30-INT(-$N24/30))*SUMIFS(13:13,$1:$1,GM$1+INT(-$N24/30)+1)+(INT(-$N24/30)+1--$N24/30)*SUMIFS(13:13,$1:$1,GM$1+INT(-$N24/30)))))</f>
        <v>0</v>
      </c>
      <c r="GN24" s="40">
        <f>IF($N24=0,0,IF(GN$7="",0,IF(GN$1=MAX($1:$1),$R13-SUM($T24:GM24),IF(GN$1=1,SUMIFS(13:13,$1:$1,"&gt;="&amp;1,$1:$1,"&lt;="&amp;INT(-$N24/30))+(-$N24/30-INT(-$N24/30))*SUMIFS(13:13,$1:$1,INT(-$N24/30)+1),0)+(-$N24/30-INT(-$N24/30))*SUMIFS(13:13,$1:$1,GN$1+INT(-$N24/30)+1)+(INT(-$N24/30)+1--$N24/30)*SUMIFS(13:13,$1:$1,GN$1+INT(-$N24/30)))))</f>
        <v>0</v>
      </c>
      <c r="GO24" s="40">
        <f>IF($N24=0,0,IF(GO$7="",0,IF(GO$1=MAX($1:$1),$R13-SUM($T24:GN24),IF(GO$1=1,SUMIFS(13:13,$1:$1,"&gt;="&amp;1,$1:$1,"&lt;="&amp;INT(-$N24/30))+(-$N24/30-INT(-$N24/30))*SUMIFS(13:13,$1:$1,INT(-$N24/30)+1),0)+(-$N24/30-INT(-$N24/30))*SUMIFS(13:13,$1:$1,GO$1+INT(-$N24/30)+1)+(INT(-$N24/30)+1--$N24/30)*SUMIFS(13:13,$1:$1,GO$1+INT(-$N24/30)))))</f>
        <v>0</v>
      </c>
      <c r="GP24" s="40">
        <f>IF($N24=0,0,IF(GP$7="",0,IF(GP$1=MAX($1:$1),$R13-SUM($T24:GO24),IF(GP$1=1,SUMIFS(13:13,$1:$1,"&gt;="&amp;1,$1:$1,"&lt;="&amp;INT(-$N24/30))+(-$N24/30-INT(-$N24/30))*SUMIFS(13:13,$1:$1,INT(-$N24/30)+1),0)+(-$N24/30-INT(-$N24/30))*SUMIFS(13:13,$1:$1,GP$1+INT(-$N24/30)+1)+(INT(-$N24/30)+1--$N24/30)*SUMIFS(13:13,$1:$1,GP$1+INT(-$N24/30)))))</f>
        <v>0</v>
      </c>
      <c r="GQ24" s="40">
        <f>IF($N24=0,0,IF(GQ$7="",0,IF(GQ$1=MAX($1:$1),$R13-SUM($T24:GP24),IF(GQ$1=1,SUMIFS(13:13,$1:$1,"&gt;="&amp;1,$1:$1,"&lt;="&amp;INT(-$N24/30))+(-$N24/30-INT(-$N24/30))*SUMIFS(13:13,$1:$1,INT(-$N24/30)+1),0)+(-$N24/30-INT(-$N24/30))*SUMIFS(13:13,$1:$1,GQ$1+INT(-$N24/30)+1)+(INT(-$N24/30)+1--$N24/30)*SUMIFS(13:13,$1:$1,GQ$1+INT(-$N24/30)))))</f>
        <v>0</v>
      </c>
      <c r="GR24" s="40">
        <f>IF($N24=0,0,IF(GR$7="",0,IF(GR$1=MAX($1:$1),$R13-SUM($T24:GQ24),IF(GR$1=1,SUMIFS(13:13,$1:$1,"&gt;="&amp;1,$1:$1,"&lt;="&amp;INT(-$N24/30))+(-$N24/30-INT(-$N24/30))*SUMIFS(13:13,$1:$1,INT(-$N24/30)+1),0)+(-$N24/30-INT(-$N24/30))*SUMIFS(13:13,$1:$1,GR$1+INT(-$N24/30)+1)+(INT(-$N24/30)+1--$N24/30)*SUMIFS(13:13,$1:$1,GR$1+INT(-$N24/30)))))</f>
        <v>0</v>
      </c>
      <c r="GS24" s="40">
        <f>IF($N24=0,0,IF(GS$7="",0,IF(GS$1=MAX($1:$1),$R13-SUM($T24:GR24),IF(GS$1=1,SUMIFS(13:13,$1:$1,"&gt;="&amp;1,$1:$1,"&lt;="&amp;INT(-$N24/30))+(-$N24/30-INT(-$N24/30))*SUMIFS(13:13,$1:$1,INT(-$N24/30)+1),0)+(-$N24/30-INT(-$N24/30))*SUMIFS(13:13,$1:$1,GS$1+INT(-$N24/30)+1)+(INT(-$N24/30)+1--$N24/30)*SUMIFS(13:13,$1:$1,GS$1+INT(-$N24/30)))))</f>
        <v>0</v>
      </c>
      <c r="GT24" s="40">
        <f>IF($N24=0,0,IF(GT$7="",0,IF(GT$1=MAX($1:$1),$R13-SUM($T24:GS24),IF(GT$1=1,SUMIFS(13:13,$1:$1,"&gt;="&amp;1,$1:$1,"&lt;="&amp;INT(-$N24/30))+(-$N24/30-INT(-$N24/30))*SUMIFS(13:13,$1:$1,INT(-$N24/30)+1),0)+(-$N24/30-INT(-$N24/30))*SUMIFS(13:13,$1:$1,GT$1+INT(-$N24/30)+1)+(INT(-$N24/30)+1--$N24/30)*SUMIFS(13:13,$1:$1,GT$1+INT(-$N24/30)))))</f>
        <v>0</v>
      </c>
      <c r="GU24" s="40">
        <f>IF($N24=0,0,IF(GU$7="",0,IF(GU$1=MAX($1:$1),$R13-SUM($T24:GT24),IF(GU$1=1,SUMIFS(13:13,$1:$1,"&gt;="&amp;1,$1:$1,"&lt;="&amp;INT(-$N24/30))+(-$N24/30-INT(-$N24/30))*SUMIFS(13:13,$1:$1,INT(-$N24/30)+1),0)+(-$N24/30-INT(-$N24/30))*SUMIFS(13:13,$1:$1,GU$1+INT(-$N24/30)+1)+(INT(-$N24/30)+1--$N24/30)*SUMIFS(13:13,$1:$1,GU$1+INT(-$N24/30)))))</f>
        <v>0</v>
      </c>
      <c r="GV24" s="40">
        <f>IF($N24=0,0,IF(GV$7="",0,IF(GV$1=MAX($1:$1),$R13-SUM($T24:GU24),IF(GV$1=1,SUMIFS(13:13,$1:$1,"&gt;="&amp;1,$1:$1,"&lt;="&amp;INT(-$N24/30))+(-$N24/30-INT(-$N24/30))*SUMIFS(13:13,$1:$1,INT(-$N24/30)+1),0)+(-$N24/30-INT(-$N24/30))*SUMIFS(13:13,$1:$1,GV$1+INT(-$N24/30)+1)+(INT(-$N24/30)+1--$N24/30)*SUMIFS(13:13,$1:$1,GV$1+INT(-$N24/30)))))</f>
        <v>0</v>
      </c>
      <c r="GW24" s="40">
        <f>IF($N24=0,0,IF(GW$7="",0,IF(GW$1=MAX($1:$1),$R13-SUM($T24:GV24),IF(GW$1=1,SUMIFS(13:13,$1:$1,"&gt;="&amp;1,$1:$1,"&lt;="&amp;INT(-$N24/30))+(-$N24/30-INT(-$N24/30))*SUMIFS(13:13,$1:$1,INT(-$N24/30)+1),0)+(-$N24/30-INT(-$N24/30))*SUMIFS(13:13,$1:$1,GW$1+INT(-$N24/30)+1)+(INT(-$N24/30)+1--$N24/30)*SUMIFS(13:13,$1:$1,GW$1+INT(-$N24/30)))))</f>
        <v>0</v>
      </c>
      <c r="GX24" s="40">
        <f>IF($N24=0,0,IF(GX$7="",0,IF(GX$1=MAX($1:$1),$R13-SUM($T24:GW24),IF(GX$1=1,SUMIFS(13:13,$1:$1,"&gt;="&amp;1,$1:$1,"&lt;="&amp;INT(-$N24/30))+(-$N24/30-INT(-$N24/30))*SUMIFS(13:13,$1:$1,INT(-$N24/30)+1),0)+(-$N24/30-INT(-$N24/30))*SUMIFS(13:13,$1:$1,GX$1+INT(-$N24/30)+1)+(INT(-$N24/30)+1--$N24/30)*SUMIFS(13:13,$1:$1,GX$1+INT(-$N24/30)))))</f>
        <v>0</v>
      </c>
      <c r="GY24" s="40">
        <f>IF($N24=0,0,IF(GY$7="",0,IF(GY$1=MAX($1:$1),$R13-SUM($T24:GX24),IF(GY$1=1,SUMIFS(13:13,$1:$1,"&gt;="&amp;1,$1:$1,"&lt;="&amp;INT(-$N24/30))+(-$N24/30-INT(-$N24/30))*SUMIFS(13:13,$1:$1,INT(-$N24/30)+1),0)+(-$N24/30-INT(-$N24/30))*SUMIFS(13:13,$1:$1,GY$1+INT(-$N24/30)+1)+(INT(-$N24/30)+1--$N24/30)*SUMIFS(13:13,$1:$1,GY$1+INT(-$N24/30)))))</f>
        <v>0</v>
      </c>
      <c r="GZ24" s="40">
        <f>IF($N24=0,0,IF(GZ$7="",0,IF(GZ$1=MAX($1:$1),$R13-SUM($T24:GY24),IF(GZ$1=1,SUMIFS(13:13,$1:$1,"&gt;="&amp;1,$1:$1,"&lt;="&amp;INT(-$N24/30))+(-$N24/30-INT(-$N24/30))*SUMIFS(13:13,$1:$1,INT(-$N24/30)+1),0)+(-$N24/30-INT(-$N24/30))*SUMIFS(13:13,$1:$1,GZ$1+INT(-$N24/30)+1)+(INT(-$N24/30)+1--$N24/30)*SUMIFS(13:13,$1:$1,GZ$1+INT(-$N24/30)))))</f>
        <v>0</v>
      </c>
      <c r="HA24" s="40">
        <f>IF($N24=0,0,IF(HA$7="",0,IF(HA$1=MAX($1:$1),$R13-SUM($T24:GZ24),IF(HA$1=1,SUMIFS(13:13,$1:$1,"&gt;="&amp;1,$1:$1,"&lt;="&amp;INT(-$N24/30))+(-$N24/30-INT(-$N24/30))*SUMIFS(13:13,$1:$1,INT(-$N24/30)+1),0)+(-$N24/30-INT(-$N24/30))*SUMIFS(13:13,$1:$1,HA$1+INT(-$N24/30)+1)+(INT(-$N24/30)+1--$N24/30)*SUMIFS(13:13,$1:$1,HA$1+INT(-$N24/30)))))</f>
        <v>0</v>
      </c>
      <c r="HB24" s="40">
        <f>IF($N24=0,0,IF(HB$7="",0,IF(HB$1=MAX($1:$1),$R13-SUM($T24:HA24),IF(HB$1=1,SUMIFS(13:13,$1:$1,"&gt;="&amp;1,$1:$1,"&lt;="&amp;INT(-$N24/30))+(-$N24/30-INT(-$N24/30))*SUMIFS(13:13,$1:$1,INT(-$N24/30)+1),0)+(-$N24/30-INT(-$N24/30))*SUMIFS(13:13,$1:$1,HB$1+INT(-$N24/30)+1)+(INT(-$N24/30)+1--$N24/30)*SUMIFS(13:13,$1:$1,HB$1+INT(-$N24/30)))))</f>
        <v>0</v>
      </c>
      <c r="HC24" s="40">
        <f>IF($N24=0,0,IF(HC$7="",0,IF(HC$1=MAX($1:$1),$R13-SUM($T24:HB24),IF(HC$1=1,SUMIFS(13:13,$1:$1,"&gt;="&amp;1,$1:$1,"&lt;="&amp;INT(-$N24/30))+(-$N24/30-INT(-$N24/30))*SUMIFS(13:13,$1:$1,INT(-$N24/30)+1),0)+(-$N24/30-INT(-$N24/30))*SUMIFS(13:13,$1:$1,HC$1+INT(-$N24/30)+1)+(INT(-$N24/30)+1--$N24/30)*SUMIFS(13:13,$1:$1,HC$1+INT(-$N24/30)))))</f>
        <v>0</v>
      </c>
      <c r="HD24" s="40">
        <f>IF($N24=0,0,IF(HD$7="",0,IF(HD$1=MAX($1:$1),$R13-SUM($T24:HC24),IF(HD$1=1,SUMIFS(13:13,$1:$1,"&gt;="&amp;1,$1:$1,"&lt;="&amp;INT(-$N24/30))+(-$N24/30-INT(-$N24/30))*SUMIFS(13:13,$1:$1,INT(-$N24/30)+1),0)+(-$N24/30-INT(-$N24/30))*SUMIFS(13:13,$1:$1,HD$1+INT(-$N24/30)+1)+(INT(-$N24/30)+1--$N24/30)*SUMIFS(13:13,$1:$1,HD$1+INT(-$N24/30)))))</f>
        <v>0</v>
      </c>
      <c r="HE24" s="40">
        <f>IF($N24=0,0,IF(HE$7="",0,IF(HE$1=MAX($1:$1),$R13-SUM($T24:HD24),IF(HE$1=1,SUMIFS(13:13,$1:$1,"&gt;="&amp;1,$1:$1,"&lt;="&amp;INT(-$N24/30))+(-$N24/30-INT(-$N24/30))*SUMIFS(13:13,$1:$1,INT(-$N24/30)+1),0)+(-$N24/30-INT(-$N24/30))*SUMIFS(13:13,$1:$1,HE$1+INT(-$N24/30)+1)+(INT(-$N24/30)+1--$N24/30)*SUMIFS(13:13,$1:$1,HE$1+INT(-$N24/30)))))</f>
        <v>0</v>
      </c>
      <c r="HF24" s="40">
        <f>IF($N24=0,0,IF(HF$7="",0,IF(HF$1=MAX($1:$1),$R13-SUM($T24:HE24),IF(HF$1=1,SUMIFS(13:13,$1:$1,"&gt;="&amp;1,$1:$1,"&lt;="&amp;INT(-$N24/30))+(-$N24/30-INT(-$N24/30))*SUMIFS(13:13,$1:$1,INT(-$N24/30)+1),0)+(-$N24/30-INT(-$N24/30))*SUMIFS(13:13,$1:$1,HF$1+INT(-$N24/30)+1)+(INT(-$N24/30)+1--$N24/30)*SUMIFS(13:13,$1:$1,HF$1+INT(-$N24/30)))))</f>
        <v>0</v>
      </c>
      <c r="HG24" s="40">
        <f>IF($N24=0,0,IF(HG$7="",0,IF(HG$1=MAX($1:$1),$R13-SUM($T24:HF24),IF(HG$1=1,SUMIFS(13:13,$1:$1,"&gt;="&amp;1,$1:$1,"&lt;="&amp;INT(-$N24/30))+(-$N24/30-INT(-$N24/30))*SUMIFS(13:13,$1:$1,INT(-$N24/30)+1),0)+(-$N24/30-INT(-$N24/30))*SUMIFS(13:13,$1:$1,HG$1+INT(-$N24/30)+1)+(INT(-$N24/30)+1--$N24/30)*SUMIFS(13:13,$1:$1,HG$1+INT(-$N24/30)))))</f>
        <v>0</v>
      </c>
      <c r="HH24" s="40">
        <f>IF($N24=0,0,IF(HH$7="",0,IF(HH$1=MAX($1:$1),$R13-SUM($T24:HG24),IF(HH$1=1,SUMIFS(13:13,$1:$1,"&gt;="&amp;1,$1:$1,"&lt;="&amp;INT(-$N24/30))+(-$N24/30-INT(-$N24/30))*SUMIFS(13:13,$1:$1,INT(-$N24/30)+1),0)+(-$N24/30-INT(-$N24/30))*SUMIFS(13:13,$1:$1,HH$1+INT(-$N24/30)+1)+(INT(-$N24/30)+1--$N24/30)*SUMIFS(13:13,$1:$1,HH$1+INT(-$N24/30)))))</f>
        <v>0</v>
      </c>
      <c r="HI24" s="40">
        <f>IF($N24=0,0,IF(HI$7="",0,IF(HI$1=MAX($1:$1),$R13-SUM($T24:HH24),IF(HI$1=1,SUMIFS(13:13,$1:$1,"&gt;="&amp;1,$1:$1,"&lt;="&amp;INT(-$N24/30))+(-$N24/30-INT(-$N24/30))*SUMIFS(13:13,$1:$1,INT(-$N24/30)+1),0)+(-$N24/30-INT(-$N24/30))*SUMIFS(13:13,$1:$1,HI$1+INT(-$N24/30)+1)+(INT(-$N24/30)+1--$N24/30)*SUMIFS(13:13,$1:$1,HI$1+INT(-$N24/30)))))</f>
        <v>0</v>
      </c>
      <c r="HJ24" s="40">
        <f>IF($N24=0,0,IF(HJ$7="",0,IF(HJ$1=MAX($1:$1),$R13-SUM($T24:HI24),IF(HJ$1=1,SUMIFS(13:13,$1:$1,"&gt;="&amp;1,$1:$1,"&lt;="&amp;INT(-$N24/30))+(-$N24/30-INT(-$N24/30))*SUMIFS(13:13,$1:$1,INT(-$N24/30)+1),0)+(-$N24/30-INT(-$N24/30))*SUMIFS(13:13,$1:$1,HJ$1+INT(-$N24/30)+1)+(INT(-$N24/30)+1--$N24/30)*SUMIFS(13:13,$1:$1,HJ$1+INT(-$N24/30)))))</f>
        <v>0</v>
      </c>
      <c r="HK24" s="40">
        <f>IF($N24=0,0,IF(HK$7="",0,IF(HK$1=MAX($1:$1),$R13-SUM($T24:HJ24),IF(HK$1=1,SUMIFS(13:13,$1:$1,"&gt;="&amp;1,$1:$1,"&lt;="&amp;INT(-$N24/30))+(-$N24/30-INT(-$N24/30))*SUMIFS(13:13,$1:$1,INT(-$N24/30)+1),0)+(-$N24/30-INT(-$N24/30))*SUMIFS(13:13,$1:$1,HK$1+INT(-$N24/30)+1)+(INT(-$N24/30)+1--$N24/30)*SUMIFS(13:13,$1:$1,HK$1+INT(-$N24/30)))))</f>
        <v>0</v>
      </c>
      <c r="HL24" s="40">
        <f>IF($N24=0,0,IF(HL$7="",0,IF(HL$1=MAX($1:$1),$R13-SUM($T24:HK24),IF(HL$1=1,SUMIFS(13:13,$1:$1,"&gt;="&amp;1,$1:$1,"&lt;="&amp;INT(-$N24/30))+(-$N24/30-INT(-$N24/30))*SUMIFS(13:13,$1:$1,INT(-$N24/30)+1),0)+(-$N24/30-INT(-$N24/30))*SUMIFS(13:13,$1:$1,HL$1+INT(-$N24/30)+1)+(INT(-$N24/30)+1--$N24/30)*SUMIFS(13:13,$1:$1,HL$1+INT(-$N24/30)))))</f>
        <v>0</v>
      </c>
      <c r="HM24" s="40">
        <f>IF($N24=0,0,IF(HM$7="",0,IF(HM$1=MAX($1:$1),$R13-SUM($T24:HL24),IF(HM$1=1,SUMIFS(13:13,$1:$1,"&gt;="&amp;1,$1:$1,"&lt;="&amp;INT(-$N24/30))+(-$N24/30-INT(-$N24/30))*SUMIFS(13:13,$1:$1,INT(-$N24/30)+1),0)+(-$N24/30-INT(-$N24/30))*SUMIFS(13:13,$1:$1,HM$1+INT(-$N24/30)+1)+(INT(-$N24/30)+1--$N24/30)*SUMIFS(13:13,$1:$1,HM$1+INT(-$N24/30)))))</f>
        <v>0</v>
      </c>
      <c r="HN24" s="40">
        <f>IF($N24=0,0,IF(HN$7="",0,IF(HN$1=MAX($1:$1),$R13-SUM($T24:HM24),IF(HN$1=1,SUMIFS(13:13,$1:$1,"&gt;="&amp;1,$1:$1,"&lt;="&amp;INT(-$N24/30))+(-$N24/30-INT(-$N24/30))*SUMIFS(13:13,$1:$1,INT(-$N24/30)+1),0)+(-$N24/30-INT(-$N24/30))*SUMIFS(13:13,$1:$1,HN$1+INT(-$N24/30)+1)+(INT(-$N24/30)+1--$N24/30)*SUMIFS(13:13,$1:$1,HN$1+INT(-$N24/30)))))</f>
        <v>0</v>
      </c>
      <c r="HO24" s="40">
        <f>IF($N24=0,0,IF(HO$7="",0,IF(HO$1=MAX($1:$1),$R13-SUM($T24:HN24),IF(HO$1=1,SUMIFS(13:13,$1:$1,"&gt;="&amp;1,$1:$1,"&lt;="&amp;INT(-$N24/30))+(-$N24/30-INT(-$N24/30))*SUMIFS(13:13,$1:$1,INT(-$N24/30)+1),0)+(-$N24/30-INT(-$N24/30))*SUMIFS(13:13,$1:$1,HO$1+INT(-$N24/30)+1)+(INT(-$N24/30)+1--$N24/30)*SUMIFS(13:13,$1:$1,HO$1+INT(-$N24/30)))))</f>
        <v>0</v>
      </c>
      <c r="HP24" s="40">
        <f>IF($N24=0,0,IF(HP$7="",0,IF(HP$1=MAX($1:$1),$R13-SUM($T24:HO24),IF(HP$1=1,SUMIFS(13:13,$1:$1,"&gt;="&amp;1,$1:$1,"&lt;="&amp;INT(-$N24/30))+(-$N24/30-INT(-$N24/30))*SUMIFS(13:13,$1:$1,INT(-$N24/30)+1),0)+(-$N24/30-INT(-$N24/30))*SUMIFS(13:13,$1:$1,HP$1+INT(-$N24/30)+1)+(INT(-$N24/30)+1--$N24/30)*SUMIFS(13:13,$1:$1,HP$1+INT(-$N24/30)))))</f>
        <v>0</v>
      </c>
      <c r="HQ24" s="40">
        <f>IF($N24=0,0,IF(HQ$7="",0,IF(HQ$1=MAX($1:$1),$R13-SUM($T24:HP24),IF(HQ$1=1,SUMIFS(13:13,$1:$1,"&gt;="&amp;1,$1:$1,"&lt;="&amp;INT(-$N24/30))+(-$N24/30-INT(-$N24/30))*SUMIFS(13:13,$1:$1,INT(-$N24/30)+1),0)+(-$N24/30-INT(-$N24/30))*SUMIFS(13:13,$1:$1,HQ$1+INT(-$N24/30)+1)+(INT(-$N24/30)+1--$N24/30)*SUMIFS(13:13,$1:$1,HQ$1+INT(-$N24/30)))))</f>
        <v>0</v>
      </c>
      <c r="HR24" s="40">
        <f>IF($N24=0,0,IF(HR$7="",0,IF(HR$1=MAX($1:$1),$R13-SUM($T24:HQ24),IF(HR$1=1,SUMIFS(13:13,$1:$1,"&gt;="&amp;1,$1:$1,"&lt;="&amp;INT(-$N24/30))+(-$N24/30-INT(-$N24/30))*SUMIFS(13:13,$1:$1,INT(-$N24/30)+1),0)+(-$N24/30-INT(-$N24/30))*SUMIFS(13:13,$1:$1,HR$1+INT(-$N24/30)+1)+(INT(-$N24/30)+1--$N24/30)*SUMIFS(13:13,$1:$1,HR$1+INT(-$N24/30)))))</f>
        <v>0</v>
      </c>
      <c r="HS24" s="40">
        <f>IF($N24=0,0,IF(HS$7="",0,IF(HS$1=MAX($1:$1),$R13-SUM($T24:HR24),IF(HS$1=1,SUMIFS(13:13,$1:$1,"&gt;="&amp;1,$1:$1,"&lt;="&amp;INT(-$N24/30))+(-$N24/30-INT(-$N24/30))*SUMIFS(13:13,$1:$1,INT(-$N24/30)+1),0)+(-$N24/30-INT(-$N24/30))*SUMIFS(13:13,$1:$1,HS$1+INT(-$N24/30)+1)+(INT(-$N24/30)+1--$N24/30)*SUMIFS(13:13,$1:$1,HS$1+INT(-$N24/30)))))</f>
        <v>0</v>
      </c>
      <c r="HT24" s="40">
        <f>IF($N24=0,0,IF(HT$7="",0,IF(HT$1=MAX($1:$1),$R13-SUM($T24:HS24),IF(HT$1=1,SUMIFS(13:13,$1:$1,"&gt;="&amp;1,$1:$1,"&lt;="&amp;INT(-$N24/30))+(-$N24/30-INT(-$N24/30))*SUMIFS(13:13,$1:$1,INT(-$N24/30)+1),0)+(-$N24/30-INT(-$N24/30))*SUMIFS(13:13,$1:$1,HT$1+INT(-$N24/30)+1)+(INT(-$N24/30)+1--$N24/30)*SUMIFS(13:13,$1:$1,HT$1+INT(-$N24/30)))))</f>
        <v>0</v>
      </c>
      <c r="HU24" s="40">
        <f>IF($N24=0,0,IF(HU$7="",0,IF(HU$1=MAX($1:$1),$R13-SUM($T24:HT24),IF(HU$1=1,SUMIFS(13:13,$1:$1,"&gt;="&amp;1,$1:$1,"&lt;="&amp;INT(-$N24/30))+(-$N24/30-INT(-$N24/30))*SUMIFS(13:13,$1:$1,INT(-$N24/30)+1),0)+(-$N24/30-INT(-$N24/30))*SUMIFS(13:13,$1:$1,HU$1+INT(-$N24/30)+1)+(INT(-$N24/30)+1--$N24/30)*SUMIFS(13:13,$1:$1,HU$1+INT(-$N24/30)))))</f>
        <v>0</v>
      </c>
      <c r="HV24" s="40">
        <f>IF($N24=0,0,IF(HV$7="",0,IF(HV$1=MAX($1:$1),$R13-SUM($T24:HU24),IF(HV$1=1,SUMIFS(13:13,$1:$1,"&gt;="&amp;1,$1:$1,"&lt;="&amp;INT(-$N24/30))+(-$N24/30-INT(-$N24/30))*SUMIFS(13:13,$1:$1,INT(-$N24/30)+1),0)+(-$N24/30-INT(-$N24/30))*SUMIFS(13:13,$1:$1,HV$1+INT(-$N24/30)+1)+(INT(-$N24/30)+1--$N24/30)*SUMIFS(13:13,$1:$1,HV$1+INT(-$N24/30)))))</f>
        <v>0</v>
      </c>
      <c r="HW24" s="40">
        <f>IF($N24=0,0,IF(HW$7="",0,IF(HW$1=MAX($1:$1),$R13-SUM($T24:HV24),IF(HW$1=1,SUMIFS(13:13,$1:$1,"&gt;="&amp;1,$1:$1,"&lt;="&amp;INT(-$N24/30))+(-$N24/30-INT(-$N24/30))*SUMIFS(13:13,$1:$1,INT(-$N24/30)+1),0)+(-$N24/30-INT(-$N24/30))*SUMIFS(13:13,$1:$1,HW$1+INT(-$N24/30)+1)+(INT(-$N24/30)+1--$N24/30)*SUMIFS(13:13,$1:$1,HW$1+INT(-$N24/30)))))</f>
        <v>0</v>
      </c>
      <c r="HX24" s="40">
        <f>IF($N24=0,0,IF(HX$7="",0,IF(HX$1=MAX($1:$1),$R13-SUM($T24:HW24),IF(HX$1=1,SUMIFS(13:13,$1:$1,"&gt;="&amp;1,$1:$1,"&lt;="&amp;INT(-$N24/30))+(-$N24/30-INT(-$N24/30))*SUMIFS(13:13,$1:$1,INT(-$N24/30)+1),0)+(-$N24/30-INT(-$N24/30))*SUMIFS(13:13,$1:$1,HX$1+INT(-$N24/30)+1)+(INT(-$N24/30)+1--$N24/30)*SUMIFS(13:13,$1:$1,HX$1+INT(-$N24/30)))))</f>
        <v>0</v>
      </c>
      <c r="HY24" s="40">
        <f>IF($N24=0,0,IF(HY$7="",0,IF(HY$1=MAX($1:$1),$R13-SUM($T24:HX24),IF(HY$1=1,SUMIFS(13:13,$1:$1,"&gt;="&amp;1,$1:$1,"&lt;="&amp;INT(-$N24/30))+(-$N24/30-INT(-$N24/30))*SUMIFS(13:13,$1:$1,INT(-$N24/30)+1),0)+(-$N24/30-INT(-$N24/30))*SUMIFS(13:13,$1:$1,HY$1+INT(-$N24/30)+1)+(INT(-$N24/30)+1--$N24/30)*SUMIFS(13:13,$1:$1,HY$1+INT(-$N24/30)))))</f>
        <v>0</v>
      </c>
      <c r="HZ24" s="40">
        <f>IF($N24=0,0,IF(HZ$7="",0,IF(HZ$1=MAX($1:$1),$R13-SUM($T24:HY24),IF(HZ$1=1,SUMIFS(13:13,$1:$1,"&gt;="&amp;1,$1:$1,"&lt;="&amp;INT(-$N24/30))+(-$N24/30-INT(-$N24/30))*SUMIFS(13:13,$1:$1,INT(-$N24/30)+1),0)+(-$N24/30-INT(-$N24/30))*SUMIFS(13:13,$1:$1,HZ$1+INT(-$N24/30)+1)+(INT(-$N24/30)+1--$N24/30)*SUMIFS(13:13,$1:$1,HZ$1+INT(-$N24/30)))))</f>
        <v>0</v>
      </c>
      <c r="IA24" s="40">
        <f>IF($N24=0,0,IF(IA$7="",0,IF(IA$1=MAX($1:$1),$R13-SUM($T24:HZ24),IF(IA$1=1,SUMIFS(13:13,$1:$1,"&gt;="&amp;1,$1:$1,"&lt;="&amp;INT(-$N24/30))+(-$N24/30-INT(-$N24/30))*SUMIFS(13:13,$1:$1,INT(-$N24/30)+1),0)+(-$N24/30-INT(-$N24/30))*SUMIFS(13:13,$1:$1,IA$1+INT(-$N24/30)+1)+(INT(-$N24/30)+1--$N24/30)*SUMIFS(13:13,$1:$1,IA$1+INT(-$N24/30)))))</f>
        <v>0</v>
      </c>
      <c r="IB24" s="40">
        <f>IF($N24=0,0,IF(IB$7="",0,IF(IB$1=MAX($1:$1),$R13-SUM($T24:IA24),IF(IB$1=1,SUMIFS(13:13,$1:$1,"&gt;="&amp;1,$1:$1,"&lt;="&amp;INT(-$N24/30))+(-$N24/30-INT(-$N24/30))*SUMIFS(13:13,$1:$1,INT(-$N24/30)+1),0)+(-$N24/30-INT(-$N24/30))*SUMIFS(13:13,$1:$1,IB$1+INT(-$N24/30)+1)+(INT(-$N24/30)+1--$N24/30)*SUMIFS(13:13,$1:$1,IB$1+INT(-$N24/30)))))</f>
        <v>0</v>
      </c>
      <c r="IC24" s="40">
        <f>IF($N24=0,0,IF(IC$7="",0,IF(IC$1=MAX($1:$1),$R13-SUM($T24:IB24),IF(IC$1=1,SUMIFS(13:13,$1:$1,"&gt;="&amp;1,$1:$1,"&lt;="&amp;INT(-$N24/30))+(-$N24/30-INT(-$N24/30))*SUMIFS(13:13,$1:$1,INT(-$N24/30)+1),0)+(-$N24/30-INT(-$N24/30))*SUMIFS(13:13,$1:$1,IC$1+INT(-$N24/30)+1)+(INT(-$N24/30)+1--$N24/30)*SUMIFS(13:13,$1:$1,IC$1+INT(-$N24/30)))))</f>
        <v>0</v>
      </c>
      <c r="ID24" s="40">
        <f>IF($N24=0,0,IF(ID$7="",0,IF(ID$1=MAX($1:$1),$R13-SUM($T24:IC24),IF(ID$1=1,SUMIFS(13:13,$1:$1,"&gt;="&amp;1,$1:$1,"&lt;="&amp;INT(-$N24/30))+(-$N24/30-INT(-$N24/30))*SUMIFS(13:13,$1:$1,INT(-$N24/30)+1),0)+(-$N24/30-INT(-$N24/30))*SUMIFS(13:13,$1:$1,ID$1+INT(-$N24/30)+1)+(INT(-$N24/30)+1--$N24/30)*SUMIFS(13:13,$1:$1,ID$1+INT(-$N24/30)))))</f>
        <v>0</v>
      </c>
      <c r="IE24" s="40">
        <f>IF($N24=0,0,IF(IE$7="",0,IF(IE$1=MAX($1:$1),$R13-SUM($T24:ID24),IF(IE$1=1,SUMIFS(13:13,$1:$1,"&gt;="&amp;1,$1:$1,"&lt;="&amp;INT(-$N24/30))+(-$N24/30-INT(-$N24/30))*SUMIFS(13:13,$1:$1,INT(-$N24/30)+1),0)+(-$N24/30-INT(-$N24/30))*SUMIFS(13:13,$1:$1,IE$1+INT(-$N24/30)+1)+(INT(-$N24/30)+1--$N24/30)*SUMIFS(13:13,$1:$1,IE$1+INT(-$N24/30)))))</f>
        <v>0</v>
      </c>
      <c r="IF24" s="40">
        <f>IF($N24=0,0,IF(IF$7="",0,IF(IF$1=MAX($1:$1),$R13-SUM($T24:IE24),IF(IF$1=1,SUMIFS(13:13,$1:$1,"&gt;="&amp;1,$1:$1,"&lt;="&amp;INT(-$N24/30))+(-$N24/30-INT(-$N24/30))*SUMIFS(13:13,$1:$1,INT(-$N24/30)+1),0)+(-$N24/30-INT(-$N24/30))*SUMIFS(13:13,$1:$1,IF$1+INT(-$N24/30)+1)+(INT(-$N24/30)+1--$N24/30)*SUMIFS(13:13,$1:$1,IF$1+INT(-$N24/30)))))</f>
        <v>0</v>
      </c>
      <c r="IG24" s="40">
        <f>IF($N24=0,0,IF(IG$7="",0,IF(IG$1=MAX($1:$1),$R13-SUM($T24:IF24),IF(IG$1=1,SUMIFS(13:13,$1:$1,"&gt;="&amp;1,$1:$1,"&lt;="&amp;INT(-$N24/30))+(-$N24/30-INT(-$N24/30))*SUMIFS(13:13,$1:$1,INT(-$N24/30)+1),0)+(-$N24/30-INT(-$N24/30))*SUMIFS(13:13,$1:$1,IG$1+INT(-$N24/30)+1)+(INT(-$N24/30)+1--$N24/30)*SUMIFS(13:13,$1:$1,IG$1+INT(-$N24/30)))))</f>
        <v>0</v>
      </c>
      <c r="IH24" s="40">
        <f>IF($N24=0,0,IF(IH$7="",0,IF(IH$1=MAX($1:$1),$R13-SUM($T24:IG24),IF(IH$1=1,SUMIFS(13:13,$1:$1,"&gt;="&amp;1,$1:$1,"&lt;="&amp;INT(-$N24/30))+(-$N24/30-INT(-$N24/30))*SUMIFS(13:13,$1:$1,INT(-$N24/30)+1),0)+(-$N24/30-INT(-$N24/30))*SUMIFS(13:13,$1:$1,IH$1+INT(-$N24/30)+1)+(INT(-$N24/30)+1--$N24/30)*SUMIFS(13:13,$1:$1,IH$1+INT(-$N24/30)))))</f>
        <v>0</v>
      </c>
      <c r="II24" s="40">
        <f>IF($N24=0,0,IF(II$7="",0,IF(II$1=MAX($1:$1),$R13-SUM($T24:IH24),IF(II$1=1,SUMIFS(13:13,$1:$1,"&gt;="&amp;1,$1:$1,"&lt;="&amp;INT(-$N24/30))+(-$N24/30-INT(-$N24/30))*SUMIFS(13:13,$1:$1,INT(-$N24/30)+1),0)+(-$N24/30-INT(-$N24/30))*SUMIFS(13:13,$1:$1,II$1+INT(-$N24/30)+1)+(INT(-$N24/30)+1--$N24/30)*SUMIFS(13:13,$1:$1,II$1+INT(-$N24/30)))))</f>
        <v>0</v>
      </c>
      <c r="IJ24" s="40">
        <f>IF($N24=0,0,IF(IJ$7="",0,IF(IJ$1=MAX($1:$1),$R13-SUM($T24:II24),IF(IJ$1=1,SUMIFS(13:13,$1:$1,"&gt;="&amp;1,$1:$1,"&lt;="&amp;INT(-$N24/30))+(-$N24/30-INT(-$N24/30))*SUMIFS(13:13,$1:$1,INT(-$N24/30)+1),0)+(-$N24/30-INT(-$N24/30))*SUMIFS(13:13,$1:$1,IJ$1+INT(-$N24/30)+1)+(INT(-$N24/30)+1--$N24/30)*SUMIFS(13:13,$1:$1,IJ$1+INT(-$N24/30)))))</f>
        <v>0</v>
      </c>
      <c r="IK24" s="40">
        <f>IF($N24=0,0,IF(IK$7="",0,IF(IK$1=MAX($1:$1),$R13-SUM($T24:IJ24),IF(IK$1=1,SUMIFS(13:13,$1:$1,"&gt;="&amp;1,$1:$1,"&lt;="&amp;INT(-$N24/30))+(-$N24/30-INT(-$N24/30))*SUMIFS(13:13,$1:$1,INT(-$N24/30)+1),0)+(-$N24/30-INT(-$N24/30))*SUMIFS(13:13,$1:$1,IK$1+INT(-$N24/30)+1)+(INT(-$N24/30)+1--$N24/30)*SUMIFS(13:13,$1:$1,IK$1+INT(-$N24/30)))))</f>
        <v>0</v>
      </c>
      <c r="IL24" s="40">
        <f>IF($N24=0,0,IF(IL$7="",0,IF(IL$1=MAX($1:$1),$R13-SUM($T24:IK24),IF(IL$1=1,SUMIFS(13:13,$1:$1,"&gt;="&amp;1,$1:$1,"&lt;="&amp;INT(-$N24/30))+(-$N24/30-INT(-$N24/30))*SUMIFS(13:13,$1:$1,INT(-$N24/30)+1),0)+(-$N24/30-INT(-$N24/30))*SUMIFS(13:13,$1:$1,IL$1+INT(-$N24/30)+1)+(INT(-$N24/30)+1--$N24/30)*SUMIFS(13:13,$1:$1,IL$1+INT(-$N24/30)))))</f>
        <v>0</v>
      </c>
      <c r="IM24" s="40">
        <f>IF($N24=0,0,IF(IM$7="",0,IF(IM$1=MAX($1:$1),$R13-SUM($T24:IL24),IF(IM$1=1,SUMIFS(13:13,$1:$1,"&gt;="&amp;1,$1:$1,"&lt;="&amp;INT(-$N24/30))+(-$N24/30-INT(-$N24/30))*SUMIFS(13:13,$1:$1,INT(-$N24/30)+1),0)+(-$N24/30-INT(-$N24/30))*SUMIFS(13:13,$1:$1,IM$1+INT(-$N24/30)+1)+(INT(-$N24/30)+1--$N24/30)*SUMIFS(13:13,$1:$1,IM$1+INT(-$N24/30)))))</f>
        <v>0</v>
      </c>
      <c r="IN24" s="40">
        <f>IF($N24=0,0,IF(IN$7="",0,IF(IN$1=MAX($1:$1),$R13-SUM($T24:IM24),IF(IN$1=1,SUMIFS(13:13,$1:$1,"&gt;="&amp;1,$1:$1,"&lt;="&amp;INT(-$N24/30))+(-$N24/30-INT(-$N24/30))*SUMIFS(13:13,$1:$1,INT(-$N24/30)+1),0)+(-$N24/30-INT(-$N24/30))*SUMIFS(13:13,$1:$1,IN$1+INT(-$N24/30)+1)+(INT(-$N24/30)+1--$N24/30)*SUMIFS(13:13,$1:$1,IN$1+INT(-$N24/30)))))</f>
        <v>0</v>
      </c>
      <c r="IO24" s="40">
        <f>IF($N24=0,0,IF(IO$7="",0,IF(IO$1=MAX($1:$1),$R13-SUM($T24:IN24),IF(IO$1=1,SUMIFS(13:13,$1:$1,"&gt;="&amp;1,$1:$1,"&lt;="&amp;INT(-$N24/30))+(-$N24/30-INT(-$N24/30))*SUMIFS(13:13,$1:$1,INT(-$N24/30)+1),0)+(-$N24/30-INT(-$N24/30))*SUMIFS(13:13,$1:$1,IO$1+INT(-$N24/30)+1)+(INT(-$N24/30)+1--$N24/30)*SUMIFS(13:13,$1:$1,IO$1+INT(-$N24/30)))))</f>
        <v>0</v>
      </c>
      <c r="IP24" s="40">
        <f>IF($N24=0,0,IF(IP$7="",0,IF(IP$1=MAX($1:$1),$R13-SUM($T24:IO24),IF(IP$1=1,SUMIFS(13:13,$1:$1,"&gt;="&amp;1,$1:$1,"&lt;="&amp;INT(-$N24/30))+(-$N24/30-INT(-$N24/30))*SUMIFS(13:13,$1:$1,INT(-$N24/30)+1),0)+(-$N24/30-INT(-$N24/30))*SUMIFS(13:13,$1:$1,IP$1+INT(-$N24/30)+1)+(INT(-$N24/30)+1--$N24/30)*SUMIFS(13:13,$1:$1,IP$1+INT(-$N24/30)))))</f>
        <v>0</v>
      </c>
      <c r="IQ24" s="40">
        <f>IF($N24=0,0,IF(IQ$7="",0,IF(IQ$1=MAX($1:$1),$R13-SUM($T24:IP24),IF(IQ$1=1,SUMIFS(13:13,$1:$1,"&gt;="&amp;1,$1:$1,"&lt;="&amp;INT(-$N24/30))+(-$N24/30-INT(-$N24/30))*SUMIFS(13:13,$1:$1,INT(-$N24/30)+1),0)+(-$N24/30-INT(-$N24/30))*SUMIFS(13:13,$1:$1,IQ$1+INT(-$N24/30)+1)+(INT(-$N24/30)+1--$N24/30)*SUMIFS(13:13,$1:$1,IQ$1+INT(-$N24/30)))))</f>
        <v>0</v>
      </c>
      <c r="IR24" s="40">
        <f>IF($N24=0,0,IF(IR$7="",0,IF(IR$1=MAX($1:$1),$R13-SUM($T24:IQ24),IF(IR$1=1,SUMIFS(13:13,$1:$1,"&gt;="&amp;1,$1:$1,"&lt;="&amp;INT(-$N24/30))+(-$N24/30-INT(-$N24/30))*SUMIFS(13:13,$1:$1,INT(-$N24/30)+1),0)+(-$N24/30-INT(-$N24/30))*SUMIFS(13:13,$1:$1,IR$1+INT(-$N24/30)+1)+(INT(-$N24/30)+1--$N24/30)*SUMIFS(13:13,$1:$1,IR$1+INT(-$N24/30)))))</f>
        <v>0</v>
      </c>
      <c r="IS24" s="40">
        <f>IF($N24=0,0,IF(IS$7="",0,IF(IS$1=MAX($1:$1),$R13-SUM($T24:IR24),IF(IS$1=1,SUMIFS(13:13,$1:$1,"&gt;="&amp;1,$1:$1,"&lt;="&amp;INT(-$N24/30))+(-$N24/30-INT(-$N24/30))*SUMIFS(13:13,$1:$1,INT(-$N24/30)+1),0)+(-$N24/30-INT(-$N24/30))*SUMIFS(13:13,$1:$1,IS$1+INT(-$N24/30)+1)+(INT(-$N24/30)+1--$N24/30)*SUMIFS(13:13,$1:$1,IS$1+INT(-$N24/30)))))</f>
        <v>0</v>
      </c>
      <c r="IT24" s="40">
        <f>IF($N24=0,0,IF(IT$7="",0,IF(IT$1=MAX($1:$1),$R13-SUM($T24:IS24),IF(IT$1=1,SUMIFS(13:13,$1:$1,"&gt;="&amp;1,$1:$1,"&lt;="&amp;INT(-$N24/30))+(-$N24/30-INT(-$N24/30))*SUMIFS(13:13,$1:$1,INT(-$N24/30)+1),0)+(-$N24/30-INT(-$N24/30))*SUMIFS(13:13,$1:$1,IT$1+INT(-$N24/30)+1)+(INT(-$N24/30)+1--$N24/30)*SUMIFS(13:13,$1:$1,IT$1+INT(-$N24/30)))))</f>
        <v>0</v>
      </c>
      <c r="IU24" s="40">
        <f>IF($N24=0,0,IF(IU$7="",0,IF(IU$1=MAX($1:$1),$R13-SUM($T24:IT24),IF(IU$1=1,SUMIFS(13:13,$1:$1,"&gt;="&amp;1,$1:$1,"&lt;="&amp;INT(-$N24/30))+(-$N24/30-INT(-$N24/30))*SUMIFS(13:13,$1:$1,INT(-$N24/30)+1),0)+(-$N24/30-INT(-$N24/30))*SUMIFS(13:13,$1:$1,IU$1+INT(-$N24/30)+1)+(INT(-$N24/30)+1--$N24/30)*SUMIFS(13:13,$1:$1,IU$1+INT(-$N24/30)))))</f>
        <v>0</v>
      </c>
      <c r="IV24" s="40">
        <f>IF($N24=0,0,IF(IV$7="",0,IF(IV$1=MAX($1:$1),$R13-SUM($T24:IU24),IF(IV$1=1,SUMIFS(13:13,$1:$1,"&gt;="&amp;1,$1:$1,"&lt;="&amp;INT(-$N24/30))+(-$N24/30-INT(-$N24/30))*SUMIFS(13:13,$1:$1,INT(-$N24/30)+1),0)+(-$N24/30-INT(-$N24/30))*SUMIFS(13:13,$1:$1,IV$1+INT(-$N24/30)+1)+(INT(-$N24/30)+1--$N24/30)*SUMIFS(13:13,$1:$1,IV$1+INT(-$N24/30)))))</f>
        <v>0</v>
      </c>
      <c r="IW24" s="40">
        <f>IF($N24=0,0,IF(IW$7="",0,IF(IW$1=MAX($1:$1),$R13-SUM($T24:IV24),IF(IW$1=1,SUMIFS(13:13,$1:$1,"&gt;="&amp;1,$1:$1,"&lt;="&amp;INT(-$N24/30))+(-$N24/30-INT(-$N24/30))*SUMIFS(13:13,$1:$1,INT(-$N24/30)+1),0)+(-$N24/30-INT(-$N24/30))*SUMIFS(13:13,$1:$1,IW$1+INT(-$N24/30)+1)+(INT(-$N24/30)+1--$N24/30)*SUMIFS(13:13,$1:$1,IW$1+INT(-$N24/30)))))</f>
        <v>0</v>
      </c>
      <c r="IX24" s="40">
        <f>IF($N24=0,0,IF(IX$7="",0,IF(IX$1=MAX($1:$1),$R13-SUM($T24:IW24),IF(IX$1=1,SUMIFS(13:13,$1:$1,"&gt;="&amp;1,$1:$1,"&lt;="&amp;INT(-$N24/30))+(-$N24/30-INT(-$N24/30))*SUMIFS(13:13,$1:$1,INT(-$N24/30)+1),0)+(-$N24/30-INT(-$N24/30))*SUMIFS(13:13,$1:$1,IX$1+INT(-$N24/30)+1)+(INT(-$N24/30)+1--$N24/30)*SUMIFS(13:13,$1:$1,IX$1+INT(-$N24/30)))))</f>
        <v>0</v>
      </c>
      <c r="IY24" s="40">
        <f>IF($N24=0,0,IF(IY$7="",0,IF(IY$1=MAX($1:$1),$R13-SUM($T24:IX24),IF(IY$1=1,SUMIFS(13:13,$1:$1,"&gt;="&amp;1,$1:$1,"&lt;="&amp;INT(-$N24/30))+(-$N24/30-INT(-$N24/30))*SUMIFS(13:13,$1:$1,INT(-$N24/30)+1),0)+(-$N24/30-INT(-$N24/30))*SUMIFS(13:13,$1:$1,IY$1+INT(-$N24/30)+1)+(INT(-$N24/30)+1--$N24/30)*SUMIFS(13:13,$1:$1,IY$1+INT(-$N24/30)))))</f>
        <v>0</v>
      </c>
      <c r="IZ24" s="40">
        <f>IF($N24=0,0,IF(IZ$7="",0,IF(IZ$1=MAX($1:$1),$R13-SUM($T24:IY24),IF(IZ$1=1,SUMIFS(13:13,$1:$1,"&gt;="&amp;1,$1:$1,"&lt;="&amp;INT(-$N24/30))+(-$N24/30-INT(-$N24/30))*SUMIFS(13:13,$1:$1,INT(-$N24/30)+1),0)+(-$N24/30-INT(-$N24/30))*SUMIFS(13:13,$1:$1,IZ$1+INT(-$N24/30)+1)+(INT(-$N24/30)+1--$N24/30)*SUMIFS(13:13,$1:$1,IZ$1+INT(-$N24/30)))))</f>
        <v>0</v>
      </c>
      <c r="JA24" s="40">
        <f>IF($N24=0,0,IF(JA$7="",0,IF(JA$1=MAX($1:$1),$R13-SUM($T24:IZ24),IF(JA$1=1,SUMIFS(13:13,$1:$1,"&gt;="&amp;1,$1:$1,"&lt;="&amp;INT(-$N24/30))+(-$N24/30-INT(-$N24/30))*SUMIFS(13:13,$1:$1,INT(-$N24/30)+1),0)+(-$N24/30-INT(-$N24/30))*SUMIFS(13:13,$1:$1,JA$1+INT(-$N24/30)+1)+(INT(-$N24/30)+1--$N24/30)*SUMIFS(13:13,$1:$1,JA$1+INT(-$N24/30)))))</f>
        <v>0</v>
      </c>
      <c r="JB24" s="40">
        <f>IF($N24=0,0,IF(JB$7="",0,IF(JB$1=MAX($1:$1),$R13-SUM($T24:JA24),IF(JB$1=1,SUMIFS(13:13,$1:$1,"&gt;="&amp;1,$1:$1,"&lt;="&amp;INT(-$N24/30))+(-$N24/30-INT(-$N24/30))*SUMIFS(13:13,$1:$1,INT(-$N24/30)+1),0)+(-$N24/30-INT(-$N24/30))*SUMIFS(13:13,$1:$1,JB$1+INT(-$N24/30)+1)+(INT(-$N24/30)+1--$N24/30)*SUMIFS(13:13,$1:$1,JB$1+INT(-$N24/30)))))</f>
        <v>0</v>
      </c>
      <c r="JC24" s="40">
        <f>IF($N24=0,0,IF(JC$7="",0,IF(JC$1=MAX($1:$1),$R13-SUM($T24:JB24),IF(JC$1=1,SUMIFS(13:13,$1:$1,"&gt;="&amp;1,$1:$1,"&lt;="&amp;INT(-$N24/30))+(-$N24/30-INT(-$N24/30))*SUMIFS(13:13,$1:$1,INT(-$N24/30)+1),0)+(-$N24/30-INT(-$N24/30))*SUMIFS(13:13,$1:$1,JC$1+INT(-$N24/30)+1)+(INT(-$N24/30)+1--$N24/30)*SUMIFS(13:13,$1:$1,JC$1+INT(-$N24/30)))))</f>
        <v>0</v>
      </c>
      <c r="JD24" s="40">
        <f>IF($N24=0,0,IF(JD$7="",0,IF(JD$1=MAX($1:$1),$R13-SUM($T24:JC24),IF(JD$1=1,SUMIFS(13:13,$1:$1,"&gt;="&amp;1,$1:$1,"&lt;="&amp;INT(-$N24/30))+(-$N24/30-INT(-$N24/30))*SUMIFS(13:13,$1:$1,INT(-$N24/30)+1),0)+(-$N24/30-INT(-$N24/30))*SUMIFS(13:13,$1:$1,JD$1+INT(-$N24/30)+1)+(INT(-$N24/30)+1--$N24/30)*SUMIFS(13:13,$1:$1,JD$1+INT(-$N24/30)))))</f>
        <v>0</v>
      </c>
      <c r="JE24" s="40">
        <f>IF($N24=0,0,IF(JE$7="",0,IF(JE$1=MAX($1:$1),$R13-SUM($T24:JD24),IF(JE$1=1,SUMIFS(13:13,$1:$1,"&gt;="&amp;1,$1:$1,"&lt;="&amp;INT(-$N24/30))+(-$N24/30-INT(-$N24/30))*SUMIFS(13:13,$1:$1,INT(-$N24/30)+1),0)+(-$N24/30-INT(-$N24/30))*SUMIFS(13:13,$1:$1,JE$1+INT(-$N24/30)+1)+(INT(-$N24/30)+1--$N24/30)*SUMIFS(13:13,$1:$1,JE$1+INT(-$N24/30)))))</f>
        <v>0</v>
      </c>
      <c r="JF24" s="40">
        <f>IF($N24=0,0,IF(JF$7="",0,IF(JF$1=MAX($1:$1),$R13-SUM($T24:JE24),IF(JF$1=1,SUMIFS(13:13,$1:$1,"&gt;="&amp;1,$1:$1,"&lt;="&amp;INT(-$N24/30))+(-$N24/30-INT(-$N24/30))*SUMIFS(13:13,$1:$1,INT(-$N24/30)+1),0)+(-$N24/30-INT(-$N24/30))*SUMIFS(13:13,$1:$1,JF$1+INT(-$N24/30)+1)+(INT(-$N24/30)+1--$N24/30)*SUMIFS(13:13,$1:$1,JF$1+INT(-$N24/30)))))</f>
        <v>0</v>
      </c>
      <c r="JG24" s="40">
        <f>IF($N24=0,0,IF(JG$7="",0,IF(JG$1=MAX($1:$1),$R13-SUM($T24:JF24),IF(JG$1=1,SUMIFS(13:13,$1:$1,"&gt;="&amp;1,$1:$1,"&lt;="&amp;INT(-$N24/30))+(-$N24/30-INT(-$N24/30))*SUMIFS(13:13,$1:$1,INT(-$N24/30)+1),0)+(-$N24/30-INT(-$N24/30))*SUMIFS(13:13,$1:$1,JG$1+INT(-$N24/30)+1)+(INT(-$N24/30)+1--$N24/30)*SUMIFS(13:13,$1:$1,JG$1+INT(-$N24/30)))))</f>
        <v>0</v>
      </c>
      <c r="JH24" s="40">
        <f>IF($N24=0,0,IF(JH$7="",0,IF(JH$1=MAX($1:$1),$R13-SUM($T24:JG24),IF(JH$1=1,SUMIFS(13:13,$1:$1,"&gt;="&amp;1,$1:$1,"&lt;="&amp;INT(-$N24/30))+(-$N24/30-INT(-$N24/30))*SUMIFS(13:13,$1:$1,INT(-$N24/30)+1),0)+(-$N24/30-INT(-$N24/30))*SUMIFS(13:13,$1:$1,JH$1+INT(-$N24/30)+1)+(INT(-$N24/30)+1--$N24/30)*SUMIFS(13:13,$1:$1,JH$1+INT(-$N24/30)))))</f>
        <v>0</v>
      </c>
      <c r="JI24" s="40">
        <f>IF($N24=0,0,IF(JI$7="",0,IF(JI$1=MAX($1:$1),$R13-SUM($T24:JH24),IF(JI$1=1,SUMIFS(13:13,$1:$1,"&gt;="&amp;1,$1:$1,"&lt;="&amp;INT(-$N24/30))+(-$N24/30-INT(-$N24/30))*SUMIFS(13:13,$1:$1,INT(-$N24/30)+1),0)+(-$N24/30-INT(-$N24/30))*SUMIFS(13:13,$1:$1,JI$1+INT(-$N24/30)+1)+(INT(-$N24/30)+1--$N24/30)*SUMIFS(13:13,$1:$1,JI$1+INT(-$N24/30)))))</f>
        <v>0</v>
      </c>
      <c r="JJ24" s="40">
        <f>IF($N24=0,0,IF(JJ$7="",0,IF(JJ$1=MAX($1:$1),$R13-SUM($T24:JI24),IF(JJ$1=1,SUMIFS(13:13,$1:$1,"&gt;="&amp;1,$1:$1,"&lt;="&amp;INT(-$N24/30))+(-$N24/30-INT(-$N24/30))*SUMIFS(13:13,$1:$1,INT(-$N24/30)+1),0)+(-$N24/30-INT(-$N24/30))*SUMIFS(13:13,$1:$1,JJ$1+INT(-$N24/30)+1)+(INT(-$N24/30)+1--$N24/30)*SUMIFS(13:13,$1:$1,JJ$1+INT(-$N24/30)))))</f>
        <v>0</v>
      </c>
      <c r="JK24" s="40">
        <f>IF($N24=0,0,IF(JK$7="",0,IF(JK$1=MAX($1:$1),$R13-SUM($T24:JJ24),IF(JK$1=1,SUMIFS(13:13,$1:$1,"&gt;="&amp;1,$1:$1,"&lt;="&amp;INT(-$N24/30))+(-$N24/30-INT(-$N24/30))*SUMIFS(13:13,$1:$1,INT(-$N24/30)+1),0)+(-$N24/30-INT(-$N24/30))*SUMIFS(13:13,$1:$1,JK$1+INT(-$N24/30)+1)+(INT(-$N24/30)+1--$N24/30)*SUMIFS(13:13,$1:$1,JK$1+INT(-$N24/30)))))</f>
        <v>0</v>
      </c>
      <c r="JL24" s="40">
        <f>IF($N24=0,0,IF(JL$7="",0,IF(JL$1=MAX($1:$1),$R13-SUM($T24:JK24),IF(JL$1=1,SUMIFS(13:13,$1:$1,"&gt;="&amp;1,$1:$1,"&lt;="&amp;INT(-$N24/30))+(-$N24/30-INT(-$N24/30))*SUMIFS(13:13,$1:$1,INT(-$N24/30)+1),0)+(-$N24/30-INT(-$N24/30))*SUMIFS(13:13,$1:$1,JL$1+INT(-$N24/30)+1)+(INT(-$N24/30)+1--$N24/30)*SUMIFS(13:13,$1:$1,JL$1+INT(-$N24/30)))))</f>
        <v>0</v>
      </c>
      <c r="JM24" s="40">
        <f>IF($N24=0,0,IF(JM$7="",0,IF(JM$1=MAX($1:$1),$R13-SUM($T24:JL24),IF(JM$1=1,SUMIFS(13:13,$1:$1,"&gt;="&amp;1,$1:$1,"&lt;="&amp;INT(-$N24/30))+(-$N24/30-INT(-$N24/30))*SUMIFS(13:13,$1:$1,INT(-$N24/30)+1),0)+(-$N24/30-INT(-$N24/30))*SUMIFS(13:13,$1:$1,JM$1+INT(-$N24/30)+1)+(INT(-$N24/30)+1--$N24/30)*SUMIFS(13:13,$1:$1,JM$1+INT(-$N24/30)))))</f>
        <v>0</v>
      </c>
      <c r="JN24" s="40">
        <f>IF($N24=0,0,IF(JN$7="",0,IF(JN$1=MAX($1:$1),$R13-SUM($T24:JM24),IF(JN$1=1,SUMIFS(13:13,$1:$1,"&gt;="&amp;1,$1:$1,"&lt;="&amp;INT(-$N24/30))+(-$N24/30-INT(-$N24/30))*SUMIFS(13:13,$1:$1,INT(-$N24/30)+1),0)+(-$N24/30-INT(-$N24/30))*SUMIFS(13:13,$1:$1,JN$1+INT(-$N24/30)+1)+(INT(-$N24/30)+1--$N24/30)*SUMIFS(13:13,$1:$1,JN$1+INT(-$N24/30)))))</f>
        <v>0</v>
      </c>
      <c r="JO24" s="40">
        <f>IF($N24=0,0,IF(JO$7="",0,IF(JO$1=MAX($1:$1),$R13-SUM($T24:JN24),IF(JO$1=1,SUMIFS(13:13,$1:$1,"&gt;="&amp;1,$1:$1,"&lt;="&amp;INT(-$N24/30))+(-$N24/30-INT(-$N24/30))*SUMIFS(13:13,$1:$1,INT(-$N24/30)+1),0)+(-$N24/30-INT(-$N24/30))*SUMIFS(13:13,$1:$1,JO$1+INT(-$N24/30)+1)+(INT(-$N24/30)+1--$N24/30)*SUMIFS(13:13,$1:$1,JO$1+INT(-$N24/30)))))</f>
        <v>0</v>
      </c>
      <c r="JP24" s="40">
        <f>IF($N24=0,0,IF(JP$7="",0,IF(JP$1=MAX($1:$1),$R13-SUM($T24:JO24),IF(JP$1=1,SUMIFS(13:13,$1:$1,"&gt;="&amp;1,$1:$1,"&lt;="&amp;INT(-$N24/30))+(-$N24/30-INT(-$N24/30))*SUMIFS(13:13,$1:$1,INT(-$N24/30)+1),0)+(-$N24/30-INT(-$N24/30))*SUMIFS(13:13,$1:$1,JP$1+INT(-$N24/30)+1)+(INT(-$N24/30)+1--$N24/30)*SUMIFS(13:13,$1:$1,JP$1+INT(-$N24/30)))))</f>
        <v>0</v>
      </c>
      <c r="JQ24" s="40">
        <f>IF($N24=0,0,IF(JQ$7="",0,IF(JQ$1=MAX($1:$1),$R13-SUM($T24:JP24),IF(JQ$1=1,SUMIFS(13:13,$1:$1,"&gt;="&amp;1,$1:$1,"&lt;="&amp;INT(-$N24/30))+(-$N24/30-INT(-$N24/30))*SUMIFS(13:13,$1:$1,INT(-$N24/30)+1),0)+(-$N24/30-INT(-$N24/30))*SUMIFS(13:13,$1:$1,JQ$1+INT(-$N24/30)+1)+(INT(-$N24/30)+1--$N24/30)*SUMIFS(13:13,$1:$1,JQ$1+INT(-$N24/30)))))</f>
        <v>0</v>
      </c>
      <c r="JR24" s="40">
        <f>IF($N24=0,0,IF(JR$7="",0,IF(JR$1=MAX($1:$1),$R13-SUM($T24:JQ24),IF(JR$1=1,SUMIFS(13:13,$1:$1,"&gt;="&amp;1,$1:$1,"&lt;="&amp;INT(-$N24/30))+(-$N24/30-INT(-$N24/30))*SUMIFS(13:13,$1:$1,INT(-$N24/30)+1),0)+(-$N24/30-INT(-$N24/30))*SUMIFS(13:13,$1:$1,JR$1+INT(-$N24/30)+1)+(INT(-$N24/30)+1--$N24/30)*SUMIFS(13:13,$1:$1,JR$1+INT(-$N24/30)))))</f>
        <v>0</v>
      </c>
      <c r="JS24" s="40">
        <f>IF($N24=0,0,IF(JS$7="",0,IF(JS$1=MAX($1:$1),$R13-SUM($T24:JR24),IF(JS$1=1,SUMIFS(13:13,$1:$1,"&gt;="&amp;1,$1:$1,"&lt;="&amp;INT(-$N24/30))+(-$N24/30-INT(-$N24/30))*SUMIFS(13:13,$1:$1,INT(-$N24/30)+1),0)+(-$N24/30-INT(-$N24/30))*SUMIFS(13:13,$1:$1,JS$1+INT(-$N24/30)+1)+(INT(-$N24/30)+1--$N24/30)*SUMIFS(13:13,$1:$1,JS$1+INT(-$N24/30)))))</f>
        <v>0</v>
      </c>
      <c r="JT24" s="40">
        <f>IF($N24=0,0,IF(JT$7="",0,IF(JT$1=MAX($1:$1),$R13-SUM($T24:JS24),IF(JT$1=1,SUMIFS(13:13,$1:$1,"&gt;="&amp;1,$1:$1,"&lt;="&amp;INT(-$N24/30))+(-$N24/30-INT(-$N24/30))*SUMIFS(13:13,$1:$1,INT(-$N24/30)+1),0)+(-$N24/30-INT(-$N24/30))*SUMIFS(13:13,$1:$1,JT$1+INT(-$N24/30)+1)+(INT(-$N24/30)+1--$N24/30)*SUMIFS(13:13,$1:$1,JT$1+INT(-$N24/30)))))</f>
        <v>0</v>
      </c>
      <c r="JU24" s="40">
        <f>IF($N24=0,0,IF(JU$7="",0,IF(JU$1=MAX($1:$1),$R13-SUM($T24:JT24),IF(JU$1=1,SUMIFS(13:13,$1:$1,"&gt;="&amp;1,$1:$1,"&lt;="&amp;INT(-$N24/30))+(-$N24/30-INT(-$N24/30))*SUMIFS(13:13,$1:$1,INT(-$N24/30)+1),0)+(-$N24/30-INT(-$N24/30))*SUMIFS(13:13,$1:$1,JU$1+INT(-$N24/30)+1)+(INT(-$N24/30)+1--$N24/30)*SUMIFS(13:13,$1:$1,JU$1+INT(-$N24/30)))))</f>
        <v>0</v>
      </c>
      <c r="JV24" s="40">
        <f>IF($N24=0,0,IF(JV$7="",0,IF(JV$1=MAX($1:$1),$R13-SUM($T24:JU24),IF(JV$1=1,SUMIFS(13:13,$1:$1,"&gt;="&amp;1,$1:$1,"&lt;="&amp;INT(-$N24/30))+(-$N24/30-INT(-$N24/30))*SUMIFS(13:13,$1:$1,INT(-$N24/30)+1),0)+(-$N24/30-INT(-$N24/30))*SUMIFS(13:13,$1:$1,JV$1+INT(-$N24/30)+1)+(INT(-$N24/30)+1--$N24/30)*SUMIFS(13:13,$1:$1,JV$1+INT(-$N24/30)))))</f>
        <v>0</v>
      </c>
      <c r="JW24" s="40">
        <f>IF($N24=0,0,IF(JW$7="",0,IF(JW$1=MAX($1:$1),$R13-SUM($T24:JV24),IF(JW$1=1,SUMIFS(13:13,$1:$1,"&gt;="&amp;1,$1:$1,"&lt;="&amp;INT(-$N24/30))+(-$N24/30-INT(-$N24/30))*SUMIFS(13:13,$1:$1,INT(-$N24/30)+1),0)+(-$N24/30-INT(-$N24/30))*SUMIFS(13:13,$1:$1,JW$1+INT(-$N24/30)+1)+(INT(-$N24/30)+1--$N24/30)*SUMIFS(13:13,$1:$1,JW$1+INT(-$N24/30)))))</f>
        <v>0</v>
      </c>
      <c r="JX24" s="40">
        <f>IF($N24=0,0,IF(JX$7="",0,IF(JX$1=MAX($1:$1),$R13-SUM($T24:JW24),IF(JX$1=1,SUMIFS(13:13,$1:$1,"&gt;="&amp;1,$1:$1,"&lt;="&amp;INT(-$N24/30))+(-$N24/30-INT(-$N24/30))*SUMIFS(13:13,$1:$1,INT(-$N24/30)+1),0)+(-$N24/30-INT(-$N24/30))*SUMIFS(13:13,$1:$1,JX$1+INT(-$N24/30)+1)+(INT(-$N24/30)+1--$N24/30)*SUMIFS(13:13,$1:$1,JX$1+INT(-$N24/30)))))</f>
        <v>0</v>
      </c>
      <c r="JY24" s="40">
        <f>IF($N24=0,0,IF(JY$7="",0,IF(JY$1=MAX($1:$1),$R13-SUM($T24:JX24),IF(JY$1=1,SUMIFS(13:13,$1:$1,"&gt;="&amp;1,$1:$1,"&lt;="&amp;INT(-$N24/30))+(-$N24/30-INT(-$N24/30))*SUMIFS(13:13,$1:$1,INT(-$N24/30)+1),0)+(-$N24/30-INT(-$N24/30))*SUMIFS(13:13,$1:$1,JY$1+INT(-$N24/30)+1)+(INT(-$N24/30)+1--$N24/30)*SUMIFS(13:13,$1:$1,JY$1+INT(-$N24/30)))))</f>
        <v>0</v>
      </c>
      <c r="JZ24" s="40">
        <f>IF($N24=0,0,IF(JZ$7="",0,IF(JZ$1=MAX($1:$1),$R13-SUM($T24:JY24),IF(JZ$1=1,SUMIFS(13:13,$1:$1,"&gt;="&amp;1,$1:$1,"&lt;="&amp;INT(-$N24/30))+(-$N24/30-INT(-$N24/30))*SUMIFS(13:13,$1:$1,INT(-$N24/30)+1),0)+(-$N24/30-INT(-$N24/30))*SUMIFS(13:13,$1:$1,JZ$1+INT(-$N24/30)+1)+(INT(-$N24/30)+1--$N24/30)*SUMIFS(13:13,$1:$1,JZ$1+INT(-$N24/30)))))</f>
        <v>0</v>
      </c>
      <c r="KA24" s="40">
        <f>IF($N24=0,0,IF(KA$7="",0,IF(KA$1=MAX($1:$1),$R13-SUM($T24:JZ24),IF(KA$1=1,SUMIFS(13:13,$1:$1,"&gt;="&amp;1,$1:$1,"&lt;="&amp;INT(-$N24/30))+(-$N24/30-INT(-$N24/30))*SUMIFS(13:13,$1:$1,INT(-$N24/30)+1),0)+(-$N24/30-INT(-$N24/30))*SUMIFS(13:13,$1:$1,KA$1+INT(-$N24/30)+1)+(INT(-$N24/30)+1--$N24/30)*SUMIFS(13:13,$1:$1,KA$1+INT(-$N24/30)))))</f>
        <v>0</v>
      </c>
      <c r="KB24" s="40">
        <f>IF($N24=0,0,IF(KB$7="",0,IF(KB$1=MAX($1:$1),$R13-SUM($T24:KA24),IF(KB$1=1,SUMIFS(13:13,$1:$1,"&gt;="&amp;1,$1:$1,"&lt;="&amp;INT(-$N24/30))+(-$N24/30-INT(-$N24/30))*SUMIFS(13:13,$1:$1,INT(-$N24/30)+1),0)+(-$N24/30-INT(-$N24/30))*SUMIFS(13:13,$1:$1,KB$1+INT(-$N24/30)+1)+(INT(-$N24/30)+1--$N24/30)*SUMIFS(13:13,$1:$1,KB$1+INT(-$N24/30)))))</f>
        <v>0</v>
      </c>
      <c r="KC24" s="40">
        <f>IF($N24=0,0,IF(KC$7="",0,IF(KC$1=MAX($1:$1),$R13-SUM($T24:KB24),IF(KC$1=1,SUMIFS(13:13,$1:$1,"&gt;="&amp;1,$1:$1,"&lt;="&amp;INT(-$N24/30))+(-$N24/30-INT(-$N24/30))*SUMIFS(13:13,$1:$1,INT(-$N24/30)+1),0)+(-$N24/30-INT(-$N24/30))*SUMIFS(13:13,$1:$1,KC$1+INT(-$N24/30)+1)+(INT(-$N24/30)+1--$N24/30)*SUMIFS(13:13,$1:$1,KC$1+INT(-$N24/30)))))</f>
        <v>0</v>
      </c>
      <c r="KD24" s="40">
        <f>IF($N24=0,0,IF(KD$7="",0,IF(KD$1=MAX($1:$1),$R13-SUM($T24:KC24),IF(KD$1=1,SUMIFS(13:13,$1:$1,"&gt;="&amp;1,$1:$1,"&lt;="&amp;INT(-$N24/30))+(-$N24/30-INT(-$N24/30))*SUMIFS(13:13,$1:$1,INT(-$N24/30)+1),0)+(-$N24/30-INT(-$N24/30))*SUMIFS(13:13,$1:$1,KD$1+INT(-$N24/30)+1)+(INT(-$N24/30)+1--$N24/30)*SUMIFS(13:13,$1:$1,KD$1+INT(-$N24/30)))))</f>
        <v>0</v>
      </c>
      <c r="KE24" s="40">
        <f>IF($N24=0,0,IF(KE$7="",0,IF(KE$1=MAX($1:$1),$R13-SUM($T24:KD24),IF(KE$1=1,SUMIFS(13:13,$1:$1,"&gt;="&amp;1,$1:$1,"&lt;="&amp;INT(-$N24/30))+(-$N24/30-INT(-$N24/30))*SUMIFS(13:13,$1:$1,INT(-$N24/30)+1),0)+(-$N24/30-INT(-$N24/30))*SUMIFS(13:13,$1:$1,KE$1+INT(-$N24/30)+1)+(INT(-$N24/30)+1--$N24/30)*SUMIFS(13:13,$1:$1,KE$1+INT(-$N24/30)))))</f>
        <v>0</v>
      </c>
      <c r="KF24" s="40">
        <f>IF($N24=0,0,IF(KF$7="",0,IF(KF$1=MAX($1:$1),$R13-SUM($T24:KE24),IF(KF$1=1,SUMIFS(13:13,$1:$1,"&gt;="&amp;1,$1:$1,"&lt;="&amp;INT(-$N24/30))+(-$N24/30-INT(-$N24/30))*SUMIFS(13:13,$1:$1,INT(-$N24/30)+1),0)+(-$N24/30-INT(-$N24/30))*SUMIFS(13:13,$1:$1,KF$1+INT(-$N24/30)+1)+(INT(-$N24/30)+1--$N24/30)*SUMIFS(13:13,$1:$1,KF$1+INT(-$N24/30)))))</f>
        <v>0</v>
      </c>
      <c r="KG24" s="40">
        <f>IF($N24=0,0,IF(KG$7="",0,IF(KG$1=MAX($1:$1),$R13-SUM($T24:KF24),IF(KG$1=1,SUMIFS(13:13,$1:$1,"&gt;="&amp;1,$1:$1,"&lt;="&amp;INT(-$N24/30))+(-$N24/30-INT(-$N24/30))*SUMIFS(13:13,$1:$1,INT(-$N24/30)+1),0)+(-$N24/30-INT(-$N24/30))*SUMIFS(13:13,$1:$1,KG$1+INT(-$N24/30)+1)+(INT(-$N24/30)+1--$N24/30)*SUMIFS(13:13,$1:$1,KG$1+INT(-$N24/30)))))</f>
        <v>0</v>
      </c>
      <c r="KH24" s="40">
        <f>IF($N24=0,0,IF(KH$7="",0,IF(KH$1=MAX($1:$1),$R13-SUM($T24:KG24),IF(KH$1=1,SUMIFS(13:13,$1:$1,"&gt;="&amp;1,$1:$1,"&lt;="&amp;INT(-$N24/30))+(-$N24/30-INT(-$N24/30))*SUMIFS(13:13,$1:$1,INT(-$N24/30)+1),0)+(-$N24/30-INT(-$N24/30))*SUMIFS(13:13,$1:$1,KH$1+INT(-$N24/30)+1)+(INT(-$N24/30)+1--$N24/30)*SUMIFS(13:13,$1:$1,KH$1+INT(-$N24/30)))))</f>
        <v>0</v>
      </c>
      <c r="KI24" s="40">
        <f>IF($N24=0,0,IF(KI$7="",0,IF(KI$1=MAX($1:$1),$R13-SUM($T24:KH24),IF(KI$1=1,SUMIFS(13:13,$1:$1,"&gt;="&amp;1,$1:$1,"&lt;="&amp;INT(-$N24/30))+(-$N24/30-INT(-$N24/30))*SUMIFS(13:13,$1:$1,INT(-$N24/30)+1),0)+(-$N24/30-INT(-$N24/30))*SUMIFS(13:13,$1:$1,KI$1+INT(-$N24/30)+1)+(INT(-$N24/30)+1--$N24/30)*SUMIFS(13:13,$1:$1,KI$1+INT(-$N24/30)))))</f>
        <v>0</v>
      </c>
      <c r="KJ24" s="40">
        <f>IF($N24=0,0,IF(KJ$7="",0,IF(KJ$1=MAX($1:$1),$R13-SUM($T24:KI24),IF(KJ$1=1,SUMIFS(13:13,$1:$1,"&gt;="&amp;1,$1:$1,"&lt;="&amp;INT(-$N24/30))+(-$N24/30-INT(-$N24/30))*SUMIFS(13:13,$1:$1,INT(-$N24/30)+1),0)+(-$N24/30-INT(-$N24/30))*SUMIFS(13:13,$1:$1,KJ$1+INT(-$N24/30)+1)+(INT(-$N24/30)+1--$N24/30)*SUMIFS(13:13,$1:$1,KJ$1+INT(-$N24/30)))))</f>
        <v>0</v>
      </c>
      <c r="KK24" s="40">
        <f>IF($N24=0,0,IF(KK$7="",0,IF(KK$1=MAX($1:$1),$R13-SUM($T24:KJ24),IF(KK$1=1,SUMIFS(13:13,$1:$1,"&gt;="&amp;1,$1:$1,"&lt;="&amp;INT(-$N24/30))+(-$N24/30-INT(-$N24/30))*SUMIFS(13:13,$1:$1,INT(-$N24/30)+1),0)+(-$N24/30-INT(-$N24/30))*SUMIFS(13:13,$1:$1,KK$1+INT(-$N24/30)+1)+(INT(-$N24/30)+1--$N24/30)*SUMIFS(13:13,$1:$1,KK$1+INT(-$N24/30)))))</f>
        <v>0</v>
      </c>
      <c r="KL24" s="40">
        <f>IF($N24=0,0,IF(KL$7="",0,IF(KL$1=MAX($1:$1),$R13-SUM($T24:KK24),IF(KL$1=1,SUMIFS(13:13,$1:$1,"&gt;="&amp;1,$1:$1,"&lt;="&amp;INT(-$N24/30))+(-$N24/30-INT(-$N24/30))*SUMIFS(13:13,$1:$1,INT(-$N24/30)+1),0)+(-$N24/30-INT(-$N24/30))*SUMIFS(13:13,$1:$1,KL$1+INT(-$N24/30)+1)+(INT(-$N24/30)+1--$N24/30)*SUMIFS(13:13,$1:$1,KL$1+INT(-$N24/30)))))</f>
        <v>0</v>
      </c>
      <c r="KM24" s="40">
        <f>IF($N24=0,0,IF(KM$7="",0,IF(KM$1=MAX($1:$1),$R13-SUM($T24:KL24),IF(KM$1=1,SUMIFS(13:13,$1:$1,"&gt;="&amp;1,$1:$1,"&lt;="&amp;INT(-$N24/30))+(-$N24/30-INT(-$N24/30))*SUMIFS(13:13,$1:$1,INT(-$N24/30)+1),0)+(-$N24/30-INT(-$N24/30))*SUMIFS(13:13,$1:$1,KM$1+INT(-$N24/30)+1)+(INT(-$N24/30)+1--$N24/30)*SUMIFS(13:13,$1:$1,KM$1+INT(-$N24/30)))))</f>
        <v>0</v>
      </c>
      <c r="KN24" s="40">
        <f>IF($N24=0,0,IF(KN$7="",0,IF(KN$1=MAX($1:$1),$R13-SUM($T24:KM24),IF(KN$1=1,SUMIFS(13:13,$1:$1,"&gt;="&amp;1,$1:$1,"&lt;="&amp;INT(-$N24/30))+(-$N24/30-INT(-$N24/30))*SUMIFS(13:13,$1:$1,INT(-$N24/30)+1),0)+(-$N24/30-INT(-$N24/30))*SUMIFS(13:13,$1:$1,KN$1+INT(-$N24/30)+1)+(INT(-$N24/30)+1--$N24/30)*SUMIFS(13:13,$1:$1,KN$1+INT(-$N24/30)))))</f>
        <v>0</v>
      </c>
      <c r="KO24" s="40">
        <f>IF($N24=0,0,IF(KO$7="",0,IF(KO$1=MAX($1:$1),$R13-SUM($T24:KN24),IF(KO$1=1,SUMIFS(13:13,$1:$1,"&gt;="&amp;1,$1:$1,"&lt;="&amp;INT(-$N24/30))+(-$N24/30-INT(-$N24/30))*SUMIFS(13:13,$1:$1,INT(-$N24/30)+1),0)+(-$N24/30-INT(-$N24/30))*SUMIFS(13:13,$1:$1,KO$1+INT(-$N24/30)+1)+(INT(-$N24/30)+1--$N24/30)*SUMIFS(13:13,$1:$1,KO$1+INT(-$N24/30)))))</f>
        <v>0</v>
      </c>
      <c r="KP24" s="40">
        <f>IF($N24=0,0,IF(KP$7="",0,IF(KP$1=MAX($1:$1),$R13-SUM($T24:KO24),IF(KP$1=1,SUMIFS(13:13,$1:$1,"&gt;="&amp;1,$1:$1,"&lt;="&amp;INT(-$N24/30))+(-$N24/30-INT(-$N24/30))*SUMIFS(13:13,$1:$1,INT(-$N24/30)+1),0)+(-$N24/30-INT(-$N24/30))*SUMIFS(13:13,$1:$1,KP$1+INT(-$N24/30)+1)+(INT(-$N24/30)+1--$N24/30)*SUMIFS(13:13,$1:$1,KP$1+INT(-$N24/30)))))</f>
        <v>0</v>
      </c>
      <c r="KQ24" s="40">
        <f>IF($N24=0,0,IF(KQ$7="",0,IF(KQ$1=MAX($1:$1),$R13-SUM($T24:KP24),IF(KQ$1=1,SUMIFS(13:13,$1:$1,"&gt;="&amp;1,$1:$1,"&lt;="&amp;INT(-$N24/30))+(-$N24/30-INT(-$N24/30))*SUMIFS(13:13,$1:$1,INT(-$N24/30)+1),0)+(-$N24/30-INT(-$N24/30))*SUMIFS(13:13,$1:$1,KQ$1+INT(-$N24/30)+1)+(INT(-$N24/30)+1--$N24/30)*SUMIFS(13:13,$1:$1,KQ$1+INT(-$N24/30)))))</f>
        <v>0</v>
      </c>
      <c r="KR24" s="40">
        <f>IF($N24=0,0,IF(KR$7="",0,IF(KR$1=MAX($1:$1),$R13-SUM($T24:KQ24),IF(KR$1=1,SUMIFS(13:13,$1:$1,"&gt;="&amp;1,$1:$1,"&lt;="&amp;INT(-$N24/30))+(-$N24/30-INT(-$N24/30))*SUMIFS(13:13,$1:$1,INT(-$N24/30)+1),0)+(-$N24/30-INT(-$N24/30))*SUMIFS(13:13,$1:$1,KR$1+INT(-$N24/30)+1)+(INT(-$N24/30)+1--$N24/30)*SUMIFS(13:13,$1:$1,KR$1+INT(-$N24/30)))))</f>
        <v>0</v>
      </c>
      <c r="KS24" s="40">
        <f>IF($N24=0,0,IF(KS$7="",0,IF(KS$1=MAX($1:$1),$R13-SUM($T24:KR24),IF(KS$1=1,SUMIFS(13:13,$1:$1,"&gt;="&amp;1,$1:$1,"&lt;="&amp;INT(-$N24/30))+(-$N24/30-INT(-$N24/30))*SUMIFS(13:13,$1:$1,INT(-$N24/30)+1),0)+(-$N24/30-INT(-$N24/30))*SUMIFS(13:13,$1:$1,KS$1+INT(-$N24/30)+1)+(INT(-$N24/30)+1--$N24/30)*SUMIFS(13:13,$1:$1,KS$1+INT(-$N24/30)))))</f>
        <v>0</v>
      </c>
      <c r="KT24" s="40">
        <f>IF($N24=0,0,IF(KT$7="",0,IF(KT$1=MAX($1:$1),$R13-SUM($T24:KS24),IF(KT$1=1,SUMIFS(13:13,$1:$1,"&gt;="&amp;1,$1:$1,"&lt;="&amp;INT(-$N24/30))+(-$N24/30-INT(-$N24/30))*SUMIFS(13:13,$1:$1,INT(-$N24/30)+1),0)+(-$N24/30-INT(-$N24/30))*SUMIFS(13:13,$1:$1,KT$1+INT(-$N24/30)+1)+(INT(-$N24/30)+1--$N24/30)*SUMIFS(13:13,$1:$1,KT$1+INT(-$N24/30)))))</f>
        <v>0</v>
      </c>
      <c r="KU24" s="40">
        <f>IF($N24=0,0,IF(KU$7="",0,IF(KU$1=MAX($1:$1),$R13-SUM($T24:KT24),IF(KU$1=1,SUMIFS(13:13,$1:$1,"&gt;="&amp;1,$1:$1,"&lt;="&amp;INT(-$N24/30))+(-$N24/30-INT(-$N24/30))*SUMIFS(13:13,$1:$1,INT(-$N24/30)+1),0)+(-$N24/30-INT(-$N24/30))*SUMIFS(13:13,$1:$1,KU$1+INT(-$N24/30)+1)+(INT(-$N24/30)+1--$N24/30)*SUMIFS(13:13,$1:$1,KU$1+INT(-$N24/30)))))</f>
        <v>0</v>
      </c>
      <c r="KV24" s="40">
        <f>IF($N24=0,0,IF(KV$7="",0,IF(KV$1=MAX($1:$1),$R13-SUM($T24:KU24),IF(KV$1=1,SUMIFS(13:13,$1:$1,"&gt;="&amp;1,$1:$1,"&lt;="&amp;INT(-$N24/30))+(-$N24/30-INT(-$N24/30))*SUMIFS(13:13,$1:$1,INT(-$N24/30)+1),0)+(-$N24/30-INT(-$N24/30))*SUMIFS(13:13,$1:$1,KV$1+INT(-$N24/30)+1)+(INT(-$N24/30)+1--$N24/30)*SUMIFS(13:13,$1:$1,KV$1+INT(-$N24/30)))))</f>
        <v>0</v>
      </c>
      <c r="KW24" s="1"/>
      <c r="KX24" s="1"/>
    </row>
    <row r="25" spans="1:310" x14ac:dyDescent="0.25">
      <c r="A25" s="1"/>
      <c r="B25" s="79"/>
      <c r="C25" s="79"/>
      <c r="D25" s="79"/>
      <c r="E25" s="1" t="str">
        <f>E22</f>
        <v>количество аннулированных договоров</v>
      </c>
      <c r="F25" s="1"/>
      <c r="G25" s="1"/>
      <c r="H25" s="11" t="str">
        <f t="shared" si="18"/>
        <v>клиенты</v>
      </c>
      <c r="I25" s="1"/>
      <c r="J25" s="1"/>
      <c r="K25" s="1" t="str">
        <f>справочники!$U$13</f>
        <v>постоянные-60сотрудников</v>
      </c>
      <c r="L25" s="1"/>
      <c r="M25" s="5"/>
      <c r="N25" s="40">
        <f>условия!V54</f>
        <v>0</v>
      </c>
      <c r="O25" s="19"/>
      <c r="P25" s="1"/>
      <c r="Q25" s="1"/>
      <c r="R25" s="40">
        <f>SUMIFS($T25:$KW25,$T$1:$KW$1,"&gt;="&amp;1,$T$1:$KW$1,"&lt;="&amp;MAX($1:$1))</f>
        <v>0</v>
      </c>
      <c r="S25" s="1"/>
      <c r="T25" s="40"/>
      <c r="U25" s="40">
        <f>IF($N25=0,0,IF(U$7="",0,IF(U$1=MAX($1:$1),$R14-SUM($T25:T25),IF(U$1=1,SUMIFS(14:14,$1:$1,"&gt;="&amp;1,$1:$1,"&lt;="&amp;INT(-$N25/30))+(-$N25/30-INT(-$N25/30))*SUMIFS(14:14,$1:$1,INT(-$N25/30)+1),0)+(-$N25/30-INT(-$N25/30))*SUMIFS(14:14,$1:$1,U$1+INT(-$N25/30)+1)+(INT(-$N25/30)+1--$N25/30)*SUMIFS(14:14,$1:$1,U$1+INT(-$N25/30)))))</f>
        <v>0</v>
      </c>
      <c r="V25" s="40">
        <f>IF($N25=0,0,IF(V$7="",0,IF(V$1=MAX($1:$1),$R14-SUM($T25:U25),IF(V$1=1,SUMIFS(14:14,$1:$1,"&gt;="&amp;1,$1:$1,"&lt;="&amp;INT(-$N25/30))+(-$N25/30-INT(-$N25/30))*SUMIFS(14:14,$1:$1,INT(-$N25/30)+1),0)+(-$N25/30-INT(-$N25/30))*SUMIFS(14:14,$1:$1,V$1+INT(-$N25/30)+1)+(INT(-$N25/30)+1--$N25/30)*SUMIFS(14:14,$1:$1,V$1+INT(-$N25/30)))))</f>
        <v>0</v>
      </c>
      <c r="W25" s="40">
        <f>IF($N25=0,0,IF(W$7="",0,IF(W$1=MAX($1:$1),$R14-SUM($T25:V25),IF(W$1=1,SUMIFS(14:14,$1:$1,"&gt;="&amp;1,$1:$1,"&lt;="&amp;INT(-$N25/30))+(-$N25/30-INT(-$N25/30))*SUMIFS(14:14,$1:$1,INT(-$N25/30)+1),0)+(-$N25/30-INT(-$N25/30))*SUMIFS(14:14,$1:$1,W$1+INT(-$N25/30)+1)+(INT(-$N25/30)+1--$N25/30)*SUMIFS(14:14,$1:$1,W$1+INT(-$N25/30)))))</f>
        <v>0</v>
      </c>
      <c r="X25" s="40">
        <f>IF($N25=0,0,IF(X$7="",0,IF(X$1=MAX($1:$1),$R14-SUM($T25:W25),IF(X$1=1,SUMIFS(14:14,$1:$1,"&gt;="&amp;1,$1:$1,"&lt;="&amp;INT(-$N25/30))+(-$N25/30-INT(-$N25/30))*SUMIFS(14:14,$1:$1,INT(-$N25/30)+1),0)+(-$N25/30-INT(-$N25/30))*SUMIFS(14:14,$1:$1,X$1+INT(-$N25/30)+1)+(INT(-$N25/30)+1--$N25/30)*SUMIFS(14:14,$1:$1,X$1+INT(-$N25/30)))))</f>
        <v>0</v>
      </c>
      <c r="Y25" s="40">
        <f>IF($N25=0,0,IF(Y$7="",0,IF(Y$1=MAX($1:$1),$R14-SUM($T25:X25),IF(Y$1=1,SUMIFS(14:14,$1:$1,"&gt;="&amp;1,$1:$1,"&lt;="&amp;INT(-$N25/30))+(-$N25/30-INT(-$N25/30))*SUMIFS(14:14,$1:$1,INT(-$N25/30)+1),0)+(-$N25/30-INT(-$N25/30))*SUMIFS(14:14,$1:$1,Y$1+INT(-$N25/30)+1)+(INT(-$N25/30)+1--$N25/30)*SUMIFS(14:14,$1:$1,Y$1+INT(-$N25/30)))))</f>
        <v>0</v>
      </c>
      <c r="Z25" s="40">
        <f>IF($N25=0,0,IF(Z$7="",0,IF(Z$1=MAX($1:$1),$R14-SUM($T25:Y25),IF(Z$1=1,SUMIFS(14:14,$1:$1,"&gt;="&amp;1,$1:$1,"&lt;="&amp;INT(-$N25/30))+(-$N25/30-INT(-$N25/30))*SUMIFS(14:14,$1:$1,INT(-$N25/30)+1),0)+(-$N25/30-INT(-$N25/30))*SUMIFS(14:14,$1:$1,Z$1+INT(-$N25/30)+1)+(INT(-$N25/30)+1--$N25/30)*SUMIFS(14:14,$1:$1,Z$1+INT(-$N25/30)))))</f>
        <v>0</v>
      </c>
      <c r="AA25" s="40">
        <f>IF($N25=0,0,IF(AA$7="",0,IF(AA$1=MAX($1:$1),$R14-SUM($T25:Z25),IF(AA$1=1,SUMIFS(14:14,$1:$1,"&gt;="&amp;1,$1:$1,"&lt;="&amp;INT(-$N25/30))+(-$N25/30-INT(-$N25/30))*SUMIFS(14:14,$1:$1,INT(-$N25/30)+1),0)+(-$N25/30-INT(-$N25/30))*SUMIFS(14:14,$1:$1,AA$1+INT(-$N25/30)+1)+(INT(-$N25/30)+1--$N25/30)*SUMIFS(14:14,$1:$1,AA$1+INT(-$N25/30)))))</f>
        <v>0</v>
      </c>
      <c r="AB25" s="40">
        <f>IF($N25=0,0,IF(AB$7="",0,IF(AB$1=MAX($1:$1),$R14-SUM($T25:AA25),IF(AB$1=1,SUMIFS(14:14,$1:$1,"&gt;="&amp;1,$1:$1,"&lt;="&amp;INT(-$N25/30))+(-$N25/30-INT(-$N25/30))*SUMIFS(14:14,$1:$1,INT(-$N25/30)+1),0)+(-$N25/30-INT(-$N25/30))*SUMIFS(14:14,$1:$1,AB$1+INT(-$N25/30)+1)+(INT(-$N25/30)+1--$N25/30)*SUMIFS(14:14,$1:$1,AB$1+INT(-$N25/30)))))</f>
        <v>0</v>
      </c>
      <c r="AC25" s="40">
        <f>IF($N25=0,0,IF(AC$7="",0,IF(AC$1=MAX($1:$1),$R14-SUM($T25:AB25),IF(AC$1=1,SUMIFS(14:14,$1:$1,"&gt;="&amp;1,$1:$1,"&lt;="&amp;INT(-$N25/30))+(-$N25/30-INT(-$N25/30))*SUMIFS(14:14,$1:$1,INT(-$N25/30)+1),0)+(-$N25/30-INT(-$N25/30))*SUMIFS(14:14,$1:$1,AC$1+INT(-$N25/30)+1)+(INT(-$N25/30)+1--$N25/30)*SUMIFS(14:14,$1:$1,AC$1+INT(-$N25/30)))))</f>
        <v>0</v>
      </c>
      <c r="AD25" s="40">
        <f>IF($N25=0,0,IF(AD$7="",0,IF(AD$1=MAX($1:$1),$R14-SUM($T25:AC25),IF(AD$1=1,SUMIFS(14:14,$1:$1,"&gt;="&amp;1,$1:$1,"&lt;="&amp;INT(-$N25/30))+(-$N25/30-INT(-$N25/30))*SUMIFS(14:14,$1:$1,INT(-$N25/30)+1),0)+(-$N25/30-INT(-$N25/30))*SUMIFS(14:14,$1:$1,AD$1+INT(-$N25/30)+1)+(INT(-$N25/30)+1--$N25/30)*SUMIFS(14:14,$1:$1,AD$1+INT(-$N25/30)))))</f>
        <v>0</v>
      </c>
      <c r="AE25" s="40">
        <f>IF($N25=0,0,IF(AE$7="",0,IF(AE$1=MAX($1:$1),$R14-SUM($T25:AD25),IF(AE$1=1,SUMIFS(14:14,$1:$1,"&gt;="&amp;1,$1:$1,"&lt;="&amp;INT(-$N25/30))+(-$N25/30-INT(-$N25/30))*SUMIFS(14:14,$1:$1,INT(-$N25/30)+1),0)+(-$N25/30-INT(-$N25/30))*SUMIFS(14:14,$1:$1,AE$1+INT(-$N25/30)+1)+(INT(-$N25/30)+1--$N25/30)*SUMIFS(14:14,$1:$1,AE$1+INT(-$N25/30)))))</f>
        <v>0</v>
      </c>
      <c r="AF25" s="40">
        <f>IF($N25=0,0,IF(AF$7="",0,IF(AF$1=MAX($1:$1),$R14-SUM($T25:AE25),IF(AF$1=1,SUMIFS(14:14,$1:$1,"&gt;="&amp;1,$1:$1,"&lt;="&amp;INT(-$N25/30))+(-$N25/30-INT(-$N25/30))*SUMIFS(14:14,$1:$1,INT(-$N25/30)+1),0)+(-$N25/30-INT(-$N25/30))*SUMIFS(14:14,$1:$1,AF$1+INT(-$N25/30)+1)+(INT(-$N25/30)+1--$N25/30)*SUMIFS(14:14,$1:$1,AF$1+INT(-$N25/30)))))</f>
        <v>0</v>
      </c>
      <c r="AG25" s="40">
        <f>IF($N25=0,0,IF(AG$7="",0,IF(AG$1=MAX($1:$1),$R14-SUM($T25:AF25),IF(AG$1=1,SUMIFS(14:14,$1:$1,"&gt;="&amp;1,$1:$1,"&lt;="&amp;INT(-$N25/30))+(-$N25/30-INT(-$N25/30))*SUMIFS(14:14,$1:$1,INT(-$N25/30)+1),0)+(-$N25/30-INT(-$N25/30))*SUMIFS(14:14,$1:$1,AG$1+INT(-$N25/30)+1)+(INT(-$N25/30)+1--$N25/30)*SUMIFS(14:14,$1:$1,AG$1+INT(-$N25/30)))))</f>
        <v>0</v>
      </c>
      <c r="AH25" s="40">
        <f>IF($N25=0,0,IF(AH$7="",0,IF(AH$1=MAX($1:$1),$R14-SUM($T25:AG25),IF(AH$1=1,SUMIFS(14:14,$1:$1,"&gt;="&amp;1,$1:$1,"&lt;="&amp;INT(-$N25/30))+(-$N25/30-INT(-$N25/30))*SUMIFS(14:14,$1:$1,INT(-$N25/30)+1),0)+(-$N25/30-INT(-$N25/30))*SUMIFS(14:14,$1:$1,AH$1+INT(-$N25/30)+1)+(INT(-$N25/30)+1--$N25/30)*SUMIFS(14:14,$1:$1,AH$1+INT(-$N25/30)))))</f>
        <v>0</v>
      </c>
      <c r="AI25" s="40">
        <f>IF($N25=0,0,IF(AI$7="",0,IF(AI$1=MAX($1:$1),$R14-SUM($T25:AH25),IF(AI$1=1,SUMIFS(14:14,$1:$1,"&gt;="&amp;1,$1:$1,"&lt;="&amp;INT(-$N25/30))+(-$N25/30-INT(-$N25/30))*SUMIFS(14:14,$1:$1,INT(-$N25/30)+1),0)+(-$N25/30-INT(-$N25/30))*SUMIFS(14:14,$1:$1,AI$1+INT(-$N25/30)+1)+(INT(-$N25/30)+1--$N25/30)*SUMIFS(14:14,$1:$1,AI$1+INT(-$N25/30)))))</f>
        <v>0</v>
      </c>
      <c r="AJ25" s="40">
        <f>IF($N25=0,0,IF(AJ$7="",0,IF(AJ$1=MAX($1:$1),$R14-SUM($T25:AI25),IF(AJ$1=1,SUMIFS(14:14,$1:$1,"&gt;="&amp;1,$1:$1,"&lt;="&amp;INT(-$N25/30))+(-$N25/30-INT(-$N25/30))*SUMIFS(14:14,$1:$1,INT(-$N25/30)+1),0)+(-$N25/30-INT(-$N25/30))*SUMIFS(14:14,$1:$1,AJ$1+INT(-$N25/30)+1)+(INT(-$N25/30)+1--$N25/30)*SUMIFS(14:14,$1:$1,AJ$1+INT(-$N25/30)))))</f>
        <v>0</v>
      </c>
      <c r="AK25" s="40">
        <f>IF($N25=0,0,IF(AK$7="",0,IF(AK$1=MAX($1:$1),$R14-SUM($T25:AJ25),IF(AK$1=1,SUMIFS(14:14,$1:$1,"&gt;="&amp;1,$1:$1,"&lt;="&amp;INT(-$N25/30))+(-$N25/30-INT(-$N25/30))*SUMIFS(14:14,$1:$1,INT(-$N25/30)+1),0)+(-$N25/30-INT(-$N25/30))*SUMIFS(14:14,$1:$1,AK$1+INT(-$N25/30)+1)+(INT(-$N25/30)+1--$N25/30)*SUMIFS(14:14,$1:$1,AK$1+INT(-$N25/30)))))</f>
        <v>0</v>
      </c>
      <c r="AL25" s="40">
        <f>IF($N25=0,0,IF(AL$7="",0,IF(AL$1=MAX($1:$1),$R14-SUM($T25:AK25),IF(AL$1=1,SUMIFS(14:14,$1:$1,"&gt;="&amp;1,$1:$1,"&lt;="&amp;INT(-$N25/30))+(-$N25/30-INT(-$N25/30))*SUMIFS(14:14,$1:$1,INT(-$N25/30)+1),0)+(-$N25/30-INT(-$N25/30))*SUMIFS(14:14,$1:$1,AL$1+INT(-$N25/30)+1)+(INT(-$N25/30)+1--$N25/30)*SUMIFS(14:14,$1:$1,AL$1+INT(-$N25/30)))))</f>
        <v>0</v>
      </c>
      <c r="AM25" s="40">
        <f>IF($N25=0,0,IF(AM$7="",0,IF(AM$1=MAX($1:$1),$R14-SUM($T25:AL25),IF(AM$1=1,SUMIFS(14:14,$1:$1,"&gt;="&amp;1,$1:$1,"&lt;="&amp;INT(-$N25/30))+(-$N25/30-INT(-$N25/30))*SUMIFS(14:14,$1:$1,INT(-$N25/30)+1),0)+(-$N25/30-INT(-$N25/30))*SUMIFS(14:14,$1:$1,AM$1+INT(-$N25/30)+1)+(INT(-$N25/30)+1--$N25/30)*SUMIFS(14:14,$1:$1,AM$1+INT(-$N25/30)))))</f>
        <v>0</v>
      </c>
      <c r="AN25" s="40">
        <f>IF($N25=0,0,IF(AN$7="",0,IF(AN$1=MAX($1:$1),$R14-SUM($T25:AM25),IF(AN$1=1,SUMIFS(14:14,$1:$1,"&gt;="&amp;1,$1:$1,"&lt;="&amp;INT(-$N25/30))+(-$N25/30-INT(-$N25/30))*SUMIFS(14:14,$1:$1,INT(-$N25/30)+1),0)+(-$N25/30-INT(-$N25/30))*SUMIFS(14:14,$1:$1,AN$1+INT(-$N25/30)+1)+(INT(-$N25/30)+1--$N25/30)*SUMIFS(14:14,$1:$1,AN$1+INT(-$N25/30)))))</f>
        <v>0</v>
      </c>
      <c r="AO25" s="40">
        <f>IF($N25=0,0,IF(AO$7="",0,IF(AO$1=MAX($1:$1),$R14-SUM($T25:AN25),IF(AO$1=1,SUMIFS(14:14,$1:$1,"&gt;="&amp;1,$1:$1,"&lt;="&amp;INT(-$N25/30))+(-$N25/30-INT(-$N25/30))*SUMIFS(14:14,$1:$1,INT(-$N25/30)+1),0)+(-$N25/30-INT(-$N25/30))*SUMIFS(14:14,$1:$1,AO$1+INT(-$N25/30)+1)+(INT(-$N25/30)+1--$N25/30)*SUMIFS(14:14,$1:$1,AO$1+INT(-$N25/30)))))</f>
        <v>0</v>
      </c>
      <c r="AP25" s="40">
        <f>IF($N25=0,0,IF(AP$7="",0,IF(AP$1=MAX($1:$1),$R14-SUM($T25:AO25),IF(AP$1=1,SUMIFS(14:14,$1:$1,"&gt;="&amp;1,$1:$1,"&lt;="&amp;INT(-$N25/30))+(-$N25/30-INT(-$N25/30))*SUMIFS(14:14,$1:$1,INT(-$N25/30)+1),0)+(-$N25/30-INT(-$N25/30))*SUMIFS(14:14,$1:$1,AP$1+INT(-$N25/30)+1)+(INT(-$N25/30)+1--$N25/30)*SUMIFS(14:14,$1:$1,AP$1+INT(-$N25/30)))))</f>
        <v>0</v>
      </c>
      <c r="AQ25" s="40">
        <f>IF($N25=0,0,IF(AQ$7="",0,IF(AQ$1=MAX($1:$1),$R14-SUM($T25:AP25),IF(AQ$1=1,SUMIFS(14:14,$1:$1,"&gt;="&amp;1,$1:$1,"&lt;="&amp;INT(-$N25/30))+(-$N25/30-INT(-$N25/30))*SUMIFS(14:14,$1:$1,INT(-$N25/30)+1),0)+(-$N25/30-INT(-$N25/30))*SUMIFS(14:14,$1:$1,AQ$1+INT(-$N25/30)+1)+(INT(-$N25/30)+1--$N25/30)*SUMIFS(14:14,$1:$1,AQ$1+INT(-$N25/30)))))</f>
        <v>0</v>
      </c>
      <c r="AR25" s="40">
        <f>IF($N25=0,0,IF(AR$7="",0,IF(AR$1=MAX($1:$1),$R14-SUM($T25:AQ25),IF(AR$1=1,SUMIFS(14:14,$1:$1,"&gt;="&amp;1,$1:$1,"&lt;="&amp;INT(-$N25/30))+(-$N25/30-INT(-$N25/30))*SUMIFS(14:14,$1:$1,INT(-$N25/30)+1),0)+(-$N25/30-INT(-$N25/30))*SUMIFS(14:14,$1:$1,AR$1+INT(-$N25/30)+1)+(INT(-$N25/30)+1--$N25/30)*SUMIFS(14:14,$1:$1,AR$1+INT(-$N25/30)))))</f>
        <v>0</v>
      </c>
      <c r="AS25" s="40">
        <f>IF($N25=0,0,IF(AS$7="",0,IF(AS$1=MAX($1:$1),$R14-SUM($T25:AR25),IF(AS$1=1,SUMIFS(14:14,$1:$1,"&gt;="&amp;1,$1:$1,"&lt;="&amp;INT(-$N25/30))+(-$N25/30-INT(-$N25/30))*SUMIFS(14:14,$1:$1,INT(-$N25/30)+1),0)+(-$N25/30-INT(-$N25/30))*SUMIFS(14:14,$1:$1,AS$1+INT(-$N25/30)+1)+(INT(-$N25/30)+1--$N25/30)*SUMIFS(14:14,$1:$1,AS$1+INT(-$N25/30)))))</f>
        <v>0</v>
      </c>
      <c r="AT25" s="40">
        <f>IF($N25=0,0,IF(AT$7="",0,IF(AT$1=MAX($1:$1),$R14-SUM($T25:AS25),IF(AT$1=1,SUMIFS(14:14,$1:$1,"&gt;="&amp;1,$1:$1,"&lt;="&amp;INT(-$N25/30))+(-$N25/30-INT(-$N25/30))*SUMIFS(14:14,$1:$1,INT(-$N25/30)+1),0)+(-$N25/30-INT(-$N25/30))*SUMIFS(14:14,$1:$1,AT$1+INT(-$N25/30)+1)+(INT(-$N25/30)+1--$N25/30)*SUMIFS(14:14,$1:$1,AT$1+INT(-$N25/30)))))</f>
        <v>0</v>
      </c>
      <c r="AU25" s="40">
        <f>IF($N25=0,0,IF(AU$7="",0,IF(AU$1=MAX($1:$1),$R14-SUM($T25:AT25),IF(AU$1=1,SUMIFS(14:14,$1:$1,"&gt;="&amp;1,$1:$1,"&lt;="&amp;INT(-$N25/30))+(-$N25/30-INT(-$N25/30))*SUMIFS(14:14,$1:$1,INT(-$N25/30)+1),0)+(-$N25/30-INT(-$N25/30))*SUMIFS(14:14,$1:$1,AU$1+INT(-$N25/30)+1)+(INT(-$N25/30)+1--$N25/30)*SUMIFS(14:14,$1:$1,AU$1+INT(-$N25/30)))))</f>
        <v>0</v>
      </c>
      <c r="AV25" s="40">
        <f>IF($N25=0,0,IF(AV$7="",0,IF(AV$1=MAX($1:$1),$R14-SUM($T25:AU25),IF(AV$1=1,SUMIFS(14:14,$1:$1,"&gt;="&amp;1,$1:$1,"&lt;="&amp;INT(-$N25/30))+(-$N25/30-INT(-$N25/30))*SUMIFS(14:14,$1:$1,INT(-$N25/30)+1),0)+(-$N25/30-INT(-$N25/30))*SUMIFS(14:14,$1:$1,AV$1+INT(-$N25/30)+1)+(INT(-$N25/30)+1--$N25/30)*SUMIFS(14:14,$1:$1,AV$1+INT(-$N25/30)))))</f>
        <v>0</v>
      </c>
      <c r="AW25" s="40">
        <f>IF($N25=0,0,IF(AW$7="",0,IF(AW$1=MAX($1:$1),$R14-SUM($T25:AV25),IF(AW$1=1,SUMIFS(14:14,$1:$1,"&gt;="&amp;1,$1:$1,"&lt;="&amp;INT(-$N25/30))+(-$N25/30-INT(-$N25/30))*SUMIFS(14:14,$1:$1,INT(-$N25/30)+1),0)+(-$N25/30-INT(-$N25/30))*SUMIFS(14:14,$1:$1,AW$1+INT(-$N25/30)+1)+(INT(-$N25/30)+1--$N25/30)*SUMIFS(14:14,$1:$1,AW$1+INT(-$N25/30)))))</f>
        <v>0</v>
      </c>
      <c r="AX25" s="40">
        <f>IF($N25=0,0,IF(AX$7="",0,IF(AX$1=MAX($1:$1),$R14-SUM($T25:AW25),IF(AX$1=1,SUMIFS(14:14,$1:$1,"&gt;="&amp;1,$1:$1,"&lt;="&amp;INT(-$N25/30))+(-$N25/30-INT(-$N25/30))*SUMIFS(14:14,$1:$1,INT(-$N25/30)+1),0)+(-$N25/30-INT(-$N25/30))*SUMIFS(14:14,$1:$1,AX$1+INT(-$N25/30)+1)+(INT(-$N25/30)+1--$N25/30)*SUMIFS(14:14,$1:$1,AX$1+INT(-$N25/30)))))</f>
        <v>0</v>
      </c>
      <c r="AY25" s="40">
        <f>IF($N25=0,0,IF(AY$7="",0,IF(AY$1=MAX($1:$1),$R14-SUM($T25:AX25),IF(AY$1=1,SUMIFS(14:14,$1:$1,"&gt;="&amp;1,$1:$1,"&lt;="&amp;INT(-$N25/30))+(-$N25/30-INT(-$N25/30))*SUMIFS(14:14,$1:$1,INT(-$N25/30)+1),0)+(-$N25/30-INT(-$N25/30))*SUMIFS(14:14,$1:$1,AY$1+INT(-$N25/30)+1)+(INT(-$N25/30)+1--$N25/30)*SUMIFS(14:14,$1:$1,AY$1+INT(-$N25/30)))))</f>
        <v>0</v>
      </c>
      <c r="AZ25" s="40">
        <f>IF($N25=0,0,IF(AZ$7="",0,IF(AZ$1=MAX($1:$1),$R14-SUM($T25:AY25),IF(AZ$1=1,SUMIFS(14:14,$1:$1,"&gt;="&amp;1,$1:$1,"&lt;="&amp;INT(-$N25/30))+(-$N25/30-INT(-$N25/30))*SUMIFS(14:14,$1:$1,INT(-$N25/30)+1),0)+(-$N25/30-INT(-$N25/30))*SUMIFS(14:14,$1:$1,AZ$1+INT(-$N25/30)+1)+(INT(-$N25/30)+1--$N25/30)*SUMIFS(14:14,$1:$1,AZ$1+INT(-$N25/30)))))</f>
        <v>0</v>
      </c>
      <c r="BA25" s="40">
        <f>IF($N25=0,0,IF(BA$7="",0,IF(BA$1=MAX($1:$1),$R14-SUM($T25:AZ25),IF(BA$1=1,SUMIFS(14:14,$1:$1,"&gt;="&amp;1,$1:$1,"&lt;="&amp;INT(-$N25/30))+(-$N25/30-INT(-$N25/30))*SUMIFS(14:14,$1:$1,INT(-$N25/30)+1),0)+(-$N25/30-INT(-$N25/30))*SUMIFS(14:14,$1:$1,BA$1+INT(-$N25/30)+1)+(INT(-$N25/30)+1--$N25/30)*SUMIFS(14:14,$1:$1,BA$1+INT(-$N25/30)))))</f>
        <v>0</v>
      </c>
      <c r="BB25" s="40">
        <f>IF($N25=0,0,IF(BB$7="",0,IF(BB$1=MAX($1:$1),$R14-SUM($T25:BA25),IF(BB$1=1,SUMIFS(14:14,$1:$1,"&gt;="&amp;1,$1:$1,"&lt;="&amp;INT(-$N25/30))+(-$N25/30-INT(-$N25/30))*SUMIFS(14:14,$1:$1,INT(-$N25/30)+1),0)+(-$N25/30-INT(-$N25/30))*SUMIFS(14:14,$1:$1,BB$1+INT(-$N25/30)+1)+(INT(-$N25/30)+1--$N25/30)*SUMIFS(14:14,$1:$1,BB$1+INT(-$N25/30)))))</f>
        <v>0</v>
      </c>
      <c r="BC25" s="40">
        <f>IF($N25=0,0,IF(BC$7="",0,IF(BC$1=MAX($1:$1),$R14-SUM($T25:BB25),IF(BC$1=1,SUMIFS(14:14,$1:$1,"&gt;="&amp;1,$1:$1,"&lt;="&amp;INT(-$N25/30))+(-$N25/30-INT(-$N25/30))*SUMIFS(14:14,$1:$1,INT(-$N25/30)+1),0)+(-$N25/30-INT(-$N25/30))*SUMIFS(14:14,$1:$1,BC$1+INT(-$N25/30)+1)+(INT(-$N25/30)+1--$N25/30)*SUMIFS(14:14,$1:$1,BC$1+INT(-$N25/30)))))</f>
        <v>0</v>
      </c>
      <c r="BD25" s="40">
        <f>IF($N25=0,0,IF(BD$7="",0,IF(BD$1=MAX($1:$1),$R14-SUM($T25:BC25),IF(BD$1=1,SUMIFS(14:14,$1:$1,"&gt;="&amp;1,$1:$1,"&lt;="&amp;INT(-$N25/30))+(-$N25/30-INT(-$N25/30))*SUMIFS(14:14,$1:$1,INT(-$N25/30)+1),0)+(-$N25/30-INT(-$N25/30))*SUMIFS(14:14,$1:$1,BD$1+INT(-$N25/30)+1)+(INT(-$N25/30)+1--$N25/30)*SUMIFS(14:14,$1:$1,BD$1+INT(-$N25/30)))))</f>
        <v>0</v>
      </c>
      <c r="BE25" s="40">
        <f>IF($N25=0,0,IF(BE$7="",0,IF(BE$1=MAX($1:$1),$R14-SUM($T25:BD25),IF(BE$1=1,SUMIFS(14:14,$1:$1,"&gt;="&amp;1,$1:$1,"&lt;="&amp;INT(-$N25/30))+(-$N25/30-INT(-$N25/30))*SUMIFS(14:14,$1:$1,INT(-$N25/30)+1),0)+(-$N25/30-INT(-$N25/30))*SUMIFS(14:14,$1:$1,BE$1+INT(-$N25/30)+1)+(INT(-$N25/30)+1--$N25/30)*SUMIFS(14:14,$1:$1,BE$1+INT(-$N25/30)))))</f>
        <v>0</v>
      </c>
      <c r="BF25" s="40">
        <f>IF($N25=0,0,IF(BF$7="",0,IF(BF$1=MAX($1:$1),$R14-SUM($T25:BE25),IF(BF$1=1,SUMIFS(14:14,$1:$1,"&gt;="&amp;1,$1:$1,"&lt;="&amp;INT(-$N25/30))+(-$N25/30-INT(-$N25/30))*SUMIFS(14:14,$1:$1,INT(-$N25/30)+1),0)+(-$N25/30-INT(-$N25/30))*SUMIFS(14:14,$1:$1,BF$1+INT(-$N25/30)+1)+(INT(-$N25/30)+1--$N25/30)*SUMIFS(14:14,$1:$1,BF$1+INT(-$N25/30)))))</f>
        <v>0</v>
      </c>
      <c r="BG25" s="40">
        <f>IF($N25=0,0,IF(BG$7="",0,IF(BG$1=MAX($1:$1),$R14-SUM($T25:BF25),IF(BG$1=1,SUMIFS(14:14,$1:$1,"&gt;="&amp;1,$1:$1,"&lt;="&amp;INT(-$N25/30))+(-$N25/30-INT(-$N25/30))*SUMIFS(14:14,$1:$1,INT(-$N25/30)+1),0)+(-$N25/30-INT(-$N25/30))*SUMIFS(14:14,$1:$1,BG$1+INT(-$N25/30)+1)+(INT(-$N25/30)+1--$N25/30)*SUMIFS(14:14,$1:$1,BG$1+INT(-$N25/30)))))</f>
        <v>0</v>
      </c>
      <c r="BH25" s="40">
        <f>IF($N25=0,0,IF(BH$7="",0,IF(BH$1=MAX($1:$1),$R14-SUM($T25:BG25),IF(BH$1=1,SUMIFS(14:14,$1:$1,"&gt;="&amp;1,$1:$1,"&lt;="&amp;INT(-$N25/30))+(-$N25/30-INT(-$N25/30))*SUMIFS(14:14,$1:$1,INT(-$N25/30)+1),0)+(-$N25/30-INT(-$N25/30))*SUMIFS(14:14,$1:$1,BH$1+INT(-$N25/30)+1)+(INT(-$N25/30)+1--$N25/30)*SUMIFS(14:14,$1:$1,BH$1+INT(-$N25/30)))))</f>
        <v>0</v>
      </c>
      <c r="BI25" s="40">
        <f>IF($N25=0,0,IF(BI$7="",0,IF(BI$1=MAX($1:$1),$R14-SUM($T25:BH25),IF(BI$1=1,SUMIFS(14:14,$1:$1,"&gt;="&amp;1,$1:$1,"&lt;="&amp;INT(-$N25/30))+(-$N25/30-INT(-$N25/30))*SUMIFS(14:14,$1:$1,INT(-$N25/30)+1),0)+(-$N25/30-INT(-$N25/30))*SUMIFS(14:14,$1:$1,BI$1+INT(-$N25/30)+1)+(INT(-$N25/30)+1--$N25/30)*SUMIFS(14:14,$1:$1,BI$1+INT(-$N25/30)))))</f>
        <v>0</v>
      </c>
      <c r="BJ25" s="40">
        <f>IF($N25=0,0,IF(BJ$7="",0,IF(BJ$1=MAX($1:$1),$R14-SUM($T25:BI25),IF(BJ$1=1,SUMIFS(14:14,$1:$1,"&gt;="&amp;1,$1:$1,"&lt;="&amp;INT(-$N25/30))+(-$N25/30-INT(-$N25/30))*SUMIFS(14:14,$1:$1,INT(-$N25/30)+1),0)+(-$N25/30-INT(-$N25/30))*SUMIFS(14:14,$1:$1,BJ$1+INT(-$N25/30)+1)+(INT(-$N25/30)+1--$N25/30)*SUMIFS(14:14,$1:$1,BJ$1+INT(-$N25/30)))))</f>
        <v>0</v>
      </c>
      <c r="BK25" s="40">
        <f>IF($N25=0,0,IF(BK$7="",0,IF(BK$1=MAX($1:$1),$R14-SUM($T25:BJ25),IF(BK$1=1,SUMIFS(14:14,$1:$1,"&gt;="&amp;1,$1:$1,"&lt;="&amp;INT(-$N25/30))+(-$N25/30-INT(-$N25/30))*SUMIFS(14:14,$1:$1,INT(-$N25/30)+1),0)+(-$N25/30-INT(-$N25/30))*SUMIFS(14:14,$1:$1,BK$1+INT(-$N25/30)+1)+(INT(-$N25/30)+1--$N25/30)*SUMIFS(14:14,$1:$1,BK$1+INT(-$N25/30)))))</f>
        <v>0</v>
      </c>
      <c r="BL25" s="40">
        <f>IF($N25=0,0,IF(BL$7="",0,IF(BL$1=MAX($1:$1),$R14-SUM($T25:BK25),IF(BL$1=1,SUMIFS(14:14,$1:$1,"&gt;="&amp;1,$1:$1,"&lt;="&amp;INT(-$N25/30))+(-$N25/30-INT(-$N25/30))*SUMIFS(14:14,$1:$1,INT(-$N25/30)+1),0)+(-$N25/30-INT(-$N25/30))*SUMIFS(14:14,$1:$1,BL$1+INT(-$N25/30)+1)+(INT(-$N25/30)+1--$N25/30)*SUMIFS(14:14,$1:$1,BL$1+INT(-$N25/30)))))</f>
        <v>0</v>
      </c>
      <c r="BM25" s="40">
        <f>IF($N25=0,0,IF(BM$7="",0,IF(BM$1=MAX($1:$1),$R14-SUM($T25:BL25),IF(BM$1=1,SUMIFS(14:14,$1:$1,"&gt;="&amp;1,$1:$1,"&lt;="&amp;INT(-$N25/30))+(-$N25/30-INT(-$N25/30))*SUMIFS(14:14,$1:$1,INT(-$N25/30)+1),0)+(-$N25/30-INT(-$N25/30))*SUMIFS(14:14,$1:$1,BM$1+INT(-$N25/30)+1)+(INT(-$N25/30)+1--$N25/30)*SUMIFS(14:14,$1:$1,BM$1+INT(-$N25/30)))))</f>
        <v>0</v>
      </c>
      <c r="BN25" s="40">
        <f>IF($N25=0,0,IF(BN$7="",0,IF(BN$1=MAX($1:$1),$R14-SUM($T25:BM25),IF(BN$1=1,SUMIFS(14:14,$1:$1,"&gt;="&amp;1,$1:$1,"&lt;="&amp;INT(-$N25/30))+(-$N25/30-INT(-$N25/30))*SUMIFS(14:14,$1:$1,INT(-$N25/30)+1),0)+(-$N25/30-INT(-$N25/30))*SUMIFS(14:14,$1:$1,BN$1+INT(-$N25/30)+1)+(INT(-$N25/30)+1--$N25/30)*SUMIFS(14:14,$1:$1,BN$1+INT(-$N25/30)))))</f>
        <v>0</v>
      </c>
      <c r="BO25" s="40">
        <f>IF($N25=0,0,IF(BO$7="",0,IF(BO$1=MAX($1:$1),$R14-SUM($T25:BN25),IF(BO$1=1,SUMIFS(14:14,$1:$1,"&gt;="&amp;1,$1:$1,"&lt;="&amp;INT(-$N25/30))+(-$N25/30-INT(-$N25/30))*SUMIFS(14:14,$1:$1,INT(-$N25/30)+1),0)+(-$N25/30-INT(-$N25/30))*SUMIFS(14:14,$1:$1,BO$1+INT(-$N25/30)+1)+(INT(-$N25/30)+1--$N25/30)*SUMIFS(14:14,$1:$1,BO$1+INT(-$N25/30)))))</f>
        <v>0</v>
      </c>
      <c r="BP25" s="40">
        <f>IF($N25=0,0,IF(BP$7="",0,IF(BP$1=MAX($1:$1),$R14-SUM($T25:BO25),IF(BP$1=1,SUMIFS(14:14,$1:$1,"&gt;="&amp;1,$1:$1,"&lt;="&amp;INT(-$N25/30))+(-$N25/30-INT(-$N25/30))*SUMIFS(14:14,$1:$1,INT(-$N25/30)+1),0)+(-$N25/30-INT(-$N25/30))*SUMIFS(14:14,$1:$1,BP$1+INT(-$N25/30)+1)+(INT(-$N25/30)+1--$N25/30)*SUMIFS(14:14,$1:$1,BP$1+INT(-$N25/30)))))</f>
        <v>0</v>
      </c>
      <c r="BQ25" s="40">
        <f>IF($N25=0,0,IF(BQ$7="",0,IF(BQ$1=MAX($1:$1),$R14-SUM($T25:BP25),IF(BQ$1=1,SUMIFS(14:14,$1:$1,"&gt;="&amp;1,$1:$1,"&lt;="&amp;INT(-$N25/30))+(-$N25/30-INT(-$N25/30))*SUMIFS(14:14,$1:$1,INT(-$N25/30)+1),0)+(-$N25/30-INT(-$N25/30))*SUMIFS(14:14,$1:$1,BQ$1+INT(-$N25/30)+1)+(INT(-$N25/30)+1--$N25/30)*SUMIFS(14:14,$1:$1,BQ$1+INT(-$N25/30)))))</f>
        <v>0</v>
      </c>
      <c r="BR25" s="40">
        <f>IF($N25=0,0,IF(BR$7="",0,IF(BR$1=MAX($1:$1),$R14-SUM($T25:BQ25),IF(BR$1=1,SUMIFS(14:14,$1:$1,"&gt;="&amp;1,$1:$1,"&lt;="&amp;INT(-$N25/30))+(-$N25/30-INT(-$N25/30))*SUMIFS(14:14,$1:$1,INT(-$N25/30)+1),0)+(-$N25/30-INT(-$N25/30))*SUMIFS(14:14,$1:$1,BR$1+INT(-$N25/30)+1)+(INT(-$N25/30)+1--$N25/30)*SUMIFS(14:14,$1:$1,BR$1+INT(-$N25/30)))))</f>
        <v>0</v>
      </c>
      <c r="BS25" s="40">
        <f>IF($N25=0,0,IF(BS$7="",0,IF(BS$1=MAX($1:$1),$R14-SUM($T25:BR25),IF(BS$1=1,SUMIFS(14:14,$1:$1,"&gt;="&amp;1,$1:$1,"&lt;="&amp;INT(-$N25/30))+(-$N25/30-INT(-$N25/30))*SUMIFS(14:14,$1:$1,INT(-$N25/30)+1),0)+(-$N25/30-INT(-$N25/30))*SUMIFS(14:14,$1:$1,BS$1+INT(-$N25/30)+1)+(INT(-$N25/30)+1--$N25/30)*SUMIFS(14:14,$1:$1,BS$1+INT(-$N25/30)))))</f>
        <v>0</v>
      </c>
      <c r="BT25" s="40">
        <f>IF($N25=0,0,IF(BT$7="",0,IF(BT$1=MAX($1:$1),$R14-SUM($T25:BS25),IF(BT$1=1,SUMIFS(14:14,$1:$1,"&gt;="&amp;1,$1:$1,"&lt;="&amp;INT(-$N25/30))+(-$N25/30-INT(-$N25/30))*SUMIFS(14:14,$1:$1,INT(-$N25/30)+1),0)+(-$N25/30-INT(-$N25/30))*SUMIFS(14:14,$1:$1,BT$1+INT(-$N25/30)+1)+(INT(-$N25/30)+1--$N25/30)*SUMIFS(14:14,$1:$1,BT$1+INT(-$N25/30)))))</f>
        <v>0</v>
      </c>
      <c r="BU25" s="40">
        <f>IF($N25=0,0,IF(BU$7="",0,IF(BU$1=MAX($1:$1),$R14-SUM($T25:BT25),IF(BU$1=1,SUMIFS(14:14,$1:$1,"&gt;="&amp;1,$1:$1,"&lt;="&amp;INT(-$N25/30))+(-$N25/30-INT(-$N25/30))*SUMIFS(14:14,$1:$1,INT(-$N25/30)+1),0)+(-$N25/30-INT(-$N25/30))*SUMIFS(14:14,$1:$1,BU$1+INT(-$N25/30)+1)+(INT(-$N25/30)+1--$N25/30)*SUMIFS(14:14,$1:$1,BU$1+INT(-$N25/30)))))</f>
        <v>0</v>
      </c>
      <c r="BV25" s="40">
        <f>IF($N25=0,0,IF(BV$7="",0,IF(BV$1=MAX($1:$1),$R14-SUM($T25:BU25),IF(BV$1=1,SUMIFS(14:14,$1:$1,"&gt;="&amp;1,$1:$1,"&lt;="&amp;INT(-$N25/30))+(-$N25/30-INT(-$N25/30))*SUMIFS(14:14,$1:$1,INT(-$N25/30)+1),0)+(-$N25/30-INT(-$N25/30))*SUMIFS(14:14,$1:$1,BV$1+INT(-$N25/30)+1)+(INT(-$N25/30)+1--$N25/30)*SUMIFS(14:14,$1:$1,BV$1+INT(-$N25/30)))))</f>
        <v>0</v>
      </c>
      <c r="BW25" s="40">
        <f>IF($N25=0,0,IF(BW$7="",0,IF(BW$1=MAX($1:$1),$R14-SUM($T25:BV25),IF(BW$1=1,SUMIFS(14:14,$1:$1,"&gt;="&amp;1,$1:$1,"&lt;="&amp;INT(-$N25/30))+(-$N25/30-INT(-$N25/30))*SUMIFS(14:14,$1:$1,INT(-$N25/30)+1),0)+(-$N25/30-INT(-$N25/30))*SUMIFS(14:14,$1:$1,BW$1+INT(-$N25/30)+1)+(INT(-$N25/30)+1--$N25/30)*SUMIFS(14:14,$1:$1,BW$1+INT(-$N25/30)))))</f>
        <v>0</v>
      </c>
      <c r="BX25" s="40">
        <f>IF($N25=0,0,IF(BX$7="",0,IF(BX$1=MAX($1:$1),$R14-SUM($T25:BW25),IF(BX$1=1,SUMIFS(14:14,$1:$1,"&gt;="&amp;1,$1:$1,"&lt;="&amp;INT(-$N25/30))+(-$N25/30-INT(-$N25/30))*SUMIFS(14:14,$1:$1,INT(-$N25/30)+1),0)+(-$N25/30-INT(-$N25/30))*SUMIFS(14:14,$1:$1,BX$1+INT(-$N25/30)+1)+(INT(-$N25/30)+1--$N25/30)*SUMIFS(14:14,$1:$1,BX$1+INT(-$N25/30)))))</f>
        <v>0</v>
      </c>
      <c r="BY25" s="40">
        <f>IF($N25=0,0,IF(BY$7="",0,IF(BY$1=MAX($1:$1),$R14-SUM($T25:BX25),IF(BY$1=1,SUMIFS(14:14,$1:$1,"&gt;="&amp;1,$1:$1,"&lt;="&amp;INT(-$N25/30))+(-$N25/30-INT(-$N25/30))*SUMIFS(14:14,$1:$1,INT(-$N25/30)+1),0)+(-$N25/30-INT(-$N25/30))*SUMIFS(14:14,$1:$1,BY$1+INT(-$N25/30)+1)+(INT(-$N25/30)+1--$N25/30)*SUMIFS(14:14,$1:$1,BY$1+INT(-$N25/30)))))</f>
        <v>0</v>
      </c>
      <c r="BZ25" s="40">
        <f>IF($N25=0,0,IF(BZ$7="",0,IF(BZ$1=MAX($1:$1),$R14-SUM($T25:BY25),IF(BZ$1=1,SUMIFS(14:14,$1:$1,"&gt;="&amp;1,$1:$1,"&lt;="&amp;INT(-$N25/30))+(-$N25/30-INT(-$N25/30))*SUMIFS(14:14,$1:$1,INT(-$N25/30)+1),0)+(-$N25/30-INT(-$N25/30))*SUMIFS(14:14,$1:$1,BZ$1+INT(-$N25/30)+1)+(INT(-$N25/30)+1--$N25/30)*SUMIFS(14:14,$1:$1,BZ$1+INT(-$N25/30)))))</f>
        <v>0</v>
      </c>
      <c r="CA25" s="40">
        <f>IF($N25=0,0,IF(CA$7="",0,IF(CA$1=MAX($1:$1),$R14-SUM($T25:BZ25),IF(CA$1=1,SUMIFS(14:14,$1:$1,"&gt;="&amp;1,$1:$1,"&lt;="&amp;INT(-$N25/30))+(-$N25/30-INT(-$N25/30))*SUMIFS(14:14,$1:$1,INT(-$N25/30)+1),0)+(-$N25/30-INT(-$N25/30))*SUMIFS(14:14,$1:$1,CA$1+INT(-$N25/30)+1)+(INT(-$N25/30)+1--$N25/30)*SUMIFS(14:14,$1:$1,CA$1+INT(-$N25/30)))))</f>
        <v>0</v>
      </c>
      <c r="CB25" s="40">
        <f>IF($N25=0,0,IF(CB$7="",0,IF(CB$1=MAX($1:$1),$R14-SUM($T25:CA25),IF(CB$1=1,SUMIFS(14:14,$1:$1,"&gt;="&amp;1,$1:$1,"&lt;="&amp;INT(-$N25/30))+(-$N25/30-INT(-$N25/30))*SUMIFS(14:14,$1:$1,INT(-$N25/30)+1),0)+(-$N25/30-INT(-$N25/30))*SUMIFS(14:14,$1:$1,CB$1+INT(-$N25/30)+1)+(INT(-$N25/30)+1--$N25/30)*SUMIFS(14:14,$1:$1,CB$1+INT(-$N25/30)))))</f>
        <v>0</v>
      </c>
      <c r="CC25" s="40">
        <f>IF($N25=0,0,IF(CC$7="",0,IF(CC$1=MAX($1:$1),$R14-SUM($T25:CB25),IF(CC$1=1,SUMIFS(14:14,$1:$1,"&gt;="&amp;1,$1:$1,"&lt;="&amp;INT(-$N25/30))+(-$N25/30-INT(-$N25/30))*SUMIFS(14:14,$1:$1,INT(-$N25/30)+1),0)+(-$N25/30-INT(-$N25/30))*SUMIFS(14:14,$1:$1,CC$1+INT(-$N25/30)+1)+(INT(-$N25/30)+1--$N25/30)*SUMIFS(14:14,$1:$1,CC$1+INT(-$N25/30)))))</f>
        <v>0</v>
      </c>
      <c r="CD25" s="40">
        <f>IF($N25=0,0,IF(CD$7="",0,IF(CD$1=MAX($1:$1),$R14-SUM($T25:CC25),IF(CD$1=1,SUMIFS(14:14,$1:$1,"&gt;="&amp;1,$1:$1,"&lt;="&amp;INT(-$N25/30))+(-$N25/30-INT(-$N25/30))*SUMIFS(14:14,$1:$1,INT(-$N25/30)+1),0)+(-$N25/30-INT(-$N25/30))*SUMIFS(14:14,$1:$1,CD$1+INT(-$N25/30)+1)+(INT(-$N25/30)+1--$N25/30)*SUMIFS(14:14,$1:$1,CD$1+INT(-$N25/30)))))</f>
        <v>0</v>
      </c>
      <c r="CE25" s="40">
        <f>IF($N25=0,0,IF(CE$7="",0,IF(CE$1=MAX($1:$1),$R14-SUM($T25:CD25),IF(CE$1=1,SUMIFS(14:14,$1:$1,"&gt;="&amp;1,$1:$1,"&lt;="&amp;INT(-$N25/30))+(-$N25/30-INT(-$N25/30))*SUMIFS(14:14,$1:$1,INT(-$N25/30)+1),0)+(-$N25/30-INT(-$N25/30))*SUMIFS(14:14,$1:$1,CE$1+INT(-$N25/30)+1)+(INT(-$N25/30)+1--$N25/30)*SUMIFS(14:14,$1:$1,CE$1+INT(-$N25/30)))))</f>
        <v>0</v>
      </c>
      <c r="CF25" s="40">
        <f>IF($N25=0,0,IF(CF$7="",0,IF(CF$1=MAX($1:$1),$R14-SUM($T25:CE25),IF(CF$1=1,SUMIFS(14:14,$1:$1,"&gt;="&amp;1,$1:$1,"&lt;="&amp;INT(-$N25/30))+(-$N25/30-INT(-$N25/30))*SUMIFS(14:14,$1:$1,INT(-$N25/30)+1),0)+(-$N25/30-INT(-$N25/30))*SUMIFS(14:14,$1:$1,CF$1+INT(-$N25/30)+1)+(INT(-$N25/30)+1--$N25/30)*SUMIFS(14:14,$1:$1,CF$1+INT(-$N25/30)))))</f>
        <v>0</v>
      </c>
      <c r="CG25" s="40">
        <f>IF($N25=0,0,IF(CG$7="",0,IF(CG$1=MAX($1:$1),$R14-SUM($T25:CF25),IF(CG$1=1,SUMIFS(14:14,$1:$1,"&gt;="&amp;1,$1:$1,"&lt;="&amp;INT(-$N25/30))+(-$N25/30-INT(-$N25/30))*SUMIFS(14:14,$1:$1,INT(-$N25/30)+1),0)+(-$N25/30-INT(-$N25/30))*SUMIFS(14:14,$1:$1,CG$1+INT(-$N25/30)+1)+(INT(-$N25/30)+1--$N25/30)*SUMIFS(14:14,$1:$1,CG$1+INT(-$N25/30)))))</f>
        <v>0</v>
      </c>
      <c r="CH25" s="40">
        <f>IF($N25=0,0,IF(CH$7="",0,IF(CH$1=MAX($1:$1),$R14-SUM($T25:CG25),IF(CH$1=1,SUMIFS(14:14,$1:$1,"&gt;="&amp;1,$1:$1,"&lt;="&amp;INT(-$N25/30))+(-$N25/30-INT(-$N25/30))*SUMIFS(14:14,$1:$1,INT(-$N25/30)+1),0)+(-$N25/30-INT(-$N25/30))*SUMIFS(14:14,$1:$1,CH$1+INT(-$N25/30)+1)+(INT(-$N25/30)+1--$N25/30)*SUMIFS(14:14,$1:$1,CH$1+INT(-$N25/30)))))</f>
        <v>0</v>
      </c>
      <c r="CI25" s="40">
        <f>IF($N25=0,0,IF(CI$7="",0,IF(CI$1=MAX($1:$1),$R14-SUM($T25:CH25),IF(CI$1=1,SUMIFS(14:14,$1:$1,"&gt;="&amp;1,$1:$1,"&lt;="&amp;INT(-$N25/30))+(-$N25/30-INT(-$N25/30))*SUMIFS(14:14,$1:$1,INT(-$N25/30)+1),0)+(-$N25/30-INT(-$N25/30))*SUMIFS(14:14,$1:$1,CI$1+INT(-$N25/30)+1)+(INT(-$N25/30)+1--$N25/30)*SUMIFS(14:14,$1:$1,CI$1+INT(-$N25/30)))))</f>
        <v>0</v>
      </c>
      <c r="CJ25" s="40">
        <f>IF($N25=0,0,IF(CJ$7="",0,IF(CJ$1=MAX($1:$1),$R14-SUM($T25:CI25),IF(CJ$1=1,SUMIFS(14:14,$1:$1,"&gt;="&amp;1,$1:$1,"&lt;="&amp;INT(-$N25/30))+(-$N25/30-INT(-$N25/30))*SUMIFS(14:14,$1:$1,INT(-$N25/30)+1),0)+(-$N25/30-INT(-$N25/30))*SUMIFS(14:14,$1:$1,CJ$1+INT(-$N25/30)+1)+(INT(-$N25/30)+1--$N25/30)*SUMIFS(14:14,$1:$1,CJ$1+INT(-$N25/30)))))</f>
        <v>0</v>
      </c>
      <c r="CK25" s="40">
        <f>IF($N25=0,0,IF(CK$7="",0,IF(CK$1=MAX($1:$1),$R14-SUM($T25:CJ25),IF(CK$1=1,SUMIFS(14:14,$1:$1,"&gt;="&amp;1,$1:$1,"&lt;="&amp;INT(-$N25/30))+(-$N25/30-INT(-$N25/30))*SUMIFS(14:14,$1:$1,INT(-$N25/30)+1),0)+(-$N25/30-INT(-$N25/30))*SUMIFS(14:14,$1:$1,CK$1+INT(-$N25/30)+1)+(INT(-$N25/30)+1--$N25/30)*SUMIFS(14:14,$1:$1,CK$1+INT(-$N25/30)))))</f>
        <v>0</v>
      </c>
      <c r="CL25" s="40">
        <f>IF($N25=0,0,IF(CL$7="",0,IF(CL$1=MAX($1:$1),$R14-SUM($T25:CK25),IF(CL$1=1,SUMIFS(14:14,$1:$1,"&gt;="&amp;1,$1:$1,"&lt;="&amp;INT(-$N25/30))+(-$N25/30-INT(-$N25/30))*SUMIFS(14:14,$1:$1,INT(-$N25/30)+1),0)+(-$N25/30-INT(-$N25/30))*SUMIFS(14:14,$1:$1,CL$1+INT(-$N25/30)+1)+(INT(-$N25/30)+1--$N25/30)*SUMIFS(14:14,$1:$1,CL$1+INT(-$N25/30)))))</f>
        <v>0</v>
      </c>
      <c r="CM25" s="40">
        <f>IF($N25=0,0,IF(CM$7="",0,IF(CM$1=MAX($1:$1),$R14-SUM($T25:CL25),IF(CM$1=1,SUMIFS(14:14,$1:$1,"&gt;="&amp;1,$1:$1,"&lt;="&amp;INT(-$N25/30))+(-$N25/30-INT(-$N25/30))*SUMIFS(14:14,$1:$1,INT(-$N25/30)+1),0)+(-$N25/30-INT(-$N25/30))*SUMIFS(14:14,$1:$1,CM$1+INT(-$N25/30)+1)+(INT(-$N25/30)+1--$N25/30)*SUMIFS(14:14,$1:$1,CM$1+INT(-$N25/30)))))</f>
        <v>0</v>
      </c>
      <c r="CN25" s="40">
        <f>IF($N25=0,0,IF(CN$7="",0,IF(CN$1=MAX($1:$1),$R14-SUM($T25:CM25),IF(CN$1=1,SUMIFS(14:14,$1:$1,"&gt;="&amp;1,$1:$1,"&lt;="&amp;INT(-$N25/30))+(-$N25/30-INT(-$N25/30))*SUMIFS(14:14,$1:$1,INT(-$N25/30)+1),0)+(-$N25/30-INT(-$N25/30))*SUMIFS(14:14,$1:$1,CN$1+INT(-$N25/30)+1)+(INT(-$N25/30)+1--$N25/30)*SUMIFS(14:14,$1:$1,CN$1+INT(-$N25/30)))))</f>
        <v>0</v>
      </c>
      <c r="CO25" s="40">
        <f>IF($N25=0,0,IF(CO$7="",0,IF(CO$1=MAX($1:$1),$R14-SUM($T25:CN25),IF(CO$1=1,SUMIFS(14:14,$1:$1,"&gt;="&amp;1,$1:$1,"&lt;="&amp;INT(-$N25/30))+(-$N25/30-INT(-$N25/30))*SUMIFS(14:14,$1:$1,INT(-$N25/30)+1),0)+(-$N25/30-INT(-$N25/30))*SUMIFS(14:14,$1:$1,CO$1+INT(-$N25/30)+1)+(INT(-$N25/30)+1--$N25/30)*SUMIFS(14:14,$1:$1,CO$1+INT(-$N25/30)))))</f>
        <v>0</v>
      </c>
      <c r="CP25" s="40">
        <f>IF($N25=0,0,IF(CP$7="",0,IF(CP$1=MAX($1:$1),$R14-SUM($T25:CO25),IF(CP$1=1,SUMIFS(14:14,$1:$1,"&gt;="&amp;1,$1:$1,"&lt;="&amp;INT(-$N25/30))+(-$N25/30-INT(-$N25/30))*SUMIFS(14:14,$1:$1,INT(-$N25/30)+1),0)+(-$N25/30-INT(-$N25/30))*SUMIFS(14:14,$1:$1,CP$1+INT(-$N25/30)+1)+(INT(-$N25/30)+1--$N25/30)*SUMIFS(14:14,$1:$1,CP$1+INT(-$N25/30)))))</f>
        <v>0</v>
      </c>
      <c r="CQ25" s="40">
        <f>IF($N25=0,0,IF(CQ$7="",0,IF(CQ$1=MAX($1:$1),$R14-SUM($T25:CP25),IF(CQ$1=1,SUMIFS(14:14,$1:$1,"&gt;="&amp;1,$1:$1,"&lt;="&amp;INT(-$N25/30))+(-$N25/30-INT(-$N25/30))*SUMIFS(14:14,$1:$1,INT(-$N25/30)+1),0)+(-$N25/30-INT(-$N25/30))*SUMIFS(14:14,$1:$1,CQ$1+INT(-$N25/30)+1)+(INT(-$N25/30)+1--$N25/30)*SUMIFS(14:14,$1:$1,CQ$1+INT(-$N25/30)))))</f>
        <v>0</v>
      </c>
      <c r="CR25" s="40">
        <f>IF($N25=0,0,IF(CR$7="",0,IF(CR$1=MAX($1:$1),$R14-SUM($T25:CQ25),IF(CR$1=1,SUMIFS(14:14,$1:$1,"&gt;="&amp;1,$1:$1,"&lt;="&amp;INT(-$N25/30))+(-$N25/30-INT(-$N25/30))*SUMIFS(14:14,$1:$1,INT(-$N25/30)+1),0)+(-$N25/30-INT(-$N25/30))*SUMIFS(14:14,$1:$1,CR$1+INT(-$N25/30)+1)+(INT(-$N25/30)+1--$N25/30)*SUMIFS(14:14,$1:$1,CR$1+INT(-$N25/30)))))</f>
        <v>0</v>
      </c>
      <c r="CS25" s="40">
        <f>IF($N25=0,0,IF(CS$7="",0,IF(CS$1=MAX($1:$1),$R14-SUM($T25:CR25),IF(CS$1=1,SUMIFS(14:14,$1:$1,"&gt;="&amp;1,$1:$1,"&lt;="&amp;INT(-$N25/30))+(-$N25/30-INT(-$N25/30))*SUMIFS(14:14,$1:$1,INT(-$N25/30)+1),0)+(-$N25/30-INT(-$N25/30))*SUMIFS(14:14,$1:$1,CS$1+INT(-$N25/30)+1)+(INT(-$N25/30)+1--$N25/30)*SUMIFS(14:14,$1:$1,CS$1+INT(-$N25/30)))))</f>
        <v>0</v>
      </c>
      <c r="CT25" s="40">
        <f>IF($N25=0,0,IF(CT$7="",0,IF(CT$1=MAX($1:$1),$R14-SUM($T25:CS25),IF(CT$1=1,SUMIFS(14:14,$1:$1,"&gt;="&amp;1,$1:$1,"&lt;="&amp;INT(-$N25/30))+(-$N25/30-INT(-$N25/30))*SUMIFS(14:14,$1:$1,INT(-$N25/30)+1),0)+(-$N25/30-INT(-$N25/30))*SUMIFS(14:14,$1:$1,CT$1+INT(-$N25/30)+1)+(INT(-$N25/30)+1--$N25/30)*SUMIFS(14:14,$1:$1,CT$1+INT(-$N25/30)))))</f>
        <v>0</v>
      </c>
      <c r="CU25" s="40">
        <f>IF($N25=0,0,IF(CU$7="",0,IF(CU$1=MAX($1:$1),$R14-SUM($T25:CT25),IF(CU$1=1,SUMIFS(14:14,$1:$1,"&gt;="&amp;1,$1:$1,"&lt;="&amp;INT(-$N25/30))+(-$N25/30-INT(-$N25/30))*SUMIFS(14:14,$1:$1,INT(-$N25/30)+1),0)+(-$N25/30-INT(-$N25/30))*SUMIFS(14:14,$1:$1,CU$1+INT(-$N25/30)+1)+(INT(-$N25/30)+1--$N25/30)*SUMIFS(14:14,$1:$1,CU$1+INT(-$N25/30)))))</f>
        <v>0</v>
      </c>
      <c r="CV25" s="40">
        <f>IF($N25=0,0,IF(CV$7="",0,IF(CV$1=MAX($1:$1),$R14-SUM($T25:CU25),IF(CV$1=1,SUMIFS(14:14,$1:$1,"&gt;="&amp;1,$1:$1,"&lt;="&amp;INT(-$N25/30))+(-$N25/30-INT(-$N25/30))*SUMIFS(14:14,$1:$1,INT(-$N25/30)+1),0)+(-$N25/30-INT(-$N25/30))*SUMIFS(14:14,$1:$1,CV$1+INT(-$N25/30)+1)+(INT(-$N25/30)+1--$N25/30)*SUMIFS(14:14,$1:$1,CV$1+INT(-$N25/30)))))</f>
        <v>0</v>
      </c>
      <c r="CW25" s="40">
        <f>IF($N25=0,0,IF(CW$7="",0,IF(CW$1=MAX($1:$1),$R14-SUM($T25:CV25),IF(CW$1=1,SUMIFS(14:14,$1:$1,"&gt;="&amp;1,$1:$1,"&lt;="&amp;INT(-$N25/30))+(-$N25/30-INT(-$N25/30))*SUMIFS(14:14,$1:$1,INT(-$N25/30)+1),0)+(-$N25/30-INT(-$N25/30))*SUMIFS(14:14,$1:$1,CW$1+INT(-$N25/30)+1)+(INT(-$N25/30)+1--$N25/30)*SUMIFS(14:14,$1:$1,CW$1+INT(-$N25/30)))))</f>
        <v>0</v>
      </c>
      <c r="CX25" s="40">
        <f>IF($N25=0,0,IF(CX$7="",0,IF(CX$1=MAX($1:$1),$R14-SUM($T25:CW25),IF(CX$1=1,SUMIFS(14:14,$1:$1,"&gt;="&amp;1,$1:$1,"&lt;="&amp;INT(-$N25/30))+(-$N25/30-INT(-$N25/30))*SUMIFS(14:14,$1:$1,INT(-$N25/30)+1),0)+(-$N25/30-INT(-$N25/30))*SUMIFS(14:14,$1:$1,CX$1+INT(-$N25/30)+1)+(INT(-$N25/30)+1--$N25/30)*SUMIFS(14:14,$1:$1,CX$1+INT(-$N25/30)))))</f>
        <v>0</v>
      </c>
      <c r="CY25" s="40">
        <f>IF($N25=0,0,IF(CY$7="",0,IF(CY$1=MAX($1:$1),$R14-SUM($T25:CX25),IF(CY$1=1,SUMIFS(14:14,$1:$1,"&gt;="&amp;1,$1:$1,"&lt;="&amp;INT(-$N25/30))+(-$N25/30-INT(-$N25/30))*SUMIFS(14:14,$1:$1,INT(-$N25/30)+1),0)+(-$N25/30-INT(-$N25/30))*SUMIFS(14:14,$1:$1,CY$1+INT(-$N25/30)+1)+(INT(-$N25/30)+1--$N25/30)*SUMIFS(14:14,$1:$1,CY$1+INT(-$N25/30)))))</f>
        <v>0</v>
      </c>
      <c r="CZ25" s="40">
        <f>IF($N25=0,0,IF(CZ$7="",0,IF(CZ$1=MAX($1:$1),$R14-SUM($T25:CY25),IF(CZ$1=1,SUMIFS(14:14,$1:$1,"&gt;="&amp;1,$1:$1,"&lt;="&amp;INT(-$N25/30))+(-$N25/30-INT(-$N25/30))*SUMIFS(14:14,$1:$1,INT(-$N25/30)+1),0)+(-$N25/30-INT(-$N25/30))*SUMIFS(14:14,$1:$1,CZ$1+INT(-$N25/30)+1)+(INT(-$N25/30)+1--$N25/30)*SUMIFS(14:14,$1:$1,CZ$1+INT(-$N25/30)))))</f>
        <v>0</v>
      </c>
      <c r="DA25" s="40">
        <f>IF($N25=0,0,IF(DA$7="",0,IF(DA$1=MAX($1:$1),$R14-SUM($T25:CZ25),IF(DA$1=1,SUMIFS(14:14,$1:$1,"&gt;="&amp;1,$1:$1,"&lt;="&amp;INT(-$N25/30))+(-$N25/30-INT(-$N25/30))*SUMIFS(14:14,$1:$1,INT(-$N25/30)+1),0)+(-$N25/30-INT(-$N25/30))*SUMIFS(14:14,$1:$1,DA$1+INT(-$N25/30)+1)+(INT(-$N25/30)+1--$N25/30)*SUMIFS(14:14,$1:$1,DA$1+INT(-$N25/30)))))</f>
        <v>0</v>
      </c>
      <c r="DB25" s="40">
        <f>IF($N25=0,0,IF(DB$7="",0,IF(DB$1=MAX($1:$1),$R14-SUM($T25:DA25),IF(DB$1=1,SUMIFS(14:14,$1:$1,"&gt;="&amp;1,$1:$1,"&lt;="&amp;INT(-$N25/30))+(-$N25/30-INT(-$N25/30))*SUMIFS(14:14,$1:$1,INT(-$N25/30)+1),0)+(-$N25/30-INT(-$N25/30))*SUMIFS(14:14,$1:$1,DB$1+INT(-$N25/30)+1)+(INT(-$N25/30)+1--$N25/30)*SUMIFS(14:14,$1:$1,DB$1+INT(-$N25/30)))))</f>
        <v>0</v>
      </c>
      <c r="DC25" s="40">
        <f>IF($N25=0,0,IF(DC$7="",0,IF(DC$1=MAX($1:$1),$R14-SUM($T25:DB25),IF(DC$1=1,SUMIFS(14:14,$1:$1,"&gt;="&amp;1,$1:$1,"&lt;="&amp;INT(-$N25/30))+(-$N25/30-INT(-$N25/30))*SUMIFS(14:14,$1:$1,INT(-$N25/30)+1),0)+(-$N25/30-INT(-$N25/30))*SUMIFS(14:14,$1:$1,DC$1+INT(-$N25/30)+1)+(INT(-$N25/30)+1--$N25/30)*SUMIFS(14:14,$1:$1,DC$1+INT(-$N25/30)))))</f>
        <v>0</v>
      </c>
      <c r="DD25" s="40">
        <f>IF($N25=0,0,IF(DD$7="",0,IF(DD$1=MAX($1:$1),$R14-SUM($T25:DC25),IF(DD$1=1,SUMIFS(14:14,$1:$1,"&gt;="&amp;1,$1:$1,"&lt;="&amp;INT(-$N25/30))+(-$N25/30-INT(-$N25/30))*SUMIFS(14:14,$1:$1,INT(-$N25/30)+1),0)+(-$N25/30-INT(-$N25/30))*SUMIFS(14:14,$1:$1,DD$1+INT(-$N25/30)+1)+(INT(-$N25/30)+1--$N25/30)*SUMIFS(14:14,$1:$1,DD$1+INT(-$N25/30)))))</f>
        <v>0</v>
      </c>
      <c r="DE25" s="40">
        <f>IF($N25=0,0,IF(DE$7="",0,IF(DE$1=MAX($1:$1),$R14-SUM($T25:DD25),IF(DE$1=1,SUMIFS(14:14,$1:$1,"&gt;="&amp;1,$1:$1,"&lt;="&amp;INT(-$N25/30))+(-$N25/30-INT(-$N25/30))*SUMIFS(14:14,$1:$1,INT(-$N25/30)+1),0)+(-$N25/30-INT(-$N25/30))*SUMIFS(14:14,$1:$1,DE$1+INT(-$N25/30)+1)+(INT(-$N25/30)+1--$N25/30)*SUMIFS(14:14,$1:$1,DE$1+INT(-$N25/30)))))</f>
        <v>0</v>
      </c>
      <c r="DF25" s="40">
        <f>IF($N25=0,0,IF(DF$7="",0,IF(DF$1=MAX($1:$1),$R14-SUM($T25:DE25),IF(DF$1=1,SUMIFS(14:14,$1:$1,"&gt;="&amp;1,$1:$1,"&lt;="&amp;INT(-$N25/30))+(-$N25/30-INT(-$N25/30))*SUMIFS(14:14,$1:$1,INT(-$N25/30)+1),0)+(-$N25/30-INT(-$N25/30))*SUMIFS(14:14,$1:$1,DF$1+INT(-$N25/30)+1)+(INT(-$N25/30)+1--$N25/30)*SUMIFS(14:14,$1:$1,DF$1+INT(-$N25/30)))))</f>
        <v>0</v>
      </c>
      <c r="DG25" s="40">
        <f>IF($N25=0,0,IF(DG$7="",0,IF(DG$1=MAX($1:$1),$R14-SUM($T25:DF25),IF(DG$1=1,SUMIFS(14:14,$1:$1,"&gt;="&amp;1,$1:$1,"&lt;="&amp;INT(-$N25/30))+(-$N25/30-INT(-$N25/30))*SUMIFS(14:14,$1:$1,INT(-$N25/30)+1),0)+(-$N25/30-INT(-$N25/30))*SUMIFS(14:14,$1:$1,DG$1+INT(-$N25/30)+1)+(INT(-$N25/30)+1--$N25/30)*SUMIFS(14:14,$1:$1,DG$1+INT(-$N25/30)))))</f>
        <v>0</v>
      </c>
      <c r="DH25" s="40">
        <f>IF($N25=0,0,IF(DH$7="",0,IF(DH$1=MAX($1:$1),$R14-SUM($T25:DG25),IF(DH$1=1,SUMIFS(14:14,$1:$1,"&gt;="&amp;1,$1:$1,"&lt;="&amp;INT(-$N25/30))+(-$N25/30-INT(-$N25/30))*SUMIFS(14:14,$1:$1,INT(-$N25/30)+1),0)+(-$N25/30-INT(-$N25/30))*SUMIFS(14:14,$1:$1,DH$1+INT(-$N25/30)+1)+(INT(-$N25/30)+1--$N25/30)*SUMIFS(14:14,$1:$1,DH$1+INT(-$N25/30)))))</f>
        <v>0</v>
      </c>
      <c r="DI25" s="40">
        <f>IF($N25=0,0,IF(DI$7="",0,IF(DI$1=MAX($1:$1),$R14-SUM($T25:DH25),IF(DI$1=1,SUMIFS(14:14,$1:$1,"&gt;="&amp;1,$1:$1,"&lt;="&amp;INT(-$N25/30))+(-$N25/30-INT(-$N25/30))*SUMIFS(14:14,$1:$1,INT(-$N25/30)+1),0)+(-$N25/30-INT(-$N25/30))*SUMIFS(14:14,$1:$1,DI$1+INT(-$N25/30)+1)+(INT(-$N25/30)+1--$N25/30)*SUMIFS(14:14,$1:$1,DI$1+INT(-$N25/30)))))</f>
        <v>0</v>
      </c>
      <c r="DJ25" s="40">
        <f>IF($N25=0,0,IF(DJ$7="",0,IF(DJ$1=MAX($1:$1),$R14-SUM($T25:DI25),IF(DJ$1=1,SUMIFS(14:14,$1:$1,"&gt;="&amp;1,$1:$1,"&lt;="&amp;INT(-$N25/30))+(-$N25/30-INT(-$N25/30))*SUMIFS(14:14,$1:$1,INT(-$N25/30)+1),0)+(-$N25/30-INT(-$N25/30))*SUMIFS(14:14,$1:$1,DJ$1+INT(-$N25/30)+1)+(INT(-$N25/30)+1--$N25/30)*SUMIFS(14:14,$1:$1,DJ$1+INT(-$N25/30)))))</f>
        <v>0</v>
      </c>
      <c r="DK25" s="40">
        <f>IF($N25=0,0,IF(DK$7="",0,IF(DK$1=MAX($1:$1),$R14-SUM($T25:DJ25),IF(DK$1=1,SUMIFS(14:14,$1:$1,"&gt;="&amp;1,$1:$1,"&lt;="&amp;INT(-$N25/30))+(-$N25/30-INT(-$N25/30))*SUMIFS(14:14,$1:$1,INT(-$N25/30)+1),0)+(-$N25/30-INT(-$N25/30))*SUMIFS(14:14,$1:$1,DK$1+INT(-$N25/30)+1)+(INT(-$N25/30)+1--$N25/30)*SUMIFS(14:14,$1:$1,DK$1+INT(-$N25/30)))))</f>
        <v>0</v>
      </c>
      <c r="DL25" s="40">
        <f>IF($N25=0,0,IF(DL$7="",0,IF(DL$1=MAX($1:$1),$R14-SUM($T25:DK25),IF(DL$1=1,SUMIFS(14:14,$1:$1,"&gt;="&amp;1,$1:$1,"&lt;="&amp;INT(-$N25/30))+(-$N25/30-INT(-$N25/30))*SUMIFS(14:14,$1:$1,INT(-$N25/30)+1),0)+(-$N25/30-INT(-$N25/30))*SUMIFS(14:14,$1:$1,DL$1+INT(-$N25/30)+1)+(INT(-$N25/30)+1--$N25/30)*SUMIFS(14:14,$1:$1,DL$1+INT(-$N25/30)))))</f>
        <v>0</v>
      </c>
      <c r="DM25" s="40">
        <f>IF($N25=0,0,IF(DM$7="",0,IF(DM$1=MAX($1:$1),$R14-SUM($T25:DL25),IF(DM$1=1,SUMIFS(14:14,$1:$1,"&gt;="&amp;1,$1:$1,"&lt;="&amp;INT(-$N25/30))+(-$N25/30-INT(-$N25/30))*SUMIFS(14:14,$1:$1,INT(-$N25/30)+1),0)+(-$N25/30-INT(-$N25/30))*SUMIFS(14:14,$1:$1,DM$1+INT(-$N25/30)+1)+(INT(-$N25/30)+1--$N25/30)*SUMIFS(14:14,$1:$1,DM$1+INT(-$N25/30)))))</f>
        <v>0</v>
      </c>
      <c r="DN25" s="40">
        <f>IF($N25=0,0,IF(DN$7="",0,IF(DN$1=MAX($1:$1),$R14-SUM($T25:DM25),IF(DN$1=1,SUMIFS(14:14,$1:$1,"&gt;="&amp;1,$1:$1,"&lt;="&amp;INT(-$N25/30))+(-$N25/30-INT(-$N25/30))*SUMIFS(14:14,$1:$1,INT(-$N25/30)+1),0)+(-$N25/30-INT(-$N25/30))*SUMIFS(14:14,$1:$1,DN$1+INT(-$N25/30)+1)+(INT(-$N25/30)+1--$N25/30)*SUMIFS(14:14,$1:$1,DN$1+INT(-$N25/30)))))</f>
        <v>0</v>
      </c>
      <c r="DO25" s="40">
        <f>IF($N25=0,0,IF(DO$7="",0,IF(DO$1=MAX($1:$1),$R14-SUM($T25:DN25),IF(DO$1=1,SUMIFS(14:14,$1:$1,"&gt;="&amp;1,$1:$1,"&lt;="&amp;INT(-$N25/30))+(-$N25/30-INT(-$N25/30))*SUMIFS(14:14,$1:$1,INT(-$N25/30)+1),0)+(-$N25/30-INT(-$N25/30))*SUMIFS(14:14,$1:$1,DO$1+INT(-$N25/30)+1)+(INT(-$N25/30)+1--$N25/30)*SUMIFS(14:14,$1:$1,DO$1+INT(-$N25/30)))))</f>
        <v>0</v>
      </c>
      <c r="DP25" s="40">
        <f>IF($N25=0,0,IF(DP$7="",0,IF(DP$1=MAX($1:$1),$R14-SUM($T25:DO25),IF(DP$1=1,SUMIFS(14:14,$1:$1,"&gt;="&amp;1,$1:$1,"&lt;="&amp;INT(-$N25/30))+(-$N25/30-INT(-$N25/30))*SUMIFS(14:14,$1:$1,INT(-$N25/30)+1),0)+(-$N25/30-INT(-$N25/30))*SUMIFS(14:14,$1:$1,DP$1+INT(-$N25/30)+1)+(INT(-$N25/30)+1--$N25/30)*SUMIFS(14:14,$1:$1,DP$1+INT(-$N25/30)))))</f>
        <v>0</v>
      </c>
      <c r="DQ25" s="40">
        <f>IF($N25=0,0,IF(DQ$7="",0,IF(DQ$1=MAX($1:$1),$R14-SUM($T25:DP25),IF(DQ$1=1,SUMIFS(14:14,$1:$1,"&gt;="&amp;1,$1:$1,"&lt;="&amp;INT(-$N25/30))+(-$N25/30-INT(-$N25/30))*SUMIFS(14:14,$1:$1,INT(-$N25/30)+1),0)+(-$N25/30-INT(-$N25/30))*SUMIFS(14:14,$1:$1,DQ$1+INT(-$N25/30)+1)+(INT(-$N25/30)+1--$N25/30)*SUMIFS(14:14,$1:$1,DQ$1+INT(-$N25/30)))))</f>
        <v>0</v>
      </c>
      <c r="DR25" s="40">
        <f>IF($N25=0,0,IF(DR$7="",0,IF(DR$1=MAX($1:$1),$R14-SUM($T25:DQ25),IF(DR$1=1,SUMIFS(14:14,$1:$1,"&gt;="&amp;1,$1:$1,"&lt;="&amp;INT(-$N25/30))+(-$N25/30-INT(-$N25/30))*SUMIFS(14:14,$1:$1,INT(-$N25/30)+1),0)+(-$N25/30-INT(-$N25/30))*SUMIFS(14:14,$1:$1,DR$1+INT(-$N25/30)+1)+(INT(-$N25/30)+1--$N25/30)*SUMIFS(14:14,$1:$1,DR$1+INT(-$N25/30)))))</f>
        <v>0</v>
      </c>
      <c r="DS25" s="40">
        <f>IF($N25=0,0,IF(DS$7="",0,IF(DS$1=MAX($1:$1),$R14-SUM($T25:DR25),IF(DS$1=1,SUMIFS(14:14,$1:$1,"&gt;="&amp;1,$1:$1,"&lt;="&amp;INT(-$N25/30))+(-$N25/30-INT(-$N25/30))*SUMIFS(14:14,$1:$1,INT(-$N25/30)+1),0)+(-$N25/30-INT(-$N25/30))*SUMIFS(14:14,$1:$1,DS$1+INT(-$N25/30)+1)+(INT(-$N25/30)+1--$N25/30)*SUMIFS(14:14,$1:$1,DS$1+INT(-$N25/30)))))</f>
        <v>0</v>
      </c>
      <c r="DT25" s="40">
        <f>IF($N25=0,0,IF(DT$7="",0,IF(DT$1=MAX($1:$1),$R14-SUM($T25:DS25),IF(DT$1=1,SUMIFS(14:14,$1:$1,"&gt;="&amp;1,$1:$1,"&lt;="&amp;INT(-$N25/30))+(-$N25/30-INT(-$N25/30))*SUMIFS(14:14,$1:$1,INT(-$N25/30)+1),0)+(-$N25/30-INT(-$N25/30))*SUMIFS(14:14,$1:$1,DT$1+INT(-$N25/30)+1)+(INT(-$N25/30)+1--$N25/30)*SUMIFS(14:14,$1:$1,DT$1+INT(-$N25/30)))))</f>
        <v>0</v>
      </c>
      <c r="DU25" s="40">
        <f>IF($N25=0,0,IF(DU$7="",0,IF(DU$1=MAX($1:$1),$R14-SUM($T25:DT25),IF(DU$1=1,SUMIFS(14:14,$1:$1,"&gt;="&amp;1,$1:$1,"&lt;="&amp;INT(-$N25/30))+(-$N25/30-INT(-$N25/30))*SUMIFS(14:14,$1:$1,INT(-$N25/30)+1),0)+(-$N25/30-INT(-$N25/30))*SUMIFS(14:14,$1:$1,DU$1+INT(-$N25/30)+1)+(INT(-$N25/30)+1--$N25/30)*SUMIFS(14:14,$1:$1,DU$1+INT(-$N25/30)))))</f>
        <v>0</v>
      </c>
      <c r="DV25" s="40">
        <f>IF($N25=0,0,IF(DV$7="",0,IF(DV$1=MAX($1:$1),$R14-SUM($T25:DU25),IF(DV$1=1,SUMIFS(14:14,$1:$1,"&gt;="&amp;1,$1:$1,"&lt;="&amp;INT(-$N25/30))+(-$N25/30-INT(-$N25/30))*SUMIFS(14:14,$1:$1,INT(-$N25/30)+1),0)+(-$N25/30-INT(-$N25/30))*SUMIFS(14:14,$1:$1,DV$1+INT(-$N25/30)+1)+(INT(-$N25/30)+1--$N25/30)*SUMIFS(14:14,$1:$1,DV$1+INT(-$N25/30)))))</f>
        <v>0</v>
      </c>
      <c r="DW25" s="40">
        <f>IF($N25=0,0,IF(DW$7="",0,IF(DW$1=MAX($1:$1),$R14-SUM($T25:DV25),IF(DW$1=1,SUMIFS(14:14,$1:$1,"&gt;="&amp;1,$1:$1,"&lt;="&amp;INT(-$N25/30))+(-$N25/30-INT(-$N25/30))*SUMIFS(14:14,$1:$1,INT(-$N25/30)+1),0)+(-$N25/30-INT(-$N25/30))*SUMIFS(14:14,$1:$1,DW$1+INT(-$N25/30)+1)+(INT(-$N25/30)+1--$N25/30)*SUMIFS(14:14,$1:$1,DW$1+INT(-$N25/30)))))</f>
        <v>0</v>
      </c>
      <c r="DX25" s="40">
        <f>IF($N25=0,0,IF(DX$7="",0,IF(DX$1=MAX($1:$1),$R14-SUM($T25:DW25),IF(DX$1=1,SUMIFS(14:14,$1:$1,"&gt;="&amp;1,$1:$1,"&lt;="&amp;INT(-$N25/30))+(-$N25/30-INT(-$N25/30))*SUMIFS(14:14,$1:$1,INT(-$N25/30)+1),0)+(-$N25/30-INT(-$N25/30))*SUMIFS(14:14,$1:$1,DX$1+INT(-$N25/30)+1)+(INT(-$N25/30)+1--$N25/30)*SUMIFS(14:14,$1:$1,DX$1+INT(-$N25/30)))))</f>
        <v>0</v>
      </c>
      <c r="DY25" s="40">
        <f>IF($N25=0,0,IF(DY$7="",0,IF(DY$1=MAX($1:$1),$R14-SUM($T25:DX25),IF(DY$1=1,SUMIFS(14:14,$1:$1,"&gt;="&amp;1,$1:$1,"&lt;="&amp;INT(-$N25/30))+(-$N25/30-INT(-$N25/30))*SUMIFS(14:14,$1:$1,INT(-$N25/30)+1),0)+(-$N25/30-INT(-$N25/30))*SUMIFS(14:14,$1:$1,DY$1+INT(-$N25/30)+1)+(INT(-$N25/30)+1--$N25/30)*SUMIFS(14:14,$1:$1,DY$1+INT(-$N25/30)))))</f>
        <v>0</v>
      </c>
      <c r="DZ25" s="40">
        <f>IF($N25=0,0,IF(DZ$7="",0,IF(DZ$1=MAX($1:$1),$R14-SUM($T25:DY25),IF(DZ$1=1,SUMIFS(14:14,$1:$1,"&gt;="&amp;1,$1:$1,"&lt;="&amp;INT(-$N25/30))+(-$N25/30-INT(-$N25/30))*SUMIFS(14:14,$1:$1,INT(-$N25/30)+1),0)+(-$N25/30-INT(-$N25/30))*SUMIFS(14:14,$1:$1,DZ$1+INT(-$N25/30)+1)+(INT(-$N25/30)+1--$N25/30)*SUMIFS(14:14,$1:$1,DZ$1+INT(-$N25/30)))))</f>
        <v>0</v>
      </c>
      <c r="EA25" s="40">
        <f>IF($N25=0,0,IF(EA$7="",0,IF(EA$1=MAX($1:$1),$R14-SUM($T25:DZ25),IF(EA$1=1,SUMIFS(14:14,$1:$1,"&gt;="&amp;1,$1:$1,"&lt;="&amp;INT(-$N25/30))+(-$N25/30-INT(-$N25/30))*SUMIFS(14:14,$1:$1,INT(-$N25/30)+1),0)+(-$N25/30-INT(-$N25/30))*SUMIFS(14:14,$1:$1,EA$1+INT(-$N25/30)+1)+(INT(-$N25/30)+1--$N25/30)*SUMIFS(14:14,$1:$1,EA$1+INT(-$N25/30)))))</f>
        <v>0</v>
      </c>
      <c r="EB25" s="40">
        <f>IF($N25=0,0,IF(EB$7="",0,IF(EB$1=MAX($1:$1),$R14-SUM($T25:EA25),IF(EB$1=1,SUMIFS(14:14,$1:$1,"&gt;="&amp;1,$1:$1,"&lt;="&amp;INT(-$N25/30))+(-$N25/30-INT(-$N25/30))*SUMIFS(14:14,$1:$1,INT(-$N25/30)+1),0)+(-$N25/30-INT(-$N25/30))*SUMIFS(14:14,$1:$1,EB$1+INT(-$N25/30)+1)+(INT(-$N25/30)+1--$N25/30)*SUMIFS(14:14,$1:$1,EB$1+INT(-$N25/30)))))</f>
        <v>0</v>
      </c>
      <c r="EC25" s="40">
        <f>IF($N25=0,0,IF(EC$7="",0,IF(EC$1=MAX($1:$1),$R14-SUM($T25:EB25),IF(EC$1=1,SUMIFS(14:14,$1:$1,"&gt;="&amp;1,$1:$1,"&lt;="&amp;INT(-$N25/30))+(-$N25/30-INT(-$N25/30))*SUMIFS(14:14,$1:$1,INT(-$N25/30)+1),0)+(-$N25/30-INT(-$N25/30))*SUMIFS(14:14,$1:$1,EC$1+INT(-$N25/30)+1)+(INT(-$N25/30)+1--$N25/30)*SUMIFS(14:14,$1:$1,EC$1+INT(-$N25/30)))))</f>
        <v>0</v>
      </c>
      <c r="ED25" s="40">
        <f>IF($N25=0,0,IF(ED$7="",0,IF(ED$1=MAX($1:$1),$R14-SUM($T25:EC25),IF(ED$1=1,SUMIFS(14:14,$1:$1,"&gt;="&amp;1,$1:$1,"&lt;="&amp;INT(-$N25/30))+(-$N25/30-INT(-$N25/30))*SUMIFS(14:14,$1:$1,INT(-$N25/30)+1),0)+(-$N25/30-INT(-$N25/30))*SUMIFS(14:14,$1:$1,ED$1+INT(-$N25/30)+1)+(INT(-$N25/30)+1--$N25/30)*SUMIFS(14:14,$1:$1,ED$1+INT(-$N25/30)))))</f>
        <v>0</v>
      </c>
      <c r="EE25" s="40">
        <f>IF($N25=0,0,IF(EE$7="",0,IF(EE$1=MAX($1:$1),$R14-SUM($T25:ED25),IF(EE$1=1,SUMIFS(14:14,$1:$1,"&gt;="&amp;1,$1:$1,"&lt;="&amp;INT(-$N25/30))+(-$N25/30-INT(-$N25/30))*SUMIFS(14:14,$1:$1,INT(-$N25/30)+1),0)+(-$N25/30-INT(-$N25/30))*SUMIFS(14:14,$1:$1,EE$1+INT(-$N25/30)+1)+(INT(-$N25/30)+1--$N25/30)*SUMIFS(14:14,$1:$1,EE$1+INT(-$N25/30)))))</f>
        <v>0</v>
      </c>
      <c r="EF25" s="40">
        <f>IF($N25=0,0,IF(EF$7="",0,IF(EF$1=MAX($1:$1),$R14-SUM($T25:EE25),IF(EF$1=1,SUMIFS(14:14,$1:$1,"&gt;="&amp;1,$1:$1,"&lt;="&amp;INT(-$N25/30))+(-$N25/30-INT(-$N25/30))*SUMIFS(14:14,$1:$1,INT(-$N25/30)+1),0)+(-$N25/30-INT(-$N25/30))*SUMIFS(14:14,$1:$1,EF$1+INT(-$N25/30)+1)+(INT(-$N25/30)+1--$N25/30)*SUMIFS(14:14,$1:$1,EF$1+INT(-$N25/30)))))</f>
        <v>0</v>
      </c>
      <c r="EG25" s="40">
        <f>IF($N25=0,0,IF(EG$7="",0,IF(EG$1=MAX($1:$1),$R14-SUM($T25:EF25),IF(EG$1=1,SUMIFS(14:14,$1:$1,"&gt;="&amp;1,$1:$1,"&lt;="&amp;INT(-$N25/30))+(-$N25/30-INT(-$N25/30))*SUMIFS(14:14,$1:$1,INT(-$N25/30)+1),0)+(-$N25/30-INT(-$N25/30))*SUMIFS(14:14,$1:$1,EG$1+INT(-$N25/30)+1)+(INT(-$N25/30)+1--$N25/30)*SUMIFS(14:14,$1:$1,EG$1+INT(-$N25/30)))))</f>
        <v>0</v>
      </c>
      <c r="EH25" s="40">
        <f>IF($N25=0,0,IF(EH$7="",0,IF(EH$1=MAX($1:$1),$R14-SUM($T25:EG25),IF(EH$1=1,SUMIFS(14:14,$1:$1,"&gt;="&amp;1,$1:$1,"&lt;="&amp;INT(-$N25/30))+(-$N25/30-INT(-$N25/30))*SUMIFS(14:14,$1:$1,INT(-$N25/30)+1),0)+(-$N25/30-INT(-$N25/30))*SUMIFS(14:14,$1:$1,EH$1+INT(-$N25/30)+1)+(INT(-$N25/30)+1--$N25/30)*SUMIFS(14:14,$1:$1,EH$1+INT(-$N25/30)))))</f>
        <v>0</v>
      </c>
      <c r="EI25" s="40">
        <f>IF($N25=0,0,IF(EI$7="",0,IF(EI$1=MAX($1:$1),$R14-SUM($T25:EH25),IF(EI$1=1,SUMIFS(14:14,$1:$1,"&gt;="&amp;1,$1:$1,"&lt;="&amp;INT(-$N25/30))+(-$N25/30-INT(-$N25/30))*SUMIFS(14:14,$1:$1,INT(-$N25/30)+1),0)+(-$N25/30-INT(-$N25/30))*SUMIFS(14:14,$1:$1,EI$1+INT(-$N25/30)+1)+(INT(-$N25/30)+1--$N25/30)*SUMIFS(14:14,$1:$1,EI$1+INT(-$N25/30)))))</f>
        <v>0</v>
      </c>
      <c r="EJ25" s="40">
        <f>IF($N25=0,0,IF(EJ$7="",0,IF(EJ$1=MAX($1:$1),$R14-SUM($T25:EI25),IF(EJ$1=1,SUMIFS(14:14,$1:$1,"&gt;="&amp;1,$1:$1,"&lt;="&amp;INT(-$N25/30))+(-$N25/30-INT(-$N25/30))*SUMIFS(14:14,$1:$1,INT(-$N25/30)+1),0)+(-$N25/30-INT(-$N25/30))*SUMIFS(14:14,$1:$1,EJ$1+INT(-$N25/30)+1)+(INT(-$N25/30)+1--$N25/30)*SUMIFS(14:14,$1:$1,EJ$1+INT(-$N25/30)))))</f>
        <v>0</v>
      </c>
      <c r="EK25" s="40">
        <f>IF($N25=0,0,IF(EK$7="",0,IF(EK$1=MAX($1:$1),$R14-SUM($T25:EJ25),IF(EK$1=1,SUMIFS(14:14,$1:$1,"&gt;="&amp;1,$1:$1,"&lt;="&amp;INT(-$N25/30))+(-$N25/30-INT(-$N25/30))*SUMIFS(14:14,$1:$1,INT(-$N25/30)+1),0)+(-$N25/30-INT(-$N25/30))*SUMIFS(14:14,$1:$1,EK$1+INT(-$N25/30)+1)+(INT(-$N25/30)+1--$N25/30)*SUMIFS(14:14,$1:$1,EK$1+INT(-$N25/30)))))</f>
        <v>0</v>
      </c>
      <c r="EL25" s="40">
        <f>IF($N25=0,0,IF(EL$7="",0,IF(EL$1=MAX($1:$1),$R14-SUM($T25:EK25),IF(EL$1=1,SUMIFS(14:14,$1:$1,"&gt;="&amp;1,$1:$1,"&lt;="&amp;INT(-$N25/30))+(-$N25/30-INT(-$N25/30))*SUMIFS(14:14,$1:$1,INT(-$N25/30)+1),0)+(-$N25/30-INT(-$N25/30))*SUMIFS(14:14,$1:$1,EL$1+INT(-$N25/30)+1)+(INT(-$N25/30)+1--$N25/30)*SUMIFS(14:14,$1:$1,EL$1+INT(-$N25/30)))))</f>
        <v>0</v>
      </c>
      <c r="EM25" s="40">
        <f>IF($N25=0,0,IF(EM$7="",0,IF(EM$1=MAX($1:$1),$R14-SUM($T25:EL25),IF(EM$1=1,SUMIFS(14:14,$1:$1,"&gt;="&amp;1,$1:$1,"&lt;="&amp;INT(-$N25/30))+(-$N25/30-INT(-$N25/30))*SUMIFS(14:14,$1:$1,INT(-$N25/30)+1),0)+(-$N25/30-INT(-$N25/30))*SUMIFS(14:14,$1:$1,EM$1+INT(-$N25/30)+1)+(INT(-$N25/30)+1--$N25/30)*SUMIFS(14:14,$1:$1,EM$1+INT(-$N25/30)))))</f>
        <v>0</v>
      </c>
      <c r="EN25" s="40">
        <f>IF($N25=0,0,IF(EN$7="",0,IF(EN$1=MAX($1:$1),$R14-SUM($T25:EM25),IF(EN$1=1,SUMIFS(14:14,$1:$1,"&gt;="&amp;1,$1:$1,"&lt;="&amp;INT(-$N25/30))+(-$N25/30-INT(-$N25/30))*SUMIFS(14:14,$1:$1,INT(-$N25/30)+1),0)+(-$N25/30-INT(-$N25/30))*SUMIFS(14:14,$1:$1,EN$1+INT(-$N25/30)+1)+(INT(-$N25/30)+1--$N25/30)*SUMIFS(14:14,$1:$1,EN$1+INT(-$N25/30)))))</f>
        <v>0</v>
      </c>
      <c r="EO25" s="40">
        <f>IF($N25=0,0,IF(EO$7="",0,IF(EO$1=MAX($1:$1),$R14-SUM($T25:EN25),IF(EO$1=1,SUMIFS(14:14,$1:$1,"&gt;="&amp;1,$1:$1,"&lt;="&amp;INT(-$N25/30))+(-$N25/30-INT(-$N25/30))*SUMIFS(14:14,$1:$1,INT(-$N25/30)+1),0)+(-$N25/30-INT(-$N25/30))*SUMIFS(14:14,$1:$1,EO$1+INT(-$N25/30)+1)+(INT(-$N25/30)+1--$N25/30)*SUMIFS(14:14,$1:$1,EO$1+INT(-$N25/30)))))</f>
        <v>0</v>
      </c>
      <c r="EP25" s="40">
        <f>IF($N25=0,0,IF(EP$7="",0,IF(EP$1=MAX($1:$1),$R14-SUM($T25:EO25),IF(EP$1=1,SUMIFS(14:14,$1:$1,"&gt;="&amp;1,$1:$1,"&lt;="&amp;INT(-$N25/30))+(-$N25/30-INT(-$N25/30))*SUMIFS(14:14,$1:$1,INT(-$N25/30)+1),0)+(-$N25/30-INT(-$N25/30))*SUMIFS(14:14,$1:$1,EP$1+INT(-$N25/30)+1)+(INT(-$N25/30)+1--$N25/30)*SUMIFS(14:14,$1:$1,EP$1+INT(-$N25/30)))))</f>
        <v>0</v>
      </c>
      <c r="EQ25" s="40">
        <f>IF($N25=0,0,IF(EQ$7="",0,IF(EQ$1=MAX($1:$1),$R14-SUM($T25:EP25),IF(EQ$1=1,SUMIFS(14:14,$1:$1,"&gt;="&amp;1,$1:$1,"&lt;="&amp;INT(-$N25/30))+(-$N25/30-INT(-$N25/30))*SUMIFS(14:14,$1:$1,INT(-$N25/30)+1),0)+(-$N25/30-INT(-$N25/30))*SUMIFS(14:14,$1:$1,EQ$1+INT(-$N25/30)+1)+(INT(-$N25/30)+1--$N25/30)*SUMIFS(14:14,$1:$1,EQ$1+INT(-$N25/30)))))</f>
        <v>0</v>
      </c>
      <c r="ER25" s="40">
        <f>IF($N25=0,0,IF(ER$7="",0,IF(ER$1=MAX($1:$1),$R14-SUM($T25:EQ25),IF(ER$1=1,SUMIFS(14:14,$1:$1,"&gt;="&amp;1,$1:$1,"&lt;="&amp;INT(-$N25/30))+(-$N25/30-INT(-$N25/30))*SUMIFS(14:14,$1:$1,INT(-$N25/30)+1),0)+(-$N25/30-INT(-$N25/30))*SUMIFS(14:14,$1:$1,ER$1+INT(-$N25/30)+1)+(INT(-$N25/30)+1--$N25/30)*SUMIFS(14:14,$1:$1,ER$1+INT(-$N25/30)))))</f>
        <v>0</v>
      </c>
      <c r="ES25" s="40">
        <f>IF($N25=0,0,IF(ES$7="",0,IF(ES$1=MAX($1:$1),$R14-SUM($T25:ER25),IF(ES$1=1,SUMIFS(14:14,$1:$1,"&gt;="&amp;1,$1:$1,"&lt;="&amp;INT(-$N25/30))+(-$N25/30-INT(-$N25/30))*SUMIFS(14:14,$1:$1,INT(-$N25/30)+1),0)+(-$N25/30-INT(-$N25/30))*SUMIFS(14:14,$1:$1,ES$1+INT(-$N25/30)+1)+(INT(-$N25/30)+1--$N25/30)*SUMIFS(14:14,$1:$1,ES$1+INT(-$N25/30)))))</f>
        <v>0</v>
      </c>
      <c r="ET25" s="40">
        <f>IF($N25=0,0,IF(ET$7="",0,IF(ET$1=MAX($1:$1),$R14-SUM($T25:ES25),IF(ET$1=1,SUMIFS(14:14,$1:$1,"&gt;="&amp;1,$1:$1,"&lt;="&amp;INT(-$N25/30))+(-$N25/30-INT(-$N25/30))*SUMIFS(14:14,$1:$1,INT(-$N25/30)+1),0)+(-$N25/30-INT(-$N25/30))*SUMIFS(14:14,$1:$1,ET$1+INT(-$N25/30)+1)+(INT(-$N25/30)+1--$N25/30)*SUMIFS(14:14,$1:$1,ET$1+INT(-$N25/30)))))</f>
        <v>0</v>
      </c>
      <c r="EU25" s="40">
        <f>IF($N25=0,0,IF(EU$7="",0,IF(EU$1=MAX($1:$1),$R14-SUM($T25:ET25),IF(EU$1=1,SUMIFS(14:14,$1:$1,"&gt;="&amp;1,$1:$1,"&lt;="&amp;INT(-$N25/30))+(-$N25/30-INT(-$N25/30))*SUMIFS(14:14,$1:$1,INT(-$N25/30)+1),0)+(-$N25/30-INT(-$N25/30))*SUMIFS(14:14,$1:$1,EU$1+INT(-$N25/30)+1)+(INT(-$N25/30)+1--$N25/30)*SUMIFS(14:14,$1:$1,EU$1+INT(-$N25/30)))))</f>
        <v>0</v>
      </c>
      <c r="EV25" s="40">
        <f>IF($N25=0,0,IF(EV$7="",0,IF(EV$1=MAX($1:$1),$R14-SUM($T25:EU25),IF(EV$1=1,SUMIFS(14:14,$1:$1,"&gt;="&amp;1,$1:$1,"&lt;="&amp;INT(-$N25/30))+(-$N25/30-INT(-$N25/30))*SUMIFS(14:14,$1:$1,INT(-$N25/30)+1),0)+(-$N25/30-INT(-$N25/30))*SUMIFS(14:14,$1:$1,EV$1+INT(-$N25/30)+1)+(INT(-$N25/30)+1--$N25/30)*SUMIFS(14:14,$1:$1,EV$1+INT(-$N25/30)))))</f>
        <v>0</v>
      </c>
      <c r="EW25" s="40">
        <f>IF($N25=0,0,IF(EW$7="",0,IF(EW$1=MAX($1:$1),$R14-SUM($T25:EV25),IF(EW$1=1,SUMIFS(14:14,$1:$1,"&gt;="&amp;1,$1:$1,"&lt;="&amp;INT(-$N25/30))+(-$N25/30-INT(-$N25/30))*SUMIFS(14:14,$1:$1,INT(-$N25/30)+1),0)+(-$N25/30-INT(-$N25/30))*SUMIFS(14:14,$1:$1,EW$1+INT(-$N25/30)+1)+(INT(-$N25/30)+1--$N25/30)*SUMIFS(14:14,$1:$1,EW$1+INT(-$N25/30)))))</f>
        <v>0</v>
      </c>
      <c r="EX25" s="40">
        <f>IF($N25=0,0,IF(EX$7="",0,IF(EX$1=MAX($1:$1),$R14-SUM($T25:EW25),IF(EX$1=1,SUMIFS(14:14,$1:$1,"&gt;="&amp;1,$1:$1,"&lt;="&amp;INT(-$N25/30))+(-$N25/30-INT(-$N25/30))*SUMIFS(14:14,$1:$1,INT(-$N25/30)+1),0)+(-$N25/30-INT(-$N25/30))*SUMIFS(14:14,$1:$1,EX$1+INT(-$N25/30)+1)+(INT(-$N25/30)+1--$N25/30)*SUMIFS(14:14,$1:$1,EX$1+INT(-$N25/30)))))</f>
        <v>0</v>
      </c>
      <c r="EY25" s="40">
        <f>IF($N25=0,0,IF(EY$7="",0,IF(EY$1=MAX($1:$1),$R14-SUM($T25:EX25),IF(EY$1=1,SUMIFS(14:14,$1:$1,"&gt;="&amp;1,$1:$1,"&lt;="&amp;INT(-$N25/30))+(-$N25/30-INT(-$N25/30))*SUMIFS(14:14,$1:$1,INT(-$N25/30)+1),0)+(-$N25/30-INT(-$N25/30))*SUMIFS(14:14,$1:$1,EY$1+INT(-$N25/30)+1)+(INT(-$N25/30)+1--$N25/30)*SUMIFS(14:14,$1:$1,EY$1+INT(-$N25/30)))))</f>
        <v>0</v>
      </c>
      <c r="EZ25" s="40">
        <f>IF($N25=0,0,IF(EZ$7="",0,IF(EZ$1=MAX($1:$1),$R14-SUM($T25:EY25),IF(EZ$1=1,SUMIFS(14:14,$1:$1,"&gt;="&amp;1,$1:$1,"&lt;="&amp;INT(-$N25/30))+(-$N25/30-INT(-$N25/30))*SUMIFS(14:14,$1:$1,INT(-$N25/30)+1),0)+(-$N25/30-INT(-$N25/30))*SUMIFS(14:14,$1:$1,EZ$1+INT(-$N25/30)+1)+(INT(-$N25/30)+1--$N25/30)*SUMIFS(14:14,$1:$1,EZ$1+INT(-$N25/30)))))</f>
        <v>0</v>
      </c>
      <c r="FA25" s="40">
        <f>IF($N25=0,0,IF(FA$7="",0,IF(FA$1=MAX($1:$1),$R14-SUM($T25:EZ25),IF(FA$1=1,SUMIFS(14:14,$1:$1,"&gt;="&amp;1,$1:$1,"&lt;="&amp;INT(-$N25/30))+(-$N25/30-INT(-$N25/30))*SUMIFS(14:14,$1:$1,INT(-$N25/30)+1),0)+(-$N25/30-INT(-$N25/30))*SUMIFS(14:14,$1:$1,FA$1+INT(-$N25/30)+1)+(INT(-$N25/30)+1--$N25/30)*SUMIFS(14:14,$1:$1,FA$1+INT(-$N25/30)))))</f>
        <v>0</v>
      </c>
      <c r="FB25" s="40">
        <f>IF($N25=0,0,IF(FB$7="",0,IF(FB$1=MAX($1:$1),$R14-SUM($T25:FA25),IF(FB$1=1,SUMIFS(14:14,$1:$1,"&gt;="&amp;1,$1:$1,"&lt;="&amp;INT(-$N25/30))+(-$N25/30-INT(-$N25/30))*SUMIFS(14:14,$1:$1,INT(-$N25/30)+1),0)+(-$N25/30-INT(-$N25/30))*SUMIFS(14:14,$1:$1,FB$1+INT(-$N25/30)+1)+(INT(-$N25/30)+1--$N25/30)*SUMIFS(14:14,$1:$1,FB$1+INT(-$N25/30)))))</f>
        <v>0</v>
      </c>
      <c r="FC25" s="40">
        <f>IF($N25=0,0,IF(FC$7="",0,IF(FC$1=MAX($1:$1),$R14-SUM($T25:FB25),IF(FC$1=1,SUMIFS(14:14,$1:$1,"&gt;="&amp;1,$1:$1,"&lt;="&amp;INT(-$N25/30))+(-$N25/30-INT(-$N25/30))*SUMIFS(14:14,$1:$1,INT(-$N25/30)+1),0)+(-$N25/30-INT(-$N25/30))*SUMIFS(14:14,$1:$1,FC$1+INT(-$N25/30)+1)+(INT(-$N25/30)+1--$N25/30)*SUMIFS(14:14,$1:$1,FC$1+INT(-$N25/30)))))</f>
        <v>0</v>
      </c>
      <c r="FD25" s="40">
        <f>IF($N25=0,0,IF(FD$7="",0,IF(FD$1=MAX($1:$1),$R14-SUM($T25:FC25),IF(FD$1=1,SUMIFS(14:14,$1:$1,"&gt;="&amp;1,$1:$1,"&lt;="&amp;INT(-$N25/30))+(-$N25/30-INT(-$N25/30))*SUMIFS(14:14,$1:$1,INT(-$N25/30)+1),0)+(-$N25/30-INT(-$N25/30))*SUMIFS(14:14,$1:$1,FD$1+INT(-$N25/30)+1)+(INT(-$N25/30)+1--$N25/30)*SUMIFS(14:14,$1:$1,FD$1+INT(-$N25/30)))))</f>
        <v>0</v>
      </c>
      <c r="FE25" s="40">
        <f>IF($N25=0,0,IF(FE$7="",0,IF(FE$1=MAX($1:$1),$R14-SUM($T25:FD25),IF(FE$1=1,SUMIFS(14:14,$1:$1,"&gt;="&amp;1,$1:$1,"&lt;="&amp;INT(-$N25/30))+(-$N25/30-INT(-$N25/30))*SUMIFS(14:14,$1:$1,INT(-$N25/30)+1),0)+(-$N25/30-INT(-$N25/30))*SUMIFS(14:14,$1:$1,FE$1+INT(-$N25/30)+1)+(INT(-$N25/30)+1--$N25/30)*SUMIFS(14:14,$1:$1,FE$1+INT(-$N25/30)))))</f>
        <v>0</v>
      </c>
      <c r="FF25" s="40">
        <f>IF($N25=0,0,IF(FF$7="",0,IF(FF$1=MAX($1:$1),$R14-SUM($T25:FE25),IF(FF$1=1,SUMIFS(14:14,$1:$1,"&gt;="&amp;1,$1:$1,"&lt;="&amp;INT(-$N25/30))+(-$N25/30-INT(-$N25/30))*SUMIFS(14:14,$1:$1,INT(-$N25/30)+1),0)+(-$N25/30-INT(-$N25/30))*SUMIFS(14:14,$1:$1,FF$1+INT(-$N25/30)+1)+(INT(-$N25/30)+1--$N25/30)*SUMIFS(14:14,$1:$1,FF$1+INT(-$N25/30)))))</f>
        <v>0</v>
      </c>
      <c r="FG25" s="40">
        <f>IF($N25=0,0,IF(FG$7="",0,IF(FG$1=MAX($1:$1),$R14-SUM($T25:FF25),IF(FG$1=1,SUMIFS(14:14,$1:$1,"&gt;="&amp;1,$1:$1,"&lt;="&amp;INT(-$N25/30))+(-$N25/30-INT(-$N25/30))*SUMIFS(14:14,$1:$1,INT(-$N25/30)+1),0)+(-$N25/30-INT(-$N25/30))*SUMIFS(14:14,$1:$1,FG$1+INT(-$N25/30)+1)+(INT(-$N25/30)+1--$N25/30)*SUMIFS(14:14,$1:$1,FG$1+INT(-$N25/30)))))</f>
        <v>0</v>
      </c>
      <c r="FH25" s="40">
        <f>IF($N25=0,0,IF(FH$7="",0,IF(FH$1=MAX($1:$1),$R14-SUM($T25:FG25),IF(FH$1=1,SUMIFS(14:14,$1:$1,"&gt;="&amp;1,$1:$1,"&lt;="&amp;INT(-$N25/30))+(-$N25/30-INT(-$N25/30))*SUMIFS(14:14,$1:$1,INT(-$N25/30)+1),0)+(-$N25/30-INT(-$N25/30))*SUMIFS(14:14,$1:$1,FH$1+INT(-$N25/30)+1)+(INT(-$N25/30)+1--$N25/30)*SUMIFS(14:14,$1:$1,FH$1+INT(-$N25/30)))))</f>
        <v>0</v>
      </c>
      <c r="FI25" s="40">
        <f>IF($N25=0,0,IF(FI$7="",0,IF(FI$1=MAX($1:$1),$R14-SUM($T25:FH25),IF(FI$1=1,SUMIFS(14:14,$1:$1,"&gt;="&amp;1,$1:$1,"&lt;="&amp;INT(-$N25/30))+(-$N25/30-INT(-$N25/30))*SUMIFS(14:14,$1:$1,INT(-$N25/30)+1),0)+(-$N25/30-INT(-$N25/30))*SUMIFS(14:14,$1:$1,FI$1+INT(-$N25/30)+1)+(INT(-$N25/30)+1--$N25/30)*SUMIFS(14:14,$1:$1,FI$1+INT(-$N25/30)))))</f>
        <v>0</v>
      </c>
      <c r="FJ25" s="40">
        <f>IF($N25=0,0,IF(FJ$7="",0,IF(FJ$1=MAX($1:$1),$R14-SUM($T25:FI25),IF(FJ$1=1,SUMIFS(14:14,$1:$1,"&gt;="&amp;1,$1:$1,"&lt;="&amp;INT(-$N25/30))+(-$N25/30-INT(-$N25/30))*SUMIFS(14:14,$1:$1,INT(-$N25/30)+1),0)+(-$N25/30-INT(-$N25/30))*SUMIFS(14:14,$1:$1,FJ$1+INT(-$N25/30)+1)+(INT(-$N25/30)+1--$N25/30)*SUMIFS(14:14,$1:$1,FJ$1+INT(-$N25/30)))))</f>
        <v>0</v>
      </c>
      <c r="FK25" s="40">
        <f>IF($N25=0,0,IF(FK$7="",0,IF(FK$1=MAX($1:$1),$R14-SUM($T25:FJ25),IF(FK$1=1,SUMIFS(14:14,$1:$1,"&gt;="&amp;1,$1:$1,"&lt;="&amp;INT(-$N25/30))+(-$N25/30-INT(-$N25/30))*SUMIFS(14:14,$1:$1,INT(-$N25/30)+1),0)+(-$N25/30-INT(-$N25/30))*SUMIFS(14:14,$1:$1,FK$1+INT(-$N25/30)+1)+(INT(-$N25/30)+1--$N25/30)*SUMIFS(14:14,$1:$1,FK$1+INT(-$N25/30)))))</f>
        <v>0</v>
      </c>
      <c r="FL25" s="40">
        <f>IF($N25=0,0,IF(FL$7="",0,IF(FL$1=MAX($1:$1),$R14-SUM($T25:FK25),IF(FL$1=1,SUMIFS(14:14,$1:$1,"&gt;="&amp;1,$1:$1,"&lt;="&amp;INT(-$N25/30))+(-$N25/30-INT(-$N25/30))*SUMIFS(14:14,$1:$1,INT(-$N25/30)+1),0)+(-$N25/30-INT(-$N25/30))*SUMIFS(14:14,$1:$1,FL$1+INT(-$N25/30)+1)+(INT(-$N25/30)+1--$N25/30)*SUMIFS(14:14,$1:$1,FL$1+INT(-$N25/30)))))</f>
        <v>0</v>
      </c>
      <c r="FM25" s="40">
        <f>IF($N25=0,0,IF(FM$7="",0,IF(FM$1=MAX($1:$1),$R14-SUM($T25:FL25),IF(FM$1=1,SUMIFS(14:14,$1:$1,"&gt;="&amp;1,$1:$1,"&lt;="&amp;INT(-$N25/30))+(-$N25/30-INT(-$N25/30))*SUMIFS(14:14,$1:$1,INT(-$N25/30)+1),0)+(-$N25/30-INT(-$N25/30))*SUMIFS(14:14,$1:$1,FM$1+INT(-$N25/30)+1)+(INT(-$N25/30)+1--$N25/30)*SUMIFS(14:14,$1:$1,FM$1+INT(-$N25/30)))))</f>
        <v>0</v>
      </c>
      <c r="FN25" s="40">
        <f>IF($N25=0,0,IF(FN$7="",0,IF(FN$1=MAX($1:$1),$R14-SUM($T25:FM25),IF(FN$1=1,SUMIFS(14:14,$1:$1,"&gt;="&amp;1,$1:$1,"&lt;="&amp;INT(-$N25/30))+(-$N25/30-INT(-$N25/30))*SUMIFS(14:14,$1:$1,INT(-$N25/30)+1),0)+(-$N25/30-INT(-$N25/30))*SUMIFS(14:14,$1:$1,FN$1+INT(-$N25/30)+1)+(INT(-$N25/30)+1--$N25/30)*SUMIFS(14:14,$1:$1,FN$1+INT(-$N25/30)))))</f>
        <v>0</v>
      </c>
      <c r="FO25" s="40">
        <f>IF($N25=0,0,IF(FO$7="",0,IF(FO$1=MAX($1:$1),$R14-SUM($T25:FN25),IF(FO$1=1,SUMIFS(14:14,$1:$1,"&gt;="&amp;1,$1:$1,"&lt;="&amp;INT(-$N25/30))+(-$N25/30-INT(-$N25/30))*SUMIFS(14:14,$1:$1,INT(-$N25/30)+1),0)+(-$N25/30-INT(-$N25/30))*SUMIFS(14:14,$1:$1,FO$1+INT(-$N25/30)+1)+(INT(-$N25/30)+1--$N25/30)*SUMIFS(14:14,$1:$1,FO$1+INT(-$N25/30)))))</f>
        <v>0</v>
      </c>
      <c r="FP25" s="40">
        <f>IF($N25=0,0,IF(FP$7="",0,IF(FP$1=MAX($1:$1),$R14-SUM($T25:FO25),IF(FP$1=1,SUMIFS(14:14,$1:$1,"&gt;="&amp;1,$1:$1,"&lt;="&amp;INT(-$N25/30))+(-$N25/30-INT(-$N25/30))*SUMIFS(14:14,$1:$1,INT(-$N25/30)+1),0)+(-$N25/30-INT(-$N25/30))*SUMIFS(14:14,$1:$1,FP$1+INT(-$N25/30)+1)+(INT(-$N25/30)+1--$N25/30)*SUMIFS(14:14,$1:$1,FP$1+INT(-$N25/30)))))</f>
        <v>0</v>
      </c>
      <c r="FQ25" s="40">
        <f>IF($N25=0,0,IF(FQ$7="",0,IF(FQ$1=MAX($1:$1),$R14-SUM($T25:FP25),IF(FQ$1=1,SUMIFS(14:14,$1:$1,"&gt;="&amp;1,$1:$1,"&lt;="&amp;INT(-$N25/30))+(-$N25/30-INT(-$N25/30))*SUMIFS(14:14,$1:$1,INT(-$N25/30)+1),0)+(-$N25/30-INT(-$N25/30))*SUMIFS(14:14,$1:$1,FQ$1+INT(-$N25/30)+1)+(INT(-$N25/30)+1--$N25/30)*SUMIFS(14:14,$1:$1,FQ$1+INT(-$N25/30)))))</f>
        <v>0</v>
      </c>
      <c r="FR25" s="40">
        <f>IF($N25=0,0,IF(FR$7="",0,IF(FR$1=MAX($1:$1),$R14-SUM($T25:FQ25),IF(FR$1=1,SUMIFS(14:14,$1:$1,"&gt;="&amp;1,$1:$1,"&lt;="&amp;INT(-$N25/30))+(-$N25/30-INT(-$N25/30))*SUMIFS(14:14,$1:$1,INT(-$N25/30)+1),0)+(-$N25/30-INT(-$N25/30))*SUMIFS(14:14,$1:$1,FR$1+INT(-$N25/30)+1)+(INT(-$N25/30)+1--$N25/30)*SUMIFS(14:14,$1:$1,FR$1+INT(-$N25/30)))))</f>
        <v>0</v>
      </c>
      <c r="FS25" s="40">
        <f>IF($N25=0,0,IF(FS$7="",0,IF(FS$1=MAX($1:$1),$R14-SUM($T25:FR25),IF(FS$1=1,SUMIFS(14:14,$1:$1,"&gt;="&amp;1,$1:$1,"&lt;="&amp;INT(-$N25/30))+(-$N25/30-INT(-$N25/30))*SUMIFS(14:14,$1:$1,INT(-$N25/30)+1),0)+(-$N25/30-INT(-$N25/30))*SUMIFS(14:14,$1:$1,FS$1+INT(-$N25/30)+1)+(INT(-$N25/30)+1--$N25/30)*SUMIFS(14:14,$1:$1,FS$1+INT(-$N25/30)))))</f>
        <v>0</v>
      </c>
      <c r="FT25" s="40">
        <f>IF($N25=0,0,IF(FT$7="",0,IF(FT$1=MAX($1:$1),$R14-SUM($T25:FS25),IF(FT$1=1,SUMIFS(14:14,$1:$1,"&gt;="&amp;1,$1:$1,"&lt;="&amp;INT(-$N25/30))+(-$N25/30-INT(-$N25/30))*SUMIFS(14:14,$1:$1,INT(-$N25/30)+1),0)+(-$N25/30-INT(-$N25/30))*SUMIFS(14:14,$1:$1,FT$1+INT(-$N25/30)+1)+(INT(-$N25/30)+1--$N25/30)*SUMIFS(14:14,$1:$1,FT$1+INT(-$N25/30)))))</f>
        <v>0</v>
      </c>
      <c r="FU25" s="40">
        <f>IF($N25=0,0,IF(FU$7="",0,IF(FU$1=MAX($1:$1),$R14-SUM($T25:FT25),IF(FU$1=1,SUMIFS(14:14,$1:$1,"&gt;="&amp;1,$1:$1,"&lt;="&amp;INT(-$N25/30))+(-$N25/30-INT(-$N25/30))*SUMIFS(14:14,$1:$1,INT(-$N25/30)+1),0)+(-$N25/30-INT(-$N25/30))*SUMIFS(14:14,$1:$1,FU$1+INT(-$N25/30)+1)+(INT(-$N25/30)+1--$N25/30)*SUMIFS(14:14,$1:$1,FU$1+INT(-$N25/30)))))</f>
        <v>0</v>
      </c>
      <c r="FV25" s="40">
        <f>IF($N25=0,0,IF(FV$7="",0,IF(FV$1=MAX($1:$1),$R14-SUM($T25:FU25),IF(FV$1=1,SUMIFS(14:14,$1:$1,"&gt;="&amp;1,$1:$1,"&lt;="&amp;INT(-$N25/30))+(-$N25/30-INT(-$N25/30))*SUMIFS(14:14,$1:$1,INT(-$N25/30)+1),0)+(-$N25/30-INT(-$N25/30))*SUMIFS(14:14,$1:$1,FV$1+INT(-$N25/30)+1)+(INT(-$N25/30)+1--$N25/30)*SUMIFS(14:14,$1:$1,FV$1+INT(-$N25/30)))))</f>
        <v>0</v>
      </c>
      <c r="FW25" s="40">
        <f>IF($N25=0,0,IF(FW$7="",0,IF(FW$1=MAX($1:$1),$R14-SUM($T25:FV25),IF(FW$1=1,SUMIFS(14:14,$1:$1,"&gt;="&amp;1,$1:$1,"&lt;="&amp;INT(-$N25/30))+(-$N25/30-INT(-$N25/30))*SUMIFS(14:14,$1:$1,INT(-$N25/30)+1),0)+(-$N25/30-INT(-$N25/30))*SUMIFS(14:14,$1:$1,FW$1+INT(-$N25/30)+1)+(INT(-$N25/30)+1--$N25/30)*SUMIFS(14:14,$1:$1,FW$1+INT(-$N25/30)))))</f>
        <v>0</v>
      </c>
      <c r="FX25" s="40">
        <f>IF($N25=0,0,IF(FX$7="",0,IF(FX$1=MAX($1:$1),$R14-SUM($T25:FW25),IF(FX$1=1,SUMIFS(14:14,$1:$1,"&gt;="&amp;1,$1:$1,"&lt;="&amp;INT(-$N25/30))+(-$N25/30-INT(-$N25/30))*SUMIFS(14:14,$1:$1,INT(-$N25/30)+1),0)+(-$N25/30-INT(-$N25/30))*SUMIFS(14:14,$1:$1,FX$1+INT(-$N25/30)+1)+(INT(-$N25/30)+1--$N25/30)*SUMIFS(14:14,$1:$1,FX$1+INT(-$N25/30)))))</f>
        <v>0</v>
      </c>
      <c r="FY25" s="40">
        <f>IF($N25=0,0,IF(FY$7="",0,IF(FY$1=MAX($1:$1),$R14-SUM($T25:FX25),IF(FY$1=1,SUMIFS(14:14,$1:$1,"&gt;="&amp;1,$1:$1,"&lt;="&amp;INT(-$N25/30))+(-$N25/30-INT(-$N25/30))*SUMIFS(14:14,$1:$1,INT(-$N25/30)+1),0)+(-$N25/30-INT(-$N25/30))*SUMIFS(14:14,$1:$1,FY$1+INT(-$N25/30)+1)+(INT(-$N25/30)+1--$N25/30)*SUMIFS(14:14,$1:$1,FY$1+INT(-$N25/30)))))</f>
        <v>0</v>
      </c>
      <c r="FZ25" s="40">
        <f>IF($N25=0,0,IF(FZ$7="",0,IF(FZ$1=MAX($1:$1),$R14-SUM($T25:FY25),IF(FZ$1=1,SUMIFS(14:14,$1:$1,"&gt;="&amp;1,$1:$1,"&lt;="&amp;INT(-$N25/30))+(-$N25/30-INT(-$N25/30))*SUMIFS(14:14,$1:$1,INT(-$N25/30)+1),0)+(-$N25/30-INT(-$N25/30))*SUMIFS(14:14,$1:$1,FZ$1+INT(-$N25/30)+1)+(INT(-$N25/30)+1--$N25/30)*SUMIFS(14:14,$1:$1,FZ$1+INT(-$N25/30)))))</f>
        <v>0</v>
      </c>
      <c r="GA25" s="40">
        <f>IF($N25=0,0,IF(GA$7="",0,IF(GA$1=MAX($1:$1),$R14-SUM($T25:FZ25),IF(GA$1=1,SUMIFS(14:14,$1:$1,"&gt;="&amp;1,$1:$1,"&lt;="&amp;INT(-$N25/30))+(-$N25/30-INT(-$N25/30))*SUMIFS(14:14,$1:$1,INT(-$N25/30)+1),0)+(-$N25/30-INT(-$N25/30))*SUMIFS(14:14,$1:$1,GA$1+INT(-$N25/30)+1)+(INT(-$N25/30)+1--$N25/30)*SUMIFS(14:14,$1:$1,GA$1+INT(-$N25/30)))))</f>
        <v>0</v>
      </c>
      <c r="GB25" s="40">
        <f>IF($N25=0,0,IF(GB$7="",0,IF(GB$1=MAX($1:$1),$R14-SUM($T25:GA25),IF(GB$1=1,SUMIFS(14:14,$1:$1,"&gt;="&amp;1,$1:$1,"&lt;="&amp;INT(-$N25/30))+(-$N25/30-INT(-$N25/30))*SUMIFS(14:14,$1:$1,INT(-$N25/30)+1),0)+(-$N25/30-INT(-$N25/30))*SUMIFS(14:14,$1:$1,GB$1+INT(-$N25/30)+1)+(INT(-$N25/30)+1--$N25/30)*SUMIFS(14:14,$1:$1,GB$1+INT(-$N25/30)))))</f>
        <v>0</v>
      </c>
      <c r="GC25" s="40">
        <f>IF($N25=0,0,IF(GC$7="",0,IF(GC$1=MAX($1:$1),$R14-SUM($T25:GB25),IF(GC$1=1,SUMIFS(14:14,$1:$1,"&gt;="&amp;1,$1:$1,"&lt;="&amp;INT(-$N25/30))+(-$N25/30-INT(-$N25/30))*SUMIFS(14:14,$1:$1,INT(-$N25/30)+1),0)+(-$N25/30-INT(-$N25/30))*SUMIFS(14:14,$1:$1,GC$1+INT(-$N25/30)+1)+(INT(-$N25/30)+1--$N25/30)*SUMIFS(14:14,$1:$1,GC$1+INT(-$N25/30)))))</f>
        <v>0</v>
      </c>
      <c r="GD25" s="40">
        <f>IF($N25=0,0,IF(GD$7="",0,IF(GD$1=MAX($1:$1),$R14-SUM($T25:GC25),IF(GD$1=1,SUMIFS(14:14,$1:$1,"&gt;="&amp;1,$1:$1,"&lt;="&amp;INT(-$N25/30))+(-$N25/30-INT(-$N25/30))*SUMIFS(14:14,$1:$1,INT(-$N25/30)+1),0)+(-$N25/30-INT(-$N25/30))*SUMIFS(14:14,$1:$1,GD$1+INT(-$N25/30)+1)+(INT(-$N25/30)+1--$N25/30)*SUMIFS(14:14,$1:$1,GD$1+INT(-$N25/30)))))</f>
        <v>0</v>
      </c>
      <c r="GE25" s="40">
        <f>IF($N25=0,0,IF(GE$7="",0,IF(GE$1=MAX($1:$1),$R14-SUM($T25:GD25),IF(GE$1=1,SUMIFS(14:14,$1:$1,"&gt;="&amp;1,$1:$1,"&lt;="&amp;INT(-$N25/30))+(-$N25/30-INT(-$N25/30))*SUMIFS(14:14,$1:$1,INT(-$N25/30)+1),0)+(-$N25/30-INT(-$N25/30))*SUMIFS(14:14,$1:$1,GE$1+INT(-$N25/30)+1)+(INT(-$N25/30)+1--$N25/30)*SUMIFS(14:14,$1:$1,GE$1+INT(-$N25/30)))))</f>
        <v>0</v>
      </c>
      <c r="GF25" s="40">
        <f>IF($N25=0,0,IF(GF$7="",0,IF(GF$1=MAX($1:$1),$R14-SUM($T25:GE25),IF(GF$1=1,SUMIFS(14:14,$1:$1,"&gt;="&amp;1,$1:$1,"&lt;="&amp;INT(-$N25/30))+(-$N25/30-INT(-$N25/30))*SUMIFS(14:14,$1:$1,INT(-$N25/30)+1),0)+(-$N25/30-INT(-$N25/30))*SUMIFS(14:14,$1:$1,GF$1+INT(-$N25/30)+1)+(INT(-$N25/30)+1--$N25/30)*SUMIFS(14:14,$1:$1,GF$1+INT(-$N25/30)))))</f>
        <v>0</v>
      </c>
      <c r="GG25" s="40">
        <f>IF($N25=0,0,IF(GG$7="",0,IF(GG$1=MAX($1:$1),$R14-SUM($T25:GF25),IF(GG$1=1,SUMIFS(14:14,$1:$1,"&gt;="&amp;1,$1:$1,"&lt;="&amp;INT(-$N25/30))+(-$N25/30-INT(-$N25/30))*SUMIFS(14:14,$1:$1,INT(-$N25/30)+1),0)+(-$N25/30-INT(-$N25/30))*SUMIFS(14:14,$1:$1,GG$1+INT(-$N25/30)+1)+(INT(-$N25/30)+1--$N25/30)*SUMIFS(14:14,$1:$1,GG$1+INT(-$N25/30)))))</f>
        <v>0</v>
      </c>
      <c r="GH25" s="40">
        <f>IF($N25=0,0,IF(GH$7="",0,IF(GH$1=MAX($1:$1),$R14-SUM($T25:GG25),IF(GH$1=1,SUMIFS(14:14,$1:$1,"&gt;="&amp;1,$1:$1,"&lt;="&amp;INT(-$N25/30))+(-$N25/30-INT(-$N25/30))*SUMIFS(14:14,$1:$1,INT(-$N25/30)+1),0)+(-$N25/30-INT(-$N25/30))*SUMIFS(14:14,$1:$1,GH$1+INT(-$N25/30)+1)+(INT(-$N25/30)+1--$N25/30)*SUMIFS(14:14,$1:$1,GH$1+INT(-$N25/30)))))</f>
        <v>0</v>
      </c>
      <c r="GI25" s="40">
        <f>IF($N25=0,0,IF(GI$7="",0,IF(GI$1=MAX($1:$1),$R14-SUM($T25:GH25),IF(GI$1=1,SUMIFS(14:14,$1:$1,"&gt;="&amp;1,$1:$1,"&lt;="&amp;INT(-$N25/30))+(-$N25/30-INT(-$N25/30))*SUMIFS(14:14,$1:$1,INT(-$N25/30)+1),0)+(-$N25/30-INT(-$N25/30))*SUMIFS(14:14,$1:$1,GI$1+INT(-$N25/30)+1)+(INT(-$N25/30)+1--$N25/30)*SUMIFS(14:14,$1:$1,GI$1+INT(-$N25/30)))))</f>
        <v>0</v>
      </c>
      <c r="GJ25" s="40">
        <f>IF($N25=0,0,IF(GJ$7="",0,IF(GJ$1=MAX($1:$1),$R14-SUM($T25:GI25),IF(GJ$1=1,SUMIFS(14:14,$1:$1,"&gt;="&amp;1,$1:$1,"&lt;="&amp;INT(-$N25/30))+(-$N25/30-INT(-$N25/30))*SUMIFS(14:14,$1:$1,INT(-$N25/30)+1),0)+(-$N25/30-INT(-$N25/30))*SUMIFS(14:14,$1:$1,GJ$1+INT(-$N25/30)+1)+(INT(-$N25/30)+1--$N25/30)*SUMIFS(14:14,$1:$1,GJ$1+INT(-$N25/30)))))</f>
        <v>0</v>
      </c>
      <c r="GK25" s="40">
        <f>IF($N25=0,0,IF(GK$7="",0,IF(GK$1=MAX($1:$1),$R14-SUM($T25:GJ25),IF(GK$1=1,SUMIFS(14:14,$1:$1,"&gt;="&amp;1,$1:$1,"&lt;="&amp;INT(-$N25/30))+(-$N25/30-INT(-$N25/30))*SUMIFS(14:14,$1:$1,INT(-$N25/30)+1),0)+(-$N25/30-INT(-$N25/30))*SUMIFS(14:14,$1:$1,GK$1+INT(-$N25/30)+1)+(INT(-$N25/30)+1--$N25/30)*SUMIFS(14:14,$1:$1,GK$1+INT(-$N25/30)))))</f>
        <v>0</v>
      </c>
      <c r="GL25" s="40">
        <f>IF($N25=0,0,IF(GL$7="",0,IF(GL$1=MAX($1:$1),$R14-SUM($T25:GK25),IF(GL$1=1,SUMIFS(14:14,$1:$1,"&gt;="&amp;1,$1:$1,"&lt;="&amp;INT(-$N25/30))+(-$N25/30-INT(-$N25/30))*SUMIFS(14:14,$1:$1,INT(-$N25/30)+1),0)+(-$N25/30-INT(-$N25/30))*SUMIFS(14:14,$1:$1,GL$1+INT(-$N25/30)+1)+(INT(-$N25/30)+1--$N25/30)*SUMIFS(14:14,$1:$1,GL$1+INT(-$N25/30)))))</f>
        <v>0</v>
      </c>
      <c r="GM25" s="40">
        <f>IF($N25=0,0,IF(GM$7="",0,IF(GM$1=MAX($1:$1),$R14-SUM($T25:GL25),IF(GM$1=1,SUMIFS(14:14,$1:$1,"&gt;="&amp;1,$1:$1,"&lt;="&amp;INT(-$N25/30))+(-$N25/30-INT(-$N25/30))*SUMIFS(14:14,$1:$1,INT(-$N25/30)+1),0)+(-$N25/30-INT(-$N25/30))*SUMIFS(14:14,$1:$1,GM$1+INT(-$N25/30)+1)+(INT(-$N25/30)+1--$N25/30)*SUMIFS(14:14,$1:$1,GM$1+INT(-$N25/30)))))</f>
        <v>0</v>
      </c>
      <c r="GN25" s="40">
        <f>IF($N25=0,0,IF(GN$7="",0,IF(GN$1=MAX($1:$1),$R14-SUM($T25:GM25),IF(GN$1=1,SUMIFS(14:14,$1:$1,"&gt;="&amp;1,$1:$1,"&lt;="&amp;INT(-$N25/30))+(-$N25/30-INT(-$N25/30))*SUMIFS(14:14,$1:$1,INT(-$N25/30)+1),0)+(-$N25/30-INT(-$N25/30))*SUMIFS(14:14,$1:$1,GN$1+INT(-$N25/30)+1)+(INT(-$N25/30)+1--$N25/30)*SUMIFS(14:14,$1:$1,GN$1+INT(-$N25/30)))))</f>
        <v>0</v>
      </c>
      <c r="GO25" s="40">
        <f>IF($N25=0,0,IF(GO$7="",0,IF(GO$1=MAX($1:$1),$R14-SUM($T25:GN25),IF(GO$1=1,SUMIFS(14:14,$1:$1,"&gt;="&amp;1,$1:$1,"&lt;="&amp;INT(-$N25/30))+(-$N25/30-INT(-$N25/30))*SUMIFS(14:14,$1:$1,INT(-$N25/30)+1),0)+(-$N25/30-INT(-$N25/30))*SUMIFS(14:14,$1:$1,GO$1+INT(-$N25/30)+1)+(INT(-$N25/30)+1--$N25/30)*SUMIFS(14:14,$1:$1,GO$1+INT(-$N25/30)))))</f>
        <v>0</v>
      </c>
      <c r="GP25" s="40">
        <f>IF($N25=0,0,IF(GP$7="",0,IF(GP$1=MAX($1:$1),$R14-SUM($T25:GO25),IF(GP$1=1,SUMIFS(14:14,$1:$1,"&gt;="&amp;1,$1:$1,"&lt;="&amp;INT(-$N25/30))+(-$N25/30-INT(-$N25/30))*SUMIFS(14:14,$1:$1,INT(-$N25/30)+1),0)+(-$N25/30-INT(-$N25/30))*SUMIFS(14:14,$1:$1,GP$1+INT(-$N25/30)+1)+(INT(-$N25/30)+1--$N25/30)*SUMIFS(14:14,$1:$1,GP$1+INT(-$N25/30)))))</f>
        <v>0</v>
      </c>
      <c r="GQ25" s="40">
        <f>IF($N25=0,0,IF(GQ$7="",0,IF(GQ$1=MAX($1:$1),$R14-SUM($T25:GP25),IF(GQ$1=1,SUMIFS(14:14,$1:$1,"&gt;="&amp;1,$1:$1,"&lt;="&amp;INT(-$N25/30))+(-$N25/30-INT(-$N25/30))*SUMIFS(14:14,$1:$1,INT(-$N25/30)+1),0)+(-$N25/30-INT(-$N25/30))*SUMIFS(14:14,$1:$1,GQ$1+INT(-$N25/30)+1)+(INT(-$N25/30)+1--$N25/30)*SUMIFS(14:14,$1:$1,GQ$1+INT(-$N25/30)))))</f>
        <v>0</v>
      </c>
      <c r="GR25" s="40">
        <f>IF($N25=0,0,IF(GR$7="",0,IF(GR$1=MAX($1:$1),$R14-SUM($T25:GQ25),IF(GR$1=1,SUMIFS(14:14,$1:$1,"&gt;="&amp;1,$1:$1,"&lt;="&amp;INT(-$N25/30))+(-$N25/30-INT(-$N25/30))*SUMIFS(14:14,$1:$1,INT(-$N25/30)+1),0)+(-$N25/30-INT(-$N25/30))*SUMIFS(14:14,$1:$1,GR$1+INT(-$N25/30)+1)+(INT(-$N25/30)+1--$N25/30)*SUMIFS(14:14,$1:$1,GR$1+INT(-$N25/30)))))</f>
        <v>0</v>
      </c>
      <c r="GS25" s="40">
        <f>IF($N25=0,0,IF(GS$7="",0,IF(GS$1=MAX($1:$1),$R14-SUM($T25:GR25),IF(GS$1=1,SUMIFS(14:14,$1:$1,"&gt;="&amp;1,$1:$1,"&lt;="&amp;INT(-$N25/30))+(-$N25/30-INT(-$N25/30))*SUMIFS(14:14,$1:$1,INT(-$N25/30)+1),0)+(-$N25/30-INT(-$N25/30))*SUMIFS(14:14,$1:$1,GS$1+INT(-$N25/30)+1)+(INT(-$N25/30)+1--$N25/30)*SUMIFS(14:14,$1:$1,GS$1+INT(-$N25/30)))))</f>
        <v>0</v>
      </c>
      <c r="GT25" s="40">
        <f>IF($N25=0,0,IF(GT$7="",0,IF(GT$1=MAX($1:$1),$R14-SUM($T25:GS25),IF(GT$1=1,SUMIFS(14:14,$1:$1,"&gt;="&amp;1,$1:$1,"&lt;="&amp;INT(-$N25/30))+(-$N25/30-INT(-$N25/30))*SUMIFS(14:14,$1:$1,INT(-$N25/30)+1),0)+(-$N25/30-INT(-$N25/30))*SUMIFS(14:14,$1:$1,GT$1+INT(-$N25/30)+1)+(INT(-$N25/30)+1--$N25/30)*SUMIFS(14:14,$1:$1,GT$1+INT(-$N25/30)))))</f>
        <v>0</v>
      </c>
      <c r="GU25" s="40">
        <f>IF($N25=0,0,IF(GU$7="",0,IF(GU$1=MAX($1:$1),$R14-SUM($T25:GT25),IF(GU$1=1,SUMIFS(14:14,$1:$1,"&gt;="&amp;1,$1:$1,"&lt;="&amp;INT(-$N25/30))+(-$N25/30-INT(-$N25/30))*SUMIFS(14:14,$1:$1,INT(-$N25/30)+1),0)+(-$N25/30-INT(-$N25/30))*SUMIFS(14:14,$1:$1,GU$1+INT(-$N25/30)+1)+(INT(-$N25/30)+1--$N25/30)*SUMIFS(14:14,$1:$1,GU$1+INT(-$N25/30)))))</f>
        <v>0</v>
      </c>
      <c r="GV25" s="40">
        <f>IF($N25=0,0,IF(GV$7="",0,IF(GV$1=MAX($1:$1),$R14-SUM($T25:GU25),IF(GV$1=1,SUMIFS(14:14,$1:$1,"&gt;="&amp;1,$1:$1,"&lt;="&amp;INT(-$N25/30))+(-$N25/30-INT(-$N25/30))*SUMIFS(14:14,$1:$1,INT(-$N25/30)+1),0)+(-$N25/30-INT(-$N25/30))*SUMIFS(14:14,$1:$1,GV$1+INT(-$N25/30)+1)+(INT(-$N25/30)+1--$N25/30)*SUMIFS(14:14,$1:$1,GV$1+INT(-$N25/30)))))</f>
        <v>0</v>
      </c>
      <c r="GW25" s="40">
        <f>IF($N25=0,0,IF(GW$7="",0,IF(GW$1=MAX($1:$1),$R14-SUM($T25:GV25),IF(GW$1=1,SUMIFS(14:14,$1:$1,"&gt;="&amp;1,$1:$1,"&lt;="&amp;INT(-$N25/30))+(-$N25/30-INT(-$N25/30))*SUMIFS(14:14,$1:$1,INT(-$N25/30)+1),0)+(-$N25/30-INT(-$N25/30))*SUMIFS(14:14,$1:$1,GW$1+INT(-$N25/30)+1)+(INT(-$N25/30)+1--$N25/30)*SUMIFS(14:14,$1:$1,GW$1+INT(-$N25/30)))))</f>
        <v>0</v>
      </c>
      <c r="GX25" s="40">
        <f>IF($N25=0,0,IF(GX$7="",0,IF(GX$1=MAX($1:$1),$R14-SUM($T25:GW25),IF(GX$1=1,SUMIFS(14:14,$1:$1,"&gt;="&amp;1,$1:$1,"&lt;="&amp;INT(-$N25/30))+(-$N25/30-INT(-$N25/30))*SUMIFS(14:14,$1:$1,INT(-$N25/30)+1),0)+(-$N25/30-INT(-$N25/30))*SUMIFS(14:14,$1:$1,GX$1+INT(-$N25/30)+1)+(INT(-$N25/30)+1--$N25/30)*SUMIFS(14:14,$1:$1,GX$1+INT(-$N25/30)))))</f>
        <v>0</v>
      </c>
      <c r="GY25" s="40">
        <f>IF($N25=0,0,IF(GY$7="",0,IF(GY$1=MAX($1:$1),$R14-SUM($T25:GX25),IF(GY$1=1,SUMIFS(14:14,$1:$1,"&gt;="&amp;1,$1:$1,"&lt;="&amp;INT(-$N25/30))+(-$N25/30-INT(-$N25/30))*SUMIFS(14:14,$1:$1,INT(-$N25/30)+1),0)+(-$N25/30-INT(-$N25/30))*SUMIFS(14:14,$1:$1,GY$1+INT(-$N25/30)+1)+(INT(-$N25/30)+1--$N25/30)*SUMIFS(14:14,$1:$1,GY$1+INT(-$N25/30)))))</f>
        <v>0</v>
      </c>
      <c r="GZ25" s="40">
        <f>IF($N25=0,0,IF(GZ$7="",0,IF(GZ$1=MAX($1:$1),$R14-SUM($T25:GY25),IF(GZ$1=1,SUMIFS(14:14,$1:$1,"&gt;="&amp;1,$1:$1,"&lt;="&amp;INT(-$N25/30))+(-$N25/30-INT(-$N25/30))*SUMIFS(14:14,$1:$1,INT(-$N25/30)+1),0)+(-$N25/30-INT(-$N25/30))*SUMIFS(14:14,$1:$1,GZ$1+INT(-$N25/30)+1)+(INT(-$N25/30)+1--$N25/30)*SUMIFS(14:14,$1:$1,GZ$1+INT(-$N25/30)))))</f>
        <v>0</v>
      </c>
      <c r="HA25" s="40">
        <f>IF($N25=0,0,IF(HA$7="",0,IF(HA$1=MAX($1:$1),$R14-SUM($T25:GZ25),IF(HA$1=1,SUMIFS(14:14,$1:$1,"&gt;="&amp;1,$1:$1,"&lt;="&amp;INT(-$N25/30))+(-$N25/30-INT(-$N25/30))*SUMIFS(14:14,$1:$1,INT(-$N25/30)+1),0)+(-$N25/30-INT(-$N25/30))*SUMIFS(14:14,$1:$1,HA$1+INT(-$N25/30)+1)+(INT(-$N25/30)+1--$N25/30)*SUMIFS(14:14,$1:$1,HA$1+INT(-$N25/30)))))</f>
        <v>0</v>
      </c>
      <c r="HB25" s="40">
        <f>IF($N25=0,0,IF(HB$7="",0,IF(HB$1=MAX($1:$1),$R14-SUM($T25:HA25),IF(HB$1=1,SUMIFS(14:14,$1:$1,"&gt;="&amp;1,$1:$1,"&lt;="&amp;INT(-$N25/30))+(-$N25/30-INT(-$N25/30))*SUMIFS(14:14,$1:$1,INT(-$N25/30)+1),0)+(-$N25/30-INT(-$N25/30))*SUMIFS(14:14,$1:$1,HB$1+INT(-$N25/30)+1)+(INT(-$N25/30)+1--$N25/30)*SUMIFS(14:14,$1:$1,HB$1+INT(-$N25/30)))))</f>
        <v>0</v>
      </c>
      <c r="HC25" s="40">
        <f>IF($N25=0,0,IF(HC$7="",0,IF(HC$1=MAX($1:$1),$R14-SUM($T25:HB25),IF(HC$1=1,SUMIFS(14:14,$1:$1,"&gt;="&amp;1,$1:$1,"&lt;="&amp;INT(-$N25/30))+(-$N25/30-INT(-$N25/30))*SUMIFS(14:14,$1:$1,INT(-$N25/30)+1),0)+(-$N25/30-INT(-$N25/30))*SUMIFS(14:14,$1:$1,HC$1+INT(-$N25/30)+1)+(INT(-$N25/30)+1--$N25/30)*SUMIFS(14:14,$1:$1,HC$1+INT(-$N25/30)))))</f>
        <v>0</v>
      </c>
      <c r="HD25" s="40">
        <f>IF($N25=0,0,IF(HD$7="",0,IF(HD$1=MAX($1:$1),$R14-SUM($T25:HC25),IF(HD$1=1,SUMIFS(14:14,$1:$1,"&gt;="&amp;1,$1:$1,"&lt;="&amp;INT(-$N25/30))+(-$N25/30-INT(-$N25/30))*SUMIFS(14:14,$1:$1,INT(-$N25/30)+1),0)+(-$N25/30-INT(-$N25/30))*SUMIFS(14:14,$1:$1,HD$1+INT(-$N25/30)+1)+(INT(-$N25/30)+1--$N25/30)*SUMIFS(14:14,$1:$1,HD$1+INT(-$N25/30)))))</f>
        <v>0</v>
      </c>
      <c r="HE25" s="40">
        <f>IF($N25=0,0,IF(HE$7="",0,IF(HE$1=MAX($1:$1),$R14-SUM($T25:HD25),IF(HE$1=1,SUMIFS(14:14,$1:$1,"&gt;="&amp;1,$1:$1,"&lt;="&amp;INT(-$N25/30))+(-$N25/30-INT(-$N25/30))*SUMIFS(14:14,$1:$1,INT(-$N25/30)+1),0)+(-$N25/30-INT(-$N25/30))*SUMIFS(14:14,$1:$1,HE$1+INT(-$N25/30)+1)+(INT(-$N25/30)+1--$N25/30)*SUMIFS(14:14,$1:$1,HE$1+INT(-$N25/30)))))</f>
        <v>0</v>
      </c>
      <c r="HF25" s="40">
        <f>IF($N25=0,0,IF(HF$7="",0,IF(HF$1=MAX($1:$1),$R14-SUM($T25:HE25),IF(HF$1=1,SUMIFS(14:14,$1:$1,"&gt;="&amp;1,$1:$1,"&lt;="&amp;INT(-$N25/30))+(-$N25/30-INT(-$N25/30))*SUMIFS(14:14,$1:$1,INT(-$N25/30)+1),0)+(-$N25/30-INT(-$N25/30))*SUMIFS(14:14,$1:$1,HF$1+INT(-$N25/30)+1)+(INT(-$N25/30)+1--$N25/30)*SUMIFS(14:14,$1:$1,HF$1+INT(-$N25/30)))))</f>
        <v>0</v>
      </c>
      <c r="HG25" s="40">
        <f>IF($N25=0,0,IF(HG$7="",0,IF(HG$1=MAX($1:$1),$R14-SUM($T25:HF25),IF(HG$1=1,SUMIFS(14:14,$1:$1,"&gt;="&amp;1,$1:$1,"&lt;="&amp;INT(-$N25/30))+(-$N25/30-INT(-$N25/30))*SUMIFS(14:14,$1:$1,INT(-$N25/30)+1),0)+(-$N25/30-INT(-$N25/30))*SUMIFS(14:14,$1:$1,HG$1+INT(-$N25/30)+1)+(INT(-$N25/30)+1--$N25/30)*SUMIFS(14:14,$1:$1,HG$1+INT(-$N25/30)))))</f>
        <v>0</v>
      </c>
      <c r="HH25" s="40">
        <f>IF($N25=0,0,IF(HH$7="",0,IF(HH$1=MAX($1:$1),$R14-SUM($T25:HG25),IF(HH$1=1,SUMIFS(14:14,$1:$1,"&gt;="&amp;1,$1:$1,"&lt;="&amp;INT(-$N25/30))+(-$N25/30-INT(-$N25/30))*SUMIFS(14:14,$1:$1,INT(-$N25/30)+1),0)+(-$N25/30-INT(-$N25/30))*SUMIFS(14:14,$1:$1,HH$1+INT(-$N25/30)+1)+(INT(-$N25/30)+1--$N25/30)*SUMIFS(14:14,$1:$1,HH$1+INT(-$N25/30)))))</f>
        <v>0</v>
      </c>
      <c r="HI25" s="40">
        <f>IF($N25=0,0,IF(HI$7="",0,IF(HI$1=MAX($1:$1),$R14-SUM($T25:HH25),IF(HI$1=1,SUMIFS(14:14,$1:$1,"&gt;="&amp;1,$1:$1,"&lt;="&amp;INT(-$N25/30))+(-$N25/30-INT(-$N25/30))*SUMIFS(14:14,$1:$1,INT(-$N25/30)+1),0)+(-$N25/30-INT(-$N25/30))*SUMIFS(14:14,$1:$1,HI$1+INT(-$N25/30)+1)+(INT(-$N25/30)+1--$N25/30)*SUMIFS(14:14,$1:$1,HI$1+INT(-$N25/30)))))</f>
        <v>0</v>
      </c>
      <c r="HJ25" s="40">
        <f>IF($N25=0,0,IF(HJ$7="",0,IF(HJ$1=MAX($1:$1),$R14-SUM($T25:HI25),IF(HJ$1=1,SUMIFS(14:14,$1:$1,"&gt;="&amp;1,$1:$1,"&lt;="&amp;INT(-$N25/30))+(-$N25/30-INT(-$N25/30))*SUMIFS(14:14,$1:$1,INT(-$N25/30)+1),0)+(-$N25/30-INT(-$N25/30))*SUMIFS(14:14,$1:$1,HJ$1+INT(-$N25/30)+1)+(INT(-$N25/30)+1--$N25/30)*SUMIFS(14:14,$1:$1,HJ$1+INT(-$N25/30)))))</f>
        <v>0</v>
      </c>
      <c r="HK25" s="40">
        <f>IF($N25=0,0,IF(HK$7="",0,IF(HK$1=MAX($1:$1),$R14-SUM($T25:HJ25),IF(HK$1=1,SUMIFS(14:14,$1:$1,"&gt;="&amp;1,$1:$1,"&lt;="&amp;INT(-$N25/30))+(-$N25/30-INT(-$N25/30))*SUMIFS(14:14,$1:$1,INT(-$N25/30)+1),0)+(-$N25/30-INT(-$N25/30))*SUMIFS(14:14,$1:$1,HK$1+INT(-$N25/30)+1)+(INT(-$N25/30)+1--$N25/30)*SUMIFS(14:14,$1:$1,HK$1+INT(-$N25/30)))))</f>
        <v>0</v>
      </c>
      <c r="HL25" s="40">
        <f>IF($N25=0,0,IF(HL$7="",0,IF(HL$1=MAX($1:$1),$R14-SUM($T25:HK25),IF(HL$1=1,SUMIFS(14:14,$1:$1,"&gt;="&amp;1,$1:$1,"&lt;="&amp;INT(-$N25/30))+(-$N25/30-INT(-$N25/30))*SUMIFS(14:14,$1:$1,INT(-$N25/30)+1),0)+(-$N25/30-INT(-$N25/30))*SUMIFS(14:14,$1:$1,HL$1+INT(-$N25/30)+1)+(INT(-$N25/30)+1--$N25/30)*SUMIFS(14:14,$1:$1,HL$1+INT(-$N25/30)))))</f>
        <v>0</v>
      </c>
      <c r="HM25" s="40">
        <f>IF($N25=0,0,IF(HM$7="",0,IF(HM$1=MAX($1:$1),$R14-SUM($T25:HL25),IF(HM$1=1,SUMIFS(14:14,$1:$1,"&gt;="&amp;1,$1:$1,"&lt;="&amp;INT(-$N25/30))+(-$N25/30-INT(-$N25/30))*SUMIFS(14:14,$1:$1,INT(-$N25/30)+1),0)+(-$N25/30-INT(-$N25/30))*SUMIFS(14:14,$1:$1,HM$1+INT(-$N25/30)+1)+(INT(-$N25/30)+1--$N25/30)*SUMIFS(14:14,$1:$1,HM$1+INT(-$N25/30)))))</f>
        <v>0</v>
      </c>
      <c r="HN25" s="40">
        <f>IF($N25=0,0,IF(HN$7="",0,IF(HN$1=MAX($1:$1),$R14-SUM($T25:HM25),IF(HN$1=1,SUMIFS(14:14,$1:$1,"&gt;="&amp;1,$1:$1,"&lt;="&amp;INT(-$N25/30))+(-$N25/30-INT(-$N25/30))*SUMIFS(14:14,$1:$1,INT(-$N25/30)+1),0)+(-$N25/30-INT(-$N25/30))*SUMIFS(14:14,$1:$1,HN$1+INT(-$N25/30)+1)+(INT(-$N25/30)+1--$N25/30)*SUMIFS(14:14,$1:$1,HN$1+INT(-$N25/30)))))</f>
        <v>0</v>
      </c>
      <c r="HO25" s="40">
        <f>IF($N25=0,0,IF(HO$7="",0,IF(HO$1=MAX($1:$1),$R14-SUM($T25:HN25),IF(HO$1=1,SUMIFS(14:14,$1:$1,"&gt;="&amp;1,$1:$1,"&lt;="&amp;INT(-$N25/30))+(-$N25/30-INT(-$N25/30))*SUMIFS(14:14,$1:$1,INT(-$N25/30)+1),0)+(-$N25/30-INT(-$N25/30))*SUMIFS(14:14,$1:$1,HO$1+INT(-$N25/30)+1)+(INT(-$N25/30)+1--$N25/30)*SUMIFS(14:14,$1:$1,HO$1+INT(-$N25/30)))))</f>
        <v>0</v>
      </c>
      <c r="HP25" s="40">
        <f>IF($N25=0,0,IF(HP$7="",0,IF(HP$1=MAX($1:$1),$R14-SUM($T25:HO25),IF(HP$1=1,SUMIFS(14:14,$1:$1,"&gt;="&amp;1,$1:$1,"&lt;="&amp;INT(-$N25/30))+(-$N25/30-INT(-$N25/30))*SUMIFS(14:14,$1:$1,INT(-$N25/30)+1),0)+(-$N25/30-INT(-$N25/30))*SUMIFS(14:14,$1:$1,HP$1+INT(-$N25/30)+1)+(INT(-$N25/30)+1--$N25/30)*SUMIFS(14:14,$1:$1,HP$1+INT(-$N25/30)))))</f>
        <v>0</v>
      </c>
      <c r="HQ25" s="40">
        <f>IF($N25=0,0,IF(HQ$7="",0,IF(HQ$1=MAX($1:$1),$R14-SUM($T25:HP25),IF(HQ$1=1,SUMIFS(14:14,$1:$1,"&gt;="&amp;1,$1:$1,"&lt;="&amp;INT(-$N25/30))+(-$N25/30-INT(-$N25/30))*SUMIFS(14:14,$1:$1,INT(-$N25/30)+1),0)+(-$N25/30-INT(-$N25/30))*SUMIFS(14:14,$1:$1,HQ$1+INT(-$N25/30)+1)+(INT(-$N25/30)+1--$N25/30)*SUMIFS(14:14,$1:$1,HQ$1+INT(-$N25/30)))))</f>
        <v>0</v>
      </c>
      <c r="HR25" s="40">
        <f>IF($N25=0,0,IF(HR$7="",0,IF(HR$1=MAX($1:$1),$R14-SUM($T25:HQ25),IF(HR$1=1,SUMIFS(14:14,$1:$1,"&gt;="&amp;1,$1:$1,"&lt;="&amp;INT(-$N25/30))+(-$N25/30-INT(-$N25/30))*SUMIFS(14:14,$1:$1,INT(-$N25/30)+1),0)+(-$N25/30-INT(-$N25/30))*SUMIFS(14:14,$1:$1,HR$1+INT(-$N25/30)+1)+(INT(-$N25/30)+1--$N25/30)*SUMIFS(14:14,$1:$1,HR$1+INT(-$N25/30)))))</f>
        <v>0</v>
      </c>
      <c r="HS25" s="40">
        <f>IF($N25=0,0,IF(HS$7="",0,IF(HS$1=MAX($1:$1),$R14-SUM($T25:HR25),IF(HS$1=1,SUMIFS(14:14,$1:$1,"&gt;="&amp;1,$1:$1,"&lt;="&amp;INT(-$N25/30))+(-$N25/30-INT(-$N25/30))*SUMIFS(14:14,$1:$1,INT(-$N25/30)+1),0)+(-$N25/30-INT(-$N25/30))*SUMIFS(14:14,$1:$1,HS$1+INT(-$N25/30)+1)+(INT(-$N25/30)+1--$N25/30)*SUMIFS(14:14,$1:$1,HS$1+INT(-$N25/30)))))</f>
        <v>0</v>
      </c>
      <c r="HT25" s="40">
        <f>IF($N25=0,0,IF(HT$7="",0,IF(HT$1=MAX($1:$1),$R14-SUM($T25:HS25),IF(HT$1=1,SUMIFS(14:14,$1:$1,"&gt;="&amp;1,$1:$1,"&lt;="&amp;INT(-$N25/30))+(-$N25/30-INT(-$N25/30))*SUMIFS(14:14,$1:$1,INT(-$N25/30)+1),0)+(-$N25/30-INT(-$N25/30))*SUMIFS(14:14,$1:$1,HT$1+INT(-$N25/30)+1)+(INT(-$N25/30)+1--$N25/30)*SUMIFS(14:14,$1:$1,HT$1+INT(-$N25/30)))))</f>
        <v>0</v>
      </c>
      <c r="HU25" s="40">
        <f>IF($N25=0,0,IF(HU$7="",0,IF(HU$1=MAX($1:$1),$R14-SUM($T25:HT25),IF(HU$1=1,SUMIFS(14:14,$1:$1,"&gt;="&amp;1,$1:$1,"&lt;="&amp;INT(-$N25/30))+(-$N25/30-INT(-$N25/30))*SUMIFS(14:14,$1:$1,INT(-$N25/30)+1),0)+(-$N25/30-INT(-$N25/30))*SUMIFS(14:14,$1:$1,HU$1+INT(-$N25/30)+1)+(INT(-$N25/30)+1--$N25/30)*SUMIFS(14:14,$1:$1,HU$1+INT(-$N25/30)))))</f>
        <v>0</v>
      </c>
      <c r="HV25" s="40">
        <f>IF($N25=0,0,IF(HV$7="",0,IF(HV$1=MAX($1:$1),$R14-SUM($T25:HU25),IF(HV$1=1,SUMIFS(14:14,$1:$1,"&gt;="&amp;1,$1:$1,"&lt;="&amp;INT(-$N25/30))+(-$N25/30-INT(-$N25/30))*SUMIFS(14:14,$1:$1,INT(-$N25/30)+1),0)+(-$N25/30-INT(-$N25/30))*SUMIFS(14:14,$1:$1,HV$1+INT(-$N25/30)+1)+(INT(-$N25/30)+1--$N25/30)*SUMIFS(14:14,$1:$1,HV$1+INT(-$N25/30)))))</f>
        <v>0</v>
      </c>
      <c r="HW25" s="40">
        <f>IF($N25=0,0,IF(HW$7="",0,IF(HW$1=MAX($1:$1),$R14-SUM($T25:HV25),IF(HW$1=1,SUMIFS(14:14,$1:$1,"&gt;="&amp;1,$1:$1,"&lt;="&amp;INT(-$N25/30))+(-$N25/30-INT(-$N25/30))*SUMIFS(14:14,$1:$1,INT(-$N25/30)+1),0)+(-$N25/30-INT(-$N25/30))*SUMIFS(14:14,$1:$1,HW$1+INT(-$N25/30)+1)+(INT(-$N25/30)+1--$N25/30)*SUMIFS(14:14,$1:$1,HW$1+INT(-$N25/30)))))</f>
        <v>0</v>
      </c>
      <c r="HX25" s="40">
        <f>IF($N25=0,0,IF(HX$7="",0,IF(HX$1=MAX($1:$1),$R14-SUM($T25:HW25),IF(HX$1=1,SUMIFS(14:14,$1:$1,"&gt;="&amp;1,$1:$1,"&lt;="&amp;INT(-$N25/30))+(-$N25/30-INT(-$N25/30))*SUMIFS(14:14,$1:$1,INT(-$N25/30)+1),0)+(-$N25/30-INT(-$N25/30))*SUMIFS(14:14,$1:$1,HX$1+INT(-$N25/30)+1)+(INT(-$N25/30)+1--$N25/30)*SUMIFS(14:14,$1:$1,HX$1+INT(-$N25/30)))))</f>
        <v>0</v>
      </c>
      <c r="HY25" s="40">
        <f>IF($N25=0,0,IF(HY$7="",0,IF(HY$1=MAX($1:$1),$R14-SUM($T25:HX25),IF(HY$1=1,SUMIFS(14:14,$1:$1,"&gt;="&amp;1,$1:$1,"&lt;="&amp;INT(-$N25/30))+(-$N25/30-INT(-$N25/30))*SUMIFS(14:14,$1:$1,INT(-$N25/30)+1),0)+(-$N25/30-INT(-$N25/30))*SUMIFS(14:14,$1:$1,HY$1+INT(-$N25/30)+1)+(INT(-$N25/30)+1--$N25/30)*SUMIFS(14:14,$1:$1,HY$1+INT(-$N25/30)))))</f>
        <v>0</v>
      </c>
      <c r="HZ25" s="40">
        <f>IF($N25=0,0,IF(HZ$7="",0,IF(HZ$1=MAX($1:$1),$R14-SUM($T25:HY25),IF(HZ$1=1,SUMIFS(14:14,$1:$1,"&gt;="&amp;1,$1:$1,"&lt;="&amp;INT(-$N25/30))+(-$N25/30-INT(-$N25/30))*SUMIFS(14:14,$1:$1,INT(-$N25/30)+1),0)+(-$N25/30-INT(-$N25/30))*SUMIFS(14:14,$1:$1,HZ$1+INT(-$N25/30)+1)+(INT(-$N25/30)+1--$N25/30)*SUMIFS(14:14,$1:$1,HZ$1+INT(-$N25/30)))))</f>
        <v>0</v>
      </c>
      <c r="IA25" s="40">
        <f>IF($N25=0,0,IF(IA$7="",0,IF(IA$1=MAX($1:$1),$R14-SUM($T25:HZ25),IF(IA$1=1,SUMIFS(14:14,$1:$1,"&gt;="&amp;1,$1:$1,"&lt;="&amp;INT(-$N25/30))+(-$N25/30-INT(-$N25/30))*SUMIFS(14:14,$1:$1,INT(-$N25/30)+1),0)+(-$N25/30-INT(-$N25/30))*SUMIFS(14:14,$1:$1,IA$1+INT(-$N25/30)+1)+(INT(-$N25/30)+1--$N25/30)*SUMIFS(14:14,$1:$1,IA$1+INT(-$N25/30)))))</f>
        <v>0</v>
      </c>
      <c r="IB25" s="40">
        <f>IF($N25=0,0,IF(IB$7="",0,IF(IB$1=MAX($1:$1),$R14-SUM($T25:IA25),IF(IB$1=1,SUMIFS(14:14,$1:$1,"&gt;="&amp;1,$1:$1,"&lt;="&amp;INT(-$N25/30))+(-$N25/30-INT(-$N25/30))*SUMIFS(14:14,$1:$1,INT(-$N25/30)+1),0)+(-$N25/30-INT(-$N25/30))*SUMIFS(14:14,$1:$1,IB$1+INT(-$N25/30)+1)+(INT(-$N25/30)+1--$N25/30)*SUMIFS(14:14,$1:$1,IB$1+INT(-$N25/30)))))</f>
        <v>0</v>
      </c>
      <c r="IC25" s="40">
        <f>IF($N25=0,0,IF(IC$7="",0,IF(IC$1=MAX($1:$1),$R14-SUM($T25:IB25),IF(IC$1=1,SUMIFS(14:14,$1:$1,"&gt;="&amp;1,$1:$1,"&lt;="&amp;INT(-$N25/30))+(-$N25/30-INT(-$N25/30))*SUMIFS(14:14,$1:$1,INT(-$N25/30)+1),0)+(-$N25/30-INT(-$N25/30))*SUMIFS(14:14,$1:$1,IC$1+INT(-$N25/30)+1)+(INT(-$N25/30)+1--$N25/30)*SUMIFS(14:14,$1:$1,IC$1+INT(-$N25/30)))))</f>
        <v>0</v>
      </c>
      <c r="ID25" s="40">
        <f>IF($N25=0,0,IF(ID$7="",0,IF(ID$1=MAX($1:$1),$R14-SUM($T25:IC25),IF(ID$1=1,SUMIFS(14:14,$1:$1,"&gt;="&amp;1,$1:$1,"&lt;="&amp;INT(-$N25/30))+(-$N25/30-INT(-$N25/30))*SUMIFS(14:14,$1:$1,INT(-$N25/30)+1),0)+(-$N25/30-INT(-$N25/30))*SUMIFS(14:14,$1:$1,ID$1+INT(-$N25/30)+1)+(INT(-$N25/30)+1--$N25/30)*SUMIFS(14:14,$1:$1,ID$1+INT(-$N25/30)))))</f>
        <v>0</v>
      </c>
      <c r="IE25" s="40">
        <f>IF($N25=0,0,IF(IE$7="",0,IF(IE$1=MAX($1:$1),$R14-SUM($T25:ID25),IF(IE$1=1,SUMIFS(14:14,$1:$1,"&gt;="&amp;1,$1:$1,"&lt;="&amp;INT(-$N25/30))+(-$N25/30-INT(-$N25/30))*SUMIFS(14:14,$1:$1,INT(-$N25/30)+1),0)+(-$N25/30-INT(-$N25/30))*SUMIFS(14:14,$1:$1,IE$1+INT(-$N25/30)+1)+(INT(-$N25/30)+1--$N25/30)*SUMIFS(14:14,$1:$1,IE$1+INT(-$N25/30)))))</f>
        <v>0</v>
      </c>
      <c r="IF25" s="40">
        <f>IF($N25=0,0,IF(IF$7="",0,IF(IF$1=MAX($1:$1),$R14-SUM($T25:IE25),IF(IF$1=1,SUMIFS(14:14,$1:$1,"&gt;="&amp;1,$1:$1,"&lt;="&amp;INT(-$N25/30))+(-$N25/30-INT(-$N25/30))*SUMIFS(14:14,$1:$1,INT(-$N25/30)+1),0)+(-$N25/30-INT(-$N25/30))*SUMIFS(14:14,$1:$1,IF$1+INT(-$N25/30)+1)+(INT(-$N25/30)+1--$N25/30)*SUMIFS(14:14,$1:$1,IF$1+INT(-$N25/30)))))</f>
        <v>0</v>
      </c>
      <c r="IG25" s="40">
        <f>IF($N25=0,0,IF(IG$7="",0,IF(IG$1=MAX($1:$1),$R14-SUM($T25:IF25),IF(IG$1=1,SUMIFS(14:14,$1:$1,"&gt;="&amp;1,$1:$1,"&lt;="&amp;INT(-$N25/30))+(-$N25/30-INT(-$N25/30))*SUMIFS(14:14,$1:$1,INT(-$N25/30)+1),0)+(-$N25/30-INT(-$N25/30))*SUMIFS(14:14,$1:$1,IG$1+INT(-$N25/30)+1)+(INT(-$N25/30)+1--$N25/30)*SUMIFS(14:14,$1:$1,IG$1+INT(-$N25/30)))))</f>
        <v>0</v>
      </c>
      <c r="IH25" s="40">
        <f>IF($N25=0,0,IF(IH$7="",0,IF(IH$1=MAX($1:$1),$R14-SUM($T25:IG25),IF(IH$1=1,SUMIFS(14:14,$1:$1,"&gt;="&amp;1,$1:$1,"&lt;="&amp;INT(-$N25/30))+(-$N25/30-INT(-$N25/30))*SUMIFS(14:14,$1:$1,INT(-$N25/30)+1),0)+(-$N25/30-INT(-$N25/30))*SUMIFS(14:14,$1:$1,IH$1+INT(-$N25/30)+1)+(INT(-$N25/30)+1--$N25/30)*SUMIFS(14:14,$1:$1,IH$1+INT(-$N25/30)))))</f>
        <v>0</v>
      </c>
      <c r="II25" s="40">
        <f>IF($N25=0,0,IF(II$7="",0,IF(II$1=MAX($1:$1),$R14-SUM($T25:IH25),IF(II$1=1,SUMIFS(14:14,$1:$1,"&gt;="&amp;1,$1:$1,"&lt;="&amp;INT(-$N25/30))+(-$N25/30-INT(-$N25/30))*SUMIFS(14:14,$1:$1,INT(-$N25/30)+1),0)+(-$N25/30-INT(-$N25/30))*SUMIFS(14:14,$1:$1,II$1+INT(-$N25/30)+1)+(INT(-$N25/30)+1--$N25/30)*SUMIFS(14:14,$1:$1,II$1+INT(-$N25/30)))))</f>
        <v>0</v>
      </c>
      <c r="IJ25" s="40">
        <f>IF($N25=0,0,IF(IJ$7="",0,IF(IJ$1=MAX($1:$1),$R14-SUM($T25:II25),IF(IJ$1=1,SUMIFS(14:14,$1:$1,"&gt;="&amp;1,$1:$1,"&lt;="&amp;INT(-$N25/30))+(-$N25/30-INT(-$N25/30))*SUMIFS(14:14,$1:$1,INT(-$N25/30)+1),0)+(-$N25/30-INT(-$N25/30))*SUMIFS(14:14,$1:$1,IJ$1+INT(-$N25/30)+1)+(INT(-$N25/30)+1--$N25/30)*SUMIFS(14:14,$1:$1,IJ$1+INT(-$N25/30)))))</f>
        <v>0</v>
      </c>
      <c r="IK25" s="40">
        <f>IF($N25=0,0,IF(IK$7="",0,IF(IK$1=MAX($1:$1),$R14-SUM($T25:IJ25),IF(IK$1=1,SUMIFS(14:14,$1:$1,"&gt;="&amp;1,$1:$1,"&lt;="&amp;INT(-$N25/30))+(-$N25/30-INT(-$N25/30))*SUMIFS(14:14,$1:$1,INT(-$N25/30)+1),0)+(-$N25/30-INT(-$N25/30))*SUMIFS(14:14,$1:$1,IK$1+INT(-$N25/30)+1)+(INT(-$N25/30)+1--$N25/30)*SUMIFS(14:14,$1:$1,IK$1+INT(-$N25/30)))))</f>
        <v>0</v>
      </c>
      <c r="IL25" s="40">
        <f>IF($N25=0,0,IF(IL$7="",0,IF(IL$1=MAX($1:$1),$R14-SUM($T25:IK25),IF(IL$1=1,SUMIFS(14:14,$1:$1,"&gt;="&amp;1,$1:$1,"&lt;="&amp;INT(-$N25/30))+(-$N25/30-INT(-$N25/30))*SUMIFS(14:14,$1:$1,INT(-$N25/30)+1),0)+(-$N25/30-INT(-$N25/30))*SUMIFS(14:14,$1:$1,IL$1+INT(-$N25/30)+1)+(INT(-$N25/30)+1--$N25/30)*SUMIFS(14:14,$1:$1,IL$1+INT(-$N25/30)))))</f>
        <v>0</v>
      </c>
      <c r="IM25" s="40">
        <f>IF($N25=0,0,IF(IM$7="",0,IF(IM$1=MAX($1:$1),$R14-SUM($T25:IL25),IF(IM$1=1,SUMIFS(14:14,$1:$1,"&gt;="&amp;1,$1:$1,"&lt;="&amp;INT(-$N25/30))+(-$N25/30-INT(-$N25/30))*SUMIFS(14:14,$1:$1,INT(-$N25/30)+1),0)+(-$N25/30-INT(-$N25/30))*SUMIFS(14:14,$1:$1,IM$1+INT(-$N25/30)+1)+(INT(-$N25/30)+1--$N25/30)*SUMIFS(14:14,$1:$1,IM$1+INT(-$N25/30)))))</f>
        <v>0</v>
      </c>
      <c r="IN25" s="40">
        <f>IF($N25=0,0,IF(IN$7="",0,IF(IN$1=MAX($1:$1),$R14-SUM($T25:IM25),IF(IN$1=1,SUMIFS(14:14,$1:$1,"&gt;="&amp;1,$1:$1,"&lt;="&amp;INT(-$N25/30))+(-$N25/30-INT(-$N25/30))*SUMIFS(14:14,$1:$1,INT(-$N25/30)+1),0)+(-$N25/30-INT(-$N25/30))*SUMIFS(14:14,$1:$1,IN$1+INT(-$N25/30)+1)+(INT(-$N25/30)+1--$N25/30)*SUMIFS(14:14,$1:$1,IN$1+INT(-$N25/30)))))</f>
        <v>0</v>
      </c>
      <c r="IO25" s="40">
        <f>IF($N25=0,0,IF(IO$7="",0,IF(IO$1=MAX($1:$1),$R14-SUM($T25:IN25),IF(IO$1=1,SUMIFS(14:14,$1:$1,"&gt;="&amp;1,$1:$1,"&lt;="&amp;INT(-$N25/30))+(-$N25/30-INT(-$N25/30))*SUMIFS(14:14,$1:$1,INT(-$N25/30)+1),0)+(-$N25/30-INT(-$N25/30))*SUMIFS(14:14,$1:$1,IO$1+INT(-$N25/30)+1)+(INT(-$N25/30)+1--$N25/30)*SUMIFS(14:14,$1:$1,IO$1+INT(-$N25/30)))))</f>
        <v>0</v>
      </c>
      <c r="IP25" s="40">
        <f>IF($N25=0,0,IF(IP$7="",0,IF(IP$1=MAX($1:$1),$R14-SUM($T25:IO25),IF(IP$1=1,SUMIFS(14:14,$1:$1,"&gt;="&amp;1,$1:$1,"&lt;="&amp;INT(-$N25/30))+(-$N25/30-INT(-$N25/30))*SUMIFS(14:14,$1:$1,INT(-$N25/30)+1),0)+(-$N25/30-INT(-$N25/30))*SUMIFS(14:14,$1:$1,IP$1+INT(-$N25/30)+1)+(INT(-$N25/30)+1--$N25/30)*SUMIFS(14:14,$1:$1,IP$1+INT(-$N25/30)))))</f>
        <v>0</v>
      </c>
      <c r="IQ25" s="40">
        <f>IF($N25=0,0,IF(IQ$7="",0,IF(IQ$1=MAX($1:$1),$R14-SUM($T25:IP25),IF(IQ$1=1,SUMIFS(14:14,$1:$1,"&gt;="&amp;1,$1:$1,"&lt;="&amp;INT(-$N25/30))+(-$N25/30-INT(-$N25/30))*SUMIFS(14:14,$1:$1,INT(-$N25/30)+1),0)+(-$N25/30-INT(-$N25/30))*SUMIFS(14:14,$1:$1,IQ$1+INT(-$N25/30)+1)+(INT(-$N25/30)+1--$N25/30)*SUMIFS(14:14,$1:$1,IQ$1+INT(-$N25/30)))))</f>
        <v>0</v>
      </c>
      <c r="IR25" s="40">
        <f>IF($N25=0,0,IF(IR$7="",0,IF(IR$1=MAX($1:$1),$R14-SUM($T25:IQ25),IF(IR$1=1,SUMIFS(14:14,$1:$1,"&gt;="&amp;1,$1:$1,"&lt;="&amp;INT(-$N25/30))+(-$N25/30-INT(-$N25/30))*SUMIFS(14:14,$1:$1,INT(-$N25/30)+1),0)+(-$N25/30-INT(-$N25/30))*SUMIFS(14:14,$1:$1,IR$1+INT(-$N25/30)+1)+(INT(-$N25/30)+1--$N25/30)*SUMIFS(14:14,$1:$1,IR$1+INT(-$N25/30)))))</f>
        <v>0</v>
      </c>
      <c r="IS25" s="40">
        <f>IF($N25=0,0,IF(IS$7="",0,IF(IS$1=MAX($1:$1),$R14-SUM($T25:IR25),IF(IS$1=1,SUMIFS(14:14,$1:$1,"&gt;="&amp;1,$1:$1,"&lt;="&amp;INT(-$N25/30))+(-$N25/30-INT(-$N25/30))*SUMIFS(14:14,$1:$1,INT(-$N25/30)+1),0)+(-$N25/30-INT(-$N25/30))*SUMIFS(14:14,$1:$1,IS$1+INT(-$N25/30)+1)+(INT(-$N25/30)+1--$N25/30)*SUMIFS(14:14,$1:$1,IS$1+INT(-$N25/30)))))</f>
        <v>0</v>
      </c>
      <c r="IT25" s="40">
        <f>IF($N25=0,0,IF(IT$7="",0,IF(IT$1=MAX($1:$1),$R14-SUM($T25:IS25),IF(IT$1=1,SUMIFS(14:14,$1:$1,"&gt;="&amp;1,$1:$1,"&lt;="&amp;INT(-$N25/30))+(-$N25/30-INT(-$N25/30))*SUMIFS(14:14,$1:$1,INT(-$N25/30)+1),0)+(-$N25/30-INT(-$N25/30))*SUMIFS(14:14,$1:$1,IT$1+INT(-$N25/30)+1)+(INT(-$N25/30)+1--$N25/30)*SUMIFS(14:14,$1:$1,IT$1+INT(-$N25/30)))))</f>
        <v>0</v>
      </c>
      <c r="IU25" s="40">
        <f>IF($N25=0,0,IF(IU$7="",0,IF(IU$1=MAX($1:$1),$R14-SUM($T25:IT25),IF(IU$1=1,SUMIFS(14:14,$1:$1,"&gt;="&amp;1,$1:$1,"&lt;="&amp;INT(-$N25/30))+(-$N25/30-INT(-$N25/30))*SUMIFS(14:14,$1:$1,INT(-$N25/30)+1),0)+(-$N25/30-INT(-$N25/30))*SUMIFS(14:14,$1:$1,IU$1+INT(-$N25/30)+1)+(INT(-$N25/30)+1--$N25/30)*SUMIFS(14:14,$1:$1,IU$1+INT(-$N25/30)))))</f>
        <v>0</v>
      </c>
      <c r="IV25" s="40">
        <f>IF($N25=0,0,IF(IV$7="",0,IF(IV$1=MAX($1:$1),$R14-SUM($T25:IU25),IF(IV$1=1,SUMIFS(14:14,$1:$1,"&gt;="&amp;1,$1:$1,"&lt;="&amp;INT(-$N25/30))+(-$N25/30-INT(-$N25/30))*SUMIFS(14:14,$1:$1,INT(-$N25/30)+1),0)+(-$N25/30-INT(-$N25/30))*SUMIFS(14:14,$1:$1,IV$1+INT(-$N25/30)+1)+(INT(-$N25/30)+1--$N25/30)*SUMIFS(14:14,$1:$1,IV$1+INT(-$N25/30)))))</f>
        <v>0</v>
      </c>
      <c r="IW25" s="40">
        <f>IF($N25=0,0,IF(IW$7="",0,IF(IW$1=MAX($1:$1),$R14-SUM($T25:IV25),IF(IW$1=1,SUMIFS(14:14,$1:$1,"&gt;="&amp;1,$1:$1,"&lt;="&amp;INT(-$N25/30))+(-$N25/30-INT(-$N25/30))*SUMIFS(14:14,$1:$1,INT(-$N25/30)+1),0)+(-$N25/30-INT(-$N25/30))*SUMIFS(14:14,$1:$1,IW$1+INT(-$N25/30)+1)+(INT(-$N25/30)+1--$N25/30)*SUMIFS(14:14,$1:$1,IW$1+INT(-$N25/30)))))</f>
        <v>0</v>
      </c>
      <c r="IX25" s="40">
        <f>IF($N25=0,0,IF(IX$7="",0,IF(IX$1=MAX($1:$1),$R14-SUM($T25:IW25),IF(IX$1=1,SUMIFS(14:14,$1:$1,"&gt;="&amp;1,$1:$1,"&lt;="&amp;INT(-$N25/30))+(-$N25/30-INT(-$N25/30))*SUMIFS(14:14,$1:$1,INT(-$N25/30)+1),0)+(-$N25/30-INT(-$N25/30))*SUMIFS(14:14,$1:$1,IX$1+INT(-$N25/30)+1)+(INT(-$N25/30)+1--$N25/30)*SUMIFS(14:14,$1:$1,IX$1+INT(-$N25/30)))))</f>
        <v>0</v>
      </c>
      <c r="IY25" s="40">
        <f>IF($N25=0,0,IF(IY$7="",0,IF(IY$1=MAX($1:$1),$R14-SUM($T25:IX25),IF(IY$1=1,SUMIFS(14:14,$1:$1,"&gt;="&amp;1,$1:$1,"&lt;="&amp;INT(-$N25/30))+(-$N25/30-INT(-$N25/30))*SUMIFS(14:14,$1:$1,INT(-$N25/30)+1),0)+(-$N25/30-INT(-$N25/30))*SUMIFS(14:14,$1:$1,IY$1+INT(-$N25/30)+1)+(INT(-$N25/30)+1--$N25/30)*SUMIFS(14:14,$1:$1,IY$1+INT(-$N25/30)))))</f>
        <v>0</v>
      </c>
      <c r="IZ25" s="40">
        <f>IF($N25=0,0,IF(IZ$7="",0,IF(IZ$1=MAX($1:$1),$R14-SUM($T25:IY25),IF(IZ$1=1,SUMIFS(14:14,$1:$1,"&gt;="&amp;1,$1:$1,"&lt;="&amp;INT(-$N25/30))+(-$N25/30-INT(-$N25/30))*SUMIFS(14:14,$1:$1,INT(-$N25/30)+1),0)+(-$N25/30-INT(-$N25/30))*SUMIFS(14:14,$1:$1,IZ$1+INT(-$N25/30)+1)+(INT(-$N25/30)+1--$N25/30)*SUMIFS(14:14,$1:$1,IZ$1+INT(-$N25/30)))))</f>
        <v>0</v>
      </c>
      <c r="JA25" s="40">
        <f>IF($N25=0,0,IF(JA$7="",0,IF(JA$1=MAX($1:$1),$R14-SUM($T25:IZ25),IF(JA$1=1,SUMIFS(14:14,$1:$1,"&gt;="&amp;1,$1:$1,"&lt;="&amp;INT(-$N25/30))+(-$N25/30-INT(-$N25/30))*SUMIFS(14:14,$1:$1,INT(-$N25/30)+1),0)+(-$N25/30-INT(-$N25/30))*SUMIFS(14:14,$1:$1,JA$1+INT(-$N25/30)+1)+(INT(-$N25/30)+1--$N25/30)*SUMIFS(14:14,$1:$1,JA$1+INT(-$N25/30)))))</f>
        <v>0</v>
      </c>
      <c r="JB25" s="40">
        <f>IF($N25=0,0,IF(JB$7="",0,IF(JB$1=MAX($1:$1),$R14-SUM($T25:JA25),IF(JB$1=1,SUMIFS(14:14,$1:$1,"&gt;="&amp;1,$1:$1,"&lt;="&amp;INT(-$N25/30))+(-$N25/30-INT(-$N25/30))*SUMIFS(14:14,$1:$1,INT(-$N25/30)+1),0)+(-$N25/30-INT(-$N25/30))*SUMIFS(14:14,$1:$1,JB$1+INT(-$N25/30)+1)+(INT(-$N25/30)+1--$N25/30)*SUMIFS(14:14,$1:$1,JB$1+INT(-$N25/30)))))</f>
        <v>0</v>
      </c>
      <c r="JC25" s="40">
        <f>IF($N25=0,0,IF(JC$7="",0,IF(JC$1=MAX($1:$1),$R14-SUM($T25:JB25),IF(JC$1=1,SUMIFS(14:14,$1:$1,"&gt;="&amp;1,$1:$1,"&lt;="&amp;INT(-$N25/30))+(-$N25/30-INT(-$N25/30))*SUMIFS(14:14,$1:$1,INT(-$N25/30)+1),0)+(-$N25/30-INT(-$N25/30))*SUMIFS(14:14,$1:$1,JC$1+INT(-$N25/30)+1)+(INT(-$N25/30)+1--$N25/30)*SUMIFS(14:14,$1:$1,JC$1+INT(-$N25/30)))))</f>
        <v>0</v>
      </c>
      <c r="JD25" s="40">
        <f>IF($N25=0,0,IF(JD$7="",0,IF(JD$1=MAX($1:$1),$R14-SUM($T25:JC25),IF(JD$1=1,SUMIFS(14:14,$1:$1,"&gt;="&amp;1,$1:$1,"&lt;="&amp;INT(-$N25/30))+(-$N25/30-INT(-$N25/30))*SUMIFS(14:14,$1:$1,INT(-$N25/30)+1),0)+(-$N25/30-INT(-$N25/30))*SUMIFS(14:14,$1:$1,JD$1+INT(-$N25/30)+1)+(INT(-$N25/30)+1--$N25/30)*SUMIFS(14:14,$1:$1,JD$1+INT(-$N25/30)))))</f>
        <v>0</v>
      </c>
      <c r="JE25" s="40">
        <f>IF($N25=0,0,IF(JE$7="",0,IF(JE$1=MAX($1:$1),$R14-SUM($T25:JD25),IF(JE$1=1,SUMIFS(14:14,$1:$1,"&gt;="&amp;1,$1:$1,"&lt;="&amp;INT(-$N25/30))+(-$N25/30-INT(-$N25/30))*SUMIFS(14:14,$1:$1,INT(-$N25/30)+1),0)+(-$N25/30-INT(-$N25/30))*SUMIFS(14:14,$1:$1,JE$1+INT(-$N25/30)+1)+(INT(-$N25/30)+1--$N25/30)*SUMIFS(14:14,$1:$1,JE$1+INT(-$N25/30)))))</f>
        <v>0</v>
      </c>
      <c r="JF25" s="40">
        <f>IF($N25=0,0,IF(JF$7="",0,IF(JF$1=MAX($1:$1),$R14-SUM($T25:JE25),IF(JF$1=1,SUMIFS(14:14,$1:$1,"&gt;="&amp;1,$1:$1,"&lt;="&amp;INT(-$N25/30))+(-$N25/30-INT(-$N25/30))*SUMIFS(14:14,$1:$1,INT(-$N25/30)+1),0)+(-$N25/30-INT(-$N25/30))*SUMIFS(14:14,$1:$1,JF$1+INT(-$N25/30)+1)+(INT(-$N25/30)+1--$N25/30)*SUMIFS(14:14,$1:$1,JF$1+INT(-$N25/30)))))</f>
        <v>0</v>
      </c>
      <c r="JG25" s="40">
        <f>IF($N25=0,0,IF(JG$7="",0,IF(JG$1=MAX($1:$1),$R14-SUM($T25:JF25),IF(JG$1=1,SUMIFS(14:14,$1:$1,"&gt;="&amp;1,$1:$1,"&lt;="&amp;INT(-$N25/30))+(-$N25/30-INT(-$N25/30))*SUMIFS(14:14,$1:$1,INT(-$N25/30)+1),0)+(-$N25/30-INT(-$N25/30))*SUMIFS(14:14,$1:$1,JG$1+INT(-$N25/30)+1)+(INT(-$N25/30)+1--$N25/30)*SUMIFS(14:14,$1:$1,JG$1+INT(-$N25/30)))))</f>
        <v>0</v>
      </c>
      <c r="JH25" s="40">
        <f>IF($N25=0,0,IF(JH$7="",0,IF(JH$1=MAX($1:$1),$R14-SUM($T25:JG25),IF(JH$1=1,SUMIFS(14:14,$1:$1,"&gt;="&amp;1,$1:$1,"&lt;="&amp;INT(-$N25/30))+(-$N25/30-INT(-$N25/30))*SUMIFS(14:14,$1:$1,INT(-$N25/30)+1),0)+(-$N25/30-INT(-$N25/30))*SUMIFS(14:14,$1:$1,JH$1+INT(-$N25/30)+1)+(INT(-$N25/30)+1--$N25/30)*SUMIFS(14:14,$1:$1,JH$1+INT(-$N25/30)))))</f>
        <v>0</v>
      </c>
      <c r="JI25" s="40">
        <f>IF($N25=0,0,IF(JI$7="",0,IF(JI$1=MAX($1:$1),$R14-SUM($T25:JH25),IF(JI$1=1,SUMIFS(14:14,$1:$1,"&gt;="&amp;1,$1:$1,"&lt;="&amp;INT(-$N25/30))+(-$N25/30-INT(-$N25/30))*SUMIFS(14:14,$1:$1,INT(-$N25/30)+1),0)+(-$N25/30-INT(-$N25/30))*SUMIFS(14:14,$1:$1,JI$1+INT(-$N25/30)+1)+(INT(-$N25/30)+1--$N25/30)*SUMIFS(14:14,$1:$1,JI$1+INT(-$N25/30)))))</f>
        <v>0</v>
      </c>
      <c r="JJ25" s="40">
        <f>IF($N25=0,0,IF(JJ$7="",0,IF(JJ$1=MAX($1:$1),$R14-SUM($T25:JI25),IF(JJ$1=1,SUMIFS(14:14,$1:$1,"&gt;="&amp;1,$1:$1,"&lt;="&amp;INT(-$N25/30))+(-$N25/30-INT(-$N25/30))*SUMIFS(14:14,$1:$1,INT(-$N25/30)+1),0)+(-$N25/30-INT(-$N25/30))*SUMIFS(14:14,$1:$1,JJ$1+INT(-$N25/30)+1)+(INT(-$N25/30)+1--$N25/30)*SUMIFS(14:14,$1:$1,JJ$1+INT(-$N25/30)))))</f>
        <v>0</v>
      </c>
      <c r="JK25" s="40">
        <f>IF($N25=0,0,IF(JK$7="",0,IF(JK$1=MAX($1:$1),$R14-SUM($T25:JJ25),IF(JK$1=1,SUMIFS(14:14,$1:$1,"&gt;="&amp;1,$1:$1,"&lt;="&amp;INT(-$N25/30))+(-$N25/30-INT(-$N25/30))*SUMIFS(14:14,$1:$1,INT(-$N25/30)+1),0)+(-$N25/30-INT(-$N25/30))*SUMIFS(14:14,$1:$1,JK$1+INT(-$N25/30)+1)+(INT(-$N25/30)+1--$N25/30)*SUMIFS(14:14,$1:$1,JK$1+INT(-$N25/30)))))</f>
        <v>0</v>
      </c>
      <c r="JL25" s="40">
        <f>IF($N25=0,0,IF(JL$7="",0,IF(JL$1=MAX($1:$1),$R14-SUM($T25:JK25),IF(JL$1=1,SUMIFS(14:14,$1:$1,"&gt;="&amp;1,$1:$1,"&lt;="&amp;INT(-$N25/30))+(-$N25/30-INT(-$N25/30))*SUMIFS(14:14,$1:$1,INT(-$N25/30)+1),0)+(-$N25/30-INT(-$N25/30))*SUMIFS(14:14,$1:$1,JL$1+INT(-$N25/30)+1)+(INT(-$N25/30)+1--$N25/30)*SUMIFS(14:14,$1:$1,JL$1+INT(-$N25/30)))))</f>
        <v>0</v>
      </c>
      <c r="JM25" s="40">
        <f>IF($N25=0,0,IF(JM$7="",0,IF(JM$1=MAX($1:$1),$R14-SUM($T25:JL25),IF(JM$1=1,SUMIFS(14:14,$1:$1,"&gt;="&amp;1,$1:$1,"&lt;="&amp;INT(-$N25/30))+(-$N25/30-INT(-$N25/30))*SUMIFS(14:14,$1:$1,INT(-$N25/30)+1),0)+(-$N25/30-INT(-$N25/30))*SUMIFS(14:14,$1:$1,JM$1+INT(-$N25/30)+1)+(INT(-$N25/30)+1--$N25/30)*SUMIFS(14:14,$1:$1,JM$1+INT(-$N25/30)))))</f>
        <v>0</v>
      </c>
      <c r="JN25" s="40">
        <f>IF($N25=0,0,IF(JN$7="",0,IF(JN$1=MAX($1:$1),$R14-SUM($T25:JM25),IF(JN$1=1,SUMIFS(14:14,$1:$1,"&gt;="&amp;1,$1:$1,"&lt;="&amp;INT(-$N25/30))+(-$N25/30-INT(-$N25/30))*SUMIFS(14:14,$1:$1,INT(-$N25/30)+1),0)+(-$N25/30-INT(-$N25/30))*SUMIFS(14:14,$1:$1,JN$1+INT(-$N25/30)+1)+(INT(-$N25/30)+1--$N25/30)*SUMIFS(14:14,$1:$1,JN$1+INT(-$N25/30)))))</f>
        <v>0</v>
      </c>
      <c r="JO25" s="40">
        <f>IF($N25=0,0,IF(JO$7="",0,IF(JO$1=MAX($1:$1),$R14-SUM($T25:JN25),IF(JO$1=1,SUMIFS(14:14,$1:$1,"&gt;="&amp;1,$1:$1,"&lt;="&amp;INT(-$N25/30))+(-$N25/30-INT(-$N25/30))*SUMIFS(14:14,$1:$1,INT(-$N25/30)+1),0)+(-$N25/30-INT(-$N25/30))*SUMIFS(14:14,$1:$1,JO$1+INT(-$N25/30)+1)+(INT(-$N25/30)+1--$N25/30)*SUMIFS(14:14,$1:$1,JO$1+INT(-$N25/30)))))</f>
        <v>0</v>
      </c>
      <c r="JP25" s="40">
        <f>IF($N25=0,0,IF(JP$7="",0,IF(JP$1=MAX($1:$1),$R14-SUM($T25:JO25),IF(JP$1=1,SUMIFS(14:14,$1:$1,"&gt;="&amp;1,$1:$1,"&lt;="&amp;INT(-$N25/30))+(-$N25/30-INT(-$N25/30))*SUMIFS(14:14,$1:$1,INT(-$N25/30)+1),0)+(-$N25/30-INT(-$N25/30))*SUMIFS(14:14,$1:$1,JP$1+INT(-$N25/30)+1)+(INT(-$N25/30)+1--$N25/30)*SUMIFS(14:14,$1:$1,JP$1+INT(-$N25/30)))))</f>
        <v>0</v>
      </c>
      <c r="JQ25" s="40">
        <f>IF($N25=0,0,IF(JQ$7="",0,IF(JQ$1=MAX($1:$1),$R14-SUM($T25:JP25),IF(JQ$1=1,SUMIFS(14:14,$1:$1,"&gt;="&amp;1,$1:$1,"&lt;="&amp;INT(-$N25/30))+(-$N25/30-INT(-$N25/30))*SUMIFS(14:14,$1:$1,INT(-$N25/30)+1),0)+(-$N25/30-INT(-$N25/30))*SUMIFS(14:14,$1:$1,JQ$1+INT(-$N25/30)+1)+(INT(-$N25/30)+1--$N25/30)*SUMIFS(14:14,$1:$1,JQ$1+INT(-$N25/30)))))</f>
        <v>0</v>
      </c>
      <c r="JR25" s="40">
        <f>IF($N25=0,0,IF(JR$7="",0,IF(JR$1=MAX($1:$1),$R14-SUM($T25:JQ25),IF(JR$1=1,SUMIFS(14:14,$1:$1,"&gt;="&amp;1,$1:$1,"&lt;="&amp;INT(-$N25/30))+(-$N25/30-INT(-$N25/30))*SUMIFS(14:14,$1:$1,INT(-$N25/30)+1),0)+(-$N25/30-INT(-$N25/30))*SUMIFS(14:14,$1:$1,JR$1+INT(-$N25/30)+1)+(INT(-$N25/30)+1--$N25/30)*SUMIFS(14:14,$1:$1,JR$1+INT(-$N25/30)))))</f>
        <v>0</v>
      </c>
      <c r="JS25" s="40">
        <f>IF($N25=0,0,IF(JS$7="",0,IF(JS$1=MAX($1:$1),$R14-SUM($T25:JR25),IF(JS$1=1,SUMIFS(14:14,$1:$1,"&gt;="&amp;1,$1:$1,"&lt;="&amp;INT(-$N25/30))+(-$N25/30-INT(-$N25/30))*SUMIFS(14:14,$1:$1,INT(-$N25/30)+1),0)+(-$N25/30-INT(-$N25/30))*SUMIFS(14:14,$1:$1,JS$1+INT(-$N25/30)+1)+(INT(-$N25/30)+1--$N25/30)*SUMIFS(14:14,$1:$1,JS$1+INT(-$N25/30)))))</f>
        <v>0</v>
      </c>
      <c r="JT25" s="40">
        <f>IF($N25=0,0,IF(JT$7="",0,IF(JT$1=MAX($1:$1),$R14-SUM($T25:JS25),IF(JT$1=1,SUMIFS(14:14,$1:$1,"&gt;="&amp;1,$1:$1,"&lt;="&amp;INT(-$N25/30))+(-$N25/30-INT(-$N25/30))*SUMIFS(14:14,$1:$1,INT(-$N25/30)+1),0)+(-$N25/30-INT(-$N25/30))*SUMIFS(14:14,$1:$1,JT$1+INT(-$N25/30)+1)+(INT(-$N25/30)+1--$N25/30)*SUMIFS(14:14,$1:$1,JT$1+INT(-$N25/30)))))</f>
        <v>0</v>
      </c>
      <c r="JU25" s="40">
        <f>IF($N25=0,0,IF(JU$7="",0,IF(JU$1=MAX($1:$1),$R14-SUM($T25:JT25),IF(JU$1=1,SUMIFS(14:14,$1:$1,"&gt;="&amp;1,$1:$1,"&lt;="&amp;INT(-$N25/30))+(-$N25/30-INT(-$N25/30))*SUMIFS(14:14,$1:$1,INT(-$N25/30)+1),0)+(-$N25/30-INT(-$N25/30))*SUMIFS(14:14,$1:$1,JU$1+INT(-$N25/30)+1)+(INT(-$N25/30)+1--$N25/30)*SUMIFS(14:14,$1:$1,JU$1+INT(-$N25/30)))))</f>
        <v>0</v>
      </c>
      <c r="JV25" s="40">
        <f>IF($N25=0,0,IF(JV$7="",0,IF(JV$1=MAX($1:$1),$R14-SUM($T25:JU25),IF(JV$1=1,SUMIFS(14:14,$1:$1,"&gt;="&amp;1,$1:$1,"&lt;="&amp;INT(-$N25/30))+(-$N25/30-INT(-$N25/30))*SUMIFS(14:14,$1:$1,INT(-$N25/30)+1),0)+(-$N25/30-INT(-$N25/30))*SUMIFS(14:14,$1:$1,JV$1+INT(-$N25/30)+1)+(INT(-$N25/30)+1--$N25/30)*SUMIFS(14:14,$1:$1,JV$1+INT(-$N25/30)))))</f>
        <v>0</v>
      </c>
      <c r="JW25" s="40">
        <f>IF($N25=0,0,IF(JW$7="",0,IF(JW$1=MAX($1:$1),$R14-SUM($T25:JV25),IF(JW$1=1,SUMIFS(14:14,$1:$1,"&gt;="&amp;1,$1:$1,"&lt;="&amp;INT(-$N25/30))+(-$N25/30-INT(-$N25/30))*SUMIFS(14:14,$1:$1,INT(-$N25/30)+1),0)+(-$N25/30-INT(-$N25/30))*SUMIFS(14:14,$1:$1,JW$1+INT(-$N25/30)+1)+(INT(-$N25/30)+1--$N25/30)*SUMIFS(14:14,$1:$1,JW$1+INT(-$N25/30)))))</f>
        <v>0</v>
      </c>
      <c r="JX25" s="40">
        <f>IF($N25=0,0,IF(JX$7="",0,IF(JX$1=MAX($1:$1),$R14-SUM($T25:JW25),IF(JX$1=1,SUMIFS(14:14,$1:$1,"&gt;="&amp;1,$1:$1,"&lt;="&amp;INT(-$N25/30))+(-$N25/30-INT(-$N25/30))*SUMIFS(14:14,$1:$1,INT(-$N25/30)+1),0)+(-$N25/30-INT(-$N25/30))*SUMIFS(14:14,$1:$1,JX$1+INT(-$N25/30)+1)+(INT(-$N25/30)+1--$N25/30)*SUMIFS(14:14,$1:$1,JX$1+INT(-$N25/30)))))</f>
        <v>0</v>
      </c>
      <c r="JY25" s="40">
        <f>IF($N25=0,0,IF(JY$7="",0,IF(JY$1=MAX($1:$1),$R14-SUM($T25:JX25),IF(JY$1=1,SUMIFS(14:14,$1:$1,"&gt;="&amp;1,$1:$1,"&lt;="&amp;INT(-$N25/30))+(-$N25/30-INT(-$N25/30))*SUMIFS(14:14,$1:$1,INT(-$N25/30)+1),0)+(-$N25/30-INT(-$N25/30))*SUMIFS(14:14,$1:$1,JY$1+INT(-$N25/30)+1)+(INT(-$N25/30)+1--$N25/30)*SUMIFS(14:14,$1:$1,JY$1+INT(-$N25/30)))))</f>
        <v>0</v>
      </c>
      <c r="JZ25" s="40">
        <f>IF($N25=0,0,IF(JZ$7="",0,IF(JZ$1=MAX($1:$1),$R14-SUM($T25:JY25),IF(JZ$1=1,SUMIFS(14:14,$1:$1,"&gt;="&amp;1,$1:$1,"&lt;="&amp;INT(-$N25/30))+(-$N25/30-INT(-$N25/30))*SUMIFS(14:14,$1:$1,INT(-$N25/30)+1),0)+(-$N25/30-INT(-$N25/30))*SUMIFS(14:14,$1:$1,JZ$1+INT(-$N25/30)+1)+(INT(-$N25/30)+1--$N25/30)*SUMIFS(14:14,$1:$1,JZ$1+INT(-$N25/30)))))</f>
        <v>0</v>
      </c>
      <c r="KA25" s="40">
        <f>IF($N25=0,0,IF(KA$7="",0,IF(KA$1=MAX($1:$1),$R14-SUM($T25:JZ25),IF(KA$1=1,SUMIFS(14:14,$1:$1,"&gt;="&amp;1,$1:$1,"&lt;="&amp;INT(-$N25/30))+(-$N25/30-INT(-$N25/30))*SUMIFS(14:14,$1:$1,INT(-$N25/30)+1),0)+(-$N25/30-INT(-$N25/30))*SUMIFS(14:14,$1:$1,KA$1+INT(-$N25/30)+1)+(INT(-$N25/30)+1--$N25/30)*SUMIFS(14:14,$1:$1,KA$1+INT(-$N25/30)))))</f>
        <v>0</v>
      </c>
      <c r="KB25" s="40">
        <f>IF($N25=0,0,IF(KB$7="",0,IF(KB$1=MAX($1:$1),$R14-SUM($T25:KA25),IF(KB$1=1,SUMIFS(14:14,$1:$1,"&gt;="&amp;1,$1:$1,"&lt;="&amp;INT(-$N25/30))+(-$N25/30-INT(-$N25/30))*SUMIFS(14:14,$1:$1,INT(-$N25/30)+1),0)+(-$N25/30-INT(-$N25/30))*SUMIFS(14:14,$1:$1,KB$1+INT(-$N25/30)+1)+(INT(-$N25/30)+1--$N25/30)*SUMIFS(14:14,$1:$1,KB$1+INT(-$N25/30)))))</f>
        <v>0</v>
      </c>
      <c r="KC25" s="40">
        <f>IF($N25=0,0,IF(KC$7="",0,IF(KC$1=MAX($1:$1),$R14-SUM($T25:KB25),IF(KC$1=1,SUMIFS(14:14,$1:$1,"&gt;="&amp;1,$1:$1,"&lt;="&amp;INT(-$N25/30))+(-$N25/30-INT(-$N25/30))*SUMIFS(14:14,$1:$1,INT(-$N25/30)+1),0)+(-$N25/30-INT(-$N25/30))*SUMIFS(14:14,$1:$1,KC$1+INT(-$N25/30)+1)+(INT(-$N25/30)+1--$N25/30)*SUMIFS(14:14,$1:$1,KC$1+INT(-$N25/30)))))</f>
        <v>0</v>
      </c>
      <c r="KD25" s="40">
        <f>IF($N25=0,0,IF(KD$7="",0,IF(KD$1=MAX($1:$1),$R14-SUM($T25:KC25),IF(KD$1=1,SUMIFS(14:14,$1:$1,"&gt;="&amp;1,$1:$1,"&lt;="&amp;INT(-$N25/30))+(-$N25/30-INT(-$N25/30))*SUMIFS(14:14,$1:$1,INT(-$N25/30)+1),0)+(-$N25/30-INT(-$N25/30))*SUMIFS(14:14,$1:$1,KD$1+INT(-$N25/30)+1)+(INT(-$N25/30)+1--$N25/30)*SUMIFS(14:14,$1:$1,KD$1+INT(-$N25/30)))))</f>
        <v>0</v>
      </c>
      <c r="KE25" s="40">
        <f>IF($N25=0,0,IF(KE$7="",0,IF(KE$1=MAX($1:$1),$R14-SUM($T25:KD25),IF(KE$1=1,SUMIFS(14:14,$1:$1,"&gt;="&amp;1,$1:$1,"&lt;="&amp;INT(-$N25/30))+(-$N25/30-INT(-$N25/30))*SUMIFS(14:14,$1:$1,INT(-$N25/30)+1),0)+(-$N25/30-INT(-$N25/30))*SUMIFS(14:14,$1:$1,KE$1+INT(-$N25/30)+1)+(INT(-$N25/30)+1--$N25/30)*SUMIFS(14:14,$1:$1,KE$1+INT(-$N25/30)))))</f>
        <v>0</v>
      </c>
      <c r="KF25" s="40">
        <f>IF($N25=0,0,IF(KF$7="",0,IF(KF$1=MAX($1:$1),$R14-SUM($T25:KE25),IF(KF$1=1,SUMIFS(14:14,$1:$1,"&gt;="&amp;1,$1:$1,"&lt;="&amp;INT(-$N25/30))+(-$N25/30-INT(-$N25/30))*SUMIFS(14:14,$1:$1,INT(-$N25/30)+1),0)+(-$N25/30-INT(-$N25/30))*SUMIFS(14:14,$1:$1,KF$1+INT(-$N25/30)+1)+(INT(-$N25/30)+1--$N25/30)*SUMIFS(14:14,$1:$1,KF$1+INT(-$N25/30)))))</f>
        <v>0</v>
      </c>
      <c r="KG25" s="40">
        <f>IF($N25=0,0,IF(KG$7="",0,IF(KG$1=MAX($1:$1),$R14-SUM($T25:KF25),IF(KG$1=1,SUMIFS(14:14,$1:$1,"&gt;="&amp;1,$1:$1,"&lt;="&amp;INT(-$N25/30))+(-$N25/30-INT(-$N25/30))*SUMIFS(14:14,$1:$1,INT(-$N25/30)+1),0)+(-$N25/30-INT(-$N25/30))*SUMIFS(14:14,$1:$1,KG$1+INT(-$N25/30)+1)+(INT(-$N25/30)+1--$N25/30)*SUMIFS(14:14,$1:$1,KG$1+INT(-$N25/30)))))</f>
        <v>0</v>
      </c>
      <c r="KH25" s="40">
        <f>IF($N25=0,0,IF(KH$7="",0,IF(KH$1=MAX($1:$1),$R14-SUM($T25:KG25),IF(KH$1=1,SUMIFS(14:14,$1:$1,"&gt;="&amp;1,$1:$1,"&lt;="&amp;INT(-$N25/30))+(-$N25/30-INT(-$N25/30))*SUMIFS(14:14,$1:$1,INT(-$N25/30)+1),0)+(-$N25/30-INT(-$N25/30))*SUMIFS(14:14,$1:$1,KH$1+INT(-$N25/30)+1)+(INT(-$N25/30)+1--$N25/30)*SUMIFS(14:14,$1:$1,KH$1+INT(-$N25/30)))))</f>
        <v>0</v>
      </c>
      <c r="KI25" s="40">
        <f>IF($N25=0,0,IF(KI$7="",0,IF(KI$1=MAX($1:$1),$R14-SUM($T25:KH25),IF(KI$1=1,SUMIFS(14:14,$1:$1,"&gt;="&amp;1,$1:$1,"&lt;="&amp;INT(-$N25/30))+(-$N25/30-INT(-$N25/30))*SUMIFS(14:14,$1:$1,INT(-$N25/30)+1),0)+(-$N25/30-INT(-$N25/30))*SUMIFS(14:14,$1:$1,KI$1+INT(-$N25/30)+1)+(INT(-$N25/30)+1--$N25/30)*SUMIFS(14:14,$1:$1,KI$1+INT(-$N25/30)))))</f>
        <v>0</v>
      </c>
      <c r="KJ25" s="40">
        <f>IF($N25=0,0,IF(KJ$7="",0,IF(KJ$1=MAX($1:$1),$R14-SUM($T25:KI25),IF(KJ$1=1,SUMIFS(14:14,$1:$1,"&gt;="&amp;1,$1:$1,"&lt;="&amp;INT(-$N25/30))+(-$N25/30-INT(-$N25/30))*SUMIFS(14:14,$1:$1,INT(-$N25/30)+1),0)+(-$N25/30-INT(-$N25/30))*SUMIFS(14:14,$1:$1,KJ$1+INT(-$N25/30)+1)+(INT(-$N25/30)+1--$N25/30)*SUMIFS(14:14,$1:$1,KJ$1+INT(-$N25/30)))))</f>
        <v>0</v>
      </c>
      <c r="KK25" s="40">
        <f>IF($N25=0,0,IF(KK$7="",0,IF(KK$1=MAX($1:$1),$R14-SUM($T25:KJ25),IF(KK$1=1,SUMIFS(14:14,$1:$1,"&gt;="&amp;1,$1:$1,"&lt;="&amp;INT(-$N25/30))+(-$N25/30-INT(-$N25/30))*SUMIFS(14:14,$1:$1,INT(-$N25/30)+1),0)+(-$N25/30-INT(-$N25/30))*SUMIFS(14:14,$1:$1,KK$1+INT(-$N25/30)+1)+(INT(-$N25/30)+1--$N25/30)*SUMIFS(14:14,$1:$1,KK$1+INT(-$N25/30)))))</f>
        <v>0</v>
      </c>
      <c r="KL25" s="40">
        <f>IF($N25=0,0,IF(KL$7="",0,IF(KL$1=MAX($1:$1),$R14-SUM($T25:KK25),IF(KL$1=1,SUMIFS(14:14,$1:$1,"&gt;="&amp;1,$1:$1,"&lt;="&amp;INT(-$N25/30))+(-$N25/30-INT(-$N25/30))*SUMIFS(14:14,$1:$1,INT(-$N25/30)+1),0)+(-$N25/30-INT(-$N25/30))*SUMIFS(14:14,$1:$1,KL$1+INT(-$N25/30)+1)+(INT(-$N25/30)+1--$N25/30)*SUMIFS(14:14,$1:$1,KL$1+INT(-$N25/30)))))</f>
        <v>0</v>
      </c>
      <c r="KM25" s="40">
        <f>IF($N25=0,0,IF(KM$7="",0,IF(KM$1=MAX($1:$1),$R14-SUM($T25:KL25),IF(KM$1=1,SUMIFS(14:14,$1:$1,"&gt;="&amp;1,$1:$1,"&lt;="&amp;INT(-$N25/30))+(-$N25/30-INT(-$N25/30))*SUMIFS(14:14,$1:$1,INT(-$N25/30)+1),0)+(-$N25/30-INT(-$N25/30))*SUMIFS(14:14,$1:$1,KM$1+INT(-$N25/30)+1)+(INT(-$N25/30)+1--$N25/30)*SUMIFS(14:14,$1:$1,KM$1+INT(-$N25/30)))))</f>
        <v>0</v>
      </c>
      <c r="KN25" s="40">
        <f>IF($N25=0,0,IF(KN$7="",0,IF(KN$1=MAX($1:$1),$R14-SUM($T25:KM25),IF(KN$1=1,SUMIFS(14:14,$1:$1,"&gt;="&amp;1,$1:$1,"&lt;="&amp;INT(-$N25/30))+(-$N25/30-INT(-$N25/30))*SUMIFS(14:14,$1:$1,INT(-$N25/30)+1),0)+(-$N25/30-INT(-$N25/30))*SUMIFS(14:14,$1:$1,KN$1+INT(-$N25/30)+1)+(INT(-$N25/30)+1--$N25/30)*SUMIFS(14:14,$1:$1,KN$1+INT(-$N25/30)))))</f>
        <v>0</v>
      </c>
      <c r="KO25" s="40">
        <f>IF($N25=0,0,IF(KO$7="",0,IF(KO$1=MAX($1:$1),$R14-SUM($T25:KN25),IF(KO$1=1,SUMIFS(14:14,$1:$1,"&gt;="&amp;1,$1:$1,"&lt;="&amp;INT(-$N25/30))+(-$N25/30-INT(-$N25/30))*SUMIFS(14:14,$1:$1,INT(-$N25/30)+1),0)+(-$N25/30-INT(-$N25/30))*SUMIFS(14:14,$1:$1,KO$1+INT(-$N25/30)+1)+(INT(-$N25/30)+1--$N25/30)*SUMIFS(14:14,$1:$1,KO$1+INT(-$N25/30)))))</f>
        <v>0</v>
      </c>
      <c r="KP25" s="40">
        <f>IF($N25=0,0,IF(KP$7="",0,IF(KP$1=MAX($1:$1),$R14-SUM($T25:KO25),IF(KP$1=1,SUMIFS(14:14,$1:$1,"&gt;="&amp;1,$1:$1,"&lt;="&amp;INT(-$N25/30))+(-$N25/30-INT(-$N25/30))*SUMIFS(14:14,$1:$1,INT(-$N25/30)+1),0)+(-$N25/30-INT(-$N25/30))*SUMIFS(14:14,$1:$1,KP$1+INT(-$N25/30)+1)+(INT(-$N25/30)+1--$N25/30)*SUMIFS(14:14,$1:$1,KP$1+INT(-$N25/30)))))</f>
        <v>0</v>
      </c>
      <c r="KQ25" s="40">
        <f>IF($N25=0,0,IF(KQ$7="",0,IF(KQ$1=MAX($1:$1),$R14-SUM($T25:KP25),IF(KQ$1=1,SUMIFS(14:14,$1:$1,"&gt;="&amp;1,$1:$1,"&lt;="&amp;INT(-$N25/30))+(-$N25/30-INT(-$N25/30))*SUMIFS(14:14,$1:$1,INT(-$N25/30)+1),0)+(-$N25/30-INT(-$N25/30))*SUMIFS(14:14,$1:$1,KQ$1+INT(-$N25/30)+1)+(INT(-$N25/30)+1--$N25/30)*SUMIFS(14:14,$1:$1,KQ$1+INT(-$N25/30)))))</f>
        <v>0</v>
      </c>
      <c r="KR25" s="40">
        <f>IF($N25=0,0,IF(KR$7="",0,IF(KR$1=MAX($1:$1),$R14-SUM($T25:KQ25),IF(KR$1=1,SUMIFS(14:14,$1:$1,"&gt;="&amp;1,$1:$1,"&lt;="&amp;INT(-$N25/30))+(-$N25/30-INT(-$N25/30))*SUMIFS(14:14,$1:$1,INT(-$N25/30)+1),0)+(-$N25/30-INT(-$N25/30))*SUMIFS(14:14,$1:$1,KR$1+INT(-$N25/30)+1)+(INT(-$N25/30)+1--$N25/30)*SUMIFS(14:14,$1:$1,KR$1+INT(-$N25/30)))))</f>
        <v>0</v>
      </c>
      <c r="KS25" s="40">
        <f>IF($N25=0,0,IF(KS$7="",0,IF(KS$1=MAX($1:$1),$R14-SUM($T25:KR25),IF(KS$1=1,SUMIFS(14:14,$1:$1,"&gt;="&amp;1,$1:$1,"&lt;="&amp;INT(-$N25/30))+(-$N25/30-INT(-$N25/30))*SUMIFS(14:14,$1:$1,INT(-$N25/30)+1),0)+(-$N25/30-INT(-$N25/30))*SUMIFS(14:14,$1:$1,KS$1+INT(-$N25/30)+1)+(INT(-$N25/30)+1--$N25/30)*SUMIFS(14:14,$1:$1,KS$1+INT(-$N25/30)))))</f>
        <v>0</v>
      </c>
      <c r="KT25" s="40">
        <f>IF($N25=0,0,IF(KT$7="",0,IF(KT$1=MAX($1:$1),$R14-SUM($T25:KS25),IF(KT$1=1,SUMIFS(14:14,$1:$1,"&gt;="&amp;1,$1:$1,"&lt;="&amp;INT(-$N25/30))+(-$N25/30-INT(-$N25/30))*SUMIFS(14:14,$1:$1,INT(-$N25/30)+1),0)+(-$N25/30-INT(-$N25/30))*SUMIFS(14:14,$1:$1,KT$1+INT(-$N25/30)+1)+(INT(-$N25/30)+1--$N25/30)*SUMIFS(14:14,$1:$1,KT$1+INT(-$N25/30)))))</f>
        <v>0</v>
      </c>
      <c r="KU25" s="40">
        <f>IF($N25=0,0,IF(KU$7="",0,IF(KU$1=MAX($1:$1),$R14-SUM($T25:KT25),IF(KU$1=1,SUMIFS(14:14,$1:$1,"&gt;="&amp;1,$1:$1,"&lt;="&amp;INT(-$N25/30))+(-$N25/30-INT(-$N25/30))*SUMIFS(14:14,$1:$1,INT(-$N25/30)+1),0)+(-$N25/30-INT(-$N25/30))*SUMIFS(14:14,$1:$1,KU$1+INT(-$N25/30)+1)+(INT(-$N25/30)+1--$N25/30)*SUMIFS(14:14,$1:$1,KU$1+INT(-$N25/30)))))</f>
        <v>0</v>
      </c>
      <c r="KV25" s="40">
        <f>IF($N25=0,0,IF(KV$7="",0,IF(KV$1=MAX($1:$1),$R14-SUM($T25:KU25),IF(KV$1=1,SUMIFS(14:14,$1:$1,"&gt;="&amp;1,$1:$1,"&lt;="&amp;INT(-$N25/30))+(-$N25/30-INT(-$N25/30))*SUMIFS(14:14,$1:$1,INT(-$N25/30)+1),0)+(-$N25/30-INT(-$N25/30))*SUMIFS(14:14,$1:$1,KV$1+INT(-$N25/30)+1)+(INT(-$N25/30)+1--$N25/30)*SUMIFS(14:14,$1:$1,KV$1+INT(-$N25/30)))))</f>
        <v>0</v>
      </c>
      <c r="KW25" s="1"/>
      <c r="KX25" s="1"/>
    </row>
    <row r="26" spans="1:310" x14ac:dyDescent="0.25">
      <c r="A26" s="1"/>
      <c r="B26" s="79"/>
      <c r="C26" s="79"/>
      <c r="D26" s="79"/>
      <c r="E26" s="1" t="str">
        <f>E23</f>
        <v>количество аннулированных договоров</v>
      </c>
      <c r="F26" s="1"/>
      <c r="G26" s="1"/>
      <c r="H26" s="11" t="str">
        <f t="shared" si="18"/>
        <v>клиенты</v>
      </c>
      <c r="I26" s="1"/>
      <c r="J26" s="1"/>
      <c r="K26" s="1" t="str">
        <f>справочники!$U$14</f>
        <v>непостоянные-15сотрудников</v>
      </c>
      <c r="L26" s="1"/>
      <c r="M26" s="5"/>
      <c r="N26" s="40">
        <f>условия!V55</f>
        <v>180</v>
      </c>
      <c r="O26" s="19"/>
      <c r="P26" s="1"/>
      <c r="Q26" s="1"/>
      <c r="R26" s="40">
        <f>SUMIFS($T26:$KW26,$T$1:$KW$1,"&gt;="&amp;1,$T$1:$KW$1,"&lt;="&amp;MAX($1:$1))</f>
        <v>367.5</v>
      </c>
      <c r="S26" s="1"/>
      <c r="T26" s="40"/>
      <c r="U26" s="40">
        <f>IF($N26=0,0,IF(U$7="",0,IF(U$1=MAX($1:$1),$R15-SUM($T26:T26),IF(U$1=1,SUMIFS(15:15,$1:$1,"&gt;="&amp;1,$1:$1,"&lt;="&amp;INT(-$N26/30))+(-$N26/30-INT(-$N26/30))*SUMIFS(15:15,$1:$1,INT(-$N26/30)+1),0)+(-$N26/30-INT(-$N26/30))*SUMIFS(15:15,$1:$1,U$1+INT(-$N26/30)+1)+(INT(-$N26/30)+1--$N26/30)*SUMIFS(15:15,$1:$1,U$1+INT(-$N26/30)))))</f>
        <v>0</v>
      </c>
      <c r="V26" s="40">
        <f>IF($N26=0,0,IF(V$7="",0,IF(V$1=MAX($1:$1),$R15-SUM($T26:U26),IF(V$1=1,SUMIFS(15:15,$1:$1,"&gt;="&amp;1,$1:$1,"&lt;="&amp;INT(-$N26/30))+(-$N26/30-INT(-$N26/30))*SUMIFS(15:15,$1:$1,INT(-$N26/30)+1),0)+(-$N26/30-INT(-$N26/30))*SUMIFS(15:15,$1:$1,V$1+INT(-$N26/30)+1)+(INT(-$N26/30)+1--$N26/30)*SUMIFS(15:15,$1:$1,V$1+INT(-$N26/30)))))</f>
        <v>0</v>
      </c>
      <c r="W26" s="40">
        <f>IF($N26=0,0,IF(W$7="",0,IF(W$1=MAX($1:$1),$R15-SUM($T26:V26),IF(W$1=1,SUMIFS(15:15,$1:$1,"&gt;="&amp;1,$1:$1,"&lt;="&amp;INT(-$N26/30))+(-$N26/30-INT(-$N26/30))*SUMIFS(15:15,$1:$1,INT(-$N26/30)+1),0)+(-$N26/30-INT(-$N26/30))*SUMIFS(15:15,$1:$1,W$1+INT(-$N26/30)+1)+(INT(-$N26/30)+1--$N26/30)*SUMIFS(15:15,$1:$1,W$1+INT(-$N26/30)))))</f>
        <v>0</v>
      </c>
      <c r="X26" s="40">
        <f>IF($N26=0,0,IF(X$7="",0,IF(X$1=MAX($1:$1),$R15-SUM($T26:W26),IF(X$1=1,SUMIFS(15:15,$1:$1,"&gt;="&amp;1,$1:$1,"&lt;="&amp;INT(-$N26/30))+(-$N26/30-INT(-$N26/30))*SUMIFS(15:15,$1:$1,INT(-$N26/30)+1),0)+(-$N26/30-INT(-$N26/30))*SUMIFS(15:15,$1:$1,X$1+INT(-$N26/30)+1)+(INT(-$N26/30)+1--$N26/30)*SUMIFS(15:15,$1:$1,X$1+INT(-$N26/30)))))</f>
        <v>0</v>
      </c>
      <c r="Y26" s="40">
        <f>IF($N26=0,0,IF(Y$7="",0,IF(Y$1=MAX($1:$1),$R15-SUM($T26:X26),IF(Y$1=1,SUMIFS(15:15,$1:$1,"&gt;="&amp;1,$1:$1,"&lt;="&amp;INT(-$N26/30))+(-$N26/30-INT(-$N26/30))*SUMIFS(15:15,$1:$1,INT(-$N26/30)+1),0)+(-$N26/30-INT(-$N26/30))*SUMIFS(15:15,$1:$1,Y$1+INT(-$N26/30)+1)+(INT(-$N26/30)+1--$N26/30)*SUMIFS(15:15,$1:$1,Y$1+INT(-$N26/30)))))</f>
        <v>0</v>
      </c>
      <c r="Z26" s="40">
        <f>IF($N26=0,0,IF(Z$7="",0,IF(Z$1=MAX($1:$1),$R15-SUM($T26:Y26),IF(Z$1=1,SUMIFS(15:15,$1:$1,"&gt;="&amp;1,$1:$1,"&lt;="&amp;INT(-$N26/30))+(-$N26/30-INT(-$N26/30))*SUMIFS(15:15,$1:$1,INT(-$N26/30)+1),0)+(-$N26/30-INT(-$N26/30))*SUMIFS(15:15,$1:$1,Z$1+INT(-$N26/30)+1)+(INT(-$N26/30)+1--$N26/30)*SUMIFS(15:15,$1:$1,Z$1+INT(-$N26/30)))))</f>
        <v>0</v>
      </c>
      <c r="AA26" s="40">
        <f>IF($N26=0,0,IF(AA$7="",0,IF(AA$1=MAX($1:$1),$R15-SUM($T26:Z26),IF(AA$1=1,SUMIFS(15:15,$1:$1,"&gt;="&amp;1,$1:$1,"&lt;="&amp;INT(-$N26/30))+(-$N26/30-INT(-$N26/30))*SUMIFS(15:15,$1:$1,INT(-$N26/30)+1),0)+(-$N26/30-INT(-$N26/30))*SUMIFS(15:15,$1:$1,AA$1+INT(-$N26/30)+1)+(INT(-$N26/30)+1--$N26/30)*SUMIFS(15:15,$1:$1,AA$1+INT(-$N26/30)))))</f>
        <v>7.35</v>
      </c>
      <c r="AB26" s="40">
        <f>IF($N26=0,0,IF(AB$7="",0,IF(AB$1=MAX($1:$1),$R15-SUM($T26:AA26),IF(AB$1=1,SUMIFS(15:15,$1:$1,"&gt;="&amp;1,$1:$1,"&lt;="&amp;INT(-$N26/30))+(-$N26/30-INT(-$N26/30))*SUMIFS(15:15,$1:$1,INT(-$N26/30)+1),0)+(-$N26/30-INT(-$N26/30))*SUMIFS(15:15,$1:$1,AB$1+INT(-$N26/30)+1)+(INT(-$N26/30)+1--$N26/30)*SUMIFS(15:15,$1:$1,AB$1+INT(-$N26/30)))))</f>
        <v>7.9624999999999995</v>
      </c>
      <c r="AC26" s="40">
        <f>IF($N26=0,0,IF(AC$7="",0,IF(AC$1=MAX($1:$1),$R15-SUM($T26:AB26),IF(AC$1=1,SUMIFS(15:15,$1:$1,"&gt;="&amp;1,$1:$1,"&lt;="&amp;INT(-$N26/30))+(-$N26/30-INT(-$N26/30))*SUMIFS(15:15,$1:$1,INT(-$N26/30)+1),0)+(-$N26/30-INT(-$N26/30))*SUMIFS(15:15,$1:$1,AC$1+INT(-$N26/30)+1)+(INT(-$N26/30)+1--$N26/30)*SUMIFS(15:15,$1:$1,AC$1+INT(-$N26/30)))))</f>
        <v>8.5749999999999993</v>
      </c>
      <c r="AD26" s="40">
        <f>IF($N26=0,0,IF(AD$7="",0,IF(AD$1=MAX($1:$1),$R15-SUM($T26:AC26),IF(AD$1=1,SUMIFS(15:15,$1:$1,"&gt;="&amp;1,$1:$1,"&lt;="&amp;INT(-$N26/30))+(-$N26/30-INT(-$N26/30))*SUMIFS(15:15,$1:$1,INT(-$N26/30)+1),0)+(-$N26/30-INT(-$N26/30))*SUMIFS(15:15,$1:$1,AD$1+INT(-$N26/30)+1)+(INT(-$N26/30)+1--$N26/30)*SUMIFS(15:15,$1:$1,AD$1+INT(-$N26/30)))))</f>
        <v>9.1875</v>
      </c>
      <c r="AE26" s="40">
        <f>IF($N26=0,0,IF(AE$7="",0,IF(AE$1=MAX($1:$1),$R15-SUM($T26:AD26),IF(AE$1=1,SUMIFS(15:15,$1:$1,"&gt;="&amp;1,$1:$1,"&lt;="&amp;INT(-$N26/30))+(-$N26/30-INT(-$N26/30))*SUMIFS(15:15,$1:$1,INT(-$N26/30)+1),0)+(-$N26/30-INT(-$N26/30))*SUMIFS(15:15,$1:$1,AE$1+INT(-$N26/30)+1)+(INT(-$N26/30)+1--$N26/30)*SUMIFS(15:15,$1:$1,AE$1+INT(-$N26/30)))))</f>
        <v>9.7999999999999989</v>
      </c>
      <c r="AF26" s="40">
        <f>IF($N26=0,0,IF(AF$7="",0,IF(AF$1=MAX($1:$1),$R15-SUM($T26:AE26),IF(AF$1=1,SUMIFS(15:15,$1:$1,"&gt;="&amp;1,$1:$1,"&lt;="&amp;INT(-$N26/30))+(-$N26/30-INT(-$N26/30))*SUMIFS(15:15,$1:$1,INT(-$N26/30)+1),0)+(-$N26/30-INT(-$N26/30))*SUMIFS(15:15,$1:$1,AF$1+INT(-$N26/30)+1)+(INT(-$N26/30)+1--$N26/30)*SUMIFS(15:15,$1:$1,AF$1+INT(-$N26/30)))))</f>
        <v>10.4125</v>
      </c>
      <c r="AG26" s="40">
        <f>IF($N26=0,0,IF(AG$7="",0,IF(AG$1=MAX($1:$1),$R15-SUM($T26:AF26),IF(AG$1=1,SUMIFS(15:15,$1:$1,"&gt;="&amp;1,$1:$1,"&lt;="&amp;INT(-$N26/30))+(-$N26/30-INT(-$N26/30))*SUMIFS(15:15,$1:$1,INT(-$N26/30)+1),0)+(-$N26/30-INT(-$N26/30))*SUMIFS(15:15,$1:$1,AG$1+INT(-$N26/30)+1)+(INT(-$N26/30)+1--$N26/30)*SUMIFS(15:15,$1:$1,AG$1+INT(-$N26/30)))))</f>
        <v>11.024999999999999</v>
      </c>
      <c r="AH26" s="40">
        <f>IF($N26=0,0,IF(AH$7="",0,IF(AH$1=MAX($1:$1),$R15-SUM($T26:AG26),IF(AH$1=1,SUMIFS(15:15,$1:$1,"&gt;="&amp;1,$1:$1,"&lt;="&amp;INT(-$N26/30))+(-$N26/30-INT(-$N26/30))*SUMIFS(15:15,$1:$1,INT(-$N26/30)+1),0)+(-$N26/30-INT(-$N26/30))*SUMIFS(15:15,$1:$1,AH$1+INT(-$N26/30)+1)+(INT(-$N26/30)+1--$N26/30)*SUMIFS(15:15,$1:$1,AH$1+INT(-$N26/30)))))</f>
        <v>11.637499999999999</v>
      </c>
      <c r="AI26" s="40">
        <f>IF($N26=0,0,IF(AI$7="",0,IF(AI$1=MAX($1:$1),$R15-SUM($T26:AH26),IF(AI$1=1,SUMIFS(15:15,$1:$1,"&gt;="&amp;1,$1:$1,"&lt;="&amp;INT(-$N26/30))+(-$N26/30-INT(-$N26/30))*SUMIFS(15:15,$1:$1,INT(-$N26/30)+1),0)+(-$N26/30-INT(-$N26/30))*SUMIFS(15:15,$1:$1,AI$1+INT(-$N26/30)+1)+(INT(-$N26/30)+1--$N26/30)*SUMIFS(15:15,$1:$1,AI$1+INT(-$N26/30)))))</f>
        <v>12.25</v>
      </c>
      <c r="AJ26" s="40">
        <f>IF($N26=0,0,IF(AJ$7="",0,IF(AJ$1=MAX($1:$1),$R15-SUM($T26:AI26),IF(AJ$1=1,SUMIFS(15:15,$1:$1,"&gt;="&amp;1,$1:$1,"&lt;="&amp;INT(-$N26/30))+(-$N26/30-INT(-$N26/30))*SUMIFS(15:15,$1:$1,INT(-$N26/30)+1),0)+(-$N26/30-INT(-$N26/30))*SUMIFS(15:15,$1:$1,AJ$1+INT(-$N26/30)+1)+(INT(-$N26/30)+1--$N26/30)*SUMIFS(15:15,$1:$1,AJ$1+INT(-$N26/30)))))</f>
        <v>12.862499999999999</v>
      </c>
      <c r="AK26" s="40">
        <f>IF($N26=0,0,IF(AK$7="",0,IF(AK$1=MAX($1:$1),$R15-SUM($T26:AJ26),IF(AK$1=1,SUMIFS(15:15,$1:$1,"&gt;="&amp;1,$1:$1,"&lt;="&amp;INT(-$N26/30))+(-$N26/30-INT(-$N26/30))*SUMIFS(15:15,$1:$1,INT(-$N26/30)+1),0)+(-$N26/30-INT(-$N26/30))*SUMIFS(15:15,$1:$1,AK$1+INT(-$N26/30)+1)+(INT(-$N26/30)+1--$N26/30)*SUMIFS(15:15,$1:$1,AK$1+INT(-$N26/30)))))</f>
        <v>13.475</v>
      </c>
      <c r="AL26" s="40">
        <f>IF($N26=0,0,IF(AL$7="",0,IF(AL$1=MAX($1:$1),$R15-SUM($T26:AK26),IF(AL$1=1,SUMIFS(15:15,$1:$1,"&gt;="&amp;1,$1:$1,"&lt;="&amp;INT(-$N26/30))+(-$N26/30-INT(-$N26/30))*SUMIFS(15:15,$1:$1,INT(-$N26/30)+1),0)+(-$N26/30-INT(-$N26/30))*SUMIFS(15:15,$1:$1,AL$1+INT(-$N26/30)+1)+(INT(-$N26/30)+1--$N26/30)*SUMIFS(15:15,$1:$1,AL$1+INT(-$N26/30)))))</f>
        <v>14.087499999999999</v>
      </c>
      <c r="AM26" s="40">
        <f>IF($N26=0,0,IF(AM$7="",0,IF(AM$1=MAX($1:$1),$R15-SUM($T26:AL26),IF(AM$1=1,SUMIFS(15:15,$1:$1,"&gt;="&amp;1,$1:$1,"&lt;="&amp;INT(-$N26/30))+(-$N26/30-INT(-$N26/30))*SUMIFS(15:15,$1:$1,INT(-$N26/30)+1),0)+(-$N26/30-INT(-$N26/30))*SUMIFS(15:15,$1:$1,AM$1+INT(-$N26/30)+1)+(INT(-$N26/30)+1--$N26/30)*SUMIFS(15:15,$1:$1,AM$1+INT(-$N26/30)))))</f>
        <v>14.7</v>
      </c>
      <c r="AN26" s="40">
        <f>IF($N26=0,0,IF(AN$7="",0,IF(AN$1=MAX($1:$1),$R15-SUM($T26:AM26),IF(AN$1=1,SUMIFS(15:15,$1:$1,"&gt;="&amp;1,$1:$1,"&lt;="&amp;INT(-$N26/30))+(-$N26/30-INT(-$N26/30))*SUMIFS(15:15,$1:$1,INT(-$N26/30)+1),0)+(-$N26/30-INT(-$N26/30))*SUMIFS(15:15,$1:$1,AN$1+INT(-$N26/30)+1)+(INT(-$N26/30)+1--$N26/30)*SUMIFS(15:15,$1:$1,AN$1+INT(-$N26/30)))))</f>
        <v>15.312499999999998</v>
      </c>
      <c r="AO26" s="40">
        <f>IF($N26=0,0,IF(AO$7="",0,IF(AO$1=MAX($1:$1),$R15-SUM($T26:AN26),IF(AO$1=1,SUMIFS(15:15,$1:$1,"&gt;="&amp;1,$1:$1,"&lt;="&amp;INT(-$N26/30))+(-$N26/30-INT(-$N26/30))*SUMIFS(15:15,$1:$1,INT(-$N26/30)+1),0)+(-$N26/30-INT(-$N26/30))*SUMIFS(15:15,$1:$1,AO$1+INT(-$N26/30)+1)+(INT(-$N26/30)+1--$N26/30)*SUMIFS(15:15,$1:$1,AO$1+INT(-$N26/30)))))</f>
        <v>15.924999999999999</v>
      </c>
      <c r="AP26" s="40">
        <f>IF($N26=0,0,IF(AP$7="",0,IF(AP$1=MAX($1:$1),$R15-SUM($T26:AO26),IF(AP$1=1,SUMIFS(15:15,$1:$1,"&gt;="&amp;1,$1:$1,"&lt;="&amp;INT(-$N26/30))+(-$N26/30-INT(-$N26/30))*SUMIFS(15:15,$1:$1,INT(-$N26/30)+1),0)+(-$N26/30-INT(-$N26/30))*SUMIFS(15:15,$1:$1,AP$1+INT(-$N26/30)+1)+(INT(-$N26/30)+1--$N26/30)*SUMIFS(15:15,$1:$1,AP$1+INT(-$N26/30)))))</f>
        <v>16.537499999999998</v>
      </c>
      <c r="AQ26" s="40">
        <f>IF($N26=0,0,IF(AQ$7="",0,IF(AQ$1=MAX($1:$1),$R15-SUM($T26:AP26),IF(AQ$1=1,SUMIFS(15:15,$1:$1,"&gt;="&amp;1,$1:$1,"&lt;="&amp;INT(-$N26/30))+(-$N26/30-INT(-$N26/30))*SUMIFS(15:15,$1:$1,INT(-$N26/30)+1),0)+(-$N26/30-INT(-$N26/30))*SUMIFS(15:15,$1:$1,AQ$1+INT(-$N26/30)+1)+(INT(-$N26/30)+1--$N26/30)*SUMIFS(15:15,$1:$1,AQ$1+INT(-$N26/30)))))</f>
        <v>17.149999999999999</v>
      </c>
      <c r="AR26" s="40">
        <f>IF($N26=0,0,IF(AR$7="",0,IF(AR$1=MAX($1:$1),$R15-SUM($T26:AQ26),IF(AR$1=1,SUMIFS(15:15,$1:$1,"&gt;="&amp;1,$1:$1,"&lt;="&amp;INT(-$N26/30))+(-$N26/30-INT(-$N26/30))*SUMIFS(15:15,$1:$1,INT(-$N26/30)+1),0)+(-$N26/30-INT(-$N26/30))*SUMIFS(15:15,$1:$1,AR$1+INT(-$N26/30)+1)+(INT(-$N26/30)+1--$N26/30)*SUMIFS(15:15,$1:$1,AR$1+INT(-$N26/30)))))</f>
        <v>17.762499999999999</v>
      </c>
      <c r="AS26" s="40">
        <f>IF($N26=0,0,IF(AS$7="",0,IF(AS$1=MAX($1:$1),$R15-SUM($T26:AR26),IF(AS$1=1,SUMIFS(15:15,$1:$1,"&gt;="&amp;1,$1:$1,"&lt;="&amp;INT(-$N26/30))+(-$N26/30-INT(-$N26/30))*SUMIFS(15:15,$1:$1,INT(-$N26/30)+1),0)+(-$N26/30-INT(-$N26/30))*SUMIFS(15:15,$1:$1,AS$1+INT(-$N26/30)+1)+(INT(-$N26/30)+1--$N26/30)*SUMIFS(15:15,$1:$1,AS$1+INT(-$N26/30)))))</f>
        <v>141.48750000000001</v>
      </c>
      <c r="AT26" s="40">
        <f>IF($N26=0,0,IF(AT$7="",0,IF(AT$1=MAX($1:$1),$R15-SUM($T26:AS26),IF(AT$1=1,SUMIFS(15:15,$1:$1,"&gt;="&amp;1,$1:$1,"&lt;="&amp;INT(-$N26/30))+(-$N26/30-INT(-$N26/30))*SUMIFS(15:15,$1:$1,INT(-$N26/30)+1),0)+(-$N26/30-INT(-$N26/30))*SUMIFS(15:15,$1:$1,AT$1+INT(-$N26/30)+1)+(INT(-$N26/30)+1--$N26/30)*SUMIFS(15:15,$1:$1,AT$1+INT(-$N26/30)))))</f>
        <v>0</v>
      </c>
      <c r="AU26" s="40">
        <f>IF($N26=0,0,IF(AU$7="",0,IF(AU$1=MAX($1:$1),$R15-SUM($T26:AT26),IF(AU$1=1,SUMIFS(15:15,$1:$1,"&gt;="&amp;1,$1:$1,"&lt;="&amp;INT(-$N26/30))+(-$N26/30-INT(-$N26/30))*SUMIFS(15:15,$1:$1,INT(-$N26/30)+1),0)+(-$N26/30-INT(-$N26/30))*SUMIFS(15:15,$1:$1,AU$1+INT(-$N26/30)+1)+(INT(-$N26/30)+1--$N26/30)*SUMIFS(15:15,$1:$1,AU$1+INT(-$N26/30)))))</f>
        <v>0</v>
      </c>
      <c r="AV26" s="40">
        <f>IF($N26=0,0,IF(AV$7="",0,IF(AV$1=MAX($1:$1),$R15-SUM($T26:AU26),IF(AV$1=1,SUMIFS(15:15,$1:$1,"&gt;="&amp;1,$1:$1,"&lt;="&amp;INT(-$N26/30))+(-$N26/30-INT(-$N26/30))*SUMIFS(15:15,$1:$1,INT(-$N26/30)+1),0)+(-$N26/30-INT(-$N26/30))*SUMIFS(15:15,$1:$1,AV$1+INT(-$N26/30)+1)+(INT(-$N26/30)+1--$N26/30)*SUMIFS(15:15,$1:$1,AV$1+INT(-$N26/30)))))</f>
        <v>0</v>
      </c>
      <c r="AW26" s="40">
        <f>IF($N26=0,0,IF(AW$7="",0,IF(AW$1=MAX($1:$1),$R15-SUM($T26:AV26),IF(AW$1=1,SUMIFS(15:15,$1:$1,"&gt;="&amp;1,$1:$1,"&lt;="&amp;INT(-$N26/30))+(-$N26/30-INT(-$N26/30))*SUMIFS(15:15,$1:$1,INT(-$N26/30)+1),0)+(-$N26/30-INT(-$N26/30))*SUMIFS(15:15,$1:$1,AW$1+INT(-$N26/30)+1)+(INT(-$N26/30)+1--$N26/30)*SUMIFS(15:15,$1:$1,AW$1+INT(-$N26/30)))))</f>
        <v>0</v>
      </c>
      <c r="AX26" s="40">
        <f>IF($N26=0,0,IF(AX$7="",0,IF(AX$1=MAX($1:$1),$R15-SUM($T26:AW26),IF(AX$1=1,SUMIFS(15:15,$1:$1,"&gt;="&amp;1,$1:$1,"&lt;="&amp;INT(-$N26/30))+(-$N26/30-INT(-$N26/30))*SUMIFS(15:15,$1:$1,INT(-$N26/30)+1),0)+(-$N26/30-INT(-$N26/30))*SUMIFS(15:15,$1:$1,AX$1+INT(-$N26/30)+1)+(INT(-$N26/30)+1--$N26/30)*SUMIFS(15:15,$1:$1,AX$1+INT(-$N26/30)))))</f>
        <v>0</v>
      </c>
      <c r="AY26" s="40">
        <f>IF($N26=0,0,IF(AY$7="",0,IF(AY$1=MAX($1:$1),$R15-SUM($T26:AX26),IF(AY$1=1,SUMIFS(15:15,$1:$1,"&gt;="&amp;1,$1:$1,"&lt;="&amp;INT(-$N26/30))+(-$N26/30-INT(-$N26/30))*SUMIFS(15:15,$1:$1,INT(-$N26/30)+1),0)+(-$N26/30-INT(-$N26/30))*SUMIFS(15:15,$1:$1,AY$1+INT(-$N26/30)+1)+(INT(-$N26/30)+1--$N26/30)*SUMIFS(15:15,$1:$1,AY$1+INT(-$N26/30)))))</f>
        <v>0</v>
      </c>
      <c r="AZ26" s="40">
        <f>IF($N26=0,0,IF(AZ$7="",0,IF(AZ$1=MAX($1:$1),$R15-SUM($T26:AY26),IF(AZ$1=1,SUMIFS(15:15,$1:$1,"&gt;="&amp;1,$1:$1,"&lt;="&amp;INT(-$N26/30))+(-$N26/30-INT(-$N26/30))*SUMIFS(15:15,$1:$1,INT(-$N26/30)+1),0)+(-$N26/30-INT(-$N26/30))*SUMIFS(15:15,$1:$1,AZ$1+INT(-$N26/30)+1)+(INT(-$N26/30)+1--$N26/30)*SUMIFS(15:15,$1:$1,AZ$1+INT(-$N26/30)))))</f>
        <v>0</v>
      </c>
      <c r="BA26" s="40">
        <f>IF($N26=0,0,IF(BA$7="",0,IF(BA$1=MAX($1:$1),$R15-SUM($T26:AZ26),IF(BA$1=1,SUMIFS(15:15,$1:$1,"&gt;="&amp;1,$1:$1,"&lt;="&amp;INT(-$N26/30))+(-$N26/30-INT(-$N26/30))*SUMIFS(15:15,$1:$1,INT(-$N26/30)+1),0)+(-$N26/30-INT(-$N26/30))*SUMIFS(15:15,$1:$1,BA$1+INT(-$N26/30)+1)+(INT(-$N26/30)+1--$N26/30)*SUMIFS(15:15,$1:$1,BA$1+INT(-$N26/30)))))</f>
        <v>0</v>
      </c>
      <c r="BB26" s="40">
        <f>IF($N26=0,0,IF(BB$7="",0,IF(BB$1=MAX($1:$1),$R15-SUM($T26:BA26),IF(BB$1=1,SUMIFS(15:15,$1:$1,"&gt;="&amp;1,$1:$1,"&lt;="&amp;INT(-$N26/30))+(-$N26/30-INT(-$N26/30))*SUMIFS(15:15,$1:$1,INT(-$N26/30)+1),0)+(-$N26/30-INT(-$N26/30))*SUMIFS(15:15,$1:$1,BB$1+INT(-$N26/30)+1)+(INT(-$N26/30)+1--$N26/30)*SUMIFS(15:15,$1:$1,BB$1+INT(-$N26/30)))))</f>
        <v>0</v>
      </c>
      <c r="BC26" s="40">
        <f>IF($N26=0,0,IF(BC$7="",0,IF(BC$1=MAX($1:$1),$R15-SUM($T26:BB26),IF(BC$1=1,SUMIFS(15:15,$1:$1,"&gt;="&amp;1,$1:$1,"&lt;="&amp;INT(-$N26/30))+(-$N26/30-INT(-$N26/30))*SUMIFS(15:15,$1:$1,INT(-$N26/30)+1),0)+(-$N26/30-INT(-$N26/30))*SUMIFS(15:15,$1:$1,BC$1+INT(-$N26/30)+1)+(INT(-$N26/30)+1--$N26/30)*SUMIFS(15:15,$1:$1,BC$1+INT(-$N26/30)))))</f>
        <v>0</v>
      </c>
      <c r="BD26" s="40">
        <f>IF($N26=0,0,IF(BD$7="",0,IF(BD$1=MAX($1:$1),$R15-SUM($T26:BC26),IF(BD$1=1,SUMIFS(15:15,$1:$1,"&gt;="&amp;1,$1:$1,"&lt;="&amp;INT(-$N26/30))+(-$N26/30-INT(-$N26/30))*SUMIFS(15:15,$1:$1,INT(-$N26/30)+1),0)+(-$N26/30-INT(-$N26/30))*SUMIFS(15:15,$1:$1,BD$1+INT(-$N26/30)+1)+(INT(-$N26/30)+1--$N26/30)*SUMIFS(15:15,$1:$1,BD$1+INT(-$N26/30)))))</f>
        <v>0</v>
      </c>
      <c r="BE26" s="40">
        <f>IF($N26=0,0,IF(BE$7="",0,IF(BE$1=MAX($1:$1),$R15-SUM($T26:BD26),IF(BE$1=1,SUMIFS(15:15,$1:$1,"&gt;="&amp;1,$1:$1,"&lt;="&amp;INT(-$N26/30))+(-$N26/30-INT(-$N26/30))*SUMIFS(15:15,$1:$1,INT(-$N26/30)+1),0)+(-$N26/30-INT(-$N26/30))*SUMIFS(15:15,$1:$1,BE$1+INT(-$N26/30)+1)+(INT(-$N26/30)+1--$N26/30)*SUMIFS(15:15,$1:$1,BE$1+INT(-$N26/30)))))</f>
        <v>0</v>
      </c>
      <c r="BF26" s="40">
        <f>IF($N26=0,0,IF(BF$7="",0,IF(BF$1=MAX($1:$1),$R15-SUM($T26:BE26),IF(BF$1=1,SUMIFS(15:15,$1:$1,"&gt;="&amp;1,$1:$1,"&lt;="&amp;INT(-$N26/30))+(-$N26/30-INT(-$N26/30))*SUMIFS(15:15,$1:$1,INT(-$N26/30)+1),0)+(-$N26/30-INT(-$N26/30))*SUMIFS(15:15,$1:$1,BF$1+INT(-$N26/30)+1)+(INT(-$N26/30)+1--$N26/30)*SUMIFS(15:15,$1:$1,BF$1+INT(-$N26/30)))))</f>
        <v>0</v>
      </c>
      <c r="BG26" s="40">
        <f>IF($N26=0,0,IF(BG$7="",0,IF(BG$1=MAX($1:$1),$R15-SUM($T26:BF26),IF(BG$1=1,SUMIFS(15:15,$1:$1,"&gt;="&amp;1,$1:$1,"&lt;="&amp;INT(-$N26/30))+(-$N26/30-INT(-$N26/30))*SUMIFS(15:15,$1:$1,INT(-$N26/30)+1),0)+(-$N26/30-INT(-$N26/30))*SUMIFS(15:15,$1:$1,BG$1+INT(-$N26/30)+1)+(INT(-$N26/30)+1--$N26/30)*SUMIFS(15:15,$1:$1,BG$1+INT(-$N26/30)))))</f>
        <v>0</v>
      </c>
      <c r="BH26" s="40">
        <f>IF($N26=0,0,IF(BH$7="",0,IF(BH$1=MAX($1:$1),$R15-SUM($T26:BG26),IF(BH$1=1,SUMIFS(15:15,$1:$1,"&gt;="&amp;1,$1:$1,"&lt;="&amp;INT(-$N26/30))+(-$N26/30-INT(-$N26/30))*SUMIFS(15:15,$1:$1,INT(-$N26/30)+1),0)+(-$N26/30-INT(-$N26/30))*SUMIFS(15:15,$1:$1,BH$1+INT(-$N26/30)+1)+(INT(-$N26/30)+1--$N26/30)*SUMIFS(15:15,$1:$1,BH$1+INT(-$N26/30)))))</f>
        <v>0</v>
      </c>
      <c r="BI26" s="40">
        <f>IF($N26=0,0,IF(BI$7="",0,IF(BI$1=MAX($1:$1),$R15-SUM($T26:BH26),IF(BI$1=1,SUMIFS(15:15,$1:$1,"&gt;="&amp;1,$1:$1,"&lt;="&amp;INT(-$N26/30))+(-$N26/30-INT(-$N26/30))*SUMIFS(15:15,$1:$1,INT(-$N26/30)+1),0)+(-$N26/30-INT(-$N26/30))*SUMIFS(15:15,$1:$1,BI$1+INT(-$N26/30)+1)+(INT(-$N26/30)+1--$N26/30)*SUMIFS(15:15,$1:$1,BI$1+INT(-$N26/30)))))</f>
        <v>0</v>
      </c>
      <c r="BJ26" s="40">
        <f>IF($N26=0,0,IF(BJ$7="",0,IF(BJ$1=MAX($1:$1),$R15-SUM($T26:BI26),IF(BJ$1=1,SUMIFS(15:15,$1:$1,"&gt;="&amp;1,$1:$1,"&lt;="&amp;INT(-$N26/30))+(-$N26/30-INT(-$N26/30))*SUMIFS(15:15,$1:$1,INT(-$N26/30)+1),0)+(-$N26/30-INT(-$N26/30))*SUMIFS(15:15,$1:$1,BJ$1+INT(-$N26/30)+1)+(INT(-$N26/30)+1--$N26/30)*SUMIFS(15:15,$1:$1,BJ$1+INT(-$N26/30)))))</f>
        <v>0</v>
      </c>
      <c r="BK26" s="40">
        <f>IF($N26=0,0,IF(BK$7="",0,IF(BK$1=MAX($1:$1),$R15-SUM($T26:BJ26),IF(BK$1=1,SUMIFS(15:15,$1:$1,"&gt;="&amp;1,$1:$1,"&lt;="&amp;INT(-$N26/30))+(-$N26/30-INT(-$N26/30))*SUMIFS(15:15,$1:$1,INT(-$N26/30)+1),0)+(-$N26/30-INT(-$N26/30))*SUMIFS(15:15,$1:$1,BK$1+INT(-$N26/30)+1)+(INT(-$N26/30)+1--$N26/30)*SUMIFS(15:15,$1:$1,BK$1+INT(-$N26/30)))))</f>
        <v>0</v>
      </c>
      <c r="BL26" s="40">
        <f>IF($N26=0,0,IF(BL$7="",0,IF(BL$1=MAX($1:$1),$R15-SUM($T26:BK26),IF(BL$1=1,SUMIFS(15:15,$1:$1,"&gt;="&amp;1,$1:$1,"&lt;="&amp;INT(-$N26/30))+(-$N26/30-INT(-$N26/30))*SUMIFS(15:15,$1:$1,INT(-$N26/30)+1),0)+(-$N26/30-INT(-$N26/30))*SUMIFS(15:15,$1:$1,BL$1+INT(-$N26/30)+1)+(INT(-$N26/30)+1--$N26/30)*SUMIFS(15:15,$1:$1,BL$1+INT(-$N26/30)))))</f>
        <v>0</v>
      </c>
      <c r="BM26" s="40">
        <f>IF($N26=0,0,IF(BM$7="",0,IF(BM$1=MAX($1:$1),$R15-SUM($T26:BL26),IF(BM$1=1,SUMIFS(15:15,$1:$1,"&gt;="&amp;1,$1:$1,"&lt;="&amp;INT(-$N26/30))+(-$N26/30-INT(-$N26/30))*SUMIFS(15:15,$1:$1,INT(-$N26/30)+1),0)+(-$N26/30-INT(-$N26/30))*SUMIFS(15:15,$1:$1,BM$1+INT(-$N26/30)+1)+(INT(-$N26/30)+1--$N26/30)*SUMIFS(15:15,$1:$1,BM$1+INT(-$N26/30)))))</f>
        <v>0</v>
      </c>
      <c r="BN26" s="40">
        <f>IF($N26=0,0,IF(BN$7="",0,IF(BN$1=MAX($1:$1),$R15-SUM($T26:BM26),IF(BN$1=1,SUMIFS(15:15,$1:$1,"&gt;="&amp;1,$1:$1,"&lt;="&amp;INT(-$N26/30))+(-$N26/30-INT(-$N26/30))*SUMIFS(15:15,$1:$1,INT(-$N26/30)+1),0)+(-$N26/30-INT(-$N26/30))*SUMIFS(15:15,$1:$1,BN$1+INT(-$N26/30)+1)+(INT(-$N26/30)+1--$N26/30)*SUMIFS(15:15,$1:$1,BN$1+INT(-$N26/30)))))</f>
        <v>0</v>
      </c>
      <c r="BO26" s="40">
        <f>IF($N26=0,0,IF(BO$7="",0,IF(BO$1=MAX($1:$1),$R15-SUM($T26:BN26),IF(BO$1=1,SUMIFS(15:15,$1:$1,"&gt;="&amp;1,$1:$1,"&lt;="&amp;INT(-$N26/30))+(-$N26/30-INT(-$N26/30))*SUMIFS(15:15,$1:$1,INT(-$N26/30)+1),0)+(-$N26/30-INT(-$N26/30))*SUMIFS(15:15,$1:$1,BO$1+INT(-$N26/30)+1)+(INT(-$N26/30)+1--$N26/30)*SUMIFS(15:15,$1:$1,BO$1+INT(-$N26/30)))))</f>
        <v>0</v>
      </c>
      <c r="BP26" s="40">
        <f>IF($N26=0,0,IF(BP$7="",0,IF(BP$1=MAX($1:$1),$R15-SUM($T26:BO26),IF(BP$1=1,SUMIFS(15:15,$1:$1,"&gt;="&amp;1,$1:$1,"&lt;="&amp;INT(-$N26/30))+(-$N26/30-INT(-$N26/30))*SUMIFS(15:15,$1:$1,INT(-$N26/30)+1),0)+(-$N26/30-INT(-$N26/30))*SUMIFS(15:15,$1:$1,BP$1+INT(-$N26/30)+1)+(INT(-$N26/30)+1--$N26/30)*SUMIFS(15:15,$1:$1,BP$1+INT(-$N26/30)))))</f>
        <v>0</v>
      </c>
      <c r="BQ26" s="40">
        <f>IF($N26=0,0,IF(BQ$7="",0,IF(BQ$1=MAX($1:$1),$R15-SUM($T26:BP26),IF(BQ$1=1,SUMIFS(15:15,$1:$1,"&gt;="&amp;1,$1:$1,"&lt;="&amp;INT(-$N26/30))+(-$N26/30-INT(-$N26/30))*SUMIFS(15:15,$1:$1,INT(-$N26/30)+1),0)+(-$N26/30-INT(-$N26/30))*SUMIFS(15:15,$1:$1,BQ$1+INT(-$N26/30)+1)+(INT(-$N26/30)+1--$N26/30)*SUMIFS(15:15,$1:$1,BQ$1+INT(-$N26/30)))))</f>
        <v>0</v>
      </c>
      <c r="BR26" s="40">
        <f>IF($N26=0,0,IF(BR$7="",0,IF(BR$1=MAX($1:$1),$R15-SUM($T26:BQ26),IF(BR$1=1,SUMIFS(15:15,$1:$1,"&gt;="&amp;1,$1:$1,"&lt;="&amp;INT(-$N26/30))+(-$N26/30-INT(-$N26/30))*SUMIFS(15:15,$1:$1,INT(-$N26/30)+1),0)+(-$N26/30-INT(-$N26/30))*SUMIFS(15:15,$1:$1,BR$1+INT(-$N26/30)+1)+(INT(-$N26/30)+1--$N26/30)*SUMIFS(15:15,$1:$1,BR$1+INT(-$N26/30)))))</f>
        <v>0</v>
      </c>
      <c r="BS26" s="40">
        <f>IF($N26=0,0,IF(BS$7="",0,IF(BS$1=MAX($1:$1),$R15-SUM($T26:BR26),IF(BS$1=1,SUMIFS(15:15,$1:$1,"&gt;="&amp;1,$1:$1,"&lt;="&amp;INT(-$N26/30))+(-$N26/30-INT(-$N26/30))*SUMIFS(15:15,$1:$1,INT(-$N26/30)+1),0)+(-$N26/30-INT(-$N26/30))*SUMIFS(15:15,$1:$1,BS$1+INT(-$N26/30)+1)+(INT(-$N26/30)+1--$N26/30)*SUMIFS(15:15,$1:$1,BS$1+INT(-$N26/30)))))</f>
        <v>0</v>
      </c>
      <c r="BT26" s="40">
        <f>IF($N26=0,0,IF(BT$7="",0,IF(BT$1=MAX($1:$1),$R15-SUM($T26:BS26),IF(BT$1=1,SUMIFS(15:15,$1:$1,"&gt;="&amp;1,$1:$1,"&lt;="&amp;INT(-$N26/30))+(-$N26/30-INT(-$N26/30))*SUMIFS(15:15,$1:$1,INT(-$N26/30)+1),0)+(-$N26/30-INT(-$N26/30))*SUMIFS(15:15,$1:$1,BT$1+INT(-$N26/30)+1)+(INT(-$N26/30)+1--$N26/30)*SUMIFS(15:15,$1:$1,BT$1+INT(-$N26/30)))))</f>
        <v>0</v>
      </c>
      <c r="BU26" s="40">
        <f>IF($N26=0,0,IF(BU$7="",0,IF(BU$1=MAX($1:$1),$R15-SUM($T26:BT26),IF(BU$1=1,SUMIFS(15:15,$1:$1,"&gt;="&amp;1,$1:$1,"&lt;="&amp;INT(-$N26/30))+(-$N26/30-INT(-$N26/30))*SUMIFS(15:15,$1:$1,INT(-$N26/30)+1),0)+(-$N26/30-INT(-$N26/30))*SUMIFS(15:15,$1:$1,BU$1+INT(-$N26/30)+1)+(INT(-$N26/30)+1--$N26/30)*SUMIFS(15:15,$1:$1,BU$1+INT(-$N26/30)))))</f>
        <v>0</v>
      </c>
      <c r="BV26" s="40">
        <f>IF($N26=0,0,IF(BV$7="",0,IF(BV$1=MAX($1:$1),$R15-SUM($T26:BU26),IF(BV$1=1,SUMIFS(15:15,$1:$1,"&gt;="&amp;1,$1:$1,"&lt;="&amp;INT(-$N26/30))+(-$N26/30-INT(-$N26/30))*SUMIFS(15:15,$1:$1,INT(-$N26/30)+1),0)+(-$N26/30-INT(-$N26/30))*SUMIFS(15:15,$1:$1,BV$1+INT(-$N26/30)+1)+(INT(-$N26/30)+1--$N26/30)*SUMIFS(15:15,$1:$1,BV$1+INT(-$N26/30)))))</f>
        <v>0</v>
      </c>
      <c r="BW26" s="40">
        <f>IF($N26=0,0,IF(BW$7="",0,IF(BW$1=MAX($1:$1),$R15-SUM($T26:BV26),IF(BW$1=1,SUMIFS(15:15,$1:$1,"&gt;="&amp;1,$1:$1,"&lt;="&amp;INT(-$N26/30))+(-$N26/30-INT(-$N26/30))*SUMIFS(15:15,$1:$1,INT(-$N26/30)+1),0)+(-$N26/30-INT(-$N26/30))*SUMIFS(15:15,$1:$1,BW$1+INT(-$N26/30)+1)+(INT(-$N26/30)+1--$N26/30)*SUMIFS(15:15,$1:$1,BW$1+INT(-$N26/30)))))</f>
        <v>0</v>
      </c>
      <c r="BX26" s="40">
        <f>IF($N26=0,0,IF(BX$7="",0,IF(BX$1=MAX($1:$1),$R15-SUM($T26:BW26),IF(BX$1=1,SUMIFS(15:15,$1:$1,"&gt;="&amp;1,$1:$1,"&lt;="&amp;INT(-$N26/30))+(-$N26/30-INT(-$N26/30))*SUMIFS(15:15,$1:$1,INT(-$N26/30)+1),0)+(-$N26/30-INT(-$N26/30))*SUMIFS(15:15,$1:$1,BX$1+INT(-$N26/30)+1)+(INT(-$N26/30)+1--$N26/30)*SUMIFS(15:15,$1:$1,BX$1+INT(-$N26/30)))))</f>
        <v>0</v>
      </c>
      <c r="BY26" s="40">
        <f>IF($N26=0,0,IF(BY$7="",0,IF(BY$1=MAX($1:$1),$R15-SUM($T26:BX26),IF(BY$1=1,SUMIFS(15:15,$1:$1,"&gt;="&amp;1,$1:$1,"&lt;="&amp;INT(-$N26/30))+(-$N26/30-INT(-$N26/30))*SUMIFS(15:15,$1:$1,INT(-$N26/30)+1),0)+(-$N26/30-INT(-$N26/30))*SUMIFS(15:15,$1:$1,BY$1+INT(-$N26/30)+1)+(INT(-$N26/30)+1--$N26/30)*SUMIFS(15:15,$1:$1,BY$1+INT(-$N26/30)))))</f>
        <v>0</v>
      </c>
      <c r="BZ26" s="40">
        <f>IF($N26=0,0,IF(BZ$7="",0,IF(BZ$1=MAX($1:$1),$R15-SUM($T26:BY26),IF(BZ$1=1,SUMIFS(15:15,$1:$1,"&gt;="&amp;1,$1:$1,"&lt;="&amp;INT(-$N26/30))+(-$N26/30-INT(-$N26/30))*SUMIFS(15:15,$1:$1,INT(-$N26/30)+1),0)+(-$N26/30-INT(-$N26/30))*SUMIFS(15:15,$1:$1,BZ$1+INT(-$N26/30)+1)+(INT(-$N26/30)+1--$N26/30)*SUMIFS(15:15,$1:$1,BZ$1+INT(-$N26/30)))))</f>
        <v>0</v>
      </c>
      <c r="CA26" s="40">
        <f>IF($N26=0,0,IF(CA$7="",0,IF(CA$1=MAX($1:$1),$R15-SUM($T26:BZ26),IF(CA$1=1,SUMIFS(15:15,$1:$1,"&gt;="&amp;1,$1:$1,"&lt;="&amp;INT(-$N26/30))+(-$N26/30-INT(-$N26/30))*SUMIFS(15:15,$1:$1,INT(-$N26/30)+1),0)+(-$N26/30-INT(-$N26/30))*SUMIFS(15:15,$1:$1,CA$1+INT(-$N26/30)+1)+(INT(-$N26/30)+1--$N26/30)*SUMIFS(15:15,$1:$1,CA$1+INT(-$N26/30)))))</f>
        <v>0</v>
      </c>
      <c r="CB26" s="40">
        <f>IF($N26=0,0,IF(CB$7="",0,IF(CB$1=MAX($1:$1),$R15-SUM($T26:CA26),IF(CB$1=1,SUMIFS(15:15,$1:$1,"&gt;="&amp;1,$1:$1,"&lt;="&amp;INT(-$N26/30))+(-$N26/30-INT(-$N26/30))*SUMIFS(15:15,$1:$1,INT(-$N26/30)+1),0)+(-$N26/30-INT(-$N26/30))*SUMIFS(15:15,$1:$1,CB$1+INT(-$N26/30)+1)+(INT(-$N26/30)+1--$N26/30)*SUMIFS(15:15,$1:$1,CB$1+INT(-$N26/30)))))</f>
        <v>0</v>
      </c>
      <c r="CC26" s="40">
        <f>IF($N26=0,0,IF(CC$7="",0,IF(CC$1=MAX($1:$1),$R15-SUM($T26:CB26),IF(CC$1=1,SUMIFS(15:15,$1:$1,"&gt;="&amp;1,$1:$1,"&lt;="&amp;INT(-$N26/30))+(-$N26/30-INT(-$N26/30))*SUMIFS(15:15,$1:$1,INT(-$N26/30)+1),0)+(-$N26/30-INT(-$N26/30))*SUMIFS(15:15,$1:$1,CC$1+INT(-$N26/30)+1)+(INT(-$N26/30)+1--$N26/30)*SUMIFS(15:15,$1:$1,CC$1+INT(-$N26/30)))))</f>
        <v>0</v>
      </c>
      <c r="CD26" s="40">
        <f>IF($N26=0,0,IF(CD$7="",0,IF(CD$1=MAX($1:$1),$R15-SUM($T26:CC26),IF(CD$1=1,SUMIFS(15:15,$1:$1,"&gt;="&amp;1,$1:$1,"&lt;="&amp;INT(-$N26/30))+(-$N26/30-INT(-$N26/30))*SUMIFS(15:15,$1:$1,INT(-$N26/30)+1),0)+(-$N26/30-INT(-$N26/30))*SUMIFS(15:15,$1:$1,CD$1+INT(-$N26/30)+1)+(INT(-$N26/30)+1--$N26/30)*SUMIFS(15:15,$1:$1,CD$1+INT(-$N26/30)))))</f>
        <v>0</v>
      </c>
      <c r="CE26" s="40">
        <f>IF($N26=0,0,IF(CE$7="",0,IF(CE$1=MAX($1:$1),$R15-SUM($T26:CD26),IF(CE$1=1,SUMIFS(15:15,$1:$1,"&gt;="&amp;1,$1:$1,"&lt;="&amp;INT(-$N26/30))+(-$N26/30-INT(-$N26/30))*SUMIFS(15:15,$1:$1,INT(-$N26/30)+1),0)+(-$N26/30-INT(-$N26/30))*SUMIFS(15:15,$1:$1,CE$1+INT(-$N26/30)+1)+(INT(-$N26/30)+1--$N26/30)*SUMIFS(15:15,$1:$1,CE$1+INT(-$N26/30)))))</f>
        <v>0</v>
      </c>
      <c r="CF26" s="40">
        <f>IF($N26=0,0,IF(CF$7="",0,IF(CF$1=MAX($1:$1),$R15-SUM($T26:CE26),IF(CF$1=1,SUMIFS(15:15,$1:$1,"&gt;="&amp;1,$1:$1,"&lt;="&amp;INT(-$N26/30))+(-$N26/30-INT(-$N26/30))*SUMIFS(15:15,$1:$1,INT(-$N26/30)+1),0)+(-$N26/30-INT(-$N26/30))*SUMIFS(15:15,$1:$1,CF$1+INT(-$N26/30)+1)+(INT(-$N26/30)+1--$N26/30)*SUMIFS(15:15,$1:$1,CF$1+INT(-$N26/30)))))</f>
        <v>0</v>
      </c>
      <c r="CG26" s="40">
        <f>IF($N26=0,0,IF(CG$7="",0,IF(CG$1=MAX($1:$1),$R15-SUM($T26:CF26),IF(CG$1=1,SUMIFS(15:15,$1:$1,"&gt;="&amp;1,$1:$1,"&lt;="&amp;INT(-$N26/30))+(-$N26/30-INT(-$N26/30))*SUMIFS(15:15,$1:$1,INT(-$N26/30)+1),0)+(-$N26/30-INT(-$N26/30))*SUMIFS(15:15,$1:$1,CG$1+INT(-$N26/30)+1)+(INT(-$N26/30)+1--$N26/30)*SUMIFS(15:15,$1:$1,CG$1+INT(-$N26/30)))))</f>
        <v>0</v>
      </c>
      <c r="CH26" s="40">
        <f>IF($N26=0,0,IF(CH$7="",0,IF(CH$1=MAX($1:$1),$R15-SUM($T26:CG26),IF(CH$1=1,SUMIFS(15:15,$1:$1,"&gt;="&amp;1,$1:$1,"&lt;="&amp;INT(-$N26/30))+(-$N26/30-INT(-$N26/30))*SUMIFS(15:15,$1:$1,INT(-$N26/30)+1),0)+(-$N26/30-INT(-$N26/30))*SUMIFS(15:15,$1:$1,CH$1+INT(-$N26/30)+1)+(INT(-$N26/30)+1--$N26/30)*SUMIFS(15:15,$1:$1,CH$1+INT(-$N26/30)))))</f>
        <v>0</v>
      </c>
      <c r="CI26" s="40">
        <f>IF($N26=0,0,IF(CI$7="",0,IF(CI$1=MAX($1:$1),$R15-SUM($T26:CH26),IF(CI$1=1,SUMIFS(15:15,$1:$1,"&gt;="&amp;1,$1:$1,"&lt;="&amp;INT(-$N26/30))+(-$N26/30-INT(-$N26/30))*SUMIFS(15:15,$1:$1,INT(-$N26/30)+1),0)+(-$N26/30-INT(-$N26/30))*SUMIFS(15:15,$1:$1,CI$1+INT(-$N26/30)+1)+(INT(-$N26/30)+1--$N26/30)*SUMIFS(15:15,$1:$1,CI$1+INT(-$N26/30)))))</f>
        <v>0</v>
      </c>
      <c r="CJ26" s="40">
        <f>IF($N26=0,0,IF(CJ$7="",0,IF(CJ$1=MAX($1:$1),$R15-SUM($T26:CI26),IF(CJ$1=1,SUMIFS(15:15,$1:$1,"&gt;="&amp;1,$1:$1,"&lt;="&amp;INT(-$N26/30))+(-$N26/30-INT(-$N26/30))*SUMIFS(15:15,$1:$1,INT(-$N26/30)+1),0)+(-$N26/30-INT(-$N26/30))*SUMIFS(15:15,$1:$1,CJ$1+INT(-$N26/30)+1)+(INT(-$N26/30)+1--$N26/30)*SUMIFS(15:15,$1:$1,CJ$1+INT(-$N26/30)))))</f>
        <v>0</v>
      </c>
      <c r="CK26" s="40">
        <f>IF($N26=0,0,IF(CK$7="",0,IF(CK$1=MAX($1:$1),$R15-SUM($T26:CJ26),IF(CK$1=1,SUMIFS(15:15,$1:$1,"&gt;="&amp;1,$1:$1,"&lt;="&amp;INT(-$N26/30))+(-$N26/30-INT(-$N26/30))*SUMIFS(15:15,$1:$1,INT(-$N26/30)+1),0)+(-$N26/30-INT(-$N26/30))*SUMIFS(15:15,$1:$1,CK$1+INT(-$N26/30)+1)+(INT(-$N26/30)+1--$N26/30)*SUMIFS(15:15,$1:$1,CK$1+INT(-$N26/30)))))</f>
        <v>0</v>
      </c>
      <c r="CL26" s="40">
        <f>IF($N26=0,0,IF(CL$7="",0,IF(CL$1=MAX($1:$1),$R15-SUM($T26:CK26),IF(CL$1=1,SUMIFS(15:15,$1:$1,"&gt;="&amp;1,$1:$1,"&lt;="&amp;INT(-$N26/30))+(-$N26/30-INT(-$N26/30))*SUMIFS(15:15,$1:$1,INT(-$N26/30)+1),0)+(-$N26/30-INT(-$N26/30))*SUMIFS(15:15,$1:$1,CL$1+INT(-$N26/30)+1)+(INT(-$N26/30)+1--$N26/30)*SUMIFS(15:15,$1:$1,CL$1+INT(-$N26/30)))))</f>
        <v>0</v>
      </c>
      <c r="CM26" s="40">
        <f>IF($N26=0,0,IF(CM$7="",0,IF(CM$1=MAX($1:$1),$R15-SUM($T26:CL26),IF(CM$1=1,SUMIFS(15:15,$1:$1,"&gt;="&amp;1,$1:$1,"&lt;="&amp;INT(-$N26/30))+(-$N26/30-INT(-$N26/30))*SUMIFS(15:15,$1:$1,INT(-$N26/30)+1),0)+(-$N26/30-INT(-$N26/30))*SUMIFS(15:15,$1:$1,CM$1+INT(-$N26/30)+1)+(INT(-$N26/30)+1--$N26/30)*SUMIFS(15:15,$1:$1,CM$1+INT(-$N26/30)))))</f>
        <v>0</v>
      </c>
      <c r="CN26" s="40">
        <f>IF($N26=0,0,IF(CN$7="",0,IF(CN$1=MAX($1:$1),$R15-SUM($T26:CM26),IF(CN$1=1,SUMIFS(15:15,$1:$1,"&gt;="&amp;1,$1:$1,"&lt;="&amp;INT(-$N26/30))+(-$N26/30-INT(-$N26/30))*SUMIFS(15:15,$1:$1,INT(-$N26/30)+1),0)+(-$N26/30-INT(-$N26/30))*SUMIFS(15:15,$1:$1,CN$1+INT(-$N26/30)+1)+(INT(-$N26/30)+1--$N26/30)*SUMIFS(15:15,$1:$1,CN$1+INT(-$N26/30)))))</f>
        <v>0</v>
      </c>
      <c r="CO26" s="40">
        <f>IF($N26=0,0,IF(CO$7="",0,IF(CO$1=MAX($1:$1),$R15-SUM($T26:CN26),IF(CO$1=1,SUMIFS(15:15,$1:$1,"&gt;="&amp;1,$1:$1,"&lt;="&amp;INT(-$N26/30))+(-$N26/30-INT(-$N26/30))*SUMIFS(15:15,$1:$1,INT(-$N26/30)+1),0)+(-$N26/30-INT(-$N26/30))*SUMIFS(15:15,$1:$1,CO$1+INT(-$N26/30)+1)+(INT(-$N26/30)+1--$N26/30)*SUMIFS(15:15,$1:$1,CO$1+INT(-$N26/30)))))</f>
        <v>0</v>
      </c>
      <c r="CP26" s="40">
        <f>IF($N26=0,0,IF(CP$7="",0,IF(CP$1=MAX($1:$1),$R15-SUM($T26:CO26),IF(CP$1=1,SUMIFS(15:15,$1:$1,"&gt;="&amp;1,$1:$1,"&lt;="&amp;INT(-$N26/30))+(-$N26/30-INT(-$N26/30))*SUMIFS(15:15,$1:$1,INT(-$N26/30)+1),0)+(-$N26/30-INT(-$N26/30))*SUMIFS(15:15,$1:$1,CP$1+INT(-$N26/30)+1)+(INT(-$N26/30)+1--$N26/30)*SUMIFS(15:15,$1:$1,CP$1+INT(-$N26/30)))))</f>
        <v>0</v>
      </c>
      <c r="CQ26" s="40">
        <f>IF($N26=0,0,IF(CQ$7="",0,IF(CQ$1=MAX($1:$1),$R15-SUM($T26:CP26),IF(CQ$1=1,SUMIFS(15:15,$1:$1,"&gt;="&amp;1,$1:$1,"&lt;="&amp;INT(-$N26/30))+(-$N26/30-INT(-$N26/30))*SUMIFS(15:15,$1:$1,INT(-$N26/30)+1),0)+(-$N26/30-INT(-$N26/30))*SUMIFS(15:15,$1:$1,CQ$1+INT(-$N26/30)+1)+(INT(-$N26/30)+1--$N26/30)*SUMIFS(15:15,$1:$1,CQ$1+INT(-$N26/30)))))</f>
        <v>0</v>
      </c>
      <c r="CR26" s="40">
        <f>IF($N26=0,0,IF(CR$7="",0,IF(CR$1=MAX($1:$1),$R15-SUM($T26:CQ26),IF(CR$1=1,SUMIFS(15:15,$1:$1,"&gt;="&amp;1,$1:$1,"&lt;="&amp;INT(-$N26/30))+(-$N26/30-INT(-$N26/30))*SUMIFS(15:15,$1:$1,INT(-$N26/30)+1),0)+(-$N26/30-INT(-$N26/30))*SUMIFS(15:15,$1:$1,CR$1+INT(-$N26/30)+1)+(INT(-$N26/30)+1--$N26/30)*SUMIFS(15:15,$1:$1,CR$1+INT(-$N26/30)))))</f>
        <v>0</v>
      </c>
      <c r="CS26" s="40">
        <f>IF($N26=0,0,IF(CS$7="",0,IF(CS$1=MAX($1:$1),$R15-SUM($T26:CR26),IF(CS$1=1,SUMIFS(15:15,$1:$1,"&gt;="&amp;1,$1:$1,"&lt;="&amp;INT(-$N26/30))+(-$N26/30-INT(-$N26/30))*SUMIFS(15:15,$1:$1,INT(-$N26/30)+1),0)+(-$N26/30-INT(-$N26/30))*SUMIFS(15:15,$1:$1,CS$1+INT(-$N26/30)+1)+(INT(-$N26/30)+1--$N26/30)*SUMIFS(15:15,$1:$1,CS$1+INT(-$N26/30)))))</f>
        <v>0</v>
      </c>
      <c r="CT26" s="40">
        <f>IF($N26=0,0,IF(CT$7="",0,IF(CT$1=MAX($1:$1),$R15-SUM($T26:CS26),IF(CT$1=1,SUMIFS(15:15,$1:$1,"&gt;="&amp;1,$1:$1,"&lt;="&amp;INT(-$N26/30))+(-$N26/30-INT(-$N26/30))*SUMIFS(15:15,$1:$1,INT(-$N26/30)+1),0)+(-$N26/30-INT(-$N26/30))*SUMIFS(15:15,$1:$1,CT$1+INT(-$N26/30)+1)+(INT(-$N26/30)+1--$N26/30)*SUMIFS(15:15,$1:$1,CT$1+INT(-$N26/30)))))</f>
        <v>0</v>
      </c>
      <c r="CU26" s="40">
        <f>IF($N26=0,0,IF(CU$7="",0,IF(CU$1=MAX($1:$1),$R15-SUM($T26:CT26),IF(CU$1=1,SUMIFS(15:15,$1:$1,"&gt;="&amp;1,$1:$1,"&lt;="&amp;INT(-$N26/30))+(-$N26/30-INT(-$N26/30))*SUMIFS(15:15,$1:$1,INT(-$N26/30)+1),0)+(-$N26/30-INT(-$N26/30))*SUMIFS(15:15,$1:$1,CU$1+INT(-$N26/30)+1)+(INT(-$N26/30)+1--$N26/30)*SUMIFS(15:15,$1:$1,CU$1+INT(-$N26/30)))))</f>
        <v>0</v>
      </c>
      <c r="CV26" s="40">
        <f>IF($N26=0,0,IF(CV$7="",0,IF(CV$1=MAX($1:$1),$R15-SUM($T26:CU26),IF(CV$1=1,SUMIFS(15:15,$1:$1,"&gt;="&amp;1,$1:$1,"&lt;="&amp;INT(-$N26/30))+(-$N26/30-INT(-$N26/30))*SUMIFS(15:15,$1:$1,INT(-$N26/30)+1),0)+(-$N26/30-INT(-$N26/30))*SUMIFS(15:15,$1:$1,CV$1+INT(-$N26/30)+1)+(INT(-$N26/30)+1--$N26/30)*SUMIFS(15:15,$1:$1,CV$1+INT(-$N26/30)))))</f>
        <v>0</v>
      </c>
      <c r="CW26" s="40">
        <f>IF($N26=0,0,IF(CW$7="",0,IF(CW$1=MAX($1:$1),$R15-SUM($T26:CV26),IF(CW$1=1,SUMIFS(15:15,$1:$1,"&gt;="&amp;1,$1:$1,"&lt;="&amp;INT(-$N26/30))+(-$N26/30-INT(-$N26/30))*SUMIFS(15:15,$1:$1,INT(-$N26/30)+1),0)+(-$N26/30-INT(-$N26/30))*SUMIFS(15:15,$1:$1,CW$1+INT(-$N26/30)+1)+(INT(-$N26/30)+1--$N26/30)*SUMIFS(15:15,$1:$1,CW$1+INT(-$N26/30)))))</f>
        <v>0</v>
      </c>
      <c r="CX26" s="40">
        <f>IF($N26=0,0,IF(CX$7="",0,IF(CX$1=MAX($1:$1),$R15-SUM($T26:CW26),IF(CX$1=1,SUMIFS(15:15,$1:$1,"&gt;="&amp;1,$1:$1,"&lt;="&amp;INT(-$N26/30))+(-$N26/30-INT(-$N26/30))*SUMIFS(15:15,$1:$1,INT(-$N26/30)+1),0)+(-$N26/30-INT(-$N26/30))*SUMIFS(15:15,$1:$1,CX$1+INT(-$N26/30)+1)+(INT(-$N26/30)+1--$N26/30)*SUMIFS(15:15,$1:$1,CX$1+INT(-$N26/30)))))</f>
        <v>0</v>
      </c>
      <c r="CY26" s="40">
        <f>IF($N26=0,0,IF(CY$7="",0,IF(CY$1=MAX($1:$1),$R15-SUM($T26:CX26),IF(CY$1=1,SUMIFS(15:15,$1:$1,"&gt;="&amp;1,$1:$1,"&lt;="&amp;INT(-$N26/30))+(-$N26/30-INT(-$N26/30))*SUMIFS(15:15,$1:$1,INT(-$N26/30)+1),0)+(-$N26/30-INT(-$N26/30))*SUMIFS(15:15,$1:$1,CY$1+INT(-$N26/30)+1)+(INT(-$N26/30)+1--$N26/30)*SUMIFS(15:15,$1:$1,CY$1+INT(-$N26/30)))))</f>
        <v>0</v>
      </c>
      <c r="CZ26" s="40">
        <f>IF($N26=0,0,IF(CZ$7="",0,IF(CZ$1=MAX($1:$1),$R15-SUM($T26:CY26),IF(CZ$1=1,SUMIFS(15:15,$1:$1,"&gt;="&amp;1,$1:$1,"&lt;="&amp;INT(-$N26/30))+(-$N26/30-INT(-$N26/30))*SUMIFS(15:15,$1:$1,INT(-$N26/30)+1),0)+(-$N26/30-INT(-$N26/30))*SUMIFS(15:15,$1:$1,CZ$1+INT(-$N26/30)+1)+(INT(-$N26/30)+1--$N26/30)*SUMIFS(15:15,$1:$1,CZ$1+INT(-$N26/30)))))</f>
        <v>0</v>
      </c>
      <c r="DA26" s="40">
        <f>IF($N26=0,0,IF(DA$7="",0,IF(DA$1=MAX($1:$1),$R15-SUM($T26:CZ26),IF(DA$1=1,SUMIFS(15:15,$1:$1,"&gt;="&amp;1,$1:$1,"&lt;="&amp;INT(-$N26/30))+(-$N26/30-INT(-$N26/30))*SUMIFS(15:15,$1:$1,INT(-$N26/30)+1),0)+(-$N26/30-INT(-$N26/30))*SUMIFS(15:15,$1:$1,DA$1+INT(-$N26/30)+1)+(INT(-$N26/30)+1--$N26/30)*SUMIFS(15:15,$1:$1,DA$1+INT(-$N26/30)))))</f>
        <v>0</v>
      </c>
      <c r="DB26" s="40">
        <f>IF($N26=0,0,IF(DB$7="",0,IF(DB$1=MAX($1:$1),$R15-SUM($T26:DA26),IF(DB$1=1,SUMIFS(15:15,$1:$1,"&gt;="&amp;1,$1:$1,"&lt;="&amp;INT(-$N26/30))+(-$N26/30-INT(-$N26/30))*SUMIFS(15:15,$1:$1,INT(-$N26/30)+1),0)+(-$N26/30-INT(-$N26/30))*SUMIFS(15:15,$1:$1,DB$1+INT(-$N26/30)+1)+(INT(-$N26/30)+1--$N26/30)*SUMIFS(15:15,$1:$1,DB$1+INT(-$N26/30)))))</f>
        <v>0</v>
      </c>
      <c r="DC26" s="40">
        <f>IF($N26=0,0,IF(DC$7="",0,IF(DC$1=MAX($1:$1),$R15-SUM($T26:DB26),IF(DC$1=1,SUMIFS(15:15,$1:$1,"&gt;="&amp;1,$1:$1,"&lt;="&amp;INT(-$N26/30))+(-$N26/30-INT(-$N26/30))*SUMIFS(15:15,$1:$1,INT(-$N26/30)+1),0)+(-$N26/30-INT(-$N26/30))*SUMIFS(15:15,$1:$1,DC$1+INT(-$N26/30)+1)+(INT(-$N26/30)+1--$N26/30)*SUMIFS(15:15,$1:$1,DC$1+INT(-$N26/30)))))</f>
        <v>0</v>
      </c>
      <c r="DD26" s="40">
        <f>IF($N26=0,0,IF(DD$7="",0,IF(DD$1=MAX($1:$1),$R15-SUM($T26:DC26),IF(DD$1=1,SUMIFS(15:15,$1:$1,"&gt;="&amp;1,$1:$1,"&lt;="&amp;INT(-$N26/30))+(-$N26/30-INT(-$N26/30))*SUMIFS(15:15,$1:$1,INT(-$N26/30)+1),0)+(-$N26/30-INT(-$N26/30))*SUMIFS(15:15,$1:$1,DD$1+INT(-$N26/30)+1)+(INT(-$N26/30)+1--$N26/30)*SUMIFS(15:15,$1:$1,DD$1+INT(-$N26/30)))))</f>
        <v>0</v>
      </c>
      <c r="DE26" s="40">
        <f>IF($N26=0,0,IF(DE$7="",0,IF(DE$1=MAX($1:$1),$R15-SUM($T26:DD26),IF(DE$1=1,SUMIFS(15:15,$1:$1,"&gt;="&amp;1,$1:$1,"&lt;="&amp;INT(-$N26/30))+(-$N26/30-INT(-$N26/30))*SUMIFS(15:15,$1:$1,INT(-$N26/30)+1),0)+(-$N26/30-INT(-$N26/30))*SUMIFS(15:15,$1:$1,DE$1+INT(-$N26/30)+1)+(INT(-$N26/30)+1--$N26/30)*SUMIFS(15:15,$1:$1,DE$1+INT(-$N26/30)))))</f>
        <v>0</v>
      </c>
      <c r="DF26" s="40">
        <f>IF($N26=0,0,IF(DF$7="",0,IF(DF$1=MAX($1:$1),$R15-SUM($T26:DE26),IF(DF$1=1,SUMIFS(15:15,$1:$1,"&gt;="&amp;1,$1:$1,"&lt;="&amp;INT(-$N26/30))+(-$N26/30-INT(-$N26/30))*SUMIFS(15:15,$1:$1,INT(-$N26/30)+1),0)+(-$N26/30-INT(-$N26/30))*SUMIFS(15:15,$1:$1,DF$1+INT(-$N26/30)+1)+(INT(-$N26/30)+1--$N26/30)*SUMIFS(15:15,$1:$1,DF$1+INT(-$N26/30)))))</f>
        <v>0</v>
      </c>
      <c r="DG26" s="40">
        <f>IF($N26=0,0,IF(DG$7="",0,IF(DG$1=MAX($1:$1),$R15-SUM($T26:DF26),IF(DG$1=1,SUMIFS(15:15,$1:$1,"&gt;="&amp;1,$1:$1,"&lt;="&amp;INT(-$N26/30))+(-$N26/30-INT(-$N26/30))*SUMIFS(15:15,$1:$1,INT(-$N26/30)+1),0)+(-$N26/30-INT(-$N26/30))*SUMIFS(15:15,$1:$1,DG$1+INT(-$N26/30)+1)+(INT(-$N26/30)+1--$N26/30)*SUMIFS(15:15,$1:$1,DG$1+INT(-$N26/30)))))</f>
        <v>0</v>
      </c>
      <c r="DH26" s="40">
        <f>IF($N26=0,0,IF(DH$7="",0,IF(DH$1=MAX($1:$1),$R15-SUM($T26:DG26),IF(DH$1=1,SUMIFS(15:15,$1:$1,"&gt;="&amp;1,$1:$1,"&lt;="&amp;INT(-$N26/30))+(-$N26/30-INT(-$N26/30))*SUMIFS(15:15,$1:$1,INT(-$N26/30)+1),0)+(-$N26/30-INT(-$N26/30))*SUMIFS(15:15,$1:$1,DH$1+INT(-$N26/30)+1)+(INT(-$N26/30)+1--$N26/30)*SUMIFS(15:15,$1:$1,DH$1+INT(-$N26/30)))))</f>
        <v>0</v>
      </c>
      <c r="DI26" s="40">
        <f>IF($N26=0,0,IF(DI$7="",0,IF(DI$1=MAX($1:$1),$R15-SUM($T26:DH26),IF(DI$1=1,SUMIFS(15:15,$1:$1,"&gt;="&amp;1,$1:$1,"&lt;="&amp;INT(-$N26/30))+(-$N26/30-INT(-$N26/30))*SUMIFS(15:15,$1:$1,INT(-$N26/30)+1),0)+(-$N26/30-INT(-$N26/30))*SUMIFS(15:15,$1:$1,DI$1+INT(-$N26/30)+1)+(INT(-$N26/30)+1--$N26/30)*SUMIFS(15:15,$1:$1,DI$1+INT(-$N26/30)))))</f>
        <v>0</v>
      </c>
      <c r="DJ26" s="40">
        <f>IF($N26=0,0,IF(DJ$7="",0,IF(DJ$1=MAX($1:$1),$R15-SUM($T26:DI26),IF(DJ$1=1,SUMIFS(15:15,$1:$1,"&gt;="&amp;1,$1:$1,"&lt;="&amp;INT(-$N26/30))+(-$N26/30-INT(-$N26/30))*SUMIFS(15:15,$1:$1,INT(-$N26/30)+1),0)+(-$N26/30-INT(-$N26/30))*SUMIFS(15:15,$1:$1,DJ$1+INT(-$N26/30)+1)+(INT(-$N26/30)+1--$N26/30)*SUMIFS(15:15,$1:$1,DJ$1+INT(-$N26/30)))))</f>
        <v>0</v>
      </c>
      <c r="DK26" s="40">
        <f>IF($N26=0,0,IF(DK$7="",0,IF(DK$1=MAX($1:$1),$R15-SUM($T26:DJ26),IF(DK$1=1,SUMIFS(15:15,$1:$1,"&gt;="&amp;1,$1:$1,"&lt;="&amp;INT(-$N26/30))+(-$N26/30-INT(-$N26/30))*SUMIFS(15:15,$1:$1,INT(-$N26/30)+1),0)+(-$N26/30-INT(-$N26/30))*SUMIFS(15:15,$1:$1,DK$1+INT(-$N26/30)+1)+(INT(-$N26/30)+1--$N26/30)*SUMIFS(15:15,$1:$1,DK$1+INT(-$N26/30)))))</f>
        <v>0</v>
      </c>
      <c r="DL26" s="40">
        <f>IF($N26=0,0,IF(DL$7="",0,IF(DL$1=MAX($1:$1),$R15-SUM($T26:DK26),IF(DL$1=1,SUMIFS(15:15,$1:$1,"&gt;="&amp;1,$1:$1,"&lt;="&amp;INT(-$N26/30))+(-$N26/30-INT(-$N26/30))*SUMIFS(15:15,$1:$1,INT(-$N26/30)+1),0)+(-$N26/30-INT(-$N26/30))*SUMIFS(15:15,$1:$1,DL$1+INT(-$N26/30)+1)+(INT(-$N26/30)+1--$N26/30)*SUMIFS(15:15,$1:$1,DL$1+INT(-$N26/30)))))</f>
        <v>0</v>
      </c>
      <c r="DM26" s="40">
        <f>IF($N26=0,0,IF(DM$7="",0,IF(DM$1=MAX($1:$1),$R15-SUM($T26:DL26),IF(DM$1=1,SUMIFS(15:15,$1:$1,"&gt;="&amp;1,$1:$1,"&lt;="&amp;INT(-$N26/30))+(-$N26/30-INT(-$N26/30))*SUMIFS(15:15,$1:$1,INT(-$N26/30)+1),0)+(-$N26/30-INT(-$N26/30))*SUMIFS(15:15,$1:$1,DM$1+INT(-$N26/30)+1)+(INT(-$N26/30)+1--$N26/30)*SUMIFS(15:15,$1:$1,DM$1+INT(-$N26/30)))))</f>
        <v>0</v>
      </c>
      <c r="DN26" s="40">
        <f>IF($N26=0,0,IF(DN$7="",0,IF(DN$1=MAX($1:$1),$R15-SUM($T26:DM26),IF(DN$1=1,SUMIFS(15:15,$1:$1,"&gt;="&amp;1,$1:$1,"&lt;="&amp;INT(-$N26/30))+(-$N26/30-INT(-$N26/30))*SUMIFS(15:15,$1:$1,INT(-$N26/30)+1),0)+(-$N26/30-INT(-$N26/30))*SUMIFS(15:15,$1:$1,DN$1+INT(-$N26/30)+1)+(INT(-$N26/30)+1--$N26/30)*SUMIFS(15:15,$1:$1,DN$1+INT(-$N26/30)))))</f>
        <v>0</v>
      </c>
      <c r="DO26" s="40">
        <f>IF($N26=0,0,IF(DO$7="",0,IF(DO$1=MAX($1:$1),$R15-SUM($T26:DN26),IF(DO$1=1,SUMIFS(15:15,$1:$1,"&gt;="&amp;1,$1:$1,"&lt;="&amp;INT(-$N26/30))+(-$N26/30-INT(-$N26/30))*SUMIFS(15:15,$1:$1,INT(-$N26/30)+1),0)+(-$N26/30-INT(-$N26/30))*SUMIFS(15:15,$1:$1,DO$1+INT(-$N26/30)+1)+(INT(-$N26/30)+1--$N26/30)*SUMIFS(15:15,$1:$1,DO$1+INT(-$N26/30)))))</f>
        <v>0</v>
      </c>
      <c r="DP26" s="40">
        <f>IF($N26=0,0,IF(DP$7="",0,IF(DP$1=MAX($1:$1),$R15-SUM($T26:DO26),IF(DP$1=1,SUMIFS(15:15,$1:$1,"&gt;="&amp;1,$1:$1,"&lt;="&amp;INT(-$N26/30))+(-$N26/30-INT(-$N26/30))*SUMIFS(15:15,$1:$1,INT(-$N26/30)+1),0)+(-$N26/30-INT(-$N26/30))*SUMIFS(15:15,$1:$1,DP$1+INT(-$N26/30)+1)+(INT(-$N26/30)+1--$N26/30)*SUMIFS(15:15,$1:$1,DP$1+INT(-$N26/30)))))</f>
        <v>0</v>
      </c>
      <c r="DQ26" s="40">
        <f>IF($N26=0,0,IF(DQ$7="",0,IF(DQ$1=MAX($1:$1),$R15-SUM($T26:DP26),IF(DQ$1=1,SUMIFS(15:15,$1:$1,"&gt;="&amp;1,$1:$1,"&lt;="&amp;INT(-$N26/30))+(-$N26/30-INT(-$N26/30))*SUMIFS(15:15,$1:$1,INT(-$N26/30)+1),0)+(-$N26/30-INT(-$N26/30))*SUMIFS(15:15,$1:$1,DQ$1+INT(-$N26/30)+1)+(INT(-$N26/30)+1--$N26/30)*SUMIFS(15:15,$1:$1,DQ$1+INT(-$N26/30)))))</f>
        <v>0</v>
      </c>
      <c r="DR26" s="40">
        <f>IF($N26=0,0,IF(DR$7="",0,IF(DR$1=MAX($1:$1),$R15-SUM($T26:DQ26),IF(DR$1=1,SUMIFS(15:15,$1:$1,"&gt;="&amp;1,$1:$1,"&lt;="&amp;INT(-$N26/30))+(-$N26/30-INT(-$N26/30))*SUMIFS(15:15,$1:$1,INT(-$N26/30)+1),0)+(-$N26/30-INT(-$N26/30))*SUMIFS(15:15,$1:$1,DR$1+INT(-$N26/30)+1)+(INT(-$N26/30)+1--$N26/30)*SUMIFS(15:15,$1:$1,DR$1+INT(-$N26/30)))))</f>
        <v>0</v>
      </c>
      <c r="DS26" s="40">
        <f>IF($N26=0,0,IF(DS$7="",0,IF(DS$1=MAX($1:$1),$R15-SUM($T26:DR26),IF(DS$1=1,SUMIFS(15:15,$1:$1,"&gt;="&amp;1,$1:$1,"&lt;="&amp;INT(-$N26/30))+(-$N26/30-INT(-$N26/30))*SUMIFS(15:15,$1:$1,INT(-$N26/30)+1),0)+(-$N26/30-INT(-$N26/30))*SUMIFS(15:15,$1:$1,DS$1+INT(-$N26/30)+1)+(INT(-$N26/30)+1--$N26/30)*SUMIFS(15:15,$1:$1,DS$1+INT(-$N26/30)))))</f>
        <v>0</v>
      </c>
      <c r="DT26" s="40">
        <f>IF($N26=0,0,IF(DT$7="",0,IF(DT$1=MAX($1:$1),$R15-SUM($T26:DS26),IF(DT$1=1,SUMIFS(15:15,$1:$1,"&gt;="&amp;1,$1:$1,"&lt;="&amp;INT(-$N26/30))+(-$N26/30-INT(-$N26/30))*SUMIFS(15:15,$1:$1,INT(-$N26/30)+1),0)+(-$N26/30-INT(-$N26/30))*SUMIFS(15:15,$1:$1,DT$1+INT(-$N26/30)+1)+(INT(-$N26/30)+1--$N26/30)*SUMIFS(15:15,$1:$1,DT$1+INT(-$N26/30)))))</f>
        <v>0</v>
      </c>
      <c r="DU26" s="40">
        <f>IF($N26=0,0,IF(DU$7="",0,IF(DU$1=MAX($1:$1),$R15-SUM($T26:DT26),IF(DU$1=1,SUMIFS(15:15,$1:$1,"&gt;="&amp;1,$1:$1,"&lt;="&amp;INT(-$N26/30))+(-$N26/30-INT(-$N26/30))*SUMIFS(15:15,$1:$1,INT(-$N26/30)+1),0)+(-$N26/30-INT(-$N26/30))*SUMIFS(15:15,$1:$1,DU$1+INT(-$N26/30)+1)+(INT(-$N26/30)+1--$N26/30)*SUMIFS(15:15,$1:$1,DU$1+INT(-$N26/30)))))</f>
        <v>0</v>
      </c>
      <c r="DV26" s="40">
        <f>IF($N26=0,0,IF(DV$7="",0,IF(DV$1=MAX($1:$1),$R15-SUM($T26:DU26),IF(DV$1=1,SUMIFS(15:15,$1:$1,"&gt;="&amp;1,$1:$1,"&lt;="&amp;INT(-$N26/30))+(-$N26/30-INT(-$N26/30))*SUMIFS(15:15,$1:$1,INT(-$N26/30)+1),0)+(-$N26/30-INT(-$N26/30))*SUMIFS(15:15,$1:$1,DV$1+INT(-$N26/30)+1)+(INT(-$N26/30)+1--$N26/30)*SUMIFS(15:15,$1:$1,DV$1+INT(-$N26/30)))))</f>
        <v>0</v>
      </c>
      <c r="DW26" s="40">
        <f>IF($N26=0,0,IF(DW$7="",0,IF(DW$1=MAX($1:$1),$R15-SUM($T26:DV26),IF(DW$1=1,SUMIFS(15:15,$1:$1,"&gt;="&amp;1,$1:$1,"&lt;="&amp;INT(-$N26/30))+(-$N26/30-INT(-$N26/30))*SUMIFS(15:15,$1:$1,INT(-$N26/30)+1),0)+(-$N26/30-INT(-$N26/30))*SUMIFS(15:15,$1:$1,DW$1+INT(-$N26/30)+1)+(INT(-$N26/30)+1--$N26/30)*SUMIFS(15:15,$1:$1,DW$1+INT(-$N26/30)))))</f>
        <v>0</v>
      </c>
      <c r="DX26" s="40">
        <f>IF($N26=0,0,IF(DX$7="",0,IF(DX$1=MAX($1:$1),$R15-SUM($T26:DW26),IF(DX$1=1,SUMIFS(15:15,$1:$1,"&gt;="&amp;1,$1:$1,"&lt;="&amp;INT(-$N26/30))+(-$N26/30-INT(-$N26/30))*SUMIFS(15:15,$1:$1,INT(-$N26/30)+1),0)+(-$N26/30-INT(-$N26/30))*SUMIFS(15:15,$1:$1,DX$1+INT(-$N26/30)+1)+(INT(-$N26/30)+1--$N26/30)*SUMIFS(15:15,$1:$1,DX$1+INT(-$N26/30)))))</f>
        <v>0</v>
      </c>
      <c r="DY26" s="40">
        <f>IF($N26=0,0,IF(DY$7="",0,IF(DY$1=MAX($1:$1),$R15-SUM($T26:DX26),IF(DY$1=1,SUMIFS(15:15,$1:$1,"&gt;="&amp;1,$1:$1,"&lt;="&amp;INT(-$N26/30))+(-$N26/30-INT(-$N26/30))*SUMIFS(15:15,$1:$1,INT(-$N26/30)+1),0)+(-$N26/30-INT(-$N26/30))*SUMIFS(15:15,$1:$1,DY$1+INT(-$N26/30)+1)+(INT(-$N26/30)+1--$N26/30)*SUMIFS(15:15,$1:$1,DY$1+INT(-$N26/30)))))</f>
        <v>0</v>
      </c>
      <c r="DZ26" s="40">
        <f>IF($N26=0,0,IF(DZ$7="",0,IF(DZ$1=MAX($1:$1),$R15-SUM($T26:DY26),IF(DZ$1=1,SUMIFS(15:15,$1:$1,"&gt;="&amp;1,$1:$1,"&lt;="&amp;INT(-$N26/30))+(-$N26/30-INT(-$N26/30))*SUMIFS(15:15,$1:$1,INT(-$N26/30)+1),0)+(-$N26/30-INT(-$N26/30))*SUMIFS(15:15,$1:$1,DZ$1+INT(-$N26/30)+1)+(INT(-$N26/30)+1--$N26/30)*SUMIFS(15:15,$1:$1,DZ$1+INT(-$N26/30)))))</f>
        <v>0</v>
      </c>
      <c r="EA26" s="40">
        <f>IF($N26=0,0,IF(EA$7="",0,IF(EA$1=MAX($1:$1),$R15-SUM($T26:DZ26),IF(EA$1=1,SUMIFS(15:15,$1:$1,"&gt;="&amp;1,$1:$1,"&lt;="&amp;INT(-$N26/30))+(-$N26/30-INT(-$N26/30))*SUMIFS(15:15,$1:$1,INT(-$N26/30)+1),0)+(-$N26/30-INT(-$N26/30))*SUMIFS(15:15,$1:$1,EA$1+INT(-$N26/30)+1)+(INT(-$N26/30)+1--$N26/30)*SUMIFS(15:15,$1:$1,EA$1+INT(-$N26/30)))))</f>
        <v>0</v>
      </c>
      <c r="EB26" s="40">
        <f>IF($N26=0,0,IF(EB$7="",0,IF(EB$1=MAX($1:$1),$R15-SUM($T26:EA26),IF(EB$1=1,SUMIFS(15:15,$1:$1,"&gt;="&amp;1,$1:$1,"&lt;="&amp;INT(-$N26/30))+(-$N26/30-INT(-$N26/30))*SUMIFS(15:15,$1:$1,INT(-$N26/30)+1),0)+(-$N26/30-INT(-$N26/30))*SUMIFS(15:15,$1:$1,EB$1+INT(-$N26/30)+1)+(INT(-$N26/30)+1--$N26/30)*SUMIFS(15:15,$1:$1,EB$1+INT(-$N26/30)))))</f>
        <v>0</v>
      </c>
      <c r="EC26" s="40">
        <f>IF($N26=0,0,IF(EC$7="",0,IF(EC$1=MAX($1:$1),$R15-SUM($T26:EB26),IF(EC$1=1,SUMIFS(15:15,$1:$1,"&gt;="&amp;1,$1:$1,"&lt;="&amp;INT(-$N26/30))+(-$N26/30-INT(-$N26/30))*SUMIFS(15:15,$1:$1,INT(-$N26/30)+1),0)+(-$N26/30-INT(-$N26/30))*SUMIFS(15:15,$1:$1,EC$1+INT(-$N26/30)+1)+(INT(-$N26/30)+1--$N26/30)*SUMIFS(15:15,$1:$1,EC$1+INT(-$N26/30)))))</f>
        <v>0</v>
      </c>
      <c r="ED26" s="40">
        <f>IF($N26=0,0,IF(ED$7="",0,IF(ED$1=MAX($1:$1),$R15-SUM($T26:EC26),IF(ED$1=1,SUMIFS(15:15,$1:$1,"&gt;="&amp;1,$1:$1,"&lt;="&amp;INT(-$N26/30))+(-$N26/30-INT(-$N26/30))*SUMIFS(15:15,$1:$1,INT(-$N26/30)+1),0)+(-$N26/30-INT(-$N26/30))*SUMIFS(15:15,$1:$1,ED$1+INT(-$N26/30)+1)+(INT(-$N26/30)+1--$N26/30)*SUMIFS(15:15,$1:$1,ED$1+INT(-$N26/30)))))</f>
        <v>0</v>
      </c>
      <c r="EE26" s="40">
        <f>IF($N26=0,0,IF(EE$7="",0,IF(EE$1=MAX($1:$1),$R15-SUM($T26:ED26),IF(EE$1=1,SUMIFS(15:15,$1:$1,"&gt;="&amp;1,$1:$1,"&lt;="&amp;INT(-$N26/30))+(-$N26/30-INT(-$N26/30))*SUMIFS(15:15,$1:$1,INT(-$N26/30)+1),0)+(-$N26/30-INT(-$N26/30))*SUMIFS(15:15,$1:$1,EE$1+INT(-$N26/30)+1)+(INT(-$N26/30)+1--$N26/30)*SUMIFS(15:15,$1:$1,EE$1+INT(-$N26/30)))))</f>
        <v>0</v>
      </c>
      <c r="EF26" s="40">
        <f>IF($N26=0,0,IF(EF$7="",0,IF(EF$1=MAX($1:$1),$R15-SUM($T26:EE26),IF(EF$1=1,SUMIFS(15:15,$1:$1,"&gt;="&amp;1,$1:$1,"&lt;="&amp;INT(-$N26/30))+(-$N26/30-INT(-$N26/30))*SUMIFS(15:15,$1:$1,INT(-$N26/30)+1),0)+(-$N26/30-INT(-$N26/30))*SUMIFS(15:15,$1:$1,EF$1+INT(-$N26/30)+1)+(INT(-$N26/30)+1--$N26/30)*SUMIFS(15:15,$1:$1,EF$1+INT(-$N26/30)))))</f>
        <v>0</v>
      </c>
      <c r="EG26" s="40">
        <f>IF($N26=0,0,IF(EG$7="",0,IF(EG$1=MAX($1:$1),$R15-SUM($T26:EF26),IF(EG$1=1,SUMIFS(15:15,$1:$1,"&gt;="&amp;1,$1:$1,"&lt;="&amp;INT(-$N26/30))+(-$N26/30-INT(-$N26/30))*SUMIFS(15:15,$1:$1,INT(-$N26/30)+1),0)+(-$N26/30-INT(-$N26/30))*SUMIFS(15:15,$1:$1,EG$1+INT(-$N26/30)+1)+(INT(-$N26/30)+1--$N26/30)*SUMIFS(15:15,$1:$1,EG$1+INT(-$N26/30)))))</f>
        <v>0</v>
      </c>
      <c r="EH26" s="40">
        <f>IF($N26=0,0,IF(EH$7="",0,IF(EH$1=MAX($1:$1),$R15-SUM($T26:EG26),IF(EH$1=1,SUMIFS(15:15,$1:$1,"&gt;="&amp;1,$1:$1,"&lt;="&amp;INT(-$N26/30))+(-$N26/30-INT(-$N26/30))*SUMIFS(15:15,$1:$1,INT(-$N26/30)+1),0)+(-$N26/30-INT(-$N26/30))*SUMIFS(15:15,$1:$1,EH$1+INT(-$N26/30)+1)+(INT(-$N26/30)+1--$N26/30)*SUMIFS(15:15,$1:$1,EH$1+INT(-$N26/30)))))</f>
        <v>0</v>
      </c>
      <c r="EI26" s="40">
        <f>IF($N26=0,0,IF(EI$7="",0,IF(EI$1=MAX($1:$1),$R15-SUM($T26:EH26),IF(EI$1=1,SUMIFS(15:15,$1:$1,"&gt;="&amp;1,$1:$1,"&lt;="&amp;INT(-$N26/30))+(-$N26/30-INT(-$N26/30))*SUMIFS(15:15,$1:$1,INT(-$N26/30)+1),0)+(-$N26/30-INT(-$N26/30))*SUMIFS(15:15,$1:$1,EI$1+INT(-$N26/30)+1)+(INT(-$N26/30)+1--$N26/30)*SUMIFS(15:15,$1:$1,EI$1+INT(-$N26/30)))))</f>
        <v>0</v>
      </c>
      <c r="EJ26" s="40">
        <f>IF($N26=0,0,IF(EJ$7="",0,IF(EJ$1=MAX($1:$1),$R15-SUM($T26:EI26),IF(EJ$1=1,SUMIFS(15:15,$1:$1,"&gt;="&amp;1,$1:$1,"&lt;="&amp;INT(-$N26/30))+(-$N26/30-INT(-$N26/30))*SUMIFS(15:15,$1:$1,INT(-$N26/30)+1),0)+(-$N26/30-INT(-$N26/30))*SUMIFS(15:15,$1:$1,EJ$1+INT(-$N26/30)+1)+(INT(-$N26/30)+1--$N26/30)*SUMIFS(15:15,$1:$1,EJ$1+INT(-$N26/30)))))</f>
        <v>0</v>
      </c>
      <c r="EK26" s="40">
        <f>IF($N26=0,0,IF(EK$7="",0,IF(EK$1=MAX($1:$1),$R15-SUM($T26:EJ26),IF(EK$1=1,SUMIFS(15:15,$1:$1,"&gt;="&amp;1,$1:$1,"&lt;="&amp;INT(-$N26/30))+(-$N26/30-INT(-$N26/30))*SUMIFS(15:15,$1:$1,INT(-$N26/30)+1),0)+(-$N26/30-INT(-$N26/30))*SUMIFS(15:15,$1:$1,EK$1+INT(-$N26/30)+1)+(INT(-$N26/30)+1--$N26/30)*SUMIFS(15:15,$1:$1,EK$1+INT(-$N26/30)))))</f>
        <v>0</v>
      </c>
      <c r="EL26" s="40">
        <f>IF($N26=0,0,IF(EL$7="",0,IF(EL$1=MAX($1:$1),$R15-SUM($T26:EK26),IF(EL$1=1,SUMIFS(15:15,$1:$1,"&gt;="&amp;1,$1:$1,"&lt;="&amp;INT(-$N26/30))+(-$N26/30-INT(-$N26/30))*SUMIFS(15:15,$1:$1,INT(-$N26/30)+1),0)+(-$N26/30-INT(-$N26/30))*SUMIFS(15:15,$1:$1,EL$1+INT(-$N26/30)+1)+(INT(-$N26/30)+1--$N26/30)*SUMIFS(15:15,$1:$1,EL$1+INT(-$N26/30)))))</f>
        <v>0</v>
      </c>
      <c r="EM26" s="40">
        <f>IF($N26=0,0,IF(EM$7="",0,IF(EM$1=MAX($1:$1),$R15-SUM($T26:EL26),IF(EM$1=1,SUMIFS(15:15,$1:$1,"&gt;="&amp;1,$1:$1,"&lt;="&amp;INT(-$N26/30))+(-$N26/30-INT(-$N26/30))*SUMIFS(15:15,$1:$1,INT(-$N26/30)+1),0)+(-$N26/30-INT(-$N26/30))*SUMIFS(15:15,$1:$1,EM$1+INT(-$N26/30)+1)+(INT(-$N26/30)+1--$N26/30)*SUMIFS(15:15,$1:$1,EM$1+INT(-$N26/30)))))</f>
        <v>0</v>
      </c>
      <c r="EN26" s="40">
        <f>IF($N26=0,0,IF(EN$7="",0,IF(EN$1=MAX($1:$1),$R15-SUM($T26:EM26),IF(EN$1=1,SUMIFS(15:15,$1:$1,"&gt;="&amp;1,$1:$1,"&lt;="&amp;INT(-$N26/30))+(-$N26/30-INT(-$N26/30))*SUMIFS(15:15,$1:$1,INT(-$N26/30)+1),0)+(-$N26/30-INT(-$N26/30))*SUMIFS(15:15,$1:$1,EN$1+INT(-$N26/30)+1)+(INT(-$N26/30)+1--$N26/30)*SUMIFS(15:15,$1:$1,EN$1+INT(-$N26/30)))))</f>
        <v>0</v>
      </c>
      <c r="EO26" s="40">
        <f>IF($N26=0,0,IF(EO$7="",0,IF(EO$1=MAX($1:$1),$R15-SUM($T26:EN26),IF(EO$1=1,SUMIFS(15:15,$1:$1,"&gt;="&amp;1,$1:$1,"&lt;="&amp;INT(-$N26/30))+(-$N26/30-INT(-$N26/30))*SUMIFS(15:15,$1:$1,INT(-$N26/30)+1),0)+(-$N26/30-INT(-$N26/30))*SUMIFS(15:15,$1:$1,EO$1+INT(-$N26/30)+1)+(INT(-$N26/30)+1--$N26/30)*SUMIFS(15:15,$1:$1,EO$1+INT(-$N26/30)))))</f>
        <v>0</v>
      </c>
      <c r="EP26" s="40">
        <f>IF($N26=0,0,IF(EP$7="",0,IF(EP$1=MAX($1:$1),$R15-SUM($T26:EO26),IF(EP$1=1,SUMIFS(15:15,$1:$1,"&gt;="&amp;1,$1:$1,"&lt;="&amp;INT(-$N26/30))+(-$N26/30-INT(-$N26/30))*SUMIFS(15:15,$1:$1,INT(-$N26/30)+1),0)+(-$N26/30-INT(-$N26/30))*SUMIFS(15:15,$1:$1,EP$1+INT(-$N26/30)+1)+(INT(-$N26/30)+1--$N26/30)*SUMIFS(15:15,$1:$1,EP$1+INT(-$N26/30)))))</f>
        <v>0</v>
      </c>
      <c r="EQ26" s="40">
        <f>IF($N26=0,0,IF(EQ$7="",0,IF(EQ$1=MAX($1:$1),$R15-SUM($T26:EP26),IF(EQ$1=1,SUMIFS(15:15,$1:$1,"&gt;="&amp;1,$1:$1,"&lt;="&amp;INT(-$N26/30))+(-$N26/30-INT(-$N26/30))*SUMIFS(15:15,$1:$1,INT(-$N26/30)+1),0)+(-$N26/30-INT(-$N26/30))*SUMIFS(15:15,$1:$1,EQ$1+INT(-$N26/30)+1)+(INT(-$N26/30)+1--$N26/30)*SUMIFS(15:15,$1:$1,EQ$1+INT(-$N26/30)))))</f>
        <v>0</v>
      </c>
      <c r="ER26" s="40">
        <f>IF($N26=0,0,IF(ER$7="",0,IF(ER$1=MAX($1:$1),$R15-SUM($T26:EQ26),IF(ER$1=1,SUMIFS(15:15,$1:$1,"&gt;="&amp;1,$1:$1,"&lt;="&amp;INT(-$N26/30))+(-$N26/30-INT(-$N26/30))*SUMIFS(15:15,$1:$1,INT(-$N26/30)+1),0)+(-$N26/30-INT(-$N26/30))*SUMIFS(15:15,$1:$1,ER$1+INT(-$N26/30)+1)+(INT(-$N26/30)+1--$N26/30)*SUMIFS(15:15,$1:$1,ER$1+INT(-$N26/30)))))</f>
        <v>0</v>
      </c>
      <c r="ES26" s="40">
        <f>IF($N26=0,0,IF(ES$7="",0,IF(ES$1=MAX($1:$1),$R15-SUM($T26:ER26),IF(ES$1=1,SUMIFS(15:15,$1:$1,"&gt;="&amp;1,$1:$1,"&lt;="&amp;INT(-$N26/30))+(-$N26/30-INT(-$N26/30))*SUMIFS(15:15,$1:$1,INT(-$N26/30)+1),0)+(-$N26/30-INT(-$N26/30))*SUMIFS(15:15,$1:$1,ES$1+INT(-$N26/30)+1)+(INT(-$N26/30)+1--$N26/30)*SUMIFS(15:15,$1:$1,ES$1+INT(-$N26/30)))))</f>
        <v>0</v>
      </c>
      <c r="ET26" s="40">
        <f>IF($N26=0,0,IF(ET$7="",0,IF(ET$1=MAX($1:$1),$R15-SUM($T26:ES26),IF(ET$1=1,SUMIFS(15:15,$1:$1,"&gt;="&amp;1,$1:$1,"&lt;="&amp;INT(-$N26/30))+(-$N26/30-INT(-$N26/30))*SUMIFS(15:15,$1:$1,INT(-$N26/30)+1),0)+(-$N26/30-INT(-$N26/30))*SUMIFS(15:15,$1:$1,ET$1+INT(-$N26/30)+1)+(INT(-$N26/30)+1--$N26/30)*SUMIFS(15:15,$1:$1,ET$1+INT(-$N26/30)))))</f>
        <v>0</v>
      </c>
      <c r="EU26" s="40">
        <f>IF($N26=0,0,IF(EU$7="",0,IF(EU$1=MAX($1:$1),$R15-SUM($T26:ET26),IF(EU$1=1,SUMIFS(15:15,$1:$1,"&gt;="&amp;1,$1:$1,"&lt;="&amp;INT(-$N26/30))+(-$N26/30-INT(-$N26/30))*SUMIFS(15:15,$1:$1,INT(-$N26/30)+1),0)+(-$N26/30-INT(-$N26/30))*SUMIFS(15:15,$1:$1,EU$1+INT(-$N26/30)+1)+(INT(-$N26/30)+1--$N26/30)*SUMIFS(15:15,$1:$1,EU$1+INT(-$N26/30)))))</f>
        <v>0</v>
      </c>
      <c r="EV26" s="40">
        <f>IF($N26=0,0,IF(EV$7="",0,IF(EV$1=MAX($1:$1),$R15-SUM($T26:EU26),IF(EV$1=1,SUMIFS(15:15,$1:$1,"&gt;="&amp;1,$1:$1,"&lt;="&amp;INT(-$N26/30))+(-$N26/30-INT(-$N26/30))*SUMIFS(15:15,$1:$1,INT(-$N26/30)+1),0)+(-$N26/30-INT(-$N26/30))*SUMIFS(15:15,$1:$1,EV$1+INT(-$N26/30)+1)+(INT(-$N26/30)+1--$N26/30)*SUMIFS(15:15,$1:$1,EV$1+INT(-$N26/30)))))</f>
        <v>0</v>
      </c>
      <c r="EW26" s="40">
        <f>IF($N26=0,0,IF(EW$7="",0,IF(EW$1=MAX($1:$1),$R15-SUM($T26:EV26),IF(EW$1=1,SUMIFS(15:15,$1:$1,"&gt;="&amp;1,$1:$1,"&lt;="&amp;INT(-$N26/30))+(-$N26/30-INT(-$N26/30))*SUMIFS(15:15,$1:$1,INT(-$N26/30)+1),0)+(-$N26/30-INT(-$N26/30))*SUMIFS(15:15,$1:$1,EW$1+INT(-$N26/30)+1)+(INT(-$N26/30)+1--$N26/30)*SUMIFS(15:15,$1:$1,EW$1+INT(-$N26/30)))))</f>
        <v>0</v>
      </c>
      <c r="EX26" s="40">
        <f>IF($N26=0,0,IF(EX$7="",0,IF(EX$1=MAX($1:$1),$R15-SUM($T26:EW26),IF(EX$1=1,SUMIFS(15:15,$1:$1,"&gt;="&amp;1,$1:$1,"&lt;="&amp;INT(-$N26/30))+(-$N26/30-INT(-$N26/30))*SUMIFS(15:15,$1:$1,INT(-$N26/30)+1),0)+(-$N26/30-INT(-$N26/30))*SUMIFS(15:15,$1:$1,EX$1+INT(-$N26/30)+1)+(INT(-$N26/30)+1--$N26/30)*SUMIFS(15:15,$1:$1,EX$1+INT(-$N26/30)))))</f>
        <v>0</v>
      </c>
      <c r="EY26" s="40">
        <f>IF($N26=0,0,IF(EY$7="",0,IF(EY$1=MAX($1:$1),$R15-SUM($T26:EX26),IF(EY$1=1,SUMIFS(15:15,$1:$1,"&gt;="&amp;1,$1:$1,"&lt;="&amp;INT(-$N26/30))+(-$N26/30-INT(-$N26/30))*SUMIFS(15:15,$1:$1,INT(-$N26/30)+1),0)+(-$N26/30-INT(-$N26/30))*SUMIFS(15:15,$1:$1,EY$1+INT(-$N26/30)+1)+(INT(-$N26/30)+1--$N26/30)*SUMIFS(15:15,$1:$1,EY$1+INT(-$N26/30)))))</f>
        <v>0</v>
      </c>
      <c r="EZ26" s="40">
        <f>IF($N26=0,0,IF(EZ$7="",0,IF(EZ$1=MAX($1:$1),$R15-SUM($T26:EY26),IF(EZ$1=1,SUMIFS(15:15,$1:$1,"&gt;="&amp;1,$1:$1,"&lt;="&amp;INT(-$N26/30))+(-$N26/30-INT(-$N26/30))*SUMIFS(15:15,$1:$1,INT(-$N26/30)+1),0)+(-$N26/30-INT(-$N26/30))*SUMIFS(15:15,$1:$1,EZ$1+INT(-$N26/30)+1)+(INT(-$N26/30)+1--$N26/30)*SUMIFS(15:15,$1:$1,EZ$1+INT(-$N26/30)))))</f>
        <v>0</v>
      </c>
      <c r="FA26" s="40">
        <f>IF($N26=0,0,IF(FA$7="",0,IF(FA$1=MAX($1:$1),$R15-SUM($T26:EZ26),IF(FA$1=1,SUMIFS(15:15,$1:$1,"&gt;="&amp;1,$1:$1,"&lt;="&amp;INT(-$N26/30))+(-$N26/30-INT(-$N26/30))*SUMIFS(15:15,$1:$1,INT(-$N26/30)+1),0)+(-$N26/30-INT(-$N26/30))*SUMIFS(15:15,$1:$1,FA$1+INT(-$N26/30)+1)+(INT(-$N26/30)+1--$N26/30)*SUMIFS(15:15,$1:$1,FA$1+INT(-$N26/30)))))</f>
        <v>0</v>
      </c>
      <c r="FB26" s="40">
        <f>IF($N26=0,0,IF(FB$7="",0,IF(FB$1=MAX($1:$1),$R15-SUM($T26:FA26),IF(FB$1=1,SUMIFS(15:15,$1:$1,"&gt;="&amp;1,$1:$1,"&lt;="&amp;INT(-$N26/30))+(-$N26/30-INT(-$N26/30))*SUMIFS(15:15,$1:$1,INT(-$N26/30)+1),0)+(-$N26/30-INT(-$N26/30))*SUMIFS(15:15,$1:$1,FB$1+INT(-$N26/30)+1)+(INT(-$N26/30)+1--$N26/30)*SUMIFS(15:15,$1:$1,FB$1+INT(-$N26/30)))))</f>
        <v>0</v>
      </c>
      <c r="FC26" s="40">
        <f>IF($N26=0,0,IF(FC$7="",0,IF(FC$1=MAX($1:$1),$R15-SUM($T26:FB26),IF(FC$1=1,SUMIFS(15:15,$1:$1,"&gt;="&amp;1,$1:$1,"&lt;="&amp;INT(-$N26/30))+(-$N26/30-INT(-$N26/30))*SUMIFS(15:15,$1:$1,INT(-$N26/30)+1),0)+(-$N26/30-INT(-$N26/30))*SUMIFS(15:15,$1:$1,FC$1+INT(-$N26/30)+1)+(INT(-$N26/30)+1--$N26/30)*SUMIFS(15:15,$1:$1,FC$1+INT(-$N26/30)))))</f>
        <v>0</v>
      </c>
      <c r="FD26" s="40">
        <f>IF($N26=0,0,IF(FD$7="",0,IF(FD$1=MAX($1:$1),$R15-SUM($T26:FC26),IF(FD$1=1,SUMIFS(15:15,$1:$1,"&gt;="&amp;1,$1:$1,"&lt;="&amp;INT(-$N26/30))+(-$N26/30-INT(-$N26/30))*SUMIFS(15:15,$1:$1,INT(-$N26/30)+1),0)+(-$N26/30-INT(-$N26/30))*SUMIFS(15:15,$1:$1,FD$1+INT(-$N26/30)+1)+(INT(-$N26/30)+1--$N26/30)*SUMIFS(15:15,$1:$1,FD$1+INT(-$N26/30)))))</f>
        <v>0</v>
      </c>
      <c r="FE26" s="40">
        <f>IF($N26=0,0,IF(FE$7="",0,IF(FE$1=MAX($1:$1),$R15-SUM($T26:FD26),IF(FE$1=1,SUMIFS(15:15,$1:$1,"&gt;="&amp;1,$1:$1,"&lt;="&amp;INT(-$N26/30))+(-$N26/30-INT(-$N26/30))*SUMIFS(15:15,$1:$1,INT(-$N26/30)+1),0)+(-$N26/30-INT(-$N26/30))*SUMIFS(15:15,$1:$1,FE$1+INT(-$N26/30)+1)+(INT(-$N26/30)+1--$N26/30)*SUMIFS(15:15,$1:$1,FE$1+INT(-$N26/30)))))</f>
        <v>0</v>
      </c>
      <c r="FF26" s="40">
        <f>IF($N26=0,0,IF(FF$7="",0,IF(FF$1=MAX($1:$1),$R15-SUM($T26:FE26),IF(FF$1=1,SUMIFS(15:15,$1:$1,"&gt;="&amp;1,$1:$1,"&lt;="&amp;INT(-$N26/30))+(-$N26/30-INT(-$N26/30))*SUMIFS(15:15,$1:$1,INT(-$N26/30)+1),0)+(-$N26/30-INT(-$N26/30))*SUMIFS(15:15,$1:$1,FF$1+INT(-$N26/30)+1)+(INT(-$N26/30)+1--$N26/30)*SUMIFS(15:15,$1:$1,FF$1+INT(-$N26/30)))))</f>
        <v>0</v>
      </c>
      <c r="FG26" s="40">
        <f>IF($N26=0,0,IF(FG$7="",0,IF(FG$1=MAX($1:$1),$R15-SUM($T26:FF26),IF(FG$1=1,SUMIFS(15:15,$1:$1,"&gt;="&amp;1,$1:$1,"&lt;="&amp;INT(-$N26/30))+(-$N26/30-INT(-$N26/30))*SUMIFS(15:15,$1:$1,INT(-$N26/30)+1),0)+(-$N26/30-INT(-$N26/30))*SUMIFS(15:15,$1:$1,FG$1+INT(-$N26/30)+1)+(INT(-$N26/30)+1--$N26/30)*SUMIFS(15:15,$1:$1,FG$1+INT(-$N26/30)))))</f>
        <v>0</v>
      </c>
      <c r="FH26" s="40">
        <f>IF($N26=0,0,IF(FH$7="",0,IF(FH$1=MAX($1:$1),$R15-SUM($T26:FG26),IF(FH$1=1,SUMIFS(15:15,$1:$1,"&gt;="&amp;1,$1:$1,"&lt;="&amp;INT(-$N26/30))+(-$N26/30-INT(-$N26/30))*SUMIFS(15:15,$1:$1,INT(-$N26/30)+1),0)+(-$N26/30-INT(-$N26/30))*SUMIFS(15:15,$1:$1,FH$1+INT(-$N26/30)+1)+(INT(-$N26/30)+1--$N26/30)*SUMIFS(15:15,$1:$1,FH$1+INT(-$N26/30)))))</f>
        <v>0</v>
      </c>
      <c r="FI26" s="40">
        <f>IF($N26=0,0,IF(FI$7="",0,IF(FI$1=MAX($1:$1),$R15-SUM($T26:FH26),IF(FI$1=1,SUMIFS(15:15,$1:$1,"&gt;="&amp;1,$1:$1,"&lt;="&amp;INT(-$N26/30))+(-$N26/30-INT(-$N26/30))*SUMIFS(15:15,$1:$1,INT(-$N26/30)+1),0)+(-$N26/30-INT(-$N26/30))*SUMIFS(15:15,$1:$1,FI$1+INT(-$N26/30)+1)+(INT(-$N26/30)+1--$N26/30)*SUMIFS(15:15,$1:$1,FI$1+INT(-$N26/30)))))</f>
        <v>0</v>
      </c>
      <c r="FJ26" s="40">
        <f>IF($N26=0,0,IF(FJ$7="",0,IF(FJ$1=MAX($1:$1),$R15-SUM($T26:FI26),IF(FJ$1=1,SUMIFS(15:15,$1:$1,"&gt;="&amp;1,$1:$1,"&lt;="&amp;INT(-$N26/30))+(-$N26/30-INT(-$N26/30))*SUMIFS(15:15,$1:$1,INT(-$N26/30)+1),0)+(-$N26/30-INT(-$N26/30))*SUMIFS(15:15,$1:$1,FJ$1+INT(-$N26/30)+1)+(INT(-$N26/30)+1--$N26/30)*SUMIFS(15:15,$1:$1,FJ$1+INT(-$N26/30)))))</f>
        <v>0</v>
      </c>
      <c r="FK26" s="40">
        <f>IF($N26=0,0,IF(FK$7="",0,IF(FK$1=MAX($1:$1),$R15-SUM($T26:FJ26),IF(FK$1=1,SUMIFS(15:15,$1:$1,"&gt;="&amp;1,$1:$1,"&lt;="&amp;INT(-$N26/30))+(-$N26/30-INT(-$N26/30))*SUMIFS(15:15,$1:$1,INT(-$N26/30)+1),0)+(-$N26/30-INT(-$N26/30))*SUMIFS(15:15,$1:$1,FK$1+INT(-$N26/30)+1)+(INT(-$N26/30)+1--$N26/30)*SUMIFS(15:15,$1:$1,FK$1+INT(-$N26/30)))))</f>
        <v>0</v>
      </c>
      <c r="FL26" s="40">
        <f>IF($N26=0,0,IF(FL$7="",0,IF(FL$1=MAX($1:$1),$R15-SUM($T26:FK26),IF(FL$1=1,SUMIFS(15:15,$1:$1,"&gt;="&amp;1,$1:$1,"&lt;="&amp;INT(-$N26/30))+(-$N26/30-INT(-$N26/30))*SUMIFS(15:15,$1:$1,INT(-$N26/30)+1),0)+(-$N26/30-INT(-$N26/30))*SUMIFS(15:15,$1:$1,FL$1+INT(-$N26/30)+1)+(INT(-$N26/30)+1--$N26/30)*SUMIFS(15:15,$1:$1,FL$1+INT(-$N26/30)))))</f>
        <v>0</v>
      </c>
      <c r="FM26" s="40">
        <f>IF($N26=0,0,IF(FM$7="",0,IF(FM$1=MAX($1:$1),$R15-SUM($T26:FL26),IF(FM$1=1,SUMIFS(15:15,$1:$1,"&gt;="&amp;1,$1:$1,"&lt;="&amp;INT(-$N26/30))+(-$N26/30-INT(-$N26/30))*SUMIFS(15:15,$1:$1,INT(-$N26/30)+1),0)+(-$N26/30-INT(-$N26/30))*SUMIFS(15:15,$1:$1,FM$1+INT(-$N26/30)+1)+(INT(-$N26/30)+1--$N26/30)*SUMIFS(15:15,$1:$1,FM$1+INT(-$N26/30)))))</f>
        <v>0</v>
      </c>
      <c r="FN26" s="40">
        <f>IF($N26=0,0,IF(FN$7="",0,IF(FN$1=MAX($1:$1),$R15-SUM($T26:FM26),IF(FN$1=1,SUMIFS(15:15,$1:$1,"&gt;="&amp;1,$1:$1,"&lt;="&amp;INT(-$N26/30))+(-$N26/30-INT(-$N26/30))*SUMIFS(15:15,$1:$1,INT(-$N26/30)+1),0)+(-$N26/30-INT(-$N26/30))*SUMIFS(15:15,$1:$1,FN$1+INT(-$N26/30)+1)+(INT(-$N26/30)+1--$N26/30)*SUMIFS(15:15,$1:$1,FN$1+INT(-$N26/30)))))</f>
        <v>0</v>
      </c>
      <c r="FO26" s="40">
        <f>IF($N26=0,0,IF(FO$7="",0,IF(FO$1=MAX($1:$1),$R15-SUM($T26:FN26),IF(FO$1=1,SUMIFS(15:15,$1:$1,"&gt;="&amp;1,$1:$1,"&lt;="&amp;INT(-$N26/30))+(-$N26/30-INT(-$N26/30))*SUMIFS(15:15,$1:$1,INT(-$N26/30)+1),0)+(-$N26/30-INT(-$N26/30))*SUMIFS(15:15,$1:$1,FO$1+INT(-$N26/30)+1)+(INT(-$N26/30)+1--$N26/30)*SUMIFS(15:15,$1:$1,FO$1+INT(-$N26/30)))))</f>
        <v>0</v>
      </c>
      <c r="FP26" s="40">
        <f>IF($N26=0,0,IF(FP$7="",0,IF(FP$1=MAX($1:$1),$R15-SUM($T26:FO26),IF(FP$1=1,SUMIFS(15:15,$1:$1,"&gt;="&amp;1,$1:$1,"&lt;="&amp;INT(-$N26/30))+(-$N26/30-INT(-$N26/30))*SUMIFS(15:15,$1:$1,INT(-$N26/30)+1),0)+(-$N26/30-INT(-$N26/30))*SUMIFS(15:15,$1:$1,FP$1+INT(-$N26/30)+1)+(INT(-$N26/30)+1--$N26/30)*SUMIFS(15:15,$1:$1,FP$1+INT(-$N26/30)))))</f>
        <v>0</v>
      </c>
      <c r="FQ26" s="40">
        <f>IF($N26=0,0,IF(FQ$7="",0,IF(FQ$1=MAX($1:$1),$R15-SUM($T26:FP26),IF(FQ$1=1,SUMIFS(15:15,$1:$1,"&gt;="&amp;1,$1:$1,"&lt;="&amp;INT(-$N26/30))+(-$N26/30-INT(-$N26/30))*SUMIFS(15:15,$1:$1,INT(-$N26/30)+1),0)+(-$N26/30-INT(-$N26/30))*SUMIFS(15:15,$1:$1,FQ$1+INT(-$N26/30)+1)+(INT(-$N26/30)+1--$N26/30)*SUMIFS(15:15,$1:$1,FQ$1+INT(-$N26/30)))))</f>
        <v>0</v>
      </c>
      <c r="FR26" s="40">
        <f>IF($N26=0,0,IF(FR$7="",0,IF(FR$1=MAX($1:$1),$R15-SUM($T26:FQ26),IF(FR$1=1,SUMIFS(15:15,$1:$1,"&gt;="&amp;1,$1:$1,"&lt;="&amp;INT(-$N26/30))+(-$N26/30-INT(-$N26/30))*SUMIFS(15:15,$1:$1,INT(-$N26/30)+1),0)+(-$N26/30-INT(-$N26/30))*SUMIFS(15:15,$1:$1,FR$1+INT(-$N26/30)+1)+(INT(-$N26/30)+1--$N26/30)*SUMIFS(15:15,$1:$1,FR$1+INT(-$N26/30)))))</f>
        <v>0</v>
      </c>
      <c r="FS26" s="40">
        <f>IF($N26=0,0,IF(FS$7="",0,IF(FS$1=MAX($1:$1),$R15-SUM($T26:FR26),IF(FS$1=1,SUMIFS(15:15,$1:$1,"&gt;="&amp;1,$1:$1,"&lt;="&amp;INT(-$N26/30))+(-$N26/30-INT(-$N26/30))*SUMIFS(15:15,$1:$1,INT(-$N26/30)+1),0)+(-$N26/30-INT(-$N26/30))*SUMIFS(15:15,$1:$1,FS$1+INT(-$N26/30)+1)+(INT(-$N26/30)+1--$N26/30)*SUMIFS(15:15,$1:$1,FS$1+INT(-$N26/30)))))</f>
        <v>0</v>
      </c>
      <c r="FT26" s="40">
        <f>IF($N26=0,0,IF(FT$7="",0,IF(FT$1=MAX($1:$1),$R15-SUM($T26:FS26),IF(FT$1=1,SUMIFS(15:15,$1:$1,"&gt;="&amp;1,$1:$1,"&lt;="&amp;INT(-$N26/30))+(-$N26/30-INT(-$N26/30))*SUMIFS(15:15,$1:$1,INT(-$N26/30)+1),0)+(-$N26/30-INT(-$N26/30))*SUMIFS(15:15,$1:$1,FT$1+INT(-$N26/30)+1)+(INT(-$N26/30)+1--$N26/30)*SUMIFS(15:15,$1:$1,FT$1+INT(-$N26/30)))))</f>
        <v>0</v>
      </c>
      <c r="FU26" s="40">
        <f>IF($N26=0,0,IF(FU$7="",0,IF(FU$1=MAX($1:$1),$R15-SUM($T26:FT26),IF(FU$1=1,SUMIFS(15:15,$1:$1,"&gt;="&amp;1,$1:$1,"&lt;="&amp;INT(-$N26/30))+(-$N26/30-INT(-$N26/30))*SUMIFS(15:15,$1:$1,INT(-$N26/30)+1),0)+(-$N26/30-INT(-$N26/30))*SUMIFS(15:15,$1:$1,FU$1+INT(-$N26/30)+1)+(INT(-$N26/30)+1--$N26/30)*SUMIFS(15:15,$1:$1,FU$1+INT(-$N26/30)))))</f>
        <v>0</v>
      </c>
      <c r="FV26" s="40">
        <f>IF($N26=0,0,IF(FV$7="",0,IF(FV$1=MAX($1:$1),$R15-SUM($T26:FU26),IF(FV$1=1,SUMIFS(15:15,$1:$1,"&gt;="&amp;1,$1:$1,"&lt;="&amp;INT(-$N26/30))+(-$N26/30-INT(-$N26/30))*SUMIFS(15:15,$1:$1,INT(-$N26/30)+1),0)+(-$N26/30-INT(-$N26/30))*SUMIFS(15:15,$1:$1,FV$1+INT(-$N26/30)+1)+(INT(-$N26/30)+1--$N26/30)*SUMIFS(15:15,$1:$1,FV$1+INT(-$N26/30)))))</f>
        <v>0</v>
      </c>
      <c r="FW26" s="40">
        <f>IF($N26=0,0,IF(FW$7="",0,IF(FW$1=MAX($1:$1),$R15-SUM($T26:FV26),IF(FW$1=1,SUMIFS(15:15,$1:$1,"&gt;="&amp;1,$1:$1,"&lt;="&amp;INT(-$N26/30))+(-$N26/30-INT(-$N26/30))*SUMIFS(15:15,$1:$1,INT(-$N26/30)+1),0)+(-$N26/30-INT(-$N26/30))*SUMIFS(15:15,$1:$1,FW$1+INT(-$N26/30)+1)+(INT(-$N26/30)+1--$N26/30)*SUMIFS(15:15,$1:$1,FW$1+INT(-$N26/30)))))</f>
        <v>0</v>
      </c>
      <c r="FX26" s="40">
        <f>IF($N26=0,0,IF(FX$7="",0,IF(FX$1=MAX($1:$1),$R15-SUM($T26:FW26),IF(FX$1=1,SUMIFS(15:15,$1:$1,"&gt;="&amp;1,$1:$1,"&lt;="&amp;INT(-$N26/30))+(-$N26/30-INT(-$N26/30))*SUMIFS(15:15,$1:$1,INT(-$N26/30)+1),0)+(-$N26/30-INT(-$N26/30))*SUMIFS(15:15,$1:$1,FX$1+INT(-$N26/30)+1)+(INT(-$N26/30)+1--$N26/30)*SUMIFS(15:15,$1:$1,FX$1+INT(-$N26/30)))))</f>
        <v>0</v>
      </c>
      <c r="FY26" s="40">
        <f>IF($N26=0,0,IF(FY$7="",0,IF(FY$1=MAX($1:$1),$R15-SUM($T26:FX26),IF(FY$1=1,SUMIFS(15:15,$1:$1,"&gt;="&amp;1,$1:$1,"&lt;="&amp;INT(-$N26/30))+(-$N26/30-INT(-$N26/30))*SUMIFS(15:15,$1:$1,INT(-$N26/30)+1),0)+(-$N26/30-INT(-$N26/30))*SUMIFS(15:15,$1:$1,FY$1+INT(-$N26/30)+1)+(INT(-$N26/30)+1--$N26/30)*SUMIFS(15:15,$1:$1,FY$1+INT(-$N26/30)))))</f>
        <v>0</v>
      </c>
      <c r="FZ26" s="40">
        <f>IF($N26=0,0,IF(FZ$7="",0,IF(FZ$1=MAX($1:$1),$R15-SUM($T26:FY26),IF(FZ$1=1,SUMIFS(15:15,$1:$1,"&gt;="&amp;1,$1:$1,"&lt;="&amp;INT(-$N26/30))+(-$N26/30-INT(-$N26/30))*SUMIFS(15:15,$1:$1,INT(-$N26/30)+1),0)+(-$N26/30-INT(-$N26/30))*SUMIFS(15:15,$1:$1,FZ$1+INT(-$N26/30)+1)+(INT(-$N26/30)+1--$N26/30)*SUMIFS(15:15,$1:$1,FZ$1+INT(-$N26/30)))))</f>
        <v>0</v>
      </c>
      <c r="GA26" s="40">
        <f>IF($N26=0,0,IF(GA$7="",0,IF(GA$1=MAX($1:$1),$R15-SUM($T26:FZ26),IF(GA$1=1,SUMIFS(15:15,$1:$1,"&gt;="&amp;1,$1:$1,"&lt;="&amp;INT(-$N26/30))+(-$N26/30-INT(-$N26/30))*SUMIFS(15:15,$1:$1,INT(-$N26/30)+1),0)+(-$N26/30-INT(-$N26/30))*SUMIFS(15:15,$1:$1,GA$1+INT(-$N26/30)+1)+(INT(-$N26/30)+1--$N26/30)*SUMIFS(15:15,$1:$1,GA$1+INT(-$N26/30)))))</f>
        <v>0</v>
      </c>
      <c r="GB26" s="40">
        <f>IF($N26=0,0,IF(GB$7="",0,IF(GB$1=MAX($1:$1),$R15-SUM($T26:GA26),IF(GB$1=1,SUMIFS(15:15,$1:$1,"&gt;="&amp;1,$1:$1,"&lt;="&amp;INT(-$N26/30))+(-$N26/30-INT(-$N26/30))*SUMIFS(15:15,$1:$1,INT(-$N26/30)+1),0)+(-$N26/30-INT(-$N26/30))*SUMIFS(15:15,$1:$1,GB$1+INT(-$N26/30)+1)+(INT(-$N26/30)+1--$N26/30)*SUMIFS(15:15,$1:$1,GB$1+INT(-$N26/30)))))</f>
        <v>0</v>
      </c>
      <c r="GC26" s="40">
        <f>IF($N26=0,0,IF(GC$7="",0,IF(GC$1=MAX($1:$1),$R15-SUM($T26:GB26),IF(GC$1=1,SUMIFS(15:15,$1:$1,"&gt;="&amp;1,$1:$1,"&lt;="&amp;INT(-$N26/30))+(-$N26/30-INT(-$N26/30))*SUMIFS(15:15,$1:$1,INT(-$N26/30)+1),0)+(-$N26/30-INT(-$N26/30))*SUMIFS(15:15,$1:$1,GC$1+INT(-$N26/30)+1)+(INT(-$N26/30)+1--$N26/30)*SUMIFS(15:15,$1:$1,GC$1+INT(-$N26/30)))))</f>
        <v>0</v>
      </c>
      <c r="GD26" s="40">
        <f>IF($N26=0,0,IF(GD$7="",0,IF(GD$1=MAX($1:$1),$R15-SUM($T26:GC26),IF(GD$1=1,SUMIFS(15:15,$1:$1,"&gt;="&amp;1,$1:$1,"&lt;="&amp;INT(-$N26/30))+(-$N26/30-INT(-$N26/30))*SUMIFS(15:15,$1:$1,INT(-$N26/30)+1),0)+(-$N26/30-INT(-$N26/30))*SUMIFS(15:15,$1:$1,GD$1+INT(-$N26/30)+1)+(INT(-$N26/30)+1--$N26/30)*SUMIFS(15:15,$1:$1,GD$1+INT(-$N26/30)))))</f>
        <v>0</v>
      </c>
      <c r="GE26" s="40">
        <f>IF($N26=0,0,IF(GE$7="",0,IF(GE$1=MAX($1:$1),$R15-SUM($T26:GD26),IF(GE$1=1,SUMIFS(15:15,$1:$1,"&gt;="&amp;1,$1:$1,"&lt;="&amp;INT(-$N26/30))+(-$N26/30-INT(-$N26/30))*SUMIFS(15:15,$1:$1,INT(-$N26/30)+1),0)+(-$N26/30-INT(-$N26/30))*SUMIFS(15:15,$1:$1,GE$1+INT(-$N26/30)+1)+(INT(-$N26/30)+1--$N26/30)*SUMIFS(15:15,$1:$1,GE$1+INT(-$N26/30)))))</f>
        <v>0</v>
      </c>
      <c r="GF26" s="40">
        <f>IF($N26=0,0,IF(GF$7="",0,IF(GF$1=MAX($1:$1),$R15-SUM($T26:GE26),IF(GF$1=1,SUMIFS(15:15,$1:$1,"&gt;="&amp;1,$1:$1,"&lt;="&amp;INT(-$N26/30))+(-$N26/30-INT(-$N26/30))*SUMIFS(15:15,$1:$1,INT(-$N26/30)+1),0)+(-$N26/30-INT(-$N26/30))*SUMIFS(15:15,$1:$1,GF$1+INT(-$N26/30)+1)+(INT(-$N26/30)+1--$N26/30)*SUMIFS(15:15,$1:$1,GF$1+INT(-$N26/30)))))</f>
        <v>0</v>
      </c>
      <c r="GG26" s="40">
        <f>IF($N26=0,0,IF(GG$7="",0,IF(GG$1=MAX($1:$1),$R15-SUM($T26:GF26),IF(GG$1=1,SUMIFS(15:15,$1:$1,"&gt;="&amp;1,$1:$1,"&lt;="&amp;INT(-$N26/30))+(-$N26/30-INT(-$N26/30))*SUMIFS(15:15,$1:$1,INT(-$N26/30)+1),0)+(-$N26/30-INT(-$N26/30))*SUMIFS(15:15,$1:$1,GG$1+INT(-$N26/30)+1)+(INT(-$N26/30)+1--$N26/30)*SUMIFS(15:15,$1:$1,GG$1+INT(-$N26/30)))))</f>
        <v>0</v>
      </c>
      <c r="GH26" s="40">
        <f>IF($N26=0,0,IF(GH$7="",0,IF(GH$1=MAX($1:$1),$R15-SUM($T26:GG26),IF(GH$1=1,SUMIFS(15:15,$1:$1,"&gt;="&amp;1,$1:$1,"&lt;="&amp;INT(-$N26/30))+(-$N26/30-INT(-$N26/30))*SUMIFS(15:15,$1:$1,INT(-$N26/30)+1),0)+(-$N26/30-INT(-$N26/30))*SUMIFS(15:15,$1:$1,GH$1+INT(-$N26/30)+1)+(INT(-$N26/30)+1--$N26/30)*SUMIFS(15:15,$1:$1,GH$1+INT(-$N26/30)))))</f>
        <v>0</v>
      </c>
      <c r="GI26" s="40">
        <f>IF($N26=0,0,IF(GI$7="",0,IF(GI$1=MAX($1:$1),$R15-SUM($T26:GH26),IF(GI$1=1,SUMIFS(15:15,$1:$1,"&gt;="&amp;1,$1:$1,"&lt;="&amp;INT(-$N26/30))+(-$N26/30-INT(-$N26/30))*SUMIFS(15:15,$1:$1,INT(-$N26/30)+1),0)+(-$N26/30-INT(-$N26/30))*SUMIFS(15:15,$1:$1,GI$1+INT(-$N26/30)+1)+(INT(-$N26/30)+1--$N26/30)*SUMIFS(15:15,$1:$1,GI$1+INT(-$N26/30)))))</f>
        <v>0</v>
      </c>
      <c r="GJ26" s="40">
        <f>IF($N26=0,0,IF(GJ$7="",0,IF(GJ$1=MAX($1:$1),$R15-SUM($T26:GI26),IF(GJ$1=1,SUMIFS(15:15,$1:$1,"&gt;="&amp;1,$1:$1,"&lt;="&amp;INT(-$N26/30))+(-$N26/30-INT(-$N26/30))*SUMIFS(15:15,$1:$1,INT(-$N26/30)+1),0)+(-$N26/30-INT(-$N26/30))*SUMIFS(15:15,$1:$1,GJ$1+INT(-$N26/30)+1)+(INT(-$N26/30)+1--$N26/30)*SUMIFS(15:15,$1:$1,GJ$1+INT(-$N26/30)))))</f>
        <v>0</v>
      </c>
      <c r="GK26" s="40">
        <f>IF($N26=0,0,IF(GK$7="",0,IF(GK$1=MAX($1:$1),$R15-SUM($T26:GJ26),IF(GK$1=1,SUMIFS(15:15,$1:$1,"&gt;="&amp;1,$1:$1,"&lt;="&amp;INT(-$N26/30))+(-$N26/30-INT(-$N26/30))*SUMIFS(15:15,$1:$1,INT(-$N26/30)+1),0)+(-$N26/30-INT(-$N26/30))*SUMIFS(15:15,$1:$1,GK$1+INT(-$N26/30)+1)+(INT(-$N26/30)+1--$N26/30)*SUMIFS(15:15,$1:$1,GK$1+INT(-$N26/30)))))</f>
        <v>0</v>
      </c>
      <c r="GL26" s="40">
        <f>IF($N26=0,0,IF(GL$7="",0,IF(GL$1=MAX($1:$1),$R15-SUM($T26:GK26),IF(GL$1=1,SUMIFS(15:15,$1:$1,"&gt;="&amp;1,$1:$1,"&lt;="&amp;INT(-$N26/30))+(-$N26/30-INT(-$N26/30))*SUMIFS(15:15,$1:$1,INT(-$N26/30)+1),0)+(-$N26/30-INT(-$N26/30))*SUMIFS(15:15,$1:$1,GL$1+INT(-$N26/30)+1)+(INT(-$N26/30)+1--$N26/30)*SUMIFS(15:15,$1:$1,GL$1+INT(-$N26/30)))))</f>
        <v>0</v>
      </c>
      <c r="GM26" s="40">
        <f>IF($N26=0,0,IF(GM$7="",0,IF(GM$1=MAX($1:$1),$R15-SUM($T26:GL26),IF(GM$1=1,SUMIFS(15:15,$1:$1,"&gt;="&amp;1,$1:$1,"&lt;="&amp;INT(-$N26/30))+(-$N26/30-INT(-$N26/30))*SUMIFS(15:15,$1:$1,INT(-$N26/30)+1),0)+(-$N26/30-INT(-$N26/30))*SUMIFS(15:15,$1:$1,GM$1+INT(-$N26/30)+1)+(INT(-$N26/30)+1--$N26/30)*SUMIFS(15:15,$1:$1,GM$1+INT(-$N26/30)))))</f>
        <v>0</v>
      </c>
      <c r="GN26" s="40">
        <f>IF($N26=0,0,IF(GN$7="",0,IF(GN$1=MAX($1:$1),$R15-SUM($T26:GM26),IF(GN$1=1,SUMIFS(15:15,$1:$1,"&gt;="&amp;1,$1:$1,"&lt;="&amp;INT(-$N26/30))+(-$N26/30-INT(-$N26/30))*SUMIFS(15:15,$1:$1,INT(-$N26/30)+1),0)+(-$N26/30-INT(-$N26/30))*SUMIFS(15:15,$1:$1,GN$1+INT(-$N26/30)+1)+(INT(-$N26/30)+1--$N26/30)*SUMIFS(15:15,$1:$1,GN$1+INT(-$N26/30)))))</f>
        <v>0</v>
      </c>
      <c r="GO26" s="40">
        <f>IF($N26=0,0,IF(GO$7="",0,IF(GO$1=MAX($1:$1),$R15-SUM($T26:GN26),IF(GO$1=1,SUMIFS(15:15,$1:$1,"&gt;="&amp;1,$1:$1,"&lt;="&amp;INT(-$N26/30))+(-$N26/30-INT(-$N26/30))*SUMIFS(15:15,$1:$1,INT(-$N26/30)+1),0)+(-$N26/30-INT(-$N26/30))*SUMIFS(15:15,$1:$1,GO$1+INT(-$N26/30)+1)+(INT(-$N26/30)+1--$N26/30)*SUMIFS(15:15,$1:$1,GO$1+INT(-$N26/30)))))</f>
        <v>0</v>
      </c>
      <c r="GP26" s="40">
        <f>IF($N26=0,0,IF(GP$7="",0,IF(GP$1=MAX($1:$1),$R15-SUM($T26:GO26),IF(GP$1=1,SUMIFS(15:15,$1:$1,"&gt;="&amp;1,$1:$1,"&lt;="&amp;INT(-$N26/30))+(-$N26/30-INT(-$N26/30))*SUMIFS(15:15,$1:$1,INT(-$N26/30)+1),0)+(-$N26/30-INT(-$N26/30))*SUMIFS(15:15,$1:$1,GP$1+INT(-$N26/30)+1)+(INT(-$N26/30)+1--$N26/30)*SUMIFS(15:15,$1:$1,GP$1+INT(-$N26/30)))))</f>
        <v>0</v>
      </c>
      <c r="GQ26" s="40">
        <f>IF($N26=0,0,IF(GQ$7="",0,IF(GQ$1=MAX($1:$1),$R15-SUM($T26:GP26),IF(GQ$1=1,SUMIFS(15:15,$1:$1,"&gt;="&amp;1,$1:$1,"&lt;="&amp;INT(-$N26/30))+(-$N26/30-INT(-$N26/30))*SUMIFS(15:15,$1:$1,INT(-$N26/30)+1),0)+(-$N26/30-INT(-$N26/30))*SUMIFS(15:15,$1:$1,GQ$1+INT(-$N26/30)+1)+(INT(-$N26/30)+1--$N26/30)*SUMIFS(15:15,$1:$1,GQ$1+INT(-$N26/30)))))</f>
        <v>0</v>
      </c>
      <c r="GR26" s="40">
        <f>IF($N26=0,0,IF(GR$7="",0,IF(GR$1=MAX($1:$1),$R15-SUM($T26:GQ26),IF(GR$1=1,SUMIFS(15:15,$1:$1,"&gt;="&amp;1,$1:$1,"&lt;="&amp;INT(-$N26/30))+(-$N26/30-INT(-$N26/30))*SUMIFS(15:15,$1:$1,INT(-$N26/30)+1),0)+(-$N26/30-INT(-$N26/30))*SUMIFS(15:15,$1:$1,GR$1+INT(-$N26/30)+1)+(INT(-$N26/30)+1--$N26/30)*SUMIFS(15:15,$1:$1,GR$1+INT(-$N26/30)))))</f>
        <v>0</v>
      </c>
      <c r="GS26" s="40">
        <f>IF($N26=0,0,IF(GS$7="",0,IF(GS$1=MAX($1:$1),$R15-SUM($T26:GR26),IF(GS$1=1,SUMIFS(15:15,$1:$1,"&gt;="&amp;1,$1:$1,"&lt;="&amp;INT(-$N26/30))+(-$N26/30-INT(-$N26/30))*SUMIFS(15:15,$1:$1,INT(-$N26/30)+1),0)+(-$N26/30-INT(-$N26/30))*SUMIFS(15:15,$1:$1,GS$1+INT(-$N26/30)+1)+(INT(-$N26/30)+1--$N26/30)*SUMIFS(15:15,$1:$1,GS$1+INT(-$N26/30)))))</f>
        <v>0</v>
      </c>
      <c r="GT26" s="40">
        <f>IF($N26=0,0,IF(GT$7="",0,IF(GT$1=MAX($1:$1),$R15-SUM($T26:GS26),IF(GT$1=1,SUMIFS(15:15,$1:$1,"&gt;="&amp;1,$1:$1,"&lt;="&amp;INT(-$N26/30))+(-$N26/30-INT(-$N26/30))*SUMIFS(15:15,$1:$1,INT(-$N26/30)+1),0)+(-$N26/30-INT(-$N26/30))*SUMIFS(15:15,$1:$1,GT$1+INT(-$N26/30)+1)+(INT(-$N26/30)+1--$N26/30)*SUMIFS(15:15,$1:$1,GT$1+INT(-$N26/30)))))</f>
        <v>0</v>
      </c>
      <c r="GU26" s="40">
        <f>IF($N26=0,0,IF(GU$7="",0,IF(GU$1=MAX($1:$1),$R15-SUM($T26:GT26),IF(GU$1=1,SUMIFS(15:15,$1:$1,"&gt;="&amp;1,$1:$1,"&lt;="&amp;INT(-$N26/30))+(-$N26/30-INT(-$N26/30))*SUMIFS(15:15,$1:$1,INT(-$N26/30)+1),0)+(-$N26/30-INT(-$N26/30))*SUMIFS(15:15,$1:$1,GU$1+INT(-$N26/30)+1)+(INT(-$N26/30)+1--$N26/30)*SUMIFS(15:15,$1:$1,GU$1+INT(-$N26/30)))))</f>
        <v>0</v>
      </c>
      <c r="GV26" s="40">
        <f>IF($N26=0,0,IF(GV$7="",0,IF(GV$1=MAX($1:$1),$R15-SUM($T26:GU26),IF(GV$1=1,SUMIFS(15:15,$1:$1,"&gt;="&amp;1,$1:$1,"&lt;="&amp;INT(-$N26/30))+(-$N26/30-INT(-$N26/30))*SUMIFS(15:15,$1:$1,INT(-$N26/30)+1),0)+(-$N26/30-INT(-$N26/30))*SUMIFS(15:15,$1:$1,GV$1+INT(-$N26/30)+1)+(INT(-$N26/30)+1--$N26/30)*SUMIFS(15:15,$1:$1,GV$1+INT(-$N26/30)))))</f>
        <v>0</v>
      </c>
      <c r="GW26" s="40">
        <f>IF($N26=0,0,IF(GW$7="",0,IF(GW$1=MAX($1:$1),$R15-SUM($T26:GV26),IF(GW$1=1,SUMIFS(15:15,$1:$1,"&gt;="&amp;1,$1:$1,"&lt;="&amp;INT(-$N26/30))+(-$N26/30-INT(-$N26/30))*SUMIFS(15:15,$1:$1,INT(-$N26/30)+1),0)+(-$N26/30-INT(-$N26/30))*SUMIFS(15:15,$1:$1,GW$1+INT(-$N26/30)+1)+(INT(-$N26/30)+1--$N26/30)*SUMIFS(15:15,$1:$1,GW$1+INT(-$N26/30)))))</f>
        <v>0</v>
      </c>
      <c r="GX26" s="40">
        <f>IF($N26=0,0,IF(GX$7="",0,IF(GX$1=MAX($1:$1),$R15-SUM($T26:GW26),IF(GX$1=1,SUMIFS(15:15,$1:$1,"&gt;="&amp;1,$1:$1,"&lt;="&amp;INT(-$N26/30))+(-$N26/30-INT(-$N26/30))*SUMIFS(15:15,$1:$1,INT(-$N26/30)+1),0)+(-$N26/30-INT(-$N26/30))*SUMIFS(15:15,$1:$1,GX$1+INT(-$N26/30)+1)+(INT(-$N26/30)+1--$N26/30)*SUMIFS(15:15,$1:$1,GX$1+INT(-$N26/30)))))</f>
        <v>0</v>
      </c>
      <c r="GY26" s="40">
        <f>IF($N26=0,0,IF(GY$7="",0,IF(GY$1=MAX($1:$1),$R15-SUM($T26:GX26),IF(GY$1=1,SUMIFS(15:15,$1:$1,"&gt;="&amp;1,$1:$1,"&lt;="&amp;INT(-$N26/30))+(-$N26/30-INT(-$N26/30))*SUMIFS(15:15,$1:$1,INT(-$N26/30)+1),0)+(-$N26/30-INT(-$N26/30))*SUMIFS(15:15,$1:$1,GY$1+INT(-$N26/30)+1)+(INT(-$N26/30)+1--$N26/30)*SUMIFS(15:15,$1:$1,GY$1+INT(-$N26/30)))))</f>
        <v>0</v>
      </c>
      <c r="GZ26" s="40">
        <f>IF($N26=0,0,IF(GZ$7="",0,IF(GZ$1=MAX($1:$1),$R15-SUM($T26:GY26),IF(GZ$1=1,SUMIFS(15:15,$1:$1,"&gt;="&amp;1,$1:$1,"&lt;="&amp;INT(-$N26/30))+(-$N26/30-INT(-$N26/30))*SUMIFS(15:15,$1:$1,INT(-$N26/30)+1),0)+(-$N26/30-INT(-$N26/30))*SUMIFS(15:15,$1:$1,GZ$1+INT(-$N26/30)+1)+(INT(-$N26/30)+1--$N26/30)*SUMIFS(15:15,$1:$1,GZ$1+INT(-$N26/30)))))</f>
        <v>0</v>
      </c>
      <c r="HA26" s="40">
        <f>IF($N26=0,0,IF(HA$7="",0,IF(HA$1=MAX($1:$1),$R15-SUM($T26:GZ26),IF(HA$1=1,SUMIFS(15:15,$1:$1,"&gt;="&amp;1,$1:$1,"&lt;="&amp;INT(-$N26/30))+(-$N26/30-INT(-$N26/30))*SUMIFS(15:15,$1:$1,INT(-$N26/30)+1),0)+(-$N26/30-INT(-$N26/30))*SUMIFS(15:15,$1:$1,HA$1+INT(-$N26/30)+1)+(INT(-$N26/30)+1--$N26/30)*SUMIFS(15:15,$1:$1,HA$1+INT(-$N26/30)))))</f>
        <v>0</v>
      </c>
      <c r="HB26" s="40">
        <f>IF($N26=0,0,IF(HB$7="",0,IF(HB$1=MAX($1:$1),$R15-SUM($T26:HA26),IF(HB$1=1,SUMIFS(15:15,$1:$1,"&gt;="&amp;1,$1:$1,"&lt;="&amp;INT(-$N26/30))+(-$N26/30-INT(-$N26/30))*SUMIFS(15:15,$1:$1,INT(-$N26/30)+1),0)+(-$N26/30-INT(-$N26/30))*SUMIFS(15:15,$1:$1,HB$1+INT(-$N26/30)+1)+(INT(-$N26/30)+1--$N26/30)*SUMIFS(15:15,$1:$1,HB$1+INT(-$N26/30)))))</f>
        <v>0</v>
      </c>
      <c r="HC26" s="40">
        <f>IF($N26=0,0,IF(HC$7="",0,IF(HC$1=MAX($1:$1),$R15-SUM($T26:HB26),IF(HC$1=1,SUMIFS(15:15,$1:$1,"&gt;="&amp;1,$1:$1,"&lt;="&amp;INT(-$N26/30))+(-$N26/30-INT(-$N26/30))*SUMIFS(15:15,$1:$1,INT(-$N26/30)+1),0)+(-$N26/30-INT(-$N26/30))*SUMIFS(15:15,$1:$1,HC$1+INT(-$N26/30)+1)+(INT(-$N26/30)+1--$N26/30)*SUMIFS(15:15,$1:$1,HC$1+INT(-$N26/30)))))</f>
        <v>0</v>
      </c>
      <c r="HD26" s="40">
        <f>IF($N26=0,0,IF(HD$7="",0,IF(HD$1=MAX($1:$1),$R15-SUM($T26:HC26),IF(HD$1=1,SUMIFS(15:15,$1:$1,"&gt;="&amp;1,$1:$1,"&lt;="&amp;INT(-$N26/30))+(-$N26/30-INT(-$N26/30))*SUMIFS(15:15,$1:$1,INT(-$N26/30)+1),0)+(-$N26/30-INT(-$N26/30))*SUMIFS(15:15,$1:$1,HD$1+INT(-$N26/30)+1)+(INT(-$N26/30)+1--$N26/30)*SUMIFS(15:15,$1:$1,HD$1+INT(-$N26/30)))))</f>
        <v>0</v>
      </c>
      <c r="HE26" s="40">
        <f>IF($N26=0,0,IF(HE$7="",0,IF(HE$1=MAX($1:$1),$R15-SUM($T26:HD26),IF(HE$1=1,SUMIFS(15:15,$1:$1,"&gt;="&amp;1,$1:$1,"&lt;="&amp;INT(-$N26/30))+(-$N26/30-INT(-$N26/30))*SUMIFS(15:15,$1:$1,INT(-$N26/30)+1),0)+(-$N26/30-INT(-$N26/30))*SUMIFS(15:15,$1:$1,HE$1+INT(-$N26/30)+1)+(INT(-$N26/30)+1--$N26/30)*SUMIFS(15:15,$1:$1,HE$1+INT(-$N26/30)))))</f>
        <v>0</v>
      </c>
      <c r="HF26" s="40">
        <f>IF($N26=0,0,IF(HF$7="",0,IF(HF$1=MAX($1:$1),$R15-SUM($T26:HE26),IF(HF$1=1,SUMIFS(15:15,$1:$1,"&gt;="&amp;1,$1:$1,"&lt;="&amp;INT(-$N26/30))+(-$N26/30-INT(-$N26/30))*SUMIFS(15:15,$1:$1,INT(-$N26/30)+1),0)+(-$N26/30-INT(-$N26/30))*SUMIFS(15:15,$1:$1,HF$1+INT(-$N26/30)+1)+(INT(-$N26/30)+1--$N26/30)*SUMIFS(15:15,$1:$1,HF$1+INT(-$N26/30)))))</f>
        <v>0</v>
      </c>
      <c r="HG26" s="40">
        <f>IF($N26=0,0,IF(HG$7="",0,IF(HG$1=MAX($1:$1),$R15-SUM($T26:HF26),IF(HG$1=1,SUMIFS(15:15,$1:$1,"&gt;="&amp;1,$1:$1,"&lt;="&amp;INT(-$N26/30))+(-$N26/30-INT(-$N26/30))*SUMIFS(15:15,$1:$1,INT(-$N26/30)+1),0)+(-$N26/30-INT(-$N26/30))*SUMIFS(15:15,$1:$1,HG$1+INT(-$N26/30)+1)+(INT(-$N26/30)+1--$N26/30)*SUMIFS(15:15,$1:$1,HG$1+INT(-$N26/30)))))</f>
        <v>0</v>
      </c>
      <c r="HH26" s="40">
        <f>IF($N26=0,0,IF(HH$7="",0,IF(HH$1=MAX($1:$1),$R15-SUM($T26:HG26),IF(HH$1=1,SUMIFS(15:15,$1:$1,"&gt;="&amp;1,$1:$1,"&lt;="&amp;INT(-$N26/30))+(-$N26/30-INT(-$N26/30))*SUMIFS(15:15,$1:$1,INT(-$N26/30)+1),0)+(-$N26/30-INT(-$N26/30))*SUMIFS(15:15,$1:$1,HH$1+INT(-$N26/30)+1)+(INT(-$N26/30)+1--$N26/30)*SUMIFS(15:15,$1:$1,HH$1+INT(-$N26/30)))))</f>
        <v>0</v>
      </c>
      <c r="HI26" s="40">
        <f>IF($N26=0,0,IF(HI$7="",0,IF(HI$1=MAX($1:$1),$R15-SUM($T26:HH26),IF(HI$1=1,SUMIFS(15:15,$1:$1,"&gt;="&amp;1,$1:$1,"&lt;="&amp;INT(-$N26/30))+(-$N26/30-INT(-$N26/30))*SUMIFS(15:15,$1:$1,INT(-$N26/30)+1),0)+(-$N26/30-INT(-$N26/30))*SUMIFS(15:15,$1:$1,HI$1+INT(-$N26/30)+1)+(INT(-$N26/30)+1--$N26/30)*SUMIFS(15:15,$1:$1,HI$1+INT(-$N26/30)))))</f>
        <v>0</v>
      </c>
      <c r="HJ26" s="40">
        <f>IF($N26=0,0,IF(HJ$7="",0,IF(HJ$1=MAX($1:$1),$R15-SUM($T26:HI26),IF(HJ$1=1,SUMIFS(15:15,$1:$1,"&gt;="&amp;1,$1:$1,"&lt;="&amp;INT(-$N26/30))+(-$N26/30-INT(-$N26/30))*SUMIFS(15:15,$1:$1,INT(-$N26/30)+1),0)+(-$N26/30-INT(-$N26/30))*SUMIFS(15:15,$1:$1,HJ$1+INT(-$N26/30)+1)+(INT(-$N26/30)+1--$N26/30)*SUMIFS(15:15,$1:$1,HJ$1+INT(-$N26/30)))))</f>
        <v>0</v>
      </c>
      <c r="HK26" s="40">
        <f>IF($N26=0,0,IF(HK$7="",0,IF(HK$1=MAX($1:$1),$R15-SUM($T26:HJ26),IF(HK$1=1,SUMIFS(15:15,$1:$1,"&gt;="&amp;1,$1:$1,"&lt;="&amp;INT(-$N26/30))+(-$N26/30-INT(-$N26/30))*SUMIFS(15:15,$1:$1,INT(-$N26/30)+1),0)+(-$N26/30-INT(-$N26/30))*SUMIFS(15:15,$1:$1,HK$1+INT(-$N26/30)+1)+(INT(-$N26/30)+1--$N26/30)*SUMIFS(15:15,$1:$1,HK$1+INT(-$N26/30)))))</f>
        <v>0</v>
      </c>
      <c r="HL26" s="40">
        <f>IF($N26=0,0,IF(HL$7="",0,IF(HL$1=MAX($1:$1),$R15-SUM($T26:HK26),IF(HL$1=1,SUMIFS(15:15,$1:$1,"&gt;="&amp;1,$1:$1,"&lt;="&amp;INT(-$N26/30))+(-$N26/30-INT(-$N26/30))*SUMIFS(15:15,$1:$1,INT(-$N26/30)+1),0)+(-$N26/30-INT(-$N26/30))*SUMIFS(15:15,$1:$1,HL$1+INT(-$N26/30)+1)+(INT(-$N26/30)+1--$N26/30)*SUMIFS(15:15,$1:$1,HL$1+INT(-$N26/30)))))</f>
        <v>0</v>
      </c>
      <c r="HM26" s="40">
        <f>IF($N26=0,0,IF(HM$7="",0,IF(HM$1=MAX($1:$1),$R15-SUM($T26:HL26),IF(HM$1=1,SUMIFS(15:15,$1:$1,"&gt;="&amp;1,$1:$1,"&lt;="&amp;INT(-$N26/30))+(-$N26/30-INT(-$N26/30))*SUMIFS(15:15,$1:$1,INT(-$N26/30)+1),0)+(-$N26/30-INT(-$N26/30))*SUMIFS(15:15,$1:$1,HM$1+INT(-$N26/30)+1)+(INT(-$N26/30)+1--$N26/30)*SUMIFS(15:15,$1:$1,HM$1+INT(-$N26/30)))))</f>
        <v>0</v>
      </c>
      <c r="HN26" s="40">
        <f>IF($N26=0,0,IF(HN$7="",0,IF(HN$1=MAX($1:$1),$R15-SUM($T26:HM26),IF(HN$1=1,SUMIFS(15:15,$1:$1,"&gt;="&amp;1,$1:$1,"&lt;="&amp;INT(-$N26/30))+(-$N26/30-INT(-$N26/30))*SUMIFS(15:15,$1:$1,INT(-$N26/30)+1),0)+(-$N26/30-INT(-$N26/30))*SUMIFS(15:15,$1:$1,HN$1+INT(-$N26/30)+1)+(INT(-$N26/30)+1--$N26/30)*SUMIFS(15:15,$1:$1,HN$1+INT(-$N26/30)))))</f>
        <v>0</v>
      </c>
      <c r="HO26" s="40">
        <f>IF($N26=0,0,IF(HO$7="",0,IF(HO$1=MAX($1:$1),$R15-SUM($T26:HN26),IF(HO$1=1,SUMIFS(15:15,$1:$1,"&gt;="&amp;1,$1:$1,"&lt;="&amp;INT(-$N26/30))+(-$N26/30-INT(-$N26/30))*SUMIFS(15:15,$1:$1,INT(-$N26/30)+1),0)+(-$N26/30-INT(-$N26/30))*SUMIFS(15:15,$1:$1,HO$1+INT(-$N26/30)+1)+(INT(-$N26/30)+1--$N26/30)*SUMIFS(15:15,$1:$1,HO$1+INT(-$N26/30)))))</f>
        <v>0</v>
      </c>
      <c r="HP26" s="40">
        <f>IF($N26=0,0,IF(HP$7="",0,IF(HP$1=MAX($1:$1),$R15-SUM($T26:HO26),IF(HP$1=1,SUMIFS(15:15,$1:$1,"&gt;="&amp;1,$1:$1,"&lt;="&amp;INT(-$N26/30))+(-$N26/30-INT(-$N26/30))*SUMIFS(15:15,$1:$1,INT(-$N26/30)+1),0)+(-$N26/30-INT(-$N26/30))*SUMIFS(15:15,$1:$1,HP$1+INT(-$N26/30)+1)+(INT(-$N26/30)+1--$N26/30)*SUMIFS(15:15,$1:$1,HP$1+INT(-$N26/30)))))</f>
        <v>0</v>
      </c>
      <c r="HQ26" s="40">
        <f>IF($N26=0,0,IF(HQ$7="",0,IF(HQ$1=MAX($1:$1),$R15-SUM($T26:HP26),IF(HQ$1=1,SUMIFS(15:15,$1:$1,"&gt;="&amp;1,$1:$1,"&lt;="&amp;INT(-$N26/30))+(-$N26/30-INT(-$N26/30))*SUMIFS(15:15,$1:$1,INT(-$N26/30)+1),0)+(-$N26/30-INT(-$N26/30))*SUMIFS(15:15,$1:$1,HQ$1+INT(-$N26/30)+1)+(INT(-$N26/30)+1--$N26/30)*SUMIFS(15:15,$1:$1,HQ$1+INT(-$N26/30)))))</f>
        <v>0</v>
      </c>
      <c r="HR26" s="40">
        <f>IF($N26=0,0,IF(HR$7="",0,IF(HR$1=MAX($1:$1),$R15-SUM($T26:HQ26),IF(HR$1=1,SUMIFS(15:15,$1:$1,"&gt;="&amp;1,$1:$1,"&lt;="&amp;INT(-$N26/30))+(-$N26/30-INT(-$N26/30))*SUMIFS(15:15,$1:$1,INT(-$N26/30)+1),0)+(-$N26/30-INT(-$N26/30))*SUMIFS(15:15,$1:$1,HR$1+INT(-$N26/30)+1)+(INT(-$N26/30)+1--$N26/30)*SUMIFS(15:15,$1:$1,HR$1+INT(-$N26/30)))))</f>
        <v>0</v>
      </c>
      <c r="HS26" s="40">
        <f>IF($N26=0,0,IF(HS$7="",0,IF(HS$1=MAX($1:$1),$R15-SUM($T26:HR26),IF(HS$1=1,SUMIFS(15:15,$1:$1,"&gt;="&amp;1,$1:$1,"&lt;="&amp;INT(-$N26/30))+(-$N26/30-INT(-$N26/30))*SUMIFS(15:15,$1:$1,INT(-$N26/30)+1),0)+(-$N26/30-INT(-$N26/30))*SUMIFS(15:15,$1:$1,HS$1+INT(-$N26/30)+1)+(INT(-$N26/30)+1--$N26/30)*SUMIFS(15:15,$1:$1,HS$1+INT(-$N26/30)))))</f>
        <v>0</v>
      </c>
      <c r="HT26" s="40">
        <f>IF($N26=0,0,IF(HT$7="",0,IF(HT$1=MAX($1:$1),$R15-SUM($T26:HS26),IF(HT$1=1,SUMIFS(15:15,$1:$1,"&gt;="&amp;1,$1:$1,"&lt;="&amp;INT(-$N26/30))+(-$N26/30-INT(-$N26/30))*SUMIFS(15:15,$1:$1,INT(-$N26/30)+1),0)+(-$N26/30-INT(-$N26/30))*SUMIFS(15:15,$1:$1,HT$1+INT(-$N26/30)+1)+(INT(-$N26/30)+1--$N26/30)*SUMIFS(15:15,$1:$1,HT$1+INT(-$N26/30)))))</f>
        <v>0</v>
      </c>
      <c r="HU26" s="40">
        <f>IF($N26=0,0,IF(HU$7="",0,IF(HU$1=MAX($1:$1),$R15-SUM($T26:HT26),IF(HU$1=1,SUMIFS(15:15,$1:$1,"&gt;="&amp;1,$1:$1,"&lt;="&amp;INT(-$N26/30))+(-$N26/30-INT(-$N26/30))*SUMIFS(15:15,$1:$1,INT(-$N26/30)+1),0)+(-$N26/30-INT(-$N26/30))*SUMIFS(15:15,$1:$1,HU$1+INT(-$N26/30)+1)+(INT(-$N26/30)+1--$N26/30)*SUMIFS(15:15,$1:$1,HU$1+INT(-$N26/30)))))</f>
        <v>0</v>
      </c>
      <c r="HV26" s="40">
        <f>IF($N26=0,0,IF(HV$7="",0,IF(HV$1=MAX($1:$1),$R15-SUM($T26:HU26),IF(HV$1=1,SUMIFS(15:15,$1:$1,"&gt;="&amp;1,$1:$1,"&lt;="&amp;INT(-$N26/30))+(-$N26/30-INT(-$N26/30))*SUMIFS(15:15,$1:$1,INT(-$N26/30)+1),0)+(-$N26/30-INT(-$N26/30))*SUMIFS(15:15,$1:$1,HV$1+INT(-$N26/30)+1)+(INT(-$N26/30)+1--$N26/30)*SUMIFS(15:15,$1:$1,HV$1+INT(-$N26/30)))))</f>
        <v>0</v>
      </c>
      <c r="HW26" s="40">
        <f>IF($N26=0,0,IF(HW$7="",0,IF(HW$1=MAX($1:$1),$R15-SUM($T26:HV26),IF(HW$1=1,SUMIFS(15:15,$1:$1,"&gt;="&amp;1,$1:$1,"&lt;="&amp;INT(-$N26/30))+(-$N26/30-INT(-$N26/30))*SUMIFS(15:15,$1:$1,INT(-$N26/30)+1),0)+(-$N26/30-INT(-$N26/30))*SUMIFS(15:15,$1:$1,HW$1+INT(-$N26/30)+1)+(INT(-$N26/30)+1--$N26/30)*SUMIFS(15:15,$1:$1,HW$1+INT(-$N26/30)))))</f>
        <v>0</v>
      </c>
      <c r="HX26" s="40">
        <f>IF($N26=0,0,IF(HX$7="",0,IF(HX$1=MAX($1:$1),$R15-SUM($T26:HW26),IF(HX$1=1,SUMIFS(15:15,$1:$1,"&gt;="&amp;1,$1:$1,"&lt;="&amp;INT(-$N26/30))+(-$N26/30-INT(-$N26/30))*SUMIFS(15:15,$1:$1,INT(-$N26/30)+1),0)+(-$N26/30-INT(-$N26/30))*SUMIFS(15:15,$1:$1,HX$1+INT(-$N26/30)+1)+(INT(-$N26/30)+1--$N26/30)*SUMIFS(15:15,$1:$1,HX$1+INT(-$N26/30)))))</f>
        <v>0</v>
      </c>
      <c r="HY26" s="40">
        <f>IF($N26=0,0,IF(HY$7="",0,IF(HY$1=MAX($1:$1),$R15-SUM($T26:HX26),IF(HY$1=1,SUMIFS(15:15,$1:$1,"&gt;="&amp;1,$1:$1,"&lt;="&amp;INT(-$N26/30))+(-$N26/30-INT(-$N26/30))*SUMIFS(15:15,$1:$1,INT(-$N26/30)+1),0)+(-$N26/30-INT(-$N26/30))*SUMIFS(15:15,$1:$1,HY$1+INT(-$N26/30)+1)+(INT(-$N26/30)+1--$N26/30)*SUMIFS(15:15,$1:$1,HY$1+INT(-$N26/30)))))</f>
        <v>0</v>
      </c>
      <c r="HZ26" s="40">
        <f>IF($N26=0,0,IF(HZ$7="",0,IF(HZ$1=MAX($1:$1),$R15-SUM($T26:HY26),IF(HZ$1=1,SUMIFS(15:15,$1:$1,"&gt;="&amp;1,$1:$1,"&lt;="&amp;INT(-$N26/30))+(-$N26/30-INT(-$N26/30))*SUMIFS(15:15,$1:$1,INT(-$N26/30)+1),0)+(-$N26/30-INT(-$N26/30))*SUMIFS(15:15,$1:$1,HZ$1+INT(-$N26/30)+1)+(INT(-$N26/30)+1--$N26/30)*SUMIFS(15:15,$1:$1,HZ$1+INT(-$N26/30)))))</f>
        <v>0</v>
      </c>
      <c r="IA26" s="40">
        <f>IF($N26=0,0,IF(IA$7="",0,IF(IA$1=MAX($1:$1),$R15-SUM($T26:HZ26),IF(IA$1=1,SUMIFS(15:15,$1:$1,"&gt;="&amp;1,$1:$1,"&lt;="&amp;INT(-$N26/30))+(-$N26/30-INT(-$N26/30))*SUMIFS(15:15,$1:$1,INT(-$N26/30)+1),0)+(-$N26/30-INT(-$N26/30))*SUMIFS(15:15,$1:$1,IA$1+INT(-$N26/30)+1)+(INT(-$N26/30)+1--$N26/30)*SUMIFS(15:15,$1:$1,IA$1+INT(-$N26/30)))))</f>
        <v>0</v>
      </c>
      <c r="IB26" s="40">
        <f>IF($N26=0,0,IF(IB$7="",0,IF(IB$1=MAX($1:$1),$R15-SUM($T26:IA26),IF(IB$1=1,SUMIFS(15:15,$1:$1,"&gt;="&amp;1,$1:$1,"&lt;="&amp;INT(-$N26/30))+(-$N26/30-INT(-$N26/30))*SUMIFS(15:15,$1:$1,INT(-$N26/30)+1),0)+(-$N26/30-INT(-$N26/30))*SUMIFS(15:15,$1:$1,IB$1+INT(-$N26/30)+1)+(INT(-$N26/30)+1--$N26/30)*SUMIFS(15:15,$1:$1,IB$1+INT(-$N26/30)))))</f>
        <v>0</v>
      </c>
      <c r="IC26" s="40">
        <f>IF($N26=0,0,IF(IC$7="",0,IF(IC$1=MAX($1:$1),$R15-SUM($T26:IB26),IF(IC$1=1,SUMIFS(15:15,$1:$1,"&gt;="&amp;1,$1:$1,"&lt;="&amp;INT(-$N26/30))+(-$N26/30-INT(-$N26/30))*SUMIFS(15:15,$1:$1,INT(-$N26/30)+1),0)+(-$N26/30-INT(-$N26/30))*SUMIFS(15:15,$1:$1,IC$1+INT(-$N26/30)+1)+(INT(-$N26/30)+1--$N26/30)*SUMIFS(15:15,$1:$1,IC$1+INT(-$N26/30)))))</f>
        <v>0</v>
      </c>
      <c r="ID26" s="40">
        <f>IF($N26=0,0,IF(ID$7="",0,IF(ID$1=MAX($1:$1),$R15-SUM($T26:IC26),IF(ID$1=1,SUMIFS(15:15,$1:$1,"&gt;="&amp;1,$1:$1,"&lt;="&amp;INT(-$N26/30))+(-$N26/30-INT(-$N26/30))*SUMIFS(15:15,$1:$1,INT(-$N26/30)+1),0)+(-$N26/30-INT(-$N26/30))*SUMIFS(15:15,$1:$1,ID$1+INT(-$N26/30)+1)+(INT(-$N26/30)+1--$N26/30)*SUMIFS(15:15,$1:$1,ID$1+INT(-$N26/30)))))</f>
        <v>0</v>
      </c>
      <c r="IE26" s="40">
        <f>IF($N26=0,0,IF(IE$7="",0,IF(IE$1=MAX($1:$1),$R15-SUM($T26:ID26),IF(IE$1=1,SUMIFS(15:15,$1:$1,"&gt;="&amp;1,$1:$1,"&lt;="&amp;INT(-$N26/30))+(-$N26/30-INT(-$N26/30))*SUMIFS(15:15,$1:$1,INT(-$N26/30)+1),0)+(-$N26/30-INT(-$N26/30))*SUMIFS(15:15,$1:$1,IE$1+INT(-$N26/30)+1)+(INT(-$N26/30)+1--$N26/30)*SUMIFS(15:15,$1:$1,IE$1+INT(-$N26/30)))))</f>
        <v>0</v>
      </c>
      <c r="IF26" s="40">
        <f>IF($N26=0,0,IF(IF$7="",0,IF(IF$1=MAX($1:$1),$R15-SUM($T26:IE26),IF(IF$1=1,SUMIFS(15:15,$1:$1,"&gt;="&amp;1,$1:$1,"&lt;="&amp;INT(-$N26/30))+(-$N26/30-INT(-$N26/30))*SUMIFS(15:15,$1:$1,INT(-$N26/30)+1),0)+(-$N26/30-INT(-$N26/30))*SUMIFS(15:15,$1:$1,IF$1+INT(-$N26/30)+1)+(INT(-$N26/30)+1--$N26/30)*SUMIFS(15:15,$1:$1,IF$1+INT(-$N26/30)))))</f>
        <v>0</v>
      </c>
      <c r="IG26" s="40">
        <f>IF($N26=0,0,IF(IG$7="",0,IF(IG$1=MAX($1:$1),$R15-SUM($T26:IF26),IF(IG$1=1,SUMIFS(15:15,$1:$1,"&gt;="&amp;1,$1:$1,"&lt;="&amp;INT(-$N26/30))+(-$N26/30-INT(-$N26/30))*SUMIFS(15:15,$1:$1,INT(-$N26/30)+1),0)+(-$N26/30-INT(-$N26/30))*SUMIFS(15:15,$1:$1,IG$1+INT(-$N26/30)+1)+(INT(-$N26/30)+1--$N26/30)*SUMIFS(15:15,$1:$1,IG$1+INT(-$N26/30)))))</f>
        <v>0</v>
      </c>
      <c r="IH26" s="40">
        <f>IF($N26=0,0,IF(IH$7="",0,IF(IH$1=MAX($1:$1),$R15-SUM($T26:IG26),IF(IH$1=1,SUMIFS(15:15,$1:$1,"&gt;="&amp;1,$1:$1,"&lt;="&amp;INT(-$N26/30))+(-$N26/30-INT(-$N26/30))*SUMIFS(15:15,$1:$1,INT(-$N26/30)+1),0)+(-$N26/30-INT(-$N26/30))*SUMIFS(15:15,$1:$1,IH$1+INT(-$N26/30)+1)+(INT(-$N26/30)+1--$N26/30)*SUMIFS(15:15,$1:$1,IH$1+INT(-$N26/30)))))</f>
        <v>0</v>
      </c>
      <c r="II26" s="40">
        <f>IF($N26=0,0,IF(II$7="",0,IF(II$1=MAX($1:$1),$R15-SUM($T26:IH26),IF(II$1=1,SUMIFS(15:15,$1:$1,"&gt;="&amp;1,$1:$1,"&lt;="&amp;INT(-$N26/30))+(-$N26/30-INT(-$N26/30))*SUMIFS(15:15,$1:$1,INT(-$N26/30)+1),0)+(-$N26/30-INT(-$N26/30))*SUMIFS(15:15,$1:$1,II$1+INT(-$N26/30)+1)+(INT(-$N26/30)+1--$N26/30)*SUMIFS(15:15,$1:$1,II$1+INT(-$N26/30)))))</f>
        <v>0</v>
      </c>
      <c r="IJ26" s="40">
        <f>IF($N26=0,0,IF(IJ$7="",0,IF(IJ$1=MAX($1:$1),$R15-SUM($T26:II26),IF(IJ$1=1,SUMIFS(15:15,$1:$1,"&gt;="&amp;1,$1:$1,"&lt;="&amp;INT(-$N26/30))+(-$N26/30-INT(-$N26/30))*SUMIFS(15:15,$1:$1,INT(-$N26/30)+1),0)+(-$N26/30-INT(-$N26/30))*SUMIFS(15:15,$1:$1,IJ$1+INT(-$N26/30)+1)+(INT(-$N26/30)+1--$N26/30)*SUMIFS(15:15,$1:$1,IJ$1+INT(-$N26/30)))))</f>
        <v>0</v>
      </c>
      <c r="IK26" s="40">
        <f>IF($N26=0,0,IF(IK$7="",0,IF(IK$1=MAX($1:$1),$R15-SUM($T26:IJ26),IF(IK$1=1,SUMIFS(15:15,$1:$1,"&gt;="&amp;1,$1:$1,"&lt;="&amp;INT(-$N26/30))+(-$N26/30-INT(-$N26/30))*SUMIFS(15:15,$1:$1,INT(-$N26/30)+1),0)+(-$N26/30-INT(-$N26/30))*SUMIFS(15:15,$1:$1,IK$1+INT(-$N26/30)+1)+(INT(-$N26/30)+1--$N26/30)*SUMIFS(15:15,$1:$1,IK$1+INT(-$N26/30)))))</f>
        <v>0</v>
      </c>
      <c r="IL26" s="40">
        <f>IF($N26=0,0,IF(IL$7="",0,IF(IL$1=MAX($1:$1),$R15-SUM($T26:IK26),IF(IL$1=1,SUMIFS(15:15,$1:$1,"&gt;="&amp;1,$1:$1,"&lt;="&amp;INT(-$N26/30))+(-$N26/30-INT(-$N26/30))*SUMIFS(15:15,$1:$1,INT(-$N26/30)+1),0)+(-$N26/30-INT(-$N26/30))*SUMIFS(15:15,$1:$1,IL$1+INT(-$N26/30)+1)+(INT(-$N26/30)+1--$N26/30)*SUMIFS(15:15,$1:$1,IL$1+INT(-$N26/30)))))</f>
        <v>0</v>
      </c>
      <c r="IM26" s="40">
        <f>IF($N26=0,0,IF(IM$7="",0,IF(IM$1=MAX($1:$1),$R15-SUM($T26:IL26),IF(IM$1=1,SUMIFS(15:15,$1:$1,"&gt;="&amp;1,$1:$1,"&lt;="&amp;INT(-$N26/30))+(-$N26/30-INT(-$N26/30))*SUMIFS(15:15,$1:$1,INT(-$N26/30)+1),0)+(-$N26/30-INT(-$N26/30))*SUMIFS(15:15,$1:$1,IM$1+INT(-$N26/30)+1)+(INT(-$N26/30)+1--$N26/30)*SUMIFS(15:15,$1:$1,IM$1+INT(-$N26/30)))))</f>
        <v>0</v>
      </c>
      <c r="IN26" s="40">
        <f>IF($N26=0,0,IF(IN$7="",0,IF(IN$1=MAX($1:$1),$R15-SUM($T26:IM26),IF(IN$1=1,SUMIFS(15:15,$1:$1,"&gt;="&amp;1,$1:$1,"&lt;="&amp;INT(-$N26/30))+(-$N26/30-INT(-$N26/30))*SUMIFS(15:15,$1:$1,INT(-$N26/30)+1),0)+(-$N26/30-INT(-$N26/30))*SUMIFS(15:15,$1:$1,IN$1+INT(-$N26/30)+1)+(INT(-$N26/30)+1--$N26/30)*SUMIFS(15:15,$1:$1,IN$1+INT(-$N26/30)))))</f>
        <v>0</v>
      </c>
      <c r="IO26" s="40">
        <f>IF($N26=0,0,IF(IO$7="",0,IF(IO$1=MAX($1:$1),$R15-SUM($T26:IN26),IF(IO$1=1,SUMIFS(15:15,$1:$1,"&gt;="&amp;1,$1:$1,"&lt;="&amp;INT(-$N26/30))+(-$N26/30-INT(-$N26/30))*SUMIFS(15:15,$1:$1,INT(-$N26/30)+1),0)+(-$N26/30-INT(-$N26/30))*SUMIFS(15:15,$1:$1,IO$1+INT(-$N26/30)+1)+(INT(-$N26/30)+1--$N26/30)*SUMIFS(15:15,$1:$1,IO$1+INT(-$N26/30)))))</f>
        <v>0</v>
      </c>
      <c r="IP26" s="40">
        <f>IF($N26=0,0,IF(IP$7="",0,IF(IP$1=MAX($1:$1),$R15-SUM($T26:IO26),IF(IP$1=1,SUMIFS(15:15,$1:$1,"&gt;="&amp;1,$1:$1,"&lt;="&amp;INT(-$N26/30))+(-$N26/30-INT(-$N26/30))*SUMIFS(15:15,$1:$1,INT(-$N26/30)+1),0)+(-$N26/30-INT(-$N26/30))*SUMIFS(15:15,$1:$1,IP$1+INT(-$N26/30)+1)+(INT(-$N26/30)+1--$N26/30)*SUMIFS(15:15,$1:$1,IP$1+INT(-$N26/30)))))</f>
        <v>0</v>
      </c>
      <c r="IQ26" s="40">
        <f>IF($N26=0,0,IF(IQ$7="",0,IF(IQ$1=MAX($1:$1),$R15-SUM($T26:IP26),IF(IQ$1=1,SUMIFS(15:15,$1:$1,"&gt;="&amp;1,$1:$1,"&lt;="&amp;INT(-$N26/30))+(-$N26/30-INT(-$N26/30))*SUMIFS(15:15,$1:$1,INT(-$N26/30)+1),0)+(-$N26/30-INT(-$N26/30))*SUMIFS(15:15,$1:$1,IQ$1+INT(-$N26/30)+1)+(INT(-$N26/30)+1--$N26/30)*SUMIFS(15:15,$1:$1,IQ$1+INT(-$N26/30)))))</f>
        <v>0</v>
      </c>
      <c r="IR26" s="40">
        <f>IF($N26=0,0,IF(IR$7="",0,IF(IR$1=MAX($1:$1),$R15-SUM($T26:IQ26),IF(IR$1=1,SUMIFS(15:15,$1:$1,"&gt;="&amp;1,$1:$1,"&lt;="&amp;INT(-$N26/30))+(-$N26/30-INT(-$N26/30))*SUMIFS(15:15,$1:$1,INT(-$N26/30)+1),0)+(-$N26/30-INT(-$N26/30))*SUMIFS(15:15,$1:$1,IR$1+INT(-$N26/30)+1)+(INT(-$N26/30)+1--$N26/30)*SUMIFS(15:15,$1:$1,IR$1+INT(-$N26/30)))))</f>
        <v>0</v>
      </c>
      <c r="IS26" s="40">
        <f>IF($N26=0,0,IF(IS$7="",0,IF(IS$1=MAX($1:$1),$R15-SUM($T26:IR26),IF(IS$1=1,SUMIFS(15:15,$1:$1,"&gt;="&amp;1,$1:$1,"&lt;="&amp;INT(-$N26/30))+(-$N26/30-INT(-$N26/30))*SUMIFS(15:15,$1:$1,INT(-$N26/30)+1),0)+(-$N26/30-INT(-$N26/30))*SUMIFS(15:15,$1:$1,IS$1+INT(-$N26/30)+1)+(INT(-$N26/30)+1--$N26/30)*SUMIFS(15:15,$1:$1,IS$1+INT(-$N26/30)))))</f>
        <v>0</v>
      </c>
      <c r="IT26" s="40">
        <f>IF($N26=0,0,IF(IT$7="",0,IF(IT$1=MAX($1:$1),$R15-SUM($T26:IS26),IF(IT$1=1,SUMIFS(15:15,$1:$1,"&gt;="&amp;1,$1:$1,"&lt;="&amp;INT(-$N26/30))+(-$N26/30-INT(-$N26/30))*SUMIFS(15:15,$1:$1,INT(-$N26/30)+1),0)+(-$N26/30-INT(-$N26/30))*SUMIFS(15:15,$1:$1,IT$1+INT(-$N26/30)+1)+(INT(-$N26/30)+1--$N26/30)*SUMIFS(15:15,$1:$1,IT$1+INT(-$N26/30)))))</f>
        <v>0</v>
      </c>
      <c r="IU26" s="40">
        <f>IF($N26=0,0,IF(IU$7="",0,IF(IU$1=MAX($1:$1),$R15-SUM($T26:IT26),IF(IU$1=1,SUMIFS(15:15,$1:$1,"&gt;="&amp;1,$1:$1,"&lt;="&amp;INT(-$N26/30))+(-$N26/30-INT(-$N26/30))*SUMIFS(15:15,$1:$1,INT(-$N26/30)+1),0)+(-$N26/30-INT(-$N26/30))*SUMIFS(15:15,$1:$1,IU$1+INT(-$N26/30)+1)+(INT(-$N26/30)+1--$N26/30)*SUMIFS(15:15,$1:$1,IU$1+INT(-$N26/30)))))</f>
        <v>0</v>
      </c>
      <c r="IV26" s="40">
        <f>IF($N26=0,0,IF(IV$7="",0,IF(IV$1=MAX($1:$1),$R15-SUM($T26:IU26),IF(IV$1=1,SUMIFS(15:15,$1:$1,"&gt;="&amp;1,$1:$1,"&lt;="&amp;INT(-$N26/30))+(-$N26/30-INT(-$N26/30))*SUMIFS(15:15,$1:$1,INT(-$N26/30)+1),0)+(-$N26/30-INT(-$N26/30))*SUMIFS(15:15,$1:$1,IV$1+INT(-$N26/30)+1)+(INT(-$N26/30)+1--$N26/30)*SUMIFS(15:15,$1:$1,IV$1+INT(-$N26/30)))))</f>
        <v>0</v>
      </c>
      <c r="IW26" s="40">
        <f>IF($N26=0,0,IF(IW$7="",0,IF(IW$1=MAX($1:$1),$R15-SUM($T26:IV26),IF(IW$1=1,SUMIFS(15:15,$1:$1,"&gt;="&amp;1,$1:$1,"&lt;="&amp;INT(-$N26/30))+(-$N26/30-INT(-$N26/30))*SUMIFS(15:15,$1:$1,INT(-$N26/30)+1),0)+(-$N26/30-INT(-$N26/30))*SUMIFS(15:15,$1:$1,IW$1+INT(-$N26/30)+1)+(INT(-$N26/30)+1--$N26/30)*SUMIFS(15:15,$1:$1,IW$1+INT(-$N26/30)))))</f>
        <v>0</v>
      </c>
      <c r="IX26" s="40">
        <f>IF($N26=0,0,IF(IX$7="",0,IF(IX$1=MAX($1:$1),$R15-SUM($T26:IW26),IF(IX$1=1,SUMIFS(15:15,$1:$1,"&gt;="&amp;1,$1:$1,"&lt;="&amp;INT(-$N26/30))+(-$N26/30-INT(-$N26/30))*SUMIFS(15:15,$1:$1,INT(-$N26/30)+1),0)+(-$N26/30-INT(-$N26/30))*SUMIFS(15:15,$1:$1,IX$1+INT(-$N26/30)+1)+(INT(-$N26/30)+1--$N26/30)*SUMIFS(15:15,$1:$1,IX$1+INT(-$N26/30)))))</f>
        <v>0</v>
      </c>
      <c r="IY26" s="40">
        <f>IF($N26=0,0,IF(IY$7="",0,IF(IY$1=MAX($1:$1),$R15-SUM($T26:IX26),IF(IY$1=1,SUMIFS(15:15,$1:$1,"&gt;="&amp;1,$1:$1,"&lt;="&amp;INT(-$N26/30))+(-$N26/30-INT(-$N26/30))*SUMIFS(15:15,$1:$1,INT(-$N26/30)+1),0)+(-$N26/30-INT(-$N26/30))*SUMIFS(15:15,$1:$1,IY$1+INT(-$N26/30)+1)+(INT(-$N26/30)+1--$N26/30)*SUMIFS(15:15,$1:$1,IY$1+INT(-$N26/30)))))</f>
        <v>0</v>
      </c>
      <c r="IZ26" s="40">
        <f>IF($N26=0,0,IF(IZ$7="",0,IF(IZ$1=MAX($1:$1),$R15-SUM($T26:IY26),IF(IZ$1=1,SUMIFS(15:15,$1:$1,"&gt;="&amp;1,$1:$1,"&lt;="&amp;INT(-$N26/30))+(-$N26/30-INT(-$N26/30))*SUMIFS(15:15,$1:$1,INT(-$N26/30)+1),0)+(-$N26/30-INT(-$N26/30))*SUMIFS(15:15,$1:$1,IZ$1+INT(-$N26/30)+1)+(INT(-$N26/30)+1--$N26/30)*SUMIFS(15:15,$1:$1,IZ$1+INT(-$N26/30)))))</f>
        <v>0</v>
      </c>
      <c r="JA26" s="40">
        <f>IF($N26=0,0,IF(JA$7="",0,IF(JA$1=MAX($1:$1),$R15-SUM($T26:IZ26),IF(JA$1=1,SUMIFS(15:15,$1:$1,"&gt;="&amp;1,$1:$1,"&lt;="&amp;INT(-$N26/30))+(-$N26/30-INT(-$N26/30))*SUMIFS(15:15,$1:$1,INT(-$N26/30)+1),0)+(-$N26/30-INT(-$N26/30))*SUMIFS(15:15,$1:$1,JA$1+INT(-$N26/30)+1)+(INT(-$N26/30)+1--$N26/30)*SUMIFS(15:15,$1:$1,JA$1+INT(-$N26/30)))))</f>
        <v>0</v>
      </c>
      <c r="JB26" s="40">
        <f>IF($N26=0,0,IF(JB$7="",0,IF(JB$1=MAX($1:$1),$R15-SUM($T26:JA26),IF(JB$1=1,SUMIFS(15:15,$1:$1,"&gt;="&amp;1,$1:$1,"&lt;="&amp;INT(-$N26/30))+(-$N26/30-INT(-$N26/30))*SUMIFS(15:15,$1:$1,INT(-$N26/30)+1),0)+(-$N26/30-INT(-$N26/30))*SUMIFS(15:15,$1:$1,JB$1+INT(-$N26/30)+1)+(INT(-$N26/30)+1--$N26/30)*SUMIFS(15:15,$1:$1,JB$1+INT(-$N26/30)))))</f>
        <v>0</v>
      </c>
      <c r="JC26" s="40">
        <f>IF($N26=0,0,IF(JC$7="",0,IF(JC$1=MAX($1:$1),$R15-SUM($T26:JB26),IF(JC$1=1,SUMIFS(15:15,$1:$1,"&gt;="&amp;1,$1:$1,"&lt;="&amp;INT(-$N26/30))+(-$N26/30-INT(-$N26/30))*SUMIFS(15:15,$1:$1,INT(-$N26/30)+1),0)+(-$N26/30-INT(-$N26/30))*SUMIFS(15:15,$1:$1,JC$1+INT(-$N26/30)+1)+(INT(-$N26/30)+1--$N26/30)*SUMIFS(15:15,$1:$1,JC$1+INT(-$N26/30)))))</f>
        <v>0</v>
      </c>
      <c r="JD26" s="40">
        <f>IF($N26=0,0,IF(JD$7="",0,IF(JD$1=MAX($1:$1),$R15-SUM($T26:JC26),IF(JD$1=1,SUMIFS(15:15,$1:$1,"&gt;="&amp;1,$1:$1,"&lt;="&amp;INT(-$N26/30))+(-$N26/30-INT(-$N26/30))*SUMIFS(15:15,$1:$1,INT(-$N26/30)+1),0)+(-$N26/30-INT(-$N26/30))*SUMIFS(15:15,$1:$1,JD$1+INT(-$N26/30)+1)+(INT(-$N26/30)+1--$N26/30)*SUMIFS(15:15,$1:$1,JD$1+INT(-$N26/30)))))</f>
        <v>0</v>
      </c>
      <c r="JE26" s="40">
        <f>IF($N26=0,0,IF(JE$7="",0,IF(JE$1=MAX($1:$1),$R15-SUM($T26:JD26),IF(JE$1=1,SUMIFS(15:15,$1:$1,"&gt;="&amp;1,$1:$1,"&lt;="&amp;INT(-$N26/30))+(-$N26/30-INT(-$N26/30))*SUMIFS(15:15,$1:$1,INT(-$N26/30)+1),0)+(-$N26/30-INT(-$N26/30))*SUMIFS(15:15,$1:$1,JE$1+INT(-$N26/30)+1)+(INT(-$N26/30)+1--$N26/30)*SUMIFS(15:15,$1:$1,JE$1+INT(-$N26/30)))))</f>
        <v>0</v>
      </c>
      <c r="JF26" s="40">
        <f>IF($N26=0,0,IF(JF$7="",0,IF(JF$1=MAX($1:$1),$R15-SUM($T26:JE26),IF(JF$1=1,SUMIFS(15:15,$1:$1,"&gt;="&amp;1,$1:$1,"&lt;="&amp;INT(-$N26/30))+(-$N26/30-INT(-$N26/30))*SUMIFS(15:15,$1:$1,INT(-$N26/30)+1),0)+(-$N26/30-INT(-$N26/30))*SUMIFS(15:15,$1:$1,JF$1+INT(-$N26/30)+1)+(INT(-$N26/30)+1--$N26/30)*SUMIFS(15:15,$1:$1,JF$1+INT(-$N26/30)))))</f>
        <v>0</v>
      </c>
      <c r="JG26" s="40">
        <f>IF($N26=0,0,IF(JG$7="",0,IF(JG$1=MAX($1:$1),$R15-SUM($T26:JF26),IF(JG$1=1,SUMIFS(15:15,$1:$1,"&gt;="&amp;1,$1:$1,"&lt;="&amp;INT(-$N26/30))+(-$N26/30-INT(-$N26/30))*SUMIFS(15:15,$1:$1,INT(-$N26/30)+1),0)+(-$N26/30-INT(-$N26/30))*SUMIFS(15:15,$1:$1,JG$1+INT(-$N26/30)+1)+(INT(-$N26/30)+1--$N26/30)*SUMIFS(15:15,$1:$1,JG$1+INT(-$N26/30)))))</f>
        <v>0</v>
      </c>
      <c r="JH26" s="40">
        <f>IF($N26=0,0,IF(JH$7="",0,IF(JH$1=MAX($1:$1),$R15-SUM($T26:JG26),IF(JH$1=1,SUMIFS(15:15,$1:$1,"&gt;="&amp;1,$1:$1,"&lt;="&amp;INT(-$N26/30))+(-$N26/30-INT(-$N26/30))*SUMIFS(15:15,$1:$1,INT(-$N26/30)+1),0)+(-$N26/30-INT(-$N26/30))*SUMIFS(15:15,$1:$1,JH$1+INT(-$N26/30)+1)+(INT(-$N26/30)+1--$N26/30)*SUMIFS(15:15,$1:$1,JH$1+INT(-$N26/30)))))</f>
        <v>0</v>
      </c>
      <c r="JI26" s="40">
        <f>IF($N26=0,0,IF(JI$7="",0,IF(JI$1=MAX($1:$1),$R15-SUM($T26:JH26),IF(JI$1=1,SUMIFS(15:15,$1:$1,"&gt;="&amp;1,$1:$1,"&lt;="&amp;INT(-$N26/30))+(-$N26/30-INT(-$N26/30))*SUMIFS(15:15,$1:$1,INT(-$N26/30)+1),0)+(-$N26/30-INT(-$N26/30))*SUMIFS(15:15,$1:$1,JI$1+INT(-$N26/30)+1)+(INT(-$N26/30)+1--$N26/30)*SUMIFS(15:15,$1:$1,JI$1+INT(-$N26/30)))))</f>
        <v>0</v>
      </c>
      <c r="JJ26" s="40">
        <f>IF($N26=0,0,IF(JJ$7="",0,IF(JJ$1=MAX($1:$1),$R15-SUM($T26:JI26),IF(JJ$1=1,SUMIFS(15:15,$1:$1,"&gt;="&amp;1,$1:$1,"&lt;="&amp;INT(-$N26/30))+(-$N26/30-INT(-$N26/30))*SUMIFS(15:15,$1:$1,INT(-$N26/30)+1),0)+(-$N26/30-INT(-$N26/30))*SUMIFS(15:15,$1:$1,JJ$1+INT(-$N26/30)+1)+(INT(-$N26/30)+1--$N26/30)*SUMIFS(15:15,$1:$1,JJ$1+INT(-$N26/30)))))</f>
        <v>0</v>
      </c>
      <c r="JK26" s="40">
        <f>IF($N26=0,0,IF(JK$7="",0,IF(JK$1=MAX($1:$1),$R15-SUM($T26:JJ26),IF(JK$1=1,SUMIFS(15:15,$1:$1,"&gt;="&amp;1,$1:$1,"&lt;="&amp;INT(-$N26/30))+(-$N26/30-INT(-$N26/30))*SUMIFS(15:15,$1:$1,INT(-$N26/30)+1),0)+(-$N26/30-INT(-$N26/30))*SUMIFS(15:15,$1:$1,JK$1+INT(-$N26/30)+1)+(INT(-$N26/30)+1--$N26/30)*SUMIFS(15:15,$1:$1,JK$1+INT(-$N26/30)))))</f>
        <v>0</v>
      </c>
      <c r="JL26" s="40">
        <f>IF($N26=0,0,IF(JL$7="",0,IF(JL$1=MAX($1:$1),$R15-SUM($T26:JK26),IF(JL$1=1,SUMIFS(15:15,$1:$1,"&gt;="&amp;1,$1:$1,"&lt;="&amp;INT(-$N26/30))+(-$N26/30-INT(-$N26/30))*SUMIFS(15:15,$1:$1,INT(-$N26/30)+1),0)+(-$N26/30-INT(-$N26/30))*SUMIFS(15:15,$1:$1,JL$1+INT(-$N26/30)+1)+(INT(-$N26/30)+1--$N26/30)*SUMIFS(15:15,$1:$1,JL$1+INT(-$N26/30)))))</f>
        <v>0</v>
      </c>
      <c r="JM26" s="40">
        <f>IF($N26=0,0,IF(JM$7="",0,IF(JM$1=MAX($1:$1),$R15-SUM($T26:JL26),IF(JM$1=1,SUMIFS(15:15,$1:$1,"&gt;="&amp;1,$1:$1,"&lt;="&amp;INT(-$N26/30))+(-$N26/30-INT(-$N26/30))*SUMIFS(15:15,$1:$1,INT(-$N26/30)+1),0)+(-$N26/30-INT(-$N26/30))*SUMIFS(15:15,$1:$1,JM$1+INT(-$N26/30)+1)+(INT(-$N26/30)+1--$N26/30)*SUMIFS(15:15,$1:$1,JM$1+INT(-$N26/30)))))</f>
        <v>0</v>
      </c>
      <c r="JN26" s="40">
        <f>IF($N26=0,0,IF(JN$7="",0,IF(JN$1=MAX($1:$1),$R15-SUM($T26:JM26),IF(JN$1=1,SUMIFS(15:15,$1:$1,"&gt;="&amp;1,$1:$1,"&lt;="&amp;INT(-$N26/30))+(-$N26/30-INT(-$N26/30))*SUMIFS(15:15,$1:$1,INT(-$N26/30)+1),0)+(-$N26/30-INT(-$N26/30))*SUMIFS(15:15,$1:$1,JN$1+INT(-$N26/30)+1)+(INT(-$N26/30)+1--$N26/30)*SUMIFS(15:15,$1:$1,JN$1+INT(-$N26/30)))))</f>
        <v>0</v>
      </c>
      <c r="JO26" s="40">
        <f>IF($N26=0,0,IF(JO$7="",0,IF(JO$1=MAX($1:$1),$R15-SUM($T26:JN26),IF(JO$1=1,SUMIFS(15:15,$1:$1,"&gt;="&amp;1,$1:$1,"&lt;="&amp;INT(-$N26/30))+(-$N26/30-INT(-$N26/30))*SUMIFS(15:15,$1:$1,INT(-$N26/30)+1),0)+(-$N26/30-INT(-$N26/30))*SUMIFS(15:15,$1:$1,JO$1+INT(-$N26/30)+1)+(INT(-$N26/30)+1--$N26/30)*SUMIFS(15:15,$1:$1,JO$1+INT(-$N26/30)))))</f>
        <v>0</v>
      </c>
      <c r="JP26" s="40">
        <f>IF($N26=0,0,IF(JP$7="",0,IF(JP$1=MAX($1:$1),$R15-SUM($T26:JO26),IF(JP$1=1,SUMIFS(15:15,$1:$1,"&gt;="&amp;1,$1:$1,"&lt;="&amp;INT(-$N26/30))+(-$N26/30-INT(-$N26/30))*SUMIFS(15:15,$1:$1,INT(-$N26/30)+1),0)+(-$N26/30-INT(-$N26/30))*SUMIFS(15:15,$1:$1,JP$1+INT(-$N26/30)+1)+(INT(-$N26/30)+1--$N26/30)*SUMIFS(15:15,$1:$1,JP$1+INT(-$N26/30)))))</f>
        <v>0</v>
      </c>
      <c r="JQ26" s="40">
        <f>IF($N26=0,0,IF(JQ$7="",0,IF(JQ$1=MAX($1:$1),$R15-SUM($T26:JP26),IF(JQ$1=1,SUMIFS(15:15,$1:$1,"&gt;="&amp;1,$1:$1,"&lt;="&amp;INT(-$N26/30))+(-$N26/30-INT(-$N26/30))*SUMIFS(15:15,$1:$1,INT(-$N26/30)+1),0)+(-$N26/30-INT(-$N26/30))*SUMIFS(15:15,$1:$1,JQ$1+INT(-$N26/30)+1)+(INT(-$N26/30)+1--$N26/30)*SUMIFS(15:15,$1:$1,JQ$1+INT(-$N26/30)))))</f>
        <v>0</v>
      </c>
      <c r="JR26" s="40">
        <f>IF($N26=0,0,IF(JR$7="",0,IF(JR$1=MAX($1:$1),$R15-SUM($T26:JQ26),IF(JR$1=1,SUMIFS(15:15,$1:$1,"&gt;="&amp;1,$1:$1,"&lt;="&amp;INT(-$N26/30))+(-$N26/30-INT(-$N26/30))*SUMIFS(15:15,$1:$1,INT(-$N26/30)+1),0)+(-$N26/30-INT(-$N26/30))*SUMIFS(15:15,$1:$1,JR$1+INT(-$N26/30)+1)+(INT(-$N26/30)+1--$N26/30)*SUMIFS(15:15,$1:$1,JR$1+INT(-$N26/30)))))</f>
        <v>0</v>
      </c>
      <c r="JS26" s="40">
        <f>IF($N26=0,0,IF(JS$7="",0,IF(JS$1=MAX($1:$1),$R15-SUM($T26:JR26),IF(JS$1=1,SUMIFS(15:15,$1:$1,"&gt;="&amp;1,$1:$1,"&lt;="&amp;INT(-$N26/30))+(-$N26/30-INT(-$N26/30))*SUMIFS(15:15,$1:$1,INT(-$N26/30)+1),0)+(-$N26/30-INT(-$N26/30))*SUMIFS(15:15,$1:$1,JS$1+INT(-$N26/30)+1)+(INT(-$N26/30)+1--$N26/30)*SUMIFS(15:15,$1:$1,JS$1+INT(-$N26/30)))))</f>
        <v>0</v>
      </c>
      <c r="JT26" s="40">
        <f>IF($N26=0,0,IF(JT$7="",0,IF(JT$1=MAX($1:$1),$R15-SUM($T26:JS26),IF(JT$1=1,SUMIFS(15:15,$1:$1,"&gt;="&amp;1,$1:$1,"&lt;="&amp;INT(-$N26/30))+(-$N26/30-INT(-$N26/30))*SUMIFS(15:15,$1:$1,INT(-$N26/30)+1),0)+(-$N26/30-INT(-$N26/30))*SUMIFS(15:15,$1:$1,JT$1+INT(-$N26/30)+1)+(INT(-$N26/30)+1--$N26/30)*SUMIFS(15:15,$1:$1,JT$1+INT(-$N26/30)))))</f>
        <v>0</v>
      </c>
      <c r="JU26" s="40">
        <f>IF($N26=0,0,IF(JU$7="",0,IF(JU$1=MAX($1:$1),$R15-SUM($T26:JT26),IF(JU$1=1,SUMIFS(15:15,$1:$1,"&gt;="&amp;1,$1:$1,"&lt;="&amp;INT(-$N26/30))+(-$N26/30-INT(-$N26/30))*SUMIFS(15:15,$1:$1,INT(-$N26/30)+1),0)+(-$N26/30-INT(-$N26/30))*SUMIFS(15:15,$1:$1,JU$1+INT(-$N26/30)+1)+(INT(-$N26/30)+1--$N26/30)*SUMIFS(15:15,$1:$1,JU$1+INT(-$N26/30)))))</f>
        <v>0</v>
      </c>
      <c r="JV26" s="40">
        <f>IF($N26=0,0,IF(JV$7="",0,IF(JV$1=MAX($1:$1),$R15-SUM($T26:JU26),IF(JV$1=1,SUMIFS(15:15,$1:$1,"&gt;="&amp;1,$1:$1,"&lt;="&amp;INT(-$N26/30))+(-$N26/30-INT(-$N26/30))*SUMIFS(15:15,$1:$1,INT(-$N26/30)+1),0)+(-$N26/30-INT(-$N26/30))*SUMIFS(15:15,$1:$1,JV$1+INT(-$N26/30)+1)+(INT(-$N26/30)+1--$N26/30)*SUMIFS(15:15,$1:$1,JV$1+INT(-$N26/30)))))</f>
        <v>0</v>
      </c>
      <c r="JW26" s="40">
        <f>IF($N26=0,0,IF(JW$7="",0,IF(JW$1=MAX($1:$1),$R15-SUM($T26:JV26),IF(JW$1=1,SUMIFS(15:15,$1:$1,"&gt;="&amp;1,$1:$1,"&lt;="&amp;INT(-$N26/30))+(-$N26/30-INT(-$N26/30))*SUMIFS(15:15,$1:$1,INT(-$N26/30)+1),0)+(-$N26/30-INT(-$N26/30))*SUMIFS(15:15,$1:$1,JW$1+INT(-$N26/30)+1)+(INT(-$N26/30)+1--$N26/30)*SUMIFS(15:15,$1:$1,JW$1+INT(-$N26/30)))))</f>
        <v>0</v>
      </c>
      <c r="JX26" s="40">
        <f>IF($N26=0,0,IF(JX$7="",0,IF(JX$1=MAX($1:$1),$R15-SUM($T26:JW26),IF(JX$1=1,SUMIFS(15:15,$1:$1,"&gt;="&amp;1,$1:$1,"&lt;="&amp;INT(-$N26/30))+(-$N26/30-INT(-$N26/30))*SUMIFS(15:15,$1:$1,INT(-$N26/30)+1),0)+(-$N26/30-INT(-$N26/30))*SUMIFS(15:15,$1:$1,JX$1+INT(-$N26/30)+1)+(INT(-$N26/30)+1--$N26/30)*SUMIFS(15:15,$1:$1,JX$1+INT(-$N26/30)))))</f>
        <v>0</v>
      </c>
      <c r="JY26" s="40">
        <f>IF($N26=0,0,IF(JY$7="",0,IF(JY$1=MAX($1:$1),$R15-SUM($T26:JX26),IF(JY$1=1,SUMIFS(15:15,$1:$1,"&gt;="&amp;1,$1:$1,"&lt;="&amp;INT(-$N26/30))+(-$N26/30-INT(-$N26/30))*SUMIFS(15:15,$1:$1,INT(-$N26/30)+1),0)+(-$N26/30-INT(-$N26/30))*SUMIFS(15:15,$1:$1,JY$1+INT(-$N26/30)+1)+(INT(-$N26/30)+1--$N26/30)*SUMIFS(15:15,$1:$1,JY$1+INT(-$N26/30)))))</f>
        <v>0</v>
      </c>
      <c r="JZ26" s="40">
        <f>IF($N26=0,0,IF(JZ$7="",0,IF(JZ$1=MAX($1:$1),$R15-SUM($T26:JY26),IF(JZ$1=1,SUMIFS(15:15,$1:$1,"&gt;="&amp;1,$1:$1,"&lt;="&amp;INT(-$N26/30))+(-$N26/30-INT(-$N26/30))*SUMIFS(15:15,$1:$1,INT(-$N26/30)+1),0)+(-$N26/30-INT(-$N26/30))*SUMIFS(15:15,$1:$1,JZ$1+INT(-$N26/30)+1)+(INT(-$N26/30)+1--$N26/30)*SUMIFS(15:15,$1:$1,JZ$1+INT(-$N26/30)))))</f>
        <v>0</v>
      </c>
      <c r="KA26" s="40">
        <f>IF($N26=0,0,IF(KA$7="",0,IF(KA$1=MAX($1:$1),$R15-SUM($T26:JZ26),IF(KA$1=1,SUMIFS(15:15,$1:$1,"&gt;="&amp;1,$1:$1,"&lt;="&amp;INT(-$N26/30))+(-$N26/30-INT(-$N26/30))*SUMIFS(15:15,$1:$1,INT(-$N26/30)+1),0)+(-$N26/30-INT(-$N26/30))*SUMIFS(15:15,$1:$1,KA$1+INT(-$N26/30)+1)+(INT(-$N26/30)+1--$N26/30)*SUMIFS(15:15,$1:$1,KA$1+INT(-$N26/30)))))</f>
        <v>0</v>
      </c>
      <c r="KB26" s="40">
        <f>IF($N26=0,0,IF(KB$7="",0,IF(KB$1=MAX($1:$1),$R15-SUM($T26:KA26),IF(KB$1=1,SUMIFS(15:15,$1:$1,"&gt;="&amp;1,$1:$1,"&lt;="&amp;INT(-$N26/30))+(-$N26/30-INT(-$N26/30))*SUMIFS(15:15,$1:$1,INT(-$N26/30)+1),0)+(-$N26/30-INT(-$N26/30))*SUMIFS(15:15,$1:$1,KB$1+INT(-$N26/30)+1)+(INT(-$N26/30)+1--$N26/30)*SUMIFS(15:15,$1:$1,KB$1+INT(-$N26/30)))))</f>
        <v>0</v>
      </c>
      <c r="KC26" s="40">
        <f>IF($N26=0,0,IF(KC$7="",0,IF(KC$1=MAX($1:$1),$R15-SUM($T26:KB26),IF(KC$1=1,SUMIFS(15:15,$1:$1,"&gt;="&amp;1,$1:$1,"&lt;="&amp;INT(-$N26/30))+(-$N26/30-INT(-$N26/30))*SUMIFS(15:15,$1:$1,INT(-$N26/30)+1),0)+(-$N26/30-INT(-$N26/30))*SUMIFS(15:15,$1:$1,KC$1+INT(-$N26/30)+1)+(INT(-$N26/30)+1--$N26/30)*SUMIFS(15:15,$1:$1,KC$1+INT(-$N26/30)))))</f>
        <v>0</v>
      </c>
      <c r="KD26" s="40">
        <f>IF($N26=0,0,IF(KD$7="",0,IF(KD$1=MAX($1:$1),$R15-SUM($T26:KC26),IF(KD$1=1,SUMIFS(15:15,$1:$1,"&gt;="&amp;1,$1:$1,"&lt;="&amp;INT(-$N26/30))+(-$N26/30-INT(-$N26/30))*SUMIFS(15:15,$1:$1,INT(-$N26/30)+1),0)+(-$N26/30-INT(-$N26/30))*SUMIFS(15:15,$1:$1,KD$1+INT(-$N26/30)+1)+(INT(-$N26/30)+1--$N26/30)*SUMIFS(15:15,$1:$1,KD$1+INT(-$N26/30)))))</f>
        <v>0</v>
      </c>
      <c r="KE26" s="40">
        <f>IF($N26=0,0,IF(KE$7="",0,IF(KE$1=MAX($1:$1),$R15-SUM($T26:KD26),IF(KE$1=1,SUMIFS(15:15,$1:$1,"&gt;="&amp;1,$1:$1,"&lt;="&amp;INT(-$N26/30))+(-$N26/30-INT(-$N26/30))*SUMIFS(15:15,$1:$1,INT(-$N26/30)+1),0)+(-$N26/30-INT(-$N26/30))*SUMIFS(15:15,$1:$1,KE$1+INT(-$N26/30)+1)+(INT(-$N26/30)+1--$N26/30)*SUMIFS(15:15,$1:$1,KE$1+INT(-$N26/30)))))</f>
        <v>0</v>
      </c>
      <c r="KF26" s="40">
        <f>IF($N26=0,0,IF(KF$7="",0,IF(KF$1=MAX($1:$1),$R15-SUM($T26:KE26),IF(KF$1=1,SUMIFS(15:15,$1:$1,"&gt;="&amp;1,$1:$1,"&lt;="&amp;INT(-$N26/30))+(-$N26/30-INT(-$N26/30))*SUMIFS(15:15,$1:$1,INT(-$N26/30)+1),0)+(-$N26/30-INT(-$N26/30))*SUMIFS(15:15,$1:$1,KF$1+INT(-$N26/30)+1)+(INT(-$N26/30)+1--$N26/30)*SUMIFS(15:15,$1:$1,KF$1+INT(-$N26/30)))))</f>
        <v>0</v>
      </c>
      <c r="KG26" s="40">
        <f>IF($N26=0,0,IF(KG$7="",0,IF(KG$1=MAX($1:$1),$R15-SUM($T26:KF26),IF(KG$1=1,SUMIFS(15:15,$1:$1,"&gt;="&amp;1,$1:$1,"&lt;="&amp;INT(-$N26/30))+(-$N26/30-INT(-$N26/30))*SUMIFS(15:15,$1:$1,INT(-$N26/30)+1),0)+(-$N26/30-INT(-$N26/30))*SUMIFS(15:15,$1:$1,KG$1+INT(-$N26/30)+1)+(INT(-$N26/30)+1--$N26/30)*SUMIFS(15:15,$1:$1,KG$1+INT(-$N26/30)))))</f>
        <v>0</v>
      </c>
      <c r="KH26" s="40">
        <f>IF($N26=0,0,IF(KH$7="",0,IF(KH$1=MAX($1:$1),$R15-SUM($T26:KG26),IF(KH$1=1,SUMIFS(15:15,$1:$1,"&gt;="&amp;1,$1:$1,"&lt;="&amp;INT(-$N26/30))+(-$N26/30-INT(-$N26/30))*SUMIFS(15:15,$1:$1,INT(-$N26/30)+1),0)+(-$N26/30-INT(-$N26/30))*SUMIFS(15:15,$1:$1,KH$1+INT(-$N26/30)+1)+(INT(-$N26/30)+1--$N26/30)*SUMIFS(15:15,$1:$1,KH$1+INT(-$N26/30)))))</f>
        <v>0</v>
      </c>
      <c r="KI26" s="40">
        <f>IF($N26=0,0,IF(KI$7="",0,IF(KI$1=MAX($1:$1),$R15-SUM($T26:KH26),IF(KI$1=1,SUMIFS(15:15,$1:$1,"&gt;="&amp;1,$1:$1,"&lt;="&amp;INT(-$N26/30))+(-$N26/30-INT(-$N26/30))*SUMIFS(15:15,$1:$1,INT(-$N26/30)+1),0)+(-$N26/30-INT(-$N26/30))*SUMIFS(15:15,$1:$1,KI$1+INT(-$N26/30)+1)+(INT(-$N26/30)+1--$N26/30)*SUMIFS(15:15,$1:$1,KI$1+INT(-$N26/30)))))</f>
        <v>0</v>
      </c>
      <c r="KJ26" s="40">
        <f>IF($N26=0,0,IF(KJ$7="",0,IF(KJ$1=MAX($1:$1),$R15-SUM($T26:KI26),IF(KJ$1=1,SUMIFS(15:15,$1:$1,"&gt;="&amp;1,$1:$1,"&lt;="&amp;INT(-$N26/30))+(-$N26/30-INT(-$N26/30))*SUMIFS(15:15,$1:$1,INT(-$N26/30)+1),0)+(-$N26/30-INT(-$N26/30))*SUMIFS(15:15,$1:$1,KJ$1+INT(-$N26/30)+1)+(INT(-$N26/30)+1--$N26/30)*SUMIFS(15:15,$1:$1,KJ$1+INT(-$N26/30)))))</f>
        <v>0</v>
      </c>
      <c r="KK26" s="40">
        <f>IF($N26=0,0,IF(KK$7="",0,IF(KK$1=MAX($1:$1),$R15-SUM($T26:KJ26),IF(KK$1=1,SUMIFS(15:15,$1:$1,"&gt;="&amp;1,$1:$1,"&lt;="&amp;INT(-$N26/30))+(-$N26/30-INT(-$N26/30))*SUMIFS(15:15,$1:$1,INT(-$N26/30)+1),0)+(-$N26/30-INT(-$N26/30))*SUMIFS(15:15,$1:$1,KK$1+INT(-$N26/30)+1)+(INT(-$N26/30)+1--$N26/30)*SUMIFS(15:15,$1:$1,KK$1+INT(-$N26/30)))))</f>
        <v>0</v>
      </c>
      <c r="KL26" s="40">
        <f>IF($N26=0,0,IF(KL$7="",0,IF(KL$1=MAX($1:$1),$R15-SUM($T26:KK26),IF(KL$1=1,SUMIFS(15:15,$1:$1,"&gt;="&amp;1,$1:$1,"&lt;="&amp;INT(-$N26/30))+(-$N26/30-INT(-$N26/30))*SUMIFS(15:15,$1:$1,INT(-$N26/30)+1),0)+(-$N26/30-INT(-$N26/30))*SUMIFS(15:15,$1:$1,KL$1+INT(-$N26/30)+1)+(INT(-$N26/30)+1--$N26/30)*SUMIFS(15:15,$1:$1,KL$1+INT(-$N26/30)))))</f>
        <v>0</v>
      </c>
      <c r="KM26" s="40">
        <f>IF($N26=0,0,IF(KM$7="",0,IF(KM$1=MAX($1:$1),$R15-SUM($T26:KL26),IF(KM$1=1,SUMIFS(15:15,$1:$1,"&gt;="&amp;1,$1:$1,"&lt;="&amp;INT(-$N26/30))+(-$N26/30-INT(-$N26/30))*SUMIFS(15:15,$1:$1,INT(-$N26/30)+1),0)+(-$N26/30-INT(-$N26/30))*SUMIFS(15:15,$1:$1,KM$1+INT(-$N26/30)+1)+(INT(-$N26/30)+1--$N26/30)*SUMIFS(15:15,$1:$1,KM$1+INT(-$N26/30)))))</f>
        <v>0</v>
      </c>
      <c r="KN26" s="40">
        <f>IF($N26=0,0,IF(KN$7="",0,IF(KN$1=MAX($1:$1),$R15-SUM($T26:KM26),IF(KN$1=1,SUMIFS(15:15,$1:$1,"&gt;="&amp;1,$1:$1,"&lt;="&amp;INT(-$N26/30))+(-$N26/30-INT(-$N26/30))*SUMIFS(15:15,$1:$1,INT(-$N26/30)+1),0)+(-$N26/30-INT(-$N26/30))*SUMIFS(15:15,$1:$1,KN$1+INT(-$N26/30)+1)+(INT(-$N26/30)+1--$N26/30)*SUMIFS(15:15,$1:$1,KN$1+INT(-$N26/30)))))</f>
        <v>0</v>
      </c>
      <c r="KO26" s="40">
        <f>IF($N26=0,0,IF(KO$7="",0,IF(KO$1=MAX($1:$1),$R15-SUM($T26:KN26),IF(KO$1=1,SUMIFS(15:15,$1:$1,"&gt;="&amp;1,$1:$1,"&lt;="&amp;INT(-$N26/30))+(-$N26/30-INT(-$N26/30))*SUMIFS(15:15,$1:$1,INT(-$N26/30)+1),0)+(-$N26/30-INT(-$N26/30))*SUMIFS(15:15,$1:$1,KO$1+INT(-$N26/30)+1)+(INT(-$N26/30)+1--$N26/30)*SUMIFS(15:15,$1:$1,KO$1+INT(-$N26/30)))))</f>
        <v>0</v>
      </c>
      <c r="KP26" s="40">
        <f>IF($N26=0,0,IF(KP$7="",0,IF(KP$1=MAX($1:$1),$R15-SUM($T26:KO26),IF(KP$1=1,SUMIFS(15:15,$1:$1,"&gt;="&amp;1,$1:$1,"&lt;="&amp;INT(-$N26/30))+(-$N26/30-INT(-$N26/30))*SUMIFS(15:15,$1:$1,INT(-$N26/30)+1),0)+(-$N26/30-INT(-$N26/30))*SUMIFS(15:15,$1:$1,KP$1+INT(-$N26/30)+1)+(INT(-$N26/30)+1--$N26/30)*SUMIFS(15:15,$1:$1,KP$1+INT(-$N26/30)))))</f>
        <v>0</v>
      </c>
      <c r="KQ26" s="40">
        <f>IF($N26=0,0,IF(KQ$7="",0,IF(KQ$1=MAX($1:$1),$R15-SUM($T26:KP26),IF(KQ$1=1,SUMIFS(15:15,$1:$1,"&gt;="&amp;1,$1:$1,"&lt;="&amp;INT(-$N26/30))+(-$N26/30-INT(-$N26/30))*SUMIFS(15:15,$1:$1,INT(-$N26/30)+1),0)+(-$N26/30-INT(-$N26/30))*SUMIFS(15:15,$1:$1,KQ$1+INT(-$N26/30)+1)+(INT(-$N26/30)+1--$N26/30)*SUMIFS(15:15,$1:$1,KQ$1+INT(-$N26/30)))))</f>
        <v>0</v>
      </c>
      <c r="KR26" s="40">
        <f>IF($N26=0,0,IF(KR$7="",0,IF(KR$1=MAX($1:$1),$R15-SUM($T26:KQ26),IF(KR$1=1,SUMIFS(15:15,$1:$1,"&gt;="&amp;1,$1:$1,"&lt;="&amp;INT(-$N26/30))+(-$N26/30-INT(-$N26/30))*SUMIFS(15:15,$1:$1,INT(-$N26/30)+1),0)+(-$N26/30-INT(-$N26/30))*SUMIFS(15:15,$1:$1,KR$1+INT(-$N26/30)+1)+(INT(-$N26/30)+1--$N26/30)*SUMIFS(15:15,$1:$1,KR$1+INT(-$N26/30)))))</f>
        <v>0</v>
      </c>
      <c r="KS26" s="40">
        <f>IF($N26=0,0,IF(KS$7="",0,IF(KS$1=MAX($1:$1),$R15-SUM($T26:KR26),IF(KS$1=1,SUMIFS(15:15,$1:$1,"&gt;="&amp;1,$1:$1,"&lt;="&amp;INT(-$N26/30))+(-$N26/30-INT(-$N26/30))*SUMIFS(15:15,$1:$1,INT(-$N26/30)+1),0)+(-$N26/30-INT(-$N26/30))*SUMIFS(15:15,$1:$1,KS$1+INT(-$N26/30)+1)+(INT(-$N26/30)+1--$N26/30)*SUMIFS(15:15,$1:$1,KS$1+INT(-$N26/30)))))</f>
        <v>0</v>
      </c>
      <c r="KT26" s="40">
        <f>IF($N26=0,0,IF(KT$7="",0,IF(KT$1=MAX($1:$1),$R15-SUM($T26:KS26),IF(KT$1=1,SUMIFS(15:15,$1:$1,"&gt;="&amp;1,$1:$1,"&lt;="&amp;INT(-$N26/30))+(-$N26/30-INT(-$N26/30))*SUMIFS(15:15,$1:$1,INT(-$N26/30)+1),0)+(-$N26/30-INT(-$N26/30))*SUMIFS(15:15,$1:$1,KT$1+INT(-$N26/30)+1)+(INT(-$N26/30)+1--$N26/30)*SUMIFS(15:15,$1:$1,KT$1+INT(-$N26/30)))))</f>
        <v>0</v>
      </c>
      <c r="KU26" s="40">
        <f>IF($N26=0,0,IF(KU$7="",0,IF(KU$1=MAX($1:$1),$R15-SUM($T26:KT26),IF(KU$1=1,SUMIFS(15:15,$1:$1,"&gt;="&amp;1,$1:$1,"&lt;="&amp;INT(-$N26/30))+(-$N26/30-INT(-$N26/30))*SUMIFS(15:15,$1:$1,INT(-$N26/30)+1),0)+(-$N26/30-INT(-$N26/30))*SUMIFS(15:15,$1:$1,KU$1+INT(-$N26/30)+1)+(INT(-$N26/30)+1--$N26/30)*SUMIFS(15:15,$1:$1,KU$1+INT(-$N26/30)))))</f>
        <v>0</v>
      </c>
      <c r="KV26" s="40">
        <f>IF($N26=0,0,IF(KV$7="",0,IF(KV$1=MAX($1:$1),$R15-SUM($T26:KU26),IF(KV$1=1,SUMIFS(15:15,$1:$1,"&gt;="&amp;1,$1:$1,"&lt;="&amp;INT(-$N26/30))+(-$N26/30-INT(-$N26/30))*SUMIFS(15:15,$1:$1,INT(-$N26/30)+1),0)+(-$N26/30-INT(-$N26/30))*SUMIFS(15:15,$1:$1,KV$1+INT(-$N26/30)+1)+(INT(-$N26/30)+1--$N26/30)*SUMIFS(15:15,$1:$1,KV$1+INT(-$N26/30)))))</f>
        <v>0</v>
      </c>
      <c r="KW26" s="1"/>
      <c r="KX26" s="1"/>
    </row>
    <row r="27" spans="1:310" x14ac:dyDescent="0.25">
      <c r="A27" s="1"/>
      <c r="B27" s="79"/>
      <c r="C27" s="79"/>
      <c r="D27" s="79"/>
      <c r="E27" s="1" t="str">
        <f>E24</f>
        <v>количество аннулированных договоров</v>
      </c>
      <c r="F27" s="1"/>
      <c r="G27" s="1"/>
      <c r="H27" s="11" t="str">
        <f t="shared" si="18"/>
        <v>клиенты</v>
      </c>
      <c r="I27" s="1"/>
      <c r="J27" s="1"/>
      <c r="K27" s="1" t="str">
        <f>справочники!$U$15</f>
        <v>непостоянные-30сотрудников</v>
      </c>
      <c r="L27" s="1"/>
      <c r="M27" s="5"/>
      <c r="N27" s="40">
        <f>условия!V56</f>
        <v>210</v>
      </c>
      <c r="O27" s="19"/>
      <c r="P27" s="1"/>
      <c r="Q27" s="1"/>
      <c r="R27" s="40">
        <f>SUMIFS($T27:$KW27,$T$1:$KW$1,"&gt;="&amp;1,$T$1:$KW$1,"&lt;="&amp;MAX($1:$1))</f>
        <v>241.50000000000003</v>
      </c>
      <c r="S27" s="1"/>
      <c r="T27" s="40"/>
      <c r="U27" s="40">
        <f>IF($N27=0,0,IF(U$7="",0,IF(U$1=MAX($1:$1),$R16-SUM($T27:T27),IF(U$1=1,SUMIFS(16:16,$1:$1,"&gt;="&amp;1,$1:$1,"&lt;="&amp;INT(-$N27/30))+(-$N27/30-INT(-$N27/30))*SUMIFS(16:16,$1:$1,INT(-$N27/30)+1),0)+(-$N27/30-INT(-$N27/30))*SUMIFS(16:16,$1:$1,U$1+INT(-$N27/30)+1)+(INT(-$N27/30)+1--$N27/30)*SUMIFS(16:16,$1:$1,U$1+INT(-$N27/30)))))</f>
        <v>0</v>
      </c>
      <c r="V27" s="40">
        <f>IF($N27=0,0,IF(V$7="",0,IF(V$1=MAX($1:$1),$R16-SUM($T27:U27),IF(V$1=1,SUMIFS(16:16,$1:$1,"&gt;="&amp;1,$1:$1,"&lt;="&amp;INT(-$N27/30))+(-$N27/30-INT(-$N27/30))*SUMIFS(16:16,$1:$1,INT(-$N27/30)+1),0)+(-$N27/30-INT(-$N27/30))*SUMIFS(16:16,$1:$1,V$1+INT(-$N27/30)+1)+(INT(-$N27/30)+1--$N27/30)*SUMIFS(16:16,$1:$1,V$1+INT(-$N27/30)))))</f>
        <v>0</v>
      </c>
      <c r="W27" s="40">
        <f>IF($N27=0,0,IF(W$7="",0,IF(W$1=MAX($1:$1),$R16-SUM($T27:V27),IF(W$1=1,SUMIFS(16:16,$1:$1,"&gt;="&amp;1,$1:$1,"&lt;="&amp;INT(-$N27/30))+(-$N27/30-INT(-$N27/30))*SUMIFS(16:16,$1:$1,INT(-$N27/30)+1),0)+(-$N27/30-INT(-$N27/30))*SUMIFS(16:16,$1:$1,W$1+INT(-$N27/30)+1)+(INT(-$N27/30)+1--$N27/30)*SUMIFS(16:16,$1:$1,W$1+INT(-$N27/30)))))</f>
        <v>0</v>
      </c>
      <c r="X27" s="40">
        <f>IF($N27=0,0,IF(X$7="",0,IF(X$1=MAX($1:$1),$R16-SUM($T27:W27),IF(X$1=1,SUMIFS(16:16,$1:$1,"&gt;="&amp;1,$1:$1,"&lt;="&amp;INT(-$N27/30))+(-$N27/30-INT(-$N27/30))*SUMIFS(16:16,$1:$1,INT(-$N27/30)+1),0)+(-$N27/30-INT(-$N27/30))*SUMIFS(16:16,$1:$1,X$1+INT(-$N27/30)+1)+(INT(-$N27/30)+1--$N27/30)*SUMIFS(16:16,$1:$1,X$1+INT(-$N27/30)))))</f>
        <v>0</v>
      </c>
      <c r="Y27" s="40">
        <f>IF($N27=0,0,IF(Y$7="",0,IF(Y$1=MAX($1:$1),$R16-SUM($T27:X27),IF(Y$1=1,SUMIFS(16:16,$1:$1,"&gt;="&amp;1,$1:$1,"&lt;="&amp;INT(-$N27/30))+(-$N27/30-INT(-$N27/30))*SUMIFS(16:16,$1:$1,INT(-$N27/30)+1),0)+(-$N27/30-INT(-$N27/30))*SUMIFS(16:16,$1:$1,Y$1+INT(-$N27/30)+1)+(INT(-$N27/30)+1--$N27/30)*SUMIFS(16:16,$1:$1,Y$1+INT(-$N27/30)))))</f>
        <v>0</v>
      </c>
      <c r="Z27" s="40">
        <f>IF($N27=0,0,IF(Z$7="",0,IF(Z$1=MAX($1:$1),$R16-SUM($T27:Y27),IF(Z$1=1,SUMIFS(16:16,$1:$1,"&gt;="&amp;1,$1:$1,"&lt;="&amp;INT(-$N27/30))+(-$N27/30-INT(-$N27/30))*SUMIFS(16:16,$1:$1,INT(-$N27/30)+1),0)+(-$N27/30-INT(-$N27/30))*SUMIFS(16:16,$1:$1,Z$1+INT(-$N27/30)+1)+(INT(-$N27/30)+1--$N27/30)*SUMIFS(16:16,$1:$1,Z$1+INT(-$N27/30)))))</f>
        <v>0</v>
      </c>
      <c r="AA27" s="40">
        <f>IF($N27=0,0,IF(AA$7="",0,IF(AA$1=MAX($1:$1),$R16-SUM($T27:Z27),IF(AA$1=1,SUMIFS(16:16,$1:$1,"&gt;="&amp;1,$1:$1,"&lt;="&amp;INT(-$N27/30))+(-$N27/30-INT(-$N27/30))*SUMIFS(16:16,$1:$1,INT(-$N27/30)+1),0)+(-$N27/30-INT(-$N27/30))*SUMIFS(16:16,$1:$1,AA$1+INT(-$N27/30)+1)+(INT(-$N27/30)+1--$N27/30)*SUMIFS(16:16,$1:$1,AA$1+INT(-$N27/30)))))</f>
        <v>0</v>
      </c>
      <c r="AB27" s="40">
        <f>IF($N27=0,0,IF(AB$7="",0,IF(AB$1=MAX($1:$1),$R16-SUM($T27:AA27),IF(AB$1=1,SUMIFS(16:16,$1:$1,"&gt;="&amp;1,$1:$1,"&lt;="&amp;INT(-$N27/30))+(-$N27/30-INT(-$N27/30))*SUMIFS(16:16,$1:$1,INT(-$N27/30)+1),0)+(-$N27/30-INT(-$N27/30))*SUMIFS(16:16,$1:$1,AB$1+INT(-$N27/30)+1)+(INT(-$N27/30)+1--$N27/30)*SUMIFS(16:16,$1:$1,AB$1+INT(-$N27/30)))))</f>
        <v>4.83</v>
      </c>
      <c r="AC27" s="40">
        <f>IF($N27=0,0,IF(AC$7="",0,IF(AC$1=MAX($1:$1),$R16-SUM($T27:AB27),IF(AC$1=1,SUMIFS(16:16,$1:$1,"&gt;="&amp;1,$1:$1,"&lt;="&amp;INT(-$N27/30))+(-$N27/30-INT(-$N27/30))*SUMIFS(16:16,$1:$1,INT(-$N27/30)+1),0)+(-$N27/30-INT(-$N27/30))*SUMIFS(16:16,$1:$1,AC$1+INT(-$N27/30)+1)+(INT(-$N27/30)+1--$N27/30)*SUMIFS(16:16,$1:$1,AC$1+INT(-$N27/30)))))</f>
        <v>5.2324999999999999</v>
      </c>
      <c r="AD27" s="40">
        <f>IF($N27=0,0,IF(AD$7="",0,IF(AD$1=MAX($1:$1),$R16-SUM($T27:AC27),IF(AD$1=1,SUMIFS(16:16,$1:$1,"&gt;="&amp;1,$1:$1,"&lt;="&amp;INT(-$N27/30))+(-$N27/30-INT(-$N27/30))*SUMIFS(16:16,$1:$1,INT(-$N27/30)+1),0)+(-$N27/30-INT(-$N27/30))*SUMIFS(16:16,$1:$1,AD$1+INT(-$N27/30)+1)+(INT(-$N27/30)+1--$N27/30)*SUMIFS(16:16,$1:$1,AD$1+INT(-$N27/30)))))</f>
        <v>5.6350000000000007</v>
      </c>
      <c r="AE27" s="40">
        <f>IF($N27=0,0,IF(AE$7="",0,IF(AE$1=MAX($1:$1),$R16-SUM($T27:AD27),IF(AE$1=1,SUMIFS(16:16,$1:$1,"&gt;="&amp;1,$1:$1,"&lt;="&amp;INT(-$N27/30))+(-$N27/30-INT(-$N27/30))*SUMIFS(16:16,$1:$1,INT(-$N27/30)+1),0)+(-$N27/30-INT(-$N27/30))*SUMIFS(16:16,$1:$1,AE$1+INT(-$N27/30)+1)+(INT(-$N27/30)+1--$N27/30)*SUMIFS(16:16,$1:$1,AE$1+INT(-$N27/30)))))</f>
        <v>6.0375000000000005</v>
      </c>
      <c r="AF27" s="40">
        <f>IF($N27=0,0,IF(AF$7="",0,IF(AF$1=MAX($1:$1),$R16-SUM($T27:AE27),IF(AF$1=1,SUMIFS(16:16,$1:$1,"&gt;="&amp;1,$1:$1,"&lt;="&amp;INT(-$N27/30))+(-$N27/30-INT(-$N27/30))*SUMIFS(16:16,$1:$1,INT(-$N27/30)+1),0)+(-$N27/30-INT(-$N27/30))*SUMIFS(16:16,$1:$1,AF$1+INT(-$N27/30)+1)+(INT(-$N27/30)+1--$N27/30)*SUMIFS(16:16,$1:$1,AF$1+INT(-$N27/30)))))</f>
        <v>6.44</v>
      </c>
      <c r="AG27" s="40">
        <f>IF($N27=0,0,IF(AG$7="",0,IF(AG$1=MAX($1:$1),$R16-SUM($T27:AF27),IF(AG$1=1,SUMIFS(16:16,$1:$1,"&gt;="&amp;1,$1:$1,"&lt;="&amp;INT(-$N27/30))+(-$N27/30-INT(-$N27/30))*SUMIFS(16:16,$1:$1,INT(-$N27/30)+1),0)+(-$N27/30-INT(-$N27/30))*SUMIFS(16:16,$1:$1,AG$1+INT(-$N27/30)+1)+(INT(-$N27/30)+1--$N27/30)*SUMIFS(16:16,$1:$1,AG$1+INT(-$N27/30)))))</f>
        <v>6.8425000000000002</v>
      </c>
      <c r="AH27" s="40">
        <f>IF($N27=0,0,IF(AH$7="",0,IF(AH$1=MAX($1:$1),$R16-SUM($T27:AG27),IF(AH$1=1,SUMIFS(16:16,$1:$1,"&gt;="&amp;1,$1:$1,"&lt;="&amp;INT(-$N27/30))+(-$N27/30-INT(-$N27/30))*SUMIFS(16:16,$1:$1,INT(-$N27/30)+1),0)+(-$N27/30-INT(-$N27/30))*SUMIFS(16:16,$1:$1,AH$1+INT(-$N27/30)+1)+(INT(-$N27/30)+1--$N27/30)*SUMIFS(16:16,$1:$1,AH$1+INT(-$N27/30)))))</f>
        <v>7.2450000000000001</v>
      </c>
      <c r="AI27" s="40">
        <f>IF($N27=0,0,IF(AI$7="",0,IF(AI$1=MAX($1:$1),$R16-SUM($T27:AH27),IF(AI$1=1,SUMIFS(16:16,$1:$1,"&gt;="&amp;1,$1:$1,"&lt;="&amp;INT(-$N27/30))+(-$N27/30-INT(-$N27/30))*SUMIFS(16:16,$1:$1,INT(-$N27/30)+1),0)+(-$N27/30-INT(-$N27/30))*SUMIFS(16:16,$1:$1,AI$1+INT(-$N27/30)+1)+(INT(-$N27/30)+1--$N27/30)*SUMIFS(16:16,$1:$1,AI$1+INT(-$N27/30)))))</f>
        <v>7.6475</v>
      </c>
      <c r="AJ27" s="40">
        <f>IF($N27=0,0,IF(AJ$7="",0,IF(AJ$1=MAX($1:$1),$R16-SUM($T27:AI27),IF(AJ$1=1,SUMIFS(16:16,$1:$1,"&gt;="&amp;1,$1:$1,"&lt;="&amp;INT(-$N27/30))+(-$N27/30-INT(-$N27/30))*SUMIFS(16:16,$1:$1,INT(-$N27/30)+1),0)+(-$N27/30-INT(-$N27/30))*SUMIFS(16:16,$1:$1,AJ$1+INT(-$N27/30)+1)+(INT(-$N27/30)+1--$N27/30)*SUMIFS(16:16,$1:$1,AJ$1+INT(-$N27/30)))))</f>
        <v>8.0500000000000007</v>
      </c>
      <c r="AK27" s="40">
        <f>IF($N27=0,0,IF(AK$7="",0,IF(AK$1=MAX($1:$1),$R16-SUM($T27:AJ27),IF(AK$1=1,SUMIFS(16:16,$1:$1,"&gt;="&amp;1,$1:$1,"&lt;="&amp;INT(-$N27/30))+(-$N27/30-INT(-$N27/30))*SUMIFS(16:16,$1:$1,INT(-$N27/30)+1),0)+(-$N27/30-INT(-$N27/30))*SUMIFS(16:16,$1:$1,AK$1+INT(-$N27/30)+1)+(INT(-$N27/30)+1--$N27/30)*SUMIFS(16:16,$1:$1,AK$1+INT(-$N27/30)))))</f>
        <v>8.4525000000000006</v>
      </c>
      <c r="AL27" s="40">
        <f>IF($N27=0,0,IF(AL$7="",0,IF(AL$1=MAX($1:$1),$R16-SUM($T27:AK27),IF(AL$1=1,SUMIFS(16:16,$1:$1,"&gt;="&amp;1,$1:$1,"&lt;="&amp;INT(-$N27/30))+(-$N27/30-INT(-$N27/30))*SUMIFS(16:16,$1:$1,INT(-$N27/30)+1),0)+(-$N27/30-INT(-$N27/30))*SUMIFS(16:16,$1:$1,AL$1+INT(-$N27/30)+1)+(INT(-$N27/30)+1--$N27/30)*SUMIFS(16:16,$1:$1,AL$1+INT(-$N27/30)))))</f>
        <v>8.8550000000000004</v>
      </c>
      <c r="AM27" s="40">
        <f>IF($N27=0,0,IF(AM$7="",0,IF(AM$1=MAX($1:$1),$R16-SUM($T27:AL27),IF(AM$1=1,SUMIFS(16:16,$1:$1,"&gt;="&amp;1,$1:$1,"&lt;="&amp;INT(-$N27/30))+(-$N27/30-INT(-$N27/30))*SUMIFS(16:16,$1:$1,INT(-$N27/30)+1),0)+(-$N27/30-INT(-$N27/30))*SUMIFS(16:16,$1:$1,AM$1+INT(-$N27/30)+1)+(INT(-$N27/30)+1--$N27/30)*SUMIFS(16:16,$1:$1,AM$1+INT(-$N27/30)))))</f>
        <v>9.2575000000000003</v>
      </c>
      <c r="AN27" s="40">
        <f>IF($N27=0,0,IF(AN$7="",0,IF(AN$1=MAX($1:$1),$R16-SUM($T27:AM27),IF(AN$1=1,SUMIFS(16:16,$1:$1,"&gt;="&amp;1,$1:$1,"&lt;="&amp;INT(-$N27/30))+(-$N27/30-INT(-$N27/30))*SUMIFS(16:16,$1:$1,INT(-$N27/30)+1),0)+(-$N27/30-INT(-$N27/30))*SUMIFS(16:16,$1:$1,AN$1+INT(-$N27/30)+1)+(INT(-$N27/30)+1--$N27/30)*SUMIFS(16:16,$1:$1,AN$1+INT(-$N27/30)))))</f>
        <v>9.66</v>
      </c>
      <c r="AO27" s="40">
        <f>IF($N27=0,0,IF(AO$7="",0,IF(AO$1=MAX($1:$1),$R16-SUM($T27:AN27),IF(AO$1=1,SUMIFS(16:16,$1:$1,"&gt;="&amp;1,$1:$1,"&lt;="&amp;INT(-$N27/30))+(-$N27/30-INT(-$N27/30))*SUMIFS(16:16,$1:$1,INT(-$N27/30)+1),0)+(-$N27/30-INT(-$N27/30))*SUMIFS(16:16,$1:$1,AO$1+INT(-$N27/30)+1)+(INT(-$N27/30)+1--$N27/30)*SUMIFS(16:16,$1:$1,AO$1+INT(-$N27/30)))))</f>
        <v>10.0625</v>
      </c>
      <c r="AP27" s="40">
        <f>IF($N27=0,0,IF(AP$7="",0,IF(AP$1=MAX($1:$1),$R16-SUM($T27:AO27),IF(AP$1=1,SUMIFS(16:16,$1:$1,"&gt;="&amp;1,$1:$1,"&lt;="&amp;INT(-$N27/30))+(-$N27/30-INT(-$N27/30))*SUMIFS(16:16,$1:$1,INT(-$N27/30)+1),0)+(-$N27/30-INT(-$N27/30))*SUMIFS(16:16,$1:$1,AP$1+INT(-$N27/30)+1)+(INT(-$N27/30)+1--$N27/30)*SUMIFS(16:16,$1:$1,AP$1+INT(-$N27/30)))))</f>
        <v>10.465</v>
      </c>
      <c r="AQ27" s="40">
        <f>IF($N27=0,0,IF(AQ$7="",0,IF(AQ$1=MAX($1:$1),$R16-SUM($T27:AP27),IF(AQ$1=1,SUMIFS(16:16,$1:$1,"&gt;="&amp;1,$1:$1,"&lt;="&amp;INT(-$N27/30))+(-$N27/30-INT(-$N27/30))*SUMIFS(16:16,$1:$1,INT(-$N27/30)+1),0)+(-$N27/30-INT(-$N27/30))*SUMIFS(16:16,$1:$1,AQ$1+INT(-$N27/30)+1)+(INT(-$N27/30)+1--$N27/30)*SUMIFS(16:16,$1:$1,AQ$1+INT(-$N27/30)))))</f>
        <v>10.8675</v>
      </c>
      <c r="AR27" s="40">
        <f>IF($N27=0,0,IF(AR$7="",0,IF(AR$1=MAX($1:$1),$R16-SUM($T27:AQ27),IF(AR$1=1,SUMIFS(16:16,$1:$1,"&gt;="&amp;1,$1:$1,"&lt;="&amp;INT(-$N27/30))+(-$N27/30-INT(-$N27/30))*SUMIFS(16:16,$1:$1,INT(-$N27/30)+1),0)+(-$N27/30-INT(-$N27/30))*SUMIFS(16:16,$1:$1,AR$1+INT(-$N27/30)+1)+(INT(-$N27/30)+1--$N27/30)*SUMIFS(16:16,$1:$1,AR$1+INT(-$N27/30)))))</f>
        <v>11.270000000000001</v>
      </c>
      <c r="AS27" s="40">
        <f>IF($N27=0,0,IF(AS$7="",0,IF(AS$1=MAX($1:$1),$R16-SUM($T27:AR27),IF(AS$1=1,SUMIFS(16:16,$1:$1,"&gt;="&amp;1,$1:$1,"&lt;="&amp;INT(-$N27/30))+(-$N27/30-INT(-$N27/30))*SUMIFS(16:16,$1:$1,INT(-$N27/30)+1),0)+(-$N27/30-INT(-$N27/30))*SUMIFS(16:16,$1:$1,AS$1+INT(-$N27/30)+1)+(INT(-$N27/30)+1--$N27/30)*SUMIFS(16:16,$1:$1,AS$1+INT(-$N27/30)))))</f>
        <v>104.65</v>
      </c>
      <c r="AT27" s="40">
        <f>IF($N27=0,0,IF(AT$7="",0,IF(AT$1=MAX($1:$1),$R16-SUM($T27:AS27),IF(AT$1=1,SUMIFS(16:16,$1:$1,"&gt;="&amp;1,$1:$1,"&lt;="&amp;INT(-$N27/30))+(-$N27/30-INT(-$N27/30))*SUMIFS(16:16,$1:$1,INT(-$N27/30)+1),0)+(-$N27/30-INT(-$N27/30))*SUMIFS(16:16,$1:$1,AT$1+INT(-$N27/30)+1)+(INT(-$N27/30)+1--$N27/30)*SUMIFS(16:16,$1:$1,AT$1+INT(-$N27/30)))))</f>
        <v>0</v>
      </c>
      <c r="AU27" s="40">
        <f>IF($N27=0,0,IF(AU$7="",0,IF(AU$1=MAX($1:$1),$R16-SUM($T27:AT27),IF(AU$1=1,SUMIFS(16:16,$1:$1,"&gt;="&amp;1,$1:$1,"&lt;="&amp;INT(-$N27/30))+(-$N27/30-INT(-$N27/30))*SUMIFS(16:16,$1:$1,INT(-$N27/30)+1),0)+(-$N27/30-INT(-$N27/30))*SUMIFS(16:16,$1:$1,AU$1+INT(-$N27/30)+1)+(INT(-$N27/30)+1--$N27/30)*SUMIFS(16:16,$1:$1,AU$1+INT(-$N27/30)))))</f>
        <v>0</v>
      </c>
      <c r="AV27" s="40">
        <f>IF($N27=0,0,IF(AV$7="",0,IF(AV$1=MAX($1:$1),$R16-SUM($T27:AU27),IF(AV$1=1,SUMIFS(16:16,$1:$1,"&gt;="&amp;1,$1:$1,"&lt;="&amp;INT(-$N27/30))+(-$N27/30-INT(-$N27/30))*SUMIFS(16:16,$1:$1,INT(-$N27/30)+1),0)+(-$N27/30-INT(-$N27/30))*SUMIFS(16:16,$1:$1,AV$1+INT(-$N27/30)+1)+(INT(-$N27/30)+1--$N27/30)*SUMIFS(16:16,$1:$1,AV$1+INT(-$N27/30)))))</f>
        <v>0</v>
      </c>
      <c r="AW27" s="40">
        <f>IF($N27=0,0,IF(AW$7="",0,IF(AW$1=MAX($1:$1),$R16-SUM($T27:AV27),IF(AW$1=1,SUMIFS(16:16,$1:$1,"&gt;="&amp;1,$1:$1,"&lt;="&amp;INT(-$N27/30))+(-$N27/30-INT(-$N27/30))*SUMIFS(16:16,$1:$1,INT(-$N27/30)+1),0)+(-$N27/30-INT(-$N27/30))*SUMIFS(16:16,$1:$1,AW$1+INT(-$N27/30)+1)+(INT(-$N27/30)+1--$N27/30)*SUMIFS(16:16,$1:$1,AW$1+INT(-$N27/30)))))</f>
        <v>0</v>
      </c>
      <c r="AX27" s="40">
        <f>IF($N27=0,0,IF(AX$7="",0,IF(AX$1=MAX($1:$1),$R16-SUM($T27:AW27),IF(AX$1=1,SUMIFS(16:16,$1:$1,"&gt;="&amp;1,$1:$1,"&lt;="&amp;INT(-$N27/30))+(-$N27/30-INT(-$N27/30))*SUMIFS(16:16,$1:$1,INT(-$N27/30)+1),0)+(-$N27/30-INT(-$N27/30))*SUMIFS(16:16,$1:$1,AX$1+INT(-$N27/30)+1)+(INT(-$N27/30)+1--$N27/30)*SUMIFS(16:16,$1:$1,AX$1+INT(-$N27/30)))))</f>
        <v>0</v>
      </c>
      <c r="AY27" s="40">
        <f>IF($N27=0,0,IF(AY$7="",0,IF(AY$1=MAX($1:$1),$R16-SUM($T27:AX27),IF(AY$1=1,SUMIFS(16:16,$1:$1,"&gt;="&amp;1,$1:$1,"&lt;="&amp;INT(-$N27/30))+(-$N27/30-INT(-$N27/30))*SUMIFS(16:16,$1:$1,INT(-$N27/30)+1),0)+(-$N27/30-INT(-$N27/30))*SUMIFS(16:16,$1:$1,AY$1+INT(-$N27/30)+1)+(INT(-$N27/30)+1--$N27/30)*SUMIFS(16:16,$1:$1,AY$1+INT(-$N27/30)))))</f>
        <v>0</v>
      </c>
      <c r="AZ27" s="40">
        <f>IF($N27=0,0,IF(AZ$7="",0,IF(AZ$1=MAX($1:$1),$R16-SUM($T27:AY27),IF(AZ$1=1,SUMIFS(16:16,$1:$1,"&gt;="&amp;1,$1:$1,"&lt;="&amp;INT(-$N27/30))+(-$N27/30-INT(-$N27/30))*SUMIFS(16:16,$1:$1,INT(-$N27/30)+1),0)+(-$N27/30-INT(-$N27/30))*SUMIFS(16:16,$1:$1,AZ$1+INT(-$N27/30)+1)+(INT(-$N27/30)+1--$N27/30)*SUMIFS(16:16,$1:$1,AZ$1+INT(-$N27/30)))))</f>
        <v>0</v>
      </c>
      <c r="BA27" s="40">
        <f>IF($N27=0,0,IF(BA$7="",0,IF(BA$1=MAX($1:$1),$R16-SUM($T27:AZ27),IF(BA$1=1,SUMIFS(16:16,$1:$1,"&gt;="&amp;1,$1:$1,"&lt;="&amp;INT(-$N27/30))+(-$N27/30-INT(-$N27/30))*SUMIFS(16:16,$1:$1,INT(-$N27/30)+1),0)+(-$N27/30-INT(-$N27/30))*SUMIFS(16:16,$1:$1,BA$1+INT(-$N27/30)+1)+(INT(-$N27/30)+1--$N27/30)*SUMIFS(16:16,$1:$1,BA$1+INT(-$N27/30)))))</f>
        <v>0</v>
      </c>
      <c r="BB27" s="40">
        <f>IF($N27=0,0,IF(BB$7="",0,IF(BB$1=MAX($1:$1),$R16-SUM($T27:BA27),IF(BB$1=1,SUMIFS(16:16,$1:$1,"&gt;="&amp;1,$1:$1,"&lt;="&amp;INT(-$N27/30))+(-$N27/30-INT(-$N27/30))*SUMIFS(16:16,$1:$1,INT(-$N27/30)+1),0)+(-$N27/30-INT(-$N27/30))*SUMIFS(16:16,$1:$1,BB$1+INT(-$N27/30)+1)+(INT(-$N27/30)+1--$N27/30)*SUMIFS(16:16,$1:$1,BB$1+INT(-$N27/30)))))</f>
        <v>0</v>
      </c>
      <c r="BC27" s="40">
        <f>IF($N27=0,0,IF(BC$7="",0,IF(BC$1=MAX($1:$1),$R16-SUM($T27:BB27),IF(BC$1=1,SUMIFS(16:16,$1:$1,"&gt;="&amp;1,$1:$1,"&lt;="&amp;INT(-$N27/30))+(-$N27/30-INT(-$N27/30))*SUMIFS(16:16,$1:$1,INT(-$N27/30)+1),0)+(-$N27/30-INT(-$N27/30))*SUMIFS(16:16,$1:$1,BC$1+INT(-$N27/30)+1)+(INT(-$N27/30)+1--$N27/30)*SUMIFS(16:16,$1:$1,BC$1+INT(-$N27/30)))))</f>
        <v>0</v>
      </c>
      <c r="BD27" s="40">
        <f>IF($N27=0,0,IF(BD$7="",0,IF(BD$1=MAX($1:$1),$R16-SUM($T27:BC27),IF(BD$1=1,SUMIFS(16:16,$1:$1,"&gt;="&amp;1,$1:$1,"&lt;="&amp;INT(-$N27/30))+(-$N27/30-INT(-$N27/30))*SUMIFS(16:16,$1:$1,INT(-$N27/30)+1),0)+(-$N27/30-INT(-$N27/30))*SUMIFS(16:16,$1:$1,BD$1+INT(-$N27/30)+1)+(INT(-$N27/30)+1--$N27/30)*SUMIFS(16:16,$1:$1,BD$1+INT(-$N27/30)))))</f>
        <v>0</v>
      </c>
      <c r="BE27" s="40">
        <f>IF($N27=0,0,IF(BE$7="",0,IF(BE$1=MAX($1:$1),$R16-SUM($T27:BD27),IF(BE$1=1,SUMIFS(16:16,$1:$1,"&gt;="&amp;1,$1:$1,"&lt;="&amp;INT(-$N27/30))+(-$N27/30-INT(-$N27/30))*SUMIFS(16:16,$1:$1,INT(-$N27/30)+1),0)+(-$N27/30-INT(-$N27/30))*SUMIFS(16:16,$1:$1,BE$1+INT(-$N27/30)+1)+(INT(-$N27/30)+1--$N27/30)*SUMIFS(16:16,$1:$1,BE$1+INT(-$N27/30)))))</f>
        <v>0</v>
      </c>
      <c r="BF27" s="40">
        <f>IF($N27=0,0,IF(BF$7="",0,IF(BF$1=MAX($1:$1),$R16-SUM($T27:BE27),IF(BF$1=1,SUMIFS(16:16,$1:$1,"&gt;="&amp;1,$1:$1,"&lt;="&amp;INT(-$N27/30))+(-$N27/30-INT(-$N27/30))*SUMIFS(16:16,$1:$1,INT(-$N27/30)+1),0)+(-$N27/30-INT(-$N27/30))*SUMIFS(16:16,$1:$1,BF$1+INT(-$N27/30)+1)+(INT(-$N27/30)+1--$N27/30)*SUMIFS(16:16,$1:$1,BF$1+INT(-$N27/30)))))</f>
        <v>0</v>
      </c>
      <c r="BG27" s="40">
        <f>IF($N27=0,0,IF(BG$7="",0,IF(BG$1=MAX($1:$1),$R16-SUM($T27:BF27),IF(BG$1=1,SUMIFS(16:16,$1:$1,"&gt;="&amp;1,$1:$1,"&lt;="&amp;INT(-$N27/30))+(-$N27/30-INT(-$N27/30))*SUMIFS(16:16,$1:$1,INT(-$N27/30)+1),0)+(-$N27/30-INT(-$N27/30))*SUMIFS(16:16,$1:$1,BG$1+INT(-$N27/30)+1)+(INT(-$N27/30)+1--$N27/30)*SUMIFS(16:16,$1:$1,BG$1+INT(-$N27/30)))))</f>
        <v>0</v>
      </c>
      <c r="BH27" s="40">
        <f>IF($N27=0,0,IF(BH$7="",0,IF(BH$1=MAX($1:$1),$R16-SUM($T27:BG27),IF(BH$1=1,SUMIFS(16:16,$1:$1,"&gt;="&amp;1,$1:$1,"&lt;="&amp;INT(-$N27/30))+(-$N27/30-INT(-$N27/30))*SUMIFS(16:16,$1:$1,INT(-$N27/30)+1),0)+(-$N27/30-INT(-$N27/30))*SUMIFS(16:16,$1:$1,BH$1+INT(-$N27/30)+1)+(INT(-$N27/30)+1--$N27/30)*SUMIFS(16:16,$1:$1,BH$1+INT(-$N27/30)))))</f>
        <v>0</v>
      </c>
      <c r="BI27" s="40">
        <f>IF($N27=0,0,IF(BI$7="",0,IF(BI$1=MAX($1:$1),$R16-SUM($T27:BH27),IF(BI$1=1,SUMIFS(16:16,$1:$1,"&gt;="&amp;1,$1:$1,"&lt;="&amp;INT(-$N27/30))+(-$N27/30-INT(-$N27/30))*SUMIFS(16:16,$1:$1,INT(-$N27/30)+1),0)+(-$N27/30-INT(-$N27/30))*SUMIFS(16:16,$1:$1,BI$1+INT(-$N27/30)+1)+(INT(-$N27/30)+1--$N27/30)*SUMIFS(16:16,$1:$1,BI$1+INT(-$N27/30)))))</f>
        <v>0</v>
      </c>
      <c r="BJ27" s="40">
        <f>IF($N27=0,0,IF(BJ$7="",0,IF(BJ$1=MAX($1:$1),$R16-SUM($T27:BI27),IF(BJ$1=1,SUMIFS(16:16,$1:$1,"&gt;="&amp;1,$1:$1,"&lt;="&amp;INT(-$N27/30))+(-$N27/30-INT(-$N27/30))*SUMIFS(16:16,$1:$1,INT(-$N27/30)+1),0)+(-$N27/30-INT(-$N27/30))*SUMIFS(16:16,$1:$1,BJ$1+INT(-$N27/30)+1)+(INT(-$N27/30)+1--$N27/30)*SUMIFS(16:16,$1:$1,BJ$1+INT(-$N27/30)))))</f>
        <v>0</v>
      </c>
      <c r="BK27" s="40">
        <f>IF($N27=0,0,IF(BK$7="",0,IF(BK$1=MAX($1:$1),$R16-SUM($T27:BJ27),IF(BK$1=1,SUMIFS(16:16,$1:$1,"&gt;="&amp;1,$1:$1,"&lt;="&amp;INT(-$N27/30))+(-$N27/30-INT(-$N27/30))*SUMIFS(16:16,$1:$1,INT(-$N27/30)+1),0)+(-$N27/30-INT(-$N27/30))*SUMIFS(16:16,$1:$1,BK$1+INT(-$N27/30)+1)+(INT(-$N27/30)+1--$N27/30)*SUMIFS(16:16,$1:$1,BK$1+INT(-$N27/30)))))</f>
        <v>0</v>
      </c>
      <c r="BL27" s="40">
        <f>IF($N27=0,0,IF(BL$7="",0,IF(BL$1=MAX($1:$1),$R16-SUM($T27:BK27),IF(BL$1=1,SUMIFS(16:16,$1:$1,"&gt;="&amp;1,$1:$1,"&lt;="&amp;INT(-$N27/30))+(-$N27/30-INT(-$N27/30))*SUMIFS(16:16,$1:$1,INT(-$N27/30)+1),0)+(-$N27/30-INT(-$N27/30))*SUMIFS(16:16,$1:$1,BL$1+INT(-$N27/30)+1)+(INT(-$N27/30)+1--$N27/30)*SUMIFS(16:16,$1:$1,BL$1+INT(-$N27/30)))))</f>
        <v>0</v>
      </c>
      <c r="BM27" s="40">
        <f>IF($N27=0,0,IF(BM$7="",0,IF(BM$1=MAX($1:$1),$R16-SUM($T27:BL27),IF(BM$1=1,SUMIFS(16:16,$1:$1,"&gt;="&amp;1,$1:$1,"&lt;="&amp;INT(-$N27/30))+(-$N27/30-INT(-$N27/30))*SUMIFS(16:16,$1:$1,INT(-$N27/30)+1),0)+(-$N27/30-INT(-$N27/30))*SUMIFS(16:16,$1:$1,BM$1+INT(-$N27/30)+1)+(INT(-$N27/30)+1--$N27/30)*SUMIFS(16:16,$1:$1,BM$1+INT(-$N27/30)))))</f>
        <v>0</v>
      </c>
      <c r="BN27" s="40">
        <f>IF($N27=0,0,IF(BN$7="",0,IF(BN$1=MAX($1:$1),$R16-SUM($T27:BM27),IF(BN$1=1,SUMIFS(16:16,$1:$1,"&gt;="&amp;1,$1:$1,"&lt;="&amp;INT(-$N27/30))+(-$N27/30-INT(-$N27/30))*SUMIFS(16:16,$1:$1,INT(-$N27/30)+1),0)+(-$N27/30-INT(-$N27/30))*SUMIFS(16:16,$1:$1,BN$1+INT(-$N27/30)+1)+(INT(-$N27/30)+1--$N27/30)*SUMIFS(16:16,$1:$1,BN$1+INT(-$N27/30)))))</f>
        <v>0</v>
      </c>
      <c r="BO27" s="40">
        <f>IF($N27=0,0,IF(BO$7="",0,IF(BO$1=MAX($1:$1),$R16-SUM($T27:BN27),IF(BO$1=1,SUMIFS(16:16,$1:$1,"&gt;="&amp;1,$1:$1,"&lt;="&amp;INT(-$N27/30))+(-$N27/30-INT(-$N27/30))*SUMIFS(16:16,$1:$1,INT(-$N27/30)+1),0)+(-$N27/30-INT(-$N27/30))*SUMIFS(16:16,$1:$1,BO$1+INT(-$N27/30)+1)+(INT(-$N27/30)+1--$N27/30)*SUMIFS(16:16,$1:$1,BO$1+INT(-$N27/30)))))</f>
        <v>0</v>
      </c>
      <c r="BP27" s="40">
        <f>IF($N27=0,0,IF(BP$7="",0,IF(BP$1=MAX($1:$1),$R16-SUM($T27:BO27),IF(BP$1=1,SUMIFS(16:16,$1:$1,"&gt;="&amp;1,$1:$1,"&lt;="&amp;INT(-$N27/30))+(-$N27/30-INT(-$N27/30))*SUMIFS(16:16,$1:$1,INT(-$N27/30)+1),0)+(-$N27/30-INT(-$N27/30))*SUMIFS(16:16,$1:$1,BP$1+INT(-$N27/30)+1)+(INT(-$N27/30)+1--$N27/30)*SUMIFS(16:16,$1:$1,BP$1+INT(-$N27/30)))))</f>
        <v>0</v>
      </c>
      <c r="BQ27" s="40">
        <f>IF($N27=0,0,IF(BQ$7="",0,IF(BQ$1=MAX($1:$1),$R16-SUM($T27:BP27),IF(BQ$1=1,SUMIFS(16:16,$1:$1,"&gt;="&amp;1,$1:$1,"&lt;="&amp;INT(-$N27/30))+(-$N27/30-INT(-$N27/30))*SUMIFS(16:16,$1:$1,INT(-$N27/30)+1),0)+(-$N27/30-INT(-$N27/30))*SUMIFS(16:16,$1:$1,BQ$1+INT(-$N27/30)+1)+(INT(-$N27/30)+1--$N27/30)*SUMIFS(16:16,$1:$1,BQ$1+INT(-$N27/30)))))</f>
        <v>0</v>
      </c>
      <c r="BR27" s="40">
        <f>IF($N27=0,0,IF(BR$7="",0,IF(BR$1=MAX($1:$1),$R16-SUM($T27:BQ27),IF(BR$1=1,SUMIFS(16:16,$1:$1,"&gt;="&amp;1,$1:$1,"&lt;="&amp;INT(-$N27/30))+(-$N27/30-INT(-$N27/30))*SUMIFS(16:16,$1:$1,INT(-$N27/30)+1),0)+(-$N27/30-INT(-$N27/30))*SUMIFS(16:16,$1:$1,BR$1+INT(-$N27/30)+1)+(INT(-$N27/30)+1--$N27/30)*SUMIFS(16:16,$1:$1,BR$1+INT(-$N27/30)))))</f>
        <v>0</v>
      </c>
      <c r="BS27" s="40">
        <f>IF($N27=0,0,IF(BS$7="",0,IF(BS$1=MAX($1:$1),$R16-SUM($T27:BR27),IF(BS$1=1,SUMIFS(16:16,$1:$1,"&gt;="&amp;1,$1:$1,"&lt;="&amp;INT(-$N27/30))+(-$N27/30-INT(-$N27/30))*SUMIFS(16:16,$1:$1,INT(-$N27/30)+1),0)+(-$N27/30-INT(-$N27/30))*SUMIFS(16:16,$1:$1,BS$1+INT(-$N27/30)+1)+(INT(-$N27/30)+1--$N27/30)*SUMIFS(16:16,$1:$1,BS$1+INT(-$N27/30)))))</f>
        <v>0</v>
      </c>
      <c r="BT27" s="40">
        <f>IF($N27=0,0,IF(BT$7="",0,IF(BT$1=MAX($1:$1),$R16-SUM($T27:BS27),IF(BT$1=1,SUMIFS(16:16,$1:$1,"&gt;="&amp;1,$1:$1,"&lt;="&amp;INT(-$N27/30))+(-$N27/30-INT(-$N27/30))*SUMIFS(16:16,$1:$1,INT(-$N27/30)+1),0)+(-$N27/30-INT(-$N27/30))*SUMIFS(16:16,$1:$1,BT$1+INT(-$N27/30)+1)+(INT(-$N27/30)+1--$N27/30)*SUMIFS(16:16,$1:$1,BT$1+INT(-$N27/30)))))</f>
        <v>0</v>
      </c>
      <c r="BU27" s="40">
        <f>IF($N27=0,0,IF(BU$7="",0,IF(BU$1=MAX($1:$1),$R16-SUM($T27:BT27),IF(BU$1=1,SUMIFS(16:16,$1:$1,"&gt;="&amp;1,$1:$1,"&lt;="&amp;INT(-$N27/30))+(-$N27/30-INT(-$N27/30))*SUMIFS(16:16,$1:$1,INT(-$N27/30)+1),0)+(-$N27/30-INT(-$N27/30))*SUMIFS(16:16,$1:$1,BU$1+INT(-$N27/30)+1)+(INT(-$N27/30)+1--$N27/30)*SUMIFS(16:16,$1:$1,BU$1+INT(-$N27/30)))))</f>
        <v>0</v>
      </c>
      <c r="BV27" s="40">
        <f>IF($N27=0,0,IF(BV$7="",0,IF(BV$1=MAX($1:$1),$R16-SUM($T27:BU27),IF(BV$1=1,SUMIFS(16:16,$1:$1,"&gt;="&amp;1,$1:$1,"&lt;="&amp;INT(-$N27/30))+(-$N27/30-INT(-$N27/30))*SUMIFS(16:16,$1:$1,INT(-$N27/30)+1),0)+(-$N27/30-INT(-$N27/30))*SUMIFS(16:16,$1:$1,BV$1+INT(-$N27/30)+1)+(INT(-$N27/30)+1--$N27/30)*SUMIFS(16:16,$1:$1,BV$1+INT(-$N27/30)))))</f>
        <v>0</v>
      </c>
      <c r="BW27" s="40">
        <f>IF($N27=0,0,IF(BW$7="",0,IF(BW$1=MAX($1:$1),$R16-SUM($T27:BV27),IF(BW$1=1,SUMIFS(16:16,$1:$1,"&gt;="&amp;1,$1:$1,"&lt;="&amp;INT(-$N27/30))+(-$N27/30-INT(-$N27/30))*SUMIFS(16:16,$1:$1,INT(-$N27/30)+1),0)+(-$N27/30-INT(-$N27/30))*SUMIFS(16:16,$1:$1,BW$1+INT(-$N27/30)+1)+(INT(-$N27/30)+1--$N27/30)*SUMIFS(16:16,$1:$1,BW$1+INT(-$N27/30)))))</f>
        <v>0</v>
      </c>
      <c r="BX27" s="40">
        <f>IF($N27=0,0,IF(BX$7="",0,IF(BX$1=MAX($1:$1),$R16-SUM($T27:BW27),IF(BX$1=1,SUMIFS(16:16,$1:$1,"&gt;="&amp;1,$1:$1,"&lt;="&amp;INT(-$N27/30))+(-$N27/30-INT(-$N27/30))*SUMIFS(16:16,$1:$1,INT(-$N27/30)+1),0)+(-$N27/30-INT(-$N27/30))*SUMIFS(16:16,$1:$1,BX$1+INT(-$N27/30)+1)+(INT(-$N27/30)+1--$N27/30)*SUMIFS(16:16,$1:$1,BX$1+INT(-$N27/30)))))</f>
        <v>0</v>
      </c>
      <c r="BY27" s="40">
        <f>IF($N27=0,0,IF(BY$7="",0,IF(BY$1=MAX($1:$1),$R16-SUM($T27:BX27),IF(BY$1=1,SUMIFS(16:16,$1:$1,"&gt;="&amp;1,$1:$1,"&lt;="&amp;INT(-$N27/30))+(-$N27/30-INT(-$N27/30))*SUMIFS(16:16,$1:$1,INT(-$N27/30)+1),0)+(-$N27/30-INT(-$N27/30))*SUMIFS(16:16,$1:$1,BY$1+INT(-$N27/30)+1)+(INT(-$N27/30)+1--$N27/30)*SUMIFS(16:16,$1:$1,BY$1+INT(-$N27/30)))))</f>
        <v>0</v>
      </c>
      <c r="BZ27" s="40">
        <f>IF($N27=0,0,IF(BZ$7="",0,IF(BZ$1=MAX($1:$1),$R16-SUM($T27:BY27),IF(BZ$1=1,SUMIFS(16:16,$1:$1,"&gt;="&amp;1,$1:$1,"&lt;="&amp;INT(-$N27/30))+(-$N27/30-INT(-$N27/30))*SUMIFS(16:16,$1:$1,INT(-$N27/30)+1),0)+(-$N27/30-INT(-$N27/30))*SUMIFS(16:16,$1:$1,BZ$1+INT(-$N27/30)+1)+(INT(-$N27/30)+1--$N27/30)*SUMIFS(16:16,$1:$1,BZ$1+INT(-$N27/30)))))</f>
        <v>0</v>
      </c>
      <c r="CA27" s="40">
        <f>IF($N27=0,0,IF(CA$7="",0,IF(CA$1=MAX($1:$1),$R16-SUM($T27:BZ27),IF(CA$1=1,SUMIFS(16:16,$1:$1,"&gt;="&amp;1,$1:$1,"&lt;="&amp;INT(-$N27/30))+(-$N27/30-INT(-$N27/30))*SUMIFS(16:16,$1:$1,INT(-$N27/30)+1),0)+(-$N27/30-INT(-$N27/30))*SUMIFS(16:16,$1:$1,CA$1+INT(-$N27/30)+1)+(INT(-$N27/30)+1--$N27/30)*SUMIFS(16:16,$1:$1,CA$1+INT(-$N27/30)))))</f>
        <v>0</v>
      </c>
      <c r="CB27" s="40">
        <f>IF($N27=0,0,IF(CB$7="",0,IF(CB$1=MAX($1:$1),$R16-SUM($T27:CA27),IF(CB$1=1,SUMIFS(16:16,$1:$1,"&gt;="&amp;1,$1:$1,"&lt;="&amp;INT(-$N27/30))+(-$N27/30-INT(-$N27/30))*SUMIFS(16:16,$1:$1,INT(-$N27/30)+1),0)+(-$N27/30-INT(-$N27/30))*SUMIFS(16:16,$1:$1,CB$1+INT(-$N27/30)+1)+(INT(-$N27/30)+1--$N27/30)*SUMIFS(16:16,$1:$1,CB$1+INT(-$N27/30)))))</f>
        <v>0</v>
      </c>
      <c r="CC27" s="40">
        <f>IF($N27=0,0,IF(CC$7="",0,IF(CC$1=MAX($1:$1),$R16-SUM($T27:CB27),IF(CC$1=1,SUMIFS(16:16,$1:$1,"&gt;="&amp;1,$1:$1,"&lt;="&amp;INT(-$N27/30))+(-$N27/30-INT(-$N27/30))*SUMIFS(16:16,$1:$1,INT(-$N27/30)+1),0)+(-$N27/30-INT(-$N27/30))*SUMIFS(16:16,$1:$1,CC$1+INT(-$N27/30)+1)+(INT(-$N27/30)+1--$N27/30)*SUMIFS(16:16,$1:$1,CC$1+INT(-$N27/30)))))</f>
        <v>0</v>
      </c>
      <c r="CD27" s="40">
        <f>IF($N27=0,0,IF(CD$7="",0,IF(CD$1=MAX($1:$1),$R16-SUM($T27:CC27),IF(CD$1=1,SUMIFS(16:16,$1:$1,"&gt;="&amp;1,$1:$1,"&lt;="&amp;INT(-$N27/30))+(-$N27/30-INT(-$N27/30))*SUMIFS(16:16,$1:$1,INT(-$N27/30)+1),0)+(-$N27/30-INT(-$N27/30))*SUMIFS(16:16,$1:$1,CD$1+INT(-$N27/30)+1)+(INT(-$N27/30)+1--$N27/30)*SUMIFS(16:16,$1:$1,CD$1+INT(-$N27/30)))))</f>
        <v>0</v>
      </c>
      <c r="CE27" s="40">
        <f>IF($N27=0,0,IF(CE$7="",0,IF(CE$1=MAX($1:$1),$R16-SUM($T27:CD27),IF(CE$1=1,SUMIFS(16:16,$1:$1,"&gt;="&amp;1,$1:$1,"&lt;="&amp;INT(-$N27/30))+(-$N27/30-INT(-$N27/30))*SUMIFS(16:16,$1:$1,INT(-$N27/30)+1),0)+(-$N27/30-INT(-$N27/30))*SUMIFS(16:16,$1:$1,CE$1+INT(-$N27/30)+1)+(INT(-$N27/30)+1--$N27/30)*SUMIFS(16:16,$1:$1,CE$1+INT(-$N27/30)))))</f>
        <v>0</v>
      </c>
      <c r="CF27" s="40">
        <f>IF($N27=0,0,IF(CF$7="",0,IF(CF$1=MAX($1:$1),$R16-SUM($T27:CE27),IF(CF$1=1,SUMIFS(16:16,$1:$1,"&gt;="&amp;1,$1:$1,"&lt;="&amp;INT(-$N27/30))+(-$N27/30-INT(-$N27/30))*SUMIFS(16:16,$1:$1,INT(-$N27/30)+1),0)+(-$N27/30-INT(-$N27/30))*SUMIFS(16:16,$1:$1,CF$1+INT(-$N27/30)+1)+(INT(-$N27/30)+1--$N27/30)*SUMIFS(16:16,$1:$1,CF$1+INT(-$N27/30)))))</f>
        <v>0</v>
      </c>
      <c r="CG27" s="40">
        <f>IF($N27=0,0,IF(CG$7="",0,IF(CG$1=MAX($1:$1),$R16-SUM($T27:CF27),IF(CG$1=1,SUMIFS(16:16,$1:$1,"&gt;="&amp;1,$1:$1,"&lt;="&amp;INT(-$N27/30))+(-$N27/30-INT(-$N27/30))*SUMIFS(16:16,$1:$1,INT(-$N27/30)+1),0)+(-$N27/30-INT(-$N27/30))*SUMIFS(16:16,$1:$1,CG$1+INT(-$N27/30)+1)+(INT(-$N27/30)+1--$N27/30)*SUMIFS(16:16,$1:$1,CG$1+INT(-$N27/30)))))</f>
        <v>0</v>
      </c>
      <c r="CH27" s="40">
        <f>IF($N27=0,0,IF(CH$7="",0,IF(CH$1=MAX($1:$1),$R16-SUM($T27:CG27),IF(CH$1=1,SUMIFS(16:16,$1:$1,"&gt;="&amp;1,$1:$1,"&lt;="&amp;INT(-$N27/30))+(-$N27/30-INT(-$N27/30))*SUMIFS(16:16,$1:$1,INT(-$N27/30)+1),0)+(-$N27/30-INT(-$N27/30))*SUMIFS(16:16,$1:$1,CH$1+INT(-$N27/30)+1)+(INT(-$N27/30)+1--$N27/30)*SUMIFS(16:16,$1:$1,CH$1+INT(-$N27/30)))))</f>
        <v>0</v>
      </c>
      <c r="CI27" s="40">
        <f>IF($N27=0,0,IF(CI$7="",0,IF(CI$1=MAX($1:$1),$R16-SUM($T27:CH27),IF(CI$1=1,SUMIFS(16:16,$1:$1,"&gt;="&amp;1,$1:$1,"&lt;="&amp;INT(-$N27/30))+(-$N27/30-INT(-$N27/30))*SUMIFS(16:16,$1:$1,INT(-$N27/30)+1),0)+(-$N27/30-INT(-$N27/30))*SUMIFS(16:16,$1:$1,CI$1+INT(-$N27/30)+1)+(INT(-$N27/30)+1--$N27/30)*SUMIFS(16:16,$1:$1,CI$1+INT(-$N27/30)))))</f>
        <v>0</v>
      </c>
      <c r="CJ27" s="40">
        <f>IF($N27=0,0,IF(CJ$7="",0,IF(CJ$1=MAX($1:$1),$R16-SUM($T27:CI27),IF(CJ$1=1,SUMIFS(16:16,$1:$1,"&gt;="&amp;1,$1:$1,"&lt;="&amp;INT(-$N27/30))+(-$N27/30-INT(-$N27/30))*SUMIFS(16:16,$1:$1,INT(-$N27/30)+1),0)+(-$N27/30-INT(-$N27/30))*SUMIFS(16:16,$1:$1,CJ$1+INT(-$N27/30)+1)+(INT(-$N27/30)+1--$N27/30)*SUMIFS(16:16,$1:$1,CJ$1+INT(-$N27/30)))))</f>
        <v>0</v>
      </c>
      <c r="CK27" s="40">
        <f>IF($N27=0,0,IF(CK$7="",0,IF(CK$1=MAX($1:$1),$R16-SUM($T27:CJ27),IF(CK$1=1,SUMIFS(16:16,$1:$1,"&gt;="&amp;1,$1:$1,"&lt;="&amp;INT(-$N27/30))+(-$N27/30-INT(-$N27/30))*SUMIFS(16:16,$1:$1,INT(-$N27/30)+1),0)+(-$N27/30-INT(-$N27/30))*SUMIFS(16:16,$1:$1,CK$1+INT(-$N27/30)+1)+(INT(-$N27/30)+1--$N27/30)*SUMIFS(16:16,$1:$1,CK$1+INT(-$N27/30)))))</f>
        <v>0</v>
      </c>
      <c r="CL27" s="40">
        <f>IF($N27=0,0,IF(CL$7="",0,IF(CL$1=MAX($1:$1),$R16-SUM($T27:CK27),IF(CL$1=1,SUMIFS(16:16,$1:$1,"&gt;="&amp;1,$1:$1,"&lt;="&amp;INT(-$N27/30))+(-$N27/30-INT(-$N27/30))*SUMIFS(16:16,$1:$1,INT(-$N27/30)+1),0)+(-$N27/30-INT(-$N27/30))*SUMIFS(16:16,$1:$1,CL$1+INT(-$N27/30)+1)+(INT(-$N27/30)+1--$N27/30)*SUMIFS(16:16,$1:$1,CL$1+INT(-$N27/30)))))</f>
        <v>0</v>
      </c>
      <c r="CM27" s="40">
        <f>IF($N27=0,0,IF(CM$7="",0,IF(CM$1=MAX($1:$1),$R16-SUM($T27:CL27),IF(CM$1=1,SUMIFS(16:16,$1:$1,"&gt;="&amp;1,$1:$1,"&lt;="&amp;INT(-$N27/30))+(-$N27/30-INT(-$N27/30))*SUMIFS(16:16,$1:$1,INT(-$N27/30)+1),0)+(-$N27/30-INT(-$N27/30))*SUMIFS(16:16,$1:$1,CM$1+INT(-$N27/30)+1)+(INT(-$N27/30)+1--$N27/30)*SUMIFS(16:16,$1:$1,CM$1+INT(-$N27/30)))))</f>
        <v>0</v>
      </c>
      <c r="CN27" s="40">
        <f>IF($N27=0,0,IF(CN$7="",0,IF(CN$1=MAX($1:$1),$R16-SUM($T27:CM27),IF(CN$1=1,SUMIFS(16:16,$1:$1,"&gt;="&amp;1,$1:$1,"&lt;="&amp;INT(-$N27/30))+(-$N27/30-INT(-$N27/30))*SUMIFS(16:16,$1:$1,INT(-$N27/30)+1),0)+(-$N27/30-INT(-$N27/30))*SUMIFS(16:16,$1:$1,CN$1+INT(-$N27/30)+1)+(INT(-$N27/30)+1--$N27/30)*SUMIFS(16:16,$1:$1,CN$1+INT(-$N27/30)))))</f>
        <v>0</v>
      </c>
      <c r="CO27" s="40">
        <f>IF($N27=0,0,IF(CO$7="",0,IF(CO$1=MAX($1:$1),$R16-SUM($T27:CN27),IF(CO$1=1,SUMIFS(16:16,$1:$1,"&gt;="&amp;1,$1:$1,"&lt;="&amp;INT(-$N27/30))+(-$N27/30-INT(-$N27/30))*SUMIFS(16:16,$1:$1,INT(-$N27/30)+1),0)+(-$N27/30-INT(-$N27/30))*SUMIFS(16:16,$1:$1,CO$1+INT(-$N27/30)+1)+(INT(-$N27/30)+1--$N27/30)*SUMIFS(16:16,$1:$1,CO$1+INT(-$N27/30)))))</f>
        <v>0</v>
      </c>
      <c r="CP27" s="40">
        <f>IF($N27=0,0,IF(CP$7="",0,IF(CP$1=MAX($1:$1),$R16-SUM($T27:CO27),IF(CP$1=1,SUMIFS(16:16,$1:$1,"&gt;="&amp;1,$1:$1,"&lt;="&amp;INT(-$N27/30))+(-$N27/30-INT(-$N27/30))*SUMIFS(16:16,$1:$1,INT(-$N27/30)+1),0)+(-$N27/30-INT(-$N27/30))*SUMIFS(16:16,$1:$1,CP$1+INT(-$N27/30)+1)+(INT(-$N27/30)+1--$N27/30)*SUMIFS(16:16,$1:$1,CP$1+INT(-$N27/30)))))</f>
        <v>0</v>
      </c>
      <c r="CQ27" s="40">
        <f>IF($N27=0,0,IF(CQ$7="",0,IF(CQ$1=MAX($1:$1),$R16-SUM($T27:CP27),IF(CQ$1=1,SUMIFS(16:16,$1:$1,"&gt;="&amp;1,$1:$1,"&lt;="&amp;INT(-$N27/30))+(-$N27/30-INT(-$N27/30))*SUMIFS(16:16,$1:$1,INT(-$N27/30)+1),0)+(-$N27/30-INT(-$N27/30))*SUMIFS(16:16,$1:$1,CQ$1+INT(-$N27/30)+1)+(INT(-$N27/30)+1--$N27/30)*SUMIFS(16:16,$1:$1,CQ$1+INT(-$N27/30)))))</f>
        <v>0</v>
      </c>
      <c r="CR27" s="40">
        <f>IF($N27=0,0,IF(CR$7="",0,IF(CR$1=MAX($1:$1),$R16-SUM($T27:CQ27),IF(CR$1=1,SUMIFS(16:16,$1:$1,"&gt;="&amp;1,$1:$1,"&lt;="&amp;INT(-$N27/30))+(-$N27/30-INT(-$N27/30))*SUMIFS(16:16,$1:$1,INT(-$N27/30)+1),0)+(-$N27/30-INT(-$N27/30))*SUMIFS(16:16,$1:$1,CR$1+INT(-$N27/30)+1)+(INT(-$N27/30)+1--$N27/30)*SUMIFS(16:16,$1:$1,CR$1+INT(-$N27/30)))))</f>
        <v>0</v>
      </c>
      <c r="CS27" s="40">
        <f>IF($N27=0,0,IF(CS$7="",0,IF(CS$1=MAX($1:$1),$R16-SUM($T27:CR27),IF(CS$1=1,SUMIFS(16:16,$1:$1,"&gt;="&amp;1,$1:$1,"&lt;="&amp;INT(-$N27/30))+(-$N27/30-INT(-$N27/30))*SUMIFS(16:16,$1:$1,INT(-$N27/30)+1),0)+(-$N27/30-INT(-$N27/30))*SUMIFS(16:16,$1:$1,CS$1+INT(-$N27/30)+1)+(INT(-$N27/30)+1--$N27/30)*SUMIFS(16:16,$1:$1,CS$1+INT(-$N27/30)))))</f>
        <v>0</v>
      </c>
      <c r="CT27" s="40">
        <f>IF($N27=0,0,IF(CT$7="",0,IF(CT$1=MAX($1:$1),$R16-SUM($T27:CS27),IF(CT$1=1,SUMIFS(16:16,$1:$1,"&gt;="&amp;1,$1:$1,"&lt;="&amp;INT(-$N27/30))+(-$N27/30-INT(-$N27/30))*SUMIFS(16:16,$1:$1,INT(-$N27/30)+1),0)+(-$N27/30-INT(-$N27/30))*SUMIFS(16:16,$1:$1,CT$1+INT(-$N27/30)+1)+(INT(-$N27/30)+1--$N27/30)*SUMIFS(16:16,$1:$1,CT$1+INT(-$N27/30)))))</f>
        <v>0</v>
      </c>
      <c r="CU27" s="40">
        <f>IF($N27=0,0,IF(CU$7="",0,IF(CU$1=MAX($1:$1),$R16-SUM($T27:CT27),IF(CU$1=1,SUMIFS(16:16,$1:$1,"&gt;="&amp;1,$1:$1,"&lt;="&amp;INT(-$N27/30))+(-$N27/30-INT(-$N27/30))*SUMIFS(16:16,$1:$1,INT(-$N27/30)+1),0)+(-$N27/30-INT(-$N27/30))*SUMIFS(16:16,$1:$1,CU$1+INT(-$N27/30)+1)+(INT(-$N27/30)+1--$N27/30)*SUMIFS(16:16,$1:$1,CU$1+INT(-$N27/30)))))</f>
        <v>0</v>
      </c>
      <c r="CV27" s="40">
        <f>IF($N27=0,0,IF(CV$7="",0,IF(CV$1=MAX($1:$1),$R16-SUM($T27:CU27),IF(CV$1=1,SUMIFS(16:16,$1:$1,"&gt;="&amp;1,$1:$1,"&lt;="&amp;INT(-$N27/30))+(-$N27/30-INT(-$N27/30))*SUMIFS(16:16,$1:$1,INT(-$N27/30)+1),0)+(-$N27/30-INT(-$N27/30))*SUMIFS(16:16,$1:$1,CV$1+INT(-$N27/30)+1)+(INT(-$N27/30)+1--$N27/30)*SUMIFS(16:16,$1:$1,CV$1+INT(-$N27/30)))))</f>
        <v>0</v>
      </c>
      <c r="CW27" s="40">
        <f>IF($N27=0,0,IF(CW$7="",0,IF(CW$1=MAX($1:$1),$R16-SUM($T27:CV27),IF(CW$1=1,SUMIFS(16:16,$1:$1,"&gt;="&amp;1,$1:$1,"&lt;="&amp;INT(-$N27/30))+(-$N27/30-INT(-$N27/30))*SUMIFS(16:16,$1:$1,INT(-$N27/30)+1),0)+(-$N27/30-INT(-$N27/30))*SUMIFS(16:16,$1:$1,CW$1+INT(-$N27/30)+1)+(INT(-$N27/30)+1--$N27/30)*SUMIFS(16:16,$1:$1,CW$1+INT(-$N27/30)))))</f>
        <v>0</v>
      </c>
      <c r="CX27" s="40">
        <f>IF($N27=0,0,IF(CX$7="",0,IF(CX$1=MAX($1:$1),$R16-SUM($T27:CW27),IF(CX$1=1,SUMIFS(16:16,$1:$1,"&gt;="&amp;1,$1:$1,"&lt;="&amp;INT(-$N27/30))+(-$N27/30-INT(-$N27/30))*SUMIFS(16:16,$1:$1,INT(-$N27/30)+1),0)+(-$N27/30-INT(-$N27/30))*SUMIFS(16:16,$1:$1,CX$1+INT(-$N27/30)+1)+(INT(-$N27/30)+1--$N27/30)*SUMIFS(16:16,$1:$1,CX$1+INT(-$N27/30)))))</f>
        <v>0</v>
      </c>
      <c r="CY27" s="40">
        <f>IF($N27=0,0,IF(CY$7="",0,IF(CY$1=MAX($1:$1),$R16-SUM($T27:CX27),IF(CY$1=1,SUMIFS(16:16,$1:$1,"&gt;="&amp;1,$1:$1,"&lt;="&amp;INT(-$N27/30))+(-$N27/30-INT(-$N27/30))*SUMIFS(16:16,$1:$1,INT(-$N27/30)+1),0)+(-$N27/30-INT(-$N27/30))*SUMIFS(16:16,$1:$1,CY$1+INT(-$N27/30)+1)+(INT(-$N27/30)+1--$N27/30)*SUMIFS(16:16,$1:$1,CY$1+INT(-$N27/30)))))</f>
        <v>0</v>
      </c>
      <c r="CZ27" s="40">
        <f>IF($N27=0,0,IF(CZ$7="",0,IF(CZ$1=MAX($1:$1),$R16-SUM($T27:CY27),IF(CZ$1=1,SUMIFS(16:16,$1:$1,"&gt;="&amp;1,$1:$1,"&lt;="&amp;INT(-$N27/30))+(-$N27/30-INT(-$N27/30))*SUMIFS(16:16,$1:$1,INT(-$N27/30)+1),0)+(-$N27/30-INT(-$N27/30))*SUMIFS(16:16,$1:$1,CZ$1+INT(-$N27/30)+1)+(INT(-$N27/30)+1--$N27/30)*SUMIFS(16:16,$1:$1,CZ$1+INT(-$N27/30)))))</f>
        <v>0</v>
      </c>
      <c r="DA27" s="40">
        <f>IF($N27=0,0,IF(DA$7="",0,IF(DA$1=MAX($1:$1),$R16-SUM($T27:CZ27),IF(DA$1=1,SUMIFS(16:16,$1:$1,"&gt;="&amp;1,$1:$1,"&lt;="&amp;INT(-$N27/30))+(-$N27/30-INT(-$N27/30))*SUMIFS(16:16,$1:$1,INT(-$N27/30)+1),0)+(-$N27/30-INT(-$N27/30))*SUMIFS(16:16,$1:$1,DA$1+INT(-$N27/30)+1)+(INT(-$N27/30)+1--$N27/30)*SUMIFS(16:16,$1:$1,DA$1+INT(-$N27/30)))))</f>
        <v>0</v>
      </c>
      <c r="DB27" s="40">
        <f>IF($N27=0,0,IF(DB$7="",0,IF(DB$1=MAX($1:$1),$R16-SUM($T27:DA27),IF(DB$1=1,SUMIFS(16:16,$1:$1,"&gt;="&amp;1,$1:$1,"&lt;="&amp;INT(-$N27/30))+(-$N27/30-INT(-$N27/30))*SUMIFS(16:16,$1:$1,INT(-$N27/30)+1),0)+(-$N27/30-INT(-$N27/30))*SUMIFS(16:16,$1:$1,DB$1+INT(-$N27/30)+1)+(INT(-$N27/30)+1--$N27/30)*SUMIFS(16:16,$1:$1,DB$1+INT(-$N27/30)))))</f>
        <v>0</v>
      </c>
      <c r="DC27" s="40">
        <f>IF($N27=0,0,IF(DC$7="",0,IF(DC$1=MAX($1:$1),$R16-SUM($T27:DB27),IF(DC$1=1,SUMIFS(16:16,$1:$1,"&gt;="&amp;1,$1:$1,"&lt;="&amp;INT(-$N27/30))+(-$N27/30-INT(-$N27/30))*SUMIFS(16:16,$1:$1,INT(-$N27/30)+1),0)+(-$N27/30-INT(-$N27/30))*SUMIFS(16:16,$1:$1,DC$1+INT(-$N27/30)+1)+(INT(-$N27/30)+1--$N27/30)*SUMIFS(16:16,$1:$1,DC$1+INT(-$N27/30)))))</f>
        <v>0</v>
      </c>
      <c r="DD27" s="40">
        <f>IF($N27=0,0,IF(DD$7="",0,IF(DD$1=MAX($1:$1),$R16-SUM($T27:DC27),IF(DD$1=1,SUMIFS(16:16,$1:$1,"&gt;="&amp;1,$1:$1,"&lt;="&amp;INT(-$N27/30))+(-$N27/30-INT(-$N27/30))*SUMIFS(16:16,$1:$1,INT(-$N27/30)+1),0)+(-$N27/30-INT(-$N27/30))*SUMIFS(16:16,$1:$1,DD$1+INT(-$N27/30)+1)+(INT(-$N27/30)+1--$N27/30)*SUMIFS(16:16,$1:$1,DD$1+INT(-$N27/30)))))</f>
        <v>0</v>
      </c>
      <c r="DE27" s="40">
        <f>IF($N27=0,0,IF(DE$7="",0,IF(DE$1=MAX($1:$1),$R16-SUM($T27:DD27),IF(DE$1=1,SUMIFS(16:16,$1:$1,"&gt;="&amp;1,$1:$1,"&lt;="&amp;INT(-$N27/30))+(-$N27/30-INT(-$N27/30))*SUMIFS(16:16,$1:$1,INT(-$N27/30)+1),0)+(-$N27/30-INT(-$N27/30))*SUMIFS(16:16,$1:$1,DE$1+INT(-$N27/30)+1)+(INT(-$N27/30)+1--$N27/30)*SUMIFS(16:16,$1:$1,DE$1+INT(-$N27/30)))))</f>
        <v>0</v>
      </c>
      <c r="DF27" s="40">
        <f>IF($N27=0,0,IF(DF$7="",0,IF(DF$1=MAX($1:$1),$R16-SUM($T27:DE27),IF(DF$1=1,SUMIFS(16:16,$1:$1,"&gt;="&amp;1,$1:$1,"&lt;="&amp;INT(-$N27/30))+(-$N27/30-INT(-$N27/30))*SUMIFS(16:16,$1:$1,INT(-$N27/30)+1),0)+(-$N27/30-INT(-$N27/30))*SUMIFS(16:16,$1:$1,DF$1+INT(-$N27/30)+1)+(INT(-$N27/30)+1--$N27/30)*SUMIFS(16:16,$1:$1,DF$1+INT(-$N27/30)))))</f>
        <v>0</v>
      </c>
      <c r="DG27" s="40">
        <f>IF($N27=0,0,IF(DG$7="",0,IF(DG$1=MAX($1:$1),$R16-SUM($T27:DF27),IF(DG$1=1,SUMIFS(16:16,$1:$1,"&gt;="&amp;1,$1:$1,"&lt;="&amp;INT(-$N27/30))+(-$N27/30-INT(-$N27/30))*SUMIFS(16:16,$1:$1,INT(-$N27/30)+1),0)+(-$N27/30-INT(-$N27/30))*SUMIFS(16:16,$1:$1,DG$1+INT(-$N27/30)+1)+(INT(-$N27/30)+1--$N27/30)*SUMIFS(16:16,$1:$1,DG$1+INT(-$N27/30)))))</f>
        <v>0</v>
      </c>
      <c r="DH27" s="40">
        <f>IF($N27=0,0,IF(DH$7="",0,IF(DH$1=MAX($1:$1),$R16-SUM($T27:DG27),IF(DH$1=1,SUMIFS(16:16,$1:$1,"&gt;="&amp;1,$1:$1,"&lt;="&amp;INT(-$N27/30))+(-$N27/30-INT(-$N27/30))*SUMIFS(16:16,$1:$1,INT(-$N27/30)+1),0)+(-$N27/30-INT(-$N27/30))*SUMIFS(16:16,$1:$1,DH$1+INT(-$N27/30)+1)+(INT(-$N27/30)+1--$N27/30)*SUMIFS(16:16,$1:$1,DH$1+INT(-$N27/30)))))</f>
        <v>0</v>
      </c>
      <c r="DI27" s="40">
        <f>IF($N27=0,0,IF(DI$7="",0,IF(DI$1=MAX($1:$1),$R16-SUM($T27:DH27),IF(DI$1=1,SUMIFS(16:16,$1:$1,"&gt;="&amp;1,$1:$1,"&lt;="&amp;INT(-$N27/30))+(-$N27/30-INT(-$N27/30))*SUMIFS(16:16,$1:$1,INT(-$N27/30)+1),0)+(-$N27/30-INT(-$N27/30))*SUMIFS(16:16,$1:$1,DI$1+INT(-$N27/30)+1)+(INT(-$N27/30)+1--$N27/30)*SUMIFS(16:16,$1:$1,DI$1+INT(-$N27/30)))))</f>
        <v>0</v>
      </c>
      <c r="DJ27" s="40">
        <f>IF($N27=0,0,IF(DJ$7="",0,IF(DJ$1=MAX($1:$1),$R16-SUM($T27:DI27),IF(DJ$1=1,SUMIFS(16:16,$1:$1,"&gt;="&amp;1,$1:$1,"&lt;="&amp;INT(-$N27/30))+(-$N27/30-INT(-$N27/30))*SUMIFS(16:16,$1:$1,INT(-$N27/30)+1),0)+(-$N27/30-INT(-$N27/30))*SUMIFS(16:16,$1:$1,DJ$1+INT(-$N27/30)+1)+(INT(-$N27/30)+1--$N27/30)*SUMIFS(16:16,$1:$1,DJ$1+INT(-$N27/30)))))</f>
        <v>0</v>
      </c>
      <c r="DK27" s="40">
        <f>IF($N27=0,0,IF(DK$7="",0,IF(DK$1=MAX($1:$1),$R16-SUM($T27:DJ27),IF(DK$1=1,SUMIFS(16:16,$1:$1,"&gt;="&amp;1,$1:$1,"&lt;="&amp;INT(-$N27/30))+(-$N27/30-INT(-$N27/30))*SUMIFS(16:16,$1:$1,INT(-$N27/30)+1),0)+(-$N27/30-INT(-$N27/30))*SUMIFS(16:16,$1:$1,DK$1+INT(-$N27/30)+1)+(INT(-$N27/30)+1--$N27/30)*SUMIFS(16:16,$1:$1,DK$1+INT(-$N27/30)))))</f>
        <v>0</v>
      </c>
      <c r="DL27" s="40">
        <f>IF($N27=0,0,IF(DL$7="",0,IF(DL$1=MAX($1:$1),$R16-SUM($T27:DK27),IF(DL$1=1,SUMIFS(16:16,$1:$1,"&gt;="&amp;1,$1:$1,"&lt;="&amp;INT(-$N27/30))+(-$N27/30-INT(-$N27/30))*SUMIFS(16:16,$1:$1,INT(-$N27/30)+1),0)+(-$N27/30-INT(-$N27/30))*SUMIFS(16:16,$1:$1,DL$1+INT(-$N27/30)+1)+(INT(-$N27/30)+1--$N27/30)*SUMIFS(16:16,$1:$1,DL$1+INT(-$N27/30)))))</f>
        <v>0</v>
      </c>
      <c r="DM27" s="40">
        <f>IF($N27=0,0,IF(DM$7="",0,IF(DM$1=MAX($1:$1),$R16-SUM($T27:DL27),IF(DM$1=1,SUMIFS(16:16,$1:$1,"&gt;="&amp;1,$1:$1,"&lt;="&amp;INT(-$N27/30))+(-$N27/30-INT(-$N27/30))*SUMIFS(16:16,$1:$1,INT(-$N27/30)+1),0)+(-$N27/30-INT(-$N27/30))*SUMIFS(16:16,$1:$1,DM$1+INT(-$N27/30)+1)+(INT(-$N27/30)+1--$N27/30)*SUMIFS(16:16,$1:$1,DM$1+INT(-$N27/30)))))</f>
        <v>0</v>
      </c>
      <c r="DN27" s="40">
        <f>IF($N27=0,0,IF(DN$7="",0,IF(DN$1=MAX($1:$1),$R16-SUM($T27:DM27),IF(DN$1=1,SUMIFS(16:16,$1:$1,"&gt;="&amp;1,$1:$1,"&lt;="&amp;INT(-$N27/30))+(-$N27/30-INT(-$N27/30))*SUMIFS(16:16,$1:$1,INT(-$N27/30)+1),0)+(-$N27/30-INT(-$N27/30))*SUMIFS(16:16,$1:$1,DN$1+INT(-$N27/30)+1)+(INT(-$N27/30)+1--$N27/30)*SUMIFS(16:16,$1:$1,DN$1+INT(-$N27/30)))))</f>
        <v>0</v>
      </c>
      <c r="DO27" s="40">
        <f>IF($N27=0,0,IF(DO$7="",0,IF(DO$1=MAX($1:$1),$R16-SUM($T27:DN27),IF(DO$1=1,SUMIFS(16:16,$1:$1,"&gt;="&amp;1,$1:$1,"&lt;="&amp;INT(-$N27/30))+(-$N27/30-INT(-$N27/30))*SUMIFS(16:16,$1:$1,INT(-$N27/30)+1),0)+(-$N27/30-INT(-$N27/30))*SUMIFS(16:16,$1:$1,DO$1+INT(-$N27/30)+1)+(INT(-$N27/30)+1--$N27/30)*SUMIFS(16:16,$1:$1,DO$1+INT(-$N27/30)))))</f>
        <v>0</v>
      </c>
      <c r="DP27" s="40">
        <f>IF($N27=0,0,IF(DP$7="",0,IF(DP$1=MAX($1:$1),$R16-SUM($T27:DO27),IF(DP$1=1,SUMIFS(16:16,$1:$1,"&gt;="&amp;1,$1:$1,"&lt;="&amp;INT(-$N27/30))+(-$N27/30-INT(-$N27/30))*SUMIFS(16:16,$1:$1,INT(-$N27/30)+1),0)+(-$N27/30-INT(-$N27/30))*SUMIFS(16:16,$1:$1,DP$1+INT(-$N27/30)+1)+(INT(-$N27/30)+1--$N27/30)*SUMIFS(16:16,$1:$1,DP$1+INT(-$N27/30)))))</f>
        <v>0</v>
      </c>
      <c r="DQ27" s="40">
        <f>IF($N27=0,0,IF(DQ$7="",0,IF(DQ$1=MAX($1:$1),$R16-SUM($T27:DP27),IF(DQ$1=1,SUMIFS(16:16,$1:$1,"&gt;="&amp;1,$1:$1,"&lt;="&amp;INT(-$N27/30))+(-$N27/30-INT(-$N27/30))*SUMIFS(16:16,$1:$1,INT(-$N27/30)+1),0)+(-$N27/30-INT(-$N27/30))*SUMIFS(16:16,$1:$1,DQ$1+INT(-$N27/30)+1)+(INT(-$N27/30)+1--$N27/30)*SUMIFS(16:16,$1:$1,DQ$1+INT(-$N27/30)))))</f>
        <v>0</v>
      </c>
      <c r="DR27" s="40">
        <f>IF($N27=0,0,IF(DR$7="",0,IF(DR$1=MAX($1:$1),$R16-SUM($T27:DQ27),IF(DR$1=1,SUMIFS(16:16,$1:$1,"&gt;="&amp;1,$1:$1,"&lt;="&amp;INT(-$N27/30))+(-$N27/30-INT(-$N27/30))*SUMIFS(16:16,$1:$1,INT(-$N27/30)+1),0)+(-$N27/30-INT(-$N27/30))*SUMIFS(16:16,$1:$1,DR$1+INT(-$N27/30)+1)+(INT(-$N27/30)+1--$N27/30)*SUMIFS(16:16,$1:$1,DR$1+INT(-$N27/30)))))</f>
        <v>0</v>
      </c>
      <c r="DS27" s="40">
        <f>IF($N27=0,0,IF(DS$7="",0,IF(DS$1=MAX($1:$1),$R16-SUM($T27:DR27),IF(DS$1=1,SUMIFS(16:16,$1:$1,"&gt;="&amp;1,$1:$1,"&lt;="&amp;INT(-$N27/30))+(-$N27/30-INT(-$N27/30))*SUMIFS(16:16,$1:$1,INT(-$N27/30)+1),0)+(-$N27/30-INT(-$N27/30))*SUMIFS(16:16,$1:$1,DS$1+INT(-$N27/30)+1)+(INT(-$N27/30)+1--$N27/30)*SUMIFS(16:16,$1:$1,DS$1+INT(-$N27/30)))))</f>
        <v>0</v>
      </c>
      <c r="DT27" s="40">
        <f>IF($N27=0,0,IF(DT$7="",0,IF(DT$1=MAX($1:$1),$R16-SUM($T27:DS27),IF(DT$1=1,SUMIFS(16:16,$1:$1,"&gt;="&amp;1,$1:$1,"&lt;="&amp;INT(-$N27/30))+(-$N27/30-INT(-$N27/30))*SUMIFS(16:16,$1:$1,INT(-$N27/30)+1),0)+(-$N27/30-INT(-$N27/30))*SUMIFS(16:16,$1:$1,DT$1+INT(-$N27/30)+1)+(INT(-$N27/30)+1--$N27/30)*SUMIFS(16:16,$1:$1,DT$1+INT(-$N27/30)))))</f>
        <v>0</v>
      </c>
      <c r="DU27" s="40">
        <f>IF($N27=0,0,IF(DU$7="",0,IF(DU$1=MAX($1:$1),$R16-SUM($T27:DT27),IF(DU$1=1,SUMIFS(16:16,$1:$1,"&gt;="&amp;1,$1:$1,"&lt;="&amp;INT(-$N27/30))+(-$N27/30-INT(-$N27/30))*SUMIFS(16:16,$1:$1,INT(-$N27/30)+1),0)+(-$N27/30-INT(-$N27/30))*SUMIFS(16:16,$1:$1,DU$1+INT(-$N27/30)+1)+(INT(-$N27/30)+1--$N27/30)*SUMIFS(16:16,$1:$1,DU$1+INT(-$N27/30)))))</f>
        <v>0</v>
      </c>
      <c r="DV27" s="40">
        <f>IF($N27=0,0,IF(DV$7="",0,IF(DV$1=MAX($1:$1),$R16-SUM($T27:DU27),IF(DV$1=1,SUMIFS(16:16,$1:$1,"&gt;="&amp;1,$1:$1,"&lt;="&amp;INT(-$N27/30))+(-$N27/30-INT(-$N27/30))*SUMIFS(16:16,$1:$1,INT(-$N27/30)+1),0)+(-$N27/30-INT(-$N27/30))*SUMIFS(16:16,$1:$1,DV$1+INT(-$N27/30)+1)+(INT(-$N27/30)+1--$N27/30)*SUMIFS(16:16,$1:$1,DV$1+INT(-$N27/30)))))</f>
        <v>0</v>
      </c>
      <c r="DW27" s="40">
        <f>IF($N27=0,0,IF(DW$7="",0,IF(DW$1=MAX($1:$1),$R16-SUM($T27:DV27),IF(DW$1=1,SUMIFS(16:16,$1:$1,"&gt;="&amp;1,$1:$1,"&lt;="&amp;INT(-$N27/30))+(-$N27/30-INT(-$N27/30))*SUMIFS(16:16,$1:$1,INT(-$N27/30)+1),0)+(-$N27/30-INT(-$N27/30))*SUMIFS(16:16,$1:$1,DW$1+INT(-$N27/30)+1)+(INT(-$N27/30)+1--$N27/30)*SUMIFS(16:16,$1:$1,DW$1+INT(-$N27/30)))))</f>
        <v>0</v>
      </c>
      <c r="DX27" s="40">
        <f>IF($N27=0,0,IF(DX$7="",0,IF(DX$1=MAX($1:$1),$R16-SUM($T27:DW27),IF(DX$1=1,SUMIFS(16:16,$1:$1,"&gt;="&amp;1,$1:$1,"&lt;="&amp;INT(-$N27/30))+(-$N27/30-INT(-$N27/30))*SUMIFS(16:16,$1:$1,INT(-$N27/30)+1),0)+(-$N27/30-INT(-$N27/30))*SUMIFS(16:16,$1:$1,DX$1+INT(-$N27/30)+1)+(INT(-$N27/30)+1--$N27/30)*SUMIFS(16:16,$1:$1,DX$1+INT(-$N27/30)))))</f>
        <v>0</v>
      </c>
      <c r="DY27" s="40">
        <f>IF($N27=0,0,IF(DY$7="",0,IF(DY$1=MAX($1:$1),$R16-SUM($T27:DX27),IF(DY$1=1,SUMIFS(16:16,$1:$1,"&gt;="&amp;1,$1:$1,"&lt;="&amp;INT(-$N27/30))+(-$N27/30-INT(-$N27/30))*SUMIFS(16:16,$1:$1,INT(-$N27/30)+1),0)+(-$N27/30-INT(-$N27/30))*SUMIFS(16:16,$1:$1,DY$1+INT(-$N27/30)+1)+(INT(-$N27/30)+1--$N27/30)*SUMIFS(16:16,$1:$1,DY$1+INT(-$N27/30)))))</f>
        <v>0</v>
      </c>
      <c r="DZ27" s="40">
        <f>IF($N27=0,0,IF(DZ$7="",0,IF(DZ$1=MAX($1:$1),$R16-SUM($T27:DY27),IF(DZ$1=1,SUMIFS(16:16,$1:$1,"&gt;="&amp;1,$1:$1,"&lt;="&amp;INT(-$N27/30))+(-$N27/30-INT(-$N27/30))*SUMIFS(16:16,$1:$1,INT(-$N27/30)+1),0)+(-$N27/30-INT(-$N27/30))*SUMIFS(16:16,$1:$1,DZ$1+INT(-$N27/30)+1)+(INT(-$N27/30)+1--$N27/30)*SUMIFS(16:16,$1:$1,DZ$1+INT(-$N27/30)))))</f>
        <v>0</v>
      </c>
      <c r="EA27" s="40">
        <f>IF($N27=0,0,IF(EA$7="",0,IF(EA$1=MAX($1:$1),$R16-SUM($T27:DZ27),IF(EA$1=1,SUMIFS(16:16,$1:$1,"&gt;="&amp;1,$1:$1,"&lt;="&amp;INT(-$N27/30))+(-$N27/30-INT(-$N27/30))*SUMIFS(16:16,$1:$1,INT(-$N27/30)+1),0)+(-$N27/30-INT(-$N27/30))*SUMIFS(16:16,$1:$1,EA$1+INT(-$N27/30)+1)+(INT(-$N27/30)+1--$N27/30)*SUMIFS(16:16,$1:$1,EA$1+INT(-$N27/30)))))</f>
        <v>0</v>
      </c>
      <c r="EB27" s="40">
        <f>IF($N27=0,0,IF(EB$7="",0,IF(EB$1=MAX($1:$1),$R16-SUM($T27:EA27),IF(EB$1=1,SUMIFS(16:16,$1:$1,"&gt;="&amp;1,$1:$1,"&lt;="&amp;INT(-$N27/30))+(-$N27/30-INT(-$N27/30))*SUMIFS(16:16,$1:$1,INT(-$N27/30)+1),0)+(-$N27/30-INT(-$N27/30))*SUMIFS(16:16,$1:$1,EB$1+INT(-$N27/30)+1)+(INT(-$N27/30)+1--$N27/30)*SUMIFS(16:16,$1:$1,EB$1+INT(-$N27/30)))))</f>
        <v>0</v>
      </c>
      <c r="EC27" s="40">
        <f>IF($N27=0,0,IF(EC$7="",0,IF(EC$1=MAX($1:$1),$R16-SUM($T27:EB27),IF(EC$1=1,SUMIFS(16:16,$1:$1,"&gt;="&amp;1,$1:$1,"&lt;="&amp;INT(-$N27/30))+(-$N27/30-INT(-$N27/30))*SUMIFS(16:16,$1:$1,INT(-$N27/30)+1),0)+(-$N27/30-INT(-$N27/30))*SUMIFS(16:16,$1:$1,EC$1+INT(-$N27/30)+1)+(INT(-$N27/30)+1--$N27/30)*SUMIFS(16:16,$1:$1,EC$1+INT(-$N27/30)))))</f>
        <v>0</v>
      </c>
      <c r="ED27" s="40">
        <f>IF($N27=0,0,IF(ED$7="",0,IF(ED$1=MAX($1:$1),$R16-SUM($T27:EC27),IF(ED$1=1,SUMIFS(16:16,$1:$1,"&gt;="&amp;1,$1:$1,"&lt;="&amp;INT(-$N27/30))+(-$N27/30-INT(-$N27/30))*SUMIFS(16:16,$1:$1,INT(-$N27/30)+1),0)+(-$N27/30-INT(-$N27/30))*SUMIFS(16:16,$1:$1,ED$1+INT(-$N27/30)+1)+(INT(-$N27/30)+1--$N27/30)*SUMIFS(16:16,$1:$1,ED$1+INT(-$N27/30)))))</f>
        <v>0</v>
      </c>
      <c r="EE27" s="40">
        <f>IF($N27=0,0,IF(EE$7="",0,IF(EE$1=MAX($1:$1),$R16-SUM($T27:ED27),IF(EE$1=1,SUMIFS(16:16,$1:$1,"&gt;="&amp;1,$1:$1,"&lt;="&amp;INT(-$N27/30))+(-$N27/30-INT(-$N27/30))*SUMIFS(16:16,$1:$1,INT(-$N27/30)+1),0)+(-$N27/30-INT(-$N27/30))*SUMIFS(16:16,$1:$1,EE$1+INT(-$N27/30)+1)+(INT(-$N27/30)+1--$N27/30)*SUMIFS(16:16,$1:$1,EE$1+INT(-$N27/30)))))</f>
        <v>0</v>
      </c>
      <c r="EF27" s="40">
        <f>IF($N27=0,0,IF(EF$7="",0,IF(EF$1=MAX($1:$1),$R16-SUM($T27:EE27),IF(EF$1=1,SUMIFS(16:16,$1:$1,"&gt;="&amp;1,$1:$1,"&lt;="&amp;INT(-$N27/30))+(-$N27/30-INT(-$N27/30))*SUMIFS(16:16,$1:$1,INT(-$N27/30)+1),0)+(-$N27/30-INT(-$N27/30))*SUMIFS(16:16,$1:$1,EF$1+INT(-$N27/30)+1)+(INT(-$N27/30)+1--$N27/30)*SUMIFS(16:16,$1:$1,EF$1+INT(-$N27/30)))))</f>
        <v>0</v>
      </c>
      <c r="EG27" s="40">
        <f>IF($N27=0,0,IF(EG$7="",0,IF(EG$1=MAX($1:$1),$R16-SUM($T27:EF27),IF(EG$1=1,SUMIFS(16:16,$1:$1,"&gt;="&amp;1,$1:$1,"&lt;="&amp;INT(-$N27/30))+(-$N27/30-INT(-$N27/30))*SUMIFS(16:16,$1:$1,INT(-$N27/30)+1),0)+(-$N27/30-INT(-$N27/30))*SUMIFS(16:16,$1:$1,EG$1+INT(-$N27/30)+1)+(INT(-$N27/30)+1--$N27/30)*SUMIFS(16:16,$1:$1,EG$1+INT(-$N27/30)))))</f>
        <v>0</v>
      </c>
      <c r="EH27" s="40">
        <f>IF($N27=0,0,IF(EH$7="",0,IF(EH$1=MAX($1:$1),$R16-SUM($T27:EG27),IF(EH$1=1,SUMIFS(16:16,$1:$1,"&gt;="&amp;1,$1:$1,"&lt;="&amp;INT(-$N27/30))+(-$N27/30-INT(-$N27/30))*SUMIFS(16:16,$1:$1,INT(-$N27/30)+1),0)+(-$N27/30-INT(-$N27/30))*SUMIFS(16:16,$1:$1,EH$1+INT(-$N27/30)+1)+(INT(-$N27/30)+1--$N27/30)*SUMIFS(16:16,$1:$1,EH$1+INT(-$N27/30)))))</f>
        <v>0</v>
      </c>
      <c r="EI27" s="40">
        <f>IF($N27=0,0,IF(EI$7="",0,IF(EI$1=MAX($1:$1),$R16-SUM($T27:EH27),IF(EI$1=1,SUMIFS(16:16,$1:$1,"&gt;="&amp;1,$1:$1,"&lt;="&amp;INT(-$N27/30))+(-$N27/30-INT(-$N27/30))*SUMIFS(16:16,$1:$1,INT(-$N27/30)+1),0)+(-$N27/30-INT(-$N27/30))*SUMIFS(16:16,$1:$1,EI$1+INT(-$N27/30)+1)+(INT(-$N27/30)+1--$N27/30)*SUMIFS(16:16,$1:$1,EI$1+INT(-$N27/30)))))</f>
        <v>0</v>
      </c>
      <c r="EJ27" s="40">
        <f>IF($N27=0,0,IF(EJ$7="",0,IF(EJ$1=MAX($1:$1),$R16-SUM($T27:EI27),IF(EJ$1=1,SUMIFS(16:16,$1:$1,"&gt;="&amp;1,$1:$1,"&lt;="&amp;INT(-$N27/30))+(-$N27/30-INT(-$N27/30))*SUMIFS(16:16,$1:$1,INT(-$N27/30)+1),0)+(-$N27/30-INT(-$N27/30))*SUMIFS(16:16,$1:$1,EJ$1+INT(-$N27/30)+1)+(INT(-$N27/30)+1--$N27/30)*SUMIFS(16:16,$1:$1,EJ$1+INT(-$N27/30)))))</f>
        <v>0</v>
      </c>
      <c r="EK27" s="40">
        <f>IF($N27=0,0,IF(EK$7="",0,IF(EK$1=MAX($1:$1),$R16-SUM($T27:EJ27),IF(EK$1=1,SUMIFS(16:16,$1:$1,"&gt;="&amp;1,$1:$1,"&lt;="&amp;INT(-$N27/30))+(-$N27/30-INT(-$N27/30))*SUMIFS(16:16,$1:$1,INT(-$N27/30)+1),0)+(-$N27/30-INT(-$N27/30))*SUMIFS(16:16,$1:$1,EK$1+INT(-$N27/30)+1)+(INT(-$N27/30)+1--$N27/30)*SUMIFS(16:16,$1:$1,EK$1+INT(-$N27/30)))))</f>
        <v>0</v>
      </c>
      <c r="EL27" s="40">
        <f>IF($N27=0,0,IF(EL$7="",0,IF(EL$1=MAX($1:$1),$R16-SUM($T27:EK27),IF(EL$1=1,SUMIFS(16:16,$1:$1,"&gt;="&amp;1,$1:$1,"&lt;="&amp;INT(-$N27/30))+(-$N27/30-INT(-$N27/30))*SUMIFS(16:16,$1:$1,INT(-$N27/30)+1),0)+(-$N27/30-INT(-$N27/30))*SUMIFS(16:16,$1:$1,EL$1+INT(-$N27/30)+1)+(INT(-$N27/30)+1--$N27/30)*SUMIFS(16:16,$1:$1,EL$1+INT(-$N27/30)))))</f>
        <v>0</v>
      </c>
      <c r="EM27" s="40">
        <f>IF($N27=0,0,IF(EM$7="",0,IF(EM$1=MAX($1:$1),$R16-SUM($T27:EL27),IF(EM$1=1,SUMIFS(16:16,$1:$1,"&gt;="&amp;1,$1:$1,"&lt;="&amp;INT(-$N27/30))+(-$N27/30-INT(-$N27/30))*SUMIFS(16:16,$1:$1,INT(-$N27/30)+1),0)+(-$N27/30-INT(-$N27/30))*SUMIFS(16:16,$1:$1,EM$1+INT(-$N27/30)+1)+(INT(-$N27/30)+1--$N27/30)*SUMIFS(16:16,$1:$1,EM$1+INT(-$N27/30)))))</f>
        <v>0</v>
      </c>
      <c r="EN27" s="40">
        <f>IF($N27=0,0,IF(EN$7="",0,IF(EN$1=MAX($1:$1),$R16-SUM($T27:EM27),IF(EN$1=1,SUMIFS(16:16,$1:$1,"&gt;="&amp;1,$1:$1,"&lt;="&amp;INT(-$N27/30))+(-$N27/30-INT(-$N27/30))*SUMIFS(16:16,$1:$1,INT(-$N27/30)+1),0)+(-$N27/30-INT(-$N27/30))*SUMIFS(16:16,$1:$1,EN$1+INT(-$N27/30)+1)+(INT(-$N27/30)+1--$N27/30)*SUMIFS(16:16,$1:$1,EN$1+INT(-$N27/30)))))</f>
        <v>0</v>
      </c>
      <c r="EO27" s="40">
        <f>IF($N27=0,0,IF(EO$7="",0,IF(EO$1=MAX($1:$1),$R16-SUM($T27:EN27),IF(EO$1=1,SUMIFS(16:16,$1:$1,"&gt;="&amp;1,$1:$1,"&lt;="&amp;INT(-$N27/30))+(-$N27/30-INT(-$N27/30))*SUMIFS(16:16,$1:$1,INT(-$N27/30)+1),0)+(-$N27/30-INT(-$N27/30))*SUMIFS(16:16,$1:$1,EO$1+INT(-$N27/30)+1)+(INT(-$N27/30)+1--$N27/30)*SUMIFS(16:16,$1:$1,EO$1+INT(-$N27/30)))))</f>
        <v>0</v>
      </c>
      <c r="EP27" s="40">
        <f>IF($N27=0,0,IF(EP$7="",0,IF(EP$1=MAX($1:$1),$R16-SUM($T27:EO27),IF(EP$1=1,SUMIFS(16:16,$1:$1,"&gt;="&amp;1,$1:$1,"&lt;="&amp;INT(-$N27/30))+(-$N27/30-INT(-$N27/30))*SUMIFS(16:16,$1:$1,INT(-$N27/30)+1),0)+(-$N27/30-INT(-$N27/30))*SUMIFS(16:16,$1:$1,EP$1+INT(-$N27/30)+1)+(INT(-$N27/30)+1--$N27/30)*SUMIFS(16:16,$1:$1,EP$1+INT(-$N27/30)))))</f>
        <v>0</v>
      </c>
      <c r="EQ27" s="40">
        <f>IF($N27=0,0,IF(EQ$7="",0,IF(EQ$1=MAX($1:$1),$R16-SUM($T27:EP27),IF(EQ$1=1,SUMIFS(16:16,$1:$1,"&gt;="&amp;1,$1:$1,"&lt;="&amp;INT(-$N27/30))+(-$N27/30-INT(-$N27/30))*SUMIFS(16:16,$1:$1,INT(-$N27/30)+1),0)+(-$N27/30-INT(-$N27/30))*SUMIFS(16:16,$1:$1,EQ$1+INT(-$N27/30)+1)+(INT(-$N27/30)+1--$N27/30)*SUMIFS(16:16,$1:$1,EQ$1+INT(-$N27/30)))))</f>
        <v>0</v>
      </c>
      <c r="ER27" s="40">
        <f>IF($N27=0,0,IF(ER$7="",0,IF(ER$1=MAX($1:$1),$R16-SUM($T27:EQ27),IF(ER$1=1,SUMIFS(16:16,$1:$1,"&gt;="&amp;1,$1:$1,"&lt;="&amp;INT(-$N27/30))+(-$N27/30-INT(-$N27/30))*SUMIFS(16:16,$1:$1,INT(-$N27/30)+1),0)+(-$N27/30-INT(-$N27/30))*SUMIFS(16:16,$1:$1,ER$1+INT(-$N27/30)+1)+(INT(-$N27/30)+1--$N27/30)*SUMIFS(16:16,$1:$1,ER$1+INT(-$N27/30)))))</f>
        <v>0</v>
      </c>
      <c r="ES27" s="40">
        <f>IF($N27=0,0,IF(ES$7="",0,IF(ES$1=MAX($1:$1),$R16-SUM($T27:ER27),IF(ES$1=1,SUMIFS(16:16,$1:$1,"&gt;="&amp;1,$1:$1,"&lt;="&amp;INT(-$N27/30))+(-$N27/30-INT(-$N27/30))*SUMIFS(16:16,$1:$1,INT(-$N27/30)+1),0)+(-$N27/30-INT(-$N27/30))*SUMIFS(16:16,$1:$1,ES$1+INT(-$N27/30)+1)+(INT(-$N27/30)+1--$N27/30)*SUMIFS(16:16,$1:$1,ES$1+INT(-$N27/30)))))</f>
        <v>0</v>
      </c>
      <c r="ET27" s="40">
        <f>IF($N27=0,0,IF(ET$7="",0,IF(ET$1=MAX($1:$1),$R16-SUM($T27:ES27),IF(ET$1=1,SUMIFS(16:16,$1:$1,"&gt;="&amp;1,$1:$1,"&lt;="&amp;INT(-$N27/30))+(-$N27/30-INT(-$N27/30))*SUMIFS(16:16,$1:$1,INT(-$N27/30)+1),0)+(-$N27/30-INT(-$N27/30))*SUMIFS(16:16,$1:$1,ET$1+INT(-$N27/30)+1)+(INT(-$N27/30)+1--$N27/30)*SUMIFS(16:16,$1:$1,ET$1+INT(-$N27/30)))))</f>
        <v>0</v>
      </c>
      <c r="EU27" s="40">
        <f>IF($N27=0,0,IF(EU$7="",0,IF(EU$1=MAX($1:$1),$R16-SUM($T27:ET27),IF(EU$1=1,SUMIFS(16:16,$1:$1,"&gt;="&amp;1,$1:$1,"&lt;="&amp;INT(-$N27/30))+(-$N27/30-INT(-$N27/30))*SUMIFS(16:16,$1:$1,INT(-$N27/30)+1),0)+(-$N27/30-INT(-$N27/30))*SUMIFS(16:16,$1:$1,EU$1+INT(-$N27/30)+1)+(INT(-$N27/30)+1--$N27/30)*SUMIFS(16:16,$1:$1,EU$1+INT(-$N27/30)))))</f>
        <v>0</v>
      </c>
      <c r="EV27" s="40">
        <f>IF($N27=0,0,IF(EV$7="",0,IF(EV$1=MAX($1:$1),$R16-SUM($T27:EU27),IF(EV$1=1,SUMIFS(16:16,$1:$1,"&gt;="&amp;1,$1:$1,"&lt;="&amp;INT(-$N27/30))+(-$N27/30-INT(-$N27/30))*SUMIFS(16:16,$1:$1,INT(-$N27/30)+1),0)+(-$N27/30-INT(-$N27/30))*SUMIFS(16:16,$1:$1,EV$1+INT(-$N27/30)+1)+(INT(-$N27/30)+1--$N27/30)*SUMIFS(16:16,$1:$1,EV$1+INT(-$N27/30)))))</f>
        <v>0</v>
      </c>
      <c r="EW27" s="40">
        <f>IF($N27=0,0,IF(EW$7="",0,IF(EW$1=MAX($1:$1),$R16-SUM($T27:EV27),IF(EW$1=1,SUMIFS(16:16,$1:$1,"&gt;="&amp;1,$1:$1,"&lt;="&amp;INT(-$N27/30))+(-$N27/30-INT(-$N27/30))*SUMIFS(16:16,$1:$1,INT(-$N27/30)+1),0)+(-$N27/30-INT(-$N27/30))*SUMIFS(16:16,$1:$1,EW$1+INT(-$N27/30)+1)+(INT(-$N27/30)+1--$N27/30)*SUMIFS(16:16,$1:$1,EW$1+INT(-$N27/30)))))</f>
        <v>0</v>
      </c>
      <c r="EX27" s="40">
        <f>IF($N27=0,0,IF(EX$7="",0,IF(EX$1=MAX($1:$1),$R16-SUM($T27:EW27),IF(EX$1=1,SUMIFS(16:16,$1:$1,"&gt;="&amp;1,$1:$1,"&lt;="&amp;INT(-$N27/30))+(-$N27/30-INT(-$N27/30))*SUMIFS(16:16,$1:$1,INT(-$N27/30)+1),0)+(-$N27/30-INT(-$N27/30))*SUMIFS(16:16,$1:$1,EX$1+INT(-$N27/30)+1)+(INT(-$N27/30)+1--$N27/30)*SUMIFS(16:16,$1:$1,EX$1+INT(-$N27/30)))))</f>
        <v>0</v>
      </c>
      <c r="EY27" s="40">
        <f>IF($N27=0,0,IF(EY$7="",0,IF(EY$1=MAX($1:$1),$R16-SUM($T27:EX27),IF(EY$1=1,SUMIFS(16:16,$1:$1,"&gt;="&amp;1,$1:$1,"&lt;="&amp;INT(-$N27/30))+(-$N27/30-INT(-$N27/30))*SUMIFS(16:16,$1:$1,INT(-$N27/30)+1),0)+(-$N27/30-INT(-$N27/30))*SUMIFS(16:16,$1:$1,EY$1+INT(-$N27/30)+1)+(INT(-$N27/30)+1--$N27/30)*SUMIFS(16:16,$1:$1,EY$1+INT(-$N27/30)))))</f>
        <v>0</v>
      </c>
      <c r="EZ27" s="40">
        <f>IF($N27=0,0,IF(EZ$7="",0,IF(EZ$1=MAX($1:$1),$R16-SUM($T27:EY27),IF(EZ$1=1,SUMIFS(16:16,$1:$1,"&gt;="&amp;1,$1:$1,"&lt;="&amp;INT(-$N27/30))+(-$N27/30-INT(-$N27/30))*SUMIFS(16:16,$1:$1,INT(-$N27/30)+1),0)+(-$N27/30-INT(-$N27/30))*SUMIFS(16:16,$1:$1,EZ$1+INT(-$N27/30)+1)+(INT(-$N27/30)+1--$N27/30)*SUMIFS(16:16,$1:$1,EZ$1+INT(-$N27/30)))))</f>
        <v>0</v>
      </c>
      <c r="FA27" s="40">
        <f>IF($N27=0,0,IF(FA$7="",0,IF(FA$1=MAX($1:$1),$R16-SUM($T27:EZ27),IF(FA$1=1,SUMIFS(16:16,$1:$1,"&gt;="&amp;1,$1:$1,"&lt;="&amp;INT(-$N27/30))+(-$N27/30-INT(-$N27/30))*SUMIFS(16:16,$1:$1,INT(-$N27/30)+1),0)+(-$N27/30-INT(-$N27/30))*SUMIFS(16:16,$1:$1,FA$1+INT(-$N27/30)+1)+(INT(-$N27/30)+1--$N27/30)*SUMIFS(16:16,$1:$1,FA$1+INT(-$N27/30)))))</f>
        <v>0</v>
      </c>
      <c r="FB27" s="40">
        <f>IF($N27=0,0,IF(FB$7="",0,IF(FB$1=MAX($1:$1),$R16-SUM($T27:FA27),IF(FB$1=1,SUMIFS(16:16,$1:$1,"&gt;="&amp;1,$1:$1,"&lt;="&amp;INT(-$N27/30))+(-$N27/30-INT(-$N27/30))*SUMIFS(16:16,$1:$1,INT(-$N27/30)+1),0)+(-$N27/30-INT(-$N27/30))*SUMIFS(16:16,$1:$1,FB$1+INT(-$N27/30)+1)+(INT(-$N27/30)+1--$N27/30)*SUMIFS(16:16,$1:$1,FB$1+INT(-$N27/30)))))</f>
        <v>0</v>
      </c>
      <c r="FC27" s="40">
        <f>IF($N27=0,0,IF(FC$7="",0,IF(FC$1=MAX($1:$1),$R16-SUM($T27:FB27),IF(FC$1=1,SUMIFS(16:16,$1:$1,"&gt;="&amp;1,$1:$1,"&lt;="&amp;INT(-$N27/30))+(-$N27/30-INT(-$N27/30))*SUMIFS(16:16,$1:$1,INT(-$N27/30)+1),0)+(-$N27/30-INT(-$N27/30))*SUMIFS(16:16,$1:$1,FC$1+INT(-$N27/30)+1)+(INT(-$N27/30)+1--$N27/30)*SUMIFS(16:16,$1:$1,FC$1+INT(-$N27/30)))))</f>
        <v>0</v>
      </c>
      <c r="FD27" s="40">
        <f>IF($N27=0,0,IF(FD$7="",0,IF(FD$1=MAX($1:$1),$R16-SUM($T27:FC27),IF(FD$1=1,SUMIFS(16:16,$1:$1,"&gt;="&amp;1,$1:$1,"&lt;="&amp;INT(-$N27/30))+(-$N27/30-INT(-$N27/30))*SUMIFS(16:16,$1:$1,INT(-$N27/30)+1),0)+(-$N27/30-INT(-$N27/30))*SUMIFS(16:16,$1:$1,FD$1+INT(-$N27/30)+1)+(INT(-$N27/30)+1--$N27/30)*SUMIFS(16:16,$1:$1,FD$1+INT(-$N27/30)))))</f>
        <v>0</v>
      </c>
      <c r="FE27" s="40">
        <f>IF($N27=0,0,IF(FE$7="",0,IF(FE$1=MAX($1:$1),$R16-SUM($T27:FD27),IF(FE$1=1,SUMIFS(16:16,$1:$1,"&gt;="&amp;1,$1:$1,"&lt;="&amp;INT(-$N27/30))+(-$N27/30-INT(-$N27/30))*SUMIFS(16:16,$1:$1,INT(-$N27/30)+1),0)+(-$N27/30-INT(-$N27/30))*SUMIFS(16:16,$1:$1,FE$1+INT(-$N27/30)+1)+(INT(-$N27/30)+1--$N27/30)*SUMIFS(16:16,$1:$1,FE$1+INT(-$N27/30)))))</f>
        <v>0</v>
      </c>
      <c r="FF27" s="40">
        <f>IF($N27=0,0,IF(FF$7="",0,IF(FF$1=MAX($1:$1),$R16-SUM($T27:FE27),IF(FF$1=1,SUMIFS(16:16,$1:$1,"&gt;="&amp;1,$1:$1,"&lt;="&amp;INT(-$N27/30))+(-$N27/30-INT(-$N27/30))*SUMIFS(16:16,$1:$1,INT(-$N27/30)+1),0)+(-$N27/30-INT(-$N27/30))*SUMIFS(16:16,$1:$1,FF$1+INT(-$N27/30)+1)+(INT(-$N27/30)+1--$N27/30)*SUMIFS(16:16,$1:$1,FF$1+INT(-$N27/30)))))</f>
        <v>0</v>
      </c>
      <c r="FG27" s="40">
        <f>IF($N27=0,0,IF(FG$7="",0,IF(FG$1=MAX($1:$1),$R16-SUM($T27:FF27),IF(FG$1=1,SUMIFS(16:16,$1:$1,"&gt;="&amp;1,$1:$1,"&lt;="&amp;INT(-$N27/30))+(-$N27/30-INT(-$N27/30))*SUMIFS(16:16,$1:$1,INT(-$N27/30)+1),0)+(-$N27/30-INT(-$N27/30))*SUMIFS(16:16,$1:$1,FG$1+INT(-$N27/30)+1)+(INT(-$N27/30)+1--$N27/30)*SUMIFS(16:16,$1:$1,FG$1+INT(-$N27/30)))))</f>
        <v>0</v>
      </c>
      <c r="FH27" s="40">
        <f>IF($N27=0,0,IF(FH$7="",0,IF(FH$1=MAX($1:$1),$R16-SUM($T27:FG27),IF(FH$1=1,SUMIFS(16:16,$1:$1,"&gt;="&amp;1,$1:$1,"&lt;="&amp;INT(-$N27/30))+(-$N27/30-INT(-$N27/30))*SUMIFS(16:16,$1:$1,INT(-$N27/30)+1),0)+(-$N27/30-INT(-$N27/30))*SUMIFS(16:16,$1:$1,FH$1+INT(-$N27/30)+1)+(INT(-$N27/30)+1--$N27/30)*SUMIFS(16:16,$1:$1,FH$1+INT(-$N27/30)))))</f>
        <v>0</v>
      </c>
      <c r="FI27" s="40">
        <f>IF($N27=0,0,IF(FI$7="",0,IF(FI$1=MAX($1:$1),$R16-SUM($T27:FH27),IF(FI$1=1,SUMIFS(16:16,$1:$1,"&gt;="&amp;1,$1:$1,"&lt;="&amp;INT(-$N27/30))+(-$N27/30-INT(-$N27/30))*SUMIFS(16:16,$1:$1,INT(-$N27/30)+1),0)+(-$N27/30-INT(-$N27/30))*SUMIFS(16:16,$1:$1,FI$1+INT(-$N27/30)+1)+(INT(-$N27/30)+1--$N27/30)*SUMIFS(16:16,$1:$1,FI$1+INT(-$N27/30)))))</f>
        <v>0</v>
      </c>
      <c r="FJ27" s="40">
        <f>IF($N27=0,0,IF(FJ$7="",0,IF(FJ$1=MAX($1:$1),$R16-SUM($T27:FI27),IF(FJ$1=1,SUMIFS(16:16,$1:$1,"&gt;="&amp;1,$1:$1,"&lt;="&amp;INT(-$N27/30))+(-$N27/30-INT(-$N27/30))*SUMIFS(16:16,$1:$1,INT(-$N27/30)+1),0)+(-$N27/30-INT(-$N27/30))*SUMIFS(16:16,$1:$1,FJ$1+INT(-$N27/30)+1)+(INT(-$N27/30)+1--$N27/30)*SUMIFS(16:16,$1:$1,FJ$1+INT(-$N27/30)))))</f>
        <v>0</v>
      </c>
      <c r="FK27" s="40">
        <f>IF($N27=0,0,IF(FK$7="",0,IF(FK$1=MAX($1:$1),$R16-SUM($T27:FJ27),IF(FK$1=1,SUMIFS(16:16,$1:$1,"&gt;="&amp;1,$1:$1,"&lt;="&amp;INT(-$N27/30))+(-$N27/30-INT(-$N27/30))*SUMIFS(16:16,$1:$1,INT(-$N27/30)+1),0)+(-$N27/30-INT(-$N27/30))*SUMIFS(16:16,$1:$1,FK$1+INT(-$N27/30)+1)+(INT(-$N27/30)+1--$N27/30)*SUMIFS(16:16,$1:$1,FK$1+INT(-$N27/30)))))</f>
        <v>0</v>
      </c>
      <c r="FL27" s="40">
        <f>IF($N27=0,0,IF(FL$7="",0,IF(FL$1=MAX($1:$1),$R16-SUM($T27:FK27),IF(FL$1=1,SUMIFS(16:16,$1:$1,"&gt;="&amp;1,$1:$1,"&lt;="&amp;INT(-$N27/30))+(-$N27/30-INT(-$N27/30))*SUMIFS(16:16,$1:$1,INT(-$N27/30)+1),0)+(-$N27/30-INT(-$N27/30))*SUMIFS(16:16,$1:$1,FL$1+INT(-$N27/30)+1)+(INT(-$N27/30)+1--$N27/30)*SUMIFS(16:16,$1:$1,FL$1+INT(-$N27/30)))))</f>
        <v>0</v>
      </c>
      <c r="FM27" s="40">
        <f>IF($N27=0,0,IF(FM$7="",0,IF(FM$1=MAX($1:$1),$R16-SUM($T27:FL27),IF(FM$1=1,SUMIFS(16:16,$1:$1,"&gt;="&amp;1,$1:$1,"&lt;="&amp;INT(-$N27/30))+(-$N27/30-INT(-$N27/30))*SUMIFS(16:16,$1:$1,INT(-$N27/30)+1),0)+(-$N27/30-INT(-$N27/30))*SUMIFS(16:16,$1:$1,FM$1+INT(-$N27/30)+1)+(INT(-$N27/30)+1--$N27/30)*SUMIFS(16:16,$1:$1,FM$1+INT(-$N27/30)))))</f>
        <v>0</v>
      </c>
      <c r="FN27" s="40">
        <f>IF($N27=0,0,IF(FN$7="",0,IF(FN$1=MAX($1:$1),$R16-SUM($T27:FM27),IF(FN$1=1,SUMIFS(16:16,$1:$1,"&gt;="&amp;1,$1:$1,"&lt;="&amp;INT(-$N27/30))+(-$N27/30-INT(-$N27/30))*SUMIFS(16:16,$1:$1,INT(-$N27/30)+1),0)+(-$N27/30-INT(-$N27/30))*SUMIFS(16:16,$1:$1,FN$1+INT(-$N27/30)+1)+(INT(-$N27/30)+1--$N27/30)*SUMIFS(16:16,$1:$1,FN$1+INT(-$N27/30)))))</f>
        <v>0</v>
      </c>
      <c r="FO27" s="40">
        <f>IF($N27=0,0,IF(FO$7="",0,IF(FO$1=MAX($1:$1),$R16-SUM($T27:FN27),IF(FO$1=1,SUMIFS(16:16,$1:$1,"&gt;="&amp;1,$1:$1,"&lt;="&amp;INT(-$N27/30))+(-$N27/30-INT(-$N27/30))*SUMIFS(16:16,$1:$1,INT(-$N27/30)+1),0)+(-$N27/30-INT(-$N27/30))*SUMIFS(16:16,$1:$1,FO$1+INT(-$N27/30)+1)+(INT(-$N27/30)+1--$N27/30)*SUMIFS(16:16,$1:$1,FO$1+INT(-$N27/30)))))</f>
        <v>0</v>
      </c>
      <c r="FP27" s="40">
        <f>IF($N27=0,0,IF(FP$7="",0,IF(FP$1=MAX($1:$1),$R16-SUM($T27:FO27),IF(FP$1=1,SUMIFS(16:16,$1:$1,"&gt;="&amp;1,$1:$1,"&lt;="&amp;INT(-$N27/30))+(-$N27/30-INT(-$N27/30))*SUMIFS(16:16,$1:$1,INT(-$N27/30)+1),0)+(-$N27/30-INT(-$N27/30))*SUMIFS(16:16,$1:$1,FP$1+INT(-$N27/30)+1)+(INT(-$N27/30)+1--$N27/30)*SUMIFS(16:16,$1:$1,FP$1+INT(-$N27/30)))))</f>
        <v>0</v>
      </c>
      <c r="FQ27" s="40">
        <f>IF($N27=0,0,IF(FQ$7="",0,IF(FQ$1=MAX($1:$1),$R16-SUM($T27:FP27),IF(FQ$1=1,SUMIFS(16:16,$1:$1,"&gt;="&amp;1,$1:$1,"&lt;="&amp;INT(-$N27/30))+(-$N27/30-INT(-$N27/30))*SUMIFS(16:16,$1:$1,INT(-$N27/30)+1),0)+(-$N27/30-INT(-$N27/30))*SUMIFS(16:16,$1:$1,FQ$1+INT(-$N27/30)+1)+(INT(-$N27/30)+1--$N27/30)*SUMIFS(16:16,$1:$1,FQ$1+INT(-$N27/30)))))</f>
        <v>0</v>
      </c>
      <c r="FR27" s="40">
        <f>IF($N27=0,0,IF(FR$7="",0,IF(FR$1=MAX($1:$1),$R16-SUM($T27:FQ27),IF(FR$1=1,SUMIFS(16:16,$1:$1,"&gt;="&amp;1,$1:$1,"&lt;="&amp;INT(-$N27/30))+(-$N27/30-INT(-$N27/30))*SUMIFS(16:16,$1:$1,INT(-$N27/30)+1),0)+(-$N27/30-INT(-$N27/30))*SUMIFS(16:16,$1:$1,FR$1+INT(-$N27/30)+1)+(INT(-$N27/30)+1--$N27/30)*SUMIFS(16:16,$1:$1,FR$1+INT(-$N27/30)))))</f>
        <v>0</v>
      </c>
      <c r="FS27" s="40">
        <f>IF($N27=0,0,IF(FS$7="",0,IF(FS$1=MAX($1:$1),$R16-SUM($T27:FR27),IF(FS$1=1,SUMIFS(16:16,$1:$1,"&gt;="&amp;1,$1:$1,"&lt;="&amp;INT(-$N27/30))+(-$N27/30-INT(-$N27/30))*SUMIFS(16:16,$1:$1,INT(-$N27/30)+1),0)+(-$N27/30-INT(-$N27/30))*SUMIFS(16:16,$1:$1,FS$1+INT(-$N27/30)+1)+(INT(-$N27/30)+1--$N27/30)*SUMIFS(16:16,$1:$1,FS$1+INT(-$N27/30)))))</f>
        <v>0</v>
      </c>
      <c r="FT27" s="40">
        <f>IF($N27=0,0,IF(FT$7="",0,IF(FT$1=MAX($1:$1),$R16-SUM($T27:FS27),IF(FT$1=1,SUMIFS(16:16,$1:$1,"&gt;="&amp;1,$1:$1,"&lt;="&amp;INT(-$N27/30))+(-$N27/30-INT(-$N27/30))*SUMIFS(16:16,$1:$1,INT(-$N27/30)+1),0)+(-$N27/30-INT(-$N27/30))*SUMIFS(16:16,$1:$1,FT$1+INT(-$N27/30)+1)+(INT(-$N27/30)+1--$N27/30)*SUMIFS(16:16,$1:$1,FT$1+INT(-$N27/30)))))</f>
        <v>0</v>
      </c>
      <c r="FU27" s="40">
        <f>IF($N27=0,0,IF(FU$7="",0,IF(FU$1=MAX($1:$1),$R16-SUM($T27:FT27),IF(FU$1=1,SUMIFS(16:16,$1:$1,"&gt;="&amp;1,$1:$1,"&lt;="&amp;INT(-$N27/30))+(-$N27/30-INT(-$N27/30))*SUMIFS(16:16,$1:$1,INT(-$N27/30)+1),0)+(-$N27/30-INT(-$N27/30))*SUMIFS(16:16,$1:$1,FU$1+INT(-$N27/30)+1)+(INT(-$N27/30)+1--$N27/30)*SUMIFS(16:16,$1:$1,FU$1+INT(-$N27/30)))))</f>
        <v>0</v>
      </c>
      <c r="FV27" s="40">
        <f>IF($N27=0,0,IF(FV$7="",0,IF(FV$1=MAX($1:$1),$R16-SUM($T27:FU27),IF(FV$1=1,SUMIFS(16:16,$1:$1,"&gt;="&amp;1,$1:$1,"&lt;="&amp;INT(-$N27/30))+(-$N27/30-INT(-$N27/30))*SUMIFS(16:16,$1:$1,INT(-$N27/30)+1),0)+(-$N27/30-INT(-$N27/30))*SUMIFS(16:16,$1:$1,FV$1+INT(-$N27/30)+1)+(INT(-$N27/30)+1--$N27/30)*SUMIFS(16:16,$1:$1,FV$1+INT(-$N27/30)))))</f>
        <v>0</v>
      </c>
      <c r="FW27" s="40">
        <f>IF($N27=0,0,IF(FW$7="",0,IF(FW$1=MAX($1:$1),$R16-SUM($T27:FV27),IF(FW$1=1,SUMIFS(16:16,$1:$1,"&gt;="&amp;1,$1:$1,"&lt;="&amp;INT(-$N27/30))+(-$N27/30-INT(-$N27/30))*SUMIFS(16:16,$1:$1,INT(-$N27/30)+1),0)+(-$N27/30-INT(-$N27/30))*SUMIFS(16:16,$1:$1,FW$1+INT(-$N27/30)+1)+(INT(-$N27/30)+1--$N27/30)*SUMIFS(16:16,$1:$1,FW$1+INT(-$N27/30)))))</f>
        <v>0</v>
      </c>
      <c r="FX27" s="40">
        <f>IF($N27=0,0,IF(FX$7="",0,IF(FX$1=MAX($1:$1),$R16-SUM($T27:FW27),IF(FX$1=1,SUMIFS(16:16,$1:$1,"&gt;="&amp;1,$1:$1,"&lt;="&amp;INT(-$N27/30))+(-$N27/30-INT(-$N27/30))*SUMIFS(16:16,$1:$1,INT(-$N27/30)+1),0)+(-$N27/30-INT(-$N27/30))*SUMIFS(16:16,$1:$1,FX$1+INT(-$N27/30)+1)+(INT(-$N27/30)+1--$N27/30)*SUMIFS(16:16,$1:$1,FX$1+INT(-$N27/30)))))</f>
        <v>0</v>
      </c>
      <c r="FY27" s="40">
        <f>IF($N27=0,0,IF(FY$7="",0,IF(FY$1=MAX($1:$1),$R16-SUM($T27:FX27),IF(FY$1=1,SUMIFS(16:16,$1:$1,"&gt;="&amp;1,$1:$1,"&lt;="&amp;INT(-$N27/30))+(-$N27/30-INT(-$N27/30))*SUMIFS(16:16,$1:$1,INT(-$N27/30)+1),0)+(-$N27/30-INT(-$N27/30))*SUMIFS(16:16,$1:$1,FY$1+INT(-$N27/30)+1)+(INT(-$N27/30)+1--$N27/30)*SUMIFS(16:16,$1:$1,FY$1+INT(-$N27/30)))))</f>
        <v>0</v>
      </c>
      <c r="FZ27" s="40">
        <f>IF($N27=0,0,IF(FZ$7="",0,IF(FZ$1=MAX($1:$1),$R16-SUM($T27:FY27),IF(FZ$1=1,SUMIFS(16:16,$1:$1,"&gt;="&amp;1,$1:$1,"&lt;="&amp;INT(-$N27/30))+(-$N27/30-INT(-$N27/30))*SUMIFS(16:16,$1:$1,INT(-$N27/30)+1),0)+(-$N27/30-INT(-$N27/30))*SUMIFS(16:16,$1:$1,FZ$1+INT(-$N27/30)+1)+(INT(-$N27/30)+1--$N27/30)*SUMIFS(16:16,$1:$1,FZ$1+INT(-$N27/30)))))</f>
        <v>0</v>
      </c>
      <c r="GA27" s="40">
        <f>IF($N27=0,0,IF(GA$7="",0,IF(GA$1=MAX($1:$1),$R16-SUM($T27:FZ27),IF(GA$1=1,SUMIFS(16:16,$1:$1,"&gt;="&amp;1,$1:$1,"&lt;="&amp;INT(-$N27/30))+(-$N27/30-INT(-$N27/30))*SUMIFS(16:16,$1:$1,INT(-$N27/30)+1),0)+(-$N27/30-INT(-$N27/30))*SUMIFS(16:16,$1:$1,GA$1+INT(-$N27/30)+1)+(INT(-$N27/30)+1--$N27/30)*SUMIFS(16:16,$1:$1,GA$1+INT(-$N27/30)))))</f>
        <v>0</v>
      </c>
      <c r="GB27" s="40">
        <f>IF($N27=0,0,IF(GB$7="",0,IF(GB$1=MAX($1:$1),$R16-SUM($T27:GA27),IF(GB$1=1,SUMIFS(16:16,$1:$1,"&gt;="&amp;1,$1:$1,"&lt;="&amp;INT(-$N27/30))+(-$N27/30-INT(-$N27/30))*SUMIFS(16:16,$1:$1,INT(-$N27/30)+1),0)+(-$N27/30-INT(-$N27/30))*SUMIFS(16:16,$1:$1,GB$1+INT(-$N27/30)+1)+(INT(-$N27/30)+1--$N27/30)*SUMIFS(16:16,$1:$1,GB$1+INT(-$N27/30)))))</f>
        <v>0</v>
      </c>
      <c r="GC27" s="40">
        <f>IF($N27=0,0,IF(GC$7="",0,IF(GC$1=MAX($1:$1),$R16-SUM($T27:GB27),IF(GC$1=1,SUMIFS(16:16,$1:$1,"&gt;="&amp;1,$1:$1,"&lt;="&amp;INT(-$N27/30))+(-$N27/30-INT(-$N27/30))*SUMIFS(16:16,$1:$1,INT(-$N27/30)+1),0)+(-$N27/30-INT(-$N27/30))*SUMIFS(16:16,$1:$1,GC$1+INT(-$N27/30)+1)+(INT(-$N27/30)+1--$N27/30)*SUMIFS(16:16,$1:$1,GC$1+INT(-$N27/30)))))</f>
        <v>0</v>
      </c>
      <c r="GD27" s="40">
        <f>IF($N27=0,0,IF(GD$7="",0,IF(GD$1=MAX($1:$1),$R16-SUM($T27:GC27),IF(GD$1=1,SUMIFS(16:16,$1:$1,"&gt;="&amp;1,$1:$1,"&lt;="&amp;INT(-$N27/30))+(-$N27/30-INT(-$N27/30))*SUMIFS(16:16,$1:$1,INT(-$N27/30)+1),0)+(-$N27/30-INT(-$N27/30))*SUMIFS(16:16,$1:$1,GD$1+INT(-$N27/30)+1)+(INT(-$N27/30)+1--$N27/30)*SUMIFS(16:16,$1:$1,GD$1+INT(-$N27/30)))))</f>
        <v>0</v>
      </c>
      <c r="GE27" s="40">
        <f>IF($N27=0,0,IF(GE$7="",0,IF(GE$1=MAX($1:$1),$R16-SUM($T27:GD27),IF(GE$1=1,SUMIFS(16:16,$1:$1,"&gt;="&amp;1,$1:$1,"&lt;="&amp;INT(-$N27/30))+(-$N27/30-INT(-$N27/30))*SUMIFS(16:16,$1:$1,INT(-$N27/30)+1),0)+(-$N27/30-INT(-$N27/30))*SUMIFS(16:16,$1:$1,GE$1+INT(-$N27/30)+1)+(INT(-$N27/30)+1--$N27/30)*SUMIFS(16:16,$1:$1,GE$1+INT(-$N27/30)))))</f>
        <v>0</v>
      </c>
      <c r="GF27" s="40">
        <f>IF($N27=0,0,IF(GF$7="",0,IF(GF$1=MAX($1:$1),$R16-SUM($T27:GE27),IF(GF$1=1,SUMIFS(16:16,$1:$1,"&gt;="&amp;1,$1:$1,"&lt;="&amp;INT(-$N27/30))+(-$N27/30-INT(-$N27/30))*SUMIFS(16:16,$1:$1,INT(-$N27/30)+1),0)+(-$N27/30-INT(-$N27/30))*SUMIFS(16:16,$1:$1,GF$1+INT(-$N27/30)+1)+(INT(-$N27/30)+1--$N27/30)*SUMIFS(16:16,$1:$1,GF$1+INT(-$N27/30)))))</f>
        <v>0</v>
      </c>
      <c r="GG27" s="40">
        <f>IF($N27=0,0,IF(GG$7="",0,IF(GG$1=MAX($1:$1),$R16-SUM($T27:GF27),IF(GG$1=1,SUMIFS(16:16,$1:$1,"&gt;="&amp;1,$1:$1,"&lt;="&amp;INT(-$N27/30))+(-$N27/30-INT(-$N27/30))*SUMIFS(16:16,$1:$1,INT(-$N27/30)+1),0)+(-$N27/30-INT(-$N27/30))*SUMIFS(16:16,$1:$1,GG$1+INT(-$N27/30)+1)+(INT(-$N27/30)+1--$N27/30)*SUMIFS(16:16,$1:$1,GG$1+INT(-$N27/30)))))</f>
        <v>0</v>
      </c>
      <c r="GH27" s="40">
        <f>IF($N27=0,0,IF(GH$7="",0,IF(GH$1=MAX($1:$1),$R16-SUM($T27:GG27),IF(GH$1=1,SUMIFS(16:16,$1:$1,"&gt;="&amp;1,$1:$1,"&lt;="&amp;INT(-$N27/30))+(-$N27/30-INT(-$N27/30))*SUMIFS(16:16,$1:$1,INT(-$N27/30)+1),0)+(-$N27/30-INT(-$N27/30))*SUMIFS(16:16,$1:$1,GH$1+INT(-$N27/30)+1)+(INT(-$N27/30)+1--$N27/30)*SUMIFS(16:16,$1:$1,GH$1+INT(-$N27/30)))))</f>
        <v>0</v>
      </c>
      <c r="GI27" s="40">
        <f>IF($N27=0,0,IF(GI$7="",0,IF(GI$1=MAX($1:$1),$R16-SUM($T27:GH27),IF(GI$1=1,SUMIFS(16:16,$1:$1,"&gt;="&amp;1,$1:$1,"&lt;="&amp;INT(-$N27/30))+(-$N27/30-INT(-$N27/30))*SUMIFS(16:16,$1:$1,INT(-$N27/30)+1),0)+(-$N27/30-INT(-$N27/30))*SUMIFS(16:16,$1:$1,GI$1+INT(-$N27/30)+1)+(INT(-$N27/30)+1--$N27/30)*SUMIFS(16:16,$1:$1,GI$1+INT(-$N27/30)))))</f>
        <v>0</v>
      </c>
      <c r="GJ27" s="40">
        <f>IF($N27=0,0,IF(GJ$7="",0,IF(GJ$1=MAX($1:$1),$R16-SUM($T27:GI27),IF(GJ$1=1,SUMIFS(16:16,$1:$1,"&gt;="&amp;1,$1:$1,"&lt;="&amp;INT(-$N27/30))+(-$N27/30-INT(-$N27/30))*SUMIFS(16:16,$1:$1,INT(-$N27/30)+1),0)+(-$N27/30-INT(-$N27/30))*SUMIFS(16:16,$1:$1,GJ$1+INT(-$N27/30)+1)+(INT(-$N27/30)+1--$N27/30)*SUMIFS(16:16,$1:$1,GJ$1+INT(-$N27/30)))))</f>
        <v>0</v>
      </c>
      <c r="GK27" s="40">
        <f>IF($N27=0,0,IF(GK$7="",0,IF(GK$1=MAX($1:$1),$R16-SUM($T27:GJ27),IF(GK$1=1,SUMIFS(16:16,$1:$1,"&gt;="&amp;1,$1:$1,"&lt;="&amp;INT(-$N27/30))+(-$N27/30-INT(-$N27/30))*SUMIFS(16:16,$1:$1,INT(-$N27/30)+1),0)+(-$N27/30-INT(-$N27/30))*SUMIFS(16:16,$1:$1,GK$1+INT(-$N27/30)+1)+(INT(-$N27/30)+1--$N27/30)*SUMIFS(16:16,$1:$1,GK$1+INT(-$N27/30)))))</f>
        <v>0</v>
      </c>
      <c r="GL27" s="40">
        <f>IF($N27=0,0,IF(GL$7="",0,IF(GL$1=MAX($1:$1),$R16-SUM($T27:GK27),IF(GL$1=1,SUMIFS(16:16,$1:$1,"&gt;="&amp;1,$1:$1,"&lt;="&amp;INT(-$N27/30))+(-$N27/30-INT(-$N27/30))*SUMIFS(16:16,$1:$1,INT(-$N27/30)+1),0)+(-$N27/30-INT(-$N27/30))*SUMIFS(16:16,$1:$1,GL$1+INT(-$N27/30)+1)+(INT(-$N27/30)+1--$N27/30)*SUMIFS(16:16,$1:$1,GL$1+INT(-$N27/30)))))</f>
        <v>0</v>
      </c>
      <c r="GM27" s="40">
        <f>IF($N27=0,0,IF(GM$7="",0,IF(GM$1=MAX($1:$1),$R16-SUM($T27:GL27),IF(GM$1=1,SUMIFS(16:16,$1:$1,"&gt;="&amp;1,$1:$1,"&lt;="&amp;INT(-$N27/30))+(-$N27/30-INT(-$N27/30))*SUMIFS(16:16,$1:$1,INT(-$N27/30)+1),0)+(-$N27/30-INT(-$N27/30))*SUMIFS(16:16,$1:$1,GM$1+INT(-$N27/30)+1)+(INT(-$N27/30)+1--$N27/30)*SUMIFS(16:16,$1:$1,GM$1+INT(-$N27/30)))))</f>
        <v>0</v>
      </c>
      <c r="GN27" s="40">
        <f>IF($N27=0,0,IF(GN$7="",0,IF(GN$1=MAX($1:$1),$R16-SUM($T27:GM27),IF(GN$1=1,SUMIFS(16:16,$1:$1,"&gt;="&amp;1,$1:$1,"&lt;="&amp;INT(-$N27/30))+(-$N27/30-INT(-$N27/30))*SUMIFS(16:16,$1:$1,INT(-$N27/30)+1),0)+(-$N27/30-INT(-$N27/30))*SUMIFS(16:16,$1:$1,GN$1+INT(-$N27/30)+1)+(INT(-$N27/30)+1--$N27/30)*SUMIFS(16:16,$1:$1,GN$1+INT(-$N27/30)))))</f>
        <v>0</v>
      </c>
      <c r="GO27" s="40">
        <f>IF($N27=0,0,IF(GO$7="",0,IF(GO$1=MAX($1:$1),$R16-SUM($T27:GN27),IF(GO$1=1,SUMIFS(16:16,$1:$1,"&gt;="&amp;1,$1:$1,"&lt;="&amp;INT(-$N27/30))+(-$N27/30-INT(-$N27/30))*SUMIFS(16:16,$1:$1,INT(-$N27/30)+1),0)+(-$N27/30-INT(-$N27/30))*SUMIFS(16:16,$1:$1,GO$1+INT(-$N27/30)+1)+(INT(-$N27/30)+1--$N27/30)*SUMIFS(16:16,$1:$1,GO$1+INT(-$N27/30)))))</f>
        <v>0</v>
      </c>
      <c r="GP27" s="40">
        <f>IF($N27=0,0,IF(GP$7="",0,IF(GP$1=MAX($1:$1),$R16-SUM($T27:GO27),IF(GP$1=1,SUMIFS(16:16,$1:$1,"&gt;="&amp;1,$1:$1,"&lt;="&amp;INT(-$N27/30))+(-$N27/30-INT(-$N27/30))*SUMIFS(16:16,$1:$1,INT(-$N27/30)+1),0)+(-$N27/30-INT(-$N27/30))*SUMIFS(16:16,$1:$1,GP$1+INT(-$N27/30)+1)+(INT(-$N27/30)+1--$N27/30)*SUMIFS(16:16,$1:$1,GP$1+INT(-$N27/30)))))</f>
        <v>0</v>
      </c>
      <c r="GQ27" s="40">
        <f>IF($N27=0,0,IF(GQ$7="",0,IF(GQ$1=MAX($1:$1),$R16-SUM($T27:GP27),IF(GQ$1=1,SUMIFS(16:16,$1:$1,"&gt;="&amp;1,$1:$1,"&lt;="&amp;INT(-$N27/30))+(-$N27/30-INT(-$N27/30))*SUMIFS(16:16,$1:$1,INT(-$N27/30)+1),0)+(-$N27/30-INT(-$N27/30))*SUMIFS(16:16,$1:$1,GQ$1+INT(-$N27/30)+1)+(INT(-$N27/30)+1--$N27/30)*SUMIFS(16:16,$1:$1,GQ$1+INT(-$N27/30)))))</f>
        <v>0</v>
      </c>
      <c r="GR27" s="40">
        <f>IF($N27=0,0,IF(GR$7="",0,IF(GR$1=MAX($1:$1),$R16-SUM($T27:GQ27),IF(GR$1=1,SUMIFS(16:16,$1:$1,"&gt;="&amp;1,$1:$1,"&lt;="&amp;INT(-$N27/30))+(-$N27/30-INT(-$N27/30))*SUMIFS(16:16,$1:$1,INT(-$N27/30)+1),0)+(-$N27/30-INT(-$N27/30))*SUMIFS(16:16,$1:$1,GR$1+INT(-$N27/30)+1)+(INT(-$N27/30)+1--$N27/30)*SUMIFS(16:16,$1:$1,GR$1+INT(-$N27/30)))))</f>
        <v>0</v>
      </c>
      <c r="GS27" s="40">
        <f>IF($N27=0,0,IF(GS$7="",0,IF(GS$1=MAX($1:$1),$R16-SUM($T27:GR27),IF(GS$1=1,SUMIFS(16:16,$1:$1,"&gt;="&amp;1,$1:$1,"&lt;="&amp;INT(-$N27/30))+(-$N27/30-INT(-$N27/30))*SUMIFS(16:16,$1:$1,INT(-$N27/30)+1),0)+(-$N27/30-INT(-$N27/30))*SUMIFS(16:16,$1:$1,GS$1+INT(-$N27/30)+1)+(INT(-$N27/30)+1--$N27/30)*SUMIFS(16:16,$1:$1,GS$1+INT(-$N27/30)))))</f>
        <v>0</v>
      </c>
      <c r="GT27" s="40">
        <f>IF($N27=0,0,IF(GT$7="",0,IF(GT$1=MAX($1:$1),$R16-SUM($T27:GS27),IF(GT$1=1,SUMIFS(16:16,$1:$1,"&gt;="&amp;1,$1:$1,"&lt;="&amp;INT(-$N27/30))+(-$N27/30-INT(-$N27/30))*SUMIFS(16:16,$1:$1,INT(-$N27/30)+1),0)+(-$N27/30-INT(-$N27/30))*SUMIFS(16:16,$1:$1,GT$1+INT(-$N27/30)+1)+(INT(-$N27/30)+1--$N27/30)*SUMIFS(16:16,$1:$1,GT$1+INT(-$N27/30)))))</f>
        <v>0</v>
      </c>
      <c r="GU27" s="40">
        <f>IF($N27=0,0,IF(GU$7="",0,IF(GU$1=MAX($1:$1),$R16-SUM($T27:GT27),IF(GU$1=1,SUMIFS(16:16,$1:$1,"&gt;="&amp;1,$1:$1,"&lt;="&amp;INT(-$N27/30))+(-$N27/30-INT(-$N27/30))*SUMIFS(16:16,$1:$1,INT(-$N27/30)+1),0)+(-$N27/30-INT(-$N27/30))*SUMIFS(16:16,$1:$1,GU$1+INT(-$N27/30)+1)+(INT(-$N27/30)+1--$N27/30)*SUMIFS(16:16,$1:$1,GU$1+INT(-$N27/30)))))</f>
        <v>0</v>
      </c>
      <c r="GV27" s="40">
        <f>IF($N27=0,0,IF(GV$7="",0,IF(GV$1=MAX($1:$1),$R16-SUM($T27:GU27),IF(GV$1=1,SUMIFS(16:16,$1:$1,"&gt;="&amp;1,$1:$1,"&lt;="&amp;INT(-$N27/30))+(-$N27/30-INT(-$N27/30))*SUMIFS(16:16,$1:$1,INT(-$N27/30)+1),0)+(-$N27/30-INT(-$N27/30))*SUMIFS(16:16,$1:$1,GV$1+INT(-$N27/30)+1)+(INT(-$N27/30)+1--$N27/30)*SUMIFS(16:16,$1:$1,GV$1+INT(-$N27/30)))))</f>
        <v>0</v>
      </c>
      <c r="GW27" s="40">
        <f>IF($N27=0,0,IF(GW$7="",0,IF(GW$1=MAX($1:$1),$R16-SUM($T27:GV27),IF(GW$1=1,SUMIFS(16:16,$1:$1,"&gt;="&amp;1,$1:$1,"&lt;="&amp;INT(-$N27/30))+(-$N27/30-INT(-$N27/30))*SUMIFS(16:16,$1:$1,INT(-$N27/30)+1),0)+(-$N27/30-INT(-$N27/30))*SUMIFS(16:16,$1:$1,GW$1+INT(-$N27/30)+1)+(INT(-$N27/30)+1--$N27/30)*SUMIFS(16:16,$1:$1,GW$1+INT(-$N27/30)))))</f>
        <v>0</v>
      </c>
      <c r="GX27" s="40">
        <f>IF($N27=0,0,IF(GX$7="",0,IF(GX$1=MAX($1:$1),$R16-SUM($T27:GW27),IF(GX$1=1,SUMIFS(16:16,$1:$1,"&gt;="&amp;1,$1:$1,"&lt;="&amp;INT(-$N27/30))+(-$N27/30-INT(-$N27/30))*SUMIFS(16:16,$1:$1,INT(-$N27/30)+1),0)+(-$N27/30-INT(-$N27/30))*SUMIFS(16:16,$1:$1,GX$1+INT(-$N27/30)+1)+(INT(-$N27/30)+1--$N27/30)*SUMIFS(16:16,$1:$1,GX$1+INT(-$N27/30)))))</f>
        <v>0</v>
      </c>
      <c r="GY27" s="40">
        <f>IF($N27=0,0,IF(GY$7="",0,IF(GY$1=MAX($1:$1),$R16-SUM($T27:GX27),IF(GY$1=1,SUMIFS(16:16,$1:$1,"&gt;="&amp;1,$1:$1,"&lt;="&amp;INT(-$N27/30))+(-$N27/30-INT(-$N27/30))*SUMIFS(16:16,$1:$1,INT(-$N27/30)+1),0)+(-$N27/30-INT(-$N27/30))*SUMIFS(16:16,$1:$1,GY$1+INT(-$N27/30)+1)+(INT(-$N27/30)+1--$N27/30)*SUMIFS(16:16,$1:$1,GY$1+INT(-$N27/30)))))</f>
        <v>0</v>
      </c>
      <c r="GZ27" s="40">
        <f>IF($N27=0,0,IF(GZ$7="",0,IF(GZ$1=MAX($1:$1),$R16-SUM($T27:GY27),IF(GZ$1=1,SUMIFS(16:16,$1:$1,"&gt;="&amp;1,$1:$1,"&lt;="&amp;INT(-$N27/30))+(-$N27/30-INT(-$N27/30))*SUMIFS(16:16,$1:$1,INT(-$N27/30)+1),0)+(-$N27/30-INT(-$N27/30))*SUMIFS(16:16,$1:$1,GZ$1+INT(-$N27/30)+1)+(INT(-$N27/30)+1--$N27/30)*SUMIFS(16:16,$1:$1,GZ$1+INT(-$N27/30)))))</f>
        <v>0</v>
      </c>
      <c r="HA27" s="40">
        <f>IF($N27=0,0,IF(HA$7="",0,IF(HA$1=MAX($1:$1),$R16-SUM($T27:GZ27),IF(HA$1=1,SUMIFS(16:16,$1:$1,"&gt;="&amp;1,$1:$1,"&lt;="&amp;INT(-$N27/30))+(-$N27/30-INT(-$N27/30))*SUMIFS(16:16,$1:$1,INT(-$N27/30)+1),0)+(-$N27/30-INT(-$N27/30))*SUMIFS(16:16,$1:$1,HA$1+INT(-$N27/30)+1)+(INT(-$N27/30)+1--$N27/30)*SUMIFS(16:16,$1:$1,HA$1+INT(-$N27/30)))))</f>
        <v>0</v>
      </c>
      <c r="HB27" s="40">
        <f>IF($N27=0,0,IF(HB$7="",0,IF(HB$1=MAX($1:$1),$R16-SUM($T27:HA27),IF(HB$1=1,SUMIFS(16:16,$1:$1,"&gt;="&amp;1,$1:$1,"&lt;="&amp;INT(-$N27/30))+(-$N27/30-INT(-$N27/30))*SUMIFS(16:16,$1:$1,INT(-$N27/30)+1),0)+(-$N27/30-INT(-$N27/30))*SUMIFS(16:16,$1:$1,HB$1+INT(-$N27/30)+1)+(INT(-$N27/30)+1--$N27/30)*SUMIFS(16:16,$1:$1,HB$1+INT(-$N27/30)))))</f>
        <v>0</v>
      </c>
      <c r="HC27" s="40">
        <f>IF($N27=0,0,IF(HC$7="",0,IF(HC$1=MAX($1:$1),$R16-SUM($T27:HB27),IF(HC$1=1,SUMIFS(16:16,$1:$1,"&gt;="&amp;1,$1:$1,"&lt;="&amp;INT(-$N27/30))+(-$N27/30-INT(-$N27/30))*SUMIFS(16:16,$1:$1,INT(-$N27/30)+1),0)+(-$N27/30-INT(-$N27/30))*SUMIFS(16:16,$1:$1,HC$1+INT(-$N27/30)+1)+(INT(-$N27/30)+1--$N27/30)*SUMIFS(16:16,$1:$1,HC$1+INT(-$N27/30)))))</f>
        <v>0</v>
      </c>
      <c r="HD27" s="40">
        <f>IF($N27=0,0,IF(HD$7="",0,IF(HD$1=MAX($1:$1),$R16-SUM($T27:HC27),IF(HD$1=1,SUMIFS(16:16,$1:$1,"&gt;="&amp;1,$1:$1,"&lt;="&amp;INT(-$N27/30))+(-$N27/30-INT(-$N27/30))*SUMIFS(16:16,$1:$1,INT(-$N27/30)+1),0)+(-$N27/30-INT(-$N27/30))*SUMIFS(16:16,$1:$1,HD$1+INT(-$N27/30)+1)+(INT(-$N27/30)+1--$N27/30)*SUMIFS(16:16,$1:$1,HD$1+INT(-$N27/30)))))</f>
        <v>0</v>
      </c>
      <c r="HE27" s="40">
        <f>IF($N27=0,0,IF(HE$7="",0,IF(HE$1=MAX($1:$1),$R16-SUM($T27:HD27),IF(HE$1=1,SUMIFS(16:16,$1:$1,"&gt;="&amp;1,$1:$1,"&lt;="&amp;INT(-$N27/30))+(-$N27/30-INT(-$N27/30))*SUMIFS(16:16,$1:$1,INT(-$N27/30)+1),0)+(-$N27/30-INT(-$N27/30))*SUMIFS(16:16,$1:$1,HE$1+INT(-$N27/30)+1)+(INT(-$N27/30)+1--$N27/30)*SUMIFS(16:16,$1:$1,HE$1+INT(-$N27/30)))))</f>
        <v>0</v>
      </c>
      <c r="HF27" s="40">
        <f>IF($N27=0,0,IF(HF$7="",0,IF(HF$1=MAX($1:$1),$R16-SUM($T27:HE27),IF(HF$1=1,SUMIFS(16:16,$1:$1,"&gt;="&amp;1,$1:$1,"&lt;="&amp;INT(-$N27/30))+(-$N27/30-INT(-$N27/30))*SUMIFS(16:16,$1:$1,INT(-$N27/30)+1),0)+(-$N27/30-INT(-$N27/30))*SUMIFS(16:16,$1:$1,HF$1+INT(-$N27/30)+1)+(INT(-$N27/30)+1--$N27/30)*SUMIFS(16:16,$1:$1,HF$1+INT(-$N27/30)))))</f>
        <v>0</v>
      </c>
      <c r="HG27" s="40">
        <f>IF($N27=0,0,IF(HG$7="",0,IF(HG$1=MAX($1:$1),$R16-SUM($T27:HF27),IF(HG$1=1,SUMIFS(16:16,$1:$1,"&gt;="&amp;1,$1:$1,"&lt;="&amp;INT(-$N27/30))+(-$N27/30-INT(-$N27/30))*SUMIFS(16:16,$1:$1,INT(-$N27/30)+1),0)+(-$N27/30-INT(-$N27/30))*SUMIFS(16:16,$1:$1,HG$1+INT(-$N27/30)+1)+(INT(-$N27/30)+1--$N27/30)*SUMIFS(16:16,$1:$1,HG$1+INT(-$N27/30)))))</f>
        <v>0</v>
      </c>
      <c r="HH27" s="40">
        <f>IF($N27=0,0,IF(HH$7="",0,IF(HH$1=MAX($1:$1),$R16-SUM($T27:HG27),IF(HH$1=1,SUMIFS(16:16,$1:$1,"&gt;="&amp;1,$1:$1,"&lt;="&amp;INT(-$N27/30))+(-$N27/30-INT(-$N27/30))*SUMIFS(16:16,$1:$1,INT(-$N27/30)+1),0)+(-$N27/30-INT(-$N27/30))*SUMIFS(16:16,$1:$1,HH$1+INT(-$N27/30)+1)+(INT(-$N27/30)+1--$N27/30)*SUMIFS(16:16,$1:$1,HH$1+INT(-$N27/30)))))</f>
        <v>0</v>
      </c>
      <c r="HI27" s="40">
        <f>IF($N27=0,0,IF(HI$7="",0,IF(HI$1=MAX($1:$1),$R16-SUM($T27:HH27),IF(HI$1=1,SUMIFS(16:16,$1:$1,"&gt;="&amp;1,$1:$1,"&lt;="&amp;INT(-$N27/30))+(-$N27/30-INT(-$N27/30))*SUMIFS(16:16,$1:$1,INT(-$N27/30)+1),0)+(-$N27/30-INT(-$N27/30))*SUMIFS(16:16,$1:$1,HI$1+INT(-$N27/30)+1)+(INT(-$N27/30)+1--$N27/30)*SUMIFS(16:16,$1:$1,HI$1+INT(-$N27/30)))))</f>
        <v>0</v>
      </c>
      <c r="HJ27" s="40">
        <f>IF($N27=0,0,IF(HJ$7="",0,IF(HJ$1=MAX($1:$1),$R16-SUM($T27:HI27),IF(HJ$1=1,SUMIFS(16:16,$1:$1,"&gt;="&amp;1,$1:$1,"&lt;="&amp;INT(-$N27/30))+(-$N27/30-INT(-$N27/30))*SUMIFS(16:16,$1:$1,INT(-$N27/30)+1),0)+(-$N27/30-INT(-$N27/30))*SUMIFS(16:16,$1:$1,HJ$1+INT(-$N27/30)+1)+(INT(-$N27/30)+1--$N27/30)*SUMIFS(16:16,$1:$1,HJ$1+INT(-$N27/30)))))</f>
        <v>0</v>
      </c>
      <c r="HK27" s="40">
        <f>IF($N27=0,0,IF(HK$7="",0,IF(HK$1=MAX($1:$1),$R16-SUM($T27:HJ27),IF(HK$1=1,SUMIFS(16:16,$1:$1,"&gt;="&amp;1,$1:$1,"&lt;="&amp;INT(-$N27/30))+(-$N27/30-INT(-$N27/30))*SUMIFS(16:16,$1:$1,INT(-$N27/30)+1),0)+(-$N27/30-INT(-$N27/30))*SUMIFS(16:16,$1:$1,HK$1+INT(-$N27/30)+1)+(INT(-$N27/30)+1--$N27/30)*SUMIFS(16:16,$1:$1,HK$1+INT(-$N27/30)))))</f>
        <v>0</v>
      </c>
      <c r="HL27" s="40">
        <f>IF($N27=0,0,IF(HL$7="",0,IF(HL$1=MAX($1:$1),$R16-SUM($T27:HK27),IF(HL$1=1,SUMIFS(16:16,$1:$1,"&gt;="&amp;1,$1:$1,"&lt;="&amp;INT(-$N27/30))+(-$N27/30-INT(-$N27/30))*SUMIFS(16:16,$1:$1,INT(-$N27/30)+1),0)+(-$N27/30-INT(-$N27/30))*SUMIFS(16:16,$1:$1,HL$1+INT(-$N27/30)+1)+(INT(-$N27/30)+1--$N27/30)*SUMIFS(16:16,$1:$1,HL$1+INT(-$N27/30)))))</f>
        <v>0</v>
      </c>
      <c r="HM27" s="40">
        <f>IF($N27=0,0,IF(HM$7="",0,IF(HM$1=MAX($1:$1),$R16-SUM($T27:HL27),IF(HM$1=1,SUMIFS(16:16,$1:$1,"&gt;="&amp;1,$1:$1,"&lt;="&amp;INT(-$N27/30))+(-$N27/30-INT(-$N27/30))*SUMIFS(16:16,$1:$1,INT(-$N27/30)+1),0)+(-$N27/30-INT(-$N27/30))*SUMIFS(16:16,$1:$1,HM$1+INT(-$N27/30)+1)+(INT(-$N27/30)+1--$N27/30)*SUMIFS(16:16,$1:$1,HM$1+INT(-$N27/30)))))</f>
        <v>0</v>
      </c>
      <c r="HN27" s="40">
        <f>IF($N27=0,0,IF(HN$7="",0,IF(HN$1=MAX($1:$1),$R16-SUM($T27:HM27),IF(HN$1=1,SUMIFS(16:16,$1:$1,"&gt;="&amp;1,$1:$1,"&lt;="&amp;INT(-$N27/30))+(-$N27/30-INT(-$N27/30))*SUMIFS(16:16,$1:$1,INT(-$N27/30)+1),0)+(-$N27/30-INT(-$N27/30))*SUMIFS(16:16,$1:$1,HN$1+INT(-$N27/30)+1)+(INT(-$N27/30)+1--$N27/30)*SUMIFS(16:16,$1:$1,HN$1+INT(-$N27/30)))))</f>
        <v>0</v>
      </c>
      <c r="HO27" s="40">
        <f>IF($N27=0,0,IF(HO$7="",0,IF(HO$1=MAX($1:$1),$R16-SUM($T27:HN27),IF(HO$1=1,SUMIFS(16:16,$1:$1,"&gt;="&amp;1,$1:$1,"&lt;="&amp;INT(-$N27/30))+(-$N27/30-INT(-$N27/30))*SUMIFS(16:16,$1:$1,INT(-$N27/30)+1),0)+(-$N27/30-INT(-$N27/30))*SUMIFS(16:16,$1:$1,HO$1+INT(-$N27/30)+1)+(INT(-$N27/30)+1--$N27/30)*SUMIFS(16:16,$1:$1,HO$1+INT(-$N27/30)))))</f>
        <v>0</v>
      </c>
      <c r="HP27" s="40">
        <f>IF($N27=0,0,IF(HP$7="",0,IF(HP$1=MAX($1:$1),$R16-SUM($T27:HO27),IF(HP$1=1,SUMIFS(16:16,$1:$1,"&gt;="&amp;1,$1:$1,"&lt;="&amp;INT(-$N27/30))+(-$N27/30-INT(-$N27/30))*SUMIFS(16:16,$1:$1,INT(-$N27/30)+1),0)+(-$N27/30-INT(-$N27/30))*SUMIFS(16:16,$1:$1,HP$1+INT(-$N27/30)+1)+(INT(-$N27/30)+1--$N27/30)*SUMIFS(16:16,$1:$1,HP$1+INT(-$N27/30)))))</f>
        <v>0</v>
      </c>
      <c r="HQ27" s="40">
        <f>IF($N27=0,0,IF(HQ$7="",0,IF(HQ$1=MAX($1:$1),$R16-SUM($T27:HP27),IF(HQ$1=1,SUMIFS(16:16,$1:$1,"&gt;="&amp;1,$1:$1,"&lt;="&amp;INT(-$N27/30))+(-$N27/30-INT(-$N27/30))*SUMIFS(16:16,$1:$1,INT(-$N27/30)+1),0)+(-$N27/30-INT(-$N27/30))*SUMIFS(16:16,$1:$1,HQ$1+INT(-$N27/30)+1)+(INT(-$N27/30)+1--$N27/30)*SUMIFS(16:16,$1:$1,HQ$1+INT(-$N27/30)))))</f>
        <v>0</v>
      </c>
      <c r="HR27" s="40">
        <f>IF($N27=0,0,IF(HR$7="",0,IF(HR$1=MAX($1:$1),$R16-SUM($T27:HQ27),IF(HR$1=1,SUMIFS(16:16,$1:$1,"&gt;="&amp;1,$1:$1,"&lt;="&amp;INT(-$N27/30))+(-$N27/30-INT(-$N27/30))*SUMIFS(16:16,$1:$1,INT(-$N27/30)+1),0)+(-$N27/30-INT(-$N27/30))*SUMIFS(16:16,$1:$1,HR$1+INT(-$N27/30)+1)+(INT(-$N27/30)+1--$N27/30)*SUMIFS(16:16,$1:$1,HR$1+INT(-$N27/30)))))</f>
        <v>0</v>
      </c>
      <c r="HS27" s="40">
        <f>IF($N27=0,0,IF(HS$7="",0,IF(HS$1=MAX($1:$1),$R16-SUM($T27:HR27),IF(HS$1=1,SUMIFS(16:16,$1:$1,"&gt;="&amp;1,$1:$1,"&lt;="&amp;INT(-$N27/30))+(-$N27/30-INT(-$N27/30))*SUMIFS(16:16,$1:$1,INT(-$N27/30)+1),0)+(-$N27/30-INT(-$N27/30))*SUMIFS(16:16,$1:$1,HS$1+INT(-$N27/30)+1)+(INT(-$N27/30)+1--$N27/30)*SUMIFS(16:16,$1:$1,HS$1+INT(-$N27/30)))))</f>
        <v>0</v>
      </c>
      <c r="HT27" s="40">
        <f>IF($N27=0,0,IF(HT$7="",0,IF(HT$1=MAX($1:$1),$R16-SUM($T27:HS27),IF(HT$1=1,SUMIFS(16:16,$1:$1,"&gt;="&amp;1,$1:$1,"&lt;="&amp;INT(-$N27/30))+(-$N27/30-INT(-$N27/30))*SUMIFS(16:16,$1:$1,INT(-$N27/30)+1),0)+(-$N27/30-INT(-$N27/30))*SUMIFS(16:16,$1:$1,HT$1+INT(-$N27/30)+1)+(INT(-$N27/30)+1--$N27/30)*SUMIFS(16:16,$1:$1,HT$1+INT(-$N27/30)))))</f>
        <v>0</v>
      </c>
      <c r="HU27" s="40">
        <f>IF($N27=0,0,IF(HU$7="",0,IF(HU$1=MAX($1:$1),$R16-SUM($T27:HT27),IF(HU$1=1,SUMIFS(16:16,$1:$1,"&gt;="&amp;1,$1:$1,"&lt;="&amp;INT(-$N27/30))+(-$N27/30-INT(-$N27/30))*SUMIFS(16:16,$1:$1,INT(-$N27/30)+1),0)+(-$N27/30-INT(-$N27/30))*SUMIFS(16:16,$1:$1,HU$1+INT(-$N27/30)+1)+(INT(-$N27/30)+1--$N27/30)*SUMIFS(16:16,$1:$1,HU$1+INT(-$N27/30)))))</f>
        <v>0</v>
      </c>
      <c r="HV27" s="40">
        <f>IF($N27=0,0,IF(HV$7="",0,IF(HV$1=MAX($1:$1),$R16-SUM($T27:HU27),IF(HV$1=1,SUMIFS(16:16,$1:$1,"&gt;="&amp;1,$1:$1,"&lt;="&amp;INT(-$N27/30))+(-$N27/30-INT(-$N27/30))*SUMIFS(16:16,$1:$1,INT(-$N27/30)+1),0)+(-$N27/30-INT(-$N27/30))*SUMIFS(16:16,$1:$1,HV$1+INT(-$N27/30)+1)+(INT(-$N27/30)+1--$N27/30)*SUMIFS(16:16,$1:$1,HV$1+INT(-$N27/30)))))</f>
        <v>0</v>
      </c>
      <c r="HW27" s="40">
        <f>IF($N27=0,0,IF(HW$7="",0,IF(HW$1=MAX($1:$1),$R16-SUM($T27:HV27),IF(HW$1=1,SUMIFS(16:16,$1:$1,"&gt;="&amp;1,$1:$1,"&lt;="&amp;INT(-$N27/30))+(-$N27/30-INT(-$N27/30))*SUMIFS(16:16,$1:$1,INT(-$N27/30)+1),0)+(-$N27/30-INT(-$N27/30))*SUMIFS(16:16,$1:$1,HW$1+INT(-$N27/30)+1)+(INT(-$N27/30)+1--$N27/30)*SUMIFS(16:16,$1:$1,HW$1+INT(-$N27/30)))))</f>
        <v>0</v>
      </c>
      <c r="HX27" s="40">
        <f>IF($N27=0,0,IF(HX$7="",0,IF(HX$1=MAX($1:$1),$R16-SUM($T27:HW27),IF(HX$1=1,SUMIFS(16:16,$1:$1,"&gt;="&amp;1,$1:$1,"&lt;="&amp;INT(-$N27/30))+(-$N27/30-INT(-$N27/30))*SUMIFS(16:16,$1:$1,INT(-$N27/30)+1),0)+(-$N27/30-INT(-$N27/30))*SUMIFS(16:16,$1:$1,HX$1+INT(-$N27/30)+1)+(INT(-$N27/30)+1--$N27/30)*SUMIFS(16:16,$1:$1,HX$1+INT(-$N27/30)))))</f>
        <v>0</v>
      </c>
      <c r="HY27" s="40">
        <f>IF($N27=0,0,IF(HY$7="",0,IF(HY$1=MAX($1:$1),$R16-SUM($T27:HX27),IF(HY$1=1,SUMIFS(16:16,$1:$1,"&gt;="&amp;1,$1:$1,"&lt;="&amp;INT(-$N27/30))+(-$N27/30-INT(-$N27/30))*SUMIFS(16:16,$1:$1,INT(-$N27/30)+1),0)+(-$N27/30-INT(-$N27/30))*SUMIFS(16:16,$1:$1,HY$1+INT(-$N27/30)+1)+(INT(-$N27/30)+1--$N27/30)*SUMIFS(16:16,$1:$1,HY$1+INT(-$N27/30)))))</f>
        <v>0</v>
      </c>
      <c r="HZ27" s="40">
        <f>IF($N27=0,0,IF(HZ$7="",0,IF(HZ$1=MAX($1:$1),$R16-SUM($T27:HY27),IF(HZ$1=1,SUMIFS(16:16,$1:$1,"&gt;="&amp;1,$1:$1,"&lt;="&amp;INT(-$N27/30))+(-$N27/30-INT(-$N27/30))*SUMIFS(16:16,$1:$1,INT(-$N27/30)+1),0)+(-$N27/30-INT(-$N27/30))*SUMIFS(16:16,$1:$1,HZ$1+INT(-$N27/30)+1)+(INT(-$N27/30)+1--$N27/30)*SUMIFS(16:16,$1:$1,HZ$1+INT(-$N27/30)))))</f>
        <v>0</v>
      </c>
      <c r="IA27" s="40">
        <f>IF($N27=0,0,IF(IA$7="",0,IF(IA$1=MAX($1:$1),$R16-SUM($T27:HZ27),IF(IA$1=1,SUMIFS(16:16,$1:$1,"&gt;="&amp;1,$1:$1,"&lt;="&amp;INT(-$N27/30))+(-$N27/30-INT(-$N27/30))*SUMIFS(16:16,$1:$1,INT(-$N27/30)+1),0)+(-$N27/30-INT(-$N27/30))*SUMIFS(16:16,$1:$1,IA$1+INT(-$N27/30)+1)+(INT(-$N27/30)+1--$N27/30)*SUMIFS(16:16,$1:$1,IA$1+INT(-$N27/30)))))</f>
        <v>0</v>
      </c>
      <c r="IB27" s="40">
        <f>IF($N27=0,0,IF(IB$7="",0,IF(IB$1=MAX($1:$1),$R16-SUM($T27:IA27),IF(IB$1=1,SUMIFS(16:16,$1:$1,"&gt;="&amp;1,$1:$1,"&lt;="&amp;INT(-$N27/30))+(-$N27/30-INT(-$N27/30))*SUMIFS(16:16,$1:$1,INT(-$N27/30)+1),0)+(-$N27/30-INT(-$N27/30))*SUMIFS(16:16,$1:$1,IB$1+INT(-$N27/30)+1)+(INT(-$N27/30)+1--$N27/30)*SUMIFS(16:16,$1:$1,IB$1+INT(-$N27/30)))))</f>
        <v>0</v>
      </c>
      <c r="IC27" s="40">
        <f>IF($N27=0,0,IF(IC$7="",0,IF(IC$1=MAX($1:$1),$R16-SUM($T27:IB27),IF(IC$1=1,SUMIFS(16:16,$1:$1,"&gt;="&amp;1,$1:$1,"&lt;="&amp;INT(-$N27/30))+(-$N27/30-INT(-$N27/30))*SUMIFS(16:16,$1:$1,INT(-$N27/30)+1),0)+(-$N27/30-INT(-$N27/30))*SUMIFS(16:16,$1:$1,IC$1+INT(-$N27/30)+1)+(INT(-$N27/30)+1--$N27/30)*SUMIFS(16:16,$1:$1,IC$1+INT(-$N27/30)))))</f>
        <v>0</v>
      </c>
      <c r="ID27" s="40">
        <f>IF($N27=0,0,IF(ID$7="",0,IF(ID$1=MAX($1:$1),$R16-SUM($T27:IC27),IF(ID$1=1,SUMIFS(16:16,$1:$1,"&gt;="&amp;1,$1:$1,"&lt;="&amp;INT(-$N27/30))+(-$N27/30-INT(-$N27/30))*SUMIFS(16:16,$1:$1,INT(-$N27/30)+1),0)+(-$N27/30-INT(-$N27/30))*SUMIFS(16:16,$1:$1,ID$1+INT(-$N27/30)+1)+(INT(-$N27/30)+1--$N27/30)*SUMIFS(16:16,$1:$1,ID$1+INT(-$N27/30)))))</f>
        <v>0</v>
      </c>
      <c r="IE27" s="40">
        <f>IF($N27=0,0,IF(IE$7="",0,IF(IE$1=MAX($1:$1),$R16-SUM($T27:ID27),IF(IE$1=1,SUMIFS(16:16,$1:$1,"&gt;="&amp;1,$1:$1,"&lt;="&amp;INT(-$N27/30))+(-$N27/30-INT(-$N27/30))*SUMIFS(16:16,$1:$1,INT(-$N27/30)+1),0)+(-$N27/30-INT(-$N27/30))*SUMIFS(16:16,$1:$1,IE$1+INT(-$N27/30)+1)+(INT(-$N27/30)+1--$N27/30)*SUMIFS(16:16,$1:$1,IE$1+INT(-$N27/30)))))</f>
        <v>0</v>
      </c>
      <c r="IF27" s="40">
        <f>IF($N27=0,0,IF(IF$7="",0,IF(IF$1=MAX($1:$1),$R16-SUM($T27:IE27),IF(IF$1=1,SUMIFS(16:16,$1:$1,"&gt;="&amp;1,$1:$1,"&lt;="&amp;INT(-$N27/30))+(-$N27/30-INT(-$N27/30))*SUMIFS(16:16,$1:$1,INT(-$N27/30)+1),0)+(-$N27/30-INT(-$N27/30))*SUMIFS(16:16,$1:$1,IF$1+INT(-$N27/30)+1)+(INT(-$N27/30)+1--$N27/30)*SUMIFS(16:16,$1:$1,IF$1+INT(-$N27/30)))))</f>
        <v>0</v>
      </c>
      <c r="IG27" s="40">
        <f>IF($N27=0,0,IF(IG$7="",0,IF(IG$1=MAX($1:$1),$R16-SUM($T27:IF27),IF(IG$1=1,SUMIFS(16:16,$1:$1,"&gt;="&amp;1,$1:$1,"&lt;="&amp;INT(-$N27/30))+(-$N27/30-INT(-$N27/30))*SUMIFS(16:16,$1:$1,INT(-$N27/30)+1),0)+(-$N27/30-INT(-$N27/30))*SUMIFS(16:16,$1:$1,IG$1+INT(-$N27/30)+1)+(INT(-$N27/30)+1--$N27/30)*SUMIFS(16:16,$1:$1,IG$1+INT(-$N27/30)))))</f>
        <v>0</v>
      </c>
      <c r="IH27" s="40">
        <f>IF($N27=0,0,IF(IH$7="",0,IF(IH$1=MAX($1:$1),$R16-SUM($T27:IG27),IF(IH$1=1,SUMIFS(16:16,$1:$1,"&gt;="&amp;1,$1:$1,"&lt;="&amp;INT(-$N27/30))+(-$N27/30-INT(-$N27/30))*SUMIFS(16:16,$1:$1,INT(-$N27/30)+1),0)+(-$N27/30-INT(-$N27/30))*SUMIFS(16:16,$1:$1,IH$1+INT(-$N27/30)+1)+(INT(-$N27/30)+1--$N27/30)*SUMIFS(16:16,$1:$1,IH$1+INT(-$N27/30)))))</f>
        <v>0</v>
      </c>
      <c r="II27" s="40">
        <f>IF($N27=0,0,IF(II$7="",0,IF(II$1=MAX($1:$1),$R16-SUM($T27:IH27),IF(II$1=1,SUMIFS(16:16,$1:$1,"&gt;="&amp;1,$1:$1,"&lt;="&amp;INT(-$N27/30))+(-$N27/30-INT(-$N27/30))*SUMIFS(16:16,$1:$1,INT(-$N27/30)+1),0)+(-$N27/30-INT(-$N27/30))*SUMIFS(16:16,$1:$1,II$1+INT(-$N27/30)+1)+(INT(-$N27/30)+1--$N27/30)*SUMIFS(16:16,$1:$1,II$1+INT(-$N27/30)))))</f>
        <v>0</v>
      </c>
      <c r="IJ27" s="40">
        <f>IF($N27=0,0,IF(IJ$7="",0,IF(IJ$1=MAX($1:$1),$R16-SUM($T27:II27),IF(IJ$1=1,SUMIFS(16:16,$1:$1,"&gt;="&amp;1,$1:$1,"&lt;="&amp;INT(-$N27/30))+(-$N27/30-INT(-$N27/30))*SUMIFS(16:16,$1:$1,INT(-$N27/30)+1),0)+(-$N27/30-INT(-$N27/30))*SUMIFS(16:16,$1:$1,IJ$1+INT(-$N27/30)+1)+(INT(-$N27/30)+1--$N27/30)*SUMIFS(16:16,$1:$1,IJ$1+INT(-$N27/30)))))</f>
        <v>0</v>
      </c>
      <c r="IK27" s="40">
        <f>IF($N27=0,0,IF(IK$7="",0,IF(IK$1=MAX($1:$1),$R16-SUM($T27:IJ27),IF(IK$1=1,SUMIFS(16:16,$1:$1,"&gt;="&amp;1,$1:$1,"&lt;="&amp;INT(-$N27/30))+(-$N27/30-INT(-$N27/30))*SUMIFS(16:16,$1:$1,INT(-$N27/30)+1),0)+(-$N27/30-INT(-$N27/30))*SUMIFS(16:16,$1:$1,IK$1+INT(-$N27/30)+1)+(INT(-$N27/30)+1--$N27/30)*SUMIFS(16:16,$1:$1,IK$1+INT(-$N27/30)))))</f>
        <v>0</v>
      </c>
      <c r="IL27" s="40">
        <f>IF($N27=0,0,IF(IL$7="",0,IF(IL$1=MAX($1:$1),$R16-SUM($T27:IK27),IF(IL$1=1,SUMIFS(16:16,$1:$1,"&gt;="&amp;1,$1:$1,"&lt;="&amp;INT(-$N27/30))+(-$N27/30-INT(-$N27/30))*SUMIFS(16:16,$1:$1,INT(-$N27/30)+1),0)+(-$N27/30-INT(-$N27/30))*SUMIFS(16:16,$1:$1,IL$1+INT(-$N27/30)+1)+(INT(-$N27/30)+1--$N27/30)*SUMIFS(16:16,$1:$1,IL$1+INT(-$N27/30)))))</f>
        <v>0</v>
      </c>
      <c r="IM27" s="40">
        <f>IF($N27=0,0,IF(IM$7="",0,IF(IM$1=MAX($1:$1),$R16-SUM($T27:IL27),IF(IM$1=1,SUMIFS(16:16,$1:$1,"&gt;="&amp;1,$1:$1,"&lt;="&amp;INT(-$N27/30))+(-$N27/30-INT(-$N27/30))*SUMIFS(16:16,$1:$1,INT(-$N27/30)+1),0)+(-$N27/30-INT(-$N27/30))*SUMIFS(16:16,$1:$1,IM$1+INT(-$N27/30)+1)+(INT(-$N27/30)+1--$N27/30)*SUMIFS(16:16,$1:$1,IM$1+INT(-$N27/30)))))</f>
        <v>0</v>
      </c>
      <c r="IN27" s="40">
        <f>IF($N27=0,0,IF(IN$7="",0,IF(IN$1=MAX($1:$1),$R16-SUM($T27:IM27),IF(IN$1=1,SUMIFS(16:16,$1:$1,"&gt;="&amp;1,$1:$1,"&lt;="&amp;INT(-$N27/30))+(-$N27/30-INT(-$N27/30))*SUMIFS(16:16,$1:$1,INT(-$N27/30)+1),0)+(-$N27/30-INT(-$N27/30))*SUMIFS(16:16,$1:$1,IN$1+INT(-$N27/30)+1)+(INT(-$N27/30)+1--$N27/30)*SUMIFS(16:16,$1:$1,IN$1+INT(-$N27/30)))))</f>
        <v>0</v>
      </c>
      <c r="IO27" s="40">
        <f>IF($N27=0,0,IF(IO$7="",0,IF(IO$1=MAX($1:$1),$R16-SUM($T27:IN27),IF(IO$1=1,SUMIFS(16:16,$1:$1,"&gt;="&amp;1,$1:$1,"&lt;="&amp;INT(-$N27/30))+(-$N27/30-INT(-$N27/30))*SUMIFS(16:16,$1:$1,INT(-$N27/30)+1),0)+(-$N27/30-INT(-$N27/30))*SUMIFS(16:16,$1:$1,IO$1+INT(-$N27/30)+1)+(INT(-$N27/30)+1--$N27/30)*SUMIFS(16:16,$1:$1,IO$1+INT(-$N27/30)))))</f>
        <v>0</v>
      </c>
      <c r="IP27" s="40">
        <f>IF($N27=0,0,IF(IP$7="",0,IF(IP$1=MAX($1:$1),$R16-SUM($T27:IO27),IF(IP$1=1,SUMIFS(16:16,$1:$1,"&gt;="&amp;1,$1:$1,"&lt;="&amp;INT(-$N27/30))+(-$N27/30-INT(-$N27/30))*SUMIFS(16:16,$1:$1,INT(-$N27/30)+1),0)+(-$N27/30-INT(-$N27/30))*SUMIFS(16:16,$1:$1,IP$1+INT(-$N27/30)+1)+(INT(-$N27/30)+1--$N27/30)*SUMIFS(16:16,$1:$1,IP$1+INT(-$N27/30)))))</f>
        <v>0</v>
      </c>
      <c r="IQ27" s="40">
        <f>IF($N27=0,0,IF(IQ$7="",0,IF(IQ$1=MAX($1:$1),$R16-SUM($T27:IP27),IF(IQ$1=1,SUMIFS(16:16,$1:$1,"&gt;="&amp;1,$1:$1,"&lt;="&amp;INT(-$N27/30))+(-$N27/30-INT(-$N27/30))*SUMIFS(16:16,$1:$1,INT(-$N27/30)+1),0)+(-$N27/30-INT(-$N27/30))*SUMIFS(16:16,$1:$1,IQ$1+INT(-$N27/30)+1)+(INT(-$N27/30)+1--$N27/30)*SUMIFS(16:16,$1:$1,IQ$1+INT(-$N27/30)))))</f>
        <v>0</v>
      </c>
      <c r="IR27" s="40">
        <f>IF($N27=0,0,IF(IR$7="",0,IF(IR$1=MAX($1:$1),$R16-SUM($T27:IQ27),IF(IR$1=1,SUMIFS(16:16,$1:$1,"&gt;="&amp;1,$1:$1,"&lt;="&amp;INT(-$N27/30))+(-$N27/30-INT(-$N27/30))*SUMIFS(16:16,$1:$1,INT(-$N27/30)+1),0)+(-$N27/30-INT(-$N27/30))*SUMIFS(16:16,$1:$1,IR$1+INT(-$N27/30)+1)+(INT(-$N27/30)+1--$N27/30)*SUMIFS(16:16,$1:$1,IR$1+INT(-$N27/30)))))</f>
        <v>0</v>
      </c>
      <c r="IS27" s="40">
        <f>IF($N27=0,0,IF(IS$7="",0,IF(IS$1=MAX($1:$1),$R16-SUM($T27:IR27),IF(IS$1=1,SUMIFS(16:16,$1:$1,"&gt;="&amp;1,$1:$1,"&lt;="&amp;INT(-$N27/30))+(-$N27/30-INT(-$N27/30))*SUMIFS(16:16,$1:$1,INT(-$N27/30)+1),0)+(-$N27/30-INT(-$N27/30))*SUMIFS(16:16,$1:$1,IS$1+INT(-$N27/30)+1)+(INT(-$N27/30)+1--$N27/30)*SUMIFS(16:16,$1:$1,IS$1+INT(-$N27/30)))))</f>
        <v>0</v>
      </c>
      <c r="IT27" s="40">
        <f>IF($N27=0,0,IF(IT$7="",0,IF(IT$1=MAX($1:$1),$R16-SUM($T27:IS27),IF(IT$1=1,SUMIFS(16:16,$1:$1,"&gt;="&amp;1,$1:$1,"&lt;="&amp;INT(-$N27/30))+(-$N27/30-INT(-$N27/30))*SUMIFS(16:16,$1:$1,INT(-$N27/30)+1),0)+(-$N27/30-INT(-$N27/30))*SUMIFS(16:16,$1:$1,IT$1+INT(-$N27/30)+1)+(INT(-$N27/30)+1--$N27/30)*SUMIFS(16:16,$1:$1,IT$1+INT(-$N27/30)))))</f>
        <v>0</v>
      </c>
      <c r="IU27" s="40">
        <f>IF($N27=0,0,IF(IU$7="",0,IF(IU$1=MAX($1:$1),$R16-SUM($T27:IT27),IF(IU$1=1,SUMIFS(16:16,$1:$1,"&gt;="&amp;1,$1:$1,"&lt;="&amp;INT(-$N27/30))+(-$N27/30-INT(-$N27/30))*SUMIFS(16:16,$1:$1,INT(-$N27/30)+1),0)+(-$N27/30-INT(-$N27/30))*SUMIFS(16:16,$1:$1,IU$1+INT(-$N27/30)+1)+(INT(-$N27/30)+1--$N27/30)*SUMIFS(16:16,$1:$1,IU$1+INT(-$N27/30)))))</f>
        <v>0</v>
      </c>
      <c r="IV27" s="40">
        <f>IF($N27=0,0,IF(IV$7="",0,IF(IV$1=MAX($1:$1),$R16-SUM($T27:IU27),IF(IV$1=1,SUMIFS(16:16,$1:$1,"&gt;="&amp;1,$1:$1,"&lt;="&amp;INT(-$N27/30))+(-$N27/30-INT(-$N27/30))*SUMIFS(16:16,$1:$1,INT(-$N27/30)+1),0)+(-$N27/30-INT(-$N27/30))*SUMIFS(16:16,$1:$1,IV$1+INT(-$N27/30)+1)+(INT(-$N27/30)+1--$N27/30)*SUMIFS(16:16,$1:$1,IV$1+INT(-$N27/30)))))</f>
        <v>0</v>
      </c>
      <c r="IW27" s="40">
        <f>IF($N27=0,0,IF(IW$7="",0,IF(IW$1=MAX($1:$1),$R16-SUM($T27:IV27),IF(IW$1=1,SUMIFS(16:16,$1:$1,"&gt;="&amp;1,$1:$1,"&lt;="&amp;INT(-$N27/30))+(-$N27/30-INT(-$N27/30))*SUMIFS(16:16,$1:$1,INT(-$N27/30)+1),0)+(-$N27/30-INT(-$N27/30))*SUMIFS(16:16,$1:$1,IW$1+INT(-$N27/30)+1)+(INT(-$N27/30)+1--$N27/30)*SUMIFS(16:16,$1:$1,IW$1+INT(-$N27/30)))))</f>
        <v>0</v>
      </c>
      <c r="IX27" s="40">
        <f>IF($N27=0,0,IF(IX$7="",0,IF(IX$1=MAX($1:$1),$R16-SUM($T27:IW27),IF(IX$1=1,SUMIFS(16:16,$1:$1,"&gt;="&amp;1,$1:$1,"&lt;="&amp;INT(-$N27/30))+(-$N27/30-INT(-$N27/30))*SUMIFS(16:16,$1:$1,INT(-$N27/30)+1),0)+(-$N27/30-INT(-$N27/30))*SUMIFS(16:16,$1:$1,IX$1+INT(-$N27/30)+1)+(INT(-$N27/30)+1--$N27/30)*SUMIFS(16:16,$1:$1,IX$1+INT(-$N27/30)))))</f>
        <v>0</v>
      </c>
      <c r="IY27" s="40">
        <f>IF($N27=0,0,IF(IY$7="",0,IF(IY$1=MAX($1:$1),$R16-SUM($T27:IX27),IF(IY$1=1,SUMIFS(16:16,$1:$1,"&gt;="&amp;1,$1:$1,"&lt;="&amp;INT(-$N27/30))+(-$N27/30-INT(-$N27/30))*SUMIFS(16:16,$1:$1,INT(-$N27/30)+1),0)+(-$N27/30-INT(-$N27/30))*SUMIFS(16:16,$1:$1,IY$1+INT(-$N27/30)+1)+(INT(-$N27/30)+1--$N27/30)*SUMIFS(16:16,$1:$1,IY$1+INT(-$N27/30)))))</f>
        <v>0</v>
      </c>
      <c r="IZ27" s="40">
        <f>IF($N27=0,0,IF(IZ$7="",0,IF(IZ$1=MAX($1:$1),$R16-SUM($T27:IY27),IF(IZ$1=1,SUMIFS(16:16,$1:$1,"&gt;="&amp;1,$1:$1,"&lt;="&amp;INT(-$N27/30))+(-$N27/30-INT(-$N27/30))*SUMIFS(16:16,$1:$1,INT(-$N27/30)+1),0)+(-$N27/30-INT(-$N27/30))*SUMIFS(16:16,$1:$1,IZ$1+INT(-$N27/30)+1)+(INT(-$N27/30)+1--$N27/30)*SUMIFS(16:16,$1:$1,IZ$1+INT(-$N27/30)))))</f>
        <v>0</v>
      </c>
      <c r="JA27" s="40">
        <f>IF($N27=0,0,IF(JA$7="",0,IF(JA$1=MAX($1:$1),$R16-SUM($T27:IZ27),IF(JA$1=1,SUMIFS(16:16,$1:$1,"&gt;="&amp;1,$1:$1,"&lt;="&amp;INT(-$N27/30))+(-$N27/30-INT(-$N27/30))*SUMIFS(16:16,$1:$1,INT(-$N27/30)+1),0)+(-$N27/30-INT(-$N27/30))*SUMIFS(16:16,$1:$1,JA$1+INT(-$N27/30)+1)+(INT(-$N27/30)+1--$N27/30)*SUMIFS(16:16,$1:$1,JA$1+INT(-$N27/30)))))</f>
        <v>0</v>
      </c>
      <c r="JB27" s="40">
        <f>IF($N27=0,0,IF(JB$7="",0,IF(JB$1=MAX($1:$1),$R16-SUM($T27:JA27),IF(JB$1=1,SUMIFS(16:16,$1:$1,"&gt;="&amp;1,$1:$1,"&lt;="&amp;INT(-$N27/30))+(-$N27/30-INT(-$N27/30))*SUMIFS(16:16,$1:$1,INT(-$N27/30)+1),0)+(-$N27/30-INT(-$N27/30))*SUMIFS(16:16,$1:$1,JB$1+INT(-$N27/30)+1)+(INT(-$N27/30)+1--$N27/30)*SUMIFS(16:16,$1:$1,JB$1+INT(-$N27/30)))))</f>
        <v>0</v>
      </c>
      <c r="JC27" s="40">
        <f>IF($N27=0,0,IF(JC$7="",0,IF(JC$1=MAX($1:$1),$R16-SUM($T27:JB27),IF(JC$1=1,SUMIFS(16:16,$1:$1,"&gt;="&amp;1,$1:$1,"&lt;="&amp;INT(-$N27/30))+(-$N27/30-INT(-$N27/30))*SUMIFS(16:16,$1:$1,INT(-$N27/30)+1),0)+(-$N27/30-INT(-$N27/30))*SUMIFS(16:16,$1:$1,JC$1+INT(-$N27/30)+1)+(INT(-$N27/30)+1--$N27/30)*SUMIFS(16:16,$1:$1,JC$1+INT(-$N27/30)))))</f>
        <v>0</v>
      </c>
      <c r="JD27" s="40">
        <f>IF($N27=0,0,IF(JD$7="",0,IF(JD$1=MAX($1:$1),$R16-SUM($T27:JC27),IF(JD$1=1,SUMIFS(16:16,$1:$1,"&gt;="&amp;1,$1:$1,"&lt;="&amp;INT(-$N27/30))+(-$N27/30-INT(-$N27/30))*SUMIFS(16:16,$1:$1,INT(-$N27/30)+1),0)+(-$N27/30-INT(-$N27/30))*SUMIFS(16:16,$1:$1,JD$1+INT(-$N27/30)+1)+(INT(-$N27/30)+1--$N27/30)*SUMIFS(16:16,$1:$1,JD$1+INT(-$N27/30)))))</f>
        <v>0</v>
      </c>
      <c r="JE27" s="40">
        <f>IF($N27=0,0,IF(JE$7="",0,IF(JE$1=MAX($1:$1),$R16-SUM($T27:JD27),IF(JE$1=1,SUMIFS(16:16,$1:$1,"&gt;="&amp;1,$1:$1,"&lt;="&amp;INT(-$N27/30))+(-$N27/30-INT(-$N27/30))*SUMIFS(16:16,$1:$1,INT(-$N27/30)+1),0)+(-$N27/30-INT(-$N27/30))*SUMIFS(16:16,$1:$1,JE$1+INT(-$N27/30)+1)+(INT(-$N27/30)+1--$N27/30)*SUMIFS(16:16,$1:$1,JE$1+INT(-$N27/30)))))</f>
        <v>0</v>
      </c>
      <c r="JF27" s="40">
        <f>IF($N27=0,0,IF(JF$7="",0,IF(JF$1=MAX($1:$1),$R16-SUM($T27:JE27),IF(JF$1=1,SUMIFS(16:16,$1:$1,"&gt;="&amp;1,$1:$1,"&lt;="&amp;INT(-$N27/30))+(-$N27/30-INT(-$N27/30))*SUMIFS(16:16,$1:$1,INT(-$N27/30)+1),0)+(-$N27/30-INT(-$N27/30))*SUMIFS(16:16,$1:$1,JF$1+INT(-$N27/30)+1)+(INT(-$N27/30)+1--$N27/30)*SUMIFS(16:16,$1:$1,JF$1+INT(-$N27/30)))))</f>
        <v>0</v>
      </c>
      <c r="JG27" s="40">
        <f>IF($N27=0,0,IF(JG$7="",0,IF(JG$1=MAX($1:$1),$R16-SUM($T27:JF27),IF(JG$1=1,SUMIFS(16:16,$1:$1,"&gt;="&amp;1,$1:$1,"&lt;="&amp;INT(-$N27/30))+(-$N27/30-INT(-$N27/30))*SUMIFS(16:16,$1:$1,INT(-$N27/30)+1),0)+(-$N27/30-INT(-$N27/30))*SUMIFS(16:16,$1:$1,JG$1+INT(-$N27/30)+1)+(INT(-$N27/30)+1--$N27/30)*SUMIFS(16:16,$1:$1,JG$1+INT(-$N27/30)))))</f>
        <v>0</v>
      </c>
      <c r="JH27" s="40">
        <f>IF($N27=0,0,IF(JH$7="",0,IF(JH$1=MAX($1:$1),$R16-SUM($T27:JG27),IF(JH$1=1,SUMIFS(16:16,$1:$1,"&gt;="&amp;1,$1:$1,"&lt;="&amp;INT(-$N27/30))+(-$N27/30-INT(-$N27/30))*SUMIFS(16:16,$1:$1,INT(-$N27/30)+1),0)+(-$N27/30-INT(-$N27/30))*SUMIFS(16:16,$1:$1,JH$1+INT(-$N27/30)+1)+(INT(-$N27/30)+1--$N27/30)*SUMIFS(16:16,$1:$1,JH$1+INT(-$N27/30)))))</f>
        <v>0</v>
      </c>
      <c r="JI27" s="40">
        <f>IF($N27=0,0,IF(JI$7="",0,IF(JI$1=MAX($1:$1),$R16-SUM($T27:JH27),IF(JI$1=1,SUMIFS(16:16,$1:$1,"&gt;="&amp;1,$1:$1,"&lt;="&amp;INT(-$N27/30))+(-$N27/30-INT(-$N27/30))*SUMIFS(16:16,$1:$1,INT(-$N27/30)+1),0)+(-$N27/30-INT(-$N27/30))*SUMIFS(16:16,$1:$1,JI$1+INT(-$N27/30)+1)+(INT(-$N27/30)+1--$N27/30)*SUMIFS(16:16,$1:$1,JI$1+INT(-$N27/30)))))</f>
        <v>0</v>
      </c>
      <c r="JJ27" s="40">
        <f>IF($N27=0,0,IF(JJ$7="",0,IF(JJ$1=MAX($1:$1),$R16-SUM($T27:JI27),IF(JJ$1=1,SUMIFS(16:16,$1:$1,"&gt;="&amp;1,$1:$1,"&lt;="&amp;INT(-$N27/30))+(-$N27/30-INT(-$N27/30))*SUMIFS(16:16,$1:$1,INT(-$N27/30)+1),0)+(-$N27/30-INT(-$N27/30))*SUMIFS(16:16,$1:$1,JJ$1+INT(-$N27/30)+1)+(INT(-$N27/30)+1--$N27/30)*SUMIFS(16:16,$1:$1,JJ$1+INT(-$N27/30)))))</f>
        <v>0</v>
      </c>
      <c r="JK27" s="40">
        <f>IF($N27=0,0,IF(JK$7="",0,IF(JK$1=MAX($1:$1),$R16-SUM($T27:JJ27),IF(JK$1=1,SUMIFS(16:16,$1:$1,"&gt;="&amp;1,$1:$1,"&lt;="&amp;INT(-$N27/30))+(-$N27/30-INT(-$N27/30))*SUMIFS(16:16,$1:$1,INT(-$N27/30)+1),0)+(-$N27/30-INT(-$N27/30))*SUMIFS(16:16,$1:$1,JK$1+INT(-$N27/30)+1)+(INT(-$N27/30)+1--$N27/30)*SUMIFS(16:16,$1:$1,JK$1+INT(-$N27/30)))))</f>
        <v>0</v>
      </c>
      <c r="JL27" s="40">
        <f>IF($N27=0,0,IF(JL$7="",0,IF(JL$1=MAX($1:$1),$R16-SUM($T27:JK27),IF(JL$1=1,SUMIFS(16:16,$1:$1,"&gt;="&amp;1,$1:$1,"&lt;="&amp;INT(-$N27/30))+(-$N27/30-INT(-$N27/30))*SUMIFS(16:16,$1:$1,INT(-$N27/30)+1),0)+(-$N27/30-INT(-$N27/30))*SUMIFS(16:16,$1:$1,JL$1+INT(-$N27/30)+1)+(INT(-$N27/30)+1--$N27/30)*SUMIFS(16:16,$1:$1,JL$1+INT(-$N27/30)))))</f>
        <v>0</v>
      </c>
      <c r="JM27" s="40">
        <f>IF($N27=0,0,IF(JM$7="",0,IF(JM$1=MAX($1:$1),$R16-SUM($T27:JL27),IF(JM$1=1,SUMIFS(16:16,$1:$1,"&gt;="&amp;1,$1:$1,"&lt;="&amp;INT(-$N27/30))+(-$N27/30-INT(-$N27/30))*SUMIFS(16:16,$1:$1,INT(-$N27/30)+1),0)+(-$N27/30-INT(-$N27/30))*SUMIFS(16:16,$1:$1,JM$1+INT(-$N27/30)+1)+(INT(-$N27/30)+1--$N27/30)*SUMIFS(16:16,$1:$1,JM$1+INT(-$N27/30)))))</f>
        <v>0</v>
      </c>
      <c r="JN27" s="40">
        <f>IF($N27=0,0,IF(JN$7="",0,IF(JN$1=MAX($1:$1),$R16-SUM($T27:JM27),IF(JN$1=1,SUMIFS(16:16,$1:$1,"&gt;="&amp;1,$1:$1,"&lt;="&amp;INT(-$N27/30))+(-$N27/30-INT(-$N27/30))*SUMIFS(16:16,$1:$1,INT(-$N27/30)+1),0)+(-$N27/30-INT(-$N27/30))*SUMIFS(16:16,$1:$1,JN$1+INT(-$N27/30)+1)+(INT(-$N27/30)+1--$N27/30)*SUMIFS(16:16,$1:$1,JN$1+INT(-$N27/30)))))</f>
        <v>0</v>
      </c>
      <c r="JO27" s="40">
        <f>IF($N27=0,0,IF(JO$7="",0,IF(JO$1=MAX($1:$1),$R16-SUM($T27:JN27),IF(JO$1=1,SUMIFS(16:16,$1:$1,"&gt;="&amp;1,$1:$1,"&lt;="&amp;INT(-$N27/30))+(-$N27/30-INT(-$N27/30))*SUMIFS(16:16,$1:$1,INT(-$N27/30)+1),0)+(-$N27/30-INT(-$N27/30))*SUMIFS(16:16,$1:$1,JO$1+INT(-$N27/30)+1)+(INT(-$N27/30)+1--$N27/30)*SUMIFS(16:16,$1:$1,JO$1+INT(-$N27/30)))))</f>
        <v>0</v>
      </c>
      <c r="JP27" s="40">
        <f>IF($N27=0,0,IF(JP$7="",0,IF(JP$1=MAX($1:$1),$R16-SUM($T27:JO27),IF(JP$1=1,SUMIFS(16:16,$1:$1,"&gt;="&amp;1,$1:$1,"&lt;="&amp;INT(-$N27/30))+(-$N27/30-INT(-$N27/30))*SUMIFS(16:16,$1:$1,INT(-$N27/30)+1),0)+(-$N27/30-INT(-$N27/30))*SUMIFS(16:16,$1:$1,JP$1+INT(-$N27/30)+1)+(INT(-$N27/30)+1--$N27/30)*SUMIFS(16:16,$1:$1,JP$1+INT(-$N27/30)))))</f>
        <v>0</v>
      </c>
      <c r="JQ27" s="40">
        <f>IF($N27=0,0,IF(JQ$7="",0,IF(JQ$1=MAX($1:$1),$R16-SUM($T27:JP27),IF(JQ$1=1,SUMIFS(16:16,$1:$1,"&gt;="&amp;1,$1:$1,"&lt;="&amp;INT(-$N27/30))+(-$N27/30-INT(-$N27/30))*SUMIFS(16:16,$1:$1,INT(-$N27/30)+1),0)+(-$N27/30-INT(-$N27/30))*SUMIFS(16:16,$1:$1,JQ$1+INT(-$N27/30)+1)+(INT(-$N27/30)+1--$N27/30)*SUMIFS(16:16,$1:$1,JQ$1+INT(-$N27/30)))))</f>
        <v>0</v>
      </c>
      <c r="JR27" s="40">
        <f>IF($N27=0,0,IF(JR$7="",0,IF(JR$1=MAX($1:$1),$R16-SUM($T27:JQ27),IF(JR$1=1,SUMIFS(16:16,$1:$1,"&gt;="&amp;1,$1:$1,"&lt;="&amp;INT(-$N27/30))+(-$N27/30-INT(-$N27/30))*SUMIFS(16:16,$1:$1,INT(-$N27/30)+1),0)+(-$N27/30-INT(-$N27/30))*SUMIFS(16:16,$1:$1,JR$1+INT(-$N27/30)+1)+(INT(-$N27/30)+1--$N27/30)*SUMIFS(16:16,$1:$1,JR$1+INT(-$N27/30)))))</f>
        <v>0</v>
      </c>
      <c r="JS27" s="40">
        <f>IF($N27=0,0,IF(JS$7="",0,IF(JS$1=MAX($1:$1),$R16-SUM($T27:JR27),IF(JS$1=1,SUMIFS(16:16,$1:$1,"&gt;="&amp;1,$1:$1,"&lt;="&amp;INT(-$N27/30))+(-$N27/30-INT(-$N27/30))*SUMIFS(16:16,$1:$1,INT(-$N27/30)+1),0)+(-$N27/30-INT(-$N27/30))*SUMIFS(16:16,$1:$1,JS$1+INT(-$N27/30)+1)+(INT(-$N27/30)+1--$N27/30)*SUMIFS(16:16,$1:$1,JS$1+INT(-$N27/30)))))</f>
        <v>0</v>
      </c>
      <c r="JT27" s="40">
        <f>IF($N27=0,0,IF(JT$7="",0,IF(JT$1=MAX($1:$1),$R16-SUM($T27:JS27),IF(JT$1=1,SUMIFS(16:16,$1:$1,"&gt;="&amp;1,$1:$1,"&lt;="&amp;INT(-$N27/30))+(-$N27/30-INT(-$N27/30))*SUMIFS(16:16,$1:$1,INT(-$N27/30)+1),0)+(-$N27/30-INT(-$N27/30))*SUMIFS(16:16,$1:$1,JT$1+INT(-$N27/30)+1)+(INT(-$N27/30)+1--$N27/30)*SUMIFS(16:16,$1:$1,JT$1+INT(-$N27/30)))))</f>
        <v>0</v>
      </c>
      <c r="JU27" s="40">
        <f>IF($N27=0,0,IF(JU$7="",0,IF(JU$1=MAX($1:$1),$R16-SUM($T27:JT27),IF(JU$1=1,SUMIFS(16:16,$1:$1,"&gt;="&amp;1,$1:$1,"&lt;="&amp;INT(-$N27/30))+(-$N27/30-INT(-$N27/30))*SUMIFS(16:16,$1:$1,INT(-$N27/30)+1),0)+(-$N27/30-INT(-$N27/30))*SUMIFS(16:16,$1:$1,JU$1+INT(-$N27/30)+1)+(INT(-$N27/30)+1--$N27/30)*SUMIFS(16:16,$1:$1,JU$1+INT(-$N27/30)))))</f>
        <v>0</v>
      </c>
      <c r="JV27" s="40">
        <f>IF($N27=0,0,IF(JV$7="",0,IF(JV$1=MAX($1:$1),$R16-SUM($T27:JU27),IF(JV$1=1,SUMIFS(16:16,$1:$1,"&gt;="&amp;1,$1:$1,"&lt;="&amp;INT(-$N27/30))+(-$N27/30-INT(-$N27/30))*SUMIFS(16:16,$1:$1,INT(-$N27/30)+1),0)+(-$N27/30-INT(-$N27/30))*SUMIFS(16:16,$1:$1,JV$1+INT(-$N27/30)+1)+(INT(-$N27/30)+1--$N27/30)*SUMIFS(16:16,$1:$1,JV$1+INT(-$N27/30)))))</f>
        <v>0</v>
      </c>
      <c r="JW27" s="40">
        <f>IF($N27=0,0,IF(JW$7="",0,IF(JW$1=MAX($1:$1),$R16-SUM($T27:JV27),IF(JW$1=1,SUMIFS(16:16,$1:$1,"&gt;="&amp;1,$1:$1,"&lt;="&amp;INT(-$N27/30))+(-$N27/30-INT(-$N27/30))*SUMIFS(16:16,$1:$1,INT(-$N27/30)+1),0)+(-$N27/30-INT(-$N27/30))*SUMIFS(16:16,$1:$1,JW$1+INT(-$N27/30)+1)+(INT(-$N27/30)+1--$N27/30)*SUMIFS(16:16,$1:$1,JW$1+INT(-$N27/30)))))</f>
        <v>0</v>
      </c>
      <c r="JX27" s="40">
        <f>IF($N27=0,0,IF(JX$7="",0,IF(JX$1=MAX($1:$1),$R16-SUM($T27:JW27),IF(JX$1=1,SUMIFS(16:16,$1:$1,"&gt;="&amp;1,$1:$1,"&lt;="&amp;INT(-$N27/30))+(-$N27/30-INT(-$N27/30))*SUMIFS(16:16,$1:$1,INT(-$N27/30)+1),0)+(-$N27/30-INT(-$N27/30))*SUMIFS(16:16,$1:$1,JX$1+INT(-$N27/30)+1)+(INT(-$N27/30)+1--$N27/30)*SUMIFS(16:16,$1:$1,JX$1+INT(-$N27/30)))))</f>
        <v>0</v>
      </c>
      <c r="JY27" s="40">
        <f>IF($N27=0,0,IF(JY$7="",0,IF(JY$1=MAX($1:$1),$R16-SUM($T27:JX27),IF(JY$1=1,SUMIFS(16:16,$1:$1,"&gt;="&amp;1,$1:$1,"&lt;="&amp;INT(-$N27/30))+(-$N27/30-INT(-$N27/30))*SUMIFS(16:16,$1:$1,INT(-$N27/30)+1),0)+(-$N27/30-INT(-$N27/30))*SUMIFS(16:16,$1:$1,JY$1+INT(-$N27/30)+1)+(INT(-$N27/30)+1--$N27/30)*SUMIFS(16:16,$1:$1,JY$1+INT(-$N27/30)))))</f>
        <v>0</v>
      </c>
      <c r="JZ27" s="40">
        <f>IF($N27=0,0,IF(JZ$7="",0,IF(JZ$1=MAX($1:$1),$R16-SUM($T27:JY27),IF(JZ$1=1,SUMIFS(16:16,$1:$1,"&gt;="&amp;1,$1:$1,"&lt;="&amp;INT(-$N27/30))+(-$N27/30-INT(-$N27/30))*SUMIFS(16:16,$1:$1,INT(-$N27/30)+1),0)+(-$N27/30-INT(-$N27/30))*SUMIFS(16:16,$1:$1,JZ$1+INT(-$N27/30)+1)+(INT(-$N27/30)+1--$N27/30)*SUMIFS(16:16,$1:$1,JZ$1+INT(-$N27/30)))))</f>
        <v>0</v>
      </c>
      <c r="KA27" s="40">
        <f>IF($N27=0,0,IF(KA$7="",0,IF(KA$1=MAX($1:$1),$R16-SUM($T27:JZ27),IF(KA$1=1,SUMIFS(16:16,$1:$1,"&gt;="&amp;1,$1:$1,"&lt;="&amp;INT(-$N27/30))+(-$N27/30-INT(-$N27/30))*SUMIFS(16:16,$1:$1,INT(-$N27/30)+1),0)+(-$N27/30-INT(-$N27/30))*SUMIFS(16:16,$1:$1,KA$1+INT(-$N27/30)+1)+(INT(-$N27/30)+1--$N27/30)*SUMIFS(16:16,$1:$1,KA$1+INT(-$N27/30)))))</f>
        <v>0</v>
      </c>
      <c r="KB27" s="40">
        <f>IF($N27=0,0,IF(KB$7="",0,IF(KB$1=MAX($1:$1),$R16-SUM($T27:KA27),IF(KB$1=1,SUMIFS(16:16,$1:$1,"&gt;="&amp;1,$1:$1,"&lt;="&amp;INT(-$N27/30))+(-$N27/30-INT(-$N27/30))*SUMIFS(16:16,$1:$1,INT(-$N27/30)+1),0)+(-$N27/30-INT(-$N27/30))*SUMIFS(16:16,$1:$1,KB$1+INT(-$N27/30)+1)+(INT(-$N27/30)+1--$N27/30)*SUMIFS(16:16,$1:$1,KB$1+INT(-$N27/30)))))</f>
        <v>0</v>
      </c>
      <c r="KC27" s="40">
        <f>IF($N27=0,0,IF(KC$7="",0,IF(KC$1=MAX($1:$1),$R16-SUM($T27:KB27),IF(KC$1=1,SUMIFS(16:16,$1:$1,"&gt;="&amp;1,$1:$1,"&lt;="&amp;INT(-$N27/30))+(-$N27/30-INT(-$N27/30))*SUMIFS(16:16,$1:$1,INT(-$N27/30)+1),0)+(-$N27/30-INT(-$N27/30))*SUMIFS(16:16,$1:$1,KC$1+INT(-$N27/30)+1)+(INT(-$N27/30)+1--$N27/30)*SUMIFS(16:16,$1:$1,KC$1+INT(-$N27/30)))))</f>
        <v>0</v>
      </c>
      <c r="KD27" s="40">
        <f>IF($N27=0,0,IF(KD$7="",0,IF(KD$1=MAX($1:$1),$R16-SUM($T27:KC27),IF(KD$1=1,SUMIFS(16:16,$1:$1,"&gt;="&amp;1,$1:$1,"&lt;="&amp;INT(-$N27/30))+(-$N27/30-INT(-$N27/30))*SUMIFS(16:16,$1:$1,INT(-$N27/30)+1),0)+(-$N27/30-INT(-$N27/30))*SUMIFS(16:16,$1:$1,KD$1+INT(-$N27/30)+1)+(INT(-$N27/30)+1--$N27/30)*SUMIFS(16:16,$1:$1,KD$1+INT(-$N27/30)))))</f>
        <v>0</v>
      </c>
      <c r="KE27" s="40">
        <f>IF($N27=0,0,IF(KE$7="",0,IF(KE$1=MAX($1:$1),$R16-SUM($T27:KD27),IF(KE$1=1,SUMIFS(16:16,$1:$1,"&gt;="&amp;1,$1:$1,"&lt;="&amp;INT(-$N27/30))+(-$N27/30-INT(-$N27/30))*SUMIFS(16:16,$1:$1,INT(-$N27/30)+1),0)+(-$N27/30-INT(-$N27/30))*SUMIFS(16:16,$1:$1,KE$1+INT(-$N27/30)+1)+(INT(-$N27/30)+1--$N27/30)*SUMIFS(16:16,$1:$1,KE$1+INT(-$N27/30)))))</f>
        <v>0</v>
      </c>
      <c r="KF27" s="40">
        <f>IF($N27=0,0,IF(KF$7="",0,IF(KF$1=MAX($1:$1),$R16-SUM($T27:KE27),IF(KF$1=1,SUMIFS(16:16,$1:$1,"&gt;="&amp;1,$1:$1,"&lt;="&amp;INT(-$N27/30))+(-$N27/30-INT(-$N27/30))*SUMIFS(16:16,$1:$1,INT(-$N27/30)+1),0)+(-$N27/30-INT(-$N27/30))*SUMIFS(16:16,$1:$1,KF$1+INT(-$N27/30)+1)+(INT(-$N27/30)+1--$N27/30)*SUMIFS(16:16,$1:$1,KF$1+INT(-$N27/30)))))</f>
        <v>0</v>
      </c>
      <c r="KG27" s="40">
        <f>IF($N27=0,0,IF(KG$7="",0,IF(KG$1=MAX($1:$1),$R16-SUM($T27:KF27),IF(KG$1=1,SUMIFS(16:16,$1:$1,"&gt;="&amp;1,$1:$1,"&lt;="&amp;INT(-$N27/30))+(-$N27/30-INT(-$N27/30))*SUMIFS(16:16,$1:$1,INT(-$N27/30)+1),0)+(-$N27/30-INT(-$N27/30))*SUMIFS(16:16,$1:$1,KG$1+INT(-$N27/30)+1)+(INT(-$N27/30)+1--$N27/30)*SUMIFS(16:16,$1:$1,KG$1+INT(-$N27/30)))))</f>
        <v>0</v>
      </c>
      <c r="KH27" s="40">
        <f>IF($N27=0,0,IF(KH$7="",0,IF(KH$1=MAX($1:$1),$R16-SUM($T27:KG27),IF(KH$1=1,SUMIFS(16:16,$1:$1,"&gt;="&amp;1,$1:$1,"&lt;="&amp;INT(-$N27/30))+(-$N27/30-INT(-$N27/30))*SUMIFS(16:16,$1:$1,INT(-$N27/30)+1),0)+(-$N27/30-INT(-$N27/30))*SUMIFS(16:16,$1:$1,KH$1+INT(-$N27/30)+1)+(INT(-$N27/30)+1--$N27/30)*SUMIFS(16:16,$1:$1,KH$1+INT(-$N27/30)))))</f>
        <v>0</v>
      </c>
      <c r="KI27" s="40">
        <f>IF($N27=0,0,IF(KI$7="",0,IF(KI$1=MAX($1:$1),$R16-SUM($T27:KH27),IF(KI$1=1,SUMIFS(16:16,$1:$1,"&gt;="&amp;1,$1:$1,"&lt;="&amp;INT(-$N27/30))+(-$N27/30-INT(-$N27/30))*SUMIFS(16:16,$1:$1,INT(-$N27/30)+1),0)+(-$N27/30-INT(-$N27/30))*SUMIFS(16:16,$1:$1,KI$1+INT(-$N27/30)+1)+(INT(-$N27/30)+1--$N27/30)*SUMIFS(16:16,$1:$1,KI$1+INT(-$N27/30)))))</f>
        <v>0</v>
      </c>
      <c r="KJ27" s="40">
        <f>IF($N27=0,0,IF(KJ$7="",0,IF(KJ$1=MAX($1:$1),$R16-SUM($T27:KI27),IF(KJ$1=1,SUMIFS(16:16,$1:$1,"&gt;="&amp;1,$1:$1,"&lt;="&amp;INT(-$N27/30))+(-$N27/30-INT(-$N27/30))*SUMIFS(16:16,$1:$1,INT(-$N27/30)+1),0)+(-$N27/30-INT(-$N27/30))*SUMIFS(16:16,$1:$1,KJ$1+INT(-$N27/30)+1)+(INT(-$N27/30)+1--$N27/30)*SUMIFS(16:16,$1:$1,KJ$1+INT(-$N27/30)))))</f>
        <v>0</v>
      </c>
      <c r="KK27" s="40">
        <f>IF($N27=0,0,IF(KK$7="",0,IF(KK$1=MAX($1:$1),$R16-SUM($T27:KJ27),IF(KK$1=1,SUMIFS(16:16,$1:$1,"&gt;="&amp;1,$1:$1,"&lt;="&amp;INT(-$N27/30))+(-$N27/30-INT(-$N27/30))*SUMIFS(16:16,$1:$1,INT(-$N27/30)+1),0)+(-$N27/30-INT(-$N27/30))*SUMIFS(16:16,$1:$1,KK$1+INT(-$N27/30)+1)+(INT(-$N27/30)+1--$N27/30)*SUMIFS(16:16,$1:$1,KK$1+INT(-$N27/30)))))</f>
        <v>0</v>
      </c>
      <c r="KL27" s="40">
        <f>IF($N27=0,0,IF(KL$7="",0,IF(KL$1=MAX($1:$1),$R16-SUM($T27:KK27),IF(KL$1=1,SUMIFS(16:16,$1:$1,"&gt;="&amp;1,$1:$1,"&lt;="&amp;INT(-$N27/30))+(-$N27/30-INT(-$N27/30))*SUMIFS(16:16,$1:$1,INT(-$N27/30)+1),0)+(-$N27/30-INT(-$N27/30))*SUMIFS(16:16,$1:$1,KL$1+INT(-$N27/30)+1)+(INT(-$N27/30)+1--$N27/30)*SUMIFS(16:16,$1:$1,KL$1+INT(-$N27/30)))))</f>
        <v>0</v>
      </c>
      <c r="KM27" s="40">
        <f>IF($N27=0,0,IF(KM$7="",0,IF(KM$1=MAX($1:$1),$R16-SUM($T27:KL27),IF(KM$1=1,SUMIFS(16:16,$1:$1,"&gt;="&amp;1,$1:$1,"&lt;="&amp;INT(-$N27/30))+(-$N27/30-INT(-$N27/30))*SUMIFS(16:16,$1:$1,INT(-$N27/30)+1),0)+(-$N27/30-INT(-$N27/30))*SUMIFS(16:16,$1:$1,KM$1+INT(-$N27/30)+1)+(INT(-$N27/30)+1--$N27/30)*SUMIFS(16:16,$1:$1,KM$1+INT(-$N27/30)))))</f>
        <v>0</v>
      </c>
      <c r="KN27" s="40">
        <f>IF($N27=0,0,IF(KN$7="",0,IF(KN$1=MAX($1:$1),$R16-SUM($T27:KM27),IF(KN$1=1,SUMIFS(16:16,$1:$1,"&gt;="&amp;1,$1:$1,"&lt;="&amp;INT(-$N27/30))+(-$N27/30-INT(-$N27/30))*SUMIFS(16:16,$1:$1,INT(-$N27/30)+1),0)+(-$N27/30-INT(-$N27/30))*SUMIFS(16:16,$1:$1,KN$1+INT(-$N27/30)+1)+(INT(-$N27/30)+1--$N27/30)*SUMIFS(16:16,$1:$1,KN$1+INT(-$N27/30)))))</f>
        <v>0</v>
      </c>
      <c r="KO27" s="40">
        <f>IF($N27=0,0,IF(KO$7="",0,IF(KO$1=MAX($1:$1),$R16-SUM($T27:KN27),IF(KO$1=1,SUMIFS(16:16,$1:$1,"&gt;="&amp;1,$1:$1,"&lt;="&amp;INT(-$N27/30))+(-$N27/30-INT(-$N27/30))*SUMIFS(16:16,$1:$1,INT(-$N27/30)+1),0)+(-$N27/30-INT(-$N27/30))*SUMIFS(16:16,$1:$1,KO$1+INT(-$N27/30)+1)+(INT(-$N27/30)+1--$N27/30)*SUMIFS(16:16,$1:$1,KO$1+INT(-$N27/30)))))</f>
        <v>0</v>
      </c>
      <c r="KP27" s="40">
        <f>IF($N27=0,0,IF(KP$7="",0,IF(KP$1=MAX($1:$1),$R16-SUM($T27:KO27),IF(KP$1=1,SUMIFS(16:16,$1:$1,"&gt;="&amp;1,$1:$1,"&lt;="&amp;INT(-$N27/30))+(-$N27/30-INT(-$N27/30))*SUMIFS(16:16,$1:$1,INT(-$N27/30)+1),0)+(-$N27/30-INT(-$N27/30))*SUMIFS(16:16,$1:$1,KP$1+INT(-$N27/30)+1)+(INT(-$N27/30)+1--$N27/30)*SUMIFS(16:16,$1:$1,KP$1+INT(-$N27/30)))))</f>
        <v>0</v>
      </c>
      <c r="KQ27" s="40">
        <f>IF($N27=0,0,IF(KQ$7="",0,IF(KQ$1=MAX($1:$1),$R16-SUM($T27:KP27),IF(KQ$1=1,SUMIFS(16:16,$1:$1,"&gt;="&amp;1,$1:$1,"&lt;="&amp;INT(-$N27/30))+(-$N27/30-INT(-$N27/30))*SUMIFS(16:16,$1:$1,INT(-$N27/30)+1),0)+(-$N27/30-INT(-$N27/30))*SUMIFS(16:16,$1:$1,KQ$1+INT(-$N27/30)+1)+(INT(-$N27/30)+1--$N27/30)*SUMIFS(16:16,$1:$1,KQ$1+INT(-$N27/30)))))</f>
        <v>0</v>
      </c>
      <c r="KR27" s="40">
        <f>IF($N27=0,0,IF(KR$7="",0,IF(KR$1=MAX($1:$1),$R16-SUM($T27:KQ27),IF(KR$1=1,SUMIFS(16:16,$1:$1,"&gt;="&amp;1,$1:$1,"&lt;="&amp;INT(-$N27/30))+(-$N27/30-INT(-$N27/30))*SUMIFS(16:16,$1:$1,INT(-$N27/30)+1),0)+(-$N27/30-INT(-$N27/30))*SUMIFS(16:16,$1:$1,KR$1+INT(-$N27/30)+1)+(INT(-$N27/30)+1--$N27/30)*SUMIFS(16:16,$1:$1,KR$1+INT(-$N27/30)))))</f>
        <v>0</v>
      </c>
      <c r="KS27" s="40">
        <f>IF($N27=0,0,IF(KS$7="",0,IF(KS$1=MAX($1:$1),$R16-SUM($T27:KR27),IF(KS$1=1,SUMIFS(16:16,$1:$1,"&gt;="&amp;1,$1:$1,"&lt;="&amp;INT(-$N27/30))+(-$N27/30-INT(-$N27/30))*SUMIFS(16:16,$1:$1,INT(-$N27/30)+1),0)+(-$N27/30-INT(-$N27/30))*SUMIFS(16:16,$1:$1,KS$1+INT(-$N27/30)+1)+(INT(-$N27/30)+1--$N27/30)*SUMIFS(16:16,$1:$1,KS$1+INT(-$N27/30)))))</f>
        <v>0</v>
      </c>
      <c r="KT27" s="40">
        <f>IF($N27=0,0,IF(KT$7="",0,IF(KT$1=MAX($1:$1),$R16-SUM($T27:KS27),IF(KT$1=1,SUMIFS(16:16,$1:$1,"&gt;="&amp;1,$1:$1,"&lt;="&amp;INT(-$N27/30))+(-$N27/30-INT(-$N27/30))*SUMIFS(16:16,$1:$1,INT(-$N27/30)+1),0)+(-$N27/30-INT(-$N27/30))*SUMIFS(16:16,$1:$1,KT$1+INT(-$N27/30)+1)+(INT(-$N27/30)+1--$N27/30)*SUMIFS(16:16,$1:$1,KT$1+INT(-$N27/30)))))</f>
        <v>0</v>
      </c>
      <c r="KU27" s="40">
        <f>IF($N27=0,0,IF(KU$7="",0,IF(KU$1=MAX($1:$1),$R16-SUM($T27:KT27),IF(KU$1=1,SUMIFS(16:16,$1:$1,"&gt;="&amp;1,$1:$1,"&lt;="&amp;INT(-$N27/30))+(-$N27/30-INT(-$N27/30))*SUMIFS(16:16,$1:$1,INT(-$N27/30)+1),0)+(-$N27/30-INT(-$N27/30))*SUMIFS(16:16,$1:$1,KU$1+INT(-$N27/30)+1)+(INT(-$N27/30)+1--$N27/30)*SUMIFS(16:16,$1:$1,KU$1+INT(-$N27/30)))))</f>
        <v>0</v>
      </c>
      <c r="KV27" s="40">
        <f>IF($N27=0,0,IF(KV$7="",0,IF(KV$1=MAX($1:$1),$R16-SUM($T27:KU27),IF(KV$1=1,SUMIFS(16:16,$1:$1,"&gt;="&amp;1,$1:$1,"&lt;="&amp;INT(-$N27/30))+(-$N27/30-INT(-$N27/30))*SUMIFS(16:16,$1:$1,INT(-$N27/30)+1),0)+(-$N27/30-INT(-$N27/30))*SUMIFS(16:16,$1:$1,KV$1+INT(-$N27/30)+1)+(INT(-$N27/30)+1--$N27/30)*SUMIFS(16:16,$1:$1,KV$1+INT(-$N27/30)))))</f>
        <v>0</v>
      </c>
      <c r="KW27" s="1"/>
      <c r="KX27" s="1"/>
    </row>
    <row r="28" spans="1:310" x14ac:dyDescent="0.25">
      <c r="A28" s="1"/>
      <c r="B28" s="79"/>
      <c r="C28" s="79"/>
      <c r="D28" s="79"/>
      <c r="E28" s="1" t="str">
        <f>E25</f>
        <v>количество аннулированных договоров</v>
      </c>
      <c r="F28" s="1"/>
      <c r="G28" s="1"/>
      <c r="H28" s="11" t="str">
        <f t="shared" si="18"/>
        <v>клиенты</v>
      </c>
      <c r="I28" s="1"/>
      <c r="J28" s="1"/>
      <c r="K28" s="1" t="str">
        <f>справочники!$U$16</f>
        <v>непостоянные-60сотрудников</v>
      </c>
      <c r="L28" s="1"/>
      <c r="M28" s="5"/>
      <c r="N28" s="40">
        <f>условия!V57</f>
        <v>210</v>
      </c>
      <c r="O28" s="19"/>
      <c r="P28" s="1"/>
      <c r="Q28" s="1"/>
      <c r="R28" s="40">
        <f>SUMIFS($T28:$KW28,$T$1:$KW$1,"&gt;="&amp;1,$T$1:$KW$1,"&lt;="&amp;MAX($1:$1))</f>
        <v>105.0000000000001</v>
      </c>
      <c r="S28" s="1"/>
      <c r="T28" s="40"/>
      <c r="U28" s="40">
        <f>IF($N28=0,0,IF(U$7="",0,IF(U$1=MAX($1:$1),$R17-SUM($T28:T28),IF(U$1=1,SUMIFS(17:17,$1:$1,"&gt;="&amp;1,$1:$1,"&lt;="&amp;INT(-$N28/30))+(-$N28/30-INT(-$N28/30))*SUMIFS(17:17,$1:$1,INT(-$N28/30)+1),0)+(-$N28/30-INT(-$N28/30))*SUMIFS(17:17,$1:$1,U$1+INT(-$N28/30)+1)+(INT(-$N28/30)+1--$N28/30)*SUMIFS(17:17,$1:$1,U$1+INT(-$N28/30)))))</f>
        <v>0</v>
      </c>
      <c r="V28" s="40">
        <f>IF($N28=0,0,IF(V$7="",0,IF(V$1=MAX($1:$1),$R17-SUM($T28:U28),IF(V$1=1,SUMIFS(17:17,$1:$1,"&gt;="&amp;1,$1:$1,"&lt;="&amp;INT(-$N28/30))+(-$N28/30-INT(-$N28/30))*SUMIFS(17:17,$1:$1,INT(-$N28/30)+1),0)+(-$N28/30-INT(-$N28/30))*SUMIFS(17:17,$1:$1,V$1+INT(-$N28/30)+1)+(INT(-$N28/30)+1--$N28/30)*SUMIFS(17:17,$1:$1,V$1+INT(-$N28/30)))))</f>
        <v>0</v>
      </c>
      <c r="W28" s="40">
        <f>IF($N28=0,0,IF(W$7="",0,IF(W$1=MAX($1:$1),$R17-SUM($T28:V28),IF(W$1=1,SUMIFS(17:17,$1:$1,"&gt;="&amp;1,$1:$1,"&lt;="&amp;INT(-$N28/30))+(-$N28/30-INT(-$N28/30))*SUMIFS(17:17,$1:$1,INT(-$N28/30)+1),0)+(-$N28/30-INT(-$N28/30))*SUMIFS(17:17,$1:$1,W$1+INT(-$N28/30)+1)+(INT(-$N28/30)+1--$N28/30)*SUMIFS(17:17,$1:$1,W$1+INT(-$N28/30)))))</f>
        <v>0</v>
      </c>
      <c r="X28" s="40">
        <f>IF($N28=0,0,IF(X$7="",0,IF(X$1=MAX($1:$1),$R17-SUM($T28:W28),IF(X$1=1,SUMIFS(17:17,$1:$1,"&gt;="&amp;1,$1:$1,"&lt;="&amp;INT(-$N28/30))+(-$N28/30-INT(-$N28/30))*SUMIFS(17:17,$1:$1,INT(-$N28/30)+1),0)+(-$N28/30-INT(-$N28/30))*SUMIFS(17:17,$1:$1,X$1+INT(-$N28/30)+1)+(INT(-$N28/30)+1--$N28/30)*SUMIFS(17:17,$1:$1,X$1+INT(-$N28/30)))))</f>
        <v>0</v>
      </c>
      <c r="Y28" s="40">
        <f>IF($N28=0,0,IF(Y$7="",0,IF(Y$1=MAX($1:$1),$R17-SUM($T28:X28),IF(Y$1=1,SUMIFS(17:17,$1:$1,"&gt;="&amp;1,$1:$1,"&lt;="&amp;INT(-$N28/30))+(-$N28/30-INT(-$N28/30))*SUMIFS(17:17,$1:$1,INT(-$N28/30)+1),0)+(-$N28/30-INT(-$N28/30))*SUMIFS(17:17,$1:$1,Y$1+INT(-$N28/30)+1)+(INT(-$N28/30)+1--$N28/30)*SUMIFS(17:17,$1:$1,Y$1+INT(-$N28/30)))))</f>
        <v>0</v>
      </c>
      <c r="Z28" s="40">
        <f>IF($N28=0,0,IF(Z$7="",0,IF(Z$1=MAX($1:$1),$R17-SUM($T28:Y28),IF(Z$1=1,SUMIFS(17:17,$1:$1,"&gt;="&amp;1,$1:$1,"&lt;="&amp;INT(-$N28/30))+(-$N28/30-INT(-$N28/30))*SUMIFS(17:17,$1:$1,INT(-$N28/30)+1),0)+(-$N28/30-INT(-$N28/30))*SUMIFS(17:17,$1:$1,Z$1+INT(-$N28/30)+1)+(INT(-$N28/30)+1--$N28/30)*SUMIFS(17:17,$1:$1,Z$1+INT(-$N28/30)))))</f>
        <v>0</v>
      </c>
      <c r="AA28" s="40">
        <f>IF($N28=0,0,IF(AA$7="",0,IF(AA$1=MAX($1:$1),$R17-SUM($T28:Z28),IF(AA$1=1,SUMIFS(17:17,$1:$1,"&gt;="&amp;1,$1:$1,"&lt;="&amp;INT(-$N28/30))+(-$N28/30-INT(-$N28/30))*SUMIFS(17:17,$1:$1,INT(-$N28/30)+1),0)+(-$N28/30-INT(-$N28/30))*SUMIFS(17:17,$1:$1,AA$1+INT(-$N28/30)+1)+(INT(-$N28/30)+1--$N28/30)*SUMIFS(17:17,$1:$1,AA$1+INT(-$N28/30)))))</f>
        <v>0</v>
      </c>
      <c r="AB28" s="40">
        <f>IF($N28=0,0,IF(AB$7="",0,IF(AB$1=MAX($1:$1),$R17-SUM($T28:AA28),IF(AB$1=1,SUMIFS(17:17,$1:$1,"&gt;="&amp;1,$1:$1,"&lt;="&amp;INT(-$N28/30))+(-$N28/30-INT(-$N28/30))*SUMIFS(17:17,$1:$1,INT(-$N28/30)+1),0)+(-$N28/30-INT(-$N28/30))*SUMIFS(17:17,$1:$1,AB$1+INT(-$N28/30)+1)+(INT(-$N28/30)+1--$N28/30)*SUMIFS(17:17,$1:$1,AB$1+INT(-$N28/30)))))</f>
        <v>2.1000000000000019</v>
      </c>
      <c r="AC28" s="40">
        <f>IF($N28=0,0,IF(AC$7="",0,IF(AC$1=MAX($1:$1),$R17-SUM($T28:AB28),IF(AC$1=1,SUMIFS(17:17,$1:$1,"&gt;="&amp;1,$1:$1,"&lt;="&amp;INT(-$N28/30))+(-$N28/30-INT(-$N28/30))*SUMIFS(17:17,$1:$1,INT(-$N28/30)+1),0)+(-$N28/30-INT(-$N28/30))*SUMIFS(17:17,$1:$1,AC$1+INT(-$N28/30)+1)+(INT(-$N28/30)+1--$N28/30)*SUMIFS(17:17,$1:$1,AC$1+INT(-$N28/30)))))</f>
        <v>2.2750000000000021</v>
      </c>
      <c r="AD28" s="40">
        <f>IF($N28=0,0,IF(AD$7="",0,IF(AD$1=MAX($1:$1),$R17-SUM($T28:AC28),IF(AD$1=1,SUMIFS(17:17,$1:$1,"&gt;="&amp;1,$1:$1,"&lt;="&amp;INT(-$N28/30))+(-$N28/30-INT(-$N28/30))*SUMIFS(17:17,$1:$1,INT(-$N28/30)+1),0)+(-$N28/30-INT(-$N28/30))*SUMIFS(17:17,$1:$1,AD$1+INT(-$N28/30)+1)+(INT(-$N28/30)+1--$N28/30)*SUMIFS(17:17,$1:$1,AD$1+INT(-$N28/30)))))</f>
        <v>2.450000000000002</v>
      </c>
      <c r="AE28" s="40">
        <f>IF($N28=0,0,IF(AE$7="",0,IF(AE$1=MAX($1:$1),$R17-SUM($T28:AD28),IF(AE$1=1,SUMIFS(17:17,$1:$1,"&gt;="&amp;1,$1:$1,"&lt;="&amp;INT(-$N28/30))+(-$N28/30-INT(-$N28/30))*SUMIFS(17:17,$1:$1,INT(-$N28/30)+1),0)+(-$N28/30-INT(-$N28/30))*SUMIFS(17:17,$1:$1,AE$1+INT(-$N28/30)+1)+(INT(-$N28/30)+1--$N28/30)*SUMIFS(17:17,$1:$1,AE$1+INT(-$N28/30)))))</f>
        <v>2.6250000000000022</v>
      </c>
      <c r="AF28" s="40">
        <f>IF($N28=0,0,IF(AF$7="",0,IF(AF$1=MAX($1:$1),$R17-SUM($T28:AE28),IF(AF$1=1,SUMIFS(17:17,$1:$1,"&gt;="&amp;1,$1:$1,"&lt;="&amp;INT(-$N28/30))+(-$N28/30-INT(-$N28/30))*SUMIFS(17:17,$1:$1,INT(-$N28/30)+1),0)+(-$N28/30-INT(-$N28/30))*SUMIFS(17:17,$1:$1,AF$1+INT(-$N28/30)+1)+(INT(-$N28/30)+1--$N28/30)*SUMIFS(17:17,$1:$1,AF$1+INT(-$N28/30)))))</f>
        <v>2.8000000000000025</v>
      </c>
      <c r="AG28" s="40">
        <f>IF($N28=0,0,IF(AG$7="",0,IF(AG$1=MAX($1:$1),$R17-SUM($T28:AF28),IF(AG$1=1,SUMIFS(17:17,$1:$1,"&gt;="&amp;1,$1:$1,"&lt;="&amp;INT(-$N28/30))+(-$N28/30-INT(-$N28/30))*SUMIFS(17:17,$1:$1,INT(-$N28/30)+1),0)+(-$N28/30-INT(-$N28/30))*SUMIFS(17:17,$1:$1,AG$1+INT(-$N28/30)+1)+(INT(-$N28/30)+1--$N28/30)*SUMIFS(17:17,$1:$1,AG$1+INT(-$N28/30)))))</f>
        <v>2.9750000000000028</v>
      </c>
      <c r="AH28" s="40">
        <f>IF($N28=0,0,IF(AH$7="",0,IF(AH$1=MAX($1:$1),$R17-SUM($T28:AG28),IF(AH$1=1,SUMIFS(17:17,$1:$1,"&gt;="&amp;1,$1:$1,"&lt;="&amp;INT(-$N28/30))+(-$N28/30-INT(-$N28/30))*SUMIFS(17:17,$1:$1,INT(-$N28/30)+1),0)+(-$N28/30-INT(-$N28/30))*SUMIFS(17:17,$1:$1,AH$1+INT(-$N28/30)+1)+(INT(-$N28/30)+1--$N28/30)*SUMIFS(17:17,$1:$1,AH$1+INT(-$N28/30)))))</f>
        <v>3.150000000000003</v>
      </c>
      <c r="AI28" s="40">
        <f>IF($N28=0,0,IF(AI$7="",0,IF(AI$1=MAX($1:$1),$R17-SUM($T28:AH28),IF(AI$1=1,SUMIFS(17:17,$1:$1,"&gt;="&amp;1,$1:$1,"&lt;="&amp;INT(-$N28/30))+(-$N28/30-INT(-$N28/30))*SUMIFS(17:17,$1:$1,INT(-$N28/30)+1),0)+(-$N28/30-INT(-$N28/30))*SUMIFS(17:17,$1:$1,AI$1+INT(-$N28/30)+1)+(INT(-$N28/30)+1--$N28/30)*SUMIFS(17:17,$1:$1,AI$1+INT(-$N28/30)))))</f>
        <v>3.3250000000000028</v>
      </c>
      <c r="AJ28" s="40">
        <f>IF($N28=0,0,IF(AJ$7="",0,IF(AJ$1=MAX($1:$1),$R17-SUM($T28:AI28),IF(AJ$1=1,SUMIFS(17:17,$1:$1,"&gt;="&amp;1,$1:$1,"&lt;="&amp;INT(-$N28/30))+(-$N28/30-INT(-$N28/30))*SUMIFS(17:17,$1:$1,INT(-$N28/30)+1),0)+(-$N28/30-INT(-$N28/30))*SUMIFS(17:17,$1:$1,AJ$1+INT(-$N28/30)+1)+(INT(-$N28/30)+1--$N28/30)*SUMIFS(17:17,$1:$1,AJ$1+INT(-$N28/30)))))</f>
        <v>3.5000000000000031</v>
      </c>
      <c r="AK28" s="40">
        <f>IF($N28=0,0,IF(AK$7="",0,IF(AK$1=MAX($1:$1),$R17-SUM($T28:AJ28),IF(AK$1=1,SUMIFS(17:17,$1:$1,"&gt;="&amp;1,$1:$1,"&lt;="&amp;INT(-$N28/30))+(-$N28/30-INT(-$N28/30))*SUMIFS(17:17,$1:$1,INT(-$N28/30)+1),0)+(-$N28/30-INT(-$N28/30))*SUMIFS(17:17,$1:$1,AK$1+INT(-$N28/30)+1)+(INT(-$N28/30)+1--$N28/30)*SUMIFS(17:17,$1:$1,AK$1+INT(-$N28/30)))))</f>
        <v>3.6750000000000034</v>
      </c>
      <c r="AL28" s="40">
        <f>IF($N28=0,0,IF(AL$7="",0,IF(AL$1=MAX($1:$1),$R17-SUM($T28:AK28),IF(AL$1=1,SUMIFS(17:17,$1:$1,"&gt;="&amp;1,$1:$1,"&lt;="&amp;INT(-$N28/30))+(-$N28/30-INT(-$N28/30))*SUMIFS(17:17,$1:$1,INT(-$N28/30)+1),0)+(-$N28/30-INT(-$N28/30))*SUMIFS(17:17,$1:$1,AL$1+INT(-$N28/30)+1)+(INT(-$N28/30)+1--$N28/30)*SUMIFS(17:17,$1:$1,AL$1+INT(-$N28/30)))))</f>
        <v>3.8500000000000032</v>
      </c>
      <c r="AM28" s="40">
        <f>IF($N28=0,0,IF(AM$7="",0,IF(AM$1=MAX($1:$1),$R17-SUM($T28:AL28),IF(AM$1=1,SUMIFS(17:17,$1:$1,"&gt;="&amp;1,$1:$1,"&lt;="&amp;INT(-$N28/30))+(-$N28/30-INT(-$N28/30))*SUMIFS(17:17,$1:$1,INT(-$N28/30)+1),0)+(-$N28/30-INT(-$N28/30))*SUMIFS(17:17,$1:$1,AM$1+INT(-$N28/30)+1)+(INT(-$N28/30)+1--$N28/30)*SUMIFS(17:17,$1:$1,AM$1+INT(-$N28/30)))))</f>
        <v>4.0250000000000039</v>
      </c>
      <c r="AN28" s="40">
        <f>IF($N28=0,0,IF(AN$7="",0,IF(AN$1=MAX($1:$1),$R17-SUM($T28:AM28),IF(AN$1=1,SUMIFS(17:17,$1:$1,"&gt;="&amp;1,$1:$1,"&lt;="&amp;INT(-$N28/30))+(-$N28/30-INT(-$N28/30))*SUMIFS(17:17,$1:$1,INT(-$N28/30)+1),0)+(-$N28/30-INT(-$N28/30))*SUMIFS(17:17,$1:$1,AN$1+INT(-$N28/30)+1)+(INT(-$N28/30)+1--$N28/30)*SUMIFS(17:17,$1:$1,AN$1+INT(-$N28/30)))))</f>
        <v>4.2000000000000037</v>
      </c>
      <c r="AO28" s="40">
        <f>IF($N28=0,0,IF(AO$7="",0,IF(AO$1=MAX($1:$1),$R17-SUM($T28:AN28),IF(AO$1=1,SUMIFS(17:17,$1:$1,"&gt;="&amp;1,$1:$1,"&lt;="&amp;INT(-$N28/30))+(-$N28/30-INT(-$N28/30))*SUMIFS(17:17,$1:$1,INT(-$N28/30)+1),0)+(-$N28/30-INT(-$N28/30))*SUMIFS(17:17,$1:$1,AO$1+INT(-$N28/30)+1)+(INT(-$N28/30)+1--$N28/30)*SUMIFS(17:17,$1:$1,AO$1+INT(-$N28/30)))))</f>
        <v>4.3750000000000036</v>
      </c>
      <c r="AP28" s="40">
        <f>IF($N28=0,0,IF(AP$7="",0,IF(AP$1=MAX($1:$1),$R17-SUM($T28:AO28),IF(AP$1=1,SUMIFS(17:17,$1:$1,"&gt;="&amp;1,$1:$1,"&lt;="&amp;INT(-$N28/30))+(-$N28/30-INT(-$N28/30))*SUMIFS(17:17,$1:$1,INT(-$N28/30)+1),0)+(-$N28/30-INT(-$N28/30))*SUMIFS(17:17,$1:$1,AP$1+INT(-$N28/30)+1)+(INT(-$N28/30)+1--$N28/30)*SUMIFS(17:17,$1:$1,AP$1+INT(-$N28/30)))))</f>
        <v>4.5500000000000043</v>
      </c>
      <c r="AQ28" s="40">
        <f>IF($N28=0,0,IF(AQ$7="",0,IF(AQ$1=MAX($1:$1),$R17-SUM($T28:AP28),IF(AQ$1=1,SUMIFS(17:17,$1:$1,"&gt;="&amp;1,$1:$1,"&lt;="&amp;INT(-$N28/30))+(-$N28/30-INT(-$N28/30))*SUMIFS(17:17,$1:$1,INT(-$N28/30)+1),0)+(-$N28/30-INT(-$N28/30))*SUMIFS(17:17,$1:$1,AQ$1+INT(-$N28/30)+1)+(INT(-$N28/30)+1--$N28/30)*SUMIFS(17:17,$1:$1,AQ$1+INT(-$N28/30)))))</f>
        <v>4.7250000000000041</v>
      </c>
      <c r="AR28" s="40">
        <f>IF($N28=0,0,IF(AR$7="",0,IF(AR$1=MAX($1:$1),$R17-SUM($T28:AQ28),IF(AR$1=1,SUMIFS(17:17,$1:$1,"&gt;="&amp;1,$1:$1,"&lt;="&amp;INT(-$N28/30))+(-$N28/30-INT(-$N28/30))*SUMIFS(17:17,$1:$1,INT(-$N28/30)+1),0)+(-$N28/30-INT(-$N28/30))*SUMIFS(17:17,$1:$1,AR$1+INT(-$N28/30)+1)+(INT(-$N28/30)+1--$N28/30)*SUMIFS(17:17,$1:$1,AR$1+INT(-$N28/30)))))</f>
        <v>4.9000000000000039</v>
      </c>
      <c r="AS28" s="40">
        <f>IF($N28=0,0,IF(AS$7="",0,IF(AS$1=MAX($1:$1),$R17-SUM($T28:AR28),IF(AS$1=1,SUMIFS(17:17,$1:$1,"&gt;="&amp;1,$1:$1,"&lt;="&amp;INT(-$N28/30))+(-$N28/30-INT(-$N28/30))*SUMIFS(17:17,$1:$1,INT(-$N28/30)+1),0)+(-$N28/30-INT(-$N28/30))*SUMIFS(17:17,$1:$1,AS$1+INT(-$N28/30)+1)+(INT(-$N28/30)+1--$N28/30)*SUMIFS(17:17,$1:$1,AS$1+INT(-$N28/30)))))</f>
        <v>45.500000000000043</v>
      </c>
      <c r="AT28" s="40">
        <f>IF($N28=0,0,IF(AT$7="",0,IF(AT$1=MAX($1:$1),$R17-SUM($T28:AS28),IF(AT$1=1,SUMIFS(17:17,$1:$1,"&gt;="&amp;1,$1:$1,"&lt;="&amp;INT(-$N28/30))+(-$N28/30-INT(-$N28/30))*SUMIFS(17:17,$1:$1,INT(-$N28/30)+1),0)+(-$N28/30-INT(-$N28/30))*SUMIFS(17:17,$1:$1,AT$1+INT(-$N28/30)+1)+(INT(-$N28/30)+1--$N28/30)*SUMIFS(17:17,$1:$1,AT$1+INT(-$N28/30)))))</f>
        <v>0</v>
      </c>
      <c r="AU28" s="40">
        <f>IF($N28=0,0,IF(AU$7="",0,IF(AU$1=MAX($1:$1),$R17-SUM($T28:AT28),IF(AU$1=1,SUMIFS(17:17,$1:$1,"&gt;="&amp;1,$1:$1,"&lt;="&amp;INT(-$N28/30))+(-$N28/30-INT(-$N28/30))*SUMIFS(17:17,$1:$1,INT(-$N28/30)+1),0)+(-$N28/30-INT(-$N28/30))*SUMIFS(17:17,$1:$1,AU$1+INT(-$N28/30)+1)+(INT(-$N28/30)+1--$N28/30)*SUMIFS(17:17,$1:$1,AU$1+INT(-$N28/30)))))</f>
        <v>0</v>
      </c>
      <c r="AV28" s="40">
        <f>IF($N28=0,0,IF(AV$7="",0,IF(AV$1=MAX($1:$1),$R17-SUM($T28:AU28),IF(AV$1=1,SUMIFS(17:17,$1:$1,"&gt;="&amp;1,$1:$1,"&lt;="&amp;INT(-$N28/30))+(-$N28/30-INT(-$N28/30))*SUMIFS(17:17,$1:$1,INT(-$N28/30)+1),0)+(-$N28/30-INT(-$N28/30))*SUMIFS(17:17,$1:$1,AV$1+INT(-$N28/30)+1)+(INT(-$N28/30)+1--$N28/30)*SUMIFS(17:17,$1:$1,AV$1+INT(-$N28/30)))))</f>
        <v>0</v>
      </c>
      <c r="AW28" s="40">
        <f>IF($N28=0,0,IF(AW$7="",0,IF(AW$1=MAX($1:$1),$R17-SUM($T28:AV28),IF(AW$1=1,SUMIFS(17:17,$1:$1,"&gt;="&amp;1,$1:$1,"&lt;="&amp;INT(-$N28/30))+(-$N28/30-INT(-$N28/30))*SUMIFS(17:17,$1:$1,INT(-$N28/30)+1),0)+(-$N28/30-INT(-$N28/30))*SUMIFS(17:17,$1:$1,AW$1+INT(-$N28/30)+1)+(INT(-$N28/30)+1--$N28/30)*SUMIFS(17:17,$1:$1,AW$1+INT(-$N28/30)))))</f>
        <v>0</v>
      </c>
      <c r="AX28" s="40">
        <f>IF($N28=0,0,IF(AX$7="",0,IF(AX$1=MAX($1:$1),$R17-SUM($T28:AW28),IF(AX$1=1,SUMIFS(17:17,$1:$1,"&gt;="&amp;1,$1:$1,"&lt;="&amp;INT(-$N28/30))+(-$N28/30-INT(-$N28/30))*SUMIFS(17:17,$1:$1,INT(-$N28/30)+1),0)+(-$N28/30-INT(-$N28/30))*SUMIFS(17:17,$1:$1,AX$1+INT(-$N28/30)+1)+(INT(-$N28/30)+1--$N28/30)*SUMIFS(17:17,$1:$1,AX$1+INT(-$N28/30)))))</f>
        <v>0</v>
      </c>
      <c r="AY28" s="40">
        <f>IF($N28=0,0,IF(AY$7="",0,IF(AY$1=MAX($1:$1),$R17-SUM($T28:AX28),IF(AY$1=1,SUMIFS(17:17,$1:$1,"&gt;="&amp;1,$1:$1,"&lt;="&amp;INT(-$N28/30))+(-$N28/30-INT(-$N28/30))*SUMIFS(17:17,$1:$1,INT(-$N28/30)+1),0)+(-$N28/30-INT(-$N28/30))*SUMIFS(17:17,$1:$1,AY$1+INT(-$N28/30)+1)+(INT(-$N28/30)+1--$N28/30)*SUMIFS(17:17,$1:$1,AY$1+INT(-$N28/30)))))</f>
        <v>0</v>
      </c>
      <c r="AZ28" s="40">
        <f>IF($N28=0,0,IF(AZ$7="",0,IF(AZ$1=MAX($1:$1),$R17-SUM($T28:AY28),IF(AZ$1=1,SUMIFS(17:17,$1:$1,"&gt;="&amp;1,$1:$1,"&lt;="&amp;INT(-$N28/30))+(-$N28/30-INT(-$N28/30))*SUMIFS(17:17,$1:$1,INT(-$N28/30)+1),0)+(-$N28/30-INT(-$N28/30))*SUMIFS(17:17,$1:$1,AZ$1+INT(-$N28/30)+1)+(INT(-$N28/30)+1--$N28/30)*SUMIFS(17:17,$1:$1,AZ$1+INT(-$N28/30)))))</f>
        <v>0</v>
      </c>
      <c r="BA28" s="40">
        <f>IF($N28=0,0,IF(BA$7="",0,IF(BA$1=MAX($1:$1),$R17-SUM($T28:AZ28),IF(BA$1=1,SUMIFS(17:17,$1:$1,"&gt;="&amp;1,$1:$1,"&lt;="&amp;INT(-$N28/30))+(-$N28/30-INT(-$N28/30))*SUMIFS(17:17,$1:$1,INT(-$N28/30)+1),0)+(-$N28/30-INT(-$N28/30))*SUMIFS(17:17,$1:$1,BA$1+INT(-$N28/30)+1)+(INT(-$N28/30)+1--$N28/30)*SUMIFS(17:17,$1:$1,BA$1+INT(-$N28/30)))))</f>
        <v>0</v>
      </c>
      <c r="BB28" s="40">
        <f>IF($N28=0,0,IF(BB$7="",0,IF(BB$1=MAX($1:$1),$R17-SUM($T28:BA28),IF(BB$1=1,SUMIFS(17:17,$1:$1,"&gt;="&amp;1,$1:$1,"&lt;="&amp;INT(-$N28/30))+(-$N28/30-INT(-$N28/30))*SUMIFS(17:17,$1:$1,INT(-$N28/30)+1),0)+(-$N28/30-INT(-$N28/30))*SUMIFS(17:17,$1:$1,BB$1+INT(-$N28/30)+1)+(INT(-$N28/30)+1--$N28/30)*SUMIFS(17:17,$1:$1,BB$1+INT(-$N28/30)))))</f>
        <v>0</v>
      </c>
      <c r="BC28" s="40">
        <f>IF($N28=0,0,IF(BC$7="",0,IF(BC$1=MAX($1:$1),$R17-SUM($T28:BB28),IF(BC$1=1,SUMIFS(17:17,$1:$1,"&gt;="&amp;1,$1:$1,"&lt;="&amp;INT(-$N28/30))+(-$N28/30-INT(-$N28/30))*SUMIFS(17:17,$1:$1,INT(-$N28/30)+1),0)+(-$N28/30-INT(-$N28/30))*SUMIFS(17:17,$1:$1,BC$1+INT(-$N28/30)+1)+(INT(-$N28/30)+1--$N28/30)*SUMIFS(17:17,$1:$1,BC$1+INT(-$N28/30)))))</f>
        <v>0</v>
      </c>
      <c r="BD28" s="40">
        <f>IF($N28=0,0,IF(BD$7="",0,IF(BD$1=MAX($1:$1),$R17-SUM($T28:BC28),IF(BD$1=1,SUMIFS(17:17,$1:$1,"&gt;="&amp;1,$1:$1,"&lt;="&amp;INT(-$N28/30))+(-$N28/30-INT(-$N28/30))*SUMIFS(17:17,$1:$1,INT(-$N28/30)+1),0)+(-$N28/30-INT(-$N28/30))*SUMIFS(17:17,$1:$1,BD$1+INT(-$N28/30)+1)+(INT(-$N28/30)+1--$N28/30)*SUMIFS(17:17,$1:$1,BD$1+INT(-$N28/30)))))</f>
        <v>0</v>
      </c>
      <c r="BE28" s="40">
        <f>IF($N28=0,0,IF(BE$7="",0,IF(BE$1=MAX($1:$1),$R17-SUM($T28:BD28),IF(BE$1=1,SUMIFS(17:17,$1:$1,"&gt;="&amp;1,$1:$1,"&lt;="&amp;INT(-$N28/30))+(-$N28/30-INT(-$N28/30))*SUMIFS(17:17,$1:$1,INT(-$N28/30)+1),0)+(-$N28/30-INT(-$N28/30))*SUMIFS(17:17,$1:$1,BE$1+INT(-$N28/30)+1)+(INT(-$N28/30)+1--$N28/30)*SUMIFS(17:17,$1:$1,BE$1+INT(-$N28/30)))))</f>
        <v>0</v>
      </c>
      <c r="BF28" s="40">
        <f>IF($N28=0,0,IF(BF$7="",0,IF(BF$1=MAX($1:$1),$R17-SUM($T28:BE28),IF(BF$1=1,SUMIFS(17:17,$1:$1,"&gt;="&amp;1,$1:$1,"&lt;="&amp;INT(-$N28/30))+(-$N28/30-INT(-$N28/30))*SUMIFS(17:17,$1:$1,INT(-$N28/30)+1),0)+(-$N28/30-INT(-$N28/30))*SUMIFS(17:17,$1:$1,BF$1+INT(-$N28/30)+1)+(INT(-$N28/30)+1--$N28/30)*SUMIFS(17:17,$1:$1,BF$1+INT(-$N28/30)))))</f>
        <v>0</v>
      </c>
      <c r="BG28" s="40">
        <f>IF($N28=0,0,IF(BG$7="",0,IF(BG$1=MAX($1:$1),$R17-SUM($T28:BF28),IF(BG$1=1,SUMIFS(17:17,$1:$1,"&gt;="&amp;1,$1:$1,"&lt;="&amp;INT(-$N28/30))+(-$N28/30-INT(-$N28/30))*SUMIFS(17:17,$1:$1,INT(-$N28/30)+1),0)+(-$N28/30-INT(-$N28/30))*SUMIFS(17:17,$1:$1,BG$1+INT(-$N28/30)+1)+(INT(-$N28/30)+1--$N28/30)*SUMIFS(17:17,$1:$1,BG$1+INT(-$N28/30)))))</f>
        <v>0</v>
      </c>
      <c r="BH28" s="40">
        <f>IF($N28=0,0,IF(BH$7="",0,IF(BH$1=MAX($1:$1),$R17-SUM($T28:BG28),IF(BH$1=1,SUMIFS(17:17,$1:$1,"&gt;="&amp;1,$1:$1,"&lt;="&amp;INT(-$N28/30))+(-$N28/30-INT(-$N28/30))*SUMIFS(17:17,$1:$1,INT(-$N28/30)+1),0)+(-$N28/30-INT(-$N28/30))*SUMIFS(17:17,$1:$1,BH$1+INT(-$N28/30)+1)+(INT(-$N28/30)+1--$N28/30)*SUMIFS(17:17,$1:$1,BH$1+INT(-$N28/30)))))</f>
        <v>0</v>
      </c>
      <c r="BI28" s="40">
        <f>IF($N28=0,0,IF(BI$7="",0,IF(BI$1=MAX($1:$1),$R17-SUM($T28:BH28),IF(BI$1=1,SUMIFS(17:17,$1:$1,"&gt;="&amp;1,$1:$1,"&lt;="&amp;INT(-$N28/30))+(-$N28/30-INT(-$N28/30))*SUMIFS(17:17,$1:$1,INT(-$N28/30)+1),0)+(-$N28/30-INT(-$N28/30))*SUMIFS(17:17,$1:$1,BI$1+INT(-$N28/30)+1)+(INT(-$N28/30)+1--$N28/30)*SUMIFS(17:17,$1:$1,BI$1+INT(-$N28/30)))))</f>
        <v>0</v>
      </c>
      <c r="BJ28" s="40">
        <f>IF($N28=0,0,IF(BJ$7="",0,IF(BJ$1=MAX($1:$1),$R17-SUM($T28:BI28),IF(BJ$1=1,SUMIFS(17:17,$1:$1,"&gt;="&amp;1,$1:$1,"&lt;="&amp;INT(-$N28/30))+(-$N28/30-INT(-$N28/30))*SUMIFS(17:17,$1:$1,INT(-$N28/30)+1),0)+(-$N28/30-INT(-$N28/30))*SUMIFS(17:17,$1:$1,BJ$1+INT(-$N28/30)+1)+(INT(-$N28/30)+1--$N28/30)*SUMIFS(17:17,$1:$1,BJ$1+INT(-$N28/30)))))</f>
        <v>0</v>
      </c>
      <c r="BK28" s="40">
        <f>IF($N28=0,0,IF(BK$7="",0,IF(BK$1=MAX($1:$1),$R17-SUM($T28:BJ28),IF(BK$1=1,SUMIFS(17:17,$1:$1,"&gt;="&amp;1,$1:$1,"&lt;="&amp;INT(-$N28/30))+(-$N28/30-INT(-$N28/30))*SUMIFS(17:17,$1:$1,INT(-$N28/30)+1),0)+(-$N28/30-INT(-$N28/30))*SUMIFS(17:17,$1:$1,BK$1+INT(-$N28/30)+1)+(INT(-$N28/30)+1--$N28/30)*SUMIFS(17:17,$1:$1,BK$1+INT(-$N28/30)))))</f>
        <v>0</v>
      </c>
      <c r="BL28" s="40">
        <f>IF($N28=0,0,IF(BL$7="",0,IF(BL$1=MAX($1:$1),$R17-SUM($T28:BK28),IF(BL$1=1,SUMIFS(17:17,$1:$1,"&gt;="&amp;1,$1:$1,"&lt;="&amp;INT(-$N28/30))+(-$N28/30-INT(-$N28/30))*SUMIFS(17:17,$1:$1,INT(-$N28/30)+1),0)+(-$N28/30-INT(-$N28/30))*SUMIFS(17:17,$1:$1,BL$1+INT(-$N28/30)+1)+(INT(-$N28/30)+1--$N28/30)*SUMIFS(17:17,$1:$1,BL$1+INT(-$N28/30)))))</f>
        <v>0</v>
      </c>
      <c r="BM28" s="40">
        <f>IF($N28=0,0,IF(BM$7="",0,IF(BM$1=MAX($1:$1),$R17-SUM($T28:BL28),IF(BM$1=1,SUMIFS(17:17,$1:$1,"&gt;="&amp;1,$1:$1,"&lt;="&amp;INT(-$N28/30))+(-$N28/30-INT(-$N28/30))*SUMIFS(17:17,$1:$1,INT(-$N28/30)+1),0)+(-$N28/30-INT(-$N28/30))*SUMIFS(17:17,$1:$1,BM$1+INT(-$N28/30)+1)+(INT(-$N28/30)+1--$N28/30)*SUMIFS(17:17,$1:$1,BM$1+INT(-$N28/30)))))</f>
        <v>0</v>
      </c>
      <c r="BN28" s="40">
        <f>IF($N28=0,0,IF(BN$7="",0,IF(BN$1=MAX($1:$1),$R17-SUM($T28:BM28),IF(BN$1=1,SUMIFS(17:17,$1:$1,"&gt;="&amp;1,$1:$1,"&lt;="&amp;INT(-$N28/30))+(-$N28/30-INT(-$N28/30))*SUMIFS(17:17,$1:$1,INT(-$N28/30)+1),0)+(-$N28/30-INT(-$N28/30))*SUMIFS(17:17,$1:$1,BN$1+INT(-$N28/30)+1)+(INT(-$N28/30)+1--$N28/30)*SUMIFS(17:17,$1:$1,BN$1+INT(-$N28/30)))))</f>
        <v>0</v>
      </c>
      <c r="BO28" s="40">
        <f>IF($N28=0,0,IF(BO$7="",0,IF(BO$1=MAX($1:$1),$R17-SUM($T28:BN28),IF(BO$1=1,SUMIFS(17:17,$1:$1,"&gt;="&amp;1,$1:$1,"&lt;="&amp;INT(-$N28/30))+(-$N28/30-INT(-$N28/30))*SUMIFS(17:17,$1:$1,INT(-$N28/30)+1),0)+(-$N28/30-INT(-$N28/30))*SUMIFS(17:17,$1:$1,BO$1+INT(-$N28/30)+1)+(INT(-$N28/30)+1--$N28/30)*SUMIFS(17:17,$1:$1,BO$1+INT(-$N28/30)))))</f>
        <v>0</v>
      </c>
      <c r="BP28" s="40">
        <f>IF($N28=0,0,IF(BP$7="",0,IF(BP$1=MAX($1:$1),$R17-SUM($T28:BO28),IF(BP$1=1,SUMIFS(17:17,$1:$1,"&gt;="&amp;1,$1:$1,"&lt;="&amp;INT(-$N28/30))+(-$N28/30-INT(-$N28/30))*SUMIFS(17:17,$1:$1,INT(-$N28/30)+1),0)+(-$N28/30-INT(-$N28/30))*SUMIFS(17:17,$1:$1,BP$1+INT(-$N28/30)+1)+(INT(-$N28/30)+1--$N28/30)*SUMIFS(17:17,$1:$1,BP$1+INT(-$N28/30)))))</f>
        <v>0</v>
      </c>
      <c r="BQ28" s="40">
        <f>IF($N28=0,0,IF(BQ$7="",0,IF(BQ$1=MAX($1:$1),$R17-SUM($T28:BP28),IF(BQ$1=1,SUMIFS(17:17,$1:$1,"&gt;="&amp;1,$1:$1,"&lt;="&amp;INT(-$N28/30))+(-$N28/30-INT(-$N28/30))*SUMIFS(17:17,$1:$1,INT(-$N28/30)+1),0)+(-$N28/30-INT(-$N28/30))*SUMIFS(17:17,$1:$1,BQ$1+INT(-$N28/30)+1)+(INT(-$N28/30)+1--$N28/30)*SUMIFS(17:17,$1:$1,BQ$1+INT(-$N28/30)))))</f>
        <v>0</v>
      </c>
      <c r="BR28" s="40">
        <f>IF($N28=0,0,IF(BR$7="",0,IF(BR$1=MAX($1:$1),$R17-SUM($T28:BQ28),IF(BR$1=1,SUMIFS(17:17,$1:$1,"&gt;="&amp;1,$1:$1,"&lt;="&amp;INT(-$N28/30))+(-$N28/30-INT(-$N28/30))*SUMIFS(17:17,$1:$1,INT(-$N28/30)+1),0)+(-$N28/30-INT(-$N28/30))*SUMIFS(17:17,$1:$1,BR$1+INT(-$N28/30)+1)+(INT(-$N28/30)+1--$N28/30)*SUMIFS(17:17,$1:$1,BR$1+INT(-$N28/30)))))</f>
        <v>0</v>
      </c>
      <c r="BS28" s="40">
        <f>IF($N28=0,0,IF(BS$7="",0,IF(BS$1=MAX($1:$1),$R17-SUM($T28:BR28),IF(BS$1=1,SUMIFS(17:17,$1:$1,"&gt;="&amp;1,$1:$1,"&lt;="&amp;INT(-$N28/30))+(-$N28/30-INT(-$N28/30))*SUMIFS(17:17,$1:$1,INT(-$N28/30)+1),0)+(-$N28/30-INT(-$N28/30))*SUMIFS(17:17,$1:$1,BS$1+INT(-$N28/30)+1)+(INT(-$N28/30)+1--$N28/30)*SUMIFS(17:17,$1:$1,BS$1+INT(-$N28/30)))))</f>
        <v>0</v>
      </c>
      <c r="BT28" s="40">
        <f>IF($N28=0,0,IF(BT$7="",0,IF(BT$1=MAX($1:$1),$R17-SUM($T28:BS28),IF(BT$1=1,SUMIFS(17:17,$1:$1,"&gt;="&amp;1,$1:$1,"&lt;="&amp;INT(-$N28/30))+(-$N28/30-INT(-$N28/30))*SUMIFS(17:17,$1:$1,INT(-$N28/30)+1),0)+(-$N28/30-INT(-$N28/30))*SUMIFS(17:17,$1:$1,BT$1+INT(-$N28/30)+1)+(INT(-$N28/30)+1--$N28/30)*SUMIFS(17:17,$1:$1,BT$1+INT(-$N28/30)))))</f>
        <v>0</v>
      </c>
      <c r="BU28" s="40">
        <f>IF($N28=0,0,IF(BU$7="",0,IF(BU$1=MAX($1:$1),$R17-SUM($T28:BT28),IF(BU$1=1,SUMIFS(17:17,$1:$1,"&gt;="&amp;1,$1:$1,"&lt;="&amp;INT(-$N28/30))+(-$N28/30-INT(-$N28/30))*SUMIFS(17:17,$1:$1,INT(-$N28/30)+1),0)+(-$N28/30-INT(-$N28/30))*SUMIFS(17:17,$1:$1,BU$1+INT(-$N28/30)+1)+(INT(-$N28/30)+1--$N28/30)*SUMIFS(17:17,$1:$1,BU$1+INT(-$N28/30)))))</f>
        <v>0</v>
      </c>
      <c r="BV28" s="40">
        <f>IF($N28=0,0,IF(BV$7="",0,IF(BV$1=MAX($1:$1),$R17-SUM($T28:BU28),IF(BV$1=1,SUMIFS(17:17,$1:$1,"&gt;="&amp;1,$1:$1,"&lt;="&amp;INT(-$N28/30))+(-$N28/30-INT(-$N28/30))*SUMIFS(17:17,$1:$1,INT(-$N28/30)+1),0)+(-$N28/30-INT(-$N28/30))*SUMIFS(17:17,$1:$1,BV$1+INT(-$N28/30)+1)+(INT(-$N28/30)+1--$N28/30)*SUMIFS(17:17,$1:$1,BV$1+INT(-$N28/30)))))</f>
        <v>0</v>
      </c>
      <c r="BW28" s="40">
        <f>IF($N28=0,0,IF(BW$7="",0,IF(BW$1=MAX($1:$1),$R17-SUM($T28:BV28),IF(BW$1=1,SUMIFS(17:17,$1:$1,"&gt;="&amp;1,$1:$1,"&lt;="&amp;INT(-$N28/30))+(-$N28/30-INT(-$N28/30))*SUMIFS(17:17,$1:$1,INT(-$N28/30)+1),0)+(-$N28/30-INT(-$N28/30))*SUMIFS(17:17,$1:$1,BW$1+INT(-$N28/30)+1)+(INT(-$N28/30)+1--$N28/30)*SUMIFS(17:17,$1:$1,BW$1+INT(-$N28/30)))))</f>
        <v>0</v>
      </c>
      <c r="BX28" s="40">
        <f>IF($N28=0,0,IF(BX$7="",0,IF(BX$1=MAX($1:$1),$R17-SUM($T28:BW28),IF(BX$1=1,SUMIFS(17:17,$1:$1,"&gt;="&amp;1,$1:$1,"&lt;="&amp;INT(-$N28/30))+(-$N28/30-INT(-$N28/30))*SUMIFS(17:17,$1:$1,INT(-$N28/30)+1),0)+(-$N28/30-INT(-$N28/30))*SUMIFS(17:17,$1:$1,BX$1+INT(-$N28/30)+1)+(INT(-$N28/30)+1--$N28/30)*SUMIFS(17:17,$1:$1,BX$1+INT(-$N28/30)))))</f>
        <v>0</v>
      </c>
      <c r="BY28" s="40">
        <f>IF($N28=0,0,IF(BY$7="",0,IF(BY$1=MAX($1:$1),$R17-SUM($T28:BX28),IF(BY$1=1,SUMIFS(17:17,$1:$1,"&gt;="&amp;1,$1:$1,"&lt;="&amp;INT(-$N28/30))+(-$N28/30-INT(-$N28/30))*SUMIFS(17:17,$1:$1,INT(-$N28/30)+1),0)+(-$N28/30-INT(-$N28/30))*SUMIFS(17:17,$1:$1,BY$1+INT(-$N28/30)+1)+(INT(-$N28/30)+1--$N28/30)*SUMIFS(17:17,$1:$1,BY$1+INT(-$N28/30)))))</f>
        <v>0</v>
      </c>
      <c r="BZ28" s="40">
        <f>IF($N28=0,0,IF(BZ$7="",0,IF(BZ$1=MAX($1:$1),$R17-SUM($T28:BY28),IF(BZ$1=1,SUMIFS(17:17,$1:$1,"&gt;="&amp;1,$1:$1,"&lt;="&amp;INT(-$N28/30))+(-$N28/30-INT(-$N28/30))*SUMIFS(17:17,$1:$1,INT(-$N28/30)+1),0)+(-$N28/30-INT(-$N28/30))*SUMIFS(17:17,$1:$1,BZ$1+INT(-$N28/30)+1)+(INT(-$N28/30)+1--$N28/30)*SUMIFS(17:17,$1:$1,BZ$1+INT(-$N28/30)))))</f>
        <v>0</v>
      </c>
      <c r="CA28" s="40">
        <f>IF($N28=0,0,IF(CA$7="",0,IF(CA$1=MAX($1:$1),$R17-SUM($T28:BZ28),IF(CA$1=1,SUMIFS(17:17,$1:$1,"&gt;="&amp;1,$1:$1,"&lt;="&amp;INT(-$N28/30))+(-$N28/30-INT(-$N28/30))*SUMIFS(17:17,$1:$1,INT(-$N28/30)+1),0)+(-$N28/30-INT(-$N28/30))*SUMIFS(17:17,$1:$1,CA$1+INT(-$N28/30)+1)+(INT(-$N28/30)+1--$N28/30)*SUMIFS(17:17,$1:$1,CA$1+INT(-$N28/30)))))</f>
        <v>0</v>
      </c>
      <c r="CB28" s="40">
        <f>IF($N28=0,0,IF(CB$7="",0,IF(CB$1=MAX($1:$1),$R17-SUM($T28:CA28),IF(CB$1=1,SUMIFS(17:17,$1:$1,"&gt;="&amp;1,$1:$1,"&lt;="&amp;INT(-$N28/30))+(-$N28/30-INT(-$N28/30))*SUMIFS(17:17,$1:$1,INT(-$N28/30)+1),0)+(-$N28/30-INT(-$N28/30))*SUMIFS(17:17,$1:$1,CB$1+INT(-$N28/30)+1)+(INT(-$N28/30)+1--$N28/30)*SUMIFS(17:17,$1:$1,CB$1+INT(-$N28/30)))))</f>
        <v>0</v>
      </c>
      <c r="CC28" s="40">
        <f>IF($N28=0,0,IF(CC$7="",0,IF(CC$1=MAX($1:$1),$R17-SUM($T28:CB28),IF(CC$1=1,SUMIFS(17:17,$1:$1,"&gt;="&amp;1,$1:$1,"&lt;="&amp;INT(-$N28/30))+(-$N28/30-INT(-$N28/30))*SUMIFS(17:17,$1:$1,INT(-$N28/30)+1),0)+(-$N28/30-INT(-$N28/30))*SUMIFS(17:17,$1:$1,CC$1+INT(-$N28/30)+1)+(INT(-$N28/30)+1--$N28/30)*SUMIFS(17:17,$1:$1,CC$1+INT(-$N28/30)))))</f>
        <v>0</v>
      </c>
      <c r="CD28" s="40">
        <f>IF($N28=0,0,IF(CD$7="",0,IF(CD$1=MAX($1:$1),$R17-SUM($T28:CC28),IF(CD$1=1,SUMIFS(17:17,$1:$1,"&gt;="&amp;1,$1:$1,"&lt;="&amp;INT(-$N28/30))+(-$N28/30-INT(-$N28/30))*SUMIFS(17:17,$1:$1,INT(-$N28/30)+1),0)+(-$N28/30-INT(-$N28/30))*SUMIFS(17:17,$1:$1,CD$1+INT(-$N28/30)+1)+(INT(-$N28/30)+1--$N28/30)*SUMIFS(17:17,$1:$1,CD$1+INT(-$N28/30)))))</f>
        <v>0</v>
      </c>
      <c r="CE28" s="40">
        <f>IF($N28=0,0,IF(CE$7="",0,IF(CE$1=MAX($1:$1),$R17-SUM($T28:CD28),IF(CE$1=1,SUMIFS(17:17,$1:$1,"&gt;="&amp;1,$1:$1,"&lt;="&amp;INT(-$N28/30))+(-$N28/30-INT(-$N28/30))*SUMIFS(17:17,$1:$1,INT(-$N28/30)+1),0)+(-$N28/30-INT(-$N28/30))*SUMIFS(17:17,$1:$1,CE$1+INT(-$N28/30)+1)+(INT(-$N28/30)+1--$N28/30)*SUMIFS(17:17,$1:$1,CE$1+INT(-$N28/30)))))</f>
        <v>0</v>
      </c>
      <c r="CF28" s="40">
        <f>IF($N28=0,0,IF(CF$7="",0,IF(CF$1=MAX($1:$1),$R17-SUM($T28:CE28),IF(CF$1=1,SUMIFS(17:17,$1:$1,"&gt;="&amp;1,$1:$1,"&lt;="&amp;INT(-$N28/30))+(-$N28/30-INT(-$N28/30))*SUMIFS(17:17,$1:$1,INT(-$N28/30)+1),0)+(-$N28/30-INT(-$N28/30))*SUMIFS(17:17,$1:$1,CF$1+INT(-$N28/30)+1)+(INT(-$N28/30)+1--$N28/30)*SUMIFS(17:17,$1:$1,CF$1+INT(-$N28/30)))))</f>
        <v>0</v>
      </c>
      <c r="CG28" s="40">
        <f>IF($N28=0,0,IF(CG$7="",0,IF(CG$1=MAX($1:$1),$R17-SUM($T28:CF28),IF(CG$1=1,SUMIFS(17:17,$1:$1,"&gt;="&amp;1,$1:$1,"&lt;="&amp;INT(-$N28/30))+(-$N28/30-INT(-$N28/30))*SUMIFS(17:17,$1:$1,INT(-$N28/30)+1),0)+(-$N28/30-INT(-$N28/30))*SUMIFS(17:17,$1:$1,CG$1+INT(-$N28/30)+1)+(INT(-$N28/30)+1--$N28/30)*SUMIFS(17:17,$1:$1,CG$1+INT(-$N28/30)))))</f>
        <v>0</v>
      </c>
      <c r="CH28" s="40">
        <f>IF($N28=0,0,IF(CH$7="",0,IF(CH$1=MAX($1:$1),$R17-SUM($T28:CG28),IF(CH$1=1,SUMIFS(17:17,$1:$1,"&gt;="&amp;1,$1:$1,"&lt;="&amp;INT(-$N28/30))+(-$N28/30-INT(-$N28/30))*SUMIFS(17:17,$1:$1,INT(-$N28/30)+1),0)+(-$N28/30-INT(-$N28/30))*SUMIFS(17:17,$1:$1,CH$1+INT(-$N28/30)+1)+(INT(-$N28/30)+1--$N28/30)*SUMIFS(17:17,$1:$1,CH$1+INT(-$N28/30)))))</f>
        <v>0</v>
      </c>
      <c r="CI28" s="40">
        <f>IF($N28=0,0,IF(CI$7="",0,IF(CI$1=MAX($1:$1),$R17-SUM($T28:CH28),IF(CI$1=1,SUMIFS(17:17,$1:$1,"&gt;="&amp;1,$1:$1,"&lt;="&amp;INT(-$N28/30))+(-$N28/30-INT(-$N28/30))*SUMIFS(17:17,$1:$1,INT(-$N28/30)+1),0)+(-$N28/30-INT(-$N28/30))*SUMIFS(17:17,$1:$1,CI$1+INT(-$N28/30)+1)+(INT(-$N28/30)+1--$N28/30)*SUMIFS(17:17,$1:$1,CI$1+INT(-$N28/30)))))</f>
        <v>0</v>
      </c>
      <c r="CJ28" s="40">
        <f>IF($N28=0,0,IF(CJ$7="",0,IF(CJ$1=MAX($1:$1),$R17-SUM($T28:CI28),IF(CJ$1=1,SUMIFS(17:17,$1:$1,"&gt;="&amp;1,$1:$1,"&lt;="&amp;INT(-$N28/30))+(-$N28/30-INT(-$N28/30))*SUMIFS(17:17,$1:$1,INT(-$N28/30)+1),0)+(-$N28/30-INT(-$N28/30))*SUMIFS(17:17,$1:$1,CJ$1+INT(-$N28/30)+1)+(INT(-$N28/30)+1--$N28/30)*SUMIFS(17:17,$1:$1,CJ$1+INT(-$N28/30)))))</f>
        <v>0</v>
      </c>
      <c r="CK28" s="40">
        <f>IF($N28=0,0,IF(CK$7="",0,IF(CK$1=MAX($1:$1),$R17-SUM($T28:CJ28),IF(CK$1=1,SUMIFS(17:17,$1:$1,"&gt;="&amp;1,$1:$1,"&lt;="&amp;INT(-$N28/30))+(-$N28/30-INT(-$N28/30))*SUMIFS(17:17,$1:$1,INT(-$N28/30)+1),0)+(-$N28/30-INT(-$N28/30))*SUMIFS(17:17,$1:$1,CK$1+INT(-$N28/30)+1)+(INT(-$N28/30)+1--$N28/30)*SUMIFS(17:17,$1:$1,CK$1+INT(-$N28/30)))))</f>
        <v>0</v>
      </c>
      <c r="CL28" s="40">
        <f>IF($N28=0,0,IF(CL$7="",0,IF(CL$1=MAX($1:$1),$R17-SUM($T28:CK28),IF(CL$1=1,SUMIFS(17:17,$1:$1,"&gt;="&amp;1,$1:$1,"&lt;="&amp;INT(-$N28/30))+(-$N28/30-INT(-$N28/30))*SUMIFS(17:17,$1:$1,INT(-$N28/30)+1),0)+(-$N28/30-INT(-$N28/30))*SUMIFS(17:17,$1:$1,CL$1+INT(-$N28/30)+1)+(INT(-$N28/30)+1--$N28/30)*SUMIFS(17:17,$1:$1,CL$1+INT(-$N28/30)))))</f>
        <v>0</v>
      </c>
      <c r="CM28" s="40">
        <f>IF($N28=0,0,IF(CM$7="",0,IF(CM$1=MAX($1:$1),$R17-SUM($T28:CL28),IF(CM$1=1,SUMIFS(17:17,$1:$1,"&gt;="&amp;1,$1:$1,"&lt;="&amp;INT(-$N28/30))+(-$N28/30-INT(-$N28/30))*SUMIFS(17:17,$1:$1,INT(-$N28/30)+1),0)+(-$N28/30-INT(-$N28/30))*SUMIFS(17:17,$1:$1,CM$1+INT(-$N28/30)+1)+(INT(-$N28/30)+1--$N28/30)*SUMIFS(17:17,$1:$1,CM$1+INT(-$N28/30)))))</f>
        <v>0</v>
      </c>
      <c r="CN28" s="40">
        <f>IF($N28=0,0,IF(CN$7="",0,IF(CN$1=MAX($1:$1),$R17-SUM($T28:CM28),IF(CN$1=1,SUMIFS(17:17,$1:$1,"&gt;="&amp;1,$1:$1,"&lt;="&amp;INT(-$N28/30))+(-$N28/30-INT(-$N28/30))*SUMIFS(17:17,$1:$1,INT(-$N28/30)+1),0)+(-$N28/30-INT(-$N28/30))*SUMIFS(17:17,$1:$1,CN$1+INT(-$N28/30)+1)+(INT(-$N28/30)+1--$N28/30)*SUMIFS(17:17,$1:$1,CN$1+INT(-$N28/30)))))</f>
        <v>0</v>
      </c>
      <c r="CO28" s="40">
        <f>IF($N28=0,0,IF(CO$7="",0,IF(CO$1=MAX($1:$1),$R17-SUM($T28:CN28),IF(CO$1=1,SUMIFS(17:17,$1:$1,"&gt;="&amp;1,$1:$1,"&lt;="&amp;INT(-$N28/30))+(-$N28/30-INT(-$N28/30))*SUMIFS(17:17,$1:$1,INT(-$N28/30)+1),0)+(-$N28/30-INT(-$N28/30))*SUMIFS(17:17,$1:$1,CO$1+INT(-$N28/30)+1)+(INT(-$N28/30)+1--$N28/30)*SUMIFS(17:17,$1:$1,CO$1+INT(-$N28/30)))))</f>
        <v>0</v>
      </c>
      <c r="CP28" s="40">
        <f>IF($N28=0,0,IF(CP$7="",0,IF(CP$1=MAX($1:$1),$R17-SUM($T28:CO28),IF(CP$1=1,SUMIFS(17:17,$1:$1,"&gt;="&amp;1,$1:$1,"&lt;="&amp;INT(-$N28/30))+(-$N28/30-INT(-$N28/30))*SUMIFS(17:17,$1:$1,INT(-$N28/30)+1),0)+(-$N28/30-INT(-$N28/30))*SUMIFS(17:17,$1:$1,CP$1+INT(-$N28/30)+1)+(INT(-$N28/30)+1--$N28/30)*SUMIFS(17:17,$1:$1,CP$1+INT(-$N28/30)))))</f>
        <v>0</v>
      </c>
      <c r="CQ28" s="40">
        <f>IF($N28=0,0,IF(CQ$7="",0,IF(CQ$1=MAX($1:$1),$R17-SUM($T28:CP28),IF(CQ$1=1,SUMIFS(17:17,$1:$1,"&gt;="&amp;1,$1:$1,"&lt;="&amp;INT(-$N28/30))+(-$N28/30-INT(-$N28/30))*SUMIFS(17:17,$1:$1,INT(-$N28/30)+1),0)+(-$N28/30-INT(-$N28/30))*SUMIFS(17:17,$1:$1,CQ$1+INT(-$N28/30)+1)+(INT(-$N28/30)+1--$N28/30)*SUMIFS(17:17,$1:$1,CQ$1+INT(-$N28/30)))))</f>
        <v>0</v>
      </c>
      <c r="CR28" s="40">
        <f>IF($N28=0,0,IF(CR$7="",0,IF(CR$1=MAX($1:$1),$R17-SUM($T28:CQ28),IF(CR$1=1,SUMIFS(17:17,$1:$1,"&gt;="&amp;1,$1:$1,"&lt;="&amp;INT(-$N28/30))+(-$N28/30-INT(-$N28/30))*SUMIFS(17:17,$1:$1,INT(-$N28/30)+1),0)+(-$N28/30-INT(-$N28/30))*SUMIFS(17:17,$1:$1,CR$1+INT(-$N28/30)+1)+(INT(-$N28/30)+1--$N28/30)*SUMIFS(17:17,$1:$1,CR$1+INT(-$N28/30)))))</f>
        <v>0</v>
      </c>
      <c r="CS28" s="40">
        <f>IF($N28=0,0,IF(CS$7="",0,IF(CS$1=MAX($1:$1),$R17-SUM($T28:CR28),IF(CS$1=1,SUMIFS(17:17,$1:$1,"&gt;="&amp;1,$1:$1,"&lt;="&amp;INT(-$N28/30))+(-$N28/30-INT(-$N28/30))*SUMIFS(17:17,$1:$1,INT(-$N28/30)+1),0)+(-$N28/30-INT(-$N28/30))*SUMIFS(17:17,$1:$1,CS$1+INT(-$N28/30)+1)+(INT(-$N28/30)+1--$N28/30)*SUMIFS(17:17,$1:$1,CS$1+INT(-$N28/30)))))</f>
        <v>0</v>
      </c>
      <c r="CT28" s="40">
        <f>IF($N28=0,0,IF(CT$7="",0,IF(CT$1=MAX($1:$1),$R17-SUM($T28:CS28),IF(CT$1=1,SUMIFS(17:17,$1:$1,"&gt;="&amp;1,$1:$1,"&lt;="&amp;INT(-$N28/30))+(-$N28/30-INT(-$N28/30))*SUMIFS(17:17,$1:$1,INT(-$N28/30)+1),0)+(-$N28/30-INT(-$N28/30))*SUMIFS(17:17,$1:$1,CT$1+INT(-$N28/30)+1)+(INT(-$N28/30)+1--$N28/30)*SUMIFS(17:17,$1:$1,CT$1+INT(-$N28/30)))))</f>
        <v>0</v>
      </c>
      <c r="CU28" s="40">
        <f>IF($N28=0,0,IF(CU$7="",0,IF(CU$1=MAX($1:$1),$R17-SUM($T28:CT28),IF(CU$1=1,SUMIFS(17:17,$1:$1,"&gt;="&amp;1,$1:$1,"&lt;="&amp;INT(-$N28/30))+(-$N28/30-INT(-$N28/30))*SUMIFS(17:17,$1:$1,INT(-$N28/30)+1),0)+(-$N28/30-INT(-$N28/30))*SUMIFS(17:17,$1:$1,CU$1+INT(-$N28/30)+1)+(INT(-$N28/30)+1--$N28/30)*SUMIFS(17:17,$1:$1,CU$1+INT(-$N28/30)))))</f>
        <v>0</v>
      </c>
      <c r="CV28" s="40">
        <f>IF($N28=0,0,IF(CV$7="",0,IF(CV$1=MAX($1:$1),$R17-SUM($T28:CU28),IF(CV$1=1,SUMIFS(17:17,$1:$1,"&gt;="&amp;1,$1:$1,"&lt;="&amp;INT(-$N28/30))+(-$N28/30-INT(-$N28/30))*SUMIFS(17:17,$1:$1,INT(-$N28/30)+1),0)+(-$N28/30-INT(-$N28/30))*SUMIFS(17:17,$1:$1,CV$1+INT(-$N28/30)+1)+(INT(-$N28/30)+1--$N28/30)*SUMIFS(17:17,$1:$1,CV$1+INT(-$N28/30)))))</f>
        <v>0</v>
      </c>
      <c r="CW28" s="40">
        <f>IF($N28=0,0,IF(CW$7="",0,IF(CW$1=MAX($1:$1),$R17-SUM($T28:CV28),IF(CW$1=1,SUMIFS(17:17,$1:$1,"&gt;="&amp;1,$1:$1,"&lt;="&amp;INT(-$N28/30))+(-$N28/30-INT(-$N28/30))*SUMIFS(17:17,$1:$1,INT(-$N28/30)+1),0)+(-$N28/30-INT(-$N28/30))*SUMIFS(17:17,$1:$1,CW$1+INT(-$N28/30)+1)+(INT(-$N28/30)+1--$N28/30)*SUMIFS(17:17,$1:$1,CW$1+INT(-$N28/30)))))</f>
        <v>0</v>
      </c>
      <c r="CX28" s="40">
        <f>IF($N28=0,0,IF(CX$7="",0,IF(CX$1=MAX($1:$1),$R17-SUM($T28:CW28),IF(CX$1=1,SUMIFS(17:17,$1:$1,"&gt;="&amp;1,$1:$1,"&lt;="&amp;INT(-$N28/30))+(-$N28/30-INT(-$N28/30))*SUMIFS(17:17,$1:$1,INT(-$N28/30)+1),0)+(-$N28/30-INT(-$N28/30))*SUMIFS(17:17,$1:$1,CX$1+INT(-$N28/30)+1)+(INT(-$N28/30)+1--$N28/30)*SUMIFS(17:17,$1:$1,CX$1+INT(-$N28/30)))))</f>
        <v>0</v>
      </c>
      <c r="CY28" s="40">
        <f>IF($N28=0,0,IF(CY$7="",0,IF(CY$1=MAX($1:$1),$R17-SUM($T28:CX28),IF(CY$1=1,SUMIFS(17:17,$1:$1,"&gt;="&amp;1,$1:$1,"&lt;="&amp;INT(-$N28/30))+(-$N28/30-INT(-$N28/30))*SUMIFS(17:17,$1:$1,INT(-$N28/30)+1),0)+(-$N28/30-INT(-$N28/30))*SUMIFS(17:17,$1:$1,CY$1+INT(-$N28/30)+1)+(INT(-$N28/30)+1--$N28/30)*SUMIFS(17:17,$1:$1,CY$1+INT(-$N28/30)))))</f>
        <v>0</v>
      </c>
      <c r="CZ28" s="40">
        <f>IF($N28=0,0,IF(CZ$7="",0,IF(CZ$1=MAX($1:$1),$R17-SUM($T28:CY28),IF(CZ$1=1,SUMIFS(17:17,$1:$1,"&gt;="&amp;1,$1:$1,"&lt;="&amp;INT(-$N28/30))+(-$N28/30-INT(-$N28/30))*SUMIFS(17:17,$1:$1,INT(-$N28/30)+1),0)+(-$N28/30-INT(-$N28/30))*SUMIFS(17:17,$1:$1,CZ$1+INT(-$N28/30)+1)+(INT(-$N28/30)+1--$N28/30)*SUMIFS(17:17,$1:$1,CZ$1+INT(-$N28/30)))))</f>
        <v>0</v>
      </c>
      <c r="DA28" s="40">
        <f>IF($N28=0,0,IF(DA$7="",0,IF(DA$1=MAX($1:$1),$R17-SUM($T28:CZ28),IF(DA$1=1,SUMIFS(17:17,$1:$1,"&gt;="&amp;1,$1:$1,"&lt;="&amp;INT(-$N28/30))+(-$N28/30-INT(-$N28/30))*SUMIFS(17:17,$1:$1,INT(-$N28/30)+1),0)+(-$N28/30-INT(-$N28/30))*SUMIFS(17:17,$1:$1,DA$1+INT(-$N28/30)+1)+(INT(-$N28/30)+1--$N28/30)*SUMIFS(17:17,$1:$1,DA$1+INT(-$N28/30)))))</f>
        <v>0</v>
      </c>
      <c r="DB28" s="40">
        <f>IF($N28=0,0,IF(DB$7="",0,IF(DB$1=MAX($1:$1),$R17-SUM($T28:DA28),IF(DB$1=1,SUMIFS(17:17,$1:$1,"&gt;="&amp;1,$1:$1,"&lt;="&amp;INT(-$N28/30))+(-$N28/30-INT(-$N28/30))*SUMIFS(17:17,$1:$1,INT(-$N28/30)+1),0)+(-$N28/30-INT(-$N28/30))*SUMIFS(17:17,$1:$1,DB$1+INT(-$N28/30)+1)+(INT(-$N28/30)+1--$N28/30)*SUMIFS(17:17,$1:$1,DB$1+INT(-$N28/30)))))</f>
        <v>0</v>
      </c>
      <c r="DC28" s="40">
        <f>IF($N28=0,0,IF(DC$7="",0,IF(DC$1=MAX($1:$1),$R17-SUM($T28:DB28),IF(DC$1=1,SUMIFS(17:17,$1:$1,"&gt;="&amp;1,$1:$1,"&lt;="&amp;INT(-$N28/30))+(-$N28/30-INT(-$N28/30))*SUMIFS(17:17,$1:$1,INT(-$N28/30)+1),0)+(-$N28/30-INT(-$N28/30))*SUMIFS(17:17,$1:$1,DC$1+INT(-$N28/30)+1)+(INT(-$N28/30)+1--$N28/30)*SUMIFS(17:17,$1:$1,DC$1+INT(-$N28/30)))))</f>
        <v>0</v>
      </c>
      <c r="DD28" s="40">
        <f>IF($N28=0,0,IF(DD$7="",0,IF(DD$1=MAX($1:$1),$R17-SUM($T28:DC28),IF(DD$1=1,SUMIFS(17:17,$1:$1,"&gt;="&amp;1,$1:$1,"&lt;="&amp;INT(-$N28/30))+(-$N28/30-INT(-$N28/30))*SUMIFS(17:17,$1:$1,INT(-$N28/30)+1),0)+(-$N28/30-INT(-$N28/30))*SUMIFS(17:17,$1:$1,DD$1+INT(-$N28/30)+1)+(INT(-$N28/30)+1--$N28/30)*SUMIFS(17:17,$1:$1,DD$1+INT(-$N28/30)))))</f>
        <v>0</v>
      </c>
      <c r="DE28" s="40">
        <f>IF($N28=0,0,IF(DE$7="",0,IF(DE$1=MAX($1:$1),$R17-SUM($T28:DD28),IF(DE$1=1,SUMIFS(17:17,$1:$1,"&gt;="&amp;1,$1:$1,"&lt;="&amp;INT(-$N28/30))+(-$N28/30-INT(-$N28/30))*SUMIFS(17:17,$1:$1,INT(-$N28/30)+1),0)+(-$N28/30-INT(-$N28/30))*SUMIFS(17:17,$1:$1,DE$1+INT(-$N28/30)+1)+(INT(-$N28/30)+1--$N28/30)*SUMIFS(17:17,$1:$1,DE$1+INT(-$N28/30)))))</f>
        <v>0</v>
      </c>
      <c r="DF28" s="40">
        <f>IF($N28=0,0,IF(DF$7="",0,IF(DF$1=MAX($1:$1),$R17-SUM($T28:DE28),IF(DF$1=1,SUMIFS(17:17,$1:$1,"&gt;="&amp;1,$1:$1,"&lt;="&amp;INT(-$N28/30))+(-$N28/30-INT(-$N28/30))*SUMIFS(17:17,$1:$1,INT(-$N28/30)+1),0)+(-$N28/30-INT(-$N28/30))*SUMIFS(17:17,$1:$1,DF$1+INT(-$N28/30)+1)+(INT(-$N28/30)+1--$N28/30)*SUMIFS(17:17,$1:$1,DF$1+INT(-$N28/30)))))</f>
        <v>0</v>
      </c>
      <c r="DG28" s="40">
        <f>IF($N28=0,0,IF(DG$7="",0,IF(DG$1=MAX($1:$1),$R17-SUM($T28:DF28),IF(DG$1=1,SUMIFS(17:17,$1:$1,"&gt;="&amp;1,$1:$1,"&lt;="&amp;INT(-$N28/30))+(-$N28/30-INT(-$N28/30))*SUMIFS(17:17,$1:$1,INT(-$N28/30)+1),0)+(-$N28/30-INT(-$N28/30))*SUMIFS(17:17,$1:$1,DG$1+INT(-$N28/30)+1)+(INT(-$N28/30)+1--$N28/30)*SUMIFS(17:17,$1:$1,DG$1+INT(-$N28/30)))))</f>
        <v>0</v>
      </c>
      <c r="DH28" s="40">
        <f>IF($N28=0,0,IF(DH$7="",0,IF(DH$1=MAX($1:$1),$R17-SUM($T28:DG28),IF(DH$1=1,SUMIFS(17:17,$1:$1,"&gt;="&amp;1,$1:$1,"&lt;="&amp;INT(-$N28/30))+(-$N28/30-INT(-$N28/30))*SUMIFS(17:17,$1:$1,INT(-$N28/30)+1),0)+(-$N28/30-INT(-$N28/30))*SUMIFS(17:17,$1:$1,DH$1+INT(-$N28/30)+1)+(INT(-$N28/30)+1--$N28/30)*SUMIFS(17:17,$1:$1,DH$1+INT(-$N28/30)))))</f>
        <v>0</v>
      </c>
      <c r="DI28" s="40">
        <f>IF($N28=0,0,IF(DI$7="",0,IF(DI$1=MAX($1:$1),$R17-SUM($T28:DH28),IF(DI$1=1,SUMIFS(17:17,$1:$1,"&gt;="&amp;1,$1:$1,"&lt;="&amp;INT(-$N28/30))+(-$N28/30-INT(-$N28/30))*SUMIFS(17:17,$1:$1,INT(-$N28/30)+1),0)+(-$N28/30-INT(-$N28/30))*SUMIFS(17:17,$1:$1,DI$1+INT(-$N28/30)+1)+(INT(-$N28/30)+1--$N28/30)*SUMIFS(17:17,$1:$1,DI$1+INT(-$N28/30)))))</f>
        <v>0</v>
      </c>
      <c r="DJ28" s="40">
        <f>IF($N28=0,0,IF(DJ$7="",0,IF(DJ$1=MAX($1:$1),$R17-SUM($T28:DI28),IF(DJ$1=1,SUMIFS(17:17,$1:$1,"&gt;="&amp;1,$1:$1,"&lt;="&amp;INT(-$N28/30))+(-$N28/30-INT(-$N28/30))*SUMIFS(17:17,$1:$1,INT(-$N28/30)+1),0)+(-$N28/30-INT(-$N28/30))*SUMIFS(17:17,$1:$1,DJ$1+INT(-$N28/30)+1)+(INT(-$N28/30)+1--$N28/30)*SUMIFS(17:17,$1:$1,DJ$1+INT(-$N28/30)))))</f>
        <v>0</v>
      </c>
      <c r="DK28" s="40">
        <f>IF($N28=0,0,IF(DK$7="",0,IF(DK$1=MAX($1:$1),$R17-SUM($T28:DJ28),IF(DK$1=1,SUMIFS(17:17,$1:$1,"&gt;="&amp;1,$1:$1,"&lt;="&amp;INT(-$N28/30))+(-$N28/30-INT(-$N28/30))*SUMIFS(17:17,$1:$1,INT(-$N28/30)+1),0)+(-$N28/30-INT(-$N28/30))*SUMIFS(17:17,$1:$1,DK$1+INT(-$N28/30)+1)+(INT(-$N28/30)+1--$N28/30)*SUMIFS(17:17,$1:$1,DK$1+INT(-$N28/30)))))</f>
        <v>0</v>
      </c>
      <c r="DL28" s="40">
        <f>IF($N28=0,0,IF(DL$7="",0,IF(DL$1=MAX($1:$1),$R17-SUM($T28:DK28),IF(DL$1=1,SUMIFS(17:17,$1:$1,"&gt;="&amp;1,$1:$1,"&lt;="&amp;INT(-$N28/30))+(-$N28/30-INT(-$N28/30))*SUMIFS(17:17,$1:$1,INT(-$N28/30)+1),0)+(-$N28/30-INT(-$N28/30))*SUMIFS(17:17,$1:$1,DL$1+INT(-$N28/30)+1)+(INT(-$N28/30)+1--$N28/30)*SUMIFS(17:17,$1:$1,DL$1+INT(-$N28/30)))))</f>
        <v>0</v>
      </c>
      <c r="DM28" s="40">
        <f>IF($N28=0,0,IF(DM$7="",0,IF(DM$1=MAX($1:$1),$R17-SUM($T28:DL28),IF(DM$1=1,SUMIFS(17:17,$1:$1,"&gt;="&amp;1,$1:$1,"&lt;="&amp;INT(-$N28/30))+(-$N28/30-INT(-$N28/30))*SUMIFS(17:17,$1:$1,INT(-$N28/30)+1),0)+(-$N28/30-INT(-$N28/30))*SUMIFS(17:17,$1:$1,DM$1+INT(-$N28/30)+1)+(INT(-$N28/30)+1--$N28/30)*SUMIFS(17:17,$1:$1,DM$1+INT(-$N28/30)))))</f>
        <v>0</v>
      </c>
      <c r="DN28" s="40">
        <f>IF($N28=0,0,IF(DN$7="",0,IF(DN$1=MAX($1:$1),$R17-SUM($T28:DM28),IF(DN$1=1,SUMIFS(17:17,$1:$1,"&gt;="&amp;1,$1:$1,"&lt;="&amp;INT(-$N28/30))+(-$N28/30-INT(-$N28/30))*SUMIFS(17:17,$1:$1,INT(-$N28/30)+1),0)+(-$N28/30-INT(-$N28/30))*SUMIFS(17:17,$1:$1,DN$1+INT(-$N28/30)+1)+(INT(-$N28/30)+1--$N28/30)*SUMIFS(17:17,$1:$1,DN$1+INT(-$N28/30)))))</f>
        <v>0</v>
      </c>
      <c r="DO28" s="40">
        <f>IF($N28=0,0,IF(DO$7="",0,IF(DO$1=MAX($1:$1),$R17-SUM($T28:DN28),IF(DO$1=1,SUMIFS(17:17,$1:$1,"&gt;="&amp;1,$1:$1,"&lt;="&amp;INT(-$N28/30))+(-$N28/30-INT(-$N28/30))*SUMIFS(17:17,$1:$1,INT(-$N28/30)+1),0)+(-$N28/30-INT(-$N28/30))*SUMIFS(17:17,$1:$1,DO$1+INT(-$N28/30)+1)+(INT(-$N28/30)+1--$N28/30)*SUMIFS(17:17,$1:$1,DO$1+INT(-$N28/30)))))</f>
        <v>0</v>
      </c>
      <c r="DP28" s="40">
        <f>IF($N28=0,0,IF(DP$7="",0,IF(DP$1=MAX($1:$1),$R17-SUM($T28:DO28),IF(DP$1=1,SUMIFS(17:17,$1:$1,"&gt;="&amp;1,$1:$1,"&lt;="&amp;INT(-$N28/30))+(-$N28/30-INT(-$N28/30))*SUMIFS(17:17,$1:$1,INT(-$N28/30)+1),0)+(-$N28/30-INT(-$N28/30))*SUMIFS(17:17,$1:$1,DP$1+INT(-$N28/30)+1)+(INT(-$N28/30)+1--$N28/30)*SUMIFS(17:17,$1:$1,DP$1+INT(-$N28/30)))))</f>
        <v>0</v>
      </c>
      <c r="DQ28" s="40">
        <f>IF($N28=0,0,IF(DQ$7="",0,IF(DQ$1=MAX($1:$1),$R17-SUM($T28:DP28),IF(DQ$1=1,SUMIFS(17:17,$1:$1,"&gt;="&amp;1,$1:$1,"&lt;="&amp;INT(-$N28/30))+(-$N28/30-INT(-$N28/30))*SUMIFS(17:17,$1:$1,INT(-$N28/30)+1),0)+(-$N28/30-INT(-$N28/30))*SUMIFS(17:17,$1:$1,DQ$1+INT(-$N28/30)+1)+(INT(-$N28/30)+1--$N28/30)*SUMIFS(17:17,$1:$1,DQ$1+INT(-$N28/30)))))</f>
        <v>0</v>
      </c>
      <c r="DR28" s="40">
        <f>IF($N28=0,0,IF(DR$7="",0,IF(DR$1=MAX($1:$1),$R17-SUM($T28:DQ28),IF(DR$1=1,SUMIFS(17:17,$1:$1,"&gt;="&amp;1,$1:$1,"&lt;="&amp;INT(-$N28/30))+(-$N28/30-INT(-$N28/30))*SUMIFS(17:17,$1:$1,INT(-$N28/30)+1),0)+(-$N28/30-INT(-$N28/30))*SUMIFS(17:17,$1:$1,DR$1+INT(-$N28/30)+1)+(INT(-$N28/30)+1--$N28/30)*SUMIFS(17:17,$1:$1,DR$1+INT(-$N28/30)))))</f>
        <v>0</v>
      </c>
      <c r="DS28" s="40">
        <f>IF($N28=0,0,IF(DS$7="",0,IF(DS$1=MAX($1:$1),$R17-SUM($T28:DR28),IF(DS$1=1,SUMIFS(17:17,$1:$1,"&gt;="&amp;1,$1:$1,"&lt;="&amp;INT(-$N28/30))+(-$N28/30-INT(-$N28/30))*SUMIFS(17:17,$1:$1,INT(-$N28/30)+1),0)+(-$N28/30-INT(-$N28/30))*SUMIFS(17:17,$1:$1,DS$1+INT(-$N28/30)+1)+(INT(-$N28/30)+1--$N28/30)*SUMIFS(17:17,$1:$1,DS$1+INT(-$N28/30)))))</f>
        <v>0</v>
      </c>
      <c r="DT28" s="40">
        <f>IF($N28=0,0,IF(DT$7="",0,IF(DT$1=MAX($1:$1),$R17-SUM($T28:DS28),IF(DT$1=1,SUMIFS(17:17,$1:$1,"&gt;="&amp;1,$1:$1,"&lt;="&amp;INT(-$N28/30))+(-$N28/30-INT(-$N28/30))*SUMIFS(17:17,$1:$1,INT(-$N28/30)+1),0)+(-$N28/30-INT(-$N28/30))*SUMIFS(17:17,$1:$1,DT$1+INT(-$N28/30)+1)+(INT(-$N28/30)+1--$N28/30)*SUMIFS(17:17,$1:$1,DT$1+INT(-$N28/30)))))</f>
        <v>0</v>
      </c>
      <c r="DU28" s="40">
        <f>IF($N28=0,0,IF(DU$7="",0,IF(DU$1=MAX($1:$1),$R17-SUM($T28:DT28),IF(DU$1=1,SUMIFS(17:17,$1:$1,"&gt;="&amp;1,$1:$1,"&lt;="&amp;INT(-$N28/30))+(-$N28/30-INT(-$N28/30))*SUMIFS(17:17,$1:$1,INT(-$N28/30)+1),0)+(-$N28/30-INT(-$N28/30))*SUMIFS(17:17,$1:$1,DU$1+INT(-$N28/30)+1)+(INT(-$N28/30)+1--$N28/30)*SUMIFS(17:17,$1:$1,DU$1+INT(-$N28/30)))))</f>
        <v>0</v>
      </c>
      <c r="DV28" s="40">
        <f>IF($N28=0,0,IF(DV$7="",0,IF(DV$1=MAX($1:$1),$R17-SUM($T28:DU28),IF(DV$1=1,SUMIFS(17:17,$1:$1,"&gt;="&amp;1,$1:$1,"&lt;="&amp;INT(-$N28/30))+(-$N28/30-INT(-$N28/30))*SUMIFS(17:17,$1:$1,INT(-$N28/30)+1),0)+(-$N28/30-INT(-$N28/30))*SUMIFS(17:17,$1:$1,DV$1+INT(-$N28/30)+1)+(INT(-$N28/30)+1--$N28/30)*SUMIFS(17:17,$1:$1,DV$1+INT(-$N28/30)))))</f>
        <v>0</v>
      </c>
      <c r="DW28" s="40">
        <f>IF($N28=0,0,IF(DW$7="",0,IF(DW$1=MAX($1:$1),$R17-SUM($T28:DV28),IF(DW$1=1,SUMIFS(17:17,$1:$1,"&gt;="&amp;1,$1:$1,"&lt;="&amp;INT(-$N28/30))+(-$N28/30-INT(-$N28/30))*SUMIFS(17:17,$1:$1,INT(-$N28/30)+1),0)+(-$N28/30-INT(-$N28/30))*SUMIFS(17:17,$1:$1,DW$1+INT(-$N28/30)+1)+(INT(-$N28/30)+1--$N28/30)*SUMIFS(17:17,$1:$1,DW$1+INT(-$N28/30)))))</f>
        <v>0</v>
      </c>
      <c r="DX28" s="40">
        <f>IF($N28=0,0,IF(DX$7="",0,IF(DX$1=MAX($1:$1),$R17-SUM($T28:DW28),IF(DX$1=1,SUMIFS(17:17,$1:$1,"&gt;="&amp;1,$1:$1,"&lt;="&amp;INT(-$N28/30))+(-$N28/30-INT(-$N28/30))*SUMIFS(17:17,$1:$1,INT(-$N28/30)+1),0)+(-$N28/30-INT(-$N28/30))*SUMIFS(17:17,$1:$1,DX$1+INT(-$N28/30)+1)+(INT(-$N28/30)+1--$N28/30)*SUMIFS(17:17,$1:$1,DX$1+INT(-$N28/30)))))</f>
        <v>0</v>
      </c>
      <c r="DY28" s="40">
        <f>IF($N28=0,0,IF(DY$7="",0,IF(DY$1=MAX($1:$1),$R17-SUM($T28:DX28),IF(DY$1=1,SUMIFS(17:17,$1:$1,"&gt;="&amp;1,$1:$1,"&lt;="&amp;INT(-$N28/30))+(-$N28/30-INT(-$N28/30))*SUMIFS(17:17,$1:$1,INT(-$N28/30)+1),0)+(-$N28/30-INT(-$N28/30))*SUMIFS(17:17,$1:$1,DY$1+INT(-$N28/30)+1)+(INT(-$N28/30)+1--$N28/30)*SUMIFS(17:17,$1:$1,DY$1+INT(-$N28/30)))))</f>
        <v>0</v>
      </c>
      <c r="DZ28" s="40">
        <f>IF($N28=0,0,IF(DZ$7="",0,IF(DZ$1=MAX($1:$1),$R17-SUM($T28:DY28),IF(DZ$1=1,SUMIFS(17:17,$1:$1,"&gt;="&amp;1,$1:$1,"&lt;="&amp;INT(-$N28/30))+(-$N28/30-INT(-$N28/30))*SUMIFS(17:17,$1:$1,INT(-$N28/30)+1),0)+(-$N28/30-INT(-$N28/30))*SUMIFS(17:17,$1:$1,DZ$1+INT(-$N28/30)+1)+(INT(-$N28/30)+1--$N28/30)*SUMIFS(17:17,$1:$1,DZ$1+INT(-$N28/30)))))</f>
        <v>0</v>
      </c>
      <c r="EA28" s="40">
        <f>IF($N28=0,0,IF(EA$7="",0,IF(EA$1=MAX($1:$1),$R17-SUM($T28:DZ28),IF(EA$1=1,SUMIFS(17:17,$1:$1,"&gt;="&amp;1,$1:$1,"&lt;="&amp;INT(-$N28/30))+(-$N28/30-INT(-$N28/30))*SUMIFS(17:17,$1:$1,INT(-$N28/30)+1),0)+(-$N28/30-INT(-$N28/30))*SUMIFS(17:17,$1:$1,EA$1+INT(-$N28/30)+1)+(INT(-$N28/30)+1--$N28/30)*SUMIFS(17:17,$1:$1,EA$1+INT(-$N28/30)))))</f>
        <v>0</v>
      </c>
      <c r="EB28" s="40">
        <f>IF($N28=0,0,IF(EB$7="",0,IF(EB$1=MAX($1:$1),$R17-SUM($T28:EA28),IF(EB$1=1,SUMIFS(17:17,$1:$1,"&gt;="&amp;1,$1:$1,"&lt;="&amp;INT(-$N28/30))+(-$N28/30-INT(-$N28/30))*SUMIFS(17:17,$1:$1,INT(-$N28/30)+1),0)+(-$N28/30-INT(-$N28/30))*SUMIFS(17:17,$1:$1,EB$1+INT(-$N28/30)+1)+(INT(-$N28/30)+1--$N28/30)*SUMIFS(17:17,$1:$1,EB$1+INT(-$N28/30)))))</f>
        <v>0</v>
      </c>
      <c r="EC28" s="40">
        <f>IF($N28=0,0,IF(EC$7="",0,IF(EC$1=MAX($1:$1),$R17-SUM($T28:EB28),IF(EC$1=1,SUMIFS(17:17,$1:$1,"&gt;="&amp;1,$1:$1,"&lt;="&amp;INT(-$N28/30))+(-$N28/30-INT(-$N28/30))*SUMIFS(17:17,$1:$1,INT(-$N28/30)+1),0)+(-$N28/30-INT(-$N28/30))*SUMIFS(17:17,$1:$1,EC$1+INT(-$N28/30)+1)+(INT(-$N28/30)+1--$N28/30)*SUMIFS(17:17,$1:$1,EC$1+INT(-$N28/30)))))</f>
        <v>0</v>
      </c>
      <c r="ED28" s="40">
        <f>IF($N28=0,0,IF(ED$7="",0,IF(ED$1=MAX($1:$1),$R17-SUM($T28:EC28),IF(ED$1=1,SUMIFS(17:17,$1:$1,"&gt;="&amp;1,$1:$1,"&lt;="&amp;INT(-$N28/30))+(-$N28/30-INT(-$N28/30))*SUMIFS(17:17,$1:$1,INT(-$N28/30)+1),0)+(-$N28/30-INT(-$N28/30))*SUMIFS(17:17,$1:$1,ED$1+INT(-$N28/30)+1)+(INT(-$N28/30)+1--$N28/30)*SUMIFS(17:17,$1:$1,ED$1+INT(-$N28/30)))))</f>
        <v>0</v>
      </c>
      <c r="EE28" s="40">
        <f>IF($N28=0,0,IF(EE$7="",0,IF(EE$1=MAX($1:$1),$R17-SUM($T28:ED28),IF(EE$1=1,SUMIFS(17:17,$1:$1,"&gt;="&amp;1,$1:$1,"&lt;="&amp;INT(-$N28/30))+(-$N28/30-INT(-$N28/30))*SUMIFS(17:17,$1:$1,INT(-$N28/30)+1),0)+(-$N28/30-INT(-$N28/30))*SUMIFS(17:17,$1:$1,EE$1+INT(-$N28/30)+1)+(INT(-$N28/30)+1--$N28/30)*SUMIFS(17:17,$1:$1,EE$1+INT(-$N28/30)))))</f>
        <v>0</v>
      </c>
      <c r="EF28" s="40">
        <f>IF($N28=0,0,IF(EF$7="",0,IF(EF$1=MAX($1:$1),$R17-SUM($T28:EE28),IF(EF$1=1,SUMIFS(17:17,$1:$1,"&gt;="&amp;1,$1:$1,"&lt;="&amp;INT(-$N28/30))+(-$N28/30-INT(-$N28/30))*SUMIFS(17:17,$1:$1,INT(-$N28/30)+1),0)+(-$N28/30-INT(-$N28/30))*SUMIFS(17:17,$1:$1,EF$1+INT(-$N28/30)+1)+(INT(-$N28/30)+1--$N28/30)*SUMIFS(17:17,$1:$1,EF$1+INT(-$N28/30)))))</f>
        <v>0</v>
      </c>
      <c r="EG28" s="40">
        <f>IF($N28=0,0,IF(EG$7="",0,IF(EG$1=MAX($1:$1),$R17-SUM($T28:EF28),IF(EG$1=1,SUMIFS(17:17,$1:$1,"&gt;="&amp;1,$1:$1,"&lt;="&amp;INT(-$N28/30))+(-$N28/30-INT(-$N28/30))*SUMIFS(17:17,$1:$1,INT(-$N28/30)+1),0)+(-$N28/30-INT(-$N28/30))*SUMIFS(17:17,$1:$1,EG$1+INT(-$N28/30)+1)+(INT(-$N28/30)+1--$N28/30)*SUMIFS(17:17,$1:$1,EG$1+INT(-$N28/30)))))</f>
        <v>0</v>
      </c>
      <c r="EH28" s="40">
        <f>IF($N28=0,0,IF(EH$7="",0,IF(EH$1=MAX($1:$1),$R17-SUM($T28:EG28),IF(EH$1=1,SUMIFS(17:17,$1:$1,"&gt;="&amp;1,$1:$1,"&lt;="&amp;INT(-$N28/30))+(-$N28/30-INT(-$N28/30))*SUMIFS(17:17,$1:$1,INT(-$N28/30)+1),0)+(-$N28/30-INT(-$N28/30))*SUMIFS(17:17,$1:$1,EH$1+INT(-$N28/30)+1)+(INT(-$N28/30)+1--$N28/30)*SUMIFS(17:17,$1:$1,EH$1+INT(-$N28/30)))))</f>
        <v>0</v>
      </c>
      <c r="EI28" s="40">
        <f>IF($N28=0,0,IF(EI$7="",0,IF(EI$1=MAX($1:$1),$R17-SUM($T28:EH28),IF(EI$1=1,SUMIFS(17:17,$1:$1,"&gt;="&amp;1,$1:$1,"&lt;="&amp;INT(-$N28/30))+(-$N28/30-INT(-$N28/30))*SUMIFS(17:17,$1:$1,INT(-$N28/30)+1),0)+(-$N28/30-INT(-$N28/30))*SUMIFS(17:17,$1:$1,EI$1+INT(-$N28/30)+1)+(INT(-$N28/30)+1--$N28/30)*SUMIFS(17:17,$1:$1,EI$1+INT(-$N28/30)))))</f>
        <v>0</v>
      </c>
      <c r="EJ28" s="40">
        <f>IF($N28=0,0,IF(EJ$7="",0,IF(EJ$1=MAX($1:$1),$R17-SUM($T28:EI28),IF(EJ$1=1,SUMIFS(17:17,$1:$1,"&gt;="&amp;1,$1:$1,"&lt;="&amp;INT(-$N28/30))+(-$N28/30-INT(-$N28/30))*SUMIFS(17:17,$1:$1,INT(-$N28/30)+1),0)+(-$N28/30-INT(-$N28/30))*SUMIFS(17:17,$1:$1,EJ$1+INT(-$N28/30)+1)+(INT(-$N28/30)+1--$N28/30)*SUMIFS(17:17,$1:$1,EJ$1+INT(-$N28/30)))))</f>
        <v>0</v>
      </c>
      <c r="EK28" s="40">
        <f>IF($N28=0,0,IF(EK$7="",0,IF(EK$1=MAX($1:$1),$R17-SUM($T28:EJ28),IF(EK$1=1,SUMIFS(17:17,$1:$1,"&gt;="&amp;1,$1:$1,"&lt;="&amp;INT(-$N28/30))+(-$N28/30-INT(-$N28/30))*SUMIFS(17:17,$1:$1,INT(-$N28/30)+1),0)+(-$N28/30-INT(-$N28/30))*SUMIFS(17:17,$1:$1,EK$1+INT(-$N28/30)+1)+(INT(-$N28/30)+1--$N28/30)*SUMIFS(17:17,$1:$1,EK$1+INT(-$N28/30)))))</f>
        <v>0</v>
      </c>
      <c r="EL28" s="40">
        <f>IF($N28=0,0,IF(EL$7="",0,IF(EL$1=MAX($1:$1),$R17-SUM($T28:EK28),IF(EL$1=1,SUMIFS(17:17,$1:$1,"&gt;="&amp;1,$1:$1,"&lt;="&amp;INT(-$N28/30))+(-$N28/30-INT(-$N28/30))*SUMIFS(17:17,$1:$1,INT(-$N28/30)+1),0)+(-$N28/30-INT(-$N28/30))*SUMIFS(17:17,$1:$1,EL$1+INT(-$N28/30)+1)+(INT(-$N28/30)+1--$N28/30)*SUMIFS(17:17,$1:$1,EL$1+INT(-$N28/30)))))</f>
        <v>0</v>
      </c>
      <c r="EM28" s="40">
        <f>IF($N28=0,0,IF(EM$7="",0,IF(EM$1=MAX($1:$1),$R17-SUM($T28:EL28),IF(EM$1=1,SUMIFS(17:17,$1:$1,"&gt;="&amp;1,$1:$1,"&lt;="&amp;INT(-$N28/30))+(-$N28/30-INT(-$N28/30))*SUMIFS(17:17,$1:$1,INT(-$N28/30)+1),0)+(-$N28/30-INT(-$N28/30))*SUMIFS(17:17,$1:$1,EM$1+INT(-$N28/30)+1)+(INT(-$N28/30)+1--$N28/30)*SUMIFS(17:17,$1:$1,EM$1+INT(-$N28/30)))))</f>
        <v>0</v>
      </c>
      <c r="EN28" s="40">
        <f>IF($N28=0,0,IF(EN$7="",0,IF(EN$1=MAX($1:$1),$R17-SUM($T28:EM28),IF(EN$1=1,SUMIFS(17:17,$1:$1,"&gt;="&amp;1,$1:$1,"&lt;="&amp;INT(-$N28/30))+(-$N28/30-INT(-$N28/30))*SUMIFS(17:17,$1:$1,INT(-$N28/30)+1),0)+(-$N28/30-INT(-$N28/30))*SUMIFS(17:17,$1:$1,EN$1+INT(-$N28/30)+1)+(INT(-$N28/30)+1--$N28/30)*SUMIFS(17:17,$1:$1,EN$1+INT(-$N28/30)))))</f>
        <v>0</v>
      </c>
      <c r="EO28" s="40">
        <f>IF($N28=0,0,IF(EO$7="",0,IF(EO$1=MAX($1:$1),$R17-SUM($T28:EN28),IF(EO$1=1,SUMIFS(17:17,$1:$1,"&gt;="&amp;1,$1:$1,"&lt;="&amp;INT(-$N28/30))+(-$N28/30-INT(-$N28/30))*SUMIFS(17:17,$1:$1,INT(-$N28/30)+1),0)+(-$N28/30-INT(-$N28/30))*SUMIFS(17:17,$1:$1,EO$1+INT(-$N28/30)+1)+(INT(-$N28/30)+1--$N28/30)*SUMIFS(17:17,$1:$1,EO$1+INT(-$N28/30)))))</f>
        <v>0</v>
      </c>
      <c r="EP28" s="40">
        <f>IF($N28=0,0,IF(EP$7="",0,IF(EP$1=MAX($1:$1),$R17-SUM($T28:EO28),IF(EP$1=1,SUMIFS(17:17,$1:$1,"&gt;="&amp;1,$1:$1,"&lt;="&amp;INT(-$N28/30))+(-$N28/30-INT(-$N28/30))*SUMIFS(17:17,$1:$1,INT(-$N28/30)+1),0)+(-$N28/30-INT(-$N28/30))*SUMIFS(17:17,$1:$1,EP$1+INT(-$N28/30)+1)+(INT(-$N28/30)+1--$N28/30)*SUMIFS(17:17,$1:$1,EP$1+INT(-$N28/30)))))</f>
        <v>0</v>
      </c>
      <c r="EQ28" s="40">
        <f>IF($N28=0,0,IF(EQ$7="",0,IF(EQ$1=MAX($1:$1),$R17-SUM($T28:EP28),IF(EQ$1=1,SUMIFS(17:17,$1:$1,"&gt;="&amp;1,$1:$1,"&lt;="&amp;INT(-$N28/30))+(-$N28/30-INT(-$N28/30))*SUMIFS(17:17,$1:$1,INT(-$N28/30)+1),0)+(-$N28/30-INT(-$N28/30))*SUMIFS(17:17,$1:$1,EQ$1+INT(-$N28/30)+1)+(INT(-$N28/30)+1--$N28/30)*SUMIFS(17:17,$1:$1,EQ$1+INT(-$N28/30)))))</f>
        <v>0</v>
      </c>
      <c r="ER28" s="40">
        <f>IF($N28=0,0,IF(ER$7="",0,IF(ER$1=MAX($1:$1),$R17-SUM($T28:EQ28),IF(ER$1=1,SUMIFS(17:17,$1:$1,"&gt;="&amp;1,$1:$1,"&lt;="&amp;INT(-$N28/30))+(-$N28/30-INT(-$N28/30))*SUMIFS(17:17,$1:$1,INT(-$N28/30)+1),0)+(-$N28/30-INT(-$N28/30))*SUMIFS(17:17,$1:$1,ER$1+INT(-$N28/30)+1)+(INT(-$N28/30)+1--$N28/30)*SUMIFS(17:17,$1:$1,ER$1+INT(-$N28/30)))))</f>
        <v>0</v>
      </c>
      <c r="ES28" s="40">
        <f>IF($N28=0,0,IF(ES$7="",0,IF(ES$1=MAX($1:$1),$R17-SUM($T28:ER28),IF(ES$1=1,SUMIFS(17:17,$1:$1,"&gt;="&amp;1,$1:$1,"&lt;="&amp;INT(-$N28/30))+(-$N28/30-INT(-$N28/30))*SUMIFS(17:17,$1:$1,INT(-$N28/30)+1),0)+(-$N28/30-INT(-$N28/30))*SUMIFS(17:17,$1:$1,ES$1+INT(-$N28/30)+1)+(INT(-$N28/30)+1--$N28/30)*SUMIFS(17:17,$1:$1,ES$1+INT(-$N28/30)))))</f>
        <v>0</v>
      </c>
      <c r="ET28" s="40">
        <f>IF($N28=0,0,IF(ET$7="",0,IF(ET$1=MAX($1:$1),$R17-SUM($T28:ES28),IF(ET$1=1,SUMIFS(17:17,$1:$1,"&gt;="&amp;1,$1:$1,"&lt;="&amp;INT(-$N28/30))+(-$N28/30-INT(-$N28/30))*SUMIFS(17:17,$1:$1,INT(-$N28/30)+1),0)+(-$N28/30-INT(-$N28/30))*SUMIFS(17:17,$1:$1,ET$1+INT(-$N28/30)+1)+(INT(-$N28/30)+1--$N28/30)*SUMIFS(17:17,$1:$1,ET$1+INT(-$N28/30)))))</f>
        <v>0</v>
      </c>
      <c r="EU28" s="40">
        <f>IF($N28=0,0,IF(EU$7="",0,IF(EU$1=MAX($1:$1),$R17-SUM($T28:ET28),IF(EU$1=1,SUMIFS(17:17,$1:$1,"&gt;="&amp;1,$1:$1,"&lt;="&amp;INT(-$N28/30))+(-$N28/30-INT(-$N28/30))*SUMIFS(17:17,$1:$1,INT(-$N28/30)+1),0)+(-$N28/30-INT(-$N28/30))*SUMIFS(17:17,$1:$1,EU$1+INT(-$N28/30)+1)+(INT(-$N28/30)+1--$N28/30)*SUMIFS(17:17,$1:$1,EU$1+INT(-$N28/30)))))</f>
        <v>0</v>
      </c>
      <c r="EV28" s="40">
        <f>IF($N28=0,0,IF(EV$7="",0,IF(EV$1=MAX($1:$1),$R17-SUM($T28:EU28),IF(EV$1=1,SUMIFS(17:17,$1:$1,"&gt;="&amp;1,$1:$1,"&lt;="&amp;INT(-$N28/30))+(-$N28/30-INT(-$N28/30))*SUMIFS(17:17,$1:$1,INT(-$N28/30)+1),0)+(-$N28/30-INT(-$N28/30))*SUMIFS(17:17,$1:$1,EV$1+INT(-$N28/30)+1)+(INT(-$N28/30)+1--$N28/30)*SUMIFS(17:17,$1:$1,EV$1+INT(-$N28/30)))))</f>
        <v>0</v>
      </c>
      <c r="EW28" s="40">
        <f>IF($N28=0,0,IF(EW$7="",0,IF(EW$1=MAX($1:$1),$R17-SUM($T28:EV28),IF(EW$1=1,SUMIFS(17:17,$1:$1,"&gt;="&amp;1,$1:$1,"&lt;="&amp;INT(-$N28/30))+(-$N28/30-INT(-$N28/30))*SUMIFS(17:17,$1:$1,INT(-$N28/30)+1),0)+(-$N28/30-INT(-$N28/30))*SUMIFS(17:17,$1:$1,EW$1+INT(-$N28/30)+1)+(INT(-$N28/30)+1--$N28/30)*SUMIFS(17:17,$1:$1,EW$1+INT(-$N28/30)))))</f>
        <v>0</v>
      </c>
      <c r="EX28" s="40">
        <f>IF($N28=0,0,IF(EX$7="",0,IF(EX$1=MAX($1:$1),$R17-SUM($T28:EW28),IF(EX$1=1,SUMIFS(17:17,$1:$1,"&gt;="&amp;1,$1:$1,"&lt;="&amp;INT(-$N28/30))+(-$N28/30-INT(-$N28/30))*SUMIFS(17:17,$1:$1,INT(-$N28/30)+1),0)+(-$N28/30-INT(-$N28/30))*SUMIFS(17:17,$1:$1,EX$1+INT(-$N28/30)+1)+(INT(-$N28/30)+1--$N28/30)*SUMIFS(17:17,$1:$1,EX$1+INT(-$N28/30)))))</f>
        <v>0</v>
      </c>
      <c r="EY28" s="40">
        <f>IF($N28=0,0,IF(EY$7="",0,IF(EY$1=MAX($1:$1),$R17-SUM($T28:EX28),IF(EY$1=1,SUMIFS(17:17,$1:$1,"&gt;="&amp;1,$1:$1,"&lt;="&amp;INT(-$N28/30))+(-$N28/30-INT(-$N28/30))*SUMIFS(17:17,$1:$1,INT(-$N28/30)+1),0)+(-$N28/30-INT(-$N28/30))*SUMIFS(17:17,$1:$1,EY$1+INT(-$N28/30)+1)+(INT(-$N28/30)+1--$N28/30)*SUMIFS(17:17,$1:$1,EY$1+INT(-$N28/30)))))</f>
        <v>0</v>
      </c>
      <c r="EZ28" s="40">
        <f>IF($N28=0,0,IF(EZ$7="",0,IF(EZ$1=MAX($1:$1),$R17-SUM($T28:EY28),IF(EZ$1=1,SUMIFS(17:17,$1:$1,"&gt;="&amp;1,$1:$1,"&lt;="&amp;INT(-$N28/30))+(-$N28/30-INT(-$N28/30))*SUMIFS(17:17,$1:$1,INT(-$N28/30)+1),0)+(-$N28/30-INT(-$N28/30))*SUMIFS(17:17,$1:$1,EZ$1+INT(-$N28/30)+1)+(INT(-$N28/30)+1--$N28/30)*SUMIFS(17:17,$1:$1,EZ$1+INT(-$N28/30)))))</f>
        <v>0</v>
      </c>
      <c r="FA28" s="40">
        <f>IF($N28=0,0,IF(FA$7="",0,IF(FA$1=MAX($1:$1),$R17-SUM($T28:EZ28),IF(FA$1=1,SUMIFS(17:17,$1:$1,"&gt;="&amp;1,$1:$1,"&lt;="&amp;INT(-$N28/30))+(-$N28/30-INT(-$N28/30))*SUMIFS(17:17,$1:$1,INT(-$N28/30)+1),0)+(-$N28/30-INT(-$N28/30))*SUMIFS(17:17,$1:$1,FA$1+INT(-$N28/30)+1)+(INT(-$N28/30)+1--$N28/30)*SUMIFS(17:17,$1:$1,FA$1+INT(-$N28/30)))))</f>
        <v>0</v>
      </c>
      <c r="FB28" s="40">
        <f>IF($N28=0,0,IF(FB$7="",0,IF(FB$1=MAX($1:$1),$R17-SUM($T28:FA28),IF(FB$1=1,SUMIFS(17:17,$1:$1,"&gt;="&amp;1,$1:$1,"&lt;="&amp;INT(-$N28/30))+(-$N28/30-INT(-$N28/30))*SUMIFS(17:17,$1:$1,INT(-$N28/30)+1),0)+(-$N28/30-INT(-$N28/30))*SUMIFS(17:17,$1:$1,FB$1+INT(-$N28/30)+1)+(INT(-$N28/30)+1--$N28/30)*SUMIFS(17:17,$1:$1,FB$1+INT(-$N28/30)))))</f>
        <v>0</v>
      </c>
      <c r="FC28" s="40">
        <f>IF($N28=0,0,IF(FC$7="",0,IF(FC$1=MAX($1:$1),$R17-SUM($T28:FB28),IF(FC$1=1,SUMIFS(17:17,$1:$1,"&gt;="&amp;1,$1:$1,"&lt;="&amp;INT(-$N28/30))+(-$N28/30-INT(-$N28/30))*SUMIFS(17:17,$1:$1,INT(-$N28/30)+1),0)+(-$N28/30-INT(-$N28/30))*SUMIFS(17:17,$1:$1,FC$1+INT(-$N28/30)+1)+(INT(-$N28/30)+1--$N28/30)*SUMIFS(17:17,$1:$1,FC$1+INT(-$N28/30)))))</f>
        <v>0</v>
      </c>
      <c r="FD28" s="40">
        <f>IF($N28=0,0,IF(FD$7="",0,IF(FD$1=MAX($1:$1),$R17-SUM($T28:FC28),IF(FD$1=1,SUMIFS(17:17,$1:$1,"&gt;="&amp;1,$1:$1,"&lt;="&amp;INT(-$N28/30))+(-$N28/30-INT(-$N28/30))*SUMIFS(17:17,$1:$1,INT(-$N28/30)+1),0)+(-$N28/30-INT(-$N28/30))*SUMIFS(17:17,$1:$1,FD$1+INT(-$N28/30)+1)+(INT(-$N28/30)+1--$N28/30)*SUMIFS(17:17,$1:$1,FD$1+INT(-$N28/30)))))</f>
        <v>0</v>
      </c>
      <c r="FE28" s="40">
        <f>IF($N28=0,0,IF(FE$7="",0,IF(FE$1=MAX($1:$1),$R17-SUM($T28:FD28),IF(FE$1=1,SUMIFS(17:17,$1:$1,"&gt;="&amp;1,$1:$1,"&lt;="&amp;INT(-$N28/30))+(-$N28/30-INT(-$N28/30))*SUMIFS(17:17,$1:$1,INT(-$N28/30)+1),0)+(-$N28/30-INT(-$N28/30))*SUMIFS(17:17,$1:$1,FE$1+INT(-$N28/30)+1)+(INT(-$N28/30)+1--$N28/30)*SUMIFS(17:17,$1:$1,FE$1+INT(-$N28/30)))))</f>
        <v>0</v>
      </c>
      <c r="FF28" s="40">
        <f>IF($N28=0,0,IF(FF$7="",0,IF(FF$1=MAX($1:$1),$R17-SUM($T28:FE28),IF(FF$1=1,SUMIFS(17:17,$1:$1,"&gt;="&amp;1,$1:$1,"&lt;="&amp;INT(-$N28/30))+(-$N28/30-INT(-$N28/30))*SUMIFS(17:17,$1:$1,INT(-$N28/30)+1),0)+(-$N28/30-INT(-$N28/30))*SUMIFS(17:17,$1:$1,FF$1+INT(-$N28/30)+1)+(INT(-$N28/30)+1--$N28/30)*SUMIFS(17:17,$1:$1,FF$1+INT(-$N28/30)))))</f>
        <v>0</v>
      </c>
      <c r="FG28" s="40">
        <f>IF($N28=0,0,IF(FG$7="",0,IF(FG$1=MAX($1:$1),$R17-SUM($T28:FF28),IF(FG$1=1,SUMIFS(17:17,$1:$1,"&gt;="&amp;1,$1:$1,"&lt;="&amp;INT(-$N28/30))+(-$N28/30-INT(-$N28/30))*SUMIFS(17:17,$1:$1,INT(-$N28/30)+1),0)+(-$N28/30-INT(-$N28/30))*SUMIFS(17:17,$1:$1,FG$1+INT(-$N28/30)+1)+(INT(-$N28/30)+1--$N28/30)*SUMIFS(17:17,$1:$1,FG$1+INT(-$N28/30)))))</f>
        <v>0</v>
      </c>
      <c r="FH28" s="40">
        <f>IF($N28=0,0,IF(FH$7="",0,IF(FH$1=MAX($1:$1),$R17-SUM($T28:FG28),IF(FH$1=1,SUMIFS(17:17,$1:$1,"&gt;="&amp;1,$1:$1,"&lt;="&amp;INT(-$N28/30))+(-$N28/30-INT(-$N28/30))*SUMIFS(17:17,$1:$1,INT(-$N28/30)+1),0)+(-$N28/30-INT(-$N28/30))*SUMIFS(17:17,$1:$1,FH$1+INT(-$N28/30)+1)+(INT(-$N28/30)+1--$N28/30)*SUMIFS(17:17,$1:$1,FH$1+INT(-$N28/30)))))</f>
        <v>0</v>
      </c>
      <c r="FI28" s="40">
        <f>IF($N28=0,0,IF(FI$7="",0,IF(FI$1=MAX($1:$1),$R17-SUM($T28:FH28),IF(FI$1=1,SUMIFS(17:17,$1:$1,"&gt;="&amp;1,$1:$1,"&lt;="&amp;INT(-$N28/30))+(-$N28/30-INT(-$N28/30))*SUMIFS(17:17,$1:$1,INT(-$N28/30)+1),0)+(-$N28/30-INT(-$N28/30))*SUMIFS(17:17,$1:$1,FI$1+INT(-$N28/30)+1)+(INT(-$N28/30)+1--$N28/30)*SUMIFS(17:17,$1:$1,FI$1+INT(-$N28/30)))))</f>
        <v>0</v>
      </c>
      <c r="FJ28" s="40">
        <f>IF($N28=0,0,IF(FJ$7="",0,IF(FJ$1=MAX($1:$1),$R17-SUM($T28:FI28),IF(FJ$1=1,SUMIFS(17:17,$1:$1,"&gt;="&amp;1,$1:$1,"&lt;="&amp;INT(-$N28/30))+(-$N28/30-INT(-$N28/30))*SUMIFS(17:17,$1:$1,INT(-$N28/30)+1),0)+(-$N28/30-INT(-$N28/30))*SUMIFS(17:17,$1:$1,FJ$1+INT(-$N28/30)+1)+(INT(-$N28/30)+1--$N28/30)*SUMIFS(17:17,$1:$1,FJ$1+INT(-$N28/30)))))</f>
        <v>0</v>
      </c>
      <c r="FK28" s="40">
        <f>IF($N28=0,0,IF(FK$7="",0,IF(FK$1=MAX($1:$1),$R17-SUM($T28:FJ28),IF(FK$1=1,SUMIFS(17:17,$1:$1,"&gt;="&amp;1,$1:$1,"&lt;="&amp;INT(-$N28/30))+(-$N28/30-INT(-$N28/30))*SUMIFS(17:17,$1:$1,INT(-$N28/30)+1),0)+(-$N28/30-INT(-$N28/30))*SUMIFS(17:17,$1:$1,FK$1+INT(-$N28/30)+1)+(INT(-$N28/30)+1--$N28/30)*SUMIFS(17:17,$1:$1,FK$1+INT(-$N28/30)))))</f>
        <v>0</v>
      </c>
      <c r="FL28" s="40">
        <f>IF($N28=0,0,IF(FL$7="",0,IF(FL$1=MAX($1:$1),$R17-SUM($T28:FK28),IF(FL$1=1,SUMIFS(17:17,$1:$1,"&gt;="&amp;1,$1:$1,"&lt;="&amp;INT(-$N28/30))+(-$N28/30-INT(-$N28/30))*SUMIFS(17:17,$1:$1,INT(-$N28/30)+1),0)+(-$N28/30-INT(-$N28/30))*SUMIFS(17:17,$1:$1,FL$1+INT(-$N28/30)+1)+(INT(-$N28/30)+1--$N28/30)*SUMIFS(17:17,$1:$1,FL$1+INT(-$N28/30)))))</f>
        <v>0</v>
      </c>
      <c r="FM28" s="40">
        <f>IF($N28=0,0,IF(FM$7="",0,IF(FM$1=MAX($1:$1),$R17-SUM($T28:FL28),IF(FM$1=1,SUMIFS(17:17,$1:$1,"&gt;="&amp;1,$1:$1,"&lt;="&amp;INT(-$N28/30))+(-$N28/30-INT(-$N28/30))*SUMIFS(17:17,$1:$1,INT(-$N28/30)+1),0)+(-$N28/30-INT(-$N28/30))*SUMIFS(17:17,$1:$1,FM$1+INT(-$N28/30)+1)+(INT(-$N28/30)+1--$N28/30)*SUMIFS(17:17,$1:$1,FM$1+INT(-$N28/30)))))</f>
        <v>0</v>
      </c>
      <c r="FN28" s="40">
        <f>IF($N28=0,0,IF(FN$7="",0,IF(FN$1=MAX($1:$1),$R17-SUM($T28:FM28),IF(FN$1=1,SUMIFS(17:17,$1:$1,"&gt;="&amp;1,$1:$1,"&lt;="&amp;INT(-$N28/30))+(-$N28/30-INT(-$N28/30))*SUMIFS(17:17,$1:$1,INT(-$N28/30)+1),0)+(-$N28/30-INT(-$N28/30))*SUMIFS(17:17,$1:$1,FN$1+INT(-$N28/30)+1)+(INT(-$N28/30)+1--$N28/30)*SUMIFS(17:17,$1:$1,FN$1+INT(-$N28/30)))))</f>
        <v>0</v>
      </c>
      <c r="FO28" s="40">
        <f>IF($N28=0,0,IF(FO$7="",0,IF(FO$1=MAX($1:$1),$R17-SUM($T28:FN28),IF(FO$1=1,SUMIFS(17:17,$1:$1,"&gt;="&amp;1,$1:$1,"&lt;="&amp;INT(-$N28/30))+(-$N28/30-INT(-$N28/30))*SUMIFS(17:17,$1:$1,INT(-$N28/30)+1),0)+(-$N28/30-INT(-$N28/30))*SUMIFS(17:17,$1:$1,FO$1+INT(-$N28/30)+1)+(INT(-$N28/30)+1--$N28/30)*SUMIFS(17:17,$1:$1,FO$1+INT(-$N28/30)))))</f>
        <v>0</v>
      </c>
      <c r="FP28" s="40">
        <f>IF($N28=0,0,IF(FP$7="",0,IF(FP$1=MAX($1:$1),$R17-SUM($T28:FO28),IF(FP$1=1,SUMIFS(17:17,$1:$1,"&gt;="&amp;1,$1:$1,"&lt;="&amp;INT(-$N28/30))+(-$N28/30-INT(-$N28/30))*SUMIFS(17:17,$1:$1,INT(-$N28/30)+1),0)+(-$N28/30-INT(-$N28/30))*SUMIFS(17:17,$1:$1,FP$1+INT(-$N28/30)+1)+(INT(-$N28/30)+1--$N28/30)*SUMIFS(17:17,$1:$1,FP$1+INT(-$N28/30)))))</f>
        <v>0</v>
      </c>
      <c r="FQ28" s="40">
        <f>IF($N28=0,0,IF(FQ$7="",0,IF(FQ$1=MAX($1:$1),$R17-SUM($T28:FP28),IF(FQ$1=1,SUMIFS(17:17,$1:$1,"&gt;="&amp;1,$1:$1,"&lt;="&amp;INT(-$N28/30))+(-$N28/30-INT(-$N28/30))*SUMIFS(17:17,$1:$1,INT(-$N28/30)+1),0)+(-$N28/30-INT(-$N28/30))*SUMIFS(17:17,$1:$1,FQ$1+INT(-$N28/30)+1)+(INT(-$N28/30)+1--$N28/30)*SUMIFS(17:17,$1:$1,FQ$1+INT(-$N28/30)))))</f>
        <v>0</v>
      </c>
      <c r="FR28" s="40">
        <f>IF($N28=0,0,IF(FR$7="",0,IF(FR$1=MAX($1:$1),$R17-SUM($T28:FQ28),IF(FR$1=1,SUMIFS(17:17,$1:$1,"&gt;="&amp;1,$1:$1,"&lt;="&amp;INT(-$N28/30))+(-$N28/30-INT(-$N28/30))*SUMIFS(17:17,$1:$1,INT(-$N28/30)+1),0)+(-$N28/30-INT(-$N28/30))*SUMIFS(17:17,$1:$1,FR$1+INT(-$N28/30)+1)+(INT(-$N28/30)+1--$N28/30)*SUMIFS(17:17,$1:$1,FR$1+INT(-$N28/30)))))</f>
        <v>0</v>
      </c>
      <c r="FS28" s="40">
        <f>IF($N28=0,0,IF(FS$7="",0,IF(FS$1=MAX($1:$1),$R17-SUM($T28:FR28),IF(FS$1=1,SUMIFS(17:17,$1:$1,"&gt;="&amp;1,$1:$1,"&lt;="&amp;INT(-$N28/30))+(-$N28/30-INT(-$N28/30))*SUMIFS(17:17,$1:$1,INT(-$N28/30)+1),0)+(-$N28/30-INT(-$N28/30))*SUMIFS(17:17,$1:$1,FS$1+INT(-$N28/30)+1)+(INT(-$N28/30)+1--$N28/30)*SUMIFS(17:17,$1:$1,FS$1+INT(-$N28/30)))))</f>
        <v>0</v>
      </c>
      <c r="FT28" s="40">
        <f>IF($N28=0,0,IF(FT$7="",0,IF(FT$1=MAX($1:$1),$R17-SUM($T28:FS28),IF(FT$1=1,SUMIFS(17:17,$1:$1,"&gt;="&amp;1,$1:$1,"&lt;="&amp;INT(-$N28/30))+(-$N28/30-INT(-$N28/30))*SUMIFS(17:17,$1:$1,INT(-$N28/30)+1),0)+(-$N28/30-INT(-$N28/30))*SUMIFS(17:17,$1:$1,FT$1+INT(-$N28/30)+1)+(INT(-$N28/30)+1--$N28/30)*SUMIFS(17:17,$1:$1,FT$1+INT(-$N28/30)))))</f>
        <v>0</v>
      </c>
      <c r="FU28" s="40">
        <f>IF($N28=0,0,IF(FU$7="",0,IF(FU$1=MAX($1:$1),$R17-SUM($T28:FT28),IF(FU$1=1,SUMIFS(17:17,$1:$1,"&gt;="&amp;1,$1:$1,"&lt;="&amp;INT(-$N28/30))+(-$N28/30-INT(-$N28/30))*SUMIFS(17:17,$1:$1,INT(-$N28/30)+1),0)+(-$N28/30-INT(-$N28/30))*SUMIFS(17:17,$1:$1,FU$1+INT(-$N28/30)+1)+(INT(-$N28/30)+1--$N28/30)*SUMIFS(17:17,$1:$1,FU$1+INT(-$N28/30)))))</f>
        <v>0</v>
      </c>
      <c r="FV28" s="40">
        <f>IF($N28=0,0,IF(FV$7="",0,IF(FV$1=MAX($1:$1),$R17-SUM($T28:FU28),IF(FV$1=1,SUMIFS(17:17,$1:$1,"&gt;="&amp;1,$1:$1,"&lt;="&amp;INT(-$N28/30))+(-$N28/30-INT(-$N28/30))*SUMIFS(17:17,$1:$1,INT(-$N28/30)+1),0)+(-$N28/30-INT(-$N28/30))*SUMIFS(17:17,$1:$1,FV$1+INT(-$N28/30)+1)+(INT(-$N28/30)+1--$N28/30)*SUMIFS(17:17,$1:$1,FV$1+INT(-$N28/30)))))</f>
        <v>0</v>
      </c>
      <c r="FW28" s="40">
        <f>IF($N28=0,0,IF(FW$7="",0,IF(FW$1=MAX($1:$1),$R17-SUM($T28:FV28),IF(FW$1=1,SUMIFS(17:17,$1:$1,"&gt;="&amp;1,$1:$1,"&lt;="&amp;INT(-$N28/30))+(-$N28/30-INT(-$N28/30))*SUMIFS(17:17,$1:$1,INT(-$N28/30)+1),0)+(-$N28/30-INT(-$N28/30))*SUMIFS(17:17,$1:$1,FW$1+INT(-$N28/30)+1)+(INT(-$N28/30)+1--$N28/30)*SUMIFS(17:17,$1:$1,FW$1+INT(-$N28/30)))))</f>
        <v>0</v>
      </c>
      <c r="FX28" s="40">
        <f>IF($N28=0,0,IF(FX$7="",0,IF(FX$1=MAX($1:$1),$R17-SUM($T28:FW28),IF(FX$1=1,SUMIFS(17:17,$1:$1,"&gt;="&amp;1,$1:$1,"&lt;="&amp;INT(-$N28/30))+(-$N28/30-INT(-$N28/30))*SUMIFS(17:17,$1:$1,INT(-$N28/30)+1),0)+(-$N28/30-INT(-$N28/30))*SUMIFS(17:17,$1:$1,FX$1+INT(-$N28/30)+1)+(INT(-$N28/30)+1--$N28/30)*SUMIFS(17:17,$1:$1,FX$1+INT(-$N28/30)))))</f>
        <v>0</v>
      </c>
      <c r="FY28" s="40">
        <f>IF($N28=0,0,IF(FY$7="",0,IF(FY$1=MAX($1:$1),$R17-SUM($T28:FX28),IF(FY$1=1,SUMIFS(17:17,$1:$1,"&gt;="&amp;1,$1:$1,"&lt;="&amp;INT(-$N28/30))+(-$N28/30-INT(-$N28/30))*SUMIFS(17:17,$1:$1,INT(-$N28/30)+1),0)+(-$N28/30-INT(-$N28/30))*SUMIFS(17:17,$1:$1,FY$1+INT(-$N28/30)+1)+(INT(-$N28/30)+1--$N28/30)*SUMIFS(17:17,$1:$1,FY$1+INT(-$N28/30)))))</f>
        <v>0</v>
      </c>
      <c r="FZ28" s="40">
        <f>IF($N28=0,0,IF(FZ$7="",0,IF(FZ$1=MAX($1:$1),$R17-SUM($T28:FY28),IF(FZ$1=1,SUMIFS(17:17,$1:$1,"&gt;="&amp;1,$1:$1,"&lt;="&amp;INT(-$N28/30))+(-$N28/30-INT(-$N28/30))*SUMIFS(17:17,$1:$1,INT(-$N28/30)+1),0)+(-$N28/30-INT(-$N28/30))*SUMIFS(17:17,$1:$1,FZ$1+INT(-$N28/30)+1)+(INT(-$N28/30)+1--$N28/30)*SUMIFS(17:17,$1:$1,FZ$1+INT(-$N28/30)))))</f>
        <v>0</v>
      </c>
      <c r="GA28" s="40">
        <f>IF($N28=0,0,IF(GA$7="",0,IF(GA$1=MAX($1:$1),$R17-SUM($T28:FZ28),IF(GA$1=1,SUMIFS(17:17,$1:$1,"&gt;="&amp;1,$1:$1,"&lt;="&amp;INT(-$N28/30))+(-$N28/30-INT(-$N28/30))*SUMIFS(17:17,$1:$1,INT(-$N28/30)+1),0)+(-$N28/30-INT(-$N28/30))*SUMIFS(17:17,$1:$1,GA$1+INT(-$N28/30)+1)+(INT(-$N28/30)+1--$N28/30)*SUMIFS(17:17,$1:$1,GA$1+INT(-$N28/30)))))</f>
        <v>0</v>
      </c>
      <c r="GB28" s="40">
        <f>IF($N28=0,0,IF(GB$7="",0,IF(GB$1=MAX($1:$1),$R17-SUM($T28:GA28),IF(GB$1=1,SUMIFS(17:17,$1:$1,"&gt;="&amp;1,$1:$1,"&lt;="&amp;INT(-$N28/30))+(-$N28/30-INT(-$N28/30))*SUMIFS(17:17,$1:$1,INT(-$N28/30)+1),0)+(-$N28/30-INT(-$N28/30))*SUMIFS(17:17,$1:$1,GB$1+INT(-$N28/30)+1)+(INT(-$N28/30)+1--$N28/30)*SUMIFS(17:17,$1:$1,GB$1+INT(-$N28/30)))))</f>
        <v>0</v>
      </c>
      <c r="GC28" s="40">
        <f>IF($N28=0,0,IF(GC$7="",0,IF(GC$1=MAX($1:$1),$R17-SUM($T28:GB28),IF(GC$1=1,SUMIFS(17:17,$1:$1,"&gt;="&amp;1,$1:$1,"&lt;="&amp;INT(-$N28/30))+(-$N28/30-INT(-$N28/30))*SUMIFS(17:17,$1:$1,INT(-$N28/30)+1),0)+(-$N28/30-INT(-$N28/30))*SUMIFS(17:17,$1:$1,GC$1+INT(-$N28/30)+1)+(INT(-$N28/30)+1--$N28/30)*SUMIFS(17:17,$1:$1,GC$1+INT(-$N28/30)))))</f>
        <v>0</v>
      </c>
      <c r="GD28" s="40">
        <f>IF($N28=0,0,IF(GD$7="",0,IF(GD$1=MAX($1:$1),$R17-SUM($T28:GC28),IF(GD$1=1,SUMIFS(17:17,$1:$1,"&gt;="&amp;1,$1:$1,"&lt;="&amp;INT(-$N28/30))+(-$N28/30-INT(-$N28/30))*SUMIFS(17:17,$1:$1,INT(-$N28/30)+1),0)+(-$N28/30-INT(-$N28/30))*SUMIFS(17:17,$1:$1,GD$1+INT(-$N28/30)+1)+(INT(-$N28/30)+1--$N28/30)*SUMIFS(17:17,$1:$1,GD$1+INT(-$N28/30)))))</f>
        <v>0</v>
      </c>
      <c r="GE28" s="40">
        <f>IF($N28=0,0,IF(GE$7="",0,IF(GE$1=MAX($1:$1),$R17-SUM($T28:GD28),IF(GE$1=1,SUMIFS(17:17,$1:$1,"&gt;="&amp;1,$1:$1,"&lt;="&amp;INT(-$N28/30))+(-$N28/30-INT(-$N28/30))*SUMIFS(17:17,$1:$1,INT(-$N28/30)+1),0)+(-$N28/30-INT(-$N28/30))*SUMIFS(17:17,$1:$1,GE$1+INT(-$N28/30)+1)+(INT(-$N28/30)+1--$N28/30)*SUMIFS(17:17,$1:$1,GE$1+INT(-$N28/30)))))</f>
        <v>0</v>
      </c>
      <c r="GF28" s="40">
        <f>IF($N28=0,0,IF(GF$7="",0,IF(GF$1=MAX($1:$1),$R17-SUM($T28:GE28),IF(GF$1=1,SUMIFS(17:17,$1:$1,"&gt;="&amp;1,$1:$1,"&lt;="&amp;INT(-$N28/30))+(-$N28/30-INT(-$N28/30))*SUMIFS(17:17,$1:$1,INT(-$N28/30)+1),0)+(-$N28/30-INT(-$N28/30))*SUMIFS(17:17,$1:$1,GF$1+INT(-$N28/30)+1)+(INT(-$N28/30)+1--$N28/30)*SUMIFS(17:17,$1:$1,GF$1+INT(-$N28/30)))))</f>
        <v>0</v>
      </c>
      <c r="GG28" s="40">
        <f>IF($N28=0,0,IF(GG$7="",0,IF(GG$1=MAX($1:$1),$R17-SUM($T28:GF28),IF(GG$1=1,SUMIFS(17:17,$1:$1,"&gt;="&amp;1,$1:$1,"&lt;="&amp;INT(-$N28/30))+(-$N28/30-INT(-$N28/30))*SUMIFS(17:17,$1:$1,INT(-$N28/30)+1),0)+(-$N28/30-INT(-$N28/30))*SUMIFS(17:17,$1:$1,GG$1+INT(-$N28/30)+1)+(INT(-$N28/30)+1--$N28/30)*SUMIFS(17:17,$1:$1,GG$1+INT(-$N28/30)))))</f>
        <v>0</v>
      </c>
      <c r="GH28" s="40">
        <f>IF($N28=0,0,IF(GH$7="",0,IF(GH$1=MAX($1:$1),$R17-SUM($T28:GG28),IF(GH$1=1,SUMIFS(17:17,$1:$1,"&gt;="&amp;1,$1:$1,"&lt;="&amp;INT(-$N28/30))+(-$N28/30-INT(-$N28/30))*SUMIFS(17:17,$1:$1,INT(-$N28/30)+1),0)+(-$N28/30-INT(-$N28/30))*SUMIFS(17:17,$1:$1,GH$1+INT(-$N28/30)+1)+(INT(-$N28/30)+1--$N28/30)*SUMIFS(17:17,$1:$1,GH$1+INT(-$N28/30)))))</f>
        <v>0</v>
      </c>
      <c r="GI28" s="40">
        <f>IF($N28=0,0,IF(GI$7="",0,IF(GI$1=MAX($1:$1),$R17-SUM($T28:GH28),IF(GI$1=1,SUMIFS(17:17,$1:$1,"&gt;="&amp;1,$1:$1,"&lt;="&amp;INT(-$N28/30))+(-$N28/30-INT(-$N28/30))*SUMIFS(17:17,$1:$1,INT(-$N28/30)+1),0)+(-$N28/30-INT(-$N28/30))*SUMIFS(17:17,$1:$1,GI$1+INT(-$N28/30)+1)+(INT(-$N28/30)+1--$N28/30)*SUMIFS(17:17,$1:$1,GI$1+INT(-$N28/30)))))</f>
        <v>0</v>
      </c>
      <c r="GJ28" s="40">
        <f>IF($N28=0,0,IF(GJ$7="",0,IF(GJ$1=MAX($1:$1),$R17-SUM($T28:GI28),IF(GJ$1=1,SUMIFS(17:17,$1:$1,"&gt;="&amp;1,$1:$1,"&lt;="&amp;INT(-$N28/30))+(-$N28/30-INT(-$N28/30))*SUMIFS(17:17,$1:$1,INT(-$N28/30)+1),0)+(-$N28/30-INT(-$N28/30))*SUMIFS(17:17,$1:$1,GJ$1+INT(-$N28/30)+1)+(INT(-$N28/30)+1--$N28/30)*SUMIFS(17:17,$1:$1,GJ$1+INT(-$N28/30)))))</f>
        <v>0</v>
      </c>
      <c r="GK28" s="40">
        <f>IF($N28=0,0,IF(GK$7="",0,IF(GK$1=MAX($1:$1),$R17-SUM($T28:GJ28),IF(GK$1=1,SUMIFS(17:17,$1:$1,"&gt;="&amp;1,$1:$1,"&lt;="&amp;INT(-$N28/30))+(-$N28/30-INT(-$N28/30))*SUMIFS(17:17,$1:$1,INT(-$N28/30)+1),0)+(-$N28/30-INT(-$N28/30))*SUMIFS(17:17,$1:$1,GK$1+INT(-$N28/30)+1)+(INT(-$N28/30)+1--$N28/30)*SUMIFS(17:17,$1:$1,GK$1+INT(-$N28/30)))))</f>
        <v>0</v>
      </c>
      <c r="GL28" s="40">
        <f>IF($N28=0,0,IF(GL$7="",0,IF(GL$1=MAX($1:$1),$R17-SUM($T28:GK28),IF(GL$1=1,SUMIFS(17:17,$1:$1,"&gt;="&amp;1,$1:$1,"&lt;="&amp;INT(-$N28/30))+(-$N28/30-INT(-$N28/30))*SUMIFS(17:17,$1:$1,INT(-$N28/30)+1),0)+(-$N28/30-INT(-$N28/30))*SUMIFS(17:17,$1:$1,GL$1+INT(-$N28/30)+1)+(INT(-$N28/30)+1--$N28/30)*SUMIFS(17:17,$1:$1,GL$1+INT(-$N28/30)))))</f>
        <v>0</v>
      </c>
      <c r="GM28" s="40">
        <f>IF($N28=0,0,IF(GM$7="",0,IF(GM$1=MAX($1:$1),$R17-SUM($T28:GL28),IF(GM$1=1,SUMIFS(17:17,$1:$1,"&gt;="&amp;1,$1:$1,"&lt;="&amp;INT(-$N28/30))+(-$N28/30-INT(-$N28/30))*SUMIFS(17:17,$1:$1,INT(-$N28/30)+1),0)+(-$N28/30-INT(-$N28/30))*SUMIFS(17:17,$1:$1,GM$1+INT(-$N28/30)+1)+(INT(-$N28/30)+1--$N28/30)*SUMIFS(17:17,$1:$1,GM$1+INT(-$N28/30)))))</f>
        <v>0</v>
      </c>
      <c r="GN28" s="40">
        <f>IF($N28=0,0,IF(GN$7="",0,IF(GN$1=MAX($1:$1),$R17-SUM($T28:GM28),IF(GN$1=1,SUMIFS(17:17,$1:$1,"&gt;="&amp;1,$1:$1,"&lt;="&amp;INT(-$N28/30))+(-$N28/30-INT(-$N28/30))*SUMIFS(17:17,$1:$1,INT(-$N28/30)+1),0)+(-$N28/30-INT(-$N28/30))*SUMIFS(17:17,$1:$1,GN$1+INT(-$N28/30)+1)+(INT(-$N28/30)+1--$N28/30)*SUMIFS(17:17,$1:$1,GN$1+INT(-$N28/30)))))</f>
        <v>0</v>
      </c>
      <c r="GO28" s="40">
        <f>IF($N28=0,0,IF(GO$7="",0,IF(GO$1=MAX($1:$1),$R17-SUM($T28:GN28),IF(GO$1=1,SUMIFS(17:17,$1:$1,"&gt;="&amp;1,$1:$1,"&lt;="&amp;INT(-$N28/30))+(-$N28/30-INT(-$N28/30))*SUMIFS(17:17,$1:$1,INT(-$N28/30)+1),0)+(-$N28/30-INT(-$N28/30))*SUMIFS(17:17,$1:$1,GO$1+INT(-$N28/30)+1)+(INT(-$N28/30)+1--$N28/30)*SUMIFS(17:17,$1:$1,GO$1+INT(-$N28/30)))))</f>
        <v>0</v>
      </c>
      <c r="GP28" s="40">
        <f>IF($N28=0,0,IF(GP$7="",0,IF(GP$1=MAX($1:$1),$R17-SUM($T28:GO28),IF(GP$1=1,SUMIFS(17:17,$1:$1,"&gt;="&amp;1,$1:$1,"&lt;="&amp;INT(-$N28/30))+(-$N28/30-INT(-$N28/30))*SUMIFS(17:17,$1:$1,INT(-$N28/30)+1),0)+(-$N28/30-INT(-$N28/30))*SUMIFS(17:17,$1:$1,GP$1+INT(-$N28/30)+1)+(INT(-$N28/30)+1--$N28/30)*SUMIFS(17:17,$1:$1,GP$1+INT(-$N28/30)))))</f>
        <v>0</v>
      </c>
      <c r="GQ28" s="40">
        <f>IF($N28=0,0,IF(GQ$7="",0,IF(GQ$1=MAX($1:$1),$R17-SUM($T28:GP28),IF(GQ$1=1,SUMIFS(17:17,$1:$1,"&gt;="&amp;1,$1:$1,"&lt;="&amp;INT(-$N28/30))+(-$N28/30-INT(-$N28/30))*SUMIFS(17:17,$1:$1,INT(-$N28/30)+1),0)+(-$N28/30-INT(-$N28/30))*SUMIFS(17:17,$1:$1,GQ$1+INT(-$N28/30)+1)+(INT(-$N28/30)+1--$N28/30)*SUMIFS(17:17,$1:$1,GQ$1+INT(-$N28/30)))))</f>
        <v>0</v>
      </c>
      <c r="GR28" s="40">
        <f>IF($N28=0,0,IF(GR$7="",0,IF(GR$1=MAX($1:$1),$R17-SUM($T28:GQ28),IF(GR$1=1,SUMIFS(17:17,$1:$1,"&gt;="&amp;1,$1:$1,"&lt;="&amp;INT(-$N28/30))+(-$N28/30-INT(-$N28/30))*SUMIFS(17:17,$1:$1,INT(-$N28/30)+1),0)+(-$N28/30-INT(-$N28/30))*SUMIFS(17:17,$1:$1,GR$1+INT(-$N28/30)+1)+(INT(-$N28/30)+1--$N28/30)*SUMIFS(17:17,$1:$1,GR$1+INT(-$N28/30)))))</f>
        <v>0</v>
      </c>
      <c r="GS28" s="40">
        <f>IF($N28=0,0,IF(GS$7="",0,IF(GS$1=MAX($1:$1),$R17-SUM($T28:GR28),IF(GS$1=1,SUMIFS(17:17,$1:$1,"&gt;="&amp;1,$1:$1,"&lt;="&amp;INT(-$N28/30))+(-$N28/30-INT(-$N28/30))*SUMIFS(17:17,$1:$1,INT(-$N28/30)+1),0)+(-$N28/30-INT(-$N28/30))*SUMIFS(17:17,$1:$1,GS$1+INT(-$N28/30)+1)+(INT(-$N28/30)+1--$N28/30)*SUMIFS(17:17,$1:$1,GS$1+INT(-$N28/30)))))</f>
        <v>0</v>
      </c>
      <c r="GT28" s="40">
        <f>IF($N28=0,0,IF(GT$7="",0,IF(GT$1=MAX($1:$1),$R17-SUM($T28:GS28),IF(GT$1=1,SUMIFS(17:17,$1:$1,"&gt;="&amp;1,$1:$1,"&lt;="&amp;INT(-$N28/30))+(-$N28/30-INT(-$N28/30))*SUMIFS(17:17,$1:$1,INT(-$N28/30)+1),0)+(-$N28/30-INT(-$N28/30))*SUMIFS(17:17,$1:$1,GT$1+INT(-$N28/30)+1)+(INT(-$N28/30)+1--$N28/30)*SUMIFS(17:17,$1:$1,GT$1+INT(-$N28/30)))))</f>
        <v>0</v>
      </c>
      <c r="GU28" s="40">
        <f>IF($N28=0,0,IF(GU$7="",0,IF(GU$1=MAX($1:$1),$R17-SUM($T28:GT28),IF(GU$1=1,SUMIFS(17:17,$1:$1,"&gt;="&amp;1,$1:$1,"&lt;="&amp;INT(-$N28/30))+(-$N28/30-INT(-$N28/30))*SUMIFS(17:17,$1:$1,INT(-$N28/30)+1),0)+(-$N28/30-INT(-$N28/30))*SUMIFS(17:17,$1:$1,GU$1+INT(-$N28/30)+1)+(INT(-$N28/30)+1--$N28/30)*SUMIFS(17:17,$1:$1,GU$1+INT(-$N28/30)))))</f>
        <v>0</v>
      </c>
      <c r="GV28" s="40">
        <f>IF($N28=0,0,IF(GV$7="",0,IF(GV$1=MAX($1:$1),$R17-SUM($T28:GU28),IF(GV$1=1,SUMIFS(17:17,$1:$1,"&gt;="&amp;1,$1:$1,"&lt;="&amp;INT(-$N28/30))+(-$N28/30-INT(-$N28/30))*SUMIFS(17:17,$1:$1,INT(-$N28/30)+1),0)+(-$N28/30-INT(-$N28/30))*SUMIFS(17:17,$1:$1,GV$1+INT(-$N28/30)+1)+(INT(-$N28/30)+1--$N28/30)*SUMIFS(17:17,$1:$1,GV$1+INT(-$N28/30)))))</f>
        <v>0</v>
      </c>
      <c r="GW28" s="40">
        <f>IF($N28=0,0,IF(GW$7="",0,IF(GW$1=MAX($1:$1),$R17-SUM($T28:GV28),IF(GW$1=1,SUMIFS(17:17,$1:$1,"&gt;="&amp;1,$1:$1,"&lt;="&amp;INT(-$N28/30))+(-$N28/30-INT(-$N28/30))*SUMIFS(17:17,$1:$1,INT(-$N28/30)+1),0)+(-$N28/30-INT(-$N28/30))*SUMIFS(17:17,$1:$1,GW$1+INT(-$N28/30)+1)+(INT(-$N28/30)+1--$N28/30)*SUMIFS(17:17,$1:$1,GW$1+INT(-$N28/30)))))</f>
        <v>0</v>
      </c>
      <c r="GX28" s="40">
        <f>IF($N28=0,0,IF(GX$7="",0,IF(GX$1=MAX($1:$1),$R17-SUM($T28:GW28),IF(GX$1=1,SUMIFS(17:17,$1:$1,"&gt;="&amp;1,$1:$1,"&lt;="&amp;INT(-$N28/30))+(-$N28/30-INT(-$N28/30))*SUMIFS(17:17,$1:$1,INT(-$N28/30)+1),0)+(-$N28/30-INT(-$N28/30))*SUMIFS(17:17,$1:$1,GX$1+INT(-$N28/30)+1)+(INT(-$N28/30)+1--$N28/30)*SUMIFS(17:17,$1:$1,GX$1+INT(-$N28/30)))))</f>
        <v>0</v>
      </c>
      <c r="GY28" s="40">
        <f>IF($N28=0,0,IF(GY$7="",0,IF(GY$1=MAX($1:$1),$R17-SUM($T28:GX28),IF(GY$1=1,SUMIFS(17:17,$1:$1,"&gt;="&amp;1,$1:$1,"&lt;="&amp;INT(-$N28/30))+(-$N28/30-INT(-$N28/30))*SUMIFS(17:17,$1:$1,INT(-$N28/30)+1),0)+(-$N28/30-INT(-$N28/30))*SUMIFS(17:17,$1:$1,GY$1+INT(-$N28/30)+1)+(INT(-$N28/30)+1--$N28/30)*SUMIFS(17:17,$1:$1,GY$1+INT(-$N28/30)))))</f>
        <v>0</v>
      </c>
      <c r="GZ28" s="40">
        <f>IF($N28=0,0,IF(GZ$7="",0,IF(GZ$1=MAX($1:$1),$R17-SUM($T28:GY28),IF(GZ$1=1,SUMIFS(17:17,$1:$1,"&gt;="&amp;1,$1:$1,"&lt;="&amp;INT(-$N28/30))+(-$N28/30-INT(-$N28/30))*SUMIFS(17:17,$1:$1,INT(-$N28/30)+1),0)+(-$N28/30-INT(-$N28/30))*SUMIFS(17:17,$1:$1,GZ$1+INT(-$N28/30)+1)+(INT(-$N28/30)+1--$N28/30)*SUMIFS(17:17,$1:$1,GZ$1+INT(-$N28/30)))))</f>
        <v>0</v>
      </c>
      <c r="HA28" s="40">
        <f>IF($N28=0,0,IF(HA$7="",0,IF(HA$1=MAX($1:$1),$R17-SUM($T28:GZ28),IF(HA$1=1,SUMIFS(17:17,$1:$1,"&gt;="&amp;1,$1:$1,"&lt;="&amp;INT(-$N28/30))+(-$N28/30-INT(-$N28/30))*SUMIFS(17:17,$1:$1,INT(-$N28/30)+1),0)+(-$N28/30-INT(-$N28/30))*SUMIFS(17:17,$1:$1,HA$1+INT(-$N28/30)+1)+(INT(-$N28/30)+1--$N28/30)*SUMIFS(17:17,$1:$1,HA$1+INT(-$N28/30)))))</f>
        <v>0</v>
      </c>
      <c r="HB28" s="40">
        <f>IF($N28=0,0,IF(HB$7="",0,IF(HB$1=MAX($1:$1),$R17-SUM($T28:HA28),IF(HB$1=1,SUMIFS(17:17,$1:$1,"&gt;="&amp;1,$1:$1,"&lt;="&amp;INT(-$N28/30))+(-$N28/30-INT(-$N28/30))*SUMIFS(17:17,$1:$1,INT(-$N28/30)+1),0)+(-$N28/30-INT(-$N28/30))*SUMIFS(17:17,$1:$1,HB$1+INT(-$N28/30)+1)+(INT(-$N28/30)+1--$N28/30)*SUMIFS(17:17,$1:$1,HB$1+INT(-$N28/30)))))</f>
        <v>0</v>
      </c>
      <c r="HC28" s="40">
        <f>IF($N28=0,0,IF(HC$7="",0,IF(HC$1=MAX($1:$1),$R17-SUM($T28:HB28),IF(HC$1=1,SUMIFS(17:17,$1:$1,"&gt;="&amp;1,$1:$1,"&lt;="&amp;INT(-$N28/30))+(-$N28/30-INT(-$N28/30))*SUMIFS(17:17,$1:$1,INT(-$N28/30)+1),0)+(-$N28/30-INT(-$N28/30))*SUMIFS(17:17,$1:$1,HC$1+INT(-$N28/30)+1)+(INT(-$N28/30)+1--$N28/30)*SUMIFS(17:17,$1:$1,HC$1+INT(-$N28/30)))))</f>
        <v>0</v>
      </c>
      <c r="HD28" s="40">
        <f>IF($N28=0,0,IF(HD$7="",0,IF(HD$1=MAX($1:$1),$R17-SUM($T28:HC28),IF(HD$1=1,SUMIFS(17:17,$1:$1,"&gt;="&amp;1,$1:$1,"&lt;="&amp;INT(-$N28/30))+(-$N28/30-INT(-$N28/30))*SUMIFS(17:17,$1:$1,INT(-$N28/30)+1),0)+(-$N28/30-INT(-$N28/30))*SUMIFS(17:17,$1:$1,HD$1+INT(-$N28/30)+1)+(INT(-$N28/30)+1--$N28/30)*SUMIFS(17:17,$1:$1,HD$1+INT(-$N28/30)))))</f>
        <v>0</v>
      </c>
      <c r="HE28" s="40">
        <f>IF($N28=0,0,IF(HE$7="",0,IF(HE$1=MAX($1:$1),$R17-SUM($T28:HD28),IF(HE$1=1,SUMIFS(17:17,$1:$1,"&gt;="&amp;1,$1:$1,"&lt;="&amp;INT(-$N28/30))+(-$N28/30-INT(-$N28/30))*SUMIFS(17:17,$1:$1,INT(-$N28/30)+1),0)+(-$N28/30-INT(-$N28/30))*SUMIFS(17:17,$1:$1,HE$1+INT(-$N28/30)+1)+(INT(-$N28/30)+1--$N28/30)*SUMIFS(17:17,$1:$1,HE$1+INT(-$N28/30)))))</f>
        <v>0</v>
      </c>
      <c r="HF28" s="40">
        <f>IF($N28=0,0,IF(HF$7="",0,IF(HF$1=MAX($1:$1),$R17-SUM($T28:HE28),IF(HF$1=1,SUMIFS(17:17,$1:$1,"&gt;="&amp;1,$1:$1,"&lt;="&amp;INT(-$N28/30))+(-$N28/30-INT(-$N28/30))*SUMIFS(17:17,$1:$1,INT(-$N28/30)+1),0)+(-$N28/30-INT(-$N28/30))*SUMIFS(17:17,$1:$1,HF$1+INT(-$N28/30)+1)+(INT(-$N28/30)+1--$N28/30)*SUMIFS(17:17,$1:$1,HF$1+INT(-$N28/30)))))</f>
        <v>0</v>
      </c>
      <c r="HG28" s="40">
        <f>IF($N28=0,0,IF(HG$7="",0,IF(HG$1=MAX($1:$1),$R17-SUM($T28:HF28),IF(HG$1=1,SUMIFS(17:17,$1:$1,"&gt;="&amp;1,$1:$1,"&lt;="&amp;INT(-$N28/30))+(-$N28/30-INT(-$N28/30))*SUMIFS(17:17,$1:$1,INT(-$N28/30)+1),0)+(-$N28/30-INT(-$N28/30))*SUMIFS(17:17,$1:$1,HG$1+INT(-$N28/30)+1)+(INT(-$N28/30)+1--$N28/30)*SUMIFS(17:17,$1:$1,HG$1+INT(-$N28/30)))))</f>
        <v>0</v>
      </c>
      <c r="HH28" s="40">
        <f>IF($N28=0,0,IF(HH$7="",0,IF(HH$1=MAX($1:$1),$R17-SUM($T28:HG28),IF(HH$1=1,SUMIFS(17:17,$1:$1,"&gt;="&amp;1,$1:$1,"&lt;="&amp;INT(-$N28/30))+(-$N28/30-INT(-$N28/30))*SUMIFS(17:17,$1:$1,INT(-$N28/30)+1),0)+(-$N28/30-INT(-$N28/30))*SUMIFS(17:17,$1:$1,HH$1+INT(-$N28/30)+1)+(INT(-$N28/30)+1--$N28/30)*SUMIFS(17:17,$1:$1,HH$1+INT(-$N28/30)))))</f>
        <v>0</v>
      </c>
      <c r="HI28" s="40">
        <f>IF($N28=0,0,IF(HI$7="",0,IF(HI$1=MAX($1:$1),$R17-SUM($T28:HH28),IF(HI$1=1,SUMIFS(17:17,$1:$1,"&gt;="&amp;1,$1:$1,"&lt;="&amp;INT(-$N28/30))+(-$N28/30-INT(-$N28/30))*SUMIFS(17:17,$1:$1,INT(-$N28/30)+1),0)+(-$N28/30-INT(-$N28/30))*SUMIFS(17:17,$1:$1,HI$1+INT(-$N28/30)+1)+(INT(-$N28/30)+1--$N28/30)*SUMIFS(17:17,$1:$1,HI$1+INT(-$N28/30)))))</f>
        <v>0</v>
      </c>
      <c r="HJ28" s="40">
        <f>IF($N28=0,0,IF(HJ$7="",0,IF(HJ$1=MAX($1:$1),$R17-SUM($T28:HI28),IF(HJ$1=1,SUMIFS(17:17,$1:$1,"&gt;="&amp;1,$1:$1,"&lt;="&amp;INT(-$N28/30))+(-$N28/30-INT(-$N28/30))*SUMIFS(17:17,$1:$1,INT(-$N28/30)+1),0)+(-$N28/30-INT(-$N28/30))*SUMIFS(17:17,$1:$1,HJ$1+INT(-$N28/30)+1)+(INT(-$N28/30)+1--$N28/30)*SUMIFS(17:17,$1:$1,HJ$1+INT(-$N28/30)))))</f>
        <v>0</v>
      </c>
      <c r="HK28" s="40">
        <f>IF($N28=0,0,IF(HK$7="",0,IF(HK$1=MAX($1:$1),$R17-SUM($T28:HJ28),IF(HK$1=1,SUMIFS(17:17,$1:$1,"&gt;="&amp;1,$1:$1,"&lt;="&amp;INT(-$N28/30))+(-$N28/30-INT(-$N28/30))*SUMIFS(17:17,$1:$1,INT(-$N28/30)+1),0)+(-$N28/30-INT(-$N28/30))*SUMIFS(17:17,$1:$1,HK$1+INT(-$N28/30)+1)+(INT(-$N28/30)+1--$N28/30)*SUMIFS(17:17,$1:$1,HK$1+INT(-$N28/30)))))</f>
        <v>0</v>
      </c>
      <c r="HL28" s="40">
        <f>IF($N28=0,0,IF(HL$7="",0,IF(HL$1=MAX($1:$1),$R17-SUM($T28:HK28),IF(HL$1=1,SUMIFS(17:17,$1:$1,"&gt;="&amp;1,$1:$1,"&lt;="&amp;INT(-$N28/30))+(-$N28/30-INT(-$N28/30))*SUMIFS(17:17,$1:$1,INT(-$N28/30)+1),0)+(-$N28/30-INT(-$N28/30))*SUMIFS(17:17,$1:$1,HL$1+INT(-$N28/30)+1)+(INT(-$N28/30)+1--$N28/30)*SUMIFS(17:17,$1:$1,HL$1+INT(-$N28/30)))))</f>
        <v>0</v>
      </c>
      <c r="HM28" s="40">
        <f>IF($N28=0,0,IF(HM$7="",0,IF(HM$1=MAX($1:$1),$R17-SUM($T28:HL28),IF(HM$1=1,SUMIFS(17:17,$1:$1,"&gt;="&amp;1,$1:$1,"&lt;="&amp;INT(-$N28/30))+(-$N28/30-INT(-$N28/30))*SUMIFS(17:17,$1:$1,INT(-$N28/30)+1),0)+(-$N28/30-INT(-$N28/30))*SUMIFS(17:17,$1:$1,HM$1+INT(-$N28/30)+1)+(INT(-$N28/30)+1--$N28/30)*SUMIFS(17:17,$1:$1,HM$1+INT(-$N28/30)))))</f>
        <v>0</v>
      </c>
      <c r="HN28" s="40">
        <f>IF($N28=0,0,IF(HN$7="",0,IF(HN$1=MAX($1:$1),$R17-SUM($T28:HM28),IF(HN$1=1,SUMIFS(17:17,$1:$1,"&gt;="&amp;1,$1:$1,"&lt;="&amp;INT(-$N28/30))+(-$N28/30-INT(-$N28/30))*SUMIFS(17:17,$1:$1,INT(-$N28/30)+1),0)+(-$N28/30-INT(-$N28/30))*SUMIFS(17:17,$1:$1,HN$1+INT(-$N28/30)+1)+(INT(-$N28/30)+1--$N28/30)*SUMIFS(17:17,$1:$1,HN$1+INT(-$N28/30)))))</f>
        <v>0</v>
      </c>
      <c r="HO28" s="40">
        <f>IF($N28=0,0,IF(HO$7="",0,IF(HO$1=MAX($1:$1),$R17-SUM($T28:HN28),IF(HO$1=1,SUMIFS(17:17,$1:$1,"&gt;="&amp;1,$1:$1,"&lt;="&amp;INT(-$N28/30))+(-$N28/30-INT(-$N28/30))*SUMIFS(17:17,$1:$1,INT(-$N28/30)+1),0)+(-$N28/30-INT(-$N28/30))*SUMIFS(17:17,$1:$1,HO$1+INT(-$N28/30)+1)+(INT(-$N28/30)+1--$N28/30)*SUMIFS(17:17,$1:$1,HO$1+INT(-$N28/30)))))</f>
        <v>0</v>
      </c>
      <c r="HP28" s="40">
        <f>IF($N28=0,0,IF(HP$7="",0,IF(HP$1=MAX($1:$1),$R17-SUM($T28:HO28),IF(HP$1=1,SUMIFS(17:17,$1:$1,"&gt;="&amp;1,$1:$1,"&lt;="&amp;INT(-$N28/30))+(-$N28/30-INT(-$N28/30))*SUMIFS(17:17,$1:$1,INT(-$N28/30)+1),0)+(-$N28/30-INT(-$N28/30))*SUMIFS(17:17,$1:$1,HP$1+INT(-$N28/30)+1)+(INT(-$N28/30)+1--$N28/30)*SUMIFS(17:17,$1:$1,HP$1+INT(-$N28/30)))))</f>
        <v>0</v>
      </c>
      <c r="HQ28" s="40">
        <f>IF($N28=0,0,IF(HQ$7="",0,IF(HQ$1=MAX($1:$1),$R17-SUM($T28:HP28),IF(HQ$1=1,SUMIFS(17:17,$1:$1,"&gt;="&amp;1,$1:$1,"&lt;="&amp;INT(-$N28/30))+(-$N28/30-INT(-$N28/30))*SUMIFS(17:17,$1:$1,INT(-$N28/30)+1),0)+(-$N28/30-INT(-$N28/30))*SUMIFS(17:17,$1:$1,HQ$1+INT(-$N28/30)+1)+(INT(-$N28/30)+1--$N28/30)*SUMIFS(17:17,$1:$1,HQ$1+INT(-$N28/30)))))</f>
        <v>0</v>
      </c>
      <c r="HR28" s="40">
        <f>IF($N28=0,0,IF(HR$7="",0,IF(HR$1=MAX($1:$1),$R17-SUM($T28:HQ28),IF(HR$1=1,SUMIFS(17:17,$1:$1,"&gt;="&amp;1,$1:$1,"&lt;="&amp;INT(-$N28/30))+(-$N28/30-INT(-$N28/30))*SUMIFS(17:17,$1:$1,INT(-$N28/30)+1),0)+(-$N28/30-INT(-$N28/30))*SUMIFS(17:17,$1:$1,HR$1+INT(-$N28/30)+1)+(INT(-$N28/30)+1--$N28/30)*SUMIFS(17:17,$1:$1,HR$1+INT(-$N28/30)))))</f>
        <v>0</v>
      </c>
      <c r="HS28" s="40">
        <f>IF($N28=0,0,IF(HS$7="",0,IF(HS$1=MAX($1:$1),$R17-SUM($T28:HR28),IF(HS$1=1,SUMIFS(17:17,$1:$1,"&gt;="&amp;1,$1:$1,"&lt;="&amp;INT(-$N28/30))+(-$N28/30-INT(-$N28/30))*SUMIFS(17:17,$1:$1,INT(-$N28/30)+1),0)+(-$N28/30-INT(-$N28/30))*SUMIFS(17:17,$1:$1,HS$1+INT(-$N28/30)+1)+(INT(-$N28/30)+1--$N28/30)*SUMIFS(17:17,$1:$1,HS$1+INT(-$N28/30)))))</f>
        <v>0</v>
      </c>
      <c r="HT28" s="40">
        <f>IF($N28=0,0,IF(HT$7="",0,IF(HT$1=MAX($1:$1),$R17-SUM($T28:HS28),IF(HT$1=1,SUMIFS(17:17,$1:$1,"&gt;="&amp;1,$1:$1,"&lt;="&amp;INT(-$N28/30))+(-$N28/30-INT(-$N28/30))*SUMIFS(17:17,$1:$1,INT(-$N28/30)+1),0)+(-$N28/30-INT(-$N28/30))*SUMIFS(17:17,$1:$1,HT$1+INT(-$N28/30)+1)+(INT(-$N28/30)+1--$N28/30)*SUMIFS(17:17,$1:$1,HT$1+INT(-$N28/30)))))</f>
        <v>0</v>
      </c>
      <c r="HU28" s="40">
        <f>IF($N28=0,0,IF(HU$7="",0,IF(HU$1=MAX($1:$1),$R17-SUM($T28:HT28),IF(HU$1=1,SUMIFS(17:17,$1:$1,"&gt;="&amp;1,$1:$1,"&lt;="&amp;INT(-$N28/30))+(-$N28/30-INT(-$N28/30))*SUMIFS(17:17,$1:$1,INT(-$N28/30)+1),0)+(-$N28/30-INT(-$N28/30))*SUMIFS(17:17,$1:$1,HU$1+INT(-$N28/30)+1)+(INT(-$N28/30)+1--$N28/30)*SUMIFS(17:17,$1:$1,HU$1+INT(-$N28/30)))))</f>
        <v>0</v>
      </c>
      <c r="HV28" s="40">
        <f>IF($N28=0,0,IF(HV$7="",0,IF(HV$1=MAX($1:$1),$R17-SUM($T28:HU28),IF(HV$1=1,SUMIFS(17:17,$1:$1,"&gt;="&amp;1,$1:$1,"&lt;="&amp;INT(-$N28/30))+(-$N28/30-INT(-$N28/30))*SUMIFS(17:17,$1:$1,INT(-$N28/30)+1),0)+(-$N28/30-INT(-$N28/30))*SUMIFS(17:17,$1:$1,HV$1+INT(-$N28/30)+1)+(INT(-$N28/30)+1--$N28/30)*SUMIFS(17:17,$1:$1,HV$1+INT(-$N28/30)))))</f>
        <v>0</v>
      </c>
      <c r="HW28" s="40">
        <f>IF($N28=0,0,IF(HW$7="",0,IF(HW$1=MAX($1:$1),$R17-SUM($T28:HV28),IF(HW$1=1,SUMIFS(17:17,$1:$1,"&gt;="&amp;1,$1:$1,"&lt;="&amp;INT(-$N28/30))+(-$N28/30-INT(-$N28/30))*SUMIFS(17:17,$1:$1,INT(-$N28/30)+1),0)+(-$N28/30-INT(-$N28/30))*SUMIFS(17:17,$1:$1,HW$1+INT(-$N28/30)+1)+(INT(-$N28/30)+1--$N28/30)*SUMIFS(17:17,$1:$1,HW$1+INT(-$N28/30)))))</f>
        <v>0</v>
      </c>
      <c r="HX28" s="40">
        <f>IF($N28=0,0,IF(HX$7="",0,IF(HX$1=MAX($1:$1),$R17-SUM($T28:HW28),IF(HX$1=1,SUMIFS(17:17,$1:$1,"&gt;="&amp;1,$1:$1,"&lt;="&amp;INT(-$N28/30))+(-$N28/30-INT(-$N28/30))*SUMIFS(17:17,$1:$1,INT(-$N28/30)+1),0)+(-$N28/30-INT(-$N28/30))*SUMIFS(17:17,$1:$1,HX$1+INT(-$N28/30)+1)+(INT(-$N28/30)+1--$N28/30)*SUMIFS(17:17,$1:$1,HX$1+INT(-$N28/30)))))</f>
        <v>0</v>
      </c>
      <c r="HY28" s="40">
        <f>IF($N28=0,0,IF(HY$7="",0,IF(HY$1=MAX($1:$1),$R17-SUM($T28:HX28),IF(HY$1=1,SUMIFS(17:17,$1:$1,"&gt;="&amp;1,$1:$1,"&lt;="&amp;INT(-$N28/30))+(-$N28/30-INT(-$N28/30))*SUMIFS(17:17,$1:$1,INT(-$N28/30)+1),0)+(-$N28/30-INT(-$N28/30))*SUMIFS(17:17,$1:$1,HY$1+INT(-$N28/30)+1)+(INT(-$N28/30)+1--$N28/30)*SUMIFS(17:17,$1:$1,HY$1+INT(-$N28/30)))))</f>
        <v>0</v>
      </c>
      <c r="HZ28" s="40">
        <f>IF($N28=0,0,IF(HZ$7="",0,IF(HZ$1=MAX($1:$1),$R17-SUM($T28:HY28),IF(HZ$1=1,SUMIFS(17:17,$1:$1,"&gt;="&amp;1,$1:$1,"&lt;="&amp;INT(-$N28/30))+(-$N28/30-INT(-$N28/30))*SUMIFS(17:17,$1:$1,INT(-$N28/30)+1),0)+(-$N28/30-INT(-$N28/30))*SUMIFS(17:17,$1:$1,HZ$1+INT(-$N28/30)+1)+(INT(-$N28/30)+1--$N28/30)*SUMIFS(17:17,$1:$1,HZ$1+INT(-$N28/30)))))</f>
        <v>0</v>
      </c>
      <c r="IA28" s="40">
        <f>IF($N28=0,0,IF(IA$7="",0,IF(IA$1=MAX($1:$1),$R17-SUM($T28:HZ28),IF(IA$1=1,SUMIFS(17:17,$1:$1,"&gt;="&amp;1,$1:$1,"&lt;="&amp;INT(-$N28/30))+(-$N28/30-INT(-$N28/30))*SUMIFS(17:17,$1:$1,INT(-$N28/30)+1),0)+(-$N28/30-INT(-$N28/30))*SUMIFS(17:17,$1:$1,IA$1+INT(-$N28/30)+1)+(INT(-$N28/30)+1--$N28/30)*SUMIFS(17:17,$1:$1,IA$1+INT(-$N28/30)))))</f>
        <v>0</v>
      </c>
      <c r="IB28" s="40">
        <f>IF($N28=0,0,IF(IB$7="",0,IF(IB$1=MAX($1:$1),$R17-SUM($T28:IA28),IF(IB$1=1,SUMIFS(17:17,$1:$1,"&gt;="&amp;1,$1:$1,"&lt;="&amp;INT(-$N28/30))+(-$N28/30-INT(-$N28/30))*SUMIFS(17:17,$1:$1,INT(-$N28/30)+1),0)+(-$N28/30-INT(-$N28/30))*SUMIFS(17:17,$1:$1,IB$1+INT(-$N28/30)+1)+(INT(-$N28/30)+1--$N28/30)*SUMIFS(17:17,$1:$1,IB$1+INT(-$N28/30)))))</f>
        <v>0</v>
      </c>
      <c r="IC28" s="40">
        <f>IF($N28=0,0,IF(IC$7="",0,IF(IC$1=MAX($1:$1),$R17-SUM($T28:IB28),IF(IC$1=1,SUMIFS(17:17,$1:$1,"&gt;="&amp;1,$1:$1,"&lt;="&amp;INT(-$N28/30))+(-$N28/30-INT(-$N28/30))*SUMIFS(17:17,$1:$1,INT(-$N28/30)+1),0)+(-$N28/30-INT(-$N28/30))*SUMIFS(17:17,$1:$1,IC$1+INT(-$N28/30)+1)+(INT(-$N28/30)+1--$N28/30)*SUMIFS(17:17,$1:$1,IC$1+INT(-$N28/30)))))</f>
        <v>0</v>
      </c>
      <c r="ID28" s="40">
        <f>IF($N28=0,0,IF(ID$7="",0,IF(ID$1=MAX($1:$1),$R17-SUM($T28:IC28),IF(ID$1=1,SUMIFS(17:17,$1:$1,"&gt;="&amp;1,$1:$1,"&lt;="&amp;INT(-$N28/30))+(-$N28/30-INT(-$N28/30))*SUMIFS(17:17,$1:$1,INT(-$N28/30)+1),0)+(-$N28/30-INT(-$N28/30))*SUMIFS(17:17,$1:$1,ID$1+INT(-$N28/30)+1)+(INT(-$N28/30)+1--$N28/30)*SUMIFS(17:17,$1:$1,ID$1+INT(-$N28/30)))))</f>
        <v>0</v>
      </c>
      <c r="IE28" s="40">
        <f>IF($N28=0,0,IF(IE$7="",0,IF(IE$1=MAX($1:$1),$R17-SUM($T28:ID28),IF(IE$1=1,SUMIFS(17:17,$1:$1,"&gt;="&amp;1,$1:$1,"&lt;="&amp;INT(-$N28/30))+(-$N28/30-INT(-$N28/30))*SUMIFS(17:17,$1:$1,INT(-$N28/30)+1),0)+(-$N28/30-INT(-$N28/30))*SUMIFS(17:17,$1:$1,IE$1+INT(-$N28/30)+1)+(INT(-$N28/30)+1--$N28/30)*SUMIFS(17:17,$1:$1,IE$1+INT(-$N28/30)))))</f>
        <v>0</v>
      </c>
      <c r="IF28" s="40">
        <f>IF($N28=0,0,IF(IF$7="",0,IF(IF$1=MAX($1:$1),$R17-SUM($T28:IE28),IF(IF$1=1,SUMIFS(17:17,$1:$1,"&gt;="&amp;1,$1:$1,"&lt;="&amp;INT(-$N28/30))+(-$N28/30-INT(-$N28/30))*SUMIFS(17:17,$1:$1,INT(-$N28/30)+1),0)+(-$N28/30-INT(-$N28/30))*SUMIFS(17:17,$1:$1,IF$1+INT(-$N28/30)+1)+(INT(-$N28/30)+1--$N28/30)*SUMIFS(17:17,$1:$1,IF$1+INT(-$N28/30)))))</f>
        <v>0</v>
      </c>
      <c r="IG28" s="40">
        <f>IF($N28=0,0,IF(IG$7="",0,IF(IG$1=MAX($1:$1),$R17-SUM($T28:IF28),IF(IG$1=1,SUMIFS(17:17,$1:$1,"&gt;="&amp;1,$1:$1,"&lt;="&amp;INT(-$N28/30))+(-$N28/30-INT(-$N28/30))*SUMIFS(17:17,$1:$1,INT(-$N28/30)+1),0)+(-$N28/30-INT(-$N28/30))*SUMIFS(17:17,$1:$1,IG$1+INT(-$N28/30)+1)+(INT(-$N28/30)+1--$N28/30)*SUMIFS(17:17,$1:$1,IG$1+INT(-$N28/30)))))</f>
        <v>0</v>
      </c>
      <c r="IH28" s="40">
        <f>IF($N28=0,0,IF(IH$7="",0,IF(IH$1=MAX($1:$1),$R17-SUM($T28:IG28),IF(IH$1=1,SUMIFS(17:17,$1:$1,"&gt;="&amp;1,$1:$1,"&lt;="&amp;INT(-$N28/30))+(-$N28/30-INT(-$N28/30))*SUMIFS(17:17,$1:$1,INT(-$N28/30)+1),0)+(-$N28/30-INT(-$N28/30))*SUMIFS(17:17,$1:$1,IH$1+INT(-$N28/30)+1)+(INT(-$N28/30)+1--$N28/30)*SUMIFS(17:17,$1:$1,IH$1+INT(-$N28/30)))))</f>
        <v>0</v>
      </c>
      <c r="II28" s="40">
        <f>IF($N28=0,0,IF(II$7="",0,IF(II$1=MAX($1:$1),$R17-SUM($T28:IH28),IF(II$1=1,SUMIFS(17:17,$1:$1,"&gt;="&amp;1,$1:$1,"&lt;="&amp;INT(-$N28/30))+(-$N28/30-INT(-$N28/30))*SUMIFS(17:17,$1:$1,INT(-$N28/30)+1),0)+(-$N28/30-INT(-$N28/30))*SUMIFS(17:17,$1:$1,II$1+INT(-$N28/30)+1)+(INT(-$N28/30)+1--$N28/30)*SUMIFS(17:17,$1:$1,II$1+INT(-$N28/30)))))</f>
        <v>0</v>
      </c>
      <c r="IJ28" s="40">
        <f>IF($N28=0,0,IF(IJ$7="",0,IF(IJ$1=MAX($1:$1),$R17-SUM($T28:II28),IF(IJ$1=1,SUMIFS(17:17,$1:$1,"&gt;="&amp;1,$1:$1,"&lt;="&amp;INT(-$N28/30))+(-$N28/30-INT(-$N28/30))*SUMIFS(17:17,$1:$1,INT(-$N28/30)+1),0)+(-$N28/30-INT(-$N28/30))*SUMIFS(17:17,$1:$1,IJ$1+INT(-$N28/30)+1)+(INT(-$N28/30)+1--$N28/30)*SUMIFS(17:17,$1:$1,IJ$1+INT(-$N28/30)))))</f>
        <v>0</v>
      </c>
      <c r="IK28" s="40">
        <f>IF($N28=0,0,IF(IK$7="",0,IF(IK$1=MAX($1:$1),$R17-SUM($T28:IJ28),IF(IK$1=1,SUMIFS(17:17,$1:$1,"&gt;="&amp;1,$1:$1,"&lt;="&amp;INT(-$N28/30))+(-$N28/30-INT(-$N28/30))*SUMIFS(17:17,$1:$1,INT(-$N28/30)+1),0)+(-$N28/30-INT(-$N28/30))*SUMIFS(17:17,$1:$1,IK$1+INT(-$N28/30)+1)+(INT(-$N28/30)+1--$N28/30)*SUMIFS(17:17,$1:$1,IK$1+INT(-$N28/30)))))</f>
        <v>0</v>
      </c>
      <c r="IL28" s="40">
        <f>IF($N28=0,0,IF(IL$7="",0,IF(IL$1=MAX($1:$1),$R17-SUM($T28:IK28),IF(IL$1=1,SUMIFS(17:17,$1:$1,"&gt;="&amp;1,$1:$1,"&lt;="&amp;INT(-$N28/30))+(-$N28/30-INT(-$N28/30))*SUMIFS(17:17,$1:$1,INT(-$N28/30)+1),0)+(-$N28/30-INT(-$N28/30))*SUMIFS(17:17,$1:$1,IL$1+INT(-$N28/30)+1)+(INT(-$N28/30)+1--$N28/30)*SUMIFS(17:17,$1:$1,IL$1+INT(-$N28/30)))))</f>
        <v>0</v>
      </c>
      <c r="IM28" s="40">
        <f>IF($N28=0,0,IF(IM$7="",0,IF(IM$1=MAX($1:$1),$R17-SUM($T28:IL28),IF(IM$1=1,SUMIFS(17:17,$1:$1,"&gt;="&amp;1,$1:$1,"&lt;="&amp;INT(-$N28/30))+(-$N28/30-INT(-$N28/30))*SUMIFS(17:17,$1:$1,INT(-$N28/30)+1),0)+(-$N28/30-INT(-$N28/30))*SUMIFS(17:17,$1:$1,IM$1+INT(-$N28/30)+1)+(INT(-$N28/30)+1--$N28/30)*SUMIFS(17:17,$1:$1,IM$1+INT(-$N28/30)))))</f>
        <v>0</v>
      </c>
      <c r="IN28" s="40">
        <f>IF($N28=0,0,IF(IN$7="",0,IF(IN$1=MAX($1:$1),$R17-SUM($T28:IM28),IF(IN$1=1,SUMIFS(17:17,$1:$1,"&gt;="&amp;1,$1:$1,"&lt;="&amp;INT(-$N28/30))+(-$N28/30-INT(-$N28/30))*SUMIFS(17:17,$1:$1,INT(-$N28/30)+1),0)+(-$N28/30-INT(-$N28/30))*SUMIFS(17:17,$1:$1,IN$1+INT(-$N28/30)+1)+(INT(-$N28/30)+1--$N28/30)*SUMIFS(17:17,$1:$1,IN$1+INT(-$N28/30)))))</f>
        <v>0</v>
      </c>
      <c r="IO28" s="40">
        <f>IF($N28=0,0,IF(IO$7="",0,IF(IO$1=MAX($1:$1),$R17-SUM($T28:IN28),IF(IO$1=1,SUMIFS(17:17,$1:$1,"&gt;="&amp;1,$1:$1,"&lt;="&amp;INT(-$N28/30))+(-$N28/30-INT(-$N28/30))*SUMIFS(17:17,$1:$1,INT(-$N28/30)+1),0)+(-$N28/30-INT(-$N28/30))*SUMIFS(17:17,$1:$1,IO$1+INT(-$N28/30)+1)+(INT(-$N28/30)+1--$N28/30)*SUMIFS(17:17,$1:$1,IO$1+INT(-$N28/30)))))</f>
        <v>0</v>
      </c>
      <c r="IP28" s="40">
        <f>IF($N28=0,0,IF(IP$7="",0,IF(IP$1=MAX($1:$1),$R17-SUM($T28:IO28),IF(IP$1=1,SUMIFS(17:17,$1:$1,"&gt;="&amp;1,$1:$1,"&lt;="&amp;INT(-$N28/30))+(-$N28/30-INT(-$N28/30))*SUMIFS(17:17,$1:$1,INT(-$N28/30)+1),0)+(-$N28/30-INT(-$N28/30))*SUMIFS(17:17,$1:$1,IP$1+INT(-$N28/30)+1)+(INT(-$N28/30)+1--$N28/30)*SUMIFS(17:17,$1:$1,IP$1+INT(-$N28/30)))))</f>
        <v>0</v>
      </c>
      <c r="IQ28" s="40">
        <f>IF($N28=0,0,IF(IQ$7="",0,IF(IQ$1=MAX($1:$1),$R17-SUM($T28:IP28),IF(IQ$1=1,SUMIFS(17:17,$1:$1,"&gt;="&amp;1,$1:$1,"&lt;="&amp;INT(-$N28/30))+(-$N28/30-INT(-$N28/30))*SUMIFS(17:17,$1:$1,INT(-$N28/30)+1),0)+(-$N28/30-INT(-$N28/30))*SUMIFS(17:17,$1:$1,IQ$1+INT(-$N28/30)+1)+(INT(-$N28/30)+1--$N28/30)*SUMIFS(17:17,$1:$1,IQ$1+INT(-$N28/30)))))</f>
        <v>0</v>
      </c>
      <c r="IR28" s="40">
        <f>IF($N28=0,0,IF(IR$7="",0,IF(IR$1=MAX($1:$1),$R17-SUM($T28:IQ28),IF(IR$1=1,SUMIFS(17:17,$1:$1,"&gt;="&amp;1,$1:$1,"&lt;="&amp;INT(-$N28/30))+(-$N28/30-INT(-$N28/30))*SUMIFS(17:17,$1:$1,INT(-$N28/30)+1),0)+(-$N28/30-INT(-$N28/30))*SUMIFS(17:17,$1:$1,IR$1+INT(-$N28/30)+1)+(INT(-$N28/30)+1--$N28/30)*SUMIFS(17:17,$1:$1,IR$1+INT(-$N28/30)))))</f>
        <v>0</v>
      </c>
      <c r="IS28" s="40">
        <f>IF($N28=0,0,IF(IS$7="",0,IF(IS$1=MAX($1:$1),$R17-SUM($T28:IR28),IF(IS$1=1,SUMIFS(17:17,$1:$1,"&gt;="&amp;1,$1:$1,"&lt;="&amp;INT(-$N28/30))+(-$N28/30-INT(-$N28/30))*SUMIFS(17:17,$1:$1,INT(-$N28/30)+1),0)+(-$N28/30-INT(-$N28/30))*SUMIFS(17:17,$1:$1,IS$1+INT(-$N28/30)+1)+(INT(-$N28/30)+1--$N28/30)*SUMIFS(17:17,$1:$1,IS$1+INT(-$N28/30)))))</f>
        <v>0</v>
      </c>
      <c r="IT28" s="40">
        <f>IF($N28=0,0,IF(IT$7="",0,IF(IT$1=MAX($1:$1),$R17-SUM($T28:IS28),IF(IT$1=1,SUMIFS(17:17,$1:$1,"&gt;="&amp;1,$1:$1,"&lt;="&amp;INT(-$N28/30))+(-$N28/30-INT(-$N28/30))*SUMIFS(17:17,$1:$1,INT(-$N28/30)+1),0)+(-$N28/30-INT(-$N28/30))*SUMIFS(17:17,$1:$1,IT$1+INT(-$N28/30)+1)+(INT(-$N28/30)+1--$N28/30)*SUMIFS(17:17,$1:$1,IT$1+INT(-$N28/30)))))</f>
        <v>0</v>
      </c>
      <c r="IU28" s="40">
        <f>IF($N28=0,0,IF(IU$7="",0,IF(IU$1=MAX($1:$1),$R17-SUM($T28:IT28),IF(IU$1=1,SUMIFS(17:17,$1:$1,"&gt;="&amp;1,$1:$1,"&lt;="&amp;INT(-$N28/30))+(-$N28/30-INT(-$N28/30))*SUMIFS(17:17,$1:$1,INT(-$N28/30)+1),0)+(-$N28/30-INT(-$N28/30))*SUMIFS(17:17,$1:$1,IU$1+INT(-$N28/30)+1)+(INT(-$N28/30)+1--$N28/30)*SUMIFS(17:17,$1:$1,IU$1+INT(-$N28/30)))))</f>
        <v>0</v>
      </c>
      <c r="IV28" s="40">
        <f>IF($N28=0,0,IF(IV$7="",0,IF(IV$1=MAX($1:$1),$R17-SUM($T28:IU28),IF(IV$1=1,SUMIFS(17:17,$1:$1,"&gt;="&amp;1,$1:$1,"&lt;="&amp;INT(-$N28/30))+(-$N28/30-INT(-$N28/30))*SUMIFS(17:17,$1:$1,INT(-$N28/30)+1),0)+(-$N28/30-INT(-$N28/30))*SUMIFS(17:17,$1:$1,IV$1+INT(-$N28/30)+1)+(INT(-$N28/30)+1--$N28/30)*SUMIFS(17:17,$1:$1,IV$1+INT(-$N28/30)))))</f>
        <v>0</v>
      </c>
      <c r="IW28" s="40">
        <f>IF($N28=0,0,IF(IW$7="",0,IF(IW$1=MAX($1:$1),$R17-SUM($T28:IV28),IF(IW$1=1,SUMIFS(17:17,$1:$1,"&gt;="&amp;1,$1:$1,"&lt;="&amp;INT(-$N28/30))+(-$N28/30-INT(-$N28/30))*SUMIFS(17:17,$1:$1,INT(-$N28/30)+1),0)+(-$N28/30-INT(-$N28/30))*SUMIFS(17:17,$1:$1,IW$1+INT(-$N28/30)+1)+(INT(-$N28/30)+1--$N28/30)*SUMIFS(17:17,$1:$1,IW$1+INT(-$N28/30)))))</f>
        <v>0</v>
      </c>
      <c r="IX28" s="40">
        <f>IF($N28=0,0,IF(IX$7="",0,IF(IX$1=MAX($1:$1),$R17-SUM($T28:IW28),IF(IX$1=1,SUMIFS(17:17,$1:$1,"&gt;="&amp;1,$1:$1,"&lt;="&amp;INT(-$N28/30))+(-$N28/30-INT(-$N28/30))*SUMIFS(17:17,$1:$1,INT(-$N28/30)+1),0)+(-$N28/30-INT(-$N28/30))*SUMIFS(17:17,$1:$1,IX$1+INT(-$N28/30)+1)+(INT(-$N28/30)+1--$N28/30)*SUMIFS(17:17,$1:$1,IX$1+INT(-$N28/30)))))</f>
        <v>0</v>
      </c>
      <c r="IY28" s="40">
        <f>IF($N28=0,0,IF(IY$7="",0,IF(IY$1=MAX($1:$1),$R17-SUM($T28:IX28),IF(IY$1=1,SUMIFS(17:17,$1:$1,"&gt;="&amp;1,$1:$1,"&lt;="&amp;INT(-$N28/30))+(-$N28/30-INT(-$N28/30))*SUMIFS(17:17,$1:$1,INT(-$N28/30)+1),0)+(-$N28/30-INT(-$N28/30))*SUMIFS(17:17,$1:$1,IY$1+INT(-$N28/30)+1)+(INT(-$N28/30)+1--$N28/30)*SUMIFS(17:17,$1:$1,IY$1+INT(-$N28/30)))))</f>
        <v>0</v>
      </c>
      <c r="IZ28" s="40">
        <f>IF($N28=0,0,IF(IZ$7="",0,IF(IZ$1=MAX($1:$1),$R17-SUM($T28:IY28),IF(IZ$1=1,SUMIFS(17:17,$1:$1,"&gt;="&amp;1,$1:$1,"&lt;="&amp;INT(-$N28/30))+(-$N28/30-INT(-$N28/30))*SUMIFS(17:17,$1:$1,INT(-$N28/30)+1),0)+(-$N28/30-INT(-$N28/30))*SUMIFS(17:17,$1:$1,IZ$1+INT(-$N28/30)+1)+(INT(-$N28/30)+1--$N28/30)*SUMIFS(17:17,$1:$1,IZ$1+INT(-$N28/30)))))</f>
        <v>0</v>
      </c>
      <c r="JA28" s="40">
        <f>IF($N28=0,0,IF(JA$7="",0,IF(JA$1=MAX($1:$1),$R17-SUM($T28:IZ28),IF(JA$1=1,SUMIFS(17:17,$1:$1,"&gt;="&amp;1,$1:$1,"&lt;="&amp;INT(-$N28/30))+(-$N28/30-INT(-$N28/30))*SUMIFS(17:17,$1:$1,INT(-$N28/30)+1),0)+(-$N28/30-INT(-$N28/30))*SUMIFS(17:17,$1:$1,JA$1+INT(-$N28/30)+1)+(INT(-$N28/30)+1--$N28/30)*SUMIFS(17:17,$1:$1,JA$1+INT(-$N28/30)))))</f>
        <v>0</v>
      </c>
      <c r="JB28" s="40">
        <f>IF($N28=0,0,IF(JB$7="",0,IF(JB$1=MAX($1:$1),$R17-SUM($T28:JA28),IF(JB$1=1,SUMIFS(17:17,$1:$1,"&gt;="&amp;1,$1:$1,"&lt;="&amp;INT(-$N28/30))+(-$N28/30-INT(-$N28/30))*SUMIFS(17:17,$1:$1,INT(-$N28/30)+1),0)+(-$N28/30-INT(-$N28/30))*SUMIFS(17:17,$1:$1,JB$1+INT(-$N28/30)+1)+(INT(-$N28/30)+1--$N28/30)*SUMIFS(17:17,$1:$1,JB$1+INT(-$N28/30)))))</f>
        <v>0</v>
      </c>
      <c r="JC28" s="40">
        <f>IF($N28=0,0,IF(JC$7="",0,IF(JC$1=MAX($1:$1),$R17-SUM($T28:JB28),IF(JC$1=1,SUMIFS(17:17,$1:$1,"&gt;="&amp;1,$1:$1,"&lt;="&amp;INT(-$N28/30))+(-$N28/30-INT(-$N28/30))*SUMIFS(17:17,$1:$1,INT(-$N28/30)+1),0)+(-$N28/30-INT(-$N28/30))*SUMIFS(17:17,$1:$1,JC$1+INT(-$N28/30)+1)+(INT(-$N28/30)+1--$N28/30)*SUMIFS(17:17,$1:$1,JC$1+INT(-$N28/30)))))</f>
        <v>0</v>
      </c>
      <c r="JD28" s="40">
        <f>IF($N28=0,0,IF(JD$7="",0,IF(JD$1=MAX($1:$1),$R17-SUM($T28:JC28),IF(JD$1=1,SUMIFS(17:17,$1:$1,"&gt;="&amp;1,$1:$1,"&lt;="&amp;INT(-$N28/30))+(-$N28/30-INT(-$N28/30))*SUMIFS(17:17,$1:$1,INT(-$N28/30)+1),0)+(-$N28/30-INT(-$N28/30))*SUMIFS(17:17,$1:$1,JD$1+INT(-$N28/30)+1)+(INT(-$N28/30)+1--$N28/30)*SUMIFS(17:17,$1:$1,JD$1+INT(-$N28/30)))))</f>
        <v>0</v>
      </c>
      <c r="JE28" s="40">
        <f>IF($N28=0,0,IF(JE$7="",0,IF(JE$1=MAX($1:$1),$R17-SUM($T28:JD28),IF(JE$1=1,SUMIFS(17:17,$1:$1,"&gt;="&amp;1,$1:$1,"&lt;="&amp;INT(-$N28/30))+(-$N28/30-INT(-$N28/30))*SUMIFS(17:17,$1:$1,INT(-$N28/30)+1),0)+(-$N28/30-INT(-$N28/30))*SUMIFS(17:17,$1:$1,JE$1+INT(-$N28/30)+1)+(INT(-$N28/30)+1--$N28/30)*SUMIFS(17:17,$1:$1,JE$1+INT(-$N28/30)))))</f>
        <v>0</v>
      </c>
      <c r="JF28" s="40">
        <f>IF($N28=0,0,IF(JF$7="",0,IF(JF$1=MAX($1:$1),$R17-SUM($T28:JE28),IF(JF$1=1,SUMIFS(17:17,$1:$1,"&gt;="&amp;1,$1:$1,"&lt;="&amp;INT(-$N28/30))+(-$N28/30-INT(-$N28/30))*SUMIFS(17:17,$1:$1,INT(-$N28/30)+1),0)+(-$N28/30-INT(-$N28/30))*SUMIFS(17:17,$1:$1,JF$1+INT(-$N28/30)+1)+(INT(-$N28/30)+1--$N28/30)*SUMIFS(17:17,$1:$1,JF$1+INT(-$N28/30)))))</f>
        <v>0</v>
      </c>
      <c r="JG28" s="40">
        <f>IF($N28=0,0,IF(JG$7="",0,IF(JG$1=MAX($1:$1),$R17-SUM($T28:JF28),IF(JG$1=1,SUMIFS(17:17,$1:$1,"&gt;="&amp;1,$1:$1,"&lt;="&amp;INT(-$N28/30))+(-$N28/30-INT(-$N28/30))*SUMIFS(17:17,$1:$1,INT(-$N28/30)+1),0)+(-$N28/30-INT(-$N28/30))*SUMIFS(17:17,$1:$1,JG$1+INT(-$N28/30)+1)+(INT(-$N28/30)+1--$N28/30)*SUMIFS(17:17,$1:$1,JG$1+INT(-$N28/30)))))</f>
        <v>0</v>
      </c>
      <c r="JH28" s="40">
        <f>IF($N28=0,0,IF(JH$7="",0,IF(JH$1=MAX($1:$1),$R17-SUM($T28:JG28),IF(JH$1=1,SUMIFS(17:17,$1:$1,"&gt;="&amp;1,$1:$1,"&lt;="&amp;INT(-$N28/30))+(-$N28/30-INT(-$N28/30))*SUMIFS(17:17,$1:$1,INT(-$N28/30)+1),0)+(-$N28/30-INT(-$N28/30))*SUMIFS(17:17,$1:$1,JH$1+INT(-$N28/30)+1)+(INT(-$N28/30)+1--$N28/30)*SUMIFS(17:17,$1:$1,JH$1+INT(-$N28/30)))))</f>
        <v>0</v>
      </c>
      <c r="JI28" s="40">
        <f>IF($N28=0,0,IF(JI$7="",0,IF(JI$1=MAX($1:$1),$R17-SUM($T28:JH28),IF(JI$1=1,SUMIFS(17:17,$1:$1,"&gt;="&amp;1,$1:$1,"&lt;="&amp;INT(-$N28/30))+(-$N28/30-INT(-$N28/30))*SUMIFS(17:17,$1:$1,INT(-$N28/30)+1),0)+(-$N28/30-INT(-$N28/30))*SUMIFS(17:17,$1:$1,JI$1+INT(-$N28/30)+1)+(INT(-$N28/30)+1--$N28/30)*SUMIFS(17:17,$1:$1,JI$1+INT(-$N28/30)))))</f>
        <v>0</v>
      </c>
      <c r="JJ28" s="40">
        <f>IF($N28=0,0,IF(JJ$7="",0,IF(JJ$1=MAX($1:$1),$R17-SUM($T28:JI28),IF(JJ$1=1,SUMIFS(17:17,$1:$1,"&gt;="&amp;1,$1:$1,"&lt;="&amp;INT(-$N28/30))+(-$N28/30-INT(-$N28/30))*SUMIFS(17:17,$1:$1,INT(-$N28/30)+1),0)+(-$N28/30-INT(-$N28/30))*SUMIFS(17:17,$1:$1,JJ$1+INT(-$N28/30)+1)+(INT(-$N28/30)+1--$N28/30)*SUMIFS(17:17,$1:$1,JJ$1+INT(-$N28/30)))))</f>
        <v>0</v>
      </c>
      <c r="JK28" s="40">
        <f>IF($N28=0,0,IF(JK$7="",0,IF(JK$1=MAX($1:$1),$R17-SUM($T28:JJ28),IF(JK$1=1,SUMIFS(17:17,$1:$1,"&gt;="&amp;1,$1:$1,"&lt;="&amp;INT(-$N28/30))+(-$N28/30-INT(-$N28/30))*SUMIFS(17:17,$1:$1,INT(-$N28/30)+1),0)+(-$N28/30-INT(-$N28/30))*SUMIFS(17:17,$1:$1,JK$1+INT(-$N28/30)+1)+(INT(-$N28/30)+1--$N28/30)*SUMIFS(17:17,$1:$1,JK$1+INT(-$N28/30)))))</f>
        <v>0</v>
      </c>
      <c r="JL28" s="40">
        <f>IF($N28=0,0,IF(JL$7="",0,IF(JL$1=MAX($1:$1),$R17-SUM($T28:JK28),IF(JL$1=1,SUMIFS(17:17,$1:$1,"&gt;="&amp;1,$1:$1,"&lt;="&amp;INT(-$N28/30))+(-$N28/30-INT(-$N28/30))*SUMIFS(17:17,$1:$1,INT(-$N28/30)+1),0)+(-$N28/30-INT(-$N28/30))*SUMIFS(17:17,$1:$1,JL$1+INT(-$N28/30)+1)+(INT(-$N28/30)+1--$N28/30)*SUMIFS(17:17,$1:$1,JL$1+INT(-$N28/30)))))</f>
        <v>0</v>
      </c>
      <c r="JM28" s="40">
        <f>IF($N28=0,0,IF(JM$7="",0,IF(JM$1=MAX($1:$1),$R17-SUM($T28:JL28),IF(JM$1=1,SUMIFS(17:17,$1:$1,"&gt;="&amp;1,$1:$1,"&lt;="&amp;INT(-$N28/30))+(-$N28/30-INT(-$N28/30))*SUMIFS(17:17,$1:$1,INT(-$N28/30)+1),0)+(-$N28/30-INT(-$N28/30))*SUMIFS(17:17,$1:$1,JM$1+INT(-$N28/30)+1)+(INT(-$N28/30)+1--$N28/30)*SUMIFS(17:17,$1:$1,JM$1+INT(-$N28/30)))))</f>
        <v>0</v>
      </c>
      <c r="JN28" s="40">
        <f>IF($N28=0,0,IF(JN$7="",0,IF(JN$1=MAX($1:$1),$R17-SUM($T28:JM28),IF(JN$1=1,SUMIFS(17:17,$1:$1,"&gt;="&amp;1,$1:$1,"&lt;="&amp;INT(-$N28/30))+(-$N28/30-INT(-$N28/30))*SUMIFS(17:17,$1:$1,INT(-$N28/30)+1),0)+(-$N28/30-INT(-$N28/30))*SUMIFS(17:17,$1:$1,JN$1+INT(-$N28/30)+1)+(INT(-$N28/30)+1--$N28/30)*SUMIFS(17:17,$1:$1,JN$1+INT(-$N28/30)))))</f>
        <v>0</v>
      </c>
      <c r="JO28" s="40">
        <f>IF($N28=0,0,IF(JO$7="",0,IF(JO$1=MAX($1:$1),$R17-SUM($T28:JN28),IF(JO$1=1,SUMIFS(17:17,$1:$1,"&gt;="&amp;1,$1:$1,"&lt;="&amp;INT(-$N28/30))+(-$N28/30-INT(-$N28/30))*SUMIFS(17:17,$1:$1,INT(-$N28/30)+1),0)+(-$N28/30-INT(-$N28/30))*SUMIFS(17:17,$1:$1,JO$1+INT(-$N28/30)+1)+(INT(-$N28/30)+1--$N28/30)*SUMIFS(17:17,$1:$1,JO$1+INT(-$N28/30)))))</f>
        <v>0</v>
      </c>
      <c r="JP28" s="40">
        <f>IF($N28=0,0,IF(JP$7="",0,IF(JP$1=MAX($1:$1),$R17-SUM($T28:JO28),IF(JP$1=1,SUMIFS(17:17,$1:$1,"&gt;="&amp;1,$1:$1,"&lt;="&amp;INT(-$N28/30))+(-$N28/30-INT(-$N28/30))*SUMIFS(17:17,$1:$1,INT(-$N28/30)+1),0)+(-$N28/30-INT(-$N28/30))*SUMIFS(17:17,$1:$1,JP$1+INT(-$N28/30)+1)+(INT(-$N28/30)+1--$N28/30)*SUMIFS(17:17,$1:$1,JP$1+INT(-$N28/30)))))</f>
        <v>0</v>
      </c>
      <c r="JQ28" s="40">
        <f>IF($N28=0,0,IF(JQ$7="",0,IF(JQ$1=MAX($1:$1),$R17-SUM($T28:JP28),IF(JQ$1=1,SUMIFS(17:17,$1:$1,"&gt;="&amp;1,$1:$1,"&lt;="&amp;INT(-$N28/30))+(-$N28/30-INT(-$N28/30))*SUMIFS(17:17,$1:$1,INT(-$N28/30)+1),0)+(-$N28/30-INT(-$N28/30))*SUMIFS(17:17,$1:$1,JQ$1+INT(-$N28/30)+1)+(INT(-$N28/30)+1--$N28/30)*SUMIFS(17:17,$1:$1,JQ$1+INT(-$N28/30)))))</f>
        <v>0</v>
      </c>
      <c r="JR28" s="40">
        <f>IF($N28=0,0,IF(JR$7="",0,IF(JR$1=MAX($1:$1),$R17-SUM($T28:JQ28),IF(JR$1=1,SUMIFS(17:17,$1:$1,"&gt;="&amp;1,$1:$1,"&lt;="&amp;INT(-$N28/30))+(-$N28/30-INT(-$N28/30))*SUMIFS(17:17,$1:$1,INT(-$N28/30)+1),0)+(-$N28/30-INT(-$N28/30))*SUMIFS(17:17,$1:$1,JR$1+INT(-$N28/30)+1)+(INT(-$N28/30)+1--$N28/30)*SUMIFS(17:17,$1:$1,JR$1+INT(-$N28/30)))))</f>
        <v>0</v>
      </c>
      <c r="JS28" s="40">
        <f>IF($N28=0,0,IF(JS$7="",0,IF(JS$1=MAX($1:$1),$R17-SUM($T28:JR28),IF(JS$1=1,SUMIFS(17:17,$1:$1,"&gt;="&amp;1,$1:$1,"&lt;="&amp;INT(-$N28/30))+(-$N28/30-INT(-$N28/30))*SUMIFS(17:17,$1:$1,INT(-$N28/30)+1),0)+(-$N28/30-INT(-$N28/30))*SUMIFS(17:17,$1:$1,JS$1+INT(-$N28/30)+1)+(INT(-$N28/30)+1--$N28/30)*SUMIFS(17:17,$1:$1,JS$1+INT(-$N28/30)))))</f>
        <v>0</v>
      </c>
      <c r="JT28" s="40">
        <f>IF($N28=0,0,IF(JT$7="",0,IF(JT$1=MAX($1:$1),$R17-SUM($T28:JS28),IF(JT$1=1,SUMIFS(17:17,$1:$1,"&gt;="&amp;1,$1:$1,"&lt;="&amp;INT(-$N28/30))+(-$N28/30-INT(-$N28/30))*SUMIFS(17:17,$1:$1,INT(-$N28/30)+1),0)+(-$N28/30-INT(-$N28/30))*SUMIFS(17:17,$1:$1,JT$1+INT(-$N28/30)+1)+(INT(-$N28/30)+1--$N28/30)*SUMIFS(17:17,$1:$1,JT$1+INT(-$N28/30)))))</f>
        <v>0</v>
      </c>
      <c r="JU28" s="40">
        <f>IF($N28=0,0,IF(JU$7="",0,IF(JU$1=MAX($1:$1),$R17-SUM($T28:JT28),IF(JU$1=1,SUMIFS(17:17,$1:$1,"&gt;="&amp;1,$1:$1,"&lt;="&amp;INT(-$N28/30))+(-$N28/30-INT(-$N28/30))*SUMIFS(17:17,$1:$1,INT(-$N28/30)+1),0)+(-$N28/30-INT(-$N28/30))*SUMIFS(17:17,$1:$1,JU$1+INT(-$N28/30)+1)+(INT(-$N28/30)+1--$N28/30)*SUMIFS(17:17,$1:$1,JU$1+INT(-$N28/30)))))</f>
        <v>0</v>
      </c>
      <c r="JV28" s="40">
        <f>IF($N28=0,0,IF(JV$7="",0,IF(JV$1=MAX($1:$1),$R17-SUM($T28:JU28),IF(JV$1=1,SUMIFS(17:17,$1:$1,"&gt;="&amp;1,$1:$1,"&lt;="&amp;INT(-$N28/30))+(-$N28/30-INT(-$N28/30))*SUMIFS(17:17,$1:$1,INT(-$N28/30)+1),0)+(-$N28/30-INT(-$N28/30))*SUMIFS(17:17,$1:$1,JV$1+INT(-$N28/30)+1)+(INT(-$N28/30)+1--$N28/30)*SUMIFS(17:17,$1:$1,JV$1+INT(-$N28/30)))))</f>
        <v>0</v>
      </c>
      <c r="JW28" s="40">
        <f>IF($N28=0,0,IF(JW$7="",0,IF(JW$1=MAX($1:$1),$R17-SUM($T28:JV28),IF(JW$1=1,SUMIFS(17:17,$1:$1,"&gt;="&amp;1,$1:$1,"&lt;="&amp;INT(-$N28/30))+(-$N28/30-INT(-$N28/30))*SUMIFS(17:17,$1:$1,INT(-$N28/30)+1),0)+(-$N28/30-INT(-$N28/30))*SUMIFS(17:17,$1:$1,JW$1+INT(-$N28/30)+1)+(INT(-$N28/30)+1--$N28/30)*SUMIFS(17:17,$1:$1,JW$1+INT(-$N28/30)))))</f>
        <v>0</v>
      </c>
      <c r="JX28" s="40">
        <f>IF($N28=0,0,IF(JX$7="",0,IF(JX$1=MAX($1:$1),$R17-SUM($T28:JW28),IF(JX$1=1,SUMIFS(17:17,$1:$1,"&gt;="&amp;1,$1:$1,"&lt;="&amp;INT(-$N28/30))+(-$N28/30-INT(-$N28/30))*SUMIFS(17:17,$1:$1,INT(-$N28/30)+1),0)+(-$N28/30-INT(-$N28/30))*SUMIFS(17:17,$1:$1,JX$1+INT(-$N28/30)+1)+(INT(-$N28/30)+1--$N28/30)*SUMIFS(17:17,$1:$1,JX$1+INT(-$N28/30)))))</f>
        <v>0</v>
      </c>
      <c r="JY28" s="40">
        <f>IF($N28=0,0,IF(JY$7="",0,IF(JY$1=MAX($1:$1),$R17-SUM($T28:JX28),IF(JY$1=1,SUMIFS(17:17,$1:$1,"&gt;="&amp;1,$1:$1,"&lt;="&amp;INT(-$N28/30))+(-$N28/30-INT(-$N28/30))*SUMIFS(17:17,$1:$1,INT(-$N28/30)+1),0)+(-$N28/30-INT(-$N28/30))*SUMIFS(17:17,$1:$1,JY$1+INT(-$N28/30)+1)+(INT(-$N28/30)+1--$N28/30)*SUMIFS(17:17,$1:$1,JY$1+INT(-$N28/30)))))</f>
        <v>0</v>
      </c>
      <c r="JZ28" s="40">
        <f>IF($N28=0,0,IF(JZ$7="",0,IF(JZ$1=MAX($1:$1),$R17-SUM($T28:JY28),IF(JZ$1=1,SUMIFS(17:17,$1:$1,"&gt;="&amp;1,$1:$1,"&lt;="&amp;INT(-$N28/30))+(-$N28/30-INT(-$N28/30))*SUMIFS(17:17,$1:$1,INT(-$N28/30)+1),0)+(-$N28/30-INT(-$N28/30))*SUMIFS(17:17,$1:$1,JZ$1+INT(-$N28/30)+1)+(INT(-$N28/30)+1--$N28/30)*SUMIFS(17:17,$1:$1,JZ$1+INT(-$N28/30)))))</f>
        <v>0</v>
      </c>
      <c r="KA28" s="40">
        <f>IF($N28=0,0,IF(KA$7="",0,IF(KA$1=MAX($1:$1),$R17-SUM($T28:JZ28),IF(KA$1=1,SUMIFS(17:17,$1:$1,"&gt;="&amp;1,$1:$1,"&lt;="&amp;INT(-$N28/30))+(-$N28/30-INT(-$N28/30))*SUMIFS(17:17,$1:$1,INT(-$N28/30)+1),0)+(-$N28/30-INT(-$N28/30))*SUMIFS(17:17,$1:$1,KA$1+INT(-$N28/30)+1)+(INT(-$N28/30)+1--$N28/30)*SUMIFS(17:17,$1:$1,KA$1+INT(-$N28/30)))))</f>
        <v>0</v>
      </c>
      <c r="KB28" s="40">
        <f>IF($N28=0,0,IF(KB$7="",0,IF(KB$1=MAX($1:$1),$R17-SUM($T28:KA28),IF(KB$1=1,SUMIFS(17:17,$1:$1,"&gt;="&amp;1,$1:$1,"&lt;="&amp;INT(-$N28/30))+(-$N28/30-INT(-$N28/30))*SUMIFS(17:17,$1:$1,INT(-$N28/30)+1),0)+(-$N28/30-INT(-$N28/30))*SUMIFS(17:17,$1:$1,KB$1+INT(-$N28/30)+1)+(INT(-$N28/30)+1--$N28/30)*SUMIFS(17:17,$1:$1,KB$1+INT(-$N28/30)))))</f>
        <v>0</v>
      </c>
      <c r="KC28" s="40">
        <f>IF($N28=0,0,IF(KC$7="",0,IF(KC$1=MAX($1:$1),$R17-SUM($T28:KB28),IF(KC$1=1,SUMIFS(17:17,$1:$1,"&gt;="&amp;1,$1:$1,"&lt;="&amp;INT(-$N28/30))+(-$N28/30-INT(-$N28/30))*SUMIFS(17:17,$1:$1,INT(-$N28/30)+1),0)+(-$N28/30-INT(-$N28/30))*SUMIFS(17:17,$1:$1,KC$1+INT(-$N28/30)+1)+(INT(-$N28/30)+1--$N28/30)*SUMIFS(17:17,$1:$1,KC$1+INT(-$N28/30)))))</f>
        <v>0</v>
      </c>
      <c r="KD28" s="40">
        <f>IF($N28=0,0,IF(KD$7="",0,IF(KD$1=MAX($1:$1),$R17-SUM($T28:KC28),IF(KD$1=1,SUMIFS(17:17,$1:$1,"&gt;="&amp;1,$1:$1,"&lt;="&amp;INT(-$N28/30))+(-$N28/30-INT(-$N28/30))*SUMIFS(17:17,$1:$1,INT(-$N28/30)+1),0)+(-$N28/30-INT(-$N28/30))*SUMIFS(17:17,$1:$1,KD$1+INT(-$N28/30)+1)+(INT(-$N28/30)+1--$N28/30)*SUMIFS(17:17,$1:$1,KD$1+INT(-$N28/30)))))</f>
        <v>0</v>
      </c>
      <c r="KE28" s="40">
        <f>IF($N28=0,0,IF(KE$7="",0,IF(KE$1=MAX($1:$1),$R17-SUM($T28:KD28),IF(KE$1=1,SUMIFS(17:17,$1:$1,"&gt;="&amp;1,$1:$1,"&lt;="&amp;INT(-$N28/30))+(-$N28/30-INT(-$N28/30))*SUMIFS(17:17,$1:$1,INT(-$N28/30)+1),0)+(-$N28/30-INT(-$N28/30))*SUMIFS(17:17,$1:$1,KE$1+INT(-$N28/30)+1)+(INT(-$N28/30)+1--$N28/30)*SUMIFS(17:17,$1:$1,KE$1+INT(-$N28/30)))))</f>
        <v>0</v>
      </c>
      <c r="KF28" s="40">
        <f>IF($N28=0,0,IF(KF$7="",0,IF(KF$1=MAX($1:$1),$R17-SUM($T28:KE28),IF(KF$1=1,SUMIFS(17:17,$1:$1,"&gt;="&amp;1,$1:$1,"&lt;="&amp;INT(-$N28/30))+(-$N28/30-INT(-$N28/30))*SUMIFS(17:17,$1:$1,INT(-$N28/30)+1),0)+(-$N28/30-INT(-$N28/30))*SUMIFS(17:17,$1:$1,KF$1+INT(-$N28/30)+1)+(INT(-$N28/30)+1--$N28/30)*SUMIFS(17:17,$1:$1,KF$1+INT(-$N28/30)))))</f>
        <v>0</v>
      </c>
      <c r="KG28" s="40">
        <f>IF($N28=0,0,IF(KG$7="",0,IF(KG$1=MAX($1:$1),$R17-SUM($T28:KF28),IF(KG$1=1,SUMIFS(17:17,$1:$1,"&gt;="&amp;1,$1:$1,"&lt;="&amp;INT(-$N28/30))+(-$N28/30-INT(-$N28/30))*SUMIFS(17:17,$1:$1,INT(-$N28/30)+1),0)+(-$N28/30-INT(-$N28/30))*SUMIFS(17:17,$1:$1,KG$1+INT(-$N28/30)+1)+(INT(-$N28/30)+1--$N28/30)*SUMIFS(17:17,$1:$1,KG$1+INT(-$N28/30)))))</f>
        <v>0</v>
      </c>
      <c r="KH28" s="40">
        <f>IF($N28=0,0,IF(KH$7="",0,IF(KH$1=MAX($1:$1),$R17-SUM($T28:KG28),IF(KH$1=1,SUMIFS(17:17,$1:$1,"&gt;="&amp;1,$1:$1,"&lt;="&amp;INT(-$N28/30))+(-$N28/30-INT(-$N28/30))*SUMIFS(17:17,$1:$1,INT(-$N28/30)+1),0)+(-$N28/30-INT(-$N28/30))*SUMIFS(17:17,$1:$1,KH$1+INT(-$N28/30)+1)+(INT(-$N28/30)+1--$N28/30)*SUMIFS(17:17,$1:$1,KH$1+INT(-$N28/30)))))</f>
        <v>0</v>
      </c>
      <c r="KI28" s="40">
        <f>IF($N28=0,0,IF(KI$7="",0,IF(KI$1=MAX($1:$1),$R17-SUM($T28:KH28),IF(KI$1=1,SUMIFS(17:17,$1:$1,"&gt;="&amp;1,$1:$1,"&lt;="&amp;INT(-$N28/30))+(-$N28/30-INT(-$N28/30))*SUMIFS(17:17,$1:$1,INT(-$N28/30)+1),0)+(-$N28/30-INT(-$N28/30))*SUMIFS(17:17,$1:$1,KI$1+INT(-$N28/30)+1)+(INT(-$N28/30)+1--$N28/30)*SUMIFS(17:17,$1:$1,KI$1+INT(-$N28/30)))))</f>
        <v>0</v>
      </c>
      <c r="KJ28" s="40">
        <f>IF($N28=0,0,IF(KJ$7="",0,IF(KJ$1=MAX($1:$1),$R17-SUM($T28:KI28),IF(KJ$1=1,SUMIFS(17:17,$1:$1,"&gt;="&amp;1,$1:$1,"&lt;="&amp;INT(-$N28/30))+(-$N28/30-INT(-$N28/30))*SUMIFS(17:17,$1:$1,INT(-$N28/30)+1),0)+(-$N28/30-INT(-$N28/30))*SUMIFS(17:17,$1:$1,KJ$1+INT(-$N28/30)+1)+(INT(-$N28/30)+1--$N28/30)*SUMIFS(17:17,$1:$1,KJ$1+INT(-$N28/30)))))</f>
        <v>0</v>
      </c>
      <c r="KK28" s="40">
        <f>IF($N28=0,0,IF(KK$7="",0,IF(KK$1=MAX($1:$1),$R17-SUM($T28:KJ28),IF(KK$1=1,SUMIFS(17:17,$1:$1,"&gt;="&amp;1,$1:$1,"&lt;="&amp;INT(-$N28/30))+(-$N28/30-INT(-$N28/30))*SUMIFS(17:17,$1:$1,INT(-$N28/30)+1),0)+(-$N28/30-INT(-$N28/30))*SUMIFS(17:17,$1:$1,KK$1+INT(-$N28/30)+1)+(INT(-$N28/30)+1--$N28/30)*SUMIFS(17:17,$1:$1,KK$1+INT(-$N28/30)))))</f>
        <v>0</v>
      </c>
      <c r="KL28" s="40">
        <f>IF($N28=0,0,IF(KL$7="",0,IF(KL$1=MAX($1:$1),$R17-SUM($T28:KK28),IF(KL$1=1,SUMIFS(17:17,$1:$1,"&gt;="&amp;1,$1:$1,"&lt;="&amp;INT(-$N28/30))+(-$N28/30-INT(-$N28/30))*SUMIFS(17:17,$1:$1,INT(-$N28/30)+1),0)+(-$N28/30-INT(-$N28/30))*SUMIFS(17:17,$1:$1,KL$1+INT(-$N28/30)+1)+(INT(-$N28/30)+1--$N28/30)*SUMIFS(17:17,$1:$1,KL$1+INT(-$N28/30)))))</f>
        <v>0</v>
      </c>
      <c r="KM28" s="40">
        <f>IF($N28=0,0,IF(KM$7="",0,IF(KM$1=MAX($1:$1),$R17-SUM($T28:KL28),IF(KM$1=1,SUMIFS(17:17,$1:$1,"&gt;="&amp;1,$1:$1,"&lt;="&amp;INT(-$N28/30))+(-$N28/30-INT(-$N28/30))*SUMIFS(17:17,$1:$1,INT(-$N28/30)+1),0)+(-$N28/30-INT(-$N28/30))*SUMIFS(17:17,$1:$1,KM$1+INT(-$N28/30)+1)+(INT(-$N28/30)+1--$N28/30)*SUMIFS(17:17,$1:$1,KM$1+INT(-$N28/30)))))</f>
        <v>0</v>
      </c>
      <c r="KN28" s="40">
        <f>IF($N28=0,0,IF(KN$7="",0,IF(KN$1=MAX($1:$1),$R17-SUM($T28:KM28),IF(KN$1=1,SUMIFS(17:17,$1:$1,"&gt;="&amp;1,$1:$1,"&lt;="&amp;INT(-$N28/30))+(-$N28/30-INT(-$N28/30))*SUMIFS(17:17,$1:$1,INT(-$N28/30)+1),0)+(-$N28/30-INT(-$N28/30))*SUMIFS(17:17,$1:$1,KN$1+INT(-$N28/30)+1)+(INT(-$N28/30)+1--$N28/30)*SUMIFS(17:17,$1:$1,KN$1+INT(-$N28/30)))))</f>
        <v>0</v>
      </c>
      <c r="KO28" s="40">
        <f>IF($N28=0,0,IF(KO$7="",0,IF(KO$1=MAX($1:$1),$R17-SUM($T28:KN28),IF(KO$1=1,SUMIFS(17:17,$1:$1,"&gt;="&amp;1,$1:$1,"&lt;="&amp;INT(-$N28/30))+(-$N28/30-INT(-$N28/30))*SUMIFS(17:17,$1:$1,INT(-$N28/30)+1),0)+(-$N28/30-INT(-$N28/30))*SUMIFS(17:17,$1:$1,KO$1+INT(-$N28/30)+1)+(INT(-$N28/30)+1--$N28/30)*SUMIFS(17:17,$1:$1,KO$1+INT(-$N28/30)))))</f>
        <v>0</v>
      </c>
      <c r="KP28" s="40">
        <f>IF($N28=0,0,IF(KP$7="",0,IF(KP$1=MAX($1:$1),$R17-SUM($T28:KO28),IF(KP$1=1,SUMIFS(17:17,$1:$1,"&gt;="&amp;1,$1:$1,"&lt;="&amp;INT(-$N28/30))+(-$N28/30-INT(-$N28/30))*SUMIFS(17:17,$1:$1,INT(-$N28/30)+1),0)+(-$N28/30-INT(-$N28/30))*SUMIFS(17:17,$1:$1,KP$1+INT(-$N28/30)+1)+(INT(-$N28/30)+1--$N28/30)*SUMIFS(17:17,$1:$1,KP$1+INT(-$N28/30)))))</f>
        <v>0</v>
      </c>
      <c r="KQ28" s="40">
        <f>IF($N28=0,0,IF(KQ$7="",0,IF(KQ$1=MAX($1:$1),$R17-SUM($T28:KP28),IF(KQ$1=1,SUMIFS(17:17,$1:$1,"&gt;="&amp;1,$1:$1,"&lt;="&amp;INT(-$N28/30))+(-$N28/30-INT(-$N28/30))*SUMIFS(17:17,$1:$1,INT(-$N28/30)+1),0)+(-$N28/30-INT(-$N28/30))*SUMIFS(17:17,$1:$1,KQ$1+INT(-$N28/30)+1)+(INT(-$N28/30)+1--$N28/30)*SUMIFS(17:17,$1:$1,KQ$1+INT(-$N28/30)))))</f>
        <v>0</v>
      </c>
      <c r="KR28" s="40">
        <f>IF($N28=0,0,IF(KR$7="",0,IF(KR$1=MAX($1:$1),$R17-SUM($T28:KQ28),IF(KR$1=1,SUMIFS(17:17,$1:$1,"&gt;="&amp;1,$1:$1,"&lt;="&amp;INT(-$N28/30))+(-$N28/30-INT(-$N28/30))*SUMIFS(17:17,$1:$1,INT(-$N28/30)+1),0)+(-$N28/30-INT(-$N28/30))*SUMIFS(17:17,$1:$1,KR$1+INT(-$N28/30)+1)+(INT(-$N28/30)+1--$N28/30)*SUMIFS(17:17,$1:$1,KR$1+INT(-$N28/30)))))</f>
        <v>0</v>
      </c>
      <c r="KS28" s="40">
        <f>IF($N28=0,0,IF(KS$7="",0,IF(KS$1=MAX($1:$1),$R17-SUM($T28:KR28),IF(KS$1=1,SUMIFS(17:17,$1:$1,"&gt;="&amp;1,$1:$1,"&lt;="&amp;INT(-$N28/30))+(-$N28/30-INT(-$N28/30))*SUMIFS(17:17,$1:$1,INT(-$N28/30)+1),0)+(-$N28/30-INT(-$N28/30))*SUMIFS(17:17,$1:$1,KS$1+INT(-$N28/30)+1)+(INT(-$N28/30)+1--$N28/30)*SUMIFS(17:17,$1:$1,KS$1+INT(-$N28/30)))))</f>
        <v>0</v>
      </c>
      <c r="KT28" s="40">
        <f>IF($N28=0,0,IF(KT$7="",0,IF(KT$1=MAX($1:$1),$R17-SUM($T28:KS28),IF(KT$1=1,SUMIFS(17:17,$1:$1,"&gt;="&amp;1,$1:$1,"&lt;="&amp;INT(-$N28/30))+(-$N28/30-INT(-$N28/30))*SUMIFS(17:17,$1:$1,INT(-$N28/30)+1),0)+(-$N28/30-INT(-$N28/30))*SUMIFS(17:17,$1:$1,KT$1+INT(-$N28/30)+1)+(INT(-$N28/30)+1--$N28/30)*SUMIFS(17:17,$1:$1,KT$1+INT(-$N28/30)))))</f>
        <v>0</v>
      </c>
      <c r="KU28" s="40">
        <f>IF($N28=0,0,IF(KU$7="",0,IF(KU$1=MAX($1:$1),$R17-SUM($T28:KT28),IF(KU$1=1,SUMIFS(17:17,$1:$1,"&gt;="&amp;1,$1:$1,"&lt;="&amp;INT(-$N28/30))+(-$N28/30-INT(-$N28/30))*SUMIFS(17:17,$1:$1,INT(-$N28/30)+1),0)+(-$N28/30-INT(-$N28/30))*SUMIFS(17:17,$1:$1,KU$1+INT(-$N28/30)+1)+(INT(-$N28/30)+1--$N28/30)*SUMIFS(17:17,$1:$1,KU$1+INT(-$N28/30)))))</f>
        <v>0</v>
      </c>
      <c r="KV28" s="40">
        <f>IF($N28=0,0,IF(KV$7="",0,IF(KV$1=MAX($1:$1),$R17-SUM($T28:KU28),IF(KV$1=1,SUMIFS(17:17,$1:$1,"&gt;="&amp;1,$1:$1,"&lt;="&amp;INT(-$N28/30))+(-$N28/30-INT(-$N28/30))*SUMIFS(17:17,$1:$1,INT(-$N28/30)+1),0)+(-$N28/30-INT(-$N28/30))*SUMIFS(17:17,$1:$1,KV$1+INT(-$N28/30)+1)+(INT(-$N28/30)+1--$N28/30)*SUMIFS(17:17,$1:$1,KV$1+INT(-$N28/30)))))</f>
        <v>0</v>
      </c>
      <c r="KW28" s="1"/>
      <c r="KX28" s="1"/>
    </row>
    <row r="29" spans="1:310" ht="4.05" customHeight="1" x14ac:dyDescent="0.25">
      <c r="A29" s="1"/>
      <c r="B29" s="79"/>
      <c r="C29" s="79"/>
      <c r="D29" s="79"/>
      <c r="E29" s="1"/>
      <c r="F29" s="1"/>
      <c r="G29" s="1"/>
      <c r="H29" s="11"/>
      <c r="I29" s="1"/>
      <c r="J29" s="1"/>
      <c r="K29" s="1"/>
      <c r="L29" s="1"/>
      <c r="M29" s="5"/>
      <c r="N29" s="1"/>
      <c r="O29" s="19"/>
      <c r="P29" s="1"/>
      <c r="Q29" s="1"/>
      <c r="R29" s="40"/>
      <c r="S29" s="1"/>
      <c r="T29" s="40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</row>
    <row r="30" spans="1:310" ht="4.05" customHeight="1" x14ac:dyDescent="0.25">
      <c r="A30" s="1"/>
      <c r="B30" s="79"/>
      <c r="C30" s="79"/>
      <c r="D30" s="79"/>
      <c r="E30" s="61"/>
      <c r="F30" s="1"/>
      <c r="G30" s="1"/>
      <c r="H30" s="11"/>
      <c r="I30" s="1"/>
      <c r="J30" s="1"/>
      <c r="K30" s="61"/>
      <c r="L30" s="1"/>
      <c r="M30" s="5"/>
      <c r="N30" s="61"/>
      <c r="O30" s="19"/>
      <c r="P30" s="1"/>
      <c r="Q30" s="1"/>
      <c r="R30" s="67"/>
      <c r="S30" s="1"/>
      <c r="T30" s="40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</row>
    <row r="31" spans="1:310" s="56" customFormat="1" ht="12" customHeight="1" x14ac:dyDescent="0.2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4"/>
      <c r="N31" s="53" t="s">
        <v>9</v>
      </c>
      <c r="O31" s="54"/>
      <c r="P31" s="53"/>
      <c r="Q31" s="53"/>
      <c r="R31" s="55">
        <f>R22-SUM(R23:R29)</f>
        <v>0</v>
      </c>
      <c r="S31" s="53"/>
      <c r="T31" s="55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  <c r="BD31" s="53"/>
      <c r="BE31" s="53"/>
      <c r="BF31" s="53"/>
      <c r="BG31" s="53"/>
      <c r="BH31" s="53"/>
      <c r="BI31" s="53"/>
      <c r="BJ31" s="53"/>
      <c r="BK31" s="53"/>
      <c r="BL31" s="53"/>
      <c r="BM31" s="53"/>
      <c r="BN31" s="53"/>
      <c r="BO31" s="53"/>
      <c r="BP31" s="53"/>
      <c r="BQ31" s="53"/>
      <c r="BR31" s="53"/>
      <c r="BS31" s="53"/>
      <c r="BT31" s="53"/>
      <c r="BU31" s="53"/>
      <c r="BV31" s="53"/>
      <c r="BW31" s="53"/>
      <c r="BX31" s="53"/>
      <c r="BY31" s="53"/>
      <c r="BZ31" s="53"/>
      <c r="CA31" s="53"/>
      <c r="CB31" s="53"/>
      <c r="CC31" s="53"/>
      <c r="CD31" s="53"/>
      <c r="CE31" s="53"/>
      <c r="CF31" s="53"/>
      <c r="CG31" s="53"/>
      <c r="CH31" s="53"/>
      <c r="CI31" s="53"/>
      <c r="CJ31" s="53"/>
      <c r="CK31" s="53"/>
      <c r="CL31" s="53"/>
      <c r="CM31" s="53"/>
      <c r="CN31" s="53"/>
      <c r="CO31" s="53"/>
      <c r="CP31" s="53"/>
      <c r="CQ31" s="53"/>
      <c r="CR31" s="53"/>
      <c r="CS31" s="53"/>
      <c r="CT31" s="53"/>
      <c r="CU31" s="53"/>
      <c r="CV31" s="53"/>
      <c r="CW31" s="53"/>
      <c r="CX31" s="53"/>
      <c r="CY31" s="53"/>
      <c r="CZ31" s="53"/>
      <c r="DA31" s="53"/>
      <c r="DB31" s="53"/>
      <c r="DC31" s="53"/>
      <c r="DD31" s="53"/>
      <c r="DE31" s="53"/>
      <c r="DF31" s="53"/>
      <c r="DG31" s="53"/>
      <c r="DH31" s="53"/>
      <c r="DI31" s="53"/>
      <c r="DJ31" s="53"/>
      <c r="DK31" s="53"/>
      <c r="DL31" s="53"/>
      <c r="DM31" s="53"/>
      <c r="DN31" s="53"/>
      <c r="DO31" s="53"/>
      <c r="DP31" s="53"/>
      <c r="DQ31" s="53"/>
      <c r="DR31" s="53"/>
      <c r="DS31" s="53"/>
      <c r="DT31" s="53"/>
      <c r="DU31" s="53"/>
      <c r="DV31" s="53"/>
      <c r="DW31" s="53"/>
      <c r="DX31" s="53"/>
      <c r="DY31" s="53"/>
      <c r="DZ31" s="53"/>
      <c r="EA31" s="53"/>
      <c r="EB31" s="53"/>
      <c r="EC31" s="53"/>
      <c r="ED31" s="53"/>
      <c r="EE31" s="53"/>
      <c r="EF31" s="53"/>
      <c r="EG31" s="53"/>
      <c r="EH31" s="53"/>
      <c r="EI31" s="53"/>
      <c r="EJ31" s="53"/>
      <c r="EK31" s="53"/>
      <c r="EL31" s="53"/>
      <c r="EM31" s="53"/>
      <c r="EN31" s="53"/>
      <c r="EO31" s="53"/>
      <c r="EP31" s="53"/>
      <c r="EQ31" s="53"/>
      <c r="ER31" s="53"/>
      <c r="ES31" s="53"/>
      <c r="ET31" s="53"/>
      <c r="EU31" s="53"/>
      <c r="EV31" s="53"/>
      <c r="EW31" s="53"/>
      <c r="EX31" s="53"/>
      <c r="EY31" s="53"/>
      <c r="EZ31" s="53"/>
      <c r="FA31" s="53"/>
      <c r="FB31" s="53"/>
      <c r="FC31" s="53"/>
      <c r="FD31" s="53"/>
      <c r="FE31" s="53"/>
      <c r="FF31" s="53"/>
      <c r="FG31" s="53"/>
      <c r="FH31" s="53"/>
      <c r="FI31" s="53"/>
      <c r="FJ31" s="53"/>
      <c r="FK31" s="53"/>
      <c r="FL31" s="53"/>
      <c r="FM31" s="53"/>
      <c r="FN31" s="53"/>
      <c r="FO31" s="53"/>
      <c r="FP31" s="53"/>
      <c r="FQ31" s="53"/>
      <c r="FR31" s="53"/>
      <c r="FS31" s="53"/>
      <c r="FT31" s="53"/>
      <c r="FU31" s="53"/>
      <c r="FV31" s="53"/>
      <c r="FW31" s="53"/>
      <c r="FX31" s="53"/>
      <c r="FY31" s="53"/>
      <c r="FZ31" s="53"/>
      <c r="GA31" s="53"/>
      <c r="GB31" s="53"/>
      <c r="GC31" s="53"/>
      <c r="GD31" s="53"/>
      <c r="GE31" s="53"/>
      <c r="GF31" s="53"/>
      <c r="GG31" s="53"/>
      <c r="GH31" s="53"/>
      <c r="GI31" s="53"/>
      <c r="GJ31" s="53"/>
      <c r="GK31" s="53"/>
      <c r="GL31" s="53"/>
      <c r="GM31" s="53"/>
      <c r="GN31" s="53"/>
      <c r="GO31" s="53"/>
      <c r="GP31" s="53"/>
      <c r="GQ31" s="53"/>
      <c r="GR31" s="53"/>
      <c r="GS31" s="53"/>
      <c r="GT31" s="53"/>
      <c r="GU31" s="53"/>
      <c r="GV31" s="53"/>
      <c r="GW31" s="53"/>
      <c r="GX31" s="53"/>
      <c r="GY31" s="53"/>
      <c r="GZ31" s="53"/>
      <c r="HA31" s="53"/>
      <c r="HB31" s="53"/>
      <c r="HC31" s="53"/>
      <c r="HD31" s="53"/>
      <c r="HE31" s="53"/>
      <c r="HF31" s="53"/>
      <c r="HG31" s="53"/>
      <c r="HH31" s="53"/>
      <c r="HI31" s="53"/>
      <c r="HJ31" s="53"/>
      <c r="HK31" s="53"/>
      <c r="HL31" s="53"/>
      <c r="HM31" s="53"/>
      <c r="HN31" s="53"/>
      <c r="HO31" s="53"/>
      <c r="HP31" s="53"/>
      <c r="HQ31" s="53"/>
      <c r="HR31" s="53"/>
      <c r="HS31" s="53"/>
      <c r="HT31" s="53"/>
      <c r="HU31" s="53"/>
      <c r="HV31" s="53"/>
      <c r="HW31" s="53"/>
      <c r="HX31" s="53"/>
      <c r="HY31" s="53"/>
      <c r="HZ31" s="53"/>
      <c r="IA31" s="53"/>
      <c r="IB31" s="53"/>
      <c r="IC31" s="53"/>
      <c r="ID31" s="53"/>
      <c r="IE31" s="53"/>
      <c r="IF31" s="53"/>
      <c r="IG31" s="53"/>
      <c r="IH31" s="53"/>
      <c r="II31" s="53"/>
      <c r="IJ31" s="53"/>
      <c r="IK31" s="53"/>
      <c r="IL31" s="53"/>
      <c r="IM31" s="53"/>
      <c r="IN31" s="53"/>
      <c r="IO31" s="53"/>
      <c r="IP31" s="53"/>
      <c r="IQ31" s="53"/>
      <c r="IR31" s="53"/>
      <c r="IS31" s="53"/>
      <c r="IT31" s="53"/>
      <c r="IU31" s="53"/>
      <c r="IV31" s="53"/>
      <c r="IW31" s="53"/>
      <c r="IX31" s="53"/>
      <c r="IY31" s="53"/>
      <c r="IZ31" s="53"/>
      <c r="JA31" s="53"/>
      <c r="JB31" s="53"/>
      <c r="JC31" s="53"/>
      <c r="JD31" s="53"/>
      <c r="JE31" s="53"/>
      <c r="JF31" s="53"/>
      <c r="JG31" s="53"/>
      <c r="JH31" s="53"/>
      <c r="JI31" s="53"/>
      <c r="JJ31" s="53"/>
      <c r="JK31" s="53"/>
      <c r="JL31" s="53"/>
      <c r="JM31" s="53"/>
      <c r="JN31" s="53"/>
      <c r="JO31" s="53"/>
      <c r="JP31" s="53"/>
      <c r="JQ31" s="53"/>
      <c r="JR31" s="53"/>
      <c r="JS31" s="53"/>
      <c r="JT31" s="53"/>
      <c r="JU31" s="53"/>
      <c r="JV31" s="53"/>
      <c r="JW31" s="53"/>
      <c r="JX31" s="53"/>
      <c r="JY31" s="53"/>
      <c r="JZ31" s="53"/>
      <c r="KA31" s="53"/>
      <c r="KB31" s="53"/>
      <c r="KC31" s="53"/>
      <c r="KD31" s="53"/>
      <c r="KE31" s="53"/>
      <c r="KF31" s="53"/>
      <c r="KG31" s="53"/>
      <c r="KH31" s="53"/>
      <c r="KI31" s="53"/>
      <c r="KJ31" s="53"/>
      <c r="KK31" s="53"/>
      <c r="KL31" s="53"/>
      <c r="KM31" s="53"/>
      <c r="KN31" s="53"/>
      <c r="KO31" s="53"/>
      <c r="KP31" s="53"/>
      <c r="KQ31" s="53"/>
      <c r="KR31" s="53"/>
      <c r="KS31" s="53"/>
      <c r="KT31" s="53"/>
      <c r="KU31" s="53"/>
      <c r="KV31" s="53"/>
      <c r="KW31" s="53"/>
      <c r="KX31" s="53"/>
    </row>
    <row r="32" spans="1:310" ht="4.95" customHeight="1" x14ac:dyDescent="0.25">
      <c r="A32" s="1"/>
      <c r="B32" s="79"/>
      <c r="C32" s="79"/>
      <c r="D32" s="79"/>
      <c r="E32" s="1"/>
      <c r="F32" s="1"/>
      <c r="G32" s="1"/>
      <c r="H32" s="11"/>
      <c r="I32" s="1"/>
      <c r="J32" s="1"/>
      <c r="K32" s="1"/>
      <c r="L32" s="1"/>
      <c r="M32" s="5"/>
      <c r="N32" s="1"/>
      <c r="O32" s="19"/>
      <c r="P32" s="1"/>
      <c r="Q32" s="1"/>
      <c r="R32" s="40"/>
      <c r="S32" s="1"/>
      <c r="T32" s="40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</row>
    <row r="33" spans="1:310" s="4" customFormat="1" x14ac:dyDescent="0.25">
      <c r="A33" s="3"/>
      <c r="B33" s="80"/>
      <c r="C33" s="80"/>
      <c r="D33" s="80"/>
      <c r="E33" s="42" t="str">
        <f>kpi!$E$26</f>
        <v>количество рабочих договоров</v>
      </c>
      <c r="F33" s="3"/>
      <c r="G33" s="3"/>
      <c r="H33" s="39" t="str">
        <f>IF(OR($E33="",$E33=0),"",INDEX(kpi!$I:$I,SUMIFS(kpi!$A:$A,kpi!$E:$E,$E33)))</f>
        <v>клиенты</v>
      </c>
      <c r="I33" s="3"/>
      <c r="J33" s="3"/>
      <c r="K33" s="42" t="s">
        <v>7</v>
      </c>
      <c r="L33" s="3"/>
      <c r="M33" s="5"/>
      <c r="N33" s="231"/>
      <c r="O33" s="19"/>
      <c r="P33" s="3"/>
      <c r="Q33" s="3"/>
      <c r="R33" s="44"/>
      <c r="S33" s="3"/>
      <c r="T33" s="41"/>
      <c r="U33" s="41">
        <f>IF(U$7="",0,SUM(U34:U40))</f>
        <v>98.000000000000014</v>
      </c>
      <c r="V33" s="41">
        <f t="shared" ref="V33:CG33" si="19">IF(V$7="",0,SUM(V34:V40))</f>
        <v>120.75</v>
      </c>
      <c r="W33" s="41">
        <f t="shared" si="19"/>
        <v>145.25000000000003</v>
      </c>
      <c r="X33" s="41">
        <f t="shared" si="19"/>
        <v>171.50000000000003</v>
      </c>
      <c r="Y33" s="41">
        <f t="shared" si="19"/>
        <v>199.5</v>
      </c>
      <c r="Z33" s="41">
        <f t="shared" si="19"/>
        <v>229.25000000000003</v>
      </c>
      <c r="AA33" s="41">
        <f t="shared" si="19"/>
        <v>253.40000000000003</v>
      </c>
      <c r="AB33" s="41">
        <f t="shared" si="19"/>
        <v>271.75750000000005</v>
      </c>
      <c r="AC33" s="41">
        <f t="shared" si="19"/>
        <v>290.67500000000007</v>
      </c>
      <c r="AD33" s="41">
        <f t="shared" si="19"/>
        <v>310.15250000000003</v>
      </c>
      <c r="AE33" s="41">
        <f t="shared" si="19"/>
        <v>330.19000000000005</v>
      </c>
      <c r="AF33" s="41">
        <f t="shared" si="19"/>
        <v>350.78750000000002</v>
      </c>
      <c r="AG33" s="41">
        <f t="shared" si="19"/>
        <v>371.94500000000005</v>
      </c>
      <c r="AH33" s="41">
        <f t="shared" si="19"/>
        <v>393.66250000000008</v>
      </c>
      <c r="AI33" s="41">
        <f t="shared" si="19"/>
        <v>415.94</v>
      </c>
      <c r="AJ33" s="41">
        <f t="shared" si="19"/>
        <v>438.77750000000003</v>
      </c>
      <c r="AK33" s="41">
        <f t="shared" si="19"/>
        <v>462.17499999999995</v>
      </c>
      <c r="AL33" s="41">
        <f t="shared" si="19"/>
        <v>486.13249999999999</v>
      </c>
      <c r="AM33" s="41">
        <f t="shared" si="19"/>
        <v>510.65000000000009</v>
      </c>
      <c r="AN33" s="41">
        <f t="shared" si="19"/>
        <v>535.72750000000008</v>
      </c>
      <c r="AO33" s="41">
        <f t="shared" si="19"/>
        <v>561.36500000000001</v>
      </c>
      <c r="AP33" s="41">
        <f t="shared" si="19"/>
        <v>587.5625</v>
      </c>
      <c r="AQ33" s="41">
        <f t="shared" si="19"/>
        <v>614.32000000000005</v>
      </c>
      <c r="AR33" s="41">
        <f t="shared" si="19"/>
        <v>641.63750000000016</v>
      </c>
      <c r="AS33" s="41">
        <f t="shared" si="19"/>
        <v>413</v>
      </c>
      <c r="AT33" s="41">
        <f t="shared" si="19"/>
        <v>0</v>
      </c>
      <c r="AU33" s="41">
        <f t="shared" si="19"/>
        <v>0</v>
      </c>
      <c r="AV33" s="41">
        <f t="shared" si="19"/>
        <v>0</v>
      </c>
      <c r="AW33" s="41">
        <f t="shared" si="19"/>
        <v>0</v>
      </c>
      <c r="AX33" s="41">
        <f t="shared" si="19"/>
        <v>0</v>
      </c>
      <c r="AY33" s="41">
        <f t="shared" si="19"/>
        <v>0</v>
      </c>
      <c r="AZ33" s="41">
        <f t="shared" si="19"/>
        <v>0</v>
      </c>
      <c r="BA33" s="41">
        <f t="shared" si="19"/>
        <v>0</v>
      </c>
      <c r="BB33" s="41">
        <f t="shared" si="19"/>
        <v>0</v>
      </c>
      <c r="BC33" s="41">
        <f t="shared" si="19"/>
        <v>0</v>
      </c>
      <c r="BD33" s="41">
        <f t="shared" si="19"/>
        <v>0</v>
      </c>
      <c r="BE33" s="41">
        <f t="shared" si="19"/>
        <v>0</v>
      </c>
      <c r="BF33" s="41">
        <f t="shared" si="19"/>
        <v>0</v>
      </c>
      <c r="BG33" s="41">
        <f t="shared" si="19"/>
        <v>0</v>
      </c>
      <c r="BH33" s="41">
        <f t="shared" si="19"/>
        <v>0</v>
      </c>
      <c r="BI33" s="41">
        <f t="shared" si="19"/>
        <v>0</v>
      </c>
      <c r="BJ33" s="41">
        <f t="shared" si="19"/>
        <v>0</v>
      </c>
      <c r="BK33" s="41">
        <f t="shared" si="19"/>
        <v>0</v>
      </c>
      <c r="BL33" s="41">
        <f t="shared" si="19"/>
        <v>0</v>
      </c>
      <c r="BM33" s="41">
        <f t="shared" si="19"/>
        <v>0</v>
      </c>
      <c r="BN33" s="41">
        <f t="shared" si="19"/>
        <v>0</v>
      </c>
      <c r="BO33" s="41">
        <f t="shared" si="19"/>
        <v>0</v>
      </c>
      <c r="BP33" s="41">
        <f t="shared" si="19"/>
        <v>0</v>
      </c>
      <c r="BQ33" s="41">
        <f t="shared" si="19"/>
        <v>0</v>
      </c>
      <c r="BR33" s="41">
        <f t="shared" si="19"/>
        <v>0</v>
      </c>
      <c r="BS33" s="41">
        <f t="shared" si="19"/>
        <v>0</v>
      </c>
      <c r="BT33" s="41">
        <f t="shared" si="19"/>
        <v>0</v>
      </c>
      <c r="BU33" s="41">
        <f t="shared" si="19"/>
        <v>0</v>
      </c>
      <c r="BV33" s="41">
        <f t="shared" si="19"/>
        <v>0</v>
      </c>
      <c r="BW33" s="41">
        <f t="shared" si="19"/>
        <v>0</v>
      </c>
      <c r="BX33" s="41">
        <f t="shared" si="19"/>
        <v>0</v>
      </c>
      <c r="BY33" s="41">
        <f t="shared" si="19"/>
        <v>0</v>
      </c>
      <c r="BZ33" s="41">
        <f t="shared" si="19"/>
        <v>0</v>
      </c>
      <c r="CA33" s="41">
        <f t="shared" si="19"/>
        <v>0</v>
      </c>
      <c r="CB33" s="41">
        <f t="shared" si="19"/>
        <v>0</v>
      </c>
      <c r="CC33" s="41">
        <f t="shared" si="19"/>
        <v>0</v>
      </c>
      <c r="CD33" s="41">
        <f t="shared" si="19"/>
        <v>0</v>
      </c>
      <c r="CE33" s="41">
        <f t="shared" si="19"/>
        <v>0</v>
      </c>
      <c r="CF33" s="41">
        <f t="shared" si="19"/>
        <v>0</v>
      </c>
      <c r="CG33" s="41">
        <f t="shared" si="19"/>
        <v>0</v>
      </c>
      <c r="CH33" s="41">
        <f t="shared" ref="CH33:ES33" si="20">IF(CH$7="",0,SUM(CH34:CH40))</f>
        <v>0</v>
      </c>
      <c r="CI33" s="41">
        <f t="shared" si="20"/>
        <v>0</v>
      </c>
      <c r="CJ33" s="41">
        <f t="shared" si="20"/>
        <v>0</v>
      </c>
      <c r="CK33" s="41">
        <f t="shared" si="20"/>
        <v>0</v>
      </c>
      <c r="CL33" s="41">
        <f t="shared" si="20"/>
        <v>0</v>
      </c>
      <c r="CM33" s="41">
        <f t="shared" si="20"/>
        <v>0</v>
      </c>
      <c r="CN33" s="41">
        <f t="shared" si="20"/>
        <v>0</v>
      </c>
      <c r="CO33" s="41">
        <f t="shared" si="20"/>
        <v>0</v>
      </c>
      <c r="CP33" s="41">
        <f t="shared" si="20"/>
        <v>0</v>
      </c>
      <c r="CQ33" s="41">
        <f t="shared" si="20"/>
        <v>0</v>
      </c>
      <c r="CR33" s="41">
        <f t="shared" si="20"/>
        <v>0</v>
      </c>
      <c r="CS33" s="41">
        <f t="shared" si="20"/>
        <v>0</v>
      </c>
      <c r="CT33" s="41">
        <f t="shared" si="20"/>
        <v>0</v>
      </c>
      <c r="CU33" s="41">
        <f t="shared" si="20"/>
        <v>0</v>
      </c>
      <c r="CV33" s="41">
        <f t="shared" si="20"/>
        <v>0</v>
      </c>
      <c r="CW33" s="41">
        <f t="shared" si="20"/>
        <v>0</v>
      </c>
      <c r="CX33" s="41">
        <f t="shared" si="20"/>
        <v>0</v>
      </c>
      <c r="CY33" s="41">
        <f t="shared" si="20"/>
        <v>0</v>
      </c>
      <c r="CZ33" s="41">
        <f t="shared" si="20"/>
        <v>0</v>
      </c>
      <c r="DA33" s="41">
        <f t="shared" si="20"/>
        <v>0</v>
      </c>
      <c r="DB33" s="41">
        <f t="shared" si="20"/>
        <v>0</v>
      </c>
      <c r="DC33" s="41">
        <f t="shared" si="20"/>
        <v>0</v>
      </c>
      <c r="DD33" s="41">
        <f t="shared" si="20"/>
        <v>0</v>
      </c>
      <c r="DE33" s="41">
        <f t="shared" si="20"/>
        <v>0</v>
      </c>
      <c r="DF33" s="41">
        <f t="shared" si="20"/>
        <v>0</v>
      </c>
      <c r="DG33" s="41">
        <f t="shared" si="20"/>
        <v>0</v>
      </c>
      <c r="DH33" s="41">
        <f t="shared" si="20"/>
        <v>0</v>
      </c>
      <c r="DI33" s="41">
        <f t="shared" si="20"/>
        <v>0</v>
      </c>
      <c r="DJ33" s="41">
        <f t="shared" si="20"/>
        <v>0</v>
      </c>
      <c r="DK33" s="41">
        <f t="shared" si="20"/>
        <v>0</v>
      </c>
      <c r="DL33" s="41">
        <f t="shared" si="20"/>
        <v>0</v>
      </c>
      <c r="DM33" s="41">
        <f t="shared" si="20"/>
        <v>0</v>
      </c>
      <c r="DN33" s="41">
        <f t="shared" si="20"/>
        <v>0</v>
      </c>
      <c r="DO33" s="41">
        <f t="shared" si="20"/>
        <v>0</v>
      </c>
      <c r="DP33" s="41">
        <f t="shared" si="20"/>
        <v>0</v>
      </c>
      <c r="DQ33" s="41">
        <f t="shared" si="20"/>
        <v>0</v>
      </c>
      <c r="DR33" s="41">
        <f t="shared" si="20"/>
        <v>0</v>
      </c>
      <c r="DS33" s="41">
        <f t="shared" si="20"/>
        <v>0</v>
      </c>
      <c r="DT33" s="41">
        <f t="shared" si="20"/>
        <v>0</v>
      </c>
      <c r="DU33" s="41">
        <f t="shared" si="20"/>
        <v>0</v>
      </c>
      <c r="DV33" s="41">
        <f t="shared" si="20"/>
        <v>0</v>
      </c>
      <c r="DW33" s="41">
        <f t="shared" si="20"/>
        <v>0</v>
      </c>
      <c r="DX33" s="41">
        <f t="shared" si="20"/>
        <v>0</v>
      </c>
      <c r="DY33" s="41">
        <f t="shared" si="20"/>
        <v>0</v>
      </c>
      <c r="DZ33" s="41">
        <f t="shared" si="20"/>
        <v>0</v>
      </c>
      <c r="EA33" s="41">
        <f t="shared" si="20"/>
        <v>0</v>
      </c>
      <c r="EB33" s="41">
        <f t="shared" si="20"/>
        <v>0</v>
      </c>
      <c r="EC33" s="41">
        <f t="shared" si="20"/>
        <v>0</v>
      </c>
      <c r="ED33" s="41">
        <f t="shared" si="20"/>
        <v>0</v>
      </c>
      <c r="EE33" s="41">
        <f t="shared" si="20"/>
        <v>0</v>
      </c>
      <c r="EF33" s="41">
        <f t="shared" si="20"/>
        <v>0</v>
      </c>
      <c r="EG33" s="41">
        <f t="shared" si="20"/>
        <v>0</v>
      </c>
      <c r="EH33" s="41">
        <f t="shared" si="20"/>
        <v>0</v>
      </c>
      <c r="EI33" s="41">
        <f t="shared" si="20"/>
        <v>0</v>
      </c>
      <c r="EJ33" s="41">
        <f t="shared" si="20"/>
        <v>0</v>
      </c>
      <c r="EK33" s="41">
        <f t="shared" si="20"/>
        <v>0</v>
      </c>
      <c r="EL33" s="41">
        <f t="shared" si="20"/>
        <v>0</v>
      </c>
      <c r="EM33" s="41">
        <f t="shared" si="20"/>
        <v>0</v>
      </c>
      <c r="EN33" s="41">
        <f t="shared" si="20"/>
        <v>0</v>
      </c>
      <c r="EO33" s="41">
        <f t="shared" si="20"/>
        <v>0</v>
      </c>
      <c r="EP33" s="41">
        <f t="shared" si="20"/>
        <v>0</v>
      </c>
      <c r="EQ33" s="41">
        <f t="shared" si="20"/>
        <v>0</v>
      </c>
      <c r="ER33" s="41">
        <f t="shared" si="20"/>
        <v>0</v>
      </c>
      <c r="ES33" s="41">
        <f t="shared" si="20"/>
        <v>0</v>
      </c>
      <c r="ET33" s="41">
        <f t="shared" ref="ET33:HE33" si="21">IF(ET$7="",0,SUM(ET34:ET40))</f>
        <v>0</v>
      </c>
      <c r="EU33" s="41">
        <f t="shared" si="21"/>
        <v>0</v>
      </c>
      <c r="EV33" s="41">
        <f t="shared" si="21"/>
        <v>0</v>
      </c>
      <c r="EW33" s="41">
        <f t="shared" si="21"/>
        <v>0</v>
      </c>
      <c r="EX33" s="41">
        <f t="shared" si="21"/>
        <v>0</v>
      </c>
      <c r="EY33" s="41">
        <f t="shared" si="21"/>
        <v>0</v>
      </c>
      <c r="EZ33" s="41">
        <f t="shared" si="21"/>
        <v>0</v>
      </c>
      <c r="FA33" s="41">
        <f t="shared" si="21"/>
        <v>0</v>
      </c>
      <c r="FB33" s="41">
        <f t="shared" si="21"/>
        <v>0</v>
      </c>
      <c r="FC33" s="41">
        <f t="shared" si="21"/>
        <v>0</v>
      </c>
      <c r="FD33" s="41">
        <f t="shared" si="21"/>
        <v>0</v>
      </c>
      <c r="FE33" s="41">
        <f t="shared" si="21"/>
        <v>0</v>
      </c>
      <c r="FF33" s="41">
        <f t="shared" si="21"/>
        <v>0</v>
      </c>
      <c r="FG33" s="41">
        <f t="shared" si="21"/>
        <v>0</v>
      </c>
      <c r="FH33" s="41">
        <f t="shared" si="21"/>
        <v>0</v>
      </c>
      <c r="FI33" s="41">
        <f t="shared" si="21"/>
        <v>0</v>
      </c>
      <c r="FJ33" s="41">
        <f t="shared" si="21"/>
        <v>0</v>
      </c>
      <c r="FK33" s="41">
        <f t="shared" si="21"/>
        <v>0</v>
      </c>
      <c r="FL33" s="41">
        <f t="shared" si="21"/>
        <v>0</v>
      </c>
      <c r="FM33" s="41">
        <f t="shared" si="21"/>
        <v>0</v>
      </c>
      <c r="FN33" s="41">
        <f t="shared" si="21"/>
        <v>0</v>
      </c>
      <c r="FO33" s="41">
        <f t="shared" si="21"/>
        <v>0</v>
      </c>
      <c r="FP33" s="41">
        <f t="shared" si="21"/>
        <v>0</v>
      </c>
      <c r="FQ33" s="41">
        <f t="shared" si="21"/>
        <v>0</v>
      </c>
      <c r="FR33" s="41">
        <f t="shared" si="21"/>
        <v>0</v>
      </c>
      <c r="FS33" s="41">
        <f t="shared" si="21"/>
        <v>0</v>
      </c>
      <c r="FT33" s="41">
        <f t="shared" si="21"/>
        <v>0</v>
      </c>
      <c r="FU33" s="41">
        <f t="shared" si="21"/>
        <v>0</v>
      </c>
      <c r="FV33" s="41">
        <f t="shared" si="21"/>
        <v>0</v>
      </c>
      <c r="FW33" s="41">
        <f t="shared" si="21"/>
        <v>0</v>
      </c>
      <c r="FX33" s="41">
        <f t="shared" si="21"/>
        <v>0</v>
      </c>
      <c r="FY33" s="41">
        <f t="shared" si="21"/>
        <v>0</v>
      </c>
      <c r="FZ33" s="41">
        <f t="shared" si="21"/>
        <v>0</v>
      </c>
      <c r="GA33" s="41">
        <f t="shared" si="21"/>
        <v>0</v>
      </c>
      <c r="GB33" s="41">
        <f t="shared" si="21"/>
        <v>0</v>
      </c>
      <c r="GC33" s="41">
        <f t="shared" si="21"/>
        <v>0</v>
      </c>
      <c r="GD33" s="41">
        <f t="shared" si="21"/>
        <v>0</v>
      </c>
      <c r="GE33" s="41">
        <f t="shared" si="21"/>
        <v>0</v>
      </c>
      <c r="GF33" s="41">
        <f t="shared" si="21"/>
        <v>0</v>
      </c>
      <c r="GG33" s="41">
        <f t="shared" si="21"/>
        <v>0</v>
      </c>
      <c r="GH33" s="41">
        <f t="shared" si="21"/>
        <v>0</v>
      </c>
      <c r="GI33" s="41">
        <f t="shared" si="21"/>
        <v>0</v>
      </c>
      <c r="GJ33" s="41">
        <f t="shared" si="21"/>
        <v>0</v>
      </c>
      <c r="GK33" s="41">
        <f t="shared" si="21"/>
        <v>0</v>
      </c>
      <c r="GL33" s="41">
        <f t="shared" si="21"/>
        <v>0</v>
      </c>
      <c r="GM33" s="41">
        <f t="shared" si="21"/>
        <v>0</v>
      </c>
      <c r="GN33" s="41">
        <f t="shared" si="21"/>
        <v>0</v>
      </c>
      <c r="GO33" s="41">
        <f t="shared" si="21"/>
        <v>0</v>
      </c>
      <c r="GP33" s="41">
        <f t="shared" si="21"/>
        <v>0</v>
      </c>
      <c r="GQ33" s="41">
        <f t="shared" si="21"/>
        <v>0</v>
      </c>
      <c r="GR33" s="41">
        <f t="shared" si="21"/>
        <v>0</v>
      </c>
      <c r="GS33" s="41">
        <f t="shared" si="21"/>
        <v>0</v>
      </c>
      <c r="GT33" s="41">
        <f t="shared" si="21"/>
        <v>0</v>
      </c>
      <c r="GU33" s="41">
        <f t="shared" si="21"/>
        <v>0</v>
      </c>
      <c r="GV33" s="41">
        <f t="shared" si="21"/>
        <v>0</v>
      </c>
      <c r="GW33" s="41">
        <f t="shared" si="21"/>
        <v>0</v>
      </c>
      <c r="GX33" s="41">
        <f t="shared" si="21"/>
        <v>0</v>
      </c>
      <c r="GY33" s="41">
        <f t="shared" si="21"/>
        <v>0</v>
      </c>
      <c r="GZ33" s="41">
        <f t="shared" si="21"/>
        <v>0</v>
      </c>
      <c r="HA33" s="41">
        <f t="shared" si="21"/>
        <v>0</v>
      </c>
      <c r="HB33" s="41">
        <f t="shared" si="21"/>
        <v>0</v>
      </c>
      <c r="HC33" s="41">
        <f t="shared" si="21"/>
        <v>0</v>
      </c>
      <c r="HD33" s="41">
        <f t="shared" si="21"/>
        <v>0</v>
      </c>
      <c r="HE33" s="41">
        <f t="shared" si="21"/>
        <v>0</v>
      </c>
      <c r="HF33" s="41">
        <f t="shared" ref="HF33:JQ33" si="22">IF(HF$7="",0,SUM(HF34:HF40))</f>
        <v>0</v>
      </c>
      <c r="HG33" s="41">
        <f t="shared" si="22"/>
        <v>0</v>
      </c>
      <c r="HH33" s="41">
        <f t="shared" si="22"/>
        <v>0</v>
      </c>
      <c r="HI33" s="41">
        <f t="shared" si="22"/>
        <v>0</v>
      </c>
      <c r="HJ33" s="41">
        <f t="shared" si="22"/>
        <v>0</v>
      </c>
      <c r="HK33" s="41">
        <f t="shared" si="22"/>
        <v>0</v>
      </c>
      <c r="HL33" s="41">
        <f t="shared" si="22"/>
        <v>0</v>
      </c>
      <c r="HM33" s="41">
        <f t="shared" si="22"/>
        <v>0</v>
      </c>
      <c r="HN33" s="41">
        <f t="shared" si="22"/>
        <v>0</v>
      </c>
      <c r="HO33" s="41">
        <f t="shared" si="22"/>
        <v>0</v>
      </c>
      <c r="HP33" s="41">
        <f t="shared" si="22"/>
        <v>0</v>
      </c>
      <c r="HQ33" s="41">
        <f t="shared" si="22"/>
        <v>0</v>
      </c>
      <c r="HR33" s="41">
        <f t="shared" si="22"/>
        <v>0</v>
      </c>
      <c r="HS33" s="41">
        <f t="shared" si="22"/>
        <v>0</v>
      </c>
      <c r="HT33" s="41">
        <f t="shared" si="22"/>
        <v>0</v>
      </c>
      <c r="HU33" s="41">
        <f t="shared" si="22"/>
        <v>0</v>
      </c>
      <c r="HV33" s="41">
        <f t="shared" si="22"/>
        <v>0</v>
      </c>
      <c r="HW33" s="41">
        <f t="shared" si="22"/>
        <v>0</v>
      </c>
      <c r="HX33" s="41">
        <f t="shared" si="22"/>
        <v>0</v>
      </c>
      <c r="HY33" s="41">
        <f t="shared" si="22"/>
        <v>0</v>
      </c>
      <c r="HZ33" s="41">
        <f t="shared" si="22"/>
        <v>0</v>
      </c>
      <c r="IA33" s="41">
        <f t="shared" si="22"/>
        <v>0</v>
      </c>
      <c r="IB33" s="41">
        <f t="shared" si="22"/>
        <v>0</v>
      </c>
      <c r="IC33" s="41">
        <f t="shared" si="22"/>
        <v>0</v>
      </c>
      <c r="ID33" s="41">
        <f t="shared" si="22"/>
        <v>0</v>
      </c>
      <c r="IE33" s="41">
        <f t="shared" si="22"/>
        <v>0</v>
      </c>
      <c r="IF33" s="41">
        <f t="shared" si="22"/>
        <v>0</v>
      </c>
      <c r="IG33" s="41">
        <f t="shared" si="22"/>
        <v>0</v>
      </c>
      <c r="IH33" s="41">
        <f t="shared" si="22"/>
        <v>0</v>
      </c>
      <c r="II33" s="41">
        <f t="shared" si="22"/>
        <v>0</v>
      </c>
      <c r="IJ33" s="41">
        <f t="shared" si="22"/>
        <v>0</v>
      </c>
      <c r="IK33" s="41">
        <f t="shared" si="22"/>
        <v>0</v>
      </c>
      <c r="IL33" s="41">
        <f t="shared" si="22"/>
        <v>0</v>
      </c>
      <c r="IM33" s="41">
        <f t="shared" si="22"/>
        <v>0</v>
      </c>
      <c r="IN33" s="41">
        <f t="shared" si="22"/>
        <v>0</v>
      </c>
      <c r="IO33" s="41">
        <f t="shared" si="22"/>
        <v>0</v>
      </c>
      <c r="IP33" s="41">
        <f t="shared" si="22"/>
        <v>0</v>
      </c>
      <c r="IQ33" s="41">
        <f t="shared" si="22"/>
        <v>0</v>
      </c>
      <c r="IR33" s="41">
        <f t="shared" si="22"/>
        <v>0</v>
      </c>
      <c r="IS33" s="41">
        <f t="shared" si="22"/>
        <v>0</v>
      </c>
      <c r="IT33" s="41">
        <f t="shared" si="22"/>
        <v>0</v>
      </c>
      <c r="IU33" s="41">
        <f t="shared" si="22"/>
        <v>0</v>
      </c>
      <c r="IV33" s="41">
        <f t="shared" si="22"/>
        <v>0</v>
      </c>
      <c r="IW33" s="41">
        <f t="shared" si="22"/>
        <v>0</v>
      </c>
      <c r="IX33" s="41">
        <f t="shared" si="22"/>
        <v>0</v>
      </c>
      <c r="IY33" s="41">
        <f t="shared" si="22"/>
        <v>0</v>
      </c>
      <c r="IZ33" s="41">
        <f t="shared" si="22"/>
        <v>0</v>
      </c>
      <c r="JA33" s="41">
        <f t="shared" si="22"/>
        <v>0</v>
      </c>
      <c r="JB33" s="41">
        <f t="shared" si="22"/>
        <v>0</v>
      </c>
      <c r="JC33" s="41">
        <f t="shared" si="22"/>
        <v>0</v>
      </c>
      <c r="JD33" s="41">
        <f t="shared" si="22"/>
        <v>0</v>
      </c>
      <c r="JE33" s="41">
        <f t="shared" si="22"/>
        <v>0</v>
      </c>
      <c r="JF33" s="41">
        <f t="shared" si="22"/>
        <v>0</v>
      </c>
      <c r="JG33" s="41">
        <f t="shared" si="22"/>
        <v>0</v>
      </c>
      <c r="JH33" s="41">
        <f t="shared" si="22"/>
        <v>0</v>
      </c>
      <c r="JI33" s="41">
        <f t="shared" si="22"/>
        <v>0</v>
      </c>
      <c r="JJ33" s="41">
        <f t="shared" si="22"/>
        <v>0</v>
      </c>
      <c r="JK33" s="41">
        <f t="shared" si="22"/>
        <v>0</v>
      </c>
      <c r="JL33" s="41">
        <f t="shared" si="22"/>
        <v>0</v>
      </c>
      <c r="JM33" s="41">
        <f t="shared" si="22"/>
        <v>0</v>
      </c>
      <c r="JN33" s="41">
        <f t="shared" si="22"/>
        <v>0</v>
      </c>
      <c r="JO33" s="41">
        <f t="shared" si="22"/>
        <v>0</v>
      </c>
      <c r="JP33" s="41">
        <f t="shared" si="22"/>
        <v>0</v>
      </c>
      <c r="JQ33" s="41">
        <f t="shared" si="22"/>
        <v>0</v>
      </c>
      <c r="JR33" s="41">
        <f t="shared" ref="JR33:KV33" si="23">IF(JR$7="",0,SUM(JR34:JR40))</f>
        <v>0</v>
      </c>
      <c r="JS33" s="41">
        <f t="shared" si="23"/>
        <v>0</v>
      </c>
      <c r="JT33" s="41">
        <f t="shared" si="23"/>
        <v>0</v>
      </c>
      <c r="JU33" s="41">
        <f t="shared" si="23"/>
        <v>0</v>
      </c>
      <c r="JV33" s="41">
        <f t="shared" si="23"/>
        <v>0</v>
      </c>
      <c r="JW33" s="41">
        <f t="shared" si="23"/>
        <v>0</v>
      </c>
      <c r="JX33" s="41">
        <f t="shared" si="23"/>
        <v>0</v>
      </c>
      <c r="JY33" s="41">
        <f t="shared" si="23"/>
        <v>0</v>
      </c>
      <c r="JZ33" s="41">
        <f t="shared" si="23"/>
        <v>0</v>
      </c>
      <c r="KA33" s="41">
        <f t="shared" si="23"/>
        <v>0</v>
      </c>
      <c r="KB33" s="41">
        <f t="shared" si="23"/>
        <v>0</v>
      </c>
      <c r="KC33" s="41">
        <f t="shared" si="23"/>
        <v>0</v>
      </c>
      <c r="KD33" s="41">
        <f t="shared" si="23"/>
        <v>0</v>
      </c>
      <c r="KE33" s="41">
        <f t="shared" si="23"/>
        <v>0</v>
      </c>
      <c r="KF33" s="41">
        <f t="shared" si="23"/>
        <v>0</v>
      </c>
      <c r="KG33" s="41">
        <f t="shared" si="23"/>
        <v>0</v>
      </c>
      <c r="KH33" s="41">
        <f t="shared" si="23"/>
        <v>0</v>
      </c>
      <c r="KI33" s="41">
        <f t="shared" si="23"/>
        <v>0</v>
      </c>
      <c r="KJ33" s="41">
        <f t="shared" si="23"/>
        <v>0</v>
      </c>
      <c r="KK33" s="41">
        <f t="shared" si="23"/>
        <v>0</v>
      </c>
      <c r="KL33" s="41">
        <f t="shared" si="23"/>
        <v>0</v>
      </c>
      <c r="KM33" s="41">
        <f t="shared" si="23"/>
        <v>0</v>
      </c>
      <c r="KN33" s="41">
        <f t="shared" si="23"/>
        <v>0</v>
      </c>
      <c r="KO33" s="41">
        <f t="shared" si="23"/>
        <v>0</v>
      </c>
      <c r="KP33" s="41">
        <f t="shared" si="23"/>
        <v>0</v>
      </c>
      <c r="KQ33" s="41">
        <f t="shared" si="23"/>
        <v>0</v>
      </c>
      <c r="KR33" s="41">
        <f t="shared" si="23"/>
        <v>0</v>
      </c>
      <c r="KS33" s="41">
        <f t="shared" si="23"/>
        <v>0</v>
      </c>
      <c r="KT33" s="41">
        <f t="shared" si="23"/>
        <v>0</v>
      </c>
      <c r="KU33" s="41">
        <f t="shared" si="23"/>
        <v>0</v>
      </c>
      <c r="KV33" s="41">
        <f t="shared" si="23"/>
        <v>0</v>
      </c>
      <c r="KW33" s="3"/>
      <c r="KX33" s="3"/>
    </row>
    <row r="34" spans="1:310" x14ac:dyDescent="0.25">
      <c r="A34" s="1"/>
      <c r="B34" s="79"/>
      <c r="C34" s="79"/>
      <c r="D34" s="79"/>
      <c r="E34" s="43" t="str">
        <f>E33</f>
        <v>количество рабочих договоров</v>
      </c>
      <c r="F34" s="1"/>
      <c r="G34" s="1"/>
      <c r="H34" s="11" t="str">
        <f>H33</f>
        <v>клиенты</v>
      </c>
      <c r="I34" s="1"/>
      <c r="J34" s="1"/>
      <c r="K34" s="43" t="str">
        <f>справочники!$U$11</f>
        <v>постоянные-15сотрудников</v>
      </c>
      <c r="L34" s="1"/>
      <c r="M34" s="5"/>
      <c r="N34" s="45"/>
      <c r="O34" s="19"/>
      <c r="P34" s="1"/>
      <c r="Q34" s="1"/>
      <c r="R34" s="45"/>
      <c r="S34" s="1"/>
      <c r="T34" s="232">
        <f>SUMIFS(раунд1!34:34,раунд1!$1:$1,MAX(раунд1!$1:$1))</f>
        <v>35.000000000000007</v>
      </c>
      <c r="U34" s="40">
        <f>IF(U$7="",0,T34+U12-U23)</f>
        <v>38.150000000000006</v>
      </c>
      <c r="V34" s="40">
        <f t="shared" ref="V34:CG38" si="24">IF(V$7="",0,U34+V12-V23)</f>
        <v>41.562500000000007</v>
      </c>
      <c r="W34" s="40">
        <f t="shared" si="24"/>
        <v>45.237500000000004</v>
      </c>
      <c r="X34" s="40">
        <f t="shared" si="24"/>
        <v>49.175000000000004</v>
      </c>
      <c r="Y34" s="40">
        <f t="shared" si="24"/>
        <v>53.375000000000007</v>
      </c>
      <c r="Z34" s="40">
        <f t="shared" si="24"/>
        <v>57.837500000000006</v>
      </c>
      <c r="AA34" s="40">
        <f t="shared" si="24"/>
        <v>62.562500000000007</v>
      </c>
      <c r="AB34" s="40">
        <f t="shared" si="24"/>
        <v>67.550000000000011</v>
      </c>
      <c r="AC34" s="40">
        <f t="shared" si="24"/>
        <v>72.800000000000011</v>
      </c>
      <c r="AD34" s="40">
        <f t="shared" si="24"/>
        <v>78.312500000000014</v>
      </c>
      <c r="AE34" s="40">
        <f t="shared" si="24"/>
        <v>84.08750000000002</v>
      </c>
      <c r="AF34" s="40">
        <f t="shared" si="24"/>
        <v>90.125000000000014</v>
      </c>
      <c r="AG34" s="40">
        <f t="shared" si="24"/>
        <v>96.425000000000011</v>
      </c>
      <c r="AH34" s="40">
        <f t="shared" si="24"/>
        <v>102.98750000000001</v>
      </c>
      <c r="AI34" s="40">
        <f t="shared" si="24"/>
        <v>109.81250000000001</v>
      </c>
      <c r="AJ34" s="40">
        <f t="shared" si="24"/>
        <v>116.90000000000002</v>
      </c>
      <c r="AK34" s="40">
        <f t="shared" si="24"/>
        <v>124.25000000000001</v>
      </c>
      <c r="AL34" s="40">
        <f t="shared" si="24"/>
        <v>131.86250000000001</v>
      </c>
      <c r="AM34" s="40">
        <f t="shared" si="24"/>
        <v>139.73750000000001</v>
      </c>
      <c r="AN34" s="40">
        <f t="shared" si="24"/>
        <v>147.875</v>
      </c>
      <c r="AO34" s="40">
        <f t="shared" si="24"/>
        <v>156.27500000000001</v>
      </c>
      <c r="AP34" s="40">
        <f t="shared" si="24"/>
        <v>164.9375</v>
      </c>
      <c r="AQ34" s="40">
        <f t="shared" si="24"/>
        <v>173.86250000000001</v>
      </c>
      <c r="AR34" s="40">
        <f t="shared" si="24"/>
        <v>183.05</v>
      </c>
      <c r="AS34" s="40">
        <f t="shared" si="24"/>
        <v>192.5</v>
      </c>
      <c r="AT34" s="40">
        <f t="shared" si="24"/>
        <v>0</v>
      </c>
      <c r="AU34" s="40">
        <f t="shared" si="24"/>
        <v>0</v>
      </c>
      <c r="AV34" s="40">
        <f t="shared" si="24"/>
        <v>0</v>
      </c>
      <c r="AW34" s="40">
        <f t="shared" si="24"/>
        <v>0</v>
      </c>
      <c r="AX34" s="40">
        <f t="shared" si="24"/>
        <v>0</v>
      </c>
      <c r="AY34" s="40">
        <f t="shared" si="24"/>
        <v>0</v>
      </c>
      <c r="AZ34" s="40">
        <f t="shared" si="24"/>
        <v>0</v>
      </c>
      <c r="BA34" s="40">
        <f t="shared" si="24"/>
        <v>0</v>
      </c>
      <c r="BB34" s="40">
        <f t="shared" si="24"/>
        <v>0</v>
      </c>
      <c r="BC34" s="40">
        <f t="shared" si="24"/>
        <v>0</v>
      </c>
      <c r="BD34" s="40">
        <f t="shared" si="24"/>
        <v>0</v>
      </c>
      <c r="BE34" s="40">
        <f t="shared" si="24"/>
        <v>0</v>
      </c>
      <c r="BF34" s="40">
        <f t="shared" si="24"/>
        <v>0</v>
      </c>
      <c r="BG34" s="40">
        <f t="shared" si="24"/>
        <v>0</v>
      </c>
      <c r="BH34" s="40">
        <f t="shared" si="24"/>
        <v>0</v>
      </c>
      <c r="BI34" s="40">
        <f t="shared" si="24"/>
        <v>0</v>
      </c>
      <c r="BJ34" s="40">
        <f t="shared" si="24"/>
        <v>0</v>
      </c>
      <c r="BK34" s="40">
        <f t="shared" si="24"/>
        <v>0</v>
      </c>
      <c r="BL34" s="40">
        <f t="shared" si="24"/>
        <v>0</v>
      </c>
      <c r="BM34" s="40">
        <f t="shared" si="24"/>
        <v>0</v>
      </c>
      <c r="BN34" s="40">
        <f t="shared" si="24"/>
        <v>0</v>
      </c>
      <c r="BO34" s="40">
        <f t="shared" si="24"/>
        <v>0</v>
      </c>
      <c r="BP34" s="40">
        <f t="shared" si="24"/>
        <v>0</v>
      </c>
      <c r="BQ34" s="40">
        <f t="shared" si="24"/>
        <v>0</v>
      </c>
      <c r="BR34" s="40">
        <f t="shared" si="24"/>
        <v>0</v>
      </c>
      <c r="BS34" s="40">
        <f t="shared" si="24"/>
        <v>0</v>
      </c>
      <c r="BT34" s="40">
        <f t="shared" si="24"/>
        <v>0</v>
      </c>
      <c r="BU34" s="40">
        <f t="shared" si="24"/>
        <v>0</v>
      </c>
      <c r="BV34" s="40">
        <f t="shared" si="24"/>
        <v>0</v>
      </c>
      <c r="BW34" s="40">
        <f t="shared" si="24"/>
        <v>0</v>
      </c>
      <c r="BX34" s="40">
        <f t="shared" si="24"/>
        <v>0</v>
      </c>
      <c r="BY34" s="40">
        <f t="shared" si="24"/>
        <v>0</v>
      </c>
      <c r="BZ34" s="40">
        <f t="shared" si="24"/>
        <v>0</v>
      </c>
      <c r="CA34" s="40">
        <f t="shared" si="24"/>
        <v>0</v>
      </c>
      <c r="CB34" s="40">
        <f t="shared" si="24"/>
        <v>0</v>
      </c>
      <c r="CC34" s="40">
        <f t="shared" si="24"/>
        <v>0</v>
      </c>
      <c r="CD34" s="40">
        <f t="shared" si="24"/>
        <v>0</v>
      </c>
      <c r="CE34" s="40">
        <f t="shared" si="24"/>
        <v>0</v>
      </c>
      <c r="CF34" s="40">
        <f t="shared" si="24"/>
        <v>0</v>
      </c>
      <c r="CG34" s="40">
        <f t="shared" si="24"/>
        <v>0</v>
      </c>
      <c r="CH34" s="40">
        <f t="shared" ref="CH34:ES37" si="25">IF(CH$7="",0,CG34+CH12-CH23)</f>
        <v>0</v>
      </c>
      <c r="CI34" s="40">
        <f t="shared" si="25"/>
        <v>0</v>
      </c>
      <c r="CJ34" s="40">
        <f t="shared" si="25"/>
        <v>0</v>
      </c>
      <c r="CK34" s="40">
        <f t="shared" si="25"/>
        <v>0</v>
      </c>
      <c r="CL34" s="40">
        <f t="shared" si="25"/>
        <v>0</v>
      </c>
      <c r="CM34" s="40">
        <f t="shared" si="25"/>
        <v>0</v>
      </c>
      <c r="CN34" s="40">
        <f t="shared" si="25"/>
        <v>0</v>
      </c>
      <c r="CO34" s="40">
        <f t="shared" si="25"/>
        <v>0</v>
      </c>
      <c r="CP34" s="40">
        <f t="shared" si="25"/>
        <v>0</v>
      </c>
      <c r="CQ34" s="40">
        <f t="shared" si="25"/>
        <v>0</v>
      </c>
      <c r="CR34" s="40">
        <f t="shared" si="25"/>
        <v>0</v>
      </c>
      <c r="CS34" s="40">
        <f t="shared" si="25"/>
        <v>0</v>
      </c>
      <c r="CT34" s="40">
        <f t="shared" si="25"/>
        <v>0</v>
      </c>
      <c r="CU34" s="40">
        <f t="shared" si="25"/>
        <v>0</v>
      </c>
      <c r="CV34" s="40">
        <f t="shared" si="25"/>
        <v>0</v>
      </c>
      <c r="CW34" s="40">
        <f t="shared" si="25"/>
        <v>0</v>
      </c>
      <c r="CX34" s="40">
        <f t="shared" si="25"/>
        <v>0</v>
      </c>
      <c r="CY34" s="40">
        <f t="shared" si="25"/>
        <v>0</v>
      </c>
      <c r="CZ34" s="40">
        <f t="shared" si="25"/>
        <v>0</v>
      </c>
      <c r="DA34" s="40">
        <f t="shared" si="25"/>
        <v>0</v>
      </c>
      <c r="DB34" s="40">
        <f t="shared" si="25"/>
        <v>0</v>
      </c>
      <c r="DC34" s="40">
        <f t="shared" si="25"/>
        <v>0</v>
      </c>
      <c r="DD34" s="40">
        <f t="shared" si="25"/>
        <v>0</v>
      </c>
      <c r="DE34" s="40">
        <f t="shared" si="25"/>
        <v>0</v>
      </c>
      <c r="DF34" s="40">
        <f t="shared" si="25"/>
        <v>0</v>
      </c>
      <c r="DG34" s="40">
        <f t="shared" si="25"/>
        <v>0</v>
      </c>
      <c r="DH34" s="40">
        <f t="shared" si="25"/>
        <v>0</v>
      </c>
      <c r="DI34" s="40">
        <f t="shared" si="25"/>
        <v>0</v>
      </c>
      <c r="DJ34" s="40">
        <f t="shared" si="25"/>
        <v>0</v>
      </c>
      <c r="DK34" s="40">
        <f t="shared" si="25"/>
        <v>0</v>
      </c>
      <c r="DL34" s="40">
        <f t="shared" si="25"/>
        <v>0</v>
      </c>
      <c r="DM34" s="40">
        <f t="shared" si="25"/>
        <v>0</v>
      </c>
      <c r="DN34" s="40">
        <f t="shared" si="25"/>
        <v>0</v>
      </c>
      <c r="DO34" s="40">
        <f t="shared" si="25"/>
        <v>0</v>
      </c>
      <c r="DP34" s="40">
        <f t="shared" si="25"/>
        <v>0</v>
      </c>
      <c r="DQ34" s="40">
        <f t="shared" si="25"/>
        <v>0</v>
      </c>
      <c r="DR34" s="40">
        <f t="shared" si="25"/>
        <v>0</v>
      </c>
      <c r="DS34" s="40">
        <f t="shared" si="25"/>
        <v>0</v>
      </c>
      <c r="DT34" s="40">
        <f t="shared" si="25"/>
        <v>0</v>
      </c>
      <c r="DU34" s="40">
        <f t="shared" si="25"/>
        <v>0</v>
      </c>
      <c r="DV34" s="40">
        <f t="shared" si="25"/>
        <v>0</v>
      </c>
      <c r="DW34" s="40">
        <f t="shared" si="25"/>
        <v>0</v>
      </c>
      <c r="DX34" s="40">
        <f t="shared" si="25"/>
        <v>0</v>
      </c>
      <c r="DY34" s="40">
        <f t="shared" si="25"/>
        <v>0</v>
      </c>
      <c r="DZ34" s="40">
        <f t="shared" si="25"/>
        <v>0</v>
      </c>
      <c r="EA34" s="40">
        <f t="shared" si="25"/>
        <v>0</v>
      </c>
      <c r="EB34" s="40">
        <f t="shared" si="25"/>
        <v>0</v>
      </c>
      <c r="EC34" s="40">
        <f t="shared" si="25"/>
        <v>0</v>
      </c>
      <c r="ED34" s="40">
        <f t="shared" si="25"/>
        <v>0</v>
      </c>
      <c r="EE34" s="40">
        <f t="shared" si="25"/>
        <v>0</v>
      </c>
      <c r="EF34" s="40">
        <f t="shared" si="25"/>
        <v>0</v>
      </c>
      <c r="EG34" s="40">
        <f t="shared" si="25"/>
        <v>0</v>
      </c>
      <c r="EH34" s="40">
        <f t="shared" si="25"/>
        <v>0</v>
      </c>
      <c r="EI34" s="40">
        <f t="shared" si="25"/>
        <v>0</v>
      </c>
      <c r="EJ34" s="40">
        <f t="shared" si="25"/>
        <v>0</v>
      </c>
      <c r="EK34" s="40">
        <f t="shared" si="25"/>
        <v>0</v>
      </c>
      <c r="EL34" s="40">
        <f t="shared" si="25"/>
        <v>0</v>
      </c>
      <c r="EM34" s="40">
        <f t="shared" si="25"/>
        <v>0</v>
      </c>
      <c r="EN34" s="40">
        <f t="shared" si="25"/>
        <v>0</v>
      </c>
      <c r="EO34" s="40">
        <f t="shared" si="25"/>
        <v>0</v>
      </c>
      <c r="EP34" s="40">
        <f t="shared" si="25"/>
        <v>0</v>
      </c>
      <c r="EQ34" s="40">
        <f t="shared" si="25"/>
        <v>0</v>
      </c>
      <c r="ER34" s="40">
        <f t="shared" si="25"/>
        <v>0</v>
      </c>
      <c r="ES34" s="40">
        <f t="shared" si="25"/>
        <v>0</v>
      </c>
      <c r="ET34" s="40">
        <f t="shared" ref="ET34:HE39" si="26">IF(ET$7="",0,ES34+ET12-ET23)</f>
        <v>0</v>
      </c>
      <c r="EU34" s="40">
        <f t="shared" si="26"/>
        <v>0</v>
      </c>
      <c r="EV34" s="40">
        <f t="shared" si="26"/>
        <v>0</v>
      </c>
      <c r="EW34" s="40">
        <f t="shared" si="26"/>
        <v>0</v>
      </c>
      <c r="EX34" s="40">
        <f t="shared" si="26"/>
        <v>0</v>
      </c>
      <c r="EY34" s="40">
        <f t="shared" si="26"/>
        <v>0</v>
      </c>
      <c r="EZ34" s="40">
        <f t="shared" si="26"/>
        <v>0</v>
      </c>
      <c r="FA34" s="40">
        <f t="shared" si="26"/>
        <v>0</v>
      </c>
      <c r="FB34" s="40">
        <f t="shared" si="26"/>
        <v>0</v>
      </c>
      <c r="FC34" s="40">
        <f t="shared" si="26"/>
        <v>0</v>
      </c>
      <c r="FD34" s="40">
        <f t="shared" si="26"/>
        <v>0</v>
      </c>
      <c r="FE34" s="40">
        <f t="shared" si="26"/>
        <v>0</v>
      </c>
      <c r="FF34" s="40">
        <f t="shared" si="26"/>
        <v>0</v>
      </c>
      <c r="FG34" s="40">
        <f t="shared" si="26"/>
        <v>0</v>
      </c>
      <c r="FH34" s="40">
        <f t="shared" si="26"/>
        <v>0</v>
      </c>
      <c r="FI34" s="40">
        <f t="shared" si="26"/>
        <v>0</v>
      </c>
      <c r="FJ34" s="40">
        <f t="shared" si="26"/>
        <v>0</v>
      </c>
      <c r="FK34" s="40">
        <f t="shared" si="26"/>
        <v>0</v>
      </c>
      <c r="FL34" s="40">
        <f t="shared" si="26"/>
        <v>0</v>
      </c>
      <c r="FM34" s="40">
        <f t="shared" si="26"/>
        <v>0</v>
      </c>
      <c r="FN34" s="40">
        <f t="shared" si="26"/>
        <v>0</v>
      </c>
      <c r="FO34" s="40">
        <f t="shared" si="26"/>
        <v>0</v>
      </c>
      <c r="FP34" s="40">
        <f t="shared" si="26"/>
        <v>0</v>
      </c>
      <c r="FQ34" s="40">
        <f t="shared" si="26"/>
        <v>0</v>
      </c>
      <c r="FR34" s="40">
        <f t="shared" si="26"/>
        <v>0</v>
      </c>
      <c r="FS34" s="40">
        <f t="shared" si="26"/>
        <v>0</v>
      </c>
      <c r="FT34" s="40">
        <f t="shared" si="26"/>
        <v>0</v>
      </c>
      <c r="FU34" s="40">
        <f t="shared" si="26"/>
        <v>0</v>
      </c>
      <c r="FV34" s="40">
        <f t="shared" si="26"/>
        <v>0</v>
      </c>
      <c r="FW34" s="40">
        <f t="shared" si="26"/>
        <v>0</v>
      </c>
      <c r="FX34" s="40">
        <f t="shared" si="26"/>
        <v>0</v>
      </c>
      <c r="FY34" s="40">
        <f t="shared" si="26"/>
        <v>0</v>
      </c>
      <c r="FZ34" s="40">
        <f t="shared" si="26"/>
        <v>0</v>
      </c>
      <c r="GA34" s="40">
        <f t="shared" si="26"/>
        <v>0</v>
      </c>
      <c r="GB34" s="40">
        <f t="shared" si="26"/>
        <v>0</v>
      </c>
      <c r="GC34" s="40">
        <f t="shared" si="26"/>
        <v>0</v>
      </c>
      <c r="GD34" s="40">
        <f t="shared" si="26"/>
        <v>0</v>
      </c>
      <c r="GE34" s="40">
        <f t="shared" si="26"/>
        <v>0</v>
      </c>
      <c r="GF34" s="40">
        <f t="shared" si="26"/>
        <v>0</v>
      </c>
      <c r="GG34" s="40">
        <f t="shared" si="26"/>
        <v>0</v>
      </c>
      <c r="GH34" s="40">
        <f t="shared" si="26"/>
        <v>0</v>
      </c>
      <c r="GI34" s="40">
        <f t="shared" si="26"/>
        <v>0</v>
      </c>
      <c r="GJ34" s="40">
        <f t="shared" si="26"/>
        <v>0</v>
      </c>
      <c r="GK34" s="40">
        <f t="shared" si="26"/>
        <v>0</v>
      </c>
      <c r="GL34" s="40">
        <f t="shared" si="26"/>
        <v>0</v>
      </c>
      <c r="GM34" s="40">
        <f t="shared" si="26"/>
        <v>0</v>
      </c>
      <c r="GN34" s="40">
        <f t="shared" si="26"/>
        <v>0</v>
      </c>
      <c r="GO34" s="40">
        <f t="shared" si="26"/>
        <v>0</v>
      </c>
      <c r="GP34" s="40">
        <f t="shared" si="26"/>
        <v>0</v>
      </c>
      <c r="GQ34" s="40">
        <f t="shared" si="26"/>
        <v>0</v>
      </c>
      <c r="GR34" s="40">
        <f t="shared" si="26"/>
        <v>0</v>
      </c>
      <c r="GS34" s="40">
        <f t="shared" si="26"/>
        <v>0</v>
      </c>
      <c r="GT34" s="40">
        <f t="shared" si="26"/>
        <v>0</v>
      </c>
      <c r="GU34" s="40">
        <f t="shared" si="26"/>
        <v>0</v>
      </c>
      <c r="GV34" s="40">
        <f t="shared" si="26"/>
        <v>0</v>
      </c>
      <c r="GW34" s="40">
        <f t="shared" si="26"/>
        <v>0</v>
      </c>
      <c r="GX34" s="40">
        <f t="shared" si="26"/>
        <v>0</v>
      </c>
      <c r="GY34" s="40">
        <f t="shared" si="26"/>
        <v>0</v>
      </c>
      <c r="GZ34" s="40">
        <f t="shared" si="26"/>
        <v>0</v>
      </c>
      <c r="HA34" s="40">
        <f t="shared" si="26"/>
        <v>0</v>
      </c>
      <c r="HB34" s="40">
        <f t="shared" si="26"/>
        <v>0</v>
      </c>
      <c r="HC34" s="40">
        <f t="shared" si="26"/>
        <v>0</v>
      </c>
      <c r="HD34" s="40">
        <f t="shared" si="26"/>
        <v>0</v>
      </c>
      <c r="HE34" s="40">
        <f t="shared" si="26"/>
        <v>0</v>
      </c>
      <c r="HF34" s="40">
        <f t="shared" ref="HF34:JQ37" si="27">IF(HF$7="",0,HE34+HF12-HF23)</f>
        <v>0</v>
      </c>
      <c r="HG34" s="40">
        <f t="shared" si="27"/>
        <v>0</v>
      </c>
      <c r="HH34" s="40">
        <f t="shared" si="27"/>
        <v>0</v>
      </c>
      <c r="HI34" s="40">
        <f t="shared" si="27"/>
        <v>0</v>
      </c>
      <c r="HJ34" s="40">
        <f t="shared" si="27"/>
        <v>0</v>
      </c>
      <c r="HK34" s="40">
        <f t="shared" si="27"/>
        <v>0</v>
      </c>
      <c r="HL34" s="40">
        <f t="shared" si="27"/>
        <v>0</v>
      </c>
      <c r="HM34" s="40">
        <f t="shared" si="27"/>
        <v>0</v>
      </c>
      <c r="HN34" s="40">
        <f t="shared" si="27"/>
        <v>0</v>
      </c>
      <c r="HO34" s="40">
        <f t="shared" si="27"/>
        <v>0</v>
      </c>
      <c r="HP34" s="40">
        <f t="shared" si="27"/>
        <v>0</v>
      </c>
      <c r="HQ34" s="40">
        <f t="shared" si="27"/>
        <v>0</v>
      </c>
      <c r="HR34" s="40">
        <f t="shared" si="27"/>
        <v>0</v>
      </c>
      <c r="HS34" s="40">
        <f t="shared" si="27"/>
        <v>0</v>
      </c>
      <c r="HT34" s="40">
        <f t="shared" si="27"/>
        <v>0</v>
      </c>
      <c r="HU34" s="40">
        <f t="shared" si="27"/>
        <v>0</v>
      </c>
      <c r="HV34" s="40">
        <f t="shared" si="27"/>
        <v>0</v>
      </c>
      <c r="HW34" s="40">
        <f t="shared" si="27"/>
        <v>0</v>
      </c>
      <c r="HX34" s="40">
        <f t="shared" si="27"/>
        <v>0</v>
      </c>
      <c r="HY34" s="40">
        <f t="shared" si="27"/>
        <v>0</v>
      </c>
      <c r="HZ34" s="40">
        <f t="shared" si="27"/>
        <v>0</v>
      </c>
      <c r="IA34" s="40">
        <f t="shared" si="27"/>
        <v>0</v>
      </c>
      <c r="IB34" s="40">
        <f t="shared" si="27"/>
        <v>0</v>
      </c>
      <c r="IC34" s="40">
        <f t="shared" si="27"/>
        <v>0</v>
      </c>
      <c r="ID34" s="40">
        <f t="shared" si="27"/>
        <v>0</v>
      </c>
      <c r="IE34" s="40">
        <f t="shared" si="27"/>
        <v>0</v>
      </c>
      <c r="IF34" s="40">
        <f t="shared" si="27"/>
        <v>0</v>
      </c>
      <c r="IG34" s="40">
        <f t="shared" si="27"/>
        <v>0</v>
      </c>
      <c r="IH34" s="40">
        <f t="shared" si="27"/>
        <v>0</v>
      </c>
      <c r="II34" s="40">
        <f t="shared" si="27"/>
        <v>0</v>
      </c>
      <c r="IJ34" s="40">
        <f t="shared" si="27"/>
        <v>0</v>
      </c>
      <c r="IK34" s="40">
        <f t="shared" si="27"/>
        <v>0</v>
      </c>
      <c r="IL34" s="40">
        <f t="shared" si="27"/>
        <v>0</v>
      </c>
      <c r="IM34" s="40">
        <f t="shared" si="27"/>
        <v>0</v>
      </c>
      <c r="IN34" s="40">
        <f t="shared" si="27"/>
        <v>0</v>
      </c>
      <c r="IO34" s="40">
        <f t="shared" si="27"/>
        <v>0</v>
      </c>
      <c r="IP34" s="40">
        <f t="shared" si="27"/>
        <v>0</v>
      </c>
      <c r="IQ34" s="40">
        <f t="shared" si="27"/>
        <v>0</v>
      </c>
      <c r="IR34" s="40">
        <f t="shared" si="27"/>
        <v>0</v>
      </c>
      <c r="IS34" s="40">
        <f t="shared" si="27"/>
        <v>0</v>
      </c>
      <c r="IT34" s="40">
        <f t="shared" si="27"/>
        <v>0</v>
      </c>
      <c r="IU34" s="40">
        <f t="shared" si="27"/>
        <v>0</v>
      </c>
      <c r="IV34" s="40">
        <f t="shared" si="27"/>
        <v>0</v>
      </c>
      <c r="IW34" s="40">
        <f t="shared" si="27"/>
        <v>0</v>
      </c>
      <c r="IX34" s="40">
        <f t="shared" si="27"/>
        <v>0</v>
      </c>
      <c r="IY34" s="40">
        <f t="shared" si="27"/>
        <v>0</v>
      </c>
      <c r="IZ34" s="40">
        <f t="shared" si="27"/>
        <v>0</v>
      </c>
      <c r="JA34" s="40">
        <f t="shared" si="27"/>
        <v>0</v>
      </c>
      <c r="JB34" s="40">
        <f t="shared" si="27"/>
        <v>0</v>
      </c>
      <c r="JC34" s="40">
        <f t="shared" si="27"/>
        <v>0</v>
      </c>
      <c r="JD34" s="40">
        <f t="shared" si="27"/>
        <v>0</v>
      </c>
      <c r="JE34" s="40">
        <f t="shared" si="27"/>
        <v>0</v>
      </c>
      <c r="JF34" s="40">
        <f t="shared" si="27"/>
        <v>0</v>
      </c>
      <c r="JG34" s="40">
        <f t="shared" si="27"/>
        <v>0</v>
      </c>
      <c r="JH34" s="40">
        <f t="shared" si="27"/>
        <v>0</v>
      </c>
      <c r="JI34" s="40">
        <f t="shared" si="27"/>
        <v>0</v>
      </c>
      <c r="JJ34" s="40">
        <f t="shared" si="27"/>
        <v>0</v>
      </c>
      <c r="JK34" s="40">
        <f t="shared" si="27"/>
        <v>0</v>
      </c>
      <c r="JL34" s="40">
        <f t="shared" si="27"/>
        <v>0</v>
      </c>
      <c r="JM34" s="40">
        <f t="shared" si="27"/>
        <v>0</v>
      </c>
      <c r="JN34" s="40">
        <f t="shared" si="27"/>
        <v>0</v>
      </c>
      <c r="JO34" s="40">
        <f t="shared" si="27"/>
        <v>0</v>
      </c>
      <c r="JP34" s="40">
        <f t="shared" si="27"/>
        <v>0</v>
      </c>
      <c r="JQ34" s="40">
        <f t="shared" si="27"/>
        <v>0</v>
      </c>
      <c r="JR34" s="40">
        <f t="shared" ref="JR34:KV36" si="28">IF(JR$7="",0,JQ34+JR12-JR23)</f>
        <v>0</v>
      </c>
      <c r="JS34" s="40">
        <f t="shared" si="28"/>
        <v>0</v>
      </c>
      <c r="JT34" s="40">
        <f t="shared" si="28"/>
        <v>0</v>
      </c>
      <c r="JU34" s="40">
        <f t="shared" si="28"/>
        <v>0</v>
      </c>
      <c r="JV34" s="40">
        <f t="shared" si="28"/>
        <v>0</v>
      </c>
      <c r="JW34" s="40">
        <f t="shared" si="28"/>
        <v>0</v>
      </c>
      <c r="JX34" s="40">
        <f t="shared" si="28"/>
        <v>0</v>
      </c>
      <c r="JY34" s="40">
        <f t="shared" si="28"/>
        <v>0</v>
      </c>
      <c r="JZ34" s="40">
        <f t="shared" si="28"/>
        <v>0</v>
      </c>
      <c r="KA34" s="40">
        <f t="shared" si="28"/>
        <v>0</v>
      </c>
      <c r="KB34" s="40">
        <f t="shared" si="28"/>
        <v>0</v>
      </c>
      <c r="KC34" s="40">
        <f t="shared" si="28"/>
        <v>0</v>
      </c>
      <c r="KD34" s="40">
        <f t="shared" si="28"/>
        <v>0</v>
      </c>
      <c r="KE34" s="40">
        <f t="shared" si="28"/>
        <v>0</v>
      </c>
      <c r="KF34" s="40">
        <f t="shared" si="28"/>
        <v>0</v>
      </c>
      <c r="KG34" s="40">
        <f t="shared" si="28"/>
        <v>0</v>
      </c>
      <c r="KH34" s="40">
        <f t="shared" si="28"/>
        <v>0</v>
      </c>
      <c r="KI34" s="40">
        <f t="shared" si="28"/>
        <v>0</v>
      </c>
      <c r="KJ34" s="40">
        <f t="shared" si="28"/>
        <v>0</v>
      </c>
      <c r="KK34" s="40">
        <f t="shared" si="28"/>
        <v>0</v>
      </c>
      <c r="KL34" s="40">
        <f t="shared" si="28"/>
        <v>0</v>
      </c>
      <c r="KM34" s="40">
        <f t="shared" si="28"/>
        <v>0</v>
      </c>
      <c r="KN34" s="40">
        <f t="shared" si="28"/>
        <v>0</v>
      </c>
      <c r="KO34" s="40">
        <f t="shared" si="28"/>
        <v>0</v>
      </c>
      <c r="KP34" s="40">
        <f t="shared" si="28"/>
        <v>0</v>
      </c>
      <c r="KQ34" s="40">
        <f t="shared" si="28"/>
        <v>0</v>
      </c>
      <c r="KR34" s="40">
        <f t="shared" si="28"/>
        <v>0</v>
      </c>
      <c r="KS34" s="40">
        <f t="shared" si="28"/>
        <v>0</v>
      </c>
      <c r="KT34" s="40">
        <f t="shared" si="28"/>
        <v>0</v>
      </c>
      <c r="KU34" s="40">
        <f t="shared" si="28"/>
        <v>0</v>
      </c>
      <c r="KV34" s="40">
        <f t="shared" si="28"/>
        <v>0</v>
      </c>
      <c r="KW34" s="1"/>
      <c r="KX34" s="1"/>
    </row>
    <row r="35" spans="1:310" x14ac:dyDescent="0.25">
      <c r="A35" s="1"/>
      <c r="B35" s="79"/>
      <c r="C35" s="79"/>
      <c r="D35" s="79"/>
      <c r="E35" s="1" t="str">
        <f>E33</f>
        <v>количество рабочих договоров</v>
      </c>
      <c r="F35" s="1"/>
      <c r="G35" s="1"/>
      <c r="H35" s="11" t="str">
        <f t="shared" ref="H35:H39" si="29">H34</f>
        <v>клиенты</v>
      </c>
      <c r="I35" s="1"/>
      <c r="J35" s="1"/>
      <c r="K35" s="1" t="str">
        <f>справочники!$U$12</f>
        <v>постоянные-30сотрудников</v>
      </c>
      <c r="L35" s="1"/>
      <c r="M35" s="5"/>
      <c r="N35" s="40"/>
      <c r="O35" s="19"/>
      <c r="P35" s="1"/>
      <c r="Q35" s="1"/>
      <c r="R35" s="40"/>
      <c r="S35" s="1"/>
      <c r="T35" s="232">
        <f>SUMIFS(раунд1!35:35,раунд1!$1:$1,MAX(раунд1!$1:$1))</f>
        <v>24.500000000000004</v>
      </c>
      <c r="U35" s="40">
        <f t="shared" ref="U35:AJ39" si="30">IF(U$7="",0,T35+U13-U24)</f>
        <v>26.600000000000005</v>
      </c>
      <c r="V35" s="40">
        <f t="shared" si="30"/>
        <v>28.875000000000004</v>
      </c>
      <c r="W35" s="40">
        <f t="shared" si="30"/>
        <v>31.325000000000003</v>
      </c>
      <c r="X35" s="40">
        <f t="shared" si="30"/>
        <v>33.950000000000003</v>
      </c>
      <c r="Y35" s="40">
        <f t="shared" si="30"/>
        <v>36.75</v>
      </c>
      <c r="Z35" s="40">
        <f t="shared" si="30"/>
        <v>39.725000000000001</v>
      </c>
      <c r="AA35" s="40">
        <f t="shared" si="30"/>
        <v>42.875</v>
      </c>
      <c r="AB35" s="40">
        <f t="shared" si="30"/>
        <v>46.2</v>
      </c>
      <c r="AC35" s="40">
        <f t="shared" si="30"/>
        <v>49.7</v>
      </c>
      <c r="AD35" s="40">
        <f t="shared" si="30"/>
        <v>53.375</v>
      </c>
      <c r="AE35" s="40">
        <f t="shared" si="30"/>
        <v>57.225000000000001</v>
      </c>
      <c r="AF35" s="40">
        <f t="shared" si="30"/>
        <v>61.25</v>
      </c>
      <c r="AG35" s="40">
        <f t="shared" si="30"/>
        <v>65.45</v>
      </c>
      <c r="AH35" s="40">
        <f t="shared" si="30"/>
        <v>69.825000000000003</v>
      </c>
      <c r="AI35" s="40">
        <f t="shared" si="30"/>
        <v>74.375</v>
      </c>
      <c r="AJ35" s="40">
        <f t="shared" si="30"/>
        <v>79.099999999999994</v>
      </c>
      <c r="AK35" s="40">
        <f t="shared" si="24"/>
        <v>84</v>
      </c>
      <c r="AL35" s="40">
        <f t="shared" si="24"/>
        <v>89.075000000000003</v>
      </c>
      <c r="AM35" s="40">
        <f t="shared" si="24"/>
        <v>94.325000000000003</v>
      </c>
      <c r="AN35" s="40">
        <f t="shared" si="24"/>
        <v>99.75</v>
      </c>
      <c r="AO35" s="40">
        <f t="shared" si="24"/>
        <v>105.35</v>
      </c>
      <c r="AP35" s="40">
        <f t="shared" si="24"/>
        <v>111.125</v>
      </c>
      <c r="AQ35" s="40">
        <f t="shared" si="24"/>
        <v>117.075</v>
      </c>
      <c r="AR35" s="40">
        <f t="shared" si="24"/>
        <v>123.2</v>
      </c>
      <c r="AS35" s="40">
        <f t="shared" si="24"/>
        <v>129.5</v>
      </c>
      <c r="AT35" s="40">
        <f t="shared" si="24"/>
        <v>0</v>
      </c>
      <c r="AU35" s="40">
        <f t="shared" si="24"/>
        <v>0</v>
      </c>
      <c r="AV35" s="40">
        <f t="shared" si="24"/>
        <v>0</v>
      </c>
      <c r="AW35" s="40">
        <f t="shared" si="24"/>
        <v>0</v>
      </c>
      <c r="AX35" s="40">
        <f t="shared" si="24"/>
        <v>0</v>
      </c>
      <c r="AY35" s="40">
        <f t="shared" si="24"/>
        <v>0</v>
      </c>
      <c r="AZ35" s="40">
        <f t="shared" si="24"/>
        <v>0</v>
      </c>
      <c r="BA35" s="40">
        <f t="shared" si="24"/>
        <v>0</v>
      </c>
      <c r="BB35" s="40">
        <f t="shared" si="24"/>
        <v>0</v>
      </c>
      <c r="BC35" s="40">
        <f t="shared" si="24"/>
        <v>0</v>
      </c>
      <c r="BD35" s="40">
        <f t="shared" si="24"/>
        <v>0</v>
      </c>
      <c r="BE35" s="40">
        <f t="shared" si="24"/>
        <v>0</v>
      </c>
      <c r="BF35" s="40">
        <f t="shared" si="24"/>
        <v>0</v>
      </c>
      <c r="BG35" s="40">
        <f t="shared" si="24"/>
        <v>0</v>
      </c>
      <c r="BH35" s="40">
        <f t="shared" si="24"/>
        <v>0</v>
      </c>
      <c r="BI35" s="40">
        <f t="shared" si="24"/>
        <v>0</v>
      </c>
      <c r="BJ35" s="40">
        <f t="shared" si="24"/>
        <v>0</v>
      </c>
      <c r="BK35" s="40">
        <f t="shared" si="24"/>
        <v>0</v>
      </c>
      <c r="BL35" s="40">
        <f t="shared" si="24"/>
        <v>0</v>
      </c>
      <c r="BM35" s="40">
        <f t="shared" si="24"/>
        <v>0</v>
      </c>
      <c r="BN35" s="40">
        <f t="shared" si="24"/>
        <v>0</v>
      </c>
      <c r="BO35" s="40">
        <f t="shared" si="24"/>
        <v>0</v>
      </c>
      <c r="BP35" s="40">
        <f t="shared" si="24"/>
        <v>0</v>
      </c>
      <c r="BQ35" s="40">
        <f t="shared" si="24"/>
        <v>0</v>
      </c>
      <c r="BR35" s="40">
        <f t="shared" si="24"/>
        <v>0</v>
      </c>
      <c r="BS35" s="40">
        <f t="shared" si="24"/>
        <v>0</v>
      </c>
      <c r="BT35" s="40">
        <f t="shared" si="24"/>
        <v>0</v>
      </c>
      <c r="BU35" s="40">
        <f t="shared" si="24"/>
        <v>0</v>
      </c>
      <c r="BV35" s="40">
        <f t="shared" si="24"/>
        <v>0</v>
      </c>
      <c r="BW35" s="40">
        <f t="shared" si="24"/>
        <v>0</v>
      </c>
      <c r="BX35" s="40">
        <f t="shared" si="24"/>
        <v>0</v>
      </c>
      <c r="BY35" s="40">
        <f t="shared" si="24"/>
        <v>0</v>
      </c>
      <c r="BZ35" s="40">
        <f t="shared" si="24"/>
        <v>0</v>
      </c>
      <c r="CA35" s="40">
        <f t="shared" si="24"/>
        <v>0</v>
      </c>
      <c r="CB35" s="40">
        <f t="shared" si="24"/>
        <v>0</v>
      </c>
      <c r="CC35" s="40">
        <f t="shared" si="24"/>
        <v>0</v>
      </c>
      <c r="CD35" s="40">
        <f t="shared" si="24"/>
        <v>0</v>
      </c>
      <c r="CE35" s="40">
        <f t="shared" si="24"/>
        <v>0</v>
      </c>
      <c r="CF35" s="40">
        <f t="shared" si="24"/>
        <v>0</v>
      </c>
      <c r="CG35" s="40">
        <f t="shared" si="24"/>
        <v>0</v>
      </c>
      <c r="CH35" s="40">
        <f t="shared" si="25"/>
        <v>0</v>
      </c>
      <c r="CI35" s="40">
        <f t="shared" si="25"/>
        <v>0</v>
      </c>
      <c r="CJ35" s="40">
        <f t="shared" si="25"/>
        <v>0</v>
      </c>
      <c r="CK35" s="40">
        <f t="shared" si="25"/>
        <v>0</v>
      </c>
      <c r="CL35" s="40">
        <f t="shared" si="25"/>
        <v>0</v>
      </c>
      <c r="CM35" s="40">
        <f t="shared" si="25"/>
        <v>0</v>
      </c>
      <c r="CN35" s="40">
        <f t="shared" si="25"/>
        <v>0</v>
      </c>
      <c r="CO35" s="40">
        <f t="shared" si="25"/>
        <v>0</v>
      </c>
      <c r="CP35" s="40">
        <f t="shared" si="25"/>
        <v>0</v>
      </c>
      <c r="CQ35" s="40">
        <f t="shared" si="25"/>
        <v>0</v>
      </c>
      <c r="CR35" s="40">
        <f t="shared" si="25"/>
        <v>0</v>
      </c>
      <c r="CS35" s="40">
        <f t="shared" si="25"/>
        <v>0</v>
      </c>
      <c r="CT35" s="40">
        <f t="shared" si="25"/>
        <v>0</v>
      </c>
      <c r="CU35" s="40">
        <f t="shared" si="25"/>
        <v>0</v>
      </c>
      <c r="CV35" s="40">
        <f t="shared" si="25"/>
        <v>0</v>
      </c>
      <c r="CW35" s="40">
        <f t="shared" si="25"/>
        <v>0</v>
      </c>
      <c r="CX35" s="40">
        <f t="shared" si="25"/>
        <v>0</v>
      </c>
      <c r="CY35" s="40">
        <f t="shared" si="25"/>
        <v>0</v>
      </c>
      <c r="CZ35" s="40">
        <f t="shared" si="25"/>
        <v>0</v>
      </c>
      <c r="DA35" s="40">
        <f t="shared" si="25"/>
        <v>0</v>
      </c>
      <c r="DB35" s="40">
        <f t="shared" si="25"/>
        <v>0</v>
      </c>
      <c r="DC35" s="40">
        <f t="shared" si="25"/>
        <v>0</v>
      </c>
      <c r="DD35" s="40">
        <f t="shared" si="25"/>
        <v>0</v>
      </c>
      <c r="DE35" s="40">
        <f t="shared" si="25"/>
        <v>0</v>
      </c>
      <c r="DF35" s="40">
        <f t="shared" si="25"/>
        <v>0</v>
      </c>
      <c r="DG35" s="40">
        <f t="shared" si="25"/>
        <v>0</v>
      </c>
      <c r="DH35" s="40">
        <f t="shared" si="25"/>
        <v>0</v>
      </c>
      <c r="DI35" s="40">
        <f t="shared" si="25"/>
        <v>0</v>
      </c>
      <c r="DJ35" s="40">
        <f t="shared" si="25"/>
        <v>0</v>
      </c>
      <c r="DK35" s="40">
        <f t="shared" si="25"/>
        <v>0</v>
      </c>
      <c r="DL35" s="40">
        <f t="shared" si="25"/>
        <v>0</v>
      </c>
      <c r="DM35" s="40">
        <f t="shared" si="25"/>
        <v>0</v>
      </c>
      <c r="DN35" s="40">
        <f t="shared" si="25"/>
        <v>0</v>
      </c>
      <c r="DO35" s="40">
        <f t="shared" si="25"/>
        <v>0</v>
      </c>
      <c r="DP35" s="40">
        <f t="shared" si="25"/>
        <v>0</v>
      </c>
      <c r="DQ35" s="40">
        <f t="shared" si="25"/>
        <v>0</v>
      </c>
      <c r="DR35" s="40">
        <f t="shared" si="25"/>
        <v>0</v>
      </c>
      <c r="DS35" s="40">
        <f t="shared" si="25"/>
        <v>0</v>
      </c>
      <c r="DT35" s="40">
        <f t="shared" si="25"/>
        <v>0</v>
      </c>
      <c r="DU35" s="40">
        <f t="shared" si="25"/>
        <v>0</v>
      </c>
      <c r="DV35" s="40">
        <f t="shared" si="25"/>
        <v>0</v>
      </c>
      <c r="DW35" s="40">
        <f t="shared" si="25"/>
        <v>0</v>
      </c>
      <c r="DX35" s="40">
        <f t="shared" si="25"/>
        <v>0</v>
      </c>
      <c r="DY35" s="40">
        <f t="shared" si="25"/>
        <v>0</v>
      </c>
      <c r="DZ35" s="40">
        <f t="shared" si="25"/>
        <v>0</v>
      </c>
      <c r="EA35" s="40">
        <f t="shared" si="25"/>
        <v>0</v>
      </c>
      <c r="EB35" s="40">
        <f t="shared" si="25"/>
        <v>0</v>
      </c>
      <c r="EC35" s="40">
        <f t="shared" si="25"/>
        <v>0</v>
      </c>
      <c r="ED35" s="40">
        <f t="shared" si="25"/>
        <v>0</v>
      </c>
      <c r="EE35" s="40">
        <f t="shared" si="25"/>
        <v>0</v>
      </c>
      <c r="EF35" s="40">
        <f t="shared" si="25"/>
        <v>0</v>
      </c>
      <c r="EG35" s="40">
        <f t="shared" si="25"/>
        <v>0</v>
      </c>
      <c r="EH35" s="40">
        <f t="shared" si="25"/>
        <v>0</v>
      </c>
      <c r="EI35" s="40">
        <f t="shared" si="25"/>
        <v>0</v>
      </c>
      <c r="EJ35" s="40">
        <f t="shared" si="25"/>
        <v>0</v>
      </c>
      <c r="EK35" s="40">
        <f t="shared" si="25"/>
        <v>0</v>
      </c>
      <c r="EL35" s="40">
        <f t="shared" si="25"/>
        <v>0</v>
      </c>
      <c r="EM35" s="40">
        <f t="shared" si="25"/>
        <v>0</v>
      </c>
      <c r="EN35" s="40">
        <f t="shared" si="25"/>
        <v>0</v>
      </c>
      <c r="EO35" s="40">
        <f t="shared" si="25"/>
        <v>0</v>
      </c>
      <c r="EP35" s="40">
        <f t="shared" si="25"/>
        <v>0</v>
      </c>
      <c r="EQ35" s="40">
        <f t="shared" si="25"/>
        <v>0</v>
      </c>
      <c r="ER35" s="40">
        <f t="shared" si="25"/>
        <v>0</v>
      </c>
      <c r="ES35" s="40">
        <f t="shared" si="25"/>
        <v>0</v>
      </c>
      <c r="ET35" s="40">
        <f t="shared" si="26"/>
        <v>0</v>
      </c>
      <c r="EU35" s="40">
        <f t="shared" si="26"/>
        <v>0</v>
      </c>
      <c r="EV35" s="40">
        <f t="shared" si="26"/>
        <v>0</v>
      </c>
      <c r="EW35" s="40">
        <f t="shared" si="26"/>
        <v>0</v>
      </c>
      <c r="EX35" s="40">
        <f t="shared" si="26"/>
        <v>0</v>
      </c>
      <c r="EY35" s="40">
        <f t="shared" si="26"/>
        <v>0</v>
      </c>
      <c r="EZ35" s="40">
        <f t="shared" si="26"/>
        <v>0</v>
      </c>
      <c r="FA35" s="40">
        <f t="shared" si="26"/>
        <v>0</v>
      </c>
      <c r="FB35" s="40">
        <f t="shared" si="26"/>
        <v>0</v>
      </c>
      <c r="FC35" s="40">
        <f t="shared" si="26"/>
        <v>0</v>
      </c>
      <c r="FD35" s="40">
        <f t="shared" si="26"/>
        <v>0</v>
      </c>
      <c r="FE35" s="40">
        <f t="shared" si="26"/>
        <v>0</v>
      </c>
      <c r="FF35" s="40">
        <f t="shared" si="26"/>
        <v>0</v>
      </c>
      <c r="FG35" s="40">
        <f t="shared" si="26"/>
        <v>0</v>
      </c>
      <c r="FH35" s="40">
        <f t="shared" si="26"/>
        <v>0</v>
      </c>
      <c r="FI35" s="40">
        <f t="shared" si="26"/>
        <v>0</v>
      </c>
      <c r="FJ35" s="40">
        <f t="shared" si="26"/>
        <v>0</v>
      </c>
      <c r="FK35" s="40">
        <f t="shared" si="26"/>
        <v>0</v>
      </c>
      <c r="FL35" s="40">
        <f t="shared" si="26"/>
        <v>0</v>
      </c>
      <c r="FM35" s="40">
        <f t="shared" si="26"/>
        <v>0</v>
      </c>
      <c r="FN35" s="40">
        <f t="shared" si="26"/>
        <v>0</v>
      </c>
      <c r="FO35" s="40">
        <f t="shared" si="26"/>
        <v>0</v>
      </c>
      <c r="FP35" s="40">
        <f t="shared" si="26"/>
        <v>0</v>
      </c>
      <c r="FQ35" s="40">
        <f t="shared" si="26"/>
        <v>0</v>
      </c>
      <c r="FR35" s="40">
        <f t="shared" si="26"/>
        <v>0</v>
      </c>
      <c r="FS35" s="40">
        <f t="shared" si="26"/>
        <v>0</v>
      </c>
      <c r="FT35" s="40">
        <f t="shared" si="26"/>
        <v>0</v>
      </c>
      <c r="FU35" s="40">
        <f t="shared" si="26"/>
        <v>0</v>
      </c>
      <c r="FV35" s="40">
        <f t="shared" si="26"/>
        <v>0</v>
      </c>
      <c r="FW35" s="40">
        <f t="shared" si="26"/>
        <v>0</v>
      </c>
      <c r="FX35" s="40">
        <f t="shared" si="26"/>
        <v>0</v>
      </c>
      <c r="FY35" s="40">
        <f t="shared" si="26"/>
        <v>0</v>
      </c>
      <c r="FZ35" s="40">
        <f t="shared" si="26"/>
        <v>0</v>
      </c>
      <c r="GA35" s="40">
        <f t="shared" si="26"/>
        <v>0</v>
      </c>
      <c r="GB35" s="40">
        <f t="shared" si="26"/>
        <v>0</v>
      </c>
      <c r="GC35" s="40">
        <f t="shared" si="26"/>
        <v>0</v>
      </c>
      <c r="GD35" s="40">
        <f t="shared" si="26"/>
        <v>0</v>
      </c>
      <c r="GE35" s="40">
        <f t="shared" si="26"/>
        <v>0</v>
      </c>
      <c r="GF35" s="40">
        <f t="shared" si="26"/>
        <v>0</v>
      </c>
      <c r="GG35" s="40">
        <f t="shared" si="26"/>
        <v>0</v>
      </c>
      <c r="GH35" s="40">
        <f t="shared" si="26"/>
        <v>0</v>
      </c>
      <c r="GI35" s="40">
        <f t="shared" si="26"/>
        <v>0</v>
      </c>
      <c r="GJ35" s="40">
        <f t="shared" si="26"/>
        <v>0</v>
      </c>
      <c r="GK35" s="40">
        <f t="shared" si="26"/>
        <v>0</v>
      </c>
      <c r="GL35" s="40">
        <f t="shared" si="26"/>
        <v>0</v>
      </c>
      <c r="GM35" s="40">
        <f t="shared" si="26"/>
        <v>0</v>
      </c>
      <c r="GN35" s="40">
        <f t="shared" si="26"/>
        <v>0</v>
      </c>
      <c r="GO35" s="40">
        <f t="shared" si="26"/>
        <v>0</v>
      </c>
      <c r="GP35" s="40">
        <f t="shared" si="26"/>
        <v>0</v>
      </c>
      <c r="GQ35" s="40">
        <f t="shared" si="26"/>
        <v>0</v>
      </c>
      <c r="GR35" s="40">
        <f t="shared" si="26"/>
        <v>0</v>
      </c>
      <c r="GS35" s="40">
        <f t="shared" si="26"/>
        <v>0</v>
      </c>
      <c r="GT35" s="40">
        <f t="shared" si="26"/>
        <v>0</v>
      </c>
      <c r="GU35" s="40">
        <f t="shared" si="26"/>
        <v>0</v>
      </c>
      <c r="GV35" s="40">
        <f t="shared" si="26"/>
        <v>0</v>
      </c>
      <c r="GW35" s="40">
        <f t="shared" si="26"/>
        <v>0</v>
      </c>
      <c r="GX35" s="40">
        <f t="shared" si="26"/>
        <v>0</v>
      </c>
      <c r="GY35" s="40">
        <f t="shared" si="26"/>
        <v>0</v>
      </c>
      <c r="GZ35" s="40">
        <f t="shared" si="26"/>
        <v>0</v>
      </c>
      <c r="HA35" s="40">
        <f t="shared" si="26"/>
        <v>0</v>
      </c>
      <c r="HB35" s="40">
        <f t="shared" si="26"/>
        <v>0</v>
      </c>
      <c r="HC35" s="40">
        <f t="shared" si="26"/>
        <v>0</v>
      </c>
      <c r="HD35" s="40">
        <f t="shared" si="26"/>
        <v>0</v>
      </c>
      <c r="HE35" s="40">
        <f t="shared" si="26"/>
        <v>0</v>
      </c>
      <c r="HF35" s="40">
        <f t="shared" si="27"/>
        <v>0</v>
      </c>
      <c r="HG35" s="40">
        <f t="shared" si="27"/>
        <v>0</v>
      </c>
      <c r="HH35" s="40">
        <f t="shared" si="27"/>
        <v>0</v>
      </c>
      <c r="HI35" s="40">
        <f t="shared" si="27"/>
        <v>0</v>
      </c>
      <c r="HJ35" s="40">
        <f t="shared" si="27"/>
        <v>0</v>
      </c>
      <c r="HK35" s="40">
        <f t="shared" si="27"/>
        <v>0</v>
      </c>
      <c r="HL35" s="40">
        <f t="shared" si="27"/>
        <v>0</v>
      </c>
      <c r="HM35" s="40">
        <f t="shared" si="27"/>
        <v>0</v>
      </c>
      <c r="HN35" s="40">
        <f t="shared" si="27"/>
        <v>0</v>
      </c>
      <c r="HO35" s="40">
        <f t="shared" si="27"/>
        <v>0</v>
      </c>
      <c r="HP35" s="40">
        <f t="shared" si="27"/>
        <v>0</v>
      </c>
      <c r="HQ35" s="40">
        <f t="shared" si="27"/>
        <v>0</v>
      </c>
      <c r="HR35" s="40">
        <f t="shared" si="27"/>
        <v>0</v>
      </c>
      <c r="HS35" s="40">
        <f t="shared" si="27"/>
        <v>0</v>
      </c>
      <c r="HT35" s="40">
        <f t="shared" si="27"/>
        <v>0</v>
      </c>
      <c r="HU35" s="40">
        <f t="shared" si="27"/>
        <v>0</v>
      </c>
      <c r="HV35" s="40">
        <f t="shared" si="27"/>
        <v>0</v>
      </c>
      <c r="HW35" s="40">
        <f t="shared" si="27"/>
        <v>0</v>
      </c>
      <c r="HX35" s="40">
        <f t="shared" si="27"/>
        <v>0</v>
      </c>
      <c r="HY35" s="40">
        <f t="shared" si="27"/>
        <v>0</v>
      </c>
      <c r="HZ35" s="40">
        <f t="shared" si="27"/>
        <v>0</v>
      </c>
      <c r="IA35" s="40">
        <f t="shared" si="27"/>
        <v>0</v>
      </c>
      <c r="IB35" s="40">
        <f t="shared" si="27"/>
        <v>0</v>
      </c>
      <c r="IC35" s="40">
        <f t="shared" si="27"/>
        <v>0</v>
      </c>
      <c r="ID35" s="40">
        <f t="shared" si="27"/>
        <v>0</v>
      </c>
      <c r="IE35" s="40">
        <f t="shared" si="27"/>
        <v>0</v>
      </c>
      <c r="IF35" s="40">
        <f t="shared" si="27"/>
        <v>0</v>
      </c>
      <c r="IG35" s="40">
        <f t="shared" si="27"/>
        <v>0</v>
      </c>
      <c r="IH35" s="40">
        <f t="shared" si="27"/>
        <v>0</v>
      </c>
      <c r="II35" s="40">
        <f t="shared" si="27"/>
        <v>0</v>
      </c>
      <c r="IJ35" s="40">
        <f t="shared" si="27"/>
        <v>0</v>
      </c>
      <c r="IK35" s="40">
        <f t="shared" si="27"/>
        <v>0</v>
      </c>
      <c r="IL35" s="40">
        <f t="shared" si="27"/>
        <v>0</v>
      </c>
      <c r="IM35" s="40">
        <f t="shared" si="27"/>
        <v>0</v>
      </c>
      <c r="IN35" s="40">
        <f t="shared" si="27"/>
        <v>0</v>
      </c>
      <c r="IO35" s="40">
        <f t="shared" si="27"/>
        <v>0</v>
      </c>
      <c r="IP35" s="40">
        <f t="shared" si="27"/>
        <v>0</v>
      </c>
      <c r="IQ35" s="40">
        <f t="shared" si="27"/>
        <v>0</v>
      </c>
      <c r="IR35" s="40">
        <f t="shared" si="27"/>
        <v>0</v>
      </c>
      <c r="IS35" s="40">
        <f t="shared" si="27"/>
        <v>0</v>
      </c>
      <c r="IT35" s="40">
        <f t="shared" si="27"/>
        <v>0</v>
      </c>
      <c r="IU35" s="40">
        <f t="shared" si="27"/>
        <v>0</v>
      </c>
      <c r="IV35" s="40">
        <f t="shared" si="27"/>
        <v>0</v>
      </c>
      <c r="IW35" s="40">
        <f t="shared" si="27"/>
        <v>0</v>
      </c>
      <c r="IX35" s="40">
        <f t="shared" si="27"/>
        <v>0</v>
      </c>
      <c r="IY35" s="40">
        <f t="shared" si="27"/>
        <v>0</v>
      </c>
      <c r="IZ35" s="40">
        <f t="shared" si="27"/>
        <v>0</v>
      </c>
      <c r="JA35" s="40">
        <f t="shared" si="27"/>
        <v>0</v>
      </c>
      <c r="JB35" s="40">
        <f t="shared" si="27"/>
        <v>0</v>
      </c>
      <c r="JC35" s="40">
        <f t="shared" si="27"/>
        <v>0</v>
      </c>
      <c r="JD35" s="40">
        <f t="shared" si="27"/>
        <v>0</v>
      </c>
      <c r="JE35" s="40">
        <f t="shared" si="27"/>
        <v>0</v>
      </c>
      <c r="JF35" s="40">
        <f t="shared" si="27"/>
        <v>0</v>
      </c>
      <c r="JG35" s="40">
        <f t="shared" si="27"/>
        <v>0</v>
      </c>
      <c r="JH35" s="40">
        <f t="shared" si="27"/>
        <v>0</v>
      </c>
      <c r="JI35" s="40">
        <f t="shared" si="27"/>
        <v>0</v>
      </c>
      <c r="JJ35" s="40">
        <f t="shared" si="27"/>
        <v>0</v>
      </c>
      <c r="JK35" s="40">
        <f t="shared" si="27"/>
        <v>0</v>
      </c>
      <c r="JL35" s="40">
        <f t="shared" si="27"/>
        <v>0</v>
      </c>
      <c r="JM35" s="40">
        <f t="shared" si="27"/>
        <v>0</v>
      </c>
      <c r="JN35" s="40">
        <f t="shared" si="27"/>
        <v>0</v>
      </c>
      <c r="JO35" s="40">
        <f t="shared" si="27"/>
        <v>0</v>
      </c>
      <c r="JP35" s="40">
        <f t="shared" si="27"/>
        <v>0</v>
      </c>
      <c r="JQ35" s="40">
        <f t="shared" si="27"/>
        <v>0</v>
      </c>
      <c r="JR35" s="40">
        <f t="shared" si="28"/>
        <v>0</v>
      </c>
      <c r="JS35" s="40">
        <f t="shared" si="28"/>
        <v>0</v>
      </c>
      <c r="JT35" s="40">
        <f t="shared" si="28"/>
        <v>0</v>
      </c>
      <c r="JU35" s="40">
        <f t="shared" si="28"/>
        <v>0</v>
      </c>
      <c r="JV35" s="40">
        <f t="shared" si="28"/>
        <v>0</v>
      </c>
      <c r="JW35" s="40">
        <f t="shared" si="28"/>
        <v>0</v>
      </c>
      <c r="JX35" s="40">
        <f t="shared" si="28"/>
        <v>0</v>
      </c>
      <c r="JY35" s="40">
        <f t="shared" si="28"/>
        <v>0</v>
      </c>
      <c r="JZ35" s="40">
        <f t="shared" si="28"/>
        <v>0</v>
      </c>
      <c r="KA35" s="40">
        <f t="shared" si="28"/>
        <v>0</v>
      </c>
      <c r="KB35" s="40">
        <f t="shared" si="28"/>
        <v>0</v>
      </c>
      <c r="KC35" s="40">
        <f t="shared" si="28"/>
        <v>0</v>
      </c>
      <c r="KD35" s="40">
        <f t="shared" si="28"/>
        <v>0</v>
      </c>
      <c r="KE35" s="40">
        <f t="shared" si="28"/>
        <v>0</v>
      </c>
      <c r="KF35" s="40">
        <f t="shared" si="28"/>
        <v>0</v>
      </c>
      <c r="KG35" s="40">
        <f t="shared" si="28"/>
        <v>0</v>
      </c>
      <c r="KH35" s="40">
        <f t="shared" si="28"/>
        <v>0</v>
      </c>
      <c r="KI35" s="40">
        <f t="shared" si="28"/>
        <v>0</v>
      </c>
      <c r="KJ35" s="40">
        <f t="shared" si="28"/>
        <v>0</v>
      </c>
      <c r="KK35" s="40">
        <f t="shared" si="28"/>
        <v>0</v>
      </c>
      <c r="KL35" s="40">
        <f t="shared" si="28"/>
        <v>0</v>
      </c>
      <c r="KM35" s="40">
        <f t="shared" si="28"/>
        <v>0</v>
      </c>
      <c r="KN35" s="40">
        <f t="shared" si="28"/>
        <v>0</v>
      </c>
      <c r="KO35" s="40">
        <f t="shared" si="28"/>
        <v>0</v>
      </c>
      <c r="KP35" s="40">
        <f t="shared" si="28"/>
        <v>0</v>
      </c>
      <c r="KQ35" s="40">
        <f t="shared" si="28"/>
        <v>0</v>
      </c>
      <c r="KR35" s="40">
        <f t="shared" si="28"/>
        <v>0</v>
      </c>
      <c r="KS35" s="40">
        <f t="shared" si="28"/>
        <v>0</v>
      </c>
      <c r="KT35" s="40">
        <f t="shared" si="28"/>
        <v>0</v>
      </c>
      <c r="KU35" s="40">
        <f t="shared" si="28"/>
        <v>0</v>
      </c>
      <c r="KV35" s="40">
        <f t="shared" si="28"/>
        <v>0</v>
      </c>
      <c r="KW35" s="1"/>
      <c r="KX35" s="1"/>
    </row>
    <row r="36" spans="1:310" x14ac:dyDescent="0.25">
      <c r="A36" s="1"/>
      <c r="B36" s="79"/>
      <c r="C36" s="79"/>
      <c r="D36" s="79"/>
      <c r="E36" s="1" t="str">
        <f>E33</f>
        <v>количество рабочих договоров</v>
      </c>
      <c r="F36" s="1"/>
      <c r="G36" s="1"/>
      <c r="H36" s="11" t="str">
        <f t="shared" si="29"/>
        <v>клиенты</v>
      </c>
      <c r="I36" s="1"/>
      <c r="J36" s="1"/>
      <c r="K36" s="1" t="str">
        <f>справочники!$U$13</f>
        <v>постоянные-60сотрудников</v>
      </c>
      <c r="L36" s="1"/>
      <c r="M36" s="5"/>
      <c r="N36" s="40"/>
      <c r="O36" s="19"/>
      <c r="P36" s="1"/>
      <c r="Q36" s="1"/>
      <c r="R36" s="40"/>
      <c r="S36" s="1"/>
      <c r="T36" s="232">
        <f>SUMIFS(раунд1!36:36,раунд1!$1:$1,MAX(раунд1!$1:$1))</f>
        <v>17.500000000000004</v>
      </c>
      <c r="U36" s="40">
        <f t="shared" si="30"/>
        <v>18.970000000000002</v>
      </c>
      <c r="V36" s="40">
        <f t="shared" si="30"/>
        <v>20.562500000000004</v>
      </c>
      <c r="W36" s="40">
        <f t="shared" si="30"/>
        <v>22.277500000000003</v>
      </c>
      <c r="X36" s="40">
        <f t="shared" si="30"/>
        <v>24.115000000000002</v>
      </c>
      <c r="Y36" s="40">
        <f t="shared" si="30"/>
        <v>26.075000000000003</v>
      </c>
      <c r="Z36" s="40">
        <f t="shared" si="30"/>
        <v>28.157500000000002</v>
      </c>
      <c r="AA36" s="40">
        <f t="shared" si="30"/>
        <v>30.362500000000004</v>
      </c>
      <c r="AB36" s="40">
        <f t="shared" si="30"/>
        <v>32.690000000000005</v>
      </c>
      <c r="AC36" s="40">
        <f t="shared" si="30"/>
        <v>35.140000000000008</v>
      </c>
      <c r="AD36" s="40">
        <f t="shared" si="30"/>
        <v>37.712500000000006</v>
      </c>
      <c r="AE36" s="40">
        <f t="shared" si="30"/>
        <v>40.407500000000006</v>
      </c>
      <c r="AF36" s="40">
        <f t="shared" si="30"/>
        <v>43.225000000000009</v>
      </c>
      <c r="AG36" s="40">
        <f t="shared" si="30"/>
        <v>46.165000000000006</v>
      </c>
      <c r="AH36" s="40">
        <f t="shared" si="30"/>
        <v>49.227500000000006</v>
      </c>
      <c r="AI36" s="40">
        <f t="shared" si="30"/>
        <v>52.412500000000009</v>
      </c>
      <c r="AJ36" s="40">
        <f t="shared" si="30"/>
        <v>55.720000000000006</v>
      </c>
      <c r="AK36" s="40">
        <f t="shared" si="24"/>
        <v>59.150000000000006</v>
      </c>
      <c r="AL36" s="40">
        <f t="shared" si="24"/>
        <v>62.702500000000008</v>
      </c>
      <c r="AM36" s="40">
        <f t="shared" si="24"/>
        <v>66.377500000000012</v>
      </c>
      <c r="AN36" s="40">
        <f t="shared" si="24"/>
        <v>70.175000000000011</v>
      </c>
      <c r="AO36" s="40">
        <f t="shared" si="24"/>
        <v>74.095000000000013</v>
      </c>
      <c r="AP36" s="40">
        <f t="shared" si="24"/>
        <v>78.137500000000017</v>
      </c>
      <c r="AQ36" s="40">
        <f t="shared" si="24"/>
        <v>82.302500000000023</v>
      </c>
      <c r="AR36" s="40">
        <f t="shared" si="24"/>
        <v>86.590000000000018</v>
      </c>
      <c r="AS36" s="40">
        <f t="shared" si="24"/>
        <v>91.000000000000014</v>
      </c>
      <c r="AT36" s="40">
        <f t="shared" si="24"/>
        <v>0</v>
      </c>
      <c r="AU36" s="40">
        <f t="shared" si="24"/>
        <v>0</v>
      </c>
      <c r="AV36" s="40">
        <f t="shared" si="24"/>
        <v>0</v>
      </c>
      <c r="AW36" s="40">
        <f t="shared" si="24"/>
        <v>0</v>
      </c>
      <c r="AX36" s="40">
        <f t="shared" si="24"/>
        <v>0</v>
      </c>
      <c r="AY36" s="40">
        <f t="shared" si="24"/>
        <v>0</v>
      </c>
      <c r="AZ36" s="40">
        <f t="shared" si="24"/>
        <v>0</v>
      </c>
      <c r="BA36" s="40">
        <f t="shared" si="24"/>
        <v>0</v>
      </c>
      <c r="BB36" s="40">
        <f t="shared" si="24"/>
        <v>0</v>
      </c>
      <c r="BC36" s="40">
        <f t="shared" si="24"/>
        <v>0</v>
      </c>
      <c r="BD36" s="40">
        <f t="shared" si="24"/>
        <v>0</v>
      </c>
      <c r="BE36" s="40">
        <f t="shared" si="24"/>
        <v>0</v>
      </c>
      <c r="BF36" s="40">
        <f t="shared" si="24"/>
        <v>0</v>
      </c>
      <c r="BG36" s="40">
        <f t="shared" si="24"/>
        <v>0</v>
      </c>
      <c r="BH36" s="40">
        <f t="shared" si="24"/>
        <v>0</v>
      </c>
      <c r="BI36" s="40">
        <f t="shared" si="24"/>
        <v>0</v>
      </c>
      <c r="BJ36" s="40">
        <f t="shared" si="24"/>
        <v>0</v>
      </c>
      <c r="BK36" s="40">
        <f t="shared" si="24"/>
        <v>0</v>
      </c>
      <c r="BL36" s="40">
        <f t="shared" si="24"/>
        <v>0</v>
      </c>
      <c r="BM36" s="40">
        <f t="shared" si="24"/>
        <v>0</v>
      </c>
      <c r="BN36" s="40">
        <f t="shared" si="24"/>
        <v>0</v>
      </c>
      <c r="BO36" s="40">
        <f t="shared" si="24"/>
        <v>0</v>
      </c>
      <c r="BP36" s="40">
        <f t="shared" si="24"/>
        <v>0</v>
      </c>
      <c r="BQ36" s="40">
        <f t="shared" si="24"/>
        <v>0</v>
      </c>
      <c r="BR36" s="40">
        <f t="shared" si="24"/>
        <v>0</v>
      </c>
      <c r="BS36" s="40">
        <f t="shared" si="24"/>
        <v>0</v>
      </c>
      <c r="BT36" s="40">
        <f t="shared" si="24"/>
        <v>0</v>
      </c>
      <c r="BU36" s="40">
        <f t="shared" si="24"/>
        <v>0</v>
      </c>
      <c r="BV36" s="40">
        <f t="shared" si="24"/>
        <v>0</v>
      </c>
      <c r="BW36" s="40">
        <f t="shared" si="24"/>
        <v>0</v>
      </c>
      <c r="BX36" s="40">
        <f t="shared" si="24"/>
        <v>0</v>
      </c>
      <c r="BY36" s="40">
        <f t="shared" si="24"/>
        <v>0</v>
      </c>
      <c r="BZ36" s="40">
        <f t="shared" si="24"/>
        <v>0</v>
      </c>
      <c r="CA36" s="40">
        <f t="shared" si="24"/>
        <v>0</v>
      </c>
      <c r="CB36" s="40">
        <f t="shared" si="24"/>
        <v>0</v>
      </c>
      <c r="CC36" s="40">
        <f t="shared" si="24"/>
        <v>0</v>
      </c>
      <c r="CD36" s="40">
        <f t="shared" si="24"/>
        <v>0</v>
      </c>
      <c r="CE36" s="40">
        <f t="shared" si="24"/>
        <v>0</v>
      </c>
      <c r="CF36" s="40">
        <f t="shared" si="24"/>
        <v>0</v>
      </c>
      <c r="CG36" s="40">
        <f t="shared" si="24"/>
        <v>0</v>
      </c>
      <c r="CH36" s="40">
        <f t="shared" si="25"/>
        <v>0</v>
      </c>
      <c r="CI36" s="40">
        <f t="shared" si="25"/>
        <v>0</v>
      </c>
      <c r="CJ36" s="40">
        <f t="shared" si="25"/>
        <v>0</v>
      </c>
      <c r="CK36" s="40">
        <f t="shared" si="25"/>
        <v>0</v>
      </c>
      <c r="CL36" s="40">
        <f t="shared" si="25"/>
        <v>0</v>
      </c>
      <c r="CM36" s="40">
        <f t="shared" si="25"/>
        <v>0</v>
      </c>
      <c r="CN36" s="40">
        <f t="shared" si="25"/>
        <v>0</v>
      </c>
      <c r="CO36" s="40">
        <f t="shared" si="25"/>
        <v>0</v>
      </c>
      <c r="CP36" s="40">
        <f t="shared" si="25"/>
        <v>0</v>
      </c>
      <c r="CQ36" s="40">
        <f t="shared" si="25"/>
        <v>0</v>
      </c>
      <c r="CR36" s="40">
        <f t="shared" si="25"/>
        <v>0</v>
      </c>
      <c r="CS36" s="40">
        <f t="shared" si="25"/>
        <v>0</v>
      </c>
      <c r="CT36" s="40">
        <f t="shared" si="25"/>
        <v>0</v>
      </c>
      <c r="CU36" s="40">
        <f t="shared" si="25"/>
        <v>0</v>
      </c>
      <c r="CV36" s="40">
        <f t="shared" si="25"/>
        <v>0</v>
      </c>
      <c r="CW36" s="40">
        <f t="shared" si="25"/>
        <v>0</v>
      </c>
      <c r="CX36" s="40">
        <f t="shared" si="25"/>
        <v>0</v>
      </c>
      <c r="CY36" s="40">
        <f t="shared" si="25"/>
        <v>0</v>
      </c>
      <c r="CZ36" s="40">
        <f t="shared" si="25"/>
        <v>0</v>
      </c>
      <c r="DA36" s="40">
        <f t="shared" si="25"/>
        <v>0</v>
      </c>
      <c r="DB36" s="40">
        <f t="shared" si="25"/>
        <v>0</v>
      </c>
      <c r="DC36" s="40">
        <f t="shared" si="25"/>
        <v>0</v>
      </c>
      <c r="DD36" s="40">
        <f t="shared" si="25"/>
        <v>0</v>
      </c>
      <c r="DE36" s="40">
        <f t="shared" si="25"/>
        <v>0</v>
      </c>
      <c r="DF36" s="40">
        <f t="shared" si="25"/>
        <v>0</v>
      </c>
      <c r="DG36" s="40">
        <f t="shared" si="25"/>
        <v>0</v>
      </c>
      <c r="DH36" s="40">
        <f t="shared" si="25"/>
        <v>0</v>
      </c>
      <c r="DI36" s="40">
        <f t="shared" si="25"/>
        <v>0</v>
      </c>
      <c r="DJ36" s="40">
        <f t="shared" si="25"/>
        <v>0</v>
      </c>
      <c r="DK36" s="40">
        <f t="shared" si="25"/>
        <v>0</v>
      </c>
      <c r="DL36" s="40">
        <f t="shared" si="25"/>
        <v>0</v>
      </c>
      <c r="DM36" s="40">
        <f t="shared" si="25"/>
        <v>0</v>
      </c>
      <c r="DN36" s="40">
        <f t="shared" si="25"/>
        <v>0</v>
      </c>
      <c r="DO36" s="40">
        <f t="shared" si="25"/>
        <v>0</v>
      </c>
      <c r="DP36" s="40">
        <f t="shared" si="25"/>
        <v>0</v>
      </c>
      <c r="DQ36" s="40">
        <f t="shared" si="25"/>
        <v>0</v>
      </c>
      <c r="DR36" s="40">
        <f t="shared" si="25"/>
        <v>0</v>
      </c>
      <c r="DS36" s="40">
        <f t="shared" si="25"/>
        <v>0</v>
      </c>
      <c r="DT36" s="40">
        <f t="shared" si="25"/>
        <v>0</v>
      </c>
      <c r="DU36" s="40">
        <f t="shared" si="25"/>
        <v>0</v>
      </c>
      <c r="DV36" s="40">
        <f t="shared" si="25"/>
        <v>0</v>
      </c>
      <c r="DW36" s="40">
        <f t="shared" si="25"/>
        <v>0</v>
      </c>
      <c r="DX36" s="40">
        <f t="shared" si="25"/>
        <v>0</v>
      </c>
      <c r="DY36" s="40">
        <f t="shared" si="25"/>
        <v>0</v>
      </c>
      <c r="DZ36" s="40">
        <f t="shared" si="25"/>
        <v>0</v>
      </c>
      <c r="EA36" s="40">
        <f t="shared" si="25"/>
        <v>0</v>
      </c>
      <c r="EB36" s="40">
        <f t="shared" si="25"/>
        <v>0</v>
      </c>
      <c r="EC36" s="40">
        <f t="shared" si="25"/>
        <v>0</v>
      </c>
      <c r="ED36" s="40">
        <f t="shared" si="25"/>
        <v>0</v>
      </c>
      <c r="EE36" s="40">
        <f t="shared" si="25"/>
        <v>0</v>
      </c>
      <c r="EF36" s="40">
        <f t="shared" si="25"/>
        <v>0</v>
      </c>
      <c r="EG36" s="40">
        <f t="shared" si="25"/>
        <v>0</v>
      </c>
      <c r="EH36" s="40">
        <f t="shared" si="25"/>
        <v>0</v>
      </c>
      <c r="EI36" s="40">
        <f t="shared" si="25"/>
        <v>0</v>
      </c>
      <c r="EJ36" s="40">
        <f t="shared" si="25"/>
        <v>0</v>
      </c>
      <c r="EK36" s="40">
        <f t="shared" si="25"/>
        <v>0</v>
      </c>
      <c r="EL36" s="40">
        <f t="shared" si="25"/>
        <v>0</v>
      </c>
      <c r="EM36" s="40">
        <f t="shared" si="25"/>
        <v>0</v>
      </c>
      <c r="EN36" s="40">
        <f t="shared" si="25"/>
        <v>0</v>
      </c>
      <c r="EO36" s="40">
        <f t="shared" si="25"/>
        <v>0</v>
      </c>
      <c r="EP36" s="40">
        <f t="shared" si="25"/>
        <v>0</v>
      </c>
      <c r="EQ36" s="40">
        <f t="shared" si="25"/>
        <v>0</v>
      </c>
      <c r="ER36" s="40">
        <f t="shared" si="25"/>
        <v>0</v>
      </c>
      <c r="ES36" s="40">
        <f t="shared" si="25"/>
        <v>0</v>
      </c>
      <c r="ET36" s="40">
        <f t="shared" si="26"/>
        <v>0</v>
      </c>
      <c r="EU36" s="40">
        <f t="shared" si="26"/>
        <v>0</v>
      </c>
      <c r="EV36" s="40">
        <f t="shared" si="26"/>
        <v>0</v>
      </c>
      <c r="EW36" s="40">
        <f t="shared" si="26"/>
        <v>0</v>
      </c>
      <c r="EX36" s="40">
        <f t="shared" si="26"/>
        <v>0</v>
      </c>
      <c r="EY36" s="40">
        <f t="shared" si="26"/>
        <v>0</v>
      </c>
      <c r="EZ36" s="40">
        <f t="shared" si="26"/>
        <v>0</v>
      </c>
      <c r="FA36" s="40">
        <f t="shared" si="26"/>
        <v>0</v>
      </c>
      <c r="FB36" s="40">
        <f t="shared" si="26"/>
        <v>0</v>
      </c>
      <c r="FC36" s="40">
        <f t="shared" si="26"/>
        <v>0</v>
      </c>
      <c r="FD36" s="40">
        <f t="shared" si="26"/>
        <v>0</v>
      </c>
      <c r="FE36" s="40">
        <f t="shared" si="26"/>
        <v>0</v>
      </c>
      <c r="FF36" s="40">
        <f t="shared" si="26"/>
        <v>0</v>
      </c>
      <c r="FG36" s="40">
        <f t="shared" si="26"/>
        <v>0</v>
      </c>
      <c r="FH36" s="40">
        <f t="shared" si="26"/>
        <v>0</v>
      </c>
      <c r="FI36" s="40">
        <f t="shared" si="26"/>
        <v>0</v>
      </c>
      <c r="FJ36" s="40">
        <f t="shared" si="26"/>
        <v>0</v>
      </c>
      <c r="FK36" s="40">
        <f t="shared" si="26"/>
        <v>0</v>
      </c>
      <c r="FL36" s="40">
        <f t="shared" si="26"/>
        <v>0</v>
      </c>
      <c r="FM36" s="40">
        <f t="shared" si="26"/>
        <v>0</v>
      </c>
      <c r="FN36" s="40">
        <f t="shared" si="26"/>
        <v>0</v>
      </c>
      <c r="FO36" s="40">
        <f t="shared" si="26"/>
        <v>0</v>
      </c>
      <c r="FP36" s="40">
        <f t="shared" si="26"/>
        <v>0</v>
      </c>
      <c r="FQ36" s="40">
        <f t="shared" si="26"/>
        <v>0</v>
      </c>
      <c r="FR36" s="40">
        <f t="shared" si="26"/>
        <v>0</v>
      </c>
      <c r="FS36" s="40">
        <f t="shared" si="26"/>
        <v>0</v>
      </c>
      <c r="FT36" s="40">
        <f t="shared" si="26"/>
        <v>0</v>
      </c>
      <c r="FU36" s="40">
        <f t="shared" si="26"/>
        <v>0</v>
      </c>
      <c r="FV36" s="40">
        <f t="shared" si="26"/>
        <v>0</v>
      </c>
      <c r="FW36" s="40">
        <f t="shared" si="26"/>
        <v>0</v>
      </c>
      <c r="FX36" s="40">
        <f t="shared" si="26"/>
        <v>0</v>
      </c>
      <c r="FY36" s="40">
        <f t="shared" si="26"/>
        <v>0</v>
      </c>
      <c r="FZ36" s="40">
        <f t="shared" si="26"/>
        <v>0</v>
      </c>
      <c r="GA36" s="40">
        <f t="shared" si="26"/>
        <v>0</v>
      </c>
      <c r="GB36" s="40">
        <f t="shared" si="26"/>
        <v>0</v>
      </c>
      <c r="GC36" s="40">
        <f t="shared" si="26"/>
        <v>0</v>
      </c>
      <c r="GD36" s="40">
        <f t="shared" si="26"/>
        <v>0</v>
      </c>
      <c r="GE36" s="40">
        <f t="shared" si="26"/>
        <v>0</v>
      </c>
      <c r="GF36" s="40">
        <f t="shared" si="26"/>
        <v>0</v>
      </c>
      <c r="GG36" s="40">
        <f t="shared" si="26"/>
        <v>0</v>
      </c>
      <c r="GH36" s="40">
        <f t="shared" si="26"/>
        <v>0</v>
      </c>
      <c r="GI36" s="40">
        <f t="shared" si="26"/>
        <v>0</v>
      </c>
      <c r="GJ36" s="40">
        <f t="shared" si="26"/>
        <v>0</v>
      </c>
      <c r="GK36" s="40">
        <f t="shared" si="26"/>
        <v>0</v>
      </c>
      <c r="GL36" s="40">
        <f t="shared" si="26"/>
        <v>0</v>
      </c>
      <c r="GM36" s="40">
        <f t="shared" si="26"/>
        <v>0</v>
      </c>
      <c r="GN36" s="40">
        <f t="shared" si="26"/>
        <v>0</v>
      </c>
      <c r="GO36" s="40">
        <f t="shared" si="26"/>
        <v>0</v>
      </c>
      <c r="GP36" s="40">
        <f t="shared" si="26"/>
        <v>0</v>
      </c>
      <c r="GQ36" s="40">
        <f t="shared" si="26"/>
        <v>0</v>
      </c>
      <c r="GR36" s="40">
        <f t="shared" si="26"/>
        <v>0</v>
      </c>
      <c r="GS36" s="40">
        <f t="shared" si="26"/>
        <v>0</v>
      </c>
      <c r="GT36" s="40">
        <f t="shared" si="26"/>
        <v>0</v>
      </c>
      <c r="GU36" s="40">
        <f t="shared" si="26"/>
        <v>0</v>
      </c>
      <c r="GV36" s="40">
        <f t="shared" si="26"/>
        <v>0</v>
      </c>
      <c r="GW36" s="40">
        <f t="shared" si="26"/>
        <v>0</v>
      </c>
      <c r="GX36" s="40">
        <f t="shared" si="26"/>
        <v>0</v>
      </c>
      <c r="GY36" s="40">
        <f t="shared" si="26"/>
        <v>0</v>
      </c>
      <c r="GZ36" s="40">
        <f t="shared" si="26"/>
        <v>0</v>
      </c>
      <c r="HA36" s="40">
        <f t="shared" si="26"/>
        <v>0</v>
      </c>
      <c r="HB36" s="40">
        <f t="shared" si="26"/>
        <v>0</v>
      </c>
      <c r="HC36" s="40">
        <f t="shared" si="26"/>
        <v>0</v>
      </c>
      <c r="HD36" s="40">
        <f t="shared" si="26"/>
        <v>0</v>
      </c>
      <c r="HE36" s="40">
        <f t="shared" si="26"/>
        <v>0</v>
      </c>
      <c r="HF36" s="40">
        <f t="shared" si="27"/>
        <v>0</v>
      </c>
      <c r="HG36" s="40">
        <f t="shared" si="27"/>
        <v>0</v>
      </c>
      <c r="HH36" s="40">
        <f t="shared" si="27"/>
        <v>0</v>
      </c>
      <c r="HI36" s="40">
        <f t="shared" si="27"/>
        <v>0</v>
      </c>
      <c r="HJ36" s="40">
        <f t="shared" si="27"/>
        <v>0</v>
      </c>
      <c r="HK36" s="40">
        <f t="shared" si="27"/>
        <v>0</v>
      </c>
      <c r="HL36" s="40">
        <f t="shared" si="27"/>
        <v>0</v>
      </c>
      <c r="HM36" s="40">
        <f t="shared" si="27"/>
        <v>0</v>
      </c>
      <c r="HN36" s="40">
        <f t="shared" si="27"/>
        <v>0</v>
      </c>
      <c r="HO36" s="40">
        <f t="shared" si="27"/>
        <v>0</v>
      </c>
      <c r="HP36" s="40">
        <f t="shared" si="27"/>
        <v>0</v>
      </c>
      <c r="HQ36" s="40">
        <f t="shared" si="27"/>
        <v>0</v>
      </c>
      <c r="HR36" s="40">
        <f t="shared" si="27"/>
        <v>0</v>
      </c>
      <c r="HS36" s="40">
        <f t="shared" si="27"/>
        <v>0</v>
      </c>
      <c r="HT36" s="40">
        <f t="shared" si="27"/>
        <v>0</v>
      </c>
      <c r="HU36" s="40">
        <f t="shared" si="27"/>
        <v>0</v>
      </c>
      <c r="HV36" s="40">
        <f t="shared" si="27"/>
        <v>0</v>
      </c>
      <c r="HW36" s="40">
        <f t="shared" si="27"/>
        <v>0</v>
      </c>
      <c r="HX36" s="40">
        <f t="shared" si="27"/>
        <v>0</v>
      </c>
      <c r="HY36" s="40">
        <f t="shared" si="27"/>
        <v>0</v>
      </c>
      <c r="HZ36" s="40">
        <f t="shared" si="27"/>
        <v>0</v>
      </c>
      <c r="IA36" s="40">
        <f t="shared" si="27"/>
        <v>0</v>
      </c>
      <c r="IB36" s="40">
        <f t="shared" si="27"/>
        <v>0</v>
      </c>
      <c r="IC36" s="40">
        <f t="shared" si="27"/>
        <v>0</v>
      </c>
      <c r="ID36" s="40">
        <f t="shared" si="27"/>
        <v>0</v>
      </c>
      <c r="IE36" s="40">
        <f t="shared" si="27"/>
        <v>0</v>
      </c>
      <c r="IF36" s="40">
        <f t="shared" si="27"/>
        <v>0</v>
      </c>
      <c r="IG36" s="40">
        <f t="shared" si="27"/>
        <v>0</v>
      </c>
      <c r="IH36" s="40">
        <f t="shared" si="27"/>
        <v>0</v>
      </c>
      <c r="II36" s="40">
        <f t="shared" si="27"/>
        <v>0</v>
      </c>
      <c r="IJ36" s="40">
        <f t="shared" si="27"/>
        <v>0</v>
      </c>
      <c r="IK36" s="40">
        <f t="shared" si="27"/>
        <v>0</v>
      </c>
      <c r="IL36" s="40">
        <f t="shared" si="27"/>
        <v>0</v>
      </c>
      <c r="IM36" s="40">
        <f t="shared" si="27"/>
        <v>0</v>
      </c>
      <c r="IN36" s="40">
        <f t="shared" si="27"/>
        <v>0</v>
      </c>
      <c r="IO36" s="40">
        <f t="shared" si="27"/>
        <v>0</v>
      </c>
      <c r="IP36" s="40">
        <f t="shared" si="27"/>
        <v>0</v>
      </c>
      <c r="IQ36" s="40">
        <f t="shared" si="27"/>
        <v>0</v>
      </c>
      <c r="IR36" s="40">
        <f t="shared" si="27"/>
        <v>0</v>
      </c>
      <c r="IS36" s="40">
        <f t="shared" si="27"/>
        <v>0</v>
      </c>
      <c r="IT36" s="40">
        <f t="shared" si="27"/>
        <v>0</v>
      </c>
      <c r="IU36" s="40">
        <f t="shared" si="27"/>
        <v>0</v>
      </c>
      <c r="IV36" s="40">
        <f t="shared" si="27"/>
        <v>0</v>
      </c>
      <c r="IW36" s="40">
        <f t="shared" si="27"/>
        <v>0</v>
      </c>
      <c r="IX36" s="40">
        <f t="shared" si="27"/>
        <v>0</v>
      </c>
      <c r="IY36" s="40">
        <f t="shared" si="27"/>
        <v>0</v>
      </c>
      <c r="IZ36" s="40">
        <f t="shared" si="27"/>
        <v>0</v>
      </c>
      <c r="JA36" s="40">
        <f t="shared" si="27"/>
        <v>0</v>
      </c>
      <c r="JB36" s="40">
        <f t="shared" si="27"/>
        <v>0</v>
      </c>
      <c r="JC36" s="40">
        <f t="shared" si="27"/>
        <v>0</v>
      </c>
      <c r="JD36" s="40">
        <f t="shared" si="27"/>
        <v>0</v>
      </c>
      <c r="JE36" s="40">
        <f t="shared" si="27"/>
        <v>0</v>
      </c>
      <c r="JF36" s="40">
        <f t="shared" si="27"/>
        <v>0</v>
      </c>
      <c r="JG36" s="40">
        <f t="shared" si="27"/>
        <v>0</v>
      </c>
      <c r="JH36" s="40">
        <f t="shared" si="27"/>
        <v>0</v>
      </c>
      <c r="JI36" s="40">
        <f t="shared" si="27"/>
        <v>0</v>
      </c>
      <c r="JJ36" s="40">
        <f t="shared" si="27"/>
        <v>0</v>
      </c>
      <c r="JK36" s="40">
        <f t="shared" si="27"/>
        <v>0</v>
      </c>
      <c r="JL36" s="40">
        <f t="shared" si="27"/>
        <v>0</v>
      </c>
      <c r="JM36" s="40">
        <f t="shared" si="27"/>
        <v>0</v>
      </c>
      <c r="JN36" s="40">
        <f t="shared" si="27"/>
        <v>0</v>
      </c>
      <c r="JO36" s="40">
        <f t="shared" si="27"/>
        <v>0</v>
      </c>
      <c r="JP36" s="40">
        <f t="shared" si="27"/>
        <v>0</v>
      </c>
      <c r="JQ36" s="40">
        <f t="shared" si="27"/>
        <v>0</v>
      </c>
      <c r="JR36" s="40">
        <f t="shared" si="28"/>
        <v>0</v>
      </c>
      <c r="JS36" s="40">
        <f t="shared" si="28"/>
        <v>0</v>
      </c>
      <c r="JT36" s="40">
        <f t="shared" si="28"/>
        <v>0</v>
      </c>
      <c r="JU36" s="40">
        <f t="shared" si="28"/>
        <v>0</v>
      </c>
      <c r="JV36" s="40">
        <f t="shared" si="28"/>
        <v>0</v>
      </c>
      <c r="JW36" s="40">
        <f t="shared" si="28"/>
        <v>0</v>
      </c>
      <c r="JX36" s="40">
        <f t="shared" si="28"/>
        <v>0</v>
      </c>
      <c r="JY36" s="40">
        <f t="shared" si="28"/>
        <v>0</v>
      </c>
      <c r="JZ36" s="40">
        <f t="shared" si="28"/>
        <v>0</v>
      </c>
      <c r="KA36" s="40">
        <f t="shared" si="28"/>
        <v>0</v>
      </c>
      <c r="KB36" s="40">
        <f t="shared" si="28"/>
        <v>0</v>
      </c>
      <c r="KC36" s="40">
        <f t="shared" si="28"/>
        <v>0</v>
      </c>
      <c r="KD36" s="40">
        <f t="shared" si="28"/>
        <v>0</v>
      </c>
      <c r="KE36" s="40">
        <f t="shared" si="28"/>
        <v>0</v>
      </c>
      <c r="KF36" s="40">
        <f t="shared" si="28"/>
        <v>0</v>
      </c>
      <c r="KG36" s="40">
        <f t="shared" si="28"/>
        <v>0</v>
      </c>
      <c r="KH36" s="40">
        <f t="shared" si="28"/>
        <v>0</v>
      </c>
      <c r="KI36" s="40">
        <f t="shared" si="28"/>
        <v>0</v>
      </c>
      <c r="KJ36" s="40">
        <f t="shared" si="28"/>
        <v>0</v>
      </c>
      <c r="KK36" s="40">
        <f t="shared" si="28"/>
        <v>0</v>
      </c>
      <c r="KL36" s="40">
        <f t="shared" si="28"/>
        <v>0</v>
      </c>
      <c r="KM36" s="40">
        <f t="shared" si="28"/>
        <v>0</v>
      </c>
      <c r="KN36" s="40">
        <f t="shared" si="28"/>
        <v>0</v>
      </c>
      <c r="KO36" s="40">
        <f t="shared" si="28"/>
        <v>0</v>
      </c>
      <c r="KP36" s="40">
        <f t="shared" si="28"/>
        <v>0</v>
      </c>
      <c r="KQ36" s="40">
        <f t="shared" si="28"/>
        <v>0</v>
      </c>
      <c r="KR36" s="40">
        <f t="shared" si="28"/>
        <v>0</v>
      </c>
      <c r="KS36" s="40">
        <f t="shared" si="28"/>
        <v>0</v>
      </c>
      <c r="KT36" s="40">
        <f t="shared" si="28"/>
        <v>0</v>
      </c>
      <c r="KU36" s="40">
        <f t="shared" si="28"/>
        <v>0</v>
      </c>
      <c r="KV36" s="40">
        <f t="shared" si="28"/>
        <v>0</v>
      </c>
      <c r="KW36" s="1"/>
      <c r="KX36" s="1"/>
    </row>
    <row r="37" spans="1:310" x14ac:dyDescent="0.25">
      <c r="A37" s="1"/>
      <c r="B37" s="79"/>
      <c r="C37" s="79"/>
      <c r="D37" s="79"/>
      <c r="E37" s="1" t="str">
        <f>E34</f>
        <v>количество рабочих договоров</v>
      </c>
      <c r="F37" s="1"/>
      <c r="G37" s="1"/>
      <c r="H37" s="11" t="str">
        <f t="shared" si="29"/>
        <v>клиенты</v>
      </c>
      <c r="I37" s="1"/>
      <c r="J37" s="1"/>
      <c r="K37" s="1" t="str">
        <f>справочники!$U$14</f>
        <v>непостоянные-15сотрудников</v>
      </c>
      <c r="L37" s="1"/>
      <c r="M37" s="5"/>
      <c r="N37" s="40"/>
      <c r="O37" s="19"/>
      <c r="P37" s="1"/>
      <c r="Q37" s="1"/>
      <c r="R37" s="40"/>
      <c r="S37" s="1"/>
      <c r="T37" s="232">
        <f>SUMIFS(раунд1!37:37,раунд1!$1:$1,MAX(раунд1!$1:$1))</f>
        <v>-1.4210854715202004E-14</v>
      </c>
      <c r="U37" s="40">
        <f t="shared" si="30"/>
        <v>7.3499999999999854</v>
      </c>
      <c r="V37" s="40">
        <f t="shared" si="24"/>
        <v>15.312499999999986</v>
      </c>
      <c r="W37" s="40">
        <f t="shared" si="24"/>
        <v>23.887499999999985</v>
      </c>
      <c r="X37" s="40">
        <f t="shared" si="24"/>
        <v>33.074999999999989</v>
      </c>
      <c r="Y37" s="40">
        <f t="shared" si="24"/>
        <v>42.874999999999986</v>
      </c>
      <c r="Z37" s="40">
        <f t="shared" si="24"/>
        <v>53.287499999999987</v>
      </c>
      <c r="AA37" s="40">
        <f t="shared" si="24"/>
        <v>56.962499999999984</v>
      </c>
      <c r="AB37" s="40">
        <f t="shared" si="24"/>
        <v>60.637499999999982</v>
      </c>
      <c r="AC37" s="40">
        <f t="shared" si="24"/>
        <v>64.312499999999986</v>
      </c>
      <c r="AD37" s="40">
        <f t="shared" si="24"/>
        <v>67.987499999999983</v>
      </c>
      <c r="AE37" s="40">
        <f t="shared" si="24"/>
        <v>71.66249999999998</v>
      </c>
      <c r="AF37" s="40">
        <f t="shared" si="24"/>
        <v>75.337499999999977</v>
      </c>
      <c r="AG37" s="40">
        <f t="shared" si="24"/>
        <v>79.012499999999989</v>
      </c>
      <c r="AH37" s="40">
        <f t="shared" si="24"/>
        <v>82.687499999999986</v>
      </c>
      <c r="AI37" s="40">
        <f t="shared" si="24"/>
        <v>86.362499999999983</v>
      </c>
      <c r="AJ37" s="40">
        <f t="shared" si="24"/>
        <v>90.03749999999998</v>
      </c>
      <c r="AK37" s="40">
        <f t="shared" si="24"/>
        <v>93.712499999999977</v>
      </c>
      <c r="AL37" s="40">
        <f t="shared" si="24"/>
        <v>97.387499999999989</v>
      </c>
      <c r="AM37" s="40">
        <f t="shared" si="24"/>
        <v>101.06249999999999</v>
      </c>
      <c r="AN37" s="40">
        <f t="shared" si="24"/>
        <v>104.73749999999998</v>
      </c>
      <c r="AO37" s="40">
        <f t="shared" si="24"/>
        <v>108.41249999999998</v>
      </c>
      <c r="AP37" s="40">
        <f t="shared" si="24"/>
        <v>112.08749999999998</v>
      </c>
      <c r="AQ37" s="40">
        <f t="shared" si="24"/>
        <v>115.76249999999996</v>
      </c>
      <c r="AR37" s="40">
        <f t="shared" si="24"/>
        <v>119.43749999999996</v>
      </c>
      <c r="AS37" s="40">
        <f t="shared" si="24"/>
        <v>-5.6843418860808015E-14</v>
      </c>
      <c r="AT37" s="40">
        <f t="shared" si="24"/>
        <v>0</v>
      </c>
      <c r="AU37" s="40">
        <f t="shared" si="24"/>
        <v>0</v>
      </c>
      <c r="AV37" s="40">
        <f t="shared" si="24"/>
        <v>0</v>
      </c>
      <c r="AW37" s="40">
        <f t="shared" si="24"/>
        <v>0</v>
      </c>
      <c r="AX37" s="40">
        <f t="shared" si="24"/>
        <v>0</v>
      </c>
      <c r="AY37" s="40">
        <f t="shared" si="24"/>
        <v>0</v>
      </c>
      <c r="AZ37" s="40">
        <f t="shared" si="24"/>
        <v>0</v>
      </c>
      <c r="BA37" s="40">
        <f t="shared" si="24"/>
        <v>0</v>
      </c>
      <c r="BB37" s="40">
        <f t="shared" si="24"/>
        <v>0</v>
      </c>
      <c r="BC37" s="40">
        <f t="shared" si="24"/>
        <v>0</v>
      </c>
      <c r="BD37" s="40">
        <f t="shared" si="24"/>
        <v>0</v>
      </c>
      <c r="BE37" s="40">
        <f t="shared" si="24"/>
        <v>0</v>
      </c>
      <c r="BF37" s="40">
        <f t="shared" si="24"/>
        <v>0</v>
      </c>
      <c r="BG37" s="40">
        <f t="shared" si="24"/>
        <v>0</v>
      </c>
      <c r="BH37" s="40">
        <f t="shared" si="24"/>
        <v>0</v>
      </c>
      <c r="BI37" s="40">
        <f t="shared" si="24"/>
        <v>0</v>
      </c>
      <c r="BJ37" s="40">
        <f t="shared" si="24"/>
        <v>0</v>
      </c>
      <c r="BK37" s="40">
        <f t="shared" si="24"/>
        <v>0</v>
      </c>
      <c r="BL37" s="40">
        <f t="shared" si="24"/>
        <v>0</v>
      </c>
      <c r="BM37" s="40">
        <f t="shared" si="24"/>
        <v>0</v>
      </c>
      <c r="BN37" s="40">
        <f t="shared" si="24"/>
        <v>0</v>
      </c>
      <c r="BO37" s="40">
        <f t="shared" si="24"/>
        <v>0</v>
      </c>
      <c r="BP37" s="40">
        <f t="shared" si="24"/>
        <v>0</v>
      </c>
      <c r="BQ37" s="40">
        <f t="shared" si="24"/>
        <v>0</v>
      </c>
      <c r="BR37" s="40">
        <f t="shared" si="24"/>
        <v>0</v>
      </c>
      <c r="BS37" s="40">
        <f t="shared" si="24"/>
        <v>0</v>
      </c>
      <c r="BT37" s="40">
        <f t="shared" si="24"/>
        <v>0</v>
      </c>
      <c r="BU37" s="40">
        <f t="shared" si="24"/>
        <v>0</v>
      </c>
      <c r="BV37" s="40">
        <f t="shared" si="24"/>
        <v>0</v>
      </c>
      <c r="BW37" s="40">
        <f t="shared" si="24"/>
        <v>0</v>
      </c>
      <c r="BX37" s="40">
        <f t="shared" si="24"/>
        <v>0</v>
      </c>
      <c r="BY37" s="40">
        <f t="shared" si="24"/>
        <v>0</v>
      </c>
      <c r="BZ37" s="40">
        <f t="shared" si="24"/>
        <v>0</v>
      </c>
      <c r="CA37" s="40">
        <f t="shared" si="24"/>
        <v>0</v>
      </c>
      <c r="CB37" s="40">
        <f t="shared" si="24"/>
        <v>0</v>
      </c>
      <c r="CC37" s="40">
        <f t="shared" si="24"/>
        <v>0</v>
      </c>
      <c r="CD37" s="40">
        <f t="shared" si="24"/>
        <v>0</v>
      </c>
      <c r="CE37" s="40">
        <f t="shared" si="24"/>
        <v>0</v>
      </c>
      <c r="CF37" s="40">
        <f t="shared" si="24"/>
        <v>0</v>
      </c>
      <c r="CG37" s="40">
        <f t="shared" si="24"/>
        <v>0</v>
      </c>
      <c r="CH37" s="40">
        <f t="shared" si="25"/>
        <v>0</v>
      </c>
      <c r="CI37" s="40">
        <f t="shared" si="25"/>
        <v>0</v>
      </c>
      <c r="CJ37" s="40">
        <f t="shared" si="25"/>
        <v>0</v>
      </c>
      <c r="CK37" s="40">
        <f t="shared" si="25"/>
        <v>0</v>
      </c>
      <c r="CL37" s="40">
        <f t="shared" si="25"/>
        <v>0</v>
      </c>
      <c r="CM37" s="40">
        <f t="shared" si="25"/>
        <v>0</v>
      </c>
      <c r="CN37" s="40">
        <f t="shared" si="25"/>
        <v>0</v>
      </c>
      <c r="CO37" s="40">
        <f t="shared" si="25"/>
        <v>0</v>
      </c>
      <c r="CP37" s="40">
        <f t="shared" si="25"/>
        <v>0</v>
      </c>
      <c r="CQ37" s="40">
        <f t="shared" si="25"/>
        <v>0</v>
      </c>
      <c r="CR37" s="40">
        <f t="shared" si="25"/>
        <v>0</v>
      </c>
      <c r="CS37" s="40">
        <f t="shared" si="25"/>
        <v>0</v>
      </c>
      <c r="CT37" s="40">
        <f t="shared" si="25"/>
        <v>0</v>
      </c>
      <c r="CU37" s="40">
        <f t="shared" si="25"/>
        <v>0</v>
      </c>
      <c r="CV37" s="40">
        <f t="shared" si="25"/>
        <v>0</v>
      </c>
      <c r="CW37" s="40">
        <f t="shared" si="25"/>
        <v>0</v>
      </c>
      <c r="CX37" s="40">
        <f t="shared" si="25"/>
        <v>0</v>
      </c>
      <c r="CY37" s="40">
        <f t="shared" si="25"/>
        <v>0</v>
      </c>
      <c r="CZ37" s="40">
        <f t="shared" si="25"/>
        <v>0</v>
      </c>
      <c r="DA37" s="40">
        <f t="shared" si="25"/>
        <v>0</v>
      </c>
      <c r="DB37" s="40">
        <f t="shared" si="25"/>
        <v>0</v>
      </c>
      <c r="DC37" s="40">
        <f t="shared" si="25"/>
        <v>0</v>
      </c>
      <c r="DD37" s="40">
        <f t="shared" si="25"/>
        <v>0</v>
      </c>
      <c r="DE37" s="40">
        <f t="shared" si="25"/>
        <v>0</v>
      </c>
      <c r="DF37" s="40">
        <f t="shared" si="25"/>
        <v>0</v>
      </c>
      <c r="DG37" s="40">
        <f t="shared" si="25"/>
        <v>0</v>
      </c>
      <c r="DH37" s="40">
        <f t="shared" si="25"/>
        <v>0</v>
      </c>
      <c r="DI37" s="40">
        <f t="shared" si="25"/>
        <v>0</v>
      </c>
      <c r="DJ37" s="40">
        <f t="shared" si="25"/>
        <v>0</v>
      </c>
      <c r="DK37" s="40">
        <f t="shared" si="25"/>
        <v>0</v>
      </c>
      <c r="DL37" s="40">
        <f t="shared" si="25"/>
        <v>0</v>
      </c>
      <c r="DM37" s="40">
        <f t="shared" si="25"/>
        <v>0</v>
      </c>
      <c r="DN37" s="40">
        <f t="shared" si="25"/>
        <v>0</v>
      </c>
      <c r="DO37" s="40">
        <f t="shared" si="25"/>
        <v>0</v>
      </c>
      <c r="DP37" s="40">
        <f t="shared" si="25"/>
        <v>0</v>
      </c>
      <c r="DQ37" s="40">
        <f t="shared" si="25"/>
        <v>0</v>
      </c>
      <c r="DR37" s="40">
        <f t="shared" si="25"/>
        <v>0</v>
      </c>
      <c r="DS37" s="40">
        <f t="shared" si="25"/>
        <v>0</v>
      </c>
      <c r="DT37" s="40">
        <f t="shared" si="25"/>
        <v>0</v>
      </c>
      <c r="DU37" s="40">
        <f t="shared" si="25"/>
        <v>0</v>
      </c>
      <c r="DV37" s="40">
        <f t="shared" si="25"/>
        <v>0</v>
      </c>
      <c r="DW37" s="40">
        <f t="shared" si="25"/>
        <v>0</v>
      </c>
      <c r="DX37" s="40">
        <f t="shared" si="25"/>
        <v>0</v>
      </c>
      <c r="DY37" s="40">
        <f t="shared" si="25"/>
        <v>0</v>
      </c>
      <c r="DZ37" s="40">
        <f t="shared" si="25"/>
        <v>0</v>
      </c>
      <c r="EA37" s="40">
        <f t="shared" si="25"/>
        <v>0</v>
      </c>
      <c r="EB37" s="40">
        <f t="shared" si="25"/>
        <v>0</v>
      </c>
      <c r="EC37" s="40">
        <f t="shared" si="25"/>
        <v>0</v>
      </c>
      <c r="ED37" s="40">
        <f t="shared" si="25"/>
        <v>0</v>
      </c>
      <c r="EE37" s="40">
        <f t="shared" si="25"/>
        <v>0</v>
      </c>
      <c r="EF37" s="40">
        <f t="shared" si="25"/>
        <v>0</v>
      </c>
      <c r="EG37" s="40">
        <f t="shared" si="25"/>
        <v>0</v>
      </c>
      <c r="EH37" s="40">
        <f t="shared" si="25"/>
        <v>0</v>
      </c>
      <c r="EI37" s="40">
        <f t="shared" si="25"/>
        <v>0</v>
      </c>
      <c r="EJ37" s="40">
        <f t="shared" si="25"/>
        <v>0</v>
      </c>
      <c r="EK37" s="40">
        <f t="shared" si="25"/>
        <v>0</v>
      </c>
      <c r="EL37" s="40">
        <f t="shared" si="25"/>
        <v>0</v>
      </c>
      <c r="EM37" s="40">
        <f t="shared" si="25"/>
        <v>0</v>
      </c>
      <c r="EN37" s="40">
        <f t="shared" si="25"/>
        <v>0</v>
      </c>
      <c r="EO37" s="40">
        <f t="shared" si="25"/>
        <v>0</v>
      </c>
      <c r="EP37" s="40">
        <f t="shared" si="25"/>
        <v>0</v>
      </c>
      <c r="EQ37" s="40">
        <f t="shared" si="25"/>
        <v>0</v>
      </c>
      <c r="ER37" s="40">
        <f t="shared" si="25"/>
        <v>0</v>
      </c>
      <c r="ES37" s="40">
        <f t="shared" ref="ES37:HD39" si="31">IF(ES$7="",0,ER37+ES15-ES26)</f>
        <v>0</v>
      </c>
      <c r="ET37" s="40">
        <f t="shared" si="31"/>
        <v>0</v>
      </c>
      <c r="EU37" s="40">
        <f t="shared" si="31"/>
        <v>0</v>
      </c>
      <c r="EV37" s="40">
        <f t="shared" si="31"/>
        <v>0</v>
      </c>
      <c r="EW37" s="40">
        <f t="shared" si="31"/>
        <v>0</v>
      </c>
      <c r="EX37" s="40">
        <f t="shared" si="31"/>
        <v>0</v>
      </c>
      <c r="EY37" s="40">
        <f t="shared" si="31"/>
        <v>0</v>
      </c>
      <c r="EZ37" s="40">
        <f t="shared" si="31"/>
        <v>0</v>
      </c>
      <c r="FA37" s="40">
        <f t="shared" si="31"/>
        <v>0</v>
      </c>
      <c r="FB37" s="40">
        <f t="shared" si="31"/>
        <v>0</v>
      </c>
      <c r="FC37" s="40">
        <f t="shared" si="31"/>
        <v>0</v>
      </c>
      <c r="FD37" s="40">
        <f t="shared" si="31"/>
        <v>0</v>
      </c>
      <c r="FE37" s="40">
        <f t="shared" si="31"/>
        <v>0</v>
      </c>
      <c r="FF37" s="40">
        <f t="shared" si="31"/>
        <v>0</v>
      </c>
      <c r="FG37" s="40">
        <f t="shared" si="31"/>
        <v>0</v>
      </c>
      <c r="FH37" s="40">
        <f t="shared" si="31"/>
        <v>0</v>
      </c>
      <c r="FI37" s="40">
        <f t="shared" si="31"/>
        <v>0</v>
      </c>
      <c r="FJ37" s="40">
        <f t="shared" si="31"/>
        <v>0</v>
      </c>
      <c r="FK37" s="40">
        <f t="shared" si="31"/>
        <v>0</v>
      </c>
      <c r="FL37" s="40">
        <f t="shared" si="31"/>
        <v>0</v>
      </c>
      <c r="FM37" s="40">
        <f t="shared" si="31"/>
        <v>0</v>
      </c>
      <c r="FN37" s="40">
        <f t="shared" si="31"/>
        <v>0</v>
      </c>
      <c r="FO37" s="40">
        <f t="shared" si="31"/>
        <v>0</v>
      </c>
      <c r="FP37" s="40">
        <f t="shared" si="31"/>
        <v>0</v>
      </c>
      <c r="FQ37" s="40">
        <f t="shared" si="31"/>
        <v>0</v>
      </c>
      <c r="FR37" s="40">
        <f t="shared" si="31"/>
        <v>0</v>
      </c>
      <c r="FS37" s="40">
        <f t="shared" si="31"/>
        <v>0</v>
      </c>
      <c r="FT37" s="40">
        <f t="shared" si="31"/>
        <v>0</v>
      </c>
      <c r="FU37" s="40">
        <f t="shared" si="31"/>
        <v>0</v>
      </c>
      <c r="FV37" s="40">
        <f t="shared" si="31"/>
        <v>0</v>
      </c>
      <c r="FW37" s="40">
        <f t="shared" si="31"/>
        <v>0</v>
      </c>
      <c r="FX37" s="40">
        <f t="shared" si="31"/>
        <v>0</v>
      </c>
      <c r="FY37" s="40">
        <f t="shared" si="31"/>
        <v>0</v>
      </c>
      <c r="FZ37" s="40">
        <f t="shared" si="31"/>
        <v>0</v>
      </c>
      <c r="GA37" s="40">
        <f t="shared" si="31"/>
        <v>0</v>
      </c>
      <c r="GB37" s="40">
        <f t="shared" si="31"/>
        <v>0</v>
      </c>
      <c r="GC37" s="40">
        <f t="shared" si="31"/>
        <v>0</v>
      </c>
      <c r="GD37" s="40">
        <f t="shared" si="31"/>
        <v>0</v>
      </c>
      <c r="GE37" s="40">
        <f t="shared" si="31"/>
        <v>0</v>
      </c>
      <c r="GF37" s="40">
        <f t="shared" si="31"/>
        <v>0</v>
      </c>
      <c r="GG37" s="40">
        <f t="shared" si="31"/>
        <v>0</v>
      </c>
      <c r="GH37" s="40">
        <f t="shared" si="31"/>
        <v>0</v>
      </c>
      <c r="GI37" s="40">
        <f t="shared" si="31"/>
        <v>0</v>
      </c>
      <c r="GJ37" s="40">
        <f t="shared" si="31"/>
        <v>0</v>
      </c>
      <c r="GK37" s="40">
        <f t="shared" si="31"/>
        <v>0</v>
      </c>
      <c r="GL37" s="40">
        <f t="shared" si="31"/>
        <v>0</v>
      </c>
      <c r="GM37" s="40">
        <f t="shared" si="31"/>
        <v>0</v>
      </c>
      <c r="GN37" s="40">
        <f t="shared" si="31"/>
        <v>0</v>
      </c>
      <c r="GO37" s="40">
        <f t="shared" si="31"/>
        <v>0</v>
      </c>
      <c r="GP37" s="40">
        <f t="shared" si="31"/>
        <v>0</v>
      </c>
      <c r="GQ37" s="40">
        <f t="shared" si="31"/>
        <v>0</v>
      </c>
      <c r="GR37" s="40">
        <f t="shared" si="31"/>
        <v>0</v>
      </c>
      <c r="GS37" s="40">
        <f t="shared" si="31"/>
        <v>0</v>
      </c>
      <c r="GT37" s="40">
        <f t="shared" si="31"/>
        <v>0</v>
      </c>
      <c r="GU37" s="40">
        <f t="shared" si="31"/>
        <v>0</v>
      </c>
      <c r="GV37" s="40">
        <f t="shared" si="31"/>
        <v>0</v>
      </c>
      <c r="GW37" s="40">
        <f t="shared" si="31"/>
        <v>0</v>
      </c>
      <c r="GX37" s="40">
        <f t="shared" si="31"/>
        <v>0</v>
      </c>
      <c r="GY37" s="40">
        <f t="shared" si="31"/>
        <v>0</v>
      </c>
      <c r="GZ37" s="40">
        <f t="shared" si="31"/>
        <v>0</v>
      </c>
      <c r="HA37" s="40">
        <f t="shared" si="31"/>
        <v>0</v>
      </c>
      <c r="HB37" s="40">
        <f t="shared" si="31"/>
        <v>0</v>
      </c>
      <c r="HC37" s="40">
        <f t="shared" si="31"/>
        <v>0</v>
      </c>
      <c r="HD37" s="40">
        <f t="shared" si="31"/>
        <v>0</v>
      </c>
      <c r="HE37" s="40">
        <f t="shared" si="26"/>
        <v>0</v>
      </c>
      <c r="HF37" s="40">
        <f t="shared" si="27"/>
        <v>0</v>
      </c>
      <c r="HG37" s="40">
        <f t="shared" si="27"/>
        <v>0</v>
      </c>
      <c r="HH37" s="40">
        <f t="shared" si="27"/>
        <v>0</v>
      </c>
      <c r="HI37" s="40">
        <f t="shared" si="27"/>
        <v>0</v>
      </c>
      <c r="HJ37" s="40">
        <f t="shared" si="27"/>
        <v>0</v>
      </c>
      <c r="HK37" s="40">
        <f t="shared" si="27"/>
        <v>0</v>
      </c>
      <c r="HL37" s="40">
        <f t="shared" si="27"/>
        <v>0</v>
      </c>
      <c r="HM37" s="40">
        <f t="shared" si="27"/>
        <v>0</v>
      </c>
      <c r="HN37" s="40">
        <f t="shared" si="27"/>
        <v>0</v>
      </c>
      <c r="HO37" s="40">
        <f t="shared" si="27"/>
        <v>0</v>
      </c>
      <c r="HP37" s="40">
        <f t="shared" si="27"/>
        <v>0</v>
      </c>
      <c r="HQ37" s="40">
        <f t="shared" si="27"/>
        <v>0</v>
      </c>
      <c r="HR37" s="40">
        <f t="shared" si="27"/>
        <v>0</v>
      </c>
      <c r="HS37" s="40">
        <f t="shared" si="27"/>
        <v>0</v>
      </c>
      <c r="HT37" s="40">
        <f t="shared" si="27"/>
        <v>0</v>
      </c>
      <c r="HU37" s="40">
        <f t="shared" si="27"/>
        <v>0</v>
      </c>
      <c r="HV37" s="40">
        <f t="shared" si="27"/>
        <v>0</v>
      </c>
      <c r="HW37" s="40">
        <f t="shared" si="27"/>
        <v>0</v>
      </c>
      <c r="HX37" s="40">
        <f t="shared" si="27"/>
        <v>0</v>
      </c>
      <c r="HY37" s="40">
        <f t="shared" si="27"/>
        <v>0</v>
      </c>
      <c r="HZ37" s="40">
        <f t="shared" si="27"/>
        <v>0</v>
      </c>
      <c r="IA37" s="40">
        <f t="shared" si="27"/>
        <v>0</v>
      </c>
      <c r="IB37" s="40">
        <f t="shared" si="27"/>
        <v>0</v>
      </c>
      <c r="IC37" s="40">
        <f t="shared" si="27"/>
        <v>0</v>
      </c>
      <c r="ID37" s="40">
        <f t="shared" si="27"/>
        <v>0</v>
      </c>
      <c r="IE37" s="40">
        <f t="shared" si="27"/>
        <v>0</v>
      </c>
      <c r="IF37" s="40">
        <f t="shared" si="27"/>
        <v>0</v>
      </c>
      <c r="IG37" s="40">
        <f t="shared" si="27"/>
        <v>0</v>
      </c>
      <c r="IH37" s="40">
        <f t="shared" si="27"/>
        <v>0</v>
      </c>
      <c r="II37" s="40">
        <f t="shared" si="27"/>
        <v>0</v>
      </c>
      <c r="IJ37" s="40">
        <f t="shared" si="27"/>
        <v>0</v>
      </c>
      <c r="IK37" s="40">
        <f t="shared" si="27"/>
        <v>0</v>
      </c>
      <c r="IL37" s="40">
        <f t="shared" si="27"/>
        <v>0</v>
      </c>
      <c r="IM37" s="40">
        <f t="shared" si="27"/>
        <v>0</v>
      </c>
      <c r="IN37" s="40">
        <f t="shared" si="27"/>
        <v>0</v>
      </c>
      <c r="IO37" s="40">
        <f t="shared" si="27"/>
        <v>0</v>
      </c>
      <c r="IP37" s="40">
        <f t="shared" si="27"/>
        <v>0</v>
      </c>
      <c r="IQ37" s="40">
        <f t="shared" si="27"/>
        <v>0</v>
      </c>
      <c r="IR37" s="40">
        <f t="shared" si="27"/>
        <v>0</v>
      </c>
      <c r="IS37" s="40">
        <f t="shared" si="27"/>
        <v>0</v>
      </c>
      <c r="IT37" s="40">
        <f t="shared" si="27"/>
        <v>0</v>
      </c>
      <c r="IU37" s="40">
        <f t="shared" si="27"/>
        <v>0</v>
      </c>
      <c r="IV37" s="40">
        <f t="shared" si="27"/>
        <v>0</v>
      </c>
      <c r="IW37" s="40">
        <f t="shared" si="27"/>
        <v>0</v>
      </c>
      <c r="IX37" s="40">
        <f t="shared" si="27"/>
        <v>0</v>
      </c>
      <c r="IY37" s="40">
        <f t="shared" si="27"/>
        <v>0</v>
      </c>
      <c r="IZ37" s="40">
        <f t="shared" si="27"/>
        <v>0</v>
      </c>
      <c r="JA37" s="40">
        <f t="shared" si="27"/>
        <v>0</v>
      </c>
      <c r="JB37" s="40">
        <f t="shared" si="27"/>
        <v>0</v>
      </c>
      <c r="JC37" s="40">
        <f t="shared" si="27"/>
        <v>0</v>
      </c>
      <c r="JD37" s="40">
        <f t="shared" si="27"/>
        <v>0</v>
      </c>
      <c r="JE37" s="40">
        <f t="shared" si="27"/>
        <v>0</v>
      </c>
      <c r="JF37" s="40">
        <f t="shared" si="27"/>
        <v>0</v>
      </c>
      <c r="JG37" s="40">
        <f t="shared" si="27"/>
        <v>0</v>
      </c>
      <c r="JH37" s="40">
        <f t="shared" si="27"/>
        <v>0</v>
      </c>
      <c r="JI37" s="40">
        <f t="shared" si="27"/>
        <v>0</v>
      </c>
      <c r="JJ37" s="40">
        <f t="shared" si="27"/>
        <v>0</v>
      </c>
      <c r="JK37" s="40">
        <f t="shared" si="27"/>
        <v>0</v>
      </c>
      <c r="JL37" s="40">
        <f t="shared" si="27"/>
        <v>0</v>
      </c>
      <c r="JM37" s="40">
        <f t="shared" si="27"/>
        <v>0</v>
      </c>
      <c r="JN37" s="40">
        <f t="shared" si="27"/>
        <v>0</v>
      </c>
      <c r="JO37" s="40">
        <f t="shared" si="27"/>
        <v>0</v>
      </c>
      <c r="JP37" s="40">
        <f t="shared" si="27"/>
        <v>0</v>
      </c>
      <c r="JQ37" s="40">
        <f t="shared" ref="JQ37:KV39" si="32">IF(JQ$7="",0,JP37+JQ15-JQ26)</f>
        <v>0</v>
      </c>
      <c r="JR37" s="40">
        <f t="shared" si="32"/>
        <v>0</v>
      </c>
      <c r="JS37" s="40">
        <f t="shared" si="32"/>
        <v>0</v>
      </c>
      <c r="JT37" s="40">
        <f t="shared" si="32"/>
        <v>0</v>
      </c>
      <c r="JU37" s="40">
        <f t="shared" si="32"/>
        <v>0</v>
      </c>
      <c r="JV37" s="40">
        <f t="shared" si="32"/>
        <v>0</v>
      </c>
      <c r="JW37" s="40">
        <f t="shared" si="32"/>
        <v>0</v>
      </c>
      <c r="JX37" s="40">
        <f t="shared" si="32"/>
        <v>0</v>
      </c>
      <c r="JY37" s="40">
        <f t="shared" si="32"/>
        <v>0</v>
      </c>
      <c r="JZ37" s="40">
        <f t="shared" si="32"/>
        <v>0</v>
      </c>
      <c r="KA37" s="40">
        <f t="shared" si="32"/>
        <v>0</v>
      </c>
      <c r="KB37" s="40">
        <f t="shared" si="32"/>
        <v>0</v>
      </c>
      <c r="KC37" s="40">
        <f t="shared" si="32"/>
        <v>0</v>
      </c>
      <c r="KD37" s="40">
        <f t="shared" si="32"/>
        <v>0</v>
      </c>
      <c r="KE37" s="40">
        <f t="shared" si="32"/>
        <v>0</v>
      </c>
      <c r="KF37" s="40">
        <f t="shared" si="32"/>
        <v>0</v>
      </c>
      <c r="KG37" s="40">
        <f t="shared" si="32"/>
        <v>0</v>
      </c>
      <c r="KH37" s="40">
        <f t="shared" si="32"/>
        <v>0</v>
      </c>
      <c r="KI37" s="40">
        <f t="shared" si="32"/>
        <v>0</v>
      </c>
      <c r="KJ37" s="40">
        <f t="shared" si="32"/>
        <v>0</v>
      </c>
      <c r="KK37" s="40">
        <f t="shared" si="32"/>
        <v>0</v>
      </c>
      <c r="KL37" s="40">
        <f t="shared" si="32"/>
        <v>0</v>
      </c>
      <c r="KM37" s="40">
        <f t="shared" si="32"/>
        <v>0</v>
      </c>
      <c r="KN37" s="40">
        <f t="shared" si="32"/>
        <v>0</v>
      </c>
      <c r="KO37" s="40">
        <f t="shared" si="32"/>
        <v>0</v>
      </c>
      <c r="KP37" s="40">
        <f t="shared" si="32"/>
        <v>0</v>
      </c>
      <c r="KQ37" s="40">
        <f t="shared" si="32"/>
        <v>0</v>
      </c>
      <c r="KR37" s="40">
        <f t="shared" si="32"/>
        <v>0</v>
      </c>
      <c r="KS37" s="40">
        <f t="shared" si="32"/>
        <v>0</v>
      </c>
      <c r="KT37" s="40">
        <f t="shared" si="32"/>
        <v>0</v>
      </c>
      <c r="KU37" s="40">
        <f t="shared" si="32"/>
        <v>0</v>
      </c>
      <c r="KV37" s="40">
        <f t="shared" si="32"/>
        <v>0</v>
      </c>
      <c r="KW37" s="1"/>
      <c r="KX37" s="1"/>
    </row>
    <row r="38" spans="1:310" x14ac:dyDescent="0.25">
      <c r="A38" s="1"/>
      <c r="B38" s="79"/>
      <c r="C38" s="79"/>
      <c r="D38" s="79"/>
      <c r="E38" s="1" t="str">
        <f>E35</f>
        <v>количество рабочих договоров</v>
      </c>
      <c r="F38" s="1"/>
      <c r="G38" s="1"/>
      <c r="H38" s="11" t="str">
        <f t="shared" si="29"/>
        <v>клиенты</v>
      </c>
      <c r="I38" s="1"/>
      <c r="J38" s="1"/>
      <c r="K38" s="1" t="str">
        <f>справочники!$U$15</f>
        <v>непостоянные-30сотрудников</v>
      </c>
      <c r="L38" s="1"/>
      <c r="M38" s="5"/>
      <c r="N38" s="40"/>
      <c r="O38" s="19"/>
      <c r="P38" s="1"/>
      <c r="Q38" s="1"/>
      <c r="R38" s="40"/>
      <c r="S38" s="1"/>
      <c r="T38" s="232">
        <f>SUMIFS(раунд1!38:38,раунд1!$1:$1,MAX(раунд1!$1:$1))</f>
        <v>7.1054273576010019E-15</v>
      </c>
      <c r="U38" s="40">
        <f t="shared" si="30"/>
        <v>4.8300000000000072</v>
      </c>
      <c r="V38" s="40">
        <f t="shared" si="24"/>
        <v>10.062500000000007</v>
      </c>
      <c r="W38" s="40">
        <f t="shared" si="24"/>
        <v>15.697500000000009</v>
      </c>
      <c r="X38" s="40">
        <f t="shared" si="24"/>
        <v>21.73500000000001</v>
      </c>
      <c r="Y38" s="40">
        <f t="shared" si="24"/>
        <v>28.175000000000011</v>
      </c>
      <c r="Z38" s="40">
        <f t="shared" si="24"/>
        <v>35.017500000000013</v>
      </c>
      <c r="AA38" s="40">
        <f t="shared" si="24"/>
        <v>42.26250000000001</v>
      </c>
      <c r="AB38" s="40">
        <f t="shared" si="24"/>
        <v>45.080000000000013</v>
      </c>
      <c r="AC38" s="40">
        <f t="shared" si="24"/>
        <v>47.897500000000008</v>
      </c>
      <c r="AD38" s="40">
        <f t="shared" si="24"/>
        <v>50.715000000000011</v>
      </c>
      <c r="AE38" s="40">
        <f t="shared" si="24"/>
        <v>53.532500000000006</v>
      </c>
      <c r="AF38" s="40">
        <f t="shared" si="24"/>
        <v>56.350000000000009</v>
      </c>
      <c r="AG38" s="40">
        <f t="shared" si="24"/>
        <v>59.167500000000004</v>
      </c>
      <c r="AH38" s="40">
        <f t="shared" si="24"/>
        <v>61.985000000000007</v>
      </c>
      <c r="AI38" s="40">
        <f t="shared" si="24"/>
        <v>64.802500000000009</v>
      </c>
      <c r="AJ38" s="40">
        <f t="shared" si="24"/>
        <v>67.620000000000019</v>
      </c>
      <c r="AK38" s="40">
        <f t="shared" si="24"/>
        <v>70.437500000000014</v>
      </c>
      <c r="AL38" s="40">
        <f t="shared" si="24"/>
        <v>73.25500000000001</v>
      </c>
      <c r="AM38" s="40">
        <f t="shared" si="24"/>
        <v>76.072500000000019</v>
      </c>
      <c r="AN38" s="40">
        <f t="shared" si="24"/>
        <v>78.890000000000029</v>
      </c>
      <c r="AO38" s="40">
        <f t="shared" si="24"/>
        <v>81.707500000000024</v>
      </c>
      <c r="AP38" s="40">
        <f t="shared" si="24"/>
        <v>84.52500000000002</v>
      </c>
      <c r="AQ38" s="40">
        <f t="shared" si="24"/>
        <v>87.34250000000003</v>
      </c>
      <c r="AR38" s="40">
        <f t="shared" si="24"/>
        <v>90.160000000000039</v>
      </c>
      <c r="AS38" s="40">
        <f t="shared" si="24"/>
        <v>2.8421709430404007E-14</v>
      </c>
      <c r="AT38" s="40">
        <f t="shared" si="24"/>
        <v>0</v>
      </c>
      <c r="AU38" s="40">
        <f t="shared" si="24"/>
        <v>0</v>
      </c>
      <c r="AV38" s="40">
        <f t="shared" si="24"/>
        <v>0</v>
      </c>
      <c r="AW38" s="40">
        <f t="shared" si="24"/>
        <v>0</v>
      </c>
      <c r="AX38" s="40">
        <f t="shared" si="24"/>
        <v>0</v>
      </c>
      <c r="AY38" s="40">
        <f t="shared" ref="AY38:DJ39" si="33">IF(AY$7="",0,AX38+AY16-AY27)</f>
        <v>0</v>
      </c>
      <c r="AZ38" s="40">
        <f t="shared" si="33"/>
        <v>0</v>
      </c>
      <c r="BA38" s="40">
        <f t="shared" si="33"/>
        <v>0</v>
      </c>
      <c r="BB38" s="40">
        <f t="shared" si="33"/>
        <v>0</v>
      </c>
      <c r="BC38" s="40">
        <f t="shared" si="33"/>
        <v>0</v>
      </c>
      <c r="BD38" s="40">
        <f t="shared" si="33"/>
        <v>0</v>
      </c>
      <c r="BE38" s="40">
        <f t="shared" si="33"/>
        <v>0</v>
      </c>
      <c r="BF38" s="40">
        <f t="shared" si="33"/>
        <v>0</v>
      </c>
      <c r="BG38" s="40">
        <f t="shared" si="33"/>
        <v>0</v>
      </c>
      <c r="BH38" s="40">
        <f t="shared" si="33"/>
        <v>0</v>
      </c>
      <c r="BI38" s="40">
        <f t="shared" si="33"/>
        <v>0</v>
      </c>
      <c r="BJ38" s="40">
        <f t="shared" si="33"/>
        <v>0</v>
      </c>
      <c r="BK38" s="40">
        <f t="shared" si="33"/>
        <v>0</v>
      </c>
      <c r="BL38" s="40">
        <f t="shared" si="33"/>
        <v>0</v>
      </c>
      <c r="BM38" s="40">
        <f t="shared" si="33"/>
        <v>0</v>
      </c>
      <c r="BN38" s="40">
        <f t="shared" si="33"/>
        <v>0</v>
      </c>
      <c r="BO38" s="40">
        <f t="shared" si="33"/>
        <v>0</v>
      </c>
      <c r="BP38" s="40">
        <f t="shared" si="33"/>
        <v>0</v>
      </c>
      <c r="BQ38" s="40">
        <f t="shared" si="33"/>
        <v>0</v>
      </c>
      <c r="BR38" s="40">
        <f t="shared" si="33"/>
        <v>0</v>
      </c>
      <c r="BS38" s="40">
        <f t="shared" si="33"/>
        <v>0</v>
      </c>
      <c r="BT38" s="40">
        <f t="shared" si="33"/>
        <v>0</v>
      </c>
      <c r="BU38" s="40">
        <f t="shared" si="33"/>
        <v>0</v>
      </c>
      <c r="BV38" s="40">
        <f t="shared" si="33"/>
        <v>0</v>
      </c>
      <c r="BW38" s="40">
        <f t="shared" si="33"/>
        <v>0</v>
      </c>
      <c r="BX38" s="40">
        <f t="shared" si="33"/>
        <v>0</v>
      </c>
      <c r="BY38" s="40">
        <f t="shared" si="33"/>
        <v>0</v>
      </c>
      <c r="BZ38" s="40">
        <f t="shared" si="33"/>
        <v>0</v>
      </c>
      <c r="CA38" s="40">
        <f t="shared" si="33"/>
        <v>0</v>
      </c>
      <c r="CB38" s="40">
        <f t="shared" si="33"/>
        <v>0</v>
      </c>
      <c r="CC38" s="40">
        <f t="shared" si="33"/>
        <v>0</v>
      </c>
      <c r="CD38" s="40">
        <f t="shared" si="33"/>
        <v>0</v>
      </c>
      <c r="CE38" s="40">
        <f t="shared" si="33"/>
        <v>0</v>
      </c>
      <c r="CF38" s="40">
        <f t="shared" si="33"/>
        <v>0</v>
      </c>
      <c r="CG38" s="40">
        <f t="shared" si="33"/>
        <v>0</v>
      </c>
      <c r="CH38" s="40">
        <f t="shared" si="33"/>
        <v>0</v>
      </c>
      <c r="CI38" s="40">
        <f t="shared" si="33"/>
        <v>0</v>
      </c>
      <c r="CJ38" s="40">
        <f t="shared" si="33"/>
        <v>0</v>
      </c>
      <c r="CK38" s="40">
        <f t="shared" si="33"/>
        <v>0</v>
      </c>
      <c r="CL38" s="40">
        <f t="shared" si="33"/>
        <v>0</v>
      </c>
      <c r="CM38" s="40">
        <f t="shared" si="33"/>
        <v>0</v>
      </c>
      <c r="CN38" s="40">
        <f t="shared" si="33"/>
        <v>0</v>
      </c>
      <c r="CO38" s="40">
        <f t="shared" si="33"/>
        <v>0</v>
      </c>
      <c r="CP38" s="40">
        <f t="shared" si="33"/>
        <v>0</v>
      </c>
      <c r="CQ38" s="40">
        <f t="shared" si="33"/>
        <v>0</v>
      </c>
      <c r="CR38" s="40">
        <f t="shared" si="33"/>
        <v>0</v>
      </c>
      <c r="CS38" s="40">
        <f t="shared" si="33"/>
        <v>0</v>
      </c>
      <c r="CT38" s="40">
        <f t="shared" si="33"/>
        <v>0</v>
      </c>
      <c r="CU38" s="40">
        <f t="shared" si="33"/>
        <v>0</v>
      </c>
      <c r="CV38" s="40">
        <f t="shared" si="33"/>
        <v>0</v>
      </c>
      <c r="CW38" s="40">
        <f t="shared" si="33"/>
        <v>0</v>
      </c>
      <c r="CX38" s="40">
        <f t="shared" si="33"/>
        <v>0</v>
      </c>
      <c r="CY38" s="40">
        <f t="shared" si="33"/>
        <v>0</v>
      </c>
      <c r="CZ38" s="40">
        <f t="shared" si="33"/>
        <v>0</v>
      </c>
      <c r="DA38" s="40">
        <f t="shared" si="33"/>
        <v>0</v>
      </c>
      <c r="DB38" s="40">
        <f t="shared" si="33"/>
        <v>0</v>
      </c>
      <c r="DC38" s="40">
        <f t="shared" si="33"/>
        <v>0</v>
      </c>
      <c r="DD38" s="40">
        <f t="shared" si="33"/>
        <v>0</v>
      </c>
      <c r="DE38" s="40">
        <f t="shared" si="33"/>
        <v>0</v>
      </c>
      <c r="DF38" s="40">
        <f t="shared" si="33"/>
        <v>0</v>
      </c>
      <c r="DG38" s="40">
        <f t="shared" si="33"/>
        <v>0</v>
      </c>
      <c r="DH38" s="40">
        <f t="shared" si="33"/>
        <v>0</v>
      </c>
      <c r="DI38" s="40">
        <f t="shared" si="33"/>
        <v>0</v>
      </c>
      <c r="DJ38" s="40">
        <f t="shared" si="33"/>
        <v>0</v>
      </c>
      <c r="DK38" s="40">
        <f t="shared" ref="DK38:ES39" si="34">IF(DK$7="",0,DJ38+DK16-DK27)</f>
        <v>0</v>
      </c>
      <c r="DL38" s="40">
        <f t="shared" si="34"/>
        <v>0</v>
      </c>
      <c r="DM38" s="40">
        <f t="shared" si="34"/>
        <v>0</v>
      </c>
      <c r="DN38" s="40">
        <f t="shared" si="34"/>
        <v>0</v>
      </c>
      <c r="DO38" s="40">
        <f t="shared" si="34"/>
        <v>0</v>
      </c>
      <c r="DP38" s="40">
        <f t="shared" si="34"/>
        <v>0</v>
      </c>
      <c r="DQ38" s="40">
        <f t="shared" si="34"/>
        <v>0</v>
      </c>
      <c r="DR38" s="40">
        <f t="shared" si="34"/>
        <v>0</v>
      </c>
      <c r="DS38" s="40">
        <f t="shared" si="34"/>
        <v>0</v>
      </c>
      <c r="DT38" s="40">
        <f t="shared" si="34"/>
        <v>0</v>
      </c>
      <c r="DU38" s="40">
        <f t="shared" si="34"/>
        <v>0</v>
      </c>
      <c r="DV38" s="40">
        <f t="shared" si="34"/>
        <v>0</v>
      </c>
      <c r="DW38" s="40">
        <f t="shared" si="34"/>
        <v>0</v>
      </c>
      <c r="DX38" s="40">
        <f t="shared" si="34"/>
        <v>0</v>
      </c>
      <c r="DY38" s="40">
        <f t="shared" si="34"/>
        <v>0</v>
      </c>
      <c r="DZ38" s="40">
        <f t="shared" si="34"/>
        <v>0</v>
      </c>
      <c r="EA38" s="40">
        <f t="shared" si="34"/>
        <v>0</v>
      </c>
      <c r="EB38" s="40">
        <f t="shared" si="34"/>
        <v>0</v>
      </c>
      <c r="EC38" s="40">
        <f t="shared" si="34"/>
        <v>0</v>
      </c>
      <c r="ED38" s="40">
        <f t="shared" si="34"/>
        <v>0</v>
      </c>
      <c r="EE38" s="40">
        <f t="shared" si="34"/>
        <v>0</v>
      </c>
      <c r="EF38" s="40">
        <f t="shared" si="34"/>
        <v>0</v>
      </c>
      <c r="EG38" s="40">
        <f t="shared" si="34"/>
        <v>0</v>
      </c>
      <c r="EH38" s="40">
        <f t="shared" si="34"/>
        <v>0</v>
      </c>
      <c r="EI38" s="40">
        <f t="shared" si="34"/>
        <v>0</v>
      </c>
      <c r="EJ38" s="40">
        <f t="shared" si="34"/>
        <v>0</v>
      </c>
      <c r="EK38" s="40">
        <f t="shared" si="34"/>
        <v>0</v>
      </c>
      <c r="EL38" s="40">
        <f t="shared" si="34"/>
        <v>0</v>
      </c>
      <c r="EM38" s="40">
        <f t="shared" si="34"/>
        <v>0</v>
      </c>
      <c r="EN38" s="40">
        <f t="shared" si="34"/>
        <v>0</v>
      </c>
      <c r="EO38" s="40">
        <f t="shared" si="34"/>
        <v>0</v>
      </c>
      <c r="EP38" s="40">
        <f t="shared" si="34"/>
        <v>0</v>
      </c>
      <c r="EQ38" s="40">
        <f t="shared" si="34"/>
        <v>0</v>
      </c>
      <c r="ER38" s="40">
        <f t="shared" si="34"/>
        <v>0</v>
      </c>
      <c r="ES38" s="40">
        <f t="shared" si="34"/>
        <v>0</v>
      </c>
      <c r="ET38" s="40">
        <f t="shared" si="31"/>
        <v>0</v>
      </c>
      <c r="EU38" s="40">
        <f t="shared" si="31"/>
        <v>0</v>
      </c>
      <c r="EV38" s="40">
        <f t="shared" si="31"/>
        <v>0</v>
      </c>
      <c r="EW38" s="40">
        <f t="shared" si="31"/>
        <v>0</v>
      </c>
      <c r="EX38" s="40">
        <f t="shared" si="31"/>
        <v>0</v>
      </c>
      <c r="EY38" s="40">
        <f t="shared" si="31"/>
        <v>0</v>
      </c>
      <c r="EZ38" s="40">
        <f t="shared" si="31"/>
        <v>0</v>
      </c>
      <c r="FA38" s="40">
        <f t="shared" si="31"/>
        <v>0</v>
      </c>
      <c r="FB38" s="40">
        <f t="shared" si="31"/>
        <v>0</v>
      </c>
      <c r="FC38" s="40">
        <f t="shared" si="31"/>
        <v>0</v>
      </c>
      <c r="FD38" s="40">
        <f t="shared" si="31"/>
        <v>0</v>
      </c>
      <c r="FE38" s="40">
        <f t="shared" si="31"/>
        <v>0</v>
      </c>
      <c r="FF38" s="40">
        <f t="shared" si="31"/>
        <v>0</v>
      </c>
      <c r="FG38" s="40">
        <f t="shared" si="31"/>
        <v>0</v>
      </c>
      <c r="FH38" s="40">
        <f t="shared" si="31"/>
        <v>0</v>
      </c>
      <c r="FI38" s="40">
        <f t="shared" si="31"/>
        <v>0</v>
      </c>
      <c r="FJ38" s="40">
        <f t="shared" si="31"/>
        <v>0</v>
      </c>
      <c r="FK38" s="40">
        <f t="shared" si="31"/>
        <v>0</v>
      </c>
      <c r="FL38" s="40">
        <f t="shared" si="31"/>
        <v>0</v>
      </c>
      <c r="FM38" s="40">
        <f t="shared" si="31"/>
        <v>0</v>
      </c>
      <c r="FN38" s="40">
        <f t="shared" si="31"/>
        <v>0</v>
      </c>
      <c r="FO38" s="40">
        <f t="shared" si="31"/>
        <v>0</v>
      </c>
      <c r="FP38" s="40">
        <f t="shared" si="31"/>
        <v>0</v>
      </c>
      <c r="FQ38" s="40">
        <f t="shared" si="31"/>
        <v>0</v>
      </c>
      <c r="FR38" s="40">
        <f t="shared" si="31"/>
        <v>0</v>
      </c>
      <c r="FS38" s="40">
        <f t="shared" si="31"/>
        <v>0</v>
      </c>
      <c r="FT38" s="40">
        <f t="shared" si="31"/>
        <v>0</v>
      </c>
      <c r="FU38" s="40">
        <f t="shared" si="31"/>
        <v>0</v>
      </c>
      <c r="FV38" s="40">
        <f t="shared" si="31"/>
        <v>0</v>
      </c>
      <c r="FW38" s="40">
        <f t="shared" si="31"/>
        <v>0</v>
      </c>
      <c r="FX38" s="40">
        <f t="shared" si="31"/>
        <v>0</v>
      </c>
      <c r="FY38" s="40">
        <f t="shared" si="31"/>
        <v>0</v>
      </c>
      <c r="FZ38" s="40">
        <f t="shared" si="31"/>
        <v>0</v>
      </c>
      <c r="GA38" s="40">
        <f t="shared" si="31"/>
        <v>0</v>
      </c>
      <c r="GB38" s="40">
        <f t="shared" si="31"/>
        <v>0</v>
      </c>
      <c r="GC38" s="40">
        <f t="shared" si="31"/>
        <v>0</v>
      </c>
      <c r="GD38" s="40">
        <f t="shared" si="31"/>
        <v>0</v>
      </c>
      <c r="GE38" s="40">
        <f t="shared" si="31"/>
        <v>0</v>
      </c>
      <c r="GF38" s="40">
        <f t="shared" si="31"/>
        <v>0</v>
      </c>
      <c r="GG38" s="40">
        <f t="shared" si="31"/>
        <v>0</v>
      </c>
      <c r="GH38" s="40">
        <f t="shared" si="31"/>
        <v>0</v>
      </c>
      <c r="GI38" s="40">
        <f t="shared" si="31"/>
        <v>0</v>
      </c>
      <c r="GJ38" s="40">
        <f t="shared" si="31"/>
        <v>0</v>
      </c>
      <c r="GK38" s="40">
        <f t="shared" si="31"/>
        <v>0</v>
      </c>
      <c r="GL38" s="40">
        <f t="shared" si="31"/>
        <v>0</v>
      </c>
      <c r="GM38" s="40">
        <f t="shared" si="31"/>
        <v>0</v>
      </c>
      <c r="GN38" s="40">
        <f t="shared" si="31"/>
        <v>0</v>
      </c>
      <c r="GO38" s="40">
        <f t="shared" si="31"/>
        <v>0</v>
      </c>
      <c r="GP38" s="40">
        <f t="shared" si="31"/>
        <v>0</v>
      </c>
      <c r="GQ38" s="40">
        <f t="shared" si="31"/>
        <v>0</v>
      </c>
      <c r="GR38" s="40">
        <f t="shared" si="31"/>
        <v>0</v>
      </c>
      <c r="GS38" s="40">
        <f t="shared" si="31"/>
        <v>0</v>
      </c>
      <c r="GT38" s="40">
        <f t="shared" si="31"/>
        <v>0</v>
      </c>
      <c r="GU38" s="40">
        <f t="shared" si="31"/>
        <v>0</v>
      </c>
      <c r="GV38" s="40">
        <f t="shared" si="31"/>
        <v>0</v>
      </c>
      <c r="GW38" s="40">
        <f t="shared" si="31"/>
        <v>0</v>
      </c>
      <c r="GX38" s="40">
        <f t="shared" si="31"/>
        <v>0</v>
      </c>
      <c r="GY38" s="40">
        <f t="shared" si="31"/>
        <v>0</v>
      </c>
      <c r="GZ38" s="40">
        <f t="shared" si="31"/>
        <v>0</v>
      </c>
      <c r="HA38" s="40">
        <f t="shared" si="31"/>
        <v>0</v>
      </c>
      <c r="HB38" s="40">
        <f t="shared" si="31"/>
        <v>0</v>
      </c>
      <c r="HC38" s="40">
        <f t="shared" si="31"/>
        <v>0</v>
      </c>
      <c r="HD38" s="40">
        <f t="shared" si="31"/>
        <v>0</v>
      </c>
      <c r="HE38" s="40">
        <f t="shared" si="26"/>
        <v>0</v>
      </c>
      <c r="HF38" s="40">
        <f t="shared" ref="HF38:JQ39" si="35">IF(HF$7="",0,HE38+HF16-HF27)</f>
        <v>0</v>
      </c>
      <c r="HG38" s="40">
        <f t="shared" si="35"/>
        <v>0</v>
      </c>
      <c r="HH38" s="40">
        <f t="shared" si="35"/>
        <v>0</v>
      </c>
      <c r="HI38" s="40">
        <f t="shared" si="35"/>
        <v>0</v>
      </c>
      <c r="HJ38" s="40">
        <f t="shared" si="35"/>
        <v>0</v>
      </c>
      <c r="HK38" s="40">
        <f t="shared" si="35"/>
        <v>0</v>
      </c>
      <c r="HL38" s="40">
        <f t="shared" si="35"/>
        <v>0</v>
      </c>
      <c r="HM38" s="40">
        <f t="shared" si="35"/>
        <v>0</v>
      </c>
      <c r="HN38" s="40">
        <f t="shared" si="35"/>
        <v>0</v>
      </c>
      <c r="HO38" s="40">
        <f t="shared" si="35"/>
        <v>0</v>
      </c>
      <c r="HP38" s="40">
        <f t="shared" si="35"/>
        <v>0</v>
      </c>
      <c r="HQ38" s="40">
        <f t="shared" si="35"/>
        <v>0</v>
      </c>
      <c r="HR38" s="40">
        <f t="shared" si="35"/>
        <v>0</v>
      </c>
      <c r="HS38" s="40">
        <f t="shared" si="35"/>
        <v>0</v>
      </c>
      <c r="HT38" s="40">
        <f t="shared" si="35"/>
        <v>0</v>
      </c>
      <c r="HU38" s="40">
        <f t="shared" si="35"/>
        <v>0</v>
      </c>
      <c r="HV38" s="40">
        <f t="shared" si="35"/>
        <v>0</v>
      </c>
      <c r="HW38" s="40">
        <f t="shared" si="35"/>
        <v>0</v>
      </c>
      <c r="HX38" s="40">
        <f t="shared" si="35"/>
        <v>0</v>
      </c>
      <c r="HY38" s="40">
        <f t="shared" si="35"/>
        <v>0</v>
      </c>
      <c r="HZ38" s="40">
        <f t="shared" si="35"/>
        <v>0</v>
      </c>
      <c r="IA38" s="40">
        <f t="shared" si="35"/>
        <v>0</v>
      </c>
      <c r="IB38" s="40">
        <f t="shared" si="35"/>
        <v>0</v>
      </c>
      <c r="IC38" s="40">
        <f t="shared" si="35"/>
        <v>0</v>
      </c>
      <c r="ID38" s="40">
        <f t="shared" si="35"/>
        <v>0</v>
      </c>
      <c r="IE38" s="40">
        <f t="shared" si="35"/>
        <v>0</v>
      </c>
      <c r="IF38" s="40">
        <f t="shared" si="35"/>
        <v>0</v>
      </c>
      <c r="IG38" s="40">
        <f t="shared" si="35"/>
        <v>0</v>
      </c>
      <c r="IH38" s="40">
        <f t="shared" si="35"/>
        <v>0</v>
      </c>
      <c r="II38" s="40">
        <f t="shared" si="35"/>
        <v>0</v>
      </c>
      <c r="IJ38" s="40">
        <f t="shared" si="35"/>
        <v>0</v>
      </c>
      <c r="IK38" s="40">
        <f t="shared" si="35"/>
        <v>0</v>
      </c>
      <c r="IL38" s="40">
        <f t="shared" si="35"/>
        <v>0</v>
      </c>
      <c r="IM38" s="40">
        <f t="shared" si="35"/>
        <v>0</v>
      </c>
      <c r="IN38" s="40">
        <f t="shared" si="35"/>
        <v>0</v>
      </c>
      <c r="IO38" s="40">
        <f t="shared" si="35"/>
        <v>0</v>
      </c>
      <c r="IP38" s="40">
        <f t="shared" si="35"/>
        <v>0</v>
      </c>
      <c r="IQ38" s="40">
        <f t="shared" si="35"/>
        <v>0</v>
      </c>
      <c r="IR38" s="40">
        <f t="shared" si="35"/>
        <v>0</v>
      </c>
      <c r="IS38" s="40">
        <f t="shared" si="35"/>
        <v>0</v>
      </c>
      <c r="IT38" s="40">
        <f t="shared" si="35"/>
        <v>0</v>
      </c>
      <c r="IU38" s="40">
        <f t="shared" si="35"/>
        <v>0</v>
      </c>
      <c r="IV38" s="40">
        <f t="shared" si="35"/>
        <v>0</v>
      </c>
      <c r="IW38" s="40">
        <f t="shared" si="35"/>
        <v>0</v>
      </c>
      <c r="IX38" s="40">
        <f t="shared" si="35"/>
        <v>0</v>
      </c>
      <c r="IY38" s="40">
        <f t="shared" si="35"/>
        <v>0</v>
      </c>
      <c r="IZ38" s="40">
        <f t="shared" si="35"/>
        <v>0</v>
      </c>
      <c r="JA38" s="40">
        <f t="shared" si="35"/>
        <v>0</v>
      </c>
      <c r="JB38" s="40">
        <f t="shared" si="35"/>
        <v>0</v>
      </c>
      <c r="JC38" s="40">
        <f t="shared" si="35"/>
        <v>0</v>
      </c>
      <c r="JD38" s="40">
        <f t="shared" si="35"/>
        <v>0</v>
      </c>
      <c r="JE38" s="40">
        <f t="shared" si="35"/>
        <v>0</v>
      </c>
      <c r="JF38" s="40">
        <f t="shared" si="35"/>
        <v>0</v>
      </c>
      <c r="JG38" s="40">
        <f t="shared" si="35"/>
        <v>0</v>
      </c>
      <c r="JH38" s="40">
        <f t="shared" si="35"/>
        <v>0</v>
      </c>
      <c r="JI38" s="40">
        <f t="shared" si="35"/>
        <v>0</v>
      </c>
      <c r="JJ38" s="40">
        <f t="shared" si="35"/>
        <v>0</v>
      </c>
      <c r="JK38" s="40">
        <f t="shared" si="35"/>
        <v>0</v>
      </c>
      <c r="JL38" s="40">
        <f t="shared" si="35"/>
        <v>0</v>
      </c>
      <c r="JM38" s="40">
        <f t="shared" si="35"/>
        <v>0</v>
      </c>
      <c r="JN38" s="40">
        <f t="shared" si="35"/>
        <v>0</v>
      </c>
      <c r="JO38" s="40">
        <f t="shared" si="35"/>
        <v>0</v>
      </c>
      <c r="JP38" s="40">
        <f t="shared" si="35"/>
        <v>0</v>
      </c>
      <c r="JQ38" s="40">
        <f t="shared" si="35"/>
        <v>0</v>
      </c>
      <c r="JR38" s="40">
        <f t="shared" si="32"/>
        <v>0</v>
      </c>
      <c r="JS38" s="40">
        <f t="shared" si="32"/>
        <v>0</v>
      </c>
      <c r="JT38" s="40">
        <f t="shared" si="32"/>
        <v>0</v>
      </c>
      <c r="JU38" s="40">
        <f t="shared" si="32"/>
        <v>0</v>
      </c>
      <c r="JV38" s="40">
        <f t="shared" si="32"/>
        <v>0</v>
      </c>
      <c r="JW38" s="40">
        <f t="shared" si="32"/>
        <v>0</v>
      </c>
      <c r="JX38" s="40">
        <f t="shared" si="32"/>
        <v>0</v>
      </c>
      <c r="JY38" s="40">
        <f t="shared" si="32"/>
        <v>0</v>
      </c>
      <c r="JZ38" s="40">
        <f t="shared" si="32"/>
        <v>0</v>
      </c>
      <c r="KA38" s="40">
        <f t="shared" si="32"/>
        <v>0</v>
      </c>
      <c r="KB38" s="40">
        <f t="shared" si="32"/>
        <v>0</v>
      </c>
      <c r="KC38" s="40">
        <f t="shared" si="32"/>
        <v>0</v>
      </c>
      <c r="KD38" s="40">
        <f t="shared" si="32"/>
        <v>0</v>
      </c>
      <c r="KE38" s="40">
        <f t="shared" si="32"/>
        <v>0</v>
      </c>
      <c r="KF38" s="40">
        <f t="shared" si="32"/>
        <v>0</v>
      </c>
      <c r="KG38" s="40">
        <f t="shared" si="32"/>
        <v>0</v>
      </c>
      <c r="KH38" s="40">
        <f t="shared" si="32"/>
        <v>0</v>
      </c>
      <c r="KI38" s="40">
        <f t="shared" si="32"/>
        <v>0</v>
      </c>
      <c r="KJ38" s="40">
        <f t="shared" si="32"/>
        <v>0</v>
      </c>
      <c r="KK38" s="40">
        <f t="shared" si="32"/>
        <v>0</v>
      </c>
      <c r="KL38" s="40">
        <f t="shared" si="32"/>
        <v>0</v>
      </c>
      <c r="KM38" s="40">
        <f t="shared" si="32"/>
        <v>0</v>
      </c>
      <c r="KN38" s="40">
        <f t="shared" si="32"/>
        <v>0</v>
      </c>
      <c r="KO38" s="40">
        <f t="shared" si="32"/>
        <v>0</v>
      </c>
      <c r="KP38" s="40">
        <f t="shared" si="32"/>
        <v>0</v>
      </c>
      <c r="KQ38" s="40">
        <f t="shared" si="32"/>
        <v>0</v>
      </c>
      <c r="KR38" s="40">
        <f t="shared" si="32"/>
        <v>0</v>
      </c>
      <c r="KS38" s="40">
        <f t="shared" si="32"/>
        <v>0</v>
      </c>
      <c r="KT38" s="40">
        <f t="shared" si="32"/>
        <v>0</v>
      </c>
      <c r="KU38" s="40">
        <f t="shared" si="32"/>
        <v>0</v>
      </c>
      <c r="KV38" s="40">
        <f t="shared" si="32"/>
        <v>0</v>
      </c>
      <c r="KW38" s="1"/>
      <c r="KX38" s="1"/>
    </row>
    <row r="39" spans="1:310" x14ac:dyDescent="0.25">
      <c r="A39" s="1"/>
      <c r="B39" s="79"/>
      <c r="C39" s="79"/>
      <c r="D39" s="79"/>
      <c r="E39" s="1" t="str">
        <f>E36</f>
        <v>количество рабочих договоров</v>
      </c>
      <c r="F39" s="1"/>
      <c r="G39" s="1"/>
      <c r="H39" s="11" t="str">
        <f t="shared" si="29"/>
        <v>клиенты</v>
      </c>
      <c r="I39" s="1"/>
      <c r="J39" s="1"/>
      <c r="K39" s="1" t="str">
        <f>справочники!$U$16</f>
        <v>непостоянные-60сотрудников</v>
      </c>
      <c r="L39" s="1"/>
      <c r="M39" s="5"/>
      <c r="N39" s="40"/>
      <c r="O39" s="19"/>
      <c r="P39" s="1"/>
      <c r="Q39" s="1"/>
      <c r="R39" s="40"/>
      <c r="S39" s="1"/>
      <c r="T39" s="232">
        <f>SUMIFS(раунд1!39:39,раунд1!$1:$1,MAX(раунд1!$1:$1))</f>
        <v>3.5527136788005009E-15</v>
      </c>
      <c r="U39" s="40">
        <f t="shared" si="30"/>
        <v>2.1000000000000054</v>
      </c>
      <c r="V39" s="40">
        <f t="shared" si="30"/>
        <v>4.3750000000000071</v>
      </c>
      <c r="W39" s="40">
        <f t="shared" si="30"/>
        <v>6.8250000000000091</v>
      </c>
      <c r="X39" s="40">
        <f t="shared" si="30"/>
        <v>9.4500000000000117</v>
      </c>
      <c r="Y39" s="40">
        <f t="shared" si="30"/>
        <v>12.250000000000014</v>
      </c>
      <c r="Z39" s="40">
        <f t="shared" si="30"/>
        <v>15.225000000000017</v>
      </c>
      <c r="AA39" s="40">
        <f t="shared" si="30"/>
        <v>18.375000000000021</v>
      </c>
      <c r="AB39" s="40">
        <f t="shared" si="30"/>
        <v>19.600000000000023</v>
      </c>
      <c r="AC39" s="40">
        <f t="shared" si="30"/>
        <v>20.825000000000024</v>
      </c>
      <c r="AD39" s="40">
        <f t="shared" si="30"/>
        <v>22.050000000000026</v>
      </c>
      <c r="AE39" s="40">
        <f t="shared" si="30"/>
        <v>23.275000000000023</v>
      </c>
      <c r="AF39" s="40">
        <f t="shared" si="30"/>
        <v>24.500000000000021</v>
      </c>
      <c r="AG39" s="40">
        <f t="shared" si="30"/>
        <v>25.725000000000023</v>
      </c>
      <c r="AH39" s="40">
        <f t="shared" si="30"/>
        <v>26.950000000000024</v>
      </c>
      <c r="AI39" s="40">
        <f t="shared" si="30"/>
        <v>28.175000000000026</v>
      </c>
      <c r="AJ39" s="40">
        <f t="shared" si="30"/>
        <v>29.400000000000023</v>
      </c>
      <c r="AK39" s="40">
        <f t="shared" ref="AK39:CF39" si="36">IF(AK$7="",0,AJ39+AK17-AK28)</f>
        <v>30.625000000000021</v>
      </c>
      <c r="AL39" s="40">
        <f t="shared" si="36"/>
        <v>31.850000000000023</v>
      </c>
      <c r="AM39" s="40">
        <f t="shared" si="36"/>
        <v>33.075000000000024</v>
      </c>
      <c r="AN39" s="40">
        <f t="shared" si="36"/>
        <v>34.300000000000026</v>
      </c>
      <c r="AO39" s="40">
        <f t="shared" si="36"/>
        <v>35.525000000000034</v>
      </c>
      <c r="AP39" s="40">
        <f t="shared" si="36"/>
        <v>36.750000000000036</v>
      </c>
      <c r="AQ39" s="40">
        <f t="shared" si="36"/>
        <v>37.975000000000037</v>
      </c>
      <c r="AR39" s="40">
        <f t="shared" si="36"/>
        <v>39.200000000000038</v>
      </c>
      <c r="AS39" s="40">
        <f t="shared" si="36"/>
        <v>0</v>
      </c>
      <c r="AT39" s="40">
        <f t="shared" si="36"/>
        <v>0</v>
      </c>
      <c r="AU39" s="40">
        <f t="shared" si="36"/>
        <v>0</v>
      </c>
      <c r="AV39" s="40">
        <f t="shared" si="36"/>
        <v>0</v>
      </c>
      <c r="AW39" s="40">
        <f t="shared" si="36"/>
        <v>0</v>
      </c>
      <c r="AX39" s="40">
        <f t="shared" si="36"/>
        <v>0</v>
      </c>
      <c r="AY39" s="40">
        <f t="shared" si="36"/>
        <v>0</v>
      </c>
      <c r="AZ39" s="40">
        <f t="shared" si="36"/>
        <v>0</v>
      </c>
      <c r="BA39" s="40">
        <f t="shared" si="36"/>
        <v>0</v>
      </c>
      <c r="BB39" s="40">
        <f t="shared" si="36"/>
        <v>0</v>
      </c>
      <c r="BC39" s="40">
        <f t="shared" si="36"/>
        <v>0</v>
      </c>
      <c r="BD39" s="40">
        <f t="shared" si="36"/>
        <v>0</v>
      </c>
      <c r="BE39" s="40">
        <f t="shared" si="36"/>
        <v>0</v>
      </c>
      <c r="BF39" s="40">
        <f t="shared" si="36"/>
        <v>0</v>
      </c>
      <c r="BG39" s="40">
        <f t="shared" si="36"/>
        <v>0</v>
      </c>
      <c r="BH39" s="40">
        <f t="shared" si="36"/>
        <v>0</v>
      </c>
      <c r="BI39" s="40">
        <f t="shared" si="36"/>
        <v>0</v>
      </c>
      <c r="BJ39" s="40">
        <f t="shared" si="36"/>
        <v>0</v>
      </c>
      <c r="BK39" s="40">
        <f t="shared" si="36"/>
        <v>0</v>
      </c>
      <c r="BL39" s="40">
        <f t="shared" si="36"/>
        <v>0</v>
      </c>
      <c r="BM39" s="40">
        <f t="shared" si="36"/>
        <v>0</v>
      </c>
      <c r="BN39" s="40">
        <f t="shared" si="36"/>
        <v>0</v>
      </c>
      <c r="BO39" s="40">
        <f t="shared" si="36"/>
        <v>0</v>
      </c>
      <c r="BP39" s="40">
        <f t="shared" si="36"/>
        <v>0</v>
      </c>
      <c r="BQ39" s="40">
        <f t="shared" si="36"/>
        <v>0</v>
      </c>
      <c r="BR39" s="40">
        <f t="shared" si="36"/>
        <v>0</v>
      </c>
      <c r="BS39" s="40">
        <f t="shared" si="36"/>
        <v>0</v>
      </c>
      <c r="BT39" s="40">
        <f t="shared" si="36"/>
        <v>0</v>
      </c>
      <c r="BU39" s="40">
        <f t="shared" si="36"/>
        <v>0</v>
      </c>
      <c r="BV39" s="40">
        <f t="shared" si="36"/>
        <v>0</v>
      </c>
      <c r="BW39" s="40">
        <f t="shared" si="36"/>
        <v>0</v>
      </c>
      <c r="BX39" s="40">
        <f t="shared" si="36"/>
        <v>0</v>
      </c>
      <c r="BY39" s="40">
        <f t="shared" si="36"/>
        <v>0</v>
      </c>
      <c r="BZ39" s="40">
        <f t="shared" si="36"/>
        <v>0</v>
      </c>
      <c r="CA39" s="40">
        <f t="shared" si="36"/>
        <v>0</v>
      </c>
      <c r="CB39" s="40">
        <f t="shared" si="36"/>
        <v>0</v>
      </c>
      <c r="CC39" s="40">
        <f t="shared" si="36"/>
        <v>0</v>
      </c>
      <c r="CD39" s="40">
        <f t="shared" si="36"/>
        <v>0</v>
      </c>
      <c r="CE39" s="40">
        <f t="shared" si="36"/>
        <v>0</v>
      </c>
      <c r="CF39" s="40">
        <f t="shared" si="36"/>
        <v>0</v>
      </c>
      <c r="CG39" s="40">
        <f t="shared" si="33"/>
        <v>0</v>
      </c>
      <c r="CH39" s="40">
        <f t="shared" si="33"/>
        <v>0</v>
      </c>
      <c r="CI39" s="40">
        <f t="shared" si="33"/>
        <v>0</v>
      </c>
      <c r="CJ39" s="40">
        <f t="shared" si="33"/>
        <v>0</v>
      </c>
      <c r="CK39" s="40">
        <f t="shared" si="33"/>
        <v>0</v>
      </c>
      <c r="CL39" s="40">
        <f t="shared" si="33"/>
        <v>0</v>
      </c>
      <c r="CM39" s="40">
        <f t="shared" si="33"/>
        <v>0</v>
      </c>
      <c r="CN39" s="40">
        <f t="shared" si="33"/>
        <v>0</v>
      </c>
      <c r="CO39" s="40">
        <f t="shared" si="33"/>
        <v>0</v>
      </c>
      <c r="CP39" s="40">
        <f t="shared" si="33"/>
        <v>0</v>
      </c>
      <c r="CQ39" s="40">
        <f t="shared" si="33"/>
        <v>0</v>
      </c>
      <c r="CR39" s="40">
        <f t="shared" si="33"/>
        <v>0</v>
      </c>
      <c r="CS39" s="40">
        <f t="shared" si="33"/>
        <v>0</v>
      </c>
      <c r="CT39" s="40">
        <f t="shared" si="33"/>
        <v>0</v>
      </c>
      <c r="CU39" s="40">
        <f t="shared" si="33"/>
        <v>0</v>
      </c>
      <c r="CV39" s="40">
        <f t="shared" si="33"/>
        <v>0</v>
      </c>
      <c r="CW39" s="40">
        <f t="shared" si="33"/>
        <v>0</v>
      </c>
      <c r="CX39" s="40">
        <f t="shared" si="33"/>
        <v>0</v>
      </c>
      <c r="CY39" s="40">
        <f t="shared" si="33"/>
        <v>0</v>
      </c>
      <c r="CZ39" s="40">
        <f t="shared" si="33"/>
        <v>0</v>
      </c>
      <c r="DA39" s="40">
        <f t="shared" si="33"/>
        <v>0</v>
      </c>
      <c r="DB39" s="40">
        <f t="shared" si="33"/>
        <v>0</v>
      </c>
      <c r="DC39" s="40">
        <f t="shared" si="33"/>
        <v>0</v>
      </c>
      <c r="DD39" s="40">
        <f t="shared" si="33"/>
        <v>0</v>
      </c>
      <c r="DE39" s="40">
        <f t="shared" si="33"/>
        <v>0</v>
      </c>
      <c r="DF39" s="40">
        <f t="shared" si="33"/>
        <v>0</v>
      </c>
      <c r="DG39" s="40">
        <f t="shared" si="33"/>
        <v>0</v>
      </c>
      <c r="DH39" s="40">
        <f t="shared" si="33"/>
        <v>0</v>
      </c>
      <c r="DI39" s="40">
        <f t="shared" si="33"/>
        <v>0</v>
      </c>
      <c r="DJ39" s="40">
        <f t="shared" si="33"/>
        <v>0</v>
      </c>
      <c r="DK39" s="40">
        <f t="shared" si="34"/>
        <v>0</v>
      </c>
      <c r="DL39" s="40">
        <f t="shared" si="34"/>
        <v>0</v>
      </c>
      <c r="DM39" s="40">
        <f t="shared" si="34"/>
        <v>0</v>
      </c>
      <c r="DN39" s="40">
        <f t="shared" si="34"/>
        <v>0</v>
      </c>
      <c r="DO39" s="40">
        <f t="shared" si="34"/>
        <v>0</v>
      </c>
      <c r="DP39" s="40">
        <f t="shared" si="34"/>
        <v>0</v>
      </c>
      <c r="DQ39" s="40">
        <f t="shared" si="34"/>
        <v>0</v>
      </c>
      <c r="DR39" s="40">
        <f t="shared" si="34"/>
        <v>0</v>
      </c>
      <c r="DS39" s="40">
        <f t="shared" si="34"/>
        <v>0</v>
      </c>
      <c r="DT39" s="40">
        <f t="shared" si="34"/>
        <v>0</v>
      </c>
      <c r="DU39" s="40">
        <f t="shared" si="34"/>
        <v>0</v>
      </c>
      <c r="DV39" s="40">
        <f t="shared" si="34"/>
        <v>0</v>
      </c>
      <c r="DW39" s="40">
        <f t="shared" si="34"/>
        <v>0</v>
      </c>
      <c r="DX39" s="40">
        <f t="shared" si="34"/>
        <v>0</v>
      </c>
      <c r="DY39" s="40">
        <f t="shared" si="34"/>
        <v>0</v>
      </c>
      <c r="DZ39" s="40">
        <f t="shared" si="34"/>
        <v>0</v>
      </c>
      <c r="EA39" s="40">
        <f t="shared" si="34"/>
        <v>0</v>
      </c>
      <c r="EB39" s="40">
        <f t="shared" si="34"/>
        <v>0</v>
      </c>
      <c r="EC39" s="40">
        <f t="shared" si="34"/>
        <v>0</v>
      </c>
      <c r="ED39" s="40">
        <f t="shared" si="34"/>
        <v>0</v>
      </c>
      <c r="EE39" s="40">
        <f t="shared" si="34"/>
        <v>0</v>
      </c>
      <c r="EF39" s="40">
        <f t="shared" si="34"/>
        <v>0</v>
      </c>
      <c r="EG39" s="40">
        <f t="shared" si="34"/>
        <v>0</v>
      </c>
      <c r="EH39" s="40">
        <f t="shared" si="34"/>
        <v>0</v>
      </c>
      <c r="EI39" s="40">
        <f t="shared" si="34"/>
        <v>0</v>
      </c>
      <c r="EJ39" s="40">
        <f t="shared" si="34"/>
        <v>0</v>
      </c>
      <c r="EK39" s="40">
        <f t="shared" si="34"/>
        <v>0</v>
      </c>
      <c r="EL39" s="40">
        <f t="shared" si="34"/>
        <v>0</v>
      </c>
      <c r="EM39" s="40">
        <f t="shared" si="34"/>
        <v>0</v>
      </c>
      <c r="EN39" s="40">
        <f t="shared" si="34"/>
        <v>0</v>
      </c>
      <c r="EO39" s="40">
        <f t="shared" si="34"/>
        <v>0</v>
      </c>
      <c r="EP39" s="40">
        <f t="shared" si="34"/>
        <v>0</v>
      </c>
      <c r="EQ39" s="40">
        <f t="shared" si="34"/>
        <v>0</v>
      </c>
      <c r="ER39" s="40">
        <f t="shared" si="34"/>
        <v>0</v>
      </c>
      <c r="ES39" s="40">
        <f t="shared" si="34"/>
        <v>0</v>
      </c>
      <c r="ET39" s="40">
        <f t="shared" si="31"/>
        <v>0</v>
      </c>
      <c r="EU39" s="40">
        <f t="shared" si="31"/>
        <v>0</v>
      </c>
      <c r="EV39" s="40">
        <f t="shared" si="31"/>
        <v>0</v>
      </c>
      <c r="EW39" s="40">
        <f t="shared" si="31"/>
        <v>0</v>
      </c>
      <c r="EX39" s="40">
        <f t="shared" si="31"/>
        <v>0</v>
      </c>
      <c r="EY39" s="40">
        <f t="shared" si="31"/>
        <v>0</v>
      </c>
      <c r="EZ39" s="40">
        <f t="shared" si="31"/>
        <v>0</v>
      </c>
      <c r="FA39" s="40">
        <f t="shared" si="31"/>
        <v>0</v>
      </c>
      <c r="FB39" s="40">
        <f t="shared" si="31"/>
        <v>0</v>
      </c>
      <c r="FC39" s="40">
        <f t="shared" si="31"/>
        <v>0</v>
      </c>
      <c r="FD39" s="40">
        <f t="shared" si="31"/>
        <v>0</v>
      </c>
      <c r="FE39" s="40">
        <f t="shared" si="31"/>
        <v>0</v>
      </c>
      <c r="FF39" s="40">
        <f t="shared" si="31"/>
        <v>0</v>
      </c>
      <c r="FG39" s="40">
        <f t="shared" si="31"/>
        <v>0</v>
      </c>
      <c r="FH39" s="40">
        <f t="shared" si="31"/>
        <v>0</v>
      </c>
      <c r="FI39" s="40">
        <f t="shared" si="31"/>
        <v>0</v>
      </c>
      <c r="FJ39" s="40">
        <f t="shared" si="31"/>
        <v>0</v>
      </c>
      <c r="FK39" s="40">
        <f t="shared" si="31"/>
        <v>0</v>
      </c>
      <c r="FL39" s="40">
        <f t="shared" si="31"/>
        <v>0</v>
      </c>
      <c r="FM39" s="40">
        <f t="shared" si="31"/>
        <v>0</v>
      </c>
      <c r="FN39" s="40">
        <f t="shared" si="31"/>
        <v>0</v>
      </c>
      <c r="FO39" s="40">
        <f t="shared" si="31"/>
        <v>0</v>
      </c>
      <c r="FP39" s="40">
        <f t="shared" si="31"/>
        <v>0</v>
      </c>
      <c r="FQ39" s="40">
        <f t="shared" si="31"/>
        <v>0</v>
      </c>
      <c r="FR39" s="40">
        <f t="shared" si="31"/>
        <v>0</v>
      </c>
      <c r="FS39" s="40">
        <f t="shared" si="31"/>
        <v>0</v>
      </c>
      <c r="FT39" s="40">
        <f t="shared" si="31"/>
        <v>0</v>
      </c>
      <c r="FU39" s="40">
        <f t="shared" si="31"/>
        <v>0</v>
      </c>
      <c r="FV39" s="40">
        <f t="shared" si="31"/>
        <v>0</v>
      </c>
      <c r="FW39" s="40">
        <f t="shared" si="31"/>
        <v>0</v>
      </c>
      <c r="FX39" s="40">
        <f t="shared" si="31"/>
        <v>0</v>
      </c>
      <c r="FY39" s="40">
        <f t="shared" si="31"/>
        <v>0</v>
      </c>
      <c r="FZ39" s="40">
        <f t="shared" si="31"/>
        <v>0</v>
      </c>
      <c r="GA39" s="40">
        <f t="shared" si="31"/>
        <v>0</v>
      </c>
      <c r="GB39" s="40">
        <f t="shared" si="31"/>
        <v>0</v>
      </c>
      <c r="GC39" s="40">
        <f t="shared" si="31"/>
        <v>0</v>
      </c>
      <c r="GD39" s="40">
        <f t="shared" si="31"/>
        <v>0</v>
      </c>
      <c r="GE39" s="40">
        <f t="shared" si="31"/>
        <v>0</v>
      </c>
      <c r="GF39" s="40">
        <f t="shared" si="31"/>
        <v>0</v>
      </c>
      <c r="GG39" s="40">
        <f t="shared" si="31"/>
        <v>0</v>
      </c>
      <c r="GH39" s="40">
        <f t="shared" si="31"/>
        <v>0</v>
      </c>
      <c r="GI39" s="40">
        <f t="shared" si="31"/>
        <v>0</v>
      </c>
      <c r="GJ39" s="40">
        <f t="shared" si="31"/>
        <v>0</v>
      </c>
      <c r="GK39" s="40">
        <f t="shared" si="31"/>
        <v>0</v>
      </c>
      <c r="GL39" s="40">
        <f t="shared" si="31"/>
        <v>0</v>
      </c>
      <c r="GM39" s="40">
        <f t="shared" si="31"/>
        <v>0</v>
      </c>
      <c r="GN39" s="40">
        <f t="shared" si="31"/>
        <v>0</v>
      </c>
      <c r="GO39" s="40">
        <f t="shared" si="31"/>
        <v>0</v>
      </c>
      <c r="GP39" s="40">
        <f t="shared" si="31"/>
        <v>0</v>
      </c>
      <c r="GQ39" s="40">
        <f t="shared" si="31"/>
        <v>0</v>
      </c>
      <c r="GR39" s="40">
        <f t="shared" si="31"/>
        <v>0</v>
      </c>
      <c r="GS39" s="40">
        <f t="shared" si="31"/>
        <v>0</v>
      </c>
      <c r="GT39" s="40">
        <f t="shared" si="31"/>
        <v>0</v>
      </c>
      <c r="GU39" s="40">
        <f t="shared" si="31"/>
        <v>0</v>
      </c>
      <c r="GV39" s="40">
        <f t="shared" si="31"/>
        <v>0</v>
      </c>
      <c r="GW39" s="40">
        <f t="shared" si="31"/>
        <v>0</v>
      </c>
      <c r="GX39" s="40">
        <f t="shared" si="31"/>
        <v>0</v>
      </c>
      <c r="GY39" s="40">
        <f t="shared" si="31"/>
        <v>0</v>
      </c>
      <c r="GZ39" s="40">
        <f t="shared" si="31"/>
        <v>0</v>
      </c>
      <c r="HA39" s="40">
        <f t="shared" si="31"/>
        <v>0</v>
      </c>
      <c r="HB39" s="40">
        <f t="shared" si="31"/>
        <v>0</v>
      </c>
      <c r="HC39" s="40">
        <f t="shared" si="31"/>
        <v>0</v>
      </c>
      <c r="HD39" s="40">
        <f t="shared" si="31"/>
        <v>0</v>
      </c>
      <c r="HE39" s="40">
        <f t="shared" si="26"/>
        <v>0</v>
      </c>
      <c r="HF39" s="40">
        <f t="shared" si="35"/>
        <v>0</v>
      </c>
      <c r="HG39" s="40">
        <f t="shared" si="35"/>
        <v>0</v>
      </c>
      <c r="HH39" s="40">
        <f t="shared" si="35"/>
        <v>0</v>
      </c>
      <c r="HI39" s="40">
        <f t="shared" si="35"/>
        <v>0</v>
      </c>
      <c r="HJ39" s="40">
        <f t="shared" si="35"/>
        <v>0</v>
      </c>
      <c r="HK39" s="40">
        <f t="shared" si="35"/>
        <v>0</v>
      </c>
      <c r="HL39" s="40">
        <f t="shared" si="35"/>
        <v>0</v>
      </c>
      <c r="HM39" s="40">
        <f t="shared" si="35"/>
        <v>0</v>
      </c>
      <c r="HN39" s="40">
        <f t="shared" si="35"/>
        <v>0</v>
      </c>
      <c r="HO39" s="40">
        <f t="shared" si="35"/>
        <v>0</v>
      </c>
      <c r="HP39" s="40">
        <f t="shared" si="35"/>
        <v>0</v>
      </c>
      <c r="HQ39" s="40">
        <f t="shared" si="35"/>
        <v>0</v>
      </c>
      <c r="HR39" s="40">
        <f t="shared" si="35"/>
        <v>0</v>
      </c>
      <c r="HS39" s="40">
        <f t="shared" si="35"/>
        <v>0</v>
      </c>
      <c r="HT39" s="40">
        <f t="shared" si="35"/>
        <v>0</v>
      </c>
      <c r="HU39" s="40">
        <f t="shared" si="35"/>
        <v>0</v>
      </c>
      <c r="HV39" s="40">
        <f t="shared" si="35"/>
        <v>0</v>
      </c>
      <c r="HW39" s="40">
        <f t="shared" si="35"/>
        <v>0</v>
      </c>
      <c r="HX39" s="40">
        <f t="shared" si="35"/>
        <v>0</v>
      </c>
      <c r="HY39" s="40">
        <f t="shared" si="35"/>
        <v>0</v>
      </c>
      <c r="HZ39" s="40">
        <f t="shared" si="35"/>
        <v>0</v>
      </c>
      <c r="IA39" s="40">
        <f t="shared" si="35"/>
        <v>0</v>
      </c>
      <c r="IB39" s="40">
        <f t="shared" si="35"/>
        <v>0</v>
      </c>
      <c r="IC39" s="40">
        <f t="shared" si="35"/>
        <v>0</v>
      </c>
      <c r="ID39" s="40">
        <f t="shared" si="35"/>
        <v>0</v>
      </c>
      <c r="IE39" s="40">
        <f t="shared" si="35"/>
        <v>0</v>
      </c>
      <c r="IF39" s="40">
        <f t="shared" si="35"/>
        <v>0</v>
      </c>
      <c r="IG39" s="40">
        <f t="shared" si="35"/>
        <v>0</v>
      </c>
      <c r="IH39" s="40">
        <f t="shared" si="35"/>
        <v>0</v>
      </c>
      <c r="II39" s="40">
        <f t="shared" si="35"/>
        <v>0</v>
      </c>
      <c r="IJ39" s="40">
        <f t="shared" si="35"/>
        <v>0</v>
      </c>
      <c r="IK39" s="40">
        <f t="shared" si="35"/>
        <v>0</v>
      </c>
      <c r="IL39" s="40">
        <f t="shared" si="35"/>
        <v>0</v>
      </c>
      <c r="IM39" s="40">
        <f t="shared" si="35"/>
        <v>0</v>
      </c>
      <c r="IN39" s="40">
        <f t="shared" si="35"/>
        <v>0</v>
      </c>
      <c r="IO39" s="40">
        <f t="shared" si="35"/>
        <v>0</v>
      </c>
      <c r="IP39" s="40">
        <f t="shared" si="35"/>
        <v>0</v>
      </c>
      <c r="IQ39" s="40">
        <f t="shared" si="35"/>
        <v>0</v>
      </c>
      <c r="IR39" s="40">
        <f t="shared" si="35"/>
        <v>0</v>
      </c>
      <c r="IS39" s="40">
        <f t="shared" si="35"/>
        <v>0</v>
      </c>
      <c r="IT39" s="40">
        <f t="shared" si="35"/>
        <v>0</v>
      </c>
      <c r="IU39" s="40">
        <f t="shared" si="35"/>
        <v>0</v>
      </c>
      <c r="IV39" s="40">
        <f t="shared" si="35"/>
        <v>0</v>
      </c>
      <c r="IW39" s="40">
        <f t="shared" si="35"/>
        <v>0</v>
      </c>
      <c r="IX39" s="40">
        <f t="shared" si="35"/>
        <v>0</v>
      </c>
      <c r="IY39" s="40">
        <f t="shared" si="35"/>
        <v>0</v>
      </c>
      <c r="IZ39" s="40">
        <f t="shared" si="35"/>
        <v>0</v>
      </c>
      <c r="JA39" s="40">
        <f t="shared" si="35"/>
        <v>0</v>
      </c>
      <c r="JB39" s="40">
        <f t="shared" si="35"/>
        <v>0</v>
      </c>
      <c r="JC39" s="40">
        <f t="shared" si="35"/>
        <v>0</v>
      </c>
      <c r="JD39" s="40">
        <f t="shared" si="35"/>
        <v>0</v>
      </c>
      <c r="JE39" s="40">
        <f t="shared" si="35"/>
        <v>0</v>
      </c>
      <c r="JF39" s="40">
        <f t="shared" si="35"/>
        <v>0</v>
      </c>
      <c r="JG39" s="40">
        <f t="shared" si="35"/>
        <v>0</v>
      </c>
      <c r="JH39" s="40">
        <f t="shared" si="35"/>
        <v>0</v>
      </c>
      <c r="JI39" s="40">
        <f t="shared" si="35"/>
        <v>0</v>
      </c>
      <c r="JJ39" s="40">
        <f t="shared" si="35"/>
        <v>0</v>
      </c>
      <c r="JK39" s="40">
        <f t="shared" si="35"/>
        <v>0</v>
      </c>
      <c r="JL39" s="40">
        <f t="shared" si="35"/>
        <v>0</v>
      </c>
      <c r="JM39" s="40">
        <f t="shared" si="35"/>
        <v>0</v>
      </c>
      <c r="JN39" s="40">
        <f t="shared" si="35"/>
        <v>0</v>
      </c>
      <c r="JO39" s="40">
        <f t="shared" si="35"/>
        <v>0</v>
      </c>
      <c r="JP39" s="40">
        <f t="shared" si="35"/>
        <v>0</v>
      </c>
      <c r="JQ39" s="40">
        <f t="shared" si="35"/>
        <v>0</v>
      </c>
      <c r="JR39" s="40">
        <f t="shared" si="32"/>
        <v>0</v>
      </c>
      <c r="JS39" s="40">
        <f t="shared" si="32"/>
        <v>0</v>
      </c>
      <c r="JT39" s="40">
        <f t="shared" si="32"/>
        <v>0</v>
      </c>
      <c r="JU39" s="40">
        <f t="shared" si="32"/>
        <v>0</v>
      </c>
      <c r="JV39" s="40">
        <f t="shared" si="32"/>
        <v>0</v>
      </c>
      <c r="JW39" s="40">
        <f t="shared" si="32"/>
        <v>0</v>
      </c>
      <c r="JX39" s="40">
        <f t="shared" si="32"/>
        <v>0</v>
      </c>
      <c r="JY39" s="40">
        <f t="shared" si="32"/>
        <v>0</v>
      </c>
      <c r="JZ39" s="40">
        <f t="shared" si="32"/>
        <v>0</v>
      </c>
      <c r="KA39" s="40">
        <f t="shared" si="32"/>
        <v>0</v>
      </c>
      <c r="KB39" s="40">
        <f t="shared" si="32"/>
        <v>0</v>
      </c>
      <c r="KC39" s="40">
        <f t="shared" si="32"/>
        <v>0</v>
      </c>
      <c r="KD39" s="40">
        <f t="shared" si="32"/>
        <v>0</v>
      </c>
      <c r="KE39" s="40">
        <f t="shared" si="32"/>
        <v>0</v>
      </c>
      <c r="KF39" s="40">
        <f t="shared" si="32"/>
        <v>0</v>
      </c>
      <c r="KG39" s="40">
        <f t="shared" si="32"/>
        <v>0</v>
      </c>
      <c r="KH39" s="40">
        <f t="shared" si="32"/>
        <v>0</v>
      </c>
      <c r="KI39" s="40">
        <f t="shared" si="32"/>
        <v>0</v>
      </c>
      <c r="KJ39" s="40">
        <f t="shared" si="32"/>
        <v>0</v>
      </c>
      <c r="KK39" s="40">
        <f t="shared" si="32"/>
        <v>0</v>
      </c>
      <c r="KL39" s="40">
        <f t="shared" si="32"/>
        <v>0</v>
      </c>
      <c r="KM39" s="40">
        <f t="shared" si="32"/>
        <v>0</v>
      </c>
      <c r="KN39" s="40">
        <f t="shared" si="32"/>
        <v>0</v>
      </c>
      <c r="KO39" s="40">
        <f t="shared" si="32"/>
        <v>0</v>
      </c>
      <c r="KP39" s="40">
        <f t="shared" si="32"/>
        <v>0</v>
      </c>
      <c r="KQ39" s="40">
        <f t="shared" si="32"/>
        <v>0</v>
      </c>
      <c r="KR39" s="40">
        <f t="shared" si="32"/>
        <v>0</v>
      </c>
      <c r="KS39" s="40">
        <f t="shared" si="32"/>
        <v>0</v>
      </c>
      <c r="KT39" s="40">
        <f t="shared" si="32"/>
        <v>0</v>
      </c>
      <c r="KU39" s="40">
        <f t="shared" si="32"/>
        <v>0</v>
      </c>
      <c r="KV39" s="40">
        <f t="shared" si="32"/>
        <v>0</v>
      </c>
      <c r="KW39" s="1"/>
      <c r="KX39" s="1"/>
    </row>
    <row r="40" spans="1:310" ht="4.05" customHeight="1" x14ac:dyDescent="0.25">
      <c r="A40" s="1"/>
      <c r="B40" s="79"/>
      <c r="C40" s="79"/>
      <c r="D40" s="79"/>
      <c r="E40" s="1"/>
      <c r="F40" s="1"/>
      <c r="G40" s="1"/>
      <c r="H40" s="11"/>
      <c r="I40" s="1"/>
      <c r="J40" s="1"/>
      <c r="K40" s="1"/>
      <c r="L40" s="1"/>
      <c r="M40" s="5"/>
      <c r="N40" s="1"/>
      <c r="O40" s="19"/>
      <c r="P40" s="1"/>
      <c r="Q40" s="1"/>
      <c r="R40" s="40"/>
      <c r="S40" s="1"/>
      <c r="T40" s="40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</row>
    <row r="41" spans="1:310" ht="4.05" customHeight="1" x14ac:dyDescent="0.25">
      <c r="A41" s="1"/>
      <c r="B41" s="79"/>
      <c r="C41" s="79"/>
      <c r="D41" s="79"/>
      <c r="E41" s="61"/>
      <c r="F41" s="1"/>
      <c r="G41" s="1"/>
      <c r="H41" s="11"/>
      <c r="I41" s="1"/>
      <c r="J41" s="1"/>
      <c r="K41" s="61"/>
      <c r="L41" s="1"/>
      <c r="M41" s="5"/>
      <c r="N41" s="61"/>
      <c r="O41" s="19"/>
      <c r="P41" s="1"/>
      <c r="Q41" s="1"/>
      <c r="R41" s="67"/>
      <c r="S41" s="1"/>
      <c r="T41" s="40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</row>
    <row r="42" spans="1:310" ht="4.95" customHeight="1" x14ac:dyDescent="0.25">
      <c r="A42" s="1"/>
      <c r="B42" s="79"/>
      <c r="C42" s="79"/>
      <c r="D42" s="79"/>
      <c r="E42" s="1"/>
      <c r="F42" s="1"/>
      <c r="G42" s="1"/>
      <c r="H42" s="11"/>
      <c r="I42" s="1"/>
      <c r="J42" s="1"/>
      <c r="K42" s="1"/>
      <c r="L42" s="1"/>
      <c r="M42" s="5"/>
      <c r="N42" s="1"/>
      <c r="O42" s="19"/>
      <c r="P42" s="1"/>
      <c r="Q42" s="1"/>
      <c r="R42" s="40"/>
      <c r="S42" s="1"/>
      <c r="T42" s="40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</row>
    <row r="43" spans="1:310" s="4" customFormat="1" x14ac:dyDescent="0.25">
      <c r="A43" s="3"/>
      <c r="B43" s="80"/>
      <c r="C43" s="80"/>
      <c r="D43" s="80"/>
      <c r="E43" s="42" t="str">
        <f>kpi!$E$115</f>
        <v>количество клиентов, приобретающих допуслуги</v>
      </c>
      <c r="F43" s="3"/>
      <c r="G43" s="3"/>
      <c r="H43" s="39" t="str">
        <f>IF(OR($E43="",$E43=0),"",INDEX(kpi!$I:$I,SUMIFS(kpi!$A:$A,kpi!$E:$E,$E43)))</f>
        <v>клиенты</v>
      </c>
      <c r="I43" s="3"/>
      <c r="J43" s="3"/>
      <c r="K43" s="42" t="s">
        <v>7</v>
      </c>
      <c r="L43" s="3"/>
      <c r="M43" s="5"/>
      <c r="N43" s="231"/>
      <c r="O43" s="19"/>
      <c r="P43" s="3"/>
      <c r="Q43" s="3"/>
      <c r="R43" s="44"/>
      <c r="S43" s="3"/>
      <c r="T43" s="41"/>
      <c r="U43" s="41">
        <f>IF(U$7="",0,SUM(U44:U50))</f>
        <v>19.071500000000004</v>
      </c>
      <c r="V43" s="41">
        <f t="shared" ref="V43:CG43" si="37">IF(V$7="",0,SUM(V44:V50))</f>
        <v>21.949375000000003</v>
      </c>
      <c r="W43" s="41">
        <f t="shared" si="37"/>
        <v>25.048625000000001</v>
      </c>
      <c r="X43" s="41">
        <f t="shared" si="37"/>
        <v>28.369250000000001</v>
      </c>
      <c r="Y43" s="41">
        <f t="shared" si="37"/>
        <v>31.911250000000003</v>
      </c>
      <c r="Z43" s="41">
        <f t="shared" si="37"/>
        <v>35.674625000000006</v>
      </c>
      <c r="AA43" s="41">
        <f t="shared" si="37"/>
        <v>38.777375000000006</v>
      </c>
      <c r="AB43" s="41">
        <f t="shared" si="37"/>
        <v>41.681500000000007</v>
      </c>
      <c r="AC43" s="41">
        <f t="shared" si="37"/>
        <v>44.704625</v>
      </c>
      <c r="AD43" s="41">
        <f t="shared" si="37"/>
        <v>47.84675</v>
      </c>
      <c r="AE43" s="41">
        <f t="shared" si="37"/>
        <v>51.107875000000007</v>
      </c>
      <c r="AF43" s="41">
        <f t="shared" si="37"/>
        <v>54.488000000000007</v>
      </c>
      <c r="AG43" s="41">
        <f t="shared" si="37"/>
        <v>57.987124999999999</v>
      </c>
      <c r="AH43" s="41">
        <f t="shared" si="37"/>
        <v>61.605250000000012</v>
      </c>
      <c r="AI43" s="41">
        <f t="shared" si="37"/>
        <v>65.342375000000004</v>
      </c>
      <c r="AJ43" s="41">
        <f t="shared" si="37"/>
        <v>69.198499999999996</v>
      </c>
      <c r="AK43" s="41">
        <f t="shared" si="37"/>
        <v>73.173625000000001</v>
      </c>
      <c r="AL43" s="41">
        <f t="shared" si="37"/>
        <v>77.267750000000007</v>
      </c>
      <c r="AM43" s="41">
        <f t="shared" si="37"/>
        <v>81.480875000000012</v>
      </c>
      <c r="AN43" s="41">
        <f t="shared" si="37"/>
        <v>85.813000000000017</v>
      </c>
      <c r="AO43" s="41">
        <f t="shared" si="37"/>
        <v>90.264125000000007</v>
      </c>
      <c r="AP43" s="41">
        <f t="shared" si="37"/>
        <v>94.834250000000026</v>
      </c>
      <c r="AQ43" s="41">
        <f t="shared" si="37"/>
        <v>99.523375000000016</v>
      </c>
      <c r="AR43" s="41">
        <f t="shared" si="37"/>
        <v>104.33150000000001</v>
      </c>
      <c r="AS43" s="41">
        <f t="shared" si="37"/>
        <v>87.814999999999998</v>
      </c>
      <c r="AT43" s="41">
        <f t="shared" si="37"/>
        <v>0</v>
      </c>
      <c r="AU43" s="41">
        <f t="shared" si="37"/>
        <v>0</v>
      </c>
      <c r="AV43" s="41">
        <f t="shared" si="37"/>
        <v>0</v>
      </c>
      <c r="AW43" s="41">
        <f t="shared" si="37"/>
        <v>0</v>
      </c>
      <c r="AX43" s="41">
        <f t="shared" si="37"/>
        <v>0</v>
      </c>
      <c r="AY43" s="41">
        <f t="shared" si="37"/>
        <v>0</v>
      </c>
      <c r="AZ43" s="41">
        <f t="shared" si="37"/>
        <v>0</v>
      </c>
      <c r="BA43" s="41">
        <f t="shared" si="37"/>
        <v>0</v>
      </c>
      <c r="BB43" s="41">
        <f t="shared" si="37"/>
        <v>0</v>
      </c>
      <c r="BC43" s="41">
        <f t="shared" si="37"/>
        <v>0</v>
      </c>
      <c r="BD43" s="41">
        <f t="shared" si="37"/>
        <v>0</v>
      </c>
      <c r="BE43" s="41">
        <f t="shared" si="37"/>
        <v>0</v>
      </c>
      <c r="BF43" s="41">
        <f t="shared" si="37"/>
        <v>0</v>
      </c>
      <c r="BG43" s="41">
        <f t="shared" si="37"/>
        <v>0</v>
      </c>
      <c r="BH43" s="41">
        <f t="shared" si="37"/>
        <v>0</v>
      </c>
      <c r="BI43" s="41">
        <f t="shared" si="37"/>
        <v>0</v>
      </c>
      <c r="BJ43" s="41">
        <f t="shared" si="37"/>
        <v>0</v>
      </c>
      <c r="BK43" s="41">
        <f t="shared" si="37"/>
        <v>0</v>
      </c>
      <c r="BL43" s="41">
        <f t="shared" si="37"/>
        <v>0</v>
      </c>
      <c r="BM43" s="41">
        <f t="shared" si="37"/>
        <v>0</v>
      </c>
      <c r="BN43" s="41">
        <f t="shared" si="37"/>
        <v>0</v>
      </c>
      <c r="BO43" s="41">
        <f t="shared" si="37"/>
        <v>0</v>
      </c>
      <c r="BP43" s="41">
        <f t="shared" si="37"/>
        <v>0</v>
      </c>
      <c r="BQ43" s="41">
        <f t="shared" si="37"/>
        <v>0</v>
      </c>
      <c r="BR43" s="41">
        <f t="shared" si="37"/>
        <v>0</v>
      </c>
      <c r="BS43" s="41">
        <f t="shared" si="37"/>
        <v>0</v>
      </c>
      <c r="BT43" s="41">
        <f t="shared" si="37"/>
        <v>0</v>
      </c>
      <c r="BU43" s="41">
        <f t="shared" si="37"/>
        <v>0</v>
      </c>
      <c r="BV43" s="41">
        <f t="shared" si="37"/>
        <v>0</v>
      </c>
      <c r="BW43" s="41">
        <f t="shared" si="37"/>
        <v>0</v>
      </c>
      <c r="BX43" s="41">
        <f t="shared" si="37"/>
        <v>0</v>
      </c>
      <c r="BY43" s="41">
        <f t="shared" si="37"/>
        <v>0</v>
      </c>
      <c r="BZ43" s="41">
        <f t="shared" si="37"/>
        <v>0</v>
      </c>
      <c r="CA43" s="41">
        <f t="shared" si="37"/>
        <v>0</v>
      </c>
      <c r="CB43" s="41">
        <f t="shared" si="37"/>
        <v>0</v>
      </c>
      <c r="CC43" s="41">
        <f t="shared" si="37"/>
        <v>0</v>
      </c>
      <c r="CD43" s="41">
        <f t="shared" si="37"/>
        <v>0</v>
      </c>
      <c r="CE43" s="41">
        <f t="shared" si="37"/>
        <v>0</v>
      </c>
      <c r="CF43" s="41">
        <f t="shared" si="37"/>
        <v>0</v>
      </c>
      <c r="CG43" s="41">
        <f t="shared" si="37"/>
        <v>0</v>
      </c>
      <c r="CH43" s="41">
        <f t="shared" ref="CH43:ES43" si="38">IF(CH$7="",0,SUM(CH44:CH50))</f>
        <v>0</v>
      </c>
      <c r="CI43" s="41">
        <f t="shared" si="38"/>
        <v>0</v>
      </c>
      <c r="CJ43" s="41">
        <f t="shared" si="38"/>
        <v>0</v>
      </c>
      <c r="CK43" s="41">
        <f t="shared" si="38"/>
        <v>0</v>
      </c>
      <c r="CL43" s="41">
        <f t="shared" si="38"/>
        <v>0</v>
      </c>
      <c r="CM43" s="41">
        <f t="shared" si="38"/>
        <v>0</v>
      </c>
      <c r="CN43" s="41">
        <f t="shared" si="38"/>
        <v>0</v>
      </c>
      <c r="CO43" s="41">
        <f t="shared" si="38"/>
        <v>0</v>
      </c>
      <c r="CP43" s="41">
        <f t="shared" si="38"/>
        <v>0</v>
      </c>
      <c r="CQ43" s="41">
        <f t="shared" si="38"/>
        <v>0</v>
      </c>
      <c r="CR43" s="41">
        <f t="shared" si="38"/>
        <v>0</v>
      </c>
      <c r="CS43" s="41">
        <f t="shared" si="38"/>
        <v>0</v>
      </c>
      <c r="CT43" s="41">
        <f t="shared" si="38"/>
        <v>0</v>
      </c>
      <c r="CU43" s="41">
        <f t="shared" si="38"/>
        <v>0</v>
      </c>
      <c r="CV43" s="41">
        <f t="shared" si="38"/>
        <v>0</v>
      </c>
      <c r="CW43" s="41">
        <f t="shared" si="38"/>
        <v>0</v>
      </c>
      <c r="CX43" s="41">
        <f t="shared" si="38"/>
        <v>0</v>
      </c>
      <c r="CY43" s="41">
        <f t="shared" si="38"/>
        <v>0</v>
      </c>
      <c r="CZ43" s="41">
        <f t="shared" si="38"/>
        <v>0</v>
      </c>
      <c r="DA43" s="41">
        <f t="shared" si="38"/>
        <v>0</v>
      </c>
      <c r="DB43" s="41">
        <f t="shared" si="38"/>
        <v>0</v>
      </c>
      <c r="DC43" s="41">
        <f t="shared" si="38"/>
        <v>0</v>
      </c>
      <c r="DD43" s="41">
        <f t="shared" si="38"/>
        <v>0</v>
      </c>
      <c r="DE43" s="41">
        <f t="shared" si="38"/>
        <v>0</v>
      </c>
      <c r="DF43" s="41">
        <f t="shared" si="38"/>
        <v>0</v>
      </c>
      <c r="DG43" s="41">
        <f t="shared" si="38"/>
        <v>0</v>
      </c>
      <c r="DH43" s="41">
        <f t="shared" si="38"/>
        <v>0</v>
      </c>
      <c r="DI43" s="41">
        <f t="shared" si="38"/>
        <v>0</v>
      </c>
      <c r="DJ43" s="41">
        <f t="shared" si="38"/>
        <v>0</v>
      </c>
      <c r="DK43" s="41">
        <f t="shared" si="38"/>
        <v>0</v>
      </c>
      <c r="DL43" s="41">
        <f t="shared" si="38"/>
        <v>0</v>
      </c>
      <c r="DM43" s="41">
        <f t="shared" si="38"/>
        <v>0</v>
      </c>
      <c r="DN43" s="41">
        <f t="shared" si="38"/>
        <v>0</v>
      </c>
      <c r="DO43" s="41">
        <f t="shared" si="38"/>
        <v>0</v>
      </c>
      <c r="DP43" s="41">
        <f t="shared" si="38"/>
        <v>0</v>
      </c>
      <c r="DQ43" s="41">
        <f t="shared" si="38"/>
        <v>0</v>
      </c>
      <c r="DR43" s="41">
        <f t="shared" si="38"/>
        <v>0</v>
      </c>
      <c r="DS43" s="41">
        <f t="shared" si="38"/>
        <v>0</v>
      </c>
      <c r="DT43" s="41">
        <f t="shared" si="38"/>
        <v>0</v>
      </c>
      <c r="DU43" s="41">
        <f t="shared" si="38"/>
        <v>0</v>
      </c>
      <c r="DV43" s="41">
        <f t="shared" si="38"/>
        <v>0</v>
      </c>
      <c r="DW43" s="41">
        <f t="shared" si="38"/>
        <v>0</v>
      </c>
      <c r="DX43" s="41">
        <f t="shared" si="38"/>
        <v>0</v>
      </c>
      <c r="DY43" s="41">
        <f t="shared" si="38"/>
        <v>0</v>
      </c>
      <c r="DZ43" s="41">
        <f t="shared" si="38"/>
        <v>0</v>
      </c>
      <c r="EA43" s="41">
        <f t="shared" si="38"/>
        <v>0</v>
      </c>
      <c r="EB43" s="41">
        <f t="shared" si="38"/>
        <v>0</v>
      </c>
      <c r="EC43" s="41">
        <f t="shared" si="38"/>
        <v>0</v>
      </c>
      <c r="ED43" s="41">
        <f t="shared" si="38"/>
        <v>0</v>
      </c>
      <c r="EE43" s="41">
        <f t="shared" si="38"/>
        <v>0</v>
      </c>
      <c r="EF43" s="41">
        <f t="shared" si="38"/>
        <v>0</v>
      </c>
      <c r="EG43" s="41">
        <f t="shared" si="38"/>
        <v>0</v>
      </c>
      <c r="EH43" s="41">
        <f t="shared" si="38"/>
        <v>0</v>
      </c>
      <c r="EI43" s="41">
        <f t="shared" si="38"/>
        <v>0</v>
      </c>
      <c r="EJ43" s="41">
        <f t="shared" si="38"/>
        <v>0</v>
      </c>
      <c r="EK43" s="41">
        <f t="shared" si="38"/>
        <v>0</v>
      </c>
      <c r="EL43" s="41">
        <f t="shared" si="38"/>
        <v>0</v>
      </c>
      <c r="EM43" s="41">
        <f t="shared" si="38"/>
        <v>0</v>
      </c>
      <c r="EN43" s="41">
        <f t="shared" si="38"/>
        <v>0</v>
      </c>
      <c r="EO43" s="41">
        <f t="shared" si="38"/>
        <v>0</v>
      </c>
      <c r="EP43" s="41">
        <f t="shared" si="38"/>
        <v>0</v>
      </c>
      <c r="EQ43" s="41">
        <f t="shared" si="38"/>
        <v>0</v>
      </c>
      <c r="ER43" s="41">
        <f t="shared" si="38"/>
        <v>0</v>
      </c>
      <c r="ES43" s="41">
        <f t="shared" si="38"/>
        <v>0</v>
      </c>
      <c r="ET43" s="41">
        <f t="shared" ref="ET43:HE43" si="39">IF(ET$7="",0,SUM(ET44:ET50))</f>
        <v>0</v>
      </c>
      <c r="EU43" s="41">
        <f t="shared" si="39"/>
        <v>0</v>
      </c>
      <c r="EV43" s="41">
        <f t="shared" si="39"/>
        <v>0</v>
      </c>
      <c r="EW43" s="41">
        <f t="shared" si="39"/>
        <v>0</v>
      </c>
      <c r="EX43" s="41">
        <f t="shared" si="39"/>
        <v>0</v>
      </c>
      <c r="EY43" s="41">
        <f t="shared" si="39"/>
        <v>0</v>
      </c>
      <c r="EZ43" s="41">
        <f t="shared" si="39"/>
        <v>0</v>
      </c>
      <c r="FA43" s="41">
        <f t="shared" si="39"/>
        <v>0</v>
      </c>
      <c r="FB43" s="41">
        <f t="shared" si="39"/>
        <v>0</v>
      </c>
      <c r="FC43" s="41">
        <f t="shared" si="39"/>
        <v>0</v>
      </c>
      <c r="FD43" s="41">
        <f t="shared" si="39"/>
        <v>0</v>
      </c>
      <c r="FE43" s="41">
        <f t="shared" si="39"/>
        <v>0</v>
      </c>
      <c r="FF43" s="41">
        <f t="shared" si="39"/>
        <v>0</v>
      </c>
      <c r="FG43" s="41">
        <f t="shared" si="39"/>
        <v>0</v>
      </c>
      <c r="FH43" s="41">
        <f t="shared" si="39"/>
        <v>0</v>
      </c>
      <c r="FI43" s="41">
        <f t="shared" si="39"/>
        <v>0</v>
      </c>
      <c r="FJ43" s="41">
        <f t="shared" si="39"/>
        <v>0</v>
      </c>
      <c r="FK43" s="41">
        <f t="shared" si="39"/>
        <v>0</v>
      </c>
      <c r="FL43" s="41">
        <f t="shared" si="39"/>
        <v>0</v>
      </c>
      <c r="FM43" s="41">
        <f t="shared" si="39"/>
        <v>0</v>
      </c>
      <c r="FN43" s="41">
        <f t="shared" si="39"/>
        <v>0</v>
      </c>
      <c r="FO43" s="41">
        <f t="shared" si="39"/>
        <v>0</v>
      </c>
      <c r="FP43" s="41">
        <f t="shared" si="39"/>
        <v>0</v>
      </c>
      <c r="FQ43" s="41">
        <f t="shared" si="39"/>
        <v>0</v>
      </c>
      <c r="FR43" s="41">
        <f t="shared" si="39"/>
        <v>0</v>
      </c>
      <c r="FS43" s="41">
        <f t="shared" si="39"/>
        <v>0</v>
      </c>
      <c r="FT43" s="41">
        <f t="shared" si="39"/>
        <v>0</v>
      </c>
      <c r="FU43" s="41">
        <f t="shared" si="39"/>
        <v>0</v>
      </c>
      <c r="FV43" s="41">
        <f t="shared" si="39"/>
        <v>0</v>
      </c>
      <c r="FW43" s="41">
        <f t="shared" si="39"/>
        <v>0</v>
      </c>
      <c r="FX43" s="41">
        <f t="shared" si="39"/>
        <v>0</v>
      </c>
      <c r="FY43" s="41">
        <f t="shared" si="39"/>
        <v>0</v>
      </c>
      <c r="FZ43" s="41">
        <f t="shared" si="39"/>
        <v>0</v>
      </c>
      <c r="GA43" s="41">
        <f t="shared" si="39"/>
        <v>0</v>
      </c>
      <c r="GB43" s="41">
        <f t="shared" si="39"/>
        <v>0</v>
      </c>
      <c r="GC43" s="41">
        <f t="shared" si="39"/>
        <v>0</v>
      </c>
      <c r="GD43" s="41">
        <f t="shared" si="39"/>
        <v>0</v>
      </c>
      <c r="GE43" s="41">
        <f t="shared" si="39"/>
        <v>0</v>
      </c>
      <c r="GF43" s="41">
        <f t="shared" si="39"/>
        <v>0</v>
      </c>
      <c r="GG43" s="41">
        <f t="shared" si="39"/>
        <v>0</v>
      </c>
      <c r="GH43" s="41">
        <f t="shared" si="39"/>
        <v>0</v>
      </c>
      <c r="GI43" s="41">
        <f t="shared" si="39"/>
        <v>0</v>
      </c>
      <c r="GJ43" s="41">
        <f t="shared" si="39"/>
        <v>0</v>
      </c>
      <c r="GK43" s="41">
        <f t="shared" si="39"/>
        <v>0</v>
      </c>
      <c r="GL43" s="41">
        <f t="shared" si="39"/>
        <v>0</v>
      </c>
      <c r="GM43" s="41">
        <f t="shared" si="39"/>
        <v>0</v>
      </c>
      <c r="GN43" s="41">
        <f t="shared" si="39"/>
        <v>0</v>
      </c>
      <c r="GO43" s="41">
        <f t="shared" si="39"/>
        <v>0</v>
      </c>
      <c r="GP43" s="41">
        <f t="shared" si="39"/>
        <v>0</v>
      </c>
      <c r="GQ43" s="41">
        <f t="shared" si="39"/>
        <v>0</v>
      </c>
      <c r="GR43" s="41">
        <f t="shared" si="39"/>
        <v>0</v>
      </c>
      <c r="GS43" s="41">
        <f t="shared" si="39"/>
        <v>0</v>
      </c>
      <c r="GT43" s="41">
        <f t="shared" si="39"/>
        <v>0</v>
      </c>
      <c r="GU43" s="41">
        <f t="shared" si="39"/>
        <v>0</v>
      </c>
      <c r="GV43" s="41">
        <f t="shared" si="39"/>
        <v>0</v>
      </c>
      <c r="GW43" s="41">
        <f t="shared" si="39"/>
        <v>0</v>
      </c>
      <c r="GX43" s="41">
        <f t="shared" si="39"/>
        <v>0</v>
      </c>
      <c r="GY43" s="41">
        <f t="shared" si="39"/>
        <v>0</v>
      </c>
      <c r="GZ43" s="41">
        <f t="shared" si="39"/>
        <v>0</v>
      </c>
      <c r="HA43" s="41">
        <f t="shared" si="39"/>
        <v>0</v>
      </c>
      <c r="HB43" s="41">
        <f t="shared" si="39"/>
        <v>0</v>
      </c>
      <c r="HC43" s="41">
        <f t="shared" si="39"/>
        <v>0</v>
      </c>
      <c r="HD43" s="41">
        <f t="shared" si="39"/>
        <v>0</v>
      </c>
      <c r="HE43" s="41">
        <f t="shared" si="39"/>
        <v>0</v>
      </c>
      <c r="HF43" s="41">
        <f t="shared" ref="HF43:JQ43" si="40">IF(HF$7="",0,SUM(HF44:HF50))</f>
        <v>0</v>
      </c>
      <c r="HG43" s="41">
        <f t="shared" si="40"/>
        <v>0</v>
      </c>
      <c r="HH43" s="41">
        <f t="shared" si="40"/>
        <v>0</v>
      </c>
      <c r="HI43" s="41">
        <f t="shared" si="40"/>
        <v>0</v>
      </c>
      <c r="HJ43" s="41">
        <f t="shared" si="40"/>
        <v>0</v>
      </c>
      <c r="HK43" s="41">
        <f t="shared" si="40"/>
        <v>0</v>
      </c>
      <c r="HL43" s="41">
        <f t="shared" si="40"/>
        <v>0</v>
      </c>
      <c r="HM43" s="41">
        <f t="shared" si="40"/>
        <v>0</v>
      </c>
      <c r="HN43" s="41">
        <f t="shared" si="40"/>
        <v>0</v>
      </c>
      <c r="HO43" s="41">
        <f t="shared" si="40"/>
        <v>0</v>
      </c>
      <c r="HP43" s="41">
        <f t="shared" si="40"/>
        <v>0</v>
      </c>
      <c r="HQ43" s="41">
        <f t="shared" si="40"/>
        <v>0</v>
      </c>
      <c r="HR43" s="41">
        <f t="shared" si="40"/>
        <v>0</v>
      </c>
      <c r="HS43" s="41">
        <f t="shared" si="40"/>
        <v>0</v>
      </c>
      <c r="HT43" s="41">
        <f t="shared" si="40"/>
        <v>0</v>
      </c>
      <c r="HU43" s="41">
        <f t="shared" si="40"/>
        <v>0</v>
      </c>
      <c r="HV43" s="41">
        <f t="shared" si="40"/>
        <v>0</v>
      </c>
      <c r="HW43" s="41">
        <f t="shared" si="40"/>
        <v>0</v>
      </c>
      <c r="HX43" s="41">
        <f t="shared" si="40"/>
        <v>0</v>
      </c>
      <c r="HY43" s="41">
        <f t="shared" si="40"/>
        <v>0</v>
      </c>
      <c r="HZ43" s="41">
        <f t="shared" si="40"/>
        <v>0</v>
      </c>
      <c r="IA43" s="41">
        <f t="shared" si="40"/>
        <v>0</v>
      </c>
      <c r="IB43" s="41">
        <f t="shared" si="40"/>
        <v>0</v>
      </c>
      <c r="IC43" s="41">
        <f t="shared" si="40"/>
        <v>0</v>
      </c>
      <c r="ID43" s="41">
        <f t="shared" si="40"/>
        <v>0</v>
      </c>
      <c r="IE43" s="41">
        <f t="shared" si="40"/>
        <v>0</v>
      </c>
      <c r="IF43" s="41">
        <f t="shared" si="40"/>
        <v>0</v>
      </c>
      <c r="IG43" s="41">
        <f t="shared" si="40"/>
        <v>0</v>
      </c>
      <c r="IH43" s="41">
        <f t="shared" si="40"/>
        <v>0</v>
      </c>
      <c r="II43" s="41">
        <f t="shared" si="40"/>
        <v>0</v>
      </c>
      <c r="IJ43" s="41">
        <f t="shared" si="40"/>
        <v>0</v>
      </c>
      <c r="IK43" s="41">
        <f t="shared" si="40"/>
        <v>0</v>
      </c>
      <c r="IL43" s="41">
        <f t="shared" si="40"/>
        <v>0</v>
      </c>
      <c r="IM43" s="41">
        <f t="shared" si="40"/>
        <v>0</v>
      </c>
      <c r="IN43" s="41">
        <f t="shared" si="40"/>
        <v>0</v>
      </c>
      <c r="IO43" s="41">
        <f t="shared" si="40"/>
        <v>0</v>
      </c>
      <c r="IP43" s="41">
        <f t="shared" si="40"/>
        <v>0</v>
      </c>
      <c r="IQ43" s="41">
        <f t="shared" si="40"/>
        <v>0</v>
      </c>
      <c r="IR43" s="41">
        <f t="shared" si="40"/>
        <v>0</v>
      </c>
      <c r="IS43" s="41">
        <f t="shared" si="40"/>
        <v>0</v>
      </c>
      <c r="IT43" s="41">
        <f t="shared" si="40"/>
        <v>0</v>
      </c>
      <c r="IU43" s="41">
        <f t="shared" si="40"/>
        <v>0</v>
      </c>
      <c r="IV43" s="41">
        <f t="shared" si="40"/>
        <v>0</v>
      </c>
      <c r="IW43" s="41">
        <f t="shared" si="40"/>
        <v>0</v>
      </c>
      <c r="IX43" s="41">
        <f t="shared" si="40"/>
        <v>0</v>
      </c>
      <c r="IY43" s="41">
        <f t="shared" si="40"/>
        <v>0</v>
      </c>
      <c r="IZ43" s="41">
        <f t="shared" si="40"/>
        <v>0</v>
      </c>
      <c r="JA43" s="41">
        <f t="shared" si="40"/>
        <v>0</v>
      </c>
      <c r="JB43" s="41">
        <f t="shared" si="40"/>
        <v>0</v>
      </c>
      <c r="JC43" s="41">
        <f t="shared" si="40"/>
        <v>0</v>
      </c>
      <c r="JD43" s="41">
        <f t="shared" si="40"/>
        <v>0</v>
      </c>
      <c r="JE43" s="41">
        <f t="shared" si="40"/>
        <v>0</v>
      </c>
      <c r="JF43" s="41">
        <f t="shared" si="40"/>
        <v>0</v>
      </c>
      <c r="JG43" s="41">
        <f t="shared" si="40"/>
        <v>0</v>
      </c>
      <c r="JH43" s="41">
        <f t="shared" si="40"/>
        <v>0</v>
      </c>
      <c r="JI43" s="41">
        <f t="shared" si="40"/>
        <v>0</v>
      </c>
      <c r="JJ43" s="41">
        <f t="shared" si="40"/>
        <v>0</v>
      </c>
      <c r="JK43" s="41">
        <f t="shared" si="40"/>
        <v>0</v>
      </c>
      <c r="JL43" s="41">
        <f t="shared" si="40"/>
        <v>0</v>
      </c>
      <c r="JM43" s="41">
        <f t="shared" si="40"/>
        <v>0</v>
      </c>
      <c r="JN43" s="41">
        <f t="shared" si="40"/>
        <v>0</v>
      </c>
      <c r="JO43" s="41">
        <f t="shared" si="40"/>
        <v>0</v>
      </c>
      <c r="JP43" s="41">
        <f t="shared" si="40"/>
        <v>0</v>
      </c>
      <c r="JQ43" s="41">
        <f t="shared" si="40"/>
        <v>0</v>
      </c>
      <c r="JR43" s="41">
        <f t="shared" ref="JR43:KV43" si="41">IF(JR$7="",0,SUM(JR44:JR50))</f>
        <v>0</v>
      </c>
      <c r="JS43" s="41">
        <f t="shared" si="41"/>
        <v>0</v>
      </c>
      <c r="JT43" s="41">
        <f t="shared" si="41"/>
        <v>0</v>
      </c>
      <c r="JU43" s="41">
        <f t="shared" si="41"/>
        <v>0</v>
      </c>
      <c r="JV43" s="41">
        <f t="shared" si="41"/>
        <v>0</v>
      </c>
      <c r="JW43" s="41">
        <f t="shared" si="41"/>
        <v>0</v>
      </c>
      <c r="JX43" s="41">
        <f t="shared" si="41"/>
        <v>0</v>
      </c>
      <c r="JY43" s="41">
        <f t="shared" si="41"/>
        <v>0</v>
      </c>
      <c r="JZ43" s="41">
        <f t="shared" si="41"/>
        <v>0</v>
      </c>
      <c r="KA43" s="41">
        <f t="shared" si="41"/>
        <v>0</v>
      </c>
      <c r="KB43" s="41">
        <f t="shared" si="41"/>
        <v>0</v>
      </c>
      <c r="KC43" s="41">
        <f t="shared" si="41"/>
        <v>0</v>
      </c>
      <c r="KD43" s="41">
        <f t="shared" si="41"/>
        <v>0</v>
      </c>
      <c r="KE43" s="41">
        <f t="shared" si="41"/>
        <v>0</v>
      </c>
      <c r="KF43" s="41">
        <f t="shared" si="41"/>
        <v>0</v>
      </c>
      <c r="KG43" s="41">
        <f t="shared" si="41"/>
        <v>0</v>
      </c>
      <c r="KH43" s="41">
        <f t="shared" si="41"/>
        <v>0</v>
      </c>
      <c r="KI43" s="41">
        <f t="shared" si="41"/>
        <v>0</v>
      </c>
      <c r="KJ43" s="41">
        <f t="shared" si="41"/>
        <v>0</v>
      </c>
      <c r="KK43" s="41">
        <f t="shared" si="41"/>
        <v>0</v>
      </c>
      <c r="KL43" s="41">
        <f t="shared" si="41"/>
        <v>0</v>
      </c>
      <c r="KM43" s="41">
        <f t="shared" si="41"/>
        <v>0</v>
      </c>
      <c r="KN43" s="41">
        <f t="shared" si="41"/>
        <v>0</v>
      </c>
      <c r="KO43" s="41">
        <f t="shared" si="41"/>
        <v>0</v>
      </c>
      <c r="KP43" s="41">
        <f t="shared" si="41"/>
        <v>0</v>
      </c>
      <c r="KQ43" s="41">
        <f t="shared" si="41"/>
        <v>0</v>
      </c>
      <c r="KR43" s="41">
        <f t="shared" si="41"/>
        <v>0</v>
      </c>
      <c r="KS43" s="41">
        <f t="shared" si="41"/>
        <v>0</v>
      </c>
      <c r="KT43" s="41">
        <f t="shared" si="41"/>
        <v>0</v>
      </c>
      <c r="KU43" s="41">
        <f t="shared" si="41"/>
        <v>0</v>
      </c>
      <c r="KV43" s="41">
        <f t="shared" si="41"/>
        <v>0</v>
      </c>
      <c r="KW43" s="3"/>
      <c r="KX43" s="3"/>
    </row>
    <row r="44" spans="1:310" x14ac:dyDescent="0.25">
      <c r="A44" s="1"/>
      <c r="B44" s="79"/>
      <c r="C44" s="79"/>
      <c r="D44" s="79"/>
      <c r="E44" s="43" t="str">
        <f>E43</f>
        <v>количество клиентов, приобретающих допуслуги</v>
      </c>
      <c r="F44" s="1"/>
      <c r="G44" s="1"/>
      <c r="H44" s="11" t="str">
        <f>H43</f>
        <v>клиенты</v>
      </c>
      <c r="I44" s="1"/>
      <c r="J44" s="1"/>
      <c r="K44" s="43" t="str">
        <f>справочники!$U$11</f>
        <v>постоянные-15сотрудников</v>
      </c>
      <c r="L44" s="1"/>
      <c r="M44" s="5"/>
      <c r="N44" s="45"/>
      <c r="O44" s="19"/>
      <c r="P44" s="1"/>
      <c r="Q44" s="1"/>
      <c r="R44" s="45"/>
      <c r="S44" s="1"/>
      <c r="T44" s="232">
        <f>SUMIFS(раунд1!44:44,раунд1!$1:$1,MAX(раунд1!$1:$1))</f>
        <v>7.0000000000000018</v>
      </c>
      <c r="U44" s="40">
        <f>IF(U$7="",0,U34*условия!$V127)</f>
        <v>7.6300000000000017</v>
      </c>
      <c r="V44" s="40">
        <f>IF(V$7="",0,V34*условия!$V127)</f>
        <v>8.3125000000000018</v>
      </c>
      <c r="W44" s="40">
        <f>IF(W$7="",0,W34*условия!$V127)</f>
        <v>9.0475000000000012</v>
      </c>
      <c r="X44" s="40">
        <f>IF(X$7="",0,X34*условия!$V127)</f>
        <v>9.8350000000000009</v>
      </c>
      <c r="Y44" s="40">
        <f>IF(Y$7="",0,Y34*условия!$V127)</f>
        <v>10.675000000000002</v>
      </c>
      <c r="Z44" s="40">
        <f>IF(Z$7="",0,Z34*условия!$V127)</f>
        <v>11.567500000000003</v>
      </c>
      <c r="AA44" s="40">
        <f>IF(AA$7="",0,AA34*условия!$V127)</f>
        <v>12.512500000000003</v>
      </c>
      <c r="AB44" s="40">
        <f>IF(AB$7="",0,AB34*условия!$V127)</f>
        <v>13.510000000000003</v>
      </c>
      <c r="AC44" s="40">
        <f>IF(AC$7="",0,AC34*условия!$V127)</f>
        <v>14.560000000000002</v>
      </c>
      <c r="AD44" s="40">
        <f>IF(AD$7="",0,AD34*условия!$V127)</f>
        <v>15.662500000000003</v>
      </c>
      <c r="AE44" s="40">
        <f>IF(AE$7="",0,AE34*условия!$V127)</f>
        <v>16.817500000000006</v>
      </c>
      <c r="AF44" s="40">
        <f>IF(AF$7="",0,AF34*условия!$V127)</f>
        <v>18.025000000000002</v>
      </c>
      <c r="AG44" s="40">
        <f>IF(AG$7="",0,AG34*условия!$V127)</f>
        <v>19.285000000000004</v>
      </c>
      <c r="AH44" s="40">
        <f>IF(AH$7="",0,AH34*условия!$V127)</f>
        <v>20.597500000000004</v>
      </c>
      <c r="AI44" s="40">
        <f>IF(AI$7="",0,AI34*условия!$V127)</f>
        <v>21.962500000000006</v>
      </c>
      <c r="AJ44" s="40">
        <f>IF(AJ$7="",0,AJ34*условия!$V127)</f>
        <v>23.380000000000006</v>
      </c>
      <c r="AK44" s="40">
        <f>IF(AK$7="",0,AK34*условия!$V127)</f>
        <v>24.850000000000005</v>
      </c>
      <c r="AL44" s="40">
        <f>IF(AL$7="",0,AL34*условия!$V127)</f>
        <v>26.372500000000002</v>
      </c>
      <c r="AM44" s="40">
        <f>IF(AM$7="",0,AM34*условия!$V127)</f>
        <v>27.947500000000005</v>
      </c>
      <c r="AN44" s="40">
        <f>IF(AN$7="",0,AN34*условия!$V127)</f>
        <v>29.575000000000003</v>
      </c>
      <c r="AO44" s="40">
        <f>IF(AO$7="",0,AO34*условия!$V127)</f>
        <v>31.255000000000003</v>
      </c>
      <c r="AP44" s="40">
        <f>IF(AP$7="",0,AP34*условия!$V127)</f>
        <v>32.987500000000004</v>
      </c>
      <c r="AQ44" s="40">
        <f>IF(AQ$7="",0,AQ34*условия!$V127)</f>
        <v>34.772500000000001</v>
      </c>
      <c r="AR44" s="40">
        <f>IF(AR$7="",0,AR34*условия!$V127)</f>
        <v>36.610000000000007</v>
      </c>
      <c r="AS44" s="40">
        <f>IF(AS$7="",0,AS34*условия!$V127)</f>
        <v>38.5</v>
      </c>
      <c r="AT44" s="40">
        <f>IF(AT$7="",0,AT34*условия!$V127)</f>
        <v>0</v>
      </c>
      <c r="AU44" s="40">
        <f>IF(AU$7="",0,AU34*условия!$V127)</f>
        <v>0</v>
      </c>
      <c r="AV44" s="40">
        <f>IF(AV$7="",0,AV34*условия!$V127)</f>
        <v>0</v>
      </c>
      <c r="AW44" s="40">
        <f>IF(AW$7="",0,AW34*условия!$V127)</f>
        <v>0</v>
      </c>
      <c r="AX44" s="40">
        <f>IF(AX$7="",0,AX34*условия!$V127)</f>
        <v>0</v>
      </c>
      <c r="AY44" s="40">
        <f>IF(AY$7="",0,AY34*условия!$V127)</f>
        <v>0</v>
      </c>
      <c r="AZ44" s="40">
        <f>IF(AZ$7="",0,AZ34*условия!$V127)</f>
        <v>0</v>
      </c>
      <c r="BA44" s="40">
        <f>IF(BA$7="",0,BA34*условия!$V127)</f>
        <v>0</v>
      </c>
      <c r="BB44" s="40">
        <f>IF(BB$7="",0,BB34*условия!$V127)</f>
        <v>0</v>
      </c>
      <c r="BC44" s="40">
        <f>IF(BC$7="",0,BC34*условия!$V127)</f>
        <v>0</v>
      </c>
      <c r="BD44" s="40">
        <f>IF(BD$7="",0,BD34*условия!$V127)</f>
        <v>0</v>
      </c>
      <c r="BE44" s="40">
        <f>IF(BE$7="",0,BE34*условия!$V127)</f>
        <v>0</v>
      </c>
      <c r="BF44" s="40">
        <f>IF(BF$7="",0,BF34*условия!$V127)</f>
        <v>0</v>
      </c>
      <c r="BG44" s="40">
        <f>IF(BG$7="",0,BG34*условия!$V127)</f>
        <v>0</v>
      </c>
      <c r="BH44" s="40">
        <f>IF(BH$7="",0,BH34*условия!$V127)</f>
        <v>0</v>
      </c>
      <c r="BI44" s="40">
        <f>IF(BI$7="",0,BI34*условия!$V127)</f>
        <v>0</v>
      </c>
      <c r="BJ44" s="40">
        <f>IF(BJ$7="",0,BJ34*условия!$V127)</f>
        <v>0</v>
      </c>
      <c r="BK44" s="40">
        <f>IF(BK$7="",0,BK34*условия!$V127)</f>
        <v>0</v>
      </c>
      <c r="BL44" s="40">
        <f>IF(BL$7="",0,BL34*условия!$V127)</f>
        <v>0</v>
      </c>
      <c r="BM44" s="40">
        <f>IF(BM$7="",0,BM34*условия!$V127)</f>
        <v>0</v>
      </c>
      <c r="BN44" s="40">
        <f>IF(BN$7="",0,BN34*условия!$V127)</f>
        <v>0</v>
      </c>
      <c r="BO44" s="40">
        <f>IF(BO$7="",0,BO34*условия!$V127)</f>
        <v>0</v>
      </c>
      <c r="BP44" s="40">
        <f>IF(BP$7="",0,BP34*условия!$V127)</f>
        <v>0</v>
      </c>
      <c r="BQ44" s="40">
        <f>IF(BQ$7="",0,BQ34*условия!$V127)</f>
        <v>0</v>
      </c>
      <c r="BR44" s="40">
        <f>IF(BR$7="",0,BR34*условия!$V127)</f>
        <v>0</v>
      </c>
      <c r="BS44" s="40">
        <f>IF(BS$7="",0,BS34*условия!$V127)</f>
        <v>0</v>
      </c>
      <c r="BT44" s="40">
        <f>IF(BT$7="",0,BT34*условия!$V127)</f>
        <v>0</v>
      </c>
      <c r="BU44" s="40">
        <f>IF(BU$7="",0,BU34*условия!$V127)</f>
        <v>0</v>
      </c>
      <c r="BV44" s="40">
        <f>IF(BV$7="",0,BV34*условия!$V127)</f>
        <v>0</v>
      </c>
      <c r="BW44" s="40">
        <f>IF(BW$7="",0,BW34*условия!$V127)</f>
        <v>0</v>
      </c>
      <c r="BX44" s="40">
        <f>IF(BX$7="",0,BX34*условия!$V127)</f>
        <v>0</v>
      </c>
      <c r="BY44" s="40">
        <f>IF(BY$7="",0,BY34*условия!$V127)</f>
        <v>0</v>
      </c>
      <c r="BZ44" s="40">
        <f>IF(BZ$7="",0,BZ34*условия!$V127)</f>
        <v>0</v>
      </c>
      <c r="CA44" s="40">
        <f>IF(CA$7="",0,CA34*условия!$V127)</f>
        <v>0</v>
      </c>
      <c r="CB44" s="40">
        <f>IF(CB$7="",0,CB34*условия!$V127)</f>
        <v>0</v>
      </c>
      <c r="CC44" s="40">
        <f>IF(CC$7="",0,CC34*условия!$V127)</f>
        <v>0</v>
      </c>
      <c r="CD44" s="40">
        <f>IF(CD$7="",0,CD34*условия!$V127)</f>
        <v>0</v>
      </c>
      <c r="CE44" s="40">
        <f>IF(CE$7="",0,CE34*условия!$V127)</f>
        <v>0</v>
      </c>
      <c r="CF44" s="40">
        <f>IF(CF$7="",0,CF34*условия!$V127)</f>
        <v>0</v>
      </c>
      <c r="CG44" s="40">
        <f>IF(CG$7="",0,CG34*условия!$V127)</f>
        <v>0</v>
      </c>
      <c r="CH44" s="40">
        <f>IF(CH$7="",0,CH34*условия!$V127)</f>
        <v>0</v>
      </c>
      <c r="CI44" s="40">
        <f>IF(CI$7="",0,CI34*условия!$V127)</f>
        <v>0</v>
      </c>
      <c r="CJ44" s="40">
        <f>IF(CJ$7="",0,CJ34*условия!$V127)</f>
        <v>0</v>
      </c>
      <c r="CK44" s="40">
        <f>IF(CK$7="",0,CK34*условия!$V127)</f>
        <v>0</v>
      </c>
      <c r="CL44" s="40">
        <f>IF(CL$7="",0,CL34*условия!$V127)</f>
        <v>0</v>
      </c>
      <c r="CM44" s="40">
        <f>IF(CM$7="",0,CM34*условия!$V127)</f>
        <v>0</v>
      </c>
      <c r="CN44" s="40">
        <f>IF(CN$7="",0,CN34*условия!$V127)</f>
        <v>0</v>
      </c>
      <c r="CO44" s="40">
        <f>IF(CO$7="",0,CO34*условия!$V127)</f>
        <v>0</v>
      </c>
      <c r="CP44" s="40">
        <f>IF(CP$7="",0,CP34*условия!$V127)</f>
        <v>0</v>
      </c>
      <c r="CQ44" s="40">
        <f>IF(CQ$7="",0,CQ34*условия!$V127)</f>
        <v>0</v>
      </c>
      <c r="CR44" s="40">
        <f>IF(CR$7="",0,CR34*условия!$V127)</f>
        <v>0</v>
      </c>
      <c r="CS44" s="40">
        <f>IF(CS$7="",0,CS34*условия!$V127)</f>
        <v>0</v>
      </c>
      <c r="CT44" s="40">
        <f>IF(CT$7="",0,CT34*условия!$V127)</f>
        <v>0</v>
      </c>
      <c r="CU44" s="40">
        <f>IF(CU$7="",0,CU34*условия!$V127)</f>
        <v>0</v>
      </c>
      <c r="CV44" s="40">
        <f>IF(CV$7="",0,CV34*условия!$V127)</f>
        <v>0</v>
      </c>
      <c r="CW44" s="40">
        <f>IF(CW$7="",0,CW34*условия!$V127)</f>
        <v>0</v>
      </c>
      <c r="CX44" s="40">
        <f>IF(CX$7="",0,CX34*условия!$V127)</f>
        <v>0</v>
      </c>
      <c r="CY44" s="40">
        <f>IF(CY$7="",0,CY34*условия!$V127)</f>
        <v>0</v>
      </c>
      <c r="CZ44" s="40">
        <f>IF(CZ$7="",0,CZ34*условия!$V127)</f>
        <v>0</v>
      </c>
      <c r="DA44" s="40">
        <f>IF(DA$7="",0,DA34*условия!$V127)</f>
        <v>0</v>
      </c>
      <c r="DB44" s="40">
        <f>IF(DB$7="",0,DB34*условия!$V127)</f>
        <v>0</v>
      </c>
      <c r="DC44" s="40">
        <f>IF(DC$7="",0,DC34*условия!$V127)</f>
        <v>0</v>
      </c>
      <c r="DD44" s="40">
        <f>IF(DD$7="",0,DD34*условия!$V127)</f>
        <v>0</v>
      </c>
      <c r="DE44" s="40">
        <f>IF(DE$7="",0,DE34*условия!$V127)</f>
        <v>0</v>
      </c>
      <c r="DF44" s="40">
        <f>IF(DF$7="",0,DF34*условия!$V127)</f>
        <v>0</v>
      </c>
      <c r="DG44" s="40">
        <f>IF(DG$7="",0,DG34*условия!$V127)</f>
        <v>0</v>
      </c>
      <c r="DH44" s="40">
        <f>IF(DH$7="",0,DH34*условия!$V127)</f>
        <v>0</v>
      </c>
      <c r="DI44" s="40">
        <f>IF(DI$7="",0,DI34*условия!$V127)</f>
        <v>0</v>
      </c>
      <c r="DJ44" s="40">
        <f>IF(DJ$7="",0,DJ34*условия!$V127)</f>
        <v>0</v>
      </c>
      <c r="DK44" s="40">
        <f>IF(DK$7="",0,DK34*условия!$V127)</f>
        <v>0</v>
      </c>
      <c r="DL44" s="40">
        <f>IF(DL$7="",0,DL34*условия!$V127)</f>
        <v>0</v>
      </c>
      <c r="DM44" s="40">
        <f>IF(DM$7="",0,DM34*условия!$V127)</f>
        <v>0</v>
      </c>
      <c r="DN44" s="40">
        <f>IF(DN$7="",0,DN34*условия!$V127)</f>
        <v>0</v>
      </c>
      <c r="DO44" s="40">
        <f>IF(DO$7="",0,DO34*условия!$V127)</f>
        <v>0</v>
      </c>
      <c r="DP44" s="40">
        <f>IF(DP$7="",0,DP34*условия!$V127)</f>
        <v>0</v>
      </c>
      <c r="DQ44" s="40">
        <f>IF(DQ$7="",0,DQ34*условия!$V127)</f>
        <v>0</v>
      </c>
      <c r="DR44" s="40">
        <f>IF(DR$7="",0,DR34*условия!$V127)</f>
        <v>0</v>
      </c>
      <c r="DS44" s="40">
        <f>IF(DS$7="",0,DS34*условия!$V127)</f>
        <v>0</v>
      </c>
      <c r="DT44" s="40">
        <f>IF(DT$7="",0,DT34*условия!$V127)</f>
        <v>0</v>
      </c>
      <c r="DU44" s="40">
        <f>IF(DU$7="",0,DU34*условия!$V127)</f>
        <v>0</v>
      </c>
      <c r="DV44" s="40">
        <f>IF(DV$7="",0,DV34*условия!$V127)</f>
        <v>0</v>
      </c>
      <c r="DW44" s="40">
        <f>IF(DW$7="",0,DW34*условия!$V127)</f>
        <v>0</v>
      </c>
      <c r="DX44" s="40">
        <f>IF(DX$7="",0,DX34*условия!$V127)</f>
        <v>0</v>
      </c>
      <c r="DY44" s="40">
        <f>IF(DY$7="",0,DY34*условия!$V127)</f>
        <v>0</v>
      </c>
      <c r="DZ44" s="40">
        <f>IF(DZ$7="",0,DZ34*условия!$V127)</f>
        <v>0</v>
      </c>
      <c r="EA44" s="40">
        <f>IF(EA$7="",0,EA34*условия!$V127)</f>
        <v>0</v>
      </c>
      <c r="EB44" s="40">
        <f>IF(EB$7="",0,EB34*условия!$V127)</f>
        <v>0</v>
      </c>
      <c r="EC44" s="40">
        <f>IF(EC$7="",0,EC34*условия!$V127)</f>
        <v>0</v>
      </c>
      <c r="ED44" s="40">
        <f>IF(ED$7="",0,ED34*условия!$V127)</f>
        <v>0</v>
      </c>
      <c r="EE44" s="40">
        <f>IF(EE$7="",0,EE34*условия!$V127)</f>
        <v>0</v>
      </c>
      <c r="EF44" s="40">
        <f>IF(EF$7="",0,EF34*условия!$V127)</f>
        <v>0</v>
      </c>
      <c r="EG44" s="40">
        <f>IF(EG$7="",0,EG34*условия!$V127)</f>
        <v>0</v>
      </c>
      <c r="EH44" s="40">
        <f>IF(EH$7="",0,EH34*условия!$V127)</f>
        <v>0</v>
      </c>
      <c r="EI44" s="40">
        <f>IF(EI$7="",0,EI34*условия!$V127)</f>
        <v>0</v>
      </c>
      <c r="EJ44" s="40">
        <f>IF(EJ$7="",0,EJ34*условия!$V127)</f>
        <v>0</v>
      </c>
      <c r="EK44" s="40">
        <f>IF(EK$7="",0,EK34*условия!$V127)</f>
        <v>0</v>
      </c>
      <c r="EL44" s="40">
        <f>IF(EL$7="",0,EL34*условия!$V127)</f>
        <v>0</v>
      </c>
      <c r="EM44" s="40">
        <f>IF(EM$7="",0,EM34*условия!$V127)</f>
        <v>0</v>
      </c>
      <c r="EN44" s="40">
        <f>IF(EN$7="",0,EN34*условия!$V127)</f>
        <v>0</v>
      </c>
      <c r="EO44" s="40">
        <f>IF(EO$7="",0,EO34*условия!$V127)</f>
        <v>0</v>
      </c>
      <c r="EP44" s="40">
        <f>IF(EP$7="",0,EP34*условия!$V127)</f>
        <v>0</v>
      </c>
      <c r="EQ44" s="40">
        <f>IF(EQ$7="",0,EQ34*условия!$V127)</f>
        <v>0</v>
      </c>
      <c r="ER44" s="40">
        <f>IF(ER$7="",0,ER34*условия!$V127)</f>
        <v>0</v>
      </c>
      <c r="ES44" s="40">
        <f>IF(ES$7="",0,ES34*условия!$V127)</f>
        <v>0</v>
      </c>
      <c r="ET44" s="40">
        <f>IF(ET$7="",0,ET34*условия!$V127)</f>
        <v>0</v>
      </c>
      <c r="EU44" s="40">
        <f>IF(EU$7="",0,EU34*условия!$V127)</f>
        <v>0</v>
      </c>
      <c r="EV44" s="40">
        <f>IF(EV$7="",0,EV34*условия!$V127)</f>
        <v>0</v>
      </c>
      <c r="EW44" s="40">
        <f>IF(EW$7="",0,EW34*условия!$V127)</f>
        <v>0</v>
      </c>
      <c r="EX44" s="40">
        <f>IF(EX$7="",0,EX34*условия!$V127)</f>
        <v>0</v>
      </c>
      <c r="EY44" s="40">
        <f>IF(EY$7="",0,EY34*условия!$V127)</f>
        <v>0</v>
      </c>
      <c r="EZ44" s="40">
        <f>IF(EZ$7="",0,EZ34*условия!$V127)</f>
        <v>0</v>
      </c>
      <c r="FA44" s="40">
        <f>IF(FA$7="",0,FA34*условия!$V127)</f>
        <v>0</v>
      </c>
      <c r="FB44" s="40">
        <f>IF(FB$7="",0,FB34*условия!$V127)</f>
        <v>0</v>
      </c>
      <c r="FC44" s="40">
        <f>IF(FC$7="",0,FC34*условия!$V127)</f>
        <v>0</v>
      </c>
      <c r="FD44" s="40">
        <f>IF(FD$7="",0,FD34*условия!$V127)</f>
        <v>0</v>
      </c>
      <c r="FE44" s="40">
        <f>IF(FE$7="",0,FE34*условия!$V127)</f>
        <v>0</v>
      </c>
      <c r="FF44" s="40">
        <f>IF(FF$7="",0,FF34*условия!$V127)</f>
        <v>0</v>
      </c>
      <c r="FG44" s="40">
        <f>IF(FG$7="",0,FG34*условия!$V127)</f>
        <v>0</v>
      </c>
      <c r="FH44" s="40">
        <f>IF(FH$7="",0,FH34*условия!$V127)</f>
        <v>0</v>
      </c>
      <c r="FI44" s="40">
        <f>IF(FI$7="",0,FI34*условия!$V127)</f>
        <v>0</v>
      </c>
      <c r="FJ44" s="40">
        <f>IF(FJ$7="",0,FJ34*условия!$V127)</f>
        <v>0</v>
      </c>
      <c r="FK44" s="40">
        <f>IF(FK$7="",0,FK34*условия!$V127)</f>
        <v>0</v>
      </c>
      <c r="FL44" s="40">
        <f>IF(FL$7="",0,FL34*условия!$V127)</f>
        <v>0</v>
      </c>
      <c r="FM44" s="40">
        <f>IF(FM$7="",0,FM34*условия!$V127)</f>
        <v>0</v>
      </c>
      <c r="FN44" s="40">
        <f>IF(FN$7="",0,FN34*условия!$V127)</f>
        <v>0</v>
      </c>
      <c r="FO44" s="40">
        <f>IF(FO$7="",0,FO34*условия!$V127)</f>
        <v>0</v>
      </c>
      <c r="FP44" s="40">
        <f>IF(FP$7="",0,FP34*условия!$V127)</f>
        <v>0</v>
      </c>
      <c r="FQ44" s="40">
        <f>IF(FQ$7="",0,FQ34*условия!$V127)</f>
        <v>0</v>
      </c>
      <c r="FR44" s="40">
        <f>IF(FR$7="",0,FR34*условия!$V127)</f>
        <v>0</v>
      </c>
      <c r="FS44" s="40">
        <f>IF(FS$7="",0,FS34*условия!$V127)</f>
        <v>0</v>
      </c>
      <c r="FT44" s="40">
        <f>IF(FT$7="",0,FT34*условия!$V127)</f>
        <v>0</v>
      </c>
      <c r="FU44" s="40">
        <f>IF(FU$7="",0,FU34*условия!$V127)</f>
        <v>0</v>
      </c>
      <c r="FV44" s="40">
        <f>IF(FV$7="",0,FV34*условия!$V127)</f>
        <v>0</v>
      </c>
      <c r="FW44" s="40">
        <f>IF(FW$7="",0,FW34*условия!$V127)</f>
        <v>0</v>
      </c>
      <c r="FX44" s="40">
        <f>IF(FX$7="",0,FX34*условия!$V127)</f>
        <v>0</v>
      </c>
      <c r="FY44" s="40">
        <f>IF(FY$7="",0,FY34*условия!$V127)</f>
        <v>0</v>
      </c>
      <c r="FZ44" s="40">
        <f>IF(FZ$7="",0,FZ34*условия!$V127)</f>
        <v>0</v>
      </c>
      <c r="GA44" s="40">
        <f>IF(GA$7="",0,GA34*условия!$V127)</f>
        <v>0</v>
      </c>
      <c r="GB44" s="40">
        <f>IF(GB$7="",0,GB34*условия!$V127)</f>
        <v>0</v>
      </c>
      <c r="GC44" s="40">
        <f>IF(GC$7="",0,GC34*условия!$V127)</f>
        <v>0</v>
      </c>
      <c r="GD44" s="40">
        <f>IF(GD$7="",0,GD34*условия!$V127)</f>
        <v>0</v>
      </c>
      <c r="GE44" s="40">
        <f>IF(GE$7="",0,GE34*условия!$V127)</f>
        <v>0</v>
      </c>
      <c r="GF44" s="40">
        <f>IF(GF$7="",0,GF34*условия!$V127)</f>
        <v>0</v>
      </c>
      <c r="GG44" s="40">
        <f>IF(GG$7="",0,GG34*условия!$V127)</f>
        <v>0</v>
      </c>
      <c r="GH44" s="40">
        <f>IF(GH$7="",0,GH34*условия!$V127)</f>
        <v>0</v>
      </c>
      <c r="GI44" s="40">
        <f>IF(GI$7="",0,GI34*условия!$V127)</f>
        <v>0</v>
      </c>
      <c r="GJ44" s="40">
        <f>IF(GJ$7="",0,GJ34*условия!$V127)</f>
        <v>0</v>
      </c>
      <c r="GK44" s="40">
        <f>IF(GK$7="",0,GK34*условия!$V127)</f>
        <v>0</v>
      </c>
      <c r="GL44" s="40">
        <f>IF(GL$7="",0,GL34*условия!$V127)</f>
        <v>0</v>
      </c>
      <c r="GM44" s="40">
        <f>IF(GM$7="",0,GM34*условия!$V127)</f>
        <v>0</v>
      </c>
      <c r="GN44" s="40">
        <f>IF(GN$7="",0,GN34*условия!$V127)</f>
        <v>0</v>
      </c>
      <c r="GO44" s="40">
        <f>IF(GO$7="",0,GO34*условия!$V127)</f>
        <v>0</v>
      </c>
      <c r="GP44" s="40">
        <f>IF(GP$7="",0,GP34*условия!$V127)</f>
        <v>0</v>
      </c>
      <c r="GQ44" s="40">
        <f>IF(GQ$7="",0,GQ34*условия!$V127)</f>
        <v>0</v>
      </c>
      <c r="GR44" s="40">
        <f>IF(GR$7="",0,GR34*условия!$V127)</f>
        <v>0</v>
      </c>
      <c r="GS44" s="40">
        <f>IF(GS$7="",0,GS34*условия!$V127)</f>
        <v>0</v>
      </c>
      <c r="GT44" s="40">
        <f>IF(GT$7="",0,GT34*условия!$V127)</f>
        <v>0</v>
      </c>
      <c r="GU44" s="40">
        <f>IF(GU$7="",0,GU34*условия!$V127)</f>
        <v>0</v>
      </c>
      <c r="GV44" s="40">
        <f>IF(GV$7="",0,GV34*условия!$V127)</f>
        <v>0</v>
      </c>
      <c r="GW44" s="40">
        <f>IF(GW$7="",0,GW34*условия!$V127)</f>
        <v>0</v>
      </c>
      <c r="GX44" s="40">
        <f>IF(GX$7="",0,GX34*условия!$V127)</f>
        <v>0</v>
      </c>
      <c r="GY44" s="40">
        <f>IF(GY$7="",0,GY34*условия!$V127)</f>
        <v>0</v>
      </c>
      <c r="GZ44" s="40">
        <f>IF(GZ$7="",0,GZ34*условия!$V127)</f>
        <v>0</v>
      </c>
      <c r="HA44" s="40">
        <f>IF(HA$7="",0,HA34*условия!$V127)</f>
        <v>0</v>
      </c>
      <c r="HB44" s="40">
        <f>IF(HB$7="",0,HB34*условия!$V127)</f>
        <v>0</v>
      </c>
      <c r="HC44" s="40">
        <f>IF(HC$7="",0,HC34*условия!$V127)</f>
        <v>0</v>
      </c>
      <c r="HD44" s="40">
        <f>IF(HD$7="",0,HD34*условия!$V127)</f>
        <v>0</v>
      </c>
      <c r="HE44" s="40">
        <f>IF(HE$7="",0,HE34*условия!$V127)</f>
        <v>0</v>
      </c>
      <c r="HF44" s="40">
        <f>IF(HF$7="",0,HF34*условия!$V127)</f>
        <v>0</v>
      </c>
      <c r="HG44" s="40">
        <f>IF(HG$7="",0,HG34*условия!$V127)</f>
        <v>0</v>
      </c>
      <c r="HH44" s="40">
        <f>IF(HH$7="",0,HH34*условия!$V127)</f>
        <v>0</v>
      </c>
      <c r="HI44" s="40">
        <f>IF(HI$7="",0,HI34*условия!$V127)</f>
        <v>0</v>
      </c>
      <c r="HJ44" s="40">
        <f>IF(HJ$7="",0,HJ34*условия!$V127)</f>
        <v>0</v>
      </c>
      <c r="HK44" s="40">
        <f>IF(HK$7="",0,HK34*условия!$V127)</f>
        <v>0</v>
      </c>
      <c r="HL44" s="40">
        <f>IF(HL$7="",0,HL34*условия!$V127)</f>
        <v>0</v>
      </c>
      <c r="HM44" s="40">
        <f>IF(HM$7="",0,HM34*условия!$V127)</f>
        <v>0</v>
      </c>
      <c r="HN44" s="40">
        <f>IF(HN$7="",0,HN34*условия!$V127)</f>
        <v>0</v>
      </c>
      <c r="HO44" s="40">
        <f>IF(HO$7="",0,HO34*условия!$V127)</f>
        <v>0</v>
      </c>
      <c r="HP44" s="40">
        <f>IF(HP$7="",0,HP34*условия!$V127)</f>
        <v>0</v>
      </c>
      <c r="HQ44" s="40">
        <f>IF(HQ$7="",0,HQ34*условия!$V127)</f>
        <v>0</v>
      </c>
      <c r="HR44" s="40">
        <f>IF(HR$7="",0,HR34*условия!$V127)</f>
        <v>0</v>
      </c>
      <c r="HS44" s="40">
        <f>IF(HS$7="",0,HS34*условия!$V127)</f>
        <v>0</v>
      </c>
      <c r="HT44" s="40">
        <f>IF(HT$7="",0,HT34*условия!$V127)</f>
        <v>0</v>
      </c>
      <c r="HU44" s="40">
        <f>IF(HU$7="",0,HU34*условия!$V127)</f>
        <v>0</v>
      </c>
      <c r="HV44" s="40">
        <f>IF(HV$7="",0,HV34*условия!$V127)</f>
        <v>0</v>
      </c>
      <c r="HW44" s="40">
        <f>IF(HW$7="",0,HW34*условия!$V127)</f>
        <v>0</v>
      </c>
      <c r="HX44" s="40">
        <f>IF(HX$7="",0,HX34*условия!$V127)</f>
        <v>0</v>
      </c>
      <c r="HY44" s="40">
        <f>IF(HY$7="",0,HY34*условия!$V127)</f>
        <v>0</v>
      </c>
      <c r="HZ44" s="40">
        <f>IF(HZ$7="",0,HZ34*условия!$V127)</f>
        <v>0</v>
      </c>
      <c r="IA44" s="40">
        <f>IF(IA$7="",0,IA34*условия!$V127)</f>
        <v>0</v>
      </c>
      <c r="IB44" s="40">
        <f>IF(IB$7="",0,IB34*условия!$V127)</f>
        <v>0</v>
      </c>
      <c r="IC44" s="40">
        <f>IF(IC$7="",0,IC34*условия!$V127)</f>
        <v>0</v>
      </c>
      <c r="ID44" s="40">
        <f>IF(ID$7="",0,ID34*условия!$V127)</f>
        <v>0</v>
      </c>
      <c r="IE44" s="40">
        <f>IF(IE$7="",0,IE34*условия!$V127)</f>
        <v>0</v>
      </c>
      <c r="IF44" s="40">
        <f>IF(IF$7="",0,IF34*условия!$V127)</f>
        <v>0</v>
      </c>
      <c r="IG44" s="40">
        <f>IF(IG$7="",0,IG34*условия!$V127)</f>
        <v>0</v>
      </c>
      <c r="IH44" s="40">
        <f>IF(IH$7="",0,IH34*условия!$V127)</f>
        <v>0</v>
      </c>
      <c r="II44" s="40">
        <f>IF(II$7="",0,II34*условия!$V127)</f>
        <v>0</v>
      </c>
      <c r="IJ44" s="40">
        <f>IF(IJ$7="",0,IJ34*условия!$V127)</f>
        <v>0</v>
      </c>
      <c r="IK44" s="40">
        <f>IF(IK$7="",0,IK34*условия!$V127)</f>
        <v>0</v>
      </c>
      <c r="IL44" s="40">
        <f>IF(IL$7="",0,IL34*условия!$V127)</f>
        <v>0</v>
      </c>
      <c r="IM44" s="40">
        <f>IF(IM$7="",0,IM34*условия!$V127)</f>
        <v>0</v>
      </c>
      <c r="IN44" s="40">
        <f>IF(IN$7="",0,IN34*условия!$V127)</f>
        <v>0</v>
      </c>
      <c r="IO44" s="40">
        <f>IF(IO$7="",0,IO34*условия!$V127)</f>
        <v>0</v>
      </c>
      <c r="IP44" s="40">
        <f>IF(IP$7="",0,IP34*условия!$V127)</f>
        <v>0</v>
      </c>
      <c r="IQ44" s="40">
        <f>IF(IQ$7="",0,IQ34*условия!$V127)</f>
        <v>0</v>
      </c>
      <c r="IR44" s="40">
        <f>IF(IR$7="",0,IR34*условия!$V127)</f>
        <v>0</v>
      </c>
      <c r="IS44" s="40">
        <f>IF(IS$7="",0,IS34*условия!$V127)</f>
        <v>0</v>
      </c>
      <c r="IT44" s="40">
        <f>IF(IT$7="",0,IT34*условия!$V127)</f>
        <v>0</v>
      </c>
      <c r="IU44" s="40">
        <f>IF(IU$7="",0,IU34*условия!$V127)</f>
        <v>0</v>
      </c>
      <c r="IV44" s="40">
        <f>IF(IV$7="",0,IV34*условия!$V127)</f>
        <v>0</v>
      </c>
      <c r="IW44" s="40">
        <f>IF(IW$7="",0,IW34*условия!$V127)</f>
        <v>0</v>
      </c>
      <c r="IX44" s="40">
        <f>IF(IX$7="",0,IX34*условия!$V127)</f>
        <v>0</v>
      </c>
      <c r="IY44" s="40">
        <f>IF(IY$7="",0,IY34*условия!$V127)</f>
        <v>0</v>
      </c>
      <c r="IZ44" s="40">
        <f>IF(IZ$7="",0,IZ34*условия!$V127)</f>
        <v>0</v>
      </c>
      <c r="JA44" s="40">
        <f>IF(JA$7="",0,JA34*условия!$V127)</f>
        <v>0</v>
      </c>
      <c r="JB44" s="40">
        <f>IF(JB$7="",0,JB34*условия!$V127)</f>
        <v>0</v>
      </c>
      <c r="JC44" s="40">
        <f>IF(JC$7="",0,JC34*условия!$V127)</f>
        <v>0</v>
      </c>
      <c r="JD44" s="40">
        <f>IF(JD$7="",0,JD34*условия!$V127)</f>
        <v>0</v>
      </c>
      <c r="JE44" s="40">
        <f>IF(JE$7="",0,JE34*условия!$V127)</f>
        <v>0</v>
      </c>
      <c r="JF44" s="40">
        <f>IF(JF$7="",0,JF34*условия!$V127)</f>
        <v>0</v>
      </c>
      <c r="JG44" s="40">
        <f>IF(JG$7="",0,JG34*условия!$V127)</f>
        <v>0</v>
      </c>
      <c r="JH44" s="40">
        <f>IF(JH$7="",0,JH34*условия!$V127)</f>
        <v>0</v>
      </c>
      <c r="JI44" s="40">
        <f>IF(JI$7="",0,JI34*условия!$V127)</f>
        <v>0</v>
      </c>
      <c r="JJ44" s="40">
        <f>IF(JJ$7="",0,JJ34*условия!$V127)</f>
        <v>0</v>
      </c>
      <c r="JK44" s="40">
        <f>IF(JK$7="",0,JK34*условия!$V127)</f>
        <v>0</v>
      </c>
      <c r="JL44" s="40">
        <f>IF(JL$7="",0,JL34*условия!$V127)</f>
        <v>0</v>
      </c>
      <c r="JM44" s="40">
        <f>IF(JM$7="",0,JM34*условия!$V127)</f>
        <v>0</v>
      </c>
      <c r="JN44" s="40">
        <f>IF(JN$7="",0,JN34*условия!$V127)</f>
        <v>0</v>
      </c>
      <c r="JO44" s="40">
        <f>IF(JO$7="",0,JO34*условия!$V127)</f>
        <v>0</v>
      </c>
      <c r="JP44" s="40">
        <f>IF(JP$7="",0,JP34*условия!$V127)</f>
        <v>0</v>
      </c>
      <c r="JQ44" s="40">
        <f>IF(JQ$7="",0,JQ34*условия!$V127)</f>
        <v>0</v>
      </c>
      <c r="JR44" s="40">
        <f>IF(JR$7="",0,JR34*условия!$V127)</f>
        <v>0</v>
      </c>
      <c r="JS44" s="40">
        <f>IF(JS$7="",0,JS34*условия!$V127)</f>
        <v>0</v>
      </c>
      <c r="JT44" s="40">
        <f>IF(JT$7="",0,JT34*условия!$V127)</f>
        <v>0</v>
      </c>
      <c r="JU44" s="40">
        <f>IF(JU$7="",0,JU34*условия!$V127)</f>
        <v>0</v>
      </c>
      <c r="JV44" s="40">
        <f>IF(JV$7="",0,JV34*условия!$V127)</f>
        <v>0</v>
      </c>
      <c r="JW44" s="40">
        <f>IF(JW$7="",0,JW34*условия!$V127)</f>
        <v>0</v>
      </c>
      <c r="JX44" s="40">
        <f>IF(JX$7="",0,JX34*условия!$V127)</f>
        <v>0</v>
      </c>
      <c r="JY44" s="40">
        <f>IF(JY$7="",0,JY34*условия!$V127)</f>
        <v>0</v>
      </c>
      <c r="JZ44" s="40">
        <f>IF(JZ$7="",0,JZ34*условия!$V127)</f>
        <v>0</v>
      </c>
      <c r="KA44" s="40">
        <f>IF(KA$7="",0,KA34*условия!$V127)</f>
        <v>0</v>
      </c>
      <c r="KB44" s="40">
        <f>IF(KB$7="",0,KB34*условия!$V127)</f>
        <v>0</v>
      </c>
      <c r="KC44" s="40">
        <f>IF(KC$7="",0,KC34*условия!$V127)</f>
        <v>0</v>
      </c>
      <c r="KD44" s="40">
        <f>IF(KD$7="",0,KD34*условия!$V127)</f>
        <v>0</v>
      </c>
      <c r="KE44" s="40">
        <f>IF(KE$7="",0,KE34*условия!$V127)</f>
        <v>0</v>
      </c>
      <c r="KF44" s="40">
        <f>IF(KF$7="",0,KF34*условия!$V127)</f>
        <v>0</v>
      </c>
      <c r="KG44" s="40">
        <f>IF(KG$7="",0,KG34*условия!$V127)</f>
        <v>0</v>
      </c>
      <c r="KH44" s="40">
        <f>IF(KH$7="",0,KH34*условия!$V127)</f>
        <v>0</v>
      </c>
      <c r="KI44" s="40">
        <f>IF(KI$7="",0,KI34*условия!$V127)</f>
        <v>0</v>
      </c>
      <c r="KJ44" s="40">
        <f>IF(KJ$7="",0,KJ34*условия!$V127)</f>
        <v>0</v>
      </c>
      <c r="KK44" s="40">
        <f>IF(KK$7="",0,KK34*условия!$V127)</f>
        <v>0</v>
      </c>
      <c r="KL44" s="40">
        <f>IF(KL$7="",0,KL34*условия!$V127)</f>
        <v>0</v>
      </c>
      <c r="KM44" s="40">
        <f>IF(KM$7="",0,KM34*условия!$V127)</f>
        <v>0</v>
      </c>
      <c r="KN44" s="40">
        <f>IF(KN$7="",0,KN34*условия!$V127)</f>
        <v>0</v>
      </c>
      <c r="KO44" s="40">
        <f>IF(KO$7="",0,KO34*условия!$V127)</f>
        <v>0</v>
      </c>
      <c r="KP44" s="40">
        <f>IF(KP$7="",0,KP34*условия!$V127)</f>
        <v>0</v>
      </c>
      <c r="KQ44" s="40">
        <f>IF(KQ$7="",0,KQ34*условия!$V127)</f>
        <v>0</v>
      </c>
      <c r="KR44" s="40">
        <f>IF(KR$7="",0,KR34*условия!$V127)</f>
        <v>0</v>
      </c>
      <c r="KS44" s="40">
        <f>IF(KS$7="",0,KS34*условия!$V127)</f>
        <v>0</v>
      </c>
      <c r="KT44" s="40">
        <f>IF(KT$7="",0,KT34*условия!$V127)</f>
        <v>0</v>
      </c>
      <c r="KU44" s="40">
        <f>IF(KU$7="",0,KU34*условия!$V127)</f>
        <v>0</v>
      </c>
      <c r="KV44" s="40">
        <f>IF(KV$7="",0,KV34*условия!$V127)</f>
        <v>0</v>
      </c>
      <c r="KW44" s="1"/>
      <c r="KX44" s="1"/>
    </row>
    <row r="45" spans="1:310" x14ac:dyDescent="0.25">
      <c r="A45" s="1"/>
      <c r="B45" s="79"/>
      <c r="C45" s="79"/>
      <c r="D45" s="79"/>
      <c r="E45" s="1" t="str">
        <f>E43</f>
        <v>количество клиентов, приобретающих допуслуги</v>
      </c>
      <c r="F45" s="1"/>
      <c r="G45" s="1"/>
      <c r="H45" s="11" t="str">
        <f t="shared" ref="H45:H49" si="42">H44</f>
        <v>клиенты</v>
      </c>
      <c r="I45" s="1"/>
      <c r="J45" s="1"/>
      <c r="K45" s="1" t="str">
        <f>справочники!$U$12</f>
        <v>постоянные-30сотрудников</v>
      </c>
      <c r="L45" s="1"/>
      <c r="M45" s="5"/>
      <c r="N45" s="40"/>
      <c r="O45" s="19"/>
      <c r="P45" s="1"/>
      <c r="Q45" s="1"/>
      <c r="R45" s="40"/>
      <c r="S45" s="1"/>
      <c r="T45" s="232">
        <f>SUMIFS(раунд1!45:45,раунд1!$1:$1,MAX(раунд1!$1:$1))</f>
        <v>3.6750000000000003</v>
      </c>
      <c r="U45" s="40">
        <f>IF(U$7="",0,U35*условия!$V128)</f>
        <v>4.5220000000000011</v>
      </c>
      <c r="V45" s="40">
        <f>IF(V$7="",0,V35*условия!$V128)</f>
        <v>4.9087500000000013</v>
      </c>
      <c r="W45" s="40">
        <f>IF(W$7="",0,W35*условия!$V128)</f>
        <v>5.3252500000000005</v>
      </c>
      <c r="X45" s="40">
        <f>IF(X$7="",0,X35*условия!$V128)</f>
        <v>5.7715000000000005</v>
      </c>
      <c r="Y45" s="40">
        <f>IF(Y$7="",0,Y35*условия!$V128)</f>
        <v>6.2475000000000005</v>
      </c>
      <c r="Z45" s="40">
        <f>IF(Z$7="",0,Z35*условия!$V128)</f>
        <v>6.7532500000000004</v>
      </c>
      <c r="AA45" s="40">
        <f>IF(AA$7="",0,AA35*условия!$V128)</f>
        <v>7.2887500000000003</v>
      </c>
      <c r="AB45" s="40">
        <f>IF(AB$7="",0,AB35*условия!$V128)</f>
        <v>7.854000000000001</v>
      </c>
      <c r="AC45" s="40">
        <f>IF(AC$7="",0,AC35*условия!$V128)</f>
        <v>8.4490000000000016</v>
      </c>
      <c r="AD45" s="40">
        <f>IF(AD$7="",0,AD35*условия!$V128)</f>
        <v>9.0737500000000004</v>
      </c>
      <c r="AE45" s="40">
        <f>IF(AE$7="",0,AE35*условия!$V128)</f>
        <v>9.728250000000001</v>
      </c>
      <c r="AF45" s="40">
        <f>IF(AF$7="",0,AF35*условия!$V128)</f>
        <v>10.412500000000001</v>
      </c>
      <c r="AG45" s="40">
        <f>IF(AG$7="",0,AG35*условия!$V128)</f>
        <v>11.126500000000002</v>
      </c>
      <c r="AH45" s="40">
        <f>IF(AH$7="",0,AH35*условия!$V128)</f>
        <v>11.870250000000002</v>
      </c>
      <c r="AI45" s="40">
        <f>IF(AI$7="",0,AI35*условия!$V128)</f>
        <v>12.643750000000001</v>
      </c>
      <c r="AJ45" s="40">
        <f>IF(AJ$7="",0,AJ35*условия!$V128)</f>
        <v>13.446999999999999</v>
      </c>
      <c r="AK45" s="40">
        <f>IF(AK$7="",0,AK35*условия!$V128)</f>
        <v>14.280000000000001</v>
      </c>
      <c r="AL45" s="40">
        <f>IF(AL$7="",0,AL35*условия!$V128)</f>
        <v>15.142750000000001</v>
      </c>
      <c r="AM45" s="40">
        <f>IF(AM$7="",0,AM35*условия!$V128)</f>
        <v>16.035250000000001</v>
      </c>
      <c r="AN45" s="40">
        <f>IF(AN$7="",0,AN35*условия!$V128)</f>
        <v>16.9575</v>
      </c>
      <c r="AO45" s="40">
        <f>IF(AO$7="",0,AO35*условия!$V128)</f>
        <v>17.909500000000001</v>
      </c>
      <c r="AP45" s="40">
        <f>IF(AP$7="",0,AP35*условия!$V128)</f>
        <v>18.891250000000003</v>
      </c>
      <c r="AQ45" s="40">
        <f>IF(AQ$7="",0,AQ35*условия!$V128)</f>
        <v>19.902750000000001</v>
      </c>
      <c r="AR45" s="40">
        <f>IF(AR$7="",0,AR35*условия!$V128)</f>
        <v>20.944000000000003</v>
      </c>
      <c r="AS45" s="40">
        <f>IF(AS$7="",0,AS35*условия!$V128)</f>
        <v>22.015000000000001</v>
      </c>
      <c r="AT45" s="40">
        <f>IF(AT$7="",0,AT35*условия!$V128)</f>
        <v>0</v>
      </c>
      <c r="AU45" s="40">
        <f>IF(AU$7="",0,AU35*условия!$V128)</f>
        <v>0</v>
      </c>
      <c r="AV45" s="40">
        <f>IF(AV$7="",0,AV35*условия!$V128)</f>
        <v>0</v>
      </c>
      <c r="AW45" s="40">
        <f>IF(AW$7="",0,AW35*условия!$V128)</f>
        <v>0</v>
      </c>
      <c r="AX45" s="40">
        <f>IF(AX$7="",0,AX35*условия!$V128)</f>
        <v>0</v>
      </c>
      <c r="AY45" s="40">
        <f>IF(AY$7="",0,AY35*условия!$V128)</f>
        <v>0</v>
      </c>
      <c r="AZ45" s="40">
        <f>IF(AZ$7="",0,AZ35*условия!$V128)</f>
        <v>0</v>
      </c>
      <c r="BA45" s="40">
        <f>IF(BA$7="",0,BA35*условия!$V128)</f>
        <v>0</v>
      </c>
      <c r="BB45" s="40">
        <f>IF(BB$7="",0,BB35*условия!$V128)</f>
        <v>0</v>
      </c>
      <c r="BC45" s="40">
        <f>IF(BC$7="",0,BC35*условия!$V128)</f>
        <v>0</v>
      </c>
      <c r="BD45" s="40">
        <f>IF(BD$7="",0,BD35*условия!$V128)</f>
        <v>0</v>
      </c>
      <c r="BE45" s="40">
        <f>IF(BE$7="",0,BE35*условия!$V128)</f>
        <v>0</v>
      </c>
      <c r="BF45" s="40">
        <f>IF(BF$7="",0,BF35*условия!$V128)</f>
        <v>0</v>
      </c>
      <c r="BG45" s="40">
        <f>IF(BG$7="",0,BG35*условия!$V128)</f>
        <v>0</v>
      </c>
      <c r="BH45" s="40">
        <f>IF(BH$7="",0,BH35*условия!$V128)</f>
        <v>0</v>
      </c>
      <c r="BI45" s="40">
        <f>IF(BI$7="",0,BI35*условия!$V128)</f>
        <v>0</v>
      </c>
      <c r="BJ45" s="40">
        <f>IF(BJ$7="",0,BJ35*условия!$V128)</f>
        <v>0</v>
      </c>
      <c r="BK45" s="40">
        <f>IF(BK$7="",0,BK35*условия!$V128)</f>
        <v>0</v>
      </c>
      <c r="BL45" s="40">
        <f>IF(BL$7="",0,BL35*условия!$V128)</f>
        <v>0</v>
      </c>
      <c r="BM45" s="40">
        <f>IF(BM$7="",0,BM35*условия!$V128)</f>
        <v>0</v>
      </c>
      <c r="BN45" s="40">
        <f>IF(BN$7="",0,BN35*условия!$V128)</f>
        <v>0</v>
      </c>
      <c r="BO45" s="40">
        <f>IF(BO$7="",0,BO35*условия!$V128)</f>
        <v>0</v>
      </c>
      <c r="BP45" s="40">
        <f>IF(BP$7="",0,BP35*условия!$V128)</f>
        <v>0</v>
      </c>
      <c r="BQ45" s="40">
        <f>IF(BQ$7="",0,BQ35*условия!$V128)</f>
        <v>0</v>
      </c>
      <c r="BR45" s="40">
        <f>IF(BR$7="",0,BR35*условия!$V128)</f>
        <v>0</v>
      </c>
      <c r="BS45" s="40">
        <f>IF(BS$7="",0,BS35*условия!$V128)</f>
        <v>0</v>
      </c>
      <c r="BT45" s="40">
        <f>IF(BT$7="",0,BT35*условия!$V128)</f>
        <v>0</v>
      </c>
      <c r="BU45" s="40">
        <f>IF(BU$7="",0,BU35*условия!$V128)</f>
        <v>0</v>
      </c>
      <c r="BV45" s="40">
        <f>IF(BV$7="",0,BV35*условия!$V128)</f>
        <v>0</v>
      </c>
      <c r="BW45" s="40">
        <f>IF(BW$7="",0,BW35*условия!$V128)</f>
        <v>0</v>
      </c>
      <c r="BX45" s="40">
        <f>IF(BX$7="",0,BX35*условия!$V128)</f>
        <v>0</v>
      </c>
      <c r="BY45" s="40">
        <f>IF(BY$7="",0,BY35*условия!$V128)</f>
        <v>0</v>
      </c>
      <c r="BZ45" s="40">
        <f>IF(BZ$7="",0,BZ35*условия!$V128)</f>
        <v>0</v>
      </c>
      <c r="CA45" s="40">
        <f>IF(CA$7="",0,CA35*условия!$V128)</f>
        <v>0</v>
      </c>
      <c r="CB45" s="40">
        <f>IF(CB$7="",0,CB35*условия!$V128)</f>
        <v>0</v>
      </c>
      <c r="CC45" s="40">
        <f>IF(CC$7="",0,CC35*условия!$V128)</f>
        <v>0</v>
      </c>
      <c r="CD45" s="40">
        <f>IF(CD$7="",0,CD35*условия!$V128)</f>
        <v>0</v>
      </c>
      <c r="CE45" s="40">
        <f>IF(CE$7="",0,CE35*условия!$V128)</f>
        <v>0</v>
      </c>
      <c r="CF45" s="40">
        <f>IF(CF$7="",0,CF35*условия!$V128)</f>
        <v>0</v>
      </c>
      <c r="CG45" s="40">
        <f>IF(CG$7="",0,CG35*условия!$V128)</f>
        <v>0</v>
      </c>
      <c r="CH45" s="40">
        <f>IF(CH$7="",0,CH35*условия!$V128)</f>
        <v>0</v>
      </c>
      <c r="CI45" s="40">
        <f>IF(CI$7="",0,CI35*условия!$V128)</f>
        <v>0</v>
      </c>
      <c r="CJ45" s="40">
        <f>IF(CJ$7="",0,CJ35*условия!$V128)</f>
        <v>0</v>
      </c>
      <c r="CK45" s="40">
        <f>IF(CK$7="",0,CK35*условия!$V128)</f>
        <v>0</v>
      </c>
      <c r="CL45" s="40">
        <f>IF(CL$7="",0,CL35*условия!$V128)</f>
        <v>0</v>
      </c>
      <c r="CM45" s="40">
        <f>IF(CM$7="",0,CM35*условия!$V128)</f>
        <v>0</v>
      </c>
      <c r="CN45" s="40">
        <f>IF(CN$7="",0,CN35*условия!$V128)</f>
        <v>0</v>
      </c>
      <c r="CO45" s="40">
        <f>IF(CO$7="",0,CO35*условия!$V128)</f>
        <v>0</v>
      </c>
      <c r="CP45" s="40">
        <f>IF(CP$7="",0,CP35*условия!$V128)</f>
        <v>0</v>
      </c>
      <c r="CQ45" s="40">
        <f>IF(CQ$7="",0,CQ35*условия!$V128)</f>
        <v>0</v>
      </c>
      <c r="CR45" s="40">
        <f>IF(CR$7="",0,CR35*условия!$V128)</f>
        <v>0</v>
      </c>
      <c r="CS45" s="40">
        <f>IF(CS$7="",0,CS35*условия!$V128)</f>
        <v>0</v>
      </c>
      <c r="CT45" s="40">
        <f>IF(CT$7="",0,CT35*условия!$V128)</f>
        <v>0</v>
      </c>
      <c r="CU45" s="40">
        <f>IF(CU$7="",0,CU35*условия!$V128)</f>
        <v>0</v>
      </c>
      <c r="CV45" s="40">
        <f>IF(CV$7="",0,CV35*условия!$V128)</f>
        <v>0</v>
      </c>
      <c r="CW45" s="40">
        <f>IF(CW$7="",0,CW35*условия!$V128)</f>
        <v>0</v>
      </c>
      <c r="CX45" s="40">
        <f>IF(CX$7="",0,CX35*условия!$V128)</f>
        <v>0</v>
      </c>
      <c r="CY45" s="40">
        <f>IF(CY$7="",0,CY35*условия!$V128)</f>
        <v>0</v>
      </c>
      <c r="CZ45" s="40">
        <f>IF(CZ$7="",0,CZ35*условия!$V128)</f>
        <v>0</v>
      </c>
      <c r="DA45" s="40">
        <f>IF(DA$7="",0,DA35*условия!$V128)</f>
        <v>0</v>
      </c>
      <c r="DB45" s="40">
        <f>IF(DB$7="",0,DB35*условия!$V128)</f>
        <v>0</v>
      </c>
      <c r="DC45" s="40">
        <f>IF(DC$7="",0,DC35*условия!$V128)</f>
        <v>0</v>
      </c>
      <c r="DD45" s="40">
        <f>IF(DD$7="",0,DD35*условия!$V128)</f>
        <v>0</v>
      </c>
      <c r="DE45" s="40">
        <f>IF(DE$7="",0,DE35*условия!$V128)</f>
        <v>0</v>
      </c>
      <c r="DF45" s="40">
        <f>IF(DF$7="",0,DF35*условия!$V128)</f>
        <v>0</v>
      </c>
      <c r="DG45" s="40">
        <f>IF(DG$7="",0,DG35*условия!$V128)</f>
        <v>0</v>
      </c>
      <c r="DH45" s="40">
        <f>IF(DH$7="",0,DH35*условия!$V128)</f>
        <v>0</v>
      </c>
      <c r="DI45" s="40">
        <f>IF(DI$7="",0,DI35*условия!$V128)</f>
        <v>0</v>
      </c>
      <c r="DJ45" s="40">
        <f>IF(DJ$7="",0,DJ35*условия!$V128)</f>
        <v>0</v>
      </c>
      <c r="DK45" s="40">
        <f>IF(DK$7="",0,DK35*условия!$V128)</f>
        <v>0</v>
      </c>
      <c r="DL45" s="40">
        <f>IF(DL$7="",0,DL35*условия!$V128)</f>
        <v>0</v>
      </c>
      <c r="DM45" s="40">
        <f>IF(DM$7="",0,DM35*условия!$V128)</f>
        <v>0</v>
      </c>
      <c r="DN45" s="40">
        <f>IF(DN$7="",0,DN35*условия!$V128)</f>
        <v>0</v>
      </c>
      <c r="DO45" s="40">
        <f>IF(DO$7="",0,DO35*условия!$V128)</f>
        <v>0</v>
      </c>
      <c r="DP45" s="40">
        <f>IF(DP$7="",0,DP35*условия!$V128)</f>
        <v>0</v>
      </c>
      <c r="DQ45" s="40">
        <f>IF(DQ$7="",0,DQ35*условия!$V128)</f>
        <v>0</v>
      </c>
      <c r="DR45" s="40">
        <f>IF(DR$7="",0,DR35*условия!$V128)</f>
        <v>0</v>
      </c>
      <c r="DS45" s="40">
        <f>IF(DS$7="",0,DS35*условия!$V128)</f>
        <v>0</v>
      </c>
      <c r="DT45" s="40">
        <f>IF(DT$7="",0,DT35*условия!$V128)</f>
        <v>0</v>
      </c>
      <c r="DU45" s="40">
        <f>IF(DU$7="",0,DU35*условия!$V128)</f>
        <v>0</v>
      </c>
      <c r="DV45" s="40">
        <f>IF(DV$7="",0,DV35*условия!$V128)</f>
        <v>0</v>
      </c>
      <c r="DW45" s="40">
        <f>IF(DW$7="",0,DW35*условия!$V128)</f>
        <v>0</v>
      </c>
      <c r="DX45" s="40">
        <f>IF(DX$7="",0,DX35*условия!$V128)</f>
        <v>0</v>
      </c>
      <c r="DY45" s="40">
        <f>IF(DY$7="",0,DY35*условия!$V128)</f>
        <v>0</v>
      </c>
      <c r="DZ45" s="40">
        <f>IF(DZ$7="",0,DZ35*условия!$V128)</f>
        <v>0</v>
      </c>
      <c r="EA45" s="40">
        <f>IF(EA$7="",0,EA35*условия!$V128)</f>
        <v>0</v>
      </c>
      <c r="EB45" s="40">
        <f>IF(EB$7="",0,EB35*условия!$V128)</f>
        <v>0</v>
      </c>
      <c r="EC45" s="40">
        <f>IF(EC$7="",0,EC35*условия!$V128)</f>
        <v>0</v>
      </c>
      <c r="ED45" s="40">
        <f>IF(ED$7="",0,ED35*условия!$V128)</f>
        <v>0</v>
      </c>
      <c r="EE45" s="40">
        <f>IF(EE$7="",0,EE35*условия!$V128)</f>
        <v>0</v>
      </c>
      <c r="EF45" s="40">
        <f>IF(EF$7="",0,EF35*условия!$V128)</f>
        <v>0</v>
      </c>
      <c r="EG45" s="40">
        <f>IF(EG$7="",0,EG35*условия!$V128)</f>
        <v>0</v>
      </c>
      <c r="EH45" s="40">
        <f>IF(EH$7="",0,EH35*условия!$V128)</f>
        <v>0</v>
      </c>
      <c r="EI45" s="40">
        <f>IF(EI$7="",0,EI35*условия!$V128)</f>
        <v>0</v>
      </c>
      <c r="EJ45" s="40">
        <f>IF(EJ$7="",0,EJ35*условия!$V128)</f>
        <v>0</v>
      </c>
      <c r="EK45" s="40">
        <f>IF(EK$7="",0,EK35*условия!$V128)</f>
        <v>0</v>
      </c>
      <c r="EL45" s="40">
        <f>IF(EL$7="",0,EL35*условия!$V128)</f>
        <v>0</v>
      </c>
      <c r="EM45" s="40">
        <f>IF(EM$7="",0,EM35*условия!$V128)</f>
        <v>0</v>
      </c>
      <c r="EN45" s="40">
        <f>IF(EN$7="",0,EN35*условия!$V128)</f>
        <v>0</v>
      </c>
      <c r="EO45" s="40">
        <f>IF(EO$7="",0,EO35*условия!$V128)</f>
        <v>0</v>
      </c>
      <c r="EP45" s="40">
        <f>IF(EP$7="",0,EP35*условия!$V128)</f>
        <v>0</v>
      </c>
      <c r="EQ45" s="40">
        <f>IF(EQ$7="",0,EQ35*условия!$V128)</f>
        <v>0</v>
      </c>
      <c r="ER45" s="40">
        <f>IF(ER$7="",0,ER35*условия!$V128)</f>
        <v>0</v>
      </c>
      <c r="ES45" s="40">
        <f>IF(ES$7="",0,ES35*условия!$V128)</f>
        <v>0</v>
      </c>
      <c r="ET45" s="40">
        <f>IF(ET$7="",0,ET35*условия!$V128)</f>
        <v>0</v>
      </c>
      <c r="EU45" s="40">
        <f>IF(EU$7="",0,EU35*условия!$V128)</f>
        <v>0</v>
      </c>
      <c r="EV45" s="40">
        <f>IF(EV$7="",0,EV35*условия!$V128)</f>
        <v>0</v>
      </c>
      <c r="EW45" s="40">
        <f>IF(EW$7="",0,EW35*условия!$V128)</f>
        <v>0</v>
      </c>
      <c r="EX45" s="40">
        <f>IF(EX$7="",0,EX35*условия!$V128)</f>
        <v>0</v>
      </c>
      <c r="EY45" s="40">
        <f>IF(EY$7="",0,EY35*условия!$V128)</f>
        <v>0</v>
      </c>
      <c r="EZ45" s="40">
        <f>IF(EZ$7="",0,EZ35*условия!$V128)</f>
        <v>0</v>
      </c>
      <c r="FA45" s="40">
        <f>IF(FA$7="",0,FA35*условия!$V128)</f>
        <v>0</v>
      </c>
      <c r="FB45" s="40">
        <f>IF(FB$7="",0,FB35*условия!$V128)</f>
        <v>0</v>
      </c>
      <c r="FC45" s="40">
        <f>IF(FC$7="",0,FC35*условия!$V128)</f>
        <v>0</v>
      </c>
      <c r="FD45" s="40">
        <f>IF(FD$7="",0,FD35*условия!$V128)</f>
        <v>0</v>
      </c>
      <c r="FE45" s="40">
        <f>IF(FE$7="",0,FE35*условия!$V128)</f>
        <v>0</v>
      </c>
      <c r="FF45" s="40">
        <f>IF(FF$7="",0,FF35*условия!$V128)</f>
        <v>0</v>
      </c>
      <c r="FG45" s="40">
        <f>IF(FG$7="",0,FG35*условия!$V128)</f>
        <v>0</v>
      </c>
      <c r="FH45" s="40">
        <f>IF(FH$7="",0,FH35*условия!$V128)</f>
        <v>0</v>
      </c>
      <c r="FI45" s="40">
        <f>IF(FI$7="",0,FI35*условия!$V128)</f>
        <v>0</v>
      </c>
      <c r="FJ45" s="40">
        <f>IF(FJ$7="",0,FJ35*условия!$V128)</f>
        <v>0</v>
      </c>
      <c r="FK45" s="40">
        <f>IF(FK$7="",0,FK35*условия!$V128)</f>
        <v>0</v>
      </c>
      <c r="FL45" s="40">
        <f>IF(FL$7="",0,FL35*условия!$V128)</f>
        <v>0</v>
      </c>
      <c r="FM45" s="40">
        <f>IF(FM$7="",0,FM35*условия!$V128)</f>
        <v>0</v>
      </c>
      <c r="FN45" s="40">
        <f>IF(FN$7="",0,FN35*условия!$V128)</f>
        <v>0</v>
      </c>
      <c r="FO45" s="40">
        <f>IF(FO$7="",0,FO35*условия!$V128)</f>
        <v>0</v>
      </c>
      <c r="FP45" s="40">
        <f>IF(FP$7="",0,FP35*условия!$V128)</f>
        <v>0</v>
      </c>
      <c r="FQ45" s="40">
        <f>IF(FQ$7="",0,FQ35*условия!$V128)</f>
        <v>0</v>
      </c>
      <c r="FR45" s="40">
        <f>IF(FR$7="",0,FR35*условия!$V128)</f>
        <v>0</v>
      </c>
      <c r="FS45" s="40">
        <f>IF(FS$7="",0,FS35*условия!$V128)</f>
        <v>0</v>
      </c>
      <c r="FT45" s="40">
        <f>IF(FT$7="",0,FT35*условия!$V128)</f>
        <v>0</v>
      </c>
      <c r="FU45" s="40">
        <f>IF(FU$7="",0,FU35*условия!$V128)</f>
        <v>0</v>
      </c>
      <c r="FV45" s="40">
        <f>IF(FV$7="",0,FV35*условия!$V128)</f>
        <v>0</v>
      </c>
      <c r="FW45" s="40">
        <f>IF(FW$7="",0,FW35*условия!$V128)</f>
        <v>0</v>
      </c>
      <c r="FX45" s="40">
        <f>IF(FX$7="",0,FX35*условия!$V128)</f>
        <v>0</v>
      </c>
      <c r="FY45" s="40">
        <f>IF(FY$7="",0,FY35*условия!$V128)</f>
        <v>0</v>
      </c>
      <c r="FZ45" s="40">
        <f>IF(FZ$7="",0,FZ35*условия!$V128)</f>
        <v>0</v>
      </c>
      <c r="GA45" s="40">
        <f>IF(GA$7="",0,GA35*условия!$V128)</f>
        <v>0</v>
      </c>
      <c r="GB45" s="40">
        <f>IF(GB$7="",0,GB35*условия!$V128)</f>
        <v>0</v>
      </c>
      <c r="GC45" s="40">
        <f>IF(GC$7="",0,GC35*условия!$V128)</f>
        <v>0</v>
      </c>
      <c r="GD45" s="40">
        <f>IF(GD$7="",0,GD35*условия!$V128)</f>
        <v>0</v>
      </c>
      <c r="GE45" s="40">
        <f>IF(GE$7="",0,GE35*условия!$V128)</f>
        <v>0</v>
      </c>
      <c r="GF45" s="40">
        <f>IF(GF$7="",0,GF35*условия!$V128)</f>
        <v>0</v>
      </c>
      <c r="GG45" s="40">
        <f>IF(GG$7="",0,GG35*условия!$V128)</f>
        <v>0</v>
      </c>
      <c r="GH45" s="40">
        <f>IF(GH$7="",0,GH35*условия!$V128)</f>
        <v>0</v>
      </c>
      <c r="GI45" s="40">
        <f>IF(GI$7="",0,GI35*условия!$V128)</f>
        <v>0</v>
      </c>
      <c r="GJ45" s="40">
        <f>IF(GJ$7="",0,GJ35*условия!$V128)</f>
        <v>0</v>
      </c>
      <c r="GK45" s="40">
        <f>IF(GK$7="",0,GK35*условия!$V128)</f>
        <v>0</v>
      </c>
      <c r="GL45" s="40">
        <f>IF(GL$7="",0,GL35*условия!$V128)</f>
        <v>0</v>
      </c>
      <c r="GM45" s="40">
        <f>IF(GM$7="",0,GM35*условия!$V128)</f>
        <v>0</v>
      </c>
      <c r="GN45" s="40">
        <f>IF(GN$7="",0,GN35*условия!$V128)</f>
        <v>0</v>
      </c>
      <c r="GO45" s="40">
        <f>IF(GO$7="",0,GO35*условия!$V128)</f>
        <v>0</v>
      </c>
      <c r="GP45" s="40">
        <f>IF(GP$7="",0,GP35*условия!$V128)</f>
        <v>0</v>
      </c>
      <c r="GQ45" s="40">
        <f>IF(GQ$7="",0,GQ35*условия!$V128)</f>
        <v>0</v>
      </c>
      <c r="GR45" s="40">
        <f>IF(GR$7="",0,GR35*условия!$V128)</f>
        <v>0</v>
      </c>
      <c r="GS45" s="40">
        <f>IF(GS$7="",0,GS35*условия!$V128)</f>
        <v>0</v>
      </c>
      <c r="GT45" s="40">
        <f>IF(GT$7="",0,GT35*условия!$V128)</f>
        <v>0</v>
      </c>
      <c r="GU45" s="40">
        <f>IF(GU$7="",0,GU35*условия!$V128)</f>
        <v>0</v>
      </c>
      <c r="GV45" s="40">
        <f>IF(GV$7="",0,GV35*условия!$V128)</f>
        <v>0</v>
      </c>
      <c r="GW45" s="40">
        <f>IF(GW$7="",0,GW35*условия!$V128)</f>
        <v>0</v>
      </c>
      <c r="GX45" s="40">
        <f>IF(GX$7="",0,GX35*условия!$V128)</f>
        <v>0</v>
      </c>
      <c r="GY45" s="40">
        <f>IF(GY$7="",0,GY35*условия!$V128)</f>
        <v>0</v>
      </c>
      <c r="GZ45" s="40">
        <f>IF(GZ$7="",0,GZ35*условия!$V128)</f>
        <v>0</v>
      </c>
      <c r="HA45" s="40">
        <f>IF(HA$7="",0,HA35*условия!$V128)</f>
        <v>0</v>
      </c>
      <c r="HB45" s="40">
        <f>IF(HB$7="",0,HB35*условия!$V128)</f>
        <v>0</v>
      </c>
      <c r="HC45" s="40">
        <f>IF(HC$7="",0,HC35*условия!$V128)</f>
        <v>0</v>
      </c>
      <c r="HD45" s="40">
        <f>IF(HD$7="",0,HD35*условия!$V128)</f>
        <v>0</v>
      </c>
      <c r="HE45" s="40">
        <f>IF(HE$7="",0,HE35*условия!$V128)</f>
        <v>0</v>
      </c>
      <c r="HF45" s="40">
        <f>IF(HF$7="",0,HF35*условия!$V128)</f>
        <v>0</v>
      </c>
      <c r="HG45" s="40">
        <f>IF(HG$7="",0,HG35*условия!$V128)</f>
        <v>0</v>
      </c>
      <c r="HH45" s="40">
        <f>IF(HH$7="",0,HH35*условия!$V128)</f>
        <v>0</v>
      </c>
      <c r="HI45" s="40">
        <f>IF(HI$7="",0,HI35*условия!$V128)</f>
        <v>0</v>
      </c>
      <c r="HJ45" s="40">
        <f>IF(HJ$7="",0,HJ35*условия!$V128)</f>
        <v>0</v>
      </c>
      <c r="HK45" s="40">
        <f>IF(HK$7="",0,HK35*условия!$V128)</f>
        <v>0</v>
      </c>
      <c r="HL45" s="40">
        <f>IF(HL$7="",0,HL35*условия!$V128)</f>
        <v>0</v>
      </c>
      <c r="HM45" s="40">
        <f>IF(HM$7="",0,HM35*условия!$V128)</f>
        <v>0</v>
      </c>
      <c r="HN45" s="40">
        <f>IF(HN$7="",0,HN35*условия!$V128)</f>
        <v>0</v>
      </c>
      <c r="HO45" s="40">
        <f>IF(HO$7="",0,HO35*условия!$V128)</f>
        <v>0</v>
      </c>
      <c r="HP45" s="40">
        <f>IF(HP$7="",0,HP35*условия!$V128)</f>
        <v>0</v>
      </c>
      <c r="HQ45" s="40">
        <f>IF(HQ$7="",0,HQ35*условия!$V128)</f>
        <v>0</v>
      </c>
      <c r="HR45" s="40">
        <f>IF(HR$7="",0,HR35*условия!$V128)</f>
        <v>0</v>
      </c>
      <c r="HS45" s="40">
        <f>IF(HS$7="",0,HS35*условия!$V128)</f>
        <v>0</v>
      </c>
      <c r="HT45" s="40">
        <f>IF(HT$7="",0,HT35*условия!$V128)</f>
        <v>0</v>
      </c>
      <c r="HU45" s="40">
        <f>IF(HU$7="",0,HU35*условия!$V128)</f>
        <v>0</v>
      </c>
      <c r="HV45" s="40">
        <f>IF(HV$7="",0,HV35*условия!$V128)</f>
        <v>0</v>
      </c>
      <c r="HW45" s="40">
        <f>IF(HW$7="",0,HW35*условия!$V128)</f>
        <v>0</v>
      </c>
      <c r="HX45" s="40">
        <f>IF(HX$7="",0,HX35*условия!$V128)</f>
        <v>0</v>
      </c>
      <c r="HY45" s="40">
        <f>IF(HY$7="",0,HY35*условия!$V128)</f>
        <v>0</v>
      </c>
      <c r="HZ45" s="40">
        <f>IF(HZ$7="",0,HZ35*условия!$V128)</f>
        <v>0</v>
      </c>
      <c r="IA45" s="40">
        <f>IF(IA$7="",0,IA35*условия!$V128)</f>
        <v>0</v>
      </c>
      <c r="IB45" s="40">
        <f>IF(IB$7="",0,IB35*условия!$V128)</f>
        <v>0</v>
      </c>
      <c r="IC45" s="40">
        <f>IF(IC$7="",0,IC35*условия!$V128)</f>
        <v>0</v>
      </c>
      <c r="ID45" s="40">
        <f>IF(ID$7="",0,ID35*условия!$V128)</f>
        <v>0</v>
      </c>
      <c r="IE45" s="40">
        <f>IF(IE$7="",0,IE35*условия!$V128)</f>
        <v>0</v>
      </c>
      <c r="IF45" s="40">
        <f>IF(IF$7="",0,IF35*условия!$V128)</f>
        <v>0</v>
      </c>
      <c r="IG45" s="40">
        <f>IF(IG$7="",0,IG35*условия!$V128)</f>
        <v>0</v>
      </c>
      <c r="IH45" s="40">
        <f>IF(IH$7="",0,IH35*условия!$V128)</f>
        <v>0</v>
      </c>
      <c r="II45" s="40">
        <f>IF(II$7="",0,II35*условия!$V128)</f>
        <v>0</v>
      </c>
      <c r="IJ45" s="40">
        <f>IF(IJ$7="",0,IJ35*условия!$V128)</f>
        <v>0</v>
      </c>
      <c r="IK45" s="40">
        <f>IF(IK$7="",0,IK35*условия!$V128)</f>
        <v>0</v>
      </c>
      <c r="IL45" s="40">
        <f>IF(IL$7="",0,IL35*условия!$V128)</f>
        <v>0</v>
      </c>
      <c r="IM45" s="40">
        <f>IF(IM$7="",0,IM35*условия!$V128)</f>
        <v>0</v>
      </c>
      <c r="IN45" s="40">
        <f>IF(IN$7="",0,IN35*условия!$V128)</f>
        <v>0</v>
      </c>
      <c r="IO45" s="40">
        <f>IF(IO$7="",0,IO35*условия!$V128)</f>
        <v>0</v>
      </c>
      <c r="IP45" s="40">
        <f>IF(IP$7="",0,IP35*условия!$V128)</f>
        <v>0</v>
      </c>
      <c r="IQ45" s="40">
        <f>IF(IQ$7="",0,IQ35*условия!$V128)</f>
        <v>0</v>
      </c>
      <c r="IR45" s="40">
        <f>IF(IR$7="",0,IR35*условия!$V128)</f>
        <v>0</v>
      </c>
      <c r="IS45" s="40">
        <f>IF(IS$7="",0,IS35*условия!$V128)</f>
        <v>0</v>
      </c>
      <c r="IT45" s="40">
        <f>IF(IT$7="",0,IT35*условия!$V128)</f>
        <v>0</v>
      </c>
      <c r="IU45" s="40">
        <f>IF(IU$7="",0,IU35*условия!$V128)</f>
        <v>0</v>
      </c>
      <c r="IV45" s="40">
        <f>IF(IV$7="",0,IV35*условия!$V128)</f>
        <v>0</v>
      </c>
      <c r="IW45" s="40">
        <f>IF(IW$7="",0,IW35*условия!$V128)</f>
        <v>0</v>
      </c>
      <c r="IX45" s="40">
        <f>IF(IX$7="",0,IX35*условия!$V128)</f>
        <v>0</v>
      </c>
      <c r="IY45" s="40">
        <f>IF(IY$7="",0,IY35*условия!$V128)</f>
        <v>0</v>
      </c>
      <c r="IZ45" s="40">
        <f>IF(IZ$7="",0,IZ35*условия!$V128)</f>
        <v>0</v>
      </c>
      <c r="JA45" s="40">
        <f>IF(JA$7="",0,JA35*условия!$V128)</f>
        <v>0</v>
      </c>
      <c r="JB45" s="40">
        <f>IF(JB$7="",0,JB35*условия!$V128)</f>
        <v>0</v>
      </c>
      <c r="JC45" s="40">
        <f>IF(JC$7="",0,JC35*условия!$V128)</f>
        <v>0</v>
      </c>
      <c r="JD45" s="40">
        <f>IF(JD$7="",0,JD35*условия!$V128)</f>
        <v>0</v>
      </c>
      <c r="JE45" s="40">
        <f>IF(JE$7="",0,JE35*условия!$V128)</f>
        <v>0</v>
      </c>
      <c r="JF45" s="40">
        <f>IF(JF$7="",0,JF35*условия!$V128)</f>
        <v>0</v>
      </c>
      <c r="JG45" s="40">
        <f>IF(JG$7="",0,JG35*условия!$V128)</f>
        <v>0</v>
      </c>
      <c r="JH45" s="40">
        <f>IF(JH$7="",0,JH35*условия!$V128)</f>
        <v>0</v>
      </c>
      <c r="JI45" s="40">
        <f>IF(JI$7="",0,JI35*условия!$V128)</f>
        <v>0</v>
      </c>
      <c r="JJ45" s="40">
        <f>IF(JJ$7="",0,JJ35*условия!$V128)</f>
        <v>0</v>
      </c>
      <c r="JK45" s="40">
        <f>IF(JK$7="",0,JK35*условия!$V128)</f>
        <v>0</v>
      </c>
      <c r="JL45" s="40">
        <f>IF(JL$7="",0,JL35*условия!$V128)</f>
        <v>0</v>
      </c>
      <c r="JM45" s="40">
        <f>IF(JM$7="",0,JM35*условия!$V128)</f>
        <v>0</v>
      </c>
      <c r="JN45" s="40">
        <f>IF(JN$7="",0,JN35*условия!$V128)</f>
        <v>0</v>
      </c>
      <c r="JO45" s="40">
        <f>IF(JO$7="",0,JO35*условия!$V128)</f>
        <v>0</v>
      </c>
      <c r="JP45" s="40">
        <f>IF(JP$7="",0,JP35*условия!$V128)</f>
        <v>0</v>
      </c>
      <c r="JQ45" s="40">
        <f>IF(JQ$7="",0,JQ35*условия!$V128)</f>
        <v>0</v>
      </c>
      <c r="JR45" s="40">
        <f>IF(JR$7="",0,JR35*условия!$V128)</f>
        <v>0</v>
      </c>
      <c r="JS45" s="40">
        <f>IF(JS$7="",0,JS35*условия!$V128)</f>
        <v>0</v>
      </c>
      <c r="JT45" s="40">
        <f>IF(JT$7="",0,JT35*условия!$V128)</f>
        <v>0</v>
      </c>
      <c r="JU45" s="40">
        <f>IF(JU$7="",0,JU35*условия!$V128)</f>
        <v>0</v>
      </c>
      <c r="JV45" s="40">
        <f>IF(JV$7="",0,JV35*условия!$V128)</f>
        <v>0</v>
      </c>
      <c r="JW45" s="40">
        <f>IF(JW$7="",0,JW35*условия!$V128)</f>
        <v>0</v>
      </c>
      <c r="JX45" s="40">
        <f>IF(JX$7="",0,JX35*условия!$V128)</f>
        <v>0</v>
      </c>
      <c r="JY45" s="40">
        <f>IF(JY$7="",0,JY35*условия!$V128)</f>
        <v>0</v>
      </c>
      <c r="JZ45" s="40">
        <f>IF(JZ$7="",0,JZ35*условия!$V128)</f>
        <v>0</v>
      </c>
      <c r="KA45" s="40">
        <f>IF(KA$7="",0,KA35*условия!$V128)</f>
        <v>0</v>
      </c>
      <c r="KB45" s="40">
        <f>IF(KB$7="",0,KB35*условия!$V128)</f>
        <v>0</v>
      </c>
      <c r="KC45" s="40">
        <f>IF(KC$7="",0,KC35*условия!$V128)</f>
        <v>0</v>
      </c>
      <c r="KD45" s="40">
        <f>IF(KD$7="",0,KD35*условия!$V128)</f>
        <v>0</v>
      </c>
      <c r="KE45" s="40">
        <f>IF(KE$7="",0,KE35*условия!$V128)</f>
        <v>0</v>
      </c>
      <c r="KF45" s="40">
        <f>IF(KF$7="",0,KF35*условия!$V128)</f>
        <v>0</v>
      </c>
      <c r="KG45" s="40">
        <f>IF(KG$7="",0,KG35*условия!$V128)</f>
        <v>0</v>
      </c>
      <c r="KH45" s="40">
        <f>IF(KH$7="",0,KH35*условия!$V128)</f>
        <v>0</v>
      </c>
      <c r="KI45" s="40">
        <f>IF(KI$7="",0,KI35*условия!$V128)</f>
        <v>0</v>
      </c>
      <c r="KJ45" s="40">
        <f>IF(KJ$7="",0,KJ35*условия!$V128)</f>
        <v>0</v>
      </c>
      <c r="KK45" s="40">
        <f>IF(KK$7="",0,KK35*условия!$V128)</f>
        <v>0</v>
      </c>
      <c r="KL45" s="40">
        <f>IF(KL$7="",0,KL35*условия!$V128)</f>
        <v>0</v>
      </c>
      <c r="KM45" s="40">
        <f>IF(KM$7="",0,KM35*условия!$V128)</f>
        <v>0</v>
      </c>
      <c r="KN45" s="40">
        <f>IF(KN$7="",0,KN35*условия!$V128)</f>
        <v>0</v>
      </c>
      <c r="KO45" s="40">
        <f>IF(KO$7="",0,KO35*условия!$V128)</f>
        <v>0</v>
      </c>
      <c r="KP45" s="40">
        <f>IF(KP$7="",0,KP35*условия!$V128)</f>
        <v>0</v>
      </c>
      <c r="KQ45" s="40">
        <f>IF(KQ$7="",0,KQ35*условия!$V128)</f>
        <v>0</v>
      </c>
      <c r="KR45" s="40">
        <f>IF(KR$7="",0,KR35*условия!$V128)</f>
        <v>0</v>
      </c>
      <c r="KS45" s="40">
        <f>IF(KS$7="",0,KS35*условия!$V128)</f>
        <v>0</v>
      </c>
      <c r="KT45" s="40">
        <f>IF(KT$7="",0,KT35*условия!$V128)</f>
        <v>0</v>
      </c>
      <c r="KU45" s="40">
        <f>IF(KU$7="",0,KU35*условия!$V128)</f>
        <v>0</v>
      </c>
      <c r="KV45" s="40">
        <f>IF(KV$7="",0,KV35*условия!$V128)</f>
        <v>0</v>
      </c>
      <c r="KW45" s="1"/>
      <c r="KX45" s="1"/>
    </row>
    <row r="46" spans="1:310" x14ac:dyDescent="0.25">
      <c r="A46" s="1"/>
      <c r="B46" s="79"/>
      <c r="C46" s="79"/>
      <c r="D46" s="79"/>
      <c r="E46" s="1" t="str">
        <f>E43</f>
        <v>количество клиентов, приобретающих допуслуги</v>
      </c>
      <c r="F46" s="1"/>
      <c r="G46" s="1"/>
      <c r="H46" s="11" t="str">
        <f t="shared" si="42"/>
        <v>клиенты</v>
      </c>
      <c r="I46" s="1"/>
      <c r="J46" s="1"/>
      <c r="K46" s="1" t="str">
        <f>справочники!$U$13</f>
        <v>постоянные-60сотрудников</v>
      </c>
      <c r="L46" s="1"/>
      <c r="M46" s="5"/>
      <c r="N46" s="40"/>
      <c r="O46" s="19"/>
      <c r="P46" s="1"/>
      <c r="Q46" s="1"/>
      <c r="R46" s="40"/>
      <c r="S46" s="1"/>
      <c r="T46" s="232">
        <f>SUMIFS(раунд1!46:46,раунд1!$1:$1,MAX(раунд1!$1:$1))</f>
        <v>3.1500000000000004</v>
      </c>
      <c r="U46" s="40">
        <f>IF(U$7="",0,U36*условия!$V129)</f>
        <v>5.6910000000000007</v>
      </c>
      <c r="V46" s="40">
        <f>IF(V$7="",0,V36*условия!$V129)</f>
        <v>6.1687500000000011</v>
      </c>
      <c r="W46" s="40">
        <f>IF(W$7="",0,W36*условия!$V129)</f>
        <v>6.683250000000001</v>
      </c>
      <c r="X46" s="40">
        <f>IF(X$7="",0,X36*условия!$V129)</f>
        <v>7.2345000000000006</v>
      </c>
      <c r="Y46" s="40">
        <f>IF(Y$7="",0,Y36*условия!$V129)</f>
        <v>7.8225000000000007</v>
      </c>
      <c r="Z46" s="40">
        <f>IF(Z$7="",0,Z36*условия!$V129)</f>
        <v>8.4472500000000004</v>
      </c>
      <c r="AA46" s="40">
        <f>IF(AA$7="",0,AA36*условия!$V129)</f>
        <v>9.1087500000000006</v>
      </c>
      <c r="AB46" s="40">
        <f>IF(AB$7="",0,AB36*условия!$V129)</f>
        <v>9.8070000000000004</v>
      </c>
      <c r="AC46" s="40">
        <f>IF(AC$7="",0,AC36*условия!$V129)</f>
        <v>10.542000000000002</v>
      </c>
      <c r="AD46" s="40">
        <f>IF(AD$7="",0,AD36*условия!$V129)</f>
        <v>11.313750000000001</v>
      </c>
      <c r="AE46" s="40">
        <f>IF(AE$7="",0,AE36*условия!$V129)</f>
        <v>12.122250000000001</v>
      </c>
      <c r="AF46" s="40">
        <f>IF(AF$7="",0,AF36*условия!$V129)</f>
        <v>12.967500000000003</v>
      </c>
      <c r="AG46" s="40">
        <f>IF(AG$7="",0,AG36*условия!$V129)</f>
        <v>13.849500000000001</v>
      </c>
      <c r="AH46" s="40">
        <f>IF(AH$7="",0,AH36*условия!$V129)</f>
        <v>14.768250000000002</v>
      </c>
      <c r="AI46" s="40">
        <f>IF(AI$7="",0,AI36*условия!$V129)</f>
        <v>15.723750000000003</v>
      </c>
      <c r="AJ46" s="40">
        <f>IF(AJ$7="",0,AJ36*условия!$V129)</f>
        <v>16.716000000000001</v>
      </c>
      <c r="AK46" s="40">
        <f>IF(AK$7="",0,AK36*условия!$V129)</f>
        <v>17.745000000000001</v>
      </c>
      <c r="AL46" s="40">
        <f>IF(AL$7="",0,AL36*условия!$V129)</f>
        <v>18.810750000000002</v>
      </c>
      <c r="AM46" s="40">
        <f>IF(AM$7="",0,AM36*условия!$V129)</f>
        <v>19.913250000000001</v>
      </c>
      <c r="AN46" s="40">
        <f>IF(AN$7="",0,AN36*условия!$V129)</f>
        <v>21.052500000000002</v>
      </c>
      <c r="AO46" s="40">
        <f>IF(AO$7="",0,AO36*условия!$V129)</f>
        <v>22.228500000000004</v>
      </c>
      <c r="AP46" s="40">
        <f>IF(AP$7="",0,AP36*условия!$V129)</f>
        <v>23.441250000000004</v>
      </c>
      <c r="AQ46" s="40">
        <f>IF(AQ$7="",0,AQ36*условия!$V129)</f>
        <v>24.690750000000005</v>
      </c>
      <c r="AR46" s="40">
        <f>IF(AR$7="",0,AR36*условия!$V129)</f>
        <v>25.977000000000004</v>
      </c>
      <c r="AS46" s="40">
        <f>IF(AS$7="",0,AS36*условия!$V129)</f>
        <v>27.300000000000004</v>
      </c>
      <c r="AT46" s="40">
        <f>IF(AT$7="",0,AT36*условия!$V129)</f>
        <v>0</v>
      </c>
      <c r="AU46" s="40">
        <f>IF(AU$7="",0,AU36*условия!$V129)</f>
        <v>0</v>
      </c>
      <c r="AV46" s="40">
        <f>IF(AV$7="",0,AV36*условия!$V129)</f>
        <v>0</v>
      </c>
      <c r="AW46" s="40">
        <f>IF(AW$7="",0,AW36*условия!$V129)</f>
        <v>0</v>
      </c>
      <c r="AX46" s="40">
        <f>IF(AX$7="",0,AX36*условия!$V129)</f>
        <v>0</v>
      </c>
      <c r="AY46" s="40">
        <f>IF(AY$7="",0,AY36*условия!$V129)</f>
        <v>0</v>
      </c>
      <c r="AZ46" s="40">
        <f>IF(AZ$7="",0,AZ36*условия!$V129)</f>
        <v>0</v>
      </c>
      <c r="BA46" s="40">
        <f>IF(BA$7="",0,BA36*условия!$V129)</f>
        <v>0</v>
      </c>
      <c r="BB46" s="40">
        <f>IF(BB$7="",0,BB36*условия!$V129)</f>
        <v>0</v>
      </c>
      <c r="BC46" s="40">
        <f>IF(BC$7="",0,BC36*условия!$V129)</f>
        <v>0</v>
      </c>
      <c r="BD46" s="40">
        <f>IF(BD$7="",0,BD36*условия!$V129)</f>
        <v>0</v>
      </c>
      <c r="BE46" s="40">
        <f>IF(BE$7="",0,BE36*условия!$V129)</f>
        <v>0</v>
      </c>
      <c r="BF46" s="40">
        <f>IF(BF$7="",0,BF36*условия!$V129)</f>
        <v>0</v>
      </c>
      <c r="BG46" s="40">
        <f>IF(BG$7="",0,BG36*условия!$V129)</f>
        <v>0</v>
      </c>
      <c r="BH46" s="40">
        <f>IF(BH$7="",0,BH36*условия!$V129)</f>
        <v>0</v>
      </c>
      <c r="BI46" s="40">
        <f>IF(BI$7="",0,BI36*условия!$V129)</f>
        <v>0</v>
      </c>
      <c r="BJ46" s="40">
        <f>IF(BJ$7="",0,BJ36*условия!$V129)</f>
        <v>0</v>
      </c>
      <c r="BK46" s="40">
        <f>IF(BK$7="",0,BK36*условия!$V129)</f>
        <v>0</v>
      </c>
      <c r="BL46" s="40">
        <f>IF(BL$7="",0,BL36*условия!$V129)</f>
        <v>0</v>
      </c>
      <c r="BM46" s="40">
        <f>IF(BM$7="",0,BM36*условия!$V129)</f>
        <v>0</v>
      </c>
      <c r="BN46" s="40">
        <f>IF(BN$7="",0,BN36*условия!$V129)</f>
        <v>0</v>
      </c>
      <c r="BO46" s="40">
        <f>IF(BO$7="",0,BO36*условия!$V129)</f>
        <v>0</v>
      </c>
      <c r="BP46" s="40">
        <f>IF(BP$7="",0,BP36*условия!$V129)</f>
        <v>0</v>
      </c>
      <c r="BQ46" s="40">
        <f>IF(BQ$7="",0,BQ36*условия!$V129)</f>
        <v>0</v>
      </c>
      <c r="BR46" s="40">
        <f>IF(BR$7="",0,BR36*условия!$V129)</f>
        <v>0</v>
      </c>
      <c r="BS46" s="40">
        <f>IF(BS$7="",0,BS36*условия!$V129)</f>
        <v>0</v>
      </c>
      <c r="BT46" s="40">
        <f>IF(BT$7="",0,BT36*условия!$V129)</f>
        <v>0</v>
      </c>
      <c r="BU46" s="40">
        <f>IF(BU$7="",0,BU36*условия!$V129)</f>
        <v>0</v>
      </c>
      <c r="BV46" s="40">
        <f>IF(BV$7="",0,BV36*условия!$V129)</f>
        <v>0</v>
      </c>
      <c r="BW46" s="40">
        <f>IF(BW$7="",0,BW36*условия!$V129)</f>
        <v>0</v>
      </c>
      <c r="BX46" s="40">
        <f>IF(BX$7="",0,BX36*условия!$V129)</f>
        <v>0</v>
      </c>
      <c r="BY46" s="40">
        <f>IF(BY$7="",0,BY36*условия!$V129)</f>
        <v>0</v>
      </c>
      <c r="BZ46" s="40">
        <f>IF(BZ$7="",0,BZ36*условия!$V129)</f>
        <v>0</v>
      </c>
      <c r="CA46" s="40">
        <f>IF(CA$7="",0,CA36*условия!$V129)</f>
        <v>0</v>
      </c>
      <c r="CB46" s="40">
        <f>IF(CB$7="",0,CB36*условия!$V129)</f>
        <v>0</v>
      </c>
      <c r="CC46" s="40">
        <f>IF(CC$7="",0,CC36*условия!$V129)</f>
        <v>0</v>
      </c>
      <c r="CD46" s="40">
        <f>IF(CD$7="",0,CD36*условия!$V129)</f>
        <v>0</v>
      </c>
      <c r="CE46" s="40">
        <f>IF(CE$7="",0,CE36*условия!$V129)</f>
        <v>0</v>
      </c>
      <c r="CF46" s="40">
        <f>IF(CF$7="",0,CF36*условия!$V129)</f>
        <v>0</v>
      </c>
      <c r="CG46" s="40">
        <f>IF(CG$7="",0,CG36*условия!$V129)</f>
        <v>0</v>
      </c>
      <c r="CH46" s="40">
        <f>IF(CH$7="",0,CH36*условия!$V129)</f>
        <v>0</v>
      </c>
      <c r="CI46" s="40">
        <f>IF(CI$7="",0,CI36*условия!$V129)</f>
        <v>0</v>
      </c>
      <c r="CJ46" s="40">
        <f>IF(CJ$7="",0,CJ36*условия!$V129)</f>
        <v>0</v>
      </c>
      <c r="CK46" s="40">
        <f>IF(CK$7="",0,CK36*условия!$V129)</f>
        <v>0</v>
      </c>
      <c r="CL46" s="40">
        <f>IF(CL$7="",0,CL36*условия!$V129)</f>
        <v>0</v>
      </c>
      <c r="CM46" s="40">
        <f>IF(CM$7="",0,CM36*условия!$V129)</f>
        <v>0</v>
      </c>
      <c r="CN46" s="40">
        <f>IF(CN$7="",0,CN36*условия!$V129)</f>
        <v>0</v>
      </c>
      <c r="CO46" s="40">
        <f>IF(CO$7="",0,CO36*условия!$V129)</f>
        <v>0</v>
      </c>
      <c r="CP46" s="40">
        <f>IF(CP$7="",0,CP36*условия!$V129)</f>
        <v>0</v>
      </c>
      <c r="CQ46" s="40">
        <f>IF(CQ$7="",0,CQ36*условия!$V129)</f>
        <v>0</v>
      </c>
      <c r="CR46" s="40">
        <f>IF(CR$7="",0,CR36*условия!$V129)</f>
        <v>0</v>
      </c>
      <c r="CS46" s="40">
        <f>IF(CS$7="",0,CS36*условия!$V129)</f>
        <v>0</v>
      </c>
      <c r="CT46" s="40">
        <f>IF(CT$7="",0,CT36*условия!$V129)</f>
        <v>0</v>
      </c>
      <c r="CU46" s="40">
        <f>IF(CU$7="",0,CU36*условия!$V129)</f>
        <v>0</v>
      </c>
      <c r="CV46" s="40">
        <f>IF(CV$7="",0,CV36*условия!$V129)</f>
        <v>0</v>
      </c>
      <c r="CW46" s="40">
        <f>IF(CW$7="",0,CW36*условия!$V129)</f>
        <v>0</v>
      </c>
      <c r="CX46" s="40">
        <f>IF(CX$7="",0,CX36*условия!$V129)</f>
        <v>0</v>
      </c>
      <c r="CY46" s="40">
        <f>IF(CY$7="",0,CY36*условия!$V129)</f>
        <v>0</v>
      </c>
      <c r="CZ46" s="40">
        <f>IF(CZ$7="",0,CZ36*условия!$V129)</f>
        <v>0</v>
      </c>
      <c r="DA46" s="40">
        <f>IF(DA$7="",0,DA36*условия!$V129)</f>
        <v>0</v>
      </c>
      <c r="DB46" s="40">
        <f>IF(DB$7="",0,DB36*условия!$V129)</f>
        <v>0</v>
      </c>
      <c r="DC46" s="40">
        <f>IF(DC$7="",0,DC36*условия!$V129)</f>
        <v>0</v>
      </c>
      <c r="DD46" s="40">
        <f>IF(DD$7="",0,DD36*условия!$V129)</f>
        <v>0</v>
      </c>
      <c r="DE46" s="40">
        <f>IF(DE$7="",0,DE36*условия!$V129)</f>
        <v>0</v>
      </c>
      <c r="DF46" s="40">
        <f>IF(DF$7="",0,DF36*условия!$V129)</f>
        <v>0</v>
      </c>
      <c r="DG46" s="40">
        <f>IF(DG$7="",0,DG36*условия!$V129)</f>
        <v>0</v>
      </c>
      <c r="DH46" s="40">
        <f>IF(DH$7="",0,DH36*условия!$V129)</f>
        <v>0</v>
      </c>
      <c r="DI46" s="40">
        <f>IF(DI$7="",0,DI36*условия!$V129)</f>
        <v>0</v>
      </c>
      <c r="DJ46" s="40">
        <f>IF(DJ$7="",0,DJ36*условия!$V129)</f>
        <v>0</v>
      </c>
      <c r="DK46" s="40">
        <f>IF(DK$7="",0,DK36*условия!$V129)</f>
        <v>0</v>
      </c>
      <c r="DL46" s="40">
        <f>IF(DL$7="",0,DL36*условия!$V129)</f>
        <v>0</v>
      </c>
      <c r="DM46" s="40">
        <f>IF(DM$7="",0,DM36*условия!$V129)</f>
        <v>0</v>
      </c>
      <c r="DN46" s="40">
        <f>IF(DN$7="",0,DN36*условия!$V129)</f>
        <v>0</v>
      </c>
      <c r="DO46" s="40">
        <f>IF(DO$7="",0,DO36*условия!$V129)</f>
        <v>0</v>
      </c>
      <c r="DP46" s="40">
        <f>IF(DP$7="",0,DP36*условия!$V129)</f>
        <v>0</v>
      </c>
      <c r="DQ46" s="40">
        <f>IF(DQ$7="",0,DQ36*условия!$V129)</f>
        <v>0</v>
      </c>
      <c r="DR46" s="40">
        <f>IF(DR$7="",0,DR36*условия!$V129)</f>
        <v>0</v>
      </c>
      <c r="DS46" s="40">
        <f>IF(DS$7="",0,DS36*условия!$V129)</f>
        <v>0</v>
      </c>
      <c r="DT46" s="40">
        <f>IF(DT$7="",0,DT36*условия!$V129)</f>
        <v>0</v>
      </c>
      <c r="DU46" s="40">
        <f>IF(DU$7="",0,DU36*условия!$V129)</f>
        <v>0</v>
      </c>
      <c r="DV46" s="40">
        <f>IF(DV$7="",0,DV36*условия!$V129)</f>
        <v>0</v>
      </c>
      <c r="DW46" s="40">
        <f>IF(DW$7="",0,DW36*условия!$V129)</f>
        <v>0</v>
      </c>
      <c r="DX46" s="40">
        <f>IF(DX$7="",0,DX36*условия!$V129)</f>
        <v>0</v>
      </c>
      <c r="DY46" s="40">
        <f>IF(DY$7="",0,DY36*условия!$V129)</f>
        <v>0</v>
      </c>
      <c r="DZ46" s="40">
        <f>IF(DZ$7="",0,DZ36*условия!$V129)</f>
        <v>0</v>
      </c>
      <c r="EA46" s="40">
        <f>IF(EA$7="",0,EA36*условия!$V129)</f>
        <v>0</v>
      </c>
      <c r="EB46" s="40">
        <f>IF(EB$7="",0,EB36*условия!$V129)</f>
        <v>0</v>
      </c>
      <c r="EC46" s="40">
        <f>IF(EC$7="",0,EC36*условия!$V129)</f>
        <v>0</v>
      </c>
      <c r="ED46" s="40">
        <f>IF(ED$7="",0,ED36*условия!$V129)</f>
        <v>0</v>
      </c>
      <c r="EE46" s="40">
        <f>IF(EE$7="",0,EE36*условия!$V129)</f>
        <v>0</v>
      </c>
      <c r="EF46" s="40">
        <f>IF(EF$7="",0,EF36*условия!$V129)</f>
        <v>0</v>
      </c>
      <c r="EG46" s="40">
        <f>IF(EG$7="",0,EG36*условия!$V129)</f>
        <v>0</v>
      </c>
      <c r="EH46" s="40">
        <f>IF(EH$7="",0,EH36*условия!$V129)</f>
        <v>0</v>
      </c>
      <c r="EI46" s="40">
        <f>IF(EI$7="",0,EI36*условия!$V129)</f>
        <v>0</v>
      </c>
      <c r="EJ46" s="40">
        <f>IF(EJ$7="",0,EJ36*условия!$V129)</f>
        <v>0</v>
      </c>
      <c r="EK46" s="40">
        <f>IF(EK$7="",0,EK36*условия!$V129)</f>
        <v>0</v>
      </c>
      <c r="EL46" s="40">
        <f>IF(EL$7="",0,EL36*условия!$V129)</f>
        <v>0</v>
      </c>
      <c r="EM46" s="40">
        <f>IF(EM$7="",0,EM36*условия!$V129)</f>
        <v>0</v>
      </c>
      <c r="EN46" s="40">
        <f>IF(EN$7="",0,EN36*условия!$V129)</f>
        <v>0</v>
      </c>
      <c r="EO46" s="40">
        <f>IF(EO$7="",0,EO36*условия!$V129)</f>
        <v>0</v>
      </c>
      <c r="EP46" s="40">
        <f>IF(EP$7="",0,EP36*условия!$V129)</f>
        <v>0</v>
      </c>
      <c r="EQ46" s="40">
        <f>IF(EQ$7="",0,EQ36*условия!$V129)</f>
        <v>0</v>
      </c>
      <c r="ER46" s="40">
        <f>IF(ER$7="",0,ER36*условия!$V129)</f>
        <v>0</v>
      </c>
      <c r="ES46" s="40">
        <f>IF(ES$7="",0,ES36*условия!$V129)</f>
        <v>0</v>
      </c>
      <c r="ET46" s="40">
        <f>IF(ET$7="",0,ET36*условия!$V129)</f>
        <v>0</v>
      </c>
      <c r="EU46" s="40">
        <f>IF(EU$7="",0,EU36*условия!$V129)</f>
        <v>0</v>
      </c>
      <c r="EV46" s="40">
        <f>IF(EV$7="",0,EV36*условия!$V129)</f>
        <v>0</v>
      </c>
      <c r="EW46" s="40">
        <f>IF(EW$7="",0,EW36*условия!$V129)</f>
        <v>0</v>
      </c>
      <c r="EX46" s="40">
        <f>IF(EX$7="",0,EX36*условия!$V129)</f>
        <v>0</v>
      </c>
      <c r="EY46" s="40">
        <f>IF(EY$7="",0,EY36*условия!$V129)</f>
        <v>0</v>
      </c>
      <c r="EZ46" s="40">
        <f>IF(EZ$7="",0,EZ36*условия!$V129)</f>
        <v>0</v>
      </c>
      <c r="FA46" s="40">
        <f>IF(FA$7="",0,FA36*условия!$V129)</f>
        <v>0</v>
      </c>
      <c r="FB46" s="40">
        <f>IF(FB$7="",0,FB36*условия!$V129)</f>
        <v>0</v>
      </c>
      <c r="FC46" s="40">
        <f>IF(FC$7="",0,FC36*условия!$V129)</f>
        <v>0</v>
      </c>
      <c r="FD46" s="40">
        <f>IF(FD$7="",0,FD36*условия!$V129)</f>
        <v>0</v>
      </c>
      <c r="FE46" s="40">
        <f>IF(FE$7="",0,FE36*условия!$V129)</f>
        <v>0</v>
      </c>
      <c r="FF46" s="40">
        <f>IF(FF$7="",0,FF36*условия!$V129)</f>
        <v>0</v>
      </c>
      <c r="FG46" s="40">
        <f>IF(FG$7="",0,FG36*условия!$V129)</f>
        <v>0</v>
      </c>
      <c r="FH46" s="40">
        <f>IF(FH$7="",0,FH36*условия!$V129)</f>
        <v>0</v>
      </c>
      <c r="FI46" s="40">
        <f>IF(FI$7="",0,FI36*условия!$V129)</f>
        <v>0</v>
      </c>
      <c r="FJ46" s="40">
        <f>IF(FJ$7="",0,FJ36*условия!$V129)</f>
        <v>0</v>
      </c>
      <c r="FK46" s="40">
        <f>IF(FK$7="",0,FK36*условия!$V129)</f>
        <v>0</v>
      </c>
      <c r="FL46" s="40">
        <f>IF(FL$7="",0,FL36*условия!$V129)</f>
        <v>0</v>
      </c>
      <c r="FM46" s="40">
        <f>IF(FM$7="",0,FM36*условия!$V129)</f>
        <v>0</v>
      </c>
      <c r="FN46" s="40">
        <f>IF(FN$7="",0,FN36*условия!$V129)</f>
        <v>0</v>
      </c>
      <c r="FO46" s="40">
        <f>IF(FO$7="",0,FO36*условия!$V129)</f>
        <v>0</v>
      </c>
      <c r="FP46" s="40">
        <f>IF(FP$7="",0,FP36*условия!$V129)</f>
        <v>0</v>
      </c>
      <c r="FQ46" s="40">
        <f>IF(FQ$7="",0,FQ36*условия!$V129)</f>
        <v>0</v>
      </c>
      <c r="FR46" s="40">
        <f>IF(FR$7="",0,FR36*условия!$V129)</f>
        <v>0</v>
      </c>
      <c r="FS46" s="40">
        <f>IF(FS$7="",0,FS36*условия!$V129)</f>
        <v>0</v>
      </c>
      <c r="FT46" s="40">
        <f>IF(FT$7="",0,FT36*условия!$V129)</f>
        <v>0</v>
      </c>
      <c r="FU46" s="40">
        <f>IF(FU$7="",0,FU36*условия!$V129)</f>
        <v>0</v>
      </c>
      <c r="FV46" s="40">
        <f>IF(FV$7="",0,FV36*условия!$V129)</f>
        <v>0</v>
      </c>
      <c r="FW46" s="40">
        <f>IF(FW$7="",0,FW36*условия!$V129)</f>
        <v>0</v>
      </c>
      <c r="FX46" s="40">
        <f>IF(FX$7="",0,FX36*условия!$V129)</f>
        <v>0</v>
      </c>
      <c r="FY46" s="40">
        <f>IF(FY$7="",0,FY36*условия!$V129)</f>
        <v>0</v>
      </c>
      <c r="FZ46" s="40">
        <f>IF(FZ$7="",0,FZ36*условия!$V129)</f>
        <v>0</v>
      </c>
      <c r="GA46" s="40">
        <f>IF(GA$7="",0,GA36*условия!$V129)</f>
        <v>0</v>
      </c>
      <c r="GB46" s="40">
        <f>IF(GB$7="",0,GB36*условия!$V129)</f>
        <v>0</v>
      </c>
      <c r="GC46" s="40">
        <f>IF(GC$7="",0,GC36*условия!$V129)</f>
        <v>0</v>
      </c>
      <c r="GD46" s="40">
        <f>IF(GD$7="",0,GD36*условия!$V129)</f>
        <v>0</v>
      </c>
      <c r="GE46" s="40">
        <f>IF(GE$7="",0,GE36*условия!$V129)</f>
        <v>0</v>
      </c>
      <c r="GF46" s="40">
        <f>IF(GF$7="",0,GF36*условия!$V129)</f>
        <v>0</v>
      </c>
      <c r="GG46" s="40">
        <f>IF(GG$7="",0,GG36*условия!$V129)</f>
        <v>0</v>
      </c>
      <c r="GH46" s="40">
        <f>IF(GH$7="",0,GH36*условия!$V129)</f>
        <v>0</v>
      </c>
      <c r="GI46" s="40">
        <f>IF(GI$7="",0,GI36*условия!$V129)</f>
        <v>0</v>
      </c>
      <c r="GJ46" s="40">
        <f>IF(GJ$7="",0,GJ36*условия!$V129)</f>
        <v>0</v>
      </c>
      <c r="GK46" s="40">
        <f>IF(GK$7="",0,GK36*условия!$V129)</f>
        <v>0</v>
      </c>
      <c r="GL46" s="40">
        <f>IF(GL$7="",0,GL36*условия!$V129)</f>
        <v>0</v>
      </c>
      <c r="GM46" s="40">
        <f>IF(GM$7="",0,GM36*условия!$V129)</f>
        <v>0</v>
      </c>
      <c r="GN46" s="40">
        <f>IF(GN$7="",0,GN36*условия!$V129)</f>
        <v>0</v>
      </c>
      <c r="GO46" s="40">
        <f>IF(GO$7="",0,GO36*условия!$V129)</f>
        <v>0</v>
      </c>
      <c r="GP46" s="40">
        <f>IF(GP$7="",0,GP36*условия!$V129)</f>
        <v>0</v>
      </c>
      <c r="GQ46" s="40">
        <f>IF(GQ$7="",0,GQ36*условия!$V129)</f>
        <v>0</v>
      </c>
      <c r="GR46" s="40">
        <f>IF(GR$7="",0,GR36*условия!$V129)</f>
        <v>0</v>
      </c>
      <c r="GS46" s="40">
        <f>IF(GS$7="",0,GS36*условия!$V129)</f>
        <v>0</v>
      </c>
      <c r="GT46" s="40">
        <f>IF(GT$7="",0,GT36*условия!$V129)</f>
        <v>0</v>
      </c>
      <c r="GU46" s="40">
        <f>IF(GU$7="",0,GU36*условия!$V129)</f>
        <v>0</v>
      </c>
      <c r="GV46" s="40">
        <f>IF(GV$7="",0,GV36*условия!$V129)</f>
        <v>0</v>
      </c>
      <c r="GW46" s="40">
        <f>IF(GW$7="",0,GW36*условия!$V129)</f>
        <v>0</v>
      </c>
      <c r="GX46" s="40">
        <f>IF(GX$7="",0,GX36*условия!$V129)</f>
        <v>0</v>
      </c>
      <c r="GY46" s="40">
        <f>IF(GY$7="",0,GY36*условия!$V129)</f>
        <v>0</v>
      </c>
      <c r="GZ46" s="40">
        <f>IF(GZ$7="",0,GZ36*условия!$V129)</f>
        <v>0</v>
      </c>
      <c r="HA46" s="40">
        <f>IF(HA$7="",0,HA36*условия!$V129)</f>
        <v>0</v>
      </c>
      <c r="HB46" s="40">
        <f>IF(HB$7="",0,HB36*условия!$V129)</f>
        <v>0</v>
      </c>
      <c r="HC46" s="40">
        <f>IF(HC$7="",0,HC36*условия!$V129)</f>
        <v>0</v>
      </c>
      <c r="HD46" s="40">
        <f>IF(HD$7="",0,HD36*условия!$V129)</f>
        <v>0</v>
      </c>
      <c r="HE46" s="40">
        <f>IF(HE$7="",0,HE36*условия!$V129)</f>
        <v>0</v>
      </c>
      <c r="HF46" s="40">
        <f>IF(HF$7="",0,HF36*условия!$V129)</f>
        <v>0</v>
      </c>
      <c r="HG46" s="40">
        <f>IF(HG$7="",0,HG36*условия!$V129)</f>
        <v>0</v>
      </c>
      <c r="HH46" s="40">
        <f>IF(HH$7="",0,HH36*условия!$V129)</f>
        <v>0</v>
      </c>
      <c r="HI46" s="40">
        <f>IF(HI$7="",0,HI36*условия!$V129)</f>
        <v>0</v>
      </c>
      <c r="HJ46" s="40">
        <f>IF(HJ$7="",0,HJ36*условия!$V129)</f>
        <v>0</v>
      </c>
      <c r="HK46" s="40">
        <f>IF(HK$7="",0,HK36*условия!$V129)</f>
        <v>0</v>
      </c>
      <c r="HL46" s="40">
        <f>IF(HL$7="",0,HL36*условия!$V129)</f>
        <v>0</v>
      </c>
      <c r="HM46" s="40">
        <f>IF(HM$7="",0,HM36*условия!$V129)</f>
        <v>0</v>
      </c>
      <c r="HN46" s="40">
        <f>IF(HN$7="",0,HN36*условия!$V129)</f>
        <v>0</v>
      </c>
      <c r="HO46" s="40">
        <f>IF(HO$7="",0,HO36*условия!$V129)</f>
        <v>0</v>
      </c>
      <c r="HP46" s="40">
        <f>IF(HP$7="",0,HP36*условия!$V129)</f>
        <v>0</v>
      </c>
      <c r="HQ46" s="40">
        <f>IF(HQ$7="",0,HQ36*условия!$V129)</f>
        <v>0</v>
      </c>
      <c r="HR46" s="40">
        <f>IF(HR$7="",0,HR36*условия!$V129)</f>
        <v>0</v>
      </c>
      <c r="HS46" s="40">
        <f>IF(HS$7="",0,HS36*условия!$V129)</f>
        <v>0</v>
      </c>
      <c r="HT46" s="40">
        <f>IF(HT$7="",0,HT36*условия!$V129)</f>
        <v>0</v>
      </c>
      <c r="HU46" s="40">
        <f>IF(HU$7="",0,HU36*условия!$V129)</f>
        <v>0</v>
      </c>
      <c r="HV46" s="40">
        <f>IF(HV$7="",0,HV36*условия!$V129)</f>
        <v>0</v>
      </c>
      <c r="HW46" s="40">
        <f>IF(HW$7="",0,HW36*условия!$V129)</f>
        <v>0</v>
      </c>
      <c r="HX46" s="40">
        <f>IF(HX$7="",0,HX36*условия!$V129)</f>
        <v>0</v>
      </c>
      <c r="HY46" s="40">
        <f>IF(HY$7="",0,HY36*условия!$V129)</f>
        <v>0</v>
      </c>
      <c r="HZ46" s="40">
        <f>IF(HZ$7="",0,HZ36*условия!$V129)</f>
        <v>0</v>
      </c>
      <c r="IA46" s="40">
        <f>IF(IA$7="",0,IA36*условия!$V129)</f>
        <v>0</v>
      </c>
      <c r="IB46" s="40">
        <f>IF(IB$7="",0,IB36*условия!$V129)</f>
        <v>0</v>
      </c>
      <c r="IC46" s="40">
        <f>IF(IC$7="",0,IC36*условия!$V129)</f>
        <v>0</v>
      </c>
      <c r="ID46" s="40">
        <f>IF(ID$7="",0,ID36*условия!$V129)</f>
        <v>0</v>
      </c>
      <c r="IE46" s="40">
        <f>IF(IE$7="",0,IE36*условия!$V129)</f>
        <v>0</v>
      </c>
      <c r="IF46" s="40">
        <f>IF(IF$7="",0,IF36*условия!$V129)</f>
        <v>0</v>
      </c>
      <c r="IG46" s="40">
        <f>IF(IG$7="",0,IG36*условия!$V129)</f>
        <v>0</v>
      </c>
      <c r="IH46" s="40">
        <f>IF(IH$7="",0,IH36*условия!$V129)</f>
        <v>0</v>
      </c>
      <c r="II46" s="40">
        <f>IF(II$7="",0,II36*условия!$V129)</f>
        <v>0</v>
      </c>
      <c r="IJ46" s="40">
        <f>IF(IJ$7="",0,IJ36*условия!$V129)</f>
        <v>0</v>
      </c>
      <c r="IK46" s="40">
        <f>IF(IK$7="",0,IK36*условия!$V129)</f>
        <v>0</v>
      </c>
      <c r="IL46" s="40">
        <f>IF(IL$7="",0,IL36*условия!$V129)</f>
        <v>0</v>
      </c>
      <c r="IM46" s="40">
        <f>IF(IM$7="",0,IM36*условия!$V129)</f>
        <v>0</v>
      </c>
      <c r="IN46" s="40">
        <f>IF(IN$7="",0,IN36*условия!$V129)</f>
        <v>0</v>
      </c>
      <c r="IO46" s="40">
        <f>IF(IO$7="",0,IO36*условия!$V129)</f>
        <v>0</v>
      </c>
      <c r="IP46" s="40">
        <f>IF(IP$7="",0,IP36*условия!$V129)</f>
        <v>0</v>
      </c>
      <c r="IQ46" s="40">
        <f>IF(IQ$7="",0,IQ36*условия!$V129)</f>
        <v>0</v>
      </c>
      <c r="IR46" s="40">
        <f>IF(IR$7="",0,IR36*условия!$V129)</f>
        <v>0</v>
      </c>
      <c r="IS46" s="40">
        <f>IF(IS$7="",0,IS36*условия!$V129)</f>
        <v>0</v>
      </c>
      <c r="IT46" s="40">
        <f>IF(IT$7="",0,IT36*условия!$V129)</f>
        <v>0</v>
      </c>
      <c r="IU46" s="40">
        <f>IF(IU$7="",0,IU36*условия!$V129)</f>
        <v>0</v>
      </c>
      <c r="IV46" s="40">
        <f>IF(IV$7="",0,IV36*условия!$V129)</f>
        <v>0</v>
      </c>
      <c r="IW46" s="40">
        <f>IF(IW$7="",0,IW36*условия!$V129)</f>
        <v>0</v>
      </c>
      <c r="IX46" s="40">
        <f>IF(IX$7="",0,IX36*условия!$V129)</f>
        <v>0</v>
      </c>
      <c r="IY46" s="40">
        <f>IF(IY$7="",0,IY36*условия!$V129)</f>
        <v>0</v>
      </c>
      <c r="IZ46" s="40">
        <f>IF(IZ$7="",0,IZ36*условия!$V129)</f>
        <v>0</v>
      </c>
      <c r="JA46" s="40">
        <f>IF(JA$7="",0,JA36*условия!$V129)</f>
        <v>0</v>
      </c>
      <c r="JB46" s="40">
        <f>IF(JB$7="",0,JB36*условия!$V129)</f>
        <v>0</v>
      </c>
      <c r="JC46" s="40">
        <f>IF(JC$7="",0,JC36*условия!$V129)</f>
        <v>0</v>
      </c>
      <c r="JD46" s="40">
        <f>IF(JD$7="",0,JD36*условия!$V129)</f>
        <v>0</v>
      </c>
      <c r="JE46" s="40">
        <f>IF(JE$7="",0,JE36*условия!$V129)</f>
        <v>0</v>
      </c>
      <c r="JF46" s="40">
        <f>IF(JF$7="",0,JF36*условия!$V129)</f>
        <v>0</v>
      </c>
      <c r="JG46" s="40">
        <f>IF(JG$7="",0,JG36*условия!$V129)</f>
        <v>0</v>
      </c>
      <c r="JH46" s="40">
        <f>IF(JH$7="",0,JH36*условия!$V129)</f>
        <v>0</v>
      </c>
      <c r="JI46" s="40">
        <f>IF(JI$7="",0,JI36*условия!$V129)</f>
        <v>0</v>
      </c>
      <c r="JJ46" s="40">
        <f>IF(JJ$7="",0,JJ36*условия!$V129)</f>
        <v>0</v>
      </c>
      <c r="JK46" s="40">
        <f>IF(JK$7="",0,JK36*условия!$V129)</f>
        <v>0</v>
      </c>
      <c r="JL46" s="40">
        <f>IF(JL$7="",0,JL36*условия!$V129)</f>
        <v>0</v>
      </c>
      <c r="JM46" s="40">
        <f>IF(JM$7="",0,JM36*условия!$V129)</f>
        <v>0</v>
      </c>
      <c r="JN46" s="40">
        <f>IF(JN$7="",0,JN36*условия!$V129)</f>
        <v>0</v>
      </c>
      <c r="JO46" s="40">
        <f>IF(JO$7="",0,JO36*условия!$V129)</f>
        <v>0</v>
      </c>
      <c r="JP46" s="40">
        <f>IF(JP$7="",0,JP36*условия!$V129)</f>
        <v>0</v>
      </c>
      <c r="JQ46" s="40">
        <f>IF(JQ$7="",0,JQ36*условия!$V129)</f>
        <v>0</v>
      </c>
      <c r="JR46" s="40">
        <f>IF(JR$7="",0,JR36*условия!$V129)</f>
        <v>0</v>
      </c>
      <c r="JS46" s="40">
        <f>IF(JS$7="",0,JS36*условия!$V129)</f>
        <v>0</v>
      </c>
      <c r="JT46" s="40">
        <f>IF(JT$7="",0,JT36*условия!$V129)</f>
        <v>0</v>
      </c>
      <c r="JU46" s="40">
        <f>IF(JU$7="",0,JU36*условия!$V129)</f>
        <v>0</v>
      </c>
      <c r="JV46" s="40">
        <f>IF(JV$7="",0,JV36*условия!$V129)</f>
        <v>0</v>
      </c>
      <c r="JW46" s="40">
        <f>IF(JW$7="",0,JW36*условия!$V129)</f>
        <v>0</v>
      </c>
      <c r="JX46" s="40">
        <f>IF(JX$7="",0,JX36*условия!$V129)</f>
        <v>0</v>
      </c>
      <c r="JY46" s="40">
        <f>IF(JY$7="",0,JY36*условия!$V129)</f>
        <v>0</v>
      </c>
      <c r="JZ46" s="40">
        <f>IF(JZ$7="",0,JZ36*условия!$V129)</f>
        <v>0</v>
      </c>
      <c r="KA46" s="40">
        <f>IF(KA$7="",0,KA36*условия!$V129)</f>
        <v>0</v>
      </c>
      <c r="KB46" s="40">
        <f>IF(KB$7="",0,KB36*условия!$V129)</f>
        <v>0</v>
      </c>
      <c r="KC46" s="40">
        <f>IF(KC$7="",0,KC36*условия!$V129)</f>
        <v>0</v>
      </c>
      <c r="KD46" s="40">
        <f>IF(KD$7="",0,KD36*условия!$V129)</f>
        <v>0</v>
      </c>
      <c r="KE46" s="40">
        <f>IF(KE$7="",0,KE36*условия!$V129)</f>
        <v>0</v>
      </c>
      <c r="KF46" s="40">
        <f>IF(KF$7="",0,KF36*условия!$V129)</f>
        <v>0</v>
      </c>
      <c r="KG46" s="40">
        <f>IF(KG$7="",0,KG36*условия!$V129)</f>
        <v>0</v>
      </c>
      <c r="KH46" s="40">
        <f>IF(KH$7="",0,KH36*условия!$V129)</f>
        <v>0</v>
      </c>
      <c r="KI46" s="40">
        <f>IF(KI$7="",0,KI36*условия!$V129)</f>
        <v>0</v>
      </c>
      <c r="KJ46" s="40">
        <f>IF(KJ$7="",0,KJ36*условия!$V129)</f>
        <v>0</v>
      </c>
      <c r="KK46" s="40">
        <f>IF(KK$7="",0,KK36*условия!$V129)</f>
        <v>0</v>
      </c>
      <c r="KL46" s="40">
        <f>IF(KL$7="",0,KL36*условия!$V129)</f>
        <v>0</v>
      </c>
      <c r="KM46" s="40">
        <f>IF(KM$7="",0,KM36*условия!$V129)</f>
        <v>0</v>
      </c>
      <c r="KN46" s="40">
        <f>IF(KN$7="",0,KN36*условия!$V129)</f>
        <v>0</v>
      </c>
      <c r="KO46" s="40">
        <f>IF(KO$7="",0,KO36*условия!$V129)</f>
        <v>0</v>
      </c>
      <c r="KP46" s="40">
        <f>IF(KP$7="",0,KP36*условия!$V129)</f>
        <v>0</v>
      </c>
      <c r="KQ46" s="40">
        <f>IF(KQ$7="",0,KQ36*условия!$V129)</f>
        <v>0</v>
      </c>
      <c r="KR46" s="40">
        <f>IF(KR$7="",0,KR36*условия!$V129)</f>
        <v>0</v>
      </c>
      <c r="KS46" s="40">
        <f>IF(KS$7="",0,KS36*условия!$V129)</f>
        <v>0</v>
      </c>
      <c r="KT46" s="40">
        <f>IF(KT$7="",0,KT36*условия!$V129)</f>
        <v>0</v>
      </c>
      <c r="KU46" s="40">
        <f>IF(KU$7="",0,KU36*условия!$V129)</f>
        <v>0</v>
      </c>
      <c r="KV46" s="40">
        <f>IF(KV$7="",0,KV36*условия!$V129)</f>
        <v>0</v>
      </c>
      <c r="KW46" s="1"/>
      <c r="KX46" s="1"/>
    </row>
    <row r="47" spans="1:310" x14ac:dyDescent="0.25">
      <c r="A47" s="1"/>
      <c r="B47" s="79"/>
      <c r="C47" s="79"/>
      <c r="D47" s="79"/>
      <c r="E47" s="1" t="str">
        <f>E44</f>
        <v>количество клиентов, приобретающих допуслуги</v>
      </c>
      <c r="F47" s="1"/>
      <c r="G47" s="1"/>
      <c r="H47" s="11" t="str">
        <f t="shared" si="42"/>
        <v>клиенты</v>
      </c>
      <c r="I47" s="1"/>
      <c r="J47" s="1"/>
      <c r="K47" s="1" t="str">
        <f>справочники!$U$14</f>
        <v>непостоянные-15сотрудников</v>
      </c>
      <c r="L47" s="1"/>
      <c r="M47" s="5"/>
      <c r="N47" s="40"/>
      <c r="O47" s="19"/>
      <c r="P47" s="1"/>
      <c r="Q47" s="1"/>
      <c r="R47" s="40"/>
      <c r="S47" s="1"/>
      <c r="T47" s="232">
        <f>SUMIFS(раунд1!47:47,раунд1!$1:$1,MAX(раунд1!$1:$1))</f>
        <v>-1.4210854715202005E-15</v>
      </c>
      <c r="U47" s="40">
        <f>IF(U$7="",0,U37*условия!$V130)</f>
        <v>0.88199999999999823</v>
      </c>
      <c r="V47" s="40">
        <f>IF(V$7="",0,V37*условия!$V130)</f>
        <v>1.8374999999999981</v>
      </c>
      <c r="W47" s="40">
        <f>IF(W$7="",0,W37*условия!$V130)</f>
        <v>2.866499999999998</v>
      </c>
      <c r="X47" s="40">
        <f>IF(X$7="",0,X37*условия!$V130)</f>
        <v>3.9689999999999985</v>
      </c>
      <c r="Y47" s="40">
        <f>IF(Y$7="",0,Y37*условия!$V130)</f>
        <v>5.1449999999999978</v>
      </c>
      <c r="Z47" s="40">
        <f>IF(Z$7="",0,Z37*условия!$V130)</f>
        <v>6.3944999999999981</v>
      </c>
      <c r="AA47" s="40">
        <f>IF(AA$7="",0,AA37*условия!$V130)</f>
        <v>6.8354999999999979</v>
      </c>
      <c r="AB47" s="40">
        <f>IF(AB$7="",0,AB37*условия!$V130)</f>
        <v>7.2764999999999977</v>
      </c>
      <c r="AC47" s="40">
        <f>IF(AC$7="",0,AC37*условия!$V130)</f>
        <v>7.7174999999999976</v>
      </c>
      <c r="AD47" s="40">
        <f>IF(AD$7="",0,AD37*условия!$V130)</f>
        <v>8.1584999999999983</v>
      </c>
      <c r="AE47" s="40">
        <f>IF(AE$7="",0,AE37*условия!$V130)</f>
        <v>8.5994999999999973</v>
      </c>
      <c r="AF47" s="40">
        <f>IF(AF$7="",0,AF37*условия!$V130)</f>
        <v>9.0404999999999962</v>
      </c>
      <c r="AG47" s="40">
        <f>IF(AG$7="",0,AG37*условия!$V130)</f>
        <v>9.4814999999999987</v>
      </c>
      <c r="AH47" s="40">
        <f>IF(AH$7="",0,AH37*условия!$V130)</f>
        <v>9.9224999999999977</v>
      </c>
      <c r="AI47" s="40">
        <f>IF(AI$7="",0,AI37*условия!$V130)</f>
        <v>10.363499999999998</v>
      </c>
      <c r="AJ47" s="40">
        <f>IF(AJ$7="",0,AJ37*условия!$V130)</f>
        <v>10.804499999999997</v>
      </c>
      <c r="AK47" s="40">
        <f>IF(AK$7="",0,AK37*условия!$V130)</f>
        <v>11.245499999999996</v>
      </c>
      <c r="AL47" s="40">
        <f>IF(AL$7="",0,AL37*условия!$V130)</f>
        <v>11.686499999999999</v>
      </c>
      <c r="AM47" s="40">
        <f>IF(AM$7="",0,AM37*условия!$V130)</f>
        <v>12.127499999999998</v>
      </c>
      <c r="AN47" s="40">
        <f>IF(AN$7="",0,AN37*условия!$V130)</f>
        <v>12.568499999999997</v>
      </c>
      <c r="AO47" s="40">
        <f>IF(AO$7="",0,AO37*условия!$V130)</f>
        <v>13.009499999999997</v>
      </c>
      <c r="AP47" s="40">
        <f>IF(AP$7="",0,AP37*условия!$V130)</f>
        <v>13.450499999999996</v>
      </c>
      <c r="AQ47" s="40">
        <f>IF(AQ$7="",0,AQ37*условия!$V130)</f>
        <v>13.891499999999995</v>
      </c>
      <c r="AR47" s="40">
        <f>IF(AR$7="",0,AR37*условия!$V130)</f>
        <v>14.332499999999994</v>
      </c>
      <c r="AS47" s="40">
        <f>IF(AS$7="",0,AS37*условия!$V130)</f>
        <v>-6.8212102632969615E-15</v>
      </c>
      <c r="AT47" s="40">
        <f>IF(AT$7="",0,AT37*условия!$V130)</f>
        <v>0</v>
      </c>
      <c r="AU47" s="40">
        <f>IF(AU$7="",0,AU37*условия!$V130)</f>
        <v>0</v>
      </c>
      <c r="AV47" s="40">
        <f>IF(AV$7="",0,AV37*условия!$V130)</f>
        <v>0</v>
      </c>
      <c r="AW47" s="40">
        <f>IF(AW$7="",0,AW37*условия!$V130)</f>
        <v>0</v>
      </c>
      <c r="AX47" s="40">
        <f>IF(AX$7="",0,AX37*условия!$V130)</f>
        <v>0</v>
      </c>
      <c r="AY47" s="40">
        <f>IF(AY$7="",0,AY37*условия!$V130)</f>
        <v>0</v>
      </c>
      <c r="AZ47" s="40">
        <f>IF(AZ$7="",0,AZ37*условия!$V130)</f>
        <v>0</v>
      </c>
      <c r="BA47" s="40">
        <f>IF(BA$7="",0,BA37*условия!$V130)</f>
        <v>0</v>
      </c>
      <c r="BB47" s="40">
        <f>IF(BB$7="",0,BB37*условия!$V130)</f>
        <v>0</v>
      </c>
      <c r="BC47" s="40">
        <f>IF(BC$7="",0,BC37*условия!$V130)</f>
        <v>0</v>
      </c>
      <c r="BD47" s="40">
        <f>IF(BD$7="",0,BD37*условия!$V130)</f>
        <v>0</v>
      </c>
      <c r="BE47" s="40">
        <f>IF(BE$7="",0,BE37*условия!$V130)</f>
        <v>0</v>
      </c>
      <c r="BF47" s="40">
        <f>IF(BF$7="",0,BF37*условия!$V130)</f>
        <v>0</v>
      </c>
      <c r="BG47" s="40">
        <f>IF(BG$7="",0,BG37*условия!$V130)</f>
        <v>0</v>
      </c>
      <c r="BH47" s="40">
        <f>IF(BH$7="",0,BH37*условия!$V130)</f>
        <v>0</v>
      </c>
      <c r="BI47" s="40">
        <f>IF(BI$7="",0,BI37*условия!$V130)</f>
        <v>0</v>
      </c>
      <c r="BJ47" s="40">
        <f>IF(BJ$7="",0,BJ37*условия!$V130)</f>
        <v>0</v>
      </c>
      <c r="BK47" s="40">
        <f>IF(BK$7="",0,BK37*условия!$V130)</f>
        <v>0</v>
      </c>
      <c r="BL47" s="40">
        <f>IF(BL$7="",0,BL37*условия!$V130)</f>
        <v>0</v>
      </c>
      <c r="BM47" s="40">
        <f>IF(BM$7="",0,BM37*условия!$V130)</f>
        <v>0</v>
      </c>
      <c r="BN47" s="40">
        <f>IF(BN$7="",0,BN37*условия!$V130)</f>
        <v>0</v>
      </c>
      <c r="BO47" s="40">
        <f>IF(BO$7="",0,BO37*условия!$V130)</f>
        <v>0</v>
      </c>
      <c r="BP47" s="40">
        <f>IF(BP$7="",0,BP37*условия!$V130)</f>
        <v>0</v>
      </c>
      <c r="BQ47" s="40">
        <f>IF(BQ$7="",0,BQ37*условия!$V130)</f>
        <v>0</v>
      </c>
      <c r="BR47" s="40">
        <f>IF(BR$7="",0,BR37*условия!$V130)</f>
        <v>0</v>
      </c>
      <c r="BS47" s="40">
        <f>IF(BS$7="",0,BS37*условия!$V130)</f>
        <v>0</v>
      </c>
      <c r="BT47" s="40">
        <f>IF(BT$7="",0,BT37*условия!$V130)</f>
        <v>0</v>
      </c>
      <c r="BU47" s="40">
        <f>IF(BU$7="",0,BU37*условия!$V130)</f>
        <v>0</v>
      </c>
      <c r="BV47" s="40">
        <f>IF(BV$7="",0,BV37*условия!$V130)</f>
        <v>0</v>
      </c>
      <c r="BW47" s="40">
        <f>IF(BW$7="",0,BW37*условия!$V130)</f>
        <v>0</v>
      </c>
      <c r="BX47" s="40">
        <f>IF(BX$7="",0,BX37*условия!$V130)</f>
        <v>0</v>
      </c>
      <c r="BY47" s="40">
        <f>IF(BY$7="",0,BY37*условия!$V130)</f>
        <v>0</v>
      </c>
      <c r="BZ47" s="40">
        <f>IF(BZ$7="",0,BZ37*условия!$V130)</f>
        <v>0</v>
      </c>
      <c r="CA47" s="40">
        <f>IF(CA$7="",0,CA37*условия!$V130)</f>
        <v>0</v>
      </c>
      <c r="CB47" s="40">
        <f>IF(CB$7="",0,CB37*условия!$V130)</f>
        <v>0</v>
      </c>
      <c r="CC47" s="40">
        <f>IF(CC$7="",0,CC37*условия!$V130)</f>
        <v>0</v>
      </c>
      <c r="CD47" s="40">
        <f>IF(CD$7="",0,CD37*условия!$V130)</f>
        <v>0</v>
      </c>
      <c r="CE47" s="40">
        <f>IF(CE$7="",0,CE37*условия!$V130)</f>
        <v>0</v>
      </c>
      <c r="CF47" s="40">
        <f>IF(CF$7="",0,CF37*условия!$V130)</f>
        <v>0</v>
      </c>
      <c r="CG47" s="40">
        <f>IF(CG$7="",0,CG37*условия!$V130)</f>
        <v>0</v>
      </c>
      <c r="CH47" s="40">
        <f>IF(CH$7="",0,CH37*условия!$V130)</f>
        <v>0</v>
      </c>
      <c r="CI47" s="40">
        <f>IF(CI$7="",0,CI37*условия!$V130)</f>
        <v>0</v>
      </c>
      <c r="CJ47" s="40">
        <f>IF(CJ$7="",0,CJ37*условия!$V130)</f>
        <v>0</v>
      </c>
      <c r="CK47" s="40">
        <f>IF(CK$7="",0,CK37*условия!$V130)</f>
        <v>0</v>
      </c>
      <c r="CL47" s="40">
        <f>IF(CL$7="",0,CL37*условия!$V130)</f>
        <v>0</v>
      </c>
      <c r="CM47" s="40">
        <f>IF(CM$7="",0,CM37*условия!$V130)</f>
        <v>0</v>
      </c>
      <c r="CN47" s="40">
        <f>IF(CN$7="",0,CN37*условия!$V130)</f>
        <v>0</v>
      </c>
      <c r="CO47" s="40">
        <f>IF(CO$7="",0,CO37*условия!$V130)</f>
        <v>0</v>
      </c>
      <c r="CP47" s="40">
        <f>IF(CP$7="",0,CP37*условия!$V130)</f>
        <v>0</v>
      </c>
      <c r="CQ47" s="40">
        <f>IF(CQ$7="",0,CQ37*условия!$V130)</f>
        <v>0</v>
      </c>
      <c r="CR47" s="40">
        <f>IF(CR$7="",0,CR37*условия!$V130)</f>
        <v>0</v>
      </c>
      <c r="CS47" s="40">
        <f>IF(CS$7="",0,CS37*условия!$V130)</f>
        <v>0</v>
      </c>
      <c r="CT47" s="40">
        <f>IF(CT$7="",0,CT37*условия!$V130)</f>
        <v>0</v>
      </c>
      <c r="CU47" s="40">
        <f>IF(CU$7="",0,CU37*условия!$V130)</f>
        <v>0</v>
      </c>
      <c r="CV47" s="40">
        <f>IF(CV$7="",0,CV37*условия!$V130)</f>
        <v>0</v>
      </c>
      <c r="CW47" s="40">
        <f>IF(CW$7="",0,CW37*условия!$V130)</f>
        <v>0</v>
      </c>
      <c r="CX47" s="40">
        <f>IF(CX$7="",0,CX37*условия!$V130)</f>
        <v>0</v>
      </c>
      <c r="CY47" s="40">
        <f>IF(CY$7="",0,CY37*условия!$V130)</f>
        <v>0</v>
      </c>
      <c r="CZ47" s="40">
        <f>IF(CZ$7="",0,CZ37*условия!$V130)</f>
        <v>0</v>
      </c>
      <c r="DA47" s="40">
        <f>IF(DA$7="",0,DA37*условия!$V130)</f>
        <v>0</v>
      </c>
      <c r="DB47" s="40">
        <f>IF(DB$7="",0,DB37*условия!$V130)</f>
        <v>0</v>
      </c>
      <c r="DC47" s="40">
        <f>IF(DC$7="",0,DC37*условия!$V130)</f>
        <v>0</v>
      </c>
      <c r="DD47" s="40">
        <f>IF(DD$7="",0,DD37*условия!$V130)</f>
        <v>0</v>
      </c>
      <c r="DE47" s="40">
        <f>IF(DE$7="",0,DE37*условия!$V130)</f>
        <v>0</v>
      </c>
      <c r="DF47" s="40">
        <f>IF(DF$7="",0,DF37*условия!$V130)</f>
        <v>0</v>
      </c>
      <c r="DG47" s="40">
        <f>IF(DG$7="",0,DG37*условия!$V130)</f>
        <v>0</v>
      </c>
      <c r="DH47" s="40">
        <f>IF(DH$7="",0,DH37*условия!$V130)</f>
        <v>0</v>
      </c>
      <c r="DI47" s="40">
        <f>IF(DI$7="",0,DI37*условия!$V130)</f>
        <v>0</v>
      </c>
      <c r="DJ47" s="40">
        <f>IF(DJ$7="",0,DJ37*условия!$V130)</f>
        <v>0</v>
      </c>
      <c r="DK47" s="40">
        <f>IF(DK$7="",0,DK37*условия!$V130)</f>
        <v>0</v>
      </c>
      <c r="DL47" s="40">
        <f>IF(DL$7="",0,DL37*условия!$V130)</f>
        <v>0</v>
      </c>
      <c r="DM47" s="40">
        <f>IF(DM$7="",0,DM37*условия!$V130)</f>
        <v>0</v>
      </c>
      <c r="DN47" s="40">
        <f>IF(DN$7="",0,DN37*условия!$V130)</f>
        <v>0</v>
      </c>
      <c r="DO47" s="40">
        <f>IF(DO$7="",0,DO37*условия!$V130)</f>
        <v>0</v>
      </c>
      <c r="DP47" s="40">
        <f>IF(DP$7="",0,DP37*условия!$V130)</f>
        <v>0</v>
      </c>
      <c r="DQ47" s="40">
        <f>IF(DQ$7="",0,DQ37*условия!$V130)</f>
        <v>0</v>
      </c>
      <c r="DR47" s="40">
        <f>IF(DR$7="",0,DR37*условия!$V130)</f>
        <v>0</v>
      </c>
      <c r="DS47" s="40">
        <f>IF(DS$7="",0,DS37*условия!$V130)</f>
        <v>0</v>
      </c>
      <c r="DT47" s="40">
        <f>IF(DT$7="",0,DT37*условия!$V130)</f>
        <v>0</v>
      </c>
      <c r="DU47" s="40">
        <f>IF(DU$7="",0,DU37*условия!$V130)</f>
        <v>0</v>
      </c>
      <c r="DV47" s="40">
        <f>IF(DV$7="",0,DV37*условия!$V130)</f>
        <v>0</v>
      </c>
      <c r="DW47" s="40">
        <f>IF(DW$7="",0,DW37*условия!$V130)</f>
        <v>0</v>
      </c>
      <c r="DX47" s="40">
        <f>IF(DX$7="",0,DX37*условия!$V130)</f>
        <v>0</v>
      </c>
      <c r="DY47" s="40">
        <f>IF(DY$7="",0,DY37*условия!$V130)</f>
        <v>0</v>
      </c>
      <c r="DZ47" s="40">
        <f>IF(DZ$7="",0,DZ37*условия!$V130)</f>
        <v>0</v>
      </c>
      <c r="EA47" s="40">
        <f>IF(EA$7="",0,EA37*условия!$V130)</f>
        <v>0</v>
      </c>
      <c r="EB47" s="40">
        <f>IF(EB$7="",0,EB37*условия!$V130)</f>
        <v>0</v>
      </c>
      <c r="EC47" s="40">
        <f>IF(EC$7="",0,EC37*условия!$V130)</f>
        <v>0</v>
      </c>
      <c r="ED47" s="40">
        <f>IF(ED$7="",0,ED37*условия!$V130)</f>
        <v>0</v>
      </c>
      <c r="EE47" s="40">
        <f>IF(EE$7="",0,EE37*условия!$V130)</f>
        <v>0</v>
      </c>
      <c r="EF47" s="40">
        <f>IF(EF$7="",0,EF37*условия!$V130)</f>
        <v>0</v>
      </c>
      <c r="EG47" s="40">
        <f>IF(EG$7="",0,EG37*условия!$V130)</f>
        <v>0</v>
      </c>
      <c r="EH47" s="40">
        <f>IF(EH$7="",0,EH37*условия!$V130)</f>
        <v>0</v>
      </c>
      <c r="EI47" s="40">
        <f>IF(EI$7="",0,EI37*условия!$V130)</f>
        <v>0</v>
      </c>
      <c r="EJ47" s="40">
        <f>IF(EJ$7="",0,EJ37*условия!$V130)</f>
        <v>0</v>
      </c>
      <c r="EK47" s="40">
        <f>IF(EK$7="",0,EK37*условия!$V130)</f>
        <v>0</v>
      </c>
      <c r="EL47" s="40">
        <f>IF(EL$7="",0,EL37*условия!$V130)</f>
        <v>0</v>
      </c>
      <c r="EM47" s="40">
        <f>IF(EM$7="",0,EM37*условия!$V130)</f>
        <v>0</v>
      </c>
      <c r="EN47" s="40">
        <f>IF(EN$7="",0,EN37*условия!$V130)</f>
        <v>0</v>
      </c>
      <c r="EO47" s="40">
        <f>IF(EO$7="",0,EO37*условия!$V130)</f>
        <v>0</v>
      </c>
      <c r="EP47" s="40">
        <f>IF(EP$7="",0,EP37*условия!$V130)</f>
        <v>0</v>
      </c>
      <c r="EQ47" s="40">
        <f>IF(EQ$7="",0,EQ37*условия!$V130)</f>
        <v>0</v>
      </c>
      <c r="ER47" s="40">
        <f>IF(ER$7="",0,ER37*условия!$V130)</f>
        <v>0</v>
      </c>
      <c r="ES47" s="40">
        <f>IF(ES$7="",0,ES37*условия!$V130)</f>
        <v>0</v>
      </c>
      <c r="ET47" s="40">
        <f>IF(ET$7="",0,ET37*условия!$V130)</f>
        <v>0</v>
      </c>
      <c r="EU47" s="40">
        <f>IF(EU$7="",0,EU37*условия!$V130)</f>
        <v>0</v>
      </c>
      <c r="EV47" s="40">
        <f>IF(EV$7="",0,EV37*условия!$V130)</f>
        <v>0</v>
      </c>
      <c r="EW47" s="40">
        <f>IF(EW$7="",0,EW37*условия!$V130)</f>
        <v>0</v>
      </c>
      <c r="EX47" s="40">
        <f>IF(EX$7="",0,EX37*условия!$V130)</f>
        <v>0</v>
      </c>
      <c r="EY47" s="40">
        <f>IF(EY$7="",0,EY37*условия!$V130)</f>
        <v>0</v>
      </c>
      <c r="EZ47" s="40">
        <f>IF(EZ$7="",0,EZ37*условия!$V130)</f>
        <v>0</v>
      </c>
      <c r="FA47" s="40">
        <f>IF(FA$7="",0,FA37*условия!$V130)</f>
        <v>0</v>
      </c>
      <c r="FB47" s="40">
        <f>IF(FB$7="",0,FB37*условия!$V130)</f>
        <v>0</v>
      </c>
      <c r="FC47" s="40">
        <f>IF(FC$7="",0,FC37*условия!$V130)</f>
        <v>0</v>
      </c>
      <c r="FD47" s="40">
        <f>IF(FD$7="",0,FD37*условия!$V130)</f>
        <v>0</v>
      </c>
      <c r="FE47" s="40">
        <f>IF(FE$7="",0,FE37*условия!$V130)</f>
        <v>0</v>
      </c>
      <c r="FF47" s="40">
        <f>IF(FF$7="",0,FF37*условия!$V130)</f>
        <v>0</v>
      </c>
      <c r="FG47" s="40">
        <f>IF(FG$7="",0,FG37*условия!$V130)</f>
        <v>0</v>
      </c>
      <c r="FH47" s="40">
        <f>IF(FH$7="",0,FH37*условия!$V130)</f>
        <v>0</v>
      </c>
      <c r="FI47" s="40">
        <f>IF(FI$7="",0,FI37*условия!$V130)</f>
        <v>0</v>
      </c>
      <c r="FJ47" s="40">
        <f>IF(FJ$7="",0,FJ37*условия!$V130)</f>
        <v>0</v>
      </c>
      <c r="FK47" s="40">
        <f>IF(FK$7="",0,FK37*условия!$V130)</f>
        <v>0</v>
      </c>
      <c r="FL47" s="40">
        <f>IF(FL$7="",0,FL37*условия!$V130)</f>
        <v>0</v>
      </c>
      <c r="FM47" s="40">
        <f>IF(FM$7="",0,FM37*условия!$V130)</f>
        <v>0</v>
      </c>
      <c r="FN47" s="40">
        <f>IF(FN$7="",0,FN37*условия!$V130)</f>
        <v>0</v>
      </c>
      <c r="FO47" s="40">
        <f>IF(FO$7="",0,FO37*условия!$V130)</f>
        <v>0</v>
      </c>
      <c r="FP47" s="40">
        <f>IF(FP$7="",0,FP37*условия!$V130)</f>
        <v>0</v>
      </c>
      <c r="FQ47" s="40">
        <f>IF(FQ$7="",0,FQ37*условия!$V130)</f>
        <v>0</v>
      </c>
      <c r="FR47" s="40">
        <f>IF(FR$7="",0,FR37*условия!$V130)</f>
        <v>0</v>
      </c>
      <c r="FS47" s="40">
        <f>IF(FS$7="",0,FS37*условия!$V130)</f>
        <v>0</v>
      </c>
      <c r="FT47" s="40">
        <f>IF(FT$7="",0,FT37*условия!$V130)</f>
        <v>0</v>
      </c>
      <c r="FU47" s="40">
        <f>IF(FU$7="",0,FU37*условия!$V130)</f>
        <v>0</v>
      </c>
      <c r="FV47" s="40">
        <f>IF(FV$7="",0,FV37*условия!$V130)</f>
        <v>0</v>
      </c>
      <c r="FW47" s="40">
        <f>IF(FW$7="",0,FW37*условия!$V130)</f>
        <v>0</v>
      </c>
      <c r="FX47" s="40">
        <f>IF(FX$7="",0,FX37*условия!$V130)</f>
        <v>0</v>
      </c>
      <c r="FY47" s="40">
        <f>IF(FY$7="",0,FY37*условия!$V130)</f>
        <v>0</v>
      </c>
      <c r="FZ47" s="40">
        <f>IF(FZ$7="",0,FZ37*условия!$V130)</f>
        <v>0</v>
      </c>
      <c r="GA47" s="40">
        <f>IF(GA$7="",0,GA37*условия!$V130)</f>
        <v>0</v>
      </c>
      <c r="GB47" s="40">
        <f>IF(GB$7="",0,GB37*условия!$V130)</f>
        <v>0</v>
      </c>
      <c r="GC47" s="40">
        <f>IF(GC$7="",0,GC37*условия!$V130)</f>
        <v>0</v>
      </c>
      <c r="GD47" s="40">
        <f>IF(GD$7="",0,GD37*условия!$V130)</f>
        <v>0</v>
      </c>
      <c r="GE47" s="40">
        <f>IF(GE$7="",0,GE37*условия!$V130)</f>
        <v>0</v>
      </c>
      <c r="GF47" s="40">
        <f>IF(GF$7="",0,GF37*условия!$V130)</f>
        <v>0</v>
      </c>
      <c r="GG47" s="40">
        <f>IF(GG$7="",0,GG37*условия!$V130)</f>
        <v>0</v>
      </c>
      <c r="GH47" s="40">
        <f>IF(GH$7="",0,GH37*условия!$V130)</f>
        <v>0</v>
      </c>
      <c r="GI47" s="40">
        <f>IF(GI$7="",0,GI37*условия!$V130)</f>
        <v>0</v>
      </c>
      <c r="GJ47" s="40">
        <f>IF(GJ$7="",0,GJ37*условия!$V130)</f>
        <v>0</v>
      </c>
      <c r="GK47" s="40">
        <f>IF(GK$7="",0,GK37*условия!$V130)</f>
        <v>0</v>
      </c>
      <c r="GL47" s="40">
        <f>IF(GL$7="",0,GL37*условия!$V130)</f>
        <v>0</v>
      </c>
      <c r="GM47" s="40">
        <f>IF(GM$7="",0,GM37*условия!$V130)</f>
        <v>0</v>
      </c>
      <c r="GN47" s="40">
        <f>IF(GN$7="",0,GN37*условия!$V130)</f>
        <v>0</v>
      </c>
      <c r="GO47" s="40">
        <f>IF(GO$7="",0,GO37*условия!$V130)</f>
        <v>0</v>
      </c>
      <c r="GP47" s="40">
        <f>IF(GP$7="",0,GP37*условия!$V130)</f>
        <v>0</v>
      </c>
      <c r="GQ47" s="40">
        <f>IF(GQ$7="",0,GQ37*условия!$V130)</f>
        <v>0</v>
      </c>
      <c r="GR47" s="40">
        <f>IF(GR$7="",0,GR37*условия!$V130)</f>
        <v>0</v>
      </c>
      <c r="GS47" s="40">
        <f>IF(GS$7="",0,GS37*условия!$V130)</f>
        <v>0</v>
      </c>
      <c r="GT47" s="40">
        <f>IF(GT$7="",0,GT37*условия!$V130)</f>
        <v>0</v>
      </c>
      <c r="GU47" s="40">
        <f>IF(GU$7="",0,GU37*условия!$V130)</f>
        <v>0</v>
      </c>
      <c r="GV47" s="40">
        <f>IF(GV$7="",0,GV37*условия!$V130)</f>
        <v>0</v>
      </c>
      <c r="GW47" s="40">
        <f>IF(GW$7="",0,GW37*условия!$V130)</f>
        <v>0</v>
      </c>
      <c r="GX47" s="40">
        <f>IF(GX$7="",0,GX37*условия!$V130)</f>
        <v>0</v>
      </c>
      <c r="GY47" s="40">
        <f>IF(GY$7="",0,GY37*условия!$V130)</f>
        <v>0</v>
      </c>
      <c r="GZ47" s="40">
        <f>IF(GZ$7="",0,GZ37*условия!$V130)</f>
        <v>0</v>
      </c>
      <c r="HA47" s="40">
        <f>IF(HA$7="",0,HA37*условия!$V130)</f>
        <v>0</v>
      </c>
      <c r="HB47" s="40">
        <f>IF(HB$7="",0,HB37*условия!$V130)</f>
        <v>0</v>
      </c>
      <c r="HC47" s="40">
        <f>IF(HC$7="",0,HC37*условия!$V130)</f>
        <v>0</v>
      </c>
      <c r="HD47" s="40">
        <f>IF(HD$7="",0,HD37*условия!$V130)</f>
        <v>0</v>
      </c>
      <c r="HE47" s="40">
        <f>IF(HE$7="",0,HE37*условия!$V130)</f>
        <v>0</v>
      </c>
      <c r="HF47" s="40">
        <f>IF(HF$7="",0,HF37*условия!$V130)</f>
        <v>0</v>
      </c>
      <c r="HG47" s="40">
        <f>IF(HG$7="",0,HG37*условия!$V130)</f>
        <v>0</v>
      </c>
      <c r="HH47" s="40">
        <f>IF(HH$7="",0,HH37*условия!$V130)</f>
        <v>0</v>
      </c>
      <c r="HI47" s="40">
        <f>IF(HI$7="",0,HI37*условия!$V130)</f>
        <v>0</v>
      </c>
      <c r="HJ47" s="40">
        <f>IF(HJ$7="",0,HJ37*условия!$V130)</f>
        <v>0</v>
      </c>
      <c r="HK47" s="40">
        <f>IF(HK$7="",0,HK37*условия!$V130)</f>
        <v>0</v>
      </c>
      <c r="HL47" s="40">
        <f>IF(HL$7="",0,HL37*условия!$V130)</f>
        <v>0</v>
      </c>
      <c r="HM47" s="40">
        <f>IF(HM$7="",0,HM37*условия!$V130)</f>
        <v>0</v>
      </c>
      <c r="HN47" s="40">
        <f>IF(HN$7="",0,HN37*условия!$V130)</f>
        <v>0</v>
      </c>
      <c r="HO47" s="40">
        <f>IF(HO$7="",0,HO37*условия!$V130)</f>
        <v>0</v>
      </c>
      <c r="HP47" s="40">
        <f>IF(HP$7="",0,HP37*условия!$V130)</f>
        <v>0</v>
      </c>
      <c r="HQ47" s="40">
        <f>IF(HQ$7="",0,HQ37*условия!$V130)</f>
        <v>0</v>
      </c>
      <c r="HR47" s="40">
        <f>IF(HR$7="",0,HR37*условия!$V130)</f>
        <v>0</v>
      </c>
      <c r="HS47" s="40">
        <f>IF(HS$7="",0,HS37*условия!$V130)</f>
        <v>0</v>
      </c>
      <c r="HT47" s="40">
        <f>IF(HT$7="",0,HT37*условия!$V130)</f>
        <v>0</v>
      </c>
      <c r="HU47" s="40">
        <f>IF(HU$7="",0,HU37*условия!$V130)</f>
        <v>0</v>
      </c>
      <c r="HV47" s="40">
        <f>IF(HV$7="",0,HV37*условия!$V130)</f>
        <v>0</v>
      </c>
      <c r="HW47" s="40">
        <f>IF(HW$7="",0,HW37*условия!$V130)</f>
        <v>0</v>
      </c>
      <c r="HX47" s="40">
        <f>IF(HX$7="",0,HX37*условия!$V130)</f>
        <v>0</v>
      </c>
      <c r="HY47" s="40">
        <f>IF(HY$7="",0,HY37*условия!$V130)</f>
        <v>0</v>
      </c>
      <c r="HZ47" s="40">
        <f>IF(HZ$7="",0,HZ37*условия!$V130)</f>
        <v>0</v>
      </c>
      <c r="IA47" s="40">
        <f>IF(IA$7="",0,IA37*условия!$V130)</f>
        <v>0</v>
      </c>
      <c r="IB47" s="40">
        <f>IF(IB$7="",0,IB37*условия!$V130)</f>
        <v>0</v>
      </c>
      <c r="IC47" s="40">
        <f>IF(IC$7="",0,IC37*условия!$V130)</f>
        <v>0</v>
      </c>
      <c r="ID47" s="40">
        <f>IF(ID$7="",0,ID37*условия!$V130)</f>
        <v>0</v>
      </c>
      <c r="IE47" s="40">
        <f>IF(IE$7="",0,IE37*условия!$V130)</f>
        <v>0</v>
      </c>
      <c r="IF47" s="40">
        <f>IF(IF$7="",0,IF37*условия!$V130)</f>
        <v>0</v>
      </c>
      <c r="IG47" s="40">
        <f>IF(IG$7="",0,IG37*условия!$V130)</f>
        <v>0</v>
      </c>
      <c r="IH47" s="40">
        <f>IF(IH$7="",0,IH37*условия!$V130)</f>
        <v>0</v>
      </c>
      <c r="II47" s="40">
        <f>IF(II$7="",0,II37*условия!$V130)</f>
        <v>0</v>
      </c>
      <c r="IJ47" s="40">
        <f>IF(IJ$7="",0,IJ37*условия!$V130)</f>
        <v>0</v>
      </c>
      <c r="IK47" s="40">
        <f>IF(IK$7="",0,IK37*условия!$V130)</f>
        <v>0</v>
      </c>
      <c r="IL47" s="40">
        <f>IF(IL$7="",0,IL37*условия!$V130)</f>
        <v>0</v>
      </c>
      <c r="IM47" s="40">
        <f>IF(IM$7="",0,IM37*условия!$V130)</f>
        <v>0</v>
      </c>
      <c r="IN47" s="40">
        <f>IF(IN$7="",0,IN37*условия!$V130)</f>
        <v>0</v>
      </c>
      <c r="IO47" s="40">
        <f>IF(IO$7="",0,IO37*условия!$V130)</f>
        <v>0</v>
      </c>
      <c r="IP47" s="40">
        <f>IF(IP$7="",0,IP37*условия!$V130)</f>
        <v>0</v>
      </c>
      <c r="IQ47" s="40">
        <f>IF(IQ$7="",0,IQ37*условия!$V130)</f>
        <v>0</v>
      </c>
      <c r="IR47" s="40">
        <f>IF(IR$7="",0,IR37*условия!$V130)</f>
        <v>0</v>
      </c>
      <c r="IS47" s="40">
        <f>IF(IS$7="",0,IS37*условия!$V130)</f>
        <v>0</v>
      </c>
      <c r="IT47" s="40">
        <f>IF(IT$7="",0,IT37*условия!$V130)</f>
        <v>0</v>
      </c>
      <c r="IU47" s="40">
        <f>IF(IU$7="",0,IU37*условия!$V130)</f>
        <v>0</v>
      </c>
      <c r="IV47" s="40">
        <f>IF(IV$7="",0,IV37*условия!$V130)</f>
        <v>0</v>
      </c>
      <c r="IW47" s="40">
        <f>IF(IW$7="",0,IW37*условия!$V130)</f>
        <v>0</v>
      </c>
      <c r="IX47" s="40">
        <f>IF(IX$7="",0,IX37*условия!$V130)</f>
        <v>0</v>
      </c>
      <c r="IY47" s="40">
        <f>IF(IY$7="",0,IY37*условия!$V130)</f>
        <v>0</v>
      </c>
      <c r="IZ47" s="40">
        <f>IF(IZ$7="",0,IZ37*условия!$V130)</f>
        <v>0</v>
      </c>
      <c r="JA47" s="40">
        <f>IF(JA$7="",0,JA37*условия!$V130)</f>
        <v>0</v>
      </c>
      <c r="JB47" s="40">
        <f>IF(JB$7="",0,JB37*условия!$V130)</f>
        <v>0</v>
      </c>
      <c r="JC47" s="40">
        <f>IF(JC$7="",0,JC37*условия!$V130)</f>
        <v>0</v>
      </c>
      <c r="JD47" s="40">
        <f>IF(JD$7="",0,JD37*условия!$V130)</f>
        <v>0</v>
      </c>
      <c r="JE47" s="40">
        <f>IF(JE$7="",0,JE37*условия!$V130)</f>
        <v>0</v>
      </c>
      <c r="JF47" s="40">
        <f>IF(JF$7="",0,JF37*условия!$V130)</f>
        <v>0</v>
      </c>
      <c r="JG47" s="40">
        <f>IF(JG$7="",0,JG37*условия!$V130)</f>
        <v>0</v>
      </c>
      <c r="JH47" s="40">
        <f>IF(JH$7="",0,JH37*условия!$V130)</f>
        <v>0</v>
      </c>
      <c r="JI47" s="40">
        <f>IF(JI$7="",0,JI37*условия!$V130)</f>
        <v>0</v>
      </c>
      <c r="JJ47" s="40">
        <f>IF(JJ$7="",0,JJ37*условия!$V130)</f>
        <v>0</v>
      </c>
      <c r="JK47" s="40">
        <f>IF(JK$7="",0,JK37*условия!$V130)</f>
        <v>0</v>
      </c>
      <c r="JL47" s="40">
        <f>IF(JL$7="",0,JL37*условия!$V130)</f>
        <v>0</v>
      </c>
      <c r="JM47" s="40">
        <f>IF(JM$7="",0,JM37*условия!$V130)</f>
        <v>0</v>
      </c>
      <c r="JN47" s="40">
        <f>IF(JN$7="",0,JN37*условия!$V130)</f>
        <v>0</v>
      </c>
      <c r="JO47" s="40">
        <f>IF(JO$7="",0,JO37*условия!$V130)</f>
        <v>0</v>
      </c>
      <c r="JP47" s="40">
        <f>IF(JP$7="",0,JP37*условия!$V130)</f>
        <v>0</v>
      </c>
      <c r="JQ47" s="40">
        <f>IF(JQ$7="",0,JQ37*условия!$V130)</f>
        <v>0</v>
      </c>
      <c r="JR47" s="40">
        <f>IF(JR$7="",0,JR37*условия!$V130)</f>
        <v>0</v>
      </c>
      <c r="JS47" s="40">
        <f>IF(JS$7="",0,JS37*условия!$V130)</f>
        <v>0</v>
      </c>
      <c r="JT47" s="40">
        <f>IF(JT$7="",0,JT37*условия!$V130)</f>
        <v>0</v>
      </c>
      <c r="JU47" s="40">
        <f>IF(JU$7="",0,JU37*условия!$V130)</f>
        <v>0</v>
      </c>
      <c r="JV47" s="40">
        <f>IF(JV$7="",0,JV37*условия!$V130)</f>
        <v>0</v>
      </c>
      <c r="JW47" s="40">
        <f>IF(JW$7="",0,JW37*условия!$V130)</f>
        <v>0</v>
      </c>
      <c r="JX47" s="40">
        <f>IF(JX$7="",0,JX37*условия!$V130)</f>
        <v>0</v>
      </c>
      <c r="JY47" s="40">
        <f>IF(JY$7="",0,JY37*условия!$V130)</f>
        <v>0</v>
      </c>
      <c r="JZ47" s="40">
        <f>IF(JZ$7="",0,JZ37*условия!$V130)</f>
        <v>0</v>
      </c>
      <c r="KA47" s="40">
        <f>IF(KA$7="",0,KA37*условия!$V130)</f>
        <v>0</v>
      </c>
      <c r="KB47" s="40">
        <f>IF(KB$7="",0,KB37*условия!$V130)</f>
        <v>0</v>
      </c>
      <c r="KC47" s="40">
        <f>IF(KC$7="",0,KC37*условия!$V130)</f>
        <v>0</v>
      </c>
      <c r="KD47" s="40">
        <f>IF(KD$7="",0,KD37*условия!$V130)</f>
        <v>0</v>
      </c>
      <c r="KE47" s="40">
        <f>IF(KE$7="",0,KE37*условия!$V130)</f>
        <v>0</v>
      </c>
      <c r="KF47" s="40">
        <f>IF(KF$7="",0,KF37*условия!$V130)</f>
        <v>0</v>
      </c>
      <c r="KG47" s="40">
        <f>IF(KG$7="",0,KG37*условия!$V130)</f>
        <v>0</v>
      </c>
      <c r="KH47" s="40">
        <f>IF(KH$7="",0,KH37*условия!$V130)</f>
        <v>0</v>
      </c>
      <c r="KI47" s="40">
        <f>IF(KI$7="",0,KI37*условия!$V130)</f>
        <v>0</v>
      </c>
      <c r="KJ47" s="40">
        <f>IF(KJ$7="",0,KJ37*условия!$V130)</f>
        <v>0</v>
      </c>
      <c r="KK47" s="40">
        <f>IF(KK$7="",0,KK37*условия!$V130)</f>
        <v>0</v>
      </c>
      <c r="KL47" s="40">
        <f>IF(KL$7="",0,KL37*условия!$V130)</f>
        <v>0</v>
      </c>
      <c r="KM47" s="40">
        <f>IF(KM$7="",0,KM37*условия!$V130)</f>
        <v>0</v>
      </c>
      <c r="KN47" s="40">
        <f>IF(KN$7="",0,KN37*условия!$V130)</f>
        <v>0</v>
      </c>
      <c r="KO47" s="40">
        <f>IF(KO$7="",0,KO37*условия!$V130)</f>
        <v>0</v>
      </c>
      <c r="KP47" s="40">
        <f>IF(KP$7="",0,KP37*условия!$V130)</f>
        <v>0</v>
      </c>
      <c r="KQ47" s="40">
        <f>IF(KQ$7="",0,KQ37*условия!$V130)</f>
        <v>0</v>
      </c>
      <c r="KR47" s="40">
        <f>IF(KR$7="",0,KR37*условия!$V130)</f>
        <v>0</v>
      </c>
      <c r="KS47" s="40">
        <f>IF(KS$7="",0,KS37*условия!$V130)</f>
        <v>0</v>
      </c>
      <c r="KT47" s="40">
        <f>IF(KT$7="",0,KT37*условия!$V130)</f>
        <v>0</v>
      </c>
      <c r="KU47" s="40">
        <f>IF(KU$7="",0,KU37*условия!$V130)</f>
        <v>0</v>
      </c>
      <c r="KV47" s="40">
        <f>IF(KV$7="",0,KV37*условия!$V130)</f>
        <v>0</v>
      </c>
      <c r="KW47" s="1"/>
      <c r="KX47" s="1"/>
    </row>
    <row r="48" spans="1:310" x14ac:dyDescent="0.25">
      <c r="A48" s="1"/>
      <c r="B48" s="79"/>
      <c r="C48" s="79"/>
      <c r="D48" s="79"/>
      <c r="E48" s="1" t="str">
        <f>E45</f>
        <v>количество клиентов, приобретающих допуслуги</v>
      </c>
      <c r="F48" s="1"/>
      <c r="G48" s="1"/>
      <c r="H48" s="11" t="str">
        <f t="shared" si="42"/>
        <v>клиенты</v>
      </c>
      <c r="I48" s="1"/>
      <c r="J48" s="1"/>
      <c r="K48" s="1" t="str">
        <f>справочники!$U$15</f>
        <v>непостоянные-30сотрудников</v>
      </c>
      <c r="L48" s="1"/>
      <c r="M48" s="5"/>
      <c r="N48" s="40"/>
      <c r="O48" s="19"/>
      <c r="P48" s="1"/>
      <c r="Q48" s="1"/>
      <c r="R48" s="40"/>
      <c r="S48" s="1"/>
      <c r="T48" s="232">
        <f>SUMIFS(раунд1!48:48,раунд1!$1:$1,MAX(раунд1!$1:$1))</f>
        <v>3.5527136788005011E-16</v>
      </c>
      <c r="U48" s="40">
        <f>IF(U$7="",0,U38*условия!$V131)</f>
        <v>0.24150000000000038</v>
      </c>
      <c r="V48" s="40">
        <f>IF(V$7="",0,V38*условия!$V131)</f>
        <v>0.50312500000000038</v>
      </c>
      <c r="W48" s="40">
        <f>IF(W$7="",0,W38*условия!$V131)</f>
        <v>0.78487500000000043</v>
      </c>
      <c r="X48" s="40">
        <f>IF(X$7="",0,X38*условия!$V131)</f>
        <v>1.0867500000000005</v>
      </c>
      <c r="Y48" s="40">
        <f>IF(Y$7="",0,Y38*условия!$V131)</f>
        <v>1.4087500000000006</v>
      </c>
      <c r="Z48" s="40">
        <f>IF(Z$7="",0,Z38*условия!$V131)</f>
        <v>1.7508750000000006</v>
      </c>
      <c r="AA48" s="40">
        <f>IF(AA$7="",0,AA38*условия!$V131)</f>
        <v>2.1131250000000006</v>
      </c>
      <c r="AB48" s="40">
        <f>IF(AB$7="",0,AB38*условия!$V131)</f>
        <v>2.2540000000000009</v>
      </c>
      <c r="AC48" s="40">
        <f>IF(AC$7="",0,AC38*условия!$V131)</f>
        <v>2.3948750000000003</v>
      </c>
      <c r="AD48" s="40">
        <f>IF(AD$7="",0,AD38*условия!$V131)</f>
        <v>2.5357500000000006</v>
      </c>
      <c r="AE48" s="40">
        <f>IF(AE$7="",0,AE38*условия!$V131)</f>
        <v>2.6766250000000005</v>
      </c>
      <c r="AF48" s="40">
        <f>IF(AF$7="",0,AF38*условия!$V131)</f>
        <v>2.8175000000000008</v>
      </c>
      <c r="AG48" s="40">
        <f>IF(AG$7="",0,AG38*условия!$V131)</f>
        <v>2.9583750000000002</v>
      </c>
      <c r="AH48" s="40">
        <f>IF(AH$7="",0,AH38*условия!$V131)</f>
        <v>3.0992500000000005</v>
      </c>
      <c r="AI48" s="40">
        <f>IF(AI$7="",0,AI38*условия!$V131)</f>
        <v>3.2401250000000008</v>
      </c>
      <c r="AJ48" s="40">
        <f>IF(AJ$7="",0,AJ38*условия!$V131)</f>
        <v>3.3810000000000011</v>
      </c>
      <c r="AK48" s="40">
        <f>IF(AK$7="",0,AK38*условия!$V131)</f>
        <v>3.521875000000001</v>
      </c>
      <c r="AL48" s="40">
        <f>IF(AL$7="",0,AL38*условия!$V131)</f>
        <v>3.6627500000000008</v>
      </c>
      <c r="AM48" s="40">
        <f>IF(AM$7="",0,AM38*условия!$V131)</f>
        <v>3.8036250000000011</v>
      </c>
      <c r="AN48" s="40">
        <f>IF(AN$7="",0,AN38*условия!$V131)</f>
        <v>3.9445000000000014</v>
      </c>
      <c r="AO48" s="40">
        <f>IF(AO$7="",0,AO38*условия!$V131)</f>
        <v>4.0853750000000018</v>
      </c>
      <c r="AP48" s="40">
        <f>IF(AP$7="",0,AP38*условия!$V131)</f>
        <v>4.2262500000000012</v>
      </c>
      <c r="AQ48" s="40">
        <f>IF(AQ$7="",0,AQ38*условия!$V131)</f>
        <v>4.3671250000000015</v>
      </c>
      <c r="AR48" s="40">
        <f>IF(AR$7="",0,AR38*условия!$V131)</f>
        <v>4.5080000000000018</v>
      </c>
      <c r="AS48" s="40">
        <f>IF(AS$7="",0,AS38*условия!$V131)</f>
        <v>1.4210854715202005E-15</v>
      </c>
      <c r="AT48" s="40">
        <f>IF(AT$7="",0,AT38*условия!$V131)</f>
        <v>0</v>
      </c>
      <c r="AU48" s="40">
        <f>IF(AU$7="",0,AU38*условия!$V131)</f>
        <v>0</v>
      </c>
      <c r="AV48" s="40">
        <f>IF(AV$7="",0,AV38*условия!$V131)</f>
        <v>0</v>
      </c>
      <c r="AW48" s="40">
        <f>IF(AW$7="",0,AW38*условия!$V131)</f>
        <v>0</v>
      </c>
      <c r="AX48" s="40">
        <f>IF(AX$7="",0,AX38*условия!$V131)</f>
        <v>0</v>
      </c>
      <c r="AY48" s="40">
        <f>IF(AY$7="",0,AY38*условия!$V131)</f>
        <v>0</v>
      </c>
      <c r="AZ48" s="40">
        <f>IF(AZ$7="",0,AZ38*условия!$V131)</f>
        <v>0</v>
      </c>
      <c r="BA48" s="40">
        <f>IF(BA$7="",0,BA38*условия!$V131)</f>
        <v>0</v>
      </c>
      <c r="BB48" s="40">
        <f>IF(BB$7="",0,BB38*условия!$V131)</f>
        <v>0</v>
      </c>
      <c r="BC48" s="40">
        <f>IF(BC$7="",0,BC38*условия!$V131)</f>
        <v>0</v>
      </c>
      <c r="BD48" s="40">
        <f>IF(BD$7="",0,BD38*условия!$V131)</f>
        <v>0</v>
      </c>
      <c r="BE48" s="40">
        <f>IF(BE$7="",0,BE38*условия!$V131)</f>
        <v>0</v>
      </c>
      <c r="BF48" s="40">
        <f>IF(BF$7="",0,BF38*условия!$V131)</f>
        <v>0</v>
      </c>
      <c r="BG48" s="40">
        <f>IF(BG$7="",0,BG38*условия!$V131)</f>
        <v>0</v>
      </c>
      <c r="BH48" s="40">
        <f>IF(BH$7="",0,BH38*условия!$V131)</f>
        <v>0</v>
      </c>
      <c r="BI48" s="40">
        <f>IF(BI$7="",0,BI38*условия!$V131)</f>
        <v>0</v>
      </c>
      <c r="BJ48" s="40">
        <f>IF(BJ$7="",0,BJ38*условия!$V131)</f>
        <v>0</v>
      </c>
      <c r="BK48" s="40">
        <f>IF(BK$7="",0,BK38*условия!$V131)</f>
        <v>0</v>
      </c>
      <c r="BL48" s="40">
        <f>IF(BL$7="",0,BL38*условия!$V131)</f>
        <v>0</v>
      </c>
      <c r="BM48" s="40">
        <f>IF(BM$7="",0,BM38*условия!$V131)</f>
        <v>0</v>
      </c>
      <c r="BN48" s="40">
        <f>IF(BN$7="",0,BN38*условия!$V131)</f>
        <v>0</v>
      </c>
      <c r="BO48" s="40">
        <f>IF(BO$7="",0,BO38*условия!$V131)</f>
        <v>0</v>
      </c>
      <c r="BP48" s="40">
        <f>IF(BP$7="",0,BP38*условия!$V131)</f>
        <v>0</v>
      </c>
      <c r="BQ48" s="40">
        <f>IF(BQ$7="",0,BQ38*условия!$V131)</f>
        <v>0</v>
      </c>
      <c r="BR48" s="40">
        <f>IF(BR$7="",0,BR38*условия!$V131)</f>
        <v>0</v>
      </c>
      <c r="BS48" s="40">
        <f>IF(BS$7="",0,BS38*условия!$V131)</f>
        <v>0</v>
      </c>
      <c r="BT48" s="40">
        <f>IF(BT$7="",0,BT38*условия!$V131)</f>
        <v>0</v>
      </c>
      <c r="BU48" s="40">
        <f>IF(BU$7="",0,BU38*условия!$V131)</f>
        <v>0</v>
      </c>
      <c r="BV48" s="40">
        <f>IF(BV$7="",0,BV38*условия!$V131)</f>
        <v>0</v>
      </c>
      <c r="BW48" s="40">
        <f>IF(BW$7="",0,BW38*условия!$V131)</f>
        <v>0</v>
      </c>
      <c r="BX48" s="40">
        <f>IF(BX$7="",0,BX38*условия!$V131)</f>
        <v>0</v>
      </c>
      <c r="BY48" s="40">
        <f>IF(BY$7="",0,BY38*условия!$V131)</f>
        <v>0</v>
      </c>
      <c r="BZ48" s="40">
        <f>IF(BZ$7="",0,BZ38*условия!$V131)</f>
        <v>0</v>
      </c>
      <c r="CA48" s="40">
        <f>IF(CA$7="",0,CA38*условия!$V131)</f>
        <v>0</v>
      </c>
      <c r="CB48" s="40">
        <f>IF(CB$7="",0,CB38*условия!$V131)</f>
        <v>0</v>
      </c>
      <c r="CC48" s="40">
        <f>IF(CC$7="",0,CC38*условия!$V131)</f>
        <v>0</v>
      </c>
      <c r="CD48" s="40">
        <f>IF(CD$7="",0,CD38*условия!$V131)</f>
        <v>0</v>
      </c>
      <c r="CE48" s="40">
        <f>IF(CE$7="",0,CE38*условия!$V131)</f>
        <v>0</v>
      </c>
      <c r="CF48" s="40">
        <f>IF(CF$7="",0,CF38*условия!$V131)</f>
        <v>0</v>
      </c>
      <c r="CG48" s="40">
        <f>IF(CG$7="",0,CG38*условия!$V131)</f>
        <v>0</v>
      </c>
      <c r="CH48" s="40">
        <f>IF(CH$7="",0,CH38*условия!$V131)</f>
        <v>0</v>
      </c>
      <c r="CI48" s="40">
        <f>IF(CI$7="",0,CI38*условия!$V131)</f>
        <v>0</v>
      </c>
      <c r="CJ48" s="40">
        <f>IF(CJ$7="",0,CJ38*условия!$V131)</f>
        <v>0</v>
      </c>
      <c r="CK48" s="40">
        <f>IF(CK$7="",0,CK38*условия!$V131)</f>
        <v>0</v>
      </c>
      <c r="CL48" s="40">
        <f>IF(CL$7="",0,CL38*условия!$V131)</f>
        <v>0</v>
      </c>
      <c r="CM48" s="40">
        <f>IF(CM$7="",0,CM38*условия!$V131)</f>
        <v>0</v>
      </c>
      <c r="CN48" s="40">
        <f>IF(CN$7="",0,CN38*условия!$V131)</f>
        <v>0</v>
      </c>
      <c r="CO48" s="40">
        <f>IF(CO$7="",0,CO38*условия!$V131)</f>
        <v>0</v>
      </c>
      <c r="CP48" s="40">
        <f>IF(CP$7="",0,CP38*условия!$V131)</f>
        <v>0</v>
      </c>
      <c r="CQ48" s="40">
        <f>IF(CQ$7="",0,CQ38*условия!$V131)</f>
        <v>0</v>
      </c>
      <c r="CR48" s="40">
        <f>IF(CR$7="",0,CR38*условия!$V131)</f>
        <v>0</v>
      </c>
      <c r="CS48" s="40">
        <f>IF(CS$7="",0,CS38*условия!$V131)</f>
        <v>0</v>
      </c>
      <c r="CT48" s="40">
        <f>IF(CT$7="",0,CT38*условия!$V131)</f>
        <v>0</v>
      </c>
      <c r="CU48" s="40">
        <f>IF(CU$7="",0,CU38*условия!$V131)</f>
        <v>0</v>
      </c>
      <c r="CV48" s="40">
        <f>IF(CV$7="",0,CV38*условия!$V131)</f>
        <v>0</v>
      </c>
      <c r="CW48" s="40">
        <f>IF(CW$7="",0,CW38*условия!$V131)</f>
        <v>0</v>
      </c>
      <c r="CX48" s="40">
        <f>IF(CX$7="",0,CX38*условия!$V131)</f>
        <v>0</v>
      </c>
      <c r="CY48" s="40">
        <f>IF(CY$7="",0,CY38*условия!$V131)</f>
        <v>0</v>
      </c>
      <c r="CZ48" s="40">
        <f>IF(CZ$7="",0,CZ38*условия!$V131)</f>
        <v>0</v>
      </c>
      <c r="DA48" s="40">
        <f>IF(DA$7="",0,DA38*условия!$V131)</f>
        <v>0</v>
      </c>
      <c r="DB48" s="40">
        <f>IF(DB$7="",0,DB38*условия!$V131)</f>
        <v>0</v>
      </c>
      <c r="DC48" s="40">
        <f>IF(DC$7="",0,DC38*условия!$V131)</f>
        <v>0</v>
      </c>
      <c r="DD48" s="40">
        <f>IF(DD$7="",0,DD38*условия!$V131)</f>
        <v>0</v>
      </c>
      <c r="DE48" s="40">
        <f>IF(DE$7="",0,DE38*условия!$V131)</f>
        <v>0</v>
      </c>
      <c r="DF48" s="40">
        <f>IF(DF$7="",0,DF38*условия!$V131)</f>
        <v>0</v>
      </c>
      <c r="DG48" s="40">
        <f>IF(DG$7="",0,DG38*условия!$V131)</f>
        <v>0</v>
      </c>
      <c r="DH48" s="40">
        <f>IF(DH$7="",0,DH38*условия!$V131)</f>
        <v>0</v>
      </c>
      <c r="DI48" s="40">
        <f>IF(DI$7="",0,DI38*условия!$V131)</f>
        <v>0</v>
      </c>
      <c r="DJ48" s="40">
        <f>IF(DJ$7="",0,DJ38*условия!$V131)</f>
        <v>0</v>
      </c>
      <c r="DK48" s="40">
        <f>IF(DK$7="",0,DK38*условия!$V131)</f>
        <v>0</v>
      </c>
      <c r="DL48" s="40">
        <f>IF(DL$7="",0,DL38*условия!$V131)</f>
        <v>0</v>
      </c>
      <c r="DM48" s="40">
        <f>IF(DM$7="",0,DM38*условия!$V131)</f>
        <v>0</v>
      </c>
      <c r="DN48" s="40">
        <f>IF(DN$7="",0,DN38*условия!$V131)</f>
        <v>0</v>
      </c>
      <c r="DO48" s="40">
        <f>IF(DO$7="",0,DO38*условия!$V131)</f>
        <v>0</v>
      </c>
      <c r="DP48" s="40">
        <f>IF(DP$7="",0,DP38*условия!$V131)</f>
        <v>0</v>
      </c>
      <c r="DQ48" s="40">
        <f>IF(DQ$7="",0,DQ38*условия!$V131)</f>
        <v>0</v>
      </c>
      <c r="DR48" s="40">
        <f>IF(DR$7="",0,DR38*условия!$V131)</f>
        <v>0</v>
      </c>
      <c r="DS48" s="40">
        <f>IF(DS$7="",0,DS38*условия!$V131)</f>
        <v>0</v>
      </c>
      <c r="DT48" s="40">
        <f>IF(DT$7="",0,DT38*условия!$V131)</f>
        <v>0</v>
      </c>
      <c r="DU48" s="40">
        <f>IF(DU$7="",0,DU38*условия!$V131)</f>
        <v>0</v>
      </c>
      <c r="DV48" s="40">
        <f>IF(DV$7="",0,DV38*условия!$V131)</f>
        <v>0</v>
      </c>
      <c r="DW48" s="40">
        <f>IF(DW$7="",0,DW38*условия!$V131)</f>
        <v>0</v>
      </c>
      <c r="DX48" s="40">
        <f>IF(DX$7="",0,DX38*условия!$V131)</f>
        <v>0</v>
      </c>
      <c r="DY48" s="40">
        <f>IF(DY$7="",0,DY38*условия!$V131)</f>
        <v>0</v>
      </c>
      <c r="DZ48" s="40">
        <f>IF(DZ$7="",0,DZ38*условия!$V131)</f>
        <v>0</v>
      </c>
      <c r="EA48" s="40">
        <f>IF(EA$7="",0,EA38*условия!$V131)</f>
        <v>0</v>
      </c>
      <c r="EB48" s="40">
        <f>IF(EB$7="",0,EB38*условия!$V131)</f>
        <v>0</v>
      </c>
      <c r="EC48" s="40">
        <f>IF(EC$7="",0,EC38*условия!$V131)</f>
        <v>0</v>
      </c>
      <c r="ED48" s="40">
        <f>IF(ED$7="",0,ED38*условия!$V131)</f>
        <v>0</v>
      </c>
      <c r="EE48" s="40">
        <f>IF(EE$7="",0,EE38*условия!$V131)</f>
        <v>0</v>
      </c>
      <c r="EF48" s="40">
        <f>IF(EF$7="",0,EF38*условия!$V131)</f>
        <v>0</v>
      </c>
      <c r="EG48" s="40">
        <f>IF(EG$7="",0,EG38*условия!$V131)</f>
        <v>0</v>
      </c>
      <c r="EH48" s="40">
        <f>IF(EH$7="",0,EH38*условия!$V131)</f>
        <v>0</v>
      </c>
      <c r="EI48" s="40">
        <f>IF(EI$7="",0,EI38*условия!$V131)</f>
        <v>0</v>
      </c>
      <c r="EJ48" s="40">
        <f>IF(EJ$7="",0,EJ38*условия!$V131)</f>
        <v>0</v>
      </c>
      <c r="EK48" s="40">
        <f>IF(EK$7="",0,EK38*условия!$V131)</f>
        <v>0</v>
      </c>
      <c r="EL48" s="40">
        <f>IF(EL$7="",0,EL38*условия!$V131)</f>
        <v>0</v>
      </c>
      <c r="EM48" s="40">
        <f>IF(EM$7="",0,EM38*условия!$V131)</f>
        <v>0</v>
      </c>
      <c r="EN48" s="40">
        <f>IF(EN$7="",0,EN38*условия!$V131)</f>
        <v>0</v>
      </c>
      <c r="EO48" s="40">
        <f>IF(EO$7="",0,EO38*условия!$V131)</f>
        <v>0</v>
      </c>
      <c r="EP48" s="40">
        <f>IF(EP$7="",0,EP38*условия!$V131)</f>
        <v>0</v>
      </c>
      <c r="EQ48" s="40">
        <f>IF(EQ$7="",0,EQ38*условия!$V131)</f>
        <v>0</v>
      </c>
      <c r="ER48" s="40">
        <f>IF(ER$7="",0,ER38*условия!$V131)</f>
        <v>0</v>
      </c>
      <c r="ES48" s="40">
        <f>IF(ES$7="",0,ES38*условия!$V131)</f>
        <v>0</v>
      </c>
      <c r="ET48" s="40">
        <f>IF(ET$7="",0,ET38*условия!$V131)</f>
        <v>0</v>
      </c>
      <c r="EU48" s="40">
        <f>IF(EU$7="",0,EU38*условия!$V131)</f>
        <v>0</v>
      </c>
      <c r="EV48" s="40">
        <f>IF(EV$7="",0,EV38*условия!$V131)</f>
        <v>0</v>
      </c>
      <c r="EW48" s="40">
        <f>IF(EW$7="",0,EW38*условия!$V131)</f>
        <v>0</v>
      </c>
      <c r="EX48" s="40">
        <f>IF(EX$7="",0,EX38*условия!$V131)</f>
        <v>0</v>
      </c>
      <c r="EY48" s="40">
        <f>IF(EY$7="",0,EY38*условия!$V131)</f>
        <v>0</v>
      </c>
      <c r="EZ48" s="40">
        <f>IF(EZ$7="",0,EZ38*условия!$V131)</f>
        <v>0</v>
      </c>
      <c r="FA48" s="40">
        <f>IF(FA$7="",0,FA38*условия!$V131)</f>
        <v>0</v>
      </c>
      <c r="FB48" s="40">
        <f>IF(FB$7="",0,FB38*условия!$V131)</f>
        <v>0</v>
      </c>
      <c r="FC48" s="40">
        <f>IF(FC$7="",0,FC38*условия!$V131)</f>
        <v>0</v>
      </c>
      <c r="FD48" s="40">
        <f>IF(FD$7="",0,FD38*условия!$V131)</f>
        <v>0</v>
      </c>
      <c r="FE48" s="40">
        <f>IF(FE$7="",0,FE38*условия!$V131)</f>
        <v>0</v>
      </c>
      <c r="FF48" s="40">
        <f>IF(FF$7="",0,FF38*условия!$V131)</f>
        <v>0</v>
      </c>
      <c r="FG48" s="40">
        <f>IF(FG$7="",0,FG38*условия!$V131)</f>
        <v>0</v>
      </c>
      <c r="FH48" s="40">
        <f>IF(FH$7="",0,FH38*условия!$V131)</f>
        <v>0</v>
      </c>
      <c r="FI48" s="40">
        <f>IF(FI$7="",0,FI38*условия!$V131)</f>
        <v>0</v>
      </c>
      <c r="FJ48" s="40">
        <f>IF(FJ$7="",0,FJ38*условия!$V131)</f>
        <v>0</v>
      </c>
      <c r="FK48" s="40">
        <f>IF(FK$7="",0,FK38*условия!$V131)</f>
        <v>0</v>
      </c>
      <c r="FL48" s="40">
        <f>IF(FL$7="",0,FL38*условия!$V131)</f>
        <v>0</v>
      </c>
      <c r="FM48" s="40">
        <f>IF(FM$7="",0,FM38*условия!$V131)</f>
        <v>0</v>
      </c>
      <c r="FN48" s="40">
        <f>IF(FN$7="",0,FN38*условия!$V131)</f>
        <v>0</v>
      </c>
      <c r="FO48" s="40">
        <f>IF(FO$7="",0,FO38*условия!$V131)</f>
        <v>0</v>
      </c>
      <c r="FP48" s="40">
        <f>IF(FP$7="",0,FP38*условия!$V131)</f>
        <v>0</v>
      </c>
      <c r="FQ48" s="40">
        <f>IF(FQ$7="",0,FQ38*условия!$V131)</f>
        <v>0</v>
      </c>
      <c r="FR48" s="40">
        <f>IF(FR$7="",0,FR38*условия!$V131)</f>
        <v>0</v>
      </c>
      <c r="FS48" s="40">
        <f>IF(FS$7="",0,FS38*условия!$V131)</f>
        <v>0</v>
      </c>
      <c r="FT48" s="40">
        <f>IF(FT$7="",0,FT38*условия!$V131)</f>
        <v>0</v>
      </c>
      <c r="FU48" s="40">
        <f>IF(FU$7="",0,FU38*условия!$V131)</f>
        <v>0</v>
      </c>
      <c r="FV48" s="40">
        <f>IF(FV$7="",0,FV38*условия!$V131)</f>
        <v>0</v>
      </c>
      <c r="FW48" s="40">
        <f>IF(FW$7="",0,FW38*условия!$V131)</f>
        <v>0</v>
      </c>
      <c r="FX48" s="40">
        <f>IF(FX$7="",0,FX38*условия!$V131)</f>
        <v>0</v>
      </c>
      <c r="FY48" s="40">
        <f>IF(FY$7="",0,FY38*условия!$V131)</f>
        <v>0</v>
      </c>
      <c r="FZ48" s="40">
        <f>IF(FZ$7="",0,FZ38*условия!$V131)</f>
        <v>0</v>
      </c>
      <c r="GA48" s="40">
        <f>IF(GA$7="",0,GA38*условия!$V131)</f>
        <v>0</v>
      </c>
      <c r="GB48" s="40">
        <f>IF(GB$7="",0,GB38*условия!$V131)</f>
        <v>0</v>
      </c>
      <c r="GC48" s="40">
        <f>IF(GC$7="",0,GC38*условия!$V131)</f>
        <v>0</v>
      </c>
      <c r="GD48" s="40">
        <f>IF(GD$7="",0,GD38*условия!$V131)</f>
        <v>0</v>
      </c>
      <c r="GE48" s="40">
        <f>IF(GE$7="",0,GE38*условия!$V131)</f>
        <v>0</v>
      </c>
      <c r="GF48" s="40">
        <f>IF(GF$7="",0,GF38*условия!$V131)</f>
        <v>0</v>
      </c>
      <c r="GG48" s="40">
        <f>IF(GG$7="",0,GG38*условия!$V131)</f>
        <v>0</v>
      </c>
      <c r="GH48" s="40">
        <f>IF(GH$7="",0,GH38*условия!$V131)</f>
        <v>0</v>
      </c>
      <c r="GI48" s="40">
        <f>IF(GI$7="",0,GI38*условия!$V131)</f>
        <v>0</v>
      </c>
      <c r="GJ48" s="40">
        <f>IF(GJ$7="",0,GJ38*условия!$V131)</f>
        <v>0</v>
      </c>
      <c r="GK48" s="40">
        <f>IF(GK$7="",0,GK38*условия!$V131)</f>
        <v>0</v>
      </c>
      <c r="GL48" s="40">
        <f>IF(GL$7="",0,GL38*условия!$V131)</f>
        <v>0</v>
      </c>
      <c r="GM48" s="40">
        <f>IF(GM$7="",0,GM38*условия!$V131)</f>
        <v>0</v>
      </c>
      <c r="GN48" s="40">
        <f>IF(GN$7="",0,GN38*условия!$V131)</f>
        <v>0</v>
      </c>
      <c r="GO48" s="40">
        <f>IF(GO$7="",0,GO38*условия!$V131)</f>
        <v>0</v>
      </c>
      <c r="GP48" s="40">
        <f>IF(GP$7="",0,GP38*условия!$V131)</f>
        <v>0</v>
      </c>
      <c r="GQ48" s="40">
        <f>IF(GQ$7="",0,GQ38*условия!$V131)</f>
        <v>0</v>
      </c>
      <c r="GR48" s="40">
        <f>IF(GR$7="",0,GR38*условия!$V131)</f>
        <v>0</v>
      </c>
      <c r="GS48" s="40">
        <f>IF(GS$7="",0,GS38*условия!$V131)</f>
        <v>0</v>
      </c>
      <c r="GT48" s="40">
        <f>IF(GT$7="",0,GT38*условия!$V131)</f>
        <v>0</v>
      </c>
      <c r="GU48" s="40">
        <f>IF(GU$7="",0,GU38*условия!$V131)</f>
        <v>0</v>
      </c>
      <c r="GV48" s="40">
        <f>IF(GV$7="",0,GV38*условия!$V131)</f>
        <v>0</v>
      </c>
      <c r="GW48" s="40">
        <f>IF(GW$7="",0,GW38*условия!$V131)</f>
        <v>0</v>
      </c>
      <c r="GX48" s="40">
        <f>IF(GX$7="",0,GX38*условия!$V131)</f>
        <v>0</v>
      </c>
      <c r="GY48" s="40">
        <f>IF(GY$7="",0,GY38*условия!$V131)</f>
        <v>0</v>
      </c>
      <c r="GZ48" s="40">
        <f>IF(GZ$7="",0,GZ38*условия!$V131)</f>
        <v>0</v>
      </c>
      <c r="HA48" s="40">
        <f>IF(HA$7="",0,HA38*условия!$V131)</f>
        <v>0</v>
      </c>
      <c r="HB48" s="40">
        <f>IF(HB$7="",0,HB38*условия!$V131)</f>
        <v>0</v>
      </c>
      <c r="HC48" s="40">
        <f>IF(HC$7="",0,HC38*условия!$V131)</f>
        <v>0</v>
      </c>
      <c r="HD48" s="40">
        <f>IF(HD$7="",0,HD38*условия!$V131)</f>
        <v>0</v>
      </c>
      <c r="HE48" s="40">
        <f>IF(HE$7="",0,HE38*условия!$V131)</f>
        <v>0</v>
      </c>
      <c r="HF48" s="40">
        <f>IF(HF$7="",0,HF38*условия!$V131)</f>
        <v>0</v>
      </c>
      <c r="HG48" s="40">
        <f>IF(HG$7="",0,HG38*условия!$V131)</f>
        <v>0</v>
      </c>
      <c r="HH48" s="40">
        <f>IF(HH$7="",0,HH38*условия!$V131)</f>
        <v>0</v>
      </c>
      <c r="HI48" s="40">
        <f>IF(HI$7="",0,HI38*условия!$V131)</f>
        <v>0</v>
      </c>
      <c r="HJ48" s="40">
        <f>IF(HJ$7="",0,HJ38*условия!$V131)</f>
        <v>0</v>
      </c>
      <c r="HK48" s="40">
        <f>IF(HK$7="",0,HK38*условия!$V131)</f>
        <v>0</v>
      </c>
      <c r="HL48" s="40">
        <f>IF(HL$7="",0,HL38*условия!$V131)</f>
        <v>0</v>
      </c>
      <c r="HM48" s="40">
        <f>IF(HM$7="",0,HM38*условия!$V131)</f>
        <v>0</v>
      </c>
      <c r="HN48" s="40">
        <f>IF(HN$7="",0,HN38*условия!$V131)</f>
        <v>0</v>
      </c>
      <c r="HO48" s="40">
        <f>IF(HO$7="",0,HO38*условия!$V131)</f>
        <v>0</v>
      </c>
      <c r="HP48" s="40">
        <f>IF(HP$7="",0,HP38*условия!$V131)</f>
        <v>0</v>
      </c>
      <c r="HQ48" s="40">
        <f>IF(HQ$7="",0,HQ38*условия!$V131)</f>
        <v>0</v>
      </c>
      <c r="HR48" s="40">
        <f>IF(HR$7="",0,HR38*условия!$V131)</f>
        <v>0</v>
      </c>
      <c r="HS48" s="40">
        <f>IF(HS$7="",0,HS38*условия!$V131)</f>
        <v>0</v>
      </c>
      <c r="HT48" s="40">
        <f>IF(HT$7="",0,HT38*условия!$V131)</f>
        <v>0</v>
      </c>
      <c r="HU48" s="40">
        <f>IF(HU$7="",0,HU38*условия!$V131)</f>
        <v>0</v>
      </c>
      <c r="HV48" s="40">
        <f>IF(HV$7="",0,HV38*условия!$V131)</f>
        <v>0</v>
      </c>
      <c r="HW48" s="40">
        <f>IF(HW$7="",0,HW38*условия!$V131)</f>
        <v>0</v>
      </c>
      <c r="HX48" s="40">
        <f>IF(HX$7="",0,HX38*условия!$V131)</f>
        <v>0</v>
      </c>
      <c r="HY48" s="40">
        <f>IF(HY$7="",0,HY38*условия!$V131)</f>
        <v>0</v>
      </c>
      <c r="HZ48" s="40">
        <f>IF(HZ$7="",0,HZ38*условия!$V131)</f>
        <v>0</v>
      </c>
      <c r="IA48" s="40">
        <f>IF(IA$7="",0,IA38*условия!$V131)</f>
        <v>0</v>
      </c>
      <c r="IB48" s="40">
        <f>IF(IB$7="",0,IB38*условия!$V131)</f>
        <v>0</v>
      </c>
      <c r="IC48" s="40">
        <f>IF(IC$7="",0,IC38*условия!$V131)</f>
        <v>0</v>
      </c>
      <c r="ID48" s="40">
        <f>IF(ID$7="",0,ID38*условия!$V131)</f>
        <v>0</v>
      </c>
      <c r="IE48" s="40">
        <f>IF(IE$7="",0,IE38*условия!$V131)</f>
        <v>0</v>
      </c>
      <c r="IF48" s="40">
        <f>IF(IF$7="",0,IF38*условия!$V131)</f>
        <v>0</v>
      </c>
      <c r="IG48" s="40">
        <f>IF(IG$7="",0,IG38*условия!$V131)</f>
        <v>0</v>
      </c>
      <c r="IH48" s="40">
        <f>IF(IH$7="",0,IH38*условия!$V131)</f>
        <v>0</v>
      </c>
      <c r="II48" s="40">
        <f>IF(II$7="",0,II38*условия!$V131)</f>
        <v>0</v>
      </c>
      <c r="IJ48" s="40">
        <f>IF(IJ$7="",0,IJ38*условия!$V131)</f>
        <v>0</v>
      </c>
      <c r="IK48" s="40">
        <f>IF(IK$7="",0,IK38*условия!$V131)</f>
        <v>0</v>
      </c>
      <c r="IL48" s="40">
        <f>IF(IL$7="",0,IL38*условия!$V131)</f>
        <v>0</v>
      </c>
      <c r="IM48" s="40">
        <f>IF(IM$7="",0,IM38*условия!$V131)</f>
        <v>0</v>
      </c>
      <c r="IN48" s="40">
        <f>IF(IN$7="",0,IN38*условия!$V131)</f>
        <v>0</v>
      </c>
      <c r="IO48" s="40">
        <f>IF(IO$7="",0,IO38*условия!$V131)</f>
        <v>0</v>
      </c>
      <c r="IP48" s="40">
        <f>IF(IP$7="",0,IP38*условия!$V131)</f>
        <v>0</v>
      </c>
      <c r="IQ48" s="40">
        <f>IF(IQ$7="",0,IQ38*условия!$V131)</f>
        <v>0</v>
      </c>
      <c r="IR48" s="40">
        <f>IF(IR$7="",0,IR38*условия!$V131)</f>
        <v>0</v>
      </c>
      <c r="IS48" s="40">
        <f>IF(IS$7="",0,IS38*условия!$V131)</f>
        <v>0</v>
      </c>
      <c r="IT48" s="40">
        <f>IF(IT$7="",0,IT38*условия!$V131)</f>
        <v>0</v>
      </c>
      <c r="IU48" s="40">
        <f>IF(IU$7="",0,IU38*условия!$V131)</f>
        <v>0</v>
      </c>
      <c r="IV48" s="40">
        <f>IF(IV$7="",0,IV38*условия!$V131)</f>
        <v>0</v>
      </c>
      <c r="IW48" s="40">
        <f>IF(IW$7="",0,IW38*условия!$V131)</f>
        <v>0</v>
      </c>
      <c r="IX48" s="40">
        <f>IF(IX$7="",0,IX38*условия!$V131)</f>
        <v>0</v>
      </c>
      <c r="IY48" s="40">
        <f>IF(IY$7="",0,IY38*условия!$V131)</f>
        <v>0</v>
      </c>
      <c r="IZ48" s="40">
        <f>IF(IZ$7="",0,IZ38*условия!$V131)</f>
        <v>0</v>
      </c>
      <c r="JA48" s="40">
        <f>IF(JA$7="",0,JA38*условия!$V131)</f>
        <v>0</v>
      </c>
      <c r="JB48" s="40">
        <f>IF(JB$7="",0,JB38*условия!$V131)</f>
        <v>0</v>
      </c>
      <c r="JC48" s="40">
        <f>IF(JC$7="",0,JC38*условия!$V131)</f>
        <v>0</v>
      </c>
      <c r="JD48" s="40">
        <f>IF(JD$7="",0,JD38*условия!$V131)</f>
        <v>0</v>
      </c>
      <c r="JE48" s="40">
        <f>IF(JE$7="",0,JE38*условия!$V131)</f>
        <v>0</v>
      </c>
      <c r="JF48" s="40">
        <f>IF(JF$7="",0,JF38*условия!$V131)</f>
        <v>0</v>
      </c>
      <c r="JG48" s="40">
        <f>IF(JG$7="",0,JG38*условия!$V131)</f>
        <v>0</v>
      </c>
      <c r="JH48" s="40">
        <f>IF(JH$7="",0,JH38*условия!$V131)</f>
        <v>0</v>
      </c>
      <c r="JI48" s="40">
        <f>IF(JI$7="",0,JI38*условия!$V131)</f>
        <v>0</v>
      </c>
      <c r="JJ48" s="40">
        <f>IF(JJ$7="",0,JJ38*условия!$V131)</f>
        <v>0</v>
      </c>
      <c r="JK48" s="40">
        <f>IF(JK$7="",0,JK38*условия!$V131)</f>
        <v>0</v>
      </c>
      <c r="JL48" s="40">
        <f>IF(JL$7="",0,JL38*условия!$V131)</f>
        <v>0</v>
      </c>
      <c r="JM48" s="40">
        <f>IF(JM$7="",0,JM38*условия!$V131)</f>
        <v>0</v>
      </c>
      <c r="JN48" s="40">
        <f>IF(JN$7="",0,JN38*условия!$V131)</f>
        <v>0</v>
      </c>
      <c r="JO48" s="40">
        <f>IF(JO$7="",0,JO38*условия!$V131)</f>
        <v>0</v>
      </c>
      <c r="JP48" s="40">
        <f>IF(JP$7="",0,JP38*условия!$V131)</f>
        <v>0</v>
      </c>
      <c r="JQ48" s="40">
        <f>IF(JQ$7="",0,JQ38*условия!$V131)</f>
        <v>0</v>
      </c>
      <c r="JR48" s="40">
        <f>IF(JR$7="",0,JR38*условия!$V131)</f>
        <v>0</v>
      </c>
      <c r="JS48" s="40">
        <f>IF(JS$7="",0,JS38*условия!$V131)</f>
        <v>0</v>
      </c>
      <c r="JT48" s="40">
        <f>IF(JT$7="",0,JT38*условия!$V131)</f>
        <v>0</v>
      </c>
      <c r="JU48" s="40">
        <f>IF(JU$7="",0,JU38*условия!$V131)</f>
        <v>0</v>
      </c>
      <c r="JV48" s="40">
        <f>IF(JV$7="",0,JV38*условия!$V131)</f>
        <v>0</v>
      </c>
      <c r="JW48" s="40">
        <f>IF(JW$7="",0,JW38*условия!$V131)</f>
        <v>0</v>
      </c>
      <c r="JX48" s="40">
        <f>IF(JX$7="",0,JX38*условия!$V131)</f>
        <v>0</v>
      </c>
      <c r="JY48" s="40">
        <f>IF(JY$7="",0,JY38*условия!$V131)</f>
        <v>0</v>
      </c>
      <c r="JZ48" s="40">
        <f>IF(JZ$7="",0,JZ38*условия!$V131)</f>
        <v>0</v>
      </c>
      <c r="KA48" s="40">
        <f>IF(KA$7="",0,KA38*условия!$V131)</f>
        <v>0</v>
      </c>
      <c r="KB48" s="40">
        <f>IF(KB$7="",0,KB38*условия!$V131)</f>
        <v>0</v>
      </c>
      <c r="KC48" s="40">
        <f>IF(KC$7="",0,KC38*условия!$V131)</f>
        <v>0</v>
      </c>
      <c r="KD48" s="40">
        <f>IF(KD$7="",0,KD38*условия!$V131)</f>
        <v>0</v>
      </c>
      <c r="KE48" s="40">
        <f>IF(KE$7="",0,KE38*условия!$V131)</f>
        <v>0</v>
      </c>
      <c r="KF48" s="40">
        <f>IF(KF$7="",0,KF38*условия!$V131)</f>
        <v>0</v>
      </c>
      <c r="KG48" s="40">
        <f>IF(KG$7="",0,KG38*условия!$V131)</f>
        <v>0</v>
      </c>
      <c r="KH48" s="40">
        <f>IF(KH$7="",0,KH38*условия!$V131)</f>
        <v>0</v>
      </c>
      <c r="KI48" s="40">
        <f>IF(KI$7="",0,KI38*условия!$V131)</f>
        <v>0</v>
      </c>
      <c r="KJ48" s="40">
        <f>IF(KJ$7="",0,KJ38*условия!$V131)</f>
        <v>0</v>
      </c>
      <c r="KK48" s="40">
        <f>IF(KK$7="",0,KK38*условия!$V131)</f>
        <v>0</v>
      </c>
      <c r="KL48" s="40">
        <f>IF(KL$7="",0,KL38*условия!$V131)</f>
        <v>0</v>
      </c>
      <c r="KM48" s="40">
        <f>IF(KM$7="",0,KM38*условия!$V131)</f>
        <v>0</v>
      </c>
      <c r="KN48" s="40">
        <f>IF(KN$7="",0,KN38*условия!$V131)</f>
        <v>0</v>
      </c>
      <c r="KO48" s="40">
        <f>IF(KO$7="",0,KO38*условия!$V131)</f>
        <v>0</v>
      </c>
      <c r="KP48" s="40">
        <f>IF(KP$7="",0,KP38*условия!$V131)</f>
        <v>0</v>
      </c>
      <c r="KQ48" s="40">
        <f>IF(KQ$7="",0,KQ38*условия!$V131)</f>
        <v>0</v>
      </c>
      <c r="KR48" s="40">
        <f>IF(KR$7="",0,KR38*условия!$V131)</f>
        <v>0</v>
      </c>
      <c r="KS48" s="40">
        <f>IF(KS$7="",0,KS38*условия!$V131)</f>
        <v>0</v>
      </c>
      <c r="KT48" s="40">
        <f>IF(KT$7="",0,KT38*условия!$V131)</f>
        <v>0</v>
      </c>
      <c r="KU48" s="40">
        <f>IF(KU$7="",0,KU38*условия!$V131)</f>
        <v>0</v>
      </c>
      <c r="KV48" s="40">
        <f>IF(KV$7="",0,KV38*условия!$V131)</f>
        <v>0</v>
      </c>
      <c r="KW48" s="1"/>
      <c r="KX48" s="1"/>
    </row>
    <row r="49" spans="1:310" x14ac:dyDescent="0.25">
      <c r="A49" s="1"/>
      <c r="B49" s="79"/>
      <c r="C49" s="79"/>
      <c r="D49" s="79"/>
      <c r="E49" s="1" t="str">
        <f>E46</f>
        <v>количество клиентов, приобретающих допуслуги</v>
      </c>
      <c r="F49" s="1"/>
      <c r="G49" s="1"/>
      <c r="H49" s="11" t="str">
        <f t="shared" si="42"/>
        <v>клиенты</v>
      </c>
      <c r="I49" s="1"/>
      <c r="J49" s="1"/>
      <c r="K49" s="1" t="str">
        <f>справочники!$U$16</f>
        <v>непостоянные-60сотрудников</v>
      </c>
      <c r="L49" s="1"/>
      <c r="M49" s="5"/>
      <c r="N49" s="40"/>
      <c r="O49" s="19"/>
      <c r="P49" s="1"/>
      <c r="Q49" s="1"/>
      <c r="R49" s="40"/>
      <c r="S49" s="1"/>
      <c r="T49" s="232">
        <f>SUMIFS(раунд1!49:49,раунд1!$1:$1,MAX(раунд1!$1:$1))</f>
        <v>1.7763568394002506E-16</v>
      </c>
      <c r="U49" s="40">
        <f>IF(U$7="",0,U39*условия!$V132)</f>
        <v>0.10500000000000027</v>
      </c>
      <c r="V49" s="40">
        <f>IF(V$7="",0,V39*условия!$V132)</f>
        <v>0.21875000000000036</v>
      </c>
      <c r="W49" s="40">
        <f>IF(W$7="",0,W39*условия!$V132)</f>
        <v>0.3412500000000005</v>
      </c>
      <c r="X49" s="40">
        <f>IF(X$7="",0,X39*условия!$V132)</f>
        <v>0.47250000000000059</v>
      </c>
      <c r="Y49" s="40">
        <f>IF(Y$7="",0,Y39*условия!$V132)</f>
        <v>0.61250000000000071</v>
      </c>
      <c r="Z49" s="40">
        <f>IF(Z$7="",0,Z39*условия!$V132)</f>
        <v>0.76125000000000087</v>
      </c>
      <c r="AA49" s="40">
        <f>IF(AA$7="",0,AA39*условия!$V132)</f>
        <v>0.91875000000000107</v>
      </c>
      <c r="AB49" s="40">
        <f>IF(AB$7="",0,AB39*условия!$V132)</f>
        <v>0.9800000000000012</v>
      </c>
      <c r="AC49" s="40">
        <f>IF(AC$7="",0,AC39*условия!$V132)</f>
        <v>1.0412500000000013</v>
      </c>
      <c r="AD49" s="40">
        <f>IF(AD$7="",0,AD39*условия!$V132)</f>
        <v>1.1025000000000014</v>
      </c>
      <c r="AE49" s="40">
        <f>IF(AE$7="",0,AE39*условия!$V132)</f>
        <v>1.1637500000000012</v>
      </c>
      <c r="AF49" s="40">
        <f>IF(AF$7="",0,AF39*условия!$V132)</f>
        <v>1.2250000000000012</v>
      </c>
      <c r="AG49" s="40">
        <f>IF(AG$7="",0,AG39*условия!$V132)</f>
        <v>1.2862500000000012</v>
      </c>
      <c r="AH49" s="40">
        <f>IF(AH$7="",0,AH39*условия!$V132)</f>
        <v>1.3475000000000013</v>
      </c>
      <c r="AI49" s="40">
        <f>IF(AI$7="",0,AI39*условия!$V132)</f>
        <v>1.4087500000000013</v>
      </c>
      <c r="AJ49" s="40">
        <f>IF(AJ$7="",0,AJ39*условия!$V132)</f>
        <v>1.4700000000000013</v>
      </c>
      <c r="AK49" s="40">
        <f>IF(AK$7="",0,AK39*условия!$V132)</f>
        <v>1.5312500000000011</v>
      </c>
      <c r="AL49" s="40">
        <f>IF(AL$7="",0,AL39*условия!$V132)</f>
        <v>1.5925000000000011</v>
      </c>
      <c r="AM49" s="40">
        <f>IF(AM$7="",0,AM39*условия!$V132)</f>
        <v>1.6537500000000014</v>
      </c>
      <c r="AN49" s="40">
        <f>IF(AN$7="",0,AN39*условия!$V132)</f>
        <v>1.7150000000000014</v>
      </c>
      <c r="AO49" s="40">
        <f>IF(AO$7="",0,AO39*условия!$V132)</f>
        <v>1.7762500000000019</v>
      </c>
      <c r="AP49" s="40">
        <f>IF(AP$7="",0,AP39*условия!$V132)</f>
        <v>1.8375000000000019</v>
      </c>
      <c r="AQ49" s="40">
        <f>IF(AQ$7="",0,AQ39*условия!$V132)</f>
        <v>1.8987500000000019</v>
      </c>
      <c r="AR49" s="40">
        <f>IF(AR$7="",0,AR39*условия!$V132)</f>
        <v>1.960000000000002</v>
      </c>
      <c r="AS49" s="40">
        <f>IF(AS$7="",0,AS39*условия!$V132)</f>
        <v>0</v>
      </c>
      <c r="AT49" s="40">
        <f>IF(AT$7="",0,AT39*условия!$V132)</f>
        <v>0</v>
      </c>
      <c r="AU49" s="40">
        <f>IF(AU$7="",0,AU39*условия!$V132)</f>
        <v>0</v>
      </c>
      <c r="AV49" s="40">
        <f>IF(AV$7="",0,AV39*условия!$V132)</f>
        <v>0</v>
      </c>
      <c r="AW49" s="40">
        <f>IF(AW$7="",0,AW39*условия!$V132)</f>
        <v>0</v>
      </c>
      <c r="AX49" s="40">
        <f>IF(AX$7="",0,AX39*условия!$V132)</f>
        <v>0</v>
      </c>
      <c r="AY49" s="40">
        <f>IF(AY$7="",0,AY39*условия!$V132)</f>
        <v>0</v>
      </c>
      <c r="AZ49" s="40">
        <f>IF(AZ$7="",0,AZ39*условия!$V132)</f>
        <v>0</v>
      </c>
      <c r="BA49" s="40">
        <f>IF(BA$7="",0,BA39*условия!$V132)</f>
        <v>0</v>
      </c>
      <c r="BB49" s="40">
        <f>IF(BB$7="",0,BB39*условия!$V132)</f>
        <v>0</v>
      </c>
      <c r="BC49" s="40">
        <f>IF(BC$7="",0,BC39*условия!$V132)</f>
        <v>0</v>
      </c>
      <c r="BD49" s="40">
        <f>IF(BD$7="",0,BD39*условия!$V132)</f>
        <v>0</v>
      </c>
      <c r="BE49" s="40">
        <f>IF(BE$7="",0,BE39*условия!$V132)</f>
        <v>0</v>
      </c>
      <c r="BF49" s="40">
        <f>IF(BF$7="",0,BF39*условия!$V132)</f>
        <v>0</v>
      </c>
      <c r="BG49" s="40">
        <f>IF(BG$7="",0,BG39*условия!$V132)</f>
        <v>0</v>
      </c>
      <c r="BH49" s="40">
        <f>IF(BH$7="",0,BH39*условия!$V132)</f>
        <v>0</v>
      </c>
      <c r="BI49" s="40">
        <f>IF(BI$7="",0,BI39*условия!$V132)</f>
        <v>0</v>
      </c>
      <c r="BJ49" s="40">
        <f>IF(BJ$7="",0,BJ39*условия!$V132)</f>
        <v>0</v>
      </c>
      <c r="BK49" s="40">
        <f>IF(BK$7="",0,BK39*условия!$V132)</f>
        <v>0</v>
      </c>
      <c r="BL49" s="40">
        <f>IF(BL$7="",0,BL39*условия!$V132)</f>
        <v>0</v>
      </c>
      <c r="BM49" s="40">
        <f>IF(BM$7="",0,BM39*условия!$V132)</f>
        <v>0</v>
      </c>
      <c r="BN49" s="40">
        <f>IF(BN$7="",0,BN39*условия!$V132)</f>
        <v>0</v>
      </c>
      <c r="BO49" s="40">
        <f>IF(BO$7="",0,BO39*условия!$V132)</f>
        <v>0</v>
      </c>
      <c r="BP49" s="40">
        <f>IF(BP$7="",0,BP39*условия!$V132)</f>
        <v>0</v>
      </c>
      <c r="BQ49" s="40">
        <f>IF(BQ$7="",0,BQ39*условия!$V132)</f>
        <v>0</v>
      </c>
      <c r="BR49" s="40">
        <f>IF(BR$7="",0,BR39*условия!$V132)</f>
        <v>0</v>
      </c>
      <c r="BS49" s="40">
        <f>IF(BS$7="",0,BS39*условия!$V132)</f>
        <v>0</v>
      </c>
      <c r="BT49" s="40">
        <f>IF(BT$7="",0,BT39*условия!$V132)</f>
        <v>0</v>
      </c>
      <c r="BU49" s="40">
        <f>IF(BU$7="",0,BU39*условия!$V132)</f>
        <v>0</v>
      </c>
      <c r="BV49" s="40">
        <f>IF(BV$7="",0,BV39*условия!$V132)</f>
        <v>0</v>
      </c>
      <c r="BW49" s="40">
        <f>IF(BW$7="",0,BW39*условия!$V132)</f>
        <v>0</v>
      </c>
      <c r="BX49" s="40">
        <f>IF(BX$7="",0,BX39*условия!$V132)</f>
        <v>0</v>
      </c>
      <c r="BY49" s="40">
        <f>IF(BY$7="",0,BY39*условия!$V132)</f>
        <v>0</v>
      </c>
      <c r="BZ49" s="40">
        <f>IF(BZ$7="",0,BZ39*условия!$V132)</f>
        <v>0</v>
      </c>
      <c r="CA49" s="40">
        <f>IF(CA$7="",0,CA39*условия!$V132)</f>
        <v>0</v>
      </c>
      <c r="CB49" s="40">
        <f>IF(CB$7="",0,CB39*условия!$V132)</f>
        <v>0</v>
      </c>
      <c r="CC49" s="40">
        <f>IF(CC$7="",0,CC39*условия!$V132)</f>
        <v>0</v>
      </c>
      <c r="CD49" s="40">
        <f>IF(CD$7="",0,CD39*условия!$V132)</f>
        <v>0</v>
      </c>
      <c r="CE49" s="40">
        <f>IF(CE$7="",0,CE39*условия!$V132)</f>
        <v>0</v>
      </c>
      <c r="CF49" s="40">
        <f>IF(CF$7="",0,CF39*условия!$V132)</f>
        <v>0</v>
      </c>
      <c r="CG49" s="40">
        <f>IF(CG$7="",0,CG39*условия!$V132)</f>
        <v>0</v>
      </c>
      <c r="CH49" s="40">
        <f>IF(CH$7="",0,CH39*условия!$V132)</f>
        <v>0</v>
      </c>
      <c r="CI49" s="40">
        <f>IF(CI$7="",0,CI39*условия!$V132)</f>
        <v>0</v>
      </c>
      <c r="CJ49" s="40">
        <f>IF(CJ$7="",0,CJ39*условия!$V132)</f>
        <v>0</v>
      </c>
      <c r="CK49" s="40">
        <f>IF(CK$7="",0,CK39*условия!$V132)</f>
        <v>0</v>
      </c>
      <c r="CL49" s="40">
        <f>IF(CL$7="",0,CL39*условия!$V132)</f>
        <v>0</v>
      </c>
      <c r="CM49" s="40">
        <f>IF(CM$7="",0,CM39*условия!$V132)</f>
        <v>0</v>
      </c>
      <c r="CN49" s="40">
        <f>IF(CN$7="",0,CN39*условия!$V132)</f>
        <v>0</v>
      </c>
      <c r="CO49" s="40">
        <f>IF(CO$7="",0,CO39*условия!$V132)</f>
        <v>0</v>
      </c>
      <c r="CP49" s="40">
        <f>IF(CP$7="",0,CP39*условия!$V132)</f>
        <v>0</v>
      </c>
      <c r="CQ49" s="40">
        <f>IF(CQ$7="",0,CQ39*условия!$V132)</f>
        <v>0</v>
      </c>
      <c r="CR49" s="40">
        <f>IF(CR$7="",0,CR39*условия!$V132)</f>
        <v>0</v>
      </c>
      <c r="CS49" s="40">
        <f>IF(CS$7="",0,CS39*условия!$V132)</f>
        <v>0</v>
      </c>
      <c r="CT49" s="40">
        <f>IF(CT$7="",0,CT39*условия!$V132)</f>
        <v>0</v>
      </c>
      <c r="CU49" s="40">
        <f>IF(CU$7="",0,CU39*условия!$V132)</f>
        <v>0</v>
      </c>
      <c r="CV49" s="40">
        <f>IF(CV$7="",0,CV39*условия!$V132)</f>
        <v>0</v>
      </c>
      <c r="CW49" s="40">
        <f>IF(CW$7="",0,CW39*условия!$V132)</f>
        <v>0</v>
      </c>
      <c r="CX49" s="40">
        <f>IF(CX$7="",0,CX39*условия!$V132)</f>
        <v>0</v>
      </c>
      <c r="CY49" s="40">
        <f>IF(CY$7="",0,CY39*условия!$V132)</f>
        <v>0</v>
      </c>
      <c r="CZ49" s="40">
        <f>IF(CZ$7="",0,CZ39*условия!$V132)</f>
        <v>0</v>
      </c>
      <c r="DA49" s="40">
        <f>IF(DA$7="",0,DA39*условия!$V132)</f>
        <v>0</v>
      </c>
      <c r="DB49" s="40">
        <f>IF(DB$7="",0,DB39*условия!$V132)</f>
        <v>0</v>
      </c>
      <c r="DC49" s="40">
        <f>IF(DC$7="",0,DC39*условия!$V132)</f>
        <v>0</v>
      </c>
      <c r="DD49" s="40">
        <f>IF(DD$7="",0,DD39*условия!$V132)</f>
        <v>0</v>
      </c>
      <c r="DE49" s="40">
        <f>IF(DE$7="",0,DE39*условия!$V132)</f>
        <v>0</v>
      </c>
      <c r="DF49" s="40">
        <f>IF(DF$7="",0,DF39*условия!$V132)</f>
        <v>0</v>
      </c>
      <c r="DG49" s="40">
        <f>IF(DG$7="",0,DG39*условия!$V132)</f>
        <v>0</v>
      </c>
      <c r="DH49" s="40">
        <f>IF(DH$7="",0,DH39*условия!$V132)</f>
        <v>0</v>
      </c>
      <c r="DI49" s="40">
        <f>IF(DI$7="",0,DI39*условия!$V132)</f>
        <v>0</v>
      </c>
      <c r="DJ49" s="40">
        <f>IF(DJ$7="",0,DJ39*условия!$V132)</f>
        <v>0</v>
      </c>
      <c r="DK49" s="40">
        <f>IF(DK$7="",0,DK39*условия!$V132)</f>
        <v>0</v>
      </c>
      <c r="DL49" s="40">
        <f>IF(DL$7="",0,DL39*условия!$V132)</f>
        <v>0</v>
      </c>
      <c r="DM49" s="40">
        <f>IF(DM$7="",0,DM39*условия!$V132)</f>
        <v>0</v>
      </c>
      <c r="DN49" s="40">
        <f>IF(DN$7="",0,DN39*условия!$V132)</f>
        <v>0</v>
      </c>
      <c r="DO49" s="40">
        <f>IF(DO$7="",0,DO39*условия!$V132)</f>
        <v>0</v>
      </c>
      <c r="DP49" s="40">
        <f>IF(DP$7="",0,DP39*условия!$V132)</f>
        <v>0</v>
      </c>
      <c r="DQ49" s="40">
        <f>IF(DQ$7="",0,DQ39*условия!$V132)</f>
        <v>0</v>
      </c>
      <c r="DR49" s="40">
        <f>IF(DR$7="",0,DR39*условия!$V132)</f>
        <v>0</v>
      </c>
      <c r="DS49" s="40">
        <f>IF(DS$7="",0,DS39*условия!$V132)</f>
        <v>0</v>
      </c>
      <c r="DT49" s="40">
        <f>IF(DT$7="",0,DT39*условия!$V132)</f>
        <v>0</v>
      </c>
      <c r="DU49" s="40">
        <f>IF(DU$7="",0,DU39*условия!$V132)</f>
        <v>0</v>
      </c>
      <c r="DV49" s="40">
        <f>IF(DV$7="",0,DV39*условия!$V132)</f>
        <v>0</v>
      </c>
      <c r="DW49" s="40">
        <f>IF(DW$7="",0,DW39*условия!$V132)</f>
        <v>0</v>
      </c>
      <c r="DX49" s="40">
        <f>IF(DX$7="",0,DX39*условия!$V132)</f>
        <v>0</v>
      </c>
      <c r="DY49" s="40">
        <f>IF(DY$7="",0,DY39*условия!$V132)</f>
        <v>0</v>
      </c>
      <c r="DZ49" s="40">
        <f>IF(DZ$7="",0,DZ39*условия!$V132)</f>
        <v>0</v>
      </c>
      <c r="EA49" s="40">
        <f>IF(EA$7="",0,EA39*условия!$V132)</f>
        <v>0</v>
      </c>
      <c r="EB49" s="40">
        <f>IF(EB$7="",0,EB39*условия!$V132)</f>
        <v>0</v>
      </c>
      <c r="EC49" s="40">
        <f>IF(EC$7="",0,EC39*условия!$V132)</f>
        <v>0</v>
      </c>
      <c r="ED49" s="40">
        <f>IF(ED$7="",0,ED39*условия!$V132)</f>
        <v>0</v>
      </c>
      <c r="EE49" s="40">
        <f>IF(EE$7="",0,EE39*условия!$V132)</f>
        <v>0</v>
      </c>
      <c r="EF49" s="40">
        <f>IF(EF$7="",0,EF39*условия!$V132)</f>
        <v>0</v>
      </c>
      <c r="EG49" s="40">
        <f>IF(EG$7="",0,EG39*условия!$V132)</f>
        <v>0</v>
      </c>
      <c r="EH49" s="40">
        <f>IF(EH$7="",0,EH39*условия!$V132)</f>
        <v>0</v>
      </c>
      <c r="EI49" s="40">
        <f>IF(EI$7="",0,EI39*условия!$V132)</f>
        <v>0</v>
      </c>
      <c r="EJ49" s="40">
        <f>IF(EJ$7="",0,EJ39*условия!$V132)</f>
        <v>0</v>
      </c>
      <c r="EK49" s="40">
        <f>IF(EK$7="",0,EK39*условия!$V132)</f>
        <v>0</v>
      </c>
      <c r="EL49" s="40">
        <f>IF(EL$7="",0,EL39*условия!$V132)</f>
        <v>0</v>
      </c>
      <c r="EM49" s="40">
        <f>IF(EM$7="",0,EM39*условия!$V132)</f>
        <v>0</v>
      </c>
      <c r="EN49" s="40">
        <f>IF(EN$7="",0,EN39*условия!$V132)</f>
        <v>0</v>
      </c>
      <c r="EO49" s="40">
        <f>IF(EO$7="",0,EO39*условия!$V132)</f>
        <v>0</v>
      </c>
      <c r="EP49" s="40">
        <f>IF(EP$7="",0,EP39*условия!$V132)</f>
        <v>0</v>
      </c>
      <c r="EQ49" s="40">
        <f>IF(EQ$7="",0,EQ39*условия!$V132)</f>
        <v>0</v>
      </c>
      <c r="ER49" s="40">
        <f>IF(ER$7="",0,ER39*условия!$V132)</f>
        <v>0</v>
      </c>
      <c r="ES49" s="40">
        <f>IF(ES$7="",0,ES39*условия!$V132)</f>
        <v>0</v>
      </c>
      <c r="ET49" s="40">
        <f>IF(ET$7="",0,ET39*условия!$V132)</f>
        <v>0</v>
      </c>
      <c r="EU49" s="40">
        <f>IF(EU$7="",0,EU39*условия!$V132)</f>
        <v>0</v>
      </c>
      <c r="EV49" s="40">
        <f>IF(EV$7="",0,EV39*условия!$V132)</f>
        <v>0</v>
      </c>
      <c r="EW49" s="40">
        <f>IF(EW$7="",0,EW39*условия!$V132)</f>
        <v>0</v>
      </c>
      <c r="EX49" s="40">
        <f>IF(EX$7="",0,EX39*условия!$V132)</f>
        <v>0</v>
      </c>
      <c r="EY49" s="40">
        <f>IF(EY$7="",0,EY39*условия!$V132)</f>
        <v>0</v>
      </c>
      <c r="EZ49" s="40">
        <f>IF(EZ$7="",0,EZ39*условия!$V132)</f>
        <v>0</v>
      </c>
      <c r="FA49" s="40">
        <f>IF(FA$7="",0,FA39*условия!$V132)</f>
        <v>0</v>
      </c>
      <c r="FB49" s="40">
        <f>IF(FB$7="",0,FB39*условия!$V132)</f>
        <v>0</v>
      </c>
      <c r="FC49" s="40">
        <f>IF(FC$7="",0,FC39*условия!$V132)</f>
        <v>0</v>
      </c>
      <c r="FD49" s="40">
        <f>IF(FD$7="",0,FD39*условия!$V132)</f>
        <v>0</v>
      </c>
      <c r="FE49" s="40">
        <f>IF(FE$7="",0,FE39*условия!$V132)</f>
        <v>0</v>
      </c>
      <c r="FF49" s="40">
        <f>IF(FF$7="",0,FF39*условия!$V132)</f>
        <v>0</v>
      </c>
      <c r="FG49" s="40">
        <f>IF(FG$7="",0,FG39*условия!$V132)</f>
        <v>0</v>
      </c>
      <c r="FH49" s="40">
        <f>IF(FH$7="",0,FH39*условия!$V132)</f>
        <v>0</v>
      </c>
      <c r="FI49" s="40">
        <f>IF(FI$7="",0,FI39*условия!$V132)</f>
        <v>0</v>
      </c>
      <c r="FJ49" s="40">
        <f>IF(FJ$7="",0,FJ39*условия!$V132)</f>
        <v>0</v>
      </c>
      <c r="FK49" s="40">
        <f>IF(FK$7="",0,FK39*условия!$V132)</f>
        <v>0</v>
      </c>
      <c r="FL49" s="40">
        <f>IF(FL$7="",0,FL39*условия!$V132)</f>
        <v>0</v>
      </c>
      <c r="FM49" s="40">
        <f>IF(FM$7="",0,FM39*условия!$V132)</f>
        <v>0</v>
      </c>
      <c r="FN49" s="40">
        <f>IF(FN$7="",0,FN39*условия!$V132)</f>
        <v>0</v>
      </c>
      <c r="FO49" s="40">
        <f>IF(FO$7="",0,FO39*условия!$V132)</f>
        <v>0</v>
      </c>
      <c r="FP49" s="40">
        <f>IF(FP$7="",0,FP39*условия!$V132)</f>
        <v>0</v>
      </c>
      <c r="FQ49" s="40">
        <f>IF(FQ$7="",0,FQ39*условия!$V132)</f>
        <v>0</v>
      </c>
      <c r="FR49" s="40">
        <f>IF(FR$7="",0,FR39*условия!$V132)</f>
        <v>0</v>
      </c>
      <c r="FS49" s="40">
        <f>IF(FS$7="",0,FS39*условия!$V132)</f>
        <v>0</v>
      </c>
      <c r="FT49" s="40">
        <f>IF(FT$7="",0,FT39*условия!$V132)</f>
        <v>0</v>
      </c>
      <c r="FU49" s="40">
        <f>IF(FU$7="",0,FU39*условия!$V132)</f>
        <v>0</v>
      </c>
      <c r="FV49" s="40">
        <f>IF(FV$7="",0,FV39*условия!$V132)</f>
        <v>0</v>
      </c>
      <c r="FW49" s="40">
        <f>IF(FW$7="",0,FW39*условия!$V132)</f>
        <v>0</v>
      </c>
      <c r="FX49" s="40">
        <f>IF(FX$7="",0,FX39*условия!$V132)</f>
        <v>0</v>
      </c>
      <c r="FY49" s="40">
        <f>IF(FY$7="",0,FY39*условия!$V132)</f>
        <v>0</v>
      </c>
      <c r="FZ49" s="40">
        <f>IF(FZ$7="",0,FZ39*условия!$V132)</f>
        <v>0</v>
      </c>
      <c r="GA49" s="40">
        <f>IF(GA$7="",0,GA39*условия!$V132)</f>
        <v>0</v>
      </c>
      <c r="GB49" s="40">
        <f>IF(GB$7="",0,GB39*условия!$V132)</f>
        <v>0</v>
      </c>
      <c r="GC49" s="40">
        <f>IF(GC$7="",0,GC39*условия!$V132)</f>
        <v>0</v>
      </c>
      <c r="GD49" s="40">
        <f>IF(GD$7="",0,GD39*условия!$V132)</f>
        <v>0</v>
      </c>
      <c r="GE49" s="40">
        <f>IF(GE$7="",0,GE39*условия!$V132)</f>
        <v>0</v>
      </c>
      <c r="GF49" s="40">
        <f>IF(GF$7="",0,GF39*условия!$V132)</f>
        <v>0</v>
      </c>
      <c r="GG49" s="40">
        <f>IF(GG$7="",0,GG39*условия!$V132)</f>
        <v>0</v>
      </c>
      <c r="GH49" s="40">
        <f>IF(GH$7="",0,GH39*условия!$V132)</f>
        <v>0</v>
      </c>
      <c r="GI49" s="40">
        <f>IF(GI$7="",0,GI39*условия!$V132)</f>
        <v>0</v>
      </c>
      <c r="GJ49" s="40">
        <f>IF(GJ$7="",0,GJ39*условия!$V132)</f>
        <v>0</v>
      </c>
      <c r="GK49" s="40">
        <f>IF(GK$7="",0,GK39*условия!$V132)</f>
        <v>0</v>
      </c>
      <c r="GL49" s="40">
        <f>IF(GL$7="",0,GL39*условия!$V132)</f>
        <v>0</v>
      </c>
      <c r="GM49" s="40">
        <f>IF(GM$7="",0,GM39*условия!$V132)</f>
        <v>0</v>
      </c>
      <c r="GN49" s="40">
        <f>IF(GN$7="",0,GN39*условия!$V132)</f>
        <v>0</v>
      </c>
      <c r="GO49" s="40">
        <f>IF(GO$7="",0,GO39*условия!$V132)</f>
        <v>0</v>
      </c>
      <c r="GP49" s="40">
        <f>IF(GP$7="",0,GP39*условия!$V132)</f>
        <v>0</v>
      </c>
      <c r="GQ49" s="40">
        <f>IF(GQ$7="",0,GQ39*условия!$V132)</f>
        <v>0</v>
      </c>
      <c r="GR49" s="40">
        <f>IF(GR$7="",0,GR39*условия!$V132)</f>
        <v>0</v>
      </c>
      <c r="GS49" s="40">
        <f>IF(GS$7="",0,GS39*условия!$V132)</f>
        <v>0</v>
      </c>
      <c r="GT49" s="40">
        <f>IF(GT$7="",0,GT39*условия!$V132)</f>
        <v>0</v>
      </c>
      <c r="GU49" s="40">
        <f>IF(GU$7="",0,GU39*условия!$V132)</f>
        <v>0</v>
      </c>
      <c r="GV49" s="40">
        <f>IF(GV$7="",0,GV39*условия!$V132)</f>
        <v>0</v>
      </c>
      <c r="GW49" s="40">
        <f>IF(GW$7="",0,GW39*условия!$V132)</f>
        <v>0</v>
      </c>
      <c r="GX49" s="40">
        <f>IF(GX$7="",0,GX39*условия!$V132)</f>
        <v>0</v>
      </c>
      <c r="GY49" s="40">
        <f>IF(GY$7="",0,GY39*условия!$V132)</f>
        <v>0</v>
      </c>
      <c r="GZ49" s="40">
        <f>IF(GZ$7="",0,GZ39*условия!$V132)</f>
        <v>0</v>
      </c>
      <c r="HA49" s="40">
        <f>IF(HA$7="",0,HA39*условия!$V132)</f>
        <v>0</v>
      </c>
      <c r="HB49" s="40">
        <f>IF(HB$7="",0,HB39*условия!$V132)</f>
        <v>0</v>
      </c>
      <c r="HC49" s="40">
        <f>IF(HC$7="",0,HC39*условия!$V132)</f>
        <v>0</v>
      </c>
      <c r="HD49" s="40">
        <f>IF(HD$7="",0,HD39*условия!$V132)</f>
        <v>0</v>
      </c>
      <c r="HE49" s="40">
        <f>IF(HE$7="",0,HE39*условия!$V132)</f>
        <v>0</v>
      </c>
      <c r="HF49" s="40">
        <f>IF(HF$7="",0,HF39*условия!$V132)</f>
        <v>0</v>
      </c>
      <c r="HG49" s="40">
        <f>IF(HG$7="",0,HG39*условия!$V132)</f>
        <v>0</v>
      </c>
      <c r="HH49" s="40">
        <f>IF(HH$7="",0,HH39*условия!$V132)</f>
        <v>0</v>
      </c>
      <c r="HI49" s="40">
        <f>IF(HI$7="",0,HI39*условия!$V132)</f>
        <v>0</v>
      </c>
      <c r="HJ49" s="40">
        <f>IF(HJ$7="",0,HJ39*условия!$V132)</f>
        <v>0</v>
      </c>
      <c r="HK49" s="40">
        <f>IF(HK$7="",0,HK39*условия!$V132)</f>
        <v>0</v>
      </c>
      <c r="HL49" s="40">
        <f>IF(HL$7="",0,HL39*условия!$V132)</f>
        <v>0</v>
      </c>
      <c r="HM49" s="40">
        <f>IF(HM$7="",0,HM39*условия!$V132)</f>
        <v>0</v>
      </c>
      <c r="HN49" s="40">
        <f>IF(HN$7="",0,HN39*условия!$V132)</f>
        <v>0</v>
      </c>
      <c r="HO49" s="40">
        <f>IF(HO$7="",0,HO39*условия!$V132)</f>
        <v>0</v>
      </c>
      <c r="HP49" s="40">
        <f>IF(HP$7="",0,HP39*условия!$V132)</f>
        <v>0</v>
      </c>
      <c r="HQ49" s="40">
        <f>IF(HQ$7="",0,HQ39*условия!$V132)</f>
        <v>0</v>
      </c>
      <c r="HR49" s="40">
        <f>IF(HR$7="",0,HR39*условия!$V132)</f>
        <v>0</v>
      </c>
      <c r="HS49" s="40">
        <f>IF(HS$7="",0,HS39*условия!$V132)</f>
        <v>0</v>
      </c>
      <c r="HT49" s="40">
        <f>IF(HT$7="",0,HT39*условия!$V132)</f>
        <v>0</v>
      </c>
      <c r="HU49" s="40">
        <f>IF(HU$7="",0,HU39*условия!$V132)</f>
        <v>0</v>
      </c>
      <c r="HV49" s="40">
        <f>IF(HV$7="",0,HV39*условия!$V132)</f>
        <v>0</v>
      </c>
      <c r="HW49" s="40">
        <f>IF(HW$7="",0,HW39*условия!$V132)</f>
        <v>0</v>
      </c>
      <c r="HX49" s="40">
        <f>IF(HX$7="",0,HX39*условия!$V132)</f>
        <v>0</v>
      </c>
      <c r="HY49" s="40">
        <f>IF(HY$7="",0,HY39*условия!$V132)</f>
        <v>0</v>
      </c>
      <c r="HZ49" s="40">
        <f>IF(HZ$7="",0,HZ39*условия!$V132)</f>
        <v>0</v>
      </c>
      <c r="IA49" s="40">
        <f>IF(IA$7="",0,IA39*условия!$V132)</f>
        <v>0</v>
      </c>
      <c r="IB49" s="40">
        <f>IF(IB$7="",0,IB39*условия!$V132)</f>
        <v>0</v>
      </c>
      <c r="IC49" s="40">
        <f>IF(IC$7="",0,IC39*условия!$V132)</f>
        <v>0</v>
      </c>
      <c r="ID49" s="40">
        <f>IF(ID$7="",0,ID39*условия!$V132)</f>
        <v>0</v>
      </c>
      <c r="IE49" s="40">
        <f>IF(IE$7="",0,IE39*условия!$V132)</f>
        <v>0</v>
      </c>
      <c r="IF49" s="40">
        <f>IF(IF$7="",0,IF39*условия!$V132)</f>
        <v>0</v>
      </c>
      <c r="IG49" s="40">
        <f>IF(IG$7="",0,IG39*условия!$V132)</f>
        <v>0</v>
      </c>
      <c r="IH49" s="40">
        <f>IF(IH$7="",0,IH39*условия!$V132)</f>
        <v>0</v>
      </c>
      <c r="II49" s="40">
        <f>IF(II$7="",0,II39*условия!$V132)</f>
        <v>0</v>
      </c>
      <c r="IJ49" s="40">
        <f>IF(IJ$7="",0,IJ39*условия!$V132)</f>
        <v>0</v>
      </c>
      <c r="IK49" s="40">
        <f>IF(IK$7="",0,IK39*условия!$V132)</f>
        <v>0</v>
      </c>
      <c r="IL49" s="40">
        <f>IF(IL$7="",0,IL39*условия!$V132)</f>
        <v>0</v>
      </c>
      <c r="IM49" s="40">
        <f>IF(IM$7="",0,IM39*условия!$V132)</f>
        <v>0</v>
      </c>
      <c r="IN49" s="40">
        <f>IF(IN$7="",0,IN39*условия!$V132)</f>
        <v>0</v>
      </c>
      <c r="IO49" s="40">
        <f>IF(IO$7="",0,IO39*условия!$V132)</f>
        <v>0</v>
      </c>
      <c r="IP49" s="40">
        <f>IF(IP$7="",0,IP39*условия!$V132)</f>
        <v>0</v>
      </c>
      <c r="IQ49" s="40">
        <f>IF(IQ$7="",0,IQ39*условия!$V132)</f>
        <v>0</v>
      </c>
      <c r="IR49" s="40">
        <f>IF(IR$7="",0,IR39*условия!$V132)</f>
        <v>0</v>
      </c>
      <c r="IS49" s="40">
        <f>IF(IS$7="",0,IS39*условия!$V132)</f>
        <v>0</v>
      </c>
      <c r="IT49" s="40">
        <f>IF(IT$7="",0,IT39*условия!$V132)</f>
        <v>0</v>
      </c>
      <c r="IU49" s="40">
        <f>IF(IU$7="",0,IU39*условия!$V132)</f>
        <v>0</v>
      </c>
      <c r="IV49" s="40">
        <f>IF(IV$7="",0,IV39*условия!$V132)</f>
        <v>0</v>
      </c>
      <c r="IW49" s="40">
        <f>IF(IW$7="",0,IW39*условия!$V132)</f>
        <v>0</v>
      </c>
      <c r="IX49" s="40">
        <f>IF(IX$7="",0,IX39*условия!$V132)</f>
        <v>0</v>
      </c>
      <c r="IY49" s="40">
        <f>IF(IY$7="",0,IY39*условия!$V132)</f>
        <v>0</v>
      </c>
      <c r="IZ49" s="40">
        <f>IF(IZ$7="",0,IZ39*условия!$V132)</f>
        <v>0</v>
      </c>
      <c r="JA49" s="40">
        <f>IF(JA$7="",0,JA39*условия!$V132)</f>
        <v>0</v>
      </c>
      <c r="JB49" s="40">
        <f>IF(JB$7="",0,JB39*условия!$V132)</f>
        <v>0</v>
      </c>
      <c r="JC49" s="40">
        <f>IF(JC$7="",0,JC39*условия!$V132)</f>
        <v>0</v>
      </c>
      <c r="JD49" s="40">
        <f>IF(JD$7="",0,JD39*условия!$V132)</f>
        <v>0</v>
      </c>
      <c r="JE49" s="40">
        <f>IF(JE$7="",0,JE39*условия!$V132)</f>
        <v>0</v>
      </c>
      <c r="JF49" s="40">
        <f>IF(JF$7="",0,JF39*условия!$V132)</f>
        <v>0</v>
      </c>
      <c r="JG49" s="40">
        <f>IF(JG$7="",0,JG39*условия!$V132)</f>
        <v>0</v>
      </c>
      <c r="JH49" s="40">
        <f>IF(JH$7="",0,JH39*условия!$V132)</f>
        <v>0</v>
      </c>
      <c r="JI49" s="40">
        <f>IF(JI$7="",0,JI39*условия!$V132)</f>
        <v>0</v>
      </c>
      <c r="JJ49" s="40">
        <f>IF(JJ$7="",0,JJ39*условия!$V132)</f>
        <v>0</v>
      </c>
      <c r="JK49" s="40">
        <f>IF(JK$7="",0,JK39*условия!$V132)</f>
        <v>0</v>
      </c>
      <c r="JL49" s="40">
        <f>IF(JL$7="",0,JL39*условия!$V132)</f>
        <v>0</v>
      </c>
      <c r="JM49" s="40">
        <f>IF(JM$7="",0,JM39*условия!$V132)</f>
        <v>0</v>
      </c>
      <c r="JN49" s="40">
        <f>IF(JN$7="",0,JN39*условия!$V132)</f>
        <v>0</v>
      </c>
      <c r="JO49" s="40">
        <f>IF(JO$7="",0,JO39*условия!$V132)</f>
        <v>0</v>
      </c>
      <c r="JP49" s="40">
        <f>IF(JP$7="",0,JP39*условия!$V132)</f>
        <v>0</v>
      </c>
      <c r="JQ49" s="40">
        <f>IF(JQ$7="",0,JQ39*условия!$V132)</f>
        <v>0</v>
      </c>
      <c r="JR49" s="40">
        <f>IF(JR$7="",0,JR39*условия!$V132)</f>
        <v>0</v>
      </c>
      <c r="JS49" s="40">
        <f>IF(JS$7="",0,JS39*условия!$V132)</f>
        <v>0</v>
      </c>
      <c r="JT49" s="40">
        <f>IF(JT$7="",0,JT39*условия!$V132)</f>
        <v>0</v>
      </c>
      <c r="JU49" s="40">
        <f>IF(JU$7="",0,JU39*условия!$V132)</f>
        <v>0</v>
      </c>
      <c r="JV49" s="40">
        <f>IF(JV$7="",0,JV39*условия!$V132)</f>
        <v>0</v>
      </c>
      <c r="JW49" s="40">
        <f>IF(JW$7="",0,JW39*условия!$V132)</f>
        <v>0</v>
      </c>
      <c r="JX49" s="40">
        <f>IF(JX$7="",0,JX39*условия!$V132)</f>
        <v>0</v>
      </c>
      <c r="JY49" s="40">
        <f>IF(JY$7="",0,JY39*условия!$V132)</f>
        <v>0</v>
      </c>
      <c r="JZ49" s="40">
        <f>IF(JZ$7="",0,JZ39*условия!$V132)</f>
        <v>0</v>
      </c>
      <c r="KA49" s="40">
        <f>IF(KA$7="",0,KA39*условия!$V132)</f>
        <v>0</v>
      </c>
      <c r="KB49" s="40">
        <f>IF(KB$7="",0,KB39*условия!$V132)</f>
        <v>0</v>
      </c>
      <c r="KC49" s="40">
        <f>IF(KC$7="",0,KC39*условия!$V132)</f>
        <v>0</v>
      </c>
      <c r="KD49" s="40">
        <f>IF(KD$7="",0,KD39*условия!$V132)</f>
        <v>0</v>
      </c>
      <c r="KE49" s="40">
        <f>IF(KE$7="",0,KE39*условия!$V132)</f>
        <v>0</v>
      </c>
      <c r="KF49" s="40">
        <f>IF(KF$7="",0,KF39*условия!$V132)</f>
        <v>0</v>
      </c>
      <c r="KG49" s="40">
        <f>IF(KG$7="",0,KG39*условия!$V132)</f>
        <v>0</v>
      </c>
      <c r="KH49" s="40">
        <f>IF(KH$7="",0,KH39*условия!$V132)</f>
        <v>0</v>
      </c>
      <c r="KI49" s="40">
        <f>IF(KI$7="",0,KI39*условия!$V132)</f>
        <v>0</v>
      </c>
      <c r="KJ49" s="40">
        <f>IF(KJ$7="",0,KJ39*условия!$V132)</f>
        <v>0</v>
      </c>
      <c r="KK49" s="40">
        <f>IF(KK$7="",0,KK39*условия!$V132)</f>
        <v>0</v>
      </c>
      <c r="KL49" s="40">
        <f>IF(KL$7="",0,KL39*условия!$V132)</f>
        <v>0</v>
      </c>
      <c r="KM49" s="40">
        <f>IF(KM$7="",0,KM39*условия!$V132)</f>
        <v>0</v>
      </c>
      <c r="KN49" s="40">
        <f>IF(KN$7="",0,KN39*условия!$V132)</f>
        <v>0</v>
      </c>
      <c r="KO49" s="40">
        <f>IF(KO$7="",0,KO39*условия!$V132)</f>
        <v>0</v>
      </c>
      <c r="KP49" s="40">
        <f>IF(KP$7="",0,KP39*условия!$V132)</f>
        <v>0</v>
      </c>
      <c r="KQ49" s="40">
        <f>IF(KQ$7="",0,KQ39*условия!$V132)</f>
        <v>0</v>
      </c>
      <c r="KR49" s="40">
        <f>IF(KR$7="",0,KR39*условия!$V132)</f>
        <v>0</v>
      </c>
      <c r="KS49" s="40">
        <f>IF(KS$7="",0,KS39*условия!$V132)</f>
        <v>0</v>
      </c>
      <c r="KT49" s="40">
        <f>IF(KT$7="",0,KT39*условия!$V132)</f>
        <v>0</v>
      </c>
      <c r="KU49" s="40">
        <f>IF(KU$7="",0,KU39*условия!$V132)</f>
        <v>0</v>
      </c>
      <c r="KV49" s="40">
        <f>IF(KV$7="",0,KV39*условия!$V132)</f>
        <v>0</v>
      </c>
      <c r="KW49" s="1"/>
      <c r="KX49" s="1"/>
    </row>
    <row r="50" spans="1:310" ht="4.05" customHeight="1" x14ac:dyDescent="0.25">
      <c r="A50" s="1"/>
      <c r="B50" s="79"/>
      <c r="C50" s="79"/>
      <c r="D50" s="79"/>
      <c r="E50" s="1"/>
      <c r="F50" s="1"/>
      <c r="G50" s="1"/>
      <c r="H50" s="11"/>
      <c r="I50" s="1"/>
      <c r="J50" s="1"/>
      <c r="K50" s="1"/>
      <c r="L50" s="1"/>
      <c r="M50" s="5"/>
      <c r="N50" s="1"/>
      <c r="O50" s="19"/>
      <c r="P50" s="1"/>
      <c r="Q50" s="1"/>
      <c r="R50" s="40"/>
      <c r="S50" s="1"/>
      <c r="T50" s="40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</row>
    <row r="51" spans="1:310" ht="4.05" customHeight="1" x14ac:dyDescent="0.25">
      <c r="A51" s="1"/>
      <c r="B51" s="79"/>
      <c r="C51" s="79"/>
      <c r="D51" s="79"/>
      <c r="E51" s="61"/>
      <c r="F51" s="1"/>
      <c r="G51" s="1"/>
      <c r="H51" s="11"/>
      <c r="I51" s="1"/>
      <c r="J51" s="1"/>
      <c r="K51" s="61"/>
      <c r="L51" s="1"/>
      <c r="M51" s="5"/>
      <c r="N51" s="61"/>
      <c r="O51" s="19"/>
      <c r="P51" s="1"/>
      <c r="Q51" s="1"/>
      <c r="R51" s="67"/>
      <c r="S51" s="1"/>
      <c r="T51" s="40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</row>
    <row r="52" spans="1:310" ht="4.95" customHeight="1" x14ac:dyDescent="0.25">
      <c r="A52" s="1"/>
      <c r="B52" s="79"/>
      <c r="C52" s="79"/>
      <c r="D52" s="79"/>
      <c r="E52" s="1"/>
      <c r="F52" s="1"/>
      <c r="G52" s="1"/>
      <c r="H52" s="11"/>
      <c r="I52" s="1"/>
      <c r="J52" s="1"/>
      <c r="K52" s="1"/>
      <c r="L52" s="1"/>
      <c r="M52" s="5"/>
      <c r="N52" s="1"/>
      <c r="O52" s="19"/>
      <c r="P52" s="1"/>
      <c r="Q52" s="1"/>
      <c r="R52" s="40"/>
      <c r="S52" s="1"/>
      <c r="T52" s="40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</row>
    <row r="53" spans="1:310" s="4" customFormat="1" x14ac:dyDescent="0.25">
      <c r="A53" s="3"/>
      <c r="B53" s="80"/>
      <c r="C53" s="80"/>
      <c r="D53" s="80"/>
      <c r="E53" s="42" t="str">
        <f>kpi!$E$27</f>
        <v>количество сотрудников в работе</v>
      </c>
      <c r="F53" s="3"/>
      <c r="G53" s="3"/>
      <c r="H53" s="39" t="str">
        <f>IF(OR($E53="",$E53=0),"",INDEX(kpi!$I:$I,SUMIFS(kpi!$A:$A,kpi!$E:$E,$E53)))</f>
        <v>вакансии</v>
      </c>
      <c r="I53" s="3"/>
      <c r="J53" s="3"/>
      <c r="K53" s="42" t="s">
        <v>7</v>
      </c>
      <c r="L53" s="3"/>
      <c r="M53" s="5"/>
      <c r="N53" s="231"/>
      <c r="O53" s="19"/>
      <c r="P53" s="3"/>
      <c r="Q53" s="3"/>
      <c r="R53" s="44"/>
      <c r="S53" s="3"/>
      <c r="T53" s="41"/>
      <c r="U53" s="41">
        <f>IF(U$7="",0,SUM(U54:U60))</f>
        <v>2889.6000000000008</v>
      </c>
      <c r="V53" s="41">
        <f t="shared" ref="V53:CG53" si="43">IF(V$7="",0,SUM(V54:V60))</f>
        <v>3517.5000000000005</v>
      </c>
      <c r="W53" s="41">
        <f t="shared" si="43"/>
        <v>4193.7000000000016</v>
      </c>
      <c r="X53" s="41">
        <f t="shared" si="43"/>
        <v>4918.2000000000016</v>
      </c>
      <c r="Y53" s="41">
        <f t="shared" si="43"/>
        <v>5691.0000000000009</v>
      </c>
      <c r="Z53" s="41">
        <f t="shared" si="43"/>
        <v>6512.1000000000013</v>
      </c>
      <c r="AA53" s="41">
        <f t="shared" si="43"/>
        <v>7271.2500000000018</v>
      </c>
      <c r="AB53" s="41">
        <f t="shared" si="43"/>
        <v>7798.6125000000029</v>
      </c>
      <c r="AC53" s="41">
        <f t="shared" si="43"/>
        <v>8342.5125000000025</v>
      </c>
      <c r="AD53" s="41">
        <f t="shared" si="43"/>
        <v>8902.9500000000025</v>
      </c>
      <c r="AE53" s="41">
        <f t="shared" si="43"/>
        <v>9479.9250000000029</v>
      </c>
      <c r="AF53" s="41">
        <f t="shared" si="43"/>
        <v>10073.437500000002</v>
      </c>
      <c r="AG53" s="41">
        <f t="shared" si="43"/>
        <v>10683.487500000003</v>
      </c>
      <c r="AH53" s="41">
        <f t="shared" si="43"/>
        <v>11310.075000000003</v>
      </c>
      <c r="AI53" s="41">
        <f t="shared" si="43"/>
        <v>11953.200000000003</v>
      </c>
      <c r="AJ53" s="41">
        <f t="shared" si="43"/>
        <v>12612.862500000003</v>
      </c>
      <c r="AK53" s="41">
        <f t="shared" si="43"/>
        <v>13289.062500000002</v>
      </c>
      <c r="AL53" s="41">
        <f t="shared" si="43"/>
        <v>13981.800000000003</v>
      </c>
      <c r="AM53" s="41">
        <f t="shared" si="43"/>
        <v>14691.075000000004</v>
      </c>
      <c r="AN53" s="41">
        <f t="shared" si="43"/>
        <v>15416.887500000003</v>
      </c>
      <c r="AO53" s="41">
        <f t="shared" si="43"/>
        <v>16159.237500000003</v>
      </c>
      <c r="AP53" s="41">
        <f t="shared" si="43"/>
        <v>16918.125000000004</v>
      </c>
      <c r="AQ53" s="41">
        <f t="shared" si="43"/>
        <v>17693.550000000007</v>
      </c>
      <c r="AR53" s="41">
        <f t="shared" si="43"/>
        <v>18485.512500000004</v>
      </c>
      <c r="AS53" s="41">
        <f t="shared" si="43"/>
        <v>12232.5</v>
      </c>
      <c r="AT53" s="41">
        <f t="shared" si="43"/>
        <v>0</v>
      </c>
      <c r="AU53" s="41">
        <f t="shared" si="43"/>
        <v>0</v>
      </c>
      <c r="AV53" s="41">
        <f t="shared" si="43"/>
        <v>0</v>
      </c>
      <c r="AW53" s="41">
        <f t="shared" si="43"/>
        <v>0</v>
      </c>
      <c r="AX53" s="41">
        <f t="shared" si="43"/>
        <v>0</v>
      </c>
      <c r="AY53" s="41">
        <f t="shared" si="43"/>
        <v>0</v>
      </c>
      <c r="AZ53" s="41">
        <f t="shared" si="43"/>
        <v>0</v>
      </c>
      <c r="BA53" s="41">
        <f t="shared" si="43"/>
        <v>0</v>
      </c>
      <c r="BB53" s="41">
        <f t="shared" si="43"/>
        <v>0</v>
      </c>
      <c r="BC53" s="41">
        <f t="shared" si="43"/>
        <v>0</v>
      </c>
      <c r="BD53" s="41">
        <f t="shared" si="43"/>
        <v>0</v>
      </c>
      <c r="BE53" s="41">
        <f t="shared" si="43"/>
        <v>0</v>
      </c>
      <c r="BF53" s="41">
        <f t="shared" si="43"/>
        <v>0</v>
      </c>
      <c r="BG53" s="41">
        <f t="shared" si="43"/>
        <v>0</v>
      </c>
      <c r="BH53" s="41">
        <f t="shared" si="43"/>
        <v>0</v>
      </c>
      <c r="BI53" s="41">
        <f t="shared" si="43"/>
        <v>0</v>
      </c>
      <c r="BJ53" s="41">
        <f t="shared" si="43"/>
        <v>0</v>
      </c>
      <c r="BK53" s="41">
        <f t="shared" si="43"/>
        <v>0</v>
      </c>
      <c r="BL53" s="41">
        <f t="shared" si="43"/>
        <v>0</v>
      </c>
      <c r="BM53" s="41">
        <f t="shared" si="43"/>
        <v>0</v>
      </c>
      <c r="BN53" s="41">
        <f t="shared" si="43"/>
        <v>0</v>
      </c>
      <c r="BO53" s="41">
        <f t="shared" si="43"/>
        <v>0</v>
      </c>
      <c r="BP53" s="41">
        <f t="shared" si="43"/>
        <v>0</v>
      </c>
      <c r="BQ53" s="41">
        <f t="shared" si="43"/>
        <v>0</v>
      </c>
      <c r="BR53" s="41">
        <f t="shared" si="43"/>
        <v>0</v>
      </c>
      <c r="BS53" s="41">
        <f t="shared" si="43"/>
        <v>0</v>
      </c>
      <c r="BT53" s="41">
        <f t="shared" si="43"/>
        <v>0</v>
      </c>
      <c r="BU53" s="41">
        <f t="shared" si="43"/>
        <v>0</v>
      </c>
      <c r="BV53" s="41">
        <f t="shared" si="43"/>
        <v>0</v>
      </c>
      <c r="BW53" s="41">
        <f t="shared" si="43"/>
        <v>0</v>
      </c>
      <c r="BX53" s="41">
        <f t="shared" si="43"/>
        <v>0</v>
      </c>
      <c r="BY53" s="41">
        <f t="shared" si="43"/>
        <v>0</v>
      </c>
      <c r="BZ53" s="41">
        <f t="shared" si="43"/>
        <v>0</v>
      </c>
      <c r="CA53" s="41">
        <f t="shared" si="43"/>
        <v>0</v>
      </c>
      <c r="CB53" s="41">
        <f t="shared" si="43"/>
        <v>0</v>
      </c>
      <c r="CC53" s="41">
        <f t="shared" si="43"/>
        <v>0</v>
      </c>
      <c r="CD53" s="41">
        <f t="shared" si="43"/>
        <v>0</v>
      </c>
      <c r="CE53" s="41">
        <f t="shared" si="43"/>
        <v>0</v>
      </c>
      <c r="CF53" s="41">
        <f t="shared" si="43"/>
        <v>0</v>
      </c>
      <c r="CG53" s="41">
        <f t="shared" si="43"/>
        <v>0</v>
      </c>
      <c r="CH53" s="41">
        <f t="shared" ref="CH53:ES53" si="44">IF(CH$7="",0,SUM(CH54:CH60))</f>
        <v>0</v>
      </c>
      <c r="CI53" s="41">
        <f t="shared" si="44"/>
        <v>0</v>
      </c>
      <c r="CJ53" s="41">
        <f t="shared" si="44"/>
        <v>0</v>
      </c>
      <c r="CK53" s="41">
        <f t="shared" si="44"/>
        <v>0</v>
      </c>
      <c r="CL53" s="41">
        <f t="shared" si="44"/>
        <v>0</v>
      </c>
      <c r="CM53" s="41">
        <f t="shared" si="44"/>
        <v>0</v>
      </c>
      <c r="CN53" s="41">
        <f t="shared" si="44"/>
        <v>0</v>
      </c>
      <c r="CO53" s="41">
        <f t="shared" si="44"/>
        <v>0</v>
      </c>
      <c r="CP53" s="41">
        <f t="shared" si="44"/>
        <v>0</v>
      </c>
      <c r="CQ53" s="41">
        <f t="shared" si="44"/>
        <v>0</v>
      </c>
      <c r="CR53" s="41">
        <f t="shared" si="44"/>
        <v>0</v>
      </c>
      <c r="CS53" s="41">
        <f t="shared" si="44"/>
        <v>0</v>
      </c>
      <c r="CT53" s="41">
        <f t="shared" si="44"/>
        <v>0</v>
      </c>
      <c r="CU53" s="41">
        <f t="shared" si="44"/>
        <v>0</v>
      </c>
      <c r="CV53" s="41">
        <f t="shared" si="44"/>
        <v>0</v>
      </c>
      <c r="CW53" s="41">
        <f t="shared" si="44"/>
        <v>0</v>
      </c>
      <c r="CX53" s="41">
        <f t="shared" si="44"/>
        <v>0</v>
      </c>
      <c r="CY53" s="41">
        <f t="shared" si="44"/>
        <v>0</v>
      </c>
      <c r="CZ53" s="41">
        <f t="shared" si="44"/>
        <v>0</v>
      </c>
      <c r="DA53" s="41">
        <f t="shared" si="44"/>
        <v>0</v>
      </c>
      <c r="DB53" s="41">
        <f t="shared" si="44"/>
        <v>0</v>
      </c>
      <c r="DC53" s="41">
        <f t="shared" si="44"/>
        <v>0</v>
      </c>
      <c r="DD53" s="41">
        <f t="shared" si="44"/>
        <v>0</v>
      </c>
      <c r="DE53" s="41">
        <f t="shared" si="44"/>
        <v>0</v>
      </c>
      <c r="DF53" s="41">
        <f t="shared" si="44"/>
        <v>0</v>
      </c>
      <c r="DG53" s="41">
        <f t="shared" si="44"/>
        <v>0</v>
      </c>
      <c r="DH53" s="41">
        <f t="shared" si="44"/>
        <v>0</v>
      </c>
      <c r="DI53" s="41">
        <f t="shared" si="44"/>
        <v>0</v>
      </c>
      <c r="DJ53" s="41">
        <f t="shared" si="44"/>
        <v>0</v>
      </c>
      <c r="DK53" s="41">
        <f t="shared" si="44"/>
        <v>0</v>
      </c>
      <c r="DL53" s="41">
        <f t="shared" si="44"/>
        <v>0</v>
      </c>
      <c r="DM53" s="41">
        <f t="shared" si="44"/>
        <v>0</v>
      </c>
      <c r="DN53" s="41">
        <f t="shared" si="44"/>
        <v>0</v>
      </c>
      <c r="DO53" s="41">
        <f t="shared" si="44"/>
        <v>0</v>
      </c>
      <c r="DP53" s="41">
        <f t="shared" si="44"/>
        <v>0</v>
      </c>
      <c r="DQ53" s="41">
        <f t="shared" si="44"/>
        <v>0</v>
      </c>
      <c r="DR53" s="41">
        <f t="shared" si="44"/>
        <v>0</v>
      </c>
      <c r="DS53" s="41">
        <f t="shared" si="44"/>
        <v>0</v>
      </c>
      <c r="DT53" s="41">
        <f t="shared" si="44"/>
        <v>0</v>
      </c>
      <c r="DU53" s="41">
        <f t="shared" si="44"/>
        <v>0</v>
      </c>
      <c r="DV53" s="41">
        <f t="shared" si="44"/>
        <v>0</v>
      </c>
      <c r="DW53" s="41">
        <f t="shared" si="44"/>
        <v>0</v>
      </c>
      <c r="DX53" s="41">
        <f t="shared" si="44"/>
        <v>0</v>
      </c>
      <c r="DY53" s="41">
        <f t="shared" si="44"/>
        <v>0</v>
      </c>
      <c r="DZ53" s="41">
        <f t="shared" si="44"/>
        <v>0</v>
      </c>
      <c r="EA53" s="41">
        <f t="shared" si="44"/>
        <v>0</v>
      </c>
      <c r="EB53" s="41">
        <f t="shared" si="44"/>
        <v>0</v>
      </c>
      <c r="EC53" s="41">
        <f t="shared" si="44"/>
        <v>0</v>
      </c>
      <c r="ED53" s="41">
        <f t="shared" si="44"/>
        <v>0</v>
      </c>
      <c r="EE53" s="41">
        <f t="shared" si="44"/>
        <v>0</v>
      </c>
      <c r="EF53" s="41">
        <f t="shared" si="44"/>
        <v>0</v>
      </c>
      <c r="EG53" s="41">
        <f t="shared" si="44"/>
        <v>0</v>
      </c>
      <c r="EH53" s="41">
        <f t="shared" si="44"/>
        <v>0</v>
      </c>
      <c r="EI53" s="41">
        <f t="shared" si="44"/>
        <v>0</v>
      </c>
      <c r="EJ53" s="41">
        <f t="shared" si="44"/>
        <v>0</v>
      </c>
      <c r="EK53" s="41">
        <f t="shared" si="44"/>
        <v>0</v>
      </c>
      <c r="EL53" s="41">
        <f t="shared" si="44"/>
        <v>0</v>
      </c>
      <c r="EM53" s="41">
        <f t="shared" si="44"/>
        <v>0</v>
      </c>
      <c r="EN53" s="41">
        <f t="shared" si="44"/>
        <v>0</v>
      </c>
      <c r="EO53" s="41">
        <f t="shared" si="44"/>
        <v>0</v>
      </c>
      <c r="EP53" s="41">
        <f t="shared" si="44"/>
        <v>0</v>
      </c>
      <c r="EQ53" s="41">
        <f t="shared" si="44"/>
        <v>0</v>
      </c>
      <c r="ER53" s="41">
        <f t="shared" si="44"/>
        <v>0</v>
      </c>
      <c r="ES53" s="41">
        <f t="shared" si="44"/>
        <v>0</v>
      </c>
      <c r="ET53" s="41">
        <f t="shared" ref="ET53:HE53" si="45">IF(ET$7="",0,SUM(ET54:ET60))</f>
        <v>0</v>
      </c>
      <c r="EU53" s="41">
        <f t="shared" si="45"/>
        <v>0</v>
      </c>
      <c r="EV53" s="41">
        <f t="shared" si="45"/>
        <v>0</v>
      </c>
      <c r="EW53" s="41">
        <f t="shared" si="45"/>
        <v>0</v>
      </c>
      <c r="EX53" s="41">
        <f t="shared" si="45"/>
        <v>0</v>
      </c>
      <c r="EY53" s="41">
        <f t="shared" si="45"/>
        <v>0</v>
      </c>
      <c r="EZ53" s="41">
        <f t="shared" si="45"/>
        <v>0</v>
      </c>
      <c r="FA53" s="41">
        <f t="shared" si="45"/>
        <v>0</v>
      </c>
      <c r="FB53" s="41">
        <f t="shared" si="45"/>
        <v>0</v>
      </c>
      <c r="FC53" s="41">
        <f t="shared" si="45"/>
        <v>0</v>
      </c>
      <c r="FD53" s="41">
        <f t="shared" si="45"/>
        <v>0</v>
      </c>
      <c r="FE53" s="41">
        <f t="shared" si="45"/>
        <v>0</v>
      </c>
      <c r="FF53" s="41">
        <f t="shared" si="45"/>
        <v>0</v>
      </c>
      <c r="FG53" s="41">
        <f t="shared" si="45"/>
        <v>0</v>
      </c>
      <c r="FH53" s="41">
        <f t="shared" si="45"/>
        <v>0</v>
      </c>
      <c r="FI53" s="41">
        <f t="shared" si="45"/>
        <v>0</v>
      </c>
      <c r="FJ53" s="41">
        <f t="shared" si="45"/>
        <v>0</v>
      </c>
      <c r="FK53" s="41">
        <f t="shared" si="45"/>
        <v>0</v>
      </c>
      <c r="FL53" s="41">
        <f t="shared" si="45"/>
        <v>0</v>
      </c>
      <c r="FM53" s="41">
        <f t="shared" si="45"/>
        <v>0</v>
      </c>
      <c r="FN53" s="41">
        <f t="shared" si="45"/>
        <v>0</v>
      </c>
      <c r="FO53" s="41">
        <f t="shared" si="45"/>
        <v>0</v>
      </c>
      <c r="FP53" s="41">
        <f t="shared" si="45"/>
        <v>0</v>
      </c>
      <c r="FQ53" s="41">
        <f t="shared" si="45"/>
        <v>0</v>
      </c>
      <c r="FR53" s="41">
        <f t="shared" si="45"/>
        <v>0</v>
      </c>
      <c r="FS53" s="41">
        <f t="shared" si="45"/>
        <v>0</v>
      </c>
      <c r="FT53" s="41">
        <f t="shared" si="45"/>
        <v>0</v>
      </c>
      <c r="FU53" s="41">
        <f t="shared" si="45"/>
        <v>0</v>
      </c>
      <c r="FV53" s="41">
        <f t="shared" si="45"/>
        <v>0</v>
      </c>
      <c r="FW53" s="41">
        <f t="shared" si="45"/>
        <v>0</v>
      </c>
      <c r="FX53" s="41">
        <f t="shared" si="45"/>
        <v>0</v>
      </c>
      <c r="FY53" s="41">
        <f t="shared" si="45"/>
        <v>0</v>
      </c>
      <c r="FZ53" s="41">
        <f t="shared" si="45"/>
        <v>0</v>
      </c>
      <c r="GA53" s="41">
        <f t="shared" si="45"/>
        <v>0</v>
      </c>
      <c r="GB53" s="41">
        <f t="shared" si="45"/>
        <v>0</v>
      </c>
      <c r="GC53" s="41">
        <f t="shared" si="45"/>
        <v>0</v>
      </c>
      <c r="GD53" s="41">
        <f t="shared" si="45"/>
        <v>0</v>
      </c>
      <c r="GE53" s="41">
        <f t="shared" si="45"/>
        <v>0</v>
      </c>
      <c r="GF53" s="41">
        <f t="shared" si="45"/>
        <v>0</v>
      </c>
      <c r="GG53" s="41">
        <f t="shared" si="45"/>
        <v>0</v>
      </c>
      <c r="GH53" s="41">
        <f t="shared" si="45"/>
        <v>0</v>
      </c>
      <c r="GI53" s="41">
        <f t="shared" si="45"/>
        <v>0</v>
      </c>
      <c r="GJ53" s="41">
        <f t="shared" si="45"/>
        <v>0</v>
      </c>
      <c r="GK53" s="41">
        <f t="shared" si="45"/>
        <v>0</v>
      </c>
      <c r="GL53" s="41">
        <f t="shared" si="45"/>
        <v>0</v>
      </c>
      <c r="GM53" s="41">
        <f t="shared" si="45"/>
        <v>0</v>
      </c>
      <c r="GN53" s="41">
        <f t="shared" si="45"/>
        <v>0</v>
      </c>
      <c r="GO53" s="41">
        <f t="shared" si="45"/>
        <v>0</v>
      </c>
      <c r="GP53" s="41">
        <f t="shared" si="45"/>
        <v>0</v>
      </c>
      <c r="GQ53" s="41">
        <f t="shared" si="45"/>
        <v>0</v>
      </c>
      <c r="GR53" s="41">
        <f t="shared" si="45"/>
        <v>0</v>
      </c>
      <c r="GS53" s="41">
        <f t="shared" si="45"/>
        <v>0</v>
      </c>
      <c r="GT53" s="41">
        <f t="shared" si="45"/>
        <v>0</v>
      </c>
      <c r="GU53" s="41">
        <f t="shared" si="45"/>
        <v>0</v>
      </c>
      <c r="GV53" s="41">
        <f t="shared" si="45"/>
        <v>0</v>
      </c>
      <c r="GW53" s="41">
        <f t="shared" si="45"/>
        <v>0</v>
      </c>
      <c r="GX53" s="41">
        <f t="shared" si="45"/>
        <v>0</v>
      </c>
      <c r="GY53" s="41">
        <f t="shared" si="45"/>
        <v>0</v>
      </c>
      <c r="GZ53" s="41">
        <f t="shared" si="45"/>
        <v>0</v>
      </c>
      <c r="HA53" s="41">
        <f t="shared" si="45"/>
        <v>0</v>
      </c>
      <c r="HB53" s="41">
        <f t="shared" si="45"/>
        <v>0</v>
      </c>
      <c r="HC53" s="41">
        <f t="shared" si="45"/>
        <v>0</v>
      </c>
      <c r="HD53" s="41">
        <f t="shared" si="45"/>
        <v>0</v>
      </c>
      <c r="HE53" s="41">
        <f t="shared" si="45"/>
        <v>0</v>
      </c>
      <c r="HF53" s="41">
        <f t="shared" ref="HF53:JQ53" si="46">IF(HF$7="",0,SUM(HF54:HF60))</f>
        <v>0</v>
      </c>
      <c r="HG53" s="41">
        <f t="shared" si="46"/>
        <v>0</v>
      </c>
      <c r="HH53" s="41">
        <f t="shared" si="46"/>
        <v>0</v>
      </c>
      <c r="HI53" s="41">
        <f t="shared" si="46"/>
        <v>0</v>
      </c>
      <c r="HJ53" s="41">
        <f t="shared" si="46"/>
        <v>0</v>
      </c>
      <c r="HK53" s="41">
        <f t="shared" si="46"/>
        <v>0</v>
      </c>
      <c r="HL53" s="41">
        <f t="shared" si="46"/>
        <v>0</v>
      </c>
      <c r="HM53" s="41">
        <f t="shared" si="46"/>
        <v>0</v>
      </c>
      <c r="HN53" s="41">
        <f t="shared" si="46"/>
        <v>0</v>
      </c>
      <c r="HO53" s="41">
        <f t="shared" si="46"/>
        <v>0</v>
      </c>
      <c r="HP53" s="41">
        <f t="shared" si="46"/>
        <v>0</v>
      </c>
      <c r="HQ53" s="41">
        <f t="shared" si="46"/>
        <v>0</v>
      </c>
      <c r="HR53" s="41">
        <f t="shared" si="46"/>
        <v>0</v>
      </c>
      <c r="HS53" s="41">
        <f t="shared" si="46"/>
        <v>0</v>
      </c>
      <c r="HT53" s="41">
        <f t="shared" si="46"/>
        <v>0</v>
      </c>
      <c r="HU53" s="41">
        <f t="shared" si="46"/>
        <v>0</v>
      </c>
      <c r="HV53" s="41">
        <f t="shared" si="46"/>
        <v>0</v>
      </c>
      <c r="HW53" s="41">
        <f t="shared" si="46"/>
        <v>0</v>
      </c>
      <c r="HX53" s="41">
        <f t="shared" si="46"/>
        <v>0</v>
      </c>
      <c r="HY53" s="41">
        <f t="shared" si="46"/>
        <v>0</v>
      </c>
      <c r="HZ53" s="41">
        <f t="shared" si="46"/>
        <v>0</v>
      </c>
      <c r="IA53" s="41">
        <f t="shared" si="46"/>
        <v>0</v>
      </c>
      <c r="IB53" s="41">
        <f t="shared" si="46"/>
        <v>0</v>
      </c>
      <c r="IC53" s="41">
        <f t="shared" si="46"/>
        <v>0</v>
      </c>
      <c r="ID53" s="41">
        <f t="shared" si="46"/>
        <v>0</v>
      </c>
      <c r="IE53" s="41">
        <f t="shared" si="46"/>
        <v>0</v>
      </c>
      <c r="IF53" s="41">
        <f t="shared" si="46"/>
        <v>0</v>
      </c>
      <c r="IG53" s="41">
        <f t="shared" si="46"/>
        <v>0</v>
      </c>
      <c r="IH53" s="41">
        <f t="shared" si="46"/>
        <v>0</v>
      </c>
      <c r="II53" s="41">
        <f t="shared" si="46"/>
        <v>0</v>
      </c>
      <c r="IJ53" s="41">
        <f t="shared" si="46"/>
        <v>0</v>
      </c>
      <c r="IK53" s="41">
        <f t="shared" si="46"/>
        <v>0</v>
      </c>
      <c r="IL53" s="41">
        <f t="shared" si="46"/>
        <v>0</v>
      </c>
      <c r="IM53" s="41">
        <f t="shared" si="46"/>
        <v>0</v>
      </c>
      <c r="IN53" s="41">
        <f t="shared" si="46"/>
        <v>0</v>
      </c>
      <c r="IO53" s="41">
        <f t="shared" si="46"/>
        <v>0</v>
      </c>
      <c r="IP53" s="41">
        <f t="shared" si="46"/>
        <v>0</v>
      </c>
      <c r="IQ53" s="41">
        <f t="shared" si="46"/>
        <v>0</v>
      </c>
      <c r="IR53" s="41">
        <f t="shared" si="46"/>
        <v>0</v>
      </c>
      <c r="IS53" s="41">
        <f t="shared" si="46"/>
        <v>0</v>
      </c>
      <c r="IT53" s="41">
        <f t="shared" si="46"/>
        <v>0</v>
      </c>
      <c r="IU53" s="41">
        <f t="shared" si="46"/>
        <v>0</v>
      </c>
      <c r="IV53" s="41">
        <f t="shared" si="46"/>
        <v>0</v>
      </c>
      <c r="IW53" s="41">
        <f t="shared" si="46"/>
        <v>0</v>
      </c>
      <c r="IX53" s="41">
        <f t="shared" si="46"/>
        <v>0</v>
      </c>
      <c r="IY53" s="41">
        <f t="shared" si="46"/>
        <v>0</v>
      </c>
      <c r="IZ53" s="41">
        <f t="shared" si="46"/>
        <v>0</v>
      </c>
      <c r="JA53" s="41">
        <f t="shared" si="46"/>
        <v>0</v>
      </c>
      <c r="JB53" s="41">
        <f t="shared" si="46"/>
        <v>0</v>
      </c>
      <c r="JC53" s="41">
        <f t="shared" si="46"/>
        <v>0</v>
      </c>
      <c r="JD53" s="41">
        <f t="shared" si="46"/>
        <v>0</v>
      </c>
      <c r="JE53" s="41">
        <f t="shared" si="46"/>
        <v>0</v>
      </c>
      <c r="JF53" s="41">
        <f t="shared" si="46"/>
        <v>0</v>
      </c>
      <c r="JG53" s="41">
        <f t="shared" si="46"/>
        <v>0</v>
      </c>
      <c r="JH53" s="41">
        <f t="shared" si="46"/>
        <v>0</v>
      </c>
      <c r="JI53" s="41">
        <f t="shared" si="46"/>
        <v>0</v>
      </c>
      <c r="JJ53" s="41">
        <f t="shared" si="46"/>
        <v>0</v>
      </c>
      <c r="JK53" s="41">
        <f t="shared" si="46"/>
        <v>0</v>
      </c>
      <c r="JL53" s="41">
        <f t="shared" si="46"/>
        <v>0</v>
      </c>
      <c r="JM53" s="41">
        <f t="shared" si="46"/>
        <v>0</v>
      </c>
      <c r="JN53" s="41">
        <f t="shared" si="46"/>
        <v>0</v>
      </c>
      <c r="JO53" s="41">
        <f t="shared" si="46"/>
        <v>0</v>
      </c>
      <c r="JP53" s="41">
        <f t="shared" si="46"/>
        <v>0</v>
      </c>
      <c r="JQ53" s="41">
        <f t="shared" si="46"/>
        <v>0</v>
      </c>
      <c r="JR53" s="41">
        <f t="shared" ref="JR53:KV53" si="47">IF(JR$7="",0,SUM(JR54:JR60))</f>
        <v>0</v>
      </c>
      <c r="JS53" s="41">
        <f t="shared" si="47"/>
        <v>0</v>
      </c>
      <c r="JT53" s="41">
        <f t="shared" si="47"/>
        <v>0</v>
      </c>
      <c r="JU53" s="41">
        <f t="shared" si="47"/>
        <v>0</v>
      </c>
      <c r="JV53" s="41">
        <f t="shared" si="47"/>
        <v>0</v>
      </c>
      <c r="JW53" s="41">
        <f t="shared" si="47"/>
        <v>0</v>
      </c>
      <c r="JX53" s="41">
        <f t="shared" si="47"/>
        <v>0</v>
      </c>
      <c r="JY53" s="41">
        <f t="shared" si="47"/>
        <v>0</v>
      </c>
      <c r="JZ53" s="41">
        <f t="shared" si="47"/>
        <v>0</v>
      </c>
      <c r="KA53" s="41">
        <f t="shared" si="47"/>
        <v>0</v>
      </c>
      <c r="KB53" s="41">
        <f t="shared" si="47"/>
        <v>0</v>
      </c>
      <c r="KC53" s="41">
        <f t="shared" si="47"/>
        <v>0</v>
      </c>
      <c r="KD53" s="41">
        <f t="shared" si="47"/>
        <v>0</v>
      </c>
      <c r="KE53" s="41">
        <f t="shared" si="47"/>
        <v>0</v>
      </c>
      <c r="KF53" s="41">
        <f t="shared" si="47"/>
        <v>0</v>
      </c>
      <c r="KG53" s="41">
        <f t="shared" si="47"/>
        <v>0</v>
      </c>
      <c r="KH53" s="41">
        <f t="shared" si="47"/>
        <v>0</v>
      </c>
      <c r="KI53" s="41">
        <f t="shared" si="47"/>
        <v>0</v>
      </c>
      <c r="KJ53" s="41">
        <f t="shared" si="47"/>
        <v>0</v>
      </c>
      <c r="KK53" s="41">
        <f t="shared" si="47"/>
        <v>0</v>
      </c>
      <c r="KL53" s="41">
        <f t="shared" si="47"/>
        <v>0</v>
      </c>
      <c r="KM53" s="41">
        <f t="shared" si="47"/>
        <v>0</v>
      </c>
      <c r="KN53" s="41">
        <f t="shared" si="47"/>
        <v>0</v>
      </c>
      <c r="KO53" s="41">
        <f t="shared" si="47"/>
        <v>0</v>
      </c>
      <c r="KP53" s="41">
        <f t="shared" si="47"/>
        <v>0</v>
      </c>
      <c r="KQ53" s="41">
        <f t="shared" si="47"/>
        <v>0</v>
      </c>
      <c r="KR53" s="41">
        <f t="shared" si="47"/>
        <v>0</v>
      </c>
      <c r="KS53" s="41">
        <f t="shared" si="47"/>
        <v>0</v>
      </c>
      <c r="KT53" s="41">
        <f t="shared" si="47"/>
        <v>0</v>
      </c>
      <c r="KU53" s="41">
        <f t="shared" si="47"/>
        <v>0</v>
      </c>
      <c r="KV53" s="41">
        <f t="shared" si="47"/>
        <v>0</v>
      </c>
      <c r="KW53" s="3"/>
      <c r="KX53" s="3"/>
    </row>
    <row r="54" spans="1:310" x14ac:dyDescent="0.25">
      <c r="A54" s="1"/>
      <c r="B54" s="79"/>
      <c r="C54" s="79"/>
      <c r="D54" s="79"/>
      <c r="E54" s="43" t="str">
        <f>E53</f>
        <v>количество сотрудников в работе</v>
      </c>
      <c r="F54" s="1"/>
      <c r="G54" s="1"/>
      <c r="H54" s="11" t="str">
        <f>H53</f>
        <v>вакансии</v>
      </c>
      <c r="I54" s="1"/>
      <c r="J54" s="1"/>
      <c r="K54" s="43" t="str">
        <f>справочники!$U$11</f>
        <v>постоянные-15сотрудников</v>
      </c>
      <c r="L54" s="1"/>
      <c r="M54" s="5"/>
      <c r="N54" s="45"/>
      <c r="O54" s="19"/>
      <c r="P54" s="1"/>
      <c r="Q54" s="1"/>
      <c r="R54" s="45"/>
      <c r="S54" s="1"/>
      <c r="T54" s="232"/>
      <c r="U54" s="40">
        <f>IF(U$7="",0,U34*условия!$N12)</f>
        <v>572.25000000000011</v>
      </c>
      <c r="V54" s="40">
        <f>IF(V$7="",0,V34*условия!$N12)</f>
        <v>623.43750000000011</v>
      </c>
      <c r="W54" s="40">
        <f>IF(W$7="",0,W34*условия!$N12)</f>
        <v>678.56250000000011</v>
      </c>
      <c r="X54" s="40">
        <f>IF(X$7="",0,X34*условия!$N12)</f>
        <v>737.62500000000011</v>
      </c>
      <c r="Y54" s="40">
        <f>IF(Y$7="",0,Y34*условия!$N12)</f>
        <v>800.62500000000011</v>
      </c>
      <c r="Z54" s="40">
        <f>IF(Z$7="",0,Z34*условия!$N12)</f>
        <v>867.56250000000011</v>
      </c>
      <c r="AA54" s="40">
        <f>IF(AA$7="",0,AA34*условия!$N12)</f>
        <v>938.43750000000011</v>
      </c>
      <c r="AB54" s="40">
        <f>IF(AB$7="",0,AB34*условия!$N12)</f>
        <v>1013.2500000000002</v>
      </c>
      <c r="AC54" s="40">
        <f>IF(AC$7="",0,AC34*условия!$N12)</f>
        <v>1092.0000000000002</v>
      </c>
      <c r="AD54" s="40">
        <f>IF(AD$7="",0,AD34*условия!$N12)</f>
        <v>1174.6875000000002</v>
      </c>
      <c r="AE54" s="40">
        <f>IF(AE$7="",0,AE34*условия!$N12)</f>
        <v>1261.3125000000002</v>
      </c>
      <c r="AF54" s="40">
        <f>IF(AF$7="",0,AF34*условия!$N12)</f>
        <v>1351.8750000000002</v>
      </c>
      <c r="AG54" s="40">
        <f>IF(AG$7="",0,AG34*условия!$N12)</f>
        <v>1446.3750000000002</v>
      </c>
      <c r="AH54" s="40">
        <f>IF(AH$7="",0,AH34*условия!$N12)</f>
        <v>1544.8125000000002</v>
      </c>
      <c r="AI54" s="40">
        <f>IF(AI$7="",0,AI34*условия!$N12)</f>
        <v>1647.1875000000002</v>
      </c>
      <c r="AJ54" s="40">
        <f>IF(AJ$7="",0,AJ34*условия!$N12)</f>
        <v>1753.5000000000002</v>
      </c>
      <c r="AK54" s="40">
        <f>IF(AK$7="",0,AK34*условия!$N12)</f>
        <v>1863.7500000000002</v>
      </c>
      <c r="AL54" s="40">
        <f>IF(AL$7="",0,AL34*условия!$N12)</f>
        <v>1977.9375000000002</v>
      </c>
      <c r="AM54" s="40">
        <f>IF(AM$7="",0,AM34*условия!$N12)</f>
        <v>2096.0625</v>
      </c>
      <c r="AN54" s="40">
        <f>IF(AN$7="",0,AN34*условия!$N12)</f>
        <v>2218.125</v>
      </c>
      <c r="AO54" s="40">
        <f>IF(AO$7="",0,AO34*условия!$N12)</f>
        <v>2344.125</v>
      </c>
      <c r="AP54" s="40">
        <f>IF(AP$7="",0,AP34*условия!$N12)</f>
        <v>2474.0625</v>
      </c>
      <c r="AQ54" s="40">
        <f>IF(AQ$7="",0,AQ34*условия!$N12)</f>
        <v>2607.9375</v>
      </c>
      <c r="AR54" s="40">
        <f>IF(AR$7="",0,AR34*условия!$N12)</f>
        <v>2745.75</v>
      </c>
      <c r="AS54" s="40">
        <f>IF(AS$7="",0,AS34*условия!$N12)</f>
        <v>2887.5</v>
      </c>
      <c r="AT54" s="40">
        <f>IF(AT$7="",0,AT34*условия!$N12)</f>
        <v>0</v>
      </c>
      <c r="AU54" s="40">
        <f>IF(AU$7="",0,AU34*условия!$N12)</f>
        <v>0</v>
      </c>
      <c r="AV54" s="40">
        <f>IF(AV$7="",0,AV34*условия!$N12)</f>
        <v>0</v>
      </c>
      <c r="AW54" s="40">
        <f>IF(AW$7="",0,AW34*условия!$N12)</f>
        <v>0</v>
      </c>
      <c r="AX54" s="40">
        <f>IF(AX$7="",0,AX34*условия!$N12)</f>
        <v>0</v>
      </c>
      <c r="AY54" s="40">
        <f>IF(AY$7="",0,AY34*условия!$N12)</f>
        <v>0</v>
      </c>
      <c r="AZ54" s="40">
        <f>IF(AZ$7="",0,AZ34*условия!$N12)</f>
        <v>0</v>
      </c>
      <c r="BA54" s="40">
        <f>IF(BA$7="",0,BA34*условия!$N12)</f>
        <v>0</v>
      </c>
      <c r="BB54" s="40">
        <f>IF(BB$7="",0,BB34*условия!$N12)</f>
        <v>0</v>
      </c>
      <c r="BC54" s="40">
        <f>IF(BC$7="",0,BC34*условия!$N12)</f>
        <v>0</v>
      </c>
      <c r="BD54" s="40">
        <f>IF(BD$7="",0,BD34*условия!$N12)</f>
        <v>0</v>
      </c>
      <c r="BE54" s="40">
        <f>IF(BE$7="",0,BE34*условия!$N12)</f>
        <v>0</v>
      </c>
      <c r="BF54" s="40">
        <f>IF(BF$7="",0,BF34*условия!$N12)</f>
        <v>0</v>
      </c>
      <c r="BG54" s="40">
        <f>IF(BG$7="",0,BG34*условия!$N12)</f>
        <v>0</v>
      </c>
      <c r="BH54" s="40">
        <f>IF(BH$7="",0,BH34*условия!$N12)</f>
        <v>0</v>
      </c>
      <c r="BI54" s="40">
        <f>IF(BI$7="",0,BI34*условия!$N12)</f>
        <v>0</v>
      </c>
      <c r="BJ54" s="40">
        <f>IF(BJ$7="",0,BJ34*условия!$N12)</f>
        <v>0</v>
      </c>
      <c r="BK54" s="40">
        <f>IF(BK$7="",0,BK34*условия!$N12)</f>
        <v>0</v>
      </c>
      <c r="BL54" s="40">
        <f>IF(BL$7="",0,BL34*условия!$N12)</f>
        <v>0</v>
      </c>
      <c r="BM54" s="40">
        <f>IF(BM$7="",0,BM34*условия!$N12)</f>
        <v>0</v>
      </c>
      <c r="BN54" s="40">
        <f>IF(BN$7="",0,BN34*условия!$N12)</f>
        <v>0</v>
      </c>
      <c r="BO54" s="40">
        <f>IF(BO$7="",0,BO34*условия!$N12)</f>
        <v>0</v>
      </c>
      <c r="BP54" s="40">
        <f>IF(BP$7="",0,BP34*условия!$N12)</f>
        <v>0</v>
      </c>
      <c r="BQ54" s="40">
        <f>IF(BQ$7="",0,BQ34*условия!$N12)</f>
        <v>0</v>
      </c>
      <c r="BR54" s="40">
        <f>IF(BR$7="",0,BR34*условия!$N12)</f>
        <v>0</v>
      </c>
      <c r="BS54" s="40">
        <f>IF(BS$7="",0,BS34*условия!$N12)</f>
        <v>0</v>
      </c>
      <c r="BT54" s="40">
        <f>IF(BT$7="",0,BT34*условия!$N12)</f>
        <v>0</v>
      </c>
      <c r="BU54" s="40">
        <f>IF(BU$7="",0,BU34*условия!$N12)</f>
        <v>0</v>
      </c>
      <c r="BV54" s="40">
        <f>IF(BV$7="",0,BV34*условия!$N12)</f>
        <v>0</v>
      </c>
      <c r="BW54" s="40">
        <f>IF(BW$7="",0,BW34*условия!$N12)</f>
        <v>0</v>
      </c>
      <c r="BX54" s="40">
        <f>IF(BX$7="",0,BX34*условия!$N12)</f>
        <v>0</v>
      </c>
      <c r="BY54" s="40">
        <f>IF(BY$7="",0,BY34*условия!$N12)</f>
        <v>0</v>
      </c>
      <c r="BZ54" s="40">
        <f>IF(BZ$7="",0,BZ34*условия!$N12)</f>
        <v>0</v>
      </c>
      <c r="CA54" s="40">
        <f>IF(CA$7="",0,CA34*условия!$N12)</f>
        <v>0</v>
      </c>
      <c r="CB54" s="40">
        <f>IF(CB$7="",0,CB34*условия!$N12)</f>
        <v>0</v>
      </c>
      <c r="CC54" s="40">
        <f>IF(CC$7="",0,CC34*условия!$N12)</f>
        <v>0</v>
      </c>
      <c r="CD54" s="40">
        <f>IF(CD$7="",0,CD34*условия!$N12)</f>
        <v>0</v>
      </c>
      <c r="CE54" s="40">
        <f>IF(CE$7="",0,CE34*условия!$N12)</f>
        <v>0</v>
      </c>
      <c r="CF54" s="40">
        <f>IF(CF$7="",0,CF34*условия!$N12)</f>
        <v>0</v>
      </c>
      <c r="CG54" s="40">
        <f>IF(CG$7="",0,CG34*условия!$N12)</f>
        <v>0</v>
      </c>
      <c r="CH54" s="40">
        <f>IF(CH$7="",0,CH34*условия!$N12)</f>
        <v>0</v>
      </c>
      <c r="CI54" s="40">
        <f>IF(CI$7="",0,CI34*условия!$N12)</f>
        <v>0</v>
      </c>
      <c r="CJ54" s="40">
        <f>IF(CJ$7="",0,CJ34*условия!$N12)</f>
        <v>0</v>
      </c>
      <c r="CK54" s="40">
        <f>IF(CK$7="",0,CK34*условия!$N12)</f>
        <v>0</v>
      </c>
      <c r="CL54" s="40">
        <f>IF(CL$7="",0,CL34*условия!$N12)</f>
        <v>0</v>
      </c>
      <c r="CM54" s="40">
        <f>IF(CM$7="",0,CM34*условия!$N12)</f>
        <v>0</v>
      </c>
      <c r="CN54" s="40">
        <f>IF(CN$7="",0,CN34*условия!$N12)</f>
        <v>0</v>
      </c>
      <c r="CO54" s="40">
        <f>IF(CO$7="",0,CO34*условия!$N12)</f>
        <v>0</v>
      </c>
      <c r="CP54" s="40">
        <f>IF(CP$7="",0,CP34*условия!$N12)</f>
        <v>0</v>
      </c>
      <c r="CQ54" s="40">
        <f>IF(CQ$7="",0,CQ34*условия!$N12)</f>
        <v>0</v>
      </c>
      <c r="CR54" s="40">
        <f>IF(CR$7="",0,CR34*условия!$N12)</f>
        <v>0</v>
      </c>
      <c r="CS54" s="40">
        <f>IF(CS$7="",0,CS34*условия!$N12)</f>
        <v>0</v>
      </c>
      <c r="CT54" s="40">
        <f>IF(CT$7="",0,CT34*условия!$N12)</f>
        <v>0</v>
      </c>
      <c r="CU54" s="40">
        <f>IF(CU$7="",0,CU34*условия!$N12)</f>
        <v>0</v>
      </c>
      <c r="CV54" s="40">
        <f>IF(CV$7="",0,CV34*условия!$N12)</f>
        <v>0</v>
      </c>
      <c r="CW54" s="40">
        <f>IF(CW$7="",0,CW34*условия!$N12)</f>
        <v>0</v>
      </c>
      <c r="CX54" s="40">
        <f>IF(CX$7="",0,CX34*условия!$N12)</f>
        <v>0</v>
      </c>
      <c r="CY54" s="40">
        <f>IF(CY$7="",0,CY34*условия!$N12)</f>
        <v>0</v>
      </c>
      <c r="CZ54" s="40">
        <f>IF(CZ$7="",0,CZ34*условия!$N12)</f>
        <v>0</v>
      </c>
      <c r="DA54" s="40">
        <f>IF(DA$7="",0,DA34*условия!$N12)</f>
        <v>0</v>
      </c>
      <c r="DB54" s="40">
        <f>IF(DB$7="",0,DB34*условия!$N12)</f>
        <v>0</v>
      </c>
      <c r="DC54" s="40">
        <f>IF(DC$7="",0,DC34*условия!$N12)</f>
        <v>0</v>
      </c>
      <c r="DD54" s="40">
        <f>IF(DD$7="",0,DD34*условия!$N12)</f>
        <v>0</v>
      </c>
      <c r="DE54" s="40">
        <f>IF(DE$7="",0,DE34*условия!$N12)</f>
        <v>0</v>
      </c>
      <c r="DF54" s="40">
        <f>IF(DF$7="",0,DF34*условия!$N12)</f>
        <v>0</v>
      </c>
      <c r="DG54" s="40">
        <f>IF(DG$7="",0,DG34*условия!$N12)</f>
        <v>0</v>
      </c>
      <c r="DH54" s="40">
        <f>IF(DH$7="",0,DH34*условия!$N12)</f>
        <v>0</v>
      </c>
      <c r="DI54" s="40">
        <f>IF(DI$7="",0,DI34*условия!$N12)</f>
        <v>0</v>
      </c>
      <c r="DJ54" s="40">
        <f>IF(DJ$7="",0,DJ34*условия!$N12)</f>
        <v>0</v>
      </c>
      <c r="DK54" s="40">
        <f>IF(DK$7="",0,DK34*условия!$N12)</f>
        <v>0</v>
      </c>
      <c r="DL54" s="40">
        <f>IF(DL$7="",0,DL34*условия!$N12)</f>
        <v>0</v>
      </c>
      <c r="DM54" s="40">
        <f>IF(DM$7="",0,DM34*условия!$N12)</f>
        <v>0</v>
      </c>
      <c r="DN54" s="40">
        <f>IF(DN$7="",0,DN34*условия!$N12)</f>
        <v>0</v>
      </c>
      <c r="DO54" s="40">
        <f>IF(DO$7="",0,DO34*условия!$N12)</f>
        <v>0</v>
      </c>
      <c r="DP54" s="40">
        <f>IF(DP$7="",0,DP34*условия!$N12)</f>
        <v>0</v>
      </c>
      <c r="DQ54" s="40">
        <f>IF(DQ$7="",0,DQ34*условия!$N12)</f>
        <v>0</v>
      </c>
      <c r="DR54" s="40">
        <f>IF(DR$7="",0,DR34*условия!$N12)</f>
        <v>0</v>
      </c>
      <c r="DS54" s="40">
        <f>IF(DS$7="",0,DS34*условия!$N12)</f>
        <v>0</v>
      </c>
      <c r="DT54" s="40">
        <f>IF(DT$7="",0,DT34*условия!$N12)</f>
        <v>0</v>
      </c>
      <c r="DU54" s="40">
        <f>IF(DU$7="",0,DU34*условия!$N12)</f>
        <v>0</v>
      </c>
      <c r="DV54" s="40">
        <f>IF(DV$7="",0,DV34*условия!$N12)</f>
        <v>0</v>
      </c>
      <c r="DW54" s="40">
        <f>IF(DW$7="",0,DW34*условия!$N12)</f>
        <v>0</v>
      </c>
      <c r="DX54" s="40">
        <f>IF(DX$7="",0,DX34*условия!$N12)</f>
        <v>0</v>
      </c>
      <c r="DY54" s="40">
        <f>IF(DY$7="",0,DY34*условия!$N12)</f>
        <v>0</v>
      </c>
      <c r="DZ54" s="40">
        <f>IF(DZ$7="",0,DZ34*условия!$N12)</f>
        <v>0</v>
      </c>
      <c r="EA54" s="40">
        <f>IF(EA$7="",0,EA34*условия!$N12)</f>
        <v>0</v>
      </c>
      <c r="EB54" s="40">
        <f>IF(EB$7="",0,EB34*условия!$N12)</f>
        <v>0</v>
      </c>
      <c r="EC54" s="40">
        <f>IF(EC$7="",0,EC34*условия!$N12)</f>
        <v>0</v>
      </c>
      <c r="ED54" s="40">
        <f>IF(ED$7="",0,ED34*условия!$N12)</f>
        <v>0</v>
      </c>
      <c r="EE54" s="40">
        <f>IF(EE$7="",0,EE34*условия!$N12)</f>
        <v>0</v>
      </c>
      <c r="EF54" s="40">
        <f>IF(EF$7="",0,EF34*условия!$N12)</f>
        <v>0</v>
      </c>
      <c r="EG54" s="40">
        <f>IF(EG$7="",0,EG34*условия!$N12)</f>
        <v>0</v>
      </c>
      <c r="EH54" s="40">
        <f>IF(EH$7="",0,EH34*условия!$N12)</f>
        <v>0</v>
      </c>
      <c r="EI54" s="40">
        <f>IF(EI$7="",0,EI34*условия!$N12)</f>
        <v>0</v>
      </c>
      <c r="EJ54" s="40">
        <f>IF(EJ$7="",0,EJ34*условия!$N12)</f>
        <v>0</v>
      </c>
      <c r="EK54" s="40">
        <f>IF(EK$7="",0,EK34*условия!$N12)</f>
        <v>0</v>
      </c>
      <c r="EL54" s="40">
        <f>IF(EL$7="",0,EL34*условия!$N12)</f>
        <v>0</v>
      </c>
      <c r="EM54" s="40">
        <f>IF(EM$7="",0,EM34*условия!$N12)</f>
        <v>0</v>
      </c>
      <c r="EN54" s="40">
        <f>IF(EN$7="",0,EN34*условия!$N12)</f>
        <v>0</v>
      </c>
      <c r="EO54" s="40">
        <f>IF(EO$7="",0,EO34*условия!$N12)</f>
        <v>0</v>
      </c>
      <c r="EP54" s="40">
        <f>IF(EP$7="",0,EP34*условия!$N12)</f>
        <v>0</v>
      </c>
      <c r="EQ54" s="40">
        <f>IF(EQ$7="",0,EQ34*условия!$N12)</f>
        <v>0</v>
      </c>
      <c r="ER54" s="40">
        <f>IF(ER$7="",0,ER34*условия!$N12)</f>
        <v>0</v>
      </c>
      <c r="ES54" s="40">
        <f>IF(ES$7="",0,ES34*условия!$N12)</f>
        <v>0</v>
      </c>
      <c r="ET54" s="40">
        <f>IF(ET$7="",0,ET34*условия!$N12)</f>
        <v>0</v>
      </c>
      <c r="EU54" s="40">
        <f>IF(EU$7="",0,EU34*условия!$N12)</f>
        <v>0</v>
      </c>
      <c r="EV54" s="40">
        <f>IF(EV$7="",0,EV34*условия!$N12)</f>
        <v>0</v>
      </c>
      <c r="EW54" s="40">
        <f>IF(EW$7="",0,EW34*условия!$N12)</f>
        <v>0</v>
      </c>
      <c r="EX54" s="40">
        <f>IF(EX$7="",0,EX34*условия!$N12)</f>
        <v>0</v>
      </c>
      <c r="EY54" s="40">
        <f>IF(EY$7="",0,EY34*условия!$N12)</f>
        <v>0</v>
      </c>
      <c r="EZ54" s="40">
        <f>IF(EZ$7="",0,EZ34*условия!$N12)</f>
        <v>0</v>
      </c>
      <c r="FA54" s="40">
        <f>IF(FA$7="",0,FA34*условия!$N12)</f>
        <v>0</v>
      </c>
      <c r="FB54" s="40">
        <f>IF(FB$7="",0,FB34*условия!$N12)</f>
        <v>0</v>
      </c>
      <c r="FC54" s="40">
        <f>IF(FC$7="",0,FC34*условия!$N12)</f>
        <v>0</v>
      </c>
      <c r="FD54" s="40">
        <f>IF(FD$7="",0,FD34*условия!$N12)</f>
        <v>0</v>
      </c>
      <c r="FE54" s="40">
        <f>IF(FE$7="",0,FE34*условия!$N12)</f>
        <v>0</v>
      </c>
      <c r="FF54" s="40">
        <f>IF(FF$7="",0,FF34*условия!$N12)</f>
        <v>0</v>
      </c>
      <c r="FG54" s="40">
        <f>IF(FG$7="",0,FG34*условия!$N12)</f>
        <v>0</v>
      </c>
      <c r="FH54" s="40">
        <f>IF(FH$7="",0,FH34*условия!$N12)</f>
        <v>0</v>
      </c>
      <c r="FI54" s="40">
        <f>IF(FI$7="",0,FI34*условия!$N12)</f>
        <v>0</v>
      </c>
      <c r="FJ54" s="40">
        <f>IF(FJ$7="",0,FJ34*условия!$N12)</f>
        <v>0</v>
      </c>
      <c r="FK54" s="40">
        <f>IF(FK$7="",0,FK34*условия!$N12)</f>
        <v>0</v>
      </c>
      <c r="FL54" s="40">
        <f>IF(FL$7="",0,FL34*условия!$N12)</f>
        <v>0</v>
      </c>
      <c r="FM54" s="40">
        <f>IF(FM$7="",0,FM34*условия!$N12)</f>
        <v>0</v>
      </c>
      <c r="FN54" s="40">
        <f>IF(FN$7="",0,FN34*условия!$N12)</f>
        <v>0</v>
      </c>
      <c r="FO54" s="40">
        <f>IF(FO$7="",0,FO34*условия!$N12)</f>
        <v>0</v>
      </c>
      <c r="FP54" s="40">
        <f>IF(FP$7="",0,FP34*условия!$N12)</f>
        <v>0</v>
      </c>
      <c r="FQ54" s="40">
        <f>IF(FQ$7="",0,FQ34*условия!$N12)</f>
        <v>0</v>
      </c>
      <c r="FR54" s="40">
        <f>IF(FR$7="",0,FR34*условия!$N12)</f>
        <v>0</v>
      </c>
      <c r="FS54" s="40">
        <f>IF(FS$7="",0,FS34*условия!$N12)</f>
        <v>0</v>
      </c>
      <c r="FT54" s="40">
        <f>IF(FT$7="",0,FT34*условия!$N12)</f>
        <v>0</v>
      </c>
      <c r="FU54" s="40">
        <f>IF(FU$7="",0,FU34*условия!$N12)</f>
        <v>0</v>
      </c>
      <c r="FV54" s="40">
        <f>IF(FV$7="",0,FV34*условия!$N12)</f>
        <v>0</v>
      </c>
      <c r="FW54" s="40">
        <f>IF(FW$7="",0,FW34*условия!$N12)</f>
        <v>0</v>
      </c>
      <c r="FX54" s="40">
        <f>IF(FX$7="",0,FX34*условия!$N12)</f>
        <v>0</v>
      </c>
      <c r="FY54" s="40">
        <f>IF(FY$7="",0,FY34*условия!$N12)</f>
        <v>0</v>
      </c>
      <c r="FZ54" s="40">
        <f>IF(FZ$7="",0,FZ34*условия!$N12)</f>
        <v>0</v>
      </c>
      <c r="GA54" s="40">
        <f>IF(GA$7="",0,GA34*условия!$N12)</f>
        <v>0</v>
      </c>
      <c r="GB54" s="40">
        <f>IF(GB$7="",0,GB34*условия!$N12)</f>
        <v>0</v>
      </c>
      <c r="GC54" s="40">
        <f>IF(GC$7="",0,GC34*условия!$N12)</f>
        <v>0</v>
      </c>
      <c r="GD54" s="40">
        <f>IF(GD$7="",0,GD34*условия!$N12)</f>
        <v>0</v>
      </c>
      <c r="GE54" s="40">
        <f>IF(GE$7="",0,GE34*условия!$N12)</f>
        <v>0</v>
      </c>
      <c r="GF54" s="40">
        <f>IF(GF$7="",0,GF34*условия!$N12)</f>
        <v>0</v>
      </c>
      <c r="GG54" s="40">
        <f>IF(GG$7="",0,GG34*условия!$N12)</f>
        <v>0</v>
      </c>
      <c r="GH54" s="40">
        <f>IF(GH$7="",0,GH34*условия!$N12)</f>
        <v>0</v>
      </c>
      <c r="GI54" s="40">
        <f>IF(GI$7="",0,GI34*условия!$N12)</f>
        <v>0</v>
      </c>
      <c r="GJ54" s="40">
        <f>IF(GJ$7="",0,GJ34*условия!$N12)</f>
        <v>0</v>
      </c>
      <c r="GK54" s="40">
        <f>IF(GK$7="",0,GK34*условия!$N12)</f>
        <v>0</v>
      </c>
      <c r="GL54" s="40">
        <f>IF(GL$7="",0,GL34*условия!$N12)</f>
        <v>0</v>
      </c>
      <c r="GM54" s="40">
        <f>IF(GM$7="",0,GM34*условия!$N12)</f>
        <v>0</v>
      </c>
      <c r="GN54" s="40">
        <f>IF(GN$7="",0,GN34*условия!$N12)</f>
        <v>0</v>
      </c>
      <c r="GO54" s="40">
        <f>IF(GO$7="",0,GO34*условия!$N12)</f>
        <v>0</v>
      </c>
      <c r="GP54" s="40">
        <f>IF(GP$7="",0,GP34*условия!$N12)</f>
        <v>0</v>
      </c>
      <c r="GQ54" s="40">
        <f>IF(GQ$7="",0,GQ34*условия!$N12)</f>
        <v>0</v>
      </c>
      <c r="GR54" s="40">
        <f>IF(GR$7="",0,GR34*условия!$N12)</f>
        <v>0</v>
      </c>
      <c r="GS54" s="40">
        <f>IF(GS$7="",0,GS34*условия!$N12)</f>
        <v>0</v>
      </c>
      <c r="GT54" s="40">
        <f>IF(GT$7="",0,GT34*условия!$N12)</f>
        <v>0</v>
      </c>
      <c r="GU54" s="40">
        <f>IF(GU$7="",0,GU34*условия!$N12)</f>
        <v>0</v>
      </c>
      <c r="GV54" s="40">
        <f>IF(GV$7="",0,GV34*условия!$N12)</f>
        <v>0</v>
      </c>
      <c r="GW54" s="40">
        <f>IF(GW$7="",0,GW34*условия!$N12)</f>
        <v>0</v>
      </c>
      <c r="GX54" s="40">
        <f>IF(GX$7="",0,GX34*условия!$N12)</f>
        <v>0</v>
      </c>
      <c r="GY54" s="40">
        <f>IF(GY$7="",0,GY34*условия!$N12)</f>
        <v>0</v>
      </c>
      <c r="GZ54" s="40">
        <f>IF(GZ$7="",0,GZ34*условия!$N12)</f>
        <v>0</v>
      </c>
      <c r="HA54" s="40">
        <f>IF(HA$7="",0,HA34*условия!$N12)</f>
        <v>0</v>
      </c>
      <c r="HB54" s="40">
        <f>IF(HB$7="",0,HB34*условия!$N12)</f>
        <v>0</v>
      </c>
      <c r="HC54" s="40">
        <f>IF(HC$7="",0,HC34*условия!$N12)</f>
        <v>0</v>
      </c>
      <c r="HD54" s="40">
        <f>IF(HD$7="",0,HD34*условия!$N12)</f>
        <v>0</v>
      </c>
      <c r="HE54" s="40">
        <f>IF(HE$7="",0,HE34*условия!$N12)</f>
        <v>0</v>
      </c>
      <c r="HF54" s="40">
        <f>IF(HF$7="",0,HF34*условия!$N12)</f>
        <v>0</v>
      </c>
      <c r="HG54" s="40">
        <f>IF(HG$7="",0,HG34*условия!$N12)</f>
        <v>0</v>
      </c>
      <c r="HH54" s="40">
        <f>IF(HH$7="",0,HH34*условия!$N12)</f>
        <v>0</v>
      </c>
      <c r="HI54" s="40">
        <f>IF(HI$7="",0,HI34*условия!$N12)</f>
        <v>0</v>
      </c>
      <c r="HJ54" s="40">
        <f>IF(HJ$7="",0,HJ34*условия!$N12)</f>
        <v>0</v>
      </c>
      <c r="HK54" s="40">
        <f>IF(HK$7="",0,HK34*условия!$N12)</f>
        <v>0</v>
      </c>
      <c r="HL54" s="40">
        <f>IF(HL$7="",0,HL34*условия!$N12)</f>
        <v>0</v>
      </c>
      <c r="HM54" s="40">
        <f>IF(HM$7="",0,HM34*условия!$N12)</f>
        <v>0</v>
      </c>
      <c r="HN54" s="40">
        <f>IF(HN$7="",0,HN34*условия!$N12)</f>
        <v>0</v>
      </c>
      <c r="HO54" s="40">
        <f>IF(HO$7="",0,HO34*условия!$N12)</f>
        <v>0</v>
      </c>
      <c r="HP54" s="40">
        <f>IF(HP$7="",0,HP34*условия!$N12)</f>
        <v>0</v>
      </c>
      <c r="HQ54" s="40">
        <f>IF(HQ$7="",0,HQ34*условия!$N12)</f>
        <v>0</v>
      </c>
      <c r="HR54" s="40">
        <f>IF(HR$7="",0,HR34*условия!$N12)</f>
        <v>0</v>
      </c>
      <c r="HS54" s="40">
        <f>IF(HS$7="",0,HS34*условия!$N12)</f>
        <v>0</v>
      </c>
      <c r="HT54" s="40">
        <f>IF(HT$7="",0,HT34*условия!$N12)</f>
        <v>0</v>
      </c>
      <c r="HU54" s="40">
        <f>IF(HU$7="",0,HU34*условия!$N12)</f>
        <v>0</v>
      </c>
      <c r="HV54" s="40">
        <f>IF(HV$7="",0,HV34*условия!$N12)</f>
        <v>0</v>
      </c>
      <c r="HW54" s="40">
        <f>IF(HW$7="",0,HW34*условия!$N12)</f>
        <v>0</v>
      </c>
      <c r="HX54" s="40">
        <f>IF(HX$7="",0,HX34*условия!$N12)</f>
        <v>0</v>
      </c>
      <c r="HY54" s="40">
        <f>IF(HY$7="",0,HY34*условия!$N12)</f>
        <v>0</v>
      </c>
      <c r="HZ54" s="40">
        <f>IF(HZ$7="",0,HZ34*условия!$N12)</f>
        <v>0</v>
      </c>
      <c r="IA54" s="40">
        <f>IF(IA$7="",0,IA34*условия!$N12)</f>
        <v>0</v>
      </c>
      <c r="IB54" s="40">
        <f>IF(IB$7="",0,IB34*условия!$N12)</f>
        <v>0</v>
      </c>
      <c r="IC54" s="40">
        <f>IF(IC$7="",0,IC34*условия!$N12)</f>
        <v>0</v>
      </c>
      <c r="ID54" s="40">
        <f>IF(ID$7="",0,ID34*условия!$N12)</f>
        <v>0</v>
      </c>
      <c r="IE54" s="40">
        <f>IF(IE$7="",0,IE34*условия!$N12)</f>
        <v>0</v>
      </c>
      <c r="IF54" s="40">
        <f>IF(IF$7="",0,IF34*условия!$N12)</f>
        <v>0</v>
      </c>
      <c r="IG54" s="40">
        <f>IF(IG$7="",0,IG34*условия!$N12)</f>
        <v>0</v>
      </c>
      <c r="IH54" s="40">
        <f>IF(IH$7="",0,IH34*условия!$N12)</f>
        <v>0</v>
      </c>
      <c r="II54" s="40">
        <f>IF(II$7="",0,II34*условия!$N12)</f>
        <v>0</v>
      </c>
      <c r="IJ54" s="40">
        <f>IF(IJ$7="",0,IJ34*условия!$N12)</f>
        <v>0</v>
      </c>
      <c r="IK54" s="40">
        <f>IF(IK$7="",0,IK34*условия!$N12)</f>
        <v>0</v>
      </c>
      <c r="IL54" s="40">
        <f>IF(IL$7="",0,IL34*условия!$N12)</f>
        <v>0</v>
      </c>
      <c r="IM54" s="40">
        <f>IF(IM$7="",0,IM34*условия!$N12)</f>
        <v>0</v>
      </c>
      <c r="IN54" s="40">
        <f>IF(IN$7="",0,IN34*условия!$N12)</f>
        <v>0</v>
      </c>
      <c r="IO54" s="40">
        <f>IF(IO$7="",0,IO34*условия!$N12)</f>
        <v>0</v>
      </c>
      <c r="IP54" s="40">
        <f>IF(IP$7="",0,IP34*условия!$N12)</f>
        <v>0</v>
      </c>
      <c r="IQ54" s="40">
        <f>IF(IQ$7="",0,IQ34*условия!$N12)</f>
        <v>0</v>
      </c>
      <c r="IR54" s="40">
        <f>IF(IR$7="",0,IR34*условия!$N12)</f>
        <v>0</v>
      </c>
      <c r="IS54" s="40">
        <f>IF(IS$7="",0,IS34*условия!$N12)</f>
        <v>0</v>
      </c>
      <c r="IT54" s="40">
        <f>IF(IT$7="",0,IT34*условия!$N12)</f>
        <v>0</v>
      </c>
      <c r="IU54" s="40">
        <f>IF(IU$7="",0,IU34*условия!$N12)</f>
        <v>0</v>
      </c>
      <c r="IV54" s="40">
        <f>IF(IV$7="",0,IV34*условия!$N12)</f>
        <v>0</v>
      </c>
      <c r="IW54" s="40">
        <f>IF(IW$7="",0,IW34*условия!$N12)</f>
        <v>0</v>
      </c>
      <c r="IX54" s="40">
        <f>IF(IX$7="",0,IX34*условия!$N12)</f>
        <v>0</v>
      </c>
      <c r="IY54" s="40">
        <f>IF(IY$7="",0,IY34*условия!$N12)</f>
        <v>0</v>
      </c>
      <c r="IZ54" s="40">
        <f>IF(IZ$7="",0,IZ34*условия!$N12)</f>
        <v>0</v>
      </c>
      <c r="JA54" s="40">
        <f>IF(JA$7="",0,JA34*условия!$N12)</f>
        <v>0</v>
      </c>
      <c r="JB54" s="40">
        <f>IF(JB$7="",0,JB34*условия!$N12)</f>
        <v>0</v>
      </c>
      <c r="JC54" s="40">
        <f>IF(JC$7="",0,JC34*условия!$N12)</f>
        <v>0</v>
      </c>
      <c r="JD54" s="40">
        <f>IF(JD$7="",0,JD34*условия!$N12)</f>
        <v>0</v>
      </c>
      <c r="JE54" s="40">
        <f>IF(JE$7="",0,JE34*условия!$N12)</f>
        <v>0</v>
      </c>
      <c r="JF54" s="40">
        <f>IF(JF$7="",0,JF34*условия!$N12)</f>
        <v>0</v>
      </c>
      <c r="JG54" s="40">
        <f>IF(JG$7="",0,JG34*условия!$N12)</f>
        <v>0</v>
      </c>
      <c r="JH54" s="40">
        <f>IF(JH$7="",0,JH34*условия!$N12)</f>
        <v>0</v>
      </c>
      <c r="JI54" s="40">
        <f>IF(JI$7="",0,JI34*условия!$N12)</f>
        <v>0</v>
      </c>
      <c r="JJ54" s="40">
        <f>IF(JJ$7="",0,JJ34*условия!$N12)</f>
        <v>0</v>
      </c>
      <c r="JK54" s="40">
        <f>IF(JK$7="",0,JK34*условия!$N12)</f>
        <v>0</v>
      </c>
      <c r="JL54" s="40">
        <f>IF(JL$7="",0,JL34*условия!$N12)</f>
        <v>0</v>
      </c>
      <c r="JM54" s="40">
        <f>IF(JM$7="",0,JM34*условия!$N12)</f>
        <v>0</v>
      </c>
      <c r="JN54" s="40">
        <f>IF(JN$7="",0,JN34*условия!$N12)</f>
        <v>0</v>
      </c>
      <c r="JO54" s="40">
        <f>IF(JO$7="",0,JO34*условия!$N12)</f>
        <v>0</v>
      </c>
      <c r="JP54" s="40">
        <f>IF(JP$7="",0,JP34*условия!$N12)</f>
        <v>0</v>
      </c>
      <c r="JQ54" s="40">
        <f>IF(JQ$7="",0,JQ34*условия!$N12)</f>
        <v>0</v>
      </c>
      <c r="JR54" s="40">
        <f>IF(JR$7="",0,JR34*условия!$N12)</f>
        <v>0</v>
      </c>
      <c r="JS54" s="40">
        <f>IF(JS$7="",0,JS34*условия!$N12)</f>
        <v>0</v>
      </c>
      <c r="JT54" s="40">
        <f>IF(JT$7="",0,JT34*условия!$N12)</f>
        <v>0</v>
      </c>
      <c r="JU54" s="40">
        <f>IF(JU$7="",0,JU34*условия!$N12)</f>
        <v>0</v>
      </c>
      <c r="JV54" s="40">
        <f>IF(JV$7="",0,JV34*условия!$N12)</f>
        <v>0</v>
      </c>
      <c r="JW54" s="40">
        <f>IF(JW$7="",0,JW34*условия!$N12)</f>
        <v>0</v>
      </c>
      <c r="JX54" s="40">
        <f>IF(JX$7="",0,JX34*условия!$N12)</f>
        <v>0</v>
      </c>
      <c r="JY54" s="40">
        <f>IF(JY$7="",0,JY34*условия!$N12)</f>
        <v>0</v>
      </c>
      <c r="JZ54" s="40">
        <f>IF(JZ$7="",0,JZ34*условия!$N12)</f>
        <v>0</v>
      </c>
      <c r="KA54" s="40">
        <f>IF(KA$7="",0,KA34*условия!$N12)</f>
        <v>0</v>
      </c>
      <c r="KB54" s="40">
        <f>IF(KB$7="",0,KB34*условия!$N12)</f>
        <v>0</v>
      </c>
      <c r="KC54" s="40">
        <f>IF(KC$7="",0,KC34*условия!$N12)</f>
        <v>0</v>
      </c>
      <c r="KD54" s="40">
        <f>IF(KD$7="",0,KD34*условия!$N12)</f>
        <v>0</v>
      </c>
      <c r="KE54" s="40">
        <f>IF(KE$7="",0,KE34*условия!$N12)</f>
        <v>0</v>
      </c>
      <c r="KF54" s="40">
        <f>IF(KF$7="",0,KF34*условия!$N12)</f>
        <v>0</v>
      </c>
      <c r="KG54" s="40">
        <f>IF(KG$7="",0,KG34*условия!$N12)</f>
        <v>0</v>
      </c>
      <c r="KH54" s="40">
        <f>IF(KH$7="",0,KH34*условия!$N12)</f>
        <v>0</v>
      </c>
      <c r="KI54" s="40">
        <f>IF(KI$7="",0,KI34*условия!$N12)</f>
        <v>0</v>
      </c>
      <c r="KJ54" s="40">
        <f>IF(KJ$7="",0,KJ34*условия!$N12)</f>
        <v>0</v>
      </c>
      <c r="KK54" s="40">
        <f>IF(KK$7="",0,KK34*условия!$N12)</f>
        <v>0</v>
      </c>
      <c r="KL54" s="40">
        <f>IF(KL$7="",0,KL34*условия!$N12)</f>
        <v>0</v>
      </c>
      <c r="KM54" s="40">
        <f>IF(KM$7="",0,KM34*условия!$N12)</f>
        <v>0</v>
      </c>
      <c r="KN54" s="40">
        <f>IF(KN$7="",0,KN34*условия!$N12)</f>
        <v>0</v>
      </c>
      <c r="KO54" s="40">
        <f>IF(KO$7="",0,KO34*условия!$N12)</f>
        <v>0</v>
      </c>
      <c r="KP54" s="40">
        <f>IF(KP$7="",0,KP34*условия!$N12)</f>
        <v>0</v>
      </c>
      <c r="KQ54" s="40">
        <f>IF(KQ$7="",0,KQ34*условия!$N12)</f>
        <v>0</v>
      </c>
      <c r="KR54" s="40">
        <f>IF(KR$7="",0,KR34*условия!$N12)</f>
        <v>0</v>
      </c>
      <c r="KS54" s="40">
        <f>IF(KS$7="",0,KS34*условия!$N12)</f>
        <v>0</v>
      </c>
      <c r="KT54" s="40">
        <f>IF(KT$7="",0,KT34*условия!$N12)</f>
        <v>0</v>
      </c>
      <c r="KU54" s="40">
        <f>IF(KU$7="",0,KU34*условия!$N12)</f>
        <v>0</v>
      </c>
      <c r="KV54" s="40">
        <f>IF(KV$7="",0,KV34*условия!$N12)</f>
        <v>0</v>
      </c>
      <c r="KW54" s="1"/>
      <c r="KX54" s="1"/>
    </row>
    <row r="55" spans="1:310" x14ac:dyDescent="0.25">
      <c r="A55" s="1"/>
      <c r="B55" s="79"/>
      <c r="C55" s="79"/>
      <c r="D55" s="79"/>
      <c r="E55" s="1" t="str">
        <f>E53</f>
        <v>количество сотрудников в работе</v>
      </c>
      <c r="F55" s="1"/>
      <c r="G55" s="1"/>
      <c r="H55" s="11" t="str">
        <f t="shared" ref="H55:H59" si="48">H54</f>
        <v>вакансии</v>
      </c>
      <c r="I55" s="1"/>
      <c r="J55" s="1"/>
      <c r="K55" s="1" t="str">
        <f>справочники!$U$12</f>
        <v>постоянные-30сотрудников</v>
      </c>
      <c r="L55" s="1"/>
      <c r="M55" s="5"/>
      <c r="N55" s="40"/>
      <c r="O55" s="19"/>
      <c r="P55" s="1"/>
      <c r="Q55" s="1"/>
      <c r="R55" s="40"/>
      <c r="S55" s="1"/>
      <c r="T55" s="232"/>
      <c r="U55" s="40">
        <f>IF(U$7="",0,U35*условия!$N13)</f>
        <v>798.00000000000011</v>
      </c>
      <c r="V55" s="40">
        <f>IF(V$7="",0,V35*условия!$N13)</f>
        <v>866.25000000000011</v>
      </c>
      <c r="W55" s="40">
        <f>IF(W$7="",0,W35*условия!$N13)</f>
        <v>939.75000000000011</v>
      </c>
      <c r="X55" s="40">
        <f>IF(X$7="",0,X35*условия!$N13)</f>
        <v>1018.5000000000001</v>
      </c>
      <c r="Y55" s="40">
        <f>IF(Y$7="",0,Y35*условия!$N13)</f>
        <v>1102.5</v>
      </c>
      <c r="Z55" s="40">
        <f>IF(Z$7="",0,Z35*условия!$N13)</f>
        <v>1191.75</v>
      </c>
      <c r="AA55" s="40">
        <f>IF(AA$7="",0,AA35*условия!$N13)</f>
        <v>1286.25</v>
      </c>
      <c r="AB55" s="40">
        <f>IF(AB$7="",0,AB35*условия!$N13)</f>
        <v>1386</v>
      </c>
      <c r="AC55" s="40">
        <f>IF(AC$7="",0,AC35*условия!$N13)</f>
        <v>1491</v>
      </c>
      <c r="AD55" s="40">
        <f>IF(AD$7="",0,AD35*условия!$N13)</f>
        <v>1601.25</v>
      </c>
      <c r="AE55" s="40">
        <f>IF(AE$7="",0,AE35*условия!$N13)</f>
        <v>1716.75</v>
      </c>
      <c r="AF55" s="40">
        <f>IF(AF$7="",0,AF35*условия!$N13)</f>
        <v>1837.5</v>
      </c>
      <c r="AG55" s="40">
        <f>IF(AG$7="",0,AG35*условия!$N13)</f>
        <v>1963.5</v>
      </c>
      <c r="AH55" s="40">
        <f>IF(AH$7="",0,AH35*условия!$N13)</f>
        <v>2094.75</v>
      </c>
      <c r="AI55" s="40">
        <f>IF(AI$7="",0,AI35*условия!$N13)</f>
        <v>2231.25</v>
      </c>
      <c r="AJ55" s="40">
        <f>IF(AJ$7="",0,AJ35*условия!$N13)</f>
        <v>2373</v>
      </c>
      <c r="AK55" s="40">
        <f>IF(AK$7="",0,AK35*условия!$N13)</f>
        <v>2520</v>
      </c>
      <c r="AL55" s="40">
        <f>IF(AL$7="",0,AL35*условия!$N13)</f>
        <v>2672.25</v>
      </c>
      <c r="AM55" s="40">
        <f>IF(AM$7="",0,AM35*условия!$N13)</f>
        <v>2829.75</v>
      </c>
      <c r="AN55" s="40">
        <f>IF(AN$7="",0,AN35*условия!$N13)</f>
        <v>2992.5</v>
      </c>
      <c r="AO55" s="40">
        <f>IF(AO$7="",0,AO35*условия!$N13)</f>
        <v>3160.5</v>
      </c>
      <c r="AP55" s="40">
        <f>IF(AP$7="",0,AP35*условия!$N13)</f>
        <v>3333.75</v>
      </c>
      <c r="AQ55" s="40">
        <f>IF(AQ$7="",0,AQ35*условия!$N13)</f>
        <v>3512.25</v>
      </c>
      <c r="AR55" s="40">
        <f>IF(AR$7="",0,AR35*условия!$N13)</f>
        <v>3696</v>
      </c>
      <c r="AS55" s="40">
        <f>IF(AS$7="",0,AS35*условия!$N13)</f>
        <v>3885</v>
      </c>
      <c r="AT55" s="40">
        <f>IF(AT$7="",0,AT35*условия!$N13)</f>
        <v>0</v>
      </c>
      <c r="AU55" s="40">
        <f>IF(AU$7="",0,AU35*условия!$N13)</f>
        <v>0</v>
      </c>
      <c r="AV55" s="40">
        <f>IF(AV$7="",0,AV35*условия!$N13)</f>
        <v>0</v>
      </c>
      <c r="AW55" s="40">
        <f>IF(AW$7="",0,AW35*условия!$N13)</f>
        <v>0</v>
      </c>
      <c r="AX55" s="40">
        <f>IF(AX$7="",0,AX35*условия!$N13)</f>
        <v>0</v>
      </c>
      <c r="AY55" s="40">
        <f>IF(AY$7="",0,AY35*условия!$N13)</f>
        <v>0</v>
      </c>
      <c r="AZ55" s="40">
        <f>IF(AZ$7="",0,AZ35*условия!$N13)</f>
        <v>0</v>
      </c>
      <c r="BA55" s="40">
        <f>IF(BA$7="",0,BA35*условия!$N13)</f>
        <v>0</v>
      </c>
      <c r="BB55" s="40">
        <f>IF(BB$7="",0,BB35*условия!$N13)</f>
        <v>0</v>
      </c>
      <c r="BC55" s="40">
        <f>IF(BC$7="",0,BC35*условия!$N13)</f>
        <v>0</v>
      </c>
      <c r="BD55" s="40">
        <f>IF(BD$7="",0,BD35*условия!$N13)</f>
        <v>0</v>
      </c>
      <c r="BE55" s="40">
        <f>IF(BE$7="",0,BE35*условия!$N13)</f>
        <v>0</v>
      </c>
      <c r="BF55" s="40">
        <f>IF(BF$7="",0,BF35*условия!$N13)</f>
        <v>0</v>
      </c>
      <c r="BG55" s="40">
        <f>IF(BG$7="",0,BG35*условия!$N13)</f>
        <v>0</v>
      </c>
      <c r="BH55" s="40">
        <f>IF(BH$7="",0,BH35*условия!$N13)</f>
        <v>0</v>
      </c>
      <c r="BI55" s="40">
        <f>IF(BI$7="",0,BI35*условия!$N13)</f>
        <v>0</v>
      </c>
      <c r="BJ55" s="40">
        <f>IF(BJ$7="",0,BJ35*условия!$N13)</f>
        <v>0</v>
      </c>
      <c r="BK55" s="40">
        <f>IF(BK$7="",0,BK35*условия!$N13)</f>
        <v>0</v>
      </c>
      <c r="BL55" s="40">
        <f>IF(BL$7="",0,BL35*условия!$N13)</f>
        <v>0</v>
      </c>
      <c r="BM55" s="40">
        <f>IF(BM$7="",0,BM35*условия!$N13)</f>
        <v>0</v>
      </c>
      <c r="BN55" s="40">
        <f>IF(BN$7="",0,BN35*условия!$N13)</f>
        <v>0</v>
      </c>
      <c r="BO55" s="40">
        <f>IF(BO$7="",0,BO35*условия!$N13)</f>
        <v>0</v>
      </c>
      <c r="BP55" s="40">
        <f>IF(BP$7="",0,BP35*условия!$N13)</f>
        <v>0</v>
      </c>
      <c r="BQ55" s="40">
        <f>IF(BQ$7="",0,BQ35*условия!$N13)</f>
        <v>0</v>
      </c>
      <c r="BR55" s="40">
        <f>IF(BR$7="",0,BR35*условия!$N13)</f>
        <v>0</v>
      </c>
      <c r="BS55" s="40">
        <f>IF(BS$7="",0,BS35*условия!$N13)</f>
        <v>0</v>
      </c>
      <c r="BT55" s="40">
        <f>IF(BT$7="",0,BT35*условия!$N13)</f>
        <v>0</v>
      </c>
      <c r="BU55" s="40">
        <f>IF(BU$7="",0,BU35*условия!$N13)</f>
        <v>0</v>
      </c>
      <c r="BV55" s="40">
        <f>IF(BV$7="",0,BV35*условия!$N13)</f>
        <v>0</v>
      </c>
      <c r="BW55" s="40">
        <f>IF(BW$7="",0,BW35*условия!$N13)</f>
        <v>0</v>
      </c>
      <c r="BX55" s="40">
        <f>IF(BX$7="",0,BX35*условия!$N13)</f>
        <v>0</v>
      </c>
      <c r="BY55" s="40">
        <f>IF(BY$7="",0,BY35*условия!$N13)</f>
        <v>0</v>
      </c>
      <c r="BZ55" s="40">
        <f>IF(BZ$7="",0,BZ35*условия!$N13)</f>
        <v>0</v>
      </c>
      <c r="CA55" s="40">
        <f>IF(CA$7="",0,CA35*условия!$N13)</f>
        <v>0</v>
      </c>
      <c r="CB55" s="40">
        <f>IF(CB$7="",0,CB35*условия!$N13)</f>
        <v>0</v>
      </c>
      <c r="CC55" s="40">
        <f>IF(CC$7="",0,CC35*условия!$N13)</f>
        <v>0</v>
      </c>
      <c r="CD55" s="40">
        <f>IF(CD$7="",0,CD35*условия!$N13)</f>
        <v>0</v>
      </c>
      <c r="CE55" s="40">
        <f>IF(CE$7="",0,CE35*условия!$N13)</f>
        <v>0</v>
      </c>
      <c r="CF55" s="40">
        <f>IF(CF$7="",0,CF35*условия!$N13)</f>
        <v>0</v>
      </c>
      <c r="CG55" s="40">
        <f>IF(CG$7="",0,CG35*условия!$N13)</f>
        <v>0</v>
      </c>
      <c r="CH55" s="40">
        <f>IF(CH$7="",0,CH35*условия!$N13)</f>
        <v>0</v>
      </c>
      <c r="CI55" s="40">
        <f>IF(CI$7="",0,CI35*условия!$N13)</f>
        <v>0</v>
      </c>
      <c r="CJ55" s="40">
        <f>IF(CJ$7="",0,CJ35*условия!$N13)</f>
        <v>0</v>
      </c>
      <c r="CK55" s="40">
        <f>IF(CK$7="",0,CK35*условия!$N13)</f>
        <v>0</v>
      </c>
      <c r="CL55" s="40">
        <f>IF(CL$7="",0,CL35*условия!$N13)</f>
        <v>0</v>
      </c>
      <c r="CM55" s="40">
        <f>IF(CM$7="",0,CM35*условия!$N13)</f>
        <v>0</v>
      </c>
      <c r="CN55" s="40">
        <f>IF(CN$7="",0,CN35*условия!$N13)</f>
        <v>0</v>
      </c>
      <c r="CO55" s="40">
        <f>IF(CO$7="",0,CO35*условия!$N13)</f>
        <v>0</v>
      </c>
      <c r="CP55" s="40">
        <f>IF(CP$7="",0,CP35*условия!$N13)</f>
        <v>0</v>
      </c>
      <c r="CQ55" s="40">
        <f>IF(CQ$7="",0,CQ35*условия!$N13)</f>
        <v>0</v>
      </c>
      <c r="CR55" s="40">
        <f>IF(CR$7="",0,CR35*условия!$N13)</f>
        <v>0</v>
      </c>
      <c r="CS55" s="40">
        <f>IF(CS$7="",0,CS35*условия!$N13)</f>
        <v>0</v>
      </c>
      <c r="CT55" s="40">
        <f>IF(CT$7="",0,CT35*условия!$N13)</f>
        <v>0</v>
      </c>
      <c r="CU55" s="40">
        <f>IF(CU$7="",0,CU35*условия!$N13)</f>
        <v>0</v>
      </c>
      <c r="CV55" s="40">
        <f>IF(CV$7="",0,CV35*условия!$N13)</f>
        <v>0</v>
      </c>
      <c r="CW55" s="40">
        <f>IF(CW$7="",0,CW35*условия!$N13)</f>
        <v>0</v>
      </c>
      <c r="CX55" s="40">
        <f>IF(CX$7="",0,CX35*условия!$N13)</f>
        <v>0</v>
      </c>
      <c r="CY55" s="40">
        <f>IF(CY$7="",0,CY35*условия!$N13)</f>
        <v>0</v>
      </c>
      <c r="CZ55" s="40">
        <f>IF(CZ$7="",0,CZ35*условия!$N13)</f>
        <v>0</v>
      </c>
      <c r="DA55" s="40">
        <f>IF(DA$7="",0,DA35*условия!$N13)</f>
        <v>0</v>
      </c>
      <c r="DB55" s="40">
        <f>IF(DB$7="",0,DB35*условия!$N13)</f>
        <v>0</v>
      </c>
      <c r="DC55" s="40">
        <f>IF(DC$7="",0,DC35*условия!$N13)</f>
        <v>0</v>
      </c>
      <c r="DD55" s="40">
        <f>IF(DD$7="",0,DD35*условия!$N13)</f>
        <v>0</v>
      </c>
      <c r="DE55" s="40">
        <f>IF(DE$7="",0,DE35*условия!$N13)</f>
        <v>0</v>
      </c>
      <c r="DF55" s="40">
        <f>IF(DF$7="",0,DF35*условия!$N13)</f>
        <v>0</v>
      </c>
      <c r="DG55" s="40">
        <f>IF(DG$7="",0,DG35*условия!$N13)</f>
        <v>0</v>
      </c>
      <c r="DH55" s="40">
        <f>IF(DH$7="",0,DH35*условия!$N13)</f>
        <v>0</v>
      </c>
      <c r="DI55" s="40">
        <f>IF(DI$7="",0,DI35*условия!$N13)</f>
        <v>0</v>
      </c>
      <c r="DJ55" s="40">
        <f>IF(DJ$7="",0,DJ35*условия!$N13)</f>
        <v>0</v>
      </c>
      <c r="DK55" s="40">
        <f>IF(DK$7="",0,DK35*условия!$N13)</f>
        <v>0</v>
      </c>
      <c r="DL55" s="40">
        <f>IF(DL$7="",0,DL35*условия!$N13)</f>
        <v>0</v>
      </c>
      <c r="DM55" s="40">
        <f>IF(DM$7="",0,DM35*условия!$N13)</f>
        <v>0</v>
      </c>
      <c r="DN55" s="40">
        <f>IF(DN$7="",0,DN35*условия!$N13)</f>
        <v>0</v>
      </c>
      <c r="DO55" s="40">
        <f>IF(DO$7="",0,DO35*условия!$N13)</f>
        <v>0</v>
      </c>
      <c r="DP55" s="40">
        <f>IF(DP$7="",0,DP35*условия!$N13)</f>
        <v>0</v>
      </c>
      <c r="DQ55" s="40">
        <f>IF(DQ$7="",0,DQ35*условия!$N13)</f>
        <v>0</v>
      </c>
      <c r="DR55" s="40">
        <f>IF(DR$7="",0,DR35*условия!$N13)</f>
        <v>0</v>
      </c>
      <c r="DS55" s="40">
        <f>IF(DS$7="",0,DS35*условия!$N13)</f>
        <v>0</v>
      </c>
      <c r="DT55" s="40">
        <f>IF(DT$7="",0,DT35*условия!$N13)</f>
        <v>0</v>
      </c>
      <c r="DU55" s="40">
        <f>IF(DU$7="",0,DU35*условия!$N13)</f>
        <v>0</v>
      </c>
      <c r="DV55" s="40">
        <f>IF(DV$7="",0,DV35*условия!$N13)</f>
        <v>0</v>
      </c>
      <c r="DW55" s="40">
        <f>IF(DW$7="",0,DW35*условия!$N13)</f>
        <v>0</v>
      </c>
      <c r="DX55" s="40">
        <f>IF(DX$7="",0,DX35*условия!$N13)</f>
        <v>0</v>
      </c>
      <c r="DY55" s="40">
        <f>IF(DY$7="",0,DY35*условия!$N13)</f>
        <v>0</v>
      </c>
      <c r="DZ55" s="40">
        <f>IF(DZ$7="",0,DZ35*условия!$N13)</f>
        <v>0</v>
      </c>
      <c r="EA55" s="40">
        <f>IF(EA$7="",0,EA35*условия!$N13)</f>
        <v>0</v>
      </c>
      <c r="EB55" s="40">
        <f>IF(EB$7="",0,EB35*условия!$N13)</f>
        <v>0</v>
      </c>
      <c r="EC55" s="40">
        <f>IF(EC$7="",0,EC35*условия!$N13)</f>
        <v>0</v>
      </c>
      <c r="ED55" s="40">
        <f>IF(ED$7="",0,ED35*условия!$N13)</f>
        <v>0</v>
      </c>
      <c r="EE55" s="40">
        <f>IF(EE$7="",0,EE35*условия!$N13)</f>
        <v>0</v>
      </c>
      <c r="EF55" s="40">
        <f>IF(EF$7="",0,EF35*условия!$N13)</f>
        <v>0</v>
      </c>
      <c r="EG55" s="40">
        <f>IF(EG$7="",0,EG35*условия!$N13)</f>
        <v>0</v>
      </c>
      <c r="EH55" s="40">
        <f>IF(EH$7="",0,EH35*условия!$N13)</f>
        <v>0</v>
      </c>
      <c r="EI55" s="40">
        <f>IF(EI$7="",0,EI35*условия!$N13)</f>
        <v>0</v>
      </c>
      <c r="EJ55" s="40">
        <f>IF(EJ$7="",0,EJ35*условия!$N13)</f>
        <v>0</v>
      </c>
      <c r="EK55" s="40">
        <f>IF(EK$7="",0,EK35*условия!$N13)</f>
        <v>0</v>
      </c>
      <c r="EL55" s="40">
        <f>IF(EL$7="",0,EL35*условия!$N13)</f>
        <v>0</v>
      </c>
      <c r="EM55" s="40">
        <f>IF(EM$7="",0,EM35*условия!$N13)</f>
        <v>0</v>
      </c>
      <c r="EN55" s="40">
        <f>IF(EN$7="",0,EN35*условия!$N13)</f>
        <v>0</v>
      </c>
      <c r="EO55" s="40">
        <f>IF(EO$7="",0,EO35*условия!$N13)</f>
        <v>0</v>
      </c>
      <c r="EP55" s="40">
        <f>IF(EP$7="",0,EP35*условия!$N13)</f>
        <v>0</v>
      </c>
      <c r="EQ55" s="40">
        <f>IF(EQ$7="",0,EQ35*условия!$N13)</f>
        <v>0</v>
      </c>
      <c r="ER55" s="40">
        <f>IF(ER$7="",0,ER35*условия!$N13)</f>
        <v>0</v>
      </c>
      <c r="ES55" s="40">
        <f>IF(ES$7="",0,ES35*условия!$N13)</f>
        <v>0</v>
      </c>
      <c r="ET55" s="40">
        <f>IF(ET$7="",0,ET35*условия!$N13)</f>
        <v>0</v>
      </c>
      <c r="EU55" s="40">
        <f>IF(EU$7="",0,EU35*условия!$N13)</f>
        <v>0</v>
      </c>
      <c r="EV55" s="40">
        <f>IF(EV$7="",0,EV35*условия!$N13)</f>
        <v>0</v>
      </c>
      <c r="EW55" s="40">
        <f>IF(EW$7="",0,EW35*условия!$N13)</f>
        <v>0</v>
      </c>
      <c r="EX55" s="40">
        <f>IF(EX$7="",0,EX35*условия!$N13)</f>
        <v>0</v>
      </c>
      <c r="EY55" s="40">
        <f>IF(EY$7="",0,EY35*условия!$N13)</f>
        <v>0</v>
      </c>
      <c r="EZ55" s="40">
        <f>IF(EZ$7="",0,EZ35*условия!$N13)</f>
        <v>0</v>
      </c>
      <c r="FA55" s="40">
        <f>IF(FA$7="",0,FA35*условия!$N13)</f>
        <v>0</v>
      </c>
      <c r="FB55" s="40">
        <f>IF(FB$7="",0,FB35*условия!$N13)</f>
        <v>0</v>
      </c>
      <c r="FC55" s="40">
        <f>IF(FC$7="",0,FC35*условия!$N13)</f>
        <v>0</v>
      </c>
      <c r="FD55" s="40">
        <f>IF(FD$7="",0,FD35*условия!$N13)</f>
        <v>0</v>
      </c>
      <c r="FE55" s="40">
        <f>IF(FE$7="",0,FE35*условия!$N13)</f>
        <v>0</v>
      </c>
      <c r="FF55" s="40">
        <f>IF(FF$7="",0,FF35*условия!$N13)</f>
        <v>0</v>
      </c>
      <c r="FG55" s="40">
        <f>IF(FG$7="",0,FG35*условия!$N13)</f>
        <v>0</v>
      </c>
      <c r="FH55" s="40">
        <f>IF(FH$7="",0,FH35*условия!$N13)</f>
        <v>0</v>
      </c>
      <c r="FI55" s="40">
        <f>IF(FI$7="",0,FI35*условия!$N13)</f>
        <v>0</v>
      </c>
      <c r="FJ55" s="40">
        <f>IF(FJ$7="",0,FJ35*условия!$N13)</f>
        <v>0</v>
      </c>
      <c r="FK55" s="40">
        <f>IF(FK$7="",0,FK35*условия!$N13)</f>
        <v>0</v>
      </c>
      <c r="FL55" s="40">
        <f>IF(FL$7="",0,FL35*условия!$N13)</f>
        <v>0</v>
      </c>
      <c r="FM55" s="40">
        <f>IF(FM$7="",0,FM35*условия!$N13)</f>
        <v>0</v>
      </c>
      <c r="FN55" s="40">
        <f>IF(FN$7="",0,FN35*условия!$N13)</f>
        <v>0</v>
      </c>
      <c r="FO55" s="40">
        <f>IF(FO$7="",0,FO35*условия!$N13)</f>
        <v>0</v>
      </c>
      <c r="FP55" s="40">
        <f>IF(FP$7="",0,FP35*условия!$N13)</f>
        <v>0</v>
      </c>
      <c r="FQ55" s="40">
        <f>IF(FQ$7="",0,FQ35*условия!$N13)</f>
        <v>0</v>
      </c>
      <c r="FR55" s="40">
        <f>IF(FR$7="",0,FR35*условия!$N13)</f>
        <v>0</v>
      </c>
      <c r="FS55" s="40">
        <f>IF(FS$7="",0,FS35*условия!$N13)</f>
        <v>0</v>
      </c>
      <c r="FT55" s="40">
        <f>IF(FT$7="",0,FT35*условия!$N13)</f>
        <v>0</v>
      </c>
      <c r="FU55" s="40">
        <f>IF(FU$7="",0,FU35*условия!$N13)</f>
        <v>0</v>
      </c>
      <c r="FV55" s="40">
        <f>IF(FV$7="",0,FV35*условия!$N13)</f>
        <v>0</v>
      </c>
      <c r="FW55" s="40">
        <f>IF(FW$7="",0,FW35*условия!$N13)</f>
        <v>0</v>
      </c>
      <c r="FX55" s="40">
        <f>IF(FX$7="",0,FX35*условия!$N13)</f>
        <v>0</v>
      </c>
      <c r="FY55" s="40">
        <f>IF(FY$7="",0,FY35*условия!$N13)</f>
        <v>0</v>
      </c>
      <c r="FZ55" s="40">
        <f>IF(FZ$7="",0,FZ35*условия!$N13)</f>
        <v>0</v>
      </c>
      <c r="GA55" s="40">
        <f>IF(GA$7="",0,GA35*условия!$N13)</f>
        <v>0</v>
      </c>
      <c r="GB55" s="40">
        <f>IF(GB$7="",0,GB35*условия!$N13)</f>
        <v>0</v>
      </c>
      <c r="GC55" s="40">
        <f>IF(GC$7="",0,GC35*условия!$N13)</f>
        <v>0</v>
      </c>
      <c r="GD55" s="40">
        <f>IF(GD$7="",0,GD35*условия!$N13)</f>
        <v>0</v>
      </c>
      <c r="GE55" s="40">
        <f>IF(GE$7="",0,GE35*условия!$N13)</f>
        <v>0</v>
      </c>
      <c r="GF55" s="40">
        <f>IF(GF$7="",0,GF35*условия!$N13)</f>
        <v>0</v>
      </c>
      <c r="GG55" s="40">
        <f>IF(GG$7="",0,GG35*условия!$N13)</f>
        <v>0</v>
      </c>
      <c r="GH55" s="40">
        <f>IF(GH$7="",0,GH35*условия!$N13)</f>
        <v>0</v>
      </c>
      <c r="GI55" s="40">
        <f>IF(GI$7="",0,GI35*условия!$N13)</f>
        <v>0</v>
      </c>
      <c r="GJ55" s="40">
        <f>IF(GJ$7="",0,GJ35*условия!$N13)</f>
        <v>0</v>
      </c>
      <c r="GK55" s="40">
        <f>IF(GK$7="",0,GK35*условия!$N13)</f>
        <v>0</v>
      </c>
      <c r="GL55" s="40">
        <f>IF(GL$7="",0,GL35*условия!$N13)</f>
        <v>0</v>
      </c>
      <c r="GM55" s="40">
        <f>IF(GM$7="",0,GM35*условия!$N13)</f>
        <v>0</v>
      </c>
      <c r="GN55" s="40">
        <f>IF(GN$7="",0,GN35*условия!$N13)</f>
        <v>0</v>
      </c>
      <c r="GO55" s="40">
        <f>IF(GO$7="",0,GO35*условия!$N13)</f>
        <v>0</v>
      </c>
      <c r="GP55" s="40">
        <f>IF(GP$7="",0,GP35*условия!$N13)</f>
        <v>0</v>
      </c>
      <c r="GQ55" s="40">
        <f>IF(GQ$7="",0,GQ35*условия!$N13)</f>
        <v>0</v>
      </c>
      <c r="GR55" s="40">
        <f>IF(GR$7="",0,GR35*условия!$N13)</f>
        <v>0</v>
      </c>
      <c r="GS55" s="40">
        <f>IF(GS$7="",0,GS35*условия!$N13)</f>
        <v>0</v>
      </c>
      <c r="GT55" s="40">
        <f>IF(GT$7="",0,GT35*условия!$N13)</f>
        <v>0</v>
      </c>
      <c r="GU55" s="40">
        <f>IF(GU$7="",0,GU35*условия!$N13)</f>
        <v>0</v>
      </c>
      <c r="GV55" s="40">
        <f>IF(GV$7="",0,GV35*условия!$N13)</f>
        <v>0</v>
      </c>
      <c r="GW55" s="40">
        <f>IF(GW$7="",0,GW35*условия!$N13)</f>
        <v>0</v>
      </c>
      <c r="GX55" s="40">
        <f>IF(GX$7="",0,GX35*условия!$N13)</f>
        <v>0</v>
      </c>
      <c r="GY55" s="40">
        <f>IF(GY$7="",0,GY35*условия!$N13)</f>
        <v>0</v>
      </c>
      <c r="GZ55" s="40">
        <f>IF(GZ$7="",0,GZ35*условия!$N13)</f>
        <v>0</v>
      </c>
      <c r="HA55" s="40">
        <f>IF(HA$7="",0,HA35*условия!$N13)</f>
        <v>0</v>
      </c>
      <c r="HB55" s="40">
        <f>IF(HB$7="",0,HB35*условия!$N13)</f>
        <v>0</v>
      </c>
      <c r="HC55" s="40">
        <f>IF(HC$7="",0,HC35*условия!$N13)</f>
        <v>0</v>
      </c>
      <c r="HD55" s="40">
        <f>IF(HD$7="",0,HD35*условия!$N13)</f>
        <v>0</v>
      </c>
      <c r="HE55" s="40">
        <f>IF(HE$7="",0,HE35*условия!$N13)</f>
        <v>0</v>
      </c>
      <c r="HF55" s="40">
        <f>IF(HF$7="",0,HF35*условия!$N13)</f>
        <v>0</v>
      </c>
      <c r="HG55" s="40">
        <f>IF(HG$7="",0,HG35*условия!$N13)</f>
        <v>0</v>
      </c>
      <c r="HH55" s="40">
        <f>IF(HH$7="",0,HH35*условия!$N13)</f>
        <v>0</v>
      </c>
      <c r="HI55" s="40">
        <f>IF(HI$7="",0,HI35*условия!$N13)</f>
        <v>0</v>
      </c>
      <c r="HJ55" s="40">
        <f>IF(HJ$7="",0,HJ35*условия!$N13)</f>
        <v>0</v>
      </c>
      <c r="HK55" s="40">
        <f>IF(HK$7="",0,HK35*условия!$N13)</f>
        <v>0</v>
      </c>
      <c r="HL55" s="40">
        <f>IF(HL$7="",0,HL35*условия!$N13)</f>
        <v>0</v>
      </c>
      <c r="HM55" s="40">
        <f>IF(HM$7="",0,HM35*условия!$N13)</f>
        <v>0</v>
      </c>
      <c r="HN55" s="40">
        <f>IF(HN$7="",0,HN35*условия!$N13)</f>
        <v>0</v>
      </c>
      <c r="HO55" s="40">
        <f>IF(HO$7="",0,HO35*условия!$N13)</f>
        <v>0</v>
      </c>
      <c r="HP55" s="40">
        <f>IF(HP$7="",0,HP35*условия!$N13)</f>
        <v>0</v>
      </c>
      <c r="HQ55" s="40">
        <f>IF(HQ$7="",0,HQ35*условия!$N13)</f>
        <v>0</v>
      </c>
      <c r="HR55" s="40">
        <f>IF(HR$7="",0,HR35*условия!$N13)</f>
        <v>0</v>
      </c>
      <c r="HS55" s="40">
        <f>IF(HS$7="",0,HS35*условия!$N13)</f>
        <v>0</v>
      </c>
      <c r="HT55" s="40">
        <f>IF(HT$7="",0,HT35*условия!$N13)</f>
        <v>0</v>
      </c>
      <c r="HU55" s="40">
        <f>IF(HU$7="",0,HU35*условия!$N13)</f>
        <v>0</v>
      </c>
      <c r="HV55" s="40">
        <f>IF(HV$7="",0,HV35*условия!$N13)</f>
        <v>0</v>
      </c>
      <c r="HW55" s="40">
        <f>IF(HW$7="",0,HW35*условия!$N13)</f>
        <v>0</v>
      </c>
      <c r="HX55" s="40">
        <f>IF(HX$7="",0,HX35*условия!$N13)</f>
        <v>0</v>
      </c>
      <c r="HY55" s="40">
        <f>IF(HY$7="",0,HY35*условия!$N13)</f>
        <v>0</v>
      </c>
      <c r="HZ55" s="40">
        <f>IF(HZ$7="",0,HZ35*условия!$N13)</f>
        <v>0</v>
      </c>
      <c r="IA55" s="40">
        <f>IF(IA$7="",0,IA35*условия!$N13)</f>
        <v>0</v>
      </c>
      <c r="IB55" s="40">
        <f>IF(IB$7="",0,IB35*условия!$N13)</f>
        <v>0</v>
      </c>
      <c r="IC55" s="40">
        <f>IF(IC$7="",0,IC35*условия!$N13)</f>
        <v>0</v>
      </c>
      <c r="ID55" s="40">
        <f>IF(ID$7="",0,ID35*условия!$N13)</f>
        <v>0</v>
      </c>
      <c r="IE55" s="40">
        <f>IF(IE$7="",0,IE35*условия!$N13)</f>
        <v>0</v>
      </c>
      <c r="IF55" s="40">
        <f>IF(IF$7="",0,IF35*условия!$N13)</f>
        <v>0</v>
      </c>
      <c r="IG55" s="40">
        <f>IF(IG$7="",0,IG35*условия!$N13)</f>
        <v>0</v>
      </c>
      <c r="IH55" s="40">
        <f>IF(IH$7="",0,IH35*условия!$N13)</f>
        <v>0</v>
      </c>
      <c r="II55" s="40">
        <f>IF(II$7="",0,II35*условия!$N13)</f>
        <v>0</v>
      </c>
      <c r="IJ55" s="40">
        <f>IF(IJ$7="",0,IJ35*условия!$N13)</f>
        <v>0</v>
      </c>
      <c r="IK55" s="40">
        <f>IF(IK$7="",0,IK35*условия!$N13)</f>
        <v>0</v>
      </c>
      <c r="IL55" s="40">
        <f>IF(IL$7="",0,IL35*условия!$N13)</f>
        <v>0</v>
      </c>
      <c r="IM55" s="40">
        <f>IF(IM$7="",0,IM35*условия!$N13)</f>
        <v>0</v>
      </c>
      <c r="IN55" s="40">
        <f>IF(IN$7="",0,IN35*условия!$N13)</f>
        <v>0</v>
      </c>
      <c r="IO55" s="40">
        <f>IF(IO$7="",0,IO35*условия!$N13)</f>
        <v>0</v>
      </c>
      <c r="IP55" s="40">
        <f>IF(IP$7="",0,IP35*условия!$N13)</f>
        <v>0</v>
      </c>
      <c r="IQ55" s="40">
        <f>IF(IQ$7="",0,IQ35*условия!$N13)</f>
        <v>0</v>
      </c>
      <c r="IR55" s="40">
        <f>IF(IR$7="",0,IR35*условия!$N13)</f>
        <v>0</v>
      </c>
      <c r="IS55" s="40">
        <f>IF(IS$7="",0,IS35*условия!$N13)</f>
        <v>0</v>
      </c>
      <c r="IT55" s="40">
        <f>IF(IT$7="",0,IT35*условия!$N13)</f>
        <v>0</v>
      </c>
      <c r="IU55" s="40">
        <f>IF(IU$7="",0,IU35*условия!$N13)</f>
        <v>0</v>
      </c>
      <c r="IV55" s="40">
        <f>IF(IV$7="",0,IV35*условия!$N13)</f>
        <v>0</v>
      </c>
      <c r="IW55" s="40">
        <f>IF(IW$7="",0,IW35*условия!$N13)</f>
        <v>0</v>
      </c>
      <c r="IX55" s="40">
        <f>IF(IX$7="",0,IX35*условия!$N13)</f>
        <v>0</v>
      </c>
      <c r="IY55" s="40">
        <f>IF(IY$7="",0,IY35*условия!$N13)</f>
        <v>0</v>
      </c>
      <c r="IZ55" s="40">
        <f>IF(IZ$7="",0,IZ35*условия!$N13)</f>
        <v>0</v>
      </c>
      <c r="JA55" s="40">
        <f>IF(JA$7="",0,JA35*условия!$N13)</f>
        <v>0</v>
      </c>
      <c r="JB55" s="40">
        <f>IF(JB$7="",0,JB35*условия!$N13)</f>
        <v>0</v>
      </c>
      <c r="JC55" s="40">
        <f>IF(JC$7="",0,JC35*условия!$N13)</f>
        <v>0</v>
      </c>
      <c r="JD55" s="40">
        <f>IF(JD$7="",0,JD35*условия!$N13)</f>
        <v>0</v>
      </c>
      <c r="JE55" s="40">
        <f>IF(JE$7="",0,JE35*условия!$N13)</f>
        <v>0</v>
      </c>
      <c r="JF55" s="40">
        <f>IF(JF$7="",0,JF35*условия!$N13)</f>
        <v>0</v>
      </c>
      <c r="JG55" s="40">
        <f>IF(JG$7="",0,JG35*условия!$N13)</f>
        <v>0</v>
      </c>
      <c r="JH55" s="40">
        <f>IF(JH$7="",0,JH35*условия!$N13)</f>
        <v>0</v>
      </c>
      <c r="JI55" s="40">
        <f>IF(JI$7="",0,JI35*условия!$N13)</f>
        <v>0</v>
      </c>
      <c r="JJ55" s="40">
        <f>IF(JJ$7="",0,JJ35*условия!$N13)</f>
        <v>0</v>
      </c>
      <c r="JK55" s="40">
        <f>IF(JK$7="",0,JK35*условия!$N13)</f>
        <v>0</v>
      </c>
      <c r="JL55" s="40">
        <f>IF(JL$7="",0,JL35*условия!$N13)</f>
        <v>0</v>
      </c>
      <c r="JM55" s="40">
        <f>IF(JM$7="",0,JM35*условия!$N13)</f>
        <v>0</v>
      </c>
      <c r="JN55" s="40">
        <f>IF(JN$7="",0,JN35*условия!$N13)</f>
        <v>0</v>
      </c>
      <c r="JO55" s="40">
        <f>IF(JO$7="",0,JO35*условия!$N13)</f>
        <v>0</v>
      </c>
      <c r="JP55" s="40">
        <f>IF(JP$7="",0,JP35*условия!$N13)</f>
        <v>0</v>
      </c>
      <c r="JQ55" s="40">
        <f>IF(JQ$7="",0,JQ35*условия!$N13)</f>
        <v>0</v>
      </c>
      <c r="JR55" s="40">
        <f>IF(JR$7="",0,JR35*условия!$N13)</f>
        <v>0</v>
      </c>
      <c r="JS55" s="40">
        <f>IF(JS$7="",0,JS35*условия!$N13)</f>
        <v>0</v>
      </c>
      <c r="JT55" s="40">
        <f>IF(JT$7="",0,JT35*условия!$N13)</f>
        <v>0</v>
      </c>
      <c r="JU55" s="40">
        <f>IF(JU$7="",0,JU35*условия!$N13)</f>
        <v>0</v>
      </c>
      <c r="JV55" s="40">
        <f>IF(JV$7="",0,JV35*условия!$N13)</f>
        <v>0</v>
      </c>
      <c r="JW55" s="40">
        <f>IF(JW$7="",0,JW35*условия!$N13)</f>
        <v>0</v>
      </c>
      <c r="JX55" s="40">
        <f>IF(JX$7="",0,JX35*условия!$N13)</f>
        <v>0</v>
      </c>
      <c r="JY55" s="40">
        <f>IF(JY$7="",0,JY35*условия!$N13)</f>
        <v>0</v>
      </c>
      <c r="JZ55" s="40">
        <f>IF(JZ$7="",0,JZ35*условия!$N13)</f>
        <v>0</v>
      </c>
      <c r="KA55" s="40">
        <f>IF(KA$7="",0,KA35*условия!$N13)</f>
        <v>0</v>
      </c>
      <c r="KB55" s="40">
        <f>IF(KB$7="",0,KB35*условия!$N13)</f>
        <v>0</v>
      </c>
      <c r="KC55" s="40">
        <f>IF(KC$7="",0,KC35*условия!$N13)</f>
        <v>0</v>
      </c>
      <c r="KD55" s="40">
        <f>IF(KD$7="",0,KD35*условия!$N13)</f>
        <v>0</v>
      </c>
      <c r="KE55" s="40">
        <f>IF(KE$7="",0,KE35*условия!$N13)</f>
        <v>0</v>
      </c>
      <c r="KF55" s="40">
        <f>IF(KF$7="",0,KF35*условия!$N13)</f>
        <v>0</v>
      </c>
      <c r="KG55" s="40">
        <f>IF(KG$7="",0,KG35*условия!$N13)</f>
        <v>0</v>
      </c>
      <c r="KH55" s="40">
        <f>IF(KH$7="",0,KH35*условия!$N13)</f>
        <v>0</v>
      </c>
      <c r="KI55" s="40">
        <f>IF(KI$7="",0,KI35*условия!$N13)</f>
        <v>0</v>
      </c>
      <c r="KJ55" s="40">
        <f>IF(KJ$7="",0,KJ35*условия!$N13)</f>
        <v>0</v>
      </c>
      <c r="KK55" s="40">
        <f>IF(KK$7="",0,KK35*условия!$N13)</f>
        <v>0</v>
      </c>
      <c r="KL55" s="40">
        <f>IF(KL$7="",0,KL35*условия!$N13)</f>
        <v>0</v>
      </c>
      <c r="KM55" s="40">
        <f>IF(KM$7="",0,KM35*условия!$N13)</f>
        <v>0</v>
      </c>
      <c r="KN55" s="40">
        <f>IF(KN$7="",0,KN35*условия!$N13)</f>
        <v>0</v>
      </c>
      <c r="KO55" s="40">
        <f>IF(KO$7="",0,KO35*условия!$N13)</f>
        <v>0</v>
      </c>
      <c r="KP55" s="40">
        <f>IF(KP$7="",0,KP35*условия!$N13)</f>
        <v>0</v>
      </c>
      <c r="KQ55" s="40">
        <f>IF(KQ$7="",0,KQ35*условия!$N13)</f>
        <v>0</v>
      </c>
      <c r="KR55" s="40">
        <f>IF(KR$7="",0,KR35*условия!$N13)</f>
        <v>0</v>
      </c>
      <c r="KS55" s="40">
        <f>IF(KS$7="",0,KS35*условия!$N13)</f>
        <v>0</v>
      </c>
      <c r="KT55" s="40">
        <f>IF(KT$7="",0,KT35*условия!$N13)</f>
        <v>0</v>
      </c>
      <c r="KU55" s="40">
        <f>IF(KU$7="",0,KU35*условия!$N13)</f>
        <v>0</v>
      </c>
      <c r="KV55" s="40">
        <f>IF(KV$7="",0,KV35*условия!$N13)</f>
        <v>0</v>
      </c>
      <c r="KW55" s="1"/>
      <c r="KX55" s="1"/>
    </row>
    <row r="56" spans="1:310" x14ac:dyDescent="0.25">
      <c r="A56" s="1"/>
      <c r="B56" s="79"/>
      <c r="C56" s="79"/>
      <c r="D56" s="79"/>
      <c r="E56" s="1" t="str">
        <f>E53</f>
        <v>количество сотрудников в работе</v>
      </c>
      <c r="F56" s="1"/>
      <c r="G56" s="1"/>
      <c r="H56" s="11" t="str">
        <f t="shared" si="48"/>
        <v>вакансии</v>
      </c>
      <c r="I56" s="1"/>
      <c r="J56" s="1"/>
      <c r="K56" s="1" t="str">
        <f>справочники!$U$13</f>
        <v>постоянные-60сотрудников</v>
      </c>
      <c r="L56" s="1"/>
      <c r="M56" s="5"/>
      <c r="N56" s="40"/>
      <c r="O56" s="19"/>
      <c r="P56" s="1"/>
      <c r="Q56" s="1"/>
      <c r="R56" s="40"/>
      <c r="S56" s="1"/>
      <c r="T56" s="232"/>
      <c r="U56" s="40">
        <f>IF(U$7="",0,U36*условия!$N14)</f>
        <v>1138.2</v>
      </c>
      <c r="V56" s="40">
        <f>IF(V$7="",0,V36*условия!$N14)</f>
        <v>1233.7500000000002</v>
      </c>
      <c r="W56" s="40">
        <f>IF(W$7="",0,W36*условия!$N14)</f>
        <v>1336.65</v>
      </c>
      <c r="X56" s="40">
        <f>IF(X$7="",0,X36*условия!$N14)</f>
        <v>1446.9</v>
      </c>
      <c r="Y56" s="40">
        <f>IF(Y$7="",0,Y36*условия!$N14)</f>
        <v>1564.5000000000002</v>
      </c>
      <c r="Z56" s="40">
        <f>IF(Z$7="",0,Z36*условия!$N14)</f>
        <v>1689.45</v>
      </c>
      <c r="AA56" s="40">
        <f>IF(AA$7="",0,AA36*условия!$N14)</f>
        <v>1821.7500000000002</v>
      </c>
      <c r="AB56" s="40">
        <f>IF(AB$7="",0,AB36*условия!$N14)</f>
        <v>1961.4000000000003</v>
      </c>
      <c r="AC56" s="40">
        <f>IF(AC$7="",0,AC36*условия!$N14)</f>
        <v>2108.4000000000005</v>
      </c>
      <c r="AD56" s="40">
        <f>IF(AD$7="",0,AD36*условия!$N14)</f>
        <v>2262.7500000000005</v>
      </c>
      <c r="AE56" s="40">
        <f>IF(AE$7="",0,AE36*условия!$N14)</f>
        <v>2424.4500000000003</v>
      </c>
      <c r="AF56" s="40">
        <f>IF(AF$7="",0,AF36*условия!$N14)</f>
        <v>2593.5000000000005</v>
      </c>
      <c r="AG56" s="40">
        <f>IF(AG$7="",0,AG36*условия!$N14)</f>
        <v>2769.9000000000005</v>
      </c>
      <c r="AH56" s="40">
        <f>IF(AH$7="",0,AH36*условия!$N14)</f>
        <v>2953.6500000000005</v>
      </c>
      <c r="AI56" s="40">
        <f>IF(AI$7="",0,AI36*условия!$N14)</f>
        <v>3144.7500000000005</v>
      </c>
      <c r="AJ56" s="40">
        <f>IF(AJ$7="",0,AJ36*условия!$N14)</f>
        <v>3343.2000000000003</v>
      </c>
      <c r="AK56" s="40">
        <f>IF(AK$7="",0,AK36*условия!$N14)</f>
        <v>3549.0000000000005</v>
      </c>
      <c r="AL56" s="40">
        <f>IF(AL$7="",0,AL36*условия!$N14)</f>
        <v>3762.1500000000005</v>
      </c>
      <c r="AM56" s="40">
        <f>IF(AM$7="",0,AM36*условия!$N14)</f>
        <v>3982.6500000000005</v>
      </c>
      <c r="AN56" s="40">
        <f>IF(AN$7="",0,AN36*условия!$N14)</f>
        <v>4210.5000000000009</v>
      </c>
      <c r="AO56" s="40">
        <f>IF(AO$7="",0,AO36*условия!$N14)</f>
        <v>4445.7000000000007</v>
      </c>
      <c r="AP56" s="40">
        <f>IF(AP$7="",0,AP36*условия!$N14)</f>
        <v>4688.2500000000009</v>
      </c>
      <c r="AQ56" s="40">
        <f>IF(AQ$7="",0,AQ36*условия!$N14)</f>
        <v>4938.1500000000015</v>
      </c>
      <c r="AR56" s="40">
        <f>IF(AR$7="",0,AR36*условия!$N14)</f>
        <v>5195.4000000000015</v>
      </c>
      <c r="AS56" s="40">
        <f>IF(AS$7="",0,AS36*условия!$N14)</f>
        <v>5460.0000000000009</v>
      </c>
      <c r="AT56" s="40">
        <f>IF(AT$7="",0,AT36*условия!$N14)</f>
        <v>0</v>
      </c>
      <c r="AU56" s="40">
        <f>IF(AU$7="",0,AU36*условия!$N14)</f>
        <v>0</v>
      </c>
      <c r="AV56" s="40">
        <f>IF(AV$7="",0,AV36*условия!$N14)</f>
        <v>0</v>
      </c>
      <c r="AW56" s="40">
        <f>IF(AW$7="",0,AW36*условия!$N14)</f>
        <v>0</v>
      </c>
      <c r="AX56" s="40">
        <f>IF(AX$7="",0,AX36*условия!$N14)</f>
        <v>0</v>
      </c>
      <c r="AY56" s="40">
        <f>IF(AY$7="",0,AY36*условия!$N14)</f>
        <v>0</v>
      </c>
      <c r="AZ56" s="40">
        <f>IF(AZ$7="",0,AZ36*условия!$N14)</f>
        <v>0</v>
      </c>
      <c r="BA56" s="40">
        <f>IF(BA$7="",0,BA36*условия!$N14)</f>
        <v>0</v>
      </c>
      <c r="BB56" s="40">
        <f>IF(BB$7="",0,BB36*условия!$N14)</f>
        <v>0</v>
      </c>
      <c r="BC56" s="40">
        <f>IF(BC$7="",0,BC36*условия!$N14)</f>
        <v>0</v>
      </c>
      <c r="BD56" s="40">
        <f>IF(BD$7="",0,BD36*условия!$N14)</f>
        <v>0</v>
      </c>
      <c r="BE56" s="40">
        <f>IF(BE$7="",0,BE36*условия!$N14)</f>
        <v>0</v>
      </c>
      <c r="BF56" s="40">
        <f>IF(BF$7="",0,BF36*условия!$N14)</f>
        <v>0</v>
      </c>
      <c r="BG56" s="40">
        <f>IF(BG$7="",0,BG36*условия!$N14)</f>
        <v>0</v>
      </c>
      <c r="BH56" s="40">
        <f>IF(BH$7="",0,BH36*условия!$N14)</f>
        <v>0</v>
      </c>
      <c r="BI56" s="40">
        <f>IF(BI$7="",0,BI36*условия!$N14)</f>
        <v>0</v>
      </c>
      <c r="BJ56" s="40">
        <f>IF(BJ$7="",0,BJ36*условия!$N14)</f>
        <v>0</v>
      </c>
      <c r="BK56" s="40">
        <f>IF(BK$7="",0,BK36*условия!$N14)</f>
        <v>0</v>
      </c>
      <c r="BL56" s="40">
        <f>IF(BL$7="",0,BL36*условия!$N14)</f>
        <v>0</v>
      </c>
      <c r="BM56" s="40">
        <f>IF(BM$7="",0,BM36*условия!$N14)</f>
        <v>0</v>
      </c>
      <c r="BN56" s="40">
        <f>IF(BN$7="",0,BN36*условия!$N14)</f>
        <v>0</v>
      </c>
      <c r="BO56" s="40">
        <f>IF(BO$7="",0,BO36*условия!$N14)</f>
        <v>0</v>
      </c>
      <c r="BP56" s="40">
        <f>IF(BP$7="",0,BP36*условия!$N14)</f>
        <v>0</v>
      </c>
      <c r="BQ56" s="40">
        <f>IF(BQ$7="",0,BQ36*условия!$N14)</f>
        <v>0</v>
      </c>
      <c r="BR56" s="40">
        <f>IF(BR$7="",0,BR36*условия!$N14)</f>
        <v>0</v>
      </c>
      <c r="BS56" s="40">
        <f>IF(BS$7="",0,BS36*условия!$N14)</f>
        <v>0</v>
      </c>
      <c r="BT56" s="40">
        <f>IF(BT$7="",0,BT36*условия!$N14)</f>
        <v>0</v>
      </c>
      <c r="BU56" s="40">
        <f>IF(BU$7="",0,BU36*условия!$N14)</f>
        <v>0</v>
      </c>
      <c r="BV56" s="40">
        <f>IF(BV$7="",0,BV36*условия!$N14)</f>
        <v>0</v>
      </c>
      <c r="BW56" s="40">
        <f>IF(BW$7="",0,BW36*условия!$N14)</f>
        <v>0</v>
      </c>
      <c r="BX56" s="40">
        <f>IF(BX$7="",0,BX36*условия!$N14)</f>
        <v>0</v>
      </c>
      <c r="BY56" s="40">
        <f>IF(BY$7="",0,BY36*условия!$N14)</f>
        <v>0</v>
      </c>
      <c r="BZ56" s="40">
        <f>IF(BZ$7="",0,BZ36*условия!$N14)</f>
        <v>0</v>
      </c>
      <c r="CA56" s="40">
        <f>IF(CA$7="",0,CA36*условия!$N14)</f>
        <v>0</v>
      </c>
      <c r="CB56" s="40">
        <f>IF(CB$7="",0,CB36*условия!$N14)</f>
        <v>0</v>
      </c>
      <c r="CC56" s="40">
        <f>IF(CC$7="",0,CC36*условия!$N14)</f>
        <v>0</v>
      </c>
      <c r="CD56" s="40">
        <f>IF(CD$7="",0,CD36*условия!$N14)</f>
        <v>0</v>
      </c>
      <c r="CE56" s="40">
        <f>IF(CE$7="",0,CE36*условия!$N14)</f>
        <v>0</v>
      </c>
      <c r="CF56" s="40">
        <f>IF(CF$7="",0,CF36*условия!$N14)</f>
        <v>0</v>
      </c>
      <c r="CG56" s="40">
        <f>IF(CG$7="",0,CG36*условия!$N14)</f>
        <v>0</v>
      </c>
      <c r="CH56" s="40">
        <f>IF(CH$7="",0,CH36*условия!$N14)</f>
        <v>0</v>
      </c>
      <c r="CI56" s="40">
        <f>IF(CI$7="",0,CI36*условия!$N14)</f>
        <v>0</v>
      </c>
      <c r="CJ56" s="40">
        <f>IF(CJ$7="",0,CJ36*условия!$N14)</f>
        <v>0</v>
      </c>
      <c r="CK56" s="40">
        <f>IF(CK$7="",0,CK36*условия!$N14)</f>
        <v>0</v>
      </c>
      <c r="CL56" s="40">
        <f>IF(CL$7="",0,CL36*условия!$N14)</f>
        <v>0</v>
      </c>
      <c r="CM56" s="40">
        <f>IF(CM$7="",0,CM36*условия!$N14)</f>
        <v>0</v>
      </c>
      <c r="CN56" s="40">
        <f>IF(CN$7="",0,CN36*условия!$N14)</f>
        <v>0</v>
      </c>
      <c r="CO56" s="40">
        <f>IF(CO$7="",0,CO36*условия!$N14)</f>
        <v>0</v>
      </c>
      <c r="CP56" s="40">
        <f>IF(CP$7="",0,CP36*условия!$N14)</f>
        <v>0</v>
      </c>
      <c r="CQ56" s="40">
        <f>IF(CQ$7="",0,CQ36*условия!$N14)</f>
        <v>0</v>
      </c>
      <c r="CR56" s="40">
        <f>IF(CR$7="",0,CR36*условия!$N14)</f>
        <v>0</v>
      </c>
      <c r="CS56" s="40">
        <f>IF(CS$7="",0,CS36*условия!$N14)</f>
        <v>0</v>
      </c>
      <c r="CT56" s="40">
        <f>IF(CT$7="",0,CT36*условия!$N14)</f>
        <v>0</v>
      </c>
      <c r="CU56" s="40">
        <f>IF(CU$7="",0,CU36*условия!$N14)</f>
        <v>0</v>
      </c>
      <c r="CV56" s="40">
        <f>IF(CV$7="",0,CV36*условия!$N14)</f>
        <v>0</v>
      </c>
      <c r="CW56" s="40">
        <f>IF(CW$7="",0,CW36*условия!$N14)</f>
        <v>0</v>
      </c>
      <c r="CX56" s="40">
        <f>IF(CX$7="",0,CX36*условия!$N14)</f>
        <v>0</v>
      </c>
      <c r="CY56" s="40">
        <f>IF(CY$7="",0,CY36*условия!$N14)</f>
        <v>0</v>
      </c>
      <c r="CZ56" s="40">
        <f>IF(CZ$7="",0,CZ36*условия!$N14)</f>
        <v>0</v>
      </c>
      <c r="DA56" s="40">
        <f>IF(DA$7="",0,DA36*условия!$N14)</f>
        <v>0</v>
      </c>
      <c r="DB56" s="40">
        <f>IF(DB$7="",0,DB36*условия!$N14)</f>
        <v>0</v>
      </c>
      <c r="DC56" s="40">
        <f>IF(DC$7="",0,DC36*условия!$N14)</f>
        <v>0</v>
      </c>
      <c r="DD56" s="40">
        <f>IF(DD$7="",0,DD36*условия!$N14)</f>
        <v>0</v>
      </c>
      <c r="DE56" s="40">
        <f>IF(DE$7="",0,DE36*условия!$N14)</f>
        <v>0</v>
      </c>
      <c r="DF56" s="40">
        <f>IF(DF$7="",0,DF36*условия!$N14)</f>
        <v>0</v>
      </c>
      <c r="DG56" s="40">
        <f>IF(DG$7="",0,DG36*условия!$N14)</f>
        <v>0</v>
      </c>
      <c r="DH56" s="40">
        <f>IF(DH$7="",0,DH36*условия!$N14)</f>
        <v>0</v>
      </c>
      <c r="DI56" s="40">
        <f>IF(DI$7="",0,DI36*условия!$N14)</f>
        <v>0</v>
      </c>
      <c r="DJ56" s="40">
        <f>IF(DJ$7="",0,DJ36*условия!$N14)</f>
        <v>0</v>
      </c>
      <c r="DK56" s="40">
        <f>IF(DK$7="",0,DK36*условия!$N14)</f>
        <v>0</v>
      </c>
      <c r="DL56" s="40">
        <f>IF(DL$7="",0,DL36*условия!$N14)</f>
        <v>0</v>
      </c>
      <c r="DM56" s="40">
        <f>IF(DM$7="",0,DM36*условия!$N14)</f>
        <v>0</v>
      </c>
      <c r="DN56" s="40">
        <f>IF(DN$7="",0,DN36*условия!$N14)</f>
        <v>0</v>
      </c>
      <c r="DO56" s="40">
        <f>IF(DO$7="",0,DO36*условия!$N14)</f>
        <v>0</v>
      </c>
      <c r="DP56" s="40">
        <f>IF(DP$7="",0,DP36*условия!$N14)</f>
        <v>0</v>
      </c>
      <c r="DQ56" s="40">
        <f>IF(DQ$7="",0,DQ36*условия!$N14)</f>
        <v>0</v>
      </c>
      <c r="DR56" s="40">
        <f>IF(DR$7="",0,DR36*условия!$N14)</f>
        <v>0</v>
      </c>
      <c r="DS56" s="40">
        <f>IF(DS$7="",0,DS36*условия!$N14)</f>
        <v>0</v>
      </c>
      <c r="DT56" s="40">
        <f>IF(DT$7="",0,DT36*условия!$N14)</f>
        <v>0</v>
      </c>
      <c r="DU56" s="40">
        <f>IF(DU$7="",0,DU36*условия!$N14)</f>
        <v>0</v>
      </c>
      <c r="DV56" s="40">
        <f>IF(DV$7="",0,DV36*условия!$N14)</f>
        <v>0</v>
      </c>
      <c r="DW56" s="40">
        <f>IF(DW$7="",0,DW36*условия!$N14)</f>
        <v>0</v>
      </c>
      <c r="DX56" s="40">
        <f>IF(DX$7="",0,DX36*условия!$N14)</f>
        <v>0</v>
      </c>
      <c r="DY56" s="40">
        <f>IF(DY$7="",0,DY36*условия!$N14)</f>
        <v>0</v>
      </c>
      <c r="DZ56" s="40">
        <f>IF(DZ$7="",0,DZ36*условия!$N14)</f>
        <v>0</v>
      </c>
      <c r="EA56" s="40">
        <f>IF(EA$7="",0,EA36*условия!$N14)</f>
        <v>0</v>
      </c>
      <c r="EB56" s="40">
        <f>IF(EB$7="",0,EB36*условия!$N14)</f>
        <v>0</v>
      </c>
      <c r="EC56" s="40">
        <f>IF(EC$7="",0,EC36*условия!$N14)</f>
        <v>0</v>
      </c>
      <c r="ED56" s="40">
        <f>IF(ED$7="",0,ED36*условия!$N14)</f>
        <v>0</v>
      </c>
      <c r="EE56" s="40">
        <f>IF(EE$7="",0,EE36*условия!$N14)</f>
        <v>0</v>
      </c>
      <c r="EF56" s="40">
        <f>IF(EF$7="",0,EF36*условия!$N14)</f>
        <v>0</v>
      </c>
      <c r="EG56" s="40">
        <f>IF(EG$7="",0,EG36*условия!$N14)</f>
        <v>0</v>
      </c>
      <c r="EH56" s="40">
        <f>IF(EH$7="",0,EH36*условия!$N14)</f>
        <v>0</v>
      </c>
      <c r="EI56" s="40">
        <f>IF(EI$7="",0,EI36*условия!$N14)</f>
        <v>0</v>
      </c>
      <c r="EJ56" s="40">
        <f>IF(EJ$7="",0,EJ36*условия!$N14)</f>
        <v>0</v>
      </c>
      <c r="EK56" s="40">
        <f>IF(EK$7="",0,EK36*условия!$N14)</f>
        <v>0</v>
      </c>
      <c r="EL56" s="40">
        <f>IF(EL$7="",0,EL36*условия!$N14)</f>
        <v>0</v>
      </c>
      <c r="EM56" s="40">
        <f>IF(EM$7="",0,EM36*условия!$N14)</f>
        <v>0</v>
      </c>
      <c r="EN56" s="40">
        <f>IF(EN$7="",0,EN36*условия!$N14)</f>
        <v>0</v>
      </c>
      <c r="EO56" s="40">
        <f>IF(EO$7="",0,EO36*условия!$N14)</f>
        <v>0</v>
      </c>
      <c r="EP56" s="40">
        <f>IF(EP$7="",0,EP36*условия!$N14)</f>
        <v>0</v>
      </c>
      <c r="EQ56" s="40">
        <f>IF(EQ$7="",0,EQ36*условия!$N14)</f>
        <v>0</v>
      </c>
      <c r="ER56" s="40">
        <f>IF(ER$7="",0,ER36*условия!$N14)</f>
        <v>0</v>
      </c>
      <c r="ES56" s="40">
        <f>IF(ES$7="",0,ES36*условия!$N14)</f>
        <v>0</v>
      </c>
      <c r="ET56" s="40">
        <f>IF(ET$7="",0,ET36*условия!$N14)</f>
        <v>0</v>
      </c>
      <c r="EU56" s="40">
        <f>IF(EU$7="",0,EU36*условия!$N14)</f>
        <v>0</v>
      </c>
      <c r="EV56" s="40">
        <f>IF(EV$7="",0,EV36*условия!$N14)</f>
        <v>0</v>
      </c>
      <c r="EW56" s="40">
        <f>IF(EW$7="",0,EW36*условия!$N14)</f>
        <v>0</v>
      </c>
      <c r="EX56" s="40">
        <f>IF(EX$7="",0,EX36*условия!$N14)</f>
        <v>0</v>
      </c>
      <c r="EY56" s="40">
        <f>IF(EY$7="",0,EY36*условия!$N14)</f>
        <v>0</v>
      </c>
      <c r="EZ56" s="40">
        <f>IF(EZ$7="",0,EZ36*условия!$N14)</f>
        <v>0</v>
      </c>
      <c r="FA56" s="40">
        <f>IF(FA$7="",0,FA36*условия!$N14)</f>
        <v>0</v>
      </c>
      <c r="FB56" s="40">
        <f>IF(FB$7="",0,FB36*условия!$N14)</f>
        <v>0</v>
      </c>
      <c r="FC56" s="40">
        <f>IF(FC$7="",0,FC36*условия!$N14)</f>
        <v>0</v>
      </c>
      <c r="FD56" s="40">
        <f>IF(FD$7="",0,FD36*условия!$N14)</f>
        <v>0</v>
      </c>
      <c r="FE56" s="40">
        <f>IF(FE$7="",0,FE36*условия!$N14)</f>
        <v>0</v>
      </c>
      <c r="FF56" s="40">
        <f>IF(FF$7="",0,FF36*условия!$N14)</f>
        <v>0</v>
      </c>
      <c r="FG56" s="40">
        <f>IF(FG$7="",0,FG36*условия!$N14)</f>
        <v>0</v>
      </c>
      <c r="FH56" s="40">
        <f>IF(FH$7="",0,FH36*условия!$N14)</f>
        <v>0</v>
      </c>
      <c r="FI56" s="40">
        <f>IF(FI$7="",0,FI36*условия!$N14)</f>
        <v>0</v>
      </c>
      <c r="FJ56" s="40">
        <f>IF(FJ$7="",0,FJ36*условия!$N14)</f>
        <v>0</v>
      </c>
      <c r="FK56" s="40">
        <f>IF(FK$7="",0,FK36*условия!$N14)</f>
        <v>0</v>
      </c>
      <c r="FL56" s="40">
        <f>IF(FL$7="",0,FL36*условия!$N14)</f>
        <v>0</v>
      </c>
      <c r="FM56" s="40">
        <f>IF(FM$7="",0,FM36*условия!$N14)</f>
        <v>0</v>
      </c>
      <c r="FN56" s="40">
        <f>IF(FN$7="",0,FN36*условия!$N14)</f>
        <v>0</v>
      </c>
      <c r="FO56" s="40">
        <f>IF(FO$7="",0,FO36*условия!$N14)</f>
        <v>0</v>
      </c>
      <c r="FP56" s="40">
        <f>IF(FP$7="",0,FP36*условия!$N14)</f>
        <v>0</v>
      </c>
      <c r="FQ56" s="40">
        <f>IF(FQ$7="",0,FQ36*условия!$N14)</f>
        <v>0</v>
      </c>
      <c r="FR56" s="40">
        <f>IF(FR$7="",0,FR36*условия!$N14)</f>
        <v>0</v>
      </c>
      <c r="FS56" s="40">
        <f>IF(FS$7="",0,FS36*условия!$N14)</f>
        <v>0</v>
      </c>
      <c r="FT56" s="40">
        <f>IF(FT$7="",0,FT36*условия!$N14)</f>
        <v>0</v>
      </c>
      <c r="FU56" s="40">
        <f>IF(FU$7="",0,FU36*условия!$N14)</f>
        <v>0</v>
      </c>
      <c r="FV56" s="40">
        <f>IF(FV$7="",0,FV36*условия!$N14)</f>
        <v>0</v>
      </c>
      <c r="FW56" s="40">
        <f>IF(FW$7="",0,FW36*условия!$N14)</f>
        <v>0</v>
      </c>
      <c r="FX56" s="40">
        <f>IF(FX$7="",0,FX36*условия!$N14)</f>
        <v>0</v>
      </c>
      <c r="FY56" s="40">
        <f>IF(FY$7="",0,FY36*условия!$N14)</f>
        <v>0</v>
      </c>
      <c r="FZ56" s="40">
        <f>IF(FZ$7="",0,FZ36*условия!$N14)</f>
        <v>0</v>
      </c>
      <c r="GA56" s="40">
        <f>IF(GA$7="",0,GA36*условия!$N14)</f>
        <v>0</v>
      </c>
      <c r="GB56" s="40">
        <f>IF(GB$7="",0,GB36*условия!$N14)</f>
        <v>0</v>
      </c>
      <c r="GC56" s="40">
        <f>IF(GC$7="",0,GC36*условия!$N14)</f>
        <v>0</v>
      </c>
      <c r="GD56" s="40">
        <f>IF(GD$7="",0,GD36*условия!$N14)</f>
        <v>0</v>
      </c>
      <c r="GE56" s="40">
        <f>IF(GE$7="",0,GE36*условия!$N14)</f>
        <v>0</v>
      </c>
      <c r="GF56" s="40">
        <f>IF(GF$7="",0,GF36*условия!$N14)</f>
        <v>0</v>
      </c>
      <c r="GG56" s="40">
        <f>IF(GG$7="",0,GG36*условия!$N14)</f>
        <v>0</v>
      </c>
      <c r="GH56" s="40">
        <f>IF(GH$7="",0,GH36*условия!$N14)</f>
        <v>0</v>
      </c>
      <c r="GI56" s="40">
        <f>IF(GI$7="",0,GI36*условия!$N14)</f>
        <v>0</v>
      </c>
      <c r="GJ56" s="40">
        <f>IF(GJ$7="",0,GJ36*условия!$N14)</f>
        <v>0</v>
      </c>
      <c r="GK56" s="40">
        <f>IF(GK$7="",0,GK36*условия!$N14)</f>
        <v>0</v>
      </c>
      <c r="GL56" s="40">
        <f>IF(GL$7="",0,GL36*условия!$N14)</f>
        <v>0</v>
      </c>
      <c r="GM56" s="40">
        <f>IF(GM$7="",0,GM36*условия!$N14)</f>
        <v>0</v>
      </c>
      <c r="GN56" s="40">
        <f>IF(GN$7="",0,GN36*условия!$N14)</f>
        <v>0</v>
      </c>
      <c r="GO56" s="40">
        <f>IF(GO$7="",0,GO36*условия!$N14)</f>
        <v>0</v>
      </c>
      <c r="GP56" s="40">
        <f>IF(GP$7="",0,GP36*условия!$N14)</f>
        <v>0</v>
      </c>
      <c r="GQ56" s="40">
        <f>IF(GQ$7="",0,GQ36*условия!$N14)</f>
        <v>0</v>
      </c>
      <c r="GR56" s="40">
        <f>IF(GR$7="",0,GR36*условия!$N14)</f>
        <v>0</v>
      </c>
      <c r="GS56" s="40">
        <f>IF(GS$7="",0,GS36*условия!$N14)</f>
        <v>0</v>
      </c>
      <c r="GT56" s="40">
        <f>IF(GT$7="",0,GT36*условия!$N14)</f>
        <v>0</v>
      </c>
      <c r="GU56" s="40">
        <f>IF(GU$7="",0,GU36*условия!$N14)</f>
        <v>0</v>
      </c>
      <c r="GV56" s="40">
        <f>IF(GV$7="",0,GV36*условия!$N14)</f>
        <v>0</v>
      </c>
      <c r="GW56" s="40">
        <f>IF(GW$7="",0,GW36*условия!$N14)</f>
        <v>0</v>
      </c>
      <c r="GX56" s="40">
        <f>IF(GX$7="",0,GX36*условия!$N14)</f>
        <v>0</v>
      </c>
      <c r="GY56" s="40">
        <f>IF(GY$7="",0,GY36*условия!$N14)</f>
        <v>0</v>
      </c>
      <c r="GZ56" s="40">
        <f>IF(GZ$7="",0,GZ36*условия!$N14)</f>
        <v>0</v>
      </c>
      <c r="HA56" s="40">
        <f>IF(HA$7="",0,HA36*условия!$N14)</f>
        <v>0</v>
      </c>
      <c r="HB56" s="40">
        <f>IF(HB$7="",0,HB36*условия!$N14)</f>
        <v>0</v>
      </c>
      <c r="HC56" s="40">
        <f>IF(HC$7="",0,HC36*условия!$N14)</f>
        <v>0</v>
      </c>
      <c r="HD56" s="40">
        <f>IF(HD$7="",0,HD36*условия!$N14)</f>
        <v>0</v>
      </c>
      <c r="HE56" s="40">
        <f>IF(HE$7="",0,HE36*условия!$N14)</f>
        <v>0</v>
      </c>
      <c r="HF56" s="40">
        <f>IF(HF$7="",0,HF36*условия!$N14)</f>
        <v>0</v>
      </c>
      <c r="HG56" s="40">
        <f>IF(HG$7="",0,HG36*условия!$N14)</f>
        <v>0</v>
      </c>
      <c r="HH56" s="40">
        <f>IF(HH$7="",0,HH36*условия!$N14)</f>
        <v>0</v>
      </c>
      <c r="HI56" s="40">
        <f>IF(HI$7="",0,HI36*условия!$N14)</f>
        <v>0</v>
      </c>
      <c r="HJ56" s="40">
        <f>IF(HJ$7="",0,HJ36*условия!$N14)</f>
        <v>0</v>
      </c>
      <c r="HK56" s="40">
        <f>IF(HK$7="",0,HK36*условия!$N14)</f>
        <v>0</v>
      </c>
      <c r="HL56" s="40">
        <f>IF(HL$7="",0,HL36*условия!$N14)</f>
        <v>0</v>
      </c>
      <c r="HM56" s="40">
        <f>IF(HM$7="",0,HM36*условия!$N14)</f>
        <v>0</v>
      </c>
      <c r="HN56" s="40">
        <f>IF(HN$7="",0,HN36*условия!$N14)</f>
        <v>0</v>
      </c>
      <c r="HO56" s="40">
        <f>IF(HO$7="",0,HO36*условия!$N14)</f>
        <v>0</v>
      </c>
      <c r="HP56" s="40">
        <f>IF(HP$7="",0,HP36*условия!$N14)</f>
        <v>0</v>
      </c>
      <c r="HQ56" s="40">
        <f>IF(HQ$7="",0,HQ36*условия!$N14)</f>
        <v>0</v>
      </c>
      <c r="HR56" s="40">
        <f>IF(HR$7="",0,HR36*условия!$N14)</f>
        <v>0</v>
      </c>
      <c r="HS56" s="40">
        <f>IF(HS$7="",0,HS36*условия!$N14)</f>
        <v>0</v>
      </c>
      <c r="HT56" s="40">
        <f>IF(HT$7="",0,HT36*условия!$N14)</f>
        <v>0</v>
      </c>
      <c r="HU56" s="40">
        <f>IF(HU$7="",0,HU36*условия!$N14)</f>
        <v>0</v>
      </c>
      <c r="HV56" s="40">
        <f>IF(HV$7="",0,HV36*условия!$N14)</f>
        <v>0</v>
      </c>
      <c r="HW56" s="40">
        <f>IF(HW$7="",0,HW36*условия!$N14)</f>
        <v>0</v>
      </c>
      <c r="HX56" s="40">
        <f>IF(HX$7="",0,HX36*условия!$N14)</f>
        <v>0</v>
      </c>
      <c r="HY56" s="40">
        <f>IF(HY$7="",0,HY36*условия!$N14)</f>
        <v>0</v>
      </c>
      <c r="HZ56" s="40">
        <f>IF(HZ$7="",0,HZ36*условия!$N14)</f>
        <v>0</v>
      </c>
      <c r="IA56" s="40">
        <f>IF(IA$7="",0,IA36*условия!$N14)</f>
        <v>0</v>
      </c>
      <c r="IB56" s="40">
        <f>IF(IB$7="",0,IB36*условия!$N14)</f>
        <v>0</v>
      </c>
      <c r="IC56" s="40">
        <f>IF(IC$7="",0,IC36*условия!$N14)</f>
        <v>0</v>
      </c>
      <c r="ID56" s="40">
        <f>IF(ID$7="",0,ID36*условия!$N14)</f>
        <v>0</v>
      </c>
      <c r="IE56" s="40">
        <f>IF(IE$7="",0,IE36*условия!$N14)</f>
        <v>0</v>
      </c>
      <c r="IF56" s="40">
        <f>IF(IF$7="",0,IF36*условия!$N14)</f>
        <v>0</v>
      </c>
      <c r="IG56" s="40">
        <f>IF(IG$7="",0,IG36*условия!$N14)</f>
        <v>0</v>
      </c>
      <c r="IH56" s="40">
        <f>IF(IH$7="",0,IH36*условия!$N14)</f>
        <v>0</v>
      </c>
      <c r="II56" s="40">
        <f>IF(II$7="",0,II36*условия!$N14)</f>
        <v>0</v>
      </c>
      <c r="IJ56" s="40">
        <f>IF(IJ$7="",0,IJ36*условия!$N14)</f>
        <v>0</v>
      </c>
      <c r="IK56" s="40">
        <f>IF(IK$7="",0,IK36*условия!$N14)</f>
        <v>0</v>
      </c>
      <c r="IL56" s="40">
        <f>IF(IL$7="",0,IL36*условия!$N14)</f>
        <v>0</v>
      </c>
      <c r="IM56" s="40">
        <f>IF(IM$7="",0,IM36*условия!$N14)</f>
        <v>0</v>
      </c>
      <c r="IN56" s="40">
        <f>IF(IN$7="",0,IN36*условия!$N14)</f>
        <v>0</v>
      </c>
      <c r="IO56" s="40">
        <f>IF(IO$7="",0,IO36*условия!$N14)</f>
        <v>0</v>
      </c>
      <c r="IP56" s="40">
        <f>IF(IP$7="",0,IP36*условия!$N14)</f>
        <v>0</v>
      </c>
      <c r="IQ56" s="40">
        <f>IF(IQ$7="",0,IQ36*условия!$N14)</f>
        <v>0</v>
      </c>
      <c r="IR56" s="40">
        <f>IF(IR$7="",0,IR36*условия!$N14)</f>
        <v>0</v>
      </c>
      <c r="IS56" s="40">
        <f>IF(IS$7="",0,IS36*условия!$N14)</f>
        <v>0</v>
      </c>
      <c r="IT56" s="40">
        <f>IF(IT$7="",0,IT36*условия!$N14)</f>
        <v>0</v>
      </c>
      <c r="IU56" s="40">
        <f>IF(IU$7="",0,IU36*условия!$N14)</f>
        <v>0</v>
      </c>
      <c r="IV56" s="40">
        <f>IF(IV$7="",0,IV36*условия!$N14)</f>
        <v>0</v>
      </c>
      <c r="IW56" s="40">
        <f>IF(IW$7="",0,IW36*условия!$N14)</f>
        <v>0</v>
      </c>
      <c r="IX56" s="40">
        <f>IF(IX$7="",0,IX36*условия!$N14)</f>
        <v>0</v>
      </c>
      <c r="IY56" s="40">
        <f>IF(IY$7="",0,IY36*условия!$N14)</f>
        <v>0</v>
      </c>
      <c r="IZ56" s="40">
        <f>IF(IZ$7="",0,IZ36*условия!$N14)</f>
        <v>0</v>
      </c>
      <c r="JA56" s="40">
        <f>IF(JA$7="",0,JA36*условия!$N14)</f>
        <v>0</v>
      </c>
      <c r="JB56" s="40">
        <f>IF(JB$7="",0,JB36*условия!$N14)</f>
        <v>0</v>
      </c>
      <c r="JC56" s="40">
        <f>IF(JC$7="",0,JC36*условия!$N14)</f>
        <v>0</v>
      </c>
      <c r="JD56" s="40">
        <f>IF(JD$7="",0,JD36*условия!$N14)</f>
        <v>0</v>
      </c>
      <c r="JE56" s="40">
        <f>IF(JE$7="",0,JE36*условия!$N14)</f>
        <v>0</v>
      </c>
      <c r="JF56" s="40">
        <f>IF(JF$7="",0,JF36*условия!$N14)</f>
        <v>0</v>
      </c>
      <c r="JG56" s="40">
        <f>IF(JG$7="",0,JG36*условия!$N14)</f>
        <v>0</v>
      </c>
      <c r="JH56" s="40">
        <f>IF(JH$7="",0,JH36*условия!$N14)</f>
        <v>0</v>
      </c>
      <c r="JI56" s="40">
        <f>IF(JI$7="",0,JI36*условия!$N14)</f>
        <v>0</v>
      </c>
      <c r="JJ56" s="40">
        <f>IF(JJ$7="",0,JJ36*условия!$N14)</f>
        <v>0</v>
      </c>
      <c r="JK56" s="40">
        <f>IF(JK$7="",0,JK36*условия!$N14)</f>
        <v>0</v>
      </c>
      <c r="JL56" s="40">
        <f>IF(JL$7="",0,JL36*условия!$N14)</f>
        <v>0</v>
      </c>
      <c r="JM56" s="40">
        <f>IF(JM$7="",0,JM36*условия!$N14)</f>
        <v>0</v>
      </c>
      <c r="JN56" s="40">
        <f>IF(JN$7="",0,JN36*условия!$N14)</f>
        <v>0</v>
      </c>
      <c r="JO56" s="40">
        <f>IF(JO$7="",0,JO36*условия!$N14)</f>
        <v>0</v>
      </c>
      <c r="JP56" s="40">
        <f>IF(JP$7="",0,JP36*условия!$N14)</f>
        <v>0</v>
      </c>
      <c r="JQ56" s="40">
        <f>IF(JQ$7="",0,JQ36*условия!$N14)</f>
        <v>0</v>
      </c>
      <c r="JR56" s="40">
        <f>IF(JR$7="",0,JR36*условия!$N14)</f>
        <v>0</v>
      </c>
      <c r="JS56" s="40">
        <f>IF(JS$7="",0,JS36*условия!$N14)</f>
        <v>0</v>
      </c>
      <c r="JT56" s="40">
        <f>IF(JT$7="",0,JT36*условия!$N14)</f>
        <v>0</v>
      </c>
      <c r="JU56" s="40">
        <f>IF(JU$7="",0,JU36*условия!$N14)</f>
        <v>0</v>
      </c>
      <c r="JV56" s="40">
        <f>IF(JV$7="",0,JV36*условия!$N14)</f>
        <v>0</v>
      </c>
      <c r="JW56" s="40">
        <f>IF(JW$7="",0,JW36*условия!$N14)</f>
        <v>0</v>
      </c>
      <c r="JX56" s="40">
        <f>IF(JX$7="",0,JX36*условия!$N14)</f>
        <v>0</v>
      </c>
      <c r="JY56" s="40">
        <f>IF(JY$7="",0,JY36*условия!$N14)</f>
        <v>0</v>
      </c>
      <c r="JZ56" s="40">
        <f>IF(JZ$7="",0,JZ36*условия!$N14)</f>
        <v>0</v>
      </c>
      <c r="KA56" s="40">
        <f>IF(KA$7="",0,KA36*условия!$N14)</f>
        <v>0</v>
      </c>
      <c r="KB56" s="40">
        <f>IF(KB$7="",0,KB36*условия!$N14)</f>
        <v>0</v>
      </c>
      <c r="KC56" s="40">
        <f>IF(KC$7="",0,KC36*условия!$N14)</f>
        <v>0</v>
      </c>
      <c r="KD56" s="40">
        <f>IF(KD$7="",0,KD36*условия!$N14)</f>
        <v>0</v>
      </c>
      <c r="KE56" s="40">
        <f>IF(KE$7="",0,KE36*условия!$N14)</f>
        <v>0</v>
      </c>
      <c r="KF56" s="40">
        <f>IF(KF$7="",0,KF36*условия!$N14)</f>
        <v>0</v>
      </c>
      <c r="KG56" s="40">
        <f>IF(KG$7="",0,KG36*условия!$N14)</f>
        <v>0</v>
      </c>
      <c r="KH56" s="40">
        <f>IF(KH$7="",0,KH36*условия!$N14)</f>
        <v>0</v>
      </c>
      <c r="KI56" s="40">
        <f>IF(KI$7="",0,KI36*условия!$N14)</f>
        <v>0</v>
      </c>
      <c r="KJ56" s="40">
        <f>IF(KJ$7="",0,KJ36*условия!$N14)</f>
        <v>0</v>
      </c>
      <c r="KK56" s="40">
        <f>IF(KK$7="",0,KK36*условия!$N14)</f>
        <v>0</v>
      </c>
      <c r="KL56" s="40">
        <f>IF(KL$7="",0,KL36*условия!$N14)</f>
        <v>0</v>
      </c>
      <c r="KM56" s="40">
        <f>IF(KM$7="",0,KM36*условия!$N14)</f>
        <v>0</v>
      </c>
      <c r="KN56" s="40">
        <f>IF(KN$7="",0,KN36*условия!$N14)</f>
        <v>0</v>
      </c>
      <c r="KO56" s="40">
        <f>IF(KO$7="",0,KO36*условия!$N14)</f>
        <v>0</v>
      </c>
      <c r="KP56" s="40">
        <f>IF(KP$7="",0,KP36*условия!$N14)</f>
        <v>0</v>
      </c>
      <c r="KQ56" s="40">
        <f>IF(KQ$7="",0,KQ36*условия!$N14)</f>
        <v>0</v>
      </c>
      <c r="KR56" s="40">
        <f>IF(KR$7="",0,KR36*условия!$N14)</f>
        <v>0</v>
      </c>
      <c r="KS56" s="40">
        <f>IF(KS$7="",0,KS36*условия!$N14)</f>
        <v>0</v>
      </c>
      <c r="KT56" s="40">
        <f>IF(KT$7="",0,KT36*условия!$N14)</f>
        <v>0</v>
      </c>
      <c r="KU56" s="40">
        <f>IF(KU$7="",0,KU36*условия!$N14)</f>
        <v>0</v>
      </c>
      <c r="KV56" s="40">
        <f>IF(KV$7="",0,KV36*условия!$N14)</f>
        <v>0</v>
      </c>
      <c r="KW56" s="1"/>
      <c r="KX56" s="1"/>
    </row>
    <row r="57" spans="1:310" x14ac:dyDescent="0.25">
      <c r="A57" s="1"/>
      <c r="B57" s="79"/>
      <c r="C57" s="79"/>
      <c r="D57" s="79"/>
      <c r="E57" s="1" t="str">
        <f>E54</f>
        <v>количество сотрудников в работе</v>
      </c>
      <c r="F57" s="1"/>
      <c r="G57" s="1"/>
      <c r="H57" s="11" t="str">
        <f t="shared" si="48"/>
        <v>вакансии</v>
      </c>
      <c r="I57" s="1"/>
      <c r="J57" s="1"/>
      <c r="K57" s="1" t="str">
        <f>справочники!$U$14</f>
        <v>непостоянные-15сотрудников</v>
      </c>
      <c r="L57" s="1"/>
      <c r="M57" s="5"/>
      <c r="N57" s="40"/>
      <c r="O57" s="19"/>
      <c r="P57" s="1"/>
      <c r="Q57" s="1"/>
      <c r="R57" s="40"/>
      <c r="S57" s="1"/>
      <c r="T57" s="232"/>
      <c r="U57" s="40">
        <f>IF(U$7="",0,U37*условия!$N12)</f>
        <v>110.24999999999979</v>
      </c>
      <c r="V57" s="40">
        <f>IF(V$7="",0,V37*условия!$N12)</f>
        <v>229.68749999999977</v>
      </c>
      <c r="W57" s="40">
        <f>IF(W$7="",0,W37*условия!$N12)</f>
        <v>358.31249999999977</v>
      </c>
      <c r="X57" s="40">
        <f>IF(X$7="",0,X37*условия!$N12)</f>
        <v>496.12499999999983</v>
      </c>
      <c r="Y57" s="40">
        <f>IF(Y$7="",0,Y37*условия!$N12)</f>
        <v>643.12499999999977</v>
      </c>
      <c r="Z57" s="40">
        <f>IF(Z$7="",0,Z37*условия!$N12)</f>
        <v>799.31249999999977</v>
      </c>
      <c r="AA57" s="40">
        <f>IF(AA$7="",0,AA37*условия!$N12)</f>
        <v>854.43749999999977</v>
      </c>
      <c r="AB57" s="40">
        <f>IF(AB$7="",0,AB37*условия!$N12)</f>
        <v>909.56249999999977</v>
      </c>
      <c r="AC57" s="40">
        <f>IF(AC$7="",0,AC37*условия!$N12)</f>
        <v>964.68749999999977</v>
      </c>
      <c r="AD57" s="40">
        <f>IF(AD$7="",0,AD37*условия!$N12)</f>
        <v>1019.8124999999998</v>
      </c>
      <c r="AE57" s="40">
        <f>IF(AE$7="",0,AE37*условия!$N12)</f>
        <v>1074.9374999999998</v>
      </c>
      <c r="AF57" s="40">
        <f>IF(AF$7="",0,AF37*условия!$N12)</f>
        <v>1130.0624999999995</v>
      </c>
      <c r="AG57" s="40">
        <f>IF(AG$7="",0,AG37*условия!$N12)</f>
        <v>1185.1874999999998</v>
      </c>
      <c r="AH57" s="40">
        <f>IF(AH$7="",0,AH37*условия!$N12)</f>
        <v>1240.3124999999998</v>
      </c>
      <c r="AI57" s="40">
        <f>IF(AI$7="",0,AI37*условия!$N12)</f>
        <v>1295.4374999999998</v>
      </c>
      <c r="AJ57" s="40">
        <f>IF(AJ$7="",0,AJ37*условия!$N12)</f>
        <v>1350.5624999999998</v>
      </c>
      <c r="AK57" s="40">
        <f>IF(AK$7="",0,AK37*условия!$N12)</f>
        <v>1405.6874999999995</v>
      </c>
      <c r="AL57" s="40">
        <f>IF(AL$7="",0,AL37*условия!$N12)</f>
        <v>1460.8124999999998</v>
      </c>
      <c r="AM57" s="40">
        <f>IF(AM$7="",0,AM37*условия!$N12)</f>
        <v>1515.9374999999998</v>
      </c>
      <c r="AN57" s="40">
        <f>IF(AN$7="",0,AN37*условия!$N12)</f>
        <v>1571.0624999999998</v>
      </c>
      <c r="AO57" s="40">
        <f>IF(AO$7="",0,AO37*условия!$N12)</f>
        <v>1626.1874999999998</v>
      </c>
      <c r="AP57" s="40">
        <f>IF(AP$7="",0,AP37*условия!$N12)</f>
        <v>1681.3124999999995</v>
      </c>
      <c r="AQ57" s="40">
        <f>IF(AQ$7="",0,AQ37*условия!$N12)</f>
        <v>1736.4374999999993</v>
      </c>
      <c r="AR57" s="40">
        <f>IF(AR$7="",0,AR37*условия!$N12)</f>
        <v>1791.5624999999993</v>
      </c>
      <c r="AS57" s="40">
        <f>IF(AS$7="",0,AS37*условия!$N12)</f>
        <v>-8.5265128291212022E-13</v>
      </c>
      <c r="AT57" s="40">
        <f>IF(AT$7="",0,AT37*условия!$N12)</f>
        <v>0</v>
      </c>
      <c r="AU57" s="40">
        <f>IF(AU$7="",0,AU37*условия!$N12)</f>
        <v>0</v>
      </c>
      <c r="AV57" s="40">
        <f>IF(AV$7="",0,AV37*условия!$N12)</f>
        <v>0</v>
      </c>
      <c r="AW57" s="40">
        <f>IF(AW$7="",0,AW37*условия!$N12)</f>
        <v>0</v>
      </c>
      <c r="AX57" s="40">
        <f>IF(AX$7="",0,AX37*условия!$N12)</f>
        <v>0</v>
      </c>
      <c r="AY57" s="40">
        <f>IF(AY$7="",0,AY37*условия!$N12)</f>
        <v>0</v>
      </c>
      <c r="AZ57" s="40">
        <f>IF(AZ$7="",0,AZ37*условия!$N12)</f>
        <v>0</v>
      </c>
      <c r="BA57" s="40">
        <f>IF(BA$7="",0,BA37*условия!$N12)</f>
        <v>0</v>
      </c>
      <c r="BB57" s="40">
        <f>IF(BB$7="",0,BB37*условия!$N12)</f>
        <v>0</v>
      </c>
      <c r="BC57" s="40">
        <f>IF(BC$7="",0,BC37*условия!$N12)</f>
        <v>0</v>
      </c>
      <c r="BD57" s="40">
        <f>IF(BD$7="",0,BD37*условия!$N12)</f>
        <v>0</v>
      </c>
      <c r="BE57" s="40">
        <f>IF(BE$7="",0,BE37*условия!$N12)</f>
        <v>0</v>
      </c>
      <c r="BF57" s="40">
        <f>IF(BF$7="",0,BF37*условия!$N12)</f>
        <v>0</v>
      </c>
      <c r="BG57" s="40">
        <f>IF(BG$7="",0,BG37*условия!$N12)</f>
        <v>0</v>
      </c>
      <c r="BH57" s="40">
        <f>IF(BH$7="",0,BH37*условия!$N12)</f>
        <v>0</v>
      </c>
      <c r="BI57" s="40">
        <f>IF(BI$7="",0,BI37*условия!$N12)</f>
        <v>0</v>
      </c>
      <c r="BJ57" s="40">
        <f>IF(BJ$7="",0,BJ37*условия!$N12)</f>
        <v>0</v>
      </c>
      <c r="BK57" s="40">
        <f>IF(BK$7="",0,BK37*условия!$N12)</f>
        <v>0</v>
      </c>
      <c r="BL57" s="40">
        <f>IF(BL$7="",0,BL37*условия!$N12)</f>
        <v>0</v>
      </c>
      <c r="BM57" s="40">
        <f>IF(BM$7="",0,BM37*условия!$N12)</f>
        <v>0</v>
      </c>
      <c r="BN57" s="40">
        <f>IF(BN$7="",0,BN37*условия!$N12)</f>
        <v>0</v>
      </c>
      <c r="BO57" s="40">
        <f>IF(BO$7="",0,BO37*условия!$N12)</f>
        <v>0</v>
      </c>
      <c r="BP57" s="40">
        <f>IF(BP$7="",0,BP37*условия!$N12)</f>
        <v>0</v>
      </c>
      <c r="BQ57" s="40">
        <f>IF(BQ$7="",0,BQ37*условия!$N12)</f>
        <v>0</v>
      </c>
      <c r="BR57" s="40">
        <f>IF(BR$7="",0,BR37*условия!$N12)</f>
        <v>0</v>
      </c>
      <c r="BS57" s="40">
        <f>IF(BS$7="",0,BS37*условия!$N12)</f>
        <v>0</v>
      </c>
      <c r="BT57" s="40">
        <f>IF(BT$7="",0,BT37*условия!$N12)</f>
        <v>0</v>
      </c>
      <c r="BU57" s="40">
        <f>IF(BU$7="",0,BU37*условия!$N12)</f>
        <v>0</v>
      </c>
      <c r="BV57" s="40">
        <f>IF(BV$7="",0,BV37*условия!$N12)</f>
        <v>0</v>
      </c>
      <c r="BW57" s="40">
        <f>IF(BW$7="",0,BW37*условия!$N12)</f>
        <v>0</v>
      </c>
      <c r="BX57" s="40">
        <f>IF(BX$7="",0,BX37*условия!$N12)</f>
        <v>0</v>
      </c>
      <c r="BY57" s="40">
        <f>IF(BY$7="",0,BY37*условия!$N12)</f>
        <v>0</v>
      </c>
      <c r="BZ57" s="40">
        <f>IF(BZ$7="",0,BZ37*условия!$N12)</f>
        <v>0</v>
      </c>
      <c r="CA57" s="40">
        <f>IF(CA$7="",0,CA37*условия!$N12)</f>
        <v>0</v>
      </c>
      <c r="CB57" s="40">
        <f>IF(CB$7="",0,CB37*условия!$N12)</f>
        <v>0</v>
      </c>
      <c r="CC57" s="40">
        <f>IF(CC$7="",0,CC37*условия!$N12)</f>
        <v>0</v>
      </c>
      <c r="CD57" s="40">
        <f>IF(CD$7="",0,CD37*условия!$N12)</f>
        <v>0</v>
      </c>
      <c r="CE57" s="40">
        <f>IF(CE$7="",0,CE37*условия!$N12)</f>
        <v>0</v>
      </c>
      <c r="CF57" s="40">
        <f>IF(CF$7="",0,CF37*условия!$N12)</f>
        <v>0</v>
      </c>
      <c r="CG57" s="40">
        <f>IF(CG$7="",0,CG37*условия!$N12)</f>
        <v>0</v>
      </c>
      <c r="CH57" s="40">
        <f>IF(CH$7="",0,CH37*условия!$N12)</f>
        <v>0</v>
      </c>
      <c r="CI57" s="40">
        <f>IF(CI$7="",0,CI37*условия!$N12)</f>
        <v>0</v>
      </c>
      <c r="CJ57" s="40">
        <f>IF(CJ$7="",0,CJ37*условия!$N12)</f>
        <v>0</v>
      </c>
      <c r="CK57" s="40">
        <f>IF(CK$7="",0,CK37*условия!$N12)</f>
        <v>0</v>
      </c>
      <c r="CL57" s="40">
        <f>IF(CL$7="",0,CL37*условия!$N12)</f>
        <v>0</v>
      </c>
      <c r="CM57" s="40">
        <f>IF(CM$7="",0,CM37*условия!$N12)</f>
        <v>0</v>
      </c>
      <c r="CN57" s="40">
        <f>IF(CN$7="",0,CN37*условия!$N12)</f>
        <v>0</v>
      </c>
      <c r="CO57" s="40">
        <f>IF(CO$7="",0,CO37*условия!$N12)</f>
        <v>0</v>
      </c>
      <c r="CP57" s="40">
        <f>IF(CP$7="",0,CP37*условия!$N12)</f>
        <v>0</v>
      </c>
      <c r="CQ57" s="40">
        <f>IF(CQ$7="",0,CQ37*условия!$N12)</f>
        <v>0</v>
      </c>
      <c r="CR57" s="40">
        <f>IF(CR$7="",0,CR37*условия!$N12)</f>
        <v>0</v>
      </c>
      <c r="CS57" s="40">
        <f>IF(CS$7="",0,CS37*условия!$N12)</f>
        <v>0</v>
      </c>
      <c r="CT57" s="40">
        <f>IF(CT$7="",0,CT37*условия!$N12)</f>
        <v>0</v>
      </c>
      <c r="CU57" s="40">
        <f>IF(CU$7="",0,CU37*условия!$N12)</f>
        <v>0</v>
      </c>
      <c r="CV57" s="40">
        <f>IF(CV$7="",0,CV37*условия!$N12)</f>
        <v>0</v>
      </c>
      <c r="CW57" s="40">
        <f>IF(CW$7="",0,CW37*условия!$N12)</f>
        <v>0</v>
      </c>
      <c r="CX57" s="40">
        <f>IF(CX$7="",0,CX37*условия!$N12)</f>
        <v>0</v>
      </c>
      <c r="CY57" s="40">
        <f>IF(CY$7="",0,CY37*условия!$N12)</f>
        <v>0</v>
      </c>
      <c r="CZ57" s="40">
        <f>IF(CZ$7="",0,CZ37*условия!$N12)</f>
        <v>0</v>
      </c>
      <c r="DA57" s="40">
        <f>IF(DA$7="",0,DA37*условия!$N12)</f>
        <v>0</v>
      </c>
      <c r="DB57" s="40">
        <f>IF(DB$7="",0,DB37*условия!$N12)</f>
        <v>0</v>
      </c>
      <c r="DC57" s="40">
        <f>IF(DC$7="",0,DC37*условия!$N12)</f>
        <v>0</v>
      </c>
      <c r="DD57" s="40">
        <f>IF(DD$7="",0,DD37*условия!$N12)</f>
        <v>0</v>
      </c>
      <c r="DE57" s="40">
        <f>IF(DE$7="",0,DE37*условия!$N12)</f>
        <v>0</v>
      </c>
      <c r="DF57" s="40">
        <f>IF(DF$7="",0,DF37*условия!$N12)</f>
        <v>0</v>
      </c>
      <c r="DG57" s="40">
        <f>IF(DG$7="",0,DG37*условия!$N12)</f>
        <v>0</v>
      </c>
      <c r="DH57" s="40">
        <f>IF(DH$7="",0,DH37*условия!$N12)</f>
        <v>0</v>
      </c>
      <c r="DI57" s="40">
        <f>IF(DI$7="",0,DI37*условия!$N12)</f>
        <v>0</v>
      </c>
      <c r="DJ57" s="40">
        <f>IF(DJ$7="",0,DJ37*условия!$N12)</f>
        <v>0</v>
      </c>
      <c r="DK57" s="40">
        <f>IF(DK$7="",0,DK37*условия!$N12)</f>
        <v>0</v>
      </c>
      <c r="DL57" s="40">
        <f>IF(DL$7="",0,DL37*условия!$N12)</f>
        <v>0</v>
      </c>
      <c r="DM57" s="40">
        <f>IF(DM$7="",0,DM37*условия!$N12)</f>
        <v>0</v>
      </c>
      <c r="DN57" s="40">
        <f>IF(DN$7="",0,DN37*условия!$N12)</f>
        <v>0</v>
      </c>
      <c r="DO57" s="40">
        <f>IF(DO$7="",0,DO37*условия!$N12)</f>
        <v>0</v>
      </c>
      <c r="DP57" s="40">
        <f>IF(DP$7="",0,DP37*условия!$N12)</f>
        <v>0</v>
      </c>
      <c r="DQ57" s="40">
        <f>IF(DQ$7="",0,DQ37*условия!$N12)</f>
        <v>0</v>
      </c>
      <c r="DR57" s="40">
        <f>IF(DR$7="",0,DR37*условия!$N12)</f>
        <v>0</v>
      </c>
      <c r="DS57" s="40">
        <f>IF(DS$7="",0,DS37*условия!$N12)</f>
        <v>0</v>
      </c>
      <c r="DT57" s="40">
        <f>IF(DT$7="",0,DT37*условия!$N12)</f>
        <v>0</v>
      </c>
      <c r="DU57" s="40">
        <f>IF(DU$7="",0,DU37*условия!$N12)</f>
        <v>0</v>
      </c>
      <c r="DV57" s="40">
        <f>IF(DV$7="",0,DV37*условия!$N12)</f>
        <v>0</v>
      </c>
      <c r="DW57" s="40">
        <f>IF(DW$7="",0,DW37*условия!$N12)</f>
        <v>0</v>
      </c>
      <c r="DX57" s="40">
        <f>IF(DX$7="",0,DX37*условия!$N12)</f>
        <v>0</v>
      </c>
      <c r="DY57" s="40">
        <f>IF(DY$7="",0,DY37*условия!$N12)</f>
        <v>0</v>
      </c>
      <c r="DZ57" s="40">
        <f>IF(DZ$7="",0,DZ37*условия!$N12)</f>
        <v>0</v>
      </c>
      <c r="EA57" s="40">
        <f>IF(EA$7="",0,EA37*условия!$N12)</f>
        <v>0</v>
      </c>
      <c r="EB57" s="40">
        <f>IF(EB$7="",0,EB37*условия!$N12)</f>
        <v>0</v>
      </c>
      <c r="EC57" s="40">
        <f>IF(EC$7="",0,EC37*условия!$N12)</f>
        <v>0</v>
      </c>
      <c r="ED57" s="40">
        <f>IF(ED$7="",0,ED37*условия!$N12)</f>
        <v>0</v>
      </c>
      <c r="EE57" s="40">
        <f>IF(EE$7="",0,EE37*условия!$N12)</f>
        <v>0</v>
      </c>
      <c r="EF57" s="40">
        <f>IF(EF$7="",0,EF37*условия!$N12)</f>
        <v>0</v>
      </c>
      <c r="EG57" s="40">
        <f>IF(EG$7="",0,EG37*условия!$N12)</f>
        <v>0</v>
      </c>
      <c r="EH57" s="40">
        <f>IF(EH$7="",0,EH37*условия!$N12)</f>
        <v>0</v>
      </c>
      <c r="EI57" s="40">
        <f>IF(EI$7="",0,EI37*условия!$N12)</f>
        <v>0</v>
      </c>
      <c r="EJ57" s="40">
        <f>IF(EJ$7="",0,EJ37*условия!$N12)</f>
        <v>0</v>
      </c>
      <c r="EK57" s="40">
        <f>IF(EK$7="",0,EK37*условия!$N12)</f>
        <v>0</v>
      </c>
      <c r="EL57" s="40">
        <f>IF(EL$7="",0,EL37*условия!$N12)</f>
        <v>0</v>
      </c>
      <c r="EM57" s="40">
        <f>IF(EM$7="",0,EM37*условия!$N12)</f>
        <v>0</v>
      </c>
      <c r="EN57" s="40">
        <f>IF(EN$7="",0,EN37*условия!$N12)</f>
        <v>0</v>
      </c>
      <c r="EO57" s="40">
        <f>IF(EO$7="",0,EO37*условия!$N12)</f>
        <v>0</v>
      </c>
      <c r="EP57" s="40">
        <f>IF(EP$7="",0,EP37*условия!$N12)</f>
        <v>0</v>
      </c>
      <c r="EQ57" s="40">
        <f>IF(EQ$7="",0,EQ37*условия!$N12)</f>
        <v>0</v>
      </c>
      <c r="ER57" s="40">
        <f>IF(ER$7="",0,ER37*условия!$N12)</f>
        <v>0</v>
      </c>
      <c r="ES57" s="40">
        <f>IF(ES$7="",0,ES37*условия!$N12)</f>
        <v>0</v>
      </c>
      <c r="ET57" s="40">
        <f>IF(ET$7="",0,ET37*условия!$N12)</f>
        <v>0</v>
      </c>
      <c r="EU57" s="40">
        <f>IF(EU$7="",0,EU37*условия!$N12)</f>
        <v>0</v>
      </c>
      <c r="EV57" s="40">
        <f>IF(EV$7="",0,EV37*условия!$N12)</f>
        <v>0</v>
      </c>
      <c r="EW57" s="40">
        <f>IF(EW$7="",0,EW37*условия!$N12)</f>
        <v>0</v>
      </c>
      <c r="EX57" s="40">
        <f>IF(EX$7="",0,EX37*условия!$N12)</f>
        <v>0</v>
      </c>
      <c r="EY57" s="40">
        <f>IF(EY$7="",0,EY37*условия!$N12)</f>
        <v>0</v>
      </c>
      <c r="EZ57" s="40">
        <f>IF(EZ$7="",0,EZ37*условия!$N12)</f>
        <v>0</v>
      </c>
      <c r="FA57" s="40">
        <f>IF(FA$7="",0,FA37*условия!$N12)</f>
        <v>0</v>
      </c>
      <c r="FB57" s="40">
        <f>IF(FB$7="",0,FB37*условия!$N12)</f>
        <v>0</v>
      </c>
      <c r="FC57" s="40">
        <f>IF(FC$7="",0,FC37*условия!$N12)</f>
        <v>0</v>
      </c>
      <c r="FD57" s="40">
        <f>IF(FD$7="",0,FD37*условия!$N12)</f>
        <v>0</v>
      </c>
      <c r="FE57" s="40">
        <f>IF(FE$7="",0,FE37*условия!$N12)</f>
        <v>0</v>
      </c>
      <c r="FF57" s="40">
        <f>IF(FF$7="",0,FF37*условия!$N12)</f>
        <v>0</v>
      </c>
      <c r="FG57" s="40">
        <f>IF(FG$7="",0,FG37*условия!$N12)</f>
        <v>0</v>
      </c>
      <c r="FH57" s="40">
        <f>IF(FH$7="",0,FH37*условия!$N12)</f>
        <v>0</v>
      </c>
      <c r="FI57" s="40">
        <f>IF(FI$7="",0,FI37*условия!$N12)</f>
        <v>0</v>
      </c>
      <c r="FJ57" s="40">
        <f>IF(FJ$7="",0,FJ37*условия!$N12)</f>
        <v>0</v>
      </c>
      <c r="FK57" s="40">
        <f>IF(FK$7="",0,FK37*условия!$N12)</f>
        <v>0</v>
      </c>
      <c r="FL57" s="40">
        <f>IF(FL$7="",0,FL37*условия!$N12)</f>
        <v>0</v>
      </c>
      <c r="FM57" s="40">
        <f>IF(FM$7="",0,FM37*условия!$N12)</f>
        <v>0</v>
      </c>
      <c r="FN57" s="40">
        <f>IF(FN$7="",0,FN37*условия!$N12)</f>
        <v>0</v>
      </c>
      <c r="FO57" s="40">
        <f>IF(FO$7="",0,FO37*условия!$N12)</f>
        <v>0</v>
      </c>
      <c r="FP57" s="40">
        <f>IF(FP$7="",0,FP37*условия!$N12)</f>
        <v>0</v>
      </c>
      <c r="FQ57" s="40">
        <f>IF(FQ$7="",0,FQ37*условия!$N12)</f>
        <v>0</v>
      </c>
      <c r="FR57" s="40">
        <f>IF(FR$7="",0,FR37*условия!$N12)</f>
        <v>0</v>
      </c>
      <c r="FS57" s="40">
        <f>IF(FS$7="",0,FS37*условия!$N12)</f>
        <v>0</v>
      </c>
      <c r="FT57" s="40">
        <f>IF(FT$7="",0,FT37*условия!$N12)</f>
        <v>0</v>
      </c>
      <c r="FU57" s="40">
        <f>IF(FU$7="",0,FU37*условия!$N12)</f>
        <v>0</v>
      </c>
      <c r="FV57" s="40">
        <f>IF(FV$7="",0,FV37*условия!$N12)</f>
        <v>0</v>
      </c>
      <c r="FW57" s="40">
        <f>IF(FW$7="",0,FW37*условия!$N12)</f>
        <v>0</v>
      </c>
      <c r="FX57" s="40">
        <f>IF(FX$7="",0,FX37*условия!$N12)</f>
        <v>0</v>
      </c>
      <c r="FY57" s="40">
        <f>IF(FY$7="",0,FY37*условия!$N12)</f>
        <v>0</v>
      </c>
      <c r="FZ57" s="40">
        <f>IF(FZ$7="",0,FZ37*условия!$N12)</f>
        <v>0</v>
      </c>
      <c r="GA57" s="40">
        <f>IF(GA$7="",0,GA37*условия!$N12)</f>
        <v>0</v>
      </c>
      <c r="GB57" s="40">
        <f>IF(GB$7="",0,GB37*условия!$N12)</f>
        <v>0</v>
      </c>
      <c r="GC57" s="40">
        <f>IF(GC$7="",0,GC37*условия!$N12)</f>
        <v>0</v>
      </c>
      <c r="GD57" s="40">
        <f>IF(GD$7="",0,GD37*условия!$N12)</f>
        <v>0</v>
      </c>
      <c r="GE57" s="40">
        <f>IF(GE$7="",0,GE37*условия!$N12)</f>
        <v>0</v>
      </c>
      <c r="GF57" s="40">
        <f>IF(GF$7="",0,GF37*условия!$N12)</f>
        <v>0</v>
      </c>
      <c r="GG57" s="40">
        <f>IF(GG$7="",0,GG37*условия!$N12)</f>
        <v>0</v>
      </c>
      <c r="GH57" s="40">
        <f>IF(GH$7="",0,GH37*условия!$N12)</f>
        <v>0</v>
      </c>
      <c r="GI57" s="40">
        <f>IF(GI$7="",0,GI37*условия!$N12)</f>
        <v>0</v>
      </c>
      <c r="GJ57" s="40">
        <f>IF(GJ$7="",0,GJ37*условия!$N12)</f>
        <v>0</v>
      </c>
      <c r="GK57" s="40">
        <f>IF(GK$7="",0,GK37*условия!$N12)</f>
        <v>0</v>
      </c>
      <c r="GL57" s="40">
        <f>IF(GL$7="",0,GL37*условия!$N12)</f>
        <v>0</v>
      </c>
      <c r="GM57" s="40">
        <f>IF(GM$7="",0,GM37*условия!$N12)</f>
        <v>0</v>
      </c>
      <c r="GN57" s="40">
        <f>IF(GN$7="",0,GN37*условия!$N12)</f>
        <v>0</v>
      </c>
      <c r="GO57" s="40">
        <f>IF(GO$7="",0,GO37*условия!$N12)</f>
        <v>0</v>
      </c>
      <c r="GP57" s="40">
        <f>IF(GP$7="",0,GP37*условия!$N12)</f>
        <v>0</v>
      </c>
      <c r="GQ57" s="40">
        <f>IF(GQ$7="",0,GQ37*условия!$N12)</f>
        <v>0</v>
      </c>
      <c r="GR57" s="40">
        <f>IF(GR$7="",0,GR37*условия!$N12)</f>
        <v>0</v>
      </c>
      <c r="GS57" s="40">
        <f>IF(GS$7="",0,GS37*условия!$N12)</f>
        <v>0</v>
      </c>
      <c r="GT57" s="40">
        <f>IF(GT$7="",0,GT37*условия!$N12)</f>
        <v>0</v>
      </c>
      <c r="GU57" s="40">
        <f>IF(GU$7="",0,GU37*условия!$N12)</f>
        <v>0</v>
      </c>
      <c r="GV57" s="40">
        <f>IF(GV$7="",0,GV37*условия!$N12)</f>
        <v>0</v>
      </c>
      <c r="GW57" s="40">
        <f>IF(GW$7="",0,GW37*условия!$N12)</f>
        <v>0</v>
      </c>
      <c r="GX57" s="40">
        <f>IF(GX$7="",0,GX37*условия!$N12)</f>
        <v>0</v>
      </c>
      <c r="GY57" s="40">
        <f>IF(GY$7="",0,GY37*условия!$N12)</f>
        <v>0</v>
      </c>
      <c r="GZ57" s="40">
        <f>IF(GZ$7="",0,GZ37*условия!$N12)</f>
        <v>0</v>
      </c>
      <c r="HA57" s="40">
        <f>IF(HA$7="",0,HA37*условия!$N12)</f>
        <v>0</v>
      </c>
      <c r="HB57" s="40">
        <f>IF(HB$7="",0,HB37*условия!$N12)</f>
        <v>0</v>
      </c>
      <c r="HC57" s="40">
        <f>IF(HC$7="",0,HC37*условия!$N12)</f>
        <v>0</v>
      </c>
      <c r="HD57" s="40">
        <f>IF(HD$7="",0,HD37*условия!$N12)</f>
        <v>0</v>
      </c>
      <c r="HE57" s="40">
        <f>IF(HE$7="",0,HE37*условия!$N12)</f>
        <v>0</v>
      </c>
      <c r="HF57" s="40">
        <f>IF(HF$7="",0,HF37*условия!$N12)</f>
        <v>0</v>
      </c>
      <c r="HG57" s="40">
        <f>IF(HG$7="",0,HG37*условия!$N12)</f>
        <v>0</v>
      </c>
      <c r="HH57" s="40">
        <f>IF(HH$7="",0,HH37*условия!$N12)</f>
        <v>0</v>
      </c>
      <c r="HI57" s="40">
        <f>IF(HI$7="",0,HI37*условия!$N12)</f>
        <v>0</v>
      </c>
      <c r="HJ57" s="40">
        <f>IF(HJ$7="",0,HJ37*условия!$N12)</f>
        <v>0</v>
      </c>
      <c r="HK57" s="40">
        <f>IF(HK$7="",0,HK37*условия!$N12)</f>
        <v>0</v>
      </c>
      <c r="HL57" s="40">
        <f>IF(HL$7="",0,HL37*условия!$N12)</f>
        <v>0</v>
      </c>
      <c r="HM57" s="40">
        <f>IF(HM$7="",0,HM37*условия!$N12)</f>
        <v>0</v>
      </c>
      <c r="HN57" s="40">
        <f>IF(HN$7="",0,HN37*условия!$N12)</f>
        <v>0</v>
      </c>
      <c r="HO57" s="40">
        <f>IF(HO$7="",0,HO37*условия!$N12)</f>
        <v>0</v>
      </c>
      <c r="HP57" s="40">
        <f>IF(HP$7="",0,HP37*условия!$N12)</f>
        <v>0</v>
      </c>
      <c r="HQ57" s="40">
        <f>IF(HQ$7="",0,HQ37*условия!$N12)</f>
        <v>0</v>
      </c>
      <c r="HR57" s="40">
        <f>IF(HR$7="",0,HR37*условия!$N12)</f>
        <v>0</v>
      </c>
      <c r="HS57" s="40">
        <f>IF(HS$7="",0,HS37*условия!$N12)</f>
        <v>0</v>
      </c>
      <c r="HT57" s="40">
        <f>IF(HT$7="",0,HT37*условия!$N12)</f>
        <v>0</v>
      </c>
      <c r="HU57" s="40">
        <f>IF(HU$7="",0,HU37*условия!$N12)</f>
        <v>0</v>
      </c>
      <c r="HV57" s="40">
        <f>IF(HV$7="",0,HV37*условия!$N12)</f>
        <v>0</v>
      </c>
      <c r="HW57" s="40">
        <f>IF(HW$7="",0,HW37*условия!$N12)</f>
        <v>0</v>
      </c>
      <c r="HX57" s="40">
        <f>IF(HX$7="",0,HX37*условия!$N12)</f>
        <v>0</v>
      </c>
      <c r="HY57" s="40">
        <f>IF(HY$7="",0,HY37*условия!$N12)</f>
        <v>0</v>
      </c>
      <c r="HZ57" s="40">
        <f>IF(HZ$7="",0,HZ37*условия!$N12)</f>
        <v>0</v>
      </c>
      <c r="IA57" s="40">
        <f>IF(IA$7="",0,IA37*условия!$N12)</f>
        <v>0</v>
      </c>
      <c r="IB57" s="40">
        <f>IF(IB$7="",0,IB37*условия!$N12)</f>
        <v>0</v>
      </c>
      <c r="IC57" s="40">
        <f>IF(IC$7="",0,IC37*условия!$N12)</f>
        <v>0</v>
      </c>
      <c r="ID57" s="40">
        <f>IF(ID$7="",0,ID37*условия!$N12)</f>
        <v>0</v>
      </c>
      <c r="IE57" s="40">
        <f>IF(IE$7="",0,IE37*условия!$N12)</f>
        <v>0</v>
      </c>
      <c r="IF57" s="40">
        <f>IF(IF$7="",0,IF37*условия!$N12)</f>
        <v>0</v>
      </c>
      <c r="IG57" s="40">
        <f>IF(IG$7="",0,IG37*условия!$N12)</f>
        <v>0</v>
      </c>
      <c r="IH57" s="40">
        <f>IF(IH$7="",0,IH37*условия!$N12)</f>
        <v>0</v>
      </c>
      <c r="II57" s="40">
        <f>IF(II$7="",0,II37*условия!$N12)</f>
        <v>0</v>
      </c>
      <c r="IJ57" s="40">
        <f>IF(IJ$7="",0,IJ37*условия!$N12)</f>
        <v>0</v>
      </c>
      <c r="IK57" s="40">
        <f>IF(IK$7="",0,IK37*условия!$N12)</f>
        <v>0</v>
      </c>
      <c r="IL57" s="40">
        <f>IF(IL$7="",0,IL37*условия!$N12)</f>
        <v>0</v>
      </c>
      <c r="IM57" s="40">
        <f>IF(IM$7="",0,IM37*условия!$N12)</f>
        <v>0</v>
      </c>
      <c r="IN57" s="40">
        <f>IF(IN$7="",0,IN37*условия!$N12)</f>
        <v>0</v>
      </c>
      <c r="IO57" s="40">
        <f>IF(IO$7="",0,IO37*условия!$N12)</f>
        <v>0</v>
      </c>
      <c r="IP57" s="40">
        <f>IF(IP$7="",0,IP37*условия!$N12)</f>
        <v>0</v>
      </c>
      <c r="IQ57" s="40">
        <f>IF(IQ$7="",0,IQ37*условия!$N12)</f>
        <v>0</v>
      </c>
      <c r="IR57" s="40">
        <f>IF(IR$7="",0,IR37*условия!$N12)</f>
        <v>0</v>
      </c>
      <c r="IS57" s="40">
        <f>IF(IS$7="",0,IS37*условия!$N12)</f>
        <v>0</v>
      </c>
      <c r="IT57" s="40">
        <f>IF(IT$7="",0,IT37*условия!$N12)</f>
        <v>0</v>
      </c>
      <c r="IU57" s="40">
        <f>IF(IU$7="",0,IU37*условия!$N12)</f>
        <v>0</v>
      </c>
      <c r="IV57" s="40">
        <f>IF(IV$7="",0,IV37*условия!$N12)</f>
        <v>0</v>
      </c>
      <c r="IW57" s="40">
        <f>IF(IW$7="",0,IW37*условия!$N12)</f>
        <v>0</v>
      </c>
      <c r="IX57" s="40">
        <f>IF(IX$7="",0,IX37*условия!$N12)</f>
        <v>0</v>
      </c>
      <c r="IY57" s="40">
        <f>IF(IY$7="",0,IY37*условия!$N12)</f>
        <v>0</v>
      </c>
      <c r="IZ57" s="40">
        <f>IF(IZ$7="",0,IZ37*условия!$N12)</f>
        <v>0</v>
      </c>
      <c r="JA57" s="40">
        <f>IF(JA$7="",0,JA37*условия!$N12)</f>
        <v>0</v>
      </c>
      <c r="JB57" s="40">
        <f>IF(JB$7="",0,JB37*условия!$N12)</f>
        <v>0</v>
      </c>
      <c r="JC57" s="40">
        <f>IF(JC$7="",0,JC37*условия!$N12)</f>
        <v>0</v>
      </c>
      <c r="JD57" s="40">
        <f>IF(JD$7="",0,JD37*условия!$N12)</f>
        <v>0</v>
      </c>
      <c r="JE57" s="40">
        <f>IF(JE$7="",0,JE37*условия!$N12)</f>
        <v>0</v>
      </c>
      <c r="JF57" s="40">
        <f>IF(JF$7="",0,JF37*условия!$N12)</f>
        <v>0</v>
      </c>
      <c r="JG57" s="40">
        <f>IF(JG$7="",0,JG37*условия!$N12)</f>
        <v>0</v>
      </c>
      <c r="JH57" s="40">
        <f>IF(JH$7="",0,JH37*условия!$N12)</f>
        <v>0</v>
      </c>
      <c r="JI57" s="40">
        <f>IF(JI$7="",0,JI37*условия!$N12)</f>
        <v>0</v>
      </c>
      <c r="JJ57" s="40">
        <f>IF(JJ$7="",0,JJ37*условия!$N12)</f>
        <v>0</v>
      </c>
      <c r="JK57" s="40">
        <f>IF(JK$7="",0,JK37*условия!$N12)</f>
        <v>0</v>
      </c>
      <c r="JL57" s="40">
        <f>IF(JL$7="",0,JL37*условия!$N12)</f>
        <v>0</v>
      </c>
      <c r="JM57" s="40">
        <f>IF(JM$7="",0,JM37*условия!$N12)</f>
        <v>0</v>
      </c>
      <c r="JN57" s="40">
        <f>IF(JN$7="",0,JN37*условия!$N12)</f>
        <v>0</v>
      </c>
      <c r="JO57" s="40">
        <f>IF(JO$7="",0,JO37*условия!$N12)</f>
        <v>0</v>
      </c>
      <c r="JP57" s="40">
        <f>IF(JP$7="",0,JP37*условия!$N12)</f>
        <v>0</v>
      </c>
      <c r="JQ57" s="40">
        <f>IF(JQ$7="",0,JQ37*условия!$N12)</f>
        <v>0</v>
      </c>
      <c r="JR57" s="40">
        <f>IF(JR$7="",0,JR37*условия!$N12)</f>
        <v>0</v>
      </c>
      <c r="JS57" s="40">
        <f>IF(JS$7="",0,JS37*условия!$N12)</f>
        <v>0</v>
      </c>
      <c r="JT57" s="40">
        <f>IF(JT$7="",0,JT37*условия!$N12)</f>
        <v>0</v>
      </c>
      <c r="JU57" s="40">
        <f>IF(JU$7="",0,JU37*условия!$N12)</f>
        <v>0</v>
      </c>
      <c r="JV57" s="40">
        <f>IF(JV$7="",0,JV37*условия!$N12)</f>
        <v>0</v>
      </c>
      <c r="JW57" s="40">
        <f>IF(JW$7="",0,JW37*условия!$N12)</f>
        <v>0</v>
      </c>
      <c r="JX57" s="40">
        <f>IF(JX$7="",0,JX37*условия!$N12)</f>
        <v>0</v>
      </c>
      <c r="JY57" s="40">
        <f>IF(JY$7="",0,JY37*условия!$N12)</f>
        <v>0</v>
      </c>
      <c r="JZ57" s="40">
        <f>IF(JZ$7="",0,JZ37*условия!$N12)</f>
        <v>0</v>
      </c>
      <c r="KA57" s="40">
        <f>IF(KA$7="",0,KA37*условия!$N12)</f>
        <v>0</v>
      </c>
      <c r="KB57" s="40">
        <f>IF(KB$7="",0,KB37*условия!$N12)</f>
        <v>0</v>
      </c>
      <c r="KC57" s="40">
        <f>IF(KC$7="",0,KC37*условия!$N12)</f>
        <v>0</v>
      </c>
      <c r="KD57" s="40">
        <f>IF(KD$7="",0,KD37*условия!$N12)</f>
        <v>0</v>
      </c>
      <c r="KE57" s="40">
        <f>IF(KE$7="",0,KE37*условия!$N12)</f>
        <v>0</v>
      </c>
      <c r="KF57" s="40">
        <f>IF(KF$7="",0,KF37*условия!$N12)</f>
        <v>0</v>
      </c>
      <c r="KG57" s="40">
        <f>IF(KG$7="",0,KG37*условия!$N12)</f>
        <v>0</v>
      </c>
      <c r="KH57" s="40">
        <f>IF(KH$7="",0,KH37*условия!$N12)</f>
        <v>0</v>
      </c>
      <c r="KI57" s="40">
        <f>IF(KI$7="",0,KI37*условия!$N12)</f>
        <v>0</v>
      </c>
      <c r="KJ57" s="40">
        <f>IF(KJ$7="",0,KJ37*условия!$N12)</f>
        <v>0</v>
      </c>
      <c r="KK57" s="40">
        <f>IF(KK$7="",0,KK37*условия!$N12)</f>
        <v>0</v>
      </c>
      <c r="KL57" s="40">
        <f>IF(KL$7="",0,KL37*условия!$N12)</f>
        <v>0</v>
      </c>
      <c r="KM57" s="40">
        <f>IF(KM$7="",0,KM37*условия!$N12)</f>
        <v>0</v>
      </c>
      <c r="KN57" s="40">
        <f>IF(KN$7="",0,KN37*условия!$N12)</f>
        <v>0</v>
      </c>
      <c r="KO57" s="40">
        <f>IF(KO$7="",0,KO37*условия!$N12)</f>
        <v>0</v>
      </c>
      <c r="KP57" s="40">
        <f>IF(KP$7="",0,KP37*условия!$N12)</f>
        <v>0</v>
      </c>
      <c r="KQ57" s="40">
        <f>IF(KQ$7="",0,KQ37*условия!$N12)</f>
        <v>0</v>
      </c>
      <c r="KR57" s="40">
        <f>IF(KR$7="",0,KR37*условия!$N12)</f>
        <v>0</v>
      </c>
      <c r="KS57" s="40">
        <f>IF(KS$7="",0,KS37*условия!$N12)</f>
        <v>0</v>
      </c>
      <c r="KT57" s="40">
        <f>IF(KT$7="",0,KT37*условия!$N12)</f>
        <v>0</v>
      </c>
      <c r="KU57" s="40">
        <f>IF(KU$7="",0,KU37*условия!$N12)</f>
        <v>0</v>
      </c>
      <c r="KV57" s="40">
        <f>IF(KV$7="",0,KV37*условия!$N12)</f>
        <v>0</v>
      </c>
      <c r="KW57" s="1"/>
      <c r="KX57" s="1"/>
    </row>
    <row r="58" spans="1:310" x14ac:dyDescent="0.25">
      <c r="A58" s="1"/>
      <c r="B58" s="79"/>
      <c r="C58" s="79"/>
      <c r="D58" s="79"/>
      <c r="E58" s="1" t="str">
        <f>E55</f>
        <v>количество сотрудников в работе</v>
      </c>
      <c r="F58" s="1"/>
      <c r="G58" s="1"/>
      <c r="H58" s="11" t="str">
        <f t="shared" si="48"/>
        <v>вакансии</v>
      </c>
      <c r="I58" s="1"/>
      <c r="J58" s="1"/>
      <c r="K58" s="1" t="str">
        <f>справочники!$U$15</f>
        <v>непостоянные-30сотрудников</v>
      </c>
      <c r="L58" s="1"/>
      <c r="M58" s="5"/>
      <c r="N58" s="40"/>
      <c r="O58" s="19"/>
      <c r="P58" s="1"/>
      <c r="Q58" s="1"/>
      <c r="R58" s="40"/>
      <c r="S58" s="1"/>
      <c r="T58" s="232"/>
      <c r="U58" s="40">
        <f>IF(U$7="",0,U38*условия!$N13)</f>
        <v>144.9000000000002</v>
      </c>
      <c r="V58" s="40">
        <f>IF(V$7="",0,V38*условия!$N13)</f>
        <v>301.87500000000023</v>
      </c>
      <c r="W58" s="40">
        <f>IF(W$7="",0,W38*условия!$N13)</f>
        <v>470.92500000000024</v>
      </c>
      <c r="X58" s="40">
        <f>IF(X$7="",0,X38*условия!$N13)</f>
        <v>652.0500000000003</v>
      </c>
      <c r="Y58" s="40">
        <f>IF(Y$7="",0,Y38*условия!$N13)</f>
        <v>845.25000000000034</v>
      </c>
      <c r="Z58" s="40">
        <f>IF(Z$7="",0,Z38*условия!$N13)</f>
        <v>1050.5250000000003</v>
      </c>
      <c r="AA58" s="40">
        <f>IF(AA$7="",0,AA38*условия!$N13)</f>
        <v>1267.8750000000002</v>
      </c>
      <c r="AB58" s="40">
        <f>IF(AB$7="",0,AB38*условия!$N13)</f>
        <v>1352.4000000000003</v>
      </c>
      <c r="AC58" s="40">
        <f>IF(AC$7="",0,AC38*условия!$N13)</f>
        <v>1436.9250000000002</v>
      </c>
      <c r="AD58" s="40">
        <f>IF(AD$7="",0,AD38*условия!$N13)</f>
        <v>1521.4500000000003</v>
      </c>
      <c r="AE58" s="40">
        <f>IF(AE$7="",0,AE38*условия!$N13)</f>
        <v>1605.9750000000001</v>
      </c>
      <c r="AF58" s="40">
        <f>IF(AF$7="",0,AF38*условия!$N13)</f>
        <v>1690.5000000000002</v>
      </c>
      <c r="AG58" s="40">
        <f>IF(AG$7="",0,AG38*условия!$N13)</f>
        <v>1775.0250000000001</v>
      </c>
      <c r="AH58" s="40">
        <f>IF(AH$7="",0,AH38*условия!$N13)</f>
        <v>1859.5500000000002</v>
      </c>
      <c r="AI58" s="40">
        <f>IF(AI$7="",0,AI38*условия!$N13)</f>
        <v>1944.0750000000003</v>
      </c>
      <c r="AJ58" s="40">
        <f>IF(AJ$7="",0,AJ38*условия!$N13)</f>
        <v>2028.6000000000006</v>
      </c>
      <c r="AK58" s="40">
        <f>IF(AK$7="",0,AK38*условия!$N13)</f>
        <v>2113.1250000000005</v>
      </c>
      <c r="AL58" s="40">
        <f>IF(AL$7="",0,AL38*условия!$N13)</f>
        <v>2197.65</v>
      </c>
      <c r="AM58" s="40">
        <f>IF(AM$7="",0,AM38*условия!$N13)</f>
        <v>2282.1750000000006</v>
      </c>
      <c r="AN58" s="40">
        <f>IF(AN$7="",0,AN38*условия!$N13)</f>
        <v>2366.7000000000007</v>
      </c>
      <c r="AO58" s="40">
        <f>IF(AO$7="",0,AO38*условия!$N13)</f>
        <v>2451.2250000000008</v>
      </c>
      <c r="AP58" s="40">
        <f>IF(AP$7="",0,AP38*условия!$N13)</f>
        <v>2535.7500000000005</v>
      </c>
      <c r="AQ58" s="40">
        <f>IF(AQ$7="",0,AQ38*условия!$N13)</f>
        <v>2620.275000000001</v>
      </c>
      <c r="AR58" s="40">
        <f>IF(AR$7="",0,AR38*условия!$N13)</f>
        <v>2704.8000000000011</v>
      </c>
      <c r="AS58" s="40">
        <f>IF(AS$7="",0,AS38*условия!$N13)</f>
        <v>8.5265128291212022E-13</v>
      </c>
      <c r="AT58" s="40">
        <f>IF(AT$7="",0,AT38*условия!$N13)</f>
        <v>0</v>
      </c>
      <c r="AU58" s="40">
        <f>IF(AU$7="",0,AU38*условия!$N13)</f>
        <v>0</v>
      </c>
      <c r="AV58" s="40">
        <f>IF(AV$7="",0,AV38*условия!$N13)</f>
        <v>0</v>
      </c>
      <c r="AW58" s="40">
        <f>IF(AW$7="",0,AW38*условия!$N13)</f>
        <v>0</v>
      </c>
      <c r="AX58" s="40">
        <f>IF(AX$7="",0,AX38*условия!$N13)</f>
        <v>0</v>
      </c>
      <c r="AY58" s="40">
        <f>IF(AY$7="",0,AY38*условия!$N13)</f>
        <v>0</v>
      </c>
      <c r="AZ58" s="40">
        <f>IF(AZ$7="",0,AZ38*условия!$N13)</f>
        <v>0</v>
      </c>
      <c r="BA58" s="40">
        <f>IF(BA$7="",0,BA38*условия!$N13)</f>
        <v>0</v>
      </c>
      <c r="BB58" s="40">
        <f>IF(BB$7="",0,BB38*условия!$N13)</f>
        <v>0</v>
      </c>
      <c r="BC58" s="40">
        <f>IF(BC$7="",0,BC38*условия!$N13)</f>
        <v>0</v>
      </c>
      <c r="BD58" s="40">
        <f>IF(BD$7="",0,BD38*условия!$N13)</f>
        <v>0</v>
      </c>
      <c r="BE58" s="40">
        <f>IF(BE$7="",0,BE38*условия!$N13)</f>
        <v>0</v>
      </c>
      <c r="BF58" s="40">
        <f>IF(BF$7="",0,BF38*условия!$N13)</f>
        <v>0</v>
      </c>
      <c r="BG58" s="40">
        <f>IF(BG$7="",0,BG38*условия!$N13)</f>
        <v>0</v>
      </c>
      <c r="BH58" s="40">
        <f>IF(BH$7="",0,BH38*условия!$N13)</f>
        <v>0</v>
      </c>
      <c r="BI58" s="40">
        <f>IF(BI$7="",0,BI38*условия!$N13)</f>
        <v>0</v>
      </c>
      <c r="BJ58" s="40">
        <f>IF(BJ$7="",0,BJ38*условия!$N13)</f>
        <v>0</v>
      </c>
      <c r="BK58" s="40">
        <f>IF(BK$7="",0,BK38*условия!$N13)</f>
        <v>0</v>
      </c>
      <c r="BL58" s="40">
        <f>IF(BL$7="",0,BL38*условия!$N13)</f>
        <v>0</v>
      </c>
      <c r="BM58" s="40">
        <f>IF(BM$7="",0,BM38*условия!$N13)</f>
        <v>0</v>
      </c>
      <c r="BN58" s="40">
        <f>IF(BN$7="",0,BN38*условия!$N13)</f>
        <v>0</v>
      </c>
      <c r="BO58" s="40">
        <f>IF(BO$7="",0,BO38*условия!$N13)</f>
        <v>0</v>
      </c>
      <c r="BP58" s="40">
        <f>IF(BP$7="",0,BP38*условия!$N13)</f>
        <v>0</v>
      </c>
      <c r="BQ58" s="40">
        <f>IF(BQ$7="",0,BQ38*условия!$N13)</f>
        <v>0</v>
      </c>
      <c r="BR58" s="40">
        <f>IF(BR$7="",0,BR38*условия!$N13)</f>
        <v>0</v>
      </c>
      <c r="BS58" s="40">
        <f>IF(BS$7="",0,BS38*условия!$N13)</f>
        <v>0</v>
      </c>
      <c r="BT58" s="40">
        <f>IF(BT$7="",0,BT38*условия!$N13)</f>
        <v>0</v>
      </c>
      <c r="BU58" s="40">
        <f>IF(BU$7="",0,BU38*условия!$N13)</f>
        <v>0</v>
      </c>
      <c r="BV58" s="40">
        <f>IF(BV$7="",0,BV38*условия!$N13)</f>
        <v>0</v>
      </c>
      <c r="BW58" s="40">
        <f>IF(BW$7="",0,BW38*условия!$N13)</f>
        <v>0</v>
      </c>
      <c r="BX58" s="40">
        <f>IF(BX$7="",0,BX38*условия!$N13)</f>
        <v>0</v>
      </c>
      <c r="BY58" s="40">
        <f>IF(BY$7="",0,BY38*условия!$N13)</f>
        <v>0</v>
      </c>
      <c r="BZ58" s="40">
        <f>IF(BZ$7="",0,BZ38*условия!$N13)</f>
        <v>0</v>
      </c>
      <c r="CA58" s="40">
        <f>IF(CA$7="",0,CA38*условия!$N13)</f>
        <v>0</v>
      </c>
      <c r="CB58" s="40">
        <f>IF(CB$7="",0,CB38*условия!$N13)</f>
        <v>0</v>
      </c>
      <c r="CC58" s="40">
        <f>IF(CC$7="",0,CC38*условия!$N13)</f>
        <v>0</v>
      </c>
      <c r="CD58" s="40">
        <f>IF(CD$7="",0,CD38*условия!$N13)</f>
        <v>0</v>
      </c>
      <c r="CE58" s="40">
        <f>IF(CE$7="",0,CE38*условия!$N13)</f>
        <v>0</v>
      </c>
      <c r="CF58" s="40">
        <f>IF(CF$7="",0,CF38*условия!$N13)</f>
        <v>0</v>
      </c>
      <c r="CG58" s="40">
        <f>IF(CG$7="",0,CG38*условия!$N13)</f>
        <v>0</v>
      </c>
      <c r="CH58" s="40">
        <f>IF(CH$7="",0,CH38*условия!$N13)</f>
        <v>0</v>
      </c>
      <c r="CI58" s="40">
        <f>IF(CI$7="",0,CI38*условия!$N13)</f>
        <v>0</v>
      </c>
      <c r="CJ58" s="40">
        <f>IF(CJ$7="",0,CJ38*условия!$N13)</f>
        <v>0</v>
      </c>
      <c r="CK58" s="40">
        <f>IF(CK$7="",0,CK38*условия!$N13)</f>
        <v>0</v>
      </c>
      <c r="CL58" s="40">
        <f>IF(CL$7="",0,CL38*условия!$N13)</f>
        <v>0</v>
      </c>
      <c r="CM58" s="40">
        <f>IF(CM$7="",0,CM38*условия!$N13)</f>
        <v>0</v>
      </c>
      <c r="CN58" s="40">
        <f>IF(CN$7="",0,CN38*условия!$N13)</f>
        <v>0</v>
      </c>
      <c r="CO58" s="40">
        <f>IF(CO$7="",0,CO38*условия!$N13)</f>
        <v>0</v>
      </c>
      <c r="CP58" s="40">
        <f>IF(CP$7="",0,CP38*условия!$N13)</f>
        <v>0</v>
      </c>
      <c r="CQ58" s="40">
        <f>IF(CQ$7="",0,CQ38*условия!$N13)</f>
        <v>0</v>
      </c>
      <c r="CR58" s="40">
        <f>IF(CR$7="",0,CR38*условия!$N13)</f>
        <v>0</v>
      </c>
      <c r="CS58" s="40">
        <f>IF(CS$7="",0,CS38*условия!$N13)</f>
        <v>0</v>
      </c>
      <c r="CT58" s="40">
        <f>IF(CT$7="",0,CT38*условия!$N13)</f>
        <v>0</v>
      </c>
      <c r="CU58" s="40">
        <f>IF(CU$7="",0,CU38*условия!$N13)</f>
        <v>0</v>
      </c>
      <c r="CV58" s="40">
        <f>IF(CV$7="",0,CV38*условия!$N13)</f>
        <v>0</v>
      </c>
      <c r="CW58" s="40">
        <f>IF(CW$7="",0,CW38*условия!$N13)</f>
        <v>0</v>
      </c>
      <c r="CX58" s="40">
        <f>IF(CX$7="",0,CX38*условия!$N13)</f>
        <v>0</v>
      </c>
      <c r="CY58" s="40">
        <f>IF(CY$7="",0,CY38*условия!$N13)</f>
        <v>0</v>
      </c>
      <c r="CZ58" s="40">
        <f>IF(CZ$7="",0,CZ38*условия!$N13)</f>
        <v>0</v>
      </c>
      <c r="DA58" s="40">
        <f>IF(DA$7="",0,DA38*условия!$N13)</f>
        <v>0</v>
      </c>
      <c r="DB58" s="40">
        <f>IF(DB$7="",0,DB38*условия!$N13)</f>
        <v>0</v>
      </c>
      <c r="DC58" s="40">
        <f>IF(DC$7="",0,DC38*условия!$N13)</f>
        <v>0</v>
      </c>
      <c r="DD58" s="40">
        <f>IF(DD$7="",0,DD38*условия!$N13)</f>
        <v>0</v>
      </c>
      <c r="DE58" s="40">
        <f>IF(DE$7="",0,DE38*условия!$N13)</f>
        <v>0</v>
      </c>
      <c r="DF58" s="40">
        <f>IF(DF$7="",0,DF38*условия!$N13)</f>
        <v>0</v>
      </c>
      <c r="DG58" s="40">
        <f>IF(DG$7="",0,DG38*условия!$N13)</f>
        <v>0</v>
      </c>
      <c r="DH58" s="40">
        <f>IF(DH$7="",0,DH38*условия!$N13)</f>
        <v>0</v>
      </c>
      <c r="DI58" s="40">
        <f>IF(DI$7="",0,DI38*условия!$N13)</f>
        <v>0</v>
      </c>
      <c r="DJ58" s="40">
        <f>IF(DJ$7="",0,DJ38*условия!$N13)</f>
        <v>0</v>
      </c>
      <c r="DK58" s="40">
        <f>IF(DK$7="",0,DK38*условия!$N13)</f>
        <v>0</v>
      </c>
      <c r="DL58" s="40">
        <f>IF(DL$7="",0,DL38*условия!$N13)</f>
        <v>0</v>
      </c>
      <c r="DM58" s="40">
        <f>IF(DM$7="",0,DM38*условия!$N13)</f>
        <v>0</v>
      </c>
      <c r="DN58" s="40">
        <f>IF(DN$7="",0,DN38*условия!$N13)</f>
        <v>0</v>
      </c>
      <c r="DO58" s="40">
        <f>IF(DO$7="",0,DO38*условия!$N13)</f>
        <v>0</v>
      </c>
      <c r="DP58" s="40">
        <f>IF(DP$7="",0,DP38*условия!$N13)</f>
        <v>0</v>
      </c>
      <c r="DQ58" s="40">
        <f>IF(DQ$7="",0,DQ38*условия!$N13)</f>
        <v>0</v>
      </c>
      <c r="DR58" s="40">
        <f>IF(DR$7="",0,DR38*условия!$N13)</f>
        <v>0</v>
      </c>
      <c r="DS58" s="40">
        <f>IF(DS$7="",0,DS38*условия!$N13)</f>
        <v>0</v>
      </c>
      <c r="DT58" s="40">
        <f>IF(DT$7="",0,DT38*условия!$N13)</f>
        <v>0</v>
      </c>
      <c r="DU58" s="40">
        <f>IF(DU$7="",0,DU38*условия!$N13)</f>
        <v>0</v>
      </c>
      <c r="DV58" s="40">
        <f>IF(DV$7="",0,DV38*условия!$N13)</f>
        <v>0</v>
      </c>
      <c r="DW58" s="40">
        <f>IF(DW$7="",0,DW38*условия!$N13)</f>
        <v>0</v>
      </c>
      <c r="DX58" s="40">
        <f>IF(DX$7="",0,DX38*условия!$N13)</f>
        <v>0</v>
      </c>
      <c r="DY58" s="40">
        <f>IF(DY$7="",0,DY38*условия!$N13)</f>
        <v>0</v>
      </c>
      <c r="DZ58" s="40">
        <f>IF(DZ$7="",0,DZ38*условия!$N13)</f>
        <v>0</v>
      </c>
      <c r="EA58" s="40">
        <f>IF(EA$7="",0,EA38*условия!$N13)</f>
        <v>0</v>
      </c>
      <c r="EB58" s="40">
        <f>IF(EB$7="",0,EB38*условия!$N13)</f>
        <v>0</v>
      </c>
      <c r="EC58" s="40">
        <f>IF(EC$7="",0,EC38*условия!$N13)</f>
        <v>0</v>
      </c>
      <c r="ED58" s="40">
        <f>IF(ED$7="",0,ED38*условия!$N13)</f>
        <v>0</v>
      </c>
      <c r="EE58" s="40">
        <f>IF(EE$7="",0,EE38*условия!$N13)</f>
        <v>0</v>
      </c>
      <c r="EF58" s="40">
        <f>IF(EF$7="",0,EF38*условия!$N13)</f>
        <v>0</v>
      </c>
      <c r="EG58" s="40">
        <f>IF(EG$7="",0,EG38*условия!$N13)</f>
        <v>0</v>
      </c>
      <c r="EH58" s="40">
        <f>IF(EH$7="",0,EH38*условия!$N13)</f>
        <v>0</v>
      </c>
      <c r="EI58" s="40">
        <f>IF(EI$7="",0,EI38*условия!$N13)</f>
        <v>0</v>
      </c>
      <c r="EJ58" s="40">
        <f>IF(EJ$7="",0,EJ38*условия!$N13)</f>
        <v>0</v>
      </c>
      <c r="EK58" s="40">
        <f>IF(EK$7="",0,EK38*условия!$N13)</f>
        <v>0</v>
      </c>
      <c r="EL58" s="40">
        <f>IF(EL$7="",0,EL38*условия!$N13)</f>
        <v>0</v>
      </c>
      <c r="EM58" s="40">
        <f>IF(EM$7="",0,EM38*условия!$N13)</f>
        <v>0</v>
      </c>
      <c r="EN58" s="40">
        <f>IF(EN$7="",0,EN38*условия!$N13)</f>
        <v>0</v>
      </c>
      <c r="EO58" s="40">
        <f>IF(EO$7="",0,EO38*условия!$N13)</f>
        <v>0</v>
      </c>
      <c r="EP58" s="40">
        <f>IF(EP$7="",0,EP38*условия!$N13)</f>
        <v>0</v>
      </c>
      <c r="EQ58" s="40">
        <f>IF(EQ$7="",0,EQ38*условия!$N13)</f>
        <v>0</v>
      </c>
      <c r="ER58" s="40">
        <f>IF(ER$7="",0,ER38*условия!$N13)</f>
        <v>0</v>
      </c>
      <c r="ES58" s="40">
        <f>IF(ES$7="",0,ES38*условия!$N13)</f>
        <v>0</v>
      </c>
      <c r="ET58" s="40">
        <f>IF(ET$7="",0,ET38*условия!$N13)</f>
        <v>0</v>
      </c>
      <c r="EU58" s="40">
        <f>IF(EU$7="",0,EU38*условия!$N13)</f>
        <v>0</v>
      </c>
      <c r="EV58" s="40">
        <f>IF(EV$7="",0,EV38*условия!$N13)</f>
        <v>0</v>
      </c>
      <c r="EW58" s="40">
        <f>IF(EW$7="",0,EW38*условия!$N13)</f>
        <v>0</v>
      </c>
      <c r="EX58" s="40">
        <f>IF(EX$7="",0,EX38*условия!$N13)</f>
        <v>0</v>
      </c>
      <c r="EY58" s="40">
        <f>IF(EY$7="",0,EY38*условия!$N13)</f>
        <v>0</v>
      </c>
      <c r="EZ58" s="40">
        <f>IF(EZ$7="",0,EZ38*условия!$N13)</f>
        <v>0</v>
      </c>
      <c r="FA58" s="40">
        <f>IF(FA$7="",0,FA38*условия!$N13)</f>
        <v>0</v>
      </c>
      <c r="FB58" s="40">
        <f>IF(FB$7="",0,FB38*условия!$N13)</f>
        <v>0</v>
      </c>
      <c r="FC58" s="40">
        <f>IF(FC$7="",0,FC38*условия!$N13)</f>
        <v>0</v>
      </c>
      <c r="FD58" s="40">
        <f>IF(FD$7="",0,FD38*условия!$N13)</f>
        <v>0</v>
      </c>
      <c r="FE58" s="40">
        <f>IF(FE$7="",0,FE38*условия!$N13)</f>
        <v>0</v>
      </c>
      <c r="FF58" s="40">
        <f>IF(FF$7="",0,FF38*условия!$N13)</f>
        <v>0</v>
      </c>
      <c r="FG58" s="40">
        <f>IF(FG$7="",0,FG38*условия!$N13)</f>
        <v>0</v>
      </c>
      <c r="FH58" s="40">
        <f>IF(FH$7="",0,FH38*условия!$N13)</f>
        <v>0</v>
      </c>
      <c r="FI58" s="40">
        <f>IF(FI$7="",0,FI38*условия!$N13)</f>
        <v>0</v>
      </c>
      <c r="FJ58" s="40">
        <f>IF(FJ$7="",0,FJ38*условия!$N13)</f>
        <v>0</v>
      </c>
      <c r="FK58" s="40">
        <f>IF(FK$7="",0,FK38*условия!$N13)</f>
        <v>0</v>
      </c>
      <c r="FL58" s="40">
        <f>IF(FL$7="",0,FL38*условия!$N13)</f>
        <v>0</v>
      </c>
      <c r="FM58" s="40">
        <f>IF(FM$7="",0,FM38*условия!$N13)</f>
        <v>0</v>
      </c>
      <c r="FN58" s="40">
        <f>IF(FN$7="",0,FN38*условия!$N13)</f>
        <v>0</v>
      </c>
      <c r="FO58" s="40">
        <f>IF(FO$7="",0,FO38*условия!$N13)</f>
        <v>0</v>
      </c>
      <c r="FP58" s="40">
        <f>IF(FP$7="",0,FP38*условия!$N13)</f>
        <v>0</v>
      </c>
      <c r="FQ58" s="40">
        <f>IF(FQ$7="",0,FQ38*условия!$N13)</f>
        <v>0</v>
      </c>
      <c r="FR58" s="40">
        <f>IF(FR$7="",0,FR38*условия!$N13)</f>
        <v>0</v>
      </c>
      <c r="FS58" s="40">
        <f>IF(FS$7="",0,FS38*условия!$N13)</f>
        <v>0</v>
      </c>
      <c r="FT58" s="40">
        <f>IF(FT$7="",0,FT38*условия!$N13)</f>
        <v>0</v>
      </c>
      <c r="FU58" s="40">
        <f>IF(FU$7="",0,FU38*условия!$N13)</f>
        <v>0</v>
      </c>
      <c r="FV58" s="40">
        <f>IF(FV$7="",0,FV38*условия!$N13)</f>
        <v>0</v>
      </c>
      <c r="FW58" s="40">
        <f>IF(FW$7="",0,FW38*условия!$N13)</f>
        <v>0</v>
      </c>
      <c r="FX58" s="40">
        <f>IF(FX$7="",0,FX38*условия!$N13)</f>
        <v>0</v>
      </c>
      <c r="FY58" s="40">
        <f>IF(FY$7="",0,FY38*условия!$N13)</f>
        <v>0</v>
      </c>
      <c r="FZ58" s="40">
        <f>IF(FZ$7="",0,FZ38*условия!$N13)</f>
        <v>0</v>
      </c>
      <c r="GA58" s="40">
        <f>IF(GA$7="",0,GA38*условия!$N13)</f>
        <v>0</v>
      </c>
      <c r="GB58" s="40">
        <f>IF(GB$7="",0,GB38*условия!$N13)</f>
        <v>0</v>
      </c>
      <c r="GC58" s="40">
        <f>IF(GC$7="",0,GC38*условия!$N13)</f>
        <v>0</v>
      </c>
      <c r="GD58" s="40">
        <f>IF(GD$7="",0,GD38*условия!$N13)</f>
        <v>0</v>
      </c>
      <c r="GE58" s="40">
        <f>IF(GE$7="",0,GE38*условия!$N13)</f>
        <v>0</v>
      </c>
      <c r="GF58" s="40">
        <f>IF(GF$7="",0,GF38*условия!$N13)</f>
        <v>0</v>
      </c>
      <c r="GG58" s="40">
        <f>IF(GG$7="",0,GG38*условия!$N13)</f>
        <v>0</v>
      </c>
      <c r="GH58" s="40">
        <f>IF(GH$7="",0,GH38*условия!$N13)</f>
        <v>0</v>
      </c>
      <c r="GI58" s="40">
        <f>IF(GI$7="",0,GI38*условия!$N13)</f>
        <v>0</v>
      </c>
      <c r="GJ58" s="40">
        <f>IF(GJ$7="",0,GJ38*условия!$N13)</f>
        <v>0</v>
      </c>
      <c r="GK58" s="40">
        <f>IF(GK$7="",0,GK38*условия!$N13)</f>
        <v>0</v>
      </c>
      <c r="GL58" s="40">
        <f>IF(GL$7="",0,GL38*условия!$N13)</f>
        <v>0</v>
      </c>
      <c r="GM58" s="40">
        <f>IF(GM$7="",0,GM38*условия!$N13)</f>
        <v>0</v>
      </c>
      <c r="GN58" s="40">
        <f>IF(GN$7="",0,GN38*условия!$N13)</f>
        <v>0</v>
      </c>
      <c r="GO58" s="40">
        <f>IF(GO$7="",0,GO38*условия!$N13)</f>
        <v>0</v>
      </c>
      <c r="GP58" s="40">
        <f>IF(GP$7="",0,GP38*условия!$N13)</f>
        <v>0</v>
      </c>
      <c r="GQ58" s="40">
        <f>IF(GQ$7="",0,GQ38*условия!$N13)</f>
        <v>0</v>
      </c>
      <c r="GR58" s="40">
        <f>IF(GR$7="",0,GR38*условия!$N13)</f>
        <v>0</v>
      </c>
      <c r="GS58" s="40">
        <f>IF(GS$7="",0,GS38*условия!$N13)</f>
        <v>0</v>
      </c>
      <c r="GT58" s="40">
        <f>IF(GT$7="",0,GT38*условия!$N13)</f>
        <v>0</v>
      </c>
      <c r="GU58" s="40">
        <f>IF(GU$7="",0,GU38*условия!$N13)</f>
        <v>0</v>
      </c>
      <c r="GV58" s="40">
        <f>IF(GV$7="",0,GV38*условия!$N13)</f>
        <v>0</v>
      </c>
      <c r="GW58" s="40">
        <f>IF(GW$7="",0,GW38*условия!$N13)</f>
        <v>0</v>
      </c>
      <c r="GX58" s="40">
        <f>IF(GX$7="",0,GX38*условия!$N13)</f>
        <v>0</v>
      </c>
      <c r="GY58" s="40">
        <f>IF(GY$7="",0,GY38*условия!$N13)</f>
        <v>0</v>
      </c>
      <c r="GZ58" s="40">
        <f>IF(GZ$7="",0,GZ38*условия!$N13)</f>
        <v>0</v>
      </c>
      <c r="HA58" s="40">
        <f>IF(HA$7="",0,HA38*условия!$N13)</f>
        <v>0</v>
      </c>
      <c r="HB58" s="40">
        <f>IF(HB$7="",0,HB38*условия!$N13)</f>
        <v>0</v>
      </c>
      <c r="HC58" s="40">
        <f>IF(HC$7="",0,HC38*условия!$N13)</f>
        <v>0</v>
      </c>
      <c r="HD58" s="40">
        <f>IF(HD$7="",0,HD38*условия!$N13)</f>
        <v>0</v>
      </c>
      <c r="HE58" s="40">
        <f>IF(HE$7="",0,HE38*условия!$N13)</f>
        <v>0</v>
      </c>
      <c r="HF58" s="40">
        <f>IF(HF$7="",0,HF38*условия!$N13)</f>
        <v>0</v>
      </c>
      <c r="HG58" s="40">
        <f>IF(HG$7="",0,HG38*условия!$N13)</f>
        <v>0</v>
      </c>
      <c r="HH58" s="40">
        <f>IF(HH$7="",0,HH38*условия!$N13)</f>
        <v>0</v>
      </c>
      <c r="HI58" s="40">
        <f>IF(HI$7="",0,HI38*условия!$N13)</f>
        <v>0</v>
      </c>
      <c r="HJ58" s="40">
        <f>IF(HJ$7="",0,HJ38*условия!$N13)</f>
        <v>0</v>
      </c>
      <c r="HK58" s="40">
        <f>IF(HK$7="",0,HK38*условия!$N13)</f>
        <v>0</v>
      </c>
      <c r="HL58" s="40">
        <f>IF(HL$7="",0,HL38*условия!$N13)</f>
        <v>0</v>
      </c>
      <c r="HM58" s="40">
        <f>IF(HM$7="",0,HM38*условия!$N13)</f>
        <v>0</v>
      </c>
      <c r="HN58" s="40">
        <f>IF(HN$7="",0,HN38*условия!$N13)</f>
        <v>0</v>
      </c>
      <c r="HO58" s="40">
        <f>IF(HO$7="",0,HO38*условия!$N13)</f>
        <v>0</v>
      </c>
      <c r="HP58" s="40">
        <f>IF(HP$7="",0,HP38*условия!$N13)</f>
        <v>0</v>
      </c>
      <c r="HQ58" s="40">
        <f>IF(HQ$7="",0,HQ38*условия!$N13)</f>
        <v>0</v>
      </c>
      <c r="HR58" s="40">
        <f>IF(HR$7="",0,HR38*условия!$N13)</f>
        <v>0</v>
      </c>
      <c r="HS58" s="40">
        <f>IF(HS$7="",0,HS38*условия!$N13)</f>
        <v>0</v>
      </c>
      <c r="HT58" s="40">
        <f>IF(HT$7="",0,HT38*условия!$N13)</f>
        <v>0</v>
      </c>
      <c r="HU58" s="40">
        <f>IF(HU$7="",0,HU38*условия!$N13)</f>
        <v>0</v>
      </c>
      <c r="HV58" s="40">
        <f>IF(HV$7="",0,HV38*условия!$N13)</f>
        <v>0</v>
      </c>
      <c r="HW58" s="40">
        <f>IF(HW$7="",0,HW38*условия!$N13)</f>
        <v>0</v>
      </c>
      <c r="HX58" s="40">
        <f>IF(HX$7="",0,HX38*условия!$N13)</f>
        <v>0</v>
      </c>
      <c r="HY58" s="40">
        <f>IF(HY$7="",0,HY38*условия!$N13)</f>
        <v>0</v>
      </c>
      <c r="HZ58" s="40">
        <f>IF(HZ$7="",0,HZ38*условия!$N13)</f>
        <v>0</v>
      </c>
      <c r="IA58" s="40">
        <f>IF(IA$7="",0,IA38*условия!$N13)</f>
        <v>0</v>
      </c>
      <c r="IB58" s="40">
        <f>IF(IB$7="",0,IB38*условия!$N13)</f>
        <v>0</v>
      </c>
      <c r="IC58" s="40">
        <f>IF(IC$7="",0,IC38*условия!$N13)</f>
        <v>0</v>
      </c>
      <c r="ID58" s="40">
        <f>IF(ID$7="",0,ID38*условия!$N13)</f>
        <v>0</v>
      </c>
      <c r="IE58" s="40">
        <f>IF(IE$7="",0,IE38*условия!$N13)</f>
        <v>0</v>
      </c>
      <c r="IF58" s="40">
        <f>IF(IF$7="",0,IF38*условия!$N13)</f>
        <v>0</v>
      </c>
      <c r="IG58" s="40">
        <f>IF(IG$7="",0,IG38*условия!$N13)</f>
        <v>0</v>
      </c>
      <c r="IH58" s="40">
        <f>IF(IH$7="",0,IH38*условия!$N13)</f>
        <v>0</v>
      </c>
      <c r="II58" s="40">
        <f>IF(II$7="",0,II38*условия!$N13)</f>
        <v>0</v>
      </c>
      <c r="IJ58" s="40">
        <f>IF(IJ$7="",0,IJ38*условия!$N13)</f>
        <v>0</v>
      </c>
      <c r="IK58" s="40">
        <f>IF(IK$7="",0,IK38*условия!$N13)</f>
        <v>0</v>
      </c>
      <c r="IL58" s="40">
        <f>IF(IL$7="",0,IL38*условия!$N13)</f>
        <v>0</v>
      </c>
      <c r="IM58" s="40">
        <f>IF(IM$7="",0,IM38*условия!$N13)</f>
        <v>0</v>
      </c>
      <c r="IN58" s="40">
        <f>IF(IN$7="",0,IN38*условия!$N13)</f>
        <v>0</v>
      </c>
      <c r="IO58" s="40">
        <f>IF(IO$7="",0,IO38*условия!$N13)</f>
        <v>0</v>
      </c>
      <c r="IP58" s="40">
        <f>IF(IP$7="",0,IP38*условия!$N13)</f>
        <v>0</v>
      </c>
      <c r="IQ58" s="40">
        <f>IF(IQ$7="",0,IQ38*условия!$N13)</f>
        <v>0</v>
      </c>
      <c r="IR58" s="40">
        <f>IF(IR$7="",0,IR38*условия!$N13)</f>
        <v>0</v>
      </c>
      <c r="IS58" s="40">
        <f>IF(IS$7="",0,IS38*условия!$N13)</f>
        <v>0</v>
      </c>
      <c r="IT58" s="40">
        <f>IF(IT$7="",0,IT38*условия!$N13)</f>
        <v>0</v>
      </c>
      <c r="IU58" s="40">
        <f>IF(IU$7="",0,IU38*условия!$N13)</f>
        <v>0</v>
      </c>
      <c r="IV58" s="40">
        <f>IF(IV$7="",0,IV38*условия!$N13)</f>
        <v>0</v>
      </c>
      <c r="IW58" s="40">
        <f>IF(IW$7="",0,IW38*условия!$N13)</f>
        <v>0</v>
      </c>
      <c r="IX58" s="40">
        <f>IF(IX$7="",0,IX38*условия!$N13)</f>
        <v>0</v>
      </c>
      <c r="IY58" s="40">
        <f>IF(IY$7="",0,IY38*условия!$N13)</f>
        <v>0</v>
      </c>
      <c r="IZ58" s="40">
        <f>IF(IZ$7="",0,IZ38*условия!$N13)</f>
        <v>0</v>
      </c>
      <c r="JA58" s="40">
        <f>IF(JA$7="",0,JA38*условия!$N13)</f>
        <v>0</v>
      </c>
      <c r="JB58" s="40">
        <f>IF(JB$7="",0,JB38*условия!$N13)</f>
        <v>0</v>
      </c>
      <c r="JC58" s="40">
        <f>IF(JC$7="",0,JC38*условия!$N13)</f>
        <v>0</v>
      </c>
      <c r="JD58" s="40">
        <f>IF(JD$7="",0,JD38*условия!$N13)</f>
        <v>0</v>
      </c>
      <c r="JE58" s="40">
        <f>IF(JE$7="",0,JE38*условия!$N13)</f>
        <v>0</v>
      </c>
      <c r="JF58" s="40">
        <f>IF(JF$7="",0,JF38*условия!$N13)</f>
        <v>0</v>
      </c>
      <c r="JG58" s="40">
        <f>IF(JG$7="",0,JG38*условия!$N13)</f>
        <v>0</v>
      </c>
      <c r="JH58" s="40">
        <f>IF(JH$7="",0,JH38*условия!$N13)</f>
        <v>0</v>
      </c>
      <c r="JI58" s="40">
        <f>IF(JI$7="",0,JI38*условия!$N13)</f>
        <v>0</v>
      </c>
      <c r="JJ58" s="40">
        <f>IF(JJ$7="",0,JJ38*условия!$N13)</f>
        <v>0</v>
      </c>
      <c r="JK58" s="40">
        <f>IF(JK$7="",0,JK38*условия!$N13)</f>
        <v>0</v>
      </c>
      <c r="JL58" s="40">
        <f>IF(JL$7="",0,JL38*условия!$N13)</f>
        <v>0</v>
      </c>
      <c r="JM58" s="40">
        <f>IF(JM$7="",0,JM38*условия!$N13)</f>
        <v>0</v>
      </c>
      <c r="JN58" s="40">
        <f>IF(JN$7="",0,JN38*условия!$N13)</f>
        <v>0</v>
      </c>
      <c r="JO58" s="40">
        <f>IF(JO$7="",0,JO38*условия!$N13)</f>
        <v>0</v>
      </c>
      <c r="JP58" s="40">
        <f>IF(JP$7="",0,JP38*условия!$N13)</f>
        <v>0</v>
      </c>
      <c r="JQ58" s="40">
        <f>IF(JQ$7="",0,JQ38*условия!$N13)</f>
        <v>0</v>
      </c>
      <c r="JR58" s="40">
        <f>IF(JR$7="",0,JR38*условия!$N13)</f>
        <v>0</v>
      </c>
      <c r="JS58" s="40">
        <f>IF(JS$7="",0,JS38*условия!$N13)</f>
        <v>0</v>
      </c>
      <c r="JT58" s="40">
        <f>IF(JT$7="",0,JT38*условия!$N13)</f>
        <v>0</v>
      </c>
      <c r="JU58" s="40">
        <f>IF(JU$7="",0,JU38*условия!$N13)</f>
        <v>0</v>
      </c>
      <c r="JV58" s="40">
        <f>IF(JV$7="",0,JV38*условия!$N13)</f>
        <v>0</v>
      </c>
      <c r="JW58" s="40">
        <f>IF(JW$7="",0,JW38*условия!$N13)</f>
        <v>0</v>
      </c>
      <c r="JX58" s="40">
        <f>IF(JX$7="",0,JX38*условия!$N13)</f>
        <v>0</v>
      </c>
      <c r="JY58" s="40">
        <f>IF(JY$7="",0,JY38*условия!$N13)</f>
        <v>0</v>
      </c>
      <c r="JZ58" s="40">
        <f>IF(JZ$7="",0,JZ38*условия!$N13)</f>
        <v>0</v>
      </c>
      <c r="KA58" s="40">
        <f>IF(KA$7="",0,KA38*условия!$N13)</f>
        <v>0</v>
      </c>
      <c r="KB58" s="40">
        <f>IF(KB$7="",0,KB38*условия!$N13)</f>
        <v>0</v>
      </c>
      <c r="KC58" s="40">
        <f>IF(KC$7="",0,KC38*условия!$N13)</f>
        <v>0</v>
      </c>
      <c r="KD58" s="40">
        <f>IF(KD$7="",0,KD38*условия!$N13)</f>
        <v>0</v>
      </c>
      <c r="KE58" s="40">
        <f>IF(KE$7="",0,KE38*условия!$N13)</f>
        <v>0</v>
      </c>
      <c r="KF58" s="40">
        <f>IF(KF$7="",0,KF38*условия!$N13)</f>
        <v>0</v>
      </c>
      <c r="KG58" s="40">
        <f>IF(KG$7="",0,KG38*условия!$N13)</f>
        <v>0</v>
      </c>
      <c r="KH58" s="40">
        <f>IF(KH$7="",0,KH38*условия!$N13)</f>
        <v>0</v>
      </c>
      <c r="KI58" s="40">
        <f>IF(KI$7="",0,KI38*условия!$N13)</f>
        <v>0</v>
      </c>
      <c r="KJ58" s="40">
        <f>IF(KJ$7="",0,KJ38*условия!$N13)</f>
        <v>0</v>
      </c>
      <c r="KK58" s="40">
        <f>IF(KK$7="",0,KK38*условия!$N13)</f>
        <v>0</v>
      </c>
      <c r="KL58" s="40">
        <f>IF(KL$7="",0,KL38*условия!$N13)</f>
        <v>0</v>
      </c>
      <c r="KM58" s="40">
        <f>IF(KM$7="",0,KM38*условия!$N13)</f>
        <v>0</v>
      </c>
      <c r="KN58" s="40">
        <f>IF(KN$7="",0,KN38*условия!$N13)</f>
        <v>0</v>
      </c>
      <c r="KO58" s="40">
        <f>IF(KO$7="",0,KO38*условия!$N13)</f>
        <v>0</v>
      </c>
      <c r="KP58" s="40">
        <f>IF(KP$7="",0,KP38*условия!$N13)</f>
        <v>0</v>
      </c>
      <c r="KQ58" s="40">
        <f>IF(KQ$7="",0,KQ38*условия!$N13)</f>
        <v>0</v>
      </c>
      <c r="KR58" s="40">
        <f>IF(KR$7="",0,KR38*условия!$N13)</f>
        <v>0</v>
      </c>
      <c r="KS58" s="40">
        <f>IF(KS$7="",0,KS38*условия!$N13)</f>
        <v>0</v>
      </c>
      <c r="KT58" s="40">
        <f>IF(KT$7="",0,KT38*условия!$N13)</f>
        <v>0</v>
      </c>
      <c r="KU58" s="40">
        <f>IF(KU$7="",0,KU38*условия!$N13)</f>
        <v>0</v>
      </c>
      <c r="KV58" s="40">
        <f>IF(KV$7="",0,KV38*условия!$N13)</f>
        <v>0</v>
      </c>
      <c r="KW58" s="1"/>
      <c r="KX58" s="1"/>
    </row>
    <row r="59" spans="1:310" x14ac:dyDescent="0.25">
      <c r="A59" s="1"/>
      <c r="B59" s="79"/>
      <c r="C59" s="79"/>
      <c r="D59" s="79"/>
      <c r="E59" s="1" t="str">
        <f>E56</f>
        <v>количество сотрудников в работе</v>
      </c>
      <c r="F59" s="1"/>
      <c r="G59" s="1"/>
      <c r="H59" s="11" t="str">
        <f t="shared" si="48"/>
        <v>вакансии</v>
      </c>
      <c r="I59" s="1"/>
      <c r="J59" s="1"/>
      <c r="K59" s="1" t="str">
        <f>справочники!$U$16</f>
        <v>непостоянные-60сотрудников</v>
      </c>
      <c r="L59" s="1"/>
      <c r="M59" s="5"/>
      <c r="N59" s="40"/>
      <c r="O59" s="19"/>
      <c r="P59" s="1"/>
      <c r="Q59" s="1"/>
      <c r="R59" s="40"/>
      <c r="S59" s="1"/>
      <c r="T59" s="232"/>
      <c r="U59" s="40">
        <f>IF(U$7="",0,U39*условия!$N14)</f>
        <v>126.00000000000033</v>
      </c>
      <c r="V59" s="40">
        <f>IF(V$7="",0,V39*условия!$N14)</f>
        <v>262.50000000000045</v>
      </c>
      <c r="W59" s="40">
        <f>IF(W$7="",0,W39*условия!$N14)</f>
        <v>409.50000000000057</v>
      </c>
      <c r="X59" s="40">
        <f>IF(X$7="",0,X39*условия!$N14)</f>
        <v>567.00000000000068</v>
      </c>
      <c r="Y59" s="40">
        <f>IF(Y$7="",0,Y39*условия!$N14)</f>
        <v>735.00000000000091</v>
      </c>
      <c r="Z59" s="40">
        <f>IF(Z$7="",0,Z39*условия!$N14)</f>
        <v>913.50000000000102</v>
      </c>
      <c r="AA59" s="40">
        <f>IF(AA$7="",0,AA39*условия!$N14)</f>
        <v>1102.5000000000014</v>
      </c>
      <c r="AB59" s="40">
        <f>IF(AB$7="",0,AB39*условия!$N14)</f>
        <v>1176.0000000000014</v>
      </c>
      <c r="AC59" s="40">
        <f>IF(AC$7="",0,AC39*условия!$N14)</f>
        <v>1249.5000000000014</v>
      </c>
      <c r="AD59" s="40">
        <f>IF(AD$7="",0,AD39*условия!$N14)</f>
        <v>1323.0000000000016</v>
      </c>
      <c r="AE59" s="40">
        <f>IF(AE$7="",0,AE39*условия!$N14)</f>
        <v>1396.5000000000014</v>
      </c>
      <c r="AF59" s="40">
        <f>IF(AF$7="",0,AF39*условия!$N14)</f>
        <v>1470.0000000000014</v>
      </c>
      <c r="AG59" s="40">
        <f>IF(AG$7="",0,AG39*условия!$N14)</f>
        <v>1543.5000000000014</v>
      </c>
      <c r="AH59" s="40">
        <f>IF(AH$7="",0,AH39*условия!$N14)</f>
        <v>1617.0000000000014</v>
      </c>
      <c r="AI59" s="40">
        <f>IF(AI$7="",0,AI39*условия!$N14)</f>
        <v>1690.5000000000016</v>
      </c>
      <c r="AJ59" s="40">
        <f>IF(AJ$7="",0,AJ39*условия!$N14)</f>
        <v>1764.0000000000014</v>
      </c>
      <c r="AK59" s="40">
        <f>IF(AK$7="",0,AK39*условия!$N14)</f>
        <v>1837.5000000000014</v>
      </c>
      <c r="AL59" s="40">
        <f>IF(AL$7="",0,AL39*условия!$N14)</f>
        <v>1911.0000000000014</v>
      </c>
      <c r="AM59" s="40">
        <f>IF(AM$7="",0,AM39*условия!$N14)</f>
        <v>1984.5000000000014</v>
      </c>
      <c r="AN59" s="40">
        <f>IF(AN$7="",0,AN39*условия!$N14)</f>
        <v>2058.0000000000014</v>
      </c>
      <c r="AO59" s="40">
        <f>IF(AO$7="",0,AO39*условия!$N14)</f>
        <v>2131.5000000000018</v>
      </c>
      <c r="AP59" s="40">
        <f>IF(AP$7="",0,AP39*условия!$N14)</f>
        <v>2205.0000000000023</v>
      </c>
      <c r="AQ59" s="40">
        <f>IF(AQ$7="",0,AQ39*условия!$N14)</f>
        <v>2278.5000000000023</v>
      </c>
      <c r="AR59" s="40">
        <f>IF(AR$7="",0,AR39*условия!$N14)</f>
        <v>2352.0000000000023</v>
      </c>
      <c r="AS59" s="40">
        <f>IF(AS$7="",0,AS39*условия!$N14)</f>
        <v>0</v>
      </c>
      <c r="AT59" s="40">
        <f>IF(AT$7="",0,AT39*условия!$N14)</f>
        <v>0</v>
      </c>
      <c r="AU59" s="40">
        <f>IF(AU$7="",0,AU39*условия!$N14)</f>
        <v>0</v>
      </c>
      <c r="AV59" s="40">
        <f>IF(AV$7="",0,AV39*условия!$N14)</f>
        <v>0</v>
      </c>
      <c r="AW59" s="40">
        <f>IF(AW$7="",0,AW39*условия!$N14)</f>
        <v>0</v>
      </c>
      <c r="AX59" s="40">
        <f>IF(AX$7="",0,AX39*условия!$N14)</f>
        <v>0</v>
      </c>
      <c r="AY59" s="40">
        <f>IF(AY$7="",0,AY39*условия!$N14)</f>
        <v>0</v>
      </c>
      <c r="AZ59" s="40">
        <f>IF(AZ$7="",0,AZ39*условия!$N14)</f>
        <v>0</v>
      </c>
      <c r="BA59" s="40">
        <f>IF(BA$7="",0,BA39*условия!$N14)</f>
        <v>0</v>
      </c>
      <c r="BB59" s="40">
        <f>IF(BB$7="",0,BB39*условия!$N14)</f>
        <v>0</v>
      </c>
      <c r="BC59" s="40">
        <f>IF(BC$7="",0,BC39*условия!$N14)</f>
        <v>0</v>
      </c>
      <c r="BD59" s="40">
        <f>IF(BD$7="",0,BD39*условия!$N14)</f>
        <v>0</v>
      </c>
      <c r="BE59" s="40">
        <f>IF(BE$7="",0,BE39*условия!$N14)</f>
        <v>0</v>
      </c>
      <c r="BF59" s="40">
        <f>IF(BF$7="",0,BF39*условия!$N14)</f>
        <v>0</v>
      </c>
      <c r="BG59" s="40">
        <f>IF(BG$7="",0,BG39*условия!$N14)</f>
        <v>0</v>
      </c>
      <c r="BH59" s="40">
        <f>IF(BH$7="",0,BH39*условия!$N14)</f>
        <v>0</v>
      </c>
      <c r="BI59" s="40">
        <f>IF(BI$7="",0,BI39*условия!$N14)</f>
        <v>0</v>
      </c>
      <c r="BJ59" s="40">
        <f>IF(BJ$7="",0,BJ39*условия!$N14)</f>
        <v>0</v>
      </c>
      <c r="BK59" s="40">
        <f>IF(BK$7="",0,BK39*условия!$N14)</f>
        <v>0</v>
      </c>
      <c r="BL59" s="40">
        <f>IF(BL$7="",0,BL39*условия!$N14)</f>
        <v>0</v>
      </c>
      <c r="BM59" s="40">
        <f>IF(BM$7="",0,BM39*условия!$N14)</f>
        <v>0</v>
      </c>
      <c r="BN59" s="40">
        <f>IF(BN$7="",0,BN39*условия!$N14)</f>
        <v>0</v>
      </c>
      <c r="BO59" s="40">
        <f>IF(BO$7="",0,BO39*условия!$N14)</f>
        <v>0</v>
      </c>
      <c r="BP59" s="40">
        <f>IF(BP$7="",0,BP39*условия!$N14)</f>
        <v>0</v>
      </c>
      <c r="BQ59" s="40">
        <f>IF(BQ$7="",0,BQ39*условия!$N14)</f>
        <v>0</v>
      </c>
      <c r="BR59" s="40">
        <f>IF(BR$7="",0,BR39*условия!$N14)</f>
        <v>0</v>
      </c>
      <c r="BS59" s="40">
        <f>IF(BS$7="",0,BS39*условия!$N14)</f>
        <v>0</v>
      </c>
      <c r="BT59" s="40">
        <f>IF(BT$7="",0,BT39*условия!$N14)</f>
        <v>0</v>
      </c>
      <c r="BU59" s="40">
        <f>IF(BU$7="",0,BU39*условия!$N14)</f>
        <v>0</v>
      </c>
      <c r="BV59" s="40">
        <f>IF(BV$7="",0,BV39*условия!$N14)</f>
        <v>0</v>
      </c>
      <c r="BW59" s="40">
        <f>IF(BW$7="",0,BW39*условия!$N14)</f>
        <v>0</v>
      </c>
      <c r="BX59" s="40">
        <f>IF(BX$7="",0,BX39*условия!$N14)</f>
        <v>0</v>
      </c>
      <c r="BY59" s="40">
        <f>IF(BY$7="",0,BY39*условия!$N14)</f>
        <v>0</v>
      </c>
      <c r="BZ59" s="40">
        <f>IF(BZ$7="",0,BZ39*условия!$N14)</f>
        <v>0</v>
      </c>
      <c r="CA59" s="40">
        <f>IF(CA$7="",0,CA39*условия!$N14)</f>
        <v>0</v>
      </c>
      <c r="CB59" s="40">
        <f>IF(CB$7="",0,CB39*условия!$N14)</f>
        <v>0</v>
      </c>
      <c r="CC59" s="40">
        <f>IF(CC$7="",0,CC39*условия!$N14)</f>
        <v>0</v>
      </c>
      <c r="CD59" s="40">
        <f>IF(CD$7="",0,CD39*условия!$N14)</f>
        <v>0</v>
      </c>
      <c r="CE59" s="40">
        <f>IF(CE$7="",0,CE39*условия!$N14)</f>
        <v>0</v>
      </c>
      <c r="CF59" s="40">
        <f>IF(CF$7="",0,CF39*условия!$N14)</f>
        <v>0</v>
      </c>
      <c r="CG59" s="40">
        <f>IF(CG$7="",0,CG39*условия!$N14)</f>
        <v>0</v>
      </c>
      <c r="CH59" s="40">
        <f>IF(CH$7="",0,CH39*условия!$N14)</f>
        <v>0</v>
      </c>
      <c r="CI59" s="40">
        <f>IF(CI$7="",0,CI39*условия!$N14)</f>
        <v>0</v>
      </c>
      <c r="CJ59" s="40">
        <f>IF(CJ$7="",0,CJ39*условия!$N14)</f>
        <v>0</v>
      </c>
      <c r="CK59" s="40">
        <f>IF(CK$7="",0,CK39*условия!$N14)</f>
        <v>0</v>
      </c>
      <c r="CL59" s="40">
        <f>IF(CL$7="",0,CL39*условия!$N14)</f>
        <v>0</v>
      </c>
      <c r="CM59" s="40">
        <f>IF(CM$7="",0,CM39*условия!$N14)</f>
        <v>0</v>
      </c>
      <c r="CN59" s="40">
        <f>IF(CN$7="",0,CN39*условия!$N14)</f>
        <v>0</v>
      </c>
      <c r="CO59" s="40">
        <f>IF(CO$7="",0,CO39*условия!$N14)</f>
        <v>0</v>
      </c>
      <c r="CP59" s="40">
        <f>IF(CP$7="",0,CP39*условия!$N14)</f>
        <v>0</v>
      </c>
      <c r="CQ59" s="40">
        <f>IF(CQ$7="",0,CQ39*условия!$N14)</f>
        <v>0</v>
      </c>
      <c r="CR59" s="40">
        <f>IF(CR$7="",0,CR39*условия!$N14)</f>
        <v>0</v>
      </c>
      <c r="CS59" s="40">
        <f>IF(CS$7="",0,CS39*условия!$N14)</f>
        <v>0</v>
      </c>
      <c r="CT59" s="40">
        <f>IF(CT$7="",0,CT39*условия!$N14)</f>
        <v>0</v>
      </c>
      <c r="CU59" s="40">
        <f>IF(CU$7="",0,CU39*условия!$N14)</f>
        <v>0</v>
      </c>
      <c r="CV59" s="40">
        <f>IF(CV$7="",0,CV39*условия!$N14)</f>
        <v>0</v>
      </c>
      <c r="CW59" s="40">
        <f>IF(CW$7="",0,CW39*условия!$N14)</f>
        <v>0</v>
      </c>
      <c r="CX59" s="40">
        <f>IF(CX$7="",0,CX39*условия!$N14)</f>
        <v>0</v>
      </c>
      <c r="CY59" s="40">
        <f>IF(CY$7="",0,CY39*условия!$N14)</f>
        <v>0</v>
      </c>
      <c r="CZ59" s="40">
        <f>IF(CZ$7="",0,CZ39*условия!$N14)</f>
        <v>0</v>
      </c>
      <c r="DA59" s="40">
        <f>IF(DA$7="",0,DA39*условия!$N14)</f>
        <v>0</v>
      </c>
      <c r="DB59" s="40">
        <f>IF(DB$7="",0,DB39*условия!$N14)</f>
        <v>0</v>
      </c>
      <c r="DC59" s="40">
        <f>IF(DC$7="",0,DC39*условия!$N14)</f>
        <v>0</v>
      </c>
      <c r="DD59" s="40">
        <f>IF(DD$7="",0,DD39*условия!$N14)</f>
        <v>0</v>
      </c>
      <c r="DE59" s="40">
        <f>IF(DE$7="",0,DE39*условия!$N14)</f>
        <v>0</v>
      </c>
      <c r="DF59" s="40">
        <f>IF(DF$7="",0,DF39*условия!$N14)</f>
        <v>0</v>
      </c>
      <c r="DG59" s="40">
        <f>IF(DG$7="",0,DG39*условия!$N14)</f>
        <v>0</v>
      </c>
      <c r="DH59" s="40">
        <f>IF(DH$7="",0,DH39*условия!$N14)</f>
        <v>0</v>
      </c>
      <c r="DI59" s="40">
        <f>IF(DI$7="",0,DI39*условия!$N14)</f>
        <v>0</v>
      </c>
      <c r="DJ59" s="40">
        <f>IF(DJ$7="",0,DJ39*условия!$N14)</f>
        <v>0</v>
      </c>
      <c r="DK59" s="40">
        <f>IF(DK$7="",0,DK39*условия!$N14)</f>
        <v>0</v>
      </c>
      <c r="DL59" s="40">
        <f>IF(DL$7="",0,DL39*условия!$N14)</f>
        <v>0</v>
      </c>
      <c r="DM59" s="40">
        <f>IF(DM$7="",0,DM39*условия!$N14)</f>
        <v>0</v>
      </c>
      <c r="DN59" s="40">
        <f>IF(DN$7="",0,DN39*условия!$N14)</f>
        <v>0</v>
      </c>
      <c r="DO59" s="40">
        <f>IF(DO$7="",0,DO39*условия!$N14)</f>
        <v>0</v>
      </c>
      <c r="DP59" s="40">
        <f>IF(DP$7="",0,DP39*условия!$N14)</f>
        <v>0</v>
      </c>
      <c r="DQ59" s="40">
        <f>IF(DQ$7="",0,DQ39*условия!$N14)</f>
        <v>0</v>
      </c>
      <c r="DR59" s="40">
        <f>IF(DR$7="",0,DR39*условия!$N14)</f>
        <v>0</v>
      </c>
      <c r="DS59" s="40">
        <f>IF(DS$7="",0,DS39*условия!$N14)</f>
        <v>0</v>
      </c>
      <c r="DT59" s="40">
        <f>IF(DT$7="",0,DT39*условия!$N14)</f>
        <v>0</v>
      </c>
      <c r="DU59" s="40">
        <f>IF(DU$7="",0,DU39*условия!$N14)</f>
        <v>0</v>
      </c>
      <c r="DV59" s="40">
        <f>IF(DV$7="",0,DV39*условия!$N14)</f>
        <v>0</v>
      </c>
      <c r="DW59" s="40">
        <f>IF(DW$7="",0,DW39*условия!$N14)</f>
        <v>0</v>
      </c>
      <c r="DX59" s="40">
        <f>IF(DX$7="",0,DX39*условия!$N14)</f>
        <v>0</v>
      </c>
      <c r="DY59" s="40">
        <f>IF(DY$7="",0,DY39*условия!$N14)</f>
        <v>0</v>
      </c>
      <c r="DZ59" s="40">
        <f>IF(DZ$7="",0,DZ39*условия!$N14)</f>
        <v>0</v>
      </c>
      <c r="EA59" s="40">
        <f>IF(EA$7="",0,EA39*условия!$N14)</f>
        <v>0</v>
      </c>
      <c r="EB59" s="40">
        <f>IF(EB$7="",0,EB39*условия!$N14)</f>
        <v>0</v>
      </c>
      <c r="EC59" s="40">
        <f>IF(EC$7="",0,EC39*условия!$N14)</f>
        <v>0</v>
      </c>
      <c r="ED59" s="40">
        <f>IF(ED$7="",0,ED39*условия!$N14)</f>
        <v>0</v>
      </c>
      <c r="EE59" s="40">
        <f>IF(EE$7="",0,EE39*условия!$N14)</f>
        <v>0</v>
      </c>
      <c r="EF59" s="40">
        <f>IF(EF$7="",0,EF39*условия!$N14)</f>
        <v>0</v>
      </c>
      <c r="EG59" s="40">
        <f>IF(EG$7="",0,EG39*условия!$N14)</f>
        <v>0</v>
      </c>
      <c r="EH59" s="40">
        <f>IF(EH$7="",0,EH39*условия!$N14)</f>
        <v>0</v>
      </c>
      <c r="EI59" s="40">
        <f>IF(EI$7="",0,EI39*условия!$N14)</f>
        <v>0</v>
      </c>
      <c r="EJ59" s="40">
        <f>IF(EJ$7="",0,EJ39*условия!$N14)</f>
        <v>0</v>
      </c>
      <c r="EK59" s="40">
        <f>IF(EK$7="",0,EK39*условия!$N14)</f>
        <v>0</v>
      </c>
      <c r="EL59" s="40">
        <f>IF(EL$7="",0,EL39*условия!$N14)</f>
        <v>0</v>
      </c>
      <c r="EM59" s="40">
        <f>IF(EM$7="",0,EM39*условия!$N14)</f>
        <v>0</v>
      </c>
      <c r="EN59" s="40">
        <f>IF(EN$7="",0,EN39*условия!$N14)</f>
        <v>0</v>
      </c>
      <c r="EO59" s="40">
        <f>IF(EO$7="",0,EO39*условия!$N14)</f>
        <v>0</v>
      </c>
      <c r="EP59" s="40">
        <f>IF(EP$7="",0,EP39*условия!$N14)</f>
        <v>0</v>
      </c>
      <c r="EQ59" s="40">
        <f>IF(EQ$7="",0,EQ39*условия!$N14)</f>
        <v>0</v>
      </c>
      <c r="ER59" s="40">
        <f>IF(ER$7="",0,ER39*условия!$N14)</f>
        <v>0</v>
      </c>
      <c r="ES59" s="40">
        <f>IF(ES$7="",0,ES39*условия!$N14)</f>
        <v>0</v>
      </c>
      <c r="ET59" s="40">
        <f>IF(ET$7="",0,ET39*условия!$N14)</f>
        <v>0</v>
      </c>
      <c r="EU59" s="40">
        <f>IF(EU$7="",0,EU39*условия!$N14)</f>
        <v>0</v>
      </c>
      <c r="EV59" s="40">
        <f>IF(EV$7="",0,EV39*условия!$N14)</f>
        <v>0</v>
      </c>
      <c r="EW59" s="40">
        <f>IF(EW$7="",0,EW39*условия!$N14)</f>
        <v>0</v>
      </c>
      <c r="EX59" s="40">
        <f>IF(EX$7="",0,EX39*условия!$N14)</f>
        <v>0</v>
      </c>
      <c r="EY59" s="40">
        <f>IF(EY$7="",0,EY39*условия!$N14)</f>
        <v>0</v>
      </c>
      <c r="EZ59" s="40">
        <f>IF(EZ$7="",0,EZ39*условия!$N14)</f>
        <v>0</v>
      </c>
      <c r="FA59" s="40">
        <f>IF(FA$7="",0,FA39*условия!$N14)</f>
        <v>0</v>
      </c>
      <c r="FB59" s="40">
        <f>IF(FB$7="",0,FB39*условия!$N14)</f>
        <v>0</v>
      </c>
      <c r="FC59" s="40">
        <f>IF(FC$7="",0,FC39*условия!$N14)</f>
        <v>0</v>
      </c>
      <c r="FD59" s="40">
        <f>IF(FD$7="",0,FD39*условия!$N14)</f>
        <v>0</v>
      </c>
      <c r="FE59" s="40">
        <f>IF(FE$7="",0,FE39*условия!$N14)</f>
        <v>0</v>
      </c>
      <c r="FF59" s="40">
        <f>IF(FF$7="",0,FF39*условия!$N14)</f>
        <v>0</v>
      </c>
      <c r="FG59" s="40">
        <f>IF(FG$7="",0,FG39*условия!$N14)</f>
        <v>0</v>
      </c>
      <c r="FH59" s="40">
        <f>IF(FH$7="",0,FH39*условия!$N14)</f>
        <v>0</v>
      </c>
      <c r="FI59" s="40">
        <f>IF(FI$7="",0,FI39*условия!$N14)</f>
        <v>0</v>
      </c>
      <c r="FJ59" s="40">
        <f>IF(FJ$7="",0,FJ39*условия!$N14)</f>
        <v>0</v>
      </c>
      <c r="FK59" s="40">
        <f>IF(FK$7="",0,FK39*условия!$N14)</f>
        <v>0</v>
      </c>
      <c r="FL59" s="40">
        <f>IF(FL$7="",0,FL39*условия!$N14)</f>
        <v>0</v>
      </c>
      <c r="FM59" s="40">
        <f>IF(FM$7="",0,FM39*условия!$N14)</f>
        <v>0</v>
      </c>
      <c r="FN59" s="40">
        <f>IF(FN$7="",0,FN39*условия!$N14)</f>
        <v>0</v>
      </c>
      <c r="FO59" s="40">
        <f>IF(FO$7="",0,FO39*условия!$N14)</f>
        <v>0</v>
      </c>
      <c r="FP59" s="40">
        <f>IF(FP$7="",0,FP39*условия!$N14)</f>
        <v>0</v>
      </c>
      <c r="FQ59" s="40">
        <f>IF(FQ$7="",0,FQ39*условия!$N14)</f>
        <v>0</v>
      </c>
      <c r="FR59" s="40">
        <f>IF(FR$7="",0,FR39*условия!$N14)</f>
        <v>0</v>
      </c>
      <c r="FS59" s="40">
        <f>IF(FS$7="",0,FS39*условия!$N14)</f>
        <v>0</v>
      </c>
      <c r="FT59" s="40">
        <f>IF(FT$7="",0,FT39*условия!$N14)</f>
        <v>0</v>
      </c>
      <c r="FU59" s="40">
        <f>IF(FU$7="",0,FU39*условия!$N14)</f>
        <v>0</v>
      </c>
      <c r="FV59" s="40">
        <f>IF(FV$7="",0,FV39*условия!$N14)</f>
        <v>0</v>
      </c>
      <c r="FW59" s="40">
        <f>IF(FW$7="",0,FW39*условия!$N14)</f>
        <v>0</v>
      </c>
      <c r="FX59" s="40">
        <f>IF(FX$7="",0,FX39*условия!$N14)</f>
        <v>0</v>
      </c>
      <c r="FY59" s="40">
        <f>IF(FY$7="",0,FY39*условия!$N14)</f>
        <v>0</v>
      </c>
      <c r="FZ59" s="40">
        <f>IF(FZ$7="",0,FZ39*условия!$N14)</f>
        <v>0</v>
      </c>
      <c r="GA59" s="40">
        <f>IF(GA$7="",0,GA39*условия!$N14)</f>
        <v>0</v>
      </c>
      <c r="GB59" s="40">
        <f>IF(GB$7="",0,GB39*условия!$N14)</f>
        <v>0</v>
      </c>
      <c r="GC59" s="40">
        <f>IF(GC$7="",0,GC39*условия!$N14)</f>
        <v>0</v>
      </c>
      <c r="GD59" s="40">
        <f>IF(GD$7="",0,GD39*условия!$N14)</f>
        <v>0</v>
      </c>
      <c r="GE59" s="40">
        <f>IF(GE$7="",0,GE39*условия!$N14)</f>
        <v>0</v>
      </c>
      <c r="GF59" s="40">
        <f>IF(GF$7="",0,GF39*условия!$N14)</f>
        <v>0</v>
      </c>
      <c r="GG59" s="40">
        <f>IF(GG$7="",0,GG39*условия!$N14)</f>
        <v>0</v>
      </c>
      <c r="GH59" s="40">
        <f>IF(GH$7="",0,GH39*условия!$N14)</f>
        <v>0</v>
      </c>
      <c r="GI59" s="40">
        <f>IF(GI$7="",0,GI39*условия!$N14)</f>
        <v>0</v>
      </c>
      <c r="GJ59" s="40">
        <f>IF(GJ$7="",0,GJ39*условия!$N14)</f>
        <v>0</v>
      </c>
      <c r="GK59" s="40">
        <f>IF(GK$7="",0,GK39*условия!$N14)</f>
        <v>0</v>
      </c>
      <c r="GL59" s="40">
        <f>IF(GL$7="",0,GL39*условия!$N14)</f>
        <v>0</v>
      </c>
      <c r="GM59" s="40">
        <f>IF(GM$7="",0,GM39*условия!$N14)</f>
        <v>0</v>
      </c>
      <c r="GN59" s="40">
        <f>IF(GN$7="",0,GN39*условия!$N14)</f>
        <v>0</v>
      </c>
      <c r="GO59" s="40">
        <f>IF(GO$7="",0,GO39*условия!$N14)</f>
        <v>0</v>
      </c>
      <c r="GP59" s="40">
        <f>IF(GP$7="",0,GP39*условия!$N14)</f>
        <v>0</v>
      </c>
      <c r="GQ59" s="40">
        <f>IF(GQ$7="",0,GQ39*условия!$N14)</f>
        <v>0</v>
      </c>
      <c r="GR59" s="40">
        <f>IF(GR$7="",0,GR39*условия!$N14)</f>
        <v>0</v>
      </c>
      <c r="GS59" s="40">
        <f>IF(GS$7="",0,GS39*условия!$N14)</f>
        <v>0</v>
      </c>
      <c r="GT59" s="40">
        <f>IF(GT$7="",0,GT39*условия!$N14)</f>
        <v>0</v>
      </c>
      <c r="GU59" s="40">
        <f>IF(GU$7="",0,GU39*условия!$N14)</f>
        <v>0</v>
      </c>
      <c r="GV59" s="40">
        <f>IF(GV$7="",0,GV39*условия!$N14)</f>
        <v>0</v>
      </c>
      <c r="GW59" s="40">
        <f>IF(GW$7="",0,GW39*условия!$N14)</f>
        <v>0</v>
      </c>
      <c r="GX59" s="40">
        <f>IF(GX$7="",0,GX39*условия!$N14)</f>
        <v>0</v>
      </c>
      <c r="GY59" s="40">
        <f>IF(GY$7="",0,GY39*условия!$N14)</f>
        <v>0</v>
      </c>
      <c r="GZ59" s="40">
        <f>IF(GZ$7="",0,GZ39*условия!$N14)</f>
        <v>0</v>
      </c>
      <c r="HA59" s="40">
        <f>IF(HA$7="",0,HA39*условия!$N14)</f>
        <v>0</v>
      </c>
      <c r="HB59" s="40">
        <f>IF(HB$7="",0,HB39*условия!$N14)</f>
        <v>0</v>
      </c>
      <c r="HC59" s="40">
        <f>IF(HC$7="",0,HC39*условия!$N14)</f>
        <v>0</v>
      </c>
      <c r="HD59" s="40">
        <f>IF(HD$7="",0,HD39*условия!$N14)</f>
        <v>0</v>
      </c>
      <c r="HE59" s="40">
        <f>IF(HE$7="",0,HE39*условия!$N14)</f>
        <v>0</v>
      </c>
      <c r="HF59" s="40">
        <f>IF(HF$7="",0,HF39*условия!$N14)</f>
        <v>0</v>
      </c>
      <c r="HG59" s="40">
        <f>IF(HG$7="",0,HG39*условия!$N14)</f>
        <v>0</v>
      </c>
      <c r="HH59" s="40">
        <f>IF(HH$7="",0,HH39*условия!$N14)</f>
        <v>0</v>
      </c>
      <c r="HI59" s="40">
        <f>IF(HI$7="",0,HI39*условия!$N14)</f>
        <v>0</v>
      </c>
      <c r="HJ59" s="40">
        <f>IF(HJ$7="",0,HJ39*условия!$N14)</f>
        <v>0</v>
      </c>
      <c r="HK59" s="40">
        <f>IF(HK$7="",0,HK39*условия!$N14)</f>
        <v>0</v>
      </c>
      <c r="HL59" s="40">
        <f>IF(HL$7="",0,HL39*условия!$N14)</f>
        <v>0</v>
      </c>
      <c r="HM59" s="40">
        <f>IF(HM$7="",0,HM39*условия!$N14)</f>
        <v>0</v>
      </c>
      <c r="HN59" s="40">
        <f>IF(HN$7="",0,HN39*условия!$N14)</f>
        <v>0</v>
      </c>
      <c r="HO59" s="40">
        <f>IF(HO$7="",0,HO39*условия!$N14)</f>
        <v>0</v>
      </c>
      <c r="HP59" s="40">
        <f>IF(HP$7="",0,HP39*условия!$N14)</f>
        <v>0</v>
      </c>
      <c r="HQ59" s="40">
        <f>IF(HQ$7="",0,HQ39*условия!$N14)</f>
        <v>0</v>
      </c>
      <c r="HR59" s="40">
        <f>IF(HR$7="",0,HR39*условия!$N14)</f>
        <v>0</v>
      </c>
      <c r="HS59" s="40">
        <f>IF(HS$7="",0,HS39*условия!$N14)</f>
        <v>0</v>
      </c>
      <c r="HT59" s="40">
        <f>IF(HT$7="",0,HT39*условия!$N14)</f>
        <v>0</v>
      </c>
      <c r="HU59" s="40">
        <f>IF(HU$7="",0,HU39*условия!$N14)</f>
        <v>0</v>
      </c>
      <c r="HV59" s="40">
        <f>IF(HV$7="",0,HV39*условия!$N14)</f>
        <v>0</v>
      </c>
      <c r="HW59" s="40">
        <f>IF(HW$7="",0,HW39*условия!$N14)</f>
        <v>0</v>
      </c>
      <c r="HX59" s="40">
        <f>IF(HX$7="",0,HX39*условия!$N14)</f>
        <v>0</v>
      </c>
      <c r="HY59" s="40">
        <f>IF(HY$7="",0,HY39*условия!$N14)</f>
        <v>0</v>
      </c>
      <c r="HZ59" s="40">
        <f>IF(HZ$7="",0,HZ39*условия!$N14)</f>
        <v>0</v>
      </c>
      <c r="IA59" s="40">
        <f>IF(IA$7="",0,IA39*условия!$N14)</f>
        <v>0</v>
      </c>
      <c r="IB59" s="40">
        <f>IF(IB$7="",0,IB39*условия!$N14)</f>
        <v>0</v>
      </c>
      <c r="IC59" s="40">
        <f>IF(IC$7="",0,IC39*условия!$N14)</f>
        <v>0</v>
      </c>
      <c r="ID59" s="40">
        <f>IF(ID$7="",0,ID39*условия!$N14)</f>
        <v>0</v>
      </c>
      <c r="IE59" s="40">
        <f>IF(IE$7="",0,IE39*условия!$N14)</f>
        <v>0</v>
      </c>
      <c r="IF59" s="40">
        <f>IF(IF$7="",0,IF39*условия!$N14)</f>
        <v>0</v>
      </c>
      <c r="IG59" s="40">
        <f>IF(IG$7="",0,IG39*условия!$N14)</f>
        <v>0</v>
      </c>
      <c r="IH59" s="40">
        <f>IF(IH$7="",0,IH39*условия!$N14)</f>
        <v>0</v>
      </c>
      <c r="II59" s="40">
        <f>IF(II$7="",0,II39*условия!$N14)</f>
        <v>0</v>
      </c>
      <c r="IJ59" s="40">
        <f>IF(IJ$7="",0,IJ39*условия!$N14)</f>
        <v>0</v>
      </c>
      <c r="IK59" s="40">
        <f>IF(IK$7="",0,IK39*условия!$N14)</f>
        <v>0</v>
      </c>
      <c r="IL59" s="40">
        <f>IF(IL$7="",0,IL39*условия!$N14)</f>
        <v>0</v>
      </c>
      <c r="IM59" s="40">
        <f>IF(IM$7="",0,IM39*условия!$N14)</f>
        <v>0</v>
      </c>
      <c r="IN59" s="40">
        <f>IF(IN$7="",0,IN39*условия!$N14)</f>
        <v>0</v>
      </c>
      <c r="IO59" s="40">
        <f>IF(IO$7="",0,IO39*условия!$N14)</f>
        <v>0</v>
      </c>
      <c r="IP59" s="40">
        <f>IF(IP$7="",0,IP39*условия!$N14)</f>
        <v>0</v>
      </c>
      <c r="IQ59" s="40">
        <f>IF(IQ$7="",0,IQ39*условия!$N14)</f>
        <v>0</v>
      </c>
      <c r="IR59" s="40">
        <f>IF(IR$7="",0,IR39*условия!$N14)</f>
        <v>0</v>
      </c>
      <c r="IS59" s="40">
        <f>IF(IS$7="",0,IS39*условия!$N14)</f>
        <v>0</v>
      </c>
      <c r="IT59" s="40">
        <f>IF(IT$7="",0,IT39*условия!$N14)</f>
        <v>0</v>
      </c>
      <c r="IU59" s="40">
        <f>IF(IU$7="",0,IU39*условия!$N14)</f>
        <v>0</v>
      </c>
      <c r="IV59" s="40">
        <f>IF(IV$7="",0,IV39*условия!$N14)</f>
        <v>0</v>
      </c>
      <c r="IW59" s="40">
        <f>IF(IW$7="",0,IW39*условия!$N14)</f>
        <v>0</v>
      </c>
      <c r="IX59" s="40">
        <f>IF(IX$7="",0,IX39*условия!$N14)</f>
        <v>0</v>
      </c>
      <c r="IY59" s="40">
        <f>IF(IY$7="",0,IY39*условия!$N14)</f>
        <v>0</v>
      </c>
      <c r="IZ59" s="40">
        <f>IF(IZ$7="",0,IZ39*условия!$N14)</f>
        <v>0</v>
      </c>
      <c r="JA59" s="40">
        <f>IF(JA$7="",0,JA39*условия!$N14)</f>
        <v>0</v>
      </c>
      <c r="JB59" s="40">
        <f>IF(JB$7="",0,JB39*условия!$N14)</f>
        <v>0</v>
      </c>
      <c r="JC59" s="40">
        <f>IF(JC$7="",0,JC39*условия!$N14)</f>
        <v>0</v>
      </c>
      <c r="JD59" s="40">
        <f>IF(JD$7="",0,JD39*условия!$N14)</f>
        <v>0</v>
      </c>
      <c r="JE59" s="40">
        <f>IF(JE$7="",0,JE39*условия!$N14)</f>
        <v>0</v>
      </c>
      <c r="JF59" s="40">
        <f>IF(JF$7="",0,JF39*условия!$N14)</f>
        <v>0</v>
      </c>
      <c r="JG59" s="40">
        <f>IF(JG$7="",0,JG39*условия!$N14)</f>
        <v>0</v>
      </c>
      <c r="JH59" s="40">
        <f>IF(JH$7="",0,JH39*условия!$N14)</f>
        <v>0</v>
      </c>
      <c r="JI59" s="40">
        <f>IF(JI$7="",0,JI39*условия!$N14)</f>
        <v>0</v>
      </c>
      <c r="JJ59" s="40">
        <f>IF(JJ$7="",0,JJ39*условия!$N14)</f>
        <v>0</v>
      </c>
      <c r="JK59" s="40">
        <f>IF(JK$7="",0,JK39*условия!$N14)</f>
        <v>0</v>
      </c>
      <c r="JL59" s="40">
        <f>IF(JL$7="",0,JL39*условия!$N14)</f>
        <v>0</v>
      </c>
      <c r="JM59" s="40">
        <f>IF(JM$7="",0,JM39*условия!$N14)</f>
        <v>0</v>
      </c>
      <c r="JN59" s="40">
        <f>IF(JN$7="",0,JN39*условия!$N14)</f>
        <v>0</v>
      </c>
      <c r="JO59" s="40">
        <f>IF(JO$7="",0,JO39*условия!$N14)</f>
        <v>0</v>
      </c>
      <c r="JP59" s="40">
        <f>IF(JP$7="",0,JP39*условия!$N14)</f>
        <v>0</v>
      </c>
      <c r="JQ59" s="40">
        <f>IF(JQ$7="",0,JQ39*условия!$N14)</f>
        <v>0</v>
      </c>
      <c r="JR59" s="40">
        <f>IF(JR$7="",0,JR39*условия!$N14)</f>
        <v>0</v>
      </c>
      <c r="JS59" s="40">
        <f>IF(JS$7="",0,JS39*условия!$N14)</f>
        <v>0</v>
      </c>
      <c r="JT59" s="40">
        <f>IF(JT$7="",0,JT39*условия!$N14)</f>
        <v>0</v>
      </c>
      <c r="JU59" s="40">
        <f>IF(JU$7="",0,JU39*условия!$N14)</f>
        <v>0</v>
      </c>
      <c r="JV59" s="40">
        <f>IF(JV$7="",0,JV39*условия!$N14)</f>
        <v>0</v>
      </c>
      <c r="JW59" s="40">
        <f>IF(JW$7="",0,JW39*условия!$N14)</f>
        <v>0</v>
      </c>
      <c r="JX59" s="40">
        <f>IF(JX$7="",0,JX39*условия!$N14)</f>
        <v>0</v>
      </c>
      <c r="JY59" s="40">
        <f>IF(JY$7="",0,JY39*условия!$N14)</f>
        <v>0</v>
      </c>
      <c r="JZ59" s="40">
        <f>IF(JZ$7="",0,JZ39*условия!$N14)</f>
        <v>0</v>
      </c>
      <c r="KA59" s="40">
        <f>IF(KA$7="",0,KA39*условия!$N14)</f>
        <v>0</v>
      </c>
      <c r="KB59" s="40">
        <f>IF(KB$7="",0,KB39*условия!$N14)</f>
        <v>0</v>
      </c>
      <c r="KC59" s="40">
        <f>IF(KC$7="",0,KC39*условия!$N14)</f>
        <v>0</v>
      </c>
      <c r="KD59" s="40">
        <f>IF(KD$7="",0,KD39*условия!$N14)</f>
        <v>0</v>
      </c>
      <c r="KE59" s="40">
        <f>IF(KE$7="",0,KE39*условия!$N14)</f>
        <v>0</v>
      </c>
      <c r="KF59" s="40">
        <f>IF(KF$7="",0,KF39*условия!$N14)</f>
        <v>0</v>
      </c>
      <c r="KG59" s="40">
        <f>IF(KG$7="",0,KG39*условия!$N14)</f>
        <v>0</v>
      </c>
      <c r="KH59" s="40">
        <f>IF(KH$7="",0,KH39*условия!$N14)</f>
        <v>0</v>
      </c>
      <c r="KI59" s="40">
        <f>IF(KI$7="",0,KI39*условия!$N14)</f>
        <v>0</v>
      </c>
      <c r="KJ59" s="40">
        <f>IF(KJ$7="",0,KJ39*условия!$N14)</f>
        <v>0</v>
      </c>
      <c r="KK59" s="40">
        <f>IF(KK$7="",0,KK39*условия!$N14)</f>
        <v>0</v>
      </c>
      <c r="KL59" s="40">
        <f>IF(KL$7="",0,KL39*условия!$N14)</f>
        <v>0</v>
      </c>
      <c r="KM59" s="40">
        <f>IF(KM$7="",0,KM39*условия!$N14)</f>
        <v>0</v>
      </c>
      <c r="KN59" s="40">
        <f>IF(KN$7="",0,KN39*условия!$N14)</f>
        <v>0</v>
      </c>
      <c r="KO59" s="40">
        <f>IF(KO$7="",0,KO39*условия!$N14)</f>
        <v>0</v>
      </c>
      <c r="KP59" s="40">
        <f>IF(KP$7="",0,KP39*условия!$N14)</f>
        <v>0</v>
      </c>
      <c r="KQ59" s="40">
        <f>IF(KQ$7="",0,KQ39*условия!$N14)</f>
        <v>0</v>
      </c>
      <c r="KR59" s="40">
        <f>IF(KR$7="",0,KR39*условия!$N14)</f>
        <v>0</v>
      </c>
      <c r="KS59" s="40">
        <f>IF(KS$7="",0,KS39*условия!$N14)</f>
        <v>0</v>
      </c>
      <c r="KT59" s="40">
        <f>IF(KT$7="",0,KT39*условия!$N14)</f>
        <v>0</v>
      </c>
      <c r="KU59" s="40">
        <f>IF(KU$7="",0,KU39*условия!$N14)</f>
        <v>0</v>
      </c>
      <c r="KV59" s="40">
        <f>IF(KV$7="",0,KV39*условия!$N14)</f>
        <v>0</v>
      </c>
      <c r="KW59" s="1"/>
      <c r="KX59" s="1"/>
    </row>
    <row r="60" spans="1:310" ht="4.05" customHeight="1" x14ac:dyDescent="0.25">
      <c r="A60" s="1"/>
      <c r="B60" s="79"/>
      <c r="C60" s="79"/>
      <c r="D60" s="79"/>
      <c r="E60" s="1"/>
      <c r="F60" s="1"/>
      <c r="G60" s="1"/>
      <c r="H60" s="11"/>
      <c r="I60" s="1"/>
      <c r="J60" s="1"/>
      <c r="K60" s="1"/>
      <c r="L60" s="1"/>
      <c r="M60" s="5"/>
      <c r="N60" s="1"/>
      <c r="O60" s="19"/>
      <c r="P60" s="1"/>
      <c r="Q60" s="1"/>
      <c r="R60" s="40"/>
      <c r="S60" s="1"/>
      <c r="T60" s="40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</row>
    <row r="61" spans="1:310" ht="4.05" customHeight="1" x14ac:dyDescent="0.25">
      <c r="A61" s="1"/>
      <c r="B61" s="79"/>
      <c r="C61" s="79"/>
      <c r="D61" s="79"/>
      <c r="E61" s="61"/>
      <c r="F61" s="1"/>
      <c r="G61" s="1"/>
      <c r="H61" s="11"/>
      <c r="I61" s="1"/>
      <c r="J61" s="1"/>
      <c r="K61" s="61"/>
      <c r="L61" s="1"/>
      <c r="M61" s="5"/>
      <c r="N61" s="61"/>
      <c r="O61" s="19"/>
      <c r="P61" s="1"/>
      <c r="Q61" s="1"/>
      <c r="R61" s="67"/>
      <c r="S61" s="1"/>
      <c r="T61" s="40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</row>
    <row r="62" spans="1:310" ht="4.95" customHeight="1" x14ac:dyDescent="0.25">
      <c r="A62" s="1"/>
      <c r="B62" s="79"/>
      <c r="C62" s="79"/>
      <c r="D62" s="79"/>
      <c r="E62" s="1"/>
      <c r="F62" s="1"/>
      <c r="G62" s="1"/>
      <c r="H62" s="11"/>
      <c r="I62" s="1"/>
      <c r="J62" s="1"/>
      <c r="K62" s="1"/>
      <c r="L62" s="1"/>
      <c r="M62" s="5"/>
      <c r="N62" s="1"/>
      <c r="O62" s="19"/>
      <c r="P62" s="1"/>
      <c r="Q62" s="1"/>
      <c r="R62" s="40"/>
      <c r="S62" s="1"/>
      <c r="T62" s="40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</row>
    <row r="63" spans="1:310" s="4" customFormat="1" x14ac:dyDescent="0.25">
      <c r="A63" s="3"/>
      <c r="B63" s="80"/>
      <c r="C63" s="81" t="s">
        <v>25</v>
      </c>
      <c r="D63" s="80"/>
      <c r="E63" s="42" t="str">
        <f>kpi!$E$28</f>
        <v>доход от продаж</v>
      </c>
      <c r="F63" s="3"/>
      <c r="G63" s="3"/>
      <c r="H63" s="39" t="str">
        <f>IF(OR($E63="",$E63=0),"",INDEX(kpi!$I:$I,SUMIFS(kpi!$A:$A,kpi!$E:$E,$E63)))</f>
        <v>руб.</v>
      </c>
      <c r="I63" s="3"/>
      <c r="J63" s="3"/>
      <c r="K63" s="42" t="s">
        <v>7</v>
      </c>
      <c r="L63" s="3"/>
      <c r="M63" s="5"/>
      <c r="N63" s="44"/>
      <c r="O63" s="19"/>
      <c r="P63" s="3"/>
      <c r="Q63" s="3"/>
      <c r="R63" s="44">
        <f t="shared" ref="R63:R65" si="49">SUMIFS($T63:$KW63,$T$1:$KW$1,"&gt;="&amp;1,$T$1:$KW$1,"&lt;="&amp;MAX($1:$1))</f>
        <v>111440591.0625</v>
      </c>
      <c r="S63" s="3"/>
      <c r="T63" s="41"/>
      <c r="U63" s="41">
        <f>IF(U$7="",0,SUM(U64:U70))</f>
        <v>1208434.5000000002</v>
      </c>
      <c r="V63" s="41">
        <f t="shared" ref="V63:CG63" si="50">IF(V$7="",0,SUM(V64:V70))</f>
        <v>1475053.1250000002</v>
      </c>
      <c r="W63" s="41">
        <f t="shared" si="50"/>
        <v>1762180.8750000002</v>
      </c>
      <c r="X63" s="41">
        <f t="shared" si="50"/>
        <v>2069817.7500000002</v>
      </c>
      <c r="Y63" s="41">
        <f t="shared" si="50"/>
        <v>2397963.7500000005</v>
      </c>
      <c r="Z63" s="41">
        <f t="shared" si="50"/>
        <v>2746618.8750000005</v>
      </c>
      <c r="AA63" s="41">
        <f t="shared" si="50"/>
        <v>3060106.8750000005</v>
      </c>
      <c r="AB63" s="41">
        <f t="shared" si="50"/>
        <v>3281986.3125000005</v>
      </c>
      <c r="AC63" s="41">
        <f t="shared" si="50"/>
        <v>3510778.6875000005</v>
      </c>
      <c r="AD63" s="41">
        <f t="shared" si="50"/>
        <v>3746484.0000000005</v>
      </c>
      <c r="AE63" s="41">
        <f t="shared" si="50"/>
        <v>3989102.2500000005</v>
      </c>
      <c r="AF63" s="41">
        <f t="shared" si="50"/>
        <v>4238633.4375</v>
      </c>
      <c r="AG63" s="41">
        <f t="shared" si="50"/>
        <v>4495077.5625</v>
      </c>
      <c r="AH63" s="41">
        <f t="shared" si="50"/>
        <v>4758434.625</v>
      </c>
      <c r="AI63" s="41">
        <f t="shared" si="50"/>
        <v>5028704.6250000009</v>
      </c>
      <c r="AJ63" s="41">
        <f t="shared" si="50"/>
        <v>5305887.5625</v>
      </c>
      <c r="AK63" s="41">
        <f t="shared" si="50"/>
        <v>5589983.4375</v>
      </c>
      <c r="AL63" s="41">
        <f t="shared" si="50"/>
        <v>5880992.25</v>
      </c>
      <c r="AM63" s="41">
        <f t="shared" si="50"/>
        <v>6178914</v>
      </c>
      <c r="AN63" s="41">
        <f t="shared" si="50"/>
        <v>6483748.6875</v>
      </c>
      <c r="AO63" s="41">
        <f t="shared" si="50"/>
        <v>6795496.3125000009</v>
      </c>
      <c r="AP63" s="41">
        <f t="shared" si="50"/>
        <v>7114156.8750000009</v>
      </c>
      <c r="AQ63" s="41">
        <f t="shared" si="50"/>
        <v>7439730.3750000009</v>
      </c>
      <c r="AR63" s="41">
        <f t="shared" si="50"/>
        <v>7772216.8125000009</v>
      </c>
      <c r="AS63" s="41">
        <f t="shared" si="50"/>
        <v>5110087.5</v>
      </c>
      <c r="AT63" s="41">
        <f t="shared" si="50"/>
        <v>0</v>
      </c>
      <c r="AU63" s="41">
        <f t="shared" si="50"/>
        <v>0</v>
      </c>
      <c r="AV63" s="41">
        <f t="shared" si="50"/>
        <v>0</v>
      </c>
      <c r="AW63" s="41">
        <f t="shared" si="50"/>
        <v>0</v>
      </c>
      <c r="AX63" s="41">
        <f t="shared" si="50"/>
        <v>0</v>
      </c>
      <c r="AY63" s="41">
        <f t="shared" si="50"/>
        <v>0</v>
      </c>
      <c r="AZ63" s="41">
        <f t="shared" si="50"/>
        <v>0</v>
      </c>
      <c r="BA63" s="41">
        <f t="shared" si="50"/>
        <v>0</v>
      </c>
      <c r="BB63" s="41">
        <f t="shared" si="50"/>
        <v>0</v>
      </c>
      <c r="BC63" s="41">
        <f t="shared" si="50"/>
        <v>0</v>
      </c>
      <c r="BD63" s="41">
        <f t="shared" si="50"/>
        <v>0</v>
      </c>
      <c r="BE63" s="41">
        <f t="shared" si="50"/>
        <v>0</v>
      </c>
      <c r="BF63" s="41">
        <f t="shared" si="50"/>
        <v>0</v>
      </c>
      <c r="BG63" s="41">
        <f t="shared" si="50"/>
        <v>0</v>
      </c>
      <c r="BH63" s="41">
        <f t="shared" si="50"/>
        <v>0</v>
      </c>
      <c r="BI63" s="41">
        <f t="shared" si="50"/>
        <v>0</v>
      </c>
      <c r="BJ63" s="41">
        <f t="shared" si="50"/>
        <v>0</v>
      </c>
      <c r="BK63" s="41">
        <f t="shared" si="50"/>
        <v>0</v>
      </c>
      <c r="BL63" s="41">
        <f t="shared" si="50"/>
        <v>0</v>
      </c>
      <c r="BM63" s="41">
        <f t="shared" si="50"/>
        <v>0</v>
      </c>
      <c r="BN63" s="41">
        <f t="shared" si="50"/>
        <v>0</v>
      </c>
      <c r="BO63" s="41">
        <f t="shared" si="50"/>
        <v>0</v>
      </c>
      <c r="BP63" s="41">
        <f t="shared" si="50"/>
        <v>0</v>
      </c>
      <c r="BQ63" s="41">
        <f t="shared" si="50"/>
        <v>0</v>
      </c>
      <c r="BR63" s="41">
        <f t="shared" si="50"/>
        <v>0</v>
      </c>
      <c r="BS63" s="41">
        <f t="shared" si="50"/>
        <v>0</v>
      </c>
      <c r="BT63" s="41">
        <f t="shared" si="50"/>
        <v>0</v>
      </c>
      <c r="BU63" s="41">
        <f t="shared" si="50"/>
        <v>0</v>
      </c>
      <c r="BV63" s="41">
        <f t="shared" si="50"/>
        <v>0</v>
      </c>
      <c r="BW63" s="41">
        <f t="shared" si="50"/>
        <v>0</v>
      </c>
      <c r="BX63" s="41">
        <f t="shared" si="50"/>
        <v>0</v>
      </c>
      <c r="BY63" s="41">
        <f t="shared" si="50"/>
        <v>0</v>
      </c>
      <c r="BZ63" s="41">
        <f t="shared" si="50"/>
        <v>0</v>
      </c>
      <c r="CA63" s="41">
        <f t="shared" si="50"/>
        <v>0</v>
      </c>
      <c r="CB63" s="41">
        <f t="shared" si="50"/>
        <v>0</v>
      </c>
      <c r="CC63" s="41">
        <f t="shared" si="50"/>
        <v>0</v>
      </c>
      <c r="CD63" s="41">
        <f t="shared" si="50"/>
        <v>0</v>
      </c>
      <c r="CE63" s="41">
        <f t="shared" si="50"/>
        <v>0</v>
      </c>
      <c r="CF63" s="41">
        <f t="shared" si="50"/>
        <v>0</v>
      </c>
      <c r="CG63" s="41">
        <f t="shared" si="50"/>
        <v>0</v>
      </c>
      <c r="CH63" s="41">
        <f t="shared" ref="CH63:ES63" si="51">IF(CH$7="",0,SUM(CH64:CH70))</f>
        <v>0</v>
      </c>
      <c r="CI63" s="41">
        <f t="shared" si="51"/>
        <v>0</v>
      </c>
      <c r="CJ63" s="41">
        <f t="shared" si="51"/>
        <v>0</v>
      </c>
      <c r="CK63" s="41">
        <f t="shared" si="51"/>
        <v>0</v>
      </c>
      <c r="CL63" s="41">
        <f t="shared" si="51"/>
        <v>0</v>
      </c>
      <c r="CM63" s="41">
        <f t="shared" si="51"/>
        <v>0</v>
      </c>
      <c r="CN63" s="41">
        <f t="shared" si="51"/>
        <v>0</v>
      </c>
      <c r="CO63" s="41">
        <f t="shared" si="51"/>
        <v>0</v>
      </c>
      <c r="CP63" s="41">
        <f t="shared" si="51"/>
        <v>0</v>
      </c>
      <c r="CQ63" s="41">
        <f t="shared" si="51"/>
        <v>0</v>
      </c>
      <c r="CR63" s="41">
        <f t="shared" si="51"/>
        <v>0</v>
      </c>
      <c r="CS63" s="41">
        <f t="shared" si="51"/>
        <v>0</v>
      </c>
      <c r="CT63" s="41">
        <f t="shared" si="51"/>
        <v>0</v>
      </c>
      <c r="CU63" s="41">
        <f t="shared" si="51"/>
        <v>0</v>
      </c>
      <c r="CV63" s="41">
        <f t="shared" si="51"/>
        <v>0</v>
      </c>
      <c r="CW63" s="41">
        <f t="shared" si="51"/>
        <v>0</v>
      </c>
      <c r="CX63" s="41">
        <f t="shared" si="51"/>
        <v>0</v>
      </c>
      <c r="CY63" s="41">
        <f t="shared" si="51"/>
        <v>0</v>
      </c>
      <c r="CZ63" s="41">
        <f t="shared" si="51"/>
        <v>0</v>
      </c>
      <c r="DA63" s="41">
        <f t="shared" si="51"/>
        <v>0</v>
      </c>
      <c r="DB63" s="41">
        <f t="shared" si="51"/>
        <v>0</v>
      </c>
      <c r="DC63" s="41">
        <f t="shared" si="51"/>
        <v>0</v>
      </c>
      <c r="DD63" s="41">
        <f t="shared" si="51"/>
        <v>0</v>
      </c>
      <c r="DE63" s="41">
        <f t="shared" si="51"/>
        <v>0</v>
      </c>
      <c r="DF63" s="41">
        <f t="shared" si="51"/>
        <v>0</v>
      </c>
      <c r="DG63" s="41">
        <f t="shared" si="51"/>
        <v>0</v>
      </c>
      <c r="DH63" s="41">
        <f t="shared" si="51"/>
        <v>0</v>
      </c>
      <c r="DI63" s="41">
        <f t="shared" si="51"/>
        <v>0</v>
      </c>
      <c r="DJ63" s="41">
        <f t="shared" si="51"/>
        <v>0</v>
      </c>
      <c r="DK63" s="41">
        <f t="shared" si="51"/>
        <v>0</v>
      </c>
      <c r="DL63" s="41">
        <f t="shared" si="51"/>
        <v>0</v>
      </c>
      <c r="DM63" s="41">
        <f t="shared" si="51"/>
        <v>0</v>
      </c>
      <c r="DN63" s="41">
        <f t="shared" si="51"/>
        <v>0</v>
      </c>
      <c r="DO63" s="41">
        <f t="shared" si="51"/>
        <v>0</v>
      </c>
      <c r="DP63" s="41">
        <f t="shared" si="51"/>
        <v>0</v>
      </c>
      <c r="DQ63" s="41">
        <f t="shared" si="51"/>
        <v>0</v>
      </c>
      <c r="DR63" s="41">
        <f t="shared" si="51"/>
        <v>0</v>
      </c>
      <c r="DS63" s="41">
        <f t="shared" si="51"/>
        <v>0</v>
      </c>
      <c r="DT63" s="41">
        <f t="shared" si="51"/>
        <v>0</v>
      </c>
      <c r="DU63" s="41">
        <f t="shared" si="51"/>
        <v>0</v>
      </c>
      <c r="DV63" s="41">
        <f t="shared" si="51"/>
        <v>0</v>
      </c>
      <c r="DW63" s="41">
        <f t="shared" si="51"/>
        <v>0</v>
      </c>
      <c r="DX63" s="41">
        <f t="shared" si="51"/>
        <v>0</v>
      </c>
      <c r="DY63" s="41">
        <f t="shared" si="51"/>
        <v>0</v>
      </c>
      <c r="DZ63" s="41">
        <f t="shared" si="51"/>
        <v>0</v>
      </c>
      <c r="EA63" s="41">
        <f t="shared" si="51"/>
        <v>0</v>
      </c>
      <c r="EB63" s="41">
        <f t="shared" si="51"/>
        <v>0</v>
      </c>
      <c r="EC63" s="41">
        <f t="shared" si="51"/>
        <v>0</v>
      </c>
      <c r="ED63" s="41">
        <f t="shared" si="51"/>
        <v>0</v>
      </c>
      <c r="EE63" s="41">
        <f t="shared" si="51"/>
        <v>0</v>
      </c>
      <c r="EF63" s="41">
        <f t="shared" si="51"/>
        <v>0</v>
      </c>
      <c r="EG63" s="41">
        <f t="shared" si="51"/>
        <v>0</v>
      </c>
      <c r="EH63" s="41">
        <f t="shared" si="51"/>
        <v>0</v>
      </c>
      <c r="EI63" s="41">
        <f t="shared" si="51"/>
        <v>0</v>
      </c>
      <c r="EJ63" s="41">
        <f t="shared" si="51"/>
        <v>0</v>
      </c>
      <c r="EK63" s="41">
        <f t="shared" si="51"/>
        <v>0</v>
      </c>
      <c r="EL63" s="41">
        <f t="shared" si="51"/>
        <v>0</v>
      </c>
      <c r="EM63" s="41">
        <f t="shared" si="51"/>
        <v>0</v>
      </c>
      <c r="EN63" s="41">
        <f t="shared" si="51"/>
        <v>0</v>
      </c>
      <c r="EO63" s="41">
        <f t="shared" si="51"/>
        <v>0</v>
      </c>
      <c r="EP63" s="41">
        <f t="shared" si="51"/>
        <v>0</v>
      </c>
      <c r="EQ63" s="41">
        <f t="shared" si="51"/>
        <v>0</v>
      </c>
      <c r="ER63" s="41">
        <f t="shared" si="51"/>
        <v>0</v>
      </c>
      <c r="ES63" s="41">
        <f t="shared" si="51"/>
        <v>0</v>
      </c>
      <c r="ET63" s="41">
        <f t="shared" ref="ET63:HE63" si="52">IF(ET$7="",0,SUM(ET64:ET70))</f>
        <v>0</v>
      </c>
      <c r="EU63" s="41">
        <f t="shared" si="52"/>
        <v>0</v>
      </c>
      <c r="EV63" s="41">
        <f t="shared" si="52"/>
        <v>0</v>
      </c>
      <c r="EW63" s="41">
        <f t="shared" si="52"/>
        <v>0</v>
      </c>
      <c r="EX63" s="41">
        <f t="shared" si="52"/>
        <v>0</v>
      </c>
      <c r="EY63" s="41">
        <f t="shared" si="52"/>
        <v>0</v>
      </c>
      <c r="EZ63" s="41">
        <f t="shared" si="52"/>
        <v>0</v>
      </c>
      <c r="FA63" s="41">
        <f t="shared" si="52"/>
        <v>0</v>
      </c>
      <c r="FB63" s="41">
        <f t="shared" si="52"/>
        <v>0</v>
      </c>
      <c r="FC63" s="41">
        <f t="shared" si="52"/>
        <v>0</v>
      </c>
      <c r="FD63" s="41">
        <f t="shared" si="52"/>
        <v>0</v>
      </c>
      <c r="FE63" s="41">
        <f t="shared" si="52"/>
        <v>0</v>
      </c>
      <c r="FF63" s="41">
        <f t="shared" si="52"/>
        <v>0</v>
      </c>
      <c r="FG63" s="41">
        <f t="shared" si="52"/>
        <v>0</v>
      </c>
      <c r="FH63" s="41">
        <f t="shared" si="52"/>
        <v>0</v>
      </c>
      <c r="FI63" s="41">
        <f t="shared" si="52"/>
        <v>0</v>
      </c>
      <c r="FJ63" s="41">
        <f t="shared" si="52"/>
        <v>0</v>
      </c>
      <c r="FK63" s="41">
        <f t="shared" si="52"/>
        <v>0</v>
      </c>
      <c r="FL63" s="41">
        <f t="shared" si="52"/>
        <v>0</v>
      </c>
      <c r="FM63" s="41">
        <f t="shared" si="52"/>
        <v>0</v>
      </c>
      <c r="FN63" s="41">
        <f t="shared" si="52"/>
        <v>0</v>
      </c>
      <c r="FO63" s="41">
        <f t="shared" si="52"/>
        <v>0</v>
      </c>
      <c r="FP63" s="41">
        <f t="shared" si="52"/>
        <v>0</v>
      </c>
      <c r="FQ63" s="41">
        <f t="shared" si="52"/>
        <v>0</v>
      </c>
      <c r="FR63" s="41">
        <f t="shared" si="52"/>
        <v>0</v>
      </c>
      <c r="FS63" s="41">
        <f t="shared" si="52"/>
        <v>0</v>
      </c>
      <c r="FT63" s="41">
        <f t="shared" si="52"/>
        <v>0</v>
      </c>
      <c r="FU63" s="41">
        <f t="shared" si="52"/>
        <v>0</v>
      </c>
      <c r="FV63" s="41">
        <f t="shared" si="52"/>
        <v>0</v>
      </c>
      <c r="FW63" s="41">
        <f t="shared" si="52"/>
        <v>0</v>
      </c>
      <c r="FX63" s="41">
        <f t="shared" si="52"/>
        <v>0</v>
      </c>
      <c r="FY63" s="41">
        <f t="shared" si="52"/>
        <v>0</v>
      </c>
      <c r="FZ63" s="41">
        <f t="shared" si="52"/>
        <v>0</v>
      </c>
      <c r="GA63" s="41">
        <f t="shared" si="52"/>
        <v>0</v>
      </c>
      <c r="GB63" s="41">
        <f t="shared" si="52"/>
        <v>0</v>
      </c>
      <c r="GC63" s="41">
        <f t="shared" si="52"/>
        <v>0</v>
      </c>
      <c r="GD63" s="41">
        <f t="shared" si="52"/>
        <v>0</v>
      </c>
      <c r="GE63" s="41">
        <f t="shared" si="52"/>
        <v>0</v>
      </c>
      <c r="GF63" s="41">
        <f t="shared" si="52"/>
        <v>0</v>
      </c>
      <c r="GG63" s="41">
        <f t="shared" si="52"/>
        <v>0</v>
      </c>
      <c r="GH63" s="41">
        <f t="shared" si="52"/>
        <v>0</v>
      </c>
      <c r="GI63" s="41">
        <f t="shared" si="52"/>
        <v>0</v>
      </c>
      <c r="GJ63" s="41">
        <f t="shared" si="52"/>
        <v>0</v>
      </c>
      <c r="GK63" s="41">
        <f t="shared" si="52"/>
        <v>0</v>
      </c>
      <c r="GL63" s="41">
        <f t="shared" si="52"/>
        <v>0</v>
      </c>
      <c r="GM63" s="41">
        <f t="shared" si="52"/>
        <v>0</v>
      </c>
      <c r="GN63" s="41">
        <f t="shared" si="52"/>
        <v>0</v>
      </c>
      <c r="GO63" s="41">
        <f t="shared" si="52"/>
        <v>0</v>
      </c>
      <c r="GP63" s="41">
        <f t="shared" si="52"/>
        <v>0</v>
      </c>
      <c r="GQ63" s="41">
        <f t="shared" si="52"/>
        <v>0</v>
      </c>
      <c r="GR63" s="41">
        <f t="shared" si="52"/>
        <v>0</v>
      </c>
      <c r="GS63" s="41">
        <f t="shared" si="52"/>
        <v>0</v>
      </c>
      <c r="GT63" s="41">
        <f t="shared" si="52"/>
        <v>0</v>
      </c>
      <c r="GU63" s="41">
        <f t="shared" si="52"/>
        <v>0</v>
      </c>
      <c r="GV63" s="41">
        <f t="shared" si="52"/>
        <v>0</v>
      </c>
      <c r="GW63" s="41">
        <f t="shared" si="52"/>
        <v>0</v>
      </c>
      <c r="GX63" s="41">
        <f t="shared" si="52"/>
        <v>0</v>
      </c>
      <c r="GY63" s="41">
        <f t="shared" si="52"/>
        <v>0</v>
      </c>
      <c r="GZ63" s="41">
        <f t="shared" si="52"/>
        <v>0</v>
      </c>
      <c r="HA63" s="41">
        <f t="shared" si="52"/>
        <v>0</v>
      </c>
      <c r="HB63" s="41">
        <f t="shared" si="52"/>
        <v>0</v>
      </c>
      <c r="HC63" s="41">
        <f t="shared" si="52"/>
        <v>0</v>
      </c>
      <c r="HD63" s="41">
        <f t="shared" si="52"/>
        <v>0</v>
      </c>
      <c r="HE63" s="41">
        <f t="shared" si="52"/>
        <v>0</v>
      </c>
      <c r="HF63" s="41">
        <f t="shared" ref="HF63:JQ63" si="53">IF(HF$7="",0,SUM(HF64:HF70))</f>
        <v>0</v>
      </c>
      <c r="HG63" s="41">
        <f t="shared" si="53"/>
        <v>0</v>
      </c>
      <c r="HH63" s="41">
        <f t="shared" si="53"/>
        <v>0</v>
      </c>
      <c r="HI63" s="41">
        <f t="shared" si="53"/>
        <v>0</v>
      </c>
      <c r="HJ63" s="41">
        <f t="shared" si="53"/>
        <v>0</v>
      </c>
      <c r="HK63" s="41">
        <f t="shared" si="53"/>
        <v>0</v>
      </c>
      <c r="HL63" s="41">
        <f t="shared" si="53"/>
        <v>0</v>
      </c>
      <c r="HM63" s="41">
        <f t="shared" si="53"/>
        <v>0</v>
      </c>
      <c r="HN63" s="41">
        <f t="shared" si="53"/>
        <v>0</v>
      </c>
      <c r="HO63" s="41">
        <f t="shared" si="53"/>
        <v>0</v>
      </c>
      <c r="HP63" s="41">
        <f t="shared" si="53"/>
        <v>0</v>
      </c>
      <c r="HQ63" s="41">
        <f t="shared" si="53"/>
        <v>0</v>
      </c>
      <c r="HR63" s="41">
        <f t="shared" si="53"/>
        <v>0</v>
      </c>
      <c r="HS63" s="41">
        <f t="shared" si="53"/>
        <v>0</v>
      </c>
      <c r="HT63" s="41">
        <f t="shared" si="53"/>
        <v>0</v>
      </c>
      <c r="HU63" s="41">
        <f t="shared" si="53"/>
        <v>0</v>
      </c>
      <c r="HV63" s="41">
        <f t="shared" si="53"/>
        <v>0</v>
      </c>
      <c r="HW63" s="41">
        <f t="shared" si="53"/>
        <v>0</v>
      </c>
      <c r="HX63" s="41">
        <f t="shared" si="53"/>
        <v>0</v>
      </c>
      <c r="HY63" s="41">
        <f t="shared" si="53"/>
        <v>0</v>
      </c>
      <c r="HZ63" s="41">
        <f t="shared" si="53"/>
        <v>0</v>
      </c>
      <c r="IA63" s="41">
        <f t="shared" si="53"/>
        <v>0</v>
      </c>
      <c r="IB63" s="41">
        <f t="shared" si="53"/>
        <v>0</v>
      </c>
      <c r="IC63" s="41">
        <f t="shared" si="53"/>
        <v>0</v>
      </c>
      <c r="ID63" s="41">
        <f t="shared" si="53"/>
        <v>0</v>
      </c>
      <c r="IE63" s="41">
        <f t="shared" si="53"/>
        <v>0</v>
      </c>
      <c r="IF63" s="41">
        <f t="shared" si="53"/>
        <v>0</v>
      </c>
      <c r="IG63" s="41">
        <f t="shared" si="53"/>
        <v>0</v>
      </c>
      <c r="IH63" s="41">
        <f t="shared" si="53"/>
        <v>0</v>
      </c>
      <c r="II63" s="41">
        <f t="shared" si="53"/>
        <v>0</v>
      </c>
      <c r="IJ63" s="41">
        <f t="shared" si="53"/>
        <v>0</v>
      </c>
      <c r="IK63" s="41">
        <f t="shared" si="53"/>
        <v>0</v>
      </c>
      <c r="IL63" s="41">
        <f t="shared" si="53"/>
        <v>0</v>
      </c>
      <c r="IM63" s="41">
        <f t="shared" si="53"/>
        <v>0</v>
      </c>
      <c r="IN63" s="41">
        <f t="shared" si="53"/>
        <v>0</v>
      </c>
      <c r="IO63" s="41">
        <f t="shared" si="53"/>
        <v>0</v>
      </c>
      <c r="IP63" s="41">
        <f t="shared" si="53"/>
        <v>0</v>
      </c>
      <c r="IQ63" s="41">
        <f t="shared" si="53"/>
        <v>0</v>
      </c>
      <c r="IR63" s="41">
        <f t="shared" si="53"/>
        <v>0</v>
      </c>
      <c r="IS63" s="41">
        <f t="shared" si="53"/>
        <v>0</v>
      </c>
      <c r="IT63" s="41">
        <f t="shared" si="53"/>
        <v>0</v>
      </c>
      <c r="IU63" s="41">
        <f t="shared" si="53"/>
        <v>0</v>
      </c>
      <c r="IV63" s="41">
        <f t="shared" si="53"/>
        <v>0</v>
      </c>
      <c r="IW63" s="41">
        <f t="shared" si="53"/>
        <v>0</v>
      </c>
      <c r="IX63" s="41">
        <f t="shared" si="53"/>
        <v>0</v>
      </c>
      <c r="IY63" s="41">
        <f t="shared" si="53"/>
        <v>0</v>
      </c>
      <c r="IZ63" s="41">
        <f t="shared" si="53"/>
        <v>0</v>
      </c>
      <c r="JA63" s="41">
        <f t="shared" si="53"/>
        <v>0</v>
      </c>
      <c r="JB63" s="41">
        <f t="shared" si="53"/>
        <v>0</v>
      </c>
      <c r="JC63" s="41">
        <f t="shared" si="53"/>
        <v>0</v>
      </c>
      <c r="JD63" s="41">
        <f t="shared" si="53"/>
        <v>0</v>
      </c>
      <c r="JE63" s="41">
        <f t="shared" si="53"/>
        <v>0</v>
      </c>
      <c r="JF63" s="41">
        <f t="shared" si="53"/>
        <v>0</v>
      </c>
      <c r="JG63" s="41">
        <f t="shared" si="53"/>
        <v>0</v>
      </c>
      <c r="JH63" s="41">
        <f t="shared" si="53"/>
        <v>0</v>
      </c>
      <c r="JI63" s="41">
        <f t="shared" si="53"/>
        <v>0</v>
      </c>
      <c r="JJ63" s="41">
        <f t="shared" si="53"/>
        <v>0</v>
      </c>
      <c r="JK63" s="41">
        <f t="shared" si="53"/>
        <v>0</v>
      </c>
      <c r="JL63" s="41">
        <f t="shared" si="53"/>
        <v>0</v>
      </c>
      <c r="JM63" s="41">
        <f t="shared" si="53"/>
        <v>0</v>
      </c>
      <c r="JN63" s="41">
        <f t="shared" si="53"/>
        <v>0</v>
      </c>
      <c r="JO63" s="41">
        <f t="shared" si="53"/>
        <v>0</v>
      </c>
      <c r="JP63" s="41">
        <f t="shared" si="53"/>
        <v>0</v>
      </c>
      <c r="JQ63" s="41">
        <f t="shared" si="53"/>
        <v>0</v>
      </c>
      <c r="JR63" s="41">
        <f t="shared" ref="JR63:KV63" si="54">IF(JR$7="",0,SUM(JR64:JR70))</f>
        <v>0</v>
      </c>
      <c r="JS63" s="41">
        <f t="shared" si="54"/>
        <v>0</v>
      </c>
      <c r="JT63" s="41">
        <f t="shared" si="54"/>
        <v>0</v>
      </c>
      <c r="JU63" s="41">
        <f t="shared" si="54"/>
        <v>0</v>
      </c>
      <c r="JV63" s="41">
        <f t="shared" si="54"/>
        <v>0</v>
      </c>
      <c r="JW63" s="41">
        <f t="shared" si="54"/>
        <v>0</v>
      </c>
      <c r="JX63" s="41">
        <f t="shared" si="54"/>
        <v>0</v>
      </c>
      <c r="JY63" s="41">
        <f t="shared" si="54"/>
        <v>0</v>
      </c>
      <c r="JZ63" s="41">
        <f t="shared" si="54"/>
        <v>0</v>
      </c>
      <c r="KA63" s="41">
        <f t="shared" si="54"/>
        <v>0</v>
      </c>
      <c r="KB63" s="41">
        <f t="shared" si="54"/>
        <v>0</v>
      </c>
      <c r="KC63" s="41">
        <f t="shared" si="54"/>
        <v>0</v>
      </c>
      <c r="KD63" s="41">
        <f t="shared" si="54"/>
        <v>0</v>
      </c>
      <c r="KE63" s="41">
        <f t="shared" si="54"/>
        <v>0</v>
      </c>
      <c r="KF63" s="41">
        <f t="shared" si="54"/>
        <v>0</v>
      </c>
      <c r="KG63" s="41">
        <f t="shared" si="54"/>
        <v>0</v>
      </c>
      <c r="KH63" s="41">
        <f t="shared" si="54"/>
        <v>0</v>
      </c>
      <c r="KI63" s="41">
        <f t="shared" si="54"/>
        <v>0</v>
      </c>
      <c r="KJ63" s="41">
        <f t="shared" si="54"/>
        <v>0</v>
      </c>
      <c r="KK63" s="41">
        <f t="shared" si="54"/>
        <v>0</v>
      </c>
      <c r="KL63" s="41">
        <f t="shared" si="54"/>
        <v>0</v>
      </c>
      <c r="KM63" s="41">
        <f t="shared" si="54"/>
        <v>0</v>
      </c>
      <c r="KN63" s="41">
        <f t="shared" si="54"/>
        <v>0</v>
      </c>
      <c r="KO63" s="41">
        <f t="shared" si="54"/>
        <v>0</v>
      </c>
      <c r="KP63" s="41">
        <f t="shared" si="54"/>
        <v>0</v>
      </c>
      <c r="KQ63" s="41">
        <f t="shared" si="54"/>
        <v>0</v>
      </c>
      <c r="KR63" s="41">
        <f t="shared" si="54"/>
        <v>0</v>
      </c>
      <c r="KS63" s="41">
        <f t="shared" si="54"/>
        <v>0</v>
      </c>
      <c r="KT63" s="41">
        <f t="shared" si="54"/>
        <v>0</v>
      </c>
      <c r="KU63" s="41">
        <f t="shared" si="54"/>
        <v>0</v>
      </c>
      <c r="KV63" s="41">
        <f t="shared" si="54"/>
        <v>0</v>
      </c>
      <c r="KW63" s="3"/>
      <c r="KX63" s="3"/>
    </row>
    <row r="64" spans="1:310" x14ac:dyDescent="0.25">
      <c r="A64" s="1"/>
      <c r="B64" s="79"/>
      <c r="C64" s="79"/>
      <c r="D64" s="79"/>
      <c r="E64" s="43" t="str">
        <f>E63</f>
        <v>доход от продаж</v>
      </c>
      <c r="F64" s="1"/>
      <c r="G64" s="1"/>
      <c r="H64" s="11" t="str">
        <f>H63</f>
        <v>руб.</v>
      </c>
      <c r="I64" s="1"/>
      <c r="J64" s="1"/>
      <c r="K64" s="43" t="str">
        <f>справочники!$U$11</f>
        <v>постоянные-15сотрудников</v>
      </c>
      <c r="L64" s="1"/>
      <c r="M64" s="5"/>
      <c r="N64" s="45"/>
      <c r="O64" s="19"/>
      <c r="P64" s="1"/>
      <c r="Q64" s="1"/>
      <c r="R64" s="45">
        <f t="shared" si="49"/>
        <v>19552968.75</v>
      </c>
      <c r="S64" s="1"/>
      <c r="T64" s="232"/>
      <c r="U64" s="40">
        <f>IF(U$7="",0,U54*условия!$V19)</f>
        <v>288986.25000000006</v>
      </c>
      <c r="V64" s="40">
        <f>IF(V$7="",0,V54*условия!$V19)</f>
        <v>314835.93750000006</v>
      </c>
      <c r="W64" s="40">
        <f>IF(W$7="",0,W54*условия!$V19)</f>
        <v>342674.06250000006</v>
      </c>
      <c r="X64" s="40">
        <f>IF(X$7="",0,X54*условия!$V19)</f>
        <v>372500.62500000006</v>
      </c>
      <c r="Y64" s="40">
        <f>IF(Y$7="",0,Y54*условия!$V19)</f>
        <v>404315.62500000006</v>
      </c>
      <c r="Z64" s="40">
        <f>IF(Z$7="",0,Z54*условия!$V19)</f>
        <v>438119.06250000006</v>
      </c>
      <c r="AA64" s="40">
        <f>IF(AA$7="",0,AA54*условия!$V19)</f>
        <v>473910.93750000006</v>
      </c>
      <c r="AB64" s="40">
        <f>IF(AB$7="",0,AB54*условия!$V19)</f>
        <v>511691.25000000012</v>
      </c>
      <c r="AC64" s="40">
        <f>IF(AC$7="",0,AC54*условия!$V19)</f>
        <v>551460.00000000012</v>
      </c>
      <c r="AD64" s="40">
        <f>IF(AD$7="",0,AD54*условия!$V19)</f>
        <v>593217.18750000012</v>
      </c>
      <c r="AE64" s="40">
        <f>IF(AE$7="",0,AE54*условия!$V19)</f>
        <v>636962.81250000012</v>
      </c>
      <c r="AF64" s="40">
        <f>IF(AF$7="",0,AF54*условия!$V19)</f>
        <v>682696.87500000012</v>
      </c>
      <c r="AG64" s="40">
        <f>IF(AG$7="",0,AG54*условия!$V19)</f>
        <v>730419.37500000012</v>
      </c>
      <c r="AH64" s="40">
        <f>IF(AH$7="",0,AH54*условия!$V19)</f>
        <v>780130.31250000012</v>
      </c>
      <c r="AI64" s="40">
        <f>IF(AI$7="",0,AI54*условия!$V19)</f>
        <v>831829.68750000012</v>
      </c>
      <c r="AJ64" s="40">
        <f>IF(AJ$7="",0,AJ54*условия!$V19)</f>
        <v>885517.50000000012</v>
      </c>
      <c r="AK64" s="40">
        <f>IF(AK$7="",0,AK54*условия!$V19)</f>
        <v>941193.75000000012</v>
      </c>
      <c r="AL64" s="40">
        <f>IF(AL$7="",0,AL54*условия!$V19)</f>
        <v>998858.43750000012</v>
      </c>
      <c r="AM64" s="40">
        <f>IF(AM$7="",0,AM54*условия!$V19)</f>
        <v>1058511.5625</v>
      </c>
      <c r="AN64" s="40">
        <f>IF(AN$7="",0,AN54*условия!$V19)</f>
        <v>1120153.125</v>
      </c>
      <c r="AO64" s="40">
        <f>IF(AO$7="",0,AO54*условия!$V19)</f>
        <v>1183783.125</v>
      </c>
      <c r="AP64" s="40">
        <f>IF(AP$7="",0,AP54*условия!$V19)</f>
        <v>1249401.5625</v>
      </c>
      <c r="AQ64" s="40">
        <f>IF(AQ$7="",0,AQ54*условия!$V19)</f>
        <v>1317008.4375</v>
      </c>
      <c r="AR64" s="40">
        <f>IF(AR$7="",0,AR54*условия!$V19)</f>
        <v>1386603.75</v>
      </c>
      <c r="AS64" s="40">
        <f>IF(AS$7="",0,AS54*условия!$V19)</f>
        <v>1458187.5</v>
      </c>
      <c r="AT64" s="40">
        <f>IF(AT$7="",0,AT54*условия!$V19)</f>
        <v>0</v>
      </c>
      <c r="AU64" s="40">
        <f>IF(AU$7="",0,AU54*условия!$V19)</f>
        <v>0</v>
      </c>
      <c r="AV64" s="40">
        <f>IF(AV$7="",0,AV54*условия!$V19)</f>
        <v>0</v>
      </c>
      <c r="AW64" s="40">
        <f>IF(AW$7="",0,AW54*условия!$V19)</f>
        <v>0</v>
      </c>
      <c r="AX64" s="40">
        <f>IF(AX$7="",0,AX54*условия!$V19)</f>
        <v>0</v>
      </c>
      <c r="AY64" s="40">
        <f>IF(AY$7="",0,AY54*условия!$V19)</f>
        <v>0</v>
      </c>
      <c r="AZ64" s="40">
        <f>IF(AZ$7="",0,AZ54*условия!$V19)</f>
        <v>0</v>
      </c>
      <c r="BA64" s="40">
        <f>IF(BA$7="",0,BA54*условия!$V19)</f>
        <v>0</v>
      </c>
      <c r="BB64" s="40">
        <f>IF(BB$7="",0,BB54*условия!$V19)</f>
        <v>0</v>
      </c>
      <c r="BC64" s="40">
        <f>IF(BC$7="",0,BC54*условия!$V19)</f>
        <v>0</v>
      </c>
      <c r="BD64" s="40">
        <f>IF(BD$7="",0,BD54*условия!$V19)</f>
        <v>0</v>
      </c>
      <c r="BE64" s="40">
        <f>IF(BE$7="",0,BE54*условия!$V19)</f>
        <v>0</v>
      </c>
      <c r="BF64" s="40">
        <f>IF(BF$7="",0,BF54*условия!$V19)</f>
        <v>0</v>
      </c>
      <c r="BG64" s="40">
        <f>IF(BG$7="",0,BG54*условия!$V19)</f>
        <v>0</v>
      </c>
      <c r="BH64" s="40">
        <f>IF(BH$7="",0,BH54*условия!$V19)</f>
        <v>0</v>
      </c>
      <c r="BI64" s="40">
        <f>IF(BI$7="",0,BI54*условия!$V19)</f>
        <v>0</v>
      </c>
      <c r="BJ64" s="40">
        <f>IF(BJ$7="",0,BJ54*условия!$V19)</f>
        <v>0</v>
      </c>
      <c r="BK64" s="40">
        <f>IF(BK$7="",0,BK54*условия!$V19)</f>
        <v>0</v>
      </c>
      <c r="BL64" s="40">
        <f>IF(BL$7="",0,BL54*условия!$V19)</f>
        <v>0</v>
      </c>
      <c r="BM64" s="40">
        <f>IF(BM$7="",0,BM54*условия!$V19)</f>
        <v>0</v>
      </c>
      <c r="BN64" s="40">
        <f>IF(BN$7="",0,BN54*условия!$V19)</f>
        <v>0</v>
      </c>
      <c r="BO64" s="40">
        <f>IF(BO$7="",0,BO54*условия!$V19)</f>
        <v>0</v>
      </c>
      <c r="BP64" s="40">
        <f>IF(BP$7="",0,BP54*условия!$V19)</f>
        <v>0</v>
      </c>
      <c r="BQ64" s="40">
        <f>IF(BQ$7="",0,BQ54*условия!$V19)</f>
        <v>0</v>
      </c>
      <c r="BR64" s="40">
        <f>IF(BR$7="",0,BR54*условия!$V19)</f>
        <v>0</v>
      </c>
      <c r="BS64" s="40">
        <f>IF(BS$7="",0,BS54*условия!$V19)</f>
        <v>0</v>
      </c>
      <c r="BT64" s="40">
        <f>IF(BT$7="",0,BT54*условия!$V19)</f>
        <v>0</v>
      </c>
      <c r="BU64" s="40">
        <f>IF(BU$7="",0,BU54*условия!$V19)</f>
        <v>0</v>
      </c>
      <c r="BV64" s="40">
        <f>IF(BV$7="",0,BV54*условия!$V19)</f>
        <v>0</v>
      </c>
      <c r="BW64" s="40">
        <f>IF(BW$7="",0,BW54*условия!$V19)</f>
        <v>0</v>
      </c>
      <c r="BX64" s="40">
        <f>IF(BX$7="",0,BX54*условия!$V19)</f>
        <v>0</v>
      </c>
      <c r="BY64" s="40">
        <f>IF(BY$7="",0,BY54*условия!$V19)</f>
        <v>0</v>
      </c>
      <c r="BZ64" s="40">
        <f>IF(BZ$7="",0,BZ54*условия!$V19)</f>
        <v>0</v>
      </c>
      <c r="CA64" s="40">
        <f>IF(CA$7="",0,CA54*условия!$V19)</f>
        <v>0</v>
      </c>
      <c r="CB64" s="40">
        <f>IF(CB$7="",0,CB54*условия!$V19)</f>
        <v>0</v>
      </c>
      <c r="CC64" s="40">
        <f>IF(CC$7="",0,CC54*условия!$V19)</f>
        <v>0</v>
      </c>
      <c r="CD64" s="40">
        <f>IF(CD$7="",0,CD54*условия!$V19)</f>
        <v>0</v>
      </c>
      <c r="CE64" s="40">
        <f>IF(CE$7="",0,CE54*условия!$V19)</f>
        <v>0</v>
      </c>
      <c r="CF64" s="40">
        <f>IF(CF$7="",0,CF54*условия!$V19)</f>
        <v>0</v>
      </c>
      <c r="CG64" s="40">
        <f>IF(CG$7="",0,CG54*условия!$V19)</f>
        <v>0</v>
      </c>
      <c r="CH64" s="40">
        <f>IF(CH$7="",0,CH54*условия!$V19)</f>
        <v>0</v>
      </c>
      <c r="CI64" s="40">
        <f>IF(CI$7="",0,CI54*условия!$V19)</f>
        <v>0</v>
      </c>
      <c r="CJ64" s="40">
        <f>IF(CJ$7="",0,CJ54*условия!$V19)</f>
        <v>0</v>
      </c>
      <c r="CK64" s="40">
        <f>IF(CK$7="",0,CK54*условия!$V19)</f>
        <v>0</v>
      </c>
      <c r="CL64" s="40">
        <f>IF(CL$7="",0,CL54*условия!$V19)</f>
        <v>0</v>
      </c>
      <c r="CM64" s="40">
        <f>IF(CM$7="",0,CM54*условия!$V19)</f>
        <v>0</v>
      </c>
      <c r="CN64" s="40">
        <f>IF(CN$7="",0,CN54*условия!$V19)</f>
        <v>0</v>
      </c>
      <c r="CO64" s="40">
        <f>IF(CO$7="",0,CO54*условия!$V19)</f>
        <v>0</v>
      </c>
      <c r="CP64" s="40">
        <f>IF(CP$7="",0,CP54*условия!$V19)</f>
        <v>0</v>
      </c>
      <c r="CQ64" s="40">
        <f>IF(CQ$7="",0,CQ54*условия!$V19)</f>
        <v>0</v>
      </c>
      <c r="CR64" s="40">
        <f>IF(CR$7="",0,CR54*условия!$V19)</f>
        <v>0</v>
      </c>
      <c r="CS64" s="40">
        <f>IF(CS$7="",0,CS54*условия!$V19)</f>
        <v>0</v>
      </c>
      <c r="CT64" s="40">
        <f>IF(CT$7="",0,CT54*условия!$V19)</f>
        <v>0</v>
      </c>
      <c r="CU64" s="40">
        <f>IF(CU$7="",0,CU54*условия!$V19)</f>
        <v>0</v>
      </c>
      <c r="CV64" s="40">
        <f>IF(CV$7="",0,CV54*условия!$V19)</f>
        <v>0</v>
      </c>
      <c r="CW64" s="40">
        <f>IF(CW$7="",0,CW54*условия!$V19)</f>
        <v>0</v>
      </c>
      <c r="CX64" s="40">
        <f>IF(CX$7="",0,CX54*условия!$V19)</f>
        <v>0</v>
      </c>
      <c r="CY64" s="40">
        <f>IF(CY$7="",0,CY54*условия!$V19)</f>
        <v>0</v>
      </c>
      <c r="CZ64" s="40">
        <f>IF(CZ$7="",0,CZ54*условия!$V19)</f>
        <v>0</v>
      </c>
      <c r="DA64" s="40">
        <f>IF(DA$7="",0,DA54*условия!$V19)</f>
        <v>0</v>
      </c>
      <c r="DB64" s="40">
        <f>IF(DB$7="",0,DB54*условия!$V19)</f>
        <v>0</v>
      </c>
      <c r="DC64" s="40">
        <f>IF(DC$7="",0,DC54*условия!$V19)</f>
        <v>0</v>
      </c>
      <c r="DD64" s="40">
        <f>IF(DD$7="",0,DD54*условия!$V19)</f>
        <v>0</v>
      </c>
      <c r="DE64" s="40">
        <f>IF(DE$7="",0,DE54*условия!$V19)</f>
        <v>0</v>
      </c>
      <c r="DF64" s="40">
        <f>IF(DF$7="",0,DF54*условия!$V19)</f>
        <v>0</v>
      </c>
      <c r="DG64" s="40">
        <f>IF(DG$7="",0,DG54*условия!$V19)</f>
        <v>0</v>
      </c>
      <c r="DH64" s="40">
        <f>IF(DH$7="",0,DH54*условия!$V19)</f>
        <v>0</v>
      </c>
      <c r="DI64" s="40">
        <f>IF(DI$7="",0,DI54*условия!$V19)</f>
        <v>0</v>
      </c>
      <c r="DJ64" s="40">
        <f>IF(DJ$7="",0,DJ54*условия!$V19)</f>
        <v>0</v>
      </c>
      <c r="DK64" s="40">
        <f>IF(DK$7="",0,DK54*условия!$V19)</f>
        <v>0</v>
      </c>
      <c r="DL64" s="40">
        <f>IF(DL$7="",0,DL54*условия!$V19)</f>
        <v>0</v>
      </c>
      <c r="DM64" s="40">
        <f>IF(DM$7="",0,DM54*условия!$V19)</f>
        <v>0</v>
      </c>
      <c r="DN64" s="40">
        <f>IF(DN$7="",0,DN54*условия!$V19)</f>
        <v>0</v>
      </c>
      <c r="DO64" s="40">
        <f>IF(DO$7="",0,DO54*условия!$V19)</f>
        <v>0</v>
      </c>
      <c r="DP64" s="40">
        <f>IF(DP$7="",0,DP54*условия!$V19)</f>
        <v>0</v>
      </c>
      <c r="DQ64" s="40">
        <f>IF(DQ$7="",0,DQ54*условия!$V19)</f>
        <v>0</v>
      </c>
      <c r="DR64" s="40">
        <f>IF(DR$7="",0,DR54*условия!$V19)</f>
        <v>0</v>
      </c>
      <c r="DS64" s="40">
        <f>IF(DS$7="",0,DS54*условия!$V19)</f>
        <v>0</v>
      </c>
      <c r="DT64" s="40">
        <f>IF(DT$7="",0,DT54*условия!$V19)</f>
        <v>0</v>
      </c>
      <c r="DU64" s="40">
        <f>IF(DU$7="",0,DU54*условия!$V19)</f>
        <v>0</v>
      </c>
      <c r="DV64" s="40">
        <f>IF(DV$7="",0,DV54*условия!$V19)</f>
        <v>0</v>
      </c>
      <c r="DW64" s="40">
        <f>IF(DW$7="",0,DW54*условия!$V19)</f>
        <v>0</v>
      </c>
      <c r="DX64" s="40">
        <f>IF(DX$7="",0,DX54*условия!$V19)</f>
        <v>0</v>
      </c>
      <c r="DY64" s="40">
        <f>IF(DY$7="",0,DY54*условия!$V19)</f>
        <v>0</v>
      </c>
      <c r="DZ64" s="40">
        <f>IF(DZ$7="",0,DZ54*условия!$V19)</f>
        <v>0</v>
      </c>
      <c r="EA64" s="40">
        <f>IF(EA$7="",0,EA54*условия!$V19)</f>
        <v>0</v>
      </c>
      <c r="EB64" s="40">
        <f>IF(EB$7="",0,EB54*условия!$V19)</f>
        <v>0</v>
      </c>
      <c r="EC64" s="40">
        <f>IF(EC$7="",0,EC54*условия!$V19)</f>
        <v>0</v>
      </c>
      <c r="ED64" s="40">
        <f>IF(ED$7="",0,ED54*условия!$V19)</f>
        <v>0</v>
      </c>
      <c r="EE64" s="40">
        <f>IF(EE$7="",0,EE54*условия!$V19)</f>
        <v>0</v>
      </c>
      <c r="EF64" s="40">
        <f>IF(EF$7="",0,EF54*условия!$V19)</f>
        <v>0</v>
      </c>
      <c r="EG64" s="40">
        <f>IF(EG$7="",0,EG54*условия!$V19)</f>
        <v>0</v>
      </c>
      <c r="EH64" s="40">
        <f>IF(EH$7="",0,EH54*условия!$V19)</f>
        <v>0</v>
      </c>
      <c r="EI64" s="40">
        <f>IF(EI$7="",0,EI54*условия!$V19)</f>
        <v>0</v>
      </c>
      <c r="EJ64" s="40">
        <f>IF(EJ$7="",0,EJ54*условия!$V19)</f>
        <v>0</v>
      </c>
      <c r="EK64" s="40">
        <f>IF(EK$7="",0,EK54*условия!$V19)</f>
        <v>0</v>
      </c>
      <c r="EL64" s="40">
        <f>IF(EL$7="",0,EL54*условия!$V19)</f>
        <v>0</v>
      </c>
      <c r="EM64" s="40">
        <f>IF(EM$7="",0,EM54*условия!$V19)</f>
        <v>0</v>
      </c>
      <c r="EN64" s="40">
        <f>IF(EN$7="",0,EN54*условия!$V19)</f>
        <v>0</v>
      </c>
      <c r="EO64" s="40">
        <f>IF(EO$7="",0,EO54*условия!$V19)</f>
        <v>0</v>
      </c>
      <c r="EP64" s="40">
        <f>IF(EP$7="",0,EP54*условия!$V19)</f>
        <v>0</v>
      </c>
      <c r="EQ64" s="40">
        <f>IF(EQ$7="",0,EQ54*условия!$V19)</f>
        <v>0</v>
      </c>
      <c r="ER64" s="40">
        <f>IF(ER$7="",0,ER54*условия!$V19)</f>
        <v>0</v>
      </c>
      <c r="ES64" s="40">
        <f>IF(ES$7="",0,ES54*условия!$V19)</f>
        <v>0</v>
      </c>
      <c r="ET64" s="40">
        <f>IF(ET$7="",0,ET54*условия!$V19)</f>
        <v>0</v>
      </c>
      <c r="EU64" s="40">
        <f>IF(EU$7="",0,EU54*условия!$V19)</f>
        <v>0</v>
      </c>
      <c r="EV64" s="40">
        <f>IF(EV$7="",0,EV54*условия!$V19)</f>
        <v>0</v>
      </c>
      <c r="EW64" s="40">
        <f>IF(EW$7="",0,EW54*условия!$V19)</f>
        <v>0</v>
      </c>
      <c r="EX64" s="40">
        <f>IF(EX$7="",0,EX54*условия!$V19)</f>
        <v>0</v>
      </c>
      <c r="EY64" s="40">
        <f>IF(EY$7="",0,EY54*условия!$V19)</f>
        <v>0</v>
      </c>
      <c r="EZ64" s="40">
        <f>IF(EZ$7="",0,EZ54*условия!$V19)</f>
        <v>0</v>
      </c>
      <c r="FA64" s="40">
        <f>IF(FA$7="",0,FA54*условия!$V19)</f>
        <v>0</v>
      </c>
      <c r="FB64" s="40">
        <f>IF(FB$7="",0,FB54*условия!$V19)</f>
        <v>0</v>
      </c>
      <c r="FC64" s="40">
        <f>IF(FC$7="",0,FC54*условия!$V19)</f>
        <v>0</v>
      </c>
      <c r="FD64" s="40">
        <f>IF(FD$7="",0,FD54*условия!$V19)</f>
        <v>0</v>
      </c>
      <c r="FE64" s="40">
        <f>IF(FE$7="",0,FE54*условия!$V19)</f>
        <v>0</v>
      </c>
      <c r="FF64" s="40">
        <f>IF(FF$7="",0,FF54*условия!$V19)</f>
        <v>0</v>
      </c>
      <c r="FG64" s="40">
        <f>IF(FG$7="",0,FG54*условия!$V19)</f>
        <v>0</v>
      </c>
      <c r="FH64" s="40">
        <f>IF(FH$7="",0,FH54*условия!$V19)</f>
        <v>0</v>
      </c>
      <c r="FI64" s="40">
        <f>IF(FI$7="",0,FI54*условия!$V19)</f>
        <v>0</v>
      </c>
      <c r="FJ64" s="40">
        <f>IF(FJ$7="",0,FJ54*условия!$V19)</f>
        <v>0</v>
      </c>
      <c r="FK64" s="40">
        <f>IF(FK$7="",0,FK54*условия!$V19)</f>
        <v>0</v>
      </c>
      <c r="FL64" s="40">
        <f>IF(FL$7="",0,FL54*условия!$V19)</f>
        <v>0</v>
      </c>
      <c r="FM64" s="40">
        <f>IF(FM$7="",0,FM54*условия!$V19)</f>
        <v>0</v>
      </c>
      <c r="FN64" s="40">
        <f>IF(FN$7="",0,FN54*условия!$V19)</f>
        <v>0</v>
      </c>
      <c r="FO64" s="40">
        <f>IF(FO$7="",0,FO54*условия!$V19)</f>
        <v>0</v>
      </c>
      <c r="FP64" s="40">
        <f>IF(FP$7="",0,FP54*условия!$V19)</f>
        <v>0</v>
      </c>
      <c r="FQ64" s="40">
        <f>IF(FQ$7="",0,FQ54*условия!$V19)</f>
        <v>0</v>
      </c>
      <c r="FR64" s="40">
        <f>IF(FR$7="",0,FR54*условия!$V19)</f>
        <v>0</v>
      </c>
      <c r="FS64" s="40">
        <f>IF(FS$7="",0,FS54*условия!$V19)</f>
        <v>0</v>
      </c>
      <c r="FT64" s="40">
        <f>IF(FT$7="",0,FT54*условия!$V19)</f>
        <v>0</v>
      </c>
      <c r="FU64" s="40">
        <f>IF(FU$7="",0,FU54*условия!$V19)</f>
        <v>0</v>
      </c>
      <c r="FV64" s="40">
        <f>IF(FV$7="",0,FV54*условия!$V19)</f>
        <v>0</v>
      </c>
      <c r="FW64" s="40">
        <f>IF(FW$7="",0,FW54*условия!$V19)</f>
        <v>0</v>
      </c>
      <c r="FX64" s="40">
        <f>IF(FX$7="",0,FX54*условия!$V19)</f>
        <v>0</v>
      </c>
      <c r="FY64" s="40">
        <f>IF(FY$7="",0,FY54*условия!$V19)</f>
        <v>0</v>
      </c>
      <c r="FZ64" s="40">
        <f>IF(FZ$7="",0,FZ54*условия!$V19)</f>
        <v>0</v>
      </c>
      <c r="GA64" s="40">
        <f>IF(GA$7="",0,GA54*условия!$V19)</f>
        <v>0</v>
      </c>
      <c r="GB64" s="40">
        <f>IF(GB$7="",0,GB54*условия!$V19)</f>
        <v>0</v>
      </c>
      <c r="GC64" s="40">
        <f>IF(GC$7="",0,GC54*условия!$V19)</f>
        <v>0</v>
      </c>
      <c r="GD64" s="40">
        <f>IF(GD$7="",0,GD54*условия!$V19)</f>
        <v>0</v>
      </c>
      <c r="GE64" s="40">
        <f>IF(GE$7="",0,GE54*условия!$V19)</f>
        <v>0</v>
      </c>
      <c r="GF64" s="40">
        <f>IF(GF$7="",0,GF54*условия!$V19)</f>
        <v>0</v>
      </c>
      <c r="GG64" s="40">
        <f>IF(GG$7="",0,GG54*условия!$V19)</f>
        <v>0</v>
      </c>
      <c r="GH64" s="40">
        <f>IF(GH$7="",0,GH54*условия!$V19)</f>
        <v>0</v>
      </c>
      <c r="GI64" s="40">
        <f>IF(GI$7="",0,GI54*условия!$V19)</f>
        <v>0</v>
      </c>
      <c r="GJ64" s="40">
        <f>IF(GJ$7="",0,GJ54*условия!$V19)</f>
        <v>0</v>
      </c>
      <c r="GK64" s="40">
        <f>IF(GK$7="",0,GK54*условия!$V19)</f>
        <v>0</v>
      </c>
      <c r="GL64" s="40">
        <f>IF(GL$7="",0,GL54*условия!$V19)</f>
        <v>0</v>
      </c>
      <c r="GM64" s="40">
        <f>IF(GM$7="",0,GM54*условия!$V19)</f>
        <v>0</v>
      </c>
      <c r="GN64" s="40">
        <f>IF(GN$7="",0,GN54*условия!$V19)</f>
        <v>0</v>
      </c>
      <c r="GO64" s="40">
        <f>IF(GO$7="",0,GO54*условия!$V19)</f>
        <v>0</v>
      </c>
      <c r="GP64" s="40">
        <f>IF(GP$7="",0,GP54*условия!$V19)</f>
        <v>0</v>
      </c>
      <c r="GQ64" s="40">
        <f>IF(GQ$7="",0,GQ54*условия!$V19)</f>
        <v>0</v>
      </c>
      <c r="GR64" s="40">
        <f>IF(GR$7="",0,GR54*условия!$V19)</f>
        <v>0</v>
      </c>
      <c r="GS64" s="40">
        <f>IF(GS$7="",0,GS54*условия!$V19)</f>
        <v>0</v>
      </c>
      <c r="GT64" s="40">
        <f>IF(GT$7="",0,GT54*условия!$V19)</f>
        <v>0</v>
      </c>
      <c r="GU64" s="40">
        <f>IF(GU$7="",0,GU54*условия!$V19)</f>
        <v>0</v>
      </c>
      <c r="GV64" s="40">
        <f>IF(GV$7="",0,GV54*условия!$V19)</f>
        <v>0</v>
      </c>
      <c r="GW64" s="40">
        <f>IF(GW$7="",0,GW54*условия!$V19)</f>
        <v>0</v>
      </c>
      <c r="GX64" s="40">
        <f>IF(GX$7="",0,GX54*условия!$V19)</f>
        <v>0</v>
      </c>
      <c r="GY64" s="40">
        <f>IF(GY$7="",0,GY54*условия!$V19)</f>
        <v>0</v>
      </c>
      <c r="GZ64" s="40">
        <f>IF(GZ$7="",0,GZ54*условия!$V19)</f>
        <v>0</v>
      </c>
      <c r="HA64" s="40">
        <f>IF(HA$7="",0,HA54*условия!$V19)</f>
        <v>0</v>
      </c>
      <c r="HB64" s="40">
        <f>IF(HB$7="",0,HB54*условия!$V19)</f>
        <v>0</v>
      </c>
      <c r="HC64" s="40">
        <f>IF(HC$7="",0,HC54*условия!$V19)</f>
        <v>0</v>
      </c>
      <c r="HD64" s="40">
        <f>IF(HD$7="",0,HD54*условия!$V19)</f>
        <v>0</v>
      </c>
      <c r="HE64" s="40">
        <f>IF(HE$7="",0,HE54*условия!$V19)</f>
        <v>0</v>
      </c>
      <c r="HF64" s="40">
        <f>IF(HF$7="",0,HF54*условия!$V19)</f>
        <v>0</v>
      </c>
      <c r="HG64" s="40">
        <f>IF(HG$7="",0,HG54*условия!$V19)</f>
        <v>0</v>
      </c>
      <c r="HH64" s="40">
        <f>IF(HH$7="",0,HH54*условия!$V19)</f>
        <v>0</v>
      </c>
      <c r="HI64" s="40">
        <f>IF(HI$7="",0,HI54*условия!$V19)</f>
        <v>0</v>
      </c>
      <c r="HJ64" s="40">
        <f>IF(HJ$7="",0,HJ54*условия!$V19)</f>
        <v>0</v>
      </c>
      <c r="HK64" s="40">
        <f>IF(HK$7="",0,HK54*условия!$V19)</f>
        <v>0</v>
      </c>
      <c r="HL64" s="40">
        <f>IF(HL$7="",0,HL54*условия!$V19)</f>
        <v>0</v>
      </c>
      <c r="HM64" s="40">
        <f>IF(HM$7="",0,HM54*условия!$V19)</f>
        <v>0</v>
      </c>
      <c r="HN64" s="40">
        <f>IF(HN$7="",0,HN54*условия!$V19)</f>
        <v>0</v>
      </c>
      <c r="HO64" s="40">
        <f>IF(HO$7="",0,HO54*условия!$V19)</f>
        <v>0</v>
      </c>
      <c r="HP64" s="40">
        <f>IF(HP$7="",0,HP54*условия!$V19)</f>
        <v>0</v>
      </c>
      <c r="HQ64" s="40">
        <f>IF(HQ$7="",0,HQ54*условия!$V19)</f>
        <v>0</v>
      </c>
      <c r="HR64" s="40">
        <f>IF(HR$7="",0,HR54*условия!$V19)</f>
        <v>0</v>
      </c>
      <c r="HS64" s="40">
        <f>IF(HS$7="",0,HS54*условия!$V19)</f>
        <v>0</v>
      </c>
      <c r="HT64" s="40">
        <f>IF(HT$7="",0,HT54*условия!$V19)</f>
        <v>0</v>
      </c>
      <c r="HU64" s="40">
        <f>IF(HU$7="",0,HU54*условия!$V19)</f>
        <v>0</v>
      </c>
      <c r="HV64" s="40">
        <f>IF(HV$7="",0,HV54*условия!$V19)</f>
        <v>0</v>
      </c>
      <c r="HW64" s="40">
        <f>IF(HW$7="",0,HW54*условия!$V19)</f>
        <v>0</v>
      </c>
      <c r="HX64" s="40">
        <f>IF(HX$7="",0,HX54*условия!$V19)</f>
        <v>0</v>
      </c>
      <c r="HY64" s="40">
        <f>IF(HY$7="",0,HY54*условия!$V19)</f>
        <v>0</v>
      </c>
      <c r="HZ64" s="40">
        <f>IF(HZ$7="",0,HZ54*условия!$V19)</f>
        <v>0</v>
      </c>
      <c r="IA64" s="40">
        <f>IF(IA$7="",0,IA54*условия!$V19)</f>
        <v>0</v>
      </c>
      <c r="IB64" s="40">
        <f>IF(IB$7="",0,IB54*условия!$V19)</f>
        <v>0</v>
      </c>
      <c r="IC64" s="40">
        <f>IF(IC$7="",0,IC54*условия!$V19)</f>
        <v>0</v>
      </c>
      <c r="ID64" s="40">
        <f>IF(ID$7="",0,ID54*условия!$V19)</f>
        <v>0</v>
      </c>
      <c r="IE64" s="40">
        <f>IF(IE$7="",0,IE54*условия!$V19)</f>
        <v>0</v>
      </c>
      <c r="IF64" s="40">
        <f>IF(IF$7="",0,IF54*условия!$V19)</f>
        <v>0</v>
      </c>
      <c r="IG64" s="40">
        <f>IF(IG$7="",0,IG54*условия!$V19)</f>
        <v>0</v>
      </c>
      <c r="IH64" s="40">
        <f>IF(IH$7="",0,IH54*условия!$V19)</f>
        <v>0</v>
      </c>
      <c r="II64" s="40">
        <f>IF(II$7="",0,II54*условия!$V19)</f>
        <v>0</v>
      </c>
      <c r="IJ64" s="40">
        <f>IF(IJ$7="",0,IJ54*условия!$V19)</f>
        <v>0</v>
      </c>
      <c r="IK64" s="40">
        <f>IF(IK$7="",0,IK54*условия!$V19)</f>
        <v>0</v>
      </c>
      <c r="IL64" s="40">
        <f>IF(IL$7="",0,IL54*условия!$V19)</f>
        <v>0</v>
      </c>
      <c r="IM64" s="40">
        <f>IF(IM$7="",0,IM54*условия!$V19)</f>
        <v>0</v>
      </c>
      <c r="IN64" s="40">
        <f>IF(IN$7="",0,IN54*условия!$V19)</f>
        <v>0</v>
      </c>
      <c r="IO64" s="40">
        <f>IF(IO$7="",0,IO54*условия!$V19)</f>
        <v>0</v>
      </c>
      <c r="IP64" s="40">
        <f>IF(IP$7="",0,IP54*условия!$V19)</f>
        <v>0</v>
      </c>
      <c r="IQ64" s="40">
        <f>IF(IQ$7="",0,IQ54*условия!$V19)</f>
        <v>0</v>
      </c>
      <c r="IR64" s="40">
        <f>IF(IR$7="",0,IR54*условия!$V19)</f>
        <v>0</v>
      </c>
      <c r="IS64" s="40">
        <f>IF(IS$7="",0,IS54*условия!$V19)</f>
        <v>0</v>
      </c>
      <c r="IT64" s="40">
        <f>IF(IT$7="",0,IT54*условия!$V19)</f>
        <v>0</v>
      </c>
      <c r="IU64" s="40">
        <f>IF(IU$7="",0,IU54*условия!$V19)</f>
        <v>0</v>
      </c>
      <c r="IV64" s="40">
        <f>IF(IV$7="",0,IV54*условия!$V19)</f>
        <v>0</v>
      </c>
      <c r="IW64" s="40">
        <f>IF(IW$7="",0,IW54*условия!$V19)</f>
        <v>0</v>
      </c>
      <c r="IX64" s="40">
        <f>IF(IX$7="",0,IX54*условия!$V19)</f>
        <v>0</v>
      </c>
      <c r="IY64" s="40">
        <f>IF(IY$7="",0,IY54*условия!$V19)</f>
        <v>0</v>
      </c>
      <c r="IZ64" s="40">
        <f>IF(IZ$7="",0,IZ54*условия!$V19)</f>
        <v>0</v>
      </c>
      <c r="JA64" s="40">
        <f>IF(JA$7="",0,JA54*условия!$V19)</f>
        <v>0</v>
      </c>
      <c r="JB64" s="40">
        <f>IF(JB$7="",0,JB54*условия!$V19)</f>
        <v>0</v>
      </c>
      <c r="JC64" s="40">
        <f>IF(JC$7="",0,JC54*условия!$V19)</f>
        <v>0</v>
      </c>
      <c r="JD64" s="40">
        <f>IF(JD$7="",0,JD54*условия!$V19)</f>
        <v>0</v>
      </c>
      <c r="JE64" s="40">
        <f>IF(JE$7="",0,JE54*условия!$V19)</f>
        <v>0</v>
      </c>
      <c r="JF64" s="40">
        <f>IF(JF$7="",0,JF54*условия!$V19)</f>
        <v>0</v>
      </c>
      <c r="JG64" s="40">
        <f>IF(JG$7="",0,JG54*условия!$V19)</f>
        <v>0</v>
      </c>
      <c r="JH64" s="40">
        <f>IF(JH$7="",0,JH54*условия!$V19)</f>
        <v>0</v>
      </c>
      <c r="JI64" s="40">
        <f>IF(JI$7="",0,JI54*условия!$V19)</f>
        <v>0</v>
      </c>
      <c r="JJ64" s="40">
        <f>IF(JJ$7="",0,JJ54*условия!$V19)</f>
        <v>0</v>
      </c>
      <c r="JK64" s="40">
        <f>IF(JK$7="",0,JK54*условия!$V19)</f>
        <v>0</v>
      </c>
      <c r="JL64" s="40">
        <f>IF(JL$7="",0,JL54*условия!$V19)</f>
        <v>0</v>
      </c>
      <c r="JM64" s="40">
        <f>IF(JM$7="",0,JM54*условия!$V19)</f>
        <v>0</v>
      </c>
      <c r="JN64" s="40">
        <f>IF(JN$7="",0,JN54*условия!$V19)</f>
        <v>0</v>
      </c>
      <c r="JO64" s="40">
        <f>IF(JO$7="",0,JO54*условия!$V19)</f>
        <v>0</v>
      </c>
      <c r="JP64" s="40">
        <f>IF(JP$7="",0,JP54*условия!$V19)</f>
        <v>0</v>
      </c>
      <c r="JQ64" s="40">
        <f>IF(JQ$7="",0,JQ54*условия!$V19)</f>
        <v>0</v>
      </c>
      <c r="JR64" s="40">
        <f>IF(JR$7="",0,JR54*условия!$V19)</f>
        <v>0</v>
      </c>
      <c r="JS64" s="40">
        <f>IF(JS$7="",0,JS54*условия!$V19)</f>
        <v>0</v>
      </c>
      <c r="JT64" s="40">
        <f>IF(JT$7="",0,JT54*условия!$V19)</f>
        <v>0</v>
      </c>
      <c r="JU64" s="40">
        <f>IF(JU$7="",0,JU54*условия!$V19)</f>
        <v>0</v>
      </c>
      <c r="JV64" s="40">
        <f>IF(JV$7="",0,JV54*условия!$V19)</f>
        <v>0</v>
      </c>
      <c r="JW64" s="40">
        <f>IF(JW$7="",0,JW54*условия!$V19)</f>
        <v>0</v>
      </c>
      <c r="JX64" s="40">
        <f>IF(JX$7="",0,JX54*условия!$V19)</f>
        <v>0</v>
      </c>
      <c r="JY64" s="40">
        <f>IF(JY$7="",0,JY54*условия!$V19)</f>
        <v>0</v>
      </c>
      <c r="JZ64" s="40">
        <f>IF(JZ$7="",0,JZ54*условия!$V19)</f>
        <v>0</v>
      </c>
      <c r="KA64" s="40">
        <f>IF(KA$7="",0,KA54*условия!$V19)</f>
        <v>0</v>
      </c>
      <c r="KB64" s="40">
        <f>IF(KB$7="",0,KB54*условия!$V19)</f>
        <v>0</v>
      </c>
      <c r="KC64" s="40">
        <f>IF(KC$7="",0,KC54*условия!$V19)</f>
        <v>0</v>
      </c>
      <c r="KD64" s="40">
        <f>IF(KD$7="",0,KD54*условия!$V19)</f>
        <v>0</v>
      </c>
      <c r="KE64" s="40">
        <f>IF(KE$7="",0,KE54*условия!$V19)</f>
        <v>0</v>
      </c>
      <c r="KF64" s="40">
        <f>IF(KF$7="",0,KF54*условия!$V19)</f>
        <v>0</v>
      </c>
      <c r="KG64" s="40">
        <f>IF(KG$7="",0,KG54*условия!$V19)</f>
        <v>0</v>
      </c>
      <c r="KH64" s="40">
        <f>IF(KH$7="",0,KH54*условия!$V19)</f>
        <v>0</v>
      </c>
      <c r="KI64" s="40">
        <f>IF(KI$7="",0,KI54*условия!$V19)</f>
        <v>0</v>
      </c>
      <c r="KJ64" s="40">
        <f>IF(KJ$7="",0,KJ54*условия!$V19)</f>
        <v>0</v>
      </c>
      <c r="KK64" s="40">
        <f>IF(KK$7="",0,KK54*условия!$V19)</f>
        <v>0</v>
      </c>
      <c r="KL64" s="40">
        <f>IF(KL$7="",0,KL54*условия!$V19)</f>
        <v>0</v>
      </c>
      <c r="KM64" s="40">
        <f>IF(KM$7="",0,KM54*условия!$V19)</f>
        <v>0</v>
      </c>
      <c r="KN64" s="40">
        <f>IF(KN$7="",0,KN54*условия!$V19)</f>
        <v>0</v>
      </c>
      <c r="KO64" s="40">
        <f>IF(KO$7="",0,KO54*условия!$V19)</f>
        <v>0</v>
      </c>
      <c r="KP64" s="40">
        <f>IF(KP$7="",0,KP54*условия!$V19)</f>
        <v>0</v>
      </c>
      <c r="KQ64" s="40">
        <f>IF(KQ$7="",0,KQ54*условия!$V19)</f>
        <v>0</v>
      </c>
      <c r="KR64" s="40">
        <f>IF(KR$7="",0,KR54*условия!$V19)</f>
        <v>0</v>
      </c>
      <c r="KS64" s="40">
        <f>IF(KS$7="",0,KS54*условия!$V19)</f>
        <v>0</v>
      </c>
      <c r="KT64" s="40">
        <f>IF(KT$7="",0,KT54*условия!$V19)</f>
        <v>0</v>
      </c>
      <c r="KU64" s="40">
        <f>IF(KU$7="",0,KU54*условия!$V19)</f>
        <v>0</v>
      </c>
      <c r="KV64" s="40">
        <f>IF(KV$7="",0,KV54*условия!$V19)</f>
        <v>0</v>
      </c>
      <c r="KW64" s="1"/>
      <c r="KX64" s="1"/>
    </row>
    <row r="65" spans="1:310" x14ac:dyDescent="0.25">
      <c r="A65" s="1"/>
      <c r="B65" s="79"/>
      <c r="C65" s="79"/>
      <c r="D65" s="79"/>
      <c r="E65" s="1" t="str">
        <f>E63</f>
        <v>доход от продаж</v>
      </c>
      <c r="F65" s="1"/>
      <c r="G65" s="1"/>
      <c r="H65" s="11" t="str">
        <f t="shared" ref="H65:H69" si="55">H64</f>
        <v>руб.</v>
      </c>
      <c r="I65" s="1"/>
      <c r="J65" s="1"/>
      <c r="K65" s="1" t="str">
        <f>справочники!$U$12</f>
        <v>постоянные-30сотрудников</v>
      </c>
      <c r="L65" s="1"/>
      <c r="M65" s="5"/>
      <c r="N65" s="40"/>
      <c r="O65" s="19"/>
      <c r="P65" s="1"/>
      <c r="Q65" s="1"/>
      <c r="R65" s="40">
        <f t="shared" si="49"/>
        <v>22050000</v>
      </c>
      <c r="S65" s="1"/>
      <c r="T65" s="232"/>
      <c r="U65" s="40">
        <f>IF(U$7="",0,U55*условия!$V20)</f>
        <v>335160.00000000006</v>
      </c>
      <c r="V65" s="40">
        <f>IF(V$7="",0,V55*условия!$V20)</f>
        <v>363825.00000000006</v>
      </c>
      <c r="W65" s="40">
        <f>IF(W$7="",0,W55*условия!$V20)</f>
        <v>394695.00000000006</v>
      </c>
      <c r="X65" s="40">
        <f>IF(X$7="",0,X55*условия!$V20)</f>
        <v>427770.00000000006</v>
      </c>
      <c r="Y65" s="40">
        <f>IF(Y$7="",0,Y55*условия!$V20)</f>
        <v>463050</v>
      </c>
      <c r="Z65" s="40">
        <f>IF(Z$7="",0,Z55*условия!$V20)</f>
        <v>500535</v>
      </c>
      <c r="AA65" s="40">
        <f>IF(AA$7="",0,AA55*условия!$V20)</f>
        <v>540225</v>
      </c>
      <c r="AB65" s="40">
        <f>IF(AB$7="",0,AB55*условия!$V20)</f>
        <v>582120</v>
      </c>
      <c r="AC65" s="40">
        <f>IF(AC$7="",0,AC55*условия!$V20)</f>
        <v>626220</v>
      </c>
      <c r="AD65" s="40">
        <f>IF(AD$7="",0,AD55*условия!$V20)</f>
        <v>672525</v>
      </c>
      <c r="AE65" s="40">
        <f>IF(AE$7="",0,AE55*условия!$V20)</f>
        <v>721035</v>
      </c>
      <c r="AF65" s="40">
        <f>IF(AF$7="",0,AF55*условия!$V20)</f>
        <v>771750</v>
      </c>
      <c r="AG65" s="40">
        <f>IF(AG$7="",0,AG55*условия!$V20)</f>
        <v>824670</v>
      </c>
      <c r="AH65" s="40">
        <f>IF(AH$7="",0,AH55*условия!$V20)</f>
        <v>879795</v>
      </c>
      <c r="AI65" s="40">
        <f>IF(AI$7="",0,AI55*условия!$V20)</f>
        <v>937125</v>
      </c>
      <c r="AJ65" s="40">
        <f>IF(AJ$7="",0,AJ55*условия!$V20)</f>
        <v>996660</v>
      </c>
      <c r="AK65" s="40">
        <f>IF(AK$7="",0,AK55*условия!$V20)</f>
        <v>1058400</v>
      </c>
      <c r="AL65" s="40">
        <f>IF(AL$7="",0,AL55*условия!$V20)</f>
        <v>1122345</v>
      </c>
      <c r="AM65" s="40">
        <f>IF(AM$7="",0,AM55*условия!$V20)</f>
        <v>1188495</v>
      </c>
      <c r="AN65" s="40">
        <f>IF(AN$7="",0,AN55*условия!$V20)</f>
        <v>1256850</v>
      </c>
      <c r="AO65" s="40">
        <f>IF(AO$7="",0,AO55*условия!$V20)</f>
        <v>1327410</v>
      </c>
      <c r="AP65" s="40">
        <f>IF(AP$7="",0,AP55*условия!$V20)</f>
        <v>1400175</v>
      </c>
      <c r="AQ65" s="40">
        <f>IF(AQ$7="",0,AQ55*условия!$V20)</f>
        <v>1475145</v>
      </c>
      <c r="AR65" s="40">
        <f>IF(AR$7="",0,AR55*условия!$V20)</f>
        <v>1552320</v>
      </c>
      <c r="AS65" s="40">
        <f>IF(AS$7="",0,AS55*условия!$V20)</f>
        <v>1631700</v>
      </c>
      <c r="AT65" s="40">
        <f>IF(AT$7="",0,AT55*условия!$V20)</f>
        <v>0</v>
      </c>
      <c r="AU65" s="40">
        <f>IF(AU$7="",0,AU55*условия!$V20)</f>
        <v>0</v>
      </c>
      <c r="AV65" s="40">
        <f>IF(AV$7="",0,AV55*условия!$V20)</f>
        <v>0</v>
      </c>
      <c r="AW65" s="40">
        <f>IF(AW$7="",0,AW55*условия!$V20)</f>
        <v>0</v>
      </c>
      <c r="AX65" s="40">
        <f>IF(AX$7="",0,AX55*условия!$V20)</f>
        <v>0</v>
      </c>
      <c r="AY65" s="40">
        <f>IF(AY$7="",0,AY55*условия!$V20)</f>
        <v>0</v>
      </c>
      <c r="AZ65" s="40">
        <f>IF(AZ$7="",0,AZ55*условия!$V20)</f>
        <v>0</v>
      </c>
      <c r="BA65" s="40">
        <f>IF(BA$7="",0,BA55*условия!$V20)</f>
        <v>0</v>
      </c>
      <c r="BB65" s="40">
        <f>IF(BB$7="",0,BB55*условия!$V20)</f>
        <v>0</v>
      </c>
      <c r="BC65" s="40">
        <f>IF(BC$7="",0,BC55*условия!$V20)</f>
        <v>0</v>
      </c>
      <c r="BD65" s="40">
        <f>IF(BD$7="",0,BD55*условия!$V20)</f>
        <v>0</v>
      </c>
      <c r="BE65" s="40">
        <f>IF(BE$7="",0,BE55*условия!$V20)</f>
        <v>0</v>
      </c>
      <c r="BF65" s="40">
        <f>IF(BF$7="",0,BF55*условия!$V20)</f>
        <v>0</v>
      </c>
      <c r="BG65" s="40">
        <f>IF(BG$7="",0,BG55*условия!$V20)</f>
        <v>0</v>
      </c>
      <c r="BH65" s="40">
        <f>IF(BH$7="",0,BH55*условия!$V20)</f>
        <v>0</v>
      </c>
      <c r="BI65" s="40">
        <f>IF(BI$7="",0,BI55*условия!$V20)</f>
        <v>0</v>
      </c>
      <c r="BJ65" s="40">
        <f>IF(BJ$7="",0,BJ55*условия!$V20)</f>
        <v>0</v>
      </c>
      <c r="BK65" s="40">
        <f>IF(BK$7="",0,BK55*условия!$V20)</f>
        <v>0</v>
      </c>
      <c r="BL65" s="40">
        <f>IF(BL$7="",0,BL55*условия!$V20)</f>
        <v>0</v>
      </c>
      <c r="BM65" s="40">
        <f>IF(BM$7="",0,BM55*условия!$V20)</f>
        <v>0</v>
      </c>
      <c r="BN65" s="40">
        <f>IF(BN$7="",0,BN55*условия!$V20)</f>
        <v>0</v>
      </c>
      <c r="BO65" s="40">
        <f>IF(BO$7="",0,BO55*условия!$V20)</f>
        <v>0</v>
      </c>
      <c r="BP65" s="40">
        <f>IF(BP$7="",0,BP55*условия!$V20)</f>
        <v>0</v>
      </c>
      <c r="BQ65" s="40">
        <f>IF(BQ$7="",0,BQ55*условия!$V20)</f>
        <v>0</v>
      </c>
      <c r="BR65" s="40">
        <f>IF(BR$7="",0,BR55*условия!$V20)</f>
        <v>0</v>
      </c>
      <c r="BS65" s="40">
        <f>IF(BS$7="",0,BS55*условия!$V20)</f>
        <v>0</v>
      </c>
      <c r="BT65" s="40">
        <f>IF(BT$7="",0,BT55*условия!$V20)</f>
        <v>0</v>
      </c>
      <c r="BU65" s="40">
        <f>IF(BU$7="",0,BU55*условия!$V20)</f>
        <v>0</v>
      </c>
      <c r="BV65" s="40">
        <f>IF(BV$7="",0,BV55*условия!$V20)</f>
        <v>0</v>
      </c>
      <c r="BW65" s="40">
        <f>IF(BW$7="",0,BW55*условия!$V20)</f>
        <v>0</v>
      </c>
      <c r="BX65" s="40">
        <f>IF(BX$7="",0,BX55*условия!$V20)</f>
        <v>0</v>
      </c>
      <c r="BY65" s="40">
        <f>IF(BY$7="",0,BY55*условия!$V20)</f>
        <v>0</v>
      </c>
      <c r="BZ65" s="40">
        <f>IF(BZ$7="",0,BZ55*условия!$V20)</f>
        <v>0</v>
      </c>
      <c r="CA65" s="40">
        <f>IF(CA$7="",0,CA55*условия!$V20)</f>
        <v>0</v>
      </c>
      <c r="CB65" s="40">
        <f>IF(CB$7="",0,CB55*условия!$V20)</f>
        <v>0</v>
      </c>
      <c r="CC65" s="40">
        <f>IF(CC$7="",0,CC55*условия!$V20)</f>
        <v>0</v>
      </c>
      <c r="CD65" s="40">
        <f>IF(CD$7="",0,CD55*условия!$V20)</f>
        <v>0</v>
      </c>
      <c r="CE65" s="40">
        <f>IF(CE$7="",0,CE55*условия!$V20)</f>
        <v>0</v>
      </c>
      <c r="CF65" s="40">
        <f>IF(CF$7="",0,CF55*условия!$V20)</f>
        <v>0</v>
      </c>
      <c r="CG65" s="40">
        <f>IF(CG$7="",0,CG55*условия!$V20)</f>
        <v>0</v>
      </c>
      <c r="CH65" s="40">
        <f>IF(CH$7="",0,CH55*условия!$V20)</f>
        <v>0</v>
      </c>
      <c r="CI65" s="40">
        <f>IF(CI$7="",0,CI55*условия!$V20)</f>
        <v>0</v>
      </c>
      <c r="CJ65" s="40">
        <f>IF(CJ$7="",0,CJ55*условия!$V20)</f>
        <v>0</v>
      </c>
      <c r="CK65" s="40">
        <f>IF(CK$7="",0,CK55*условия!$V20)</f>
        <v>0</v>
      </c>
      <c r="CL65" s="40">
        <f>IF(CL$7="",0,CL55*условия!$V20)</f>
        <v>0</v>
      </c>
      <c r="CM65" s="40">
        <f>IF(CM$7="",0,CM55*условия!$V20)</f>
        <v>0</v>
      </c>
      <c r="CN65" s="40">
        <f>IF(CN$7="",0,CN55*условия!$V20)</f>
        <v>0</v>
      </c>
      <c r="CO65" s="40">
        <f>IF(CO$7="",0,CO55*условия!$V20)</f>
        <v>0</v>
      </c>
      <c r="CP65" s="40">
        <f>IF(CP$7="",0,CP55*условия!$V20)</f>
        <v>0</v>
      </c>
      <c r="CQ65" s="40">
        <f>IF(CQ$7="",0,CQ55*условия!$V20)</f>
        <v>0</v>
      </c>
      <c r="CR65" s="40">
        <f>IF(CR$7="",0,CR55*условия!$V20)</f>
        <v>0</v>
      </c>
      <c r="CS65" s="40">
        <f>IF(CS$7="",0,CS55*условия!$V20)</f>
        <v>0</v>
      </c>
      <c r="CT65" s="40">
        <f>IF(CT$7="",0,CT55*условия!$V20)</f>
        <v>0</v>
      </c>
      <c r="CU65" s="40">
        <f>IF(CU$7="",0,CU55*условия!$V20)</f>
        <v>0</v>
      </c>
      <c r="CV65" s="40">
        <f>IF(CV$7="",0,CV55*условия!$V20)</f>
        <v>0</v>
      </c>
      <c r="CW65" s="40">
        <f>IF(CW$7="",0,CW55*условия!$V20)</f>
        <v>0</v>
      </c>
      <c r="CX65" s="40">
        <f>IF(CX$7="",0,CX55*условия!$V20)</f>
        <v>0</v>
      </c>
      <c r="CY65" s="40">
        <f>IF(CY$7="",0,CY55*условия!$V20)</f>
        <v>0</v>
      </c>
      <c r="CZ65" s="40">
        <f>IF(CZ$7="",0,CZ55*условия!$V20)</f>
        <v>0</v>
      </c>
      <c r="DA65" s="40">
        <f>IF(DA$7="",0,DA55*условия!$V20)</f>
        <v>0</v>
      </c>
      <c r="DB65" s="40">
        <f>IF(DB$7="",0,DB55*условия!$V20)</f>
        <v>0</v>
      </c>
      <c r="DC65" s="40">
        <f>IF(DC$7="",0,DC55*условия!$V20)</f>
        <v>0</v>
      </c>
      <c r="DD65" s="40">
        <f>IF(DD$7="",0,DD55*условия!$V20)</f>
        <v>0</v>
      </c>
      <c r="DE65" s="40">
        <f>IF(DE$7="",0,DE55*условия!$V20)</f>
        <v>0</v>
      </c>
      <c r="DF65" s="40">
        <f>IF(DF$7="",0,DF55*условия!$V20)</f>
        <v>0</v>
      </c>
      <c r="DG65" s="40">
        <f>IF(DG$7="",0,DG55*условия!$V20)</f>
        <v>0</v>
      </c>
      <c r="DH65" s="40">
        <f>IF(DH$7="",0,DH55*условия!$V20)</f>
        <v>0</v>
      </c>
      <c r="DI65" s="40">
        <f>IF(DI$7="",0,DI55*условия!$V20)</f>
        <v>0</v>
      </c>
      <c r="DJ65" s="40">
        <f>IF(DJ$7="",0,DJ55*условия!$V20)</f>
        <v>0</v>
      </c>
      <c r="DK65" s="40">
        <f>IF(DK$7="",0,DK55*условия!$V20)</f>
        <v>0</v>
      </c>
      <c r="DL65" s="40">
        <f>IF(DL$7="",0,DL55*условия!$V20)</f>
        <v>0</v>
      </c>
      <c r="DM65" s="40">
        <f>IF(DM$7="",0,DM55*условия!$V20)</f>
        <v>0</v>
      </c>
      <c r="DN65" s="40">
        <f>IF(DN$7="",0,DN55*условия!$V20)</f>
        <v>0</v>
      </c>
      <c r="DO65" s="40">
        <f>IF(DO$7="",0,DO55*условия!$V20)</f>
        <v>0</v>
      </c>
      <c r="DP65" s="40">
        <f>IF(DP$7="",0,DP55*условия!$V20)</f>
        <v>0</v>
      </c>
      <c r="DQ65" s="40">
        <f>IF(DQ$7="",0,DQ55*условия!$V20)</f>
        <v>0</v>
      </c>
      <c r="DR65" s="40">
        <f>IF(DR$7="",0,DR55*условия!$V20)</f>
        <v>0</v>
      </c>
      <c r="DS65" s="40">
        <f>IF(DS$7="",0,DS55*условия!$V20)</f>
        <v>0</v>
      </c>
      <c r="DT65" s="40">
        <f>IF(DT$7="",0,DT55*условия!$V20)</f>
        <v>0</v>
      </c>
      <c r="DU65" s="40">
        <f>IF(DU$7="",0,DU55*условия!$V20)</f>
        <v>0</v>
      </c>
      <c r="DV65" s="40">
        <f>IF(DV$7="",0,DV55*условия!$V20)</f>
        <v>0</v>
      </c>
      <c r="DW65" s="40">
        <f>IF(DW$7="",0,DW55*условия!$V20)</f>
        <v>0</v>
      </c>
      <c r="DX65" s="40">
        <f>IF(DX$7="",0,DX55*условия!$V20)</f>
        <v>0</v>
      </c>
      <c r="DY65" s="40">
        <f>IF(DY$7="",0,DY55*условия!$V20)</f>
        <v>0</v>
      </c>
      <c r="DZ65" s="40">
        <f>IF(DZ$7="",0,DZ55*условия!$V20)</f>
        <v>0</v>
      </c>
      <c r="EA65" s="40">
        <f>IF(EA$7="",0,EA55*условия!$V20)</f>
        <v>0</v>
      </c>
      <c r="EB65" s="40">
        <f>IF(EB$7="",0,EB55*условия!$V20)</f>
        <v>0</v>
      </c>
      <c r="EC65" s="40">
        <f>IF(EC$7="",0,EC55*условия!$V20)</f>
        <v>0</v>
      </c>
      <c r="ED65" s="40">
        <f>IF(ED$7="",0,ED55*условия!$V20)</f>
        <v>0</v>
      </c>
      <c r="EE65" s="40">
        <f>IF(EE$7="",0,EE55*условия!$V20)</f>
        <v>0</v>
      </c>
      <c r="EF65" s="40">
        <f>IF(EF$7="",0,EF55*условия!$V20)</f>
        <v>0</v>
      </c>
      <c r="EG65" s="40">
        <f>IF(EG$7="",0,EG55*условия!$V20)</f>
        <v>0</v>
      </c>
      <c r="EH65" s="40">
        <f>IF(EH$7="",0,EH55*условия!$V20)</f>
        <v>0</v>
      </c>
      <c r="EI65" s="40">
        <f>IF(EI$7="",0,EI55*условия!$V20)</f>
        <v>0</v>
      </c>
      <c r="EJ65" s="40">
        <f>IF(EJ$7="",0,EJ55*условия!$V20)</f>
        <v>0</v>
      </c>
      <c r="EK65" s="40">
        <f>IF(EK$7="",0,EK55*условия!$V20)</f>
        <v>0</v>
      </c>
      <c r="EL65" s="40">
        <f>IF(EL$7="",0,EL55*условия!$V20)</f>
        <v>0</v>
      </c>
      <c r="EM65" s="40">
        <f>IF(EM$7="",0,EM55*условия!$V20)</f>
        <v>0</v>
      </c>
      <c r="EN65" s="40">
        <f>IF(EN$7="",0,EN55*условия!$V20)</f>
        <v>0</v>
      </c>
      <c r="EO65" s="40">
        <f>IF(EO$7="",0,EO55*условия!$V20)</f>
        <v>0</v>
      </c>
      <c r="EP65" s="40">
        <f>IF(EP$7="",0,EP55*условия!$V20)</f>
        <v>0</v>
      </c>
      <c r="EQ65" s="40">
        <f>IF(EQ$7="",0,EQ55*условия!$V20)</f>
        <v>0</v>
      </c>
      <c r="ER65" s="40">
        <f>IF(ER$7="",0,ER55*условия!$V20)</f>
        <v>0</v>
      </c>
      <c r="ES65" s="40">
        <f>IF(ES$7="",0,ES55*условия!$V20)</f>
        <v>0</v>
      </c>
      <c r="ET65" s="40">
        <f>IF(ET$7="",0,ET55*условия!$V20)</f>
        <v>0</v>
      </c>
      <c r="EU65" s="40">
        <f>IF(EU$7="",0,EU55*условия!$V20)</f>
        <v>0</v>
      </c>
      <c r="EV65" s="40">
        <f>IF(EV$7="",0,EV55*условия!$V20)</f>
        <v>0</v>
      </c>
      <c r="EW65" s="40">
        <f>IF(EW$7="",0,EW55*условия!$V20)</f>
        <v>0</v>
      </c>
      <c r="EX65" s="40">
        <f>IF(EX$7="",0,EX55*условия!$V20)</f>
        <v>0</v>
      </c>
      <c r="EY65" s="40">
        <f>IF(EY$7="",0,EY55*условия!$V20)</f>
        <v>0</v>
      </c>
      <c r="EZ65" s="40">
        <f>IF(EZ$7="",0,EZ55*условия!$V20)</f>
        <v>0</v>
      </c>
      <c r="FA65" s="40">
        <f>IF(FA$7="",0,FA55*условия!$V20)</f>
        <v>0</v>
      </c>
      <c r="FB65" s="40">
        <f>IF(FB$7="",0,FB55*условия!$V20)</f>
        <v>0</v>
      </c>
      <c r="FC65" s="40">
        <f>IF(FC$7="",0,FC55*условия!$V20)</f>
        <v>0</v>
      </c>
      <c r="FD65" s="40">
        <f>IF(FD$7="",0,FD55*условия!$V20)</f>
        <v>0</v>
      </c>
      <c r="FE65" s="40">
        <f>IF(FE$7="",0,FE55*условия!$V20)</f>
        <v>0</v>
      </c>
      <c r="FF65" s="40">
        <f>IF(FF$7="",0,FF55*условия!$V20)</f>
        <v>0</v>
      </c>
      <c r="FG65" s="40">
        <f>IF(FG$7="",0,FG55*условия!$V20)</f>
        <v>0</v>
      </c>
      <c r="FH65" s="40">
        <f>IF(FH$7="",0,FH55*условия!$V20)</f>
        <v>0</v>
      </c>
      <c r="FI65" s="40">
        <f>IF(FI$7="",0,FI55*условия!$V20)</f>
        <v>0</v>
      </c>
      <c r="FJ65" s="40">
        <f>IF(FJ$7="",0,FJ55*условия!$V20)</f>
        <v>0</v>
      </c>
      <c r="FK65" s="40">
        <f>IF(FK$7="",0,FK55*условия!$V20)</f>
        <v>0</v>
      </c>
      <c r="FL65" s="40">
        <f>IF(FL$7="",0,FL55*условия!$V20)</f>
        <v>0</v>
      </c>
      <c r="FM65" s="40">
        <f>IF(FM$7="",0,FM55*условия!$V20)</f>
        <v>0</v>
      </c>
      <c r="FN65" s="40">
        <f>IF(FN$7="",0,FN55*условия!$V20)</f>
        <v>0</v>
      </c>
      <c r="FO65" s="40">
        <f>IF(FO$7="",0,FO55*условия!$V20)</f>
        <v>0</v>
      </c>
      <c r="FP65" s="40">
        <f>IF(FP$7="",0,FP55*условия!$V20)</f>
        <v>0</v>
      </c>
      <c r="FQ65" s="40">
        <f>IF(FQ$7="",0,FQ55*условия!$V20)</f>
        <v>0</v>
      </c>
      <c r="FR65" s="40">
        <f>IF(FR$7="",0,FR55*условия!$V20)</f>
        <v>0</v>
      </c>
      <c r="FS65" s="40">
        <f>IF(FS$7="",0,FS55*условия!$V20)</f>
        <v>0</v>
      </c>
      <c r="FT65" s="40">
        <f>IF(FT$7="",0,FT55*условия!$V20)</f>
        <v>0</v>
      </c>
      <c r="FU65" s="40">
        <f>IF(FU$7="",0,FU55*условия!$V20)</f>
        <v>0</v>
      </c>
      <c r="FV65" s="40">
        <f>IF(FV$7="",0,FV55*условия!$V20)</f>
        <v>0</v>
      </c>
      <c r="FW65" s="40">
        <f>IF(FW$7="",0,FW55*условия!$V20)</f>
        <v>0</v>
      </c>
      <c r="FX65" s="40">
        <f>IF(FX$7="",0,FX55*условия!$V20)</f>
        <v>0</v>
      </c>
      <c r="FY65" s="40">
        <f>IF(FY$7="",0,FY55*условия!$V20)</f>
        <v>0</v>
      </c>
      <c r="FZ65" s="40">
        <f>IF(FZ$7="",0,FZ55*условия!$V20)</f>
        <v>0</v>
      </c>
      <c r="GA65" s="40">
        <f>IF(GA$7="",0,GA55*условия!$V20)</f>
        <v>0</v>
      </c>
      <c r="GB65" s="40">
        <f>IF(GB$7="",0,GB55*условия!$V20)</f>
        <v>0</v>
      </c>
      <c r="GC65" s="40">
        <f>IF(GC$7="",0,GC55*условия!$V20)</f>
        <v>0</v>
      </c>
      <c r="GD65" s="40">
        <f>IF(GD$7="",0,GD55*условия!$V20)</f>
        <v>0</v>
      </c>
      <c r="GE65" s="40">
        <f>IF(GE$7="",0,GE55*условия!$V20)</f>
        <v>0</v>
      </c>
      <c r="GF65" s="40">
        <f>IF(GF$7="",0,GF55*условия!$V20)</f>
        <v>0</v>
      </c>
      <c r="GG65" s="40">
        <f>IF(GG$7="",0,GG55*условия!$V20)</f>
        <v>0</v>
      </c>
      <c r="GH65" s="40">
        <f>IF(GH$7="",0,GH55*условия!$V20)</f>
        <v>0</v>
      </c>
      <c r="GI65" s="40">
        <f>IF(GI$7="",0,GI55*условия!$V20)</f>
        <v>0</v>
      </c>
      <c r="GJ65" s="40">
        <f>IF(GJ$7="",0,GJ55*условия!$V20)</f>
        <v>0</v>
      </c>
      <c r="GK65" s="40">
        <f>IF(GK$7="",0,GK55*условия!$V20)</f>
        <v>0</v>
      </c>
      <c r="GL65" s="40">
        <f>IF(GL$7="",0,GL55*условия!$V20)</f>
        <v>0</v>
      </c>
      <c r="GM65" s="40">
        <f>IF(GM$7="",0,GM55*условия!$V20)</f>
        <v>0</v>
      </c>
      <c r="GN65" s="40">
        <f>IF(GN$7="",0,GN55*условия!$V20)</f>
        <v>0</v>
      </c>
      <c r="GO65" s="40">
        <f>IF(GO$7="",0,GO55*условия!$V20)</f>
        <v>0</v>
      </c>
      <c r="GP65" s="40">
        <f>IF(GP$7="",0,GP55*условия!$V20)</f>
        <v>0</v>
      </c>
      <c r="GQ65" s="40">
        <f>IF(GQ$7="",0,GQ55*условия!$V20)</f>
        <v>0</v>
      </c>
      <c r="GR65" s="40">
        <f>IF(GR$7="",0,GR55*условия!$V20)</f>
        <v>0</v>
      </c>
      <c r="GS65" s="40">
        <f>IF(GS$7="",0,GS55*условия!$V20)</f>
        <v>0</v>
      </c>
      <c r="GT65" s="40">
        <f>IF(GT$7="",0,GT55*условия!$V20)</f>
        <v>0</v>
      </c>
      <c r="GU65" s="40">
        <f>IF(GU$7="",0,GU55*условия!$V20)</f>
        <v>0</v>
      </c>
      <c r="GV65" s="40">
        <f>IF(GV$7="",0,GV55*условия!$V20)</f>
        <v>0</v>
      </c>
      <c r="GW65" s="40">
        <f>IF(GW$7="",0,GW55*условия!$V20)</f>
        <v>0</v>
      </c>
      <c r="GX65" s="40">
        <f>IF(GX$7="",0,GX55*условия!$V20)</f>
        <v>0</v>
      </c>
      <c r="GY65" s="40">
        <f>IF(GY$7="",0,GY55*условия!$V20)</f>
        <v>0</v>
      </c>
      <c r="GZ65" s="40">
        <f>IF(GZ$7="",0,GZ55*условия!$V20)</f>
        <v>0</v>
      </c>
      <c r="HA65" s="40">
        <f>IF(HA$7="",0,HA55*условия!$V20)</f>
        <v>0</v>
      </c>
      <c r="HB65" s="40">
        <f>IF(HB$7="",0,HB55*условия!$V20)</f>
        <v>0</v>
      </c>
      <c r="HC65" s="40">
        <f>IF(HC$7="",0,HC55*условия!$V20)</f>
        <v>0</v>
      </c>
      <c r="HD65" s="40">
        <f>IF(HD$7="",0,HD55*условия!$V20)</f>
        <v>0</v>
      </c>
      <c r="HE65" s="40">
        <f>IF(HE$7="",0,HE55*условия!$V20)</f>
        <v>0</v>
      </c>
      <c r="HF65" s="40">
        <f>IF(HF$7="",0,HF55*условия!$V20)</f>
        <v>0</v>
      </c>
      <c r="HG65" s="40">
        <f>IF(HG$7="",0,HG55*условия!$V20)</f>
        <v>0</v>
      </c>
      <c r="HH65" s="40">
        <f>IF(HH$7="",0,HH55*условия!$V20)</f>
        <v>0</v>
      </c>
      <c r="HI65" s="40">
        <f>IF(HI$7="",0,HI55*условия!$V20)</f>
        <v>0</v>
      </c>
      <c r="HJ65" s="40">
        <f>IF(HJ$7="",0,HJ55*условия!$V20)</f>
        <v>0</v>
      </c>
      <c r="HK65" s="40">
        <f>IF(HK$7="",0,HK55*условия!$V20)</f>
        <v>0</v>
      </c>
      <c r="HL65" s="40">
        <f>IF(HL$7="",0,HL55*условия!$V20)</f>
        <v>0</v>
      </c>
      <c r="HM65" s="40">
        <f>IF(HM$7="",0,HM55*условия!$V20)</f>
        <v>0</v>
      </c>
      <c r="HN65" s="40">
        <f>IF(HN$7="",0,HN55*условия!$V20)</f>
        <v>0</v>
      </c>
      <c r="HO65" s="40">
        <f>IF(HO$7="",0,HO55*условия!$V20)</f>
        <v>0</v>
      </c>
      <c r="HP65" s="40">
        <f>IF(HP$7="",0,HP55*условия!$V20)</f>
        <v>0</v>
      </c>
      <c r="HQ65" s="40">
        <f>IF(HQ$7="",0,HQ55*условия!$V20)</f>
        <v>0</v>
      </c>
      <c r="HR65" s="40">
        <f>IF(HR$7="",0,HR55*условия!$V20)</f>
        <v>0</v>
      </c>
      <c r="HS65" s="40">
        <f>IF(HS$7="",0,HS55*условия!$V20)</f>
        <v>0</v>
      </c>
      <c r="HT65" s="40">
        <f>IF(HT$7="",0,HT55*условия!$V20)</f>
        <v>0</v>
      </c>
      <c r="HU65" s="40">
        <f>IF(HU$7="",0,HU55*условия!$V20)</f>
        <v>0</v>
      </c>
      <c r="HV65" s="40">
        <f>IF(HV$7="",0,HV55*условия!$V20)</f>
        <v>0</v>
      </c>
      <c r="HW65" s="40">
        <f>IF(HW$7="",0,HW55*условия!$V20)</f>
        <v>0</v>
      </c>
      <c r="HX65" s="40">
        <f>IF(HX$7="",0,HX55*условия!$V20)</f>
        <v>0</v>
      </c>
      <c r="HY65" s="40">
        <f>IF(HY$7="",0,HY55*условия!$V20)</f>
        <v>0</v>
      </c>
      <c r="HZ65" s="40">
        <f>IF(HZ$7="",0,HZ55*условия!$V20)</f>
        <v>0</v>
      </c>
      <c r="IA65" s="40">
        <f>IF(IA$7="",0,IA55*условия!$V20)</f>
        <v>0</v>
      </c>
      <c r="IB65" s="40">
        <f>IF(IB$7="",0,IB55*условия!$V20)</f>
        <v>0</v>
      </c>
      <c r="IC65" s="40">
        <f>IF(IC$7="",0,IC55*условия!$V20)</f>
        <v>0</v>
      </c>
      <c r="ID65" s="40">
        <f>IF(ID$7="",0,ID55*условия!$V20)</f>
        <v>0</v>
      </c>
      <c r="IE65" s="40">
        <f>IF(IE$7="",0,IE55*условия!$V20)</f>
        <v>0</v>
      </c>
      <c r="IF65" s="40">
        <f>IF(IF$7="",0,IF55*условия!$V20)</f>
        <v>0</v>
      </c>
      <c r="IG65" s="40">
        <f>IF(IG$7="",0,IG55*условия!$V20)</f>
        <v>0</v>
      </c>
      <c r="IH65" s="40">
        <f>IF(IH$7="",0,IH55*условия!$V20)</f>
        <v>0</v>
      </c>
      <c r="II65" s="40">
        <f>IF(II$7="",0,II55*условия!$V20)</f>
        <v>0</v>
      </c>
      <c r="IJ65" s="40">
        <f>IF(IJ$7="",0,IJ55*условия!$V20)</f>
        <v>0</v>
      </c>
      <c r="IK65" s="40">
        <f>IF(IK$7="",0,IK55*условия!$V20)</f>
        <v>0</v>
      </c>
      <c r="IL65" s="40">
        <f>IF(IL$7="",0,IL55*условия!$V20)</f>
        <v>0</v>
      </c>
      <c r="IM65" s="40">
        <f>IF(IM$7="",0,IM55*условия!$V20)</f>
        <v>0</v>
      </c>
      <c r="IN65" s="40">
        <f>IF(IN$7="",0,IN55*условия!$V20)</f>
        <v>0</v>
      </c>
      <c r="IO65" s="40">
        <f>IF(IO$7="",0,IO55*условия!$V20)</f>
        <v>0</v>
      </c>
      <c r="IP65" s="40">
        <f>IF(IP$7="",0,IP55*условия!$V20)</f>
        <v>0</v>
      </c>
      <c r="IQ65" s="40">
        <f>IF(IQ$7="",0,IQ55*условия!$V20)</f>
        <v>0</v>
      </c>
      <c r="IR65" s="40">
        <f>IF(IR$7="",0,IR55*условия!$V20)</f>
        <v>0</v>
      </c>
      <c r="IS65" s="40">
        <f>IF(IS$7="",0,IS55*условия!$V20)</f>
        <v>0</v>
      </c>
      <c r="IT65" s="40">
        <f>IF(IT$7="",0,IT55*условия!$V20)</f>
        <v>0</v>
      </c>
      <c r="IU65" s="40">
        <f>IF(IU$7="",0,IU55*условия!$V20)</f>
        <v>0</v>
      </c>
      <c r="IV65" s="40">
        <f>IF(IV$7="",0,IV55*условия!$V20)</f>
        <v>0</v>
      </c>
      <c r="IW65" s="40">
        <f>IF(IW$7="",0,IW55*условия!$V20)</f>
        <v>0</v>
      </c>
      <c r="IX65" s="40">
        <f>IF(IX$7="",0,IX55*условия!$V20)</f>
        <v>0</v>
      </c>
      <c r="IY65" s="40">
        <f>IF(IY$7="",0,IY55*условия!$V20)</f>
        <v>0</v>
      </c>
      <c r="IZ65" s="40">
        <f>IF(IZ$7="",0,IZ55*условия!$V20)</f>
        <v>0</v>
      </c>
      <c r="JA65" s="40">
        <f>IF(JA$7="",0,JA55*условия!$V20)</f>
        <v>0</v>
      </c>
      <c r="JB65" s="40">
        <f>IF(JB$7="",0,JB55*условия!$V20)</f>
        <v>0</v>
      </c>
      <c r="JC65" s="40">
        <f>IF(JC$7="",0,JC55*условия!$V20)</f>
        <v>0</v>
      </c>
      <c r="JD65" s="40">
        <f>IF(JD$7="",0,JD55*условия!$V20)</f>
        <v>0</v>
      </c>
      <c r="JE65" s="40">
        <f>IF(JE$7="",0,JE55*условия!$V20)</f>
        <v>0</v>
      </c>
      <c r="JF65" s="40">
        <f>IF(JF$7="",0,JF55*условия!$V20)</f>
        <v>0</v>
      </c>
      <c r="JG65" s="40">
        <f>IF(JG$7="",0,JG55*условия!$V20)</f>
        <v>0</v>
      </c>
      <c r="JH65" s="40">
        <f>IF(JH$7="",0,JH55*условия!$V20)</f>
        <v>0</v>
      </c>
      <c r="JI65" s="40">
        <f>IF(JI$7="",0,JI55*условия!$V20)</f>
        <v>0</v>
      </c>
      <c r="JJ65" s="40">
        <f>IF(JJ$7="",0,JJ55*условия!$V20)</f>
        <v>0</v>
      </c>
      <c r="JK65" s="40">
        <f>IF(JK$7="",0,JK55*условия!$V20)</f>
        <v>0</v>
      </c>
      <c r="JL65" s="40">
        <f>IF(JL$7="",0,JL55*условия!$V20)</f>
        <v>0</v>
      </c>
      <c r="JM65" s="40">
        <f>IF(JM$7="",0,JM55*условия!$V20)</f>
        <v>0</v>
      </c>
      <c r="JN65" s="40">
        <f>IF(JN$7="",0,JN55*условия!$V20)</f>
        <v>0</v>
      </c>
      <c r="JO65" s="40">
        <f>IF(JO$7="",0,JO55*условия!$V20)</f>
        <v>0</v>
      </c>
      <c r="JP65" s="40">
        <f>IF(JP$7="",0,JP55*условия!$V20)</f>
        <v>0</v>
      </c>
      <c r="JQ65" s="40">
        <f>IF(JQ$7="",0,JQ55*условия!$V20)</f>
        <v>0</v>
      </c>
      <c r="JR65" s="40">
        <f>IF(JR$7="",0,JR55*условия!$V20)</f>
        <v>0</v>
      </c>
      <c r="JS65" s="40">
        <f>IF(JS$7="",0,JS55*условия!$V20)</f>
        <v>0</v>
      </c>
      <c r="JT65" s="40">
        <f>IF(JT$7="",0,JT55*условия!$V20)</f>
        <v>0</v>
      </c>
      <c r="JU65" s="40">
        <f>IF(JU$7="",0,JU55*условия!$V20)</f>
        <v>0</v>
      </c>
      <c r="JV65" s="40">
        <f>IF(JV$7="",0,JV55*условия!$V20)</f>
        <v>0</v>
      </c>
      <c r="JW65" s="40">
        <f>IF(JW$7="",0,JW55*условия!$V20)</f>
        <v>0</v>
      </c>
      <c r="JX65" s="40">
        <f>IF(JX$7="",0,JX55*условия!$V20)</f>
        <v>0</v>
      </c>
      <c r="JY65" s="40">
        <f>IF(JY$7="",0,JY55*условия!$V20)</f>
        <v>0</v>
      </c>
      <c r="JZ65" s="40">
        <f>IF(JZ$7="",0,JZ55*условия!$V20)</f>
        <v>0</v>
      </c>
      <c r="KA65" s="40">
        <f>IF(KA$7="",0,KA55*условия!$V20)</f>
        <v>0</v>
      </c>
      <c r="KB65" s="40">
        <f>IF(KB$7="",0,KB55*условия!$V20)</f>
        <v>0</v>
      </c>
      <c r="KC65" s="40">
        <f>IF(KC$7="",0,KC55*условия!$V20)</f>
        <v>0</v>
      </c>
      <c r="KD65" s="40">
        <f>IF(KD$7="",0,KD55*условия!$V20)</f>
        <v>0</v>
      </c>
      <c r="KE65" s="40">
        <f>IF(KE$7="",0,KE55*условия!$V20)</f>
        <v>0</v>
      </c>
      <c r="KF65" s="40">
        <f>IF(KF$7="",0,KF55*условия!$V20)</f>
        <v>0</v>
      </c>
      <c r="KG65" s="40">
        <f>IF(KG$7="",0,KG55*условия!$V20)</f>
        <v>0</v>
      </c>
      <c r="KH65" s="40">
        <f>IF(KH$7="",0,KH55*условия!$V20)</f>
        <v>0</v>
      </c>
      <c r="KI65" s="40">
        <f>IF(KI$7="",0,KI55*условия!$V20)</f>
        <v>0</v>
      </c>
      <c r="KJ65" s="40">
        <f>IF(KJ$7="",0,KJ55*условия!$V20)</f>
        <v>0</v>
      </c>
      <c r="KK65" s="40">
        <f>IF(KK$7="",0,KK55*условия!$V20)</f>
        <v>0</v>
      </c>
      <c r="KL65" s="40">
        <f>IF(KL$7="",0,KL55*условия!$V20)</f>
        <v>0</v>
      </c>
      <c r="KM65" s="40">
        <f>IF(KM$7="",0,KM55*условия!$V20)</f>
        <v>0</v>
      </c>
      <c r="KN65" s="40">
        <f>IF(KN$7="",0,KN55*условия!$V20)</f>
        <v>0</v>
      </c>
      <c r="KO65" s="40">
        <f>IF(KO$7="",0,KO55*условия!$V20)</f>
        <v>0</v>
      </c>
      <c r="KP65" s="40">
        <f>IF(KP$7="",0,KP55*условия!$V20)</f>
        <v>0</v>
      </c>
      <c r="KQ65" s="40">
        <f>IF(KQ$7="",0,KQ55*условия!$V20)</f>
        <v>0</v>
      </c>
      <c r="KR65" s="40">
        <f>IF(KR$7="",0,KR55*условия!$V20)</f>
        <v>0</v>
      </c>
      <c r="KS65" s="40">
        <f>IF(KS$7="",0,KS55*условия!$V20)</f>
        <v>0</v>
      </c>
      <c r="KT65" s="40">
        <f>IF(KT$7="",0,KT55*условия!$V20)</f>
        <v>0</v>
      </c>
      <c r="KU65" s="40">
        <f>IF(KU$7="",0,KU55*условия!$V20)</f>
        <v>0</v>
      </c>
      <c r="KV65" s="40">
        <f>IF(KV$7="",0,KV55*условия!$V20)</f>
        <v>0</v>
      </c>
      <c r="KW65" s="1"/>
      <c r="KX65" s="1"/>
    </row>
    <row r="66" spans="1:310" x14ac:dyDescent="0.25">
      <c r="A66" s="1"/>
      <c r="B66" s="79"/>
      <c r="C66" s="79"/>
      <c r="D66" s="79"/>
      <c r="E66" s="1" t="str">
        <f>E63</f>
        <v>доход от продаж</v>
      </c>
      <c r="F66" s="1"/>
      <c r="G66" s="1"/>
      <c r="H66" s="11" t="str">
        <f t="shared" si="55"/>
        <v>руб.</v>
      </c>
      <c r="I66" s="1"/>
      <c r="J66" s="1"/>
      <c r="K66" s="1" t="str">
        <f>справочники!$U$13</f>
        <v>постоянные-60сотрудников</v>
      </c>
      <c r="L66" s="1"/>
      <c r="M66" s="5"/>
      <c r="N66" s="40"/>
      <c r="O66" s="19"/>
      <c r="P66" s="1"/>
      <c r="Q66" s="1"/>
      <c r="R66" s="40">
        <f>SUMIFS($T66:$KW66,$T$1:$KW$1,"&gt;="&amp;1,$T$1:$KW$1,"&lt;="&amp;MAX($1:$1))</f>
        <v>27389250</v>
      </c>
      <c r="S66" s="1"/>
      <c r="T66" s="232"/>
      <c r="U66" s="40">
        <f>IF(U$7="",0,U56*условия!$V21)</f>
        <v>421134</v>
      </c>
      <c r="V66" s="40">
        <f>IF(V$7="",0,V56*условия!$V21)</f>
        <v>456487.50000000006</v>
      </c>
      <c r="W66" s="40">
        <f>IF(W$7="",0,W56*условия!$V21)</f>
        <v>494560.50000000006</v>
      </c>
      <c r="X66" s="40">
        <f>IF(X$7="",0,X56*условия!$V21)</f>
        <v>535353</v>
      </c>
      <c r="Y66" s="40">
        <f>IF(Y$7="",0,Y56*условия!$V21)</f>
        <v>578865.00000000012</v>
      </c>
      <c r="Z66" s="40">
        <f>IF(Z$7="",0,Z56*условия!$V21)</f>
        <v>625096.5</v>
      </c>
      <c r="AA66" s="40">
        <f>IF(AA$7="",0,AA56*условия!$V21)</f>
        <v>674047.50000000012</v>
      </c>
      <c r="AB66" s="40">
        <f>IF(AB$7="",0,AB56*условия!$V21)</f>
        <v>725718.00000000012</v>
      </c>
      <c r="AC66" s="40">
        <f>IF(AC$7="",0,AC56*условия!$V21)</f>
        <v>780108.00000000023</v>
      </c>
      <c r="AD66" s="40">
        <f>IF(AD$7="",0,AD56*условия!$V21)</f>
        <v>837217.50000000012</v>
      </c>
      <c r="AE66" s="40">
        <f>IF(AE$7="",0,AE56*условия!$V21)</f>
        <v>897046.50000000012</v>
      </c>
      <c r="AF66" s="40">
        <f>IF(AF$7="",0,AF56*условия!$V21)</f>
        <v>959595.00000000012</v>
      </c>
      <c r="AG66" s="40">
        <f>IF(AG$7="",0,AG56*условия!$V21)</f>
        <v>1024863.0000000002</v>
      </c>
      <c r="AH66" s="40">
        <f>IF(AH$7="",0,AH56*условия!$V21)</f>
        <v>1092850.5000000002</v>
      </c>
      <c r="AI66" s="40">
        <f>IF(AI$7="",0,AI56*условия!$V21)</f>
        <v>1163557.5000000002</v>
      </c>
      <c r="AJ66" s="40">
        <f>IF(AJ$7="",0,AJ56*условия!$V21)</f>
        <v>1236984</v>
      </c>
      <c r="AK66" s="40">
        <f>IF(AK$7="",0,AK56*условия!$V21)</f>
        <v>1313130.0000000002</v>
      </c>
      <c r="AL66" s="40">
        <f>IF(AL$7="",0,AL56*условия!$V21)</f>
        <v>1391995.5000000002</v>
      </c>
      <c r="AM66" s="40">
        <f>IF(AM$7="",0,AM56*условия!$V21)</f>
        <v>1473580.5000000002</v>
      </c>
      <c r="AN66" s="40">
        <f>IF(AN$7="",0,AN56*условия!$V21)</f>
        <v>1557885.0000000002</v>
      </c>
      <c r="AO66" s="40">
        <f>IF(AO$7="",0,AO56*условия!$V21)</f>
        <v>1644909.0000000002</v>
      </c>
      <c r="AP66" s="40">
        <f>IF(AP$7="",0,AP56*условия!$V21)</f>
        <v>1734652.5000000002</v>
      </c>
      <c r="AQ66" s="40">
        <f>IF(AQ$7="",0,AQ56*условия!$V21)</f>
        <v>1827115.5000000005</v>
      </c>
      <c r="AR66" s="40">
        <f>IF(AR$7="",0,AR56*условия!$V21)</f>
        <v>1922298.0000000005</v>
      </c>
      <c r="AS66" s="40">
        <f>IF(AS$7="",0,AS56*условия!$V21)</f>
        <v>2020200.0000000002</v>
      </c>
      <c r="AT66" s="40">
        <f>IF(AT$7="",0,AT56*условия!$V21)</f>
        <v>0</v>
      </c>
      <c r="AU66" s="40">
        <f>IF(AU$7="",0,AU56*условия!$V21)</f>
        <v>0</v>
      </c>
      <c r="AV66" s="40">
        <f>IF(AV$7="",0,AV56*условия!$V21)</f>
        <v>0</v>
      </c>
      <c r="AW66" s="40">
        <f>IF(AW$7="",0,AW56*условия!$V21)</f>
        <v>0</v>
      </c>
      <c r="AX66" s="40">
        <f>IF(AX$7="",0,AX56*условия!$V21)</f>
        <v>0</v>
      </c>
      <c r="AY66" s="40">
        <f>IF(AY$7="",0,AY56*условия!$V21)</f>
        <v>0</v>
      </c>
      <c r="AZ66" s="40">
        <f>IF(AZ$7="",0,AZ56*условия!$V21)</f>
        <v>0</v>
      </c>
      <c r="BA66" s="40">
        <f>IF(BA$7="",0,BA56*условия!$V21)</f>
        <v>0</v>
      </c>
      <c r="BB66" s="40">
        <f>IF(BB$7="",0,BB56*условия!$V21)</f>
        <v>0</v>
      </c>
      <c r="BC66" s="40">
        <f>IF(BC$7="",0,BC56*условия!$V21)</f>
        <v>0</v>
      </c>
      <c r="BD66" s="40">
        <f>IF(BD$7="",0,BD56*условия!$V21)</f>
        <v>0</v>
      </c>
      <c r="BE66" s="40">
        <f>IF(BE$7="",0,BE56*условия!$V21)</f>
        <v>0</v>
      </c>
      <c r="BF66" s="40">
        <f>IF(BF$7="",0,BF56*условия!$V21)</f>
        <v>0</v>
      </c>
      <c r="BG66" s="40">
        <f>IF(BG$7="",0,BG56*условия!$V21)</f>
        <v>0</v>
      </c>
      <c r="BH66" s="40">
        <f>IF(BH$7="",0,BH56*условия!$V21)</f>
        <v>0</v>
      </c>
      <c r="BI66" s="40">
        <f>IF(BI$7="",0,BI56*условия!$V21)</f>
        <v>0</v>
      </c>
      <c r="BJ66" s="40">
        <f>IF(BJ$7="",0,BJ56*условия!$V21)</f>
        <v>0</v>
      </c>
      <c r="BK66" s="40">
        <f>IF(BK$7="",0,BK56*условия!$V21)</f>
        <v>0</v>
      </c>
      <c r="BL66" s="40">
        <f>IF(BL$7="",0,BL56*условия!$V21)</f>
        <v>0</v>
      </c>
      <c r="BM66" s="40">
        <f>IF(BM$7="",0,BM56*условия!$V21)</f>
        <v>0</v>
      </c>
      <c r="BN66" s="40">
        <f>IF(BN$7="",0,BN56*условия!$V21)</f>
        <v>0</v>
      </c>
      <c r="BO66" s="40">
        <f>IF(BO$7="",0,BO56*условия!$V21)</f>
        <v>0</v>
      </c>
      <c r="BP66" s="40">
        <f>IF(BP$7="",0,BP56*условия!$V21)</f>
        <v>0</v>
      </c>
      <c r="BQ66" s="40">
        <f>IF(BQ$7="",0,BQ56*условия!$V21)</f>
        <v>0</v>
      </c>
      <c r="BR66" s="40">
        <f>IF(BR$7="",0,BR56*условия!$V21)</f>
        <v>0</v>
      </c>
      <c r="BS66" s="40">
        <f>IF(BS$7="",0,BS56*условия!$V21)</f>
        <v>0</v>
      </c>
      <c r="BT66" s="40">
        <f>IF(BT$7="",0,BT56*условия!$V21)</f>
        <v>0</v>
      </c>
      <c r="BU66" s="40">
        <f>IF(BU$7="",0,BU56*условия!$V21)</f>
        <v>0</v>
      </c>
      <c r="BV66" s="40">
        <f>IF(BV$7="",0,BV56*условия!$V21)</f>
        <v>0</v>
      </c>
      <c r="BW66" s="40">
        <f>IF(BW$7="",0,BW56*условия!$V21)</f>
        <v>0</v>
      </c>
      <c r="BX66" s="40">
        <f>IF(BX$7="",0,BX56*условия!$V21)</f>
        <v>0</v>
      </c>
      <c r="BY66" s="40">
        <f>IF(BY$7="",0,BY56*условия!$V21)</f>
        <v>0</v>
      </c>
      <c r="BZ66" s="40">
        <f>IF(BZ$7="",0,BZ56*условия!$V21)</f>
        <v>0</v>
      </c>
      <c r="CA66" s="40">
        <f>IF(CA$7="",0,CA56*условия!$V21)</f>
        <v>0</v>
      </c>
      <c r="CB66" s="40">
        <f>IF(CB$7="",0,CB56*условия!$V21)</f>
        <v>0</v>
      </c>
      <c r="CC66" s="40">
        <f>IF(CC$7="",0,CC56*условия!$V21)</f>
        <v>0</v>
      </c>
      <c r="CD66" s="40">
        <f>IF(CD$7="",0,CD56*условия!$V21)</f>
        <v>0</v>
      </c>
      <c r="CE66" s="40">
        <f>IF(CE$7="",0,CE56*условия!$V21)</f>
        <v>0</v>
      </c>
      <c r="CF66" s="40">
        <f>IF(CF$7="",0,CF56*условия!$V21)</f>
        <v>0</v>
      </c>
      <c r="CG66" s="40">
        <f>IF(CG$7="",0,CG56*условия!$V21)</f>
        <v>0</v>
      </c>
      <c r="CH66" s="40">
        <f>IF(CH$7="",0,CH56*условия!$V21)</f>
        <v>0</v>
      </c>
      <c r="CI66" s="40">
        <f>IF(CI$7="",0,CI56*условия!$V21)</f>
        <v>0</v>
      </c>
      <c r="CJ66" s="40">
        <f>IF(CJ$7="",0,CJ56*условия!$V21)</f>
        <v>0</v>
      </c>
      <c r="CK66" s="40">
        <f>IF(CK$7="",0,CK56*условия!$V21)</f>
        <v>0</v>
      </c>
      <c r="CL66" s="40">
        <f>IF(CL$7="",0,CL56*условия!$V21)</f>
        <v>0</v>
      </c>
      <c r="CM66" s="40">
        <f>IF(CM$7="",0,CM56*условия!$V21)</f>
        <v>0</v>
      </c>
      <c r="CN66" s="40">
        <f>IF(CN$7="",0,CN56*условия!$V21)</f>
        <v>0</v>
      </c>
      <c r="CO66" s="40">
        <f>IF(CO$7="",0,CO56*условия!$V21)</f>
        <v>0</v>
      </c>
      <c r="CP66" s="40">
        <f>IF(CP$7="",0,CP56*условия!$V21)</f>
        <v>0</v>
      </c>
      <c r="CQ66" s="40">
        <f>IF(CQ$7="",0,CQ56*условия!$V21)</f>
        <v>0</v>
      </c>
      <c r="CR66" s="40">
        <f>IF(CR$7="",0,CR56*условия!$V21)</f>
        <v>0</v>
      </c>
      <c r="CS66" s="40">
        <f>IF(CS$7="",0,CS56*условия!$V21)</f>
        <v>0</v>
      </c>
      <c r="CT66" s="40">
        <f>IF(CT$7="",0,CT56*условия!$V21)</f>
        <v>0</v>
      </c>
      <c r="CU66" s="40">
        <f>IF(CU$7="",0,CU56*условия!$V21)</f>
        <v>0</v>
      </c>
      <c r="CV66" s="40">
        <f>IF(CV$7="",0,CV56*условия!$V21)</f>
        <v>0</v>
      </c>
      <c r="CW66" s="40">
        <f>IF(CW$7="",0,CW56*условия!$V21)</f>
        <v>0</v>
      </c>
      <c r="CX66" s="40">
        <f>IF(CX$7="",0,CX56*условия!$V21)</f>
        <v>0</v>
      </c>
      <c r="CY66" s="40">
        <f>IF(CY$7="",0,CY56*условия!$V21)</f>
        <v>0</v>
      </c>
      <c r="CZ66" s="40">
        <f>IF(CZ$7="",0,CZ56*условия!$V21)</f>
        <v>0</v>
      </c>
      <c r="DA66" s="40">
        <f>IF(DA$7="",0,DA56*условия!$V21)</f>
        <v>0</v>
      </c>
      <c r="DB66" s="40">
        <f>IF(DB$7="",0,DB56*условия!$V21)</f>
        <v>0</v>
      </c>
      <c r="DC66" s="40">
        <f>IF(DC$7="",0,DC56*условия!$V21)</f>
        <v>0</v>
      </c>
      <c r="DD66" s="40">
        <f>IF(DD$7="",0,DD56*условия!$V21)</f>
        <v>0</v>
      </c>
      <c r="DE66" s="40">
        <f>IF(DE$7="",0,DE56*условия!$V21)</f>
        <v>0</v>
      </c>
      <c r="DF66" s="40">
        <f>IF(DF$7="",0,DF56*условия!$V21)</f>
        <v>0</v>
      </c>
      <c r="DG66" s="40">
        <f>IF(DG$7="",0,DG56*условия!$V21)</f>
        <v>0</v>
      </c>
      <c r="DH66" s="40">
        <f>IF(DH$7="",0,DH56*условия!$V21)</f>
        <v>0</v>
      </c>
      <c r="DI66" s="40">
        <f>IF(DI$7="",0,DI56*условия!$V21)</f>
        <v>0</v>
      </c>
      <c r="DJ66" s="40">
        <f>IF(DJ$7="",0,DJ56*условия!$V21)</f>
        <v>0</v>
      </c>
      <c r="DK66" s="40">
        <f>IF(DK$7="",0,DK56*условия!$V21)</f>
        <v>0</v>
      </c>
      <c r="DL66" s="40">
        <f>IF(DL$7="",0,DL56*условия!$V21)</f>
        <v>0</v>
      </c>
      <c r="DM66" s="40">
        <f>IF(DM$7="",0,DM56*условия!$V21)</f>
        <v>0</v>
      </c>
      <c r="DN66" s="40">
        <f>IF(DN$7="",0,DN56*условия!$V21)</f>
        <v>0</v>
      </c>
      <c r="DO66" s="40">
        <f>IF(DO$7="",0,DO56*условия!$V21)</f>
        <v>0</v>
      </c>
      <c r="DP66" s="40">
        <f>IF(DP$7="",0,DP56*условия!$V21)</f>
        <v>0</v>
      </c>
      <c r="DQ66" s="40">
        <f>IF(DQ$7="",0,DQ56*условия!$V21)</f>
        <v>0</v>
      </c>
      <c r="DR66" s="40">
        <f>IF(DR$7="",0,DR56*условия!$V21)</f>
        <v>0</v>
      </c>
      <c r="DS66" s="40">
        <f>IF(DS$7="",0,DS56*условия!$V21)</f>
        <v>0</v>
      </c>
      <c r="DT66" s="40">
        <f>IF(DT$7="",0,DT56*условия!$V21)</f>
        <v>0</v>
      </c>
      <c r="DU66" s="40">
        <f>IF(DU$7="",0,DU56*условия!$V21)</f>
        <v>0</v>
      </c>
      <c r="DV66" s="40">
        <f>IF(DV$7="",0,DV56*условия!$V21)</f>
        <v>0</v>
      </c>
      <c r="DW66" s="40">
        <f>IF(DW$7="",0,DW56*условия!$V21)</f>
        <v>0</v>
      </c>
      <c r="DX66" s="40">
        <f>IF(DX$7="",0,DX56*условия!$V21)</f>
        <v>0</v>
      </c>
      <c r="DY66" s="40">
        <f>IF(DY$7="",0,DY56*условия!$V21)</f>
        <v>0</v>
      </c>
      <c r="DZ66" s="40">
        <f>IF(DZ$7="",0,DZ56*условия!$V21)</f>
        <v>0</v>
      </c>
      <c r="EA66" s="40">
        <f>IF(EA$7="",0,EA56*условия!$V21)</f>
        <v>0</v>
      </c>
      <c r="EB66" s="40">
        <f>IF(EB$7="",0,EB56*условия!$V21)</f>
        <v>0</v>
      </c>
      <c r="EC66" s="40">
        <f>IF(EC$7="",0,EC56*условия!$V21)</f>
        <v>0</v>
      </c>
      <c r="ED66" s="40">
        <f>IF(ED$7="",0,ED56*условия!$V21)</f>
        <v>0</v>
      </c>
      <c r="EE66" s="40">
        <f>IF(EE$7="",0,EE56*условия!$V21)</f>
        <v>0</v>
      </c>
      <c r="EF66" s="40">
        <f>IF(EF$7="",0,EF56*условия!$V21)</f>
        <v>0</v>
      </c>
      <c r="EG66" s="40">
        <f>IF(EG$7="",0,EG56*условия!$V21)</f>
        <v>0</v>
      </c>
      <c r="EH66" s="40">
        <f>IF(EH$7="",0,EH56*условия!$V21)</f>
        <v>0</v>
      </c>
      <c r="EI66" s="40">
        <f>IF(EI$7="",0,EI56*условия!$V21)</f>
        <v>0</v>
      </c>
      <c r="EJ66" s="40">
        <f>IF(EJ$7="",0,EJ56*условия!$V21)</f>
        <v>0</v>
      </c>
      <c r="EK66" s="40">
        <f>IF(EK$7="",0,EK56*условия!$V21)</f>
        <v>0</v>
      </c>
      <c r="EL66" s="40">
        <f>IF(EL$7="",0,EL56*условия!$V21)</f>
        <v>0</v>
      </c>
      <c r="EM66" s="40">
        <f>IF(EM$7="",0,EM56*условия!$V21)</f>
        <v>0</v>
      </c>
      <c r="EN66" s="40">
        <f>IF(EN$7="",0,EN56*условия!$V21)</f>
        <v>0</v>
      </c>
      <c r="EO66" s="40">
        <f>IF(EO$7="",0,EO56*условия!$V21)</f>
        <v>0</v>
      </c>
      <c r="EP66" s="40">
        <f>IF(EP$7="",0,EP56*условия!$V21)</f>
        <v>0</v>
      </c>
      <c r="EQ66" s="40">
        <f>IF(EQ$7="",0,EQ56*условия!$V21)</f>
        <v>0</v>
      </c>
      <c r="ER66" s="40">
        <f>IF(ER$7="",0,ER56*условия!$V21)</f>
        <v>0</v>
      </c>
      <c r="ES66" s="40">
        <f>IF(ES$7="",0,ES56*условия!$V21)</f>
        <v>0</v>
      </c>
      <c r="ET66" s="40">
        <f>IF(ET$7="",0,ET56*условия!$V21)</f>
        <v>0</v>
      </c>
      <c r="EU66" s="40">
        <f>IF(EU$7="",0,EU56*условия!$V21)</f>
        <v>0</v>
      </c>
      <c r="EV66" s="40">
        <f>IF(EV$7="",0,EV56*условия!$V21)</f>
        <v>0</v>
      </c>
      <c r="EW66" s="40">
        <f>IF(EW$7="",0,EW56*условия!$V21)</f>
        <v>0</v>
      </c>
      <c r="EX66" s="40">
        <f>IF(EX$7="",0,EX56*условия!$V21)</f>
        <v>0</v>
      </c>
      <c r="EY66" s="40">
        <f>IF(EY$7="",0,EY56*условия!$V21)</f>
        <v>0</v>
      </c>
      <c r="EZ66" s="40">
        <f>IF(EZ$7="",0,EZ56*условия!$V21)</f>
        <v>0</v>
      </c>
      <c r="FA66" s="40">
        <f>IF(FA$7="",0,FA56*условия!$V21)</f>
        <v>0</v>
      </c>
      <c r="FB66" s="40">
        <f>IF(FB$7="",0,FB56*условия!$V21)</f>
        <v>0</v>
      </c>
      <c r="FC66" s="40">
        <f>IF(FC$7="",0,FC56*условия!$V21)</f>
        <v>0</v>
      </c>
      <c r="FD66" s="40">
        <f>IF(FD$7="",0,FD56*условия!$V21)</f>
        <v>0</v>
      </c>
      <c r="FE66" s="40">
        <f>IF(FE$7="",0,FE56*условия!$V21)</f>
        <v>0</v>
      </c>
      <c r="FF66" s="40">
        <f>IF(FF$7="",0,FF56*условия!$V21)</f>
        <v>0</v>
      </c>
      <c r="FG66" s="40">
        <f>IF(FG$7="",0,FG56*условия!$V21)</f>
        <v>0</v>
      </c>
      <c r="FH66" s="40">
        <f>IF(FH$7="",0,FH56*условия!$V21)</f>
        <v>0</v>
      </c>
      <c r="FI66" s="40">
        <f>IF(FI$7="",0,FI56*условия!$V21)</f>
        <v>0</v>
      </c>
      <c r="FJ66" s="40">
        <f>IF(FJ$7="",0,FJ56*условия!$V21)</f>
        <v>0</v>
      </c>
      <c r="FK66" s="40">
        <f>IF(FK$7="",0,FK56*условия!$V21)</f>
        <v>0</v>
      </c>
      <c r="FL66" s="40">
        <f>IF(FL$7="",0,FL56*условия!$V21)</f>
        <v>0</v>
      </c>
      <c r="FM66" s="40">
        <f>IF(FM$7="",0,FM56*условия!$V21)</f>
        <v>0</v>
      </c>
      <c r="FN66" s="40">
        <f>IF(FN$7="",0,FN56*условия!$V21)</f>
        <v>0</v>
      </c>
      <c r="FO66" s="40">
        <f>IF(FO$7="",0,FO56*условия!$V21)</f>
        <v>0</v>
      </c>
      <c r="FP66" s="40">
        <f>IF(FP$7="",0,FP56*условия!$V21)</f>
        <v>0</v>
      </c>
      <c r="FQ66" s="40">
        <f>IF(FQ$7="",0,FQ56*условия!$V21)</f>
        <v>0</v>
      </c>
      <c r="FR66" s="40">
        <f>IF(FR$7="",0,FR56*условия!$V21)</f>
        <v>0</v>
      </c>
      <c r="FS66" s="40">
        <f>IF(FS$7="",0,FS56*условия!$V21)</f>
        <v>0</v>
      </c>
      <c r="FT66" s="40">
        <f>IF(FT$7="",0,FT56*условия!$V21)</f>
        <v>0</v>
      </c>
      <c r="FU66" s="40">
        <f>IF(FU$7="",0,FU56*условия!$V21)</f>
        <v>0</v>
      </c>
      <c r="FV66" s="40">
        <f>IF(FV$7="",0,FV56*условия!$V21)</f>
        <v>0</v>
      </c>
      <c r="FW66" s="40">
        <f>IF(FW$7="",0,FW56*условия!$V21)</f>
        <v>0</v>
      </c>
      <c r="FX66" s="40">
        <f>IF(FX$7="",0,FX56*условия!$V21)</f>
        <v>0</v>
      </c>
      <c r="FY66" s="40">
        <f>IF(FY$7="",0,FY56*условия!$V21)</f>
        <v>0</v>
      </c>
      <c r="FZ66" s="40">
        <f>IF(FZ$7="",0,FZ56*условия!$V21)</f>
        <v>0</v>
      </c>
      <c r="GA66" s="40">
        <f>IF(GA$7="",0,GA56*условия!$V21)</f>
        <v>0</v>
      </c>
      <c r="GB66" s="40">
        <f>IF(GB$7="",0,GB56*условия!$V21)</f>
        <v>0</v>
      </c>
      <c r="GC66" s="40">
        <f>IF(GC$7="",0,GC56*условия!$V21)</f>
        <v>0</v>
      </c>
      <c r="GD66" s="40">
        <f>IF(GD$7="",0,GD56*условия!$V21)</f>
        <v>0</v>
      </c>
      <c r="GE66" s="40">
        <f>IF(GE$7="",0,GE56*условия!$V21)</f>
        <v>0</v>
      </c>
      <c r="GF66" s="40">
        <f>IF(GF$7="",0,GF56*условия!$V21)</f>
        <v>0</v>
      </c>
      <c r="GG66" s="40">
        <f>IF(GG$7="",0,GG56*условия!$V21)</f>
        <v>0</v>
      </c>
      <c r="GH66" s="40">
        <f>IF(GH$7="",0,GH56*условия!$V21)</f>
        <v>0</v>
      </c>
      <c r="GI66" s="40">
        <f>IF(GI$7="",0,GI56*условия!$V21)</f>
        <v>0</v>
      </c>
      <c r="GJ66" s="40">
        <f>IF(GJ$7="",0,GJ56*условия!$V21)</f>
        <v>0</v>
      </c>
      <c r="GK66" s="40">
        <f>IF(GK$7="",0,GK56*условия!$V21)</f>
        <v>0</v>
      </c>
      <c r="GL66" s="40">
        <f>IF(GL$7="",0,GL56*условия!$V21)</f>
        <v>0</v>
      </c>
      <c r="GM66" s="40">
        <f>IF(GM$7="",0,GM56*условия!$V21)</f>
        <v>0</v>
      </c>
      <c r="GN66" s="40">
        <f>IF(GN$7="",0,GN56*условия!$V21)</f>
        <v>0</v>
      </c>
      <c r="GO66" s="40">
        <f>IF(GO$7="",0,GO56*условия!$V21)</f>
        <v>0</v>
      </c>
      <c r="GP66" s="40">
        <f>IF(GP$7="",0,GP56*условия!$V21)</f>
        <v>0</v>
      </c>
      <c r="GQ66" s="40">
        <f>IF(GQ$7="",0,GQ56*условия!$V21)</f>
        <v>0</v>
      </c>
      <c r="GR66" s="40">
        <f>IF(GR$7="",0,GR56*условия!$V21)</f>
        <v>0</v>
      </c>
      <c r="GS66" s="40">
        <f>IF(GS$7="",0,GS56*условия!$V21)</f>
        <v>0</v>
      </c>
      <c r="GT66" s="40">
        <f>IF(GT$7="",0,GT56*условия!$V21)</f>
        <v>0</v>
      </c>
      <c r="GU66" s="40">
        <f>IF(GU$7="",0,GU56*условия!$V21)</f>
        <v>0</v>
      </c>
      <c r="GV66" s="40">
        <f>IF(GV$7="",0,GV56*условия!$V21)</f>
        <v>0</v>
      </c>
      <c r="GW66" s="40">
        <f>IF(GW$7="",0,GW56*условия!$V21)</f>
        <v>0</v>
      </c>
      <c r="GX66" s="40">
        <f>IF(GX$7="",0,GX56*условия!$V21)</f>
        <v>0</v>
      </c>
      <c r="GY66" s="40">
        <f>IF(GY$7="",0,GY56*условия!$V21)</f>
        <v>0</v>
      </c>
      <c r="GZ66" s="40">
        <f>IF(GZ$7="",0,GZ56*условия!$V21)</f>
        <v>0</v>
      </c>
      <c r="HA66" s="40">
        <f>IF(HA$7="",0,HA56*условия!$V21)</f>
        <v>0</v>
      </c>
      <c r="HB66" s="40">
        <f>IF(HB$7="",0,HB56*условия!$V21)</f>
        <v>0</v>
      </c>
      <c r="HC66" s="40">
        <f>IF(HC$7="",0,HC56*условия!$V21)</f>
        <v>0</v>
      </c>
      <c r="HD66" s="40">
        <f>IF(HD$7="",0,HD56*условия!$V21)</f>
        <v>0</v>
      </c>
      <c r="HE66" s="40">
        <f>IF(HE$7="",0,HE56*условия!$V21)</f>
        <v>0</v>
      </c>
      <c r="HF66" s="40">
        <f>IF(HF$7="",0,HF56*условия!$V21)</f>
        <v>0</v>
      </c>
      <c r="HG66" s="40">
        <f>IF(HG$7="",0,HG56*условия!$V21)</f>
        <v>0</v>
      </c>
      <c r="HH66" s="40">
        <f>IF(HH$7="",0,HH56*условия!$V21)</f>
        <v>0</v>
      </c>
      <c r="HI66" s="40">
        <f>IF(HI$7="",0,HI56*условия!$V21)</f>
        <v>0</v>
      </c>
      <c r="HJ66" s="40">
        <f>IF(HJ$7="",0,HJ56*условия!$V21)</f>
        <v>0</v>
      </c>
      <c r="HK66" s="40">
        <f>IF(HK$7="",0,HK56*условия!$V21)</f>
        <v>0</v>
      </c>
      <c r="HL66" s="40">
        <f>IF(HL$7="",0,HL56*условия!$V21)</f>
        <v>0</v>
      </c>
      <c r="HM66" s="40">
        <f>IF(HM$7="",0,HM56*условия!$V21)</f>
        <v>0</v>
      </c>
      <c r="HN66" s="40">
        <f>IF(HN$7="",0,HN56*условия!$V21)</f>
        <v>0</v>
      </c>
      <c r="HO66" s="40">
        <f>IF(HO$7="",0,HO56*условия!$V21)</f>
        <v>0</v>
      </c>
      <c r="HP66" s="40">
        <f>IF(HP$7="",0,HP56*условия!$V21)</f>
        <v>0</v>
      </c>
      <c r="HQ66" s="40">
        <f>IF(HQ$7="",0,HQ56*условия!$V21)</f>
        <v>0</v>
      </c>
      <c r="HR66" s="40">
        <f>IF(HR$7="",0,HR56*условия!$V21)</f>
        <v>0</v>
      </c>
      <c r="HS66" s="40">
        <f>IF(HS$7="",0,HS56*условия!$V21)</f>
        <v>0</v>
      </c>
      <c r="HT66" s="40">
        <f>IF(HT$7="",0,HT56*условия!$V21)</f>
        <v>0</v>
      </c>
      <c r="HU66" s="40">
        <f>IF(HU$7="",0,HU56*условия!$V21)</f>
        <v>0</v>
      </c>
      <c r="HV66" s="40">
        <f>IF(HV$7="",0,HV56*условия!$V21)</f>
        <v>0</v>
      </c>
      <c r="HW66" s="40">
        <f>IF(HW$7="",0,HW56*условия!$V21)</f>
        <v>0</v>
      </c>
      <c r="HX66" s="40">
        <f>IF(HX$7="",0,HX56*условия!$V21)</f>
        <v>0</v>
      </c>
      <c r="HY66" s="40">
        <f>IF(HY$7="",0,HY56*условия!$V21)</f>
        <v>0</v>
      </c>
      <c r="HZ66" s="40">
        <f>IF(HZ$7="",0,HZ56*условия!$V21)</f>
        <v>0</v>
      </c>
      <c r="IA66" s="40">
        <f>IF(IA$7="",0,IA56*условия!$V21)</f>
        <v>0</v>
      </c>
      <c r="IB66" s="40">
        <f>IF(IB$7="",0,IB56*условия!$V21)</f>
        <v>0</v>
      </c>
      <c r="IC66" s="40">
        <f>IF(IC$7="",0,IC56*условия!$V21)</f>
        <v>0</v>
      </c>
      <c r="ID66" s="40">
        <f>IF(ID$7="",0,ID56*условия!$V21)</f>
        <v>0</v>
      </c>
      <c r="IE66" s="40">
        <f>IF(IE$7="",0,IE56*условия!$V21)</f>
        <v>0</v>
      </c>
      <c r="IF66" s="40">
        <f>IF(IF$7="",0,IF56*условия!$V21)</f>
        <v>0</v>
      </c>
      <c r="IG66" s="40">
        <f>IF(IG$7="",0,IG56*условия!$V21)</f>
        <v>0</v>
      </c>
      <c r="IH66" s="40">
        <f>IF(IH$7="",0,IH56*условия!$V21)</f>
        <v>0</v>
      </c>
      <c r="II66" s="40">
        <f>IF(II$7="",0,II56*условия!$V21)</f>
        <v>0</v>
      </c>
      <c r="IJ66" s="40">
        <f>IF(IJ$7="",0,IJ56*условия!$V21)</f>
        <v>0</v>
      </c>
      <c r="IK66" s="40">
        <f>IF(IK$7="",0,IK56*условия!$V21)</f>
        <v>0</v>
      </c>
      <c r="IL66" s="40">
        <f>IF(IL$7="",0,IL56*условия!$V21)</f>
        <v>0</v>
      </c>
      <c r="IM66" s="40">
        <f>IF(IM$7="",0,IM56*условия!$V21)</f>
        <v>0</v>
      </c>
      <c r="IN66" s="40">
        <f>IF(IN$7="",0,IN56*условия!$V21)</f>
        <v>0</v>
      </c>
      <c r="IO66" s="40">
        <f>IF(IO$7="",0,IO56*условия!$V21)</f>
        <v>0</v>
      </c>
      <c r="IP66" s="40">
        <f>IF(IP$7="",0,IP56*условия!$V21)</f>
        <v>0</v>
      </c>
      <c r="IQ66" s="40">
        <f>IF(IQ$7="",0,IQ56*условия!$V21)</f>
        <v>0</v>
      </c>
      <c r="IR66" s="40">
        <f>IF(IR$7="",0,IR56*условия!$V21)</f>
        <v>0</v>
      </c>
      <c r="IS66" s="40">
        <f>IF(IS$7="",0,IS56*условия!$V21)</f>
        <v>0</v>
      </c>
      <c r="IT66" s="40">
        <f>IF(IT$7="",0,IT56*условия!$V21)</f>
        <v>0</v>
      </c>
      <c r="IU66" s="40">
        <f>IF(IU$7="",0,IU56*условия!$V21)</f>
        <v>0</v>
      </c>
      <c r="IV66" s="40">
        <f>IF(IV$7="",0,IV56*условия!$V21)</f>
        <v>0</v>
      </c>
      <c r="IW66" s="40">
        <f>IF(IW$7="",0,IW56*условия!$V21)</f>
        <v>0</v>
      </c>
      <c r="IX66" s="40">
        <f>IF(IX$7="",0,IX56*условия!$V21)</f>
        <v>0</v>
      </c>
      <c r="IY66" s="40">
        <f>IF(IY$7="",0,IY56*условия!$V21)</f>
        <v>0</v>
      </c>
      <c r="IZ66" s="40">
        <f>IF(IZ$7="",0,IZ56*условия!$V21)</f>
        <v>0</v>
      </c>
      <c r="JA66" s="40">
        <f>IF(JA$7="",0,JA56*условия!$V21)</f>
        <v>0</v>
      </c>
      <c r="JB66" s="40">
        <f>IF(JB$7="",0,JB56*условия!$V21)</f>
        <v>0</v>
      </c>
      <c r="JC66" s="40">
        <f>IF(JC$7="",0,JC56*условия!$V21)</f>
        <v>0</v>
      </c>
      <c r="JD66" s="40">
        <f>IF(JD$7="",0,JD56*условия!$V21)</f>
        <v>0</v>
      </c>
      <c r="JE66" s="40">
        <f>IF(JE$7="",0,JE56*условия!$V21)</f>
        <v>0</v>
      </c>
      <c r="JF66" s="40">
        <f>IF(JF$7="",0,JF56*условия!$V21)</f>
        <v>0</v>
      </c>
      <c r="JG66" s="40">
        <f>IF(JG$7="",0,JG56*условия!$V21)</f>
        <v>0</v>
      </c>
      <c r="JH66" s="40">
        <f>IF(JH$7="",0,JH56*условия!$V21)</f>
        <v>0</v>
      </c>
      <c r="JI66" s="40">
        <f>IF(JI$7="",0,JI56*условия!$V21)</f>
        <v>0</v>
      </c>
      <c r="JJ66" s="40">
        <f>IF(JJ$7="",0,JJ56*условия!$V21)</f>
        <v>0</v>
      </c>
      <c r="JK66" s="40">
        <f>IF(JK$7="",0,JK56*условия!$V21)</f>
        <v>0</v>
      </c>
      <c r="JL66" s="40">
        <f>IF(JL$7="",0,JL56*условия!$V21)</f>
        <v>0</v>
      </c>
      <c r="JM66" s="40">
        <f>IF(JM$7="",0,JM56*условия!$V21)</f>
        <v>0</v>
      </c>
      <c r="JN66" s="40">
        <f>IF(JN$7="",0,JN56*условия!$V21)</f>
        <v>0</v>
      </c>
      <c r="JO66" s="40">
        <f>IF(JO$7="",0,JO56*условия!$V21)</f>
        <v>0</v>
      </c>
      <c r="JP66" s="40">
        <f>IF(JP$7="",0,JP56*условия!$V21)</f>
        <v>0</v>
      </c>
      <c r="JQ66" s="40">
        <f>IF(JQ$7="",0,JQ56*условия!$V21)</f>
        <v>0</v>
      </c>
      <c r="JR66" s="40">
        <f>IF(JR$7="",0,JR56*условия!$V21)</f>
        <v>0</v>
      </c>
      <c r="JS66" s="40">
        <f>IF(JS$7="",0,JS56*условия!$V21)</f>
        <v>0</v>
      </c>
      <c r="JT66" s="40">
        <f>IF(JT$7="",0,JT56*условия!$V21)</f>
        <v>0</v>
      </c>
      <c r="JU66" s="40">
        <f>IF(JU$7="",0,JU56*условия!$V21)</f>
        <v>0</v>
      </c>
      <c r="JV66" s="40">
        <f>IF(JV$7="",0,JV56*условия!$V21)</f>
        <v>0</v>
      </c>
      <c r="JW66" s="40">
        <f>IF(JW$7="",0,JW56*условия!$V21)</f>
        <v>0</v>
      </c>
      <c r="JX66" s="40">
        <f>IF(JX$7="",0,JX56*условия!$V21)</f>
        <v>0</v>
      </c>
      <c r="JY66" s="40">
        <f>IF(JY$7="",0,JY56*условия!$V21)</f>
        <v>0</v>
      </c>
      <c r="JZ66" s="40">
        <f>IF(JZ$7="",0,JZ56*условия!$V21)</f>
        <v>0</v>
      </c>
      <c r="KA66" s="40">
        <f>IF(KA$7="",0,KA56*условия!$V21)</f>
        <v>0</v>
      </c>
      <c r="KB66" s="40">
        <f>IF(KB$7="",0,KB56*условия!$V21)</f>
        <v>0</v>
      </c>
      <c r="KC66" s="40">
        <f>IF(KC$7="",0,KC56*условия!$V21)</f>
        <v>0</v>
      </c>
      <c r="KD66" s="40">
        <f>IF(KD$7="",0,KD56*условия!$V21)</f>
        <v>0</v>
      </c>
      <c r="KE66" s="40">
        <f>IF(KE$7="",0,KE56*условия!$V21)</f>
        <v>0</v>
      </c>
      <c r="KF66" s="40">
        <f>IF(KF$7="",0,KF56*условия!$V21)</f>
        <v>0</v>
      </c>
      <c r="KG66" s="40">
        <f>IF(KG$7="",0,KG56*условия!$V21)</f>
        <v>0</v>
      </c>
      <c r="KH66" s="40">
        <f>IF(KH$7="",0,KH56*условия!$V21)</f>
        <v>0</v>
      </c>
      <c r="KI66" s="40">
        <f>IF(KI$7="",0,KI56*условия!$V21)</f>
        <v>0</v>
      </c>
      <c r="KJ66" s="40">
        <f>IF(KJ$7="",0,KJ56*условия!$V21)</f>
        <v>0</v>
      </c>
      <c r="KK66" s="40">
        <f>IF(KK$7="",0,KK56*условия!$V21)</f>
        <v>0</v>
      </c>
      <c r="KL66" s="40">
        <f>IF(KL$7="",0,KL56*условия!$V21)</f>
        <v>0</v>
      </c>
      <c r="KM66" s="40">
        <f>IF(KM$7="",0,KM56*условия!$V21)</f>
        <v>0</v>
      </c>
      <c r="KN66" s="40">
        <f>IF(KN$7="",0,KN56*условия!$V21)</f>
        <v>0</v>
      </c>
      <c r="KO66" s="40">
        <f>IF(KO$7="",0,KO56*условия!$V21)</f>
        <v>0</v>
      </c>
      <c r="KP66" s="40">
        <f>IF(KP$7="",0,KP56*условия!$V21)</f>
        <v>0</v>
      </c>
      <c r="KQ66" s="40">
        <f>IF(KQ$7="",0,KQ56*условия!$V21)</f>
        <v>0</v>
      </c>
      <c r="KR66" s="40">
        <f>IF(KR$7="",0,KR56*условия!$V21)</f>
        <v>0</v>
      </c>
      <c r="KS66" s="40">
        <f>IF(KS$7="",0,KS56*условия!$V21)</f>
        <v>0</v>
      </c>
      <c r="KT66" s="40">
        <f>IF(KT$7="",0,KT56*условия!$V21)</f>
        <v>0</v>
      </c>
      <c r="KU66" s="40">
        <f>IF(KU$7="",0,KU56*условия!$V21)</f>
        <v>0</v>
      </c>
      <c r="KV66" s="40">
        <f>IF(KV$7="",0,KV56*условия!$V21)</f>
        <v>0</v>
      </c>
      <c r="KW66" s="1"/>
      <c r="KX66" s="1"/>
    </row>
    <row r="67" spans="1:310" x14ac:dyDescent="0.25">
      <c r="A67" s="1"/>
      <c r="B67" s="79"/>
      <c r="C67" s="79"/>
      <c r="D67" s="79"/>
      <c r="E67" s="1" t="str">
        <f>E64</f>
        <v>доход от продаж</v>
      </c>
      <c r="F67" s="1"/>
      <c r="G67" s="1"/>
      <c r="H67" s="11" t="str">
        <f t="shared" si="55"/>
        <v>руб.</v>
      </c>
      <c r="I67" s="1"/>
      <c r="J67" s="1"/>
      <c r="K67" s="1" t="str">
        <f>справочники!$U$14</f>
        <v>непостоянные-15сотрудников</v>
      </c>
      <c r="L67" s="1"/>
      <c r="M67" s="5"/>
      <c r="N67" s="40"/>
      <c r="O67" s="19"/>
      <c r="P67" s="1"/>
      <c r="Q67" s="1"/>
      <c r="R67" s="40">
        <f>SUMIFS($T67:$KW67,$T$1:$KW$1,"&gt;="&amp;1,$T$1:$KW$1,"&lt;="&amp;MAX($1:$1))</f>
        <v>13357660.312499998</v>
      </c>
      <c r="S67" s="1"/>
      <c r="T67" s="232"/>
      <c r="U67" s="40">
        <f>IF(U$7="",0,U57*условия!$V19)</f>
        <v>55676.249999999891</v>
      </c>
      <c r="V67" s="40">
        <f>IF(V$7="",0,V57*условия!$V19)</f>
        <v>115992.18749999988</v>
      </c>
      <c r="W67" s="40">
        <f>IF(W$7="",0,W57*условия!$V19)</f>
        <v>180947.81249999988</v>
      </c>
      <c r="X67" s="40">
        <f>IF(X$7="",0,X57*условия!$V19)</f>
        <v>250543.12499999991</v>
      </c>
      <c r="Y67" s="40">
        <f>IF(Y$7="",0,Y57*условия!$V19)</f>
        <v>324778.12499999988</v>
      </c>
      <c r="Z67" s="40">
        <f>IF(Z$7="",0,Z57*условия!$V19)</f>
        <v>403652.81249999988</v>
      </c>
      <c r="AA67" s="40">
        <f>IF(AA$7="",0,AA57*условия!$V19)</f>
        <v>431490.93749999988</v>
      </c>
      <c r="AB67" s="40">
        <f>IF(AB$7="",0,AB57*условия!$V19)</f>
        <v>459329.06249999988</v>
      </c>
      <c r="AC67" s="40">
        <f>IF(AC$7="",0,AC57*условия!$V19)</f>
        <v>487167.18749999988</v>
      </c>
      <c r="AD67" s="40">
        <f>IF(AD$7="",0,AD57*условия!$V19)</f>
        <v>515005.31249999988</v>
      </c>
      <c r="AE67" s="40">
        <f>IF(AE$7="",0,AE57*условия!$V19)</f>
        <v>542843.43749999988</v>
      </c>
      <c r="AF67" s="40">
        <f>IF(AF$7="",0,AF57*условия!$V19)</f>
        <v>570681.56249999977</v>
      </c>
      <c r="AG67" s="40">
        <f>IF(AG$7="",0,AG57*условия!$V19)</f>
        <v>598519.68749999988</v>
      </c>
      <c r="AH67" s="40">
        <f>IF(AH$7="",0,AH57*условия!$V19)</f>
        <v>626357.81249999988</v>
      </c>
      <c r="AI67" s="40">
        <f>IF(AI$7="",0,AI57*условия!$V19)</f>
        <v>654195.93749999988</v>
      </c>
      <c r="AJ67" s="40">
        <f>IF(AJ$7="",0,AJ57*условия!$V19)</f>
        <v>682034.06249999988</v>
      </c>
      <c r="AK67" s="40">
        <f>IF(AK$7="",0,AK57*условия!$V19)</f>
        <v>709872.18749999977</v>
      </c>
      <c r="AL67" s="40">
        <f>IF(AL$7="",0,AL57*условия!$V19)</f>
        <v>737710.31249999988</v>
      </c>
      <c r="AM67" s="40">
        <f>IF(AM$7="",0,AM57*условия!$V19)</f>
        <v>765548.43749999988</v>
      </c>
      <c r="AN67" s="40">
        <f>IF(AN$7="",0,AN57*условия!$V19)</f>
        <v>793386.56249999988</v>
      </c>
      <c r="AO67" s="40">
        <f>IF(AO$7="",0,AO57*условия!$V19)</f>
        <v>821224.68749999988</v>
      </c>
      <c r="AP67" s="40">
        <f>IF(AP$7="",0,AP57*условия!$V19)</f>
        <v>849062.81249999977</v>
      </c>
      <c r="AQ67" s="40">
        <f>IF(AQ$7="",0,AQ57*условия!$V19)</f>
        <v>876900.93749999965</v>
      </c>
      <c r="AR67" s="40">
        <f>IF(AR$7="",0,AR57*условия!$V19)</f>
        <v>904739.06249999965</v>
      </c>
      <c r="AS67" s="40">
        <f>IF(AS$7="",0,AS57*условия!$V19)</f>
        <v>-4.3058889787062071E-10</v>
      </c>
      <c r="AT67" s="40">
        <f>IF(AT$7="",0,AT57*условия!$V19)</f>
        <v>0</v>
      </c>
      <c r="AU67" s="40">
        <f>IF(AU$7="",0,AU57*условия!$V19)</f>
        <v>0</v>
      </c>
      <c r="AV67" s="40">
        <f>IF(AV$7="",0,AV57*условия!$V19)</f>
        <v>0</v>
      </c>
      <c r="AW67" s="40">
        <f>IF(AW$7="",0,AW57*условия!$V19)</f>
        <v>0</v>
      </c>
      <c r="AX67" s="40">
        <f>IF(AX$7="",0,AX57*условия!$V19)</f>
        <v>0</v>
      </c>
      <c r="AY67" s="40">
        <f>IF(AY$7="",0,AY57*условия!$V19)</f>
        <v>0</v>
      </c>
      <c r="AZ67" s="40">
        <f>IF(AZ$7="",0,AZ57*условия!$V19)</f>
        <v>0</v>
      </c>
      <c r="BA67" s="40">
        <f>IF(BA$7="",0,BA57*условия!$V19)</f>
        <v>0</v>
      </c>
      <c r="BB67" s="40">
        <f>IF(BB$7="",0,BB57*условия!$V19)</f>
        <v>0</v>
      </c>
      <c r="BC67" s="40">
        <f>IF(BC$7="",0,BC57*условия!$V19)</f>
        <v>0</v>
      </c>
      <c r="BD67" s="40">
        <f>IF(BD$7="",0,BD57*условия!$V19)</f>
        <v>0</v>
      </c>
      <c r="BE67" s="40">
        <f>IF(BE$7="",0,BE57*условия!$V19)</f>
        <v>0</v>
      </c>
      <c r="BF67" s="40">
        <f>IF(BF$7="",0,BF57*условия!$V19)</f>
        <v>0</v>
      </c>
      <c r="BG67" s="40">
        <f>IF(BG$7="",0,BG57*условия!$V19)</f>
        <v>0</v>
      </c>
      <c r="BH67" s="40">
        <f>IF(BH$7="",0,BH57*условия!$V19)</f>
        <v>0</v>
      </c>
      <c r="BI67" s="40">
        <f>IF(BI$7="",0,BI57*условия!$V19)</f>
        <v>0</v>
      </c>
      <c r="BJ67" s="40">
        <f>IF(BJ$7="",0,BJ57*условия!$V19)</f>
        <v>0</v>
      </c>
      <c r="BK67" s="40">
        <f>IF(BK$7="",0,BK57*условия!$V19)</f>
        <v>0</v>
      </c>
      <c r="BL67" s="40">
        <f>IF(BL$7="",0,BL57*условия!$V19)</f>
        <v>0</v>
      </c>
      <c r="BM67" s="40">
        <f>IF(BM$7="",0,BM57*условия!$V19)</f>
        <v>0</v>
      </c>
      <c r="BN67" s="40">
        <f>IF(BN$7="",0,BN57*условия!$V19)</f>
        <v>0</v>
      </c>
      <c r="BO67" s="40">
        <f>IF(BO$7="",0,BO57*условия!$V19)</f>
        <v>0</v>
      </c>
      <c r="BP67" s="40">
        <f>IF(BP$7="",0,BP57*условия!$V19)</f>
        <v>0</v>
      </c>
      <c r="BQ67" s="40">
        <f>IF(BQ$7="",0,BQ57*условия!$V19)</f>
        <v>0</v>
      </c>
      <c r="BR67" s="40">
        <f>IF(BR$7="",0,BR57*условия!$V19)</f>
        <v>0</v>
      </c>
      <c r="BS67" s="40">
        <f>IF(BS$7="",0,BS57*условия!$V19)</f>
        <v>0</v>
      </c>
      <c r="BT67" s="40">
        <f>IF(BT$7="",0,BT57*условия!$V19)</f>
        <v>0</v>
      </c>
      <c r="BU67" s="40">
        <f>IF(BU$7="",0,BU57*условия!$V19)</f>
        <v>0</v>
      </c>
      <c r="BV67" s="40">
        <f>IF(BV$7="",0,BV57*условия!$V19)</f>
        <v>0</v>
      </c>
      <c r="BW67" s="40">
        <f>IF(BW$7="",0,BW57*условия!$V19)</f>
        <v>0</v>
      </c>
      <c r="BX67" s="40">
        <f>IF(BX$7="",0,BX57*условия!$V19)</f>
        <v>0</v>
      </c>
      <c r="BY67" s="40">
        <f>IF(BY$7="",0,BY57*условия!$V19)</f>
        <v>0</v>
      </c>
      <c r="BZ67" s="40">
        <f>IF(BZ$7="",0,BZ57*условия!$V19)</f>
        <v>0</v>
      </c>
      <c r="CA67" s="40">
        <f>IF(CA$7="",0,CA57*условия!$V19)</f>
        <v>0</v>
      </c>
      <c r="CB67" s="40">
        <f>IF(CB$7="",0,CB57*условия!$V19)</f>
        <v>0</v>
      </c>
      <c r="CC67" s="40">
        <f>IF(CC$7="",0,CC57*условия!$V19)</f>
        <v>0</v>
      </c>
      <c r="CD67" s="40">
        <f>IF(CD$7="",0,CD57*условия!$V19)</f>
        <v>0</v>
      </c>
      <c r="CE67" s="40">
        <f>IF(CE$7="",0,CE57*условия!$V19)</f>
        <v>0</v>
      </c>
      <c r="CF67" s="40">
        <f>IF(CF$7="",0,CF57*условия!$V19)</f>
        <v>0</v>
      </c>
      <c r="CG67" s="40">
        <f>IF(CG$7="",0,CG57*условия!$V19)</f>
        <v>0</v>
      </c>
      <c r="CH67" s="40">
        <f>IF(CH$7="",0,CH57*условия!$V19)</f>
        <v>0</v>
      </c>
      <c r="CI67" s="40">
        <f>IF(CI$7="",0,CI57*условия!$V19)</f>
        <v>0</v>
      </c>
      <c r="CJ67" s="40">
        <f>IF(CJ$7="",0,CJ57*условия!$V19)</f>
        <v>0</v>
      </c>
      <c r="CK67" s="40">
        <f>IF(CK$7="",0,CK57*условия!$V19)</f>
        <v>0</v>
      </c>
      <c r="CL67" s="40">
        <f>IF(CL$7="",0,CL57*условия!$V19)</f>
        <v>0</v>
      </c>
      <c r="CM67" s="40">
        <f>IF(CM$7="",0,CM57*условия!$V19)</f>
        <v>0</v>
      </c>
      <c r="CN67" s="40">
        <f>IF(CN$7="",0,CN57*условия!$V19)</f>
        <v>0</v>
      </c>
      <c r="CO67" s="40">
        <f>IF(CO$7="",0,CO57*условия!$V19)</f>
        <v>0</v>
      </c>
      <c r="CP67" s="40">
        <f>IF(CP$7="",0,CP57*условия!$V19)</f>
        <v>0</v>
      </c>
      <c r="CQ67" s="40">
        <f>IF(CQ$7="",0,CQ57*условия!$V19)</f>
        <v>0</v>
      </c>
      <c r="CR67" s="40">
        <f>IF(CR$7="",0,CR57*условия!$V19)</f>
        <v>0</v>
      </c>
      <c r="CS67" s="40">
        <f>IF(CS$7="",0,CS57*условия!$V19)</f>
        <v>0</v>
      </c>
      <c r="CT67" s="40">
        <f>IF(CT$7="",0,CT57*условия!$V19)</f>
        <v>0</v>
      </c>
      <c r="CU67" s="40">
        <f>IF(CU$7="",0,CU57*условия!$V19)</f>
        <v>0</v>
      </c>
      <c r="CV67" s="40">
        <f>IF(CV$7="",0,CV57*условия!$V19)</f>
        <v>0</v>
      </c>
      <c r="CW67" s="40">
        <f>IF(CW$7="",0,CW57*условия!$V19)</f>
        <v>0</v>
      </c>
      <c r="CX67" s="40">
        <f>IF(CX$7="",0,CX57*условия!$V19)</f>
        <v>0</v>
      </c>
      <c r="CY67" s="40">
        <f>IF(CY$7="",0,CY57*условия!$V19)</f>
        <v>0</v>
      </c>
      <c r="CZ67" s="40">
        <f>IF(CZ$7="",0,CZ57*условия!$V19)</f>
        <v>0</v>
      </c>
      <c r="DA67" s="40">
        <f>IF(DA$7="",0,DA57*условия!$V19)</f>
        <v>0</v>
      </c>
      <c r="DB67" s="40">
        <f>IF(DB$7="",0,DB57*условия!$V19)</f>
        <v>0</v>
      </c>
      <c r="DC67" s="40">
        <f>IF(DC$7="",0,DC57*условия!$V19)</f>
        <v>0</v>
      </c>
      <c r="DD67" s="40">
        <f>IF(DD$7="",0,DD57*условия!$V19)</f>
        <v>0</v>
      </c>
      <c r="DE67" s="40">
        <f>IF(DE$7="",0,DE57*условия!$V19)</f>
        <v>0</v>
      </c>
      <c r="DF67" s="40">
        <f>IF(DF$7="",0,DF57*условия!$V19)</f>
        <v>0</v>
      </c>
      <c r="DG67" s="40">
        <f>IF(DG$7="",0,DG57*условия!$V19)</f>
        <v>0</v>
      </c>
      <c r="DH67" s="40">
        <f>IF(DH$7="",0,DH57*условия!$V19)</f>
        <v>0</v>
      </c>
      <c r="DI67" s="40">
        <f>IF(DI$7="",0,DI57*условия!$V19)</f>
        <v>0</v>
      </c>
      <c r="DJ67" s="40">
        <f>IF(DJ$7="",0,DJ57*условия!$V19)</f>
        <v>0</v>
      </c>
      <c r="DK67" s="40">
        <f>IF(DK$7="",0,DK57*условия!$V19)</f>
        <v>0</v>
      </c>
      <c r="DL67" s="40">
        <f>IF(DL$7="",0,DL57*условия!$V19)</f>
        <v>0</v>
      </c>
      <c r="DM67" s="40">
        <f>IF(DM$7="",0,DM57*условия!$V19)</f>
        <v>0</v>
      </c>
      <c r="DN67" s="40">
        <f>IF(DN$7="",0,DN57*условия!$V19)</f>
        <v>0</v>
      </c>
      <c r="DO67" s="40">
        <f>IF(DO$7="",0,DO57*условия!$V19)</f>
        <v>0</v>
      </c>
      <c r="DP67" s="40">
        <f>IF(DP$7="",0,DP57*условия!$V19)</f>
        <v>0</v>
      </c>
      <c r="DQ67" s="40">
        <f>IF(DQ$7="",0,DQ57*условия!$V19)</f>
        <v>0</v>
      </c>
      <c r="DR67" s="40">
        <f>IF(DR$7="",0,DR57*условия!$V19)</f>
        <v>0</v>
      </c>
      <c r="DS67" s="40">
        <f>IF(DS$7="",0,DS57*условия!$V19)</f>
        <v>0</v>
      </c>
      <c r="DT67" s="40">
        <f>IF(DT$7="",0,DT57*условия!$V19)</f>
        <v>0</v>
      </c>
      <c r="DU67" s="40">
        <f>IF(DU$7="",0,DU57*условия!$V19)</f>
        <v>0</v>
      </c>
      <c r="DV67" s="40">
        <f>IF(DV$7="",0,DV57*условия!$V19)</f>
        <v>0</v>
      </c>
      <c r="DW67" s="40">
        <f>IF(DW$7="",0,DW57*условия!$V19)</f>
        <v>0</v>
      </c>
      <c r="DX67" s="40">
        <f>IF(DX$7="",0,DX57*условия!$V19)</f>
        <v>0</v>
      </c>
      <c r="DY67" s="40">
        <f>IF(DY$7="",0,DY57*условия!$V19)</f>
        <v>0</v>
      </c>
      <c r="DZ67" s="40">
        <f>IF(DZ$7="",0,DZ57*условия!$V19)</f>
        <v>0</v>
      </c>
      <c r="EA67" s="40">
        <f>IF(EA$7="",0,EA57*условия!$V19)</f>
        <v>0</v>
      </c>
      <c r="EB67" s="40">
        <f>IF(EB$7="",0,EB57*условия!$V19)</f>
        <v>0</v>
      </c>
      <c r="EC67" s="40">
        <f>IF(EC$7="",0,EC57*условия!$V19)</f>
        <v>0</v>
      </c>
      <c r="ED67" s="40">
        <f>IF(ED$7="",0,ED57*условия!$V19)</f>
        <v>0</v>
      </c>
      <c r="EE67" s="40">
        <f>IF(EE$7="",0,EE57*условия!$V19)</f>
        <v>0</v>
      </c>
      <c r="EF67" s="40">
        <f>IF(EF$7="",0,EF57*условия!$V19)</f>
        <v>0</v>
      </c>
      <c r="EG67" s="40">
        <f>IF(EG$7="",0,EG57*условия!$V19)</f>
        <v>0</v>
      </c>
      <c r="EH67" s="40">
        <f>IF(EH$7="",0,EH57*условия!$V19)</f>
        <v>0</v>
      </c>
      <c r="EI67" s="40">
        <f>IF(EI$7="",0,EI57*условия!$V19)</f>
        <v>0</v>
      </c>
      <c r="EJ67" s="40">
        <f>IF(EJ$7="",0,EJ57*условия!$V19)</f>
        <v>0</v>
      </c>
      <c r="EK67" s="40">
        <f>IF(EK$7="",0,EK57*условия!$V19)</f>
        <v>0</v>
      </c>
      <c r="EL67" s="40">
        <f>IF(EL$7="",0,EL57*условия!$V19)</f>
        <v>0</v>
      </c>
      <c r="EM67" s="40">
        <f>IF(EM$7="",0,EM57*условия!$V19)</f>
        <v>0</v>
      </c>
      <c r="EN67" s="40">
        <f>IF(EN$7="",0,EN57*условия!$V19)</f>
        <v>0</v>
      </c>
      <c r="EO67" s="40">
        <f>IF(EO$7="",0,EO57*условия!$V19)</f>
        <v>0</v>
      </c>
      <c r="EP67" s="40">
        <f>IF(EP$7="",0,EP57*условия!$V19)</f>
        <v>0</v>
      </c>
      <c r="EQ67" s="40">
        <f>IF(EQ$7="",0,EQ57*условия!$V19)</f>
        <v>0</v>
      </c>
      <c r="ER67" s="40">
        <f>IF(ER$7="",0,ER57*условия!$V19)</f>
        <v>0</v>
      </c>
      <c r="ES67" s="40">
        <f>IF(ES$7="",0,ES57*условия!$V19)</f>
        <v>0</v>
      </c>
      <c r="ET67" s="40">
        <f>IF(ET$7="",0,ET57*условия!$V19)</f>
        <v>0</v>
      </c>
      <c r="EU67" s="40">
        <f>IF(EU$7="",0,EU57*условия!$V19)</f>
        <v>0</v>
      </c>
      <c r="EV67" s="40">
        <f>IF(EV$7="",0,EV57*условия!$V19)</f>
        <v>0</v>
      </c>
      <c r="EW67" s="40">
        <f>IF(EW$7="",0,EW57*условия!$V19)</f>
        <v>0</v>
      </c>
      <c r="EX67" s="40">
        <f>IF(EX$7="",0,EX57*условия!$V19)</f>
        <v>0</v>
      </c>
      <c r="EY67" s="40">
        <f>IF(EY$7="",0,EY57*условия!$V19)</f>
        <v>0</v>
      </c>
      <c r="EZ67" s="40">
        <f>IF(EZ$7="",0,EZ57*условия!$V19)</f>
        <v>0</v>
      </c>
      <c r="FA67" s="40">
        <f>IF(FA$7="",0,FA57*условия!$V19)</f>
        <v>0</v>
      </c>
      <c r="FB67" s="40">
        <f>IF(FB$7="",0,FB57*условия!$V19)</f>
        <v>0</v>
      </c>
      <c r="FC67" s="40">
        <f>IF(FC$7="",0,FC57*условия!$V19)</f>
        <v>0</v>
      </c>
      <c r="FD67" s="40">
        <f>IF(FD$7="",0,FD57*условия!$V19)</f>
        <v>0</v>
      </c>
      <c r="FE67" s="40">
        <f>IF(FE$7="",0,FE57*условия!$V19)</f>
        <v>0</v>
      </c>
      <c r="FF67" s="40">
        <f>IF(FF$7="",0,FF57*условия!$V19)</f>
        <v>0</v>
      </c>
      <c r="FG67" s="40">
        <f>IF(FG$7="",0,FG57*условия!$V19)</f>
        <v>0</v>
      </c>
      <c r="FH67" s="40">
        <f>IF(FH$7="",0,FH57*условия!$V19)</f>
        <v>0</v>
      </c>
      <c r="FI67" s="40">
        <f>IF(FI$7="",0,FI57*условия!$V19)</f>
        <v>0</v>
      </c>
      <c r="FJ67" s="40">
        <f>IF(FJ$7="",0,FJ57*условия!$V19)</f>
        <v>0</v>
      </c>
      <c r="FK67" s="40">
        <f>IF(FK$7="",0,FK57*условия!$V19)</f>
        <v>0</v>
      </c>
      <c r="FL67" s="40">
        <f>IF(FL$7="",0,FL57*условия!$V19)</f>
        <v>0</v>
      </c>
      <c r="FM67" s="40">
        <f>IF(FM$7="",0,FM57*условия!$V19)</f>
        <v>0</v>
      </c>
      <c r="FN67" s="40">
        <f>IF(FN$7="",0,FN57*условия!$V19)</f>
        <v>0</v>
      </c>
      <c r="FO67" s="40">
        <f>IF(FO$7="",0,FO57*условия!$V19)</f>
        <v>0</v>
      </c>
      <c r="FP67" s="40">
        <f>IF(FP$7="",0,FP57*условия!$V19)</f>
        <v>0</v>
      </c>
      <c r="FQ67" s="40">
        <f>IF(FQ$7="",0,FQ57*условия!$V19)</f>
        <v>0</v>
      </c>
      <c r="FR67" s="40">
        <f>IF(FR$7="",0,FR57*условия!$V19)</f>
        <v>0</v>
      </c>
      <c r="FS67" s="40">
        <f>IF(FS$7="",0,FS57*условия!$V19)</f>
        <v>0</v>
      </c>
      <c r="FT67" s="40">
        <f>IF(FT$7="",0,FT57*условия!$V19)</f>
        <v>0</v>
      </c>
      <c r="FU67" s="40">
        <f>IF(FU$7="",0,FU57*условия!$V19)</f>
        <v>0</v>
      </c>
      <c r="FV67" s="40">
        <f>IF(FV$7="",0,FV57*условия!$V19)</f>
        <v>0</v>
      </c>
      <c r="FW67" s="40">
        <f>IF(FW$7="",0,FW57*условия!$V19)</f>
        <v>0</v>
      </c>
      <c r="FX67" s="40">
        <f>IF(FX$7="",0,FX57*условия!$V19)</f>
        <v>0</v>
      </c>
      <c r="FY67" s="40">
        <f>IF(FY$7="",0,FY57*условия!$V19)</f>
        <v>0</v>
      </c>
      <c r="FZ67" s="40">
        <f>IF(FZ$7="",0,FZ57*условия!$V19)</f>
        <v>0</v>
      </c>
      <c r="GA67" s="40">
        <f>IF(GA$7="",0,GA57*условия!$V19)</f>
        <v>0</v>
      </c>
      <c r="GB67" s="40">
        <f>IF(GB$7="",0,GB57*условия!$V19)</f>
        <v>0</v>
      </c>
      <c r="GC67" s="40">
        <f>IF(GC$7="",0,GC57*условия!$V19)</f>
        <v>0</v>
      </c>
      <c r="GD67" s="40">
        <f>IF(GD$7="",0,GD57*условия!$V19)</f>
        <v>0</v>
      </c>
      <c r="GE67" s="40">
        <f>IF(GE$7="",0,GE57*условия!$V19)</f>
        <v>0</v>
      </c>
      <c r="GF67" s="40">
        <f>IF(GF$7="",0,GF57*условия!$V19)</f>
        <v>0</v>
      </c>
      <c r="GG67" s="40">
        <f>IF(GG$7="",0,GG57*условия!$V19)</f>
        <v>0</v>
      </c>
      <c r="GH67" s="40">
        <f>IF(GH$7="",0,GH57*условия!$V19)</f>
        <v>0</v>
      </c>
      <c r="GI67" s="40">
        <f>IF(GI$7="",0,GI57*условия!$V19)</f>
        <v>0</v>
      </c>
      <c r="GJ67" s="40">
        <f>IF(GJ$7="",0,GJ57*условия!$V19)</f>
        <v>0</v>
      </c>
      <c r="GK67" s="40">
        <f>IF(GK$7="",0,GK57*условия!$V19)</f>
        <v>0</v>
      </c>
      <c r="GL67" s="40">
        <f>IF(GL$7="",0,GL57*условия!$V19)</f>
        <v>0</v>
      </c>
      <c r="GM67" s="40">
        <f>IF(GM$7="",0,GM57*условия!$V19)</f>
        <v>0</v>
      </c>
      <c r="GN67" s="40">
        <f>IF(GN$7="",0,GN57*условия!$V19)</f>
        <v>0</v>
      </c>
      <c r="GO67" s="40">
        <f>IF(GO$7="",0,GO57*условия!$V19)</f>
        <v>0</v>
      </c>
      <c r="GP67" s="40">
        <f>IF(GP$7="",0,GP57*условия!$V19)</f>
        <v>0</v>
      </c>
      <c r="GQ67" s="40">
        <f>IF(GQ$7="",0,GQ57*условия!$V19)</f>
        <v>0</v>
      </c>
      <c r="GR67" s="40">
        <f>IF(GR$7="",0,GR57*условия!$V19)</f>
        <v>0</v>
      </c>
      <c r="GS67" s="40">
        <f>IF(GS$7="",0,GS57*условия!$V19)</f>
        <v>0</v>
      </c>
      <c r="GT67" s="40">
        <f>IF(GT$7="",0,GT57*условия!$V19)</f>
        <v>0</v>
      </c>
      <c r="GU67" s="40">
        <f>IF(GU$7="",0,GU57*условия!$V19)</f>
        <v>0</v>
      </c>
      <c r="GV67" s="40">
        <f>IF(GV$7="",0,GV57*условия!$V19)</f>
        <v>0</v>
      </c>
      <c r="GW67" s="40">
        <f>IF(GW$7="",0,GW57*условия!$V19)</f>
        <v>0</v>
      </c>
      <c r="GX67" s="40">
        <f>IF(GX$7="",0,GX57*условия!$V19)</f>
        <v>0</v>
      </c>
      <c r="GY67" s="40">
        <f>IF(GY$7="",0,GY57*условия!$V19)</f>
        <v>0</v>
      </c>
      <c r="GZ67" s="40">
        <f>IF(GZ$7="",0,GZ57*условия!$V19)</f>
        <v>0</v>
      </c>
      <c r="HA67" s="40">
        <f>IF(HA$7="",0,HA57*условия!$V19)</f>
        <v>0</v>
      </c>
      <c r="HB67" s="40">
        <f>IF(HB$7="",0,HB57*условия!$V19)</f>
        <v>0</v>
      </c>
      <c r="HC67" s="40">
        <f>IF(HC$7="",0,HC57*условия!$V19)</f>
        <v>0</v>
      </c>
      <c r="HD67" s="40">
        <f>IF(HD$7="",0,HD57*условия!$V19)</f>
        <v>0</v>
      </c>
      <c r="HE67" s="40">
        <f>IF(HE$7="",0,HE57*условия!$V19)</f>
        <v>0</v>
      </c>
      <c r="HF67" s="40">
        <f>IF(HF$7="",0,HF57*условия!$V19)</f>
        <v>0</v>
      </c>
      <c r="HG67" s="40">
        <f>IF(HG$7="",0,HG57*условия!$V19)</f>
        <v>0</v>
      </c>
      <c r="HH67" s="40">
        <f>IF(HH$7="",0,HH57*условия!$V19)</f>
        <v>0</v>
      </c>
      <c r="HI67" s="40">
        <f>IF(HI$7="",0,HI57*условия!$V19)</f>
        <v>0</v>
      </c>
      <c r="HJ67" s="40">
        <f>IF(HJ$7="",0,HJ57*условия!$V19)</f>
        <v>0</v>
      </c>
      <c r="HK67" s="40">
        <f>IF(HK$7="",0,HK57*условия!$V19)</f>
        <v>0</v>
      </c>
      <c r="HL67" s="40">
        <f>IF(HL$7="",0,HL57*условия!$V19)</f>
        <v>0</v>
      </c>
      <c r="HM67" s="40">
        <f>IF(HM$7="",0,HM57*условия!$V19)</f>
        <v>0</v>
      </c>
      <c r="HN67" s="40">
        <f>IF(HN$7="",0,HN57*условия!$V19)</f>
        <v>0</v>
      </c>
      <c r="HO67" s="40">
        <f>IF(HO$7="",0,HO57*условия!$V19)</f>
        <v>0</v>
      </c>
      <c r="HP67" s="40">
        <f>IF(HP$7="",0,HP57*условия!$V19)</f>
        <v>0</v>
      </c>
      <c r="HQ67" s="40">
        <f>IF(HQ$7="",0,HQ57*условия!$V19)</f>
        <v>0</v>
      </c>
      <c r="HR67" s="40">
        <f>IF(HR$7="",0,HR57*условия!$V19)</f>
        <v>0</v>
      </c>
      <c r="HS67" s="40">
        <f>IF(HS$7="",0,HS57*условия!$V19)</f>
        <v>0</v>
      </c>
      <c r="HT67" s="40">
        <f>IF(HT$7="",0,HT57*условия!$V19)</f>
        <v>0</v>
      </c>
      <c r="HU67" s="40">
        <f>IF(HU$7="",0,HU57*условия!$V19)</f>
        <v>0</v>
      </c>
      <c r="HV67" s="40">
        <f>IF(HV$7="",0,HV57*условия!$V19)</f>
        <v>0</v>
      </c>
      <c r="HW67" s="40">
        <f>IF(HW$7="",0,HW57*условия!$V19)</f>
        <v>0</v>
      </c>
      <c r="HX67" s="40">
        <f>IF(HX$7="",0,HX57*условия!$V19)</f>
        <v>0</v>
      </c>
      <c r="HY67" s="40">
        <f>IF(HY$7="",0,HY57*условия!$V19)</f>
        <v>0</v>
      </c>
      <c r="HZ67" s="40">
        <f>IF(HZ$7="",0,HZ57*условия!$V19)</f>
        <v>0</v>
      </c>
      <c r="IA67" s="40">
        <f>IF(IA$7="",0,IA57*условия!$V19)</f>
        <v>0</v>
      </c>
      <c r="IB67" s="40">
        <f>IF(IB$7="",0,IB57*условия!$V19)</f>
        <v>0</v>
      </c>
      <c r="IC67" s="40">
        <f>IF(IC$7="",0,IC57*условия!$V19)</f>
        <v>0</v>
      </c>
      <c r="ID67" s="40">
        <f>IF(ID$7="",0,ID57*условия!$V19)</f>
        <v>0</v>
      </c>
      <c r="IE67" s="40">
        <f>IF(IE$7="",0,IE57*условия!$V19)</f>
        <v>0</v>
      </c>
      <c r="IF67" s="40">
        <f>IF(IF$7="",0,IF57*условия!$V19)</f>
        <v>0</v>
      </c>
      <c r="IG67" s="40">
        <f>IF(IG$7="",0,IG57*условия!$V19)</f>
        <v>0</v>
      </c>
      <c r="IH67" s="40">
        <f>IF(IH$7="",0,IH57*условия!$V19)</f>
        <v>0</v>
      </c>
      <c r="II67" s="40">
        <f>IF(II$7="",0,II57*условия!$V19)</f>
        <v>0</v>
      </c>
      <c r="IJ67" s="40">
        <f>IF(IJ$7="",0,IJ57*условия!$V19)</f>
        <v>0</v>
      </c>
      <c r="IK67" s="40">
        <f>IF(IK$7="",0,IK57*условия!$V19)</f>
        <v>0</v>
      </c>
      <c r="IL67" s="40">
        <f>IF(IL$7="",0,IL57*условия!$V19)</f>
        <v>0</v>
      </c>
      <c r="IM67" s="40">
        <f>IF(IM$7="",0,IM57*условия!$V19)</f>
        <v>0</v>
      </c>
      <c r="IN67" s="40">
        <f>IF(IN$7="",0,IN57*условия!$V19)</f>
        <v>0</v>
      </c>
      <c r="IO67" s="40">
        <f>IF(IO$7="",0,IO57*условия!$V19)</f>
        <v>0</v>
      </c>
      <c r="IP67" s="40">
        <f>IF(IP$7="",0,IP57*условия!$V19)</f>
        <v>0</v>
      </c>
      <c r="IQ67" s="40">
        <f>IF(IQ$7="",0,IQ57*условия!$V19)</f>
        <v>0</v>
      </c>
      <c r="IR67" s="40">
        <f>IF(IR$7="",0,IR57*условия!$V19)</f>
        <v>0</v>
      </c>
      <c r="IS67" s="40">
        <f>IF(IS$7="",0,IS57*условия!$V19)</f>
        <v>0</v>
      </c>
      <c r="IT67" s="40">
        <f>IF(IT$7="",0,IT57*условия!$V19)</f>
        <v>0</v>
      </c>
      <c r="IU67" s="40">
        <f>IF(IU$7="",0,IU57*условия!$V19)</f>
        <v>0</v>
      </c>
      <c r="IV67" s="40">
        <f>IF(IV$7="",0,IV57*условия!$V19)</f>
        <v>0</v>
      </c>
      <c r="IW67" s="40">
        <f>IF(IW$7="",0,IW57*условия!$V19)</f>
        <v>0</v>
      </c>
      <c r="IX67" s="40">
        <f>IF(IX$7="",0,IX57*условия!$V19)</f>
        <v>0</v>
      </c>
      <c r="IY67" s="40">
        <f>IF(IY$7="",0,IY57*условия!$V19)</f>
        <v>0</v>
      </c>
      <c r="IZ67" s="40">
        <f>IF(IZ$7="",0,IZ57*условия!$V19)</f>
        <v>0</v>
      </c>
      <c r="JA67" s="40">
        <f>IF(JA$7="",0,JA57*условия!$V19)</f>
        <v>0</v>
      </c>
      <c r="JB67" s="40">
        <f>IF(JB$7="",0,JB57*условия!$V19)</f>
        <v>0</v>
      </c>
      <c r="JC67" s="40">
        <f>IF(JC$7="",0,JC57*условия!$V19)</f>
        <v>0</v>
      </c>
      <c r="JD67" s="40">
        <f>IF(JD$7="",0,JD57*условия!$V19)</f>
        <v>0</v>
      </c>
      <c r="JE67" s="40">
        <f>IF(JE$7="",0,JE57*условия!$V19)</f>
        <v>0</v>
      </c>
      <c r="JF67" s="40">
        <f>IF(JF$7="",0,JF57*условия!$V19)</f>
        <v>0</v>
      </c>
      <c r="JG67" s="40">
        <f>IF(JG$7="",0,JG57*условия!$V19)</f>
        <v>0</v>
      </c>
      <c r="JH67" s="40">
        <f>IF(JH$7="",0,JH57*условия!$V19)</f>
        <v>0</v>
      </c>
      <c r="JI67" s="40">
        <f>IF(JI$7="",0,JI57*условия!$V19)</f>
        <v>0</v>
      </c>
      <c r="JJ67" s="40">
        <f>IF(JJ$7="",0,JJ57*условия!$V19)</f>
        <v>0</v>
      </c>
      <c r="JK67" s="40">
        <f>IF(JK$7="",0,JK57*условия!$V19)</f>
        <v>0</v>
      </c>
      <c r="JL67" s="40">
        <f>IF(JL$7="",0,JL57*условия!$V19)</f>
        <v>0</v>
      </c>
      <c r="JM67" s="40">
        <f>IF(JM$7="",0,JM57*условия!$V19)</f>
        <v>0</v>
      </c>
      <c r="JN67" s="40">
        <f>IF(JN$7="",0,JN57*условия!$V19)</f>
        <v>0</v>
      </c>
      <c r="JO67" s="40">
        <f>IF(JO$7="",0,JO57*условия!$V19)</f>
        <v>0</v>
      </c>
      <c r="JP67" s="40">
        <f>IF(JP$7="",0,JP57*условия!$V19)</f>
        <v>0</v>
      </c>
      <c r="JQ67" s="40">
        <f>IF(JQ$7="",0,JQ57*условия!$V19)</f>
        <v>0</v>
      </c>
      <c r="JR67" s="40">
        <f>IF(JR$7="",0,JR57*условия!$V19)</f>
        <v>0</v>
      </c>
      <c r="JS67" s="40">
        <f>IF(JS$7="",0,JS57*условия!$V19)</f>
        <v>0</v>
      </c>
      <c r="JT67" s="40">
        <f>IF(JT$7="",0,JT57*условия!$V19)</f>
        <v>0</v>
      </c>
      <c r="JU67" s="40">
        <f>IF(JU$7="",0,JU57*условия!$V19)</f>
        <v>0</v>
      </c>
      <c r="JV67" s="40">
        <f>IF(JV$7="",0,JV57*условия!$V19)</f>
        <v>0</v>
      </c>
      <c r="JW67" s="40">
        <f>IF(JW$7="",0,JW57*условия!$V19)</f>
        <v>0</v>
      </c>
      <c r="JX67" s="40">
        <f>IF(JX$7="",0,JX57*условия!$V19)</f>
        <v>0</v>
      </c>
      <c r="JY67" s="40">
        <f>IF(JY$7="",0,JY57*условия!$V19)</f>
        <v>0</v>
      </c>
      <c r="JZ67" s="40">
        <f>IF(JZ$7="",0,JZ57*условия!$V19)</f>
        <v>0</v>
      </c>
      <c r="KA67" s="40">
        <f>IF(KA$7="",0,KA57*условия!$V19)</f>
        <v>0</v>
      </c>
      <c r="KB67" s="40">
        <f>IF(KB$7="",0,KB57*условия!$V19)</f>
        <v>0</v>
      </c>
      <c r="KC67" s="40">
        <f>IF(KC$7="",0,KC57*условия!$V19)</f>
        <v>0</v>
      </c>
      <c r="KD67" s="40">
        <f>IF(KD$7="",0,KD57*условия!$V19)</f>
        <v>0</v>
      </c>
      <c r="KE67" s="40">
        <f>IF(KE$7="",0,KE57*условия!$V19)</f>
        <v>0</v>
      </c>
      <c r="KF67" s="40">
        <f>IF(KF$7="",0,KF57*условия!$V19)</f>
        <v>0</v>
      </c>
      <c r="KG67" s="40">
        <f>IF(KG$7="",0,KG57*условия!$V19)</f>
        <v>0</v>
      </c>
      <c r="KH67" s="40">
        <f>IF(KH$7="",0,KH57*условия!$V19)</f>
        <v>0</v>
      </c>
      <c r="KI67" s="40">
        <f>IF(KI$7="",0,KI57*условия!$V19)</f>
        <v>0</v>
      </c>
      <c r="KJ67" s="40">
        <f>IF(KJ$7="",0,KJ57*условия!$V19)</f>
        <v>0</v>
      </c>
      <c r="KK67" s="40">
        <f>IF(KK$7="",0,KK57*условия!$V19)</f>
        <v>0</v>
      </c>
      <c r="KL67" s="40">
        <f>IF(KL$7="",0,KL57*условия!$V19)</f>
        <v>0</v>
      </c>
      <c r="KM67" s="40">
        <f>IF(KM$7="",0,KM57*условия!$V19)</f>
        <v>0</v>
      </c>
      <c r="KN67" s="40">
        <f>IF(KN$7="",0,KN57*условия!$V19)</f>
        <v>0</v>
      </c>
      <c r="KO67" s="40">
        <f>IF(KO$7="",0,KO57*условия!$V19)</f>
        <v>0</v>
      </c>
      <c r="KP67" s="40">
        <f>IF(KP$7="",0,KP57*условия!$V19)</f>
        <v>0</v>
      </c>
      <c r="KQ67" s="40">
        <f>IF(KQ$7="",0,KQ57*условия!$V19)</f>
        <v>0</v>
      </c>
      <c r="KR67" s="40">
        <f>IF(KR$7="",0,KR57*условия!$V19)</f>
        <v>0</v>
      </c>
      <c r="KS67" s="40">
        <f>IF(KS$7="",0,KS57*условия!$V19)</f>
        <v>0</v>
      </c>
      <c r="KT67" s="40">
        <f>IF(KT$7="",0,KT57*условия!$V19)</f>
        <v>0</v>
      </c>
      <c r="KU67" s="40">
        <f>IF(KU$7="",0,KU57*условия!$V19)</f>
        <v>0</v>
      </c>
      <c r="KV67" s="40">
        <f>IF(KV$7="",0,KV57*условия!$V19)</f>
        <v>0</v>
      </c>
      <c r="KW67" s="1"/>
      <c r="KX67" s="1"/>
    </row>
    <row r="68" spans="1:310" x14ac:dyDescent="0.25">
      <c r="A68" s="1"/>
      <c r="B68" s="79"/>
      <c r="C68" s="79"/>
      <c r="D68" s="79"/>
      <c r="E68" s="1" t="str">
        <f>E65</f>
        <v>доход от продаж</v>
      </c>
      <c r="F68" s="1"/>
      <c r="G68" s="1"/>
      <c r="H68" s="11" t="str">
        <f t="shared" si="55"/>
        <v>руб.</v>
      </c>
      <c r="I68" s="1"/>
      <c r="J68" s="1"/>
      <c r="K68" s="1" t="str">
        <f>справочники!$U$15</f>
        <v>непостоянные-30сотрудников</v>
      </c>
      <c r="L68" s="1"/>
      <c r="M68" s="5"/>
      <c r="N68" s="40"/>
      <c r="O68" s="19"/>
      <c r="P68" s="1"/>
      <c r="Q68" s="1"/>
      <c r="R68" s="40">
        <f>SUMIFS($T68:$KW68,$T$1:$KW$1,"&gt;="&amp;1,$T$1:$KW$1,"&lt;="&amp;MAX($1:$1))</f>
        <v>16472232</v>
      </c>
      <c r="S68" s="1"/>
      <c r="T68" s="232"/>
      <c r="U68" s="40">
        <f>IF(U$7="",0,U58*условия!$V20)</f>
        <v>60858.000000000087</v>
      </c>
      <c r="V68" s="40">
        <f>IF(V$7="",0,V58*условия!$V20)</f>
        <v>126787.5000000001</v>
      </c>
      <c r="W68" s="40">
        <f>IF(W$7="",0,W58*условия!$V20)</f>
        <v>197788.50000000009</v>
      </c>
      <c r="X68" s="40">
        <f>IF(X$7="",0,X58*условия!$V20)</f>
        <v>273861.00000000012</v>
      </c>
      <c r="Y68" s="40">
        <f>IF(Y$7="",0,Y58*условия!$V20)</f>
        <v>355005.00000000012</v>
      </c>
      <c r="Z68" s="40">
        <f>IF(Z$7="",0,Z58*условия!$V20)</f>
        <v>441220.50000000012</v>
      </c>
      <c r="AA68" s="40">
        <f>IF(AA$7="",0,AA58*условия!$V20)</f>
        <v>532507.50000000012</v>
      </c>
      <c r="AB68" s="40">
        <f>IF(AB$7="",0,AB58*условия!$V20)</f>
        <v>568008.00000000012</v>
      </c>
      <c r="AC68" s="40">
        <f>IF(AC$7="",0,AC58*условия!$V20)</f>
        <v>603508.50000000012</v>
      </c>
      <c r="AD68" s="40">
        <f>IF(AD$7="",0,AD58*условия!$V20)</f>
        <v>639009.00000000012</v>
      </c>
      <c r="AE68" s="40">
        <f>IF(AE$7="",0,AE58*условия!$V20)</f>
        <v>674509.5</v>
      </c>
      <c r="AF68" s="40">
        <f>IF(AF$7="",0,AF58*условия!$V20)</f>
        <v>710010.00000000012</v>
      </c>
      <c r="AG68" s="40">
        <f>IF(AG$7="",0,AG58*условия!$V20)</f>
        <v>745510.5</v>
      </c>
      <c r="AH68" s="40">
        <f>IF(AH$7="",0,AH58*условия!$V20)</f>
        <v>781011.00000000012</v>
      </c>
      <c r="AI68" s="40">
        <f>IF(AI$7="",0,AI58*условия!$V20)</f>
        <v>816511.50000000012</v>
      </c>
      <c r="AJ68" s="40">
        <f>IF(AJ$7="",0,AJ58*условия!$V20)</f>
        <v>852012.00000000023</v>
      </c>
      <c r="AK68" s="40">
        <f>IF(AK$7="",0,AK58*условия!$V20)</f>
        <v>887512.50000000023</v>
      </c>
      <c r="AL68" s="40">
        <f>IF(AL$7="",0,AL58*условия!$V20)</f>
        <v>923013</v>
      </c>
      <c r="AM68" s="40">
        <f>IF(AM$7="",0,AM58*условия!$V20)</f>
        <v>958513.50000000023</v>
      </c>
      <c r="AN68" s="40">
        <f>IF(AN$7="",0,AN58*условия!$V20)</f>
        <v>994014.00000000035</v>
      </c>
      <c r="AO68" s="40">
        <f>IF(AO$7="",0,AO58*условия!$V20)</f>
        <v>1029514.5000000003</v>
      </c>
      <c r="AP68" s="40">
        <f>IF(AP$7="",0,AP58*условия!$V20)</f>
        <v>1065015.0000000002</v>
      </c>
      <c r="AQ68" s="40">
        <f>IF(AQ$7="",0,AQ58*условия!$V20)</f>
        <v>1100515.5000000005</v>
      </c>
      <c r="AR68" s="40">
        <f>IF(AR$7="",0,AR58*условия!$V20)</f>
        <v>1136016.0000000005</v>
      </c>
      <c r="AS68" s="40">
        <f>IF(AS$7="",0,AS58*условия!$V20)</f>
        <v>3.5811353882309049E-10</v>
      </c>
      <c r="AT68" s="40">
        <f>IF(AT$7="",0,AT58*условия!$V20)</f>
        <v>0</v>
      </c>
      <c r="AU68" s="40">
        <f>IF(AU$7="",0,AU58*условия!$V20)</f>
        <v>0</v>
      </c>
      <c r="AV68" s="40">
        <f>IF(AV$7="",0,AV58*условия!$V20)</f>
        <v>0</v>
      </c>
      <c r="AW68" s="40">
        <f>IF(AW$7="",0,AW58*условия!$V20)</f>
        <v>0</v>
      </c>
      <c r="AX68" s="40">
        <f>IF(AX$7="",0,AX58*условия!$V20)</f>
        <v>0</v>
      </c>
      <c r="AY68" s="40">
        <f>IF(AY$7="",0,AY58*условия!$V20)</f>
        <v>0</v>
      </c>
      <c r="AZ68" s="40">
        <f>IF(AZ$7="",0,AZ58*условия!$V20)</f>
        <v>0</v>
      </c>
      <c r="BA68" s="40">
        <f>IF(BA$7="",0,BA58*условия!$V20)</f>
        <v>0</v>
      </c>
      <c r="BB68" s="40">
        <f>IF(BB$7="",0,BB58*условия!$V20)</f>
        <v>0</v>
      </c>
      <c r="BC68" s="40">
        <f>IF(BC$7="",0,BC58*условия!$V20)</f>
        <v>0</v>
      </c>
      <c r="BD68" s="40">
        <f>IF(BD$7="",0,BD58*условия!$V20)</f>
        <v>0</v>
      </c>
      <c r="BE68" s="40">
        <f>IF(BE$7="",0,BE58*условия!$V20)</f>
        <v>0</v>
      </c>
      <c r="BF68" s="40">
        <f>IF(BF$7="",0,BF58*условия!$V20)</f>
        <v>0</v>
      </c>
      <c r="BG68" s="40">
        <f>IF(BG$7="",0,BG58*условия!$V20)</f>
        <v>0</v>
      </c>
      <c r="BH68" s="40">
        <f>IF(BH$7="",0,BH58*условия!$V20)</f>
        <v>0</v>
      </c>
      <c r="BI68" s="40">
        <f>IF(BI$7="",0,BI58*условия!$V20)</f>
        <v>0</v>
      </c>
      <c r="BJ68" s="40">
        <f>IF(BJ$7="",0,BJ58*условия!$V20)</f>
        <v>0</v>
      </c>
      <c r="BK68" s="40">
        <f>IF(BK$7="",0,BK58*условия!$V20)</f>
        <v>0</v>
      </c>
      <c r="BL68" s="40">
        <f>IF(BL$7="",0,BL58*условия!$V20)</f>
        <v>0</v>
      </c>
      <c r="BM68" s="40">
        <f>IF(BM$7="",0,BM58*условия!$V20)</f>
        <v>0</v>
      </c>
      <c r="BN68" s="40">
        <f>IF(BN$7="",0,BN58*условия!$V20)</f>
        <v>0</v>
      </c>
      <c r="BO68" s="40">
        <f>IF(BO$7="",0,BO58*условия!$V20)</f>
        <v>0</v>
      </c>
      <c r="BP68" s="40">
        <f>IF(BP$7="",0,BP58*условия!$V20)</f>
        <v>0</v>
      </c>
      <c r="BQ68" s="40">
        <f>IF(BQ$7="",0,BQ58*условия!$V20)</f>
        <v>0</v>
      </c>
      <c r="BR68" s="40">
        <f>IF(BR$7="",0,BR58*условия!$V20)</f>
        <v>0</v>
      </c>
      <c r="BS68" s="40">
        <f>IF(BS$7="",0,BS58*условия!$V20)</f>
        <v>0</v>
      </c>
      <c r="BT68" s="40">
        <f>IF(BT$7="",0,BT58*условия!$V20)</f>
        <v>0</v>
      </c>
      <c r="BU68" s="40">
        <f>IF(BU$7="",0,BU58*условия!$V20)</f>
        <v>0</v>
      </c>
      <c r="BV68" s="40">
        <f>IF(BV$7="",0,BV58*условия!$V20)</f>
        <v>0</v>
      </c>
      <c r="BW68" s="40">
        <f>IF(BW$7="",0,BW58*условия!$V20)</f>
        <v>0</v>
      </c>
      <c r="BX68" s="40">
        <f>IF(BX$7="",0,BX58*условия!$V20)</f>
        <v>0</v>
      </c>
      <c r="BY68" s="40">
        <f>IF(BY$7="",0,BY58*условия!$V20)</f>
        <v>0</v>
      </c>
      <c r="BZ68" s="40">
        <f>IF(BZ$7="",0,BZ58*условия!$V20)</f>
        <v>0</v>
      </c>
      <c r="CA68" s="40">
        <f>IF(CA$7="",0,CA58*условия!$V20)</f>
        <v>0</v>
      </c>
      <c r="CB68" s="40">
        <f>IF(CB$7="",0,CB58*условия!$V20)</f>
        <v>0</v>
      </c>
      <c r="CC68" s="40">
        <f>IF(CC$7="",0,CC58*условия!$V20)</f>
        <v>0</v>
      </c>
      <c r="CD68" s="40">
        <f>IF(CD$7="",0,CD58*условия!$V20)</f>
        <v>0</v>
      </c>
      <c r="CE68" s="40">
        <f>IF(CE$7="",0,CE58*условия!$V20)</f>
        <v>0</v>
      </c>
      <c r="CF68" s="40">
        <f>IF(CF$7="",0,CF58*условия!$V20)</f>
        <v>0</v>
      </c>
      <c r="CG68" s="40">
        <f>IF(CG$7="",0,CG58*условия!$V20)</f>
        <v>0</v>
      </c>
      <c r="CH68" s="40">
        <f>IF(CH$7="",0,CH58*условия!$V20)</f>
        <v>0</v>
      </c>
      <c r="CI68" s="40">
        <f>IF(CI$7="",0,CI58*условия!$V20)</f>
        <v>0</v>
      </c>
      <c r="CJ68" s="40">
        <f>IF(CJ$7="",0,CJ58*условия!$V20)</f>
        <v>0</v>
      </c>
      <c r="CK68" s="40">
        <f>IF(CK$7="",0,CK58*условия!$V20)</f>
        <v>0</v>
      </c>
      <c r="CL68" s="40">
        <f>IF(CL$7="",0,CL58*условия!$V20)</f>
        <v>0</v>
      </c>
      <c r="CM68" s="40">
        <f>IF(CM$7="",0,CM58*условия!$V20)</f>
        <v>0</v>
      </c>
      <c r="CN68" s="40">
        <f>IF(CN$7="",0,CN58*условия!$V20)</f>
        <v>0</v>
      </c>
      <c r="CO68" s="40">
        <f>IF(CO$7="",0,CO58*условия!$V20)</f>
        <v>0</v>
      </c>
      <c r="CP68" s="40">
        <f>IF(CP$7="",0,CP58*условия!$V20)</f>
        <v>0</v>
      </c>
      <c r="CQ68" s="40">
        <f>IF(CQ$7="",0,CQ58*условия!$V20)</f>
        <v>0</v>
      </c>
      <c r="CR68" s="40">
        <f>IF(CR$7="",0,CR58*условия!$V20)</f>
        <v>0</v>
      </c>
      <c r="CS68" s="40">
        <f>IF(CS$7="",0,CS58*условия!$V20)</f>
        <v>0</v>
      </c>
      <c r="CT68" s="40">
        <f>IF(CT$7="",0,CT58*условия!$V20)</f>
        <v>0</v>
      </c>
      <c r="CU68" s="40">
        <f>IF(CU$7="",0,CU58*условия!$V20)</f>
        <v>0</v>
      </c>
      <c r="CV68" s="40">
        <f>IF(CV$7="",0,CV58*условия!$V20)</f>
        <v>0</v>
      </c>
      <c r="CW68" s="40">
        <f>IF(CW$7="",0,CW58*условия!$V20)</f>
        <v>0</v>
      </c>
      <c r="CX68" s="40">
        <f>IF(CX$7="",0,CX58*условия!$V20)</f>
        <v>0</v>
      </c>
      <c r="CY68" s="40">
        <f>IF(CY$7="",0,CY58*условия!$V20)</f>
        <v>0</v>
      </c>
      <c r="CZ68" s="40">
        <f>IF(CZ$7="",0,CZ58*условия!$V20)</f>
        <v>0</v>
      </c>
      <c r="DA68" s="40">
        <f>IF(DA$7="",0,DA58*условия!$V20)</f>
        <v>0</v>
      </c>
      <c r="DB68" s="40">
        <f>IF(DB$7="",0,DB58*условия!$V20)</f>
        <v>0</v>
      </c>
      <c r="DC68" s="40">
        <f>IF(DC$7="",0,DC58*условия!$V20)</f>
        <v>0</v>
      </c>
      <c r="DD68" s="40">
        <f>IF(DD$7="",0,DD58*условия!$V20)</f>
        <v>0</v>
      </c>
      <c r="DE68" s="40">
        <f>IF(DE$7="",0,DE58*условия!$V20)</f>
        <v>0</v>
      </c>
      <c r="DF68" s="40">
        <f>IF(DF$7="",0,DF58*условия!$V20)</f>
        <v>0</v>
      </c>
      <c r="DG68" s="40">
        <f>IF(DG$7="",0,DG58*условия!$V20)</f>
        <v>0</v>
      </c>
      <c r="DH68" s="40">
        <f>IF(DH$7="",0,DH58*условия!$V20)</f>
        <v>0</v>
      </c>
      <c r="DI68" s="40">
        <f>IF(DI$7="",0,DI58*условия!$V20)</f>
        <v>0</v>
      </c>
      <c r="DJ68" s="40">
        <f>IF(DJ$7="",0,DJ58*условия!$V20)</f>
        <v>0</v>
      </c>
      <c r="DK68" s="40">
        <f>IF(DK$7="",0,DK58*условия!$V20)</f>
        <v>0</v>
      </c>
      <c r="DL68" s="40">
        <f>IF(DL$7="",0,DL58*условия!$V20)</f>
        <v>0</v>
      </c>
      <c r="DM68" s="40">
        <f>IF(DM$7="",0,DM58*условия!$V20)</f>
        <v>0</v>
      </c>
      <c r="DN68" s="40">
        <f>IF(DN$7="",0,DN58*условия!$V20)</f>
        <v>0</v>
      </c>
      <c r="DO68" s="40">
        <f>IF(DO$7="",0,DO58*условия!$V20)</f>
        <v>0</v>
      </c>
      <c r="DP68" s="40">
        <f>IF(DP$7="",0,DP58*условия!$V20)</f>
        <v>0</v>
      </c>
      <c r="DQ68" s="40">
        <f>IF(DQ$7="",0,DQ58*условия!$V20)</f>
        <v>0</v>
      </c>
      <c r="DR68" s="40">
        <f>IF(DR$7="",0,DR58*условия!$V20)</f>
        <v>0</v>
      </c>
      <c r="DS68" s="40">
        <f>IF(DS$7="",0,DS58*условия!$V20)</f>
        <v>0</v>
      </c>
      <c r="DT68" s="40">
        <f>IF(DT$7="",0,DT58*условия!$V20)</f>
        <v>0</v>
      </c>
      <c r="DU68" s="40">
        <f>IF(DU$7="",0,DU58*условия!$V20)</f>
        <v>0</v>
      </c>
      <c r="DV68" s="40">
        <f>IF(DV$7="",0,DV58*условия!$V20)</f>
        <v>0</v>
      </c>
      <c r="DW68" s="40">
        <f>IF(DW$7="",0,DW58*условия!$V20)</f>
        <v>0</v>
      </c>
      <c r="DX68" s="40">
        <f>IF(DX$7="",0,DX58*условия!$V20)</f>
        <v>0</v>
      </c>
      <c r="DY68" s="40">
        <f>IF(DY$7="",0,DY58*условия!$V20)</f>
        <v>0</v>
      </c>
      <c r="DZ68" s="40">
        <f>IF(DZ$7="",0,DZ58*условия!$V20)</f>
        <v>0</v>
      </c>
      <c r="EA68" s="40">
        <f>IF(EA$7="",0,EA58*условия!$V20)</f>
        <v>0</v>
      </c>
      <c r="EB68" s="40">
        <f>IF(EB$7="",0,EB58*условия!$V20)</f>
        <v>0</v>
      </c>
      <c r="EC68" s="40">
        <f>IF(EC$7="",0,EC58*условия!$V20)</f>
        <v>0</v>
      </c>
      <c r="ED68" s="40">
        <f>IF(ED$7="",0,ED58*условия!$V20)</f>
        <v>0</v>
      </c>
      <c r="EE68" s="40">
        <f>IF(EE$7="",0,EE58*условия!$V20)</f>
        <v>0</v>
      </c>
      <c r="EF68" s="40">
        <f>IF(EF$7="",0,EF58*условия!$V20)</f>
        <v>0</v>
      </c>
      <c r="EG68" s="40">
        <f>IF(EG$7="",0,EG58*условия!$V20)</f>
        <v>0</v>
      </c>
      <c r="EH68" s="40">
        <f>IF(EH$7="",0,EH58*условия!$V20)</f>
        <v>0</v>
      </c>
      <c r="EI68" s="40">
        <f>IF(EI$7="",0,EI58*условия!$V20)</f>
        <v>0</v>
      </c>
      <c r="EJ68" s="40">
        <f>IF(EJ$7="",0,EJ58*условия!$V20)</f>
        <v>0</v>
      </c>
      <c r="EK68" s="40">
        <f>IF(EK$7="",0,EK58*условия!$V20)</f>
        <v>0</v>
      </c>
      <c r="EL68" s="40">
        <f>IF(EL$7="",0,EL58*условия!$V20)</f>
        <v>0</v>
      </c>
      <c r="EM68" s="40">
        <f>IF(EM$7="",0,EM58*условия!$V20)</f>
        <v>0</v>
      </c>
      <c r="EN68" s="40">
        <f>IF(EN$7="",0,EN58*условия!$V20)</f>
        <v>0</v>
      </c>
      <c r="EO68" s="40">
        <f>IF(EO$7="",0,EO58*условия!$V20)</f>
        <v>0</v>
      </c>
      <c r="EP68" s="40">
        <f>IF(EP$7="",0,EP58*условия!$V20)</f>
        <v>0</v>
      </c>
      <c r="EQ68" s="40">
        <f>IF(EQ$7="",0,EQ58*условия!$V20)</f>
        <v>0</v>
      </c>
      <c r="ER68" s="40">
        <f>IF(ER$7="",0,ER58*условия!$V20)</f>
        <v>0</v>
      </c>
      <c r="ES68" s="40">
        <f>IF(ES$7="",0,ES58*условия!$V20)</f>
        <v>0</v>
      </c>
      <c r="ET68" s="40">
        <f>IF(ET$7="",0,ET58*условия!$V20)</f>
        <v>0</v>
      </c>
      <c r="EU68" s="40">
        <f>IF(EU$7="",0,EU58*условия!$V20)</f>
        <v>0</v>
      </c>
      <c r="EV68" s="40">
        <f>IF(EV$7="",0,EV58*условия!$V20)</f>
        <v>0</v>
      </c>
      <c r="EW68" s="40">
        <f>IF(EW$7="",0,EW58*условия!$V20)</f>
        <v>0</v>
      </c>
      <c r="EX68" s="40">
        <f>IF(EX$7="",0,EX58*условия!$V20)</f>
        <v>0</v>
      </c>
      <c r="EY68" s="40">
        <f>IF(EY$7="",0,EY58*условия!$V20)</f>
        <v>0</v>
      </c>
      <c r="EZ68" s="40">
        <f>IF(EZ$7="",0,EZ58*условия!$V20)</f>
        <v>0</v>
      </c>
      <c r="FA68" s="40">
        <f>IF(FA$7="",0,FA58*условия!$V20)</f>
        <v>0</v>
      </c>
      <c r="FB68" s="40">
        <f>IF(FB$7="",0,FB58*условия!$V20)</f>
        <v>0</v>
      </c>
      <c r="FC68" s="40">
        <f>IF(FC$7="",0,FC58*условия!$V20)</f>
        <v>0</v>
      </c>
      <c r="FD68" s="40">
        <f>IF(FD$7="",0,FD58*условия!$V20)</f>
        <v>0</v>
      </c>
      <c r="FE68" s="40">
        <f>IF(FE$7="",0,FE58*условия!$V20)</f>
        <v>0</v>
      </c>
      <c r="FF68" s="40">
        <f>IF(FF$7="",0,FF58*условия!$V20)</f>
        <v>0</v>
      </c>
      <c r="FG68" s="40">
        <f>IF(FG$7="",0,FG58*условия!$V20)</f>
        <v>0</v>
      </c>
      <c r="FH68" s="40">
        <f>IF(FH$7="",0,FH58*условия!$V20)</f>
        <v>0</v>
      </c>
      <c r="FI68" s="40">
        <f>IF(FI$7="",0,FI58*условия!$V20)</f>
        <v>0</v>
      </c>
      <c r="FJ68" s="40">
        <f>IF(FJ$7="",0,FJ58*условия!$V20)</f>
        <v>0</v>
      </c>
      <c r="FK68" s="40">
        <f>IF(FK$7="",0,FK58*условия!$V20)</f>
        <v>0</v>
      </c>
      <c r="FL68" s="40">
        <f>IF(FL$7="",0,FL58*условия!$V20)</f>
        <v>0</v>
      </c>
      <c r="FM68" s="40">
        <f>IF(FM$7="",0,FM58*условия!$V20)</f>
        <v>0</v>
      </c>
      <c r="FN68" s="40">
        <f>IF(FN$7="",0,FN58*условия!$V20)</f>
        <v>0</v>
      </c>
      <c r="FO68" s="40">
        <f>IF(FO$7="",0,FO58*условия!$V20)</f>
        <v>0</v>
      </c>
      <c r="FP68" s="40">
        <f>IF(FP$7="",0,FP58*условия!$V20)</f>
        <v>0</v>
      </c>
      <c r="FQ68" s="40">
        <f>IF(FQ$7="",0,FQ58*условия!$V20)</f>
        <v>0</v>
      </c>
      <c r="FR68" s="40">
        <f>IF(FR$7="",0,FR58*условия!$V20)</f>
        <v>0</v>
      </c>
      <c r="FS68" s="40">
        <f>IF(FS$7="",0,FS58*условия!$V20)</f>
        <v>0</v>
      </c>
      <c r="FT68" s="40">
        <f>IF(FT$7="",0,FT58*условия!$V20)</f>
        <v>0</v>
      </c>
      <c r="FU68" s="40">
        <f>IF(FU$7="",0,FU58*условия!$V20)</f>
        <v>0</v>
      </c>
      <c r="FV68" s="40">
        <f>IF(FV$7="",0,FV58*условия!$V20)</f>
        <v>0</v>
      </c>
      <c r="FW68" s="40">
        <f>IF(FW$7="",0,FW58*условия!$V20)</f>
        <v>0</v>
      </c>
      <c r="FX68" s="40">
        <f>IF(FX$7="",0,FX58*условия!$V20)</f>
        <v>0</v>
      </c>
      <c r="FY68" s="40">
        <f>IF(FY$7="",0,FY58*условия!$V20)</f>
        <v>0</v>
      </c>
      <c r="FZ68" s="40">
        <f>IF(FZ$7="",0,FZ58*условия!$V20)</f>
        <v>0</v>
      </c>
      <c r="GA68" s="40">
        <f>IF(GA$7="",0,GA58*условия!$V20)</f>
        <v>0</v>
      </c>
      <c r="GB68" s="40">
        <f>IF(GB$7="",0,GB58*условия!$V20)</f>
        <v>0</v>
      </c>
      <c r="GC68" s="40">
        <f>IF(GC$7="",0,GC58*условия!$V20)</f>
        <v>0</v>
      </c>
      <c r="GD68" s="40">
        <f>IF(GD$7="",0,GD58*условия!$V20)</f>
        <v>0</v>
      </c>
      <c r="GE68" s="40">
        <f>IF(GE$7="",0,GE58*условия!$V20)</f>
        <v>0</v>
      </c>
      <c r="GF68" s="40">
        <f>IF(GF$7="",0,GF58*условия!$V20)</f>
        <v>0</v>
      </c>
      <c r="GG68" s="40">
        <f>IF(GG$7="",0,GG58*условия!$V20)</f>
        <v>0</v>
      </c>
      <c r="GH68" s="40">
        <f>IF(GH$7="",0,GH58*условия!$V20)</f>
        <v>0</v>
      </c>
      <c r="GI68" s="40">
        <f>IF(GI$7="",0,GI58*условия!$V20)</f>
        <v>0</v>
      </c>
      <c r="GJ68" s="40">
        <f>IF(GJ$7="",0,GJ58*условия!$V20)</f>
        <v>0</v>
      </c>
      <c r="GK68" s="40">
        <f>IF(GK$7="",0,GK58*условия!$V20)</f>
        <v>0</v>
      </c>
      <c r="GL68" s="40">
        <f>IF(GL$7="",0,GL58*условия!$V20)</f>
        <v>0</v>
      </c>
      <c r="GM68" s="40">
        <f>IF(GM$7="",0,GM58*условия!$V20)</f>
        <v>0</v>
      </c>
      <c r="GN68" s="40">
        <f>IF(GN$7="",0,GN58*условия!$V20)</f>
        <v>0</v>
      </c>
      <c r="GO68" s="40">
        <f>IF(GO$7="",0,GO58*условия!$V20)</f>
        <v>0</v>
      </c>
      <c r="GP68" s="40">
        <f>IF(GP$7="",0,GP58*условия!$V20)</f>
        <v>0</v>
      </c>
      <c r="GQ68" s="40">
        <f>IF(GQ$7="",0,GQ58*условия!$V20)</f>
        <v>0</v>
      </c>
      <c r="GR68" s="40">
        <f>IF(GR$7="",0,GR58*условия!$V20)</f>
        <v>0</v>
      </c>
      <c r="GS68" s="40">
        <f>IF(GS$7="",0,GS58*условия!$V20)</f>
        <v>0</v>
      </c>
      <c r="GT68" s="40">
        <f>IF(GT$7="",0,GT58*условия!$V20)</f>
        <v>0</v>
      </c>
      <c r="GU68" s="40">
        <f>IF(GU$7="",0,GU58*условия!$V20)</f>
        <v>0</v>
      </c>
      <c r="GV68" s="40">
        <f>IF(GV$7="",0,GV58*условия!$V20)</f>
        <v>0</v>
      </c>
      <c r="GW68" s="40">
        <f>IF(GW$7="",0,GW58*условия!$V20)</f>
        <v>0</v>
      </c>
      <c r="GX68" s="40">
        <f>IF(GX$7="",0,GX58*условия!$V20)</f>
        <v>0</v>
      </c>
      <c r="GY68" s="40">
        <f>IF(GY$7="",0,GY58*условия!$V20)</f>
        <v>0</v>
      </c>
      <c r="GZ68" s="40">
        <f>IF(GZ$7="",0,GZ58*условия!$V20)</f>
        <v>0</v>
      </c>
      <c r="HA68" s="40">
        <f>IF(HA$7="",0,HA58*условия!$V20)</f>
        <v>0</v>
      </c>
      <c r="HB68" s="40">
        <f>IF(HB$7="",0,HB58*условия!$V20)</f>
        <v>0</v>
      </c>
      <c r="HC68" s="40">
        <f>IF(HC$7="",0,HC58*условия!$V20)</f>
        <v>0</v>
      </c>
      <c r="HD68" s="40">
        <f>IF(HD$7="",0,HD58*условия!$V20)</f>
        <v>0</v>
      </c>
      <c r="HE68" s="40">
        <f>IF(HE$7="",0,HE58*условия!$V20)</f>
        <v>0</v>
      </c>
      <c r="HF68" s="40">
        <f>IF(HF$7="",0,HF58*условия!$V20)</f>
        <v>0</v>
      </c>
      <c r="HG68" s="40">
        <f>IF(HG$7="",0,HG58*условия!$V20)</f>
        <v>0</v>
      </c>
      <c r="HH68" s="40">
        <f>IF(HH$7="",0,HH58*условия!$V20)</f>
        <v>0</v>
      </c>
      <c r="HI68" s="40">
        <f>IF(HI$7="",0,HI58*условия!$V20)</f>
        <v>0</v>
      </c>
      <c r="HJ68" s="40">
        <f>IF(HJ$7="",0,HJ58*условия!$V20)</f>
        <v>0</v>
      </c>
      <c r="HK68" s="40">
        <f>IF(HK$7="",0,HK58*условия!$V20)</f>
        <v>0</v>
      </c>
      <c r="HL68" s="40">
        <f>IF(HL$7="",0,HL58*условия!$V20)</f>
        <v>0</v>
      </c>
      <c r="HM68" s="40">
        <f>IF(HM$7="",0,HM58*условия!$V20)</f>
        <v>0</v>
      </c>
      <c r="HN68" s="40">
        <f>IF(HN$7="",0,HN58*условия!$V20)</f>
        <v>0</v>
      </c>
      <c r="HO68" s="40">
        <f>IF(HO$7="",0,HO58*условия!$V20)</f>
        <v>0</v>
      </c>
      <c r="HP68" s="40">
        <f>IF(HP$7="",0,HP58*условия!$V20)</f>
        <v>0</v>
      </c>
      <c r="HQ68" s="40">
        <f>IF(HQ$7="",0,HQ58*условия!$V20)</f>
        <v>0</v>
      </c>
      <c r="HR68" s="40">
        <f>IF(HR$7="",0,HR58*условия!$V20)</f>
        <v>0</v>
      </c>
      <c r="HS68" s="40">
        <f>IF(HS$7="",0,HS58*условия!$V20)</f>
        <v>0</v>
      </c>
      <c r="HT68" s="40">
        <f>IF(HT$7="",0,HT58*условия!$V20)</f>
        <v>0</v>
      </c>
      <c r="HU68" s="40">
        <f>IF(HU$7="",0,HU58*условия!$V20)</f>
        <v>0</v>
      </c>
      <c r="HV68" s="40">
        <f>IF(HV$7="",0,HV58*условия!$V20)</f>
        <v>0</v>
      </c>
      <c r="HW68" s="40">
        <f>IF(HW$7="",0,HW58*условия!$V20)</f>
        <v>0</v>
      </c>
      <c r="HX68" s="40">
        <f>IF(HX$7="",0,HX58*условия!$V20)</f>
        <v>0</v>
      </c>
      <c r="HY68" s="40">
        <f>IF(HY$7="",0,HY58*условия!$V20)</f>
        <v>0</v>
      </c>
      <c r="HZ68" s="40">
        <f>IF(HZ$7="",0,HZ58*условия!$V20)</f>
        <v>0</v>
      </c>
      <c r="IA68" s="40">
        <f>IF(IA$7="",0,IA58*условия!$V20)</f>
        <v>0</v>
      </c>
      <c r="IB68" s="40">
        <f>IF(IB$7="",0,IB58*условия!$V20)</f>
        <v>0</v>
      </c>
      <c r="IC68" s="40">
        <f>IF(IC$7="",0,IC58*условия!$V20)</f>
        <v>0</v>
      </c>
      <c r="ID68" s="40">
        <f>IF(ID$7="",0,ID58*условия!$V20)</f>
        <v>0</v>
      </c>
      <c r="IE68" s="40">
        <f>IF(IE$7="",0,IE58*условия!$V20)</f>
        <v>0</v>
      </c>
      <c r="IF68" s="40">
        <f>IF(IF$7="",0,IF58*условия!$V20)</f>
        <v>0</v>
      </c>
      <c r="IG68" s="40">
        <f>IF(IG$7="",0,IG58*условия!$V20)</f>
        <v>0</v>
      </c>
      <c r="IH68" s="40">
        <f>IF(IH$7="",0,IH58*условия!$V20)</f>
        <v>0</v>
      </c>
      <c r="II68" s="40">
        <f>IF(II$7="",0,II58*условия!$V20)</f>
        <v>0</v>
      </c>
      <c r="IJ68" s="40">
        <f>IF(IJ$7="",0,IJ58*условия!$V20)</f>
        <v>0</v>
      </c>
      <c r="IK68" s="40">
        <f>IF(IK$7="",0,IK58*условия!$V20)</f>
        <v>0</v>
      </c>
      <c r="IL68" s="40">
        <f>IF(IL$7="",0,IL58*условия!$V20)</f>
        <v>0</v>
      </c>
      <c r="IM68" s="40">
        <f>IF(IM$7="",0,IM58*условия!$V20)</f>
        <v>0</v>
      </c>
      <c r="IN68" s="40">
        <f>IF(IN$7="",0,IN58*условия!$V20)</f>
        <v>0</v>
      </c>
      <c r="IO68" s="40">
        <f>IF(IO$7="",0,IO58*условия!$V20)</f>
        <v>0</v>
      </c>
      <c r="IP68" s="40">
        <f>IF(IP$7="",0,IP58*условия!$V20)</f>
        <v>0</v>
      </c>
      <c r="IQ68" s="40">
        <f>IF(IQ$7="",0,IQ58*условия!$V20)</f>
        <v>0</v>
      </c>
      <c r="IR68" s="40">
        <f>IF(IR$7="",0,IR58*условия!$V20)</f>
        <v>0</v>
      </c>
      <c r="IS68" s="40">
        <f>IF(IS$7="",0,IS58*условия!$V20)</f>
        <v>0</v>
      </c>
      <c r="IT68" s="40">
        <f>IF(IT$7="",0,IT58*условия!$V20)</f>
        <v>0</v>
      </c>
      <c r="IU68" s="40">
        <f>IF(IU$7="",0,IU58*условия!$V20)</f>
        <v>0</v>
      </c>
      <c r="IV68" s="40">
        <f>IF(IV$7="",0,IV58*условия!$V20)</f>
        <v>0</v>
      </c>
      <c r="IW68" s="40">
        <f>IF(IW$7="",0,IW58*условия!$V20)</f>
        <v>0</v>
      </c>
      <c r="IX68" s="40">
        <f>IF(IX$7="",0,IX58*условия!$V20)</f>
        <v>0</v>
      </c>
      <c r="IY68" s="40">
        <f>IF(IY$7="",0,IY58*условия!$V20)</f>
        <v>0</v>
      </c>
      <c r="IZ68" s="40">
        <f>IF(IZ$7="",0,IZ58*условия!$V20)</f>
        <v>0</v>
      </c>
      <c r="JA68" s="40">
        <f>IF(JA$7="",0,JA58*условия!$V20)</f>
        <v>0</v>
      </c>
      <c r="JB68" s="40">
        <f>IF(JB$7="",0,JB58*условия!$V20)</f>
        <v>0</v>
      </c>
      <c r="JC68" s="40">
        <f>IF(JC$7="",0,JC58*условия!$V20)</f>
        <v>0</v>
      </c>
      <c r="JD68" s="40">
        <f>IF(JD$7="",0,JD58*условия!$V20)</f>
        <v>0</v>
      </c>
      <c r="JE68" s="40">
        <f>IF(JE$7="",0,JE58*условия!$V20)</f>
        <v>0</v>
      </c>
      <c r="JF68" s="40">
        <f>IF(JF$7="",0,JF58*условия!$V20)</f>
        <v>0</v>
      </c>
      <c r="JG68" s="40">
        <f>IF(JG$7="",0,JG58*условия!$V20)</f>
        <v>0</v>
      </c>
      <c r="JH68" s="40">
        <f>IF(JH$7="",0,JH58*условия!$V20)</f>
        <v>0</v>
      </c>
      <c r="JI68" s="40">
        <f>IF(JI$7="",0,JI58*условия!$V20)</f>
        <v>0</v>
      </c>
      <c r="JJ68" s="40">
        <f>IF(JJ$7="",0,JJ58*условия!$V20)</f>
        <v>0</v>
      </c>
      <c r="JK68" s="40">
        <f>IF(JK$7="",0,JK58*условия!$V20)</f>
        <v>0</v>
      </c>
      <c r="JL68" s="40">
        <f>IF(JL$7="",0,JL58*условия!$V20)</f>
        <v>0</v>
      </c>
      <c r="JM68" s="40">
        <f>IF(JM$7="",0,JM58*условия!$V20)</f>
        <v>0</v>
      </c>
      <c r="JN68" s="40">
        <f>IF(JN$7="",0,JN58*условия!$V20)</f>
        <v>0</v>
      </c>
      <c r="JO68" s="40">
        <f>IF(JO$7="",0,JO58*условия!$V20)</f>
        <v>0</v>
      </c>
      <c r="JP68" s="40">
        <f>IF(JP$7="",0,JP58*условия!$V20)</f>
        <v>0</v>
      </c>
      <c r="JQ68" s="40">
        <f>IF(JQ$7="",0,JQ58*условия!$V20)</f>
        <v>0</v>
      </c>
      <c r="JR68" s="40">
        <f>IF(JR$7="",0,JR58*условия!$V20)</f>
        <v>0</v>
      </c>
      <c r="JS68" s="40">
        <f>IF(JS$7="",0,JS58*условия!$V20)</f>
        <v>0</v>
      </c>
      <c r="JT68" s="40">
        <f>IF(JT$7="",0,JT58*условия!$V20)</f>
        <v>0</v>
      </c>
      <c r="JU68" s="40">
        <f>IF(JU$7="",0,JU58*условия!$V20)</f>
        <v>0</v>
      </c>
      <c r="JV68" s="40">
        <f>IF(JV$7="",0,JV58*условия!$V20)</f>
        <v>0</v>
      </c>
      <c r="JW68" s="40">
        <f>IF(JW$7="",0,JW58*условия!$V20)</f>
        <v>0</v>
      </c>
      <c r="JX68" s="40">
        <f>IF(JX$7="",0,JX58*условия!$V20)</f>
        <v>0</v>
      </c>
      <c r="JY68" s="40">
        <f>IF(JY$7="",0,JY58*условия!$V20)</f>
        <v>0</v>
      </c>
      <c r="JZ68" s="40">
        <f>IF(JZ$7="",0,JZ58*условия!$V20)</f>
        <v>0</v>
      </c>
      <c r="KA68" s="40">
        <f>IF(KA$7="",0,KA58*условия!$V20)</f>
        <v>0</v>
      </c>
      <c r="KB68" s="40">
        <f>IF(KB$7="",0,KB58*условия!$V20)</f>
        <v>0</v>
      </c>
      <c r="KC68" s="40">
        <f>IF(KC$7="",0,KC58*условия!$V20)</f>
        <v>0</v>
      </c>
      <c r="KD68" s="40">
        <f>IF(KD$7="",0,KD58*условия!$V20)</f>
        <v>0</v>
      </c>
      <c r="KE68" s="40">
        <f>IF(KE$7="",0,KE58*условия!$V20)</f>
        <v>0</v>
      </c>
      <c r="KF68" s="40">
        <f>IF(KF$7="",0,KF58*условия!$V20)</f>
        <v>0</v>
      </c>
      <c r="KG68" s="40">
        <f>IF(KG$7="",0,KG58*условия!$V20)</f>
        <v>0</v>
      </c>
      <c r="KH68" s="40">
        <f>IF(KH$7="",0,KH58*условия!$V20)</f>
        <v>0</v>
      </c>
      <c r="KI68" s="40">
        <f>IF(KI$7="",0,KI58*условия!$V20)</f>
        <v>0</v>
      </c>
      <c r="KJ68" s="40">
        <f>IF(KJ$7="",0,KJ58*условия!$V20)</f>
        <v>0</v>
      </c>
      <c r="KK68" s="40">
        <f>IF(KK$7="",0,KK58*условия!$V20)</f>
        <v>0</v>
      </c>
      <c r="KL68" s="40">
        <f>IF(KL$7="",0,KL58*условия!$V20)</f>
        <v>0</v>
      </c>
      <c r="KM68" s="40">
        <f>IF(KM$7="",0,KM58*условия!$V20)</f>
        <v>0</v>
      </c>
      <c r="KN68" s="40">
        <f>IF(KN$7="",0,KN58*условия!$V20)</f>
        <v>0</v>
      </c>
      <c r="KO68" s="40">
        <f>IF(KO$7="",0,KO58*условия!$V20)</f>
        <v>0</v>
      </c>
      <c r="KP68" s="40">
        <f>IF(KP$7="",0,KP58*условия!$V20)</f>
        <v>0</v>
      </c>
      <c r="KQ68" s="40">
        <f>IF(KQ$7="",0,KQ58*условия!$V20)</f>
        <v>0</v>
      </c>
      <c r="KR68" s="40">
        <f>IF(KR$7="",0,KR58*условия!$V20)</f>
        <v>0</v>
      </c>
      <c r="KS68" s="40">
        <f>IF(KS$7="",0,KS58*условия!$V20)</f>
        <v>0</v>
      </c>
      <c r="KT68" s="40">
        <f>IF(KT$7="",0,KT58*условия!$V20)</f>
        <v>0</v>
      </c>
      <c r="KU68" s="40">
        <f>IF(KU$7="",0,KU58*условия!$V20)</f>
        <v>0</v>
      </c>
      <c r="KV68" s="40">
        <f>IF(KV$7="",0,KV58*условия!$V20)</f>
        <v>0</v>
      </c>
      <c r="KW68" s="1"/>
      <c r="KX68" s="1"/>
    </row>
    <row r="69" spans="1:310" x14ac:dyDescent="0.25">
      <c r="A69" s="1"/>
      <c r="B69" s="79"/>
      <c r="C69" s="79"/>
      <c r="D69" s="79"/>
      <c r="E69" s="1" t="str">
        <f>E66</f>
        <v>доход от продаж</v>
      </c>
      <c r="F69" s="1"/>
      <c r="G69" s="1"/>
      <c r="H69" s="11" t="str">
        <f t="shared" si="55"/>
        <v>руб.</v>
      </c>
      <c r="I69" s="1"/>
      <c r="J69" s="1"/>
      <c r="K69" s="1" t="str">
        <f>справочники!$U$16</f>
        <v>непостоянные-60сотрудников</v>
      </c>
      <c r="L69" s="1"/>
      <c r="M69" s="5"/>
      <c r="N69" s="40"/>
      <c r="O69" s="19"/>
      <c r="P69" s="1"/>
      <c r="Q69" s="1"/>
      <c r="R69" s="40">
        <f>SUMIFS($T69:$KW69,$T$1:$KW$1,"&gt;="&amp;1,$T$1:$KW$1,"&lt;="&amp;MAX($1:$1))</f>
        <v>12618480.000000007</v>
      </c>
      <c r="S69" s="1"/>
      <c r="T69" s="232"/>
      <c r="U69" s="40">
        <f>IF(U$7="",0,U59*условия!$V21)</f>
        <v>46620.000000000124</v>
      </c>
      <c r="V69" s="40">
        <f>IF(V$7="",0,V59*условия!$V21)</f>
        <v>97125.000000000175</v>
      </c>
      <c r="W69" s="40">
        <f>IF(W$7="",0,W59*условия!$V21)</f>
        <v>151515.0000000002</v>
      </c>
      <c r="X69" s="40">
        <f>IF(X$7="",0,X59*условия!$V21)</f>
        <v>209790.00000000026</v>
      </c>
      <c r="Y69" s="40">
        <f>IF(Y$7="",0,Y59*условия!$V21)</f>
        <v>271950.00000000035</v>
      </c>
      <c r="Z69" s="40">
        <f>IF(Z$7="",0,Z59*условия!$V21)</f>
        <v>337995.00000000041</v>
      </c>
      <c r="AA69" s="40">
        <f>IF(AA$7="",0,AA59*условия!$V21)</f>
        <v>407925.00000000052</v>
      </c>
      <c r="AB69" s="40">
        <f>IF(AB$7="",0,AB59*условия!$V21)</f>
        <v>435120.00000000052</v>
      </c>
      <c r="AC69" s="40">
        <f>IF(AC$7="",0,AC59*условия!$V21)</f>
        <v>462315.00000000052</v>
      </c>
      <c r="AD69" s="40">
        <f>IF(AD$7="",0,AD59*условия!$V21)</f>
        <v>489510.00000000058</v>
      </c>
      <c r="AE69" s="40">
        <f>IF(AE$7="",0,AE59*условия!$V21)</f>
        <v>516705.00000000052</v>
      </c>
      <c r="AF69" s="40">
        <f>IF(AF$7="",0,AF59*условия!$V21)</f>
        <v>543900.00000000047</v>
      </c>
      <c r="AG69" s="40">
        <f>IF(AG$7="",0,AG59*условия!$V21)</f>
        <v>571095.00000000047</v>
      </c>
      <c r="AH69" s="40">
        <f>IF(AH$7="",0,AH59*условия!$V21)</f>
        <v>598290.00000000047</v>
      </c>
      <c r="AI69" s="40">
        <f>IF(AI$7="",0,AI59*условия!$V21)</f>
        <v>625485.00000000058</v>
      </c>
      <c r="AJ69" s="40">
        <f>IF(AJ$7="",0,AJ59*условия!$V21)</f>
        <v>652680.00000000047</v>
      </c>
      <c r="AK69" s="40">
        <f>IF(AK$7="",0,AK59*условия!$V21)</f>
        <v>679875.00000000047</v>
      </c>
      <c r="AL69" s="40">
        <f>IF(AL$7="",0,AL59*условия!$V21)</f>
        <v>707070.00000000047</v>
      </c>
      <c r="AM69" s="40">
        <f>IF(AM$7="",0,AM59*условия!$V21)</f>
        <v>734265.00000000047</v>
      </c>
      <c r="AN69" s="40">
        <f>IF(AN$7="",0,AN59*условия!$V21)</f>
        <v>761460.00000000047</v>
      </c>
      <c r="AO69" s="40">
        <f>IF(AO$7="",0,AO59*условия!$V21)</f>
        <v>788655.0000000007</v>
      </c>
      <c r="AP69" s="40">
        <f>IF(AP$7="",0,AP59*условия!$V21)</f>
        <v>815850.00000000081</v>
      </c>
      <c r="AQ69" s="40">
        <f>IF(AQ$7="",0,AQ59*условия!$V21)</f>
        <v>843045.00000000081</v>
      </c>
      <c r="AR69" s="40">
        <f>IF(AR$7="",0,AR59*условия!$V21)</f>
        <v>870240.00000000081</v>
      </c>
      <c r="AS69" s="40">
        <f>IF(AS$7="",0,AS59*условия!$V21)</f>
        <v>0</v>
      </c>
      <c r="AT69" s="40">
        <f>IF(AT$7="",0,AT59*условия!$V21)</f>
        <v>0</v>
      </c>
      <c r="AU69" s="40">
        <f>IF(AU$7="",0,AU59*условия!$V21)</f>
        <v>0</v>
      </c>
      <c r="AV69" s="40">
        <f>IF(AV$7="",0,AV59*условия!$V21)</f>
        <v>0</v>
      </c>
      <c r="AW69" s="40">
        <f>IF(AW$7="",0,AW59*условия!$V21)</f>
        <v>0</v>
      </c>
      <c r="AX69" s="40">
        <f>IF(AX$7="",0,AX59*условия!$V21)</f>
        <v>0</v>
      </c>
      <c r="AY69" s="40">
        <f>IF(AY$7="",0,AY59*условия!$V21)</f>
        <v>0</v>
      </c>
      <c r="AZ69" s="40">
        <f>IF(AZ$7="",0,AZ59*условия!$V21)</f>
        <v>0</v>
      </c>
      <c r="BA69" s="40">
        <f>IF(BA$7="",0,BA59*условия!$V21)</f>
        <v>0</v>
      </c>
      <c r="BB69" s="40">
        <f>IF(BB$7="",0,BB59*условия!$V21)</f>
        <v>0</v>
      </c>
      <c r="BC69" s="40">
        <f>IF(BC$7="",0,BC59*условия!$V21)</f>
        <v>0</v>
      </c>
      <c r="BD69" s="40">
        <f>IF(BD$7="",0,BD59*условия!$V21)</f>
        <v>0</v>
      </c>
      <c r="BE69" s="40">
        <f>IF(BE$7="",0,BE59*условия!$V21)</f>
        <v>0</v>
      </c>
      <c r="BF69" s="40">
        <f>IF(BF$7="",0,BF59*условия!$V21)</f>
        <v>0</v>
      </c>
      <c r="BG69" s="40">
        <f>IF(BG$7="",0,BG59*условия!$V21)</f>
        <v>0</v>
      </c>
      <c r="BH69" s="40">
        <f>IF(BH$7="",0,BH59*условия!$V21)</f>
        <v>0</v>
      </c>
      <c r="BI69" s="40">
        <f>IF(BI$7="",0,BI59*условия!$V21)</f>
        <v>0</v>
      </c>
      <c r="BJ69" s="40">
        <f>IF(BJ$7="",0,BJ59*условия!$V21)</f>
        <v>0</v>
      </c>
      <c r="BK69" s="40">
        <f>IF(BK$7="",0,BK59*условия!$V21)</f>
        <v>0</v>
      </c>
      <c r="BL69" s="40">
        <f>IF(BL$7="",0,BL59*условия!$V21)</f>
        <v>0</v>
      </c>
      <c r="BM69" s="40">
        <f>IF(BM$7="",0,BM59*условия!$V21)</f>
        <v>0</v>
      </c>
      <c r="BN69" s="40">
        <f>IF(BN$7="",0,BN59*условия!$V21)</f>
        <v>0</v>
      </c>
      <c r="BO69" s="40">
        <f>IF(BO$7="",0,BO59*условия!$V21)</f>
        <v>0</v>
      </c>
      <c r="BP69" s="40">
        <f>IF(BP$7="",0,BP59*условия!$V21)</f>
        <v>0</v>
      </c>
      <c r="BQ69" s="40">
        <f>IF(BQ$7="",0,BQ59*условия!$V21)</f>
        <v>0</v>
      </c>
      <c r="BR69" s="40">
        <f>IF(BR$7="",0,BR59*условия!$V21)</f>
        <v>0</v>
      </c>
      <c r="BS69" s="40">
        <f>IF(BS$7="",0,BS59*условия!$V21)</f>
        <v>0</v>
      </c>
      <c r="BT69" s="40">
        <f>IF(BT$7="",0,BT59*условия!$V21)</f>
        <v>0</v>
      </c>
      <c r="BU69" s="40">
        <f>IF(BU$7="",0,BU59*условия!$V21)</f>
        <v>0</v>
      </c>
      <c r="BV69" s="40">
        <f>IF(BV$7="",0,BV59*условия!$V21)</f>
        <v>0</v>
      </c>
      <c r="BW69" s="40">
        <f>IF(BW$7="",0,BW59*условия!$V21)</f>
        <v>0</v>
      </c>
      <c r="BX69" s="40">
        <f>IF(BX$7="",0,BX59*условия!$V21)</f>
        <v>0</v>
      </c>
      <c r="BY69" s="40">
        <f>IF(BY$7="",0,BY59*условия!$V21)</f>
        <v>0</v>
      </c>
      <c r="BZ69" s="40">
        <f>IF(BZ$7="",0,BZ59*условия!$V21)</f>
        <v>0</v>
      </c>
      <c r="CA69" s="40">
        <f>IF(CA$7="",0,CA59*условия!$V21)</f>
        <v>0</v>
      </c>
      <c r="CB69" s="40">
        <f>IF(CB$7="",0,CB59*условия!$V21)</f>
        <v>0</v>
      </c>
      <c r="CC69" s="40">
        <f>IF(CC$7="",0,CC59*условия!$V21)</f>
        <v>0</v>
      </c>
      <c r="CD69" s="40">
        <f>IF(CD$7="",0,CD59*условия!$V21)</f>
        <v>0</v>
      </c>
      <c r="CE69" s="40">
        <f>IF(CE$7="",0,CE59*условия!$V21)</f>
        <v>0</v>
      </c>
      <c r="CF69" s="40">
        <f>IF(CF$7="",0,CF59*условия!$V21)</f>
        <v>0</v>
      </c>
      <c r="CG69" s="40">
        <f>IF(CG$7="",0,CG59*условия!$V21)</f>
        <v>0</v>
      </c>
      <c r="CH69" s="40">
        <f>IF(CH$7="",0,CH59*условия!$V21)</f>
        <v>0</v>
      </c>
      <c r="CI69" s="40">
        <f>IF(CI$7="",0,CI59*условия!$V21)</f>
        <v>0</v>
      </c>
      <c r="CJ69" s="40">
        <f>IF(CJ$7="",0,CJ59*условия!$V21)</f>
        <v>0</v>
      </c>
      <c r="CK69" s="40">
        <f>IF(CK$7="",0,CK59*условия!$V21)</f>
        <v>0</v>
      </c>
      <c r="CL69" s="40">
        <f>IF(CL$7="",0,CL59*условия!$V21)</f>
        <v>0</v>
      </c>
      <c r="CM69" s="40">
        <f>IF(CM$7="",0,CM59*условия!$V21)</f>
        <v>0</v>
      </c>
      <c r="CN69" s="40">
        <f>IF(CN$7="",0,CN59*условия!$V21)</f>
        <v>0</v>
      </c>
      <c r="CO69" s="40">
        <f>IF(CO$7="",0,CO59*условия!$V21)</f>
        <v>0</v>
      </c>
      <c r="CP69" s="40">
        <f>IF(CP$7="",0,CP59*условия!$V21)</f>
        <v>0</v>
      </c>
      <c r="CQ69" s="40">
        <f>IF(CQ$7="",0,CQ59*условия!$V21)</f>
        <v>0</v>
      </c>
      <c r="CR69" s="40">
        <f>IF(CR$7="",0,CR59*условия!$V21)</f>
        <v>0</v>
      </c>
      <c r="CS69" s="40">
        <f>IF(CS$7="",0,CS59*условия!$V21)</f>
        <v>0</v>
      </c>
      <c r="CT69" s="40">
        <f>IF(CT$7="",0,CT59*условия!$V21)</f>
        <v>0</v>
      </c>
      <c r="CU69" s="40">
        <f>IF(CU$7="",0,CU59*условия!$V21)</f>
        <v>0</v>
      </c>
      <c r="CV69" s="40">
        <f>IF(CV$7="",0,CV59*условия!$V21)</f>
        <v>0</v>
      </c>
      <c r="CW69" s="40">
        <f>IF(CW$7="",0,CW59*условия!$V21)</f>
        <v>0</v>
      </c>
      <c r="CX69" s="40">
        <f>IF(CX$7="",0,CX59*условия!$V21)</f>
        <v>0</v>
      </c>
      <c r="CY69" s="40">
        <f>IF(CY$7="",0,CY59*условия!$V21)</f>
        <v>0</v>
      </c>
      <c r="CZ69" s="40">
        <f>IF(CZ$7="",0,CZ59*условия!$V21)</f>
        <v>0</v>
      </c>
      <c r="DA69" s="40">
        <f>IF(DA$7="",0,DA59*условия!$V21)</f>
        <v>0</v>
      </c>
      <c r="DB69" s="40">
        <f>IF(DB$7="",0,DB59*условия!$V21)</f>
        <v>0</v>
      </c>
      <c r="DC69" s="40">
        <f>IF(DC$7="",0,DC59*условия!$V21)</f>
        <v>0</v>
      </c>
      <c r="DD69" s="40">
        <f>IF(DD$7="",0,DD59*условия!$V21)</f>
        <v>0</v>
      </c>
      <c r="DE69" s="40">
        <f>IF(DE$7="",0,DE59*условия!$V21)</f>
        <v>0</v>
      </c>
      <c r="DF69" s="40">
        <f>IF(DF$7="",0,DF59*условия!$V21)</f>
        <v>0</v>
      </c>
      <c r="DG69" s="40">
        <f>IF(DG$7="",0,DG59*условия!$V21)</f>
        <v>0</v>
      </c>
      <c r="DH69" s="40">
        <f>IF(DH$7="",0,DH59*условия!$V21)</f>
        <v>0</v>
      </c>
      <c r="DI69" s="40">
        <f>IF(DI$7="",0,DI59*условия!$V21)</f>
        <v>0</v>
      </c>
      <c r="DJ69" s="40">
        <f>IF(DJ$7="",0,DJ59*условия!$V21)</f>
        <v>0</v>
      </c>
      <c r="DK69" s="40">
        <f>IF(DK$7="",0,DK59*условия!$V21)</f>
        <v>0</v>
      </c>
      <c r="DL69" s="40">
        <f>IF(DL$7="",0,DL59*условия!$V21)</f>
        <v>0</v>
      </c>
      <c r="DM69" s="40">
        <f>IF(DM$7="",0,DM59*условия!$V21)</f>
        <v>0</v>
      </c>
      <c r="DN69" s="40">
        <f>IF(DN$7="",0,DN59*условия!$V21)</f>
        <v>0</v>
      </c>
      <c r="DO69" s="40">
        <f>IF(DO$7="",0,DO59*условия!$V21)</f>
        <v>0</v>
      </c>
      <c r="DP69" s="40">
        <f>IF(DP$7="",0,DP59*условия!$V21)</f>
        <v>0</v>
      </c>
      <c r="DQ69" s="40">
        <f>IF(DQ$7="",0,DQ59*условия!$V21)</f>
        <v>0</v>
      </c>
      <c r="DR69" s="40">
        <f>IF(DR$7="",0,DR59*условия!$V21)</f>
        <v>0</v>
      </c>
      <c r="DS69" s="40">
        <f>IF(DS$7="",0,DS59*условия!$V21)</f>
        <v>0</v>
      </c>
      <c r="DT69" s="40">
        <f>IF(DT$7="",0,DT59*условия!$V21)</f>
        <v>0</v>
      </c>
      <c r="DU69" s="40">
        <f>IF(DU$7="",0,DU59*условия!$V21)</f>
        <v>0</v>
      </c>
      <c r="DV69" s="40">
        <f>IF(DV$7="",0,DV59*условия!$V21)</f>
        <v>0</v>
      </c>
      <c r="DW69" s="40">
        <f>IF(DW$7="",0,DW59*условия!$V21)</f>
        <v>0</v>
      </c>
      <c r="DX69" s="40">
        <f>IF(DX$7="",0,DX59*условия!$V21)</f>
        <v>0</v>
      </c>
      <c r="DY69" s="40">
        <f>IF(DY$7="",0,DY59*условия!$V21)</f>
        <v>0</v>
      </c>
      <c r="DZ69" s="40">
        <f>IF(DZ$7="",0,DZ59*условия!$V21)</f>
        <v>0</v>
      </c>
      <c r="EA69" s="40">
        <f>IF(EA$7="",0,EA59*условия!$V21)</f>
        <v>0</v>
      </c>
      <c r="EB69" s="40">
        <f>IF(EB$7="",0,EB59*условия!$V21)</f>
        <v>0</v>
      </c>
      <c r="EC69" s="40">
        <f>IF(EC$7="",0,EC59*условия!$V21)</f>
        <v>0</v>
      </c>
      <c r="ED69" s="40">
        <f>IF(ED$7="",0,ED59*условия!$V21)</f>
        <v>0</v>
      </c>
      <c r="EE69" s="40">
        <f>IF(EE$7="",0,EE59*условия!$V21)</f>
        <v>0</v>
      </c>
      <c r="EF69" s="40">
        <f>IF(EF$7="",0,EF59*условия!$V21)</f>
        <v>0</v>
      </c>
      <c r="EG69" s="40">
        <f>IF(EG$7="",0,EG59*условия!$V21)</f>
        <v>0</v>
      </c>
      <c r="EH69" s="40">
        <f>IF(EH$7="",0,EH59*условия!$V21)</f>
        <v>0</v>
      </c>
      <c r="EI69" s="40">
        <f>IF(EI$7="",0,EI59*условия!$V21)</f>
        <v>0</v>
      </c>
      <c r="EJ69" s="40">
        <f>IF(EJ$7="",0,EJ59*условия!$V21)</f>
        <v>0</v>
      </c>
      <c r="EK69" s="40">
        <f>IF(EK$7="",0,EK59*условия!$V21)</f>
        <v>0</v>
      </c>
      <c r="EL69" s="40">
        <f>IF(EL$7="",0,EL59*условия!$V21)</f>
        <v>0</v>
      </c>
      <c r="EM69" s="40">
        <f>IF(EM$7="",0,EM59*условия!$V21)</f>
        <v>0</v>
      </c>
      <c r="EN69" s="40">
        <f>IF(EN$7="",0,EN59*условия!$V21)</f>
        <v>0</v>
      </c>
      <c r="EO69" s="40">
        <f>IF(EO$7="",0,EO59*условия!$V21)</f>
        <v>0</v>
      </c>
      <c r="EP69" s="40">
        <f>IF(EP$7="",0,EP59*условия!$V21)</f>
        <v>0</v>
      </c>
      <c r="EQ69" s="40">
        <f>IF(EQ$7="",0,EQ59*условия!$V21)</f>
        <v>0</v>
      </c>
      <c r="ER69" s="40">
        <f>IF(ER$7="",0,ER59*условия!$V21)</f>
        <v>0</v>
      </c>
      <c r="ES69" s="40">
        <f>IF(ES$7="",0,ES59*условия!$V21)</f>
        <v>0</v>
      </c>
      <c r="ET69" s="40">
        <f>IF(ET$7="",0,ET59*условия!$V21)</f>
        <v>0</v>
      </c>
      <c r="EU69" s="40">
        <f>IF(EU$7="",0,EU59*условия!$V21)</f>
        <v>0</v>
      </c>
      <c r="EV69" s="40">
        <f>IF(EV$7="",0,EV59*условия!$V21)</f>
        <v>0</v>
      </c>
      <c r="EW69" s="40">
        <f>IF(EW$7="",0,EW59*условия!$V21)</f>
        <v>0</v>
      </c>
      <c r="EX69" s="40">
        <f>IF(EX$7="",0,EX59*условия!$V21)</f>
        <v>0</v>
      </c>
      <c r="EY69" s="40">
        <f>IF(EY$7="",0,EY59*условия!$V21)</f>
        <v>0</v>
      </c>
      <c r="EZ69" s="40">
        <f>IF(EZ$7="",0,EZ59*условия!$V21)</f>
        <v>0</v>
      </c>
      <c r="FA69" s="40">
        <f>IF(FA$7="",0,FA59*условия!$V21)</f>
        <v>0</v>
      </c>
      <c r="FB69" s="40">
        <f>IF(FB$7="",0,FB59*условия!$V21)</f>
        <v>0</v>
      </c>
      <c r="FC69" s="40">
        <f>IF(FC$7="",0,FC59*условия!$V21)</f>
        <v>0</v>
      </c>
      <c r="FD69" s="40">
        <f>IF(FD$7="",0,FD59*условия!$V21)</f>
        <v>0</v>
      </c>
      <c r="FE69" s="40">
        <f>IF(FE$7="",0,FE59*условия!$V21)</f>
        <v>0</v>
      </c>
      <c r="FF69" s="40">
        <f>IF(FF$7="",0,FF59*условия!$V21)</f>
        <v>0</v>
      </c>
      <c r="FG69" s="40">
        <f>IF(FG$7="",0,FG59*условия!$V21)</f>
        <v>0</v>
      </c>
      <c r="FH69" s="40">
        <f>IF(FH$7="",0,FH59*условия!$V21)</f>
        <v>0</v>
      </c>
      <c r="FI69" s="40">
        <f>IF(FI$7="",0,FI59*условия!$V21)</f>
        <v>0</v>
      </c>
      <c r="FJ69" s="40">
        <f>IF(FJ$7="",0,FJ59*условия!$V21)</f>
        <v>0</v>
      </c>
      <c r="FK69" s="40">
        <f>IF(FK$7="",0,FK59*условия!$V21)</f>
        <v>0</v>
      </c>
      <c r="FL69" s="40">
        <f>IF(FL$7="",0,FL59*условия!$V21)</f>
        <v>0</v>
      </c>
      <c r="FM69" s="40">
        <f>IF(FM$7="",0,FM59*условия!$V21)</f>
        <v>0</v>
      </c>
      <c r="FN69" s="40">
        <f>IF(FN$7="",0,FN59*условия!$V21)</f>
        <v>0</v>
      </c>
      <c r="FO69" s="40">
        <f>IF(FO$7="",0,FO59*условия!$V21)</f>
        <v>0</v>
      </c>
      <c r="FP69" s="40">
        <f>IF(FP$7="",0,FP59*условия!$V21)</f>
        <v>0</v>
      </c>
      <c r="FQ69" s="40">
        <f>IF(FQ$7="",0,FQ59*условия!$V21)</f>
        <v>0</v>
      </c>
      <c r="FR69" s="40">
        <f>IF(FR$7="",0,FR59*условия!$V21)</f>
        <v>0</v>
      </c>
      <c r="FS69" s="40">
        <f>IF(FS$7="",0,FS59*условия!$V21)</f>
        <v>0</v>
      </c>
      <c r="FT69" s="40">
        <f>IF(FT$7="",0,FT59*условия!$V21)</f>
        <v>0</v>
      </c>
      <c r="FU69" s="40">
        <f>IF(FU$7="",0,FU59*условия!$V21)</f>
        <v>0</v>
      </c>
      <c r="FV69" s="40">
        <f>IF(FV$7="",0,FV59*условия!$V21)</f>
        <v>0</v>
      </c>
      <c r="FW69" s="40">
        <f>IF(FW$7="",0,FW59*условия!$V21)</f>
        <v>0</v>
      </c>
      <c r="FX69" s="40">
        <f>IF(FX$7="",0,FX59*условия!$V21)</f>
        <v>0</v>
      </c>
      <c r="FY69" s="40">
        <f>IF(FY$7="",0,FY59*условия!$V21)</f>
        <v>0</v>
      </c>
      <c r="FZ69" s="40">
        <f>IF(FZ$7="",0,FZ59*условия!$V21)</f>
        <v>0</v>
      </c>
      <c r="GA69" s="40">
        <f>IF(GA$7="",0,GA59*условия!$V21)</f>
        <v>0</v>
      </c>
      <c r="GB69" s="40">
        <f>IF(GB$7="",0,GB59*условия!$V21)</f>
        <v>0</v>
      </c>
      <c r="GC69" s="40">
        <f>IF(GC$7="",0,GC59*условия!$V21)</f>
        <v>0</v>
      </c>
      <c r="GD69" s="40">
        <f>IF(GD$7="",0,GD59*условия!$V21)</f>
        <v>0</v>
      </c>
      <c r="GE69" s="40">
        <f>IF(GE$7="",0,GE59*условия!$V21)</f>
        <v>0</v>
      </c>
      <c r="GF69" s="40">
        <f>IF(GF$7="",0,GF59*условия!$V21)</f>
        <v>0</v>
      </c>
      <c r="GG69" s="40">
        <f>IF(GG$7="",0,GG59*условия!$V21)</f>
        <v>0</v>
      </c>
      <c r="GH69" s="40">
        <f>IF(GH$7="",0,GH59*условия!$V21)</f>
        <v>0</v>
      </c>
      <c r="GI69" s="40">
        <f>IF(GI$7="",0,GI59*условия!$V21)</f>
        <v>0</v>
      </c>
      <c r="GJ69" s="40">
        <f>IF(GJ$7="",0,GJ59*условия!$V21)</f>
        <v>0</v>
      </c>
      <c r="GK69" s="40">
        <f>IF(GK$7="",0,GK59*условия!$V21)</f>
        <v>0</v>
      </c>
      <c r="GL69" s="40">
        <f>IF(GL$7="",0,GL59*условия!$V21)</f>
        <v>0</v>
      </c>
      <c r="GM69" s="40">
        <f>IF(GM$7="",0,GM59*условия!$V21)</f>
        <v>0</v>
      </c>
      <c r="GN69" s="40">
        <f>IF(GN$7="",0,GN59*условия!$V21)</f>
        <v>0</v>
      </c>
      <c r="GO69" s="40">
        <f>IF(GO$7="",0,GO59*условия!$V21)</f>
        <v>0</v>
      </c>
      <c r="GP69" s="40">
        <f>IF(GP$7="",0,GP59*условия!$V21)</f>
        <v>0</v>
      </c>
      <c r="GQ69" s="40">
        <f>IF(GQ$7="",0,GQ59*условия!$V21)</f>
        <v>0</v>
      </c>
      <c r="GR69" s="40">
        <f>IF(GR$7="",0,GR59*условия!$V21)</f>
        <v>0</v>
      </c>
      <c r="GS69" s="40">
        <f>IF(GS$7="",0,GS59*условия!$V21)</f>
        <v>0</v>
      </c>
      <c r="GT69" s="40">
        <f>IF(GT$7="",0,GT59*условия!$V21)</f>
        <v>0</v>
      </c>
      <c r="GU69" s="40">
        <f>IF(GU$7="",0,GU59*условия!$V21)</f>
        <v>0</v>
      </c>
      <c r="GV69" s="40">
        <f>IF(GV$7="",0,GV59*условия!$V21)</f>
        <v>0</v>
      </c>
      <c r="GW69" s="40">
        <f>IF(GW$7="",0,GW59*условия!$V21)</f>
        <v>0</v>
      </c>
      <c r="GX69" s="40">
        <f>IF(GX$7="",0,GX59*условия!$V21)</f>
        <v>0</v>
      </c>
      <c r="GY69" s="40">
        <f>IF(GY$7="",0,GY59*условия!$V21)</f>
        <v>0</v>
      </c>
      <c r="GZ69" s="40">
        <f>IF(GZ$7="",0,GZ59*условия!$V21)</f>
        <v>0</v>
      </c>
      <c r="HA69" s="40">
        <f>IF(HA$7="",0,HA59*условия!$V21)</f>
        <v>0</v>
      </c>
      <c r="HB69" s="40">
        <f>IF(HB$7="",0,HB59*условия!$V21)</f>
        <v>0</v>
      </c>
      <c r="HC69" s="40">
        <f>IF(HC$7="",0,HC59*условия!$V21)</f>
        <v>0</v>
      </c>
      <c r="HD69" s="40">
        <f>IF(HD$7="",0,HD59*условия!$V21)</f>
        <v>0</v>
      </c>
      <c r="HE69" s="40">
        <f>IF(HE$7="",0,HE59*условия!$V21)</f>
        <v>0</v>
      </c>
      <c r="HF69" s="40">
        <f>IF(HF$7="",0,HF59*условия!$V21)</f>
        <v>0</v>
      </c>
      <c r="HG69" s="40">
        <f>IF(HG$7="",0,HG59*условия!$V21)</f>
        <v>0</v>
      </c>
      <c r="HH69" s="40">
        <f>IF(HH$7="",0,HH59*условия!$V21)</f>
        <v>0</v>
      </c>
      <c r="HI69" s="40">
        <f>IF(HI$7="",0,HI59*условия!$V21)</f>
        <v>0</v>
      </c>
      <c r="HJ69" s="40">
        <f>IF(HJ$7="",0,HJ59*условия!$V21)</f>
        <v>0</v>
      </c>
      <c r="HK69" s="40">
        <f>IF(HK$7="",0,HK59*условия!$V21)</f>
        <v>0</v>
      </c>
      <c r="HL69" s="40">
        <f>IF(HL$7="",0,HL59*условия!$V21)</f>
        <v>0</v>
      </c>
      <c r="HM69" s="40">
        <f>IF(HM$7="",0,HM59*условия!$V21)</f>
        <v>0</v>
      </c>
      <c r="HN69" s="40">
        <f>IF(HN$7="",0,HN59*условия!$V21)</f>
        <v>0</v>
      </c>
      <c r="HO69" s="40">
        <f>IF(HO$7="",0,HO59*условия!$V21)</f>
        <v>0</v>
      </c>
      <c r="HP69" s="40">
        <f>IF(HP$7="",0,HP59*условия!$V21)</f>
        <v>0</v>
      </c>
      <c r="HQ69" s="40">
        <f>IF(HQ$7="",0,HQ59*условия!$V21)</f>
        <v>0</v>
      </c>
      <c r="HR69" s="40">
        <f>IF(HR$7="",0,HR59*условия!$V21)</f>
        <v>0</v>
      </c>
      <c r="HS69" s="40">
        <f>IF(HS$7="",0,HS59*условия!$V21)</f>
        <v>0</v>
      </c>
      <c r="HT69" s="40">
        <f>IF(HT$7="",0,HT59*условия!$V21)</f>
        <v>0</v>
      </c>
      <c r="HU69" s="40">
        <f>IF(HU$7="",0,HU59*условия!$V21)</f>
        <v>0</v>
      </c>
      <c r="HV69" s="40">
        <f>IF(HV$7="",0,HV59*условия!$V21)</f>
        <v>0</v>
      </c>
      <c r="HW69" s="40">
        <f>IF(HW$7="",0,HW59*условия!$V21)</f>
        <v>0</v>
      </c>
      <c r="HX69" s="40">
        <f>IF(HX$7="",0,HX59*условия!$V21)</f>
        <v>0</v>
      </c>
      <c r="HY69" s="40">
        <f>IF(HY$7="",0,HY59*условия!$V21)</f>
        <v>0</v>
      </c>
      <c r="HZ69" s="40">
        <f>IF(HZ$7="",0,HZ59*условия!$V21)</f>
        <v>0</v>
      </c>
      <c r="IA69" s="40">
        <f>IF(IA$7="",0,IA59*условия!$V21)</f>
        <v>0</v>
      </c>
      <c r="IB69" s="40">
        <f>IF(IB$7="",0,IB59*условия!$V21)</f>
        <v>0</v>
      </c>
      <c r="IC69" s="40">
        <f>IF(IC$7="",0,IC59*условия!$V21)</f>
        <v>0</v>
      </c>
      <c r="ID69" s="40">
        <f>IF(ID$7="",0,ID59*условия!$V21)</f>
        <v>0</v>
      </c>
      <c r="IE69" s="40">
        <f>IF(IE$7="",0,IE59*условия!$V21)</f>
        <v>0</v>
      </c>
      <c r="IF69" s="40">
        <f>IF(IF$7="",0,IF59*условия!$V21)</f>
        <v>0</v>
      </c>
      <c r="IG69" s="40">
        <f>IF(IG$7="",0,IG59*условия!$V21)</f>
        <v>0</v>
      </c>
      <c r="IH69" s="40">
        <f>IF(IH$7="",0,IH59*условия!$V21)</f>
        <v>0</v>
      </c>
      <c r="II69" s="40">
        <f>IF(II$7="",0,II59*условия!$V21)</f>
        <v>0</v>
      </c>
      <c r="IJ69" s="40">
        <f>IF(IJ$7="",0,IJ59*условия!$V21)</f>
        <v>0</v>
      </c>
      <c r="IK69" s="40">
        <f>IF(IK$7="",0,IK59*условия!$V21)</f>
        <v>0</v>
      </c>
      <c r="IL69" s="40">
        <f>IF(IL$7="",0,IL59*условия!$V21)</f>
        <v>0</v>
      </c>
      <c r="IM69" s="40">
        <f>IF(IM$7="",0,IM59*условия!$V21)</f>
        <v>0</v>
      </c>
      <c r="IN69" s="40">
        <f>IF(IN$7="",0,IN59*условия!$V21)</f>
        <v>0</v>
      </c>
      <c r="IO69" s="40">
        <f>IF(IO$7="",0,IO59*условия!$V21)</f>
        <v>0</v>
      </c>
      <c r="IP69" s="40">
        <f>IF(IP$7="",0,IP59*условия!$V21)</f>
        <v>0</v>
      </c>
      <c r="IQ69" s="40">
        <f>IF(IQ$7="",0,IQ59*условия!$V21)</f>
        <v>0</v>
      </c>
      <c r="IR69" s="40">
        <f>IF(IR$7="",0,IR59*условия!$V21)</f>
        <v>0</v>
      </c>
      <c r="IS69" s="40">
        <f>IF(IS$7="",0,IS59*условия!$V21)</f>
        <v>0</v>
      </c>
      <c r="IT69" s="40">
        <f>IF(IT$7="",0,IT59*условия!$V21)</f>
        <v>0</v>
      </c>
      <c r="IU69" s="40">
        <f>IF(IU$7="",0,IU59*условия!$V21)</f>
        <v>0</v>
      </c>
      <c r="IV69" s="40">
        <f>IF(IV$7="",0,IV59*условия!$V21)</f>
        <v>0</v>
      </c>
      <c r="IW69" s="40">
        <f>IF(IW$7="",0,IW59*условия!$V21)</f>
        <v>0</v>
      </c>
      <c r="IX69" s="40">
        <f>IF(IX$7="",0,IX59*условия!$V21)</f>
        <v>0</v>
      </c>
      <c r="IY69" s="40">
        <f>IF(IY$7="",0,IY59*условия!$V21)</f>
        <v>0</v>
      </c>
      <c r="IZ69" s="40">
        <f>IF(IZ$7="",0,IZ59*условия!$V21)</f>
        <v>0</v>
      </c>
      <c r="JA69" s="40">
        <f>IF(JA$7="",0,JA59*условия!$V21)</f>
        <v>0</v>
      </c>
      <c r="JB69" s="40">
        <f>IF(JB$7="",0,JB59*условия!$V21)</f>
        <v>0</v>
      </c>
      <c r="JC69" s="40">
        <f>IF(JC$7="",0,JC59*условия!$V21)</f>
        <v>0</v>
      </c>
      <c r="JD69" s="40">
        <f>IF(JD$7="",0,JD59*условия!$V21)</f>
        <v>0</v>
      </c>
      <c r="JE69" s="40">
        <f>IF(JE$7="",0,JE59*условия!$V21)</f>
        <v>0</v>
      </c>
      <c r="JF69" s="40">
        <f>IF(JF$7="",0,JF59*условия!$V21)</f>
        <v>0</v>
      </c>
      <c r="JG69" s="40">
        <f>IF(JG$7="",0,JG59*условия!$V21)</f>
        <v>0</v>
      </c>
      <c r="JH69" s="40">
        <f>IF(JH$7="",0,JH59*условия!$V21)</f>
        <v>0</v>
      </c>
      <c r="JI69" s="40">
        <f>IF(JI$7="",0,JI59*условия!$V21)</f>
        <v>0</v>
      </c>
      <c r="JJ69" s="40">
        <f>IF(JJ$7="",0,JJ59*условия!$V21)</f>
        <v>0</v>
      </c>
      <c r="JK69" s="40">
        <f>IF(JK$7="",0,JK59*условия!$V21)</f>
        <v>0</v>
      </c>
      <c r="JL69" s="40">
        <f>IF(JL$7="",0,JL59*условия!$V21)</f>
        <v>0</v>
      </c>
      <c r="JM69" s="40">
        <f>IF(JM$7="",0,JM59*условия!$V21)</f>
        <v>0</v>
      </c>
      <c r="JN69" s="40">
        <f>IF(JN$7="",0,JN59*условия!$V21)</f>
        <v>0</v>
      </c>
      <c r="JO69" s="40">
        <f>IF(JO$7="",0,JO59*условия!$V21)</f>
        <v>0</v>
      </c>
      <c r="JP69" s="40">
        <f>IF(JP$7="",0,JP59*условия!$V21)</f>
        <v>0</v>
      </c>
      <c r="JQ69" s="40">
        <f>IF(JQ$7="",0,JQ59*условия!$V21)</f>
        <v>0</v>
      </c>
      <c r="JR69" s="40">
        <f>IF(JR$7="",0,JR59*условия!$V21)</f>
        <v>0</v>
      </c>
      <c r="JS69" s="40">
        <f>IF(JS$7="",0,JS59*условия!$V21)</f>
        <v>0</v>
      </c>
      <c r="JT69" s="40">
        <f>IF(JT$7="",0,JT59*условия!$V21)</f>
        <v>0</v>
      </c>
      <c r="JU69" s="40">
        <f>IF(JU$7="",0,JU59*условия!$V21)</f>
        <v>0</v>
      </c>
      <c r="JV69" s="40">
        <f>IF(JV$7="",0,JV59*условия!$V21)</f>
        <v>0</v>
      </c>
      <c r="JW69" s="40">
        <f>IF(JW$7="",0,JW59*условия!$V21)</f>
        <v>0</v>
      </c>
      <c r="JX69" s="40">
        <f>IF(JX$7="",0,JX59*условия!$V21)</f>
        <v>0</v>
      </c>
      <c r="JY69" s="40">
        <f>IF(JY$7="",0,JY59*условия!$V21)</f>
        <v>0</v>
      </c>
      <c r="JZ69" s="40">
        <f>IF(JZ$7="",0,JZ59*условия!$V21)</f>
        <v>0</v>
      </c>
      <c r="KA69" s="40">
        <f>IF(KA$7="",0,KA59*условия!$V21)</f>
        <v>0</v>
      </c>
      <c r="KB69" s="40">
        <f>IF(KB$7="",0,KB59*условия!$V21)</f>
        <v>0</v>
      </c>
      <c r="KC69" s="40">
        <f>IF(KC$7="",0,KC59*условия!$V21)</f>
        <v>0</v>
      </c>
      <c r="KD69" s="40">
        <f>IF(KD$7="",0,KD59*условия!$V21)</f>
        <v>0</v>
      </c>
      <c r="KE69" s="40">
        <f>IF(KE$7="",0,KE59*условия!$V21)</f>
        <v>0</v>
      </c>
      <c r="KF69" s="40">
        <f>IF(KF$7="",0,KF59*условия!$V21)</f>
        <v>0</v>
      </c>
      <c r="KG69" s="40">
        <f>IF(KG$7="",0,KG59*условия!$V21)</f>
        <v>0</v>
      </c>
      <c r="KH69" s="40">
        <f>IF(KH$7="",0,KH59*условия!$V21)</f>
        <v>0</v>
      </c>
      <c r="KI69" s="40">
        <f>IF(KI$7="",0,KI59*условия!$V21)</f>
        <v>0</v>
      </c>
      <c r="KJ69" s="40">
        <f>IF(KJ$7="",0,KJ59*условия!$V21)</f>
        <v>0</v>
      </c>
      <c r="KK69" s="40">
        <f>IF(KK$7="",0,KK59*условия!$V21)</f>
        <v>0</v>
      </c>
      <c r="KL69" s="40">
        <f>IF(KL$7="",0,KL59*условия!$V21)</f>
        <v>0</v>
      </c>
      <c r="KM69" s="40">
        <f>IF(KM$7="",0,KM59*условия!$V21)</f>
        <v>0</v>
      </c>
      <c r="KN69" s="40">
        <f>IF(KN$7="",0,KN59*условия!$V21)</f>
        <v>0</v>
      </c>
      <c r="KO69" s="40">
        <f>IF(KO$7="",0,KO59*условия!$V21)</f>
        <v>0</v>
      </c>
      <c r="KP69" s="40">
        <f>IF(KP$7="",0,KP59*условия!$V21)</f>
        <v>0</v>
      </c>
      <c r="KQ69" s="40">
        <f>IF(KQ$7="",0,KQ59*условия!$V21)</f>
        <v>0</v>
      </c>
      <c r="KR69" s="40">
        <f>IF(KR$7="",0,KR59*условия!$V21)</f>
        <v>0</v>
      </c>
      <c r="KS69" s="40">
        <f>IF(KS$7="",0,KS59*условия!$V21)</f>
        <v>0</v>
      </c>
      <c r="KT69" s="40">
        <f>IF(KT$7="",0,KT59*условия!$V21)</f>
        <v>0</v>
      </c>
      <c r="KU69" s="40">
        <f>IF(KU$7="",0,KU59*условия!$V21)</f>
        <v>0</v>
      </c>
      <c r="KV69" s="40">
        <f>IF(KV$7="",0,KV59*условия!$V21)</f>
        <v>0</v>
      </c>
      <c r="KW69" s="1"/>
      <c r="KX69" s="1"/>
    </row>
    <row r="70" spans="1:310" ht="4.05" customHeight="1" x14ac:dyDescent="0.25">
      <c r="A70" s="1"/>
      <c r="B70" s="79"/>
      <c r="C70" s="79"/>
      <c r="D70" s="79"/>
      <c r="E70" s="1"/>
      <c r="F70" s="1"/>
      <c r="G70" s="1"/>
      <c r="H70" s="11"/>
      <c r="I70" s="1"/>
      <c r="J70" s="1"/>
      <c r="K70" s="1"/>
      <c r="L70" s="1"/>
      <c r="M70" s="5"/>
      <c r="N70" s="1"/>
      <c r="O70" s="19"/>
      <c r="P70" s="1"/>
      <c r="Q70" s="1"/>
      <c r="R70" s="40"/>
      <c r="S70" s="1"/>
      <c r="T70" s="40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</row>
    <row r="71" spans="1:310" ht="4.05" customHeight="1" x14ac:dyDescent="0.25">
      <c r="A71" s="1"/>
      <c r="B71" s="79"/>
      <c r="C71" s="79"/>
      <c r="D71" s="79"/>
      <c r="E71" s="61"/>
      <c r="F71" s="1"/>
      <c r="G71" s="1"/>
      <c r="H71" s="11"/>
      <c r="I71" s="1"/>
      <c r="J71" s="1"/>
      <c r="K71" s="61"/>
      <c r="L71" s="1"/>
      <c r="M71" s="5"/>
      <c r="N71" s="61"/>
      <c r="O71" s="19"/>
      <c r="P71" s="1"/>
      <c r="Q71" s="1"/>
      <c r="R71" s="67"/>
      <c r="S71" s="1"/>
      <c r="T71" s="40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</row>
    <row r="72" spans="1:310" ht="12" customHeight="1" x14ac:dyDescent="0.25">
      <c r="A72" s="1"/>
      <c r="B72" s="79"/>
      <c r="C72" s="79"/>
      <c r="D72" s="79"/>
      <c r="E72" s="1"/>
      <c r="F72" s="1"/>
      <c r="G72" s="1"/>
      <c r="H72" s="11"/>
      <c r="I72" s="1"/>
      <c r="J72" s="1"/>
      <c r="K72" s="1"/>
      <c r="L72" s="1"/>
      <c r="M72" s="5"/>
      <c r="N72" s="53" t="s">
        <v>9</v>
      </c>
      <c r="O72" s="54"/>
      <c r="P72" s="53"/>
      <c r="Q72" s="53"/>
      <c r="R72" s="55">
        <f>R63-SUM(R64:R70)</f>
        <v>0</v>
      </c>
      <c r="S72" s="1"/>
      <c r="T72" s="40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</row>
    <row r="73" spans="1:310" ht="4.95" customHeight="1" x14ac:dyDescent="0.25">
      <c r="A73" s="1"/>
      <c r="B73" s="79"/>
      <c r="C73" s="79"/>
      <c r="D73" s="79"/>
      <c r="E73" s="1"/>
      <c r="F73" s="1"/>
      <c r="G73" s="1"/>
      <c r="H73" s="11"/>
      <c r="I73" s="1"/>
      <c r="J73" s="1"/>
      <c r="K73" s="1"/>
      <c r="L73" s="1"/>
      <c r="M73" s="5"/>
      <c r="N73" s="1"/>
      <c r="O73" s="19"/>
      <c r="P73" s="1"/>
      <c r="Q73" s="1"/>
      <c r="R73" s="40"/>
      <c r="S73" s="1"/>
      <c r="T73" s="40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</row>
    <row r="74" spans="1:310" s="4" customFormat="1" x14ac:dyDescent="0.25">
      <c r="A74" s="3"/>
      <c r="B74" s="80"/>
      <c r="C74" s="81" t="s">
        <v>25</v>
      </c>
      <c r="D74" s="80"/>
      <c r="E74" s="42" t="str">
        <f>kpi!$E$119</f>
        <v>доход от продаж допуслуг</v>
      </c>
      <c r="F74" s="3"/>
      <c r="G74" s="3"/>
      <c r="H74" s="39" t="str">
        <f>IF(OR($E74="",$E74=0),"",INDEX(kpi!$I:$I,SUMIFS(kpi!$A:$A,kpi!$E:$E,$E74)))</f>
        <v>руб.</v>
      </c>
      <c r="I74" s="3"/>
      <c r="J74" s="3"/>
      <c r="K74" s="42" t="s">
        <v>7</v>
      </c>
      <c r="L74" s="3"/>
      <c r="M74" s="5"/>
      <c r="N74" s="44"/>
      <c r="O74" s="19"/>
      <c r="P74" s="3"/>
      <c r="Q74" s="3"/>
      <c r="R74" s="44">
        <f t="shared" ref="R74:R76" si="56">SUMIFS($T74:$KW74,$T$1:$KW$1,"&gt;="&amp;1,$T$1:$KW$1,"&lt;="&amp;MAX($1:$1))</f>
        <v>699672.7641749999</v>
      </c>
      <c r="S74" s="3"/>
      <c r="T74" s="41"/>
      <c r="U74" s="41">
        <f>IF(U$7="",0,SUM(U75:U81))</f>
        <v>8959.981415000002</v>
      </c>
      <c r="V74" s="41">
        <f t="shared" ref="V74:CG74" si="57">IF(V$7="",0,SUM(V75:V81))</f>
        <v>10312.035868750001</v>
      </c>
      <c r="W74" s="41">
        <f t="shared" si="57"/>
        <v>11768.094511250001</v>
      </c>
      <c r="X74" s="41">
        <f t="shared" si="57"/>
        <v>13328.157342499999</v>
      </c>
      <c r="Y74" s="41">
        <f t="shared" si="57"/>
        <v>14992.224362500003</v>
      </c>
      <c r="Z74" s="41">
        <f t="shared" si="57"/>
        <v>16760.295571250001</v>
      </c>
      <c r="AA74" s="41">
        <f t="shared" si="57"/>
        <v>18217.998548750002</v>
      </c>
      <c r="AB74" s="41">
        <f t="shared" si="57"/>
        <v>19582.385515000002</v>
      </c>
      <c r="AC74" s="41">
        <f t="shared" si="57"/>
        <v>21002.679871250002</v>
      </c>
      <c r="AD74" s="41">
        <f t="shared" si="57"/>
        <v>22478.881617500003</v>
      </c>
      <c r="AE74" s="41">
        <f t="shared" si="57"/>
        <v>24010.99075375</v>
      </c>
      <c r="AF74" s="41">
        <f t="shared" si="57"/>
        <v>25599.007280000002</v>
      </c>
      <c r="AG74" s="41">
        <f t="shared" si="57"/>
        <v>27242.931196250003</v>
      </c>
      <c r="AH74" s="41">
        <f t="shared" si="57"/>
        <v>28942.762502500005</v>
      </c>
      <c r="AI74" s="41">
        <f t="shared" si="57"/>
        <v>30698.501198750007</v>
      </c>
      <c r="AJ74" s="41">
        <f t="shared" si="57"/>
        <v>32510.147285000006</v>
      </c>
      <c r="AK74" s="41">
        <f t="shared" si="57"/>
        <v>34377.700761249995</v>
      </c>
      <c r="AL74" s="41">
        <f t="shared" si="57"/>
        <v>36301.161627499998</v>
      </c>
      <c r="AM74" s="41">
        <f t="shared" si="57"/>
        <v>38280.529883750009</v>
      </c>
      <c r="AN74" s="41">
        <f t="shared" si="57"/>
        <v>40315.805530000005</v>
      </c>
      <c r="AO74" s="41">
        <f t="shared" si="57"/>
        <v>42406.988566250002</v>
      </c>
      <c r="AP74" s="41">
        <f t="shared" si="57"/>
        <v>44554.078992499999</v>
      </c>
      <c r="AQ74" s="41">
        <f t="shared" si="57"/>
        <v>46757.076808749989</v>
      </c>
      <c r="AR74" s="41">
        <f t="shared" si="57"/>
        <v>49015.982015000009</v>
      </c>
      <c r="AS74" s="41">
        <f t="shared" si="57"/>
        <v>41256.365150000005</v>
      </c>
      <c r="AT74" s="41">
        <f t="shared" si="57"/>
        <v>0</v>
      </c>
      <c r="AU74" s="41">
        <f t="shared" si="57"/>
        <v>0</v>
      </c>
      <c r="AV74" s="41">
        <f t="shared" si="57"/>
        <v>0</v>
      </c>
      <c r="AW74" s="41">
        <f t="shared" si="57"/>
        <v>0</v>
      </c>
      <c r="AX74" s="41">
        <f t="shared" si="57"/>
        <v>0</v>
      </c>
      <c r="AY74" s="41">
        <f t="shared" si="57"/>
        <v>0</v>
      </c>
      <c r="AZ74" s="41">
        <f t="shared" si="57"/>
        <v>0</v>
      </c>
      <c r="BA74" s="41">
        <f t="shared" si="57"/>
        <v>0</v>
      </c>
      <c r="BB74" s="41">
        <f t="shared" si="57"/>
        <v>0</v>
      </c>
      <c r="BC74" s="41">
        <f t="shared" si="57"/>
        <v>0</v>
      </c>
      <c r="BD74" s="41">
        <f t="shared" si="57"/>
        <v>0</v>
      </c>
      <c r="BE74" s="41">
        <f t="shared" si="57"/>
        <v>0</v>
      </c>
      <c r="BF74" s="41">
        <f t="shared" si="57"/>
        <v>0</v>
      </c>
      <c r="BG74" s="41">
        <f t="shared" si="57"/>
        <v>0</v>
      </c>
      <c r="BH74" s="41">
        <f t="shared" si="57"/>
        <v>0</v>
      </c>
      <c r="BI74" s="41">
        <f t="shared" si="57"/>
        <v>0</v>
      </c>
      <c r="BJ74" s="41">
        <f t="shared" si="57"/>
        <v>0</v>
      </c>
      <c r="BK74" s="41">
        <f t="shared" si="57"/>
        <v>0</v>
      </c>
      <c r="BL74" s="41">
        <f t="shared" si="57"/>
        <v>0</v>
      </c>
      <c r="BM74" s="41">
        <f t="shared" si="57"/>
        <v>0</v>
      </c>
      <c r="BN74" s="41">
        <f t="shared" si="57"/>
        <v>0</v>
      </c>
      <c r="BO74" s="41">
        <f t="shared" si="57"/>
        <v>0</v>
      </c>
      <c r="BP74" s="41">
        <f t="shared" si="57"/>
        <v>0</v>
      </c>
      <c r="BQ74" s="41">
        <f t="shared" si="57"/>
        <v>0</v>
      </c>
      <c r="BR74" s="41">
        <f t="shared" si="57"/>
        <v>0</v>
      </c>
      <c r="BS74" s="41">
        <f t="shared" si="57"/>
        <v>0</v>
      </c>
      <c r="BT74" s="41">
        <f t="shared" si="57"/>
        <v>0</v>
      </c>
      <c r="BU74" s="41">
        <f t="shared" si="57"/>
        <v>0</v>
      </c>
      <c r="BV74" s="41">
        <f t="shared" si="57"/>
        <v>0</v>
      </c>
      <c r="BW74" s="41">
        <f t="shared" si="57"/>
        <v>0</v>
      </c>
      <c r="BX74" s="41">
        <f t="shared" si="57"/>
        <v>0</v>
      </c>
      <c r="BY74" s="41">
        <f t="shared" si="57"/>
        <v>0</v>
      </c>
      <c r="BZ74" s="41">
        <f t="shared" si="57"/>
        <v>0</v>
      </c>
      <c r="CA74" s="41">
        <f t="shared" si="57"/>
        <v>0</v>
      </c>
      <c r="CB74" s="41">
        <f t="shared" si="57"/>
        <v>0</v>
      </c>
      <c r="CC74" s="41">
        <f t="shared" si="57"/>
        <v>0</v>
      </c>
      <c r="CD74" s="41">
        <f t="shared" si="57"/>
        <v>0</v>
      </c>
      <c r="CE74" s="41">
        <f t="shared" si="57"/>
        <v>0</v>
      </c>
      <c r="CF74" s="41">
        <f t="shared" si="57"/>
        <v>0</v>
      </c>
      <c r="CG74" s="41">
        <f t="shared" si="57"/>
        <v>0</v>
      </c>
      <c r="CH74" s="41">
        <f t="shared" ref="CH74:ES74" si="58">IF(CH$7="",0,SUM(CH75:CH81))</f>
        <v>0</v>
      </c>
      <c r="CI74" s="41">
        <f t="shared" si="58"/>
        <v>0</v>
      </c>
      <c r="CJ74" s="41">
        <f t="shared" si="58"/>
        <v>0</v>
      </c>
      <c r="CK74" s="41">
        <f t="shared" si="58"/>
        <v>0</v>
      </c>
      <c r="CL74" s="41">
        <f t="shared" si="58"/>
        <v>0</v>
      </c>
      <c r="CM74" s="41">
        <f t="shared" si="58"/>
        <v>0</v>
      </c>
      <c r="CN74" s="41">
        <f t="shared" si="58"/>
        <v>0</v>
      </c>
      <c r="CO74" s="41">
        <f t="shared" si="58"/>
        <v>0</v>
      </c>
      <c r="CP74" s="41">
        <f t="shared" si="58"/>
        <v>0</v>
      </c>
      <c r="CQ74" s="41">
        <f t="shared" si="58"/>
        <v>0</v>
      </c>
      <c r="CR74" s="41">
        <f t="shared" si="58"/>
        <v>0</v>
      </c>
      <c r="CS74" s="41">
        <f t="shared" si="58"/>
        <v>0</v>
      </c>
      <c r="CT74" s="41">
        <f t="shared" si="58"/>
        <v>0</v>
      </c>
      <c r="CU74" s="41">
        <f t="shared" si="58"/>
        <v>0</v>
      </c>
      <c r="CV74" s="41">
        <f t="shared" si="58"/>
        <v>0</v>
      </c>
      <c r="CW74" s="41">
        <f t="shared" si="58"/>
        <v>0</v>
      </c>
      <c r="CX74" s="41">
        <f t="shared" si="58"/>
        <v>0</v>
      </c>
      <c r="CY74" s="41">
        <f t="shared" si="58"/>
        <v>0</v>
      </c>
      <c r="CZ74" s="41">
        <f t="shared" si="58"/>
        <v>0</v>
      </c>
      <c r="DA74" s="41">
        <f t="shared" si="58"/>
        <v>0</v>
      </c>
      <c r="DB74" s="41">
        <f t="shared" si="58"/>
        <v>0</v>
      </c>
      <c r="DC74" s="41">
        <f t="shared" si="58"/>
        <v>0</v>
      </c>
      <c r="DD74" s="41">
        <f t="shared" si="58"/>
        <v>0</v>
      </c>
      <c r="DE74" s="41">
        <f t="shared" si="58"/>
        <v>0</v>
      </c>
      <c r="DF74" s="41">
        <f t="shared" si="58"/>
        <v>0</v>
      </c>
      <c r="DG74" s="41">
        <f t="shared" si="58"/>
        <v>0</v>
      </c>
      <c r="DH74" s="41">
        <f t="shared" si="58"/>
        <v>0</v>
      </c>
      <c r="DI74" s="41">
        <f t="shared" si="58"/>
        <v>0</v>
      </c>
      <c r="DJ74" s="41">
        <f t="shared" si="58"/>
        <v>0</v>
      </c>
      <c r="DK74" s="41">
        <f t="shared" si="58"/>
        <v>0</v>
      </c>
      <c r="DL74" s="41">
        <f t="shared" si="58"/>
        <v>0</v>
      </c>
      <c r="DM74" s="41">
        <f t="shared" si="58"/>
        <v>0</v>
      </c>
      <c r="DN74" s="41">
        <f t="shared" si="58"/>
        <v>0</v>
      </c>
      <c r="DO74" s="41">
        <f t="shared" si="58"/>
        <v>0</v>
      </c>
      <c r="DP74" s="41">
        <f t="shared" si="58"/>
        <v>0</v>
      </c>
      <c r="DQ74" s="41">
        <f t="shared" si="58"/>
        <v>0</v>
      </c>
      <c r="DR74" s="41">
        <f t="shared" si="58"/>
        <v>0</v>
      </c>
      <c r="DS74" s="41">
        <f t="shared" si="58"/>
        <v>0</v>
      </c>
      <c r="DT74" s="41">
        <f t="shared" si="58"/>
        <v>0</v>
      </c>
      <c r="DU74" s="41">
        <f t="shared" si="58"/>
        <v>0</v>
      </c>
      <c r="DV74" s="41">
        <f t="shared" si="58"/>
        <v>0</v>
      </c>
      <c r="DW74" s="41">
        <f t="shared" si="58"/>
        <v>0</v>
      </c>
      <c r="DX74" s="41">
        <f t="shared" si="58"/>
        <v>0</v>
      </c>
      <c r="DY74" s="41">
        <f t="shared" si="58"/>
        <v>0</v>
      </c>
      <c r="DZ74" s="41">
        <f t="shared" si="58"/>
        <v>0</v>
      </c>
      <c r="EA74" s="41">
        <f t="shared" si="58"/>
        <v>0</v>
      </c>
      <c r="EB74" s="41">
        <f t="shared" si="58"/>
        <v>0</v>
      </c>
      <c r="EC74" s="41">
        <f t="shared" si="58"/>
        <v>0</v>
      </c>
      <c r="ED74" s="41">
        <f t="shared" si="58"/>
        <v>0</v>
      </c>
      <c r="EE74" s="41">
        <f t="shared" si="58"/>
        <v>0</v>
      </c>
      <c r="EF74" s="41">
        <f t="shared" si="58"/>
        <v>0</v>
      </c>
      <c r="EG74" s="41">
        <f t="shared" si="58"/>
        <v>0</v>
      </c>
      <c r="EH74" s="41">
        <f t="shared" si="58"/>
        <v>0</v>
      </c>
      <c r="EI74" s="41">
        <f t="shared" si="58"/>
        <v>0</v>
      </c>
      <c r="EJ74" s="41">
        <f t="shared" si="58"/>
        <v>0</v>
      </c>
      <c r="EK74" s="41">
        <f t="shared" si="58"/>
        <v>0</v>
      </c>
      <c r="EL74" s="41">
        <f t="shared" si="58"/>
        <v>0</v>
      </c>
      <c r="EM74" s="41">
        <f t="shared" si="58"/>
        <v>0</v>
      </c>
      <c r="EN74" s="41">
        <f t="shared" si="58"/>
        <v>0</v>
      </c>
      <c r="EO74" s="41">
        <f t="shared" si="58"/>
        <v>0</v>
      </c>
      <c r="EP74" s="41">
        <f t="shared" si="58"/>
        <v>0</v>
      </c>
      <c r="EQ74" s="41">
        <f t="shared" si="58"/>
        <v>0</v>
      </c>
      <c r="ER74" s="41">
        <f t="shared" si="58"/>
        <v>0</v>
      </c>
      <c r="ES74" s="41">
        <f t="shared" si="58"/>
        <v>0</v>
      </c>
      <c r="ET74" s="41">
        <f t="shared" ref="ET74:HE74" si="59">IF(ET$7="",0,SUM(ET75:ET81))</f>
        <v>0</v>
      </c>
      <c r="EU74" s="41">
        <f t="shared" si="59"/>
        <v>0</v>
      </c>
      <c r="EV74" s="41">
        <f t="shared" si="59"/>
        <v>0</v>
      </c>
      <c r="EW74" s="41">
        <f t="shared" si="59"/>
        <v>0</v>
      </c>
      <c r="EX74" s="41">
        <f t="shared" si="59"/>
        <v>0</v>
      </c>
      <c r="EY74" s="41">
        <f t="shared" si="59"/>
        <v>0</v>
      </c>
      <c r="EZ74" s="41">
        <f t="shared" si="59"/>
        <v>0</v>
      </c>
      <c r="FA74" s="41">
        <f t="shared" si="59"/>
        <v>0</v>
      </c>
      <c r="FB74" s="41">
        <f t="shared" si="59"/>
        <v>0</v>
      </c>
      <c r="FC74" s="41">
        <f t="shared" si="59"/>
        <v>0</v>
      </c>
      <c r="FD74" s="41">
        <f t="shared" si="59"/>
        <v>0</v>
      </c>
      <c r="FE74" s="41">
        <f t="shared" si="59"/>
        <v>0</v>
      </c>
      <c r="FF74" s="41">
        <f t="shared" si="59"/>
        <v>0</v>
      </c>
      <c r="FG74" s="41">
        <f t="shared" si="59"/>
        <v>0</v>
      </c>
      <c r="FH74" s="41">
        <f t="shared" si="59"/>
        <v>0</v>
      </c>
      <c r="FI74" s="41">
        <f t="shared" si="59"/>
        <v>0</v>
      </c>
      <c r="FJ74" s="41">
        <f t="shared" si="59"/>
        <v>0</v>
      </c>
      <c r="FK74" s="41">
        <f t="shared" si="59"/>
        <v>0</v>
      </c>
      <c r="FL74" s="41">
        <f t="shared" si="59"/>
        <v>0</v>
      </c>
      <c r="FM74" s="41">
        <f t="shared" si="59"/>
        <v>0</v>
      </c>
      <c r="FN74" s="41">
        <f t="shared" si="59"/>
        <v>0</v>
      </c>
      <c r="FO74" s="41">
        <f t="shared" si="59"/>
        <v>0</v>
      </c>
      <c r="FP74" s="41">
        <f t="shared" si="59"/>
        <v>0</v>
      </c>
      <c r="FQ74" s="41">
        <f t="shared" si="59"/>
        <v>0</v>
      </c>
      <c r="FR74" s="41">
        <f t="shared" si="59"/>
        <v>0</v>
      </c>
      <c r="FS74" s="41">
        <f t="shared" si="59"/>
        <v>0</v>
      </c>
      <c r="FT74" s="41">
        <f t="shared" si="59"/>
        <v>0</v>
      </c>
      <c r="FU74" s="41">
        <f t="shared" si="59"/>
        <v>0</v>
      </c>
      <c r="FV74" s="41">
        <f t="shared" si="59"/>
        <v>0</v>
      </c>
      <c r="FW74" s="41">
        <f t="shared" si="59"/>
        <v>0</v>
      </c>
      <c r="FX74" s="41">
        <f t="shared" si="59"/>
        <v>0</v>
      </c>
      <c r="FY74" s="41">
        <f t="shared" si="59"/>
        <v>0</v>
      </c>
      <c r="FZ74" s="41">
        <f t="shared" si="59"/>
        <v>0</v>
      </c>
      <c r="GA74" s="41">
        <f t="shared" si="59"/>
        <v>0</v>
      </c>
      <c r="GB74" s="41">
        <f t="shared" si="59"/>
        <v>0</v>
      </c>
      <c r="GC74" s="41">
        <f t="shared" si="59"/>
        <v>0</v>
      </c>
      <c r="GD74" s="41">
        <f t="shared" si="59"/>
        <v>0</v>
      </c>
      <c r="GE74" s="41">
        <f t="shared" si="59"/>
        <v>0</v>
      </c>
      <c r="GF74" s="41">
        <f t="shared" si="59"/>
        <v>0</v>
      </c>
      <c r="GG74" s="41">
        <f t="shared" si="59"/>
        <v>0</v>
      </c>
      <c r="GH74" s="41">
        <f t="shared" si="59"/>
        <v>0</v>
      </c>
      <c r="GI74" s="41">
        <f t="shared" si="59"/>
        <v>0</v>
      </c>
      <c r="GJ74" s="41">
        <f t="shared" si="59"/>
        <v>0</v>
      </c>
      <c r="GK74" s="41">
        <f t="shared" si="59"/>
        <v>0</v>
      </c>
      <c r="GL74" s="41">
        <f t="shared" si="59"/>
        <v>0</v>
      </c>
      <c r="GM74" s="41">
        <f t="shared" si="59"/>
        <v>0</v>
      </c>
      <c r="GN74" s="41">
        <f t="shared" si="59"/>
        <v>0</v>
      </c>
      <c r="GO74" s="41">
        <f t="shared" si="59"/>
        <v>0</v>
      </c>
      <c r="GP74" s="41">
        <f t="shared" si="59"/>
        <v>0</v>
      </c>
      <c r="GQ74" s="41">
        <f t="shared" si="59"/>
        <v>0</v>
      </c>
      <c r="GR74" s="41">
        <f t="shared" si="59"/>
        <v>0</v>
      </c>
      <c r="GS74" s="41">
        <f t="shared" si="59"/>
        <v>0</v>
      </c>
      <c r="GT74" s="41">
        <f t="shared" si="59"/>
        <v>0</v>
      </c>
      <c r="GU74" s="41">
        <f t="shared" si="59"/>
        <v>0</v>
      </c>
      <c r="GV74" s="41">
        <f t="shared" si="59"/>
        <v>0</v>
      </c>
      <c r="GW74" s="41">
        <f t="shared" si="59"/>
        <v>0</v>
      </c>
      <c r="GX74" s="41">
        <f t="shared" si="59"/>
        <v>0</v>
      </c>
      <c r="GY74" s="41">
        <f t="shared" si="59"/>
        <v>0</v>
      </c>
      <c r="GZ74" s="41">
        <f t="shared" si="59"/>
        <v>0</v>
      </c>
      <c r="HA74" s="41">
        <f t="shared" si="59"/>
        <v>0</v>
      </c>
      <c r="HB74" s="41">
        <f t="shared" si="59"/>
        <v>0</v>
      </c>
      <c r="HC74" s="41">
        <f t="shared" si="59"/>
        <v>0</v>
      </c>
      <c r="HD74" s="41">
        <f t="shared" si="59"/>
        <v>0</v>
      </c>
      <c r="HE74" s="41">
        <f t="shared" si="59"/>
        <v>0</v>
      </c>
      <c r="HF74" s="41">
        <f t="shared" ref="HF74:JQ74" si="60">IF(HF$7="",0,SUM(HF75:HF81))</f>
        <v>0</v>
      </c>
      <c r="HG74" s="41">
        <f t="shared" si="60"/>
        <v>0</v>
      </c>
      <c r="HH74" s="41">
        <f t="shared" si="60"/>
        <v>0</v>
      </c>
      <c r="HI74" s="41">
        <f t="shared" si="60"/>
        <v>0</v>
      </c>
      <c r="HJ74" s="41">
        <f t="shared" si="60"/>
        <v>0</v>
      </c>
      <c r="HK74" s="41">
        <f t="shared" si="60"/>
        <v>0</v>
      </c>
      <c r="HL74" s="41">
        <f t="shared" si="60"/>
        <v>0</v>
      </c>
      <c r="HM74" s="41">
        <f t="shared" si="60"/>
        <v>0</v>
      </c>
      <c r="HN74" s="41">
        <f t="shared" si="60"/>
        <v>0</v>
      </c>
      <c r="HO74" s="41">
        <f t="shared" si="60"/>
        <v>0</v>
      </c>
      <c r="HP74" s="41">
        <f t="shared" si="60"/>
        <v>0</v>
      </c>
      <c r="HQ74" s="41">
        <f t="shared" si="60"/>
        <v>0</v>
      </c>
      <c r="HR74" s="41">
        <f t="shared" si="60"/>
        <v>0</v>
      </c>
      <c r="HS74" s="41">
        <f t="shared" si="60"/>
        <v>0</v>
      </c>
      <c r="HT74" s="41">
        <f t="shared" si="60"/>
        <v>0</v>
      </c>
      <c r="HU74" s="41">
        <f t="shared" si="60"/>
        <v>0</v>
      </c>
      <c r="HV74" s="41">
        <f t="shared" si="60"/>
        <v>0</v>
      </c>
      <c r="HW74" s="41">
        <f t="shared" si="60"/>
        <v>0</v>
      </c>
      <c r="HX74" s="41">
        <f t="shared" si="60"/>
        <v>0</v>
      </c>
      <c r="HY74" s="41">
        <f t="shared" si="60"/>
        <v>0</v>
      </c>
      <c r="HZ74" s="41">
        <f t="shared" si="60"/>
        <v>0</v>
      </c>
      <c r="IA74" s="41">
        <f t="shared" si="60"/>
        <v>0</v>
      </c>
      <c r="IB74" s="41">
        <f t="shared" si="60"/>
        <v>0</v>
      </c>
      <c r="IC74" s="41">
        <f t="shared" si="60"/>
        <v>0</v>
      </c>
      <c r="ID74" s="41">
        <f t="shared" si="60"/>
        <v>0</v>
      </c>
      <c r="IE74" s="41">
        <f t="shared" si="60"/>
        <v>0</v>
      </c>
      <c r="IF74" s="41">
        <f t="shared" si="60"/>
        <v>0</v>
      </c>
      <c r="IG74" s="41">
        <f t="shared" si="60"/>
        <v>0</v>
      </c>
      <c r="IH74" s="41">
        <f t="shared" si="60"/>
        <v>0</v>
      </c>
      <c r="II74" s="41">
        <f t="shared" si="60"/>
        <v>0</v>
      </c>
      <c r="IJ74" s="41">
        <f t="shared" si="60"/>
        <v>0</v>
      </c>
      <c r="IK74" s="41">
        <f t="shared" si="60"/>
        <v>0</v>
      </c>
      <c r="IL74" s="41">
        <f t="shared" si="60"/>
        <v>0</v>
      </c>
      <c r="IM74" s="41">
        <f t="shared" si="60"/>
        <v>0</v>
      </c>
      <c r="IN74" s="41">
        <f t="shared" si="60"/>
        <v>0</v>
      </c>
      <c r="IO74" s="41">
        <f t="shared" si="60"/>
        <v>0</v>
      </c>
      <c r="IP74" s="41">
        <f t="shared" si="60"/>
        <v>0</v>
      </c>
      <c r="IQ74" s="41">
        <f t="shared" si="60"/>
        <v>0</v>
      </c>
      <c r="IR74" s="41">
        <f t="shared" si="60"/>
        <v>0</v>
      </c>
      <c r="IS74" s="41">
        <f t="shared" si="60"/>
        <v>0</v>
      </c>
      <c r="IT74" s="41">
        <f t="shared" si="60"/>
        <v>0</v>
      </c>
      <c r="IU74" s="41">
        <f t="shared" si="60"/>
        <v>0</v>
      </c>
      <c r="IV74" s="41">
        <f t="shared" si="60"/>
        <v>0</v>
      </c>
      <c r="IW74" s="41">
        <f t="shared" si="60"/>
        <v>0</v>
      </c>
      <c r="IX74" s="41">
        <f t="shared" si="60"/>
        <v>0</v>
      </c>
      <c r="IY74" s="41">
        <f t="shared" si="60"/>
        <v>0</v>
      </c>
      <c r="IZ74" s="41">
        <f t="shared" si="60"/>
        <v>0</v>
      </c>
      <c r="JA74" s="41">
        <f t="shared" si="60"/>
        <v>0</v>
      </c>
      <c r="JB74" s="41">
        <f t="shared" si="60"/>
        <v>0</v>
      </c>
      <c r="JC74" s="41">
        <f t="shared" si="60"/>
        <v>0</v>
      </c>
      <c r="JD74" s="41">
        <f t="shared" si="60"/>
        <v>0</v>
      </c>
      <c r="JE74" s="41">
        <f t="shared" si="60"/>
        <v>0</v>
      </c>
      <c r="JF74" s="41">
        <f t="shared" si="60"/>
        <v>0</v>
      </c>
      <c r="JG74" s="41">
        <f t="shared" si="60"/>
        <v>0</v>
      </c>
      <c r="JH74" s="41">
        <f t="shared" si="60"/>
        <v>0</v>
      </c>
      <c r="JI74" s="41">
        <f t="shared" si="60"/>
        <v>0</v>
      </c>
      <c r="JJ74" s="41">
        <f t="shared" si="60"/>
        <v>0</v>
      </c>
      <c r="JK74" s="41">
        <f t="shared" si="60"/>
        <v>0</v>
      </c>
      <c r="JL74" s="41">
        <f t="shared" si="60"/>
        <v>0</v>
      </c>
      <c r="JM74" s="41">
        <f t="shared" si="60"/>
        <v>0</v>
      </c>
      <c r="JN74" s="41">
        <f t="shared" si="60"/>
        <v>0</v>
      </c>
      <c r="JO74" s="41">
        <f t="shared" si="60"/>
        <v>0</v>
      </c>
      <c r="JP74" s="41">
        <f t="shared" si="60"/>
        <v>0</v>
      </c>
      <c r="JQ74" s="41">
        <f t="shared" si="60"/>
        <v>0</v>
      </c>
      <c r="JR74" s="41">
        <f t="shared" ref="JR74:KV74" si="61">IF(JR$7="",0,SUM(JR75:JR81))</f>
        <v>0</v>
      </c>
      <c r="JS74" s="41">
        <f t="shared" si="61"/>
        <v>0</v>
      </c>
      <c r="JT74" s="41">
        <f t="shared" si="61"/>
        <v>0</v>
      </c>
      <c r="JU74" s="41">
        <f t="shared" si="61"/>
        <v>0</v>
      </c>
      <c r="JV74" s="41">
        <f t="shared" si="61"/>
        <v>0</v>
      </c>
      <c r="JW74" s="41">
        <f t="shared" si="61"/>
        <v>0</v>
      </c>
      <c r="JX74" s="41">
        <f t="shared" si="61"/>
        <v>0</v>
      </c>
      <c r="JY74" s="41">
        <f t="shared" si="61"/>
        <v>0</v>
      </c>
      <c r="JZ74" s="41">
        <f t="shared" si="61"/>
        <v>0</v>
      </c>
      <c r="KA74" s="41">
        <f t="shared" si="61"/>
        <v>0</v>
      </c>
      <c r="KB74" s="41">
        <f t="shared" si="61"/>
        <v>0</v>
      </c>
      <c r="KC74" s="41">
        <f t="shared" si="61"/>
        <v>0</v>
      </c>
      <c r="KD74" s="41">
        <f t="shared" si="61"/>
        <v>0</v>
      </c>
      <c r="KE74" s="41">
        <f t="shared" si="61"/>
        <v>0</v>
      </c>
      <c r="KF74" s="41">
        <f t="shared" si="61"/>
        <v>0</v>
      </c>
      <c r="KG74" s="41">
        <f t="shared" si="61"/>
        <v>0</v>
      </c>
      <c r="KH74" s="41">
        <f t="shared" si="61"/>
        <v>0</v>
      </c>
      <c r="KI74" s="41">
        <f t="shared" si="61"/>
        <v>0</v>
      </c>
      <c r="KJ74" s="41">
        <f t="shared" si="61"/>
        <v>0</v>
      </c>
      <c r="KK74" s="41">
        <f t="shared" si="61"/>
        <v>0</v>
      </c>
      <c r="KL74" s="41">
        <f t="shared" si="61"/>
        <v>0</v>
      </c>
      <c r="KM74" s="41">
        <f t="shared" si="61"/>
        <v>0</v>
      </c>
      <c r="KN74" s="41">
        <f t="shared" si="61"/>
        <v>0</v>
      </c>
      <c r="KO74" s="41">
        <f t="shared" si="61"/>
        <v>0</v>
      </c>
      <c r="KP74" s="41">
        <f t="shared" si="61"/>
        <v>0</v>
      </c>
      <c r="KQ74" s="41">
        <f t="shared" si="61"/>
        <v>0</v>
      </c>
      <c r="KR74" s="41">
        <f t="shared" si="61"/>
        <v>0</v>
      </c>
      <c r="KS74" s="41">
        <f t="shared" si="61"/>
        <v>0</v>
      </c>
      <c r="KT74" s="41">
        <f t="shared" si="61"/>
        <v>0</v>
      </c>
      <c r="KU74" s="41">
        <f t="shared" si="61"/>
        <v>0</v>
      </c>
      <c r="KV74" s="41">
        <f t="shared" si="61"/>
        <v>0</v>
      </c>
      <c r="KW74" s="3"/>
      <c r="KX74" s="3"/>
    </row>
    <row r="75" spans="1:310" x14ac:dyDescent="0.25">
      <c r="A75" s="1"/>
      <c r="B75" s="79"/>
      <c r="C75" s="79"/>
      <c r="D75" s="79"/>
      <c r="E75" s="43" t="str">
        <f>E74</f>
        <v>доход от продаж допуслуг</v>
      </c>
      <c r="F75" s="1"/>
      <c r="G75" s="1"/>
      <c r="H75" s="11" t="str">
        <f>H74</f>
        <v>руб.</v>
      </c>
      <c r="I75" s="1"/>
      <c r="J75" s="1"/>
      <c r="K75" s="43" t="str">
        <f>справочники!$U$11</f>
        <v>постоянные-15сотрудников</v>
      </c>
      <c r="L75" s="1"/>
      <c r="M75" s="5"/>
      <c r="N75" s="45"/>
      <c r="O75" s="19"/>
      <c r="P75" s="1"/>
      <c r="Q75" s="1"/>
      <c r="R75" s="45">
        <f t="shared" si="56"/>
        <v>242539.41250000003</v>
      </c>
      <c r="S75" s="1"/>
      <c r="T75" s="232"/>
      <c r="U75" s="40">
        <f>IF(U$7="",0,U44*условия!$V$147)</f>
        <v>3584.6503000000007</v>
      </c>
      <c r="V75" s="40">
        <f>IF(V$7="",0,V44*условия!$V$147)</f>
        <v>3905.2956250000007</v>
      </c>
      <c r="W75" s="40">
        <f>IF(W$7="",0,W44*условия!$V$147)</f>
        <v>4250.6059750000004</v>
      </c>
      <c r="X75" s="40">
        <f>IF(X$7="",0,X44*условия!$V$147)</f>
        <v>4620.5813500000004</v>
      </c>
      <c r="Y75" s="40">
        <f>IF(Y$7="",0,Y44*условия!$V$147)</f>
        <v>5015.2217500000015</v>
      </c>
      <c r="Z75" s="40">
        <f>IF(Z$7="",0,Z44*условия!$V$147)</f>
        <v>5434.5271750000011</v>
      </c>
      <c r="AA75" s="40">
        <f>IF(AA$7="",0,AA44*условия!$V$147)</f>
        <v>5878.4976250000018</v>
      </c>
      <c r="AB75" s="40">
        <f>IF(AB$7="",0,AB44*условия!$V$147)</f>
        <v>6347.1331000000018</v>
      </c>
      <c r="AC75" s="40">
        <f>IF(AC$7="",0,AC44*условия!$V$147)</f>
        <v>6840.4336000000012</v>
      </c>
      <c r="AD75" s="40">
        <f>IF(AD$7="",0,AD44*условия!$V$147)</f>
        <v>7358.3991250000017</v>
      </c>
      <c r="AE75" s="40">
        <f>IF(AE$7="",0,AE44*условия!$V$147)</f>
        <v>7901.0296750000025</v>
      </c>
      <c r="AF75" s="40">
        <f>IF(AF$7="",0,AF44*условия!$V$147)</f>
        <v>8468.3252500000017</v>
      </c>
      <c r="AG75" s="40">
        <f>IF(AG$7="",0,AG44*условия!$V$147)</f>
        <v>9060.285850000002</v>
      </c>
      <c r="AH75" s="40">
        <f>IF(AH$7="",0,AH44*условия!$V$147)</f>
        <v>9676.9114750000026</v>
      </c>
      <c r="AI75" s="40">
        <f>IF(AI$7="",0,AI44*условия!$V$147)</f>
        <v>10318.202125000003</v>
      </c>
      <c r="AJ75" s="40">
        <f>IF(AJ$7="",0,AJ44*условия!$V$147)</f>
        <v>10984.157800000003</v>
      </c>
      <c r="AK75" s="40">
        <f>IF(AK$7="",0,AK44*условия!$V$147)</f>
        <v>11674.778500000002</v>
      </c>
      <c r="AL75" s="40">
        <f>IF(AL$7="",0,AL44*условия!$V$147)</f>
        <v>12390.064225000002</v>
      </c>
      <c r="AM75" s="40">
        <f>IF(AM$7="",0,AM44*условия!$V$147)</f>
        <v>13130.014975000002</v>
      </c>
      <c r="AN75" s="40">
        <f>IF(AN$7="",0,AN44*условия!$V$147)</f>
        <v>13894.630750000002</v>
      </c>
      <c r="AO75" s="40">
        <f>IF(AO$7="",0,AO44*условия!$V$147)</f>
        <v>14683.911550000001</v>
      </c>
      <c r="AP75" s="40">
        <f>IF(AP$7="",0,AP44*условия!$V$147)</f>
        <v>15497.857375000001</v>
      </c>
      <c r="AQ75" s="40">
        <f>IF(AQ$7="",0,AQ44*условия!$V$147)</f>
        <v>16336.468225000001</v>
      </c>
      <c r="AR75" s="40">
        <f>IF(AR$7="",0,AR44*условия!$V$147)</f>
        <v>17199.744100000004</v>
      </c>
      <c r="AS75" s="40">
        <f>IF(AS$7="",0,AS44*условия!$V$147)</f>
        <v>18087.685000000001</v>
      </c>
      <c r="AT75" s="40">
        <f>IF(AT$7="",0,AT44*условия!$V$147)</f>
        <v>0</v>
      </c>
      <c r="AU75" s="40">
        <f>IF(AU$7="",0,AU44*условия!$V$147)</f>
        <v>0</v>
      </c>
      <c r="AV75" s="40">
        <f>IF(AV$7="",0,AV44*условия!$V$147)</f>
        <v>0</v>
      </c>
      <c r="AW75" s="40">
        <f>IF(AW$7="",0,AW44*условия!$V$147)</f>
        <v>0</v>
      </c>
      <c r="AX75" s="40">
        <f>IF(AX$7="",0,AX44*условия!$V$147)</f>
        <v>0</v>
      </c>
      <c r="AY75" s="40">
        <f>IF(AY$7="",0,AY44*условия!$V$147)</f>
        <v>0</v>
      </c>
      <c r="AZ75" s="40">
        <f>IF(AZ$7="",0,AZ44*условия!$V$147)</f>
        <v>0</v>
      </c>
      <c r="BA75" s="40">
        <f>IF(BA$7="",0,BA44*условия!$V$147)</f>
        <v>0</v>
      </c>
      <c r="BB75" s="40">
        <f>IF(BB$7="",0,BB44*условия!$V$147)</f>
        <v>0</v>
      </c>
      <c r="BC75" s="40">
        <f>IF(BC$7="",0,BC44*условия!$V$147)</f>
        <v>0</v>
      </c>
      <c r="BD75" s="40">
        <f>IF(BD$7="",0,BD44*условия!$V$147)</f>
        <v>0</v>
      </c>
      <c r="BE75" s="40">
        <f>IF(BE$7="",0,BE44*условия!$V$147)</f>
        <v>0</v>
      </c>
      <c r="BF75" s="40">
        <f>IF(BF$7="",0,BF44*условия!$V$147)</f>
        <v>0</v>
      </c>
      <c r="BG75" s="40">
        <f>IF(BG$7="",0,BG44*условия!$V$147)</f>
        <v>0</v>
      </c>
      <c r="BH75" s="40">
        <f>IF(BH$7="",0,BH44*условия!$V$147)</f>
        <v>0</v>
      </c>
      <c r="BI75" s="40">
        <f>IF(BI$7="",0,BI44*условия!$V$147)</f>
        <v>0</v>
      </c>
      <c r="BJ75" s="40">
        <f>IF(BJ$7="",0,BJ44*условия!$V$147)</f>
        <v>0</v>
      </c>
      <c r="BK75" s="40">
        <f>IF(BK$7="",0,BK44*условия!$V$147)</f>
        <v>0</v>
      </c>
      <c r="BL75" s="40">
        <f>IF(BL$7="",0,BL44*условия!$V$147)</f>
        <v>0</v>
      </c>
      <c r="BM75" s="40">
        <f>IF(BM$7="",0,BM44*условия!$V$147)</f>
        <v>0</v>
      </c>
      <c r="BN75" s="40">
        <f>IF(BN$7="",0,BN44*условия!$V$147)</f>
        <v>0</v>
      </c>
      <c r="BO75" s="40">
        <f>IF(BO$7="",0,BO44*условия!$V$147)</f>
        <v>0</v>
      </c>
      <c r="BP75" s="40">
        <f>IF(BP$7="",0,BP44*условия!$V$147)</f>
        <v>0</v>
      </c>
      <c r="BQ75" s="40">
        <f>IF(BQ$7="",0,BQ44*условия!$V$147)</f>
        <v>0</v>
      </c>
      <c r="BR75" s="40">
        <f>IF(BR$7="",0,BR44*условия!$V$147)</f>
        <v>0</v>
      </c>
      <c r="BS75" s="40">
        <f>IF(BS$7="",0,BS44*условия!$V$147)</f>
        <v>0</v>
      </c>
      <c r="BT75" s="40">
        <f>IF(BT$7="",0,BT44*условия!$V$147)</f>
        <v>0</v>
      </c>
      <c r="BU75" s="40">
        <f>IF(BU$7="",0,BU44*условия!$V$147)</f>
        <v>0</v>
      </c>
      <c r="BV75" s="40">
        <f>IF(BV$7="",0,BV44*условия!$V$147)</f>
        <v>0</v>
      </c>
      <c r="BW75" s="40">
        <f>IF(BW$7="",0,BW44*условия!$V$147)</f>
        <v>0</v>
      </c>
      <c r="BX75" s="40">
        <f>IF(BX$7="",0,BX44*условия!$V$147)</f>
        <v>0</v>
      </c>
      <c r="BY75" s="40">
        <f>IF(BY$7="",0,BY44*условия!$V$147)</f>
        <v>0</v>
      </c>
      <c r="BZ75" s="40">
        <f>IF(BZ$7="",0,BZ44*условия!$V$147)</f>
        <v>0</v>
      </c>
      <c r="CA75" s="40">
        <f>IF(CA$7="",0,CA44*условия!$V$147)</f>
        <v>0</v>
      </c>
      <c r="CB75" s="40">
        <f>IF(CB$7="",0,CB44*условия!$V$147)</f>
        <v>0</v>
      </c>
      <c r="CC75" s="40">
        <f>IF(CC$7="",0,CC44*условия!$V$147)</f>
        <v>0</v>
      </c>
      <c r="CD75" s="40">
        <f>IF(CD$7="",0,CD44*условия!$V$147)</f>
        <v>0</v>
      </c>
      <c r="CE75" s="40">
        <f>IF(CE$7="",0,CE44*условия!$V$147)</f>
        <v>0</v>
      </c>
      <c r="CF75" s="40">
        <f>IF(CF$7="",0,CF44*условия!$V$147)</f>
        <v>0</v>
      </c>
      <c r="CG75" s="40">
        <f>IF(CG$7="",0,CG44*условия!$V$147)</f>
        <v>0</v>
      </c>
      <c r="CH75" s="40">
        <f>IF(CH$7="",0,CH44*условия!$V$147)</f>
        <v>0</v>
      </c>
      <c r="CI75" s="40">
        <f>IF(CI$7="",0,CI44*условия!$V$147)</f>
        <v>0</v>
      </c>
      <c r="CJ75" s="40">
        <f>IF(CJ$7="",0,CJ44*условия!$V$147)</f>
        <v>0</v>
      </c>
      <c r="CK75" s="40">
        <f>IF(CK$7="",0,CK44*условия!$V$147)</f>
        <v>0</v>
      </c>
      <c r="CL75" s="40">
        <f>IF(CL$7="",0,CL44*условия!$V$147)</f>
        <v>0</v>
      </c>
      <c r="CM75" s="40">
        <f>IF(CM$7="",0,CM44*условия!$V$147)</f>
        <v>0</v>
      </c>
      <c r="CN75" s="40">
        <f>IF(CN$7="",0,CN44*условия!$V$147)</f>
        <v>0</v>
      </c>
      <c r="CO75" s="40">
        <f>IF(CO$7="",0,CO44*условия!$V$147)</f>
        <v>0</v>
      </c>
      <c r="CP75" s="40">
        <f>IF(CP$7="",0,CP44*условия!$V$147)</f>
        <v>0</v>
      </c>
      <c r="CQ75" s="40">
        <f>IF(CQ$7="",0,CQ44*условия!$V$147)</f>
        <v>0</v>
      </c>
      <c r="CR75" s="40">
        <f>IF(CR$7="",0,CR44*условия!$V$147)</f>
        <v>0</v>
      </c>
      <c r="CS75" s="40">
        <f>IF(CS$7="",0,CS44*условия!$V$147)</f>
        <v>0</v>
      </c>
      <c r="CT75" s="40">
        <f>IF(CT$7="",0,CT44*условия!$V$147)</f>
        <v>0</v>
      </c>
      <c r="CU75" s="40">
        <f>IF(CU$7="",0,CU44*условия!$V$147)</f>
        <v>0</v>
      </c>
      <c r="CV75" s="40">
        <f>IF(CV$7="",0,CV44*условия!$V$147)</f>
        <v>0</v>
      </c>
      <c r="CW75" s="40">
        <f>IF(CW$7="",0,CW44*условия!$V$147)</f>
        <v>0</v>
      </c>
      <c r="CX75" s="40">
        <f>IF(CX$7="",0,CX44*условия!$V$147)</f>
        <v>0</v>
      </c>
      <c r="CY75" s="40">
        <f>IF(CY$7="",0,CY44*условия!$V$147)</f>
        <v>0</v>
      </c>
      <c r="CZ75" s="40">
        <f>IF(CZ$7="",0,CZ44*условия!$V$147)</f>
        <v>0</v>
      </c>
      <c r="DA75" s="40">
        <f>IF(DA$7="",0,DA44*условия!$V$147)</f>
        <v>0</v>
      </c>
      <c r="DB75" s="40">
        <f>IF(DB$7="",0,DB44*условия!$V$147)</f>
        <v>0</v>
      </c>
      <c r="DC75" s="40">
        <f>IF(DC$7="",0,DC44*условия!$V$147)</f>
        <v>0</v>
      </c>
      <c r="DD75" s="40">
        <f>IF(DD$7="",0,DD44*условия!$V$147)</f>
        <v>0</v>
      </c>
      <c r="DE75" s="40">
        <f>IF(DE$7="",0,DE44*условия!$V$147)</f>
        <v>0</v>
      </c>
      <c r="DF75" s="40">
        <f>IF(DF$7="",0,DF44*условия!$V$147)</f>
        <v>0</v>
      </c>
      <c r="DG75" s="40">
        <f>IF(DG$7="",0,DG44*условия!$V$147)</f>
        <v>0</v>
      </c>
      <c r="DH75" s="40">
        <f>IF(DH$7="",0,DH44*условия!$V$147)</f>
        <v>0</v>
      </c>
      <c r="DI75" s="40">
        <f>IF(DI$7="",0,DI44*условия!$V$147)</f>
        <v>0</v>
      </c>
      <c r="DJ75" s="40">
        <f>IF(DJ$7="",0,DJ44*условия!$V$147)</f>
        <v>0</v>
      </c>
      <c r="DK75" s="40">
        <f>IF(DK$7="",0,DK44*условия!$V$147)</f>
        <v>0</v>
      </c>
      <c r="DL75" s="40">
        <f>IF(DL$7="",0,DL44*условия!$V$147)</f>
        <v>0</v>
      </c>
      <c r="DM75" s="40">
        <f>IF(DM$7="",0,DM44*условия!$V$147)</f>
        <v>0</v>
      </c>
      <c r="DN75" s="40">
        <f>IF(DN$7="",0,DN44*условия!$V$147)</f>
        <v>0</v>
      </c>
      <c r="DO75" s="40">
        <f>IF(DO$7="",0,DO44*условия!$V$147)</f>
        <v>0</v>
      </c>
      <c r="DP75" s="40">
        <f>IF(DP$7="",0,DP44*условия!$V$147)</f>
        <v>0</v>
      </c>
      <c r="DQ75" s="40">
        <f>IF(DQ$7="",0,DQ44*условия!$V$147)</f>
        <v>0</v>
      </c>
      <c r="DR75" s="40">
        <f>IF(DR$7="",0,DR44*условия!$V$147)</f>
        <v>0</v>
      </c>
      <c r="DS75" s="40">
        <f>IF(DS$7="",0,DS44*условия!$V$147)</f>
        <v>0</v>
      </c>
      <c r="DT75" s="40">
        <f>IF(DT$7="",0,DT44*условия!$V$147)</f>
        <v>0</v>
      </c>
      <c r="DU75" s="40">
        <f>IF(DU$7="",0,DU44*условия!$V$147)</f>
        <v>0</v>
      </c>
      <c r="DV75" s="40">
        <f>IF(DV$7="",0,DV44*условия!$V$147)</f>
        <v>0</v>
      </c>
      <c r="DW75" s="40">
        <f>IF(DW$7="",0,DW44*условия!$V$147)</f>
        <v>0</v>
      </c>
      <c r="DX75" s="40">
        <f>IF(DX$7="",0,DX44*условия!$V$147)</f>
        <v>0</v>
      </c>
      <c r="DY75" s="40">
        <f>IF(DY$7="",0,DY44*условия!$V$147)</f>
        <v>0</v>
      </c>
      <c r="DZ75" s="40">
        <f>IF(DZ$7="",0,DZ44*условия!$V$147)</f>
        <v>0</v>
      </c>
      <c r="EA75" s="40">
        <f>IF(EA$7="",0,EA44*условия!$V$147)</f>
        <v>0</v>
      </c>
      <c r="EB75" s="40">
        <f>IF(EB$7="",0,EB44*условия!$V$147)</f>
        <v>0</v>
      </c>
      <c r="EC75" s="40">
        <f>IF(EC$7="",0,EC44*условия!$V$147)</f>
        <v>0</v>
      </c>
      <c r="ED75" s="40">
        <f>IF(ED$7="",0,ED44*условия!$V$147)</f>
        <v>0</v>
      </c>
      <c r="EE75" s="40">
        <f>IF(EE$7="",0,EE44*условия!$V$147)</f>
        <v>0</v>
      </c>
      <c r="EF75" s="40">
        <f>IF(EF$7="",0,EF44*условия!$V$147)</f>
        <v>0</v>
      </c>
      <c r="EG75" s="40">
        <f>IF(EG$7="",0,EG44*условия!$V$147)</f>
        <v>0</v>
      </c>
      <c r="EH75" s="40">
        <f>IF(EH$7="",0,EH44*условия!$V$147)</f>
        <v>0</v>
      </c>
      <c r="EI75" s="40">
        <f>IF(EI$7="",0,EI44*условия!$V$147)</f>
        <v>0</v>
      </c>
      <c r="EJ75" s="40">
        <f>IF(EJ$7="",0,EJ44*условия!$V$147)</f>
        <v>0</v>
      </c>
      <c r="EK75" s="40">
        <f>IF(EK$7="",0,EK44*условия!$V$147)</f>
        <v>0</v>
      </c>
      <c r="EL75" s="40">
        <f>IF(EL$7="",0,EL44*условия!$V$147)</f>
        <v>0</v>
      </c>
      <c r="EM75" s="40">
        <f>IF(EM$7="",0,EM44*условия!$V$147)</f>
        <v>0</v>
      </c>
      <c r="EN75" s="40">
        <f>IF(EN$7="",0,EN44*условия!$V$147)</f>
        <v>0</v>
      </c>
      <c r="EO75" s="40">
        <f>IF(EO$7="",0,EO44*условия!$V$147)</f>
        <v>0</v>
      </c>
      <c r="EP75" s="40">
        <f>IF(EP$7="",0,EP44*условия!$V$147)</f>
        <v>0</v>
      </c>
      <c r="EQ75" s="40">
        <f>IF(EQ$7="",0,EQ44*условия!$V$147)</f>
        <v>0</v>
      </c>
      <c r="ER75" s="40">
        <f>IF(ER$7="",0,ER44*условия!$V$147)</f>
        <v>0</v>
      </c>
      <c r="ES75" s="40">
        <f>IF(ES$7="",0,ES44*условия!$V$147)</f>
        <v>0</v>
      </c>
      <c r="ET75" s="40">
        <f>IF(ET$7="",0,ET44*условия!$V$147)</f>
        <v>0</v>
      </c>
      <c r="EU75" s="40">
        <f>IF(EU$7="",0,EU44*условия!$V$147)</f>
        <v>0</v>
      </c>
      <c r="EV75" s="40">
        <f>IF(EV$7="",0,EV44*условия!$V$147)</f>
        <v>0</v>
      </c>
      <c r="EW75" s="40">
        <f>IF(EW$7="",0,EW44*условия!$V$147)</f>
        <v>0</v>
      </c>
      <c r="EX75" s="40">
        <f>IF(EX$7="",0,EX44*условия!$V$147)</f>
        <v>0</v>
      </c>
      <c r="EY75" s="40">
        <f>IF(EY$7="",0,EY44*условия!$V$147)</f>
        <v>0</v>
      </c>
      <c r="EZ75" s="40">
        <f>IF(EZ$7="",0,EZ44*условия!$V$147)</f>
        <v>0</v>
      </c>
      <c r="FA75" s="40">
        <f>IF(FA$7="",0,FA44*условия!$V$147)</f>
        <v>0</v>
      </c>
      <c r="FB75" s="40">
        <f>IF(FB$7="",0,FB44*условия!$V$147)</f>
        <v>0</v>
      </c>
      <c r="FC75" s="40">
        <f>IF(FC$7="",0,FC44*условия!$V$147)</f>
        <v>0</v>
      </c>
      <c r="FD75" s="40">
        <f>IF(FD$7="",0,FD44*условия!$V$147)</f>
        <v>0</v>
      </c>
      <c r="FE75" s="40">
        <f>IF(FE$7="",0,FE44*условия!$V$147)</f>
        <v>0</v>
      </c>
      <c r="FF75" s="40">
        <f>IF(FF$7="",0,FF44*условия!$V$147)</f>
        <v>0</v>
      </c>
      <c r="FG75" s="40">
        <f>IF(FG$7="",0,FG44*условия!$V$147)</f>
        <v>0</v>
      </c>
      <c r="FH75" s="40">
        <f>IF(FH$7="",0,FH44*условия!$V$147)</f>
        <v>0</v>
      </c>
      <c r="FI75" s="40">
        <f>IF(FI$7="",0,FI44*условия!$V$147)</f>
        <v>0</v>
      </c>
      <c r="FJ75" s="40">
        <f>IF(FJ$7="",0,FJ44*условия!$V$147)</f>
        <v>0</v>
      </c>
      <c r="FK75" s="40">
        <f>IF(FK$7="",0,FK44*условия!$V$147)</f>
        <v>0</v>
      </c>
      <c r="FL75" s="40">
        <f>IF(FL$7="",0,FL44*условия!$V$147)</f>
        <v>0</v>
      </c>
      <c r="FM75" s="40">
        <f>IF(FM$7="",0,FM44*условия!$V$147)</f>
        <v>0</v>
      </c>
      <c r="FN75" s="40">
        <f>IF(FN$7="",0,FN44*условия!$V$147)</f>
        <v>0</v>
      </c>
      <c r="FO75" s="40">
        <f>IF(FO$7="",0,FO44*условия!$V$147)</f>
        <v>0</v>
      </c>
      <c r="FP75" s="40">
        <f>IF(FP$7="",0,FP44*условия!$V$147)</f>
        <v>0</v>
      </c>
      <c r="FQ75" s="40">
        <f>IF(FQ$7="",0,FQ44*условия!$V$147)</f>
        <v>0</v>
      </c>
      <c r="FR75" s="40">
        <f>IF(FR$7="",0,FR44*условия!$V$147)</f>
        <v>0</v>
      </c>
      <c r="FS75" s="40">
        <f>IF(FS$7="",0,FS44*условия!$V$147)</f>
        <v>0</v>
      </c>
      <c r="FT75" s="40">
        <f>IF(FT$7="",0,FT44*условия!$V$147)</f>
        <v>0</v>
      </c>
      <c r="FU75" s="40">
        <f>IF(FU$7="",0,FU44*условия!$V$147)</f>
        <v>0</v>
      </c>
      <c r="FV75" s="40">
        <f>IF(FV$7="",0,FV44*условия!$V$147)</f>
        <v>0</v>
      </c>
      <c r="FW75" s="40">
        <f>IF(FW$7="",0,FW44*условия!$V$147)</f>
        <v>0</v>
      </c>
      <c r="FX75" s="40">
        <f>IF(FX$7="",0,FX44*условия!$V$147)</f>
        <v>0</v>
      </c>
      <c r="FY75" s="40">
        <f>IF(FY$7="",0,FY44*условия!$V$147)</f>
        <v>0</v>
      </c>
      <c r="FZ75" s="40">
        <f>IF(FZ$7="",0,FZ44*условия!$V$147)</f>
        <v>0</v>
      </c>
      <c r="GA75" s="40">
        <f>IF(GA$7="",0,GA44*условия!$V$147)</f>
        <v>0</v>
      </c>
      <c r="GB75" s="40">
        <f>IF(GB$7="",0,GB44*условия!$V$147)</f>
        <v>0</v>
      </c>
      <c r="GC75" s="40">
        <f>IF(GC$7="",0,GC44*условия!$V$147)</f>
        <v>0</v>
      </c>
      <c r="GD75" s="40">
        <f>IF(GD$7="",0,GD44*условия!$V$147)</f>
        <v>0</v>
      </c>
      <c r="GE75" s="40">
        <f>IF(GE$7="",0,GE44*условия!$V$147)</f>
        <v>0</v>
      </c>
      <c r="GF75" s="40">
        <f>IF(GF$7="",0,GF44*условия!$V$147)</f>
        <v>0</v>
      </c>
      <c r="GG75" s="40">
        <f>IF(GG$7="",0,GG44*условия!$V$147)</f>
        <v>0</v>
      </c>
      <c r="GH75" s="40">
        <f>IF(GH$7="",0,GH44*условия!$V$147)</f>
        <v>0</v>
      </c>
      <c r="GI75" s="40">
        <f>IF(GI$7="",0,GI44*условия!$V$147)</f>
        <v>0</v>
      </c>
      <c r="GJ75" s="40">
        <f>IF(GJ$7="",0,GJ44*условия!$V$147)</f>
        <v>0</v>
      </c>
      <c r="GK75" s="40">
        <f>IF(GK$7="",0,GK44*условия!$V$147)</f>
        <v>0</v>
      </c>
      <c r="GL75" s="40">
        <f>IF(GL$7="",0,GL44*условия!$V$147)</f>
        <v>0</v>
      </c>
      <c r="GM75" s="40">
        <f>IF(GM$7="",0,GM44*условия!$V$147)</f>
        <v>0</v>
      </c>
      <c r="GN75" s="40">
        <f>IF(GN$7="",0,GN44*условия!$V$147)</f>
        <v>0</v>
      </c>
      <c r="GO75" s="40">
        <f>IF(GO$7="",0,GO44*условия!$V$147)</f>
        <v>0</v>
      </c>
      <c r="GP75" s="40">
        <f>IF(GP$7="",0,GP44*условия!$V$147)</f>
        <v>0</v>
      </c>
      <c r="GQ75" s="40">
        <f>IF(GQ$7="",0,GQ44*условия!$V$147)</f>
        <v>0</v>
      </c>
      <c r="GR75" s="40">
        <f>IF(GR$7="",0,GR44*условия!$V$147)</f>
        <v>0</v>
      </c>
      <c r="GS75" s="40">
        <f>IF(GS$7="",0,GS44*условия!$V$147)</f>
        <v>0</v>
      </c>
      <c r="GT75" s="40">
        <f>IF(GT$7="",0,GT44*условия!$V$147)</f>
        <v>0</v>
      </c>
      <c r="GU75" s="40">
        <f>IF(GU$7="",0,GU44*условия!$V$147)</f>
        <v>0</v>
      </c>
      <c r="GV75" s="40">
        <f>IF(GV$7="",0,GV44*условия!$V$147)</f>
        <v>0</v>
      </c>
      <c r="GW75" s="40">
        <f>IF(GW$7="",0,GW44*условия!$V$147)</f>
        <v>0</v>
      </c>
      <c r="GX75" s="40">
        <f>IF(GX$7="",0,GX44*условия!$V$147)</f>
        <v>0</v>
      </c>
      <c r="GY75" s="40">
        <f>IF(GY$7="",0,GY44*условия!$V$147)</f>
        <v>0</v>
      </c>
      <c r="GZ75" s="40">
        <f>IF(GZ$7="",0,GZ44*условия!$V$147)</f>
        <v>0</v>
      </c>
      <c r="HA75" s="40">
        <f>IF(HA$7="",0,HA44*условия!$V$147)</f>
        <v>0</v>
      </c>
      <c r="HB75" s="40">
        <f>IF(HB$7="",0,HB44*условия!$V$147)</f>
        <v>0</v>
      </c>
      <c r="HC75" s="40">
        <f>IF(HC$7="",0,HC44*условия!$V$147)</f>
        <v>0</v>
      </c>
      <c r="HD75" s="40">
        <f>IF(HD$7="",0,HD44*условия!$V$147)</f>
        <v>0</v>
      </c>
      <c r="HE75" s="40">
        <f>IF(HE$7="",0,HE44*условия!$V$147)</f>
        <v>0</v>
      </c>
      <c r="HF75" s="40">
        <f>IF(HF$7="",0,HF44*условия!$V$147)</f>
        <v>0</v>
      </c>
      <c r="HG75" s="40">
        <f>IF(HG$7="",0,HG44*условия!$V$147)</f>
        <v>0</v>
      </c>
      <c r="HH75" s="40">
        <f>IF(HH$7="",0,HH44*условия!$V$147)</f>
        <v>0</v>
      </c>
      <c r="HI75" s="40">
        <f>IF(HI$7="",0,HI44*условия!$V$147)</f>
        <v>0</v>
      </c>
      <c r="HJ75" s="40">
        <f>IF(HJ$7="",0,HJ44*условия!$V$147)</f>
        <v>0</v>
      </c>
      <c r="HK75" s="40">
        <f>IF(HK$7="",0,HK44*условия!$V$147)</f>
        <v>0</v>
      </c>
      <c r="HL75" s="40">
        <f>IF(HL$7="",0,HL44*условия!$V$147)</f>
        <v>0</v>
      </c>
      <c r="HM75" s="40">
        <f>IF(HM$7="",0,HM44*условия!$V$147)</f>
        <v>0</v>
      </c>
      <c r="HN75" s="40">
        <f>IF(HN$7="",0,HN44*условия!$V$147)</f>
        <v>0</v>
      </c>
      <c r="HO75" s="40">
        <f>IF(HO$7="",0,HO44*условия!$V$147)</f>
        <v>0</v>
      </c>
      <c r="HP75" s="40">
        <f>IF(HP$7="",0,HP44*условия!$V$147)</f>
        <v>0</v>
      </c>
      <c r="HQ75" s="40">
        <f>IF(HQ$7="",0,HQ44*условия!$V$147)</f>
        <v>0</v>
      </c>
      <c r="HR75" s="40">
        <f>IF(HR$7="",0,HR44*условия!$V$147)</f>
        <v>0</v>
      </c>
      <c r="HS75" s="40">
        <f>IF(HS$7="",0,HS44*условия!$V$147)</f>
        <v>0</v>
      </c>
      <c r="HT75" s="40">
        <f>IF(HT$7="",0,HT44*условия!$V$147)</f>
        <v>0</v>
      </c>
      <c r="HU75" s="40">
        <f>IF(HU$7="",0,HU44*условия!$V$147)</f>
        <v>0</v>
      </c>
      <c r="HV75" s="40">
        <f>IF(HV$7="",0,HV44*условия!$V$147)</f>
        <v>0</v>
      </c>
      <c r="HW75" s="40">
        <f>IF(HW$7="",0,HW44*условия!$V$147)</f>
        <v>0</v>
      </c>
      <c r="HX75" s="40">
        <f>IF(HX$7="",0,HX44*условия!$V$147)</f>
        <v>0</v>
      </c>
      <c r="HY75" s="40">
        <f>IF(HY$7="",0,HY44*условия!$V$147)</f>
        <v>0</v>
      </c>
      <c r="HZ75" s="40">
        <f>IF(HZ$7="",0,HZ44*условия!$V$147)</f>
        <v>0</v>
      </c>
      <c r="IA75" s="40">
        <f>IF(IA$7="",0,IA44*условия!$V$147)</f>
        <v>0</v>
      </c>
      <c r="IB75" s="40">
        <f>IF(IB$7="",0,IB44*условия!$V$147)</f>
        <v>0</v>
      </c>
      <c r="IC75" s="40">
        <f>IF(IC$7="",0,IC44*условия!$V$147)</f>
        <v>0</v>
      </c>
      <c r="ID75" s="40">
        <f>IF(ID$7="",0,ID44*условия!$V$147)</f>
        <v>0</v>
      </c>
      <c r="IE75" s="40">
        <f>IF(IE$7="",0,IE44*условия!$V$147)</f>
        <v>0</v>
      </c>
      <c r="IF75" s="40">
        <f>IF(IF$7="",0,IF44*условия!$V$147)</f>
        <v>0</v>
      </c>
      <c r="IG75" s="40">
        <f>IF(IG$7="",0,IG44*условия!$V$147)</f>
        <v>0</v>
      </c>
      <c r="IH75" s="40">
        <f>IF(IH$7="",0,IH44*условия!$V$147)</f>
        <v>0</v>
      </c>
      <c r="II75" s="40">
        <f>IF(II$7="",0,II44*условия!$V$147)</f>
        <v>0</v>
      </c>
      <c r="IJ75" s="40">
        <f>IF(IJ$7="",0,IJ44*условия!$V$147)</f>
        <v>0</v>
      </c>
      <c r="IK75" s="40">
        <f>IF(IK$7="",0,IK44*условия!$V$147)</f>
        <v>0</v>
      </c>
      <c r="IL75" s="40">
        <f>IF(IL$7="",0,IL44*условия!$V$147)</f>
        <v>0</v>
      </c>
      <c r="IM75" s="40">
        <f>IF(IM$7="",0,IM44*условия!$V$147)</f>
        <v>0</v>
      </c>
      <c r="IN75" s="40">
        <f>IF(IN$7="",0,IN44*условия!$V$147)</f>
        <v>0</v>
      </c>
      <c r="IO75" s="40">
        <f>IF(IO$7="",0,IO44*условия!$V$147)</f>
        <v>0</v>
      </c>
      <c r="IP75" s="40">
        <f>IF(IP$7="",0,IP44*условия!$V$147)</f>
        <v>0</v>
      </c>
      <c r="IQ75" s="40">
        <f>IF(IQ$7="",0,IQ44*условия!$V$147)</f>
        <v>0</v>
      </c>
      <c r="IR75" s="40">
        <f>IF(IR$7="",0,IR44*условия!$V$147)</f>
        <v>0</v>
      </c>
      <c r="IS75" s="40">
        <f>IF(IS$7="",0,IS44*условия!$V$147)</f>
        <v>0</v>
      </c>
      <c r="IT75" s="40">
        <f>IF(IT$7="",0,IT44*условия!$V$147)</f>
        <v>0</v>
      </c>
      <c r="IU75" s="40">
        <f>IF(IU$7="",0,IU44*условия!$V$147)</f>
        <v>0</v>
      </c>
      <c r="IV75" s="40">
        <f>IF(IV$7="",0,IV44*условия!$V$147)</f>
        <v>0</v>
      </c>
      <c r="IW75" s="40">
        <f>IF(IW$7="",0,IW44*условия!$V$147)</f>
        <v>0</v>
      </c>
      <c r="IX75" s="40">
        <f>IF(IX$7="",0,IX44*условия!$V$147)</f>
        <v>0</v>
      </c>
      <c r="IY75" s="40">
        <f>IF(IY$7="",0,IY44*условия!$V$147)</f>
        <v>0</v>
      </c>
      <c r="IZ75" s="40">
        <f>IF(IZ$7="",0,IZ44*условия!$V$147)</f>
        <v>0</v>
      </c>
      <c r="JA75" s="40">
        <f>IF(JA$7="",0,JA44*условия!$V$147)</f>
        <v>0</v>
      </c>
      <c r="JB75" s="40">
        <f>IF(JB$7="",0,JB44*условия!$V$147)</f>
        <v>0</v>
      </c>
      <c r="JC75" s="40">
        <f>IF(JC$7="",0,JC44*условия!$V$147)</f>
        <v>0</v>
      </c>
      <c r="JD75" s="40">
        <f>IF(JD$7="",0,JD44*условия!$V$147)</f>
        <v>0</v>
      </c>
      <c r="JE75" s="40">
        <f>IF(JE$7="",0,JE44*условия!$V$147)</f>
        <v>0</v>
      </c>
      <c r="JF75" s="40">
        <f>IF(JF$7="",0,JF44*условия!$V$147)</f>
        <v>0</v>
      </c>
      <c r="JG75" s="40">
        <f>IF(JG$7="",0,JG44*условия!$V$147)</f>
        <v>0</v>
      </c>
      <c r="JH75" s="40">
        <f>IF(JH$7="",0,JH44*условия!$V$147)</f>
        <v>0</v>
      </c>
      <c r="JI75" s="40">
        <f>IF(JI$7="",0,JI44*условия!$V$147)</f>
        <v>0</v>
      </c>
      <c r="JJ75" s="40">
        <f>IF(JJ$7="",0,JJ44*условия!$V$147)</f>
        <v>0</v>
      </c>
      <c r="JK75" s="40">
        <f>IF(JK$7="",0,JK44*условия!$V$147)</f>
        <v>0</v>
      </c>
      <c r="JL75" s="40">
        <f>IF(JL$7="",0,JL44*условия!$V$147)</f>
        <v>0</v>
      </c>
      <c r="JM75" s="40">
        <f>IF(JM$7="",0,JM44*условия!$V$147)</f>
        <v>0</v>
      </c>
      <c r="JN75" s="40">
        <f>IF(JN$7="",0,JN44*условия!$V$147)</f>
        <v>0</v>
      </c>
      <c r="JO75" s="40">
        <f>IF(JO$7="",0,JO44*условия!$V$147)</f>
        <v>0</v>
      </c>
      <c r="JP75" s="40">
        <f>IF(JP$7="",0,JP44*условия!$V$147)</f>
        <v>0</v>
      </c>
      <c r="JQ75" s="40">
        <f>IF(JQ$7="",0,JQ44*условия!$V$147)</f>
        <v>0</v>
      </c>
      <c r="JR75" s="40">
        <f>IF(JR$7="",0,JR44*условия!$V$147)</f>
        <v>0</v>
      </c>
      <c r="JS75" s="40">
        <f>IF(JS$7="",0,JS44*условия!$V$147)</f>
        <v>0</v>
      </c>
      <c r="JT75" s="40">
        <f>IF(JT$7="",0,JT44*условия!$V$147)</f>
        <v>0</v>
      </c>
      <c r="JU75" s="40">
        <f>IF(JU$7="",0,JU44*условия!$V$147)</f>
        <v>0</v>
      </c>
      <c r="JV75" s="40">
        <f>IF(JV$7="",0,JV44*условия!$V$147)</f>
        <v>0</v>
      </c>
      <c r="JW75" s="40">
        <f>IF(JW$7="",0,JW44*условия!$V$147)</f>
        <v>0</v>
      </c>
      <c r="JX75" s="40">
        <f>IF(JX$7="",0,JX44*условия!$V$147)</f>
        <v>0</v>
      </c>
      <c r="JY75" s="40">
        <f>IF(JY$7="",0,JY44*условия!$V$147)</f>
        <v>0</v>
      </c>
      <c r="JZ75" s="40">
        <f>IF(JZ$7="",0,JZ44*условия!$V$147)</f>
        <v>0</v>
      </c>
      <c r="KA75" s="40">
        <f>IF(KA$7="",0,KA44*условия!$V$147)</f>
        <v>0</v>
      </c>
      <c r="KB75" s="40">
        <f>IF(KB$7="",0,KB44*условия!$V$147)</f>
        <v>0</v>
      </c>
      <c r="KC75" s="40">
        <f>IF(KC$7="",0,KC44*условия!$V$147)</f>
        <v>0</v>
      </c>
      <c r="KD75" s="40">
        <f>IF(KD$7="",0,KD44*условия!$V$147)</f>
        <v>0</v>
      </c>
      <c r="KE75" s="40">
        <f>IF(KE$7="",0,KE44*условия!$V$147)</f>
        <v>0</v>
      </c>
      <c r="KF75" s="40">
        <f>IF(KF$7="",0,KF44*условия!$V$147)</f>
        <v>0</v>
      </c>
      <c r="KG75" s="40">
        <f>IF(KG$7="",0,KG44*условия!$V$147)</f>
        <v>0</v>
      </c>
      <c r="KH75" s="40">
        <f>IF(KH$7="",0,KH44*условия!$V$147)</f>
        <v>0</v>
      </c>
      <c r="KI75" s="40">
        <f>IF(KI$7="",0,KI44*условия!$V$147)</f>
        <v>0</v>
      </c>
      <c r="KJ75" s="40">
        <f>IF(KJ$7="",0,KJ44*условия!$V$147)</f>
        <v>0</v>
      </c>
      <c r="KK75" s="40">
        <f>IF(KK$7="",0,KK44*условия!$V$147)</f>
        <v>0</v>
      </c>
      <c r="KL75" s="40">
        <f>IF(KL$7="",0,KL44*условия!$V$147)</f>
        <v>0</v>
      </c>
      <c r="KM75" s="40">
        <f>IF(KM$7="",0,KM44*условия!$V$147)</f>
        <v>0</v>
      </c>
      <c r="KN75" s="40">
        <f>IF(KN$7="",0,KN44*условия!$V$147)</f>
        <v>0</v>
      </c>
      <c r="KO75" s="40">
        <f>IF(KO$7="",0,KO44*условия!$V$147)</f>
        <v>0</v>
      </c>
      <c r="KP75" s="40">
        <f>IF(KP$7="",0,KP44*условия!$V$147)</f>
        <v>0</v>
      </c>
      <c r="KQ75" s="40">
        <f>IF(KQ$7="",0,KQ44*условия!$V$147)</f>
        <v>0</v>
      </c>
      <c r="KR75" s="40">
        <f>IF(KR$7="",0,KR44*условия!$V$147)</f>
        <v>0</v>
      </c>
      <c r="KS75" s="40">
        <f>IF(KS$7="",0,KS44*условия!$V$147)</f>
        <v>0</v>
      </c>
      <c r="KT75" s="40">
        <f>IF(KT$7="",0,KT44*условия!$V$147)</f>
        <v>0</v>
      </c>
      <c r="KU75" s="40">
        <f>IF(KU$7="",0,KU44*условия!$V$147)</f>
        <v>0</v>
      </c>
      <c r="KV75" s="40">
        <f>IF(KV$7="",0,KV44*условия!$V$147)</f>
        <v>0</v>
      </c>
      <c r="KW75" s="1"/>
      <c r="KX75" s="1"/>
    </row>
    <row r="76" spans="1:310" x14ac:dyDescent="0.25">
      <c r="A76" s="1"/>
      <c r="B76" s="79"/>
      <c r="C76" s="79"/>
      <c r="D76" s="79"/>
      <c r="E76" s="1" t="str">
        <f>E74</f>
        <v>доход от продаж допуслуг</v>
      </c>
      <c r="F76" s="1"/>
      <c r="G76" s="1"/>
      <c r="H76" s="11" t="str">
        <f t="shared" ref="H76:H80" si="62">H75</f>
        <v>руб.</v>
      </c>
      <c r="I76" s="1"/>
      <c r="J76" s="1"/>
      <c r="K76" s="1" t="str">
        <f>справочники!$U$12</f>
        <v>постоянные-30сотрудников</v>
      </c>
      <c r="L76" s="1"/>
      <c r="M76" s="5"/>
      <c r="N76" s="40"/>
      <c r="O76" s="19"/>
      <c r="P76" s="1"/>
      <c r="Q76" s="1"/>
      <c r="R76" s="40">
        <f t="shared" si="56"/>
        <v>139768.47500000001</v>
      </c>
      <c r="S76" s="1"/>
      <c r="T76" s="232"/>
      <c r="U76" s="40">
        <f>IF(U$7="",0,U45*условия!$V$147)</f>
        <v>2124.4808200000007</v>
      </c>
      <c r="V76" s="40">
        <f>IF(V$7="",0,V45*условия!$V$147)</f>
        <v>2306.1798375000008</v>
      </c>
      <c r="W76" s="40">
        <f>IF(W$7="",0,W45*условия!$V$147)</f>
        <v>2501.8557025000005</v>
      </c>
      <c r="X76" s="40">
        <f>IF(X$7="",0,X45*условия!$V$147)</f>
        <v>2711.5084150000002</v>
      </c>
      <c r="Y76" s="40">
        <f>IF(Y$7="",0,Y45*условия!$V$147)</f>
        <v>2935.1379750000001</v>
      </c>
      <c r="Z76" s="40">
        <f>IF(Z$7="",0,Z45*условия!$V$147)</f>
        <v>3172.7443825</v>
      </c>
      <c r="AA76" s="40">
        <f>IF(AA$7="",0,AA45*условия!$V$147)</f>
        <v>3424.3276375</v>
      </c>
      <c r="AB76" s="40">
        <f>IF(AB$7="",0,AB45*условия!$V$147)</f>
        <v>3689.8877400000006</v>
      </c>
      <c r="AC76" s="40">
        <f>IF(AC$7="",0,AC45*условия!$V$147)</f>
        <v>3969.4246900000007</v>
      </c>
      <c r="AD76" s="40">
        <f>IF(AD$7="",0,AD45*условия!$V$147)</f>
        <v>4262.9384875000005</v>
      </c>
      <c r="AE76" s="40">
        <f>IF(AE$7="",0,AE45*условия!$V$147)</f>
        <v>4570.4291325000004</v>
      </c>
      <c r="AF76" s="40">
        <f>IF(AF$7="",0,AF45*условия!$V$147)</f>
        <v>4891.8966250000003</v>
      </c>
      <c r="AG76" s="40">
        <f>IF(AG$7="",0,AG45*условия!$V$147)</f>
        <v>5227.3409650000012</v>
      </c>
      <c r="AH76" s="40">
        <f>IF(AH$7="",0,AH45*условия!$V$147)</f>
        <v>5576.7621525000013</v>
      </c>
      <c r="AI76" s="40">
        <f>IF(AI$7="",0,AI45*условия!$V$147)</f>
        <v>5940.1601875000006</v>
      </c>
      <c r="AJ76" s="40">
        <f>IF(AJ$7="",0,AJ45*условия!$V$147)</f>
        <v>6317.5350699999999</v>
      </c>
      <c r="AK76" s="40">
        <f>IF(AK$7="",0,AK45*условия!$V$147)</f>
        <v>6708.8868000000002</v>
      </c>
      <c r="AL76" s="40">
        <f>IF(AL$7="",0,AL45*условия!$V$147)</f>
        <v>7114.2153775000006</v>
      </c>
      <c r="AM76" s="40">
        <f>IF(AM$7="",0,AM45*условия!$V$147)</f>
        <v>7533.5208025000011</v>
      </c>
      <c r="AN76" s="40">
        <f>IF(AN$7="",0,AN45*условия!$V$147)</f>
        <v>7966.8030749999998</v>
      </c>
      <c r="AO76" s="40">
        <f>IF(AO$7="",0,AO45*условия!$V$147)</f>
        <v>8414.0621950000004</v>
      </c>
      <c r="AP76" s="40">
        <f>IF(AP$7="",0,AP45*условия!$V$147)</f>
        <v>8875.2981625000011</v>
      </c>
      <c r="AQ76" s="40">
        <f>IF(AQ$7="",0,AQ45*условия!$V$147)</f>
        <v>9350.5109775000001</v>
      </c>
      <c r="AR76" s="40">
        <f>IF(AR$7="",0,AR45*условия!$V$147)</f>
        <v>9839.7006400000009</v>
      </c>
      <c r="AS76" s="40">
        <f>IF(AS$7="",0,AS45*условия!$V$147)</f>
        <v>10342.86715</v>
      </c>
      <c r="AT76" s="40">
        <f>IF(AT$7="",0,AT45*условия!$V$147)</f>
        <v>0</v>
      </c>
      <c r="AU76" s="40">
        <f>IF(AU$7="",0,AU45*условия!$V$147)</f>
        <v>0</v>
      </c>
      <c r="AV76" s="40">
        <f>IF(AV$7="",0,AV45*условия!$V$147)</f>
        <v>0</v>
      </c>
      <c r="AW76" s="40">
        <f>IF(AW$7="",0,AW45*условия!$V$147)</f>
        <v>0</v>
      </c>
      <c r="AX76" s="40">
        <f>IF(AX$7="",0,AX45*условия!$V$147)</f>
        <v>0</v>
      </c>
      <c r="AY76" s="40">
        <f>IF(AY$7="",0,AY45*условия!$V$147)</f>
        <v>0</v>
      </c>
      <c r="AZ76" s="40">
        <f>IF(AZ$7="",0,AZ45*условия!$V$147)</f>
        <v>0</v>
      </c>
      <c r="BA76" s="40">
        <f>IF(BA$7="",0,BA45*условия!$V$147)</f>
        <v>0</v>
      </c>
      <c r="BB76" s="40">
        <f>IF(BB$7="",0,BB45*условия!$V$147)</f>
        <v>0</v>
      </c>
      <c r="BC76" s="40">
        <f>IF(BC$7="",0,BC45*условия!$V$147)</f>
        <v>0</v>
      </c>
      <c r="BD76" s="40">
        <f>IF(BD$7="",0,BD45*условия!$V$147)</f>
        <v>0</v>
      </c>
      <c r="BE76" s="40">
        <f>IF(BE$7="",0,BE45*условия!$V$147)</f>
        <v>0</v>
      </c>
      <c r="BF76" s="40">
        <f>IF(BF$7="",0,BF45*условия!$V$147)</f>
        <v>0</v>
      </c>
      <c r="BG76" s="40">
        <f>IF(BG$7="",0,BG45*условия!$V$147)</f>
        <v>0</v>
      </c>
      <c r="BH76" s="40">
        <f>IF(BH$7="",0,BH45*условия!$V$147)</f>
        <v>0</v>
      </c>
      <c r="BI76" s="40">
        <f>IF(BI$7="",0,BI45*условия!$V$147)</f>
        <v>0</v>
      </c>
      <c r="BJ76" s="40">
        <f>IF(BJ$7="",0,BJ45*условия!$V$147)</f>
        <v>0</v>
      </c>
      <c r="BK76" s="40">
        <f>IF(BK$7="",0,BK45*условия!$V$147)</f>
        <v>0</v>
      </c>
      <c r="BL76" s="40">
        <f>IF(BL$7="",0,BL45*условия!$V$147)</f>
        <v>0</v>
      </c>
      <c r="BM76" s="40">
        <f>IF(BM$7="",0,BM45*условия!$V$147)</f>
        <v>0</v>
      </c>
      <c r="BN76" s="40">
        <f>IF(BN$7="",0,BN45*условия!$V$147)</f>
        <v>0</v>
      </c>
      <c r="BO76" s="40">
        <f>IF(BO$7="",0,BO45*условия!$V$147)</f>
        <v>0</v>
      </c>
      <c r="BP76" s="40">
        <f>IF(BP$7="",0,BP45*условия!$V$147)</f>
        <v>0</v>
      </c>
      <c r="BQ76" s="40">
        <f>IF(BQ$7="",0,BQ45*условия!$V$147)</f>
        <v>0</v>
      </c>
      <c r="BR76" s="40">
        <f>IF(BR$7="",0,BR45*условия!$V$147)</f>
        <v>0</v>
      </c>
      <c r="BS76" s="40">
        <f>IF(BS$7="",0,BS45*условия!$V$147)</f>
        <v>0</v>
      </c>
      <c r="BT76" s="40">
        <f>IF(BT$7="",0,BT45*условия!$V$147)</f>
        <v>0</v>
      </c>
      <c r="BU76" s="40">
        <f>IF(BU$7="",0,BU45*условия!$V$147)</f>
        <v>0</v>
      </c>
      <c r="BV76" s="40">
        <f>IF(BV$7="",0,BV45*условия!$V$147)</f>
        <v>0</v>
      </c>
      <c r="BW76" s="40">
        <f>IF(BW$7="",0,BW45*условия!$V$147)</f>
        <v>0</v>
      </c>
      <c r="BX76" s="40">
        <f>IF(BX$7="",0,BX45*условия!$V$147)</f>
        <v>0</v>
      </c>
      <c r="BY76" s="40">
        <f>IF(BY$7="",0,BY45*условия!$V$147)</f>
        <v>0</v>
      </c>
      <c r="BZ76" s="40">
        <f>IF(BZ$7="",0,BZ45*условия!$V$147)</f>
        <v>0</v>
      </c>
      <c r="CA76" s="40">
        <f>IF(CA$7="",0,CA45*условия!$V$147)</f>
        <v>0</v>
      </c>
      <c r="CB76" s="40">
        <f>IF(CB$7="",0,CB45*условия!$V$147)</f>
        <v>0</v>
      </c>
      <c r="CC76" s="40">
        <f>IF(CC$7="",0,CC45*условия!$V$147)</f>
        <v>0</v>
      </c>
      <c r="CD76" s="40">
        <f>IF(CD$7="",0,CD45*условия!$V$147)</f>
        <v>0</v>
      </c>
      <c r="CE76" s="40">
        <f>IF(CE$7="",0,CE45*условия!$V$147)</f>
        <v>0</v>
      </c>
      <c r="CF76" s="40">
        <f>IF(CF$7="",0,CF45*условия!$V$147)</f>
        <v>0</v>
      </c>
      <c r="CG76" s="40">
        <f>IF(CG$7="",0,CG45*условия!$V$147)</f>
        <v>0</v>
      </c>
      <c r="CH76" s="40">
        <f>IF(CH$7="",0,CH45*условия!$V$147)</f>
        <v>0</v>
      </c>
      <c r="CI76" s="40">
        <f>IF(CI$7="",0,CI45*условия!$V$147)</f>
        <v>0</v>
      </c>
      <c r="CJ76" s="40">
        <f>IF(CJ$7="",0,CJ45*условия!$V$147)</f>
        <v>0</v>
      </c>
      <c r="CK76" s="40">
        <f>IF(CK$7="",0,CK45*условия!$V$147)</f>
        <v>0</v>
      </c>
      <c r="CL76" s="40">
        <f>IF(CL$7="",0,CL45*условия!$V$147)</f>
        <v>0</v>
      </c>
      <c r="CM76" s="40">
        <f>IF(CM$7="",0,CM45*условия!$V$147)</f>
        <v>0</v>
      </c>
      <c r="CN76" s="40">
        <f>IF(CN$7="",0,CN45*условия!$V$147)</f>
        <v>0</v>
      </c>
      <c r="CO76" s="40">
        <f>IF(CO$7="",0,CO45*условия!$V$147)</f>
        <v>0</v>
      </c>
      <c r="CP76" s="40">
        <f>IF(CP$7="",0,CP45*условия!$V$147)</f>
        <v>0</v>
      </c>
      <c r="CQ76" s="40">
        <f>IF(CQ$7="",0,CQ45*условия!$V$147)</f>
        <v>0</v>
      </c>
      <c r="CR76" s="40">
        <f>IF(CR$7="",0,CR45*условия!$V$147)</f>
        <v>0</v>
      </c>
      <c r="CS76" s="40">
        <f>IF(CS$7="",0,CS45*условия!$V$147)</f>
        <v>0</v>
      </c>
      <c r="CT76" s="40">
        <f>IF(CT$7="",0,CT45*условия!$V$147)</f>
        <v>0</v>
      </c>
      <c r="CU76" s="40">
        <f>IF(CU$7="",0,CU45*условия!$V$147)</f>
        <v>0</v>
      </c>
      <c r="CV76" s="40">
        <f>IF(CV$7="",0,CV45*условия!$V$147)</f>
        <v>0</v>
      </c>
      <c r="CW76" s="40">
        <f>IF(CW$7="",0,CW45*условия!$V$147)</f>
        <v>0</v>
      </c>
      <c r="CX76" s="40">
        <f>IF(CX$7="",0,CX45*условия!$V$147)</f>
        <v>0</v>
      </c>
      <c r="CY76" s="40">
        <f>IF(CY$7="",0,CY45*условия!$V$147)</f>
        <v>0</v>
      </c>
      <c r="CZ76" s="40">
        <f>IF(CZ$7="",0,CZ45*условия!$V$147)</f>
        <v>0</v>
      </c>
      <c r="DA76" s="40">
        <f>IF(DA$7="",0,DA45*условия!$V$147)</f>
        <v>0</v>
      </c>
      <c r="DB76" s="40">
        <f>IF(DB$7="",0,DB45*условия!$V$147)</f>
        <v>0</v>
      </c>
      <c r="DC76" s="40">
        <f>IF(DC$7="",0,DC45*условия!$V$147)</f>
        <v>0</v>
      </c>
      <c r="DD76" s="40">
        <f>IF(DD$7="",0,DD45*условия!$V$147)</f>
        <v>0</v>
      </c>
      <c r="DE76" s="40">
        <f>IF(DE$7="",0,DE45*условия!$V$147)</f>
        <v>0</v>
      </c>
      <c r="DF76" s="40">
        <f>IF(DF$7="",0,DF45*условия!$V$147)</f>
        <v>0</v>
      </c>
      <c r="DG76" s="40">
        <f>IF(DG$7="",0,DG45*условия!$V$147)</f>
        <v>0</v>
      </c>
      <c r="DH76" s="40">
        <f>IF(DH$7="",0,DH45*условия!$V$147)</f>
        <v>0</v>
      </c>
      <c r="DI76" s="40">
        <f>IF(DI$7="",0,DI45*условия!$V$147)</f>
        <v>0</v>
      </c>
      <c r="DJ76" s="40">
        <f>IF(DJ$7="",0,DJ45*условия!$V$147)</f>
        <v>0</v>
      </c>
      <c r="DK76" s="40">
        <f>IF(DK$7="",0,DK45*условия!$V$147)</f>
        <v>0</v>
      </c>
      <c r="DL76" s="40">
        <f>IF(DL$7="",0,DL45*условия!$V$147)</f>
        <v>0</v>
      </c>
      <c r="DM76" s="40">
        <f>IF(DM$7="",0,DM45*условия!$V$147)</f>
        <v>0</v>
      </c>
      <c r="DN76" s="40">
        <f>IF(DN$7="",0,DN45*условия!$V$147)</f>
        <v>0</v>
      </c>
      <c r="DO76" s="40">
        <f>IF(DO$7="",0,DO45*условия!$V$147)</f>
        <v>0</v>
      </c>
      <c r="DP76" s="40">
        <f>IF(DP$7="",0,DP45*условия!$V$147)</f>
        <v>0</v>
      </c>
      <c r="DQ76" s="40">
        <f>IF(DQ$7="",0,DQ45*условия!$V$147)</f>
        <v>0</v>
      </c>
      <c r="DR76" s="40">
        <f>IF(DR$7="",0,DR45*условия!$V$147)</f>
        <v>0</v>
      </c>
      <c r="DS76" s="40">
        <f>IF(DS$7="",0,DS45*условия!$V$147)</f>
        <v>0</v>
      </c>
      <c r="DT76" s="40">
        <f>IF(DT$7="",0,DT45*условия!$V$147)</f>
        <v>0</v>
      </c>
      <c r="DU76" s="40">
        <f>IF(DU$7="",0,DU45*условия!$V$147)</f>
        <v>0</v>
      </c>
      <c r="DV76" s="40">
        <f>IF(DV$7="",0,DV45*условия!$V$147)</f>
        <v>0</v>
      </c>
      <c r="DW76" s="40">
        <f>IF(DW$7="",0,DW45*условия!$V$147)</f>
        <v>0</v>
      </c>
      <c r="DX76" s="40">
        <f>IF(DX$7="",0,DX45*условия!$V$147)</f>
        <v>0</v>
      </c>
      <c r="DY76" s="40">
        <f>IF(DY$7="",0,DY45*условия!$V$147)</f>
        <v>0</v>
      </c>
      <c r="DZ76" s="40">
        <f>IF(DZ$7="",0,DZ45*условия!$V$147)</f>
        <v>0</v>
      </c>
      <c r="EA76" s="40">
        <f>IF(EA$7="",0,EA45*условия!$V$147)</f>
        <v>0</v>
      </c>
      <c r="EB76" s="40">
        <f>IF(EB$7="",0,EB45*условия!$V$147)</f>
        <v>0</v>
      </c>
      <c r="EC76" s="40">
        <f>IF(EC$7="",0,EC45*условия!$V$147)</f>
        <v>0</v>
      </c>
      <c r="ED76" s="40">
        <f>IF(ED$7="",0,ED45*условия!$V$147)</f>
        <v>0</v>
      </c>
      <c r="EE76" s="40">
        <f>IF(EE$7="",0,EE45*условия!$V$147)</f>
        <v>0</v>
      </c>
      <c r="EF76" s="40">
        <f>IF(EF$7="",0,EF45*условия!$V$147)</f>
        <v>0</v>
      </c>
      <c r="EG76" s="40">
        <f>IF(EG$7="",0,EG45*условия!$V$147)</f>
        <v>0</v>
      </c>
      <c r="EH76" s="40">
        <f>IF(EH$7="",0,EH45*условия!$V$147)</f>
        <v>0</v>
      </c>
      <c r="EI76" s="40">
        <f>IF(EI$7="",0,EI45*условия!$V$147)</f>
        <v>0</v>
      </c>
      <c r="EJ76" s="40">
        <f>IF(EJ$7="",0,EJ45*условия!$V$147)</f>
        <v>0</v>
      </c>
      <c r="EK76" s="40">
        <f>IF(EK$7="",0,EK45*условия!$V$147)</f>
        <v>0</v>
      </c>
      <c r="EL76" s="40">
        <f>IF(EL$7="",0,EL45*условия!$V$147)</f>
        <v>0</v>
      </c>
      <c r="EM76" s="40">
        <f>IF(EM$7="",0,EM45*условия!$V$147)</f>
        <v>0</v>
      </c>
      <c r="EN76" s="40">
        <f>IF(EN$7="",0,EN45*условия!$V$147)</f>
        <v>0</v>
      </c>
      <c r="EO76" s="40">
        <f>IF(EO$7="",0,EO45*условия!$V$147)</f>
        <v>0</v>
      </c>
      <c r="EP76" s="40">
        <f>IF(EP$7="",0,EP45*условия!$V$147)</f>
        <v>0</v>
      </c>
      <c r="EQ76" s="40">
        <f>IF(EQ$7="",0,EQ45*условия!$V$147)</f>
        <v>0</v>
      </c>
      <c r="ER76" s="40">
        <f>IF(ER$7="",0,ER45*условия!$V$147)</f>
        <v>0</v>
      </c>
      <c r="ES76" s="40">
        <f>IF(ES$7="",0,ES45*условия!$V$147)</f>
        <v>0</v>
      </c>
      <c r="ET76" s="40">
        <f>IF(ET$7="",0,ET45*условия!$V$147)</f>
        <v>0</v>
      </c>
      <c r="EU76" s="40">
        <f>IF(EU$7="",0,EU45*условия!$V$147)</f>
        <v>0</v>
      </c>
      <c r="EV76" s="40">
        <f>IF(EV$7="",0,EV45*условия!$V$147)</f>
        <v>0</v>
      </c>
      <c r="EW76" s="40">
        <f>IF(EW$7="",0,EW45*условия!$V$147)</f>
        <v>0</v>
      </c>
      <c r="EX76" s="40">
        <f>IF(EX$7="",0,EX45*условия!$V$147)</f>
        <v>0</v>
      </c>
      <c r="EY76" s="40">
        <f>IF(EY$7="",0,EY45*условия!$V$147)</f>
        <v>0</v>
      </c>
      <c r="EZ76" s="40">
        <f>IF(EZ$7="",0,EZ45*условия!$V$147)</f>
        <v>0</v>
      </c>
      <c r="FA76" s="40">
        <f>IF(FA$7="",0,FA45*условия!$V$147)</f>
        <v>0</v>
      </c>
      <c r="FB76" s="40">
        <f>IF(FB$7="",0,FB45*условия!$V$147)</f>
        <v>0</v>
      </c>
      <c r="FC76" s="40">
        <f>IF(FC$7="",0,FC45*условия!$V$147)</f>
        <v>0</v>
      </c>
      <c r="FD76" s="40">
        <f>IF(FD$7="",0,FD45*условия!$V$147)</f>
        <v>0</v>
      </c>
      <c r="FE76" s="40">
        <f>IF(FE$7="",0,FE45*условия!$V$147)</f>
        <v>0</v>
      </c>
      <c r="FF76" s="40">
        <f>IF(FF$7="",0,FF45*условия!$V$147)</f>
        <v>0</v>
      </c>
      <c r="FG76" s="40">
        <f>IF(FG$7="",0,FG45*условия!$V$147)</f>
        <v>0</v>
      </c>
      <c r="FH76" s="40">
        <f>IF(FH$7="",0,FH45*условия!$V$147)</f>
        <v>0</v>
      </c>
      <c r="FI76" s="40">
        <f>IF(FI$7="",0,FI45*условия!$V$147)</f>
        <v>0</v>
      </c>
      <c r="FJ76" s="40">
        <f>IF(FJ$7="",0,FJ45*условия!$V$147)</f>
        <v>0</v>
      </c>
      <c r="FK76" s="40">
        <f>IF(FK$7="",0,FK45*условия!$V$147)</f>
        <v>0</v>
      </c>
      <c r="FL76" s="40">
        <f>IF(FL$7="",0,FL45*условия!$V$147)</f>
        <v>0</v>
      </c>
      <c r="FM76" s="40">
        <f>IF(FM$7="",0,FM45*условия!$V$147)</f>
        <v>0</v>
      </c>
      <c r="FN76" s="40">
        <f>IF(FN$7="",0,FN45*условия!$V$147)</f>
        <v>0</v>
      </c>
      <c r="FO76" s="40">
        <f>IF(FO$7="",0,FO45*условия!$V$147)</f>
        <v>0</v>
      </c>
      <c r="FP76" s="40">
        <f>IF(FP$7="",0,FP45*условия!$V$147)</f>
        <v>0</v>
      </c>
      <c r="FQ76" s="40">
        <f>IF(FQ$7="",0,FQ45*условия!$V$147)</f>
        <v>0</v>
      </c>
      <c r="FR76" s="40">
        <f>IF(FR$7="",0,FR45*условия!$V$147)</f>
        <v>0</v>
      </c>
      <c r="FS76" s="40">
        <f>IF(FS$7="",0,FS45*условия!$V$147)</f>
        <v>0</v>
      </c>
      <c r="FT76" s="40">
        <f>IF(FT$7="",0,FT45*условия!$V$147)</f>
        <v>0</v>
      </c>
      <c r="FU76" s="40">
        <f>IF(FU$7="",0,FU45*условия!$V$147)</f>
        <v>0</v>
      </c>
      <c r="FV76" s="40">
        <f>IF(FV$7="",0,FV45*условия!$V$147)</f>
        <v>0</v>
      </c>
      <c r="FW76" s="40">
        <f>IF(FW$7="",0,FW45*условия!$V$147)</f>
        <v>0</v>
      </c>
      <c r="FX76" s="40">
        <f>IF(FX$7="",0,FX45*условия!$V$147)</f>
        <v>0</v>
      </c>
      <c r="FY76" s="40">
        <f>IF(FY$7="",0,FY45*условия!$V$147)</f>
        <v>0</v>
      </c>
      <c r="FZ76" s="40">
        <f>IF(FZ$7="",0,FZ45*условия!$V$147)</f>
        <v>0</v>
      </c>
      <c r="GA76" s="40">
        <f>IF(GA$7="",0,GA45*условия!$V$147)</f>
        <v>0</v>
      </c>
      <c r="GB76" s="40">
        <f>IF(GB$7="",0,GB45*условия!$V$147)</f>
        <v>0</v>
      </c>
      <c r="GC76" s="40">
        <f>IF(GC$7="",0,GC45*условия!$V$147)</f>
        <v>0</v>
      </c>
      <c r="GD76" s="40">
        <f>IF(GD$7="",0,GD45*условия!$V$147)</f>
        <v>0</v>
      </c>
      <c r="GE76" s="40">
        <f>IF(GE$7="",0,GE45*условия!$V$147)</f>
        <v>0</v>
      </c>
      <c r="GF76" s="40">
        <f>IF(GF$7="",0,GF45*условия!$V$147)</f>
        <v>0</v>
      </c>
      <c r="GG76" s="40">
        <f>IF(GG$7="",0,GG45*условия!$V$147)</f>
        <v>0</v>
      </c>
      <c r="GH76" s="40">
        <f>IF(GH$7="",0,GH45*условия!$V$147)</f>
        <v>0</v>
      </c>
      <c r="GI76" s="40">
        <f>IF(GI$7="",0,GI45*условия!$V$147)</f>
        <v>0</v>
      </c>
      <c r="GJ76" s="40">
        <f>IF(GJ$7="",0,GJ45*условия!$V$147)</f>
        <v>0</v>
      </c>
      <c r="GK76" s="40">
        <f>IF(GK$7="",0,GK45*условия!$V$147)</f>
        <v>0</v>
      </c>
      <c r="GL76" s="40">
        <f>IF(GL$7="",0,GL45*условия!$V$147)</f>
        <v>0</v>
      </c>
      <c r="GM76" s="40">
        <f>IF(GM$7="",0,GM45*условия!$V$147)</f>
        <v>0</v>
      </c>
      <c r="GN76" s="40">
        <f>IF(GN$7="",0,GN45*условия!$V$147)</f>
        <v>0</v>
      </c>
      <c r="GO76" s="40">
        <f>IF(GO$7="",0,GO45*условия!$V$147)</f>
        <v>0</v>
      </c>
      <c r="GP76" s="40">
        <f>IF(GP$7="",0,GP45*условия!$V$147)</f>
        <v>0</v>
      </c>
      <c r="GQ76" s="40">
        <f>IF(GQ$7="",0,GQ45*условия!$V$147)</f>
        <v>0</v>
      </c>
      <c r="GR76" s="40">
        <f>IF(GR$7="",0,GR45*условия!$V$147)</f>
        <v>0</v>
      </c>
      <c r="GS76" s="40">
        <f>IF(GS$7="",0,GS45*условия!$V$147)</f>
        <v>0</v>
      </c>
      <c r="GT76" s="40">
        <f>IF(GT$7="",0,GT45*условия!$V$147)</f>
        <v>0</v>
      </c>
      <c r="GU76" s="40">
        <f>IF(GU$7="",0,GU45*условия!$V$147)</f>
        <v>0</v>
      </c>
      <c r="GV76" s="40">
        <f>IF(GV$7="",0,GV45*условия!$V$147)</f>
        <v>0</v>
      </c>
      <c r="GW76" s="40">
        <f>IF(GW$7="",0,GW45*условия!$V$147)</f>
        <v>0</v>
      </c>
      <c r="GX76" s="40">
        <f>IF(GX$7="",0,GX45*условия!$V$147)</f>
        <v>0</v>
      </c>
      <c r="GY76" s="40">
        <f>IF(GY$7="",0,GY45*условия!$V$147)</f>
        <v>0</v>
      </c>
      <c r="GZ76" s="40">
        <f>IF(GZ$7="",0,GZ45*условия!$V$147)</f>
        <v>0</v>
      </c>
      <c r="HA76" s="40">
        <f>IF(HA$7="",0,HA45*условия!$V$147)</f>
        <v>0</v>
      </c>
      <c r="HB76" s="40">
        <f>IF(HB$7="",0,HB45*условия!$V$147)</f>
        <v>0</v>
      </c>
      <c r="HC76" s="40">
        <f>IF(HC$7="",0,HC45*условия!$V$147)</f>
        <v>0</v>
      </c>
      <c r="HD76" s="40">
        <f>IF(HD$7="",0,HD45*условия!$V$147)</f>
        <v>0</v>
      </c>
      <c r="HE76" s="40">
        <f>IF(HE$7="",0,HE45*условия!$V$147)</f>
        <v>0</v>
      </c>
      <c r="HF76" s="40">
        <f>IF(HF$7="",0,HF45*условия!$V$147)</f>
        <v>0</v>
      </c>
      <c r="HG76" s="40">
        <f>IF(HG$7="",0,HG45*условия!$V$147)</f>
        <v>0</v>
      </c>
      <c r="HH76" s="40">
        <f>IF(HH$7="",0,HH45*условия!$V$147)</f>
        <v>0</v>
      </c>
      <c r="HI76" s="40">
        <f>IF(HI$7="",0,HI45*условия!$V$147)</f>
        <v>0</v>
      </c>
      <c r="HJ76" s="40">
        <f>IF(HJ$7="",0,HJ45*условия!$V$147)</f>
        <v>0</v>
      </c>
      <c r="HK76" s="40">
        <f>IF(HK$7="",0,HK45*условия!$V$147)</f>
        <v>0</v>
      </c>
      <c r="HL76" s="40">
        <f>IF(HL$7="",0,HL45*условия!$V$147)</f>
        <v>0</v>
      </c>
      <c r="HM76" s="40">
        <f>IF(HM$7="",0,HM45*условия!$V$147)</f>
        <v>0</v>
      </c>
      <c r="HN76" s="40">
        <f>IF(HN$7="",0,HN45*условия!$V$147)</f>
        <v>0</v>
      </c>
      <c r="HO76" s="40">
        <f>IF(HO$7="",0,HO45*условия!$V$147)</f>
        <v>0</v>
      </c>
      <c r="HP76" s="40">
        <f>IF(HP$7="",0,HP45*условия!$V$147)</f>
        <v>0</v>
      </c>
      <c r="HQ76" s="40">
        <f>IF(HQ$7="",0,HQ45*условия!$V$147)</f>
        <v>0</v>
      </c>
      <c r="HR76" s="40">
        <f>IF(HR$7="",0,HR45*условия!$V$147)</f>
        <v>0</v>
      </c>
      <c r="HS76" s="40">
        <f>IF(HS$7="",0,HS45*условия!$V$147)</f>
        <v>0</v>
      </c>
      <c r="HT76" s="40">
        <f>IF(HT$7="",0,HT45*условия!$V$147)</f>
        <v>0</v>
      </c>
      <c r="HU76" s="40">
        <f>IF(HU$7="",0,HU45*условия!$V$147)</f>
        <v>0</v>
      </c>
      <c r="HV76" s="40">
        <f>IF(HV$7="",0,HV45*условия!$V$147)</f>
        <v>0</v>
      </c>
      <c r="HW76" s="40">
        <f>IF(HW$7="",0,HW45*условия!$V$147)</f>
        <v>0</v>
      </c>
      <c r="HX76" s="40">
        <f>IF(HX$7="",0,HX45*условия!$V$147)</f>
        <v>0</v>
      </c>
      <c r="HY76" s="40">
        <f>IF(HY$7="",0,HY45*условия!$V$147)</f>
        <v>0</v>
      </c>
      <c r="HZ76" s="40">
        <f>IF(HZ$7="",0,HZ45*условия!$V$147)</f>
        <v>0</v>
      </c>
      <c r="IA76" s="40">
        <f>IF(IA$7="",0,IA45*условия!$V$147)</f>
        <v>0</v>
      </c>
      <c r="IB76" s="40">
        <f>IF(IB$7="",0,IB45*условия!$V$147)</f>
        <v>0</v>
      </c>
      <c r="IC76" s="40">
        <f>IF(IC$7="",0,IC45*условия!$V$147)</f>
        <v>0</v>
      </c>
      <c r="ID76" s="40">
        <f>IF(ID$7="",0,ID45*условия!$V$147)</f>
        <v>0</v>
      </c>
      <c r="IE76" s="40">
        <f>IF(IE$7="",0,IE45*условия!$V$147)</f>
        <v>0</v>
      </c>
      <c r="IF76" s="40">
        <f>IF(IF$7="",0,IF45*условия!$V$147)</f>
        <v>0</v>
      </c>
      <c r="IG76" s="40">
        <f>IF(IG$7="",0,IG45*условия!$V$147)</f>
        <v>0</v>
      </c>
      <c r="IH76" s="40">
        <f>IF(IH$7="",0,IH45*условия!$V$147)</f>
        <v>0</v>
      </c>
      <c r="II76" s="40">
        <f>IF(II$7="",0,II45*условия!$V$147)</f>
        <v>0</v>
      </c>
      <c r="IJ76" s="40">
        <f>IF(IJ$7="",0,IJ45*условия!$V$147)</f>
        <v>0</v>
      </c>
      <c r="IK76" s="40">
        <f>IF(IK$7="",0,IK45*условия!$V$147)</f>
        <v>0</v>
      </c>
      <c r="IL76" s="40">
        <f>IF(IL$7="",0,IL45*условия!$V$147)</f>
        <v>0</v>
      </c>
      <c r="IM76" s="40">
        <f>IF(IM$7="",0,IM45*условия!$V$147)</f>
        <v>0</v>
      </c>
      <c r="IN76" s="40">
        <f>IF(IN$7="",0,IN45*условия!$V$147)</f>
        <v>0</v>
      </c>
      <c r="IO76" s="40">
        <f>IF(IO$7="",0,IO45*условия!$V$147)</f>
        <v>0</v>
      </c>
      <c r="IP76" s="40">
        <f>IF(IP$7="",0,IP45*условия!$V$147)</f>
        <v>0</v>
      </c>
      <c r="IQ76" s="40">
        <f>IF(IQ$7="",0,IQ45*условия!$V$147)</f>
        <v>0</v>
      </c>
      <c r="IR76" s="40">
        <f>IF(IR$7="",0,IR45*условия!$V$147)</f>
        <v>0</v>
      </c>
      <c r="IS76" s="40">
        <f>IF(IS$7="",0,IS45*условия!$V$147)</f>
        <v>0</v>
      </c>
      <c r="IT76" s="40">
        <f>IF(IT$7="",0,IT45*условия!$V$147)</f>
        <v>0</v>
      </c>
      <c r="IU76" s="40">
        <f>IF(IU$7="",0,IU45*условия!$V$147)</f>
        <v>0</v>
      </c>
      <c r="IV76" s="40">
        <f>IF(IV$7="",0,IV45*условия!$V$147)</f>
        <v>0</v>
      </c>
      <c r="IW76" s="40">
        <f>IF(IW$7="",0,IW45*условия!$V$147)</f>
        <v>0</v>
      </c>
      <c r="IX76" s="40">
        <f>IF(IX$7="",0,IX45*условия!$V$147)</f>
        <v>0</v>
      </c>
      <c r="IY76" s="40">
        <f>IF(IY$7="",0,IY45*условия!$V$147)</f>
        <v>0</v>
      </c>
      <c r="IZ76" s="40">
        <f>IF(IZ$7="",0,IZ45*условия!$V$147)</f>
        <v>0</v>
      </c>
      <c r="JA76" s="40">
        <f>IF(JA$7="",0,JA45*условия!$V$147)</f>
        <v>0</v>
      </c>
      <c r="JB76" s="40">
        <f>IF(JB$7="",0,JB45*условия!$V$147)</f>
        <v>0</v>
      </c>
      <c r="JC76" s="40">
        <f>IF(JC$7="",0,JC45*условия!$V$147)</f>
        <v>0</v>
      </c>
      <c r="JD76" s="40">
        <f>IF(JD$7="",0,JD45*условия!$V$147)</f>
        <v>0</v>
      </c>
      <c r="JE76" s="40">
        <f>IF(JE$7="",0,JE45*условия!$V$147)</f>
        <v>0</v>
      </c>
      <c r="JF76" s="40">
        <f>IF(JF$7="",0,JF45*условия!$V$147)</f>
        <v>0</v>
      </c>
      <c r="JG76" s="40">
        <f>IF(JG$7="",0,JG45*условия!$V$147)</f>
        <v>0</v>
      </c>
      <c r="JH76" s="40">
        <f>IF(JH$7="",0,JH45*условия!$V$147)</f>
        <v>0</v>
      </c>
      <c r="JI76" s="40">
        <f>IF(JI$7="",0,JI45*условия!$V$147)</f>
        <v>0</v>
      </c>
      <c r="JJ76" s="40">
        <f>IF(JJ$7="",0,JJ45*условия!$V$147)</f>
        <v>0</v>
      </c>
      <c r="JK76" s="40">
        <f>IF(JK$7="",0,JK45*условия!$V$147)</f>
        <v>0</v>
      </c>
      <c r="JL76" s="40">
        <f>IF(JL$7="",0,JL45*условия!$V$147)</f>
        <v>0</v>
      </c>
      <c r="JM76" s="40">
        <f>IF(JM$7="",0,JM45*условия!$V$147)</f>
        <v>0</v>
      </c>
      <c r="JN76" s="40">
        <f>IF(JN$7="",0,JN45*условия!$V$147)</f>
        <v>0</v>
      </c>
      <c r="JO76" s="40">
        <f>IF(JO$7="",0,JO45*условия!$V$147)</f>
        <v>0</v>
      </c>
      <c r="JP76" s="40">
        <f>IF(JP$7="",0,JP45*условия!$V$147)</f>
        <v>0</v>
      </c>
      <c r="JQ76" s="40">
        <f>IF(JQ$7="",0,JQ45*условия!$V$147)</f>
        <v>0</v>
      </c>
      <c r="JR76" s="40">
        <f>IF(JR$7="",0,JR45*условия!$V$147)</f>
        <v>0</v>
      </c>
      <c r="JS76" s="40">
        <f>IF(JS$7="",0,JS45*условия!$V$147)</f>
        <v>0</v>
      </c>
      <c r="JT76" s="40">
        <f>IF(JT$7="",0,JT45*условия!$V$147)</f>
        <v>0</v>
      </c>
      <c r="JU76" s="40">
        <f>IF(JU$7="",0,JU45*условия!$V$147)</f>
        <v>0</v>
      </c>
      <c r="JV76" s="40">
        <f>IF(JV$7="",0,JV45*условия!$V$147)</f>
        <v>0</v>
      </c>
      <c r="JW76" s="40">
        <f>IF(JW$7="",0,JW45*условия!$V$147)</f>
        <v>0</v>
      </c>
      <c r="JX76" s="40">
        <f>IF(JX$7="",0,JX45*условия!$V$147)</f>
        <v>0</v>
      </c>
      <c r="JY76" s="40">
        <f>IF(JY$7="",0,JY45*условия!$V$147)</f>
        <v>0</v>
      </c>
      <c r="JZ76" s="40">
        <f>IF(JZ$7="",0,JZ45*условия!$V$147)</f>
        <v>0</v>
      </c>
      <c r="KA76" s="40">
        <f>IF(KA$7="",0,KA45*условия!$V$147)</f>
        <v>0</v>
      </c>
      <c r="KB76" s="40">
        <f>IF(KB$7="",0,KB45*условия!$V$147)</f>
        <v>0</v>
      </c>
      <c r="KC76" s="40">
        <f>IF(KC$7="",0,KC45*условия!$V$147)</f>
        <v>0</v>
      </c>
      <c r="KD76" s="40">
        <f>IF(KD$7="",0,KD45*условия!$V$147)</f>
        <v>0</v>
      </c>
      <c r="KE76" s="40">
        <f>IF(KE$7="",0,KE45*условия!$V$147)</f>
        <v>0</v>
      </c>
      <c r="KF76" s="40">
        <f>IF(KF$7="",0,KF45*условия!$V$147)</f>
        <v>0</v>
      </c>
      <c r="KG76" s="40">
        <f>IF(KG$7="",0,KG45*условия!$V$147)</f>
        <v>0</v>
      </c>
      <c r="KH76" s="40">
        <f>IF(KH$7="",0,KH45*условия!$V$147)</f>
        <v>0</v>
      </c>
      <c r="KI76" s="40">
        <f>IF(KI$7="",0,KI45*условия!$V$147)</f>
        <v>0</v>
      </c>
      <c r="KJ76" s="40">
        <f>IF(KJ$7="",0,KJ45*условия!$V$147)</f>
        <v>0</v>
      </c>
      <c r="KK76" s="40">
        <f>IF(KK$7="",0,KK45*условия!$V$147)</f>
        <v>0</v>
      </c>
      <c r="KL76" s="40">
        <f>IF(KL$7="",0,KL45*условия!$V$147)</f>
        <v>0</v>
      </c>
      <c r="KM76" s="40">
        <f>IF(KM$7="",0,KM45*условия!$V$147)</f>
        <v>0</v>
      </c>
      <c r="KN76" s="40">
        <f>IF(KN$7="",0,KN45*условия!$V$147)</f>
        <v>0</v>
      </c>
      <c r="KO76" s="40">
        <f>IF(KO$7="",0,KO45*условия!$V$147)</f>
        <v>0</v>
      </c>
      <c r="KP76" s="40">
        <f>IF(KP$7="",0,KP45*условия!$V$147)</f>
        <v>0</v>
      </c>
      <c r="KQ76" s="40">
        <f>IF(KQ$7="",0,KQ45*условия!$V$147)</f>
        <v>0</v>
      </c>
      <c r="KR76" s="40">
        <f>IF(KR$7="",0,KR45*условия!$V$147)</f>
        <v>0</v>
      </c>
      <c r="KS76" s="40">
        <f>IF(KS$7="",0,KS45*условия!$V$147)</f>
        <v>0</v>
      </c>
      <c r="KT76" s="40">
        <f>IF(KT$7="",0,KT45*условия!$V$147)</f>
        <v>0</v>
      </c>
      <c r="KU76" s="40">
        <f>IF(KU$7="",0,KU45*условия!$V$147)</f>
        <v>0</v>
      </c>
      <c r="KV76" s="40">
        <f>IF(KV$7="",0,KV45*условия!$V$147)</f>
        <v>0</v>
      </c>
      <c r="KW76" s="1"/>
      <c r="KX76" s="1"/>
    </row>
    <row r="77" spans="1:310" x14ac:dyDescent="0.25">
      <c r="A77" s="1"/>
      <c r="B77" s="79"/>
      <c r="C77" s="79"/>
      <c r="D77" s="79"/>
      <c r="E77" s="1" t="str">
        <f>E74</f>
        <v>доход от продаж допуслуг</v>
      </c>
      <c r="F77" s="1"/>
      <c r="G77" s="1"/>
      <c r="H77" s="11" t="str">
        <f t="shared" si="62"/>
        <v>руб.</v>
      </c>
      <c r="I77" s="1"/>
      <c r="J77" s="1"/>
      <c r="K77" s="1" t="str">
        <f>справочники!$U$13</f>
        <v>постоянные-60сотрудников</v>
      </c>
      <c r="L77" s="1"/>
      <c r="M77" s="5"/>
      <c r="N77" s="40"/>
      <c r="O77" s="19"/>
      <c r="P77" s="1"/>
      <c r="Q77" s="1"/>
      <c r="R77" s="40">
        <f>SUMIFS($T77:$KW77,$T$1:$KW$1,"&gt;="&amp;1,$T$1:$KW$1,"&lt;="&amp;MAX($1:$1))</f>
        <v>173888.42625000002</v>
      </c>
      <c r="S77" s="1"/>
      <c r="T77" s="232"/>
      <c r="U77" s="40">
        <f>IF(U$7="",0,U46*условия!$V$147)</f>
        <v>2673.6887100000004</v>
      </c>
      <c r="V77" s="40">
        <f>IF(V$7="",0,V46*условия!$V$147)</f>
        <v>2898.1404375000006</v>
      </c>
      <c r="W77" s="40">
        <f>IF(W$7="",0,W46*условия!$V$147)</f>
        <v>3139.8576825000005</v>
      </c>
      <c r="X77" s="40">
        <f>IF(X$7="",0,X46*условия!$V$147)</f>
        <v>3398.8404450000003</v>
      </c>
      <c r="Y77" s="40">
        <f>IF(Y$7="",0,Y46*условия!$V$147)</f>
        <v>3675.0887250000005</v>
      </c>
      <c r="Z77" s="40">
        <f>IF(Z$7="",0,Z46*условия!$V$147)</f>
        <v>3968.6025225000003</v>
      </c>
      <c r="AA77" s="40">
        <f>IF(AA$7="",0,AA46*условия!$V$147)</f>
        <v>4279.3818375000001</v>
      </c>
      <c r="AB77" s="40">
        <f>IF(AB$7="",0,AB46*условия!$V$147)</f>
        <v>4607.4266699999998</v>
      </c>
      <c r="AC77" s="40">
        <f>IF(AC$7="",0,AC46*условия!$V$147)</f>
        <v>4952.7370200000005</v>
      </c>
      <c r="AD77" s="40">
        <f>IF(AD$7="",0,AD46*условия!$V$147)</f>
        <v>5315.3128875000002</v>
      </c>
      <c r="AE77" s="40">
        <f>IF(AE$7="",0,AE46*условия!$V$147)</f>
        <v>5695.1542725000008</v>
      </c>
      <c r="AF77" s="40">
        <f>IF(AF$7="",0,AF46*условия!$V$147)</f>
        <v>6092.2611750000015</v>
      </c>
      <c r="AG77" s="40">
        <f>IF(AG$7="",0,AG46*условия!$V$147)</f>
        <v>6506.6335950000002</v>
      </c>
      <c r="AH77" s="40">
        <f>IF(AH$7="",0,AH46*условия!$V$147)</f>
        <v>6938.2715325000008</v>
      </c>
      <c r="AI77" s="40">
        <f>IF(AI$7="",0,AI46*условия!$V$147)</f>
        <v>7387.1749875000014</v>
      </c>
      <c r="AJ77" s="40">
        <f>IF(AJ$7="",0,AJ46*условия!$V$147)</f>
        <v>7853.3439600000002</v>
      </c>
      <c r="AK77" s="40">
        <f>IF(AK$7="",0,AK46*условия!$V$147)</f>
        <v>8336.7784499999998</v>
      </c>
      <c r="AL77" s="40">
        <f>IF(AL$7="",0,AL46*условия!$V$147)</f>
        <v>8837.4784575000012</v>
      </c>
      <c r="AM77" s="40">
        <f>IF(AM$7="",0,AM46*условия!$V$147)</f>
        <v>9355.4439825000009</v>
      </c>
      <c r="AN77" s="40">
        <f>IF(AN$7="",0,AN46*условия!$V$147)</f>
        <v>9890.6750250000005</v>
      </c>
      <c r="AO77" s="40">
        <f>IF(AO$7="",0,AO46*условия!$V$147)</f>
        <v>10443.171585000002</v>
      </c>
      <c r="AP77" s="40">
        <f>IF(AP$7="",0,AP46*условия!$V$147)</f>
        <v>11012.933662500001</v>
      </c>
      <c r="AQ77" s="40">
        <f>IF(AQ$7="",0,AQ46*условия!$V$147)</f>
        <v>11599.961257500003</v>
      </c>
      <c r="AR77" s="40">
        <f>IF(AR$7="",0,AR46*условия!$V$147)</f>
        <v>12204.254370000002</v>
      </c>
      <c r="AS77" s="40">
        <f>IF(AS$7="",0,AS46*условия!$V$147)</f>
        <v>12825.813000000002</v>
      </c>
      <c r="AT77" s="40">
        <f>IF(AT$7="",0,AT46*условия!$V$147)</f>
        <v>0</v>
      </c>
      <c r="AU77" s="40">
        <f>IF(AU$7="",0,AU46*условия!$V$147)</f>
        <v>0</v>
      </c>
      <c r="AV77" s="40">
        <f>IF(AV$7="",0,AV46*условия!$V$147)</f>
        <v>0</v>
      </c>
      <c r="AW77" s="40">
        <f>IF(AW$7="",0,AW46*условия!$V$147)</f>
        <v>0</v>
      </c>
      <c r="AX77" s="40">
        <f>IF(AX$7="",0,AX46*условия!$V$147)</f>
        <v>0</v>
      </c>
      <c r="AY77" s="40">
        <f>IF(AY$7="",0,AY46*условия!$V$147)</f>
        <v>0</v>
      </c>
      <c r="AZ77" s="40">
        <f>IF(AZ$7="",0,AZ46*условия!$V$147)</f>
        <v>0</v>
      </c>
      <c r="BA77" s="40">
        <f>IF(BA$7="",0,BA46*условия!$V$147)</f>
        <v>0</v>
      </c>
      <c r="BB77" s="40">
        <f>IF(BB$7="",0,BB46*условия!$V$147)</f>
        <v>0</v>
      </c>
      <c r="BC77" s="40">
        <f>IF(BC$7="",0,BC46*условия!$V$147)</f>
        <v>0</v>
      </c>
      <c r="BD77" s="40">
        <f>IF(BD$7="",0,BD46*условия!$V$147)</f>
        <v>0</v>
      </c>
      <c r="BE77" s="40">
        <f>IF(BE$7="",0,BE46*условия!$V$147)</f>
        <v>0</v>
      </c>
      <c r="BF77" s="40">
        <f>IF(BF$7="",0,BF46*условия!$V$147)</f>
        <v>0</v>
      </c>
      <c r="BG77" s="40">
        <f>IF(BG$7="",0,BG46*условия!$V$147)</f>
        <v>0</v>
      </c>
      <c r="BH77" s="40">
        <f>IF(BH$7="",0,BH46*условия!$V$147)</f>
        <v>0</v>
      </c>
      <c r="BI77" s="40">
        <f>IF(BI$7="",0,BI46*условия!$V$147)</f>
        <v>0</v>
      </c>
      <c r="BJ77" s="40">
        <f>IF(BJ$7="",0,BJ46*условия!$V$147)</f>
        <v>0</v>
      </c>
      <c r="BK77" s="40">
        <f>IF(BK$7="",0,BK46*условия!$V$147)</f>
        <v>0</v>
      </c>
      <c r="BL77" s="40">
        <f>IF(BL$7="",0,BL46*условия!$V$147)</f>
        <v>0</v>
      </c>
      <c r="BM77" s="40">
        <f>IF(BM$7="",0,BM46*условия!$V$147)</f>
        <v>0</v>
      </c>
      <c r="BN77" s="40">
        <f>IF(BN$7="",0,BN46*условия!$V$147)</f>
        <v>0</v>
      </c>
      <c r="BO77" s="40">
        <f>IF(BO$7="",0,BO46*условия!$V$147)</f>
        <v>0</v>
      </c>
      <c r="BP77" s="40">
        <f>IF(BP$7="",0,BP46*условия!$V$147)</f>
        <v>0</v>
      </c>
      <c r="BQ77" s="40">
        <f>IF(BQ$7="",0,BQ46*условия!$V$147)</f>
        <v>0</v>
      </c>
      <c r="BR77" s="40">
        <f>IF(BR$7="",0,BR46*условия!$V$147)</f>
        <v>0</v>
      </c>
      <c r="BS77" s="40">
        <f>IF(BS$7="",0,BS46*условия!$V$147)</f>
        <v>0</v>
      </c>
      <c r="BT77" s="40">
        <f>IF(BT$7="",0,BT46*условия!$V$147)</f>
        <v>0</v>
      </c>
      <c r="BU77" s="40">
        <f>IF(BU$7="",0,BU46*условия!$V$147)</f>
        <v>0</v>
      </c>
      <c r="BV77" s="40">
        <f>IF(BV$7="",0,BV46*условия!$V$147)</f>
        <v>0</v>
      </c>
      <c r="BW77" s="40">
        <f>IF(BW$7="",0,BW46*условия!$V$147)</f>
        <v>0</v>
      </c>
      <c r="BX77" s="40">
        <f>IF(BX$7="",0,BX46*условия!$V$147)</f>
        <v>0</v>
      </c>
      <c r="BY77" s="40">
        <f>IF(BY$7="",0,BY46*условия!$V$147)</f>
        <v>0</v>
      </c>
      <c r="BZ77" s="40">
        <f>IF(BZ$7="",0,BZ46*условия!$V$147)</f>
        <v>0</v>
      </c>
      <c r="CA77" s="40">
        <f>IF(CA$7="",0,CA46*условия!$V$147)</f>
        <v>0</v>
      </c>
      <c r="CB77" s="40">
        <f>IF(CB$7="",0,CB46*условия!$V$147)</f>
        <v>0</v>
      </c>
      <c r="CC77" s="40">
        <f>IF(CC$7="",0,CC46*условия!$V$147)</f>
        <v>0</v>
      </c>
      <c r="CD77" s="40">
        <f>IF(CD$7="",0,CD46*условия!$V$147)</f>
        <v>0</v>
      </c>
      <c r="CE77" s="40">
        <f>IF(CE$7="",0,CE46*условия!$V$147)</f>
        <v>0</v>
      </c>
      <c r="CF77" s="40">
        <f>IF(CF$7="",0,CF46*условия!$V$147)</f>
        <v>0</v>
      </c>
      <c r="CG77" s="40">
        <f>IF(CG$7="",0,CG46*условия!$V$147)</f>
        <v>0</v>
      </c>
      <c r="CH77" s="40">
        <f>IF(CH$7="",0,CH46*условия!$V$147)</f>
        <v>0</v>
      </c>
      <c r="CI77" s="40">
        <f>IF(CI$7="",0,CI46*условия!$V$147)</f>
        <v>0</v>
      </c>
      <c r="CJ77" s="40">
        <f>IF(CJ$7="",0,CJ46*условия!$V$147)</f>
        <v>0</v>
      </c>
      <c r="CK77" s="40">
        <f>IF(CK$7="",0,CK46*условия!$V$147)</f>
        <v>0</v>
      </c>
      <c r="CL77" s="40">
        <f>IF(CL$7="",0,CL46*условия!$V$147)</f>
        <v>0</v>
      </c>
      <c r="CM77" s="40">
        <f>IF(CM$7="",0,CM46*условия!$V$147)</f>
        <v>0</v>
      </c>
      <c r="CN77" s="40">
        <f>IF(CN$7="",0,CN46*условия!$V$147)</f>
        <v>0</v>
      </c>
      <c r="CO77" s="40">
        <f>IF(CO$7="",0,CO46*условия!$V$147)</f>
        <v>0</v>
      </c>
      <c r="CP77" s="40">
        <f>IF(CP$7="",0,CP46*условия!$V$147)</f>
        <v>0</v>
      </c>
      <c r="CQ77" s="40">
        <f>IF(CQ$7="",0,CQ46*условия!$V$147)</f>
        <v>0</v>
      </c>
      <c r="CR77" s="40">
        <f>IF(CR$7="",0,CR46*условия!$V$147)</f>
        <v>0</v>
      </c>
      <c r="CS77" s="40">
        <f>IF(CS$7="",0,CS46*условия!$V$147)</f>
        <v>0</v>
      </c>
      <c r="CT77" s="40">
        <f>IF(CT$7="",0,CT46*условия!$V$147)</f>
        <v>0</v>
      </c>
      <c r="CU77" s="40">
        <f>IF(CU$7="",0,CU46*условия!$V$147)</f>
        <v>0</v>
      </c>
      <c r="CV77" s="40">
        <f>IF(CV$7="",0,CV46*условия!$V$147)</f>
        <v>0</v>
      </c>
      <c r="CW77" s="40">
        <f>IF(CW$7="",0,CW46*условия!$V$147)</f>
        <v>0</v>
      </c>
      <c r="CX77" s="40">
        <f>IF(CX$7="",0,CX46*условия!$V$147)</f>
        <v>0</v>
      </c>
      <c r="CY77" s="40">
        <f>IF(CY$7="",0,CY46*условия!$V$147)</f>
        <v>0</v>
      </c>
      <c r="CZ77" s="40">
        <f>IF(CZ$7="",0,CZ46*условия!$V$147)</f>
        <v>0</v>
      </c>
      <c r="DA77" s="40">
        <f>IF(DA$7="",0,DA46*условия!$V$147)</f>
        <v>0</v>
      </c>
      <c r="DB77" s="40">
        <f>IF(DB$7="",0,DB46*условия!$V$147)</f>
        <v>0</v>
      </c>
      <c r="DC77" s="40">
        <f>IF(DC$7="",0,DC46*условия!$V$147)</f>
        <v>0</v>
      </c>
      <c r="DD77" s="40">
        <f>IF(DD$7="",0,DD46*условия!$V$147)</f>
        <v>0</v>
      </c>
      <c r="DE77" s="40">
        <f>IF(DE$7="",0,DE46*условия!$V$147)</f>
        <v>0</v>
      </c>
      <c r="DF77" s="40">
        <f>IF(DF$7="",0,DF46*условия!$V$147)</f>
        <v>0</v>
      </c>
      <c r="DG77" s="40">
        <f>IF(DG$7="",0,DG46*условия!$V$147)</f>
        <v>0</v>
      </c>
      <c r="DH77" s="40">
        <f>IF(DH$7="",0,DH46*условия!$V$147)</f>
        <v>0</v>
      </c>
      <c r="DI77" s="40">
        <f>IF(DI$7="",0,DI46*условия!$V$147)</f>
        <v>0</v>
      </c>
      <c r="DJ77" s="40">
        <f>IF(DJ$7="",0,DJ46*условия!$V$147)</f>
        <v>0</v>
      </c>
      <c r="DK77" s="40">
        <f>IF(DK$7="",0,DK46*условия!$V$147)</f>
        <v>0</v>
      </c>
      <c r="DL77" s="40">
        <f>IF(DL$7="",0,DL46*условия!$V$147)</f>
        <v>0</v>
      </c>
      <c r="DM77" s="40">
        <f>IF(DM$7="",0,DM46*условия!$V$147)</f>
        <v>0</v>
      </c>
      <c r="DN77" s="40">
        <f>IF(DN$7="",0,DN46*условия!$V$147)</f>
        <v>0</v>
      </c>
      <c r="DO77" s="40">
        <f>IF(DO$7="",0,DO46*условия!$V$147)</f>
        <v>0</v>
      </c>
      <c r="DP77" s="40">
        <f>IF(DP$7="",0,DP46*условия!$V$147)</f>
        <v>0</v>
      </c>
      <c r="DQ77" s="40">
        <f>IF(DQ$7="",0,DQ46*условия!$V$147)</f>
        <v>0</v>
      </c>
      <c r="DR77" s="40">
        <f>IF(DR$7="",0,DR46*условия!$V$147)</f>
        <v>0</v>
      </c>
      <c r="DS77" s="40">
        <f>IF(DS$7="",0,DS46*условия!$V$147)</f>
        <v>0</v>
      </c>
      <c r="DT77" s="40">
        <f>IF(DT$7="",0,DT46*условия!$V$147)</f>
        <v>0</v>
      </c>
      <c r="DU77" s="40">
        <f>IF(DU$7="",0,DU46*условия!$V$147)</f>
        <v>0</v>
      </c>
      <c r="DV77" s="40">
        <f>IF(DV$7="",0,DV46*условия!$V$147)</f>
        <v>0</v>
      </c>
      <c r="DW77" s="40">
        <f>IF(DW$7="",0,DW46*условия!$V$147)</f>
        <v>0</v>
      </c>
      <c r="DX77" s="40">
        <f>IF(DX$7="",0,DX46*условия!$V$147)</f>
        <v>0</v>
      </c>
      <c r="DY77" s="40">
        <f>IF(DY$7="",0,DY46*условия!$V$147)</f>
        <v>0</v>
      </c>
      <c r="DZ77" s="40">
        <f>IF(DZ$7="",0,DZ46*условия!$V$147)</f>
        <v>0</v>
      </c>
      <c r="EA77" s="40">
        <f>IF(EA$7="",0,EA46*условия!$V$147)</f>
        <v>0</v>
      </c>
      <c r="EB77" s="40">
        <f>IF(EB$7="",0,EB46*условия!$V$147)</f>
        <v>0</v>
      </c>
      <c r="EC77" s="40">
        <f>IF(EC$7="",0,EC46*условия!$V$147)</f>
        <v>0</v>
      </c>
      <c r="ED77" s="40">
        <f>IF(ED$7="",0,ED46*условия!$V$147)</f>
        <v>0</v>
      </c>
      <c r="EE77" s="40">
        <f>IF(EE$7="",0,EE46*условия!$V$147)</f>
        <v>0</v>
      </c>
      <c r="EF77" s="40">
        <f>IF(EF$7="",0,EF46*условия!$V$147)</f>
        <v>0</v>
      </c>
      <c r="EG77" s="40">
        <f>IF(EG$7="",0,EG46*условия!$V$147)</f>
        <v>0</v>
      </c>
      <c r="EH77" s="40">
        <f>IF(EH$7="",0,EH46*условия!$V$147)</f>
        <v>0</v>
      </c>
      <c r="EI77" s="40">
        <f>IF(EI$7="",0,EI46*условия!$V$147)</f>
        <v>0</v>
      </c>
      <c r="EJ77" s="40">
        <f>IF(EJ$7="",0,EJ46*условия!$V$147)</f>
        <v>0</v>
      </c>
      <c r="EK77" s="40">
        <f>IF(EK$7="",0,EK46*условия!$V$147)</f>
        <v>0</v>
      </c>
      <c r="EL77" s="40">
        <f>IF(EL$7="",0,EL46*условия!$V$147)</f>
        <v>0</v>
      </c>
      <c r="EM77" s="40">
        <f>IF(EM$7="",0,EM46*условия!$V$147)</f>
        <v>0</v>
      </c>
      <c r="EN77" s="40">
        <f>IF(EN$7="",0,EN46*условия!$V$147)</f>
        <v>0</v>
      </c>
      <c r="EO77" s="40">
        <f>IF(EO$7="",0,EO46*условия!$V$147)</f>
        <v>0</v>
      </c>
      <c r="EP77" s="40">
        <f>IF(EP$7="",0,EP46*условия!$V$147)</f>
        <v>0</v>
      </c>
      <c r="EQ77" s="40">
        <f>IF(EQ$7="",0,EQ46*условия!$V$147)</f>
        <v>0</v>
      </c>
      <c r="ER77" s="40">
        <f>IF(ER$7="",0,ER46*условия!$V$147)</f>
        <v>0</v>
      </c>
      <c r="ES77" s="40">
        <f>IF(ES$7="",0,ES46*условия!$V$147)</f>
        <v>0</v>
      </c>
      <c r="ET77" s="40">
        <f>IF(ET$7="",0,ET46*условия!$V$147)</f>
        <v>0</v>
      </c>
      <c r="EU77" s="40">
        <f>IF(EU$7="",0,EU46*условия!$V$147)</f>
        <v>0</v>
      </c>
      <c r="EV77" s="40">
        <f>IF(EV$7="",0,EV46*условия!$V$147)</f>
        <v>0</v>
      </c>
      <c r="EW77" s="40">
        <f>IF(EW$7="",0,EW46*условия!$V$147)</f>
        <v>0</v>
      </c>
      <c r="EX77" s="40">
        <f>IF(EX$7="",0,EX46*условия!$V$147)</f>
        <v>0</v>
      </c>
      <c r="EY77" s="40">
        <f>IF(EY$7="",0,EY46*условия!$V$147)</f>
        <v>0</v>
      </c>
      <c r="EZ77" s="40">
        <f>IF(EZ$7="",0,EZ46*условия!$V$147)</f>
        <v>0</v>
      </c>
      <c r="FA77" s="40">
        <f>IF(FA$7="",0,FA46*условия!$V$147)</f>
        <v>0</v>
      </c>
      <c r="FB77" s="40">
        <f>IF(FB$7="",0,FB46*условия!$V$147)</f>
        <v>0</v>
      </c>
      <c r="FC77" s="40">
        <f>IF(FC$7="",0,FC46*условия!$V$147)</f>
        <v>0</v>
      </c>
      <c r="FD77" s="40">
        <f>IF(FD$7="",0,FD46*условия!$V$147)</f>
        <v>0</v>
      </c>
      <c r="FE77" s="40">
        <f>IF(FE$7="",0,FE46*условия!$V$147)</f>
        <v>0</v>
      </c>
      <c r="FF77" s="40">
        <f>IF(FF$7="",0,FF46*условия!$V$147)</f>
        <v>0</v>
      </c>
      <c r="FG77" s="40">
        <f>IF(FG$7="",0,FG46*условия!$V$147)</f>
        <v>0</v>
      </c>
      <c r="FH77" s="40">
        <f>IF(FH$7="",0,FH46*условия!$V$147)</f>
        <v>0</v>
      </c>
      <c r="FI77" s="40">
        <f>IF(FI$7="",0,FI46*условия!$V$147)</f>
        <v>0</v>
      </c>
      <c r="FJ77" s="40">
        <f>IF(FJ$7="",0,FJ46*условия!$V$147)</f>
        <v>0</v>
      </c>
      <c r="FK77" s="40">
        <f>IF(FK$7="",0,FK46*условия!$V$147)</f>
        <v>0</v>
      </c>
      <c r="FL77" s="40">
        <f>IF(FL$7="",0,FL46*условия!$V$147)</f>
        <v>0</v>
      </c>
      <c r="FM77" s="40">
        <f>IF(FM$7="",0,FM46*условия!$V$147)</f>
        <v>0</v>
      </c>
      <c r="FN77" s="40">
        <f>IF(FN$7="",0,FN46*условия!$V$147)</f>
        <v>0</v>
      </c>
      <c r="FO77" s="40">
        <f>IF(FO$7="",0,FO46*условия!$V$147)</f>
        <v>0</v>
      </c>
      <c r="FP77" s="40">
        <f>IF(FP$7="",0,FP46*условия!$V$147)</f>
        <v>0</v>
      </c>
      <c r="FQ77" s="40">
        <f>IF(FQ$7="",0,FQ46*условия!$V$147)</f>
        <v>0</v>
      </c>
      <c r="FR77" s="40">
        <f>IF(FR$7="",0,FR46*условия!$V$147)</f>
        <v>0</v>
      </c>
      <c r="FS77" s="40">
        <f>IF(FS$7="",0,FS46*условия!$V$147)</f>
        <v>0</v>
      </c>
      <c r="FT77" s="40">
        <f>IF(FT$7="",0,FT46*условия!$V$147)</f>
        <v>0</v>
      </c>
      <c r="FU77" s="40">
        <f>IF(FU$7="",0,FU46*условия!$V$147)</f>
        <v>0</v>
      </c>
      <c r="FV77" s="40">
        <f>IF(FV$7="",0,FV46*условия!$V$147)</f>
        <v>0</v>
      </c>
      <c r="FW77" s="40">
        <f>IF(FW$7="",0,FW46*условия!$V$147)</f>
        <v>0</v>
      </c>
      <c r="FX77" s="40">
        <f>IF(FX$7="",0,FX46*условия!$V$147)</f>
        <v>0</v>
      </c>
      <c r="FY77" s="40">
        <f>IF(FY$7="",0,FY46*условия!$V$147)</f>
        <v>0</v>
      </c>
      <c r="FZ77" s="40">
        <f>IF(FZ$7="",0,FZ46*условия!$V$147)</f>
        <v>0</v>
      </c>
      <c r="GA77" s="40">
        <f>IF(GA$7="",0,GA46*условия!$V$147)</f>
        <v>0</v>
      </c>
      <c r="GB77" s="40">
        <f>IF(GB$7="",0,GB46*условия!$V$147)</f>
        <v>0</v>
      </c>
      <c r="GC77" s="40">
        <f>IF(GC$7="",0,GC46*условия!$V$147)</f>
        <v>0</v>
      </c>
      <c r="GD77" s="40">
        <f>IF(GD$7="",0,GD46*условия!$V$147)</f>
        <v>0</v>
      </c>
      <c r="GE77" s="40">
        <f>IF(GE$7="",0,GE46*условия!$V$147)</f>
        <v>0</v>
      </c>
      <c r="GF77" s="40">
        <f>IF(GF$7="",0,GF46*условия!$V$147)</f>
        <v>0</v>
      </c>
      <c r="GG77" s="40">
        <f>IF(GG$7="",0,GG46*условия!$V$147)</f>
        <v>0</v>
      </c>
      <c r="GH77" s="40">
        <f>IF(GH$7="",0,GH46*условия!$V$147)</f>
        <v>0</v>
      </c>
      <c r="GI77" s="40">
        <f>IF(GI$7="",0,GI46*условия!$V$147)</f>
        <v>0</v>
      </c>
      <c r="GJ77" s="40">
        <f>IF(GJ$7="",0,GJ46*условия!$V$147)</f>
        <v>0</v>
      </c>
      <c r="GK77" s="40">
        <f>IF(GK$7="",0,GK46*условия!$V$147)</f>
        <v>0</v>
      </c>
      <c r="GL77" s="40">
        <f>IF(GL$7="",0,GL46*условия!$V$147)</f>
        <v>0</v>
      </c>
      <c r="GM77" s="40">
        <f>IF(GM$7="",0,GM46*условия!$V$147)</f>
        <v>0</v>
      </c>
      <c r="GN77" s="40">
        <f>IF(GN$7="",0,GN46*условия!$V$147)</f>
        <v>0</v>
      </c>
      <c r="GO77" s="40">
        <f>IF(GO$7="",0,GO46*условия!$V$147)</f>
        <v>0</v>
      </c>
      <c r="GP77" s="40">
        <f>IF(GP$7="",0,GP46*условия!$V$147)</f>
        <v>0</v>
      </c>
      <c r="GQ77" s="40">
        <f>IF(GQ$7="",0,GQ46*условия!$V$147)</f>
        <v>0</v>
      </c>
      <c r="GR77" s="40">
        <f>IF(GR$7="",0,GR46*условия!$V$147)</f>
        <v>0</v>
      </c>
      <c r="GS77" s="40">
        <f>IF(GS$7="",0,GS46*условия!$V$147)</f>
        <v>0</v>
      </c>
      <c r="GT77" s="40">
        <f>IF(GT$7="",0,GT46*условия!$V$147)</f>
        <v>0</v>
      </c>
      <c r="GU77" s="40">
        <f>IF(GU$7="",0,GU46*условия!$V$147)</f>
        <v>0</v>
      </c>
      <c r="GV77" s="40">
        <f>IF(GV$7="",0,GV46*условия!$V$147)</f>
        <v>0</v>
      </c>
      <c r="GW77" s="40">
        <f>IF(GW$7="",0,GW46*условия!$V$147)</f>
        <v>0</v>
      </c>
      <c r="GX77" s="40">
        <f>IF(GX$7="",0,GX46*условия!$V$147)</f>
        <v>0</v>
      </c>
      <c r="GY77" s="40">
        <f>IF(GY$7="",0,GY46*условия!$V$147)</f>
        <v>0</v>
      </c>
      <c r="GZ77" s="40">
        <f>IF(GZ$7="",0,GZ46*условия!$V$147)</f>
        <v>0</v>
      </c>
      <c r="HA77" s="40">
        <f>IF(HA$7="",0,HA46*условия!$V$147)</f>
        <v>0</v>
      </c>
      <c r="HB77" s="40">
        <f>IF(HB$7="",0,HB46*условия!$V$147)</f>
        <v>0</v>
      </c>
      <c r="HC77" s="40">
        <f>IF(HC$7="",0,HC46*условия!$V$147)</f>
        <v>0</v>
      </c>
      <c r="HD77" s="40">
        <f>IF(HD$7="",0,HD46*условия!$V$147)</f>
        <v>0</v>
      </c>
      <c r="HE77" s="40">
        <f>IF(HE$7="",0,HE46*условия!$V$147)</f>
        <v>0</v>
      </c>
      <c r="HF77" s="40">
        <f>IF(HF$7="",0,HF46*условия!$V$147)</f>
        <v>0</v>
      </c>
      <c r="HG77" s="40">
        <f>IF(HG$7="",0,HG46*условия!$V$147)</f>
        <v>0</v>
      </c>
      <c r="HH77" s="40">
        <f>IF(HH$7="",0,HH46*условия!$V$147)</f>
        <v>0</v>
      </c>
      <c r="HI77" s="40">
        <f>IF(HI$7="",0,HI46*условия!$V$147)</f>
        <v>0</v>
      </c>
      <c r="HJ77" s="40">
        <f>IF(HJ$7="",0,HJ46*условия!$V$147)</f>
        <v>0</v>
      </c>
      <c r="HK77" s="40">
        <f>IF(HK$7="",0,HK46*условия!$V$147)</f>
        <v>0</v>
      </c>
      <c r="HL77" s="40">
        <f>IF(HL$7="",0,HL46*условия!$V$147)</f>
        <v>0</v>
      </c>
      <c r="HM77" s="40">
        <f>IF(HM$7="",0,HM46*условия!$V$147)</f>
        <v>0</v>
      </c>
      <c r="HN77" s="40">
        <f>IF(HN$7="",0,HN46*условия!$V$147)</f>
        <v>0</v>
      </c>
      <c r="HO77" s="40">
        <f>IF(HO$7="",0,HO46*условия!$V$147)</f>
        <v>0</v>
      </c>
      <c r="HP77" s="40">
        <f>IF(HP$7="",0,HP46*условия!$V$147)</f>
        <v>0</v>
      </c>
      <c r="HQ77" s="40">
        <f>IF(HQ$7="",0,HQ46*условия!$V$147)</f>
        <v>0</v>
      </c>
      <c r="HR77" s="40">
        <f>IF(HR$7="",0,HR46*условия!$V$147)</f>
        <v>0</v>
      </c>
      <c r="HS77" s="40">
        <f>IF(HS$7="",0,HS46*условия!$V$147)</f>
        <v>0</v>
      </c>
      <c r="HT77" s="40">
        <f>IF(HT$7="",0,HT46*условия!$V$147)</f>
        <v>0</v>
      </c>
      <c r="HU77" s="40">
        <f>IF(HU$7="",0,HU46*условия!$V$147)</f>
        <v>0</v>
      </c>
      <c r="HV77" s="40">
        <f>IF(HV$7="",0,HV46*условия!$V$147)</f>
        <v>0</v>
      </c>
      <c r="HW77" s="40">
        <f>IF(HW$7="",0,HW46*условия!$V$147)</f>
        <v>0</v>
      </c>
      <c r="HX77" s="40">
        <f>IF(HX$7="",0,HX46*условия!$V$147)</f>
        <v>0</v>
      </c>
      <c r="HY77" s="40">
        <f>IF(HY$7="",0,HY46*условия!$V$147)</f>
        <v>0</v>
      </c>
      <c r="HZ77" s="40">
        <f>IF(HZ$7="",0,HZ46*условия!$V$147)</f>
        <v>0</v>
      </c>
      <c r="IA77" s="40">
        <f>IF(IA$7="",0,IA46*условия!$V$147)</f>
        <v>0</v>
      </c>
      <c r="IB77" s="40">
        <f>IF(IB$7="",0,IB46*условия!$V$147)</f>
        <v>0</v>
      </c>
      <c r="IC77" s="40">
        <f>IF(IC$7="",0,IC46*условия!$V$147)</f>
        <v>0</v>
      </c>
      <c r="ID77" s="40">
        <f>IF(ID$7="",0,ID46*условия!$V$147)</f>
        <v>0</v>
      </c>
      <c r="IE77" s="40">
        <f>IF(IE$7="",0,IE46*условия!$V$147)</f>
        <v>0</v>
      </c>
      <c r="IF77" s="40">
        <f>IF(IF$7="",0,IF46*условия!$V$147)</f>
        <v>0</v>
      </c>
      <c r="IG77" s="40">
        <f>IF(IG$7="",0,IG46*условия!$V$147)</f>
        <v>0</v>
      </c>
      <c r="IH77" s="40">
        <f>IF(IH$7="",0,IH46*условия!$V$147)</f>
        <v>0</v>
      </c>
      <c r="II77" s="40">
        <f>IF(II$7="",0,II46*условия!$V$147)</f>
        <v>0</v>
      </c>
      <c r="IJ77" s="40">
        <f>IF(IJ$7="",0,IJ46*условия!$V$147)</f>
        <v>0</v>
      </c>
      <c r="IK77" s="40">
        <f>IF(IK$7="",0,IK46*условия!$V$147)</f>
        <v>0</v>
      </c>
      <c r="IL77" s="40">
        <f>IF(IL$7="",0,IL46*условия!$V$147)</f>
        <v>0</v>
      </c>
      <c r="IM77" s="40">
        <f>IF(IM$7="",0,IM46*условия!$V$147)</f>
        <v>0</v>
      </c>
      <c r="IN77" s="40">
        <f>IF(IN$7="",0,IN46*условия!$V$147)</f>
        <v>0</v>
      </c>
      <c r="IO77" s="40">
        <f>IF(IO$7="",0,IO46*условия!$V$147)</f>
        <v>0</v>
      </c>
      <c r="IP77" s="40">
        <f>IF(IP$7="",0,IP46*условия!$V$147)</f>
        <v>0</v>
      </c>
      <c r="IQ77" s="40">
        <f>IF(IQ$7="",0,IQ46*условия!$V$147)</f>
        <v>0</v>
      </c>
      <c r="IR77" s="40">
        <f>IF(IR$7="",0,IR46*условия!$V$147)</f>
        <v>0</v>
      </c>
      <c r="IS77" s="40">
        <f>IF(IS$7="",0,IS46*условия!$V$147)</f>
        <v>0</v>
      </c>
      <c r="IT77" s="40">
        <f>IF(IT$7="",0,IT46*условия!$V$147)</f>
        <v>0</v>
      </c>
      <c r="IU77" s="40">
        <f>IF(IU$7="",0,IU46*условия!$V$147)</f>
        <v>0</v>
      </c>
      <c r="IV77" s="40">
        <f>IF(IV$7="",0,IV46*условия!$V$147)</f>
        <v>0</v>
      </c>
      <c r="IW77" s="40">
        <f>IF(IW$7="",0,IW46*условия!$V$147)</f>
        <v>0</v>
      </c>
      <c r="IX77" s="40">
        <f>IF(IX$7="",0,IX46*условия!$V$147)</f>
        <v>0</v>
      </c>
      <c r="IY77" s="40">
        <f>IF(IY$7="",0,IY46*условия!$V$147)</f>
        <v>0</v>
      </c>
      <c r="IZ77" s="40">
        <f>IF(IZ$7="",0,IZ46*условия!$V$147)</f>
        <v>0</v>
      </c>
      <c r="JA77" s="40">
        <f>IF(JA$7="",0,JA46*условия!$V$147)</f>
        <v>0</v>
      </c>
      <c r="JB77" s="40">
        <f>IF(JB$7="",0,JB46*условия!$V$147)</f>
        <v>0</v>
      </c>
      <c r="JC77" s="40">
        <f>IF(JC$7="",0,JC46*условия!$V$147)</f>
        <v>0</v>
      </c>
      <c r="JD77" s="40">
        <f>IF(JD$7="",0,JD46*условия!$V$147)</f>
        <v>0</v>
      </c>
      <c r="JE77" s="40">
        <f>IF(JE$7="",0,JE46*условия!$V$147)</f>
        <v>0</v>
      </c>
      <c r="JF77" s="40">
        <f>IF(JF$7="",0,JF46*условия!$V$147)</f>
        <v>0</v>
      </c>
      <c r="JG77" s="40">
        <f>IF(JG$7="",0,JG46*условия!$V$147)</f>
        <v>0</v>
      </c>
      <c r="JH77" s="40">
        <f>IF(JH$7="",0,JH46*условия!$V$147)</f>
        <v>0</v>
      </c>
      <c r="JI77" s="40">
        <f>IF(JI$7="",0,JI46*условия!$V$147)</f>
        <v>0</v>
      </c>
      <c r="JJ77" s="40">
        <f>IF(JJ$7="",0,JJ46*условия!$V$147)</f>
        <v>0</v>
      </c>
      <c r="JK77" s="40">
        <f>IF(JK$7="",0,JK46*условия!$V$147)</f>
        <v>0</v>
      </c>
      <c r="JL77" s="40">
        <f>IF(JL$7="",0,JL46*условия!$V$147)</f>
        <v>0</v>
      </c>
      <c r="JM77" s="40">
        <f>IF(JM$7="",0,JM46*условия!$V$147)</f>
        <v>0</v>
      </c>
      <c r="JN77" s="40">
        <f>IF(JN$7="",0,JN46*условия!$V$147)</f>
        <v>0</v>
      </c>
      <c r="JO77" s="40">
        <f>IF(JO$7="",0,JO46*условия!$V$147)</f>
        <v>0</v>
      </c>
      <c r="JP77" s="40">
        <f>IF(JP$7="",0,JP46*условия!$V$147)</f>
        <v>0</v>
      </c>
      <c r="JQ77" s="40">
        <f>IF(JQ$7="",0,JQ46*условия!$V$147)</f>
        <v>0</v>
      </c>
      <c r="JR77" s="40">
        <f>IF(JR$7="",0,JR46*условия!$V$147)</f>
        <v>0</v>
      </c>
      <c r="JS77" s="40">
        <f>IF(JS$7="",0,JS46*условия!$V$147)</f>
        <v>0</v>
      </c>
      <c r="JT77" s="40">
        <f>IF(JT$7="",0,JT46*условия!$V$147)</f>
        <v>0</v>
      </c>
      <c r="JU77" s="40">
        <f>IF(JU$7="",0,JU46*условия!$V$147)</f>
        <v>0</v>
      </c>
      <c r="JV77" s="40">
        <f>IF(JV$7="",0,JV46*условия!$V$147)</f>
        <v>0</v>
      </c>
      <c r="JW77" s="40">
        <f>IF(JW$7="",0,JW46*условия!$V$147)</f>
        <v>0</v>
      </c>
      <c r="JX77" s="40">
        <f>IF(JX$7="",0,JX46*условия!$V$147)</f>
        <v>0</v>
      </c>
      <c r="JY77" s="40">
        <f>IF(JY$7="",0,JY46*условия!$V$147)</f>
        <v>0</v>
      </c>
      <c r="JZ77" s="40">
        <f>IF(JZ$7="",0,JZ46*условия!$V$147)</f>
        <v>0</v>
      </c>
      <c r="KA77" s="40">
        <f>IF(KA$7="",0,KA46*условия!$V$147)</f>
        <v>0</v>
      </c>
      <c r="KB77" s="40">
        <f>IF(KB$7="",0,KB46*условия!$V$147)</f>
        <v>0</v>
      </c>
      <c r="KC77" s="40">
        <f>IF(KC$7="",0,KC46*условия!$V$147)</f>
        <v>0</v>
      </c>
      <c r="KD77" s="40">
        <f>IF(KD$7="",0,KD46*условия!$V$147)</f>
        <v>0</v>
      </c>
      <c r="KE77" s="40">
        <f>IF(KE$7="",0,KE46*условия!$V$147)</f>
        <v>0</v>
      </c>
      <c r="KF77" s="40">
        <f>IF(KF$7="",0,KF46*условия!$V$147)</f>
        <v>0</v>
      </c>
      <c r="KG77" s="40">
        <f>IF(KG$7="",0,KG46*условия!$V$147)</f>
        <v>0</v>
      </c>
      <c r="KH77" s="40">
        <f>IF(KH$7="",0,KH46*условия!$V$147)</f>
        <v>0</v>
      </c>
      <c r="KI77" s="40">
        <f>IF(KI$7="",0,KI46*условия!$V$147)</f>
        <v>0</v>
      </c>
      <c r="KJ77" s="40">
        <f>IF(KJ$7="",0,KJ46*условия!$V$147)</f>
        <v>0</v>
      </c>
      <c r="KK77" s="40">
        <f>IF(KK$7="",0,KK46*условия!$V$147)</f>
        <v>0</v>
      </c>
      <c r="KL77" s="40">
        <f>IF(KL$7="",0,KL46*условия!$V$147)</f>
        <v>0</v>
      </c>
      <c r="KM77" s="40">
        <f>IF(KM$7="",0,KM46*условия!$V$147)</f>
        <v>0</v>
      </c>
      <c r="KN77" s="40">
        <f>IF(KN$7="",0,KN46*условия!$V$147)</f>
        <v>0</v>
      </c>
      <c r="KO77" s="40">
        <f>IF(KO$7="",0,KO46*условия!$V$147)</f>
        <v>0</v>
      </c>
      <c r="KP77" s="40">
        <f>IF(KP$7="",0,KP46*условия!$V$147)</f>
        <v>0</v>
      </c>
      <c r="KQ77" s="40">
        <f>IF(KQ$7="",0,KQ46*условия!$V$147)</f>
        <v>0</v>
      </c>
      <c r="KR77" s="40">
        <f>IF(KR$7="",0,KR46*условия!$V$147)</f>
        <v>0</v>
      </c>
      <c r="KS77" s="40">
        <f>IF(KS$7="",0,KS46*условия!$V$147)</f>
        <v>0</v>
      </c>
      <c r="KT77" s="40">
        <f>IF(KT$7="",0,KT46*условия!$V$147)</f>
        <v>0</v>
      </c>
      <c r="KU77" s="40">
        <f>IF(KU$7="",0,KU46*условия!$V$147)</f>
        <v>0</v>
      </c>
      <c r="KV77" s="40">
        <f>IF(KV$7="",0,KV46*условия!$V$147)</f>
        <v>0</v>
      </c>
      <c r="KW77" s="1"/>
      <c r="KX77" s="1"/>
    </row>
    <row r="78" spans="1:310" x14ac:dyDescent="0.25">
      <c r="A78" s="1"/>
      <c r="B78" s="79"/>
      <c r="C78" s="79"/>
      <c r="D78" s="79"/>
      <c r="E78" s="1" t="str">
        <f>E75</f>
        <v>доход от продаж допуслуг</v>
      </c>
      <c r="F78" s="1"/>
      <c r="G78" s="1"/>
      <c r="H78" s="11" t="str">
        <f t="shared" si="62"/>
        <v>руб.</v>
      </c>
      <c r="I78" s="1"/>
      <c r="J78" s="1"/>
      <c r="K78" s="1" t="str">
        <f>справочники!$U$14</f>
        <v>непостоянные-15сотрудников</v>
      </c>
      <c r="L78" s="1"/>
      <c r="M78" s="5"/>
      <c r="N78" s="40"/>
      <c r="O78" s="19"/>
      <c r="P78" s="1"/>
      <c r="Q78" s="1"/>
      <c r="R78" s="40">
        <f>SUMIFS($T78:$KW78,$T$1:$KW$1,"&gt;="&amp;1,$T$1:$KW$1,"&lt;="&amp;MAX($1:$1))</f>
        <v>99414.849764999977</v>
      </c>
      <c r="S78" s="1"/>
      <c r="T78" s="232"/>
      <c r="U78" s="40">
        <f>IF(U$7="",0,U47*условия!$V$147)</f>
        <v>414.37241999999918</v>
      </c>
      <c r="V78" s="40">
        <f>IF(V$7="",0,V47*условия!$V$147)</f>
        <v>863.27587499999913</v>
      </c>
      <c r="W78" s="40">
        <f>IF(W$7="",0,W47*условия!$V$147)</f>
        <v>1346.710364999999</v>
      </c>
      <c r="X78" s="40">
        <f>IF(X$7="",0,X47*условия!$V$147)</f>
        <v>1864.6758899999993</v>
      </c>
      <c r="Y78" s="40">
        <f>IF(Y$7="",0,Y47*условия!$V$147)</f>
        <v>2417.1724499999991</v>
      </c>
      <c r="Z78" s="40">
        <f>IF(Z$7="",0,Z47*условия!$V$147)</f>
        <v>3004.2000449999991</v>
      </c>
      <c r="AA78" s="40">
        <f>IF(AA$7="",0,AA47*условия!$V$147)</f>
        <v>3211.386254999999</v>
      </c>
      <c r="AB78" s="40">
        <f>IF(AB$7="",0,AB47*условия!$V$147)</f>
        <v>3418.5724649999988</v>
      </c>
      <c r="AC78" s="40">
        <f>IF(AC$7="",0,AC47*условия!$V$147)</f>
        <v>3625.7586749999987</v>
      </c>
      <c r="AD78" s="40">
        <f>IF(AD$7="",0,AD47*условия!$V$147)</f>
        <v>3832.9448849999994</v>
      </c>
      <c r="AE78" s="40">
        <f>IF(AE$7="",0,AE47*условия!$V$147)</f>
        <v>4040.1310949999988</v>
      </c>
      <c r="AF78" s="40">
        <f>IF(AF$7="",0,AF47*условия!$V$147)</f>
        <v>4247.3173049999987</v>
      </c>
      <c r="AG78" s="40">
        <f>IF(AG$7="",0,AG47*условия!$V$147)</f>
        <v>4454.5035149999994</v>
      </c>
      <c r="AH78" s="40">
        <f>IF(AH$7="",0,AH47*условия!$V$147)</f>
        <v>4661.6897249999993</v>
      </c>
      <c r="AI78" s="40">
        <f>IF(AI$7="",0,AI47*условия!$V$147)</f>
        <v>4868.8759349999991</v>
      </c>
      <c r="AJ78" s="40">
        <f>IF(AJ$7="",0,AJ47*условия!$V$147)</f>
        <v>5076.062144999999</v>
      </c>
      <c r="AK78" s="40">
        <f>IF(AK$7="",0,AK47*условия!$V$147)</f>
        <v>5283.2483549999979</v>
      </c>
      <c r="AL78" s="40">
        <f>IF(AL$7="",0,AL47*условия!$V$147)</f>
        <v>5490.4345649999996</v>
      </c>
      <c r="AM78" s="40">
        <f>IF(AM$7="",0,AM47*условия!$V$147)</f>
        <v>5697.6207749999994</v>
      </c>
      <c r="AN78" s="40">
        <f>IF(AN$7="",0,AN47*условия!$V$147)</f>
        <v>5904.8069849999983</v>
      </c>
      <c r="AO78" s="40">
        <f>IF(AO$7="",0,AO47*условия!$V$147)</f>
        <v>6111.9931949999991</v>
      </c>
      <c r="AP78" s="40">
        <f>IF(AP$7="",0,AP47*условия!$V$147)</f>
        <v>6319.179404999998</v>
      </c>
      <c r="AQ78" s="40">
        <f>IF(AQ$7="",0,AQ47*условия!$V$147)</f>
        <v>6526.3656149999979</v>
      </c>
      <c r="AR78" s="40">
        <f>IF(AR$7="",0,AR47*условия!$V$147)</f>
        <v>6733.5518249999977</v>
      </c>
      <c r="AS78" s="40">
        <f>IF(AS$7="",0,AS47*условия!$V$147)</f>
        <v>-3.2046727937995453E-12</v>
      </c>
      <c r="AT78" s="40">
        <f>IF(AT$7="",0,AT47*условия!$V$147)</f>
        <v>0</v>
      </c>
      <c r="AU78" s="40">
        <f>IF(AU$7="",0,AU47*условия!$V$147)</f>
        <v>0</v>
      </c>
      <c r="AV78" s="40">
        <f>IF(AV$7="",0,AV47*условия!$V$147)</f>
        <v>0</v>
      </c>
      <c r="AW78" s="40">
        <f>IF(AW$7="",0,AW47*условия!$V$147)</f>
        <v>0</v>
      </c>
      <c r="AX78" s="40">
        <f>IF(AX$7="",0,AX47*условия!$V$147)</f>
        <v>0</v>
      </c>
      <c r="AY78" s="40">
        <f>IF(AY$7="",0,AY47*условия!$V$147)</f>
        <v>0</v>
      </c>
      <c r="AZ78" s="40">
        <f>IF(AZ$7="",0,AZ47*условия!$V$147)</f>
        <v>0</v>
      </c>
      <c r="BA78" s="40">
        <f>IF(BA$7="",0,BA47*условия!$V$147)</f>
        <v>0</v>
      </c>
      <c r="BB78" s="40">
        <f>IF(BB$7="",0,BB47*условия!$V$147)</f>
        <v>0</v>
      </c>
      <c r="BC78" s="40">
        <f>IF(BC$7="",0,BC47*условия!$V$147)</f>
        <v>0</v>
      </c>
      <c r="BD78" s="40">
        <f>IF(BD$7="",0,BD47*условия!$V$147)</f>
        <v>0</v>
      </c>
      <c r="BE78" s="40">
        <f>IF(BE$7="",0,BE47*условия!$V$147)</f>
        <v>0</v>
      </c>
      <c r="BF78" s="40">
        <f>IF(BF$7="",0,BF47*условия!$V$147)</f>
        <v>0</v>
      </c>
      <c r="BG78" s="40">
        <f>IF(BG$7="",0,BG47*условия!$V$147)</f>
        <v>0</v>
      </c>
      <c r="BH78" s="40">
        <f>IF(BH$7="",0,BH47*условия!$V$147)</f>
        <v>0</v>
      </c>
      <c r="BI78" s="40">
        <f>IF(BI$7="",0,BI47*условия!$V$147)</f>
        <v>0</v>
      </c>
      <c r="BJ78" s="40">
        <f>IF(BJ$7="",0,BJ47*условия!$V$147)</f>
        <v>0</v>
      </c>
      <c r="BK78" s="40">
        <f>IF(BK$7="",0,BK47*условия!$V$147)</f>
        <v>0</v>
      </c>
      <c r="BL78" s="40">
        <f>IF(BL$7="",0,BL47*условия!$V$147)</f>
        <v>0</v>
      </c>
      <c r="BM78" s="40">
        <f>IF(BM$7="",0,BM47*условия!$V$147)</f>
        <v>0</v>
      </c>
      <c r="BN78" s="40">
        <f>IF(BN$7="",0,BN47*условия!$V$147)</f>
        <v>0</v>
      </c>
      <c r="BO78" s="40">
        <f>IF(BO$7="",0,BO47*условия!$V$147)</f>
        <v>0</v>
      </c>
      <c r="BP78" s="40">
        <f>IF(BP$7="",0,BP47*условия!$V$147)</f>
        <v>0</v>
      </c>
      <c r="BQ78" s="40">
        <f>IF(BQ$7="",0,BQ47*условия!$V$147)</f>
        <v>0</v>
      </c>
      <c r="BR78" s="40">
        <f>IF(BR$7="",0,BR47*условия!$V$147)</f>
        <v>0</v>
      </c>
      <c r="BS78" s="40">
        <f>IF(BS$7="",0,BS47*условия!$V$147)</f>
        <v>0</v>
      </c>
      <c r="BT78" s="40">
        <f>IF(BT$7="",0,BT47*условия!$V$147)</f>
        <v>0</v>
      </c>
      <c r="BU78" s="40">
        <f>IF(BU$7="",0,BU47*условия!$V$147)</f>
        <v>0</v>
      </c>
      <c r="BV78" s="40">
        <f>IF(BV$7="",0,BV47*условия!$V$147)</f>
        <v>0</v>
      </c>
      <c r="BW78" s="40">
        <f>IF(BW$7="",0,BW47*условия!$V$147)</f>
        <v>0</v>
      </c>
      <c r="BX78" s="40">
        <f>IF(BX$7="",0,BX47*условия!$V$147)</f>
        <v>0</v>
      </c>
      <c r="BY78" s="40">
        <f>IF(BY$7="",0,BY47*условия!$V$147)</f>
        <v>0</v>
      </c>
      <c r="BZ78" s="40">
        <f>IF(BZ$7="",0,BZ47*условия!$V$147)</f>
        <v>0</v>
      </c>
      <c r="CA78" s="40">
        <f>IF(CA$7="",0,CA47*условия!$V$147)</f>
        <v>0</v>
      </c>
      <c r="CB78" s="40">
        <f>IF(CB$7="",0,CB47*условия!$V$147)</f>
        <v>0</v>
      </c>
      <c r="CC78" s="40">
        <f>IF(CC$7="",0,CC47*условия!$V$147)</f>
        <v>0</v>
      </c>
      <c r="CD78" s="40">
        <f>IF(CD$7="",0,CD47*условия!$V$147)</f>
        <v>0</v>
      </c>
      <c r="CE78" s="40">
        <f>IF(CE$7="",0,CE47*условия!$V$147)</f>
        <v>0</v>
      </c>
      <c r="CF78" s="40">
        <f>IF(CF$7="",0,CF47*условия!$V$147)</f>
        <v>0</v>
      </c>
      <c r="CG78" s="40">
        <f>IF(CG$7="",0,CG47*условия!$V$147)</f>
        <v>0</v>
      </c>
      <c r="CH78" s="40">
        <f>IF(CH$7="",0,CH47*условия!$V$147)</f>
        <v>0</v>
      </c>
      <c r="CI78" s="40">
        <f>IF(CI$7="",0,CI47*условия!$V$147)</f>
        <v>0</v>
      </c>
      <c r="CJ78" s="40">
        <f>IF(CJ$7="",0,CJ47*условия!$V$147)</f>
        <v>0</v>
      </c>
      <c r="CK78" s="40">
        <f>IF(CK$7="",0,CK47*условия!$V$147)</f>
        <v>0</v>
      </c>
      <c r="CL78" s="40">
        <f>IF(CL$7="",0,CL47*условия!$V$147)</f>
        <v>0</v>
      </c>
      <c r="CM78" s="40">
        <f>IF(CM$7="",0,CM47*условия!$V$147)</f>
        <v>0</v>
      </c>
      <c r="CN78" s="40">
        <f>IF(CN$7="",0,CN47*условия!$V$147)</f>
        <v>0</v>
      </c>
      <c r="CO78" s="40">
        <f>IF(CO$7="",0,CO47*условия!$V$147)</f>
        <v>0</v>
      </c>
      <c r="CP78" s="40">
        <f>IF(CP$7="",0,CP47*условия!$V$147)</f>
        <v>0</v>
      </c>
      <c r="CQ78" s="40">
        <f>IF(CQ$7="",0,CQ47*условия!$V$147)</f>
        <v>0</v>
      </c>
      <c r="CR78" s="40">
        <f>IF(CR$7="",0,CR47*условия!$V$147)</f>
        <v>0</v>
      </c>
      <c r="CS78" s="40">
        <f>IF(CS$7="",0,CS47*условия!$V$147)</f>
        <v>0</v>
      </c>
      <c r="CT78" s="40">
        <f>IF(CT$7="",0,CT47*условия!$V$147)</f>
        <v>0</v>
      </c>
      <c r="CU78" s="40">
        <f>IF(CU$7="",0,CU47*условия!$V$147)</f>
        <v>0</v>
      </c>
      <c r="CV78" s="40">
        <f>IF(CV$7="",0,CV47*условия!$V$147)</f>
        <v>0</v>
      </c>
      <c r="CW78" s="40">
        <f>IF(CW$7="",0,CW47*условия!$V$147)</f>
        <v>0</v>
      </c>
      <c r="CX78" s="40">
        <f>IF(CX$7="",0,CX47*условия!$V$147)</f>
        <v>0</v>
      </c>
      <c r="CY78" s="40">
        <f>IF(CY$7="",0,CY47*условия!$V$147)</f>
        <v>0</v>
      </c>
      <c r="CZ78" s="40">
        <f>IF(CZ$7="",0,CZ47*условия!$V$147)</f>
        <v>0</v>
      </c>
      <c r="DA78" s="40">
        <f>IF(DA$7="",0,DA47*условия!$V$147)</f>
        <v>0</v>
      </c>
      <c r="DB78" s="40">
        <f>IF(DB$7="",0,DB47*условия!$V$147)</f>
        <v>0</v>
      </c>
      <c r="DC78" s="40">
        <f>IF(DC$7="",0,DC47*условия!$V$147)</f>
        <v>0</v>
      </c>
      <c r="DD78" s="40">
        <f>IF(DD$7="",0,DD47*условия!$V$147)</f>
        <v>0</v>
      </c>
      <c r="DE78" s="40">
        <f>IF(DE$7="",0,DE47*условия!$V$147)</f>
        <v>0</v>
      </c>
      <c r="DF78" s="40">
        <f>IF(DF$7="",0,DF47*условия!$V$147)</f>
        <v>0</v>
      </c>
      <c r="DG78" s="40">
        <f>IF(DG$7="",0,DG47*условия!$V$147)</f>
        <v>0</v>
      </c>
      <c r="DH78" s="40">
        <f>IF(DH$7="",0,DH47*условия!$V$147)</f>
        <v>0</v>
      </c>
      <c r="DI78" s="40">
        <f>IF(DI$7="",0,DI47*условия!$V$147)</f>
        <v>0</v>
      </c>
      <c r="DJ78" s="40">
        <f>IF(DJ$7="",0,DJ47*условия!$V$147)</f>
        <v>0</v>
      </c>
      <c r="DK78" s="40">
        <f>IF(DK$7="",0,DK47*условия!$V$147)</f>
        <v>0</v>
      </c>
      <c r="DL78" s="40">
        <f>IF(DL$7="",0,DL47*условия!$V$147)</f>
        <v>0</v>
      </c>
      <c r="DM78" s="40">
        <f>IF(DM$7="",0,DM47*условия!$V$147)</f>
        <v>0</v>
      </c>
      <c r="DN78" s="40">
        <f>IF(DN$7="",0,DN47*условия!$V$147)</f>
        <v>0</v>
      </c>
      <c r="DO78" s="40">
        <f>IF(DO$7="",0,DO47*условия!$V$147)</f>
        <v>0</v>
      </c>
      <c r="DP78" s="40">
        <f>IF(DP$7="",0,DP47*условия!$V$147)</f>
        <v>0</v>
      </c>
      <c r="DQ78" s="40">
        <f>IF(DQ$7="",0,DQ47*условия!$V$147)</f>
        <v>0</v>
      </c>
      <c r="DR78" s="40">
        <f>IF(DR$7="",0,DR47*условия!$V$147)</f>
        <v>0</v>
      </c>
      <c r="DS78" s="40">
        <f>IF(DS$7="",0,DS47*условия!$V$147)</f>
        <v>0</v>
      </c>
      <c r="DT78" s="40">
        <f>IF(DT$7="",0,DT47*условия!$V$147)</f>
        <v>0</v>
      </c>
      <c r="DU78" s="40">
        <f>IF(DU$7="",0,DU47*условия!$V$147)</f>
        <v>0</v>
      </c>
      <c r="DV78" s="40">
        <f>IF(DV$7="",0,DV47*условия!$V$147)</f>
        <v>0</v>
      </c>
      <c r="DW78" s="40">
        <f>IF(DW$7="",0,DW47*условия!$V$147)</f>
        <v>0</v>
      </c>
      <c r="DX78" s="40">
        <f>IF(DX$7="",0,DX47*условия!$V$147)</f>
        <v>0</v>
      </c>
      <c r="DY78" s="40">
        <f>IF(DY$7="",0,DY47*условия!$V$147)</f>
        <v>0</v>
      </c>
      <c r="DZ78" s="40">
        <f>IF(DZ$7="",0,DZ47*условия!$V$147)</f>
        <v>0</v>
      </c>
      <c r="EA78" s="40">
        <f>IF(EA$7="",0,EA47*условия!$V$147)</f>
        <v>0</v>
      </c>
      <c r="EB78" s="40">
        <f>IF(EB$7="",0,EB47*условия!$V$147)</f>
        <v>0</v>
      </c>
      <c r="EC78" s="40">
        <f>IF(EC$7="",0,EC47*условия!$V$147)</f>
        <v>0</v>
      </c>
      <c r="ED78" s="40">
        <f>IF(ED$7="",0,ED47*условия!$V$147)</f>
        <v>0</v>
      </c>
      <c r="EE78" s="40">
        <f>IF(EE$7="",0,EE47*условия!$V$147)</f>
        <v>0</v>
      </c>
      <c r="EF78" s="40">
        <f>IF(EF$7="",0,EF47*условия!$V$147)</f>
        <v>0</v>
      </c>
      <c r="EG78" s="40">
        <f>IF(EG$7="",0,EG47*условия!$V$147)</f>
        <v>0</v>
      </c>
      <c r="EH78" s="40">
        <f>IF(EH$7="",0,EH47*условия!$V$147)</f>
        <v>0</v>
      </c>
      <c r="EI78" s="40">
        <f>IF(EI$7="",0,EI47*условия!$V$147)</f>
        <v>0</v>
      </c>
      <c r="EJ78" s="40">
        <f>IF(EJ$7="",0,EJ47*условия!$V$147)</f>
        <v>0</v>
      </c>
      <c r="EK78" s="40">
        <f>IF(EK$7="",0,EK47*условия!$V$147)</f>
        <v>0</v>
      </c>
      <c r="EL78" s="40">
        <f>IF(EL$7="",0,EL47*условия!$V$147)</f>
        <v>0</v>
      </c>
      <c r="EM78" s="40">
        <f>IF(EM$7="",0,EM47*условия!$V$147)</f>
        <v>0</v>
      </c>
      <c r="EN78" s="40">
        <f>IF(EN$7="",0,EN47*условия!$V$147)</f>
        <v>0</v>
      </c>
      <c r="EO78" s="40">
        <f>IF(EO$7="",0,EO47*условия!$V$147)</f>
        <v>0</v>
      </c>
      <c r="EP78" s="40">
        <f>IF(EP$7="",0,EP47*условия!$V$147)</f>
        <v>0</v>
      </c>
      <c r="EQ78" s="40">
        <f>IF(EQ$7="",0,EQ47*условия!$V$147)</f>
        <v>0</v>
      </c>
      <c r="ER78" s="40">
        <f>IF(ER$7="",0,ER47*условия!$V$147)</f>
        <v>0</v>
      </c>
      <c r="ES78" s="40">
        <f>IF(ES$7="",0,ES47*условия!$V$147)</f>
        <v>0</v>
      </c>
      <c r="ET78" s="40">
        <f>IF(ET$7="",0,ET47*условия!$V$147)</f>
        <v>0</v>
      </c>
      <c r="EU78" s="40">
        <f>IF(EU$7="",0,EU47*условия!$V$147)</f>
        <v>0</v>
      </c>
      <c r="EV78" s="40">
        <f>IF(EV$7="",0,EV47*условия!$V$147)</f>
        <v>0</v>
      </c>
      <c r="EW78" s="40">
        <f>IF(EW$7="",0,EW47*условия!$V$147)</f>
        <v>0</v>
      </c>
      <c r="EX78" s="40">
        <f>IF(EX$7="",0,EX47*условия!$V$147)</f>
        <v>0</v>
      </c>
      <c r="EY78" s="40">
        <f>IF(EY$7="",0,EY47*условия!$V$147)</f>
        <v>0</v>
      </c>
      <c r="EZ78" s="40">
        <f>IF(EZ$7="",0,EZ47*условия!$V$147)</f>
        <v>0</v>
      </c>
      <c r="FA78" s="40">
        <f>IF(FA$7="",0,FA47*условия!$V$147)</f>
        <v>0</v>
      </c>
      <c r="FB78" s="40">
        <f>IF(FB$7="",0,FB47*условия!$V$147)</f>
        <v>0</v>
      </c>
      <c r="FC78" s="40">
        <f>IF(FC$7="",0,FC47*условия!$V$147)</f>
        <v>0</v>
      </c>
      <c r="FD78" s="40">
        <f>IF(FD$7="",0,FD47*условия!$V$147)</f>
        <v>0</v>
      </c>
      <c r="FE78" s="40">
        <f>IF(FE$7="",0,FE47*условия!$V$147)</f>
        <v>0</v>
      </c>
      <c r="FF78" s="40">
        <f>IF(FF$7="",0,FF47*условия!$V$147)</f>
        <v>0</v>
      </c>
      <c r="FG78" s="40">
        <f>IF(FG$7="",0,FG47*условия!$V$147)</f>
        <v>0</v>
      </c>
      <c r="FH78" s="40">
        <f>IF(FH$7="",0,FH47*условия!$V$147)</f>
        <v>0</v>
      </c>
      <c r="FI78" s="40">
        <f>IF(FI$7="",0,FI47*условия!$V$147)</f>
        <v>0</v>
      </c>
      <c r="FJ78" s="40">
        <f>IF(FJ$7="",0,FJ47*условия!$V$147)</f>
        <v>0</v>
      </c>
      <c r="FK78" s="40">
        <f>IF(FK$7="",0,FK47*условия!$V$147)</f>
        <v>0</v>
      </c>
      <c r="FL78" s="40">
        <f>IF(FL$7="",0,FL47*условия!$V$147)</f>
        <v>0</v>
      </c>
      <c r="FM78" s="40">
        <f>IF(FM$7="",0,FM47*условия!$V$147)</f>
        <v>0</v>
      </c>
      <c r="FN78" s="40">
        <f>IF(FN$7="",0,FN47*условия!$V$147)</f>
        <v>0</v>
      </c>
      <c r="FO78" s="40">
        <f>IF(FO$7="",0,FO47*условия!$V$147)</f>
        <v>0</v>
      </c>
      <c r="FP78" s="40">
        <f>IF(FP$7="",0,FP47*условия!$V$147)</f>
        <v>0</v>
      </c>
      <c r="FQ78" s="40">
        <f>IF(FQ$7="",0,FQ47*условия!$V$147)</f>
        <v>0</v>
      </c>
      <c r="FR78" s="40">
        <f>IF(FR$7="",0,FR47*условия!$V$147)</f>
        <v>0</v>
      </c>
      <c r="FS78" s="40">
        <f>IF(FS$7="",0,FS47*условия!$V$147)</f>
        <v>0</v>
      </c>
      <c r="FT78" s="40">
        <f>IF(FT$7="",0,FT47*условия!$V$147)</f>
        <v>0</v>
      </c>
      <c r="FU78" s="40">
        <f>IF(FU$7="",0,FU47*условия!$V$147)</f>
        <v>0</v>
      </c>
      <c r="FV78" s="40">
        <f>IF(FV$7="",0,FV47*условия!$V$147)</f>
        <v>0</v>
      </c>
      <c r="FW78" s="40">
        <f>IF(FW$7="",0,FW47*условия!$V$147)</f>
        <v>0</v>
      </c>
      <c r="FX78" s="40">
        <f>IF(FX$7="",0,FX47*условия!$V$147)</f>
        <v>0</v>
      </c>
      <c r="FY78" s="40">
        <f>IF(FY$7="",0,FY47*условия!$V$147)</f>
        <v>0</v>
      </c>
      <c r="FZ78" s="40">
        <f>IF(FZ$7="",0,FZ47*условия!$V$147)</f>
        <v>0</v>
      </c>
      <c r="GA78" s="40">
        <f>IF(GA$7="",0,GA47*условия!$V$147)</f>
        <v>0</v>
      </c>
      <c r="GB78" s="40">
        <f>IF(GB$7="",0,GB47*условия!$V$147)</f>
        <v>0</v>
      </c>
      <c r="GC78" s="40">
        <f>IF(GC$7="",0,GC47*условия!$V$147)</f>
        <v>0</v>
      </c>
      <c r="GD78" s="40">
        <f>IF(GD$7="",0,GD47*условия!$V$147)</f>
        <v>0</v>
      </c>
      <c r="GE78" s="40">
        <f>IF(GE$7="",0,GE47*условия!$V$147)</f>
        <v>0</v>
      </c>
      <c r="GF78" s="40">
        <f>IF(GF$7="",0,GF47*условия!$V$147)</f>
        <v>0</v>
      </c>
      <c r="GG78" s="40">
        <f>IF(GG$7="",0,GG47*условия!$V$147)</f>
        <v>0</v>
      </c>
      <c r="GH78" s="40">
        <f>IF(GH$7="",0,GH47*условия!$V$147)</f>
        <v>0</v>
      </c>
      <c r="GI78" s="40">
        <f>IF(GI$7="",0,GI47*условия!$V$147)</f>
        <v>0</v>
      </c>
      <c r="GJ78" s="40">
        <f>IF(GJ$7="",0,GJ47*условия!$V$147)</f>
        <v>0</v>
      </c>
      <c r="GK78" s="40">
        <f>IF(GK$7="",0,GK47*условия!$V$147)</f>
        <v>0</v>
      </c>
      <c r="GL78" s="40">
        <f>IF(GL$7="",0,GL47*условия!$V$147)</f>
        <v>0</v>
      </c>
      <c r="GM78" s="40">
        <f>IF(GM$7="",0,GM47*условия!$V$147)</f>
        <v>0</v>
      </c>
      <c r="GN78" s="40">
        <f>IF(GN$7="",0,GN47*условия!$V$147)</f>
        <v>0</v>
      </c>
      <c r="GO78" s="40">
        <f>IF(GO$7="",0,GO47*условия!$V$147)</f>
        <v>0</v>
      </c>
      <c r="GP78" s="40">
        <f>IF(GP$7="",0,GP47*условия!$V$147)</f>
        <v>0</v>
      </c>
      <c r="GQ78" s="40">
        <f>IF(GQ$7="",0,GQ47*условия!$V$147)</f>
        <v>0</v>
      </c>
      <c r="GR78" s="40">
        <f>IF(GR$7="",0,GR47*условия!$V$147)</f>
        <v>0</v>
      </c>
      <c r="GS78" s="40">
        <f>IF(GS$7="",0,GS47*условия!$V$147)</f>
        <v>0</v>
      </c>
      <c r="GT78" s="40">
        <f>IF(GT$7="",0,GT47*условия!$V$147)</f>
        <v>0</v>
      </c>
      <c r="GU78" s="40">
        <f>IF(GU$7="",0,GU47*условия!$V$147)</f>
        <v>0</v>
      </c>
      <c r="GV78" s="40">
        <f>IF(GV$7="",0,GV47*условия!$V$147)</f>
        <v>0</v>
      </c>
      <c r="GW78" s="40">
        <f>IF(GW$7="",0,GW47*условия!$V$147)</f>
        <v>0</v>
      </c>
      <c r="GX78" s="40">
        <f>IF(GX$7="",0,GX47*условия!$V$147)</f>
        <v>0</v>
      </c>
      <c r="GY78" s="40">
        <f>IF(GY$7="",0,GY47*условия!$V$147)</f>
        <v>0</v>
      </c>
      <c r="GZ78" s="40">
        <f>IF(GZ$7="",0,GZ47*условия!$V$147)</f>
        <v>0</v>
      </c>
      <c r="HA78" s="40">
        <f>IF(HA$7="",0,HA47*условия!$V$147)</f>
        <v>0</v>
      </c>
      <c r="HB78" s="40">
        <f>IF(HB$7="",0,HB47*условия!$V$147)</f>
        <v>0</v>
      </c>
      <c r="HC78" s="40">
        <f>IF(HC$7="",0,HC47*условия!$V$147)</f>
        <v>0</v>
      </c>
      <c r="HD78" s="40">
        <f>IF(HD$7="",0,HD47*условия!$V$147)</f>
        <v>0</v>
      </c>
      <c r="HE78" s="40">
        <f>IF(HE$7="",0,HE47*условия!$V$147)</f>
        <v>0</v>
      </c>
      <c r="HF78" s="40">
        <f>IF(HF$7="",0,HF47*условия!$V$147)</f>
        <v>0</v>
      </c>
      <c r="HG78" s="40">
        <f>IF(HG$7="",0,HG47*условия!$V$147)</f>
        <v>0</v>
      </c>
      <c r="HH78" s="40">
        <f>IF(HH$7="",0,HH47*условия!$V$147)</f>
        <v>0</v>
      </c>
      <c r="HI78" s="40">
        <f>IF(HI$7="",0,HI47*условия!$V$147)</f>
        <v>0</v>
      </c>
      <c r="HJ78" s="40">
        <f>IF(HJ$7="",0,HJ47*условия!$V$147)</f>
        <v>0</v>
      </c>
      <c r="HK78" s="40">
        <f>IF(HK$7="",0,HK47*условия!$V$147)</f>
        <v>0</v>
      </c>
      <c r="HL78" s="40">
        <f>IF(HL$7="",0,HL47*условия!$V$147)</f>
        <v>0</v>
      </c>
      <c r="HM78" s="40">
        <f>IF(HM$7="",0,HM47*условия!$V$147)</f>
        <v>0</v>
      </c>
      <c r="HN78" s="40">
        <f>IF(HN$7="",0,HN47*условия!$V$147)</f>
        <v>0</v>
      </c>
      <c r="HO78" s="40">
        <f>IF(HO$7="",0,HO47*условия!$V$147)</f>
        <v>0</v>
      </c>
      <c r="HP78" s="40">
        <f>IF(HP$7="",0,HP47*условия!$V$147)</f>
        <v>0</v>
      </c>
      <c r="HQ78" s="40">
        <f>IF(HQ$7="",0,HQ47*условия!$V$147)</f>
        <v>0</v>
      </c>
      <c r="HR78" s="40">
        <f>IF(HR$7="",0,HR47*условия!$V$147)</f>
        <v>0</v>
      </c>
      <c r="HS78" s="40">
        <f>IF(HS$7="",0,HS47*условия!$V$147)</f>
        <v>0</v>
      </c>
      <c r="HT78" s="40">
        <f>IF(HT$7="",0,HT47*условия!$V$147)</f>
        <v>0</v>
      </c>
      <c r="HU78" s="40">
        <f>IF(HU$7="",0,HU47*условия!$V$147)</f>
        <v>0</v>
      </c>
      <c r="HV78" s="40">
        <f>IF(HV$7="",0,HV47*условия!$V$147)</f>
        <v>0</v>
      </c>
      <c r="HW78" s="40">
        <f>IF(HW$7="",0,HW47*условия!$V$147)</f>
        <v>0</v>
      </c>
      <c r="HX78" s="40">
        <f>IF(HX$7="",0,HX47*условия!$V$147)</f>
        <v>0</v>
      </c>
      <c r="HY78" s="40">
        <f>IF(HY$7="",0,HY47*условия!$V$147)</f>
        <v>0</v>
      </c>
      <c r="HZ78" s="40">
        <f>IF(HZ$7="",0,HZ47*условия!$V$147)</f>
        <v>0</v>
      </c>
      <c r="IA78" s="40">
        <f>IF(IA$7="",0,IA47*условия!$V$147)</f>
        <v>0</v>
      </c>
      <c r="IB78" s="40">
        <f>IF(IB$7="",0,IB47*условия!$V$147)</f>
        <v>0</v>
      </c>
      <c r="IC78" s="40">
        <f>IF(IC$7="",0,IC47*условия!$V$147)</f>
        <v>0</v>
      </c>
      <c r="ID78" s="40">
        <f>IF(ID$7="",0,ID47*условия!$V$147)</f>
        <v>0</v>
      </c>
      <c r="IE78" s="40">
        <f>IF(IE$7="",0,IE47*условия!$V$147)</f>
        <v>0</v>
      </c>
      <c r="IF78" s="40">
        <f>IF(IF$7="",0,IF47*условия!$V$147)</f>
        <v>0</v>
      </c>
      <c r="IG78" s="40">
        <f>IF(IG$7="",0,IG47*условия!$V$147)</f>
        <v>0</v>
      </c>
      <c r="IH78" s="40">
        <f>IF(IH$7="",0,IH47*условия!$V$147)</f>
        <v>0</v>
      </c>
      <c r="II78" s="40">
        <f>IF(II$7="",0,II47*условия!$V$147)</f>
        <v>0</v>
      </c>
      <c r="IJ78" s="40">
        <f>IF(IJ$7="",0,IJ47*условия!$V$147)</f>
        <v>0</v>
      </c>
      <c r="IK78" s="40">
        <f>IF(IK$7="",0,IK47*условия!$V$147)</f>
        <v>0</v>
      </c>
      <c r="IL78" s="40">
        <f>IF(IL$7="",0,IL47*условия!$V$147)</f>
        <v>0</v>
      </c>
      <c r="IM78" s="40">
        <f>IF(IM$7="",0,IM47*условия!$V$147)</f>
        <v>0</v>
      </c>
      <c r="IN78" s="40">
        <f>IF(IN$7="",0,IN47*условия!$V$147)</f>
        <v>0</v>
      </c>
      <c r="IO78" s="40">
        <f>IF(IO$7="",0,IO47*условия!$V$147)</f>
        <v>0</v>
      </c>
      <c r="IP78" s="40">
        <f>IF(IP$7="",0,IP47*условия!$V$147)</f>
        <v>0</v>
      </c>
      <c r="IQ78" s="40">
        <f>IF(IQ$7="",0,IQ47*условия!$V$147)</f>
        <v>0</v>
      </c>
      <c r="IR78" s="40">
        <f>IF(IR$7="",0,IR47*условия!$V$147)</f>
        <v>0</v>
      </c>
      <c r="IS78" s="40">
        <f>IF(IS$7="",0,IS47*условия!$V$147)</f>
        <v>0</v>
      </c>
      <c r="IT78" s="40">
        <f>IF(IT$7="",0,IT47*условия!$V$147)</f>
        <v>0</v>
      </c>
      <c r="IU78" s="40">
        <f>IF(IU$7="",0,IU47*условия!$V$147)</f>
        <v>0</v>
      </c>
      <c r="IV78" s="40">
        <f>IF(IV$7="",0,IV47*условия!$V$147)</f>
        <v>0</v>
      </c>
      <c r="IW78" s="40">
        <f>IF(IW$7="",0,IW47*условия!$V$147)</f>
        <v>0</v>
      </c>
      <c r="IX78" s="40">
        <f>IF(IX$7="",0,IX47*условия!$V$147)</f>
        <v>0</v>
      </c>
      <c r="IY78" s="40">
        <f>IF(IY$7="",0,IY47*условия!$V$147)</f>
        <v>0</v>
      </c>
      <c r="IZ78" s="40">
        <f>IF(IZ$7="",0,IZ47*условия!$V$147)</f>
        <v>0</v>
      </c>
      <c r="JA78" s="40">
        <f>IF(JA$7="",0,JA47*условия!$V$147)</f>
        <v>0</v>
      </c>
      <c r="JB78" s="40">
        <f>IF(JB$7="",0,JB47*условия!$V$147)</f>
        <v>0</v>
      </c>
      <c r="JC78" s="40">
        <f>IF(JC$7="",0,JC47*условия!$V$147)</f>
        <v>0</v>
      </c>
      <c r="JD78" s="40">
        <f>IF(JD$7="",0,JD47*условия!$V$147)</f>
        <v>0</v>
      </c>
      <c r="JE78" s="40">
        <f>IF(JE$7="",0,JE47*условия!$V$147)</f>
        <v>0</v>
      </c>
      <c r="JF78" s="40">
        <f>IF(JF$7="",0,JF47*условия!$V$147)</f>
        <v>0</v>
      </c>
      <c r="JG78" s="40">
        <f>IF(JG$7="",0,JG47*условия!$V$147)</f>
        <v>0</v>
      </c>
      <c r="JH78" s="40">
        <f>IF(JH$7="",0,JH47*условия!$V$147)</f>
        <v>0</v>
      </c>
      <c r="JI78" s="40">
        <f>IF(JI$7="",0,JI47*условия!$V$147)</f>
        <v>0</v>
      </c>
      <c r="JJ78" s="40">
        <f>IF(JJ$7="",0,JJ47*условия!$V$147)</f>
        <v>0</v>
      </c>
      <c r="JK78" s="40">
        <f>IF(JK$7="",0,JK47*условия!$V$147)</f>
        <v>0</v>
      </c>
      <c r="JL78" s="40">
        <f>IF(JL$7="",0,JL47*условия!$V$147)</f>
        <v>0</v>
      </c>
      <c r="JM78" s="40">
        <f>IF(JM$7="",0,JM47*условия!$V$147)</f>
        <v>0</v>
      </c>
      <c r="JN78" s="40">
        <f>IF(JN$7="",0,JN47*условия!$V$147)</f>
        <v>0</v>
      </c>
      <c r="JO78" s="40">
        <f>IF(JO$7="",0,JO47*условия!$V$147)</f>
        <v>0</v>
      </c>
      <c r="JP78" s="40">
        <f>IF(JP$7="",0,JP47*условия!$V$147)</f>
        <v>0</v>
      </c>
      <c r="JQ78" s="40">
        <f>IF(JQ$7="",0,JQ47*условия!$V$147)</f>
        <v>0</v>
      </c>
      <c r="JR78" s="40">
        <f>IF(JR$7="",0,JR47*условия!$V$147)</f>
        <v>0</v>
      </c>
      <c r="JS78" s="40">
        <f>IF(JS$7="",0,JS47*условия!$V$147)</f>
        <v>0</v>
      </c>
      <c r="JT78" s="40">
        <f>IF(JT$7="",0,JT47*условия!$V$147)</f>
        <v>0</v>
      </c>
      <c r="JU78" s="40">
        <f>IF(JU$7="",0,JU47*условия!$V$147)</f>
        <v>0</v>
      </c>
      <c r="JV78" s="40">
        <f>IF(JV$7="",0,JV47*условия!$V$147)</f>
        <v>0</v>
      </c>
      <c r="JW78" s="40">
        <f>IF(JW$7="",0,JW47*условия!$V$147)</f>
        <v>0</v>
      </c>
      <c r="JX78" s="40">
        <f>IF(JX$7="",0,JX47*условия!$V$147)</f>
        <v>0</v>
      </c>
      <c r="JY78" s="40">
        <f>IF(JY$7="",0,JY47*условия!$V$147)</f>
        <v>0</v>
      </c>
      <c r="JZ78" s="40">
        <f>IF(JZ$7="",0,JZ47*условия!$V$147)</f>
        <v>0</v>
      </c>
      <c r="KA78" s="40">
        <f>IF(KA$7="",0,KA47*условия!$V$147)</f>
        <v>0</v>
      </c>
      <c r="KB78" s="40">
        <f>IF(KB$7="",0,KB47*условия!$V$147)</f>
        <v>0</v>
      </c>
      <c r="KC78" s="40">
        <f>IF(KC$7="",0,KC47*условия!$V$147)</f>
        <v>0</v>
      </c>
      <c r="KD78" s="40">
        <f>IF(KD$7="",0,KD47*условия!$V$147)</f>
        <v>0</v>
      </c>
      <c r="KE78" s="40">
        <f>IF(KE$7="",0,KE47*условия!$V$147)</f>
        <v>0</v>
      </c>
      <c r="KF78" s="40">
        <f>IF(KF$7="",0,KF47*условия!$V$147)</f>
        <v>0</v>
      </c>
      <c r="KG78" s="40">
        <f>IF(KG$7="",0,KG47*условия!$V$147)</f>
        <v>0</v>
      </c>
      <c r="KH78" s="40">
        <f>IF(KH$7="",0,KH47*условия!$V$147)</f>
        <v>0</v>
      </c>
      <c r="KI78" s="40">
        <f>IF(KI$7="",0,KI47*условия!$V$147)</f>
        <v>0</v>
      </c>
      <c r="KJ78" s="40">
        <f>IF(KJ$7="",0,KJ47*условия!$V$147)</f>
        <v>0</v>
      </c>
      <c r="KK78" s="40">
        <f>IF(KK$7="",0,KK47*условия!$V$147)</f>
        <v>0</v>
      </c>
      <c r="KL78" s="40">
        <f>IF(KL$7="",0,KL47*условия!$V$147)</f>
        <v>0</v>
      </c>
      <c r="KM78" s="40">
        <f>IF(KM$7="",0,KM47*условия!$V$147)</f>
        <v>0</v>
      </c>
      <c r="KN78" s="40">
        <f>IF(KN$7="",0,KN47*условия!$V$147)</f>
        <v>0</v>
      </c>
      <c r="KO78" s="40">
        <f>IF(KO$7="",0,KO47*условия!$V$147)</f>
        <v>0</v>
      </c>
      <c r="KP78" s="40">
        <f>IF(KP$7="",0,KP47*условия!$V$147)</f>
        <v>0</v>
      </c>
      <c r="KQ78" s="40">
        <f>IF(KQ$7="",0,KQ47*условия!$V$147)</f>
        <v>0</v>
      </c>
      <c r="KR78" s="40">
        <f>IF(KR$7="",0,KR47*условия!$V$147)</f>
        <v>0</v>
      </c>
      <c r="KS78" s="40">
        <f>IF(KS$7="",0,KS47*условия!$V$147)</f>
        <v>0</v>
      </c>
      <c r="KT78" s="40">
        <f>IF(KT$7="",0,KT47*условия!$V$147)</f>
        <v>0</v>
      </c>
      <c r="KU78" s="40">
        <f>IF(KU$7="",0,KU47*условия!$V$147)</f>
        <v>0</v>
      </c>
      <c r="KV78" s="40">
        <f>IF(KV$7="",0,KV47*условия!$V$147)</f>
        <v>0</v>
      </c>
      <c r="KW78" s="1"/>
      <c r="KX78" s="1"/>
    </row>
    <row r="79" spans="1:310" x14ac:dyDescent="0.25">
      <c r="A79" s="1"/>
      <c r="B79" s="79"/>
      <c r="C79" s="79"/>
      <c r="D79" s="79"/>
      <c r="E79" s="1" t="str">
        <f>E76</f>
        <v>доход от продаж допуслуг</v>
      </c>
      <c r="F79" s="1"/>
      <c r="G79" s="1"/>
      <c r="H79" s="11" t="str">
        <f t="shared" si="62"/>
        <v>руб.</v>
      </c>
      <c r="I79" s="1"/>
      <c r="J79" s="1"/>
      <c r="K79" s="1" t="str">
        <f>справочники!$U$15</f>
        <v>непостоянные-30сотрудников</v>
      </c>
      <c r="L79" s="1"/>
      <c r="M79" s="5"/>
      <c r="N79" s="40"/>
      <c r="O79" s="19"/>
      <c r="P79" s="1"/>
      <c r="Q79" s="1"/>
      <c r="R79" s="40">
        <f>SUMIFS($T79:$KW79,$T$1:$KW$1,"&gt;="&amp;1,$T$1:$KW$1,"&lt;="&amp;MAX($1:$1))</f>
        <v>30709.600460000009</v>
      </c>
      <c r="S79" s="1"/>
      <c r="T79" s="232"/>
      <c r="U79" s="40">
        <f>IF(U$7="",0,U48*условия!$V$147)</f>
        <v>113.45911500000018</v>
      </c>
      <c r="V79" s="40">
        <f>IF(V$7="",0,V48*условия!$V$147)</f>
        <v>236.37315625000016</v>
      </c>
      <c r="W79" s="40">
        <f>IF(W$7="",0,W48*условия!$V$147)</f>
        <v>368.74212375000019</v>
      </c>
      <c r="X79" s="40">
        <f>IF(X$7="",0,X48*условия!$V$147)</f>
        <v>510.56601750000027</v>
      </c>
      <c r="Y79" s="40">
        <f>IF(Y$7="",0,Y48*условия!$V$147)</f>
        <v>661.84483750000027</v>
      </c>
      <c r="Z79" s="40">
        <f>IF(Z$7="",0,Z48*условия!$V$147)</f>
        <v>822.57858375000035</v>
      </c>
      <c r="AA79" s="40">
        <f>IF(AA$7="",0,AA48*условия!$V$147)</f>
        <v>992.76725625000029</v>
      </c>
      <c r="AB79" s="40">
        <f>IF(AB$7="",0,AB48*условия!$V$147)</f>
        <v>1058.9517400000004</v>
      </c>
      <c r="AC79" s="40">
        <f>IF(AC$7="",0,AC48*условия!$V$147)</f>
        <v>1125.1362237500002</v>
      </c>
      <c r="AD79" s="40">
        <f>IF(AD$7="",0,AD48*условия!$V$147)</f>
        <v>1191.3207075000003</v>
      </c>
      <c r="AE79" s="40">
        <f>IF(AE$7="",0,AE48*условия!$V$147)</f>
        <v>1257.5051912500003</v>
      </c>
      <c r="AF79" s="40">
        <f>IF(AF$7="",0,AF48*условия!$V$147)</f>
        <v>1323.6896750000003</v>
      </c>
      <c r="AG79" s="40">
        <f>IF(AG$7="",0,AG48*условия!$V$147)</f>
        <v>1389.8741587500001</v>
      </c>
      <c r="AH79" s="40">
        <f>IF(AH$7="",0,AH48*условия!$V$147)</f>
        <v>1456.0586425000001</v>
      </c>
      <c r="AI79" s="40">
        <f>IF(AI$7="",0,AI48*условия!$V$147)</f>
        <v>1522.2431262500004</v>
      </c>
      <c r="AJ79" s="40">
        <f>IF(AJ$7="",0,AJ48*условия!$V$147)</f>
        <v>1588.4276100000006</v>
      </c>
      <c r="AK79" s="40">
        <f>IF(AK$7="",0,AK48*условия!$V$147)</f>
        <v>1654.6120937500004</v>
      </c>
      <c r="AL79" s="40">
        <f>IF(AL$7="",0,AL48*условия!$V$147)</f>
        <v>1720.7965775000005</v>
      </c>
      <c r="AM79" s="40">
        <f>IF(AM$7="",0,AM48*условия!$V$147)</f>
        <v>1786.9810612500005</v>
      </c>
      <c r="AN79" s="40">
        <f>IF(AN$7="",0,AN48*условия!$V$147)</f>
        <v>1853.1655450000007</v>
      </c>
      <c r="AO79" s="40">
        <f>IF(AO$7="",0,AO48*условия!$V$147)</f>
        <v>1919.3500287500008</v>
      </c>
      <c r="AP79" s="40">
        <f>IF(AP$7="",0,AP48*условия!$V$147)</f>
        <v>1985.5345125000006</v>
      </c>
      <c r="AQ79" s="40">
        <f>IF(AQ$7="",0,AQ48*условия!$V$147)</f>
        <v>2051.7189962500006</v>
      </c>
      <c r="AR79" s="40">
        <f>IF(AR$7="",0,AR48*условия!$V$147)</f>
        <v>2117.9034800000009</v>
      </c>
      <c r="AS79" s="40">
        <f>IF(AS$7="",0,AS48*условия!$V$147)</f>
        <v>6.6764016537490536E-13</v>
      </c>
      <c r="AT79" s="40">
        <f>IF(AT$7="",0,AT48*условия!$V$147)</f>
        <v>0</v>
      </c>
      <c r="AU79" s="40">
        <f>IF(AU$7="",0,AU48*условия!$V$147)</f>
        <v>0</v>
      </c>
      <c r="AV79" s="40">
        <f>IF(AV$7="",0,AV48*условия!$V$147)</f>
        <v>0</v>
      </c>
      <c r="AW79" s="40">
        <f>IF(AW$7="",0,AW48*условия!$V$147)</f>
        <v>0</v>
      </c>
      <c r="AX79" s="40">
        <f>IF(AX$7="",0,AX48*условия!$V$147)</f>
        <v>0</v>
      </c>
      <c r="AY79" s="40">
        <f>IF(AY$7="",0,AY48*условия!$V$147)</f>
        <v>0</v>
      </c>
      <c r="AZ79" s="40">
        <f>IF(AZ$7="",0,AZ48*условия!$V$147)</f>
        <v>0</v>
      </c>
      <c r="BA79" s="40">
        <f>IF(BA$7="",0,BA48*условия!$V$147)</f>
        <v>0</v>
      </c>
      <c r="BB79" s="40">
        <f>IF(BB$7="",0,BB48*условия!$V$147)</f>
        <v>0</v>
      </c>
      <c r="BC79" s="40">
        <f>IF(BC$7="",0,BC48*условия!$V$147)</f>
        <v>0</v>
      </c>
      <c r="BD79" s="40">
        <f>IF(BD$7="",0,BD48*условия!$V$147)</f>
        <v>0</v>
      </c>
      <c r="BE79" s="40">
        <f>IF(BE$7="",0,BE48*условия!$V$147)</f>
        <v>0</v>
      </c>
      <c r="BF79" s="40">
        <f>IF(BF$7="",0,BF48*условия!$V$147)</f>
        <v>0</v>
      </c>
      <c r="BG79" s="40">
        <f>IF(BG$7="",0,BG48*условия!$V$147)</f>
        <v>0</v>
      </c>
      <c r="BH79" s="40">
        <f>IF(BH$7="",0,BH48*условия!$V$147)</f>
        <v>0</v>
      </c>
      <c r="BI79" s="40">
        <f>IF(BI$7="",0,BI48*условия!$V$147)</f>
        <v>0</v>
      </c>
      <c r="BJ79" s="40">
        <f>IF(BJ$7="",0,BJ48*условия!$V$147)</f>
        <v>0</v>
      </c>
      <c r="BK79" s="40">
        <f>IF(BK$7="",0,BK48*условия!$V$147)</f>
        <v>0</v>
      </c>
      <c r="BL79" s="40">
        <f>IF(BL$7="",0,BL48*условия!$V$147)</f>
        <v>0</v>
      </c>
      <c r="BM79" s="40">
        <f>IF(BM$7="",0,BM48*условия!$V$147)</f>
        <v>0</v>
      </c>
      <c r="BN79" s="40">
        <f>IF(BN$7="",0,BN48*условия!$V$147)</f>
        <v>0</v>
      </c>
      <c r="BO79" s="40">
        <f>IF(BO$7="",0,BO48*условия!$V$147)</f>
        <v>0</v>
      </c>
      <c r="BP79" s="40">
        <f>IF(BP$7="",0,BP48*условия!$V$147)</f>
        <v>0</v>
      </c>
      <c r="BQ79" s="40">
        <f>IF(BQ$7="",0,BQ48*условия!$V$147)</f>
        <v>0</v>
      </c>
      <c r="BR79" s="40">
        <f>IF(BR$7="",0,BR48*условия!$V$147)</f>
        <v>0</v>
      </c>
      <c r="BS79" s="40">
        <f>IF(BS$7="",0,BS48*условия!$V$147)</f>
        <v>0</v>
      </c>
      <c r="BT79" s="40">
        <f>IF(BT$7="",0,BT48*условия!$V$147)</f>
        <v>0</v>
      </c>
      <c r="BU79" s="40">
        <f>IF(BU$7="",0,BU48*условия!$V$147)</f>
        <v>0</v>
      </c>
      <c r="BV79" s="40">
        <f>IF(BV$7="",0,BV48*условия!$V$147)</f>
        <v>0</v>
      </c>
      <c r="BW79" s="40">
        <f>IF(BW$7="",0,BW48*условия!$V$147)</f>
        <v>0</v>
      </c>
      <c r="BX79" s="40">
        <f>IF(BX$7="",0,BX48*условия!$V$147)</f>
        <v>0</v>
      </c>
      <c r="BY79" s="40">
        <f>IF(BY$7="",0,BY48*условия!$V$147)</f>
        <v>0</v>
      </c>
      <c r="BZ79" s="40">
        <f>IF(BZ$7="",0,BZ48*условия!$V$147)</f>
        <v>0</v>
      </c>
      <c r="CA79" s="40">
        <f>IF(CA$7="",0,CA48*условия!$V$147)</f>
        <v>0</v>
      </c>
      <c r="CB79" s="40">
        <f>IF(CB$7="",0,CB48*условия!$V$147)</f>
        <v>0</v>
      </c>
      <c r="CC79" s="40">
        <f>IF(CC$7="",0,CC48*условия!$V$147)</f>
        <v>0</v>
      </c>
      <c r="CD79" s="40">
        <f>IF(CD$7="",0,CD48*условия!$V$147)</f>
        <v>0</v>
      </c>
      <c r="CE79" s="40">
        <f>IF(CE$7="",0,CE48*условия!$V$147)</f>
        <v>0</v>
      </c>
      <c r="CF79" s="40">
        <f>IF(CF$7="",0,CF48*условия!$V$147)</f>
        <v>0</v>
      </c>
      <c r="CG79" s="40">
        <f>IF(CG$7="",0,CG48*условия!$V$147)</f>
        <v>0</v>
      </c>
      <c r="CH79" s="40">
        <f>IF(CH$7="",0,CH48*условия!$V$147)</f>
        <v>0</v>
      </c>
      <c r="CI79" s="40">
        <f>IF(CI$7="",0,CI48*условия!$V$147)</f>
        <v>0</v>
      </c>
      <c r="CJ79" s="40">
        <f>IF(CJ$7="",0,CJ48*условия!$V$147)</f>
        <v>0</v>
      </c>
      <c r="CK79" s="40">
        <f>IF(CK$7="",0,CK48*условия!$V$147)</f>
        <v>0</v>
      </c>
      <c r="CL79" s="40">
        <f>IF(CL$7="",0,CL48*условия!$V$147)</f>
        <v>0</v>
      </c>
      <c r="CM79" s="40">
        <f>IF(CM$7="",0,CM48*условия!$V$147)</f>
        <v>0</v>
      </c>
      <c r="CN79" s="40">
        <f>IF(CN$7="",0,CN48*условия!$V$147)</f>
        <v>0</v>
      </c>
      <c r="CO79" s="40">
        <f>IF(CO$7="",0,CO48*условия!$V$147)</f>
        <v>0</v>
      </c>
      <c r="CP79" s="40">
        <f>IF(CP$7="",0,CP48*условия!$V$147)</f>
        <v>0</v>
      </c>
      <c r="CQ79" s="40">
        <f>IF(CQ$7="",0,CQ48*условия!$V$147)</f>
        <v>0</v>
      </c>
      <c r="CR79" s="40">
        <f>IF(CR$7="",0,CR48*условия!$V$147)</f>
        <v>0</v>
      </c>
      <c r="CS79" s="40">
        <f>IF(CS$7="",0,CS48*условия!$V$147)</f>
        <v>0</v>
      </c>
      <c r="CT79" s="40">
        <f>IF(CT$7="",0,CT48*условия!$V$147)</f>
        <v>0</v>
      </c>
      <c r="CU79" s="40">
        <f>IF(CU$7="",0,CU48*условия!$V$147)</f>
        <v>0</v>
      </c>
      <c r="CV79" s="40">
        <f>IF(CV$7="",0,CV48*условия!$V$147)</f>
        <v>0</v>
      </c>
      <c r="CW79" s="40">
        <f>IF(CW$7="",0,CW48*условия!$V$147)</f>
        <v>0</v>
      </c>
      <c r="CX79" s="40">
        <f>IF(CX$7="",0,CX48*условия!$V$147)</f>
        <v>0</v>
      </c>
      <c r="CY79" s="40">
        <f>IF(CY$7="",0,CY48*условия!$V$147)</f>
        <v>0</v>
      </c>
      <c r="CZ79" s="40">
        <f>IF(CZ$7="",0,CZ48*условия!$V$147)</f>
        <v>0</v>
      </c>
      <c r="DA79" s="40">
        <f>IF(DA$7="",0,DA48*условия!$V$147)</f>
        <v>0</v>
      </c>
      <c r="DB79" s="40">
        <f>IF(DB$7="",0,DB48*условия!$V$147)</f>
        <v>0</v>
      </c>
      <c r="DC79" s="40">
        <f>IF(DC$7="",0,DC48*условия!$V$147)</f>
        <v>0</v>
      </c>
      <c r="DD79" s="40">
        <f>IF(DD$7="",0,DD48*условия!$V$147)</f>
        <v>0</v>
      </c>
      <c r="DE79" s="40">
        <f>IF(DE$7="",0,DE48*условия!$V$147)</f>
        <v>0</v>
      </c>
      <c r="DF79" s="40">
        <f>IF(DF$7="",0,DF48*условия!$V$147)</f>
        <v>0</v>
      </c>
      <c r="DG79" s="40">
        <f>IF(DG$7="",0,DG48*условия!$V$147)</f>
        <v>0</v>
      </c>
      <c r="DH79" s="40">
        <f>IF(DH$7="",0,DH48*условия!$V$147)</f>
        <v>0</v>
      </c>
      <c r="DI79" s="40">
        <f>IF(DI$7="",0,DI48*условия!$V$147)</f>
        <v>0</v>
      </c>
      <c r="DJ79" s="40">
        <f>IF(DJ$7="",0,DJ48*условия!$V$147)</f>
        <v>0</v>
      </c>
      <c r="DK79" s="40">
        <f>IF(DK$7="",0,DK48*условия!$V$147)</f>
        <v>0</v>
      </c>
      <c r="DL79" s="40">
        <f>IF(DL$7="",0,DL48*условия!$V$147)</f>
        <v>0</v>
      </c>
      <c r="DM79" s="40">
        <f>IF(DM$7="",0,DM48*условия!$V$147)</f>
        <v>0</v>
      </c>
      <c r="DN79" s="40">
        <f>IF(DN$7="",0,DN48*условия!$V$147)</f>
        <v>0</v>
      </c>
      <c r="DO79" s="40">
        <f>IF(DO$7="",0,DO48*условия!$V$147)</f>
        <v>0</v>
      </c>
      <c r="DP79" s="40">
        <f>IF(DP$7="",0,DP48*условия!$V$147)</f>
        <v>0</v>
      </c>
      <c r="DQ79" s="40">
        <f>IF(DQ$7="",0,DQ48*условия!$V$147)</f>
        <v>0</v>
      </c>
      <c r="DR79" s="40">
        <f>IF(DR$7="",0,DR48*условия!$V$147)</f>
        <v>0</v>
      </c>
      <c r="DS79" s="40">
        <f>IF(DS$7="",0,DS48*условия!$V$147)</f>
        <v>0</v>
      </c>
      <c r="DT79" s="40">
        <f>IF(DT$7="",0,DT48*условия!$V$147)</f>
        <v>0</v>
      </c>
      <c r="DU79" s="40">
        <f>IF(DU$7="",0,DU48*условия!$V$147)</f>
        <v>0</v>
      </c>
      <c r="DV79" s="40">
        <f>IF(DV$7="",0,DV48*условия!$V$147)</f>
        <v>0</v>
      </c>
      <c r="DW79" s="40">
        <f>IF(DW$7="",0,DW48*условия!$V$147)</f>
        <v>0</v>
      </c>
      <c r="DX79" s="40">
        <f>IF(DX$7="",0,DX48*условия!$V$147)</f>
        <v>0</v>
      </c>
      <c r="DY79" s="40">
        <f>IF(DY$7="",0,DY48*условия!$V$147)</f>
        <v>0</v>
      </c>
      <c r="DZ79" s="40">
        <f>IF(DZ$7="",0,DZ48*условия!$V$147)</f>
        <v>0</v>
      </c>
      <c r="EA79" s="40">
        <f>IF(EA$7="",0,EA48*условия!$V$147)</f>
        <v>0</v>
      </c>
      <c r="EB79" s="40">
        <f>IF(EB$7="",0,EB48*условия!$V$147)</f>
        <v>0</v>
      </c>
      <c r="EC79" s="40">
        <f>IF(EC$7="",0,EC48*условия!$V$147)</f>
        <v>0</v>
      </c>
      <c r="ED79" s="40">
        <f>IF(ED$7="",0,ED48*условия!$V$147)</f>
        <v>0</v>
      </c>
      <c r="EE79" s="40">
        <f>IF(EE$7="",0,EE48*условия!$V$147)</f>
        <v>0</v>
      </c>
      <c r="EF79" s="40">
        <f>IF(EF$7="",0,EF48*условия!$V$147)</f>
        <v>0</v>
      </c>
      <c r="EG79" s="40">
        <f>IF(EG$7="",0,EG48*условия!$V$147)</f>
        <v>0</v>
      </c>
      <c r="EH79" s="40">
        <f>IF(EH$7="",0,EH48*условия!$V$147)</f>
        <v>0</v>
      </c>
      <c r="EI79" s="40">
        <f>IF(EI$7="",0,EI48*условия!$V$147)</f>
        <v>0</v>
      </c>
      <c r="EJ79" s="40">
        <f>IF(EJ$7="",0,EJ48*условия!$V$147)</f>
        <v>0</v>
      </c>
      <c r="EK79" s="40">
        <f>IF(EK$7="",0,EK48*условия!$V$147)</f>
        <v>0</v>
      </c>
      <c r="EL79" s="40">
        <f>IF(EL$7="",0,EL48*условия!$V$147)</f>
        <v>0</v>
      </c>
      <c r="EM79" s="40">
        <f>IF(EM$7="",0,EM48*условия!$V$147)</f>
        <v>0</v>
      </c>
      <c r="EN79" s="40">
        <f>IF(EN$7="",0,EN48*условия!$V$147)</f>
        <v>0</v>
      </c>
      <c r="EO79" s="40">
        <f>IF(EO$7="",0,EO48*условия!$V$147)</f>
        <v>0</v>
      </c>
      <c r="EP79" s="40">
        <f>IF(EP$7="",0,EP48*условия!$V$147)</f>
        <v>0</v>
      </c>
      <c r="EQ79" s="40">
        <f>IF(EQ$7="",0,EQ48*условия!$V$147)</f>
        <v>0</v>
      </c>
      <c r="ER79" s="40">
        <f>IF(ER$7="",0,ER48*условия!$V$147)</f>
        <v>0</v>
      </c>
      <c r="ES79" s="40">
        <f>IF(ES$7="",0,ES48*условия!$V$147)</f>
        <v>0</v>
      </c>
      <c r="ET79" s="40">
        <f>IF(ET$7="",0,ET48*условия!$V$147)</f>
        <v>0</v>
      </c>
      <c r="EU79" s="40">
        <f>IF(EU$7="",0,EU48*условия!$V$147)</f>
        <v>0</v>
      </c>
      <c r="EV79" s="40">
        <f>IF(EV$7="",0,EV48*условия!$V$147)</f>
        <v>0</v>
      </c>
      <c r="EW79" s="40">
        <f>IF(EW$7="",0,EW48*условия!$V$147)</f>
        <v>0</v>
      </c>
      <c r="EX79" s="40">
        <f>IF(EX$7="",0,EX48*условия!$V$147)</f>
        <v>0</v>
      </c>
      <c r="EY79" s="40">
        <f>IF(EY$7="",0,EY48*условия!$V$147)</f>
        <v>0</v>
      </c>
      <c r="EZ79" s="40">
        <f>IF(EZ$7="",0,EZ48*условия!$V$147)</f>
        <v>0</v>
      </c>
      <c r="FA79" s="40">
        <f>IF(FA$7="",0,FA48*условия!$V$147)</f>
        <v>0</v>
      </c>
      <c r="FB79" s="40">
        <f>IF(FB$7="",0,FB48*условия!$V$147)</f>
        <v>0</v>
      </c>
      <c r="FC79" s="40">
        <f>IF(FC$7="",0,FC48*условия!$V$147)</f>
        <v>0</v>
      </c>
      <c r="FD79" s="40">
        <f>IF(FD$7="",0,FD48*условия!$V$147)</f>
        <v>0</v>
      </c>
      <c r="FE79" s="40">
        <f>IF(FE$7="",0,FE48*условия!$V$147)</f>
        <v>0</v>
      </c>
      <c r="FF79" s="40">
        <f>IF(FF$7="",0,FF48*условия!$V$147)</f>
        <v>0</v>
      </c>
      <c r="FG79" s="40">
        <f>IF(FG$7="",0,FG48*условия!$V$147)</f>
        <v>0</v>
      </c>
      <c r="FH79" s="40">
        <f>IF(FH$7="",0,FH48*условия!$V$147)</f>
        <v>0</v>
      </c>
      <c r="FI79" s="40">
        <f>IF(FI$7="",0,FI48*условия!$V$147)</f>
        <v>0</v>
      </c>
      <c r="FJ79" s="40">
        <f>IF(FJ$7="",0,FJ48*условия!$V$147)</f>
        <v>0</v>
      </c>
      <c r="FK79" s="40">
        <f>IF(FK$7="",0,FK48*условия!$V$147)</f>
        <v>0</v>
      </c>
      <c r="FL79" s="40">
        <f>IF(FL$7="",0,FL48*условия!$V$147)</f>
        <v>0</v>
      </c>
      <c r="FM79" s="40">
        <f>IF(FM$7="",0,FM48*условия!$V$147)</f>
        <v>0</v>
      </c>
      <c r="FN79" s="40">
        <f>IF(FN$7="",0,FN48*условия!$V$147)</f>
        <v>0</v>
      </c>
      <c r="FO79" s="40">
        <f>IF(FO$7="",0,FO48*условия!$V$147)</f>
        <v>0</v>
      </c>
      <c r="FP79" s="40">
        <f>IF(FP$7="",0,FP48*условия!$V$147)</f>
        <v>0</v>
      </c>
      <c r="FQ79" s="40">
        <f>IF(FQ$7="",0,FQ48*условия!$V$147)</f>
        <v>0</v>
      </c>
      <c r="FR79" s="40">
        <f>IF(FR$7="",0,FR48*условия!$V$147)</f>
        <v>0</v>
      </c>
      <c r="FS79" s="40">
        <f>IF(FS$7="",0,FS48*условия!$V$147)</f>
        <v>0</v>
      </c>
      <c r="FT79" s="40">
        <f>IF(FT$7="",0,FT48*условия!$V$147)</f>
        <v>0</v>
      </c>
      <c r="FU79" s="40">
        <f>IF(FU$7="",0,FU48*условия!$V$147)</f>
        <v>0</v>
      </c>
      <c r="FV79" s="40">
        <f>IF(FV$7="",0,FV48*условия!$V$147)</f>
        <v>0</v>
      </c>
      <c r="FW79" s="40">
        <f>IF(FW$7="",0,FW48*условия!$V$147)</f>
        <v>0</v>
      </c>
      <c r="FX79" s="40">
        <f>IF(FX$7="",0,FX48*условия!$V$147)</f>
        <v>0</v>
      </c>
      <c r="FY79" s="40">
        <f>IF(FY$7="",0,FY48*условия!$V$147)</f>
        <v>0</v>
      </c>
      <c r="FZ79" s="40">
        <f>IF(FZ$7="",0,FZ48*условия!$V$147)</f>
        <v>0</v>
      </c>
      <c r="GA79" s="40">
        <f>IF(GA$7="",0,GA48*условия!$V$147)</f>
        <v>0</v>
      </c>
      <c r="GB79" s="40">
        <f>IF(GB$7="",0,GB48*условия!$V$147)</f>
        <v>0</v>
      </c>
      <c r="GC79" s="40">
        <f>IF(GC$7="",0,GC48*условия!$V$147)</f>
        <v>0</v>
      </c>
      <c r="GD79" s="40">
        <f>IF(GD$7="",0,GD48*условия!$V$147)</f>
        <v>0</v>
      </c>
      <c r="GE79" s="40">
        <f>IF(GE$7="",0,GE48*условия!$V$147)</f>
        <v>0</v>
      </c>
      <c r="GF79" s="40">
        <f>IF(GF$7="",0,GF48*условия!$V$147)</f>
        <v>0</v>
      </c>
      <c r="GG79" s="40">
        <f>IF(GG$7="",0,GG48*условия!$V$147)</f>
        <v>0</v>
      </c>
      <c r="GH79" s="40">
        <f>IF(GH$7="",0,GH48*условия!$V$147)</f>
        <v>0</v>
      </c>
      <c r="GI79" s="40">
        <f>IF(GI$7="",0,GI48*условия!$V$147)</f>
        <v>0</v>
      </c>
      <c r="GJ79" s="40">
        <f>IF(GJ$7="",0,GJ48*условия!$V$147)</f>
        <v>0</v>
      </c>
      <c r="GK79" s="40">
        <f>IF(GK$7="",0,GK48*условия!$V$147)</f>
        <v>0</v>
      </c>
      <c r="GL79" s="40">
        <f>IF(GL$7="",0,GL48*условия!$V$147)</f>
        <v>0</v>
      </c>
      <c r="GM79" s="40">
        <f>IF(GM$7="",0,GM48*условия!$V$147)</f>
        <v>0</v>
      </c>
      <c r="GN79" s="40">
        <f>IF(GN$7="",0,GN48*условия!$V$147)</f>
        <v>0</v>
      </c>
      <c r="GO79" s="40">
        <f>IF(GO$7="",0,GO48*условия!$V$147)</f>
        <v>0</v>
      </c>
      <c r="GP79" s="40">
        <f>IF(GP$7="",0,GP48*условия!$V$147)</f>
        <v>0</v>
      </c>
      <c r="GQ79" s="40">
        <f>IF(GQ$7="",0,GQ48*условия!$V$147)</f>
        <v>0</v>
      </c>
      <c r="GR79" s="40">
        <f>IF(GR$7="",0,GR48*условия!$V$147)</f>
        <v>0</v>
      </c>
      <c r="GS79" s="40">
        <f>IF(GS$7="",0,GS48*условия!$V$147)</f>
        <v>0</v>
      </c>
      <c r="GT79" s="40">
        <f>IF(GT$7="",0,GT48*условия!$V$147)</f>
        <v>0</v>
      </c>
      <c r="GU79" s="40">
        <f>IF(GU$7="",0,GU48*условия!$V$147)</f>
        <v>0</v>
      </c>
      <c r="GV79" s="40">
        <f>IF(GV$7="",0,GV48*условия!$V$147)</f>
        <v>0</v>
      </c>
      <c r="GW79" s="40">
        <f>IF(GW$7="",0,GW48*условия!$V$147)</f>
        <v>0</v>
      </c>
      <c r="GX79" s="40">
        <f>IF(GX$7="",0,GX48*условия!$V$147)</f>
        <v>0</v>
      </c>
      <c r="GY79" s="40">
        <f>IF(GY$7="",0,GY48*условия!$V$147)</f>
        <v>0</v>
      </c>
      <c r="GZ79" s="40">
        <f>IF(GZ$7="",0,GZ48*условия!$V$147)</f>
        <v>0</v>
      </c>
      <c r="HA79" s="40">
        <f>IF(HA$7="",0,HA48*условия!$V$147)</f>
        <v>0</v>
      </c>
      <c r="HB79" s="40">
        <f>IF(HB$7="",0,HB48*условия!$V$147)</f>
        <v>0</v>
      </c>
      <c r="HC79" s="40">
        <f>IF(HC$7="",0,HC48*условия!$V$147)</f>
        <v>0</v>
      </c>
      <c r="HD79" s="40">
        <f>IF(HD$7="",0,HD48*условия!$V$147)</f>
        <v>0</v>
      </c>
      <c r="HE79" s="40">
        <f>IF(HE$7="",0,HE48*условия!$V$147)</f>
        <v>0</v>
      </c>
      <c r="HF79" s="40">
        <f>IF(HF$7="",0,HF48*условия!$V$147)</f>
        <v>0</v>
      </c>
      <c r="HG79" s="40">
        <f>IF(HG$7="",0,HG48*условия!$V$147)</f>
        <v>0</v>
      </c>
      <c r="HH79" s="40">
        <f>IF(HH$7="",0,HH48*условия!$V$147)</f>
        <v>0</v>
      </c>
      <c r="HI79" s="40">
        <f>IF(HI$7="",0,HI48*условия!$V$147)</f>
        <v>0</v>
      </c>
      <c r="HJ79" s="40">
        <f>IF(HJ$7="",0,HJ48*условия!$V$147)</f>
        <v>0</v>
      </c>
      <c r="HK79" s="40">
        <f>IF(HK$7="",0,HK48*условия!$V$147)</f>
        <v>0</v>
      </c>
      <c r="HL79" s="40">
        <f>IF(HL$7="",0,HL48*условия!$V$147)</f>
        <v>0</v>
      </c>
      <c r="HM79" s="40">
        <f>IF(HM$7="",0,HM48*условия!$V$147)</f>
        <v>0</v>
      </c>
      <c r="HN79" s="40">
        <f>IF(HN$7="",0,HN48*условия!$V$147)</f>
        <v>0</v>
      </c>
      <c r="HO79" s="40">
        <f>IF(HO$7="",0,HO48*условия!$V$147)</f>
        <v>0</v>
      </c>
      <c r="HP79" s="40">
        <f>IF(HP$7="",0,HP48*условия!$V$147)</f>
        <v>0</v>
      </c>
      <c r="HQ79" s="40">
        <f>IF(HQ$7="",0,HQ48*условия!$V$147)</f>
        <v>0</v>
      </c>
      <c r="HR79" s="40">
        <f>IF(HR$7="",0,HR48*условия!$V$147)</f>
        <v>0</v>
      </c>
      <c r="HS79" s="40">
        <f>IF(HS$7="",0,HS48*условия!$V$147)</f>
        <v>0</v>
      </c>
      <c r="HT79" s="40">
        <f>IF(HT$7="",0,HT48*условия!$V$147)</f>
        <v>0</v>
      </c>
      <c r="HU79" s="40">
        <f>IF(HU$7="",0,HU48*условия!$V$147)</f>
        <v>0</v>
      </c>
      <c r="HV79" s="40">
        <f>IF(HV$7="",0,HV48*условия!$V$147)</f>
        <v>0</v>
      </c>
      <c r="HW79" s="40">
        <f>IF(HW$7="",0,HW48*условия!$V$147)</f>
        <v>0</v>
      </c>
      <c r="HX79" s="40">
        <f>IF(HX$7="",0,HX48*условия!$V$147)</f>
        <v>0</v>
      </c>
      <c r="HY79" s="40">
        <f>IF(HY$7="",0,HY48*условия!$V$147)</f>
        <v>0</v>
      </c>
      <c r="HZ79" s="40">
        <f>IF(HZ$7="",0,HZ48*условия!$V$147)</f>
        <v>0</v>
      </c>
      <c r="IA79" s="40">
        <f>IF(IA$7="",0,IA48*условия!$V$147)</f>
        <v>0</v>
      </c>
      <c r="IB79" s="40">
        <f>IF(IB$7="",0,IB48*условия!$V$147)</f>
        <v>0</v>
      </c>
      <c r="IC79" s="40">
        <f>IF(IC$7="",0,IC48*условия!$V$147)</f>
        <v>0</v>
      </c>
      <c r="ID79" s="40">
        <f>IF(ID$7="",0,ID48*условия!$V$147)</f>
        <v>0</v>
      </c>
      <c r="IE79" s="40">
        <f>IF(IE$7="",0,IE48*условия!$V$147)</f>
        <v>0</v>
      </c>
      <c r="IF79" s="40">
        <f>IF(IF$7="",0,IF48*условия!$V$147)</f>
        <v>0</v>
      </c>
      <c r="IG79" s="40">
        <f>IF(IG$7="",0,IG48*условия!$V$147)</f>
        <v>0</v>
      </c>
      <c r="IH79" s="40">
        <f>IF(IH$7="",0,IH48*условия!$V$147)</f>
        <v>0</v>
      </c>
      <c r="II79" s="40">
        <f>IF(II$7="",0,II48*условия!$V$147)</f>
        <v>0</v>
      </c>
      <c r="IJ79" s="40">
        <f>IF(IJ$7="",0,IJ48*условия!$V$147)</f>
        <v>0</v>
      </c>
      <c r="IK79" s="40">
        <f>IF(IK$7="",0,IK48*условия!$V$147)</f>
        <v>0</v>
      </c>
      <c r="IL79" s="40">
        <f>IF(IL$7="",0,IL48*условия!$V$147)</f>
        <v>0</v>
      </c>
      <c r="IM79" s="40">
        <f>IF(IM$7="",0,IM48*условия!$V$147)</f>
        <v>0</v>
      </c>
      <c r="IN79" s="40">
        <f>IF(IN$7="",0,IN48*условия!$V$147)</f>
        <v>0</v>
      </c>
      <c r="IO79" s="40">
        <f>IF(IO$7="",0,IO48*условия!$V$147)</f>
        <v>0</v>
      </c>
      <c r="IP79" s="40">
        <f>IF(IP$7="",0,IP48*условия!$V$147)</f>
        <v>0</v>
      </c>
      <c r="IQ79" s="40">
        <f>IF(IQ$7="",0,IQ48*условия!$V$147)</f>
        <v>0</v>
      </c>
      <c r="IR79" s="40">
        <f>IF(IR$7="",0,IR48*условия!$V$147)</f>
        <v>0</v>
      </c>
      <c r="IS79" s="40">
        <f>IF(IS$7="",0,IS48*условия!$V$147)</f>
        <v>0</v>
      </c>
      <c r="IT79" s="40">
        <f>IF(IT$7="",0,IT48*условия!$V$147)</f>
        <v>0</v>
      </c>
      <c r="IU79" s="40">
        <f>IF(IU$7="",0,IU48*условия!$V$147)</f>
        <v>0</v>
      </c>
      <c r="IV79" s="40">
        <f>IF(IV$7="",0,IV48*условия!$V$147)</f>
        <v>0</v>
      </c>
      <c r="IW79" s="40">
        <f>IF(IW$7="",0,IW48*условия!$V$147)</f>
        <v>0</v>
      </c>
      <c r="IX79" s="40">
        <f>IF(IX$7="",0,IX48*условия!$V$147)</f>
        <v>0</v>
      </c>
      <c r="IY79" s="40">
        <f>IF(IY$7="",0,IY48*условия!$V$147)</f>
        <v>0</v>
      </c>
      <c r="IZ79" s="40">
        <f>IF(IZ$7="",0,IZ48*условия!$V$147)</f>
        <v>0</v>
      </c>
      <c r="JA79" s="40">
        <f>IF(JA$7="",0,JA48*условия!$V$147)</f>
        <v>0</v>
      </c>
      <c r="JB79" s="40">
        <f>IF(JB$7="",0,JB48*условия!$V$147)</f>
        <v>0</v>
      </c>
      <c r="JC79" s="40">
        <f>IF(JC$7="",0,JC48*условия!$V$147)</f>
        <v>0</v>
      </c>
      <c r="JD79" s="40">
        <f>IF(JD$7="",0,JD48*условия!$V$147)</f>
        <v>0</v>
      </c>
      <c r="JE79" s="40">
        <f>IF(JE$7="",0,JE48*условия!$V$147)</f>
        <v>0</v>
      </c>
      <c r="JF79" s="40">
        <f>IF(JF$7="",0,JF48*условия!$V$147)</f>
        <v>0</v>
      </c>
      <c r="JG79" s="40">
        <f>IF(JG$7="",0,JG48*условия!$V$147)</f>
        <v>0</v>
      </c>
      <c r="JH79" s="40">
        <f>IF(JH$7="",0,JH48*условия!$V$147)</f>
        <v>0</v>
      </c>
      <c r="JI79" s="40">
        <f>IF(JI$7="",0,JI48*условия!$V$147)</f>
        <v>0</v>
      </c>
      <c r="JJ79" s="40">
        <f>IF(JJ$7="",0,JJ48*условия!$V$147)</f>
        <v>0</v>
      </c>
      <c r="JK79" s="40">
        <f>IF(JK$7="",0,JK48*условия!$V$147)</f>
        <v>0</v>
      </c>
      <c r="JL79" s="40">
        <f>IF(JL$7="",0,JL48*условия!$V$147)</f>
        <v>0</v>
      </c>
      <c r="JM79" s="40">
        <f>IF(JM$7="",0,JM48*условия!$V$147)</f>
        <v>0</v>
      </c>
      <c r="JN79" s="40">
        <f>IF(JN$7="",0,JN48*условия!$V$147)</f>
        <v>0</v>
      </c>
      <c r="JO79" s="40">
        <f>IF(JO$7="",0,JO48*условия!$V$147)</f>
        <v>0</v>
      </c>
      <c r="JP79" s="40">
        <f>IF(JP$7="",0,JP48*условия!$V$147)</f>
        <v>0</v>
      </c>
      <c r="JQ79" s="40">
        <f>IF(JQ$7="",0,JQ48*условия!$V$147)</f>
        <v>0</v>
      </c>
      <c r="JR79" s="40">
        <f>IF(JR$7="",0,JR48*условия!$V$147)</f>
        <v>0</v>
      </c>
      <c r="JS79" s="40">
        <f>IF(JS$7="",0,JS48*условия!$V$147)</f>
        <v>0</v>
      </c>
      <c r="JT79" s="40">
        <f>IF(JT$7="",0,JT48*условия!$V$147)</f>
        <v>0</v>
      </c>
      <c r="JU79" s="40">
        <f>IF(JU$7="",0,JU48*условия!$V$147)</f>
        <v>0</v>
      </c>
      <c r="JV79" s="40">
        <f>IF(JV$7="",0,JV48*условия!$V$147)</f>
        <v>0</v>
      </c>
      <c r="JW79" s="40">
        <f>IF(JW$7="",0,JW48*условия!$V$147)</f>
        <v>0</v>
      </c>
      <c r="JX79" s="40">
        <f>IF(JX$7="",0,JX48*условия!$V$147)</f>
        <v>0</v>
      </c>
      <c r="JY79" s="40">
        <f>IF(JY$7="",0,JY48*условия!$V$147)</f>
        <v>0</v>
      </c>
      <c r="JZ79" s="40">
        <f>IF(JZ$7="",0,JZ48*условия!$V$147)</f>
        <v>0</v>
      </c>
      <c r="KA79" s="40">
        <f>IF(KA$7="",0,KA48*условия!$V$147)</f>
        <v>0</v>
      </c>
      <c r="KB79" s="40">
        <f>IF(KB$7="",0,KB48*условия!$V$147)</f>
        <v>0</v>
      </c>
      <c r="KC79" s="40">
        <f>IF(KC$7="",0,KC48*условия!$V$147)</f>
        <v>0</v>
      </c>
      <c r="KD79" s="40">
        <f>IF(KD$7="",0,KD48*условия!$V$147)</f>
        <v>0</v>
      </c>
      <c r="KE79" s="40">
        <f>IF(KE$7="",0,KE48*условия!$V$147)</f>
        <v>0</v>
      </c>
      <c r="KF79" s="40">
        <f>IF(KF$7="",0,KF48*условия!$V$147)</f>
        <v>0</v>
      </c>
      <c r="KG79" s="40">
        <f>IF(KG$7="",0,KG48*условия!$V$147)</f>
        <v>0</v>
      </c>
      <c r="KH79" s="40">
        <f>IF(KH$7="",0,KH48*условия!$V$147)</f>
        <v>0</v>
      </c>
      <c r="KI79" s="40">
        <f>IF(KI$7="",0,KI48*условия!$V$147)</f>
        <v>0</v>
      </c>
      <c r="KJ79" s="40">
        <f>IF(KJ$7="",0,KJ48*условия!$V$147)</f>
        <v>0</v>
      </c>
      <c r="KK79" s="40">
        <f>IF(KK$7="",0,KK48*условия!$V$147)</f>
        <v>0</v>
      </c>
      <c r="KL79" s="40">
        <f>IF(KL$7="",0,KL48*условия!$V$147)</f>
        <v>0</v>
      </c>
      <c r="KM79" s="40">
        <f>IF(KM$7="",0,KM48*условия!$V$147)</f>
        <v>0</v>
      </c>
      <c r="KN79" s="40">
        <f>IF(KN$7="",0,KN48*условия!$V$147)</f>
        <v>0</v>
      </c>
      <c r="KO79" s="40">
        <f>IF(KO$7="",0,KO48*условия!$V$147)</f>
        <v>0</v>
      </c>
      <c r="KP79" s="40">
        <f>IF(KP$7="",0,KP48*условия!$V$147)</f>
        <v>0</v>
      </c>
      <c r="KQ79" s="40">
        <f>IF(KQ$7="",0,KQ48*условия!$V$147)</f>
        <v>0</v>
      </c>
      <c r="KR79" s="40">
        <f>IF(KR$7="",0,KR48*условия!$V$147)</f>
        <v>0</v>
      </c>
      <c r="KS79" s="40">
        <f>IF(KS$7="",0,KS48*условия!$V$147)</f>
        <v>0</v>
      </c>
      <c r="KT79" s="40">
        <f>IF(KT$7="",0,KT48*условия!$V$147)</f>
        <v>0</v>
      </c>
      <c r="KU79" s="40">
        <f>IF(KU$7="",0,KU48*условия!$V$147)</f>
        <v>0</v>
      </c>
      <c r="KV79" s="40">
        <f>IF(KV$7="",0,KV48*условия!$V$147)</f>
        <v>0</v>
      </c>
      <c r="KW79" s="1"/>
      <c r="KX79" s="1"/>
    </row>
    <row r="80" spans="1:310" x14ac:dyDescent="0.25">
      <c r="A80" s="1"/>
      <c r="B80" s="79"/>
      <c r="C80" s="79"/>
      <c r="D80" s="79"/>
      <c r="E80" s="1" t="str">
        <f>E77</f>
        <v>доход от продаж допуслуг</v>
      </c>
      <c r="F80" s="1"/>
      <c r="G80" s="1"/>
      <c r="H80" s="11" t="str">
        <f t="shared" si="62"/>
        <v>руб.</v>
      </c>
      <c r="I80" s="1"/>
      <c r="J80" s="1"/>
      <c r="K80" s="1" t="str">
        <f>справочники!$U$16</f>
        <v>непостоянные-60сотрудников</v>
      </c>
      <c r="L80" s="1"/>
      <c r="M80" s="5"/>
      <c r="N80" s="40"/>
      <c r="O80" s="19"/>
      <c r="P80" s="1"/>
      <c r="Q80" s="1"/>
      <c r="R80" s="40">
        <f>SUMIFS($T80:$KW80,$T$1:$KW$1,"&gt;="&amp;1,$T$1:$KW$1,"&lt;="&amp;MAX($1:$1))</f>
        <v>13352.000200000015</v>
      </c>
      <c r="S80" s="1"/>
      <c r="T80" s="232"/>
      <c r="U80" s="40">
        <f>IF(U$7="",0,U49*условия!$V$147)</f>
        <v>49.330050000000128</v>
      </c>
      <c r="V80" s="40">
        <f>IF(V$7="",0,V49*условия!$V$147)</f>
        <v>102.77093750000017</v>
      </c>
      <c r="W80" s="40">
        <f>IF(W$7="",0,W49*условия!$V$147)</f>
        <v>160.32266250000023</v>
      </c>
      <c r="X80" s="40">
        <f>IF(X$7="",0,X49*условия!$V$147)</f>
        <v>221.98522500000027</v>
      </c>
      <c r="Y80" s="40">
        <f>IF(Y$7="",0,Y49*условия!$V$147)</f>
        <v>287.75862500000034</v>
      </c>
      <c r="Z80" s="40">
        <f>IF(Z$7="",0,Z49*условия!$V$147)</f>
        <v>357.64286250000043</v>
      </c>
      <c r="AA80" s="40">
        <f>IF(AA$7="",0,AA49*условия!$V$147)</f>
        <v>431.63793750000048</v>
      </c>
      <c r="AB80" s="40">
        <f>IF(AB$7="",0,AB49*условия!$V$147)</f>
        <v>460.41380000000055</v>
      </c>
      <c r="AC80" s="40">
        <f>IF(AC$7="",0,AC49*условия!$V$147)</f>
        <v>489.18966250000062</v>
      </c>
      <c r="AD80" s="40">
        <f>IF(AD$7="",0,AD49*условия!$V$147)</f>
        <v>517.96552500000064</v>
      </c>
      <c r="AE80" s="40">
        <f>IF(AE$7="",0,AE49*условия!$V$147)</f>
        <v>546.74138750000054</v>
      </c>
      <c r="AF80" s="40">
        <f>IF(AF$7="",0,AF49*условия!$V$147)</f>
        <v>575.51725000000056</v>
      </c>
      <c r="AG80" s="40">
        <f>IF(AG$7="",0,AG49*условия!$V$147)</f>
        <v>604.29311250000057</v>
      </c>
      <c r="AH80" s="40">
        <f>IF(AH$7="",0,AH49*условия!$V$147)</f>
        <v>633.06897500000059</v>
      </c>
      <c r="AI80" s="40">
        <f>IF(AI$7="",0,AI49*условия!$V$147)</f>
        <v>661.84483750000061</v>
      </c>
      <c r="AJ80" s="40">
        <f>IF(AJ$7="",0,AJ49*условия!$V$147)</f>
        <v>690.62070000000062</v>
      </c>
      <c r="AK80" s="40">
        <f>IF(AK$7="",0,AK49*условия!$V$147)</f>
        <v>719.39656250000053</v>
      </c>
      <c r="AL80" s="40">
        <f>IF(AL$7="",0,AL49*условия!$V$147)</f>
        <v>748.17242500000054</v>
      </c>
      <c r="AM80" s="40">
        <f>IF(AM$7="",0,AM49*условия!$V$147)</f>
        <v>776.94828750000067</v>
      </c>
      <c r="AN80" s="40">
        <f>IF(AN$7="",0,AN49*условия!$V$147)</f>
        <v>805.72415000000069</v>
      </c>
      <c r="AO80" s="40">
        <f>IF(AO$7="",0,AO49*условия!$V$147)</f>
        <v>834.50001250000093</v>
      </c>
      <c r="AP80" s="40">
        <f>IF(AP$7="",0,AP49*условия!$V$147)</f>
        <v>863.27587500000095</v>
      </c>
      <c r="AQ80" s="40">
        <f>IF(AQ$7="",0,AQ49*условия!$V$147)</f>
        <v>892.05173750000097</v>
      </c>
      <c r="AR80" s="40">
        <f>IF(AR$7="",0,AR49*условия!$V$147)</f>
        <v>920.82760000000087</v>
      </c>
      <c r="AS80" s="40">
        <f>IF(AS$7="",0,AS49*условия!$V$147)</f>
        <v>0</v>
      </c>
      <c r="AT80" s="40">
        <f>IF(AT$7="",0,AT49*условия!$V$147)</f>
        <v>0</v>
      </c>
      <c r="AU80" s="40">
        <f>IF(AU$7="",0,AU49*условия!$V$147)</f>
        <v>0</v>
      </c>
      <c r="AV80" s="40">
        <f>IF(AV$7="",0,AV49*условия!$V$147)</f>
        <v>0</v>
      </c>
      <c r="AW80" s="40">
        <f>IF(AW$7="",0,AW49*условия!$V$147)</f>
        <v>0</v>
      </c>
      <c r="AX80" s="40">
        <f>IF(AX$7="",0,AX49*условия!$V$147)</f>
        <v>0</v>
      </c>
      <c r="AY80" s="40">
        <f>IF(AY$7="",0,AY49*условия!$V$147)</f>
        <v>0</v>
      </c>
      <c r="AZ80" s="40">
        <f>IF(AZ$7="",0,AZ49*условия!$V$147)</f>
        <v>0</v>
      </c>
      <c r="BA80" s="40">
        <f>IF(BA$7="",0,BA49*условия!$V$147)</f>
        <v>0</v>
      </c>
      <c r="BB80" s="40">
        <f>IF(BB$7="",0,BB49*условия!$V$147)</f>
        <v>0</v>
      </c>
      <c r="BC80" s="40">
        <f>IF(BC$7="",0,BC49*условия!$V$147)</f>
        <v>0</v>
      </c>
      <c r="BD80" s="40">
        <f>IF(BD$7="",0,BD49*условия!$V$147)</f>
        <v>0</v>
      </c>
      <c r="BE80" s="40">
        <f>IF(BE$7="",0,BE49*условия!$V$147)</f>
        <v>0</v>
      </c>
      <c r="BF80" s="40">
        <f>IF(BF$7="",0,BF49*условия!$V$147)</f>
        <v>0</v>
      </c>
      <c r="BG80" s="40">
        <f>IF(BG$7="",0,BG49*условия!$V$147)</f>
        <v>0</v>
      </c>
      <c r="BH80" s="40">
        <f>IF(BH$7="",0,BH49*условия!$V$147)</f>
        <v>0</v>
      </c>
      <c r="BI80" s="40">
        <f>IF(BI$7="",0,BI49*условия!$V$147)</f>
        <v>0</v>
      </c>
      <c r="BJ80" s="40">
        <f>IF(BJ$7="",0,BJ49*условия!$V$147)</f>
        <v>0</v>
      </c>
      <c r="BK80" s="40">
        <f>IF(BK$7="",0,BK49*условия!$V$147)</f>
        <v>0</v>
      </c>
      <c r="BL80" s="40">
        <f>IF(BL$7="",0,BL49*условия!$V$147)</f>
        <v>0</v>
      </c>
      <c r="BM80" s="40">
        <f>IF(BM$7="",0,BM49*условия!$V$147)</f>
        <v>0</v>
      </c>
      <c r="BN80" s="40">
        <f>IF(BN$7="",0,BN49*условия!$V$147)</f>
        <v>0</v>
      </c>
      <c r="BO80" s="40">
        <f>IF(BO$7="",0,BO49*условия!$V$147)</f>
        <v>0</v>
      </c>
      <c r="BP80" s="40">
        <f>IF(BP$7="",0,BP49*условия!$V$147)</f>
        <v>0</v>
      </c>
      <c r="BQ80" s="40">
        <f>IF(BQ$7="",0,BQ49*условия!$V$147)</f>
        <v>0</v>
      </c>
      <c r="BR80" s="40">
        <f>IF(BR$7="",0,BR49*условия!$V$147)</f>
        <v>0</v>
      </c>
      <c r="BS80" s="40">
        <f>IF(BS$7="",0,BS49*условия!$V$147)</f>
        <v>0</v>
      </c>
      <c r="BT80" s="40">
        <f>IF(BT$7="",0,BT49*условия!$V$147)</f>
        <v>0</v>
      </c>
      <c r="BU80" s="40">
        <f>IF(BU$7="",0,BU49*условия!$V$147)</f>
        <v>0</v>
      </c>
      <c r="BV80" s="40">
        <f>IF(BV$7="",0,BV49*условия!$V$147)</f>
        <v>0</v>
      </c>
      <c r="BW80" s="40">
        <f>IF(BW$7="",0,BW49*условия!$V$147)</f>
        <v>0</v>
      </c>
      <c r="BX80" s="40">
        <f>IF(BX$7="",0,BX49*условия!$V$147)</f>
        <v>0</v>
      </c>
      <c r="BY80" s="40">
        <f>IF(BY$7="",0,BY49*условия!$V$147)</f>
        <v>0</v>
      </c>
      <c r="BZ80" s="40">
        <f>IF(BZ$7="",0,BZ49*условия!$V$147)</f>
        <v>0</v>
      </c>
      <c r="CA80" s="40">
        <f>IF(CA$7="",0,CA49*условия!$V$147)</f>
        <v>0</v>
      </c>
      <c r="CB80" s="40">
        <f>IF(CB$7="",0,CB49*условия!$V$147)</f>
        <v>0</v>
      </c>
      <c r="CC80" s="40">
        <f>IF(CC$7="",0,CC49*условия!$V$147)</f>
        <v>0</v>
      </c>
      <c r="CD80" s="40">
        <f>IF(CD$7="",0,CD49*условия!$V$147)</f>
        <v>0</v>
      </c>
      <c r="CE80" s="40">
        <f>IF(CE$7="",0,CE49*условия!$V$147)</f>
        <v>0</v>
      </c>
      <c r="CF80" s="40">
        <f>IF(CF$7="",0,CF49*условия!$V$147)</f>
        <v>0</v>
      </c>
      <c r="CG80" s="40">
        <f>IF(CG$7="",0,CG49*условия!$V$147)</f>
        <v>0</v>
      </c>
      <c r="CH80" s="40">
        <f>IF(CH$7="",0,CH49*условия!$V$147)</f>
        <v>0</v>
      </c>
      <c r="CI80" s="40">
        <f>IF(CI$7="",0,CI49*условия!$V$147)</f>
        <v>0</v>
      </c>
      <c r="CJ80" s="40">
        <f>IF(CJ$7="",0,CJ49*условия!$V$147)</f>
        <v>0</v>
      </c>
      <c r="CK80" s="40">
        <f>IF(CK$7="",0,CK49*условия!$V$147)</f>
        <v>0</v>
      </c>
      <c r="CL80" s="40">
        <f>IF(CL$7="",0,CL49*условия!$V$147)</f>
        <v>0</v>
      </c>
      <c r="CM80" s="40">
        <f>IF(CM$7="",0,CM49*условия!$V$147)</f>
        <v>0</v>
      </c>
      <c r="CN80" s="40">
        <f>IF(CN$7="",0,CN49*условия!$V$147)</f>
        <v>0</v>
      </c>
      <c r="CO80" s="40">
        <f>IF(CO$7="",0,CO49*условия!$V$147)</f>
        <v>0</v>
      </c>
      <c r="CP80" s="40">
        <f>IF(CP$7="",0,CP49*условия!$V$147)</f>
        <v>0</v>
      </c>
      <c r="CQ80" s="40">
        <f>IF(CQ$7="",0,CQ49*условия!$V$147)</f>
        <v>0</v>
      </c>
      <c r="CR80" s="40">
        <f>IF(CR$7="",0,CR49*условия!$V$147)</f>
        <v>0</v>
      </c>
      <c r="CS80" s="40">
        <f>IF(CS$7="",0,CS49*условия!$V$147)</f>
        <v>0</v>
      </c>
      <c r="CT80" s="40">
        <f>IF(CT$7="",0,CT49*условия!$V$147)</f>
        <v>0</v>
      </c>
      <c r="CU80" s="40">
        <f>IF(CU$7="",0,CU49*условия!$V$147)</f>
        <v>0</v>
      </c>
      <c r="CV80" s="40">
        <f>IF(CV$7="",0,CV49*условия!$V$147)</f>
        <v>0</v>
      </c>
      <c r="CW80" s="40">
        <f>IF(CW$7="",0,CW49*условия!$V$147)</f>
        <v>0</v>
      </c>
      <c r="CX80" s="40">
        <f>IF(CX$7="",0,CX49*условия!$V$147)</f>
        <v>0</v>
      </c>
      <c r="CY80" s="40">
        <f>IF(CY$7="",0,CY49*условия!$V$147)</f>
        <v>0</v>
      </c>
      <c r="CZ80" s="40">
        <f>IF(CZ$7="",0,CZ49*условия!$V$147)</f>
        <v>0</v>
      </c>
      <c r="DA80" s="40">
        <f>IF(DA$7="",0,DA49*условия!$V$147)</f>
        <v>0</v>
      </c>
      <c r="DB80" s="40">
        <f>IF(DB$7="",0,DB49*условия!$V$147)</f>
        <v>0</v>
      </c>
      <c r="DC80" s="40">
        <f>IF(DC$7="",0,DC49*условия!$V$147)</f>
        <v>0</v>
      </c>
      <c r="DD80" s="40">
        <f>IF(DD$7="",0,DD49*условия!$V$147)</f>
        <v>0</v>
      </c>
      <c r="DE80" s="40">
        <f>IF(DE$7="",0,DE49*условия!$V$147)</f>
        <v>0</v>
      </c>
      <c r="DF80" s="40">
        <f>IF(DF$7="",0,DF49*условия!$V$147)</f>
        <v>0</v>
      </c>
      <c r="DG80" s="40">
        <f>IF(DG$7="",0,DG49*условия!$V$147)</f>
        <v>0</v>
      </c>
      <c r="DH80" s="40">
        <f>IF(DH$7="",0,DH49*условия!$V$147)</f>
        <v>0</v>
      </c>
      <c r="DI80" s="40">
        <f>IF(DI$7="",0,DI49*условия!$V$147)</f>
        <v>0</v>
      </c>
      <c r="DJ80" s="40">
        <f>IF(DJ$7="",0,DJ49*условия!$V$147)</f>
        <v>0</v>
      </c>
      <c r="DK80" s="40">
        <f>IF(DK$7="",0,DK49*условия!$V$147)</f>
        <v>0</v>
      </c>
      <c r="DL80" s="40">
        <f>IF(DL$7="",0,DL49*условия!$V$147)</f>
        <v>0</v>
      </c>
      <c r="DM80" s="40">
        <f>IF(DM$7="",0,DM49*условия!$V$147)</f>
        <v>0</v>
      </c>
      <c r="DN80" s="40">
        <f>IF(DN$7="",0,DN49*условия!$V$147)</f>
        <v>0</v>
      </c>
      <c r="DO80" s="40">
        <f>IF(DO$7="",0,DO49*условия!$V$147)</f>
        <v>0</v>
      </c>
      <c r="DP80" s="40">
        <f>IF(DP$7="",0,DP49*условия!$V$147)</f>
        <v>0</v>
      </c>
      <c r="DQ80" s="40">
        <f>IF(DQ$7="",0,DQ49*условия!$V$147)</f>
        <v>0</v>
      </c>
      <c r="DR80" s="40">
        <f>IF(DR$7="",0,DR49*условия!$V$147)</f>
        <v>0</v>
      </c>
      <c r="DS80" s="40">
        <f>IF(DS$7="",0,DS49*условия!$V$147)</f>
        <v>0</v>
      </c>
      <c r="DT80" s="40">
        <f>IF(DT$7="",0,DT49*условия!$V$147)</f>
        <v>0</v>
      </c>
      <c r="DU80" s="40">
        <f>IF(DU$7="",0,DU49*условия!$V$147)</f>
        <v>0</v>
      </c>
      <c r="DV80" s="40">
        <f>IF(DV$7="",0,DV49*условия!$V$147)</f>
        <v>0</v>
      </c>
      <c r="DW80" s="40">
        <f>IF(DW$7="",0,DW49*условия!$V$147)</f>
        <v>0</v>
      </c>
      <c r="DX80" s="40">
        <f>IF(DX$7="",0,DX49*условия!$V$147)</f>
        <v>0</v>
      </c>
      <c r="DY80" s="40">
        <f>IF(DY$7="",0,DY49*условия!$V$147)</f>
        <v>0</v>
      </c>
      <c r="DZ80" s="40">
        <f>IF(DZ$7="",0,DZ49*условия!$V$147)</f>
        <v>0</v>
      </c>
      <c r="EA80" s="40">
        <f>IF(EA$7="",0,EA49*условия!$V$147)</f>
        <v>0</v>
      </c>
      <c r="EB80" s="40">
        <f>IF(EB$7="",0,EB49*условия!$V$147)</f>
        <v>0</v>
      </c>
      <c r="EC80" s="40">
        <f>IF(EC$7="",0,EC49*условия!$V$147)</f>
        <v>0</v>
      </c>
      <c r="ED80" s="40">
        <f>IF(ED$7="",0,ED49*условия!$V$147)</f>
        <v>0</v>
      </c>
      <c r="EE80" s="40">
        <f>IF(EE$7="",0,EE49*условия!$V$147)</f>
        <v>0</v>
      </c>
      <c r="EF80" s="40">
        <f>IF(EF$7="",0,EF49*условия!$V$147)</f>
        <v>0</v>
      </c>
      <c r="EG80" s="40">
        <f>IF(EG$7="",0,EG49*условия!$V$147)</f>
        <v>0</v>
      </c>
      <c r="EH80" s="40">
        <f>IF(EH$7="",0,EH49*условия!$V$147)</f>
        <v>0</v>
      </c>
      <c r="EI80" s="40">
        <f>IF(EI$7="",0,EI49*условия!$V$147)</f>
        <v>0</v>
      </c>
      <c r="EJ80" s="40">
        <f>IF(EJ$7="",0,EJ49*условия!$V$147)</f>
        <v>0</v>
      </c>
      <c r="EK80" s="40">
        <f>IF(EK$7="",0,EK49*условия!$V$147)</f>
        <v>0</v>
      </c>
      <c r="EL80" s="40">
        <f>IF(EL$7="",0,EL49*условия!$V$147)</f>
        <v>0</v>
      </c>
      <c r="EM80" s="40">
        <f>IF(EM$7="",0,EM49*условия!$V$147)</f>
        <v>0</v>
      </c>
      <c r="EN80" s="40">
        <f>IF(EN$7="",0,EN49*условия!$V$147)</f>
        <v>0</v>
      </c>
      <c r="EO80" s="40">
        <f>IF(EO$7="",0,EO49*условия!$V$147)</f>
        <v>0</v>
      </c>
      <c r="EP80" s="40">
        <f>IF(EP$7="",0,EP49*условия!$V$147)</f>
        <v>0</v>
      </c>
      <c r="EQ80" s="40">
        <f>IF(EQ$7="",0,EQ49*условия!$V$147)</f>
        <v>0</v>
      </c>
      <c r="ER80" s="40">
        <f>IF(ER$7="",0,ER49*условия!$V$147)</f>
        <v>0</v>
      </c>
      <c r="ES80" s="40">
        <f>IF(ES$7="",0,ES49*условия!$V$147)</f>
        <v>0</v>
      </c>
      <c r="ET80" s="40">
        <f>IF(ET$7="",0,ET49*условия!$V$147)</f>
        <v>0</v>
      </c>
      <c r="EU80" s="40">
        <f>IF(EU$7="",0,EU49*условия!$V$147)</f>
        <v>0</v>
      </c>
      <c r="EV80" s="40">
        <f>IF(EV$7="",0,EV49*условия!$V$147)</f>
        <v>0</v>
      </c>
      <c r="EW80" s="40">
        <f>IF(EW$7="",0,EW49*условия!$V$147)</f>
        <v>0</v>
      </c>
      <c r="EX80" s="40">
        <f>IF(EX$7="",0,EX49*условия!$V$147)</f>
        <v>0</v>
      </c>
      <c r="EY80" s="40">
        <f>IF(EY$7="",0,EY49*условия!$V$147)</f>
        <v>0</v>
      </c>
      <c r="EZ80" s="40">
        <f>IF(EZ$7="",0,EZ49*условия!$V$147)</f>
        <v>0</v>
      </c>
      <c r="FA80" s="40">
        <f>IF(FA$7="",0,FA49*условия!$V$147)</f>
        <v>0</v>
      </c>
      <c r="FB80" s="40">
        <f>IF(FB$7="",0,FB49*условия!$V$147)</f>
        <v>0</v>
      </c>
      <c r="FC80" s="40">
        <f>IF(FC$7="",0,FC49*условия!$V$147)</f>
        <v>0</v>
      </c>
      <c r="FD80" s="40">
        <f>IF(FD$7="",0,FD49*условия!$V$147)</f>
        <v>0</v>
      </c>
      <c r="FE80" s="40">
        <f>IF(FE$7="",0,FE49*условия!$V$147)</f>
        <v>0</v>
      </c>
      <c r="FF80" s="40">
        <f>IF(FF$7="",0,FF49*условия!$V$147)</f>
        <v>0</v>
      </c>
      <c r="FG80" s="40">
        <f>IF(FG$7="",0,FG49*условия!$V$147)</f>
        <v>0</v>
      </c>
      <c r="FH80" s="40">
        <f>IF(FH$7="",0,FH49*условия!$V$147)</f>
        <v>0</v>
      </c>
      <c r="FI80" s="40">
        <f>IF(FI$7="",0,FI49*условия!$V$147)</f>
        <v>0</v>
      </c>
      <c r="FJ80" s="40">
        <f>IF(FJ$7="",0,FJ49*условия!$V$147)</f>
        <v>0</v>
      </c>
      <c r="FK80" s="40">
        <f>IF(FK$7="",0,FK49*условия!$V$147)</f>
        <v>0</v>
      </c>
      <c r="FL80" s="40">
        <f>IF(FL$7="",0,FL49*условия!$V$147)</f>
        <v>0</v>
      </c>
      <c r="FM80" s="40">
        <f>IF(FM$7="",0,FM49*условия!$V$147)</f>
        <v>0</v>
      </c>
      <c r="FN80" s="40">
        <f>IF(FN$7="",0,FN49*условия!$V$147)</f>
        <v>0</v>
      </c>
      <c r="FO80" s="40">
        <f>IF(FO$7="",0,FO49*условия!$V$147)</f>
        <v>0</v>
      </c>
      <c r="FP80" s="40">
        <f>IF(FP$7="",0,FP49*условия!$V$147)</f>
        <v>0</v>
      </c>
      <c r="FQ80" s="40">
        <f>IF(FQ$7="",0,FQ49*условия!$V$147)</f>
        <v>0</v>
      </c>
      <c r="FR80" s="40">
        <f>IF(FR$7="",0,FR49*условия!$V$147)</f>
        <v>0</v>
      </c>
      <c r="FS80" s="40">
        <f>IF(FS$7="",0,FS49*условия!$V$147)</f>
        <v>0</v>
      </c>
      <c r="FT80" s="40">
        <f>IF(FT$7="",0,FT49*условия!$V$147)</f>
        <v>0</v>
      </c>
      <c r="FU80" s="40">
        <f>IF(FU$7="",0,FU49*условия!$V$147)</f>
        <v>0</v>
      </c>
      <c r="FV80" s="40">
        <f>IF(FV$7="",0,FV49*условия!$V$147)</f>
        <v>0</v>
      </c>
      <c r="FW80" s="40">
        <f>IF(FW$7="",0,FW49*условия!$V$147)</f>
        <v>0</v>
      </c>
      <c r="FX80" s="40">
        <f>IF(FX$7="",0,FX49*условия!$V$147)</f>
        <v>0</v>
      </c>
      <c r="FY80" s="40">
        <f>IF(FY$7="",0,FY49*условия!$V$147)</f>
        <v>0</v>
      </c>
      <c r="FZ80" s="40">
        <f>IF(FZ$7="",0,FZ49*условия!$V$147)</f>
        <v>0</v>
      </c>
      <c r="GA80" s="40">
        <f>IF(GA$7="",0,GA49*условия!$V$147)</f>
        <v>0</v>
      </c>
      <c r="GB80" s="40">
        <f>IF(GB$7="",0,GB49*условия!$V$147)</f>
        <v>0</v>
      </c>
      <c r="GC80" s="40">
        <f>IF(GC$7="",0,GC49*условия!$V$147)</f>
        <v>0</v>
      </c>
      <c r="GD80" s="40">
        <f>IF(GD$7="",0,GD49*условия!$V$147)</f>
        <v>0</v>
      </c>
      <c r="GE80" s="40">
        <f>IF(GE$7="",0,GE49*условия!$V$147)</f>
        <v>0</v>
      </c>
      <c r="GF80" s="40">
        <f>IF(GF$7="",0,GF49*условия!$V$147)</f>
        <v>0</v>
      </c>
      <c r="GG80" s="40">
        <f>IF(GG$7="",0,GG49*условия!$V$147)</f>
        <v>0</v>
      </c>
      <c r="GH80" s="40">
        <f>IF(GH$7="",0,GH49*условия!$V$147)</f>
        <v>0</v>
      </c>
      <c r="GI80" s="40">
        <f>IF(GI$7="",0,GI49*условия!$V$147)</f>
        <v>0</v>
      </c>
      <c r="GJ80" s="40">
        <f>IF(GJ$7="",0,GJ49*условия!$V$147)</f>
        <v>0</v>
      </c>
      <c r="GK80" s="40">
        <f>IF(GK$7="",0,GK49*условия!$V$147)</f>
        <v>0</v>
      </c>
      <c r="GL80" s="40">
        <f>IF(GL$7="",0,GL49*условия!$V$147)</f>
        <v>0</v>
      </c>
      <c r="GM80" s="40">
        <f>IF(GM$7="",0,GM49*условия!$V$147)</f>
        <v>0</v>
      </c>
      <c r="GN80" s="40">
        <f>IF(GN$7="",0,GN49*условия!$V$147)</f>
        <v>0</v>
      </c>
      <c r="GO80" s="40">
        <f>IF(GO$7="",0,GO49*условия!$V$147)</f>
        <v>0</v>
      </c>
      <c r="GP80" s="40">
        <f>IF(GP$7="",0,GP49*условия!$V$147)</f>
        <v>0</v>
      </c>
      <c r="GQ80" s="40">
        <f>IF(GQ$7="",0,GQ49*условия!$V$147)</f>
        <v>0</v>
      </c>
      <c r="GR80" s="40">
        <f>IF(GR$7="",0,GR49*условия!$V$147)</f>
        <v>0</v>
      </c>
      <c r="GS80" s="40">
        <f>IF(GS$7="",0,GS49*условия!$V$147)</f>
        <v>0</v>
      </c>
      <c r="GT80" s="40">
        <f>IF(GT$7="",0,GT49*условия!$V$147)</f>
        <v>0</v>
      </c>
      <c r="GU80" s="40">
        <f>IF(GU$7="",0,GU49*условия!$V$147)</f>
        <v>0</v>
      </c>
      <c r="GV80" s="40">
        <f>IF(GV$7="",0,GV49*условия!$V$147)</f>
        <v>0</v>
      </c>
      <c r="GW80" s="40">
        <f>IF(GW$7="",0,GW49*условия!$V$147)</f>
        <v>0</v>
      </c>
      <c r="GX80" s="40">
        <f>IF(GX$7="",0,GX49*условия!$V$147)</f>
        <v>0</v>
      </c>
      <c r="GY80" s="40">
        <f>IF(GY$7="",0,GY49*условия!$V$147)</f>
        <v>0</v>
      </c>
      <c r="GZ80" s="40">
        <f>IF(GZ$7="",0,GZ49*условия!$V$147)</f>
        <v>0</v>
      </c>
      <c r="HA80" s="40">
        <f>IF(HA$7="",0,HA49*условия!$V$147)</f>
        <v>0</v>
      </c>
      <c r="HB80" s="40">
        <f>IF(HB$7="",0,HB49*условия!$V$147)</f>
        <v>0</v>
      </c>
      <c r="HC80" s="40">
        <f>IF(HC$7="",0,HC49*условия!$V$147)</f>
        <v>0</v>
      </c>
      <c r="HD80" s="40">
        <f>IF(HD$7="",0,HD49*условия!$V$147)</f>
        <v>0</v>
      </c>
      <c r="HE80" s="40">
        <f>IF(HE$7="",0,HE49*условия!$V$147)</f>
        <v>0</v>
      </c>
      <c r="HF80" s="40">
        <f>IF(HF$7="",0,HF49*условия!$V$147)</f>
        <v>0</v>
      </c>
      <c r="HG80" s="40">
        <f>IF(HG$7="",0,HG49*условия!$V$147)</f>
        <v>0</v>
      </c>
      <c r="HH80" s="40">
        <f>IF(HH$7="",0,HH49*условия!$V$147)</f>
        <v>0</v>
      </c>
      <c r="HI80" s="40">
        <f>IF(HI$7="",0,HI49*условия!$V$147)</f>
        <v>0</v>
      </c>
      <c r="HJ80" s="40">
        <f>IF(HJ$7="",0,HJ49*условия!$V$147)</f>
        <v>0</v>
      </c>
      <c r="HK80" s="40">
        <f>IF(HK$7="",0,HK49*условия!$V$147)</f>
        <v>0</v>
      </c>
      <c r="HL80" s="40">
        <f>IF(HL$7="",0,HL49*условия!$V$147)</f>
        <v>0</v>
      </c>
      <c r="HM80" s="40">
        <f>IF(HM$7="",0,HM49*условия!$V$147)</f>
        <v>0</v>
      </c>
      <c r="HN80" s="40">
        <f>IF(HN$7="",0,HN49*условия!$V$147)</f>
        <v>0</v>
      </c>
      <c r="HO80" s="40">
        <f>IF(HO$7="",0,HO49*условия!$V$147)</f>
        <v>0</v>
      </c>
      <c r="HP80" s="40">
        <f>IF(HP$7="",0,HP49*условия!$V$147)</f>
        <v>0</v>
      </c>
      <c r="HQ80" s="40">
        <f>IF(HQ$7="",0,HQ49*условия!$V$147)</f>
        <v>0</v>
      </c>
      <c r="HR80" s="40">
        <f>IF(HR$7="",0,HR49*условия!$V$147)</f>
        <v>0</v>
      </c>
      <c r="HS80" s="40">
        <f>IF(HS$7="",0,HS49*условия!$V$147)</f>
        <v>0</v>
      </c>
      <c r="HT80" s="40">
        <f>IF(HT$7="",0,HT49*условия!$V$147)</f>
        <v>0</v>
      </c>
      <c r="HU80" s="40">
        <f>IF(HU$7="",0,HU49*условия!$V$147)</f>
        <v>0</v>
      </c>
      <c r="HV80" s="40">
        <f>IF(HV$7="",0,HV49*условия!$V$147)</f>
        <v>0</v>
      </c>
      <c r="HW80" s="40">
        <f>IF(HW$7="",0,HW49*условия!$V$147)</f>
        <v>0</v>
      </c>
      <c r="HX80" s="40">
        <f>IF(HX$7="",0,HX49*условия!$V$147)</f>
        <v>0</v>
      </c>
      <c r="HY80" s="40">
        <f>IF(HY$7="",0,HY49*условия!$V$147)</f>
        <v>0</v>
      </c>
      <c r="HZ80" s="40">
        <f>IF(HZ$7="",0,HZ49*условия!$V$147)</f>
        <v>0</v>
      </c>
      <c r="IA80" s="40">
        <f>IF(IA$7="",0,IA49*условия!$V$147)</f>
        <v>0</v>
      </c>
      <c r="IB80" s="40">
        <f>IF(IB$7="",0,IB49*условия!$V$147)</f>
        <v>0</v>
      </c>
      <c r="IC80" s="40">
        <f>IF(IC$7="",0,IC49*условия!$V$147)</f>
        <v>0</v>
      </c>
      <c r="ID80" s="40">
        <f>IF(ID$7="",0,ID49*условия!$V$147)</f>
        <v>0</v>
      </c>
      <c r="IE80" s="40">
        <f>IF(IE$7="",0,IE49*условия!$V$147)</f>
        <v>0</v>
      </c>
      <c r="IF80" s="40">
        <f>IF(IF$7="",0,IF49*условия!$V$147)</f>
        <v>0</v>
      </c>
      <c r="IG80" s="40">
        <f>IF(IG$7="",0,IG49*условия!$V$147)</f>
        <v>0</v>
      </c>
      <c r="IH80" s="40">
        <f>IF(IH$7="",0,IH49*условия!$V$147)</f>
        <v>0</v>
      </c>
      <c r="II80" s="40">
        <f>IF(II$7="",0,II49*условия!$V$147)</f>
        <v>0</v>
      </c>
      <c r="IJ80" s="40">
        <f>IF(IJ$7="",0,IJ49*условия!$V$147)</f>
        <v>0</v>
      </c>
      <c r="IK80" s="40">
        <f>IF(IK$7="",0,IK49*условия!$V$147)</f>
        <v>0</v>
      </c>
      <c r="IL80" s="40">
        <f>IF(IL$7="",0,IL49*условия!$V$147)</f>
        <v>0</v>
      </c>
      <c r="IM80" s="40">
        <f>IF(IM$7="",0,IM49*условия!$V$147)</f>
        <v>0</v>
      </c>
      <c r="IN80" s="40">
        <f>IF(IN$7="",0,IN49*условия!$V$147)</f>
        <v>0</v>
      </c>
      <c r="IO80" s="40">
        <f>IF(IO$7="",0,IO49*условия!$V$147)</f>
        <v>0</v>
      </c>
      <c r="IP80" s="40">
        <f>IF(IP$7="",0,IP49*условия!$V$147)</f>
        <v>0</v>
      </c>
      <c r="IQ80" s="40">
        <f>IF(IQ$7="",0,IQ49*условия!$V$147)</f>
        <v>0</v>
      </c>
      <c r="IR80" s="40">
        <f>IF(IR$7="",0,IR49*условия!$V$147)</f>
        <v>0</v>
      </c>
      <c r="IS80" s="40">
        <f>IF(IS$7="",0,IS49*условия!$V$147)</f>
        <v>0</v>
      </c>
      <c r="IT80" s="40">
        <f>IF(IT$7="",0,IT49*условия!$V$147)</f>
        <v>0</v>
      </c>
      <c r="IU80" s="40">
        <f>IF(IU$7="",0,IU49*условия!$V$147)</f>
        <v>0</v>
      </c>
      <c r="IV80" s="40">
        <f>IF(IV$7="",0,IV49*условия!$V$147)</f>
        <v>0</v>
      </c>
      <c r="IW80" s="40">
        <f>IF(IW$7="",0,IW49*условия!$V$147)</f>
        <v>0</v>
      </c>
      <c r="IX80" s="40">
        <f>IF(IX$7="",0,IX49*условия!$V$147)</f>
        <v>0</v>
      </c>
      <c r="IY80" s="40">
        <f>IF(IY$7="",0,IY49*условия!$V$147)</f>
        <v>0</v>
      </c>
      <c r="IZ80" s="40">
        <f>IF(IZ$7="",0,IZ49*условия!$V$147)</f>
        <v>0</v>
      </c>
      <c r="JA80" s="40">
        <f>IF(JA$7="",0,JA49*условия!$V$147)</f>
        <v>0</v>
      </c>
      <c r="JB80" s="40">
        <f>IF(JB$7="",0,JB49*условия!$V$147)</f>
        <v>0</v>
      </c>
      <c r="JC80" s="40">
        <f>IF(JC$7="",0,JC49*условия!$V$147)</f>
        <v>0</v>
      </c>
      <c r="JD80" s="40">
        <f>IF(JD$7="",0,JD49*условия!$V$147)</f>
        <v>0</v>
      </c>
      <c r="JE80" s="40">
        <f>IF(JE$7="",0,JE49*условия!$V$147)</f>
        <v>0</v>
      </c>
      <c r="JF80" s="40">
        <f>IF(JF$7="",0,JF49*условия!$V$147)</f>
        <v>0</v>
      </c>
      <c r="JG80" s="40">
        <f>IF(JG$7="",0,JG49*условия!$V$147)</f>
        <v>0</v>
      </c>
      <c r="JH80" s="40">
        <f>IF(JH$7="",0,JH49*условия!$V$147)</f>
        <v>0</v>
      </c>
      <c r="JI80" s="40">
        <f>IF(JI$7="",0,JI49*условия!$V$147)</f>
        <v>0</v>
      </c>
      <c r="JJ80" s="40">
        <f>IF(JJ$7="",0,JJ49*условия!$V$147)</f>
        <v>0</v>
      </c>
      <c r="JK80" s="40">
        <f>IF(JK$7="",0,JK49*условия!$V$147)</f>
        <v>0</v>
      </c>
      <c r="JL80" s="40">
        <f>IF(JL$7="",0,JL49*условия!$V$147)</f>
        <v>0</v>
      </c>
      <c r="JM80" s="40">
        <f>IF(JM$7="",0,JM49*условия!$V$147)</f>
        <v>0</v>
      </c>
      <c r="JN80" s="40">
        <f>IF(JN$7="",0,JN49*условия!$V$147)</f>
        <v>0</v>
      </c>
      <c r="JO80" s="40">
        <f>IF(JO$7="",0,JO49*условия!$V$147)</f>
        <v>0</v>
      </c>
      <c r="JP80" s="40">
        <f>IF(JP$7="",0,JP49*условия!$V$147)</f>
        <v>0</v>
      </c>
      <c r="JQ80" s="40">
        <f>IF(JQ$7="",0,JQ49*условия!$V$147)</f>
        <v>0</v>
      </c>
      <c r="JR80" s="40">
        <f>IF(JR$7="",0,JR49*условия!$V$147)</f>
        <v>0</v>
      </c>
      <c r="JS80" s="40">
        <f>IF(JS$7="",0,JS49*условия!$V$147)</f>
        <v>0</v>
      </c>
      <c r="JT80" s="40">
        <f>IF(JT$7="",0,JT49*условия!$V$147)</f>
        <v>0</v>
      </c>
      <c r="JU80" s="40">
        <f>IF(JU$7="",0,JU49*условия!$V$147)</f>
        <v>0</v>
      </c>
      <c r="JV80" s="40">
        <f>IF(JV$7="",0,JV49*условия!$V$147)</f>
        <v>0</v>
      </c>
      <c r="JW80" s="40">
        <f>IF(JW$7="",0,JW49*условия!$V$147)</f>
        <v>0</v>
      </c>
      <c r="JX80" s="40">
        <f>IF(JX$7="",0,JX49*условия!$V$147)</f>
        <v>0</v>
      </c>
      <c r="JY80" s="40">
        <f>IF(JY$7="",0,JY49*условия!$V$147)</f>
        <v>0</v>
      </c>
      <c r="JZ80" s="40">
        <f>IF(JZ$7="",0,JZ49*условия!$V$147)</f>
        <v>0</v>
      </c>
      <c r="KA80" s="40">
        <f>IF(KA$7="",0,KA49*условия!$V$147)</f>
        <v>0</v>
      </c>
      <c r="KB80" s="40">
        <f>IF(KB$7="",0,KB49*условия!$V$147)</f>
        <v>0</v>
      </c>
      <c r="KC80" s="40">
        <f>IF(KC$7="",0,KC49*условия!$V$147)</f>
        <v>0</v>
      </c>
      <c r="KD80" s="40">
        <f>IF(KD$7="",0,KD49*условия!$V$147)</f>
        <v>0</v>
      </c>
      <c r="KE80" s="40">
        <f>IF(KE$7="",0,KE49*условия!$V$147)</f>
        <v>0</v>
      </c>
      <c r="KF80" s="40">
        <f>IF(KF$7="",0,KF49*условия!$V$147)</f>
        <v>0</v>
      </c>
      <c r="KG80" s="40">
        <f>IF(KG$7="",0,KG49*условия!$V$147)</f>
        <v>0</v>
      </c>
      <c r="KH80" s="40">
        <f>IF(KH$7="",0,KH49*условия!$V$147)</f>
        <v>0</v>
      </c>
      <c r="KI80" s="40">
        <f>IF(KI$7="",0,KI49*условия!$V$147)</f>
        <v>0</v>
      </c>
      <c r="KJ80" s="40">
        <f>IF(KJ$7="",0,KJ49*условия!$V$147)</f>
        <v>0</v>
      </c>
      <c r="KK80" s="40">
        <f>IF(KK$7="",0,KK49*условия!$V$147)</f>
        <v>0</v>
      </c>
      <c r="KL80" s="40">
        <f>IF(KL$7="",0,KL49*условия!$V$147)</f>
        <v>0</v>
      </c>
      <c r="KM80" s="40">
        <f>IF(KM$7="",0,KM49*условия!$V$147)</f>
        <v>0</v>
      </c>
      <c r="KN80" s="40">
        <f>IF(KN$7="",0,KN49*условия!$V$147)</f>
        <v>0</v>
      </c>
      <c r="KO80" s="40">
        <f>IF(KO$7="",0,KO49*условия!$V$147)</f>
        <v>0</v>
      </c>
      <c r="KP80" s="40">
        <f>IF(KP$7="",0,KP49*условия!$V$147)</f>
        <v>0</v>
      </c>
      <c r="KQ80" s="40">
        <f>IF(KQ$7="",0,KQ49*условия!$V$147)</f>
        <v>0</v>
      </c>
      <c r="KR80" s="40">
        <f>IF(KR$7="",0,KR49*условия!$V$147)</f>
        <v>0</v>
      </c>
      <c r="KS80" s="40">
        <f>IF(KS$7="",0,KS49*условия!$V$147)</f>
        <v>0</v>
      </c>
      <c r="KT80" s="40">
        <f>IF(KT$7="",0,KT49*условия!$V$147)</f>
        <v>0</v>
      </c>
      <c r="KU80" s="40">
        <f>IF(KU$7="",0,KU49*условия!$V$147)</f>
        <v>0</v>
      </c>
      <c r="KV80" s="40">
        <f>IF(KV$7="",0,KV49*условия!$V$147)</f>
        <v>0</v>
      </c>
      <c r="KW80" s="1"/>
      <c r="KX80" s="1"/>
    </row>
    <row r="81" spans="1:310" ht="4.05" customHeight="1" x14ac:dyDescent="0.25">
      <c r="A81" s="1"/>
      <c r="B81" s="79"/>
      <c r="C81" s="79"/>
      <c r="D81" s="79"/>
      <c r="E81" s="1"/>
      <c r="F81" s="1"/>
      <c r="G81" s="1"/>
      <c r="H81" s="11"/>
      <c r="I81" s="1"/>
      <c r="J81" s="1"/>
      <c r="K81" s="1"/>
      <c r="L81" s="1"/>
      <c r="M81" s="5"/>
      <c r="N81" s="1"/>
      <c r="O81" s="19"/>
      <c r="P81" s="1"/>
      <c r="Q81" s="1"/>
      <c r="R81" s="40"/>
      <c r="S81" s="1"/>
      <c r="T81" s="40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</row>
    <row r="82" spans="1:310" ht="4.05" customHeight="1" x14ac:dyDescent="0.25">
      <c r="A82" s="1"/>
      <c r="B82" s="79"/>
      <c r="C82" s="79"/>
      <c r="D82" s="79"/>
      <c r="E82" s="61"/>
      <c r="F82" s="1"/>
      <c r="G82" s="1"/>
      <c r="H82" s="11"/>
      <c r="I82" s="1"/>
      <c r="J82" s="1"/>
      <c r="K82" s="61"/>
      <c r="L82" s="1"/>
      <c r="M82" s="5"/>
      <c r="N82" s="61"/>
      <c r="O82" s="19"/>
      <c r="P82" s="1"/>
      <c r="Q82" s="1"/>
      <c r="R82" s="67"/>
      <c r="S82" s="1"/>
      <c r="T82" s="40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</row>
    <row r="83" spans="1:310" ht="12" customHeight="1" x14ac:dyDescent="0.25">
      <c r="A83" s="1"/>
      <c r="B83" s="79"/>
      <c r="C83" s="79"/>
      <c r="D83" s="79"/>
      <c r="E83" s="1"/>
      <c r="F83" s="1"/>
      <c r="G83" s="1"/>
      <c r="H83" s="11"/>
      <c r="I83" s="1"/>
      <c r="J83" s="1"/>
      <c r="K83" s="1"/>
      <c r="L83" s="1"/>
      <c r="M83" s="5"/>
      <c r="N83" s="53" t="s">
        <v>9</v>
      </c>
      <c r="O83" s="54"/>
      <c r="P83" s="53"/>
      <c r="Q83" s="53"/>
      <c r="R83" s="55">
        <f>R74-SUM(R75:R81)</f>
        <v>0</v>
      </c>
      <c r="S83" s="1"/>
      <c r="T83" s="40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</row>
    <row r="84" spans="1:310" ht="4.95" customHeight="1" x14ac:dyDescent="0.25">
      <c r="A84" s="1"/>
      <c r="B84" s="79"/>
      <c r="C84" s="79"/>
      <c r="D84" s="79"/>
      <c r="E84" s="1"/>
      <c r="F84" s="1"/>
      <c r="G84" s="1"/>
      <c r="H84" s="11"/>
      <c r="I84" s="1"/>
      <c r="J84" s="1"/>
      <c r="K84" s="1"/>
      <c r="L84" s="1"/>
      <c r="M84" s="5"/>
      <c r="N84" s="1"/>
      <c r="O84" s="19"/>
      <c r="P84" s="1"/>
      <c r="Q84" s="1"/>
      <c r="R84" s="40"/>
      <c r="S84" s="1"/>
      <c r="T84" s="40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</row>
    <row r="85" spans="1:310" s="4" customFormat="1" x14ac:dyDescent="0.25">
      <c r="A85" s="3"/>
      <c r="B85" s="80"/>
      <c r="C85" s="80"/>
      <c r="D85" s="81" t="s">
        <v>26</v>
      </c>
      <c r="E85" s="42" t="str">
        <f>kpi!$E$29</f>
        <v>поступление денежных средств от продажи услуг</v>
      </c>
      <c r="F85" s="3"/>
      <c r="G85" s="3"/>
      <c r="H85" s="39" t="str">
        <f>IF(OR($E85="",$E85=0),"",INDEX(kpi!$I:$I,SUMIFS(kpi!$A:$A,kpi!$E:$E,$E85)))</f>
        <v>руб.</v>
      </c>
      <c r="I85" s="3"/>
      <c r="J85" s="3"/>
      <c r="K85" s="42"/>
      <c r="L85" s="3"/>
      <c r="M85" s="5"/>
      <c r="N85" s="231" t="str">
        <f>kpi!$E$30</f>
        <v>период оборачиваемости дебиторской задолженности</v>
      </c>
      <c r="O85" s="19"/>
      <c r="P85" s="3"/>
      <c r="Q85" s="3"/>
      <c r="R85" s="44">
        <f>SUMIFS($T85:$KW85,$T$1:$KW$1,"&gt;="&amp;1,$T$1:$KW$1,"&lt;="&amp;MAX($1:$1))</f>
        <v>111440591.0625</v>
      </c>
      <c r="S85" s="3"/>
      <c r="T85" s="3"/>
      <c r="U85" s="41">
        <f>IF(U$7="",0,SUM(U86:U92))</f>
        <v>0</v>
      </c>
      <c r="V85" s="41">
        <f t="shared" ref="V85:CG85" si="63">IF(V$7="",0,SUM(V86:V92))</f>
        <v>1152540.375</v>
      </c>
      <c r="W85" s="41">
        <f t="shared" si="63"/>
        <v>1414501.1562500002</v>
      </c>
      <c r="X85" s="41">
        <f t="shared" si="63"/>
        <v>1696971.0625000002</v>
      </c>
      <c r="Y85" s="41">
        <f t="shared" si="63"/>
        <v>1999950.0937500002</v>
      </c>
      <c r="Z85" s="41">
        <f t="shared" si="63"/>
        <v>2323438.2500000005</v>
      </c>
      <c r="AA85" s="41">
        <f t="shared" si="63"/>
        <v>2667435.5312500005</v>
      </c>
      <c r="AB85" s="41">
        <f t="shared" si="63"/>
        <v>3004103.8125000005</v>
      </c>
      <c r="AC85" s="41">
        <f t="shared" si="63"/>
        <v>3251701.2500000005</v>
      </c>
      <c r="AD85" s="41">
        <f t="shared" si="63"/>
        <v>3480493.6250000005</v>
      </c>
      <c r="AE85" s="41">
        <f t="shared" si="63"/>
        <v>3716198.9375000005</v>
      </c>
      <c r="AF85" s="41">
        <f t="shared" si="63"/>
        <v>3958817.1875000005</v>
      </c>
      <c r="AG85" s="41">
        <f t="shared" si="63"/>
        <v>4208348.375</v>
      </c>
      <c r="AH85" s="41">
        <f t="shared" si="63"/>
        <v>4464792.5</v>
      </c>
      <c r="AI85" s="41">
        <f t="shared" si="63"/>
        <v>4728149.5625</v>
      </c>
      <c r="AJ85" s="41">
        <f t="shared" si="63"/>
        <v>4998419.5625000009</v>
      </c>
      <c r="AK85" s="41">
        <f t="shared" si="63"/>
        <v>5275602.5</v>
      </c>
      <c r="AL85" s="41">
        <f t="shared" si="63"/>
        <v>5559698.375</v>
      </c>
      <c r="AM85" s="41">
        <f t="shared" si="63"/>
        <v>5850707.1875</v>
      </c>
      <c r="AN85" s="41">
        <f t="shared" si="63"/>
        <v>6148628.9375</v>
      </c>
      <c r="AO85" s="41">
        <f t="shared" si="63"/>
        <v>6453463.625</v>
      </c>
      <c r="AP85" s="41">
        <f t="shared" si="63"/>
        <v>6765211.2500000009</v>
      </c>
      <c r="AQ85" s="41">
        <f t="shared" si="63"/>
        <v>7083871.8125000009</v>
      </c>
      <c r="AR85" s="41">
        <f t="shared" si="63"/>
        <v>7409445.3125000009</v>
      </c>
      <c r="AS85" s="41">
        <f t="shared" si="63"/>
        <v>13828100.781249996</v>
      </c>
      <c r="AT85" s="41">
        <f t="shared" si="63"/>
        <v>0</v>
      </c>
      <c r="AU85" s="41">
        <f t="shared" si="63"/>
        <v>0</v>
      </c>
      <c r="AV85" s="41">
        <f t="shared" si="63"/>
        <v>0</v>
      </c>
      <c r="AW85" s="41">
        <f t="shared" si="63"/>
        <v>0</v>
      </c>
      <c r="AX85" s="41">
        <f t="shared" si="63"/>
        <v>0</v>
      </c>
      <c r="AY85" s="41">
        <f t="shared" si="63"/>
        <v>0</v>
      </c>
      <c r="AZ85" s="41">
        <f t="shared" si="63"/>
        <v>0</v>
      </c>
      <c r="BA85" s="41">
        <f t="shared" si="63"/>
        <v>0</v>
      </c>
      <c r="BB85" s="41">
        <f t="shared" si="63"/>
        <v>0</v>
      </c>
      <c r="BC85" s="41">
        <f t="shared" si="63"/>
        <v>0</v>
      </c>
      <c r="BD85" s="41">
        <f t="shared" si="63"/>
        <v>0</v>
      </c>
      <c r="BE85" s="41">
        <f t="shared" si="63"/>
        <v>0</v>
      </c>
      <c r="BF85" s="41">
        <f t="shared" si="63"/>
        <v>0</v>
      </c>
      <c r="BG85" s="41">
        <f t="shared" si="63"/>
        <v>0</v>
      </c>
      <c r="BH85" s="41">
        <f t="shared" si="63"/>
        <v>0</v>
      </c>
      <c r="BI85" s="41">
        <f t="shared" si="63"/>
        <v>0</v>
      </c>
      <c r="BJ85" s="41">
        <f t="shared" si="63"/>
        <v>0</v>
      </c>
      <c r="BK85" s="41">
        <f t="shared" si="63"/>
        <v>0</v>
      </c>
      <c r="BL85" s="41">
        <f t="shared" si="63"/>
        <v>0</v>
      </c>
      <c r="BM85" s="41">
        <f t="shared" si="63"/>
        <v>0</v>
      </c>
      <c r="BN85" s="41">
        <f t="shared" si="63"/>
        <v>0</v>
      </c>
      <c r="BO85" s="41">
        <f t="shared" si="63"/>
        <v>0</v>
      </c>
      <c r="BP85" s="41">
        <f t="shared" si="63"/>
        <v>0</v>
      </c>
      <c r="BQ85" s="41">
        <f t="shared" si="63"/>
        <v>0</v>
      </c>
      <c r="BR85" s="41">
        <f t="shared" si="63"/>
        <v>0</v>
      </c>
      <c r="BS85" s="41">
        <f t="shared" si="63"/>
        <v>0</v>
      </c>
      <c r="BT85" s="41">
        <f t="shared" si="63"/>
        <v>0</v>
      </c>
      <c r="BU85" s="41">
        <f t="shared" si="63"/>
        <v>0</v>
      </c>
      <c r="BV85" s="41">
        <f t="shared" si="63"/>
        <v>0</v>
      </c>
      <c r="BW85" s="41">
        <f t="shared" si="63"/>
        <v>0</v>
      </c>
      <c r="BX85" s="41">
        <f t="shared" si="63"/>
        <v>0</v>
      </c>
      <c r="BY85" s="41">
        <f t="shared" si="63"/>
        <v>0</v>
      </c>
      <c r="BZ85" s="41">
        <f t="shared" si="63"/>
        <v>0</v>
      </c>
      <c r="CA85" s="41">
        <f t="shared" si="63"/>
        <v>0</v>
      </c>
      <c r="CB85" s="41">
        <f t="shared" si="63"/>
        <v>0</v>
      </c>
      <c r="CC85" s="41">
        <f t="shared" si="63"/>
        <v>0</v>
      </c>
      <c r="CD85" s="41">
        <f t="shared" si="63"/>
        <v>0</v>
      </c>
      <c r="CE85" s="41">
        <f t="shared" si="63"/>
        <v>0</v>
      </c>
      <c r="CF85" s="41">
        <f t="shared" si="63"/>
        <v>0</v>
      </c>
      <c r="CG85" s="41">
        <f t="shared" si="63"/>
        <v>0</v>
      </c>
      <c r="CH85" s="41">
        <f t="shared" ref="CH85:ES85" si="64">IF(CH$7="",0,SUM(CH86:CH92))</f>
        <v>0</v>
      </c>
      <c r="CI85" s="41">
        <f t="shared" si="64"/>
        <v>0</v>
      </c>
      <c r="CJ85" s="41">
        <f t="shared" si="64"/>
        <v>0</v>
      </c>
      <c r="CK85" s="41">
        <f t="shared" si="64"/>
        <v>0</v>
      </c>
      <c r="CL85" s="41">
        <f t="shared" si="64"/>
        <v>0</v>
      </c>
      <c r="CM85" s="41">
        <f t="shared" si="64"/>
        <v>0</v>
      </c>
      <c r="CN85" s="41">
        <f t="shared" si="64"/>
        <v>0</v>
      </c>
      <c r="CO85" s="41">
        <f t="shared" si="64"/>
        <v>0</v>
      </c>
      <c r="CP85" s="41">
        <f t="shared" si="64"/>
        <v>0</v>
      </c>
      <c r="CQ85" s="41">
        <f t="shared" si="64"/>
        <v>0</v>
      </c>
      <c r="CR85" s="41">
        <f t="shared" si="64"/>
        <v>0</v>
      </c>
      <c r="CS85" s="41">
        <f t="shared" si="64"/>
        <v>0</v>
      </c>
      <c r="CT85" s="41">
        <f t="shared" si="64"/>
        <v>0</v>
      </c>
      <c r="CU85" s="41">
        <f t="shared" si="64"/>
        <v>0</v>
      </c>
      <c r="CV85" s="41">
        <f t="shared" si="64"/>
        <v>0</v>
      </c>
      <c r="CW85" s="41">
        <f t="shared" si="64"/>
        <v>0</v>
      </c>
      <c r="CX85" s="41">
        <f t="shared" si="64"/>
        <v>0</v>
      </c>
      <c r="CY85" s="41">
        <f t="shared" si="64"/>
        <v>0</v>
      </c>
      <c r="CZ85" s="41">
        <f t="shared" si="64"/>
        <v>0</v>
      </c>
      <c r="DA85" s="41">
        <f t="shared" si="64"/>
        <v>0</v>
      </c>
      <c r="DB85" s="41">
        <f t="shared" si="64"/>
        <v>0</v>
      </c>
      <c r="DC85" s="41">
        <f t="shared" si="64"/>
        <v>0</v>
      </c>
      <c r="DD85" s="41">
        <f t="shared" si="64"/>
        <v>0</v>
      </c>
      <c r="DE85" s="41">
        <f t="shared" si="64"/>
        <v>0</v>
      </c>
      <c r="DF85" s="41">
        <f t="shared" si="64"/>
        <v>0</v>
      </c>
      <c r="DG85" s="41">
        <f t="shared" si="64"/>
        <v>0</v>
      </c>
      <c r="DH85" s="41">
        <f t="shared" si="64"/>
        <v>0</v>
      </c>
      <c r="DI85" s="41">
        <f t="shared" si="64"/>
        <v>0</v>
      </c>
      <c r="DJ85" s="41">
        <f t="shared" si="64"/>
        <v>0</v>
      </c>
      <c r="DK85" s="41">
        <f t="shared" si="64"/>
        <v>0</v>
      </c>
      <c r="DL85" s="41">
        <f t="shared" si="64"/>
        <v>0</v>
      </c>
      <c r="DM85" s="41">
        <f t="shared" si="64"/>
        <v>0</v>
      </c>
      <c r="DN85" s="41">
        <f t="shared" si="64"/>
        <v>0</v>
      </c>
      <c r="DO85" s="41">
        <f t="shared" si="64"/>
        <v>0</v>
      </c>
      <c r="DP85" s="41">
        <f t="shared" si="64"/>
        <v>0</v>
      </c>
      <c r="DQ85" s="41">
        <f t="shared" si="64"/>
        <v>0</v>
      </c>
      <c r="DR85" s="41">
        <f t="shared" si="64"/>
        <v>0</v>
      </c>
      <c r="DS85" s="41">
        <f t="shared" si="64"/>
        <v>0</v>
      </c>
      <c r="DT85" s="41">
        <f t="shared" si="64"/>
        <v>0</v>
      </c>
      <c r="DU85" s="41">
        <f t="shared" si="64"/>
        <v>0</v>
      </c>
      <c r="DV85" s="41">
        <f t="shared" si="64"/>
        <v>0</v>
      </c>
      <c r="DW85" s="41">
        <f t="shared" si="64"/>
        <v>0</v>
      </c>
      <c r="DX85" s="41">
        <f t="shared" si="64"/>
        <v>0</v>
      </c>
      <c r="DY85" s="41">
        <f t="shared" si="64"/>
        <v>0</v>
      </c>
      <c r="DZ85" s="41">
        <f t="shared" si="64"/>
        <v>0</v>
      </c>
      <c r="EA85" s="41">
        <f t="shared" si="64"/>
        <v>0</v>
      </c>
      <c r="EB85" s="41">
        <f t="shared" si="64"/>
        <v>0</v>
      </c>
      <c r="EC85" s="41">
        <f t="shared" si="64"/>
        <v>0</v>
      </c>
      <c r="ED85" s="41">
        <f t="shared" si="64"/>
        <v>0</v>
      </c>
      <c r="EE85" s="41">
        <f t="shared" si="64"/>
        <v>0</v>
      </c>
      <c r="EF85" s="41">
        <f t="shared" si="64"/>
        <v>0</v>
      </c>
      <c r="EG85" s="41">
        <f t="shared" si="64"/>
        <v>0</v>
      </c>
      <c r="EH85" s="41">
        <f t="shared" si="64"/>
        <v>0</v>
      </c>
      <c r="EI85" s="41">
        <f t="shared" si="64"/>
        <v>0</v>
      </c>
      <c r="EJ85" s="41">
        <f t="shared" si="64"/>
        <v>0</v>
      </c>
      <c r="EK85" s="41">
        <f t="shared" si="64"/>
        <v>0</v>
      </c>
      <c r="EL85" s="41">
        <f t="shared" si="64"/>
        <v>0</v>
      </c>
      <c r="EM85" s="41">
        <f t="shared" si="64"/>
        <v>0</v>
      </c>
      <c r="EN85" s="41">
        <f t="shared" si="64"/>
        <v>0</v>
      </c>
      <c r="EO85" s="41">
        <f t="shared" si="64"/>
        <v>0</v>
      </c>
      <c r="EP85" s="41">
        <f t="shared" si="64"/>
        <v>0</v>
      </c>
      <c r="EQ85" s="41">
        <f t="shared" si="64"/>
        <v>0</v>
      </c>
      <c r="ER85" s="41">
        <f t="shared" si="64"/>
        <v>0</v>
      </c>
      <c r="ES85" s="41">
        <f t="shared" si="64"/>
        <v>0</v>
      </c>
      <c r="ET85" s="41">
        <f t="shared" ref="ET85:HE85" si="65">IF(ET$7="",0,SUM(ET86:ET92))</f>
        <v>0</v>
      </c>
      <c r="EU85" s="41">
        <f t="shared" si="65"/>
        <v>0</v>
      </c>
      <c r="EV85" s="41">
        <f t="shared" si="65"/>
        <v>0</v>
      </c>
      <c r="EW85" s="41">
        <f t="shared" si="65"/>
        <v>0</v>
      </c>
      <c r="EX85" s="41">
        <f t="shared" si="65"/>
        <v>0</v>
      </c>
      <c r="EY85" s="41">
        <f t="shared" si="65"/>
        <v>0</v>
      </c>
      <c r="EZ85" s="41">
        <f t="shared" si="65"/>
        <v>0</v>
      </c>
      <c r="FA85" s="41">
        <f t="shared" si="65"/>
        <v>0</v>
      </c>
      <c r="FB85" s="41">
        <f t="shared" si="65"/>
        <v>0</v>
      </c>
      <c r="FC85" s="41">
        <f t="shared" si="65"/>
        <v>0</v>
      </c>
      <c r="FD85" s="41">
        <f t="shared" si="65"/>
        <v>0</v>
      </c>
      <c r="FE85" s="41">
        <f t="shared" si="65"/>
        <v>0</v>
      </c>
      <c r="FF85" s="41">
        <f t="shared" si="65"/>
        <v>0</v>
      </c>
      <c r="FG85" s="41">
        <f t="shared" si="65"/>
        <v>0</v>
      </c>
      <c r="FH85" s="41">
        <f t="shared" si="65"/>
        <v>0</v>
      </c>
      <c r="FI85" s="41">
        <f t="shared" si="65"/>
        <v>0</v>
      </c>
      <c r="FJ85" s="41">
        <f t="shared" si="65"/>
        <v>0</v>
      </c>
      <c r="FK85" s="41">
        <f t="shared" si="65"/>
        <v>0</v>
      </c>
      <c r="FL85" s="41">
        <f t="shared" si="65"/>
        <v>0</v>
      </c>
      <c r="FM85" s="41">
        <f t="shared" si="65"/>
        <v>0</v>
      </c>
      <c r="FN85" s="41">
        <f t="shared" si="65"/>
        <v>0</v>
      </c>
      <c r="FO85" s="41">
        <f t="shared" si="65"/>
        <v>0</v>
      </c>
      <c r="FP85" s="41">
        <f t="shared" si="65"/>
        <v>0</v>
      </c>
      <c r="FQ85" s="41">
        <f t="shared" si="65"/>
        <v>0</v>
      </c>
      <c r="FR85" s="41">
        <f t="shared" si="65"/>
        <v>0</v>
      </c>
      <c r="FS85" s="41">
        <f t="shared" si="65"/>
        <v>0</v>
      </c>
      <c r="FT85" s="41">
        <f t="shared" si="65"/>
        <v>0</v>
      </c>
      <c r="FU85" s="41">
        <f t="shared" si="65"/>
        <v>0</v>
      </c>
      <c r="FV85" s="41">
        <f t="shared" si="65"/>
        <v>0</v>
      </c>
      <c r="FW85" s="41">
        <f t="shared" si="65"/>
        <v>0</v>
      </c>
      <c r="FX85" s="41">
        <f t="shared" si="65"/>
        <v>0</v>
      </c>
      <c r="FY85" s="41">
        <f t="shared" si="65"/>
        <v>0</v>
      </c>
      <c r="FZ85" s="41">
        <f t="shared" si="65"/>
        <v>0</v>
      </c>
      <c r="GA85" s="41">
        <f t="shared" si="65"/>
        <v>0</v>
      </c>
      <c r="GB85" s="41">
        <f t="shared" si="65"/>
        <v>0</v>
      </c>
      <c r="GC85" s="41">
        <f t="shared" si="65"/>
        <v>0</v>
      </c>
      <c r="GD85" s="41">
        <f t="shared" si="65"/>
        <v>0</v>
      </c>
      <c r="GE85" s="41">
        <f t="shared" si="65"/>
        <v>0</v>
      </c>
      <c r="GF85" s="41">
        <f t="shared" si="65"/>
        <v>0</v>
      </c>
      <c r="GG85" s="41">
        <f t="shared" si="65"/>
        <v>0</v>
      </c>
      <c r="GH85" s="41">
        <f t="shared" si="65"/>
        <v>0</v>
      </c>
      <c r="GI85" s="41">
        <f t="shared" si="65"/>
        <v>0</v>
      </c>
      <c r="GJ85" s="41">
        <f t="shared" si="65"/>
        <v>0</v>
      </c>
      <c r="GK85" s="41">
        <f t="shared" si="65"/>
        <v>0</v>
      </c>
      <c r="GL85" s="41">
        <f t="shared" si="65"/>
        <v>0</v>
      </c>
      <c r="GM85" s="41">
        <f t="shared" si="65"/>
        <v>0</v>
      </c>
      <c r="GN85" s="41">
        <f t="shared" si="65"/>
        <v>0</v>
      </c>
      <c r="GO85" s="41">
        <f t="shared" si="65"/>
        <v>0</v>
      </c>
      <c r="GP85" s="41">
        <f t="shared" si="65"/>
        <v>0</v>
      </c>
      <c r="GQ85" s="41">
        <f t="shared" si="65"/>
        <v>0</v>
      </c>
      <c r="GR85" s="41">
        <f t="shared" si="65"/>
        <v>0</v>
      </c>
      <c r="GS85" s="41">
        <f t="shared" si="65"/>
        <v>0</v>
      </c>
      <c r="GT85" s="41">
        <f t="shared" si="65"/>
        <v>0</v>
      </c>
      <c r="GU85" s="41">
        <f t="shared" si="65"/>
        <v>0</v>
      </c>
      <c r="GV85" s="41">
        <f t="shared" si="65"/>
        <v>0</v>
      </c>
      <c r="GW85" s="41">
        <f t="shared" si="65"/>
        <v>0</v>
      </c>
      <c r="GX85" s="41">
        <f t="shared" si="65"/>
        <v>0</v>
      </c>
      <c r="GY85" s="41">
        <f t="shared" si="65"/>
        <v>0</v>
      </c>
      <c r="GZ85" s="41">
        <f t="shared" si="65"/>
        <v>0</v>
      </c>
      <c r="HA85" s="41">
        <f t="shared" si="65"/>
        <v>0</v>
      </c>
      <c r="HB85" s="41">
        <f t="shared" si="65"/>
        <v>0</v>
      </c>
      <c r="HC85" s="41">
        <f t="shared" si="65"/>
        <v>0</v>
      </c>
      <c r="HD85" s="41">
        <f t="shared" si="65"/>
        <v>0</v>
      </c>
      <c r="HE85" s="41">
        <f t="shared" si="65"/>
        <v>0</v>
      </c>
      <c r="HF85" s="41">
        <f t="shared" ref="HF85:JQ85" si="66">IF(HF$7="",0,SUM(HF86:HF92))</f>
        <v>0</v>
      </c>
      <c r="HG85" s="41">
        <f t="shared" si="66"/>
        <v>0</v>
      </c>
      <c r="HH85" s="41">
        <f t="shared" si="66"/>
        <v>0</v>
      </c>
      <c r="HI85" s="41">
        <f t="shared" si="66"/>
        <v>0</v>
      </c>
      <c r="HJ85" s="41">
        <f t="shared" si="66"/>
        <v>0</v>
      </c>
      <c r="HK85" s="41">
        <f t="shared" si="66"/>
        <v>0</v>
      </c>
      <c r="HL85" s="41">
        <f t="shared" si="66"/>
        <v>0</v>
      </c>
      <c r="HM85" s="41">
        <f t="shared" si="66"/>
        <v>0</v>
      </c>
      <c r="HN85" s="41">
        <f t="shared" si="66"/>
        <v>0</v>
      </c>
      <c r="HO85" s="41">
        <f t="shared" si="66"/>
        <v>0</v>
      </c>
      <c r="HP85" s="41">
        <f t="shared" si="66"/>
        <v>0</v>
      </c>
      <c r="HQ85" s="41">
        <f t="shared" si="66"/>
        <v>0</v>
      </c>
      <c r="HR85" s="41">
        <f t="shared" si="66"/>
        <v>0</v>
      </c>
      <c r="HS85" s="41">
        <f t="shared" si="66"/>
        <v>0</v>
      </c>
      <c r="HT85" s="41">
        <f t="shared" si="66"/>
        <v>0</v>
      </c>
      <c r="HU85" s="41">
        <f t="shared" si="66"/>
        <v>0</v>
      </c>
      <c r="HV85" s="41">
        <f t="shared" si="66"/>
        <v>0</v>
      </c>
      <c r="HW85" s="41">
        <f t="shared" si="66"/>
        <v>0</v>
      </c>
      <c r="HX85" s="41">
        <f t="shared" si="66"/>
        <v>0</v>
      </c>
      <c r="HY85" s="41">
        <f t="shared" si="66"/>
        <v>0</v>
      </c>
      <c r="HZ85" s="41">
        <f t="shared" si="66"/>
        <v>0</v>
      </c>
      <c r="IA85" s="41">
        <f t="shared" si="66"/>
        <v>0</v>
      </c>
      <c r="IB85" s="41">
        <f t="shared" si="66"/>
        <v>0</v>
      </c>
      <c r="IC85" s="41">
        <f t="shared" si="66"/>
        <v>0</v>
      </c>
      <c r="ID85" s="41">
        <f t="shared" si="66"/>
        <v>0</v>
      </c>
      <c r="IE85" s="41">
        <f t="shared" si="66"/>
        <v>0</v>
      </c>
      <c r="IF85" s="41">
        <f t="shared" si="66"/>
        <v>0</v>
      </c>
      <c r="IG85" s="41">
        <f t="shared" si="66"/>
        <v>0</v>
      </c>
      <c r="IH85" s="41">
        <f t="shared" si="66"/>
        <v>0</v>
      </c>
      <c r="II85" s="41">
        <f t="shared" si="66"/>
        <v>0</v>
      </c>
      <c r="IJ85" s="41">
        <f t="shared" si="66"/>
        <v>0</v>
      </c>
      <c r="IK85" s="41">
        <f t="shared" si="66"/>
        <v>0</v>
      </c>
      <c r="IL85" s="41">
        <f t="shared" si="66"/>
        <v>0</v>
      </c>
      <c r="IM85" s="41">
        <f t="shared" si="66"/>
        <v>0</v>
      </c>
      <c r="IN85" s="41">
        <f t="shared" si="66"/>
        <v>0</v>
      </c>
      <c r="IO85" s="41">
        <f t="shared" si="66"/>
        <v>0</v>
      </c>
      <c r="IP85" s="41">
        <f t="shared" si="66"/>
        <v>0</v>
      </c>
      <c r="IQ85" s="41">
        <f t="shared" si="66"/>
        <v>0</v>
      </c>
      <c r="IR85" s="41">
        <f t="shared" si="66"/>
        <v>0</v>
      </c>
      <c r="IS85" s="41">
        <f t="shared" si="66"/>
        <v>0</v>
      </c>
      <c r="IT85" s="41">
        <f t="shared" si="66"/>
        <v>0</v>
      </c>
      <c r="IU85" s="41">
        <f t="shared" si="66"/>
        <v>0</v>
      </c>
      <c r="IV85" s="41">
        <f t="shared" si="66"/>
        <v>0</v>
      </c>
      <c r="IW85" s="41">
        <f t="shared" si="66"/>
        <v>0</v>
      </c>
      <c r="IX85" s="41">
        <f t="shared" si="66"/>
        <v>0</v>
      </c>
      <c r="IY85" s="41">
        <f t="shared" si="66"/>
        <v>0</v>
      </c>
      <c r="IZ85" s="41">
        <f t="shared" si="66"/>
        <v>0</v>
      </c>
      <c r="JA85" s="41">
        <f t="shared" si="66"/>
        <v>0</v>
      </c>
      <c r="JB85" s="41">
        <f t="shared" si="66"/>
        <v>0</v>
      </c>
      <c r="JC85" s="41">
        <f t="shared" si="66"/>
        <v>0</v>
      </c>
      <c r="JD85" s="41">
        <f t="shared" si="66"/>
        <v>0</v>
      </c>
      <c r="JE85" s="41">
        <f t="shared" si="66"/>
        <v>0</v>
      </c>
      <c r="JF85" s="41">
        <f t="shared" si="66"/>
        <v>0</v>
      </c>
      <c r="JG85" s="41">
        <f t="shared" si="66"/>
        <v>0</v>
      </c>
      <c r="JH85" s="41">
        <f t="shared" si="66"/>
        <v>0</v>
      </c>
      <c r="JI85" s="41">
        <f t="shared" si="66"/>
        <v>0</v>
      </c>
      <c r="JJ85" s="41">
        <f t="shared" si="66"/>
        <v>0</v>
      </c>
      <c r="JK85" s="41">
        <f t="shared" si="66"/>
        <v>0</v>
      </c>
      <c r="JL85" s="41">
        <f t="shared" si="66"/>
        <v>0</v>
      </c>
      <c r="JM85" s="41">
        <f t="shared" si="66"/>
        <v>0</v>
      </c>
      <c r="JN85" s="41">
        <f t="shared" si="66"/>
        <v>0</v>
      </c>
      <c r="JO85" s="41">
        <f t="shared" si="66"/>
        <v>0</v>
      </c>
      <c r="JP85" s="41">
        <f t="shared" si="66"/>
        <v>0</v>
      </c>
      <c r="JQ85" s="41">
        <f t="shared" si="66"/>
        <v>0</v>
      </c>
      <c r="JR85" s="41">
        <f t="shared" ref="JR85:KV85" si="67">IF(JR$7="",0,SUM(JR86:JR92))</f>
        <v>0</v>
      </c>
      <c r="JS85" s="41">
        <f t="shared" si="67"/>
        <v>0</v>
      </c>
      <c r="JT85" s="41">
        <f t="shared" si="67"/>
        <v>0</v>
      </c>
      <c r="JU85" s="41">
        <f t="shared" si="67"/>
        <v>0</v>
      </c>
      <c r="JV85" s="41">
        <f t="shared" si="67"/>
        <v>0</v>
      </c>
      <c r="JW85" s="41">
        <f t="shared" si="67"/>
        <v>0</v>
      </c>
      <c r="JX85" s="41">
        <f t="shared" si="67"/>
        <v>0</v>
      </c>
      <c r="JY85" s="41">
        <f t="shared" si="67"/>
        <v>0</v>
      </c>
      <c r="JZ85" s="41">
        <f t="shared" si="67"/>
        <v>0</v>
      </c>
      <c r="KA85" s="41">
        <f t="shared" si="67"/>
        <v>0</v>
      </c>
      <c r="KB85" s="41">
        <f t="shared" si="67"/>
        <v>0</v>
      </c>
      <c r="KC85" s="41">
        <f t="shared" si="67"/>
        <v>0</v>
      </c>
      <c r="KD85" s="41">
        <f t="shared" si="67"/>
        <v>0</v>
      </c>
      <c r="KE85" s="41">
        <f t="shared" si="67"/>
        <v>0</v>
      </c>
      <c r="KF85" s="41">
        <f t="shared" si="67"/>
        <v>0</v>
      </c>
      <c r="KG85" s="41">
        <f t="shared" si="67"/>
        <v>0</v>
      </c>
      <c r="KH85" s="41">
        <f t="shared" si="67"/>
        <v>0</v>
      </c>
      <c r="KI85" s="41">
        <f t="shared" si="67"/>
        <v>0</v>
      </c>
      <c r="KJ85" s="41">
        <f t="shared" si="67"/>
        <v>0</v>
      </c>
      <c r="KK85" s="41">
        <f t="shared" si="67"/>
        <v>0</v>
      </c>
      <c r="KL85" s="41">
        <f t="shared" si="67"/>
        <v>0</v>
      </c>
      <c r="KM85" s="41">
        <f t="shared" si="67"/>
        <v>0</v>
      </c>
      <c r="KN85" s="41">
        <f t="shared" si="67"/>
        <v>0</v>
      </c>
      <c r="KO85" s="41">
        <f t="shared" si="67"/>
        <v>0</v>
      </c>
      <c r="KP85" s="41">
        <f t="shared" si="67"/>
        <v>0</v>
      </c>
      <c r="KQ85" s="41">
        <f t="shared" si="67"/>
        <v>0</v>
      </c>
      <c r="KR85" s="41">
        <f t="shared" si="67"/>
        <v>0</v>
      </c>
      <c r="KS85" s="41">
        <f t="shared" si="67"/>
        <v>0</v>
      </c>
      <c r="KT85" s="41">
        <f t="shared" si="67"/>
        <v>0</v>
      </c>
      <c r="KU85" s="41">
        <f t="shared" si="67"/>
        <v>0</v>
      </c>
      <c r="KV85" s="41">
        <f t="shared" si="67"/>
        <v>0</v>
      </c>
      <c r="KW85" s="3"/>
      <c r="KX85" s="3"/>
    </row>
    <row r="86" spans="1:310" x14ac:dyDescent="0.25">
      <c r="A86" s="1"/>
      <c r="B86" s="79"/>
      <c r="C86" s="79"/>
      <c r="D86" s="79"/>
      <c r="E86" s="43" t="str">
        <f>E85</f>
        <v>поступление денежных средств от продажи услуг</v>
      </c>
      <c r="F86" s="1"/>
      <c r="G86" s="1"/>
      <c r="H86" s="11" t="str">
        <f>H85</f>
        <v>руб.</v>
      </c>
      <c r="I86" s="1"/>
      <c r="J86" s="1"/>
      <c r="K86" s="43" t="str">
        <f>справочники!$U$11</f>
        <v>постоянные-15сотрудников</v>
      </c>
      <c r="L86" s="1"/>
      <c r="M86" s="5"/>
      <c r="N86" s="45">
        <f>условия!V108</f>
        <v>30</v>
      </c>
      <c r="O86" s="19"/>
      <c r="P86" s="1"/>
      <c r="Q86" s="1"/>
      <c r="R86" s="45">
        <f t="shared" ref="R86:R87" si="68">SUMIFS($T86:$KW86,$T$1:$KW$1,"&gt;="&amp;1,$T$1:$KW$1,"&lt;="&amp;MAX($1:$1))</f>
        <v>19552968.75</v>
      </c>
      <c r="S86" s="1"/>
      <c r="T86" s="1"/>
      <c r="U86" s="40">
        <f>IF(U$7="",0,IF(U$1=MAX($1:$1),$R64-SUM($T86:T86),IF(U$1=1,SUMIFS(64:64,$1:$1,"&gt;="&amp;1,$1:$1,"&lt;="&amp;INT(-$N86/30))+(-$N86/30-INT(-$N86/30))*SUMIFS(64:64,$1:$1,INT(-$N86/30)+1),0)+(-$N86/30-INT(-$N86/30))*SUMIFS(64:64,$1:$1,U$1+INT(-$N86/30)+1)+(INT(-$N86/30)+1--$N86/30)*SUMIFS(64:64,$1:$1,U$1+INT(-$N86/30))))</f>
        <v>0</v>
      </c>
      <c r="V86" s="40">
        <f>IF(V$7="",0,IF(V$1=MAX($1:$1),$R64-SUM($T86:U86),IF(V$1=1,SUMIFS(64:64,$1:$1,"&gt;="&amp;1,$1:$1,"&lt;="&amp;INT(-$N86/30))+(-$N86/30-INT(-$N86/30))*SUMIFS(64:64,$1:$1,INT(-$N86/30)+1),0)+(-$N86/30-INT(-$N86/30))*SUMIFS(64:64,$1:$1,V$1+INT(-$N86/30)+1)+(INT(-$N86/30)+1--$N86/30)*SUMIFS(64:64,$1:$1,V$1+INT(-$N86/30))))</f>
        <v>288986.25000000006</v>
      </c>
      <c r="W86" s="40">
        <f>IF(W$7="",0,IF(W$1=MAX($1:$1),$R64-SUM($T86:V86),IF(W$1=1,SUMIFS(64:64,$1:$1,"&gt;="&amp;1,$1:$1,"&lt;="&amp;INT(-$N86/30))+(-$N86/30-INT(-$N86/30))*SUMIFS(64:64,$1:$1,INT(-$N86/30)+1),0)+(-$N86/30-INT(-$N86/30))*SUMIFS(64:64,$1:$1,W$1+INT(-$N86/30)+1)+(INT(-$N86/30)+1--$N86/30)*SUMIFS(64:64,$1:$1,W$1+INT(-$N86/30))))</f>
        <v>314835.93750000006</v>
      </c>
      <c r="X86" s="40">
        <f>IF(X$7="",0,IF(X$1=MAX($1:$1),$R64-SUM($T86:W86),IF(X$1=1,SUMIFS(64:64,$1:$1,"&gt;="&amp;1,$1:$1,"&lt;="&amp;INT(-$N86/30))+(-$N86/30-INT(-$N86/30))*SUMIFS(64:64,$1:$1,INT(-$N86/30)+1),0)+(-$N86/30-INT(-$N86/30))*SUMIFS(64:64,$1:$1,X$1+INT(-$N86/30)+1)+(INT(-$N86/30)+1--$N86/30)*SUMIFS(64:64,$1:$1,X$1+INT(-$N86/30))))</f>
        <v>342674.06250000006</v>
      </c>
      <c r="Y86" s="40">
        <f>IF(Y$7="",0,IF(Y$1=MAX($1:$1),$R64-SUM($T86:X86),IF(Y$1=1,SUMIFS(64:64,$1:$1,"&gt;="&amp;1,$1:$1,"&lt;="&amp;INT(-$N86/30))+(-$N86/30-INT(-$N86/30))*SUMIFS(64:64,$1:$1,INT(-$N86/30)+1),0)+(-$N86/30-INT(-$N86/30))*SUMIFS(64:64,$1:$1,Y$1+INT(-$N86/30)+1)+(INT(-$N86/30)+1--$N86/30)*SUMIFS(64:64,$1:$1,Y$1+INT(-$N86/30))))</f>
        <v>372500.62500000006</v>
      </c>
      <c r="Z86" s="40">
        <f>IF(Z$7="",0,IF(Z$1=MAX($1:$1),$R64-SUM($T86:Y86),IF(Z$1=1,SUMIFS(64:64,$1:$1,"&gt;="&amp;1,$1:$1,"&lt;="&amp;INT(-$N86/30))+(-$N86/30-INT(-$N86/30))*SUMIFS(64:64,$1:$1,INT(-$N86/30)+1),0)+(-$N86/30-INT(-$N86/30))*SUMIFS(64:64,$1:$1,Z$1+INT(-$N86/30)+1)+(INT(-$N86/30)+1--$N86/30)*SUMIFS(64:64,$1:$1,Z$1+INT(-$N86/30))))</f>
        <v>404315.62500000006</v>
      </c>
      <c r="AA86" s="40">
        <f>IF(AA$7="",0,IF(AA$1=MAX($1:$1),$R64-SUM($T86:Z86),IF(AA$1=1,SUMIFS(64:64,$1:$1,"&gt;="&amp;1,$1:$1,"&lt;="&amp;INT(-$N86/30))+(-$N86/30-INT(-$N86/30))*SUMIFS(64:64,$1:$1,INT(-$N86/30)+1),0)+(-$N86/30-INT(-$N86/30))*SUMIFS(64:64,$1:$1,AA$1+INT(-$N86/30)+1)+(INT(-$N86/30)+1--$N86/30)*SUMIFS(64:64,$1:$1,AA$1+INT(-$N86/30))))</f>
        <v>438119.06250000006</v>
      </c>
      <c r="AB86" s="40">
        <f>IF(AB$7="",0,IF(AB$1=MAX($1:$1),$R64-SUM($T86:AA86),IF(AB$1=1,SUMIFS(64:64,$1:$1,"&gt;="&amp;1,$1:$1,"&lt;="&amp;INT(-$N86/30))+(-$N86/30-INT(-$N86/30))*SUMIFS(64:64,$1:$1,INT(-$N86/30)+1),0)+(-$N86/30-INT(-$N86/30))*SUMIFS(64:64,$1:$1,AB$1+INT(-$N86/30)+1)+(INT(-$N86/30)+1--$N86/30)*SUMIFS(64:64,$1:$1,AB$1+INT(-$N86/30))))</f>
        <v>473910.93750000006</v>
      </c>
      <c r="AC86" s="40">
        <f>IF(AC$7="",0,IF(AC$1=MAX($1:$1),$R64-SUM($T86:AB86),IF(AC$1=1,SUMIFS(64:64,$1:$1,"&gt;="&amp;1,$1:$1,"&lt;="&amp;INT(-$N86/30))+(-$N86/30-INT(-$N86/30))*SUMIFS(64:64,$1:$1,INT(-$N86/30)+1),0)+(-$N86/30-INT(-$N86/30))*SUMIFS(64:64,$1:$1,AC$1+INT(-$N86/30)+1)+(INT(-$N86/30)+1--$N86/30)*SUMIFS(64:64,$1:$1,AC$1+INT(-$N86/30))))</f>
        <v>511691.25000000012</v>
      </c>
      <c r="AD86" s="40">
        <f>IF(AD$7="",0,IF(AD$1=MAX($1:$1),$R64-SUM($T86:AC86),IF(AD$1=1,SUMIFS(64:64,$1:$1,"&gt;="&amp;1,$1:$1,"&lt;="&amp;INT(-$N86/30))+(-$N86/30-INT(-$N86/30))*SUMIFS(64:64,$1:$1,INT(-$N86/30)+1),0)+(-$N86/30-INT(-$N86/30))*SUMIFS(64:64,$1:$1,AD$1+INT(-$N86/30)+1)+(INT(-$N86/30)+1--$N86/30)*SUMIFS(64:64,$1:$1,AD$1+INT(-$N86/30))))</f>
        <v>551460.00000000012</v>
      </c>
      <c r="AE86" s="40">
        <f>IF(AE$7="",0,IF(AE$1=MAX($1:$1),$R64-SUM($T86:AD86),IF(AE$1=1,SUMIFS(64:64,$1:$1,"&gt;="&amp;1,$1:$1,"&lt;="&amp;INT(-$N86/30))+(-$N86/30-INT(-$N86/30))*SUMIFS(64:64,$1:$1,INT(-$N86/30)+1),0)+(-$N86/30-INT(-$N86/30))*SUMIFS(64:64,$1:$1,AE$1+INT(-$N86/30)+1)+(INT(-$N86/30)+1--$N86/30)*SUMIFS(64:64,$1:$1,AE$1+INT(-$N86/30))))</f>
        <v>593217.18750000012</v>
      </c>
      <c r="AF86" s="40">
        <f>IF(AF$7="",0,IF(AF$1=MAX($1:$1),$R64-SUM($T86:AE86),IF(AF$1=1,SUMIFS(64:64,$1:$1,"&gt;="&amp;1,$1:$1,"&lt;="&amp;INT(-$N86/30))+(-$N86/30-INT(-$N86/30))*SUMIFS(64:64,$1:$1,INT(-$N86/30)+1),0)+(-$N86/30-INT(-$N86/30))*SUMIFS(64:64,$1:$1,AF$1+INT(-$N86/30)+1)+(INT(-$N86/30)+1--$N86/30)*SUMIFS(64:64,$1:$1,AF$1+INT(-$N86/30))))</f>
        <v>636962.81250000012</v>
      </c>
      <c r="AG86" s="40">
        <f>IF(AG$7="",0,IF(AG$1=MAX($1:$1),$R64-SUM($T86:AF86),IF(AG$1=1,SUMIFS(64:64,$1:$1,"&gt;="&amp;1,$1:$1,"&lt;="&amp;INT(-$N86/30))+(-$N86/30-INT(-$N86/30))*SUMIFS(64:64,$1:$1,INT(-$N86/30)+1),0)+(-$N86/30-INT(-$N86/30))*SUMIFS(64:64,$1:$1,AG$1+INT(-$N86/30)+1)+(INT(-$N86/30)+1--$N86/30)*SUMIFS(64:64,$1:$1,AG$1+INT(-$N86/30))))</f>
        <v>682696.87500000012</v>
      </c>
      <c r="AH86" s="40">
        <f>IF(AH$7="",0,IF(AH$1=MAX($1:$1),$R64-SUM($T86:AG86),IF(AH$1=1,SUMIFS(64:64,$1:$1,"&gt;="&amp;1,$1:$1,"&lt;="&amp;INT(-$N86/30))+(-$N86/30-INT(-$N86/30))*SUMIFS(64:64,$1:$1,INT(-$N86/30)+1),0)+(-$N86/30-INT(-$N86/30))*SUMIFS(64:64,$1:$1,AH$1+INT(-$N86/30)+1)+(INT(-$N86/30)+1--$N86/30)*SUMIFS(64:64,$1:$1,AH$1+INT(-$N86/30))))</f>
        <v>730419.37500000012</v>
      </c>
      <c r="AI86" s="40">
        <f>IF(AI$7="",0,IF(AI$1=MAX($1:$1),$R64-SUM($T86:AH86),IF(AI$1=1,SUMIFS(64:64,$1:$1,"&gt;="&amp;1,$1:$1,"&lt;="&amp;INT(-$N86/30))+(-$N86/30-INT(-$N86/30))*SUMIFS(64:64,$1:$1,INT(-$N86/30)+1),0)+(-$N86/30-INT(-$N86/30))*SUMIFS(64:64,$1:$1,AI$1+INT(-$N86/30)+1)+(INT(-$N86/30)+1--$N86/30)*SUMIFS(64:64,$1:$1,AI$1+INT(-$N86/30))))</f>
        <v>780130.31250000012</v>
      </c>
      <c r="AJ86" s="40">
        <f>IF(AJ$7="",0,IF(AJ$1=MAX($1:$1),$R64-SUM($T86:AI86),IF(AJ$1=1,SUMIFS(64:64,$1:$1,"&gt;="&amp;1,$1:$1,"&lt;="&amp;INT(-$N86/30))+(-$N86/30-INT(-$N86/30))*SUMIFS(64:64,$1:$1,INT(-$N86/30)+1),0)+(-$N86/30-INT(-$N86/30))*SUMIFS(64:64,$1:$1,AJ$1+INT(-$N86/30)+1)+(INT(-$N86/30)+1--$N86/30)*SUMIFS(64:64,$1:$1,AJ$1+INT(-$N86/30))))</f>
        <v>831829.68750000012</v>
      </c>
      <c r="AK86" s="40">
        <f>IF(AK$7="",0,IF(AK$1=MAX($1:$1),$R64-SUM($T86:AJ86),IF(AK$1=1,SUMIFS(64:64,$1:$1,"&gt;="&amp;1,$1:$1,"&lt;="&amp;INT(-$N86/30))+(-$N86/30-INT(-$N86/30))*SUMIFS(64:64,$1:$1,INT(-$N86/30)+1),0)+(-$N86/30-INT(-$N86/30))*SUMIFS(64:64,$1:$1,AK$1+INT(-$N86/30)+1)+(INT(-$N86/30)+1--$N86/30)*SUMIFS(64:64,$1:$1,AK$1+INT(-$N86/30))))</f>
        <v>885517.50000000012</v>
      </c>
      <c r="AL86" s="40">
        <f>IF(AL$7="",0,IF(AL$1=MAX($1:$1),$R64-SUM($T86:AK86),IF(AL$1=1,SUMIFS(64:64,$1:$1,"&gt;="&amp;1,$1:$1,"&lt;="&amp;INT(-$N86/30))+(-$N86/30-INT(-$N86/30))*SUMIFS(64:64,$1:$1,INT(-$N86/30)+1),0)+(-$N86/30-INT(-$N86/30))*SUMIFS(64:64,$1:$1,AL$1+INT(-$N86/30)+1)+(INT(-$N86/30)+1--$N86/30)*SUMIFS(64:64,$1:$1,AL$1+INT(-$N86/30))))</f>
        <v>941193.75000000012</v>
      </c>
      <c r="AM86" s="40">
        <f>IF(AM$7="",0,IF(AM$1=MAX($1:$1),$R64-SUM($T86:AL86),IF(AM$1=1,SUMIFS(64:64,$1:$1,"&gt;="&amp;1,$1:$1,"&lt;="&amp;INT(-$N86/30))+(-$N86/30-INT(-$N86/30))*SUMIFS(64:64,$1:$1,INT(-$N86/30)+1),0)+(-$N86/30-INT(-$N86/30))*SUMIFS(64:64,$1:$1,AM$1+INT(-$N86/30)+1)+(INT(-$N86/30)+1--$N86/30)*SUMIFS(64:64,$1:$1,AM$1+INT(-$N86/30))))</f>
        <v>998858.43750000012</v>
      </c>
      <c r="AN86" s="40">
        <f>IF(AN$7="",0,IF(AN$1=MAX($1:$1),$R64-SUM($T86:AM86),IF(AN$1=1,SUMIFS(64:64,$1:$1,"&gt;="&amp;1,$1:$1,"&lt;="&amp;INT(-$N86/30))+(-$N86/30-INT(-$N86/30))*SUMIFS(64:64,$1:$1,INT(-$N86/30)+1),0)+(-$N86/30-INT(-$N86/30))*SUMIFS(64:64,$1:$1,AN$1+INT(-$N86/30)+1)+(INT(-$N86/30)+1--$N86/30)*SUMIFS(64:64,$1:$1,AN$1+INT(-$N86/30))))</f>
        <v>1058511.5625</v>
      </c>
      <c r="AO86" s="40">
        <f>IF(AO$7="",0,IF(AO$1=MAX($1:$1),$R64-SUM($T86:AN86),IF(AO$1=1,SUMIFS(64:64,$1:$1,"&gt;="&amp;1,$1:$1,"&lt;="&amp;INT(-$N86/30))+(-$N86/30-INT(-$N86/30))*SUMIFS(64:64,$1:$1,INT(-$N86/30)+1),0)+(-$N86/30-INT(-$N86/30))*SUMIFS(64:64,$1:$1,AO$1+INT(-$N86/30)+1)+(INT(-$N86/30)+1--$N86/30)*SUMIFS(64:64,$1:$1,AO$1+INT(-$N86/30))))</f>
        <v>1120153.125</v>
      </c>
      <c r="AP86" s="40">
        <f>IF(AP$7="",0,IF(AP$1=MAX($1:$1),$R64-SUM($T86:AO86),IF(AP$1=1,SUMIFS(64:64,$1:$1,"&gt;="&amp;1,$1:$1,"&lt;="&amp;INT(-$N86/30))+(-$N86/30-INT(-$N86/30))*SUMIFS(64:64,$1:$1,INT(-$N86/30)+1),0)+(-$N86/30-INT(-$N86/30))*SUMIFS(64:64,$1:$1,AP$1+INT(-$N86/30)+1)+(INT(-$N86/30)+1--$N86/30)*SUMIFS(64:64,$1:$1,AP$1+INT(-$N86/30))))</f>
        <v>1183783.125</v>
      </c>
      <c r="AQ86" s="40">
        <f>IF(AQ$7="",0,IF(AQ$1=MAX($1:$1),$R64-SUM($T86:AP86),IF(AQ$1=1,SUMIFS(64:64,$1:$1,"&gt;="&amp;1,$1:$1,"&lt;="&amp;INT(-$N86/30))+(-$N86/30-INT(-$N86/30))*SUMIFS(64:64,$1:$1,INT(-$N86/30)+1),0)+(-$N86/30-INT(-$N86/30))*SUMIFS(64:64,$1:$1,AQ$1+INT(-$N86/30)+1)+(INT(-$N86/30)+1--$N86/30)*SUMIFS(64:64,$1:$1,AQ$1+INT(-$N86/30))))</f>
        <v>1249401.5625</v>
      </c>
      <c r="AR86" s="40">
        <f>IF(AR$7="",0,IF(AR$1=MAX($1:$1),$R64-SUM($T86:AQ86),IF(AR$1=1,SUMIFS(64:64,$1:$1,"&gt;="&amp;1,$1:$1,"&lt;="&amp;INT(-$N86/30))+(-$N86/30-INT(-$N86/30))*SUMIFS(64:64,$1:$1,INT(-$N86/30)+1),0)+(-$N86/30-INT(-$N86/30))*SUMIFS(64:64,$1:$1,AR$1+INT(-$N86/30)+1)+(INT(-$N86/30)+1--$N86/30)*SUMIFS(64:64,$1:$1,AR$1+INT(-$N86/30))))</f>
        <v>1317008.4375</v>
      </c>
      <c r="AS86" s="40">
        <f>IF(AS$7="",0,IF(AS$1=MAX($1:$1),$R64-SUM($T86:AR86),IF(AS$1=1,SUMIFS(64:64,$1:$1,"&gt;="&amp;1,$1:$1,"&lt;="&amp;INT(-$N86/30))+(-$N86/30-INT(-$N86/30))*SUMIFS(64:64,$1:$1,INT(-$N86/30)+1),0)+(-$N86/30-INT(-$N86/30))*SUMIFS(64:64,$1:$1,AS$1+INT(-$N86/30)+1)+(INT(-$N86/30)+1--$N86/30)*SUMIFS(64:64,$1:$1,AS$1+INT(-$N86/30))))</f>
        <v>2844791.2499999981</v>
      </c>
      <c r="AT86" s="40">
        <f>IF(AT$7="",0,IF(AT$1=MAX($1:$1),$R64-SUM($T86:AS86),IF(AT$1=1,SUMIFS(64:64,$1:$1,"&gt;="&amp;1,$1:$1,"&lt;="&amp;INT(-$N86/30))+(-$N86/30-INT(-$N86/30))*SUMIFS(64:64,$1:$1,INT(-$N86/30)+1),0)+(-$N86/30-INT(-$N86/30))*SUMIFS(64:64,$1:$1,AT$1+INT(-$N86/30)+1)+(INT(-$N86/30)+1--$N86/30)*SUMIFS(64:64,$1:$1,AT$1+INT(-$N86/30))))</f>
        <v>0</v>
      </c>
      <c r="AU86" s="40">
        <f>IF(AU$7="",0,IF(AU$1=MAX($1:$1),$R64-SUM($T86:AT86),IF(AU$1=1,SUMIFS(64:64,$1:$1,"&gt;="&amp;1,$1:$1,"&lt;="&amp;INT(-$N86/30))+(-$N86/30-INT(-$N86/30))*SUMIFS(64:64,$1:$1,INT(-$N86/30)+1),0)+(-$N86/30-INT(-$N86/30))*SUMIFS(64:64,$1:$1,AU$1+INT(-$N86/30)+1)+(INT(-$N86/30)+1--$N86/30)*SUMIFS(64:64,$1:$1,AU$1+INT(-$N86/30))))</f>
        <v>0</v>
      </c>
      <c r="AV86" s="40">
        <f>IF(AV$7="",0,IF(AV$1=MAX($1:$1),$R64-SUM($T86:AU86),IF(AV$1=1,SUMIFS(64:64,$1:$1,"&gt;="&amp;1,$1:$1,"&lt;="&amp;INT(-$N86/30))+(-$N86/30-INT(-$N86/30))*SUMIFS(64:64,$1:$1,INT(-$N86/30)+1),0)+(-$N86/30-INT(-$N86/30))*SUMIFS(64:64,$1:$1,AV$1+INT(-$N86/30)+1)+(INT(-$N86/30)+1--$N86/30)*SUMIFS(64:64,$1:$1,AV$1+INT(-$N86/30))))</f>
        <v>0</v>
      </c>
      <c r="AW86" s="40">
        <f>IF(AW$7="",0,IF(AW$1=MAX($1:$1),$R64-SUM($T86:AV86),IF(AW$1=1,SUMIFS(64:64,$1:$1,"&gt;="&amp;1,$1:$1,"&lt;="&amp;INT(-$N86/30))+(-$N86/30-INT(-$N86/30))*SUMIFS(64:64,$1:$1,INT(-$N86/30)+1),0)+(-$N86/30-INT(-$N86/30))*SUMIFS(64:64,$1:$1,AW$1+INT(-$N86/30)+1)+(INT(-$N86/30)+1--$N86/30)*SUMIFS(64:64,$1:$1,AW$1+INT(-$N86/30))))</f>
        <v>0</v>
      </c>
      <c r="AX86" s="40">
        <f>IF(AX$7="",0,IF(AX$1=MAX($1:$1),$R64-SUM($T86:AW86),IF(AX$1=1,SUMIFS(64:64,$1:$1,"&gt;="&amp;1,$1:$1,"&lt;="&amp;INT(-$N86/30))+(-$N86/30-INT(-$N86/30))*SUMIFS(64:64,$1:$1,INT(-$N86/30)+1),0)+(-$N86/30-INT(-$N86/30))*SUMIFS(64:64,$1:$1,AX$1+INT(-$N86/30)+1)+(INT(-$N86/30)+1--$N86/30)*SUMIFS(64:64,$1:$1,AX$1+INT(-$N86/30))))</f>
        <v>0</v>
      </c>
      <c r="AY86" s="40">
        <f>IF(AY$7="",0,IF(AY$1=MAX($1:$1),$R64-SUM($T86:AX86),IF(AY$1=1,SUMIFS(64:64,$1:$1,"&gt;="&amp;1,$1:$1,"&lt;="&amp;INT(-$N86/30))+(-$N86/30-INT(-$N86/30))*SUMIFS(64:64,$1:$1,INT(-$N86/30)+1),0)+(-$N86/30-INT(-$N86/30))*SUMIFS(64:64,$1:$1,AY$1+INT(-$N86/30)+1)+(INT(-$N86/30)+1--$N86/30)*SUMIFS(64:64,$1:$1,AY$1+INT(-$N86/30))))</f>
        <v>0</v>
      </c>
      <c r="AZ86" s="40">
        <f>IF(AZ$7="",0,IF(AZ$1=MAX($1:$1),$R64-SUM($T86:AY86),IF(AZ$1=1,SUMIFS(64:64,$1:$1,"&gt;="&amp;1,$1:$1,"&lt;="&amp;INT(-$N86/30))+(-$N86/30-INT(-$N86/30))*SUMIFS(64:64,$1:$1,INT(-$N86/30)+1),0)+(-$N86/30-INT(-$N86/30))*SUMIFS(64:64,$1:$1,AZ$1+INT(-$N86/30)+1)+(INT(-$N86/30)+1--$N86/30)*SUMIFS(64:64,$1:$1,AZ$1+INT(-$N86/30))))</f>
        <v>0</v>
      </c>
      <c r="BA86" s="40">
        <f>IF(BA$7="",0,IF(BA$1=MAX($1:$1),$R64-SUM($T86:AZ86),IF(BA$1=1,SUMIFS(64:64,$1:$1,"&gt;="&amp;1,$1:$1,"&lt;="&amp;INT(-$N86/30))+(-$N86/30-INT(-$N86/30))*SUMIFS(64:64,$1:$1,INT(-$N86/30)+1),0)+(-$N86/30-INT(-$N86/30))*SUMIFS(64:64,$1:$1,BA$1+INT(-$N86/30)+1)+(INT(-$N86/30)+1--$N86/30)*SUMIFS(64:64,$1:$1,BA$1+INT(-$N86/30))))</f>
        <v>0</v>
      </c>
      <c r="BB86" s="40">
        <f>IF(BB$7="",0,IF(BB$1=MAX($1:$1),$R64-SUM($T86:BA86),IF(BB$1=1,SUMIFS(64:64,$1:$1,"&gt;="&amp;1,$1:$1,"&lt;="&amp;INT(-$N86/30))+(-$N86/30-INT(-$N86/30))*SUMIFS(64:64,$1:$1,INT(-$N86/30)+1),0)+(-$N86/30-INT(-$N86/30))*SUMIFS(64:64,$1:$1,BB$1+INT(-$N86/30)+1)+(INT(-$N86/30)+1--$N86/30)*SUMIFS(64:64,$1:$1,BB$1+INT(-$N86/30))))</f>
        <v>0</v>
      </c>
      <c r="BC86" s="40">
        <f>IF(BC$7="",0,IF(BC$1=MAX($1:$1),$R64-SUM($T86:BB86),IF(BC$1=1,SUMIFS(64:64,$1:$1,"&gt;="&amp;1,$1:$1,"&lt;="&amp;INT(-$N86/30))+(-$N86/30-INT(-$N86/30))*SUMIFS(64:64,$1:$1,INT(-$N86/30)+1),0)+(-$N86/30-INT(-$N86/30))*SUMIFS(64:64,$1:$1,BC$1+INT(-$N86/30)+1)+(INT(-$N86/30)+1--$N86/30)*SUMIFS(64:64,$1:$1,BC$1+INT(-$N86/30))))</f>
        <v>0</v>
      </c>
      <c r="BD86" s="40">
        <f>IF(BD$7="",0,IF(BD$1=MAX($1:$1),$R64-SUM($T86:BC86),IF(BD$1=1,SUMIFS(64:64,$1:$1,"&gt;="&amp;1,$1:$1,"&lt;="&amp;INT(-$N86/30))+(-$N86/30-INT(-$N86/30))*SUMIFS(64:64,$1:$1,INT(-$N86/30)+1),0)+(-$N86/30-INT(-$N86/30))*SUMIFS(64:64,$1:$1,BD$1+INT(-$N86/30)+1)+(INT(-$N86/30)+1--$N86/30)*SUMIFS(64:64,$1:$1,BD$1+INT(-$N86/30))))</f>
        <v>0</v>
      </c>
      <c r="BE86" s="40">
        <f>IF(BE$7="",0,IF(BE$1=MAX($1:$1),$R64-SUM($T86:BD86),IF(BE$1=1,SUMIFS(64:64,$1:$1,"&gt;="&amp;1,$1:$1,"&lt;="&amp;INT(-$N86/30))+(-$N86/30-INT(-$N86/30))*SUMIFS(64:64,$1:$1,INT(-$N86/30)+1),0)+(-$N86/30-INT(-$N86/30))*SUMIFS(64:64,$1:$1,BE$1+INT(-$N86/30)+1)+(INT(-$N86/30)+1--$N86/30)*SUMIFS(64:64,$1:$1,BE$1+INT(-$N86/30))))</f>
        <v>0</v>
      </c>
      <c r="BF86" s="40">
        <f>IF(BF$7="",0,IF(BF$1=MAX($1:$1),$R64-SUM($T86:BE86),IF(BF$1=1,SUMIFS(64:64,$1:$1,"&gt;="&amp;1,$1:$1,"&lt;="&amp;INT(-$N86/30))+(-$N86/30-INT(-$N86/30))*SUMIFS(64:64,$1:$1,INT(-$N86/30)+1),0)+(-$N86/30-INT(-$N86/30))*SUMIFS(64:64,$1:$1,BF$1+INT(-$N86/30)+1)+(INT(-$N86/30)+1--$N86/30)*SUMIFS(64:64,$1:$1,BF$1+INT(-$N86/30))))</f>
        <v>0</v>
      </c>
      <c r="BG86" s="40">
        <f>IF(BG$7="",0,IF(BG$1=MAX($1:$1),$R64-SUM($T86:BF86),IF(BG$1=1,SUMIFS(64:64,$1:$1,"&gt;="&amp;1,$1:$1,"&lt;="&amp;INT(-$N86/30))+(-$N86/30-INT(-$N86/30))*SUMIFS(64:64,$1:$1,INT(-$N86/30)+1),0)+(-$N86/30-INT(-$N86/30))*SUMIFS(64:64,$1:$1,BG$1+INT(-$N86/30)+1)+(INT(-$N86/30)+1--$N86/30)*SUMIFS(64:64,$1:$1,BG$1+INT(-$N86/30))))</f>
        <v>0</v>
      </c>
      <c r="BH86" s="40">
        <f>IF(BH$7="",0,IF(BH$1=MAX($1:$1),$R64-SUM($T86:BG86),IF(BH$1=1,SUMIFS(64:64,$1:$1,"&gt;="&amp;1,$1:$1,"&lt;="&amp;INT(-$N86/30))+(-$N86/30-INT(-$N86/30))*SUMIFS(64:64,$1:$1,INT(-$N86/30)+1),0)+(-$N86/30-INT(-$N86/30))*SUMIFS(64:64,$1:$1,BH$1+INT(-$N86/30)+1)+(INT(-$N86/30)+1--$N86/30)*SUMIFS(64:64,$1:$1,BH$1+INT(-$N86/30))))</f>
        <v>0</v>
      </c>
      <c r="BI86" s="40">
        <f>IF(BI$7="",0,IF(BI$1=MAX($1:$1),$R64-SUM($T86:BH86),IF(BI$1=1,SUMIFS(64:64,$1:$1,"&gt;="&amp;1,$1:$1,"&lt;="&amp;INT(-$N86/30))+(-$N86/30-INT(-$N86/30))*SUMIFS(64:64,$1:$1,INT(-$N86/30)+1),0)+(-$N86/30-INT(-$N86/30))*SUMIFS(64:64,$1:$1,BI$1+INT(-$N86/30)+1)+(INT(-$N86/30)+1--$N86/30)*SUMIFS(64:64,$1:$1,BI$1+INT(-$N86/30))))</f>
        <v>0</v>
      </c>
      <c r="BJ86" s="40">
        <f>IF(BJ$7="",0,IF(BJ$1=MAX($1:$1),$R64-SUM($T86:BI86),IF(BJ$1=1,SUMIFS(64:64,$1:$1,"&gt;="&amp;1,$1:$1,"&lt;="&amp;INT(-$N86/30))+(-$N86/30-INT(-$N86/30))*SUMIFS(64:64,$1:$1,INT(-$N86/30)+1),0)+(-$N86/30-INT(-$N86/30))*SUMIFS(64:64,$1:$1,BJ$1+INT(-$N86/30)+1)+(INT(-$N86/30)+1--$N86/30)*SUMIFS(64:64,$1:$1,BJ$1+INT(-$N86/30))))</f>
        <v>0</v>
      </c>
      <c r="BK86" s="40">
        <f>IF(BK$7="",0,IF(BK$1=MAX($1:$1),$R64-SUM($T86:BJ86),IF(BK$1=1,SUMIFS(64:64,$1:$1,"&gt;="&amp;1,$1:$1,"&lt;="&amp;INT(-$N86/30))+(-$N86/30-INT(-$N86/30))*SUMIFS(64:64,$1:$1,INT(-$N86/30)+1),0)+(-$N86/30-INT(-$N86/30))*SUMIFS(64:64,$1:$1,BK$1+INT(-$N86/30)+1)+(INT(-$N86/30)+1--$N86/30)*SUMIFS(64:64,$1:$1,BK$1+INT(-$N86/30))))</f>
        <v>0</v>
      </c>
      <c r="BL86" s="40">
        <f>IF(BL$7="",0,IF(BL$1=MAX($1:$1),$R64-SUM($T86:BK86),IF(BL$1=1,SUMIFS(64:64,$1:$1,"&gt;="&amp;1,$1:$1,"&lt;="&amp;INT(-$N86/30))+(-$N86/30-INT(-$N86/30))*SUMIFS(64:64,$1:$1,INT(-$N86/30)+1),0)+(-$N86/30-INT(-$N86/30))*SUMIFS(64:64,$1:$1,BL$1+INT(-$N86/30)+1)+(INT(-$N86/30)+1--$N86/30)*SUMIFS(64:64,$1:$1,BL$1+INT(-$N86/30))))</f>
        <v>0</v>
      </c>
      <c r="BM86" s="40">
        <f>IF(BM$7="",0,IF(BM$1=MAX($1:$1),$R64-SUM($T86:BL86),IF(BM$1=1,SUMIFS(64:64,$1:$1,"&gt;="&amp;1,$1:$1,"&lt;="&amp;INT(-$N86/30))+(-$N86/30-INT(-$N86/30))*SUMIFS(64:64,$1:$1,INT(-$N86/30)+1),0)+(-$N86/30-INT(-$N86/30))*SUMIFS(64:64,$1:$1,BM$1+INT(-$N86/30)+1)+(INT(-$N86/30)+1--$N86/30)*SUMIFS(64:64,$1:$1,BM$1+INT(-$N86/30))))</f>
        <v>0</v>
      </c>
      <c r="BN86" s="40">
        <f>IF(BN$7="",0,IF(BN$1=MAX($1:$1),$R64-SUM($T86:BM86),IF(BN$1=1,SUMIFS(64:64,$1:$1,"&gt;="&amp;1,$1:$1,"&lt;="&amp;INT(-$N86/30))+(-$N86/30-INT(-$N86/30))*SUMIFS(64:64,$1:$1,INT(-$N86/30)+1),0)+(-$N86/30-INT(-$N86/30))*SUMIFS(64:64,$1:$1,BN$1+INT(-$N86/30)+1)+(INT(-$N86/30)+1--$N86/30)*SUMIFS(64:64,$1:$1,BN$1+INT(-$N86/30))))</f>
        <v>0</v>
      </c>
      <c r="BO86" s="40">
        <f>IF(BO$7="",0,IF(BO$1=MAX($1:$1),$R64-SUM($T86:BN86),IF(BO$1=1,SUMIFS(64:64,$1:$1,"&gt;="&amp;1,$1:$1,"&lt;="&amp;INT(-$N86/30))+(-$N86/30-INT(-$N86/30))*SUMIFS(64:64,$1:$1,INT(-$N86/30)+1),0)+(-$N86/30-INT(-$N86/30))*SUMIFS(64:64,$1:$1,BO$1+INT(-$N86/30)+1)+(INT(-$N86/30)+1--$N86/30)*SUMIFS(64:64,$1:$1,BO$1+INT(-$N86/30))))</f>
        <v>0</v>
      </c>
      <c r="BP86" s="40">
        <f>IF(BP$7="",0,IF(BP$1=MAX($1:$1),$R64-SUM($T86:BO86),IF(BP$1=1,SUMIFS(64:64,$1:$1,"&gt;="&amp;1,$1:$1,"&lt;="&amp;INT(-$N86/30))+(-$N86/30-INT(-$N86/30))*SUMIFS(64:64,$1:$1,INT(-$N86/30)+1),0)+(-$N86/30-INT(-$N86/30))*SUMIFS(64:64,$1:$1,BP$1+INT(-$N86/30)+1)+(INT(-$N86/30)+1--$N86/30)*SUMIFS(64:64,$1:$1,BP$1+INT(-$N86/30))))</f>
        <v>0</v>
      </c>
      <c r="BQ86" s="40">
        <f>IF(BQ$7="",0,IF(BQ$1=MAX($1:$1),$R64-SUM($T86:BP86),IF(BQ$1=1,SUMIFS(64:64,$1:$1,"&gt;="&amp;1,$1:$1,"&lt;="&amp;INT(-$N86/30))+(-$N86/30-INT(-$N86/30))*SUMIFS(64:64,$1:$1,INT(-$N86/30)+1),0)+(-$N86/30-INT(-$N86/30))*SUMIFS(64:64,$1:$1,BQ$1+INT(-$N86/30)+1)+(INT(-$N86/30)+1--$N86/30)*SUMIFS(64:64,$1:$1,BQ$1+INT(-$N86/30))))</f>
        <v>0</v>
      </c>
      <c r="BR86" s="40">
        <f>IF(BR$7="",0,IF(BR$1=MAX($1:$1),$R64-SUM($T86:BQ86),IF(BR$1=1,SUMIFS(64:64,$1:$1,"&gt;="&amp;1,$1:$1,"&lt;="&amp;INT(-$N86/30))+(-$N86/30-INT(-$N86/30))*SUMIFS(64:64,$1:$1,INT(-$N86/30)+1),0)+(-$N86/30-INT(-$N86/30))*SUMIFS(64:64,$1:$1,BR$1+INT(-$N86/30)+1)+(INT(-$N86/30)+1--$N86/30)*SUMIFS(64:64,$1:$1,BR$1+INT(-$N86/30))))</f>
        <v>0</v>
      </c>
      <c r="BS86" s="40">
        <f>IF(BS$7="",0,IF(BS$1=MAX($1:$1),$R64-SUM($T86:BR86),IF(BS$1=1,SUMIFS(64:64,$1:$1,"&gt;="&amp;1,$1:$1,"&lt;="&amp;INT(-$N86/30))+(-$N86/30-INT(-$N86/30))*SUMIFS(64:64,$1:$1,INT(-$N86/30)+1),0)+(-$N86/30-INT(-$N86/30))*SUMIFS(64:64,$1:$1,BS$1+INT(-$N86/30)+1)+(INT(-$N86/30)+1--$N86/30)*SUMIFS(64:64,$1:$1,BS$1+INT(-$N86/30))))</f>
        <v>0</v>
      </c>
      <c r="BT86" s="40">
        <f>IF(BT$7="",0,IF(BT$1=MAX($1:$1),$R64-SUM($T86:BS86),IF(BT$1=1,SUMIFS(64:64,$1:$1,"&gt;="&amp;1,$1:$1,"&lt;="&amp;INT(-$N86/30))+(-$N86/30-INT(-$N86/30))*SUMIFS(64:64,$1:$1,INT(-$N86/30)+1),0)+(-$N86/30-INT(-$N86/30))*SUMIFS(64:64,$1:$1,BT$1+INT(-$N86/30)+1)+(INT(-$N86/30)+1--$N86/30)*SUMIFS(64:64,$1:$1,BT$1+INT(-$N86/30))))</f>
        <v>0</v>
      </c>
      <c r="BU86" s="40">
        <f>IF(BU$7="",0,IF(BU$1=MAX($1:$1),$R64-SUM($T86:BT86),IF(BU$1=1,SUMIFS(64:64,$1:$1,"&gt;="&amp;1,$1:$1,"&lt;="&amp;INT(-$N86/30))+(-$N86/30-INT(-$N86/30))*SUMIFS(64:64,$1:$1,INT(-$N86/30)+1),0)+(-$N86/30-INT(-$N86/30))*SUMIFS(64:64,$1:$1,BU$1+INT(-$N86/30)+1)+(INT(-$N86/30)+1--$N86/30)*SUMIFS(64:64,$1:$1,BU$1+INT(-$N86/30))))</f>
        <v>0</v>
      </c>
      <c r="BV86" s="40">
        <f>IF(BV$7="",0,IF(BV$1=MAX($1:$1),$R64-SUM($T86:BU86),IF(BV$1=1,SUMIFS(64:64,$1:$1,"&gt;="&amp;1,$1:$1,"&lt;="&amp;INT(-$N86/30))+(-$N86/30-INT(-$N86/30))*SUMIFS(64:64,$1:$1,INT(-$N86/30)+1),0)+(-$N86/30-INT(-$N86/30))*SUMIFS(64:64,$1:$1,BV$1+INT(-$N86/30)+1)+(INT(-$N86/30)+1--$N86/30)*SUMIFS(64:64,$1:$1,BV$1+INT(-$N86/30))))</f>
        <v>0</v>
      </c>
      <c r="BW86" s="40">
        <f>IF(BW$7="",0,IF(BW$1=MAX($1:$1),$R64-SUM($T86:BV86),IF(BW$1=1,SUMIFS(64:64,$1:$1,"&gt;="&amp;1,$1:$1,"&lt;="&amp;INT(-$N86/30))+(-$N86/30-INT(-$N86/30))*SUMIFS(64:64,$1:$1,INT(-$N86/30)+1),0)+(-$N86/30-INT(-$N86/30))*SUMIFS(64:64,$1:$1,BW$1+INT(-$N86/30)+1)+(INT(-$N86/30)+1--$N86/30)*SUMIFS(64:64,$1:$1,BW$1+INT(-$N86/30))))</f>
        <v>0</v>
      </c>
      <c r="BX86" s="40">
        <f>IF(BX$7="",0,IF(BX$1=MAX($1:$1),$R64-SUM($T86:BW86),IF(BX$1=1,SUMIFS(64:64,$1:$1,"&gt;="&amp;1,$1:$1,"&lt;="&amp;INT(-$N86/30))+(-$N86/30-INT(-$N86/30))*SUMIFS(64:64,$1:$1,INT(-$N86/30)+1),0)+(-$N86/30-INT(-$N86/30))*SUMIFS(64:64,$1:$1,BX$1+INT(-$N86/30)+1)+(INT(-$N86/30)+1--$N86/30)*SUMIFS(64:64,$1:$1,BX$1+INT(-$N86/30))))</f>
        <v>0</v>
      </c>
      <c r="BY86" s="40">
        <f>IF(BY$7="",0,IF(BY$1=MAX($1:$1),$R64-SUM($T86:BX86),IF(BY$1=1,SUMIFS(64:64,$1:$1,"&gt;="&amp;1,$1:$1,"&lt;="&amp;INT(-$N86/30))+(-$N86/30-INT(-$N86/30))*SUMIFS(64:64,$1:$1,INT(-$N86/30)+1),0)+(-$N86/30-INT(-$N86/30))*SUMIFS(64:64,$1:$1,BY$1+INT(-$N86/30)+1)+(INT(-$N86/30)+1--$N86/30)*SUMIFS(64:64,$1:$1,BY$1+INT(-$N86/30))))</f>
        <v>0</v>
      </c>
      <c r="BZ86" s="40">
        <f>IF(BZ$7="",0,IF(BZ$1=MAX($1:$1),$R64-SUM($T86:BY86),IF(BZ$1=1,SUMIFS(64:64,$1:$1,"&gt;="&amp;1,$1:$1,"&lt;="&amp;INT(-$N86/30))+(-$N86/30-INT(-$N86/30))*SUMIFS(64:64,$1:$1,INT(-$N86/30)+1),0)+(-$N86/30-INT(-$N86/30))*SUMIFS(64:64,$1:$1,BZ$1+INT(-$N86/30)+1)+(INT(-$N86/30)+1--$N86/30)*SUMIFS(64:64,$1:$1,BZ$1+INT(-$N86/30))))</f>
        <v>0</v>
      </c>
      <c r="CA86" s="40">
        <f>IF(CA$7="",0,IF(CA$1=MAX($1:$1),$R64-SUM($T86:BZ86),IF(CA$1=1,SUMIFS(64:64,$1:$1,"&gt;="&amp;1,$1:$1,"&lt;="&amp;INT(-$N86/30))+(-$N86/30-INT(-$N86/30))*SUMIFS(64:64,$1:$1,INT(-$N86/30)+1),0)+(-$N86/30-INT(-$N86/30))*SUMIFS(64:64,$1:$1,CA$1+INT(-$N86/30)+1)+(INT(-$N86/30)+1--$N86/30)*SUMIFS(64:64,$1:$1,CA$1+INT(-$N86/30))))</f>
        <v>0</v>
      </c>
      <c r="CB86" s="40">
        <f>IF(CB$7="",0,IF(CB$1=MAX($1:$1),$R64-SUM($T86:CA86),IF(CB$1=1,SUMIFS(64:64,$1:$1,"&gt;="&amp;1,$1:$1,"&lt;="&amp;INT(-$N86/30))+(-$N86/30-INT(-$N86/30))*SUMIFS(64:64,$1:$1,INT(-$N86/30)+1),0)+(-$N86/30-INT(-$N86/30))*SUMIFS(64:64,$1:$1,CB$1+INT(-$N86/30)+1)+(INT(-$N86/30)+1--$N86/30)*SUMIFS(64:64,$1:$1,CB$1+INT(-$N86/30))))</f>
        <v>0</v>
      </c>
      <c r="CC86" s="40">
        <f>IF(CC$7="",0,IF(CC$1=MAX($1:$1),$R64-SUM($T86:CB86),IF(CC$1=1,SUMIFS(64:64,$1:$1,"&gt;="&amp;1,$1:$1,"&lt;="&amp;INT(-$N86/30))+(-$N86/30-INT(-$N86/30))*SUMIFS(64:64,$1:$1,INT(-$N86/30)+1),0)+(-$N86/30-INT(-$N86/30))*SUMIFS(64:64,$1:$1,CC$1+INT(-$N86/30)+1)+(INT(-$N86/30)+1--$N86/30)*SUMIFS(64:64,$1:$1,CC$1+INT(-$N86/30))))</f>
        <v>0</v>
      </c>
      <c r="CD86" s="40">
        <f>IF(CD$7="",0,IF(CD$1=MAX($1:$1),$R64-SUM($T86:CC86),IF(CD$1=1,SUMIFS(64:64,$1:$1,"&gt;="&amp;1,$1:$1,"&lt;="&amp;INT(-$N86/30))+(-$N86/30-INT(-$N86/30))*SUMIFS(64:64,$1:$1,INT(-$N86/30)+1),0)+(-$N86/30-INT(-$N86/30))*SUMIFS(64:64,$1:$1,CD$1+INT(-$N86/30)+1)+(INT(-$N86/30)+1--$N86/30)*SUMIFS(64:64,$1:$1,CD$1+INT(-$N86/30))))</f>
        <v>0</v>
      </c>
      <c r="CE86" s="40">
        <f>IF(CE$7="",0,IF(CE$1=MAX($1:$1),$R64-SUM($T86:CD86),IF(CE$1=1,SUMIFS(64:64,$1:$1,"&gt;="&amp;1,$1:$1,"&lt;="&amp;INT(-$N86/30))+(-$N86/30-INT(-$N86/30))*SUMIFS(64:64,$1:$1,INT(-$N86/30)+1),0)+(-$N86/30-INT(-$N86/30))*SUMIFS(64:64,$1:$1,CE$1+INT(-$N86/30)+1)+(INT(-$N86/30)+1--$N86/30)*SUMIFS(64:64,$1:$1,CE$1+INT(-$N86/30))))</f>
        <v>0</v>
      </c>
      <c r="CF86" s="40">
        <f>IF(CF$7="",0,IF(CF$1=MAX($1:$1),$R64-SUM($T86:CE86),IF(CF$1=1,SUMIFS(64:64,$1:$1,"&gt;="&amp;1,$1:$1,"&lt;="&amp;INT(-$N86/30))+(-$N86/30-INT(-$N86/30))*SUMIFS(64:64,$1:$1,INT(-$N86/30)+1),0)+(-$N86/30-INT(-$N86/30))*SUMIFS(64:64,$1:$1,CF$1+INT(-$N86/30)+1)+(INT(-$N86/30)+1--$N86/30)*SUMIFS(64:64,$1:$1,CF$1+INT(-$N86/30))))</f>
        <v>0</v>
      </c>
      <c r="CG86" s="40">
        <f>IF(CG$7="",0,IF(CG$1=MAX($1:$1),$R64-SUM($T86:CF86),IF(CG$1=1,SUMIFS(64:64,$1:$1,"&gt;="&amp;1,$1:$1,"&lt;="&amp;INT(-$N86/30))+(-$N86/30-INT(-$N86/30))*SUMIFS(64:64,$1:$1,INT(-$N86/30)+1),0)+(-$N86/30-INT(-$N86/30))*SUMIFS(64:64,$1:$1,CG$1+INT(-$N86/30)+1)+(INT(-$N86/30)+1--$N86/30)*SUMIFS(64:64,$1:$1,CG$1+INT(-$N86/30))))</f>
        <v>0</v>
      </c>
      <c r="CH86" s="40">
        <f>IF(CH$7="",0,IF(CH$1=MAX($1:$1),$R64-SUM($T86:CG86),IF(CH$1=1,SUMIFS(64:64,$1:$1,"&gt;="&amp;1,$1:$1,"&lt;="&amp;INT(-$N86/30))+(-$N86/30-INT(-$N86/30))*SUMIFS(64:64,$1:$1,INT(-$N86/30)+1),0)+(-$N86/30-INT(-$N86/30))*SUMIFS(64:64,$1:$1,CH$1+INT(-$N86/30)+1)+(INT(-$N86/30)+1--$N86/30)*SUMIFS(64:64,$1:$1,CH$1+INT(-$N86/30))))</f>
        <v>0</v>
      </c>
      <c r="CI86" s="40">
        <f>IF(CI$7="",0,IF(CI$1=MAX($1:$1),$R64-SUM($T86:CH86),IF(CI$1=1,SUMIFS(64:64,$1:$1,"&gt;="&amp;1,$1:$1,"&lt;="&amp;INT(-$N86/30))+(-$N86/30-INT(-$N86/30))*SUMIFS(64:64,$1:$1,INT(-$N86/30)+1),0)+(-$N86/30-INT(-$N86/30))*SUMIFS(64:64,$1:$1,CI$1+INT(-$N86/30)+1)+(INT(-$N86/30)+1--$N86/30)*SUMIFS(64:64,$1:$1,CI$1+INT(-$N86/30))))</f>
        <v>0</v>
      </c>
      <c r="CJ86" s="40">
        <f>IF(CJ$7="",0,IF(CJ$1=MAX($1:$1),$R64-SUM($T86:CI86),IF(CJ$1=1,SUMIFS(64:64,$1:$1,"&gt;="&amp;1,$1:$1,"&lt;="&amp;INT(-$N86/30))+(-$N86/30-INT(-$N86/30))*SUMIFS(64:64,$1:$1,INT(-$N86/30)+1),0)+(-$N86/30-INT(-$N86/30))*SUMIFS(64:64,$1:$1,CJ$1+INT(-$N86/30)+1)+(INT(-$N86/30)+1--$N86/30)*SUMIFS(64:64,$1:$1,CJ$1+INT(-$N86/30))))</f>
        <v>0</v>
      </c>
      <c r="CK86" s="40">
        <f>IF(CK$7="",0,IF(CK$1=MAX($1:$1),$R64-SUM($T86:CJ86),IF(CK$1=1,SUMIFS(64:64,$1:$1,"&gt;="&amp;1,$1:$1,"&lt;="&amp;INT(-$N86/30))+(-$N86/30-INT(-$N86/30))*SUMIFS(64:64,$1:$1,INT(-$N86/30)+1),0)+(-$N86/30-INT(-$N86/30))*SUMIFS(64:64,$1:$1,CK$1+INT(-$N86/30)+1)+(INT(-$N86/30)+1--$N86/30)*SUMIFS(64:64,$1:$1,CK$1+INT(-$N86/30))))</f>
        <v>0</v>
      </c>
      <c r="CL86" s="40">
        <f>IF(CL$7="",0,IF(CL$1=MAX($1:$1),$R64-SUM($T86:CK86),IF(CL$1=1,SUMIFS(64:64,$1:$1,"&gt;="&amp;1,$1:$1,"&lt;="&amp;INT(-$N86/30))+(-$N86/30-INT(-$N86/30))*SUMIFS(64:64,$1:$1,INT(-$N86/30)+1),0)+(-$N86/30-INT(-$N86/30))*SUMIFS(64:64,$1:$1,CL$1+INT(-$N86/30)+1)+(INT(-$N86/30)+1--$N86/30)*SUMIFS(64:64,$1:$1,CL$1+INT(-$N86/30))))</f>
        <v>0</v>
      </c>
      <c r="CM86" s="40">
        <f>IF(CM$7="",0,IF(CM$1=MAX($1:$1),$R64-SUM($T86:CL86),IF(CM$1=1,SUMIFS(64:64,$1:$1,"&gt;="&amp;1,$1:$1,"&lt;="&amp;INT(-$N86/30))+(-$N86/30-INT(-$N86/30))*SUMIFS(64:64,$1:$1,INT(-$N86/30)+1),0)+(-$N86/30-INT(-$N86/30))*SUMIFS(64:64,$1:$1,CM$1+INT(-$N86/30)+1)+(INT(-$N86/30)+1--$N86/30)*SUMIFS(64:64,$1:$1,CM$1+INT(-$N86/30))))</f>
        <v>0</v>
      </c>
      <c r="CN86" s="40">
        <f>IF(CN$7="",0,IF(CN$1=MAX($1:$1),$R64-SUM($T86:CM86),IF(CN$1=1,SUMIFS(64:64,$1:$1,"&gt;="&amp;1,$1:$1,"&lt;="&amp;INT(-$N86/30))+(-$N86/30-INT(-$N86/30))*SUMIFS(64:64,$1:$1,INT(-$N86/30)+1),0)+(-$N86/30-INT(-$N86/30))*SUMIFS(64:64,$1:$1,CN$1+INT(-$N86/30)+1)+(INT(-$N86/30)+1--$N86/30)*SUMIFS(64:64,$1:$1,CN$1+INT(-$N86/30))))</f>
        <v>0</v>
      </c>
      <c r="CO86" s="40">
        <f>IF(CO$7="",0,IF(CO$1=MAX($1:$1),$R64-SUM($T86:CN86),IF(CO$1=1,SUMIFS(64:64,$1:$1,"&gt;="&amp;1,$1:$1,"&lt;="&amp;INT(-$N86/30))+(-$N86/30-INT(-$N86/30))*SUMIFS(64:64,$1:$1,INT(-$N86/30)+1),0)+(-$N86/30-INT(-$N86/30))*SUMIFS(64:64,$1:$1,CO$1+INT(-$N86/30)+1)+(INT(-$N86/30)+1--$N86/30)*SUMIFS(64:64,$1:$1,CO$1+INT(-$N86/30))))</f>
        <v>0</v>
      </c>
      <c r="CP86" s="40">
        <f>IF(CP$7="",0,IF(CP$1=MAX($1:$1),$R64-SUM($T86:CO86),IF(CP$1=1,SUMIFS(64:64,$1:$1,"&gt;="&amp;1,$1:$1,"&lt;="&amp;INT(-$N86/30))+(-$N86/30-INT(-$N86/30))*SUMIFS(64:64,$1:$1,INT(-$N86/30)+1),0)+(-$N86/30-INT(-$N86/30))*SUMIFS(64:64,$1:$1,CP$1+INT(-$N86/30)+1)+(INT(-$N86/30)+1--$N86/30)*SUMIFS(64:64,$1:$1,CP$1+INT(-$N86/30))))</f>
        <v>0</v>
      </c>
      <c r="CQ86" s="40">
        <f>IF(CQ$7="",0,IF(CQ$1=MAX($1:$1),$R64-SUM($T86:CP86),IF(CQ$1=1,SUMIFS(64:64,$1:$1,"&gt;="&amp;1,$1:$1,"&lt;="&amp;INT(-$N86/30))+(-$N86/30-INT(-$N86/30))*SUMIFS(64:64,$1:$1,INT(-$N86/30)+1),0)+(-$N86/30-INT(-$N86/30))*SUMIFS(64:64,$1:$1,CQ$1+INT(-$N86/30)+1)+(INT(-$N86/30)+1--$N86/30)*SUMIFS(64:64,$1:$1,CQ$1+INT(-$N86/30))))</f>
        <v>0</v>
      </c>
      <c r="CR86" s="40">
        <f>IF(CR$7="",0,IF(CR$1=MAX($1:$1),$R64-SUM($T86:CQ86),IF(CR$1=1,SUMIFS(64:64,$1:$1,"&gt;="&amp;1,$1:$1,"&lt;="&amp;INT(-$N86/30))+(-$N86/30-INT(-$N86/30))*SUMIFS(64:64,$1:$1,INT(-$N86/30)+1),0)+(-$N86/30-INT(-$N86/30))*SUMIFS(64:64,$1:$1,CR$1+INT(-$N86/30)+1)+(INT(-$N86/30)+1--$N86/30)*SUMIFS(64:64,$1:$1,CR$1+INT(-$N86/30))))</f>
        <v>0</v>
      </c>
      <c r="CS86" s="40">
        <f>IF(CS$7="",0,IF(CS$1=MAX($1:$1),$R64-SUM($T86:CR86),IF(CS$1=1,SUMIFS(64:64,$1:$1,"&gt;="&amp;1,$1:$1,"&lt;="&amp;INT(-$N86/30))+(-$N86/30-INT(-$N86/30))*SUMIFS(64:64,$1:$1,INT(-$N86/30)+1),0)+(-$N86/30-INT(-$N86/30))*SUMIFS(64:64,$1:$1,CS$1+INT(-$N86/30)+1)+(INT(-$N86/30)+1--$N86/30)*SUMIFS(64:64,$1:$1,CS$1+INT(-$N86/30))))</f>
        <v>0</v>
      </c>
      <c r="CT86" s="40">
        <f>IF(CT$7="",0,IF(CT$1=MAX($1:$1),$R64-SUM($T86:CS86),IF(CT$1=1,SUMIFS(64:64,$1:$1,"&gt;="&amp;1,$1:$1,"&lt;="&amp;INT(-$N86/30))+(-$N86/30-INT(-$N86/30))*SUMIFS(64:64,$1:$1,INT(-$N86/30)+1),0)+(-$N86/30-INT(-$N86/30))*SUMIFS(64:64,$1:$1,CT$1+INT(-$N86/30)+1)+(INT(-$N86/30)+1--$N86/30)*SUMIFS(64:64,$1:$1,CT$1+INT(-$N86/30))))</f>
        <v>0</v>
      </c>
      <c r="CU86" s="40">
        <f>IF(CU$7="",0,IF(CU$1=MAX($1:$1),$R64-SUM($T86:CT86),IF(CU$1=1,SUMIFS(64:64,$1:$1,"&gt;="&amp;1,$1:$1,"&lt;="&amp;INT(-$N86/30))+(-$N86/30-INT(-$N86/30))*SUMIFS(64:64,$1:$1,INT(-$N86/30)+1),0)+(-$N86/30-INT(-$N86/30))*SUMIFS(64:64,$1:$1,CU$1+INT(-$N86/30)+1)+(INT(-$N86/30)+1--$N86/30)*SUMIFS(64:64,$1:$1,CU$1+INT(-$N86/30))))</f>
        <v>0</v>
      </c>
      <c r="CV86" s="40">
        <f>IF(CV$7="",0,IF(CV$1=MAX($1:$1),$R64-SUM($T86:CU86),IF(CV$1=1,SUMIFS(64:64,$1:$1,"&gt;="&amp;1,$1:$1,"&lt;="&amp;INT(-$N86/30))+(-$N86/30-INT(-$N86/30))*SUMIFS(64:64,$1:$1,INT(-$N86/30)+1),0)+(-$N86/30-INT(-$N86/30))*SUMIFS(64:64,$1:$1,CV$1+INT(-$N86/30)+1)+(INT(-$N86/30)+1--$N86/30)*SUMIFS(64:64,$1:$1,CV$1+INT(-$N86/30))))</f>
        <v>0</v>
      </c>
      <c r="CW86" s="40">
        <f>IF(CW$7="",0,IF(CW$1=MAX($1:$1),$R64-SUM($T86:CV86),IF(CW$1=1,SUMIFS(64:64,$1:$1,"&gt;="&amp;1,$1:$1,"&lt;="&amp;INT(-$N86/30))+(-$N86/30-INT(-$N86/30))*SUMIFS(64:64,$1:$1,INT(-$N86/30)+1),0)+(-$N86/30-INT(-$N86/30))*SUMIFS(64:64,$1:$1,CW$1+INT(-$N86/30)+1)+(INT(-$N86/30)+1--$N86/30)*SUMIFS(64:64,$1:$1,CW$1+INT(-$N86/30))))</f>
        <v>0</v>
      </c>
      <c r="CX86" s="40">
        <f>IF(CX$7="",0,IF(CX$1=MAX($1:$1),$R64-SUM($T86:CW86),IF(CX$1=1,SUMIFS(64:64,$1:$1,"&gt;="&amp;1,$1:$1,"&lt;="&amp;INT(-$N86/30))+(-$N86/30-INT(-$N86/30))*SUMIFS(64:64,$1:$1,INT(-$N86/30)+1),0)+(-$N86/30-INT(-$N86/30))*SUMIFS(64:64,$1:$1,CX$1+INT(-$N86/30)+1)+(INT(-$N86/30)+1--$N86/30)*SUMIFS(64:64,$1:$1,CX$1+INT(-$N86/30))))</f>
        <v>0</v>
      </c>
      <c r="CY86" s="40">
        <f>IF(CY$7="",0,IF(CY$1=MAX($1:$1),$R64-SUM($T86:CX86),IF(CY$1=1,SUMIFS(64:64,$1:$1,"&gt;="&amp;1,$1:$1,"&lt;="&amp;INT(-$N86/30))+(-$N86/30-INT(-$N86/30))*SUMIFS(64:64,$1:$1,INT(-$N86/30)+1),0)+(-$N86/30-INT(-$N86/30))*SUMIFS(64:64,$1:$1,CY$1+INT(-$N86/30)+1)+(INT(-$N86/30)+1--$N86/30)*SUMIFS(64:64,$1:$1,CY$1+INT(-$N86/30))))</f>
        <v>0</v>
      </c>
      <c r="CZ86" s="40">
        <f>IF(CZ$7="",0,IF(CZ$1=MAX($1:$1),$R64-SUM($T86:CY86),IF(CZ$1=1,SUMIFS(64:64,$1:$1,"&gt;="&amp;1,$1:$1,"&lt;="&amp;INT(-$N86/30))+(-$N86/30-INT(-$N86/30))*SUMIFS(64:64,$1:$1,INT(-$N86/30)+1),0)+(-$N86/30-INT(-$N86/30))*SUMIFS(64:64,$1:$1,CZ$1+INT(-$N86/30)+1)+(INT(-$N86/30)+1--$N86/30)*SUMIFS(64:64,$1:$1,CZ$1+INT(-$N86/30))))</f>
        <v>0</v>
      </c>
      <c r="DA86" s="40">
        <f>IF(DA$7="",0,IF(DA$1=MAX($1:$1),$R64-SUM($T86:CZ86),IF(DA$1=1,SUMIFS(64:64,$1:$1,"&gt;="&amp;1,$1:$1,"&lt;="&amp;INT(-$N86/30))+(-$N86/30-INT(-$N86/30))*SUMIFS(64:64,$1:$1,INT(-$N86/30)+1),0)+(-$N86/30-INT(-$N86/30))*SUMIFS(64:64,$1:$1,DA$1+INT(-$N86/30)+1)+(INT(-$N86/30)+1--$N86/30)*SUMIFS(64:64,$1:$1,DA$1+INT(-$N86/30))))</f>
        <v>0</v>
      </c>
      <c r="DB86" s="40">
        <f>IF(DB$7="",0,IF(DB$1=MAX($1:$1),$R64-SUM($T86:DA86),IF(DB$1=1,SUMIFS(64:64,$1:$1,"&gt;="&amp;1,$1:$1,"&lt;="&amp;INT(-$N86/30))+(-$N86/30-INT(-$N86/30))*SUMIFS(64:64,$1:$1,INT(-$N86/30)+1),0)+(-$N86/30-INT(-$N86/30))*SUMIFS(64:64,$1:$1,DB$1+INT(-$N86/30)+1)+(INT(-$N86/30)+1--$N86/30)*SUMIFS(64:64,$1:$1,DB$1+INT(-$N86/30))))</f>
        <v>0</v>
      </c>
      <c r="DC86" s="40">
        <f>IF(DC$7="",0,IF(DC$1=MAX($1:$1),$R64-SUM($T86:DB86),IF(DC$1=1,SUMIFS(64:64,$1:$1,"&gt;="&amp;1,$1:$1,"&lt;="&amp;INT(-$N86/30))+(-$N86/30-INT(-$N86/30))*SUMIFS(64:64,$1:$1,INT(-$N86/30)+1),0)+(-$N86/30-INT(-$N86/30))*SUMIFS(64:64,$1:$1,DC$1+INT(-$N86/30)+1)+(INT(-$N86/30)+1--$N86/30)*SUMIFS(64:64,$1:$1,DC$1+INT(-$N86/30))))</f>
        <v>0</v>
      </c>
      <c r="DD86" s="40">
        <f>IF(DD$7="",0,IF(DD$1=MAX($1:$1),$R64-SUM($T86:DC86),IF(DD$1=1,SUMIFS(64:64,$1:$1,"&gt;="&amp;1,$1:$1,"&lt;="&amp;INT(-$N86/30))+(-$N86/30-INT(-$N86/30))*SUMIFS(64:64,$1:$1,INT(-$N86/30)+1),0)+(-$N86/30-INT(-$N86/30))*SUMIFS(64:64,$1:$1,DD$1+INT(-$N86/30)+1)+(INT(-$N86/30)+1--$N86/30)*SUMIFS(64:64,$1:$1,DD$1+INT(-$N86/30))))</f>
        <v>0</v>
      </c>
      <c r="DE86" s="40">
        <f>IF(DE$7="",0,IF(DE$1=MAX($1:$1),$R64-SUM($T86:DD86),IF(DE$1=1,SUMIFS(64:64,$1:$1,"&gt;="&amp;1,$1:$1,"&lt;="&amp;INT(-$N86/30))+(-$N86/30-INT(-$N86/30))*SUMIFS(64:64,$1:$1,INT(-$N86/30)+1),0)+(-$N86/30-INT(-$N86/30))*SUMIFS(64:64,$1:$1,DE$1+INT(-$N86/30)+1)+(INT(-$N86/30)+1--$N86/30)*SUMIFS(64:64,$1:$1,DE$1+INT(-$N86/30))))</f>
        <v>0</v>
      </c>
      <c r="DF86" s="40">
        <f>IF(DF$7="",0,IF(DF$1=MAX($1:$1),$R64-SUM($T86:DE86),IF(DF$1=1,SUMIFS(64:64,$1:$1,"&gt;="&amp;1,$1:$1,"&lt;="&amp;INT(-$N86/30))+(-$N86/30-INT(-$N86/30))*SUMIFS(64:64,$1:$1,INT(-$N86/30)+1),0)+(-$N86/30-INT(-$N86/30))*SUMIFS(64:64,$1:$1,DF$1+INT(-$N86/30)+1)+(INT(-$N86/30)+1--$N86/30)*SUMIFS(64:64,$1:$1,DF$1+INT(-$N86/30))))</f>
        <v>0</v>
      </c>
      <c r="DG86" s="40">
        <f>IF(DG$7="",0,IF(DG$1=MAX($1:$1),$R64-SUM($T86:DF86),IF(DG$1=1,SUMIFS(64:64,$1:$1,"&gt;="&amp;1,$1:$1,"&lt;="&amp;INT(-$N86/30))+(-$N86/30-INT(-$N86/30))*SUMIFS(64:64,$1:$1,INT(-$N86/30)+1),0)+(-$N86/30-INT(-$N86/30))*SUMIFS(64:64,$1:$1,DG$1+INT(-$N86/30)+1)+(INT(-$N86/30)+1--$N86/30)*SUMIFS(64:64,$1:$1,DG$1+INT(-$N86/30))))</f>
        <v>0</v>
      </c>
      <c r="DH86" s="40">
        <f>IF(DH$7="",0,IF(DH$1=MAX($1:$1),$R64-SUM($T86:DG86),IF(DH$1=1,SUMIFS(64:64,$1:$1,"&gt;="&amp;1,$1:$1,"&lt;="&amp;INT(-$N86/30))+(-$N86/30-INT(-$N86/30))*SUMIFS(64:64,$1:$1,INT(-$N86/30)+1),0)+(-$N86/30-INT(-$N86/30))*SUMIFS(64:64,$1:$1,DH$1+INT(-$N86/30)+1)+(INT(-$N86/30)+1--$N86/30)*SUMIFS(64:64,$1:$1,DH$1+INT(-$N86/30))))</f>
        <v>0</v>
      </c>
      <c r="DI86" s="40">
        <f>IF(DI$7="",0,IF(DI$1=MAX($1:$1),$R64-SUM($T86:DH86),IF(DI$1=1,SUMIFS(64:64,$1:$1,"&gt;="&amp;1,$1:$1,"&lt;="&amp;INT(-$N86/30))+(-$N86/30-INT(-$N86/30))*SUMIFS(64:64,$1:$1,INT(-$N86/30)+1),0)+(-$N86/30-INT(-$N86/30))*SUMIFS(64:64,$1:$1,DI$1+INT(-$N86/30)+1)+(INT(-$N86/30)+1--$N86/30)*SUMIFS(64:64,$1:$1,DI$1+INT(-$N86/30))))</f>
        <v>0</v>
      </c>
      <c r="DJ86" s="40">
        <f>IF(DJ$7="",0,IF(DJ$1=MAX($1:$1),$R64-SUM($T86:DI86),IF(DJ$1=1,SUMIFS(64:64,$1:$1,"&gt;="&amp;1,$1:$1,"&lt;="&amp;INT(-$N86/30))+(-$N86/30-INT(-$N86/30))*SUMIFS(64:64,$1:$1,INT(-$N86/30)+1),0)+(-$N86/30-INT(-$N86/30))*SUMIFS(64:64,$1:$1,DJ$1+INT(-$N86/30)+1)+(INT(-$N86/30)+1--$N86/30)*SUMIFS(64:64,$1:$1,DJ$1+INT(-$N86/30))))</f>
        <v>0</v>
      </c>
      <c r="DK86" s="40">
        <f>IF(DK$7="",0,IF(DK$1=MAX($1:$1),$R64-SUM($T86:DJ86),IF(DK$1=1,SUMIFS(64:64,$1:$1,"&gt;="&amp;1,$1:$1,"&lt;="&amp;INT(-$N86/30))+(-$N86/30-INT(-$N86/30))*SUMIFS(64:64,$1:$1,INT(-$N86/30)+1),0)+(-$N86/30-INT(-$N86/30))*SUMIFS(64:64,$1:$1,DK$1+INT(-$N86/30)+1)+(INT(-$N86/30)+1--$N86/30)*SUMIFS(64:64,$1:$1,DK$1+INT(-$N86/30))))</f>
        <v>0</v>
      </c>
      <c r="DL86" s="40">
        <f>IF(DL$7="",0,IF(DL$1=MAX($1:$1),$R64-SUM($T86:DK86),IF(DL$1=1,SUMIFS(64:64,$1:$1,"&gt;="&amp;1,$1:$1,"&lt;="&amp;INT(-$N86/30))+(-$N86/30-INT(-$N86/30))*SUMIFS(64:64,$1:$1,INT(-$N86/30)+1),0)+(-$N86/30-INT(-$N86/30))*SUMIFS(64:64,$1:$1,DL$1+INT(-$N86/30)+1)+(INT(-$N86/30)+1--$N86/30)*SUMIFS(64:64,$1:$1,DL$1+INT(-$N86/30))))</f>
        <v>0</v>
      </c>
      <c r="DM86" s="40">
        <f>IF(DM$7="",0,IF(DM$1=MAX($1:$1),$R64-SUM($T86:DL86),IF(DM$1=1,SUMIFS(64:64,$1:$1,"&gt;="&amp;1,$1:$1,"&lt;="&amp;INT(-$N86/30))+(-$N86/30-INT(-$N86/30))*SUMIFS(64:64,$1:$1,INT(-$N86/30)+1),0)+(-$N86/30-INT(-$N86/30))*SUMIFS(64:64,$1:$1,DM$1+INT(-$N86/30)+1)+(INT(-$N86/30)+1--$N86/30)*SUMIFS(64:64,$1:$1,DM$1+INT(-$N86/30))))</f>
        <v>0</v>
      </c>
      <c r="DN86" s="40">
        <f>IF(DN$7="",0,IF(DN$1=MAX($1:$1),$R64-SUM($T86:DM86),IF(DN$1=1,SUMIFS(64:64,$1:$1,"&gt;="&amp;1,$1:$1,"&lt;="&amp;INT(-$N86/30))+(-$N86/30-INT(-$N86/30))*SUMIFS(64:64,$1:$1,INT(-$N86/30)+1),0)+(-$N86/30-INT(-$N86/30))*SUMIFS(64:64,$1:$1,DN$1+INT(-$N86/30)+1)+(INT(-$N86/30)+1--$N86/30)*SUMIFS(64:64,$1:$1,DN$1+INT(-$N86/30))))</f>
        <v>0</v>
      </c>
      <c r="DO86" s="40">
        <f>IF(DO$7="",0,IF(DO$1=MAX($1:$1),$R64-SUM($T86:DN86),IF(DO$1=1,SUMIFS(64:64,$1:$1,"&gt;="&amp;1,$1:$1,"&lt;="&amp;INT(-$N86/30))+(-$N86/30-INT(-$N86/30))*SUMIFS(64:64,$1:$1,INT(-$N86/30)+1),0)+(-$N86/30-INT(-$N86/30))*SUMIFS(64:64,$1:$1,DO$1+INT(-$N86/30)+1)+(INT(-$N86/30)+1--$N86/30)*SUMIFS(64:64,$1:$1,DO$1+INT(-$N86/30))))</f>
        <v>0</v>
      </c>
      <c r="DP86" s="40">
        <f>IF(DP$7="",0,IF(DP$1=MAX($1:$1),$R64-SUM($T86:DO86),IF(DP$1=1,SUMIFS(64:64,$1:$1,"&gt;="&amp;1,$1:$1,"&lt;="&amp;INT(-$N86/30))+(-$N86/30-INT(-$N86/30))*SUMIFS(64:64,$1:$1,INT(-$N86/30)+1),0)+(-$N86/30-INT(-$N86/30))*SUMIFS(64:64,$1:$1,DP$1+INT(-$N86/30)+1)+(INT(-$N86/30)+1--$N86/30)*SUMIFS(64:64,$1:$1,DP$1+INT(-$N86/30))))</f>
        <v>0</v>
      </c>
      <c r="DQ86" s="40">
        <f>IF(DQ$7="",0,IF(DQ$1=MAX($1:$1),$R64-SUM($T86:DP86),IF(DQ$1=1,SUMIFS(64:64,$1:$1,"&gt;="&amp;1,$1:$1,"&lt;="&amp;INT(-$N86/30))+(-$N86/30-INT(-$N86/30))*SUMIFS(64:64,$1:$1,INT(-$N86/30)+1),0)+(-$N86/30-INT(-$N86/30))*SUMIFS(64:64,$1:$1,DQ$1+INT(-$N86/30)+1)+(INT(-$N86/30)+1--$N86/30)*SUMIFS(64:64,$1:$1,DQ$1+INT(-$N86/30))))</f>
        <v>0</v>
      </c>
      <c r="DR86" s="40">
        <f>IF(DR$7="",0,IF(DR$1=MAX($1:$1),$R64-SUM($T86:DQ86),IF(DR$1=1,SUMIFS(64:64,$1:$1,"&gt;="&amp;1,$1:$1,"&lt;="&amp;INT(-$N86/30))+(-$N86/30-INT(-$N86/30))*SUMIFS(64:64,$1:$1,INT(-$N86/30)+1),0)+(-$N86/30-INT(-$N86/30))*SUMIFS(64:64,$1:$1,DR$1+INT(-$N86/30)+1)+(INT(-$N86/30)+1--$N86/30)*SUMIFS(64:64,$1:$1,DR$1+INT(-$N86/30))))</f>
        <v>0</v>
      </c>
      <c r="DS86" s="40">
        <f>IF(DS$7="",0,IF(DS$1=MAX($1:$1),$R64-SUM($T86:DR86),IF(DS$1=1,SUMIFS(64:64,$1:$1,"&gt;="&amp;1,$1:$1,"&lt;="&amp;INT(-$N86/30))+(-$N86/30-INT(-$N86/30))*SUMIFS(64:64,$1:$1,INT(-$N86/30)+1),0)+(-$N86/30-INT(-$N86/30))*SUMIFS(64:64,$1:$1,DS$1+INT(-$N86/30)+1)+(INT(-$N86/30)+1--$N86/30)*SUMIFS(64:64,$1:$1,DS$1+INT(-$N86/30))))</f>
        <v>0</v>
      </c>
      <c r="DT86" s="40">
        <f>IF(DT$7="",0,IF(DT$1=MAX($1:$1),$R64-SUM($T86:DS86),IF(DT$1=1,SUMIFS(64:64,$1:$1,"&gt;="&amp;1,$1:$1,"&lt;="&amp;INT(-$N86/30))+(-$N86/30-INT(-$N86/30))*SUMIFS(64:64,$1:$1,INT(-$N86/30)+1),0)+(-$N86/30-INT(-$N86/30))*SUMIFS(64:64,$1:$1,DT$1+INT(-$N86/30)+1)+(INT(-$N86/30)+1--$N86/30)*SUMIFS(64:64,$1:$1,DT$1+INT(-$N86/30))))</f>
        <v>0</v>
      </c>
      <c r="DU86" s="40">
        <f>IF(DU$7="",0,IF(DU$1=MAX($1:$1),$R64-SUM($T86:DT86),IF(DU$1=1,SUMIFS(64:64,$1:$1,"&gt;="&amp;1,$1:$1,"&lt;="&amp;INT(-$N86/30))+(-$N86/30-INT(-$N86/30))*SUMIFS(64:64,$1:$1,INT(-$N86/30)+1),0)+(-$N86/30-INT(-$N86/30))*SUMIFS(64:64,$1:$1,DU$1+INT(-$N86/30)+1)+(INT(-$N86/30)+1--$N86/30)*SUMIFS(64:64,$1:$1,DU$1+INT(-$N86/30))))</f>
        <v>0</v>
      </c>
      <c r="DV86" s="40">
        <f>IF(DV$7="",0,IF(DV$1=MAX($1:$1),$R64-SUM($T86:DU86),IF(DV$1=1,SUMIFS(64:64,$1:$1,"&gt;="&amp;1,$1:$1,"&lt;="&amp;INT(-$N86/30))+(-$N86/30-INT(-$N86/30))*SUMIFS(64:64,$1:$1,INT(-$N86/30)+1),0)+(-$N86/30-INT(-$N86/30))*SUMIFS(64:64,$1:$1,DV$1+INT(-$N86/30)+1)+(INT(-$N86/30)+1--$N86/30)*SUMIFS(64:64,$1:$1,DV$1+INT(-$N86/30))))</f>
        <v>0</v>
      </c>
      <c r="DW86" s="40">
        <f>IF(DW$7="",0,IF(DW$1=MAX($1:$1),$R64-SUM($T86:DV86),IF(DW$1=1,SUMIFS(64:64,$1:$1,"&gt;="&amp;1,$1:$1,"&lt;="&amp;INT(-$N86/30))+(-$N86/30-INT(-$N86/30))*SUMIFS(64:64,$1:$1,INT(-$N86/30)+1),0)+(-$N86/30-INT(-$N86/30))*SUMIFS(64:64,$1:$1,DW$1+INT(-$N86/30)+1)+(INT(-$N86/30)+1--$N86/30)*SUMIFS(64:64,$1:$1,DW$1+INT(-$N86/30))))</f>
        <v>0</v>
      </c>
      <c r="DX86" s="40">
        <f>IF(DX$7="",0,IF(DX$1=MAX($1:$1),$R64-SUM($T86:DW86),IF(DX$1=1,SUMIFS(64:64,$1:$1,"&gt;="&amp;1,$1:$1,"&lt;="&amp;INT(-$N86/30))+(-$N86/30-INT(-$N86/30))*SUMIFS(64:64,$1:$1,INT(-$N86/30)+1),0)+(-$N86/30-INT(-$N86/30))*SUMIFS(64:64,$1:$1,DX$1+INT(-$N86/30)+1)+(INT(-$N86/30)+1--$N86/30)*SUMIFS(64:64,$1:$1,DX$1+INT(-$N86/30))))</f>
        <v>0</v>
      </c>
      <c r="DY86" s="40">
        <f>IF(DY$7="",0,IF(DY$1=MAX($1:$1),$R64-SUM($T86:DX86),IF(DY$1=1,SUMIFS(64:64,$1:$1,"&gt;="&amp;1,$1:$1,"&lt;="&amp;INT(-$N86/30))+(-$N86/30-INT(-$N86/30))*SUMIFS(64:64,$1:$1,INT(-$N86/30)+1),0)+(-$N86/30-INT(-$N86/30))*SUMIFS(64:64,$1:$1,DY$1+INT(-$N86/30)+1)+(INT(-$N86/30)+1--$N86/30)*SUMIFS(64:64,$1:$1,DY$1+INT(-$N86/30))))</f>
        <v>0</v>
      </c>
      <c r="DZ86" s="40">
        <f>IF(DZ$7="",0,IF(DZ$1=MAX($1:$1),$R64-SUM($T86:DY86),IF(DZ$1=1,SUMIFS(64:64,$1:$1,"&gt;="&amp;1,$1:$1,"&lt;="&amp;INT(-$N86/30))+(-$N86/30-INT(-$N86/30))*SUMIFS(64:64,$1:$1,INT(-$N86/30)+1),0)+(-$N86/30-INT(-$N86/30))*SUMIFS(64:64,$1:$1,DZ$1+INT(-$N86/30)+1)+(INT(-$N86/30)+1--$N86/30)*SUMIFS(64:64,$1:$1,DZ$1+INT(-$N86/30))))</f>
        <v>0</v>
      </c>
      <c r="EA86" s="40">
        <f>IF(EA$7="",0,IF(EA$1=MAX($1:$1),$R64-SUM($T86:DZ86),IF(EA$1=1,SUMIFS(64:64,$1:$1,"&gt;="&amp;1,$1:$1,"&lt;="&amp;INT(-$N86/30))+(-$N86/30-INT(-$N86/30))*SUMIFS(64:64,$1:$1,INT(-$N86/30)+1),0)+(-$N86/30-INT(-$N86/30))*SUMIFS(64:64,$1:$1,EA$1+INT(-$N86/30)+1)+(INT(-$N86/30)+1--$N86/30)*SUMIFS(64:64,$1:$1,EA$1+INT(-$N86/30))))</f>
        <v>0</v>
      </c>
      <c r="EB86" s="40">
        <f>IF(EB$7="",0,IF(EB$1=MAX($1:$1),$R64-SUM($T86:EA86),IF(EB$1=1,SUMIFS(64:64,$1:$1,"&gt;="&amp;1,$1:$1,"&lt;="&amp;INT(-$N86/30))+(-$N86/30-INT(-$N86/30))*SUMIFS(64:64,$1:$1,INT(-$N86/30)+1),0)+(-$N86/30-INT(-$N86/30))*SUMIFS(64:64,$1:$1,EB$1+INT(-$N86/30)+1)+(INT(-$N86/30)+1--$N86/30)*SUMIFS(64:64,$1:$1,EB$1+INT(-$N86/30))))</f>
        <v>0</v>
      </c>
      <c r="EC86" s="40">
        <f>IF(EC$7="",0,IF(EC$1=MAX($1:$1),$R64-SUM($T86:EB86),IF(EC$1=1,SUMIFS(64:64,$1:$1,"&gt;="&amp;1,$1:$1,"&lt;="&amp;INT(-$N86/30))+(-$N86/30-INT(-$N86/30))*SUMIFS(64:64,$1:$1,INT(-$N86/30)+1),0)+(-$N86/30-INT(-$N86/30))*SUMIFS(64:64,$1:$1,EC$1+INT(-$N86/30)+1)+(INT(-$N86/30)+1--$N86/30)*SUMIFS(64:64,$1:$1,EC$1+INT(-$N86/30))))</f>
        <v>0</v>
      </c>
      <c r="ED86" s="40">
        <f>IF(ED$7="",0,IF(ED$1=MAX($1:$1),$R64-SUM($T86:EC86),IF(ED$1=1,SUMIFS(64:64,$1:$1,"&gt;="&amp;1,$1:$1,"&lt;="&amp;INT(-$N86/30))+(-$N86/30-INT(-$N86/30))*SUMIFS(64:64,$1:$1,INT(-$N86/30)+1),0)+(-$N86/30-INT(-$N86/30))*SUMIFS(64:64,$1:$1,ED$1+INT(-$N86/30)+1)+(INT(-$N86/30)+1--$N86/30)*SUMIFS(64:64,$1:$1,ED$1+INT(-$N86/30))))</f>
        <v>0</v>
      </c>
      <c r="EE86" s="40">
        <f>IF(EE$7="",0,IF(EE$1=MAX($1:$1),$R64-SUM($T86:ED86),IF(EE$1=1,SUMIFS(64:64,$1:$1,"&gt;="&amp;1,$1:$1,"&lt;="&amp;INT(-$N86/30))+(-$N86/30-INT(-$N86/30))*SUMIFS(64:64,$1:$1,INT(-$N86/30)+1),0)+(-$N86/30-INT(-$N86/30))*SUMIFS(64:64,$1:$1,EE$1+INT(-$N86/30)+1)+(INT(-$N86/30)+1--$N86/30)*SUMIFS(64:64,$1:$1,EE$1+INT(-$N86/30))))</f>
        <v>0</v>
      </c>
      <c r="EF86" s="40">
        <f>IF(EF$7="",0,IF(EF$1=MAX($1:$1),$R64-SUM($T86:EE86),IF(EF$1=1,SUMIFS(64:64,$1:$1,"&gt;="&amp;1,$1:$1,"&lt;="&amp;INT(-$N86/30))+(-$N86/30-INT(-$N86/30))*SUMIFS(64:64,$1:$1,INT(-$N86/30)+1),0)+(-$N86/30-INT(-$N86/30))*SUMIFS(64:64,$1:$1,EF$1+INT(-$N86/30)+1)+(INT(-$N86/30)+1--$N86/30)*SUMIFS(64:64,$1:$1,EF$1+INT(-$N86/30))))</f>
        <v>0</v>
      </c>
      <c r="EG86" s="40">
        <f>IF(EG$7="",0,IF(EG$1=MAX($1:$1),$R64-SUM($T86:EF86),IF(EG$1=1,SUMIFS(64:64,$1:$1,"&gt;="&amp;1,$1:$1,"&lt;="&amp;INT(-$N86/30))+(-$N86/30-INT(-$N86/30))*SUMIFS(64:64,$1:$1,INT(-$N86/30)+1),0)+(-$N86/30-INT(-$N86/30))*SUMIFS(64:64,$1:$1,EG$1+INT(-$N86/30)+1)+(INT(-$N86/30)+1--$N86/30)*SUMIFS(64:64,$1:$1,EG$1+INT(-$N86/30))))</f>
        <v>0</v>
      </c>
      <c r="EH86" s="40">
        <f>IF(EH$7="",0,IF(EH$1=MAX($1:$1),$R64-SUM($T86:EG86),IF(EH$1=1,SUMIFS(64:64,$1:$1,"&gt;="&amp;1,$1:$1,"&lt;="&amp;INT(-$N86/30))+(-$N86/30-INT(-$N86/30))*SUMIFS(64:64,$1:$1,INT(-$N86/30)+1),0)+(-$N86/30-INT(-$N86/30))*SUMIFS(64:64,$1:$1,EH$1+INT(-$N86/30)+1)+(INT(-$N86/30)+1--$N86/30)*SUMIFS(64:64,$1:$1,EH$1+INT(-$N86/30))))</f>
        <v>0</v>
      </c>
      <c r="EI86" s="40">
        <f>IF(EI$7="",0,IF(EI$1=MAX($1:$1),$R64-SUM($T86:EH86),IF(EI$1=1,SUMIFS(64:64,$1:$1,"&gt;="&amp;1,$1:$1,"&lt;="&amp;INT(-$N86/30))+(-$N86/30-INT(-$N86/30))*SUMIFS(64:64,$1:$1,INT(-$N86/30)+1),0)+(-$N86/30-INT(-$N86/30))*SUMIFS(64:64,$1:$1,EI$1+INT(-$N86/30)+1)+(INT(-$N86/30)+1--$N86/30)*SUMIFS(64:64,$1:$1,EI$1+INT(-$N86/30))))</f>
        <v>0</v>
      </c>
      <c r="EJ86" s="40">
        <f>IF(EJ$7="",0,IF(EJ$1=MAX($1:$1),$R64-SUM($T86:EI86),IF(EJ$1=1,SUMIFS(64:64,$1:$1,"&gt;="&amp;1,$1:$1,"&lt;="&amp;INT(-$N86/30))+(-$N86/30-INT(-$N86/30))*SUMIFS(64:64,$1:$1,INT(-$N86/30)+1),0)+(-$N86/30-INT(-$N86/30))*SUMIFS(64:64,$1:$1,EJ$1+INT(-$N86/30)+1)+(INT(-$N86/30)+1--$N86/30)*SUMIFS(64:64,$1:$1,EJ$1+INT(-$N86/30))))</f>
        <v>0</v>
      </c>
      <c r="EK86" s="40">
        <f>IF(EK$7="",0,IF(EK$1=MAX($1:$1),$R64-SUM($T86:EJ86),IF(EK$1=1,SUMIFS(64:64,$1:$1,"&gt;="&amp;1,$1:$1,"&lt;="&amp;INT(-$N86/30))+(-$N86/30-INT(-$N86/30))*SUMIFS(64:64,$1:$1,INT(-$N86/30)+1),0)+(-$N86/30-INT(-$N86/30))*SUMIFS(64:64,$1:$1,EK$1+INT(-$N86/30)+1)+(INT(-$N86/30)+1--$N86/30)*SUMIFS(64:64,$1:$1,EK$1+INT(-$N86/30))))</f>
        <v>0</v>
      </c>
      <c r="EL86" s="40">
        <f>IF(EL$7="",0,IF(EL$1=MAX($1:$1),$R64-SUM($T86:EK86),IF(EL$1=1,SUMIFS(64:64,$1:$1,"&gt;="&amp;1,$1:$1,"&lt;="&amp;INT(-$N86/30))+(-$N86/30-INT(-$N86/30))*SUMIFS(64:64,$1:$1,INT(-$N86/30)+1),0)+(-$N86/30-INT(-$N86/30))*SUMIFS(64:64,$1:$1,EL$1+INT(-$N86/30)+1)+(INT(-$N86/30)+1--$N86/30)*SUMIFS(64:64,$1:$1,EL$1+INT(-$N86/30))))</f>
        <v>0</v>
      </c>
      <c r="EM86" s="40">
        <f>IF(EM$7="",0,IF(EM$1=MAX($1:$1),$R64-SUM($T86:EL86),IF(EM$1=1,SUMIFS(64:64,$1:$1,"&gt;="&amp;1,$1:$1,"&lt;="&amp;INT(-$N86/30))+(-$N86/30-INT(-$N86/30))*SUMIFS(64:64,$1:$1,INT(-$N86/30)+1),0)+(-$N86/30-INT(-$N86/30))*SUMIFS(64:64,$1:$1,EM$1+INT(-$N86/30)+1)+(INT(-$N86/30)+1--$N86/30)*SUMIFS(64:64,$1:$1,EM$1+INT(-$N86/30))))</f>
        <v>0</v>
      </c>
      <c r="EN86" s="40">
        <f>IF(EN$7="",0,IF(EN$1=MAX($1:$1),$R64-SUM($T86:EM86),IF(EN$1=1,SUMIFS(64:64,$1:$1,"&gt;="&amp;1,$1:$1,"&lt;="&amp;INT(-$N86/30))+(-$N86/30-INT(-$N86/30))*SUMIFS(64:64,$1:$1,INT(-$N86/30)+1),0)+(-$N86/30-INT(-$N86/30))*SUMIFS(64:64,$1:$1,EN$1+INT(-$N86/30)+1)+(INT(-$N86/30)+1--$N86/30)*SUMIFS(64:64,$1:$1,EN$1+INT(-$N86/30))))</f>
        <v>0</v>
      </c>
      <c r="EO86" s="40">
        <f>IF(EO$7="",0,IF(EO$1=MAX($1:$1),$R64-SUM($T86:EN86),IF(EO$1=1,SUMIFS(64:64,$1:$1,"&gt;="&amp;1,$1:$1,"&lt;="&amp;INT(-$N86/30))+(-$N86/30-INT(-$N86/30))*SUMIFS(64:64,$1:$1,INT(-$N86/30)+1),0)+(-$N86/30-INT(-$N86/30))*SUMIFS(64:64,$1:$1,EO$1+INT(-$N86/30)+1)+(INT(-$N86/30)+1--$N86/30)*SUMIFS(64:64,$1:$1,EO$1+INT(-$N86/30))))</f>
        <v>0</v>
      </c>
      <c r="EP86" s="40">
        <f>IF(EP$7="",0,IF(EP$1=MAX($1:$1),$R64-SUM($T86:EO86),IF(EP$1=1,SUMIFS(64:64,$1:$1,"&gt;="&amp;1,$1:$1,"&lt;="&amp;INT(-$N86/30))+(-$N86/30-INT(-$N86/30))*SUMIFS(64:64,$1:$1,INT(-$N86/30)+1),0)+(-$N86/30-INT(-$N86/30))*SUMIFS(64:64,$1:$1,EP$1+INT(-$N86/30)+1)+(INT(-$N86/30)+1--$N86/30)*SUMIFS(64:64,$1:$1,EP$1+INT(-$N86/30))))</f>
        <v>0</v>
      </c>
      <c r="EQ86" s="40">
        <f>IF(EQ$7="",0,IF(EQ$1=MAX($1:$1),$R64-SUM($T86:EP86),IF(EQ$1=1,SUMIFS(64:64,$1:$1,"&gt;="&amp;1,$1:$1,"&lt;="&amp;INT(-$N86/30))+(-$N86/30-INT(-$N86/30))*SUMIFS(64:64,$1:$1,INT(-$N86/30)+1),0)+(-$N86/30-INT(-$N86/30))*SUMIFS(64:64,$1:$1,EQ$1+INT(-$N86/30)+1)+(INT(-$N86/30)+1--$N86/30)*SUMIFS(64:64,$1:$1,EQ$1+INT(-$N86/30))))</f>
        <v>0</v>
      </c>
      <c r="ER86" s="40">
        <f>IF(ER$7="",0,IF(ER$1=MAX($1:$1),$R64-SUM($T86:EQ86),IF(ER$1=1,SUMIFS(64:64,$1:$1,"&gt;="&amp;1,$1:$1,"&lt;="&amp;INT(-$N86/30))+(-$N86/30-INT(-$N86/30))*SUMIFS(64:64,$1:$1,INT(-$N86/30)+1),0)+(-$N86/30-INT(-$N86/30))*SUMIFS(64:64,$1:$1,ER$1+INT(-$N86/30)+1)+(INT(-$N86/30)+1--$N86/30)*SUMIFS(64:64,$1:$1,ER$1+INT(-$N86/30))))</f>
        <v>0</v>
      </c>
      <c r="ES86" s="40">
        <f>IF(ES$7="",0,IF(ES$1=MAX($1:$1),$R64-SUM($T86:ER86),IF(ES$1=1,SUMIFS(64:64,$1:$1,"&gt;="&amp;1,$1:$1,"&lt;="&amp;INT(-$N86/30))+(-$N86/30-INT(-$N86/30))*SUMIFS(64:64,$1:$1,INT(-$N86/30)+1),0)+(-$N86/30-INT(-$N86/30))*SUMIFS(64:64,$1:$1,ES$1+INT(-$N86/30)+1)+(INT(-$N86/30)+1--$N86/30)*SUMIFS(64:64,$1:$1,ES$1+INT(-$N86/30))))</f>
        <v>0</v>
      </c>
      <c r="ET86" s="40">
        <f>IF(ET$7="",0,IF(ET$1=MAX($1:$1),$R64-SUM($T86:ES86),IF(ET$1=1,SUMIFS(64:64,$1:$1,"&gt;="&amp;1,$1:$1,"&lt;="&amp;INT(-$N86/30))+(-$N86/30-INT(-$N86/30))*SUMIFS(64:64,$1:$1,INT(-$N86/30)+1),0)+(-$N86/30-INT(-$N86/30))*SUMIFS(64:64,$1:$1,ET$1+INT(-$N86/30)+1)+(INT(-$N86/30)+1--$N86/30)*SUMIFS(64:64,$1:$1,ET$1+INT(-$N86/30))))</f>
        <v>0</v>
      </c>
      <c r="EU86" s="40">
        <f>IF(EU$7="",0,IF(EU$1=MAX($1:$1),$R64-SUM($T86:ET86),IF(EU$1=1,SUMIFS(64:64,$1:$1,"&gt;="&amp;1,$1:$1,"&lt;="&amp;INT(-$N86/30))+(-$N86/30-INT(-$N86/30))*SUMIFS(64:64,$1:$1,INT(-$N86/30)+1),0)+(-$N86/30-INT(-$N86/30))*SUMIFS(64:64,$1:$1,EU$1+INT(-$N86/30)+1)+(INT(-$N86/30)+1--$N86/30)*SUMIFS(64:64,$1:$1,EU$1+INT(-$N86/30))))</f>
        <v>0</v>
      </c>
      <c r="EV86" s="40">
        <f>IF(EV$7="",0,IF(EV$1=MAX($1:$1),$R64-SUM($T86:EU86),IF(EV$1=1,SUMIFS(64:64,$1:$1,"&gt;="&amp;1,$1:$1,"&lt;="&amp;INT(-$N86/30))+(-$N86/30-INT(-$N86/30))*SUMIFS(64:64,$1:$1,INT(-$N86/30)+1),0)+(-$N86/30-INT(-$N86/30))*SUMIFS(64:64,$1:$1,EV$1+INT(-$N86/30)+1)+(INT(-$N86/30)+1--$N86/30)*SUMIFS(64:64,$1:$1,EV$1+INT(-$N86/30))))</f>
        <v>0</v>
      </c>
      <c r="EW86" s="40">
        <f>IF(EW$7="",0,IF(EW$1=MAX($1:$1),$R64-SUM($T86:EV86),IF(EW$1=1,SUMIFS(64:64,$1:$1,"&gt;="&amp;1,$1:$1,"&lt;="&amp;INT(-$N86/30))+(-$N86/30-INT(-$N86/30))*SUMIFS(64:64,$1:$1,INT(-$N86/30)+1),0)+(-$N86/30-INT(-$N86/30))*SUMIFS(64:64,$1:$1,EW$1+INT(-$N86/30)+1)+(INT(-$N86/30)+1--$N86/30)*SUMIFS(64:64,$1:$1,EW$1+INT(-$N86/30))))</f>
        <v>0</v>
      </c>
      <c r="EX86" s="40">
        <f>IF(EX$7="",0,IF(EX$1=MAX($1:$1),$R64-SUM($T86:EW86),IF(EX$1=1,SUMIFS(64:64,$1:$1,"&gt;="&amp;1,$1:$1,"&lt;="&amp;INT(-$N86/30))+(-$N86/30-INT(-$N86/30))*SUMIFS(64:64,$1:$1,INT(-$N86/30)+1),0)+(-$N86/30-INT(-$N86/30))*SUMIFS(64:64,$1:$1,EX$1+INT(-$N86/30)+1)+(INT(-$N86/30)+1--$N86/30)*SUMIFS(64:64,$1:$1,EX$1+INT(-$N86/30))))</f>
        <v>0</v>
      </c>
      <c r="EY86" s="40">
        <f>IF(EY$7="",0,IF(EY$1=MAX($1:$1),$R64-SUM($T86:EX86),IF(EY$1=1,SUMIFS(64:64,$1:$1,"&gt;="&amp;1,$1:$1,"&lt;="&amp;INT(-$N86/30))+(-$N86/30-INT(-$N86/30))*SUMIFS(64:64,$1:$1,INT(-$N86/30)+1),0)+(-$N86/30-INT(-$N86/30))*SUMIFS(64:64,$1:$1,EY$1+INT(-$N86/30)+1)+(INT(-$N86/30)+1--$N86/30)*SUMIFS(64:64,$1:$1,EY$1+INT(-$N86/30))))</f>
        <v>0</v>
      </c>
      <c r="EZ86" s="40">
        <f>IF(EZ$7="",0,IF(EZ$1=MAX($1:$1),$R64-SUM($T86:EY86),IF(EZ$1=1,SUMIFS(64:64,$1:$1,"&gt;="&amp;1,$1:$1,"&lt;="&amp;INT(-$N86/30))+(-$N86/30-INT(-$N86/30))*SUMIFS(64:64,$1:$1,INT(-$N86/30)+1),0)+(-$N86/30-INT(-$N86/30))*SUMIFS(64:64,$1:$1,EZ$1+INT(-$N86/30)+1)+(INT(-$N86/30)+1--$N86/30)*SUMIFS(64:64,$1:$1,EZ$1+INT(-$N86/30))))</f>
        <v>0</v>
      </c>
      <c r="FA86" s="40">
        <f>IF(FA$7="",0,IF(FA$1=MAX($1:$1),$R64-SUM($T86:EZ86),IF(FA$1=1,SUMIFS(64:64,$1:$1,"&gt;="&amp;1,$1:$1,"&lt;="&amp;INT(-$N86/30))+(-$N86/30-INT(-$N86/30))*SUMIFS(64:64,$1:$1,INT(-$N86/30)+1),0)+(-$N86/30-INT(-$N86/30))*SUMIFS(64:64,$1:$1,FA$1+INT(-$N86/30)+1)+(INT(-$N86/30)+1--$N86/30)*SUMIFS(64:64,$1:$1,FA$1+INT(-$N86/30))))</f>
        <v>0</v>
      </c>
      <c r="FB86" s="40">
        <f>IF(FB$7="",0,IF(FB$1=MAX($1:$1),$R64-SUM($T86:FA86),IF(FB$1=1,SUMIFS(64:64,$1:$1,"&gt;="&amp;1,$1:$1,"&lt;="&amp;INT(-$N86/30))+(-$N86/30-INT(-$N86/30))*SUMIFS(64:64,$1:$1,INT(-$N86/30)+1),0)+(-$N86/30-INT(-$N86/30))*SUMIFS(64:64,$1:$1,FB$1+INT(-$N86/30)+1)+(INT(-$N86/30)+1--$N86/30)*SUMIFS(64:64,$1:$1,FB$1+INT(-$N86/30))))</f>
        <v>0</v>
      </c>
      <c r="FC86" s="40">
        <f>IF(FC$7="",0,IF(FC$1=MAX($1:$1),$R64-SUM($T86:FB86),IF(FC$1=1,SUMIFS(64:64,$1:$1,"&gt;="&amp;1,$1:$1,"&lt;="&amp;INT(-$N86/30))+(-$N86/30-INT(-$N86/30))*SUMIFS(64:64,$1:$1,INT(-$N86/30)+1),0)+(-$N86/30-INT(-$N86/30))*SUMIFS(64:64,$1:$1,FC$1+INT(-$N86/30)+1)+(INT(-$N86/30)+1--$N86/30)*SUMIFS(64:64,$1:$1,FC$1+INT(-$N86/30))))</f>
        <v>0</v>
      </c>
      <c r="FD86" s="40">
        <f>IF(FD$7="",0,IF(FD$1=MAX($1:$1),$R64-SUM($T86:FC86),IF(FD$1=1,SUMIFS(64:64,$1:$1,"&gt;="&amp;1,$1:$1,"&lt;="&amp;INT(-$N86/30))+(-$N86/30-INT(-$N86/30))*SUMIFS(64:64,$1:$1,INT(-$N86/30)+1),0)+(-$N86/30-INT(-$N86/30))*SUMIFS(64:64,$1:$1,FD$1+INT(-$N86/30)+1)+(INT(-$N86/30)+1--$N86/30)*SUMIFS(64:64,$1:$1,FD$1+INT(-$N86/30))))</f>
        <v>0</v>
      </c>
      <c r="FE86" s="40">
        <f>IF(FE$7="",0,IF(FE$1=MAX($1:$1),$R64-SUM($T86:FD86),IF(FE$1=1,SUMIFS(64:64,$1:$1,"&gt;="&amp;1,$1:$1,"&lt;="&amp;INT(-$N86/30))+(-$N86/30-INT(-$N86/30))*SUMIFS(64:64,$1:$1,INT(-$N86/30)+1),0)+(-$N86/30-INT(-$N86/30))*SUMIFS(64:64,$1:$1,FE$1+INT(-$N86/30)+1)+(INT(-$N86/30)+1--$N86/30)*SUMIFS(64:64,$1:$1,FE$1+INT(-$N86/30))))</f>
        <v>0</v>
      </c>
      <c r="FF86" s="40">
        <f>IF(FF$7="",0,IF(FF$1=MAX($1:$1),$R64-SUM($T86:FE86),IF(FF$1=1,SUMIFS(64:64,$1:$1,"&gt;="&amp;1,$1:$1,"&lt;="&amp;INT(-$N86/30))+(-$N86/30-INT(-$N86/30))*SUMIFS(64:64,$1:$1,INT(-$N86/30)+1),0)+(-$N86/30-INT(-$N86/30))*SUMIFS(64:64,$1:$1,FF$1+INT(-$N86/30)+1)+(INT(-$N86/30)+1--$N86/30)*SUMIFS(64:64,$1:$1,FF$1+INT(-$N86/30))))</f>
        <v>0</v>
      </c>
      <c r="FG86" s="40">
        <f>IF(FG$7="",0,IF(FG$1=MAX($1:$1),$R64-SUM($T86:FF86),IF(FG$1=1,SUMIFS(64:64,$1:$1,"&gt;="&amp;1,$1:$1,"&lt;="&amp;INT(-$N86/30))+(-$N86/30-INT(-$N86/30))*SUMIFS(64:64,$1:$1,INT(-$N86/30)+1),0)+(-$N86/30-INT(-$N86/30))*SUMIFS(64:64,$1:$1,FG$1+INT(-$N86/30)+1)+(INT(-$N86/30)+1--$N86/30)*SUMIFS(64:64,$1:$1,FG$1+INT(-$N86/30))))</f>
        <v>0</v>
      </c>
      <c r="FH86" s="40">
        <f>IF(FH$7="",0,IF(FH$1=MAX($1:$1),$R64-SUM($T86:FG86),IF(FH$1=1,SUMIFS(64:64,$1:$1,"&gt;="&amp;1,$1:$1,"&lt;="&amp;INT(-$N86/30))+(-$N86/30-INT(-$N86/30))*SUMIFS(64:64,$1:$1,INT(-$N86/30)+1),0)+(-$N86/30-INT(-$N86/30))*SUMIFS(64:64,$1:$1,FH$1+INT(-$N86/30)+1)+(INT(-$N86/30)+1--$N86/30)*SUMIFS(64:64,$1:$1,FH$1+INT(-$N86/30))))</f>
        <v>0</v>
      </c>
      <c r="FI86" s="40">
        <f>IF(FI$7="",0,IF(FI$1=MAX($1:$1),$R64-SUM($T86:FH86),IF(FI$1=1,SUMIFS(64:64,$1:$1,"&gt;="&amp;1,$1:$1,"&lt;="&amp;INT(-$N86/30))+(-$N86/30-INT(-$N86/30))*SUMIFS(64:64,$1:$1,INT(-$N86/30)+1),0)+(-$N86/30-INT(-$N86/30))*SUMIFS(64:64,$1:$1,FI$1+INT(-$N86/30)+1)+(INT(-$N86/30)+1--$N86/30)*SUMIFS(64:64,$1:$1,FI$1+INT(-$N86/30))))</f>
        <v>0</v>
      </c>
      <c r="FJ86" s="40">
        <f>IF(FJ$7="",0,IF(FJ$1=MAX($1:$1),$R64-SUM($T86:FI86),IF(FJ$1=1,SUMIFS(64:64,$1:$1,"&gt;="&amp;1,$1:$1,"&lt;="&amp;INT(-$N86/30))+(-$N86/30-INT(-$N86/30))*SUMIFS(64:64,$1:$1,INT(-$N86/30)+1),0)+(-$N86/30-INT(-$N86/30))*SUMIFS(64:64,$1:$1,FJ$1+INT(-$N86/30)+1)+(INT(-$N86/30)+1--$N86/30)*SUMIFS(64:64,$1:$1,FJ$1+INT(-$N86/30))))</f>
        <v>0</v>
      </c>
      <c r="FK86" s="40">
        <f>IF(FK$7="",0,IF(FK$1=MAX($1:$1),$R64-SUM($T86:FJ86),IF(FK$1=1,SUMIFS(64:64,$1:$1,"&gt;="&amp;1,$1:$1,"&lt;="&amp;INT(-$N86/30))+(-$N86/30-INT(-$N86/30))*SUMIFS(64:64,$1:$1,INT(-$N86/30)+1),0)+(-$N86/30-INT(-$N86/30))*SUMIFS(64:64,$1:$1,FK$1+INT(-$N86/30)+1)+(INT(-$N86/30)+1--$N86/30)*SUMIFS(64:64,$1:$1,FK$1+INT(-$N86/30))))</f>
        <v>0</v>
      </c>
      <c r="FL86" s="40">
        <f>IF(FL$7="",0,IF(FL$1=MAX($1:$1),$R64-SUM($T86:FK86),IF(FL$1=1,SUMIFS(64:64,$1:$1,"&gt;="&amp;1,$1:$1,"&lt;="&amp;INT(-$N86/30))+(-$N86/30-INT(-$N86/30))*SUMIFS(64:64,$1:$1,INT(-$N86/30)+1),0)+(-$N86/30-INT(-$N86/30))*SUMIFS(64:64,$1:$1,FL$1+INT(-$N86/30)+1)+(INT(-$N86/30)+1--$N86/30)*SUMIFS(64:64,$1:$1,FL$1+INT(-$N86/30))))</f>
        <v>0</v>
      </c>
      <c r="FM86" s="40">
        <f>IF(FM$7="",0,IF(FM$1=MAX($1:$1),$R64-SUM($T86:FL86),IF(FM$1=1,SUMIFS(64:64,$1:$1,"&gt;="&amp;1,$1:$1,"&lt;="&amp;INT(-$N86/30))+(-$N86/30-INT(-$N86/30))*SUMIFS(64:64,$1:$1,INT(-$N86/30)+1),0)+(-$N86/30-INT(-$N86/30))*SUMIFS(64:64,$1:$1,FM$1+INT(-$N86/30)+1)+(INT(-$N86/30)+1--$N86/30)*SUMIFS(64:64,$1:$1,FM$1+INT(-$N86/30))))</f>
        <v>0</v>
      </c>
      <c r="FN86" s="40">
        <f>IF(FN$7="",0,IF(FN$1=MAX($1:$1),$R64-SUM($T86:FM86),IF(FN$1=1,SUMIFS(64:64,$1:$1,"&gt;="&amp;1,$1:$1,"&lt;="&amp;INT(-$N86/30))+(-$N86/30-INT(-$N86/30))*SUMIFS(64:64,$1:$1,INT(-$N86/30)+1),0)+(-$N86/30-INT(-$N86/30))*SUMIFS(64:64,$1:$1,FN$1+INT(-$N86/30)+1)+(INT(-$N86/30)+1--$N86/30)*SUMIFS(64:64,$1:$1,FN$1+INT(-$N86/30))))</f>
        <v>0</v>
      </c>
      <c r="FO86" s="40">
        <f>IF(FO$7="",0,IF(FO$1=MAX($1:$1),$R64-SUM($T86:FN86),IF(FO$1=1,SUMIFS(64:64,$1:$1,"&gt;="&amp;1,$1:$1,"&lt;="&amp;INT(-$N86/30))+(-$N86/30-INT(-$N86/30))*SUMIFS(64:64,$1:$1,INT(-$N86/30)+1),0)+(-$N86/30-INT(-$N86/30))*SUMIFS(64:64,$1:$1,FO$1+INT(-$N86/30)+1)+(INT(-$N86/30)+1--$N86/30)*SUMIFS(64:64,$1:$1,FO$1+INT(-$N86/30))))</f>
        <v>0</v>
      </c>
      <c r="FP86" s="40">
        <f>IF(FP$7="",0,IF(FP$1=MAX($1:$1),$R64-SUM($T86:FO86),IF(FP$1=1,SUMIFS(64:64,$1:$1,"&gt;="&amp;1,$1:$1,"&lt;="&amp;INT(-$N86/30))+(-$N86/30-INT(-$N86/30))*SUMIFS(64:64,$1:$1,INT(-$N86/30)+1),0)+(-$N86/30-INT(-$N86/30))*SUMIFS(64:64,$1:$1,FP$1+INT(-$N86/30)+1)+(INT(-$N86/30)+1--$N86/30)*SUMIFS(64:64,$1:$1,FP$1+INT(-$N86/30))))</f>
        <v>0</v>
      </c>
      <c r="FQ86" s="40">
        <f>IF(FQ$7="",0,IF(FQ$1=MAX($1:$1),$R64-SUM($T86:FP86),IF(FQ$1=1,SUMIFS(64:64,$1:$1,"&gt;="&amp;1,$1:$1,"&lt;="&amp;INT(-$N86/30))+(-$N86/30-INT(-$N86/30))*SUMIFS(64:64,$1:$1,INT(-$N86/30)+1),0)+(-$N86/30-INT(-$N86/30))*SUMIFS(64:64,$1:$1,FQ$1+INT(-$N86/30)+1)+(INT(-$N86/30)+1--$N86/30)*SUMIFS(64:64,$1:$1,FQ$1+INT(-$N86/30))))</f>
        <v>0</v>
      </c>
      <c r="FR86" s="40">
        <f>IF(FR$7="",0,IF(FR$1=MAX($1:$1),$R64-SUM($T86:FQ86),IF(FR$1=1,SUMIFS(64:64,$1:$1,"&gt;="&amp;1,$1:$1,"&lt;="&amp;INT(-$N86/30))+(-$N86/30-INT(-$N86/30))*SUMIFS(64:64,$1:$1,INT(-$N86/30)+1),0)+(-$N86/30-INT(-$N86/30))*SUMIFS(64:64,$1:$1,FR$1+INT(-$N86/30)+1)+(INT(-$N86/30)+1--$N86/30)*SUMIFS(64:64,$1:$1,FR$1+INT(-$N86/30))))</f>
        <v>0</v>
      </c>
      <c r="FS86" s="40">
        <f>IF(FS$7="",0,IF(FS$1=MAX($1:$1),$R64-SUM($T86:FR86),IF(FS$1=1,SUMIFS(64:64,$1:$1,"&gt;="&amp;1,$1:$1,"&lt;="&amp;INT(-$N86/30))+(-$N86/30-INT(-$N86/30))*SUMIFS(64:64,$1:$1,INT(-$N86/30)+1),0)+(-$N86/30-INT(-$N86/30))*SUMIFS(64:64,$1:$1,FS$1+INT(-$N86/30)+1)+(INT(-$N86/30)+1--$N86/30)*SUMIFS(64:64,$1:$1,FS$1+INT(-$N86/30))))</f>
        <v>0</v>
      </c>
      <c r="FT86" s="40">
        <f>IF(FT$7="",0,IF(FT$1=MAX($1:$1),$R64-SUM($T86:FS86),IF(FT$1=1,SUMIFS(64:64,$1:$1,"&gt;="&amp;1,$1:$1,"&lt;="&amp;INT(-$N86/30))+(-$N86/30-INT(-$N86/30))*SUMIFS(64:64,$1:$1,INT(-$N86/30)+1),0)+(-$N86/30-INT(-$N86/30))*SUMIFS(64:64,$1:$1,FT$1+INT(-$N86/30)+1)+(INT(-$N86/30)+1--$N86/30)*SUMIFS(64:64,$1:$1,FT$1+INT(-$N86/30))))</f>
        <v>0</v>
      </c>
      <c r="FU86" s="40">
        <f>IF(FU$7="",0,IF(FU$1=MAX($1:$1),$R64-SUM($T86:FT86),IF(FU$1=1,SUMIFS(64:64,$1:$1,"&gt;="&amp;1,$1:$1,"&lt;="&amp;INT(-$N86/30))+(-$N86/30-INT(-$N86/30))*SUMIFS(64:64,$1:$1,INT(-$N86/30)+1),0)+(-$N86/30-INT(-$N86/30))*SUMIFS(64:64,$1:$1,FU$1+INT(-$N86/30)+1)+(INT(-$N86/30)+1--$N86/30)*SUMIFS(64:64,$1:$1,FU$1+INT(-$N86/30))))</f>
        <v>0</v>
      </c>
      <c r="FV86" s="40">
        <f>IF(FV$7="",0,IF(FV$1=MAX($1:$1),$R64-SUM($T86:FU86),IF(FV$1=1,SUMIFS(64:64,$1:$1,"&gt;="&amp;1,$1:$1,"&lt;="&amp;INT(-$N86/30))+(-$N86/30-INT(-$N86/30))*SUMIFS(64:64,$1:$1,INT(-$N86/30)+1),0)+(-$N86/30-INT(-$N86/30))*SUMIFS(64:64,$1:$1,FV$1+INT(-$N86/30)+1)+(INT(-$N86/30)+1--$N86/30)*SUMIFS(64:64,$1:$1,FV$1+INT(-$N86/30))))</f>
        <v>0</v>
      </c>
      <c r="FW86" s="40">
        <f>IF(FW$7="",0,IF(FW$1=MAX($1:$1),$R64-SUM($T86:FV86),IF(FW$1=1,SUMIFS(64:64,$1:$1,"&gt;="&amp;1,$1:$1,"&lt;="&amp;INT(-$N86/30))+(-$N86/30-INT(-$N86/30))*SUMIFS(64:64,$1:$1,INT(-$N86/30)+1),0)+(-$N86/30-INT(-$N86/30))*SUMIFS(64:64,$1:$1,FW$1+INT(-$N86/30)+1)+(INT(-$N86/30)+1--$N86/30)*SUMIFS(64:64,$1:$1,FW$1+INT(-$N86/30))))</f>
        <v>0</v>
      </c>
      <c r="FX86" s="40">
        <f>IF(FX$7="",0,IF(FX$1=MAX($1:$1),$R64-SUM($T86:FW86),IF(FX$1=1,SUMIFS(64:64,$1:$1,"&gt;="&amp;1,$1:$1,"&lt;="&amp;INT(-$N86/30))+(-$N86/30-INT(-$N86/30))*SUMIFS(64:64,$1:$1,INT(-$N86/30)+1),0)+(-$N86/30-INT(-$N86/30))*SUMIFS(64:64,$1:$1,FX$1+INT(-$N86/30)+1)+(INT(-$N86/30)+1--$N86/30)*SUMIFS(64:64,$1:$1,FX$1+INT(-$N86/30))))</f>
        <v>0</v>
      </c>
      <c r="FY86" s="40">
        <f>IF(FY$7="",0,IF(FY$1=MAX($1:$1),$R64-SUM($T86:FX86),IF(FY$1=1,SUMIFS(64:64,$1:$1,"&gt;="&amp;1,$1:$1,"&lt;="&amp;INT(-$N86/30))+(-$N86/30-INT(-$N86/30))*SUMIFS(64:64,$1:$1,INT(-$N86/30)+1),0)+(-$N86/30-INT(-$N86/30))*SUMIFS(64:64,$1:$1,FY$1+INT(-$N86/30)+1)+(INT(-$N86/30)+1--$N86/30)*SUMIFS(64:64,$1:$1,FY$1+INT(-$N86/30))))</f>
        <v>0</v>
      </c>
      <c r="FZ86" s="40">
        <f>IF(FZ$7="",0,IF(FZ$1=MAX($1:$1),$R64-SUM($T86:FY86),IF(FZ$1=1,SUMIFS(64:64,$1:$1,"&gt;="&amp;1,$1:$1,"&lt;="&amp;INT(-$N86/30))+(-$N86/30-INT(-$N86/30))*SUMIFS(64:64,$1:$1,INT(-$N86/30)+1),0)+(-$N86/30-INT(-$N86/30))*SUMIFS(64:64,$1:$1,FZ$1+INT(-$N86/30)+1)+(INT(-$N86/30)+1--$N86/30)*SUMIFS(64:64,$1:$1,FZ$1+INT(-$N86/30))))</f>
        <v>0</v>
      </c>
      <c r="GA86" s="40">
        <f>IF(GA$7="",0,IF(GA$1=MAX($1:$1),$R64-SUM($T86:FZ86),IF(GA$1=1,SUMIFS(64:64,$1:$1,"&gt;="&amp;1,$1:$1,"&lt;="&amp;INT(-$N86/30))+(-$N86/30-INT(-$N86/30))*SUMIFS(64:64,$1:$1,INT(-$N86/30)+1),0)+(-$N86/30-INT(-$N86/30))*SUMIFS(64:64,$1:$1,GA$1+INT(-$N86/30)+1)+(INT(-$N86/30)+1--$N86/30)*SUMIFS(64:64,$1:$1,GA$1+INT(-$N86/30))))</f>
        <v>0</v>
      </c>
      <c r="GB86" s="40">
        <f>IF(GB$7="",0,IF(GB$1=MAX($1:$1),$R64-SUM($T86:GA86),IF(GB$1=1,SUMIFS(64:64,$1:$1,"&gt;="&amp;1,$1:$1,"&lt;="&amp;INT(-$N86/30))+(-$N86/30-INT(-$N86/30))*SUMIFS(64:64,$1:$1,INT(-$N86/30)+1),0)+(-$N86/30-INT(-$N86/30))*SUMIFS(64:64,$1:$1,GB$1+INT(-$N86/30)+1)+(INT(-$N86/30)+1--$N86/30)*SUMIFS(64:64,$1:$1,GB$1+INT(-$N86/30))))</f>
        <v>0</v>
      </c>
      <c r="GC86" s="40">
        <f>IF(GC$7="",0,IF(GC$1=MAX($1:$1),$R64-SUM($T86:GB86),IF(GC$1=1,SUMIFS(64:64,$1:$1,"&gt;="&amp;1,$1:$1,"&lt;="&amp;INT(-$N86/30))+(-$N86/30-INT(-$N86/30))*SUMIFS(64:64,$1:$1,INT(-$N86/30)+1),0)+(-$N86/30-INT(-$N86/30))*SUMIFS(64:64,$1:$1,GC$1+INT(-$N86/30)+1)+(INT(-$N86/30)+1--$N86/30)*SUMIFS(64:64,$1:$1,GC$1+INT(-$N86/30))))</f>
        <v>0</v>
      </c>
      <c r="GD86" s="40">
        <f>IF(GD$7="",0,IF(GD$1=MAX($1:$1),$R64-SUM($T86:GC86),IF(GD$1=1,SUMIFS(64:64,$1:$1,"&gt;="&amp;1,$1:$1,"&lt;="&amp;INT(-$N86/30))+(-$N86/30-INT(-$N86/30))*SUMIFS(64:64,$1:$1,INT(-$N86/30)+1),0)+(-$N86/30-INT(-$N86/30))*SUMIFS(64:64,$1:$1,GD$1+INT(-$N86/30)+1)+(INT(-$N86/30)+1--$N86/30)*SUMIFS(64:64,$1:$1,GD$1+INT(-$N86/30))))</f>
        <v>0</v>
      </c>
      <c r="GE86" s="40">
        <f>IF(GE$7="",0,IF(GE$1=MAX($1:$1),$R64-SUM($T86:GD86),IF(GE$1=1,SUMIFS(64:64,$1:$1,"&gt;="&amp;1,$1:$1,"&lt;="&amp;INT(-$N86/30))+(-$N86/30-INT(-$N86/30))*SUMIFS(64:64,$1:$1,INT(-$N86/30)+1),0)+(-$N86/30-INT(-$N86/30))*SUMIFS(64:64,$1:$1,GE$1+INT(-$N86/30)+1)+(INT(-$N86/30)+1--$N86/30)*SUMIFS(64:64,$1:$1,GE$1+INT(-$N86/30))))</f>
        <v>0</v>
      </c>
      <c r="GF86" s="40">
        <f>IF(GF$7="",0,IF(GF$1=MAX($1:$1),$R64-SUM($T86:GE86),IF(GF$1=1,SUMIFS(64:64,$1:$1,"&gt;="&amp;1,$1:$1,"&lt;="&amp;INT(-$N86/30))+(-$N86/30-INT(-$N86/30))*SUMIFS(64:64,$1:$1,INT(-$N86/30)+1),0)+(-$N86/30-INT(-$N86/30))*SUMIFS(64:64,$1:$1,GF$1+INT(-$N86/30)+1)+(INT(-$N86/30)+1--$N86/30)*SUMIFS(64:64,$1:$1,GF$1+INT(-$N86/30))))</f>
        <v>0</v>
      </c>
      <c r="GG86" s="40">
        <f>IF(GG$7="",0,IF(GG$1=MAX($1:$1),$R64-SUM($T86:GF86),IF(GG$1=1,SUMIFS(64:64,$1:$1,"&gt;="&amp;1,$1:$1,"&lt;="&amp;INT(-$N86/30))+(-$N86/30-INT(-$N86/30))*SUMIFS(64:64,$1:$1,INT(-$N86/30)+1),0)+(-$N86/30-INT(-$N86/30))*SUMIFS(64:64,$1:$1,GG$1+INT(-$N86/30)+1)+(INT(-$N86/30)+1--$N86/30)*SUMIFS(64:64,$1:$1,GG$1+INT(-$N86/30))))</f>
        <v>0</v>
      </c>
      <c r="GH86" s="40">
        <f>IF(GH$7="",0,IF(GH$1=MAX($1:$1),$R64-SUM($T86:GG86),IF(GH$1=1,SUMIFS(64:64,$1:$1,"&gt;="&amp;1,$1:$1,"&lt;="&amp;INT(-$N86/30))+(-$N86/30-INT(-$N86/30))*SUMIFS(64:64,$1:$1,INT(-$N86/30)+1),0)+(-$N86/30-INT(-$N86/30))*SUMIFS(64:64,$1:$1,GH$1+INT(-$N86/30)+1)+(INT(-$N86/30)+1--$N86/30)*SUMIFS(64:64,$1:$1,GH$1+INT(-$N86/30))))</f>
        <v>0</v>
      </c>
      <c r="GI86" s="40">
        <f>IF(GI$7="",0,IF(GI$1=MAX($1:$1),$R64-SUM($T86:GH86),IF(GI$1=1,SUMIFS(64:64,$1:$1,"&gt;="&amp;1,$1:$1,"&lt;="&amp;INT(-$N86/30))+(-$N86/30-INT(-$N86/30))*SUMIFS(64:64,$1:$1,INT(-$N86/30)+1),0)+(-$N86/30-INT(-$N86/30))*SUMIFS(64:64,$1:$1,GI$1+INT(-$N86/30)+1)+(INT(-$N86/30)+1--$N86/30)*SUMIFS(64:64,$1:$1,GI$1+INT(-$N86/30))))</f>
        <v>0</v>
      </c>
      <c r="GJ86" s="40">
        <f>IF(GJ$7="",0,IF(GJ$1=MAX($1:$1),$R64-SUM($T86:GI86),IF(GJ$1=1,SUMIFS(64:64,$1:$1,"&gt;="&amp;1,$1:$1,"&lt;="&amp;INT(-$N86/30))+(-$N86/30-INT(-$N86/30))*SUMIFS(64:64,$1:$1,INT(-$N86/30)+1),0)+(-$N86/30-INT(-$N86/30))*SUMIFS(64:64,$1:$1,GJ$1+INT(-$N86/30)+1)+(INT(-$N86/30)+1--$N86/30)*SUMIFS(64:64,$1:$1,GJ$1+INT(-$N86/30))))</f>
        <v>0</v>
      </c>
      <c r="GK86" s="40">
        <f>IF(GK$7="",0,IF(GK$1=MAX($1:$1),$R64-SUM($T86:GJ86),IF(GK$1=1,SUMIFS(64:64,$1:$1,"&gt;="&amp;1,$1:$1,"&lt;="&amp;INT(-$N86/30))+(-$N86/30-INT(-$N86/30))*SUMIFS(64:64,$1:$1,INT(-$N86/30)+1),0)+(-$N86/30-INT(-$N86/30))*SUMIFS(64:64,$1:$1,GK$1+INT(-$N86/30)+1)+(INT(-$N86/30)+1--$N86/30)*SUMIFS(64:64,$1:$1,GK$1+INT(-$N86/30))))</f>
        <v>0</v>
      </c>
      <c r="GL86" s="40">
        <f>IF(GL$7="",0,IF(GL$1=MAX($1:$1),$R64-SUM($T86:GK86),IF(GL$1=1,SUMIFS(64:64,$1:$1,"&gt;="&amp;1,$1:$1,"&lt;="&amp;INT(-$N86/30))+(-$N86/30-INT(-$N86/30))*SUMIFS(64:64,$1:$1,INT(-$N86/30)+1),0)+(-$N86/30-INT(-$N86/30))*SUMIFS(64:64,$1:$1,GL$1+INT(-$N86/30)+1)+(INT(-$N86/30)+1--$N86/30)*SUMIFS(64:64,$1:$1,GL$1+INT(-$N86/30))))</f>
        <v>0</v>
      </c>
      <c r="GM86" s="40">
        <f>IF(GM$7="",0,IF(GM$1=MAX($1:$1),$R64-SUM($T86:GL86),IF(GM$1=1,SUMIFS(64:64,$1:$1,"&gt;="&amp;1,$1:$1,"&lt;="&amp;INT(-$N86/30))+(-$N86/30-INT(-$N86/30))*SUMIFS(64:64,$1:$1,INT(-$N86/30)+1),0)+(-$N86/30-INT(-$N86/30))*SUMIFS(64:64,$1:$1,GM$1+INT(-$N86/30)+1)+(INT(-$N86/30)+1--$N86/30)*SUMIFS(64:64,$1:$1,GM$1+INT(-$N86/30))))</f>
        <v>0</v>
      </c>
      <c r="GN86" s="40">
        <f>IF(GN$7="",0,IF(GN$1=MAX($1:$1),$R64-SUM($T86:GM86),IF(GN$1=1,SUMIFS(64:64,$1:$1,"&gt;="&amp;1,$1:$1,"&lt;="&amp;INT(-$N86/30))+(-$N86/30-INT(-$N86/30))*SUMIFS(64:64,$1:$1,INT(-$N86/30)+1),0)+(-$N86/30-INT(-$N86/30))*SUMIFS(64:64,$1:$1,GN$1+INT(-$N86/30)+1)+(INT(-$N86/30)+1--$N86/30)*SUMIFS(64:64,$1:$1,GN$1+INT(-$N86/30))))</f>
        <v>0</v>
      </c>
      <c r="GO86" s="40">
        <f>IF(GO$7="",0,IF(GO$1=MAX($1:$1),$R64-SUM($T86:GN86),IF(GO$1=1,SUMIFS(64:64,$1:$1,"&gt;="&amp;1,$1:$1,"&lt;="&amp;INT(-$N86/30))+(-$N86/30-INT(-$N86/30))*SUMIFS(64:64,$1:$1,INT(-$N86/30)+1),0)+(-$N86/30-INT(-$N86/30))*SUMIFS(64:64,$1:$1,GO$1+INT(-$N86/30)+1)+(INT(-$N86/30)+1--$N86/30)*SUMIFS(64:64,$1:$1,GO$1+INT(-$N86/30))))</f>
        <v>0</v>
      </c>
      <c r="GP86" s="40">
        <f>IF(GP$7="",0,IF(GP$1=MAX($1:$1),$R64-SUM($T86:GO86),IF(GP$1=1,SUMIFS(64:64,$1:$1,"&gt;="&amp;1,$1:$1,"&lt;="&amp;INT(-$N86/30))+(-$N86/30-INT(-$N86/30))*SUMIFS(64:64,$1:$1,INT(-$N86/30)+1),0)+(-$N86/30-INT(-$N86/30))*SUMIFS(64:64,$1:$1,GP$1+INT(-$N86/30)+1)+(INT(-$N86/30)+1--$N86/30)*SUMIFS(64:64,$1:$1,GP$1+INT(-$N86/30))))</f>
        <v>0</v>
      </c>
      <c r="GQ86" s="40">
        <f>IF(GQ$7="",0,IF(GQ$1=MAX($1:$1),$R64-SUM($T86:GP86),IF(GQ$1=1,SUMIFS(64:64,$1:$1,"&gt;="&amp;1,$1:$1,"&lt;="&amp;INT(-$N86/30))+(-$N86/30-INT(-$N86/30))*SUMIFS(64:64,$1:$1,INT(-$N86/30)+1),0)+(-$N86/30-INT(-$N86/30))*SUMIFS(64:64,$1:$1,GQ$1+INT(-$N86/30)+1)+(INT(-$N86/30)+1--$N86/30)*SUMIFS(64:64,$1:$1,GQ$1+INT(-$N86/30))))</f>
        <v>0</v>
      </c>
      <c r="GR86" s="40">
        <f>IF(GR$7="",0,IF(GR$1=MAX($1:$1),$R64-SUM($T86:GQ86),IF(GR$1=1,SUMIFS(64:64,$1:$1,"&gt;="&amp;1,$1:$1,"&lt;="&amp;INT(-$N86/30))+(-$N86/30-INT(-$N86/30))*SUMIFS(64:64,$1:$1,INT(-$N86/30)+1),0)+(-$N86/30-INT(-$N86/30))*SUMIFS(64:64,$1:$1,GR$1+INT(-$N86/30)+1)+(INT(-$N86/30)+1--$N86/30)*SUMIFS(64:64,$1:$1,GR$1+INT(-$N86/30))))</f>
        <v>0</v>
      </c>
      <c r="GS86" s="40">
        <f>IF(GS$7="",0,IF(GS$1=MAX($1:$1),$R64-SUM($T86:GR86),IF(GS$1=1,SUMIFS(64:64,$1:$1,"&gt;="&amp;1,$1:$1,"&lt;="&amp;INT(-$N86/30))+(-$N86/30-INT(-$N86/30))*SUMIFS(64:64,$1:$1,INT(-$N86/30)+1),0)+(-$N86/30-INT(-$N86/30))*SUMIFS(64:64,$1:$1,GS$1+INT(-$N86/30)+1)+(INT(-$N86/30)+1--$N86/30)*SUMIFS(64:64,$1:$1,GS$1+INT(-$N86/30))))</f>
        <v>0</v>
      </c>
      <c r="GT86" s="40">
        <f>IF(GT$7="",0,IF(GT$1=MAX($1:$1),$R64-SUM($T86:GS86),IF(GT$1=1,SUMIFS(64:64,$1:$1,"&gt;="&amp;1,$1:$1,"&lt;="&amp;INT(-$N86/30))+(-$N86/30-INT(-$N86/30))*SUMIFS(64:64,$1:$1,INT(-$N86/30)+1),0)+(-$N86/30-INT(-$N86/30))*SUMIFS(64:64,$1:$1,GT$1+INT(-$N86/30)+1)+(INT(-$N86/30)+1--$N86/30)*SUMIFS(64:64,$1:$1,GT$1+INT(-$N86/30))))</f>
        <v>0</v>
      </c>
      <c r="GU86" s="40">
        <f>IF(GU$7="",0,IF(GU$1=MAX($1:$1),$R64-SUM($T86:GT86),IF(GU$1=1,SUMIFS(64:64,$1:$1,"&gt;="&amp;1,$1:$1,"&lt;="&amp;INT(-$N86/30))+(-$N86/30-INT(-$N86/30))*SUMIFS(64:64,$1:$1,INT(-$N86/30)+1),0)+(-$N86/30-INT(-$N86/30))*SUMIFS(64:64,$1:$1,GU$1+INT(-$N86/30)+1)+(INT(-$N86/30)+1--$N86/30)*SUMIFS(64:64,$1:$1,GU$1+INT(-$N86/30))))</f>
        <v>0</v>
      </c>
      <c r="GV86" s="40">
        <f>IF(GV$7="",0,IF(GV$1=MAX($1:$1),$R64-SUM($T86:GU86),IF(GV$1=1,SUMIFS(64:64,$1:$1,"&gt;="&amp;1,$1:$1,"&lt;="&amp;INT(-$N86/30))+(-$N86/30-INT(-$N86/30))*SUMIFS(64:64,$1:$1,INT(-$N86/30)+1),0)+(-$N86/30-INT(-$N86/30))*SUMIFS(64:64,$1:$1,GV$1+INT(-$N86/30)+1)+(INT(-$N86/30)+1--$N86/30)*SUMIFS(64:64,$1:$1,GV$1+INT(-$N86/30))))</f>
        <v>0</v>
      </c>
      <c r="GW86" s="40">
        <f>IF(GW$7="",0,IF(GW$1=MAX($1:$1),$R64-SUM($T86:GV86),IF(GW$1=1,SUMIFS(64:64,$1:$1,"&gt;="&amp;1,$1:$1,"&lt;="&amp;INT(-$N86/30))+(-$N86/30-INT(-$N86/30))*SUMIFS(64:64,$1:$1,INT(-$N86/30)+1),0)+(-$N86/30-INT(-$N86/30))*SUMIFS(64:64,$1:$1,GW$1+INT(-$N86/30)+1)+(INT(-$N86/30)+1--$N86/30)*SUMIFS(64:64,$1:$1,GW$1+INT(-$N86/30))))</f>
        <v>0</v>
      </c>
      <c r="GX86" s="40">
        <f>IF(GX$7="",0,IF(GX$1=MAX($1:$1),$R64-SUM($T86:GW86),IF(GX$1=1,SUMIFS(64:64,$1:$1,"&gt;="&amp;1,$1:$1,"&lt;="&amp;INT(-$N86/30))+(-$N86/30-INT(-$N86/30))*SUMIFS(64:64,$1:$1,INT(-$N86/30)+1),0)+(-$N86/30-INT(-$N86/30))*SUMIFS(64:64,$1:$1,GX$1+INT(-$N86/30)+1)+(INT(-$N86/30)+1--$N86/30)*SUMIFS(64:64,$1:$1,GX$1+INT(-$N86/30))))</f>
        <v>0</v>
      </c>
      <c r="GY86" s="40">
        <f>IF(GY$7="",0,IF(GY$1=MAX($1:$1),$R64-SUM($T86:GX86),IF(GY$1=1,SUMIFS(64:64,$1:$1,"&gt;="&amp;1,$1:$1,"&lt;="&amp;INT(-$N86/30))+(-$N86/30-INT(-$N86/30))*SUMIFS(64:64,$1:$1,INT(-$N86/30)+1),0)+(-$N86/30-INT(-$N86/30))*SUMIFS(64:64,$1:$1,GY$1+INT(-$N86/30)+1)+(INT(-$N86/30)+1--$N86/30)*SUMIFS(64:64,$1:$1,GY$1+INT(-$N86/30))))</f>
        <v>0</v>
      </c>
      <c r="GZ86" s="40">
        <f>IF(GZ$7="",0,IF(GZ$1=MAX($1:$1),$R64-SUM($T86:GY86),IF(GZ$1=1,SUMIFS(64:64,$1:$1,"&gt;="&amp;1,$1:$1,"&lt;="&amp;INT(-$N86/30))+(-$N86/30-INT(-$N86/30))*SUMIFS(64:64,$1:$1,INT(-$N86/30)+1),0)+(-$N86/30-INT(-$N86/30))*SUMIFS(64:64,$1:$1,GZ$1+INT(-$N86/30)+1)+(INT(-$N86/30)+1--$N86/30)*SUMIFS(64:64,$1:$1,GZ$1+INT(-$N86/30))))</f>
        <v>0</v>
      </c>
      <c r="HA86" s="40">
        <f>IF(HA$7="",0,IF(HA$1=MAX($1:$1),$R64-SUM($T86:GZ86),IF(HA$1=1,SUMIFS(64:64,$1:$1,"&gt;="&amp;1,$1:$1,"&lt;="&amp;INT(-$N86/30))+(-$N86/30-INT(-$N86/30))*SUMIFS(64:64,$1:$1,INT(-$N86/30)+1),0)+(-$N86/30-INT(-$N86/30))*SUMIFS(64:64,$1:$1,HA$1+INT(-$N86/30)+1)+(INT(-$N86/30)+1--$N86/30)*SUMIFS(64:64,$1:$1,HA$1+INT(-$N86/30))))</f>
        <v>0</v>
      </c>
      <c r="HB86" s="40">
        <f>IF(HB$7="",0,IF(HB$1=MAX($1:$1),$R64-SUM($T86:HA86),IF(HB$1=1,SUMIFS(64:64,$1:$1,"&gt;="&amp;1,$1:$1,"&lt;="&amp;INT(-$N86/30))+(-$N86/30-INT(-$N86/30))*SUMIFS(64:64,$1:$1,INT(-$N86/30)+1),0)+(-$N86/30-INT(-$N86/30))*SUMIFS(64:64,$1:$1,HB$1+INT(-$N86/30)+1)+(INT(-$N86/30)+1--$N86/30)*SUMIFS(64:64,$1:$1,HB$1+INT(-$N86/30))))</f>
        <v>0</v>
      </c>
      <c r="HC86" s="40">
        <f>IF(HC$7="",0,IF(HC$1=MAX($1:$1),$R64-SUM($T86:HB86),IF(HC$1=1,SUMIFS(64:64,$1:$1,"&gt;="&amp;1,$1:$1,"&lt;="&amp;INT(-$N86/30))+(-$N86/30-INT(-$N86/30))*SUMIFS(64:64,$1:$1,INT(-$N86/30)+1),0)+(-$N86/30-INT(-$N86/30))*SUMIFS(64:64,$1:$1,HC$1+INT(-$N86/30)+1)+(INT(-$N86/30)+1--$N86/30)*SUMIFS(64:64,$1:$1,HC$1+INT(-$N86/30))))</f>
        <v>0</v>
      </c>
      <c r="HD86" s="40">
        <f>IF(HD$7="",0,IF(HD$1=MAX($1:$1),$R64-SUM($T86:HC86),IF(HD$1=1,SUMIFS(64:64,$1:$1,"&gt;="&amp;1,$1:$1,"&lt;="&amp;INT(-$N86/30))+(-$N86/30-INT(-$N86/30))*SUMIFS(64:64,$1:$1,INT(-$N86/30)+1),0)+(-$N86/30-INT(-$N86/30))*SUMIFS(64:64,$1:$1,HD$1+INT(-$N86/30)+1)+(INT(-$N86/30)+1--$N86/30)*SUMIFS(64:64,$1:$1,HD$1+INT(-$N86/30))))</f>
        <v>0</v>
      </c>
      <c r="HE86" s="40">
        <f>IF(HE$7="",0,IF(HE$1=MAX($1:$1),$R64-SUM($T86:HD86),IF(HE$1=1,SUMIFS(64:64,$1:$1,"&gt;="&amp;1,$1:$1,"&lt;="&amp;INT(-$N86/30))+(-$N86/30-INT(-$N86/30))*SUMIFS(64:64,$1:$1,INT(-$N86/30)+1),0)+(-$N86/30-INT(-$N86/30))*SUMIFS(64:64,$1:$1,HE$1+INT(-$N86/30)+1)+(INT(-$N86/30)+1--$N86/30)*SUMIFS(64:64,$1:$1,HE$1+INT(-$N86/30))))</f>
        <v>0</v>
      </c>
      <c r="HF86" s="40">
        <f>IF(HF$7="",0,IF(HF$1=MAX($1:$1),$R64-SUM($T86:HE86),IF(HF$1=1,SUMIFS(64:64,$1:$1,"&gt;="&amp;1,$1:$1,"&lt;="&amp;INT(-$N86/30))+(-$N86/30-INT(-$N86/30))*SUMIFS(64:64,$1:$1,INT(-$N86/30)+1),0)+(-$N86/30-INT(-$N86/30))*SUMIFS(64:64,$1:$1,HF$1+INT(-$N86/30)+1)+(INT(-$N86/30)+1--$N86/30)*SUMIFS(64:64,$1:$1,HF$1+INT(-$N86/30))))</f>
        <v>0</v>
      </c>
      <c r="HG86" s="40">
        <f>IF(HG$7="",0,IF(HG$1=MAX($1:$1),$R64-SUM($T86:HF86),IF(HG$1=1,SUMIFS(64:64,$1:$1,"&gt;="&amp;1,$1:$1,"&lt;="&amp;INT(-$N86/30))+(-$N86/30-INT(-$N86/30))*SUMIFS(64:64,$1:$1,INT(-$N86/30)+1),0)+(-$N86/30-INT(-$N86/30))*SUMIFS(64:64,$1:$1,HG$1+INT(-$N86/30)+1)+(INT(-$N86/30)+1--$N86/30)*SUMIFS(64:64,$1:$1,HG$1+INT(-$N86/30))))</f>
        <v>0</v>
      </c>
      <c r="HH86" s="40">
        <f>IF(HH$7="",0,IF(HH$1=MAX($1:$1),$R64-SUM($T86:HG86),IF(HH$1=1,SUMIFS(64:64,$1:$1,"&gt;="&amp;1,$1:$1,"&lt;="&amp;INT(-$N86/30))+(-$N86/30-INT(-$N86/30))*SUMIFS(64:64,$1:$1,INT(-$N86/30)+1),0)+(-$N86/30-INT(-$N86/30))*SUMIFS(64:64,$1:$1,HH$1+INT(-$N86/30)+1)+(INT(-$N86/30)+1--$N86/30)*SUMIFS(64:64,$1:$1,HH$1+INT(-$N86/30))))</f>
        <v>0</v>
      </c>
      <c r="HI86" s="40">
        <f>IF(HI$7="",0,IF(HI$1=MAX($1:$1),$R64-SUM($T86:HH86),IF(HI$1=1,SUMIFS(64:64,$1:$1,"&gt;="&amp;1,$1:$1,"&lt;="&amp;INT(-$N86/30))+(-$N86/30-INT(-$N86/30))*SUMIFS(64:64,$1:$1,INT(-$N86/30)+1),0)+(-$N86/30-INT(-$N86/30))*SUMIFS(64:64,$1:$1,HI$1+INT(-$N86/30)+1)+(INT(-$N86/30)+1--$N86/30)*SUMIFS(64:64,$1:$1,HI$1+INT(-$N86/30))))</f>
        <v>0</v>
      </c>
      <c r="HJ86" s="40">
        <f>IF(HJ$7="",0,IF(HJ$1=MAX($1:$1),$R64-SUM($T86:HI86),IF(HJ$1=1,SUMIFS(64:64,$1:$1,"&gt;="&amp;1,$1:$1,"&lt;="&amp;INT(-$N86/30))+(-$N86/30-INT(-$N86/30))*SUMIFS(64:64,$1:$1,INT(-$N86/30)+1),0)+(-$N86/30-INT(-$N86/30))*SUMIFS(64:64,$1:$1,HJ$1+INT(-$N86/30)+1)+(INT(-$N86/30)+1--$N86/30)*SUMIFS(64:64,$1:$1,HJ$1+INT(-$N86/30))))</f>
        <v>0</v>
      </c>
      <c r="HK86" s="40">
        <f>IF(HK$7="",0,IF(HK$1=MAX($1:$1),$R64-SUM($T86:HJ86),IF(HK$1=1,SUMIFS(64:64,$1:$1,"&gt;="&amp;1,$1:$1,"&lt;="&amp;INT(-$N86/30))+(-$N86/30-INT(-$N86/30))*SUMIFS(64:64,$1:$1,INT(-$N86/30)+1),0)+(-$N86/30-INT(-$N86/30))*SUMIFS(64:64,$1:$1,HK$1+INT(-$N86/30)+1)+(INT(-$N86/30)+1--$N86/30)*SUMIFS(64:64,$1:$1,HK$1+INT(-$N86/30))))</f>
        <v>0</v>
      </c>
      <c r="HL86" s="40">
        <f>IF(HL$7="",0,IF(HL$1=MAX($1:$1),$R64-SUM($T86:HK86),IF(HL$1=1,SUMIFS(64:64,$1:$1,"&gt;="&amp;1,$1:$1,"&lt;="&amp;INT(-$N86/30))+(-$N86/30-INT(-$N86/30))*SUMIFS(64:64,$1:$1,INT(-$N86/30)+1),0)+(-$N86/30-INT(-$N86/30))*SUMIFS(64:64,$1:$1,HL$1+INT(-$N86/30)+1)+(INT(-$N86/30)+1--$N86/30)*SUMIFS(64:64,$1:$1,HL$1+INT(-$N86/30))))</f>
        <v>0</v>
      </c>
      <c r="HM86" s="40">
        <f>IF(HM$7="",0,IF(HM$1=MAX($1:$1),$R64-SUM($T86:HL86),IF(HM$1=1,SUMIFS(64:64,$1:$1,"&gt;="&amp;1,$1:$1,"&lt;="&amp;INT(-$N86/30))+(-$N86/30-INT(-$N86/30))*SUMIFS(64:64,$1:$1,INT(-$N86/30)+1),0)+(-$N86/30-INT(-$N86/30))*SUMIFS(64:64,$1:$1,HM$1+INT(-$N86/30)+1)+(INT(-$N86/30)+1--$N86/30)*SUMIFS(64:64,$1:$1,HM$1+INT(-$N86/30))))</f>
        <v>0</v>
      </c>
      <c r="HN86" s="40">
        <f>IF(HN$7="",0,IF(HN$1=MAX($1:$1),$R64-SUM($T86:HM86),IF(HN$1=1,SUMIFS(64:64,$1:$1,"&gt;="&amp;1,$1:$1,"&lt;="&amp;INT(-$N86/30))+(-$N86/30-INT(-$N86/30))*SUMIFS(64:64,$1:$1,INT(-$N86/30)+1),0)+(-$N86/30-INT(-$N86/30))*SUMIFS(64:64,$1:$1,HN$1+INT(-$N86/30)+1)+(INT(-$N86/30)+1--$N86/30)*SUMIFS(64:64,$1:$1,HN$1+INT(-$N86/30))))</f>
        <v>0</v>
      </c>
      <c r="HO86" s="40">
        <f>IF(HO$7="",0,IF(HO$1=MAX($1:$1),$R64-SUM($T86:HN86),IF(HO$1=1,SUMIFS(64:64,$1:$1,"&gt;="&amp;1,$1:$1,"&lt;="&amp;INT(-$N86/30))+(-$N86/30-INT(-$N86/30))*SUMIFS(64:64,$1:$1,INT(-$N86/30)+1),0)+(-$N86/30-INT(-$N86/30))*SUMIFS(64:64,$1:$1,HO$1+INT(-$N86/30)+1)+(INT(-$N86/30)+1--$N86/30)*SUMIFS(64:64,$1:$1,HO$1+INT(-$N86/30))))</f>
        <v>0</v>
      </c>
      <c r="HP86" s="40">
        <f>IF(HP$7="",0,IF(HP$1=MAX($1:$1),$R64-SUM($T86:HO86),IF(HP$1=1,SUMIFS(64:64,$1:$1,"&gt;="&amp;1,$1:$1,"&lt;="&amp;INT(-$N86/30))+(-$N86/30-INT(-$N86/30))*SUMIFS(64:64,$1:$1,INT(-$N86/30)+1),0)+(-$N86/30-INT(-$N86/30))*SUMIFS(64:64,$1:$1,HP$1+INT(-$N86/30)+1)+(INT(-$N86/30)+1--$N86/30)*SUMIFS(64:64,$1:$1,HP$1+INT(-$N86/30))))</f>
        <v>0</v>
      </c>
      <c r="HQ86" s="40">
        <f>IF(HQ$7="",0,IF(HQ$1=MAX($1:$1),$R64-SUM($T86:HP86),IF(HQ$1=1,SUMIFS(64:64,$1:$1,"&gt;="&amp;1,$1:$1,"&lt;="&amp;INT(-$N86/30))+(-$N86/30-INT(-$N86/30))*SUMIFS(64:64,$1:$1,INT(-$N86/30)+1),0)+(-$N86/30-INT(-$N86/30))*SUMIFS(64:64,$1:$1,HQ$1+INT(-$N86/30)+1)+(INT(-$N86/30)+1--$N86/30)*SUMIFS(64:64,$1:$1,HQ$1+INT(-$N86/30))))</f>
        <v>0</v>
      </c>
      <c r="HR86" s="40">
        <f>IF(HR$7="",0,IF(HR$1=MAX($1:$1),$R64-SUM($T86:HQ86),IF(HR$1=1,SUMIFS(64:64,$1:$1,"&gt;="&amp;1,$1:$1,"&lt;="&amp;INT(-$N86/30))+(-$N86/30-INT(-$N86/30))*SUMIFS(64:64,$1:$1,INT(-$N86/30)+1),0)+(-$N86/30-INT(-$N86/30))*SUMIFS(64:64,$1:$1,HR$1+INT(-$N86/30)+1)+(INT(-$N86/30)+1--$N86/30)*SUMIFS(64:64,$1:$1,HR$1+INT(-$N86/30))))</f>
        <v>0</v>
      </c>
      <c r="HS86" s="40">
        <f>IF(HS$7="",0,IF(HS$1=MAX($1:$1),$R64-SUM($T86:HR86),IF(HS$1=1,SUMIFS(64:64,$1:$1,"&gt;="&amp;1,$1:$1,"&lt;="&amp;INT(-$N86/30))+(-$N86/30-INT(-$N86/30))*SUMIFS(64:64,$1:$1,INT(-$N86/30)+1),0)+(-$N86/30-INT(-$N86/30))*SUMIFS(64:64,$1:$1,HS$1+INT(-$N86/30)+1)+(INT(-$N86/30)+1--$N86/30)*SUMIFS(64:64,$1:$1,HS$1+INT(-$N86/30))))</f>
        <v>0</v>
      </c>
      <c r="HT86" s="40">
        <f>IF(HT$7="",0,IF(HT$1=MAX($1:$1),$R64-SUM($T86:HS86),IF(HT$1=1,SUMIFS(64:64,$1:$1,"&gt;="&amp;1,$1:$1,"&lt;="&amp;INT(-$N86/30))+(-$N86/30-INT(-$N86/30))*SUMIFS(64:64,$1:$1,INT(-$N86/30)+1),0)+(-$N86/30-INT(-$N86/30))*SUMIFS(64:64,$1:$1,HT$1+INT(-$N86/30)+1)+(INT(-$N86/30)+1--$N86/30)*SUMIFS(64:64,$1:$1,HT$1+INT(-$N86/30))))</f>
        <v>0</v>
      </c>
      <c r="HU86" s="40">
        <f>IF(HU$7="",0,IF(HU$1=MAX($1:$1),$R64-SUM($T86:HT86),IF(HU$1=1,SUMIFS(64:64,$1:$1,"&gt;="&amp;1,$1:$1,"&lt;="&amp;INT(-$N86/30))+(-$N86/30-INT(-$N86/30))*SUMIFS(64:64,$1:$1,INT(-$N86/30)+1),0)+(-$N86/30-INT(-$N86/30))*SUMIFS(64:64,$1:$1,HU$1+INT(-$N86/30)+1)+(INT(-$N86/30)+1--$N86/30)*SUMIFS(64:64,$1:$1,HU$1+INT(-$N86/30))))</f>
        <v>0</v>
      </c>
      <c r="HV86" s="40">
        <f>IF(HV$7="",0,IF(HV$1=MAX($1:$1),$R64-SUM($T86:HU86),IF(HV$1=1,SUMIFS(64:64,$1:$1,"&gt;="&amp;1,$1:$1,"&lt;="&amp;INT(-$N86/30))+(-$N86/30-INT(-$N86/30))*SUMIFS(64:64,$1:$1,INT(-$N86/30)+1),0)+(-$N86/30-INT(-$N86/30))*SUMIFS(64:64,$1:$1,HV$1+INT(-$N86/30)+1)+(INT(-$N86/30)+1--$N86/30)*SUMIFS(64:64,$1:$1,HV$1+INT(-$N86/30))))</f>
        <v>0</v>
      </c>
      <c r="HW86" s="40">
        <f>IF(HW$7="",0,IF(HW$1=MAX($1:$1),$R64-SUM($T86:HV86),IF(HW$1=1,SUMIFS(64:64,$1:$1,"&gt;="&amp;1,$1:$1,"&lt;="&amp;INT(-$N86/30))+(-$N86/30-INT(-$N86/30))*SUMIFS(64:64,$1:$1,INT(-$N86/30)+1),0)+(-$N86/30-INT(-$N86/30))*SUMIFS(64:64,$1:$1,HW$1+INT(-$N86/30)+1)+(INT(-$N86/30)+1--$N86/30)*SUMIFS(64:64,$1:$1,HW$1+INT(-$N86/30))))</f>
        <v>0</v>
      </c>
      <c r="HX86" s="40">
        <f>IF(HX$7="",0,IF(HX$1=MAX($1:$1),$R64-SUM($T86:HW86),IF(HX$1=1,SUMIFS(64:64,$1:$1,"&gt;="&amp;1,$1:$1,"&lt;="&amp;INT(-$N86/30))+(-$N86/30-INT(-$N86/30))*SUMIFS(64:64,$1:$1,INT(-$N86/30)+1),0)+(-$N86/30-INT(-$N86/30))*SUMIFS(64:64,$1:$1,HX$1+INT(-$N86/30)+1)+(INT(-$N86/30)+1--$N86/30)*SUMIFS(64:64,$1:$1,HX$1+INT(-$N86/30))))</f>
        <v>0</v>
      </c>
      <c r="HY86" s="40">
        <f>IF(HY$7="",0,IF(HY$1=MAX($1:$1),$R64-SUM($T86:HX86),IF(HY$1=1,SUMIFS(64:64,$1:$1,"&gt;="&amp;1,$1:$1,"&lt;="&amp;INT(-$N86/30))+(-$N86/30-INT(-$N86/30))*SUMIFS(64:64,$1:$1,INT(-$N86/30)+1),0)+(-$N86/30-INT(-$N86/30))*SUMIFS(64:64,$1:$1,HY$1+INT(-$N86/30)+1)+(INT(-$N86/30)+1--$N86/30)*SUMIFS(64:64,$1:$1,HY$1+INT(-$N86/30))))</f>
        <v>0</v>
      </c>
      <c r="HZ86" s="40">
        <f>IF(HZ$7="",0,IF(HZ$1=MAX($1:$1),$R64-SUM($T86:HY86),IF(HZ$1=1,SUMIFS(64:64,$1:$1,"&gt;="&amp;1,$1:$1,"&lt;="&amp;INT(-$N86/30))+(-$N86/30-INT(-$N86/30))*SUMIFS(64:64,$1:$1,INT(-$N86/30)+1),0)+(-$N86/30-INT(-$N86/30))*SUMIFS(64:64,$1:$1,HZ$1+INT(-$N86/30)+1)+(INT(-$N86/30)+1--$N86/30)*SUMIFS(64:64,$1:$1,HZ$1+INT(-$N86/30))))</f>
        <v>0</v>
      </c>
      <c r="IA86" s="40">
        <f>IF(IA$7="",0,IF(IA$1=MAX($1:$1),$R64-SUM($T86:HZ86),IF(IA$1=1,SUMIFS(64:64,$1:$1,"&gt;="&amp;1,$1:$1,"&lt;="&amp;INT(-$N86/30))+(-$N86/30-INT(-$N86/30))*SUMIFS(64:64,$1:$1,INT(-$N86/30)+1),0)+(-$N86/30-INT(-$N86/30))*SUMIFS(64:64,$1:$1,IA$1+INT(-$N86/30)+1)+(INT(-$N86/30)+1--$N86/30)*SUMIFS(64:64,$1:$1,IA$1+INT(-$N86/30))))</f>
        <v>0</v>
      </c>
      <c r="IB86" s="40">
        <f>IF(IB$7="",0,IF(IB$1=MAX($1:$1),$R64-SUM($T86:IA86),IF(IB$1=1,SUMIFS(64:64,$1:$1,"&gt;="&amp;1,$1:$1,"&lt;="&amp;INT(-$N86/30))+(-$N86/30-INT(-$N86/30))*SUMIFS(64:64,$1:$1,INT(-$N86/30)+1),0)+(-$N86/30-INT(-$N86/30))*SUMIFS(64:64,$1:$1,IB$1+INT(-$N86/30)+1)+(INT(-$N86/30)+1--$N86/30)*SUMIFS(64:64,$1:$1,IB$1+INT(-$N86/30))))</f>
        <v>0</v>
      </c>
      <c r="IC86" s="40">
        <f>IF(IC$7="",0,IF(IC$1=MAX($1:$1),$R64-SUM($T86:IB86),IF(IC$1=1,SUMIFS(64:64,$1:$1,"&gt;="&amp;1,$1:$1,"&lt;="&amp;INT(-$N86/30))+(-$N86/30-INT(-$N86/30))*SUMIFS(64:64,$1:$1,INT(-$N86/30)+1),0)+(-$N86/30-INT(-$N86/30))*SUMIFS(64:64,$1:$1,IC$1+INT(-$N86/30)+1)+(INT(-$N86/30)+1--$N86/30)*SUMIFS(64:64,$1:$1,IC$1+INT(-$N86/30))))</f>
        <v>0</v>
      </c>
      <c r="ID86" s="40">
        <f>IF(ID$7="",0,IF(ID$1=MAX($1:$1),$R64-SUM($T86:IC86),IF(ID$1=1,SUMIFS(64:64,$1:$1,"&gt;="&amp;1,$1:$1,"&lt;="&amp;INT(-$N86/30))+(-$N86/30-INT(-$N86/30))*SUMIFS(64:64,$1:$1,INT(-$N86/30)+1),0)+(-$N86/30-INT(-$N86/30))*SUMIFS(64:64,$1:$1,ID$1+INT(-$N86/30)+1)+(INT(-$N86/30)+1--$N86/30)*SUMIFS(64:64,$1:$1,ID$1+INT(-$N86/30))))</f>
        <v>0</v>
      </c>
      <c r="IE86" s="40">
        <f>IF(IE$7="",0,IF(IE$1=MAX($1:$1),$R64-SUM($T86:ID86),IF(IE$1=1,SUMIFS(64:64,$1:$1,"&gt;="&amp;1,$1:$1,"&lt;="&amp;INT(-$N86/30))+(-$N86/30-INT(-$N86/30))*SUMIFS(64:64,$1:$1,INT(-$N86/30)+1),0)+(-$N86/30-INT(-$N86/30))*SUMIFS(64:64,$1:$1,IE$1+INT(-$N86/30)+1)+(INT(-$N86/30)+1--$N86/30)*SUMIFS(64:64,$1:$1,IE$1+INT(-$N86/30))))</f>
        <v>0</v>
      </c>
      <c r="IF86" s="40">
        <f>IF(IF$7="",0,IF(IF$1=MAX($1:$1),$R64-SUM($T86:IE86),IF(IF$1=1,SUMIFS(64:64,$1:$1,"&gt;="&amp;1,$1:$1,"&lt;="&amp;INT(-$N86/30))+(-$N86/30-INT(-$N86/30))*SUMIFS(64:64,$1:$1,INT(-$N86/30)+1),0)+(-$N86/30-INT(-$N86/30))*SUMIFS(64:64,$1:$1,IF$1+INT(-$N86/30)+1)+(INT(-$N86/30)+1--$N86/30)*SUMIFS(64:64,$1:$1,IF$1+INT(-$N86/30))))</f>
        <v>0</v>
      </c>
      <c r="IG86" s="40">
        <f>IF(IG$7="",0,IF(IG$1=MAX($1:$1),$R64-SUM($T86:IF86),IF(IG$1=1,SUMIFS(64:64,$1:$1,"&gt;="&amp;1,$1:$1,"&lt;="&amp;INT(-$N86/30))+(-$N86/30-INT(-$N86/30))*SUMIFS(64:64,$1:$1,INT(-$N86/30)+1),0)+(-$N86/30-INT(-$N86/30))*SUMIFS(64:64,$1:$1,IG$1+INT(-$N86/30)+1)+(INT(-$N86/30)+1--$N86/30)*SUMIFS(64:64,$1:$1,IG$1+INT(-$N86/30))))</f>
        <v>0</v>
      </c>
      <c r="IH86" s="40">
        <f>IF(IH$7="",0,IF(IH$1=MAX($1:$1),$R64-SUM($T86:IG86),IF(IH$1=1,SUMIFS(64:64,$1:$1,"&gt;="&amp;1,$1:$1,"&lt;="&amp;INT(-$N86/30))+(-$N86/30-INT(-$N86/30))*SUMIFS(64:64,$1:$1,INT(-$N86/30)+1),0)+(-$N86/30-INT(-$N86/30))*SUMIFS(64:64,$1:$1,IH$1+INT(-$N86/30)+1)+(INT(-$N86/30)+1--$N86/30)*SUMIFS(64:64,$1:$1,IH$1+INT(-$N86/30))))</f>
        <v>0</v>
      </c>
      <c r="II86" s="40">
        <f>IF(II$7="",0,IF(II$1=MAX($1:$1),$R64-SUM($T86:IH86),IF(II$1=1,SUMIFS(64:64,$1:$1,"&gt;="&amp;1,$1:$1,"&lt;="&amp;INT(-$N86/30))+(-$N86/30-INT(-$N86/30))*SUMIFS(64:64,$1:$1,INT(-$N86/30)+1),0)+(-$N86/30-INT(-$N86/30))*SUMIFS(64:64,$1:$1,II$1+INT(-$N86/30)+1)+(INT(-$N86/30)+1--$N86/30)*SUMIFS(64:64,$1:$1,II$1+INT(-$N86/30))))</f>
        <v>0</v>
      </c>
      <c r="IJ86" s="40">
        <f>IF(IJ$7="",0,IF(IJ$1=MAX($1:$1),$R64-SUM($T86:II86),IF(IJ$1=1,SUMIFS(64:64,$1:$1,"&gt;="&amp;1,$1:$1,"&lt;="&amp;INT(-$N86/30))+(-$N86/30-INT(-$N86/30))*SUMIFS(64:64,$1:$1,INT(-$N86/30)+1),0)+(-$N86/30-INT(-$N86/30))*SUMIFS(64:64,$1:$1,IJ$1+INT(-$N86/30)+1)+(INT(-$N86/30)+1--$N86/30)*SUMIFS(64:64,$1:$1,IJ$1+INT(-$N86/30))))</f>
        <v>0</v>
      </c>
      <c r="IK86" s="40">
        <f>IF(IK$7="",0,IF(IK$1=MAX($1:$1),$R64-SUM($T86:IJ86),IF(IK$1=1,SUMIFS(64:64,$1:$1,"&gt;="&amp;1,$1:$1,"&lt;="&amp;INT(-$N86/30))+(-$N86/30-INT(-$N86/30))*SUMIFS(64:64,$1:$1,INT(-$N86/30)+1),0)+(-$N86/30-INT(-$N86/30))*SUMIFS(64:64,$1:$1,IK$1+INT(-$N86/30)+1)+(INT(-$N86/30)+1--$N86/30)*SUMIFS(64:64,$1:$1,IK$1+INT(-$N86/30))))</f>
        <v>0</v>
      </c>
      <c r="IL86" s="40">
        <f>IF(IL$7="",0,IF(IL$1=MAX($1:$1),$R64-SUM($T86:IK86),IF(IL$1=1,SUMIFS(64:64,$1:$1,"&gt;="&amp;1,$1:$1,"&lt;="&amp;INT(-$N86/30))+(-$N86/30-INT(-$N86/30))*SUMIFS(64:64,$1:$1,INT(-$N86/30)+1),0)+(-$N86/30-INT(-$N86/30))*SUMIFS(64:64,$1:$1,IL$1+INT(-$N86/30)+1)+(INT(-$N86/30)+1--$N86/30)*SUMIFS(64:64,$1:$1,IL$1+INT(-$N86/30))))</f>
        <v>0</v>
      </c>
      <c r="IM86" s="40">
        <f>IF(IM$7="",0,IF(IM$1=MAX($1:$1),$R64-SUM($T86:IL86),IF(IM$1=1,SUMIFS(64:64,$1:$1,"&gt;="&amp;1,$1:$1,"&lt;="&amp;INT(-$N86/30))+(-$N86/30-INT(-$N86/30))*SUMIFS(64:64,$1:$1,INT(-$N86/30)+1),0)+(-$N86/30-INT(-$N86/30))*SUMIFS(64:64,$1:$1,IM$1+INT(-$N86/30)+1)+(INT(-$N86/30)+1--$N86/30)*SUMIFS(64:64,$1:$1,IM$1+INT(-$N86/30))))</f>
        <v>0</v>
      </c>
      <c r="IN86" s="40">
        <f>IF(IN$7="",0,IF(IN$1=MAX($1:$1),$R64-SUM($T86:IM86),IF(IN$1=1,SUMIFS(64:64,$1:$1,"&gt;="&amp;1,$1:$1,"&lt;="&amp;INT(-$N86/30))+(-$N86/30-INT(-$N86/30))*SUMIFS(64:64,$1:$1,INT(-$N86/30)+1),0)+(-$N86/30-INT(-$N86/30))*SUMIFS(64:64,$1:$1,IN$1+INT(-$N86/30)+1)+(INT(-$N86/30)+1--$N86/30)*SUMIFS(64:64,$1:$1,IN$1+INT(-$N86/30))))</f>
        <v>0</v>
      </c>
      <c r="IO86" s="40">
        <f>IF(IO$7="",0,IF(IO$1=MAX($1:$1),$R64-SUM($T86:IN86),IF(IO$1=1,SUMIFS(64:64,$1:$1,"&gt;="&amp;1,$1:$1,"&lt;="&amp;INT(-$N86/30))+(-$N86/30-INT(-$N86/30))*SUMIFS(64:64,$1:$1,INT(-$N86/30)+1),0)+(-$N86/30-INT(-$N86/30))*SUMIFS(64:64,$1:$1,IO$1+INT(-$N86/30)+1)+(INT(-$N86/30)+1--$N86/30)*SUMIFS(64:64,$1:$1,IO$1+INT(-$N86/30))))</f>
        <v>0</v>
      </c>
      <c r="IP86" s="40">
        <f>IF(IP$7="",0,IF(IP$1=MAX($1:$1),$R64-SUM($T86:IO86),IF(IP$1=1,SUMIFS(64:64,$1:$1,"&gt;="&amp;1,$1:$1,"&lt;="&amp;INT(-$N86/30))+(-$N86/30-INT(-$N86/30))*SUMIFS(64:64,$1:$1,INT(-$N86/30)+1),0)+(-$N86/30-INT(-$N86/30))*SUMIFS(64:64,$1:$1,IP$1+INT(-$N86/30)+1)+(INT(-$N86/30)+1--$N86/30)*SUMIFS(64:64,$1:$1,IP$1+INT(-$N86/30))))</f>
        <v>0</v>
      </c>
      <c r="IQ86" s="40">
        <f>IF(IQ$7="",0,IF(IQ$1=MAX($1:$1),$R64-SUM($T86:IP86),IF(IQ$1=1,SUMIFS(64:64,$1:$1,"&gt;="&amp;1,$1:$1,"&lt;="&amp;INT(-$N86/30))+(-$N86/30-INT(-$N86/30))*SUMIFS(64:64,$1:$1,INT(-$N86/30)+1),0)+(-$N86/30-INT(-$N86/30))*SUMIFS(64:64,$1:$1,IQ$1+INT(-$N86/30)+1)+(INT(-$N86/30)+1--$N86/30)*SUMIFS(64:64,$1:$1,IQ$1+INT(-$N86/30))))</f>
        <v>0</v>
      </c>
      <c r="IR86" s="40">
        <f>IF(IR$7="",0,IF(IR$1=MAX($1:$1),$R64-SUM($T86:IQ86),IF(IR$1=1,SUMIFS(64:64,$1:$1,"&gt;="&amp;1,$1:$1,"&lt;="&amp;INT(-$N86/30))+(-$N86/30-INT(-$N86/30))*SUMIFS(64:64,$1:$1,INT(-$N86/30)+1),0)+(-$N86/30-INT(-$N86/30))*SUMIFS(64:64,$1:$1,IR$1+INT(-$N86/30)+1)+(INT(-$N86/30)+1--$N86/30)*SUMIFS(64:64,$1:$1,IR$1+INT(-$N86/30))))</f>
        <v>0</v>
      </c>
      <c r="IS86" s="40">
        <f>IF(IS$7="",0,IF(IS$1=MAX($1:$1),$R64-SUM($T86:IR86),IF(IS$1=1,SUMIFS(64:64,$1:$1,"&gt;="&amp;1,$1:$1,"&lt;="&amp;INT(-$N86/30))+(-$N86/30-INT(-$N86/30))*SUMIFS(64:64,$1:$1,INT(-$N86/30)+1),0)+(-$N86/30-INT(-$N86/30))*SUMIFS(64:64,$1:$1,IS$1+INT(-$N86/30)+1)+(INT(-$N86/30)+1--$N86/30)*SUMIFS(64:64,$1:$1,IS$1+INT(-$N86/30))))</f>
        <v>0</v>
      </c>
      <c r="IT86" s="40">
        <f>IF(IT$7="",0,IF(IT$1=MAX($1:$1),$R64-SUM($T86:IS86),IF(IT$1=1,SUMIFS(64:64,$1:$1,"&gt;="&amp;1,$1:$1,"&lt;="&amp;INT(-$N86/30))+(-$N86/30-INT(-$N86/30))*SUMIFS(64:64,$1:$1,INT(-$N86/30)+1),0)+(-$N86/30-INT(-$N86/30))*SUMIFS(64:64,$1:$1,IT$1+INT(-$N86/30)+1)+(INT(-$N86/30)+1--$N86/30)*SUMIFS(64:64,$1:$1,IT$1+INT(-$N86/30))))</f>
        <v>0</v>
      </c>
      <c r="IU86" s="40">
        <f>IF(IU$7="",0,IF(IU$1=MAX($1:$1),$R64-SUM($T86:IT86),IF(IU$1=1,SUMIFS(64:64,$1:$1,"&gt;="&amp;1,$1:$1,"&lt;="&amp;INT(-$N86/30))+(-$N86/30-INT(-$N86/30))*SUMIFS(64:64,$1:$1,INT(-$N86/30)+1),0)+(-$N86/30-INT(-$N86/30))*SUMIFS(64:64,$1:$1,IU$1+INT(-$N86/30)+1)+(INT(-$N86/30)+1--$N86/30)*SUMIFS(64:64,$1:$1,IU$1+INT(-$N86/30))))</f>
        <v>0</v>
      </c>
      <c r="IV86" s="40">
        <f>IF(IV$7="",0,IF(IV$1=MAX($1:$1),$R64-SUM($T86:IU86),IF(IV$1=1,SUMIFS(64:64,$1:$1,"&gt;="&amp;1,$1:$1,"&lt;="&amp;INT(-$N86/30))+(-$N86/30-INT(-$N86/30))*SUMIFS(64:64,$1:$1,INT(-$N86/30)+1),0)+(-$N86/30-INT(-$N86/30))*SUMIFS(64:64,$1:$1,IV$1+INT(-$N86/30)+1)+(INT(-$N86/30)+1--$N86/30)*SUMIFS(64:64,$1:$1,IV$1+INT(-$N86/30))))</f>
        <v>0</v>
      </c>
      <c r="IW86" s="40">
        <f>IF(IW$7="",0,IF(IW$1=MAX($1:$1),$R64-SUM($T86:IV86),IF(IW$1=1,SUMIFS(64:64,$1:$1,"&gt;="&amp;1,$1:$1,"&lt;="&amp;INT(-$N86/30))+(-$N86/30-INT(-$N86/30))*SUMIFS(64:64,$1:$1,INT(-$N86/30)+1),0)+(-$N86/30-INT(-$N86/30))*SUMIFS(64:64,$1:$1,IW$1+INT(-$N86/30)+1)+(INT(-$N86/30)+1--$N86/30)*SUMIFS(64:64,$1:$1,IW$1+INT(-$N86/30))))</f>
        <v>0</v>
      </c>
      <c r="IX86" s="40">
        <f>IF(IX$7="",0,IF(IX$1=MAX($1:$1),$R64-SUM($T86:IW86),IF(IX$1=1,SUMIFS(64:64,$1:$1,"&gt;="&amp;1,$1:$1,"&lt;="&amp;INT(-$N86/30))+(-$N86/30-INT(-$N86/30))*SUMIFS(64:64,$1:$1,INT(-$N86/30)+1),0)+(-$N86/30-INT(-$N86/30))*SUMIFS(64:64,$1:$1,IX$1+INT(-$N86/30)+1)+(INT(-$N86/30)+1--$N86/30)*SUMIFS(64:64,$1:$1,IX$1+INT(-$N86/30))))</f>
        <v>0</v>
      </c>
      <c r="IY86" s="40">
        <f>IF(IY$7="",0,IF(IY$1=MAX($1:$1),$R64-SUM($T86:IX86),IF(IY$1=1,SUMIFS(64:64,$1:$1,"&gt;="&amp;1,$1:$1,"&lt;="&amp;INT(-$N86/30))+(-$N86/30-INT(-$N86/30))*SUMIFS(64:64,$1:$1,INT(-$N86/30)+1),0)+(-$N86/30-INT(-$N86/30))*SUMIFS(64:64,$1:$1,IY$1+INT(-$N86/30)+1)+(INT(-$N86/30)+1--$N86/30)*SUMIFS(64:64,$1:$1,IY$1+INT(-$N86/30))))</f>
        <v>0</v>
      </c>
      <c r="IZ86" s="40">
        <f>IF(IZ$7="",0,IF(IZ$1=MAX($1:$1),$R64-SUM($T86:IY86),IF(IZ$1=1,SUMIFS(64:64,$1:$1,"&gt;="&amp;1,$1:$1,"&lt;="&amp;INT(-$N86/30))+(-$N86/30-INT(-$N86/30))*SUMIFS(64:64,$1:$1,INT(-$N86/30)+1),0)+(-$N86/30-INT(-$N86/30))*SUMIFS(64:64,$1:$1,IZ$1+INT(-$N86/30)+1)+(INT(-$N86/30)+1--$N86/30)*SUMIFS(64:64,$1:$1,IZ$1+INT(-$N86/30))))</f>
        <v>0</v>
      </c>
      <c r="JA86" s="40">
        <f>IF(JA$7="",0,IF(JA$1=MAX($1:$1),$R64-SUM($T86:IZ86),IF(JA$1=1,SUMIFS(64:64,$1:$1,"&gt;="&amp;1,$1:$1,"&lt;="&amp;INT(-$N86/30))+(-$N86/30-INT(-$N86/30))*SUMIFS(64:64,$1:$1,INT(-$N86/30)+1),0)+(-$N86/30-INT(-$N86/30))*SUMIFS(64:64,$1:$1,JA$1+INT(-$N86/30)+1)+(INT(-$N86/30)+1--$N86/30)*SUMIFS(64:64,$1:$1,JA$1+INT(-$N86/30))))</f>
        <v>0</v>
      </c>
      <c r="JB86" s="40">
        <f>IF(JB$7="",0,IF(JB$1=MAX($1:$1),$R64-SUM($T86:JA86),IF(JB$1=1,SUMIFS(64:64,$1:$1,"&gt;="&amp;1,$1:$1,"&lt;="&amp;INT(-$N86/30))+(-$N86/30-INT(-$N86/30))*SUMIFS(64:64,$1:$1,INT(-$N86/30)+1),0)+(-$N86/30-INT(-$N86/30))*SUMIFS(64:64,$1:$1,JB$1+INT(-$N86/30)+1)+(INT(-$N86/30)+1--$N86/30)*SUMIFS(64:64,$1:$1,JB$1+INT(-$N86/30))))</f>
        <v>0</v>
      </c>
      <c r="JC86" s="40">
        <f>IF(JC$7="",0,IF(JC$1=MAX($1:$1),$R64-SUM($T86:JB86),IF(JC$1=1,SUMIFS(64:64,$1:$1,"&gt;="&amp;1,$1:$1,"&lt;="&amp;INT(-$N86/30))+(-$N86/30-INT(-$N86/30))*SUMIFS(64:64,$1:$1,INT(-$N86/30)+1),0)+(-$N86/30-INT(-$N86/30))*SUMIFS(64:64,$1:$1,JC$1+INT(-$N86/30)+1)+(INT(-$N86/30)+1--$N86/30)*SUMIFS(64:64,$1:$1,JC$1+INT(-$N86/30))))</f>
        <v>0</v>
      </c>
      <c r="JD86" s="40">
        <f>IF(JD$7="",0,IF(JD$1=MAX($1:$1),$R64-SUM($T86:JC86),IF(JD$1=1,SUMIFS(64:64,$1:$1,"&gt;="&amp;1,$1:$1,"&lt;="&amp;INT(-$N86/30))+(-$N86/30-INT(-$N86/30))*SUMIFS(64:64,$1:$1,INT(-$N86/30)+1),0)+(-$N86/30-INT(-$N86/30))*SUMIFS(64:64,$1:$1,JD$1+INT(-$N86/30)+1)+(INT(-$N86/30)+1--$N86/30)*SUMIFS(64:64,$1:$1,JD$1+INT(-$N86/30))))</f>
        <v>0</v>
      </c>
      <c r="JE86" s="40">
        <f>IF(JE$7="",0,IF(JE$1=MAX($1:$1),$R64-SUM($T86:JD86),IF(JE$1=1,SUMIFS(64:64,$1:$1,"&gt;="&amp;1,$1:$1,"&lt;="&amp;INT(-$N86/30))+(-$N86/30-INT(-$N86/30))*SUMIFS(64:64,$1:$1,INT(-$N86/30)+1),0)+(-$N86/30-INT(-$N86/30))*SUMIFS(64:64,$1:$1,JE$1+INT(-$N86/30)+1)+(INT(-$N86/30)+1--$N86/30)*SUMIFS(64:64,$1:$1,JE$1+INT(-$N86/30))))</f>
        <v>0</v>
      </c>
      <c r="JF86" s="40">
        <f>IF(JF$7="",0,IF(JF$1=MAX($1:$1),$R64-SUM($T86:JE86),IF(JF$1=1,SUMIFS(64:64,$1:$1,"&gt;="&amp;1,$1:$1,"&lt;="&amp;INT(-$N86/30))+(-$N86/30-INT(-$N86/30))*SUMIFS(64:64,$1:$1,INT(-$N86/30)+1),0)+(-$N86/30-INT(-$N86/30))*SUMIFS(64:64,$1:$1,JF$1+INT(-$N86/30)+1)+(INT(-$N86/30)+1--$N86/30)*SUMIFS(64:64,$1:$1,JF$1+INT(-$N86/30))))</f>
        <v>0</v>
      </c>
      <c r="JG86" s="40">
        <f>IF(JG$7="",0,IF(JG$1=MAX($1:$1),$R64-SUM($T86:JF86),IF(JG$1=1,SUMIFS(64:64,$1:$1,"&gt;="&amp;1,$1:$1,"&lt;="&amp;INT(-$N86/30))+(-$N86/30-INT(-$N86/30))*SUMIFS(64:64,$1:$1,INT(-$N86/30)+1),0)+(-$N86/30-INT(-$N86/30))*SUMIFS(64:64,$1:$1,JG$1+INT(-$N86/30)+1)+(INT(-$N86/30)+1--$N86/30)*SUMIFS(64:64,$1:$1,JG$1+INT(-$N86/30))))</f>
        <v>0</v>
      </c>
      <c r="JH86" s="40">
        <f>IF(JH$7="",0,IF(JH$1=MAX($1:$1),$R64-SUM($T86:JG86),IF(JH$1=1,SUMIFS(64:64,$1:$1,"&gt;="&amp;1,$1:$1,"&lt;="&amp;INT(-$N86/30))+(-$N86/30-INT(-$N86/30))*SUMIFS(64:64,$1:$1,INT(-$N86/30)+1),0)+(-$N86/30-INT(-$N86/30))*SUMIFS(64:64,$1:$1,JH$1+INT(-$N86/30)+1)+(INT(-$N86/30)+1--$N86/30)*SUMIFS(64:64,$1:$1,JH$1+INT(-$N86/30))))</f>
        <v>0</v>
      </c>
      <c r="JI86" s="40">
        <f>IF(JI$7="",0,IF(JI$1=MAX($1:$1),$R64-SUM($T86:JH86),IF(JI$1=1,SUMIFS(64:64,$1:$1,"&gt;="&amp;1,$1:$1,"&lt;="&amp;INT(-$N86/30))+(-$N86/30-INT(-$N86/30))*SUMIFS(64:64,$1:$1,INT(-$N86/30)+1),0)+(-$N86/30-INT(-$N86/30))*SUMIFS(64:64,$1:$1,JI$1+INT(-$N86/30)+1)+(INT(-$N86/30)+1--$N86/30)*SUMIFS(64:64,$1:$1,JI$1+INT(-$N86/30))))</f>
        <v>0</v>
      </c>
      <c r="JJ86" s="40">
        <f>IF(JJ$7="",0,IF(JJ$1=MAX($1:$1),$R64-SUM($T86:JI86),IF(JJ$1=1,SUMIFS(64:64,$1:$1,"&gt;="&amp;1,$1:$1,"&lt;="&amp;INT(-$N86/30))+(-$N86/30-INT(-$N86/30))*SUMIFS(64:64,$1:$1,INT(-$N86/30)+1),0)+(-$N86/30-INT(-$N86/30))*SUMIFS(64:64,$1:$1,JJ$1+INT(-$N86/30)+1)+(INT(-$N86/30)+1--$N86/30)*SUMIFS(64:64,$1:$1,JJ$1+INT(-$N86/30))))</f>
        <v>0</v>
      </c>
      <c r="JK86" s="40">
        <f>IF(JK$7="",0,IF(JK$1=MAX($1:$1),$R64-SUM($T86:JJ86),IF(JK$1=1,SUMIFS(64:64,$1:$1,"&gt;="&amp;1,$1:$1,"&lt;="&amp;INT(-$N86/30))+(-$N86/30-INT(-$N86/30))*SUMIFS(64:64,$1:$1,INT(-$N86/30)+1),0)+(-$N86/30-INT(-$N86/30))*SUMIFS(64:64,$1:$1,JK$1+INT(-$N86/30)+1)+(INT(-$N86/30)+1--$N86/30)*SUMIFS(64:64,$1:$1,JK$1+INT(-$N86/30))))</f>
        <v>0</v>
      </c>
      <c r="JL86" s="40">
        <f>IF(JL$7="",0,IF(JL$1=MAX($1:$1),$R64-SUM($T86:JK86),IF(JL$1=1,SUMIFS(64:64,$1:$1,"&gt;="&amp;1,$1:$1,"&lt;="&amp;INT(-$N86/30))+(-$N86/30-INT(-$N86/30))*SUMIFS(64:64,$1:$1,INT(-$N86/30)+1),0)+(-$N86/30-INT(-$N86/30))*SUMIFS(64:64,$1:$1,JL$1+INT(-$N86/30)+1)+(INT(-$N86/30)+1--$N86/30)*SUMIFS(64:64,$1:$1,JL$1+INT(-$N86/30))))</f>
        <v>0</v>
      </c>
      <c r="JM86" s="40">
        <f>IF(JM$7="",0,IF(JM$1=MAX($1:$1),$R64-SUM($T86:JL86),IF(JM$1=1,SUMIFS(64:64,$1:$1,"&gt;="&amp;1,$1:$1,"&lt;="&amp;INT(-$N86/30))+(-$N86/30-INT(-$N86/30))*SUMIFS(64:64,$1:$1,INT(-$N86/30)+1),0)+(-$N86/30-INT(-$N86/30))*SUMIFS(64:64,$1:$1,JM$1+INT(-$N86/30)+1)+(INT(-$N86/30)+1--$N86/30)*SUMIFS(64:64,$1:$1,JM$1+INT(-$N86/30))))</f>
        <v>0</v>
      </c>
      <c r="JN86" s="40">
        <f>IF(JN$7="",0,IF(JN$1=MAX($1:$1),$R64-SUM($T86:JM86),IF(JN$1=1,SUMIFS(64:64,$1:$1,"&gt;="&amp;1,$1:$1,"&lt;="&amp;INT(-$N86/30))+(-$N86/30-INT(-$N86/30))*SUMIFS(64:64,$1:$1,INT(-$N86/30)+1),0)+(-$N86/30-INT(-$N86/30))*SUMIFS(64:64,$1:$1,JN$1+INT(-$N86/30)+1)+(INT(-$N86/30)+1--$N86/30)*SUMIFS(64:64,$1:$1,JN$1+INT(-$N86/30))))</f>
        <v>0</v>
      </c>
      <c r="JO86" s="40">
        <f>IF(JO$7="",0,IF(JO$1=MAX($1:$1),$R64-SUM($T86:JN86),IF(JO$1=1,SUMIFS(64:64,$1:$1,"&gt;="&amp;1,$1:$1,"&lt;="&amp;INT(-$N86/30))+(-$N86/30-INT(-$N86/30))*SUMIFS(64:64,$1:$1,INT(-$N86/30)+1),0)+(-$N86/30-INT(-$N86/30))*SUMIFS(64:64,$1:$1,JO$1+INT(-$N86/30)+1)+(INT(-$N86/30)+1--$N86/30)*SUMIFS(64:64,$1:$1,JO$1+INT(-$N86/30))))</f>
        <v>0</v>
      </c>
      <c r="JP86" s="40">
        <f>IF(JP$7="",0,IF(JP$1=MAX($1:$1),$R64-SUM($T86:JO86),IF(JP$1=1,SUMIFS(64:64,$1:$1,"&gt;="&amp;1,$1:$1,"&lt;="&amp;INT(-$N86/30))+(-$N86/30-INT(-$N86/30))*SUMIFS(64:64,$1:$1,INT(-$N86/30)+1),0)+(-$N86/30-INT(-$N86/30))*SUMIFS(64:64,$1:$1,JP$1+INT(-$N86/30)+1)+(INT(-$N86/30)+1--$N86/30)*SUMIFS(64:64,$1:$1,JP$1+INT(-$N86/30))))</f>
        <v>0</v>
      </c>
      <c r="JQ86" s="40">
        <f>IF(JQ$7="",0,IF(JQ$1=MAX($1:$1),$R64-SUM($T86:JP86),IF(JQ$1=1,SUMIFS(64:64,$1:$1,"&gt;="&amp;1,$1:$1,"&lt;="&amp;INT(-$N86/30))+(-$N86/30-INT(-$N86/30))*SUMIFS(64:64,$1:$1,INT(-$N86/30)+1),0)+(-$N86/30-INT(-$N86/30))*SUMIFS(64:64,$1:$1,JQ$1+INT(-$N86/30)+1)+(INT(-$N86/30)+1--$N86/30)*SUMIFS(64:64,$1:$1,JQ$1+INT(-$N86/30))))</f>
        <v>0</v>
      </c>
      <c r="JR86" s="40">
        <f>IF(JR$7="",0,IF(JR$1=MAX($1:$1),$R64-SUM($T86:JQ86),IF(JR$1=1,SUMIFS(64:64,$1:$1,"&gt;="&amp;1,$1:$1,"&lt;="&amp;INT(-$N86/30))+(-$N86/30-INT(-$N86/30))*SUMIFS(64:64,$1:$1,INT(-$N86/30)+1),0)+(-$N86/30-INT(-$N86/30))*SUMIFS(64:64,$1:$1,JR$1+INT(-$N86/30)+1)+(INT(-$N86/30)+1--$N86/30)*SUMIFS(64:64,$1:$1,JR$1+INT(-$N86/30))))</f>
        <v>0</v>
      </c>
      <c r="JS86" s="40">
        <f>IF(JS$7="",0,IF(JS$1=MAX($1:$1),$R64-SUM($T86:JR86),IF(JS$1=1,SUMIFS(64:64,$1:$1,"&gt;="&amp;1,$1:$1,"&lt;="&amp;INT(-$N86/30))+(-$N86/30-INT(-$N86/30))*SUMIFS(64:64,$1:$1,INT(-$N86/30)+1),0)+(-$N86/30-INT(-$N86/30))*SUMIFS(64:64,$1:$1,JS$1+INT(-$N86/30)+1)+(INT(-$N86/30)+1--$N86/30)*SUMIFS(64:64,$1:$1,JS$1+INT(-$N86/30))))</f>
        <v>0</v>
      </c>
      <c r="JT86" s="40">
        <f>IF(JT$7="",0,IF(JT$1=MAX($1:$1),$R64-SUM($T86:JS86),IF(JT$1=1,SUMIFS(64:64,$1:$1,"&gt;="&amp;1,$1:$1,"&lt;="&amp;INT(-$N86/30))+(-$N86/30-INT(-$N86/30))*SUMIFS(64:64,$1:$1,INT(-$N86/30)+1),0)+(-$N86/30-INT(-$N86/30))*SUMIFS(64:64,$1:$1,JT$1+INT(-$N86/30)+1)+(INT(-$N86/30)+1--$N86/30)*SUMIFS(64:64,$1:$1,JT$1+INT(-$N86/30))))</f>
        <v>0</v>
      </c>
      <c r="JU86" s="40">
        <f>IF(JU$7="",0,IF(JU$1=MAX($1:$1),$R64-SUM($T86:JT86),IF(JU$1=1,SUMIFS(64:64,$1:$1,"&gt;="&amp;1,$1:$1,"&lt;="&amp;INT(-$N86/30))+(-$N86/30-INT(-$N86/30))*SUMIFS(64:64,$1:$1,INT(-$N86/30)+1),0)+(-$N86/30-INT(-$N86/30))*SUMIFS(64:64,$1:$1,JU$1+INT(-$N86/30)+1)+(INT(-$N86/30)+1--$N86/30)*SUMIFS(64:64,$1:$1,JU$1+INT(-$N86/30))))</f>
        <v>0</v>
      </c>
      <c r="JV86" s="40">
        <f>IF(JV$7="",0,IF(JV$1=MAX($1:$1),$R64-SUM($T86:JU86),IF(JV$1=1,SUMIFS(64:64,$1:$1,"&gt;="&amp;1,$1:$1,"&lt;="&amp;INT(-$N86/30))+(-$N86/30-INT(-$N86/30))*SUMIFS(64:64,$1:$1,INT(-$N86/30)+1),0)+(-$N86/30-INT(-$N86/30))*SUMIFS(64:64,$1:$1,JV$1+INT(-$N86/30)+1)+(INT(-$N86/30)+1--$N86/30)*SUMIFS(64:64,$1:$1,JV$1+INT(-$N86/30))))</f>
        <v>0</v>
      </c>
      <c r="JW86" s="40">
        <f>IF(JW$7="",0,IF(JW$1=MAX($1:$1),$R64-SUM($T86:JV86),IF(JW$1=1,SUMIFS(64:64,$1:$1,"&gt;="&amp;1,$1:$1,"&lt;="&amp;INT(-$N86/30))+(-$N86/30-INT(-$N86/30))*SUMIFS(64:64,$1:$1,INT(-$N86/30)+1),0)+(-$N86/30-INT(-$N86/30))*SUMIFS(64:64,$1:$1,JW$1+INT(-$N86/30)+1)+(INT(-$N86/30)+1--$N86/30)*SUMIFS(64:64,$1:$1,JW$1+INT(-$N86/30))))</f>
        <v>0</v>
      </c>
      <c r="JX86" s="40">
        <f>IF(JX$7="",0,IF(JX$1=MAX($1:$1),$R64-SUM($T86:JW86),IF(JX$1=1,SUMIFS(64:64,$1:$1,"&gt;="&amp;1,$1:$1,"&lt;="&amp;INT(-$N86/30))+(-$N86/30-INT(-$N86/30))*SUMIFS(64:64,$1:$1,INT(-$N86/30)+1),0)+(-$N86/30-INT(-$N86/30))*SUMIFS(64:64,$1:$1,JX$1+INT(-$N86/30)+1)+(INT(-$N86/30)+1--$N86/30)*SUMIFS(64:64,$1:$1,JX$1+INT(-$N86/30))))</f>
        <v>0</v>
      </c>
      <c r="JY86" s="40">
        <f>IF(JY$7="",0,IF(JY$1=MAX($1:$1),$R64-SUM($T86:JX86),IF(JY$1=1,SUMIFS(64:64,$1:$1,"&gt;="&amp;1,$1:$1,"&lt;="&amp;INT(-$N86/30))+(-$N86/30-INT(-$N86/30))*SUMIFS(64:64,$1:$1,INT(-$N86/30)+1),0)+(-$N86/30-INT(-$N86/30))*SUMIFS(64:64,$1:$1,JY$1+INT(-$N86/30)+1)+(INT(-$N86/30)+1--$N86/30)*SUMIFS(64:64,$1:$1,JY$1+INT(-$N86/30))))</f>
        <v>0</v>
      </c>
      <c r="JZ86" s="40">
        <f>IF(JZ$7="",0,IF(JZ$1=MAX($1:$1),$R64-SUM($T86:JY86),IF(JZ$1=1,SUMIFS(64:64,$1:$1,"&gt;="&amp;1,$1:$1,"&lt;="&amp;INT(-$N86/30))+(-$N86/30-INT(-$N86/30))*SUMIFS(64:64,$1:$1,INT(-$N86/30)+1),0)+(-$N86/30-INT(-$N86/30))*SUMIFS(64:64,$1:$1,JZ$1+INT(-$N86/30)+1)+(INT(-$N86/30)+1--$N86/30)*SUMIFS(64:64,$1:$1,JZ$1+INT(-$N86/30))))</f>
        <v>0</v>
      </c>
      <c r="KA86" s="40">
        <f>IF(KA$7="",0,IF(KA$1=MAX($1:$1),$R64-SUM($T86:JZ86),IF(KA$1=1,SUMIFS(64:64,$1:$1,"&gt;="&amp;1,$1:$1,"&lt;="&amp;INT(-$N86/30))+(-$N86/30-INT(-$N86/30))*SUMIFS(64:64,$1:$1,INT(-$N86/30)+1),0)+(-$N86/30-INT(-$N86/30))*SUMIFS(64:64,$1:$1,KA$1+INT(-$N86/30)+1)+(INT(-$N86/30)+1--$N86/30)*SUMIFS(64:64,$1:$1,KA$1+INT(-$N86/30))))</f>
        <v>0</v>
      </c>
      <c r="KB86" s="40">
        <f>IF(KB$7="",0,IF(KB$1=MAX($1:$1),$R64-SUM($T86:KA86),IF(KB$1=1,SUMIFS(64:64,$1:$1,"&gt;="&amp;1,$1:$1,"&lt;="&amp;INT(-$N86/30))+(-$N86/30-INT(-$N86/30))*SUMIFS(64:64,$1:$1,INT(-$N86/30)+1),0)+(-$N86/30-INT(-$N86/30))*SUMIFS(64:64,$1:$1,KB$1+INT(-$N86/30)+1)+(INT(-$N86/30)+1--$N86/30)*SUMIFS(64:64,$1:$1,KB$1+INT(-$N86/30))))</f>
        <v>0</v>
      </c>
      <c r="KC86" s="40">
        <f>IF(KC$7="",0,IF(KC$1=MAX($1:$1),$R64-SUM($T86:KB86),IF(KC$1=1,SUMIFS(64:64,$1:$1,"&gt;="&amp;1,$1:$1,"&lt;="&amp;INT(-$N86/30))+(-$N86/30-INT(-$N86/30))*SUMIFS(64:64,$1:$1,INT(-$N86/30)+1),0)+(-$N86/30-INT(-$N86/30))*SUMIFS(64:64,$1:$1,KC$1+INT(-$N86/30)+1)+(INT(-$N86/30)+1--$N86/30)*SUMIFS(64:64,$1:$1,KC$1+INT(-$N86/30))))</f>
        <v>0</v>
      </c>
      <c r="KD86" s="40">
        <f>IF(KD$7="",0,IF(KD$1=MAX($1:$1),$R64-SUM($T86:KC86),IF(KD$1=1,SUMIFS(64:64,$1:$1,"&gt;="&amp;1,$1:$1,"&lt;="&amp;INT(-$N86/30))+(-$N86/30-INT(-$N86/30))*SUMIFS(64:64,$1:$1,INT(-$N86/30)+1),0)+(-$N86/30-INT(-$N86/30))*SUMIFS(64:64,$1:$1,KD$1+INT(-$N86/30)+1)+(INT(-$N86/30)+1--$N86/30)*SUMIFS(64:64,$1:$1,KD$1+INT(-$N86/30))))</f>
        <v>0</v>
      </c>
      <c r="KE86" s="40">
        <f>IF(KE$7="",0,IF(KE$1=MAX($1:$1),$R64-SUM($T86:KD86),IF(KE$1=1,SUMIFS(64:64,$1:$1,"&gt;="&amp;1,$1:$1,"&lt;="&amp;INT(-$N86/30))+(-$N86/30-INT(-$N86/30))*SUMIFS(64:64,$1:$1,INT(-$N86/30)+1),0)+(-$N86/30-INT(-$N86/30))*SUMIFS(64:64,$1:$1,KE$1+INT(-$N86/30)+1)+(INT(-$N86/30)+1--$N86/30)*SUMIFS(64:64,$1:$1,KE$1+INT(-$N86/30))))</f>
        <v>0</v>
      </c>
      <c r="KF86" s="40">
        <f>IF(KF$7="",0,IF(KF$1=MAX($1:$1),$R64-SUM($T86:KE86),IF(KF$1=1,SUMIFS(64:64,$1:$1,"&gt;="&amp;1,$1:$1,"&lt;="&amp;INT(-$N86/30))+(-$N86/30-INT(-$N86/30))*SUMIFS(64:64,$1:$1,INT(-$N86/30)+1),0)+(-$N86/30-INT(-$N86/30))*SUMIFS(64:64,$1:$1,KF$1+INT(-$N86/30)+1)+(INT(-$N86/30)+1--$N86/30)*SUMIFS(64:64,$1:$1,KF$1+INT(-$N86/30))))</f>
        <v>0</v>
      </c>
      <c r="KG86" s="40">
        <f>IF(KG$7="",0,IF(KG$1=MAX($1:$1),$R64-SUM($T86:KF86),IF(KG$1=1,SUMIFS(64:64,$1:$1,"&gt;="&amp;1,$1:$1,"&lt;="&amp;INT(-$N86/30))+(-$N86/30-INT(-$N86/30))*SUMIFS(64:64,$1:$1,INT(-$N86/30)+1),0)+(-$N86/30-INT(-$N86/30))*SUMIFS(64:64,$1:$1,KG$1+INT(-$N86/30)+1)+(INT(-$N86/30)+1--$N86/30)*SUMIFS(64:64,$1:$1,KG$1+INT(-$N86/30))))</f>
        <v>0</v>
      </c>
      <c r="KH86" s="40">
        <f>IF(KH$7="",0,IF(KH$1=MAX($1:$1),$R64-SUM($T86:KG86),IF(KH$1=1,SUMIFS(64:64,$1:$1,"&gt;="&amp;1,$1:$1,"&lt;="&amp;INT(-$N86/30))+(-$N86/30-INT(-$N86/30))*SUMIFS(64:64,$1:$1,INT(-$N86/30)+1),0)+(-$N86/30-INT(-$N86/30))*SUMIFS(64:64,$1:$1,KH$1+INT(-$N86/30)+1)+(INT(-$N86/30)+1--$N86/30)*SUMIFS(64:64,$1:$1,KH$1+INT(-$N86/30))))</f>
        <v>0</v>
      </c>
      <c r="KI86" s="40">
        <f>IF(KI$7="",0,IF(KI$1=MAX($1:$1),$R64-SUM($T86:KH86),IF(KI$1=1,SUMIFS(64:64,$1:$1,"&gt;="&amp;1,$1:$1,"&lt;="&amp;INT(-$N86/30))+(-$N86/30-INT(-$N86/30))*SUMIFS(64:64,$1:$1,INT(-$N86/30)+1),0)+(-$N86/30-INT(-$N86/30))*SUMIFS(64:64,$1:$1,KI$1+INT(-$N86/30)+1)+(INT(-$N86/30)+1--$N86/30)*SUMIFS(64:64,$1:$1,KI$1+INT(-$N86/30))))</f>
        <v>0</v>
      </c>
      <c r="KJ86" s="40">
        <f>IF(KJ$7="",0,IF(KJ$1=MAX($1:$1),$R64-SUM($T86:KI86),IF(KJ$1=1,SUMIFS(64:64,$1:$1,"&gt;="&amp;1,$1:$1,"&lt;="&amp;INT(-$N86/30))+(-$N86/30-INT(-$N86/30))*SUMIFS(64:64,$1:$1,INT(-$N86/30)+1),0)+(-$N86/30-INT(-$N86/30))*SUMIFS(64:64,$1:$1,KJ$1+INT(-$N86/30)+1)+(INT(-$N86/30)+1--$N86/30)*SUMIFS(64:64,$1:$1,KJ$1+INT(-$N86/30))))</f>
        <v>0</v>
      </c>
      <c r="KK86" s="40">
        <f>IF(KK$7="",0,IF(KK$1=MAX($1:$1),$R64-SUM($T86:KJ86),IF(KK$1=1,SUMIFS(64:64,$1:$1,"&gt;="&amp;1,$1:$1,"&lt;="&amp;INT(-$N86/30))+(-$N86/30-INT(-$N86/30))*SUMIFS(64:64,$1:$1,INT(-$N86/30)+1),0)+(-$N86/30-INT(-$N86/30))*SUMIFS(64:64,$1:$1,KK$1+INT(-$N86/30)+1)+(INT(-$N86/30)+1--$N86/30)*SUMIFS(64:64,$1:$1,KK$1+INT(-$N86/30))))</f>
        <v>0</v>
      </c>
      <c r="KL86" s="40">
        <f>IF(KL$7="",0,IF(KL$1=MAX($1:$1),$R64-SUM($T86:KK86),IF(KL$1=1,SUMIFS(64:64,$1:$1,"&gt;="&amp;1,$1:$1,"&lt;="&amp;INT(-$N86/30))+(-$N86/30-INT(-$N86/30))*SUMIFS(64:64,$1:$1,INT(-$N86/30)+1),0)+(-$N86/30-INT(-$N86/30))*SUMIFS(64:64,$1:$1,KL$1+INT(-$N86/30)+1)+(INT(-$N86/30)+1--$N86/30)*SUMIFS(64:64,$1:$1,KL$1+INT(-$N86/30))))</f>
        <v>0</v>
      </c>
      <c r="KM86" s="40">
        <f>IF(KM$7="",0,IF(KM$1=MAX($1:$1),$R64-SUM($T86:KL86),IF(KM$1=1,SUMIFS(64:64,$1:$1,"&gt;="&amp;1,$1:$1,"&lt;="&amp;INT(-$N86/30))+(-$N86/30-INT(-$N86/30))*SUMIFS(64:64,$1:$1,INT(-$N86/30)+1),0)+(-$N86/30-INT(-$N86/30))*SUMIFS(64:64,$1:$1,KM$1+INT(-$N86/30)+1)+(INT(-$N86/30)+1--$N86/30)*SUMIFS(64:64,$1:$1,KM$1+INT(-$N86/30))))</f>
        <v>0</v>
      </c>
      <c r="KN86" s="40">
        <f>IF(KN$7="",0,IF(KN$1=MAX($1:$1),$R64-SUM($T86:KM86),IF(KN$1=1,SUMIFS(64:64,$1:$1,"&gt;="&amp;1,$1:$1,"&lt;="&amp;INT(-$N86/30))+(-$N86/30-INT(-$N86/30))*SUMIFS(64:64,$1:$1,INT(-$N86/30)+1),0)+(-$N86/30-INT(-$N86/30))*SUMIFS(64:64,$1:$1,KN$1+INT(-$N86/30)+1)+(INT(-$N86/30)+1--$N86/30)*SUMIFS(64:64,$1:$1,KN$1+INT(-$N86/30))))</f>
        <v>0</v>
      </c>
      <c r="KO86" s="40">
        <f>IF(KO$7="",0,IF(KO$1=MAX($1:$1),$R64-SUM($T86:KN86),IF(KO$1=1,SUMIFS(64:64,$1:$1,"&gt;="&amp;1,$1:$1,"&lt;="&amp;INT(-$N86/30))+(-$N86/30-INT(-$N86/30))*SUMIFS(64:64,$1:$1,INT(-$N86/30)+1),0)+(-$N86/30-INT(-$N86/30))*SUMIFS(64:64,$1:$1,KO$1+INT(-$N86/30)+1)+(INT(-$N86/30)+1--$N86/30)*SUMIFS(64:64,$1:$1,KO$1+INT(-$N86/30))))</f>
        <v>0</v>
      </c>
      <c r="KP86" s="40">
        <f>IF(KP$7="",0,IF(KP$1=MAX($1:$1),$R64-SUM($T86:KO86),IF(KP$1=1,SUMIFS(64:64,$1:$1,"&gt;="&amp;1,$1:$1,"&lt;="&amp;INT(-$N86/30))+(-$N86/30-INT(-$N86/30))*SUMIFS(64:64,$1:$1,INT(-$N86/30)+1),0)+(-$N86/30-INT(-$N86/30))*SUMIFS(64:64,$1:$1,KP$1+INT(-$N86/30)+1)+(INT(-$N86/30)+1--$N86/30)*SUMIFS(64:64,$1:$1,KP$1+INT(-$N86/30))))</f>
        <v>0</v>
      </c>
      <c r="KQ86" s="40">
        <f>IF(KQ$7="",0,IF(KQ$1=MAX($1:$1),$R64-SUM($T86:KP86),IF(KQ$1=1,SUMIFS(64:64,$1:$1,"&gt;="&amp;1,$1:$1,"&lt;="&amp;INT(-$N86/30))+(-$N86/30-INT(-$N86/30))*SUMIFS(64:64,$1:$1,INT(-$N86/30)+1),0)+(-$N86/30-INT(-$N86/30))*SUMIFS(64:64,$1:$1,KQ$1+INT(-$N86/30)+1)+(INT(-$N86/30)+1--$N86/30)*SUMIFS(64:64,$1:$1,KQ$1+INT(-$N86/30))))</f>
        <v>0</v>
      </c>
      <c r="KR86" s="40">
        <f>IF(KR$7="",0,IF(KR$1=MAX($1:$1),$R64-SUM($T86:KQ86),IF(KR$1=1,SUMIFS(64:64,$1:$1,"&gt;="&amp;1,$1:$1,"&lt;="&amp;INT(-$N86/30))+(-$N86/30-INT(-$N86/30))*SUMIFS(64:64,$1:$1,INT(-$N86/30)+1),0)+(-$N86/30-INT(-$N86/30))*SUMIFS(64:64,$1:$1,KR$1+INT(-$N86/30)+1)+(INT(-$N86/30)+1--$N86/30)*SUMIFS(64:64,$1:$1,KR$1+INT(-$N86/30))))</f>
        <v>0</v>
      </c>
      <c r="KS86" s="40">
        <f>IF(KS$7="",0,IF(KS$1=MAX($1:$1),$R64-SUM($T86:KR86),IF(KS$1=1,SUMIFS(64:64,$1:$1,"&gt;="&amp;1,$1:$1,"&lt;="&amp;INT(-$N86/30))+(-$N86/30-INT(-$N86/30))*SUMIFS(64:64,$1:$1,INT(-$N86/30)+1),0)+(-$N86/30-INT(-$N86/30))*SUMIFS(64:64,$1:$1,KS$1+INT(-$N86/30)+1)+(INT(-$N86/30)+1--$N86/30)*SUMIFS(64:64,$1:$1,KS$1+INT(-$N86/30))))</f>
        <v>0</v>
      </c>
      <c r="KT86" s="40">
        <f>IF(KT$7="",0,IF(KT$1=MAX($1:$1),$R64-SUM($T86:KS86),IF(KT$1=1,SUMIFS(64:64,$1:$1,"&gt;="&amp;1,$1:$1,"&lt;="&amp;INT(-$N86/30))+(-$N86/30-INT(-$N86/30))*SUMIFS(64:64,$1:$1,INT(-$N86/30)+1),0)+(-$N86/30-INT(-$N86/30))*SUMIFS(64:64,$1:$1,KT$1+INT(-$N86/30)+1)+(INT(-$N86/30)+1--$N86/30)*SUMIFS(64:64,$1:$1,KT$1+INT(-$N86/30))))</f>
        <v>0</v>
      </c>
      <c r="KU86" s="40">
        <f>IF(KU$7="",0,IF(KU$1=MAX($1:$1),$R64-SUM($T86:KT86),IF(KU$1=1,SUMIFS(64:64,$1:$1,"&gt;="&amp;1,$1:$1,"&lt;="&amp;INT(-$N86/30))+(-$N86/30-INT(-$N86/30))*SUMIFS(64:64,$1:$1,INT(-$N86/30)+1),0)+(-$N86/30-INT(-$N86/30))*SUMIFS(64:64,$1:$1,KU$1+INT(-$N86/30)+1)+(INT(-$N86/30)+1--$N86/30)*SUMIFS(64:64,$1:$1,KU$1+INT(-$N86/30))))</f>
        <v>0</v>
      </c>
      <c r="KV86" s="40">
        <f>IF(KV$7="",0,IF(KV$1=MAX($1:$1),$R64-SUM($T86:KU86),IF(KV$1=1,SUMIFS(64:64,$1:$1,"&gt;="&amp;1,$1:$1,"&lt;="&amp;INT(-$N86/30))+(-$N86/30-INT(-$N86/30))*SUMIFS(64:64,$1:$1,INT(-$N86/30)+1),0)+(-$N86/30-INT(-$N86/30))*SUMIFS(64:64,$1:$1,KV$1+INT(-$N86/30)+1)+(INT(-$N86/30)+1--$N86/30)*SUMIFS(64:64,$1:$1,KV$1+INT(-$N86/30))))</f>
        <v>0</v>
      </c>
      <c r="KW86" s="1"/>
      <c r="KX86" s="1"/>
    </row>
    <row r="87" spans="1:310" x14ac:dyDescent="0.25">
      <c r="A87" s="1"/>
      <c r="B87" s="79"/>
      <c r="C87" s="79"/>
      <c r="D87" s="79"/>
      <c r="E87" s="1" t="str">
        <f>E85</f>
        <v>поступление денежных средств от продажи услуг</v>
      </c>
      <c r="F87" s="1"/>
      <c r="G87" s="1"/>
      <c r="H87" s="11" t="str">
        <f t="shared" ref="H87:H91" si="69">H86</f>
        <v>руб.</v>
      </c>
      <c r="I87" s="1"/>
      <c r="J87" s="1"/>
      <c r="K87" s="1" t="str">
        <f>справочники!$U$12</f>
        <v>постоянные-30сотрудников</v>
      </c>
      <c r="L87" s="1"/>
      <c r="M87" s="5"/>
      <c r="N87" s="40">
        <f>условия!V109</f>
        <v>30</v>
      </c>
      <c r="O87" s="19"/>
      <c r="P87" s="1"/>
      <c r="Q87" s="1"/>
      <c r="R87" s="40">
        <f t="shared" si="68"/>
        <v>22050000</v>
      </c>
      <c r="S87" s="1"/>
      <c r="T87" s="1"/>
      <c r="U87" s="40">
        <f>IF(U$7="",0,IF(U$1=MAX($1:$1),$R65-SUM($T87:T87),IF(U$1=1,SUMIFS(65:65,$1:$1,"&gt;="&amp;1,$1:$1,"&lt;="&amp;INT(-$N87/30))+(-$N87/30-INT(-$N87/30))*SUMIFS(65:65,$1:$1,INT(-$N87/30)+1),0)+(-$N87/30-INT(-$N87/30))*SUMIFS(65:65,$1:$1,U$1+INT(-$N87/30)+1)+(INT(-$N87/30)+1--$N87/30)*SUMIFS(65:65,$1:$1,U$1+INT(-$N87/30))))</f>
        <v>0</v>
      </c>
      <c r="V87" s="40">
        <f>IF(V$7="",0,IF(V$1=MAX($1:$1),$R65-SUM($T87:U87),IF(V$1=1,SUMIFS(65:65,$1:$1,"&gt;="&amp;1,$1:$1,"&lt;="&amp;INT(-$N87/30))+(-$N87/30-INT(-$N87/30))*SUMIFS(65:65,$1:$1,INT(-$N87/30)+1),0)+(-$N87/30-INT(-$N87/30))*SUMIFS(65:65,$1:$1,V$1+INT(-$N87/30)+1)+(INT(-$N87/30)+1--$N87/30)*SUMIFS(65:65,$1:$1,V$1+INT(-$N87/30))))</f>
        <v>335160.00000000006</v>
      </c>
      <c r="W87" s="40">
        <f>IF(W$7="",0,IF(W$1=MAX($1:$1),$R65-SUM($T87:V87),IF(W$1=1,SUMIFS(65:65,$1:$1,"&gt;="&amp;1,$1:$1,"&lt;="&amp;INT(-$N87/30))+(-$N87/30-INT(-$N87/30))*SUMIFS(65:65,$1:$1,INT(-$N87/30)+1),0)+(-$N87/30-INT(-$N87/30))*SUMIFS(65:65,$1:$1,W$1+INT(-$N87/30)+1)+(INT(-$N87/30)+1--$N87/30)*SUMIFS(65:65,$1:$1,W$1+INT(-$N87/30))))</f>
        <v>363825.00000000006</v>
      </c>
      <c r="X87" s="40">
        <f>IF(X$7="",0,IF(X$1=MAX($1:$1),$R65-SUM($T87:W87),IF(X$1=1,SUMIFS(65:65,$1:$1,"&gt;="&amp;1,$1:$1,"&lt;="&amp;INT(-$N87/30))+(-$N87/30-INT(-$N87/30))*SUMIFS(65:65,$1:$1,INT(-$N87/30)+1),0)+(-$N87/30-INT(-$N87/30))*SUMIFS(65:65,$1:$1,X$1+INT(-$N87/30)+1)+(INT(-$N87/30)+1--$N87/30)*SUMIFS(65:65,$1:$1,X$1+INT(-$N87/30))))</f>
        <v>394695.00000000006</v>
      </c>
      <c r="Y87" s="40">
        <f>IF(Y$7="",0,IF(Y$1=MAX($1:$1),$R65-SUM($T87:X87),IF(Y$1=1,SUMIFS(65:65,$1:$1,"&gt;="&amp;1,$1:$1,"&lt;="&amp;INT(-$N87/30))+(-$N87/30-INT(-$N87/30))*SUMIFS(65:65,$1:$1,INT(-$N87/30)+1),0)+(-$N87/30-INT(-$N87/30))*SUMIFS(65:65,$1:$1,Y$1+INT(-$N87/30)+1)+(INT(-$N87/30)+1--$N87/30)*SUMIFS(65:65,$1:$1,Y$1+INT(-$N87/30))))</f>
        <v>427770.00000000006</v>
      </c>
      <c r="Z87" s="40">
        <f>IF(Z$7="",0,IF(Z$1=MAX($1:$1),$R65-SUM($T87:Y87),IF(Z$1=1,SUMIFS(65:65,$1:$1,"&gt;="&amp;1,$1:$1,"&lt;="&amp;INT(-$N87/30))+(-$N87/30-INT(-$N87/30))*SUMIFS(65:65,$1:$1,INT(-$N87/30)+1),0)+(-$N87/30-INT(-$N87/30))*SUMIFS(65:65,$1:$1,Z$1+INT(-$N87/30)+1)+(INT(-$N87/30)+1--$N87/30)*SUMIFS(65:65,$1:$1,Z$1+INT(-$N87/30))))</f>
        <v>463050</v>
      </c>
      <c r="AA87" s="40">
        <f>IF(AA$7="",0,IF(AA$1=MAX($1:$1),$R65-SUM($T87:Z87),IF(AA$1=1,SUMIFS(65:65,$1:$1,"&gt;="&amp;1,$1:$1,"&lt;="&amp;INT(-$N87/30))+(-$N87/30-INT(-$N87/30))*SUMIFS(65:65,$1:$1,INT(-$N87/30)+1),0)+(-$N87/30-INT(-$N87/30))*SUMIFS(65:65,$1:$1,AA$1+INT(-$N87/30)+1)+(INT(-$N87/30)+1--$N87/30)*SUMIFS(65:65,$1:$1,AA$1+INT(-$N87/30))))</f>
        <v>500535</v>
      </c>
      <c r="AB87" s="40">
        <f>IF(AB$7="",0,IF(AB$1=MAX($1:$1),$R65-SUM($T87:AA87),IF(AB$1=1,SUMIFS(65:65,$1:$1,"&gt;="&amp;1,$1:$1,"&lt;="&amp;INT(-$N87/30))+(-$N87/30-INT(-$N87/30))*SUMIFS(65:65,$1:$1,INT(-$N87/30)+1),0)+(-$N87/30-INT(-$N87/30))*SUMIFS(65:65,$1:$1,AB$1+INT(-$N87/30)+1)+(INT(-$N87/30)+1--$N87/30)*SUMIFS(65:65,$1:$1,AB$1+INT(-$N87/30))))</f>
        <v>540225</v>
      </c>
      <c r="AC87" s="40">
        <f>IF(AC$7="",0,IF(AC$1=MAX($1:$1),$R65-SUM($T87:AB87),IF(AC$1=1,SUMIFS(65:65,$1:$1,"&gt;="&amp;1,$1:$1,"&lt;="&amp;INT(-$N87/30))+(-$N87/30-INT(-$N87/30))*SUMIFS(65:65,$1:$1,INT(-$N87/30)+1),0)+(-$N87/30-INT(-$N87/30))*SUMIFS(65:65,$1:$1,AC$1+INT(-$N87/30)+1)+(INT(-$N87/30)+1--$N87/30)*SUMIFS(65:65,$1:$1,AC$1+INT(-$N87/30))))</f>
        <v>582120</v>
      </c>
      <c r="AD87" s="40">
        <f>IF(AD$7="",0,IF(AD$1=MAX($1:$1),$R65-SUM($T87:AC87),IF(AD$1=1,SUMIFS(65:65,$1:$1,"&gt;="&amp;1,$1:$1,"&lt;="&amp;INT(-$N87/30))+(-$N87/30-INT(-$N87/30))*SUMIFS(65:65,$1:$1,INT(-$N87/30)+1),0)+(-$N87/30-INT(-$N87/30))*SUMIFS(65:65,$1:$1,AD$1+INT(-$N87/30)+1)+(INT(-$N87/30)+1--$N87/30)*SUMIFS(65:65,$1:$1,AD$1+INT(-$N87/30))))</f>
        <v>626220</v>
      </c>
      <c r="AE87" s="40">
        <f>IF(AE$7="",0,IF(AE$1=MAX($1:$1),$R65-SUM($T87:AD87),IF(AE$1=1,SUMIFS(65:65,$1:$1,"&gt;="&amp;1,$1:$1,"&lt;="&amp;INT(-$N87/30))+(-$N87/30-INT(-$N87/30))*SUMIFS(65:65,$1:$1,INT(-$N87/30)+1),0)+(-$N87/30-INT(-$N87/30))*SUMIFS(65:65,$1:$1,AE$1+INT(-$N87/30)+1)+(INT(-$N87/30)+1--$N87/30)*SUMIFS(65:65,$1:$1,AE$1+INT(-$N87/30))))</f>
        <v>672525</v>
      </c>
      <c r="AF87" s="40">
        <f>IF(AF$7="",0,IF(AF$1=MAX($1:$1),$R65-SUM($T87:AE87),IF(AF$1=1,SUMIFS(65:65,$1:$1,"&gt;="&amp;1,$1:$1,"&lt;="&amp;INT(-$N87/30))+(-$N87/30-INT(-$N87/30))*SUMIFS(65:65,$1:$1,INT(-$N87/30)+1),0)+(-$N87/30-INT(-$N87/30))*SUMIFS(65:65,$1:$1,AF$1+INT(-$N87/30)+1)+(INT(-$N87/30)+1--$N87/30)*SUMIFS(65:65,$1:$1,AF$1+INT(-$N87/30))))</f>
        <v>721035</v>
      </c>
      <c r="AG87" s="40">
        <f>IF(AG$7="",0,IF(AG$1=MAX($1:$1),$R65-SUM($T87:AF87),IF(AG$1=1,SUMIFS(65:65,$1:$1,"&gt;="&amp;1,$1:$1,"&lt;="&amp;INT(-$N87/30))+(-$N87/30-INT(-$N87/30))*SUMIFS(65:65,$1:$1,INT(-$N87/30)+1),0)+(-$N87/30-INT(-$N87/30))*SUMIFS(65:65,$1:$1,AG$1+INT(-$N87/30)+1)+(INT(-$N87/30)+1--$N87/30)*SUMIFS(65:65,$1:$1,AG$1+INT(-$N87/30))))</f>
        <v>771750</v>
      </c>
      <c r="AH87" s="40">
        <f>IF(AH$7="",0,IF(AH$1=MAX($1:$1),$R65-SUM($T87:AG87),IF(AH$1=1,SUMIFS(65:65,$1:$1,"&gt;="&amp;1,$1:$1,"&lt;="&amp;INT(-$N87/30))+(-$N87/30-INT(-$N87/30))*SUMIFS(65:65,$1:$1,INT(-$N87/30)+1),0)+(-$N87/30-INT(-$N87/30))*SUMIFS(65:65,$1:$1,AH$1+INT(-$N87/30)+1)+(INT(-$N87/30)+1--$N87/30)*SUMIFS(65:65,$1:$1,AH$1+INT(-$N87/30))))</f>
        <v>824670</v>
      </c>
      <c r="AI87" s="40">
        <f>IF(AI$7="",0,IF(AI$1=MAX($1:$1),$R65-SUM($T87:AH87),IF(AI$1=1,SUMIFS(65:65,$1:$1,"&gt;="&amp;1,$1:$1,"&lt;="&amp;INT(-$N87/30))+(-$N87/30-INT(-$N87/30))*SUMIFS(65:65,$1:$1,INT(-$N87/30)+1),0)+(-$N87/30-INT(-$N87/30))*SUMIFS(65:65,$1:$1,AI$1+INT(-$N87/30)+1)+(INT(-$N87/30)+1--$N87/30)*SUMIFS(65:65,$1:$1,AI$1+INT(-$N87/30))))</f>
        <v>879795</v>
      </c>
      <c r="AJ87" s="40">
        <f>IF(AJ$7="",0,IF(AJ$1=MAX($1:$1),$R65-SUM($T87:AI87),IF(AJ$1=1,SUMIFS(65:65,$1:$1,"&gt;="&amp;1,$1:$1,"&lt;="&amp;INT(-$N87/30))+(-$N87/30-INT(-$N87/30))*SUMIFS(65:65,$1:$1,INT(-$N87/30)+1),0)+(-$N87/30-INT(-$N87/30))*SUMIFS(65:65,$1:$1,AJ$1+INT(-$N87/30)+1)+(INT(-$N87/30)+1--$N87/30)*SUMIFS(65:65,$1:$1,AJ$1+INT(-$N87/30))))</f>
        <v>937125</v>
      </c>
      <c r="AK87" s="40">
        <f>IF(AK$7="",0,IF(AK$1=MAX($1:$1),$R65-SUM($T87:AJ87),IF(AK$1=1,SUMIFS(65:65,$1:$1,"&gt;="&amp;1,$1:$1,"&lt;="&amp;INT(-$N87/30))+(-$N87/30-INT(-$N87/30))*SUMIFS(65:65,$1:$1,INT(-$N87/30)+1),0)+(-$N87/30-INT(-$N87/30))*SUMIFS(65:65,$1:$1,AK$1+INT(-$N87/30)+1)+(INT(-$N87/30)+1--$N87/30)*SUMIFS(65:65,$1:$1,AK$1+INT(-$N87/30))))</f>
        <v>996660</v>
      </c>
      <c r="AL87" s="40">
        <f>IF(AL$7="",0,IF(AL$1=MAX($1:$1),$R65-SUM($T87:AK87),IF(AL$1=1,SUMIFS(65:65,$1:$1,"&gt;="&amp;1,$1:$1,"&lt;="&amp;INT(-$N87/30))+(-$N87/30-INT(-$N87/30))*SUMIFS(65:65,$1:$1,INT(-$N87/30)+1),0)+(-$N87/30-INT(-$N87/30))*SUMIFS(65:65,$1:$1,AL$1+INT(-$N87/30)+1)+(INT(-$N87/30)+1--$N87/30)*SUMIFS(65:65,$1:$1,AL$1+INT(-$N87/30))))</f>
        <v>1058400</v>
      </c>
      <c r="AM87" s="40">
        <f>IF(AM$7="",0,IF(AM$1=MAX($1:$1),$R65-SUM($T87:AL87),IF(AM$1=1,SUMIFS(65:65,$1:$1,"&gt;="&amp;1,$1:$1,"&lt;="&amp;INT(-$N87/30))+(-$N87/30-INT(-$N87/30))*SUMIFS(65:65,$1:$1,INT(-$N87/30)+1),0)+(-$N87/30-INT(-$N87/30))*SUMIFS(65:65,$1:$1,AM$1+INT(-$N87/30)+1)+(INT(-$N87/30)+1--$N87/30)*SUMIFS(65:65,$1:$1,AM$1+INT(-$N87/30))))</f>
        <v>1122345</v>
      </c>
      <c r="AN87" s="40">
        <f>IF(AN$7="",0,IF(AN$1=MAX($1:$1),$R65-SUM($T87:AM87),IF(AN$1=1,SUMIFS(65:65,$1:$1,"&gt;="&amp;1,$1:$1,"&lt;="&amp;INT(-$N87/30))+(-$N87/30-INT(-$N87/30))*SUMIFS(65:65,$1:$1,INT(-$N87/30)+1),0)+(-$N87/30-INT(-$N87/30))*SUMIFS(65:65,$1:$1,AN$1+INT(-$N87/30)+1)+(INT(-$N87/30)+1--$N87/30)*SUMIFS(65:65,$1:$1,AN$1+INT(-$N87/30))))</f>
        <v>1188495</v>
      </c>
      <c r="AO87" s="40">
        <f>IF(AO$7="",0,IF(AO$1=MAX($1:$1),$R65-SUM($T87:AN87),IF(AO$1=1,SUMIFS(65:65,$1:$1,"&gt;="&amp;1,$1:$1,"&lt;="&amp;INT(-$N87/30))+(-$N87/30-INT(-$N87/30))*SUMIFS(65:65,$1:$1,INT(-$N87/30)+1),0)+(-$N87/30-INT(-$N87/30))*SUMIFS(65:65,$1:$1,AO$1+INT(-$N87/30)+1)+(INT(-$N87/30)+1--$N87/30)*SUMIFS(65:65,$1:$1,AO$1+INT(-$N87/30))))</f>
        <v>1256850</v>
      </c>
      <c r="AP87" s="40">
        <f>IF(AP$7="",0,IF(AP$1=MAX($1:$1),$R65-SUM($T87:AO87),IF(AP$1=1,SUMIFS(65:65,$1:$1,"&gt;="&amp;1,$1:$1,"&lt;="&amp;INT(-$N87/30))+(-$N87/30-INT(-$N87/30))*SUMIFS(65:65,$1:$1,INT(-$N87/30)+1),0)+(-$N87/30-INT(-$N87/30))*SUMIFS(65:65,$1:$1,AP$1+INT(-$N87/30)+1)+(INT(-$N87/30)+1--$N87/30)*SUMIFS(65:65,$1:$1,AP$1+INT(-$N87/30))))</f>
        <v>1327410</v>
      </c>
      <c r="AQ87" s="40">
        <f>IF(AQ$7="",0,IF(AQ$1=MAX($1:$1),$R65-SUM($T87:AP87),IF(AQ$1=1,SUMIFS(65:65,$1:$1,"&gt;="&amp;1,$1:$1,"&lt;="&amp;INT(-$N87/30))+(-$N87/30-INT(-$N87/30))*SUMIFS(65:65,$1:$1,INT(-$N87/30)+1),0)+(-$N87/30-INT(-$N87/30))*SUMIFS(65:65,$1:$1,AQ$1+INT(-$N87/30)+1)+(INT(-$N87/30)+1--$N87/30)*SUMIFS(65:65,$1:$1,AQ$1+INT(-$N87/30))))</f>
        <v>1400175</v>
      </c>
      <c r="AR87" s="40">
        <f>IF(AR$7="",0,IF(AR$1=MAX($1:$1),$R65-SUM($T87:AQ87),IF(AR$1=1,SUMIFS(65:65,$1:$1,"&gt;="&amp;1,$1:$1,"&lt;="&amp;INT(-$N87/30))+(-$N87/30-INT(-$N87/30))*SUMIFS(65:65,$1:$1,INT(-$N87/30)+1),0)+(-$N87/30-INT(-$N87/30))*SUMIFS(65:65,$1:$1,AR$1+INT(-$N87/30)+1)+(INT(-$N87/30)+1--$N87/30)*SUMIFS(65:65,$1:$1,AR$1+INT(-$N87/30))))</f>
        <v>1475145</v>
      </c>
      <c r="AS87" s="40">
        <f>IF(AS$7="",0,IF(AS$1=MAX($1:$1),$R65-SUM($T87:AR87),IF(AS$1=1,SUMIFS(65:65,$1:$1,"&gt;="&amp;1,$1:$1,"&lt;="&amp;INT(-$N87/30))+(-$N87/30-INT(-$N87/30))*SUMIFS(65:65,$1:$1,INT(-$N87/30)+1),0)+(-$N87/30-INT(-$N87/30))*SUMIFS(65:65,$1:$1,AS$1+INT(-$N87/30)+1)+(INT(-$N87/30)+1--$N87/30)*SUMIFS(65:65,$1:$1,AS$1+INT(-$N87/30))))</f>
        <v>3184020</v>
      </c>
      <c r="AT87" s="40">
        <f>IF(AT$7="",0,IF(AT$1=MAX($1:$1),$R65-SUM($T87:AS87),IF(AT$1=1,SUMIFS(65:65,$1:$1,"&gt;="&amp;1,$1:$1,"&lt;="&amp;INT(-$N87/30))+(-$N87/30-INT(-$N87/30))*SUMIFS(65:65,$1:$1,INT(-$N87/30)+1),0)+(-$N87/30-INT(-$N87/30))*SUMIFS(65:65,$1:$1,AT$1+INT(-$N87/30)+1)+(INT(-$N87/30)+1--$N87/30)*SUMIFS(65:65,$1:$1,AT$1+INT(-$N87/30))))</f>
        <v>0</v>
      </c>
      <c r="AU87" s="40">
        <f>IF(AU$7="",0,IF(AU$1=MAX($1:$1),$R65-SUM($T87:AT87),IF(AU$1=1,SUMIFS(65:65,$1:$1,"&gt;="&amp;1,$1:$1,"&lt;="&amp;INT(-$N87/30))+(-$N87/30-INT(-$N87/30))*SUMIFS(65:65,$1:$1,INT(-$N87/30)+1),0)+(-$N87/30-INT(-$N87/30))*SUMIFS(65:65,$1:$1,AU$1+INT(-$N87/30)+1)+(INT(-$N87/30)+1--$N87/30)*SUMIFS(65:65,$1:$1,AU$1+INT(-$N87/30))))</f>
        <v>0</v>
      </c>
      <c r="AV87" s="40">
        <f>IF(AV$7="",0,IF(AV$1=MAX($1:$1),$R65-SUM($T87:AU87),IF(AV$1=1,SUMIFS(65:65,$1:$1,"&gt;="&amp;1,$1:$1,"&lt;="&amp;INT(-$N87/30))+(-$N87/30-INT(-$N87/30))*SUMIFS(65:65,$1:$1,INT(-$N87/30)+1),0)+(-$N87/30-INT(-$N87/30))*SUMIFS(65:65,$1:$1,AV$1+INT(-$N87/30)+1)+(INT(-$N87/30)+1--$N87/30)*SUMIFS(65:65,$1:$1,AV$1+INT(-$N87/30))))</f>
        <v>0</v>
      </c>
      <c r="AW87" s="40">
        <f>IF(AW$7="",0,IF(AW$1=MAX($1:$1),$R65-SUM($T87:AV87),IF(AW$1=1,SUMIFS(65:65,$1:$1,"&gt;="&amp;1,$1:$1,"&lt;="&amp;INT(-$N87/30))+(-$N87/30-INT(-$N87/30))*SUMIFS(65:65,$1:$1,INT(-$N87/30)+1),0)+(-$N87/30-INT(-$N87/30))*SUMIFS(65:65,$1:$1,AW$1+INT(-$N87/30)+1)+(INT(-$N87/30)+1--$N87/30)*SUMIFS(65:65,$1:$1,AW$1+INT(-$N87/30))))</f>
        <v>0</v>
      </c>
      <c r="AX87" s="40">
        <f>IF(AX$7="",0,IF(AX$1=MAX($1:$1),$R65-SUM($T87:AW87),IF(AX$1=1,SUMIFS(65:65,$1:$1,"&gt;="&amp;1,$1:$1,"&lt;="&amp;INT(-$N87/30))+(-$N87/30-INT(-$N87/30))*SUMIFS(65:65,$1:$1,INT(-$N87/30)+1),0)+(-$N87/30-INT(-$N87/30))*SUMIFS(65:65,$1:$1,AX$1+INT(-$N87/30)+1)+(INT(-$N87/30)+1--$N87/30)*SUMIFS(65:65,$1:$1,AX$1+INT(-$N87/30))))</f>
        <v>0</v>
      </c>
      <c r="AY87" s="40">
        <f>IF(AY$7="",0,IF(AY$1=MAX($1:$1),$R65-SUM($T87:AX87),IF(AY$1=1,SUMIFS(65:65,$1:$1,"&gt;="&amp;1,$1:$1,"&lt;="&amp;INT(-$N87/30))+(-$N87/30-INT(-$N87/30))*SUMIFS(65:65,$1:$1,INT(-$N87/30)+1),0)+(-$N87/30-INT(-$N87/30))*SUMIFS(65:65,$1:$1,AY$1+INT(-$N87/30)+1)+(INT(-$N87/30)+1--$N87/30)*SUMIFS(65:65,$1:$1,AY$1+INT(-$N87/30))))</f>
        <v>0</v>
      </c>
      <c r="AZ87" s="40">
        <f>IF(AZ$7="",0,IF(AZ$1=MAX($1:$1),$R65-SUM($T87:AY87),IF(AZ$1=1,SUMIFS(65:65,$1:$1,"&gt;="&amp;1,$1:$1,"&lt;="&amp;INT(-$N87/30))+(-$N87/30-INT(-$N87/30))*SUMIFS(65:65,$1:$1,INT(-$N87/30)+1),0)+(-$N87/30-INT(-$N87/30))*SUMIFS(65:65,$1:$1,AZ$1+INT(-$N87/30)+1)+(INT(-$N87/30)+1--$N87/30)*SUMIFS(65:65,$1:$1,AZ$1+INT(-$N87/30))))</f>
        <v>0</v>
      </c>
      <c r="BA87" s="40">
        <f>IF(BA$7="",0,IF(BA$1=MAX($1:$1),$R65-SUM($T87:AZ87),IF(BA$1=1,SUMIFS(65:65,$1:$1,"&gt;="&amp;1,$1:$1,"&lt;="&amp;INT(-$N87/30))+(-$N87/30-INT(-$N87/30))*SUMIFS(65:65,$1:$1,INT(-$N87/30)+1),0)+(-$N87/30-INT(-$N87/30))*SUMIFS(65:65,$1:$1,BA$1+INT(-$N87/30)+1)+(INT(-$N87/30)+1--$N87/30)*SUMIFS(65:65,$1:$1,BA$1+INT(-$N87/30))))</f>
        <v>0</v>
      </c>
      <c r="BB87" s="40">
        <f>IF(BB$7="",0,IF(BB$1=MAX($1:$1),$R65-SUM($T87:BA87),IF(BB$1=1,SUMIFS(65:65,$1:$1,"&gt;="&amp;1,$1:$1,"&lt;="&amp;INT(-$N87/30))+(-$N87/30-INT(-$N87/30))*SUMIFS(65:65,$1:$1,INT(-$N87/30)+1),0)+(-$N87/30-INT(-$N87/30))*SUMIFS(65:65,$1:$1,BB$1+INT(-$N87/30)+1)+(INT(-$N87/30)+1--$N87/30)*SUMIFS(65:65,$1:$1,BB$1+INT(-$N87/30))))</f>
        <v>0</v>
      </c>
      <c r="BC87" s="40">
        <f>IF(BC$7="",0,IF(BC$1=MAX($1:$1),$R65-SUM($T87:BB87),IF(BC$1=1,SUMIFS(65:65,$1:$1,"&gt;="&amp;1,$1:$1,"&lt;="&amp;INT(-$N87/30))+(-$N87/30-INT(-$N87/30))*SUMIFS(65:65,$1:$1,INT(-$N87/30)+1),0)+(-$N87/30-INT(-$N87/30))*SUMIFS(65:65,$1:$1,BC$1+INT(-$N87/30)+1)+(INT(-$N87/30)+1--$N87/30)*SUMIFS(65:65,$1:$1,BC$1+INT(-$N87/30))))</f>
        <v>0</v>
      </c>
      <c r="BD87" s="40">
        <f>IF(BD$7="",0,IF(BD$1=MAX($1:$1),$R65-SUM($T87:BC87),IF(BD$1=1,SUMIFS(65:65,$1:$1,"&gt;="&amp;1,$1:$1,"&lt;="&amp;INT(-$N87/30))+(-$N87/30-INT(-$N87/30))*SUMIFS(65:65,$1:$1,INT(-$N87/30)+1),0)+(-$N87/30-INT(-$N87/30))*SUMIFS(65:65,$1:$1,BD$1+INT(-$N87/30)+1)+(INT(-$N87/30)+1--$N87/30)*SUMIFS(65:65,$1:$1,BD$1+INT(-$N87/30))))</f>
        <v>0</v>
      </c>
      <c r="BE87" s="40">
        <f>IF(BE$7="",0,IF(BE$1=MAX($1:$1),$R65-SUM($T87:BD87),IF(BE$1=1,SUMIFS(65:65,$1:$1,"&gt;="&amp;1,$1:$1,"&lt;="&amp;INT(-$N87/30))+(-$N87/30-INT(-$N87/30))*SUMIFS(65:65,$1:$1,INT(-$N87/30)+1),0)+(-$N87/30-INT(-$N87/30))*SUMIFS(65:65,$1:$1,BE$1+INT(-$N87/30)+1)+(INT(-$N87/30)+1--$N87/30)*SUMIFS(65:65,$1:$1,BE$1+INT(-$N87/30))))</f>
        <v>0</v>
      </c>
      <c r="BF87" s="40">
        <f>IF(BF$7="",0,IF(BF$1=MAX($1:$1),$R65-SUM($T87:BE87),IF(BF$1=1,SUMIFS(65:65,$1:$1,"&gt;="&amp;1,$1:$1,"&lt;="&amp;INT(-$N87/30))+(-$N87/30-INT(-$N87/30))*SUMIFS(65:65,$1:$1,INT(-$N87/30)+1),0)+(-$N87/30-INT(-$N87/30))*SUMIFS(65:65,$1:$1,BF$1+INT(-$N87/30)+1)+(INT(-$N87/30)+1--$N87/30)*SUMIFS(65:65,$1:$1,BF$1+INT(-$N87/30))))</f>
        <v>0</v>
      </c>
      <c r="BG87" s="40">
        <f>IF(BG$7="",0,IF(BG$1=MAX($1:$1),$R65-SUM($T87:BF87),IF(BG$1=1,SUMIFS(65:65,$1:$1,"&gt;="&amp;1,$1:$1,"&lt;="&amp;INT(-$N87/30))+(-$N87/30-INT(-$N87/30))*SUMIFS(65:65,$1:$1,INT(-$N87/30)+1),0)+(-$N87/30-INT(-$N87/30))*SUMIFS(65:65,$1:$1,BG$1+INT(-$N87/30)+1)+(INT(-$N87/30)+1--$N87/30)*SUMIFS(65:65,$1:$1,BG$1+INT(-$N87/30))))</f>
        <v>0</v>
      </c>
      <c r="BH87" s="40">
        <f>IF(BH$7="",0,IF(BH$1=MAX($1:$1),$R65-SUM($T87:BG87),IF(BH$1=1,SUMIFS(65:65,$1:$1,"&gt;="&amp;1,$1:$1,"&lt;="&amp;INT(-$N87/30))+(-$N87/30-INT(-$N87/30))*SUMIFS(65:65,$1:$1,INT(-$N87/30)+1),0)+(-$N87/30-INT(-$N87/30))*SUMIFS(65:65,$1:$1,BH$1+INT(-$N87/30)+1)+(INT(-$N87/30)+1--$N87/30)*SUMIFS(65:65,$1:$1,BH$1+INT(-$N87/30))))</f>
        <v>0</v>
      </c>
      <c r="BI87" s="40">
        <f>IF(BI$7="",0,IF(BI$1=MAX($1:$1),$R65-SUM($T87:BH87),IF(BI$1=1,SUMIFS(65:65,$1:$1,"&gt;="&amp;1,$1:$1,"&lt;="&amp;INT(-$N87/30))+(-$N87/30-INT(-$N87/30))*SUMIFS(65:65,$1:$1,INT(-$N87/30)+1),0)+(-$N87/30-INT(-$N87/30))*SUMIFS(65:65,$1:$1,BI$1+INT(-$N87/30)+1)+(INT(-$N87/30)+1--$N87/30)*SUMIFS(65:65,$1:$1,BI$1+INT(-$N87/30))))</f>
        <v>0</v>
      </c>
      <c r="BJ87" s="40">
        <f>IF(BJ$7="",0,IF(BJ$1=MAX($1:$1),$R65-SUM($T87:BI87),IF(BJ$1=1,SUMIFS(65:65,$1:$1,"&gt;="&amp;1,$1:$1,"&lt;="&amp;INT(-$N87/30))+(-$N87/30-INT(-$N87/30))*SUMIFS(65:65,$1:$1,INT(-$N87/30)+1),0)+(-$N87/30-INT(-$N87/30))*SUMIFS(65:65,$1:$1,BJ$1+INT(-$N87/30)+1)+(INT(-$N87/30)+1--$N87/30)*SUMIFS(65:65,$1:$1,BJ$1+INT(-$N87/30))))</f>
        <v>0</v>
      </c>
      <c r="BK87" s="40">
        <f>IF(BK$7="",0,IF(BK$1=MAX($1:$1),$R65-SUM($T87:BJ87),IF(BK$1=1,SUMIFS(65:65,$1:$1,"&gt;="&amp;1,$1:$1,"&lt;="&amp;INT(-$N87/30))+(-$N87/30-INT(-$N87/30))*SUMIFS(65:65,$1:$1,INT(-$N87/30)+1),0)+(-$N87/30-INT(-$N87/30))*SUMIFS(65:65,$1:$1,BK$1+INT(-$N87/30)+1)+(INT(-$N87/30)+1--$N87/30)*SUMIFS(65:65,$1:$1,BK$1+INT(-$N87/30))))</f>
        <v>0</v>
      </c>
      <c r="BL87" s="40">
        <f>IF(BL$7="",0,IF(BL$1=MAX($1:$1),$R65-SUM($T87:BK87),IF(BL$1=1,SUMIFS(65:65,$1:$1,"&gt;="&amp;1,$1:$1,"&lt;="&amp;INT(-$N87/30))+(-$N87/30-INT(-$N87/30))*SUMIFS(65:65,$1:$1,INT(-$N87/30)+1),0)+(-$N87/30-INT(-$N87/30))*SUMIFS(65:65,$1:$1,BL$1+INT(-$N87/30)+1)+(INT(-$N87/30)+1--$N87/30)*SUMIFS(65:65,$1:$1,BL$1+INT(-$N87/30))))</f>
        <v>0</v>
      </c>
      <c r="BM87" s="40">
        <f>IF(BM$7="",0,IF(BM$1=MAX($1:$1),$R65-SUM($T87:BL87),IF(BM$1=1,SUMIFS(65:65,$1:$1,"&gt;="&amp;1,$1:$1,"&lt;="&amp;INT(-$N87/30))+(-$N87/30-INT(-$N87/30))*SUMIFS(65:65,$1:$1,INT(-$N87/30)+1),0)+(-$N87/30-INT(-$N87/30))*SUMIFS(65:65,$1:$1,BM$1+INT(-$N87/30)+1)+(INT(-$N87/30)+1--$N87/30)*SUMIFS(65:65,$1:$1,BM$1+INT(-$N87/30))))</f>
        <v>0</v>
      </c>
      <c r="BN87" s="40">
        <f>IF(BN$7="",0,IF(BN$1=MAX($1:$1),$R65-SUM($T87:BM87),IF(BN$1=1,SUMIFS(65:65,$1:$1,"&gt;="&amp;1,$1:$1,"&lt;="&amp;INT(-$N87/30))+(-$N87/30-INT(-$N87/30))*SUMIFS(65:65,$1:$1,INT(-$N87/30)+1),0)+(-$N87/30-INT(-$N87/30))*SUMIFS(65:65,$1:$1,BN$1+INT(-$N87/30)+1)+(INT(-$N87/30)+1--$N87/30)*SUMIFS(65:65,$1:$1,BN$1+INT(-$N87/30))))</f>
        <v>0</v>
      </c>
      <c r="BO87" s="40">
        <f>IF(BO$7="",0,IF(BO$1=MAX($1:$1),$R65-SUM($T87:BN87),IF(BO$1=1,SUMIFS(65:65,$1:$1,"&gt;="&amp;1,$1:$1,"&lt;="&amp;INT(-$N87/30))+(-$N87/30-INT(-$N87/30))*SUMIFS(65:65,$1:$1,INT(-$N87/30)+1),0)+(-$N87/30-INT(-$N87/30))*SUMIFS(65:65,$1:$1,BO$1+INT(-$N87/30)+1)+(INT(-$N87/30)+1--$N87/30)*SUMIFS(65:65,$1:$1,BO$1+INT(-$N87/30))))</f>
        <v>0</v>
      </c>
      <c r="BP87" s="40">
        <f>IF(BP$7="",0,IF(BP$1=MAX($1:$1),$R65-SUM($T87:BO87),IF(BP$1=1,SUMIFS(65:65,$1:$1,"&gt;="&amp;1,$1:$1,"&lt;="&amp;INT(-$N87/30))+(-$N87/30-INT(-$N87/30))*SUMIFS(65:65,$1:$1,INT(-$N87/30)+1),0)+(-$N87/30-INT(-$N87/30))*SUMIFS(65:65,$1:$1,BP$1+INT(-$N87/30)+1)+(INT(-$N87/30)+1--$N87/30)*SUMIFS(65:65,$1:$1,BP$1+INT(-$N87/30))))</f>
        <v>0</v>
      </c>
      <c r="BQ87" s="40">
        <f>IF(BQ$7="",0,IF(BQ$1=MAX($1:$1),$R65-SUM($T87:BP87),IF(BQ$1=1,SUMIFS(65:65,$1:$1,"&gt;="&amp;1,$1:$1,"&lt;="&amp;INT(-$N87/30))+(-$N87/30-INT(-$N87/30))*SUMIFS(65:65,$1:$1,INT(-$N87/30)+1),0)+(-$N87/30-INT(-$N87/30))*SUMIFS(65:65,$1:$1,BQ$1+INT(-$N87/30)+1)+(INT(-$N87/30)+1--$N87/30)*SUMIFS(65:65,$1:$1,BQ$1+INT(-$N87/30))))</f>
        <v>0</v>
      </c>
      <c r="BR87" s="40">
        <f>IF(BR$7="",0,IF(BR$1=MAX($1:$1),$R65-SUM($T87:BQ87),IF(BR$1=1,SUMIFS(65:65,$1:$1,"&gt;="&amp;1,$1:$1,"&lt;="&amp;INT(-$N87/30))+(-$N87/30-INT(-$N87/30))*SUMIFS(65:65,$1:$1,INT(-$N87/30)+1),0)+(-$N87/30-INT(-$N87/30))*SUMIFS(65:65,$1:$1,BR$1+INT(-$N87/30)+1)+(INT(-$N87/30)+1--$N87/30)*SUMIFS(65:65,$1:$1,BR$1+INT(-$N87/30))))</f>
        <v>0</v>
      </c>
      <c r="BS87" s="40">
        <f>IF(BS$7="",0,IF(BS$1=MAX($1:$1),$R65-SUM($T87:BR87),IF(BS$1=1,SUMIFS(65:65,$1:$1,"&gt;="&amp;1,$1:$1,"&lt;="&amp;INT(-$N87/30))+(-$N87/30-INT(-$N87/30))*SUMIFS(65:65,$1:$1,INT(-$N87/30)+1),0)+(-$N87/30-INT(-$N87/30))*SUMIFS(65:65,$1:$1,BS$1+INT(-$N87/30)+1)+(INT(-$N87/30)+1--$N87/30)*SUMIFS(65:65,$1:$1,BS$1+INT(-$N87/30))))</f>
        <v>0</v>
      </c>
      <c r="BT87" s="40">
        <f>IF(BT$7="",0,IF(BT$1=MAX($1:$1),$R65-SUM($T87:BS87),IF(BT$1=1,SUMIFS(65:65,$1:$1,"&gt;="&amp;1,$1:$1,"&lt;="&amp;INT(-$N87/30))+(-$N87/30-INT(-$N87/30))*SUMIFS(65:65,$1:$1,INT(-$N87/30)+1),0)+(-$N87/30-INT(-$N87/30))*SUMIFS(65:65,$1:$1,BT$1+INT(-$N87/30)+1)+(INT(-$N87/30)+1--$N87/30)*SUMIFS(65:65,$1:$1,BT$1+INT(-$N87/30))))</f>
        <v>0</v>
      </c>
      <c r="BU87" s="40">
        <f>IF(BU$7="",0,IF(BU$1=MAX($1:$1),$R65-SUM($T87:BT87),IF(BU$1=1,SUMIFS(65:65,$1:$1,"&gt;="&amp;1,$1:$1,"&lt;="&amp;INT(-$N87/30))+(-$N87/30-INT(-$N87/30))*SUMIFS(65:65,$1:$1,INT(-$N87/30)+1),0)+(-$N87/30-INT(-$N87/30))*SUMIFS(65:65,$1:$1,BU$1+INT(-$N87/30)+1)+(INT(-$N87/30)+1--$N87/30)*SUMIFS(65:65,$1:$1,BU$1+INT(-$N87/30))))</f>
        <v>0</v>
      </c>
      <c r="BV87" s="40">
        <f>IF(BV$7="",0,IF(BV$1=MAX($1:$1),$R65-SUM($T87:BU87),IF(BV$1=1,SUMIFS(65:65,$1:$1,"&gt;="&amp;1,$1:$1,"&lt;="&amp;INT(-$N87/30))+(-$N87/30-INT(-$N87/30))*SUMIFS(65:65,$1:$1,INT(-$N87/30)+1),0)+(-$N87/30-INT(-$N87/30))*SUMIFS(65:65,$1:$1,BV$1+INT(-$N87/30)+1)+(INT(-$N87/30)+1--$N87/30)*SUMIFS(65:65,$1:$1,BV$1+INT(-$N87/30))))</f>
        <v>0</v>
      </c>
      <c r="BW87" s="40">
        <f>IF(BW$7="",0,IF(BW$1=MAX($1:$1),$R65-SUM($T87:BV87),IF(BW$1=1,SUMIFS(65:65,$1:$1,"&gt;="&amp;1,$1:$1,"&lt;="&amp;INT(-$N87/30))+(-$N87/30-INT(-$N87/30))*SUMIFS(65:65,$1:$1,INT(-$N87/30)+1),0)+(-$N87/30-INT(-$N87/30))*SUMIFS(65:65,$1:$1,BW$1+INT(-$N87/30)+1)+(INT(-$N87/30)+1--$N87/30)*SUMIFS(65:65,$1:$1,BW$1+INT(-$N87/30))))</f>
        <v>0</v>
      </c>
      <c r="BX87" s="40">
        <f>IF(BX$7="",0,IF(BX$1=MAX($1:$1),$R65-SUM($T87:BW87),IF(BX$1=1,SUMIFS(65:65,$1:$1,"&gt;="&amp;1,$1:$1,"&lt;="&amp;INT(-$N87/30))+(-$N87/30-INT(-$N87/30))*SUMIFS(65:65,$1:$1,INT(-$N87/30)+1),0)+(-$N87/30-INT(-$N87/30))*SUMIFS(65:65,$1:$1,BX$1+INT(-$N87/30)+1)+(INT(-$N87/30)+1--$N87/30)*SUMIFS(65:65,$1:$1,BX$1+INT(-$N87/30))))</f>
        <v>0</v>
      </c>
      <c r="BY87" s="40">
        <f>IF(BY$7="",0,IF(BY$1=MAX($1:$1),$R65-SUM($T87:BX87),IF(BY$1=1,SUMIFS(65:65,$1:$1,"&gt;="&amp;1,$1:$1,"&lt;="&amp;INT(-$N87/30))+(-$N87/30-INT(-$N87/30))*SUMIFS(65:65,$1:$1,INT(-$N87/30)+1),0)+(-$N87/30-INT(-$N87/30))*SUMIFS(65:65,$1:$1,BY$1+INT(-$N87/30)+1)+(INT(-$N87/30)+1--$N87/30)*SUMIFS(65:65,$1:$1,BY$1+INT(-$N87/30))))</f>
        <v>0</v>
      </c>
      <c r="BZ87" s="40">
        <f>IF(BZ$7="",0,IF(BZ$1=MAX($1:$1),$R65-SUM($T87:BY87),IF(BZ$1=1,SUMIFS(65:65,$1:$1,"&gt;="&amp;1,$1:$1,"&lt;="&amp;INT(-$N87/30))+(-$N87/30-INT(-$N87/30))*SUMIFS(65:65,$1:$1,INT(-$N87/30)+1),0)+(-$N87/30-INT(-$N87/30))*SUMIFS(65:65,$1:$1,BZ$1+INT(-$N87/30)+1)+(INT(-$N87/30)+1--$N87/30)*SUMIFS(65:65,$1:$1,BZ$1+INT(-$N87/30))))</f>
        <v>0</v>
      </c>
      <c r="CA87" s="40">
        <f>IF(CA$7="",0,IF(CA$1=MAX($1:$1),$R65-SUM($T87:BZ87),IF(CA$1=1,SUMIFS(65:65,$1:$1,"&gt;="&amp;1,$1:$1,"&lt;="&amp;INT(-$N87/30))+(-$N87/30-INT(-$N87/30))*SUMIFS(65:65,$1:$1,INT(-$N87/30)+1),0)+(-$N87/30-INT(-$N87/30))*SUMIFS(65:65,$1:$1,CA$1+INT(-$N87/30)+1)+(INT(-$N87/30)+1--$N87/30)*SUMIFS(65:65,$1:$1,CA$1+INT(-$N87/30))))</f>
        <v>0</v>
      </c>
      <c r="CB87" s="40">
        <f>IF(CB$7="",0,IF(CB$1=MAX($1:$1),$R65-SUM($T87:CA87),IF(CB$1=1,SUMIFS(65:65,$1:$1,"&gt;="&amp;1,$1:$1,"&lt;="&amp;INT(-$N87/30))+(-$N87/30-INT(-$N87/30))*SUMIFS(65:65,$1:$1,INT(-$N87/30)+1),0)+(-$N87/30-INT(-$N87/30))*SUMIFS(65:65,$1:$1,CB$1+INT(-$N87/30)+1)+(INT(-$N87/30)+1--$N87/30)*SUMIFS(65:65,$1:$1,CB$1+INT(-$N87/30))))</f>
        <v>0</v>
      </c>
      <c r="CC87" s="40">
        <f>IF(CC$7="",0,IF(CC$1=MAX($1:$1),$R65-SUM($T87:CB87),IF(CC$1=1,SUMIFS(65:65,$1:$1,"&gt;="&amp;1,$1:$1,"&lt;="&amp;INT(-$N87/30))+(-$N87/30-INT(-$N87/30))*SUMIFS(65:65,$1:$1,INT(-$N87/30)+1),0)+(-$N87/30-INT(-$N87/30))*SUMIFS(65:65,$1:$1,CC$1+INT(-$N87/30)+1)+(INT(-$N87/30)+1--$N87/30)*SUMIFS(65:65,$1:$1,CC$1+INT(-$N87/30))))</f>
        <v>0</v>
      </c>
      <c r="CD87" s="40">
        <f>IF(CD$7="",0,IF(CD$1=MAX($1:$1),$R65-SUM($T87:CC87),IF(CD$1=1,SUMIFS(65:65,$1:$1,"&gt;="&amp;1,$1:$1,"&lt;="&amp;INT(-$N87/30))+(-$N87/30-INT(-$N87/30))*SUMIFS(65:65,$1:$1,INT(-$N87/30)+1),0)+(-$N87/30-INT(-$N87/30))*SUMIFS(65:65,$1:$1,CD$1+INT(-$N87/30)+1)+(INT(-$N87/30)+1--$N87/30)*SUMIFS(65:65,$1:$1,CD$1+INT(-$N87/30))))</f>
        <v>0</v>
      </c>
      <c r="CE87" s="40">
        <f>IF(CE$7="",0,IF(CE$1=MAX($1:$1),$R65-SUM($T87:CD87),IF(CE$1=1,SUMIFS(65:65,$1:$1,"&gt;="&amp;1,$1:$1,"&lt;="&amp;INT(-$N87/30))+(-$N87/30-INT(-$N87/30))*SUMIFS(65:65,$1:$1,INT(-$N87/30)+1),0)+(-$N87/30-INT(-$N87/30))*SUMIFS(65:65,$1:$1,CE$1+INT(-$N87/30)+1)+(INT(-$N87/30)+1--$N87/30)*SUMIFS(65:65,$1:$1,CE$1+INT(-$N87/30))))</f>
        <v>0</v>
      </c>
      <c r="CF87" s="40">
        <f>IF(CF$7="",0,IF(CF$1=MAX($1:$1),$R65-SUM($T87:CE87),IF(CF$1=1,SUMIFS(65:65,$1:$1,"&gt;="&amp;1,$1:$1,"&lt;="&amp;INT(-$N87/30))+(-$N87/30-INT(-$N87/30))*SUMIFS(65:65,$1:$1,INT(-$N87/30)+1),0)+(-$N87/30-INT(-$N87/30))*SUMIFS(65:65,$1:$1,CF$1+INT(-$N87/30)+1)+(INT(-$N87/30)+1--$N87/30)*SUMIFS(65:65,$1:$1,CF$1+INT(-$N87/30))))</f>
        <v>0</v>
      </c>
      <c r="CG87" s="40">
        <f>IF(CG$7="",0,IF(CG$1=MAX($1:$1),$R65-SUM($T87:CF87),IF(CG$1=1,SUMIFS(65:65,$1:$1,"&gt;="&amp;1,$1:$1,"&lt;="&amp;INT(-$N87/30))+(-$N87/30-INT(-$N87/30))*SUMIFS(65:65,$1:$1,INT(-$N87/30)+1),0)+(-$N87/30-INT(-$N87/30))*SUMIFS(65:65,$1:$1,CG$1+INT(-$N87/30)+1)+(INT(-$N87/30)+1--$N87/30)*SUMIFS(65:65,$1:$1,CG$1+INT(-$N87/30))))</f>
        <v>0</v>
      </c>
      <c r="CH87" s="40">
        <f>IF(CH$7="",0,IF(CH$1=MAX($1:$1),$R65-SUM($T87:CG87),IF(CH$1=1,SUMIFS(65:65,$1:$1,"&gt;="&amp;1,$1:$1,"&lt;="&amp;INT(-$N87/30))+(-$N87/30-INT(-$N87/30))*SUMIFS(65:65,$1:$1,INT(-$N87/30)+1),0)+(-$N87/30-INT(-$N87/30))*SUMIFS(65:65,$1:$1,CH$1+INT(-$N87/30)+1)+(INT(-$N87/30)+1--$N87/30)*SUMIFS(65:65,$1:$1,CH$1+INT(-$N87/30))))</f>
        <v>0</v>
      </c>
      <c r="CI87" s="40">
        <f>IF(CI$7="",0,IF(CI$1=MAX($1:$1),$R65-SUM($T87:CH87),IF(CI$1=1,SUMIFS(65:65,$1:$1,"&gt;="&amp;1,$1:$1,"&lt;="&amp;INT(-$N87/30))+(-$N87/30-INT(-$N87/30))*SUMIFS(65:65,$1:$1,INT(-$N87/30)+1),0)+(-$N87/30-INT(-$N87/30))*SUMIFS(65:65,$1:$1,CI$1+INT(-$N87/30)+1)+(INT(-$N87/30)+1--$N87/30)*SUMIFS(65:65,$1:$1,CI$1+INT(-$N87/30))))</f>
        <v>0</v>
      </c>
      <c r="CJ87" s="40">
        <f>IF(CJ$7="",0,IF(CJ$1=MAX($1:$1),$R65-SUM($T87:CI87),IF(CJ$1=1,SUMIFS(65:65,$1:$1,"&gt;="&amp;1,$1:$1,"&lt;="&amp;INT(-$N87/30))+(-$N87/30-INT(-$N87/30))*SUMIFS(65:65,$1:$1,INT(-$N87/30)+1),0)+(-$N87/30-INT(-$N87/30))*SUMIFS(65:65,$1:$1,CJ$1+INT(-$N87/30)+1)+(INT(-$N87/30)+1--$N87/30)*SUMIFS(65:65,$1:$1,CJ$1+INT(-$N87/30))))</f>
        <v>0</v>
      </c>
      <c r="CK87" s="40">
        <f>IF(CK$7="",0,IF(CK$1=MAX($1:$1),$R65-SUM($T87:CJ87),IF(CK$1=1,SUMIFS(65:65,$1:$1,"&gt;="&amp;1,$1:$1,"&lt;="&amp;INT(-$N87/30))+(-$N87/30-INT(-$N87/30))*SUMIFS(65:65,$1:$1,INT(-$N87/30)+1),0)+(-$N87/30-INT(-$N87/30))*SUMIFS(65:65,$1:$1,CK$1+INT(-$N87/30)+1)+(INT(-$N87/30)+1--$N87/30)*SUMIFS(65:65,$1:$1,CK$1+INT(-$N87/30))))</f>
        <v>0</v>
      </c>
      <c r="CL87" s="40">
        <f>IF(CL$7="",0,IF(CL$1=MAX($1:$1),$R65-SUM($T87:CK87),IF(CL$1=1,SUMIFS(65:65,$1:$1,"&gt;="&amp;1,$1:$1,"&lt;="&amp;INT(-$N87/30))+(-$N87/30-INT(-$N87/30))*SUMIFS(65:65,$1:$1,INT(-$N87/30)+1),0)+(-$N87/30-INT(-$N87/30))*SUMIFS(65:65,$1:$1,CL$1+INT(-$N87/30)+1)+(INT(-$N87/30)+1--$N87/30)*SUMIFS(65:65,$1:$1,CL$1+INT(-$N87/30))))</f>
        <v>0</v>
      </c>
      <c r="CM87" s="40">
        <f>IF(CM$7="",0,IF(CM$1=MAX($1:$1),$R65-SUM($T87:CL87),IF(CM$1=1,SUMIFS(65:65,$1:$1,"&gt;="&amp;1,$1:$1,"&lt;="&amp;INT(-$N87/30))+(-$N87/30-INT(-$N87/30))*SUMIFS(65:65,$1:$1,INT(-$N87/30)+1),0)+(-$N87/30-INT(-$N87/30))*SUMIFS(65:65,$1:$1,CM$1+INT(-$N87/30)+1)+(INT(-$N87/30)+1--$N87/30)*SUMIFS(65:65,$1:$1,CM$1+INT(-$N87/30))))</f>
        <v>0</v>
      </c>
      <c r="CN87" s="40">
        <f>IF(CN$7="",0,IF(CN$1=MAX($1:$1),$R65-SUM($T87:CM87),IF(CN$1=1,SUMIFS(65:65,$1:$1,"&gt;="&amp;1,$1:$1,"&lt;="&amp;INT(-$N87/30))+(-$N87/30-INT(-$N87/30))*SUMIFS(65:65,$1:$1,INT(-$N87/30)+1),0)+(-$N87/30-INT(-$N87/30))*SUMIFS(65:65,$1:$1,CN$1+INT(-$N87/30)+1)+(INT(-$N87/30)+1--$N87/30)*SUMIFS(65:65,$1:$1,CN$1+INT(-$N87/30))))</f>
        <v>0</v>
      </c>
      <c r="CO87" s="40">
        <f>IF(CO$7="",0,IF(CO$1=MAX($1:$1),$R65-SUM($T87:CN87),IF(CO$1=1,SUMIFS(65:65,$1:$1,"&gt;="&amp;1,$1:$1,"&lt;="&amp;INT(-$N87/30))+(-$N87/30-INT(-$N87/30))*SUMIFS(65:65,$1:$1,INT(-$N87/30)+1),0)+(-$N87/30-INT(-$N87/30))*SUMIFS(65:65,$1:$1,CO$1+INT(-$N87/30)+1)+(INT(-$N87/30)+1--$N87/30)*SUMIFS(65:65,$1:$1,CO$1+INT(-$N87/30))))</f>
        <v>0</v>
      </c>
      <c r="CP87" s="40">
        <f>IF(CP$7="",0,IF(CP$1=MAX($1:$1),$R65-SUM($T87:CO87),IF(CP$1=1,SUMIFS(65:65,$1:$1,"&gt;="&amp;1,$1:$1,"&lt;="&amp;INT(-$N87/30))+(-$N87/30-INT(-$N87/30))*SUMIFS(65:65,$1:$1,INT(-$N87/30)+1),0)+(-$N87/30-INT(-$N87/30))*SUMIFS(65:65,$1:$1,CP$1+INT(-$N87/30)+1)+(INT(-$N87/30)+1--$N87/30)*SUMIFS(65:65,$1:$1,CP$1+INT(-$N87/30))))</f>
        <v>0</v>
      </c>
      <c r="CQ87" s="40">
        <f>IF(CQ$7="",0,IF(CQ$1=MAX($1:$1),$R65-SUM($T87:CP87),IF(CQ$1=1,SUMIFS(65:65,$1:$1,"&gt;="&amp;1,$1:$1,"&lt;="&amp;INT(-$N87/30))+(-$N87/30-INT(-$N87/30))*SUMIFS(65:65,$1:$1,INT(-$N87/30)+1),0)+(-$N87/30-INT(-$N87/30))*SUMIFS(65:65,$1:$1,CQ$1+INT(-$N87/30)+1)+(INT(-$N87/30)+1--$N87/30)*SUMIFS(65:65,$1:$1,CQ$1+INT(-$N87/30))))</f>
        <v>0</v>
      </c>
      <c r="CR87" s="40">
        <f>IF(CR$7="",0,IF(CR$1=MAX($1:$1),$R65-SUM($T87:CQ87),IF(CR$1=1,SUMIFS(65:65,$1:$1,"&gt;="&amp;1,$1:$1,"&lt;="&amp;INT(-$N87/30))+(-$N87/30-INT(-$N87/30))*SUMIFS(65:65,$1:$1,INT(-$N87/30)+1),0)+(-$N87/30-INT(-$N87/30))*SUMIFS(65:65,$1:$1,CR$1+INT(-$N87/30)+1)+(INT(-$N87/30)+1--$N87/30)*SUMIFS(65:65,$1:$1,CR$1+INT(-$N87/30))))</f>
        <v>0</v>
      </c>
      <c r="CS87" s="40">
        <f>IF(CS$7="",0,IF(CS$1=MAX($1:$1),$R65-SUM($T87:CR87),IF(CS$1=1,SUMIFS(65:65,$1:$1,"&gt;="&amp;1,$1:$1,"&lt;="&amp;INT(-$N87/30))+(-$N87/30-INT(-$N87/30))*SUMIFS(65:65,$1:$1,INT(-$N87/30)+1),0)+(-$N87/30-INT(-$N87/30))*SUMIFS(65:65,$1:$1,CS$1+INT(-$N87/30)+1)+(INT(-$N87/30)+1--$N87/30)*SUMIFS(65:65,$1:$1,CS$1+INT(-$N87/30))))</f>
        <v>0</v>
      </c>
      <c r="CT87" s="40">
        <f>IF(CT$7="",0,IF(CT$1=MAX($1:$1),$R65-SUM($T87:CS87),IF(CT$1=1,SUMIFS(65:65,$1:$1,"&gt;="&amp;1,$1:$1,"&lt;="&amp;INT(-$N87/30))+(-$N87/30-INT(-$N87/30))*SUMIFS(65:65,$1:$1,INT(-$N87/30)+1),0)+(-$N87/30-INT(-$N87/30))*SUMIFS(65:65,$1:$1,CT$1+INT(-$N87/30)+1)+(INT(-$N87/30)+1--$N87/30)*SUMIFS(65:65,$1:$1,CT$1+INT(-$N87/30))))</f>
        <v>0</v>
      </c>
      <c r="CU87" s="40">
        <f>IF(CU$7="",0,IF(CU$1=MAX($1:$1),$R65-SUM($T87:CT87),IF(CU$1=1,SUMIFS(65:65,$1:$1,"&gt;="&amp;1,$1:$1,"&lt;="&amp;INT(-$N87/30))+(-$N87/30-INT(-$N87/30))*SUMIFS(65:65,$1:$1,INT(-$N87/30)+1),0)+(-$N87/30-INT(-$N87/30))*SUMIFS(65:65,$1:$1,CU$1+INT(-$N87/30)+1)+(INT(-$N87/30)+1--$N87/30)*SUMIFS(65:65,$1:$1,CU$1+INT(-$N87/30))))</f>
        <v>0</v>
      </c>
      <c r="CV87" s="40">
        <f>IF(CV$7="",0,IF(CV$1=MAX($1:$1),$R65-SUM($T87:CU87),IF(CV$1=1,SUMIFS(65:65,$1:$1,"&gt;="&amp;1,$1:$1,"&lt;="&amp;INT(-$N87/30))+(-$N87/30-INT(-$N87/30))*SUMIFS(65:65,$1:$1,INT(-$N87/30)+1),0)+(-$N87/30-INT(-$N87/30))*SUMIFS(65:65,$1:$1,CV$1+INT(-$N87/30)+1)+(INT(-$N87/30)+1--$N87/30)*SUMIFS(65:65,$1:$1,CV$1+INT(-$N87/30))))</f>
        <v>0</v>
      </c>
      <c r="CW87" s="40">
        <f>IF(CW$7="",0,IF(CW$1=MAX($1:$1),$R65-SUM($T87:CV87),IF(CW$1=1,SUMIFS(65:65,$1:$1,"&gt;="&amp;1,$1:$1,"&lt;="&amp;INT(-$N87/30))+(-$N87/30-INT(-$N87/30))*SUMIFS(65:65,$1:$1,INT(-$N87/30)+1),0)+(-$N87/30-INT(-$N87/30))*SUMIFS(65:65,$1:$1,CW$1+INT(-$N87/30)+1)+(INT(-$N87/30)+1--$N87/30)*SUMIFS(65:65,$1:$1,CW$1+INT(-$N87/30))))</f>
        <v>0</v>
      </c>
      <c r="CX87" s="40">
        <f>IF(CX$7="",0,IF(CX$1=MAX($1:$1),$R65-SUM($T87:CW87),IF(CX$1=1,SUMIFS(65:65,$1:$1,"&gt;="&amp;1,$1:$1,"&lt;="&amp;INT(-$N87/30))+(-$N87/30-INT(-$N87/30))*SUMIFS(65:65,$1:$1,INT(-$N87/30)+1),0)+(-$N87/30-INT(-$N87/30))*SUMIFS(65:65,$1:$1,CX$1+INT(-$N87/30)+1)+(INT(-$N87/30)+1--$N87/30)*SUMIFS(65:65,$1:$1,CX$1+INT(-$N87/30))))</f>
        <v>0</v>
      </c>
      <c r="CY87" s="40">
        <f>IF(CY$7="",0,IF(CY$1=MAX($1:$1),$R65-SUM($T87:CX87),IF(CY$1=1,SUMIFS(65:65,$1:$1,"&gt;="&amp;1,$1:$1,"&lt;="&amp;INT(-$N87/30))+(-$N87/30-INT(-$N87/30))*SUMIFS(65:65,$1:$1,INT(-$N87/30)+1),0)+(-$N87/30-INT(-$N87/30))*SUMIFS(65:65,$1:$1,CY$1+INT(-$N87/30)+1)+(INT(-$N87/30)+1--$N87/30)*SUMIFS(65:65,$1:$1,CY$1+INT(-$N87/30))))</f>
        <v>0</v>
      </c>
      <c r="CZ87" s="40">
        <f>IF(CZ$7="",0,IF(CZ$1=MAX($1:$1),$R65-SUM($T87:CY87),IF(CZ$1=1,SUMIFS(65:65,$1:$1,"&gt;="&amp;1,$1:$1,"&lt;="&amp;INT(-$N87/30))+(-$N87/30-INT(-$N87/30))*SUMIFS(65:65,$1:$1,INT(-$N87/30)+1),0)+(-$N87/30-INT(-$N87/30))*SUMIFS(65:65,$1:$1,CZ$1+INT(-$N87/30)+1)+(INT(-$N87/30)+1--$N87/30)*SUMIFS(65:65,$1:$1,CZ$1+INT(-$N87/30))))</f>
        <v>0</v>
      </c>
      <c r="DA87" s="40">
        <f>IF(DA$7="",0,IF(DA$1=MAX($1:$1),$R65-SUM($T87:CZ87),IF(DA$1=1,SUMIFS(65:65,$1:$1,"&gt;="&amp;1,$1:$1,"&lt;="&amp;INT(-$N87/30))+(-$N87/30-INT(-$N87/30))*SUMIFS(65:65,$1:$1,INT(-$N87/30)+1),0)+(-$N87/30-INT(-$N87/30))*SUMIFS(65:65,$1:$1,DA$1+INT(-$N87/30)+1)+(INT(-$N87/30)+1--$N87/30)*SUMIFS(65:65,$1:$1,DA$1+INT(-$N87/30))))</f>
        <v>0</v>
      </c>
      <c r="DB87" s="40">
        <f>IF(DB$7="",0,IF(DB$1=MAX($1:$1),$R65-SUM($T87:DA87),IF(DB$1=1,SUMIFS(65:65,$1:$1,"&gt;="&amp;1,$1:$1,"&lt;="&amp;INT(-$N87/30))+(-$N87/30-INT(-$N87/30))*SUMIFS(65:65,$1:$1,INT(-$N87/30)+1),0)+(-$N87/30-INT(-$N87/30))*SUMIFS(65:65,$1:$1,DB$1+INT(-$N87/30)+1)+(INT(-$N87/30)+1--$N87/30)*SUMIFS(65:65,$1:$1,DB$1+INT(-$N87/30))))</f>
        <v>0</v>
      </c>
      <c r="DC87" s="40">
        <f>IF(DC$7="",0,IF(DC$1=MAX($1:$1),$R65-SUM($T87:DB87),IF(DC$1=1,SUMIFS(65:65,$1:$1,"&gt;="&amp;1,$1:$1,"&lt;="&amp;INT(-$N87/30))+(-$N87/30-INT(-$N87/30))*SUMIFS(65:65,$1:$1,INT(-$N87/30)+1),0)+(-$N87/30-INT(-$N87/30))*SUMIFS(65:65,$1:$1,DC$1+INT(-$N87/30)+1)+(INT(-$N87/30)+1--$N87/30)*SUMIFS(65:65,$1:$1,DC$1+INT(-$N87/30))))</f>
        <v>0</v>
      </c>
      <c r="DD87" s="40">
        <f>IF(DD$7="",0,IF(DD$1=MAX($1:$1),$R65-SUM($T87:DC87),IF(DD$1=1,SUMIFS(65:65,$1:$1,"&gt;="&amp;1,$1:$1,"&lt;="&amp;INT(-$N87/30))+(-$N87/30-INT(-$N87/30))*SUMIFS(65:65,$1:$1,INT(-$N87/30)+1),0)+(-$N87/30-INT(-$N87/30))*SUMIFS(65:65,$1:$1,DD$1+INT(-$N87/30)+1)+(INT(-$N87/30)+1--$N87/30)*SUMIFS(65:65,$1:$1,DD$1+INT(-$N87/30))))</f>
        <v>0</v>
      </c>
      <c r="DE87" s="40">
        <f>IF(DE$7="",0,IF(DE$1=MAX($1:$1),$R65-SUM($T87:DD87),IF(DE$1=1,SUMIFS(65:65,$1:$1,"&gt;="&amp;1,$1:$1,"&lt;="&amp;INT(-$N87/30))+(-$N87/30-INT(-$N87/30))*SUMIFS(65:65,$1:$1,INT(-$N87/30)+1),0)+(-$N87/30-INT(-$N87/30))*SUMIFS(65:65,$1:$1,DE$1+INT(-$N87/30)+1)+(INT(-$N87/30)+1--$N87/30)*SUMIFS(65:65,$1:$1,DE$1+INT(-$N87/30))))</f>
        <v>0</v>
      </c>
      <c r="DF87" s="40">
        <f>IF(DF$7="",0,IF(DF$1=MAX($1:$1),$R65-SUM($T87:DE87),IF(DF$1=1,SUMIFS(65:65,$1:$1,"&gt;="&amp;1,$1:$1,"&lt;="&amp;INT(-$N87/30))+(-$N87/30-INT(-$N87/30))*SUMIFS(65:65,$1:$1,INT(-$N87/30)+1),0)+(-$N87/30-INT(-$N87/30))*SUMIFS(65:65,$1:$1,DF$1+INT(-$N87/30)+1)+(INT(-$N87/30)+1--$N87/30)*SUMIFS(65:65,$1:$1,DF$1+INT(-$N87/30))))</f>
        <v>0</v>
      </c>
      <c r="DG87" s="40">
        <f>IF(DG$7="",0,IF(DG$1=MAX($1:$1),$R65-SUM($T87:DF87),IF(DG$1=1,SUMIFS(65:65,$1:$1,"&gt;="&amp;1,$1:$1,"&lt;="&amp;INT(-$N87/30))+(-$N87/30-INT(-$N87/30))*SUMIFS(65:65,$1:$1,INT(-$N87/30)+1),0)+(-$N87/30-INT(-$N87/30))*SUMIFS(65:65,$1:$1,DG$1+INT(-$N87/30)+1)+(INT(-$N87/30)+1--$N87/30)*SUMIFS(65:65,$1:$1,DG$1+INT(-$N87/30))))</f>
        <v>0</v>
      </c>
      <c r="DH87" s="40">
        <f>IF(DH$7="",0,IF(DH$1=MAX($1:$1),$R65-SUM($T87:DG87),IF(DH$1=1,SUMIFS(65:65,$1:$1,"&gt;="&amp;1,$1:$1,"&lt;="&amp;INT(-$N87/30))+(-$N87/30-INT(-$N87/30))*SUMIFS(65:65,$1:$1,INT(-$N87/30)+1),0)+(-$N87/30-INT(-$N87/30))*SUMIFS(65:65,$1:$1,DH$1+INT(-$N87/30)+1)+(INT(-$N87/30)+1--$N87/30)*SUMIFS(65:65,$1:$1,DH$1+INT(-$N87/30))))</f>
        <v>0</v>
      </c>
      <c r="DI87" s="40">
        <f>IF(DI$7="",0,IF(DI$1=MAX($1:$1),$R65-SUM($T87:DH87),IF(DI$1=1,SUMIFS(65:65,$1:$1,"&gt;="&amp;1,$1:$1,"&lt;="&amp;INT(-$N87/30))+(-$N87/30-INT(-$N87/30))*SUMIFS(65:65,$1:$1,INT(-$N87/30)+1),0)+(-$N87/30-INT(-$N87/30))*SUMIFS(65:65,$1:$1,DI$1+INT(-$N87/30)+1)+(INT(-$N87/30)+1--$N87/30)*SUMIFS(65:65,$1:$1,DI$1+INT(-$N87/30))))</f>
        <v>0</v>
      </c>
      <c r="DJ87" s="40">
        <f>IF(DJ$7="",0,IF(DJ$1=MAX($1:$1),$R65-SUM($T87:DI87),IF(DJ$1=1,SUMIFS(65:65,$1:$1,"&gt;="&amp;1,$1:$1,"&lt;="&amp;INT(-$N87/30))+(-$N87/30-INT(-$N87/30))*SUMIFS(65:65,$1:$1,INT(-$N87/30)+1),0)+(-$N87/30-INT(-$N87/30))*SUMIFS(65:65,$1:$1,DJ$1+INT(-$N87/30)+1)+(INT(-$N87/30)+1--$N87/30)*SUMIFS(65:65,$1:$1,DJ$1+INT(-$N87/30))))</f>
        <v>0</v>
      </c>
      <c r="DK87" s="40">
        <f>IF(DK$7="",0,IF(DK$1=MAX($1:$1),$R65-SUM($T87:DJ87),IF(DK$1=1,SUMIFS(65:65,$1:$1,"&gt;="&amp;1,$1:$1,"&lt;="&amp;INT(-$N87/30))+(-$N87/30-INT(-$N87/30))*SUMIFS(65:65,$1:$1,INT(-$N87/30)+1),0)+(-$N87/30-INT(-$N87/30))*SUMIFS(65:65,$1:$1,DK$1+INT(-$N87/30)+1)+(INT(-$N87/30)+1--$N87/30)*SUMIFS(65:65,$1:$1,DK$1+INT(-$N87/30))))</f>
        <v>0</v>
      </c>
      <c r="DL87" s="40">
        <f>IF(DL$7="",0,IF(DL$1=MAX($1:$1),$R65-SUM($T87:DK87),IF(DL$1=1,SUMIFS(65:65,$1:$1,"&gt;="&amp;1,$1:$1,"&lt;="&amp;INT(-$N87/30))+(-$N87/30-INT(-$N87/30))*SUMIFS(65:65,$1:$1,INT(-$N87/30)+1),0)+(-$N87/30-INT(-$N87/30))*SUMIFS(65:65,$1:$1,DL$1+INT(-$N87/30)+1)+(INT(-$N87/30)+1--$N87/30)*SUMIFS(65:65,$1:$1,DL$1+INT(-$N87/30))))</f>
        <v>0</v>
      </c>
      <c r="DM87" s="40">
        <f>IF(DM$7="",0,IF(DM$1=MAX($1:$1),$R65-SUM($T87:DL87),IF(DM$1=1,SUMIFS(65:65,$1:$1,"&gt;="&amp;1,$1:$1,"&lt;="&amp;INT(-$N87/30))+(-$N87/30-INT(-$N87/30))*SUMIFS(65:65,$1:$1,INT(-$N87/30)+1),0)+(-$N87/30-INT(-$N87/30))*SUMIFS(65:65,$1:$1,DM$1+INT(-$N87/30)+1)+(INT(-$N87/30)+1--$N87/30)*SUMIFS(65:65,$1:$1,DM$1+INT(-$N87/30))))</f>
        <v>0</v>
      </c>
      <c r="DN87" s="40">
        <f>IF(DN$7="",0,IF(DN$1=MAX($1:$1),$R65-SUM($T87:DM87),IF(DN$1=1,SUMIFS(65:65,$1:$1,"&gt;="&amp;1,$1:$1,"&lt;="&amp;INT(-$N87/30))+(-$N87/30-INT(-$N87/30))*SUMIFS(65:65,$1:$1,INT(-$N87/30)+1),0)+(-$N87/30-INT(-$N87/30))*SUMIFS(65:65,$1:$1,DN$1+INT(-$N87/30)+1)+(INT(-$N87/30)+1--$N87/30)*SUMIFS(65:65,$1:$1,DN$1+INT(-$N87/30))))</f>
        <v>0</v>
      </c>
      <c r="DO87" s="40">
        <f>IF(DO$7="",0,IF(DO$1=MAX($1:$1),$R65-SUM($T87:DN87),IF(DO$1=1,SUMIFS(65:65,$1:$1,"&gt;="&amp;1,$1:$1,"&lt;="&amp;INT(-$N87/30))+(-$N87/30-INT(-$N87/30))*SUMIFS(65:65,$1:$1,INT(-$N87/30)+1),0)+(-$N87/30-INT(-$N87/30))*SUMIFS(65:65,$1:$1,DO$1+INT(-$N87/30)+1)+(INT(-$N87/30)+1--$N87/30)*SUMIFS(65:65,$1:$1,DO$1+INT(-$N87/30))))</f>
        <v>0</v>
      </c>
      <c r="DP87" s="40">
        <f>IF(DP$7="",0,IF(DP$1=MAX($1:$1),$R65-SUM($T87:DO87),IF(DP$1=1,SUMIFS(65:65,$1:$1,"&gt;="&amp;1,$1:$1,"&lt;="&amp;INT(-$N87/30))+(-$N87/30-INT(-$N87/30))*SUMIFS(65:65,$1:$1,INT(-$N87/30)+1),0)+(-$N87/30-INT(-$N87/30))*SUMIFS(65:65,$1:$1,DP$1+INT(-$N87/30)+1)+(INT(-$N87/30)+1--$N87/30)*SUMIFS(65:65,$1:$1,DP$1+INT(-$N87/30))))</f>
        <v>0</v>
      </c>
      <c r="DQ87" s="40">
        <f>IF(DQ$7="",0,IF(DQ$1=MAX($1:$1),$R65-SUM($T87:DP87),IF(DQ$1=1,SUMIFS(65:65,$1:$1,"&gt;="&amp;1,$1:$1,"&lt;="&amp;INT(-$N87/30))+(-$N87/30-INT(-$N87/30))*SUMIFS(65:65,$1:$1,INT(-$N87/30)+1),0)+(-$N87/30-INT(-$N87/30))*SUMIFS(65:65,$1:$1,DQ$1+INT(-$N87/30)+1)+(INT(-$N87/30)+1--$N87/30)*SUMIFS(65:65,$1:$1,DQ$1+INT(-$N87/30))))</f>
        <v>0</v>
      </c>
      <c r="DR87" s="40">
        <f>IF(DR$7="",0,IF(DR$1=MAX($1:$1),$R65-SUM($T87:DQ87),IF(DR$1=1,SUMIFS(65:65,$1:$1,"&gt;="&amp;1,$1:$1,"&lt;="&amp;INT(-$N87/30))+(-$N87/30-INT(-$N87/30))*SUMIFS(65:65,$1:$1,INT(-$N87/30)+1),0)+(-$N87/30-INT(-$N87/30))*SUMIFS(65:65,$1:$1,DR$1+INT(-$N87/30)+1)+(INT(-$N87/30)+1--$N87/30)*SUMIFS(65:65,$1:$1,DR$1+INT(-$N87/30))))</f>
        <v>0</v>
      </c>
      <c r="DS87" s="40">
        <f>IF(DS$7="",0,IF(DS$1=MAX($1:$1),$R65-SUM($T87:DR87),IF(DS$1=1,SUMIFS(65:65,$1:$1,"&gt;="&amp;1,$1:$1,"&lt;="&amp;INT(-$N87/30))+(-$N87/30-INT(-$N87/30))*SUMIFS(65:65,$1:$1,INT(-$N87/30)+1),0)+(-$N87/30-INT(-$N87/30))*SUMIFS(65:65,$1:$1,DS$1+INT(-$N87/30)+1)+(INT(-$N87/30)+1--$N87/30)*SUMIFS(65:65,$1:$1,DS$1+INT(-$N87/30))))</f>
        <v>0</v>
      </c>
      <c r="DT87" s="40">
        <f>IF(DT$7="",0,IF(DT$1=MAX($1:$1),$R65-SUM($T87:DS87),IF(DT$1=1,SUMIFS(65:65,$1:$1,"&gt;="&amp;1,$1:$1,"&lt;="&amp;INT(-$N87/30))+(-$N87/30-INT(-$N87/30))*SUMIFS(65:65,$1:$1,INT(-$N87/30)+1),0)+(-$N87/30-INT(-$N87/30))*SUMIFS(65:65,$1:$1,DT$1+INT(-$N87/30)+1)+(INT(-$N87/30)+1--$N87/30)*SUMIFS(65:65,$1:$1,DT$1+INT(-$N87/30))))</f>
        <v>0</v>
      </c>
      <c r="DU87" s="40">
        <f>IF(DU$7="",0,IF(DU$1=MAX($1:$1),$R65-SUM($T87:DT87),IF(DU$1=1,SUMIFS(65:65,$1:$1,"&gt;="&amp;1,$1:$1,"&lt;="&amp;INT(-$N87/30))+(-$N87/30-INT(-$N87/30))*SUMIFS(65:65,$1:$1,INT(-$N87/30)+1),0)+(-$N87/30-INT(-$N87/30))*SUMIFS(65:65,$1:$1,DU$1+INT(-$N87/30)+1)+(INT(-$N87/30)+1--$N87/30)*SUMIFS(65:65,$1:$1,DU$1+INT(-$N87/30))))</f>
        <v>0</v>
      </c>
      <c r="DV87" s="40">
        <f>IF(DV$7="",0,IF(DV$1=MAX($1:$1),$R65-SUM($T87:DU87),IF(DV$1=1,SUMIFS(65:65,$1:$1,"&gt;="&amp;1,$1:$1,"&lt;="&amp;INT(-$N87/30))+(-$N87/30-INT(-$N87/30))*SUMIFS(65:65,$1:$1,INT(-$N87/30)+1),0)+(-$N87/30-INT(-$N87/30))*SUMIFS(65:65,$1:$1,DV$1+INT(-$N87/30)+1)+(INT(-$N87/30)+1--$N87/30)*SUMIFS(65:65,$1:$1,DV$1+INT(-$N87/30))))</f>
        <v>0</v>
      </c>
      <c r="DW87" s="40">
        <f>IF(DW$7="",0,IF(DW$1=MAX($1:$1),$R65-SUM($T87:DV87),IF(DW$1=1,SUMIFS(65:65,$1:$1,"&gt;="&amp;1,$1:$1,"&lt;="&amp;INT(-$N87/30))+(-$N87/30-INT(-$N87/30))*SUMIFS(65:65,$1:$1,INT(-$N87/30)+1),0)+(-$N87/30-INT(-$N87/30))*SUMIFS(65:65,$1:$1,DW$1+INT(-$N87/30)+1)+(INT(-$N87/30)+1--$N87/30)*SUMIFS(65:65,$1:$1,DW$1+INT(-$N87/30))))</f>
        <v>0</v>
      </c>
      <c r="DX87" s="40">
        <f>IF(DX$7="",0,IF(DX$1=MAX($1:$1),$R65-SUM($T87:DW87),IF(DX$1=1,SUMIFS(65:65,$1:$1,"&gt;="&amp;1,$1:$1,"&lt;="&amp;INT(-$N87/30))+(-$N87/30-INT(-$N87/30))*SUMIFS(65:65,$1:$1,INT(-$N87/30)+1),0)+(-$N87/30-INT(-$N87/30))*SUMIFS(65:65,$1:$1,DX$1+INT(-$N87/30)+1)+(INT(-$N87/30)+1--$N87/30)*SUMIFS(65:65,$1:$1,DX$1+INT(-$N87/30))))</f>
        <v>0</v>
      </c>
      <c r="DY87" s="40">
        <f>IF(DY$7="",0,IF(DY$1=MAX($1:$1),$R65-SUM($T87:DX87),IF(DY$1=1,SUMIFS(65:65,$1:$1,"&gt;="&amp;1,$1:$1,"&lt;="&amp;INT(-$N87/30))+(-$N87/30-INT(-$N87/30))*SUMIFS(65:65,$1:$1,INT(-$N87/30)+1),0)+(-$N87/30-INT(-$N87/30))*SUMIFS(65:65,$1:$1,DY$1+INT(-$N87/30)+1)+(INT(-$N87/30)+1--$N87/30)*SUMIFS(65:65,$1:$1,DY$1+INT(-$N87/30))))</f>
        <v>0</v>
      </c>
      <c r="DZ87" s="40">
        <f>IF(DZ$7="",0,IF(DZ$1=MAX($1:$1),$R65-SUM($T87:DY87),IF(DZ$1=1,SUMIFS(65:65,$1:$1,"&gt;="&amp;1,$1:$1,"&lt;="&amp;INT(-$N87/30))+(-$N87/30-INT(-$N87/30))*SUMIFS(65:65,$1:$1,INT(-$N87/30)+1),0)+(-$N87/30-INT(-$N87/30))*SUMIFS(65:65,$1:$1,DZ$1+INT(-$N87/30)+1)+(INT(-$N87/30)+1--$N87/30)*SUMIFS(65:65,$1:$1,DZ$1+INT(-$N87/30))))</f>
        <v>0</v>
      </c>
      <c r="EA87" s="40">
        <f>IF(EA$7="",0,IF(EA$1=MAX($1:$1),$R65-SUM($T87:DZ87),IF(EA$1=1,SUMIFS(65:65,$1:$1,"&gt;="&amp;1,$1:$1,"&lt;="&amp;INT(-$N87/30))+(-$N87/30-INT(-$N87/30))*SUMIFS(65:65,$1:$1,INT(-$N87/30)+1),0)+(-$N87/30-INT(-$N87/30))*SUMIFS(65:65,$1:$1,EA$1+INT(-$N87/30)+1)+(INT(-$N87/30)+1--$N87/30)*SUMIFS(65:65,$1:$1,EA$1+INT(-$N87/30))))</f>
        <v>0</v>
      </c>
      <c r="EB87" s="40">
        <f>IF(EB$7="",0,IF(EB$1=MAX($1:$1),$R65-SUM($T87:EA87),IF(EB$1=1,SUMIFS(65:65,$1:$1,"&gt;="&amp;1,$1:$1,"&lt;="&amp;INT(-$N87/30))+(-$N87/30-INT(-$N87/30))*SUMIFS(65:65,$1:$1,INT(-$N87/30)+1),0)+(-$N87/30-INT(-$N87/30))*SUMIFS(65:65,$1:$1,EB$1+INT(-$N87/30)+1)+(INT(-$N87/30)+1--$N87/30)*SUMIFS(65:65,$1:$1,EB$1+INT(-$N87/30))))</f>
        <v>0</v>
      </c>
      <c r="EC87" s="40">
        <f>IF(EC$7="",0,IF(EC$1=MAX($1:$1),$R65-SUM($T87:EB87),IF(EC$1=1,SUMIFS(65:65,$1:$1,"&gt;="&amp;1,$1:$1,"&lt;="&amp;INT(-$N87/30))+(-$N87/30-INT(-$N87/30))*SUMIFS(65:65,$1:$1,INT(-$N87/30)+1),0)+(-$N87/30-INT(-$N87/30))*SUMIFS(65:65,$1:$1,EC$1+INT(-$N87/30)+1)+(INT(-$N87/30)+1--$N87/30)*SUMIFS(65:65,$1:$1,EC$1+INT(-$N87/30))))</f>
        <v>0</v>
      </c>
      <c r="ED87" s="40">
        <f>IF(ED$7="",0,IF(ED$1=MAX($1:$1),$R65-SUM($T87:EC87),IF(ED$1=1,SUMIFS(65:65,$1:$1,"&gt;="&amp;1,$1:$1,"&lt;="&amp;INT(-$N87/30))+(-$N87/30-INT(-$N87/30))*SUMIFS(65:65,$1:$1,INT(-$N87/30)+1),0)+(-$N87/30-INT(-$N87/30))*SUMIFS(65:65,$1:$1,ED$1+INT(-$N87/30)+1)+(INT(-$N87/30)+1--$N87/30)*SUMIFS(65:65,$1:$1,ED$1+INT(-$N87/30))))</f>
        <v>0</v>
      </c>
      <c r="EE87" s="40">
        <f>IF(EE$7="",0,IF(EE$1=MAX($1:$1),$R65-SUM($T87:ED87),IF(EE$1=1,SUMIFS(65:65,$1:$1,"&gt;="&amp;1,$1:$1,"&lt;="&amp;INT(-$N87/30))+(-$N87/30-INT(-$N87/30))*SUMIFS(65:65,$1:$1,INT(-$N87/30)+1),0)+(-$N87/30-INT(-$N87/30))*SUMIFS(65:65,$1:$1,EE$1+INT(-$N87/30)+1)+(INT(-$N87/30)+1--$N87/30)*SUMIFS(65:65,$1:$1,EE$1+INT(-$N87/30))))</f>
        <v>0</v>
      </c>
      <c r="EF87" s="40">
        <f>IF(EF$7="",0,IF(EF$1=MAX($1:$1),$R65-SUM($T87:EE87),IF(EF$1=1,SUMIFS(65:65,$1:$1,"&gt;="&amp;1,$1:$1,"&lt;="&amp;INT(-$N87/30))+(-$N87/30-INT(-$N87/30))*SUMIFS(65:65,$1:$1,INT(-$N87/30)+1),0)+(-$N87/30-INT(-$N87/30))*SUMIFS(65:65,$1:$1,EF$1+INT(-$N87/30)+1)+(INT(-$N87/30)+1--$N87/30)*SUMIFS(65:65,$1:$1,EF$1+INT(-$N87/30))))</f>
        <v>0</v>
      </c>
      <c r="EG87" s="40">
        <f>IF(EG$7="",0,IF(EG$1=MAX($1:$1),$R65-SUM($T87:EF87),IF(EG$1=1,SUMIFS(65:65,$1:$1,"&gt;="&amp;1,$1:$1,"&lt;="&amp;INT(-$N87/30))+(-$N87/30-INT(-$N87/30))*SUMIFS(65:65,$1:$1,INT(-$N87/30)+1),0)+(-$N87/30-INT(-$N87/30))*SUMIFS(65:65,$1:$1,EG$1+INT(-$N87/30)+1)+(INT(-$N87/30)+1--$N87/30)*SUMIFS(65:65,$1:$1,EG$1+INT(-$N87/30))))</f>
        <v>0</v>
      </c>
      <c r="EH87" s="40">
        <f>IF(EH$7="",0,IF(EH$1=MAX($1:$1),$R65-SUM($T87:EG87),IF(EH$1=1,SUMIFS(65:65,$1:$1,"&gt;="&amp;1,$1:$1,"&lt;="&amp;INT(-$N87/30))+(-$N87/30-INT(-$N87/30))*SUMIFS(65:65,$1:$1,INT(-$N87/30)+1),0)+(-$N87/30-INT(-$N87/30))*SUMIFS(65:65,$1:$1,EH$1+INT(-$N87/30)+1)+(INT(-$N87/30)+1--$N87/30)*SUMIFS(65:65,$1:$1,EH$1+INT(-$N87/30))))</f>
        <v>0</v>
      </c>
      <c r="EI87" s="40">
        <f>IF(EI$7="",0,IF(EI$1=MAX($1:$1),$R65-SUM($T87:EH87),IF(EI$1=1,SUMIFS(65:65,$1:$1,"&gt;="&amp;1,$1:$1,"&lt;="&amp;INT(-$N87/30))+(-$N87/30-INT(-$N87/30))*SUMIFS(65:65,$1:$1,INT(-$N87/30)+1),0)+(-$N87/30-INT(-$N87/30))*SUMIFS(65:65,$1:$1,EI$1+INT(-$N87/30)+1)+(INT(-$N87/30)+1--$N87/30)*SUMIFS(65:65,$1:$1,EI$1+INT(-$N87/30))))</f>
        <v>0</v>
      </c>
      <c r="EJ87" s="40">
        <f>IF(EJ$7="",0,IF(EJ$1=MAX($1:$1),$R65-SUM($T87:EI87),IF(EJ$1=1,SUMIFS(65:65,$1:$1,"&gt;="&amp;1,$1:$1,"&lt;="&amp;INT(-$N87/30))+(-$N87/30-INT(-$N87/30))*SUMIFS(65:65,$1:$1,INT(-$N87/30)+1),0)+(-$N87/30-INT(-$N87/30))*SUMIFS(65:65,$1:$1,EJ$1+INT(-$N87/30)+1)+(INT(-$N87/30)+1--$N87/30)*SUMIFS(65:65,$1:$1,EJ$1+INT(-$N87/30))))</f>
        <v>0</v>
      </c>
      <c r="EK87" s="40">
        <f>IF(EK$7="",0,IF(EK$1=MAX($1:$1),$R65-SUM($T87:EJ87),IF(EK$1=1,SUMIFS(65:65,$1:$1,"&gt;="&amp;1,$1:$1,"&lt;="&amp;INT(-$N87/30))+(-$N87/30-INT(-$N87/30))*SUMIFS(65:65,$1:$1,INT(-$N87/30)+1),0)+(-$N87/30-INT(-$N87/30))*SUMIFS(65:65,$1:$1,EK$1+INT(-$N87/30)+1)+(INT(-$N87/30)+1--$N87/30)*SUMIFS(65:65,$1:$1,EK$1+INT(-$N87/30))))</f>
        <v>0</v>
      </c>
      <c r="EL87" s="40">
        <f>IF(EL$7="",0,IF(EL$1=MAX($1:$1),$R65-SUM($T87:EK87),IF(EL$1=1,SUMIFS(65:65,$1:$1,"&gt;="&amp;1,$1:$1,"&lt;="&amp;INT(-$N87/30))+(-$N87/30-INT(-$N87/30))*SUMIFS(65:65,$1:$1,INT(-$N87/30)+1),0)+(-$N87/30-INT(-$N87/30))*SUMIFS(65:65,$1:$1,EL$1+INT(-$N87/30)+1)+(INT(-$N87/30)+1--$N87/30)*SUMIFS(65:65,$1:$1,EL$1+INT(-$N87/30))))</f>
        <v>0</v>
      </c>
      <c r="EM87" s="40">
        <f>IF(EM$7="",0,IF(EM$1=MAX($1:$1),$R65-SUM($T87:EL87),IF(EM$1=1,SUMIFS(65:65,$1:$1,"&gt;="&amp;1,$1:$1,"&lt;="&amp;INT(-$N87/30))+(-$N87/30-INT(-$N87/30))*SUMIFS(65:65,$1:$1,INT(-$N87/30)+1),0)+(-$N87/30-INT(-$N87/30))*SUMIFS(65:65,$1:$1,EM$1+INT(-$N87/30)+1)+(INT(-$N87/30)+1--$N87/30)*SUMIFS(65:65,$1:$1,EM$1+INT(-$N87/30))))</f>
        <v>0</v>
      </c>
      <c r="EN87" s="40">
        <f>IF(EN$7="",0,IF(EN$1=MAX($1:$1),$R65-SUM($T87:EM87),IF(EN$1=1,SUMIFS(65:65,$1:$1,"&gt;="&amp;1,$1:$1,"&lt;="&amp;INT(-$N87/30))+(-$N87/30-INT(-$N87/30))*SUMIFS(65:65,$1:$1,INT(-$N87/30)+1),0)+(-$N87/30-INT(-$N87/30))*SUMIFS(65:65,$1:$1,EN$1+INT(-$N87/30)+1)+(INT(-$N87/30)+1--$N87/30)*SUMIFS(65:65,$1:$1,EN$1+INT(-$N87/30))))</f>
        <v>0</v>
      </c>
      <c r="EO87" s="40">
        <f>IF(EO$7="",0,IF(EO$1=MAX($1:$1),$R65-SUM($T87:EN87),IF(EO$1=1,SUMIFS(65:65,$1:$1,"&gt;="&amp;1,$1:$1,"&lt;="&amp;INT(-$N87/30))+(-$N87/30-INT(-$N87/30))*SUMIFS(65:65,$1:$1,INT(-$N87/30)+1),0)+(-$N87/30-INT(-$N87/30))*SUMIFS(65:65,$1:$1,EO$1+INT(-$N87/30)+1)+(INT(-$N87/30)+1--$N87/30)*SUMIFS(65:65,$1:$1,EO$1+INT(-$N87/30))))</f>
        <v>0</v>
      </c>
      <c r="EP87" s="40">
        <f>IF(EP$7="",0,IF(EP$1=MAX($1:$1),$R65-SUM($T87:EO87),IF(EP$1=1,SUMIFS(65:65,$1:$1,"&gt;="&amp;1,$1:$1,"&lt;="&amp;INT(-$N87/30))+(-$N87/30-INT(-$N87/30))*SUMIFS(65:65,$1:$1,INT(-$N87/30)+1),0)+(-$N87/30-INT(-$N87/30))*SUMIFS(65:65,$1:$1,EP$1+INT(-$N87/30)+1)+(INT(-$N87/30)+1--$N87/30)*SUMIFS(65:65,$1:$1,EP$1+INT(-$N87/30))))</f>
        <v>0</v>
      </c>
      <c r="EQ87" s="40">
        <f>IF(EQ$7="",0,IF(EQ$1=MAX($1:$1),$R65-SUM($T87:EP87),IF(EQ$1=1,SUMIFS(65:65,$1:$1,"&gt;="&amp;1,$1:$1,"&lt;="&amp;INT(-$N87/30))+(-$N87/30-INT(-$N87/30))*SUMIFS(65:65,$1:$1,INT(-$N87/30)+1),0)+(-$N87/30-INT(-$N87/30))*SUMIFS(65:65,$1:$1,EQ$1+INT(-$N87/30)+1)+(INT(-$N87/30)+1--$N87/30)*SUMIFS(65:65,$1:$1,EQ$1+INT(-$N87/30))))</f>
        <v>0</v>
      </c>
      <c r="ER87" s="40">
        <f>IF(ER$7="",0,IF(ER$1=MAX($1:$1),$R65-SUM($T87:EQ87),IF(ER$1=1,SUMIFS(65:65,$1:$1,"&gt;="&amp;1,$1:$1,"&lt;="&amp;INT(-$N87/30))+(-$N87/30-INT(-$N87/30))*SUMIFS(65:65,$1:$1,INT(-$N87/30)+1),0)+(-$N87/30-INT(-$N87/30))*SUMIFS(65:65,$1:$1,ER$1+INT(-$N87/30)+1)+(INT(-$N87/30)+1--$N87/30)*SUMIFS(65:65,$1:$1,ER$1+INT(-$N87/30))))</f>
        <v>0</v>
      </c>
      <c r="ES87" s="40">
        <f>IF(ES$7="",0,IF(ES$1=MAX($1:$1),$R65-SUM($T87:ER87),IF(ES$1=1,SUMIFS(65:65,$1:$1,"&gt;="&amp;1,$1:$1,"&lt;="&amp;INT(-$N87/30))+(-$N87/30-INT(-$N87/30))*SUMIFS(65:65,$1:$1,INT(-$N87/30)+1),0)+(-$N87/30-INT(-$N87/30))*SUMIFS(65:65,$1:$1,ES$1+INT(-$N87/30)+1)+(INT(-$N87/30)+1--$N87/30)*SUMIFS(65:65,$1:$1,ES$1+INT(-$N87/30))))</f>
        <v>0</v>
      </c>
      <c r="ET87" s="40">
        <f>IF(ET$7="",0,IF(ET$1=MAX($1:$1),$R65-SUM($T87:ES87),IF(ET$1=1,SUMIFS(65:65,$1:$1,"&gt;="&amp;1,$1:$1,"&lt;="&amp;INT(-$N87/30))+(-$N87/30-INT(-$N87/30))*SUMIFS(65:65,$1:$1,INT(-$N87/30)+1),0)+(-$N87/30-INT(-$N87/30))*SUMIFS(65:65,$1:$1,ET$1+INT(-$N87/30)+1)+(INT(-$N87/30)+1--$N87/30)*SUMIFS(65:65,$1:$1,ET$1+INT(-$N87/30))))</f>
        <v>0</v>
      </c>
      <c r="EU87" s="40">
        <f>IF(EU$7="",0,IF(EU$1=MAX($1:$1),$R65-SUM($T87:ET87),IF(EU$1=1,SUMIFS(65:65,$1:$1,"&gt;="&amp;1,$1:$1,"&lt;="&amp;INT(-$N87/30))+(-$N87/30-INT(-$N87/30))*SUMIFS(65:65,$1:$1,INT(-$N87/30)+1),0)+(-$N87/30-INT(-$N87/30))*SUMIFS(65:65,$1:$1,EU$1+INT(-$N87/30)+1)+(INT(-$N87/30)+1--$N87/30)*SUMIFS(65:65,$1:$1,EU$1+INT(-$N87/30))))</f>
        <v>0</v>
      </c>
      <c r="EV87" s="40">
        <f>IF(EV$7="",0,IF(EV$1=MAX($1:$1),$R65-SUM($T87:EU87),IF(EV$1=1,SUMIFS(65:65,$1:$1,"&gt;="&amp;1,$1:$1,"&lt;="&amp;INT(-$N87/30))+(-$N87/30-INT(-$N87/30))*SUMIFS(65:65,$1:$1,INT(-$N87/30)+1),0)+(-$N87/30-INT(-$N87/30))*SUMIFS(65:65,$1:$1,EV$1+INT(-$N87/30)+1)+(INT(-$N87/30)+1--$N87/30)*SUMIFS(65:65,$1:$1,EV$1+INT(-$N87/30))))</f>
        <v>0</v>
      </c>
      <c r="EW87" s="40">
        <f>IF(EW$7="",0,IF(EW$1=MAX($1:$1),$R65-SUM($T87:EV87),IF(EW$1=1,SUMIFS(65:65,$1:$1,"&gt;="&amp;1,$1:$1,"&lt;="&amp;INT(-$N87/30))+(-$N87/30-INT(-$N87/30))*SUMIFS(65:65,$1:$1,INT(-$N87/30)+1),0)+(-$N87/30-INT(-$N87/30))*SUMIFS(65:65,$1:$1,EW$1+INT(-$N87/30)+1)+(INT(-$N87/30)+1--$N87/30)*SUMIFS(65:65,$1:$1,EW$1+INT(-$N87/30))))</f>
        <v>0</v>
      </c>
      <c r="EX87" s="40">
        <f>IF(EX$7="",0,IF(EX$1=MAX($1:$1),$R65-SUM($T87:EW87),IF(EX$1=1,SUMIFS(65:65,$1:$1,"&gt;="&amp;1,$1:$1,"&lt;="&amp;INT(-$N87/30))+(-$N87/30-INT(-$N87/30))*SUMIFS(65:65,$1:$1,INT(-$N87/30)+1),0)+(-$N87/30-INT(-$N87/30))*SUMIFS(65:65,$1:$1,EX$1+INT(-$N87/30)+1)+(INT(-$N87/30)+1--$N87/30)*SUMIFS(65:65,$1:$1,EX$1+INT(-$N87/30))))</f>
        <v>0</v>
      </c>
      <c r="EY87" s="40">
        <f>IF(EY$7="",0,IF(EY$1=MAX($1:$1),$R65-SUM($T87:EX87),IF(EY$1=1,SUMIFS(65:65,$1:$1,"&gt;="&amp;1,$1:$1,"&lt;="&amp;INT(-$N87/30))+(-$N87/30-INT(-$N87/30))*SUMIFS(65:65,$1:$1,INT(-$N87/30)+1),0)+(-$N87/30-INT(-$N87/30))*SUMIFS(65:65,$1:$1,EY$1+INT(-$N87/30)+1)+(INT(-$N87/30)+1--$N87/30)*SUMIFS(65:65,$1:$1,EY$1+INT(-$N87/30))))</f>
        <v>0</v>
      </c>
      <c r="EZ87" s="40">
        <f>IF(EZ$7="",0,IF(EZ$1=MAX($1:$1),$R65-SUM($T87:EY87),IF(EZ$1=1,SUMIFS(65:65,$1:$1,"&gt;="&amp;1,$1:$1,"&lt;="&amp;INT(-$N87/30))+(-$N87/30-INT(-$N87/30))*SUMIFS(65:65,$1:$1,INT(-$N87/30)+1),0)+(-$N87/30-INT(-$N87/30))*SUMIFS(65:65,$1:$1,EZ$1+INT(-$N87/30)+1)+(INT(-$N87/30)+1--$N87/30)*SUMIFS(65:65,$1:$1,EZ$1+INT(-$N87/30))))</f>
        <v>0</v>
      </c>
      <c r="FA87" s="40">
        <f>IF(FA$7="",0,IF(FA$1=MAX($1:$1),$R65-SUM($T87:EZ87),IF(FA$1=1,SUMIFS(65:65,$1:$1,"&gt;="&amp;1,$1:$1,"&lt;="&amp;INT(-$N87/30))+(-$N87/30-INT(-$N87/30))*SUMIFS(65:65,$1:$1,INT(-$N87/30)+1),0)+(-$N87/30-INT(-$N87/30))*SUMIFS(65:65,$1:$1,FA$1+INT(-$N87/30)+1)+(INT(-$N87/30)+1--$N87/30)*SUMIFS(65:65,$1:$1,FA$1+INT(-$N87/30))))</f>
        <v>0</v>
      </c>
      <c r="FB87" s="40">
        <f>IF(FB$7="",0,IF(FB$1=MAX($1:$1),$R65-SUM($T87:FA87),IF(FB$1=1,SUMIFS(65:65,$1:$1,"&gt;="&amp;1,$1:$1,"&lt;="&amp;INT(-$N87/30))+(-$N87/30-INT(-$N87/30))*SUMIFS(65:65,$1:$1,INT(-$N87/30)+1),0)+(-$N87/30-INT(-$N87/30))*SUMIFS(65:65,$1:$1,FB$1+INT(-$N87/30)+1)+(INT(-$N87/30)+1--$N87/30)*SUMIFS(65:65,$1:$1,FB$1+INT(-$N87/30))))</f>
        <v>0</v>
      </c>
      <c r="FC87" s="40">
        <f>IF(FC$7="",0,IF(FC$1=MAX($1:$1),$R65-SUM($T87:FB87),IF(FC$1=1,SUMIFS(65:65,$1:$1,"&gt;="&amp;1,$1:$1,"&lt;="&amp;INT(-$N87/30))+(-$N87/30-INT(-$N87/30))*SUMIFS(65:65,$1:$1,INT(-$N87/30)+1),0)+(-$N87/30-INT(-$N87/30))*SUMIFS(65:65,$1:$1,FC$1+INT(-$N87/30)+1)+(INT(-$N87/30)+1--$N87/30)*SUMIFS(65:65,$1:$1,FC$1+INT(-$N87/30))))</f>
        <v>0</v>
      </c>
      <c r="FD87" s="40">
        <f>IF(FD$7="",0,IF(FD$1=MAX($1:$1),$R65-SUM($T87:FC87),IF(FD$1=1,SUMIFS(65:65,$1:$1,"&gt;="&amp;1,$1:$1,"&lt;="&amp;INT(-$N87/30))+(-$N87/30-INT(-$N87/30))*SUMIFS(65:65,$1:$1,INT(-$N87/30)+1),0)+(-$N87/30-INT(-$N87/30))*SUMIFS(65:65,$1:$1,FD$1+INT(-$N87/30)+1)+(INT(-$N87/30)+1--$N87/30)*SUMIFS(65:65,$1:$1,FD$1+INT(-$N87/30))))</f>
        <v>0</v>
      </c>
      <c r="FE87" s="40">
        <f>IF(FE$7="",0,IF(FE$1=MAX($1:$1),$R65-SUM($T87:FD87),IF(FE$1=1,SUMIFS(65:65,$1:$1,"&gt;="&amp;1,$1:$1,"&lt;="&amp;INT(-$N87/30))+(-$N87/30-INT(-$N87/30))*SUMIFS(65:65,$1:$1,INT(-$N87/30)+1),0)+(-$N87/30-INT(-$N87/30))*SUMIFS(65:65,$1:$1,FE$1+INT(-$N87/30)+1)+(INT(-$N87/30)+1--$N87/30)*SUMIFS(65:65,$1:$1,FE$1+INT(-$N87/30))))</f>
        <v>0</v>
      </c>
      <c r="FF87" s="40">
        <f>IF(FF$7="",0,IF(FF$1=MAX($1:$1),$R65-SUM($T87:FE87),IF(FF$1=1,SUMIFS(65:65,$1:$1,"&gt;="&amp;1,$1:$1,"&lt;="&amp;INT(-$N87/30))+(-$N87/30-INT(-$N87/30))*SUMIFS(65:65,$1:$1,INT(-$N87/30)+1),0)+(-$N87/30-INT(-$N87/30))*SUMIFS(65:65,$1:$1,FF$1+INT(-$N87/30)+1)+(INT(-$N87/30)+1--$N87/30)*SUMIFS(65:65,$1:$1,FF$1+INT(-$N87/30))))</f>
        <v>0</v>
      </c>
      <c r="FG87" s="40">
        <f>IF(FG$7="",0,IF(FG$1=MAX($1:$1),$R65-SUM($T87:FF87),IF(FG$1=1,SUMIFS(65:65,$1:$1,"&gt;="&amp;1,$1:$1,"&lt;="&amp;INT(-$N87/30))+(-$N87/30-INT(-$N87/30))*SUMIFS(65:65,$1:$1,INT(-$N87/30)+1),0)+(-$N87/30-INT(-$N87/30))*SUMIFS(65:65,$1:$1,FG$1+INT(-$N87/30)+1)+(INT(-$N87/30)+1--$N87/30)*SUMIFS(65:65,$1:$1,FG$1+INT(-$N87/30))))</f>
        <v>0</v>
      </c>
      <c r="FH87" s="40">
        <f>IF(FH$7="",0,IF(FH$1=MAX($1:$1),$R65-SUM($T87:FG87),IF(FH$1=1,SUMIFS(65:65,$1:$1,"&gt;="&amp;1,$1:$1,"&lt;="&amp;INT(-$N87/30))+(-$N87/30-INT(-$N87/30))*SUMIFS(65:65,$1:$1,INT(-$N87/30)+1),0)+(-$N87/30-INT(-$N87/30))*SUMIFS(65:65,$1:$1,FH$1+INT(-$N87/30)+1)+(INT(-$N87/30)+1--$N87/30)*SUMIFS(65:65,$1:$1,FH$1+INT(-$N87/30))))</f>
        <v>0</v>
      </c>
      <c r="FI87" s="40">
        <f>IF(FI$7="",0,IF(FI$1=MAX($1:$1),$R65-SUM($T87:FH87),IF(FI$1=1,SUMIFS(65:65,$1:$1,"&gt;="&amp;1,$1:$1,"&lt;="&amp;INT(-$N87/30))+(-$N87/30-INT(-$N87/30))*SUMIFS(65:65,$1:$1,INT(-$N87/30)+1),0)+(-$N87/30-INT(-$N87/30))*SUMIFS(65:65,$1:$1,FI$1+INT(-$N87/30)+1)+(INT(-$N87/30)+1--$N87/30)*SUMIFS(65:65,$1:$1,FI$1+INT(-$N87/30))))</f>
        <v>0</v>
      </c>
      <c r="FJ87" s="40">
        <f>IF(FJ$7="",0,IF(FJ$1=MAX($1:$1),$R65-SUM($T87:FI87),IF(FJ$1=1,SUMIFS(65:65,$1:$1,"&gt;="&amp;1,$1:$1,"&lt;="&amp;INT(-$N87/30))+(-$N87/30-INT(-$N87/30))*SUMIFS(65:65,$1:$1,INT(-$N87/30)+1),0)+(-$N87/30-INT(-$N87/30))*SUMIFS(65:65,$1:$1,FJ$1+INT(-$N87/30)+1)+(INT(-$N87/30)+1--$N87/30)*SUMIFS(65:65,$1:$1,FJ$1+INT(-$N87/30))))</f>
        <v>0</v>
      </c>
      <c r="FK87" s="40">
        <f>IF(FK$7="",0,IF(FK$1=MAX($1:$1),$R65-SUM($T87:FJ87),IF(FK$1=1,SUMIFS(65:65,$1:$1,"&gt;="&amp;1,$1:$1,"&lt;="&amp;INT(-$N87/30))+(-$N87/30-INT(-$N87/30))*SUMIFS(65:65,$1:$1,INT(-$N87/30)+1),0)+(-$N87/30-INT(-$N87/30))*SUMIFS(65:65,$1:$1,FK$1+INT(-$N87/30)+1)+(INT(-$N87/30)+1--$N87/30)*SUMIFS(65:65,$1:$1,FK$1+INT(-$N87/30))))</f>
        <v>0</v>
      </c>
      <c r="FL87" s="40">
        <f>IF(FL$7="",0,IF(FL$1=MAX($1:$1),$R65-SUM($T87:FK87),IF(FL$1=1,SUMIFS(65:65,$1:$1,"&gt;="&amp;1,$1:$1,"&lt;="&amp;INT(-$N87/30))+(-$N87/30-INT(-$N87/30))*SUMIFS(65:65,$1:$1,INT(-$N87/30)+1),0)+(-$N87/30-INT(-$N87/30))*SUMIFS(65:65,$1:$1,FL$1+INT(-$N87/30)+1)+(INT(-$N87/30)+1--$N87/30)*SUMIFS(65:65,$1:$1,FL$1+INT(-$N87/30))))</f>
        <v>0</v>
      </c>
      <c r="FM87" s="40">
        <f>IF(FM$7="",0,IF(FM$1=MAX($1:$1),$R65-SUM($T87:FL87),IF(FM$1=1,SUMIFS(65:65,$1:$1,"&gt;="&amp;1,$1:$1,"&lt;="&amp;INT(-$N87/30))+(-$N87/30-INT(-$N87/30))*SUMIFS(65:65,$1:$1,INT(-$N87/30)+1),0)+(-$N87/30-INT(-$N87/30))*SUMIFS(65:65,$1:$1,FM$1+INT(-$N87/30)+1)+(INT(-$N87/30)+1--$N87/30)*SUMIFS(65:65,$1:$1,FM$1+INT(-$N87/30))))</f>
        <v>0</v>
      </c>
      <c r="FN87" s="40">
        <f>IF(FN$7="",0,IF(FN$1=MAX($1:$1),$R65-SUM($T87:FM87),IF(FN$1=1,SUMIFS(65:65,$1:$1,"&gt;="&amp;1,$1:$1,"&lt;="&amp;INT(-$N87/30))+(-$N87/30-INT(-$N87/30))*SUMIFS(65:65,$1:$1,INT(-$N87/30)+1),0)+(-$N87/30-INT(-$N87/30))*SUMIFS(65:65,$1:$1,FN$1+INT(-$N87/30)+1)+(INT(-$N87/30)+1--$N87/30)*SUMIFS(65:65,$1:$1,FN$1+INT(-$N87/30))))</f>
        <v>0</v>
      </c>
      <c r="FO87" s="40">
        <f>IF(FO$7="",0,IF(FO$1=MAX($1:$1),$R65-SUM($T87:FN87),IF(FO$1=1,SUMIFS(65:65,$1:$1,"&gt;="&amp;1,$1:$1,"&lt;="&amp;INT(-$N87/30))+(-$N87/30-INT(-$N87/30))*SUMIFS(65:65,$1:$1,INT(-$N87/30)+1),0)+(-$N87/30-INT(-$N87/30))*SUMIFS(65:65,$1:$1,FO$1+INT(-$N87/30)+1)+(INT(-$N87/30)+1--$N87/30)*SUMIFS(65:65,$1:$1,FO$1+INT(-$N87/30))))</f>
        <v>0</v>
      </c>
      <c r="FP87" s="40">
        <f>IF(FP$7="",0,IF(FP$1=MAX($1:$1),$R65-SUM($T87:FO87),IF(FP$1=1,SUMIFS(65:65,$1:$1,"&gt;="&amp;1,$1:$1,"&lt;="&amp;INT(-$N87/30))+(-$N87/30-INT(-$N87/30))*SUMIFS(65:65,$1:$1,INT(-$N87/30)+1),0)+(-$N87/30-INT(-$N87/30))*SUMIFS(65:65,$1:$1,FP$1+INT(-$N87/30)+1)+(INT(-$N87/30)+1--$N87/30)*SUMIFS(65:65,$1:$1,FP$1+INT(-$N87/30))))</f>
        <v>0</v>
      </c>
      <c r="FQ87" s="40">
        <f>IF(FQ$7="",0,IF(FQ$1=MAX($1:$1),$R65-SUM($T87:FP87),IF(FQ$1=1,SUMIFS(65:65,$1:$1,"&gt;="&amp;1,$1:$1,"&lt;="&amp;INT(-$N87/30))+(-$N87/30-INT(-$N87/30))*SUMIFS(65:65,$1:$1,INT(-$N87/30)+1),0)+(-$N87/30-INT(-$N87/30))*SUMIFS(65:65,$1:$1,FQ$1+INT(-$N87/30)+1)+(INT(-$N87/30)+1--$N87/30)*SUMIFS(65:65,$1:$1,FQ$1+INT(-$N87/30))))</f>
        <v>0</v>
      </c>
      <c r="FR87" s="40">
        <f>IF(FR$7="",0,IF(FR$1=MAX($1:$1),$R65-SUM($T87:FQ87),IF(FR$1=1,SUMIFS(65:65,$1:$1,"&gt;="&amp;1,$1:$1,"&lt;="&amp;INT(-$N87/30))+(-$N87/30-INT(-$N87/30))*SUMIFS(65:65,$1:$1,INT(-$N87/30)+1),0)+(-$N87/30-INT(-$N87/30))*SUMIFS(65:65,$1:$1,FR$1+INT(-$N87/30)+1)+(INT(-$N87/30)+1--$N87/30)*SUMIFS(65:65,$1:$1,FR$1+INT(-$N87/30))))</f>
        <v>0</v>
      </c>
      <c r="FS87" s="40">
        <f>IF(FS$7="",0,IF(FS$1=MAX($1:$1),$R65-SUM($T87:FR87),IF(FS$1=1,SUMIFS(65:65,$1:$1,"&gt;="&amp;1,$1:$1,"&lt;="&amp;INT(-$N87/30))+(-$N87/30-INT(-$N87/30))*SUMIFS(65:65,$1:$1,INT(-$N87/30)+1),0)+(-$N87/30-INT(-$N87/30))*SUMIFS(65:65,$1:$1,FS$1+INT(-$N87/30)+1)+(INT(-$N87/30)+1--$N87/30)*SUMIFS(65:65,$1:$1,FS$1+INT(-$N87/30))))</f>
        <v>0</v>
      </c>
      <c r="FT87" s="40">
        <f>IF(FT$7="",0,IF(FT$1=MAX($1:$1),$R65-SUM($T87:FS87),IF(FT$1=1,SUMIFS(65:65,$1:$1,"&gt;="&amp;1,$1:$1,"&lt;="&amp;INT(-$N87/30))+(-$N87/30-INT(-$N87/30))*SUMIFS(65:65,$1:$1,INT(-$N87/30)+1),0)+(-$N87/30-INT(-$N87/30))*SUMIFS(65:65,$1:$1,FT$1+INT(-$N87/30)+1)+(INT(-$N87/30)+1--$N87/30)*SUMIFS(65:65,$1:$1,FT$1+INT(-$N87/30))))</f>
        <v>0</v>
      </c>
      <c r="FU87" s="40">
        <f>IF(FU$7="",0,IF(FU$1=MAX($1:$1),$R65-SUM($T87:FT87),IF(FU$1=1,SUMIFS(65:65,$1:$1,"&gt;="&amp;1,$1:$1,"&lt;="&amp;INT(-$N87/30))+(-$N87/30-INT(-$N87/30))*SUMIFS(65:65,$1:$1,INT(-$N87/30)+1),0)+(-$N87/30-INT(-$N87/30))*SUMIFS(65:65,$1:$1,FU$1+INT(-$N87/30)+1)+(INT(-$N87/30)+1--$N87/30)*SUMIFS(65:65,$1:$1,FU$1+INT(-$N87/30))))</f>
        <v>0</v>
      </c>
      <c r="FV87" s="40">
        <f>IF(FV$7="",0,IF(FV$1=MAX($1:$1),$R65-SUM($T87:FU87),IF(FV$1=1,SUMIFS(65:65,$1:$1,"&gt;="&amp;1,$1:$1,"&lt;="&amp;INT(-$N87/30))+(-$N87/30-INT(-$N87/30))*SUMIFS(65:65,$1:$1,INT(-$N87/30)+1),0)+(-$N87/30-INT(-$N87/30))*SUMIFS(65:65,$1:$1,FV$1+INT(-$N87/30)+1)+(INT(-$N87/30)+1--$N87/30)*SUMIFS(65:65,$1:$1,FV$1+INT(-$N87/30))))</f>
        <v>0</v>
      </c>
      <c r="FW87" s="40">
        <f>IF(FW$7="",0,IF(FW$1=MAX($1:$1),$R65-SUM($T87:FV87),IF(FW$1=1,SUMIFS(65:65,$1:$1,"&gt;="&amp;1,$1:$1,"&lt;="&amp;INT(-$N87/30))+(-$N87/30-INT(-$N87/30))*SUMIFS(65:65,$1:$1,INT(-$N87/30)+1),0)+(-$N87/30-INT(-$N87/30))*SUMIFS(65:65,$1:$1,FW$1+INT(-$N87/30)+1)+(INT(-$N87/30)+1--$N87/30)*SUMIFS(65:65,$1:$1,FW$1+INT(-$N87/30))))</f>
        <v>0</v>
      </c>
      <c r="FX87" s="40">
        <f>IF(FX$7="",0,IF(FX$1=MAX($1:$1),$R65-SUM($T87:FW87),IF(FX$1=1,SUMIFS(65:65,$1:$1,"&gt;="&amp;1,$1:$1,"&lt;="&amp;INT(-$N87/30))+(-$N87/30-INT(-$N87/30))*SUMIFS(65:65,$1:$1,INT(-$N87/30)+1),0)+(-$N87/30-INT(-$N87/30))*SUMIFS(65:65,$1:$1,FX$1+INT(-$N87/30)+1)+(INT(-$N87/30)+1--$N87/30)*SUMIFS(65:65,$1:$1,FX$1+INT(-$N87/30))))</f>
        <v>0</v>
      </c>
      <c r="FY87" s="40">
        <f>IF(FY$7="",0,IF(FY$1=MAX($1:$1),$R65-SUM($T87:FX87),IF(FY$1=1,SUMIFS(65:65,$1:$1,"&gt;="&amp;1,$1:$1,"&lt;="&amp;INT(-$N87/30))+(-$N87/30-INT(-$N87/30))*SUMIFS(65:65,$1:$1,INT(-$N87/30)+1),0)+(-$N87/30-INT(-$N87/30))*SUMIFS(65:65,$1:$1,FY$1+INT(-$N87/30)+1)+(INT(-$N87/30)+1--$N87/30)*SUMIFS(65:65,$1:$1,FY$1+INT(-$N87/30))))</f>
        <v>0</v>
      </c>
      <c r="FZ87" s="40">
        <f>IF(FZ$7="",0,IF(FZ$1=MAX($1:$1),$R65-SUM($T87:FY87),IF(FZ$1=1,SUMIFS(65:65,$1:$1,"&gt;="&amp;1,$1:$1,"&lt;="&amp;INT(-$N87/30))+(-$N87/30-INT(-$N87/30))*SUMIFS(65:65,$1:$1,INT(-$N87/30)+1),0)+(-$N87/30-INT(-$N87/30))*SUMIFS(65:65,$1:$1,FZ$1+INT(-$N87/30)+1)+(INT(-$N87/30)+1--$N87/30)*SUMIFS(65:65,$1:$1,FZ$1+INT(-$N87/30))))</f>
        <v>0</v>
      </c>
      <c r="GA87" s="40">
        <f>IF(GA$7="",0,IF(GA$1=MAX($1:$1),$R65-SUM($T87:FZ87),IF(GA$1=1,SUMIFS(65:65,$1:$1,"&gt;="&amp;1,$1:$1,"&lt;="&amp;INT(-$N87/30))+(-$N87/30-INT(-$N87/30))*SUMIFS(65:65,$1:$1,INT(-$N87/30)+1),0)+(-$N87/30-INT(-$N87/30))*SUMIFS(65:65,$1:$1,GA$1+INT(-$N87/30)+1)+(INT(-$N87/30)+1--$N87/30)*SUMIFS(65:65,$1:$1,GA$1+INT(-$N87/30))))</f>
        <v>0</v>
      </c>
      <c r="GB87" s="40">
        <f>IF(GB$7="",0,IF(GB$1=MAX($1:$1),$R65-SUM($T87:GA87),IF(GB$1=1,SUMIFS(65:65,$1:$1,"&gt;="&amp;1,$1:$1,"&lt;="&amp;INT(-$N87/30))+(-$N87/30-INT(-$N87/30))*SUMIFS(65:65,$1:$1,INT(-$N87/30)+1),0)+(-$N87/30-INT(-$N87/30))*SUMIFS(65:65,$1:$1,GB$1+INT(-$N87/30)+1)+(INT(-$N87/30)+1--$N87/30)*SUMIFS(65:65,$1:$1,GB$1+INT(-$N87/30))))</f>
        <v>0</v>
      </c>
      <c r="GC87" s="40">
        <f>IF(GC$7="",0,IF(GC$1=MAX($1:$1),$R65-SUM($T87:GB87),IF(GC$1=1,SUMIFS(65:65,$1:$1,"&gt;="&amp;1,$1:$1,"&lt;="&amp;INT(-$N87/30))+(-$N87/30-INT(-$N87/30))*SUMIFS(65:65,$1:$1,INT(-$N87/30)+1),0)+(-$N87/30-INT(-$N87/30))*SUMIFS(65:65,$1:$1,GC$1+INT(-$N87/30)+1)+(INT(-$N87/30)+1--$N87/30)*SUMIFS(65:65,$1:$1,GC$1+INT(-$N87/30))))</f>
        <v>0</v>
      </c>
      <c r="GD87" s="40">
        <f>IF(GD$7="",0,IF(GD$1=MAX($1:$1),$R65-SUM($T87:GC87),IF(GD$1=1,SUMIFS(65:65,$1:$1,"&gt;="&amp;1,$1:$1,"&lt;="&amp;INT(-$N87/30))+(-$N87/30-INT(-$N87/30))*SUMIFS(65:65,$1:$1,INT(-$N87/30)+1),0)+(-$N87/30-INT(-$N87/30))*SUMIFS(65:65,$1:$1,GD$1+INT(-$N87/30)+1)+(INT(-$N87/30)+1--$N87/30)*SUMIFS(65:65,$1:$1,GD$1+INT(-$N87/30))))</f>
        <v>0</v>
      </c>
      <c r="GE87" s="40">
        <f>IF(GE$7="",0,IF(GE$1=MAX($1:$1),$R65-SUM($T87:GD87),IF(GE$1=1,SUMIFS(65:65,$1:$1,"&gt;="&amp;1,$1:$1,"&lt;="&amp;INT(-$N87/30))+(-$N87/30-INT(-$N87/30))*SUMIFS(65:65,$1:$1,INT(-$N87/30)+1),0)+(-$N87/30-INT(-$N87/30))*SUMIFS(65:65,$1:$1,GE$1+INT(-$N87/30)+1)+(INT(-$N87/30)+1--$N87/30)*SUMIFS(65:65,$1:$1,GE$1+INT(-$N87/30))))</f>
        <v>0</v>
      </c>
      <c r="GF87" s="40">
        <f>IF(GF$7="",0,IF(GF$1=MAX($1:$1),$R65-SUM($T87:GE87),IF(GF$1=1,SUMIFS(65:65,$1:$1,"&gt;="&amp;1,$1:$1,"&lt;="&amp;INT(-$N87/30))+(-$N87/30-INT(-$N87/30))*SUMIFS(65:65,$1:$1,INT(-$N87/30)+1),0)+(-$N87/30-INT(-$N87/30))*SUMIFS(65:65,$1:$1,GF$1+INT(-$N87/30)+1)+(INT(-$N87/30)+1--$N87/30)*SUMIFS(65:65,$1:$1,GF$1+INT(-$N87/30))))</f>
        <v>0</v>
      </c>
      <c r="GG87" s="40">
        <f>IF(GG$7="",0,IF(GG$1=MAX($1:$1),$R65-SUM($T87:GF87),IF(GG$1=1,SUMIFS(65:65,$1:$1,"&gt;="&amp;1,$1:$1,"&lt;="&amp;INT(-$N87/30))+(-$N87/30-INT(-$N87/30))*SUMIFS(65:65,$1:$1,INT(-$N87/30)+1),0)+(-$N87/30-INT(-$N87/30))*SUMIFS(65:65,$1:$1,GG$1+INT(-$N87/30)+1)+(INT(-$N87/30)+1--$N87/30)*SUMIFS(65:65,$1:$1,GG$1+INT(-$N87/30))))</f>
        <v>0</v>
      </c>
      <c r="GH87" s="40">
        <f>IF(GH$7="",0,IF(GH$1=MAX($1:$1),$R65-SUM($T87:GG87),IF(GH$1=1,SUMIFS(65:65,$1:$1,"&gt;="&amp;1,$1:$1,"&lt;="&amp;INT(-$N87/30))+(-$N87/30-INT(-$N87/30))*SUMIFS(65:65,$1:$1,INT(-$N87/30)+1),0)+(-$N87/30-INT(-$N87/30))*SUMIFS(65:65,$1:$1,GH$1+INT(-$N87/30)+1)+(INT(-$N87/30)+1--$N87/30)*SUMIFS(65:65,$1:$1,GH$1+INT(-$N87/30))))</f>
        <v>0</v>
      </c>
      <c r="GI87" s="40">
        <f>IF(GI$7="",0,IF(GI$1=MAX($1:$1),$R65-SUM($T87:GH87),IF(GI$1=1,SUMIFS(65:65,$1:$1,"&gt;="&amp;1,$1:$1,"&lt;="&amp;INT(-$N87/30))+(-$N87/30-INT(-$N87/30))*SUMIFS(65:65,$1:$1,INT(-$N87/30)+1),0)+(-$N87/30-INT(-$N87/30))*SUMIFS(65:65,$1:$1,GI$1+INT(-$N87/30)+1)+(INT(-$N87/30)+1--$N87/30)*SUMIFS(65:65,$1:$1,GI$1+INT(-$N87/30))))</f>
        <v>0</v>
      </c>
      <c r="GJ87" s="40">
        <f>IF(GJ$7="",0,IF(GJ$1=MAX($1:$1),$R65-SUM($T87:GI87),IF(GJ$1=1,SUMIFS(65:65,$1:$1,"&gt;="&amp;1,$1:$1,"&lt;="&amp;INT(-$N87/30))+(-$N87/30-INT(-$N87/30))*SUMIFS(65:65,$1:$1,INT(-$N87/30)+1),0)+(-$N87/30-INT(-$N87/30))*SUMIFS(65:65,$1:$1,GJ$1+INT(-$N87/30)+1)+(INT(-$N87/30)+1--$N87/30)*SUMIFS(65:65,$1:$1,GJ$1+INT(-$N87/30))))</f>
        <v>0</v>
      </c>
      <c r="GK87" s="40">
        <f>IF(GK$7="",0,IF(GK$1=MAX($1:$1),$R65-SUM($T87:GJ87),IF(GK$1=1,SUMIFS(65:65,$1:$1,"&gt;="&amp;1,$1:$1,"&lt;="&amp;INT(-$N87/30))+(-$N87/30-INT(-$N87/30))*SUMIFS(65:65,$1:$1,INT(-$N87/30)+1),0)+(-$N87/30-INT(-$N87/30))*SUMIFS(65:65,$1:$1,GK$1+INT(-$N87/30)+1)+(INT(-$N87/30)+1--$N87/30)*SUMIFS(65:65,$1:$1,GK$1+INT(-$N87/30))))</f>
        <v>0</v>
      </c>
      <c r="GL87" s="40">
        <f>IF(GL$7="",0,IF(GL$1=MAX($1:$1),$R65-SUM($T87:GK87),IF(GL$1=1,SUMIFS(65:65,$1:$1,"&gt;="&amp;1,$1:$1,"&lt;="&amp;INT(-$N87/30))+(-$N87/30-INT(-$N87/30))*SUMIFS(65:65,$1:$1,INT(-$N87/30)+1),0)+(-$N87/30-INT(-$N87/30))*SUMIFS(65:65,$1:$1,GL$1+INT(-$N87/30)+1)+(INT(-$N87/30)+1--$N87/30)*SUMIFS(65:65,$1:$1,GL$1+INT(-$N87/30))))</f>
        <v>0</v>
      </c>
      <c r="GM87" s="40">
        <f>IF(GM$7="",0,IF(GM$1=MAX($1:$1),$R65-SUM($T87:GL87),IF(GM$1=1,SUMIFS(65:65,$1:$1,"&gt;="&amp;1,$1:$1,"&lt;="&amp;INT(-$N87/30))+(-$N87/30-INT(-$N87/30))*SUMIFS(65:65,$1:$1,INT(-$N87/30)+1),0)+(-$N87/30-INT(-$N87/30))*SUMIFS(65:65,$1:$1,GM$1+INT(-$N87/30)+1)+(INT(-$N87/30)+1--$N87/30)*SUMIFS(65:65,$1:$1,GM$1+INT(-$N87/30))))</f>
        <v>0</v>
      </c>
      <c r="GN87" s="40">
        <f>IF(GN$7="",0,IF(GN$1=MAX($1:$1),$R65-SUM($T87:GM87),IF(GN$1=1,SUMIFS(65:65,$1:$1,"&gt;="&amp;1,$1:$1,"&lt;="&amp;INT(-$N87/30))+(-$N87/30-INT(-$N87/30))*SUMIFS(65:65,$1:$1,INT(-$N87/30)+1),0)+(-$N87/30-INT(-$N87/30))*SUMIFS(65:65,$1:$1,GN$1+INT(-$N87/30)+1)+(INT(-$N87/30)+1--$N87/30)*SUMIFS(65:65,$1:$1,GN$1+INT(-$N87/30))))</f>
        <v>0</v>
      </c>
      <c r="GO87" s="40">
        <f>IF(GO$7="",0,IF(GO$1=MAX($1:$1),$R65-SUM($T87:GN87),IF(GO$1=1,SUMIFS(65:65,$1:$1,"&gt;="&amp;1,$1:$1,"&lt;="&amp;INT(-$N87/30))+(-$N87/30-INT(-$N87/30))*SUMIFS(65:65,$1:$1,INT(-$N87/30)+1),0)+(-$N87/30-INT(-$N87/30))*SUMIFS(65:65,$1:$1,GO$1+INT(-$N87/30)+1)+(INT(-$N87/30)+1--$N87/30)*SUMIFS(65:65,$1:$1,GO$1+INT(-$N87/30))))</f>
        <v>0</v>
      </c>
      <c r="GP87" s="40">
        <f>IF(GP$7="",0,IF(GP$1=MAX($1:$1),$R65-SUM($T87:GO87),IF(GP$1=1,SUMIFS(65:65,$1:$1,"&gt;="&amp;1,$1:$1,"&lt;="&amp;INT(-$N87/30))+(-$N87/30-INT(-$N87/30))*SUMIFS(65:65,$1:$1,INT(-$N87/30)+1),0)+(-$N87/30-INT(-$N87/30))*SUMIFS(65:65,$1:$1,GP$1+INT(-$N87/30)+1)+(INT(-$N87/30)+1--$N87/30)*SUMIFS(65:65,$1:$1,GP$1+INT(-$N87/30))))</f>
        <v>0</v>
      </c>
      <c r="GQ87" s="40">
        <f>IF(GQ$7="",0,IF(GQ$1=MAX($1:$1),$R65-SUM($T87:GP87),IF(GQ$1=1,SUMIFS(65:65,$1:$1,"&gt;="&amp;1,$1:$1,"&lt;="&amp;INT(-$N87/30))+(-$N87/30-INT(-$N87/30))*SUMIFS(65:65,$1:$1,INT(-$N87/30)+1),0)+(-$N87/30-INT(-$N87/30))*SUMIFS(65:65,$1:$1,GQ$1+INT(-$N87/30)+1)+(INT(-$N87/30)+1--$N87/30)*SUMIFS(65:65,$1:$1,GQ$1+INT(-$N87/30))))</f>
        <v>0</v>
      </c>
      <c r="GR87" s="40">
        <f>IF(GR$7="",0,IF(GR$1=MAX($1:$1),$R65-SUM($T87:GQ87),IF(GR$1=1,SUMIFS(65:65,$1:$1,"&gt;="&amp;1,$1:$1,"&lt;="&amp;INT(-$N87/30))+(-$N87/30-INT(-$N87/30))*SUMIFS(65:65,$1:$1,INT(-$N87/30)+1),0)+(-$N87/30-INT(-$N87/30))*SUMIFS(65:65,$1:$1,GR$1+INT(-$N87/30)+1)+(INT(-$N87/30)+1--$N87/30)*SUMIFS(65:65,$1:$1,GR$1+INT(-$N87/30))))</f>
        <v>0</v>
      </c>
      <c r="GS87" s="40">
        <f>IF(GS$7="",0,IF(GS$1=MAX($1:$1),$R65-SUM($T87:GR87),IF(GS$1=1,SUMIFS(65:65,$1:$1,"&gt;="&amp;1,$1:$1,"&lt;="&amp;INT(-$N87/30))+(-$N87/30-INT(-$N87/30))*SUMIFS(65:65,$1:$1,INT(-$N87/30)+1),0)+(-$N87/30-INT(-$N87/30))*SUMIFS(65:65,$1:$1,GS$1+INT(-$N87/30)+1)+(INT(-$N87/30)+1--$N87/30)*SUMIFS(65:65,$1:$1,GS$1+INT(-$N87/30))))</f>
        <v>0</v>
      </c>
      <c r="GT87" s="40">
        <f>IF(GT$7="",0,IF(GT$1=MAX($1:$1),$R65-SUM($T87:GS87),IF(GT$1=1,SUMIFS(65:65,$1:$1,"&gt;="&amp;1,$1:$1,"&lt;="&amp;INT(-$N87/30))+(-$N87/30-INT(-$N87/30))*SUMIFS(65:65,$1:$1,INT(-$N87/30)+1),0)+(-$N87/30-INT(-$N87/30))*SUMIFS(65:65,$1:$1,GT$1+INT(-$N87/30)+1)+(INT(-$N87/30)+1--$N87/30)*SUMIFS(65:65,$1:$1,GT$1+INT(-$N87/30))))</f>
        <v>0</v>
      </c>
      <c r="GU87" s="40">
        <f>IF(GU$7="",0,IF(GU$1=MAX($1:$1),$R65-SUM($T87:GT87),IF(GU$1=1,SUMIFS(65:65,$1:$1,"&gt;="&amp;1,$1:$1,"&lt;="&amp;INT(-$N87/30))+(-$N87/30-INT(-$N87/30))*SUMIFS(65:65,$1:$1,INT(-$N87/30)+1),0)+(-$N87/30-INT(-$N87/30))*SUMIFS(65:65,$1:$1,GU$1+INT(-$N87/30)+1)+(INT(-$N87/30)+1--$N87/30)*SUMIFS(65:65,$1:$1,GU$1+INT(-$N87/30))))</f>
        <v>0</v>
      </c>
      <c r="GV87" s="40">
        <f>IF(GV$7="",0,IF(GV$1=MAX($1:$1),$R65-SUM($T87:GU87),IF(GV$1=1,SUMIFS(65:65,$1:$1,"&gt;="&amp;1,$1:$1,"&lt;="&amp;INT(-$N87/30))+(-$N87/30-INT(-$N87/30))*SUMIFS(65:65,$1:$1,INT(-$N87/30)+1),0)+(-$N87/30-INT(-$N87/30))*SUMIFS(65:65,$1:$1,GV$1+INT(-$N87/30)+1)+(INT(-$N87/30)+1--$N87/30)*SUMIFS(65:65,$1:$1,GV$1+INT(-$N87/30))))</f>
        <v>0</v>
      </c>
      <c r="GW87" s="40">
        <f>IF(GW$7="",0,IF(GW$1=MAX($1:$1),$R65-SUM($T87:GV87),IF(GW$1=1,SUMIFS(65:65,$1:$1,"&gt;="&amp;1,$1:$1,"&lt;="&amp;INT(-$N87/30))+(-$N87/30-INT(-$N87/30))*SUMIFS(65:65,$1:$1,INT(-$N87/30)+1),0)+(-$N87/30-INT(-$N87/30))*SUMIFS(65:65,$1:$1,GW$1+INT(-$N87/30)+1)+(INT(-$N87/30)+1--$N87/30)*SUMIFS(65:65,$1:$1,GW$1+INT(-$N87/30))))</f>
        <v>0</v>
      </c>
      <c r="GX87" s="40">
        <f>IF(GX$7="",0,IF(GX$1=MAX($1:$1),$R65-SUM($T87:GW87),IF(GX$1=1,SUMIFS(65:65,$1:$1,"&gt;="&amp;1,$1:$1,"&lt;="&amp;INT(-$N87/30))+(-$N87/30-INT(-$N87/30))*SUMIFS(65:65,$1:$1,INT(-$N87/30)+1),0)+(-$N87/30-INT(-$N87/30))*SUMIFS(65:65,$1:$1,GX$1+INT(-$N87/30)+1)+(INT(-$N87/30)+1--$N87/30)*SUMIFS(65:65,$1:$1,GX$1+INT(-$N87/30))))</f>
        <v>0</v>
      </c>
      <c r="GY87" s="40">
        <f>IF(GY$7="",0,IF(GY$1=MAX($1:$1),$R65-SUM($T87:GX87),IF(GY$1=1,SUMIFS(65:65,$1:$1,"&gt;="&amp;1,$1:$1,"&lt;="&amp;INT(-$N87/30))+(-$N87/30-INT(-$N87/30))*SUMIFS(65:65,$1:$1,INT(-$N87/30)+1),0)+(-$N87/30-INT(-$N87/30))*SUMIFS(65:65,$1:$1,GY$1+INT(-$N87/30)+1)+(INT(-$N87/30)+1--$N87/30)*SUMIFS(65:65,$1:$1,GY$1+INT(-$N87/30))))</f>
        <v>0</v>
      </c>
      <c r="GZ87" s="40">
        <f>IF(GZ$7="",0,IF(GZ$1=MAX($1:$1),$R65-SUM($T87:GY87),IF(GZ$1=1,SUMIFS(65:65,$1:$1,"&gt;="&amp;1,$1:$1,"&lt;="&amp;INT(-$N87/30))+(-$N87/30-INT(-$N87/30))*SUMIFS(65:65,$1:$1,INT(-$N87/30)+1),0)+(-$N87/30-INT(-$N87/30))*SUMIFS(65:65,$1:$1,GZ$1+INT(-$N87/30)+1)+(INT(-$N87/30)+1--$N87/30)*SUMIFS(65:65,$1:$1,GZ$1+INT(-$N87/30))))</f>
        <v>0</v>
      </c>
      <c r="HA87" s="40">
        <f>IF(HA$7="",0,IF(HA$1=MAX($1:$1),$R65-SUM($T87:GZ87),IF(HA$1=1,SUMIFS(65:65,$1:$1,"&gt;="&amp;1,$1:$1,"&lt;="&amp;INT(-$N87/30))+(-$N87/30-INT(-$N87/30))*SUMIFS(65:65,$1:$1,INT(-$N87/30)+1),0)+(-$N87/30-INT(-$N87/30))*SUMIFS(65:65,$1:$1,HA$1+INT(-$N87/30)+1)+(INT(-$N87/30)+1--$N87/30)*SUMIFS(65:65,$1:$1,HA$1+INT(-$N87/30))))</f>
        <v>0</v>
      </c>
      <c r="HB87" s="40">
        <f>IF(HB$7="",0,IF(HB$1=MAX($1:$1),$R65-SUM($T87:HA87),IF(HB$1=1,SUMIFS(65:65,$1:$1,"&gt;="&amp;1,$1:$1,"&lt;="&amp;INT(-$N87/30))+(-$N87/30-INT(-$N87/30))*SUMIFS(65:65,$1:$1,INT(-$N87/30)+1),0)+(-$N87/30-INT(-$N87/30))*SUMIFS(65:65,$1:$1,HB$1+INT(-$N87/30)+1)+(INT(-$N87/30)+1--$N87/30)*SUMIFS(65:65,$1:$1,HB$1+INT(-$N87/30))))</f>
        <v>0</v>
      </c>
      <c r="HC87" s="40">
        <f>IF(HC$7="",0,IF(HC$1=MAX($1:$1),$R65-SUM($T87:HB87),IF(HC$1=1,SUMIFS(65:65,$1:$1,"&gt;="&amp;1,$1:$1,"&lt;="&amp;INT(-$N87/30))+(-$N87/30-INT(-$N87/30))*SUMIFS(65:65,$1:$1,INT(-$N87/30)+1),0)+(-$N87/30-INT(-$N87/30))*SUMIFS(65:65,$1:$1,HC$1+INT(-$N87/30)+1)+(INT(-$N87/30)+1--$N87/30)*SUMIFS(65:65,$1:$1,HC$1+INT(-$N87/30))))</f>
        <v>0</v>
      </c>
      <c r="HD87" s="40">
        <f>IF(HD$7="",0,IF(HD$1=MAX($1:$1),$R65-SUM($T87:HC87),IF(HD$1=1,SUMIFS(65:65,$1:$1,"&gt;="&amp;1,$1:$1,"&lt;="&amp;INT(-$N87/30))+(-$N87/30-INT(-$N87/30))*SUMIFS(65:65,$1:$1,INT(-$N87/30)+1),0)+(-$N87/30-INT(-$N87/30))*SUMIFS(65:65,$1:$1,HD$1+INT(-$N87/30)+1)+(INT(-$N87/30)+1--$N87/30)*SUMIFS(65:65,$1:$1,HD$1+INT(-$N87/30))))</f>
        <v>0</v>
      </c>
      <c r="HE87" s="40">
        <f>IF(HE$7="",0,IF(HE$1=MAX($1:$1),$R65-SUM($T87:HD87),IF(HE$1=1,SUMIFS(65:65,$1:$1,"&gt;="&amp;1,$1:$1,"&lt;="&amp;INT(-$N87/30))+(-$N87/30-INT(-$N87/30))*SUMIFS(65:65,$1:$1,INT(-$N87/30)+1),0)+(-$N87/30-INT(-$N87/30))*SUMIFS(65:65,$1:$1,HE$1+INT(-$N87/30)+1)+(INT(-$N87/30)+1--$N87/30)*SUMIFS(65:65,$1:$1,HE$1+INT(-$N87/30))))</f>
        <v>0</v>
      </c>
      <c r="HF87" s="40">
        <f>IF(HF$7="",0,IF(HF$1=MAX($1:$1),$R65-SUM($T87:HE87),IF(HF$1=1,SUMIFS(65:65,$1:$1,"&gt;="&amp;1,$1:$1,"&lt;="&amp;INT(-$N87/30))+(-$N87/30-INT(-$N87/30))*SUMIFS(65:65,$1:$1,INT(-$N87/30)+1),0)+(-$N87/30-INT(-$N87/30))*SUMIFS(65:65,$1:$1,HF$1+INT(-$N87/30)+1)+(INT(-$N87/30)+1--$N87/30)*SUMIFS(65:65,$1:$1,HF$1+INT(-$N87/30))))</f>
        <v>0</v>
      </c>
      <c r="HG87" s="40">
        <f>IF(HG$7="",0,IF(HG$1=MAX($1:$1),$R65-SUM($T87:HF87),IF(HG$1=1,SUMIFS(65:65,$1:$1,"&gt;="&amp;1,$1:$1,"&lt;="&amp;INT(-$N87/30))+(-$N87/30-INT(-$N87/30))*SUMIFS(65:65,$1:$1,INT(-$N87/30)+1),0)+(-$N87/30-INT(-$N87/30))*SUMIFS(65:65,$1:$1,HG$1+INT(-$N87/30)+1)+(INT(-$N87/30)+1--$N87/30)*SUMIFS(65:65,$1:$1,HG$1+INT(-$N87/30))))</f>
        <v>0</v>
      </c>
      <c r="HH87" s="40">
        <f>IF(HH$7="",0,IF(HH$1=MAX($1:$1),$R65-SUM($T87:HG87),IF(HH$1=1,SUMIFS(65:65,$1:$1,"&gt;="&amp;1,$1:$1,"&lt;="&amp;INT(-$N87/30))+(-$N87/30-INT(-$N87/30))*SUMIFS(65:65,$1:$1,INT(-$N87/30)+1),0)+(-$N87/30-INT(-$N87/30))*SUMIFS(65:65,$1:$1,HH$1+INT(-$N87/30)+1)+(INT(-$N87/30)+1--$N87/30)*SUMIFS(65:65,$1:$1,HH$1+INT(-$N87/30))))</f>
        <v>0</v>
      </c>
      <c r="HI87" s="40">
        <f>IF(HI$7="",0,IF(HI$1=MAX($1:$1),$R65-SUM($T87:HH87),IF(HI$1=1,SUMIFS(65:65,$1:$1,"&gt;="&amp;1,$1:$1,"&lt;="&amp;INT(-$N87/30))+(-$N87/30-INT(-$N87/30))*SUMIFS(65:65,$1:$1,INT(-$N87/30)+1),0)+(-$N87/30-INT(-$N87/30))*SUMIFS(65:65,$1:$1,HI$1+INT(-$N87/30)+1)+(INT(-$N87/30)+1--$N87/30)*SUMIFS(65:65,$1:$1,HI$1+INT(-$N87/30))))</f>
        <v>0</v>
      </c>
      <c r="HJ87" s="40">
        <f>IF(HJ$7="",0,IF(HJ$1=MAX($1:$1),$R65-SUM($T87:HI87),IF(HJ$1=1,SUMIFS(65:65,$1:$1,"&gt;="&amp;1,$1:$1,"&lt;="&amp;INT(-$N87/30))+(-$N87/30-INT(-$N87/30))*SUMIFS(65:65,$1:$1,INT(-$N87/30)+1),0)+(-$N87/30-INT(-$N87/30))*SUMIFS(65:65,$1:$1,HJ$1+INT(-$N87/30)+1)+(INT(-$N87/30)+1--$N87/30)*SUMIFS(65:65,$1:$1,HJ$1+INT(-$N87/30))))</f>
        <v>0</v>
      </c>
      <c r="HK87" s="40">
        <f>IF(HK$7="",0,IF(HK$1=MAX($1:$1),$R65-SUM($T87:HJ87),IF(HK$1=1,SUMIFS(65:65,$1:$1,"&gt;="&amp;1,$1:$1,"&lt;="&amp;INT(-$N87/30))+(-$N87/30-INT(-$N87/30))*SUMIFS(65:65,$1:$1,INT(-$N87/30)+1),0)+(-$N87/30-INT(-$N87/30))*SUMIFS(65:65,$1:$1,HK$1+INT(-$N87/30)+1)+(INT(-$N87/30)+1--$N87/30)*SUMIFS(65:65,$1:$1,HK$1+INT(-$N87/30))))</f>
        <v>0</v>
      </c>
      <c r="HL87" s="40">
        <f>IF(HL$7="",0,IF(HL$1=MAX($1:$1),$R65-SUM($T87:HK87),IF(HL$1=1,SUMIFS(65:65,$1:$1,"&gt;="&amp;1,$1:$1,"&lt;="&amp;INT(-$N87/30))+(-$N87/30-INT(-$N87/30))*SUMIFS(65:65,$1:$1,INT(-$N87/30)+1),0)+(-$N87/30-INT(-$N87/30))*SUMIFS(65:65,$1:$1,HL$1+INT(-$N87/30)+1)+(INT(-$N87/30)+1--$N87/30)*SUMIFS(65:65,$1:$1,HL$1+INT(-$N87/30))))</f>
        <v>0</v>
      </c>
      <c r="HM87" s="40">
        <f>IF(HM$7="",0,IF(HM$1=MAX($1:$1),$R65-SUM($T87:HL87),IF(HM$1=1,SUMIFS(65:65,$1:$1,"&gt;="&amp;1,$1:$1,"&lt;="&amp;INT(-$N87/30))+(-$N87/30-INT(-$N87/30))*SUMIFS(65:65,$1:$1,INT(-$N87/30)+1),0)+(-$N87/30-INT(-$N87/30))*SUMIFS(65:65,$1:$1,HM$1+INT(-$N87/30)+1)+(INT(-$N87/30)+1--$N87/30)*SUMIFS(65:65,$1:$1,HM$1+INT(-$N87/30))))</f>
        <v>0</v>
      </c>
      <c r="HN87" s="40">
        <f>IF(HN$7="",0,IF(HN$1=MAX($1:$1),$R65-SUM($T87:HM87),IF(HN$1=1,SUMIFS(65:65,$1:$1,"&gt;="&amp;1,$1:$1,"&lt;="&amp;INT(-$N87/30))+(-$N87/30-INT(-$N87/30))*SUMIFS(65:65,$1:$1,INT(-$N87/30)+1),0)+(-$N87/30-INT(-$N87/30))*SUMIFS(65:65,$1:$1,HN$1+INT(-$N87/30)+1)+(INT(-$N87/30)+1--$N87/30)*SUMIFS(65:65,$1:$1,HN$1+INT(-$N87/30))))</f>
        <v>0</v>
      </c>
      <c r="HO87" s="40">
        <f>IF(HO$7="",0,IF(HO$1=MAX($1:$1),$R65-SUM($T87:HN87),IF(HO$1=1,SUMIFS(65:65,$1:$1,"&gt;="&amp;1,$1:$1,"&lt;="&amp;INT(-$N87/30))+(-$N87/30-INT(-$N87/30))*SUMIFS(65:65,$1:$1,INT(-$N87/30)+1),0)+(-$N87/30-INT(-$N87/30))*SUMIFS(65:65,$1:$1,HO$1+INT(-$N87/30)+1)+(INT(-$N87/30)+1--$N87/30)*SUMIFS(65:65,$1:$1,HO$1+INT(-$N87/30))))</f>
        <v>0</v>
      </c>
      <c r="HP87" s="40">
        <f>IF(HP$7="",0,IF(HP$1=MAX($1:$1),$R65-SUM($T87:HO87),IF(HP$1=1,SUMIFS(65:65,$1:$1,"&gt;="&amp;1,$1:$1,"&lt;="&amp;INT(-$N87/30))+(-$N87/30-INT(-$N87/30))*SUMIFS(65:65,$1:$1,INT(-$N87/30)+1),0)+(-$N87/30-INT(-$N87/30))*SUMIFS(65:65,$1:$1,HP$1+INT(-$N87/30)+1)+(INT(-$N87/30)+1--$N87/30)*SUMIFS(65:65,$1:$1,HP$1+INT(-$N87/30))))</f>
        <v>0</v>
      </c>
      <c r="HQ87" s="40">
        <f>IF(HQ$7="",0,IF(HQ$1=MAX($1:$1),$R65-SUM($T87:HP87),IF(HQ$1=1,SUMIFS(65:65,$1:$1,"&gt;="&amp;1,$1:$1,"&lt;="&amp;INT(-$N87/30))+(-$N87/30-INT(-$N87/30))*SUMIFS(65:65,$1:$1,INT(-$N87/30)+1),0)+(-$N87/30-INT(-$N87/30))*SUMIFS(65:65,$1:$1,HQ$1+INT(-$N87/30)+1)+(INT(-$N87/30)+1--$N87/30)*SUMIFS(65:65,$1:$1,HQ$1+INT(-$N87/30))))</f>
        <v>0</v>
      </c>
      <c r="HR87" s="40">
        <f>IF(HR$7="",0,IF(HR$1=MAX($1:$1),$R65-SUM($T87:HQ87),IF(HR$1=1,SUMIFS(65:65,$1:$1,"&gt;="&amp;1,$1:$1,"&lt;="&amp;INT(-$N87/30))+(-$N87/30-INT(-$N87/30))*SUMIFS(65:65,$1:$1,INT(-$N87/30)+1),0)+(-$N87/30-INT(-$N87/30))*SUMIFS(65:65,$1:$1,HR$1+INT(-$N87/30)+1)+(INT(-$N87/30)+1--$N87/30)*SUMIFS(65:65,$1:$1,HR$1+INT(-$N87/30))))</f>
        <v>0</v>
      </c>
      <c r="HS87" s="40">
        <f>IF(HS$7="",0,IF(HS$1=MAX($1:$1),$R65-SUM($T87:HR87),IF(HS$1=1,SUMIFS(65:65,$1:$1,"&gt;="&amp;1,$1:$1,"&lt;="&amp;INT(-$N87/30))+(-$N87/30-INT(-$N87/30))*SUMIFS(65:65,$1:$1,INT(-$N87/30)+1),0)+(-$N87/30-INT(-$N87/30))*SUMIFS(65:65,$1:$1,HS$1+INT(-$N87/30)+1)+(INT(-$N87/30)+1--$N87/30)*SUMIFS(65:65,$1:$1,HS$1+INT(-$N87/30))))</f>
        <v>0</v>
      </c>
      <c r="HT87" s="40">
        <f>IF(HT$7="",0,IF(HT$1=MAX($1:$1),$R65-SUM($T87:HS87),IF(HT$1=1,SUMIFS(65:65,$1:$1,"&gt;="&amp;1,$1:$1,"&lt;="&amp;INT(-$N87/30))+(-$N87/30-INT(-$N87/30))*SUMIFS(65:65,$1:$1,INT(-$N87/30)+1),0)+(-$N87/30-INT(-$N87/30))*SUMIFS(65:65,$1:$1,HT$1+INT(-$N87/30)+1)+(INT(-$N87/30)+1--$N87/30)*SUMIFS(65:65,$1:$1,HT$1+INT(-$N87/30))))</f>
        <v>0</v>
      </c>
      <c r="HU87" s="40">
        <f>IF(HU$7="",0,IF(HU$1=MAX($1:$1),$R65-SUM($T87:HT87),IF(HU$1=1,SUMIFS(65:65,$1:$1,"&gt;="&amp;1,$1:$1,"&lt;="&amp;INT(-$N87/30))+(-$N87/30-INT(-$N87/30))*SUMIFS(65:65,$1:$1,INT(-$N87/30)+1),0)+(-$N87/30-INT(-$N87/30))*SUMIFS(65:65,$1:$1,HU$1+INT(-$N87/30)+1)+(INT(-$N87/30)+1--$N87/30)*SUMIFS(65:65,$1:$1,HU$1+INT(-$N87/30))))</f>
        <v>0</v>
      </c>
      <c r="HV87" s="40">
        <f>IF(HV$7="",0,IF(HV$1=MAX($1:$1),$R65-SUM($T87:HU87),IF(HV$1=1,SUMIFS(65:65,$1:$1,"&gt;="&amp;1,$1:$1,"&lt;="&amp;INT(-$N87/30))+(-$N87/30-INT(-$N87/30))*SUMIFS(65:65,$1:$1,INT(-$N87/30)+1),0)+(-$N87/30-INT(-$N87/30))*SUMIFS(65:65,$1:$1,HV$1+INT(-$N87/30)+1)+(INT(-$N87/30)+1--$N87/30)*SUMIFS(65:65,$1:$1,HV$1+INT(-$N87/30))))</f>
        <v>0</v>
      </c>
      <c r="HW87" s="40">
        <f>IF(HW$7="",0,IF(HW$1=MAX($1:$1),$R65-SUM($T87:HV87),IF(HW$1=1,SUMIFS(65:65,$1:$1,"&gt;="&amp;1,$1:$1,"&lt;="&amp;INT(-$N87/30))+(-$N87/30-INT(-$N87/30))*SUMIFS(65:65,$1:$1,INT(-$N87/30)+1),0)+(-$N87/30-INT(-$N87/30))*SUMIFS(65:65,$1:$1,HW$1+INT(-$N87/30)+1)+(INT(-$N87/30)+1--$N87/30)*SUMIFS(65:65,$1:$1,HW$1+INT(-$N87/30))))</f>
        <v>0</v>
      </c>
      <c r="HX87" s="40">
        <f>IF(HX$7="",0,IF(HX$1=MAX($1:$1),$R65-SUM($T87:HW87),IF(HX$1=1,SUMIFS(65:65,$1:$1,"&gt;="&amp;1,$1:$1,"&lt;="&amp;INT(-$N87/30))+(-$N87/30-INT(-$N87/30))*SUMIFS(65:65,$1:$1,INT(-$N87/30)+1),0)+(-$N87/30-INT(-$N87/30))*SUMIFS(65:65,$1:$1,HX$1+INT(-$N87/30)+1)+(INT(-$N87/30)+1--$N87/30)*SUMIFS(65:65,$1:$1,HX$1+INT(-$N87/30))))</f>
        <v>0</v>
      </c>
      <c r="HY87" s="40">
        <f>IF(HY$7="",0,IF(HY$1=MAX($1:$1),$R65-SUM($T87:HX87),IF(HY$1=1,SUMIFS(65:65,$1:$1,"&gt;="&amp;1,$1:$1,"&lt;="&amp;INT(-$N87/30))+(-$N87/30-INT(-$N87/30))*SUMIFS(65:65,$1:$1,INT(-$N87/30)+1),0)+(-$N87/30-INT(-$N87/30))*SUMIFS(65:65,$1:$1,HY$1+INT(-$N87/30)+1)+(INT(-$N87/30)+1--$N87/30)*SUMIFS(65:65,$1:$1,HY$1+INT(-$N87/30))))</f>
        <v>0</v>
      </c>
      <c r="HZ87" s="40">
        <f>IF(HZ$7="",0,IF(HZ$1=MAX($1:$1),$R65-SUM($T87:HY87),IF(HZ$1=1,SUMIFS(65:65,$1:$1,"&gt;="&amp;1,$1:$1,"&lt;="&amp;INT(-$N87/30))+(-$N87/30-INT(-$N87/30))*SUMIFS(65:65,$1:$1,INT(-$N87/30)+1),0)+(-$N87/30-INT(-$N87/30))*SUMIFS(65:65,$1:$1,HZ$1+INT(-$N87/30)+1)+(INT(-$N87/30)+1--$N87/30)*SUMIFS(65:65,$1:$1,HZ$1+INT(-$N87/30))))</f>
        <v>0</v>
      </c>
      <c r="IA87" s="40">
        <f>IF(IA$7="",0,IF(IA$1=MAX($1:$1),$R65-SUM($T87:HZ87),IF(IA$1=1,SUMIFS(65:65,$1:$1,"&gt;="&amp;1,$1:$1,"&lt;="&amp;INT(-$N87/30))+(-$N87/30-INT(-$N87/30))*SUMIFS(65:65,$1:$1,INT(-$N87/30)+1),0)+(-$N87/30-INT(-$N87/30))*SUMIFS(65:65,$1:$1,IA$1+INT(-$N87/30)+1)+(INT(-$N87/30)+1--$N87/30)*SUMIFS(65:65,$1:$1,IA$1+INT(-$N87/30))))</f>
        <v>0</v>
      </c>
      <c r="IB87" s="40">
        <f>IF(IB$7="",0,IF(IB$1=MAX($1:$1),$R65-SUM($T87:IA87),IF(IB$1=1,SUMIFS(65:65,$1:$1,"&gt;="&amp;1,$1:$1,"&lt;="&amp;INT(-$N87/30))+(-$N87/30-INT(-$N87/30))*SUMIFS(65:65,$1:$1,INT(-$N87/30)+1),0)+(-$N87/30-INT(-$N87/30))*SUMIFS(65:65,$1:$1,IB$1+INT(-$N87/30)+1)+(INT(-$N87/30)+1--$N87/30)*SUMIFS(65:65,$1:$1,IB$1+INT(-$N87/30))))</f>
        <v>0</v>
      </c>
      <c r="IC87" s="40">
        <f>IF(IC$7="",0,IF(IC$1=MAX($1:$1),$R65-SUM($T87:IB87),IF(IC$1=1,SUMIFS(65:65,$1:$1,"&gt;="&amp;1,$1:$1,"&lt;="&amp;INT(-$N87/30))+(-$N87/30-INT(-$N87/30))*SUMIFS(65:65,$1:$1,INT(-$N87/30)+1),0)+(-$N87/30-INT(-$N87/30))*SUMIFS(65:65,$1:$1,IC$1+INT(-$N87/30)+1)+(INT(-$N87/30)+1--$N87/30)*SUMIFS(65:65,$1:$1,IC$1+INT(-$N87/30))))</f>
        <v>0</v>
      </c>
      <c r="ID87" s="40">
        <f>IF(ID$7="",0,IF(ID$1=MAX($1:$1),$R65-SUM($T87:IC87),IF(ID$1=1,SUMIFS(65:65,$1:$1,"&gt;="&amp;1,$1:$1,"&lt;="&amp;INT(-$N87/30))+(-$N87/30-INT(-$N87/30))*SUMIFS(65:65,$1:$1,INT(-$N87/30)+1),0)+(-$N87/30-INT(-$N87/30))*SUMIFS(65:65,$1:$1,ID$1+INT(-$N87/30)+1)+(INT(-$N87/30)+1--$N87/30)*SUMIFS(65:65,$1:$1,ID$1+INT(-$N87/30))))</f>
        <v>0</v>
      </c>
      <c r="IE87" s="40">
        <f>IF(IE$7="",0,IF(IE$1=MAX($1:$1),$R65-SUM($T87:ID87),IF(IE$1=1,SUMIFS(65:65,$1:$1,"&gt;="&amp;1,$1:$1,"&lt;="&amp;INT(-$N87/30))+(-$N87/30-INT(-$N87/30))*SUMIFS(65:65,$1:$1,INT(-$N87/30)+1),0)+(-$N87/30-INT(-$N87/30))*SUMIFS(65:65,$1:$1,IE$1+INT(-$N87/30)+1)+(INT(-$N87/30)+1--$N87/30)*SUMIFS(65:65,$1:$1,IE$1+INT(-$N87/30))))</f>
        <v>0</v>
      </c>
      <c r="IF87" s="40">
        <f>IF(IF$7="",0,IF(IF$1=MAX($1:$1),$R65-SUM($T87:IE87),IF(IF$1=1,SUMIFS(65:65,$1:$1,"&gt;="&amp;1,$1:$1,"&lt;="&amp;INT(-$N87/30))+(-$N87/30-INT(-$N87/30))*SUMIFS(65:65,$1:$1,INT(-$N87/30)+1),0)+(-$N87/30-INT(-$N87/30))*SUMIFS(65:65,$1:$1,IF$1+INT(-$N87/30)+1)+(INT(-$N87/30)+1--$N87/30)*SUMIFS(65:65,$1:$1,IF$1+INT(-$N87/30))))</f>
        <v>0</v>
      </c>
      <c r="IG87" s="40">
        <f>IF(IG$7="",0,IF(IG$1=MAX($1:$1),$R65-SUM($T87:IF87),IF(IG$1=1,SUMIFS(65:65,$1:$1,"&gt;="&amp;1,$1:$1,"&lt;="&amp;INT(-$N87/30))+(-$N87/30-INT(-$N87/30))*SUMIFS(65:65,$1:$1,INT(-$N87/30)+1),0)+(-$N87/30-INT(-$N87/30))*SUMIFS(65:65,$1:$1,IG$1+INT(-$N87/30)+1)+(INT(-$N87/30)+1--$N87/30)*SUMIFS(65:65,$1:$1,IG$1+INT(-$N87/30))))</f>
        <v>0</v>
      </c>
      <c r="IH87" s="40">
        <f>IF(IH$7="",0,IF(IH$1=MAX($1:$1),$R65-SUM($T87:IG87),IF(IH$1=1,SUMIFS(65:65,$1:$1,"&gt;="&amp;1,$1:$1,"&lt;="&amp;INT(-$N87/30))+(-$N87/30-INT(-$N87/30))*SUMIFS(65:65,$1:$1,INT(-$N87/30)+1),0)+(-$N87/30-INT(-$N87/30))*SUMIFS(65:65,$1:$1,IH$1+INT(-$N87/30)+1)+(INT(-$N87/30)+1--$N87/30)*SUMIFS(65:65,$1:$1,IH$1+INT(-$N87/30))))</f>
        <v>0</v>
      </c>
      <c r="II87" s="40">
        <f>IF(II$7="",0,IF(II$1=MAX($1:$1),$R65-SUM($T87:IH87),IF(II$1=1,SUMIFS(65:65,$1:$1,"&gt;="&amp;1,$1:$1,"&lt;="&amp;INT(-$N87/30))+(-$N87/30-INT(-$N87/30))*SUMIFS(65:65,$1:$1,INT(-$N87/30)+1),0)+(-$N87/30-INT(-$N87/30))*SUMIFS(65:65,$1:$1,II$1+INT(-$N87/30)+1)+(INT(-$N87/30)+1--$N87/30)*SUMIFS(65:65,$1:$1,II$1+INT(-$N87/30))))</f>
        <v>0</v>
      </c>
      <c r="IJ87" s="40">
        <f>IF(IJ$7="",0,IF(IJ$1=MAX($1:$1),$R65-SUM($T87:II87),IF(IJ$1=1,SUMIFS(65:65,$1:$1,"&gt;="&amp;1,$1:$1,"&lt;="&amp;INT(-$N87/30))+(-$N87/30-INT(-$N87/30))*SUMIFS(65:65,$1:$1,INT(-$N87/30)+1),0)+(-$N87/30-INT(-$N87/30))*SUMIFS(65:65,$1:$1,IJ$1+INT(-$N87/30)+1)+(INT(-$N87/30)+1--$N87/30)*SUMIFS(65:65,$1:$1,IJ$1+INT(-$N87/30))))</f>
        <v>0</v>
      </c>
      <c r="IK87" s="40">
        <f>IF(IK$7="",0,IF(IK$1=MAX($1:$1),$R65-SUM($T87:IJ87),IF(IK$1=1,SUMIFS(65:65,$1:$1,"&gt;="&amp;1,$1:$1,"&lt;="&amp;INT(-$N87/30))+(-$N87/30-INT(-$N87/30))*SUMIFS(65:65,$1:$1,INT(-$N87/30)+1),0)+(-$N87/30-INT(-$N87/30))*SUMIFS(65:65,$1:$1,IK$1+INT(-$N87/30)+1)+(INT(-$N87/30)+1--$N87/30)*SUMIFS(65:65,$1:$1,IK$1+INT(-$N87/30))))</f>
        <v>0</v>
      </c>
      <c r="IL87" s="40">
        <f>IF(IL$7="",0,IF(IL$1=MAX($1:$1),$R65-SUM($T87:IK87),IF(IL$1=1,SUMIFS(65:65,$1:$1,"&gt;="&amp;1,$1:$1,"&lt;="&amp;INT(-$N87/30))+(-$N87/30-INT(-$N87/30))*SUMIFS(65:65,$1:$1,INT(-$N87/30)+1),0)+(-$N87/30-INT(-$N87/30))*SUMIFS(65:65,$1:$1,IL$1+INT(-$N87/30)+1)+(INT(-$N87/30)+1--$N87/30)*SUMIFS(65:65,$1:$1,IL$1+INT(-$N87/30))))</f>
        <v>0</v>
      </c>
      <c r="IM87" s="40">
        <f>IF(IM$7="",0,IF(IM$1=MAX($1:$1),$R65-SUM($T87:IL87),IF(IM$1=1,SUMIFS(65:65,$1:$1,"&gt;="&amp;1,$1:$1,"&lt;="&amp;INT(-$N87/30))+(-$N87/30-INT(-$N87/30))*SUMIFS(65:65,$1:$1,INT(-$N87/30)+1),0)+(-$N87/30-INT(-$N87/30))*SUMIFS(65:65,$1:$1,IM$1+INT(-$N87/30)+1)+(INT(-$N87/30)+1--$N87/30)*SUMIFS(65:65,$1:$1,IM$1+INT(-$N87/30))))</f>
        <v>0</v>
      </c>
      <c r="IN87" s="40">
        <f>IF(IN$7="",0,IF(IN$1=MAX($1:$1),$R65-SUM($T87:IM87),IF(IN$1=1,SUMIFS(65:65,$1:$1,"&gt;="&amp;1,$1:$1,"&lt;="&amp;INT(-$N87/30))+(-$N87/30-INT(-$N87/30))*SUMIFS(65:65,$1:$1,INT(-$N87/30)+1),0)+(-$N87/30-INT(-$N87/30))*SUMIFS(65:65,$1:$1,IN$1+INT(-$N87/30)+1)+(INT(-$N87/30)+1--$N87/30)*SUMIFS(65:65,$1:$1,IN$1+INT(-$N87/30))))</f>
        <v>0</v>
      </c>
      <c r="IO87" s="40">
        <f>IF(IO$7="",0,IF(IO$1=MAX($1:$1),$R65-SUM($T87:IN87),IF(IO$1=1,SUMIFS(65:65,$1:$1,"&gt;="&amp;1,$1:$1,"&lt;="&amp;INT(-$N87/30))+(-$N87/30-INT(-$N87/30))*SUMIFS(65:65,$1:$1,INT(-$N87/30)+1),0)+(-$N87/30-INT(-$N87/30))*SUMIFS(65:65,$1:$1,IO$1+INT(-$N87/30)+1)+(INT(-$N87/30)+1--$N87/30)*SUMIFS(65:65,$1:$1,IO$1+INT(-$N87/30))))</f>
        <v>0</v>
      </c>
      <c r="IP87" s="40">
        <f>IF(IP$7="",0,IF(IP$1=MAX($1:$1),$R65-SUM($T87:IO87),IF(IP$1=1,SUMIFS(65:65,$1:$1,"&gt;="&amp;1,$1:$1,"&lt;="&amp;INT(-$N87/30))+(-$N87/30-INT(-$N87/30))*SUMIFS(65:65,$1:$1,INT(-$N87/30)+1),0)+(-$N87/30-INT(-$N87/30))*SUMIFS(65:65,$1:$1,IP$1+INT(-$N87/30)+1)+(INT(-$N87/30)+1--$N87/30)*SUMIFS(65:65,$1:$1,IP$1+INT(-$N87/30))))</f>
        <v>0</v>
      </c>
      <c r="IQ87" s="40">
        <f>IF(IQ$7="",0,IF(IQ$1=MAX($1:$1),$R65-SUM($T87:IP87),IF(IQ$1=1,SUMIFS(65:65,$1:$1,"&gt;="&amp;1,$1:$1,"&lt;="&amp;INT(-$N87/30))+(-$N87/30-INT(-$N87/30))*SUMIFS(65:65,$1:$1,INT(-$N87/30)+1),0)+(-$N87/30-INT(-$N87/30))*SUMIFS(65:65,$1:$1,IQ$1+INT(-$N87/30)+1)+(INT(-$N87/30)+1--$N87/30)*SUMIFS(65:65,$1:$1,IQ$1+INT(-$N87/30))))</f>
        <v>0</v>
      </c>
      <c r="IR87" s="40">
        <f>IF(IR$7="",0,IF(IR$1=MAX($1:$1),$R65-SUM($T87:IQ87),IF(IR$1=1,SUMIFS(65:65,$1:$1,"&gt;="&amp;1,$1:$1,"&lt;="&amp;INT(-$N87/30))+(-$N87/30-INT(-$N87/30))*SUMIFS(65:65,$1:$1,INT(-$N87/30)+1),0)+(-$N87/30-INT(-$N87/30))*SUMIFS(65:65,$1:$1,IR$1+INT(-$N87/30)+1)+(INT(-$N87/30)+1--$N87/30)*SUMIFS(65:65,$1:$1,IR$1+INT(-$N87/30))))</f>
        <v>0</v>
      </c>
      <c r="IS87" s="40">
        <f>IF(IS$7="",0,IF(IS$1=MAX($1:$1),$R65-SUM($T87:IR87),IF(IS$1=1,SUMIFS(65:65,$1:$1,"&gt;="&amp;1,$1:$1,"&lt;="&amp;INT(-$N87/30))+(-$N87/30-INT(-$N87/30))*SUMIFS(65:65,$1:$1,INT(-$N87/30)+1),0)+(-$N87/30-INT(-$N87/30))*SUMIFS(65:65,$1:$1,IS$1+INT(-$N87/30)+1)+(INT(-$N87/30)+1--$N87/30)*SUMIFS(65:65,$1:$1,IS$1+INT(-$N87/30))))</f>
        <v>0</v>
      </c>
      <c r="IT87" s="40">
        <f>IF(IT$7="",0,IF(IT$1=MAX($1:$1),$R65-SUM($T87:IS87),IF(IT$1=1,SUMIFS(65:65,$1:$1,"&gt;="&amp;1,$1:$1,"&lt;="&amp;INT(-$N87/30))+(-$N87/30-INT(-$N87/30))*SUMIFS(65:65,$1:$1,INT(-$N87/30)+1),0)+(-$N87/30-INT(-$N87/30))*SUMIFS(65:65,$1:$1,IT$1+INT(-$N87/30)+1)+(INT(-$N87/30)+1--$N87/30)*SUMIFS(65:65,$1:$1,IT$1+INT(-$N87/30))))</f>
        <v>0</v>
      </c>
      <c r="IU87" s="40">
        <f>IF(IU$7="",0,IF(IU$1=MAX($1:$1),$R65-SUM($T87:IT87),IF(IU$1=1,SUMIFS(65:65,$1:$1,"&gt;="&amp;1,$1:$1,"&lt;="&amp;INT(-$N87/30))+(-$N87/30-INT(-$N87/30))*SUMIFS(65:65,$1:$1,INT(-$N87/30)+1),0)+(-$N87/30-INT(-$N87/30))*SUMIFS(65:65,$1:$1,IU$1+INT(-$N87/30)+1)+(INT(-$N87/30)+1--$N87/30)*SUMIFS(65:65,$1:$1,IU$1+INT(-$N87/30))))</f>
        <v>0</v>
      </c>
      <c r="IV87" s="40">
        <f>IF(IV$7="",0,IF(IV$1=MAX($1:$1),$R65-SUM($T87:IU87),IF(IV$1=1,SUMIFS(65:65,$1:$1,"&gt;="&amp;1,$1:$1,"&lt;="&amp;INT(-$N87/30))+(-$N87/30-INT(-$N87/30))*SUMIFS(65:65,$1:$1,INT(-$N87/30)+1),0)+(-$N87/30-INT(-$N87/30))*SUMIFS(65:65,$1:$1,IV$1+INT(-$N87/30)+1)+(INT(-$N87/30)+1--$N87/30)*SUMIFS(65:65,$1:$1,IV$1+INT(-$N87/30))))</f>
        <v>0</v>
      </c>
      <c r="IW87" s="40">
        <f>IF(IW$7="",0,IF(IW$1=MAX($1:$1),$R65-SUM($T87:IV87),IF(IW$1=1,SUMIFS(65:65,$1:$1,"&gt;="&amp;1,$1:$1,"&lt;="&amp;INT(-$N87/30))+(-$N87/30-INT(-$N87/30))*SUMIFS(65:65,$1:$1,INT(-$N87/30)+1),0)+(-$N87/30-INT(-$N87/30))*SUMIFS(65:65,$1:$1,IW$1+INT(-$N87/30)+1)+(INT(-$N87/30)+1--$N87/30)*SUMIFS(65:65,$1:$1,IW$1+INT(-$N87/30))))</f>
        <v>0</v>
      </c>
      <c r="IX87" s="40">
        <f>IF(IX$7="",0,IF(IX$1=MAX($1:$1),$R65-SUM($T87:IW87),IF(IX$1=1,SUMIFS(65:65,$1:$1,"&gt;="&amp;1,$1:$1,"&lt;="&amp;INT(-$N87/30))+(-$N87/30-INT(-$N87/30))*SUMIFS(65:65,$1:$1,INT(-$N87/30)+1),0)+(-$N87/30-INT(-$N87/30))*SUMIFS(65:65,$1:$1,IX$1+INT(-$N87/30)+1)+(INT(-$N87/30)+1--$N87/30)*SUMIFS(65:65,$1:$1,IX$1+INT(-$N87/30))))</f>
        <v>0</v>
      </c>
      <c r="IY87" s="40">
        <f>IF(IY$7="",0,IF(IY$1=MAX($1:$1),$R65-SUM($T87:IX87),IF(IY$1=1,SUMIFS(65:65,$1:$1,"&gt;="&amp;1,$1:$1,"&lt;="&amp;INT(-$N87/30))+(-$N87/30-INT(-$N87/30))*SUMIFS(65:65,$1:$1,INT(-$N87/30)+1),0)+(-$N87/30-INT(-$N87/30))*SUMIFS(65:65,$1:$1,IY$1+INT(-$N87/30)+1)+(INT(-$N87/30)+1--$N87/30)*SUMIFS(65:65,$1:$1,IY$1+INT(-$N87/30))))</f>
        <v>0</v>
      </c>
      <c r="IZ87" s="40">
        <f>IF(IZ$7="",0,IF(IZ$1=MAX($1:$1),$R65-SUM($T87:IY87),IF(IZ$1=1,SUMIFS(65:65,$1:$1,"&gt;="&amp;1,$1:$1,"&lt;="&amp;INT(-$N87/30))+(-$N87/30-INT(-$N87/30))*SUMIFS(65:65,$1:$1,INT(-$N87/30)+1),0)+(-$N87/30-INT(-$N87/30))*SUMIFS(65:65,$1:$1,IZ$1+INT(-$N87/30)+1)+(INT(-$N87/30)+1--$N87/30)*SUMIFS(65:65,$1:$1,IZ$1+INT(-$N87/30))))</f>
        <v>0</v>
      </c>
      <c r="JA87" s="40">
        <f>IF(JA$7="",0,IF(JA$1=MAX($1:$1),$R65-SUM($T87:IZ87),IF(JA$1=1,SUMIFS(65:65,$1:$1,"&gt;="&amp;1,$1:$1,"&lt;="&amp;INT(-$N87/30))+(-$N87/30-INT(-$N87/30))*SUMIFS(65:65,$1:$1,INT(-$N87/30)+1),0)+(-$N87/30-INT(-$N87/30))*SUMIFS(65:65,$1:$1,JA$1+INT(-$N87/30)+1)+(INT(-$N87/30)+1--$N87/30)*SUMIFS(65:65,$1:$1,JA$1+INT(-$N87/30))))</f>
        <v>0</v>
      </c>
      <c r="JB87" s="40">
        <f>IF(JB$7="",0,IF(JB$1=MAX($1:$1),$R65-SUM($T87:JA87),IF(JB$1=1,SUMIFS(65:65,$1:$1,"&gt;="&amp;1,$1:$1,"&lt;="&amp;INT(-$N87/30))+(-$N87/30-INT(-$N87/30))*SUMIFS(65:65,$1:$1,INT(-$N87/30)+1),0)+(-$N87/30-INT(-$N87/30))*SUMIFS(65:65,$1:$1,JB$1+INT(-$N87/30)+1)+(INT(-$N87/30)+1--$N87/30)*SUMIFS(65:65,$1:$1,JB$1+INT(-$N87/30))))</f>
        <v>0</v>
      </c>
      <c r="JC87" s="40">
        <f>IF(JC$7="",0,IF(JC$1=MAX($1:$1),$R65-SUM($T87:JB87),IF(JC$1=1,SUMIFS(65:65,$1:$1,"&gt;="&amp;1,$1:$1,"&lt;="&amp;INT(-$N87/30))+(-$N87/30-INT(-$N87/30))*SUMIFS(65:65,$1:$1,INT(-$N87/30)+1),0)+(-$N87/30-INT(-$N87/30))*SUMIFS(65:65,$1:$1,JC$1+INT(-$N87/30)+1)+(INT(-$N87/30)+1--$N87/30)*SUMIFS(65:65,$1:$1,JC$1+INT(-$N87/30))))</f>
        <v>0</v>
      </c>
      <c r="JD87" s="40">
        <f>IF(JD$7="",0,IF(JD$1=MAX($1:$1),$R65-SUM($T87:JC87),IF(JD$1=1,SUMIFS(65:65,$1:$1,"&gt;="&amp;1,$1:$1,"&lt;="&amp;INT(-$N87/30))+(-$N87/30-INT(-$N87/30))*SUMIFS(65:65,$1:$1,INT(-$N87/30)+1),0)+(-$N87/30-INT(-$N87/30))*SUMIFS(65:65,$1:$1,JD$1+INT(-$N87/30)+1)+(INT(-$N87/30)+1--$N87/30)*SUMIFS(65:65,$1:$1,JD$1+INT(-$N87/30))))</f>
        <v>0</v>
      </c>
      <c r="JE87" s="40">
        <f>IF(JE$7="",0,IF(JE$1=MAX($1:$1),$R65-SUM($T87:JD87),IF(JE$1=1,SUMIFS(65:65,$1:$1,"&gt;="&amp;1,$1:$1,"&lt;="&amp;INT(-$N87/30))+(-$N87/30-INT(-$N87/30))*SUMIFS(65:65,$1:$1,INT(-$N87/30)+1),0)+(-$N87/30-INT(-$N87/30))*SUMIFS(65:65,$1:$1,JE$1+INT(-$N87/30)+1)+(INT(-$N87/30)+1--$N87/30)*SUMIFS(65:65,$1:$1,JE$1+INT(-$N87/30))))</f>
        <v>0</v>
      </c>
      <c r="JF87" s="40">
        <f>IF(JF$7="",0,IF(JF$1=MAX($1:$1),$R65-SUM($T87:JE87),IF(JF$1=1,SUMIFS(65:65,$1:$1,"&gt;="&amp;1,$1:$1,"&lt;="&amp;INT(-$N87/30))+(-$N87/30-INT(-$N87/30))*SUMIFS(65:65,$1:$1,INT(-$N87/30)+1),0)+(-$N87/30-INT(-$N87/30))*SUMIFS(65:65,$1:$1,JF$1+INT(-$N87/30)+1)+(INT(-$N87/30)+1--$N87/30)*SUMIFS(65:65,$1:$1,JF$1+INT(-$N87/30))))</f>
        <v>0</v>
      </c>
      <c r="JG87" s="40">
        <f>IF(JG$7="",0,IF(JG$1=MAX($1:$1),$R65-SUM($T87:JF87),IF(JG$1=1,SUMIFS(65:65,$1:$1,"&gt;="&amp;1,$1:$1,"&lt;="&amp;INT(-$N87/30))+(-$N87/30-INT(-$N87/30))*SUMIFS(65:65,$1:$1,INT(-$N87/30)+1),0)+(-$N87/30-INT(-$N87/30))*SUMIFS(65:65,$1:$1,JG$1+INT(-$N87/30)+1)+(INT(-$N87/30)+1--$N87/30)*SUMIFS(65:65,$1:$1,JG$1+INT(-$N87/30))))</f>
        <v>0</v>
      </c>
      <c r="JH87" s="40">
        <f>IF(JH$7="",0,IF(JH$1=MAX($1:$1),$R65-SUM($T87:JG87),IF(JH$1=1,SUMIFS(65:65,$1:$1,"&gt;="&amp;1,$1:$1,"&lt;="&amp;INT(-$N87/30))+(-$N87/30-INT(-$N87/30))*SUMIFS(65:65,$1:$1,INT(-$N87/30)+1),0)+(-$N87/30-INT(-$N87/30))*SUMIFS(65:65,$1:$1,JH$1+INT(-$N87/30)+1)+(INT(-$N87/30)+1--$N87/30)*SUMIFS(65:65,$1:$1,JH$1+INT(-$N87/30))))</f>
        <v>0</v>
      </c>
      <c r="JI87" s="40">
        <f>IF(JI$7="",0,IF(JI$1=MAX($1:$1),$R65-SUM($T87:JH87),IF(JI$1=1,SUMIFS(65:65,$1:$1,"&gt;="&amp;1,$1:$1,"&lt;="&amp;INT(-$N87/30))+(-$N87/30-INT(-$N87/30))*SUMIFS(65:65,$1:$1,INT(-$N87/30)+1),0)+(-$N87/30-INT(-$N87/30))*SUMIFS(65:65,$1:$1,JI$1+INT(-$N87/30)+1)+(INT(-$N87/30)+1--$N87/30)*SUMIFS(65:65,$1:$1,JI$1+INT(-$N87/30))))</f>
        <v>0</v>
      </c>
      <c r="JJ87" s="40">
        <f>IF(JJ$7="",0,IF(JJ$1=MAX($1:$1),$R65-SUM($T87:JI87),IF(JJ$1=1,SUMIFS(65:65,$1:$1,"&gt;="&amp;1,$1:$1,"&lt;="&amp;INT(-$N87/30))+(-$N87/30-INT(-$N87/30))*SUMIFS(65:65,$1:$1,INT(-$N87/30)+1),0)+(-$N87/30-INT(-$N87/30))*SUMIFS(65:65,$1:$1,JJ$1+INT(-$N87/30)+1)+(INT(-$N87/30)+1--$N87/30)*SUMIFS(65:65,$1:$1,JJ$1+INT(-$N87/30))))</f>
        <v>0</v>
      </c>
      <c r="JK87" s="40">
        <f>IF(JK$7="",0,IF(JK$1=MAX($1:$1),$R65-SUM($T87:JJ87),IF(JK$1=1,SUMIFS(65:65,$1:$1,"&gt;="&amp;1,$1:$1,"&lt;="&amp;INT(-$N87/30))+(-$N87/30-INT(-$N87/30))*SUMIFS(65:65,$1:$1,INT(-$N87/30)+1),0)+(-$N87/30-INT(-$N87/30))*SUMIFS(65:65,$1:$1,JK$1+INT(-$N87/30)+1)+(INT(-$N87/30)+1--$N87/30)*SUMIFS(65:65,$1:$1,JK$1+INT(-$N87/30))))</f>
        <v>0</v>
      </c>
      <c r="JL87" s="40">
        <f>IF(JL$7="",0,IF(JL$1=MAX($1:$1),$R65-SUM($T87:JK87),IF(JL$1=1,SUMIFS(65:65,$1:$1,"&gt;="&amp;1,$1:$1,"&lt;="&amp;INT(-$N87/30))+(-$N87/30-INT(-$N87/30))*SUMIFS(65:65,$1:$1,INT(-$N87/30)+1),0)+(-$N87/30-INT(-$N87/30))*SUMIFS(65:65,$1:$1,JL$1+INT(-$N87/30)+1)+(INT(-$N87/30)+1--$N87/30)*SUMIFS(65:65,$1:$1,JL$1+INT(-$N87/30))))</f>
        <v>0</v>
      </c>
      <c r="JM87" s="40">
        <f>IF(JM$7="",0,IF(JM$1=MAX($1:$1),$R65-SUM($T87:JL87),IF(JM$1=1,SUMIFS(65:65,$1:$1,"&gt;="&amp;1,$1:$1,"&lt;="&amp;INT(-$N87/30))+(-$N87/30-INT(-$N87/30))*SUMIFS(65:65,$1:$1,INT(-$N87/30)+1),0)+(-$N87/30-INT(-$N87/30))*SUMIFS(65:65,$1:$1,JM$1+INT(-$N87/30)+1)+(INT(-$N87/30)+1--$N87/30)*SUMIFS(65:65,$1:$1,JM$1+INT(-$N87/30))))</f>
        <v>0</v>
      </c>
      <c r="JN87" s="40">
        <f>IF(JN$7="",0,IF(JN$1=MAX($1:$1),$R65-SUM($T87:JM87),IF(JN$1=1,SUMIFS(65:65,$1:$1,"&gt;="&amp;1,$1:$1,"&lt;="&amp;INT(-$N87/30))+(-$N87/30-INT(-$N87/30))*SUMIFS(65:65,$1:$1,INT(-$N87/30)+1),0)+(-$N87/30-INT(-$N87/30))*SUMIFS(65:65,$1:$1,JN$1+INT(-$N87/30)+1)+(INT(-$N87/30)+1--$N87/30)*SUMIFS(65:65,$1:$1,JN$1+INT(-$N87/30))))</f>
        <v>0</v>
      </c>
      <c r="JO87" s="40">
        <f>IF(JO$7="",0,IF(JO$1=MAX($1:$1),$R65-SUM($T87:JN87),IF(JO$1=1,SUMIFS(65:65,$1:$1,"&gt;="&amp;1,$1:$1,"&lt;="&amp;INT(-$N87/30))+(-$N87/30-INT(-$N87/30))*SUMIFS(65:65,$1:$1,INT(-$N87/30)+1),0)+(-$N87/30-INT(-$N87/30))*SUMIFS(65:65,$1:$1,JO$1+INT(-$N87/30)+1)+(INT(-$N87/30)+1--$N87/30)*SUMIFS(65:65,$1:$1,JO$1+INT(-$N87/30))))</f>
        <v>0</v>
      </c>
      <c r="JP87" s="40">
        <f>IF(JP$7="",0,IF(JP$1=MAX($1:$1),$R65-SUM($T87:JO87),IF(JP$1=1,SUMIFS(65:65,$1:$1,"&gt;="&amp;1,$1:$1,"&lt;="&amp;INT(-$N87/30))+(-$N87/30-INT(-$N87/30))*SUMIFS(65:65,$1:$1,INT(-$N87/30)+1),0)+(-$N87/30-INT(-$N87/30))*SUMIFS(65:65,$1:$1,JP$1+INT(-$N87/30)+1)+(INT(-$N87/30)+1--$N87/30)*SUMIFS(65:65,$1:$1,JP$1+INT(-$N87/30))))</f>
        <v>0</v>
      </c>
      <c r="JQ87" s="40">
        <f>IF(JQ$7="",0,IF(JQ$1=MAX($1:$1),$R65-SUM($T87:JP87),IF(JQ$1=1,SUMIFS(65:65,$1:$1,"&gt;="&amp;1,$1:$1,"&lt;="&amp;INT(-$N87/30))+(-$N87/30-INT(-$N87/30))*SUMIFS(65:65,$1:$1,INT(-$N87/30)+1),0)+(-$N87/30-INT(-$N87/30))*SUMIFS(65:65,$1:$1,JQ$1+INT(-$N87/30)+1)+(INT(-$N87/30)+1--$N87/30)*SUMIFS(65:65,$1:$1,JQ$1+INT(-$N87/30))))</f>
        <v>0</v>
      </c>
      <c r="JR87" s="40">
        <f>IF(JR$7="",0,IF(JR$1=MAX($1:$1),$R65-SUM($T87:JQ87),IF(JR$1=1,SUMIFS(65:65,$1:$1,"&gt;="&amp;1,$1:$1,"&lt;="&amp;INT(-$N87/30))+(-$N87/30-INT(-$N87/30))*SUMIFS(65:65,$1:$1,INT(-$N87/30)+1),0)+(-$N87/30-INT(-$N87/30))*SUMIFS(65:65,$1:$1,JR$1+INT(-$N87/30)+1)+(INT(-$N87/30)+1--$N87/30)*SUMIFS(65:65,$1:$1,JR$1+INT(-$N87/30))))</f>
        <v>0</v>
      </c>
      <c r="JS87" s="40">
        <f>IF(JS$7="",0,IF(JS$1=MAX($1:$1),$R65-SUM($T87:JR87),IF(JS$1=1,SUMIFS(65:65,$1:$1,"&gt;="&amp;1,$1:$1,"&lt;="&amp;INT(-$N87/30))+(-$N87/30-INT(-$N87/30))*SUMIFS(65:65,$1:$1,INT(-$N87/30)+1),0)+(-$N87/30-INT(-$N87/30))*SUMIFS(65:65,$1:$1,JS$1+INT(-$N87/30)+1)+(INT(-$N87/30)+1--$N87/30)*SUMIFS(65:65,$1:$1,JS$1+INT(-$N87/30))))</f>
        <v>0</v>
      </c>
      <c r="JT87" s="40">
        <f>IF(JT$7="",0,IF(JT$1=MAX($1:$1),$R65-SUM($T87:JS87),IF(JT$1=1,SUMIFS(65:65,$1:$1,"&gt;="&amp;1,$1:$1,"&lt;="&amp;INT(-$N87/30))+(-$N87/30-INT(-$N87/30))*SUMIFS(65:65,$1:$1,INT(-$N87/30)+1),0)+(-$N87/30-INT(-$N87/30))*SUMIFS(65:65,$1:$1,JT$1+INT(-$N87/30)+1)+(INT(-$N87/30)+1--$N87/30)*SUMIFS(65:65,$1:$1,JT$1+INT(-$N87/30))))</f>
        <v>0</v>
      </c>
      <c r="JU87" s="40">
        <f>IF(JU$7="",0,IF(JU$1=MAX($1:$1),$R65-SUM($T87:JT87),IF(JU$1=1,SUMIFS(65:65,$1:$1,"&gt;="&amp;1,$1:$1,"&lt;="&amp;INT(-$N87/30))+(-$N87/30-INT(-$N87/30))*SUMIFS(65:65,$1:$1,INT(-$N87/30)+1),0)+(-$N87/30-INT(-$N87/30))*SUMIFS(65:65,$1:$1,JU$1+INT(-$N87/30)+1)+(INT(-$N87/30)+1--$N87/30)*SUMIFS(65:65,$1:$1,JU$1+INT(-$N87/30))))</f>
        <v>0</v>
      </c>
      <c r="JV87" s="40">
        <f>IF(JV$7="",0,IF(JV$1=MAX($1:$1),$R65-SUM($T87:JU87),IF(JV$1=1,SUMIFS(65:65,$1:$1,"&gt;="&amp;1,$1:$1,"&lt;="&amp;INT(-$N87/30))+(-$N87/30-INT(-$N87/30))*SUMIFS(65:65,$1:$1,INT(-$N87/30)+1),0)+(-$N87/30-INT(-$N87/30))*SUMIFS(65:65,$1:$1,JV$1+INT(-$N87/30)+1)+(INT(-$N87/30)+1--$N87/30)*SUMIFS(65:65,$1:$1,JV$1+INT(-$N87/30))))</f>
        <v>0</v>
      </c>
      <c r="JW87" s="40">
        <f>IF(JW$7="",0,IF(JW$1=MAX($1:$1),$R65-SUM($T87:JV87),IF(JW$1=1,SUMIFS(65:65,$1:$1,"&gt;="&amp;1,$1:$1,"&lt;="&amp;INT(-$N87/30))+(-$N87/30-INT(-$N87/30))*SUMIFS(65:65,$1:$1,INT(-$N87/30)+1),0)+(-$N87/30-INT(-$N87/30))*SUMIFS(65:65,$1:$1,JW$1+INT(-$N87/30)+1)+(INT(-$N87/30)+1--$N87/30)*SUMIFS(65:65,$1:$1,JW$1+INT(-$N87/30))))</f>
        <v>0</v>
      </c>
      <c r="JX87" s="40">
        <f>IF(JX$7="",0,IF(JX$1=MAX($1:$1),$R65-SUM($T87:JW87),IF(JX$1=1,SUMIFS(65:65,$1:$1,"&gt;="&amp;1,$1:$1,"&lt;="&amp;INT(-$N87/30))+(-$N87/30-INT(-$N87/30))*SUMIFS(65:65,$1:$1,INT(-$N87/30)+1),0)+(-$N87/30-INT(-$N87/30))*SUMIFS(65:65,$1:$1,JX$1+INT(-$N87/30)+1)+(INT(-$N87/30)+1--$N87/30)*SUMIFS(65:65,$1:$1,JX$1+INT(-$N87/30))))</f>
        <v>0</v>
      </c>
      <c r="JY87" s="40">
        <f>IF(JY$7="",0,IF(JY$1=MAX($1:$1),$R65-SUM($T87:JX87),IF(JY$1=1,SUMIFS(65:65,$1:$1,"&gt;="&amp;1,$1:$1,"&lt;="&amp;INT(-$N87/30))+(-$N87/30-INT(-$N87/30))*SUMIFS(65:65,$1:$1,INT(-$N87/30)+1),0)+(-$N87/30-INT(-$N87/30))*SUMIFS(65:65,$1:$1,JY$1+INT(-$N87/30)+1)+(INT(-$N87/30)+1--$N87/30)*SUMIFS(65:65,$1:$1,JY$1+INT(-$N87/30))))</f>
        <v>0</v>
      </c>
      <c r="JZ87" s="40">
        <f>IF(JZ$7="",0,IF(JZ$1=MAX($1:$1),$R65-SUM($T87:JY87),IF(JZ$1=1,SUMIFS(65:65,$1:$1,"&gt;="&amp;1,$1:$1,"&lt;="&amp;INT(-$N87/30))+(-$N87/30-INT(-$N87/30))*SUMIFS(65:65,$1:$1,INT(-$N87/30)+1),0)+(-$N87/30-INT(-$N87/30))*SUMIFS(65:65,$1:$1,JZ$1+INT(-$N87/30)+1)+(INT(-$N87/30)+1--$N87/30)*SUMIFS(65:65,$1:$1,JZ$1+INT(-$N87/30))))</f>
        <v>0</v>
      </c>
      <c r="KA87" s="40">
        <f>IF(KA$7="",0,IF(KA$1=MAX($1:$1),$R65-SUM($T87:JZ87),IF(KA$1=1,SUMIFS(65:65,$1:$1,"&gt;="&amp;1,$1:$1,"&lt;="&amp;INT(-$N87/30))+(-$N87/30-INT(-$N87/30))*SUMIFS(65:65,$1:$1,INT(-$N87/30)+1),0)+(-$N87/30-INT(-$N87/30))*SUMIFS(65:65,$1:$1,KA$1+INT(-$N87/30)+1)+(INT(-$N87/30)+1--$N87/30)*SUMIFS(65:65,$1:$1,KA$1+INT(-$N87/30))))</f>
        <v>0</v>
      </c>
      <c r="KB87" s="40">
        <f>IF(KB$7="",0,IF(KB$1=MAX($1:$1),$R65-SUM($T87:KA87),IF(KB$1=1,SUMIFS(65:65,$1:$1,"&gt;="&amp;1,$1:$1,"&lt;="&amp;INT(-$N87/30))+(-$N87/30-INT(-$N87/30))*SUMIFS(65:65,$1:$1,INT(-$N87/30)+1),0)+(-$N87/30-INT(-$N87/30))*SUMIFS(65:65,$1:$1,KB$1+INT(-$N87/30)+1)+(INT(-$N87/30)+1--$N87/30)*SUMIFS(65:65,$1:$1,KB$1+INT(-$N87/30))))</f>
        <v>0</v>
      </c>
      <c r="KC87" s="40">
        <f>IF(KC$7="",0,IF(KC$1=MAX($1:$1),$R65-SUM($T87:KB87),IF(KC$1=1,SUMIFS(65:65,$1:$1,"&gt;="&amp;1,$1:$1,"&lt;="&amp;INT(-$N87/30))+(-$N87/30-INT(-$N87/30))*SUMIFS(65:65,$1:$1,INT(-$N87/30)+1),0)+(-$N87/30-INT(-$N87/30))*SUMIFS(65:65,$1:$1,KC$1+INT(-$N87/30)+1)+(INT(-$N87/30)+1--$N87/30)*SUMIFS(65:65,$1:$1,KC$1+INT(-$N87/30))))</f>
        <v>0</v>
      </c>
      <c r="KD87" s="40">
        <f>IF(KD$7="",0,IF(KD$1=MAX($1:$1),$R65-SUM($T87:KC87),IF(KD$1=1,SUMIFS(65:65,$1:$1,"&gt;="&amp;1,$1:$1,"&lt;="&amp;INT(-$N87/30))+(-$N87/30-INT(-$N87/30))*SUMIFS(65:65,$1:$1,INT(-$N87/30)+1),0)+(-$N87/30-INT(-$N87/30))*SUMIFS(65:65,$1:$1,KD$1+INT(-$N87/30)+1)+(INT(-$N87/30)+1--$N87/30)*SUMIFS(65:65,$1:$1,KD$1+INT(-$N87/30))))</f>
        <v>0</v>
      </c>
      <c r="KE87" s="40">
        <f>IF(KE$7="",0,IF(KE$1=MAX($1:$1),$R65-SUM($T87:KD87),IF(KE$1=1,SUMIFS(65:65,$1:$1,"&gt;="&amp;1,$1:$1,"&lt;="&amp;INT(-$N87/30))+(-$N87/30-INT(-$N87/30))*SUMIFS(65:65,$1:$1,INT(-$N87/30)+1),0)+(-$N87/30-INT(-$N87/30))*SUMIFS(65:65,$1:$1,KE$1+INT(-$N87/30)+1)+(INT(-$N87/30)+1--$N87/30)*SUMIFS(65:65,$1:$1,KE$1+INT(-$N87/30))))</f>
        <v>0</v>
      </c>
      <c r="KF87" s="40">
        <f>IF(KF$7="",0,IF(KF$1=MAX($1:$1),$R65-SUM($T87:KE87),IF(KF$1=1,SUMIFS(65:65,$1:$1,"&gt;="&amp;1,$1:$1,"&lt;="&amp;INT(-$N87/30))+(-$N87/30-INT(-$N87/30))*SUMIFS(65:65,$1:$1,INT(-$N87/30)+1),0)+(-$N87/30-INT(-$N87/30))*SUMIFS(65:65,$1:$1,KF$1+INT(-$N87/30)+1)+(INT(-$N87/30)+1--$N87/30)*SUMIFS(65:65,$1:$1,KF$1+INT(-$N87/30))))</f>
        <v>0</v>
      </c>
      <c r="KG87" s="40">
        <f>IF(KG$7="",0,IF(KG$1=MAX($1:$1),$R65-SUM($T87:KF87),IF(KG$1=1,SUMIFS(65:65,$1:$1,"&gt;="&amp;1,$1:$1,"&lt;="&amp;INT(-$N87/30))+(-$N87/30-INT(-$N87/30))*SUMIFS(65:65,$1:$1,INT(-$N87/30)+1),0)+(-$N87/30-INT(-$N87/30))*SUMIFS(65:65,$1:$1,KG$1+INT(-$N87/30)+1)+(INT(-$N87/30)+1--$N87/30)*SUMIFS(65:65,$1:$1,KG$1+INT(-$N87/30))))</f>
        <v>0</v>
      </c>
      <c r="KH87" s="40">
        <f>IF(KH$7="",0,IF(KH$1=MAX($1:$1),$R65-SUM($T87:KG87),IF(KH$1=1,SUMIFS(65:65,$1:$1,"&gt;="&amp;1,$1:$1,"&lt;="&amp;INT(-$N87/30))+(-$N87/30-INT(-$N87/30))*SUMIFS(65:65,$1:$1,INT(-$N87/30)+1),0)+(-$N87/30-INT(-$N87/30))*SUMIFS(65:65,$1:$1,KH$1+INT(-$N87/30)+1)+(INT(-$N87/30)+1--$N87/30)*SUMIFS(65:65,$1:$1,KH$1+INT(-$N87/30))))</f>
        <v>0</v>
      </c>
      <c r="KI87" s="40">
        <f>IF(KI$7="",0,IF(KI$1=MAX($1:$1),$R65-SUM($T87:KH87),IF(KI$1=1,SUMIFS(65:65,$1:$1,"&gt;="&amp;1,$1:$1,"&lt;="&amp;INT(-$N87/30))+(-$N87/30-INT(-$N87/30))*SUMIFS(65:65,$1:$1,INT(-$N87/30)+1),0)+(-$N87/30-INT(-$N87/30))*SUMIFS(65:65,$1:$1,KI$1+INT(-$N87/30)+1)+(INT(-$N87/30)+1--$N87/30)*SUMIFS(65:65,$1:$1,KI$1+INT(-$N87/30))))</f>
        <v>0</v>
      </c>
      <c r="KJ87" s="40">
        <f>IF(KJ$7="",0,IF(KJ$1=MAX($1:$1),$R65-SUM($T87:KI87),IF(KJ$1=1,SUMIFS(65:65,$1:$1,"&gt;="&amp;1,$1:$1,"&lt;="&amp;INT(-$N87/30))+(-$N87/30-INT(-$N87/30))*SUMIFS(65:65,$1:$1,INT(-$N87/30)+1),0)+(-$N87/30-INT(-$N87/30))*SUMIFS(65:65,$1:$1,KJ$1+INT(-$N87/30)+1)+(INT(-$N87/30)+1--$N87/30)*SUMIFS(65:65,$1:$1,KJ$1+INT(-$N87/30))))</f>
        <v>0</v>
      </c>
      <c r="KK87" s="40">
        <f>IF(KK$7="",0,IF(KK$1=MAX($1:$1),$R65-SUM($T87:KJ87),IF(KK$1=1,SUMIFS(65:65,$1:$1,"&gt;="&amp;1,$1:$1,"&lt;="&amp;INT(-$N87/30))+(-$N87/30-INT(-$N87/30))*SUMIFS(65:65,$1:$1,INT(-$N87/30)+1),0)+(-$N87/30-INT(-$N87/30))*SUMIFS(65:65,$1:$1,KK$1+INT(-$N87/30)+1)+(INT(-$N87/30)+1--$N87/30)*SUMIFS(65:65,$1:$1,KK$1+INT(-$N87/30))))</f>
        <v>0</v>
      </c>
      <c r="KL87" s="40">
        <f>IF(KL$7="",0,IF(KL$1=MAX($1:$1),$R65-SUM($T87:KK87),IF(KL$1=1,SUMIFS(65:65,$1:$1,"&gt;="&amp;1,$1:$1,"&lt;="&amp;INT(-$N87/30))+(-$N87/30-INT(-$N87/30))*SUMIFS(65:65,$1:$1,INT(-$N87/30)+1),0)+(-$N87/30-INT(-$N87/30))*SUMIFS(65:65,$1:$1,KL$1+INT(-$N87/30)+1)+(INT(-$N87/30)+1--$N87/30)*SUMIFS(65:65,$1:$1,KL$1+INT(-$N87/30))))</f>
        <v>0</v>
      </c>
      <c r="KM87" s="40">
        <f>IF(KM$7="",0,IF(KM$1=MAX($1:$1),$R65-SUM($T87:KL87),IF(KM$1=1,SUMIFS(65:65,$1:$1,"&gt;="&amp;1,$1:$1,"&lt;="&amp;INT(-$N87/30))+(-$N87/30-INT(-$N87/30))*SUMIFS(65:65,$1:$1,INT(-$N87/30)+1),0)+(-$N87/30-INT(-$N87/30))*SUMIFS(65:65,$1:$1,KM$1+INT(-$N87/30)+1)+(INT(-$N87/30)+1--$N87/30)*SUMIFS(65:65,$1:$1,KM$1+INT(-$N87/30))))</f>
        <v>0</v>
      </c>
      <c r="KN87" s="40">
        <f>IF(KN$7="",0,IF(KN$1=MAX($1:$1),$R65-SUM($T87:KM87),IF(KN$1=1,SUMIFS(65:65,$1:$1,"&gt;="&amp;1,$1:$1,"&lt;="&amp;INT(-$N87/30))+(-$N87/30-INT(-$N87/30))*SUMIFS(65:65,$1:$1,INT(-$N87/30)+1),0)+(-$N87/30-INT(-$N87/30))*SUMIFS(65:65,$1:$1,KN$1+INT(-$N87/30)+1)+(INT(-$N87/30)+1--$N87/30)*SUMIFS(65:65,$1:$1,KN$1+INT(-$N87/30))))</f>
        <v>0</v>
      </c>
      <c r="KO87" s="40">
        <f>IF(KO$7="",0,IF(KO$1=MAX($1:$1),$R65-SUM($T87:KN87),IF(KO$1=1,SUMIFS(65:65,$1:$1,"&gt;="&amp;1,$1:$1,"&lt;="&amp;INT(-$N87/30))+(-$N87/30-INT(-$N87/30))*SUMIFS(65:65,$1:$1,INT(-$N87/30)+1),0)+(-$N87/30-INT(-$N87/30))*SUMIFS(65:65,$1:$1,KO$1+INT(-$N87/30)+1)+(INT(-$N87/30)+1--$N87/30)*SUMIFS(65:65,$1:$1,KO$1+INT(-$N87/30))))</f>
        <v>0</v>
      </c>
      <c r="KP87" s="40">
        <f>IF(KP$7="",0,IF(KP$1=MAX($1:$1),$R65-SUM($T87:KO87),IF(KP$1=1,SUMIFS(65:65,$1:$1,"&gt;="&amp;1,$1:$1,"&lt;="&amp;INT(-$N87/30))+(-$N87/30-INT(-$N87/30))*SUMIFS(65:65,$1:$1,INT(-$N87/30)+1),0)+(-$N87/30-INT(-$N87/30))*SUMIFS(65:65,$1:$1,KP$1+INT(-$N87/30)+1)+(INT(-$N87/30)+1--$N87/30)*SUMIFS(65:65,$1:$1,KP$1+INT(-$N87/30))))</f>
        <v>0</v>
      </c>
      <c r="KQ87" s="40">
        <f>IF(KQ$7="",0,IF(KQ$1=MAX($1:$1),$R65-SUM($T87:KP87),IF(KQ$1=1,SUMIFS(65:65,$1:$1,"&gt;="&amp;1,$1:$1,"&lt;="&amp;INT(-$N87/30))+(-$N87/30-INT(-$N87/30))*SUMIFS(65:65,$1:$1,INT(-$N87/30)+1),0)+(-$N87/30-INT(-$N87/30))*SUMIFS(65:65,$1:$1,KQ$1+INT(-$N87/30)+1)+(INT(-$N87/30)+1--$N87/30)*SUMIFS(65:65,$1:$1,KQ$1+INT(-$N87/30))))</f>
        <v>0</v>
      </c>
      <c r="KR87" s="40">
        <f>IF(KR$7="",0,IF(KR$1=MAX($1:$1),$R65-SUM($T87:KQ87),IF(KR$1=1,SUMIFS(65:65,$1:$1,"&gt;="&amp;1,$1:$1,"&lt;="&amp;INT(-$N87/30))+(-$N87/30-INT(-$N87/30))*SUMIFS(65:65,$1:$1,INT(-$N87/30)+1),0)+(-$N87/30-INT(-$N87/30))*SUMIFS(65:65,$1:$1,KR$1+INT(-$N87/30)+1)+(INT(-$N87/30)+1--$N87/30)*SUMIFS(65:65,$1:$1,KR$1+INT(-$N87/30))))</f>
        <v>0</v>
      </c>
      <c r="KS87" s="40">
        <f>IF(KS$7="",0,IF(KS$1=MAX($1:$1),$R65-SUM($T87:KR87),IF(KS$1=1,SUMIFS(65:65,$1:$1,"&gt;="&amp;1,$1:$1,"&lt;="&amp;INT(-$N87/30))+(-$N87/30-INT(-$N87/30))*SUMIFS(65:65,$1:$1,INT(-$N87/30)+1),0)+(-$N87/30-INT(-$N87/30))*SUMIFS(65:65,$1:$1,KS$1+INT(-$N87/30)+1)+(INT(-$N87/30)+1--$N87/30)*SUMIFS(65:65,$1:$1,KS$1+INT(-$N87/30))))</f>
        <v>0</v>
      </c>
      <c r="KT87" s="40">
        <f>IF(KT$7="",0,IF(KT$1=MAX($1:$1),$R65-SUM($T87:KS87),IF(KT$1=1,SUMIFS(65:65,$1:$1,"&gt;="&amp;1,$1:$1,"&lt;="&amp;INT(-$N87/30))+(-$N87/30-INT(-$N87/30))*SUMIFS(65:65,$1:$1,INT(-$N87/30)+1),0)+(-$N87/30-INT(-$N87/30))*SUMIFS(65:65,$1:$1,KT$1+INT(-$N87/30)+1)+(INT(-$N87/30)+1--$N87/30)*SUMIFS(65:65,$1:$1,KT$1+INT(-$N87/30))))</f>
        <v>0</v>
      </c>
      <c r="KU87" s="40">
        <f>IF(KU$7="",0,IF(KU$1=MAX($1:$1),$R65-SUM($T87:KT87),IF(KU$1=1,SUMIFS(65:65,$1:$1,"&gt;="&amp;1,$1:$1,"&lt;="&amp;INT(-$N87/30))+(-$N87/30-INT(-$N87/30))*SUMIFS(65:65,$1:$1,INT(-$N87/30)+1),0)+(-$N87/30-INT(-$N87/30))*SUMIFS(65:65,$1:$1,KU$1+INT(-$N87/30)+1)+(INT(-$N87/30)+1--$N87/30)*SUMIFS(65:65,$1:$1,KU$1+INT(-$N87/30))))</f>
        <v>0</v>
      </c>
      <c r="KV87" s="40">
        <f>IF(KV$7="",0,IF(KV$1=MAX($1:$1),$R65-SUM($T87:KU87),IF(KV$1=1,SUMIFS(65:65,$1:$1,"&gt;="&amp;1,$1:$1,"&lt;="&amp;INT(-$N87/30))+(-$N87/30-INT(-$N87/30))*SUMIFS(65:65,$1:$1,INT(-$N87/30)+1),0)+(-$N87/30-INT(-$N87/30))*SUMIFS(65:65,$1:$1,KV$1+INT(-$N87/30)+1)+(INT(-$N87/30)+1--$N87/30)*SUMIFS(65:65,$1:$1,KV$1+INT(-$N87/30))))</f>
        <v>0</v>
      </c>
      <c r="KW87" s="1"/>
      <c r="KX87" s="1"/>
    </row>
    <row r="88" spans="1:310" x14ac:dyDescent="0.25">
      <c r="A88" s="1"/>
      <c r="B88" s="79"/>
      <c r="C88" s="79"/>
      <c r="D88" s="79"/>
      <c r="E88" s="1" t="str">
        <f>E85</f>
        <v>поступление денежных средств от продажи услуг</v>
      </c>
      <c r="F88" s="1"/>
      <c r="G88" s="1"/>
      <c r="H88" s="11" t="str">
        <f t="shared" si="69"/>
        <v>руб.</v>
      </c>
      <c r="I88" s="1"/>
      <c r="J88" s="1"/>
      <c r="K88" s="1" t="str">
        <f>справочники!$U$13</f>
        <v>постоянные-60сотрудников</v>
      </c>
      <c r="L88" s="1"/>
      <c r="M88" s="5"/>
      <c r="N88" s="40">
        <f>условия!V110</f>
        <v>30</v>
      </c>
      <c r="O88" s="19"/>
      <c r="P88" s="1"/>
      <c r="Q88" s="1"/>
      <c r="R88" s="40">
        <f>SUMIFS($T88:$KW88,$T$1:$KW$1,"&gt;="&amp;1,$T$1:$KW$1,"&lt;="&amp;MAX($1:$1))</f>
        <v>27389250</v>
      </c>
      <c r="S88" s="1"/>
      <c r="T88" s="1"/>
      <c r="U88" s="40">
        <f>IF(U$7="",0,IF(U$1=MAX($1:$1),$R66-SUM($T88:T88),IF(U$1=1,SUMIFS(66:66,$1:$1,"&gt;="&amp;1,$1:$1,"&lt;="&amp;INT(-$N88/30))+(-$N88/30-INT(-$N88/30))*SUMIFS(66:66,$1:$1,INT(-$N88/30)+1),0)+(-$N88/30-INT(-$N88/30))*SUMIFS(66:66,$1:$1,U$1+INT(-$N88/30)+1)+(INT(-$N88/30)+1--$N88/30)*SUMIFS(66:66,$1:$1,U$1+INT(-$N88/30))))</f>
        <v>0</v>
      </c>
      <c r="V88" s="40">
        <f>IF(V$7="",0,IF(V$1=MAX($1:$1),$R66-SUM($T88:U88),IF(V$1=1,SUMIFS(66:66,$1:$1,"&gt;="&amp;1,$1:$1,"&lt;="&amp;INT(-$N88/30))+(-$N88/30-INT(-$N88/30))*SUMIFS(66:66,$1:$1,INT(-$N88/30)+1),0)+(-$N88/30-INT(-$N88/30))*SUMIFS(66:66,$1:$1,V$1+INT(-$N88/30)+1)+(INT(-$N88/30)+1--$N88/30)*SUMIFS(66:66,$1:$1,V$1+INT(-$N88/30))))</f>
        <v>421134</v>
      </c>
      <c r="W88" s="40">
        <f>IF(W$7="",0,IF(W$1=MAX($1:$1),$R66-SUM($T88:V88),IF(W$1=1,SUMIFS(66:66,$1:$1,"&gt;="&amp;1,$1:$1,"&lt;="&amp;INT(-$N88/30))+(-$N88/30-INT(-$N88/30))*SUMIFS(66:66,$1:$1,INT(-$N88/30)+1),0)+(-$N88/30-INT(-$N88/30))*SUMIFS(66:66,$1:$1,W$1+INT(-$N88/30)+1)+(INT(-$N88/30)+1--$N88/30)*SUMIFS(66:66,$1:$1,W$1+INT(-$N88/30))))</f>
        <v>456487.50000000006</v>
      </c>
      <c r="X88" s="40">
        <f>IF(X$7="",0,IF(X$1=MAX($1:$1),$R66-SUM($T88:W88),IF(X$1=1,SUMIFS(66:66,$1:$1,"&gt;="&amp;1,$1:$1,"&lt;="&amp;INT(-$N88/30))+(-$N88/30-INT(-$N88/30))*SUMIFS(66:66,$1:$1,INT(-$N88/30)+1),0)+(-$N88/30-INT(-$N88/30))*SUMIFS(66:66,$1:$1,X$1+INT(-$N88/30)+1)+(INT(-$N88/30)+1--$N88/30)*SUMIFS(66:66,$1:$1,X$1+INT(-$N88/30))))</f>
        <v>494560.50000000006</v>
      </c>
      <c r="Y88" s="40">
        <f>IF(Y$7="",0,IF(Y$1=MAX($1:$1),$R66-SUM($T88:X88),IF(Y$1=1,SUMIFS(66:66,$1:$1,"&gt;="&amp;1,$1:$1,"&lt;="&amp;INT(-$N88/30))+(-$N88/30-INT(-$N88/30))*SUMIFS(66:66,$1:$1,INT(-$N88/30)+1),0)+(-$N88/30-INT(-$N88/30))*SUMIFS(66:66,$1:$1,Y$1+INT(-$N88/30)+1)+(INT(-$N88/30)+1--$N88/30)*SUMIFS(66:66,$1:$1,Y$1+INT(-$N88/30))))</f>
        <v>535353</v>
      </c>
      <c r="Z88" s="40">
        <f>IF(Z$7="",0,IF(Z$1=MAX($1:$1),$R66-SUM($T88:Y88),IF(Z$1=1,SUMIFS(66:66,$1:$1,"&gt;="&amp;1,$1:$1,"&lt;="&amp;INT(-$N88/30))+(-$N88/30-INT(-$N88/30))*SUMIFS(66:66,$1:$1,INT(-$N88/30)+1),0)+(-$N88/30-INT(-$N88/30))*SUMIFS(66:66,$1:$1,Z$1+INT(-$N88/30)+1)+(INT(-$N88/30)+1--$N88/30)*SUMIFS(66:66,$1:$1,Z$1+INT(-$N88/30))))</f>
        <v>578865.00000000012</v>
      </c>
      <c r="AA88" s="40">
        <f>IF(AA$7="",0,IF(AA$1=MAX($1:$1),$R66-SUM($T88:Z88),IF(AA$1=1,SUMIFS(66:66,$1:$1,"&gt;="&amp;1,$1:$1,"&lt;="&amp;INT(-$N88/30))+(-$N88/30-INT(-$N88/30))*SUMIFS(66:66,$1:$1,INT(-$N88/30)+1),0)+(-$N88/30-INT(-$N88/30))*SUMIFS(66:66,$1:$1,AA$1+INT(-$N88/30)+1)+(INT(-$N88/30)+1--$N88/30)*SUMIFS(66:66,$1:$1,AA$1+INT(-$N88/30))))</f>
        <v>625096.5</v>
      </c>
      <c r="AB88" s="40">
        <f>IF(AB$7="",0,IF(AB$1=MAX($1:$1),$R66-SUM($T88:AA88),IF(AB$1=1,SUMIFS(66:66,$1:$1,"&gt;="&amp;1,$1:$1,"&lt;="&amp;INT(-$N88/30))+(-$N88/30-INT(-$N88/30))*SUMIFS(66:66,$1:$1,INT(-$N88/30)+1),0)+(-$N88/30-INT(-$N88/30))*SUMIFS(66:66,$1:$1,AB$1+INT(-$N88/30)+1)+(INT(-$N88/30)+1--$N88/30)*SUMIFS(66:66,$1:$1,AB$1+INT(-$N88/30))))</f>
        <v>674047.50000000012</v>
      </c>
      <c r="AC88" s="40">
        <f>IF(AC$7="",0,IF(AC$1=MAX($1:$1),$R66-SUM($T88:AB88),IF(AC$1=1,SUMIFS(66:66,$1:$1,"&gt;="&amp;1,$1:$1,"&lt;="&amp;INT(-$N88/30))+(-$N88/30-INT(-$N88/30))*SUMIFS(66:66,$1:$1,INT(-$N88/30)+1),0)+(-$N88/30-INT(-$N88/30))*SUMIFS(66:66,$1:$1,AC$1+INT(-$N88/30)+1)+(INT(-$N88/30)+1--$N88/30)*SUMIFS(66:66,$1:$1,AC$1+INT(-$N88/30))))</f>
        <v>725718.00000000012</v>
      </c>
      <c r="AD88" s="40">
        <f>IF(AD$7="",0,IF(AD$1=MAX($1:$1),$R66-SUM($T88:AC88),IF(AD$1=1,SUMIFS(66:66,$1:$1,"&gt;="&amp;1,$1:$1,"&lt;="&amp;INT(-$N88/30))+(-$N88/30-INT(-$N88/30))*SUMIFS(66:66,$1:$1,INT(-$N88/30)+1),0)+(-$N88/30-INT(-$N88/30))*SUMIFS(66:66,$1:$1,AD$1+INT(-$N88/30)+1)+(INT(-$N88/30)+1--$N88/30)*SUMIFS(66:66,$1:$1,AD$1+INT(-$N88/30))))</f>
        <v>780108.00000000023</v>
      </c>
      <c r="AE88" s="40">
        <f>IF(AE$7="",0,IF(AE$1=MAX($1:$1),$R66-SUM($T88:AD88),IF(AE$1=1,SUMIFS(66:66,$1:$1,"&gt;="&amp;1,$1:$1,"&lt;="&amp;INT(-$N88/30))+(-$N88/30-INT(-$N88/30))*SUMIFS(66:66,$1:$1,INT(-$N88/30)+1),0)+(-$N88/30-INT(-$N88/30))*SUMIFS(66:66,$1:$1,AE$1+INT(-$N88/30)+1)+(INT(-$N88/30)+1--$N88/30)*SUMIFS(66:66,$1:$1,AE$1+INT(-$N88/30))))</f>
        <v>837217.50000000012</v>
      </c>
      <c r="AF88" s="40">
        <f>IF(AF$7="",0,IF(AF$1=MAX($1:$1),$R66-SUM($T88:AE88),IF(AF$1=1,SUMIFS(66:66,$1:$1,"&gt;="&amp;1,$1:$1,"&lt;="&amp;INT(-$N88/30))+(-$N88/30-INT(-$N88/30))*SUMIFS(66:66,$1:$1,INT(-$N88/30)+1),0)+(-$N88/30-INT(-$N88/30))*SUMIFS(66:66,$1:$1,AF$1+INT(-$N88/30)+1)+(INT(-$N88/30)+1--$N88/30)*SUMIFS(66:66,$1:$1,AF$1+INT(-$N88/30))))</f>
        <v>897046.50000000012</v>
      </c>
      <c r="AG88" s="40">
        <f>IF(AG$7="",0,IF(AG$1=MAX($1:$1),$R66-SUM($T88:AF88),IF(AG$1=1,SUMIFS(66:66,$1:$1,"&gt;="&amp;1,$1:$1,"&lt;="&amp;INT(-$N88/30))+(-$N88/30-INT(-$N88/30))*SUMIFS(66:66,$1:$1,INT(-$N88/30)+1),0)+(-$N88/30-INT(-$N88/30))*SUMIFS(66:66,$1:$1,AG$1+INT(-$N88/30)+1)+(INT(-$N88/30)+1--$N88/30)*SUMIFS(66:66,$1:$1,AG$1+INT(-$N88/30))))</f>
        <v>959595.00000000012</v>
      </c>
      <c r="AH88" s="40">
        <f>IF(AH$7="",0,IF(AH$1=MAX($1:$1),$R66-SUM($T88:AG88),IF(AH$1=1,SUMIFS(66:66,$1:$1,"&gt;="&amp;1,$1:$1,"&lt;="&amp;INT(-$N88/30))+(-$N88/30-INT(-$N88/30))*SUMIFS(66:66,$1:$1,INT(-$N88/30)+1),0)+(-$N88/30-INT(-$N88/30))*SUMIFS(66:66,$1:$1,AH$1+INT(-$N88/30)+1)+(INT(-$N88/30)+1--$N88/30)*SUMIFS(66:66,$1:$1,AH$1+INT(-$N88/30))))</f>
        <v>1024863.0000000002</v>
      </c>
      <c r="AI88" s="40">
        <f>IF(AI$7="",0,IF(AI$1=MAX($1:$1),$R66-SUM($T88:AH88),IF(AI$1=1,SUMIFS(66:66,$1:$1,"&gt;="&amp;1,$1:$1,"&lt;="&amp;INT(-$N88/30))+(-$N88/30-INT(-$N88/30))*SUMIFS(66:66,$1:$1,INT(-$N88/30)+1),0)+(-$N88/30-INT(-$N88/30))*SUMIFS(66:66,$1:$1,AI$1+INT(-$N88/30)+1)+(INT(-$N88/30)+1--$N88/30)*SUMIFS(66:66,$1:$1,AI$1+INT(-$N88/30))))</f>
        <v>1092850.5000000002</v>
      </c>
      <c r="AJ88" s="40">
        <f>IF(AJ$7="",0,IF(AJ$1=MAX($1:$1),$R66-SUM($T88:AI88),IF(AJ$1=1,SUMIFS(66:66,$1:$1,"&gt;="&amp;1,$1:$1,"&lt;="&amp;INT(-$N88/30))+(-$N88/30-INT(-$N88/30))*SUMIFS(66:66,$1:$1,INT(-$N88/30)+1),0)+(-$N88/30-INT(-$N88/30))*SUMIFS(66:66,$1:$1,AJ$1+INT(-$N88/30)+1)+(INT(-$N88/30)+1--$N88/30)*SUMIFS(66:66,$1:$1,AJ$1+INT(-$N88/30))))</f>
        <v>1163557.5000000002</v>
      </c>
      <c r="AK88" s="40">
        <f>IF(AK$7="",0,IF(AK$1=MAX($1:$1),$R66-SUM($T88:AJ88),IF(AK$1=1,SUMIFS(66:66,$1:$1,"&gt;="&amp;1,$1:$1,"&lt;="&amp;INT(-$N88/30))+(-$N88/30-INT(-$N88/30))*SUMIFS(66:66,$1:$1,INT(-$N88/30)+1),0)+(-$N88/30-INT(-$N88/30))*SUMIFS(66:66,$1:$1,AK$1+INT(-$N88/30)+1)+(INT(-$N88/30)+1--$N88/30)*SUMIFS(66:66,$1:$1,AK$1+INT(-$N88/30))))</f>
        <v>1236984</v>
      </c>
      <c r="AL88" s="40">
        <f>IF(AL$7="",0,IF(AL$1=MAX($1:$1),$R66-SUM($T88:AK88),IF(AL$1=1,SUMIFS(66:66,$1:$1,"&gt;="&amp;1,$1:$1,"&lt;="&amp;INT(-$N88/30))+(-$N88/30-INT(-$N88/30))*SUMIFS(66:66,$1:$1,INT(-$N88/30)+1),0)+(-$N88/30-INT(-$N88/30))*SUMIFS(66:66,$1:$1,AL$1+INT(-$N88/30)+1)+(INT(-$N88/30)+1--$N88/30)*SUMIFS(66:66,$1:$1,AL$1+INT(-$N88/30))))</f>
        <v>1313130.0000000002</v>
      </c>
      <c r="AM88" s="40">
        <f>IF(AM$7="",0,IF(AM$1=MAX($1:$1),$R66-SUM($T88:AL88),IF(AM$1=1,SUMIFS(66:66,$1:$1,"&gt;="&amp;1,$1:$1,"&lt;="&amp;INT(-$N88/30))+(-$N88/30-INT(-$N88/30))*SUMIFS(66:66,$1:$1,INT(-$N88/30)+1),0)+(-$N88/30-INT(-$N88/30))*SUMIFS(66:66,$1:$1,AM$1+INT(-$N88/30)+1)+(INT(-$N88/30)+1--$N88/30)*SUMIFS(66:66,$1:$1,AM$1+INT(-$N88/30))))</f>
        <v>1391995.5000000002</v>
      </c>
      <c r="AN88" s="40">
        <f>IF(AN$7="",0,IF(AN$1=MAX($1:$1),$R66-SUM($T88:AM88),IF(AN$1=1,SUMIFS(66:66,$1:$1,"&gt;="&amp;1,$1:$1,"&lt;="&amp;INT(-$N88/30))+(-$N88/30-INT(-$N88/30))*SUMIFS(66:66,$1:$1,INT(-$N88/30)+1),0)+(-$N88/30-INT(-$N88/30))*SUMIFS(66:66,$1:$1,AN$1+INT(-$N88/30)+1)+(INT(-$N88/30)+1--$N88/30)*SUMIFS(66:66,$1:$1,AN$1+INT(-$N88/30))))</f>
        <v>1473580.5000000002</v>
      </c>
      <c r="AO88" s="40">
        <f>IF(AO$7="",0,IF(AO$1=MAX($1:$1),$R66-SUM($T88:AN88),IF(AO$1=1,SUMIFS(66:66,$1:$1,"&gt;="&amp;1,$1:$1,"&lt;="&amp;INT(-$N88/30))+(-$N88/30-INT(-$N88/30))*SUMIFS(66:66,$1:$1,INT(-$N88/30)+1),0)+(-$N88/30-INT(-$N88/30))*SUMIFS(66:66,$1:$1,AO$1+INT(-$N88/30)+1)+(INT(-$N88/30)+1--$N88/30)*SUMIFS(66:66,$1:$1,AO$1+INT(-$N88/30))))</f>
        <v>1557885.0000000002</v>
      </c>
      <c r="AP88" s="40">
        <f>IF(AP$7="",0,IF(AP$1=MAX($1:$1),$R66-SUM($T88:AO88),IF(AP$1=1,SUMIFS(66:66,$1:$1,"&gt;="&amp;1,$1:$1,"&lt;="&amp;INT(-$N88/30))+(-$N88/30-INT(-$N88/30))*SUMIFS(66:66,$1:$1,INT(-$N88/30)+1),0)+(-$N88/30-INT(-$N88/30))*SUMIFS(66:66,$1:$1,AP$1+INT(-$N88/30)+1)+(INT(-$N88/30)+1--$N88/30)*SUMIFS(66:66,$1:$1,AP$1+INT(-$N88/30))))</f>
        <v>1644909.0000000002</v>
      </c>
      <c r="AQ88" s="40">
        <f>IF(AQ$7="",0,IF(AQ$1=MAX($1:$1),$R66-SUM($T88:AP88),IF(AQ$1=1,SUMIFS(66:66,$1:$1,"&gt;="&amp;1,$1:$1,"&lt;="&amp;INT(-$N88/30))+(-$N88/30-INT(-$N88/30))*SUMIFS(66:66,$1:$1,INT(-$N88/30)+1),0)+(-$N88/30-INT(-$N88/30))*SUMIFS(66:66,$1:$1,AQ$1+INT(-$N88/30)+1)+(INT(-$N88/30)+1--$N88/30)*SUMIFS(66:66,$1:$1,AQ$1+INT(-$N88/30))))</f>
        <v>1734652.5000000002</v>
      </c>
      <c r="AR88" s="40">
        <f>IF(AR$7="",0,IF(AR$1=MAX($1:$1),$R66-SUM($T88:AQ88),IF(AR$1=1,SUMIFS(66:66,$1:$1,"&gt;="&amp;1,$1:$1,"&lt;="&amp;INT(-$N88/30))+(-$N88/30-INT(-$N88/30))*SUMIFS(66:66,$1:$1,INT(-$N88/30)+1),0)+(-$N88/30-INT(-$N88/30))*SUMIFS(66:66,$1:$1,AR$1+INT(-$N88/30)+1)+(INT(-$N88/30)+1--$N88/30)*SUMIFS(66:66,$1:$1,AR$1+INT(-$N88/30))))</f>
        <v>1827115.5000000005</v>
      </c>
      <c r="AS88" s="40">
        <f>IF(AS$7="",0,IF(AS$1=MAX($1:$1),$R66-SUM($T88:AR88),IF(AS$1=1,SUMIFS(66:66,$1:$1,"&gt;="&amp;1,$1:$1,"&lt;="&amp;INT(-$N88/30))+(-$N88/30-INT(-$N88/30))*SUMIFS(66:66,$1:$1,INT(-$N88/30)+1),0)+(-$N88/30-INT(-$N88/30))*SUMIFS(66:66,$1:$1,AS$1+INT(-$N88/30)+1)+(INT(-$N88/30)+1--$N88/30)*SUMIFS(66:66,$1:$1,AS$1+INT(-$N88/30))))</f>
        <v>3942498</v>
      </c>
      <c r="AT88" s="40">
        <f>IF(AT$7="",0,IF(AT$1=MAX($1:$1),$R66-SUM($T88:AS88),IF(AT$1=1,SUMIFS(66:66,$1:$1,"&gt;="&amp;1,$1:$1,"&lt;="&amp;INT(-$N88/30))+(-$N88/30-INT(-$N88/30))*SUMIFS(66:66,$1:$1,INT(-$N88/30)+1),0)+(-$N88/30-INT(-$N88/30))*SUMIFS(66:66,$1:$1,AT$1+INT(-$N88/30)+1)+(INT(-$N88/30)+1--$N88/30)*SUMIFS(66:66,$1:$1,AT$1+INT(-$N88/30))))</f>
        <v>0</v>
      </c>
      <c r="AU88" s="40">
        <f>IF(AU$7="",0,IF(AU$1=MAX($1:$1),$R66-SUM($T88:AT88),IF(AU$1=1,SUMIFS(66:66,$1:$1,"&gt;="&amp;1,$1:$1,"&lt;="&amp;INT(-$N88/30))+(-$N88/30-INT(-$N88/30))*SUMIFS(66:66,$1:$1,INT(-$N88/30)+1),0)+(-$N88/30-INT(-$N88/30))*SUMIFS(66:66,$1:$1,AU$1+INT(-$N88/30)+1)+(INT(-$N88/30)+1--$N88/30)*SUMIFS(66:66,$1:$1,AU$1+INT(-$N88/30))))</f>
        <v>0</v>
      </c>
      <c r="AV88" s="40">
        <f>IF(AV$7="",0,IF(AV$1=MAX($1:$1),$R66-SUM($T88:AU88),IF(AV$1=1,SUMIFS(66:66,$1:$1,"&gt;="&amp;1,$1:$1,"&lt;="&amp;INT(-$N88/30))+(-$N88/30-INT(-$N88/30))*SUMIFS(66:66,$1:$1,INT(-$N88/30)+1),0)+(-$N88/30-INT(-$N88/30))*SUMIFS(66:66,$1:$1,AV$1+INT(-$N88/30)+1)+(INT(-$N88/30)+1--$N88/30)*SUMIFS(66:66,$1:$1,AV$1+INT(-$N88/30))))</f>
        <v>0</v>
      </c>
      <c r="AW88" s="40">
        <f>IF(AW$7="",0,IF(AW$1=MAX($1:$1),$R66-SUM($T88:AV88),IF(AW$1=1,SUMIFS(66:66,$1:$1,"&gt;="&amp;1,$1:$1,"&lt;="&amp;INT(-$N88/30))+(-$N88/30-INT(-$N88/30))*SUMIFS(66:66,$1:$1,INT(-$N88/30)+1),0)+(-$N88/30-INT(-$N88/30))*SUMIFS(66:66,$1:$1,AW$1+INT(-$N88/30)+1)+(INT(-$N88/30)+1--$N88/30)*SUMIFS(66:66,$1:$1,AW$1+INT(-$N88/30))))</f>
        <v>0</v>
      </c>
      <c r="AX88" s="40">
        <f>IF(AX$7="",0,IF(AX$1=MAX($1:$1),$R66-SUM($T88:AW88),IF(AX$1=1,SUMIFS(66:66,$1:$1,"&gt;="&amp;1,$1:$1,"&lt;="&amp;INT(-$N88/30))+(-$N88/30-INT(-$N88/30))*SUMIFS(66:66,$1:$1,INT(-$N88/30)+1),0)+(-$N88/30-INT(-$N88/30))*SUMIFS(66:66,$1:$1,AX$1+INT(-$N88/30)+1)+(INT(-$N88/30)+1--$N88/30)*SUMIFS(66:66,$1:$1,AX$1+INT(-$N88/30))))</f>
        <v>0</v>
      </c>
      <c r="AY88" s="40">
        <f>IF(AY$7="",0,IF(AY$1=MAX($1:$1),$R66-SUM($T88:AX88),IF(AY$1=1,SUMIFS(66:66,$1:$1,"&gt;="&amp;1,$1:$1,"&lt;="&amp;INT(-$N88/30))+(-$N88/30-INT(-$N88/30))*SUMIFS(66:66,$1:$1,INT(-$N88/30)+1),0)+(-$N88/30-INT(-$N88/30))*SUMIFS(66:66,$1:$1,AY$1+INT(-$N88/30)+1)+(INT(-$N88/30)+1--$N88/30)*SUMIFS(66:66,$1:$1,AY$1+INT(-$N88/30))))</f>
        <v>0</v>
      </c>
      <c r="AZ88" s="40">
        <f>IF(AZ$7="",0,IF(AZ$1=MAX($1:$1),$R66-SUM($T88:AY88),IF(AZ$1=1,SUMIFS(66:66,$1:$1,"&gt;="&amp;1,$1:$1,"&lt;="&amp;INT(-$N88/30))+(-$N88/30-INT(-$N88/30))*SUMIFS(66:66,$1:$1,INT(-$N88/30)+1),0)+(-$N88/30-INT(-$N88/30))*SUMIFS(66:66,$1:$1,AZ$1+INT(-$N88/30)+1)+(INT(-$N88/30)+1--$N88/30)*SUMIFS(66:66,$1:$1,AZ$1+INT(-$N88/30))))</f>
        <v>0</v>
      </c>
      <c r="BA88" s="40">
        <f>IF(BA$7="",0,IF(BA$1=MAX($1:$1),$R66-SUM($T88:AZ88),IF(BA$1=1,SUMIFS(66:66,$1:$1,"&gt;="&amp;1,$1:$1,"&lt;="&amp;INT(-$N88/30))+(-$N88/30-INT(-$N88/30))*SUMIFS(66:66,$1:$1,INT(-$N88/30)+1),0)+(-$N88/30-INT(-$N88/30))*SUMIFS(66:66,$1:$1,BA$1+INT(-$N88/30)+1)+(INT(-$N88/30)+1--$N88/30)*SUMIFS(66:66,$1:$1,BA$1+INT(-$N88/30))))</f>
        <v>0</v>
      </c>
      <c r="BB88" s="40">
        <f>IF(BB$7="",0,IF(BB$1=MAX($1:$1),$R66-SUM($T88:BA88),IF(BB$1=1,SUMIFS(66:66,$1:$1,"&gt;="&amp;1,$1:$1,"&lt;="&amp;INT(-$N88/30))+(-$N88/30-INT(-$N88/30))*SUMIFS(66:66,$1:$1,INT(-$N88/30)+1),0)+(-$N88/30-INT(-$N88/30))*SUMIFS(66:66,$1:$1,BB$1+INT(-$N88/30)+1)+(INT(-$N88/30)+1--$N88/30)*SUMIFS(66:66,$1:$1,BB$1+INT(-$N88/30))))</f>
        <v>0</v>
      </c>
      <c r="BC88" s="40">
        <f>IF(BC$7="",0,IF(BC$1=MAX($1:$1),$R66-SUM($T88:BB88),IF(BC$1=1,SUMIFS(66:66,$1:$1,"&gt;="&amp;1,$1:$1,"&lt;="&amp;INT(-$N88/30))+(-$N88/30-INT(-$N88/30))*SUMIFS(66:66,$1:$1,INT(-$N88/30)+1),0)+(-$N88/30-INT(-$N88/30))*SUMIFS(66:66,$1:$1,BC$1+INT(-$N88/30)+1)+(INT(-$N88/30)+1--$N88/30)*SUMIFS(66:66,$1:$1,BC$1+INT(-$N88/30))))</f>
        <v>0</v>
      </c>
      <c r="BD88" s="40">
        <f>IF(BD$7="",0,IF(BD$1=MAX($1:$1),$R66-SUM($T88:BC88),IF(BD$1=1,SUMIFS(66:66,$1:$1,"&gt;="&amp;1,$1:$1,"&lt;="&amp;INT(-$N88/30))+(-$N88/30-INT(-$N88/30))*SUMIFS(66:66,$1:$1,INT(-$N88/30)+1),0)+(-$N88/30-INT(-$N88/30))*SUMIFS(66:66,$1:$1,BD$1+INT(-$N88/30)+1)+(INT(-$N88/30)+1--$N88/30)*SUMIFS(66:66,$1:$1,BD$1+INT(-$N88/30))))</f>
        <v>0</v>
      </c>
      <c r="BE88" s="40">
        <f>IF(BE$7="",0,IF(BE$1=MAX($1:$1),$R66-SUM($T88:BD88),IF(BE$1=1,SUMIFS(66:66,$1:$1,"&gt;="&amp;1,$1:$1,"&lt;="&amp;INT(-$N88/30))+(-$N88/30-INT(-$N88/30))*SUMIFS(66:66,$1:$1,INT(-$N88/30)+1),0)+(-$N88/30-INT(-$N88/30))*SUMIFS(66:66,$1:$1,BE$1+INT(-$N88/30)+1)+(INT(-$N88/30)+1--$N88/30)*SUMIFS(66:66,$1:$1,BE$1+INT(-$N88/30))))</f>
        <v>0</v>
      </c>
      <c r="BF88" s="40">
        <f>IF(BF$7="",0,IF(BF$1=MAX($1:$1),$R66-SUM($T88:BE88),IF(BF$1=1,SUMIFS(66:66,$1:$1,"&gt;="&amp;1,$1:$1,"&lt;="&amp;INT(-$N88/30))+(-$N88/30-INT(-$N88/30))*SUMIFS(66:66,$1:$1,INT(-$N88/30)+1),0)+(-$N88/30-INT(-$N88/30))*SUMIFS(66:66,$1:$1,BF$1+INT(-$N88/30)+1)+(INT(-$N88/30)+1--$N88/30)*SUMIFS(66:66,$1:$1,BF$1+INT(-$N88/30))))</f>
        <v>0</v>
      </c>
      <c r="BG88" s="40">
        <f>IF(BG$7="",0,IF(BG$1=MAX($1:$1),$R66-SUM($T88:BF88),IF(BG$1=1,SUMIFS(66:66,$1:$1,"&gt;="&amp;1,$1:$1,"&lt;="&amp;INT(-$N88/30))+(-$N88/30-INT(-$N88/30))*SUMIFS(66:66,$1:$1,INT(-$N88/30)+1),0)+(-$N88/30-INT(-$N88/30))*SUMIFS(66:66,$1:$1,BG$1+INT(-$N88/30)+1)+(INT(-$N88/30)+1--$N88/30)*SUMIFS(66:66,$1:$1,BG$1+INT(-$N88/30))))</f>
        <v>0</v>
      </c>
      <c r="BH88" s="40">
        <f>IF(BH$7="",0,IF(BH$1=MAX($1:$1),$R66-SUM($T88:BG88),IF(BH$1=1,SUMIFS(66:66,$1:$1,"&gt;="&amp;1,$1:$1,"&lt;="&amp;INT(-$N88/30))+(-$N88/30-INT(-$N88/30))*SUMIFS(66:66,$1:$1,INT(-$N88/30)+1),0)+(-$N88/30-INT(-$N88/30))*SUMIFS(66:66,$1:$1,BH$1+INT(-$N88/30)+1)+(INT(-$N88/30)+1--$N88/30)*SUMIFS(66:66,$1:$1,BH$1+INT(-$N88/30))))</f>
        <v>0</v>
      </c>
      <c r="BI88" s="40">
        <f>IF(BI$7="",0,IF(BI$1=MAX($1:$1),$R66-SUM($T88:BH88),IF(BI$1=1,SUMIFS(66:66,$1:$1,"&gt;="&amp;1,$1:$1,"&lt;="&amp;INT(-$N88/30))+(-$N88/30-INT(-$N88/30))*SUMIFS(66:66,$1:$1,INT(-$N88/30)+1),0)+(-$N88/30-INT(-$N88/30))*SUMIFS(66:66,$1:$1,BI$1+INT(-$N88/30)+1)+(INT(-$N88/30)+1--$N88/30)*SUMIFS(66:66,$1:$1,BI$1+INT(-$N88/30))))</f>
        <v>0</v>
      </c>
      <c r="BJ88" s="40">
        <f>IF(BJ$7="",0,IF(BJ$1=MAX($1:$1),$R66-SUM($T88:BI88),IF(BJ$1=1,SUMIFS(66:66,$1:$1,"&gt;="&amp;1,$1:$1,"&lt;="&amp;INT(-$N88/30))+(-$N88/30-INT(-$N88/30))*SUMIFS(66:66,$1:$1,INT(-$N88/30)+1),0)+(-$N88/30-INT(-$N88/30))*SUMIFS(66:66,$1:$1,BJ$1+INT(-$N88/30)+1)+(INT(-$N88/30)+1--$N88/30)*SUMIFS(66:66,$1:$1,BJ$1+INT(-$N88/30))))</f>
        <v>0</v>
      </c>
      <c r="BK88" s="40">
        <f>IF(BK$7="",0,IF(BK$1=MAX($1:$1),$R66-SUM($T88:BJ88),IF(BK$1=1,SUMIFS(66:66,$1:$1,"&gt;="&amp;1,$1:$1,"&lt;="&amp;INT(-$N88/30))+(-$N88/30-INT(-$N88/30))*SUMIFS(66:66,$1:$1,INT(-$N88/30)+1),0)+(-$N88/30-INT(-$N88/30))*SUMIFS(66:66,$1:$1,BK$1+INT(-$N88/30)+1)+(INT(-$N88/30)+1--$N88/30)*SUMIFS(66:66,$1:$1,BK$1+INT(-$N88/30))))</f>
        <v>0</v>
      </c>
      <c r="BL88" s="40">
        <f>IF(BL$7="",0,IF(BL$1=MAX($1:$1),$R66-SUM($T88:BK88),IF(BL$1=1,SUMIFS(66:66,$1:$1,"&gt;="&amp;1,$1:$1,"&lt;="&amp;INT(-$N88/30))+(-$N88/30-INT(-$N88/30))*SUMIFS(66:66,$1:$1,INT(-$N88/30)+1),0)+(-$N88/30-INT(-$N88/30))*SUMIFS(66:66,$1:$1,BL$1+INT(-$N88/30)+1)+(INT(-$N88/30)+1--$N88/30)*SUMIFS(66:66,$1:$1,BL$1+INT(-$N88/30))))</f>
        <v>0</v>
      </c>
      <c r="BM88" s="40">
        <f>IF(BM$7="",0,IF(BM$1=MAX($1:$1),$R66-SUM($T88:BL88),IF(BM$1=1,SUMIFS(66:66,$1:$1,"&gt;="&amp;1,$1:$1,"&lt;="&amp;INT(-$N88/30))+(-$N88/30-INT(-$N88/30))*SUMIFS(66:66,$1:$1,INT(-$N88/30)+1),0)+(-$N88/30-INT(-$N88/30))*SUMIFS(66:66,$1:$1,BM$1+INT(-$N88/30)+1)+(INT(-$N88/30)+1--$N88/30)*SUMIFS(66:66,$1:$1,BM$1+INT(-$N88/30))))</f>
        <v>0</v>
      </c>
      <c r="BN88" s="40">
        <f>IF(BN$7="",0,IF(BN$1=MAX($1:$1),$R66-SUM($T88:BM88),IF(BN$1=1,SUMIFS(66:66,$1:$1,"&gt;="&amp;1,$1:$1,"&lt;="&amp;INT(-$N88/30))+(-$N88/30-INT(-$N88/30))*SUMIFS(66:66,$1:$1,INT(-$N88/30)+1),0)+(-$N88/30-INT(-$N88/30))*SUMIFS(66:66,$1:$1,BN$1+INT(-$N88/30)+1)+(INT(-$N88/30)+1--$N88/30)*SUMIFS(66:66,$1:$1,BN$1+INT(-$N88/30))))</f>
        <v>0</v>
      </c>
      <c r="BO88" s="40">
        <f>IF(BO$7="",0,IF(BO$1=MAX($1:$1),$R66-SUM($T88:BN88),IF(BO$1=1,SUMIFS(66:66,$1:$1,"&gt;="&amp;1,$1:$1,"&lt;="&amp;INT(-$N88/30))+(-$N88/30-INT(-$N88/30))*SUMIFS(66:66,$1:$1,INT(-$N88/30)+1),0)+(-$N88/30-INT(-$N88/30))*SUMIFS(66:66,$1:$1,BO$1+INT(-$N88/30)+1)+(INT(-$N88/30)+1--$N88/30)*SUMIFS(66:66,$1:$1,BO$1+INT(-$N88/30))))</f>
        <v>0</v>
      </c>
      <c r="BP88" s="40">
        <f>IF(BP$7="",0,IF(BP$1=MAX($1:$1),$R66-SUM($T88:BO88),IF(BP$1=1,SUMIFS(66:66,$1:$1,"&gt;="&amp;1,$1:$1,"&lt;="&amp;INT(-$N88/30))+(-$N88/30-INT(-$N88/30))*SUMIFS(66:66,$1:$1,INT(-$N88/30)+1),0)+(-$N88/30-INT(-$N88/30))*SUMIFS(66:66,$1:$1,BP$1+INT(-$N88/30)+1)+(INT(-$N88/30)+1--$N88/30)*SUMIFS(66:66,$1:$1,BP$1+INT(-$N88/30))))</f>
        <v>0</v>
      </c>
      <c r="BQ88" s="40">
        <f>IF(BQ$7="",0,IF(BQ$1=MAX($1:$1),$R66-SUM($T88:BP88),IF(BQ$1=1,SUMIFS(66:66,$1:$1,"&gt;="&amp;1,$1:$1,"&lt;="&amp;INT(-$N88/30))+(-$N88/30-INT(-$N88/30))*SUMIFS(66:66,$1:$1,INT(-$N88/30)+1),0)+(-$N88/30-INT(-$N88/30))*SUMIFS(66:66,$1:$1,BQ$1+INT(-$N88/30)+1)+(INT(-$N88/30)+1--$N88/30)*SUMIFS(66:66,$1:$1,BQ$1+INT(-$N88/30))))</f>
        <v>0</v>
      </c>
      <c r="BR88" s="40">
        <f>IF(BR$7="",0,IF(BR$1=MAX($1:$1),$R66-SUM($T88:BQ88),IF(BR$1=1,SUMIFS(66:66,$1:$1,"&gt;="&amp;1,$1:$1,"&lt;="&amp;INT(-$N88/30))+(-$N88/30-INT(-$N88/30))*SUMIFS(66:66,$1:$1,INT(-$N88/30)+1),0)+(-$N88/30-INT(-$N88/30))*SUMIFS(66:66,$1:$1,BR$1+INT(-$N88/30)+1)+(INT(-$N88/30)+1--$N88/30)*SUMIFS(66:66,$1:$1,BR$1+INT(-$N88/30))))</f>
        <v>0</v>
      </c>
      <c r="BS88" s="40">
        <f>IF(BS$7="",0,IF(BS$1=MAX($1:$1),$R66-SUM($T88:BR88),IF(BS$1=1,SUMIFS(66:66,$1:$1,"&gt;="&amp;1,$1:$1,"&lt;="&amp;INT(-$N88/30))+(-$N88/30-INT(-$N88/30))*SUMIFS(66:66,$1:$1,INT(-$N88/30)+1),0)+(-$N88/30-INT(-$N88/30))*SUMIFS(66:66,$1:$1,BS$1+INT(-$N88/30)+1)+(INT(-$N88/30)+1--$N88/30)*SUMIFS(66:66,$1:$1,BS$1+INT(-$N88/30))))</f>
        <v>0</v>
      </c>
      <c r="BT88" s="40">
        <f>IF(BT$7="",0,IF(BT$1=MAX($1:$1),$R66-SUM($T88:BS88),IF(BT$1=1,SUMIFS(66:66,$1:$1,"&gt;="&amp;1,$1:$1,"&lt;="&amp;INT(-$N88/30))+(-$N88/30-INT(-$N88/30))*SUMIFS(66:66,$1:$1,INT(-$N88/30)+1),0)+(-$N88/30-INT(-$N88/30))*SUMIFS(66:66,$1:$1,BT$1+INT(-$N88/30)+1)+(INT(-$N88/30)+1--$N88/30)*SUMIFS(66:66,$1:$1,BT$1+INT(-$N88/30))))</f>
        <v>0</v>
      </c>
      <c r="BU88" s="40">
        <f>IF(BU$7="",0,IF(BU$1=MAX($1:$1),$R66-SUM($T88:BT88),IF(BU$1=1,SUMIFS(66:66,$1:$1,"&gt;="&amp;1,$1:$1,"&lt;="&amp;INT(-$N88/30))+(-$N88/30-INT(-$N88/30))*SUMIFS(66:66,$1:$1,INT(-$N88/30)+1),0)+(-$N88/30-INT(-$N88/30))*SUMIFS(66:66,$1:$1,BU$1+INT(-$N88/30)+1)+(INT(-$N88/30)+1--$N88/30)*SUMIFS(66:66,$1:$1,BU$1+INT(-$N88/30))))</f>
        <v>0</v>
      </c>
      <c r="BV88" s="40">
        <f>IF(BV$7="",0,IF(BV$1=MAX($1:$1),$R66-SUM($T88:BU88),IF(BV$1=1,SUMIFS(66:66,$1:$1,"&gt;="&amp;1,$1:$1,"&lt;="&amp;INT(-$N88/30))+(-$N88/30-INT(-$N88/30))*SUMIFS(66:66,$1:$1,INT(-$N88/30)+1),0)+(-$N88/30-INT(-$N88/30))*SUMIFS(66:66,$1:$1,BV$1+INT(-$N88/30)+1)+(INT(-$N88/30)+1--$N88/30)*SUMIFS(66:66,$1:$1,BV$1+INT(-$N88/30))))</f>
        <v>0</v>
      </c>
      <c r="BW88" s="40">
        <f>IF(BW$7="",0,IF(BW$1=MAX($1:$1),$R66-SUM($T88:BV88),IF(BW$1=1,SUMIFS(66:66,$1:$1,"&gt;="&amp;1,$1:$1,"&lt;="&amp;INT(-$N88/30))+(-$N88/30-INT(-$N88/30))*SUMIFS(66:66,$1:$1,INT(-$N88/30)+1),0)+(-$N88/30-INT(-$N88/30))*SUMIFS(66:66,$1:$1,BW$1+INT(-$N88/30)+1)+(INT(-$N88/30)+1--$N88/30)*SUMIFS(66:66,$1:$1,BW$1+INT(-$N88/30))))</f>
        <v>0</v>
      </c>
      <c r="BX88" s="40">
        <f>IF(BX$7="",0,IF(BX$1=MAX($1:$1),$R66-SUM($T88:BW88),IF(BX$1=1,SUMIFS(66:66,$1:$1,"&gt;="&amp;1,$1:$1,"&lt;="&amp;INT(-$N88/30))+(-$N88/30-INT(-$N88/30))*SUMIFS(66:66,$1:$1,INT(-$N88/30)+1),0)+(-$N88/30-INT(-$N88/30))*SUMIFS(66:66,$1:$1,BX$1+INT(-$N88/30)+1)+(INT(-$N88/30)+1--$N88/30)*SUMIFS(66:66,$1:$1,BX$1+INT(-$N88/30))))</f>
        <v>0</v>
      </c>
      <c r="BY88" s="40">
        <f>IF(BY$7="",0,IF(BY$1=MAX($1:$1),$R66-SUM($T88:BX88),IF(BY$1=1,SUMIFS(66:66,$1:$1,"&gt;="&amp;1,$1:$1,"&lt;="&amp;INT(-$N88/30))+(-$N88/30-INT(-$N88/30))*SUMIFS(66:66,$1:$1,INT(-$N88/30)+1),0)+(-$N88/30-INT(-$N88/30))*SUMIFS(66:66,$1:$1,BY$1+INT(-$N88/30)+1)+(INT(-$N88/30)+1--$N88/30)*SUMIFS(66:66,$1:$1,BY$1+INT(-$N88/30))))</f>
        <v>0</v>
      </c>
      <c r="BZ88" s="40">
        <f>IF(BZ$7="",0,IF(BZ$1=MAX($1:$1),$R66-SUM($T88:BY88),IF(BZ$1=1,SUMIFS(66:66,$1:$1,"&gt;="&amp;1,$1:$1,"&lt;="&amp;INT(-$N88/30))+(-$N88/30-INT(-$N88/30))*SUMIFS(66:66,$1:$1,INT(-$N88/30)+1),0)+(-$N88/30-INT(-$N88/30))*SUMIFS(66:66,$1:$1,BZ$1+INT(-$N88/30)+1)+(INT(-$N88/30)+1--$N88/30)*SUMIFS(66:66,$1:$1,BZ$1+INT(-$N88/30))))</f>
        <v>0</v>
      </c>
      <c r="CA88" s="40">
        <f>IF(CA$7="",0,IF(CA$1=MAX($1:$1),$R66-SUM($T88:BZ88),IF(CA$1=1,SUMIFS(66:66,$1:$1,"&gt;="&amp;1,$1:$1,"&lt;="&amp;INT(-$N88/30))+(-$N88/30-INT(-$N88/30))*SUMIFS(66:66,$1:$1,INT(-$N88/30)+1),0)+(-$N88/30-INT(-$N88/30))*SUMIFS(66:66,$1:$1,CA$1+INT(-$N88/30)+1)+(INT(-$N88/30)+1--$N88/30)*SUMIFS(66:66,$1:$1,CA$1+INT(-$N88/30))))</f>
        <v>0</v>
      </c>
      <c r="CB88" s="40">
        <f>IF(CB$7="",0,IF(CB$1=MAX($1:$1),$R66-SUM($T88:CA88),IF(CB$1=1,SUMIFS(66:66,$1:$1,"&gt;="&amp;1,$1:$1,"&lt;="&amp;INT(-$N88/30))+(-$N88/30-INT(-$N88/30))*SUMIFS(66:66,$1:$1,INT(-$N88/30)+1),0)+(-$N88/30-INT(-$N88/30))*SUMIFS(66:66,$1:$1,CB$1+INT(-$N88/30)+1)+(INT(-$N88/30)+1--$N88/30)*SUMIFS(66:66,$1:$1,CB$1+INT(-$N88/30))))</f>
        <v>0</v>
      </c>
      <c r="CC88" s="40">
        <f>IF(CC$7="",0,IF(CC$1=MAX($1:$1),$R66-SUM($T88:CB88),IF(CC$1=1,SUMIFS(66:66,$1:$1,"&gt;="&amp;1,$1:$1,"&lt;="&amp;INT(-$N88/30))+(-$N88/30-INT(-$N88/30))*SUMIFS(66:66,$1:$1,INT(-$N88/30)+1),0)+(-$N88/30-INT(-$N88/30))*SUMIFS(66:66,$1:$1,CC$1+INT(-$N88/30)+1)+(INT(-$N88/30)+1--$N88/30)*SUMIFS(66:66,$1:$1,CC$1+INT(-$N88/30))))</f>
        <v>0</v>
      </c>
      <c r="CD88" s="40">
        <f>IF(CD$7="",0,IF(CD$1=MAX($1:$1),$R66-SUM($T88:CC88),IF(CD$1=1,SUMIFS(66:66,$1:$1,"&gt;="&amp;1,$1:$1,"&lt;="&amp;INT(-$N88/30))+(-$N88/30-INT(-$N88/30))*SUMIFS(66:66,$1:$1,INT(-$N88/30)+1),0)+(-$N88/30-INT(-$N88/30))*SUMIFS(66:66,$1:$1,CD$1+INT(-$N88/30)+1)+(INT(-$N88/30)+1--$N88/30)*SUMIFS(66:66,$1:$1,CD$1+INT(-$N88/30))))</f>
        <v>0</v>
      </c>
      <c r="CE88" s="40">
        <f>IF(CE$7="",0,IF(CE$1=MAX($1:$1),$R66-SUM($T88:CD88),IF(CE$1=1,SUMIFS(66:66,$1:$1,"&gt;="&amp;1,$1:$1,"&lt;="&amp;INT(-$N88/30))+(-$N88/30-INT(-$N88/30))*SUMIFS(66:66,$1:$1,INT(-$N88/30)+1),0)+(-$N88/30-INT(-$N88/30))*SUMIFS(66:66,$1:$1,CE$1+INT(-$N88/30)+1)+(INT(-$N88/30)+1--$N88/30)*SUMIFS(66:66,$1:$1,CE$1+INT(-$N88/30))))</f>
        <v>0</v>
      </c>
      <c r="CF88" s="40">
        <f>IF(CF$7="",0,IF(CF$1=MAX($1:$1),$R66-SUM($T88:CE88),IF(CF$1=1,SUMIFS(66:66,$1:$1,"&gt;="&amp;1,$1:$1,"&lt;="&amp;INT(-$N88/30))+(-$N88/30-INT(-$N88/30))*SUMIFS(66:66,$1:$1,INT(-$N88/30)+1),0)+(-$N88/30-INT(-$N88/30))*SUMIFS(66:66,$1:$1,CF$1+INT(-$N88/30)+1)+(INT(-$N88/30)+1--$N88/30)*SUMIFS(66:66,$1:$1,CF$1+INT(-$N88/30))))</f>
        <v>0</v>
      </c>
      <c r="CG88" s="40">
        <f>IF(CG$7="",0,IF(CG$1=MAX($1:$1),$R66-SUM($T88:CF88),IF(CG$1=1,SUMIFS(66:66,$1:$1,"&gt;="&amp;1,$1:$1,"&lt;="&amp;INT(-$N88/30))+(-$N88/30-INT(-$N88/30))*SUMIFS(66:66,$1:$1,INT(-$N88/30)+1),0)+(-$N88/30-INT(-$N88/30))*SUMIFS(66:66,$1:$1,CG$1+INT(-$N88/30)+1)+(INT(-$N88/30)+1--$N88/30)*SUMIFS(66:66,$1:$1,CG$1+INT(-$N88/30))))</f>
        <v>0</v>
      </c>
      <c r="CH88" s="40">
        <f>IF(CH$7="",0,IF(CH$1=MAX($1:$1),$R66-SUM($T88:CG88),IF(CH$1=1,SUMIFS(66:66,$1:$1,"&gt;="&amp;1,$1:$1,"&lt;="&amp;INT(-$N88/30))+(-$N88/30-INT(-$N88/30))*SUMIFS(66:66,$1:$1,INT(-$N88/30)+1),0)+(-$N88/30-INT(-$N88/30))*SUMIFS(66:66,$1:$1,CH$1+INT(-$N88/30)+1)+(INT(-$N88/30)+1--$N88/30)*SUMIFS(66:66,$1:$1,CH$1+INT(-$N88/30))))</f>
        <v>0</v>
      </c>
      <c r="CI88" s="40">
        <f>IF(CI$7="",0,IF(CI$1=MAX($1:$1),$R66-SUM($T88:CH88),IF(CI$1=1,SUMIFS(66:66,$1:$1,"&gt;="&amp;1,$1:$1,"&lt;="&amp;INT(-$N88/30))+(-$N88/30-INT(-$N88/30))*SUMIFS(66:66,$1:$1,INT(-$N88/30)+1),0)+(-$N88/30-INT(-$N88/30))*SUMIFS(66:66,$1:$1,CI$1+INT(-$N88/30)+1)+(INT(-$N88/30)+1--$N88/30)*SUMIFS(66:66,$1:$1,CI$1+INT(-$N88/30))))</f>
        <v>0</v>
      </c>
      <c r="CJ88" s="40">
        <f>IF(CJ$7="",0,IF(CJ$1=MAX($1:$1),$R66-SUM($T88:CI88),IF(CJ$1=1,SUMIFS(66:66,$1:$1,"&gt;="&amp;1,$1:$1,"&lt;="&amp;INT(-$N88/30))+(-$N88/30-INT(-$N88/30))*SUMIFS(66:66,$1:$1,INT(-$N88/30)+1),0)+(-$N88/30-INT(-$N88/30))*SUMIFS(66:66,$1:$1,CJ$1+INT(-$N88/30)+1)+(INT(-$N88/30)+1--$N88/30)*SUMIFS(66:66,$1:$1,CJ$1+INT(-$N88/30))))</f>
        <v>0</v>
      </c>
      <c r="CK88" s="40">
        <f>IF(CK$7="",0,IF(CK$1=MAX($1:$1),$R66-SUM($T88:CJ88),IF(CK$1=1,SUMIFS(66:66,$1:$1,"&gt;="&amp;1,$1:$1,"&lt;="&amp;INT(-$N88/30))+(-$N88/30-INT(-$N88/30))*SUMIFS(66:66,$1:$1,INT(-$N88/30)+1),0)+(-$N88/30-INT(-$N88/30))*SUMIFS(66:66,$1:$1,CK$1+INT(-$N88/30)+1)+(INT(-$N88/30)+1--$N88/30)*SUMIFS(66:66,$1:$1,CK$1+INT(-$N88/30))))</f>
        <v>0</v>
      </c>
      <c r="CL88" s="40">
        <f>IF(CL$7="",0,IF(CL$1=MAX($1:$1),$R66-SUM($T88:CK88),IF(CL$1=1,SUMIFS(66:66,$1:$1,"&gt;="&amp;1,$1:$1,"&lt;="&amp;INT(-$N88/30))+(-$N88/30-INT(-$N88/30))*SUMIFS(66:66,$1:$1,INT(-$N88/30)+1),0)+(-$N88/30-INT(-$N88/30))*SUMIFS(66:66,$1:$1,CL$1+INT(-$N88/30)+1)+(INT(-$N88/30)+1--$N88/30)*SUMIFS(66:66,$1:$1,CL$1+INT(-$N88/30))))</f>
        <v>0</v>
      </c>
      <c r="CM88" s="40">
        <f>IF(CM$7="",0,IF(CM$1=MAX($1:$1),$R66-SUM($T88:CL88),IF(CM$1=1,SUMIFS(66:66,$1:$1,"&gt;="&amp;1,$1:$1,"&lt;="&amp;INT(-$N88/30))+(-$N88/30-INT(-$N88/30))*SUMIFS(66:66,$1:$1,INT(-$N88/30)+1),0)+(-$N88/30-INT(-$N88/30))*SUMIFS(66:66,$1:$1,CM$1+INT(-$N88/30)+1)+(INT(-$N88/30)+1--$N88/30)*SUMIFS(66:66,$1:$1,CM$1+INT(-$N88/30))))</f>
        <v>0</v>
      </c>
      <c r="CN88" s="40">
        <f>IF(CN$7="",0,IF(CN$1=MAX($1:$1),$R66-SUM($T88:CM88),IF(CN$1=1,SUMIFS(66:66,$1:$1,"&gt;="&amp;1,$1:$1,"&lt;="&amp;INT(-$N88/30))+(-$N88/30-INT(-$N88/30))*SUMIFS(66:66,$1:$1,INT(-$N88/30)+1),0)+(-$N88/30-INT(-$N88/30))*SUMIFS(66:66,$1:$1,CN$1+INT(-$N88/30)+1)+(INT(-$N88/30)+1--$N88/30)*SUMIFS(66:66,$1:$1,CN$1+INT(-$N88/30))))</f>
        <v>0</v>
      </c>
      <c r="CO88" s="40">
        <f>IF(CO$7="",0,IF(CO$1=MAX($1:$1),$R66-SUM($T88:CN88),IF(CO$1=1,SUMIFS(66:66,$1:$1,"&gt;="&amp;1,$1:$1,"&lt;="&amp;INT(-$N88/30))+(-$N88/30-INT(-$N88/30))*SUMIFS(66:66,$1:$1,INT(-$N88/30)+1),0)+(-$N88/30-INT(-$N88/30))*SUMIFS(66:66,$1:$1,CO$1+INT(-$N88/30)+1)+(INT(-$N88/30)+1--$N88/30)*SUMIFS(66:66,$1:$1,CO$1+INT(-$N88/30))))</f>
        <v>0</v>
      </c>
      <c r="CP88" s="40">
        <f>IF(CP$7="",0,IF(CP$1=MAX($1:$1),$R66-SUM($T88:CO88),IF(CP$1=1,SUMIFS(66:66,$1:$1,"&gt;="&amp;1,$1:$1,"&lt;="&amp;INT(-$N88/30))+(-$N88/30-INT(-$N88/30))*SUMIFS(66:66,$1:$1,INT(-$N88/30)+1),0)+(-$N88/30-INT(-$N88/30))*SUMIFS(66:66,$1:$1,CP$1+INT(-$N88/30)+1)+(INT(-$N88/30)+1--$N88/30)*SUMIFS(66:66,$1:$1,CP$1+INT(-$N88/30))))</f>
        <v>0</v>
      </c>
      <c r="CQ88" s="40">
        <f>IF(CQ$7="",0,IF(CQ$1=MAX($1:$1),$R66-SUM($T88:CP88),IF(CQ$1=1,SUMIFS(66:66,$1:$1,"&gt;="&amp;1,$1:$1,"&lt;="&amp;INT(-$N88/30))+(-$N88/30-INT(-$N88/30))*SUMIFS(66:66,$1:$1,INT(-$N88/30)+1),0)+(-$N88/30-INT(-$N88/30))*SUMIFS(66:66,$1:$1,CQ$1+INT(-$N88/30)+1)+(INT(-$N88/30)+1--$N88/30)*SUMIFS(66:66,$1:$1,CQ$1+INT(-$N88/30))))</f>
        <v>0</v>
      </c>
      <c r="CR88" s="40">
        <f>IF(CR$7="",0,IF(CR$1=MAX($1:$1),$R66-SUM($T88:CQ88),IF(CR$1=1,SUMIFS(66:66,$1:$1,"&gt;="&amp;1,$1:$1,"&lt;="&amp;INT(-$N88/30))+(-$N88/30-INT(-$N88/30))*SUMIFS(66:66,$1:$1,INT(-$N88/30)+1),0)+(-$N88/30-INT(-$N88/30))*SUMIFS(66:66,$1:$1,CR$1+INT(-$N88/30)+1)+(INT(-$N88/30)+1--$N88/30)*SUMIFS(66:66,$1:$1,CR$1+INT(-$N88/30))))</f>
        <v>0</v>
      </c>
      <c r="CS88" s="40">
        <f>IF(CS$7="",0,IF(CS$1=MAX($1:$1),$R66-SUM($T88:CR88),IF(CS$1=1,SUMIFS(66:66,$1:$1,"&gt;="&amp;1,$1:$1,"&lt;="&amp;INT(-$N88/30))+(-$N88/30-INT(-$N88/30))*SUMIFS(66:66,$1:$1,INT(-$N88/30)+1),0)+(-$N88/30-INT(-$N88/30))*SUMIFS(66:66,$1:$1,CS$1+INT(-$N88/30)+1)+(INT(-$N88/30)+1--$N88/30)*SUMIFS(66:66,$1:$1,CS$1+INT(-$N88/30))))</f>
        <v>0</v>
      </c>
      <c r="CT88" s="40">
        <f>IF(CT$7="",0,IF(CT$1=MAX($1:$1),$R66-SUM($T88:CS88),IF(CT$1=1,SUMIFS(66:66,$1:$1,"&gt;="&amp;1,$1:$1,"&lt;="&amp;INT(-$N88/30))+(-$N88/30-INT(-$N88/30))*SUMIFS(66:66,$1:$1,INT(-$N88/30)+1),0)+(-$N88/30-INT(-$N88/30))*SUMIFS(66:66,$1:$1,CT$1+INT(-$N88/30)+1)+(INT(-$N88/30)+1--$N88/30)*SUMIFS(66:66,$1:$1,CT$1+INT(-$N88/30))))</f>
        <v>0</v>
      </c>
      <c r="CU88" s="40">
        <f>IF(CU$7="",0,IF(CU$1=MAX($1:$1),$R66-SUM($T88:CT88),IF(CU$1=1,SUMIFS(66:66,$1:$1,"&gt;="&amp;1,$1:$1,"&lt;="&amp;INT(-$N88/30))+(-$N88/30-INT(-$N88/30))*SUMIFS(66:66,$1:$1,INT(-$N88/30)+1),0)+(-$N88/30-INT(-$N88/30))*SUMIFS(66:66,$1:$1,CU$1+INT(-$N88/30)+1)+(INT(-$N88/30)+1--$N88/30)*SUMIFS(66:66,$1:$1,CU$1+INT(-$N88/30))))</f>
        <v>0</v>
      </c>
      <c r="CV88" s="40">
        <f>IF(CV$7="",0,IF(CV$1=MAX($1:$1),$R66-SUM($T88:CU88),IF(CV$1=1,SUMIFS(66:66,$1:$1,"&gt;="&amp;1,$1:$1,"&lt;="&amp;INT(-$N88/30))+(-$N88/30-INT(-$N88/30))*SUMIFS(66:66,$1:$1,INT(-$N88/30)+1),0)+(-$N88/30-INT(-$N88/30))*SUMIFS(66:66,$1:$1,CV$1+INT(-$N88/30)+1)+(INT(-$N88/30)+1--$N88/30)*SUMIFS(66:66,$1:$1,CV$1+INT(-$N88/30))))</f>
        <v>0</v>
      </c>
      <c r="CW88" s="40">
        <f>IF(CW$7="",0,IF(CW$1=MAX($1:$1),$R66-SUM($T88:CV88),IF(CW$1=1,SUMIFS(66:66,$1:$1,"&gt;="&amp;1,$1:$1,"&lt;="&amp;INT(-$N88/30))+(-$N88/30-INT(-$N88/30))*SUMIFS(66:66,$1:$1,INT(-$N88/30)+1),0)+(-$N88/30-INT(-$N88/30))*SUMIFS(66:66,$1:$1,CW$1+INT(-$N88/30)+1)+(INT(-$N88/30)+1--$N88/30)*SUMIFS(66:66,$1:$1,CW$1+INT(-$N88/30))))</f>
        <v>0</v>
      </c>
      <c r="CX88" s="40">
        <f>IF(CX$7="",0,IF(CX$1=MAX($1:$1),$R66-SUM($T88:CW88),IF(CX$1=1,SUMIFS(66:66,$1:$1,"&gt;="&amp;1,$1:$1,"&lt;="&amp;INT(-$N88/30))+(-$N88/30-INT(-$N88/30))*SUMIFS(66:66,$1:$1,INT(-$N88/30)+1),0)+(-$N88/30-INT(-$N88/30))*SUMIFS(66:66,$1:$1,CX$1+INT(-$N88/30)+1)+(INT(-$N88/30)+1--$N88/30)*SUMIFS(66:66,$1:$1,CX$1+INT(-$N88/30))))</f>
        <v>0</v>
      </c>
      <c r="CY88" s="40">
        <f>IF(CY$7="",0,IF(CY$1=MAX($1:$1),$R66-SUM($T88:CX88),IF(CY$1=1,SUMIFS(66:66,$1:$1,"&gt;="&amp;1,$1:$1,"&lt;="&amp;INT(-$N88/30))+(-$N88/30-INT(-$N88/30))*SUMIFS(66:66,$1:$1,INT(-$N88/30)+1),0)+(-$N88/30-INT(-$N88/30))*SUMIFS(66:66,$1:$1,CY$1+INT(-$N88/30)+1)+(INT(-$N88/30)+1--$N88/30)*SUMIFS(66:66,$1:$1,CY$1+INT(-$N88/30))))</f>
        <v>0</v>
      </c>
      <c r="CZ88" s="40">
        <f>IF(CZ$7="",0,IF(CZ$1=MAX($1:$1),$R66-SUM($T88:CY88),IF(CZ$1=1,SUMIFS(66:66,$1:$1,"&gt;="&amp;1,$1:$1,"&lt;="&amp;INT(-$N88/30))+(-$N88/30-INT(-$N88/30))*SUMIFS(66:66,$1:$1,INT(-$N88/30)+1),0)+(-$N88/30-INT(-$N88/30))*SUMIFS(66:66,$1:$1,CZ$1+INT(-$N88/30)+1)+(INT(-$N88/30)+1--$N88/30)*SUMIFS(66:66,$1:$1,CZ$1+INT(-$N88/30))))</f>
        <v>0</v>
      </c>
      <c r="DA88" s="40">
        <f>IF(DA$7="",0,IF(DA$1=MAX($1:$1),$R66-SUM($T88:CZ88),IF(DA$1=1,SUMIFS(66:66,$1:$1,"&gt;="&amp;1,$1:$1,"&lt;="&amp;INT(-$N88/30))+(-$N88/30-INT(-$N88/30))*SUMIFS(66:66,$1:$1,INT(-$N88/30)+1),0)+(-$N88/30-INT(-$N88/30))*SUMIFS(66:66,$1:$1,DA$1+INT(-$N88/30)+1)+(INT(-$N88/30)+1--$N88/30)*SUMIFS(66:66,$1:$1,DA$1+INT(-$N88/30))))</f>
        <v>0</v>
      </c>
      <c r="DB88" s="40">
        <f>IF(DB$7="",0,IF(DB$1=MAX($1:$1),$R66-SUM($T88:DA88),IF(DB$1=1,SUMIFS(66:66,$1:$1,"&gt;="&amp;1,$1:$1,"&lt;="&amp;INT(-$N88/30))+(-$N88/30-INT(-$N88/30))*SUMIFS(66:66,$1:$1,INT(-$N88/30)+1),0)+(-$N88/30-INT(-$N88/30))*SUMIFS(66:66,$1:$1,DB$1+INT(-$N88/30)+1)+(INT(-$N88/30)+1--$N88/30)*SUMIFS(66:66,$1:$1,DB$1+INT(-$N88/30))))</f>
        <v>0</v>
      </c>
      <c r="DC88" s="40">
        <f>IF(DC$7="",0,IF(DC$1=MAX($1:$1),$R66-SUM($T88:DB88),IF(DC$1=1,SUMIFS(66:66,$1:$1,"&gt;="&amp;1,$1:$1,"&lt;="&amp;INT(-$N88/30))+(-$N88/30-INT(-$N88/30))*SUMIFS(66:66,$1:$1,INT(-$N88/30)+1),0)+(-$N88/30-INT(-$N88/30))*SUMIFS(66:66,$1:$1,DC$1+INT(-$N88/30)+1)+(INT(-$N88/30)+1--$N88/30)*SUMIFS(66:66,$1:$1,DC$1+INT(-$N88/30))))</f>
        <v>0</v>
      </c>
      <c r="DD88" s="40">
        <f>IF(DD$7="",0,IF(DD$1=MAX($1:$1),$R66-SUM($T88:DC88),IF(DD$1=1,SUMIFS(66:66,$1:$1,"&gt;="&amp;1,$1:$1,"&lt;="&amp;INT(-$N88/30))+(-$N88/30-INT(-$N88/30))*SUMIFS(66:66,$1:$1,INT(-$N88/30)+1),0)+(-$N88/30-INT(-$N88/30))*SUMIFS(66:66,$1:$1,DD$1+INT(-$N88/30)+1)+(INT(-$N88/30)+1--$N88/30)*SUMIFS(66:66,$1:$1,DD$1+INT(-$N88/30))))</f>
        <v>0</v>
      </c>
      <c r="DE88" s="40">
        <f>IF(DE$7="",0,IF(DE$1=MAX($1:$1),$R66-SUM($T88:DD88),IF(DE$1=1,SUMIFS(66:66,$1:$1,"&gt;="&amp;1,$1:$1,"&lt;="&amp;INT(-$N88/30))+(-$N88/30-INT(-$N88/30))*SUMIFS(66:66,$1:$1,INT(-$N88/30)+1),0)+(-$N88/30-INT(-$N88/30))*SUMIFS(66:66,$1:$1,DE$1+INT(-$N88/30)+1)+(INT(-$N88/30)+1--$N88/30)*SUMIFS(66:66,$1:$1,DE$1+INT(-$N88/30))))</f>
        <v>0</v>
      </c>
      <c r="DF88" s="40">
        <f>IF(DF$7="",0,IF(DF$1=MAX($1:$1),$R66-SUM($T88:DE88),IF(DF$1=1,SUMIFS(66:66,$1:$1,"&gt;="&amp;1,$1:$1,"&lt;="&amp;INT(-$N88/30))+(-$N88/30-INT(-$N88/30))*SUMIFS(66:66,$1:$1,INT(-$N88/30)+1),0)+(-$N88/30-INT(-$N88/30))*SUMIFS(66:66,$1:$1,DF$1+INT(-$N88/30)+1)+(INT(-$N88/30)+1--$N88/30)*SUMIFS(66:66,$1:$1,DF$1+INT(-$N88/30))))</f>
        <v>0</v>
      </c>
      <c r="DG88" s="40">
        <f>IF(DG$7="",0,IF(DG$1=MAX($1:$1),$R66-SUM($T88:DF88),IF(DG$1=1,SUMIFS(66:66,$1:$1,"&gt;="&amp;1,$1:$1,"&lt;="&amp;INT(-$N88/30))+(-$N88/30-INT(-$N88/30))*SUMIFS(66:66,$1:$1,INT(-$N88/30)+1),0)+(-$N88/30-INT(-$N88/30))*SUMIFS(66:66,$1:$1,DG$1+INT(-$N88/30)+1)+(INT(-$N88/30)+1--$N88/30)*SUMIFS(66:66,$1:$1,DG$1+INT(-$N88/30))))</f>
        <v>0</v>
      </c>
      <c r="DH88" s="40">
        <f>IF(DH$7="",0,IF(DH$1=MAX($1:$1),$R66-SUM($T88:DG88),IF(DH$1=1,SUMIFS(66:66,$1:$1,"&gt;="&amp;1,$1:$1,"&lt;="&amp;INT(-$N88/30))+(-$N88/30-INT(-$N88/30))*SUMIFS(66:66,$1:$1,INT(-$N88/30)+1),0)+(-$N88/30-INT(-$N88/30))*SUMIFS(66:66,$1:$1,DH$1+INT(-$N88/30)+1)+(INT(-$N88/30)+1--$N88/30)*SUMIFS(66:66,$1:$1,DH$1+INT(-$N88/30))))</f>
        <v>0</v>
      </c>
      <c r="DI88" s="40">
        <f>IF(DI$7="",0,IF(DI$1=MAX($1:$1),$R66-SUM($T88:DH88),IF(DI$1=1,SUMIFS(66:66,$1:$1,"&gt;="&amp;1,$1:$1,"&lt;="&amp;INT(-$N88/30))+(-$N88/30-INT(-$N88/30))*SUMIFS(66:66,$1:$1,INT(-$N88/30)+1),0)+(-$N88/30-INT(-$N88/30))*SUMIFS(66:66,$1:$1,DI$1+INT(-$N88/30)+1)+(INT(-$N88/30)+1--$N88/30)*SUMIFS(66:66,$1:$1,DI$1+INT(-$N88/30))))</f>
        <v>0</v>
      </c>
      <c r="DJ88" s="40">
        <f>IF(DJ$7="",0,IF(DJ$1=MAX($1:$1),$R66-SUM($T88:DI88),IF(DJ$1=1,SUMIFS(66:66,$1:$1,"&gt;="&amp;1,$1:$1,"&lt;="&amp;INT(-$N88/30))+(-$N88/30-INT(-$N88/30))*SUMIFS(66:66,$1:$1,INT(-$N88/30)+1),0)+(-$N88/30-INT(-$N88/30))*SUMIFS(66:66,$1:$1,DJ$1+INT(-$N88/30)+1)+(INT(-$N88/30)+1--$N88/30)*SUMIFS(66:66,$1:$1,DJ$1+INT(-$N88/30))))</f>
        <v>0</v>
      </c>
      <c r="DK88" s="40">
        <f>IF(DK$7="",0,IF(DK$1=MAX($1:$1),$R66-SUM($T88:DJ88),IF(DK$1=1,SUMIFS(66:66,$1:$1,"&gt;="&amp;1,$1:$1,"&lt;="&amp;INT(-$N88/30))+(-$N88/30-INT(-$N88/30))*SUMIFS(66:66,$1:$1,INT(-$N88/30)+1),0)+(-$N88/30-INT(-$N88/30))*SUMIFS(66:66,$1:$1,DK$1+INT(-$N88/30)+1)+(INT(-$N88/30)+1--$N88/30)*SUMIFS(66:66,$1:$1,DK$1+INT(-$N88/30))))</f>
        <v>0</v>
      </c>
      <c r="DL88" s="40">
        <f>IF(DL$7="",0,IF(DL$1=MAX($1:$1),$R66-SUM($T88:DK88),IF(DL$1=1,SUMIFS(66:66,$1:$1,"&gt;="&amp;1,$1:$1,"&lt;="&amp;INT(-$N88/30))+(-$N88/30-INT(-$N88/30))*SUMIFS(66:66,$1:$1,INT(-$N88/30)+1),0)+(-$N88/30-INT(-$N88/30))*SUMIFS(66:66,$1:$1,DL$1+INT(-$N88/30)+1)+(INT(-$N88/30)+1--$N88/30)*SUMIFS(66:66,$1:$1,DL$1+INT(-$N88/30))))</f>
        <v>0</v>
      </c>
      <c r="DM88" s="40">
        <f>IF(DM$7="",0,IF(DM$1=MAX($1:$1),$R66-SUM($T88:DL88),IF(DM$1=1,SUMIFS(66:66,$1:$1,"&gt;="&amp;1,$1:$1,"&lt;="&amp;INT(-$N88/30))+(-$N88/30-INT(-$N88/30))*SUMIFS(66:66,$1:$1,INT(-$N88/30)+1),0)+(-$N88/30-INT(-$N88/30))*SUMIFS(66:66,$1:$1,DM$1+INT(-$N88/30)+1)+(INT(-$N88/30)+1--$N88/30)*SUMIFS(66:66,$1:$1,DM$1+INT(-$N88/30))))</f>
        <v>0</v>
      </c>
      <c r="DN88" s="40">
        <f>IF(DN$7="",0,IF(DN$1=MAX($1:$1),$R66-SUM($T88:DM88),IF(DN$1=1,SUMIFS(66:66,$1:$1,"&gt;="&amp;1,$1:$1,"&lt;="&amp;INT(-$N88/30))+(-$N88/30-INT(-$N88/30))*SUMIFS(66:66,$1:$1,INT(-$N88/30)+1),0)+(-$N88/30-INT(-$N88/30))*SUMIFS(66:66,$1:$1,DN$1+INT(-$N88/30)+1)+(INT(-$N88/30)+1--$N88/30)*SUMIFS(66:66,$1:$1,DN$1+INT(-$N88/30))))</f>
        <v>0</v>
      </c>
      <c r="DO88" s="40">
        <f>IF(DO$7="",0,IF(DO$1=MAX($1:$1),$R66-SUM($T88:DN88),IF(DO$1=1,SUMIFS(66:66,$1:$1,"&gt;="&amp;1,$1:$1,"&lt;="&amp;INT(-$N88/30))+(-$N88/30-INT(-$N88/30))*SUMIFS(66:66,$1:$1,INT(-$N88/30)+1),0)+(-$N88/30-INT(-$N88/30))*SUMIFS(66:66,$1:$1,DO$1+INT(-$N88/30)+1)+(INT(-$N88/30)+1--$N88/30)*SUMIFS(66:66,$1:$1,DO$1+INT(-$N88/30))))</f>
        <v>0</v>
      </c>
      <c r="DP88" s="40">
        <f>IF(DP$7="",0,IF(DP$1=MAX($1:$1),$R66-SUM($T88:DO88),IF(DP$1=1,SUMIFS(66:66,$1:$1,"&gt;="&amp;1,$1:$1,"&lt;="&amp;INT(-$N88/30))+(-$N88/30-INT(-$N88/30))*SUMIFS(66:66,$1:$1,INT(-$N88/30)+1),0)+(-$N88/30-INT(-$N88/30))*SUMIFS(66:66,$1:$1,DP$1+INT(-$N88/30)+1)+(INT(-$N88/30)+1--$N88/30)*SUMIFS(66:66,$1:$1,DP$1+INT(-$N88/30))))</f>
        <v>0</v>
      </c>
      <c r="DQ88" s="40">
        <f>IF(DQ$7="",0,IF(DQ$1=MAX($1:$1),$R66-SUM($T88:DP88),IF(DQ$1=1,SUMIFS(66:66,$1:$1,"&gt;="&amp;1,$1:$1,"&lt;="&amp;INT(-$N88/30))+(-$N88/30-INT(-$N88/30))*SUMIFS(66:66,$1:$1,INT(-$N88/30)+1),0)+(-$N88/30-INT(-$N88/30))*SUMIFS(66:66,$1:$1,DQ$1+INT(-$N88/30)+1)+(INT(-$N88/30)+1--$N88/30)*SUMIFS(66:66,$1:$1,DQ$1+INT(-$N88/30))))</f>
        <v>0</v>
      </c>
      <c r="DR88" s="40">
        <f>IF(DR$7="",0,IF(DR$1=MAX($1:$1),$R66-SUM($T88:DQ88),IF(DR$1=1,SUMIFS(66:66,$1:$1,"&gt;="&amp;1,$1:$1,"&lt;="&amp;INT(-$N88/30))+(-$N88/30-INT(-$N88/30))*SUMIFS(66:66,$1:$1,INT(-$N88/30)+1),0)+(-$N88/30-INT(-$N88/30))*SUMIFS(66:66,$1:$1,DR$1+INT(-$N88/30)+1)+(INT(-$N88/30)+1--$N88/30)*SUMIFS(66:66,$1:$1,DR$1+INT(-$N88/30))))</f>
        <v>0</v>
      </c>
      <c r="DS88" s="40">
        <f>IF(DS$7="",0,IF(DS$1=MAX($1:$1),$R66-SUM($T88:DR88),IF(DS$1=1,SUMIFS(66:66,$1:$1,"&gt;="&amp;1,$1:$1,"&lt;="&amp;INT(-$N88/30))+(-$N88/30-INT(-$N88/30))*SUMIFS(66:66,$1:$1,INT(-$N88/30)+1),0)+(-$N88/30-INT(-$N88/30))*SUMIFS(66:66,$1:$1,DS$1+INT(-$N88/30)+1)+(INT(-$N88/30)+1--$N88/30)*SUMIFS(66:66,$1:$1,DS$1+INT(-$N88/30))))</f>
        <v>0</v>
      </c>
      <c r="DT88" s="40">
        <f>IF(DT$7="",0,IF(DT$1=MAX($1:$1),$R66-SUM($T88:DS88),IF(DT$1=1,SUMIFS(66:66,$1:$1,"&gt;="&amp;1,$1:$1,"&lt;="&amp;INT(-$N88/30))+(-$N88/30-INT(-$N88/30))*SUMIFS(66:66,$1:$1,INT(-$N88/30)+1),0)+(-$N88/30-INT(-$N88/30))*SUMIFS(66:66,$1:$1,DT$1+INT(-$N88/30)+1)+(INT(-$N88/30)+1--$N88/30)*SUMIFS(66:66,$1:$1,DT$1+INT(-$N88/30))))</f>
        <v>0</v>
      </c>
      <c r="DU88" s="40">
        <f>IF(DU$7="",0,IF(DU$1=MAX($1:$1),$R66-SUM($T88:DT88),IF(DU$1=1,SUMIFS(66:66,$1:$1,"&gt;="&amp;1,$1:$1,"&lt;="&amp;INT(-$N88/30))+(-$N88/30-INT(-$N88/30))*SUMIFS(66:66,$1:$1,INT(-$N88/30)+1),0)+(-$N88/30-INT(-$N88/30))*SUMIFS(66:66,$1:$1,DU$1+INT(-$N88/30)+1)+(INT(-$N88/30)+1--$N88/30)*SUMIFS(66:66,$1:$1,DU$1+INT(-$N88/30))))</f>
        <v>0</v>
      </c>
      <c r="DV88" s="40">
        <f>IF(DV$7="",0,IF(DV$1=MAX($1:$1),$R66-SUM($T88:DU88),IF(DV$1=1,SUMIFS(66:66,$1:$1,"&gt;="&amp;1,$1:$1,"&lt;="&amp;INT(-$N88/30))+(-$N88/30-INT(-$N88/30))*SUMIFS(66:66,$1:$1,INT(-$N88/30)+1),0)+(-$N88/30-INT(-$N88/30))*SUMIFS(66:66,$1:$1,DV$1+INT(-$N88/30)+1)+(INT(-$N88/30)+1--$N88/30)*SUMIFS(66:66,$1:$1,DV$1+INT(-$N88/30))))</f>
        <v>0</v>
      </c>
      <c r="DW88" s="40">
        <f>IF(DW$7="",0,IF(DW$1=MAX($1:$1),$R66-SUM($T88:DV88),IF(DW$1=1,SUMIFS(66:66,$1:$1,"&gt;="&amp;1,$1:$1,"&lt;="&amp;INT(-$N88/30))+(-$N88/30-INT(-$N88/30))*SUMIFS(66:66,$1:$1,INT(-$N88/30)+1),0)+(-$N88/30-INT(-$N88/30))*SUMIFS(66:66,$1:$1,DW$1+INT(-$N88/30)+1)+(INT(-$N88/30)+1--$N88/30)*SUMIFS(66:66,$1:$1,DW$1+INT(-$N88/30))))</f>
        <v>0</v>
      </c>
      <c r="DX88" s="40">
        <f>IF(DX$7="",0,IF(DX$1=MAX($1:$1),$R66-SUM($T88:DW88),IF(DX$1=1,SUMIFS(66:66,$1:$1,"&gt;="&amp;1,$1:$1,"&lt;="&amp;INT(-$N88/30))+(-$N88/30-INT(-$N88/30))*SUMIFS(66:66,$1:$1,INT(-$N88/30)+1),0)+(-$N88/30-INT(-$N88/30))*SUMIFS(66:66,$1:$1,DX$1+INT(-$N88/30)+1)+(INT(-$N88/30)+1--$N88/30)*SUMIFS(66:66,$1:$1,DX$1+INT(-$N88/30))))</f>
        <v>0</v>
      </c>
      <c r="DY88" s="40">
        <f>IF(DY$7="",0,IF(DY$1=MAX($1:$1),$R66-SUM($T88:DX88),IF(DY$1=1,SUMIFS(66:66,$1:$1,"&gt;="&amp;1,$1:$1,"&lt;="&amp;INT(-$N88/30))+(-$N88/30-INT(-$N88/30))*SUMIFS(66:66,$1:$1,INT(-$N88/30)+1),0)+(-$N88/30-INT(-$N88/30))*SUMIFS(66:66,$1:$1,DY$1+INT(-$N88/30)+1)+(INT(-$N88/30)+1--$N88/30)*SUMIFS(66:66,$1:$1,DY$1+INT(-$N88/30))))</f>
        <v>0</v>
      </c>
      <c r="DZ88" s="40">
        <f>IF(DZ$7="",0,IF(DZ$1=MAX($1:$1),$R66-SUM($T88:DY88),IF(DZ$1=1,SUMIFS(66:66,$1:$1,"&gt;="&amp;1,$1:$1,"&lt;="&amp;INT(-$N88/30))+(-$N88/30-INT(-$N88/30))*SUMIFS(66:66,$1:$1,INT(-$N88/30)+1),0)+(-$N88/30-INT(-$N88/30))*SUMIFS(66:66,$1:$1,DZ$1+INT(-$N88/30)+1)+(INT(-$N88/30)+1--$N88/30)*SUMIFS(66:66,$1:$1,DZ$1+INT(-$N88/30))))</f>
        <v>0</v>
      </c>
      <c r="EA88" s="40">
        <f>IF(EA$7="",0,IF(EA$1=MAX($1:$1),$R66-SUM($T88:DZ88),IF(EA$1=1,SUMIFS(66:66,$1:$1,"&gt;="&amp;1,$1:$1,"&lt;="&amp;INT(-$N88/30))+(-$N88/30-INT(-$N88/30))*SUMIFS(66:66,$1:$1,INT(-$N88/30)+1),0)+(-$N88/30-INT(-$N88/30))*SUMIFS(66:66,$1:$1,EA$1+INT(-$N88/30)+1)+(INT(-$N88/30)+1--$N88/30)*SUMIFS(66:66,$1:$1,EA$1+INT(-$N88/30))))</f>
        <v>0</v>
      </c>
      <c r="EB88" s="40">
        <f>IF(EB$7="",0,IF(EB$1=MAX($1:$1),$R66-SUM($T88:EA88),IF(EB$1=1,SUMIFS(66:66,$1:$1,"&gt;="&amp;1,$1:$1,"&lt;="&amp;INT(-$N88/30))+(-$N88/30-INT(-$N88/30))*SUMIFS(66:66,$1:$1,INT(-$N88/30)+1),0)+(-$N88/30-INT(-$N88/30))*SUMIFS(66:66,$1:$1,EB$1+INT(-$N88/30)+1)+(INT(-$N88/30)+1--$N88/30)*SUMIFS(66:66,$1:$1,EB$1+INT(-$N88/30))))</f>
        <v>0</v>
      </c>
      <c r="EC88" s="40">
        <f>IF(EC$7="",0,IF(EC$1=MAX($1:$1),$R66-SUM($T88:EB88),IF(EC$1=1,SUMIFS(66:66,$1:$1,"&gt;="&amp;1,$1:$1,"&lt;="&amp;INT(-$N88/30))+(-$N88/30-INT(-$N88/30))*SUMIFS(66:66,$1:$1,INT(-$N88/30)+1),0)+(-$N88/30-INT(-$N88/30))*SUMIFS(66:66,$1:$1,EC$1+INT(-$N88/30)+1)+(INT(-$N88/30)+1--$N88/30)*SUMIFS(66:66,$1:$1,EC$1+INT(-$N88/30))))</f>
        <v>0</v>
      </c>
      <c r="ED88" s="40">
        <f>IF(ED$7="",0,IF(ED$1=MAX($1:$1),$R66-SUM($T88:EC88),IF(ED$1=1,SUMIFS(66:66,$1:$1,"&gt;="&amp;1,$1:$1,"&lt;="&amp;INT(-$N88/30))+(-$N88/30-INT(-$N88/30))*SUMIFS(66:66,$1:$1,INT(-$N88/30)+1),0)+(-$N88/30-INT(-$N88/30))*SUMIFS(66:66,$1:$1,ED$1+INT(-$N88/30)+1)+(INT(-$N88/30)+1--$N88/30)*SUMIFS(66:66,$1:$1,ED$1+INT(-$N88/30))))</f>
        <v>0</v>
      </c>
      <c r="EE88" s="40">
        <f>IF(EE$7="",0,IF(EE$1=MAX($1:$1),$R66-SUM($T88:ED88),IF(EE$1=1,SUMIFS(66:66,$1:$1,"&gt;="&amp;1,$1:$1,"&lt;="&amp;INT(-$N88/30))+(-$N88/30-INT(-$N88/30))*SUMIFS(66:66,$1:$1,INT(-$N88/30)+1),0)+(-$N88/30-INT(-$N88/30))*SUMIFS(66:66,$1:$1,EE$1+INT(-$N88/30)+1)+(INT(-$N88/30)+1--$N88/30)*SUMIFS(66:66,$1:$1,EE$1+INT(-$N88/30))))</f>
        <v>0</v>
      </c>
      <c r="EF88" s="40">
        <f>IF(EF$7="",0,IF(EF$1=MAX($1:$1),$R66-SUM($T88:EE88),IF(EF$1=1,SUMIFS(66:66,$1:$1,"&gt;="&amp;1,$1:$1,"&lt;="&amp;INT(-$N88/30))+(-$N88/30-INT(-$N88/30))*SUMIFS(66:66,$1:$1,INT(-$N88/30)+1),0)+(-$N88/30-INT(-$N88/30))*SUMIFS(66:66,$1:$1,EF$1+INT(-$N88/30)+1)+(INT(-$N88/30)+1--$N88/30)*SUMIFS(66:66,$1:$1,EF$1+INT(-$N88/30))))</f>
        <v>0</v>
      </c>
      <c r="EG88" s="40">
        <f>IF(EG$7="",0,IF(EG$1=MAX($1:$1),$R66-SUM($T88:EF88),IF(EG$1=1,SUMIFS(66:66,$1:$1,"&gt;="&amp;1,$1:$1,"&lt;="&amp;INT(-$N88/30))+(-$N88/30-INT(-$N88/30))*SUMIFS(66:66,$1:$1,INT(-$N88/30)+1),0)+(-$N88/30-INT(-$N88/30))*SUMIFS(66:66,$1:$1,EG$1+INT(-$N88/30)+1)+(INT(-$N88/30)+1--$N88/30)*SUMIFS(66:66,$1:$1,EG$1+INT(-$N88/30))))</f>
        <v>0</v>
      </c>
      <c r="EH88" s="40">
        <f>IF(EH$7="",0,IF(EH$1=MAX($1:$1),$R66-SUM($T88:EG88),IF(EH$1=1,SUMIFS(66:66,$1:$1,"&gt;="&amp;1,$1:$1,"&lt;="&amp;INT(-$N88/30))+(-$N88/30-INT(-$N88/30))*SUMIFS(66:66,$1:$1,INT(-$N88/30)+1),0)+(-$N88/30-INT(-$N88/30))*SUMIFS(66:66,$1:$1,EH$1+INT(-$N88/30)+1)+(INT(-$N88/30)+1--$N88/30)*SUMIFS(66:66,$1:$1,EH$1+INT(-$N88/30))))</f>
        <v>0</v>
      </c>
      <c r="EI88" s="40">
        <f>IF(EI$7="",0,IF(EI$1=MAX($1:$1),$R66-SUM($T88:EH88),IF(EI$1=1,SUMIFS(66:66,$1:$1,"&gt;="&amp;1,$1:$1,"&lt;="&amp;INT(-$N88/30))+(-$N88/30-INT(-$N88/30))*SUMIFS(66:66,$1:$1,INT(-$N88/30)+1),0)+(-$N88/30-INT(-$N88/30))*SUMIFS(66:66,$1:$1,EI$1+INT(-$N88/30)+1)+(INT(-$N88/30)+1--$N88/30)*SUMIFS(66:66,$1:$1,EI$1+INT(-$N88/30))))</f>
        <v>0</v>
      </c>
      <c r="EJ88" s="40">
        <f>IF(EJ$7="",0,IF(EJ$1=MAX($1:$1),$R66-SUM($T88:EI88),IF(EJ$1=1,SUMIFS(66:66,$1:$1,"&gt;="&amp;1,$1:$1,"&lt;="&amp;INT(-$N88/30))+(-$N88/30-INT(-$N88/30))*SUMIFS(66:66,$1:$1,INT(-$N88/30)+1),0)+(-$N88/30-INT(-$N88/30))*SUMIFS(66:66,$1:$1,EJ$1+INT(-$N88/30)+1)+(INT(-$N88/30)+1--$N88/30)*SUMIFS(66:66,$1:$1,EJ$1+INT(-$N88/30))))</f>
        <v>0</v>
      </c>
      <c r="EK88" s="40">
        <f>IF(EK$7="",0,IF(EK$1=MAX($1:$1),$R66-SUM($T88:EJ88),IF(EK$1=1,SUMIFS(66:66,$1:$1,"&gt;="&amp;1,$1:$1,"&lt;="&amp;INT(-$N88/30))+(-$N88/30-INT(-$N88/30))*SUMIFS(66:66,$1:$1,INT(-$N88/30)+1),0)+(-$N88/30-INT(-$N88/30))*SUMIFS(66:66,$1:$1,EK$1+INT(-$N88/30)+1)+(INT(-$N88/30)+1--$N88/30)*SUMIFS(66:66,$1:$1,EK$1+INT(-$N88/30))))</f>
        <v>0</v>
      </c>
      <c r="EL88" s="40">
        <f>IF(EL$7="",0,IF(EL$1=MAX($1:$1),$R66-SUM($T88:EK88),IF(EL$1=1,SUMIFS(66:66,$1:$1,"&gt;="&amp;1,$1:$1,"&lt;="&amp;INT(-$N88/30))+(-$N88/30-INT(-$N88/30))*SUMIFS(66:66,$1:$1,INT(-$N88/30)+1),0)+(-$N88/30-INT(-$N88/30))*SUMIFS(66:66,$1:$1,EL$1+INT(-$N88/30)+1)+(INT(-$N88/30)+1--$N88/30)*SUMIFS(66:66,$1:$1,EL$1+INT(-$N88/30))))</f>
        <v>0</v>
      </c>
      <c r="EM88" s="40">
        <f>IF(EM$7="",0,IF(EM$1=MAX($1:$1),$R66-SUM($T88:EL88),IF(EM$1=1,SUMIFS(66:66,$1:$1,"&gt;="&amp;1,$1:$1,"&lt;="&amp;INT(-$N88/30))+(-$N88/30-INT(-$N88/30))*SUMIFS(66:66,$1:$1,INT(-$N88/30)+1),0)+(-$N88/30-INT(-$N88/30))*SUMIFS(66:66,$1:$1,EM$1+INT(-$N88/30)+1)+(INT(-$N88/30)+1--$N88/30)*SUMIFS(66:66,$1:$1,EM$1+INT(-$N88/30))))</f>
        <v>0</v>
      </c>
      <c r="EN88" s="40">
        <f>IF(EN$7="",0,IF(EN$1=MAX($1:$1),$R66-SUM($T88:EM88),IF(EN$1=1,SUMIFS(66:66,$1:$1,"&gt;="&amp;1,$1:$1,"&lt;="&amp;INT(-$N88/30))+(-$N88/30-INT(-$N88/30))*SUMIFS(66:66,$1:$1,INT(-$N88/30)+1),0)+(-$N88/30-INT(-$N88/30))*SUMIFS(66:66,$1:$1,EN$1+INT(-$N88/30)+1)+(INT(-$N88/30)+1--$N88/30)*SUMIFS(66:66,$1:$1,EN$1+INT(-$N88/30))))</f>
        <v>0</v>
      </c>
      <c r="EO88" s="40">
        <f>IF(EO$7="",0,IF(EO$1=MAX($1:$1),$R66-SUM($T88:EN88),IF(EO$1=1,SUMIFS(66:66,$1:$1,"&gt;="&amp;1,$1:$1,"&lt;="&amp;INT(-$N88/30))+(-$N88/30-INT(-$N88/30))*SUMIFS(66:66,$1:$1,INT(-$N88/30)+1),0)+(-$N88/30-INT(-$N88/30))*SUMIFS(66:66,$1:$1,EO$1+INT(-$N88/30)+1)+(INT(-$N88/30)+1--$N88/30)*SUMIFS(66:66,$1:$1,EO$1+INT(-$N88/30))))</f>
        <v>0</v>
      </c>
      <c r="EP88" s="40">
        <f>IF(EP$7="",0,IF(EP$1=MAX($1:$1),$R66-SUM($T88:EO88),IF(EP$1=1,SUMIFS(66:66,$1:$1,"&gt;="&amp;1,$1:$1,"&lt;="&amp;INT(-$N88/30))+(-$N88/30-INT(-$N88/30))*SUMIFS(66:66,$1:$1,INT(-$N88/30)+1),0)+(-$N88/30-INT(-$N88/30))*SUMIFS(66:66,$1:$1,EP$1+INT(-$N88/30)+1)+(INT(-$N88/30)+1--$N88/30)*SUMIFS(66:66,$1:$1,EP$1+INT(-$N88/30))))</f>
        <v>0</v>
      </c>
      <c r="EQ88" s="40">
        <f>IF(EQ$7="",0,IF(EQ$1=MAX($1:$1),$R66-SUM($T88:EP88),IF(EQ$1=1,SUMIFS(66:66,$1:$1,"&gt;="&amp;1,$1:$1,"&lt;="&amp;INT(-$N88/30))+(-$N88/30-INT(-$N88/30))*SUMIFS(66:66,$1:$1,INT(-$N88/30)+1),0)+(-$N88/30-INT(-$N88/30))*SUMIFS(66:66,$1:$1,EQ$1+INT(-$N88/30)+1)+(INT(-$N88/30)+1--$N88/30)*SUMIFS(66:66,$1:$1,EQ$1+INT(-$N88/30))))</f>
        <v>0</v>
      </c>
      <c r="ER88" s="40">
        <f>IF(ER$7="",0,IF(ER$1=MAX($1:$1),$R66-SUM($T88:EQ88),IF(ER$1=1,SUMIFS(66:66,$1:$1,"&gt;="&amp;1,$1:$1,"&lt;="&amp;INT(-$N88/30))+(-$N88/30-INT(-$N88/30))*SUMIFS(66:66,$1:$1,INT(-$N88/30)+1),0)+(-$N88/30-INT(-$N88/30))*SUMIFS(66:66,$1:$1,ER$1+INT(-$N88/30)+1)+(INT(-$N88/30)+1--$N88/30)*SUMIFS(66:66,$1:$1,ER$1+INT(-$N88/30))))</f>
        <v>0</v>
      </c>
      <c r="ES88" s="40">
        <f>IF(ES$7="",0,IF(ES$1=MAX($1:$1),$R66-SUM($T88:ER88),IF(ES$1=1,SUMIFS(66:66,$1:$1,"&gt;="&amp;1,$1:$1,"&lt;="&amp;INT(-$N88/30))+(-$N88/30-INT(-$N88/30))*SUMIFS(66:66,$1:$1,INT(-$N88/30)+1),0)+(-$N88/30-INT(-$N88/30))*SUMIFS(66:66,$1:$1,ES$1+INT(-$N88/30)+1)+(INT(-$N88/30)+1--$N88/30)*SUMIFS(66:66,$1:$1,ES$1+INT(-$N88/30))))</f>
        <v>0</v>
      </c>
      <c r="ET88" s="40">
        <f>IF(ET$7="",0,IF(ET$1=MAX($1:$1),$R66-SUM($T88:ES88),IF(ET$1=1,SUMIFS(66:66,$1:$1,"&gt;="&amp;1,$1:$1,"&lt;="&amp;INT(-$N88/30))+(-$N88/30-INT(-$N88/30))*SUMIFS(66:66,$1:$1,INT(-$N88/30)+1),0)+(-$N88/30-INT(-$N88/30))*SUMIFS(66:66,$1:$1,ET$1+INT(-$N88/30)+1)+(INT(-$N88/30)+1--$N88/30)*SUMIFS(66:66,$1:$1,ET$1+INT(-$N88/30))))</f>
        <v>0</v>
      </c>
      <c r="EU88" s="40">
        <f>IF(EU$7="",0,IF(EU$1=MAX($1:$1),$R66-SUM($T88:ET88),IF(EU$1=1,SUMIFS(66:66,$1:$1,"&gt;="&amp;1,$1:$1,"&lt;="&amp;INT(-$N88/30))+(-$N88/30-INT(-$N88/30))*SUMIFS(66:66,$1:$1,INT(-$N88/30)+1),0)+(-$N88/30-INT(-$N88/30))*SUMIFS(66:66,$1:$1,EU$1+INT(-$N88/30)+1)+(INT(-$N88/30)+1--$N88/30)*SUMIFS(66:66,$1:$1,EU$1+INT(-$N88/30))))</f>
        <v>0</v>
      </c>
      <c r="EV88" s="40">
        <f>IF(EV$7="",0,IF(EV$1=MAX($1:$1),$R66-SUM($T88:EU88),IF(EV$1=1,SUMIFS(66:66,$1:$1,"&gt;="&amp;1,$1:$1,"&lt;="&amp;INT(-$N88/30))+(-$N88/30-INT(-$N88/30))*SUMIFS(66:66,$1:$1,INT(-$N88/30)+1),0)+(-$N88/30-INT(-$N88/30))*SUMIFS(66:66,$1:$1,EV$1+INT(-$N88/30)+1)+(INT(-$N88/30)+1--$N88/30)*SUMIFS(66:66,$1:$1,EV$1+INT(-$N88/30))))</f>
        <v>0</v>
      </c>
      <c r="EW88" s="40">
        <f>IF(EW$7="",0,IF(EW$1=MAX($1:$1),$R66-SUM($T88:EV88),IF(EW$1=1,SUMIFS(66:66,$1:$1,"&gt;="&amp;1,$1:$1,"&lt;="&amp;INT(-$N88/30))+(-$N88/30-INT(-$N88/30))*SUMIFS(66:66,$1:$1,INT(-$N88/30)+1),0)+(-$N88/30-INT(-$N88/30))*SUMIFS(66:66,$1:$1,EW$1+INT(-$N88/30)+1)+(INT(-$N88/30)+1--$N88/30)*SUMIFS(66:66,$1:$1,EW$1+INT(-$N88/30))))</f>
        <v>0</v>
      </c>
      <c r="EX88" s="40">
        <f>IF(EX$7="",0,IF(EX$1=MAX($1:$1),$R66-SUM($T88:EW88),IF(EX$1=1,SUMIFS(66:66,$1:$1,"&gt;="&amp;1,$1:$1,"&lt;="&amp;INT(-$N88/30))+(-$N88/30-INT(-$N88/30))*SUMIFS(66:66,$1:$1,INT(-$N88/30)+1),0)+(-$N88/30-INT(-$N88/30))*SUMIFS(66:66,$1:$1,EX$1+INT(-$N88/30)+1)+(INT(-$N88/30)+1--$N88/30)*SUMIFS(66:66,$1:$1,EX$1+INT(-$N88/30))))</f>
        <v>0</v>
      </c>
      <c r="EY88" s="40">
        <f>IF(EY$7="",0,IF(EY$1=MAX($1:$1),$R66-SUM($T88:EX88),IF(EY$1=1,SUMIFS(66:66,$1:$1,"&gt;="&amp;1,$1:$1,"&lt;="&amp;INT(-$N88/30))+(-$N88/30-INT(-$N88/30))*SUMIFS(66:66,$1:$1,INT(-$N88/30)+1),0)+(-$N88/30-INT(-$N88/30))*SUMIFS(66:66,$1:$1,EY$1+INT(-$N88/30)+1)+(INT(-$N88/30)+1--$N88/30)*SUMIFS(66:66,$1:$1,EY$1+INT(-$N88/30))))</f>
        <v>0</v>
      </c>
      <c r="EZ88" s="40">
        <f>IF(EZ$7="",0,IF(EZ$1=MAX($1:$1),$R66-SUM($T88:EY88),IF(EZ$1=1,SUMIFS(66:66,$1:$1,"&gt;="&amp;1,$1:$1,"&lt;="&amp;INT(-$N88/30))+(-$N88/30-INT(-$N88/30))*SUMIFS(66:66,$1:$1,INT(-$N88/30)+1),0)+(-$N88/30-INT(-$N88/30))*SUMIFS(66:66,$1:$1,EZ$1+INT(-$N88/30)+1)+(INT(-$N88/30)+1--$N88/30)*SUMIFS(66:66,$1:$1,EZ$1+INT(-$N88/30))))</f>
        <v>0</v>
      </c>
      <c r="FA88" s="40">
        <f>IF(FA$7="",0,IF(FA$1=MAX($1:$1),$R66-SUM($T88:EZ88),IF(FA$1=1,SUMIFS(66:66,$1:$1,"&gt;="&amp;1,$1:$1,"&lt;="&amp;INT(-$N88/30))+(-$N88/30-INT(-$N88/30))*SUMIFS(66:66,$1:$1,INT(-$N88/30)+1),0)+(-$N88/30-INT(-$N88/30))*SUMIFS(66:66,$1:$1,FA$1+INT(-$N88/30)+1)+(INT(-$N88/30)+1--$N88/30)*SUMIFS(66:66,$1:$1,FA$1+INT(-$N88/30))))</f>
        <v>0</v>
      </c>
      <c r="FB88" s="40">
        <f>IF(FB$7="",0,IF(FB$1=MAX($1:$1),$R66-SUM($T88:FA88),IF(FB$1=1,SUMIFS(66:66,$1:$1,"&gt;="&amp;1,$1:$1,"&lt;="&amp;INT(-$N88/30))+(-$N88/30-INT(-$N88/30))*SUMIFS(66:66,$1:$1,INT(-$N88/30)+1),0)+(-$N88/30-INT(-$N88/30))*SUMIFS(66:66,$1:$1,FB$1+INT(-$N88/30)+1)+(INT(-$N88/30)+1--$N88/30)*SUMIFS(66:66,$1:$1,FB$1+INT(-$N88/30))))</f>
        <v>0</v>
      </c>
      <c r="FC88" s="40">
        <f>IF(FC$7="",0,IF(FC$1=MAX($1:$1),$R66-SUM($T88:FB88),IF(FC$1=1,SUMIFS(66:66,$1:$1,"&gt;="&amp;1,$1:$1,"&lt;="&amp;INT(-$N88/30))+(-$N88/30-INT(-$N88/30))*SUMIFS(66:66,$1:$1,INT(-$N88/30)+1),0)+(-$N88/30-INT(-$N88/30))*SUMIFS(66:66,$1:$1,FC$1+INT(-$N88/30)+1)+(INT(-$N88/30)+1--$N88/30)*SUMIFS(66:66,$1:$1,FC$1+INT(-$N88/30))))</f>
        <v>0</v>
      </c>
      <c r="FD88" s="40">
        <f>IF(FD$7="",0,IF(FD$1=MAX($1:$1),$R66-SUM($T88:FC88),IF(FD$1=1,SUMIFS(66:66,$1:$1,"&gt;="&amp;1,$1:$1,"&lt;="&amp;INT(-$N88/30))+(-$N88/30-INT(-$N88/30))*SUMIFS(66:66,$1:$1,INT(-$N88/30)+1),0)+(-$N88/30-INT(-$N88/30))*SUMIFS(66:66,$1:$1,FD$1+INT(-$N88/30)+1)+(INT(-$N88/30)+1--$N88/30)*SUMIFS(66:66,$1:$1,FD$1+INT(-$N88/30))))</f>
        <v>0</v>
      </c>
      <c r="FE88" s="40">
        <f>IF(FE$7="",0,IF(FE$1=MAX($1:$1),$R66-SUM($T88:FD88),IF(FE$1=1,SUMIFS(66:66,$1:$1,"&gt;="&amp;1,$1:$1,"&lt;="&amp;INT(-$N88/30))+(-$N88/30-INT(-$N88/30))*SUMIFS(66:66,$1:$1,INT(-$N88/30)+1),0)+(-$N88/30-INT(-$N88/30))*SUMIFS(66:66,$1:$1,FE$1+INT(-$N88/30)+1)+(INT(-$N88/30)+1--$N88/30)*SUMIFS(66:66,$1:$1,FE$1+INT(-$N88/30))))</f>
        <v>0</v>
      </c>
      <c r="FF88" s="40">
        <f>IF(FF$7="",0,IF(FF$1=MAX($1:$1),$R66-SUM($T88:FE88),IF(FF$1=1,SUMIFS(66:66,$1:$1,"&gt;="&amp;1,$1:$1,"&lt;="&amp;INT(-$N88/30))+(-$N88/30-INT(-$N88/30))*SUMIFS(66:66,$1:$1,INT(-$N88/30)+1),0)+(-$N88/30-INT(-$N88/30))*SUMIFS(66:66,$1:$1,FF$1+INT(-$N88/30)+1)+(INT(-$N88/30)+1--$N88/30)*SUMIFS(66:66,$1:$1,FF$1+INT(-$N88/30))))</f>
        <v>0</v>
      </c>
      <c r="FG88" s="40">
        <f>IF(FG$7="",0,IF(FG$1=MAX($1:$1),$R66-SUM($T88:FF88),IF(FG$1=1,SUMIFS(66:66,$1:$1,"&gt;="&amp;1,$1:$1,"&lt;="&amp;INT(-$N88/30))+(-$N88/30-INT(-$N88/30))*SUMIFS(66:66,$1:$1,INT(-$N88/30)+1),0)+(-$N88/30-INT(-$N88/30))*SUMIFS(66:66,$1:$1,FG$1+INT(-$N88/30)+1)+(INT(-$N88/30)+1--$N88/30)*SUMIFS(66:66,$1:$1,FG$1+INT(-$N88/30))))</f>
        <v>0</v>
      </c>
      <c r="FH88" s="40">
        <f>IF(FH$7="",0,IF(FH$1=MAX($1:$1),$R66-SUM($T88:FG88),IF(FH$1=1,SUMIFS(66:66,$1:$1,"&gt;="&amp;1,$1:$1,"&lt;="&amp;INT(-$N88/30))+(-$N88/30-INT(-$N88/30))*SUMIFS(66:66,$1:$1,INT(-$N88/30)+1),0)+(-$N88/30-INT(-$N88/30))*SUMIFS(66:66,$1:$1,FH$1+INT(-$N88/30)+1)+(INT(-$N88/30)+1--$N88/30)*SUMIFS(66:66,$1:$1,FH$1+INT(-$N88/30))))</f>
        <v>0</v>
      </c>
      <c r="FI88" s="40">
        <f>IF(FI$7="",0,IF(FI$1=MAX($1:$1),$R66-SUM($T88:FH88),IF(FI$1=1,SUMIFS(66:66,$1:$1,"&gt;="&amp;1,$1:$1,"&lt;="&amp;INT(-$N88/30))+(-$N88/30-INT(-$N88/30))*SUMIFS(66:66,$1:$1,INT(-$N88/30)+1),0)+(-$N88/30-INT(-$N88/30))*SUMIFS(66:66,$1:$1,FI$1+INT(-$N88/30)+1)+(INT(-$N88/30)+1--$N88/30)*SUMIFS(66:66,$1:$1,FI$1+INT(-$N88/30))))</f>
        <v>0</v>
      </c>
      <c r="FJ88" s="40">
        <f>IF(FJ$7="",0,IF(FJ$1=MAX($1:$1),$R66-SUM($T88:FI88),IF(FJ$1=1,SUMIFS(66:66,$1:$1,"&gt;="&amp;1,$1:$1,"&lt;="&amp;INT(-$N88/30))+(-$N88/30-INT(-$N88/30))*SUMIFS(66:66,$1:$1,INT(-$N88/30)+1),0)+(-$N88/30-INT(-$N88/30))*SUMIFS(66:66,$1:$1,FJ$1+INT(-$N88/30)+1)+(INT(-$N88/30)+1--$N88/30)*SUMIFS(66:66,$1:$1,FJ$1+INT(-$N88/30))))</f>
        <v>0</v>
      </c>
      <c r="FK88" s="40">
        <f>IF(FK$7="",0,IF(FK$1=MAX($1:$1),$R66-SUM($T88:FJ88),IF(FK$1=1,SUMIFS(66:66,$1:$1,"&gt;="&amp;1,$1:$1,"&lt;="&amp;INT(-$N88/30))+(-$N88/30-INT(-$N88/30))*SUMIFS(66:66,$1:$1,INT(-$N88/30)+1),0)+(-$N88/30-INT(-$N88/30))*SUMIFS(66:66,$1:$1,FK$1+INT(-$N88/30)+1)+(INT(-$N88/30)+1--$N88/30)*SUMIFS(66:66,$1:$1,FK$1+INT(-$N88/30))))</f>
        <v>0</v>
      </c>
      <c r="FL88" s="40">
        <f>IF(FL$7="",0,IF(FL$1=MAX($1:$1),$R66-SUM($T88:FK88),IF(FL$1=1,SUMIFS(66:66,$1:$1,"&gt;="&amp;1,$1:$1,"&lt;="&amp;INT(-$N88/30))+(-$N88/30-INT(-$N88/30))*SUMIFS(66:66,$1:$1,INT(-$N88/30)+1),0)+(-$N88/30-INT(-$N88/30))*SUMIFS(66:66,$1:$1,FL$1+INT(-$N88/30)+1)+(INT(-$N88/30)+1--$N88/30)*SUMIFS(66:66,$1:$1,FL$1+INT(-$N88/30))))</f>
        <v>0</v>
      </c>
      <c r="FM88" s="40">
        <f>IF(FM$7="",0,IF(FM$1=MAX($1:$1),$R66-SUM($T88:FL88),IF(FM$1=1,SUMIFS(66:66,$1:$1,"&gt;="&amp;1,$1:$1,"&lt;="&amp;INT(-$N88/30))+(-$N88/30-INT(-$N88/30))*SUMIFS(66:66,$1:$1,INT(-$N88/30)+1),0)+(-$N88/30-INT(-$N88/30))*SUMIFS(66:66,$1:$1,FM$1+INT(-$N88/30)+1)+(INT(-$N88/30)+1--$N88/30)*SUMIFS(66:66,$1:$1,FM$1+INT(-$N88/30))))</f>
        <v>0</v>
      </c>
      <c r="FN88" s="40">
        <f>IF(FN$7="",0,IF(FN$1=MAX($1:$1),$R66-SUM($T88:FM88),IF(FN$1=1,SUMIFS(66:66,$1:$1,"&gt;="&amp;1,$1:$1,"&lt;="&amp;INT(-$N88/30))+(-$N88/30-INT(-$N88/30))*SUMIFS(66:66,$1:$1,INT(-$N88/30)+1),0)+(-$N88/30-INT(-$N88/30))*SUMIFS(66:66,$1:$1,FN$1+INT(-$N88/30)+1)+(INT(-$N88/30)+1--$N88/30)*SUMIFS(66:66,$1:$1,FN$1+INT(-$N88/30))))</f>
        <v>0</v>
      </c>
      <c r="FO88" s="40">
        <f>IF(FO$7="",0,IF(FO$1=MAX($1:$1),$R66-SUM($T88:FN88),IF(FO$1=1,SUMIFS(66:66,$1:$1,"&gt;="&amp;1,$1:$1,"&lt;="&amp;INT(-$N88/30))+(-$N88/30-INT(-$N88/30))*SUMIFS(66:66,$1:$1,INT(-$N88/30)+1),0)+(-$N88/30-INT(-$N88/30))*SUMIFS(66:66,$1:$1,FO$1+INT(-$N88/30)+1)+(INT(-$N88/30)+1--$N88/30)*SUMIFS(66:66,$1:$1,FO$1+INT(-$N88/30))))</f>
        <v>0</v>
      </c>
      <c r="FP88" s="40">
        <f>IF(FP$7="",0,IF(FP$1=MAX($1:$1),$R66-SUM($T88:FO88),IF(FP$1=1,SUMIFS(66:66,$1:$1,"&gt;="&amp;1,$1:$1,"&lt;="&amp;INT(-$N88/30))+(-$N88/30-INT(-$N88/30))*SUMIFS(66:66,$1:$1,INT(-$N88/30)+1),0)+(-$N88/30-INT(-$N88/30))*SUMIFS(66:66,$1:$1,FP$1+INT(-$N88/30)+1)+(INT(-$N88/30)+1--$N88/30)*SUMIFS(66:66,$1:$1,FP$1+INT(-$N88/30))))</f>
        <v>0</v>
      </c>
      <c r="FQ88" s="40">
        <f>IF(FQ$7="",0,IF(FQ$1=MAX($1:$1),$R66-SUM($T88:FP88),IF(FQ$1=1,SUMIFS(66:66,$1:$1,"&gt;="&amp;1,$1:$1,"&lt;="&amp;INT(-$N88/30))+(-$N88/30-INT(-$N88/30))*SUMIFS(66:66,$1:$1,INT(-$N88/30)+1),0)+(-$N88/30-INT(-$N88/30))*SUMIFS(66:66,$1:$1,FQ$1+INT(-$N88/30)+1)+(INT(-$N88/30)+1--$N88/30)*SUMIFS(66:66,$1:$1,FQ$1+INT(-$N88/30))))</f>
        <v>0</v>
      </c>
      <c r="FR88" s="40">
        <f>IF(FR$7="",0,IF(FR$1=MAX($1:$1),$R66-SUM($T88:FQ88),IF(FR$1=1,SUMIFS(66:66,$1:$1,"&gt;="&amp;1,$1:$1,"&lt;="&amp;INT(-$N88/30))+(-$N88/30-INT(-$N88/30))*SUMIFS(66:66,$1:$1,INT(-$N88/30)+1),0)+(-$N88/30-INT(-$N88/30))*SUMIFS(66:66,$1:$1,FR$1+INT(-$N88/30)+1)+(INT(-$N88/30)+1--$N88/30)*SUMIFS(66:66,$1:$1,FR$1+INT(-$N88/30))))</f>
        <v>0</v>
      </c>
      <c r="FS88" s="40">
        <f>IF(FS$7="",0,IF(FS$1=MAX($1:$1),$R66-SUM($T88:FR88),IF(FS$1=1,SUMIFS(66:66,$1:$1,"&gt;="&amp;1,$1:$1,"&lt;="&amp;INT(-$N88/30))+(-$N88/30-INT(-$N88/30))*SUMIFS(66:66,$1:$1,INT(-$N88/30)+1),0)+(-$N88/30-INT(-$N88/30))*SUMIFS(66:66,$1:$1,FS$1+INT(-$N88/30)+1)+(INT(-$N88/30)+1--$N88/30)*SUMIFS(66:66,$1:$1,FS$1+INT(-$N88/30))))</f>
        <v>0</v>
      </c>
      <c r="FT88" s="40">
        <f>IF(FT$7="",0,IF(FT$1=MAX($1:$1),$R66-SUM($T88:FS88),IF(FT$1=1,SUMIFS(66:66,$1:$1,"&gt;="&amp;1,$1:$1,"&lt;="&amp;INT(-$N88/30))+(-$N88/30-INT(-$N88/30))*SUMIFS(66:66,$1:$1,INT(-$N88/30)+1),0)+(-$N88/30-INT(-$N88/30))*SUMIFS(66:66,$1:$1,FT$1+INT(-$N88/30)+1)+(INT(-$N88/30)+1--$N88/30)*SUMIFS(66:66,$1:$1,FT$1+INT(-$N88/30))))</f>
        <v>0</v>
      </c>
      <c r="FU88" s="40">
        <f>IF(FU$7="",0,IF(FU$1=MAX($1:$1),$R66-SUM($T88:FT88),IF(FU$1=1,SUMIFS(66:66,$1:$1,"&gt;="&amp;1,$1:$1,"&lt;="&amp;INT(-$N88/30))+(-$N88/30-INT(-$N88/30))*SUMIFS(66:66,$1:$1,INT(-$N88/30)+1),0)+(-$N88/30-INT(-$N88/30))*SUMIFS(66:66,$1:$1,FU$1+INT(-$N88/30)+1)+(INT(-$N88/30)+1--$N88/30)*SUMIFS(66:66,$1:$1,FU$1+INT(-$N88/30))))</f>
        <v>0</v>
      </c>
      <c r="FV88" s="40">
        <f>IF(FV$7="",0,IF(FV$1=MAX($1:$1),$R66-SUM($T88:FU88),IF(FV$1=1,SUMIFS(66:66,$1:$1,"&gt;="&amp;1,$1:$1,"&lt;="&amp;INT(-$N88/30))+(-$N88/30-INT(-$N88/30))*SUMIFS(66:66,$1:$1,INT(-$N88/30)+1),0)+(-$N88/30-INT(-$N88/30))*SUMIFS(66:66,$1:$1,FV$1+INT(-$N88/30)+1)+(INT(-$N88/30)+1--$N88/30)*SUMIFS(66:66,$1:$1,FV$1+INT(-$N88/30))))</f>
        <v>0</v>
      </c>
      <c r="FW88" s="40">
        <f>IF(FW$7="",0,IF(FW$1=MAX($1:$1),$R66-SUM($T88:FV88),IF(FW$1=1,SUMIFS(66:66,$1:$1,"&gt;="&amp;1,$1:$1,"&lt;="&amp;INT(-$N88/30))+(-$N88/30-INT(-$N88/30))*SUMIFS(66:66,$1:$1,INT(-$N88/30)+1),0)+(-$N88/30-INT(-$N88/30))*SUMIFS(66:66,$1:$1,FW$1+INT(-$N88/30)+1)+(INT(-$N88/30)+1--$N88/30)*SUMIFS(66:66,$1:$1,FW$1+INT(-$N88/30))))</f>
        <v>0</v>
      </c>
      <c r="FX88" s="40">
        <f>IF(FX$7="",0,IF(FX$1=MAX($1:$1),$R66-SUM($T88:FW88),IF(FX$1=1,SUMIFS(66:66,$1:$1,"&gt;="&amp;1,$1:$1,"&lt;="&amp;INT(-$N88/30))+(-$N88/30-INT(-$N88/30))*SUMIFS(66:66,$1:$1,INT(-$N88/30)+1),0)+(-$N88/30-INT(-$N88/30))*SUMIFS(66:66,$1:$1,FX$1+INT(-$N88/30)+1)+(INT(-$N88/30)+1--$N88/30)*SUMIFS(66:66,$1:$1,FX$1+INT(-$N88/30))))</f>
        <v>0</v>
      </c>
      <c r="FY88" s="40">
        <f>IF(FY$7="",0,IF(FY$1=MAX($1:$1),$R66-SUM($T88:FX88),IF(FY$1=1,SUMIFS(66:66,$1:$1,"&gt;="&amp;1,$1:$1,"&lt;="&amp;INT(-$N88/30))+(-$N88/30-INT(-$N88/30))*SUMIFS(66:66,$1:$1,INT(-$N88/30)+1),0)+(-$N88/30-INT(-$N88/30))*SUMIFS(66:66,$1:$1,FY$1+INT(-$N88/30)+1)+(INT(-$N88/30)+1--$N88/30)*SUMIFS(66:66,$1:$1,FY$1+INT(-$N88/30))))</f>
        <v>0</v>
      </c>
      <c r="FZ88" s="40">
        <f>IF(FZ$7="",0,IF(FZ$1=MAX($1:$1),$R66-SUM($T88:FY88),IF(FZ$1=1,SUMIFS(66:66,$1:$1,"&gt;="&amp;1,$1:$1,"&lt;="&amp;INT(-$N88/30))+(-$N88/30-INT(-$N88/30))*SUMIFS(66:66,$1:$1,INT(-$N88/30)+1),0)+(-$N88/30-INT(-$N88/30))*SUMIFS(66:66,$1:$1,FZ$1+INT(-$N88/30)+1)+(INT(-$N88/30)+1--$N88/30)*SUMIFS(66:66,$1:$1,FZ$1+INT(-$N88/30))))</f>
        <v>0</v>
      </c>
      <c r="GA88" s="40">
        <f>IF(GA$7="",0,IF(GA$1=MAX($1:$1),$R66-SUM($T88:FZ88),IF(GA$1=1,SUMIFS(66:66,$1:$1,"&gt;="&amp;1,$1:$1,"&lt;="&amp;INT(-$N88/30))+(-$N88/30-INT(-$N88/30))*SUMIFS(66:66,$1:$1,INT(-$N88/30)+1),0)+(-$N88/30-INT(-$N88/30))*SUMIFS(66:66,$1:$1,GA$1+INT(-$N88/30)+1)+(INT(-$N88/30)+1--$N88/30)*SUMIFS(66:66,$1:$1,GA$1+INT(-$N88/30))))</f>
        <v>0</v>
      </c>
      <c r="GB88" s="40">
        <f>IF(GB$7="",0,IF(GB$1=MAX($1:$1),$R66-SUM($T88:GA88),IF(GB$1=1,SUMIFS(66:66,$1:$1,"&gt;="&amp;1,$1:$1,"&lt;="&amp;INT(-$N88/30))+(-$N88/30-INT(-$N88/30))*SUMIFS(66:66,$1:$1,INT(-$N88/30)+1),0)+(-$N88/30-INT(-$N88/30))*SUMIFS(66:66,$1:$1,GB$1+INT(-$N88/30)+1)+(INT(-$N88/30)+1--$N88/30)*SUMIFS(66:66,$1:$1,GB$1+INT(-$N88/30))))</f>
        <v>0</v>
      </c>
      <c r="GC88" s="40">
        <f>IF(GC$7="",0,IF(GC$1=MAX($1:$1),$R66-SUM($T88:GB88),IF(GC$1=1,SUMIFS(66:66,$1:$1,"&gt;="&amp;1,$1:$1,"&lt;="&amp;INT(-$N88/30))+(-$N88/30-INT(-$N88/30))*SUMIFS(66:66,$1:$1,INT(-$N88/30)+1),0)+(-$N88/30-INT(-$N88/30))*SUMIFS(66:66,$1:$1,GC$1+INT(-$N88/30)+1)+(INT(-$N88/30)+1--$N88/30)*SUMIFS(66:66,$1:$1,GC$1+INT(-$N88/30))))</f>
        <v>0</v>
      </c>
      <c r="GD88" s="40">
        <f>IF(GD$7="",0,IF(GD$1=MAX($1:$1),$R66-SUM($T88:GC88),IF(GD$1=1,SUMIFS(66:66,$1:$1,"&gt;="&amp;1,$1:$1,"&lt;="&amp;INT(-$N88/30))+(-$N88/30-INT(-$N88/30))*SUMIFS(66:66,$1:$1,INT(-$N88/30)+1),0)+(-$N88/30-INT(-$N88/30))*SUMIFS(66:66,$1:$1,GD$1+INT(-$N88/30)+1)+(INT(-$N88/30)+1--$N88/30)*SUMIFS(66:66,$1:$1,GD$1+INT(-$N88/30))))</f>
        <v>0</v>
      </c>
      <c r="GE88" s="40">
        <f>IF(GE$7="",0,IF(GE$1=MAX($1:$1),$R66-SUM($T88:GD88),IF(GE$1=1,SUMIFS(66:66,$1:$1,"&gt;="&amp;1,$1:$1,"&lt;="&amp;INT(-$N88/30))+(-$N88/30-INT(-$N88/30))*SUMIFS(66:66,$1:$1,INT(-$N88/30)+1),0)+(-$N88/30-INT(-$N88/30))*SUMIFS(66:66,$1:$1,GE$1+INT(-$N88/30)+1)+(INT(-$N88/30)+1--$N88/30)*SUMIFS(66:66,$1:$1,GE$1+INT(-$N88/30))))</f>
        <v>0</v>
      </c>
      <c r="GF88" s="40">
        <f>IF(GF$7="",0,IF(GF$1=MAX($1:$1),$R66-SUM($T88:GE88),IF(GF$1=1,SUMIFS(66:66,$1:$1,"&gt;="&amp;1,$1:$1,"&lt;="&amp;INT(-$N88/30))+(-$N88/30-INT(-$N88/30))*SUMIFS(66:66,$1:$1,INT(-$N88/30)+1),0)+(-$N88/30-INT(-$N88/30))*SUMIFS(66:66,$1:$1,GF$1+INT(-$N88/30)+1)+(INT(-$N88/30)+1--$N88/30)*SUMIFS(66:66,$1:$1,GF$1+INT(-$N88/30))))</f>
        <v>0</v>
      </c>
      <c r="GG88" s="40">
        <f>IF(GG$7="",0,IF(GG$1=MAX($1:$1),$R66-SUM($T88:GF88),IF(GG$1=1,SUMIFS(66:66,$1:$1,"&gt;="&amp;1,$1:$1,"&lt;="&amp;INT(-$N88/30))+(-$N88/30-INT(-$N88/30))*SUMIFS(66:66,$1:$1,INT(-$N88/30)+1),0)+(-$N88/30-INT(-$N88/30))*SUMIFS(66:66,$1:$1,GG$1+INT(-$N88/30)+1)+(INT(-$N88/30)+1--$N88/30)*SUMIFS(66:66,$1:$1,GG$1+INT(-$N88/30))))</f>
        <v>0</v>
      </c>
      <c r="GH88" s="40">
        <f>IF(GH$7="",0,IF(GH$1=MAX($1:$1),$R66-SUM($T88:GG88),IF(GH$1=1,SUMIFS(66:66,$1:$1,"&gt;="&amp;1,$1:$1,"&lt;="&amp;INT(-$N88/30))+(-$N88/30-INT(-$N88/30))*SUMIFS(66:66,$1:$1,INT(-$N88/30)+1),0)+(-$N88/30-INT(-$N88/30))*SUMIFS(66:66,$1:$1,GH$1+INT(-$N88/30)+1)+(INT(-$N88/30)+1--$N88/30)*SUMIFS(66:66,$1:$1,GH$1+INT(-$N88/30))))</f>
        <v>0</v>
      </c>
      <c r="GI88" s="40">
        <f>IF(GI$7="",0,IF(GI$1=MAX($1:$1),$R66-SUM($T88:GH88),IF(GI$1=1,SUMIFS(66:66,$1:$1,"&gt;="&amp;1,$1:$1,"&lt;="&amp;INT(-$N88/30))+(-$N88/30-INT(-$N88/30))*SUMIFS(66:66,$1:$1,INT(-$N88/30)+1),0)+(-$N88/30-INT(-$N88/30))*SUMIFS(66:66,$1:$1,GI$1+INT(-$N88/30)+1)+(INT(-$N88/30)+1--$N88/30)*SUMIFS(66:66,$1:$1,GI$1+INT(-$N88/30))))</f>
        <v>0</v>
      </c>
      <c r="GJ88" s="40">
        <f>IF(GJ$7="",0,IF(GJ$1=MAX($1:$1),$R66-SUM($T88:GI88),IF(GJ$1=1,SUMIFS(66:66,$1:$1,"&gt;="&amp;1,$1:$1,"&lt;="&amp;INT(-$N88/30))+(-$N88/30-INT(-$N88/30))*SUMIFS(66:66,$1:$1,INT(-$N88/30)+1),0)+(-$N88/30-INT(-$N88/30))*SUMIFS(66:66,$1:$1,GJ$1+INT(-$N88/30)+1)+(INT(-$N88/30)+1--$N88/30)*SUMIFS(66:66,$1:$1,GJ$1+INT(-$N88/30))))</f>
        <v>0</v>
      </c>
      <c r="GK88" s="40">
        <f>IF(GK$7="",0,IF(GK$1=MAX($1:$1),$R66-SUM($T88:GJ88),IF(GK$1=1,SUMIFS(66:66,$1:$1,"&gt;="&amp;1,$1:$1,"&lt;="&amp;INT(-$N88/30))+(-$N88/30-INT(-$N88/30))*SUMIFS(66:66,$1:$1,INT(-$N88/30)+1),0)+(-$N88/30-INT(-$N88/30))*SUMIFS(66:66,$1:$1,GK$1+INT(-$N88/30)+1)+(INT(-$N88/30)+1--$N88/30)*SUMIFS(66:66,$1:$1,GK$1+INT(-$N88/30))))</f>
        <v>0</v>
      </c>
      <c r="GL88" s="40">
        <f>IF(GL$7="",0,IF(GL$1=MAX($1:$1),$R66-SUM($T88:GK88),IF(GL$1=1,SUMIFS(66:66,$1:$1,"&gt;="&amp;1,$1:$1,"&lt;="&amp;INT(-$N88/30))+(-$N88/30-INT(-$N88/30))*SUMIFS(66:66,$1:$1,INT(-$N88/30)+1),0)+(-$N88/30-INT(-$N88/30))*SUMIFS(66:66,$1:$1,GL$1+INT(-$N88/30)+1)+(INT(-$N88/30)+1--$N88/30)*SUMIFS(66:66,$1:$1,GL$1+INT(-$N88/30))))</f>
        <v>0</v>
      </c>
      <c r="GM88" s="40">
        <f>IF(GM$7="",0,IF(GM$1=MAX($1:$1),$R66-SUM($T88:GL88),IF(GM$1=1,SUMIFS(66:66,$1:$1,"&gt;="&amp;1,$1:$1,"&lt;="&amp;INT(-$N88/30))+(-$N88/30-INT(-$N88/30))*SUMIFS(66:66,$1:$1,INT(-$N88/30)+1),0)+(-$N88/30-INT(-$N88/30))*SUMIFS(66:66,$1:$1,GM$1+INT(-$N88/30)+1)+(INT(-$N88/30)+1--$N88/30)*SUMIFS(66:66,$1:$1,GM$1+INT(-$N88/30))))</f>
        <v>0</v>
      </c>
      <c r="GN88" s="40">
        <f>IF(GN$7="",0,IF(GN$1=MAX($1:$1),$R66-SUM($T88:GM88),IF(GN$1=1,SUMIFS(66:66,$1:$1,"&gt;="&amp;1,$1:$1,"&lt;="&amp;INT(-$N88/30))+(-$N88/30-INT(-$N88/30))*SUMIFS(66:66,$1:$1,INT(-$N88/30)+1),0)+(-$N88/30-INT(-$N88/30))*SUMIFS(66:66,$1:$1,GN$1+INT(-$N88/30)+1)+(INT(-$N88/30)+1--$N88/30)*SUMIFS(66:66,$1:$1,GN$1+INT(-$N88/30))))</f>
        <v>0</v>
      </c>
      <c r="GO88" s="40">
        <f>IF(GO$7="",0,IF(GO$1=MAX($1:$1),$R66-SUM($T88:GN88),IF(GO$1=1,SUMIFS(66:66,$1:$1,"&gt;="&amp;1,$1:$1,"&lt;="&amp;INT(-$N88/30))+(-$N88/30-INT(-$N88/30))*SUMIFS(66:66,$1:$1,INT(-$N88/30)+1),0)+(-$N88/30-INT(-$N88/30))*SUMIFS(66:66,$1:$1,GO$1+INT(-$N88/30)+1)+(INT(-$N88/30)+1--$N88/30)*SUMIFS(66:66,$1:$1,GO$1+INT(-$N88/30))))</f>
        <v>0</v>
      </c>
      <c r="GP88" s="40">
        <f>IF(GP$7="",0,IF(GP$1=MAX($1:$1),$R66-SUM($T88:GO88),IF(GP$1=1,SUMIFS(66:66,$1:$1,"&gt;="&amp;1,$1:$1,"&lt;="&amp;INT(-$N88/30))+(-$N88/30-INT(-$N88/30))*SUMIFS(66:66,$1:$1,INT(-$N88/30)+1),0)+(-$N88/30-INT(-$N88/30))*SUMIFS(66:66,$1:$1,GP$1+INT(-$N88/30)+1)+(INT(-$N88/30)+1--$N88/30)*SUMIFS(66:66,$1:$1,GP$1+INT(-$N88/30))))</f>
        <v>0</v>
      </c>
      <c r="GQ88" s="40">
        <f>IF(GQ$7="",0,IF(GQ$1=MAX($1:$1),$R66-SUM($T88:GP88),IF(GQ$1=1,SUMIFS(66:66,$1:$1,"&gt;="&amp;1,$1:$1,"&lt;="&amp;INT(-$N88/30))+(-$N88/30-INT(-$N88/30))*SUMIFS(66:66,$1:$1,INT(-$N88/30)+1),0)+(-$N88/30-INT(-$N88/30))*SUMIFS(66:66,$1:$1,GQ$1+INT(-$N88/30)+1)+(INT(-$N88/30)+1--$N88/30)*SUMIFS(66:66,$1:$1,GQ$1+INT(-$N88/30))))</f>
        <v>0</v>
      </c>
      <c r="GR88" s="40">
        <f>IF(GR$7="",0,IF(GR$1=MAX($1:$1),$R66-SUM($T88:GQ88),IF(GR$1=1,SUMIFS(66:66,$1:$1,"&gt;="&amp;1,$1:$1,"&lt;="&amp;INT(-$N88/30))+(-$N88/30-INT(-$N88/30))*SUMIFS(66:66,$1:$1,INT(-$N88/30)+1),0)+(-$N88/30-INT(-$N88/30))*SUMIFS(66:66,$1:$1,GR$1+INT(-$N88/30)+1)+(INT(-$N88/30)+1--$N88/30)*SUMIFS(66:66,$1:$1,GR$1+INT(-$N88/30))))</f>
        <v>0</v>
      </c>
      <c r="GS88" s="40">
        <f>IF(GS$7="",0,IF(GS$1=MAX($1:$1),$R66-SUM($T88:GR88),IF(GS$1=1,SUMIFS(66:66,$1:$1,"&gt;="&amp;1,$1:$1,"&lt;="&amp;INT(-$N88/30))+(-$N88/30-INT(-$N88/30))*SUMIFS(66:66,$1:$1,INT(-$N88/30)+1),0)+(-$N88/30-INT(-$N88/30))*SUMIFS(66:66,$1:$1,GS$1+INT(-$N88/30)+1)+(INT(-$N88/30)+1--$N88/30)*SUMIFS(66:66,$1:$1,GS$1+INT(-$N88/30))))</f>
        <v>0</v>
      </c>
      <c r="GT88" s="40">
        <f>IF(GT$7="",0,IF(GT$1=MAX($1:$1),$R66-SUM($T88:GS88),IF(GT$1=1,SUMIFS(66:66,$1:$1,"&gt;="&amp;1,$1:$1,"&lt;="&amp;INT(-$N88/30))+(-$N88/30-INT(-$N88/30))*SUMIFS(66:66,$1:$1,INT(-$N88/30)+1),0)+(-$N88/30-INT(-$N88/30))*SUMIFS(66:66,$1:$1,GT$1+INT(-$N88/30)+1)+(INT(-$N88/30)+1--$N88/30)*SUMIFS(66:66,$1:$1,GT$1+INT(-$N88/30))))</f>
        <v>0</v>
      </c>
      <c r="GU88" s="40">
        <f>IF(GU$7="",0,IF(GU$1=MAX($1:$1),$R66-SUM($T88:GT88),IF(GU$1=1,SUMIFS(66:66,$1:$1,"&gt;="&amp;1,$1:$1,"&lt;="&amp;INT(-$N88/30))+(-$N88/30-INT(-$N88/30))*SUMIFS(66:66,$1:$1,INT(-$N88/30)+1),0)+(-$N88/30-INT(-$N88/30))*SUMIFS(66:66,$1:$1,GU$1+INT(-$N88/30)+1)+(INT(-$N88/30)+1--$N88/30)*SUMIFS(66:66,$1:$1,GU$1+INT(-$N88/30))))</f>
        <v>0</v>
      </c>
      <c r="GV88" s="40">
        <f>IF(GV$7="",0,IF(GV$1=MAX($1:$1),$R66-SUM($T88:GU88),IF(GV$1=1,SUMIFS(66:66,$1:$1,"&gt;="&amp;1,$1:$1,"&lt;="&amp;INT(-$N88/30))+(-$N88/30-INT(-$N88/30))*SUMIFS(66:66,$1:$1,INT(-$N88/30)+1),0)+(-$N88/30-INT(-$N88/30))*SUMIFS(66:66,$1:$1,GV$1+INT(-$N88/30)+1)+(INT(-$N88/30)+1--$N88/30)*SUMIFS(66:66,$1:$1,GV$1+INT(-$N88/30))))</f>
        <v>0</v>
      </c>
      <c r="GW88" s="40">
        <f>IF(GW$7="",0,IF(GW$1=MAX($1:$1),$R66-SUM($T88:GV88),IF(GW$1=1,SUMIFS(66:66,$1:$1,"&gt;="&amp;1,$1:$1,"&lt;="&amp;INT(-$N88/30))+(-$N88/30-INT(-$N88/30))*SUMIFS(66:66,$1:$1,INT(-$N88/30)+1),0)+(-$N88/30-INT(-$N88/30))*SUMIFS(66:66,$1:$1,GW$1+INT(-$N88/30)+1)+(INT(-$N88/30)+1--$N88/30)*SUMIFS(66:66,$1:$1,GW$1+INT(-$N88/30))))</f>
        <v>0</v>
      </c>
      <c r="GX88" s="40">
        <f>IF(GX$7="",0,IF(GX$1=MAX($1:$1),$R66-SUM($T88:GW88),IF(GX$1=1,SUMIFS(66:66,$1:$1,"&gt;="&amp;1,$1:$1,"&lt;="&amp;INT(-$N88/30))+(-$N88/30-INT(-$N88/30))*SUMIFS(66:66,$1:$1,INT(-$N88/30)+1),0)+(-$N88/30-INT(-$N88/30))*SUMIFS(66:66,$1:$1,GX$1+INT(-$N88/30)+1)+(INT(-$N88/30)+1--$N88/30)*SUMIFS(66:66,$1:$1,GX$1+INT(-$N88/30))))</f>
        <v>0</v>
      </c>
      <c r="GY88" s="40">
        <f>IF(GY$7="",0,IF(GY$1=MAX($1:$1),$R66-SUM($T88:GX88),IF(GY$1=1,SUMIFS(66:66,$1:$1,"&gt;="&amp;1,$1:$1,"&lt;="&amp;INT(-$N88/30))+(-$N88/30-INT(-$N88/30))*SUMIFS(66:66,$1:$1,INT(-$N88/30)+1),0)+(-$N88/30-INT(-$N88/30))*SUMIFS(66:66,$1:$1,GY$1+INT(-$N88/30)+1)+(INT(-$N88/30)+1--$N88/30)*SUMIFS(66:66,$1:$1,GY$1+INT(-$N88/30))))</f>
        <v>0</v>
      </c>
      <c r="GZ88" s="40">
        <f>IF(GZ$7="",0,IF(GZ$1=MAX($1:$1),$R66-SUM($T88:GY88),IF(GZ$1=1,SUMIFS(66:66,$1:$1,"&gt;="&amp;1,$1:$1,"&lt;="&amp;INT(-$N88/30))+(-$N88/30-INT(-$N88/30))*SUMIFS(66:66,$1:$1,INT(-$N88/30)+1),0)+(-$N88/30-INT(-$N88/30))*SUMIFS(66:66,$1:$1,GZ$1+INT(-$N88/30)+1)+(INT(-$N88/30)+1--$N88/30)*SUMIFS(66:66,$1:$1,GZ$1+INT(-$N88/30))))</f>
        <v>0</v>
      </c>
      <c r="HA88" s="40">
        <f>IF(HA$7="",0,IF(HA$1=MAX($1:$1),$R66-SUM($T88:GZ88),IF(HA$1=1,SUMIFS(66:66,$1:$1,"&gt;="&amp;1,$1:$1,"&lt;="&amp;INT(-$N88/30))+(-$N88/30-INT(-$N88/30))*SUMIFS(66:66,$1:$1,INT(-$N88/30)+1),0)+(-$N88/30-INT(-$N88/30))*SUMIFS(66:66,$1:$1,HA$1+INT(-$N88/30)+1)+(INT(-$N88/30)+1--$N88/30)*SUMIFS(66:66,$1:$1,HA$1+INT(-$N88/30))))</f>
        <v>0</v>
      </c>
      <c r="HB88" s="40">
        <f>IF(HB$7="",0,IF(HB$1=MAX($1:$1),$R66-SUM($T88:HA88),IF(HB$1=1,SUMIFS(66:66,$1:$1,"&gt;="&amp;1,$1:$1,"&lt;="&amp;INT(-$N88/30))+(-$N88/30-INT(-$N88/30))*SUMIFS(66:66,$1:$1,INT(-$N88/30)+1),0)+(-$N88/30-INT(-$N88/30))*SUMIFS(66:66,$1:$1,HB$1+INT(-$N88/30)+1)+(INT(-$N88/30)+1--$N88/30)*SUMIFS(66:66,$1:$1,HB$1+INT(-$N88/30))))</f>
        <v>0</v>
      </c>
      <c r="HC88" s="40">
        <f>IF(HC$7="",0,IF(HC$1=MAX($1:$1),$R66-SUM($T88:HB88),IF(HC$1=1,SUMIFS(66:66,$1:$1,"&gt;="&amp;1,$1:$1,"&lt;="&amp;INT(-$N88/30))+(-$N88/30-INT(-$N88/30))*SUMIFS(66:66,$1:$1,INT(-$N88/30)+1),0)+(-$N88/30-INT(-$N88/30))*SUMIFS(66:66,$1:$1,HC$1+INT(-$N88/30)+1)+(INT(-$N88/30)+1--$N88/30)*SUMIFS(66:66,$1:$1,HC$1+INT(-$N88/30))))</f>
        <v>0</v>
      </c>
      <c r="HD88" s="40">
        <f>IF(HD$7="",0,IF(HD$1=MAX($1:$1),$R66-SUM($T88:HC88),IF(HD$1=1,SUMIFS(66:66,$1:$1,"&gt;="&amp;1,$1:$1,"&lt;="&amp;INT(-$N88/30))+(-$N88/30-INT(-$N88/30))*SUMIFS(66:66,$1:$1,INT(-$N88/30)+1),0)+(-$N88/30-INT(-$N88/30))*SUMIFS(66:66,$1:$1,HD$1+INT(-$N88/30)+1)+(INT(-$N88/30)+1--$N88/30)*SUMIFS(66:66,$1:$1,HD$1+INT(-$N88/30))))</f>
        <v>0</v>
      </c>
      <c r="HE88" s="40">
        <f>IF(HE$7="",0,IF(HE$1=MAX($1:$1),$R66-SUM($T88:HD88),IF(HE$1=1,SUMIFS(66:66,$1:$1,"&gt;="&amp;1,$1:$1,"&lt;="&amp;INT(-$N88/30))+(-$N88/30-INT(-$N88/30))*SUMIFS(66:66,$1:$1,INT(-$N88/30)+1),0)+(-$N88/30-INT(-$N88/30))*SUMIFS(66:66,$1:$1,HE$1+INT(-$N88/30)+1)+(INT(-$N88/30)+1--$N88/30)*SUMIFS(66:66,$1:$1,HE$1+INT(-$N88/30))))</f>
        <v>0</v>
      </c>
      <c r="HF88" s="40">
        <f>IF(HF$7="",0,IF(HF$1=MAX($1:$1),$R66-SUM($T88:HE88),IF(HF$1=1,SUMIFS(66:66,$1:$1,"&gt;="&amp;1,$1:$1,"&lt;="&amp;INT(-$N88/30))+(-$N88/30-INT(-$N88/30))*SUMIFS(66:66,$1:$1,INT(-$N88/30)+1),0)+(-$N88/30-INT(-$N88/30))*SUMIFS(66:66,$1:$1,HF$1+INT(-$N88/30)+1)+(INT(-$N88/30)+1--$N88/30)*SUMIFS(66:66,$1:$1,HF$1+INT(-$N88/30))))</f>
        <v>0</v>
      </c>
      <c r="HG88" s="40">
        <f>IF(HG$7="",0,IF(HG$1=MAX($1:$1),$R66-SUM($T88:HF88),IF(HG$1=1,SUMIFS(66:66,$1:$1,"&gt;="&amp;1,$1:$1,"&lt;="&amp;INT(-$N88/30))+(-$N88/30-INT(-$N88/30))*SUMIFS(66:66,$1:$1,INT(-$N88/30)+1),0)+(-$N88/30-INT(-$N88/30))*SUMIFS(66:66,$1:$1,HG$1+INT(-$N88/30)+1)+(INT(-$N88/30)+1--$N88/30)*SUMIFS(66:66,$1:$1,HG$1+INT(-$N88/30))))</f>
        <v>0</v>
      </c>
      <c r="HH88" s="40">
        <f>IF(HH$7="",0,IF(HH$1=MAX($1:$1),$R66-SUM($T88:HG88),IF(HH$1=1,SUMIFS(66:66,$1:$1,"&gt;="&amp;1,$1:$1,"&lt;="&amp;INT(-$N88/30))+(-$N88/30-INT(-$N88/30))*SUMIFS(66:66,$1:$1,INT(-$N88/30)+1),0)+(-$N88/30-INT(-$N88/30))*SUMIFS(66:66,$1:$1,HH$1+INT(-$N88/30)+1)+(INT(-$N88/30)+1--$N88/30)*SUMIFS(66:66,$1:$1,HH$1+INT(-$N88/30))))</f>
        <v>0</v>
      </c>
      <c r="HI88" s="40">
        <f>IF(HI$7="",0,IF(HI$1=MAX($1:$1),$R66-SUM($T88:HH88),IF(HI$1=1,SUMIFS(66:66,$1:$1,"&gt;="&amp;1,$1:$1,"&lt;="&amp;INT(-$N88/30))+(-$N88/30-INT(-$N88/30))*SUMIFS(66:66,$1:$1,INT(-$N88/30)+1),0)+(-$N88/30-INT(-$N88/30))*SUMIFS(66:66,$1:$1,HI$1+INT(-$N88/30)+1)+(INT(-$N88/30)+1--$N88/30)*SUMIFS(66:66,$1:$1,HI$1+INT(-$N88/30))))</f>
        <v>0</v>
      </c>
      <c r="HJ88" s="40">
        <f>IF(HJ$7="",0,IF(HJ$1=MAX($1:$1),$R66-SUM($T88:HI88),IF(HJ$1=1,SUMIFS(66:66,$1:$1,"&gt;="&amp;1,$1:$1,"&lt;="&amp;INT(-$N88/30))+(-$N88/30-INT(-$N88/30))*SUMIFS(66:66,$1:$1,INT(-$N88/30)+1),0)+(-$N88/30-INT(-$N88/30))*SUMIFS(66:66,$1:$1,HJ$1+INT(-$N88/30)+1)+(INT(-$N88/30)+1--$N88/30)*SUMIFS(66:66,$1:$1,HJ$1+INT(-$N88/30))))</f>
        <v>0</v>
      </c>
      <c r="HK88" s="40">
        <f>IF(HK$7="",0,IF(HK$1=MAX($1:$1),$R66-SUM($T88:HJ88),IF(HK$1=1,SUMIFS(66:66,$1:$1,"&gt;="&amp;1,$1:$1,"&lt;="&amp;INT(-$N88/30))+(-$N88/30-INT(-$N88/30))*SUMIFS(66:66,$1:$1,INT(-$N88/30)+1),0)+(-$N88/30-INT(-$N88/30))*SUMIFS(66:66,$1:$1,HK$1+INT(-$N88/30)+1)+(INT(-$N88/30)+1--$N88/30)*SUMIFS(66:66,$1:$1,HK$1+INT(-$N88/30))))</f>
        <v>0</v>
      </c>
      <c r="HL88" s="40">
        <f>IF(HL$7="",0,IF(HL$1=MAX($1:$1),$R66-SUM($T88:HK88),IF(HL$1=1,SUMIFS(66:66,$1:$1,"&gt;="&amp;1,$1:$1,"&lt;="&amp;INT(-$N88/30))+(-$N88/30-INT(-$N88/30))*SUMIFS(66:66,$1:$1,INT(-$N88/30)+1),0)+(-$N88/30-INT(-$N88/30))*SUMIFS(66:66,$1:$1,HL$1+INT(-$N88/30)+1)+(INT(-$N88/30)+1--$N88/30)*SUMIFS(66:66,$1:$1,HL$1+INT(-$N88/30))))</f>
        <v>0</v>
      </c>
      <c r="HM88" s="40">
        <f>IF(HM$7="",0,IF(HM$1=MAX($1:$1),$R66-SUM($T88:HL88),IF(HM$1=1,SUMIFS(66:66,$1:$1,"&gt;="&amp;1,$1:$1,"&lt;="&amp;INT(-$N88/30))+(-$N88/30-INT(-$N88/30))*SUMIFS(66:66,$1:$1,INT(-$N88/30)+1),0)+(-$N88/30-INT(-$N88/30))*SUMIFS(66:66,$1:$1,HM$1+INT(-$N88/30)+1)+(INT(-$N88/30)+1--$N88/30)*SUMIFS(66:66,$1:$1,HM$1+INT(-$N88/30))))</f>
        <v>0</v>
      </c>
      <c r="HN88" s="40">
        <f>IF(HN$7="",0,IF(HN$1=MAX($1:$1),$R66-SUM($T88:HM88),IF(HN$1=1,SUMIFS(66:66,$1:$1,"&gt;="&amp;1,$1:$1,"&lt;="&amp;INT(-$N88/30))+(-$N88/30-INT(-$N88/30))*SUMIFS(66:66,$1:$1,INT(-$N88/30)+1),0)+(-$N88/30-INT(-$N88/30))*SUMIFS(66:66,$1:$1,HN$1+INT(-$N88/30)+1)+(INT(-$N88/30)+1--$N88/30)*SUMIFS(66:66,$1:$1,HN$1+INT(-$N88/30))))</f>
        <v>0</v>
      </c>
      <c r="HO88" s="40">
        <f>IF(HO$7="",0,IF(HO$1=MAX($1:$1),$R66-SUM($T88:HN88),IF(HO$1=1,SUMIFS(66:66,$1:$1,"&gt;="&amp;1,$1:$1,"&lt;="&amp;INT(-$N88/30))+(-$N88/30-INT(-$N88/30))*SUMIFS(66:66,$1:$1,INT(-$N88/30)+1),0)+(-$N88/30-INT(-$N88/30))*SUMIFS(66:66,$1:$1,HO$1+INT(-$N88/30)+1)+(INT(-$N88/30)+1--$N88/30)*SUMIFS(66:66,$1:$1,HO$1+INT(-$N88/30))))</f>
        <v>0</v>
      </c>
      <c r="HP88" s="40">
        <f>IF(HP$7="",0,IF(HP$1=MAX($1:$1),$R66-SUM($T88:HO88),IF(HP$1=1,SUMIFS(66:66,$1:$1,"&gt;="&amp;1,$1:$1,"&lt;="&amp;INT(-$N88/30))+(-$N88/30-INT(-$N88/30))*SUMIFS(66:66,$1:$1,INT(-$N88/30)+1),0)+(-$N88/30-INT(-$N88/30))*SUMIFS(66:66,$1:$1,HP$1+INT(-$N88/30)+1)+(INT(-$N88/30)+1--$N88/30)*SUMIFS(66:66,$1:$1,HP$1+INT(-$N88/30))))</f>
        <v>0</v>
      </c>
      <c r="HQ88" s="40">
        <f>IF(HQ$7="",0,IF(HQ$1=MAX($1:$1),$R66-SUM($T88:HP88),IF(HQ$1=1,SUMIFS(66:66,$1:$1,"&gt;="&amp;1,$1:$1,"&lt;="&amp;INT(-$N88/30))+(-$N88/30-INT(-$N88/30))*SUMIFS(66:66,$1:$1,INT(-$N88/30)+1),0)+(-$N88/30-INT(-$N88/30))*SUMIFS(66:66,$1:$1,HQ$1+INT(-$N88/30)+1)+(INT(-$N88/30)+1--$N88/30)*SUMIFS(66:66,$1:$1,HQ$1+INT(-$N88/30))))</f>
        <v>0</v>
      </c>
      <c r="HR88" s="40">
        <f>IF(HR$7="",0,IF(HR$1=MAX($1:$1),$R66-SUM($T88:HQ88),IF(HR$1=1,SUMIFS(66:66,$1:$1,"&gt;="&amp;1,$1:$1,"&lt;="&amp;INT(-$N88/30))+(-$N88/30-INT(-$N88/30))*SUMIFS(66:66,$1:$1,INT(-$N88/30)+1),0)+(-$N88/30-INT(-$N88/30))*SUMIFS(66:66,$1:$1,HR$1+INT(-$N88/30)+1)+(INT(-$N88/30)+1--$N88/30)*SUMIFS(66:66,$1:$1,HR$1+INT(-$N88/30))))</f>
        <v>0</v>
      </c>
      <c r="HS88" s="40">
        <f>IF(HS$7="",0,IF(HS$1=MAX($1:$1),$R66-SUM($T88:HR88),IF(HS$1=1,SUMIFS(66:66,$1:$1,"&gt;="&amp;1,$1:$1,"&lt;="&amp;INT(-$N88/30))+(-$N88/30-INT(-$N88/30))*SUMIFS(66:66,$1:$1,INT(-$N88/30)+1),0)+(-$N88/30-INT(-$N88/30))*SUMIFS(66:66,$1:$1,HS$1+INT(-$N88/30)+1)+(INT(-$N88/30)+1--$N88/30)*SUMIFS(66:66,$1:$1,HS$1+INT(-$N88/30))))</f>
        <v>0</v>
      </c>
      <c r="HT88" s="40">
        <f>IF(HT$7="",0,IF(HT$1=MAX($1:$1),$R66-SUM($T88:HS88),IF(HT$1=1,SUMIFS(66:66,$1:$1,"&gt;="&amp;1,$1:$1,"&lt;="&amp;INT(-$N88/30))+(-$N88/30-INT(-$N88/30))*SUMIFS(66:66,$1:$1,INT(-$N88/30)+1),0)+(-$N88/30-INT(-$N88/30))*SUMIFS(66:66,$1:$1,HT$1+INT(-$N88/30)+1)+(INT(-$N88/30)+1--$N88/30)*SUMIFS(66:66,$1:$1,HT$1+INT(-$N88/30))))</f>
        <v>0</v>
      </c>
      <c r="HU88" s="40">
        <f>IF(HU$7="",0,IF(HU$1=MAX($1:$1),$R66-SUM($T88:HT88),IF(HU$1=1,SUMIFS(66:66,$1:$1,"&gt;="&amp;1,$1:$1,"&lt;="&amp;INT(-$N88/30))+(-$N88/30-INT(-$N88/30))*SUMIFS(66:66,$1:$1,INT(-$N88/30)+1),0)+(-$N88/30-INT(-$N88/30))*SUMIFS(66:66,$1:$1,HU$1+INT(-$N88/30)+1)+(INT(-$N88/30)+1--$N88/30)*SUMIFS(66:66,$1:$1,HU$1+INT(-$N88/30))))</f>
        <v>0</v>
      </c>
      <c r="HV88" s="40">
        <f>IF(HV$7="",0,IF(HV$1=MAX($1:$1),$R66-SUM($T88:HU88),IF(HV$1=1,SUMIFS(66:66,$1:$1,"&gt;="&amp;1,$1:$1,"&lt;="&amp;INT(-$N88/30))+(-$N88/30-INT(-$N88/30))*SUMIFS(66:66,$1:$1,INT(-$N88/30)+1),0)+(-$N88/30-INT(-$N88/30))*SUMIFS(66:66,$1:$1,HV$1+INT(-$N88/30)+1)+(INT(-$N88/30)+1--$N88/30)*SUMIFS(66:66,$1:$1,HV$1+INT(-$N88/30))))</f>
        <v>0</v>
      </c>
      <c r="HW88" s="40">
        <f>IF(HW$7="",0,IF(HW$1=MAX($1:$1),$R66-SUM($T88:HV88),IF(HW$1=1,SUMIFS(66:66,$1:$1,"&gt;="&amp;1,$1:$1,"&lt;="&amp;INT(-$N88/30))+(-$N88/30-INT(-$N88/30))*SUMIFS(66:66,$1:$1,INT(-$N88/30)+1),0)+(-$N88/30-INT(-$N88/30))*SUMIFS(66:66,$1:$1,HW$1+INT(-$N88/30)+1)+(INT(-$N88/30)+1--$N88/30)*SUMIFS(66:66,$1:$1,HW$1+INT(-$N88/30))))</f>
        <v>0</v>
      </c>
      <c r="HX88" s="40">
        <f>IF(HX$7="",0,IF(HX$1=MAX($1:$1),$R66-SUM($T88:HW88),IF(HX$1=1,SUMIFS(66:66,$1:$1,"&gt;="&amp;1,$1:$1,"&lt;="&amp;INT(-$N88/30))+(-$N88/30-INT(-$N88/30))*SUMIFS(66:66,$1:$1,INT(-$N88/30)+1),0)+(-$N88/30-INT(-$N88/30))*SUMIFS(66:66,$1:$1,HX$1+INT(-$N88/30)+1)+(INT(-$N88/30)+1--$N88/30)*SUMIFS(66:66,$1:$1,HX$1+INT(-$N88/30))))</f>
        <v>0</v>
      </c>
      <c r="HY88" s="40">
        <f>IF(HY$7="",0,IF(HY$1=MAX($1:$1),$R66-SUM($T88:HX88),IF(HY$1=1,SUMIFS(66:66,$1:$1,"&gt;="&amp;1,$1:$1,"&lt;="&amp;INT(-$N88/30))+(-$N88/30-INT(-$N88/30))*SUMIFS(66:66,$1:$1,INT(-$N88/30)+1),0)+(-$N88/30-INT(-$N88/30))*SUMIFS(66:66,$1:$1,HY$1+INT(-$N88/30)+1)+(INT(-$N88/30)+1--$N88/30)*SUMIFS(66:66,$1:$1,HY$1+INT(-$N88/30))))</f>
        <v>0</v>
      </c>
      <c r="HZ88" s="40">
        <f>IF(HZ$7="",0,IF(HZ$1=MAX($1:$1),$R66-SUM($T88:HY88),IF(HZ$1=1,SUMIFS(66:66,$1:$1,"&gt;="&amp;1,$1:$1,"&lt;="&amp;INT(-$N88/30))+(-$N88/30-INT(-$N88/30))*SUMIFS(66:66,$1:$1,INT(-$N88/30)+1),0)+(-$N88/30-INT(-$N88/30))*SUMIFS(66:66,$1:$1,HZ$1+INT(-$N88/30)+1)+(INT(-$N88/30)+1--$N88/30)*SUMIFS(66:66,$1:$1,HZ$1+INT(-$N88/30))))</f>
        <v>0</v>
      </c>
      <c r="IA88" s="40">
        <f>IF(IA$7="",0,IF(IA$1=MAX($1:$1),$R66-SUM($T88:HZ88),IF(IA$1=1,SUMIFS(66:66,$1:$1,"&gt;="&amp;1,$1:$1,"&lt;="&amp;INT(-$N88/30))+(-$N88/30-INT(-$N88/30))*SUMIFS(66:66,$1:$1,INT(-$N88/30)+1),0)+(-$N88/30-INT(-$N88/30))*SUMIFS(66:66,$1:$1,IA$1+INT(-$N88/30)+1)+(INT(-$N88/30)+1--$N88/30)*SUMIFS(66:66,$1:$1,IA$1+INT(-$N88/30))))</f>
        <v>0</v>
      </c>
      <c r="IB88" s="40">
        <f>IF(IB$7="",0,IF(IB$1=MAX($1:$1),$R66-SUM($T88:IA88),IF(IB$1=1,SUMIFS(66:66,$1:$1,"&gt;="&amp;1,$1:$1,"&lt;="&amp;INT(-$N88/30))+(-$N88/30-INT(-$N88/30))*SUMIFS(66:66,$1:$1,INT(-$N88/30)+1),0)+(-$N88/30-INT(-$N88/30))*SUMIFS(66:66,$1:$1,IB$1+INT(-$N88/30)+1)+(INT(-$N88/30)+1--$N88/30)*SUMIFS(66:66,$1:$1,IB$1+INT(-$N88/30))))</f>
        <v>0</v>
      </c>
      <c r="IC88" s="40">
        <f>IF(IC$7="",0,IF(IC$1=MAX($1:$1),$R66-SUM($T88:IB88),IF(IC$1=1,SUMIFS(66:66,$1:$1,"&gt;="&amp;1,$1:$1,"&lt;="&amp;INT(-$N88/30))+(-$N88/30-INT(-$N88/30))*SUMIFS(66:66,$1:$1,INT(-$N88/30)+1),0)+(-$N88/30-INT(-$N88/30))*SUMIFS(66:66,$1:$1,IC$1+INT(-$N88/30)+1)+(INT(-$N88/30)+1--$N88/30)*SUMIFS(66:66,$1:$1,IC$1+INT(-$N88/30))))</f>
        <v>0</v>
      </c>
      <c r="ID88" s="40">
        <f>IF(ID$7="",0,IF(ID$1=MAX($1:$1),$R66-SUM($T88:IC88),IF(ID$1=1,SUMIFS(66:66,$1:$1,"&gt;="&amp;1,$1:$1,"&lt;="&amp;INT(-$N88/30))+(-$N88/30-INT(-$N88/30))*SUMIFS(66:66,$1:$1,INT(-$N88/30)+1),0)+(-$N88/30-INT(-$N88/30))*SUMIFS(66:66,$1:$1,ID$1+INT(-$N88/30)+1)+(INT(-$N88/30)+1--$N88/30)*SUMIFS(66:66,$1:$1,ID$1+INT(-$N88/30))))</f>
        <v>0</v>
      </c>
      <c r="IE88" s="40">
        <f>IF(IE$7="",0,IF(IE$1=MAX($1:$1),$R66-SUM($T88:ID88),IF(IE$1=1,SUMIFS(66:66,$1:$1,"&gt;="&amp;1,$1:$1,"&lt;="&amp;INT(-$N88/30))+(-$N88/30-INT(-$N88/30))*SUMIFS(66:66,$1:$1,INT(-$N88/30)+1),0)+(-$N88/30-INT(-$N88/30))*SUMIFS(66:66,$1:$1,IE$1+INT(-$N88/30)+1)+(INT(-$N88/30)+1--$N88/30)*SUMIFS(66:66,$1:$1,IE$1+INT(-$N88/30))))</f>
        <v>0</v>
      </c>
      <c r="IF88" s="40">
        <f>IF(IF$7="",0,IF(IF$1=MAX($1:$1),$R66-SUM($T88:IE88),IF(IF$1=1,SUMIFS(66:66,$1:$1,"&gt;="&amp;1,$1:$1,"&lt;="&amp;INT(-$N88/30))+(-$N88/30-INT(-$N88/30))*SUMIFS(66:66,$1:$1,INT(-$N88/30)+1),0)+(-$N88/30-INT(-$N88/30))*SUMIFS(66:66,$1:$1,IF$1+INT(-$N88/30)+1)+(INT(-$N88/30)+1--$N88/30)*SUMIFS(66:66,$1:$1,IF$1+INT(-$N88/30))))</f>
        <v>0</v>
      </c>
      <c r="IG88" s="40">
        <f>IF(IG$7="",0,IF(IG$1=MAX($1:$1),$R66-SUM($T88:IF88),IF(IG$1=1,SUMIFS(66:66,$1:$1,"&gt;="&amp;1,$1:$1,"&lt;="&amp;INT(-$N88/30))+(-$N88/30-INT(-$N88/30))*SUMIFS(66:66,$1:$1,INT(-$N88/30)+1),0)+(-$N88/30-INT(-$N88/30))*SUMIFS(66:66,$1:$1,IG$1+INT(-$N88/30)+1)+(INT(-$N88/30)+1--$N88/30)*SUMIFS(66:66,$1:$1,IG$1+INT(-$N88/30))))</f>
        <v>0</v>
      </c>
      <c r="IH88" s="40">
        <f>IF(IH$7="",0,IF(IH$1=MAX($1:$1),$R66-SUM($T88:IG88),IF(IH$1=1,SUMIFS(66:66,$1:$1,"&gt;="&amp;1,$1:$1,"&lt;="&amp;INT(-$N88/30))+(-$N88/30-INT(-$N88/30))*SUMIFS(66:66,$1:$1,INT(-$N88/30)+1),0)+(-$N88/30-INT(-$N88/30))*SUMIFS(66:66,$1:$1,IH$1+INT(-$N88/30)+1)+(INT(-$N88/30)+1--$N88/30)*SUMIFS(66:66,$1:$1,IH$1+INT(-$N88/30))))</f>
        <v>0</v>
      </c>
      <c r="II88" s="40">
        <f>IF(II$7="",0,IF(II$1=MAX($1:$1),$R66-SUM($T88:IH88),IF(II$1=1,SUMIFS(66:66,$1:$1,"&gt;="&amp;1,$1:$1,"&lt;="&amp;INT(-$N88/30))+(-$N88/30-INT(-$N88/30))*SUMIFS(66:66,$1:$1,INT(-$N88/30)+1),0)+(-$N88/30-INT(-$N88/30))*SUMIFS(66:66,$1:$1,II$1+INT(-$N88/30)+1)+(INT(-$N88/30)+1--$N88/30)*SUMIFS(66:66,$1:$1,II$1+INT(-$N88/30))))</f>
        <v>0</v>
      </c>
      <c r="IJ88" s="40">
        <f>IF(IJ$7="",0,IF(IJ$1=MAX($1:$1),$R66-SUM($T88:II88),IF(IJ$1=1,SUMIFS(66:66,$1:$1,"&gt;="&amp;1,$1:$1,"&lt;="&amp;INT(-$N88/30))+(-$N88/30-INT(-$N88/30))*SUMIFS(66:66,$1:$1,INT(-$N88/30)+1),0)+(-$N88/30-INT(-$N88/30))*SUMIFS(66:66,$1:$1,IJ$1+INT(-$N88/30)+1)+(INT(-$N88/30)+1--$N88/30)*SUMIFS(66:66,$1:$1,IJ$1+INT(-$N88/30))))</f>
        <v>0</v>
      </c>
      <c r="IK88" s="40">
        <f>IF(IK$7="",0,IF(IK$1=MAX($1:$1),$R66-SUM($T88:IJ88),IF(IK$1=1,SUMIFS(66:66,$1:$1,"&gt;="&amp;1,$1:$1,"&lt;="&amp;INT(-$N88/30))+(-$N88/30-INT(-$N88/30))*SUMIFS(66:66,$1:$1,INT(-$N88/30)+1),0)+(-$N88/30-INT(-$N88/30))*SUMIFS(66:66,$1:$1,IK$1+INT(-$N88/30)+1)+(INT(-$N88/30)+1--$N88/30)*SUMIFS(66:66,$1:$1,IK$1+INT(-$N88/30))))</f>
        <v>0</v>
      </c>
      <c r="IL88" s="40">
        <f>IF(IL$7="",0,IF(IL$1=MAX($1:$1),$R66-SUM($T88:IK88),IF(IL$1=1,SUMIFS(66:66,$1:$1,"&gt;="&amp;1,$1:$1,"&lt;="&amp;INT(-$N88/30))+(-$N88/30-INT(-$N88/30))*SUMIFS(66:66,$1:$1,INT(-$N88/30)+1),0)+(-$N88/30-INT(-$N88/30))*SUMIFS(66:66,$1:$1,IL$1+INT(-$N88/30)+1)+(INT(-$N88/30)+1--$N88/30)*SUMIFS(66:66,$1:$1,IL$1+INT(-$N88/30))))</f>
        <v>0</v>
      </c>
      <c r="IM88" s="40">
        <f>IF(IM$7="",0,IF(IM$1=MAX($1:$1),$R66-SUM($T88:IL88),IF(IM$1=1,SUMIFS(66:66,$1:$1,"&gt;="&amp;1,$1:$1,"&lt;="&amp;INT(-$N88/30))+(-$N88/30-INT(-$N88/30))*SUMIFS(66:66,$1:$1,INT(-$N88/30)+1),0)+(-$N88/30-INT(-$N88/30))*SUMIFS(66:66,$1:$1,IM$1+INT(-$N88/30)+1)+(INT(-$N88/30)+1--$N88/30)*SUMIFS(66:66,$1:$1,IM$1+INT(-$N88/30))))</f>
        <v>0</v>
      </c>
      <c r="IN88" s="40">
        <f>IF(IN$7="",0,IF(IN$1=MAX($1:$1),$R66-SUM($T88:IM88),IF(IN$1=1,SUMIFS(66:66,$1:$1,"&gt;="&amp;1,$1:$1,"&lt;="&amp;INT(-$N88/30))+(-$N88/30-INT(-$N88/30))*SUMIFS(66:66,$1:$1,INT(-$N88/30)+1),0)+(-$N88/30-INT(-$N88/30))*SUMIFS(66:66,$1:$1,IN$1+INT(-$N88/30)+1)+(INT(-$N88/30)+1--$N88/30)*SUMIFS(66:66,$1:$1,IN$1+INT(-$N88/30))))</f>
        <v>0</v>
      </c>
      <c r="IO88" s="40">
        <f>IF(IO$7="",0,IF(IO$1=MAX($1:$1),$R66-SUM($T88:IN88),IF(IO$1=1,SUMIFS(66:66,$1:$1,"&gt;="&amp;1,$1:$1,"&lt;="&amp;INT(-$N88/30))+(-$N88/30-INT(-$N88/30))*SUMIFS(66:66,$1:$1,INT(-$N88/30)+1),0)+(-$N88/30-INT(-$N88/30))*SUMIFS(66:66,$1:$1,IO$1+INT(-$N88/30)+1)+(INT(-$N88/30)+1--$N88/30)*SUMIFS(66:66,$1:$1,IO$1+INT(-$N88/30))))</f>
        <v>0</v>
      </c>
      <c r="IP88" s="40">
        <f>IF(IP$7="",0,IF(IP$1=MAX($1:$1),$R66-SUM($T88:IO88),IF(IP$1=1,SUMIFS(66:66,$1:$1,"&gt;="&amp;1,$1:$1,"&lt;="&amp;INT(-$N88/30))+(-$N88/30-INT(-$N88/30))*SUMIFS(66:66,$1:$1,INT(-$N88/30)+1),0)+(-$N88/30-INT(-$N88/30))*SUMIFS(66:66,$1:$1,IP$1+INT(-$N88/30)+1)+(INT(-$N88/30)+1--$N88/30)*SUMIFS(66:66,$1:$1,IP$1+INT(-$N88/30))))</f>
        <v>0</v>
      </c>
      <c r="IQ88" s="40">
        <f>IF(IQ$7="",0,IF(IQ$1=MAX($1:$1),$R66-SUM($T88:IP88),IF(IQ$1=1,SUMIFS(66:66,$1:$1,"&gt;="&amp;1,$1:$1,"&lt;="&amp;INT(-$N88/30))+(-$N88/30-INT(-$N88/30))*SUMIFS(66:66,$1:$1,INT(-$N88/30)+1),0)+(-$N88/30-INT(-$N88/30))*SUMIFS(66:66,$1:$1,IQ$1+INT(-$N88/30)+1)+(INT(-$N88/30)+1--$N88/30)*SUMIFS(66:66,$1:$1,IQ$1+INT(-$N88/30))))</f>
        <v>0</v>
      </c>
      <c r="IR88" s="40">
        <f>IF(IR$7="",0,IF(IR$1=MAX($1:$1),$R66-SUM($T88:IQ88),IF(IR$1=1,SUMIFS(66:66,$1:$1,"&gt;="&amp;1,$1:$1,"&lt;="&amp;INT(-$N88/30))+(-$N88/30-INT(-$N88/30))*SUMIFS(66:66,$1:$1,INT(-$N88/30)+1),0)+(-$N88/30-INT(-$N88/30))*SUMIFS(66:66,$1:$1,IR$1+INT(-$N88/30)+1)+(INT(-$N88/30)+1--$N88/30)*SUMIFS(66:66,$1:$1,IR$1+INT(-$N88/30))))</f>
        <v>0</v>
      </c>
      <c r="IS88" s="40">
        <f>IF(IS$7="",0,IF(IS$1=MAX($1:$1),$R66-SUM($T88:IR88),IF(IS$1=1,SUMIFS(66:66,$1:$1,"&gt;="&amp;1,$1:$1,"&lt;="&amp;INT(-$N88/30))+(-$N88/30-INT(-$N88/30))*SUMIFS(66:66,$1:$1,INT(-$N88/30)+1),0)+(-$N88/30-INT(-$N88/30))*SUMIFS(66:66,$1:$1,IS$1+INT(-$N88/30)+1)+(INT(-$N88/30)+1--$N88/30)*SUMIFS(66:66,$1:$1,IS$1+INT(-$N88/30))))</f>
        <v>0</v>
      </c>
      <c r="IT88" s="40">
        <f>IF(IT$7="",0,IF(IT$1=MAX($1:$1),$R66-SUM($T88:IS88),IF(IT$1=1,SUMIFS(66:66,$1:$1,"&gt;="&amp;1,$1:$1,"&lt;="&amp;INT(-$N88/30))+(-$N88/30-INT(-$N88/30))*SUMIFS(66:66,$1:$1,INT(-$N88/30)+1),0)+(-$N88/30-INT(-$N88/30))*SUMIFS(66:66,$1:$1,IT$1+INT(-$N88/30)+1)+(INT(-$N88/30)+1--$N88/30)*SUMIFS(66:66,$1:$1,IT$1+INT(-$N88/30))))</f>
        <v>0</v>
      </c>
      <c r="IU88" s="40">
        <f>IF(IU$7="",0,IF(IU$1=MAX($1:$1),$R66-SUM($T88:IT88),IF(IU$1=1,SUMIFS(66:66,$1:$1,"&gt;="&amp;1,$1:$1,"&lt;="&amp;INT(-$N88/30))+(-$N88/30-INT(-$N88/30))*SUMIFS(66:66,$1:$1,INT(-$N88/30)+1),0)+(-$N88/30-INT(-$N88/30))*SUMIFS(66:66,$1:$1,IU$1+INT(-$N88/30)+1)+(INT(-$N88/30)+1--$N88/30)*SUMIFS(66:66,$1:$1,IU$1+INT(-$N88/30))))</f>
        <v>0</v>
      </c>
      <c r="IV88" s="40">
        <f>IF(IV$7="",0,IF(IV$1=MAX($1:$1),$R66-SUM($T88:IU88),IF(IV$1=1,SUMIFS(66:66,$1:$1,"&gt;="&amp;1,$1:$1,"&lt;="&amp;INT(-$N88/30))+(-$N88/30-INT(-$N88/30))*SUMIFS(66:66,$1:$1,INT(-$N88/30)+1),0)+(-$N88/30-INT(-$N88/30))*SUMIFS(66:66,$1:$1,IV$1+INT(-$N88/30)+1)+(INT(-$N88/30)+1--$N88/30)*SUMIFS(66:66,$1:$1,IV$1+INT(-$N88/30))))</f>
        <v>0</v>
      </c>
      <c r="IW88" s="40">
        <f>IF(IW$7="",0,IF(IW$1=MAX($1:$1),$R66-SUM($T88:IV88),IF(IW$1=1,SUMIFS(66:66,$1:$1,"&gt;="&amp;1,$1:$1,"&lt;="&amp;INT(-$N88/30))+(-$N88/30-INT(-$N88/30))*SUMIFS(66:66,$1:$1,INT(-$N88/30)+1),0)+(-$N88/30-INT(-$N88/30))*SUMIFS(66:66,$1:$1,IW$1+INT(-$N88/30)+1)+(INT(-$N88/30)+1--$N88/30)*SUMIFS(66:66,$1:$1,IW$1+INT(-$N88/30))))</f>
        <v>0</v>
      </c>
      <c r="IX88" s="40">
        <f>IF(IX$7="",0,IF(IX$1=MAX($1:$1),$R66-SUM($T88:IW88),IF(IX$1=1,SUMIFS(66:66,$1:$1,"&gt;="&amp;1,$1:$1,"&lt;="&amp;INT(-$N88/30))+(-$N88/30-INT(-$N88/30))*SUMIFS(66:66,$1:$1,INT(-$N88/30)+1),0)+(-$N88/30-INT(-$N88/30))*SUMIFS(66:66,$1:$1,IX$1+INT(-$N88/30)+1)+(INT(-$N88/30)+1--$N88/30)*SUMIFS(66:66,$1:$1,IX$1+INT(-$N88/30))))</f>
        <v>0</v>
      </c>
      <c r="IY88" s="40">
        <f>IF(IY$7="",0,IF(IY$1=MAX($1:$1),$R66-SUM($T88:IX88),IF(IY$1=1,SUMIFS(66:66,$1:$1,"&gt;="&amp;1,$1:$1,"&lt;="&amp;INT(-$N88/30))+(-$N88/30-INT(-$N88/30))*SUMIFS(66:66,$1:$1,INT(-$N88/30)+1),0)+(-$N88/30-INT(-$N88/30))*SUMIFS(66:66,$1:$1,IY$1+INT(-$N88/30)+1)+(INT(-$N88/30)+1--$N88/30)*SUMIFS(66:66,$1:$1,IY$1+INT(-$N88/30))))</f>
        <v>0</v>
      </c>
      <c r="IZ88" s="40">
        <f>IF(IZ$7="",0,IF(IZ$1=MAX($1:$1),$R66-SUM($T88:IY88),IF(IZ$1=1,SUMIFS(66:66,$1:$1,"&gt;="&amp;1,$1:$1,"&lt;="&amp;INT(-$N88/30))+(-$N88/30-INT(-$N88/30))*SUMIFS(66:66,$1:$1,INT(-$N88/30)+1),0)+(-$N88/30-INT(-$N88/30))*SUMIFS(66:66,$1:$1,IZ$1+INT(-$N88/30)+1)+(INT(-$N88/30)+1--$N88/30)*SUMIFS(66:66,$1:$1,IZ$1+INT(-$N88/30))))</f>
        <v>0</v>
      </c>
      <c r="JA88" s="40">
        <f>IF(JA$7="",0,IF(JA$1=MAX($1:$1),$R66-SUM($T88:IZ88),IF(JA$1=1,SUMIFS(66:66,$1:$1,"&gt;="&amp;1,$1:$1,"&lt;="&amp;INT(-$N88/30))+(-$N88/30-INT(-$N88/30))*SUMIFS(66:66,$1:$1,INT(-$N88/30)+1),0)+(-$N88/30-INT(-$N88/30))*SUMIFS(66:66,$1:$1,JA$1+INT(-$N88/30)+1)+(INT(-$N88/30)+1--$N88/30)*SUMIFS(66:66,$1:$1,JA$1+INT(-$N88/30))))</f>
        <v>0</v>
      </c>
      <c r="JB88" s="40">
        <f>IF(JB$7="",0,IF(JB$1=MAX($1:$1),$R66-SUM($T88:JA88),IF(JB$1=1,SUMIFS(66:66,$1:$1,"&gt;="&amp;1,$1:$1,"&lt;="&amp;INT(-$N88/30))+(-$N88/30-INT(-$N88/30))*SUMIFS(66:66,$1:$1,INT(-$N88/30)+1),0)+(-$N88/30-INT(-$N88/30))*SUMIFS(66:66,$1:$1,JB$1+INT(-$N88/30)+1)+(INT(-$N88/30)+1--$N88/30)*SUMIFS(66:66,$1:$1,JB$1+INT(-$N88/30))))</f>
        <v>0</v>
      </c>
      <c r="JC88" s="40">
        <f>IF(JC$7="",0,IF(JC$1=MAX($1:$1),$R66-SUM($T88:JB88),IF(JC$1=1,SUMIFS(66:66,$1:$1,"&gt;="&amp;1,$1:$1,"&lt;="&amp;INT(-$N88/30))+(-$N88/30-INT(-$N88/30))*SUMIFS(66:66,$1:$1,INT(-$N88/30)+1),0)+(-$N88/30-INT(-$N88/30))*SUMIFS(66:66,$1:$1,JC$1+INT(-$N88/30)+1)+(INT(-$N88/30)+1--$N88/30)*SUMIFS(66:66,$1:$1,JC$1+INT(-$N88/30))))</f>
        <v>0</v>
      </c>
      <c r="JD88" s="40">
        <f>IF(JD$7="",0,IF(JD$1=MAX($1:$1),$R66-SUM($T88:JC88),IF(JD$1=1,SUMIFS(66:66,$1:$1,"&gt;="&amp;1,$1:$1,"&lt;="&amp;INT(-$N88/30))+(-$N88/30-INT(-$N88/30))*SUMIFS(66:66,$1:$1,INT(-$N88/30)+1),0)+(-$N88/30-INT(-$N88/30))*SUMIFS(66:66,$1:$1,JD$1+INT(-$N88/30)+1)+(INT(-$N88/30)+1--$N88/30)*SUMIFS(66:66,$1:$1,JD$1+INT(-$N88/30))))</f>
        <v>0</v>
      </c>
      <c r="JE88" s="40">
        <f>IF(JE$7="",0,IF(JE$1=MAX($1:$1),$R66-SUM($T88:JD88),IF(JE$1=1,SUMIFS(66:66,$1:$1,"&gt;="&amp;1,$1:$1,"&lt;="&amp;INT(-$N88/30))+(-$N88/30-INT(-$N88/30))*SUMIFS(66:66,$1:$1,INT(-$N88/30)+1),0)+(-$N88/30-INT(-$N88/30))*SUMIFS(66:66,$1:$1,JE$1+INT(-$N88/30)+1)+(INT(-$N88/30)+1--$N88/30)*SUMIFS(66:66,$1:$1,JE$1+INT(-$N88/30))))</f>
        <v>0</v>
      </c>
      <c r="JF88" s="40">
        <f>IF(JF$7="",0,IF(JF$1=MAX($1:$1),$R66-SUM($T88:JE88),IF(JF$1=1,SUMIFS(66:66,$1:$1,"&gt;="&amp;1,$1:$1,"&lt;="&amp;INT(-$N88/30))+(-$N88/30-INT(-$N88/30))*SUMIFS(66:66,$1:$1,INT(-$N88/30)+1),0)+(-$N88/30-INT(-$N88/30))*SUMIFS(66:66,$1:$1,JF$1+INT(-$N88/30)+1)+(INT(-$N88/30)+1--$N88/30)*SUMIFS(66:66,$1:$1,JF$1+INT(-$N88/30))))</f>
        <v>0</v>
      </c>
      <c r="JG88" s="40">
        <f>IF(JG$7="",0,IF(JG$1=MAX($1:$1),$R66-SUM($T88:JF88),IF(JG$1=1,SUMIFS(66:66,$1:$1,"&gt;="&amp;1,$1:$1,"&lt;="&amp;INT(-$N88/30))+(-$N88/30-INT(-$N88/30))*SUMIFS(66:66,$1:$1,INT(-$N88/30)+1),0)+(-$N88/30-INT(-$N88/30))*SUMIFS(66:66,$1:$1,JG$1+INT(-$N88/30)+1)+(INT(-$N88/30)+1--$N88/30)*SUMIFS(66:66,$1:$1,JG$1+INT(-$N88/30))))</f>
        <v>0</v>
      </c>
      <c r="JH88" s="40">
        <f>IF(JH$7="",0,IF(JH$1=MAX($1:$1),$R66-SUM($T88:JG88),IF(JH$1=1,SUMIFS(66:66,$1:$1,"&gt;="&amp;1,$1:$1,"&lt;="&amp;INT(-$N88/30))+(-$N88/30-INT(-$N88/30))*SUMIFS(66:66,$1:$1,INT(-$N88/30)+1),0)+(-$N88/30-INT(-$N88/30))*SUMIFS(66:66,$1:$1,JH$1+INT(-$N88/30)+1)+(INT(-$N88/30)+1--$N88/30)*SUMIFS(66:66,$1:$1,JH$1+INT(-$N88/30))))</f>
        <v>0</v>
      </c>
      <c r="JI88" s="40">
        <f>IF(JI$7="",0,IF(JI$1=MAX($1:$1),$R66-SUM($T88:JH88),IF(JI$1=1,SUMIFS(66:66,$1:$1,"&gt;="&amp;1,$1:$1,"&lt;="&amp;INT(-$N88/30))+(-$N88/30-INT(-$N88/30))*SUMIFS(66:66,$1:$1,INT(-$N88/30)+1),0)+(-$N88/30-INT(-$N88/30))*SUMIFS(66:66,$1:$1,JI$1+INT(-$N88/30)+1)+(INT(-$N88/30)+1--$N88/30)*SUMIFS(66:66,$1:$1,JI$1+INT(-$N88/30))))</f>
        <v>0</v>
      </c>
      <c r="JJ88" s="40">
        <f>IF(JJ$7="",0,IF(JJ$1=MAX($1:$1),$R66-SUM($T88:JI88),IF(JJ$1=1,SUMIFS(66:66,$1:$1,"&gt;="&amp;1,$1:$1,"&lt;="&amp;INT(-$N88/30))+(-$N88/30-INT(-$N88/30))*SUMIFS(66:66,$1:$1,INT(-$N88/30)+1),0)+(-$N88/30-INT(-$N88/30))*SUMIFS(66:66,$1:$1,JJ$1+INT(-$N88/30)+1)+(INT(-$N88/30)+1--$N88/30)*SUMIFS(66:66,$1:$1,JJ$1+INT(-$N88/30))))</f>
        <v>0</v>
      </c>
      <c r="JK88" s="40">
        <f>IF(JK$7="",0,IF(JK$1=MAX($1:$1),$R66-SUM($T88:JJ88),IF(JK$1=1,SUMIFS(66:66,$1:$1,"&gt;="&amp;1,$1:$1,"&lt;="&amp;INT(-$N88/30))+(-$N88/30-INT(-$N88/30))*SUMIFS(66:66,$1:$1,INT(-$N88/30)+1),0)+(-$N88/30-INT(-$N88/30))*SUMIFS(66:66,$1:$1,JK$1+INT(-$N88/30)+1)+(INT(-$N88/30)+1--$N88/30)*SUMIFS(66:66,$1:$1,JK$1+INT(-$N88/30))))</f>
        <v>0</v>
      </c>
      <c r="JL88" s="40">
        <f>IF(JL$7="",0,IF(JL$1=MAX($1:$1),$R66-SUM($T88:JK88),IF(JL$1=1,SUMIFS(66:66,$1:$1,"&gt;="&amp;1,$1:$1,"&lt;="&amp;INT(-$N88/30))+(-$N88/30-INT(-$N88/30))*SUMIFS(66:66,$1:$1,INT(-$N88/30)+1),0)+(-$N88/30-INT(-$N88/30))*SUMIFS(66:66,$1:$1,JL$1+INT(-$N88/30)+1)+(INT(-$N88/30)+1--$N88/30)*SUMIFS(66:66,$1:$1,JL$1+INT(-$N88/30))))</f>
        <v>0</v>
      </c>
      <c r="JM88" s="40">
        <f>IF(JM$7="",0,IF(JM$1=MAX($1:$1),$R66-SUM($T88:JL88),IF(JM$1=1,SUMIFS(66:66,$1:$1,"&gt;="&amp;1,$1:$1,"&lt;="&amp;INT(-$N88/30))+(-$N88/30-INT(-$N88/30))*SUMIFS(66:66,$1:$1,INT(-$N88/30)+1),0)+(-$N88/30-INT(-$N88/30))*SUMIFS(66:66,$1:$1,JM$1+INT(-$N88/30)+1)+(INT(-$N88/30)+1--$N88/30)*SUMIFS(66:66,$1:$1,JM$1+INT(-$N88/30))))</f>
        <v>0</v>
      </c>
      <c r="JN88" s="40">
        <f>IF(JN$7="",0,IF(JN$1=MAX($1:$1),$R66-SUM($T88:JM88),IF(JN$1=1,SUMIFS(66:66,$1:$1,"&gt;="&amp;1,$1:$1,"&lt;="&amp;INT(-$N88/30))+(-$N88/30-INT(-$N88/30))*SUMIFS(66:66,$1:$1,INT(-$N88/30)+1),0)+(-$N88/30-INT(-$N88/30))*SUMIFS(66:66,$1:$1,JN$1+INT(-$N88/30)+1)+(INT(-$N88/30)+1--$N88/30)*SUMIFS(66:66,$1:$1,JN$1+INT(-$N88/30))))</f>
        <v>0</v>
      </c>
      <c r="JO88" s="40">
        <f>IF(JO$7="",0,IF(JO$1=MAX($1:$1),$R66-SUM($T88:JN88),IF(JO$1=1,SUMIFS(66:66,$1:$1,"&gt;="&amp;1,$1:$1,"&lt;="&amp;INT(-$N88/30))+(-$N88/30-INT(-$N88/30))*SUMIFS(66:66,$1:$1,INT(-$N88/30)+1),0)+(-$N88/30-INT(-$N88/30))*SUMIFS(66:66,$1:$1,JO$1+INT(-$N88/30)+1)+(INT(-$N88/30)+1--$N88/30)*SUMIFS(66:66,$1:$1,JO$1+INT(-$N88/30))))</f>
        <v>0</v>
      </c>
      <c r="JP88" s="40">
        <f>IF(JP$7="",0,IF(JP$1=MAX($1:$1),$R66-SUM($T88:JO88),IF(JP$1=1,SUMIFS(66:66,$1:$1,"&gt;="&amp;1,$1:$1,"&lt;="&amp;INT(-$N88/30))+(-$N88/30-INT(-$N88/30))*SUMIFS(66:66,$1:$1,INT(-$N88/30)+1),0)+(-$N88/30-INT(-$N88/30))*SUMIFS(66:66,$1:$1,JP$1+INT(-$N88/30)+1)+(INT(-$N88/30)+1--$N88/30)*SUMIFS(66:66,$1:$1,JP$1+INT(-$N88/30))))</f>
        <v>0</v>
      </c>
      <c r="JQ88" s="40">
        <f>IF(JQ$7="",0,IF(JQ$1=MAX($1:$1),$R66-SUM($T88:JP88),IF(JQ$1=1,SUMIFS(66:66,$1:$1,"&gt;="&amp;1,$1:$1,"&lt;="&amp;INT(-$N88/30))+(-$N88/30-INT(-$N88/30))*SUMIFS(66:66,$1:$1,INT(-$N88/30)+1),0)+(-$N88/30-INT(-$N88/30))*SUMIFS(66:66,$1:$1,JQ$1+INT(-$N88/30)+1)+(INT(-$N88/30)+1--$N88/30)*SUMIFS(66:66,$1:$1,JQ$1+INT(-$N88/30))))</f>
        <v>0</v>
      </c>
      <c r="JR88" s="40">
        <f>IF(JR$7="",0,IF(JR$1=MAX($1:$1),$R66-SUM($T88:JQ88),IF(JR$1=1,SUMIFS(66:66,$1:$1,"&gt;="&amp;1,$1:$1,"&lt;="&amp;INT(-$N88/30))+(-$N88/30-INT(-$N88/30))*SUMIFS(66:66,$1:$1,INT(-$N88/30)+1),0)+(-$N88/30-INT(-$N88/30))*SUMIFS(66:66,$1:$1,JR$1+INT(-$N88/30)+1)+(INT(-$N88/30)+1--$N88/30)*SUMIFS(66:66,$1:$1,JR$1+INT(-$N88/30))))</f>
        <v>0</v>
      </c>
      <c r="JS88" s="40">
        <f>IF(JS$7="",0,IF(JS$1=MAX($1:$1),$R66-SUM($T88:JR88),IF(JS$1=1,SUMIFS(66:66,$1:$1,"&gt;="&amp;1,$1:$1,"&lt;="&amp;INT(-$N88/30))+(-$N88/30-INT(-$N88/30))*SUMIFS(66:66,$1:$1,INT(-$N88/30)+1),0)+(-$N88/30-INT(-$N88/30))*SUMIFS(66:66,$1:$1,JS$1+INT(-$N88/30)+1)+(INT(-$N88/30)+1--$N88/30)*SUMIFS(66:66,$1:$1,JS$1+INT(-$N88/30))))</f>
        <v>0</v>
      </c>
      <c r="JT88" s="40">
        <f>IF(JT$7="",0,IF(JT$1=MAX($1:$1),$R66-SUM($T88:JS88),IF(JT$1=1,SUMIFS(66:66,$1:$1,"&gt;="&amp;1,$1:$1,"&lt;="&amp;INT(-$N88/30))+(-$N88/30-INT(-$N88/30))*SUMIFS(66:66,$1:$1,INT(-$N88/30)+1),0)+(-$N88/30-INT(-$N88/30))*SUMIFS(66:66,$1:$1,JT$1+INT(-$N88/30)+1)+(INT(-$N88/30)+1--$N88/30)*SUMIFS(66:66,$1:$1,JT$1+INT(-$N88/30))))</f>
        <v>0</v>
      </c>
      <c r="JU88" s="40">
        <f>IF(JU$7="",0,IF(JU$1=MAX($1:$1),$R66-SUM($T88:JT88),IF(JU$1=1,SUMIFS(66:66,$1:$1,"&gt;="&amp;1,$1:$1,"&lt;="&amp;INT(-$N88/30))+(-$N88/30-INT(-$N88/30))*SUMIFS(66:66,$1:$1,INT(-$N88/30)+1),0)+(-$N88/30-INT(-$N88/30))*SUMIFS(66:66,$1:$1,JU$1+INT(-$N88/30)+1)+(INT(-$N88/30)+1--$N88/30)*SUMIFS(66:66,$1:$1,JU$1+INT(-$N88/30))))</f>
        <v>0</v>
      </c>
      <c r="JV88" s="40">
        <f>IF(JV$7="",0,IF(JV$1=MAX($1:$1),$R66-SUM($T88:JU88),IF(JV$1=1,SUMIFS(66:66,$1:$1,"&gt;="&amp;1,$1:$1,"&lt;="&amp;INT(-$N88/30))+(-$N88/30-INT(-$N88/30))*SUMIFS(66:66,$1:$1,INT(-$N88/30)+1),0)+(-$N88/30-INT(-$N88/30))*SUMIFS(66:66,$1:$1,JV$1+INT(-$N88/30)+1)+(INT(-$N88/30)+1--$N88/30)*SUMIFS(66:66,$1:$1,JV$1+INT(-$N88/30))))</f>
        <v>0</v>
      </c>
      <c r="JW88" s="40">
        <f>IF(JW$7="",0,IF(JW$1=MAX($1:$1),$R66-SUM($T88:JV88),IF(JW$1=1,SUMIFS(66:66,$1:$1,"&gt;="&amp;1,$1:$1,"&lt;="&amp;INT(-$N88/30))+(-$N88/30-INT(-$N88/30))*SUMIFS(66:66,$1:$1,INT(-$N88/30)+1),0)+(-$N88/30-INT(-$N88/30))*SUMIFS(66:66,$1:$1,JW$1+INT(-$N88/30)+1)+(INT(-$N88/30)+1--$N88/30)*SUMIFS(66:66,$1:$1,JW$1+INT(-$N88/30))))</f>
        <v>0</v>
      </c>
      <c r="JX88" s="40">
        <f>IF(JX$7="",0,IF(JX$1=MAX($1:$1),$R66-SUM($T88:JW88),IF(JX$1=1,SUMIFS(66:66,$1:$1,"&gt;="&amp;1,$1:$1,"&lt;="&amp;INT(-$N88/30))+(-$N88/30-INT(-$N88/30))*SUMIFS(66:66,$1:$1,INT(-$N88/30)+1),0)+(-$N88/30-INT(-$N88/30))*SUMIFS(66:66,$1:$1,JX$1+INT(-$N88/30)+1)+(INT(-$N88/30)+1--$N88/30)*SUMIFS(66:66,$1:$1,JX$1+INT(-$N88/30))))</f>
        <v>0</v>
      </c>
      <c r="JY88" s="40">
        <f>IF(JY$7="",0,IF(JY$1=MAX($1:$1),$R66-SUM($T88:JX88),IF(JY$1=1,SUMIFS(66:66,$1:$1,"&gt;="&amp;1,$1:$1,"&lt;="&amp;INT(-$N88/30))+(-$N88/30-INT(-$N88/30))*SUMIFS(66:66,$1:$1,INT(-$N88/30)+1),0)+(-$N88/30-INT(-$N88/30))*SUMIFS(66:66,$1:$1,JY$1+INT(-$N88/30)+1)+(INT(-$N88/30)+1--$N88/30)*SUMIFS(66:66,$1:$1,JY$1+INT(-$N88/30))))</f>
        <v>0</v>
      </c>
      <c r="JZ88" s="40">
        <f>IF(JZ$7="",0,IF(JZ$1=MAX($1:$1),$R66-SUM($T88:JY88),IF(JZ$1=1,SUMIFS(66:66,$1:$1,"&gt;="&amp;1,$1:$1,"&lt;="&amp;INT(-$N88/30))+(-$N88/30-INT(-$N88/30))*SUMIFS(66:66,$1:$1,INT(-$N88/30)+1),0)+(-$N88/30-INT(-$N88/30))*SUMIFS(66:66,$1:$1,JZ$1+INT(-$N88/30)+1)+(INT(-$N88/30)+1--$N88/30)*SUMIFS(66:66,$1:$1,JZ$1+INT(-$N88/30))))</f>
        <v>0</v>
      </c>
      <c r="KA88" s="40">
        <f>IF(KA$7="",0,IF(KA$1=MAX($1:$1),$R66-SUM($T88:JZ88),IF(KA$1=1,SUMIFS(66:66,$1:$1,"&gt;="&amp;1,$1:$1,"&lt;="&amp;INT(-$N88/30))+(-$N88/30-INT(-$N88/30))*SUMIFS(66:66,$1:$1,INT(-$N88/30)+1),0)+(-$N88/30-INT(-$N88/30))*SUMIFS(66:66,$1:$1,KA$1+INT(-$N88/30)+1)+(INT(-$N88/30)+1--$N88/30)*SUMIFS(66:66,$1:$1,KA$1+INT(-$N88/30))))</f>
        <v>0</v>
      </c>
      <c r="KB88" s="40">
        <f>IF(KB$7="",0,IF(KB$1=MAX($1:$1),$R66-SUM($T88:KA88),IF(KB$1=1,SUMIFS(66:66,$1:$1,"&gt;="&amp;1,$1:$1,"&lt;="&amp;INT(-$N88/30))+(-$N88/30-INT(-$N88/30))*SUMIFS(66:66,$1:$1,INT(-$N88/30)+1),0)+(-$N88/30-INT(-$N88/30))*SUMIFS(66:66,$1:$1,KB$1+INT(-$N88/30)+1)+(INT(-$N88/30)+1--$N88/30)*SUMIFS(66:66,$1:$1,KB$1+INT(-$N88/30))))</f>
        <v>0</v>
      </c>
      <c r="KC88" s="40">
        <f>IF(KC$7="",0,IF(KC$1=MAX($1:$1),$R66-SUM($T88:KB88),IF(KC$1=1,SUMIFS(66:66,$1:$1,"&gt;="&amp;1,$1:$1,"&lt;="&amp;INT(-$N88/30))+(-$N88/30-INT(-$N88/30))*SUMIFS(66:66,$1:$1,INT(-$N88/30)+1),0)+(-$N88/30-INT(-$N88/30))*SUMIFS(66:66,$1:$1,KC$1+INT(-$N88/30)+1)+(INT(-$N88/30)+1--$N88/30)*SUMIFS(66:66,$1:$1,KC$1+INT(-$N88/30))))</f>
        <v>0</v>
      </c>
      <c r="KD88" s="40">
        <f>IF(KD$7="",0,IF(KD$1=MAX($1:$1),$R66-SUM($T88:KC88),IF(KD$1=1,SUMIFS(66:66,$1:$1,"&gt;="&amp;1,$1:$1,"&lt;="&amp;INT(-$N88/30))+(-$N88/30-INT(-$N88/30))*SUMIFS(66:66,$1:$1,INT(-$N88/30)+1),0)+(-$N88/30-INT(-$N88/30))*SUMIFS(66:66,$1:$1,KD$1+INT(-$N88/30)+1)+(INT(-$N88/30)+1--$N88/30)*SUMIFS(66:66,$1:$1,KD$1+INT(-$N88/30))))</f>
        <v>0</v>
      </c>
      <c r="KE88" s="40">
        <f>IF(KE$7="",0,IF(KE$1=MAX($1:$1),$R66-SUM($T88:KD88),IF(KE$1=1,SUMIFS(66:66,$1:$1,"&gt;="&amp;1,$1:$1,"&lt;="&amp;INT(-$N88/30))+(-$N88/30-INT(-$N88/30))*SUMIFS(66:66,$1:$1,INT(-$N88/30)+1),0)+(-$N88/30-INT(-$N88/30))*SUMIFS(66:66,$1:$1,KE$1+INT(-$N88/30)+1)+(INT(-$N88/30)+1--$N88/30)*SUMIFS(66:66,$1:$1,KE$1+INT(-$N88/30))))</f>
        <v>0</v>
      </c>
      <c r="KF88" s="40">
        <f>IF(KF$7="",0,IF(KF$1=MAX($1:$1),$R66-SUM($T88:KE88),IF(KF$1=1,SUMIFS(66:66,$1:$1,"&gt;="&amp;1,$1:$1,"&lt;="&amp;INT(-$N88/30))+(-$N88/30-INT(-$N88/30))*SUMIFS(66:66,$1:$1,INT(-$N88/30)+1),0)+(-$N88/30-INT(-$N88/30))*SUMIFS(66:66,$1:$1,KF$1+INT(-$N88/30)+1)+(INT(-$N88/30)+1--$N88/30)*SUMIFS(66:66,$1:$1,KF$1+INT(-$N88/30))))</f>
        <v>0</v>
      </c>
      <c r="KG88" s="40">
        <f>IF(KG$7="",0,IF(KG$1=MAX($1:$1),$R66-SUM($T88:KF88),IF(KG$1=1,SUMIFS(66:66,$1:$1,"&gt;="&amp;1,$1:$1,"&lt;="&amp;INT(-$N88/30))+(-$N88/30-INT(-$N88/30))*SUMIFS(66:66,$1:$1,INT(-$N88/30)+1),0)+(-$N88/30-INT(-$N88/30))*SUMIFS(66:66,$1:$1,KG$1+INT(-$N88/30)+1)+(INT(-$N88/30)+1--$N88/30)*SUMIFS(66:66,$1:$1,KG$1+INT(-$N88/30))))</f>
        <v>0</v>
      </c>
      <c r="KH88" s="40">
        <f>IF(KH$7="",0,IF(KH$1=MAX($1:$1),$R66-SUM($T88:KG88),IF(KH$1=1,SUMIFS(66:66,$1:$1,"&gt;="&amp;1,$1:$1,"&lt;="&amp;INT(-$N88/30))+(-$N88/30-INT(-$N88/30))*SUMIFS(66:66,$1:$1,INT(-$N88/30)+1),0)+(-$N88/30-INT(-$N88/30))*SUMIFS(66:66,$1:$1,KH$1+INT(-$N88/30)+1)+(INT(-$N88/30)+1--$N88/30)*SUMIFS(66:66,$1:$1,KH$1+INT(-$N88/30))))</f>
        <v>0</v>
      </c>
      <c r="KI88" s="40">
        <f>IF(KI$7="",0,IF(KI$1=MAX($1:$1),$R66-SUM($T88:KH88),IF(KI$1=1,SUMIFS(66:66,$1:$1,"&gt;="&amp;1,$1:$1,"&lt;="&amp;INT(-$N88/30))+(-$N88/30-INT(-$N88/30))*SUMIFS(66:66,$1:$1,INT(-$N88/30)+1),0)+(-$N88/30-INT(-$N88/30))*SUMIFS(66:66,$1:$1,KI$1+INT(-$N88/30)+1)+(INT(-$N88/30)+1--$N88/30)*SUMIFS(66:66,$1:$1,KI$1+INT(-$N88/30))))</f>
        <v>0</v>
      </c>
      <c r="KJ88" s="40">
        <f>IF(KJ$7="",0,IF(KJ$1=MAX($1:$1),$R66-SUM($T88:KI88),IF(KJ$1=1,SUMIFS(66:66,$1:$1,"&gt;="&amp;1,$1:$1,"&lt;="&amp;INT(-$N88/30))+(-$N88/30-INT(-$N88/30))*SUMIFS(66:66,$1:$1,INT(-$N88/30)+1),0)+(-$N88/30-INT(-$N88/30))*SUMIFS(66:66,$1:$1,KJ$1+INT(-$N88/30)+1)+(INT(-$N88/30)+1--$N88/30)*SUMIFS(66:66,$1:$1,KJ$1+INT(-$N88/30))))</f>
        <v>0</v>
      </c>
      <c r="KK88" s="40">
        <f>IF(KK$7="",0,IF(KK$1=MAX($1:$1),$R66-SUM($T88:KJ88),IF(KK$1=1,SUMIFS(66:66,$1:$1,"&gt;="&amp;1,$1:$1,"&lt;="&amp;INT(-$N88/30))+(-$N88/30-INT(-$N88/30))*SUMIFS(66:66,$1:$1,INT(-$N88/30)+1),0)+(-$N88/30-INT(-$N88/30))*SUMIFS(66:66,$1:$1,KK$1+INT(-$N88/30)+1)+(INT(-$N88/30)+1--$N88/30)*SUMIFS(66:66,$1:$1,KK$1+INT(-$N88/30))))</f>
        <v>0</v>
      </c>
      <c r="KL88" s="40">
        <f>IF(KL$7="",0,IF(KL$1=MAX($1:$1),$R66-SUM($T88:KK88),IF(KL$1=1,SUMIFS(66:66,$1:$1,"&gt;="&amp;1,$1:$1,"&lt;="&amp;INT(-$N88/30))+(-$N88/30-INT(-$N88/30))*SUMIFS(66:66,$1:$1,INT(-$N88/30)+1),0)+(-$N88/30-INT(-$N88/30))*SUMIFS(66:66,$1:$1,KL$1+INT(-$N88/30)+1)+(INT(-$N88/30)+1--$N88/30)*SUMIFS(66:66,$1:$1,KL$1+INT(-$N88/30))))</f>
        <v>0</v>
      </c>
      <c r="KM88" s="40">
        <f>IF(KM$7="",0,IF(KM$1=MAX($1:$1),$R66-SUM($T88:KL88),IF(KM$1=1,SUMIFS(66:66,$1:$1,"&gt;="&amp;1,$1:$1,"&lt;="&amp;INT(-$N88/30))+(-$N88/30-INT(-$N88/30))*SUMIFS(66:66,$1:$1,INT(-$N88/30)+1),0)+(-$N88/30-INT(-$N88/30))*SUMIFS(66:66,$1:$1,KM$1+INT(-$N88/30)+1)+(INT(-$N88/30)+1--$N88/30)*SUMIFS(66:66,$1:$1,KM$1+INT(-$N88/30))))</f>
        <v>0</v>
      </c>
      <c r="KN88" s="40">
        <f>IF(KN$7="",0,IF(KN$1=MAX($1:$1),$R66-SUM($T88:KM88),IF(KN$1=1,SUMIFS(66:66,$1:$1,"&gt;="&amp;1,$1:$1,"&lt;="&amp;INT(-$N88/30))+(-$N88/30-INT(-$N88/30))*SUMIFS(66:66,$1:$1,INT(-$N88/30)+1),0)+(-$N88/30-INT(-$N88/30))*SUMIFS(66:66,$1:$1,KN$1+INT(-$N88/30)+1)+(INT(-$N88/30)+1--$N88/30)*SUMIFS(66:66,$1:$1,KN$1+INT(-$N88/30))))</f>
        <v>0</v>
      </c>
      <c r="KO88" s="40">
        <f>IF(KO$7="",0,IF(KO$1=MAX($1:$1),$R66-SUM($T88:KN88),IF(KO$1=1,SUMIFS(66:66,$1:$1,"&gt;="&amp;1,$1:$1,"&lt;="&amp;INT(-$N88/30))+(-$N88/30-INT(-$N88/30))*SUMIFS(66:66,$1:$1,INT(-$N88/30)+1),0)+(-$N88/30-INT(-$N88/30))*SUMIFS(66:66,$1:$1,KO$1+INT(-$N88/30)+1)+(INT(-$N88/30)+1--$N88/30)*SUMIFS(66:66,$1:$1,KO$1+INT(-$N88/30))))</f>
        <v>0</v>
      </c>
      <c r="KP88" s="40">
        <f>IF(KP$7="",0,IF(KP$1=MAX($1:$1),$R66-SUM($T88:KO88),IF(KP$1=1,SUMIFS(66:66,$1:$1,"&gt;="&amp;1,$1:$1,"&lt;="&amp;INT(-$N88/30))+(-$N88/30-INT(-$N88/30))*SUMIFS(66:66,$1:$1,INT(-$N88/30)+1),0)+(-$N88/30-INT(-$N88/30))*SUMIFS(66:66,$1:$1,KP$1+INT(-$N88/30)+1)+(INT(-$N88/30)+1--$N88/30)*SUMIFS(66:66,$1:$1,KP$1+INT(-$N88/30))))</f>
        <v>0</v>
      </c>
      <c r="KQ88" s="40">
        <f>IF(KQ$7="",0,IF(KQ$1=MAX($1:$1),$R66-SUM($T88:KP88),IF(KQ$1=1,SUMIFS(66:66,$1:$1,"&gt;="&amp;1,$1:$1,"&lt;="&amp;INT(-$N88/30))+(-$N88/30-INT(-$N88/30))*SUMIFS(66:66,$1:$1,INT(-$N88/30)+1),0)+(-$N88/30-INT(-$N88/30))*SUMIFS(66:66,$1:$1,KQ$1+INT(-$N88/30)+1)+(INT(-$N88/30)+1--$N88/30)*SUMIFS(66:66,$1:$1,KQ$1+INT(-$N88/30))))</f>
        <v>0</v>
      </c>
      <c r="KR88" s="40">
        <f>IF(KR$7="",0,IF(KR$1=MAX($1:$1),$R66-SUM($T88:KQ88),IF(KR$1=1,SUMIFS(66:66,$1:$1,"&gt;="&amp;1,$1:$1,"&lt;="&amp;INT(-$N88/30))+(-$N88/30-INT(-$N88/30))*SUMIFS(66:66,$1:$1,INT(-$N88/30)+1),0)+(-$N88/30-INT(-$N88/30))*SUMIFS(66:66,$1:$1,KR$1+INT(-$N88/30)+1)+(INT(-$N88/30)+1--$N88/30)*SUMIFS(66:66,$1:$1,KR$1+INT(-$N88/30))))</f>
        <v>0</v>
      </c>
      <c r="KS88" s="40">
        <f>IF(KS$7="",0,IF(KS$1=MAX($1:$1),$R66-SUM($T88:KR88),IF(KS$1=1,SUMIFS(66:66,$1:$1,"&gt;="&amp;1,$1:$1,"&lt;="&amp;INT(-$N88/30))+(-$N88/30-INT(-$N88/30))*SUMIFS(66:66,$1:$1,INT(-$N88/30)+1),0)+(-$N88/30-INT(-$N88/30))*SUMIFS(66:66,$1:$1,KS$1+INT(-$N88/30)+1)+(INT(-$N88/30)+1--$N88/30)*SUMIFS(66:66,$1:$1,KS$1+INT(-$N88/30))))</f>
        <v>0</v>
      </c>
      <c r="KT88" s="40">
        <f>IF(KT$7="",0,IF(KT$1=MAX($1:$1),$R66-SUM($T88:KS88),IF(KT$1=1,SUMIFS(66:66,$1:$1,"&gt;="&amp;1,$1:$1,"&lt;="&amp;INT(-$N88/30))+(-$N88/30-INT(-$N88/30))*SUMIFS(66:66,$1:$1,INT(-$N88/30)+1),0)+(-$N88/30-INT(-$N88/30))*SUMIFS(66:66,$1:$1,KT$1+INT(-$N88/30)+1)+(INT(-$N88/30)+1--$N88/30)*SUMIFS(66:66,$1:$1,KT$1+INT(-$N88/30))))</f>
        <v>0</v>
      </c>
      <c r="KU88" s="40">
        <f>IF(KU$7="",0,IF(KU$1=MAX($1:$1),$R66-SUM($T88:KT88),IF(KU$1=1,SUMIFS(66:66,$1:$1,"&gt;="&amp;1,$1:$1,"&lt;="&amp;INT(-$N88/30))+(-$N88/30-INT(-$N88/30))*SUMIFS(66:66,$1:$1,INT(-$N88/30)+1),0)+(-$N88/30-INT(-$N88/30))*SUMIFS(66:66,$1:$1,KU$1+INT(-$N88/30)+1)+(INT(-$N88/30)+1--$N88/30)*SUMIFS(66:66,$1:$1,KU$1+INT(-$N88/30))))</f>
        <v>0</v>
      </c>
      <c r="KV88" s="40">
        <f>IF(KV$7="",0,IF(KV$1=MAX($1:$1),$R66-SUM($T88:KU88),IF(KV$1=1,SUMIFS(66:66,$1:$1,"&gt;="&amp;1,$1:$1,"&lt;="&amp;INT(-$N88/30))+(-$N88/30-INT(-$N88/30))*SUMIFS(66:66,$1:$1,INT(-$N88/30)+1),0)+(-$N88/30-INT(-$N88/30))*SUMIFS(66:66,$1:$1,KV$1+INT(-$N88/30)+1)+(INT(-$N88/30)+1--$N88/30)*SUMIFS(66:66,$1:$1,KV$1+INT(-$N88/30))))</f>
        <v>0</v>
      </c>
      <c r="KW88" s="1"/>
      <c r="KX88" s="1"/>
    </row>
    <row r="89" spans="1:310" x14ac:dyDescent="0.25">
      <c r="A89" s="1"/>
      <c r="B89" s="79"/>
      <c r="C89" s="79"/>
      <c r="D89" s="79"/>
      <c r="E89" s="1" t="str">
        <f>E86</f>
        <v>поступление денежных средств от продажи услуг</v>
      </c>
      <c r="F89" s="1"/>
      <c r="G89" s="1"/>
      <c r="H89" s="11" t="str">
        <f t="shared" si="69"/>
        <v>руб.</v>
      </c>
      <c r="I89" s="1"/>
      <c r="J89" s="1"/>
      <c r="K89" s="1" t="str">
        <f>справочники!$U$14</f>
        <v>непостоянные-15сотрудников</v>
      </c>
      <c r="L89" s="1"/>
      <c r="M89" s="5"/>
      <c r="N89" s="40">
        <f>условия!V111</f>
        <v>45</v>
      </c>
      <c r="O89" s="19"/>
      <c r="P89" s="1"/>
      <c r="Q89" s="1"/>
      <c r="R89" s="40">
        <f>SUMIFS($T89:$KW89,$T$1:$KW$1,"&gt;="&amp;1,$T$1:$KW$1,"&lt;="&amp;MAX($1:$1))</f>
        <v>13357660.312499998</v>
      </c>
      <c r="S89" s="1"/>
      <c r="T89" s="1"/>
      <c r="U89" s="40">
        <f>IF(U$7="",0,IF(U$1=MAX($1:$1),$R67-SUM($T89:T89),IF(U$1=1,SUMIFS(67:67,$1:$1,"&gt;="&amp;1,$1:$1,"&lt;="&amp;INT(-$N89/30))+(-$N89/30-INT(-$N89/30))*SUMIFS(67:67,$1:$1,INT(-$N89/30)+1),0)+(-$N89/30-INT(-$N89/30))*SUMIFS(67:67,$1:$1,U$1+INT(-$N89/30)+1)+(INT(-$N89/30)+1--$N89/30)*SUMIFS(67:67,$1:$1,U$1+INT(-$N89/30))))</f>
        <v>0</v>
      </c>
      <c r="V89" s="40">
        <f>IF(V$7="",0,IF(V$1=MAX($1:$1),$R67-SUM($T89:U89),IF(V$1=1,SUMIFS(67:67,$1:$1,"&gt;="&amp;1,$1:$1,"&lt;="&amp;INT(-$N89/30))+(-$N89/30-INT(-$N89/30))*SUMIFS(67:67,$1:$1,INT(-$N89/30)+1),0)+(-$N89/30-INT(-$N89/30))*SUMIFS(67:67,$1:$1,V$1+INT(-$N89/30)+1)+(INT(-$N89/30)+1--$N89/30)*SUMIFS(67:67,$1:$1,V$1+INT(-$N89/30))))</f>
        <v>27838.124999999945</v>
      </c>
      <c r="W89" s="40">
        <f>IF(W$7="",0,IF(W$1=MAX($1:$1),$R67-SUM($T89:V89),IF(W$1=1,SUMIFS(67:67,$1:$1,"&gt;="&amp;1,$1:$1,"&lt;="&amp;INT(-$N89/30))+(-$N89/30-INT(-$N89/30))*SUMIFS(67:67,$1:$1,INT(-$N89/30)+1),0)+(-$N89/30-INT(-$N89/30))*SUMIFS(67:67,$1:$1,W$1+INT(-$N89/30)+1)+(INT(-$N89/30)+1--$N89/30)*SUMIFS(67:67,$1:$1,W$1+INT(-$N89/30))))</f>
        <v>85834.218749999884</v>
      </c>
      <c r="X89" s="40">
        <f>IF(X$7="",0,IF(X$1=MAX($1:$1),$R67-SUM($T89:W89),IF(X$1=1,SUMIFS(67:67,$1:$1,"&gt;="&amp;1,$1:$1,"&lt;="&amp;INT(-$N89/30))+(-$N89/30-INT(-$N89/30))*SUMIFS(67:67,$1:$1,INT(-$N89/30)+1),0)+(-$N89/30-INT(-$N89/30))*SUMIFS(67:67,$1:$1,X$1+INT(-$N89/30)+1)+(INT(-$N89/30)+1--$N89/30)*SUMIFS(67:67,$1:$1,X$1+INT(-$N89/30))))</f>
        <v>148469.99999999988</v>
      </c>
      <c r="Y89" s="40">
        <f>IF(Y$7="",0,IF(Y$1=MAX($1:$1),$R67-SUM($T89:X89),IF(Y$1=1,SUMIFS(67:67,$1:$1,"&gt;="&amp;1,$1:$1,"&lt;="&amp;INT(-$N89/30))+(-$N89/30-INT(-$N89/30))*SUMIFS(67:67,$1:$1,INT(-$N89/30)+1),0)+(-$N89/30-INT(-$N89/30))*SUMIFS(67:67,$1:$1,Y$1+INT(-$N89/30)+1)+(INT(-$N89/30)+1--$N89/30)*SUMIFS(67:67,$1:$1,Y$1+INT(-$N89/30))))</f>
        <v>215745.46874999988</v>
      </c>
      <c r="Z89" s="40">
        <f>IF(Z$7="",0,IF(Z$1=MAX($1:$1),$R67-SUM($T89:Y89),IF(Z$1=1,SUMIFS(67:67,$1:$1,"&gt;="&amp;1,$1:$1,"&lt;="&amp;INT(-$N89/30))+(-$N89/30-INT(-$N89/30))*SUMIFS(67:67,$1:$1,INT(-$N89/30)+1),0)+(-$N89/30-INT(-$N89/30))*SUMIFS(67:67,$1:$1,Z$1+INT(-$N89/30)+1)+(INT(-$N89/30)+1--$N89/30)*SUMIFS(67:67,$1:$1,Z$1+INT(-$N89/30))))</f>
        <v>287660.62499999988</v>
      </c>
      <c r="AA89" s="40">
        <f>IF(AA$7="",0,IF(AA$1=MAX($1:$1),$R67-SUM($T89:Z89),IF(AA$1=1,SUMIFS(67:67,$1:$1,"&gt;="&amp;1,$1:$1,"&lt;="&amp;INT(-$N89/30))+(-$N89/30-INT(-$N89/30))*SUMIFS(67:67,$1:$1,INT(-$N89/30)+1),0)+(-$N89/30-INT(-$N89/30))*SUMIFS(67:67,$1:$1,AA$1+INT(-$N89/30)+1)+(INT(-$N89/30)+1--$N89/30)*SUMIFS(67:67,$1:$1,AA$1+INT(-$N89/30))))</f>
        <v>364215.46874999988</v>
      </c>
      <c r="AB89" s="40">
        <f>IF(AB$7="",0,IF(AB$1=MAX($1:$1),$R67-SUM($T89:AA89),IF(AB$1=1,SUMIFS(67:67,$1:$1,"&gt;="&amp;1,$1:$1,"&lt;="&amp;INT(-$N89/30))+(-$N89/30-INT(-$N89/30))*SUMIFS(67:67,$1:$1,INT(-$N89/30)+1),0)+(-$N89/30-INT(-$N89/30))*SUMIFS(67:67,$1:$1,AB$1+INT(-$N89/30)+1)+(INT(-$N89/30)+1--$N89/30)*SUMIFS(67:67,$1:$1,AB$1+INT(-$N89/30))))</f>
        <v>417571.87499999988</v>
      </c>
      <c r="AC89" s="40">
        <f>IF(AC$7="",0,IF(AC$1=MAX($1:$1),$R67-SUM($T89:AB89),IF(AC$1=1,SUMIFS(67:67,$1:$1,"&gt;="&amp;1,$1:$1,"&lt;="&amp;INT(-$N89/30))+(-$N89/30-INT(-$N89/30))*SUMIFS(67:67,$1:$1,INT(-$N89/30)+1),0)+(-$N89/30-INT(-$N89/30))*SUMIFS(67:67,$1:$1,AC$1+INT(-$N89/30)+1)+(INT(-$N89/30)+1--$N89/30)*SUMIFS(67:67,$1:$1,AC$1+INT(-$N89/30))))</f>
        <v>445409.99999999988</v>
      </c>
      <c r="AD89" s="40">
        <f>IF(AD$7="",0,IF(AD$1=MAX($1:$1),$R67-SUM($T89:AC89),IF(AD$1=1,SUMIFS(67:67,$1:$1,"&gt;="&amp;1,$1:$1,"&lt;="&amp;INT(-$N89/30))+(-$N89/30-INT(-$N89/30))*SUMIFS(67:67,$1:$1,INT(-$N89/30)+1),0)+(-$N89/30-INT(-$N89/30))*SUMIFS(67:67,$1:$1,AD$1+INT(-$N89/30)+1)+(INT(-$N89/30)+1--$N89/30)*SUMIFS(67:67,$1:$1,AD$1+INT(-$N89/30))))</f>
        <v>473248.12499999988</v>
      </c>
      <c r="AE89" s="40">
        <f>IF(AE$7="",0,IF(AE$1=MAX($1:$1),$R67-SUM($T89:AD89),IF(AE$1=1,SUMIFS(67:67,$1:$1,"&gt;="&amp;1,$1:$1,"&lt;="&amp;INT(-$N89/30))+(-$N89/30-INT(-$N89/30))*SUMIFS(67:67,$1:$1,INT(-$N89/30)+1),0)+(-$N89/30-INT(-$N89/30))*SUMIFS(67:67,$1:$1,AE$1+INT(-$N89/30)+1)+(INT(-$N89/30)+1--$N89/30)*SUMIFS(67:67,$1:$1,AE$1+INT(-$N89/30))))</f>
        <v>501086.24999999988</v>
      </c>
      <c r="AF89" s="40">
        <f>IF(AF$7="",0,IF(AF$1=MAX($1:$1),$R67-SUM($T89:AE89),IF(AF$1=1,SUMIFS(67:67,$1:$1,"&gt;="&amp;1,$1:$1,"&lt;="&amp;INT(-$N89/30))+(-$N89/30-INT(-$N89/30))*SUMIFS(67:67,$1:$1,INT(-$N89/30)+1),0)+(-$N89/30-INT(-$N89/30))*SUMIFS(67:67,$1:$1,AF$1+INT(-$N89/30)+1)+(INT(-$N89/30)+1--$N89/30)*SUMIFS(67:67,$1:$1,AF$1+INT(-$N89/30))))</f>
        <v>528924.37499999988</v>
      </c>
      <c r="AG89" s="40">
        <f>IF(AG$7="",0,IF(AG$1=MAX($1:$1),$R67-SUM($T89:AF89),IF(AG$1=1,SUMIFS(67:67,$1:$1,"&gt;="&amp;1,$1:$1,"&lt;="&amp;INT(-$N89/30))+(-$N89/30-INT(-$N89/30))*SUMIFS(67:67,$1:$1,INT(-$N89/30)+1),0)+(-$N89/30-INT(-$N89/30))*SUMIFS(67:67,$1:$1,AG$1+INT(-$N89/30)+1)+(INT(-$N89/30)+1--$N89/30)*SUMIFS(67:67,$1:$1,AG$1+INT(-$N89/30))))</f>
        <v>556762.49999999977</v>
      </c>
      <c r="AH89" s="40">
        <f>IF(AH$7="",0,IF(AH$1=MAX($1:$1),$R67-SUM($T89:AG89),IF(AH$1=1,SUMIFS(67:67,$1:$1,"&gt;="&amp;1,$1:$1,"&lt;="&amp;INT(-$N89/30))+(-$N89/30-INT(-$N89/30))*SUMIFS(67:67,$1:$1,INT(-$N89/30)+1),0)+(-$N89/30-INT(-$N89/30))*SUMIFS(67:67,$1:$1,AH$1+INT(-$N89/30)+1)+(INT(-$N89/30)+1--$N89/30)*SUMIFS(67:67,$1:$1,AH$1+INT(-$N89/30))))</f>
        <v>584600.62499999977</v>
      </c>
      <c r="AI89" s="40">
        <f>IF(AI$7="",0,IF(AI$1=MAX($1:$1),$R67-SUM($T89:AH89),IF(AI$1=1,SUMIFS(67:67,$1:$1,"&gt;="&amp;1,$1:$1,"&lt;="&amp;INT(-$N89/30))+(-$N89/30-INT(-$N89/30))*SUMIFS(67:67,$1:$1,INT(-$N89/30)+1),0)+(-$N89/30-INT(-$N89/30))*SUMIFS(67:67,$1:$1,AI$1+INT(-$N89/30)+1)+(INT(-$N89/30)+1--$N89/30)*SUMIFS(67:67,$1:$1,AI$1+INT(-$N89/30))))</f>
        <v>612438.74999999988</v>
      </c>
      <c r="AJ89" s="40">
        <f>IF(AJ$7="",0,IF(AJ$1=MAX($1:$1),$R67-SUM($T89:AI89),IF(AJ$1=1,SUMIFS(67:67,$1:$1,"&gt;="&amp;1,$1:$1,"&lt;="&amp;INT(-$N89/30))+(-$N89/30-INT(-$N89/30))*SUMIFS(67:67,$1:$1,INT(-$N89/30)+1),0)+(-$N89/30-INT(-$N89/30))*SUMIFS(67:67,$1:$1,AJ$1+INT(-$N89/30)+1)+(INT(-$N89/30)+1--$N89/30)*SUMIFS(67:67,$1:$1,AJ$1+INT(-$N89/30))))</f>
        <v>640276.87499999988</v>
      </c>
      <c r="AK89" s="40">
        <f>IF(AK$7="",0,IF(AK$1=MAX($1:$1),$R67-SUM($T89:AJ89),IF(AK$1=1,SUMIFS(67:67,$1:$1,"&gt;="&amp;1,$1:$1,"&lt;="&amp;INT(-$N89/30))+(-$N89/30-INT(-$N89/30))*SUMIFS(67:67,$1:$1,INT(-$N89/30)+1),0)+(-$N89/30-INT(-$N89/30))*SUMIFS(67:67,$1:$1,AK$1+INT(-$N89/30)+1)+(INT(-$N89/30)+1--$N89/30)*SUMIFS(67:67,$1:$1,AK$1+INT(-$N89/30))))</f>
        <v>668114.99999999988</v>
      </c>
      <c r="AL89" s="40">
        <f>IF(AL$7="",0,IF(AL$1=MAX($1:$1),$R67-SUM($T89:AK89),IF(AL$1=1,SUMIFS(67:67,$1:$1,"&gt;="&amp;1,$1:$1,"&lt;="&amp;INT(-$N89/30))+(-$N89/30-INT(-$N89/30))*SUMIFS(67:67,$1:$1,INT(-$N89/30)+1),0)+(-$N89/30-INT(-$N89/30))*SUMIFS(67:67,$1:$1,AL$1+INT(-$N89/30)+1)+(INT(-$N89/30)+1--$N89/30)*SUMIFS(67:67,$1:$1,AL$1+INT(-$N89/30))))</f>
        <v>695953.12499999977</v>
      </c>
      <c r="AM89" s="40">
        <f>IF(AM$7="",0,IF(AM$1=MAX($1:$1),$R67-SUM($T89:AL89),IF(AM$1=1,SUMIFS(67:67,$1:$1,"&gt;="&amp;1,$1:$1,"&lt;="&amp;INT(-$N89/30))+(-$N89/30-INT(-$N89/30))*SUMIFS(67:67,$1:$1,INT(-$N89/30)+1),0)+(-$N89/30-INT(-$N89/30))*SUMIFS(67:67,$1:$1,AM$1+INT(-$N89/30)+1)+(INT(-$N89/30)+1--$N89/30)*SUMIFS(67:67,$1:$1,AM$1+INT(-$N89/30))))</f>
        <v>723791.24999999977</v>
      </c>
      <c r="AN89" s="40">
        <f>IF(AN$7="",0,IF(AN$1=MAX($1:$1),$R67-SUM($T89:AM89),IF(AN$1=1,SUMIFS(67:67,$1:$1,"&gt;="&amp;1,$1:$1,"&lt;="&amp;INT(-$N89/30))+(-$N89/30-INT(-$N89/30))*SUMIFS(67:67,$1:$1,INT(-$N89/30)+1),0)+(-$N89/30-INT(-$N89/30))*SUMIFS(67:67,$1:$1,AN$1+INT(-$N89/30)+1)+(INT(-$N89/30)+1--$N89/30)*SUMIFS(67:67,$1:$1,AN$1+INT(-$N89/30))))</f>
        <v>751629.37499999988</v>
      </c>
      <c r="AO89" s="40">
        <f>IF(AO$7="",0,IF(AO$1=MAX($1:$1),$R67-SUM($T89:AN89),IF(AO$1=1,SUMIFS(67:67,$1:$1,"&gt;="&amp;1,$1:$1,"&lt;="&amp;INT(-$N89/30))+(-$N89/30-INT(-$N89/30))*SUMIFS(67:67,$1:$1,INT(-$N89/30)+1),0)+(-$N89/30-INT(-$N89/30))*SUMIFS(67:67,$1:$1,AO$1+INT(-$N89/30)+1)+(INT(-$N89/30)+1--$N89/30)*SUMIFS(67:67,$1:$1,AO$1+INT(-$N89/30))))</f>
        <v>779467.49999999988</v>
      </c>
      <c r="AP89" s="40">
        <f>IF(AP$7="",0,IF(AP$1=MAX($1:$1),$R67-SUM($T89:AO89),IF(AP$1=1,SUMIFS(67:67,$1:$1,"&gt;="&amp;1,$1:$1,"&lt;="&amp;INT(-$N89/30))+(-$N89/30-INT(-$N89/30))*SUMIFS(67:67,$1:$1,INT(-$N89/30)+1),0)+(-$N89/30-INT(-$N89/30))*SUMIFS(67:67,$1:$1,AP$1+INT(-$N89/30)+1)+(INT(-$N89/30)+1--$N89/30)*SUMIFS(67:67,$1:$1,AP$1+INT(-$N89/30))))</f>
        <v>807305.62499999988</v>
      </c>
      <c r="AQ89" s="40">
        <f>IF(AQ$7="",0,IF(AQ$1=MAX($1:$1),$R67-SUM($T89:AP89),IF(AQ$1=1,SUMIFS(67:67,$1:$1,"&gt;="&amp;1,$1:$1,"&lt;="&amp;INT(-$N89/30))+(-$N89/30-INT(-$N89/30))*SUMIFS(67:67,$1:$1,INT(-$N89/30)+1),0)+(-$N89/30-INT(-$N89/30))*SUMIFS(67:67,$1:$1,AQ$1+INT(-$N89/30)+1)+(INT(-$N89/30)+1--$N89/30)*SUMIFS(67:67,$1:$1,AQ$1+INT(-$N89/30))))</f>
        <v>835143.74999999977</v>
      </c>
      <c r="AR89" s="40">
        <f>IF(AR$7="",0,IF(AR$1=MAX($1:$1),$R67-SUM($T89:AQ89),IF(AR$1=1,SUMIFS(67:67,$1:$1,"&gt;="&amp;1,$1:$1,"&lt;="&amp;INT(-$N89/30))+(-$N89/30-INT(-$N89/30))*SUMIFS(67:67,$1:$1,INT(-$N89/30)+1),0)+(-$N89/30-INT(-$N89/30))*SUMIFS(67:67,$1:$1,AR$1+INT(-$N89/30)+1)+(INT(-$N89/30)+1--$N89/30)*SUMIFS(67:67,$1:$1,AR$1+INT(-$N89/30))))</f>
        <v>862981.87499999977</v>
      </c>
      <c r="AS89" s="40">
        <f>IF(AS$7="",0,IF(AS$1=MAX($1:$1),$R67-SUM($T89:AR89),IF(AS$1=1,SUMIFS(67:67,$1:$1,"&gt;="&amp;1,$1:$1,"&lt;="&amp;INT(-$N89/30))+(-$N89/30-INT(-$N89/30))*SUMIFS(67:67,$1:$1,INT(-$N89/30)+1),0)+(-$N89/30-INT(-$N89/30))*SUMIFS(67:67,$1:$1,AS$1+INT(-$N89/30)+1)+(INT(-$N89/30)+1--$N89/30)*SUMIFS(67:67,$1:$1,AS$1+INT(-$N89/30))))</f>
        <v>1343189.53125</v>
      </c>
      <c r="AT89" s="40">
        <f>IF(AT$7="",0,IF(AT$1=MAX($1:$1),$R67-SUM($T89:AS89),IF(AT$1=1,SUMIFS(67:67,$1:$1,"&gt;="&amp;1,$1:$1,"&lt;="&amp;INT(-$N89/30))+(-$N89/30-INT(-$N89/30))*SUMIFS(67:67,$1:$1,INT(-$N89/30)+1),0)+(-$N89/30-INT(-$N89/30))*SUMIFS(67:67,$1:$1,AT$1+INT(-$N89/30)+1)+(INT(-$N89/30)+1--$N89/30)*SUMIFS(67:67,$1:$1,AT$1+INT(-$N89/30))))</f>
        <v>0</v>
      </c>
      <c r="AU89" s="40">
        <f>IF(AU$7="",0,IF(AU$1=MAX($1:$1),$R67-SUM($T89:AT89),IF(AU$1=1,SUMIFS(67:67,$1:$1,"&gt;="&amp;1,$1:$1,"&lt;="&amp;INT(-$N89/30))+(-$N89/30-INT(-$N89/30))*SUMIFS(67:67,$1:$1,INT(-$N89/30)+1),0)+(-$N89/30-INT(-$N89/30))*SUMIFS(67:67,$1:$1,AU$1+INT(-$N89/30)+1)+(INT(-$N89/30)+1--$N89/30)*SUMIFS(67:67,$1:$1,AU$1+INT(-$N89/30))))</f>
        <v>0</v>
      </c>
      <c r="AV89" s="40">
        <f>IF(AV$7="",0,IF(AV$1=MAX($1:$1),$R67-SUM($T89:AU89),IF(AV$1=1,SUMIFS(67:67,$1:$1,"&gt;="&amp;1,$1:$1,"&lt;="&amp;INT(-$N89/30))+(-$N89/30-INT(-$N89/30))*SUMIFS(67:67,$1:$1,INT(-$N89/30)+1),0)+(-$N89/30-INT(-$N89/30))*SUMIFS(67:67,$1:$1,AV$1+INT(-$N89/30)+1)+(INT(-$N89/30)+1--$N89/30)*SUMIFS(67:67,$1:$1,AV$1+INT(-$N89/30))))</f>
        <v>0</v>
      </c>
      <c r="AW89" s="40">
        <f>IF(AW$7="",0,IF(AW$1=MAX($1:$1),$R67-SUM($T89:AV89),IF(AW$1=1,SUMIFS(67:67,$1:$1,"&gt;="&amp;1,$1:$1,"&lt;="&amp;INT(-$N89/30))+(-$N89/30-INT(-$N89/30))*SUMIFS(67:67,$1:$1,INT(-$N89/30)+1),0)+(-$N89/30-INT(-$N89/30))*SUMIFS(67:67,$1:$1,AW$1+INT(-$N89/30)+1)+(INT(-$N89/30)+1--$N89/30)*SUMIFS(67:67,$1:$1,AW$1+INT(-$N89/30))))</f>
        <v>0</v>
      </c>
      <c r="AX89" s="40">
        <f>IF(AX$7="",0,IF(AX$1=MAX($1:$1),$R67-SUM($T89:AW89),IF(AX$1=1,SUMIFS(67:67,$1:$1,"&gt;="&amp;1,$1:$1,"&lt;="&amp;INT(-$N89/30))+(-$N89/30-INT(-$N89/30))*SUMIFS(67:67,$1:$1,INT(-$N89/30)+1),0)+(-$N89/30-INT(-$N89/30))*SUMIFS(67:67,$1:$1,AX$1+INT(-$N89/30)+1)+(INT(-$N89/30)+1--$N89/30)*SUMIFS(67:67,$1:$1,AX$1+INT(-$N89/30))))</f>
        <v>0</v>
      </c>
      <c r="AY89" s="40">
        <f>IF(AY$7="",0,IF(AY$1=MAX($1:$1),$R67-SUM($T89:AX89),IF(AY$1=1,SUMIFS(67:67,$1:$1,"&gt;="&amp;1,$1:$1,"&lt;="&amp;INT(-$N89/30))+(-$N89/30-INT(-$N89/30))*SUMIFS(67:67,$1:$1,INT(-$N89/30)+1),0)+(-$N89/30-INT(-$N89/30))*SUMIFS(67:67,$1:$1,AY$1+INT(-$N89/30)+1)+(INT(-$N89/30)+1--$N89/30)*SUMIFS(67:67,$1:$1,AY$1+INT(-$N89/30))))</f>
        <v>0</v>
      </c>
      <c r="AZ89" s="40">
        <f>IF(AZ$7="",0,IF(AZ$1=MAX($1:$1),$R67-SUM($T89:AY89),IF(AZ$1=1,SUMIFS(67:67,$1:$1,"&gt;="&amp;1,$1:$1,"&lt;="&amp;INT(-$N89/30))+(-$N89/30-INT(-$N89/30))*SUMIFS(67:67,$1:$1,INT(-$N89/30)+1),0)+(-$N89/30-INT(-$N89/30))*SUMIFS(67:67,$1:$1,AZ$1+INT(-$N89/30)+1)+(INT(-$N89/30)+1--$N89/30)*SUMIFS(67:67,$1:$1,AZ$1+INT(-$N89/30))))</f>
        <v>0</v>
      </c>
      <c r="BA89" s="40">
        <f>IF(BA$7="",0,IF(BA$1=MAX($1:$1),$R67-SUM($T89:AZ89),IF(BA$1=1,SUMIFS(67:67,$1:$1,"&gt;="&amp;1,$1:$1,"&lt;="&amp;INT(-$N89/30))+(-$N89/30-INT(-$N89/30))*SUMIFS(67:67,$1:$1,INT(-$N89/30)+1),0)+(-$N89/30-INT(-$N89/30))*SUMIFS(67:67,$1:$1,BA$1+INT(-$N89/30)+1)+(INT(-$N89/30)+1--$N89/30)*SUMIFS(67:67,$1:$1,BA$1+INT(-$N89/30))))</f>
        <v>0</v>
      </c>
      <c r="BB89" s="40">
        <f>IF(BB$7="",0,IF(BB$1=MAX($1:$1),$R67-SUM($T89:BA89),IF(BB$1=1,SUMIFS(67:67,$1:$1,"&gt;="&amp;1,$1:$1,"&lt;="&amp;INT(-$N89/30))+(-$N89/30-INT(-$N89/30))*SUMIFS(67:67,$1:$1,INT(-$N89/30)+1),0)+(-$N89/30-INT(-$N89/30))*SUMIFS(67:67,$1:$1,BB$1+INT(-$N89/30)+1)+(INT(-$N89/30)+1--$N89/30)*SUMIFS(67:67,$1:$1,BB$1+INT(-$N89/30))))</f>
        <v>0</v>
      </c>
      <c r="BC89" s="40">
        <f>IF(BC$7="",0,IF(BC$1=MAX($1:$1),$R67-SUM($T89:BB89),IF(BC$1=1,SUMIFS(67:67,$1:$1,"&gt;="&amp;1,$1:$1,"&lt;="&amp;INT(-$N89/30))+(-$N89/30-INT(-$N89/30))*SUMIFS(67:67,$1:$1,INT(-$N89/30)+1),0)+(-$N89/30-INT(-$N89/30))*SUMIFS(67:67,$1:$1,BC$1+INT(-$N89/30)+1)+(INT(-$N89/30)+1--$N89/30)*SUMIFS(67:67,$1:$1,BC$1+INT(-$N89/30))))</f>
        <v>0</v>
      </c>
      <c r="BD89" s="40">
        <f>IF(BD$7="",0,IF(BD$1=MAX($1:$1),$R67-SUM($T89:BC89),IF(BD$1=1,SUMIFS(67:67,$1:$1,"&gt;="&amp;1,$1:$1,"&lt;="&amp;INT(-$N89/30))+(-$N89/30-INT(-$N89/30))*SUMIFS(67:67,$1:$1,INT(-$N89/30)+1),0)+(-$N89/30-INT(-$N89/30))*SUMIFS(67:67,$1:$1,BD$1+INT(-$N89/30)+1)+(INT(-$N89/30)+1--$N89/30)*SUMIFS(67:67,$1:$1,BD$1+INT(-$N89/30))))</f>
        <v>0</v>
      </c>
      <c r="BE89" s="40">
        <f>IF(BE$7="",0,IF(BE$1=MAX($1:$1),$R67-SUM($T89:BD89),IF(BE$1=1,SUMIFS(67:67,$1:$1,"&gt;="&amp;1,$1:$1,"&lt;="&amp;INT(-$N89/30))+(-$N89/30-INT(-$N89/30))*SUMIFS(67:67,$1:$1,INT(-$N89/30)+1),0)+(-$N89/30-INT(-$N89/30))*SUMIFS(67:67,$1:$1,BE$1+INT(-$N89/30)+1)+(INT(-$N89/30)+1--$N89/30)*SUMIFS(67:67,$1:$1,BE$1+INT(-$N89/30))))</f>
        <v>0</v>
      </c>
      <c r="BF89" s="40">
        <f>IF(BF$7="",0,IF(BF$1=MAX($1:$1),$R67-SUM($T89:BE89),IF(BF$1=1,SUMIFS(67:67,$1:$1,"&gt;="&amp;1,$1:$1,"&lt;="&amp;INT(-$N89/30))+(-$N89/30-INT(-$N89/30))*SUMIFS(67:67,$1:$1,INT(-$N89/30)+1),0)+(-$N89/30-INT(-$N89/30))*SUMIFS(67:67,$1:$1,BF$1+INT(-$N89/30)+1)+(INT(-$N89/30)+1--$N89/30)*SUMIFS(67:67,$1:$1,BF$1+INT(-$N89/30))))</f>
        <v>0</v>
      </c>
      <c r="BG89" s="40">
        <f>IF(BG$7="",0,IF(BG$1=MAX($1:$1),$R67-SUM($T89:BF89),IF(BG$1=1,SUMIFS(67:67,$1:$1,"&gt;="&amp;1,$1:$1,"&lt;="&amp;INT(-$N89/30))+(-$N89/30-INT(-$N89/30))*SUMIFS(67:67,$1:$1,INT(-$N89/30)+1),0)+(-$N89/30-INT(-$N89/30))*SUMIFS(67:67,$1:$1,BG$1+INT(-$N89/30)+1)+(INT(-$N89/30)+1--$N89/30)*SUMIFS(67:67,$1:$1,BG$1+INT(-$N89/30))))</f>
        <v>0</v>
      </c>
      <c r="BH89" s="40">
        <f>IF(BH$7="",0,IF(BH$1=MAX($1:$1),$R67-SUM($T89:BG89),IF(BH$1=1,SUMIFS(67:67,$1:$1,"&gt;="&amp;1,$1:$1,"&lt;="&amp;INT(-$N89/30))+(-$N89/30-INT(-$N89/30))*SUMIFS(67:67,$1:$1,INT(-$N89/30)+1),0)+(-$N89/30-INT(-$N89/30))*SUMIFS(67:67,$1:$1,BH$1+INT(-$N89/30)+1)+(INT(-$N89/30)+1--$N89/30)*SUMIFS(67:67,$1:$1,BH$1+INT(-$N89/30))))</f>
        <v>0</v>
      </c>
      <c r="BI89" s="40">
        <f>IF(BI$7="",0,IF(BI$1=MAX($1:$1),$R67-SUM($T89:BH89),IF(BI$1=1,SUMIFS(67:67,$1:$1,"&gt;="&amp;1,$1:$1,"&lt;="&amp;INT(-$N89/30))+(-$N89/30-INT(-$N89/30))*SUMIFS(67:67,$1:$1,INT(-$N89/30)+1),0)+(-$N89/30-INT(-$N89/30))*SUMIFS(67:67,$1:$1,BI$1+INT(-$N89/30)+1)+(INT(-$N89/30)+1--$N89/30)*SUMIFS(67:67,$1:$1,BI$1+INT(-$N89/30))))</f>
        <v>0</v>
      </c>
      <c r="BJ89" s="40">
        <f>IF(BJ$7="",0,IF(BJ$1=MAX($1:$1),$R67-SUM($T89:BI89),IF(BJ$1=1,SUMIFS(67:67,$1:$1,"&gt;="&amp;1,$1:$1,"&lt;="&amp;INT(-$N89/30))+(-$N89/30-INT(-$N89/30))*SUMIFS(67:67,$1:$1,INT(-$N89/30)+1),0)+(-$N89/30-INT(-$N89/30))*SUMIFS(67:67,$1:$1,BJ$1+INT(-$N89/30)+1)+(INT(-$N89/30)+1--$N89/30)*SUMIFS(67:67,$1:$1,BJ$1+INT(-$N89/30))))</f>
        <v>0</v>
      </c>
      <c r="BK89" s="40">
        <f>IF(BK$7="",0,IF(BK$1=MAX($1:$1),$R67-SUM($T89:BJ89),IF(BK$1=1,SUMIFS(67:67,$1:$1,"&gt;="&amp;1,$1:$1,"&lt;="&amp;INT(-$N89/30))+(-$N89/30-INT(-$N89/30))*SUMIFS(67:67,$1:$1,INT(-$N89/30)+1),0)+(-$N89/30-INT(-$N89/30))*SUMIFS(67:67,$1:$1,BK$1+INT(-$N89/30)+1)+(INT(-$N89/30)+1--$N89/30)*SUMIFS(67:67,$1:$1,BK$1+INT(-$N89/30))))</f>
        <v>0</v>
      </c>
      <c r="BL89" s="40">
        <f>IF(BL$7="",0,IF(BL$1=MAX($1:$1),$R67-SUM($T89:BK89),IF(BL$1=1,SUMIFS(67:67,$1:$1,"&gt;="&amp;1,$1:$1,"&lt;="&amp;INT(-$N89/30))+(-$N89/30-INT(-$N89/30))*SUMIFS(67:67,$1:$1,INT(-$N89/30)+1),0)+(-$N89/30-INT(-$N89/30))*SUMIFS(67:67,$1:$1,BL$1+INT(-$N89/30)+1)+(INT(-$N89/30)+1--$N89/30)*SUMIFS(67:67,$1:$1,BL$1+INT(-$N89/30))))</f>
        <v>0</v>
      </c>
      <c r="BM89" s="40">
        <f>IF(BM$7="",0,IF(BM$1=MAX($1:$1),$R67-SUM($T89:BL89),IF(BM$1=1,SUMIFS(67:67,$1:$1,"&gt;="&amp;1,$1:$1,"&lt;="&amp;INT(-$N89/30))+(-$N89/30-INT(-$N89/30))*SUMIFS(67:67,$1:$1,INT(-$N89/30)+1),0)+(-$N89/30-INT(-$N89/30))*SUMIFS(67:67,$1:$1,BM$1+INT(-$N89/30)+1)+(INT(-$N89/30)+1--$N89/30)*SUMIFS(67:67,$1:$1,BM$1+INT(-$N89/30))))</f>
        <v>0</v>
      </c>
      <c r="BN89" s="40">
        <f>IF(BN$7="",0,IF(BN$1=MAX($1:$1),$R67-SUM($T89:BM89),IF(BN$1=1,SUMIFS(67:67,$1:$1,"&gt;="&amp;1,$1:$1,"&lt;="&amp;INT(-$N89/30))+(-$N89/30-INT(-$N89/30))*SUMIFS(67:67,$1:$1,INT(-$N89/30)+1),0)+(-$N89/30-INT(-$N89/30))*SUMIFS(67:67,$1:$1,BN$1+INT(-$N89/30)+1)+(INT(-$N89/30)+1--$N89/30)*SUMIFS(67:67,$1:$1,BN$1+INT(-$N89/30))))</f>
        <v>0</v>
      </c>
      <c r="BO89" s="40">
        <f>IF(BO$7="",0,IF(BO$1=MAX($1:$1),$R67-SUM($T89:BN89),IF(BO$1=1,SUMIFS(67:67,$1:$1,"&gt;="&amp;1,$1:$1,"&lt;="&amp;INT(-$N89/30))+(-$N89/30-INT(-$N89/30))*SUMIFS(67:67,$1:$1,INT(-$N89/30)+1),0)+(-$N89/30-INT(-$N89/30))*SUMIFS(67:67,$1:$1,BO$1+INT(-$N89/30)+1)+(INT(-$N89/30)+1--$N89/30)*SUMIFS(67:67,$1:$1,BO$1+INT(-$N89/30))))</f>
        <v>0</v>
      </c>
      <c r="BP89" s="40">
        <f>IF(BP$7="",0,IF(BP$1=MAX($1:$1),$R67-SUM($T89:BO89),IF(BP$1=1,SUMIFS(67:67,$1:$1,"&gt;="&amp;1,$1:$1,"&lt;="&amp;INT(-$N89/30))+(-$N89/30-INT(-$N89/30))*SUMIFS(67:67,$1:$1,INT(-$N89/30)+1),0)+(-$N89/30-INT(-$N89/30))*SUMIFS(67:67,$1:$1,BP$1+INT(-$N89/30)+1)+(INT(-$N89/30)+1--$N89/30)*SUMIFS(67:67,$1:$1,BP$1+INT(-$N89/30))))</f>
        <v>0</v>
      </c>
      <c r="BQ89" s="40">
        <f>IF(BQ$7="",0,IF(BQ$1=MAX($1:$1),$R67-SUM($T89:BP89),IF(BQ$1=1,SUMIFS(67:67,$1:$1,"&gt;="&amp;1,$1:$1,"&lt;="&amp;INT(-$N89/30))+(-$N89/30-INT(-$N89/30))*SUMIFS(67:67,$1:$1,INT(-$N89/30)+1),0)+(-$N89/30-INT(-$N89/30))*SUMIFS(67:67,$1:$1,BQ$1+INT(-$N89/30)+1)+(INT(-$N89/30)+1--$N89/30)*SUMIFS(67:67,$1:$1,BQ$1+INT(-$N89/30))))</f>
        <v>0</v>
      </c>
      <c r="BR89" s="40">
        <f>IF(BR$7="",0,IF(BR$1=MAX($1:$1),$R67-SUM($T89:BQ89),IF(BR$1=1,SUMIFS(67:67,$1:$1,"&gt;="&amp;1,$1:$1,"&lt;="&amp;INT(-$N89/30))+(-$N89/30-INT(-$N89/30))*SUMIFS(67:67,$1:$1,INT(-$N89/30)+1),0)+(-$N89/30-INT(-$N89/30))*SUMIFS(67:67,$1:$1,BR$1+INT(-$N89/30)+1)+(INT(-$N89/30)+1--$N89/30)*SUMIFS(67:67,$1:$1,BR$1+INT(-$N89/30))))</f>
        <v>0</v>
      </c>
      <c r="BS89" s="40">
        <f>IF(BS$7="",0,IF(BS$1=MAX($1:$1),$R67-SUM($T89:BR89),IF(BS$1=1,SUMIFS(67:67,$1:$1,"&gt;="&amp;1,$1:$1,"&lt;="&amp;INT(-$N89/30))+(-$N89/30-INT(-$N89/30))*SUMIFS(67:67,$1:$1,INT(-$N89/30)+1),0)+(-$N89/30-INT(-$N89/30))*SUMIFS(67:67,$1:$1,BS$1+INT(-$N89/30)+1)+(INT(-$N89/30)+1--$N89/30)*SUMIFS(67:67,$1:$1,BS$1+INT(-$N89/30))))</f>
        <v>0</v>
      </c>
      <c r="BT89" s="40">
        <f>IF(BT$7="",0,IF(BT$1=MAX($1:$1),$R67-SUM($T89:BS89),IF(BT$1=1,SUMIFS(67:67,$1:$1,"&gt;="&amp;1,$1:$1,"&lt;="&amp;INT(-$N89/30))+(-$N89/30-INT(-$N89/30))*SUMIFS(67:67,$1:$1,INT(-$N89/30)+1),0)+(-$N89/30-INT(-$N89/30))*SUMIFS(67:67,$1:$1,BT$1+INT(-$N89/30)+1)+(INT(-$N89/30)+1--$N89/30)*SUMIFS(67:67,$1:$1,BT$1+INT(-$N89/30))))</f>
        <v>0</v>
      </c>
      <c r="BU89" s="40">
        <f>IF(BU$7="",0,IF(BU$1=MAX($1:$1),$R67-SUM($T89:BT89),IF(BU$1=1,SUMIFS(67:67,$1:$1,"&gt;="&amp;1,$1:$1,"&lt;="&amp;INT(-$N89/30))+(-$N89/30-INT(-$N89/30))*SUMIFS(67:67,$1:$1,INT(-$N89/30)+1),0)+(-$N89/30-INT(-$N89/30))*SUMIFS(67:67,$1:$1,BU$1+INT(-$N89/30)+1)+(INT(-$N89/30)+1--$N89/30)*SUMIFS(67:67,$1:$1,BU$1+INT(-$N89/30))))</f>
        <v>0</v>
      </c>
      <c r="BV89" s="40">
        <f>IF(BV$7="",0,IF(BV$1=MAX($1:$1),$R67-SUM($T89:BU89),IF(BV$1=1,SUMIFS(67:67,$1:$1,"&gt;="&amp;1,$1:$1,"&lt;="&amp;INT(-$N89/30))+(-$N89/30-INT(-$N89/30))*SUMIFS(67:67,$1:$1,INT(-$N89/30)+1),0)+(-$N89/30-INT(-$N89/30))*SUMIFS(67:67,$1:$1,BV$1+INT(-$N89/30)+1)+(INT(-$N89/30)+1--$N89/30)*SUMIFS(67:67,$1:$1,BV$1+INT(-$N89/30))))</f>
        <v>0</v>
      </c>
      <c r="BW89" s="40">
        <f>IF(BW$7="",0,IF(BW$1=MAX($1:$1),$R67-SUM($T89:BV89),IF(BW$1=1,SUMIFS(67:67,$1:$1,"&gt;="&amp;1,$1:$1,"&lt;="&amp;INT(-$N89/30))+(-$N89/30-INT(-$N89/30))*SUMIFS(67:67,$1:$1,INT(-$N89/30)+1),0)+(-$N89/30-INT(-$N89/30))*SUMIFS(67:67,$1:$1,BW$1+INT(-$N89/30)+1)+(INT(-$N89/30)+1--$N89/30)*SUMIFS(67:67,$1:$1,BW$1+INT(-$N89/30))))</f>
        <v>0</v>
      </c>
      <c r="BX89" s="40">
        <f>IF(BX$7="",0,IF(BX$1=MAX($1:$1),$R67-SUM($T89:BW89),IF(BX$1=1,SUMIFS(67:67,$1:$1,"&gt;="&amp;1,$1:$1,"&lt;="&amp;INT(-$N89/30))+(-$N89/30-INT(-$N89/30))*SUMIFS(67:67,$1:$1,INT(-$N89/30)+1),0)+(-$N89/30-INT(-$N89/30))*SUMIFS(67:67,$1:$1,BX$1+INT(-$N89/30)+1)+(INT(-$N89/30)+1--$N89/30)*SUMIFS(67:67,$1:$1,BX$1+INT(-$N89/30))))</f>
        <v>0</v>
      </c>
      <c r="BY89" s="40">
        <f>IF(BY$7="",0,IF(BY$1=MAX($1:$1),$R67-SUM($T89:BX89),IF(BY$1=1,SUMIFS(67:67,$1:$1,"&gt;="&amp;1,$1:$1,"&lt;="&amp;INT(-$N89/30))+(-$N89/30-INT(-$N89/30))*SUMIFS(67:67,$1:$1,INT(-$N89/30)+1),0)+(-$N89/30-INT(-$N89/30))*SUMIFS(67:67,$1:$1,BY$1+INT(-$N89/30)+1)+(INT(-$N89/30)+1--$N89/30)*SUMIFS(67:67,$1:$1,BY$1+INT(-$N89/30))))</f>
        <v>0</v>
      </c>
      <c r="BZ89" s="40">
        <f>IF(BZ$7="",0,IF(BZ$1=MAX($1:$1),$R67-SUM($T89:BY89),IF(BZ$1=1,SUMIFS(67:67,$1:$1,"&gt;="&amp;1,$1:$1,"&lt;="&amp;INT(-$N89/30))+(-$N89/30-INT(-$N89/30))*SUMIFS(67:67,$1:$1,INT(-$N89/30)+1),0)+(-$N89/30-INT(-$N89/30))*SUMIFS(67:67,$1:$1,BZ$1+INT(-$N89/30)+1)+(INT(-$N89/30)+1--$N89/30)*SUMIFS(67:67,$1:$1,BZ$1+INT(-$N89/30))))</f>
        <v>0</v>
      </c>
      <c r="CA89" s="40">
        <f>IF(CA$7="",0,IF(CA$1=MAX($1:$1),$R67-SUM($T89:BZ89),IF(CA$1=1,SUMIFS(67:67,$1:$1,"&gt;="&amp;1,$1:$1,"&lt;="&amp;INT(-$N89/30))+(-$N89/30-INT(-$N89/30))*SUMIFS(67:67,$1:$1,INT(-$N89/30)+1),0)+(-$N89/30-INT(-$N89/30))*SUMIFS(67:67,$1:$1,CA$1+INT(-$N89/30)+1)+(INT(-$N89/30)+1--$N89/30)*SUMIFS(67:67,$1:$1,CA$1+INT(-$N89/30))))</f>
        <v>0</v>
      </c>
      <c r="CB89" s="40">
        <f>IF(CB$7="",0,IF(CB$1=MAX($1:$1),$R67-SUM($T89:CA89),IF(CB$1=1,SUMIFS(67:67,$1:$1,"&gt;="&amp;1,$1:$1,"&lt;="&amp;INT(-$N89/30))+(-$N89/30-INT(-$N89/30))*SUMIFS(67:67,$1:$1,INT(-$N89/30)+1),0)+(-$N89/30-INT(-$N89/30))*SUMIFS(67:67,$1:$1,CB$1+INT(-$N89/30)+1)+(INT(-$N89/30)+1--$N89/30)*SUMIFS(67:67,$1:$1,CB$1+INT(-$N89/30))))</f>
        <v>0</v>
      </c>
      <c r="CC89" s="40">
        <f>IF(CC$7="",0,IF(CC$1=MAX($1:$1),$R67-SUM($T89:CB89),IF(CC$1=1,SUMIFS(67:67,$1:$1,"&gt;="&amp;1,$1:$1,"&lt;="&amp;INT(-$N89/30))+(-$N89/30-INT(-$N89/30))*SUMIFS(67:67,$1:$1,INT(-$N89/30)+1),0)+(-$N89/30-INT(-$N89/30))*SUMIFS(67:67,$1:$1,CC$1+INT(-$N89/30)+1)+(INT(-$N89/30)+1--$N89/30)*SUMIFS(67:67,$1:$1,CC$1+INT(-$N89/30))))</f>
        <v>0</v>
      </c>
      <c r="CD89" s="40">
        <f>IF(CD$7="",0,IF(CD$1=MAX($1:$1),$R67-SUM($T89:CC89),IF(CD$1=1,SUMIFS(67:67,$1:$1,"&gt;="&amp;1,$1:$1,"&lt;="&amp;INT(-$N89/30))+(-$N89/30-INT(-$N89/30))*SUMIFS(67:67,$1:$1,INT(-$N89/30)+1),0)+(-$N89/30-INT(-$N89/30))*SUMIFS(67:67,$1:$1,CD$1+INT(-$N89/30)+1)+(INT(-$N89/30)+1--$N89/30)*SUMIFS(67:67,$1:$1,CD$1+INT(-$N89/30))))</f>
        <v>0</v>
      </c>
      <c r="CE89" s="40">
        <f>IF(CE$7="",0,IF(CE$1=MAX($1:$1),$R67-SUM($T89:CD89),IF(CE$1=1,SUMIFS(67:67,$1:$1,"&gt;="&amp;1,$1:$1,"&lt;="&amp;INT(-$N89/30))+(-$N89/30-INT(-$N89/30))*SUMIFS(67:67,$1:$1,INT(-$N89/30)+1),0)+(-$N89/30-INT(-$N89/30))*SUMIFS(67:67,$1:$1,CE$1+INT(-$N89/30)+1)+(INT(-$N89/30)+1--$N89/30)*SUMIFS(67:67,$1:$1,CE$1+INT(-$N89/30))))</f>
        <v>0</v>
      </c>
      <c r="CF89" s="40">
        <f>IF(CF$7="",0,IF(CF$1=MAX($1:$1),$R67-SUM($T89:CE89),IF(CF$1=1,SUMIFS(67:67,$1:$1,"&gt;="&amp;1,$1:$1,"&lt;="&amp;INT(-$N89/30))+(-$N89/30-INT(-$N89/30))*SUMIFS(67:67,$1:$1,INT(-$N89/30)+1),0)+(-$N89/30-INT(-$N89/30))*SUMIFS(67:67,$1:$1,CF$1+INT(-$N89/30)+1)+(INT(-$N89/30)+1--$N89/30)*SUMIFS(67:67,$1:$1,CF$1+INT(-$N89/30))))</f>
        <v>0</v>
      </c>
      <c r="CG89" s="40">
        <f>IF(CG$7="",0,IF(CG$1=MAX($1:$1),$R67-SUM($T89:CF89),IF(CG$1=1,SUMIFS(67:67,$1:$1,"&gt;="&amp;1,$1:$1,"&lt;="&amp;INT(-$N89/30))+(-$N89/30-INT(-$N89/30))*SUMIFS(67:67,$1:$1,INT(-$N89/30)+1),0)+(-$N89/30-INT(-$N89/30))*SUMIFS(67:67,$1:$1,CG$1+INT(-$N89/30)+1)+(INT(-$N89/30)+1--$N89/30)*SUMIFS(67:67,$1:$1,CG$1+INT(-$N89/30))))</f>
        <v>0</v>
      </c>
      <c r="CH89" s="40">
        <f>IF(CH$7="",0,IF(CH$1=MAX($1:$1),$R67-SUM($T89:CG89),IF(CH$1=1,SUMIFS(67:67,$1:$1,"&gt;="&amp;1,$1:$1,"&lt;="&amp;INT(-$N89/30))+(-$N89/30-INT(-$N89/30))*SUMIFS(67:67,$1:$1,INT(-$N89/30)+1),0)+(-$N89/30-INT(-$N89/30))*SUMIFS(67:67,$1:$1,CH$1+INT(-$N89/30)+1)+(INT(-$N89/30)+1--$N89/30)*SUMIFS(67:67,$1:$1,CH$1+INT(-$N89/30))))</f>
        <v>0</v>
      </c>
      <c r="CI89" s="40">
        <f>IF(CI$7="",0,IF(CI$1=MAX($1:$1),$R67-SUM($T89:CH89),IF(CI$1=1,SUMIFS(67:67,$1:$1,"&gt;="&amp;1,$1:$1,"&lt;="&amp;INT(-$N89/30))+(-$N89/30-INT(-$N89/30))*SUMIFS(67:67,$1:$1,INT(-$N89/30)+1),0)+(-$N89/30-INT(-$N89/30))*SUMIFS(67:67,$1:$1,CI$1+INT(-$N89/30)+1)+(INT(-$N89/30)+1--$N89/30)*SUMIFS(67:67,$1:$1,CI$1+INT(-$N89/30))))</f>
        <v>0</v>
      </c>
      <c r="CJ89" s="40">
        <f>IF(CJ$7="",0,IF(CJ$1=MAX($1:$1),$R67-SUM($T89:CI89),IF(CJ$1=1,SUMIFS(67:67,$1:$1,"&gt;="&amp;1,$1:$1,"&lt;="&amp;INT(-$N89/30))+(-$N89/30-INT(-$N89/30))*SUMIFS(67:67,$1:$1,INT(-$N89/30)+1),0)+(-$N89/30-INT(-$N89/30))*SUMIFS(67:67,$1:$1,CJ$1+INT(-$N89/30)+1)+(INT(-$N89/30)+1--$N89/30)*SUMIFS(67:67,$1:$1,CJ$1+INT(-$N89/30))))</f>
        <v>0</v>
      </c>
      <c r="CK89" s="40">
        <f>IF(CK$7="",0,IF(CK$1=MAX($1:$1),$R67-SUM($T89:CJ89),IF(CK$1=1,SUMIFS(67:67,$1:$1,"&gt;="&amp;1,$1:$1,"&lt;="&amp;INT(-$N89/30))+(-$N89/30-INT(-$N89/30))*SUMIFS(67:67,$1:$1,INT(-$N89/30)+1),0)+(-$N89/30-INT(-$N89/30))*SUMIFS(67:67,$1:$1,CK$1+INT(-$N89/30)+1)+(INT(-$N89/30)+1--$N89/30)*SUMIFS(67:67,$1:$1,CK$1+INT(-$N89/30))))</f>
        <v>0</v>
      </c>
      <c r="CL89" s="40">
        <f>IF(CL$7="",0,IF(CL$1=MAX($1:$1),$R67-SUM($T89:CK89),IF(CL$1=1,SUMIFS(67:67,$1:$1,"&gt;="&amp;1,$1:$1,"&lt;="&amp;INT(-$N89/30))+(-$N89/30-INT(-$N89/30))*SUMIFS(67:67,$1:$1,INT(-$N89/30)+1),0)+(-$N89/30-INT(-$N89/30))*SUMIFS(67:67,$1:$1,CL$1+INT(-$N89/30)+1)+(INT(-$N89/30)+1--$N89/30)*SUMIFS(67:67,$1:$1,CL$1+INT(-$N89/30))))</f>
        <v>0</v>
      </c>
      <c r="CM89" s="40">
        <f>IF(CM$7="",0,IF(CM$1=MAX($1:$1),$R67-SUM($T89:CL89),IF(CM$1=1,SUMIFS(67:67,$1:$1,"&gt;="&amp;1,$1:$1,"&lt;="&amp;INT(-$N89/30))+(-$N89/30-INT(-$N89/30))*SUMIFS(67:67,$1:$1,INT(-$N89/30)+1),0)+(-$N89/30-INT(-$N89/30))*SUMIFS(67:67,$1:$1,CM$1+INT(-$N89/30)+1)+(INT(-$N89/30)+1--$N89/30)*SUMIFS(67:67,$1:$1,CM$1+INT(-$N89/30))))</f>
        <v>0</v>
      </c>
      <c r="CN89" s="40">
        <f>IF(CN$7="",0,IF(CN$1=MAX($1:$1),$R67-SUM($T89:CM89),IF(CN$1=1,SUMIFS(67:67,$1:$1,"&gt;="&amp;1,$1:$1,"&lt;="&amp;INT(-$N89/30))+(-$N89/30-INT(-$N89/30))*SUMIFS(67:67,$1:$1,INT(-$N89/30)+1),0)+(-$N89/30-INT(-$N89/30))*SUMIFS(67:67,$1:$1,CN$1+INT(-$N89/30)+1)+(INT(-$N89/30)+1--$N89/30)*SUMIFS(67:67,$1:$1,CN$1+INT(-$N89/30))))</f>
        <v>0</v>
      </c>
      <c r="CO89" s="40">
        <f>IF(CO$7="",0,IF(CO$1=MAX($1:$1),$R67-SUM($T89:CN89),IF(CO$1=1,SUMIFS(67:67,$1:$1,"&gt;="&amp;1,$1:$1,"&lt;="&amp;INT(-$N89/30))+(-$N89/30-INT(-$N89/30))*SUMIFS(67:67,$1:$1,INT(-$N89/30)+1),0)+(-$N89/30-INT(-$N89/30))*SUMIFS(67:67,$1:$1,CO$1+INT(-$N89/30)+1)+(INT(-$N89/30)+1--$N89/30)*SUMIFS(67:67,$1:$1,CO$1+INT(-$N89/30))))</f>
        <v>0</v>
      </c>
      <c r="CP89" s="40">
        <f>IF(CP$7="",0,IF(CP$1=MAX($1:$1),$R67-SUM($T89:CO89),IF(CP$1=1,SUMIFS(67:67,$1:$1,"&gt;="&amp;1,$1:$1,"&lt;="&amp;INT(-$N89/30))+(-$N89/30-INT(-$N89/30))*SUMIFS(67:67,$1:$1,INT(-$N89/30)+1),0)+(-$N89/30-INT(-$N89/30))*SUMIFS(67:67,$1:$1,CP$1+INT(-$N89/30)+1)+(INT(-$N89/30)+1--$N89/30)*SUMIFS(67:67,$1:$1,CP$1+INT(-$N89/30))))</f>
        <v>0</v>
      </c>
      <c r="CQ89" s="40">
        <f>IF(CQ$7="",0,IF(CQ$1=MAX($1:$1),$R67-SUM($T89:CP89),IF(CQ$1=1,SUMIFS(67:67,$1:$1,"&gt;="&amp;1,$1:$1,"&lt;="&amp;INT(-$N89/30))+(-$N89/30-INT(-$N89/30))*SUMIFS(67:67,$1:$1,INT(-$N89/30)+1),0)+(-$N89/30-INT(-$N89/30))*SUMIFS(67:67,$1:$1,CQ$1+INT(-$N89/30)+1)+(INT(-$N89/30)+1--$N89/30)*SUMIFS(67:67,$1:$1,CQ$1+INT(-$N89/30))))</f>
        <v>0</v>
      </c>
      <c r="CR89" s="40">
        <f>IF(CR$7="",0,IF(CR$1=MAX($1:$1),$R67-SUM($T89:CQ89),IF(CR$1=1,SUMIFS(67:67,$1:$1,"&gt;="&amp;1,$1:$1,"&lt;="&amp;INT(-$N89/30))+(-$N89/30-INT(-$N89/30))*SUMIFS(67:67,$1:$1,INT(-$N89/30)+1),0)+(-$N89/30-INT(-$N89/30))*SUMIFS(67:67,$1:$1,CR$1+INT(-$N89/30)+1)+(INT(-$N89/30)+1--$N89/30)*SUMIFS(67:67,$1:$1,CR$1+INT(-$N89/30))))</f>
        <v>0</v>
      </c>
      <c r="CS89" s="40">
        <f>IF(CS$7="",0,IF(CS$1=MAX($1:$1),$R67-SUM($T89:CR89),IF(CS$1=1,SUMIFS(67:67,$1:$1,"&gt;="&amp;1,$1:$1,"&lt;="&amp;INT(-$N89/30))+(-$N89/30-INT(-$N89/30))*SUMIFS(67:67,$1:$1,INT(-$N89/30)+1),0)+(-$N89/30-INT(-$N89/30))*SUMIFS(67:67,$1:$1,CS$1+INT(-$N89/30)+1)+(INT(-$N89/30)+1--$N89/30)*SUMIFS(67:67,$1:$1,CS$1+INT(-$N89/30))))</f>
        <v>0</v>
      </c>
      <c r="CT89" s="40">
        <f>IF(CT$7="",0,IF(CT$1=MAX($1:$1),$R67-SUM($T89:CS89),IF(CT$1=1,SUMIFS(67:67,$1:$1,"&gt;="&amp;1,$1:$1,"&lt;="&amp;INT(-$N89/30))+(-$N89/30-INT(-$N89/30))*SUMIFS(67:67,$1:$1,INT(-$N89/30)+1),0)+(-$N89/30-INT(-$N89/30))*SUMIFS(67:67,$1:$1,CT$1+INT(-$N89/30)+1)+(INT(-$N89/30)+1--$N89/30)*SUMIFS(67:67,$1:$1,CT$1+INT(-$N89/30))))</f>
        <v>0</v>
      </c>
      <c r="CU89" s="40">
        <f>IF(CU$7="",0,IF(CU$1=MAX($1:$1),$R67-SUM($T89:CT89),IF(CU$1=1,SUMIFS(67:67,$1:$1,"&gt;="&amp;1,$1:$1,"&lt;="&amp;INT(-$N89/30))+(-$N89/30-INT(-$N89/30))*SUMIFS(67:67,$1:$1,INT(-$N89/30)+1),0)+(-$N89/30-INT(-$N89/30))*SUMIFS(67:67,$1:$1,CU$1+INT(-$N89/30)+1)+(INT(-$N89/30)+1--$N89/30)*SUMIFS(67:67,$1:$1,CU$1+INT(-$N89/30))))</f>
        <v>0</v>
      </c>
      <c r="CV89" s="40">
        <f>IF(CV$7="",0,IF(CV$1=MAX($1:$1),$R67-SUM($T89:CU89),IF(CV$1=1,SUMIFS(67:67,$1:$1,"&gt;="&amp;1,$1:$1,"&lt;="&amp;INT(-$N89/30))+(-$N89/30-INT(-$N89/30))*SUMIFS(67:67,$1:$1,INT(-$N89/30)+1),0)+(-$N89/30-INT(-$N89/30))*SUMIFS(67:67,$1:$1,CV$1+INT(-$N89/30)+1)+(INT(-$N89/30)+1--$N89/30)*SUMIFS(67:67,$1:$1,CV$1+INT(-$N89/30))))</f>
        <v>0</v>
      </c>
      <c r="CW89" s="40">
        <f>IF(CW$7="",0,IF(CW$1=MAX($1:$1),$R67-SUM($T89:CV89),IF(CW$1=1,SUMIFS(67:67,$1:$1,"&gt;="&amp;1,$1:$1,"&lt;="&amp;INT(-$N89/30))+(-$N89/30-INT(-$N89/30))*SUMIFS(67:67,$1:$1,INT(-$N89/30)+1),0)+(-$N89/30-INT(-$N89/30))*SUMIFS(67:67,$1:$1,CW$1+INT(-$N89/30)+1)+(INT(-$N89/30)+1--$N89/30)*SUMIFS(67:67,$1:$1,CW$1+INT(-$N89/30))))</f>
        <v>0</v>
      </c>
      <c r="CX89" s="40">
        <f>IF(CX$7="",0,IF(CX$1=MAX($1:$1),$R67-SUM($T89:CW89),IF(CX$1=1,SUMIFS(67:67,$1:$1,"&gt;="&amp;1,$1:$1,"&lt;="&amp;INT(-$N89/30))+(-$N89/30-INT(-$N89/30))*SUMIFS(67:67,$1:$1,INT(-$N89/30)+1),0)+(-$N89/30-INT(-$N89/30))*SUMIFS(67:67,$1:$1,CX$1+INT(-$N89/30)+1)+(INT(-$N89/30)+1--$N89/30)*SUMIFS(67:67,$1:$1,CX$1+INT(-$N89/30))))</f>
        <v>0</v>
      </c>
      <c r="CY89" s="40">
        <f>IF(CY$7="",0,IF(CY$1=MAX($1:$1),$R67-SUM($T89:CX89),IF(CY$1=1,SUMIFS(67:67,$1:$1,"&gt;="&amp;1,$1:$1,"&lt;="&amp;INT(-$N89/30))+(-$N89/30-INT(-$N89/30))*SUMIFS(67:67,$1:$1,INT(-$N89/30)+1),0)+(-$N89/30-INT(-$N89/30))*SUMIFS(67:67,$1:$1,CY$1+INT(-$N89/30)+1)+(INT(-$N89/30)+1--$N89/30)*SUMIFS(67:67,$1:$1,CY$1+INT(-$N89/30))))</f>
        <v>0</v>
      </c>
      <c r="CZ89" s="40">
        <f>IF(CZ$7="",0,IF(CZ$1=MAX($1:$1),$R67-SUM($T89:CY89),IF(CZ$1=1,SUMIFS(67:67,$1:$1,"&gt;="&amp;1,$1:$1,"&lt;="&amp;INT(-$N89/30))+(-$N89/30-INT(-$N89/30))*SUMIFS(67:67,$1:$1,INT(-$N89/30)+1),0)+(-$N89/30-INT(-$N89/30))*SUMIFS(67:67,$1:$1,CZ$1+INT(-$N89/30)+1)+(INT(-$N89/30)+1--$N89/30)*SUMIFS(67:67,$1:$1,CZ$1+INT(-$N89/30))))</f>
        <v>0</v>
      </c>
      <c r="DA89" s="40">
        <f>IF(DA$7="",0,IF(DA$1=MAX($1:$1),$R67-SUM($T89:CZ89),IF(DA$1=1,SUMIFS(67:67,$1:$1,"&gt;="&amp;1,$1:$1,"&lt;="&amp;INT(-$N89/30))+(-$N89/30-INT(-$N89/30))*SUMIFS(67:67,$1:$1,INT(-$N89/30)+1),0)+(-$N89/30-INT(-$N89/30))*SUMIFS(67:67,$1:$1,DA$1+INT(-$N89/30)+1)+(INT(-$N89/30)+1--$N89/30)*SUMIFS(67:67,$1:$1,DA$1+INT(-$N89/30))))</f>
        <v>0</v>
      </c>
      <c r="DB89" s="40">
        <f>IF(DB$7="",0,IF(DB$1=MAX($1:$1),$R67-SUM($T89:DA89),IF(DB$1=1,SUMIFS(67:67,$1:$1,"&gt;="&amp;1,$1:$1,"&lt;="&amp;INT(-$N89/30))+(-$N89/30-INT(-$N89/30))*SUMIFS(67:67,$1:$1,INT(-$N89/30)+1),0)+(-$N89/30-INT(-$N89/30))*SUMIFS(67:67,$1:$1,DB$1+INT(-$N89/30)+1)+(INT(-$N89/30)+1--$N89/30)*SUMIFS(67:67,$1:$1,DB$1+INT(-$N89/30))))</f>
        <v>0</v>
      </c>
      <c r="DC89" s="40">
        <f>IF(DC$7="",0,IF(DC$1=MAX($1:$1),$R67-SUM($T89:DB89),IF(DC$1=1,SUMIFS(67:67,$1:$1,"&gt;="&amp;1,$1:$1,"&lt;="&amp;INT(-$N89/30))+(-$N89/30-INT(-$N89/30))*SUMIFS(67:67,$1:$1,INT(-$N89/30)+1),0)+(-$N89/30-INT(-$N89/30))*SUMIFS(67:67,$1:$1,DC$1+INT(-$N89/30)+1)+(INT(-$N89/30)+1--$N89/30)*SUMIFS(67:67,$1:$1,DC$1+INT(-$N89/30))))</f>
        <v>0</v>
      </c>
      <c r="DD89" s="40">
        <f>IF(DD$7="",0,IF(DD$1=MAX($1:$1),$R67-SUM($T89:DC89),IF(DD$1=1,SUMIFS(67:67,$1:$1,"&gt;="&amp;1,$1:$1,"&lt;="&amp;INT(-$N89/30))+(-$N89/30-INT(-$N89/30))*SUMIFS(67:67,$1:$1,INT(-$N89/30)+1),0)+(-$N89/30-INT(-$N89/30))*SUMIFS(67:67,$1:$1,DD$1+INT(-$N89/30)+1)+(INT(-$N89/30)+1--$N89/30)*SUMIFS(67:67,$1:$1,DD$1+INT(-$N89/30))))</f>
        <v>0</v>
      </c>
      <c r="DE89" s="40">
        <f>IF(DE$7="",0,IF(DE$1=MAX($1:$1),$R67-SUM($T89:DD89),IF(DE$1=1,SUMIFS(67:67,$1:$1,"&gt;="&amp;1,$1:$1,"&lt;="&amp;INT(-$N89/30))+(-$N89/30-INT(-$N89/30))*SUMIFS(67:67,$1:$1,INT(-$N89/30)+1),0)+(-$N89/30-INT(-$N89/30))*SUMIFS(67:67,$1:$1,DE$1+INT(-$N89/30)+1)+(INT(-$N89/30)+1--$N89/30)*SUMIFS(67:67,$1:$1,DE$1+INT(-$N89/30))))</f>
        <v>0</v>
      </c>
      <c r="DF89" s="40">
        <f>IF(DF$7="",0,IF(DF$1=MAX($1:$1),$R67-SUM($T89:DE89),IF(DF$1=1,SUMIFS(67:67,$1:$1,"&gt;="&amp;1,$1:$1,"&lt;="&amp;INT(-$N89/30))+(-$N89/30-INT(-$N89/30))*SUMIFS(67:67,$1:$1,INT(-$N89/30)+1),0)+(-$N89/30-INT(-$N89/30))*SUMIFS(67:67,$1:$1,DF$1+INT(-$N89/30)+1)+(INT(-$N89/30)+1--$N89/30)*SUMIFS(67:67,$1:$1,DF$1+INT(-$N89/30))))</f>
        <v>0</v>
      </c>
      <c r="DG89" s="40">
        <f>IF(DG$7="",0,IF(DG$1=MAX($1:$1),$R67-SUM($T89:DF89),IF(DG$1=1,SUMIFS(67:67,$1:$1,"&gt;="&amp;1,$1:$1,"&lt;="&amp;INT(-$N89/30))+(-$N89/30-INT(-$N89/30))*SUMIFS(67:67,$1:$1,INT(-$N89/30)+1),0)+(-$N89/30-INT(-$N89/30))*SUMIFS(67:67,$1:$1,DG$1+INT(-$N89/30)+1)+(INT(-$N89/30)+1--$N89/30)*SUMIFS(67:67,$1:$1,DG$1+INT(-$N89/30))))</f>
        <v>0</v>
      </c>
      <c r="DH89" s="40">
        <f>IF(DH$7="",0,IF(DH$1=MAX($1:$1),$R67-SUM($T89:DG89),IF(DH$1=1,SUMIFS(67:67,$1:$1,"&gt;="&amp;1,$1:$1,"&lt;="&amp;INT(-$N89/30))+(-$N89/30-INT(-$N89/30))*SUMIFS(67:67,$1:$1,INT(-$N89/30)+1),0)+(-$N89/30-INT(-$N89/30))*SUMIFS(67:67,$1:$1,DH$1+INT(-$N89/30)+1)+(INT(-$N89/30)+1--$N89/30)*SUMIFS(67:67,$1:$1,DH$1+INT(-$N89/30))))</f>
        <v>0</v>
      </c>
      <c r="DI89" s="40">
        <f>IF(DI$7="",0,IF(DI$1=MAX($1:$1),$R67-SUM($T89:DH89),IF(DI$1=1,SUMIFS(67:67,$1:$1,"&gt;="&amp;1,$1:$1,"&lt;="&amp;INT(-$N89/30))+(-$N89/30-INT(-$N89/30))*SUMIFS(67:67,$1:$1,INT(-$N89/30)+1),0)+(-$N89/30-INT(-$N89/30))*SUMIFS(67:67,$1:$1,DI$1+INT(-$N89/30)+1)+(INT(-$N89/30)+1--$N89/30)*SUMIFS(67:67,$1:$1,DI$1+INT(-$N89/30))))</f>
        <v>0</v>
      </c>
      <c r="DJ89" s="40">
        <f>IF(DJ$7="",0,IF(DJ$1=MAX($1:$1),$R67-SUM($T89:DI89),IF(DJ$1=1,SUMIFS(67:67,$1:$1,"&gt;="&amp;1,$1:$1,"&lt;="&amp;INT(-$N89/30))+(-$N89/30-INT(-$N89/30))*SUMIFS(67:67,$1:$1,INT(-$N89/30)+1),0)+(-$N89/30-INT(-$N89/30))*SUMIFS(67:67,$1:$1,DJ$1+INT(-$N89/30)+1)+(INT(-$N89/30)+1--$N89/30)*SUMIFS(67:67,$1:$1,DJ$1+INT(-$N89/30))))</f>
        <v>0</v>
      </c>
      <c r="DK89" s="40">
        <f>IF(DK$7="",0,IF(DK$1=MAX($1:$1),$R67-SUM($T89:DJ89),IF(DK$1=1,SUMIFS(67:67,$1:$1,"&gt;="&amp;1,$1:$1,"&lt;="&amp;INT(-$N89/30))+(-$N89/30-INT(-$N89/30))*SUMIFS(67:67,$1:$1,INT(-$N89/30)+1),0)+(-$N89/30-INT(-$N89/30))*SUMIFS(67:67,$1:$1,DK$1+INT(-$N89/30)+1)+(INT(-$N89/30)+1--$N89/30)*SUMIFS(67:67,$1:$1,DK$1+INT(-$N89/30))))</f>
        <v>0</v>
      </c>
      <c r="DL89" s="40">
        <f>IF(DL$7="",0,IF(DL$1=MAX($1:$1),$R67-SUM($T89:DK89),IF(DL$1=1,SUMIFS(67:67,$1:$1,"&gt;="&amp;1,$1:$1,"&lt;="&amp;INT(-$N89/30))+(-$N89/30-INT(-$N89/30))*SUMIFS(67:67,$1:$1,INT(-$N89/30)+1),0)+(-$N89/30-INT(-$N89/30))*SUMIFS(67:67,$1:$1,DL$1+INT(-$N89/30)+1)+(INT(-$N89/30)+1--$N89/30)*SUMIFS(67:67,$1:$1,DL$1+INT(-$N89/30))))</f>
        <v>0</v>
      </c>
      <c r="DM89" s="40">
        <f>IF(DM$7="",0,IF(DM$1=MAX($1:$1),$R67-SUM($T89:DL89),IF(DM$1=1,SUMIFS(67:67,$1:$1,"&gt;="&amp;1,$1:$1,"&lt;="&amp;INT(-$N89/30))+(-$N89/30-INT(-$N89/30))*SUMIFS(67:67,$1:$1,INT(-$N89/30)+1),0)+(-$N89/30-INT(-$N89/30))*SUMIFS(67:67,$1:$1,DM$1+INT(-$N89/30)+1)+(INT(-$N89/30)+1--$N89/30)*SUMIFS(67:67,$1:$1,DM$1+INT(-$N89/30))))</f>
        <v>0</v>
      </c>
      <c r="DN89" s="40">
        <f>IF(DN$7="",0,IF(DN$1=MAX($1:$1),$R67-SUM($T89:DM89),IF(DN$1=1,SUMIFS(67:67,$1:$1,"&gt;="&amp;1,$1:$1,"&lt;="&amp;INT(-$N89/30))+(-$N89/30-INT(-$N89/30))*SUMIFS(67:67,$1:$1,INT(-$N89/30)+1),0)+(-$N89/30-INT(-$N89/30))*SUMIFS(67:67,$1:$1,DN$1+INT(-$N89/30)+1)+(INT(-$N89/30)+1--$N89/30)*SUMIFS(67:67,$1:$1,DN$1+INT(-$N89/30))))</f>
        <v>0</v>
      </c>
      <c r="DO89" s="40">
        <f>IF(DO$7="",0,IF(DO$1=MAX($1:$1),$R67-SUM($T89:DN89),IF(DO$1=1,SUMIFS(67:67,$1:$1,"&gt;="&amp;1,$1:$1,"&lt;="&amp;INT(-$N89/30))+(-$N89/30-INT(-$N89/30))*SUMIFS(67:67,$1:$1,INT(-$N89/30)+1),0)+(-$N89/30-INT(-$N89/30))*SUMIFS(67:67,$1:$1,DO$1+INT(-$N89/30)+1)+(INT(-$N89/30)+1--$N89/30)*SUMIFS(67:67,$1:$1,DO$1+INT(-$N89/30))))</f>
        <v>0</v>
      </c>
      <c r="DP89" s="40">
        <f>IF(DP$7="",0,IF(DP$1=MAX($1:$1),$R67-SUM($T89:DO89),IF(DP$1=1,SUMIFS(67:67,$1:$1,"&gt;="&amp;1,$1:$1,"&lt;="&amp;INT(-$N89/30))+(-$N89/30-INT(-$N89/30))*SUMIFS(67:67,$1:$1,INT(-$N89/30)+1),0)+(-$N89/30-INT(-$N89/30))*SUMIFS(67:67,$1:$1,DP$1+INT(-$N89/30)+1)+(INT(-$N89/30)+1--$N89/30)*SUMIFS(67:67,$1:$1,DP$1+INT(-$N89/30))))</f>
        <v>0</v>
      </c>
      <c r="DQ89" s="40">
        <f>IF(DQ$7="",0,IF(DQ$1=MAX($1:$1),$R67-SUM($T89:DP89),IF(DQ$1=1,SUMIFS(67:67,$1:$1,"&gt;="&amp;1,$1:$1,"&lt;="&amp;INT(-$N89/30))+(-$N89/30-INT(-$N89/30))*SUMIFS(67:67,$1:$1,INT(-$N89/30)+1),0)+(-$N89/30-INT(-$N89/30))*SUMIFS(67:67,$1:$1,DQ$1+INT(-$N89/30)+1)+(INT(-$N89/30)+1--$N89/30)*SUMIFS(67:67,$1:$1,DQ$1+INT(-$N89/30))))</f>
        <v>0</v>
      </c>
      <c r="DR89" s="40">
        <f>IF(DR$7="",0,IF(DR$1=MAX($1:$1),$R67-SUM($T89:DQ89),IF(DR$1=1,SUMIFS(67:67,$1:$1,"&gt;="&amp;1,$1:$1,"&lt;="&amp;INT(-$N89/30))+(-$N89/30-INT(-$N89/30))*SUMIFS(67:67,$1:$1,INT(-$N89/30)+1),0)+(-$N89/30-INT(-$N89/30))*SUMIFS(67:67,$1:$1,DR$1+INT(-$N89/30)+1)+(INT(-$N89/30)+1--$N89/30)*SUMIFS(67:67,$1:$1,DR$1+INT(-$N89/30))))</f>
        <v>0</v>
      </c>
      <c r="DS89" s="40">
        <f>IF(DS$7="",0,IF(DS$1=MAX($1:$1),$R67-SUM($T89:DR89),IF(DS$1=1,SUMIFS(67:67,$1:$1,"&gt;="&amp;1,$1:$1,"&lt;="&amp;INT(-$N89/30))+(-$N89/30-INT(-$N89/30))*SUMIFS(67:67,$1:$1,INT(-$N89/30)+1),0)+(-$N89/30-INT(-$N89/30))*SUMIFS(67:67,$1:$1,DS$1+INT(-$N89/30)+1)+(INT(-$N89/30)+1--$N89/30)*SUMIFS(67:67,$1:$1,DS$1+INT(-$N89/30))))</f>
        <v>0</v>
      </c>
      <c r="DT89" s="40">
        <f>IF(DT$7="",0,IF(DT$1=MAX($1:$1),$R67-SUM($T89:DS89),IF(DT$1=1,SUMIFS(67:67,$1:$1,"&gt;="&amp;1,$1:$1,"&lt;="&amp;INT(-$N89/30))+(-$N89/30-INT(-$N89/30))*SUMIFS(67:67,$1:$1,INT(-$N89/30)+1),0)+(-$N89/30-INT(-$N89/30))*SUMIFS(67:67,$1:$1,DT$1+INT(-$N89/30)+1)+(INT(-$N89/30)+1--$N89/30)*SUMIFS(67:67,$1:$1,DT$1+INT(-$N89/30))))</f>
        <v>0</v>
      </c>
      <c r="DU89" s="40">
        <f>IF(DU$7="",0,IF(DU$1=MAX($1:$1),$R67-SUM($T89:DT89),IF(DU$1=1,SUMIFS(67:67,$1:$1,"&gt;="&amp;1,$1:$1,"&lt;="&amp;INT(-$N89/30))+(-$N89/30-INT(-$N89/30))*SUMIFS(67:67,$1:$1,INT(-$N89/30)+1),0)+(-$N89/30-INT(-$N89/30))*SUMIFS(67:67,$1:$1,DU$1+INT(-$N89/30)+1)+(INT(-$N89/30)+1--$N89/30)*SUMIFS(67:67,$1:$1,DU$1+INT(-$N89/30))))</f>
        <v>0</v>
      </c>
      <c r="DV89" s="40">
        <f>IF(DV$7="",0,IF(DV$1=MAX($1:$1),$R67-SUM($T89:DU89),IF(DV$1=1,SUMIFS(67:67,$1:$1,"&gt;="&amp;1,$1:$1,"&lt;="&amp;INT(-$N89/30))+(-$N89/30-INT(-$N89/30))*SUMIFS(67:67,$1:$1,INT(-$N89/30)+1),0)+(-$N89/30-INT(-$N89/30))*SUMIFS(67:67,$1:$1,DV$1+INT(-$N89/30)+1)+(INT(-$N89/30)+1--$N89/30)*SUMIFS(67:67,$1:$1,DV$1+INT(-$N89/30))))</f>
        <v>0</v>
      </c>
      <c r="DW89" s="40">
        <f>IF(DW$7="",0,IF(DW$1=MAX($1:$1),$R67-SUM($T89:DV89),IF(DW$1=1,SUMIFS(67:67,$1:$1,"&gt;="&amp;1,$1:$1,"&lt;="&amp;INT(-$N89/30))+(-$N89/30-INT(-$N89/30))*SUMIFS(67:67,$1:$1,INT(-$N89/30)+1),0)+(-$N89/30-INT(-$N89/30))*SUMIFS(67:67,$1:$1,DW$1+INT(-$N89/30)+1)+(INT(-$N89/30)+1--$N89/30)*SUMIFS(67:67,$1:$1,DW$1+INT(-$N89/30))))</f>
        <v>0</v>
      </c>
      <c r="DX89" s="40">
        <f>IF(DX$7="",0,IF(DX$1=MAX($1:$1),$R67-SUM($T89:DW89),IF(DX$1=1,SUMIFS(67:67,$1:$1,"&gt;="&amp;1,$1:$1,"&lt;="&amp;INT(-$N89/30))+(-$N89/30-INT(-$N89/30))*SUMIFS(67:67,$1:$1,INT(-$N89/30)+1),0)+(-$N89/30-INT(-$N89/30))*SUMIFS(67:67,$1:$1,DX$1+INT(-$N89/30)+1)+(INT(-$N89/30)+1--$N89/30)*SUMIFS(67:67,$1:$1,DX$1+INT(-$N89/30))))</f>
        <v>0</v>
      </c>
      <c r="DY89" s="40">
        <f>IF(DY$7="",0,IF(DY$1=MAX($1:$1),$R67-SUM($T89:DX89),IF(DY$1=1,SUMIFS(67:67,$1:$1,"&gt;="&amp;1,$1:$1,"&lt;="&amp;INT(-$N89/30))+(-$N89/30-INT(-$N89/30))*SUMIFS(67:67,$1:$1,INT(-$N89/30)+1),0)+(-$N89/30-INT(-$N89/30))*SUMIFS(67:67,$1:$1,DY$1+INT(-$N89/30)+1)+(INT(-$N89/30)+1--$N89/30)*SUMIFS(67:67,$1:$1,DY$1+INT(-$N89/30))))</f>
        <v>0</v>
      </c>
      <c r="DZ89" s="40">
        <f>IF(DZ$7="",0,IF(DZ$1=MAX($1:$1),$R67-SUM($T89:DY89),IF(DZ$1=1,SUMIFS(67:67,$1:$1,"&gt;="&amp;1,$1:$1,"&lt;="&amp;INT(-$N89/30))+(-$N89/30-INT(-$N89/30))*SUMIFS(67:67,$1:$1,INT(-$N89/30)+1),0)+(-$N89/30-INT(-$N89/30))*SUMIFS(67:67,$1:$1,DZ$1+INT(-$N89/30)+1)+(INT(-$N89/30)+1--$N89/30)*SUMIFS(67:67,$1:$1,DZ$1+INT(-$N89/30))))</f>
        <v>0</v>
      </c>
      <c r="EA89" s="40">
        <f>IF(EA$7="",0,IF(EA$1=MAX($1:$1),$R67-SUM($T89:DZ89),IF(EA$1=1,SUMIFS(67:67,$1:$1,"&gt;="&amp;1,$1:$1,"&lt;="&amp;INT(-$N89/30))+(-$N89/30-INT(-$N89/30))*SUMIFS(67:67,$1:$1,INT(-$N89/30)+1),0)+(-$N89/30-INT(-$N89/30))*SUMIFS(67:67,$1:$1,EA$1+INT(-$N89/30)+1)+(INT(-$N89/30)+1--$N89/30)*SUMIFS(67:67,$1:$1,EA$1+INT(-$N89/30))))</f>
        <v>0</v>
      </c>
      <c r="EB89" s="40">
        <f>IF(EB$7="",0,IF(EB$1=MAX($1:$1),$R67-SUM($T89:EA89),IF(EB$1=1,SUMIFS(67:67,$1:$1,"&gt;="&amp;1,$1:$1,"&lt;="&amp;INT(-$N89/30))+(-$N89/30-INT(-$N89/30))*SUMIFS(67:67,$1:$1,INT(-$N89/30)+1),0)+(-$N89/30-INT(-$N89/30))*SUMIFS(67:67,$1:$1,EB$1+INT(-$N89/30)+1)+(INT(-$N89/30)+1--$N89/30)*SUMIFS(67:67,$1:$1,EB$1+INT(-$N89/30))))</f>
        <v>0</v>
      </c>
      <c r="EC89" s="40">
        <f>IF(EC$7="",0,IF(EC$1=MAX($1:$1),$R67-SUM($T89:EB89),IF(EC$1=1,SUMIFS(67:67,$1:$1,"&gt;="&amp;1,$1:$1,"&lt;="&amp;INT(-$N89/30))+(-$N89/30-INT(-$N89/30))*SUMIFS(67:67,$1:$1,INT(-$N89/30)+1),0)+(-$N89/30-INT(-$N89/30))*SUMIFS(67:67,$1:$1,EC$1+INT(-$N89/30)+1)+(INT(-$N89/30)+1--$N89/30)*SUMIFS(67:67,$1:$1,EC$1+INT(-$N89/30))))</f>
        <v>0</v>
      </c>
      <c r="ED89" s="40">
        <f>IF(ED$7="",0,IF(ED$1=MAX($1:$1),$R67-SUM($T89:EC89),IF(ED$1=1,SUMIFS(67:67,$1:$1,"&gt;="&amp;1,$1:$1,"&lt;="&amp;INT(-$N89/30))+(-$N89/30-INT(-$N89/30))*SUMIFS(67:67,$1:$1,INT(-$N89/30)+1),0)+(-$N89/30-INT(-$N89/30))*SUMIFS(67:67,$1:$1,ED$1+INT(-$N89/30)+1)+(INT(-$N89/30)+1--$N89/30)*SUMIFS(67:67,$1:$1,ED$1+INT(-$N89/30))))</f>
        <v>0</v>
      </c>
      <c r="EE89" s="40">
        <f>IF(EE$7="",0,IF(EE$1=MAX($1:$1),$R67-SUM($T89:ED89),IF(EE$1=1,SUMIFS(67:67,$1:$1,"&gt;="&amp;1,$1:$1,"&lt;="&amp;INT(-$N89/30))+(-$N89/30-INT(-$N89/30))*SUMIFS(67:67,$1:$1,INT(-$N89/30)+1),0)+(-$N89/30-INT(-$N89/30))*SUMIFS(67:67,$1:$1,EE$1+INT(-$N89/30)+1)+(INT(-$N89/30)+1--$N89/30)*SUMIFS(67:67,$1:$1,EE$1+INT(-$N89/30))))</f>
        <v>0</v>
      </c>
      <c r="EF89" s="40">
        <f>IF(EF$7="",0,IF(EF$1=MAX($1:$1),$R67-SUM($T89:EE89),IF(EF$1=1,SUMIFS(67:67,$1:$1,"&gt;="&amp;1,$1:$1,"&lt;="&amp;INT(-$N89/30))+(-$N89/30-INT(-$N89/30))*SUMIFS(67:67,$1:$1,INT(-$N89/30)+1),0)+(-$N89/30-INT(-$N89/30))*SUMIFS(67:67,$1:$1,EF$1+INT(-$N89/30)+1)+(INT(-$N89/30)+1--$N89/30)*SUMIFS(67:67,$1:$1,EF$1+INT(-$N89/30))))</f>
        <v>0</v>
      </c>
      <c r="EG89" s="40">
        <f>IF(EG$7="",0,IF(EG$1=MAX($1:$1),$R67-SUM($T89:EF89),IF(EG$1=1,SUMIFS(67:67,$1:$1,"&gt;="&amp;1,$1:$1,"&lt;="&amp;INT(-$N89/30))+(-$N89/30-INT(-$N89/30))*SUMIFS(67:67,$1:$1,INT(-$N89/30)+1),0)+(-$N89/30-INT(-$N89/30))*SUMIFS(67:67,$1:$1,EG$1+INT(-$N89/30)+1)+(INT(-$N89/30)+1--$N89/30)*SUMIFS(67:67,$1:$1,EG$1+INT(-$N89/30))))</f>
        <v>0</v>
      </c>
      <c r="EH89" s="40">
        <f>IF(EH$7="",0,IF(EH$1=MAX($1:$1),$R67-SUM($T89:EG89),IF(EH$1=1,SUMIFS(67:67,$1:$1,"&gt;="&amp;1,$1:$1,"&lt;="&amp;INT(-$N89/30))+(-$N89/30-INT(-$N89/30))*SUMIFS(67:67,$1:$1,INT(-$N89/30)+1),0)+(-$N89/30-INT(-$N89/30))*SUMIFS(67:67,$1:$1,EH$1+INT(-$N89/30)+1)+(INT(-$N89/30)+1--$N89/30)*SUMIFS(67:67,$1:$1,EH$1+INT(-$N89/30))))</f>
        <v>0</v>
      </c>
      <c r="EI89" s="40">
        <f>IF(EI$7="",0,IF(EI$1=MAX($1:$1),$R67-SUM($T89:EH89),IF(EI$1=1,SUMIFS(67:67,$1:$1,"&gt;="&amp;1,$1:$1,"&lt;="&amp;INT(-$N89/30))+(-$N89/30-INT(-$N89/30))*SUMIFS(67:67,$1:$1,INT(-$N89/30)+1),0)+(-$N89/30-INT(-$N89/30))*SUMIFS(67:67,$1:$1,EI$1+INT(-$N89/30)+1)+(INT(-$N89/30)+1--$N89/30)*SUMIFS(67:67,$1:$1,EI$1+INT(-$N89/30))))</f>
        <v>0</v>
      </c>
      <c r="EJ89" s="40">
        <f>IF(EJ$7="",0,IF(EJ$1=MAX($1:$1),$R67-SUM($T89:EI89),IF(EJ$1=1,SUMIFS(67:67,$1:$1,"&gt;="&amp;1,$1:$1,"&lt;="&amp;INT(-$N89/30))+(-$N89/30-INT(-$N89/30))*SUMIFS(67:67,$1:$1,INT(-$N89/30)+1),0)+(-$N89/30-INT(-$N89/30))*SUMIFS(67:67,$1:$1,EJ$1+INT(-$N89/30)+1)+(INT(-$N89/30)+1--$N89/30)*SUMIFS(67:67,$1:$1,EJ$1+INT(-$N89/30))))</f>
        <v>0</v>
      </c>
      <c r="EK89" s="40">
        <f>IF(EK$7="",0,IF(EK$1=MAX($1:$1),$R67-SUM($T89:EJ89),IF(EK$1=1,SUMIFS(67:67,$1:$1,"&gt;="&amp;1,$1:$1,"&lt;="&amp;INT(-$N89/30))+(-$N89/30-INT(-$N89/30))*SUMIFS(67:67,$1:$1,INT(-$N89/30)+1),0)+(-$N89/30-INT(-$N89/30))*SUMIFS(67:67,$1:$1,EK$1+INT(-$N89/30)+1)+(INT(-$N89/30)+1--$N89/30)*SUMIFS(67:67,$1:$1,EK$1+INT(-$N89/30))))</f>
        <v>0</v>
      </c>
      <c r="EL89" s="40">
        <f>IF(EL$7="",0,IF(EL$1=MAX($1:$1),$R67-SUM($T89:EK89),IF(EL$1=1,SUMIFS(67:67,$1:$1,"&gt;="&amp;1,$1:$1,"&lt;="&amp;INT(-$N89/30))+(-$N89/30-INT(-$N89/30))*SUMIFS(67:67,$1:$1,INT(-$N89/30)+1),0)+(-$N89/30-INT(-$N89/30))*SUMIFS(67:67,$1:$1,EL$1+INT(-$N89/30)+1)+(INT(-$N89/30)+1--$N89/30)*SUMIFS(67:67,$1:$1,EL$1+INT(-$N89/30))))</f>
        <v>0</v>
      </c>
      <c r="EM89" s="40">
        <f>IF(EM$7="",0,IF(EM$1=MAX($1:$1),$R67-SUM($T89:EL89),IF(EM$1=1,SUMIFS(67:67,$1:$1,"&gt;="&amp;1,$1:$1,"&lt;="&amp;INT(-$N89/30))+(-$N89/30-INT(-$N89/30))*SUMIFS(67:67,$1:$1,INT(-$N89/30)+1),0)+(-$N89/30-INT(-$N89/30))*SUMIFS(67:67,$1:$1,EM$1+INT(-$N89/30)+1)+(INT(-$N89/30)+1--$N89/30)*SUMIFS(67:67,$1:$1,EM$1+INT(-$N89/30))))</f>
        <v>0</v>
      </c>
      <c r="EN89" s="40">
        <f>IF(EN$7="",0,IF(EN$1=MAX($1:$1),$R67-SUM($T89:EM89),IF(EN$1=1,SUMIFS(67:67,$1:$1,"&gt;="&amp;1,$1:$1,"&lt;="&amp;INT(-$N89/30))+(-$N89/30-INT(-$N89/30))*SUMIFS(67:67,$1:$1,INT(-$N89/30)+1),0)+(-$N89/30-INT(-$N89/30))*SUMIFS(67:67,$1:$1,EN$1+INT(-$N89/30)+1)+(INT(-$N89/30)+1--$N89/30)*SUMIFS(67:67,$1:$1,EN$1+INT(-$N89/30))))</f>
        <v>0</v>
      </c>
      <c r="EO89" s="40">
        <f>IF(EO$7="",0,IF(EO$1=MAX($1:$1),$R67-SUM($T89:EN89),IF(EO$1=1,SUMIFS(67:67,$1:$1,"&gt;="&amp;1,$1:$1,"&lt;="&amp;INT(-$N89/30))+(-$N89/30-INT(-$N89/30))*SUMIFS(67:67,$1:$1,INT(-$N89/30)+1),0)+(-$N89/30-INT(-$N89/30))*SUMIFS(67:67,$1:$1,EO$1+INT(-$N89/30)+1)+(INT(-$N89/30)+1--$N89/30)*SUMIFS(67:67,$1:$1,EO$1+INT(-$N89/30))))</f>
        <v>0</v>
      </c>
      <c r="EP89" s="40">
        <f>IF(EP$7="",0,IF(EP$1=MAX($1:$1),$R67-SUM($T89:EO89),IF(EP$1=1,SUMIFS(67:67,$1:$1,"&gt;="&amp;1,$1:$1,"&lt;="&amp;INT(-$N89/30))+(-$N89/30-INT(-$N89/30))*SUMIFS(67:67,$1:$1,INT(-$N89/30)+1),0)+(-$N89/30-INT(-$N89/30))*SUMIFS(67:67,$1:$1,EP$1+INT(-$N89/30)+1)+(INT(-$N89/30)+1--$N89/30)*SUMIFS(67:67,$1:$1,EP$1+INT(-$N89/30))))</f>
        <v>0</v>
      </c>
      <c r="EQ89" s="40">
        <f>IF(EQ$7="",0,IF(EQ$1=MAX($1:$1),$R67-SUM($T89:EP89),IF(EQ$1=1,SUMIFS(67:67,$1:$1,"&gt;="&amp;1,$1:$1,"&lt;="&amp;INT(-$N89/30))+(-$N89/30-INT(-$N89/30))*SUMIFS(67:67,$1:$1,INT(-$N89/30)+1),0)+(-$N89/30-INT(-$N89/30))*SUMIFS(67:67,$1:$1,EQ$1+INT(-$N89/30)+1)+(INT(-$N89/30)+1--$N89/30)*SUMIFS(67:67,$1:$1,EQ$1+INT(-$N89/30))))</f>
        <v>0</v>
      </c>
      <c r="ER89" s="40">
        <f>IF(ER$7="",0,IF(ER$1=MAX($1:$1),$R67-SUM($T89:EQ89),IF(ER$1=1,SUMIFS(67:67,$1:$1,"&gt;="&amp;1,$1:$1,"&lt;="&amp;INT(-$N89/30))+(-$N89/30-INT(-$N89/30))*SUMIFS(67:67,$1:$1,INT(-$N89/30)+1),0)+(-$N89/30-INT(-$N89/30))*SUMIFS(67:67,$1:$1,ER$1+INT(-$N89/30)+1)+(INT(-$N89/30)+1--$N89/30)*SUMIFS(67:67,$1:$1,ER$1+INT(-$N89/30))))</f>
        <v>0</v>
      </c>
      <c r="ES89" s="40">
        <f>IF(ES$7="",0,IF(ES$1=MAX($1:$1),$R67-SUM($T89:ER89),IF(ES$1=1,SUMIFS(67:67,$1:$1,"&gt;="&amp;1,$1:$1,"&lt;="&amp;INT(-$N89/30))+(-$N89/30-INT(-$N89/30))*SUMIFS(67:67,$1:$1,INT(-$N89/30)+1),0)+(-$N89/30-INT(-$N89/30))*SUMIFS(67:67,$1:$1,ES$1+INT(-$N89/30)+1)+(INT(-$N89/30)+1--$N89/30)*SUMIFS(67:67,$1:$1,ES$1+INT(-$N89/30))))</f>
        <v>0</v>
      </c>
      <c r="ET89" s="40">
        <f>IF(ET$7="",0,IF(ET$1=MAX($1:$1),$R67-SUM($T89:ES89),IF(ET$1=1,SUMIFS(67:67,$1:$1,"&gt;="&amp;1,$1:$1,"&lt;="&amp;INT(-$N89/30))+(-$N89/30-INT(-$N89/30))*SUMIFS(67:67,$1:$1,INT(-$N89/30)+1),0)+(-$N89/30-INT(-$N89/30))*SUMIFS(67:67,$1:$1,ET$1+INT(-$N89/30)+1)+(INT(-$N89/30)+1--$N89/30)*SUMIFS(67:67,$1:$1,ET$1+INT(-$N89/30))))</f>
        <v>0</v>
      </c>
      <c r="EU89" s="40">
        <f>IF(EU$7="",0,IF(EU$1=MAX($1:$1),$R67-SUM($T89:ET89),IF(EU$1=1,SUMIFS(67:67,$1:$1,"&gt;="&amp;1,$1:$1,"&lt;="&amp;INT(-$N89/30))+(-$N89/30-INT(-$N89/30))*SUMIFS(67:67,$1:$1,INT(-$N89/30)+1),0)+(-$N89/30-INT(-$N89/30))*SUMIFS(67:67,$1:$1,EU$1+INT(-$N89/30)+1)+(INT(-$N89/30)+1--$N89/30)*SUMIFS(67:67,$1:$1,EU$1+INT(-$N89/30))))</f>
        <v>0</v>
      </c>
      <c r="EV89" s="40">
        <f>IF(EV$7="",0,IF(EV$1=MAX($1:$1),$R67-SUM($T89:EU89),IF(EV$1=1,SUMIFS(67:67,$1:$1,"&gt;="&amp;1,$1:$1,"&lt;="&amp;INT(-$N89/30))+(-$N89/30-INT(-$N89/30))*SUMIFS(67:67,$1:$1,INT(-$N89/30)+1),0)+(-$N89/30-INT(-$N89/30))*SUMIFS(67:67,$1:$1,EV$1+INT(-$N89/30)+1)+(INT(-$N89/30)+1--$N89/30)*SUMIFS(67:67,$1:$1,EV$1+INT(-$N89/30))))</f>
        <v>0</v>
      </c>
      <c r="EW89" s="40">
        <f>IF(EW$7="",0,IF(EW$1=MAX($1:$1),$R67-SUM($T89:EV89),IF(EW$1=1,SUMIFS(67:67,$1:$1,"&gt;="&amp;1,$1:$1,"&lt;="&amp;INT(-$N89/30))+(-$N89/30-INT(-$N89/30))*SUMIFS(67:67,$1:$1,INT(-$N89/30)+1),0)+(-$N89/30-INT(-$N89/30))*SUMIFS(67:67,$1:$1,EW$1+INT(-$N89/30)+1)+(INT(-$N89/30)+1--$N89/30)*SUMIFS(67:67,$1:$1,EW$1+INT(-$N89/30))))</f>
        <v>0</v>
      </c>
      <c r="EX89" s="40">
        <f>IF(EX$7="",0,IF(EX$1=MAX($1:$1),$R67-SUM($T89:EW89),IF(EX$1=1,SUMIFS(67:67,$1:$1,"&gt;="&amp;1,$1:$1,"&lt;="&amp;INT(-$N89/30))+(-$N89/30-INT(-$N89/30))*SUMIFS(67:67,$1:$1,INT(-$N89/30)+1),0)+(-$N89/30-INT(-$N89/30))*SUMIFS(67:67,$1:$1,EX$1+INT(-$N89/30)+1)+(INT(-$N89/30)+1--$N89/30)*SUMIFS(67:67,$1:$1,EX$1+INT(-$N89/30))))</f>
        <v>0</v>
      </c>
      <c r="EY89" s="40">
        <f>IF(EY$7="",0,IF(EY$1=MAX($1:$1),$R67-SUM($T89:EX89),IF(EY$1=1,SUMIFS(67:67,$1:$1,"&gt;="&amp;1,$1:$1,"&lt;="&amp;INT(-$N89/30))+(-$N89/30-INT(-$N89/30))*SUMIFS(67:67,$1:$1,INT(-$N89/30)+1),0)+(-$N89/30-INT(-$N89/30))*SUMIFS(67:67,$1:$1,EY$1+INT(-$N89/30)+1)+(INT(-$N89/30)+1--$N89/30)*SUMIFS(67:67,$1:$1,EY$1+INT(-$N89/30))))</f>
        <v>0</v>
      </c>
      <c r="EZ89" s="40">
        <f>IF(EZ$7="",0,IF(EZ$1=MAX($1:$1),$R67-SUM($T89:EY89),IF(EZ$1=1,SUMIFS(67:67,$1:$1,"&gt;="&amp;1,$1:$1,"&lt;="&amp;INT(-$N89/30))+(-$N89/30-INT(-$N89/30))*SUMIFS(67:67,$1:$1,INT(-$N89/30)+1),0)+(-$N89/30-INT(-$N89/30))*SUMIFS(67:67,$1:$1,EZ$1+INT(-$N89/30)+1)+(INT(-$N89/30)+1--$N89/30)*SUMIFS(67:67,$1:$1,EZ$1+INT(-$N89/30))))</f>
        <v>0</v>
      </c>
      <c r="FA89" s="40">
        <f>IF(FA$7="",0,IF(FA$1=MAX($1:$1),$R67-SUM($T89:EZ89),IF(FA$1=1,SUMIFS(67:67,$1:$1,"&gt;="&amp;1,$1:$1,"&lt;="&amp;INT(-$N89/30))+(-$N89/30-INT(-$N89/30))*SUMIFS(67:67,$1:$1,INT(-$N89/30)+1),0)+(-$N89/30-INT(-$N89/30))*SUMIFS(67:67,$1:$1,FA$1+INT(-$N89/30)+1)+(INT(-$N89/30)+1--$N89/30)*SUMIFS(67:67,$1:$1,FA$1+INT(-$N89/30))))</f>
        <v>0</v>
      </c>
      <c r="FB89" s="40">
        <f>IF(FB$7="",0,IF(FB$1=MAX($1:$1),$R67-SUM($T89:FA89),IF(FB$1=1,SUMIFS(67:67,$1:$1,"&gt;="&amp;1,$1:$1,"&lt;="&amp;INT(-$N89/30))+(-$N89/30-INT(-$N89/30))*SUMIFS(67:67,$1:$1,INT(-$N89/30)+1),0)+(-$N89/30-INT(-$N89/30))*SUMIFS(67:67,$1:$1,FB$1+INT(-$N89/30)+1)+(INT(-$N89/30)+1--$N89/30)*SUMIFS(67:67,$1:$1,FB$1+INT(-$N89/30))))</f>
        <v>0</v>
      </c>
      <c r="FC89" s="40">
        <f>IF(FC$7="",0,IF(FC$1=MAX($1:$1),$R67-SUM($T89:FB89),IF(FC$1=1,SUMIFS(67:67,$1:$1,"&gt;="&amp;1,$1:$1,"&lt;="&amp;INT(-$N89/30))+(-$N89/30-INT(-$N89/30))*SUMIFS(67:67,$1:$1,INT(-$N89/30)+1),0)+(-$N89/30-INT(-$N89/30))*SUMIFS(67:67,$1:$1,FC$1+INT(-$N89/30)+1)+(INT(-$N89/30)+1--$N89/30)*SUMIFS(67:67,$1:$1,FC$1+INT(-$N89/30))))</f>
        <v>0</v>
      </c>
      <c r="FD89" s="40">
        <f>IF(FD$7="",0,IF(FD$1=MAX($1:$1),$R67-SUM($T89:FC89),IF(FD$1=1,SUMIFS(67:67,$1:$1,"&gt;="&amp;1,$1:$1,"&lt;="&amp;INT(-$N89/30))+(-$N89/30-INT(-$N89/30))*SUMIFS(67:67,$1:$1,INT(-$N89/30)+1),0)+(-$N89/30-INT(-$N89/30))*SUMIFS(67:67,$1:$1,FD$1+INT(-$N89/30)+1)+(INT(-$N89/30)+1--$N89/30)*SUMIFS(67:67,$1:$1,FD$1+INT(-$N89/30))))</f>
        <v>0</v>
      </c>
      <c r="FE89" s="40">
        <f>IF(FE$7="",0,IF(FE$1=MAX($1:$1),$R67-SUM($T89:FD89),IF(FE$1=1,SUMIFS(67:67,$1:$1,"&gt;="&amp;1,$1:$1,"&lt;="&amp;INT(-$N89/30))+(-$N89/30-INT(-$N89/30))*SUMIFS(67:67,$1:$1,INT(-$N89/30)+1),0)+(-$N89/30-INT(-$N89/30))*SUMIFS(67:67,$1:$1,FE$1+INT(-$N89/30)+1)+(INT(-$N89/30)+1--$N89/30)*SUMIFS(67:67,$1:$1,FE$1+INT(-$N89/30))))</f>
        <v>0</v>
      </c>
      <c r="FF89" s="40">
        <f>IF(FF$7="",0,IF(FF$1=MAX($1:$1),$R67-SUM($T89:FE89),IF(FF$1=1,SUMIFS(67:67,$1:$1,"&gt;="&amp;1,$1:$1,"&lt;="&amp;INT(-$N89/30))+(-$N89/30-INT(-$N89/30))*SUMIFS(67:67,$1:$1,INT(-$N89/30)+1),0)+(-$N89/30-INT(-$N89/30))*SUMIFS(67:67,$1:$1,FF$1+INT(-$N89/30)+1)+(INT(-$N89/30)+1--$N89/30)*SUMIFS(67:67,$1:$1,FF$1+INT(-$N89/30))))</f>
        <v>0</v>
      </c>
      <c r="FG89" s="40">
        <f>IF(FG$7="",0,IF(FG$1=MAX($1:$1),$R67-SUM($T89:FF89),IF(FG$1=1,SUMIFS(67:67,$1:$1,"&gt;="&amp;1,$1:$1,"&lt;="&amp;INT(-$N89/30))+(-$N89/30-INT(-$N89/30))*SUMIFS(67:67,$1:$1,INT(-$N89/30)+1),0)+(-$N89/30-INT(-$N89/30))*SUMIFS(67:67,$1:$1,FG$1+INT(-$N89/30)+1)+(INT(-$N89/30)+1--$N89/30)*SUMIFS(67:67,$1:$1,FG$1+INT(-$N89/30))))</f>
        <v>0</v>
      </c>
      <c r="FH89" s="40">
        <f>IF(FH$7="",0,IF(FH$1=MAX($1:$1),$R67-SUM($T89:FG89),IF(FH$1=1,SUMIFS(67:67,$1:$1,"&gt;="&amp;1,$1:$1,"&lt;="&amp;INT(-$N89/30))+(-$N89/30-INT(-$N89/30))*SUMIFS(67:67,$1:$1,INT(-$N89/30)+1),0)+(-$N89/30-INT(-$N89/30))*SUMIFS(67:67,$1:$1,FH$1+INT(-$N89/30)+1)+(INT(-$N89/30)+1--$N89/30)*SUMIFS(67:67,$1:$1,FH$1+INT(-$N89/30))))</f>
        <v>0</v>
      </c>
      <c r="FI89" s="40">
        <f>IF(FI$7="",0,IF(FI$1=MAX($1:$1),$R67-SUM($T89:FH89),IF(FI$1=1,SUMIFS(67:67,$1:$1,"&gt;="&amp;1,$1:$1,"&lt;="&amp;INT(-$N89/30))+(-$N89/30-INT(-$N89/30))*SUMIFS(67:67,$1:$1,INT(-$N89/30)+1),0)+(-$N89/30-INT(-$N89/30))*SUMIFS(67:67,$1:$1,FI$1+INT(-$N89/30)+1)+(INT(-$N89/30)+1--$N89/30)*SUMIFS(67:67,$1:$1,FI$1+INT(-$N89/30))))</f>
        <v>0</v>
      </c>
      <c r="FJ89" s="40">
        <f>IF(FJ$7="",0,IF(FJ$1=MAX($1:$1),$R67-SUM($T89:FI89),IF(FJ$1=1,SUMIFS(67:67,$1:$1,"&gt;="&amp;1,$1:$1,"&lt;="&amp;INT(-$N89/30))+(-$N89/30-INT(-$N89/30))*SUMIFS(67:67,$1:$1,INT(-$N89/30)+1),0)+(-$N89/30-INT(-$N89/30))*SUMIFS(67:67,$1:$1,FJ$1+INT(-$N89/30)+1)+(INT(-$N89/30)+1--$N89/30)*SUMIFS(67:67,$1:$1,FJ$1+INT(-$N89/30))))</f>
        <v>0</v>
      </c>
      <c r="FK89" s="40">
        <f>IF(FK$7="",0,IF(FK$1=MAX($1:$1),$R67-SUM($T89:FJ89),IF(FK$1=1,SUMIFS(67:67,$1:$1,"&gt;="&amp;1,$1:$1,"&lt;="&amp;INT(-$N89/30))+(-$N89/30-INT(-$N89/30))*SUMIFS(67:67,$1:$1,INT(-$N89/30)+1),0)+(-$N89/30-INT(-$N89/30))*SUMIFS(67:67,$1:$1,FK$1+INT(-$N89/30)+1)+(INT(-$N89/30)+1--$N89/30)*SUMIFS(67:67,$1:$1,FK$1+INT(-$N89/30))))</f>
        <v>0</v>
      </c>
      <c r="FL89" s="40">
        <f>IF(FL$7="",0,IF(FL$1=MAX($1:$1),$R67-SUM($T89:FK89),IF(FL$1=1,SUMIFS(67:67,$1:$1,"&gt;="&amp;1,$1:$1,"&lt;="&amp;INT(-$N89/30))+(-$N89/30-INT(-$N89/30))*SUMIFS(67:67,$1:$1,INT(-$N89/30)+1),0)+(-$N89/30-INT(-$N89/30))*SUMIFS(67:67,$1:$1,FL$1+INT(-$N89/30)+1)+(INT(-$N89/30)+1--$N89/30)*SUMIFS(67:67,$1:$1,FL$1+INT(-$N89/30))))</f>
        <v>0</v>
      </c>
      <c r="FM89" s="40">
        <f>IF(FM$7="",0,IF(FM$1=MAX($1:$1),$R67-SUM($T89:FL89),IF(FM$1=1,SUMIFS(67:67,$1:$1,"&gt;="&amp;1,$1:$1,"&lt;="&amp;INT(-$N89/30))+(-$N89/30-INT(-$N89/30))*SUMIFS(67:67,$1:$1,INT(-$N89/30)+1),0)+(-$N89/30-INT(-$N89/30))*SUMIFS(67:67,$1:$1,FM$1+INT(-$N89/30)+1)+(INT(-$N89/30)+1--$N89/30)*SUMIFS(67:67,$1:$1,FM$1+INT(-$N89/30))))</f>
        <v>0</v>
      </c>
      <c r="FN89" s="40">
        <f>IF(FN$7="",0,IF(FN$1=MAX($1:$1),$R67-SUM($T89:FM89),IF(FN$1=1,SUMIFS(67:67,$1:$1,"&gt;="&amp;1,$1:$1,"&lt;="&amp;INT(-$N89/30))+(-$N89/30-INT(-$N89/30))*SUMIFS(67:67,$1:$1,INT(-$N89/30)+1),0)+(-$N89/30-INT(-$N89/30))*SUMIFS(67:67,$1:$1,FN$1+INT(-$N89/30)+1)+(INT(-$N89/30)+1--$N89/30)*SUMIFS(67:67,$1:$1,FN$1+INT(-$N89/30))))</f>
        <v>0</v>
      </c>
      <c r="FO89" s="40">
        <f>IF(FO$7="",0,IF(FO$1=MAX($1:$1),$R67-SUM($T89:FN89),IF(FO$1=1,SUMIFS(67:67,$1:$1,"&gt;="&amp;1,$1:$1,"&lt;="&amp;INT(-$N89/30))+(-$N89/30-INT(-$N89/30))*SUMIFS(67:67,$1:$1,INT(-$N89/30)+1),0)+(-$N89/30-INT(-$N89/30))*SUMIFS(67:67,$1:$1,FO$1+INT(-$N89/30)+1)+(INT(-$N89/30)+1--$N89/30)*SUMIFS(67:67,$1:$1,FO$1+INT(-$N89/30))))</f>
        <v>0</v>
      </c>
      <c r="FP89" s="40">
        <f>IF(FP$7="",0,IF(FP$1=MAX($1:$1),$R67-SUM($T89:FO89),IF(FP$1=1,SUMIFS(67:67,$1:$1,"&gt;="&amp;1,$1:$1,"&lt;="&amp;INT(-$N89/30))+(-$N89/30-INT(-$N89/30))*SUMIFS(67:67,$1:$1,INT(-$N89/30)+1),0)+(-$N89/30-INT(-$N89/30))*SUMIFS(67:67,$1:$1,FP$1+INT(-$N89/30)+1)+(INT(-$N89/30)+1--$N89/30)*SUMIFS(67:67,$1:$1,FP$1+INT(-$N89/30))))</f>
        <v>0</v>
      </c>
      <c r="FQ89" s="40">
        <f>IF(FQ$7="",0,IF(FQ$1=MAX($1:$1),$R67-SUM($T89:FP89),IF(FQ$1=1,SUMIFS(67:67,$1:$1,"&gt;="&amp;1,$1:$1,"&lt;="&amp;INT(-$N89/30))+(-$N89/30-INT(-$N89/30))*SUMIFS(67:67,$1:$1,INT(-$N89/30)+1),0)+(-$N89/30-INT(-$N89/30))*SUMIFS(67:67,$1:$1,FQ$1+INT(-$N89/30)+1)+(INT(-$N89/30)+1--$N89/30)*SUMIFS(67:67,$1:$1,FQ$1+INT(-$N89/30))))</f>
        <v>0</v>
      </c>
      <c r="FR89" s="40">
        <f>IF(FR$7="",0,IF(FR$1=MAX($1:$1),$R67-SUM($T89:FQ89),IF(FR$1=1,SUMIFS(67:67,$1:$1,"&gt;="&amp;1,$1:$1,"&lt;="&amp;INT(-$N89/30))+(-$N89/30-INT(-$N89/30))*SUMIFS(67:67,$1:$1,INT(-$N89/30)+1),0)+(-$N89/30-INT(-$N89/30))*SUMIFS(67:67,$1:$1,FR$1+INT(-$N89/30)+1)+(INT(-$N89/30)+1--$N89/30)*SUMIFS(67:67,$1:$1,FR$1+INT(-$N89/30))))</f>
        <v>0</v>
      </c>
      <c r="FS89" s="40">
        <f>IF(FS$7="",0,IF(FS$1=MAX($1:$1),$R67-SUM($T89:FR89),IF(FS$1=1,SUMIFS(67:67,$1:$1,"&gt;="&amp;1,$1:$1,"&lt;="&amp;INT(-$N89/30))+(-$N89/30-INT(-$N89/30))*SUMIFS(67:67,$1:$1,INT(-$N89/30)+1),0)+(-$N89/30-INT(-$N89/30))*SUMIFS(67:67,$1:$1,FS$1+INT(-$N89/30)+1)+(INT(-$N89/30)+1--$N89/30)*SUMIFS(67:67,$1:$1,FS$1+INT(-$N89/30))))</f>
        <v>0</v>
      </c>
      <c r="FT89" s="40">
        <f>IF(FT$7="",0,IF(FT$1=MAX($1:$1),$R67-SUM($T89:FS89),IF(FT$1=1,SUMIFS(67:67,$1:$1,"&gt;="&amp;1,$1:$1,"&lt;="&amp;INT(-$N89/30))+(-$N89/30-INT(-$N89/30))*SUMIFS(67:67,$1:$1,INT(-$N89/30)+1),0)+(-$N89/30-INT(-$N89/30))*SUMIFS(67:67,$1:$1,FT$1+INT(-$N89/30)+1)+(INT(-$N89/30)+1--$N89/30)*SUMIFS(67:67,$1:$1,FT$1+INT(-$N89/30))))</f>
        <v>0</v>
      </c>
      <c r="FU89" s="40">
        <f>IF(FU$7="",0,IF(FU$1=MAX($1:$1),$R67-SUM($T89:FT89),IF(FU$1=1,SUMIFS(67:67,$1:$1,"&gt;="&amp;1,$1:$1,"&lt;="&amp;INT(-$N89/30))+(-$N89/30-INT(-$N89/30))*SUMIFS(67:67,$1:$1,INT(-$N89/30)+1),0)+(-$N89/30-INT(-$N89/30))*SUMIFS(67:67,$1:$1,FU$1+INT(-$N89/30)+1)+(INT(-$N89/30)+1--$N89/30)*SUMIFS(67:67,$1:$1,FU$1+INT(-$N89/30))))</f>
        <v>0</v>
      </c>
      <c r="FV89" s="40">
        <f>IF(FV$7="",0,IF(FV$1=MAX($1:$1),$R67-SUM($T89:FU89),IF(FV$1=1,SUMIFS(67:67,$1:$1,"&gt;="&amp;1,$1:$1,"&lt;="&amp;INT(-$N89/30))+(-$N89/30-INT(-$N89/30))*SUMIFS(67:67,$1:$1,INT(-$N89/30)+1),0)+(-$N89/30-INT(-$N89/30))*SUMIFS(67:67,$1:$1,FV$1+INT(-$N89/30)+1)+(INT(-$N89/30)+1--$N89/30)*SUMIFS(67:67,$1:$1,FV$1+INT(-$N89/30))))</f>
        <v>0</v>
      </c>
      <c r="FW89" s="40">
        <f>IF(FW$7="",0,IF(FW$1=MAX($1:$1),$R67-SUM($T89:FV89),IF(FW$1=1,SUMIFS(67:67,$1:$1,"&gt;="&amp;1,$1:$1,"&lt;="&amp;INT(-$N89/30))+(-$N89/30-INT(-$N89/30))*SUMIFS(67:67,$1:$1,INT(-$N89/30)+1),0)+(-$N89/30-INT(-$N89/30))*SUMIFS(67:67,$1:$1,FW$1+INT(-$N89/30)+1)+(INT(-$N89/30)+1--$N89/30)*SUMIFS(67:67,$1:$1,FW$1+INT(-$N89/30))))</f>
        <v>0</v>
      </c>
      <c r="FX89" s="40">
        <f>IF(FX$7="",0,IF(FX$1=MAX($1:$1),$R67-SUM($T89:FW89),IF(FX$1=1,SUMIFS(67:67,$1:$1,"&gt;="&amp;1,$1:$1,"&lt;="&amp;INT(-$N89/30))+(-$N89/30-INT(-$N89/30))*SUMIFS(67:67,$1:$1,INT(-$N89/30)+1),0)+(-$N89/30-INT(-$N89/30))*SUMIFS(67:67,$1:$1,FX$1+INT(-$N89/30)+1)+(INT(-$N89/30)+1--$N89/30)*SUMIFS(67:67,$1:$1,FX$1+INT(-$N89/30))))</f>
        <v>0</v>
      </c>
      <c r="FY89" s="40">
        <f>IF(FY$7="",0,IF(FY$1=MAX($1:$1),$R67-SUM($T89:FX89),IF(FY$1=1,SUMIFS(67:67,$1:$1,"&gt;="&amp;1,$1:$1,"&lt;="&amp;INT(-$N89/30))+(-$N89/30-INT(-$N89/30))*SUMIFS(67:67,$1:$1,INT(-$N89/30)+1),0)+(-$N89/30-INT(-$N89/30))*SUMIFS(67:67,$1:$1,FY$1+INT(-$N89/30)+1)+(INT(-$N89/30)+1--$N89/30)*SUMIFS(67:67,$1:$1,FY$1+INT(-$N89/30))))</f>
        <v>0</v>
      </c>
      <c r="FZ89" s="40">
        <f>IF(FZ$7="",0,IF(FZ$1=MAX($1:$1),$R67-SUM($T89:FY89),IF(FZ$1=1,SUMIFS(67:67,$1:$1,"&gt;="&amp;1,$1:$1,"&lt;="&amp;INT(-$N89/30))+(-$N89/30-INT(-$N89/30))*SUMIFS(67:67,$1:$1,INT(-$N89/30)+1),0)+(-$N89/30-INT(-$N89/30))*SUMIFS(67:67,$1:$1,FZ$1+INT(-$N89/30)+1)+(INT(-$N89/30)+1--$N89/30)*SUMIFS(67:67,$1:$1,FZ$1+INT(-$N89/30))))</f>
        <v>0</v>
      </c>
      <c r="GA89" s="40">
        <f>IF(GA$7="",0,IF(GA$1=MAX($1:$1),$R67-SUM($T89:FZ89),IF(GA$1=1,SUMIFS(67:67,$1:$1,"&gt;="&amp;1,$1:$1,"&lt;="&amp;INT(-$N89/30))+(-$N89/30-INT(-$N89/30))*SUMIFS(67:67,$1:$1,INT(-$N89/30)+1),0)+(-$N89/30-INT(-$N89/30))*SUMIFS(67:67,$1:$1,GA$1+INT(-$N89/30)+1)+(INT(-$N89/30)+1--$N89/30)*SUMIFS(67:67,$1:$1,GA$1+INT(-$N89/30))))</f>
        <v>0</v>
      </c>
      <c r="GB89" s="40">
        <f>IF(GB$7="",0,IF(GB$1=MAX($1:$1),$R67-SUM($T89:GA89),IF(GB$1=1,SUMIFS(67:67,$1:$1,"&gt;="&amp;1,$1:$1,"&lt;="&amp;INT(-$N89/30))+(-$N89/30-INT(-$N89/30))*SUMIFS(67:67,$1:$1,INT(-$N89/30)+1),0)+(-$N89/30-INT(-$N89/30))*SUMIFS(67:67,$1:$1,GB$1+INT(-$N89/30)+1)+(INT(-$N89/30)+1--$N89/30)*SUMIFS(67:67,$1:$1,GB$1+INT(-$N89/30))))</f>
        <v>0</v>
      </c>
      <c r="GC89" s="40">
        <f>IF(GC$7="",0,IF(GC$1=MAX($1:$1),$R67-SUM($T89:GB89),IF(GC$1=1,SUMIFS(67:67,$1:$1,"&gt;="&amp;1,$1:$1,"&lt;="&amp;INT(-$N89/30))+(-$N89/30-INT(-$N89/30))*SUMIFS(67:67,$1:$1,INT(-$N89/30)+1),0)+(-$N89/30-INT(-$N89/30))*SUMIFS(67:67,$1:$1,GC$1+INT(-$N89/30)+1)+(INT(-$N89/30)+1--$N89/30)*SUMIFS(67:67,$1:$1,GC$1+INT(-$N89/30))))</f>
        <v>0</v>
      </c>
      <c r="GD89" s="40">
        <f>IF(GD$7="",0,IF(GD$1=MAX($1:$1),$R67-SUM($T89:GC89),IF(GD$1=1,SUMIFS(67:67,$1:$1,"&gt;="&amp;1,$1:$1,"&lt;="&amp;INT(-$N89/30))+(-$N89/30-INT(-$N89/30))*SUMIFS(67:67,$1:$1,INT(-$N89/30)+1),0)+(-$N89/30-INT(-$N89/30))*SUMIFS(67:67,$1:$1,GD$1+INT(-$N89/30)+1)+(INT(-$N89/30)+1--$N89/30)*SUMIFS(67:67,$1:$1,GD$1+INT(-$N89/30))))</f>
        <v>0</v>
      </c>
      <c r="GE89" s="40">
        <f>IF(GE$7="",0,IF(GE$1=MAX($1:$1),$R67-SUM($T89:GD89),IF(GE$1=1,SUMIFS(67:67,$1:$1,"&gt;="&amp;1,$1:$1,"&lt;="&amp;INT(-$N89/30))+(-$N89/30-INT(-$N89/30))*SUMIFS(67:67,$1:$1,INT(-$N89/30)+1),0)+(-$N89/30-INT(-$N89/30))*SUMIFS(67:67,$1:$1,GE$1+INT(-$N89/30)+1)+(INT(-$N89/30)+1--$N89/30)*SUMIFS(67:67,$1:$1,GE$1+INT(-$N89/30))))</f>
        <v>0</v>
      </c>
      <c r="GF89" s="40">
        <f>IF(GF$7="",0,IF(GF$1=MAX($1:$1),$R67-SUM($T89:GE89),IF(GF$1=1,SUMIFS(67:67,$1:$1,"&gt;="&amp;1,$1:$1,"&lt;="&amp;INT(-$N89/30))+(-$N89/30-INT(-$N89/30))*SUMIFS(67:67,$1:$1,INT(-$N89/30)+1),0)+(-$N89/30-INT(-$N89/30))*SUMIFS(67:67,$1:$1,GF$1+INT(-$N89/30)+1)+(INT(-$N89/30)+1--$N89/30)*SUMIFS(67:67,$1:$1,GF$1+INT(-$N89/30))))</f>
        <v>0</v>
      </c>
      <c r="GG89" s="40">
        <f>IF(GG$7="",0,IF(GG$1=MAX($1:$1),$R67-SUM($T89:GF89),IF(GG$1=1,SUMIFS(67:67,$1:$1,"&gt;="&amp;1,$1:$1,"&lt;="&amp;INT(-$N89/30))+(-$N89/30-INT(-$N89/30))*SUMIFS(67:67,$1:$1,INT(-$N89/30)+1),0)+(-$N89/30-INT(-$N89/30))*SUMIFS(67:67,$1:$1,GG$1+INT(-$N89/30)+1)+(INT(-$N89/30)+1--$N89/30)*SUMIFS(67:67,$1:$1,GG$1+INT(-$N89/30))))</f>
        <v>0</v>
      </c>
      <c r="GH89" s="40">
        <f>IF(GH$7="",0,IF(GH$1=MAX($1:$1),$R67-SUM($T89:GG89),IF(GH$1=1,SUMIFS(67:67,$1:$1,"&gt;="&amp;1,$1:$1,"&lt;="&amp;INT(-$N89/30))+(-$N89/30-INT(-$N89/30))*SUMIFS(67:67,$1:$1,INT(-$N89/30)+1),0)+(-$N89/30-INT(-$N89/30))*SUMIFS(67:67,$1:$1,GH$1+INT(-$N89/30)+1)+(INT(-$N89/30)+1--$N89/30)*SUMIFS(67:67,$1:$1,GH$1+INT(-$N89/30))))</f>
        <v>0</v>
      </c>
      <c r="GI89" s="40">
        <f>IF(GI$7="",0,IF(GI$1=MAX($1:$1),$R67-SUM($T89:GH89),IF(GI$1=1,SUMIFS(67:67,$1:$1,"&gt;="&amp;1,$1:$1,"&lt;="&amp;INT(-$N89/30))+(-$N89/30-INT(-$N89/30))*SUMIFS(67:67,$1:$1,INT(-$N89/30)+1),0)+(-$N89/30-INT(-$N89/30))*SUMIFS(67:67,$1:$1,GI$1+INT(-$N89/30)+1)+(INT(-$N89/30)+1--$N89/30)*SUMIFS(67:67,$1:$1,GI$1+INT(-$N89/30))))</f>
        <v>0</v>
      </c>
      <c r="GJ89" s="40">
        <f>IF(GJ$7="",0,IF(GJ$1=MAX($1:$1),$R67-SUM($T89:GI89),IF(GJ$1=1,SUMIFS(67:67,$1:$1,"&gt;="&amp;1,$1:$1,"&lt;="&amp;INT(-$N89/30))+(-$N89/30-INT(-$N89/30))*SUMIFS(67:67,$1:$1,INT(-$N89/30)+1),0)+(-$N89/30-INT(-$N89/30))*SUMIFS(67:67,$1:$1,GJ$1+INT(-$N89/30)+1)+(INT(-$N89/30)+1--$N89/30)*SUMIFS(67:67,$1:$1,GJ$1+INT(-$N89/30))))</f>
        <v>0</v>
      </c>
      <c r="GK89" s="40">
        <f>IF(GK$7="",0,IF(GK$1=MAX($1:$1),$R67-SUM($T89:GJ89),IF(GK$1=1,SUMIFS(67:67,$1:$1,"&gt;="&amp;1,$1:$1,"&lt;="&amp;INT(-$N89/30))+(-$N89/30-INT(-$N89/30))*SUMIFS(67:67,$1:$1,INT(-$N89/30)+1),0)+(-$N89/30-INT(-$N89/30))*SUMIFS(67:67,$1:$1,GK$1+INT(-$N89/30)+1)+(INT(-$N89/30)+1--$N89/30)*SUMIFS(67:67,$1:$1,GK$1+INT(-$N89/30))))</f>
        <v>0</v>
      </c>
      <c r="GL89" s="40">
        <f>IF(GL$7="",0,IF(GL$1=MAX($1:$1),$R67-SUM($T89:GK89),IF(GL$1=1,SUMIFS(67:67,$1:$1,"&gt;="&amp;1,$1:$1,"&lt;="&amp;INT(-$N89/30))+(-$N89/30-INT(-$N89/30))*SUMIFS(67:67,$1:$1,INT(-$N89/30)+1),0)+(-$N89/30-INT(-$N89/30))*SUMIFS(67:67,$1:$1,GL$1+INT(-$N89/30)+1)+(INT(-$N89/30)+1--$N89/30)*SUMIFS(67:67,$1:$1,GL$1+INT(-$N89/30))))</f>
        <v>0</v>
      </c>
      <c r="GM89" s="40">
        <f>IF(GM$7="",0,IF(GM$1=MAX($1:$1),$R67-SUM($T89:GL89),IF(GM$1=1,SUMIFS(67:67,$1:$1,"&gt;="&amp;1,$1:$1,"&lt;="&amp;INT(-$N89/30))+(-$N89/30-INT(-$N89/30))*SUMIFS(67:67,$1:$1,INT(-$N89/30)+1),0)+(-$N89/30-INT(-$N89/30))*SUMIFS(67:67,$1:$1,GM$1+INT(-$N89/30)+1)+(INT(-$N89/30)+1--$N89/30)*SUMIFS(67:67,$1:$1,GM$1+INT(-$N89/30))))</f>
        <v>0</v>
      </c>
      <c r="GN89" s="40">
        <f>IF(GN$7="",0,IF(GN$1=MAX($1:$1),$R67-SUM($T89:GM89),IF(GN$1=1,SUMIFS(67:67,$1:$1,"&gt;="&amp;1,$1:$1,"&lt;="&amp;INT(-$N89/30))+(-$N89/30-INT(-$N89/30))*SUMIFS(67:67,$1:$1,INT(-$N89/30)+1),0)+(-$N89/30-INT(-$N89/30))*SUMIFS(67:67,$1:$1,GN$1+INT(-$N89/30)+1)+(INT(-$N89/30)+1--$N89/30)*SUMIFS(67:67,$1:$1,GN$1+INT(-$N89/30))))</f>
        <v>0</v>
      </c>
      <c r="GO89" s="40">
        <f>IF(GO$7="",0,IF(GO$1=MAX($1:$1),$R67-SUM($T89:GN89),IF(GO$1=1,SUMIFS(67:67,$1:$1,"&gt;="&amp;1,$1:$1,"&lt;="&amp;INT(-$N89/30))+(-$N89/30-INT(-$N89/30))*SUMIFS(67:67,$1:$1,INT(-$N89/30)+1),0)+(-$N89/30-INT(-$N89/30))*SUMIFS(67:67,$1:$1,GO$1+INT(-$N89/30)+1)+(INT(-$N89/30)+1--$N89/30)*SUMIFS(67:67,$1:$1,GO$1+INT(-$N89/30))))</f>
        <v>0</v>
      </c>
      <c r="GP89" s="40">
        <f>IF(GP$7="",0,IF(GP$1=MAX($1:$1),$R67-SUM($T89:GO89),IF(GP$1=1,SUMIFS(67:67,$1:$1,"&gt;="&amp;1,$1:$1,"&lt;="&amp;INT(-$N89/30))+(-$N89/30-INT(-$N89/30))*SUMIFS(67:67,$1:$1,INT(-$N89/30)+1),0)+(-$N89/30-INT(-$N89/30))*SUMIFS(67:67,$1:$1,GP$1+INT(-$N89/30)+1)+(INT(-$N89/30)+1--$N89/30)*SUMIFS(67:67,$1:$1,GP$1+INT(-$N89/30))))</f>
        <v>0</v>
      </c>
      <c r="GQ89" s="40">
        <f>IF(GQ$7="",0,IF(GQ$1=MAX($1:$1),$R67-SUM($T89:GP89),IF(GQ$1=1,SUMIFS(67:67,$1:$1,"&gt;="&amp;1,$1:$1,"&lt;="&amp;INT(-$N89/30))+(-$N89/30-INT(-$N89/30))*SUMIFS(67:67,$1:$1,INT(-$N89/30)+1),0)+(-$N89/30-INT(-$N89/30))*SUMIFS(67:67,$1:$1,GQ$1+INT(-$N89/30)+1)+(INT(-$N89/30)+1--$N89/30)*SUMIFS(67:67,$1:$1,GQ$1+INT(-$N89/30))))</f>
        <v>0</v>
      </c>
      <c r="GR89" s="40">
        <f>IF(GR$7="",0,IF(GR$1=MAX($1:$1),$R67-SUM($T89:GQ89),IF(GR$1=1,SUMIFS(67:67,$1:$1,"&gt;="&amp;1,$1:$1,"&lt;="&amp;INT(-$N89/30))+(-$N89/30-INT(-$N89/30))*SUMIFS(67:67,$1:$1,INT(-$N89/30)+1),0)+(-$N89/30-INT(-$N89/30))*SUMIFS(67:67,$1:$1,GR$1+INT(-$N89/30)+1)+(INT(-$N89/30)+1--$N89/30)*SUMIFS(67:67,$1:$1,GR$1+INT(-$N89/30))))</f>
        <v>0</v>
      </c>
      <c r="GS89" s="40">
        <f>IF(GS$7="",0,IF(GS$1=MAX($1:$1),$R67-SUM($T89:GR89),IF(GS$1=1,SUMIFS(67:67,$1:$1,"&gt;="&amp;1,$1:$1,"&lt;="&amp;INT(-$N89/30))+(-$N89/30-INT(-$N89/30))*SUMIFS(67:67,$1:$1,INT(-$N89/30)+1),0)+(-$N89/30-INT(-$N89/30))*SUMIFS(67:67,$1:$1,GS$1+INT(-$N89/30)+1)+(INT(-$N89/30)+1--$N89/30)*SUMIFS(67:67,$1:$1,GS$1+INT(-$N89/30))))</f>
        <v>0</v>
      </c>
      <c r="GT89" s="40">
        <f>IF(GT$7="",0,IF(GT$1=MAX($1:$1),$R67-SUM($T89:GS89),IF(GT$1=1,SUMIFS(67:67,$1:$1,"&gt;="&amp;1,$1:$1,"&lt;="&amp;INT(-$N89/30))+(-$N89/30-INT(-$N89/30))*SUMIFS(67:67,$1:$1,INT(-$N89/30)+1),0)+(-$N89/30-INT(-$N89/30))*SUMIFS(67:67,$1:$1,GT$1+INT(-$N89/30)+1)+(INT(-$N89/30)+1--$N89/30)*SUMIFS(67:67,$1:$1,GT$1+INT(-$N89/30))))</f>
        <v>0</v>
      </c>
      <c r="GU89" s="40">
        <f>IF(GU$7="",0,IF(GU$1=MAX($1:$1),$R67-SUM($T89:GT89),IF(GU$1=1,SUMIFS(67:67,$1:$1,"&gt;="&amp;1,$1:$1,"&lt;="&amp;INT(-$N89/30))+(-$N89/30-INT(-$N89/30))*SUMIFS(67:67,$1:$1,INT(-$N89/30)+1),0)+(-$N89/30-INT(-$N89/30))*SUMIFS(67:67,$1:$1,GU$1+INT(-$N89/30)+1)+(INT(-$N89/30)+1--$N89/30)*SUMIFS(67:67,$1:$1,GU$1+INT(-$N89/30))))</f>
        <v>0</v>
      </c>
      <c r="GV89" s="40">
        <f>IF(GV$7="",0,IF(GV$1=MAX($1:$1),$R67-SUM($T89:GU89),IF(GV$1=1,SUMIFS(67:67,$1:$1,"&gt;="&amp;1,$1:$1,"&lt;="&amp;INT(-$N89/30))+(-$N89/30-INT(-$N89/30))*SUMIFS(67:67,$1:$1,INT(-$N89/30)+1),0)+(-$N89/30-INT(-$N89/30))*SUMIFS(67:67,$1:$1,GV$1+INT(-$N89/30)+1)+(INT(-$N89/30)+1--$N89/30)*SUMIFS(67:67,$1:$1,GV$1+INT(-$N89/30))))</f>
        <v>0</v>
      </c>
      <c r="GW89" s="40">
        <f>IF(GW$7="",0,IF(GW$1=MAX($1:$1),$R67-SUM($T89:GV89),IF(GW$1=1,SUMIFS(67:67,$1:$1,"&gt;="&amp;1,$1:$1,"&lt;="&amp;INT(-$N89/30))+(-$N89/30-INT(-$N89/30))*SUMIFS(67:67,$1:$1,INT(-$N89/30)+1),0)+(-$N89/30-INT(-$N89/30))*SUMIFS(67:67,$1:$1,GW$1+INT(-$N89/30)+1)+(INT(-$N89/30)+1--$N89/30)*SUMIFS(67:67,$1:$1,GW$1+INT(-$N89/30))))</f>
        <v>0</v>
      </c>
      <c r="GX89" s="40">
        <f>IF(GX$7="",0,IF(GX$1=MAX($1:$1),$R67-SUM($T89:GW89),IF(GX$1=1,SUMIFS(67:67,$1:$1,"&gt;="&amp;1,$1:$1,"&lt;="&amp;INT(-$N89/30))+(-$N89/30-INT(-$N89/30))*SUMIFS(67:67,$1:$1,INT(-$N89/30)+1),0)+(-$N89/30-INT(-$N89/30))*SUMIFS(67:67,$1:$1,GX$1+INT(-$N89/30)+1)+(INT(-$N89/30)+1--$N89/30)*SUMIFS(67:67,$1:$1,GX$1+INT(-$N89/30))))</f>
        <v>0</v>
      </c>
      <c r="GY89" s="40">
        <f>IF(GY$7="",0,IF(GY$1=MAX($1:$1),$R67-SUM($T89:GX89),IF(GY$1=1,SUMIFS(67:67,$1:$1,"&gt;="&amp;1,$1:$1,"&lt;="&amp;INT(-$N89/30))+(-$N89/30-INT(-$N89/30))*SUMIFS(67:67,$1:$1,INT(-$N89/30)+1),0)+(-$N89/30-INT(-$N89/30))*SUMIFS(67:67,$1:$1,GY$1+INT(-$N89/30)+1)+(INT(-$N89/30)+1--$N89/30)*SUMIFS(67:67,$1:$1,GY$1+INT(-$N89/30))))</f>
        <v>0</v>
      </c>
      <c r="GZ89" s="40">
        <f>IF(GZ$7="",0,IF(GZ$1=MAX($1:$1),$R67-SUM($T89:GY89),IF(GZ$1=1,SUMIFS(67:67,$1:$1,"&gt;="&amp;1,$1:$1,"&lt;="&amp;INT(-$N89/30))+(-$N89/30-INT(-$N89/30))*SUMIFS(67:67,$1:$1,INT(-$N89/30)+1),0)+(-$N89/30-INT(-$N89/30))*SUMIFS(67:67,$1:$1,GZ$1+INT(-$N89/30)+1)+(INT(-$N89/30)+1--$N89/30)*SUMIFS(67:67,$1:$1,GZ$1+INT(-$N89/30))))</f>
        <v>0</v>
      </c>
      <c r="HA89" s="40">
        <f>IF(HA$7="",0,IF(HA$1=MAX($1:$1),$R67-SUM($T89:GZ89),IF(HA$1=1,SUMIFS(67:67,$1:$1,"&gt;="&amp;1,$1:$1,"&lt;="&amp;INT(-$N89/30))+(-$N89/30-INT(-$N89/30))*SUMIFS(67:67,$1:$1,INT(-$N89/30)+1),0)+(-$N89/30-INT(-$N89/30))*SUMIFS(67:67,$1:$1,HA$1+INT(-$N89/30)+1)+(INT(-$N89/30)+1--$N89/30)*SUMIFS(67:67,$1:$1,HA$1+INT(-$N89/30))))</f>
        <v>0</v>
      </c>
      <c r="HB89" s="40">
        <f>IF(HB$7="",0,IF(HB$1=MAX($1:$1),$R67-SUM($T89:HA89),IF(HB$1=1,SUMIFS(67:67,$1:$1,"&gt;="&amp;1,$1:$1,"&lt;="&amp;INT(-$N89/30))+(-$N89/30-INT(-$N89/30))*SUMIFS(67:67,$1:$1,INT(-$N89/30)+1),0)+(-$N89/30-INT(-$N89/30))*SUMIFS(67:67,$1:$1,HB$1+INT(-$N89/30)+1)+(INT(-$N89/30)+1--$N89/30)*SUMIFS(67:67,$1:$1,HB$1+INT(-$N89/30))))</f>
        <v>0</v>
      </c>
      <c r="HC89" s="40">
        <f>IF(HC$7="",0,IF(HC$1=MAX($1:$1),$R67-SUM($T89:HB89),IF(HC$1=1,SUMIFS(67:67,$1:$1,"&gt;="&amp;1,$1:$1,"&lt;="&amp;INT(-$N89/30))+(-$N89/30-INT(-$N89/30))*SUMIFS(67:67,$1:$1,INT(-$N89/30)+1),0)+(-$N89/30-INT(-$N89/30))*SUMIFS(67:67,$1:$1,HC$1+INT(-$N89/30)+1)+(INT(-$N89/30)+1--$N89/30)*SUMIFS(67:67,$1:$1,HC$1+INT(-$N89/30))))</f>
        <v>0</v>
      </c>
      <c r="HD89" s="40">
        <f>IF(HD$7="",0,IF(HD$1=MAX($1:$1),$R67-SUM($T89:HC89),IF(HD$1=1,SUMIFS(67:67,$1:$1,"&gt;="&amp;1,$1:$1,"&lt;="&amp;INT(-$N89/30))+(-$N89/30-INT(-$N89/30))*SUMIFS(67:67,$1:$1,INT(-$N89/30)+1),0)+(-$N89/30-INT(-$N89/30))*SUMIFS(67:67,$1:$1,HD$1+INT(-$N89/30)+1)+(INT(-$N89/30)+1--$N89/30)*SUMIFS(67:67,$1:$1,HD$1+INT(-$N89/30))))</f>
        <v>0</v>
      </c>
      <c r="HE89" s="40">
        <f>IF(HE$7="",0,IF(HE$1=MAX($1:$1),$R67-SUM($T89:HD89),IF(HE$1=1,SUMIFS(67:67,$1:$1,"&gt;="&amp;1,$1:$1,"&lt;="&amp;INT(-$N89/30))+(-$N89/30-INT(-$N89/30))*SUMIFS(67:67,$1:$1,INT(-$N89/30)+1),0)+(-$N89/30-INT(-$N89/30))*SUMIFS(67:67,$1:$1,HE$1+INT(-$N89/30)+1)+(INT(-$N89/30)+1--$N89/30)*SUMIFS(67:67,$1:$1,HE$1+INT(-$N89/30))))</f>
        <v>0</v>
      </c>
      <c r="HF89" s="40">
        <f>IF(HF$7="",0,IF(HF$1=MAX($1:$1),$R67-SUM($T89:HE89),IF(HF$1=1,SUMIFS(67:67,$1:$1,"&gt;="&amp;1,$1:$1,"&lt;="&amp;INT(-$N89/30))+(-$N89/30-INT(-$N89/30))*SUMIFS(67:67,$1:$1,INT(-$N89/30)+1),0)+(-$N89/30-INT(-$N89/30))*SUMIFS(67:67,$1:$1,HF$1+INT(-$N89/30)+1)+(INT(-$N89/30)+1--$N89/30)*SUMIFS(67:67,$1:$1,HF$1+INT(-$N89/30))))</f>
        <v>0</v>
      </c>
      <c r="HG89" s="40">
        <f>IF(HG$7="",0,IF(HG$1=MAX($1:$1),$R67-SUM($T89:HF89),IF(HG$1=1,SUMIFS(67:67,$1:$1,"&gt;="&amp;1,$1:$1,"&lt;="&amp;INT(-$N89/30))+(-$N89/30-INT(-$N89/30))*SUMIFS(67:67,$1:$1,INT(-$N89/30)+1),0)+(-$N89/30-INT(-$N89/30))*SUMIFS(67:67,$1:$1,HG$1+INT(-$N89/30)+1)+(INT(-$N89/30)+1--$N89/30)*SUMIFS(67:67,$1:$1,HG$1+INT(-$N89/30))))</f>
        <v>0</v>
      </c>
      <c r="HH89" s="40">
        <f>IF(HH$7="",0,IF(HH$1=MAX($1:$1),$R67-SUM($T89:HG89),IF(HH$1=1,SUMIFS(67:67,$1:$1,"&gt;="&amp;1,$1:$1,"&lt;="&amp;INT(-$N89/30))+(-$N89/30-INT(-$N89/30))*SUMIFS(67:67,$1:$1,INT(-$N89/30)+1),0)+(-$N89/30-INT(-$N89/30))*SUMIFS(67:67,$1:$1,HH$1+INT(-$N89/30)+1)+(INT(-$N89/30)+1--$N89/30)*SUMIFS(67:67,$1:$1,HH$1+INT(-$N89/30))))</f>
        <v>0</v>
      </c>
      <c r="HI89" s="40">
        <f>IF(HI$7="",0,IF(HI$1=MAX($1:$1),$R67-SUM($T89:HH89),IF(HI$1=1,SUMIFS(67:67,$1:$1,"&gt;="&amp;1,$1:$1,"&lt;="&amp;INT(-$N89/30))+(-$N89/30-INT(-$N89/30))*SUMIFS(67:67,$1:$1,INT(-$N89/30)+1),0)+(-$N89/30-INT(-$N89/30))*SUMIFS(67:67,$1:$1,HI$1+INT(-$N89/30)+1)+(INT(-$N89/30)+1--$N89/30)*SUMIFS(67:67,$1:$1,HI$1+INT(-$N89/30))))</f>
        <v>0</v>
      </c>
      <c r="HJ89" s="40">
        <f>IF(HJ$7="",0,IF(HJ$1=MAX($1:$1),$R67-SUM($T89:HI89),IF(HJ$1=1,SUMIFS(67:67,$1:$1,"&gt;="&amp;1,$1:$1,"&lt;="&amp;INT(-$N89/30))+(-$N89/30-INT(-$N89/30))*SUMIFS(67:67,$1:$1,INT(-$N89/30)+1),0)+(-$N89/30-INT(-$N89/30))*SUMIFS(67:67,$1:$1,HJ$1+INT(-$N89/30)+1)+(INT(-$N89/30)+1--$N89/30)*SUMIFS(67:67,$1:$1,HJ$1+INT(-$N89/30))))</f>
        <v>0</v>
      </c>
      <c r="HK89" s="40">
        <f>IF(HK$7="",0,IF(HK$1=MAX($1:$1),$R67-SUM($T89:HJ89),IF(HK$1=1,SUMIFS(67:67,$1:$1,"&gt;="&amp;1,$1:$1,"&lt;="&amp;INT(-$N89/30))+(-$N89/30-INT(-$N89/30))*SUMIFS(67:67,$1:$1,INT(-$N89/30)+1),0)+(-$N89/30-INT(-$N89/30))*SUMIFS(67:67,$1:$1,HK$1+INT(-$N89/30)+1)+(INT(-$N89/30)+1--$N89/30)*SUMIFS(67:67,$1:$1,HK$1+INT(-$N89/30))))</f>
        <v>0</v>
      </c>
      <c r="HL89" s="40">
        <f>IF(HL$7="",0,IF(HL$1=MAX($1:$1),$R67-SUM($T89:HK89),IF(HL$1=1,SUMIFS(67:67,$1:$1,"&gt;="&amp;1,$1:$1,"&lt;="&amp;INT(-$N89/30))+(-$N89/30-INT(-$N89/30))*SUMIFS(67:67,$1:$1,INT(-$N89/30)+1),0)+(-$N89/30-INT(-$N89/30))*SUMIFS(67:67,$1:$1,HL$1+INT(-$N89/30)+1)+(INT(-$N89/30)+1--$N89/30)*SUMIFS(67:67,$1:$1,HL$1+INT(-$N89/30))))</f>
        <v>0</v>
      </c>
      <c r="HM89" s="40">
        <f>IF(HM$7="",0,IF(HM$1=MAX($1:$1),$R67-SUM($T89:HL89),IF(HM$1=1,SUMIFS(67:67,$1:$1,"&gt;="&amp;1,$1:$1,"&lt;="&amp;INT(-$N89/30))+(-$N89/30-INT(-$N89/30))*SUMIFS(67:67,$1:$1,INT(-$N89/30)+1),0)+(-$N89/30-INT(-$N89/30))*SUMIFS(67:67,$1:$1,HM$1+INT(-$N89/30)+1)+(INT(-$N89/30)+1--$N89/30)*SUMIFS(67:67,$1:$1,HM$1+INT(-$N89/30))))</f>
        <v>0</v>
      </c>
      <c r="HN89" s="40">
        <f>IF(HN$7="",0,IF(HN$1=MAX($1:$1),$R67-SUM($T89:HM89),IF(HN$1=1,SUMIFS(67:67,$1:$1,"&gt;="&amp;1,$1:$1,"&lt;="&amp;INT(-$N89/30))+(-$N89/30-INT(-$N89/30))*SUMIFS(67:67,$1:$1,INT(-$N89/30)+1),0)+(-$N89/30-INT(-$N89/30))*SUMIFS(67:67,$1:$1,HN$1+INT(-$N89/30)+1)+(INT(-$N89/30)+1--$N89/30)*SUMIFS(67:67,$1:$1,HN$1+INT(-$N89/30))))</f>
        <v>0</v>
      </c>
      <c r="HO89" s="40">
        <f>IF(HO$7="",0,IF(HO$1=MAX($1:$1),$R67-SUM($T89:HN89),IF(HO$1=1,SUMIFS(67:67,$1:$1,"&gt;="&amp;1,$1:$1,"&lt;="&amp;INT(-$N89/30))+(-$N89/30-INT(-$N89/30))*SUMIFS(67:67,$1:$1,INT(-$N89/30)+1),0)+(-$N89/30-INT(-$N89/30))*SUMIFS(67:67,$1:$1,HO$1+INT(-$N89/30)+1)+(INT(-$N89/30)+1--$N89/30)*SUMIFS(67:67,$1:$1,HO$1+INT(-$N89/30))))</f>
        <v>0</v>
      </c>
      <c r="HP89" s="40">
        <f>IF(HP$7="",0,IF(HP$1=MAX($1:$1),$R67-SUM($T89:HO89),IF(HP$1=1,SUMIFS(67:67,$1:$1,"&gt;="&amp;1,$1:$1,"&lt;="&amp;INT(-$N89/30))+(-$N89/30-INT(-$N89/30))*SUMIFS(67:67,$1:$1,INT(-$N89/30)+1),0)+(-$N89/30-INT(-$N89/30))*SUMIFS(67:67,$1:$1,HP$1+INT(-$N89/30)+1)+(INT(-$N89/30)+1--$N89/30)*SUMIFS(67:67,$1:$1,HP$1+INT(-$N89/30))))</f>
        <v>0</v>
      </c>
      <c r="HQ89" s="40">
        <f>IF(HQ$7="",0,IF(HQ$1=MAX($1:$1),$R67-SUM($T89:HP89),IF(HQ$1=1,SUMIFS(67:67,$1:$1,"&gt;="&amp;1,$1:$1,"&lt;="&amp;INT(-$N89/30))+(-$N89/30-INT(-$N89/30))*SUMIFS(67:67,$1:$1,INT(-$N89/30)+1),0)+(-$N89/30-INT(-$N89/30))*SUMIFS(67:67,$1:$1,HQ$1+INT(-$N89/30)+1)+(INT(-$N89/30)+1--$N89/30)*SUMIFS(67:67,$1:$1,HQ$1+INT(-$N89/30))))</f>
        <v>0</v>
      </c>
      <c r="HR89" s="40">
        <f>IF(HR$7="",0,IF(HR$1=MAX($1:$1),$R67-SUM($T89:HQ89),IF(HR$1=1,SUMIFS(67:67,$1:$1,"&gt;="&amp;1,$1:$1,"&lt;="&amp;INT(-$N89/30))+(-$N89/30-INT(-$N89/30))*SUMIFS(67:67,$1:$1,INT(-$N89/30)+1),0)+(-$N89/30-INT(-$N89/30))*SUMIFS(67:67,$1:$1,HR$1+INT(-$N89/30)+1)+(INT(-$N89/30)+1--$N89/30)*SUMIFS(67:67,$1:$1,HR$1+INT(-$N89/30))))</f>
        <v>0</v>
      </c>
      <c r="HS89" s="40">
        <f>IF(HS$7="",0,IF(HS$1=MAX($1:$1),$R67-SUM($T89:HR89),IF(HS$1=1,SUMIFS(67:67,$1:$1,"&gt;="&amp;1,$1:$1,"&lt;="&amp;INT(-$N89/30))+(-$N89/30-INT(-$N89/30))*SUMIFS(67:67,$1:$1,INT(-$N89/30)+1),0)+(-$N89/30-INT(-$N89/30))*SUMIFS(67:67,$1:$1,HS$1+INT(-$N89/30)+1)+(INT(-$N89/30)+1--$N89/30)*SUMIFS(67:67,$1:$1,HS$1+INT(-$N89/30))))</f>
        <v>0</v>
      </c>
      <c r="HT89" s="40">
        <f>IF(HT$7="",0,IF(HT$1=MAX($1:$1),$R67-SUM($T89:HS89),IF(HT$1=1,SUMIFS(67:67,$1:$1,"&gt;="&amp;1,$1:$1,"&lt;="&amp;INT(-$N89/30))+(-$N89/30-INT(-$N89/30))*SUMIFS(67:67,$1:$1,INT(-$N89/30)+1),0)+(-$N89/30-INT(-$N89/30))*SUMIFS(67:67,$1:$1,HT$1+INT(-$N89/30)+1)+(INT(-$N89/30)+1--$N89/30)*SUMIFS(67:67,$1:$1,HT$1+INT(-$N89/30))))</f>
        <v>0</v>
      </c>
      <c r="HU89" s="40">
        <f>IF(HU$7="",0,IF(HU$1=MAX($1:$1),$R67-SUM($T89:HT89),IF(HU$1=1,SUMIFS(67:67,$1:$1,"&gt;="&amp;1,$1:$1,"&lt;="&amp;INT(-$N89/30))+(-$N89/30-INT(-$N89/30))*SUMIFS(67:67,$1:$1,INT(-$N89/30)+1),0)+(-$N89/30-INT(-$N89/30))*SUMIFS(67:67,$1:$1,HU$1+INT(-$N89/30)+1)+(INT(-$N89/30)+1--$N89/30)*SUMIFS(67:67,$1:$1,HU$1+INT(-$N89/30))))</f>
        <v>0</v>
      </c>
      <c r="HV89" s="40">
        <f>IF(HV$7="",0,IF(HV$1=MAX($1:$1),$R67-SUM($T89:HU89),IF(HV$1=1,SUMIFS(67:67,$1:$1,"&gt;="&amp;1,$1:$1,"&lt;="&amp;INT(-$N89/30))+(-$N89/30-INT(-$N89/30))*SUMIFS(67:67,$1:$1,INT(-$N89/30)+1),0)+(-$N89/30-INT(-$N89/30))*SUMIFS(67:67,$1:$1,HV$1+INT(-$N89/30)+1)+(INT(-$N89/30)+1--$N89/30)*SUMIFS(67:67,$1:$1,HV$1+INT(-$N89/30))))</f>
        <v>0</v>
      </c>
      <c r="HW89" s="40">
        <f>IF(HW$7="",0,IF(HW$1=MAX($1:$1),$R67-SUM($T89:HV89),IF(HW$1=1,SUMIFS(67:67,$1:$1,"&gt;="&amp;1,$1:$1,"&lt;="&amp;INT(-$N89/30))+(-$N89/30-INT(-$N89/30))*SUMIFS(67:67,$1:$1,INT(-$N89/30)+1),0)+(-$N89/30-INT(-$N89/30))*SUMIFS(67:67,$1:$1,HW$1+INT(-$N89/30)+1)+(INT(-$N89/30)+1--$N89/30)*SUMIFS(67:67,$1:$1,HW$1+INT(-$N89/30))))</f>
        <v>0</v>
      </c>
      <c r="HX89" s="40">
        <f>IF(HX$7="",0,IF(HX$1=MAX($1:$1),$R67-SUM($T89:HW89),IF(HX$1=1,SUMIFS(67:67,$1:$1,"&gt;="&amp;1,$1:$1,"&lt;="&amp;INT(-$N89/30))+(-$N89/30-INT(-$N89/30))*SUMIFS(67:67,$1:$1,INT(-$N89/30)+1),0)+(-$N89/30-INT(-$N89/30))*SUMIFS(67:67,$1:$1,HX$1+INT(-$N89/30)+1)+(INT(-$N89/30)+1--$N89/30)*SUMIFS(67:67,$1:$1,HX$1+INT(-$N89/30))))</f>
        <v>0</v>
      </c>
      <c r="HY89" s="40">
        <f>IF(HY$7="",0,IF(HY$1=MAX($1:$1),$R67-SUM($T89:HX89),IF(HY$1=1,SUMIFS(67:67,$1:$1,"&gt;="&amp;1,$1:$1,"&lt;="&amp;INT(-$N89/30))+(-$N89/30-INT(-$N89/30))*SUMIFS(67:67,$1:$1,INT(-$N89/30)+1),0)+(-$N89/30-INT(-$N89/30))*SUMIFS(67:67,$1:$1,HY$1+INT(-$N89/30)+1)+(INT(-$N89/30)+1--$N89/30)*SUMIFS(67:67,$1:$1,HY$1+INT(-$N89/30))))</f>
        <v>0</v>
      </c>
      <c r="HZ89" s="40">
        <f>IF(HZ$7="",0,IF(HZ$1=MAX($1:$1),$R67-SUM($T89:HY89),IF(HZ$1=1,SUMIFS(67:67,$1:$1,"&gt;="&amp;1,$1:$1,"&lt;="&amp;INT(-$N89/30))+(-$N89/30-INT(-$N89/30))*SUMIFS(67:67,$1:$1,INT(-$N89/30)+1),0)+(-$N89/30-INT(-$N89/30))*SUMIFS(67:67,$1:$1,HZ$1+INT(-$N89/30)+1)+(INT(-$N89/30)+1--$N89/30)*SUMIFS(67:67,$1:$1,HZ$1+INT(-$N89/30))))</f>
        <v>0</v>
      </c>
      <c r="IA89" s="40">
        <f>IF(IA$7="",0,IF(IA$1=MAX($1:$1),$R67-SUM($T89:HZ89),IF(IA$1=1,SUMIFS(67:67,$1:$1,"&gt;="&amp;1,$1:$1,"&lt;="&amp;INT(-$N89/30))+(-$N89/30-INT(-$N89/30))*SUMIFS(67:67,$1:$1,INT(-$N89/30)+1),0)+(-$N89/30-INT(-$N89/30))*SUMIFS(67:67,$1:$1,IA$1+INT(-$N89/30)+1)+(INT(-$N89/30)+1--$N89/30)*SUMIFS(67:67,$1:$1,IA$1+INT(-$N89/30))))</f>
        <v>0</v>
      </c>
      <c r="IB89" s="40">
        <f>IF(IB$7="",0,IF(IB$1=MAX($1:$1),$R67-SUM($T89:IA89),IF(IB$1=1,SUMIFS(67:67,$1:$1,"&gt;="&amp;1,$1:$1,"&lt;="&amp;INT(-$N89/30))+(-$N89/30-INT(-$N89/30))*SUMIFS(67:67,$1:$1,INT(-$N89/30)+1),0)+(-$N89/30-INT(-$N89/30))*SUMIFS(67:67,$1:$1,IB$1+INT(-$N89/30)+1)+(INT(-$N89/30)+1--$N89/30)*SUMIFS(67:67,$1:$1,IB$1+INT(-$N89/30))))</f>
        <v>0</v>
      </c>
      <c r="IC89" s="40">
        <f>IF(IC$7="",0,IF(IC$1=MAX($1:$1),$R67-SUM($T89:IB89),IF(IC$1=1,SUMIFS(67:67,$1:$1,"&gt;="&amp;1,$1:$1,"&lt;="&amp;INT(-$N89/30))+(-$N89/30-INT(-$N89/30))*SUMIFS(67:67,$1:$1,INT(-$N89/30)+1),0)+(-$N89/30-INT(-$N89/30))*SUMIFS(67:67,$1:$1,IC$1+INT(-$N89/30)+1)+(INT(-$N89/30)+1--$N89/30)*SUMIFS(67:67,$1:$1,IC$1+INT(-$N89/30))))</f>
        <v>0</v>
      </c>
      <c r="ID89" s="40">
        <f>IF(ID$7="",0,IF(ID$1=MAX($1:$1),$R67-SUM($T89:IC89),IF(ID$1=1,SUMIFS(67:67,$1:$1,"&gt;="&amp;1,$1:$1,"&lt;="&amp;INT(-$N89/30))+(-$N89/30-INT(-$N89/30))*SUMIFS(67:67,$1:$1,INT(-$N89/30)+1),0)+(-$N89/30-INT(-$N89/30))*SUMIFS(67:67,$1:$1,ID$1+INT(-$N89/30)+1)+(INT(-$N89/30)+1--$N89/30)*SUMIFS(67:67,$1:$1,ID$1+INT(-$N89/30))))</f>
        <v>0</v>
      </c>
      <c r="IE89" s="40">
        <f>IF(IE$7="",0,IF(IE$1=MAX($1:$1),$R67-SUM($T89:ID89),IF(IE$1=1,SUMIFS(67:67,$1:$1,"&gt;="&amp;1,$1:$1,"&lt;="&amp;INT(-$N89/30))+(-$N89/30-INT(-$N89/30))*SUMIFS(67:67,$1:$1,INT(-$N89/30)+1),0)+(-$N89/30-INT(-$N89/30))*SUMIFS(67:67,$1:$1,IE$1+INT(-$N89/30)+1)+(INT(-$N89/30)+1--$N89/30)*SUMIFS(67:67,$1:$1,IE$1+INT(-$N89/30))))</f>
        <v>0</v>
      </c>
      <c r="IF89" s="40">
        <f>IF(IF$7="",0,IF(IF$1=MAX($1:$1),$R67-SUM($T89:IE89),IF(IF$1=1,SUMIFS(67:67,$1:$1,"&gt;="&amp;1,$1:$1,"&lt;="&amp;INT(-$N89/30))+(-$N89/30-INT(-$N89/30))*SUMIFS(67:67,$1:$1,INT(-$N89/30)+1),0)+(-$N89/30-INT(-$N89/30))*SUMIFS(67:67,$1:$1,IF$1+INT(-$N89/30)+1)+(INT(-$N89/30)+1--$N89/30)*SUMIFS(67:67,$1:$1,IF$1+INT(-$N89/30))))</f>
        <v>0</v>
      </c>
      <c r="IG89" s="40">
        <f>IF(IG$7="",0,IF(IG$1=MAX($1:$1),$R67-SUM($T89:IF89),IF(IG$1=1,SUMIFS(67:67,$1:$1,"&gt;="&amp;1,$1:$1,"&lt;="&amp;INT(-$N89/30))+(-$N89/30-INT(-$N89/30))*SUMIFS(67:67,$1:$1,INT(-$N89/30)+1),0)+(-$N89/30-INT(-$N89/30))*SUMIFS(67:67,$1:$1,IG$1+INT(-$N89/30)+1)+(INT(-$N89/30)+1--$N89/30)*SUMIFS(67:67,$1:$1,IG$1+INT(-$N89/30))))</f>
        <v>0</v>
      </c>
      <c r="IH89" s="40">
        <f>IF(IH$7="",0,IF(IH$1=MAX($1:$1),$R67-SUM($T89:IG89),IF(IH$1=1,SUMIFS(67:67,$1:$1,"&gt;="&amp;1,$1:$1,"&lt;="&amp;INT(-$N89/30))+(-$N89/30-INT(-$N89/30))*SUMIFS(67:67,$1:$1,INT(-$N89/30)+1),0)+(-$N89/30-INT(-$N89/30))*SUMIFS(67:67,$1:$1,IH$1+INT(-$N89/30)+1)+(INT(-$N89/30)+1--$N89/30)*SUMIFS(67:67,$1:$1,IH$1+INT(-$N89/30))))</f>
        <v>0</v>
      </c>
      <c r="II89" s="40">
        <f>IF(II$7="",0,IF(II$1=MAX($1:$1),$R67-SUM($T89:IH89),IF(II$1=1,SUMIFS(67:67,$1:$1,"&gt;="&amp;1,$1:$1,"&lt;="&amp;INT(-$N89/30))+(-$N89/30-INT(-$N89/30))*SUMIFS(67:67,$1:$1,INT(-$N89/30)+1),0)+(-$N89/30-INT(-$N89/30))*SUMIFS(67:67,$1:$1,II$1+INT(-$N89/30)+1)+(INT(-$N89/30)+1--$N89/30)*SUMIFS(67:67,$1:$1,II$1+INT(-$N89/30))))</f>
        <v>0</v>
      </c>
      <c r="IJ89" s="40">
        <f>IF(IJ$7="",0,IF(IJ$1=MAX($1:$1),$R67-SUM($T89:II89),IF(IJ$1=1,SUMIFS(67:67,$1:$1,"&gt;="&amp;1,$1:$1,"&lt;="&amp;INT(-$N89/30))+(-$N89/30-INT(-$N89/30))*SUMIFS(67:67,$1:$1,INT(-$N89/30)+1),0)+(-$N89/30-INT(-$N89/30))*SUMIFS(67:67,$1:$1,IJ$1+INT(-$N89/30)+1)+(INT(-$N89/30)+1--$N89/30)*SUMIFS(67:67,$1:$1,IJ$1+INT(-$N89/30))))</f>
        <v>0</v>
      </c>
      <c r="IK89" s="40">
        <f>IF(IK$7="",0,IF(IK$1=MAX($1:$1),$R67-SUM($T89:IJ89),IF(IK$1=1,SUMIFS(67:67,$1:$1,"&gt;="&amp;1,$1:$1,"&lt;="&amp;INT(-$N89/30))+(-$N89/30-INT(-$N89/30))*SUMIFS(67:67,$1:$1,INT(-$N89/30)+1),0)+(-$N89/30-INT(-$N89/30))*SUMIFS(67:67,$1:$1,IK$1+INT(-$N89/30)+1)+(INT(-$N89/30)+1--$N89/30)*SUMIFS(67:67,$1:$1,IK$1+INT(-$N89/30))))</f>
        <v>0</v>
      </c>
      <c r="IL89" s="40">
        <f>IF(IL$7="",0,IF(IL$1=MAX($1:$1),$R67-SUM($T89:IK89),IF(IL$1=1,SUMIFS(67:67,$1:$1,"&gt;="&amp;1,$1:$1,"&lt;="&amp;INT(-$N89/30))+(-$N89/30-INT(-$N89/30))*SUMIFS(67:67,$1:$1,INT(-$N89/30)+1),0)+(-$N89/30-INT(-$N89/30))*SUMIFS(67:67,$1:$1,IL$1+INT(-$N89/30)+1)+(INT(-$N89/30)+1--$N89/30)*SUMIFS(67:67,$1:$1,IL$1+INT(-$N89/30))))</f>
        <v>0</v>
      </c>
      <c r="IM89" s="40">
        <f>IF(IM$7="",0,IF(IM$1=MAX($1:$1),$R67-SUM($T89:IL89),IF(IM$1=1,SUMIFS(67:67,$1:$1,"&gt;="&amp;1,$1:$1,"&lt;="&amp;INT(-$N89/30))+(-$N89/30-INT(-$N89/30))*SUMIFS(67:67,$1:$1,INT(-$N89/30)+1),0)+(-$N89/30-INT(-$N89/30))*SUMIFS(67:67,$1:$1,IM$1+INT(-$N89/30)+1)+(INT(-$N89/30)+1--$N89/30)*SUMIFS(67:67,$1:$1,IM$1+INT(-$N89/30))))</f>
        <v>0</v>
      </c>
      <c r="IN89" s="40">
        <f>IF(IN$7="",0,IF(IN$1=MAX($1:$1),$R67-SUM($T89:IM89),IF(IN$1=1,SUMIFS(67:67,$1:$1,"&gt;="&amp;1,$1:$1,"&lt;="&amp;INT(-$N89/30))+(-$N89/30-INT(-$N89/30))*SUMIFS(67:67,$1:$1,INT(-$N89/30)+1),0)+(-$N89/30-INT(-$N89/30))*SUMIFS(67:67,$1:$1,IN$1+INT(-$N89/30)+1)+(INT(-$N89/30)+1--$N89/30)*SUMIFS(67:67,$1:$1,IN$1+INT(-$N89/30))))</f>
        <v>0</v>
      </c>
      <c r="IO89" s="40">
        <f>IF(IO$7="",0,IF(IO$1=MAX($1:$1),$R67-SUM($T89:IN89),IF(IO$1=1,SUMIFS(67:67,$1:$1,"&gt;="&amp;1,$1:$1,"&lt;="&amp;INT(-$N89/30))+(-$N89/30-INT(-$N89/30))*SUMIFS(67:67,$1:$1,INT(-$N89/30)+1),0)+(-$N89/30-INT(-$N89/30))*SUMIFS(67:67,$1:$1,IO$1+INT(-$N89/30)+1)+(INT(-$N89/30)+1--$N89/30)*SUMIFS(67:67,$1:$1,IO$1+INT(-$N89/30))))</f>
        <v>0</v>
      </c>
      <c r="IP89" s="40">
        <f>IF(IP$7="",0,IF(IP$1=MAX($1:$1),$R67-SUM($T89:IO89),IF(IP$1=1,SUMIFS(67:67,$1:$1,"&gt;="&amp;1,$1:$1,"&lt;="&amp;INT(-$N89/30))+(-$N89/30-INT(-$N89/30))*SUMIFS(67:67,$1:$1,INT(-$N89/30)+1),0)+(-$N89/30-INT(-$N89/30))*SUMIFS(67:67,$1:$1,IP$1+INT(-$N89/30)+1)+(INT(-$N89/30)+1--$N89/30)*SUMIFS(67:67,$1:$1,IP$1+INT(-$N89/30))))</f>
        <v>0</v>
      </c>
      <c r="IQ89" s="40">
        <f>IF(IQ$7="",0,IF(IQ$1=MAX($1:$1),$R67-SUM($T89:IP89),IF(IQ$1=1,SUMIFS(67:67,$1:$1,"&gt;="&amp;1,$1:$1,"&lt;="&amp;INT(-$N89/30))+(-$N89/30-INT(-$N89/30))*SUMIFS(67:67,$1:$1,INT(-$N89/30)+1),0)+(-$N89/30-INT(-$N89/30))*SUMIFS(67:67,$1:$1,IQ$1+INT(-$N89/30)+1)+(INT(-$N89/30)+1--$N89/30)*SUMIFS(67:67,$1:$1,IQ$1+INT(-$N89/30))))</f>
        <v>0</v>
      </c>
      <c r="IR89" s="40">
        <f>IF(IR$7="",0,IF(IR$1=MAX($1:$1),$R67-SUM($T89:IQ89),IF(IR$1=1,SUMIFS(67:67,$1:$1,"&gt;="&amp;1,$1:$1,"&lt;="&amp;INT(-$N89/30))+(-$N89/30-INT(-$N89/30))*SUMIFS(67:67,$1:$1,INT(-$N89/30)+1),0)+(-$N89/30-INT(-$N89/30))*SUMIFS(67:67,$1:$1,IR$1+INT(-$N89/30)+1)+(INT(-$N89/30)+1--$N89/30)*SUMIFS(67:67,$1:$1,IR$1+INT(-$N89/30))))</f>
        <v>0</v>
      </c>
      <c r="IS89" s="40">
        <f>IF(IS$7="",0,IF(IS$1=MAX($1:$1),$R67-SUM($T89:IR89),IF(IS$1=1,SUMIFS(67:67,$1:$1,"&gt;="&amp;1,$1:$1,"&lt;="&amp;INT(-$N89/30))+(-$N89/30-INT(-$N89/30))*SUMIFS(67:67,$1:$1,INT(-$N89/30)+1),0)+(-$N89/30-INT(-$N89/30))*SUMIFS(67:67,$1:$1,IS$1+INT(-$N89/30)+1)+(INT(-$N89/30)+1--$N89/30)*SUMIFS(67:67,$1:$1,IS$1+INT(-$N89/30))))</f>
        <v>0</v>
      </c>
      <c r="IT89" s="40">
        <f>IF(IT$7="",0,IF(IT$1=MAX($1:$1),$R67-SUM($T89:IS89),IF(IT$1=1,SUMIFS(67:67,$1:$1,"&gt;="&amp;1,$1:$1,"&lt;="&amp;INT(-$N89/30))+(-$N89/30-INT(-$N89/30))*SUMIFS(67:67,$1:$1,INT(-$N89/30)+1),0)+(-$N89/30-INT(-$N89/30))*SUMIFS(67:67,$1:$1,IT$1+INT(-$N89/30)+1)+(INT(-$N89/30)+1--$N89/30)*SUMIFS(67:67,$1:$1,IT$1+INT(-$N89/30))))</f>
        <v>0</v>
      </c>
      <c r="IU89" s="40">
        <f>IF(IU$7="",0,IF(IU$1=MAX($1:$1),$R67-SUM($T89:IT89),IF(IU$1=1,SUMIFS(67:67,$1:$1,"&gt;="&amp;1,$1:$1,"&lt;="&amp;INT(-$N89/30))+(-$N89/30-INT(-$N89/30))*SUMIFS(67:67,$1:$1,INT(-$N89/30)+1),0)+(-$N89/30-INT(-$N89/30))*SUMIFS(67:67,$1:$1,IU$1+INT(-$N89/30)+1)+(INT(-$N89/30)+1--$N89/30)*SUMIFS(67:67,$1:$1,IU$1+INT(-$N89/30))))</f>
        <v>0</v>
      </c>
      <c r="IV89" s="40">
        <f>IF(IV$7="",0,IF(IV$1=MAX($1:$1),$R67-SUM($T89:IU89),IF(IV$1=1,SUMIFS(67:67,$1:$1,"&gt;="&amp;1,$1:$1,"&lt;="&amp;INT(-$N89/30))+(-$N89/30-INT(-$N89/30))*SUMIFS(67:67,$1:$1,INT(-$N89/30)+1),0)+(-$N89/30-INT(-$N89/30))*SUMIFS(67:67,$1:$1,IV$1+INT(-$N89/30)+1)+(INT(-$N89/30)+1--$N89/30)*SUMIFS(67:67,$1:$1,IV$1+INT(-$N89/30))))</f>
        <v>0</v>
      </c>
      <c r="IW89" s="40">
        <f>IF(IW$7="",0,IF(IW$1=MAX($1:$1),$R67-SUM($T89:IV89),IF(IW$1=1,SUMIFS(67:67,$1:$1,"&gt;="&amp;1,$1:$1,"&lt;="&amp;INT(-$N89/30))+(-$N89/30-INT(-$N89/30))*SUMIFS(67:67,$1:$1,INT(-$N89/30)+1),0)+(-$N89/30-INT(-$N89/30))*SUMIFS(67:67,$1:$1,IW$1+INT(-$N89/30)+1)+(INT(-$N89/30)+1--$N89/30)*SUMIFS(67:67,$1:$1,IW$1+INT(-$N89/30))))</f>
        <v>0</v>
      </c>
      <c r="IX89" s="40">
        <f>IF(IX$7="",0,IF(IX$1=MAX($1:$1),$R67-SUM($T89:IW89),IF(IX$1=1,SUMIFS(67:67,$1:$1,"&gt;="&amp;1,$1:$1,"&lt;="&amp;INT(-$N89/30))+(-$N89/30-INT(-$N89/30))*SUMIFS(67:67,$1:$1,INT(-$N89/30)+1),0)+(-$N89/30-INT(-$N89/30))*SUMIFS(67:67,$1:$1,IX$1+INT(-$N89/30)+1)+(INT(-$N89/30)+1--$N89/30)*SUMIFS(67:67,$1:$1,IX$1+INT(-$N89/30))))</f>
        <v>0</v>
      </c>
      <c r="IY89" s="40">
        <f>IF(IY$7="",0,IF(IY$1=MAX($1:$1),$R67-SUM($T89:IX89),IF(IY$1=1,SUMIFS(67:67,$1:$1,"&gt;="&amp;1,$1:$1,"&lt;="&amp;INT(-$N89/30))+(-$N89/30-INT(-$N89/30))*SUMIFS(67:67,$1:$1,INT(-$N89/30)+1),0)+(-$N89/30-INT(-$N89/30))*SUMIFS(67:67,$1:$1,IY$1+INT(-$N89/30)+1)+(INT(-$N89/30)+1--$N89/30)*SUMIFS(67:67,$1:$1,IY$1+INT(-$N89/30))))</f>
        <v>0</v>
      </c>
      <c r="IZ89" s="40">
        <f>IF(IZ$7="",0,IF(IZ$1=MAX($1:$1),$R67-SUM($T89:IY89),IF(IZ$1=1,SUMIFS(67:67,$1:$1,"&gt;="&amp;1,$1:$1,"&lt;="&amp;INT(-$N89/30))+(-$N89/30-INT(-$N89/30))*SUMIFS(67:67,$1:$1,INT(-$N89/30)+1),0)+(-$N89/30-INT(-$N89/30))*SUMIFS(67:67,$1:$1,IZ$1+INT(-$N89/30)+1)+(INT(-$N89/30)+1--$N89/30)*SUMIFS(67:67,$1:$1,IZ$1+INT(-$N89/30))))</f>
        <v>0</v>
      </c>
      <c r="JA89" s="40">
        <f>IF(JA$7="",0,IF(JA$1=MAX($1:$1),$R67-SUM($T89:IZ89),IF(JA$1=1,SUMIFS(67:67,$1:$1,"&gt;="&amp;1,$1:$1,"&lt;="&amp;INT(-$N89/30))+(-$N89/30-INT(-$N89/30))*SUMIFS(67:67,$1:$1,INT(-$N89/30)+1),0)+(-$N89/30-INT(-$N89/30))*SUMIFS(67:67,$1:$1,JA$1+INT(-$N89/30)+1)+(INT(-$N89/30)+1--$N89/30)*SUMIFS(67:67,$1:$1,JA$1+INT(-$N89/30))))</f>
        <v>0</v>
      </c>
      <c r="JB89" s="40">
        <f>IF(JB$7="",0,IF(JB$1=MAX($1:$1),$R67-SUM($T89:JA89),IF(JB$1=1,SUMIFS(67:67,$1:$1,"&gt;="&amp;1,$1:$1,"&lt;="&amp;INT(-$N89/30))+(-$N89/30-INT(-$N89/30))*SUMIFS(67:67,$1:$1,INT(-$N89/30)+1),0)+(-$N89/30-INT(-$N89/30))*SUMIFS(67:67,$1:$1,JB$1+INT(-$N89/30)+1)+(INT(-$N89/30)+1--$N89/30)*SUMIFS(67:67,$1:$1,JB$1+INT(-$N89/30))))</f>
        <v>0</v>
      </c>
      <c r="JC89" s="40">
        <f>IF(JC$7="",0,IF(JC$1=MAX($1:$1),$R67-SUM($T89:JB89),IF(JC$1=1,SUMIFS(67:67,$1:$1,"&gt;="&amp;1,$1:$1,"&lt;="&amp;INT(-$N89/30))+(-$N89/30-INT(-$N89/30))*SUMIFS(67:67,$1:$1,INT(-$N89/30)+1),0)+(-$N89/30-INT(-$N89/30))*SUMIFS(67:67,$1:$1,JC$1+INT(-$N89/30)+1)+(INT(-$N89/30)+1--$N89/30)*SUMIFS(67:67,$1:$1,JC$1+INT(-$N89/30))))</f>
        <v>0</v>
      </c>
      <c r="JD89" s="40">
        <f>IF(JD$7="",0,IF(JD$1=MAX($1:$1),$R67-SUM($T89:JC89),IF(JD$1=1,SUMIFS(67:67,$1:$1,"&gt;="&amp;1,$1:$1,"&lt;="&amp;INT(-$N89/30))+(-$N89/30-INT(-$N89/30))*SUMIFS(67:67,$1:$1,INT(-$N89/30)+1),0)+(-$N89/30-INT(-$N89/30))*SUMIFS(67:67,$1:$1,JD$1+INT(-$N89/30)+1)+(INT(-$N89/30)+1--$N89/30)*SUMIFS(67:67,$1:$1,JD$1+INT(-$N89/30))))</f>
        <v>0</v>
      </c>
      <c r="JE89" s="40">
        <f>IF(JE$7="",0,IF(JE$1=MAX($1:$1),$R67-SUM($T89:JD89),IF(JE$1=1,SUMIFS(67:67,$1:$1,"&gt;="&amp;1,$1:$1,"&lt;="&amp;INT(-$N89/30))+(-$N89/30-INT(-$N89/30))*SUMIFS(67:67,$1:$1,INT(-$N89/30)+1),0)+(-$N89/30-INT(-$N89/30))*SUMIFS(67:67,$1:$1,JE$1+INT(-$N89/30)+1)+(INT(-$N89/30)+1--$N89/30)*SUMIFS(67:67,$1:$1,JE$1+INT(-$N89/30))))</f>
        <v>0</v>
      </c>
      <c r="JF89" s="40">
        <f>IF(JF$7="",0,IF(JF$1=MAX($1:$1),$R67-SUM($T89:JE89),IF(JF$1=1,SUMIFS(67:67,$1:$1,"&gt;="&amp;1,$1:$1,"&lt;="&amp;INT(-$N89/30))+(-$N89/30-INT(-$N89/30))*SUMIFS(67:67,$1:$1,INT(-$N89/30)+1),0)+(-$N89/30-INT(-$N89/30))*SUMIFS(67:67,$1:$1,JF$1+INT(-$N89/30)+1)+(INT(-$N89/30)+1--$N89/30)*SUMIFS(67:67,$1:$1,JF$1+INT(-$N89/30))))</f>
        <v>0</v>
      </c>
      <c r="JG89" s="40">
        <f>IF(JG$7="",0,IF(JG$1=MAX($1:$1),$R67-SUM($T89:JF89),IF(JG$1=1,SUMIFS(67:67,$1:$1,"&gt;="&amp;1,$1:$1,"&lt;="&amp;INT(-$N89/30))+(-$N89/30-INT(-$N89/30))*SUMIFS(67:67,$1:$1,INT(-$N89/30)+1),0)+(-$N89/30-INT(-$N89/30))*SUMIFS(67:67,$1:$1,JG$1+INT(-$N89/30)+1)+(INT(-$N89/30)+1--$N89/30)*SUMIFS(67:67,$1:$1,JG$1+INT(-$N89/30))))</f>
        <v>0</v>
      </c>
      <c r="JH89" s="40">
        <f>IF(JH$7="",0,IF(JH$1=MAX($1:$1),$R67-SUM($T89:JG89),IF(JH$1=1,SUMIFS(67:67,$1:$1,"&gt;="&amp;1,$1:$1,"&lt;="&amp;INT(-$N89/30))+(-$N89/30-INT(-$N89/30))*SUMIFS(67:67,$1:$1,INT(-$N89/30)+1),0)+(-$N89/30-INT(-$N89/30))*SUMIFS(67:67,$1:$1,JH$1+INT(-$N89/30)+1)+(INT(-$N89/30)+1--$N89/30)*SUMIFS(67:67,$1:$1,JH$1+INT(-$N89/30))))</f>
        <v>0</v>
      </c>
      <c r="JI89" s="40">
        <f>IF(JI$7="",0,IF(JI$1=MAX($1:$1),$R67-SUM($T89:JH89),IF(JI$1=1,SUMIFS(67:67,$1:$1,"&gt;="&amp;1,$1:$1,"&lt;="&amp;INT(-$N89/30))+(-$N89/30-INT(-$N89/30))*SUMIFS(67:67,$1:$1,INT(-$N89/30)+1),0)+(-$N89/30-INT(-$N89/30))*SUMIFS(67:67,$1:$1,JI$1+INT(-$N89/30)+1)+(INT(-$N89/30)+1--$N89/30)*SUMIFS(67:67,$1:$1,JI$1+INT(-$N89/30))))</f>
        <v>0</v>
      </c>
      <c r="JJ89" s="40">
        <f>IF(JJ$7="",0,IF(JJ$1=MAX($1:$1),$R67-SUM($T89:JI89),IF(JJ$1=1,SUMIFS(67:67,$1:$1,"&gt;="&amp;1,$1:$1,"&lt;="&amp;INT(-$N89/30))+(-$N89/30-INT(-$N89/30))*SUMIFS(67:67,$1:$1,INT(-$N89/30)+1),0)+(-$N89/30-INT(-$N89/30))*SUMIFS(67:67,$1:$1,JJ$1+INT(-$N89/30)+1)+(INT(-$N89/30)+1--$N89/30)*SUMIFS(67:67,$1:$1,JJ$1+INT(-$N89/30))))</f>
        <v>0</v>
      </c>
      <c r="JK89" s="40">
        <f>IF(JK$7="",0,IF(JK$1=MAX($1:$1),$R67-SUM($T89:JJ89),IF(JK$1=1,SUMIFS(67:67,$1:$1,"&gt;="&amp;1,$1:$1,"&lt;="&amp;INT(-$N89/30))+(-$N89/30-INT(-$N89/30))*SUMIFS(67:67,$1:$1,INT(-$N89/30)+1),0)+(-$N89/30-INT(-$N89/30))*SUMIFS(67:67,$1:$1,JK$1+INT(-$N89/30)+1)+(INT(-$N89/30)+1--$N89/30)*SUMIFS(67:67,$1:$1,JK$1+INT(-$N89/30))))</f>
        <v>0</v>
      </c>
      <c r="JL89" s="40">
        <f>IF(JL$7="",0,IF(JL$1=MAX($1:$1),$R67-SUM($T89:JK89),IF(JL$1=1,SUMIFS(67:67,$1:$1,"&gt;="&amp;1,$1:$1,"&lt;="&amp;INT(-$N89/30))+(-$N89/30-INT(-$N89/30))*SUMIFS(67:67,$1:$1,INT(-$N89/30)+1),0)+(-$N89/30-INT(-$N89/30))*SUMIFS(67:67,$1:$1,JL$1+INT(-$N89/30)+1)+(INT(-$N89/30)+1--$N89/30)*SUMIFS(67:67,$1:$1,JL$1+INT(-$N89/30))))</f>
        <v>0</v>
      </c>
      <c r="JM89" s="40">
        <f>IF(JM$7="",0,IF(JM$1=MAX($1:$1),$R67-SUM($T89:JL89),IF(JM$1=1,SUMIFS(67:67,$1:$1,"&gt;="&amp;1,$1:$1,"&lt;="&amp;INT(-$N89/30))+(-$N89/30-INT(-$N89/30))*SUMIFS(67:67,$1:$1,INT(-$N89/30)+1),0)+(-$N89/30-INT(-$N89/30))*SUMIFS(67:67,$1:$1,JM$1+INT(-$N89/30)+1)+(INT(-$N89/30)+1--$N89/30)*SUMIFS(67:67,$1:$1,JM$1+INT(-$N89/30))))</f>
        <v>0</v>
      </c>
      <c r="JN89" s="40">
        <f>IF(JN$7="",0,IF(JN$1=MAX($1:$1),$R67-SUM($T89:JM89),IF(JN$1=1,SUMIFS(67:67,$1:$1,"&gt;="&amp;1,$1:$1,"&lt;="&amp;INT(-$N89/30))+(-$N89/30-INT(-$N89/30))*SUMIFS(67:67,$1:$1,INT(-$N89/30)+1),0)+(-$N89/30-INT(-$N89/30))*SUMIFS(67:67,$1:$1,JN$1+INT(-$N89/30)+1)+(INT(-$N89/30)+1--$N89/30)*SUMIFS(67:67,$1:$1,JN$1+INT(-$N89/30))))</f>
        <v>0</v>
      </c>
      <c r="JO89" s="40">
        <f>IF(JO$7="",0,IF(JO$1=MAX($1:$1),$R67-SUM($T89:JN89),IF(JO$1=1,SUMIFS(67:67,$1:$1,"&gt;="&amp;1,$1:$1,"&lt;="&amp;INT(-$N89/30))+(-$N89/30-INT(-$N89/30))*SUMIFS(67:67,$1:$1,INT(-$N89/30)+1),0)+(-$N89/30-INT(-$N89/30))*SUMIFS(67:67,$1:$1,JO$1+INT(-$N89/30)+1)+(INT(-$N89/30)+1--$N89/30)*SUMIFS(67:67,$1:$1,JO$1+INT(-$N89/30))))</f>
        <v>0</v>
      </c>
      <c r="JP89" s="40">
        <f>IF(JP$7="",0,IF(JP$1=MAX($1:$1),$R67-SUM($T89:JO89),IF(JP$1=1,SUMIFS(67:67,$1:$1,"&gt;="&amp;1,$1:$1,"&lt;="&amp;INT(-$N89/30))+(-$N89/30-INT(-$N89/30))*SUMIFS(67:67,$1:$1,INT(-$N89/30)+1),0)+(-$N89/30-INT(-$N89/30))*SUMIFS(67:67,$1:$1,JP$1+INT(-$N89/30)+1)+(INT(-$N89/30)+1--$N89/30)*SUMIFS(67:67,$1:$1,JP$1+INT(-$N89/30))))</f>
        <v>0</v>
      </c>
      <c r="JQ89" s="40">
        <f>IF(JQ$7="",0,IF(JQ$1=MAX($1:$1),$R67-SUM($T89:JP89),IF(JQ$1=1,SUMIFS(67:67,$1:$1,"&gt;="&amp;1,$1:$1,"&lt;="&amp;INT(-$N89/30))+(-$N89/30-INT(-$N89/30))*SUMIFS(67:67,$1:$1,INT(-$N89/30)+1),0)+(-$N89/30-INT(-$N89/30))*SUMIFS(67:67,$1:$1,JQ$1+INT(-$N89/30)+1)+(INT(-$N89/30)+1--$N89/30)*SUMIFS(67:67,$1:$1,JQ$1+INT(-$N89/30))))</f>
        <v>0</v>
      </c>
      <c r="JR89" s="40">
        <f>IF(JR$7="",0,IF(JR$1=MAX($1:$1),$R67-SUM($T89:JQ89),IF(JR$1=1,SUMIFS(67:67,$1:$1,"&gt;="&amp;1,$1:$1,"&lt;="&amp;INT(-$N89/30))+(-$N89/30-INT(-$N89/30))*SUMIFS(67:67,$1:$1,INT(-$N89/30)+1),0)+(-$N89/30-INT(-$N89/30))*SUMIFS(67:67,$1:$1,JR$1+INT(-$N89/30)+1)+(INT(-$N89/30)+1--$N89/30)*SUMIFS(67:67,$1:$1,JR$1+INT(-$N89/30))))</f>
        <v>0</v>
      </c>
      <c r="JS89" s="40">
        <f>IF(JS$7="",0,IF(JS$1=MAX($1:$1),$R67-SUM($T89:JR89),IF(JS$1=1,SUMIFS(67:67,$1:$1,"&gt;="&amp;1,$1:$1,"&lt;="&amp;INT(-$N89/30))+(-$N89/30-INT(-$N89/30))*SUMIFS(67:67,$1:$1,INT(-$N89/30)+1),0)+(-$N89/30-INT(-$N89/30))*SUMIFS(67:67,$1:$1,JS$1+INT(-$N89/30)+1)+(INT(-$N89/30)+1--$N89/30)*SUMIFS(67:67,$1:$1,JS$1+INT(-$N89/30))))</f>
        <v>0</v>
      </c>
      <c r="JT89" s="40">
        <f>IF(JT$7="",0,IF(JT$1=MAX($1:$1),$R67-SUM($T89:JS89),IF(JT$1=1,SUMIFS(67:67,$1:$1,"&gt;="&amp;1,$1:$1,"&lt;="&amp;INT(-$N89/30))+(-$N89/30-INT(-$N89/30))*SUMIFS(67:67,$1:$1,INT(-$N89/30)+1),0)+(-$N89/30-INT(-$N89/30))*SUMIFS(67:67,$1:$1,JT$1+INT(-$N89/30)+1)+(INT(-$N89/30)+1--$N89/30)*SUMIFS(67:67,$1:$1,JT$1+INT(-$N89/30))))</f>
        <v>0</v>
      </c>
      <c r="JU89" s="40">
        <f>IF(JU$7="",0,IF(JU$1=MAX($1:$1),$R67-SUM($T89:JT89),IF(JU$1=1,SUMIFS(67:67,$1:$1,"&gt;="&amp;1,$1:$1,"&lt;="&amp;INT(-$N89/30))+(-$N89/30-INT(-$N89/30))*SUMIFS(67:67,$1:$1,INT(-$N89/30)+1),0)+(-$N89/30-INT(-$N89/30))*SUMIFS(67:67,$1:$1,JU$1+INT(-$N89/30)+1)+(INT(-$N89/30)+1--$N89/30)*SUMIFS(67:67,$1:$1,JU$1+INT(-$N89/30))))</f>
        <v>0</v>
      </c>
      <c r="JV89" s="40">
        <f>IF(JV$7="",0,IF(JV$1=MAX($1:$1),$R67-SUM($T89:JU89),IF(JV$1=1,SUMIFS(67:67,$1:$1,"&gt;="&amp;1,$1:$1,"&lt;="&amp;INT(-$N89/30))+(-$N89/30-INT(-$N89/30))*SUMIFS(67:67,$1:$1,INT(-$N89/30)+1),0)+(-$N89/30-INT(-$N89/30))*SUMIFS(67:67,$1:$1,JV$1+INT(-$N89/30)+1)+(INT(-$N89/30)+1--$N89/30)*SUMIFS(67:67,$1:$1,JV$1+INT(-$N89/30))))</f>
        <v>0</v>
      </c>
      <c r="JW89" s="40">
        <f>IF(JW$7="",0,IF(JW$1=MAX($1:$1),$R67-SUM($T89:JV89),IF(JW$1=1,SUMIFS(67:67,$1:$1,"&gt;="&amp;1,$1:$1,"&lt;="&amp;INT(-$N89/30))+(-$N89/30-INT(-$N89/30))*SUMIFS(67:67,$1:$1,INT(-$N89/30)+1),0)+(-$N89/30-INT(-$N89/30))*SUMIFS(67:67,$1:$1,JW$1+INT(-$N89/30)+1)+(INT(-$N89/30)+1--$N89/30)*SUMIFS(67:67,$1:$1,JW$1+INT(-$N89/30))))</f>
        <v>0</v>
      </c>
      <c r="JX89" s="40">
        <f>IF(JX$7="",0,IF(JX$1=MAX($1:$1),$R67-SUM($T89:JW89),IF(JX$1=1,SUMIFS(67:67,$1:$1,"&gt;="&amp;1,$1:$1,"&lt;="&amp;INT(-$N89/30))+(-$N89/30-INT(-$N89/30))*SUMIFS(67:67,$1:$1,INT(-$N89/30)+1),0)+(-$N89/30-INT(-$N89/30))*SUMIFS(67:67,$1:$1,JX$1+INT(-$N89/30)+1)+(INT(-$N89/30)+1--$N89/30)*SUMIFS(67:67,$1:$1,JX$1+INT(-$N89/30))))</f>
        <v>0</v>
      </c>
      <c r="JY89" s="40">
        <f>IF(JY$7="",0,IF(JY$1=MAX($1:$1),$R67-SUM($T89:JX89),IF(JY$1=1,SUMIFS(67:67,$1:$1,"&gt;="&amp;1,$1:$1,"&lt;="&amp;INT(-$N89/30))+(-$N89/30-INT(-$N89/30))*SUMIFS(67:67,$1:$1,INT(-$N89/30)+1),0)+(-$N89/30-INT(-$N89/30))*SUMIFS(67:67,$1:$1,JY$1+INT(-$N89/30)+1)+(INT(-$N89/30)+1--$N89/30)*SUMIFS(67:67,$1:$1,JY$1+INT(-$N89/30))))</f>
        <v>0</v>
      </c>
      <c r="JZ89" s="40">
        <f>IF(JZ$7="",0,IF(JZ$1=MAX($1:$1),$R67-SUM($T89:JY89),IF(JZ$1=1,SUMIFS(67:67,$1:$1,"&gt;="&amp;1,$1:$1,"&lt;="&amp;INT(-$N89/30))+(-$N89/30-INT(-$N89/30))*SUMIFS(67:67,$1:$1,INT(-$N89/30)+1),0)+(-$N89/30-INT(-$N89/30))*SUMIFS(67:67,$1:$1,JZ$1+INT(-$N89/30)+1)+(INT(-$N89/30)+1--$N89/30)*SUMIFS(67:67,$1:$1,JZ$1+INT(-$N89/30))))</f>
        <v>0</v>
      </c>
      <c r="KA89" s="40">
        <f>IF(KA$7="",0,IF(KA$1=MAX($1:$1),$R67-SUM($T89:JZ89),IF(KA$1=1,SUMIFS(67:67,$1:$1,"&gt;="&amp;1,$1:$1,"&lt;="&amp;INT(-$N89/30))+(-$N89/30-INT(-$N89/30))*SUMIFS(67:67,$1:$1,INT(-$N89/30)+1),0)+(-$N89/30-INT(-$N89/30))*SUMIFS(67:67,$1:$1,KA$1+INT(-$N89/30)+1)+(INT(-$N89/30)+1--$N89/30)*SUMIFS(67:67,$1:$1,KA$1+INT(-$N89/30))))</f>
        <v>0</v>
      </c>
      <c r="KB89" s="40">
        <f>IF(KB$7="",0,IF(KB$1=MAX($1:$1),$R67-SUM($T89:KA89),IF(KB$1=1,SUMIFS(67:67,$1:$1,"&gt;="&amp;1,$1:$1,"&lt;="&amp;INT(-$N89/30))+(-$N89/30-INT(-$N89/30))*SUMIFS(67:67,$1:$1,INT(-$N89/30)+1),0)+(-$N89/30-INT(-$N89/30))*SUMIFS(67:67,$1:$1,KB$1+INT(-$N89/30)+1)+(INT(-$N89/30)+1--$N89/30)*SUMIFS(67:67,$1:$1,KB$1+INT(-$N89/30))))</f>
        <v>0</v>
      </c>
      <c r="KC89" s="40">
        <f>IF(KC$7="",0,IF(KC$1=MAX($1:$1),$R67-SUM($T89:KB89),IF(KC$1=1,SUMIFS(67:67,$1:$1,"&gt;="&amp;1,$1:$1,"&lt;="&amp;INT(-$N89/30))+(-$N89/30-INT(-$N89/30))*SUMIFS(67:67,$1:$1,INT(-$N89/30)+1),0)+(-$N89/30-INT(-$N89/30))*SUMIFS(67:67,$1:$1,KC$1+INT(-$N89/30)+1)+(INT(-$N89/30)+1--$N89/30)*SUMIFS(67:67,$1:$1,KC$1+INT(-$N89/30))))</f>
        <v>0</v>
      </c>
      <c r="KD89" s="40">
        <f>IF(KD$7="",0,IF(KD$1=MAX($1:$1),$R67-SUM($T89:KC89),IF(KD$1=1,SUMIFS(67:67,$1:$1,"&gt;="&amp;1,$1:$1,"&lt;="&amp;INT(-$N89/30))+(-$N89/30-INT(-$N89/30))*SUMIFS(67:67,$1:$1,INT(-$N89/30)+1),0)+(-$N89/30-INT(-$N89/30))*SUMIFS(67:67,$1:$1,KD$1+INT(-$N89/30)+1)+(INT(-$N89/30)+1--$N89/30)*SUMIFS(67:67,$1:$1,KD$1+INT(-$N89/30))))</f>
        <v>0</v>
      </c>
      <c r="KE89" s="40">
        <f>IF(KE$7="",0,IF(KE$1=MAX($1:$1),$R67-SUM($T89:KD89),IF(KE$1=1,SUMIFS(67:67,$1:$1,"&gt;="&amp;1,$1:$1,"&lt;="&amp;INT(-$N89/30))+(-$N89/30-INT(-$N89/30))*SUMIFS(67:67,$1:$1,INT(-$N89/30)+1),0)+(-$N89/30-INT(-$N89/30))*SUMIFS(67:67,$1:$1,KE$1+INT(-$N89/30)+1)+(INT(-$N89/30)+1--$N89/30)*SUMIFS(67:67,$1:$1,KE$1+INT(-$N89/30))))</f>
        <v>0</v>
      </c>
      <c r="KF89" s="40">
        <f>IF(KF$7="",0,IF(KF$1=MAX($1:$1),$R67-SUM($T89:KE89),IF(KF$1=1,SUMIFS(67:67,$1:$1,"&gt;="&amp;1,$1:$1,"&lt;="&amp;INT(-$N89/30))+(-$N89/30-INT(-$N89/30))*SUMIFS(67:67,$1:$1,INT(-$N89/30)+1),0)+(-$N89/30-INT(-$N89/30))*SUMIFS(67:67,$1:$1,KF$1+INT(-$N89/30)+1)+(INT(-$N89/30)+1--$N89/30)*SUMIFS(67:67,$1:$1,KF$1+INT(-$N89/30))))</f>
        <v>0</v>
      </c>
      <c r="KG89" s="40">
        <f>IF(KG$7="",0,IF(KG$1=MAX($1:$1),$R67-SUM($T89:KF89),IF(KG$1=1,SUMIFS(67:67,$1:$1,"&gt;="&amp;1,$1:$1,"&lt;="&amp;INT(-$N89/30))+(-$N89/30-INT(-$N89/30))*SUMIFS(67:67,$1:$1,INT(-$N89/30)+1),0)+(-$N89/30-INT(-$N89/30))*SUMIFS(67:67,$1:$1,KG$1+INT(-$N89/30)+1)+(INT(-$N89/30)+1--$N89/30)*SUMIFS(67:67,$1:$1,KG$1+INT(-$N89/30))))</f>
        <v>0</v>
      </c>
      <c r="KH89" s="40">
        <f>IF(KH$7="",0,IF(KH$1=MAX($1:$1),$R67-SUM($T89:KG89),IF(KH$1=1,SUMIFS(67:67,$1:$1,"&gt;="&amp;1,$1:$1,"&lt;="&amp;INT(-$N89/30))+(-$N89/30-INT(-$N89/30))*SUMIFS(67:67,$1:$1,INT(-$N89/30)+1),0)+(-$N89/30-INT(-$N89/30))*SUMIFS(67:67,$1:$1,KH$1+INT(-$N89/30)+1)+(INT(-$N89/30)+1--$N89/30)*SUMIFS(67:67,$1:$1,KH$1+INT(-$N89/30))))</f>
        <v>0</v>
      </c>
      <c r="KI89" s="40">
        <f>IF(KI$7="",0,IF(KI$1=MAX($1:$1),$R67-SUM($T89:KH89),IF(KI$1=1,SUMIFS(67:67,$1:$1,"&gt;="&amp;1,$1:$1,"&lt;="&amp;INT(-$N89/30))+(-$N89/30-INT(-$N89/30))*SUMIFS(67:67,$1:$1,INT(-$N89/30)+1),0)+(-$N89/30-INT(-$N89/30))*SUMIFS(67:67,$1:$1,KI$1+INT(-$N89/30)+1)+(INT(-$N89/30)+1--$N89/30)*SUMIFS(67:67,$1:$1,KI$1+INT(-$N89/30))))</f>
        <v>0</v>
      </c>
      <c r="KJ89" s="40">
        <f>IF(KJ$7="",0,IF(KJ$1=MAX($1:$1),$R67-SUM($T89:KI89),IF(KJ$1=1,SUMIFS(67:67,$1:$1,"&gt;="&amp;1,$1:$1,"&lt;="&amp;INT(-$N89/30))+(-$N89/30-INT(-$N89/30))*SUMIFS(67:67,$1:$1,INT(-$N89/30)+1),0)+(-$N89/30-INT(-$N89/30))*SUMIFS(67:67,$1:$1,KJ$1+INT(-$N89/30)+1)+(INT(-$N89/30)+1--$N89/30)*SUMIFS(67:67,$1:$1,KJ$1+INT(-$N89/30))))</f>
        <v>0</v>
      </c>
      <c r="KK89" s="40">
        <f>IF(KK$7="",0,IF(KK$1=MAX($1:$1),$R67-SUM($T89:KJ89),IF(KK$1=1,SUMIFS(67:67,$1:$1,"&gt;="&amp;1,$1:$1,"&lt;="&amp;INT(-$N89/30))+(-$N89/30-INT(-$N89/30))*SUMIFS(67:67,$1:$1,INT(-$N89/30)+1),0)+(-$N89/30-INT(-$N89/30))*SUMIFS(67:67,$1:$1,KK$1+INT(-$N89/30)+1)+(INT(-$N89/30)+1--$N89/30)*SUMIFS(67:67,$1:$1,KK$1+INT(-$N89/30))))</f>
        <v>0</v>
      </c>
      <c r="KL89" s="40">
        <f>IF(KL$7="",0,IF(KL$1=MAX($1:$1),$R67-SUM($T89:KK89),IF(KL$1=1,SUMIFS(67:67,$1:$1,"&gt;="&amp;1,$1:$1,"&lt;="&amp;INT(-$N89/30))+(-$N89/30-INT(-$N89/30))*SUMIFS(67:67,$1:$1,INT(-$N89/30)+1),0)+(-$N89/30-INT(-$N89/30))*SUMIFS(67:67,$1:$1,KL$1+INT(-$N89/30)+1)+(INT(-$N89/30)+1--$N89/30)*SUMIFS(67:67,$1:$1,KL$1+INT(-$N89/30))))</f>
        <v>0</v>
      </c>
      <c r="KM89" s="40">
        <f>IF(KM$7="",0,IF(KM$1=MAX($1:$1),$R67-SUM($T89:KL89),IF(KM$1=1,SUMIFS(67:67,$1:$1,"&gt;="&amp;1,$1:$1,"&lt;="&amp;INT(-$N89/30))+(-$N89/30-INT(-$N89/30))*SUMIFS(67:67,$1:$1,INT(-$N89/30)+1),0)+(-$N89/30-INT(-$N89/30))*SUMIFS(67:67,$1:$1,KM$1+INT(-$N89/30)+1)+(INT(-$N89/30)+1--$N89/30)*SUMIFS(67:67,$1:$1,KM$1+INT(-$N89/30))))</f>
        <v>0</v>
      </c>
      <c r="KN89" s="40">
        <f>IF(KN$7="",0,IF(KN$1=MAX($1:$1),$R67-SUM($T89:KM89),IF(KN$1=1,SUMIFS(67:67,$1:$1,"&gt;="&amp;1,$1:$1,"&lt;="&amp;INT(-$N89/30))+(-$N89/30-INT(-$N89/30))*SUMIFS(67:67,$1:$1,INT(-$N89/30)+1),0)+(-$N89/30-INT(-$N89/30))*SUMIFS(67:67,$1:$1,KN$1+INT(-$N89/30)+1)+(INT(-$N89/30)+1--$N89/30)*SUMIFS(67:67,$1:$1,KN$1+INT(-$N89/30))))</f>
        <v>0</v>
      </c>
      <c r="KO89" s="40">
        <f>IF(KO$7="",0,IF(KO$1=MAX($1:$1),$R67-SUM($T89:KN89),IF(KO$1=1,SUMIFS(67:67,$1:$1,"&gt;="&amp;1,$1:$1,"&lt;="&amp;INT(-$N89/30))+(-$N89/30-INT(-$N89/30))*SUMIFS(67:67,$1:$1,INT(-$N89/30)+1),0)+(-$N89/30-INT(-$N89/30))*SUMIFS(67:67,$1:$1,KO$1+INT(-$N89/30)+1)+(INT(-$N89/30)+1--$N89/30)*SUMIFS(67:67,$1:$1,KO$1+INT(-$N89/30))))</f>
        <v>0</v>
      </c>
      <c r="KP89" s="40">
        <f>IF(KP$7="",0,IF(KP$1=MAX($1:$1),$R67-SUM($T89:KO89),IF(KP$1=1,SUMIFS(67:67,$1:$1,"&gt;="&amp;1,$1:$1,"&lt;="&amp;INT(-$N89/30))+(-$N89/30-INT(-$N89/30))*SUMIFS(67:67,$1:$1,INT(-$N89/30)+1),0)+(-$N89/30-INT(-$N89/30))*SUMIFS(67:67,$1:$1,KP$1+INT(-$N89/30)+1)+(INT(-$N89/30)+1--$N89/30)*SUMIFS(67:67,$1:$1,KP$1+INT(-$N89/30))))</f>
        <v>0</v>
      </c>
      <c r="KQ89" s="40">
        <f>IF(KQ$7="",0,IF(KQ$1=MAX($1:$1),$R67-SUM($T89:KP89),IF(KQ$1=1,SUMIFS(67:67,$1:$1,"&gt;="&amp;1,$1:$1,"&lt;="&amp;INT(-$N89/30))+(-$N89/30-INT(-$N89/30))*SUMIFS(67:67,$1:$1,INT(-$N89/30)+1),0)+(-$N89/30-INT(-$N89/30))*SUMIFS(67:67,$1:$1,KQ$1+INT(-$N89/30)+1)+(INT(-$N89/30)+1--$N89/30)*SUMIFS(67:67,$1:$1,KQ$1+INT(-$N89/30))))</f>
        <v>0</v>
      </c>
      <c r="KR89" s="40">
        <f>IF(KR$7="",0,IF(KR$1=MAX($1:$1),$R67-SUM($T89:KQ89),IF(KR$1=1,SUMIFS(67:67,$1:$1,"&gt;="&amp;1,$1:$1,"&lt;="&amp;INT(-$N89/30))+(-$N89/30-INT(-$N89/30))*SUMIFS(67:67,$1:$1,INT(-$N89/30)+1),0)+(-$N89/30-INT(-$N89/30))*SUMIFS(67:67,$1:$1,KR$1+INT(-$N89/30)+1)+(INT(-$N89/30)+1--$N89/30)*SUMIFS(67:67,$1:$1,KR$1+INT(-$N89/30))))</f>
        <v>0</v>
      </c>
      <c r="KS89" s="40">
        <f>IF(KS$7="",0,IF(KS$1=MAX($1:$1),$R67-SUM($T89:KR89),IF(KS$1=1,SUMIFS(67:67,$1:$1,"&gt;="&amp;1,$1:$1,"&lt;="&amp;INT(-$N89/30))+(-$N89/30-INT(-$N89/30))*SUMIFS(67:67,$1:$1,INT(-$N89/30)+1),0)+(-$N89/30-INT(-$N89/30))*SUMIFS(67:67,$1:$1,KS$1+INT(-$N89/30)+1)+(INT(-$N89/30)+1--$N89/30)*SUMIFS(67:67,$1:$1,KS$1+INT(-$N89/30))))</f>
        <v>0</v>
      </c>
      <c r="KT89" s="40">
        <f>IF(KT$7="",0,IF(KT$1=MAX($1:$1),$R67-SUM($T89:KS89),IF(KT$1=1,SUMIFS(67:67,$1:$1,"&gt;="&amp;1,$1:$1,"&lt;="&amp;INT(-$N89/30))+(-$N89/30-INT(-$N89/30))*SUMIFS(67:67,$1:$1,INT(-$N89/30)+1),0)+(-$N89/30-INT(-$N89/30))*SUMIFS(67:67,$1:$1,KT$1+INT(-$N89/30)+1)+(INT(-$N89/30)+1--$N89/30)*SUMIFS(67:67,$1:$1,KT$1+INT(-$N89/30))))</f>
        <v>0</v>
      </c>
      <c r="KU89" s="40">
        <f>IF(KU$7="",0,IF(KU$1=MAX($1:$1),$R67-SUM($T89:KT89),IF(KU$1=1,SUMIFS(67:67,$1:$1,"&gt;="&amp;1,$1:$1,"&lt;="&amp;INT(-$N89/30))+(-$N89/30-INT(-$N89/30))*SUMIFS(67:67,$1:$1,INT(-$N89/30)+1),0)+(-$N89/30-INT(-$N89/30))*SUMIFS(67:67,$1:$1,KU$1+INT(-$N89/30)+1)+(INT(-$N89/30)+1--$N89/30)*SUMIFS(67:67,$1:$1,KU$1+INT(-$N89/30))))</f>
        <v>0</v>
      </c>
      <c r="KV89" s="40">
        <f>IF(KV$7="",0,IF(KV$1=MAX($1:$1),$R67-SUM($T89:KU89),IF(KV$1=1,SUMIFS(67:67,$1:$1,"&gt;="&amp;1,$1:$1,"&lt;="&amp;INT(-$N89/30))+(-$N89/30-INT(-$N89/30))*SUMIFS(67:67,$1:$1,INT(-$N89/30)+1),0)+(-$N89/30-INT(-$N89/30))*SUMIFS(67:67,$1:$1,KV$1+INT(-$N89/30)+1)+(INT(-$N89/30)+1--$N89/30)*SUMIFS(67:67,$1:$1,KV$1+INT(-$N89/30))))</f>
        <v>0</v>
      </c>
      <c r="KW89" s="1"/>
      <c r="KX89" s="1"/>
    </row>
    <row r="90" spans="1:310" x14ac:dyDescent="0.25">
      <c r="A90" s="1"/>
      <c r="B90" s="79"/>
      <c r="C90" s="79"/>
      <c r="D90" s="79"/>
      <c r="E90" s="1" t="str">
        <f>E87</f>
        <v>поступление денежных средств от продажи услуг</v>
      </c>
      <c r="F90" s="1"/>
      <c r="G90" s="1"/>
      <c r="H90" s="11" t="str">
        <f t="shared" si="69"/>
        <v>руб.</v>
      </c>
      <c r="I90" s="1"/>
      <c r="J90" s="1"/>
      <c r="K90" s="1" t="str">
        <f>справочники!$U$15</f>
        <v>непостоянные-30сотрудников</v>
      </c>
      <c r="L90" s="1"/>
      <c r="M90" s="5"/>
      <c r="N90" s="40">
        <f>условия!V112</f>
        <v>40</v>
      </c>
      <c r="O90" s="19"/>
      <c r="P90" s="1"/>
      <c r="Q90" s="1"/>
      <c r="R90" s="40">
        <f>SUMIFS($T90:$KW90,$T$1:$KW$1,"&gt;="&amp;1,$T$1:$KW$1,"&lt;="&amp;MAX($1:$1))</f>
        <v>16472232</v>
      </c>
      <c r="S90" s="1"/>
      <c r="T90" s="1"/>
      <c r="U90" s="40">
        <f>IF(U$7="",0,IF(U$1=MAX($1:$1),$R68-SUM($T90:T90),IF(U$1=1,SUMIFS(68:68,$1:$1,"&gt;="&amp;1,$1:$1,"&lt;="&amp;INT(-$N90/30))+(-$N90/30-INT(-$N90/30))*SUMIFS(68:68,$1:$1,INT(-$N90/30)+1),0)+(-$N90/30-INT(-$N90/30))*SUMIFS(68:68,$1:$1,U$1+INT(-$N90/30)+1)+(INT(-$N90/30)+1--$N90/30)*SUMIFS(68:68,$1:$1,U$1+INT(-$N90/30))))</f>
        <v>0</v>
      </c>
      <c r="V90" s="40">
        <f>IF(V$7="",0,IF(V$1=MAX($1:$1),$R68-SUM($T90:U90),IF(V$1=1,SUMIFS(68:68,$1:$1,"&gt;="&amp;1,$1:$1,"&lt;="&amp;INT(-$N90/30))+(-$N90/30-INT(-$N90/30))*SUMIFS(68:68,$1:$1,INT(-$N90/30)+1),0)+(-$N90/30-INT(-$N90/30))*SUMIFS(68:68,$1:$1,V$1+INT(-$N90/30)+1)+(INT(-$N90/30)+1--$N90/30)*SUMIFS(68:68,$1:$1,V$1+INT(-$N90/30))))</f>
        <v>40572.000000000065</v>
      </c>
      <c r="W90" s="40">
        <f>IF(W$7="",0,IF(W$1=MAX($1:$1),$R68-SUM($T90:V90),IF(W$1=1,SUMIFS(68:68,$1:$1,"&gt;="&amp;1,$1:$1,"&lt;="&amp;INT(-$N90/30))+(-$N90/30-INT(-$N90/30))*SUMIFS(68:68,$1:$1,INT(-$N90/30)+1),0)+(-$N90/30-INT(-$N90/30))*SUMIFS(68:68,$1:$1,W$1+INT(-$N90/30)+1)+(INT(-$N90/30)+1--$N90/30)*SUMIFS(68:68,$1:$1,W$1+INT(-$N90/30))))</f>
        <v>104811.0000000001</v>
      </c>
      <c r="X90" s="40">
        <f>IF(X$7="",0,IF(X$1=MAX($1:$1),$R68-SUM($T90:W90),IF(X$1=1,SUMIFS(68:68,$1:$1,"&gt;="&amp;1,$1:$1,"&lt;="&amp;INT(-$N90/30))+(-$N90/30-INT(-$N90/30))*SUMIFS(68:68,$1:$1,INT(-$N90/30)+1),0)+(-$N90/30-INT(-$N90/30))*SUMIFS(68:68,$1:$1,X$1+INT(-$N90/30)+1)+(INT(-$N90/30)+1--$N90/30)*SUMIFS(68:68,$1:$1,X$1+INT(-$N90/30))))</f>
        <v>174121.50000000012</v>
      </c>
      <c r="Y90" s="40">
        <f>IF(Y$7="",0,IF(Y$1=MAX($1:$1),$R68-SUM($T90:X90),IF(Y$1=1,SUMIFS(68:68,$1:$1,"&gt;="&amp;1,$1:$1,"&lt;="&amp;INT(-$N90/30))+(-$N90/30-INT(-$N90/30))*SUMIFS(68:68,$1:$1,INT(-$N90/30)+1),0)+(-$N90/30-INT(-$N90/30))*SUMIFS(68:68,$1:$1,Y$1+INT(-$N90/30)+1)+(INT(-$N90/30)+1--$N90/30)*SUMIFS(68:68,$1:$1,Y$1+INT(-$N90/30))))</f>
        <v>248503.50000000012</v>
      </c>
      <c r="Z90" s="40">
        <f>IF(Z$7="",0,IF(Z$1=MAX($1:$1),$R68-SUM($T90:Y90),IF(Z$1=1,SUMIFS(68:68,$1:$1,"&gt;="&amp;1,$1:$1,"&lt;="&amp;INT(-$N90/30))+(-$N90/30-INT(-$N90/30))*SUMIFS(68:68,$1:$1,INT(-$N90/30)+1),0)+(-$N90/30-INT(-$N90/30))*SUMIFS(68:68,$1:$1,Z$1+INT(-$N90/30)+1)+(INT(-$N90/30)+1--$N90/30)*SUMIFS(68:68,$1:$1,Z$1+INT(-$N90/30))))</f>
        <v>327957.00000000012</v>
      </c>
      <c r="AA90" s="40">
        <f>IF(AA$7="",0,IF(AA$1=MAX($1:$1),$R68-SUM($T90:Z90),IF(AA$1=1,SUMIFS(68:68,$1:$1,"&gt;="&amp;1,$1:$1,"&lt;="&amp;INT(-$N90/30))+(-$N90/30-INT(-$N90/30))*SUMIFS(68:68,$1:$1,INT(-$N90/30)+1),0)+(-$N90/30-INT(-$N90/30))*SUMIFS(68:68,$1:$1,AA$1+INT(-$N90/30)+1)+(INT(-$N90/30)+1--$N90/30)*SUMIFS(68:68,$1:$1,AA$1+INT(-$N90/30))))</f>
        <v>412482.00000000012</v>
      </c>
      <c r="AB90" s="40">
        <f>IF(AB$7="",0,IF(AB$1=MAX($1:$1),$R68-SUM($T90:AA90),IF(AB$1=1,SUMIFS(68:68,$1:$1,"&gt;="&amp;1,$1:$1,"&lt;="&amp;INT(-$N90/30))+(-$N90/30-INT(-$N90/30))*SUMIFS(68:68,$1:$1,INT(-$N90/30)+1),0)+(-$N90/30-INT(-$N90/30))*SUMIFS(68:68,$1:$1,AB$1+INT(-$N90/30)+1)+(INT(-$N90/30)+1--$N90/30)*SUMIFS(68:68,$1:$1,AB$1+INT(-$N90/30))))</f>
        <v>502078.50000000012</v>
      </c>
      <c r="AC90" s="40">
        <f>IF(AC$7="",0,IF(AC$1=MAX($1:$1),$R68-SUM($T90:AB90),IF(AC$1=1,SUMIFS(68:68,$1:$1,"&gt;="&amp;1,$1:$1,"&lt;="&amp;INT(-$N90/30))+(-$N90/30-INT(-$N90/30))*SUMIFS(68:68,$1:$1,INT(-$N90/30)+1),0)+(-$N90/30-INT(-$N90/30))*SUMIFS(68:68,$1:$1,AC$1+INT(-$N90/30)+1)+(INT(-$N90/30)+1--$N90/30)*SUMIFS(68:68,$1:$1,AC$1+INT(-$N90/30))))</f>
        <v>556174.50000000012</v>
      </c>
      <c r="AD90" s="40">
        <f>IF(AD$7="",0,IF(AD$1=MAX($1:$1),$R68-SUM($T90:AC90),IF(AD$1=1,SUMIFS(68:68,$1:$1,"&gt;="&amp;1,$1:$1,"&lt;="&amp;INT(-$N90/30))+(-$N90/30-INT(-$N90/30))*SUMIFS(68:68,$1:$1,INT(-$N90/30)+1),0)+(-$N90/30-INT(-$N90/30))*SUMIFS(68:68,$1:$1,AD$1+INT(-$N90/30)+1)+(INT(-$N90/30)+1--$N90/30)*SUMIFS(68:68,$1:$1,AD$1+INT(-$N90/30))))</f>
        <v>591675.00000000012</v>
      </c>
      <c r="AE90" s="40">
        <f>IF(AE$7="",0,IF(AE$1=MAX($1:$1),$R68-SUM($T90:AD90),IF(AE$1=1,SUMIFS(68:68,$1:$1,"&gt;="&amp;1,$1:$1,"&lt;="&amp;INT(-$N90/30))+(-$N90/30-INT(-$N90/30))*SUMIFS(68:68,$1:$1,INT(-$N90/30)+1),0)+(-$N90/30-INT(-$N90/30))*SUMIFS(68:68,$1:$1,AE$1+INT(-$N90/30)+1)+(INT(-$N90/30)+1--$N90/30)*SUMIFS(68:68,$1:$1,AE$1+INT(-$N90/30))))</f>
        <v>627175.50000000012</v>
      </c>
      <c r="AF90" s="40">
        <f>IF(AF$7="",0,IF(AF$1=MAX($1:$1),$R68-SUM($T90:AE90),IF(AF$1=1,SUMIFS(68:68,$1:$1,"&gt;="&amp;1,$1:$1,"&lt;="&amp;INT(-$N90/30))+(-$N90/30-INT(-$N90/30))*SUMIFS(68:68,$1:$1,INT(-$N90/30)+1),0)+(-$N90/30-INT(-$N90/30))*SUMIFS(68:68,$1:$1,AF$1+INT(-$N90/30)+1)+(INT(-$N90/30)+1--$N90/30)*SUMIFS(68:68,$1:$1,AF$1+INT(-$N90/30))))</f>
        <v>662676</v>
      </c>
      <c r="AG90" s="40">
        <f>IF(AG$7="",0,IF(AG$1=MAX($1:$1),$R68-SUM($T90:AF90),IF(AG$1=1,SUMIFS(68:68,$1:$1,"&gt;="&amp;1,$1:$1,"&lt;="&amp;INT(-$N90/30))+(-$N90/30-INT(-$N90/30))*SUMIFS(68:68,$1:$1,INT(-$N90/30)+1),0)+(-$N90/30-INT(-$N90/30))*SUMIFS(68:68,$1:$1,AG$1+INT(-$N90/30)+1)+(INT(-$N90/30)+1--$N90/30)*SUMIFS(68:68,$1:$1,AG$1+INT(-$N90/30))))</f>
        <v>698176.5</v>
      </c>
      <c r="AH90" s="40">
        <f>IF(AH$7="",0,IF(AH$1=MAX($1:$1),$R68-SUM($T90:AG90),IF(AH$1=1,SUMIFS(68:68,$1:$1,"&gt;="&amp;1,$1:$1,"&lt;="&amp;INT(-$N90/30))+(-$N90/30-INT(-$N90/30))*SUMIFS(68:68,$1:$1,INT(-$N90/30)+1),0)+(-$N90/30-INT(-$N90/30))*SUMIFS(68:68,$1:$1,AH$1+INT(-$N90/30)+1)+(INT(-$N90/30)+1--$N90/30)*SUMIFS(68:68,$1:$1,AH$1+INT(-$N90/30))))</f>
        <v>733677</v>
      </c>
      <c r="AI90" s="40">
        <f>IF(AI$7="",0,IF(AI$1=MAX($1:$1),$R68-SUM($T90:AH90),IF(AI$1=1,SUMIFS(68:68,$1:$1,"&gt;="&amp;1,$1:$1,"&lt;="&amp;INT(-$N90/30))+(-$N90/30-INT(-$N90/30))*SUMIFS(68:68,$1:$1,INT(-$N90/30)+1),0)+(-$N90/30-INT(-$N90/30))*SUMIFS(68:68,$1:$1,AI$1+INT(-$N90/30)+1)+(INT(-$N90/30)+1--$N90/30)*SUMIFS(68:68,$1:$1,AI$1+INT(-$N90/30))))</f>
        <v>769177.5</v>
      </c>
      <c r="AJ90" s="40">
        <f>IF(AJ$7="",0,IF(AJ$1=MAX($1:$1),$R68-SUM($T90:AI90),IF(AJ$1=1,SUMIFS(68:68,$1:$1,"&gt;="&amp;1,$1:$1,"&lt;="&amp;INT(-$N90/30))+(-$N90/30-INT(-$N90/30))*SUMIFS(68:68,$1:$1,INT(-$N90/30)+1),0)+(-$N90/30-INT(-$N90/30))*SUMIFS(68:68,$1:$1,AJ$1+INT(-$N90/30)+1)+(INT(-$N90/30)+1--$N90/30)*SUMIFS(68:68,$1:$1,AJ$1+INT(-$N90/30))))</f>
        <v>804678.00000000012</v>
      </c>
      <c r="AK90" s="40">
        <f>IF(AK$7="",0,IF(AK$1=MAX($1:$1),$R68-SUM($T90:AJ90),IF(AK$1=1,SUMIFS(68:68,$1:$1,"&gt;="&amp;1,$1:$1,"&lt;="&amp;INT(-$N90/30))+(-$N90/30-INT(-$N90/30))*SUMIFS(68:68,$1:$1,INT(-$N90/30)+1),0)+(-$N90/30-INT(-$N90/30))*SUMIFS(68:68,$1:$1,AK$1+INT(-$N90/30)+1)+(INT(-$N90/30)+1--$N90/30)*SUMIFS(68:68,$1:$1,AK$1+INT(-$N90/30))))</f>
        <v>840178.50000000023</v>
      </c>
      <c r="AL90" s="40">
        <f>IF(AL$7="",0,IF(AL$1=MAX($1:$1),$R68-SUM($T90:AK90),IF(AL$1=1,SUMIFS(68:68,$1:$1,"&gt;="&amp;1,$1:$1,"&lt;="&amp;INT(-$N90/30))+(-$N90/30-INT(-$N90/30))*SUMIFS(68:68,$1:$1,INT(-$N90/30)+1),0)+(-$N90/30-INT(-$N90/30))*SUMIFS(68:68,$1:$1,AL$1+INT(-$N90/30)+1)+(INT(-$N90/30)+1--$N90/30)*SUMIFS(68:68,$1:$1,AL$1+INT(-$N90/30))))</f>
        <v>875679.00000000023</v>
      </c>
      <c r="AM90" s="40">
        <f>IF(AM$7="",0,IF(AM$1=MAX($1:$1),$R68-SUM($T90:AL90),IF(AM$1=1,SUMIFS(68:68,$1:$1,"&gt;="&amp;1,$1:$1,"&lt;="&amp;INT(-$N90/30))+(-$N90/30-INT(-$N90/30))*SUMIFS(68:68,$1:$1,INT(-$N90/30)+1),0)+(-$N90/30-INT(-$N90/30))*SUMIFS(68:68,$1:$1,AM$1+INT(-$N90/30)+1)+(INT(-$N90/30)+1--$N90/30)*SUMIFS(68:68,$1:$1,AM$1+INT(-$N90/30))))</f>
        <v>911179.50000000012</v>
      </c>
      <c r="AN90" s="40">
        <f>IF(AN$7="",0,IF(AN$1=MAX($1:$1),$R68-SUM($T90:AM90),IF(AN$1=1,SUMIFS(68:68,$1:$1,"&gt;="&amp;1,$1:$1,"&lt;="&amp;INT(-$N90/30))+(-$N90/30-INT(-$N90/30))*SUMIFS(68:68,$1:$1,INT(-$N90/30)+1),0)+(-$N90/30-INT(-$N90/30))*SUMIFS(68:68,$1:$1,AN$1+INT(-$N90/30)+1)+(INT(-$N90/30)+1--$N90/30)*SUMIFS(68:68,$1:$1,AN$1+INT(-$N90/30))))</f>
        <v>946680.00000000023</v>
      </c>
      <c r="AO90" s="40">
        <f>IF(AO$7="",0,IF(AO$1=MAX($1:$1),$R68-SUM($T90:AN90),IF(AO$1=1,SUMIFS(68:68,$1:$1,"&gt;="&amp;1,$1:$1,"&lt;="&amp;INT(-$N90/30))+(-$N90/30-INT(-$N90/30))*SUMIFS(68:68,$1:$1,INT(-$N90/30)+1),0)+(-$N90/30-INT(-$N90/30))*SUMIFS(68:68,$1:$1,AO$1+INT(-$N90/30)+1)+(INT(-$N90/30)+1--$N90/30)*SUMIFS(68:68,$1:$1,AO$1+INT(-$N90/30))))</f>
        <v>982180.50000000035</v>
      </c>
      <c r="AP90" s="40">
        <f>IF(AP$7="",0,IF(AP$1=MAX($1:$1),$R68-SUM($T90:AO90),IF(AP$1=1,SUMIFS(68:68,$1:$1,"&gt;="&amp;1,$1:$1,"&lt;="&amp;INT(-$N90/30))+(-$N90/30-INT(-$N90/30))*SUMIFS(68:68,$1:$1,INT(-$N90/30)+1),0)+(-$N90/30-INT(-$N90/30))*SUMIFS(68:68,$1:$1,AP$1+INT(-$N90/30)+1)+(INT(-$N90/30)+1--$N90/30)*SUMIFS(68:68,$1:$1,AP$1+INT(-$N90/30))))</f>
        <v>1017681.0000000005</v>
      </c>
      <c r="AQ90" s="40">
        <f>IF(AQ$7="",0,IF(AQ$1=MAX($1:$1),$R68-SUM($T90:AP90),IF(AQ$1=1,SUMIFS(68:68,$1:$1,"&gt;="&amp;1,$1:$1,"&lt;="&amp;INT(-$N90/30))+(-$N90/30-INT(-$N90/30))*SUMIFS(68:68,$1:$1,INT(-$N90/30)+1),0)+(-$N90/30-INT(-$N90/30))*SUMIFS(68:68,$1:$1,AQ$1+INT(-$N90/30)+1)+(INT(-$N90/30)+1--$N90/30)*SUMIFS(68:68,$1:$1,AQ$1+INT(-$N90/30))))</f>
        <v>1053181.5000000002</v>
      </c>
      <c r="AR90" s="40">
        <f>IF(AR$7="",0,IF(AR$1=MAX($1:$1),$R68-SUM($T90:AQ90),IF(AR$1=1,SUMIFS(68:68,$1:$1,"&gt;="&amp;1,$1:$1,"&lt;="&amp;INT(-$N90/30))+(-$N90/30-INT(-$N90/30))*SUMIFS(68:68,$1:$1,INT(-$N90/30)+1),0)+(-$N90/30-INT(-$N90/30))*SUMIFS(68:68,$1:$1,AR$1+INT(-$N90/30)+1)+(INT(-$N90/30)+1--$N90/30)*SUMIFS(68:68,$1:$1,AR$1+INT(-$N90/30))))</f>
        <v>1088682.0000000005</v>
      </c>
      <c r="AS90" s="40">
        <f>IF(AS$7="",0,IF(AS$1=MAX($1:$1),$R68-SUM($T90:AR90),IF(AS$1=1,SUMIFS(68:68,$1:$1,"&gt;="&amp;1,$1:$1,"&lt;="&amp;INT(-$N90/30))+(-$N90/30-INT(-$N90/30))*SUMIFS(68:68,$1:$1,INT(-$N90/30)+1),0)+(-$N90/30-INT(-$N90/30))*SUMIFS(68:68,$1:$1,AS$1+INT(-$N90/30)+1)+(INT(-$N90/30)+1--$N90/30)*SUMIFS(68:68,$1:$1,AS$1+INT(-$N90/30))))</f>
        <v>1502854.4999999981</v>
      </c>
      <c r="AT90" s="40">
        <f>IF(AT$7="",0,IF(AT$1=MAX($1:$1),$R68-SUM($T90:AS90),IF(AT$1=1,SUMIFS(68:68,$1:$1,"&gt;="&amp;1,$1:$1,"&lt;="&amp;INT(-$N90/30))+(-$N90/30-INT(-$N90/30))*SUMIFS(68:68,$1:$1,INT(-$N90/30)+1),0)+(-$N90/30-INT(-$N90/30))*SUMIFS(68:68,$1:$1,AT$1+INT(-$N90/30)+1)+(INT(-$N90/30)+1--$N90/30)*SUMIFS(68:68,$1:$1,AT$1+INT(-$N90/30))))</f>
        <v>0</v>
      </c>
      <c r="AU90" s="40">
        <f>IF(AU$7="",0,IF(AU$1=MAX($1:$1),$R68-SUM($T90:AT90),IF(AU$1=1,SUMIFS(68:68,$1:$1,"&gt;="&amp;1,$1:$1,"&lt;="&amp;INT(-$N90/30))+(-$N90/30-INT(-$N90/30))*SUMIFS(68:68,$1:$1,INT(-$N90/30)+1),0)+(-$N90/30-INT(-$N90/30))*SUMIFS(68:68,$1:$1,AU$1+INT(-$N90/30)+1)+(INT(-$N90/30)+1--$N90/30)*SUMIFS(68:68,$1:$1,AU$1+INT(-$N90/30))))</f>
        <v>0</v>
      </c>
      <c r="AV90" s="40">
        <f>IF(AV$7="",0,IF(AV$1=MAX($1:$1),$R68-SUM($T90:AU90),IF(AV$1=1,SUMIFS(68:68,$1:$1,"&gt;="&amp;1,$1:$1,"&lt;="&amp;INT(-$N90/30))+(-$N90/30-INT(-$N90/30))*SUMIFS(68:68,$1:$1,INT(-$N90/30)+1),0)+(-$N90/30-INT(-$N90/30))*SUMIFS(68:68,$1:$1,AV$1+INT(-$N90/30)+1)+(INT(-$N90/30)+1--$N90/30)*SUMIFS(68:68,$1:$1,AV$1+INT(-$N90/30))))</f>
        <v>0</v>
      </c>
      <c r="AW90" s="40">
        <f>IF(AW$7="",0,IF(AW$1=MAX($1:$1),$R68-SUM($T90:AV90),IF(AW$1=1,SUMIFS(68:68,$1:$1,"&gt;="&amp;1,$1:$1,"&lt;="&amp;INT(-$N90/30))+(-$N90/30-INT(-$N90/30))*SUMIFS(68:68,$1:$1,INT(-$N90/30)+1),0)+(-$N90/30-INT(-$N90/30))*SUMIFS(68:68,$1:$1,AW$1+INT(-$N90/30)+1)+(INT(-$N90/30)+1--$N90/30)*SUMIFS(68:68,$1:$1,AW$1+INT(-$N90/30))))</f>
        <v>0</v>
      </c>
      <c r="AX90" s="40">
        <f>IF(AX$7="",0,IF(AX$1=MAX($1:$1),$R68-SUM($T90:AW90),IF(AX$1=1,SUMIFS(68:68,$1:$1,"&gt;="&amp;1,$1:$1,"&lt;="&amp;INT(-$N90/30))+(-$N90/30-INT(-$N90/30))*SUMIFS(68:68,$1:$1,INT(-$N90/30)+1),0)+(-$N90/30-INT(-$N90/30))*SUMIFS(68:68,$1:$1,AX$1+INT(-$N90/30)+1)+(INT(-$N90/30)+1--$N90/30)*SUMIFS(68:68,$1:$1,AX$1+INT(-$N90/30))))</f>
        <v>0</v>
      </c>
      <c r="AY90" s="40">
        <f>IF(AY$7="",0,IF(AY$1=MAX($1:$1),$R68-SUM($T90:AX90),IF(AY$1=1,SUMIFS(68:68,$1:$1,"&gt;="&amp;1,$1:$1,"&lt;="&amp;INT(-$N90/30))+(-$N90/30-INT(-$N90/30))*SUMIFS(68:68,$1:$1,INT(-$N90/30)+1),0)+(-$N90/30-INT(-$N90/30))*SUMIFS(68:68,$1:$1,AY$1+INT(-$N90/30)+1)+(INT(-$N90/30)+1--$N90/30)*SUMIFS(68:68,$1:$1,AY$1+INT(-$N90/30))))</f>
        <v>0</v>
      </c>
      <c r="AZ90" s="40">
        <f>IF(AZ$7="",0,IF(AZ$1=MAX($1:$1),$R68-SUM($T90:AY90),IF(AZ$1=1,SUMIFS(68:68,$1:$1,"&gt;="&amp;1,$1:$1,"&lt;="&amp;INT(-$N90/30))+(-$N90/30-INT(-$N90/30))*SUMIFS(68:68,$1:$1,INT(-$N90/30)+1),0)+(-$N90/30-INT(-$N90/30))*SUMIFS(68:68,$1:$1,AZ$1+INT(-$N90/30)+1)+(INT(-$N90/30)+1--$N90/30)*SUMIFS(68:68,$1:$1,AZ$1+INT(-$N90/30))))</f>
        <v>0</v>
      </c>
      <c r="BA90" s="40">
        <f>IF(BA$7="",0,IF(BA$1=MAX($1:$1),$R68-SUM($T90:AZ90),IF(BA$1=1,SUMIFS(68:68,$1:$1,"&gt;="&amp;1,$1:$1,"&lt;="&amp;INT(-$N90/30))+(-$N90/30-INT(-$N90/30))*SUMIFS(68:68,$1:$1,INT(-$N90/30)+1),0)+(-$N90/30-INT(-$N90/30))*SUMIFS(68:68,$1:$1,BA$1+INT(-$N90/30)+1)+(INT(-$N90/30)+1--$N90/30)*SUMIFS(68:68,$1:$1,BA$1+INT(-$N90/30))))</f>
        <v>0</v>
      </c>
      <c r="BB90" s="40">
        <f>IF(BB$7="",0,IF(BB$1=MAX($1:$1),$R68-SUM($T90:BA90),IF(BB$1=1,SUMIFS(68:68,$1:$1,"&gt;="&amp;1,$1:$1,"&lt;="&amp;INT(-$N90/30))+(-$N90/30-INT(-$N90/30))*SUMIFS(68:68,$1:$1,INT(-$N90/30)+1),0)+(-$N90/30-INT(-$N90/30))*SUMIFS(68:68,$1:$1,BB$1+INT(-$N90/30)+1)+(INT(-$N90/30)+1--$N90/30)*SUMIFS(68:68,$1:$1,BB$1+INT(-$N90/30))))</f>
        <v>0</v>
      </c>
      <c r="BC90" s="40">
        <f>IF(BC$7="",0,IF(BC$1=MAX($1:$1),$R68-SUM($T90:BB90),IF(BC$1=1,SUMIFS(68:68,$1:$1,"&gt;="&amp;1,$1:$1,"&lt;="&amp;INT(-$N90/30))+(-$N90/30-INT(-$N90/30))*SUMIFS(68:68,$1:$1,INT(-$N90/30)+1),0)+(-$N90/30-INT(-$N90/30))*SUMIFS(68:68,$1:$1,BC$1+INT(-$N90/30)+1)+(INT(-$N90/30)+1--$N90/30)*SUMIFS(68:68,$1:$1,BC$1+INT(-$N90/30))))</f>
        <v>0</v>
      </c>
      <c r="BD90" s="40">
        <f>IF(BD$7="",0,IF(BD$1=MAX($1:$1),$R68-SUM($T90:BC90),IF(BD$1=1,SUMIFS(68:68,$1:$1,"&gt;="&amp;1,$1:$1,"&lt;="&amp;INT(-$N90/30))+(-$N90/30-INT(-$N90/30))*SUMIFS(68:68,$1:$1,INT(-$N90/30)+1),0)+(-$N90/30-INT(-$N90/30))*SUMIFS(68:68,$1:$1,BD$1+INT(-$N90/30)+1)+(INT(-$N90/30)+1--$N90/30)*SUMIFS(68:68,$1:$1,BD$1+INT(-$N90/30))))</f>
        <v>0</v>
      </c>
      <c r="BE90" s="40">
        <f>IF(BE$7="",0,IF(BE$1=MAX($1:$1),$R68-SUM($T90:BD90),IF(BE$1=1,SUMIFS(68:68,$1:$1,"&gt;="&amp;1,$1:$1,"&lt;="&amp;INT(-$N90/30))+(-$N90/30-INT(-$N90/30))*SUMIFS(68:68,$1:$1,INT(-$N90/30)+1),0)+(-$N90/30-INT(-$N90/30))*SUMIFS(68:68,$1:$1,BE$1+INT(-$N90/30)+1)+(INT(-$N90/30)+1--$N90/30)*SUMIFS(68:68,$1:$1,BE$1+INT(-$N90/30))))</f>
        <v>0</v>
      </c>
      <c r="BF90" s="40">
        <f>IF(BF$7="",0,IF(BF$1=MAX($1:$1),$R68-SUM($T90:BE90),IF(BF$1=1,SUMIFS(68:68,$1:$1,"&gt;="&amp;1,$1:$1,"&lt;="&amp;INT(-$N90/30))+(-$N90/30-INT(-$N90/30))*SUMIFS(68:68,$1:$1,INT(-$N90/30)+1),0)+(-$N90/30-INT(-$N90/30))*SUMIFS(68:68,$1:$1,BF$1+INT(-$N90/30)+1)+(INT(-$N90/30)+1--$N90/30)*SUMIFS(68:68,$1:$1,BF$1+INT(-$N90/30))))</f>
        <v>0</v>
      </c>
      <c r="BG90" s="40">
        <f>IF(BG$7="",0,IF(BG$1=MAX($1:$1),$R68-SUM($T90:BF90),IF(BG$1=1,SUMIFS(68:68,$1:$1,"&gt;="&amp;1,$1:$1,"&lt;="&amp;INT(-$N90/30))+(-$N90/30-INT(-$N90/30))*SUMIFS(68:68,$1:$1,INT(-$N90/30)+1),0)+(-$N90/30-INT(-$N90/30))*SUMIFS(68:68,$1:$1,BG$1+INT(-$N90/30)+1)+(INT(-$N90/30)+1--$N90/30)*SUMIFS(68:68,$1:$1,BG$1+INT(-$N90/30))))</f>
        <v>0</v>
      </c>
      <c r="BH90" s="40">
        <f>IF(BH$7="",0,IF(BH$1=MAX($1:$1),$R68-SUM($T90:BG90),IF(BH$1=1,SUMIFS(68:68,$1:$1,"&gt;="&amp;1,$1:$1,"&lt;="&amp;INT(-$N90/30))+(-$N90/30-INT(-$N90/30))*SUMIFS(68:68,$1:$1,INT(-$N90/30)+1),0)+(-$N90/30-INT(-$N90/30))*SUMIFS(68:68,$1:$1,BH$1+INT(-$N90/30)+1)+(INT(-$N90/30)+1--$N90/30)*SUMIFS(68:68,$1:$1,BH$1+INT(-$N90/30))))</f>
        <v>0</v>
      </c>
      <c r="BI90" s="40">
        <f>IF(BI$7="",0,IF(BI$1=MAX($1:$1),$R68-SUM($T90:BH90),IF(BI$1=1,SUMIFS(68:68,$1:$1,"&gt;="&amp;1,$1:$1,"&lt;="&amp;INT(-$N90/30))+(-$N90/30-INT(-$N90/30))*SUMIFS(68:68,$1:$1,INT(-$N90/30)+1),0)+(-$N90/30-INT(-$N90/30))*SUMIFS(68:68,$1:$1,BI$1+INT(-$N90/30)+1)+(INT(-$N90/30)+1--$N90/30)*SUMIFS(68:68,$1:$1,BI$1+INT(-$N90/30))))</f>
        <v>0</v>
      </c>
      <c r="BJ90" s="40">
        <f>IF(BJ$7="",0,IF(BJ$1=MAX($1:$1),$R68-SUM($T90:BI90),IF(BJ$1=1,SUMIFS(68:68,$1:$1,"&gt;="&amp;1,$1:$1,"&lt;="&amp;INT(-$N90/30))+(-$N90/30-INT(-$N90/30))*SUMIFS(68:68,$1:$1,INT(-$N90/30)+1),0)+(-$N90/30-INT(-$N90/30))*SUMIFS(68:68,$1:$1,BJ$1+INT(-$N90/30)+1)+(INT(-$N90/30)+1--$N90/30)*SUMIFS(68:68,$1:$1,BJ$1+INT(-$N90/30))))</f>
        <v>0</v>
      </c>
      <c r="BK90" s="40">
        <f>IF(BK$7="",0,IF(BK$1=MAX($1:$1),$R68-SUM($T90:BJ90),IF(BK$1=1,SUMIFS(68:68,$1:$1,"&gt;="&amp;1,$1:$1,"&lt;="&amp;INT(-$N90/30))+(-$N90/30-INT(-$N90/30))*SUMIFS(68:68,$1:$1,INT(-$N90/30)+1),0)+(-$N90/30-INT(-$N90/30))*SUMIFS(68:68,$1:$1,BK$1+INT(-$N90/30)+1)+(INT(-$N90/30)+1--$N90/30)*SUMIFS(68:68,$1:$1,BK$1+INT(-$N90/30))))</f>
        <v>0</v>
      </c>
      <c r="BL90" s="40">
        <f>IF(BL$7="",0,IF(BL$1=MAX($1:$1),$R68-SUM($T90:BK90),IF(BL$1=1,SUMIFS(68:68,$1:$1,"&gt;="&amp;1,$1:$1,"&lt;="&amp;INT(-$N90/30))+(-$N90/30-INT(-$N90/30))*SUMIFS(68:68,$1:$1,INT(-$N90/30)+1),0)+(-$N90/30-INT(-$N90/30))*SUMIFS(68:68,$1:$1,BL$1+INT(-$N90/30)+1)+(INT(-$N90/30)+1--$N90/30)*SUMIFS(68:68,$1:$1,BL$1+INT(-$N90/30))))</f>
        <v>0</v>
      </c>
      <c r="BM90" s="40">
        <f>IF(BM$7="",0,IF(BM$1=MAX($1:$1),$R68-SUM($T90:BL90),IF(BM$1=1,SUMIFS(68:68,$1:$1,"&gt;="&amp;1,$1:$1,"&lt;="&amp;INT(-$N90/30))+(-$N90/30-INT(-$N90/30))*SUMIFS(68:68,$1:$1,INT(-$N90/30)+1),0)+(-$N90/30-INT(-$N90/30))*SUMIFS(68:68,$1:$1,BM$1+INT(-$N90/30)+1)+(INT(-$N90/30)+1--$N90/30)*SUMIFS(68:68,$1:$1,BM$1+INT(-$N90/30))))</f>
        <v>0</v>
      </c>
      <c r="BN90" s="40">
        <f>IF(BN$7="",0,IF(BN$1=MAX($1:$1),$R68-SUM($T90:BM90),IF(BN$1=1,SUMIFS(68:68,$1:$1,"&gt;="&amp;1,$1:$1,"&lt;="&amp;INT(-$N90/30))+(-$N90/30-INT(-$N90/30))*SUMIFS(68:68,$1:$1,INT(-$N90/30)+1),0)+(-$N90/30-INT(-$N90/30))*SUMIFS(68:68,$1:$1,BN$1+INT(-$N90/30)+1)+(INT(-$N90/30)+1--$N90/30)*SUMIFS(68:68,$1:$1,BN$1+INT(-$N90/30))))</f>
        <v>0</v>
      </c>
      <c r="BO90" s="40">
        <f>IF(BO$7="",0,IF(BO$1=MAX($1:$1),$R68-SUM($T90:BN90),IF(BO$1=1,SUMIFS(68:68,$1:$1,"&gt;="&amp;1,$1:$1,"&lt;="&amp;INT(-$N90/30))+(-$N90/30-INT(-$N90/30))*SUMIFS(68:68,$1:$1,INT(-$N90/30)+1),0)+(-$N90/30-INT(-$N90/30))*SUMIFS(68:68,$1:$1,BO$1+INT(-$N90/30)+1)+(INT(-$N90/30)+1--$N90/30)*SUMIFS(68:68,$1:$1,BO$1+INT(-$N90/30))))</f>
        <v>0</v>
      </c>
      <c r="BP90" s="40">
        <f>IF(BP$7="",0,IF(BP$1=MAX($1:$1),$R68-SUM($T90:BO90),IF(BP$1=1,SUMIFS(68:68,$1:$1,"&gt;="&amp;1,$1:$1,"&lt;="&amp;INT(-$N90/30))+(-$N90/30-INT(-$N90/30))*SUMIFS(68:68,$1:$1,INT(-$N90/30)+1),0)+(-$N90/30-INT(-$N90/30))*SUMIFS(68:68,$1:$1,BP$1+INT(-$N90/30)+1)+(INT(-$N90/30)+1--$N90/30)*SUMIFS(68:68,$1:$1,BP$1+INT(-$N90/30))))</f>
        <v>0</v>
      </c>
      <c r="BQ90" s="40">
        <f>IF(BQ$7="",0,IF(BQ$1=MAX($1:$1),$R68-SUM($T90:BP90),IF(BQ$1=1,SUMIFS(68:68,$1:$1,"&gt;="&amp;1,$1:$1,"&lt;="&amp;INT(-$N90/30))+(-$N90/30-INT(-$N90/30))*SUMIFS(68:68,$1:$1,INT(-$N90/30)+1),0)+(-$N90/30-INT(-$N90/30))*SUMIFS(68:68,$1:$1,BQ$1+INT(-$N90/30)+1)+(INT(-$N90/30)+1--$N90/30)*SUMIFS(68:68,$1:$1,BQ$1+INT(-$N90/30))))</f>
        <v>0</v>
      </c>
      <c r="BR90" s="40">
        <f>IF(BR$7="",0,IF(BR$1=MAX($1:$1),$R68-SUM($T90:BQ90),IF(BR$1=1,SUMIFS(68:68,$1:$1,"&gt;="&amp;1,$1:$1,"&lt;="&amp;INT(-$N90/30))+(-$N90/30-INT(-$N90/30))*SUMIFS(68:68,$1:$1,INT(-$N90/30)+1),0)+(-$N90/30-INT(-$N90/30))*SUMIFS(68:68,$1:$1,BR$1+INT(-$N90/30)+1)+(INT(-$N90/30)+1--$N90/30)*SUMIFS(68:68,$1:$1,BR$1+INT(-$N90/30))))</f>
        <v>0</v>
      </c>
      <c r="BS90" s="40">
        <f>IF(BS$7="",0,IF(BS$1=MAX($1:$1),$R68-SUM($T90:BR90),IF(BS$1=1,SUMIFS(68:68,$1:$1,"&gt;="&amp;1,$1:$1,"&lt;="&amp;INT(-$N90/30))+(-$N90/30-INT(-$N90/30))*SUMIFS(68:68,$1:$1,INT(-$N90/30)+1),0)+(-$N90/30-INT(-$N90/30))*SUMIFS(68:68,$1:$1,BS$1+INT(-$N90/30)+1)+(INT(-$N90/30)+1--$N90/30)*SUMIFS(68:68,$1:$1,BS$1+INT(-$N90/30))))</f>
        <v>0</v>
      </c>
      <c r="BT90" s="40">
        <f>IF(BT$7="",0,IF(BT$1=MAX($1:$1),$R68-SUM($T90:BS90),IF(BT$1=1,SUMIFS(68:68,$1:$1,"&gt;="&amp;1,$1:$1,"&lt;="&amp;INT(-$N90/30))+(-$N90/30-INT(-$N90/30))*SUMIFS(68:68,$1:$1,INT(-$N90/30)+1),0)+(-$N90/30-INT(-$N90/30))*SUMIFS(68:68,$1:$1,BT$1+INT(-$N90/30)+1)+(INT(-$N90/30)+1--$N90/30)*SUMIFS(68:68,$1:$1,BT$1+INT(-$N90/30))))</f>
        <v>0</v>
      </c>
      <c r="BU90" s="40">
        <f>IF(BU$7="",0,IF(BU$1=MAX($1:$1),$R68-SUM($T90:BT90),IF(BU$1=1,SUMIFS(68:68,$1:$1,"&gt;="&amp;1,$1:$1,"&lt;="&amp;INT(-$N90/30))+(-$N90/30-INT(-$N90/30))*SUMIFS(68:68,$1:$1,INT(-$N90/30)+1),0)+(-$N90/30-INT(-$N90/30))*SUMIFS(68:68,$1:$1,BU$1+INT(-$N90/30)+1)+(INT(-$N90/30)+1--$N90/30)*SUMIFS(68:68,$1:$1,BU$1+INT(-$N90/30))))</f>
        <v>0</v>
      </c>
      <c r="BV90" s="40">
        <f>IF(BV$7="",0,IF(BV$1=MAX($1:$1),$R68-SUM($T90:BU90),IF(BV$1=1,SUMIFS(68:68,$1:$1,"&gt;="&amp;1,$1:$1,"&lt;="&amp;INT(-$N90/30))+(-$N90/30-INT(-$N90/30))*SUMIFS(68:68,$1:$1,INT(-$N90/30)+1),0)+(-$N90/30-INT(-$N90/30))*SUMIFS(68:68,$1:$1,BV$1+INT(-$N90/30)+1)+(INT(-$N90/30)+1--$N90/30)*SUMIFS(68:68,$1:$1,BV$1+INT(-$N90/30))))</f>
        <v>0</v>
      </c>
      <c r="BW90" s="40">
        <f>IF(BW$7="",0,IF(BW$1=MAX($1:$1),$R68-SUM($T90:BV90),IF(BW$1=1,SUMIFS(68:68,$1:$1,"&gt;="&amp;1,$1:$1,"&lt;="&amp;INT(-$N90/30))+(-$N90/30-INT(-$N90/30))*SUMIFS(68:68,$1:$1,INT(-$N90/30)+1),0)+(-$N90/30-INT(-$N90/30))*SUMIFS(68:68,$1:$1,BW$1+INT(-$N90/30)+1)+(INT(-$N90/30)+1--$N90/30)*SUMIFS(68:68,$1:$1,BW$1+INT(-$N90/30))))</f>
        <v>0</v>
      </c>
      <c r="BX90" s="40">
        <f>IF(BX$7="",0,IF(BX$1=MAX($1:$1),$R68-SUM($T90:BW90),IF(BX$1=1,SUMIFS(68:68,$1:$1,"&gt;="&amp;1,$1:$1,"&lt;="&amp;INT(-$N90/30))+(-$N90/30-INT(-$N90/30))*SUMIFS(68:68,$1:$1,INT(-$N90/30)+1),0)+(-$N90/30-INT(-$N90/30))*SUMIFS(68:68,$1:$1,BX$1+INT(-$N90/30)+1)+(INT(-$N90/30)+1--$N90/30)*SUMIFS(68:68,$1:$1,BX$1+INT(-$N90/30))))</f>
        <v>0</v>
      </c>
      <c r="BY90" s="40">
        <f>IF(BY$7="",0,IF(BY$1=MAX($1:$1),$R68-SUM($T90:BX90),IF(BY$1=1,SUMIFS(68:68,$1:$1,"&gt;="&amp;1,$1:$1,"&lt;="&amp;INT(-$N90/30))+(-$N90/30-INT(-$N90/30))*SUMIFS(68:68,$1:$1,INT(-$N90/30)+1),0)+(-$N90/30-INT(-$N90/30))*SUMIFS(68:68,$1:$1,BY$1+INT(-$N90/30)+1)+(INT(-$N90/30)+1--$N90/30)*SUMIFS(68:68,$1:$1,BY$1+INT(-$N90/30))))</f>
        <v>0</v>
      </c>
      <c r="BZ90" s="40">
        <f>IF(BZ$7="",0,IF(BZ$1=MAX($1:$1),$R68-SUM($T90:BY90),IF(BZ$1=1,SUMIFS(68:68,$1:$1,"&gt;="&amp;1,$1:$1,"&lt;="&amp;INT(-$N90/30))+(-$N90/30-INT(-$N90/30))*SUMIFS(68:68,$1:$1,INT(-$N90/30)+1),0)+(-$N90/30-INT(-$N90/30))*SUMIFS(68:68,$1:$1,BZ$1+INT(-$N90/30)+1)+(INT(-$N90/30)+1--$N90/30)*SUMIFS(68:68,$1:$1,BZ$1+INT(-$N90/30))))</f>
        <v>0</v>
      </c>
      <c r="CA90" s="40">
        <f>IF(CA$7="",0,IF(CA$1=MAX($1:$1),$R68-SUM($T90:BZ90),IF(CA$1=1,SUMIFS(68:68,$1:$1,"&gt;="&amp;1,$1:$1,"&lt;="&amp;INT(-$N90/30))+(-$N90/30-INT(-$N90/30))*SUMIFS(68:68,$1:$1,INT(-$N90/30)+1),0)+(-$N90/30-INT(-$N90/30))*SUMIFS(68:68,$1:$1,CA$1+INT(-$N90/30)+1)+(INT(-$N90/30)+1--$N90/30)*SUMIFS(68:68,$1:$1,CA$1+INT(-$N90/30))))</f>
        <v>0</v>
      </c>
      <c r="CB90" s="40">
        <f>IF(CB$7="",0,IF(CB$1=MAX($1:$1),$R68-SUM($T90:CA90),IF(CB$1=1,SUMIFS(68:68,$1:$1,"&gt;="&amp;1,$1:$1,"&lt;="&amp;INT(-$N90/30))+(-$N90/30-INT(-$N90/30))*SUMIFS(68:68,$1:$1,INT(-$N90/30)+1),0)+(-$N90/30-INT(-$N90/30))*SUMIFS(68:68,$1:$1,CB$1+INT(-$N90/30)+1)+(INT(-$N90/30)+1--$N90/30)*SUMIFS(68:68,$1:$1,CB$1+INT(-$N90/30))))</f>
        <v>0</v>
      </c>
      <c r="CC90" s="40">
        <f>IF(CC$7="",0,IF(CC$1=MAX($1:$1),$R68-SUM($T90:CB90),IF(CC$1=1,SUMIFS(68:68,$1:$1,"&gt;="&amp;1,$1:$1,"&lt;="&amp;INT(-$N90/30))+(-$N90/30-INT(-$N90/30))*SUMIFS(68:68,$1:$1,INT(-$N90/30)+1),0)+(-$N90/30-INT(-$N90/30))*SUMIFS(68:68,$1:$1,CC$1+INT(-$N90/30)+1)+(INT(-$N90/30)+1--$N90/30)*SUMIFS(68:68,$1:$1,CC$1+INT(-$N90/30))))</f>
        <v>0</v>
      </c>
      <c r="CD90" s="40">
        <f>IF(CD$7="",0,IF(CD$1=MAX($1:$1),$R68-SUM($T90:CC90),IF(CD$1=1,SUMIFS(68:68,$1:$1,"&gt;="&amp;1,$1:$1,"&lt;="&amp;INT(-$N90/30))+(-$N90/30-INT(-$N90/30))*SUMIFS(68:68,$1:$1,INT(-$N90/30)+1),0)+(-$N90/30-INT(-$N90/30))*SUMIFS(68:68,$1:$1,CD$1+INT(-$N90/30)+1)+(INT(-$N90/30)+1--$N90/30)*SUMIFS(68:68,$1:$1,CD$1+INT(-$N90/30))))</f>
        <v>0</v>
      </c>
      <c r="CE90" s="40">
        <f>IF(CE$7="",0,IF(CE$1=MAX($1:$1),$R68-SUM($T90:CD90),IF(CE$1=1,SUMIFS(68:68,$1:$1,"&gt;="&amp;1,$1:$1,"&lt;="&amp;INT(-$N90/30))+(-$N90/30-INT(-$N90/30))*SUMIFS(68:68,$1:$1,INT(-$N90/30)+1),0)+(-$N90/30-INT(-$N90/30))*SUMIFS(68:68,$1:$1,CE$1+INT(-$N90/30)+1)+(INT(-$N90/30)+1--$N90/30)*SUMIFS(68:68,$1:$1,CE$1+INT(-$N90/30))))</f>
        <v>0</v>
      </c>
      <c r="CF90" s="40">
        <f>IF(CF$7="",0,IF(CF$1=MAX($1:$1),$R68-SUM($T90:CE90),IF(CF$1=1,SUMIFS(68:68,$1:$1,"&gt;="&amp;1,$1:$1,"&lt;="&amp;INT(-$N90/30))+(-$N90/30-INT(-$N90/30))*SUMIFS(68:68,$1:$1,INT(-$N90/30)+1),0)+(-$N90/30-INT(-$N90/30))*SUMIFS(68:68,$1:$1,CF$1+INT(-$N90/30)+1)+(INT(-$N90/30)+1--$N90/30)*SUMIFS(68:68,$1:$1,CF$1+INT(-$N90/30))))</f>
        <v>0</v>
      </c>
      <c r="CG90" s="40">
        <f>IF(CG$7="",0,IF(CG$1=MAX($1:$1),$R68-SUM($T90:CF90),IF(CG$1=1,SUMIFS(68:68,$1:$1,"&gt;="&amp;1,$1:$1,"&lt;="&amp;INT(-$N90/30))+(-$N90/30-INT(-$N90/30))*SUMIFS(68:68,$1:$1,INT(-$N90/30)+1),0)+(-$N90/30-INT(-$N90/30))*SUMIFS(68:68,$1:$1,CG$1+INT(-$N90/30)+1)+(INT(-$N90/30)+1--$N90/30)*SUMIFS(68:68,$1:$1,CG$1+INT(-$N90/30))))</f>
        <v>0</v>
      </c>
      <c r="CH90" s="40">
        <f>IF(CH$7="",0,IF(CH$1=MAX($1:$1),$R68-SUM($T90:CG90),IF(CH$1=1,SUMIFS(68:68,$1:$1,"&gt;="&amp;1,$1:$1,"&lt;="&amp;INT(-$N90/30))+(-$N90/30-INT(-$N90/30))*SUMIFS(68:68,$1:$1,INT(-$N90/30)+1),0)+(-$N90/30-INT(-$N90/30))*SUMIFS(68:68,$1:$1,CH$1+INT(-$N90/30)+1)+(INT(-$N90/30)+1--$N90/30)*SUMIFS(68:68,$1:$1,CH$1+INT(-$N90/30))))</f>
        <v>0</v>
      </c>
      <c r="CI90" s="40">
        <f>IF(CI$7="",0,IF(CI$1=MAX($1:$1),$R68-SUM($T90:CH90),IF(CI$1=1,SUMIFS(68:68,$1:$1,"&gt;="&amp;1,$1:$1,"&lt;="&amp;INT(-$N90/30))+(-$N90/30-INT(-$N90/30))*SUMIFS(68:68,$1:$1,INT(-$N90/30)+1),0)+(-$N90/30-INT(-$N90/30))*SUMIFS(68:68,$1:$1,CI$1+INT(-$N90/30)+1)+(INT(-$N90/30)+1--$N90/30)*SUMIFS(68:68,$1:$1,CI$1+INT(-$N90/30))))</f>
        <v>0</v>
      </c>
      <c r="CJ90" s="40">
        <f>IF(CJ$7="",0,IF(CJ$1=MAX($1:$1),$R68-SUM($T90:CI90),IF(CJ$1=1,SUMIFS(68:68,$1:$1,"&gt;="&amp;1,$1:$1,"&lt;="&amp;INT(-$N90/30))+(-$N90/30-INT(-$N90/30))*SUMIFS(68:68,$1:$1,INT(-$N90/30)+1),0)+(-$N90/30-INT(-$N90/30))*SUMIFS(68:68,$1:$1,CJ$1+INT(-$N90/30)+1)+(INT(-$N90/30)+1--$N90/30)*SUMIFS(68:68,$1:$1,CJ$1+INT(-$N90/30))))</f>
        <v>0</v>
      </c>
      <c r="CK90" s="40">
        <f>IF(CK$7="",0,IF(CK$1=MAX($1:$1),$R68-SUM($T90:CJ90),IF(CK$1=1,SUMIFS(68:68,$1:$1,"&gt;="&amp;1,$1:$1,"&lt;="&amp;INT(-$N90/30))+(-$N90/30-INT(-$N90/30))*SUMIFS(68:68,$1:$1,INT(-$N90/30)+1),0)+(-$N90/30-INT(-$N90/30))*SUMIFS(68:68,$1:$1,CK$1+INT(-$N90/30)+1)+(INT(-$N90/30)+1--$N90/30)*SUMIFS(68:68,$1:$1,CK$1+INT(-$N90/30))))</f>
        <v>0</v>
      </c>
      <c r="CL90" s="40">
        <f>IF(CL$7="",0,IF(CL$1=MAX($1:$1),$R68-SUM($T90:CK90),IF(CL$1=1,SUMIFS(68:68,$1:$1,"&gt;="&amp;1,$1:$1,"&lt;="&amp;INT(-$N90/30))+(-$N90/30-INT(-$N90/30))*SUMIFS(68:68,$1:$1,INT(-$N90/30)+1),0)+(-$N90/30-INT(-$N90/30))*SUMIFS(68:68,$1:$1,CL$1+INT(-$N90/30)+1)+(INT(-$N90/30)+1--$N90/30)*SUMIFS(68:68,$1:$1,CL$1+INT(-$N90/30))))</f>
        <v>0</v>
      </c>
      <c r="CM90" s="40">
        <f>IF(CM$7="",0,IF(CM$1=MAX($1:$1),$R68-SUM($T90:CL90),IF(CM$1=1,SUMIFS(68:68,$1:$1,"&gt;="&amp;1,$1:$1,"&lt;="&amp;INT(-$N90/30))+(-$N90/30-INT(-$N90/30))*SUMIFS(68:68,$1:$1,INT(-$N90/30)+1),0)+(-$N90/30-INT(-$N90/30))*SUMIFS(68:68,$1:$1,CM$1+INT(-$N90/30)+1)+(INT(-$N90/30)+1--$N90/30)*SUMIFS(68:68,$1:$1,CM$1+INT(-$N90/30))))</f>
        <v>0</v>
      </c>
      <c r="CN90" s="40">
        <f>IF(CN$7="",0,IF(CN$1=MAX($1:$1),$R68-SUM($T90:CM90),IF(CN$1=1,SUMIFS(68:68,$1:$1,"&gt;="&amp;1,$1:$1,"&lt;="&amp;INT(-$N90/30))+(-$N90/30-INT(-$N90/30))*SUMIFS(68:68,$1:$1,INT(-$N90/30)+1),0)+(-$N90/30-INT(-$N90/30))*SUMIFS(68:68,$1:$1,CN$1+INT(-$N90/30)+1)+(INT(-$N90/30)+1--$N90/30)*SUMIFS(68:68,$1:$1,CN$1+INT(-$N90/30))))</f>
        <v>0</v>
      </c>
      <c r="CO90" s="40">
        <f>IF(CO$7="",0,IF(CO$1=MAX($1:$1),$R68-SUM($T90:CN90),IF(CO$1=1,SUMIFS(68:68,$1:$1,"&gt;="&amp;1,$1:$1,"&lt;="&amp;INT(-$N90/30))+(-$N90/30-INT(-$N90/30))*SUMIFS(68:68,$1:$1,INT(-$N90/30)+1),0)+(-$N90/30-INT(-$N90/30))*SUMIFS(68:68,$1:$1,CO$1+INT(-$N90/30)+1)+(INT(-$N90/30)+1--$N90/30)*SUMIFS(68:68,$1:$1,CO$1+INT(-$N90/30))))</f>
        <v>0</v>
      </c>
      <c r="CP90" s="40">
        <f>IF(CP$7="",0,IF(CP$1=MAX($1:$1),$R68-SUM($T90:CO90),IF(CP$1=1,SUMIFS(68:68,$1:$1,"&gt;="&amp;1,$1:$1,"&lt;="&amp;INT(-$N90/30))+(-$N90/30-INT(-$N90/30))*SUMIFS(68:68,$1:$1,INT(-$N90/30)+1),0)+(-$N90/30-INT(-$N90/30))*SUMIFS(68:68,$1:$1,CP$1+INT(-$N90/30)+1)+(INT(-$N90/30)+1--$N90/30)*SUMIFS(68:68,$1:$1,CP$1+INT(-$N90/30))))</f>
        <v>0</v>
      </c>
      <c r="CQ90" s="40">
        <f>IF(CQ$7="",0,IF(CQ$1=MAX($1:$1),$R68-SUM($T90:CP90),IF(CQ$1=1,SUMIFS(68:68,$1:$1,"&gt;="&amp;1,$1:$1,"&lt;="&amp;INT(-$N90/30))+(-$N90/30-INT(-$N90/30))*SUMIFS(68:68,$1:$1,INT(-$N90/30)+1),0)+(-$N90/30-INT(-$N90/30))*SUMIFS(68:68,$1:$1,CQ$1+INT(-$N90/30)+1)+(INT(-$N90/30)+1--$N90/30)*SUMIFS(68:68,$1:$1,CQ$1+INT(-$N90/30))))</f>
        <v>0</v>
      </c>
      <c r="CR90" s="40">
        <f>IF(CR$7="",0,IF(CR$1=MAX($1:$1),$R68-SUM($T90:CQ90),IF(CR$1=1,SUMIFS(68:68,$1:$1,"&gt;="&amp;1,$1:$1,"&lt;="&amp;INT(-$N90/30))+(-$N90/30-INT(-$N90/30))*SUMIFS(68:68,$1:$1,INT(-$N90/30)+1),0)+(-$N90/30-INT(-$N90/30))*SUMIFS(68:68,$1:$1,CR$1+INT(-$N90/30)+1)+(INT(-$N90/30)+1--$N90/30)*SUMIFS(68:68,$1:$1,CR$1+INT(-$N90/30))))</f>
        <v>0</v>
      </c>
      <c r="CS90" s="40">
        <f>IF(CS$7="",0,IF(CS$1=MAX($1:$1),$R68-SUM($T90:CR90),IF(CS$1=1,SUMIFS(68:68,$1:$1,"&gt;="&amp;1,$1:$1,"&lt;="&amp;INT(-$N90/30))+(-$N90/30-INT(-$N90/30))*SUMIFS(68:68,$1:$1,INT(-$N90/30)+1),0)+(-$N90/30-INT(-$N90/30))*SUMIFS(68:68,$1:$1,CS$1+INT(-$N90/30)+1)+(INT(-$N90/30)+1--$N90/30)*SUMIFS(68:68,$1:$1,CS$1+INT(-$N90/30))))</f>
        <v>0</v>
      </c>
      <c r="CT90" s="40">
        <f>IF(CT$7="",0,IF(CT$1=MAX($1:$1),$R68-SUM($T90:CS90),IF(CT$1=1,SUMIFS(68:68,$1:$1,"&gt;="&amp;1,$1:$1,"&lt;="&amp;INT(-$N90/30))+(-$N90/30-INT(-$N90/30))*SUMIFS(68:68,$1:$1,INT(-$N90/30)+1),0)+(-$N90/30-INT(-$N90/30))*SUMIFS(68:68,$1:$1,CT$1+INT(-$N90/30)+1)+(INT(-$N90/30)+1--$N90/30)*SUMIFS(68:68,$1:$1,CT$1+INT(-$N90/30))))</f>
        <v>0</v>
      </c>
      <c r="CU90" s="40">
        <f>IF(CU$7="",0,IF(CU$1=MAX($1:$1),$R68-SUM($T90:CT90),IF(CU$1=1,SUMIFS(68:68,$1:$1,"&gt;="&amp;1,$1:$1,"&lt;="&amp;INT(-$N90/30))+(-$N90/30-INT(-$N90/30))*SUMIFS(68:68,$1:$1,INT(-$N90/30)+1),0)+(-$N90/30-INT(-$N90/30))*SUMIFS(68:68,$1:$1,CU$1+INT(-$N90/30)+1)+(INT(-$N90/30)+1--$N90/30)*SUMIFS(68:68,$1:$1,CU$1+INT(-$N90/30))))</f>
        <v>0</v>
      </c>
      <c r="CV90" s="40">
        <f>IF(CV$7="",0,IF(CV$1=MAX($1:$1),$R68-SUM($T90:CU90),IF(CV$1=1,SUMIFS(68:68,$1:$1,"&gt;="&amp;1,$1:$1,"&lt;="&amp;INT(-$N90/30))+(-$N90/30-INT(-$N90/30))*SUMIFS(68:68,$1:$1,INT(-$N90/30)+1),0)+(-$N90/30-INT(-$N90/30))*SUMIFS(68:68,$1:$1,CV$1+INT(-$N90/30)+1)+(INT(-$N90/30)+1--$N90/30)*SUMIFS(68:68,$1:$1,CV$1+INT(-$N90/30))))</f>
        <v>0</v>
      </c>
      <c r="CW90" s="40">
        <f>IF(CW$7="",0,IF(CW$1=MAX($1:$1),$R68-SUM($T90:CV90),IF(CW$1=1,SUMIFS(68:68,$1:$1,"&gt;="&amp;1,$1:$1,"&lt;="&amp;INT(-$N90/30))+(-$N90/30-INT(-$N90/30))*SUMIFS(68:68,$1:$1,INT(-$N90/30)+1),0)+(-$N90/30-INT(-$N90/30))*SUMIFS(68:68,$1:$1,CW$1+INT(-$N90/30)+1)+(INT(-$N90/30)+1--$N90/30)*SUMIFS(68:68,$1:$1,CW$1+INT(-$N90/30))))</f>
        <v>0</v>
      </c>
      <c r="CX90" s="40">
        <f>IF(CX$7="",0,IF(CX$1=MAX($1:$1),$R68-SUM($T90:CW90),IF(CX$1=1,SUMIFS(68:68,$1:$1,"&gt;="&amp;1,$1:$1,"&lt;="&amp;INT(-$N90/30))+(-$N90/30-INT(-$N90/30))*SUMIFS(68:68,$1:$1,INT(-$N90/30)+1),0)+(-$N90/30-INT(-$N90/30))*SUMIFS(68:68,$1:$1,CX$1+INT(-$N90/30)+1)+(INT(-$N90/30)+1--$N90/30)*SUMIFS(68:68,$1:$1,CX$1+INT(-$N90/30))))</f>
        <v>0</v>
      </c>
      <c r="CY90" s="40">
        <f>IF(CY$7="",0,IF(CY$1=MAX($1:$1),$R68-SUM($T90:CX90),IF(CY$1=1,SUMIFS(68:68,$1:$1,"&gt;="&amp;1,$1:$1,"&lt;="&amp;INT(-$N90/30))+(-$N90/30-INT(-$N90/30))*SUMIFS(68:68,$1:$1,INT(-$N90/30)+1),0)+(-$N90/30-INT(-$N90/30))*SUMIFS(68:68,$1:$1,CY$1+INT(-$N90/30)+1)+(INT(-$N90/30)+1--$N90/30)*SUMIFS(68:68,$1:$1,CY$1+INT(-$N90/30))))</f>
        <v>0</v>
      </c>
      <c r="CZ90" s="40">
        <f>IF(CZ$7="",0,IF(CZ$1=MAX($1:$1),$R68-SUM($T90:CY90),IF(CZ$1=1,SUMIFS(68:68,$1:$1,"&gt;="&amp;1,$1:$1,"&lt;="&amp;INT(-$N90/30))+(-$N90/30-INT(-$N90/30))*SUMIFS(68:68,$1:$1,INT(-$N90/30)+1),0)+(-$N90/30-INT(-$N90/30))*SUMIFS(68:68,$1:$1,CZ$1+INT(-$N90/30)+1)+(INT(-$N90/30)+1--$N90/30)*SUMIFS(68:68,$1:$1,CZ$1+INT(-$N90/30))))</f>
        <v>0</v>
      </c>
      <c r="DA90" s="40">
        <f>IF(DA$7="",0,IF(DA$1=MAX($1:$1),$R68-SUM($T90:CZ90),IF(DA$1=1,SUMIFS(68:68,$1:$1,"&gt;="&amp;1,$1:$1,"&lt;="&amp;INT(-$N90/30))+(-$N90/30-INT(-$N90/30))*SUMIFS(68:68,$1:$1,INT(-$N90/30)+1),0)+(-$N90/30-INT(-$N90/30))*SUMIFS(68:68,$1:$1,DA$1+INT(-$N90/30)+1)+(INT(-$N90/30)+1--$N90/30)*SUMIFS(68:68,$1:$1,DA$1+INT(-$N90/30))))</f>
        <v>0</v>
      </c>
      <c r="DB90" s="40">
        <f>IF(DB$7="",0,IF(DB$1=MAX($1:$1),$R68-SUM($T90:DA90),IF(DB$1=1,SUMIFS(68:68,$1:$1,"&gt;="&amp;1,$1:$1,"&lt;="&amp;INT(-$N90/30))+(-$N90/30-INT(-$N90/30))*SUMIFS(68:68,$1:$1,INT(-$N90/30)+1),0)+(-$N90/30-INT(-$N90/30))*SUMIFS(68:68,$1:$1,DB$1+INT(-$N90/30)+1)+(INT(-$N90/30)+1--$N90/30)*SUMIFS(68:68,$1:$1,DB$1+INT(-$N90/30))))</f>
        <v>0</v>
      </c>
      <c r="DC90" s="40">
        <f>IF(DC$7="",0,IF(DC$1=MAX($1:$1),$R68-SUM($T90:DB90),IF(DC$1=1,SUMIFS(68:68,$1:$1,"&gt;="&amp;1,$1:$1,"&lt;="&amp;INT(-$N90/30))+(-$N90/30-INT(-$N90/30))*SUMIFS(68:68,$1:$1,INT(-$N90/30)+1),0)+(-$N90/30-INT(-$N90/30))*SUMIFS(68:68,$1:$1,DC$1+INT(-$N90/30)+1)+(INT(-$N90/30)+1--$N90/30)*SUMIFS(68:68,$1:$1,DC$1+INT(-$N90/30))))</f>
        <v>0</v>
      </c>
      <c r="DD90" s="40">
        <f>IF(DD$7="",0,IF(DD$1=MAX($1:$1),$R68-SUM($T90:DC90),IF(DD$1=1,SUMIFS(68:68,$1:$1,"&gt;="&amp;1,$1:$1,"&lt;="&amp;INT(-$N90/30))+(-$N90/30-INT(-$N90/30))*SUMIFS(68:68,$1:$1,INT(-$N90/30)+1),0)+(-$N90/30-INT(-$N90/30))*SUMIFS(68:68,$1:$1,DD$1+INT(-$N90/30)+1)+(INT(-$N90/30)+1--$N90/30)*SUMIFS(68:68,$1:$1,DD$1+INT(-$N90/30))))</f>
        <v>0</v>
      </c>
      <c r="DE90" s="40">
        <f>IF(DE$7="",0,IF(DE$1=MAX($1:$1),$R68-SUM($T90:DD90),IF(DE$1=1,SUMIFS(68:68,$1:$1,"&gt;="&amp;1,$1:$1,"&lt;="&amp;INT(-$N90/30))+(-$N90/30-INT(-$N90/30))*SUMIFS(68:68,$1:$1,INT(-$N90/30)+1),0)+(-$N90/30-INT(-$N90/30))*SUMIFS(68:68,$1:$1,DE$1+INT(-$N90/30)+1)+(INT(-$N90/30)+1--$N90/30)*SUMIFS(68:68,$1:$1,DE$1+INT(-$N90/30))))</f>
        <v>0</v>
      </c>
      <c r="DF90" s="40">
        <f>IF(DF$7="",0,IF(DF$1=MAX($1:$1),$R68-SUM($T90:DE90),IF(DF$1=1,SUMIFS(68:68,$1:$1,"&gt;="&amp;1,$1:$1,"&lt;="&amp;INT(-$N90/30))+(-$N90/30-INT(-$N90/30))*SUMIFS(68:68,$1:$1,INT(-$N90/30)+1),0)+(-$N90/30-INT(-$N90/30))*SUMIFS(68:68,$1:$1,DF$1+INT(-$N90/30)+1)+(INT(-$N90/30)+1--$N90/30)*SUMIFS(68:68,$1:$1,DF$1+INT(-$N90/30))))</f>
        <v>0</v>
      </c>
      <c r="DG90" s="40">
        <f>IF(DG$7="",0,IF(DG$1=MAX($1:$1),$R68-SUM($T90:DF90),IF(DG$1=1,SUMIFS(68:68,$1:$1,"&gt;="&amp;1,$1:$1,"&lt;="&amp;INT(-$N90/30))+(-$N90/30-INT(-$N90/30))*SUMIFS(68:68,$1:$1,INT(-$N90/30)+1),0)+(-$N90/30-INT(-$N90/30))*SUMIFS(68:68,$1:$1,DG$1+INT(-$N90/30)+1)+(INT(-$N90/30)+1--$N90/30)*SUMIFS(68:68,$1:$1,DG$1+INT(-$N90/30))))</f>
        <v>0</v>
      </c>
      <c r="DH90" s="40">
        <f>IF(DH$7="",0,IF(DH$1=MAX($1:$1),$R68-SUM($T90:DG90),IF(DH$1=1,SUMIFS(68:68,$1:$1,"&gt;="&amp;1,$1:$1,"&lt;="&amp;INT(-$N90/30))+(-$N90/30-INT(-$N90/30))*SUMIFS(68:68,$1:$1,INT(-$N90/30)+1),0)+(-$N90/30-INT(-$N90/30))*SUMIFS(68:68,$1:$1,DH$1+INT(-$N90/30)+1)+(INT(-$N90/30)+1--$N90/30)*SUMIFS(68:68,$1:$1,DH$1+INT(-$N90/30))))</f>
        <v>0</v>
      </c>
      <c r="DI90" s="40">
        <f>IF(DI$7="",0,IF(DI$1=MAX($1:$1),$R68-SUM($T90:DH90),IF(DI$1=1,SUMIFS(68:68,$1:$1,"&gt;="&amp;1,$1:$1,"&lt;="&amp;INT(-$N90/30))+(-$N90/30-INT(-$N90/30))*SUMIFS(68:68,$1:$1,INT(-$N90/30)+1),0)+(-$N90/30-INT(-$N90/30))*SUMIFS(68:68,$1:$1,DI$1+INT(-$N90/30)+1)+(INT(-$N90/30)+1--$N90/30)*SUMIFS(68:68,$1:$1,DI$1+INT(-$N90/30))))</f>
        <v>0</v>
      </c>
      <c r="DJ90" s="40">
        <f>IF(DJ$7="",0,IF(DJ$1=MAX($1:$1),$R68-SUM($T90:DI90),IF(DJ$1=1,SUMIFS(68:68,$1:$1,"&gt;="&amp;1,$1:$1,"&lt;="&amp;INT(-$N90/30))+(-$N90/30-INT(-$N90/30))*SUMIFS(68:68,$1:$1,INT(-$N90/30)+1),0)+(-$N90/30-INT(-$N90/30))*SUMIFS(68:68,$1:$1,DJ$1+INT(-$N90/30)+1)+(INT(-$N90/30)+1--$N90/30)*SUMIFS(68:68,$1:$1,DJ$1+INT(-$N90/30))))</f>
        <v>0</v>
      </c>
      <c r="DK90" s="40">
        <f>IF(DK$7="",0,IF(DK$1=MAX($1:$1),$R68-SUM($T90:DJ90),IF(DK$1=1,SUMIFS(68:68,$1:$1,"&gt;="&amp;1,$1:$1,"&lt;="&amp;INT(-$N90/30))+(-$N90/30-INT(-$N90/30))*SUMIFS(68:68,$1:$1,INT(-$N90/30)+1),0)+(-$N90/30-INT(-$N90/30))*SUMIFS(68:68,$1:$1,DK$1+INT(-$N90/30)+1)+(INT(-$N90/30)+1--$N90/30)*SUMIFS(68:68,$1:$1,DK$1+INT(-$N90/30))))</f>
        <v>0</v>
      </c>
      <c r="DL90" s="40">
        <f>IF(DL$7="",0,IF(DL$1=MAX($1:$1),$R68-SUM($T90:DK90),IF(DL$1=1,SUMIFS(68:68,$1:$1,"&gt;="&amp;1,$1:$1,"&lt;="&amp;INT(-$N90/30))+(-$N90/30-INT(-$N90/30))*SUMIFS(68:68,$1:$1,INT(-$N90/30)+1),0)+(-$N90/30-INT(-$N90/30))*SUMIFS(68:68,$1:$1,DL$1+INT(-$N90/30)+1)+(INT(-$N90/30)+1--$N90/30)*SUMIFS(68:68,$1:$1,DL$1+INT(-$N90/30))))</f>
        <v>0</v>
      </c>
      <c r="DM90" s="40">
        <f>IF(DM$7="",0,IF(DM$1=MAX($1:$1),$R68-SUM($T90:DL90),IF(DM$1=1,SUMIFS(68:68,$1:$1,"&gt;="&amp;1,$1:$1,"&lt;="&amp;INT(-$N90/30))+(-$N90/30-INT(-$N90/30))*SUMIFS(68:68,$1:$1,INT(-$N90/30)+1),0)+(-$N90/30-INT(-$N90/30))*SUMIFS(68:68,$1:$1,DM$1+INT(-$N90/30)+1)+(INT(-$N90/30)+1--$N90/30)*SUMIFS(68:68,$1:$1,DM$1+INT(-$N90/30))))</f>
        <v>0</v>
      </c>
      <c r="DN90" s="40">
        <f>IF(DN$7="",0,IF(DN$1=MAX($1:$1),$R68-SUM($T90:DM90),IF(DN$1=1,SUMIFS(68:68,$1:$1,"&gt;="&amp;1,$1:$1,"&lt;="&amp;INT(-$N90/30))+(-$N90/30-INT(-$N90/30))*SUMIFS(68:68,$1:$1,INT(-$N90/30)+1),0)+(-$N90/30-INT(-$N90/30))*SUMIFS(68:68,$1:$1,DN$1+INT(-$N90/30)+1)+(INT(-$N90/30)+1--$N90/30)*SUMIFS(68:68,$1:$1,DN$1+INT(-$N90/30))))</f>
        <v>0</v>
      </c>
      <c r="DO90" s="40">
        <f>IF(DO$7="",0,IF(DO$1=MAX($1:$1),$R68-SUM($T90:DN90),IF(DO$1=1,SUMIFS(68:68,$1:$1,"&gt;="&amp;1,$1:$1,"&lt;="&amp;INT(-$N90/30))+(-$N90/30-INT(-$N90/30))*SUMIFS(68:68,$1:$1,INT(-$N90/30)+1),0)+(-$N90/30-INT(-$N90/30))*SUMIFS(68:68,$1:$1,DO$1+INT(-$N90/30)+1)+(INT(-$N90/30)+1--$N90/30)*SUMIFS(68:68,$1:$1,DO$1+INT(-$N90/30))))</f>
        <v>0</v>
      </c>
      <c r="DP90" s="40">
        <f>IF(DP$7="",0,IF(DP$1=MAX($1:$1),$R68-SUM($T90:DO90),IF(DP$1=1,SUMIFS(68:68,$1:$1,"&gt;="&amp;1,$1:$1,"&lt;="&amp;INT(-$N90/30))+(-$N90/30-INT(-$N90/30))*SUMIFS(68:68,$1:$1,INT(-$N90/30)+1),0)+(-$N90/30-INT(-$N90/30))*SUMIFS(68:68,$1:$1,DP$1+INT(-$N90/30)+1)+(INT(-$N90/30)+1--$N90/30)*SUMIFS(68:68,$1:$1,DP$1+INT(-$N90/30))))</f>
        <v>0</v>
      </c>
      <c r="DQ90" s="40">
        <f>IF(DQ$7="",0,IF(DQ$1=MAX($1:$1),$R68-SUM($T90:DP90),IF(DQ$1=1,SUMIFS(68:68,$1:$1,"&gt;="&amp;1,$1:$1,"&lt;="&amp;INT(-$N90/30))+(-$N90/30-INT(-$N90/30))*SUMIFS(68:68,$1:$1,INT(-$N90/30)+1),0)+(-$N90/30-INT(-$N90/30))*SUMIFS(68:68,$1:$1,DQ$1+INT(-$N90/30)+1)+(INT(-$N90/30)+1--$N90/30)*SUMIFS(68:68,$1:$1,DQ$1+INT(-$N90/30))))</f>
        <v>0</v>
      </c>
      <c r="DR90" s="40">
        <f>IF(DR$7="",0,IF(DR$1=MAX($1:$1),$R68-SUM($T90:DQ90),IF(DR$1=1,SUMIFS(68:68,$1:$1,"&gt;="&amp;1,$1:$1,"&lt;="&amp;INT(-$N90/30))+(-$N90/30-INT(-$N90/30))*SUMIFS(68:68,$1:$1,INT(-$N90/30)+1),0)+(-$N90/30-INT(-$N90/30))*SUMIFS(68:68,$1:$1,DR$1+INT(-$N90/30)+1)+(INT(-$N90/30)+1--$N90/30)*SUMIFS(68:68,$1:$1,DR$1+INT(-$N90/30))))</f>
        <v>0</v>
      </c>
      <c r="DS90" s="40">
        <f>IF(DS$7="",0,IF(DS$1=MAX($1:$1),$R68-SUM($T90:DR90),IF(DS$1=1,SUMIFS(68:68,$1:$1,"&gt;="&amp;1,$1:$1,"&lt;="&amp;INT(-$N90/30))+(-$N90/30-INT(-$N90/30))*SUMIFS(68:68,$1:$1,INT(-$N90/30)+1),0)+(-$N90/30-INT(-$N90/30))*SUMIFS(68:68,$1:$1,DS$1+INT(-$N90/30)+1)+(INT(-$N90/30)+1--$N90/30)*SUMIFS(68:68,$1:$1,DS$1+INT(-$N90/30))))</f>
        <v>0</v>
      </c>
      <c r="DT90" s="40">
        <f>IF(DT$7="",0,IF(DT$1=MAX($1:$1),$R68-SUM($T90:DS90),IF(DT$1=1,SUMIFS(68:68,$1:$1,"&gt;="&amp;1,$1:$1,"&lt;="&amp;INT(-$N90/30))+(-$N90/30-INT(-$N90/30))*SUMIFS(68:68,$1:$1,INT(-$N90/30)+1),0)+(-$N90/30-INT(-$N90/30))*SUMIFS(68:68,$1:$1,DT$1+INT(-$N90/30)+1)+(INT(-$N90/30)+1--$N90/30)*SUMIFS(68:68,$1:$1,DT$1+INT(-$N90/30))))</f>
        <v>0</v>
      </c>
      <c r="DU90" s="40">
        <f>IF(DU$7="",0,IF(DU$1=MAX($1:$1),$R68-SUM($T90:DT90),IF(DU$1=1,SUMIFS(68:68,$1:$1,"&gt;="&amp;1,$1:$1,"&lt;="&amp;INT(-$N90/30))+(-$N90/30-INT(-$N90/30))*SUMIFS(68:68,$1:$1,INT(-$N90/30)+1),0)+(-$N90/30-INT(-$N90/30))*SUMIFS(68:68,$1:$1,DU$1+INT(-$N90/30)+1)+(INT(-$N90/30)+1--$N90/30)*SUMIFS(68:68,$1:$1,DU$1+INT(-$N90/30))))</f>
        <v>0</v>
      </c>
      <c r="DV90" s="40">
        <f>IF(DV$7="",0,IF(DV$1=MAX($1:$1),$R68-SUM($T90:DU90),IF(DV$1=1,SUMIFS(68:68,$1:$1,"&gt;="&amp;1,$1:$1,"&lt;="&amp;INT(-$N90/30))+(-$N90/30-INT(-$N90/30))*SUMIFS(68:68,$1:$1,INT(-$N90/30)+1),0)+(-$N90/30-INT(-$N90/30))*SUMIFS(68:68,$1:$1,DV$1+INT(-$N90/30)+1)+(INT(-$N90/30)+1--$N90/30)*SUMIFS(68:68,$1:$1,DV$1+INT(-$N90/30))))</f>
        <v>0</v>
      </c>
      <c r="DW90" s="40">
        <f>IF(DW$7="",0,IF(DW$1=MAX($1:$1),$R68-SUM($T90:DV90),IF(DW$1=1,SUMIFS(68:68,$1:$1,"&gt;="&amp;1,$1:$1,"&lt;="&amp;INT(-$N90/30))+(-$N90/30-INT(-$N90/30))*SUMIFS(68:68,$1:$1,INT(-$N90/30)+1),0)+(-$N90/30-INT(-$N90/30))*SUMIFS(68:68,$1:$1,DW$1+INT(-$N90/30)+1)+(INT(-$N90/30)+1--$N90/30)*SUMIFS(68:68,$1:$1,DW$1+INT(-$N90/30))))</f>
        <v>0</v>
      </c>
      <c r="DX90" s="40">
        <f>IF(DX$7="",0,IF(DX$1=MAX($1:$1),$R68-SUM($T90:DW90),IF(DX$1=1,SUMIFS(68:68,$1:$1,"&gt;="&amp;1,$1:$1,"&lt;="&amp;INT(-$N90/30))+(-$N90/30-INT(-$N90/30))*SUMIFS(68:68,$1:$1,INT(-$N90/30)+1),0)+(-$N90/30-INT(-$N90/30))*SUMIFS(68:68,$1:$1,DX$1+INT(-$N90/30)+1)+(INT(-$N90/30)+1--$N90/30)*SUMIFS(68:68,$1:$1,DX$1+INT(-$N90/30))))</f>
        <v>0</v>
      </c>
      <c r="DY90" s="40">
        <f>IF(DY$7="",0,IF(DY$1=MAX($1:$1),$R68-SUM($T90:DX90),IF(DY$1=1,SUMIFS(68:68,$1:$1,"&gt;="&amp;1,$1:$1,"&lt;="&amp;INT(-$N90/30))+(-$N90/30-INT(-$N90/30))*SUMIFS(68:68,$1:$1,INT(-$N90/30)+1),0)+(-$N90/30-INT(-$N90/30))*SUMIFS(68:68,$1:$1,DY$1+INT(-$N90/30)+1)+(INT(-$N90/30)+1--$N90/30)*SUMIFS(68:68,$1:$1,DY$1+INT(-$N90/30))))</f>
        <v>0</v>
      </c>
      <c r="DZ90" s="40">
        <f>IF(DZ$7="",0,IF(DZ$1=MAX($1:$1),$R68-SUM($T90:DY90),IF(DZ$1=1,SUMIFS(68:68,$1:$1,"&gt;="&amp;1,$1:$1,"&lt;="&amp;INT(-$N90/30))+(-$N90/30-INT(-$N90/30))*SUMIFS(68:68,$1:$1,INT(-$N90/30)+1),0)+(-$N90/30-INT(-$N90/30))*SUMIFS(68:68,$1:$1,DZ$1+INT(-$N90/30)+1)+(INT(-$N90/30)+1--$N90/30)*SUMIFS(68:68,$1:$1,DZ$1+INT(-$N90/30))))</f>
        <v>0</v>
      </c>
      <c r="EA90" s="40">
        <f>IF(EA$7="",0,IF(EA$1=MAX($1:$1),$R68-SUM($T90:DZ90),IF(EA$1=1,SUMIFS(68:68,$1:$1,"&gt;="&amp;1,$1:$1,"&lt;="&amp;INT(-$N90/30))+(-$N90/30-INT(-$N90/30))*SUMIFS(68:68,$1:$1,INT(-$N90/30)+1),0)+(-$N90/30-INT(-$N90/30))*SUMIFS(68:68,$1:$1,EA$1+INT(-$N90/30)+1)+(INT(-$N90/30)+1--$N90/30)*SUMIFS(68:68,$1:$1,EA$1+INT(-$N90/30))))</f>
        <v>0</v>
      </c>
      <c r="EB90" s="40">
        <f>IF(EB$7="",0,IF(EB$1=MAX($1:$1),$R68-SUM($T90:EA90),IF(EB$1=1,SUMIFS(68:68,$1:$1,"&gt;="&amp;1,$1:$1,"&lt;="&amp;INT(-$N90/30))+(-$N90/30-INT(-$N90/30))*SUMIFS(68:68,$1:$1,INT(-$N90/30)+1),0)+(-$N90/30-INT(-$N90/30))*SUMIFS(68:68,$1:$1,EB$1+INT(-$N90/30)+1)+(INT(-$N90/30)+1--$N90/30)*SUMIFS(68:68,$1:$1,EB$1+INT(-$N90/30))))</f>
        <v>0</v>
      </c>
      <c r="EC90" s="40">
        <f>IF(EC$7="",0,IF(EC$1=MAX($1:$1),$R68-SUM($T90:EB90),IF(EC$1=1,SUMIFS(68:68,$1:$1,"&gt;="&amp;1,$1:$1,"&lt;="&amp;INT(-$N90/30))+(-$N90/30-INT(-$N90/30))*SUMIFS(68:68,$1:$1,INT(-$N90/30)+1),0)+(-$N90/30-INT(-$N90/30))*SUMIFS(68:68,$1:$1,EC$1+INT(-$N90/30)+1)+(INT(-$N90/30)+1--$N90/30)*SUMIFS(68:68,$1:$1,EC$1+INT(-$N90/30))))</f>
        <v>0</v>
      </c>
      <c r="ED90" s="40">
        <f>IF(ED$7="",0,IF(ED$1=MAX($1:$1),$R68-SUM($T90:EC90),IF(ED$1=1,SUMIFS(68:68,$1:$1,"&gt;="&amp;1,$1:$1,"&lt;="&amp;INT(-$N90/30))+(-$N90/30-INT(-$N90/30))*SUMIFS(68:68,$1:$1,INT(-$N90/30)+1),0)+(-$N90/30-INT(-$N90/30))*SUMIFS(68:68,$1:$1,ED$1+INT(-$N90/30)+1)+(INT(-$N90/30)+1--$N90/30)*SUMIFS(68:68,$1:$1,ED$1+INT(-$N90/30))))</f>
        <v>0</v>
      </c>
      <c r="EE90" s="40">
        <f>IF(EE$7="",0,IF(EE$1=MAX($1:$1),$R68-SUM($T90:ED90),IF(EE$1=1,SUMIFS(68:68,$1:$1,"&gt;="&amp;1,$1:$1,"&lt;="&amp;INT(-$N90/30))+(-$N90/30-INT(-$N90/30))*SUMIFS(68:68,$1:$1,INT(-$N90/30)+1),0)+(-$N90/30-INT(-$N90/30))*SUMIFS(68:68,$1:$1,EE$1+INT(-$N90/30)+1)+(INT(-$N90/30)+1--$N90/30)*SUMIFS(68:68,$1:$1,EE$1+INT(-$N90/30))))</f>
        <v>0</v>
      </c>
      <c r="EF90" s="40">
        <f>IF(EF$7="",0,IF(EF$1=MAX($1:$1),$R68-SUM($T90:EE90),IF(EF$1=1,SUMIFS(68:68,$1:$1,"&gt;="&amp;1,$1:$1,"&lt;="&amp;INT(-$N90/30))+(-$N90/30-INT(-$N90/30))*SUMIFS(68:68,$1:$1,INT(-$N90/30)+1),0)+(-$N90/30-INT(-$N90/30))*SUMIFS(68:68,$1:$1,EF$1+INT(-$N90/30)+1)+(INT(-$N90/30)+1--$N90/30)*SUMIFS(68:68,$1:$1,EF$1+INT(-$N90/30))))</f>
        <v>0</v>
      </c>
      <c r="EG90" s="40">
        <f>IF(EG$7="",0,IF(EG$1=MAX($1:$1),$R68-SUM($T90:EF90),IF(EG$1=1,SUMIFS(68:68,$1:$1,"&gt;="&amp;1,$1:$1,"&lt;="&amp;INT(-$N90/30))+(-$N90/30-INT(-$N90/30))*SUMIFS(68:68,$1:$1,INT(-$N90/30)+1),0)+(-$N90/30-INT(-$N90/30))*SUMIFS(68:68,$1:$1,EG$1+INT(-$N90/30)+1)+(INT(-$N90/30)+1--$N90/30)*SUMIFS(68:68,$1:$1,EG$1+INT(-$N90/30))))</f>
        <v>0</v>
      </c>
      <c r="EH90" s="40">
        <f>IF(EH$7="",0,IF(EH$1=MAX($1:$1),$R68-SUM($T90:EG90),IF(EH$1=1,SUMIFS(68:68,$1:$1,"&gt;="&amp;1,$1:$1,"&lt;="&amp;INT(-$N90/30))+(-$N90/30-INT(-$N90/30))*SUMIFS(68:68,$1:$1,INT(-$N90/30)+1),0)+(-$N90/30-INT(-$N90/30))*SUMIFS(68:68,$1:$1,EH$1+INT(-$N90/30)+1)+(INT(-$N90/30)+1--$N90/30)*SUMIFS(68:68,$1:$1,EH$1+INT(-$N90/30))))</f>
        <v>0</v>
      </c>
      <c r="EI90" s="40">
        <f>IF(EI$7="",0,IF(EI$1=MAX($1:$1),$R68-SUM($T90:EH90),IF(EI$1=1,SUMIFS(68:68,$1:$1,"&gt;="&amp;1,$1:$1,"&lt;="&amp;INT(-$N90/30))+(-$N90/30-INT(-$N90/30))*SUMIFS(68:68,$1:$1,INT(-$N90/30)+1),0)+(-$N90/30-INT(-$N90/30))*SUMIFS(68:68,$1:$1,EI$1+INT(-$N90/30)+1)+(INT(-$N90/30)+1--$N90/30)*SUMIFS(68:68,$1:$1,EI$1+INT(-$N90/30))))</f>
        <v>0</v>
      </c>
      <c r="EJ90" s="40">
        <f>IF(EJ$7="",0,IF(EJ$1=MAX($1:$1),$R68-SUM($T90:EI90),IF(EJ$1=1,SUMIFS(68:68,$1:$1,"&gt;="&amp;1,$1:$1,"&lt;="&amp;INT(-$N90/30))+(-$N90/30-INT(-$N90/30))*SUMIFS(68:68,$1:$1,INT(-$N90/30)+1),0)+(-$N90/30-INT(-$N90/30))*SUMIFS(68:68,$1:$1,EJ$1+INT(-$N90/30)+1)+(INT(-$N90/30)+1--$N90/30)*SUMIFS(68:68,$1:$1,EJ$1+INT(-$N90/30))))</f>
        <v>0</v>
      </c>
      <c r="EK90" s="40">
        <f>IF(EK$7="",0,IF(EK$1=MAX($1:$1),$R68-SUM($T90:EJ90),IF(EK$1=1,SUMIFS(68:68,$1:$1,"&gt;="&amp;1,$1:$1,"&lt;="&amp;INT(-$N90/30))+(-$N90/30-INT(-$N90/30))*SUMIFS(68:68,$1:$1,INT(-$N90/30)+1),0)+(-$N90/30-INT(-$N90/30))*SUMIFS(68:68,$1:$1,EK$1+INT(-$N90/30)+1)+(INT(-$N90/30)+1--$N90/30)*SUMIFS(68:68,$1:$1,EK$1+INT(-$N90/30))))</f>
        <v>0</v>
      </c>
      <c r="EL90" s="40">
        <f>IF(EL$7="",0,IF(EL$1=MAX($1:$1),$R68-SUM($T90:EK90),IF(EL$1=1,SUMIFS(68:68,$1:$1,"&gt;="&amp;1,$1:$1,"&lt;="&amp;INT(-$N90/30))+(-$N90/30-INT(-$N90/30))*SUMIFS(68:68,$1:$1,INT(-$N90/30)+1),0)+(-$N90/30-INT(-$N90/30))*SUMIFS(68:68,$1:$1,EL$1+INT(-$N90/30)+1)+(INT(-$N90/30)+1--$N90/30)*SUMIFS(68:68,$1:$1,EL$1+INT(-$N90/30))))</f>
        <v>0</v>
      </c>
      <c r="EM90" s="40">
        <f>IF(EM$7="",0,IF(EM$1=MAX($1:$1),$R68-SUM($T90:EL90),IF(EM$1=1,SUMIFS(68:68,$1:$1,"&gt;="&amp;1,$1:$1,"&lt;="&amp;INT(-$N90/30))+(-$N90/30-INT(-$N90/30))*SUMIFS(68:68,$1:$1,INT(-$N90/30)+1),0)+(-$N90/30-INT(-$N90/30))*SUMIFS(68:68,$1:$1,EM$1+INT(-$N90/30)+1)+(INT(-$N90/30)+1--$N90/30)*SUMIFS(68:68,$1:$1,EM$1+INT(-$N90/30))))</f>
        <v>0</v>
      </c>
      <c r="EN90" s="40">
        <f>IF(EN$7="",0,IF(EN$1=MAX($1:$1),$R68-SUM($T90:EM90),IF(EN$1=1,SUMIFS(68:68,$1:$1,"&gt;="&amp;1,$1:$1,"&lt;="&amp;INT(-$N90/30))+(-$N90/30-INT(-$N90/30))*SUMIFS(68:68,$1:$1,INT(-$N90/30)+1),0)+(-$N90/30-INT(-$N90/30))*SUMIFS(68:68,$1:$1,EN$1+INT(-$N90/30)+1)+(INT(-$N90/30)+1--$N90/30)*SUMIFS(68:68,$1:$1,EN$1+INT(-$N90/30))))</f>
        <v>0</v>
      </c>
      <c r="EO90" s="40">
        <f>IF(EO$7="",0,IF(EO$1=MAX($1:$1),$R68-SUM($T90:EN90),IF(EO$1=1,SUMIFS(68:68,$1:$1,"&gt;="&amp;1,$1:$1,"&lt;="&amp;INT(-$N90/30))+(-$N90/30-INT(-$N90/30))*SUMIFS(68:68,$1:$1,INT(-$N90/30)+1),0)+(-$N90/30-INT(-$N90/30))*SUMIFS(68:68,$1:$1,EO$1+INT(-$N90/30)+1)+(INT(-$N90/30)+1--$N90/30)*SUMIFS(68:68,$1:$1,EO$1+INT(-$N90/30))))</f>
        <v>0</v>
      </c>
      <c r="EP90" s="40">
        <f>IF(EP$7="",0,IF(EP$1=MAX($1:$1),$R68-SUM($T90:EO90),IF(EP$1=1,SUMIFS(68:68,$1:$1,"&gt;="&amp;1,$1:$1,"&lt;="&amp;INT(-$N90/30))+(-$N90/30-INT(-$N90/30))*SUMIFS(68:68,$1:$1,INT(-$N90/30)+1),0)+(-$N90/30-INT(-$N90/30))*SUMIFS(68:68,$1:$1,EP$1+INT(-$N90/30)+1)+(INT(-$N90/30)+1--$N90/30)*SUMIFS(68:68,$1:$1,EP$1+INT(-$N90/30))))</f>
        <v>0</v>
      </c>
      <c r="EQ90" s="40">
        <f>IF(EQ$7="",0,IF(EQ$1=MAX($1:$1),$R68-SUM($T90:EP90),IF(EQ$1=1,SUMIFS(68:68,$1:$1,"&gt;="&amp;1,$1:$1,"&lt;="&amp;INT(-$N90/30))+(-$N90/30-INT(-$N90/30))*SUMIFS(68:68,$1:$1,INT(-$N90/30)+1),0)+(-$N90/30-INT(-$N90/30))*SUMIFS(68:68,$1:$1,EQ$1+INT(-$N90/30)+1)+(INT(-$N90/30)+1--$N90/30)*SUMIFS(68:68,$1:$1,EQ$1+INT(-$N90/30))))</f>
        <v>0</v>
      </c>
      <c r="ER90" s="40">
        <f>IF(ER$7="",0,IF(ER$1=MAX($1:$1),$R68-SUM($T90:EQ90),IF(ER$1=1,SUMIFS(68:68,$1:$1,"&gt;="&amp;1,$1:$1,"&lt;="&amp;INT(-$N90/30))+(-$N90/30-INT(-$N90/30))*SUMIFS(68:68,$1:$1,INT(-$N90/30)+1),0)+(-$N90/30-INT(-$N90/30))*SUMIFS(68:68,$1:$1,ER$1+INT(-$N90/30)+1)+(INT(-$N90/30)+1--$N90/30)*SUMIFS(68:68,$1:$1,ER$1+INT(-$N90/30))))</f>
        <v>0</v>
      </c>
      <c r="ES90" s="40">
        <f>IF(ES$7="",0,IF(ES$1=MAX($1:$1),$R68-SUM($T90:ER90),IF(ES$1=1,SUMIFS(68:68,$1:$1,"&gt;="&amp;1,$1:$1,"&lt;="&amp;INT(-$N90/30))+(-$N90/30-INT(-$N90/30))*SUMIFS(68:68,$1:$1,INT(-$N90/30)+1),0)+(-$N90/30-INT(-$N90/30))*SUMIFS(68:68,$1:$1,ES$1+INT(-$N90/30)+1)+(INT(-$N90/30)+1--$N90/30)*SUMIFS(68:68,$1:$1,ES$1+INT(-$N90/30))))</f>
        <v>0</v>
      </c>
      <c r="ET90" s="40">
        <f>IF(ET$7="",0,IF(ET$1=MAX($1:$1),$R68-SUM($T90:ES90),IF(ET$1=1,SUMIFS(68:68,$1:$1,"&gt;="&amp;1,$1:$1,"&lt;="&amp;INT(-$N90/30))+(-$N90/30-INT(-$N90/30))*SUMIFS(68:68,$1:$1,INT(-$N90/30)+1),0)+(-$N90/30-INT(-$N90/30))*SUMIFS(68:68,$1:$1,ET$1+INT(-$N90/30)+1)+(INT(-$N90/30)+1--$N90/30)*SUMIFS(68:68,$1:$1,ET$1+INT(-$N90/30))))</f>
        <v>0</v>
      </c>
      <c r="EU90" s="40">
        <f>IF(EU$7="",0,IF(EU$1=MAX($1:$1),$R68-SUM($T90:ET90),IF(EU$1=1,SUMIFS(68:68,$1:$1,"&gt;="&amp;1,$1:$1,"&lt;="&amp;INT(-$N90/30))+(-$N90/30-INT(-$N90/30))*SUMIFS(68:68,$1:$1,INT(-$N90/30)+1),0)+(-$N90/30-INT(-$N90/30))*SUMIFS(68:68,$1:$1,EU$1+INT(-$N90/30)+1)+(INT(-$N90/30)+1--$N90/30)*SUMIFS(68:68,$1:$1,EU$1+INT(-$N90/30))))</f>
        <v>0</v>
      </c>
      <c r="EV90" s="40">
        <f>IF(EV$7="",0,IF(EV$1=MAX($1:$1),$R68-SUM($T90:EU90),IF(EV$1=1,SUMIFS(68:68,$1:$1,"&gt;="&amp;1,$1:$1,"&lt;="&amp;INT(-$N90/30))+(-$N90/30-INT(-$N90/30))*SUMIFS(68:68,$1:$1,INT(-$N90/30)+1),0)+(-$N90/30-INT(-$N90/30))*SUMIFS(68:68,$1:$1,EV$1+INT(-$N90/30)+1)+(INT(-$N90/30)+1--$N90/30)*SUMIFS(68:68,$1:$1,EV$1+INT(-$N90/30))))</f>
        <v>0</v>
      </c>
      <c r="EW90" s="40">
        <f>IF(EW$7="",0,IF(EW$1=MAX($1:$1),$R68-SUM($T90:EV90),IF(EW$1=1,SUMIFS(68:68,$1:$1,"&gt;="&amp;1,$1:$1,"&lt;="&amp;INT(-$N90/30))+(-$N90/30-INT(-$N90/30))*SUMIFS(68:68,$1:$1,INT(-$N90/30)+1),0)+(-$N90/30-INT(-$N90/30))*SUMIFS(68:68,$1:$1,EW$1+INT(-$N90/30)+1)+(INT(-$N90/30)+1--$N90/30)*SUMIFS(68:68,$1:$1,EW$1+INT(-$N90/30))))</f>
        <v>0</v>
      </c>
      <c r="EX90" s="40">
        <f>IF(EX$7="",0,IF(EX$1=MAX($1:$1),$R68-SUM($T90:EW90),IF(EX$1=1,SUMIFS(68:68,$1:$1,"&gt;="&amp;1,$1:$1,"&lt;="&amp;INT(-$N90/30))+(-$N90/30-INT(-$N90/30))*SUMIFS(68:68,$1:$1,INT(-$N90/30)+1),0)+(-$N90/30-INT(-$N90/30))*SUMIFS(68:68,$1:$1,EX$1+INT(-$N90/30)+1)+(INT(-$N90/30)+1--$N90/30)*SUMIFS(68:68,$1:$1,EX$1+INT(-$N90/30))))</f>
        <v>0</v>
      </c>
      <c r="EY90" s="40">
        <f>IF(EY$7="",0,IF(EY$1=MAX($1:$1),$R68-SUM($T90:EX90),IF(EY$1=1,SUMIFS(68:68,$1:$1,"&gt;="&amp;1,$1:$1,"&lt;="&amp;INT(-$N90/30))+(-$N90/30-INT(-$N90/30))*SUMIFS(68:68,$1:$1,INT(-$N90/30)+1),0)+(-$N90/30-INT(-$N90/30))*SUMIFS(68:68,$1:$1,EY$1+INT(-$N90/30)+1)+(INT(-$N90/30)+1--$N90/30)*SUMIFS(68:68,$1:$1,EY$1+INT(-$N90/30))))</f>
        <v>0</v>
      </c>
      <c r="EZ90" s="40">
        <f>IF(EZ$7="",0,IF(EZ$1=MAX($1:$1),$R68-SUM($T90:EY90),IF(EZ$1=1,SUMIFS(68:68,$1:$1,"&gt;="&amp;1,$1:$1,"&lt;="&amp;INT(-$N90/30))+(-$N90/30-INT(-$N90/30))*SUMIFS(68:68,$1:$1,INT(-$N90/30)+1),0)+(-$N90/30-INT(-$N90/30))*SUMIFS(68:68,$1:$1,EZ$1+INT(-$N90/30)+1)+(INT(-$N90/30)+1--$N90/30)*SUMIFS(68:68,$1:$1,EZ$1+INT(-$N90/30))))</f>
        <v>0</v>
      </c>
      <c r="FA90" s="40">
        <f>IF(FA$7="",0,IF(FA$1=MAX($1:$1),$R68-SUM($T90:EZ90),IF(FA$1=1,SUMIFS(68:68,$1:$1,"&gt;="&amp;1,$1:$1,"&lt;="&amp;INT(-$N90/30))+(-$N90/30-INT(-$N90/30))*SUMIFS(68:68,$1:$1,INT(-$N90/30)+1),0)+(-$N90/30-INT(-$N90/30))*SUMIFS(68:68,$1:$1,FA$1+INT(-$N90/30)+1)+(INT(-$N90/30)+1--$N90/30)*SUMIFS(68:68,$1:$1,FA$1+INT(-$N90/30))))</f>
        <v>0</v>
      </c>
      <c r="FB90" s="40">
        <f>IF(FB$7="",0,IF(FB$1=MAX($1:$1),$R68-SUM($T90:FA90),IF(FB$1=1,SUMIFS(68:68,$1:$1,"&gt;="&amp;1,$1:$1,"&lt;="&amp;INT(-$N90/30))+(-$N90/30-INT(-$N90/30))*SUMIFS(68:68,$1:$1,INT(-$N90/30)+1),0)+(-$N90/30-INT(-$N90/30))*SUMIFS(68:68,$1:$1,FB$1+INT(-$N90/30)+1)+(INT(-$N90/30)+1--$N90/30)*SUMIFS(68:68,$1:$1,FB$1+INT(-$N90/30))))</f>
        <v>0</v>
      </c>
      <c r="FC90" s="40">
        <f>IF(FC$7="",0,IF(FC$1=MAX($1:$1),$R68-SUM($T90:FB90),IF(FC$1=1,SUMIFS(68:68,$1:$1,"&gt;="&amp;1,$1:$1,"&lt;="&amp;INT(-$N90/30))+(-$N90/30-INT(-$N90/30))*SUMIFS(68:68,$1:$1,INT(-$N90/30)+1),0)+(-$N90/30-INT(-$N90/30))*SUMIFS(68:68,$1:$1,FC$1+INT(-$N90/30)+1)+(INT(-$N90/30)+1--$N90/30)*SUMIFS(68:68,$1:$1,FC$1+INT(-$N90/30))))</f>
        <v>0</v>
      </c>
      <c r="FD90" s="40">
        <f>IF(FD$7="",0,IF(FD$1=MAX($1:$1),$R68-SUM($T90:FC90),IF(FD$1=1,SUMIFS(68:68,$1:$1,"&gt;="&amp;1,$1:$1,"&lt;="&amp;INT(-$N90/30))+(-$N90/30-INT(-$N90/30))*SUMIFS(68:68,$1:$1,INT(-$N90/30)+1),0)+(-$N90/30-INT(-$N90/30))*SUMIFS(68:68,$1:$1,FD$1+INT(-$N90/30)+1)+(INT(-$N90/30)+1--$N90/30)*SUMIFS(68:68,$1:$1,FD$1+INT(-$N90/30))))</f>
        <v>0</v>
      </c>
      <c r="FE90" s="40">
        <f>IF(FE$7="",0,IF(FE$1=MAX($1:$1),$R68-SUM($T90:FD90),IF(FE$1=1,SUMIFS(68:68,$1:$1,"&gt;="&amp;1,$1:$1,"&lt;="&amp;INT(-$N90/30))+(-$N90/30-INT(-$N90/30))*SUMIFS(68:68,$1:$1,INT(-$N90/30)+1),0)+(-$N90/30-INT(-$N90/30))*SUMIFS(68:68,$1:$1,FE$1+INT(-$N90/30)+1)+(INT(-$N90/30)+1--$N90/30)*SUMIFS(68:68,$1:$1,FE$1+INT(-$N90/30))))</f>
        <v>0</v>
      </c>
      <c r="FF90" s="40">
        <f>IF(FF$7="",0,IF(FF$1=MAX($1:$1),$R68-SUM($T90:FE90),IF(FF$1=1,SUMIFS(68:68,$1:$1,"&gt;="&amp;1,$1:$1,"&lt;="&amp;INT(-$N90/30))+(-$N90/30-INT(-$N90/30))*SUMIFS(68:68,$1:$1,INT(-$N90/30)+1),0)+(-$N90/30-INT(-$N90/30))*SUMIFS(68:68,$1:$1,FF$1+INT(-$N90/30)+1)+(INT(-$N90/30)+1--$N90/30)*SUMIFS(68:68,$1:$1,FF$1+INT(-$N90/30))))</f>
        <v>0</v>
      </c>
      <c r="FG90" s="40">
        <f>IF(FG$7="",0,IF(FG$1=MAX($1:$1),$R68-SUM($T90:FF90),IF(FG$1=1,SUMIFS(68:68,$1:$1,"&gt;="&amp;1,$1:$1,"&lt;="&amp;INT(-$N90/30))+(-$N90/30-INT(-$N90/30))*SUMIFS(68:68,$1:$1,INT(-$N90/30)+1),0)+(-$N90/30-INT(-$N90/30))*SUMIFS(68:68,$1:$1,FG$1+INT(-$N90/30)+1)+(INT(-$N90/30)+1--$N90/30)*SUMIFS(68:68,$1:$1,FG$1+INT(-$N90/30))))</f>
        <v>0</v>
      </c>
      <c r="FH90" s="40">
        <f>IF(FH$7="",0,IF(FH$1=MAX($1:$1),$R68-SUM($T90:FG90),IF(FH$1=1,SUMIFS(68:68,$1:$1,"&gt;="&amp;1,$1:$1,"&lt;="&amp;INT(-$N90/30))+(-$N90/30-INT(-$N90/30))*SUMIFS(68:68,$1:$1,INT(-$N90/30)+1),0)+(-$N90/30-INT(-$N90/30))*SUMIFS(68:68,$1:$1,FH$1+INT(-$N90/30)+1)+(INT(-$N90/30)+1--$N90/30)*SUMIFS(68:68,$1:$1,FH$1+INT(-$N90/30))))</f>
        <v>0</v>
      </c>
      <c r="FI90" s="40">
        <f>IF(FI$7="",0,IF(FI$1=MAX($1:$1),$R68-SUM($T90:FH90),IF(FI$1=1,SUMIFS(68:68,$1:$1,"&gt;="&amp;1,$1:$1,"&lt;="&amp;INT(-$N90/30))+(-$N90/30-INT(-$N90/30))*SUMIFS(68:68,$1:$1,INT(-$N90/30)+1),0)+(-$N90/30-INT(-$N90/30))*SUMIFS(68:68,$1:$1,FI$1+INT(-$N90/30)+1)+(INT(-$N90/30)+1--$N90/30)*SUMIFS(68:68,$1:$1,FI$1+INT(-$N90/30))))</f>
        <v>0</v>
      </c>
      <c r="FJ90" s="40">
        <f>IF(FJ$7="",0,IF(FJ$1=MAX($1:$1),$R68-SUM($T90:FI90),IF(FJ$1=1,SUMIFS(68:68,$1:$1,"&gt;="&amp;1,$1:$1,"&lt;="&amp;INT(-$N90/30))+(-$N90/30-INT(-$N90/30))*SUMIFS(68:68,$1:$1,INT(-$N90/30)+1),0)+(-$N90/30-INT(-$N90/30))*SUMIFS(68:68,$1:$1,FJ$1+INT(-$N90/30)+1)+(INT(-$N90/30)+1--$N90/30)*SUMIFS(68:68,$1:$1,FJ$1+INT(-$N90/30))))</f>
        <v>0</v>
      </c>
      <c r="FK90" s="40">
        <f>IF(FK$7="",0,IF(FK$1=MAX($1:$1),$R68-SUM($T90:FJ90),IF(FK$1=1,SUMIFS(68:68,$1:$1,"&gt;="&amp;1,$1:$1,"&lt;="&amp;INT(-$N90/30))+(-$N90/30-INT(-$N90/30))*SUMIFS(68:68,$1:$1,INT(-$N90/30)+1),0)+(-$N90/30-INT(-$N90/30))*SUMIFS(68:68,$1:$1,FK$1+INT(-$N90/30)+1)+(INT(-$N90/30)+1--$N90/30)*SUMIFS(68:68,$1:$1,FK$1+INT(-$N90/30))))</f>
        <v>0</v>
      </c>
      <c r="FL90" s="40">
        <f>IF(FL$7="",0,IF(FL$1=MAX($1:$1),$R68-SUM($T90:FK90),IF(FL$1=1,SUMIFS(68:68,$1:$1,"&gt;="&amp;1,$1:$1,"&lt;="&amp;INT(-$N90/30))+(-$N90/30-INT(-$N90/30))*SUMIFS(68:68,$1:$1,INT(-$N90/30)+1),0)+(-$N90/30-INT(-$N90/30))*SUMIFS(68:68,$1:$1,FL$1+INT(-$N90/30)+1)+(INT(-$N90/30)+1--$N90/30)*SUMIFS(68:68,$1:$1,FL$1+INT(-$N90/30))))</f>
        <v>0</v>
      </c>
      <c r="FM90" s="40">
        <f>IF(FM$7="",0,IF(FM$1=MAX($1:$1),$R68-SUM($T90:FL90),IF(FM$1=1,SUMIFS(68:68,$1:$1,"&gt;="&amp;1,$1:$1,"&lt;="&amp;INT(-$N90/30))+(-$N90/30-INT(-$N90/30))*SUMIFS(68:68,$1:$1,INT(-$N90/30)+1),0)+(-$N90/30-INT(-$N90/30))*SUMIFS(68:68,$1:$1,FM$1+INT(-$N90/30)+1)+(INT(-$N90/30)+1--$N90/30)*SUMIFS(68:68,$1:$1,FM$1+INT(-$N90/30))))</f>
        <v>0</v>
      </c>
      <c r="FN90" s="40">
        <f>IF(FN$7="",0,IF(FN$1=MAX($1:$1),$R68-SUM($T90:FM90),IF(FN$1=1,SUMIFS(68:68,$1:$1,"&gt;="&amp;1,$1:$1,"&lt;="&amp;INT(-$N90/30))+(-$N90/30-INT(-$N90/30))*SUMIFS(68:68,$1:$1,INT(-$N90/30)+1),0)+(-$N90/30-INT(-$N90/30))*SUMIFS(68:68,$1:$1,FN$1+INT(-$N90/30)+1)+(INT(-$N90/30)+1--$N90/30)*SUMIFS(68:68,$1:$1,FN$1+INT(-$N90/30))))</f>
        <v>0</v>
      </c>
      <c r="FO90" s="40">
        <f>IF(FO$7="",0,IF(FO$1=MAX($1:$1),$R68-SUM($T90:FN90),IF(FO$1=1,SUMIFS(68:68,$1:$1,"&gt;="&amp;1,$1:$1,"&lt;="&amp;INT(-$N90/30))+(-$N90/30-INT(-$N90/30))*SUMIFS(68:68,$1:$1,INT(-$N90/30)+1),0)+(-$N90/30-INT(-$N90/30))*SUMIFS(68:68,$1:$1,FO$1+INT(-$N90/30)+1)+(INT(-$N90/30)+1--$N90/30)*SUMIFS(68:68,$1:$1,FO$1+INT(-$N90/30))))</f>
        <v>0</v>
      </c>
      <c r="FP90" s="40">
        <f>IF(FP$7="",0,IF(FP$1=MAX($1:$1),$R68-SUM($T90:FO90),IF(FP$1=1,SUMIFS(68:68,$1:$1,"&gt;="&amp;1,$1:$1,"&lt;="&amp;INT(-$N90/30))+(-$N90/30-INT(-$N90/30))*SUMIFS(68:68,$1:$1,INT(-$N90/30)+1),0)+(-$N90/30-INT(-$N90/30))*SUMIFS(68:68,$1:$1,FP$1+INT(-$N90/30)+1)+(INT(-$N90/30)+1--$N90/30)*SUMIFS(68:68,$1:$1,FP$1+INT(-$N90/30))))</f>
        <v>0</v>
      </c>
      <c r="FQ90" s="40">
        <f>IF(FQ$7="",0,IF(FQ$1=MAX($1:$1),$R68-SUM($T90:FP90),IF(FQ$1=1,SUMIFS(68:68,$1:$1,"&gt;="&amp;1,$1:$1,"&lt;="&amp;INT(-$N90/30))+(-$N90/30-INT(-$N90/30))*SUMIFS(68:68,$1:$1,INT(-$N90/30)+1),0)+(-$N90/30-INT(-$N90/30))*SUMIFS(68:68,$1:$1,FQ$1+INT(-$N90/30)+1)+(INT(-$N90/30)+1--$N90/30)*SUMIFS(68:68,$1:$1,FQ$1+INT(-$N90/30))))</f>
        <v>0</v>
      </c>
      <c r="FR90" s="40">
        <f>IF(FR$7="",0,IF(FR$1=MAX($1:$1),$R68-SUM($T90:FQ90),IF(FR$1=1,SUMIFS(68:68,$1:$1,"&gt;="&amp;1,$1:$1,"&lt;="&amp;INT(-$N90/30))+(-$N90/30-INT(-$N90/30))*SUMIFS(68:68,$1:$1,INT(-$N90/30)+1),0)+(-$N90/30-INT(-$N90/30))*SUMIFS(68:68,$1:$1,FR$1+INT(-$N90/30)+1)+(INT(-$N90/30)+1--$N90/30)*SUMIFS(68:68,$1:$1,FR$1+INT(-$N90/30))))</f>
        <v>0</v>
      </c>
      <c r="FS90" s="40">
        <f>IF(FS$7="",0,IF(FS$1=MAX($1:$1),$R68-SUM($T90:FR90),IF(FS$1=1,SUMIFS(68:68,$1:$1,"&gt;="&amp;1,$1:$1,"&lt;="&amp;INT(-$N90/30))+(-$N90/30-INT(-$N90/30))*SUMIFS(68:68,$1:$1,INT(-$N90/30)+1),0)+(-$N90/30-INT(-$N90/30))*SUMIFS(68:68,$1:$1,FS$1+INT(-$N90/30)+1)+(INT(-$N90/30)+1--$N90/30)*SUMIFS(68:68,$1:$1,FS$1+INT(-$N90/30))))</f>
        <v>0</v>
      </c>
      <c r="FT90" s="40">
        <f>IF(FT$7="",0,IF(FT$1=MAX($1:$1),$R68-SUM($T90:FS90),IF(FT$1=1,SUMIFS(68:68,$1:$1,"&gt;="&amp;1,$1:$1,"&lt;="&amp;INT(-$N90/30))+(-$N90/30-INT(-$N90/30))*SUMIFS(68:68,$1:$1,INT(-$N90/30)+1),0)+(-$N90/30-INT(-$N90/30))*SUMIFS(68:68,$1:$1,FT$1+INT(-$N90/30)+1)+(INT(-$N90/30)+1--$N90/30)*SUMIFS(68:68,$1:$1,FT$1+INT(-$N90/30))))</f>
        <v>0</v>
      </c>
      <c r="FU90" s="40">
        <f>IF(FU$7="",0,IF(FU$1=MAX($1:$1),$R68-SUM($T90:FT90),IF(FU$1=1,SUMIFS(68:68,$1:$1,"&gt;="&amp;1,$1:$1,"&lt;="&amp;INT(-$N90/30))+(-$N90/30-INT(-$N90/30))*SUMIFS(68:68,$1:$1,INT(-$N90/30)+1),0)+(-$N90/30-INT(-$N90/30))*SUMIFS(68:68,$1:$1,FU$1+INT(-$N90/30)+1)+(INT(-$N90/30)+1--$N90/30)*SUMIFS(68:68,$1:$1,FU$1+INT(-$N90/30))))</f>
        <v>0</v>
      </c>
      <c r="FV90" s="40">
        <f>IF(FV$7="",0,IF(FV$1=MAX($1:$1),$R68-SUM($T90:FU90),IF(FV$1=1,SUMIFS(68:68,$1:$1,"&gt;="&amp;1,$1:$1,"&lt;="&amp;INT(-$N90/30))+(-$N90/30-INT(-$N90/30))*SUMIFS(68:68,$1:$1,INT(-$N90/30)+1),0)+(-$N90/30-INT(-$N90/30))*SUMIFS(68:68,$1:$1,FV$1+INT(-$N90/30)+1)+(INT(-$N90/30)+1--$N90/30)*SUMIFS(68:68,$1:$1,FV$1+INT(-$N90/30))))</f>
        <v>0</v>
      </c>
      <c r="FW90" s="40">
        <f>IF(FW$7="",0,IF(FW$1=MAX($1:$1),$R68-SUM($T90:FV90),IF(FW$1=1,SUMIFS(68:68,$1:$1,"&gt;="&amp;1,$1:$1,"&lt;="&amp;INT(-$N90/30))+(-$N90/30-INT(-$N90/30))*SUMIFS(68:68,$1:$1,INT(-$N90/30)+1),0)+(-$N90/30-INT(-$N90/30))*SUMIFS(68:68,$1:$1,FW$1+INT(-$N90/30)+1)+(INT(-$N90/30)+1--$N90/30)*SUMIFS(68:68,$1:$1,FW$1+INT(-$N90/30))))</f>
        <v>0</v>
      </c>
      <c r="FX90" s="40">
        <f>IF(FX$7="",0,IF(FX$1=MAX($1:$1),$R68-SUM($T90:FW90),IF(FX$1=1,SUMIFS(68:68,$1:$1,"&gt;="&amp;1,$1:$1,"&lt;="&amp;INT(-$N90/30))+(-$N90/30-INT(-$N90/30))*SUMIFS(68:68,$1:$1,INT(-$N90/30)+1),0)+(-$N90/30-INT(-$N90/30))*SUMIFS(68:68,$1:$1,FX$1+INT(-$N90/30)+1)+(INT(-$N90/30)+1--$N90/30)*SUMIFS(68:68,$1:$1,FX$1+INT(-$N90/30))))</f>
        <v>0</v>
      </c>
      <c r="FY90" s="40">
        <f>IF(FY$7="",0,IF(FY$1=MAX($1:$1),$R68-SUM($T90:FX90),IF(FY$1=1,SUMIFS(68:68,$1:$1,"&gt;="&amp;1,$1:$1,"&lt;="&amp;INT(-$N90/30))+(-$N90/30-INT(-$N90/30))*SUMIFS(68:68,$1:$1,INT(-$N90/30)+1),0)+(-$N90/30-INT(-$N90/30))*SUMIFS(68:68,$1:$1,FY$1+INT(-$N90/30)+1)+(INT(-$N90/30)+1--$N90/30)*SUMIFS(68:68,$1:$1,FY$1+INT(-$N90/30))))</f>
        <v>0</v>
      </c>
      <c r="FZ90" s="40">
        <f>IF(FZ$7="",0,IF(FZ$1=MAX($1:$1),$R68-SUM($T90:FY90),IF(FZ$1=1,SUMIFS(68:68,$1:$1,"&gt;="&amp;1,$1:$1,"&lt;="&amp;INT(-$N90/30))+(-$N90/30-INT(-$N90/30))*SUMIFS(68:68,$1:$1,INT(-$N90/30)+1),0)+(-$N90/30-INT(-$N90/30))*SUMIFS(68:68,$1:$1,FZ$1+INT(-$N90/30)+1)+(INT(-$N90/30)+1--$N90/30)*SUMIFS(68:68,$1:$1,FZ$1+INT(-$N90/30))))</f>
        <v>0</v>
      </c>
      <c r="GA90" s="40">
        <f>IF(GA$7="",0,IF(GA$1=MAX($1:$1),$R68-SUM($T90:FZ90),IF(GA$1=1,SUMIFS(68:68,$1:$1,"&gt;="&amp;1,$1:$1,"&lt;="&amp;INT(-$N90/30))+(-$N90/30-INT(-$N90/30))*SUMIFS(68:68,$1:$1,INT(-$N90/30)+1),0)+(-$N90/30-INT(-$N90/30))*SUMIFS(68:68,$1:$1,GA$1+INT(-$N90/30)+1)+(INT(-$N90/30)+1--$N90/30)*SUMIFS(68:68,$1:$1,GA$1+INT(-$N90/30))))</f>
        <v>0</v>
      </c>
      <c r="GB90" s="40">
        <f>IF(GB$7="",0,IF(GB$1=MAX($1:$1),$R68-SUM($T90:GA90),IF(GB$1=1,SUMIFS(68:68,$1:$1,"&gt;="&amp;1,$1:$1,"&lt;="&amp;INT(-$N90/30))+(-$N90/30-INT(-$N90/30))*SUMIFS(68:68,$1:$1,INT(-$N90/30)+1),0)+(-$N90/30-INT(-$N90/30))*SUMIFS(68:68,$1:$1,GB$1+INT(-$N90/30)+1)+(INT(-$N90/30)+1--$N90/30)*SUMIFS(68:68,$1:$1,GB$1+INT(-$N90/30))))</f>
        <v>0</v>
      </c>
      <c r="GC90" s="40">
        <f>IF(GC$7="",0,IF(GC$1=MAX($1:$1),$R68-SUM($T90:GB90),IF(GC$1=1,SUMIFS(68:68,$1:$1,"&gt;="&amp;1,$1:$1,"&lt;="&amp;INT(-$N90/30))+(-$N90/30-INT(-$N90/30))*SUMIFS(68:68,$1:$1,INT(-$N90/30)+1),0)+(-$N90/30-INT(-$N90/30))*SUMIFS(68:68,$1:$1,GC$1+INT(-$N90/30)+1)+(INT(-$N90/30)+1--$N90/30)*SUMIFS(68:68,$1:$1,GC$1+INT(-$N90/30))))</f>
        <v>0</v>
      </c>
      <c r="GD90" s="40">
        <f>IF(GD$7="",0,IF(GD$1=MAX($1:$1),$R68-SUM($T90:GC90),IF(GD$1=1,SUMIFS(68:68,$1:$1,"&gt;="&amp;1,$1:$1,"&lt;="&amp;INT(-$N90/30))+(-$N90/30-INT(-$N90/30))*SUMIFS(68:68,$1:$1,INT(-$N90/30)+1),0)+(-$N90/30-INT(-$N90/30))*SUMIFS(68:68,$1:$1,GD$1+INT(-$N90/30)+1)+(INT(-$N90/30)+1--$N90/30)*SUMIFS(68:68,$1:$1,GD$1+INT(-$N90/30))))</f>
        <v>0</v>
      </c>
      <c r="GE90" s="40">
        <f>IF(GE$7="",0,IF(GE$1=MAX($1:$1),$R68-SUM($T90:GD90),IF(GE$1=1,SUMIFS(68:68,$1:$1,"&gt;="&amp;1,$1:$1,"&lt;="&amp;INT(-$N90/30))+(-$N90/30-INT(-$N90/30))*SUMIFS(68:68,$1:$1,INT(-$N90/30)+1),0)+(-$N90/30-INT(-$N90/30))*SUMIFS(68:68,$1:$1,GE$1+INT(-$N90/30)+1)+(INT(-$N90/30)+1--$N90/30)*SUMIFS(68:68,$1:$1,GE$1+INT(-$N90/30))))</f>
        <v>0</v>
      </c>
      <c r="GF90" s="40">
        <f>IF(GF$7="",0,IF(GF$1=MAX($1:$1),$R68-SUM($T90:GE90),IF(GF$1=1,SUMIFS(68:68,$1:$1,"&gt;="&amp;1,$1:$1,"&lt;="&amp;INT(-$N90/30))+(-$N90/30-INT(-$N90/30))*SUMIFS(68:68,$1:$1,INT(-$N90/30)+1),0)+(-$N90/30-INT(-$N90/30))*SUMIFS(68:68,$1:$1,GF$1+INT(-$N90/30)+1)+(INT(-$N90/30)+1--$N90/30)*SUMIFS(68:68,$1:$1,GF$1+INT(-$N90/30))))</f>
        <v>0</v>
      </c>
      <c r="GG90" s="40">
        <f>IF(GG$7="",0,IF(GG$1=MAX($1:$1),$R68-SUM($T90:GF90),IF(GG$1=1,SUMIFS(68:68,$1:$1,"&gt;="&amp;1,$1:$1,"&lt;="&amp;INT(-$N90/30))+(-$N90/30-INT(-$N90/30))*SUMIFS(68:68,$1:$1,INT(-$N90/30)+1),0)+(-$N90/30-INT(-$N90/30))*SUMIFS(68:68,$1:$1,GG$1+INT(-$N90/30)+1)+(INT(-$N90/30)+1--$N90/30)*SUMIFS(68:68,$1:$1,GG$1+INT(-$N90/30))))</f>
        <v>0</v>
      </c>
      <c r="GH90" s="40">
        <f>IF(GH$7="",0,IF(GH$1=MAX($1:$1),$R68-SUM($T90:GG90),IF(GH$1=1,SUMIFS(68:68,$1:$1,"&gt;="&amp;1,$1:$1,"&lt;="&amp;INT(-$N90/30))+(-$N90/30-INT(-$N90/30))*SUMIFS(68:68,$1:$1,INT(-$N90/30)+1),0)+(-$N90/30-INT(-$N90/30))*SUMIFS(68:68,$1:$1,GH$1+INT(-$N90/30)+1)+(INT(-$N90/30)+1--$N90/30)*SUMIFS(68:68,$1:$1,GH$1+INT(-$N90/30))))</f>
        <v>0</v>
      </c>
      <c r="GI90" s="40">
        <f>IF(GI$7="",0,IF(GI$1=MAX($1:$1),$R68-SUM($T90:GH90),IF(GI$1=1,SUMIFS(68:68,$1:$1,"&gt;="&amp;1,$1:$1,"&lt;="&amp;INT(-$N90/30))+(-$N90/30-INT(-$N90/30))*SUMIFS(68:68,$1:$1,INT(-$N90/30)+1),0)+(-$N90/30-INT(-$N90/30))*SUMIFS(68:68,$1:$1,GI$1+INT(-$N90/30)+1)+(INT(-$N90/30)+1--$N90/30)*SUMIFS(68:68,$1:$1,GI$1+INT(-$N90/30))))</f>
        <v>0</v>
      </c>
      <c r="GJ90" s="40">
        <f>IF(GJ$7="",0,IF(GJ$1=MAX($1:$1),$R68-SUM($T90:GI90),IF(GJ$1=1,SUMIFS(68:68,$1:$1,"&gt;="&amp;1,$1:$1,"&lt;="&amp;INT(-$N90/30))+(-$N90/30-INT(-$N90/30))*SUMIFS(68:68,$1:$1,INT(-$N90/30)+1),0)+(-$N90/30-INT(-$N90/30))*SUMIFS(68:68,$1:$1,GJ$1+INT(-$N90/30)+1)+(INT(-$N90/30)+1--$N90/30)*SUMIFS(68:68,$1:$1,GJ$1+INT(-$N90/30))))</f>
        <v>0</v>
      </c>
      <c r="GK90" s="40">
        <f>IF(GK$7="",0,IF(GK$1=MAX($1:$1),$R68-SUM($T90:GJ90),IF(GK$1=1,SUMIFS(68:68,$1:$1,"&gt;="&amp;1,$1:$1,"&lt;="&amp;INT(-$N90/30))+(-$N90/30-INT(-$N90/30))*SUMIFS(68:68,$1:$1,INT(-$N90/30)+1),0)+(-$N90/30-INT(-$N90/30))*SUMIFS(68:68,$1:$1,GK$1+INT(-$N90/30)+1)+(INT(-$N90/30)+1--$N90/30)*SUMIFS(68:68,$1:$1,GK$1+INT(-$N90/30))))</f>
        <v>0</v>
      </c>
      <c r="GL90" s="40">
        <f>IF(GL$7="",0,IF(GL$1=MAX($1:$1),$R68-SUM($T90:GK90),IF(GL$1=1,SUMIFS(68:68,$1:$1,"&gt;="&amp;1,$1:$1,"&lt;="&amp;INT(-$N90/30))+(-$N90/30-INT(-$N90/30))*SUMIFS(68:68,$1:$1,INT(-$N90/30)+1),0)+(-$N90/30-INT(-$N90/30))*SUMIFS(68:68,$1:$1,GL$1+INT(-$N90/30)+1)+(INT(-$N90/30)+1--$N90/30)*SUMIFS(68:68,$1:$1,GL$1+INT(-$N90/30))))</f>
        <v>0</v>
      </c>
      <c r="GM90" s="40">
        <f>IF(GM$7="",0,IF(GM$1=MAX($1:$1),$R68-SUM($T90:GL90),IF(GM$1=1,SUMIFS(68:68,$1:$1,"&gt;="&amp;1,$1:$1,"&lt;="&amp;INT(-$N90/30))+(-$N90/30-INT(-$N90/30))*SUMIFS(68:68,$1:$1,INT(-$N90/30)+1),0)+(-$N90/30-INT(-$N90/30))*SUMIFS(68:68,$1:$1,GM$1+INT(-$N90/30)+1)+(INT(-$N90/30)+1--$N90/30)*SUMIFS(68:68,$1:$1,GM$1+INT(-$N90/30))))</f>
        <v>0</v>
      </c>
      <c r="GN90" s="40">
        <f>IF(GN$7="",0,IF(GN$1=MAX($1:$1),$R68-SUM($T90:GM90),IF(GN$1=1,SUMIFS(68:68,$1:$1,"&gt;="&amp;1,$1:$1,"&lt;="&amp;INT(-$N90/30))+(-$N90/30-INT(-$N90/30))*SUMIFS(68:68,$1:$1,INT(-$N90/30)+1),0)+(-$N90/30-INT(-$N90/30))*SUMIFS(68:68,$1:$1,GN$1+INT(-$N90/30)+1)+(INT(-$N90/30)+1--$N90/30)*SUMIFS(68:68,$1:$1,GN$1+INT(-$N90/30))))</f>
        <v>0</v>
      </c>
      <c r="GO90" s="40">
        <f>IF(GO$7="",0,IF(GO$1=MAX($1:$1),$R68-SUM($T90:GN90),IF(GO$1=1,SUMIFS(68:68,$1:$1,"&gt;="&amp;1,$1:$1,"&lt;="&amp;INT(-$N90/30))+(-$N90/30-INT(-$N90/30))*SUMIFS(68:68,$1:$1,INT(-$N90/30)+1),0)+(-$N90/30-INT(-$N90/30))*SUMIFS(68:68,$1:$1,GO$1+INT(-$N90/30)+1)+(INT(-$N90/30)+1--$N90/30)*SUMIFS(68:68,$1:$1,GO$1+INT(-$N90/30))))</f>
        <v>0</v>
      </c>
      <c r="GP90" s="40">
        <f>IF(GP$7="",0,IF(GP$1=MAX($1:$1),$R68-SUM($T90:GO90),IF(GP$1=1,SUMIFS(68:68,$1:$1,"&gt;="&amp;1,$1:$1,"&lt;="&amp;INT(-$N90/30))+(-$N90/30-INT(-$N90/30))*SUMIFS(68:68,$1:$1,INT(-$N90/30)+1),0)+(-$N90/30-INT(-$N90/30))*SUMIFS(68:68,$1:$1,GP$1+INT(-$N90/30)+1)+(INT(-$N90/30)+1--$N90/30)*SUMIFS(68:68,$1:$1,GP$1+INT(-$N90/30))))</f>
        <v>0</v>
      </c>
      <c r="GQ90" s="40">
        <f>IF(GQ$7="",0,IF(GQ$1=MAX($1:$1),$R68-SUM($T90:GP90),IF(GQ$1=1,SUMIFS(68:68,$1:$1,"&gt;="&amp;1,$1:$1,"&lt;="&amp;INT(-$N90/30))+(-$N90/30-INT(-$N90/30))*SUMIFS(68:68,$1:$1,INT(-$N90/30)+1),0)+(-$N90/30-INT(-$N90/30))*SUMIFS(68:68,$1:$1,GQ$1+INT(-$N90/30)+1)+(INT(-$N90/30)+1--$N90/30)*SUMIFS(68:68,$1:$1,GQ$1+INT(-$N90/30))))</f>
        <v>0</v>
      </c>
      <c r="GR90" s="40">
        <f>IF(GR$7="",0,IF(GR$1=MAX($1:$1),$R68-SUM($T90:GQ90),IF(GR$1=1,SUMIFS(68:68,$1:$1,"&gt;="&amp;1,$1:$1,"&lt;="&amp;INT(-$N90/30))+(-$N90/30-INT(-$N90/30))*SUMIFS(68:68,$1:$1,INT(-$N90/30)+1),0)+(-$N90/30-INT(-$N90/30))*SUMIFS(68:68,$1:$1,GR$1+INT(-$N90/30)+1)+(INT(-$N90/30)+1--$N90/30)*SUMIFS(68:68,$1:$1,GR$1+INT(-$N90/30))))</f>
        <v>0</v>
      </c>
      <c r="GS90" s="40">
        <f>IF(GS$7="",0,IF(GS$1=MAX($1:$1),$R68-SUM($T90:GR90),IF(GS$1=1,SUMIFS(68:68,$1:$1,"&gt;="&amp;1,$1:$1,"&lt;="&amp;INT(-$N90/30))+(-$N90/30-INT(-$N90/30))*SUMIFS(68:68,$1:$1,INT(-$N90/30)+1),0)+(-$N90/30-INT(-$N90/30))*SUMIFS(68:68,$1:$1,GS$1+INT(-$N90/30)+1)+(INT(-$N90/30)+1--$N90/30)*SUMIFS(68:68,$1:$1,GS$1+INT(-$N90/30))))</f>
        <v>0</v>
      </c>
      <c r="GT90" s="40">
        <f>IF(GT$7="",0,IF(GT$1=MAX($1:$1),$R68-SUM($T90:GS90),IF(GT$1=1,SUMIFS(68:68,$1:$1,"&gt;="&amp;1,$1:$1,"&lt;="&amp;INT(-$N90/30))+(-$N90/30-INT(-$N90/30))*SUMIFS(68:68,$1:$1,INT(-$N90/30)+1),0)+(-$N90/30-INT(-$N90/30))*SUMIFS(68:68,$1:$1,GT$1+INT(-$N90/30)+1)+(INT(-$N90/30)+1--$N90/30)*SUMIFS(68:68,$1:$1,GT$1+INT(-$N90/30))))</f>
        <v>0</v>
      </c>
      <c r="GU90" s="40">
        <f>IF(GU$7="",0,IF(GU$1=MAX($1:$1),$R68-SUM($T90:GT90),IF(GU$1=1,SUMIFS(68:68,$1:$1,"&gt;="&amp;1,$1:$1,"&lt;="&amp;INT(-$N90/30))+(-$N90/30-INT(-$N90/30))*SUMIFS(68:68,$1:$1,INT(-$N90/30)+1),0)+(-$N90/30-INT(-$N90/30))*SUMIFS(68:68,$1:$1,GU$1+INT(-$N90/30)+1)+(INT(-$N90/30)+1--$N90/30)*SUMIFS(68:68,$1:$1,GU$1+INT(-$N90/30))))</f>
        <v>0</v>
      </c>
      <c r="GV90" s="40">
        <f>IF(GV$7="",0,IF(GV$1=MAX($1:$1),$R68-SUM($T90:GU90),IF(GV$1=1,SUMIFS(68:68,$1:$1,"&gt;="&amp;1,$1:$1,"&lt;="&amp;INT(-$N90/30))+(-$N90/30-INT(-$N90/30))*SUMIFS(68:68,$1:$1,INT(-$N90/30)+1),0)+(-$N90/30-INT(-$N90/30))*SUMIFS(68:68,$1:$1,GV$1+INT(-$N90/30)+1)+(INT(-$N90/30)+1--$N90/30)*SUMIFS(68:68,$1:$1,GV$1+INT(-$N90/30))))</f>
        <v>0</v>
      </c>
      <c r="GW90" s="40">
        <f>IF(GW$7="",0,IF(GW$1=MAX($1:$1),$R68-SUM($T90:GV90),IF(GW$1=1,SUMIFS(68:68,$1:$1,"&gt;="&amp;1,$1:$1,"&lt;="&amp;INT(-$N90/30))+(-$N90/30-INT(-$N90/30))*SUMIFS(68:68,$1:$1,INT(-$N90/30)+1),0)+(-$N90/30-INT(-$N90/30))*SUMIFS(68:68,$1:$1,GW$1+INT(-$N90/30)+1)+(INT(-$N90/30)+1--$N90/30)*SUMIFS(68:68,$1:$1,GW$1+INT(-$N90/30))))</f>
        <v>0</v>
      </c>
      <c r="GX90" s="40">
        <f>IF(GX$7="",0,IF(GX$1=MAX($1:$1),$R68-SUM($T90:GW90),IF(GX$1=1,SUMIFS(68:68,$1:$1,"&gt;="&amp;1,$1:$1,"&lt;="&amp;INT(-$N90/30))+(-$N90/30-INT(-$N90/30))*SUMIFS(68:68,$1:$1,INT(-$N90/30)+1),0)+(-$N90/30-INT(-$N90/30))*SUMIFS(68:68,$1:$1,GX$1+INT(-$N90/30)+1)+(INT(-$N90/30)+1--$N90/30)*SUMIFS(68:68,$1:$1,GX$1+INT(-$N90/30))))</f>
        <v>0</v>
      </c>
      <c r="GY90" s="40">
        <f>IF(GY$7="",0,IF(GY$1=MAX($1:$1),$R68-SUM($T90:GX90),IF(GY$1=1,SUMIFS(68:68,$1:$1,"&gt;="&amp;1,$1:$1,"&lt;="&amp;INT(-$N90/30))+(-$N90/30-INT(-$N90/30))*SUMIFS(68:68,$1:$1,INT(-$N90/30)+1),0)+(-$N90/30-INT(-$N90/30))*SUMIFS(68:68,$1:$1,GY$1+INT(-$N90/30)+1)+(INT(-$N90/30)+1--$N90/30)*SUMIFS(68:68,$1:$1,GY$1+INT(-$N90/30))))</f>
        <v>0</v>
      </c>
      <c r="GZ90" s="40">
        <f>IF(GZ$7="",0,IF(GZ$1=MAX($1:$1),$R68-SUM($T90:GY90),IF(GZ$1=1,SUMIFS(68:68,$1:$1,"&gt;="&amp;1,$1:$1,"&lt;="&amp;INT(-$N90/30))+(-$N90/30-INT(-$N90/30))*SUMIFS(68:68,$1:$1,INT(-$N90/30)+1),0)+(-$N90/30-INT(-$N90/30))*SUMIFS(68:68,$1:$1,GZ$1+INT(-$N90/30)+1)+(INT(-$N90/30)+1--$N90/30)*SUMIFS(68:68,$1:$1,GZ$1+INT(-$N90/30))))</f>
        <v>0</v>
      </c>
      <c r="HA90" s="40">
        <f>IF(HA$7="",0,IF(HA$1=MAX($1:$1),$R68-SUM($T90:GZ90),IF(HA$1=1,SUMIFS(68:68,$1:$1,"&gt;="&amp;1,$1:$1,"&lt;="&amp;INT(-$N90/30))+(-$N90/30-INT(-$N90/30))*SUMIFS(68:68,$1:$1,INT(-$N90/30)+1),0)+(-$N90/30-INT(-$N90/30))*SUMIFS(68:68,$1:$1,HA$1+INT(-$N90/30)+1)+(INT(-$N90/30)+1--$N90/30)*SUMIFS(68:68,$1:$1,HA$1+INT(-$N90/30))))</f>
        <v>0</v>
      </c>
      <c r="HB90" s="40">
        <f>IF(HB$7="",0,IF(HB$1=MAX($1:$1),$R68-SUM($T90:HA90),IF(HB$1=1,SUMIFS(68:68,$1:$1,"&gt;="&amp;1,$1:$1,"&lt;="&amp;INT(-$N90/30))+(-$N90/30-INT(-$N90/30))*SUMIFS(68:68,$1:$1,INT(-$N90/30)+1),0)+(-$N90/30-INT(-$N90/30))*SUMIFS(68:68,$1:$1,HB$1+INT(-$N90/30)+1)+(INT(-$N90/30)+1--$N90/30)*SUMIFS(68:68,$1:$1,HB$1+INT(-$N90/30))))</f>
        <v>0</v>
      </c>
      <c r="HC90" s="40">
        <f>IF(HC$7="",0,IF(HC$1=MAX($1:$1),$R68-SUM($T90:HB90),IF(HC$1=1,SUMIFS(68:68,$1:$1,"&gt;="&amp;1,$1:$1,"&lt;="&amp;INT(-$N90/30))+(-$N90/30-INT(-$N90/30))*SUMIFS(68:68,$1:$1,INT(-$N90/30)+1),0)+(-$N90/30-INT(-$N90/30))*SUMIFS(68:68,$1:$1,HC$1+INT(-$N90/30)+1)+(INT(-$N90/30)+1--$N90/30)*SUMIFS(68:68,$1:$1,HC$1+INT(-$N90/30))))</f>
        <v>0</v>
      </c>
      <c r="HD90" s="40">
        <f>IF(HD$7="",0,IF(HD$1=MAX($1:$1),$R68-SUM($T90:HC90),IF(HD$1=1,SUMIFS(68:68,$1:$1,"&gt;="&amp;1,$1:$1,"&lt;="&amp;INT(-$N90/30))+(-$N90/30-INT(-$N90/30))*SUMIFS(68:68,$1:$1,INT(-$N90/30)+1),0)+(-$N90/30-INT(-$N90/30))*SUMIFS(68:68,$1:$1,HD$1+INT(-$N90/30)+1)+(INT(-$N90/30)+1--$N90/30)*SUMIFS(68:68,$1:$1,HD$1+INT(-$N90/30))))</f>
        <v>0</v>
      </c>
      <c r="HE90" s="40">
        <f>IF(HE$7="",0,IF(HE$1=MAX($1:$1),$R68-SUM($T90:HD90),IF(HE$1=1,SUMIFS(68:68,$1:$1,"&gt;="&amp;1,$1:$1,"&lt;="&amp;INT(-$N90/30))+(-$N90/30-INT(-$N90/30))*SUMIFS(68:68,$1:$1,INT(-$N90/30)+1),0)+(-$N90/30-INT(-$N90/30))*SUMIFS(68:68,$1:$1,HE$1+INT(-$N90/30)+1)+(INT(-$N90/30)+1--$N90/30)*SUMIFS(68:68,$1:$1,HE$1+INT(-$N90/30))))</f>
        <v>0</v>
      </c>
      <c r="HF90" s="40">
        <f>IF(HF$7="",0,IF(HF$1=MAX($1:$1),$R68-SUM($T90:HE90),IF(HF$1=1,SUMIFS(68:68,$1:$1,"&gt;="&amp;1,$1:$1,"&lt;="&amp;INT(-$N90/30))+(-$N90/30-INT(-$N90/30))*SUMIFS(68:68,$1:$1,INT(-$N90/30)+1),0)+(-$N90/30-INT(-$N90/30))*SUMIFS(68:68,$1:$1,HF$1+INT(-$N90/30)+1)+(INT(-$N90/30)+1--$N90/30)*SUMIFS(68:68,$1:$1,HF$1+INT(-$N90/30))))</f>
        <v>0</v>
      </c>
      <c r="HG90" s="40">
        <f>IF(HG$7="",0,IF(HG$1=MAX($1:$1),$R68-SUM($T90:HF90),IF(HG$1=1,SUMIFS(68:68,$1:$1,"&gt;="&amp;1,$1:$1,"&lt;="&amp;INT(-$N90/30))+(-$N90/30-INT(-$N90/30))*SUMIFS(68:68,$1:$1,INT(-$N90/30)+1),0)+(-$N90/30-INT(-$N90/30))*SUMIFS(68:68,$1:$1,HG$1+INT(-$N90/30)+1)+(INT(-$N90/30)+1--$N90/30)*SUMIFS(68:68,$1:$1,HG$1+INT(-$N90/30))))</f>
        <v>0</v>
      </c>
      <c r="HH90" s="40">
        <f>IF(HH$7="",0,IF(HH$1=MAX($1:$1),$R68-SUM($T90:HG90),IF(HH$1=1,SUMIFS(68:68,$1:$1,"&gt;="&amp;1,$1:$1,"&lt;="&amp;INT(-$N90/30))+(-$N90/30-INT(-$N90/30))*SUMIFS(68:68,$1:$1,INT(-$N90/30)+1),0)+(-$N90/30-INT(-$N90/30))*SUMIFS(68:68,$1:$1,HH$1+INT(-$N90/30)+1)+(INT(-$N90/30)+1--$N90/30)*SUMIFS(68:68,$1:$1,HH$1+INT(-$N90/30))))</f>
        <v>0</v>
      </c>
      <c r="HI90" s="40">
        <f>IF(HI$7="",0,IF(HI$1=MAX($1:$1),$R68-SUM($T90:HH90),IF(HI$1=1,SUMIFS(68:68,$1:$1,"&gt;="&amp;1,$1:$1,"&lt;="&amp;INT(-$N90/30))+(-$N90/30-INT(-$N90/30))*SUMIFS(68:68,$1:$1,INT(-$N90/30)+1),0)+(-$N90/30-INT(-$N90/30))*SUMIFS(68:68,$1:$1,HI$1+INT(-$N90/30)+1)+(INT(-$N90/30)+1--$N90/30)*SUMIFS(68:68,$1:$1,HI$1+INT(-$N90/30))))</f>
        <v>0</v>
      </c>
      <c r="HJ90" s="40">
        <f>IF(HJ$7="",0,IF(HJ$1=MAX($1:$1),$R68-SUM($T90:HI90),IF(HJ$1=1,SUMIFS(68:68,$1:$1,"&gt;="&amp;1,$1:$1,"&lt;="&amp;INT(-$N90/30))+(-$N90/30-INT(-$N90/30))*SUMIFS(68:68,$1:$1,INT(-$N90/30)+1),0)+(-$N90/30-INT(-$N90/30))*SUMIFS(68:68,$1:$1,HJ$1+INT(-$N90/30)+1)+(INT(-$N90/30)+1--$N90/30)*SUMIFS(68:68,$1:$1,HJ$1+INT(-$N90/30))))</f>
        <v>0</v>
      </c>
      <c r="HK90" s="40">
        <f>IF(HK$7="",0,IF(HK$1=MAX($1:$1),$R68-SUM($T90:HJ90),IF(HK$1=1,SUMIFS(68:68,$1:$1,"&gt;="&amp;1,$1:$1,"&lt;="&amp;INT(-$N90/30))+(-$N90/30-INT(-$N90/30))*SUMIFS(68:68,$1:$1,INT(-$N90/30)+1),0)+(-$N90/30-INT(-$N90/30))*SUMIFS(68:68,$1:$1,HK$1+INT(-$N90/30)+1)+(INT(-$N90/30)+1--$N90/30)*SUMIFS(68:68,$1:$1,HK$1+INT(-$N90/30))))</f>
        <v>0</v>
      </c>
      <c r="HL90" s="40">
        <f>IF(HL$7="",0,IF(HL$1=MAX($1:$1),$R68-SUM($T90:HK90),IF(HL$1=1,SUMIFS(68:68,$1:$1,"&gt;="&amp;1,$1:$1,"&lt;="&amp;INT(-$N90/30))+(-$N90/30-INT(-$N90/30))*SUMIFS(68:68,$1:$1,INT(-$N90/30)+1),0)+(-$N90/30-INT(-$N90/30))*SUMIFS(68:68,$1:$1,HL$1+INT(-$N90/30)+1)+(INT(-$N90/30)+1--$N90/30)*SUMIFS(68:68,$1:$1,HL$1+INT(-$N90/30))))</f>
        <v>0</v>
      </c>
      <c r="HM90" s="40">
        <f>IF(HM$7="",0,IF(HM$1=MAX($1:$1),$R68-SUM($T90:HL90),IF(HM$1=1,SUMIFS(68:68,$1:$1,"&gt;="&amp;1,$1:$1,"&lt;="&amp;INT(-$N90/30))+(-$N90/30-INT(-$N90/30))*SUMIFS(68:68,$1:$1,INT(-$N90/30)+1),0)+(-$N90/30-INT(-$N90/30))*SUMIFS(68:68,$1:$1,HM$1+INT(-$N90/30)+1)+(INT(-$N90/30)+1--$N90/30)*SUMIFS(68:68,$1:$1,HM$1+INT(-$N90/30))))</f>
        <v>0</v>
      </c>
      <c r="HN90" s="40">
        <f>IF(HN$7="",0,IF(HN$1=MAX($1:$1),$R68-SUM($T90:HM90),IF(HN$1=1,SUMIFS(68:68,$1:$1,"&gt;="&amp;1,$1:$1,"&lt;="&amp;INT(-$N90/30))+(-$N90/30-INT(-$N90/30))*SUMIFS(68:68,$1:$1,INT(-$N90/30)+1),0)+(-$N90/30-INT(-$N90/30))*SUMIFS(68:68,$1:$1,HN$1+INT(-$N90/30)+1)+(INT(-$N90/30)+1--$N90/30)*SUMIFS(68:68,$1:$1,HN$1+INT(-$N90/30))))</f>
        <v>0</v>
      </c>
      <c r="HO90" s="40">
        <f>IF(HO$7="",0,IF(HO$1=MAX($1:$1),$R68-SUM($T90:HN90),IF(HO$1=1,SUMIFS(68:68,$1:$1,"&gt;="&amp;1,$1:$1,"&lt;="&amp;INT(-$N90/30))+(-$N90/30-INT(-$N90/30))*SUMIFS(68:68,$1:$1,INT(-$N90/30)+1),0)+(-$N90/30-INT(-$N90/30))*SUMIFS(68:68,$1:$1,HO$1+INT(-$N90/30)+1)+(INT(-$N90/30)+1--$N90/30)*SUMIFS(68:68,$1:$1,HO$1+INT(-$N90/30))))</f>
        <v>0</v>
      </c>
      <c r="HP90" s="40">
        <f>IF(HP$7="",0,IF(HP$1=MAX($1:$1),$R68-SUM($T90:HO90),IF(HP$1=1,SUMIFS(68:68,$1:$1,"&gt;="&amp;1,$1:$1,"&lt;="&amp;INT(-$N90/30))+(-$N90/30-INT(-$N90/30))*SUMIFS(68:68,$1:$1,INT(-$N90/30)+1),0)+(-$N90/30-INT(-$N90/30))*SUMIFS(68:68,$1:$1,HP$1+INT(-$N90/30)+1)+(INT(-$N90/30)+1--$N90/30)*SUMIFS(68:68,$1:$1,HP$1+INT(-$N90/30))))</f>
        <v>0</v>
      </c>
      <c r="HQ90" s="40">
        <f>IF(HQ$7="",0,IF(HQ$1=MAX($1:$1),$R68-SUM($T90:HP90),IF(HQ$1=1,SUMIFS(68:68,$1:$1,"&gt;="&amp;1,$1:$1,"&lt;="&amp;INT(-$N90/30))+(-$N90/30-INT(-$N90/30))*SUMIFS(68:68,$1:$1,INT(-$N90/30)+1),0)+(-$N90/30-INT(-$N90/30))*SUMIFS(68:68,$1:$1,HQ$1+INT(-$N90/30)+1)+(INT(-$N90/30)+1--$N90/30)*SUMIFS(68:68,$1:$1,HQ$1+INT(-$N90/30))))</f>
        <v>0</v>
      </c>
      <c r="HR90" s="40">
        <f>IF(HR$7="",0,IF(HR$1=MAX($1:$1),$R68-SUM($T90:HQ90),IF(HR$1=1,SUMIFS(68:68,$1:$1,"&gt;="&amp;1,$1:$1,"&lt;="&amp;INT(-$N90/30))+(-$N90/30-INT(-$N90/30))*SUMIFS(68:68,$1:$1,INT(-$N90/30)+1),0)+(-$N90/30-INT(-$N90/30))*SUMIFS(68:68,$1:$1,HR$1+INT(-$N90/30)+1)+(INT(-$N90/30)+1--$N90/30)*SUMIFS(68:68,$1:$1,HR$1+INT(-$N90/30))))</f>
        <v>0</v>
      </c>
      <c r="HS90" s="40">
        <f>IF(HS$7="",0,IF(HS$1=MAX($1:$1),$R68-SUM($T90:HR90),IF(HS$1=1,SUMIFS(68:68,$1:$1,"&gt;="&amp;1,$1:$1,"&lt;="&amp;INT(-$N90/30))+(-$N90/30-INT(-$N90/30))*SUMIFS(68:68,$1:$1,INT(-$N90/30)+1),0)+(-$N90/30-INT(-$N90/30))*SUMIFS(68:68,$1:$1,HS$1+INT(-$N90/30)+1)+(INT(-$N90/30)+1--$N90/30)*SUMIFS(68:68,$1:$1,HS$1+INT(-$N90/30))))</f>
        <v>0</v>
      </c>
      <c r="HT90" s="40">
        <f>IF(HT$7="",0,IF(HT$1=MAX($1:$1),$R68-SUM($T90:HS90),IF(HT$1=1,SUMIFS(68:68,$1:$1,"&gt;="&amp;1,$1:$1,"&lt;="&amp;INT(-$N90/30))+(-$N90/30-INT(-$N90/30))*SUMIFS(68:68,$1:$1,INT(-$N90/30)+1),0)+(-$N90/30-INT(-$N90/30))*SUMIFS(68:68,$1:$1,HT$1+INT(-$N90/30)+1)+(INT(-$N90/30)+1--$N90/30)*SUMIFS(68:68,$1:$1,HT$1+INT(-$N90/30))))</f>
        <v>0</v>
      </c>
      <c r="HU90" s="40">
        <f>IF(HU$7="",0,IF(HU$1=MAX($1:$1),$R68-SUM($T90:HT90),IF(HU$1=1,SUMIFS(68:68,$1:$1,"&gt;="&amp;1,$1:$1,"&lt;="&amp;INT(-$N90/30))+(-$N90/30-INT(-$N90/30))*SUMIFS(68:68,$1:$1,INT(-$N90/30)+1),0)+(-$N90/30-INT(-$N90/30))*SUMIFS(68:68,$1:$1,HU$1+INT(-$N90/30)+1)+(INT(-$N90/30)+1--$N90/30)*SUMIFS(68:68,$1:$1,HU$1+INT(-$N90/30))))</f>
        <v>0</v>
      </c>
      <c r="HV90" s="40">
        <f>IF(HV$7="",0,IF(HV$1=MAX($1:$1),$R68-SUM($T90:HU90),IF(HV$1=1,SUMIFS(68:68,$1:$1,"&gt;="&amp;1,$1:$1,"&lt;="&amp;INT(-$N90/30))+(-$N90/30-INT(-$N90/30))*SUMIFS(68:68,$1:$1,INT(-$N90/30)+1),0)+(-$N90/30-INT(-$N90/30))*SUMIFS(68:68,$1:$1,HV$1+INT(-$N90/30)+1)+(INT(-$N90/30)+1--$N90/30)*SUMIFS(68:68,$1:$1,HV$1+INT(-$N90/30))))</f>
        <v>0</v>
      </c>
      <c r="HW90" s="40">
        <f>IF(HW$7="",0,IF(HW$1=MAX($1:$1),$R68-SUM($T90:HV90),IF(HW$1=1,SUMIFS(68:68,$1:$1,"&gt;="&amp;1,$1:$1,"&lt;="&amp;INT(-$N90/30))+(-$N90/30-INT(-$N90/30))*SUMIFS(68:68,$1:$1,INT(-$N90/30)+1),0)+(-$N90/30-INT(-$N90/30))*SUMIFS(68:68,$1:$1,HW$1+INT(-$N90/30)+1)+(INT(-$N90/30)+1--$N90/30)*SUMIFS(68:68,$1:$1,HW$1+INT(-$N90/30))))</f>
        <v>0</v>
      </c>
      <c r="HX90" s="40">
        <f>IF(HX$7="",0,IF(HX$1=MAX($1:$1),$R68-SUM($T90:HW90),IF(HX$1=1,SUMIFS(68:68,$1:$1,"&gt;="&amp;1,$1:$1,"&lt;="&amp;INT(-$N90/30))+(-$N90/30-INT(-$N90/30))*SUMIFS(68:68,$1:$1,INT(-$N90/30)+1),0)+(-$N90/30-INT(-$N90/30))*SUMIFS(68:68,$1:$1,HX$1+INT(-$N90/30)+1)+(INT(-$N90/30)+1--$N90/30)*SUMIFS(68:68,$1:$1,HX$1+INT(-$N90/30))))</f>
        <v>0</v>
      </c>
      <c r="HY90" s="40">
        <f>IF(HY$7="",0,IF(HY$1=MAX($1:$1),$R68-SUM($T90:HX90),IF(HY$1=1,SUMIFS(68:68,$1:$1,"&gt;="&amp;1,$1:$1,"&lt;="&amp;INT(-$N90/30))+(-$N90/30-INT(-$N90/30))*SUMIFS(68:68,$1:$1,INT(-$N90/30)+1),0)+(-$N90/30-INT(-$N90/30))*SUMIFS(68:68,$1:$1,HY$1+INT(-$N90/30)+1)+(INT(-$N90/30)+1--$N90/30)*SUMIFS(68:68,$1:$1,HY$1+INT(-$N90/30))))</f>
        <v>0</v>
      </c>
      <c r="HZ90" s="40">
        <f>IF(HZ$7="",0,IF(HZ$1=MAX($1:$1),$R68-SUM($T90:HY90),IF(HZ$1=1,SUMIFS(68:68,$1:$1,"&gt;="&amp;1,$1:$1,"&lt;="&amp;INT(-$N90/30))+(-$N90/30-INT(-$N90/30))*SUMIFS(68:68,$1:$1,INT(-$N90/30)+1),0)+(-$N90/30-INT(-$N90/30))*SUMIFS(68:68,$1:$1,HZ$1+INT(-$N90/30)+1)+(INT(-$N90/30)+1--$N90/30)*SUMIFS(68:68,$1:$1,HZ$1+INT(-$N90/30))))</f>
        <v>0</v>
      </c>
      <c r="IA90" s="40">
        <f>IF(IA$7="",0,IF(IA$1=MAX($1:$1),$R68-SUM($T90:HZ90),IF(IA$1=1,SUMIFS(68:68,$1:$1,"&gt;="&amp;1,$1:$1,"&lt;="&amp;INT(-$N90/30))+(-$N90/30-INT(-$N90/30))*SUMIFS(68:68,$1:$1,INT(-$N90/30)+1),0)+(-$N90/30-INT(-$N90/30))*SUMIFS(68:68,$1:$1,IA$1+INT(-$N90/30)+1)+(INT(-$N90/30)+1--$N90/30)*SUMIFS(68:68,$1:$1,IA$1+INT(-$N90/30))))</f>
        <v>0</v>
      </c>
      <c r="IB90" s="40">
        <f>IF(IB$7="",0,IF(IB$1=MAX($1:$1),$R68-SUM($T90:IA90),IF(IB$1=1,SUMIFS(68:68,$1:$1,"&gt;="&amp;1,$1:$1,"&lt;="&amp;INT(-$N90/30))+(-$N90/30-INT(-$N90/30))*SUMIFS(68:68,$1:$1,INT(-$N90/30)+1),0)+(-$N90/30-INT(-$N90/30))*SUMIFS(68:68,$1:$1,IB$1+INT(-$N90/30)+1)+(INT(-$N90/30)+1--$N90/30)*SUMIFS(68:68,$1:$1,IB$1+INT(-$N90/30))))</f>
        <v>0</v>
      </c>
      <c r="IC90" s="40">
        <f>IF(IC$7="",0,IF(IC$1=MAX($1:$1),$R68-SUM($T90:IB90),IF(IC$1=1,SUMIFS(68:68,$1:$1,"&gt;="&amp;1,$1:$1,"&lt;="&amp;INT(-$N90/30))+(-$N90/30-INT(-$N90/30))*SUMIFS(68:68,$1:$1,INT(-$N90/30)+1),0)+(-$N90/30-INT(-$N90/30))*SUMIFS(68:68,$1:$1,IC$1+INT(-$N90/30)+1)+(INT(-$N90/30)+1--$N90/30)*SUMIFS(68:68,$1:$1,IC$1+INT(-$N90/30))))</f>
        <v>0</v>
      </c>
      <c r="ID90" s="40">
        <f>IF(ID$7="",0,IF(ID$1=MAX($1:$1),$R68-SUM($T90:IC90),IF(ID$1=1,SUMIFS(68:68,$1:$1,"&gt;="&amp;1,$1:$1,"&lt;="&amp;INT(-$N90/30))+(-$N90/30-INT(-$N90/30))*SUMIFS(68:68,$1:$1,INT(-$N90/30)+1),0)+(-$N90/30-INT(-$N90/30))*SUMIFS(68:68,$1:$1,ID$1+INT(-$N90/30)+1)+(INT(-$N90/30)+1--$N90/30)*SUMIFS(68:68,$1:$1,ID$1+INT(-$N90/30))))</f>
        <v>0</v>
      </c>
      <c r="IE90" s="40">
        <f>IF(IE$7="",0,IF(IE$1=MAX($1:$1),$R68-SUM($T90:ID90),IF(IE$1=1,SUMIFS(68:68,$1:$1,"&gt;="&amp;1,$1:$1,"&lt;="&amp;INT(-$N90/30))+(-$N90/30-INT(-$N90/30))*SUMIFS(68:68,$1:$1,INT(-$N90/30)+1),0)+(-$N90/30-INT(-$N90/30))*SUMIFS(68:68,$1:$1,IE$1+INT(-$N90/30)+1)+(INT(-$N90/30)+1--$N90/30)*SUMIFS(68:68,$1:$1,IE$1+INT(-$N90/30))))</f>
        <v>0</v>
      </c>
      <c r="IF90" s="40">
        <f>IF(IF$7="",0,IF(IF$1=MAX($1:$1),$R68-SUM($T90:IE90),IF(IF$1=1,SUMIFS(68:68,$1:$1,"&gt;="&amp;1,$1:$1,"&lt;="&amp;INT(-$N90/30))+(-$N90/30-INT(-$N90/30))*SUMIFS(68:68,$1:$1,INT(-$N90/30)+1),0)+(-$N90/30-INT(-$N90/30))*SUMIFS(68:68,$1:$1,IF$1+INT(-$N90/30)+1)+(INT(-$N90/30)+1--$N90/30)*SUMIFS(68:68,$1:$1,IF$1+INT(-$N90/30))))</f>
        <v>0</v>
      </c>
      <c r="IG90" s="40">
        <f>IF(IG$7="",0,IF(IG$1=MAX($1:$1),$R68-SUM($T90:IF90),IF(IG$1=1,SUMIFS(68:68,$1:$1,"&gt;="&amp;1,$1:$1,"&lt;="&amp;INT(-$N90/30))+(-$N90/30-INT(-$N90/30))*SUMIFS(68:68,$1:$1,INT(-$N90/30)+1),0)+(-$N90/30-INT(-$N90/30))*SUMIFS(68:68,$1:$1,IG$1+INT(-$N90/30)+1)+(INT(-$N90/30)+1--$N90/30)*SUMIFS(68:68,$1:$1,IG$1+INT(-$N90/30))))</f>
        <v>0</v>
      </c>
      <c r="IH90" s="40">
        <f>IF(IH$7="",0,IF(IH$1=MAX($1:$1),$R68-SUM($T90:IG90),IF(IH$1=1,SUMIFS(68:68,$1:$1,"&gt;="&amp;1,$1:$1,"&lt;="&amp;INT(-$N90/30))+(-$N90/30-INT(-$N90/30))*SUMIFS(68:68,$1:$1,INT(-$N90/30)+1),0)+(-$N90/30-INT(-$N90/30))*SUMIFS(68:68,$1:$1,IH$1+INT(-$N90/30)+1)+(INT(-$N90/30)+1--$N90/30)*SUMIFS(68:68,$1:$1,IH$1+INT(-$N90/30))))</f>
        <v>0</v>
      </c>
      <c r="II90" s="40">
        <f>IF(II$7="",0,IF(II$1=MAX($1:$1),$R68-SUM($T90:IH90),IF(II$1=1,SUMIFS(68:68,$1:$1,"&gt;="&amp;1,$1:$1,"&lt;="&amp;INT(-$N90/30))+(-$N90/30-INT(-$N90/30))*SUMIFS(68:68,$1:$1,INT(-$N90/30)+1),0)+(-$N90/30-INT(-$N90/30))*SUMIFS(68:68,$1:$1,II$1+INT(-$N90/30)+1)+(INT(-$N90/30)+1--$N90/30)*SUMIFS(68:68,$1:$1,II$1+INT(-$N90/30))))</f>
        <v>0</v>
      </c>
      <c r="IJ90" s="40">
        <f>IF(IJ$7="",0,IF(IJ$1=MAX($1:$1),$R68-SUM($T90:II90),IF(IJ$1=1,SUMIFS(68:68,$1:$1,"&gt;="&amp;1,$1:$1,"&lt;="&amp;INT(-$N90/30))+(-$N90/30-INT(-$N90/30))*SUMIFS(68:68,$1:$1,INT(-$N90/30)+1),0)+(-$N90/30-INT(-$N90/30))*SUMIFS(68:68,$1:$1,IJ$1+INT(-$N90/30)+1)+(INT(-$N90/30)+1--$N90/30)*SUMIFS(68:68,$1:$1,IJ$1+INT(-$N90/30))))</f>
        <v>0</v>
      </c>
      <c r="IK90" s="40">
        <f>IF(IK$7="",0,IF(IK$1=MAX($1:$1),$R68-SUM($T90:IJ90),IF(IK$1=1,SUMIFS(68:68,$1:$1,"&gt;="&amp;1,$1:$1,"&lt;="&amp;INT(-$N90/30))+(-$N90/30-INT(-$N90/30))*SUMIFS(68:68,$1:$1,INT(-$N90/30)+1),0)+(-$N90/30-INT(-$N90/30))*SUMIFS(68:68,$1:$1,IK$1+INT(-$N90/30)+1)+(INT(-$N90/30)+1--$N90/30)*SUMIFS(68:68,$1:$1,IK$1+INT(-$N90/30))))</f>
        <v>0</v>
      </c>
      <c r="IL90" s="40">
        <f>IF(IL$7="",0,IF(IL$1=MAX($1:$1),$R68-SUM($T90:IK90),IF(IL$1=1,SUMIFS(68:68,$1:$1,"&gt;="&amp;1,$1:$1,"&lt;="&amp;INT(-$N90/30))+(-$N90/30-INT(-$N90/30))*SUMIFS(68:68,$1:$1,INT(-$N90/30)+1),0)+(-$N90/30-INT(-$N90/30))*SUMIFS(68:68,$1:$1,IL$1+INT(-$N90/30)+1)+(INT(-$N90/30)+1--$N90/30)*SUMIFS(68:68,$1:$1,IL$1+INT(-$N90/30))))</f>
        <v>0</v>
      </c>
      <c r="IM90" s="40">
        <f>IF(IM$7="",0,IF(IM$1=MAX($1:$1),$R68-SUM($T90:IL90),IF(IM$1=1,SUMIFS(68:68,$1:$1,"&gt;="&amp;1,$1:$1,"&lt;="&amp;INT(-$N90/30))+(-$N90/30-INT(-$N90/30))*SUMIFS(68:68,$1:$1,INT(-$N90/30)+1),0)+(-$N90/30-INT(-$N90/30))*SUMIFS(68:68,$1:$1,IM$1+INT(-$N90/30)+1)+(INT(-$N90/30)+1--$N90/30)*SUMIFS(68:68,$1:$1,IM$1+INT(-$N90/30))))</f>
        <v>0</v>
      </c>
      <c r="IN90" s="40">
        <f>IF(IN$7="",0,IF(IN$1=MAX($1:$1),$R68-SUM($T90:IM90),IF(IN$1=1,SUMIFS(68:68,$1:$1,"&gt;="&amp;1,$1:$1,"&lt;="&amp;INT(-$N90/30))+(-$N90/30-INT(-$N90/30))*SUMIFS(68:68,$1:$1,INT(-$N90/30)+1),0)+(-$N90/30-INT(-$N90/30))*SUMIFS(68:68,$1:$1,IN$1+INT(-$N90/30)+1)+(INT(-$N90/30)+1--$N90/30)*SUMIFS(68:68,$1:$1,IN$1+INT(-$N90/30))))</f>
        <v>0</v>
      </c>
      <c r="IO90" s="40">
        <f>IF(IO$7="",0,IF(IO$1=MAX($1:$1),$R68-SUM($T90:IN90),IF(IO$1=1,SUMIFS(68:68,$1:$1,"&gt;="&amp;1,$1:$1,"&lt;="&amp;INT(-$N90/30))+(-$N90/30-INT(-$N90/30))*SUMIFS(68:68,$1:$1,INT(-$N90/30)+1),0)+(-$N90/30-INT(-$N90/30))*SUMIFS(68:68,$1:$1,IO$1+INT(-$N90/30)+1)+(INT(-$N90/30)+1--$N90/30)*SUMIFS(68:68,$1:$1,IO$1+INT(-$N90/30))))</f>
        <v>0</v>
      </c>
      <c r="IP90" s="40">
        <f>IF(IP$7="",0,IF(IP$1=MAX($1:$1),$R68-SUM($T90:IO90),IF(IP$1=1,SUMIFS(68:68,$1:$1,"&gt;="&amp;1,$1:$1,"&lt;="&amp;INT(-$N90/30))+(-$N90/30-INT(-$N90/30))*SUMIFS(68:68,$1:$1,INT(-$N90/30)+1),0)+(-$N90/30-INT(-$N90/30))*SUMIFS(68:68,$1:$1,IP$1+INT(-$N90/30)+1)+(INT(-$N90/30)+1--$N90/30)*SUMIFS(68:68,$1:$1,IP$1+INT(-$N90/30))))</f>
        <v>0</v>
      </c>
      <c r="IQ90" s="40">
        <f>IF(IQ$7="",0,IF(IQ$1=MAX($1:$1),$R68-SUM($T90:IP90),IF(IQ$1=1,SUMIFS(68:68,$1:$1,"&gt;="&amp;1,$1:$1,"&lt;="&amp;INT(-$N90/30))+(-$N90/30-INT(-$N90/30))*SUMIFS(68:68,$1:$1,INT(-$N90/30)+1),0)+(-$N90/30-INT(-$N90/30))*SUMIFS(68:68,$1:$1,IQ$1+INT(-$N90/30)+1)+(INT(-$N90/30)+1--$N90/30)*SUMIFS(68:68,$1:$1,IQ$1+INT(-$N90/30))))</f>
        <v>0</v>
      </c>
      <c r="IR90" s="40">
        <f>IF(IR$7="",0,IF(IR$1=MAX($1:$1),$R68-SUM($T90:IQ90),IF(IR$1=1,SUMIFS(68:68,$1:$1,"&gt;="&amp;1,$1:$1,"&lt;="&amp;INT(-$N90/30))+(-$N90/30-INT(-$N90/30))*SUMIFS(68:68,$1:$1,INT(-$N90/30)+1),0)+(-$N90/30-INT(-$N90/30))*SUMIFS(68:68,$1:$1,IR$1+INT(-$N90/30)+1)+(INT(-$N90/30)+1--$N90/30)*SUMIFS(68:68,$1:$1,IR$1+INT(-$N90/30))))</f>
        <v>0</v>
      </c>
      <c r="IS90" s="40">
        <f>IF(IS$7="",0,IF(IS$1=MAX($1:$1),$R68-SUM($T90:IR90),IF(IS$1=1,SUMIFS(68:68,$1:$1,"&gt;="&amp;1,$1:$1,"&lt;="&amp;INT(-$N90/30))+(-$N90/30-INT(-$N90/30))*SUMIFS(68:68,$1:$1,INT(-$N90/30)+1),0)+(-$N90/30-INT(-$N90/30))*SUMIFS(68:68,$1:$1,IS$1+INT(-$N90/30)+1)+(INT(-$N90/30)+1--$N90/30)*SUMIFS(68:68,$1:$1,IS$1+INT(-$N90/30))))</f>
        <v>0</v>
      </c>
      <c r="IT90" s="40">
        <f>IF(IT$7="",0,IF(IT$1=MAX($1:$1),$R68-SUM($T90:IS90),IF(IT$1=1,SUMIFS(68:68,$1:$1,"&gt;="&amp;1,$1:$1,"&lt;="&amp;INT(-$N90/30))+(-$N90/30-INT(-$N90/30))*SUMIFS(68:68,$1:$1,INT(-$N90/30)+1),0)+(-$N90/30-INT(-$N90/30))*SUMIFS(68:68,$1:$1,IT$1+INT(-$N90/30)+1)+(INT(-$N90/30)+1--$N90/30)*SUMIFS(68:68,$1:$1,IT$1+INT(-$N90/30))))</f>
        <v>0</v>
      </c>
      <c r="IU90" s="40">
        <f>IF(IU$7="",0,IF(IU$1=MAX($1:$1),$R68-SUM($T90:IT90),IF(IU$1=1,SUMIFS(68:68,$1:$1,"&gt;="&amp;1,$1:$1,"&lt;="&amp;INT(-$N90/30))+(-$N90/30-INT(-$N90/30))*SUMIFS(68:68,$1:$1,INT(-$N90/30)+1),0)+(-$N90/30-INT(-$N90/30))*SUMIFS(68:68,$1:$1,IU$1+INT(-$N90/30)+1)+(INT(-$N90/30)+1--$N90/30)*SUMIFS(68:68,$1:$1,IU$1+INT(-$N90/30))))</f>
        <v>0</v>
      </c>
      <c r="IV90" s="40">
        <f>IF(IV$7="",0,IF(IV$1=MAX($1:$1),$R68-SUM($T90:IU90),IF(IV$1=1,SUMIFS(68:68,$1:$1,"&gt;="&amp;1,$1:$1,"&lt;="&amp;INT(-$N90/30))+(-$N90/30-INT(-$N90/30))*SUMIFS(68:68,$1:$1,INT(-$N90/30)+1),0)+(-$N90/30-INT(-$N90/30))*SUMIFS(68:68,$1:$1,IV$1+INT(-$N90/30)+1)+(INT(-$N90/30)+1--$N90/30)*SUMIFS(68:68,$1:$1,IV$1+INT(-$N90/30))))</f>
        <v>0</v>
      </c>
      <c r="IW90" s="40">
        <f>IF(IW$7="",0,IF(IW$1=MAX($1:$1),$R68-SUM($T90:IV90),IF(IW$1=1,SUMIFS(68:68,$1:$1,"&gt;="&amp;1,$1:$1,"&lt;="&amp;INT(-$N90/30))+(-$N90/30-INT(-$N90/30))*SUMIFS(68:68,$1:$1,INT(-$N90/30)+1),0)+(-$N90/30-INT(-$N90/30))*SUMIFS(68:68,$1:$1,IW$1+INT(-$N90/30)+1)+(INT(-$N90/30)+1--$N90/30)*SUMIFS(68:68,$1:$1,IW$1+INT(-$N90/30))))</f>
        <v>0</v>
      </c>
      <c r="IX90" s="40">
        <f>IF(IX$7="",0,IF(IX$1=MAX($1:$1),$R68-SUM($T90:IW90),IF(IX$1=1,SUMIFS(68:68,$1:$1,"&gt;="&amp;1,$1:$1,"&lt;="&amp;INT(-$N90/30))+(-$N90/30-INT(-$N90/30))*SUMIFS(68:68,$1:$1,INT(-$N90/30)+1),0)+(-$N90/30-INT(-$N90/30))*SUMIFS(68:68,$1:$1,IX$1+INT(-$N90/30)+1)+(INT(-$N90/30)+1--$N90/30)*SUMIFS(68:68,$1:$1,IX$1+INT(-$N90/30))))</f>
        <v>0</v>
      </c>
      <c r="IY90" s="40">
        <f>IF(IY$7="",0,IF(IY$1=MAX($1:$1),$R68-SUM($T90:IX90),IF(IY$1=1,SUMIFS(68:68,$1:$1,"&gt;="&amp;1,$1:$1,"&lt;="&amp;INT(-$N90/30))+(-$N90/30-INT(-$N90/30))*SUMIFS(68:68,$1:$1,INT(-$N90/30)+1),0)+(-$N90/30-INT(-$N90/30))*SUMIFS(68:68,$1:$1,IY$1+INT(-$N90/30)+1)+(INT(-$N90/30)+1--$N90/30)*SUMIFS(68:68,$1:$1,IY$1+INT(-$N90/30))))</f>
        <v>0</v>
      </c>
      <c r="IZ90" s="40">
        <f>IF(IZ$7="",0,IF(IZ$1=MAX($1:$1),$R68-SUM($T90:IY90),IF(IZ$1=1,SUMIFS(68:68,$1:$1,"&gt;="&amp;1,$1:$1,"&lt;="&amp;INT(-$N90/30))+(-$N90/30-INT(-$N90/30))*SUMIFS(68:68,$1:$1,INT(-$N90/30)+1),0)+(-$N90/30-INT(-$N90/30))*SUMIFS(68:68,$1:$1,IZ$1+INT(-$N90/30)+1)+(INT(-$N90/30)+1--$N90/30)*SUMIFS(68:68,$1:$1,IZ$1+INT(-$N90/30))))</f>
        <v>0</v>
      </c>
      <c r="JA90" s="40">
        <f>IF(JA$7="",0,IF(JA$1=MAX($1:$1),$R68-SUM($T90:IZ90),IF(JA$1=1,SUMIFS(68:68,$1:$1,"&gt;="&amp;1,$1:$1,"&lt;="&amp;INT(-$N90/30))+(-$N90/30-INT(-$N90/30))*SUMIFS(68:68,$1:$1,INT(-$N90/30)+1),0)+(-$N90/30-INT(-$N90/30))*SUMIFS(68:68,$1:$1,JA$1+INT(-$N90/30)+1)+(INT(-$N90/30)+1--$N90/30)*SUMIFS(68:68,$1:$1,JA$1+INT(-$N90/30))))</f>
        <v>0</v>
      </c>
      <c r="JB90" s="40">
        <f>IF(JB$7="",0,IF(JB$1=MAX($1:$1),$R68-SUM($T90:JA90),IF(JB$1=1,SUMIFS(68:68,$1:$1,"&gt;="&amp;1,$1:$1,"&lt;="&amp;INT(-$N90/30))+(-$N90/30-INT(-$N90/30))*SUMIFS(68:68,$1:$1,INT(-$N90/30)+1),0)+(-$N90/30-INT(-$N90/30))*SUMIFS(68:68,$1:$1,JB$1+INT(-$N90/30)+1)+(INT(-$N90/30)+1--$N90/30)*SUMIFS(68:68,$1:$1,JB$1+INT(-$N90/30))))</f>
        <v>0</v>
      </c>
      <c r="JC90" s="40">
        <f>IF(JC$7="",0,IF(JC$1=MAX($1:$1),$R68-SUM($T90:JB90),IF(JC$1=1,SUMIFS(68:68,$1:$1,"&gt;="&amp;1,$1:$1,"&lt;="&amp;INT(-$N90/30))+(-$N90/30-INT(-$N90/30))*SUMIFS(68:68,$1:$1,INT(-$N90/30)+1),0)+(-$N90/30-INT(-$N90/30))*SUMIFS(68:68,$1:$1,JC$1+INT(-$N90/30)+1)+(INT(-$N90/30)+1--$N90/30)*SUMIFS(68:68,$1:$1,JC$1+INT(-$N90/30))))</f>
        <v>0</v>
      </c>
      <c r="JD90" s="40">
        <f>IF(JD$7="",0,IF(JD$1=MAX($1:$1),$R68-SUM($T90:JC90),IF(JD$1=1,SUMIFS(68:68,$1:$1,"&gt;="&amp;1,$1:$1,"&lt;="&amp;INT(-$N90/30))+(-$N90/30-INT(-$N90/30))*SUMIFS(68:68,$1:$1,INT(-$N90/30)+1),0)+(-$N90/30-INT(-$N90/30))*SUMIFS(68:68,$1:$1,JD$1+INT(-$N90/30)+1)+(INT(-$N90/30)+1--$N90/30)*SUMIFS(68:68,$1:$1,JD$1+INT(-$N90/30))))</f>
        <v>0</v>
      </c>
      <c r="JE90" s="40">
        <f>IF(JE$7="",0,IF(JE$1=MAX($1:$1),$R68-SUM($T90:JD90),IF(JE$1=1,SUMIFS(68:68,$1:$1,"&gt;="&amp;1,$1:$1,"&lt;="&amp;INT(-$N90/30))+(-$N90/30-INT(-$N90/30))*SUMIFS(68:68,$1:$1,INT(-$N90/30)+1),0)+(-$N90/30-INT(-$N90/30))*SUMIFS(68:68,$1:$1,JE$1+INT(-$N90/30)+1)+(INT(-$N90/30)+1--$N90/30)*SUMIFS(68:68,$1:$1,JE$1+INT(-$N90/30))))</f>
        <v>0</v>
      </c>
      <c r="JF90" s="40">
        <f>IF(JF$7="",0,IF(JF$1=MAX($1:$1),$R68-SUM($T90:JE90),IF(JF$1=1,SUMIFS(68:68,$1:$1,"&gt;="&amp;1,$1:$1,"&lt;="&amp;INT(-$N90/30))+(-$N90/30-INT(-$N90/30))*SUMIFS(68:68,$1:$1,INT(-$N90/30)+1),0)+(-$N90/30-INT(-$N90/30))*SUMIFS(68:68,$1:$1,JF$1+INT(-$N90/30)+1)+(INT(-$N90/30)+1--$N90/30)*SUMIFS(68:68,$1:$1,JF$1+INT(-$N90/30))))</f>
        <v>0</v>
      </c>
      <c r="JG90" s="40">
        <f>IF(JG$7="",0,IF(JG$1=MAX($1:$1),$R68-SUM($T90:JF90),IF(JG$1=1,SUMIFS(68:68,$1:$1,"&gt;="&amp;1,$1:$1,"&lt;="&amp;INT(-$N90/30))+(-$N90/30-INT(-$N90/30))*SUMIFS(68:68,$1:$1,INT(-$N90/30)+1),0)+(-$N90/30-INT(-$N90/30))*SUMIFS(68:68,$1:$1,JG$1+INT(-$N90/30)+1)+(INT(-$N90/30)+1--$N90/30)*SUMIFS(68:68,$1:$1,JG$1+INT(-$N90/30))))</f>
        <v>0</v>
      </c>
      <c r="JH90" s="40">
        <f>IF(JH$7="",0,IF(JH$1=MAX($1:$1),$R68-SUM($T90:JG90),IF(JH$1=1,SUMIFS(68:68,$1:$1,"&gt;="&amp;1,$1:$1,"&lt;="&amp;INT(-$N90/30))+(-$N90/30-INT(-$N90/30))*SUMIFS(68:68,$1:$1,INT(-$N90/30)+1),0)+(-$N90/30-INT(-$N90/30))*SUMIFS(68:68,$1:$1,JH$1+INT(-$N90/30)+1)+(INT(-$N90/30)+1--$N90/30)*SUMIFS(68:68,$1:$1,JH$1+INT(-$N90/30))))</f>
        <v>0</v>
      </c>
      <c r="JI90" s="40">
        <f>IF(JI$7="",0,IF(JI$1=MAX($1:$1),$R68-SUM($T90:JH90),IF(JI$1=1,SUMIFS(68:68,$1:$1,"&gt;="&amp;1,$1:$1,"&lt;="&amp;INT(-$N90/30))+(-$N90/30-INT(-$N90/30))*SUMIFS(68:68,$1:$1,INT(-$N90/30)+1),0)+(-$N90/30-INT(-$N90/30))*SUMIFS(68:68,$1:$1,JI$1+INT(-$N90/30)+1)+(INT(-$N90/30)+1--$N90/30)*SUMIFS(68:68,$1:$1,JI$1+INT(-$N90/30))))</f>
        <v>0</v>
      </c>
      <c r="JJ90" s="40">
        <f>IF(JJ$7="",0,IF(JJ$1=MAX($1:$1),$R68-SUM($T90:JI90),IF(JJ$1=1,SUMIFS(68:68,$1:$1,"&gt;="&amp;1,$1:$1,"&lt;="&amp;INT(-$N90/30))+(-$N90/30-INT(-$N90/30))*SUMIFS(68:68,$1:$1,INT(-$N90/30)+1),0)+(-$N90/30-INT(-$N90/30))*SUMIFS(68:68,$1:$1,JJ$1+INT(-$N90/30)+1)+(INT(-$N90/30)+1--$N90/30)*SUMIFS(68:68,$1:$1,JJ$1+INT(-$N90/30))))</f>
        <v>0</v>
      </c>
      <c r="JK90" s="40">
        <f>IF(JK$7="",0,IF(JK$1=MAX($1:$1),$R68-SUM($T90:JJ90),IF(JK$1=1,SUMIFS(68:68,$1:$1,"&gt;="&amp;1,$1:$1,"&lt;="&amp;INT(-$N90/30))+(-$N90/30-INT(-$N90/30))*SUMIFS(68:68,$1:$1,INT(-$N90/30)+1),0)+(-$N90/30-INT(-$N90/30))*SUMIFS(68:68,$1:$1,JK$1+INT(-$N90/30)+1)+(INT(-$N90/30)+1--$N90/30)*SUMIFS(68:68,$1:$1,JK$1+INT(-$N90/30))))</f>
        <v>0</v>
      </c>
      <c r="JL90" s="40">
        <f>IF(JL$7="",0,IF(JL$1=MAX($1:$1),$R68-SUM($T90:JK90),IF(JL$1=1,SUMIFS(68:68,$1:$1,"&gt;="&amp;1,$1:$1,"&lt;="&amp;INT(-$N90/30))+(-$N90/30-INT(-$N90/30))*SUMIFS(68:68,$1:$1,INT(-$N90/30)+1),0)+(-$N90/30-INT(-$N90/30))*SUMIFS(68:68,$1:$1,JL$1+INT(-$N90/30)+1)+(INT(-$N90/30)+1--$N90/30)*SUMIFS(68:68,$1:$1,JL$1+INT(-$N90/30))))</f>
        <v>0</v>
      </c>
      <c r="JM90" s="40">
        <f>IF(JM$7="",0,IF(JM$1=MAX($1:$1),$R68-SUM($T90:JL90),IF(JM$1=1,SUMIFS(68:68,$1:$1,"&gt;="&amp;1,$1:$1,"&lt;="&amp;INT(-$N90/30))+(-$N90/30-INT(-$N90/30))*SUMIFS(68:68,$1:$1,INT(-$N90/30)+1),0)+(-$N90/30-INT(-$N90/30))*SUMIFS(68:68,$1:$1,JM$1+INT(-$N90/30)+1)+(INT(-$N90/30)+1--$N90/30)*SUMIFS(68:68,$1:$1,JM$1+INT(-$N90/30))))</f>
        <v>0</v>
      </c>
      <c r="JN90" s="40">
        <f>IF(JN$7="",0,IF(JN$1=MAX($1:$1),$R68-SUM($T90:JM90),IF(JN$1=1,SUMIFS(68:68,$1:$1,"&gt;="&amp;1,$1:$1,"&lt;="&amp;INT(-$N90/30))+(-$N90/30-INT(-$N90/30))*SUMIFS(68:68,$1:$1,INT(-$N90/30)+1),0)+(-$N90/30-INT(-$N90/30))*SUMIFS(68:68,$1:$1,JN$1+INT(-$N90/30)+1)+(INT(-$N90/30)+1--$N90/30)*SUMIFS(68:68,$1:$1,JN$1+INT(-$N90/30))))</f>
        <v>0</v>
      </c>
      <c r="JO90" s="40">
        <f>IF(JO$7="",0,IF(JO$1=MAX($1:$1),$R68-SUM($T90:JN90),IF(JO$1=1,SUMIFS(68:68,$1:$1,"&gt;="&amp;1,$1:$1,"&lt;="&amp;INT(-$N90/30))+(-$N90/30-INT(-$N90/30))*SUMIFS(68:68,$1:$1,INT(-$N90/30)+1),0)+(-$N90/30-INT(-$N90/30))*SUMIFS(68:68,$1:$1,JO$1+INT(-$N90/30)+1)+(INT(-$N90/30)+1--$N90/30)*SUMIFS(68:68,$1:$1,JO$1+INT(-$N90/30))))</f>
        <v>0</v>
      </c>
      <c r="JP90" s="40">
        <f>IF(JP$7="",0,IF(JP$1=MAX($1:$1),$R68-SUM($T90:JO90),IF(JP$1=1,SUMIFS(68:68,$1:$1,"&gt;="&amp;1,$1:$1,"&lt;="&amp;INT(-$N90/30))+(-$N90/30-INT(-$N90/30))*SUMIFS(68:68,$1:$1,INT(-$N90/30)+1),0)+(-$N90/30-INT(-$N90/30))*SUMIFS(68:68,$1:$1,JP$1+INT(-$N90/30)+1)+(INT(-$N90/30)+1--$N90/30)*SUMIFS(68:68,$1:$1,JP$1+INT(-$N90/30))))</f>
        <v>0</v>
      </c>
      <c r="JQ90" s="40">
        <f>IF(JQ$7="",0,IF(JQ$1=MAX($1:$1),$R68-SUM($T90:JP90),IF(JQ$1=1,SUMIFS(68:68,$1:$1,"&gt;="&amp;1,$1:$1,"&lt;="&amp;INT(-$N90/30))+(-$N90/30-INT(-$N90/30))*SUMIFS(68:68,$1:$1,INT(-$N90/30)+1),0)+(-$N90/30-INT(-$N90/30))*SUMIFS(68:68,$1:$1,JQ$1+INT(-$N90/30)+1)+(INT(-$N90/30)+1--$N90/30)*SUMIFS(68:68,$1:$1,JQ$1+INT(-$N90/30))))</f>
        <v>0</v>
      </c>
      <c r="JR90" s="40">
        <f>IF(JR$7="",0,IF(JR$1=MAX($1:$1),$R68-SUM($T90:JQ90),IF(JR$1=1,SUMIFS(68:68,$1:$1,"&gt;="&amp;1,$1:$1,"&lt;="&amp;INT(-$N90/30))+(-$N90/30-INT(-$N90/30))*SUMIFS(68:68,$1:$1,INT(-$N90/30)+1),0)+(-$N90/30-INT(-$N90/30))*SUMIFS(68:68,$1:$1,JR$1+INT(-$N90/30)+1)+(INT(-$N90/30)+1--$N90/30)*SUMIFS(68:68,$1:$1,JR$1+INT(-$N90/30))))</f>
        <v>0</v>
      </c>
      <c r="JS90" s="40">
        <f>IF(JS$7="",0,IF(JS$1=MAX($1:$1),$R68-SUM($T90:JR90),IF(JS$1=1,SUMIFS(68:68,$1:$1,"&gt;="&amp;1,$1:$1,"&lt;="&amp;INT(-$N90/30))+(-$N90/30-INT(-$N90/30))*SUMIFS(68:68,$1:$1,INT(-$N90/30)+1),0)+(-$N90/30-INT(-$N90/30))*SUMIFS(68:68,$1:$1,JS$1+INT(-$N90/30)+1)+(INT(-$N90/30)+1--$N90/30)*SUMIFS(68:68,$1:$1,JS$1+INT(-$N90/30))))</f>
        <v>0</v>
      </c>
      <c r="JT90" s="40">
        <f>IF(JT$7="",0,IF(JT$1=MAX($1:$1),$R68-SUM($T90:JS90),IF(JT$1=1,SUMIFS(68:68,$1:$1,"&gt;="&amp;1,$1:$1,"&lt;="&amp;INT(-$N90/30))+(-$N90/30-INT(-$N90/30))*SUMIFS(68:68,$1:$1,INT(-$N90/30)+1),0)+(-$N90/30-INT(-$N90/30))*SUMIFS(68:68,$1:$1,JT$1+INT(-$N90/30)+1)+(INT(-$N90/30)+1--$N90/30)*SUMIFS(68:68,$1:$1,JT$1+INT(-$N90/30))))</f>
        <v>0</v>
      </c>
      <c r="JU90" s="40">
        <f>IF(JU$7="",0,IF(JU$1=MAX($1:$1),$R68-SUM($T90:JT90),IF(JU$1=1,SUMIFS(68:68,$1:$1,"&gt;="&amp;1,$1:$1,"&lt;="&amp;INT(-$N90/30))+(-$N90/30-INT(-$N90/30))*SUMIFS(68:68,$1:$1,INT(-$N90/30)+1),0)+(-$N90/30-INT(-$N90/30))*SUMIFS(68:68,$1:$1,JU$1+INT(-$N90/30)+1)+(INT(-$N90/30)+1--$N90/30)*SUMIFS(68:68,$1:$1,JU$1+INT(-$N90/30))))</f>
        <v>0</v>
      </c>
      <c r="JV90" s="40">
        <f>IF(JV$7="",0,IF(JV$1=MAX($1:$1),$R68-SUM($T90:JU90),IF(JV$1=1,SUMIFS(68:68,$1:$1,"&gt;="&amp;1,$1:$1,"&lt;="&amp;INT(-$N90/30))+(-$N90/30-INT(-$N90/30))*SUMIFS(68:68,$1:$1,INT(-$N90/30)+1),0)+(-$N90/30-INT(-$N90/30))*SUMIFS(68:68,$1:$1,JV$1+INT(-$N90/30)+1)+(INT(-$N90/30)+1--$N90/30)*SUMIFS(68:68,$1:$1,JV$1+INT(-$N90/30))))</f>
        <v>0</v>
      </c>
      <c r="JW90" s="40">
        <f>IF(JW$7="",0,IF(JW$1=MAX($1:$1),$R68-SUM($T90:JV90),IF(JW$1=1,SUMIFS(68:68,$1:$1,"&gt;="&amp;1,$1:$1,"&lt;="&amp;INT(-$N90/30))+(-$N90/30-INT(-$N90/30))*SUMIFS(68:68,$1:$1,INT(-$N90/30)+1),0)+(-$N90/30-INT(-$N90/30))*SUMIFS(68:68,$1:$1,JW$1+INT(-$N90/30)+1)+(INT(-$N90/30)+1--$N90/30)*SUMIFS(68:68,$1:$1,JW$1+INT(-$N90/30))))</f>
        <v>0</v>
      </c>
      <c r="JX90" s="40">
        <f>IF(JX$7="",0,IF(JX$1=MAX($1:$1),$R68-SUM($T90:JW90),IF(JX$1=1,SUMIFS(68:68,$1:$1,"&gt;="&amp;1,$1:$1,"&lt;="&amp;INT(-$N90/30))+(-$N90/30-INT(-$N90/30))*SUMIFS(68:68,$1:$1,INT(-$N90/30)+1),0)+(-$N90/30-INT(-$N90/30))*SUMIFS(68:68,$1:$1,JX$1+INT(-$N90/30)+1)+(INT(-$N90/30)+1--$N90/30)*SUMIFS(68:68,$1:$1,JX$1+INT(-$N90/30))))</f>
        <v>0</v>
      </c>
      <c r="JY90" s="40">
        <f>IF(JY$7="",0,IF(JY$1=MAX($1:$1),$R68-SUM($T90:JX90),IF(JY$1=1,SUMIFS(68:68,$1:$1,"&gt;="&amp;1,$1:$1,"&lt;="&amp;INT(-$N90/30))+(-$N90/30-INT(-$N90/30))*SUMIFS(68:68,$1:$1,INT(-$N90/30)+1),0)+(-$N90/30-INT(-$N90/30))*SUMIFS(68:68,$1:$1,JY$1+INT(-$N90/30)+1)+(INT(-$N90/30)+1--$N90/30)*SUMIFS(68:68,$1:$1,JY$1+INT(-$N90/30))))</f>
        <v>0</v>
      </c>
      <c r="JZ90" s="40">
        <f>IF(JZ$7="",0,IF(JZ$1=MAX($1:$1),$R68-SUM($T90:JY90),IF(JZ$1=1,SUMIFS(68:68,$1:$1,"&gt;="&amp;1,$1:$1,"&lt;="&amp;INT(-$N90/30))+(-$N90/30-INT(-$N90/30))*SUMIFS(68:68,$1:$1,INT(-$N90/30)+1),0)+(-$N90/30-INT(-$N90/30))*SUMIFS(68:68,$1:$1,JZ$1+INT(-$N90/30)+1)+(INT(-$N90/30)+1--$N90/30)*SUMIFS(68:68,$1:$1,JZ$1+INT(-$N90/30))))</f>
        <v>0</v>
      </c>
      <c r="KA90" s="40">
        <f>IF(KA$7="",0,IF(KA$1=MAX($1:$1),$R68-SUM($T90:JZ90),IF(KA$1=1,SUMIFS(68:68,$1:$1,"&gt;="&amp;1,$1:$1,"&lt;="&amp;INT(-$N90/30))+(-$N90/30-INT(-$N90/30))*SUMIFS(68:68,$1:$1,INT(-$N90/30)+1),0)+(-$N90/30-INT(-$N90/30))*SUMIFS(68:68,$1:$1,KA$1+INT(-$N90/30)+1)+(INT(-$N90/30)+1--$N90/30)*SUMIFS(68:68,$1:$1,KA$1+INT(-$N90/30))))</f>
        <v>0</v>
      </c>
      <c r="KB90" s="40">
        <f>IF(KB$7="",0,IF(KB$1=MAX($1:$1),$R68-SUM($T90:KA90),IF(KB$1=1,SUMIFS(68:68,$1:$1,"&gt;="&amp;1,$1:$1,"&lt;="&amp;INT(-$N90/30))+(-$N90/30-INT(-$N90/30))*SUMIFS(68:68,$1:$1,INT(-$N90/30)+1),0)+(-$N90/30-INT(-$N90/30))*SUMIFS(68:68,$1:$1,KB$1+INT(-$N90/30)+1)+(INT(-$N90/30)+1--$N90/30)*SUMIFS(68:68,$1:$1,KB$1+INT(-$N90/30))))</f>
        <v>0</v>
      </c>
      <c r="KC90" s="40">
        <f>IF(KC$7="",0,IF(KC$1=MAX($1:$1),$R68-SUM($T90:KB90),IF(KC$1=1,SUMIFS(68:68,$1:$1,"&gt;="&amp;1,$1:$1,"&lt;="&amp;INT(-$N90/30))+(-$N90/30-INT(-$N90/30))*SUMIFS(68:68,$1:$1,INT(-$N90/30)+1),0)+(-$N90/30-INT(-$N90/30))*SUMIFS(68:68,$1:$1,KC$1+INT(-$N90/30)+1)+(INT(-$N90/30)+1--$N90/30)*SUMIFS(68:68,$1:$1,KC$1+INT(-$N90/30))))</f>
        <v>0</v>
      </c>
      <c r="KD90" s="40">
        <f>IF(KD$7="",0,IF(KD$1=MAX($1:$1),$R68-SUM($T90:KC90),IF(KD$1=1,SUMIFS(68:68,$1:$1,"&gt;="&amp;1,$1:$1,"&lt;="&amp;INT(-$N90/30))+(-$N90/30-INT(-$N90/30))*SUMIFS(68:68,$1:$1,INT(-$N90/30)+1),0)+(-$N90/30-INT(-$N90/30))*SUMIFS(68:68,$1:$1,KD$1+INT(-$N90/30)+1)+(INT(-$N90/30)+1--$N90/30)*SUMIFS(68:68,$1:$1,KD$1+INT(-$N90/30))))</f>
        <v>0</v>
      </c>
      <c r="KE90" s="40">
        <f>IF(KE$7="",0,IF(KE$1=MAX($1:$1),$R68-SUM($T90:KD90),IF(KE$1=1,SUMIFS(68:68,$1:$1,"&gt;="&amp;1,$1:$1,"&lt;="&amp;INT(-$N90/30))+(-$N90/30-INT(-$N90/30))*SUMIFS(68:68,$1:$1,INT(-$N90/30)+1),0)+(-$N90/30-INT(-$N90/30))*SUMIFS(68:68,$1:$1,KE$1+INT(-$N90/30)+1)+(INT(-$N90/30)+1--$N90/30)*SUMIFS(68:68,$1:$1,KE$1+INT(-$N90/30))))</f>
        <v>0</v>
      </c>
      <c r="KF90" s="40">
        <f>IF(KF$7="",0,IF(KF$1=MAX($1:$1),$R68-SUM($T90:KE90),IF(KF$1=1,SUMIFS(68:68,$1:$1,"&gt;="&amp;1,$1:$1,"&lt;="&amp;INT(-$N90/30))+(-$N90/30-INT(-$N90/30))*SUMIFS(68:68,$1:$1,INT(-$N90/30)+1),0)+(-$N90/30-INT(-$N90/30))*SUMIFS(68:68,$1:$1,KF$1+INT(-$N90/30)+1)+(INT(-$N90/30)+1--$N90/30)*SUMIFS(68:68,$1:$1,KF$1+INT(-$N90/30))))</f>
        <v>0</v>
      </c>
      <c r="KG90" s="40">
        <f>IF(KG$7="",0,IF(KG$1=MAX($1:$1),$R68-SUM($T90:KF90),IF(KG$1=1,SUMIFS(68:68,$1:$1,"&gt;="&amp;1,$1:$1,"&lt;="&amp;INT(-$N90/30))+(-$N90/30-INT(-$N90/30))*SUMIFS(68:68,$1:$1,INT(-$N90/30)+1),0)+(-$N90/30-INT(-$N90/30))*SUMIFS(68:68,$1:$1,KG$1+INT(-$N90/30)+1)+(INT(-$N90/30)+1--$N90/30)*SUMIFS(68:68,$1:$1,KG$1+INT(-$N90/30))))</f>
        <v>0</v>
      </c>
      <c r="KH90" s="40">
        <f>IF(KH$7="",0,IF(KH$1=MAX($1:$1),$R68-SUM($T90:KG90),IF(KH$1=1,SUMIFS(68:68,$1:$1,"&gt;="&amp;1,$1:$1,"&lt;="&amp;INT(-$N90/30))+(-$N90/30-INT(-$N90/30))*SUMIFS(68:68,$1:$1,INT(-$N90/30)+1),0)+(-$N90/30-INT(-$N90/30))*SUMIFS(68:68,$1:$1,KH$1+INT(-$N90/30)+1)+(INT(-$N90/30)+1--$N90/30)*SUMIFS(68:68,$1:$1,KH$1+INT(-$N90/30))))</f>
        <v>0</v>
      </c>
      <c r="KI90" s="40">
        <f>IF(KI$7="",0,IF(KI$1=MAX($1:$1),$R68-SUM($T90:KH90),IF(KI$1=1,SUMIFS(68:68,$1:$1,"&gt;="&amp;1,$1:$1,"&lt;="&amp;INT(-$N90/30))+(-$N90/30-INT(-$N90/30))*SUMIFS(68:68,$1:$1,INT(-$N90/30)+1),0)+(-$N90/30-INT(-$N90/30))*SUMIFS(68:68,$1:$1,KI$1+INT(-$N90/30)+1)+(INT(-$N90/30)+1--$N90/30)*SUMIFS(68:68,$1:$1,KI$1+INT(-$N90/30))))</f>
        <v>0</v>
      </c>
      <c r="KJ90" s="40">
        <f>IF(KJ$7="",0,IF(KJ$1=MAX($1:$1),$R68-SUM($T90:KI90),IF(KJ$1=1,SUMIFS(68:68,$1:$1,"&gt;="&amp;1,$1:$1,"&lt;="&amp;INT(-$N90/30))+(-$N90/30-INT(-$N90/30))*SUMIFS(68:68,$1:$1,INT(-$N90/30)+1),0)+(-$N90/30-INT(-$N90/30))*SUMIFS(68:68,$1:$1,KJ$1+INT(-$N90/30)+1)+(INT(-$N90/30)+1--$N90/30)*SUMIFS(68:68,$1:$1,KJ$1+INT(-$N90/30))))</f>
        <v>0</v>
      </c>
      <c r="KK90" s="40">
        <f>IF(KK$7="",0,IF(KK$1=MAX($1:$1),$R68-SUM($T90:KJ90),IF(KK$1=1,SUMIFS(68:68,$1:$1,"&gt;="&amp;1,$1:$1,"&lt;="&amp;INT(-$N90/30))+(-$N90/30-INT(-$N90/30))*SUMIFS(68:68,$1:$1,INT(-$N90/30)+1),0)+(-$N90/30-INT(-$N90/30))*SUMIFS(68:68,$1:$1,KK$1+INT(-$N90/30)+1)+(INT(-$N90/30)+1--$N90/30)*SUMIFS(68:68,$1:$1,KK$1+INT(-$N90/30))))</f>
        <v>0</v>
      </c>
      <c r="KL90" s="40">
        <f>IF(KL$7="",0,IF(KL$1=MAX($1:$1),$R68-SUM($T90:KK90),IF(KL$1=1,SUMIFS(68:68,$1:$1,"&gt;="&amp;1,$1:$1,"&lt;="&amp;INT(-$N90/30))+(-$N90/30-INT(-$N90/30))*SUMIFS(68:68,$1:$1,INT(-$N90/30)+1),0)+(-$N90/30-INT(-$N90/30))*SUMIFS(68:68,$1:$1,KL$1+INT(-$N90/30)+1)+(INT(-$N90/30)+1--$N90/30)*SUMIFS(68:68,$1:$1,KL$1+INT(-$N90/30))))</f>
        <v>0</v>
      </c>
      <c r="KM90" s="40">
        <f>IF(KM$7="",0,IF(KM$1=MAX($1:$1),$R68-SUM($T90:KL90),IF(KM$1=1,SUMIFS(68:68,$1:$1,"&gt;="&amp;1,$1:$1,"&lt;="&amp;INT(-$N90/30))+(-$N90/30-INT(-$N90/30))*SUMIFS(68:68,$1:$1,INT(-$N90/30)+1),0)+(-$N90/30-INT(-$N90/30))*SUMIFS(68:68,$1:$1,KM$1+INT(-$N90/30)+1)+(INT(-$N90/30)+1--$N90/30)*SUMIFS(68:68,$1:$1,KM$1+INT(-$N90/30))))</f>
        <v>0</v>
      </c>
      <c r="KN90" s="40">
        <f>IF(KN$7="",0,IF(KN$1=MAX($1:$1),$R68-SUM($T90:KM90),IF(KN$1=1,SUMIFS(68:68,$1:$1,"&gt;="&amp;1,$1:$1,"&lt;="&amp;INT(-$N90/30))+(-$N90/30-INT(-$N90/30))*SUMIFS(68:68,$1:$1,INT(-$N90/30)+1),0)+(-$N90/30-INT(-$N90/30))*SUMIFS(68:68,$1:$1,KN$1+INT(-$N90/30)+1)+(INT(-$N90/30)+1--$N90/30)*SUMIFS(68:68,$1:$1,KN$1+INT(-$N90/30))))</f>
        <v>0</v>
      </c>
      <c r="KO90" s="40">
        <f>IF(KO$7="",0,IF(KO$1=MAX($1:$1),$R68-SUM($T90:KN90),IF(KO$1=1,SUMIFS(68:68,$1:$1,"&gt;="&amp;1,$1:$1,"&lt;="&amp;INT(-$N90/30))+(-$N90/30-INT(-$N90/30))*SUMIFS(68:68,$1:$1,INT(-$N90/30)+1),0)+(-$N90/30-INT(-$N90/30))*SUMIFS(68:68,$1:$1,KO$1+INT(-$N90/30)+1)+(INT(-$N90/30)+1--$N90/30)*SUMIFS(68:68,$1:$1,KO$1+INT(-$N90/30))))</f>
        <v>0</v>
      </c>
      <c r="KP90" s="40">
        <f>IF(KP$7="",0,IF(KP$1=MAX($1:$1),$R68-SUM($T90:KO90),IF(KP$1=1,SUMIFS(68:68,$1:$1,"&gt;="&amp;1,$1:$1,"&lt;="&amp;INT(-$N90/30))+(-$N90/30-INT(-$N90/30))*SUMIFS(68:68,$1:$1,INT(-$N90/30)+1),0)+(-$N90/30-INT(-$N90/30))*SUMIFS(68:68,$1:$1,KP$1+INT(-$N90/30)+1)+(INT(-$N90/30)+1--$N90/30)*SUMIFS(68:68,$1:$1,KP$1+INT(-$N90/30))))</f>
        <v>0</v>
      </c>
      <c r="KQ90" s="40">
        <f>IF(KQ$7="",0,IF(KQ$1=MAX($1:$1),$R68-SUM($T90:KP90),IF(KQ$1=1,SUMIFS(68:68,$1:$1,"&gt;="&amp;1,$1:$1,"&lt;="&amp;INT(-$N90/30))+(-$N90/30-INT(-$N90/30))*SUMIFS(68:68,$1:$1,INT(-$N90/30)+1),0)+(-$N90/30-INT(-$N90/30))*SUMIFS(68:68,$1:$1,KQ$1+INT(-$N90/30)+1)+(INT(-$N90/30)+1--$N90/30)*SUMIFS(68:68,$1:$1,KQ$1+INT(-$N90/30))))</f>
        <v>0</v>
      </c>
      <c r="KR90" s="40">
        <f>IF(KR$7="",0,IF(KR$1=MAX($1:$1),$R68-SUM($T90:KQ90),IF(KR$1=1,SUMIFS(68:68,$1:$1,"&gt;="&amp;1,$1:$1,"&lt;="&amp;INT(-$N90/30))+(-$N90/30-INT(-$N90/30))*SUMIFS(68:68,$1:$1,INT(-$N90/30)+1),0)+(-$N90/30-INT(-$N90/30))*SUMIFS(68:68,$1:$1,KR$1+INT(-$N90/30)+1)+(INT(-$N90/30)+1--$N90/30)*SUMIFS(68:68,$1:$1,KR$1+INT(-$N90/30))))</f>
        <v>0</v>
      </c>
      <c r="KS90" s="40">
        <f>IF(KS$7="",0,IF(KS$1=MAX($1:$1),$R68-SUM($T90:KR90),IF(KS$1=1,SUMIFS(68:68,$1:$1,"&gt;="&amp;1,$1:$1,"&lt;="&amp;INT(-$N90/30))+(-$N90/30-INT(-$N90/30))*SUMIFS(68:68,$1:$1,INT(-$N90/30)+1),0)+(-$N90/30-INT(-$N90/30))*SUMIFS(68:68,$1:$1,KS$1+INT(-$N90/30)+1)+(INT(-$N90/30)+1--$N90/30)*SUMIFS(68:68,$1:$1,KS$1+INT(-$N90/30))))</f>
        <v>0</v>
      </c>
      <c r="KT90" s="40">
        <f>IF(KT$7="",0,IF(KT$1=MAX($1:$1),$R68-SUM($T90:KS90),IF(KT$1=1,SUMIFS(68:68,$1:$1,"&gt;="&amp;1,$1:$1,"&lt;="&amp;INT(-$N90/30))+(-$N90/30-INT(-$N90/30))*SUMIFS(68:68,$1:$1,INT(-$N90/30)+1),0)+(-$N90/30-INT(-$N90/30))*SUMIFS(68:68,$1:$1,KT$1+INT(-$N90/30)+1)+(INT(-$N90/30)+1--$N90/30)*SUMIFS(68:68,$1:$1,KT$1+INT(-$N90/30))))</f>
        <v>0</v>
      </c>
      <c r="KU90" s="40">
        <f>IF(KU$7="",0,IF(KU$1=MAX($1:$1),$R68-SUM($T90:KT90),IF(KU$1=1,SUMIFS(68:68,$1:$1,"&gt;="&amp;1,$1:$1,"&lt;="&amp;INT(-$N90/30))+(-$N90/30-INT(-$N90/30))*SUMIFS(68:68,$1:$1,INT(-$N90/30)+1),0)+(-$N90/30-INT(-$N90/30))*SUMIFS(68:68,$1:$1,KU$1+INT(-$N90/30)+1)+(INT(-$N90/30)+1--$N90/30)*SUMIFS(68:68,$1:$1,KU$1+INT(-$N90/30))))</f>
        <v>0</v>
      </c>
      <c r="KV90" s="40">
        <f>IF(KV$7="",0,IF(KV$1=MAX($1:$1),$R68-SUM($T90:KU90),IF(KV$1=1,SUMIFS(68:68,$1:$1,"&gt;="&amp;1,$1:$1,"&lt;="&amp;INT(-$N90/30))+(-$N90/30-INT(-$N90/30))*SUMIFS(68:68,$1:$1,INT(-$N90/30)+1),0)+(-$N90/30-INT(-$N90/30))*SUMIFS(68:68,$1:$1,KV$1+INT(-$N90/30)+1)+(INT(-$N90/30)+1--$N90/30)*SUMIFS(68:68,$1:$1,KV$1+INT(-$N90/30))))</f>
        <v>0</v>
      </c>
      <c r="KW90" s="1"/>
      <c r="KX90" s="1"/>
    </row>
    <row r="91" spans="1:310" x14ac:dyDescent="0.25">
      <c r="A91" s="1"/>
      <c r="B91" s="79"/>
      <c r="C91" s="79"/>
      <c r="D91" s="79"/>
      <c r="E91" s="1" t="str">
        <f>E88</f>
        <v>поступление денежных средств от продажи услуг</v>
      </c>
      <c r="F91" s="1"/>
      <c r="G91" s="1"/>
      <c r="H91" s="11" t="str">
        <f t="shared" si="69"/>
        <v>руб.</v>
      </c>
      <c r="I91" s="1"/>
      <c r="J91" s="1"/>
      <c r="K91" s="1" t="str">
        <f>справочники!$U$16</f>
        <v>непостоянные-60сотрудников</v>
      </c>
      <c r="L91" s="1"/>
      <c r="M91" s="5"/>
      <c r="N91" s="40">
        <f>условия!V113</f>
        <v>35</v>
      </c>
      <c r="O91" s="19"/>
      <c r="P91" s="1"/>
      <c r="Q91" s="1"/>
      <c r="R91" s="40">
        <f>SUMIFS($T91:$KW91,$T$1:$KW$1,"&gt;="&amp;1,$T$1:$KW$1,"&lt;="&amp;MAX($1:$1))</f>
        <v>12618480.000000007</v>
      </c>
      <c r="S91" s="1"/>
      <c r="T91" s="1"/>
      <c r="U91" s="40">
        <f>IF(U$7="",0,IF(U$1=MAX($1:$1),$R69-SUM($T91:T91),IF(U$1=1,SUMIFS(69:69,$1:$1,"&gt;="&amp;1,$1:$1,"&lt;="&amp;INT(-$N91/30))+(-$N91/30-INT(-$N91/30))*SUMIFS(69:69,$1:$1,INT(-$N91/30)+1),0)+(-$N91/30-INT(-$N91/30))*SUMIFS(69:69,$1:$1,U$1+INT(-$N91/30)+1)+(INT(-$N91/30)+1--$N91/30)*SUMIFS(69:69,$1:$1,U$1+INT(-$N91/30))))</f>
        <v>0</v>
      </c>
      <c r="V91" s="40">
        <f>IF(V$7="",0,IF(V$1=MAX($1:$1),$R69-SUM($T91:U91),IF(V$1=1,SUMIFS(69:69,$1:$1,"&gt;="&amp;1,$1:$1,"&lt;="&amp;INT(-$N91/30))+(-$N91/30-INT(-$N91/30))*SUMIFS(69:69,$1:$1,INT(-$N91/30)+1),0)+(-$N91/30-INT(-$N91/30))*SUMIFS(69:69,$1:$1,V$1+INT(-$N91/30)+1)+(INT(-$N91/30)+1--$N91/30)*SUMIFS(69:69,$1:$1,V$1+INT(-$N91/30))))</f>
        <v>38850.000000000102</v>
      </c>
      <c r="W91" s="40">
        <f>IF(W$7="",0,IF(W$1=MAX($1:$1),$R69-SUM($T91:V91),IF(W$1=1,SUMIFS(69:69,$1:$1,"&gt;="&amp;1,$1:$1,"&lt;="&amp;INT(-$N91/30))+(-$N91/30-INT(-$N91/30))*SUMIFS(69:69,$1:$1,INT(-$N91/30)+1),0)+(-$N91/30-INT(-$N91/30))*SUMIFS(69:69,$1:$1,W$1+INT(-$N91/30)+1)+(INT(-$N91/30)+1--$N91/30)*SUMIFS(69:69,$1:$1,W$1+INT(-$N91/30))))</f>
        <v>88707.500000000175</v>
      </c>
      <c r="X91" s="40">
        <f>IF(X$7="",0,IF(X$1=MAX($1:$1),$R69-SUM($T91:W91),IF(X$1=1,SUMIFS(69:69,$1:$1,"&gt;="&amp;1,$1:$1,"&lt;="&amp;INT(-$N91/30))+(-$N91/30-INT(-$N91/30))*SUMIFS(69:69,$1:$1,INT(-$N91/30)+1),0)+(-$N91/30-INT(-$N91/30))*SUMIFS(69:69,$1:$1,X$1+INT(-$N91/30)+1)+(INT(-$N91/30)+1--$N91/30)*SUMIFS(69:69,$1:$1,X$1+INT(-$N91/30))))</f>
        <v>142450.0000000002</v>
      </c>
      <c r="Y91" s="40">
        <f>IF(Y$7="",0,IF(Y$1=MAX($1:$1),$R69-SUM($T91:X91),IF(Y$1=1,SUMIFS(69:69,$1:$1,"&gt;="&amp;1,$1:$1,"&lt;="&amp;INT(-$N91/30))+(-$N91/30-INT(-$N91/30))*SUMIFS(69:69,$1:$1,INT(-$N91/30)+1),0)+(-$N91/30-INT(-$N91/30))*SUMIFS(69:69,$1:$1,Y$1+INT(-$N91/30)+1)+(INT(-$N91/30)+1--$N91/30)*SUMIFS(69:69,$1:$1,Y$1+INT(-$N91/30))))</f>
        <v>200077.50000000023</v>
      </c>
      <c r="Z91" s="40">
        <f>IF(Z$7="",0,IF(Z$1=MAX($1:$1),$R69-SUM($T91:Y91),IF(Z$1=1,SUMIFS(69:69,$1:$1,"&gt;="&amp;1,$1:$1,"&lt;="&amp;INT(-$N91/30))+(-$N91/30-INT(-$N91/30))*SUMIFS(69:69,$1:$1,INT(-$N91/30)+1),0)+(-$N91/30-INT(-$N91/30))*SUMIFS(69:69,$1:$1,Z$1+INT(-$N91/30)+1)+(INT(-$N91/30)+1--$N91/30)*SUMIFS(69:69,$1:$1,Z$1+INT(-$N91/30))))</f>
        <v>261590.00000000032</v>
      </c>
      <c r="AA91" s="40">
        <f>IF(AA$7="",0,IF(AA$1=MAX($1:$1),$R69-SUM($T91:Z91),IF(AA$1=1,SUMIFS(69:69,$1:$1,"&gt;="&amp;1,$1:$1,"&lt;="&amp;INT(-$N91/30))+(-$N91/30-INT(-$N91/30))*SUMIFS(69:69,$1:$1,INT(-$N91/30)+1),0)+(-$N91/30-INT(-$N91/30))*SUMIFS(69:69,$1:$1,AA$1+INT(-$N91/30)+1)+(INT(-$N91/30)+1--$N91/30)*SUMIFS(69:69,$1:$1,AA$1+INT(-$N91/30))))</f>
        <v>326987.50000000035</v>
      </c>
      <c r="AB91" s="40">
        <f>IF(AB$7="",0,IF(AB$1=MAX($1:$1),$R69-SUM($T91:AA91),IF(AB$1=1,SUMIFS(69:69,$1:$1,"&gt;="&amp;1,$1:$1,"&lt;="&amp;INT(-$N91/30))+(-$N91/30-INT(-$N91/30))*SUMIFS(69:69,$1:$1,INT(-$N91/30)+1),0)+(-$N91/30-INT(-$N91/30))*SUMIFS(69:69,$1:$1,AB$1+INT(-$N91/30)+1)+(INT(-$N91/30)+1--$N91/30)*SUMIFS(69:69,$1:$1,AB$1+INT(-$N91/30))))</f>
        <v>396270.00000000052</v>
      </c>
      <c r="AC91" s="40">
        <f>IF(AC$7="",0,IF(AC$1=MAX($1:$1),$R69-SUM($T91:AB91),IF(AC$1=1,SUMIFS(69:69,$1:$1,"&gt;="&amp;1,$1:$1,"&lt;="&amp;INT(-$N91/30))+(-$N91/30-INT(-$N91/30))*SUMIFS(69:69,$1:$1,INT(-$N91/30)+1),0)+(-$N91/30-INT(-$N91/30))*SUMIFS(69:69,$1:$1,AC$1+INT(-$N91/30)+1)+(INT(-$N91/30)+1--$N91/30)*SUMIFS(69:69,$1:$1,AC$1+INT(-$N91/30))))</f>
        <v>430587.50000000052</v>
      </c>
      <c r="AD91" s="40">
        <f>IF(AD$7="",0,IF(AD$1=MAX($1:$1),$R69-SUM($T91:AC91),IF(AD$1=1,SUMIFS(69:69,$1:$1,"&gt;="&amp;1,$1:$1,"&lt;="&amp;INT(-$N91/30))+(-$N91/30-INT(-$N91/30))*SUMIFS(69:69,$1:$1,INT(-$N91/30)+1),0)+(-$N91/30-INT(-$N91/30))*SUMIFS(69:69,$1:$1,AD$1+INT(-$N91/30)+1)+(INT(-$N91/30)+1--$N91/30)*SUMIFS(69:69,$1:$1,AD$1+INT(-$N91/30))))</f>
        <v>457782.50000000052</v>
      </c>
      <c r="AE91" s="40">
        <f>IF(AE$7="",0,IF(AE$1=MAX($1:$1),$R69-SUM($T91:AD91),IF(AE$1=1,SUMIFS(69:69,$1:$1,"&gt;="&amp;1,$1:$1,"&lt;="&amp;INT(-$N91/30))+(-$N91/30-INT(-$N91/30))*SUMIFS(69:69,$1:$1,INT(-$N91/30)+1),0)+(-$N91/30-INT(-$N91/30))*SUMIFS(69:69,$1:$1,AE$1+INT(-$N91/30)+1)+(INT(-$N91/30)+1--$N91/30)*SUMIFS(69:69,$1:$1,AE$1+INT(-$N91/30))))</f>
        <v>484977.50000000058</v>
      </c>
      <c r="AF91" s="40">
        <f>IF(AF$7="",0,IF(AF$1=MAX($1:$1),$R69-SUM($T91:AE91),IF(AF$1=1,SUMIFS(69:69,$1:$1,"&gt;="&amp;1,$1:$1,"&lt;="&amp;INT(-$N91/30))+(-$N91/30-INT(-$N91/30))*SUMIFS(69:69,$1:$1,INT(-$N91/30)+1),0)+(-$N91/30-INT(-$N91/30))*SUMIFS(69:69,$1:$1,AF$1+INT(-$N91/30)+1)+(INT(-$N91/30)+1--$N91/30)*SUMIFS(69:69,$1:$1,AF$1+INT(-$N91/30))))</f>
        <v>512172.50000000052</v>
      </c>
      <c r="AG91" s="40">
        <f>IF(AG$7="",0,IF(AG$1=MAX($1:$1),$R69-SUM($T91:AF91),IF(AG$1=1,SUMIFS(69:69,$1:$1,"&gt;="&amp;1,$1:$1,"&lt;="&amp;INT(-$N91/30))+(-$N91/30-INT(-$N91/30))*SUMIFS(69:69,$1:$1,INT(-$N91/30)+1),0)+(-$N91/30-INT(-$N91/30))*SUMIFS(69:69,$1:$1,AG$1+INT(-$N91/30)+1)+(INT(-$N91/30)+1--$N91/30)*SUMIFS(69:69,$1:$1,AG$1+INT(-$N91/30))))</f>
        <v>539367.50000000047</v>
      </c>
      <c r="AH91" s="40">
        <f>IF(AH$7="",0,IF(AH$1=MAX($1:$1),$R69-SUM($T91:AG91),IF(AH$1=1,SUMIFS(69:69,$1:$1,"&gt;="&amp;1,$1:$1,"&lt;="&amp;INT(-$N91/30))+(-$N91/30-INT(-$N91/30))*SUMIFS(69:69,$1:$1,INT(-$N91/30)+1),0)+(-$N91/30-INT(-$N91/30))*SUMIFS(69:69,$1:$1,AH$1+INT(-$N91/30)+1)+(INT(-$N91/30)+1--$N91/30)*SUMIFS(69:69,$1:$1,AH$1+INT(-$N91/30))))</f>
        <v>566562.50000000047</v>
      </c>
      <c r="AI91" s="40">
        <f>IF(AI$7="",0,IF(AI$1=MAX($1:$1),$R69-SUM($T91:AH91),IF(AI$1=1,SUMIFS(69:69,$1:$1,"&gt;="&amp;1,$1:$1,"&lt;="&amp;INT(-$N91/30))+(-$N91/30-INT(-$N91/30))*SUMIFS(69:69,$1:$1,INT(-$N91/30)+1),0)+(-$N91/30-INT(-$N91/30))*SUMIFS(69:69,$1:$1,AI$1+INT(-$N91/30)+1)+(INT(-$N91/30)+1--$N91/30)*SUMIFS(69:69,$1:$1,AI$1+INT(-$N91/30))))</f>
        <v>593757.50000000047</v>
      </c>
      <c r="AJ91" s="40">
        <f>IF(AJ$7="",0,IF(AJ$1=MAX($1:$1),$R69-SUM($T91:AI91),IF(AJ$1=1,SUMIFS(69:69,$1:$1,"&gt;="&amp;1,$1:$1,"&lt;="&amp;INT(-$N91/30))+(-$N91/30-INT(-$N91/30))*SUMIFS(69:69,$1:$1,INT(-$N91/30)+1),0)+(-$N91/30-INT(-$N91/30))*SUMIFS(69:69,$1:$1,AJ$1+INT(-$N91/30)+1)+(INT(-$N91/30)+1--$N91/30)*SUMIFS(69:69,$1:$1,AJ$1+INT(-$N91/30))))</f>
        <v>620952.50000000058</v>
      </c>
      <c r="AK91" s="40">
        <f>IF(AK$7="",0,IF(AK$1=MAX($1:$1),$R69-SUM($T91:AJ91),IF(AK$1=1,SUMIFS(69:69,$1:$1,"&gt;="&amp;1,$1:$1,"&lt;="&amp;INT(-$N91/30))+(-$N91/30-INT(-$N91/30))*SUMIFS(69:69,$1:$1,INT(-$N91/30)+1),0)+(-$N91/30-INT(-$N91/30))*SUMIFS(69:69,$1:$1,AK$1+INT(-$N91/30)+1)+(INT(-$N91/30)+1--$N91/30)*SUMIFS(69:69,$1:$1,AK$1+INT(-$N91/30))))</f>
        <v>648147.50000000047</v>
      </c>
      <c r="AL91" s="40">
        <f>IF(AL$7="",0,IF(AL$1=MAX($1:$1),$R69-SUM($T91:AK91),IF(AL$1=1,SUMIFS(69:69,$1:$1,"&gt;="&amp;1,$1:$1,"&lt;="&amp;INT(-$N91/30))+(-$N91/30-INT(-$N91/30))*SUMIFS(69:69,$1:$1,INT(-$N91/30)+1),0)+(-$N91/30-INT(-$N91/30))*SUMIFS(69:69,$1:$1,AL$1+INT(-$N91/30)+1)+(INT(-$N91/30)+1--$N91/30)*SUMIFS(69:69,$1:$1,AL$1+INT(-$N91/30))))</f>
        <v>675342.50000000047</v>
      </c>
      <c r="AM91" s="40">
        <f>IF(AM$7="",0,IF(AM$1=MAX($1:$1),$R69-SUM($T91:AL91),IF(AM$1=1,SUMIFS(69:69,$1:$1,"&gt;="&amp;1,$1:$1,"&lt;="&amp;INT(-$N91/30))+(-$N91/30-INT(-$N91/30))*SUMIFS(69:69,$1:$1,INT(-$N91/30)+1),0)+(-$N91/30-INT(-$N91/30))*SUMIFS(69:69,$1:$1,AM$1+INT(-$N91/30)+1)+(INT(-$N91/30)+1--$N91/30)*SUMIFS(69:69,$1:$1,AM$1+INT(-$N91/30))))</f>
        <v>702537.50000000047</v>
      </c>
      <c r="AN91" s="40">
        <f>IF(AN$7="",0,IF(AN$1=MAX($1:$1),$R69-SUM($T91:AM91),IF(AN$1=1,SUMIFS(69:69,$1:$1,"&gt;="&amp;1,$1:$1,"&lt;="&amp;INT(-$N91/30))+(-$N91/30-INT(-$N91/30))*SUMIFS(69:69,$1:$1,INT(-$N91/30)+1),0)+(-$N91/30-INT(-$N91/30))*SUMIFS(69:69,$1:$1,AN$1+INT(-$N91/30)+1)+(INT(-$N91/30)+1--$N91/30)*SUMIFS(69:69,$1:$1,AN$1+INT(-$N91/30))))</f>
        <v>729732.50000000047</v>
      </c>
      <c r="AO91" s="40">
        <f>IF(AO$7="",0,IF(AO$1=MAX($1:$1),$R69-SUM($T91:AN91),IF(AO$1=1,SUMIFS(69:69,$1:$1,"&gt;="&amp;1,$1:$1,"&lt;="&amp;INT(-$N91/30))+(-$N91/30-INT(-$N91/30))*SUMIFS(69:69,$1:$1,INT(-$N91/30)+1),0)+(-$N91/30-INT(-$N91/30))*SUMIFS(69:69,$1:$1,AO$1+INT(-$N91/30)+1)+(INT(-$N91/30)+1--$N91/30)*SUMIFS(69:69,$1:$1,AO$1+INT(-$N91/30))))</f>
        <v>756927.50000000047</v>
      </c>
      <c r="AP91" s="40">
        <f>IF(AP$7="",0,IF(AP$1=MAX($1:$1),$R69-SUM($T91:AO91),IF(AP$1=1,SUMIFS(69:69,$1:$1,"&gt;="&amp;1,$1:$1,"&lt;="&amp;INT(-$N91/30))+(-$N91/30-INT(-$N91/30))*SUMIFS(69:69,$1:$1,INT(-$N91/30)+1),0)+(-$N91/30-INT(-$N91/30))*SUMIFS(69:69,$1:$1,AP$1+INT(-$N91/30)+1)+(INT(-$N91/30)+1--$N91/30)*SUMIFS(69:69,$1:$1,AP$1+INT(-$N91/30))))</f>
        <v>784122.50000000058</v>
      </c>
      <c r="AQ91" s="40">
        <f>IF(AQ$7="",0,IF(AQ$1=MAX($1:$1),$R69-SUM($T91:AP91),IF(AQ$1=1,SUMIFS(69:69,$1:$1,"&gt;="&amp;1,$1:$1,"&lt;="&amp;INT(-$N91/30))+(-$N91/30-INT(-$N91/30))*SUMIFS(69:69,$1:$1,INT(-$N91/30)+1),0)+(-$N91/30-INT(-$N91/30))*SUMIFS(69:69,$1:$1,AQ$1+INT(-$N91/30)+1)+(INT(-$N91/30)+1--$N91/30)*SUMIFS(69:69,$1:$1,AQ$1+INT(-$N91/30))))</f>
        <v>811317.5000000007</v>
      </c>
      <c r="AR91" s="40">
        <f>IF(AR$7="",0,IF(AR$1=MAX($1:$1),$R69-SUM($T91:AQ91),IF(AR$1=1,SUMIFS(69:69,$1:$1,"&gt;="&amp;1,$1:$1,"&lt;="&amp;INT(-$N91/30))+(-$N91/30-INT(-$N91/30))*SUMIFS(69:69,$1:$1,INT(-$N91/30)+1),0)+(-$N91/30-INT(-$N91/30))*SUMIFS(69:69,$1:$1,AR$1+INT(-$N91/30)+1)+(INT(-$N91/30)+1--$N91/30)*SUMIFS(69:69,$1:$1,AR$1+INT(-$N91/30))))</f>
        <v>838512.50000000081</v>
      </c>
      <c r="AS91" s="40">
        <f>IF(AS$7="",0,IF(AS$1=MAX($1:$1),$R69-SUM($T91:AR91),IF(AS$1=1,SUMIFS(69:69,$1:$1,"&gt;="&amp;1,$1:$1,"&lt;="&amp;INT(-$N91/30))+(-$N91/30-INT(-$N91/30))*SUMIFS(69:69,$1:$1,INT(-$N91/30)+1),0)+(-$N91/30-INT(-$N91/30))*SUMIFS(69:69,$1:$1,AS$1+INT(-$N91/30)+1)+(INT(-$N91/30)+1--$N91/30)*SUMIFS(69:69,$1:$1,AS$1+INT(-$N91/30))))</f>
        <v>1010747.5</v>
      </c>
      <c r="AT91" s="40">
        <f>IF(AT$7="",0,IF(AT$1=MAX($1:$1),$R69-SUM($T91:AS91),IF(AT$1=1,SUMIFS(69:69,$1:$1,"&gt;="&amp;1,$1:$1,"&lt;="&amp;INT(-$N91/30))+(-$N91/30-INT(-$N91/30))*SUMIFS(69:69,$1:$1,INT(-$N91/30)+1),0)+(-$N91/30-INT(-$N91/30))*SUMIFS(69:69,$1:$1,AT$1+INT(-$N91/30)+1)+(INT(-$N91/30)+1--$N91/30)*SUMIFS(69:69,$1:$1,AT$1+INT(-$N91/30))))</f>
        <v>0</v>
      </c>
      <c r="AU91" s="40">
        <f>IF(AU$7="",0,IF(AU$1=MAX($1:$1),$R69-SUM($T91:AT91),IF(AU$1=1,SUMIFS(69:69,$1:$1,"&gt;="&amp;1,$1:$1,"&lt;="&amp;INT(-$N91/30))+(-$N91/30-INT(-$N91/30))*SUMIFS(69:69,$1:$1,INT(-$N91/30)+1),0)+(-$N91/30-INT(-$N91/30))*SUMIFS(69:69,$1:$1,AU$1+INT(-$N91/30)+1)+(INT(-$N91/30)+1--$N91/30)*SUMIFS(69:69,$1:$1,AU$1+INT(-$N91/30))))</f>
        <v>0</v>
      </c>
      <c r="AV91" s="40">
        <f>IF(AV$7="",0,IF(AV$1=MAX($1:$1),$R69-SUM($T91:AU91),IF(AV$1=1,SUMIFS(69:69,$1:$1,"&gt;="&amp;1,$1:$1,"&lt;="&amp;INT(-$N91/30))+(-$N91/30-INT(-$N91/30))*SUMIFS(69:69,$1:$1,INT(-$N91/30)+1),0)+(-$N91/30-INT(-$N91/30))*SUMIFS(69:69,$1:$1,AV$1+INT(-$N91/30)+1)+(INT(-$N91/30)+1--$N91/30)*SUMIFS(69:69,$1:$1,AV$1+INT(-$N91/30))))</f>
        <v>0</v>
      </c>
      <c r="AW91" s="40">
        <f>IF(AW$7="",0,IF(AW$1=MAX($1:$1),$R69-SUM($T91:AV91),IF(AW$1=1,SUMIFS(69:69,$1:$1,"&gt;="&amp;1,$1:$1,"&lt;="&amp;INT(-$N91/30))+(-$N91/30-INT(-$N91/30))*SUMIFS(69:69,$1:$1,INT(-$N91/30)+1),0)+(-$N91/30-INT(-$N91/30))*SUMIFS(69:69,$1:$1,AW$1+INT(-$N91/30)+1)+(INT(-$N91/30)+1--$N91/30)*SUMIFS(69:69,$1:$1,AW$1+INT(-$N91/30))))</f>
        <v>0</v>
      </c>
      <c r="AX91" s="40">
        <f>IF(AX$7="",0,IF(AX$1=MAX($1:$1),$R69-SUM($T91:AW91),IF(AX$1=1,SUMIFS(69:69,$1:$1,"&gt;="&amp;1,$1:$1,"&lt;="&amp;INT(-$N91/30))+(-$N91/30-INT(-$N91/30))*SUMIFS(69:69,$1:$1,INT(-$N91/30)+1),0)+(-$N91/30-INT(-$N91/30))*SUMIFS(69:69,$1:$1,AX$1+INT(-$N91/30)+1)+(INT(-$N91/30)+1--$N91/30)*SUMIFS(69:69,$1:$1,AX$1+INT(-$N91/30))))</f>
        <v>0</v>
      </c>
      <c r="AY91" s="40">
        <f>IF(AY$7="",0,IF(AY$1=MAX($1:$1),$R69-SUM($T91:AX91),IF(AY$1=1,SUMIFS(69:69,$1:$1,"&gt;="&amp;1,$1:$1,"&lt;="&amp;INT(-$N91/30))+(-$N91/30-INT(-$N91/30))*SUMIFS(69:69,$1:$1,INT(-$N91/30)+1),0)+(-$N91/30-INT(-$N91/30))*SUMIFS(69:69,$1:$1,AY$1+INT(-$N91/30)+1)+(INT(-$N91/30)+1--$N91/30)*SUMIFS(69:69,$1:$1,AY$1+INT(-$N91/30))))</f>
        <v>0</v>
      </c>
      <c r="AZ91" s="40">
        <f>IF(AZ$7="",0,IF(AZ$1=MAX($1:$1),$R69-SUM($T91:AY91),IF(AZ$1=1,SUMIFS(69:69,$1:$1,"&gt;="&amp;1,$1:$1,"&lt;="&amp;INT(-$N91/30))+(-$N91/30-INT(-$N91/30))*SUMIFS(69:69,$1:$1,INT(-$N91/30)+1),0)+(-$N91/30-INT(-$N91/30))*SUMIFS(69:69,$1:$1,AZ$1+INT(-$N91/30)+1)+(INT(-$N91/30)+1--$N91/30)*SUMIFS(69:69,$1:$1,AZ$1+INT(-$N91/30))))</f>
        <v>0</v>
      </c>
      <c r="BA91" s="40">
        <f>IF(BA$7="",0,IF(BA$1=MAX($1:$1),$R69-SUM($T91:AZ91),IF(BA$1=1,SUMIFS(69:69,$1:$1,"&gt;="&amp;1,$1:$1,"&lt;="&amp;INT(-$N91/30))+(-$N91/30-INT(-$N91/30))*SUMIFS(69:69,$1:$1,INT(-$N91/30)+1),0)+(-$N91/30-INT(-$N91/30))*SUMIFS(69:69,$1:$1,BA$1+INT(-$N91/30)+1)+(INT(-$N91/30)+1--$N91/30)*SUMIFS(69:69,$1:$1,BA$1+INT(-$N91/30))))</f>
        <v>0</v>
      </c>
      <c r="BB91" s="40">
        <f>IF(BB$7="",0,IF(BB$1=MAX($1:$1),$R69-SUM($T91:BA91),IF(BB$1=1,SUMIFS(69:69,$1:$1,"&gt;="&amp;1,$1:$1,"&lt;="&amp;INT(-$N91/30))+(-$N91/30-INT(-$N91/30))*SUMIFS(69:69,$1:$1,INT(-$N91/30)+1),0)+(-$N91/30-INT(-$N91/30))*SUMIFS(69:69,$1:$1,BB$1+INT(-$N91/30)+1)+(INT(-$N91/30)+1--$N91/30)*SUMIFS(69:69,$1:$1,BB$1+INT(-$N91/30))))</f>
        <v>0</v>
      </c>
      <c r="BC91" s="40">
        <f>IF(BC$7="",0,IF(BC$1=MAX($1:$1),$R69-SUM($T91:BB91),IF(BC$1=1,SUMIFS(69:69,$1:$1,"&gt;="&amp;1,$1:$1,"&lt;="&amp;INT(-$N91/30))+(-$N91/30-INT(-$N91/30))*SUMIFS(69:69,$1:$1,INT(-$N91/30)+1),0)+(-$N91/30-INT(-$N91/30))*SUMIFS(69:69,$1:$1,BC$1+INT(-$N91/30)+1)+(INT(-$N91/30)+1--$N91/30)*SUMIFS(69:69,$1:$1,BC$1+INT(-$N91/30))))</f>
        <v>0</v>
      </c>
      <c r="BD91" s="40">
        <f>IF(BD$7="",0,IF(BD$1=MAX($1:$1),$R69-SUM($T91:BC91),IF(BD$1=1,SUMIFS(69:69,$1:$1,"&gt;="&amp;1,$1:$1,"&lt;="&amp;INT(-$N91/30))+(-$N91/30-INT(-$N91/30))*SUMIFS(69:69,$1:$1,INT(-$N91/30)+1),0)+(-$N91/30-INT(-$N91/30))*SUMIFS(69:69,$1:$1,BD$1+INT(-$N91/30)+1)+(INT(-$N91/30)+1--$N91/30)*SUMIFS(69:69,$1:$1,BD$1+INT(-$N91/30))))</f>
        <v>0</v>
      </c>
      <c r="BE91" s="40">
        <f>IF(BE$7="",0,IF(BE$1=MAX($1:$1),$R69-SUM($T91:BD91),IF(BE$1=1,SUMIFS(69:69,$1:$1,"&gt;="&amp;1,$1:$1,"&lt;="&amp;INT(-$N91/30))+(-$N91/30-INT(-$N91/30))*SUMIFS(69:69,$1:$1,INT(-$N91/30)+1),0)+(-$N91/30-INT(-$N91/30))*SUMIFS(69:69,$1:$1,BE$1+INT(-$N91/30)+1)+(INT(-$N91/30)+1--$N91/30)*SUMIFS(69:69,$1:$1,BE$1+INT(-$N91/30))))</f>
        <v>0</v>
      </c>
      <c r="BF91" s="40">
        <f>IF(BF$7="",0,IF(BF$1=MAX($1:$1),$R69-SUM($T91:BE91),IF(BF$1=1,SUMIFS(69:69,$1:$1,"&gt;="&amp;1,$1:$1,"&lt;="&amp;INT(-$N91/30))+(-$N91/30-INT(-$N91/30))*SUMIFS(69:69,$1:$1,INT(-$N91/30)+1),0)+(-$N91/30-INT(-$N91/30))*SUMIFS(69:69,$1:$1,BF$1+INT(-$N91/30)+1)+(INT(-$N91/30)+1--$N91/30)*SUMIFS(69:69,$1:$1,BF$1+INT(-$N91/30))))</f>
        <v>0</v>
      </c>
      <c r="BG91" s="40">
        <f>IF(BG$7="",0,IF(BG$1=MAX($1:$1),$R69-SUM($T91:BF91),IF(BG$1=1,SUMIFS(69:69,$1:$1,"&gt;="&amp;1,$1:$1,"&lt;="&amp;INT(-$N91/30))+(-$N91/30-INT(-$N91/30))*SUMIFS(69:69,$1:$1,INT(-$N91/30)+1),0)+(-$N91/30-INT(-$N91/30))*SUMIFS(69:69,$1:$1,BG$1+INT(-$N91/30)+1)+(INT(-$N91/30)+1--$N91/30)*SUMIFS(69:69,$1:$1,BG$1+INT(-$N91/30))))</f>
        <v>0</v>
      </c>
      <c r="BH91" s="40">
        <f>IF(BH$7="",0,IF(BH$1=MAX($1:$1),$R69-SUM($T91:BG91),IF(BH$1=1,SUMIFS(69:69,$1:$1,"&gt;="&amp;1,$1:$1,"&lt;="&amp;INT(-$N91/30))+(-$N91/30-INT(-$N91/30))*SUMIFS(69:69,$1:$1,INT(-$N91/30)+1),0)+(-$N91/30-INT(-$N91/30))*SUMIFS(69:69,$1:$1,BH$1+INT(-$N91/30)+1)+(INT(-$N91/30)+1--$N91/30)*SUMIFS(69:69,$1:$1,BH$1+INT(-$N91/30))))</f>
        <v>0</v>
      </c>
      <c r="BI91" s="40">
        <f>IF(BI$7="",0,IF(BI$1=MAX($1:$1),$R69-SUM($T91:BH91),IF(BI$1=1,SUMIFS(69:69,$1:$1,"&gt;="&amp;1,$1:$1,"&lt;="&amp;INT(-$N91/30))+(-$N91/30-INT(-$N91/30))*SUMIFS(69:69,$1:$1,INT(-$N91/30)+1),0)+(-$N91/30-INT(-$N91/30))*SUMIFS(69:69,$1:$1,BI$1+INT(-$N91/30)+1)+(INT(-$N91/30)+1--$N91/30)*SUMIFS(69:69,$1:$1,BI$1+INT(-$N91/30))))</f>
        <v>0</v>
      </c>
      <c r="BJ91" s="40">
        <f>IF(BJ$7="",0,IF(BJ$1=MAX($1:$1),$R69-SUM($T91:BI91),IF(BJ$1=1,SUMIFS(69:69,$1:$1,"&gt;="&amp;1,$1:$1,"&lt;="&amp;INT(-$N91/30))+(-$N91/30-INT(-$N91/30))*SUMIFS(69:69,$1:$1,INT(-$N91/30)+1),0)+(-$N91/30-INT(-$N91/30))*SUMIFS(69:69,$1:$1,BJ$1+INT(-$N91/30)+1)+(INT(-$N91/30)+1--$N91/30)*SUMIFS(69:69,$1:$1,BJ$1+INT(-$N91/30))))</f>
        <v>0</v>
      </c>
      <c r="BK91" s="40">
        <f>IF(BK$7="",0,IF(BK$1=MAX($1:$1),$R69-SUM($T91:BJ91),IF(BK$1=1,SUMIFS(69:69,$1:$1,"&gt;="&amp;1,$1:$1,"&lt;="&amp;INT(-$N91/30))+(-$N91/30-INT(-$N91/30))*SUMIFS(69:69,$1:$1,INT(-$N91/30)+1),0)+(-$N91/30-INT(-$N91/30))*SUMIFS(69:69,$1:$1,BK$1+INT(-$N91/30)+1)+(INT(-$N91/30)+1--$N91/30)*SUMIFS(69:69,$1:$1,BK$1+INT(-$N91/30))))</f>
        <v>0</v>
      </c>
      <c r="BL91" s="40">
        <f>IF(BL$7="",0,IF(BL$1=MAX($1:$1),$R69-SUM($T91:BK91),IF(BL$1=1,SUMIFS(69:69,$1:$1,"&gt;="&amp;1,$1:$1,"&lt;="&amp;INT(-$N91/30))+(-$N91/30-INT(-$N91/30))*SUMIFS(69:69,$1:$1,INT(-$N91/30)+1),0)+(-$N91/30-INT(-$N91/30))*SUMIFS(69:69,$1:$1,BL$1+INT(-$N91/30)+1)+(INT(-$N91/30)+1--$N91/30)*SUMIFS(69:69,$1:$1,BL$1+INT(-$N91/30))))</f>
        <v>0</v>
      </c>
      <c r="BM91" s="40">
        <f>IF(BM$7="",0,IF(BM$1=MAX($1:$1),$R69-SUM($T91:BL91),IF(BM$1=1,SUMIFS(69:69,$1:$1,"&gt;="&amp;1,$1:$1,"&lt;="&amp;INT(-$N91/30))+(-$N91/30-INT(-$N91/30))*SUMIFS(69:69,$1:$1,INT(-$N91/30)+1),0)+(-$N91/30-INT(-$N91/30))*SUMIFS(69:69,$1:$1,BM$1+INT(-$N91/30)+1)+(INT(-$N91/30)+1--$N91/30)*SUMIFS(69:69,$1:$1,BM$1+INT(-$N91/30))))</f>
        <v>0</v>
      </c>
      <c r="BN91" s="40">
        <f>IF(BN$7="",0,IF(BN$1=MAX($1:$1),$R69-SUM($T91:BM91),IF(BN$1=1,SUMIFS(69:69,$1:$1,"&gt;="&amp;1,$1:$1,"&lt;="&amp;INT(-$N91/30))+(-$N91/30-INT(-$N91/30))*SUMIFS(69:69,$1:$1,INT(-$N91/30)+1),0)+(-$N91/30-INT(-$N91/30))*SUMIFS(69:69,$1:$1,BN$1+INT(-$N91/30)+1)+(INT(-$N91/30)+1--$N91/30)*SUMIFS(69:69,$1:$1,BN$1+INT(-$N91/30))))</f>
        <v>0</v>
      </c>
      <c r="BO91" s="40">
        <f>IF(BO$7="",0,IF(BO$1=MAX($1:$1),$R69-SUM($T91:BN91),IF(BO$1=1,SUMIFS(69:69,$1:$1,"&gt;="&amp;1,$1:$1,"&lt;="&amp;INT(-$N91/30))+(-$N91/30-INT(-$N91/30))*SUMIFS(69:69,$1:$1,INT(-$N91/30)+1),0)+(-$N91/30-INT(-$N91/30))*SUMIFS(69:69,$1:$1,BO$1+INT(-$N91/30)+1)+(INT(-$N91/30)+1--$N91/30)*SUMIFS(69:69,$1:$1,BO$1+INT(-$N91/30))))</f>
        <v>0</v>
      </c>
      <c r="BP91" s="40">
        <f>IF(BP$7="",0,IF(BP$1=MAX($1:$1),$R69-SUM($T91:BO91),IF(BP$1=1,SUMIFS(69:69,$1:$1,"&gt;="&amp;1,$1:$1,"&lt;="&amp;INT(-$N91/30))+(-$N91/30-INT(-$N91/30))*SUMIFS(69:69,$1:$1,INT(-$N91/30)+1),0)+(-$N91/30-INT(-$N91/30))*SUMIFS(69:69,$1:$1,BP$1+INT(-$N91/30)+1)+(INT(-$N91/30)+1--$N91/30)*SUMIFS(69:69,$1:$1,BP$1+INT(-$N91/30))))</f>
        <v>0</v>
      </c>
      <c r="BQ91" s="40">
        <f>IF(BQ$7="",0,IF(BQ$1=MAX($1:$1),$R69-SUM($T91:BP91),IF(BQ$1=1,SUMIFS(69:69,$1:$1,"&gt;="&amp;1,$1:$1,"&lt;="&amp;INT(-$N91/30))+(-$N91/30-INT(-$N91/30))*SUMIFS(69:69,$1:$1,INT(-$N91/30)+1),0)+(-$N91/30-INT(-$N91/30))*SUMIFS(69:69,$1:$1,BQ$1+INT(-$N91/30)+1)+(INT(-$N91/30)+1--$N91/30)*SUMIFS(69:69,$1:$1,BQ$1+INT(-$N91/30))))</f>
        <v>0</v>
      </c>
      <c r="BR91" s="40">
        <f>IF(BR$7="",0,IF(BR$1=MAX($1:$1),$R69-SUM($T91:BQ91),IF(BR$1=1,SUMIFS(69:69,$1:$1,"&gt;="&amp;1,$1:$1,"&lt;="&amp;INT(-$N91/30))+(-$N91/30-INT(-$N91/30))*SUMIFS(69:69,$1:$1,INT(-$N91/30)+1),0)+(-$N91/30-INT(-$N91/30))*SUMIFS(69:69,$1:$1,BR$1+INT(-$N91/30)+1)+(INT(-$N91/30)+1--$N91/30)*SUMIFS(69:69,$1:$1,BR$1+INT(-$N91/30))))</f>
        <v>0</v>
      </c>
      <c r="BS91" s="40">
        <f>IF(BS$7="",0,IF(BS$1=MAX($1:$1),$R69-SUM($T91:BR91),IF(BS$1=1,SUMIFS(69:69,$1:$1,"&gt;="&amp;1,$1:$1,"&lt;="&amp;INT(-$N91/30))+(-$N91/30-INT(-$N91/30))*SUMIFS(69:69,$1:$1,INT(-$N91/30)+1),0)+(-$N91/30-INT(-$N91/30))*SUMIFS(69:69,$1:$1,BS$1+INT(-$N91/30)+1)+(INT(-$N91/30)+1--$N91/30)*SUMIFS(69:69,$1:$1,BS$1+INT(-$N91/30))))</f>
        <v>0</v>
      </c>
      <c r="BT91" s="40">
        <f>IF(BT$7="",0,IF(BT$1=MAX($1:$1),$R69-SUM($T91:BS91),IF(BT$1=1,SUMIFS(69:69,$1:$1,"&gt;="&amp;1,$1:$1,"&lt;="&amp;INT(-$N91/30))+(-$N91/30-INT(-$N91/30))*SUMIFS(69:69,$1:$1,INT(-$N91/30)+1),0)+(-$N91/30-INT(-$N91/30))*SUMIFS(69:69,$1:$1,BT$1+INT(-$N91/30)+1)+(INT(-$N91/30)+1--$N91/30)*SUMIFS(69:69,$1:$1,BT$1+INT(-$N91/30))))</f>
        <v>0</v>
      </c>
      <c r="BU91" s="40">
        <f>IF(BU$7="",0,IF(BU$1=MAX($1:$1),$R69-SUM($T91:BT91),IF(BU$1=1,SUMIFS(69:69,$1:$1,"&gt;="&amp;1,$1:$1,"&lt;="&amp;INT(-$N91/30))+(-$N91/30-INT(-$N91/30))*SUMIFS(69:69,$1:$1,INT(-$N91/30)+1),0)+(-$N91/30-INT(-$N91/30))*SUMIFS(69:69,$1:$1,BU$1+INT(-$N91/30)+1)+(INT(-$N91/30)+1--$N91/30)*SUMIFS(69:69,$1:$1,BU$1+INT(-$N91/30))))</f>
        <v>0</v>
      </c>
      <c r="BV91" s="40">
        <f>IF(BV$7="",0,IF(BV$1=MAX($1:$1),$R69-SUM($T91:BU91),IF(BV$1=1,SUMIFS(69:69,$1:$1,"&gt;="&amp;1,$1:$1,"&lt;="&amp;INT(-$N91/30))+(-$N91/30-INT(-$N91/30))*SUMIFS(69:69,$1:$1,INT(-$N91/30)+1),0)+(-$N91/30-INT(-$N91/30))*SUMIFS(69:69,$1:$1,BV$1+INT(-$N91/30)+1)+(INT(-$N91/30)+1--$N91/30)*SUMIFS(69:69,$1:$1,BV$1+INT(-$N91/30))))</f>
        <v>0</v>
      </c>
      <c r="BW91" s="40">
        <f>IF(BW$7="",0,IF(BW$1=MAX($1:$1),$R69-SUM($T91:BV91),IF(BW$1=1,SUMIFS(69:69,$1:$1,"&gt;="&amp;1,$1:$1,"&lt;="&amp;INT(-$N91/30))+(-$N91/30-INT(-$N91/30))*SUMIFS(69:69,$1:$1,INT(-$N91/30)+1),0)+(-$N91/30-INT(-$N91/30))*SUMIFS(69:69,$1:$1,BW$1+INT(-$N91/30)+1)+(INT(-$N91/30)+1--$N91/30)*SUMIFS(69:69,$1:$1,BW$1+INT(-$N91/30))))</f>
        <v>0</v>
      </c>
      <c r="BX91" s="40">
        <f>IF(BX$7="",0,IF(BX$1=MAX($1:$1),$R69-SUM($T91:BW91),IF(BX$1=1,SUMIFS(69:69,$1:$1,"&gt;="&amp;1,$1:$1,"&lt;="&amp;INT(-$N91/30))+(-$N91/30-INT(-$N91/30))*SUMIFS(69:69,$1:$1,INT(-$N91/30)+1),0)+(-$N91/30-INT(-$N91/30))*SUMIFS(69:69,$1:$1,BX$1+INT(-$N91/30)+1)+(INT(-$N91/30)+1--$N91/30)*SUMIFS(69:69,$1:$1,BX$1+INT(-$N91/30))))</f>
        <v>0</v>
      </c>
      <c r="BY91" s="40">
        <f>IF(BY$7="",0,IF(BY$1=MAX($1:$1),$R69-SUM($T91:BX91),IF(BY$1=1,SUMIFS(69:69,$1:$1,"&gt;="&amp;1,$1:$1,"&lt;="&amp;INT(-$N91/30))+(-$N91/30-INT(-$N91/30))*SUMIFS(69:69,$1:$1,INT(-$N91/30)+1),0)+(-$N91/30-INT(-$N91/30))*SUMIFS(69:69,$1:$1,BY$1+INT(-$N91/30)+1)+(INT(-$N91/30)+1--$N91/30)*SUMIFS(69:69,$1:$1,BY$1+INT(-$N91/30))))</f>
        <v>0</v>
      </c>
      <c r="BZ91" s="40">
        <f>IF(BZ$7="",0,IF(BZ$1=MAX($1:$1),$R69-SUM($T91:BY91),IF(BZ$1=1,SUMIFS(69:69,$1:$1,"&gt;="&amp;1,$1:$1,"&lt;="&amp;INT(-$N91/30))+(-$N91/30-INT(-$N91/30))*SUMIFS(69:69,$1:$1,INT(-$N91/30)+1),0)+(-$N91/30-INT(-$N91/30))*SUMIFS(69:69,$1:$1,BZ$1+INT(-$N91/30)+1)+(INT(-$N91/30)+1--$N91/30)*SUMIFS(69:69,$1:$1,BZ$1+INT(-$N91/30))))</f>
        <v>0</v>
      </c>
      <c r="CA91" s="40">
        <f>IF(CA$7="",0,IF(CA$1=MAX($1:$1),$R69-SUM($T91:BZ91),IF(CA$1=1,SUMIFS(69:69,$1:$1,"&gt;="&amp;1,$1:$1,"&lt;="&amp;INT(-$N91/30))+(-$N91/30-INT(-$N91/30))*SUMIFS(69:69,$1:$1,INT(-$N91/30)+1),0)+(-$N91/30-INT(-$N91/30))*SUMIFS(69:69,$1:$1,CA$1+INT(-$N91/30)+1)+(INT(-$N91/30)+1--$N91/30)*SUMIFS(69:69,$1:$1,CA$1+INT(-$N91/30))))</f>
        <v>0</v>
      </c>
      <c r="CB91" s="40">
        <f>IF(CB$7="",0,IF(CB$1=MAX($1:$1),$R69-SUM($T91:CA91),IF(CB$1=1,SUMIFS(69:69,$1:$1,"&gt;="&amp;1,$1:$1,"&lt;="&amp;INT(-$N91/30))+(-$N91/30-INT(-$N91/30))*SUMIFS(69:69,$1:$1,INT(-$N91/30)+1),0)+(-$N91/30-INT(-$N91/30))*SUMIFS(69:69,$1:$1,CB$1+INT(-$N91/30)+1)+(INT(-$N91/30)+1--$N91/30)*SUMIFS(69:69,$1:$1,CB$1+INT(-$N91/30))))</f>
        <v>0</v>
      </c>
      <c r="CC91" s="40">
        <f>IF(CC$7="",0,IF(CC$1=MAX($1:$1),$R69-SUM($T91:CB91),IF(CC$1=1,SUMIFS(69:69,$1:$1,"&gt;="&amp;1,$1:$1,"&lt;="&amp;INT(-$N91/30))+(-$N91/30-INT(-$N91/30))*SUMIFS(69:69,$1:$1,INT(-$N91/30)+1),0)+(-$N91/30-INT(-$N91/30))*SUMIFS(69:69,$1:$1,CC$1+INT(-$N91/30)+1)+(INT(-$N91/30)+1--$N91/30)*SUMIFS(69:69,$1:$1,CC$1+INT(-$N91/30))))</f>
        <v>0</v>
      </c>
      <c r="CD91" s="40">
        <f>IF(CD$7="",0,IF(CD$1=MAX($1:$1),$R69-SUM($T91:CC91),IF(CD$1=1,SUMIFS(69:69,$1:$1,"&gt;="&amp;1,$1:$1,"&lt;="&amp;INT(-$N91/30))+(-$N91/30-INT(-$N91/30))*SUMIFS(69:69,$1:$1,INT(-$N91/30)+1),0)+(-$N91/30-INT(-$N91/30))*SUMIFS(69:69,$1:$1,CD$1+INT(-$N91/30)+1)+(INT(-$N91/30)+1--$N91/30)*SUMIFS(69:69,$1:$1,CD$1+INT(-$N91/30))))</f>
        <v>0</v>
      </c>
      <c r="CE91" s="40">
        <f>IF(CE$7="",0,IF(CE$1=MAX($1:$1),$R69-SUM($T91:CD91),IF(CE$1=1,SUMIFS(69:69,$1:$1,"&gt;="&amp;1,$1:$1,"&lt;="&amp;INT(-$N91/30))+(-$N91/30-INT(-$N91/30))*SUMIFS(69:69,$1:$1,INT(-$N91/30)+1),0)+(-$N91/30-INT(-$N91/30))*SUMIFS(69:69,$1:$1,CE$1+INT(-$N91/30)+1)+(INT(-$N91/30)+1--$N91/30)*SUMIFS(69:69,$1:$1,CE$1+INT(-$N91/30))))</f>
        <v>0</v>
      </c>
      <c r="CF91" s="40">
        <f>IF(CF$7="",0,IF(CF$1=MAX($1:$1),$R69-SUM($T91:CE91),IF(CF$1=1,SUMIFS(69:69,$1:$1,"&gt;="&amp;1,$1:$1,"&lt;="&amp;INT(-$N91/30))+(-$N91/30-INT(-$N91/30))*SUMIFS(69:69,$1:$1,INT(-$N91/30)+1),0)+(-$N91/30-INT(-$N91/30))*SUMIFS(69:69,$1:$1,CF$1+INT(-$N91/30)+1)+(INT(-$N91/30)+1--$N91/30)*SUMIFS(69:69,$1:$1,CF$1+INT(-$N91/30))))</f>
        <v>0</v>
      </c>
      <c r="CG91" s="40">
        <f>IF(CG$7="",0,IF(CG$1=MAX($1:$1),$R69-SUM($T91:CF91),IF(CG$1=1,SUMIFS(69:69,$1:$1,"&gt;="&amp;1,$1:$1,"&lt;="&amp;INT(-$N91/30))+(-$N91/30-INT(-$N91/30))*SUMIFS(69:69,$1:$1,INT(-$N91/30)+1),0)+(-$N91/30-INT(-$N91/30))*SUMIFS(69:69,$1:$1,CG$1+INT(-$N91/30)+1)+(INT(-$N91/30)+1--$N91/30)*SUMIFS(69:69,$1:$1,CG$1+INT(-$N91/30))))</f>
        <v>0</v>
      </c>
      <c r="CH91" s="40">
        <f>IF(CH$7="",0,IF(CH$1=MAX($1:$1),$R69-SUM($T91:CG91),IF(CH$1=1,SUMIFS(69:69,$1:$1,"&gt;="&amp;1,$1:$1,"&lt;="&amp;INT(-$N91/30))+(-$N91/30-INT(-$N91/30))*SUMIFS(69:69,$1:$1,INT(-$N91/30)+1),0)+(-$N91/30-INT(-$N91/30))*SUMIFS(69:69,$1:$1,CH$1+INT(-$N91/30)+1)+(INT(-$N91/30)+1--$N91/30)*SUMIFS(69:69,$1:$1,CH$1+INT(-$N91/30))))</f>
        <v>0</v>
      </c>
      <c r="CI91" s="40">
        <f>IF(CI$7="",0,IF(CI$1=MAX($1:$1),$R69-SUM($T91:CH91),IF(CI$1=1,SUMIFS(69:69,$1:$1,"&gt;="&amp;1,$1:$1,"&lt;="&amp;INT(-$N91/30))+(-$N91/30-INT(-$N91/30))*SUMIFS(69:69,$1:$1,INT(-$N91/30)+1),0)+(-$N91/30-INT(-$N91/30))*SUMIFS(69:69,$1:$1,CI$1+INT(-$N91/30)+1)+(INT(-$N91/30)+1--$N91/30)*SUMIFS(69:69,$1:$1,CI$1+INT(-$N91/30))))</f>
        <v>0</v>
      </c>
      <c r="CJ91" s="40">
        <f>IF(CJ$7="",0,IF(CJ$1=MAX($1:$1),$R69-SUM($T91:CI91),IF(CJ$1=1,SUMIFS(69:69,$1:$1,"&gt;="&amp;1,$1:$1,"&lt;="&amp;INT(-$N91/30))+(-$N91/30-INT(-$N91/30))*SUMIFS(69:69,$1:$1,INT(-$N91/30)+1),0)+(-$N91/30-INT(-$N91/30))*SUMIFS(69:69,$1:$1,CJ$1+INT(-$N91/30)+1)+(INT(-$N91/30)+1--$N91/30)*SUMIFS(69:69,$1:$1,CJ$1+INT(-$N91/30))))</f>
        <v>0</v>
      </c>
      <c r="CK91" s="40">
        <f>IF(CK$7="",0,IF(CK$1=MAX($1:$1),$R69-SUM($T91:CJ91),IF(CK$1=1,SUMIFS(69:69,$1:$1,"&gt;="&amp;1,$1:$1,"&lt;="&amp;INT(-$N91/30))+(-$N91/30-INT(-$N91/30))*SUMIFS(69:69,$1:$1,INT(-$N91/30)+1),0)+(-$N91/30-INT(-$N91/30))*SUMIFS(69:69,$1:$1,CK$1+INT(-$N91/30)+1)+(INT(-$N91/30)+1--$N91/30)*SUMIFS(69:69,$1:$1,CK$1+INT(-$N91/30))))</f>
        <v>0</v>
      </c>
      <c r="CL91" s="40">
        <f>IF(CL$7="",0,IF(CL$1=MAX($1:$1),$R69-SUM($T91:CK91),IF(CL$1=1,SUMIFS(69:69,$1:$1,"&gt;="&amp;1,$1:$1,"&lt;="&amp;INT(-$N91/30))+(-$N91/30-INT(-$N91/30))*SUMIFS(69:69,$1:$1,INT(-$N91/30)+1),0)+(-$N91/30-INT(-$N91/30))*SUMIFS(69:69,$1:$1,CL$1+INT(-$N91/30)+1)+(INT(-$N91/30)+1--$N91/30)*SUMIFS(69:69,$1:$1,CL$1+INT(-$N91/30))))</f>
        <v>0</v>
      </c>
      <c r="CM91" s="40">
        <f>IF(CM$7="",0,IF(CM$1=MAX($1:$1),$R69-SUM($T91:CL91),IF(CM$1=1,SUMIFS(69:69,$1:$1,"&gt;="&amp;1,$1:$1,"&lt;="&amp;INT(-$N91/30))+(-$N91/30-INT(-$N91/30))*SUMIFS(69:69,$1:$1,INT(-$N91/30)+1),0)+(-$N91/30-INT(-$N91/30))*SUMIFS(69:69,$1:$1,CM$1+INT(-$N91/30)+1)+(INT(-$N91/30)+1--$N91/30)*SUMIFS(69:69,$1:$1,CM$1+INT(-$N91/30))))</f>
        <v>0</v>
      </c>
      <c r="CN91" s="40">
        <f>IF(CN$7="",0,IF(CN$1=MAX($1:$1),$R69-SUM($T91:CM91),IF(CN$1=1,SUMIFS(69:69,$1:$1,"&gt;="&amp;1,$1:$1,"&lt;="&amp;INT(-$N91/30))+(-$N91/30-INT(-$N91/30))*SUMIFS(69:69,$1:$1,INT(-$N91/30)+1),0)+(-$N91/30-INT(-$N91/30))*SUMIFS(69:69,$1:$1,CN$1+INT(-$N91/30)+1)+(INT(-$N91/30)+1--$N91/30)*SUMIFS(69:69,$1:$1,CN$1+INT(-$N91/30))))</f>
        <v>0</v>
      </c>
      <c r="CO91" s="40">
        <f>IF(CO$7="",0,IF(CO$1=MAX($1:$1),$R69-SUM($T91:CN91),IF(CO$1=1,SUMIFS(69:69,$1:$1,"&gt;="&amp;1,$1:$1,"&lt;="&amp;INT(-$N91/30))+(-$N91/30-INT(-$N91/30))*SUMIFS(69:69,$1:$1,INT(-$N91/30)+1),0)+(-$N91/30-INT(-$N91/30))*SUMIFS(69:69,$1:$1,CO$1+INT(-$N91/30)+1)+(INT(-$N91/30)+1--$N91/30)*SUMIFS(69:69,$1:$1,CO$1+INT(-$N91/30))))</f>
        <v>0</v>
      </c>
      <c r="CP91" s="40">
        <f>IF(CP$7="",0,IF(CP$1=MAX($1:$1),$R69-SUM($T91:CO91),IF(CP$1=1,SUMIFS(69:69,$1:$1,"&gt;="&amp;1,$1:$1,"&lt;="&amp;INT(-$N91/30))+(-$N91/30-INT(-$N91/30))*SUMIFS(69:69,$1:$1,INT(-$N91/30)+1),0)+(-$N91/30-INT(-$N91/30))*SUMIFS(69:69,$1:$1,CP$1+INT(-$N91/30)+1)+(INT(-$N91/30)+1--$N91/30)*SUMIFS(69:69,$1:$1,CP$1+INT(-$N91/30))))</f>
        <v>0</v>
      </c>
      <c r="CQ91" s="40">
        <f>IF(CQ$7="",0,IF(CQ$1=MAX($1:$1),$R69-SUM($T91:CP91),IF(CQ$1=1,SUMIFS(69:69,$1:$1,"&gt;="&amp;1,$1:$1,"&lt;="&amp;INT(-$N91/30))+(-$N91/30-INT(-$N91/30))*SUMIFS(69:69,$1:$1,INT(-$N91/30)+1),0)+(-$N91/30-INT(-$N91/30))*SUMIFS(69:69,$1:$1,CQ$1+INT(-$N91/30)+1)+(INT(-$N91/30)+1--$N91/30)*SUMIFS(69:69,$1:$1,CQ$1+INT(-$N91/30))))</f>
        <v>0</v>
      </c>
      <c r="CR91" s="40">
        <f>IF(CR$7="",0,IF(CR$1=MAX($1:$1),$R69-SUM($T91:CQ91),IF(CR$1=1,SUMIFS(69:69,$1:$1,"&gt;="&amp;1,$1:$1,"&lt;="&amp;INT(-$N91/30))+(-$N91/30-INT(-$N91/30))*SUMIFS(69:69,$1:$1,INT(-$N91/30)+1),0)+(-$N91/30-INT(-$N91/30))*SUMIFS(69:69,$1:$1,CR$1+INT(-$N91/30)+1)+(INT(-$N91/30)+1--$N91/30)*SUMIFS(69:69,$1:$1,CR$1+INT(-$N91/30))))</f>
        <v>0</v>
      </c>
      <c r="CS91" s="40">
        <f>IF(CS$7="",0,IF(CS$1=MAX($1:$1),$R69-SUM($T91:CR91),IF(CS$1=1,SUMIFS(69:69,$1:$1,"&gt;="&amp;1,$1:$1,"&lt;="&amp;INT(-$N91/30))+(-$N91/30-INT(-$N91/30))*SUMIFS(69:69,$1:$1,INT(-$N91/30)+1),0)+(-$N91/30-INT(-$N91/30))*SUMIFS(69:69,$1:$1,CS$1+INT(-$N91/30)+1)+(INT(-$N91/30)+1--$N91/30)*SUMIFS(69:69,$1:$1,CS$1+INT(-$N91/30))))</f>
        <v>0</v>
      </c>
      <c r="CT91" s="40">
        <f>IF(CT$7="",0,IF(CT$1=MAX($1:$1),$R69-SUM($T91:CS91),IF(CT$1=1,SUMIFS(69:69,$1:$1,"&gt;="&amp;1,$1:$1,"&lt;="&amp;INT(-$N91/30))+(-$N91/30-INT(-$N91/30))*SUMIFS(69:69,$1:$1,INT(-$N91/30)+1),0)+(-$N91/30-INT(-$N91/30))*SUMIFS(69:69,$1:$1,CT$1+INT(-$N91/30)+1)+(INT(-$N91/30)+1--$N91/30)*SUMIFS(69:69,$1:$1,CT$1+INT(-$N91/30))))</f>
        <v>0</v>
      </c>
      <c r="CU91" s="40">
        <f>IF(CU$7="",0,IF(CU$1=MAX($1:$1),$R69-SUM($T91:CT91),IF(CU$1=1,SUMIFS(69:69,$1:$1,"&gt;="&amp;1,$1:$1,"&lt;="&amp;INT(-$N91/30))+(-$N91/30-INT(-$N91/30))*SUMIFS(69:69,$1:$1,INT(-$N91/30)+1),0)+(-$N91/30-INT(-$N91/30))*SUMIFS(69:69,$1:$1,CU$1+INT(-$N91/30)+1)+(INT(-$N91/30)+1--$N91/30)*SUMIFS(69:69,$1:$1,CU$1+INT(-$N91/30))))</f>
        <v>0</v>
      </c>
      <c r="CV91" s="40">
        <f>IF(CV$7="",0,IF(CV$1=MAX($1:$1),$R69-SUM($T91:CU91),IF(CV$1=1,SUMIFS(69:69,$1:$1,"&gt;="&amp;1,$1:$1,"&lt;="&amp;INT(-$N91/30))+(-$N91/30-INT(-$N91/30))*SUMIFS(69:69,$1:$1,INT(-$N91/30)+1),0)+(-$N91/30-INT(-$N91/30))*SUMIFS(69:69,$1:$1,CV$1+INT(-$N91/30)+1)+(INT(-$N91/30)+1--$N91/30)*SUMIFS(69:69,$1:$1,CV$1+INT(-$N91/30))))</f>
        <v>0</v>
      </c>
      <c r="CW91" s="40">
        <f>IF(CW$7="",0,IF(CW$1=MAX($1:$1),$R69-SUM($T91:CV91),IF(CW$1=1,SUMIFS(69:69,$1:$1,"&gt;="&amp;1,$1:$1,"&lt;="&amp;INT(-$N91/30))+(-$N91/30-INT(-$N91/30))*SUMIFS(69:69,$1:$1,INT(-$N91/30)+1),0)+(-$N91/30-INT(-$N91/30))*SUMIFS(69:69,$1:$1,CW$1+INT(-$N91/30)+1)+(INT(-$N91/30)+1--$N91/30)*SUMIFS(69:69,$1:$1,CW$1+INT(-$N91/30))))</f>
        <v>0</v>
      </c>
      <c r="CX91" s="40">
        <f>IF(CX$7="",0,IF(CX$1=MAX($1:$1),$R69-SUM($T91:CW91),IF(CX$1=1,SUMIFS(69:69,$1:$1,"&gt;="&amp;1,$1:$1,"&lt;="&amp;INT(-$N91/30))+(-$N91/30-INT(-$N91/30))*SUMIFS(69:69,$1:$1,INT(-$N91/30)+1),0)+(-$N91/30-INT(-$N91/30))*SUMIFS(69:69,$1:$1,CX$1+INT(-$N91/30)+1)+(INT(-$N91/30)+1--$N91/30)*SUMIFS(69:69,$1:$1,CX$1+INT(-$N91/30))))</f>
        <v>0</v>
      </c>
      <c r="CY91" s="40">
        <f>IF(CY$7="",0,IF(CY$1=MAX($1:$1),$R69-SUM($T91:CX91),IF(CY$1=1,SUMIFS(69:69,$1:$1,"&gt;="&amp;1,$1:$1,"&lt;="&amp;INT(-$N91/30))+(-$N91/30-INT(-$N91/30))*SUMIFS(69:69,$1:$1,INT(-$N91/30)+1),0)+(-$N91/30-INT(-$N91/30))*SUMIFS(69:69,$1:$1,CY$1+INT(-$N91/30)+1)+(INT(-$N91/30)+1--$N91/30)*SUMIFS(69:69,$1:$1,CY$1+INT(-$N91/30))))</f>
        <v>0</v>
      </c>
      <c r="CZ91" s="40">
        <f>IF(CZ$7="",0,IF(CZ$1=MAX($1:$1),$R69-SUM($T91:CY91),IF(CZ$1=1,SUMIFS(69:69,$1:$1,"&gt;="&amp;1,$1:$1,"&lt;="&amp;INT(-$N91/30))+(-$N91/30-INT(-$N91/30))*SUMIFS(69:69,$1:$1,INT(-$N91/30)+1),0)+(-$N91/30-INT(-$N91/30))*SUMIFS(69:69,$1:$1,CZ$1+INT(-$N91/30)+1)+(INT(-$N91/30)+1--$N91/30)*SUMIFS(69:69,$1:$1,CZ$1+INT(-$N91/30))))</f>
        <v>0</v>
      </c>
      <c r="DA91" s="40">
        <f>IF(DA$7="",0,IF(DA$1=MAX($1:$1),$R69-SUM($T91:CZ91),IF(DA$1=1,SUMIFS(69:69,$1:$1,"&gt;="&amp;1,$1:$1,"&lt;="&amp;INT(-$N91/30))+(-$N91/30-INT(-$N91/30))*SUMIFS(69:69,$1:$1,INT(-$N91/30)+1),0)+(-$N91/30-INT(-$N91/30))*SUMIFS(69:69,$1:$1,DA$1+INT(-$N91/30)+1)+(INT(-$N91/30)+1--$N91/30)*SUMIFS(69:69,$1:$1,DA$1+INT(-$N91/30))))</f>
        <v>0</v>
      </c>
      <c r="DB91" s="40">
        <f>IF(DB$7="",0,IF(DB$1=MAX($1:$1),$R69-SUM($T91:DA91),IF(DB$1=1,SUMIFS(69:69,$1:$1,"&gt;="&amp;1,$1:$1,"&lt;="&amp;INT(-$N91/30))+(-$N91/30-INT(-$N91/30))*SUMIFS(69:69,$1:$1,INT(-$N91/30)+1),0)+(-$N91/30-INT(-$N91/30))*SUMIFS(69:69,$1:$1,DB$1+INT(-$N91/30)+1)+(INT(-$N91/30)+1--$N91/30)*SUMIFS(69:69,$1:$1,DB$1+INT(-$N91/30))))</f>
        <v>0</v>
      </c>
      <c r="DC91" s="40">
        <f>IF(DC$7="",0,IF(DC$1=MAX($1:$1),$R69-SUM($T91:DB91),IF(DC$1=1,SUMIFS(69:69,$1:$1,"&gt;="&amp;1,$1:$1,"&lt;="&amp;INT(-$N91/30))+(-$N91/30-INT(-$N91/30))*SUMIFS(69:69,$1:$1,INT(-$N91/30)+1),0)+(-$N91/30-INT(-$N91/30))*SUMIFS(69:69,$1:$1,DC$1+INT(-$N91/30)+1)+(INT(-$N91/30)+1--$N91/30)*SUMIFS(69:69,$1:$1,DC$1+INT(-$N91/30))))</f>
        <v>0</v>
      </c>
      <c r="DD91" s="40">
        <f>IF(DD$7="",0,IF(DD$1=MAX($1:$1),$R69-SUM($T91:DC91),IF(DD$1=1,SUMIFS(69:69,$1:$1,"&gt;="&amp;1,$1:$1,"&lt;="&amp;INT(-$N91/30))+(-$N91/30-INT(-$N91/30))*SUMIFS(69:69,$1:$1,INT(-$N91/30)+1),0)+(-$N91/30-INT(-$N91/30))*SUMIFS(69:69,$1:$1,DD$1+INT(-$N91/30)+1)+(INT(-$N91/30)+1--$N91/30)*SUMIFS(69:69,$1:$1,DD$1+INT(-$N91/30))))</f>
        <v>0</v>
      </c>
      <c r="DE91" s="40">
        <f>IF(DE$7="",0,IF(DE$1=MAX($1:$1),$R69-SUM($T91:DD91),IF(DE$1=1,SUMIFS(69:69,$1:$1,"&gt;="&amp;1,$1:$1,"&lt;="&amp;INT(-$N91/30))+(-$N91/30-INT(-$N91/30))*SUMIFS(69:69,$1:$1,INT(-$N91/30)+1),0)+(-$N91/30-INT(-$N91/30))*SUMIFS(69:69,$1:$1,DE$1+INT(-$N91/30)+1)+(INT(-$N91/30)+1--$N91/30)*SUMIFS(69:69,$1:$1,DE$1+INT(-$N91/30))))</f>
        <v>0</v>
      </c>
      <c r="DF91" s="40">
        <f>IF(DF$7="",0,IF(DF$1=MAX($1:$1),$R69-SUM($T91:DE91),IF(DF$1=1,SUMIFS(69:69,$1:$1,"&gt;="&amp;1,$1:$1,"&lt;="&amp;INT(-$N91/30))+(-$N91/30-INT(-$N91/30))*SUMIFS(69:69,$1:$1,INT(-$N91/30)+1),0)+(-$N91/30-INT(-$N91/30))*SUMIFS(69:69,$1:$1,DF$1+INT(-$N91/30)+1)+(INT(-$N91/30)+1--$N91/30)*SUMIFS(69:69,$1:$1,DF$1+INT(-$N91/30))))</f>
        <v>0</v>
      </c>
      <c r="DG91" s="40">
        <f>IF(DG$7="",0,IF(DG$1=MAX($1:$1),$R69-SUM($T91:DF91),IF(DG$1=1,SUMIFS(69:69,$1:$1,"&gt;="&amp;1,$1:$1,"&lt;="&amp;INT(-$N91/30))+(-$N91/30-INT(-$N91/30))*SUMIFS(69:69,$1:$1,INT(-$N91/30)+1),0)+(-$N91/30-INT(-$N91/30))*SUMIFS(69:69,$1:$1,DG$1+INT(-$N91/30)+1)+(INT(-$N91/30)+1--$N91/30)*SUMIFS(69:69,$1:$1,DG$1+INT(-$N91/30))))</f>
        <v>0</v>
      </c>
      <c r="DH91" s="40">
        <f>IF(DH$7="",0,IF(DH$1=MAX($1:$1),$R69-SUM($T91:DG91),IF(DH$1=1,SUMIFS(69:69,$1:$1,"&gt;="&amp;1,$1:$1,"&lt;="&amp;INT(-$N91/30))+(-$N91/30-INT(-$N91/30))*SUMIFS(69:69,$1:$1,INT(-$N91/30)+1),0)+(-$N91/30-INT(-$N91/30))*SUMIFS(69:69,$1:$1,DH$1+INT(-$N91/30)+1)+(INT(-$N91/30)+1--$N91/30)*SUMIFS(69:69,$1:$1,DH$1+INT(-$N91/30))))</f>
        <v>0</v>
      </c>
      <c r="DI91" s="40">
        <f>IF(DI$7="",0,IF(DI$1=MAX($1:$1),$R69-SUM($T91:DH91),IF(DI$1=1,SUMIFS(69:69,$1:$1,"&gt;="&amp;1,$1:$1,"&lt;="&amp;INT(-$N91/30))+(-$N91/30-INT(-$N91/30))*SUMIFS(69:69,$1:$1,INT(-$N91/30)+1),0)+(-$N91/30-INT(-$N91/30))*SUMIFS(69:69,$1:$1,DI$1+INT(-$N91/30)+1)+(INT(-$N91/30)+1--$N91/30)*SUMIFS(69:69,$1:$1,DI$1+INT(-$N91/30))))</f>
        <v>0</v>
      </c>
      <c r="DJ91" s="40">
        <f>IF(DJ$7="",0,IF(DJ$1=MAX($1:$1),$R69-SUM($T91:DI91),IF(DJ$1=1,SUMIFS(69:69,$1:$1,"&gt;="&amp;1,$1:$1,"&lt;="&amp;INT(-$N91/30))+(-$N91/30-INT(-$N91/30))*SUMIFS(69:69,$1:$1,INT(-$N91/30)+1),0)+(-$N91/30-INT(-$N91/30))*SUMIFS(69:69,$1:$1,DJ$1+INT(-$N91/30)+1)+(INT(-$N91/30)+1--$N91/30)*SUMIFS(69:69,$1:$1,DJ$1+INT(-$N91/30))))</f>
        <v>0</v>
      </c>
      <c r="DK91" s="40">
        <f>IF(DK$7="",0,IF(DK$1=MAX($1:$1),$R69-SUM($T91:DJ91),IF(DK$1=1,SUMIFS(69:69,$1:$1,"&gt;="&amp;1,$1:$1,"&lt;="&amp;INT(-$N91/30))+(-$N91/30-INT(-$N91/30))*SUMIFS(69:69,$1:$1,INT(-$N91/30)+1),0)+(-$N91/30-INT(-$N91/30))*SUMIFS(69:69,$1:$1,DK$1+INT(-$N91/30)+1)+(INT(-$N91/30)+1--$N91/30)*SUMIFS(69:69,$1:$1,DK$1+INT(-$N91/30))))</f>
        <v>0</v>
      </c>
      <c r="DL91" s="40">
        <f>IF(DL$7="",0,IF(DL$1=MAX($1:$1),$R69-SUM($T91:DK91),IF(DL$1=1,SUMIFS(69:69,$1:$1,"&gt;="&amp;1,$1:$1,"&lt;="&amp;INT(-$N91/30))+(-$N91/30-INT(-$N91/30))*SUMIFS(69:69,$1:$1,INT(-$N91/30)+1),0)+(-$N91/30-INT(-$N91/30))*SUMIFS(69:69,$1:$1,DL$1+INT(-$N91/30)+1)+(INT(-$N91/30)+1--$N91/30)*SUMIFS(69:69,$1:$1,DL$1+INT(-$N91/30))))</f>
        <v>0</v>
      </c>
      <c r="DM91" s="40">
        <f>IF(DM$7="",0,IF(DM$1=MAX($1:$1),$R69-SUM($T91:DL91),IF(DM$1=1,SUMIFS(69:69,$1:$1,"&gt;="&amp;1,$1:$1,"&lt;="&amp;INT(-$N91/30))+(-$N91/30-INT(-$N91/30))*SUMIFS(69:69,$1:$1,INT(-$N91/30)+1),0)+(-$N91/30-INT(-$N91/30))*SUMIFS(69:69,$1:$1,DM$1+INT(-$N91/30)+1)+(INT(-$N91/30)+1--$N91/30)*SUMIFS(69:69,$1:$1,DM$1+INT(-$N91/30))))</f>
        <v>0</v>
      </c>
      <c r="DN91" s="40">
        <f>IF(DN$7="",0,IF(DN$1=MAX($1:$1),$R69-SUM($T91:DM91),IF(DN$1=1,SUMIFS(69:69,$1:$1,"&gt;="&amp;1,$1:$1,"&lt;="&amp;INT(-$N91/30))+(-$N91/30-INT(-$N91/30))*SUMIFS(69:69,$1:$1,INT(-$N91/30)+1),0)+(-$N91/30-INT(-$N91/30))*SUMIFS(69:69,$1:$1,DN$1+INT(-$N91/30)+1)+(INT(-$N91/30)+1--$N91/30)*SUMIFS(69:69,$1:$1,DN$1+INT(-$N91/30))))</f>
        <v>0</v>
      </c>
      <c r="DO91" s="40">
        <f>IF(DO$7="",0,IF(DO$1=MAX($1:$1),$R69-SUM($T91:DN91),IF(DO$1=1,SUMIFS(69:69,$1:$1,"&gt;="&amp;1,$1:$1,"&lt;="&amp;INT(-$N91/30))+(-$N91/30-INT(-$N91/30))*SUMIFS(69:69,$1:$1,INT(-$N91/30)+1),0)+(-$N91/30-INT(-$N91/30))*SUMIFS(69:69,$1:$1,DO$1+INT(-$N91/30)+1)+(INT(-$N91/30)+1--$N91/30)*SUMIFS(69:69,$1:$1,DO$1+INT(-$N91/30))))</f>
        <v>0</v>
      </c>
      <c r="DP91" s="40">
        <f>IF(DP$7="",0,IF(DP$1=MAX($1:$1),$R69-SUM($T91:DO91),IF(DP$1=1,SUMIFS(69:69,$1:$1,"&gt;="&amp;1,$1:$1,"&lt;="&amp;INT(-$N91/30))+(-$N91/30-INT(-$N91/30))*SUMIFS(69:69,$1:$1,INT(-$N91/30)+1),0)+(-$N91/30-INT(-$N91/30))*SUMIFS(69:69,$1:$1,DP$1+INT(-$N91/30)+1)+(INT(-$N91/30)+1--$N91/30)*SUMIFS(69:69,$1:$1,DP$1+INT(-$N91/30))))</f>
        <v>0</v>
      </c>
      <c r="DQ91" s="40">
        <f>IF(DQ$7="",0,IF(DQ$1=MAX($1:$1),$R69-SUM($T91:DP91),IF(DQ$1=1,SUMIFS(69:69,$1:$1,"&gt;="&amp;1,$1:$1,"&lt;="&amp;INT(-$N91/30))+(-$N91/30-INT(-$N91/30))*SUMIFS(69:69,$1:$1,INT(-$N91/30)+1),0)+(-$N91/30-INT(-$N91/30))*SUMIFS(69:69,$1:$1,DQ$1+INT(-$N91/30)+1)+(INT(-$N91/30)+1--$N91/30)*SUMIFS(69:69,$1:$1,DQ$1+INT(-$N91/30))))</f>
        <v>0</v>
      </c>
      <c r="DR91" s="40">
        <f>IF(DR$7="",0,IF(DR$1=MAX($1:$1),$R69-SUM($T91:DQ91),IF(DR$1=1,SUMIFS(69:69,$1:$1,"&gt;="&amp;1,$1:$1,"&lt;="&amp;INT(-$N91/30))+(-$N91/30-INT(-$N91/30))*SUMIFS(69:69,$1:$1,INT(-$N91/30)+1),0)+(-$N91/30-INT(-$N91/30))*SUMIFS(69:69,$1:$1,DR$1+INT(-$N91/30)+1)+(INT(-$N91/30)+1--$N91/30)*SUMIFS(69:69,$1:$1,DR$1+INT(-$N91/30))))</f>
        <v>0</v>
      </c>
      <c r="DS91" s="40">
        <f>IF(DS$7="",0,IF(DS$1=MAX($1:$1),$R69-SUM($T91:DR91),IF(DS$1=1,SUMIFS(69:69,$1:$1,"&gt;="&amp;1,$1:$1,"&lt;="&amp;INT(-$N91/30))+(-$N91/30-INT(-$N91/30))*SUMIFS(69:69,$1:$1,INT(-$N91/30)+1),0)+(-$N91/30-INT(-$N91/30))*SUMIFS(69:69,$1:$1,DS$1+INT(-$N91/30)+1)+(INT(-$N91/30)+1--$N91/30)*SUMIFS(69:69,$1:$1,DS$1+INT(-$N91/30))))</f>
        <v>0</v>
      </c>
      <c r="DT91" s="40">
        <f>IF(DT$7="",0,IF(DT$1=MAX($1:$1),$R69-SUM($T91:DS91),IF(DT$1=1,SUMIFS(69:69,$1:$1,"&gt;="&amp;1,$1:$1,"&lt;="&amp;INT(-$N91/30))+(-$N91/30-INT(-$N91/30))*SUMIFS(69:69,$1:$1,INT(-$N91/30)+1),0)+(-$N91/30-INT(-$N91/30))*SUMIFS(69:69,$1:$1,DT$1+INT(-$N91/30)+1)+(INT(-$N91/30)+1--$N91/30)*SUMIFS(69:69,$1:$1,DT$1+INT(-$N91/30))))</f>
        <v>0</v>
      </c>
      <c r="DU91" s="40">
        <f>IF(DU$7="",0,IF(DU$1=MAX($1:$1),$R69-SUM($T91:DT91),IF(DU$1=1,SUMIFS(69:69,$1:$1,"&gt;="&amp;1,$1:$1,"&lt;="&amp;INT(-$N91/30))+(-$N91/30-INT(-$N91/30))*SUMIFS(69:69,$1:$1,INT(-$N91/30)+1),0)+(-$N91/30-INT(-$N91/30))*SUMIFS(69:69,$1:$1,DU$1+INT(-$N91/30)+1)+(INT(-$N91/30)+1--$N91/30)*SUMIFS(69:69,$1:$1,DU$1+INT(-$N91/30))))</f>
        <v>0</v>
      </c>
      <c r="DV91" s="40">
        <f>IF(DV$7="",0,IF(DV$1=MAX($1:$1),$R69-SUM($T91:DU91),IF(DV$1=1,SUMIFS(69:69,$1:$1,"&gt;="&amp;1,$1:$1,"&lt;="&amp;INT(-$N91/30))+(-$N91/30-INT(-$N91/30))*SUMIFS(69:69,$1:$1,INT(-$N91/30)+1),0)+(-$N91/30-INT(-$N91/30))*SUMIFS(69:69,$1:$1,DV$1+INT(-$N91/30)+1)+(INT(-$N91/30)+1--$N91/30)*SUMIFS(69:69,$1:$1,DV$1+INT(-$N91/30))))</f>
        <v>0</v>
      </c>
      <c r="DW91" s="40">
        <f>IF(DW$7="",0,IF(DW$1=MAX($1:$1),$R69-SUM($T91:DV91),IF(DW$1=1,SUMIFS(69:69,$1:$1,"&gt;="&amp;1,$1:$1,"&lt;="&amp;INT(-$N91/30))+(-$N91/30-INT(-$N91/30))*SUMIFS(69:69,$1:$1,INT(-$N91/30)+1),0)+(-$N91/30-INT(-$N91/30))*SUMIFS(69:69,$1:$1,DW$1+INT(-$N91/30)+1)+(INT(-$N91/30)+1--$N91/30)*SUMIFS(69:69,$1:$1,DW$1+INT(-$N91/30))))</f>
        <v>0</v>
      </c>
      <c r="DX91" s="40">
        <f>IF(DX$7="",0,IF(DX$1=MAX($1:$1),$R69-SUM($T91:DW91),IF(DX$1=1,SUMIFS(69:69,$1:$1,"&gt;="&amp;1,$1:$1,"&lt;="&amp;INT(-$N91/30))+(-$N91/30-INT(-$N91/30))*SUMIFS(69:69,$1:$1,INT(-$N91/30)+1),0)+(-$N91/30-INT(-$N91/30))*SUMIFS(69:69,$1:$1,DX$1+INT(-$N91/30)+1)+(INT(-$N91/30)+1--$N91/30)*SUMIFS(69:69,$1:$1,DX$1+INT(-$N91/30))))</f>
        <v>0</v>
      </c>
      <c r="DY91" s="40">
        <f>IF(DY$7="",0,IF(DY$1=MAX($1:$1),$R69-SUM($T91:DX91),IF(DY$1=1,SUMIFS(69:69,$1:$1,"&gt;="&amp;1,$1:$1,"&lt;="&amp;INT(-$N91/30))+(-$N91/30-INT(-$N91/30))*SUMIFS(69:69,$1:$1,INT(-$N91/30)+1),0)+(-$N91/30-INT(-$N91/30))*SUMIFS(69:69,$1:$1,DY$1+INT(-$N91/30)+1)+(INT(-$N91/30)+1--$N91/30)*SUMIFS(69:69,$1:$1,DY$1+INT(-$N91/30))))</f>
        <v>0</v>
      </c>
      <c r="DZ91" s="40">
        <f>IF(DZ$7="",0,IF(DZ$1=MAX($1:$1),$R69-SUM($T91:DY91),IF(DZ$1=1,SUMIFS(69:69,$1:$1,"&gt;="&amp;1,$1:$1,"&lt;="&amp;INT(-$N91/30))+(-$N91/30-INT(-$N91/30))*SUMIFS(69:69,$1:$1,INT(-$N91/30)+1),0)+(-$N91/30-INT(-$N91/30))*SUMIFS(69:69,$1:$1,DZ$1+INT(-$N91/30)+1)+(INT(-$N91/30)+1--$N91/30)*SUMIFS(69:69,$1:$1,DZ$1+INT(-$N91/30))))</f>
        <v>0</v>
      </c>
      <c r="EA91" s="40">
        <f>IF(EA$7="",0,IF(EA$1=MAX($1:$1),$R69-SUM($T91:DZ91),IF(EA$1=1,SUMIFS(69:69,$1:$1,"&gt;="&amp;1,$1:$1,"&lt;="&amp;INT(-$N91/30))+(-$N91/30-INT(-$N91/30))*SUMIFS(69:69,$1:$1,INT(-$N91/30)+1),0)+(-$N91/30-INT(-$N91/30))*SUMIFS(69:69,$1:$1,EA$1+INT(-$N91/30)+1)+(INT(-$N91/30)+1--$N91/30)*SUMIFS(69:69,$1:$1,EA$1+INT(-$N91/30))))</f>
        <v>0</v>
      </c>
      <c r="EB91" s="40">
        <f>IF(EB$7="",0,IF(EB$1=MAX($1:$1),$R69-SUM($T91:EA91),IF(EB$1=1,SUMIFS(69:69,$1:$1,"&gt;="&amp;1,$1:$1,"&lt;="&amp;INT(-$N91/30))+(-$N91/30-INT(-$N91/30))*SUMIFS(69:69,$1:$1,INT(-$N91/30)+1),0)+(-$N91/30-INT(-$N91/30))*SUMIFS(69:69,$1:$1,EB$1+INT(-$N91/30)+1)+(INT(-$N91/30)+1--$N91/30)*SUMIFS(69:69,$1:$1,EB$1+INT(-$N91/30))))</f>
        <v>0</v>
      </c>
      <c r="EC91" s="40">
        <f>IF(EC$7="",0,IF(EC$1=MAX($1:$1),$R69-SUM($T91:EB91),IF(EC$1=1,SUMIFS(69:69,$1:$1,"&gt;="&amp;1,$1:$1,"&lt;="&amp;INT(-$N91/30))+(-$N91/30-INT(-$N91/30))*SUMIFS(69:69,$1:$1,INT(-$N91/30)+1),0)+(-$N91/30-INT(-$N91/30))*SUMIFS(69:69,$1:$1,EC$1+INT(-$N91/30)+1)+(INT(-$N91/30)+1--$N91/30)*SUMIFS(69:69,$1:$1,EC$1+INT(-$N91/30))))</f>
        <v>0</v>
      </c>
      <c r="ED91" s="40">
        <f>IF(ED$7="",0,IF(ED$1=MAX($1:$1),$R69-SUM($T91:EC91),IF(ED$1=1,SUMIFS(69:69,$1:$1,"&gt;="&amp;1,$1:$1,"&lt;="&amp;INT(-$N91/30))+(-$N91/30-INT(-$N91/30))*SUMIFS(69:69,$1:$1,INT(-$N91/30)+1),0)+(-$N91/30-INT(-$N91/30))*SUMIFS(69:69,$1:$1,ED$1+INT(-$N91/30)+1)+(INT(-$N91/30)+1--$N91/30)*SUMIFS(69:69,$1:$1,ED$1+INT(-$N91/30))))</f>
        <v>0</v>
      </c>
      <c r="EE91" s="40">
        <f>IF(EE$7="",0,IF(EE$1=MAX($1:$1),$R69-SUM($T91:ED91),IF(EE$1=1,SUMIFS(69:69,$1:$1,"&gt;="&amp;1,$1:$1,"&lt;="&amp;INT(-$N91/30))+(-$N91/30-INT(-$N91/30))*SUMIFS(69:69,$1:$1,INT(-$N91/30)+1),0)+(-$N91/30-INT(-$N91/30))*SUMIFS(69:69,$1:$1,EE$1+INT(-$N91/30)+1)+(INT(-$N91/30)+1--$N91/30)*SUMIFS(69:69,$1:$1,EE$1+INT(-$N91/30))))</f>
        <v>0</v>
      </c>
      <c r="EF91" s="40">
        <f>IF(EF$7="",0,IF(EF$1=MAX($1:$1),$R69-SUM($T91:EE91),IF(EF$1=1,SUMIFS(69:69,$1:$1,"&gt;="&amp;1,$1:$1,"&lt;="&amp;INT(-$N91/30))+(-$N91/30-INT(-$N91/30))*SUMIFS(69:69,$1:$1,INT(-$N91/30)+1),0)+(-$N91/30-INT(-$N91/30))*SUMIFS(69:69,$1:$1,EF$1+INT(-$N91/30)+1)+(INT(-$N91/30)+1--$N91/30)*SUMIFS(69:69,$1:$1,EF$1+INT(-$N91/30))))</f>
        <v>0</v>
      </c>
      <c r="EG91" s="40">
        <f>IF(EG$7="",0,IF(EG$1=MAX($1:$1),$R69-SUM($T91:EF91),IF(EG$1=1,SUMIFS(69:69,$1:$1,"&gt;="&amp;1,$1:$1,"&lt;="&amp;INT(-$N91/30))+(-$N91/30-INT(-$N91/30))*SUMIFS(69:69,$1:$1,INT(-$N91/30)+1),0)+(-$N91/30-INT(-$N91/30))*SUMIFS(69:69,$1:$1,EG$1+INT(-$N91/30)+1)+(INT(-$N91/30)+1--$N91/30)*SUMIFS(69:69,$1:$1,EG$1+INT(-$N91/30))))</f>
        <v>0</v>
      </c>
      <c r="EH91" s="40">
        <f>IF(EH$7="",0,IF(EH$1=MAX($1:$1),$R69-SUM($T91:EG91),IF(EH$1=1,SUMIFS(69:69,$1:$1,"&gt;="&amp;1,$1:$1,"&lt;="&amp;INT(-$N91/30))+(-$N91/30-INT(-$N91/30))*SUMIFS(69:69,$1:$1,INT(-$N91/30)+1),0)+(-$N91/30-INT(-$N91/30))*SUMIFS(69:69,$1:$1,EH$1+INT(-$N91/30)+1)+(INT(-$N91/30)+1--$N91/30)*SUMIFS(69:69,$1:$1,EH$1+INT(-$N91/30))))</f>
        <v>0</v>
      </c>
      <c r="EI91" s="40">
        <f>IF(EI$7="",0,IF(EI$1=MAX($1:$1),$R69-SUM($T91:EH91),IF(EI$1=1,SUMIFS(69:69,$1:$1,"&gt;="&amp;1,$1:$1,"&lt;="&amp;INT(-$N91/30))+(-$N91/30-INT(-$N91/30))*SUMIFS(69:69,$1:$1,INT(-$N91/30)+1),0)+(-$N91/30-INT(-$N91/30))*SUMIFS(69:69,$1:$1,EI$1+INT(-$N91/30)+1)+(INT(-$N91/30)+1--$N91/30)*SUMIFS(69:69,$1:$1,EI$1+INT(-$N91/30))))</f>
        <v>0</v>
      </c>
      <c r="EJ91" s="40">
        <f>IF(EJ$7="",0,IF(EJ$1=MAX($1:$1),$R69-SUM($T91:EI91),IF(EJ$1=1,SUMIFS(69:69,$1:$1,"&gt;="&amp;1,$1:$1,"&lt;="&amp;INT(-$N91/30))+(-$N91/30-INT(-$N91/30))*SUMIFS(69:69,$1:$1,INT(-$N91/30)+1),0)+(-$N91/30-INT(-$N91/30))*SUMIFS(69:69,$1:$1,EJ$1+INT(-$N91/30)+1)+(INT(-$N91/30)+1--$N91/30)*SUMIFS(69:69,$1:$1,EJ$1+INT(-$N91/30))))</f>
        <v>0</v>
      </c>
      <c r="EK91" s="40">
        <f>IF(EK$7="",0,IF(EK$1=MAX($1:$1),$R69-SUM($T91:EJ91),IF(EK$1=1,SUMIFS(69:69,$1:$1,"&gt;="&amp;1,$1:$1,"&lt;="&amp;INT(-$N91/30))+(-$N91/30-INT(-$N91/30))*SUMIFS(69:69,$1:$1,INT(-$N91/30)+1),0)+(-$N91/30-INT(-$N91/30))*SUMIFS(69:69,$1:$1,EK$1+INT(-$N91/30)+1)+(INT(-$N91/30)+1--$N91/30)*SUMIFS(69:69,$1:$1,EK$1+INT(-$N91/30))))</f>
        <v>0</v>
      </c>
      <c r="EL91" s="40">
        <f>IF(EL$7="",0,IF(EL$1=MAX($1:$1),$R69-SUM($T91:EK91),IF(EL$1=1,SUMIFS(69:69,$1:$1,"&gt;="&amp;1,$1:$1,"&lt;="&amp;INT(-$N91/30))+(-$N91/30-INT(-$N91/30))*SUMIFS(69:69,$1:$1,INT(-$N91/30)+1),0)+(-$N91/30-INT(-$N91/30))*SUMIFS(69:69,$1:$1,EL$1+INT(-$N91/30)+1)+(INT(-$N91/30)+1--$N91/30)*SUMIFS(69:69,$1:$1,EL$1+INT(-$N91/30))))</f>
        <v>0</v>
      </c>
      <c r="EM91" s="40">
        <f>IF(EM$7="",0,IF(EM$1=MAX($1:$1),$R69-SUM($T91:EL91),IF(EM$1=1,SUMIFS(69:69,$1:$1,"&gt;="&amp;1,$1:$1,"&lt;="&amp;INT(-$N91/30))+(-$N91/30-INT(-$N91/30))*SUMIFS(69:69,$1:$1,INT(-$N91/30)+1),0)+(-$N91/30-INT(-$N91/30))*SUMIFS(69:69,$1:$1,EM$1+INT(-$N91/30)+1)+(INT(-$N91/30)+1--$N91/30)*SUMIFS(69:69,$1:$1,EM$1+INT(-$N91/30))))</f>
        <v>0</v>
      </c>
      <c r="EN91" s="40">
        <f>IF(EN$7="",0,IF(EN$1=MAX($1:$1),$R69-SUM($T91:EM91),IF(EN$1=1,SUMIFS(69:69,$1:$1,"&gt;="&amp;1,$1:$1,"&lt;="&amp;INT(-$N91/30))+(-$N91/30-INT(-$N91/30))*SUMIFS(69:69,$1:$1,INT(-$N91/30)+1),0)+(-$N91/30-INT(-$N91/30))*SUMIFS(69:69,$1:$1,EN$1+INT(-$N91/30)+1)+(INT(-$N91/30)+1--$N91/30)*SUMIFS(69:69,$1:$1,EN$1+INT(-$N91/30))))</f>
        <v>0</v>
      </c>
      <c r="EO91" s="40">
        <f>IF(EO$7="",0,IF(EO$1=MAX($1:$1),$R69-SUM($T91:EN91),IF(EO$1=1,SUMIFS(69:69,$1:$1,"&gt;="&amp;1,$1:$1,"&lt;="&amp;INT(-$N91/30))+(-$N91/30-INT(-$N91/30))*SUMIFS(69:69,$1:$1,INT(-$N91/30)+1),0)+(-$N91/30-INT(-$N91/30))*SUMIFS(69:69,$1:$1,EO$1+INT(-$N91/30)+1)+(INT(-$N91/30)+1--$N91/30)*SUMIFS(69:69,$1:$1,EO$1+INT(-$N91/30))))</f>
        <v>0</v>
      </c>
      <c r="EP91" s="40">
        <f>IF(EP$7="",0,IF(EP$1=MAX($1:$1),$R69-SUM($T91:EO91),IF(EP$1=1,SUMIFS(69:69,$1:$1,"&gt;="&amp;1,$1:$1,"&lt;="&amp;INT(-$N91/30))+(-$N91/30-INT(-$N91/30))*SUMIFS(69:69,$1:$1,INT(-$N91/30)+1),0)+(-$N91/30-INT(-$N91/30))*SUMIFS(69:69,$1:$1,EP$1+INT(-$N91/30)+1)+(INT(-$N91/30)+1--$N91/30)*SUMIFS(69:69,$1:$1,EP$1+INT(-$N91/30))))</f>
        <v>0</v>
      </c>
      <c r="EQ91" s="40">
        <f>IF(EQ$7="",0,IF(EQ$1=MAX($1:$1),$R69-SUM($T91:EP91),IF(EQ$1=1,SUMIFS(69:69,$1:$1,"&gt;="&amp;1,$1:$1,"&lt;="&amp;INT(-$N91/30))+(-$N91/30-INT(-$N91/30))*SUMIFS(69:69,$1:$1,INT(-$N91/30)+1),0)+(-$N91/30-INT(-$N91/30))*SUMIFS(69:69,$1:$1,EQ$1+INT(-$N91/30)+1)+(INT(-$N91/30)+1--$N91/30)*SUMIFS(69:69,$1:$1,EQ$1+INT(-$N91/30))))</f>
        <v>0</v>
      </c>
      <c r="ER91" s="40">
        <f>IF(ER$7="",0,IF(ER$1=MAX($1:$1),$R69-SUM($T91:EQ91),IF(ER$1=1,SUMIFS(69:69,$1:$1,"&gt;="&amp;1,$1:$1,"&lt;="&amp;INT(-$N91/30))+(-$N91/30-INT(-$N91/30))*SUMIFS(69:69,$1:$1,INT(-$N91/30)+1),0)+(-$N91/30-INT(-$N91/30))*SUMIFS(69:69,$1:$1,ER$1+INT(-$N91/30)+1)+(INT(-$N91/30)+1--$N91/30)*SUMIFS(69:69,$1:$1,ER$1+INT(-$N91/30))))</f>
        <v>0</v>
      </c>
      <c r="ES91" s="40">
        <f>IF(ES$7="",0,IF(ES$1=MAX($1:$1),$R69-SUM($T91:ER91),IF(ES$1=1,SUMIFS(69:69,$1:$1,"&gt;="&amp;1,$1:$1,"&lt;="&amp;INT(-$N91/30))+(-$N91/30-INT(-$N91/30))*SUMIFS(69:69,$1:$1,INT(-$N91/30)+1),0)+(-$N91/30-INT(-$N91/30))*SUMIFS(69:69,$1:$1,ES$1+INT(-$N91/30)+1)+(INT(-$N91/30)+1--$N91/30)*SUMIFS(69:69,$1:$1,ES$1+INT(-$N91/30))))</f>
        <v>0</v>
      </c>
      <c r="ET91" s="40">
        <f>IF(ET$7="",0,IF(ET$1=MAX($1:$1),$R69-SUM($T91:ES91),IF(ET$1=1,SUMIFS(69:69,$1:$1,"&gt;="&amp;1,$1:$1,"&lt;="&amp;INT(-$N91/30))+(-$N91/30-INT(-$N91/30))*SUMIFS(69:69,$1:$1,INT(-$N91/30)+1),0)+(-$N91/30-INT(-$N91/30))*SUMIFS(69:69,$1:$1,ET$1+INT(-$N91/30)+1)+(INT(-$N91/30)+1--$N91/30)*SUMIFS(69:69,$1:$1,ET$1+INT(-$N91/30))))</f>
        <v>0</v>
      </c>
      <c r="EU91" s="40">
        <f>IF(EU$7="",0,IF(EU$1=MAX($1:$1),$R69-SUM($T91:ET91),IF(EU$1=1,SUMIFS(69:69,$1:$1,"&gt;="&amp;1,$1:$1,"&lt;="&amp;INT(-$N91/30))+(-$N91/30-INT(-$N91/30))*SUMIFS(69:69,$1:$1,INT(-$N91/30)+1),0)+(-$N91/30-INT(-$N91/30))*SUMIFS(69:69,$1:$1,EU$1+INT(-$N91/30)+1)+(INT(-$N91/30)+1--$N91/30)*SUMIFS(69:69,$1:$1,EU$1+INT(-$N91/30))))</f>
        <v>0</v>
      </c>
      <c r="EV91" s="40">
        <f>IF(EV$7="",0,IF(EV$1=MAX($1:$1),$R69-SUM($T91:EU91),IF(EV$1=1,SUMIFS(69:69,$1:$1,"&gt;="&amp;1,$1:$1,"&lt;="&amp;INT(-$N91/30))+(-$N91/30-INT(-$N91/30))*SUMIFS(69:69,$1:$1,INT(-$N91/30)+1),0)+(-$N91/30-INT(-$N91/30))*SUMIFS(69:69,$1:$1,EV$1+INT(-$N91/30)+1)+(INT(-$N91/30)+1--$N91/30)*SUMIFS(69:69,$1:$1,EV$1+INT(-$N91/30))))</f>
        <v>0</v>
      </c>
      <c r="EW91" s="40">
        <f>IF(EW$7="",0,IF(EW$1=MAX($1:$1),$R69-SUM($T91:EV91),IF(EW$1=1,SUMIFS(69:69,$1:$1,"&gt;="&amp;1,$1:$1,"&lt;="&amp;INT(-$N91/30))+(-$N91/30-INT(-$N91/30))*SUMIFS(69:69,$1:$1,INT(-$N91/30)+1),0)+(-$N91/30-INT(-$N91/30))*SUMIFS(69:69,$1:$1,EW$1+INT(-$N91/30)+1)+(INT(-$N91/30)+1--$N91/30)*SUMIFS(69:69,$1:$1,EW$1+INT(-$N91/30))))</f>
        <v>0</v>
      </c>
      <c r="EX91" s="40">
        <f>IF(EX$7="",0,IF(EX$1=MAX($1:$1),$R69-SUM($T91:EW91),IF(EX$1=1,SUMIFS(69:69,$1:$1,"&gt;="&amp;1,$1:$1,"&lt;="&amp;INT(-$N91/30))+(-$N91/30-INT(-$N91/30))*SUMIFS(69:69,$1:$1,INT(-$N91/30)+1),0)+(-$N91/30-INT(-$N91/30))*SUMIFS(69:69,$1:$1,EX$1+INT(-$N91/30)+1)+(INT(-$N91/30)+1--$N91/30)*SUMIFS(69:69,$1:$1,EX$1+INT(-$N91/30))))</f>
        <v>0</v>
      </c>
      <c r="EY91" s="40">
        <f>IF(EY$7="",0,IF(EY$1=MAX($1:$1),$R69-SUM($T91:EX91),IF(EY$1=1,SUMIFS(69:69,$1:$1,"&gt;="&amp;1,$1:$1,"&lt;="&amp;INT(-$N91/30))+(-$N91/30-INT(-$N91/30))*SUMIFS(69:69,$1:$1,INT(-$N91/30)+1),0)+(-$N91/30-INT(-$N91/30))*SUMIFS(69:69,$1:$1,EY$1+INT(-$N91/30)+1)+(INT(-$N91/30)+1--$N91/30)*SUMIFS(69:69,$1:$1,EY$1+INT(-$N91/30))))</f>
        <v>0</v>
      </c>
      <c r="EZ91" s="40">
        <f>IF(EZ$7="",0,IF(EZ$1=MAX($1:$1),$R69-SUM($T91:EY91),IF(EZ$1=1,SUMIFS(69:69,$1:$1,"&gt;="&amp;1,$1:$1,"&lt;="&amp;INT(-$N91/30))+(-$N91/30-INT(-$N91/30))*SUMIFS(69:69,$1:$1,INT(-$N91/30)+1),0)+(-$N91/30-INT(-$N91/30))*SUMIFS(69:69,$1:$1,EZ$1+INT(-$N91/30)+1)+(INT(-$N91/30)+1--$N91/30)*SUMIFS(69:69,$1:$1,EZ$1+INT(-$N91/30))))</f>
        <v>0</v>
      </c>
      <c r="FA91" s="40">
        <f>IF(FA$7="",0,IF(FA$1=MAX($1:$1),$R69-SUM($T91:EZ91),IF(FA$1=1,SUMIFS(69:69,$1:$1,"&gt;="&amp;1,$1:$1,"&lt;="&amp;INT(-$N91/30))+(-$N91/30-INT(-$N91/30))*SUMIFS(69:69,$1:$1,INT(-$N91/30)+1),0)+(-$N91/30-INT(-$N91/30))*SUMIFS(69:69,$1:$1,FA$1+INT(-$N91/30)+1)+(INT(-$N91/30)+1--$N91/30)*SUMIFS(69:69,$1:$1,FA$1+INT(-$N91/30))))</f>
        <v>0</v>
      </c>
      <c r="FB91" s="40">
        <f>IF(FB$7="",0,IF(FB$1=MAX($1:$1),$R69-SUM($T91:FA91),IF(FB$1=1,SUMIFS(69:69,$1:$1,"&gt;="&amp;1,$1:$1,"&lt;="&amp;INT(-$N91/30))+(-$N91/30-INT(-$N91/30))*SUMIFS(69:69,$1:$1,INT(-$N91/30)+1),0)+(-$N91/30-INT(-$N91/30))*SUMIFS(69:69,$1:$1,FB$1+INT(-$N91/30)+1)+(INT(-$N91/30)+1--$N91/30)*SUMIFS(69:69,$1:$1,FB$1+INT(-$N91/30))))</f>
        <v>0</v>
      </c>
      <c r="FC91" s="40">
        <f>IF(FC$7="",0,IF(FC$1=MAX($1:$1),$R69-SUM($T91:FB91),IF(FC$1=1,SUMIFS(69:69,$1:$1,"&gt;="&amp;1,$1:$1,"&lt;="&amp;INT(-$N91/30))+(-$N91/30-INT(-$N91/30))*SUMIFS(69:69,$1:$1,INT(-$N91/30)+1),0)+(-$N91/30-INT(-$N91/30))*SUMIFS(69:69,$1:$1,FC$1+INT(-$N91/30)+1)+(INT(-$N91/30)+1--$N91/30)*SUMIFS(69:69,$1:$1,FC$1+INT(-$N91/30))))</f>
        <v>0</v>
      </c>
      <c r="FD91" s="40">
        <f>IF(FD$7="",0,IF(FD$1=MAX($1:$1),$R69-SUM($T91:FC91),IF(FD$1=1,SUMIFS(69:69,$1:$1,"&gt;="&amp;1,$1:$1,"&lt;="&amp;INT(-$N91/30))+(-$N91/30-INT(-$N91/30))*SUMIFS(69:69,$1:$1,INT(-$N91/30)+1),0)+(-$N91/30-INT(-$N91/30))*SUMIFS(69:69,$1:$1,FD$1+INT(-$N91/30)+1)+(INT(-$N91/30)+1--$N91/30)*SUMIFS(69:69,$1:$1,FD$1+INT(-$N91/30))))</f>
        <v>0</v>
      </c>
      <c r="FE91" s="40">
        <f>IF(FE$7="",0,IF(FE$1=MAX($1:$1),$R69-SUM($T91:FD91),IF(FE$1=1,SUMIFS(69:69,$1:$1,"&gt;="&amp;1,$1:$1,"&lt;="&amp;INT(-$N91/30))+(-$N91/30-INT(-$N91/30))*SUMIFS(69:69,$1:$1,INT(-$N91/30)+1),0)+(-$N91/30-INT(-$N91/30))*SUMIFS(69:69,$1:$1,FE$1+INT(-$N91/30)+1)+(INT(-$N91/30)+1--$N91/30)*SUMIFS(69:69,$1:$1,FE$1+INT(-$N91/30))))</f>
        <v>0</v>
      </c>
      <c r="FF91" s="40">
        <f>IF(FF$7="",0,IF(FF$1=MAX($1:$1),$R69-SUM($T91:FE91),IF(FF$1=1,SUMIFS(69:69,$1:$1,"&gt;="&amp;1,$1:$1,"&lt;="&amp;INT(-$N91/30))+(-$N91/30-INT(-$N91/30))*SUMIFS(69:69,$1:$1,INT(-$N91/30)+1),0)+(-$N91/30-INT(-$N91/30))*SUMIFS(69:69,$1:$1,FF$1+INT(-$N91/30)+1)+(INT(-$N91/30)+1--$N91/30)*SUMIFS(69:69,$1:$1,FF$1+INT(-$N91/30))))</f>
        <v>0</v>
      </c>
      <c r="FG91" s="40">
        <f>IF(FG$7="",0,IF(FG$1=MAX($1:$1),$R69-SUM($T91:FF91),IF(FG$1=1,SUMIFS(69:69,$1:$1,"&gt;="&amp;1,$1:$1,"&lt;="&amp;INT(-$N91/30))+(-$N91/30-INT(-$N91/30))*SUMIFS(69:69,$1:$1,INT(-$N91/30)+1),0)+(-$N91/30-INT(-$N91/30))*SUMIFS(69:69,$1:$1,FG$1+INT(-$N91/30)+1)+(INT(-$N91/30)+1--$N91/30)*SUMIFS(69:69,$1:$1,FG$1+INT(-$N91/30))))</f>
        <v>0</v>
      </c>
      <c r="FH91" s="40">
        <f>IF(FH$7="",0,IF(FH$1=MAX($1:$1),$R69-SUM($T91:FG91),IF(FH$1=1,SUMIFS(69:69,$1:$1,"&gt;="&amp;1,$1:$1,"&lt;="&amp;INT(-$N91/30))+(-$N91/30-INT(-$N91/30))*SUMIFS(69:69,$1:$1,INT(-$N91/30)+1),0)+(-$N91/30-INT(-$N91/30))*SUMIFS(69:69,$1:$1,FH$1+INT(-$N91/30)+1)+(INT(-$N91/30)+1--$N91/30)*SUMIFS(69:69,$1:$1,FH$1+INT(-$N91/30))))</f>
        <v>0</v>
      </c>
      <c r="FI91" s="40">
        <f>IF(FI$7="",0,IF(FI$1=MAX($1:$1),$R69-SUM($T91:FH91),IF(FI$1=1,SUMIFS(69:69,$1:$1,"&gt;="&amp;1,$1:$1,"&lt;="&amp;INT(-$N91/30))+(-$N91/30-INT(-$N91/30))*SUMIFS(69:69,$1:$1,INT(-$N91/30)+1),0)+(-$N91/30-INT(-$N91/30))*SUMIFS(69:69,$1:$1,FI$1+INT(-$N91/30)+1)+(INT(-$N91/30)+1--$N91/30)*SUMIFS(69:69,$1:$1,FI$1+INT(-$N91/30))))</f>
        <v>0</v>
      </c>
      <c r="FJ91" s="40">
        <f>IF(FJ$7="",0,IF(FJ$1=MAX($1:$1),$R69-SUM($T91:FI91),IF(FJ$1=1,SUMIFS(69:69,$1:$1,"&gt;="&amp;1,$1:$1,"&lt;="&amp;INT(-$N91/30))+(-$N91/30-INT(-$N91/30))*SUMIFS(69:69,$1:$1,INT(-$N91/30)+1),0)+(-$N91/30-INT(-$N91/30))*SUMIFS(69:69,$1:$1,FJ$1+INT(-$N91/30)+1)+(INT(-$N91/30)+1--$N91/30)*SUMIFS(69:69,$1:$1,FJ$1+INT(-$N91/30))))</f>
        <v>0</v>
      </c>
      <c r="FK91" s="40">
        <f>IF(FK$7="",0,IF(FK$1=MAX($1:$1),$R69-SUM($T91:FJ91),IF(FK$1=1,SUMIFS(69:69,$1:$1,"&gt;="&amp;1,$1:$1,"&lt;="&amp;INT(-$N91/30))+(-$N91/30-INT(-$N91/30))*SUMIFS(69:69,$1:$1,INT(-$N91/30)+1),0)+(-$N91/30-INT(-$N91/30))*SUMIFS(69:69,$1:$1,FK$1+INT(-$N91/30)+1)+(INT(-$N91/30)+1--$N91/30)*SUMIFS(69:69,$1:$1,FK$1+INT(-$N91/30))))</f>
        <v>0</v>
      </c>
      <c r="FL91" s="40">
        <f>IF(FL$7="",0,IF(FL$1=MAX($1:$1),$R69-SUM($T91:FK91),IF(FL$1=1,SUMIFS(69:69,$1:$1,"&gt;="&amp;1,$1:$1,"&lt;="&amp;INT(-$N91/30))+(-$N91/30-INT(-$N91/30))*SUMIFS(69:69,$1:$1,INT(-$N91/30)+1),0)+(-$N91/30-INT(-$N91/30))*SUMIFS(69:69,$1:$1,FL$1+INT(-$N91/30)+1)+(INT(-$N91/30)+1--$N91/30)*SUMIFS(69:69,$1:$1,FL$1+INT(-$N91/30))))</f>
        <v>0</v>
      </c>
      <c r="FM91" s="40">
        <f>IF(FM$7="",0,IF(FM$1=MAX($1:$1),$R69-SUM($T91:FL91),IF(FM$1=1,SUMIFS(69:69,$1:$1,"&gt;="&amp;1,$1:$1,"&lt;="&amp;INT(-$N91/30))+(-$N91/30-INT(-$N91/30))*SUMIFS(69:69,$1:$1,INT(-$N91/30)+1),0)+(-$N91/30-INT(-$N91/30))*SUMIFS(69:69,$1:$1,FM$1+INT(-$N91/30)+1)+(INT(-$N91/30)+1--$N91/30)*SUMIFS(69:69,$1:$1,FM$1+INT(-$N91/30))))</f>
        <v>0</v>
      </c>
      <c r="FN91" s="40">
        <f>IF(FN$7="",0,IF(FN$1=MAX($1:$1),$R69-SUM($T91:FM91),IF(FN$1=1,SUMIFS(69:69,$1:$1,"&gt;="&amp;1,$1:$1,"&lt;="&amp;INT(-$N91/30))+(-$N91/30-INT(-$N91/30))*SUMIFS(69:69,$1:$1,INT(-$N91/30)+1),0)+(-$N91/30-INT(-$N91/30))*SUMIFS(69:69,$1:$1,FN$1+INT(-$N91/30)+1)+(INT(-$N91/30)+1--$N91/30)*SUMIFS(69:69,$1:$1,FN$1+INT(-$N91/30))))</f>
        <v>0</v>
      </c>
      <c r="FO91" s="40">
        <f>IF(FO$7="",0,IF(FO$1=MAX($1:$1),$R69-SUM($T91:FN91),IF(FO$1=1,SUMIFS(69:69,$1:$1,"&gt;="&amp;1,$1:$1,"&lt;="&amp;INT(-$N91/30))+(-$N91/30-INT(-$N91/30))*SUMIFS(69:69,$1:$1,INT(-$N91/30)+1),0)+(-$N91/30-INT(-$N91/30))*SUMIFS(69:69,$1:$1,FO$1+INT(-$N91/30)+1)+(INT(-$N91/30)+1--$N91/30)*SUMIFS(69:69,$1:$1,FO$1+INT(-$N91/30))))</f>
        <v>0</v>
      </c>
      <c r="FP91" s="40">
        <f>IF(FP$7="",0,IF(FP$1=MAX($1:$1),$R69-SUM($T91:FO91),IF(FP$1=1,SUMIFS(69:69,$1:$1,"&gt;="&amp;1,$1:$1,"&lt;="&amp;INT(-$N91/30))+(-$N91/30-INT(-$N91/30))*SUMIFS(69:69,$1:$1,INT(-$N91/30)+1),0)+(-$N91/30-INT(-$N91/30))*SUMIFS(69:69,$1:$1,FP$1+INT(-$N91/30)+1)+(INT(-$N91/30)+1--$N91/30)*SUMIFS(69:69,$1:$1,FP$1+INT(-$N91/30))))</f>
        <v>0</v>
      </c>
      <c r="FQ91" s="40">
        <f>IF(FQ$7="",0,IF(FQ$1=MAX($1:$1),$R69-SUM($T91:FP91),IF(FQ$1=1,SUMIFS(69:69,$1:$1,"&gt;="&amp;1,$1:$1,"&lt;="&amp;INT(-$N91/30))+(-$N91/30-INT(-$N91/30))*SUMIFS(69:69,$1:$1,INT(-$N91/30)+1),0)+(-$N91/30-INT(-$N91/30))*SUMIFS(69:69,$1:$1,FQ$1+INT(-$N91/30)+1)+(INT(-$N91/30)+1--$N91/30)*SUMIFS(69:69,$1:$1,FQ$1+INT(-$N91/30))))</f>
        <v>0</v>
      </c>
      <c r="FR91" s="40">
        <f>IF(FR$7="",0,IF(FR$1=MAX($1:$1),$R69-SUM($T91:FQ91),IF(FR$1=1,SUMIFS(69:69,$1:$1,"&gt;="&amp;1,$1:$1,"&lt;="&amp;INT(-$N91/30))+(-$N91/30-INT(-$N91/30))*SUMIFS(69:69,$1:$1,INT(-$N91/30)+1),0)+(-$N91/30-INT(-$N91/30))*SUMIFS(69:69,$1:$1,FR$1+INT(-$N91/30)+1)+(INT(-$N91/30)+1--$N91/30)*SUMIFS(69:69,$1:$1,FR$1+INT(-$N91/30))))</f>
        <v>0</v>
      </c>
      <c r="FS91" s="40">
        <f>IF(FS$7="",0,IF(FS$1=MAX($1:$1),$R69-SUM($T91:FR91),IF(FS$1=1,SUMIFS(69:69,$1:$1,"&gt;="&amp;1,$1:$1,"&lt;="&amp;INT(-$N91/30))+(-$N91/30-INT(-$N91/30))*SUMIFS(69:69,$1:$1,INT(-$N91/30)+1),0)+(-$N91/30-INT(-$N91/30))*SUMIFS(69:69,$1:$1,FS$1+INT(-$N91/30)+1)+(INT(-$N91/30)+1--$N91/30)*SUMIFS(69:69,$1:$1,FS$1+INT(-$N91/30))))</f>
        <v>0</v>
      </c>
      <c r="FT91" s="40">
        <f>IF(FT$7="",0,IF(FT$1=MAX($1:$1),$R69-SUM($T91:FS91),IF(FT$1=1,SUMIFS(69:69,$1:$1,"&gt;="&amp;1,$1:$1,"&lt;="&amp;INT(-$N91/30))+(-$N91/30-INT(-$N91/30))*SUMIFS(69:69,$1:$1,INT(-$N91/30)+1),0)+(-$N91/30-INT(-$N91/30))*SUMIFS(69:69,$1:$1,FT$1+INT(-$N91/30)+1)+(INT(-$N91/30)+1--$N91/30)*SUMIFS(69:69,$1:$1,FT$1+INT(-$N91/30))))</f>
        <v>0</v>
      </c>
      <c r="FU91" s="40">
        <f>IF(FU$7="",0,IF(FU$1=MAX($1:$1),$R69-SUM($T91:FT91),IF(FU$1=1,SUMIFS(69:69,$1:$1,"&gt;="&amp;1,$1:$1,"&lt;="&amp;INT(-$N91/30))+(-$N91/30-INT(-$N91/30))*SUMIFS(69:69,$1:$1,INT(-$N91/30)+1),0)+(-$N91/30-INT(-$N91/30))*SUMIFS(69:69,$1:$1,FU$1+INT(-$N91/30)+1)+(INT(-$N91/30)+1--$N91/30)*SUMIFS(69:69,$1:$1,FU$1+INT(-$N91/30))))</f>
        <v>0</v>
      </c>
      <c r="FV91" s="40">
        <f>IF(FV$7="",0,IF(FV$1=MAX($1:$1),$R69-SUM($T91:FU91),IF(FV$1=1,SUMIFS(69:69,$1:$1,"&gt;="&amp;1,$1:$1,"&lt;="&amp;INT(-$N91/30))+(-$N91/30-INT(-$N91/30))*SUMIFS(69:69,$1:$1,INT(-$N91/30)+1),0)+(-$N91/30-INT(-$N91/30))*SUMIFS(69:69,$1:$1,FV$1+INT(-$N91/30)+1)+(INT(-$N91/30)+1--$N91/30)*SUMIFS(69:69,$1:$1,FV$1+INT(-$N91/30))))</f>
        <v>0</v>
      </c>
      <c r="FW91" s="40">
        <f>IF(FW$7="",0,IF(FW$1=MAX($1:$1),$R69-SUM($T91:FV91),IF(FW$1=1,SUMIFS(69:69,$1:$1,"&gt;="&amp;1,$1:$1,"&lt;="&amp;INT(-$N91/30))+(-$N91/30-INT(-$N91/30))*SUMIFS(69:69,$1:$1,INT(-$N91/30)+1),0)+(-$N91/30-INT(-$N91/30))*SUMIFS(69:69,$1:$1,FW$1+INT(-$N91/30)+1)+(INT(-$N91/30)+1--$N91/30)*SUMIFS(69:69,$1:$1,FW$1+INT(-$N91/30))))</f>
        <v>0</v>
      </c>
      <c r="FX91" s="40">
        <f>IF(FX$7="",0,IF(FX$1=MAX($1:$1),$R69-SUM($T91:FW91),IF(FX$1=1,SUMIFS(69:69,$1:$1,"&gt;="&amp;1,$1:$1,"&lt;="&amp;INT(-$N91/30))+(-$N91/30-INT(-$N91/30))*SUMIFS(69:69,$1:$1,INT(-$N91/30)+1),0)+(-$N91/30-INT(-$N91/30))*SUMIFS(69:69,$1:$1,FX$1+INT(-$N91/30)+1)+(INT(-$N91/30)+1--$N91/30)*SUMIFS(69:69,$1:$1,FX$1+INT(-$N91/30))))</f>
        <v>0</v>
      </c>
      <c r="FY91" s="40">
        <f>IF(FY$7="",0,IF(FY$1=MAX($1:$1),$R69-SUM($T91:FX91),IF(FY$1=1,SUMIFS(69:69,$1:$1,"&gt;="&amp;1,$1:$1,"&lt;="&amp;INT(-$N91/30))+(-$N91/30-INT(-$N91/30))*SUMIFS(69:69,$1:$1,INT(-$N91/30)+1),0)+(-$N91/30-INT(-$N91/30))*SUMIFS(69:69,$1:$1,FY$1+INT(-$N91/30)+1)+(INT(-$N91/30)+1--$N91/30)*SUMIFS(69:69,$1:$1,FY$1+INT(-$N91/30))))</f>
        <v>0</v>
      </c>
      <c r="FZ91" s="40">
        <f>IF(FZ$7="",0,IF(FZ$1=MAX($1:$1),$R69-SUM($T91:FY91),IF(FZ$1=1,SUMIFS(69:69,$1:$1,"&gt;="&amp;1,$1:$1,"&lt;="&amp;INT(-$N91/30))+(-$N91/30-INT(-$N91/30))*SUMIFS(69:69,$1:$1,INT(-$N91/30)+1),0)+(-$N91/30-INT(-$N91/30))*SUMIFS(69:69,$1:$1,FZ$1+INT(-$N91/30)+1)+(INT(-$N91/30)+1--$N91/30)*SUMIFS(69:69,$1:$1,FZ$1+INT(-$N91/30))))</f>
        <v>0</v>
      </c>
      <c r="GA91" s="40">
        <f>IF(GA$7="",0,IF(GA$1=MAX($1:$1),$R69-SUM($T91:FZ91),IF(GA$1=1,SUMIFS(69:69,$1:$1,"&gt;="&amp;1,$1:$1,"&lt;="&amp;INT(-$N91/30))+(-$N91/30-INT(-$N91/30))*SUMIFS(69:69,$1:$1,INT(-$N91/30)+1),0)+(-$N91/30-INT(-$N91/30))*SUMIFS(69:69,$1:$1,GA$1+INT(-$N91/30)+1)+(INT(-$N91/30)+1--$N91/30)*SUMIFS(69:69,$1:$1,GA$1+INT(-$N91/30))))</f>
        <v>0</v>
      </c>
      <c r="GB91" s="40">
        <f>IF(GB$7="",0,IF(GB$1=MAX($1:$1),$R69-SUM($T91:GA91),IF(GB$1=1,SUMIFS(69:69,$1:$1,"&gt;="&amp;1,$1:$1,"&lt;="&amp;INT(-$N91/30))+(-$N91/30-INT(-$N91/30))*SUMIFS(69:69,$1:$1,INT(-$N91/30)+1),0)+(-$N91/30-INT(-$N91/30))*SUMIFS(69:69,$1:$1,GB$1+INT(-$N91/30)+1)+(INT(-$N91/30)+1--$N91/30)*SUMIFS(69:69,$1:$1,GB$1+INT(-$N91/30))))</f>
        <v>0</v>
      </c>
      <c r="GC91" s="40">
        <f>IF(GC$7="",0,IF(GC$1=MAX($1:$1),$R69-SUM($T91:GB91),IF(GC$1=1,SUMIFS(69:69,$1:$1,"&gt;="&amp;1,$1:$1,"&lt;="&amp;INT(-$N91/30))+(-$N91/30-INT(-$N91/30))*SUMIFS(69:69,$1:$1,INT(-$N91/30)+1),0)+(-$N91/30-INT(-$N91/30))*SUMIFS(69:69,$1:$1,GC$1+INT(-$N91/30)+1)+(INT(-$N91/30)+1--$N91/30)*SUMIFS(69:69,$1:$1,GC$1+INT(-$N91/30))))</f>
        <v>0</v>
      </c>
      <c r="GD91" s="40">
        <f>IF(GD$7="",0,IF(GD$1=MAX($1:$1),$R69-SUM($T91:GC91),IF(GD$1=1,SUMIFS(69:69,$1:$1,"&gt;="&amp;1,$1:$1,"&lt;="&amp;INT(-$N91/30))+(-$N91/30-INT(-$N91/30))*SUMIFS(69:69,$1:$1,INT(-$N91/30)+1),0)+(-$N91/30-INT(-$N91/30))*SUMIFS(69:69,$1:$1,GD$1+INT(-$N91/30)+1)+(INT(-$N91/30)+1--$N91/30)*SUMIFS(69:69,$1:$1,GD$1+INT(-$N91/30))))</f>
        <v>0</v>
      </c>
      <c r="GE91" s="40">
        <f>IF(GE$7="",0,IF(GE$1=MAX($1:$1),$R69-SUM($T91:GD91),IF(GE$1=1,SUMIFS(69:69,$1:$1,"&gt;="&amp;1,$1:$1,"&lt;="&amp;INT(-$N91/30))+(-$N91/30-INT(-$N91/30))*SUMIFS(69:69,$1:$1,INT(-$N91/30)+1),0)+(-$N91/30-INT(-$N91/30))*SUMIFS(69:69,$1:$1,GE$1+INT(-$N91/30)+1)+(INT(-$N91/30)+1--$N91/30)*SUMIFS(69:69,$1:$1,GE$1+INT(-$N91/30))))</f>
        <v>0</v>
      </c>
      <c r="GF91" s="40">
        <f>IF(GF$7="",0,IF(GF$1=MAX($1:$1),$R69-SUM($T91:GE91),IF(GF$1=1,SUMIFS(69:69,$1:$1,"&gt;="&amp;1,$1:$1,"&lt;="&amp;INT(-$N91/30))+(-$N91/30-INT(-$N91/30))*SUMIFS(69:69,$1:$1,INT(-$N91/30)+1),0)+(-$N91/30-INT(-$N91/30))*SUMIFS(69:69,$1:$1,GF$1+INT(-$N91/30)+1)+(INT(-$N91/30)+1--$N91/30)*SUMIFS(69:69,$1:$1,GF$1+INT(-$N91/30))))</f>
        <v>0</v>
      </c>
      <c r="GG91" s="40">
        <f>IF(GG$7="",0,IF(GG$1=MAX($1:$1),$R69-SUM($T91:GF91),IF(GG$1=1,SUMIFS(69:69,$1:$1,"&gt;="&amp;1,$1:$1,"&lt;="&amp;INT(-$N91/30))+(-$N91/30-INT(-$N91/30))*SUMIFS(69:69,$1:$1,INT(-$N91/30)+1),0)+(-$N91/30-INT(-$N91/30))*SUMIFS(69:69,$1:$1,GG$1+INT(-$N91/30)+1)+(INT(-$N91/30)+1--$N91/30)*SUMIFS(69:69,$1:$1,GG$1+INT(-$N91/30))))</f>
        <v>0</v>
      </c>
      <c r="GH91" s="40">
        <f>IF(GH$7="",0,IF(GH$1=MAX($1:$1),$R69-SUM($T91:GG91),IF(GH$1=1,SUMIFS(69:69,$1:$1,"&gt;="&amp;1,$1:$1,"&lt;="&amp;INT(-$N91/30))+(-$N91/30-INT(-$N91/30))*SUMIFS(69:69,$1:$1,INT(-$N91/30)+1),0)+(-$N91/30-INT(-$N91/30))*SUMIFS(69:69,$1:$1,GH$1+INT(-$N91/30)+1)+(INT(-$N91/30)+1--$N91/30)*SUMIFS(69:69,$1:$1,GH$1+INT(-$N91/30))))</f>
        <v>0</v>
      </c>
      <c r="GI91" s="40">
        <f>IF(GI$7="",0,IF(GI$1=MAX($1:$1),$R69-SUM($T91:GH91),IF(GI$1=1,SUMIFS(69:69,$1:$1,"&gt;="&amp;1,$1:$1,"&lt;="&amp;INT(-$N91/30))+(-$N91/30-INT(-$N91/30))*SUMIFS(69:69,$1:$1,INT(-$N91/30)+1),0)+(-$N91/30-INT(-$N91/30))*SUMIFS(69:69,$1:$1,GI$1+INT(-$N91/30)+1)+(INT(-$N91/30)+1--$N91/30)*SUMIFS(69:69,$1:$1,GI$1+INT(-$N91/30))))</f>
        <v>0</v>
      </c>
      <c r="GJ91" s="40">
        <f>IF(GJ$7="",0,IF(GJ$1=MAX($1:$1),$R69-SUM($T91:GI91),IF(GJ$1=1,SUMIFS(69:69,$1:$1,"&gt;="&amp;1,$1:$1,"&lt;="&amp;INT(-$N91/30))+(-$N91/30-INT(-$N91/30))*SUMIFS(69:69,$1:$1,INT(-$N91/30)+1),0)+(-$N91/30-INT(-$N91/30))*SUMIFS(69:69,$1:$1,GJ$1+INT(-$N91/30)+1)+(INT(-$N91/30)+1--$N91/30)*SUMIFS(69:69,$1:$1,GJ$1+INT(-$N91/30))))</f>
        <v>0</v>
      </c>
      <c r="GK91" s="40">
        <f>IF(GK$7="",0,IF(GK$1=MAX($1:$1),$R69-SUM($T91:GJ91),IF(GK$1=1,SUMIFS(69:69,$1:$1,"&gt;="&amp;1,$1:$1,"&lt;="&amp;INT(-$N91/30))+(-$N91/30-INT(-$N91/30))*SUMIFS(69:69,$1:$1,INT(-$N91/30)+1),0)+(-$N91/30-INT(-$N91/30))*SUMIFS(69:69,$1:$1,GK$1+INT(-$N91/30)+1)+(INT(-$N91/30)+1--$N91/30)*SUMIFS(69:69,$1:$1,GK$1+INT(-$N91/30))))</f>
        <v>0</v>
      </c>
      <c r="GL91" s="40">
        <f>IF(GL$7="",0,IF(GL$1=MAX($1:$1),$R69-SUM($T91:GK91),IF(GL$1=1,SUMIFS(69:69,$1:$1,"&gt;="&amp;1,$1:$1,"&lt;="&amp;INT(-$N91/30))+(-$N91/30-INT(-$N91/30))*SUMIFS(69:69,$1:$1,INT(-$N91/30)+1),0)+(-$N91/30-INT(-$N91/30))*SUMIFS(69:69,$1:$1,GL$1+INT(-$N91/30)+1)+(INT(-$N91/30)+1--$N91/30)*SUMIFS(69:69,$1:$1,GL$1+INT(-$N91/30))))</f>
        <v>0</v>
      </c>
      <c r="GM91" s="40">
        <f>IF(GM$7="",0,IF(GM$1=MAX($1:$1),$R69-SUM($T91:GL91),IF(GM$1=1,SUMIFS(69:69,$1:$1,"&gt;="&amp;1,$1:$1,"&lt;="&amp;INT(-$N91/30))+(-$N91/30-INT(-$N91/30))*SUMIFS(69:69,$1:$1,INT(-$N91/30)+1),0)+(-$N91/30-INT(-$N91/30))*SUMIFS(69:69,$1:$1,GM$1+INT(-$N91/30)+1)+(INT(-$N91/30)+1--$N91/30)*SUMIFS(69:69,$1:$1,GM$1+INT(-$N91/30))))</f>
        <v>0</v>
      </c>
      <c r="GN91" s="40">
        <f>IF(GN$7="",0,IF(GN$1=MAX($1:$1),$R69-SUM($T91:GM91),IF(GN$1=1,SUMIFS(69:69,$1:$1,"&gt;="&amp;1,$1:$1,"&lt;="&amp;INT(-$N91/30))+(-$N91/30-INT(-$N91/30))*SUMIFS(69:69,$1:$1,INT(-$N91/30)+1),0)+(-$N91/30-INT(-$N91/30))*SUMIFS(69:69,$1:$1,GN$1+INT(-$N91/30)+1)+(INT(-$N91/30)+1--$N91/30)*SUMIFS(69:69,$1:$1,GN$1+INT(-$N91/30))))</f>
        <v>0</v>
      </c>
      <c r="GO91" s="40">
        <f>IF(GO$7="",0,IF(GO$1=MAX($1:$1),$R69-SUM($T91:GN91),IF(GO$1=1,SUMIFS(69:69,$1:$1,"&gt;="&amp;1,$1:$1,"&lt;="&amp;INT(-$N91/30))+(-$N91/30-INT(-$N91/30))*SUMIFS(69:69,$1:$1,INT(-$N91/30)+1),0)+(-$N91/30-INT(-$N91/30))*SUMIFS(69:69,$1:$1,GO$1+INT(-$N91/30)+1)+(INT(-$N91/30)+1--$N91/30)*SUMIFS(69:69,$1:$1,GO$1+INT(-$N91/30))))</f>
        <v>0</v>
      </c>
      <c r="GP91" s="40">
        <f>IF(GP$7="",0,IF(GP$1=MAX($1:$1),$R69-SUM($T91:GO91),IF(GP$1=1,SUMIFS(69:69,$1:$1,"&gt;="&amp;1,$1:$1,"&lt;="&amp;INT(-$N91/30))+(-$N91/30-INT(-$N91/30))*SUMIFS(69:69,$1:$1,INT(-$N91/30)+1),0)+(-$N91/30-INT(-$N91/30))*SUMIFS(69:69,$1:$1,GP$1+INT(-$N91/30)+1)+(INT(-$N91/30)+1--$N91/30)*SUMIFS(69:69,$1:$1,GP$1+INT(-$N91/30))))</f>
        <v>0</v>
      </c>
      <c r="GQ91" s="40">
        <f>IF(GQ$7="",0,IF(GQ$1=MAX($1:$1),$R69-SUM($T91:GP91),IF(GQ$1=1,SUMIFS(69:69,$1:$1,"&gt;="&amp;1,$1:$1,"&lt;="&amp;INT(-$N91/30))+(-$N91/30-INT(-$N91/30))*SUMIFS(69:69,$1:$1,INT(-$N91/30)+1),0)+(-$N91/30-INT(-$N91/30))*SUMIFS(69:69,$1:$1,GQ$1+INT(-$N91/30)+1)+(INT(-$N91/30)+1--$N91/30)*SUMIFS(69:69,$1:$1,GQ$1+INT(-$N91/30))))</f>
        <v>0</v>
      </c>
      <c r="GR91" s="40">
        <f>IF(GR$7="",0,IF(GR$1=MAX($1:$1),$R69-SUM($T91:GQ91),IF(GR$1=1,SUMIFS(69:69,$1:$1,"&gt;="&amp;1,$1:$1,"&lt;="&amp;INT(-$N91/30))+(-$N91/30-INT(-$N91/30))*SUMIFS(69:69,$1:$1,INT(-$N91/30)+1),0)+(-$N91/30-INT(-$N91/30))*SUMIFS(69:69,$1:$1,GR$1+INT(-$N91/30)+1)+(INT(-$N91/30)+1--$N91/30)*SUMIFS(69:69,$1:$1,GR$1+INT(-$N91/30))))</f>
        <v>0</v>
      </c>
      <c r="GS91" s="40">
        <f>IF(GS$7="",0,IF(GS$1=MAX($1:$1),$R69-SUM($T91:GR91),IF(GS$1=1,SUMIFS(69:69,$1:$1,"&gt;="&amp;1,$1:$1,"&lt;="&amp;INT(-$N91/30))+(-$N91/30-INT(-$N91/30))*SUMIFS(69:69,$1:$1,INT(-$N91/30)+1),0)+(-$N91/30-INT(-$N91/30))*SUMIFS(69:69,$1:$1,GS$1+INT(-$N91/30)+1)+(INT(-$N91/30)+1--$N91/30)*SUMIFS(69:69,$1:$1,GS$1+INT(-$N91/30))))</f>
        <v>0</v>
      </c>
      <c r="GT91" s="40">
        <f>IF(GT$7="",0,IF(GT$1=MAX($1:$1),$R69-SUM($T91:GS91),IF(GT$1=1,SUMIFS(69:69,$1:$1,"&gt;="&amp;1,$1:$1,"&lt;="&amp;INT(-$N91/30))+(-$N91/30-INT(-$N91/30))*SUMIFS(69:69,$1:$1,INT(-$N91/30)+1),0)+(-$N91/30-INT(-$N91/30))*SUMIFS(69:69,$1:$1,GT$1+INT(-$N91/30)+1)+(INT(-$N91/30)+1--$N91/30)*SUMIFS(69:69,$1:$1,GT$1+INT(-$N91/30))))</f>
        <v>0</v>
      </c>
      <c r="GU91" s="40">
        <f>IF(GU$7="",0,IF(GU$1=MAX($1:$1),$R69-SUM($T91:GT91),IF(GU$1=1,SUMIFS(69:69,$1:$1,"&gt;="&amp;1,$1:$1,"&lt;="&amp;INT(-$N91/30))+(-$N91/30-INT(-$N91/30))*SUMIFS(69:69,$1:$1,INT(-$N91/30)+1),0)+(-$N91/30-INT(-$N91/30))*SUMIFS(69:69,$1:$1,GU$1+INT(-$N91/30)+1)+(INT(-$N91/30)+1--$N91/30)*SUMIFS(69:69,$1:$1,GU$1+INT(-$N91/30))))</f>
        <v>0</v>
      </c>
      <c r="GV91" s="40">
        <f>IF(GV$7="",0,IF(GV$1=MAX($1:$1),$R69-SUM($T91:GU91),IF(GV$1=1,SUMIFS(69:69,$1:$1,"&gt;="&amp;1,$1:$1,"&lt;="&amp;INT(-$N91/30))+(-$N91/30-INT(-$N91/30))*SUMIFS(69:69,$1:$1,INT(-$N91/30)+1),0)+(-$N91/30-INT(-$N91/30))*SUMIFS(69:69,$1:$1,GV$1+INT(-$N91/30)+1)+(INT(-$N91/30)+1--$N91/30)*SUMIFS(69:69,$1:$1,GV$1+INT(-$N91/30))))</f>
        <v>0</v>
      </c>
      <c r="GW91" s="40">
        <f>IF(GW$7="",0,IF(GW$1=MAX($1:$1),$R69-SUM($T91:GV91),IF(GW$1=1,SUMIFS(69:69,$1:$1,"&gt;="&amp;1,$1:$1,"&lt;="&amp;INT(-$N91/30))+(-$N91/30-INT(-$N91/30))*SUMIFS(69:69,$1:$1,INT(-$N91/30)+1),0)+(-$N91/30-INT(-$N91/30))*SUMIFS(69:69,$1:$1,GW$1+INT(-$N91/30)+1)+(INT(-$N91/30)+1--$N91/30)*SUMIFS(69:69,$1:$1,GW$1+INT(-$N91/30))))</f>
        <v>0</v>
      </c>
      <c r="GX91" s="40">
        <f>IF(GX$7="",0,IF(GX$1=MAX($1:$1),$R69-SUM($T91:GW91),IF(GX$1=1,SUMIFS(69:69,$1:$1,"&gt;="&amp;1,$1:$1,"&lt;="&amp;INT(-$N91/30))+(-$N91/30-INT(-$N91/30))*SUMIFS(69:69,$1:$1,INT(-$N91/30)+1),0)+(-$N91/30-INT(-$N91/30))*SUMIFS(69:69,$1:$1,GX$1+INT(-$N91/30)+1)+(INT(-$N91/30)+1--$N91/30)*SUMIFS(69:69,$1:$1,GX$1+INT(-$N91/30))))</f>
        <v>0</v>
      </c>
      <c r="GY91" s="40">
        <f>IF(GY$7="",0,IF(GY$1=MAX($1:$1),$R69-SUM($T91:GX91),IF(GY$1=1,SUMIFS(69:69,$1:$1,"&gt;="&amp;1,$1:$1,"&lt;="&amp;INT(-$N91/30))+(-$N91/30-INT(-$N91/30))*SUMIFS(69:69,$1:$1,INT(-$N91/30)+1),0)+(-$N91/30-INT(-$N91/30))*SUMIFS(69:69,$1:$1,GY$1+INT(-$N91/30)+1)+(INT(-$N91/30)+1--$N91/30)*SUMIFS(69:69,$1:$1,GY$1+INT(-$N91/30))))</f>
        <v>0</v>
      </c>
      <c r="GZ91" s="40">
        <f>IF(GZ$7="",0,IF(GZ$1=MAX($1:$1),$R69-SUM($T91:GY91),IF(GZ$1=1,SUMIFS(69:69,$1:$1,"&gt;="&amp;1,$1:$1,"&lt;="&amp;INT(-$N91/30))+(-$N91/30-INT(-$N91/30))*SUMIFS(69:69,$1:$1,INT(-$N91/30)+1),0)+(-$N91/30-INT(-$N91/30))*SUMIFS(69:69,$1:$1,GZ$1+INT(-$N91/30)+1)+(INT(-$N91/30)+1--$N91/30)*SUMIFS(69:69,$1:$1,GZ$1+INT(-$N91/30))))</f>
        <v>0</v>
      </c>
      <c r="HA91" s="40">
        <f>IF(HA$7="",0,IF(HA$1=MAX($1:$1),$R69-SUM($T91:GZ91),IF(HA$1=1,SUMIFS(69:69,$1:$1,"&gt;="&amp;1,$1:$1,"&lt;="&amp;INT(-$N91/30))+(-$N91/30-INT(-$N91/30))*SUMIFS(69:69,$1:$1,INT(-$N91/30)+1),0)+(-$N91/30-INT(-$N91/30))*SUMIFS(69:69,$1:$1,HA$1+INT(-$N91/30)+1)+(INT(-$N91/30)+1--$N91/30)*SUMIFS(69:69,$1:$1,HA$1+INT(-$N91/30))))</f>
        <v>0</v>
      </c>
      <c r="HB91" s="40">
        <f>IF(HB$7="",0,IF(HB$1=MAX($1:$1),$R69-SUM($T91:HA91),IF(HB$1=1,SUMIFS(69:69,$1:$1,"&gt;="&amp;1,$1:$1,"&lt;="&amp;INT(-$N91/30))+(-$N91/30-INT(-$N91/30))*SUMIFS(69:69,$1:$1,INT(-$N91/30)+1),0)+(-$N91/30-INT(-$N91/30))*SUMIFS(69:69,$1:$1,HB$1+INT(-$N91/30)+1)+(INT(-$N91/30)+1--$N91/30)*SUMIFS(69:69,$1:$1,HB$1+INT(-$N91/30))))</f>
        <v>0</v>
      </c>
      <c r="HC91" s="40">
        <f>IF(HC$7="",0,IF(HC$1=MAX($1:$1),$R69-SUM($T91:HB91),IF(HC$1=1,SUMIFS(69:69,$1:$1,"&gt;="&amp;1,$1:$1,"&lt;="&amp;INT(-$N91/30))+(-$N91/30-INT(-$N91/30))*SUMIFS(69:69,$1:$1,INT(-$N91/30)+1),0)+(-$N91/30-INT(-$N91/30))*SUMIFS(69:69,$1:$1,HC$1+INT(-$N91/30)+1)+(INT(-$N91/30)+1--$N91/30)*SUMIFS(69:69,$1:$1,HC$1+INT(-$N91/30))))</f>
        <v>0</v>
      </c>
      <c r="HD91" s="40">
        <f>IF(HD$7="",0,IF(HD$1=MAX($1:$1),$R69-SUM($T91:HC91),IF(HD$1=1,SUMIFS(69:69,$1:$1,"&gt;="&amp;1,$1:$1,"&lt;="&amp;INT(-$N91/30))+(-$N91/30-INT(-$N91/30))*SUMIFS(69:69,$1:$1,INT(-$N91/30)+1),0)+(-$N91/30-INT(-$N91/30))*SUMIFS(69:69,$1:$1,HD$1+INT(-$N91/30)+1)+(INT(-$N91/30)+1--$N91/30)*SUMIFS(69:69,$1:$1,HD$1+INT(-$N91/30))))</f>
        <v>0</v>
      </c>
      <c r="HE91" s="40">
        <f>IF(HE$7="",0,IF(HE$1=MAX($1:$1),$R69-SUM($T91:HD91),IF(HE$1=1,SUMIFS(69:69,$1:$1,"&gt;="&amp;1,$1:$1,"&lt;="&amp;INT(-$N91/30))+(-$N91/30-INT(-$N91/30))*SUMIFS(69:69,$1:$1,INT(-$N91/30)+1),0)+(-$N91/30-INT(-$N91/30))*SUMIFS(69:69,$1:$1,HE$1+INT(-$N91/30)+1)+(INT(-$N91/30)+1--$N91/30)*SUMIFS(69:69,$1:$1,HE$1+INT(-$N91/30))))</f>
        <v>0</v>
      </c>
      <c r="HF91" s="40">
        <f>IF(HF$7="",0,IF(HF$1=MAX($1:$1),$R69-SUM($T91:HE91),IF(HF$1=1,SUMIFS(69:69,$1:$1,"&gt;="&amp;1,$1:$1,"&lt;="&amp;INT(-$N91/30))+(-$N91/30-INT(-$N91/30))*SUMIFS(69:69,$1:$1,INT(-$N91/30)+1),0)+(-$N91/30-INT(-$N91/30))*SUMIFS(69:69,$1:$1,HF$1+INT(-$N91/30)+1)+(INT(-$N91/30)+1--$N91/30)*SUMIFS(69:69,$1:$1,HF$1+INT(-$N91/30))))</f>
        <v>0</v>
      </c>
      <c r="HG91" s="40">
        <f>IF(HG$7="",0,IF(HG$1=MAX($1:$1),$R69-SUM($T91:HF91),IF(HG$1=1,SUMIFS(69:69,$1:$1,"&gt;="&amp;1,$1:$1,"&lt;="&amp;INT(-$N91/30))+(-$N91/30-INT(-$N91/30))*SUMIFS(69:69,$1:$1,INT(-$N91/30)+1),0)+(-$N91/30-INT(-$N91/30))*SUMIFS(69:69,$1:$1,HG$1+INT(-$N91/30)+1)+(INT(-$N91/30)+1--$N91/30)*SUMIFS(69:69,$1:$1,HG$1+INT(-$N91/30))))</f>
        <v>0</v>
      </c>
      <c r="HH91" s="40">
        <f>IF(HH$7="",0,IF(HH$1=MAX($1:$1),$R69-SUM($T91:HG91),IF(HH$1=1,SUMIFS(69:69,$1:$1,"&gt;="&amp;1,$1:$1,"&lt;="&amp;INT(-$N91/30))+(-$N91/30-INT(-$N91/30))*SUMIFS(69:69,$1:$1,INT(-$N91/30)+1),0)+(-$N91/30-INT(-$N91/30))*SUMIFS(69:69,$1:$1,HH$1+INT(-$N91/30)+1)+(INT(-$N91/30)+1--$N91/30)*SUMIFS(69:69,$1:$1,HH$1+INT(-$N91/30))))</f>
        <v>0</v>
      </c>
      <c r="HI91" s="40">
        <f>IF(HI$7="",0,IF(HI$1=MAX($1:$1),$R69-SUM($T91:HH91),IF(HI$1=1,SUMIFS(69:69,$1:$1,"&gt;="&amp;1,$1:$1,"&lt;="&amp;INT(-$N91/30))+(-$N91/30-INT(-$N91/30))*SUMIFS(69:69,$1:$1,INT(-$N91/30)+1),0)+(-$N91/30-INT(-$N91/30))*SUMIFS(69:69,$1:$1,HI$1+INT(-$N91/30)+1)+(INT(-$N91/30)+1--$N91/30)*SUMIFS(69:69,$1:$1,HI$1+INT(-$N91/30))))</f>
        <v>0</v>
      </c>
      <c r="HJ91" s="40">
        <f>IF(HJ$7="",0,IF(HJ$1=MAX($1:$1),$R69-SUM($T91:HI91),IF(HJ$1=1,SUMIFS(69:69,$1:$1,"&gt;="&amp;1,$1:$1,"&lt;="&amp;INT(-$N91/30))+(-$N91/30-INT(-$N91/30))*SUMIFS(69:69,$1:$1,INT(-$N91/30)+1),0)+(-$N91/30-INT(-$N91/30))*SUMIFS(69:69,$1:$1,HJ$1+INT(-$N91/30)+1)+(INT(-$N91/30)+1--$N91/30)*SUMIFS(69:69,$1:$1,HJ$1+INT(-$N91/30))))</f>
        <v>0</v>
      </c>
      <c r="HK91" s="40">
        <f>IF(HK$7="",0,IF(HK$1=MAX($1:$1),$R69-SUM($T91:HJ91),IF(HK$1=1,SUMIFS(69:69,$1:$1,"&gt;="&amp;1,$1:$1,"&lt;="&amp;INT(-$N91/30))+(-$N91/30-INT(-$N91/30))*SUMIFS(69:69,$1:$1,INT(-$N91/30)+1),0)+(-$N91/30-INT(-$N91/30))*SUMIFS(69:69,$1:$1,HK$1+INT(-$N91/30)+1)+(INT(-$N91/30)+1--$N91/30)*SUMIFS(69:69,$1:$1,HK$1+INT(-$N91/30))))</f>
        <v>0</v>
      </c>
      <c r="HL91" s="40">
        <f>IF(HL$7="",0,IF(HL$1=MAX($1:$1),$R69-SUM($T91:HK91),IF(HL$1=1,SUMIFS(69:69,$1:$1,"&gt;="&amp;1,$1:$1,"&lt;="&amp;INT(-$N91/30))+(-$N91/30-INT(-$N91/30))*SUMIFS(69:69,$1:$1,INT(-$N91/30)+1),0)+(-$N91/30-INT(-$N91/30))*SUMIFS(69:69,$1:$1,HL$1+INT(-$N91/30)+1)+(INT(-$N91/30)+1--$N91/30)*SUMIFS(69:69,$1:$1,HL$1+INT(-$N91/30))))</f>
        <v>0</v>
      </c>
      <c r="HM91" s="40">
        <f>IF(HM$7="",0,IF(HM$1=MAX($1:$1),$R69-SUM($T91:HL91),IF(HM$1=1,SUMIFS(69:69,$1:$1,"&gt;="&amp;1,$1:$1,"&lt;="&amp;INT(-$N91/30))+(-$N91/30-INT(-$N91/30))*SUMIFS(69:69,$1:$1,INT(-$N91/30)+1),0)+(-$N91/30-INT(-$N91/30))*SUMIFS(69:69,$1:$1,HM$1+INT(-$N91/30)+1)+(INT(-$N91/30)+1--$N91/30)*SUMIFS(69:69,$1:$1,HM$1+INT(-$N91/30))))</f>
        <v>0</v>
      </c>
      <c r="HN91" s="40">
        <f>IF(HN$7="",0,IF(HN$1=MAX($1:$1),$R69-SUM($T91:HM91),IF(HN$1=1,SUMIFS(69:69,$1:$1,"&gt;="&amp;1,$1:$1,"&lt;="&amp;INT(-$N91/30))+(-$N91/30-INT(-$N91/30))*SUMIFS(69:69,$1:$1,INT(-$N91/30)+1),0)+(-$N91/30-INT(-$N91/30))*SUMIFS(69:69,$1:$1,HN$1+INT(-$N91/30)+1)+(INT(-$N91/30)+1--$N91/30)*SUMIFS(69:69,$1:$1,HN$1+INT(-$N91/30))))</f>
        <v>0</v>
      </c>
      <c r="HO91" s="40">
        <f>IF(HO$7="",0,IF(HO$1=MAX($1:$1),$R69-SUM($T91:HN91),IF(HO$1=1,SUMIFS(69:69,$1:$1,"&gt;="&amp;1,$1:$1,"&lt;="&amp;INT(-$N91/30))+(-$N91/30-INT(-$N91/30))*SUMIFS(69:69,$1:$1,INT(-$N91/30)+1),0)+(-$N91/30-INT(-$N91/30))*SUMIFS(69:69,$1:$1,HO$1+INT(-$N91/30)+1)+(INT(-$N91/30)+1--$N91/30)*SUMIFS(69:69,$1:$1,HO$1+INT(-$N91/30))))</f>
        <v>0</v>
      </c>
      <c r="HP91" s="40">
        <f>IF(HP$7="",0,IF(HP$1=MAX($1:$1),$R69-SUM($T91:HO91),IF(HP$1=1,SUMIFS(69:69,$1:$1,"&gt;="&amp;1,$1:$1,"&lt;="&amp;INT(-$N91/30))+(-$N91/30-INT(-$N91/30))*SUMIFS(69:69,$1:$1,INT(-$N91/30)+1),0)+(-$N91/30-INT(-$N91/30))*SUMIFS(69:69,$1:$1,HP$1+INT(-$N91/30)+1)+(INT(-$N91/30)+1--$N91/30)*SUMIFS(69:69,$1:$1,HP$1+INT(-$N91/30))))</f>
        <v>0</v>
      </c>
      <c r="HQ91" s="40">
        <f>IF(HQ$7="",0,IF(HQ$1=MAX($1:$1),$R69-SUM($T91:HP91),IF(HQ$1=1,SUMIFS(69:69,$1:$1,"&gt;="&amp;1,$1:$1,"&lt;="&amp;INT(-$N91/30))+(-$N91/30-INT(-$N91/30))*SUMIFS(69:69,$1:$1,INT(-$N91/30)+1),0)+(-$N91/30-INT(-$N91/30))*SUMIFS(69:69,$1:$1,HQ$1+INT(-$N91/30)+1)+(INT(-$N91/30)+1--$N91/30)*SUMIFS(69:69,$1:$1,HQ$1+INT(-$N91/30))))</f>
        <v>0</v>
      </c>
      <c r="HR91" s="40">
        <f>IF(HR$7="",0,IF(HR$1=MAX($1:$1),$R69-SUM($T91:HQ91),IF(HR$1=1,SUMIFS(69:69,$1:$1,"&gt;="&amp;1,$1:$1,"&lt;="&amp;INT(-$N91/30))+(-$N91/30-INT(-$N91/30))*SUMIFS(69:69,$1:$1,INT(-$N91/30)+1),0)+(-$N91/30-INT(-$N91/30))*SUMIFS(69:69,$1:$1,HR$1+INT(-$N91/30)+1)+(INT(-$N91/30)+1--$N91/30)*SUMIFS(69:69,$1:$1,HR$1+INT(-$N91/30))))</f>
        <v>0</v>
      </c>
      <c r="HS91" s="40">
        <f>IF(HS$7="",0,IF(HS$1=MAX($1:$1),$R69-SUM($T91:HR91),IF(HS$1=1,SUMIFS(69:69,$1:$1,"&gt;="&amp;1,$1:$1,"&lt;="&amp;INT(-$N91/30))+(-$N91/30-INT(-$N91/30))*SUMIFS(69:69,$1:$1,INT(-$N91/30)+1),0)+(-$N91/30-INT(-$N91/30))*SUMIFS(69:69,$1:$1,HS$1+INT(-$N91/30)+1)+(INT(-$N91/30)+1--$N91/30)*SUMIFS(69:69,$1:$1,HS$1+INT(-$N91/30))))</f>
        <v>0</v>
      </c>
      <c r="HT91" s="40">
        <f>IF(HT$7="",0,IF(HT$1=MAX($1:$1),$R69-SUM($T91:HS91),IF(HT$1=1,SUMIFS(69:69,$1:$1,"&gt;="&amp;1,$1:$1,"&lt;="&amp;INT(-$N91/30))+(-$N91/30-INT(-$N91/30))*SUMIFS(69:69,$1:$1,INT(-$N91/30)+1),0)+(-$N91/30-INT(-$N91/30))*SUMIFS(69:69,$1:$1,HT$1+INT(-$N91/30)+1)+(INT(-$N91/30)+1--$N91/30)*SUMIFS(69:69,$1:$1,HT$1+INT(-$N91/30))))</f>
        <v>0</v>
      </c>
      <c r="HU91" s="40">
        <f>IF(HU$7="",0,IF(HU$1=MAX($1:$1),$R69-SUM($T91:HT91),IF(HU$1=1,SUMIFS(69:69,$1:$1,"&gt;="&amp;1,$1:$1,"&lt;="&amp;INT(-$N91/30))+(-$N91/30-INT(-$N91/30))*SUMIFS(69:69,$1:$1,INT(-$N91/30)+1),0)+(-$N91/30-INT(-$N91/30))*SUMIFS(69:69,$1:$1,HU$1+INT(-$N91/30)+1)+(INT(-$N91/30)+1--$N91/30)*SUMIFS(69:69,$1:$1,HU$1+INT(-$N91/30))))</f>
        <v>0</v>
      </c>
      <c r="HV91" s="40">
        <f>IF(HV$7="",0,IF(HV$1=MAX($1:$1),$R69-SUM($T91:HU91),IF(HV$1=1,SUMIFS(69:69,$1:$1,"&gt;="&amp;1,$1:$1,"&lt;="&amp;INT(-$N91/30))+(-$N91/30-INT(-$N91/30))*SUMIFS(69:69,$1:$1,INT(-$N91/30)+1),0)+(-$N91/30-INT(-$N91/30))*SUMIFS(69:69,$1:$1,HV$1+INT(-$N91/30)+1)+(INT(-$N91/30)+1--$N91/30)*SUMIFS(69:69,$1:$1,HV$1+INT(-$N91/30))))</f>
        <v>0</v>
      </c>
      <c r="HW91" s="40">
        <f>IF(HW$7="",0,IF(HW$1=MAX($1:$1),$R69-SUM($T91:HV91),IF(HW$1=1,SUMIFS(69:69,$1:$1,"&gt;="&amp;1,$1:$1,"&lt;="&amp;INT(-$N91/30))+(-$N91/30-INT(-$N91/30))*SUMIFS(69:69,$1:$1,INT(-$N91/30)+1),0)+(-$N91/30-INT(-$N91/30))*SUMIFS(69:69,$1:$1,HW$1+INT(-$N91/30)+1)+(INT(-$N91/30)+1--$N91/30)*SUMIFS(69:69,$1:$1,HW$1+INT(-$N91/30))))</f>
        <v>0</v>
      </c>
      <c r="HX91" s="40">
        <f>IF(HX$7="",0,IF(HX$1=MAX($1:$1),$R69-SUM($T91:HW91),IF(HX$1=1,SUMIFS(69:69,$1:$1,"&gt;="&amp;1,$1:$1,"&lt;="&amp;INT(-$N91/30))+(-$N91/30-INT(-$N91/30))*SUMIFS(69:69,$1:$1,INT(-$N91/30)+1),0)+(-$N91/30-INT(-$N91/30))*SUMIFS(69:69,$1:$1,HX$1+INT(-$N91/30)+1)+(INT(-$N91/30)+1--$N91/30)*SUMIFS(69:69,$1:$1,HX$1+INT(-$N91/30))))</f>
        <v>0</v>
      </c>
      <c r="HY91" s="40">
        <f>IF(HY$7="",0,IF(HY$1=MAX($1:$1),$R69-SUM($T91:HX91),IF(HY$1=1,SUMIFS(69:69,$1:$1,"&gt;="&amp;1,$1:$1,"&lt;="&amp;INT(-$N91/30))+(-$N91/30-INT(-$N91/30))*SUMIFS(69:69,$1:$1,INT(-$N91/30)+1),0)+(-$N91/30-INT(-$N91/30))*SUMIFS(69:69,$1:$1,HY$1+INT(-$N91/30)+1)+(INT(-$N91/30)+1--$N91/30)*SUMIFS(69:69,$1:$1,HY$1+INT(-$N91/30))))</f>
        <v>0</v>
      </c>
      <c r="HZ91" s="40">
        <f>IF(HZ$7="",0,IF(HZ$1=MAX($1:$1),$R69-SUM($T91:HY91),IF(HZ$1=1,SUMIFS(69:69,$1:$1,"&gt;="&amp;1,$1:$1,"&lt;="&amp;INT(-$N91/30))+(-$N91/30-INT(-$N91/30))*SUMIFS(69:69,$1:$1,INT(-$N91/30)+1),0)+(-$N91/30-INT(-$N91/30))*SUMIFS(69:69,$1:$1,HZ$1+INT(-$N91/30)+1)+(INT(-$N91/30)+1--$N91/30)*SUMIFS(69:69,$1:$1,HZ$1+INT(-$N91/30))))</f>
        <v>0</v>
      </c>
      <c r="IA91" s="40">
        <f>IF(IA$7="",0,IF(IA$1=MAX($1:$1),$R69-SUM($T91:HZ91),IF(IA$1=1,SUMIFS(69:69,$1:$1,"&gt;="&amp;1,$1:$1,"&lt;="&amp;INT(-$N91/30))+(-$N91/30-INT(-$N91/30))*SUMIFS(69:69,$1:$1,INT(-$N91/30)+1),0)+(-$N91/30-INT(-$N91/30))*SUMIFS(69:69,$1:$1,IA$1+INT(-$N91/30)+1)+(INT(-$N91/30)+1--$N91/30)*SUMIFS(69:69,$1:$1,IA$1+INT(-$N91/30))))</f>
        <v>0</v>
      </c>
      <c r="IB91" s="40">
        <f>IF(IB$7="",0,IF(IB$1=MAX($1:$1),$R69-SUM($T91:IA91),IF(IB$1=1,SUMIFS(69:69,$1:$1,"&gt;="&amp;1,$1:$1,"&lt;="&amp;INT(-$N91/30))+(-$N91/30-INT(-$N91/30))*SUMIFS(69:69,$1:$1,INT(-$N91/30)+1),0)+(-$N91/30-INT(-$N91/30))*SUMIFS(69:69,$1:$1,IB$1+INT(-$N91/30)+1)+(INT(-$N91/30)+1--$N91/30)*SUMIFS(69:69,$1:$1,IB$1+INT(-$N91/30))))</f>
        <v>0</v>
      </c>
      <c r="IC91" s="40">
        <f>IF(IC$7="",0,IF(IC$1=MAX($1:$1),$R69-SUM($T91:IB91),IF(IC$1=1,SUMIFS(69:69,$1:$1,"&gt;="&amp;1,$1:$1,"&lt;="&amp;INT(-$N91/30))+(-$N91/30-INT(-$N91/30))*SUMIFS(69:69,$1:$1,INT(-$N91/30)+1),0)+(-$N91/30-INT(-$N91/30))*SUMIFS(69:69,$1:$1,IC$1+INT(-$N91/30)+1)+(INT(-$N91/30)+1--$N91/30)*SUMIFS(69:69,$1:$1,IC$1+INT(-$N91/30))))</f>
        <v>0</v>
      </c>
      <c r="ID91" s="40">
        <f>IF(ID$7="",0,IF(ID$1=MAX($1:$1),$R69-SUM($T91:IC91),IF(ID$1=1,SUMIFS(69:69,$1:$1,"&gt;="&amp;1,$1:$1,"&lt;="&amp;INT(-$N91/30))+(-$N91/30-INT(-$N91/30))*SUMIFS(69:69,$1:$1,INT(-$N91/30)+1),0)+(-$N91/30-INT(-$N91/30))*SUMIFS(69:69,$1:$1,ID$1+INT(-$N91/30)+1)+(INT(-$N91/30)+1--$N91/30)*SUMIFS(69:69,$1:$1,ID$1+INT(-$N91/30))))</f>
        <v>0</v>
      </c>
      <c r="IE91" s="40">
        <f>IF(IE$7="",0,IF(IE$1=MAX($1:$1),$R69-SUM($T91:ID91),IF(IE$1=1,SUMIFS(69:69,$1:$1,"&gt;="&amp;1,$1:$1,"&lt;="&amp;INT(-$N91/30))+(-$N91/30-INT(-$N91/30))*SUMIFS(69:69,$1:$1,INT(-$N91/30)+1),0)+(-$N91/30-INT(-$N91/30))*SUMIFS(69:69,$1:$1,IE$1+INT(-$N91/30)+1)+(INT(-$N91/30)+1--$N91/30)*SUMIFS(69:69,$1:$1,IE$1+INT(-$N91/30))))</f>
        <v>0</v>
      </c>
      <c r="IF91" s="40">
        <f>IF(IF$7="",0,IF(IF$1=MAX($1:$1),$R69-SUM($T91:IE91),IF(IF$1=1,SUMIFS(69:69,$1:$1,"&gt;="&amp;1,$1:$1,"&lt;="&amp;INT(-$N91/30))+(-$N91/30-INT(-$N91/30))*SUMIFS(69:69,$1:$1,INT(-$N91/30)+1),0)+(-$N91/30-INT(-$N91/30))*SUMIFS(69:69,$1:$1,IF$1+INT(-$N91/30)+1)+(INT(-$N91/30)+1--$N91/30)*SUMIFS(69:69,$1:$1,IF$1+INT(-$N91/30))))</f>
        <v>0</v>
      </c>
      <c r="IG91" s="40">
        <f>IF(IG$7="",0,IF(IG$1=MAX($1:$1),$R69-SUM($T91:IF91),IF(IG$1=1,SUMIFS(69:69,$1:$1,"&gt;="&amp;1,$1:$1,"&lt;="&amp;INT(-$N91/30))+(-$N91/30-INT(-$N91/30))*SUMIFS(69:69,$1:$1,INT(-$N91/30)+1),0)+(-$N91/30-INT(-$N91/30))*SUMIFS(69:69,$1:$1,IG$1+INT(-$N91/30)+1)+(INT(-$N91/30)+1--$N91/30)*SUMIFS(69:69,$1:$1,IG$1+INT(-$N91/30))))</f>
        <v>0</v>
      </c>
      <c r="IH91" s="40">
        <f>IF(IH$7="",0,IF(IH$1=MAX($1:$1),$R69-SUM($T91:IG91),IF(IH$1=1,SUMIFS(69:69,$1:$1,"&gt;="&amp;1,$1:$1,"&lt;="&amp;INT(-$N91/30))+(-$N91/30-INT(-$N91/30))*SUMIFS(69:69,$1:$1,INT(-$N91/30)+1),0)+(-$N91/30-INT(-$N91/30))*SUMIFS(69:69,$1:$1,IH$1+INT(-$N91/30)+1)+(INT(-$N91/30)+1--$N91/30)*SUMIFS(69:69,$1:$1,IH$1+INT(-$N91/30))))</f>
        <v>0</v>
      </c>
      <c r="II91" s="40">
        <f>IF(II$7="",0,IF(II$1=MAX($1:$1),$R69-SUM($T91:IH91),IF(II$1=1,SUMIFS(69:69,$1:$1,"&gt;="&amp;1,$1:$1,"&lt;="&amp;INT(-$N91/30))+(-$N91/30-INT(-$N91/30))*SUMIFS(69:69,$1:$1,INT(-$N91/30)+1),0)+(-$N91/30-INT(-$N91/30))*SUMIFS(69:69,$1:$1,II$1+INT(-$N91/30)+1)+(INT(-$N91/30)+1--$N91/30)*SUMIFS(69:69,$1:$1,II$1+INT(-$N91/30))))</f>
        <v>0</v>
      </c>
      <c r="IJ91" s="40">
        <f>IF(IJ$7="",0,IF(IJ$1=MAX($1:$1),$R69-SUM($T91:II91),IF(IJ$1=1,SUMIFS(69:69,$1:$1,"&gt;="&amp;1,$1:$1,"&lt;="&amp;INT(-$N91/30))+(-$N91/30-INT(-$N91/30))*SUMIFS(69:69,$1:$1,INT(-$N91/30)+1),0)+(-$N91/30-INT(-$N91/30))*SUMIFS(69:69,$1:$1,IJ$1+INT(-$N91/30)+1)+(INT(-$N91/30)+1--$N91/30)*SUMIFS(69:69,$1:$1,IJ$1+INT(-$N91/30))))</f>
        <v>0</v>
      </c>
      <c r="IK91" s="40">
        <f>IF(IK$7="",0,IF(IK$1=MAX($1:$1),$R69-SUM($T91:IJ91),IF(IK$1=1,SUMIFS(69:69,$1:$1,"&gt;="&amp;1,$1:$1,"&lt;="&amp;INT(-$N91/30))+(-$N91/30-INT(-$N91/30))*SUMIFS(69:69,$1:$1,INT(-$N91/30)+1),0)+(-$N91/30-INT(-$N91/30))*SUMIFS(69:69,$1:$1,IK$1+INT(-$N91/30)+1)+(INT(-$N91/30)+1--$N91/30)*SUMIFS(69:69,$1:$1,IK$1+INT(-$N91/30))))</f>
        <v>0</v>
      </c>
      <c r="IL91" s="40">
        <f>IF(IL$7="",0,IF(IL$1=MAX($1:$1),$R69-SUM($T91:IK91),IF(IL$1=1,SUMIFS(69:69,$1:$1,"&gt;="&amp;1,$1:$1,"&lt;="&amp;INT(-$N91/30))+(-$N91/30-INT(-$N91/30))*SUMIFS(69:69,$1:$1,INT(-$N91/30)+1),0)+(-$N91/30-INT(-$N91/30))*SUMIFS(69:69,$1:$1,IL$1+INT(-$N91/30)+1)+(INT(-$N91/30)+1--$N91/30)*SUMIFS(69:69,$1:$1,IL$1+INT(-$N91/30))))</f>
        <v>0</v>
      </c>
      <c r="IM91" s="40">
        <f>IF(IM$7="",0,IF(IM$1=MAX($1:$1),$R69-SUM($T91:IL91),IF(IM$1=1,SUMIFS(69:69,$1:$1,"&gt;="&amp;1,$1:$1,"&lt;="&amp;INT(-$N91/30))+(-$N91/30-INT(-$N91/30))*SUMIFS(69:69,$1:$1,INT(-$N91/30)+1),0)+(-$N91/30-INT(-$N91/30))*SUMIFS(69:69,$1:$1,IM$1+INT(-$N91/30)+1)+(INT(-$N91/30)+1--$N91/30)*SUMIFS(69:69,$1:$1,IM$1+INT(-$N91/30))))</f>
        <v>0</v>
      </c>
      <c r="IN91" s="40">
        <f>IF(IN$7="",0,IF(IN$1=MAX($1:$1),$R69-SUM($T91:IM91),IF(IN$1=1,SUMIFS(69:69,$1:$1,"&gt;="&amp;1,$1:$1,"&lt;="&amp;INT(-$N91/30))+(-$N91/30-INT(-$N91/30))*SUMIFS(69:69,$1:$1,INT(-$N91/30)+1),0)+(-$N91/30-INT(-$N91/30))*SUMIFS(69:69,$1:$1,IN$1+INT(-$N91/30)+1)+(INT(-$N91/30)+1--$N91/30)*SUMIFS(69:69,$1:$1,IN$1+INT(-$N91/30))))</f>
        <v>0</v>
      </c>
      <c r="IO91" s="40">
        <f>IF(IO$7="",0,IF(IO$1=MAX($1:$1),$R69-SUM($T91:IN91),IF(IO$1=1,SUMIFS(69:69,$1:$1,"&gt;="&amp;1,$1:$1,"&lt;="&amp;INT(-$N91/30))+(-$N91/30-INT(-$N91/30))*SUMIFS(69:69,$1:$1,INT(-$N91/30)+1),0)+(-$N91/30-INT(-$N91/30))*SUMIFS(69:69,$1:$1,IO$1+INT(-$N91/30)+1)+(INT(-$N91/30)+1--$N91/30)*SUMIFS(69:69,$1:$1,IO$1+INT(-$N91/30))))</f>
        <v>0</v>
      </c>
      <c r="IP91" s="40">
        <f>IF(IP$7="",0,IF(IP$1=MAX($1:$1),$R69-SUM($T91:IO91),IF(IP$1=1,SUMIFS(69:69,$1:$1,"&gt;="&amp;1,$1:$1,"&lt;="&amp;INT(-$N91/30))+(-$N91/30-INT(-$N91/30))*SUMIFS(69:69,$1:$1,INT(-$N91/30)+1),0)+(-$N91/30-INT(-$N91/30))*SUMIFS(69:69,$1:$1,IP$1+INT(-$N91/30)+1)+(INT(-$N91/30)+1--$N91/30)*SUMIFS(69:69,$1:$1,IP$1+INT(-$N91/30))))</f>
        <v>0</v>
      </c>
      <c r="IQ91" s="40">
        <f>IF(IQ$7="",0,IF(IQ$1=MAX($1:$1),$R69-SUM($T91:IP91),IF(IQ$1=1,SUMIFS(69:69,$1:$1,"&gt;="&amp;1,$1:$1,"&lt;="&amp;INT(-$N91/30))+(-$N91/30-INT(-$N91/30))*SUMIFS(69:69,$1:$1,INT(-$N91/30)+1),0)+(-$N91/30-INT(-$N91/30))*SUMIFS(69:69,$1:$1,IQ$1+INT(-$N91/30)+1)+(INT(-$N91/30)+1--$N91/30)*SUMIFS(69:69,$1:$1,IQ$1+INT(-$N91/30))))</f>
        <v>0</v>
      </c>
      <c r="IR91" s="40">
        <f>IF(IR$7="",0,IF(IR$1=MAX($1:$1),$R69-SUM($T91:IQ91),IF(IR$1=1,SUMIFS(69:69,$1:$1,"&gt;="&amp;1,$1:$1,"&lt;="&amp;INT(-$N91/30))+(-$N91/30-INT(-$N91/30))*SUMIFS(69:69,$1:$1,INT(-$N91/30)+1),0)+(-$N91/30-INT(-$N91/30))*SUMIFS(69:69,$1:$1,IR$1+INT(-$N91/30)+1)+(INT(-$N91/30)+1--$N91/30)*SUMIFS(69:69,$1:$1,IR$1+INT(-$N91/30))))</f>
        <v>0</v>
      </c>
      <c r="IS91" s="40">
        <f>IF(IS$7="",0,IF(IS$1=MAX($1:$1),$R69-SUM($T91:IR91),IF(IS$1=1,SUMIFS(69:69,$1:$1,"&gt;="&amp;1,$1:$1,"&lt;="&amp;INT(-$N91/30))+(-$N91/30-INT(-$N91/30))*SUMIFS(69:69,$1:$1,INT(-$N91/30)+1),0)+(-$N91/30-INT(-$N91/30))*SUMIFS(69:69,$1:$1,IS$1+INT(-$N91/30)+1)+(INT(-$N91/30)+1--$N91/30)*SUMIFS(69:69,$1:$1,IS$1+INT(-$N91/30))))</f>
        <v>0</v>
      </c>
      <c r="IT91" s="40">
        <f>IF(IT$7="",0,IF(IT$1=MAX($1:$1),$R69-SUM($T91:IS91),IF(IT$1=1,SUMIFS(69:69,$1:$1,"&gt;="&amp;1,$1:$1,"&lt;="&amp;INT(-$N91/30))+(-$N91/30-INT(-$N91/30))*SUMIFS(69:69,$1:$1,INT(-$N91/30)+1),0)+(-$N91/30-INT(-$N91/30))*SUMIFS(69:69,$1:$1,IT$1+INT(-$N91/30)+1)+(INT(-$N91/30)+1--$N91/30)*SUMIFS(69:69,$1:$1,IT$1+INT(-$N91/30))))</f>
        <v>0</v>
      </c>
      <c r="IU91" s="40">
        <f>IF(IU$7="",0,IF(IU$1=MAX($1:$1),$R69-SUM($T91:IT91),IF(IU$1=1,SUMIFS(69:69,$1:$1,"&gt;="&amp;1,$1:$1,"&lt;="&amp;INT(-$N91/30))+(-$N91/30-INT(-$N91/30))*SUMIFS(69:69,$1:$1,INT(-$N91/30)+1),0)+(-$N91/30-INT(-$N91/30))*SUMIFS(69:69,$1:$1,IU$1+INT(-$N91/30)+1)+(INT(-$N91/30)+1--$N91/30)*SUMIFS(69:69,$1:$1,IU$1+INT(-$N91/30))))</f>
        <v>0</v>
      </c>
      <c r="IV91" s="40">
        <f>IF(IV$7="",0,IF(IV$1=MAX($1:$1),$R69-SUM($T91:IU91),IF(IV$1=1,SUMIFS(69:69,$1:$1,"&gt;="&amp;1,$1:$1,"&lt;="&amp;INT(-$N91/30))+(-$N91/30-INT(-$N91/30))*SUMIFS(69:69,$1:$1,INT(-$N91/30)+1),0)+(-$N91/30-INT(-$N91/30))*SUMIFS(69:69,$1:$1,IV$1+INT(-$N91/30)+1)+(INT(-$N91/30)+1--$N91/30)*SUMIFS(69:69,$1:$1,IV$1+INT(-$N91/30))))</f>
        <v>0</v>
      </c>
      <c r="IW91" s="40">
        <f>IF(IW$7="",0,IF(IW$1=MAX($1:$1),$R69-SUM($T91:IV91),IF(IW$1=1,SUMIFS(69:69,$1:$1,"&gt;="&amp;1,$1:$1,"&lt;="&amp;INT(-$N91/30))+(-$N91/30-INT(-$N91/30))*SUMIFS(69:69,$1:$1,INT(-$N91/30)+1),0)+(-$N91/30-INT(-$N91/30))*SUMIFS(69:69,$1:$1,IW$1+INT(-$N91/30)+1)+(INT(-$N91/30)+1--$N91/30)*SUMIFS(69:69,$1:$1,IW$1+INT(-$N91/30))))</f>
        <v>0</v>
      </c>
      <c r="IX91" s="40">
        <f>IF(IX$7="",0,IF(IX$1=MAX($1:$1),$R69-SUM($T91:IW91),IF(IX$1=1,SUMIFS(69:69,$1:$1,"&gt;="&amp;1,$1:$1,"&lt;="&amp;INT(-$N91/30))+(-$N91/30-INT(-$N91/30))*SUMIFS(69:69,$1:$1,INT(-$N91/30)+1),0)+(-$N91/30-INT(-$N91/30))*SUMIFS(69:69,$1:$1,IX$1+INT(-$N91/30)+1)+(INT(-$N91/30)+1--$N91/30)*SUMIFS(69:69,$1:$1,IX$1+INT(-$N91/30))))</f>
        <v>0</v>
      </c>
      <c r="IY91" s="40">
        <f>IF(IY$7="",0,IF(IY$1=MAX($1:$1),$R69-SUM($T91:IX91),IF(IY$1=1,SUMIFS(69:69,$1:$1,"&gt;="&amp;1,$1:$1,"&lt;="&amp;INT(-$N91/30))+(-$N91/30-INT(-$N91/30))*SUMIFS(69:69,$1:$1,INT(-$N91/30)+1),0)+(-$N91/30-INT(-$N91/30))*SUMIFS(69:69,$1:$1,IY$1+INT(-$N91/30)+1)+(INT(-$N91/30)+1--$N91/30)*SUMIFS(69:69,$1:$1,IY$1+INT(-$N91/30))))</f>
        <v>0</v>
      </c>
      <c r="IZ91" s="40">
        <f>IF(IZ$7="",0,IF(IZ$1=MAX($1:$1),$R69-SUM($T91:IY91),IF(IZ$1=1,SUMIFS(69:69,$1:$1,"&gt;="&amp;1,$1:$1,"&lt;="&amp;INT(-$N91/30))+(-$N91/30-INT(-$N91/30))*SUMIFS(69:69,$1:$1,INT(-$N91/30)+1),0)+(-$N91/30-INT(-$N91/30))*SUMIFS(69:69,$1:$1,IZ$1+INT(-$N91/30)+1)+(INT(-$N91/30)+1--$N91/30)*SUMIFS(69:69,$1:$1,IZ$1+INT(-$N91/30))))</f>
        <v>0</v>
      </c>
      <c r="JA91" s="40">
        <f>IF(JA$7="",0,IF(JA$1=MAX($1:$1),$R69-SUM($T91:IZ91),IF(JA$1=1,SUMIFS(69:69,$1:$1,"&gt;="&amp;1,$1:$1,"&lt;="&amp;INT(-$N91/30))+(-$N91/30-INT(-$N91/30))*SUMIFS(69:69,$1:$1,INT(-$N91/30)+1),0)+(-$N91/30-INT(-$N91/30))*SUMIFS(69:69,$1:$1,JA$1+INT(-$N91/30)+1)+(INT(-$N91/30)+1--$N91/30)*SUMIFS(69:69,$1:$1,JA$1+INT(-$N91/30))))</f>
        <v>0</v>
      </c>
      <c r="JB91" s="40">
        <f>IF(JB$7="",0,IF(JB$1=MAX($1:$1),$R69-SUM($T91:JA91),IF(JB$1=1,SUMIFS(69:69,$1:$1,"&gt;="&amp;1,$1:$1,"&lt;="&amp;INT(-$N91/30))+(-$N91/30-INT(-$N91/30))*SUMIFS(69:69,$1:$1,INT(-$N91/30)+1),0)+(-$N91/30-INT(-$N91/30))*SUMIFS(69:69,$1:$1,JB$1+INT(-$N91/30)+1)+(INT(-$N91/30)+1--$N91/30)*SUMIFS(69:69,$1:$1,JB$1+INT(-$N91/30))))</f>
        <v>0</v>
      </c>
      <c r="JC91" s="40">
        <f>IF(JC$7="",0,IF(JC$1=MAX($1:$1),$R69-SUM($T91:JB91),IF(JC$1=1,SUMIFS(69:69,$1:$1,"&gt;="&amp;1,$1:$1,"&lt;="&amp;INT(-$N91/30))+(-$N91/30-INT(-$N91/30))*SUMIFS(69:69,$1:$1,INT(-$N91/30)+1),0)+(-$N91/30-INT(-$N91/30))*SUMIFS(69:69,$1:$1,JC$1+INT(-$N91/30)+1)+(INT(-$N91/30)+1--$N91/30)*SUMIFS(69:69,$1:$1,JC$1+INT(-$N91/30))))</f>
        <v>0</v>
      </c>
      <c r="JD91" s="40">
        <f>IF(JD$7="",0,IF(JD$1=MAX($1:$1),$R69-SUM($T91:JC91),IF(JD$1=1,SUMIFS(69:69,$1:$1,"&gt;="&amp;1,$1:$1,"&lt;="&amp;INT(-$N91/30))+(-$N91/30-INT(-$N91/30))*SUMIFS(69:69,$1:$1,INT(-$N91/30)+1),0)+(-$N91/30-INT(-$N91/30))*SUMIFS(69:69,$1:$1,JD$1+INT(-$N91/30)+1)+(INT(-$N91/30)+1--$N91/30)*SUMIFS(69:69,$1:$1,JD$1+INT(-$N91/30))))</f>
        <v>0</v>
      </c>
      <c r="JE91" s="40">
        <f>IF(JE$7="",0,IF(JE$1=MAX($1:$1),$R69-SUM($T91:JD91),IF(JE$1=1,SUMIFS(69:69,$1:$1,"&gt;="&amp;1,$1:$1,"&lt;="&amp;INT(-$N91/30))+(-$N91/30-INT(-$N91/30))*SUMIFS(69:69,$1:$1,INT(-$N91/30)+1),0)+(-$N91/30-INT(-$N91/30))*SUMIFS(69:69,$1:$1,JE$1+INT(-$N91/30)+1)+(INT(-$N91/30)+1--$N91/30)*SUMIFS(69:69,$1:$1,JE$1+INT(-$N91/30))))</f>
        <v>0</v>
      </c>
      <c r="JF91" s="40">
        <f>IF(JF$7="",0,IF(JF$1=MAX($1:$1),$R69-SUM($T91:JE91),IF(JF$1=1,SUMIFS(69:69,$1:$1,"&gt;="&amp;1,$1:$1,"&lt;="&amp;INT(-$N91/30))+(-$N91/30-INT(-$N91/30))*SUMIFS(69:69,$1:$1,INT(-$N91/30)+1),0)+(-$N91/30-INT(-$N91/30))*SUMIFS(69:69,$1:$1,JF$1+INT(-$N91/30)+1)+(INT(-$N91/30)+1--$N91/30)*SUMIFS(69:69,$1:$1,JF$1+INT(-$N91/30))))</f>
        <v>0</v>
      </c>
      <c r="JG91" s="40">
        <f>IF(JG$7="",0,IF(JG$1=MAX($1:$1),$R69-SUM($T91:JF91),IF(JG$1=1,SUMIFS(69:69,$1:$1,"&gt;="&amp;1,$1:$1,"&lt;="&amp;INT(-$N91/30))+(-$N91/30-INT(-$N91/30))*SUMIFS(69:69,$1:$1,INT(-$N91/30)+1),0)+(-$N91/30-INT(-$N91/30))*SUMIFS(69:69,$1:$1,JG$1+INT(-$N91/30)+1)+(INT(-$N91/30)+1--$N91/30)*SUMIFS(69:69,$1:$1,JG$1+INT(-$N91/30))))</f>
        <v>0</v>
      </c>
      <c r="JH91" s="40">
        <f>IF(JH$7="",0,IF(JH$1=MAX($1:$1),$R69-SUM($T91:JG91),IF(JH$1=1,SUMIFS(69:69,$1:$1,"&gt;="&amp;1,$1:$1,"&lt;="&amp;INT(-$N91/30))+(-$N91/30-INT(-$N91/30))*SUMIFS(69:69,$1:$1,INT(-$N91/30)+1),0)+(-$N91/30-INT(-$N91/30))*SUMIFS(69:69,$1:$1,JH$1+INT(-$N91/30)+1)+(INT(-$N91/30)+1--$N91/30)*SUMIFS(69:69,$1:$1,JH$1+INT(-$N91/30))))</f>
        <v>0</v>
      </c>
      <c r="JI91" s="40">
        <f>IF(JI$7="",0,IF(JI$1=MAX($1:$1),$R69-SUM($T91:JH91),IF(JI$1=1,SUMIFS(69:69,$1:$1,"&gt;="&amp;1,$1:$1,"&lt;="&amp;INT(-$N91/30))+(-$N91/30-INT(-$N91/30))*SUMIFS(69:69,$1:$1,INT(-$N91/30)+1),0)+(-$N91/30-INT(-$N91/30))*SUMIFS(69:69,$1:$1,JI$1+INT(-$N91/30)+1)+(INT(-$N91/30)+1--$N91/30)*SUMIFS(69:69,$1:$1,JI$1+INT(-$N91/30))))</f>
        <v>0</v>
      </c>
      <c r="JJ91" s="40">
        <f>IF(JJ$7="",0,IF(JJ$1=MAX($1:$1),$R69-SUM($T91:JI91),IF(JJ$1=1,SUMIFS(69:69,$1:$1,"&gt;="&amp;1,$1:$1,"&lt;="&amp;INT(-$N91/30))+(-$N91/30-INT(-$N91/30))*SUMIFS(69:69,$1:$1,INT(-$N91/30)+1),0)+(-$N91/30-INT(-$N91/30))*SUMIFS(69:69,$1:$1,JJ$1+INT(-$N91/30)+1)+(INT(-$N91/30)+1--$N91/30)*SUMIFS(69:69,$1:$1,JJ$1+INT(-$N91/30))))</f>
        <v>0</v>
      </c>
      <c r="JK91" s="40">
        <f>IF(JK$7="",0,IF(JK$1=MAX($1:$1),$R69-SUM($T91:JJ91),IF(JK$1=1,SUMIFS(69:69,$1:$1,"&gt;="&amp;1,$1:$1,"&lt;="&amp;INT(-$N91/30))+(-$N91/30-INT(-$N91/30))*SUMIFS(69:69,$1:$1,INT(-$N91/30)+1),0)+(-$N91/30-INT(-$N91/30))*SUMIFS(69:69,$1:$1,JK$1+INT(-$N91/30)+1)+(INT(-$N91/30)+1--$N91/30)*SUMIFS(69:69,$1:$1,JK$1+INT(-$N91/30))))</f>
        <v>0</v>
      </c>
      <c r="JL91" s="40">
        <f>IF(JL$7="",0,IF(JL$1=MAX($1:$1),$R69-SUM($T91:JK91),IF(JL$1=1,SUMIFS(69:69,$1:$1,"&gt;="&amp;1,$1:$1,"&lt;="&amp;INT(-$N91/30))+(-$N91/30-INT(-$N91/30))*SUMIFS(69:69,$1:$1,INT(-$N91/30)+1),0)+(-$N91/30-INT(-$N91/30))*SUMIFS(69:69,$1:$1,JL$1+INT(-$N91/30)+1)+(INT(-$N91/30)+1--$N91/30)*SUMIFS(69:69,$1:$1,JL$1+INT(-$N91/30))))</f>
        <v>0</v>
      </c>
      <c r="JM91" s="40">
        <f>IF(JM$7="",0,IF(JM$1=MAX($1:$1),$R69-SUM($T91:JL91),IF(JM$1=1,SUMIFS(69:69,$1:$1,"&gt;="&amp;1,$1:$1,"&lt;="&amp;INT(-$N91/30))+(-$N91/30-INT(-$N91/30))*SUMIFS(69:69,$1:$1,INT(-$N91/30)+1),0)+(-$N91/30-INT(-$N91/30))*SUMIFS(69:69,$1:$1,JM$1+INT(-$N91/30)+1)+(INT(-$N91/30)+1--$N91/30)*SUMIFS(69:69,$1:$1,JM$1+INT(-$N91/30))))</f>
        <v>0</v>
      </c>
      <c r="JN91" s="40">
        <f>IF(JN$7="",0,IF(JN$1=MAX($1:$1),$R69-SUM($T91:JM91),IF(JN$1=1,SUMIFS(69:69,$1:$1,"&gt;="&amp;1,$1:$1,"&lt;="&amp;INT(-$N91/30))+(-$N91/30-INT(-$N91/30))*SUMIFS(69:69,$1:$1,INT(-$N91/30)+1),0)+(-$N91/30-INT(-$N91/30))*SUMIFS(69:69,$1:$1,JN$1+INT(-$N91/30)+1)+(INT(-$N91/30)+1--$N91/30)*SUMIFS(69:69,$1:$1,JN$1+INT(-$N91/30))))</f>
        <v>0</v>
      </c>
      <c r="JO91" s="40">
        <f>IF(JO$7="",0,IF(JO$1=MAX($1:$1),$R69-SUM($T91:JN91),IF(JO$1=1,SUMIFS(69:69,$1:$1,"&gt;="&amp;1,$1:$1,"&lt;="&amp;INT(-$N91/30))+(-$N91/30-INT(-$N91/30))*SUMIFS(69:69,$1:$1,INT(-$N91/30)+1),0)+(-$N91/30-INT(-$N91/30))*SUMIFS(69:69,$1:$1,JO$1+INT(-$N91/30)+1)+(INT(-$N91/30)+1--$N91/30)*SUMIFS(69:69,$1:$1,JO$1+INT(-$N91/30))))</f>
        <v>0</v>
      </c>
      <c r="JP91" s="40">
        <f>IF(JP$7="",0,IF(JP$1=MAX($1:$1),$R69-SUM($T91:JO91),IF(JP$1=1,SUMIFS(69:69,$1:$1,"&gt;="&amp;1,$1:$1,"&lt;="&amp;INT(-$N91/30))+(-$N91/30-INT(-$N91/30))*SUMIFS(69:69,$1:$1,INT(-$N91/30)+1),0)+(-$N91/30-INT(-$N91/30))*SUMIFS(69:69,$1:$1,JP$1+INT(-$N91/30)+1)+(INT(-$N91/30)+1--$N91/30)*SUMIFS(69:69,$1:$1,JP$1+INT(-$N91/30))))</f>
        <v>0</v>
      </c>
      <c r="JQ91" s="40">
        <f>IF(JQ$7="",0,IF(JQ$1=MAX($1:$1),$R69-SUM($T91:JP91),IF(JQ$1=1,SUMIFS(69:69,$1:$1,"&gt;="&amp;1,$1:$1,"&lt;="&amp;INT(-$N91/30))+(-$N91/30-INT(-$N91/30))*SUMIFS(69:69,$1:$1,INT(-$N91/30)+1),0)+(-$N91/30-INT(-$N91/30))*SUMIFS(69:69,$1:$1,JQ$1+INT(-$N91/30)+1)+(INT(-$N91/30)+1--$N91/30)*SUMIFS(69:69,$1:$1,JQ$1+INT(-$N91/30))))</f>
        <v>0</v>
      </c>
      <c r="JR91" s="40">
        <f>IF(JR$7="",0,IF(JR$1=MAX($1:$1),$R69-SUM($T91:JQ91),IF(JR$1=1,SUMIFS(69:69,$1:$1,"&gt;="&amp;1,$1:$1,"&lt;="&amp;INT(-$N91/30))+(-$N91/30-INT(-$N91/30))*SUMIFS(69:69,$1:$1,INT(-$N91/30)+1),0)+(-$N91/30-INT(-$N91/30))*SUMIFS(69:69,$1:$1,JR$1+INT(-$N91/30)+1)+(INT(-$N91/30)+1--$N91/30)*SUMIFS(69:69,$1:$1,JR$1+INT(-$N91/30))))</f>
        <v>0</v>
      </c>
      <c r="JS91" s="40">
        <f>IF(JS$7="",0,IF(JS$1=MAX($1:$1),$R69-SUM($T91:JR91),IF(JS$1=1,SUMIFS(69:69,$1:$1,"&gt;="&amp;1,$1:$1,"&lt;="&amp;INT(-$N91/30))+(-$N91/30-INT(-$N91/30))*SUMIFS(69:69,$1:$1,INT(-$N91/30)+1),0)+(-$N91/30-INT(-$N91/30))*SUMIFS(69:69,$1:$1,JS$1+INT(-$N91/30)+1)+(INT(-$N91/30)+1--$N91/30)*SUMIFS(69:69,$1:$1,JS$1+INT(-$N91/30))))</f>
        <v>0</v>
      </c>
      <c r="JT91" s="40">
        <f>IF(JT$7="",0,IF(JT$1=MAX($1:$1),$R69-SUM($T91:JS91),IF(JT$1=1,SUMIFS(69:69,$1:$1,"&gt;="&amp;1,$1:$1,"&lt;="&amp;INT(-$N91/30))+(-$N91/30-INT(-$N91/30))*SUMIFS(69:69,$1:$1,INT(-$N91/30)+1),0)+(-$N91/30-INT(-$N91/30))*SUMIFS(69:69,$1:$1,JT$1+INT(-$N91/30)+1)+(INT(-$N91/30)+1--$N91/30)*SUMIFS(69:69,$1:$1,JT$1+INT(-$N91/30))))</f>
        <v>0</v>
      </c>
      <c r="JU91" s="40">
        <f>IF(JU$7="",0,IF(JU$1=MAX($1:$1),$R69-SUM($T91:JT91),IF(JU$1=1,SUMIFS(69:69,$1:$1,"&gt;="&amp;1,$1:$1,"&lt;="&amp;INT(-$N91/30))+(-$N91/30-INT(-$N91/30))*SUMIFS(69:69,$1:$1,INT(-$N91/30)+1),0)+(-$N91/30-INT(-$N91/30))*SUMIFS(69:69,$1:$1,JU$1+INT(-$N91/30)+1)+(INT(-$N91/30)+1--$N91/30)*SUMIFS(69:69,$1:$1,JU$1+INT(-$N91/30))))</f>
        <v>0</v>
      </c>
      <c r="JV91" s="40">
        <f>IF(JV$7="",0,IF(JV$1=MAX($1:$1),$R69-SUM($T91:JU91),IF(JV$1=1,SUMIFS(69:69,$1:$1,"&gt;="&amp;1,$1:$1,"&lt;="&amp;INT(-$N91/30))+(-$N91/30-INT(-$N91/30))*SUMIFS(69:69,$1:$1,INT(-$N91/30)+1),0)+(-$N91/30-INT(-$N91/30))*SUMIFS(69:69,$1:$1,JV$1+INT(-$N91/30)+1)+(INT(-$N91/30)+1--$N91/30)*SUMIFS(69:69,$1:$1,JV$1+INT(-$N91/30))))</f>
        <v>0</v>
      </c>
      <c r="JW91" s="40">
        <f>IF(JW$7="",0,IF(JW$1=MAX($1:$1),$R69-SUM($T91:JV91),IF(JW$1=1,SUMIFS(69:69,$1:$1,"&gt;="&amp;1,$1:$1,"&lt;="&amp;INT(-$N91/30))+(-$N91/30-INT(-$N91/30))*SUMIFS(69:69,$1:$1,INT(-$N91/30)+1),0)+(-$N91/30-INT(-$N91/30))*SUMIFS(69:69,$1:$1,JW$1+INT(-$N91/30)+1)+(INT(-$N91/30)+1--$N91/30)*SUMIFS(69:69,$1:$1,JW$1+INT(-$N91/30))))</f>
        <v>0</v>
      </c>
      <c r="JX91" s="40">
        <f>IF(JX$7="",0,IF(JX$1=MAX($1:$1),$R69-SUM($T91:JW91),IF(JX$1=1,SUMIFS(69:69,$1:$1,"&gt;="&amp;1,$1:$1,"&lt;="&amp;INT(-$N91/30))+(-$N91/30-INT(-$N91/30))*SUMIFS(69:69,$1:$1,INT(-$N91/30)+1),0)+(-$N91/30-INT(-$N91/30))*SUMIFS(69:69,$1:$1,JX$1+INT(-$N91/30)+1)+(INT(-$N91/30)+1--$N91/30)*SUMIFS(69:69,$1:$1,JX$1+INT(-$N91/30))))</f>
        <v>0</v>
      </c>
      <c r="JY91" s="40">
        <f>IF(JY$7="",0,IF(JY$1=MAX($1:$1),$R69-SUM($T91:JX91),IF(JY$1=1,SUMIFS(69:69,$1:$1,"&gt;="&amp;1,$1:$1,"&lt;="&amp;INT(-$N91/30))+(-$N91/30-INT(-$N91/30))*SUMIFS(69:69,$1:$1,INT(-$N91/30)+1),0)+(-$N91/30-INT(-$N91/30))*SUMIFS(69:69,$1:$1,JY$1+INT(-$N91/30)+1)+(INT(-$N91/30)+1--$N91/30)*SUMIFS(69:69,$1:$1,JY$1+INT(-$N91/30))))</f>
        <v>0</v>
      </c>
      <c r="JZ91" s="40">
        <f>IF(JZ$7="",0,IF(JZ$1=MAX($1:$1),$R69-SUM($T91:JY91),IF(JZ$1=1,SUMIFS(69:69,$1:$1,"&gt;="&amp;1,$1:$1,"&lt;="&amp;INT(-$N91/30))+(-$N91/30-INT(-$N91/30))*SUMIFS(69:69,$1:$1,INT(-$N91/30)+1),0)+(-$N91/30-INT(-$N91/30))*SUMIFS(69:69,$1:$1,JZ$1+INT(-$N91/30)+1)+(INT(-$N91/30)+1--$N91/30)*SUMIFS(69:69,$1:$1,JZ$1+INT(-$N91/30))))</f>
        <v>0</v>
      </c>
      <c r="KA91" s="40">
        <f>IF(KA$7="",0,IF(KA$1=MAX($1:$1),$R69-SUM($T91:JZ91),IF(KA$1=1,SUMIFS(69:69,$1:$1,"&gt;="&amp;1,$1:$1,"&lt;="&amp;INT(-$N91/30))+(-$N91/30-INT(-$N91/30))*SUMIFS(69:69,$1:$1,INT(-$N91/30)+1),0)+(-$N91/30-INT(-$N91/30))*SUMIFS(69:69,$1:$1,KA$1+INT(-$N91/30)+1)+(INT(-$N91/30)+1--$N91/30)*SUMIFS(69:69,$1:$1,KA$1+INT(-$N91/30))))</f>
        <v>0</v>
      </c>
      <c r="KB91" s="40">
        <f>IF(KB$7="",0,IF(KB$1=MAX($1:$1),$R69-SUM($T91:KA91),IF(KB$1=1,SUMIFS(69:69,$1:$1,"&gt;="&amp;1,$1:$1,"&lt;="&amp;INT(-$N91/30))+(-$N91/30-INT(-$N91/30))*SUMIFS(69:69,$1:$1,INT(-$N91/30)+1),0)+(-$N91/30-INT(-$N91/30))*SUMIFS(69:69,$1:$1,KB$1+INT(-$N91/30)+1)+(INT(-$N91/30)+1--$N91/30)*SUMIFS(69:69,$1:$1,KB$1+INT(-$N91/30))))</f>
        <v>0</v>
      </c>
      <c r="KC91" s="40">
        <f>IF(KC$7="",0,IF(KC$1=MAX($1:$1),$R69-SUM($T91:KB91),IF(KC$1=1,SUMIFS(69:69,$1:$1,"&gt;="&amp;1,$1:$1,"&lt;="&amp;INT(-$N91/30))+(-$N91/30-INT(-$N91/30))*SUMIFS(69:69,$1:$1,INT(-$N91/30)+1),0)+(-$N91/30-INT(-$N91/30))*SUMIFS(69:69,$1:$1,KC$1+INT(-$N91/30)+1)+(INT(-$N91/30)+1--$N91/30)*SUMIFS(69:69,$1:$1,KC$1+INT(-$N91/30))))</f>
        <v>0</v>
      </c>
      <c r="KD91" s="40">
        <f>IF(KD$7="",0,IF(KD$1=MAX($1:$1),$R69-SUM($T91:KC91),IF(KD$1=1,SUMIFS(69:69,$1:$1,"&gt;="&amp;1,$1:$1,"&lt;="&amp;INT(-$N91/30))+(-$N91/30-INT(-$N91/30))*SUMIFS(69:69,$1:$1,INT(-$N91/30)+1),0)+(-$N91/30-INT(-$N91/30))*SUMIFS(69:69,$1:$1,KD$1+INT(-$N91/30)+1)+(INT(-$N91/30)+1--$N91/30)*SUMIFS(69:69,$1:$1,KD$1+INT(-$N91/30))))</f>
        <v>0</v>
      </c>
      <c r="KE91" s="40">
        <f>IF(KE$7="",0,IF(KE$1=MAX($1:$1),$R69-SUM($T91:KD91),IF(KE$1=1,SUMIFS(69:69,$1:$1,"&gt;="&amp;1,$1:$1,"&lt;="&amp;INT(-$N91/30))+(-$N91/30-INT(-$N91/30))*SUMIFS(69:69,$1:$1,INT(-$N91/30)+1),0)+(-$N91/30-INT(-$N91/30))*SUMIFS(69:69,$1:$1,KE$1+INT(-$N91/30)+1)+(INT(-$N91/30)+1--$N91/30)*SUMIFS(69:69,$1:$1,KE$1+INT(-$N91/30))))</f>
        <v>0</v>
      </c>
      <c r="KF91" s="40">
        <f>IF(KF$7="",0,IF(KF$1=MAX($1:$1),$R69-SUM($T91:KE91),IF(KF$1=1,SUMIFS(69:69,$1:$1,"&gt;="&amp;1,$1:$1,"&lt;="&amp;INT(-$N91/30))+(-$N91/30-INT(-$N91/30))*SUMIFS(69:69,$1:$1,INT(-$N91/30)+1),0)+(-$N91/30-INT(-$N91/30))*SUMIFS(69:69,$1:$1,KF$1+INT(-$N91/30)+1)+(INT(-$N91/30)+1--$N91/30)*SUMIFS(69:69,$1:$1,KF$1+INT(-$N91/30))))</f>
        <v>0</v>
      </c>
      <c r="KG91" s="40">
        <f>IF(KG$7="",0,IF(KG$1=MAX($1:$1),$R69-SUM($T91:KF91),IF(KG$1=1,SUMIFS(69:69,$1:$1,"&gt;="&amp;1,$1:$1,"&lt;="&amp;INT(-$N91/30))+(-$N91/30-INT(-$N91/30))*SUMIFS(69:69,$1:$1,INT(-$N91/30)+1),0)+(-$N91/30-INT(-$N91/30))*SUMIFS(69:69,$1:$1,KG$1+INT(-$N91/30)+1)+(INT(-$N91/30)+1--$N91/30)*SUMIFS(69:69,$1:$1,KG$1+INT(-$N91/30))))</f>
        <v>0</v>
      </c>
      <c r="KH91" s="40">
        <f>IF(KH$7="",0,IF(KH$1=MAX($1:$1),$R69-SUM($T91:KG91),IF(KH$1=1,SUMIFS(69:69,$1:$1,"&gt;="&amp;1,$1:$1,"&lt;="&amp;INT(-$N91/30))+(-$N91/30-INT(-$N91/30))*SUMIFS(69:69,$1:$1,INT(-$N91/30)+1),0)+(-$N91/30-INT(-$N91/30))*SUMIFS(69:69,$1:$1,KH$1+INT(-$N91/30)+1)+(INT(-$N91/30)+1--$N91/30)*SUMIFS(69:69,$1:$1,KH$1+INT(-$N91/30))))</f>
        <v>0</v>
      </c>
      <c r="KI91" s="40">
        <f>IF(KI$7="",0,IF(KI$1=MAX($1:$1),$R69-SUM($T91:KH91),IF(KI$1=1,SUMIFS(69:69,$1:$1,"&gt;="&amp;1,$1:$1,"&lt;="&amp;INT(-$N91/30))+(-$N91/30-INT(-$N91/30))*SUMIFS(69:69,$1:$1,INT(-$N91/30)+1),0)+(-$N91/30-INT(-$N91/30))*SUMIFS(69:69,$1:$1,KI$1+INT(-$N91/30)+1)+(INT(-$N91/30)+1--$N91/30)*SUMIFS(69:69,$1:$1,KI$1+INT(-$N91/30))))</f>
        <v>0</v>
      </c>
      <c r="KJ91" s="40">
        <f>IF(KJ$7="",0,IF(KJ$1=MAX($1:$1),$R69-SUM($T91:KI91),IF(KJ$1=1,SUMIFS(69:69,$1:$1,"&gt;="&amp;1,$1:$1,"&lt;="&amp;INT(-$N91/30))+(-$N91/30-INT(-$N91/30))*SUMIFS(69:69,$1:$1,INT(-$N91/30)+1),0)+(-$N91/30-INT(-$N91/30))*SUMIFS(69:69,$1:$1,KJ$1+INT(-$N91/30)+1)+(INT(-$N91/30)+1--$N91/30)*SUMIFS(69:69,$1:$1,KJ$1+INT(-$N91/30))))</f>
        <v>0</v>
      </c>
      <c r="KK91" s="40">
        <f>IF(KK$7="",0,IF(KK$1=MAX($1:$1),$R69-SUM($T91:KJ91),IF(KK$1=1,SUMIFS(69:69,$1:$1,"&gt;="&amp;1,$1:$1,"&lt;="&amp;INT(-$N91/30))+(-$N91/30-INT(-$N91/30))*SUMIFS(69:69,$1:$1,INT(-$N91/30)+1),0)+(-$N91/30-INT(-$N91/30))*SUMIFS(69:69,$1:$1,KK$1+INT(-$N91/30)+1)+(INT(-$N91/30)+1--$N91/30)*SUMIFS(69:69,$1:$1,KK$1+INT(-$N91/30))))</f>
        <v>0</v>
      </c>
      <c r="KL91" s="40">
        <f>IF(KL$7="",0,IF(KL$1=MAX($1:$1),$R69-SUM($T91:KK91),IF(KL$1=1,SUMIFS(69:69,$1:$1,"&gt;="&amp;1,$1:$1,"&lt;="&amp;INT(-$N91/30))+(-$N91/30-INT(-$N91/30))*SUMIFS(69:69,$1:$1,INT(-$N91/30)+1),0)+(-$N91/30-INT(-$N91/30))*SUMIFS(69:69,$1:$1,KL$1+INT(-$N91/30)+1)+(INT(-$N91/30)+1--$N91/30)*SUMIFS(69:69,$1:$1,KL$1+INT(-$N91/30))))</f>
        <v>0</v>
      </c>
      <c r="KM91" s="40">
        <f>IF(KM$7="",0,IF(KM$1=MAX($1:$1),$R69-SUM($T91:KL91),IF(KM$1=1,SUMIFS(69:69,$1:$1,"&gt;="&amp;1,$1:$1,"&lt;="&amp;INT(-$N91/30))+(-$N91/30-INT(-$N91/30))*SUMIFS(69:69,$1:$1,INT(-$N91/30)+1),0)+(-$N91/30-INT(-$N91/30))*SUMIFS(69:69,$1:$1,KM$1+INT(-$N91/30)+1)+(INT(-$N91/30)+1--$N91/30)*SUMIFS(69:69,$1:$1,KM$1+INT(-$N91/30))))</f>
        <v>0</v>
      </c>
      <c r="KN91" s="40">
        <f>IF(KN$7="",0,IF(KN$1=MAX($1:$1),$R69-SUM($T91:KM91),IF(KN$1=1,SUMIFS(69:69,$1:$1,"&gt;="&amp;1,$1:$1,"&lt;="&amp;INT(-$N91/30))+(-$N91/30-INT(-$N91/30))*SUMIFS(69:69,$1:$1,INT(-$N91/30)+1),0)+(-$N91/30-INT(-$N91/30))*SUMIFS(69:69,$1:$1,KN$1+INT(-$N91/30)+1)+(INT(-$N91/30)+1--$N91/30)*SUMIFS(69:69,$1:$1,KN$1+INT(-$N91/30))))</f>
        <v>0</v>
      </c>
      <c r="KO91" s="40">
        <f>IF(KO$7="",0,IF(KO$1=MAX($1:$1),$R69-SUM($T91:KN91),IF(KO$1=1,SUMIFS(69:69,$1:$1,"&gt;="&amp;1,$1:$1,"&lt;="&amp;INT(-$N91/30))+(-$N91/30-INT(-$N91/30))*SUMIFS(69:69,$1:$1,INT(-$N91/30)+1),0)+(-$N91/30-INT(-$N91/30))*SUMIFS(69:69,$1:$1,KO$1+INT(-$N91/30)+1)+(INT(-$N91/30)+1--$N91/30)*SUMIFS(69:69,$1:$1,KO$1+INT(-$N91/30))))</f>
        <v>0</v>
      </c>
      <c r="KP91" s="40">
        <f>IF(KP$7="",0,IF(KP$1=MAX($1:$1),$R69-SUM($T91:KO91),IF(KP$1=1,SUMIFS(69:69,$1:$1,"&gt;="&amp;1,$1:$1,"&lt;="&amp;INT(-$N91/30))+(-$N91/30-INT(-$N91/30))*SUMIFS(69:69,$1:$1,INT(-$N91/30)+1),0)+(-$N91/30-INT(-$N91/30))*SUMIFS(69:69,$1:$1,KP$1+INT(-$N91/30)+1)+(INT(-$N91/30)+1--$N91/30)*SUMIFS(69:69,$1:$1,KP$1+INT(-$N91/30))))</f>
        <v>0</v>
      </c>
      <c r="KQ91" s="40">
        <f>IF(KQ$7="",0,IF(KQ$1=MAX($1:$1),$R69-SUM($T91:KP91),IF(KQ$1=1,SUMIFS(69:69,$1:$1,"&gt;="&amp;1,$1:$1,"&lt;="&amp;INT(-$N91/30))+(-$N91/30-INT(-$N91/30))*SUMIFS(69:69,$1:$1,INT(-$N91/30)+1),0)+(-$N91/30-INT(-$N91/30))*SUMIFS(69:69,$1:$1,KQ$1+INT(-$N91/30)+1)+(INT(-$N91/30)+1--$N91/30)*SUMIFS(69:69,$1:$1,KQ$1+INT(-$N91/30))))</f>
        <v>0</v>
      </c>
      <c r="KR91" s="40">
        <f>IF(KR$7="",0,IF(KR$1=MAX($1:$1),$R69-SUM($T91:KQ91),IF(KR$1=1,SUMIFS(69:69,$1:$1,"&gt;="&amp;1,$1:$1,"&lt;="&amp;INT(-$N91/30))+(-$N91/30-INT(-$N91/30))*SUMIFS(69:69,$1:$1,INT(-$N91/30)+1),0)+(-$N91/30-INT(-$N91/30))*SUMIFS(69:69,$1:$1,KR$1+INT(-$N91/30)+1)+(INT(-$N91/30)+1--$N91/30)*SUMIFS(69:69,$1:$1,KR$1+INT(-$N91/30))))</f>
        <v>0</v>
      </c>
      <c r="KS91" s="40">
        <f>IF(KS$7="",0,IF(KS$1=MAX($1:$1),$R69-SUM($T91:KR91),IF(KS$1=1,SUMIFS(69:69,$1:$1,"&gt;="&amp;1,$1:$1,"&lt;="&amp;INT(-$N91/30))+(-$N91/30-INT(-$N91/30))*SUMIFS(69:69,$1:$1,INT(-$N91/30)+1),0)+(-$N91/30-INT(-$N91/30))*SUMIFS(69:69,$1:$1,KS$1+INT(-$N91/30)+1)+(INT(-$N91/30)+1--$N91/30)*SUMIFS(69:69,$1:$1,KS$1+INT(-$N91/30))))</f>
        <v>0</v>
      </c>
      <c r="KT91" s="40">
        <f>IF(KT$7="",0,IF(KT$1=MAX($1:$1),$R69-SUM($T91:KS91),IF(KT$1=1,SUMIFS(69:69,$1:$1,"&gt;="&amp;1,$1:$1,"&lt;="&amp;INT(-$N91/30))+(-$N91/30-INT(-$N91/30))*SUMIFS(69:69,$1:$1,INT(-$N91/30)+1),0)+(-$N91/30-INT(-$N91/30))*SUMIFS(69:69,$1:$1,KT$1+INT(-$N91/30)+1)+(INT(-$N91/30)+1--$N91/30)*SUMIFS(69:69,$1:$1,KT$1+INT(-$N91/30))))</f>
        <v>0</v>
      </c>
      <c r="KU91" s="40">
        <f>IF(KU$7="",0,IF(KU$1=MAX($1:$1),$R69-SUM($T91:KT91),IF(KU$1=1,SUMIFS(69:69,$1:$1,"&gt;="&amp;1,$1:$1,"&lt;="&amp;INT(-$N91/30))+(-$N91/30-INT(-$N91/30))*SUMIFS(69:69,$1:$1,INT(-$N91/30)+1),0)+(-$N91/30-INT(-$N91/30))*SUMIFS(69:69,$1:$1,KU$1+INT(-$N91/30)+1)+(INT(-$N91/30)+1--$N91/30)*SUMIFS(69:69,$1:$1,KU$1+INT(-$N91/30))))</f>
        <v>0</v>
      </c>
      <c r="KV91" s="40">
        <f>IF(KV$7="",0,IF(KV$1=MAX($1:$1),$R69-SUM($T91:KU91),IF(KV$1=1,SUMIFS(69:69,$1:$1,"&gt;="&amp;1,$1:$1,"&lt;="&amp;INT(-$N91/30))+(-$N91/30-INT(-$N91/30))*SUMIFS(69:69,$1:$1,INT(-$N91/30)+1),0)+(-$N91/30-INT(-$N91/30))*SUMIFS(69:69,$1:$1,KV$1+INT(-$N91/30)+1)+(INT(-$N91/30)+1--$N91/30)*SUMIFS(69:69,$1:$1,KV$1+INT(-$N91/30))))</f>
        <v>0</v>
      </c>
      <c r="KW91" s="1"/>
      <c r="KX91" s="1"/>
    </row>
    <row r="92" spans="1:310" ht="4.05" customHeight="1" x14ac:dyDescent="0.25">
      <c r="A92" s="1"/>
      <c r="B92" s="79"/>
      <c r="C92" s="79"/>
      <c r="D92" s="79"/>
      <c r="E92" s="1"/>
      <c r="F92" s="1"/>
      <c r="G92" s="1"/>
      <c r="H92" s="11"/>
      <c r="I92" s="1"/>
      <c r="J92" s="1"/>
      <c r="K92" s="1"/>
      <c r="L92" s="1"/>
      <c r="M92" s="5"/>
      <c r="N92" s="1"/>
      <c r="O92" s="19"/>
      <c r="P92" s="1"/>
      <c r="Q92" s="1"/>
      <c r="R92" s="40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</row>
    <row r="93" spans="1:310" ht="4.05" customHeight="1" x14ac:dyDescent="0.25">
      <c r="A93" s="1"/>
      <c r="B93" s="79"/>
      <c r="C93" s="79"/>
      <c r="D93" s="79"/>
      <c r="E93" s="61"/>
      <c r="F93" s="1"/>
      <c r="G93" s="1"/>
      <c r="H93" s="11"/>
      <c r="I93" s="1"/>
      <c r="J93" s="1"/>
      <c r="K93" s="61"/>
      <c r="L93" s="1"/>
      <c r="M93" s="5"/>
      <c r="N93" s="61"/>
      <c r="O93" s="19"/>
      <c r="P93" s="1"/>
      <c r="Q93" s="1"/>
      <c r="R93" s="67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</row>
    <row r="94" spans="1:310" s="56" customFormat="1" ht="12" customHeight="1" x14ac:dyDescent="0.2">
      <c r="A94" s="53"/>
      <c r="B94" s="53"/>
      <c r="C94" s="53"/>
      <c r="D94" s="53"/>
      <c r="E94" s="53"/>
      <c r="F94" s="53"/>
      <c r="G94" s="53"/>
      <c r="H94" s="53"/>
      <c r="I94" s="53"/>
      <c r="J94" s="53"/>
      <c r="K94" s="53"/>
      <c r="L94" s="53"/>
      <c r="M94" s="54"/>
      <c r="N94" s="53" t="s">
        <v>9</v>
      </c>
      <c r="O94" s="54"/>
      <c r="P94" s="53"/>
      <c r="Q94" s="53"/>
      <c r="R94" s="55">
        <f>R85-SUM(R86:R92)</f>
        <v>0</v>
      </c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  <c r="AT94" s="53"/>
      <c r="AU94" s="53"/>
      <c r="AV94" s="53"/>
      <c r="AW94" s="53"/>
      <c r="AX94" s="53"/>
      <c r="AY94" s="53"/>
      <c r="AZ94" s="53"/>
      <c r="BA94" s="53"/>
      <c r="BB94" s="53"/>
      <c r="BC94" s="53"/>
      <c r="BD94" s="53"/>
      <c r="BE94" s="53"/>
      <c r="BF94" s="53"/>
      <c r="BG94" s="53"/>
      <c r="BH94" s="53"/>
      <c r="BI94" s="53"/>
      <c r="BJ94" s="53"/>
      <c r="BK94" s="53"/>
      <c r="BL94" s="53"/>
      <c r="BM94" s="53"/>
      <c r="BN94" s="53"/>
      <c r="BO94" s="53"/>
      <c r="BP94" s="53"/>
      <c r="BQ94" s="53"/>
      <c r="BR94" s="53"/>
      <c r="BS94" s="53"/>
      <c r="BT94" s="53"/>
      <c r="BU94" s="53"/>
      <c r="BV94" s="53"/>
      <c r="BW94" s="53"/>
      <c r="BX94" s="53"/>
      <c r="BY94" s="53"/>
      <c r="BZ94" s="53"/>
      <c r="CA94" s="53"/>
      <c r="CB94" s="53"/>
      <c r="CC94" s="53"/>
      <c r="CD94" s="53"/>
      <c r="CE94" s="53"/>
      <c r="CF94" s="53"/>
      <c r="CG94" s="53"/>
      <c r="CH94" s="53"/>
      <c r="CI94" s="53"/>
      <c r="CJ94" s="53"/>
      <c r="CK94" s="53"/>
      <c r="CL94" s="53"/>
      <c r="CM94" s="53"/>
      <c r="CN94" s="53"/>
      <c r="CO94" s="53"/>
      <c r="CP94" s="53"/>
      <c r="CQ94" s="53"/>
      <c r="CR94" s="53"/>
      <c r="CS94" s="53"/>
      <c r="CT94" s="53"/>
      <c r="CU94" s="53"/>
      <c r="CV94" s="53"/>
      <c r="CW94" s="53"/>
      <c r="CX94" s="53"/>
      <c r="CY94" s="53"/>
      <c r="CZ94" s="53"/>
      <c r="DA94" s="53"/>
      <c r="DB94" s="53"/>
      <c r="DC94" s="53"/>
      <c r="DD94" s="53"/>
      <c r="DE94" s="53"/>
      <c r="DF94" s="53"/>
      <c r="DG94" s="53"/>
      <c r="DH94" s="53"/>
      <c r="DI94" s="53"/>
      <c r="DJ94" s="53"/>
      <c r="DK94" s="53"/>
      <c r="DL94" s="53"/>
      <c r="DM94" s="53"/>
      <c r="DN94" s="53"/>
      <c r="DO94" s="53"/>
      <c r="DP94" s="53"/>
      <c r="DQ94" s="53"/>
      <c r="DR94" s="53"/>
      <c r="DS94" s="53"/>
      <c r="DT94" s="53"/>
      <c r="DU94" s="53"/>
      <c r="DV94" s="53"/>
      <c r="DW94" s="53"/>
      <c r="DX94" s="53"/>
      <c r="DY94" s="53"/>
      <c r="DZ94" s="53"/>
      <c r="EA94" s="53"/>
      <c r="EB94" s="53"/>
      <c r="EC94" s="53"/>
      <c r="ED94" s="53"/>
      <c r="EE94" s="53"/>
      <c r="EF94" s="53"/>
      <c r="EG94" s="53"/>
      <c r="EH94" s="53"/>
      <c r="EI94" s="53"/>
      <c r="EJ94" s="53"/>
      <c r="EK94" s="53"/>
      <c r="EL94" s="53"/>
      <c r="EM94" s="53"/>
      <c r="EN94" s="53"/>
      <c r="EO94" s="53"/>
      <c r="EP94" s="53"/>
      <c r="EQ94" s="53"/>
      <c r="ER94" s="53"/>
      <c r="ES94" s="53"/>
      <c r="ET94" s="53"/>
      <c r="EU94" s="53"/>
      <c r="EV94" s="53"/>
      <c r="EW94" s="53"/>
      <c r="EX94" s="53"/>
      <c r="EY94" s="53"/>
      <c r="EZ94" s="53"/>
      <c r="FA94" s="53"/>
      <c r="FB94" s="53"/>
      <c r="FC94" s="53"/>
      <c r="FD94" s="53"/>
      <c r="FE94" s="53"/>
      <c r="FF94" s="53"/>
      <c r="FG94" s="53"/>
      <c r="FH94" s="53"/>
      <c r="FI94" s="53"/>
      <c r="FJ94" s="53"/>
      <c r="FK94" s="53"/>
      <c r="FL94" s="53"/>
      <c r="FM94" s="53"/>
      <c r="FN94" s="53"/>
      <c r="FO94" s="53"/>
      <c r="FP94" s="53"/>
      <c r="FQ94" s="53"/>
      <c r="FR94" s="53"/>
      <c r="FS94" s="53"/>
      <c r="FT94" s="53"/>
      <c r="FU94" s="53"/>
      <c r="FV94" s="53"/>
      <c r="FW94" s="53"/>
      <c r="FX94" s="53"/>
      <c r="FY94" s="53"/>
      <c r="FZ94" s="53"/>
      <c r="GA94" s="53"/>
      <c r="GB94" s="53"/>
      <c r="GC94" s="53"/>
      <c r="GD94" s="53"/>
      <c r="GE94" s="53"/>
      <c r="GF94" s="53"/>
      <c r="GG94" s="53"/>
      <c r="GH94" s="53"/>
      <c r="GI94" s="53"/>
      <c r="GJ94" s="53"/>
      <c r="GK94" s="53"/>
      <c r="GL94" s="53"/>
      <c r="GM94" s="53"/>
      <c r="GN94" s="53"/>
      <c r="GO94" s="53"/>
      <c r="GP94" s="53"/>
      <c r="GQ94" s="53"/>
      <c r="GR94" s="53"/>
      <c r="GS94" s="53"/>
      <c r="GT94" s="53"/>
      <c r="GU94" s="53"/>
      <c r="GV94" s="53"/>
      <c r="GW94" s="53"/>
      <c r="GX94" s="53"/>
      <c r="GY94" s="53"/>
      <c r="GZ94" s="53"/>
      <c r="HA94" s="53"/>
      <c r="HB94" s="53"/>
      <c r="HC94" s="53"/>
      <c r="HD94" s="53"/>
      <c r="HE94" s="53"/>
      <c r="HF94" s="53"/>
      <c r="HG94" s="53"/>
      <c r="HH94" s="53"/>
      <c r="HI94" s="53"/>
      <c r="HJ94" s="53"/>
      <c r="HK94" s="53"/>
      <c r="HL94" s="53"/>
      <c r="HM94" s="53"/>
      <c r="HN94" s="53"/>
      <c r="HO94" s="53"/>
      <c r="HP94" s="53"/>
      <c r="HQ94" s="53"/>
      <c r="HR94" s="53"/>
      <c r="HS94" s="53"/>
      <c r="HT94" s="53"/>
      <c r="HU94" s="53"/>
      <c r="HV94" s="53"/>
      <c r="HW94" s="53"/>
      <c r="HX94" s="53"/>
      <c r="HY94" s="53"/>
      <c r="HZ94" s="53"/>
      <c r="IA94" s="53"/>
      <c r="IB94" s="53"/>
      <c r="IC94" s="53"/>
      <c r="ID94" s="53"/>
      <c r="IE94" s="53"/>
      <c r="IF94" s="53"/>
      <c r="IG94" s="53"/>
      <c r="IH94" s="53"/>
      <c r="II94" s="53"/>
      <c r="IJ94" s="53"/>
      <c r="IK94" s="53"/>
      <c r="IL94" s="53"/>
      <c r="IM94" s="53"/>
      <c r="IN94" s="53"/>
      <c r="IO94" s="53"/>
      <c r="IP94" s="53"/>
      <c r="IQ94" s="53"/>
      <c r="IR94" s="53"/>
      <c r="IS94" s="53"/>
      <c r="IT94" s="53"/>
      <c r="IU94" s="53"/>
      <c r="IV94" s="53"/>
      <c r="IW94" s="53"/>
      <c r="IX94" s="53"/>
      <c r="IY94" s="53"/>
      <c r="IZ94" s="53"/>
      <c r="JA94" s="53"/>
      <c r="JB94" s="53"/>
      <c r="JC94" s="53"/>
      <c r="JD94" s="53"/>
      <c r="JE94" s="53"/>
      <c r="JF94" s="53"/>
      <c r="JG94" s="53"/>
      <c r="JH94" s="53"/>
      <c r="JI94" s="53"/>
      <c r="JJ94" s="53"/>
      <c r="JK94" s="53"/>
      <c r="JL94" s="53"/>
      <c r="JM94" s="53"/>
      <c r="JN94" s="53"/>
      <c r="JO94" s="53"/>
      <c r="JP94" s="53"/>
      <c r="JQ94" s="53"/>
      <c r="JR94" s="53"/>
      <c r="JS94" s="53"/>
      <c r="JT94" s="53"/>
      <c r="JU94" s="53"/>
      <c r="JV94" s="53"/>
      <c r="JW94" s="53"/>
      <c r="JX94" s="53"/>
      <c r="JY94" s="53"/>
      <c r="JZ94" s="53"/>
      <c r="KA94" s="53"/>
      <c r="KB94" s="53"/>
      <c r="KC94" s="53"/>
      <c r="KD94" s="53"/>
      <c r="KE94" s="53"/>
      <c r="KF94" s="53"/>
      <c r="KG94" s="53"/>
      <c r="KH94" s="53"/>
      <c r="KI94" s="53"/>
      <c r="KJ94" s="53"/>
      <c r="KK94" s="53"/>
      <c r="KL94" s="53"/>
      <c r="KM94" s="53"/>
      <c r="KN94" s="53"/>
      <c r="KO94" s="53"/>
      <c r="KP94" s="53"/>
      <c r="KQ94" s="53"/>
      <c r="KR94" s="53"/>
      <c r="KS94" s="53"/>
      <c r="KT94" s="53"/>
      <c r="KU94" s="53"/>
      <c r="KV94" s="53"/>
      <c r="KW94" s="53"/>
      <c r="KX94" s="53"/>
    </row>
    <row r="95" spans="1:310" ht="4.95" customHeight="1" x14ac:dyDescent="0.25">
      <c r="A95" s="1"/>
      <c r="B95" s="79"/>
      <c r="C95" s="79"/>
      <c r="D95" s="79"/>
      <c r="E95" s="1"/>
      <c r="F95" s="1"/>
      <c r="G95" s="1"/>
      <c r="H95" s="11"/>
      <c r="I95" s="1"/>
      <c r="J95" s="1"/>
      <c r="K95" s="1"/>
      <c r="L95" s="1"/>
      <c r="M95" s="5"/>
      <c r="N95" s="1"/>
      <c r="O95" s="19"/>
      <c r="P95" s="1"/>
      <c r="Q95" s="1"/>
      <c r="R95" s="40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</row>
    <row r="96" spans="1:310" s="4" customFormat="1" x14ac:dyDescent="0.25">
      <c r="A96" s="3"/>
      <c r="B96" s="80"/>
      <c r="C96" s="80"/>
      <c r="D96" s="81" t="s">
        <v>26</v>
      </c>
      <c r="E96" s="42" t="str">
        <f>kpi!$E$120</f>
        <v>поступление денежных средств от продажи допуслуг</v>
      </c>
      <c r="F96" s="3"/>
      <c r="G96" s="3"/>
      <c r="H96" s="39" t="str">
        <f>IF(OR($E96="",$E96=0),"",INDEX(kpi!$I:$I,SUMIFS(kpi!$A:$A,kpi!$E:$E,$E96)))</f>
        <v>руб.</v>
      </c>
      <c r="I96" s="3"/>
      <c r="J96" s="3"/>
      <c r="K96" s="42"/>
      <c r="L96" s="3"/>
      <c r="M96" s="5"/>
      <c r="N96" s="231" t="str">
        <f>kpi!$E$118</f>
        <v>период оборачиваемости деб з-ти по допуслугам</v>
      </c>
      <c r="O96" s="19"/>
      <c r="P96" s="3"/>
      <c r="Q96" s="3"/>
      <c r="R96" s="44">
        <f>SUMIFS($T96:$KW96,$T$1:$KW$1,"&gt;="&amp;1,$T$1:$KW$1,"&lt;="&amp;MAX($1:$1))</f>
        <v>699672.76417500002</v>
      </c>
      <c r="S96" s="3"/>
      <c r="T96" s="3"/>
      <c r="U96" s="41">
        <f>IF(U$7="",0,SUM(U97:U103))</f>
        <v>0</v>
      </c>
      <c r="V96" s="41">
        <f t="shared" ref="V96:CG96" si="70">IF(V$7="",0,SUM(V97:V103))</f>
        <v>8706.7538250000016</v>
      </c>
      <c r="W96" s="41">
        <f t="shared" si="70"/>
        <v>10037.705979583336</v>
      </c>
      <c r="X96" s="41">
        <f t="shared" si="70"/>
        <v>11472.662322916669</v>
      </c>
      <c r="Y96" s="41">
        <f t="shared" si="70"/>
        <v>13011.622855</v>
      </c>
      <c r="Z96" s="41">
        <f t="shared" si="70"/>
        <v>14654.587575833335</v>
      </c>
      <c r="AA96" s="41">
        <f t="shared" si="70"/>
        <v>16401.556485416666</v>
      </c>
      <c r="AB96" s="41">
        <f t="shared" si="70"/>
        <v>18045.343373750002</v>
      </c>
      <c r="AC96" s="41">
        <f t="shared" si="70"/>
        <v>19451.934938333336</v>
      </c>
      <c r="AD96" s="41">
        <f t="shared" si="70"/>
        <v>20872.229294583336</v>
      </c>
      <c r="AE96" s="41">
        <f t="shared" si="70"/>
        <v>22348.431040833333</v>
      </c>
      <c r="AF96" s="41">
        <f t="shared" si="70"/>
        <v>23880.540177083334</v>
      </c>
      <c r="AG96" s="41">
        <f t="shared" si="70"/>
        <v>25468.556703333335</v>
      </c>
      <c r="AH96" s="41">
        <f t="shared" si="70"/>
        <v>27112.480619583333</v>
      </c>
      <c r="AI96" s="41">
        <f t="shared" si="70"/>
        <v>28812.311925833339</v>
      </c>
      <c r="AJ96" s="41">
        <f t="shared" si="70"/>
        <v>30568.050622083341</v>
      </c>
      <c r="AK96" s="41">
        <f t="shared" si="70"/>
        <v>32379.696708333337</v>
      </c>
      <c r="AL96" s="41">
        <f t="shared" si="70"/>
        <v>34247.250184583325</v>
      </c>
      <c r="AM96" s="41">
        <f t="shared" si="70"/>
        <v>36170.711050833335</v>
      </c>
      <c r="AN96" s="41">
        <f t="shared" si="70"/>
        <v>38150.079307083332</v>
      </c>
      <c r="AO96" s="41">
        <f t="shared" si="70"/>
        <v>40185.354953333335</v>
      </c>
      <c r="AP96" s="41">
        <f t="shared" si="70"/>
        <v>42276.537989583347</v>
      </c>
      <c r="AQ96" s="41">
        <f t="shared" si="70"/>
        <v>44423.628415833329</v>
      </c>
      <c r="AR96" s="41">
        <f t="shared" si="70"/>
        <v>46626.626232083327</v>
      </c>
      <c r="AS96" s="41">
        <f t="shared" si="70"/>
        <v>94368.111594166709</v>
      </c>
      <c r="AT96" s="41">
        <f t="shared" si="70"/>
        <v>0</v>
      </c>
      <c r="AU96" s="41">
        <f t="shared" si="70"/>
        <v>0</v>
      </c>
      <c r="AV96" s="41">
        <f t="shared" si="70"/>
        <v>0</v>
      </c>
      <c r="AW96" s="41">
        <f t="shared" si="70"/>
        <v>0</v>
      </c>
      <c r="AX96" s="41">
        <f t="shared" si="70"/>
        <v>0</v>
      </c>
      <c r="AY96" s="41">
        <f t="shared" si="70"/>
        <v>0</v>
      </c>
      <c r="AZ96" s="41">
        <f t="shared" si="70"/>
        <v>0</v>
      </c>
      <c r="BA96" s="41">
        <f t="shared" si="70"/>
        <v>0</v>
      </c>
      <c r="BB96" s="41">
        <f t="shared" si="70"/>
        <v>0</v>
      </c>
      <c r="BC96" s="41">
        <f t="shared" si="70"/>
        <v>0</v>
      </c>
      <c r="BD96" s="41">
        <f t="shared" si="70"/>
        <v>0</v>
      </c>
      <c r="BE96" s="41">
        <f t="shared" si="70"/>
        <v>0</v>
      </c>
      <c r="BF96" s="41">
        <f t="shared" si="70"/>
        <v>0</v>
      </c>
      <c r="BG96" s="41">
        <f t="shared" si="70"/>
        <v>0</v>
      </c>
      <c r="BH96" s="41">
        <f t="shared" si="70"/>
        <v>0</v>
      </c>
      <c r="BI96" s="41">
        <f t="shared" si="70"/>
        <v>0</v>
      </c>
      <c r="BJ96" s="41">
        <f t="shared" si="70"/>
        <v>0</v>
      </c>
      <c r="BK96" s="41">
        <f t="shared" si="70"/>
        <v>0</v>
      </c>
      <c r="BL96" s="41">
        <f t="shared" si="70"/>
        <v>0</v>
      </c>
      <c r="BM96" s="41">
        <f t="shared" si="70"/>
        <v>0</v>
      </c>
      <c r="BN96" s="41">
        <f t="shared" si="70"/>
        <v>0</v>
      </c>
      <c r="BO96" s="41">
        <f t="shared" si="70"/>
        <v>0</v>
      </c>
      <c r="BP96" s="41">
        <f t="shared" si="70"/>
        <v>0</v>
      </c>
      <c r="BQ96" s="41">
        <f t="shared" si="70"/>
        <v>0</v>
      </c>
      <c r="BR96" s="41">
        <f t="shared" si="70"/>
        <v>0</v>
      </c>
      <c r="BS96" s="41">
        <f t="shared" si="70"/>
        <v>0</v>
      </c>
      <c r="BT96" s="41">
        <f t="shared" si="70"/>
        <v>0</v>
      </c>
      <c r="BU96" s="41">
        <f t="shared" si="70"/>
        <v>0</v>
      </c>
      <c r="BV96" s="41">
        <f t="shared" si="70"/>
        <v>0</v>
      </c>
      <c r="BW96" s="41">
        <f t="shared" si="70"/>
        <v>0</v>
      </c>
      <c r="BX96" s="41">
        <f t="shared" si="70"/>
        <v>0</v>
      </c>
      <c r="BY96" s="41">
        <f t="shared" si="70"/>
        <v>0</v>
      </c>
      <c r="BZ96" s="41">
        <f t="shared" si="70"/>
        <v>0</v>
      </c>
      <c r="CA96" s="41">
        <f t="shared" si="70"/>
        <v>0</v>
      </c>
      <c r="CB96" s="41">
        <f t="shared" si="70"/>
        <v>0</v>
      </c>
      <c r="CC96" s="41">
        <f t="shared" si="70"/>
        <v>0</v>
      </c>
      <c r="CD96" s="41">
        <f t="shared" si="70"/>
        <v>0</v>
      </c>
      <c r="CE96" s="41">
        <f t="shared" si="70"/>
        <v>0</v>
      </c>
      <c r="CF96" s="41">
        <f t="shared" si="70"/>
        <v>0</v>
      </c>
      <c r="CG96" s="41">
        <f t="shared" si="70"/>
        <v>0</v>
      </c>
      <c r="CH96" s="41">
        <f t="shared" ref="CH96:ES96" si="71">IF(CH$7="",0,SUM(CH97:CH103))</f>
        <v>0</v>
      </c>
      <c r="CI96" s="41">
        <f t="shared" si="71"/>
        <v>0</v>
      </c>
      <c r="CJ96" s="41">
        <f t="shared" si="71"/>
        <v>0</v>
      </c>
      <c r="CK96" s="41">
        <f t="shared" si="71"/>
        <v>0</v>
      </c>
      <c r="CL96" s="41">
        <f t="shared" si="71"/>
        <v>0</v>
      </c>
      <c r="CM96" s="41">
        <f t="shared" si="71"/>
        <v>0</v>
      </c>
      <c r="CN96" s="41">
        <f t="shared" si="71"/>
        <v>0</v>
      </c>
      <c r="CO96" s="41">
        <f t="shared" si="71"/>
        <v>0</v>
      </c>
      <c r="CP96" s="41">
        <f t="shared" si="71"/>
        <v>0</v>
      </c>
      <c r="CQ96" s="41">
        <f t="shared" si="71"/>
        <v>0</v>
      </c>
      <c r="CR96" s="41">
        <f t="shared" si="71"/>
        <v>0</v>
      </c>
      <c r="CS96" s="41">
        <f t="shared" si="71"/>
        <v>0</v>
      </c>
      <c r="CT96" s="41">
        <f t="shared" si="71"/>
        <v>0</v>
      </c>
      <c r="CU96" s="41">
        <f t="shared" si="71"/>
        <v>0</v>
      </c>
      <c r="CV96" s="41">
        <f t="shared" si="71"/>
        <v>0</v>
      </c>
      <c r="CW96" s="41">
        <f t="shared" si="71"/>
        <v>0</v>
      </c>
      <c r="CX96" s="41">
        <f t="shared" si="71"/>
        <v>0</v>
      </c>
      <c r="CY96" s="41">
        <f t="shared" si="71"/>
        <v>0</v>
      </c>
      <c r="CZ96" s="41">
        <f t="shared" si="71"/>
        <v>0</v>
      </c>
      <c r="DA96" s="41">
        <f t="shared" si="71"/>
        <v>0</v>
      </c>
      <c r="DB96" s="41">
        <f t="shared" si="71"/>
        <v>0</v>
      </c>
      <c r="DC96" s="41">
        <f t="shared" si="71"/>
        <v>0</v>
      </c>
      <c r="DD96" s="41">
        <f t="shared" si="71"/>
        <v>0</v>
      </c>
      <c r="DE96" s="41">
        <f t="shared" si="71"/>
        <v>0</v>
      </c>
      <c r="DF96" s="41">
        <f t="shared" si="71"/>
        <v>0</v>
      </c>
      <c r="DG96" s="41">
        <f t="shared" si="71"/>
        <v>0</v>
      </c>
      <c r="DH96" s="41">
        <f t="shared" si="71"/>
        <v>0</v>
      </c>
      <c r="DI96" s="41">
        <f t="shared" si="71"/>
        <v>0</v>
      </c>
      <c r="DJ96" s="41">
        <f t="shared" si="71"/>
        <v>0</v>
      </c>
      <c r="DK96" s="41">
        <f t="shared" si="71"/>
        <v>0</v>
      </c>
      <c r="DL96" s="41">
        <f t="shared" si="71"/>
        <v>0</v>
      </c>
      <c r="DM96" s="41">
        <f t="shared" si="71"/>
        <v>0</v>
      </c>
      <c r="DN96" s="41">
        <f t="shared" si="71"/>
        <v>0</v>
      </c>
      <c r="DO96" s="41">
        <f t="shared" si="71"/>
        <v>0</v>
      </c>
      <c r="DP96" s="41">
        <f t="shared" si="71"/>
        <v>0</v>
      </c>
      <c r="DQ96" s="41">
        <f t="shared" si="71"/>
        <v>0</v>
      </c>
      <c r="DR96" s="41">
        <f t="shared" si="71"/>
        <v>0</v>
      </c>
      <c r="DS96" s="41">
        <f t="shared" si="71"/>
        <v>0</v>
      </c>
      <c r="DT96" s="41">
        <f t="shared" si="71"/>
        <v>0</v>
      </c>
      <c r="DU96" s="41">
        <f t="shared" si="71"/>
        <v>0</v>
      </c>
      <c r="DV96" s="41">
        <f t="shared" si="71"/>
        <v>0</v>
      </c>
      <c r="DW96" s="41">
        <f t="shared" si="71"/>
        <v>0</v>
      </c>
      <c r="DX96" s="41">
        <f t="shared" si="71"/>
        <v>0</v>
      </c>
      <c r="DY96" s="41">
        <f t="shared" si="71"/>
        <v>0</v>
      </c>
      <c r="DZ96" s="41">
        <f t="shared" si="71"/>
        <v>0</v>
      </c>
      <c r="EA96" s="41">
        <f t="shared" si="71"/>
        <v>0</v>
      </c>
      <c r="EB96" s="41">
        <f t="shared" si="71"/>
        <v>0</v>
      </c>
      <c r="EC96" s="41">
        <f t="shared" si="71"/>
        <v>0</v>
      </c>
      <c r="ED96" s="41">
        <f t="shared" si="71"/>
        <v>0</v>
      </c>
      <c r="EE96" s="41">
        <f t="shared" si="71"/>
        <v>0</v>
      </c>
      <c r="EF96" s="41">
        <f t="shared" si="71"/>
        <v>0</v>
      </c>
      <c r="EG96" s="41">
        <f t="shared" si="71"/>
        <v>0</v>
      </c>
      <c r="EH96" s="41">
        <f t="shared" si="71"/>
        <v>0</v>
      </c>
      <c r="EI96" s="41">
        <f t="shared" si="71"/>
        <v>0</v>
      </c>
      <c r="EJ96" s="41">
        <f t="shared" si="71"/>
        <v>0</v>
      </c>
      <c r="EK96" s="41">
        <f t="shared" si="71"/>
        <v>0</v>
      </c>
      <c r="EL96" s="41">
        <f t="shared" si="71"/>
        <v>0</v>
      </c>
      <c r="EM96" s="41">
        <f t="shared" si="71"/>
        <v>0</v>
      </c>
      <c r="EN96" s="41">
        <f t="shared" si="71"/>
        <v>0</v>
      </c>
      <c r="EO96" s="41">
        <f t="shared" si="71"/>
        <v>0</v>
      </c>
      <c r="EP96" s="41">
        <f t="shared" si="71"/>
        <v>0</v>
      </c>
      <c r="EQ96" s="41">
        <f t="shared" si="71"/>
        <v>0</v>
      </c>
      <c r="ER96" s="41">
        <f t="shared" si="71"/>
        <v>0</v>
      </c>
      <c r="ES96" s="41">
        <f t="shared" si="71"/>
        <v>0</v>
      </c>
      <c r="ET96" s="41">
        <f t="shared" ref="ET96:HE96" si="72">IF(ET$7="",0,SUM(ET97:ET103))</f>
        <v>0</v>
      </c>
      <c r="EU96" s="41">
        <f t="shared" si="72"/>
        <v>0</v>
      </c>
      <c r="EV96" s="41">
        <f t="shared" si="72"/>
        <v>0</v>
      </c>
      <c r="EW96" s="41">
        <f t="shared" si="72"/>
        <v>0</v>
      </c>
      <c r="EX96" s="41">
        <f t="shared" si="72"/>
        <v>0</v>
      </c>
      <c r="EY96" s="41">
        <f t="shared" si="72"/>
        <v>0</v>
      </c>
      <c r="EZ96" s="41">
        <f t="shared" si="72"/>
        <v>0</v>
      </c>
      <c r="FA96" s="41">
        <f t="shared" si="72"/>
        <v>0</v>
      </c>
      <c r="FB96" s="41">
        <f t="shared" si="72"/>
        <v>0</v>
      </c>
      <c r="FC96" s="41">
        <f t="shared" si="72"/>
        <v>0</v>
      </c>
      <c r="FD96" s="41">
        <f t="shared" si="72"/>
        <v>0</v>
      </c>
      <c r="FE96" s="41">
        <f t="shared" si="72"/>
        <v>0</v>
      </c>
      <c r="FF96" s="41">
        <f t="shared" si="72"/>
        <v>0</v>
      </c>
      <c r="FG96" s="41">
        <f t="shared" si="72"/>
        <v>0</v>
      </c>
      <c r="FH96" s="41">
        <f t="shared" si="72"/>
        <v>0</v>
      </c>
      <c r="FI96" s="41">
        <f t="shared" si="72"/>
        <v>0</v>
      </c>
      <c r="FJ96" s="41">
        <f t="shared" si="72"/>
        <v>0</v>
      </c>
      <c r="FK96" s="41">
        <f t="shared" si="72"/>
        <v>0</v>
      </c>
      <c r="FL96" s="41">
        <f t="shared" si="72"/>
        <v>0</v>
      </c>
      <c r="FM96" s="41">
        <f t="shared" si="72"/>
        <v>0</v>
      </c>
      <c r="FN96" s="41">
        <f t="shared" si="72"/>
        <v>0</v>
      </c>
      <c r="FO96" s="41">
        <f t="shared" si="72"/>
        <v>0</v>
      </c>
      <c r="FP96" s="41">
        <f t="shared" si="72"/>
        <v>0</v>
      </c>
      <c r="FQ96" s="41">
        <f t="shared" si="72"/>
        <v>0</v>
      </c>
      <c r="FR96" s="41">
        <f t="shared" si="72"/>
        <v>0</v>
      </c>
      <c r="FS96" s="41">
        <f t="shared" si="72"/>
        <v>0</v>
      </c>
      <c r="FT96" s="41">
        <f t="shared" si="72"/>
        <v>0</v>
      </c>
      <c r="FU96" s="41">
        <f t="shared" si="72"/>
        <v>0</v>
      </c>
      <c r="FV96" s="41">
        <f t="shared" si="72"/>
        <v>0</v>
      </c>
      <c r="FW96" s="41">
        <f t="shared" si="72"/>
        <v>0</v>
      </c>
      <c r="FX96" s="41">
        <f t="shared" si="72"/>
        <v>0</v>
      </c>
      <c r="FY96" s="41">
        <f t="shared" si="72"/>
        <v>0</v>
      </c>
      <c r="FZ96" s="41">
        <f t="shared" si="72"/>
        <v>0</v>
      </c>
      <c r="GA96" s="41">
        <f t="shared" si="72"/>
        <v>0</v>
      </c>
      <c r="GB96" s="41">
        <f t="shared" si="72"/>
        <v>0</v>
      </c>
      <c r="GC96" s="41">
        <f t="shared" si="72"/>
        <v>0</v>
      </c>
      <c r="GD96" s="41">
        <f t="shared" si="72"/>
        <v>0</v>
      </c>
      <c r="GE96" s="41">
        <f t="shared" si="72"/>
        <v>0</v>
      </c>
      <c r="GF96" s="41">
        <f t="shared" si="72"/>
        <v>0</v>
      </c>
      <c r="GG96" s="41">
        <f t="shared" si="72"/>
        <v>0</v>
      </c>
      <c r="GH96" s="41">
        <f t="shared" si="72"/>
        <v>0</v>
      </c>
      <c r="GI96" s="41">
        <f t="shared" si="72"/>
        <v>0</v>
      </c>
      <c r="GJ96" s="41">
        <f t="shared" si="72"/>
        <v>0</v>
      </c>
      <c r="GK96" s="41">
        <f t="shared" si="72"/>
        <v>0</v>
      </c>
      <c r="GL96" s="41">
        <f t="shared" si="72"/>
        <v>0</v>
      </c>
      <c r="GM96" s="41">
        <f t="shared" si="72"/>
        <v>0</v>
      </c>
      <c r="GN96" s="41">
        <f t="shared" si="72"/>
        <v>0</v>
      </c>
      <c r="GO96" s="41">
        <f t="shared" si="72"/>
        <v>0</v>
      </c>
      <c r="GP96" s="41">
        <f t="shared" si="72"/>
        <v>0</v>
      </c>
      <c r="GQ96" s="41">
        <f t="shared" si="72"/>
        <v>0</v>
      </c>
      <c r="GR96" s="41">
        <f t="shared" si="72"/>
        <v>0</v>
      </c>
      <c r="GS96" s="41">
        <f t="shared" si="72"/>
        <v>0</v>
      </c>
      <c r="GT96" s="41">
        <f t="shared" si="72"/>
        <v>0</v>
      </c>
      <c r="GU96" s="41">
        <f t="shared" si="72"/>
        <v>0</v>
      </c>
      <c r="GV96" s="41">
        <f t="shared" si="72"/>
        <v>0</v>
      </c>
      <c r="GW96" s="41">
        <f t="shared" si="72"/>
        <v>0</v>
      </c>
      <c r="GX96" s="41">
        <f t="shared" si="72"/>
        <v>0</v>
      </c>
      <c r="GY96" s="41">
        <f t="shared" si="72"/>
        <v>0</v>
      </c>
      <c r="GZ96" s="41">
        <f t="shared" si="72"/>
        <v>0</v>
      </c>
      <c r="HA96" s="41">
        <f t="shared" si="72"/>
        <v>0</v>
      </c>
      <c r="HB96" s="41">
        <f t="shared" si="72"/>
        <v>0</v>
      </c>
      <c r="HC96" s="41">
        <f t="shared" si="72"/>
        <v>0</v>
      </c>
      <c r="HD96" s="41">
        <f t="shared" si="72"/>
        <v>0</v>
      </c>
      <c r="HE96" s="41">
        <f t="shared" si="72"/>
        <v>0</v>
      </c>
      <c r="HF96" s="41">
        <f t="shared" ref="HF96:JQ96" si="73">IF(HF$7="",0,SUM(HF97:HF103))</f>
        <v>0</v>
      </c>
      <c r="HG96" s="41">
        <f t="shared" si="73"/>
        <v>0</v>
      </c>
      <c r="HH96" s="41">
        <f t="shared" si="73"/>
        <v>0</v>
      </c>
      <c r="HI96" s="41">
        <f t="shared" si="73"/>
        <v>0</v>
      </c>
      <c r="HJ96" s="41">
        <f t="shared" si="73"/>
        <v>0</v>
      </c>
      <c r="HK96" s="41">
        <f t="shared" si="73"/>
        <v>0</v>
      </c>
      <c r="HL96" s="41">
        <f t="shared" si="73"/>
        <v>0</v>
      </c>
      <c r="HM96" s="41">
        <f t="shared" si="73"/>
        <v>0</v>
      </c>
      <c r="HN96" s="41">
        <f t="shared" si="73"/>
        <v>0</v>
      </c>
      <c r="HO96" s="41">
        <f t="shared" si="73"/>
        <v>0</v>
      </c>
      <c r="HP96" s="41">
        <f t="shared" si="73"/>
        <v>0</v>
      </c>
      <c r="HQ96" s="41">
        <f t="shared" si="73"/>
        <v>0</v>
      </c>
      <c r="HR96" s="41">
        <f t="shared" si="73"/>
        <v>0</v>
      </c>
      <c r="HS96" s="41">
        <f t="shared" si="73"/>
        <v>0</v>
      </c>
      <c r="HT96" s="41">
        <f t="shared" si="73"/>
        <v>0</v>
      </c>
      <c r="HU96" s="41">
        <f t="shared" si="73"/>
        <v>0</v>
      </c>
      <c r="HV96" s="41">
        <f t="shared" si="73"/>
        <v>0</v>
      </c>
      <c r="HW96" s="41">
        <f t="shared" si="73"/>
        <v>0</v>
      </c>
      <c r="HX96" s="41">
        <f t="shared" si="73"/>
        <v>0</v>
      </c>
      <c r="HY96" s="41">
        <f t="shared" si="73"/>
        <v>0</v>
      </c>
      <c r="HZ96" s="41">
        <f t="shared" si="73"/>
        <v>0</v>
      </c>
      <c r="IA96" s="41">
        <f t="shared" si="73"/>
        <v>0</v>
      </c>
      <c r="IB96" s="41">
        <f t="shared" si="73"/>
        <v>0</v>
      </c>
      <c r="IC96" s="41">
        <f t="shared" si="73"/>
        <v>0</v>
      </c>
      <c r="ID96" s="41">
        <f t="shared" si="73"/>
        <v>0</v>
      </c>
      <c r="IE96" s="41">
        <f t="shared" si="73"/>
        <v>0</v>
      </c>
      <c r="IF96" s="41">
        <f t="shared" si="73"/>
        <v>0</v>
      </c>
      <c r="IG96" s="41">
        <f t="shared" si="73"/>
        <v>0</v>
      </c>
      <c r="IH96" s="41">
        <f t="shared" si="73"/>
        <v>0</v>
      </c>
      <c r="II96" s="41">
        <f t="shared" si="73"/>
        <v>0</v>
      </c>
      <c r="IJ96" s="41">
        <f t="shared" si="73"/>
        <v>0</v>
      </c>
      <c r="IK96" s="41">
        <f t="shared" si="73"/>
        <v>0</v>
      </c>
      <c r="IL96" s="41">
        <f t="shared" si="73"/>
        <v>0</v>
      </c>
      <c r="IM96" s="41">
        <f t="shared" si="73"/>
        <v>0</v>
      </c>
      <c r="IN96" s="41">
        <f t="shared" si="73"/>
        <v>0</v>
      </c>
      <c r="IO96" s="41">
        <f t="shared" si="73"/>
        <v>0</v>
      </c>
      <c r="IP96" s="41">
        <f t="shared" si="73"/>
        <v>0</v>
      </c>
      <c r="IQ96" s="41">
        <f t="shared" si="73"/>
        <v>0</v>
      </c>
      <c r="IR96" s="41">
        <f t="shared" si="73"/>
        <v>0</v>
      </c>
      <c r="IS96" s="41">
        <f t="shared" si="73"/>
        <v>0</v>
      </c>
      <c r="IT96" s="41">
        <f t="shared" si="73"/>
        <v>0</v>
      </c>
      <c r="IU96" s="41">
        <f t="shared" si="73"/>
        <v>0</v>
      </c>
      <c r="IV96" s="41">
        <f t="shared" si="73"/>
        <v>0</v>
      </c>
      <c r="IW96" s="41">
        <f t="shared" si="73"/>
        <v>0</v>
      </c>
      <c r="IX96" s="41">
        <f t="shared" si="73"/>
        <v>0</v>
      </c>
      <c r="IY96" s="41">
        <f t="shared" si="73"/>
        <v>0</v>
      </c>
      <c r="IZ96" s="41">
        <f t="shared" si="73"/>
        <v>0</v>
      </c>
      <c r="JA96" s="41">
        <f t="shared" si="73"/>
        <v>0</v>
      </c>
      <c r="JB96" s="41">
        <f t="shared" si="73"/>
        <v>0</v>
      </c>
      <c r="JC96" s="41">
        <f t="shared" si="73"/>
        <v>0</v>
      </c>
      <c r="JD96" s="41">
        <f t="shared" si="73"/>
        <v>0</v>
      </c>
      <c r="JE96" s="41">
        <f t="shared" si="73"/>
        <v>0</v>
      </c>
      <c r="JF96" s="41">
        <f t="shared" si="73"/>
        <v>0</v>
      </c>
      <c r="JG96" s="41">
        <f t="shared" si="73"/>
        <v>0</v>
      </c>
      <c r="JH96" s="41">
        <f t="shared" si="73"/>
        <v>0</v>
      </c>
      <c r="JI96" s="41">
        <f t="shared" si="73"/>
        <v>0</v>
      </c>
      <c r="JJ96" s="41">
        <f t="shared" si="73"/>
        <v>0</v>
      </c>
      <c r="JK96" s="41">
        <f t="shared" si="73"/>
        <v>0</v>
      </c>
      <c r="JL96" s="41">
        <f t="shared" si="73"/>
        <v>0</v>
      </c>
      <c r="JM96" s="41">
        <f t="shared" si="73"/>
        <v>0</v>
      </c>
      <c r="JN96" s="41">
        <f t="shared" si="73"/>
        <v>0</v>
      </c>
      <c r="JO96" s="41">
        <f t="shared" si="73"/>
        <v>0</v>
      </c>
      <c r="JP96" s="41">
        <f t="shared" si="73"/>
        <v>0</v>
      </c>
      <c r="JQ96" s="41">
        <f t="shared" si="73"/>
        <v>0</v>
      </c>
      <c r="JR96" s="41">
        <f t="shared" ref="JR96:KV96" si="74">IF(JR$7="",0,SUM(JR97:JR103))</f>
        <v>0</v>
      </c>
      <c r="JS96" s="41">
        <f t="shared" si="74"/>
        <v>0</v>
      </c>
      <c r="JT96" s="41">
        <f t="shared" si="74"/>
        <v>0</v>
      </c>
      <c r="JU96" s="41">
        <f t="shared" si="74"/>
        <v>0</v>
      </c>
      <c r="JV96" s="41">
        <f t="shared" si="74"/>
        <v>0</v>
      </c>
      <c r="JW96" s="41">
        <f t="shared" si="74"/>
        <v>0</v>
      </c>
      <c r="JX96" s="41">
        <f t="shared" si="74"/>
        <v>0</v>
      </c>
      <c r="JY96" s="41">
        <f t="shared" si="74"/>
        <v>0</v>
      </c>
      <c r="JZ96" s="41">
        <f t="shared" si="74"/>
        <v>0</v>
      </c>
      <c r="KA96" s="41">
        <f t="shared" si="74"/>
        <v>0</v>
      </c>
      <c r="KB96" s="41">
        <f t="shared" si="74"/>
        <v>0</v>
      </c>
      <c r="KC96" s="41">
        <f t="shared" si="74"/>
        <v>0</v>
      </c>
      <c r="KD96" s="41">
        <f t="shared" si="74"/>
        <v>0</v>
      </c>
      <c r="KE96" s="41">
        <f t="shared" si="74"/>
        <v>0</v>
      </c>
      <c r="KF96" s="41">
        <f t="shared" si="74"/>
        <v>0</v>
      </c>
      <c r="KG96" s="41">
        <f t="shared" si="74"/>
        <v>0</v>
      </c>
      <c r="KH96" s="41">
        <f t="shared" si="74"/>
        <v>0</v>
      </c>
      <c r="KI96" s="41">
        <f t="shared" si="74"/>
        <v>0</v>
      </c>
      <c r="KJ96" s="41">
        <f t="shared" si="74"/>
        <v>0</v>
      </c>
      <c r="KK96" s="41">
        <f t="shared" si="74"/>
        <v>0</v>
      </c>
      <c r="KL96" s="41">
        <f t="shared" si="74"/>
        <v>0</v>
      </c>
      <c r="KM96" s="41">
        <f t="shared" si="74"/>
        <v>0</v>
      </c>
      <c r="KN96" s="41">
        <f t="shared" si="74"/>
        <v>0</v>
      </c>
      <c r="KO96" s="41">
        <f t="shared" si="74"/>
        <v>0</v>
      </c>
      <c r="KP96" s="41">
        <f t="shared" si="74"/>
        <v>0</v>
      </c>
      <c r="KQ96" s="41">
        <f t="shared" si="74"/>
        <v>0</v>
      </c>
      <c r="KR96" s="41">
        <f t="shared" si="74"/>
        <v>0</v>
      </c>
      <c r="KS96" s="41">
        <f t="shared" si="74"/>
        <v>0</v>
      </c>
      <c r="KT96" s="41">
        <f t="shared" si="74"/>
        <v>0</v>
      </c>
      <c r="KU96" s="41">
        <f t="shared" si="74"/>
        <v>0</v>
      </c>
      <c r="KV96" s="41">
        <f t="shared" si="74"/>
        <v>0</v>
      </c>
      <c r="KW96" s="3"/>
      <c r="KX96" s="3"/>
    </row>
    <row r="97" spans="1:310" x14ac:dyDescent="0.25">
      <c r="A97" s="1"/>
      <c r="B97" s="79"/>
      <c r="C97" s="79"/>
      <c r="D97" s="79"/>
      <c r="E97" s="43" t="str">
        <f>E96</f>
        <v>поступление денежных средств от продажи допуслуг</v>
      </c>
      <c r="F97" s="1"/>
      <c r="G97" s="1"/>
      <c r="H97" s="11" t="str">
        <f>H96</f>
        <v>руб.</v>
      </c>
      <c r="I97" s="1"/>
      <c r="J97" s="1"/>
      <c r="K97" s="43" t="str">
        <f>справочники!$U$11</f>
        <v>постоянные-15сотрудников</v>
      </c>
      <c r="L97" s="1"/>
      <c r="M97" s="5"/>
      <c r="N97" s="45">
        <f>условия!V159</f>
        <v>30</v>
      </c>
      <c r="O97" s="19"/>
      <c r="P97" s="1"/>
      <c r="Q97" s="1"/>
      <c r="R97" s="45">
        <f t="shared" ref="R97:R98" si="75">SUMIFS($T97:$KW97,$T$1:$KW$1,"&gt;="&amp;1,$T$1:$KW$1,"&lt;="&amp;MAX($1:$1))</f>
        <v>242539.41250000003</v>
      </c>
      <c r="S97" s="1"/>
      <c r="T97" s="1"/>
      <c r="U97" s="40">
        <f>IF(U$7="",0,IF(U$1=MAX($1:$1),$R75-SUM($T97:T97),IF(U$1=1,SUMIFS(75:75,$1:$1,"&gt;="&amp;1,$1:$1,"&lt;="&amp;INT(-$N97/30))+(-$N97/30-INT(-$N97/30))*SUMIFS(75:75,$1:$1,INT(-$N97/30)+1),0)+(-$N97/30-INT(-$N97/30))*SUMIFS(75:75,$1:$1,U$1+INT(-$N97/30)+1)+(INT(-$N97/30)+1--$N97/30)*SUMIFS(75:75,$1:$1,U$1+INT(-$N97/30))))</f>
        <v>0</v>
      </c>
      <c r="V97" s="40">
        <f>IF(V$7="",0,IF(V$1=MAX($1:$1),$R75-SUM($T97:U97),IF(V$1=1,SUMIFS(75:75,$1:$1,"&gt;="&amp;1,$1:$1,"&lt;="&amp;INT(-$N97/30))+(-$N97/30-INT(-$N97/30))*SUMIFS(75:75,$1:$1,INT(-$N97/30)+1),0)+(-$N97/30-INT(-$N97/30))*SUMIFS(75:75,$1:$1,V$1+INT(-$N97/30)+1)+(INT(-$N97/30)+1--$N97/30)*SUMIFS(75:75,$1:$1,V$1+INT(-$N97/30))))</f>
        <v>3584.6503000000007</v>
      </c>
      <c r="W97" s="40">
        <f>IF(W$7="",0,IF(W$1=MAX($1:$1),$R75-SUM($T97:V97),IF(W$1=1,SUMIFS(75:75,$1:$1,"&gt;="&amp;1,$1:$1,"&lt;="&amp;INT(-$N97/30))+(-$N97/30-INT(-$N97/30))*SUMIFS(75:75,$1:$1,INT(-$N97/30)+1),0)+(-$N97/30-INT(-$N97/30))*SUMIFS(75:75,$1:$1,W$1+INT(-$N97/30)+1)+(INT(-$N97/30)+1--$N97/30)*SUMIFS(75:75,$1:$1,W$1+INT(-$N97/30))))</f>
        <v>3905.2956250000007</v>
      </c>
      <c r="X97" s="40">
        <f>IF(X$7="",0,IF(X$1=MAX($1:$1),$R75-SUM($T97:W97),IF(X$1=1,SUMIFS(75:75,$1:$1,"&gt;="&amp;1,$1:$1,"&lt;="&amp;INT(-$N97/30))+(-$N97/30-INT(-$N97/30))*SUMIFS(75:75,$1:$1,INT(-$N97/30)+1),0)+(-$N97/30-INT(-$N97/30))*SUMIFS(75:75,$1:$1,X$1+INT(-$N97/30)+1)+(INT(-$N97/30)+1--$N97/30)*SUMIFS(75:75,$1:$1,X$1+INT(-$N97/30))))</f>
        <v>4250.6059750000004</v>
      </c>
      <c r="Y97" s="40">
        <f>IF(Y$7="",0,IF(Y$1=MAX($1:$1),$R75-SUM($T97:X97),IF(Y$1=1,SUMIFS(75:75,$1:$1,"&gt;="&amp;1,$1:$1,"&lt;="&amp;INT(-$N97/30))+(-$N97/30-INT(-$N97/30))*SUMIFS(75:75,$1:$1,INT(-$N97/30)+1),0)+(-$N97/30-INT(-$N97/30))*SUMIFS(75:75,$1:$1,Y$1+INT(-$N97/30)+1)+(INT(-$N97/30)+1--$N97/30)*SUMIFS(75:75,$1:$1,Y$1+INT(-$N97/30))))</f>
        <v>4620.5813500000004</v>
      </c>
      <c r="Z97" s="40">
        <f>IF(Z$7="",0,IF(Z$1=MAX($1:$1),$R75-SUM($T97:Y97),IF(Z$1=1,SUMIFS(75:75,$1:$1,"&gt;="&amp;1,$1:$1,"&lt;="&amp;INT(-$N97/30))+(-$N97/30-INT(-$N97/30))*SUMIFS(75:75,$1:$1,INT(-$N97/30)+1),0)+(-$N97/30-INT(-$N97/30))*SUMIFS(75:75,$1:$1,Z$1+INT(-$N97/30)+1)+(INT(-$N97/30)+1--$N97/30)*SUMIFS(75:75,$1:$1,Z$1+INT(-$N97/30))))</f>
        <v>5015.2217500000015</v>
      </c>
      <c r="AA97" s="40">
        <f>IF(AA$7="",0,IF(AA$1=MAX($1:$1),$R75-SUM($T97:Z97),IF(AA$1=1,SUMIFS(75:75,$1:$1,"&gt;="&amp;1,$1:$1,"&lt;="&amp;INT(-$N97/30))+(-$N97/30-INT(-$N97/30))*SUMIFS(75:75,$1:$1,INT(-$N97/30)+1),0)+(-$N97/30-INT(-$N97/30))*SUMIFS(75:75,$1:$1,AA$1+INT(-$N97/30)+1)+(INT(-$N97/30)+1--$N97/30)*SUMIFS(75:75,$1:$1,AA$1+INT(-$N97/30))))</f>
        <v>5434.5271750000011</v>
      </c>
      <c r="AB97" s="40">
        <f>IF(AB$7="",0,IF(AB$1=MAX($1:$1),$R75-SUM($T97:AA97),IF(AB$1=1,SUMIFS(75:75,$1:$1,"&gt;="&amp;1,$1:$1,"&lt;="&amp;INT(-$N97/30))+(-$N97/30-INT(-$N97/30))*SUMIFS(75:75,$1:$1,INT(-$N97/30)+1),0)+(-$N97/30-INT(-$N97/30))*SUMIFS(75:75,$1:$1,AB$1+INT(-$N97/30)+1)+(INT(-$N97/30)+1--$N97/30)*SUMIFS(75:75,$1:$1,AB$1+INT(-$N97/30))))</f>
        <v>5878.4976250000018</v>
      </c>
      <c r="AC97" s="40">
        <f>IF(AC$7="",0,IF(AC$1=MAX($1:$1),$R75-SUM($T97:AB97),IF(AC$1=1,SUMIFS(75:75,$1:$1,"&gt;="&amp;1,$1:$1,"&lt;="&amp;INT(-$N97/30))+(-$N97/30-INT(-$N97/30))*SUMIFS(75:75,$1:$1,INT(-$N97/30)+1),0)+(-$N97/30-INT(-$N97/30))*SUMIFS(75:75,$1:$1,AC$1+INT(-$N97/30)+1)+(INT(-$N97/30)+1--$N97/30)*SUMIFS(75:75,$1:$1,AC$1+INT(-$N97/30))))</f>
        <v>6347.1331000000018</v>
      </c>
      <c r="AD97" s="40">
        <f>IF(AD$7="",0,IF(AD$1=MAX($1:$1),$R75-SUM($T97:AC97),IF(AD$1=1,SUMIFS(75:75,$1:$1,"&gt;="&amp;1,$1:$1,"&lt;="&amp;INT(-$N97/30))+(-$N97/30-INT(-$N97/30))*SUMIFS(75:75,$1:$1,INT(-$N97/30)+1),0)+(-$N97/30-INT(-$N97/30))*SUMIFS(75:75,$1:$1,AD$1+INT(-$N97/30)+1)+(INT(-$N97/30)+1--$N97/30)*SUMIFS(75:75,$1:$1,AD$1+INT(-$N97/30))))</f>
        <v>6840.4336000000012</v>
      </c>
      <c r="AE97" s="40">
        <f>IF(AE$7="",0,IF(AE$1=MAX($1:$1),$R75-SUM($T97:AD97),IF(AE$1=1,SUMIFS(75:75,$1:$1,"&gt;="&amp;1,$1:$1,"&lt;="&amp;INT(-$N97/30))+(-$N97/30-INT(-$N97/30))*SUMIFS(75:75,$1:$1,INT(-$N97/30)+1),0)+(-$N97/30-INT(-$N97/30))*SUMIFS(75:75,$1:$1,AE$1+INT(-$N97/30)+1)+(INT(-$N97/30)+1--$N97/30)*SUMIFS(75:75,$1:$1,AE$1+INT(-$N97/30))))</f>
        <v>7358.3991250000017</v>
      </c>
      <c r="AF97" s="40">
        <f>IF(AF$7="",0,IF(AF$1=MAX($1:$1),$R75-SUM($T97:AE97),IF(AF$1=1,SUMIFS(75:75,$1:$1,"&gt;="&amp;1,$1:$1,"&lt;="&amp;INT(-$N97/30))+(-$N97/30-INT(-$N97/30))*SUMIFS(75:75,$1:$1,INT(-$N97/30)+1),0)+(-$N97/30-INT(-$N97/30))*SUMIFS(75:75,$1:$1,AF$1+INT(-$N97/30)+1)+(INT(-$N97/30)+1--$N97/30)*SUMIFS(75:75,$1:$1,AF$1+INT(-$N97/30))))</f>
        <v>7901.0296750000025</v>
      </c>
      <c r="AG97" s="40">
        <f>IF(AG$7="",0,IF(AG$1=MAX($1:$1),$R75-SUM($T97:AF97),IF(AG$1=1,SUMIFS(75:75,$1:$1,"&gt;="&amp;1,$1:$1,"&lt;="&amp;INT(-$N97/30))+(-$N97/30-INT(-$N97/30))*SUMIFS(75:75,$1:$1,INT(-$N97/30)+1),0)+(-$N97/30-INT(-$N97/30))*SUMIFS(75:75,$1:$1,AG$1+INT(-$N97/30)+1)+(INT(-$N97/30)+1--$N97/30)*SUMIFS(75:75,$1:$1,AG$1+INT(-$N97/30))))</f>
        <v>8468.3252500000017</v>
      </c>
      <c r="AH97" s="40">
        <f>IF(AH$7="",0,IF(AH$1=MAX($1:$1),$R75-SUM($T97:AG97),IF(AH$1=1,SUMIFS(75:75,$1:$1,"&gt;="&amp;1,$1:$1,"&lt;="&amp;INT(-$N97/30))+(-$N97/30-INT(-$N97/30))*SUMIFS(75:75,$1:$1,INT(-$N97/30)+1),0)+(-$N97/30-INT(-$N97/30))*SUMIFS(75:75,$1:$1,AH$1+INT(-$N97/30)+1)+(INT(-$N97/30)+1--$N97/30)*SUMIFS(75:75,$1:$1,AH$1+INT(-$N97/30))))</f>
        <v>9060.285850000002</v>
      </c>
      <c r="AI97" s="40">
        <f>IF(AI$7="",0,IF(AI$1=MAX($1:$1),$R75-SUM($T97:AH97),IF(AI$1=1,SUMIFS(75:75,$1:$1,"&gt;="&amp;1,$1:$1,"&lt;="&amp;INT(-$N97/30))+(-$N97/30-INT(-$N97/30))*SUMIFS(75:75,$1:$1,INT(-$N97/30)+1),0)+(-$N97/30-INT(-$N97/30))*SUMIFS(75:75,$1:$1,AI$1+INT(-$N97/30)+1)+(INT(-$N97/30)+1--$N97/30)*SUMIFS(75:75,$1:$1,AI$1+INT(-$N97/30))))</f>
        <v>9676.9114750000026</v>
      </c>
      <c r="AJ97" s="40">
        <f>IF(AJ$7="",0,IF(AJ$1=MAX($1:$1),$R75-SUM($T97:AI97),IF(AJ$1=1,SUMIFS(75:75,$1:$1,"&gt;="&amp;1,$1:$1,"&lt;="&amp;INT(-$N97/30))+(-$N97/30-INT(-$N97/30))*SUMIFS(75:75,$1:$1,INT(-$N97/30)+1),0)+(-$N97/30-INT(-$N97/30))*SUMIFS(75:75,$1:$1,AJ$1+INT(-$N97/30)+1)+(INT(-$N97/30)+1--$N97/30)*SUMIFS(75:75,$1:$1,AJ$1+INT(-$N97/30))))</f>
        <v>10318.202125000003</v>
      </c>
      <c r="AK97" s="40">
        <f>IF(AK$7="",0,IF(AK$1=MAX($1:$1),$R75-SUM($T97:AJ97),IF(AK$1=1,SUMIFS(75:75,$1:$1,"&gt;="&amp;1,$1:$1,"&lt;="&amp;INT(-$N97/30))+(-$N97/30-INT(-$N97/30))*SUMIFS(75:75,$1:$1,INT(-$N97/30)+1),0)+(-$N97/30-INT(-$N97/30))*SUMIFS(75:75,$1:$1,AK$1+INT(-$N97/30)+1)+(INT(-$N97/30)+1--$N97/30)*SUMIFS(75:75,$1:$1,AK$1+INT(-$N97/30))))</f>
        <v>10984.157800000003</v>
      </c>
      <c r="AL97" s="40">
        <f>IF(AL$7="",0,IF(AL$1=MAX($1:$1),$R75-SUM($T97:AK97),IF(AL$1=1,SUMIFS(75:75,$1:$1,"&gt;="&amp;1,$1:$1,"&lt;="&amp;INT(-$N97/30))+(-$N97/30-INT(-$N97/30))*SUMIFS(75:75,$1:$1,INT(-$N97/30)+1),0)+(-$N97/30-INT(-$N97/30))*SUMIFS(75:75,$1:$1,AL$1+INT(-$N97/30)+1)+(INT(-$N97/30)+1--$N97/30)*SUMIFS(75:75,$1:$1,AL$1+INT(-$N97/30))))</f>
        <v>11674.778500000002</v>
      </c>
      <c r="AM97" s="40">
        <f>IF(AM$7="",0,IF(AM$1=MAX($1:$1),$R75-SUM($T97:AL97),IF(AM$1=1,SUMIFS(75:75,$1:$1,"&gt;="&amp;1,$1:$1,"&lt;="&amp;INT(-$N97/30))+(-$N97/30-INT(-$N97/30))*SUMIFS(75:75,$1:$1,INT(-$N97/30)+1),0)+(-$N97/30-INT(-$N97/30))*SUMIFS(75:75,$1:$1,AM$1+INT(-$N97/30)+1)+(INT(-$N97/30)+1--$N97/30)*SUMIFS(75:75,$1:$1,AM$1+INT(-$N97/30))))</f>
        <v>12390.064225000002</v>
      </c>
      <c r="AN97" s="40">
        <f>IF(AN$7="",0,IF(AN$1=MAX($1:$1),$R75-SUM($T97:AM97),IF(AN$1=1,SUMIFS(75:75,$1:$1,"&gt;="&amp;1,$1:$1,"&lt;="&amp;INT(-$N97/30))+(-$N97/30-INT(-$N97/30))*SUMIFS(75:75,$1:$1,INT(-$N97/30)+1),0)+(-$N97/30-INT(-$N97/30))*SUMIFS(75:75,$1:$1,AN$1+INT(-$N97/30)+1)+(INT(-$N97/30)+1--$N97/30)*SUMIFS(75:75,$1:$1,AN$1+INT(-$N97/30))))</f>
        <v>13130.014975000002</v>
      </c>
      <c r="AO97" s="40">
        <f>IF(AO$7="",0,IF(AO$1=MAX($1:$1),$R75-SUM($T97:AN97),IF(AO$1=1,SUMIFS(75:75,$1:$1,"&gt;="&amp;1,$1:$1,"&lt;="&amp;INT(-$N97/30))+(-$N97/30-INT(-$N97/30))*SUMIFS(75:75,$1:$1,INT(-$N97/30)+1),0)+(-$N97/30-INT(-$N97/30))*SUMIFS(75:75,$1:$1,AO$1+INT(-$N97/30)+1)+(INT(-$N97/30)+1--$N97/30)*SUMIFS(75:75,$1:$1,AO$1+INT(-$N97/30))))</f>
        <v>13894.630750000002</v>
      </c>
      <c r="AP97" s="40">
        <f>IF(AP$7="",0,IF(AP$1=MAX($1:$1),$R75-SUM($T97:AO97),IF(AP$1=1,SUMIFS(75:75,$1:$1,"&gt;="&amp;1,$1:$1,"&lt;="&amp;INT(-$N97/30))+(-$N97/30-INT(-$N97/30))*SUMIFS(75:75,$1:$1,INT(-$N97/30)+1),0)+(-$N97/30-INT(-$N97/30))*SUMIFS(75:75,$1:$1,AP$1+INT(-$N97/30)+1)+(INT(-$N97/30)+1--$N97/30)*SUMIFS(75:75,$1:$1,AP$1+INT(-$N97/30))))</f>
        <v>14683.911550000001</v>
      </c>
      <c r="AQ97" s="40">
        <f>IF(AQ$7="",0,IF(AQ$1=MAX($1:$1),$R75-SUM($T97:AP97),IF(AQ$1=1,SUMIFS(75:75,$1:$1,"&gt;="&amp;1,$1:$1,"&lt;="&amp;INT(-$N97/30))+(-$N97/30-INT(-$N97/30))*SUMIFS(75:75,$1:$1,INT(-$N97/30)+1),0)+(-$N97/30-INT(-$N97/30))*SUMIFS(75:75,$1:$1,AQ$1+INT(-$N97/30)+1)+(INT(-$N97/30)+1--$N97/30)*SUMIFS(75:75,$1:$1,AQ$1+INT(-$N97/30))))</f>
        <v>15497.857375000001</v>
      </c>
      <c r="AR97" s="40">
        <f>IF(AR$7="",0,IF(AR$1=MAX($1:$1),$R75-SUM($T97:AQ97),IF(AR$1=1,SUMIFS(75:75,$1:$1,"&gt;="&amp;1,$1:$1,"&lt;="&amp;INT(-$N97/30))+(-$N97/30-INT(-$N97/30))*SUMIFS(75:75,$1:$1,INT(-$N97/30)+1),0)+(-$N97/30-INT(-$N97/30))*SUMIFS(75:75,$1:$1,AR$1+INT(-$N97/30)+1)+(INT(-$N97/30)+1--$N97/30)*SUMIFS(75:75,$1:$1,AR$1+INT(-$N97/30))))</f>
        <v>16336.468225000001</v>
      </c>
      <c r="AS97" s="40">
        <f>IF(AS$7="",0,IF(AS$1=MAX($1:$1),$R75-SUM($T97:AR97),IF(AS$1=1,SUMIFS(75:75,$1:$1,"&gt;="&amp;1,$1:$1,"&lt;="&amp;INT(-$N97/30))+(-$N97/30-INT(-$N97/30))*SUMIFS(75:75,$1:$1,INT(-$N97/30)+1),0)+(-$N97/30-INT(-$N97/30))*SUMIFS(75:75,$1:$1,AS$1+INT(-$N97/30)+1)+(INT(-$N97/30)+1--$N97/30)*SUMIFS(75:75,$1:$1,AS$1+INT(-$N97/30))))</f>
        <v>35287.429100000008</v>
      </c>
      <c r="AT97" s="40">
        <f>IF(AT$7="",0,IF(AT$1=MAX($1:$1),$R75-SUM($T97:AS97),IF(AT$1=1,SUMIFS(75:75,$1:$1,"&gt;="&amp;1,$1:$1,"&lt;="&amp;INT(-$N97/30))+(-$N97/30-INT(-$N97/30))*SUMIFS(75:75,$1:$1,INT(-$N97/30)+1),0)+(-$N97/30-INT(-$N97/30))*SUMIFS(75:75,$1:$1,AT$1+INT(-$N97/30)+1)+(INT(-$N97/30)+1--$N97/30)*SUMIFS(75:75,$1:$1,AT$1+INT(-$N97/30))))</f>
        <v>0</v>
      </c>
      <c r="AU97" s="40">
        <f>IF(AU$7="",0,IF(AU$1=MAX($1:$1),$R75-SUM($T97:AT97),IF(AU$1=1,SUMIFS(75:75,$1:$1,"&gt;="&amp;1,$1:$1,"&lt;="&amp;INT(-$N97/30))+(-$N97/30-INT(-$N97/30))*SUMIFS(75:75,$1:$1,INT(-$N97/30)+1),0)+(-$N97/30-INT(-$N97/30))*SUMIFS(75:75,$1:$1,AU$1+INT(-$N97/30)+1)+(INT(-$N97/30)+1--$N97/30)*SUMIFS(75:75,$1:$1,AU$1+INT(-$N97/30))))</f>
        <v>0</v>
      </c>
      <c r="AV97" s="40">
        <f>IF(AV$7="",0,IF(AV$1=MAX($1:$1),$R75-SUM($T97:AU97),IF(AV$1=1,SUMIFS(75:75,$1:$1,"&gt;="&amp;1,$1:$1,"&lt;="&amp;INT(-$N97/30))+(-$N97/30-INT(-$N97/30))*SUMIFS(75:75,$1:$1,INT(-$N97/30)+1),0)+(-$N97/30-INT(-$N97/30))*SUMIFS(75:75,$1:$1,AV$1+INT(-$N97/30)+1)+(INT(-$N97/30)+1--$N97/30)*SUMIFS(75:75,$1:$1,AV$1+INT(-$N97/30))))</f>
        <v>0</v>
      </c>
      <c r="AW97" s="40">
        <f>IF(AW$7="",0,IF(AW$1=MAX($1:$1),$R75-SUM($T97:AV97),IF(AW$1=1,SUMIFS(75:75,$1:$1,"&gt;="&amp;1,$1:$1,"&lt;="&amp;INT(-$N97/30))+(-$N97/30-INT(-$N97/30))*SUMIFS(75:75,$1:$1,INT(-$N97/30)+1),0)+(-$N97/30-INT(-$N97/30))*SUMIFS(75:75,$1:$1,AW$1+INT(-$N97/30)+1)+(INT(-$N97/30)+1--$N97/30)*SUMIFS(75:75,$1:$1,AW$1+INT(-$N97/30))))</f>
        <v>0</v>
      </c>
      <c r="AX97" s="40">
        <f>IF(AX$7="",0,IF(AX$1=MAX($1:$1),$R75-SUM($T97:AW97),IF(AX$1=1,SUMIFS(75:75,$1:$1,"&gt;="&amp;1,$1:$1,"&lt;="&amp;INT(-$N97/30))+(-$N97/30-INT(-$N97/30))*SUMIFS(75:75,$1:$1,INT(-$N97/30)+1),0)+(-$N97/30-INT(-$N97/30))*SUMIFS(75:75,$1:$1,AX$1+INT(-$N97/30)+1)+(INT(-$N97/30)+1--$N97/30)*SUMIFS(75:75,$1:$1,AX$1+INT(-$N97/30))))</f>
        <v>0</v>
      </c>
      <c r="AY97" s="40">
        <f>IF(AY$7="",0,IF(AY$1=MAX($1:$1),$R75-SUM($T97:AX97),IF(AY$1=1,SUMIFS(75:75,$1:$1,"&gt;="&amp;1,$1:$1,"&lt;="&amp;INT(-$N97/30))+(-$N97/30-INT(-$N97/30))*SUMIFS(75:75,$1:$1,INT(-$N97/30)+1),0)+(-$N97/30-INT(-$N97/30))*SUMIFS(75:75,$1:$1,AY$1+INT(-$N97/30)+1)+(INT(-$N97/30)+1--$N97/30)*SUMIFS(75:75,$1:$1,AY$1+INT(-$N97/30))))</f>
        <v>0</v>
      </c>
      <c r="AZ97" s="40">
        <f>IF(AZ$7="",0,IF(AZ$1=MAX($1:$1),$R75-SUM($T97:AY97),IF(AZ$1=1,SUMIFS(75:75,$1:$1,"&gt;="&amp;1,$1:$1,"&lt;="&amp;INT(-$N97/30))+(-$N97/30-INT(-$N97/30))*SUMIFS(75:75,$1:$1,INT(-$N97/30)+1),0)+(-$N97/30-INT(-$N97/30))*SUMIFS(75:75,$1:$1,AZ$1+INT(-$N97/30)+1)+(INT(-$N97/30)+1--$N97/30)*SUMIFS(75:75,$1:$1,AZ$1+INT(-$N97/30))))</f>
        <v>0</v>
      </c>
      <c r="BA97" s="40">
        <f>IF(BA$7="",0,IF(BA$1=MAX($1:$1),$R75-SUM($T97:AZ97),IF(BA$1=1,SUMIFS(75:75,$1:$1,"&gt;="&amp;1,$1:$1,"&lt;="&amp;INT(-$N97/30))+(-$N97/30-INT(-$N97/30))*SUMIFS(75:75,$1:$1,INT(-$N97/30)+1),0)+(-$N97/30-INT(-$N97/30))*SUMIFS(75:75,$1:$1,BA$1+INT(-$N97/30)+1)+(INT(-$N97/30)+1--$N97/30)*SUMIFS(75:75,$1:$1,BA$1+INT(-$N97/30))))</f>
        <v>0</v>
      </c>
      <c r="BB97" s="40">
        <f>IF(BB$7="",0,IF(BB$1=MAX($1:$1),$R75-SUM($T97:BA97),IF(BB$1=1,SUMIFS(75:75,$1:$1,"&gt;="&amp;1,$1:$1,"&lt;="&amp;INT(-$N97/30))+(-$N97/30-INT(-$N97/30))*SUMIFS(75:75,$1:$1,INT(-$N97/30)+1),0)+(-$N97/30-INT(-$N97/30))*SUMIFS(75:75,$1:$1,BB$1+INT(-$N97/30)+1)+(INT(-$N97/30)+1--$N97/30)*SUMIFS(75:75,$1:$1,BB$1+INT(-$N97/30))))</f>
        <v>0</v>
      </c>
      <c r="BC97" s="40">
        <f>IF(BC$7="",0,IF(BC$1=MAX($1:$1),$R75-SUM($T97:BB97),IF(BC$1=1,SUMIFS(75:75,$1:$1,"&gt;="&amp;1,$1:$1,"&lt;="&amp;INT(-$N97/30))+(-$N97/30-INT(-$N97/30))*SUMIFS(75:75,$1:$1,INT(-$N97/30)+1),0)+(-$N97/30-INT(-$N97/30))*SUMIFS(75:75,$1:$1,BC$1+INT(-$N97/30)+1)+(INT(-$N97/30)+1--$N97/30)*SUMIFS(75:75,$1:$1,BC$1+INT(-$N97/30))))</f>
        <v>0</v>
      </c>
      <c r="BD97" s="40">
        <f>IF(BD$7="",0,IF(BD$1=MAX($1:$1),$R75-SUM($T97:BC97),IF(BD$1=1,SUMIFS(75:75,$1:$1,"&gt;="&amp;1,$1:$1,"&lt;="&amp;INT(-$N97/30))+(-$N97/30-INT(-$N97/30))*SUMIFS(75:75,$1:$1,INT(-$N97/30)+1),0)+(-$N97/30-INT(-$N97/30))*SUMIFS(75:75,$1:$1,BD$1+INT(-$N97/30)+1)+(INT(-$N97/30)+1--$N97/30)*SUMIFS(75:75,$1:$1,BD$1+INT(-$N97/30))))</f>
        <v>0</v>
      </c>
      <c r="BE97" s="40">
        <f>IF(BE$7="",0,IF(BE$1=MAX($1:$1),$R75-SUM($T97:BD97),IF(BE$1=1,SUMIFS(75:75,$1:$1,"&gt;="&amp;1,$1:$1,"&lt;="&amp;INT(-$N97/30))+(-$N97/30-INT(-$N97/30))*SUMIFS(75:75,$1:$1,INT(-$N97/30)+1),0)+(-$N97/30-INT(-$N97/30))*SUMIFS(75:75,$1:$1,BE$1+INT(-$N97/30)+1)+(INT(-$N97/30)+1--$N97/30)*SUMIFS(75:75,$1:$1,BE$1+INT(-$N97/30))))</f>
        <v>0</v>
      </c>
      <c r="BF97" s="40">
        <f>IF(BF$7="",0,IF(BF$1=MAX($1:$1),$R75-SUM($T97:BE97),IF(BF$1=1,SUMIFS(75:75,$1:$1,"&gt;="&amp;1,$1:$1,"&lt;="&amp;INT(-$N97/30))+(-$N97/30-INT(-$N97/30))*SUMIFS(75:75,$1:$1,INT(-$N97/30)+1),0)+(-$N97/30-INT(-$N97/30))*SUMIFS(75:75,$1:$1,BF$1+INT(-$N97/30)+1)+(INT(-$N97/30)+1--$N97/30)*SUMIFS(75:75,$1:$1,BF$1+INT(-$N97/30))))</f>
        <v>0</v>
      </c>
      <c r="BG97" s="40">
        <f>IF(BG$7="",0,IF(BG$1=MAX($1:$1),$R75-SUM($T97:BF97),IF(BG$1=1,SUMIFS(75:75,$1:$1,"&gt;="&amp;1,$1:$1,"&lt;="&amp;INT(-$N97/30))+(-$N97/30-INT(-$N97/30))*SUMIFS(75:75,$1:$1,INT(-$N97/30)+1),0)+(-$N97/30-INT(-$N97/30))*SUMIFS(75:75,$1:$1,BG$1+INT(-$N97/30)+1)+(INT(-$N97/30)+1--$N97/30)*SUMIFS(75:75,$1:$1,BG$1+INT(-$N97/30))))</f>
        <v>0</v>
      </c>
      <c r="BH97" s="40">
        <f>IF(BH$7="",0,IF(BH$1=MAX($1:$1),$R75-SUM($T97:BG97),IF(BH$1=1,SUMIFS(75:75,$1:$1,"&gt;="&amp;1,$1:$1,"&lt;="&amp;INT(-$N97/30))+(-$N97/30-INT(-$N97/30))*SUMIFS(75:75,$1:$1,INT(-$N97/30)+1),0)+(-$N97/30-INT(-$N97/30))*SUMIFS(75:75,$1:$1,BH$1+INT(-$N97/30)+1)+(INT(-$N97/30)+1--$N97/30)*SUMIFS(75:75,$1:$1,BH$1+INT(-$N97/30))))</f>
        <v>0</v>
      </c>
      <c r="BI97" s="40">
        <f>IF(BI$7="",0,IF(BI$1=MAX($1:$1),$R75-SUM($T97:BH97),IF(BI$1=1,SUMIFS(75:75,$1:$1,"&gt;="&amp;1,$1:$1,"&lt;="&amp;INT(-$N97/30))+(-$N97/30-INT(-$N97/30))*SUMIFS(75:75,$1:$1,INT(-$N97/30)+1),0)+(-$N97/30-INT(-$N97/30))*SUMIFS(75:75,$1:$1,BI$1+INT(-$N97/30)+1)+(INT(-$N97/30)+1--$N97/30)*SUMIFS(75:75,$1:$1,BI$1+INT(-$N97/30))))</f>
        <v>0</v>
      </c>
      <c r="BJ97" s="40">
        <f>IF(BJ$7="",0,IF(BJ$1=MAX($1:$1),$R75-SUM($T97:BI97),IF(BJ$1=1,SUMIFS(75:75,$1:$1,"&gt;="&amp;1,$1:$1,"&lt;="&amp;INT(-$N97/30))+(-$N97/30-INT(-$N97/30))*SUMIFS(75:75,$1:$1,INT(-$N97/30)+1),0)+(-$N97/30-INT(-$N97/30))*SUMIFS(75:75,$1:$1,BJ$1+INT(-$N97/30)+1)+(INT(-$N97/30)+1--$N97/30)*SUMIFS(75:75,$1:$1,BJ$1+INT(-$N97/30))))</f>
        <v>0</v>
      </c>
      <c r="BK97" s="40">
        <f>IF(BK$7="",0,IF(BK$1=MAX($1:$1),$R75-SUM($T97:BJ97),IF(BK$1=1,SUMIFS(75:75,$1:$1,"&gt;="&amp;1,$1:$1,"&lt;="&amp;INT(-$N97/30))+(-$N97/30-INT(-$N97/30))*SUMIFS(75:75,$1:$1,INT(-$N97/30)+1),0)+(-$N97/30-INT(-$N97/30))*SUMIFS(75:75,$1:$1,BK$1+INT(-$N97/30)+1)+(INT(-$N97/30)+1--$N97/30)*SUMIFS(75:75,$1:$1,BK$1+INT(-$N97/30))))</f>
        <v>0</v>
      </c>
      <c r="BL97" s="40">
        <f>IF(BL$7="",0,IF(BL$1=MAX($1:$1),$R75-SUM($T97:BK97),IF(BL$1=1,SUMIFS(75:75,$1:$1,"&gt;="&amp;1,$1:$1,"&lt;="&amp;INT(-$N97/30))+(-$N97/30-INT(-$N97/30))*SUMIFS(75:75,$1:$1,INT(-$N97/30)+1),0)+(-$N97/30-INT(-$N97/30))*SUMIFS(75:75,$1:$1,BL$1+INT(-$N97/30)+1)+(INT(-$N97/30)+1--$N97/30)*SUMIFS(75:75,$1:$1,BL$1+INT(-$N97/30))))</f>
        <v>0</v>
      </c>
      <c r="BM97" s="40">
        <f>IF(BM$7="",0,IF(BM$1=MAX($1:$1),$R75-SUM($T97:BL97),IF(BM$1=1,SUMIFS(75:75,$1:$1,"&gt;="&amp;1,$1:$1,"&lt;="&amp;INT(-$N97/30))+(-$N97/30-INT(-$N97/30))*SUMIFS(75:75,$1:$1,INT(-$N97/30)+1),0)+(-$N97/30-INT(-$N97/30))*SUMIFS(75:75,$1:$1,BM$1+INT(-$N97/30)+1)+(INT(-$N97/30)+1--$N97/30)*SUMIFS(75:75,$1:$1,BM$1+INT(-$N97/30))))</f>
        <v>0</v>
      </c>
      <c r="BN97" s="40">
        <f>IF(BN$7="",0,IF(BN$1=MAX($1:$1),$R75-SUM($T97:BM97),IF(BN$1=1,SUMIFS(75:75,$1:$1,"&gt;="&amp;1,$1:$1,"&lt;="&amp;INT(-$N97/30))+(-$N97/30-INT(-$N97/30))*SUMIFS(75:75,$1:$1,INT(-$N97/30)+1),0)+(-$N97/30-INT(-$N97/30))*SUMIFS(75:75,$1:$1,BN$1+INT(-$N97/30)+1)+(INT(-$N97/30)+1--$N97/30)*SUMIFS(75:75,$1:$1,BN$1+INT(-$N97/30))))</f>
        <v>0</v>
      </c>
      <c r="BO97" s="40">
        <f>IF(BO$7="",0,IF(BO$1=MAX($1:$1),$R75-SUM($T97:BN97),IF(BO$1=1,SUMIFS(75:75,$1:$1,"&gt;="&amp;1,$1:$1,"&lt;="&amp;INT(-$N97/30))+(-$N97/30-INT(-$N97/30))*SUMIFS(75:75,$1:$1,INT(-$N97/30)+1),0)+(-$N97/30-INT(-$N97/30))*SUMIFS(75:75,$1:$1,BO$1+INT(-$N97/30)+1)+(INT(-$N97/30)+1--$N97/30)*SUMIFS(75:75,$1:$1,BO$1+INT(-$N97/30))))</f>
        <v>0</v>
      </c>
      <c r="BP97" s="40">
        <f>IF(BP$7="",0,IF(BP$1=MAX($1:$1),$R75-SUM($T97:BO97),IF(BP$1=1,SUMIFS(75:75,$1:$1,"&gt;="&amp;1,$1:$1,"&lt;="&amp;INT(-$N97/30))+(-$N97/30-INT(-$N97/30))*SUMIFS(75:75,$1:$1,INT(-$N97/30)+1),0)+(-$N97/30-INT(-$N97/30))*SUMIFS(75:75,$1:$1,BP$1+INT(-$N97/30)+1)+(INT(-$N97/30)+1--$N97/30)*SUMIFS(75:75,$1:$1,BP$1+INT(-$N97/30))))</f>
        <v>0</v>
      </c>
      <c r="BQ97" s="40">
        <f>IF(BQ$7="",0,IF(BQ$1=MAX($1:$1),$R75-SUM($T97:BP97),IF(BQ$1=1,SUMIFS(75:75,$1:$1,"&gt;="&amp;1,$1:$1,"&lt;="&amp;INT(-$N97/30))+(-$N97/30-INT(-$N97/30))*SUMIFS(75:75,$1:$1,INT(-$N97/30)+1),0)+(-$N97/30-INT(-$N97/30))*SUMIFS(75:75,$1:$1,BQ$1+INT(-$N97/30)+1)+(INT(-$N97/30)+1--$N97/30)*SUMIFS(75:75,$1:$1,BQ$1+INT(-$N97/30))))</f>
        <v>0</v>
      </c>
      <c r="BR97" s="40">
        <f>IF(BR$7="",0,IF(BR$1=MAX($1:$1),$R75-SUM($T97:BQ97),IF(BR$1=1,SUMIFS(75:75,$1:$1,"&gt;="&amp;1,$1:$1,"&lt;="&amp;INT(-$N97/30))+(-$N97/30-INT(-$N97/30))*SUMIFS(75:75,$1:$1,INT(-$N97/30)+1),0)+(-$N97/30-INT(-$N97/30))*SUMIFS(75:75,$1:$1,BR$1+INT(-$N97/30)+1)+(INT(-$N97/30)+1--$N97/30)*SUMIFS(75:75,$1:$1,BR$1+INT(-$N97/30))))</f>
        <v>0</v>
      </c>
      <c r="BS97" s="40">
        <f>IF(BS$7="",0,IF(BS$1=MAX($1:$1),$R75-SUM($T97:BR97),IF(BS$1=1,SUMIFS(75:75,$1:$1,"&gt;="&amp;1,$1:$1,"&lt;="&amp;INT(-$N97/30))+(-$N97/30-INT(-$N97/30))*SUMIFS(75:75,$1:$1,INT(-$N97/30)+1),0)+(-$N97/30-INT(-$N97/30))*SUMIFS(75:75,$1:$1,BS$1+INT(-$N97/30)+1)+(INT(-$N97/30)+1--$N97/30)*SUMIFS(75:75,$1:$1,BS$1+INT(-$N97/30))))</f>
        <v>0</v>
      </c>
      <c r="BT97" s="40">
        <f>IF(BT$7="",0,IF(BT$1=MAX($1:$1),$R75-SUM($T97:BS97),IF(BT$1=1,SUMIFS(75:75,$1:$1,"&gt;="&amp;1,$1:$1,"&lt;="&amp;INT(-$N97/30))+(-$N97/30-INT(-$N97/30))*SUMIFS(75:75,$1:$1,INT(-$N97/30)+1),0)+(-$N97/30-INT(-$N97/30))*SUMIFS(75:75,$1:$1,BT$1+INT(-$N97/30)+1)+(INT(-$N97/30)+1--$N97/30)*SUMIFS(75:75,$1:$1,BT$1+INT(-$N97/30))))</f>
        <v>0</v>
      </c>
      <c r="BU97" s="40">
        <f>IF(BU$7="",0,IF(BU$1=MAX($1:$1),$R75-SUM($T97:BT97),IF(BU$1=1,SUMIFS(75:75,$1:$1,"&gt;="&amp;1,$1:$1,"&lt;="&amp;INT(-$N97/30))+(-$N97/30-INT(-$N97/30))*SUMIFS(75:75,$1:$1,INT(-$N97/30)+1),0)+(-$N97/30-INT(-$N97/30))*SUMIFS(75:75,$1:$1,BU$1+INT(-$N97/30)+1)+(INT(-$N97/30)+1--$N97/30)*SUMIFS(75:75,$1:$1,BU$1+INT(-$N97/30))))</f>
        <v>0</v>
      </c>
      <c r="BV97" s="40">
        <f>IF(BV$7="",0,IF(BV$1=MAX($1:$1),$R75-SUM($T97:BU97),IF(BV$1=1,SUMIFS(75:75,$1:$1,"&gt;="&amp;1,$1:$1,"&lt;="&amp;INT(-$N97/30))+(-$N97/30-INT(-$N97/30))*SUMIFS(75:75,$1:$1,INT(-$N97/30)+1),0)+(-$N97/30-INT(-$N97/30))*SUMIFS(75:75,$1:$1,BV$1+INT(-$N97/30)+1)+(INT(-$N97/30)+1--$N97/30)*SUMIFS(75:75,$1:$1,BV$1+INT(-$N97/30))))</f>
        <v>0</v>
      </c>
      <c r="BW97" s="40">
        <f>IF(BW$7="",0,IF(BW$1=MAX($1:$1),$R75-SUM($T97:BV97),IF(BW$1=1,SUMIFS(75:75,$1:$1,"&gt;="&amp;1,$1:$1,"&lt;="&amp;INT(-$N97/30))+(-$N97/30-INT(-$N97/30))*SUMIFS(75:75,$1:$1,INT(-$N97/30)+1),0)+(-$N97/30-INT(-$N97/30))*SUMIFS(75:75,$1:$1,BW$1+INT(-$N97/30)+1)+(INT(-$N97/30)+1--$N97/30)*SUMIFS(75:75,$1:$1,BW$1+INT(-$N97/30))))</f>
        <v>0</v>
      </c>
      <c r="BX97" s="40">
        <f>IF(BX$7="",0,IF(BX$1=MAX($1:$1),$R75-SUM($T97:BW97),IF(BX$1=1,SUMIFS(75:75,$1:$1,"&gt;="&amp;1,$1:$1,"&lt;="&amp;INT(-$N97/30))+(-$N97/30-INT(-$N97/30))*SUMIFS(75:75,$1:$1,INT(-$N97/30)+1),0)+(-$N97/30-INT(-$N97/30))*SUMIFS(75:75,$1:$1,BX$1+INT(-$N97/30)+1)+(INT(-$N97/30)+1--$N97/30)*SUMIFS(75:75,$1:$1,BX$1+INT(-$N97/30))))</f>
        <v>0</v>
      </c>
      <c r="BY97" s="40">
        <f>IF(BY$7="",0,IF(BY$1=MAX($1:$1),$R75-SUM($T97:BX97),IF(BY$1=1,SUMIFS(75:75,$1:$1,"&gt;="&amp;1,$1:$1,"&lt;="&amp;INT(-$N97/30))+(-$N97/30-INT(-$N97/30))*SUMIFS(75:75,$1:$1,INT(-$N97/30)+1),0)+(-$N97/30-INT(-$N97/30))*SUMIFS(75:75,$1:$1,BY$1+INT(-$N97/30)+1)+(INT(-$N97/30)+1--$N97/30)*SUMIFS(75:75,$1:$1,BY$1+INT(-$N97/30))))</f>
        <v>0</v>
      </c>
      <c r="BZ97" s="40">
        <f>IF(BZ$7="",0,IF(BZ$1=MAX($1:$1),$R75-SUM($T97:BY97),IF(BZ$1=1,SUMIFS(75:75,$1:$1,"&gt;="&amp;1,$1:$1,"&lt;="&amp;INT(-$N97/30))+(-$N97/30-INT(-$N97/30))*SUMIFS(75:75,$1:$1,INT(-$N97/30)+1),0)+(-$N97/30-INT(-$N97/30))*SUMIFS(75:75,$1:$1,BZ$1+INT(-$N97/30)+1)+(INT(-$N97/30)+1--$N97/30)*SUMIFS(75:75,$1:$1,BZ$1+INT(-$N97/30))))</f>
        <v>0</v>
      </c>
      <c r="CA97" s="40">
        <f>IF(CA$7="",0,IF(CA$1=MAX($1:$1),$R75-SUM($T97:BZ97),IF(CA$1=1,SUMIFS(75:75,$1:$1,"&gt;="&amp;1,$1:$1,"&lt;="&amp;INT(-$N97/30))+(-$N97/30-INT(-$N97/30))*SUMIFS(75:75,$1:$1,INT(-$N97/30)+1),0)+(-$N97/30-INT(-$N97/30))*SUMIFS(75:75,$1:$1,CA$1+INT(-$N97/30)+1)+(INT(-$N97/30)+1--$N97/30)*SUMIFS(75:75,$1:$1,CA$1+INT(-$N97/30))))</f>
        <v>0</v>
      </c>
      <c r="CB97" s="40">
        <f>IF(CB$7="",0,IF(CB$1=MAX($1:$1),$R75-SUM($T97:CA97),IF(CB$1=1,SUMIFS(75:75,$1:$1,"&gt;="&amp;1,$1:$1,"&lt;="&amp;INT(-$N97/30))+(-$N97/30-INT(-$N97/30))*SUMIFS(75:75,$1:$1,INT(-$N97/30)+1),0)+(-$N97/30-INT(-$N97/30))*SUMIFS(75:75,$1:$1,CB$1+INT(-$N97/30)+1)+(INT(-$N97/30)+1--$N97/30)*SUMIFS(75:75,$1:$1,CB$1+INT(-$N97/30))))</f>
        <v>0</v>
      </c>
      <c r="CC97" s="40">
        <f>IF(CC$7="",0,IF(CC$1=MAX($1:$1),$R75-SUM($T97:CB97),IF(CC$1=1,SUMIFS(75:75,$1:$1,"&gt;="&amp;1,$1:$1,"&lt;="&amp;INT(-$N97/30))+(-$N97/30-INT(-$N97/30))*SUMIFS(75:75,$1:$1,INT(-$N97/30)+1),0)+(-$N97/30-INT(-$N97/30))*SUMIFS(75:75,$1:$1,CC$1+INT(-$N97/30)+1)+(INT(-$N97/30)+1--$N97/30)*SUMIFS(75:75,$1:$1,CC$1+INT(-$N97/30))))</f>
        <v>0</v>
      </c>
      <c r="CD97" s="40">
        <f>IF(CD$7="",0,IF(CD$1=MAX($1:$1),$R75-SUM($T97:CC97),IF(CD$1=1,SUMIFS(75:75,$1:$1,"&gt;="&amp;1,$1:$1,"&lt;="&amp;INT(-$N97/30))+(-$N97/30-INT(-$N97/30))*SUMIFS(75:75,$1:$1,INT(-$N97/30)+1),0)+(-$N97/30-INT(-$N97/30))*SUMIFS(75:75,$1:$1,CD$1+INT(-$N97/30)+1)+(INT(-$N97/30)+1--$N97/30)*SUMIFS(75:75,$1:$1,CD$1+INT(-$N97/30))))</f>
        <v>0</v>
      </c>
      <c r="CE97" s="40">
        <f>IF(CE$7="",0,IF(CE$1=MAX($1:$1),$R75-SUM($T97:CD97),IF(CE$1=1,SUMIFS(75:75,$1:$1,"&gt;="&amp;1,$1:$1,"&lt;="&amp;INT(-$N97/30))+(-$N97/30-INT(-$N97/30))*SUMIFS(75:75,$1:$1,INT(-$N97/30)+1),0)+(-$N97/30-INT(-$N97/30))*SUMIFS(75:75,$1:$1,CE$1+INT(-$N97/30)+1)+(INT(-$N97/30)+1--$N97/30)*SUMIFS(75:75,$1:$1,CE$1+INT(-$N97/30))))</f>
        <v>0</v>
      </c>
      <c r="CF97" s="40">
        <f>IF(CF$7="",0,IF(CF$1=MAX($1:$1),$R75-SUM($T97:CE97),IF(CF$1=1,SUMIFS(75:75,$1:$1,"&gt;="&amp;1,$1:$1,"&lt;="&amp;INT(-$N97/30))+(-$N97/30-INT(-$N97/30))*SUMIFS(75:75,$1:$1,INT(-$N97/30)+1),0)+(-$N97/30-INT(-$N97/30))*SUMIFS(75:75,$1:$1,CF$1+INT(-$N97/30)+1)+(INT(-$N97/30)+1--$N97/30)*SUMIFS(75:75,$1:$1,CF$1+INT(-$N97/30))))</f>
        <v>0</v>
      </c>
      <c r="CG97" s="40">
        <f>IF(CG$7="",0,IF(CG$1=MAX($1:$1),$R75-SUM($T97:CF97),IF(CG$1=1,SUMIFS(75:75,$1:$1,"&gt;="&amp;1,$1:$1,"&lt;="&amp;INT(-$N97/30))+(-$N97/30-INT(-$N97/30))*SUMIFS(75:75,$1:$1,INT(-$N97/30)+1),0)+(-$N97/30-INT(-$N97/30))*SUMIFS(75:75,$1:$1,CG$1+INT(-$N97/30)+1)+(INT(-$N97/30)+1--$N97/30)*SUMIFS(75:75,$1:$1,CG$1+INT(-$N97/30))))</f>
        <v>0</v>
      </c>
      <c r="CH97" s="40">
        <f>IF(CH$7="",0,IF(CH$1=MAX($1:$1),$R75-SUM($T97:CG97),IF(CH$1=1,SUMIFS(75:75,$1:$1,"&gt;="&amp;1,$1:$1,"&lt;="&amp;INT(-$N97/30))+(-$N97/30-INT(-$N97/30))*SUMIFS(75:75,$1:$1,INT(-$N97/30)+1),0)+(-$N97/30-INT(-$N97/30))*SUMIFS(75:75,$1:$1,CH$1+INT(-$N97/30)+1)+(INT(-$N97/30)+1--$N97/30)*SUMIFS(75:75,$1:$1,CH$1+INT(-$N97/30))))</f>
        <v>0</v>
      </c>
      <c r="CI97" s="40">
        <f>IF(CI$7="",0,IF(CI$1=MAX($1:$1),$R75-SUM($T97:CH97),IF(CI$1=1,SUMIFS(75:75,$1:$1,"&gt;="&amp;1,$1:$1,"&lt;="&amp;INT(-$N97/30))+(-$N97/30-INT(-$N97/30))*SUMIFS(75:75,$1:$1,INT(-$N97/30)+1),0)+(-$N97/30-INT(-$N97/30))*SUMIFS(75:75,$1:$1,CI$1+INT(-$N97/30)+1)+(INT(-$N97/30)+1--$N97/30)*SUMIFS(75:75,$1:$1,CI$1+INT(-$N97/30))))</f>
        <v>0</v>
      </c>
      <c r="CJ97" s="40">
        <f>IF(CJ$7="",0,IF(CJ$1=MAX($1:$1),$R75-SUM($T97:CI97),IF(CJ$1=1,SUMIFS(75:75,$1:$1,"&gt;="&amp;1,$1:$1,"&lt;="&amp;INT(-$N97/30))+(-$N97/30-INT(-$N97/30))*SUMIFS(75:75,$1:$1,INT(-$N97/30)+1),0)+(-$N97/30-INT(-$N97/30))*SUMIFS(75:75,$1:$1,CJ$1+INT(-$N97/30)+1)+(INT(-$N97/30)+1--$N97/30)*SUMIFS(75:75,$1:$1,CJ$1+INT(-$N97/30))))</f>
        <v>0</v>
      </c>
      <c r="CK97" s="40">
        <f>IF(CK$7="",0,IF(CK$1=MAX($1:$1),$R75-SUM($T97:CJ97),IF(CK$1=1,SUMIFS(75:75,$1:$1,"&gt;="&amp;1,$1:$1,"&lt;="&amp;INT(-$N97/30))+(-$N97/30-INT(-$N97/30))*SUMIFS(75:75,$1:$1,INT(-$N97/30)+1),0)+(-$N97/30-INT(-$N97/30))*SUMIFS(75:75,$1:$1,CK$1+INT(-$N97/30)+1)+(INT(-$N97/30)+1--$N97/30)*SUMIFS(75:75,$1:$1,CK$1+INT(-$N97/30))))</f>
        <v>0</v>
      </c>
      <c r="CL97" s="40">
        <f>IF(CL$7="",0,IF(CL$1=MAX($1:$1),$R75-SUM($T97:CK97),IF(CL$1=1,SUMIFS(75:75,$1:$1,"&gt;="&amp;1,$1:$1,"&lt;="&amp;INT(-$N97/30))+(-$N97/30-INT(-$N97/30))*SUMIFS(75:75,$1:$1,INT(-$N97/30)+1),0)+(-$N97/30-INT(-$N97/30))*SUMIFS(75:75,$1:$1,CL$1+INT(-$N97/30)+1)+(INT(-$N97/30)+1--$N97/30)*SUMIFS(75:75,$1:$1,CL$1+INT(-$N97/30))))</f>
        <v>0</v>
      </c>
      <c r="CM97" s="40">
        <f>IF(CM$7="",0,IF(CM$1=MAX($1:$1),$R75-SUM($T97:CL97),IF(CM$1=1,SUMIFS(75:75,$1:$1,"&gt;="&amp;1,$1:$1,"&lt;="&amp;INT(-$N97/30))+(-$N97/30-INT(-$N97/30))*SUMIFS(75:75,$1:$1,INT(-$N97/30)+1),0)+(-$N97/30-INT(-$N97/30))*SUMIFS(75:75,$1:$1,CM$1+INT(-$N97/30)+1)+(INT(-$N97/30)+1--$N97/30)*SUMIFS(75:75,$1:$1,CM$1+INT(-$N97/30))))</f>
        <v>0</v>
      </c>
      <c r="CN97" s="40">
        <f>IF(CN$7="",0,IF(CN$1=MAX($1:$1),$R75-SUM($T97:CM97),IF(CN$1=1,SUMIFS(75:75,$1:$1,"&gt;="&amp;1,$1:$1,"&lt;="&amp;INT(-$N97/30))+(-$N97/30-INT(-$N97/30))*SUMIFS(75:75,$1:$1,INT(-$N97/30)+1),0)+(-$N97/30-INT(-$N97/30))*SUMIFS(75:75,$1:$1,CN$1+INT(-$N97/30)+1)+(INT(-$N97/30)+1--$N97/30)*SUMIFS(75:75,$1:$1,CN$1+INT(-$N97/30))))</f>
        <v>0</v>
      </c>
      <c r="CO97" s="40">
        <f>IF(CO$7="",0,IF(CO$1=MAX($1:$1),$R75-SUM($T97:CN97),IF(CO$1=1,SUMIFS(75:75,$1:$1,"&gt;="&amp;1,$1:$1,"&lt;="&amp;INT(-$N97/30))+(-$N97/30-INT(-$N97/30))*SUMIFS(75:75,$1:$1,INT(-$N97/30)+1),0)+(-$N97/30-INT(-$N97/30))*SUMIFS(75:75,$1:$1,CO$1+INT(-$N97/30)+1)+(INT(-$N97/30)+1--$N97/30)*SUMIFS(75:75,$1:$1,CO$1+INT(-$N97/30))))</f>
        <v>0</v>
      </c>
      <c r="CP97" s="40">
        <f>IF(CP$7="",0,IF(CP$1=MAX($1:$1),$R75-SUM($T97:CO97),IF(CP$1=1,SUMIFS(75:75,$1:$1,"&gt;="&amp;1,$1:$1,"&lt;="&amp;INT(-$N97/30))+(-$N97/30-INT(-$N97/30))*SUMIFS(75:75,$1:$1,INT(-$N97/30)+1),0)+(-$N97/30-INT(-$N97/30))*SUMIFS(75:75,$1:$1,CP$1+INT(-$N97/30)+1)+(INT(-$N97/30)+1--$N97/30)*SUMIFS(75:75,$1:$1,CP$1+INT(-$N97/30))))</f>
        <v>0</v>
      </c>
      <c r="CQ97" s="40">
        <f>IF(CQ$7="",0,IF(CQ$1=MAX($1:$1),$R75-SUM($T97:CP97),IF(CQ$1=1,SUMIFS(75:75,$1:$1,"&gt;="&amp;1,$1:$1,"&lt;="&amp;INT(-$N97/30))+(-$N97/30-INT(-$N97/30))*SUMIFS(75:75,$1:$1,INT(-$N97/30)+1),0)+(-$N97/30-INT(-$N97/30))*SUMIFS(75:75,$1:$1,CQ$1+INT(-$N97/30)+1)+(INT(-$N97/30)+1--$N97/30)*SUMIFS(75:75,$1:$1,CQ$1+INT(-$N97/30))))</f>
        <v>0</v>
      </c>
      <c r="CR97" s="40">
        <f>IF(CR$7="",0,IF(CR$1=MAX($1:$1),$R75-SUM($T97:CQ97),IF(CR$1=1,SUMIFS(75:75,$1:$1,"&gt;="&amp;1,$1:$1,"&lt;="&amp;INT(-$N97/30))+(-$N97/30-INT(-$N97/30))*SUMIFS(75:75,$1:$1,INT(-$N97/30)+1),0)+(-$N97/30-INT(-$N97/30))*SUMIFS(75:75,$1:$1,CR$1+INT(-$N97/30)+1)+(INT(-$N97/30)+1--$N97/30)*SUMIFS(75:75,$1:$1,CR$1+INT(-$N97/30))))</f>
        <v>0</v>
      </c>
      <c r="CS97" s="40">
        <f>IF(CS$7="",0,IF(CS$1=MAX($1:$1),$R75-SUM($T97:CR97),IF(CS$1=1,SUMIFS(75:75,$1:$1,"&gt;="&amp;1,$1:$1,"&lt;="&amp;INT(-$N97/30))+(-$N97/30-INT(-$N97/30))*SUMIFS(75:75,$1:$1,INT(-$N97/30)+1),0)+(-$N97/30-INT(-$N97/30))*SUMIFS(75:75,$1:$1,CS$1+INT(-$N97/30)+1)+(INT(-$N97/30)+1--$N97/30)*SUMIFS(75:75,$1:$1,CS$1+INT(-$N97/30))))</f>
        <v>0</v>
      </c>
      <c r="CT97" s="40">
        <f>IF(CT$7="",0,IF(CT$1=MAX($1:$1),$R75-SUM($T97:CS97),IF(CT$1=1,SUMIFS(75:75,$1:$1,"&gt;="&amp;1,$1:$1,"&lt;="&amp;INT(-$N97/30))+(-$N97/30-INT(-$N97/30))*SUMIFS(75:75,$1:$1,INT(-$N97/30)+1),0)+(-$N97/30-INT(-$N97/30))*SUMIFS(75:75,$1:$1,CT$1+INT(-$N97/30)+1)+(INT(-$N97/30)+1--$N97/30)*SUMIFS(75:75,$1:$1,CT$1+INT(-$N97/30))))</f>
        <v>0</v>
      </c>
      <c r="CU97" s="40">
        <f>IF(CU$7="",0,IF(CU$1=MAX($1:$1),$R75-SUM($T97:CT97),IF(CU$1=1,SUMIFS(75:75,$1:$1,"&gt;="&amp;1,$1:$1,"&lt;="&amp;INT(-$N97/30))+(-$N97/30-INT(-$N97/30))*SUMIFS(75:75,$1:$1,INT(-$N97/30)+1),0)+(-$N97/30-INT(-$N97/30))*SUMIFS(75:75,$1:$1,CU$1+INT(-$N97/30)+1)+(INT(-$N97/30)+1--$N97/30)*SUMIFS(75:75,$1:$1,CU$1+INT(-$N97/30))))</f>
        <v>0</v>
      </c>
      <c r="CV97" s="40">
        <f>IF(CV$7="",0,IF(CV$1=MAX($1:$1),$R75-SUM($T97:CU97),IF(CV$1=1,SUMIFS(75:75,$1:$1,"&gt;="&amp;1,$1:$1,"&lt;="&amp;INT(-$N97/30))+(-$N97/30-INT(-$N97/30))*SUMIFS(75:75,$1:$1,INT(-$N97/30)+1),0)+(-$N97/30-INT(-$N97/30))*SUMIFS(75:75,$1:$1,CV$1+INT(-$N97/30)+1)+(INT(-$N97/30)+1--$N97/30)*SUMIFS(75:75,$1:$1,CV$1+INT(-$N97/30))))</f>
        <v>0</v>
      </c>
      <c r="CW97" s="40">
        <f>IF(CW$7="",0,IF(CW$1=MAX($1:$1),$R75-SUM($T97:CV97),IF(CW$1=1,SUMIFS(75:75,$1:$1,"&gt;="&amp;1,$1:$1,"&lt;="&amp;INT(-$N97/30))+(-$N97/30-INT(-$N97/30))*SUMIFS(75:75,$1:$1,INT(-$N97/30)+1),0)+(-$N97/30-INT(-$N97/30))*SUMIFS(75:75,$1:$1,CW$1+INT(-$N97/30)+1)+(INT(-$N97/30)+1--$N97/30)*SUMIFS(75:75,$1:$1,CW$1+INT(-$N97/30))))</f>
        <v>0</v>
      </c>
      <c r="CX97" s="40">
        <f>IF(CX$7="",0,IF(CX$1=MAX($1:$1),$R75-SUM($T97:CW97),IF(CX$1=1,SUMIFS(75:75,$1:$1,"&gt;="&amp;1,$1:$1,"&lt;="&amp;INT(-$N97/30))+(-$N97/30-INT(-$N97/30))*SUMIFS(75:75,$1:$1,INT(-$N97/30)+1),0)+(-$N97/30-INT(-$N97/30))*SUMIFS(75:75,$1:$1,CX$1+INT(-$N97/30)+1)+(INT(-$N97/30)+1--$N97/30)*SUMIFS(75:75,$1:$1,CX$1+INT(-$N97/30))))</f>
        <v>0</v>
      </c>
      <c r="CY97" s="40">
        <f>IF(CY$7="",0,IF(CY$1=MAX($1:$1),$R75-SUM($T97:CX97),IF(CY$1=1,SUMIFS(75:75,$1:$1,"&gt;="&amp;1,$1:$1,"&lt;="&amp;INT(-$N97/30))+(-$N97/30-INT(-$N97/30))*SUMIFS(75:75,$1:$1,INT(-$N97/30)+1),0)+(-$N97/30-INT(-$N97/30))*SUMIFS(75:75,$1:$1,CY$1+INT(-$N97/30)+1)+(INT(-$N97/30)+1--$N97/30)*SUMIFS(75:75,$1:$1,CY$1+INT(-$N97/30))))</f>
        <v>0</v>
      </c>
      <c r="CZ97" s="40">
        <f>IF(CZ$7="",0,IF(CZ$1=MAX($1:$1),$R75-SUM($T97:CY97),IF(CZ$1=1,SUMIFS(75:75,$1:$1,"&gt;="&amp;1,$1:$1,"&lt;="&amp;INT(-$N97/30))+(-$N97/30-INT(-$N97/30))*SUMIFS(75:75,$1:$1,INT(-$N97/30)+1),0)+(-$N97/30-INT(-$N97/30))*SUMIFS(75:75,$1:$1,CZ$1+INT(-$N97/30)+1)+(INT(-$N97/30)+1--$N97/30)*SUMIFS(75:75,$1:$1,CZ$1+INT(-$N97/30))))</f>
        <v>0</v>
      </c>
      <c r="DA97" s="40">
        <f>IF(DA$7="",0,IF(DA$1=MAX($1:$1),$R75-SUM($T97:CZ97),IF(DA$1=1,SUMIFS(75:75,$1:$1,"&gt;="&amp;1,$1:$1,"&lt;="&amp;INT(-$N97/30))+(-$N97/30-INT(-$N97/30))*SUMIFS(75:75,$1:$1,INT(-$N97/30)+1),0)+(-$N97/30-INT(-$N97/30))*SUMIFS(75:75,$1:$1,DA$1+INT(-$N97/30)+1)+(INT(-$N97/30)+1--$N97/30)*SUMIFS(75:75,$1:$1,DA$1+INT(-$N97/30))))</f>
        <v>0</v>
      </c>
      <c r="DB97" s="40">
        <f>IF(DB$7="",0,IF(DB$1=MAX($1:$1),$R75-SUM($T97:DA97),IF(DB$1=1,SUMIFS(75:75,$1:$1,"&gt;="&amp;1,$1:$1,"&lt;="&amp;INT(-$N97/30))+(-$N97/30-INT(-$N97/30))*SUMIFS(75:75,$1:$1,INT(-$N97/30)+1),0)+(-$N97/30-INT(-$N97/30))*SUMIFS(75:75,$1:$1,DB$1+INT(-$N97/30)+1)+(INT(-$N97/30)+1--$N97/30)*SUMIFS(75:75,$1:$1,DB$1+INT(-$N97/30))))</f>
        <v>0</v>
      </c>
      <c r="DC97" s="40">
        <f>IF(DC$7="",0,IF(DC$1=MAX($1:$1),$R75-SUM($T97:DB97),IF(DC$1=1,SUMIFS(75:75,$1:$1,"&gt;="&amp;1,$1:$1,"&lt;="&amp;INT(-$N97/30))+(-$N97/30-INT(-$N97/30))*SUMIFS(75:75,$1:$1,INT(-$N97/30)+1),0)+(-$N97/30-INT(-$N97/30))*SUMIFS(75:75,$1:$1,DC$1+INT(-$N97/30)+1)+(INT(-$N97/30)+1--$N97/30)*SUMIFS(75:75,$1:$1,DC$1+INT(-$N97/30))))</f>
        <v>0</v>
      </c>
      <c r="DD97" s="40">
        <f>IF(DD$7="",0,IF(DD$1=MAX($1:$1),$R75-SUM($T97:DC97),IF(DD$1=1,SUMIFS(75:75,$1:$1,"&gt;="&amp;1,$1:$1,"&lt;="&amp;INT(-$N97/30))+(-$N97/30-INT(-$N97/30))*SUMIFS(75:75,$1:$1,INT(-$N97/30)+1),0)+(-$N97/30-INT(-$N97/30))*SUMIFS(75:75,$1:$1,DD$1+INT(-$N97/30)+1)+(INT(-$N97/30)+1--$N97/30)*SUMIFS(75:75,$1:$1,DD$1+INT(-$N97/30))))</f>
        <v>0</v>
      </c>
      <c r="DE97" s="40">
        <f>IF(DE$7="",0,IF(DE$1=MAX($1:$1),$R75-SUM($T97:DD97),IF(DE$1=1,SUMIFS(75:75,$1:$1,"&gt;="&amp;1,$1:$1,"&lt;="&amp;INT(-$N97/30))+(-$N97/30-INT(-$N97/30))*SUMIFS(75:75,$1:$1,INT(-$N97/30)+1),0)+(-$N97/30-INT(-$N97/30))*SUMIFS(75:75,$1:$1,DE$1+INT(-$N97/30)+1)+(INT(-$N97/30)+1--$N97/30)*SUMIFS(75:75,$1:$1,DE$1+INT(-$N97/30))))</f>
        <v>0</v>
      </c>
      <c r="DF97" s="40">
        <f>IF(DF$7="",0,IF(DF$1=MAX($1:$1),$R75-SUM($T97:DE97),IF(DF$1=1,SUMIFS(75:75,$1:$1,"&gt;="&amp;1,$1:$1,"&lt;="&amp;INT(-$N97/30))+(-$N97/30-INT(-$N97/30))*SUMIFS(75:75,$1:$1,INT(-$N97/30)+1),0)+(-$N97/30-INT(-$N97/30))*SUMIFS(75:75,$1:$1,DF$1+INT(-$N97/30)+1)+(INT(-$N97/30)+1--$N97/30)*SUMIFS(75:75,$1:$1,DF$1+INT(-$N97/30))))</f>
        <v>0</v>
      </c>
      <c r="DG97" s="40">
        <f>IF(DG$7="",0,IF(DG$1=MAX($1:$1),$R75-SUM($T97:DF97),IF(DG$1=1,SUMIFS(75:75,$1:$1,"&gt;="&amp;1,$1:$1,"&lt;="&amp;INT(-$N97/30))+(-$N97/30-INT(-$N97/30))*SUMIFS(75:75,$1:$1,INT(-$N97/30)+1),0)+(-$N97/30-INT(-$N97/30))*SUMIFS(75:75,$1:$1,DG$1+INT(-$N97/30)+1)+(INT(-$N97/30)+1--$N97/30)*SUMIFS(75:75,$1:$1,DG$1+INT(-$N97/30))))</f>
        <v>0</v>
      </c>
      <c r="DH97" s="40">
        <f>IF(DH$7="",0,IF(DH$1=MAX($1:$1),$R75-SUM($T97:DG97),IF(DH$1=1,SUMIFS(75:75,$1:$1,"&gt;="&amp;1,$1:$1,"&lt;="&amp;INT(-$N97/30))+(-$N97/30-INT(-$N97/30))*SUMIFS(75:75,$1:$1,INT(-$N97/30)+1),0)+(-$N97/30-INT(-$N97/30))*SUMIFS(75:75,$1:$1,DH$1+INT(-$N97/30)+1)+(INT(-$N97/30)+1--$N97/30)*SUMIFS(75:75,$1:$1,DH$1+INT(-$N97/30))))</f>
        <v>0</v>
      </c>
      <c r="DI97" s="40">
        <f>IF(DI$7="",0,IF(DI$1=MAX($1:$1),$R75-SUM($T97:DH97),IF(DI$1=1,SUMIFS(75:75,$1:$1,"&gt;="&amp;1,$1:$1,"&lt;="&amp;INT(-$N97/30))+(-$N97/30-INT(-$N97/30))*SUMIFS(75:75,$1:$1,INT(-$N97/30)+1),0)+(-$N97/30-INT(-$N97/30))*SUMIFS(75:75,$1:$1,DI$1+INT(-$N97/30)+1)+(INT(-$N97/30)+1--$N97/30)*SUMIFS(75:75,$1:$1,DI$1+INT(-$N97/30))))</f>
        <v>0</v>
      </c>
      <c r="DJ97" s="40">
        <f>IF(DJ$7="",0,IF(DJ$1=MAX($1:$1),$R75-SUM($T97:DI97),IF(DJ$1=1,SUMIFS(75:75,$1:$1,"&gt;="&amp;1,$1:$1,"&lt;="&amp;INT(-$N97/30))+(-$N97/30-INT(-$N97/30))*SUMIFS(75:75,$1:$1,INT(-$N97/30)+1),0)+(-$N97/30-INT(-$N97/30))*SUMIFS(75:75,$1:$1,DJ$1+INT(-$N97/30)+1)+(INT(-$N97/30)+1--$N97/30)*SUMIFS(75:75,$1:$1,DJ$1+INT(-$N97/30))))</f>
        <v>0</v>
      </c>
      <c r="DK97" s="40">
        <f>IF(DK$7="",0,IF(DK$1=MAX($1:$1),$R75-SUM($T97:DJ97),IF(DK$1=1,SUMIFS(75:75,$1:$1,"&gt;="&amp;1,$1:$1,"&lt;="&amp;INT(-$N97/30))+(-$N97/30-INT(-$N97/30))*SUMIFS(75:75,$1:$1,INT(-$N97/30)+1),0)+(-$N97/30-INT(-$N97/30))*SUMIFS(75:75,$1:$1,DK$1+INT(-$N97/30)+1)+(INT(-$N97/30)+1--$N97/30)*SUMIFS(75:75,$1:$1,DK$1+INT(-$N97/30))))</f>
        <v>0</v>
      </c>
      <c r="DL97" s="40">
        <f>IF(DL$7="",0,IF(DL$1=MAX($1:$1),$R75-SUM($T97:DK97),IF(DL$1=1,SUMIFS(75:75,$1:$1,"&gt;="&amp;1,$1:$1,"&lt;="&amp;INT(-$N97/30))+(-$N97/30-INT(-$N97/30))*SUMIFS(75:75,$1:$1,INT(-$N97/30)+1),0)+(-$N97/30-INT(-$N97/30))*SUMIFS(75:75,$1:$1,DL$1+INT(-$N97/30)+1)+(INT(-$N97/30)+1--$N97/30)*SUMIFS(75:75,$1:$1,DL$1+INT(-$N97/30))))</f>
        <v>0</v>
      </c>
      <c r="DM97" s="40">
        <f>IF(DM$7="",0,IF(DM$1=MAX($1:$1),$R75-SUM($T97:DL97),IF(DM$1=1,SUMIFS(75:75,$1:$1,"&gt;="&amp;1,$1:$1,"&lt;="&amp;INT(-$N97/30))+(-$N97/30-INT(-$N97/30))*SUMIFS(75:75,$1:$1,INT(-$N97/30)+1),0)+(-$N97/30-INT(-$N97/30))*SUMIFS(75:75,$1:$1,DM$1+INT(-$N97/30)+1)+(INT(-$N97/30)+1--$N97/30)*SUMIFS(75:75,$1:$1,DM$1+INT(-$N97/30))))</f>
        <v>0</v>
      </c>
      <c r="DN97" s="40">
        <f>IF(DN$7="",0,IF(DN$1=MAX($1:$1),$R75-SUM($T97:DM97),IF(DN$1=1,SUMIFS(75:75,$1:$1,"&gt;="&amp;1,$1:$1,"&lt;="&amp;INT(-$N97/30))+(-$N97/30-INT(-$N97/30))*SUMIFS(75:75,$1:$1,INT(-$N97/30)+1),0)+(-$N97/30-INT(-$N97/30))*SUMIFS(75:75,$1:$1,DN$1+INT(-$N97/30)+1)+(INT(-$N97/30)+1--$N97/30)*SUMIFS(75:75,$1:$1,DN$1+INT(-$N97/30))))</f>
        <v>0</v>
      </c>
      <c r="DO97" s="40">
        <f>IF(DO$7="",0,IF(DO$1=MAX($1:$1),$R75-SUM($T97:DN97),IF(DO$1=1,SUMIFS(75:75,$1:$1,"&gt;="&amp;1,$1:$1,"&lt;="&amp;INT(-$N97/30))+(-$N97/30-INT(-$N97/30))*SUMIFS(75:75,$1:$1,INT(-$N97/30)+1),0)+(-$N97/30-INT(-$N97/30))*SUMIFS(75:75,$1:$1,DO$1+INT(-$N97/30)+1)+(INT(-$N97/30)+1--$N97/30)*SUMIFS(75:75,$1:$1,DO$1+INT(-$N97/30))))</f>
        <v>0</v>
      </c>
      <c r="DP97" s="40">
        <f>IF(DP$7="",0,IF(DP$1=MAX($1:$1),$R75-SUM($T97:DO97),IF(DP$1=1,SUMIFS(75:75,$1:$1,"&gt;="&amp;1,$1:$1,"&lt;="&amp;INT(-$N97/30))+(-$N97/30-INT(-$N97/30))*SUMIFS(75:75,$1:$1,INT(-$N97/30)+1),0)+(-$N97/30-INT(-$N97/30))*SUMIFS(75:75,$1:$1,DP$1+INT(-$N97/30)+1)+(INT(-$N97/30)+1--$N97/30)*SUMIFS(75:75,$1:$1,DP$1+INT(-$N97/30))))</f>
        <v>0</v>
      </c>
      <c r="DQ97" s="40">
        <f>IF(DQ$7="",0,IF(DQ$1=MAX($1:$1),$R75-SUM($T97:DP97),IF(DQ$1=1,SUMIFS(75:75,$1:$1,"&gt;="&amp;1,$1:$1,"&lt;="&amp;INT(-$N97/30))+(-$N97/30-INT(-$N97/30))*SUMIFS(75:75,$1:$1,INT(-$N97/30)+1),0)+(-$N97/30-INT(-$N97/30))*SUMIFS(75:75,$1:$1,DQ$1+INT(-$N97/30)+1)+(INT(-$N97/30)+1--$N97/30)*SUMIFS(75:75,$1:$1,DQ$1+INT(-$N97/30))))</f>
        <v>0</v>
      </c>
      <c r="DR97" s="40">
        <f>IF(DR$7="",0,IF(DR$1=MAX($1:$1),$R75-SUM($T97:DQ97),IF(DR$1=1,SUMIFS(75:75,$1:$1,"&gt;="&amp;1,$1:$1,"&lt;="&amp;INT(-$N97/30))+(-$N97/30-INT(-$N97/30))*SUMIFS(75:75,$1:$1,INT(-$N97/30)+1),0)+(-$N97/30-INT(-$N97/30))*SUMIFS(75:75,$1:$1,DR$1+INT(-$N97/30)+1)+(INT(-$N97/30)+1--$N97/30)*SUMIFS(75:75,$1:$1,DR$1+INT(-$N97/30))))</f>
        <v>0</v>
      </c>
      <c r="DS97" s="40">
        <f>IF(DS$7="",0,IF(DS$1=MAX($1:$1),$R75-SUM($T97:DR97),IF(DS$1=1,SUMIFS(75:75,$1:$1,"&gt;="&amp;1,$1:$1,"&lt;="&amp;INT(-$N97/30))+(-$N97/30-INT(-$N97/30))*SUMIFS(75:75,$1:$1,INT(-$N97/30)+1),0)+(-$N97/30-INT(-$N97/30))*SUMIFS(75:75,$1:$1,DS$1+INT(-$N97/30)+1)+(INT(-$N97/30)+1--$N97/30)*SUMIFS(75:75,$1:$1,DS$1+INT(-$N97/30))))</f>
        <v>0</v>
      </c>
      <c r="DT97" s="40">
        <f>IF(DT$7="",0,IF(DT$1=MAX($1:$1),$R75-SUM($T97:DS97),IF(DT$1=1,SUMIFS(75:75,$1:$1,"&gt;="&amp;1,$1:$1,"&lt;="&amp;INT(-$N97/30))+(-$N97/30-INT(-$N97/30))*SUMIFS(75:75,$1:$1,INT(-$N97/30)+1),0)+(-$N97/30-INT(-$N97/30))*SUMIFS(75:75,$1:$1,DT$1+INT(-$N97/30)+1)+(INT(-$N97/30)+1--$N97/30)*SUMIFS(75:75,$1:$1,DT$1+INT(-$N97/30))))</f>
        <v>0</v>
      </c>
      <c r="DU97" s="40">
        <f>IF(DU$7="",0,IF(DU$1=MAX($1:$1),$R75-SUM($T97:DT97),IF(DU$1=1,SUMIFS(75:75,$1:$1,"&gt;="&amp;1,$1:$1,"&lt;="&amp;INT(-$N97/30))+(-$N97/30-INT(-$N97/30))*SUMIFS(75:75,$1:$1,INT(-$N97/30)+1),0)+(-$N97/30-INT(-$N97/30))*SUMIFS(75:75,$1:$1,DU$1+INT(-$N97/30)+1)+(INT(-$N97/30)+1--$N97/30)*SUMIFS(75:75,$1:$1,DU$1+INT(-$N97/30))))</f>
        <v>0</v>
      </c>
      <c r="DV97" s="40">
        <f>IF(DV$7="",0,IF(DV$1=MAX($1:$1),$R75-SUM($T97:DU97),IF(DV$1=1,SUMIFS(75:75,$1:$1,"&gt;="&amp;1,$1:$1,"&lt;="&amp;INT(-$N97/30))+(-$N97/30-INT(-$N97/30))*SUMIFS(75:75,$1:$1,INT(-$N97/30)+1),0)+(-$N97/30-INT(-$N97/30))*SUMIFS(75:75,$1:$1,DV$1+INT(-$N97/30)+1)+(INT(-$N97/30)+1--$N97/30)*SUMIFS(75:75,$1:$1,DV$1+INT(-$N97/30))))</f>
        <v>0</v>
      </c>
      <c r="DW97" s="40">
        <f>IF(DW$7="",0,IF(DW$1=MAX($1:$1),$R75-SUM($T97:DV97),IF(DW$1=1,SUMIFS(75:75,$1:$1,"&gt;="&amp;1,$1:$1,"&lt;="&amp;INT(-$N97/30))+(-$N97/30-INT(-$N97/30))*SUMIFS(75:75,$1:$1,INT(-$N97/30)+1),0)+(-$N97/30-INT(-$N97/30))*SUMIFS(75:75,$1:$1,DW$1+INT(-$N97/30)+1)+(INT(-$N97/30)+1--$N97/30)*SUMIFS(75:75,$1:$1,DW$1+INT(-$N97/30))))</f>
        <v>0</v>
      </c>
      <c r="DX97" s="40">
        <f>IF(DX$7="",0,IF(DX$1=MAX($1:$1),$R75-SUM($T97:DW97),IF(DX$1=1,SUMIFS(75:75,$1:$1,"&gt;="&amp;1,$1:$1,"&lt;="&amp;INT(-$N97/30))+(-$N97/30-INT(-$N97/30))*SUMIFS(75:75,$1:$1,INT(-$N97/30)+1),0)+(-$N97/30-INT(-$N97/30))*SUMIFS(75:75,$1:$1,DX$1+INT(-$N97/30)+1)+(INT(-$N97/30)+1--$N97/30)*SUMIFS(75:75,$1:$1,DX$1+INT(-$N97/30))))</f>
        <v>0</v>
      </c>
      <c r="DY97" s="40">
        <f>IF(DY$7="",0,IF(DY$1=MAX($1:$1),$R75-SUM($T97:DX97),IF(DY$1=1,SUMIFS(75:75,$1:$1,"&gt;="&amp;1,$1:$1,"&lt;="&amp;INT(-$N97/30))+(-$N97/30-INT(-$N97/30))*SUMIFS(75:75,$1:$1,INT(-$N97/30)+1),0)+(-$N97/30-INT(-$N97/30))*SUMIFS(75:75,$1:$1,DY$1+INT(-$N97/30)+1)+(INT(-$N97/30)+1--$N97/30)*SUMIFS(75:75,$1:$1,DY$1+INT(-$N97/30))))</f>
        <v>0</v>
      </c>
      <c r="DZ97" s="40">
        <f>IF(DZ$7="",0,IF(DZ$1=MAX($1:$1),$R75-SUM($T97:DY97),IF(DZ$1=1,SUMIFS(75:75,$1:$1,"&gt;="&amp;1,$1:$1,"&lt;="&amp;INT(-$N97/30))+(-$N97/30-INT(-$N97/30))*SUMIFS(75:75,$1:$1,INT(-$N97/30)+1),0)+(-$N97/30-INT(-$N97/30))*SUMIFS(75:75,$1:$1,DZ$1+INT(-$N97/30)+1)+(INT(-$N97/30)+1--$N97/30)*SUMIFS(75:75,$1:$1,DZ$1+INT(-$N97/30))))</f>
        <v>0</v>
      </c>
      <c r="EA97" s="40">
        <f>IF(EA$7="",0,IF(EA$1=MAX($1:$1),$R75-SUM($T97:DZ97),IF(EA$1=1,SUMIFS(75:75,$1:$1,"&gt;="&amp;1,$1:$1,"&lt;="&amp;INT(-$N97/30))+(-$N97/30-INT(-$N97/30))*SUMIFS(75:75,$1:$1,INT(-$N97/30)+1),0)+(-$N97/30-INT(-$N97/30))*SUMIFS(75:75,$1:$1,EA$1+INT(-$N97/30)+1)+(INT(-$N97/30)+1--$N97/30)*SUMIFS(75:75,$1:$1,EA$1+INT(-$N97/30))))</f>
        <v>0</v>
      </c>
      <c r="EB97" s="40">
        <f>IF(EB$7="",0,IF(EB$1=MAX($1:$1),$R75-SUM($T97:EA97),IF(EB$1=1,SUMIFS(75:75,$1:$1,"&gt;="&amp;1,$1:$1,"&lt;="&amp;INT(-$N97/30))+(-$N97/30-INT(-$N97/30))*SUMIFS(75:75,$1:$1,INT(-$N97/30)+1),0)+(-$N97/30-INT(-$N97/30))*SUMIFS(75:75,$1:$1,EB$1+INT(-$N97/30)+1)+(INT(-$N97/30)+1--$N97/30)*SUMIFS(75:75,$1:$1,EB$1+INT(-$N97/30))))</f>
        <v>0</v>
      </c>
      <c r="EC97" s="40">
        <f>IF(EC$7="",0,IF(EC$1=MAX($1:$1),$R75-SUM($T97:EB97),IF(EC$1=1,SUMIFS(75:75,$1:$1,"&gt;="&amp;1,$1:$1,"&lt;="&amp;INT(-$N97/30))+(-$N97/30-INT(-$N97/30))*SUMIFS(75:75,$1:$1,INT(-$N97/30)+1),0)+(-$N97/30-INT(-$N97/30))*SUMIFS(75:75,$1:$1,EC$1+INT(-$N97/30)+1)+(INT(-$N97/30)+1--$N97/30)*SUMIFS(75:75,$1:$1,EC$1+INT(-$N97/30))))</f>
        <v>0</v>
      </c>
      <c r="ED97" s="40">
        <f>IF(ED$7="",0,IF(ED$1=MAX($1:$1),$R75-SUM($T97:EC97),IF(ED$1=1,SUMIFS(75:75,$1:$1,"&gt;="&amp;1,$1:$1,"&lt;="&amp;INT(-$N97/30))+(-$N97/30-INT(-$N97/30))*SUMIFS(75:75,$1:$1,INT(-$N97/30)+1),0)+(-$N97/30-INT(-$N97/30))*SUMIFS(75:75,$1:$1,ED$1+INT(-$N97/30)+1)+(INT(-$N97/30)+1--$N97/30)*SUMIFS(75:75,$1:$1,ED$1+INT(-$N97/30))))</f>
        <v>0</v>
      </c>
      <c r="EE97" s="40">
        <f>IF(EE$7="",0,IF(EE$1=MAX($1:$1),$R75-SUM($T97:ED97),IF(EE$1=1,SUMIFS(75:75,$1:$1,"&gt;="&amp;1,$1:$1,"&lt;="&amp;INT(-$N97/30))+(-$N97/30-INT(-$N97/30))*SUMIFS(75:75,$1:$1,INT(-$N97/30)+1),0)+(-$N97/30-INT(-$N97/30))*SUMIFS(75:75,$1:$1,EE$1+INT(-$N97/30)+1)+(INT(-$N97/30)+1--$N97/30)*SUMIFS(75:75,$1:$1,EE$1+INT(-$N97/30))))</f>
        <v>0</v>
      </c>
      <c r="EF97" s="40">
        <f>IF(EF$7="",0,IF(EF$1=MAX($1:$1),$R75-SUM($T97:EE97),IF(EF$1=1,SUMIFS(75:75,$1:$1,"&gt;="&amp;1,$1:$1,"&lt;="&amp;INT(-$N97/30))+(-$N97/30-INT(-$N97/30))*SUMIFS(75:75,$1:$1,INT(-$N97/30)+1),0)+(-$N97/30-INT(-$N97/30))*SUMIFS(75:75,$1:$1,EF$1+INT(-$N97/30)+1)+(INT(-$N97/30)+1--$N97/30)*SUMIFS(75:75,$1:$1,EF$1+INT(-$N97/30))))</f>
        <v>0</v>
      </c>
      <c r="EG97" s="40">
        <f>IF(EG$7="",0,IF(EG$1=MAX($1:$1),$R75-SUM($T97:EF97),IF(EG$1=1,SUMIFS(75:75,$1:$1,"&gt;="&amp;1,$1:$1,"&lt;="&amp;INT(-$N97/30))+(-$N97/30-INT(-$N97/30))*SUMIFS(75:75,$1:$1,INT(-$N97/30)+1),0)+(-$N97/30-INT(-$N97/30))*SUMIFS(75:75,$1:$1,EG$1+INT(-$N97/30)+1)+(INT(-$N97/30)+1--$N97/30)*SUMIFS(75:75,$1:$1,EG$1+INT(-$N97/30))))</f>
        <v>0</v>
      </c>
      <c r="EH97" s="40">
        <f>IF(EH$7="",0,IF(EH$1=MAX($1:$1),$R75-SUM($T97:EG97),IF(EH$1=1,SUMIFS(75:75,$1:$1,"&gt;="&amp;1,$1:$1,"&lt;="&amp;INT(-$N97/30))+(-$N97/30-INT(-$N97/30))*SUMIFS(75:75,$1:$1,INT(-$N97/30)+1),0)+(-$N97/30-INT(-$N97/30))*SUMIFS(75:75,$1:$1,EH$1+INT(-$N97/30)+1)+(INT(-$N97/30)+1--$N97/30)*SUMIFS(75:75,$1:$1,EH$1+INT(-$N97/30))))</f>
        <v>0</v>
      </c>
      <c r="EI97" s="40">
        <f>IF(EI$7="",0,IF(EI$1=MAX($1:$1),$R75-SUM($T97:EH97),IF(EI$1=1,SUMIFS(75:75,$1:$1,"&gt;="&amp;1,$1:$1,"&lt;="&amp;INT(-$N97/30))+(-$N97/30-INT(-$N97/30))*SUMIFS(75:75,$1:$1,INT(-$N97/30)+1),0)+(-$N97/30-INT(-$N97/30))*SUMIFS(75:75,$1:$1,EI$1+INT(-$N97/30)+1)+(INT(-$N97/30)+1--$N97/30)*SUMIFS(75:75,$1:$1,EI$1+INT(-$N97/30))))</f>
        <v>0</v>
      </c>
      <c r="EJ97" s="40">
        <f>IF(EJ$7="",0,IF(EJ$1=MAX($1:$1),$R75-SUM($T97:EI97),IF(EJ$1=1,SUMIFS(75:75,$1:$1,"&gt;="&amp;1,$1:$1,"&lt;="&amp;INT(-$N97/30))+(-$N97/30-INT(-$N97/30))*SUMIFS(75:75,$1:$1,INT(-$N97/30)+1),0)+(-$N97/30-INT(-$N97/30))*SUMIFS(75:75,$1:$1,EJ$1+INT(-$N97/30)+1)+(INT(-$N97/30)+1--$N97/30)*SUMIFS(75:75,$1:$1,EJ$1+INT(-$N97/30))))</f>
        <v>0</v>
      </c>
      <c r="EK97" s="40">
        <f>IF(EK$7="",0,IF(EK$1=MAX($1:$1),$R75-SUM($T97:EJ97),IF(EK$1=1,SUMIFS(75:75,$1:$1,"&gt;="&amp;1,$1:$1,"&lt;="&amp;INT(-$N97/30))+(-$N97/30-INT(-$N97/30))*SUMIFS(75:75,$1:$1,INT(-$N97/30)+1),0)+(-$N97/30-INT(-$N97/30))*SUMIFS(75:75,$1:$1,EK$1+INT(-$N97/30)+1)+(INT(-$N97/30)+1--$N97/30)*SUMIFS(75:75,$1:$1,EK$1+INT(-$N97/30))))</f>
        <v>0</v>
      </c>
      <c r="EL97" s="40">
        <f>IF(EL$7="",0,IF(EL$1=MAX($1:$1),$R75-SUM($T97:EK97),IF(EL$1=1,SUMIFS(75:75,$1:$1,"&gt;="&amp;1,$1:$1,"&lt;="&amp;INT(-$N97/30))+(-$N97/30-INT(-$N97/30))*SUMIFS(75:75,$1:$1,INT(-$N97/30)+1),0)+(-$N97/30-INT(-$N97/30))*SUMIFS(75:75,$1:$1,EL$1+INT(-$N97/30)+1)+(INT(-$N97/30)+1--$N97/30)*SUMIFS(75:75,$1:$1,EL$1+INT(-$N97/30))))</f>
        <v>0</v>
      </c>
      <c r="EM97" s="40">
        <f>IF(EM$7="",0,IF(EM$1=MAX($1:$1),$R75-SUM($T97:EL97),IF(EM$1=1,SUMIFS(75:75,$1:$1,"&gt;="&amp;1,$1:$1,"&lt;="&amp;INT(-$N97/30))+(-$N97/30-INT(-$N97/30))*SUMIFS(75:75,$1:$1,INT(-$N97/30)+1),0)+(-$N97/30-INT(-$N97/30))*SUMIFS(75:75,$1:$1,EM$1+INT(-$N97/30)+1)+(INT(-$N97/30)+1--$N97/30)*SUMIFS(75:75,$1:$1,EM$1+INT(-$N97/30))))</f>
        <v>0</v>
      </c>
      <c r="EN97" s="40">
        <f>IF(EN$7="",0,IF(EN$1=MAX($1:$1),$R75-SUM($T97:EM97),IF(EN$1=1,SUMIFS(75:75,$1:$1,"&gt;="&amp;1,$1:$1,"&lt;="&amp;INT(-$N97/30))+(-$N97/30-INT(-$N97/30))*SUMIFS(75:75,$1:$1,INT(-$N97/30)+1),0)+(-$N97/30-INT(-$N97/30))*SUMIFS(75:75,$1:$1,EN$1+INT(-$N97/30)+1)+(INT(-$N97/30)+1--$N97/30)*SUMIFS(75:75,$1:$1,EN$1+INT(-$N97/30))))</f>
        <v>0</v>
      </c>
      <c r="EO97" s="40">
        <f>IF(EO$7="",0,IF(EO$1=MAX($1:$1),$R75-SUM($T97:EN97),IF(EO$1=1,SUMIFS(75:75,$1:$1,"&gt;="&amp;1,$1:$1,"&lt;="&amp;INT(-$N97/30))+(-$N97/30-INT(-$N97/30))*SUMIFS(75:75,$1:$1,INT(-$N97/30)+1),0)+(-$N97/30-INT(-$N97/30))*SUMIFS(75:75,$1:$1,EO$1+INT(-$N97/30)+1)+(INT(-$N97/30)+1--$N97/30)*SUMIFS(75:75,$1:$1,EO$1+INT(-$N97/30))))</f>
        <v>0</v>
      </c>
      <c r="EP97" s="40">
        <f>IF(EP$7="",0,IF(EP$1=MAX($1:$1),$R75-SUM($T97:EO97),IF(EP$1=1,SUMIFS(75:75,$1:$1,"&gt;="&amp;1,$1:$1,"&lt;="&amp;INT(-$N97/30))+(-$N97/30-INT(-$N97/30))*SUMIFS(75:75,$1:$1,INT(-$N97/30)+1),0)+(-$N97/30-INT(-$N97/30))*SUMIFS(75:75,$1:$1,EP$1+INT(-$N97/30)+1)+(INT(-$N97/30)+1--$N97/30)*SUMIFS(75:75,$1:$1,EP$1+INT(-$N97/30))))</f>
        <v>0</v>
      </c>
      <c r="EQ97" s="40">
        <f>IF(EQ$7="",0,IF(EQ$1=MAX($1:$1),$R75-SUM($T97:EP97),IF(EQ$1=1,SUMIFS(75:75,$1:$1,"&gt;="&amp;1,$1:$1,"&lt;="&amp;INT(-$N97/30))+(-$N97/30-INT(-$N97/30))*SUMIFS(75:75,$1:$1,INT(-$N97/30)+1),0)+(-$N97/30-INT(-$N97/30))*SUMIFS(75:75,$1:$1,EQ$1+INT(-$N97/30)+1)+(INT(-$N97/30)+1--$N97/30)*SUMIFS(75:75,$1:$1,EQ$1+INT(-$N97/30))))</f>
        <v>0</v>
      </c>
      <c r="ER97" s="40">
        <f>IF(ER$7="",0,IF(ER$1=MAX($1:$1),$R75-SUM($T97:EQ97),IF(ER$1=1,SUMIFS(75:75,$1:$1,"&gt;="&amp;1,$1:$1,"&lt;="&amp;INT(-$N97/30))+(-$N97/30-INT(-$N97/30))*SUMIFS(75:75,$1:$1,INT(-$N97/30)+1),0)+(-$N97/30-INT(-$N97/30))*SUMIFS(75:75,$1:$1,ER$1+INT(-$N97/30)+1)+(INT(-$N97/30)+1--$N97/30)*SUMIFS(75:75,$1:$1,ER$1+INT(-$N97/30))))</f>
        <v>0</v>
      </c>
      <c r="ES97" s="40">
        <f>IF(ES$7="",0,IF(ES$1=MAX($1:$1),$R75-SUM($T97:ER97),IF(ES$1=1,SUMIFS(75:75,$1:$1,"&gt;="&amp;1,$1:$1,"&lt;="&amp;INT(-$N97/30))+(-$N97/30-INT(-$N97/30))*SUMIFS(75:75,$1:$1,INT(-$N97/30)+1),0)+(-$N97/30-INT(-$N97/30))*SUMIFS(75:75,$1:$1,ES$1+INT(-$N97/30)+1)+(INT(-$N97/30)+1--$N97/30)*SUMIFS(75:75,$1:$1,ES$1+INT(-$N97/30))))</f>
        <v>0</v>
      </c>
      <c r="ET97" s="40">
        <f>IF(ET$7="",0,IF(ET$1=MAX($1:$1),$R75-SUM($T97:ES97),IF(ET$1=1,SUMIFS(75:75,$1:$1,"&gt;="&amp;1,$1:$1,"&lt;="&amp;INT(-$N97/30))+(-$N97/30-INT(-$N97/30))*SUMIFS(75:75,$1:$1,INT(-$N97/30)+1),0)+(-$N97/30-INT(-$N97/30))*SUMIFS(75:75,$1:$1,ET$1+INT(-$N97/30)+1)+(INT(-$N97/30)+1--$N97/30)*SUMIFS(75:75,$1:$1,ET$1+INT(-$N97/30))))</f>
        <v>0</v>
      </c>
      <c r="EU97" s="40">
        <f>IF(EU$7="",0,IF(EU$1=MAX($1:$1),$R75-SUM($T97:ET97),IF(EU$1=1,SUMIFS(75:75,$1:$1,"&gt;="&amp;1,$1:$1,"&lt;="&amp;INT(-$N97/30))+(-$N97/30-INT(-$N97/30))*SUMIFS(75:75,$1:$1,INT(-$N97/30)+1),0)+(-$N97/30-INT(-$N97/30))*SUMIFS(75:75,$1:$1,EU$1+INT(-$N97/30)+1)+(INT(-$N97/30)+1--$N97/30)*SUMIFS(75:75,$1:$1,EU$1+INT(-$N97/30))))</f>
        <v>0</v>
      </c>
      <c r="EV97" s="40">
        <f>IF(EV$7="",0,IF(EV$1=MAX($1:$1),$R75-SUM($T97:EU97),IF(EV$1=1,SUMIFS(75:75,$1:$1,"&gt;="&amp;1,$1:$1,"&lt;="&amp;INT(-$N97/30))+(-$N97/30-INT(-$N97/30))*SUMIFS(75:75,$1:$1,INT(-$N97/30)+1),0)+(-$N97/30-INT(-$N97/30))*SUMIFS(75:75,$1:$1,EV$1+INT(-$N97/30)+1)+(INT(-$N97/30)+1--$N97/30)*SUMIFS(75:75,$1:$1,EV$1+INT(-$N97/30))))</f>
        <v>0</v>
      </c>
      <c r="EW97" s="40">
        <f>IF(EW$7="",0,IF(EW$1=MAX($1:$1),$R75-SUM($T97:EV97),IF(EW$1=1,SUMIFS(75:75,$1:$1,"&gt;="&amp;1,$1:$1,"&lt;="&amp;INT(-$N97/30))+(-$N97/30-INT(-$N97/30))*SUMIFS(75:75,$1:$1,INT(-$N97/30)+1),0)+(-$N97/30-INT(-$N97/30))*SUMIFS(75:75,$1:$1,EW$1+INT(-$N97/30)+1)+(INT(-$N97/30)+1--$N97/30)*SUMIFS(75:75,$1:$1,EW$1+INT(-$N97/30))))</f>
        <v>0</v>
      </c>
      <c r="EX97" s="40">
        <f>IF(EX$7="",0,IF(EX$1=MAX($1:$1),$R75-SUM($T97:EW97),IF(EX$1=1,SUMIFS(75:75,$1:$1,"&gt;="&amp;1,$1:$1,"&lt;="&amp;INT(-$N97/30))+(-$N97/30-INT(-$N97/30))*SUMIFS(75:75,$1:$1,INT(-$N97/30)+1),0)+(-$N97/30-INT(-$N97/30))*SUMIFS(75:75,$1:$1,EX$1+INT(-$N97/30)+1)+(INT(-$N97/30)+1--$N97/30)*SUMIFS(75:75,$1:$1,EX$1+INT(-$N97/30))))</f>
        <v>0</v>
      </c>
      <c r="EY97" s="40">
        <f>IF(EY$7="",0,IF(EY$1=MAX($1:$1),$R75-SUM($T97:EX97),IF(EY$1=1,SUMIFS(75:75,$1:$1,"&gt;="&amp;1,$1:$1,"&lt;="&amp;INT(-$N97/30))+(-$N97/30-INT(-$N97/30))*SUMIFS(75:75,$1:$1,INT(-$N97/30)+1),0)+(-$N97/30-INT(-$N97/30))*SUMIFS(75:75,$1:$1,EY$1+INT(-$N97/30)+1)+(INT(-$N97/30)+1--$N97/30)*SUMIFS(75:75,$1:$1,EY$1+INT(-$N97/30))))</f>
        <v>0</v>
      </c>
      <c r="EZ97" s="40">
        <f>IF(EZ$7="",0,IF(EZ$1=MAX($1:$1),$R75-SUM($T97:EY97),IF(EZ$1=1,SUMIFS(75:75,$1:$1,"&gt;="&amp;1,$1:$1,"&lt;="&amp;INT(-$N97/30))+(-$N97/30-INT(-$N97/30))*SUMIFS(75:75,$1:$1,INT(-$N97/30)+1),0)+(-$N97/30-INT(-$N97/30))*SUMIFS(75:75,$1:$1,EZ$1+INT(-$N97/30)+1)+(INT(-$N97/30)+1--$N97/30)*SUMIFS(75:75,$1:$1,EZ$1+INT(-$N97/30))))</f>
        <v>0</v>
      </c>
      <c r="FA97" s="40">
        <f>IF(FA$7="",0,IF(FA$1=MAX($1:$1),$R75-SUM($T97:EZ97),IF(FA$1=1,SUMIFS(75:75,$1:$1,"&gt;="&amp;1,$1:$1,"&lt;="&amp;INT(-$N97/30))+(-$N97/30-INT(-$N97/30))*SUMIFS(75:75,$1:$1,INT(-$N97/30)+1),0)+(-$N97/30-INT(-$N97/30))*SUMIFS(75:75,$1:$1,FA$1+INT(-$N97/30)+1)+(INT(-$N97/30)+1--$N97/30)*SUMIFS(75:75,$1:$1,FA$1+INT(-$N97/30))))</f>
        <v>0</v>
      </c>
      <c r="FB97" s="40">
        <f>IF(FB$7="",0,IF(FB$1=MAX($1:$1),$R75-SUM($T97:FA97),IF(FB$1=1,SUMIFS(75:75,$1:$1,"&gt;="&amp;1,$1:$1,"&lt;="&amp;INT(-$N97/30))+(-$N97/30-INT(-$N97/30))*SUMIFS(75:75,$1:$1,INT(-$N97/30)+1),0)+(-$N97/30-INT(-$N97/30))*SUMIFS(75:75,$1:$1,FB$1+INT(-$N97/30)+1)+(INT(-$N97/30)+1--$N97/30)*SUMIFS(75:75,$1:$1,FB$1+INT(-$N97/30))))</f>
        <v>0</v>
      </c>
      <c r="FC97" s="40">
        <f>IF(FC$7="",0,IF(FC$1=MAX($1:$1),$R75-SUM($T97:FB97),IF(FC$1=1,SUMIFS(75:75,$1:$1,"&gt;="&amp;1,$1:$1,"&lt;="&amp;INT(-$N97/30))+(-$N97/30-INT(-$N97/30))*SUMIFS(75:75,$1:$1,INT(-$N97/30)+1),0)+(-$N97/30-INT(-$N97/30))*SUMIFS(75:75,$1:$1,FC$1+INT(-$N97/30)+1)+(INT(-$N97/30)+1--$N97/30)*SUMIFS(75:75,$1:$1,FC$1+INT(-$N97/30))))</f>
        <v>0</v>
      </c>
      <c r="FD97" s="40">
        <f>IF(FD$7="",0,IF(FD$1=MAX($1:$1),$R75-SUM($T97:FC97),IF(FD$1=1,SUMIFS(75:75,$1:$1,"&gt;="&amp;1,$1:$1,"&lt;="&amp;INT(-$N97/30))+(-$N97/30-INT(-$N97/30))*SUMIFS(75:75,$1:$1,INT(-$N97/30)+1),0)+(-$N97/30-INT(-$N97/30))*SUMIFS(75:75,$1:$1,FD$1+INT(-$N97/30)+1)+(INT(-$N97/30)+1--$N97/30)*SUMIFS(75:75,$1:$1,FD$1+INT(-$N97/30))))</f>
        <v>0</v>
      </c>
      <c r="FE97" s="40">
        <f>IF(FE$7="",0,IF(FE$1=MAX($1:$1),$R75-SUM($T97:FD97),IF(FE$1=1,SUMIFS(75:75,$1:$1,"&gt;="&amp;1,$1:$1,"&lt;="&amp;INT(-$N97/30))+(-$N97/30-INT(-$N97/30))*SUMIFS(75:75,$1:$1,INT(-$N97/30)+1),0)+(-$N97/30-INT(-$N97/30))*SUMIFS(75:75,$1:$1,FE$1+INT(-$N97/30)+1)+(INT(-$N97/30)+1--$N97/30)*SUMIFS(75:75,$1:$1,FE$1+INT(-$N97/30))))</f>
        <v>0</v>
      </c>
      <c r="FF97" s="40">
        <f>IF(FF$7="",0,IF(FF$1=MAX($1:$1),$R75-SUM($T97:FE97),IF(FF$1=1,SUMIFS(75:75,$1:$1,"&gt;="&amp;1,$1:$1,"&lt;="&amp;INT(-$N97/30))+(-$N97/30-INT(-$N97/30))*SUMIFS(75:75,$1:$1,INT(-$N97/30)+1),0)+(-$N97/30-INT(-$N97/30))*SUMIFS(75:75,$1:$1,FF$1+INT(-$N97/30)+1)+(INT(-$N97/30)+1--$N97/30)*SUMIFS(75:75,$1:$1,FF$1+INT(-$N97/30))))</f>
        <v>0</v>
      </c>
      <c r="FG97" s="40">
        <f>IF(FG$7="",0,IF(FG$1=MAX($1:$1),$R75-SUM($T97:FF97),IF(FG$1=1,SUMIFS(75:75,$1:$1,"&gt;="&amp;1,$1:$1,"&lt;="&amp;INT(-$N97/30))+(-$N97/30-INT(-$N97/30))*SUMIFS(75:75,$1:$1,INT(-$N97/30)+1),0)+(-$N97/30-INT(-$N97/30))*SUMIFS(75:75,$1:$1,FG$1+INT(-$N97/30)+1)+(INT(-$N97/30)+1--$N97/30)*SUMIFS(75:75,$1:$1,FG$1+INT(-$N97/30))))</f>
        <v>0</v>
      </c>
      <c r="FH97" s="40">
        <f>IF(FH$7="",0,IF(FH$1=MAX($1:$1),$R75-SUM($T97:FG97),IF(FH$1=1,SUMIFS(75:75,$1:$1,"&gt;="&amp;1,$1:$1,"&lt;="&amp;INT(-$N97/30))+(-$N97/30-INT(-$N97/30))*SUMIFS(75:75,$1:$1,INT(-$N97/30)+1),0)+(-$N97/30-INT(-$N97/30))*SUMIFS(75:75,$1:$1,FH$1+INT(-$N97/30)+1)+(INT(-$N97/30)+1--$N97/30)*SUMIFS(75:75,$1:$1,FH$1+INT(-$N97/30))))</f>
        <v>0</v>
      </c>
      <c r="FI97" s="40">
        <f>IF(FI$7="",0,IF(FI$1=MAX($1:$1),$R75-SUM($T97:FH97),IF(FI$1=1,SUMIFS(75:75,$1:$1,"&gt;="&amp;1,$1:$1,"&lt;="&amp;INT(-$N97/30))+(-$N97/30-INT(-$N97/30))*SUMIFS(75:75,$1:$1,INT(-$N97/30)+1),0)+(-$N97/30-INT(-$N97/30))*SUMIFS(75:75,$1:$1,FI$1+INT(-$N97/30)+1)+(INT(-$N97/30)+1--$N97/30)*SUMIFS(75:75,$1:$1,FI$1+INT(-$N97/30))))</f>
        <v>0</v>
      </c>
      <c r="FJ97" s="40">
        <f>IF(FJ$7="",0,IF(FJ$1=MAX($1:$1),$R75-SUM($T97:FI97),IF(FJ$1=1,SUMIFS(75:75,$1:$1,"&gt;="&amp;1,$1:$1,"&lt;="&amp;INT(-$N97/30))+(-$N97/30-INT(-$N97/30))*SUMIFS(75:75,$1:$1,INT(-$N97/30)+1),0)+(-$N97/30-INT(-$N97/30))*SUMIFS(75:75,$1:$1,FJ$1+INT(-$N97/30)+1)+(INT(-$N97/30)+1--$N97/30)*SUMIFS(75:75,$1:$1,FJ$1+INT(-$N97/30))))</f>
        <v>0</v>
      </c>
      <c r="FK97" s="40">
        <f>IF(FK$7="",0,IF(FK$1=MAX($1:$1),$R75-SUM($T97:FJ97),IF(FK$1=1,SUMIFS(75:75,$1:$1,"&gt;="&amp;1,$1:$1,"&lt;="&amp;INT(-$N97/30))+(-$N97/30-INT(-$N97/30))*SUMIFS(75:75,$1:$1,INT(-$N97/30)+1),0)+(-$N97/30-INT(-$N97/30))*SUMIFS(75:75,$1:$1,FK$1+INT(-$N97/30)+1)+(INT(-$N97/30)+1--$N97/30)*SUMIFS(75:75,$1:$1,FK$1+INT(-$N97/30))))</f>
        <v>0</v>
      </c>
      <c r="FL97" s="40">
        <f>IF(FL$7="",0,IF(FL$1=MAX($1:$1),$R75-SUM($T97:FK97),IF(FL$1=1,SUMIFS(75:75,$1:$1,"&gt;="&amp;1,$1:$1,"&lt;="&amp;INT(-$N97/30))+(-$N97/30-INT(-$N97/30))*SUMIFS(75:75,$1:$1,INT(-$N97/30)+1),0)+(-$N97/30-INT(-$N97/30))*SUMIFS(75:75,$1:$1,FL$1+INT(-$N97/30)+1)+(INT(-$N97/30)+1--$N97/30)*SUMIFS(75:75,$1:$1,FL$1+INT(-$N97/30))))</f>
        <v>0</v>
      </c>
      <c r="FM97" s="40">
        <f>IF(FM$7="",0,IF(FM$1=MAX($1:$1),$R75-SUM($T97:FL97),IF(FM$1=1,SUMIFS(75:75,$1:$1,"&gt;="&amp;1,$1:$1,"&lt;="&amp;INT(-$N97/30))+(-$N97/30-INT(-$N97/30))*SUMIFS(75:75,$1:$1,INT(-$N97/30)+1),0)+(-$N97/30-INT(-$N97/30))*SUMIFS(75:75,$1:$1,FM$1+INT(-$N97/30)+1)+(INT(-$N97/30)+1--$N97/30)*SUMIFS(75:75,$1:$1,FM$1+INT(-$N97/30))))</f>
        <v>0</v>
      </c>
      <c r="FN97" s="40">
        <f>IF(FN$7="",0,IF(FN$1=MAX($1:$1),$R75-SUM($T97:FM97),IF(FN$1=1,SUMIFS(75:75,$1:$1,"&gt;="&amp;1,$1:$1,"&lt;="&amp;INT(-$N97/30))+(-$N97/30-INT(-$N97/30))*SUMIFS(75:75,$1:$1,INT(-$N97/30)+1),0)+(-$N97/30-INT(-$N97/30))*SUMIFS(75:75,$1:$1,FN$1+INT(-$N97/30)+1)+(INT(-$N97/30)+1--$N97/30)*SUMIFS(75:75,$1:$1,FN$1+INT(-$N97/30))))</f>
        <v>0</v>
      </c>
      <c r="FO97" s="40">
        <f>IF(FO$7="",0,IF(FO$1=MAX($1:$1),$R75-SUM($T97:FN97),IF(FO$1=1,SUMIFS(75:75,$1:$1,"&gt;="&amp;1,$1:$1,"&lt;="&amp;INT(-$N97/30))+(-$N97/30-INT(-$N97/30))*SUMIFS(75:75,$1:$1,INT(-$N97/30)+1),0)+(-$N97/30-INT(-$N97/30))*SUMIFS(75:75,$1:$1,FO$1+INT(-$N97/30)+1)+(INT(-$N97/30)+1--$N97/30)*SUMIFS(75:75,$1:$1,FO$1+INT(-$N97/30))))</f>
        <v>0</v>
      </c>
      <c r="FP97" s="40">
        <f>IF(FP$7="",0,IF(FP$1=MAX($1:$1),$R75-SUM($T97:FO97),IF(FP$1=1,SUMIFS(75:75,$1:$1,"&gt;="&amp;1,$1:$1,"&lt;="&amp;INT(-$N97/30))+(-$N97/30-INT(-$N97/30))*SUMIFS(75:75,$1:$1,INT(-$N97/30)+1),0)+(-$N97/30-INT(-$N97/30))*SUMIFS(75:75,$1:$1,FP$1+INT(-$N97/30)+1)+(INT(-$N97/30)+1--$N97/30)*SUMIFS(75:75,$1:$1,FP$1+INT(-$N97/30))))</f>
        <v>0</v>
      </c>
      <c r="FQ97" s="40">
        <f>IF(FQ$7="",0,IF(FQ$1=MAX($1:$1),$R75-SUM($T97:FP97),IF(FQ$1=1,SUMIFS(75:75,$1:$1,"&gt;="&amp;1,$1:$1,"&lt;="&amp;INT(-$N97/30))+(-$N97/30-INT(-$N97/30))*SUMIFS(75:75,$1:$1,INT(-$N97/30)+1),0)+(-$N97/30-INT(-$N97/30))*SUMIFS(75:75,$1:$1,FQ$1+INT(-$N97/30)+1)+(INT(-$N97/30)+1--$N97/30)*SUMIFS(75:75,$1:$1,FQ$1+INT(-$N97/30))))</f>
        <v>0</v>
      </c>
      <c r="FR97" s="40">
        <f>IF(FR$7="",0,IF(FR$1=MAX($1:$1),$R75-SUM($T97:FQ97),IF(FR$1=1,SUMIFS(75:75,$1:$1,"&gt;="&amp;1,$1:$1,"&lt;="&amp;INT(-$N97/30))+(-$N97/30-INT(-$N97/30))*SUMIFS(75:75,$1:$1,INT(-$N97/30)+1),0)+(-$N97/30-INT(-$N97/30))*SUMIFS(75:75,$1:$1,FR$1+INT(-$N97/30)+1)+(INT(-$N97/30)+1--$N97/30)*SUMIFS(75:75,$1:$1,FR$1+INT(-$N97/30))))</f>
        <v>0</v>
      </c>
      <c r="FS97" s="40">
        <f>IF(FS$7="",0,IF(FS$1=MAX($1:$1),$R75-SUM($T97:FR97),IF(FS$1=1,SUMIFS(75:75,$1:$1,"&gt;="&amp;1,$1:$1,"&lt;="&amp;INT(-$N97/30))+(-$N97/30-INT(-$N97/30))*SUMIFS(75:75,$1:$1,INT(-$N97/30)+1),0)+(-$N97/30-INT(-$N97/30))*SUMIFS(75:75,$1:$1,FS$1+INT(-$N97/30)+1)+(INT(-$N97/30)+1--$N97/30)*SUMIFS(75:75,$1:$1,FS$1+INT(-$N97/30))))</f>
        <v>0</v>
      </c>
      <c r="FT97" s="40">
        <f>IF(FT$7="",0,IF(FT$1=MAX($1:$1),$R75-SUM($T97:FS97),IF(FT$1=1,SUMIFS(75:75,$1:$1,"&gt;="&amp;1,$1:$1,"&lt;="&amp;INT(-$N97/30))+(-$N97/30-INT(-$N97/30))*SUMIFS(75:75,$1:$1,INT(-$N97/30)+1),0)+(-$N97/30-INT(-$N97/30))*SUMIFS(75:75,$1:$1,FT$1+INT(-$N97/30)+1)+(INT(-$N97/30)+1--$N97/30)*SUMIFS(75:75,$1:$1,FT$1+INT(-$N97/30))))</f>
        <v>0</v>
      </c>
      <c r="FU97" s="40">
        <f>IF(FU$7="",0,IF(FU$1=MAX($1:$1),$R75-SUM($T97:FT97),IF(FU$1=1,SUMIFS(75:75,$1:$1,"&gt;="&amp;1,$1:$1,"&lt;="&amp;INT(-$N97/30))+(-$N97/30-INT(-$N97/30))*SUMIFS(75:75,$1:$1,INT(-$N97/30)+1),0)+(-$N97/30-INT(-$N97/30))*SUMIFS(75:75,$1:$1,FU$1+INT(-$N97/30)+1)+(INT(-$N97/30)+1--$N97/30)*SUMIFS(75:75,$1:$1,FU$1+INT(-$N97/30))))</f>
        <v>0</v>
      </c>
      <c r="FV97" s="40">
        <f>IF(FV$7="",0,IF(FV$1=MAX($1:$1),$R75-SUM($T97:FU97),IF(FV$1=1,SUMIFS(75:75,$1:$1,"&gt;="&amp;1,$1:$1,"&lt;="&amp;INT(-$N97/30))+(-$N97/30-INT(-$N97/30))*SUMIFS(75:75,$1:$1,INT(-$N97/30)+1),0)+(-$N97/30-INT(-$N97/30))*SUMIFS(75:75,$1:$1,FV$1+INT(-$N97/30)+1)+(INT(-$N97/30)+1--$N97/30)*SUMIFS(75:75,$1:$1,FV$1+INT(-$N97/30))))</f>
        <v>0</v>
      </c>
      <c r="FW97" s="40">
        <f>IF(FW$7="",0,IF(FW$1=MAX($1:$1),$R75-SUM($T97:FV97),IF(FW$1=1,SUMIFS(75:75,$1:$1,"&gt;="&amp;1,$1:$1,"&lt;="&amp;INT(-$N97/30))+(-$N97/30-INT(-$N97/30))*SUMIFS(75:75,$1:$1,INT(-$N97/30)+1),0)+(-$N97/30-INT(-$N97/30))*SUMIFS(75:75,$1:$1,FW$1+INT(-$N97/30)+1)+(INT(-$N97/30)+1--$N97/30)*SUMIFS(75:75,$1:$1,FW$1+INT(-$N97/30))))</f>
        <v>0</v>
      </c>
      <c r="FX97" s="40">
        <f>IF(FX$7="",0,IF(FX$1=MAX($1:$1),$R75-SUM($T97:FW97),IF(FX$1=1,SUMIFS(75:75,$1:$1,"&gt;="&amp;1,$1:$1,"&lt;="&amp;INT(-$N97/30))+(-$N97/30-INT(-$N97/30))*SUMIFS(75:75,$1:$1,INT(-$N97/30)+1),0)+(-$N97/30-INT(-$N97/30))*SUMIFS(75:75,$1:$1,FX$1+INT(-$N97/30)+1)+(INT(-$N97/30)+1--$N97/30)*SUMIFS(75:75,$1:$1,FX$1+INT(-$N97/30))))</f>
        <v>0</v>
      </c>
      <c r="FY97" s="40">
        <f>IF(FY$7="",0,IF(FY$1=MAX($1:$1),$R75-SUM($T97:FX97),IF(FY$1=1,SUMIFS(75:75,$1:$1,"&gt;="&amp;1,$1:$1,"&lt;="&amp;INT(-$N97/30))+(-$N97/30-INT(-$N97/30))*SUMIFS(75:75,$1:$1,INT(-$N97/30)+1),0)+(-$N97/30-INT(-$N97/30))*SUMIFS(75:75,$1:$1,FY$1+INT(-$N97/30)+1)+(INT(-$N97/30)+1--$N97/30)*SUMIFS(75:75,$1:$1,FY$1+INT(-$N97/30))))</f>
        <v>0</v>
      </c>
      <c r="FZ97" s="40">
        <f>IF(FZ$7="",0,IF(FZ$1=MAX($1:$1),$R75-SUM($T97:FY97),IF(FZ$1=1,SUMIFS(75:75,$1:$1,"&gt;="&amp;1,$1:$1,"&lt;="&amp;INT(-$N97/30))+(-$N97/30-INT(-$N97/30))*SUMIFS(75:75,$1:$1,INT(-$N97/30)+1),0)+(-$N97/30-INT(-$N97/30))*SUMIFS(75:75,$1:$1,FZ$1+INT(-$N97/30)+1)+(INT(-$N97/30)+1--$N97/30)*SUMIFS(75:75,$1:$1,FZ$1+INT(-$N97/30))))</f>
        <v>0</v>
      </c>
      <c r="GA97" s="40">
        <f>IF(GA$7="",0,IF(GA$1=MAX($1:$1),$R75-SUM($T97:FZ97),IF(GA$1=1,SUMIFS(75:75,$1:$1,"&gt;="&amp;1,$1:$1,"&lt;="&amp;INT(-$N97/30))+(-$N97/30-INT(-$N97/30))*SUMIFS(75:75,$1:$1,INT(-$N97/30)+1),0)+(-$N97/30-INT(-$N97/30))*SUMIFS(75:75,$1:$1,GA$1+INT(-$N97/30)+1)+(INT(-$N97/30)+1--$N97/30)*SUMIFS(75:75,$1:$1,GA$1+INT(-$N97/30))))</f>
        <v>0</v>
      </c>
      <c r="GB97" s="40">
        <f>IF(GB$7="",0,IF(GB$1=MAX($1:$1),$R75-SUM($T97:GA97),IF(GB$1=1,SUMIFS(75:75,$1:$1,"&gt;="&amp;1,$1:$1,"&lt;="&amp;INT(-$N97/30))+(-$N97/30-INT(-$N97/30))*SUMIFS(75:75,$1:$1,INT(-$N97/30)+1),0)+(-$N97/30-INT(-$N97/30))*SUMIFS(75:75,$1:$1,GB$1+INT(-$N97/30)+1)+(INT(-$N97/30)+1--$N97/30)*SUMIFS(75:75,$1:$1,GB$1+INT(-$N97/30))))</f>
        <v>0</v>
      </c>
      <c r="GC97" s="40">
        <f>IF(GC$7="",0,IF(GC$1=MAX($1:$1),$R75-SUM($T97:GB97),IF(GC$1=1,SUMIFS(75:75,$1:$1,"&gt;="&amp;1,$1:$1,"&lt;="&amp;INT(-$N97/30))+(-$N97/30-INT(-$N97/30))*SUMIFS(75:75,$1:$1,INT(-$N97/30)+1),0)+(-$N97/30-INT(-$N97/30))*SUMIFS(75:75,$1:$1,GC$1+INT(-$N97/30)+1)+(INT(-$N97/30)+1--$N97/30)*SUMIFS(75:75,$1:$1,GC$1+INT(-$N97/30))))</f>
        <v>0</v>
      </c>
      <c r="GD97" s="40">
        <f>IF(GD$7="",0,IF(GD$1=MAX($1:$1),$R75-SUM($T97:GC97),IF(GD$1=1,SUMIFS(75:75,$1:$1,"&gt;="&amp;1,$1:$1,"&lt;="&amp;INT(-$N97/30))+(-$N97/30-INT(-$N97/30))*SUMIFS(75:75,$1:$1,INT(-$N97/30)+1),0)+(-$N97/30-INT(-$N97/30))*SUMIFS(75:75,$1:$1,GD$1+INT(-$N97/30)+1)+(INT(-$N97/30)+1--$N97/30)*SUMIFS(75:75,$1:$1,GD$1+INT(-$N97/30))))</f>
        <v>0</v>
      </c>
      <c r="GE97" s="40">
        <f>IF(GE$7="",0,IF(GE$1=MAX($1:$1),$R75-SUM($T97:GD97),IF(GE$1=1,SUMIFS(75:75,$1:$1,"&gt;="&amp;1,$1:$1,"&lt;="&amp;INT(-$N97/30))+(-$N97/30-INT(-$N97/30))*SUMIFS(75:75,$1:$1,INT(-$N97/30)+1),0)+(-$N97/30-INT(-$N97/30))*SUMIFS(75:75,$1:$1,GE$1+INT(-$N97/30)+1)+(INT(-$N97/30)+1--$N97/30)*SUMIFS(75:75,$1:$1,GE$1+INT(-$N97/30))))</f>
        <v>0</v>
      </c>
      <c r="GF97" s="40">
        <f>IF(GF$7="",0,IF(GF$1=MAX($1:$1),$R75-SUM($T97:GE97),IF(GF$1=1,SUMIFS(75:75,$1:$1,"&gt;="&amp;1,$1:$1,"&lt;="&amp;INT(-$N97/30))+(-$N97/30-INT(-$N97/30))*SUMIFS(75:75,$1:$1,INT(-$N97/30)+1),0)+(-$N97/30-INT(-$N97/30))*SUMIFS(75:75,$1:$1,GF$1+INT(-$N97/30)+1)+(INT(-$N97/30)+1--$N97/30)*SUMIFS(75:75,$1:$1,GF$1+INT(-$N97/30))))</f>
        <v>0</v>
      </c>
      <c r="GG97" s="40">
        <f>IF(GG$7="",0,IF(GG$1=MAX($1:$1),$R75-SUM($T97:GF97),IF(GG$1=1,SUMIFS(75:75,$1:$1,"&gt;="&amp;1,$1:$1,"&lt;="&amp;INT(-$N97/30))+(-$N97/30-INT(-$N97/30))*SUMIFS(75:75,$1:$1,INT(-$N97/30)+1),0)+(-$N97/30-INT(-$N97/30))*SUMIFS(75:75,$1:$1,GG$1+INT(-$N97/30)+1)+(INT(-$N97/30)+1--$N97/30)*SUMIFS(75:75,$1:$1,GG$1+INT(-$N97/30))))</f>
        <v>0</v>
      </c>
      <c r="GH97" s="40">
        <f>IF(GH$7="",0,IF(GH$1=MAX($1:$1),$R75-SUM($T97:GG97),IF(GH$1=1,SUMIFS(75:75,$1:$1,"&gt;="&amp;1,$1:$1,"&lt;="&amp;INT(-$N97/30))+(-$N97/30-INT(-$N97/30))*SUMIFS(75:75,$1:$1,INT(-$N97/30)+1),0)+(-$N97/30-INT(-$N97/30))*SUMIFS(75:75,$1:$1,GH$1+INT(-$N97/30)+1)+(INT(-$N97/30)+1--$N97/30)*SUMIFS(75:75,$1:$1,GH$1+INT(-$N97/30))))</f>
        <v>0</v>
      </c>
      <c r="GI97" s="40">
        <f>IF(GI$7="",0,IF(GI$1=MAX($1:$1),$R75-SUM($T97:GH97),IF(GI$1=1,SUMIFS(75:75,$1:$1,"&gt;="&amp;1,$1:$1,"&lt;="&amp;INT(-$N97/30))+(-$N97/30-INT(-$N97/30))*SUMIFS(75:75,$1:$1,INT(-$N97/30)+1),0)+(-$N97/30-INT(-$N97/30))*SUMIFS(75:75,$1:$1,GI$1+INT(-$N97/30)+1)+(INT(-$N97/30)+1--$N97/30)*SUMIFS(75:75,$1:$1,GI$1+INT(-$N97/30))))</f>
        <v>0</v>
      </c>
      <c r="GJ97" s="40">
        <f>IF(GJ$7="",0,IF(GJ$1=MAX($1:$1),$R75-SUM($T97:GI97),IF(GJ$1=1,SUMIFS(75:75,$1:$1,"&gt;="&amp;1,$1:$1,"&lt;="&amp;INT(-$N97/30))+(-$N97/30-INT(-$N97/30))*SUMIFS(75:75,$1:$1,INT(-$N97/30)+1),0)+(-$N97/30-INT(-$N97/30))*SUMIFS(75:75,$1:$1,GJ$1+INT(-$N97/30)+1)+(INT(-$N97/30)+1--$N97/30)*SUMIFS(75:75,$1:$1,GJ$1+INT(-$N97/30))))</f>
        <v>0</v>
      </c>
      <c r="GK97" s="40">
        <f>IF(GK$7="",0,IF(GK$1=MAX($1:$1),$R75-SUM($T97:GJ97),IF(GK$1=1,SUMIFS(75:75,$1:$1,"&gt;="&amp;1,$1:$1,"&lt;="&amp;INT(-$N97/30))+(-$N97/30-INT(-$N97/30))*SUMIFS(75:75,$1:$1,INT(-$N97/30)+1),0)+(-$N97/30-INT(-$N97/30))*SUMIFS(75:75,$1:$1,GK$1+INT(-$N97/30)+1)+(INT(-$N97/30)+1--$N97/30)*SUMIFS(75:75,$1:$1,GK$1+INT(-$N97/30))))</f>
        <v>0</v>
      </c>
      <c r="GL97" s="40">
        <f>IF(GL$7="",0,IF(GL$1=MAX($1:$1),$R75-SUM($T97:GK97),IF(GL$1=1,SUMIFS(75:75,$1:$1,"&gt;="&amp;1,$1:$1,"&lt;="&amp;INT(-$N97/30))+(-$N97/30-INT(-$N97/30))*SUMIFS(75:75,$1:$1,INT(-$N97/30)+1),0)+(-$N97/30-INT(-$N97/30))*SUMIFS(75:75,$1:$1,GL$1+INT(-$N97/30)+1)+(INT(-$N97/30)+1--$N97/30)*SUMIFS(75:75,$1:$1,GL$1+INT(-$N97/30))))</f>
        <v>0</v>
      </c>
      <c r="GM97" s="40">
        <f>IF(GM$7="",0,IF(GM$1=MAX($1:$1),$R75-SUM($T97:GL97),IF(GM$1=1,SUMIFS(75:75,$1:$1,"&gt;="&amp;1,$1:$1,"&lt;="&amp;INT(-$N97/30))+(-$N97/30-INT(-$N97/30))*SUMIFS(75:75,$1:$1,INT(-$N97/30)+1),0)+(-$N97/30-INT(-$N97/30))*SUMIFS(75:75,$1:$1,GM$1+INT(-$N97/30)+1)+(INT(-$N97/30)+1--$N97/30)*SUMIFS(75:75,$1:$1,GM$1+INT(-$N97/30))))</f>
        <v>0</v>
      </c>
      <c r="GN97" s="40">
        <f>IF(GN$7="",0,IF(GN$1=MAX($1:$1),$R75-SUM($T97:GM97),IF(GN$1=1,SUMIFS(75:75,$1:$1,"&gt;="&amp;1,$1:$1,"&lt;="&amp;INT(-$N97/30))+(-$N97/30-INT(-$N97/30))*SUMIFS(75:75,$1:$1,INT(-$N97/30)+1),0)+(-$N97/30-INT(-$N97/30))*SUMIFS(75:75,$1:$1,GN$1+INT(-$N97/30)+1)+(INT(-$N97/30)+1--$N97/30)*SUMIFS(75:75,$1:$1,GN$1+INT(-$N97/30))))</f>
        <v>0</v>
      </c>
      <c r="GO97" s="40">
        <f>IF(GO$7="",0,IF(GO$1=MAX($1:$1),$R75-SUM($T97:GN97),IF(GO$1=1,SUMIFS(75:75,$1:$1,"&gt;="&amp;1,$1:$1,"&lt;="&amp;INT(-$N97/30))+(-$N97/30-INT(-$N97/30))*SUMIFS(75:75,$1:$1,INT(-$N97/30)+1),0)+(-$N97/30-INT(-$N97/30))*SUMIFS(75:75,$1:$1,GO$1+INT(-$N97/30)+1)+(INT(-$N97/30)+1--$N97/30)*SUMIFS(75:75,$1:$1,GO$1+INT(-$N97/30))))</f>
        <v>0</v>
      </c>
      <c r="GP97" s="40">
        <f>IF(GP$7="",0,IF(GP$1=MAX($1:$1),$R75-SUM($T97:GO97),IF(GP$1=1,SUMIFS(75:75,$1:$1,"&gt;="&amp;1,$1:$1,"&lt;="&amp;INT(-$N97/30))+(-$N97/30-INT(-$N97/30))*SUMIFS(75:75,$1:$1,INT(-$N97/30)+1),0)+(-$N97/30-INT(-$N97/30))*SUMIFS(75:75,$1:$1,GP$1+INT(-$N97/30)+1)+(INT(-$N97/30)+1--$N97/30)*SUMIFS(75:75,$1:$1,GP$1+INT(-$N97/30))))</f>
        <v>0</v>
      </c>
      <c r="GQ97" s="40">
        <f>IF(GQ$7="",0,IF(GQ$1=MAX($1:$1),$R75-SUM($T97:GP97),IF(GQ$1=1,SUMIFS(75:75,$1:$1,"&gt;="&amp;1,$1:$1,"&lt;="&amp;INT(-$N97/30))+(-$N97/30-INT(-$N97/30))*SUMIFS(75:75,$1:$1,INT(-$N97/30)+1),0)+(-$N97/30-INT(-$N97/30))*SUMIFS(75:75,$1:$1,GQ$1+INT(-$N97/30)+1)+(INT(-$N97/30)+1--$N97/30)*SUMIFS(75:75,$1:$1,GQ$1+INT(-$N97/30))))</f>
        <v>0</v>
      </c>
      <c r="GR97" s="40">
        <f>IF(GR$7="",0,IF(GR$1=MAX($1:$1),$R75-SUM($T97:GQ97),IF(GR$1=1,SUMIFS(75:75,$1:$1,"&gt;="&amp;1,$1:$1,"&lt;="&amp;INT(-$N97/30))+(-$N97/30-INT(-$N97/30))*SUMIFS(75:75,$1:$1,INT(-$N97/30)+1),0)+(-$N97/30-INT(-$N97/30))*SUMIFS(75:75,$1:$1,GR$1+INT(-$N97/30)+1)+(INT(-$N97/30)+1--$N97/30)*SUMIFS(75:75,$1:$1,GR$1+INT(-$N97/30))))</f>
        <v>0</v>
      </c>
      <c r="GS97" s="40">
        <f>IF(GS$7="",0,IF(GS$1=MAX($1:$1),$R75-SUM($T97:GR97),IF(GS$1=1,SUMIFS(75:75,$1:$1,"&gt;="&amp;1,$1:$1,"&lt;="&amp;INT(-$N97/30))+(-$N97/30-INT(-$N97/30))*SUMIFS(75:75,$1:$1,INT(-$N97/30)+1),0)+(-$N97/30-INT(-$N97/30))*SUMIFS(75:75,$1:$1,GS$1+INT(-$N97/30)+1)+(INT(-$N97/30)+1--$N97/30)*SUMIFS(75:75,$1:$1,GS$1+INT(-$N97/30))))</f>
        <v>0</v>
      </c>
      <c r="GT97" s="40">
        <f>IF(GT$7="",0,IF(GT$1=MAX($1:$1),$R75-SUM($T97:GS97),IF(GT$1=1,SUMIFS(75:75,$1:$1,"&gt;="&amp;1,$1:$1,"&lt;="&amp;INT(-$N97/30))+(-$N97/30-INT(-$N97/30))*SUMIFS(75:75,$1:$1,INT(-$N97/30)+1),0)+(-$N97/30-INT(-$N97/30))*SUMIFS(75:75,$1:$1,GT$1+INT(-$N97/30)+1)+(INT(-$N97/30)+1--$N97/30)*SUMIFS(75:75,$1:$1,GT$1+INT(-$N97/30))))</f>
        <v>0</v>
      </c>
      <c r="GU97" s="40">
        <f>IF(GU$7="",0,IF(GU$1=MAX($1:$1),$R75-SUM($T97:GT97),IF(GU$1=1,SUMIFS(75:75,$1:$1,"&gt;="&amp;1,$1:$1,"&lt;="&amp;INT(-$N97/30))+(-$N97/30-INT(-$N97/30))*SUMIFS(75:75,$1:$1,INT(-$N97/30)+1),0)+(-$N97/30-INT(-$N97/30))*SUMIFS(75:75,$1:$1,GU$1+INT(-$N97/30)+1)+(INT(-$N97/30)+1--$N97/30)*SUMIFS(75:75,$1:$1,GU$1+INT(-$N97/30))))</f>
        <v>0</v>
      </c>
      <c r="GV97" s="40">
        <f>IF(GV$7="",0,IF(GV$1=MAX($1:$1),$R75-SUM($T97:GU97),IF(GV$1=1,SUMIFS(75:75,$1:$1,"&gt;="&amp;1,$1:$1,"&lt;="&amp;INT(-$N97/30))+(-$N97/30-INT(-$N97/30))*SUMIFS(75:75,$1:$1,INT(-$N97/30)+1),0)+(-$N97/30-INT(-$N97/30))*SUMIFS(75:75,$1:$1,GV$1+INT(-$N97/30)+1)+(INT(-$N97/30)+1--$N97/30)*SUMIFS(75:75,$1:$1,GV$1+INT(-$N97/30))))</f>
        <v>0</v>
      </c>
      <c r="GW97" s="40">
        <f>IF(GW$7="",0,IF(GW$1=MAX($1:$1),$R75-SUM($T97:GV97),IF(GW$1=1,SUMIFS(75:75,$1:$1,"&gt;="&amp;1,$1:$1,"&lt;="&amp;INT(-$N97/30))+(-$N97/30-INT(-$N97/30))*SUMIFS(75:75,$1:$1,INT(-$N97/30)+1),0)+(-$N97/30-INT(-$N97/30))*SUMIFS(75:75,$1:$1,GW$1+INT(-$N97/30)+1)+(INT(-$N97/30)+1--$N97/30)*SUMIFS(75:75,$1:$1,GW$1+INT(-$N97/30))))</f>
        <v>0</v>
      </c>
      <c r="GX97" s="40">
        <f>IF(GX$7="",0,IF(GX$1=MAX($1:$1),$R75-SUM($T97:GW97),IF(GX$1=1,SUMIFS(75:75,$1:$1,"&gt;="&amp;1,$1:$1,"&lt;="&amp;INT(-$N97/30))+(-$N97/30-INT(-$N97/30))*SUMIFS(75:75,$1:$1,INT(-$N97/30)+1),0)+(-$N97/30-INT(-$N97/30))*SUMIFS(75:75,$1:$1,GX$1+INT(-$N97/30)+1)+(INT(-$N97/30)+1--$N97/30)*SUMIFS(75:75,$1:$1,GX$1+INT(-$N97/30))))</f>
        <v>0</v>
      </c>
      <c r="GY97" s="40">
        <f>IF(GY$7="",0,IF(GY$1=MAX($1:$1),$R75-SUM($T97:GX97),IF(GY$1=1,SUMIFS(75:75,$1:$1,"&gt;="&amp;1,$1:$1,"&lt;="&amp;INT(-$N97/30))+(-$N97/30-INT(-$N97/30))*SUMIFS(75:75,$1:$1,INT(-$N97/30)+1),0)+(-$N97/30-INT(-$N97/30))*SUMIFS(75:75,$1:$1,GY$1+INT(-$N97/30)+1)+(INT(-$N97/30)+1--$N97/30)*SUMIFS(75:75,$1:$1,GY$1+INT(-$N97/30))))</f>
        <v>0</v>
      </c>
      <c r="GZ97" s="40">
        <f>IF(GZ$7="",0,IF(GZ$1=MAX($1:$1),$R75-SUM($T97:GY97),IF(GZ$1=1,SUMIFS(75:75,$1:$1,"&gt;="&amp;1,$1:$1,"&lt;="&amp;INT(-$N97/30))+(-$N97/30-INT(-$N97/30))*SUMIFS(75:75,$1:$1,INT(-$N97/30)+1),0)+(-$N97/30-INT(-$N97/30))*SUMIFS(75:75,$1:$1,GZ$1+INT(-$N97/30)+1)+(INT(-$N97/30)+1--$N97/30)*SUMIFS(75:75,$1:$1,GZ$1+INT(-$N97/30))))</f>
        <v>0</v>
      </c>
      <c r="HA97" s="40">
        <f>IF(HA$7="",0,IF(HA$1=MAX($1:$1),$R75-SUM($T97:GZ97),IF(HA$1=1,SUMIFS(75:75,$1:$1,"&gt;="&amp;1,$1:$1,"&lt;="&amp;INT(-$N97/30))+(-$N97/30-INT(-$N97/30))*SUMIFS(75:75,$1:$1,INT(-$N97/30)+1),0)+(-$N97/30-INT(-$N97/30))*SUMIFS(75:75,$1:$1,HA$1+INT(-$N97/30)+1)+(INT(-$N97/30)+1--$N97/30)*SUMIFS(75:75,$1:$1,HA$1+INT(-$N97/30))))</f>
        <v>0</v>
      </c>
      <c r="HB97" s="40">
        <f>IF(HB$7="",0,IF(HB$1=MAX($1:$1),$R75-SUM($T97:HA97),IF(HB$1=1,SUMIFS(75:75,$1:$1,"&gt;="&amp;1,$1:$1,"&lt;="&amp;INT(-$N97/30))+(-$N97/30-INT(-$N97/30))*SUMIFS(75:75,$1:$1,INT(-$N97/30)+1),0)+(-$N97/30-INT(-$N97/30))*SUMIFS(75:75,$1:$1,HB$1+INT(-$N97/30)+1)+(INT(-$N97/30)+1--$N97/30)*SUMIFS(75:75,$1:$1,HB$1+INT(-$N97/30))))</f>
        <v>0</v>
      </c>
      <c r="HC97" s="40">
        <f>IF(HC$7="",0,IF(HC$1=MAX($1:$1),$R75-SUM($T97:HB97),IF(HC$1=1,SUMIFS(75:75,$1:$1,"&gt;="&amp;1,$1:$1,"&lt;="&amp;INT(-$N97/30))+(-$N97/30-INT(-$N97/30))*SUMIFS(75:75,$1:$1,INT(-$N97/30)+1),0)+(-$N97/30-INT(-$N97/30))*SUMIFS(75:75,$1:$1,HC$1+INT(-$N97/30)+1)+(INT(-$N97/30)+1--$N97/30)*SUMIFS(75:75,$1:$1,HC$1+INT(-$N97/30))))</f>
        <v>0</v>
      </c>
      <c r="HD97" s="40">
        <f>IF(HD$7="",0,IF(HD$1=MAX($1:$1),$R75-SUM($T97:HC97),IF(HD$1=1,SUMIFS(75:75,$1:$1,"&gt;="&amp;1,$1:$1,"&lt;="&amp;INT(-$N97/30))+(-$N97/30-INT(-$N97/30))*SUMIFS(75:75,$1:$1,INT(-$N97/30)+1),0)+(-$N97/30-INT(-$N97/30))*SUMIFS(75:75,$1:$1,HD$1+INT(-$N97/30)+1)+(INT(-$N97/30)+1--$N97/30)*SUMIFS(75:75,$1:$1,HD$1+INT(-$N97/30))))</f>
        <v>0</v>
      </c>
      <c r="HE97" s="40">
        <f>IF(HE$7="",0,IF(HE$1=MAX($1:$1),$R75-SUM($T97:HD97),IF(HE$1=1,SUMIFS(75:75,$1:$1,"&gt;="&amp;1,$1:$1,"&lt;="&amp;INT(-$N97/30))+(-$N97/30-INT(-$N97/30))*SUMIFS(75:75,$1:$1,INT(-$N97/30)+1),0)+(-$N97/30-INT(-$N97/30))*SUMIFS(75:75,$1:$1,HE$1+INT(-$N97/30)+1)+(INT(-$N97/30)+1--$N97/30)*SUMIFS(75:75,$1:$1,HE$1+INT(-$N97/30))))</f>
        <v>0</v>
      </c>
      <c r="HF97" s="40">
        <f>IF(HF$7="",0,IF(HF$1=MAX($1:$1),$R75-SUM($T97:HE97),IF(HF$1=1,SUMIFS(75:75,$1:$1,"&gt;="&amp;1,$1:$1,"&lt;="&amp;INT(-$N97/30))+(-$N97/30-INT(-$N97/30))*SUMIFS(75:75,$1:$1,INT(-$N97/30)+1),0)+(-$N97/30-INT(-$N97/30))*SUMIFS(75:75,$1:$1,HF$1+INT(-$N97/30)+1)+(INT(-$N97/30)+1--$N97/30)*SUMIFS(75:75,$1:$1,HF$1+INT(-$N97/30))))</f>
        <v>0</v>
      </c>
      <c r="HG97" s="40">
        <f>IF(HG$7="",0,IF(HG$1=MAX($1:$1),$R75-SUM($T97:HF97),IF(HG$1=1,SUMIFS(75:75,$1:$1,"&gt;="&amp;1,$1:$1,"&lt;="&amp;INT(-$N97/30))+(-$N97/30-INT(-$N97/30))*SUMIFS(75:75,$1:$1,INT(-$N97/30)+1),0)+(-$N97/30-INT(-$N97/30))*SUMIFS(75:75,$1:$1,HG$1+INT(-$N97/30)+1)+(INT(-$N97/30)+1--$N97/30)*SUMIFS(75:75,$1:$1,HG$1+INT(-$N97/30))))</f>
        <v>0</v>
      </c>
      <c r="HH97" s="40">
        <f>IF(HH$7="",0,IF(HH$1=MAX($1:$1),$R75-SUM($T97:HG97),IF(HH$1=1,SUMIFS(75:75,$1:$1,"&gt;="&amp;1,$1:$1,"&lt;="&amp;INT(-$N97/30))+(-$N97/30-INT(-$N97/30))*SUMIFS(75:75,$1:$1,INT(-$N97/30)+1),0)+(-$N97/30-INT(-$N97/30))*SUMIFS(75:75,$1:$1,HH$1+INT(-$N97/30)+1)+(INT(-$N97/30)+1--$N97/30)*SUMIFS(75:75,$1:$1,HH$1+INT(-$N97/30))))</f>
        <v>0</v>
      </c>
      <c r="HI97" s="40">
        <f>IF(HI$7="",0,IF(HI$1=MAX($1:$1),$R75-SUM($T97:HH97),IF(HI$1=1,SUMIFS(75:75,$1:$1,"&gt;="&amp;1,$1:$1,"&lt;="&amp;INT(-$N97/30))+(-$N97/30-INT(-$N97/30))*SUMIFS(75:75,$1:$1,INT(-$N97/30)+1),0)+(-$N97/30-INT(-$N97/30))*SUMIFS(75:75,$1:$1,HI$1+INT(-$N97/30)+1)+(INT(-$N97/30)+1--$N97/30)*SUMIFS(75:75,$1:$1,HI$1+INT(-$N97/30))))</f>
        <v>0</v>
      </c>
      <c r="HJ97" s="40">
        <f>IF(HJ$7="",0,IF(HJ$1=MAX($1:$1),$R75-SUM($T97:HI97),IF(HJ$1=1,SUMIFS(75:75,$1:$1,"&gt;="&amp;1,$1:$1,"&lt;="&amp;INT(-$N97/30))+(-$N97/30-INT(-$N97/30))*SUMIFS(75:75,$1:$1,INT(-$N97/30)+1),0)+(-$N97/30-INT(-$N97/30))*SUMIFS(75:75,$1:$1,HJ$1+INT(-$N97/30)+1)+(INT(-$N97/30)+1--$N97/30)*SUMIFS(75:75,$1:$1,HJ$1+INT(-$N97/30))))</f>
        <v>0</v>
      </c>
      <c r="HK97" s="40">
        <f>IF(HK$7="",0,IF(HK$1=MAX($1:$1),$R75-SUM($T97:HJ97),IF(HK$1=1,SUMIFS(75:75,$1:$1,"&gt;="&amp;1,$1:$1,"&lt;="&amp;INT(-$N97/30))+(-$N97/30-INT(-$N97/30))*SUMIFS(75:75,$1:$1,INT(-$N97/30)+1),0)+(-$N97/30-INT(-$N97/30))*SUMIFS(75:75,$1:$1,HK$1+INT(-$N97/30)+1)+(INT(-$N97/30)+1--$N97/30)*SUMIFS(75:75,$1:$1,HK$1+INT(-$N97/30))))</f>
        <v>0</v>
      </c>
      <c r="HL97" s="40">
        <f>IF(HL$7="",0,IF(HL$1=MAX($1:$1),$R75-SUM($T97:HK97),IF(HL$1=1,SUMIFS(75:75,$1:$1,"&gt;="&amp;1,$1:$1,"&lt;="&amp;INT(-$N97/30))+(-$N97/30-INT(-$N97/30))*SUMIFS(75:75,$1:$1,INT(-$N97/30)+1),0)+(-$N97/30-INT(-$N97/30))*SUMIFS(75:75,$1:$1,HL$1+INT(-$N97/30)+1)+(INT(-$N97/30)+1--$N97/30)*SUMIFS(75:75,$1:$1,HL$1+INT(-$N97/30))))</f>
        <v>0</v>
      </c>
      <c r="HM97" s="40">
        <f>IF(HM$7="",0,IF(HM$1=MAX($1:$1),$R75-SUM($T97:HL97),IF(HM$1=1,SUMIFS(75:75,$1:$1,"&gt;="&amp;1,$1:$1,"&lt;="&amp;INT(-$N97/30))+(-$N97/30-INT(-$N97/30))*SUMIFS(75:75,$1:$1,INT(-$N97/30)+1),0)+(-$N97/30-INT(-$N97/30))*SUMIFS(75:75,$1:$1,HM$1+INT(-$N97/30)+1)+(INT(-$N97/30)+1--$N97/30)*SUMIFS(75:75,$1:$1,HM$1+INT(-$N97/30))))</f>
        <v>0</v>
      </c>
      <c r="HN97" s="40">
        <f>IF(HN$7="",0,IF(HN$1=MAX($1:$1),$R75-SUM($T97:HM97),IF(HN$1=1,SUMIFS(75:75,$1:$1,"&gt;="&amp;1,$1:$1,"&lt;="&amp;INT(-$N97/30))+(-$N97/30-INT(-$N97/30))*SUMIFS(75:75,$1:$1,INT(-$N97/30)+1),0)+(-$N97/30-INT(-$N97/30))*SUMIFS(75:75,$1:$1,HN$1+INT(-$N97/30)+1)+(INT(-$N97/30)+1--$N97/30)*SUMIFS(75:75,$1:$1,HN$1+INT(-$N97/30))))</f>
        <v>0</v>
      </c>
      <c r="HO97" s="40">
        <f>IF(HO$7="",0,IF(HO$1=MAX($1:$1),$R75-SUM($T97:HN97),IF(HO$1=1,SUMIFS(75:75,$1:$1,"&gt;="&amp;1,$1:$1,"&lt;="&amp;INT(-$N97/30))+(-$N97/30-INT(-$N97/30))*SUMIFS(75:75,$1:$1,INT(-$N97/30)+1),0)+(-$N97/30-INT(-$N97/30))*SUMIFS(75:75,$1:$1,HO$1+INT(-$N97/30)+1)+(INT(-$N97/30)+1--$N97/30)*SUMIFS(75:75,$1:$1,HO$1+INT(-$N97/30))))</f>
        <v>0</v>
      </c>
      <c r="HP97" s="40">
        <f>IF(HP$7="",0,IF(HP$1=MAX($1:$1),$R75-SUM($T97:HO97),IF(HP$1=1,SUMIFS(75:75,$1:$1,"&gt;="&amp;1,$1:$1,"&lt;="&amp;INT(-$N97/30))+(-$N97/30-INT(-$N97/30))*SUMIFS(75:75,$1:$1,INT(-$N97/30)+1),0)+(-$N97/30-INT(-$N97/30))*SUMIFS(75:75,$1:$1,HP$1+INT(-$N97/30)+1)+(INT(-$N97/30)+1--$N97/30)*SUMIFS(75:75,$1:$1,HP$1+INT(-$N97/30))))</f>
        <v>0</v>
      </c>
      <c r="HQ97" s="40">
        <f>IF(HQ$7="",0,IF(HQ$1=MAX($1:$1),$R75-SUM($T97:HP97),IF(HQ$1=1,SUMIFS(75:75,$1:$1,"&gt;="&amp;1,$1:$1,"&lt;="&amp;INT(-$N97/30))+(-$N97/30-INT(-$N97/30))*SUMIFS(75:75,$1:$1,INT(-$N97/30)+1),0)+(-$N97/30-INT(-$N97/30))*SUMIFS(75:75,$1:$1,HQ$1+INT(-$N97/30)+1)+(INT(-$N97/30)+1--$N97/30)*SUMIFS(75:75,$1:$1,HQ$1+INT(-$N97/30))))</f>
        <v>0</v>
      </c>
      <c r="HR97" s="40">
        <f>IF(HR$7="",0,IF(HR$1=MAX($1:$1),$R75-SUM($T97:HQ97),IF(HR$1=1,SUMIFS(75:75,$1:$1,"&gt;="&amp;1,$1:$1,"&lt;="&amp;INT(-$N97/30))+(-$N97/30-INT(-$N97/30))*SUMIFS(75:75,$1:$1,INT(-$N97/30)+1),0)+(-$N97/30-INT(-$N97/30))*SUMIFS(75:75,$1:$1,HR$1+INT(-$N97/30)+1)+(INT(-$N97/30)+1--$N97/30)*SUMIFS(75:75,$1:$1,HR$1+INT(-$N97/30))))</f>
        <v>0</v>
      </c>
      <c r="HS97" s="40">
        <f>IF(HS$7="",0,IF(HS$1=MAX($1:$1),$R75-SUM($T97:HR97),IF(HS$1=1,SUMIFS(75:75,$1:$1,"&gt;="&amp;1,$1:$1,"&lt;="&amp;INT(-$N97/30))+(-$N97/30-INT(-$N97/30))*SUMIFS(75:75,$1:$1,INT(-$N97/30)+1),0)+(-$N97/30-INT(-$N97/30))*SUMIFS(75:75,$1:$1,HS$1+INT(-$N97/30)+1)+(INT(-$N97/30)+1--$N97/30)*SUMIFS(75:75,$1:$1,HS$1+INT(-$N97/30))))</f>
        <v>0</v>
      </c>
      <c r="HT97" s="40">
        <f>IF(HT$7="",0,IF(HT$1=MAX($1:$1),$R75-SUM($T97:HS97),IF(HT$1=1,SUMIFS(75:75,$1:$1,"&gt;="&amp;1,$1:$1,"&lt;="&amp;INT(-$N97/30))+(-$N97/30-INT(-$N97/30))*SUMIFS(75:75,$1:$1,INT(-$N97/30)+1),0)+(-$N97/30-INT(-$N97/30))*SUMIFS(75:75,$1:$1,HT$1+INT(-$N97/30)+1)+(INT(-$N97/30)+1--$N97/30)*SUMIFS(75:75,$1:$1,HT$1+INT(-$N97/30))))</f>
        <v>0</v>
      </c>
      <c r="HU97" s="40">
        <f>IF(HU$7="",0,IF(HU$1=MAX($1:$1),$R75-SUM($T97:HT97),IF(HU$1=1,SUMIFS(75:75,$1:$1,"&gt;="&amp;1,$1:$1,"&lt;="&amp;INT(-$N97/30))+(-$N97/30-INT(-$N97/30))*SUMIFS(75:75,$1:$1,INT(-$N97/30)+1),0)+(-$N97/30-INT(-$N97/30))*SUMIFS(75:75,$1:$1,HU$1+INT(-$N97/30)+1)+(INT(-$N97/30)+1--$N97/30)*SUMIFS(75:75,$1:$1,HU$1+INT(-$N97/30))))</f>
        <v>0</v>
      </c>
      <c r="HV97" s="40">
        <f>IF(HV$7="",0,IF(HV$1=MAX($1:$1),$R75-SUM($T97:HU97),IF(HV$1=1,SUMIFS(75:75,$1:$1,"&gt;="&amp;1,$1:$1,"&lt;="&amp;INT(-$N97/30))+(-$N97/30-INT(-$N97/30))*SUMIFS(75:75,$1:$1,INT(-$N97/30)+1),0)+(-$N97/30-INT(-$N97/30))*SUMIFS(75:75,$1:$1,HV$1+INT(-$N97/30)+1)+(INT(-$N97/30)+1--$N97/30)*SUMIFS(75:75,$1:$1,HV$1+INT(-$N97/30))))</f>
        <v>0</v>
      </c>
      <c r="HW97" s="40">
        <f>IF(HW$7="",0,IF(HW$1=MAX($1:$1),$R75-SUM($T97:HV97),IF(HW$1=1,SUMIFS(75:75,$1:$1,"&gt;="&amp;1,$1:$1,"&lt;="&amp;INT(-$N97/30))+(-$N97/30-INT(-$N97/30))*SUMIFS(75:75,$1:$1,INT(-$N97/30)+1),0)+(-$N97/30-INT(-$N97/30))*SUMIFS(75:75,$1:$1,HW$1+INT(-$N97/30)+1)+(INT(-$N97/30)+1--$N97/30)*SUMIFS(75:75,$1:$1,HW$1+INT(-$N97/30))))</f>
        <v>0</v>
      </c>
      <c r="HX97" s="40">
        <f>IF(HX$7="",0,IF(HX$1=MAX($1:$1),$R75-SUM($T97:HW97),IF(HX$1=1,SUMIFS(75:75,$1:$1,"&gt;="&amp;1,$1:$1,"&lt;="&amp;INT(-$N97/30))+(-$N97/30-INT(-$N97/30))*SUMIFS(75:75,$1:$1,INT(-$N97/30)+1),0)+(-$N97/30-INT(-$N97/30))*SUMIFS(75:75,$1:$1,HX$1+INT(-$N97/30)+1)+(INT(-$N97/30)+1--$N97/30)*SUMIFS(75:75,$1:$1,HX$1+INT(-$N97/30))))</f>
        <v>0</v>
      </c>
      <c r="HY97" s="40">
        <f>IF(HY$7="",0,IF(HY$1=MAX($1:$1),$R75-SUM($T97:HX97),IF(HY$1=1,SUMIFS(75:75,$1:$1,"&gt;="&amp;1,$1:$1,"&lt;="&amp;INT(-$N97/30))+(-$N97/30-INT(-$N97/30))*SUMIFS(75:75,$1:$1,INT(-$N97/30)+1),0)+(-$N97/30-INT(-$N97/30))*SUMIFS(75:75,$1:$1,HY$1+INT(-$N97/30)+1)+(INT(-$N97/30)+1--$N97/30)*SUMIFS(75:75,$1:$1,HY$1+INT(-$N97/30))))</f>
        <v>0</v>
      </c>
      <c r="HZ97" s="40">
        <f>IF(HZ$7="",0,IF(HZ$1=MAX($1:$1),$R75-SUM($T97:HY97),IF(HZ$1=1,SUMIFS(75:75,$1:$1,"&gt;="&amp;1,$1:$1,"&lt;="&amp;INT(-$N97/30))+(-$N97/30-INT(-$N97/30))*SUMIFS(75:75,$1:$1,INT(-$N97/30)+1),0)+(-$N97/30-INT(-$N97/30))*SUMIFS(75:75,$1:$1,HZ$1+INT(-$N97/30)+1)+(INT(-$N97/30)+1--$N97/30)*SUMIFS(75:75,$1:$1,HZ$1+INT(-$N97/30))))</f>
        <v>0</v>
      </c>
      <c r="IA97" s="40">
        <f>IF(IA$7="",0,IF(IA$1=MAX($1:$1),$R75-SUM($T97:HZ97),IF(IA$1=1,SUMIFS(75:75,$1:$1,"&gt;="&amp;1,$1:$1,"&lt;="&amp;INT(-$N97/30))+(-$N97/30-INT(-$N97/30))*SUMIFS(75:75,$1:$1,INT(-$N97/30)+1),0)+(-$N97/30-INT(-$N97/30))*SUMIFS(75:75,$1:$1,IA$1+INT(-$N97/30)+1)+(INT(-$N97/30)+1--$N97/30)*SUMIFS(75:75,$1:$1,IA$1+INT(-$N97/30))))</f>
        <v>0</v>
      </c>
      <c r="IB97" s="40">
        <f>IF(IB$7="",0,IF(IB$1=MAX($1:$1),$R75-SUM($T97:IA97),IF(IB$1=1,SUMIFS(75:75,$1:$1,"&gt;="&amp;1,$1:$1,"&lt;="&amp;INT(-$N97/30))+(-$N97/30-INT(-$N97/30))*SUMIFS(75:75,$1:$1,INT(-$N97/30)+1),0)+(-$N97/30-INT(-$N97/30))*SUMIFS(75:75,$1:$1,IB$1+INT(-$N97/30)+1)+(INT(-$N97/30)+1--$N97/30)*SUMIFS(75:75,$1:$1,IB$1+INT(-$N97/30))))</f>
        <v>0</v>
      </c>
      <c r="IC97" s="40">
        <f>IF(IC$7="",0,IF(IC$1=MAX($1:$1),$R75-SUM($T97:IB97),IF(IC$1=1,SUMIFS(75:75,$1:$1,"&gt;="&amp;1,$1:$1,"&lt;="&amp;INT(-$N97/30))+(-$N97/30-INT(-$N97/30))*SUMIFS(75:75,$1:$1,INT(-$N97/30)+1),0)+(-$N97/30-INT(-$N97/30))*SUMIFS(75:75,$1:$1,IC$1+INT(-$N97/30)+1)+(INT(-$N97/30)+1--$N97/30)*SUMIFS(75:75,$1:$1,IC$1+INT(-$N97/30))))</f>
        <v>0</v>
      </c>
      <c r="ID97" s="40">
        <f>IF(ID$7="",0,IF(ID$1=MAX($1:$1),$R75-SUM($T97:IC97),IF(ID$1=1,SUMIFS(75:75,$1:$1,"&gt;="&amp;1,$1:$1,"&lt;="&amp;INT(-$N97/30))+(-$N97/30-INT(-$N97/30))*SUMIFS(75:75,$1:$1,INT(-$N97/30)+1),0)+(-$N97/30-INT(-$N97/30))*SUMIFS(75:75,$1:$1,ID$1+INT(-$N97/30)+1)+(INT(-$N97/30)+1--$N97/30)*SUMIFS(75:75,$1:$1,ID$1+INT(-$N97/30))))</f>
        <v>0</v>
      </c>
      <c r="IE97" s="40">
        <f>IF(IE$7="",0,IF(IE$1=MAX($1:$1),$R75-SUM($T97:ID97),IF(IE$1=1,SUMIFS(75:75,$1:$1,"&gt;="&amp;1,$1:$1,"&lt;="&amp;INT(-$N97/30))+(-$N97/30-INT(-$N97/30))*SUMIFS(75:75,$1:$1,INT(-$N97/30)+1),0)+(-$N97/30-INT(-$N97/30))*SUMIFS(75:75,$1:$1,IE$1+INT(-$N97/30)+1)+(INT(-$N97/30)+1--$N97/30)*SUMIFS(75:75,$1:$1,IE$1+INT(-$N97/30))))</f>
        <v>0</v>
      </c>
      <c r="IF97" s="40">
        <f>IF(IF$7="",0,IF(IF$1=MAX($1:$1),$R75-SUM($T97:IE97),IF(IF$1=1,SUMIFS(75:75,$1:$1,"&gt;="&amp;1,$1:$1,"&lt;="&amp;INT(-$N97/30))+(-$N97/30-INT(-$N97/30))*SUMIFS(75:75,$1:$1,INT(-$N97/30)+1),0)+(-$N97/30-INT(-$N97/30))*SUMIFS(75:75,$1:$1,IF$1+INT(-$N97/30)+1)+(INT(-$N97/30)+1--$N97/30)*SUMIFS(75:75,$1:$1,IF$1+INT(-$N97/30))))</f>
        <v>0</v>
      </c>
      <c r="IG97" s="40">
        <f>IF(IG$7="",0,IF(IG$1=MAX($1:$1),$R75-SUM($T97:IF97),IF(IG$1=1,SUMIFS(75:75,$1:$1,"&gt;="&amp;1,$1:$1,"&lt;="&amp;INT(-$N97/30))+(-$N97/30-INT(-$N97/30))*SUMIFS(75:75,$1:$1,INT(-$N97/30)+1),0)+(-$N97/30-INT(-$N97/30))*SUMIFS(75:75,$1:$1,IG$1+INT(-$N97/30)+1)+(INT(-$N97/30)+1--$N97/30)*SUMIFS(75:75,$1:$1,IG$1+INT(-$N97/30))))</f>
        <v>0</v>
      </c>
      <c r="IH97" s="40">
        <f>IF(IH$7="",0,IF(IH$1=MAX($1:$1),$R75-SUM($T97:IG97),IF(IH$1=1,SUMIFS(75:75,$1:$1,"&gt;="&amp;1,$1:$1,"&lt;="&amp;INT(-$N97/30))+(-$N97/30-INT(-$N97/30))*SUMIFS(75:75,$1:$1,INT(-$N97/30)+1),0)+(-$N97/30-INT(-$N97/30))*SUMIFS(75:75,$1:$1,IH$1+INT(-$N97/30)+1)+(INT(-$N97/30)+1--$N97/30)*SUMIFS(75:75,$1:$1,IH$1+INT(-$N97/30))))</f>
        <v>0</v>
      </c>
      <c r="II97" s="40">
        <f>IF(II$7="",0,IF(II$1=MAX($1:$1),$R75-SUM($T97:IH97),IF(II$1=1,SUMIFS(75:75,$1:$1,"&gt;="&amp;1,$1:$1,"&lt;="&amp;INT(-$N97/30))+(-$N97/30-INT(-$N97/30))*SUMIFS(75:75,$1:$1,INT(-$N97/30)+1),0)+(-$N97/30-INT(-$N97/30))*SUMIFS(75:75,$1:$1,II$1+INT(-$N97/30)+1)+(INT(-$N97/30)+1--$N97/30)*SUMIFS(75:75,$1:$1,II$1+INT(-$N97/30))))</f>
        <v>0</v>
      </c>
      <c r="IJ97" s="40">
        <f>IF(IJ$7="",0,IF(IJ$1=MAX($1:$1),$R75-SUM($T97:II97),IF(IJ$1=1,SUMIFS(75:75,$1:$1,"&gt;="&amp;1,$1:$1,"&lt;="&amp;INT(-$N97/30))+(-$N97/30-INT(-$N97/30))*SUMIFS(75:75,$1:$1,INT(-$N97/30)+1),0)+(-$N97/30-INT(-$N97/30))*SUMIFS(75:75,$1:$1,IJ$1+INT(-$N97/30)+1)+(INT(-$N97/30)+1--$N97/30)*SUMIFS(75:75,$1:$1,IJ$1+INT(-$N97/30))))</f>
        <v>0</v>
      </c>
      <c r="IK97" s="40">
        <f>IF(IK$7="",0,IF(IK$1=MAX($1:$1),$R75-SUM($T97:IJ97),IF(IK$1=1,SUMIFS(75:75,$1:$1,"&gt;="&amp;1,$1:$1,"&lt;="&amp;INT(-$N97/30))+(-$N97/30-INT(-$N97/30))*SUMIFS(75:75,$1:$1,INT(-$N97/30)+1),0)+(-$N97/30-INT(-$N97/30))*SUMIFS(75:75,$1:$1,IK$1+INT(-$N97/30)+1)+(INT(-$N97/30)+1--$N97/30)*SUMIFS(75:75,$1:$1,IK$1+INT(-$N97/30))))</f>
        <v>0</v>
      </c>
      <c r="IL97" s="40">
        <f>IF(IL$7="",0,IF(IL$1=MAX($1:$1),$R75-SUM($T97:IK97),IF(IL$1=1,SUMIFS(75:75,$1:$1,"&gt;="&amp;1,$1:$1,"&lt;="&amp;INT(-$N97/30))+(-$N97/30-INT(-$N97/30))*SUMIFS(75:75,$1:$1,INT(-$N97/30)+1),0)+(-$N97/30-INT(-$N97/30))*SUMIFS(75:75,$1:$1,IL$1+INT(-$N97/30)+1)+(INT(-$N97/30)+1--$N97/30)*SUMIFS(75:75,$1:$1,IL$1+INT(-$N97/30))))</f>
        <v>0</v>
      </c>
      <c r="IM97" s="40">
        <f>IF(IM$7="",0,IF(IM$1=MAX($1:$1),$R75-SUM($T97:IL97),IF(IM$1=1,SUMIFS(75:75,$1:$1,"&gt;="&amp;1,$1:$1,"&lt;="&amp;INT(-$N97/30))+(-$N97/30-INT(-$N97/30))*SUMIFS(75:75,$1:$1,INT(-$N97/30)+1),0)+(-$N97/30-INT(-$N97/30))*SUMIFS(75:75,$1:$1,IM$1+INT(-$N97/30)+1)+(INT(-$N97/30)+1--$N97/30)*SUMIFS(75:75,$1:$1,IM$1+INT(-$N97/30))))</f>
        <v>0</v>
      </c>
      <c r="IN97" s="40">
        <f>IF(IN$7="",0,IF(IN$1=MAX($1:$1),$R75-SUM($T97:IM97),IF(IN$1=1,SUMIFS(75:75,$1:$1,"&gt;="&amp;1,$1:$1,"&lt;="&amp;INT(-$N97/30))+(-$N97/30-INT(-$N97/30))*SUMIFS(75:75,$1:$1,INT(-$N97/30)+1),0)+(-$N97/30-INT(-$N97/30))*SUMIFS(75:75,$1:$1,IN$1+INT(-$N97/30)+1)+(INT(-$N97/30)+1--$N97/30)*SUMIFS(75:75,$1:$1,IN$1+INT(-$N97/30))))</f>
        <v>0</v>
      </c>
      <c r="IO97" s="40">
        <f>IF(IO$7="",0,IF(IO$1=MAX($1:$1),$R75-SUM($T97:IN97),IF(IO$1=1,SUMIFS(75:75,$1:$1,"&gt;="&amp;1,$1:$1,"&lt;="&amp;INT(-$N97/30))+(-$N97/30-INT(-$N97/30))*SUMIFS(75:75,$1:$1,INT(-$N97/30)+1),0)+(-$N97/30-INT(-$N97/30))*SUMIFS(75:75,$1:$1,IO$1+INT(-$N97/30)+1)+(INT(-$N97/30)+1--$N97/30)*SUMIFS(75:75,$1:$1,IO$1+INT(-$N97/30))))</f>
        <v>0</v>
      </c>
      <c r="IP97" s="40">
        <f>IF(IP$7="",0,IF(IP$1=MAX($1:$1),$R75-SUM($T97:IO97),IF(IP$1=1,SUMIFS(75:75,$1:$1,"&gt;="&amp;1,$1:$1,"&lt;="&amp;INT(-$N97/30))+(-$N97/30-INT(-$N97/30))*SUMIFS(75:75,$1:$1,INT(-$N97/30)+1),0)+(-$N97/30-INT(-$N97/30))*SUMIFS(75:75,$1:$1,IP$1+INT(-$N97/30)+1)+(INT(-$N97/30)+1--$N97/30)*SUMIFS(75:75,$1:$1,IP$1+INT(-$N97/30))))</f>
        <v>0</v>
      </c>
      <c r="IQ97" s="40">
        <f>IF(IQ$7="",0,IF(IQ$1=MAX($1:$1),$R75-SUM($T97:IP97),IF(IQ$1=1,SUMIFS(75:75,$1:$1,"&gt;="&amp;1,$1:$1,"&lt;="&amp;INT(-$N97/30))+(-$N97/30-INT(-$N97/30))*SUMIFS(75:75,$1:$1,INT(-$N97/30)+1),0)+(-$N97/30-INT(-$N97/30))*SUMIFS(75:75,$1:$1,IQ$1+INT(-$N97/30)+1)+(INT(-$N97/30)+1--$N97/30)*SUMIFS(75:75,$1:$1,IQ$1+INT(-$N97/30))))</f>
        <v>0</v>
      </c>
      <c r="IR97" s="40">
        <f>IF(IR$7="",0,IF(IR$1=MAX($1:$1),$R75-SUM($T97:IQ97),IF(IR$1=1,SUMIFS(75:75,$1:$1,"&gt;="&amp;1,$1:$1,"&lt;="&amp;INT(-$N97/30))+(-$N97/30-INT(-$N97/30))*SUMIFS(75:75,$1:$1,INT(-$N97/30)+1),0)+(-$N97/30-INT(-$N97/30))*SUMIFS(75:75,$1:$1,IR$1+INT(-$N97/30)+1)+(INT(-$N97/30)+1--$N97/30)*SUMIFS(75:75,$1:$1,IR$1+INT(-$N97/30))))</f>
        <v>0</v>
      </c>
      <c r="IS97" s="40">
        <f>IF(IS$7="",0,IF(IS$1=MAX($1:$1),$R75-SUM($T97:IR97),IF(IS$1=1,SUMIFS(75:75,$1:$1,"&gt;="&amp;1,$1:$1,"&lt;="&amp;INT(-$N97/30))+(-$N97/30-INT(-$N97/30))*SUMIFS(75:75,$1:$1,INT(-$N97/30)+1),0)+(-$N97/30-INT(-$N97/30))*SUMIFS(75:75,$1:$1,IS$1+INT(-$N97/30)+1)+(INT(-$N97/30)+1--$N97/30)*SUMIFS(75:75,$1:$1,IS$1+INT(-$N97/30))))</f>
        <v>0</v>
      </c>
      <c r="IT97" s="40">
        <f>IF(IT$7="",0,IF(IT$1=MAX($1:$1),$R75-SUM($T97:IS97),IF(IT$1=1,SUMIFS(75:75,$1:$1,"&gt;="&amp;1,$1:$1,"&lt;="&amp;INT(-$N97/30))+(-$N97/30-INT(-$N97/30))*SUMIFS(75:75,$1:$1,INT(-$N97/30)+1),0)+(-$N97/30-INT(-$N97/30))*SUMIFS(75:75,$1:$1,IT$1+INT(-$N97/30)+1)+(INT(-$N97/30)+1--$N97/30)*SUMIFS(75:75,$1:$1,IT$1+INT(-$N97/30))))</f>
        <v>0</v>
      </c>
      <c r="IU97" s="40">
        <f>IF(IU$7="",0,IF(IU$1=MAX($1:$1),$R75-SUM($T97:IT97),IF(IU$1=1,SUMIFS(75:75,$1:$1,"&gt;="&amp;1,$1:$1,"&lt;="&amp;INT(-$N97/30))+(-$N97/30-INT(-$N97/30))*SUMIFS(75:75,$1:$1,INT(-$N97/30)+1),0)+(-$N97/30-INT(-$N97/30))*SUMIFS(75:75,$1:$1,IU$1+INT(-$N97/30)+1)+(INT(-$N97/30)+1--$N97/30)*SUMIFS(75:75,$1:$1,IU$1+INT(-$N97/30))))</f>
        <v>0</v>
      </c>
      <c r="IV97" s="40">
        <f>IF(IV$7="",0,IF(IV$1=MAX($1:$1),$R75-SUM($T97:IU97),IF(IV$1=1,SUMIFS(75:75,$1:$1,"&gt;="&amp;1,$1:$1,"&lt;="&amp;INT(-$N97/30))+(-$N97/30-INT(-$N97/30))*SUMIFS(75:75,$1:$1,INT(-$N97/30)+1),0)+(-$N97/30-INT(-$N97/30))*SUMIFS(75:75,$1:$1,IV$1+INT(-$N97/30)+1)+(INT(-$N97/30)+1--$N97/30)*SUMIFS(75:75,$1:$1,IV$1+INT(-$N97/30))))</f>
        <v>0</v>
      </c>
      <c r="IW97" s="40">
        <f>IF(IW$7="",0,IF(IW$1=MAX($1:$1),$R75-SUM($T97:IV97),IF(IW$1=1,SUMIFS(75:75,$1:$1,"&gt;="&amp;1,$1:$1,"&lt;="&amp;INT(-$N97/30))+(-$N97/30-INT(-$N97/30))*SUMIFS(75:75,$1:$1,INT(-$N97/30)+1),0)+(-$N97/30-INT(-$N97/30))*SUMIFS(75:75,$1:$1,IW$1+INT(-$N97/30)+1)+(INT(-$N97/30)+1--$N97/30)*SUMIFS(75:75,$1:$1,IW$1+INT(-$N97/30))))</f>
        <v>0</v>
      </c>
      <c r="IX97" s="40">
        <f>IF(IX$7="",0,IF(IX$1=MAX($1:$1),$R75-SUM($T97:IW97),IF(IX$1=1,SUMIFS(75:75,$1:$1,"&gt;="&amp;1,$1:$1,"&lt;="&amp;INT(-$N97/30))+(-$N97/30-INT(-$N97/30))*SUMIFS(75:75,$1:$1,INT(-$N97/30)+1),0)+(-$N97/30-INT(-$N97/30))*SUMIFS(75:75,$1:$1,IX$1+INT(-$N97/30)+1)+(INT(-$N97/30)+1--$N97/30)*SUMIFS(75:75,$1:$1,IX$1+INT(-$N97/30))))</f>
        <v>0</v>
      </c>
      <c r="IY97" s="40">
        <f>IF(IY$7="",0,IF(IY$1=MAX($1:$1),$R75-SUM($T97:IX97),IF(IY$1=1,SUMIFS(75:75,$1:$1,"&gt;="&amp;1,$1:$1,"&lt;="&amp;INT(-$N97/30))+(-$N97/30-INT(-$N97/30))*SUMIFS(75:75,$1:$1,INT(-$N97/30)+1),0)+(-$N97/30-INT(-$N97/30))*SUMIFS(75:75,$1:$1,IY$1+INT(-$N97/30)+1)+(INT(-$N97/30)+1--$N97/30)*SUMIFS(75:75,$1:$1,IY$1+INT(-$N97/30))))</f>
        <v>0</v>
      </c>
      <c r="IZ97" s="40">
        <f>IF(IZ$7="",0,IF(IZ$1=MAX($1:$1),$R75-SUM($T97:IY97),IF(IZ$1=1,SUMIFS(75:75,$1:$1,"&gt;="&amp;1,$1:$1,"&lt;="&amp;INT(-$N97/30))+(-$N97/30-INT(-$N97/30))*SUMIFS(75:75,$1:$1,INT(-$N97/30)+1),0)+(-$N97/30-INT(-$N97/30))*SUMIFS(75:75,$1:$1,IZ$1+INT(-$N97/30)+1)+(INT(-$N97/30)+1--$N97/30)*SUMIFS(75:75,$1:$1,IZ$1+INT(-$N97/30))))</f>
        <v>0</v>
      </c>
      <c r="JA97" s="40">
        <f>IF(JA$7="",0,IF(JA$1=MAX($1:$1),$R75-SUM($T97:IZ97),IF(JA$1=1,SUMIFS(75:75,$1:$1,"&gt;="&amp;1,$1:$1,"&lt;="&amp;INT(-$N97/30))+(-$N97/30-INT(-$N97/30))*SUMIFS(75:75,$1:$1,INT(-$N97/30)+1),0)+(-$N97/30-INT(-$N97/30))*SUMIFS(75:75,$1:$1,JA$1+INT(-$N97/30)+1)+(INT(-$N97/30)+1--$N97/30)*SUMIFS(75:75,$1:$1,JA$1+INT(-$N97/30))))</f>
        <v>0</v>
      </c>
      <c r="JB97" s="40">
        <f>IF(JB$7="",0,IF(JB$1=MAX($1:$1),$R75-SUM($T97:JA97),IF(JB$1=1,SUMIFS(75:75,$1:$1,"&gt;="&amp;1,$1:$1,"&lt;="&amp;INT(-$N97/30))+(-$N97/30-INT(-$N97/30))*SUMIFS(75:75,$1:$1,INT(-$N97/30)+1),0)+(-$N97/30-INT(-$N97/30))*SUMIFS(75:75,$1:$1,JB$1+INT(-$N97/30)+1)+(INT(-$N97/30)+1--$N97/30)*SUMIFS(75:75,$1:$1,JB$1+INT(-$N97/30))))</f>
        <v>0</v>
      </c>
      <c r="JC97" s="40">
        <f>IF(JC$7="",0,IF(JC$1=MAX($1:$1),$R75-SUM($T97:JB97),IF(JC$1=1,SUMIFS(75:75,$1:$1,"&gt;="&amp;1,$1:$1,"&lt;="&amp;INT(-$N97/30))+(-$N97/30-INT(-$N97/30))*SUMIFS(75:75,$1:$1,INT(-$N97/30)+1),0)+(-$N97/30-INT(-$N97/30))*SUMIFS(75:75,$1:$1,JC$1+INT(-$N97/30)+1)+(INT(-$N97/30)+1--$N97/30)*SUMIFS(75:75,$1:$1,JC$1+INT(-$N97/30))))</f>
        <v>0</v>
      </c>
      <c r="JD97" s="40">
        <f>IF(JD$7="",0,IF(JD$1=MAX($1:$1),$R75-SUM($T97:JC97),IF(JD$1=1,SUMIFS(75:75,$1:$1,"&gt;="&amp;1,$1:$1,"&lt;="&amp;INT(-$N97/30))+(-$N97/30-INT(-$N97/30))*SUMIFS(75:75,$1:$1,INT(-$N97/30)+1),0)+(-$N97/30-INT(-$N97/30))*SUMIFS(75:75,$1:$1,JD$1+INT(-$N97/30)+1)+(INT(-$N97/30)+1--$N97/30)*SUMIFS(75:75,$1:$1,JD$1+INT(-$N97/30))))</f>
        <v>0</v>
      </c>
      <c r="JE97" s="40">
        <f>IF(JE$7="",0,IF(JE$1=MAX($1:$1),$R75-SUM($T97:JD97),IF(JE$1=1,SUMIFS(75:75,$1:$1,"&gt;="&amp;1,$1:$1,"&lt;="&amp;INT(-$N97/30))+(-$N97/30-INT(-$N97/30))*SUMIFS(75:75,$1:$1,INT(-$N97/30)+1),0)+(-$N97/30-INT(-$N97/30))*SUMIFS(75:75,$1:$1,JE$1+INT(-$N97/30)+1)+(INT(-$N97/30)+1--$N97/30)*SUMIFS(75:75,$1:$1,JE$1+INT(-$N97/30))))</f>
        <v>0</v>
      </c>
      <c r="JF97" s="40">
        <f>IF(JF$7="",0,IF(JF$1=MAX($1:$1),$R75-SUM($T97:JE97),IF(JF$1=1,SUMIFS(75:75,$1:$1,"&gt;="&amp;1,$1:$1,"&lt;="&amp;INT(-$N97/30))+(-$N97/30-INT(-$N97/30))*SUMIFS(75:75,$1:$1,INT(-$N97/30)+1),0)+(-$N97/30-INT(-$N97/30))*SUMIFS(75:75,$1:$1,JF$1+INT(-$N97/30)+1)+(INT(-$N97/30)+1--$N97/30)*SUMIFS(75:75,$1:$1,JF$1+INT(-$N97/30))))</f>
        <v>0</v>
      </c>
      <c r="JG97" s="40">
        <f>IF(JG$7="",0,IF(JG$1=MAX($1:$1),$R75-SUM($T97:JF97),IF(JG$1=1,SUMIFS(75:75,$1:$1,"&gt;="&amp;1,$1:$1,"&lt;="&amp;INT(-$N97/30))+(-$N97/30-INT(-$N97/30))*SUMIFS(75:75,$1:$1,INT(-$N97/30)+1),0)+(-$N97/30-INT(-$N97/30))*SUMIFS(75:75,$1:$1,JG$1+INT(-$N97/30)+1)+(INT(-$N97/30)+1--$N97/30)*SUMIFS(75:75,$1:$1,JG$1+INT(-$N97/30))))</f>
        <v>0</v>
      </c>
      <c r="JH97" s="40">
        <f>IF(JH$7="",0,IF(JH$1=MAX($1:$1),$R75-SUM($T97:JG97),IF(JH$1=1,SUMIFS(75:75,$1:$1,"&gt;="&amp;1,$1:$1,"&lt;="&amp;INT(-$N97/30))+(-$N97/30-INT(-$N97/30))*SUMIFS(75:75,$1:$1,INT(-$N97/30)+1),0)+(-$N97/30-INT(-$N97/30))*SUMIFS(75:75,$1:$1,JH$1+INT(-$N97/30)+1)+(INT(-$N97/30)+1--$N97/30)*SUMIFS(75:75,$1:$1,JH$1+INT(-$N97/30))))</f>
        <v>0</v>
      </c>
      <c r="JI97" s="40">
        <f>IF(JI$7="",0,IF(JI$1=MAX($1:$1),$R75-SUM($T97:JH97),IF(JI$1=1,SUMIFS(75:75,$1:$1,"&gt;="&amp;1,$1:$1,"&lt;="&amp;INT(-$N97/30))+(-$N97/30-INT(-$N97/30))*SUMIFS(75:75,$1:$1,INT(-$N97/30)+1),0)+(-$N97/30-INT(-$N97/30))*SUMIFS(75:75,$1:$1,JI$1+INT(-$N97/30)+1)+(INT(-$N97/30)+1--$N97/30)*SUMIFS(75:75,$1:$1,JI$1+INT(-$N97/30))))</f>
        <v>0</v>
      </c>
      <c r="JJ97" s="40">
        <f>IF(JJ$7="",0,IF(JJ$1=MAX($1:$1),$R75-SUM($T97:JI97),IF(JJ$1=1,SUMIFS(75:75,$1:$1,"&gt;="&amp;1,$1:$1,"&lt;="&amp;INT(-$N97/30))+(-$N97/30-INT(-$N97/30))*SUMIFS(75:75,$1:$1,INT(-$N97/30)+1),0)+(-$N97/30-INT(-$N97/30))*SUMIFS(75:75,$1:$1,JJ$1+INT(-$N97/30)+1)+(INT(-$N97/30)+1--$N97/30)*SUMIFS(75:75,$1:$1,JJ$1+INT(-$N97/30))))</f>
        <v>0</v>
      </c>
      <c r="JK97" s="40">
        <f>IF(JK$7="",0,IF(JK$1=MAX($1:$1),$R75-SUM($T97:JJ97),IF(JK$1=1,SUMIFS(75:75,$1:$1,"&gt;="&amp;1,$1:$1,"&lt;="&amp;INT(-$N97/30))+(-$N97/30-INT(-$N97/30))*SUMIFS(75:75,$1:$1,INT(-$N97/30)+1),0)+(-$N97/30-INT(-$N97/30))*SUMIFS(75:75,$1:$1,JK$1+INT(-$N97/30)+1)+(INT(-$N97/30)+1--$N97/30)*SUMIFS(75:75,$1:$1,JK$1+INT(-$N97/30))))</f>
        <v>0</v>
      </c>
      <c r="JL97" s="40">
        <f>IF(JL$7="",0,IF(JL$1=MAX($1:$1),$R75-SUM($T97:JK97),IF(JL$1=1,SUMIFS(75:75,$1:$1,"&gt;="&amp;1,$1:$1,"&lt;="&amp;INT(-$N97/30))+(-$N97/30-INT(-$N97/30))*SUMIFS(75:75,$1:$1,INT(-$N97/30)+1),0)+(-$N97/30-INT(-$N97/30))*SUMIFS(75:75,$1:$1,JL$1+INT(-$N97/30)+1)+(INT(-$N97/30)+1--$N97/30)*SUMIFS(75:75,$1:$1,JL$1+INT(-$N97/30))))</f>
        <v>0</v>
      </c>
      <c r="JM97" s="40">
        <f>IF(JM$7="",0,IF(JM$1=MAX($1:$1),$R75-SUM($T97:JL97),IF(JM$1=1,SUMIFS(75:75,$1:$1,"&gt;="&amp;1,$1:$1,"&lt;="&amp;INT(-$N97/30))+(-$N97/30-INT(-$N97/30))*SUMIFS(75:75,$1:$1,INT(-$N97/30)+1),0)+(-$N97/30-INT(-$N97/30))*SUMIFS(75:75,$1:$1,JM$1+INT(-$N97/30)+1)+(INT(-$N97/30)+1--$N97/30)*SUMIFS(75:75,$1:$1,JM$1+INT(-$N97/30))))</f>
        <v>0</v>
      </c>
      <c r="JN97" s="40">
        <f>IF(JN$7="",0,IF(JN$1=MAX($1:$1),$R75-SUM($T97:JM97),IF(JN$1=1,SUMIFS(75:75,$1:$1,"&gt;="&amp;1,$1:$1,"&lt;="&amp;INT(-$N97/30))+(-$N97/30-INT(-$N97/30))*SUMIFS(75:75,$1:$1,INT(-$N97/30)+1),0)+(-$N97/30-INT(-$N97/30))*SUMIFS(75:75,$1:$1,JN$1+INT(-$N97/30)+1)+(INT(-$N97/30)+1--$N97/30)*SUMIFS(75:75,$1:$1,JN$1+INT(-$N97/30))))</f>
        <v>0</v>
      </c>
      <c r="JO97" s="40">
        <f>IF(JO$7="",0,IF(JO$1=MAX($1:$1),$R75-SUM($T97:JN97),IF(JO$1=1,SUMIFS(75:75,$1:$1,"&gt;="&amp;1,$1:$1,"&lt;="&amp;INT(-$N97/30))+(-$N97/30-INT(-$N97/30))*SUMIFS(75:75,$1:$1,INT(-$N97/30)+1),0)+(-$N97/30-INT(-$N97/30))*SUMIFS(75:75,$1:$1,JO$1+INT(-$N97/30)+1)+(INT(-$N97/30)+1--$N97/30)*SUMIFS(75:75,$1:$1,JO$1+INT(-$N97/30))))</f>
        <v>0</v>
      </c>
      <c r="JP97" s="40">
        <f>IF(JP$7="",0,IF(JP$1=MAX($1:$1),$R75-SUM($T97:JO97),IF(JP$1=1,SUMIFS(75:75,$1:$1,"&gt;="&amp;1,$1:$1,"&lt;="&amp;INT(-$N97/30))+(-$N97/30-INT(-$N97/30))*SUMIFS(75:75,$1:$1,INT(-$N97/30)+1),0)+(-$N97/30-INT(-$N97/30))*SUMIFS(75:75,$1:$1,JP$1+INT(-$N97/30)+1)+(INT(-$N97/30)+1--$N97/30)*SUMIFS(75:75,$1:$1,JP$1+INT(-$N97/30))))</f>
        <v>0</v>
      </c>
      <c r="JQ97" s="40">
        <f>IF(JQ$7="",0,IF(JQ$1=MAX($1:$1),$R75-SUM($T97:JP97),IF(JQ$1=1,SUMIFS(75:75,$1:$1,"&gt;="&amp;1,$1:$1,"&lt;="&amp;INT(-$N97/30))+(-$N97/30-INT(-$N97/30))*SUMIFS(75:75,$1:$1,INT(-$N97/30)+1),0)+(-$N97/30-INT(-$N97/30))*SUMIFS(75:75,$1:$1,JQ$1+INT(-$N97/30)+1)+(INT(-$N97/30)+1--$N97/30)*SUMIFS(75:75,$1:$1,JQ$1+INT(-$N97/30))))</f>
        <v>0</v>
      </c>
      <c r="JR97" s="40">
        <f>IF(JR$7="",0,IF(JR$1=MAX($1:$1),$R75-SUM($T97:JQ97),IF(JR$1=1,SUMIFS(75:75,$1:$1,"&gt;="&amp;1,$1:$1,"&lt;="&amp;INT(-$N97/30))+(-$N97/30-INT(-$N97/30))*SUMIFS(75:75,$1:$1,INT(-$N97/30)+1),0)+(-$N97/30-INT(-$N97/30))*SUMIFS(75:75,$1:$1,JR$1+INT(-$N97/30)+1)+(INT(-$N97/30)+1--$N97/30)*SUMIFS(75:75,$1:$1,JR$1+INT(-$N97/30))))</f>
        <v>0</v>
      </c>
      <c r="JS97" s="40">
        <f>IF(JS$7="",0,IF(JS$1=MAX($1:$1),$R75-SUM($T97:JR97),IF(JS$1=1,SUMIFS(75:75,$1:$1,"&gt;="&amp;1,$1:$1,"&lt;="&amp;INT(-$N97/30))+(-$N97/30-INT(-$N97/30))*SUMIFS(75:75,$1:$1,INT(-$N97/30)+1),0)+(-$N97/30-INT(-$N97/30))*SUMIFS(75:75,$1:$1,JS$1+INT(-$N97/30)+1)+(INT(-$N97/30)+1--$N97/30)*SUMIFS(75:75,$1:$1,JS$1+INT(-$N97/30))))</f>
        <v>0</v>
      </c>
      <c r="JT97" s="40">
        <f>IF(JT$7="",0,IF(JT$1=MAX($1:$1),$R75-SUM($T97:JS97),IF(JT$1=1,SUMIFS(75:75,$1:$1,"&gt;="&amp;1,$1:$1,"&lt;="&amp;INT(-$N97/30))+(-$N97/30-INT(-$N97/30))*SUMIFS(75:75,$1:$1,INT(-$N97/30)+1),0)+(-$N97/30-INT(-$N97/30))*SUMIFS(75:75,$1:$1,JT$1+INT(-$N97/30)+1)+(INT(-$N97/30)+1--$N97/30)*SUMIFS(75:75,$1:$1,JT$1+INT(-$N97/30))))</f>
        <v>0</v>
      </c>
      <c r="JU97" s="40">
        <f>IF(JU$7="",0,IF(JU$1=MAX($1:$1),$R75-SUM($T97:JT97),IF(JU$1=1,SUMIFS(75:75,$1:$1,"&gt;="&amp;1,$1:$1,"&lt;="&amp;INT(-$N97/30))+(-$N97/30-INT(-$N97/30))*SUMIFS(75:75,$1:$1,INT(-$N97/30)+1),0)+(-$N97/30-INT(-$N97/30))*SUMIFS(75:75,$1:$1,JU$1+INT(-$N97/30)+1)+(INT(-$N97/30)+1--$N97/30)*SUMIFS(75:75,$1:$1,JU$1+INT(-$N97/30))))</f>
        <v>0</v>
      </c>
      <c r="JV97" s="40">
        <f>IF(JV$7="",0,IF(JV$1=MAX($1:$1),$R75-SUM($T97:JU97),IF(JV$1=1,SUMIFS(75:75,$1:$1,"&gt;="&amp;1,$1:$1,"&lt;="&amp;INT(-$N97/30))+(-$N97/30-INT(-$N97/30))*SUMIFS(75:75,$1:$1,INT(-$N97/30)+1),0)+(-$N97/30-INT(-$N97/30))*SUMIFS(75:75,$1:$1,JV$1+INT(-$N97/30)+1)+(INT(-$N97/30)+1--$N97/30)*SUMIFS(75:75,$1:$1,JV$1+INT(-$N97/30))))</f>
        <v>0</v>
      </c>
      <c r="JW97" s="40">
        <f>IF(JW$7="",0,IF(JW$1=MAX($1:$1),$R75-SUM($T97:JV97),IF(JW$1=1,SUMIFS(75:75,$1:$1,"&gt;="&amp;1,$1:$1,"&lt;="&amp;INT(-$N97/30))+(-$N97/30-INT(-$N97/30))*SUMIFS(75:75,$1:$1,INT(-$N97/30)+1),0)+(-$N97/30-INT(-$N97/30))*SUMIFS(75:75,$1:$1,JW$1+INT(-$N97/30)+1)+(INT(-$N97/30)+1--$N97/30)*SUMIFS(75:75,$1:$1,JW$1+INT(-$N97/30))))</f>
        <v>0</v>
      </c>
      <c r="JX97" s="40">
        <f>IF(JX$7="",0,IF(JX$1=MAX($1:$1),$R75-SUM($T97:JW97),IF(JX$1=1,SUMIFS(75:75,$1:$1,"&gt;="&amp;1,$1:$1,"&lt;="&amp;INT(-$N97/30))+(-$N97/30-INT(-$N97/30))*SUMIFS(75:75,$1:$1,INT(-$N97/30)+1),0)+(-$N97/30-INT(-$N97/30))*SUMIFS(75:75,$1:$1,JX$1+INT(-$N97/30)+1)+(INT(-$N97/30)+1--$N97/30)*SUMIFS(75:75,$1:$1,JX$1+INT(-$N97/30))))</f>
        <v>0</v>
      </c>
      <c r="JY97" s="40">
        <f>IF(JY$7="",0,IF(JY$1=MAX($1:$1),$R75-SUM($T97:JX97),IF(JY$1=1,SUMIFS(75:75,$1:$1,"&gt;="&amp;1,$1:$1,"&lt;="&amp;INT(-$N97/30))+(-$N97/30-INT(-$N97/30))*SUMIFS(75:75,$1:$1,INT(-$N97/30)+1),0)+(-$N97/30-INT(-$N97/30))*SUMIFS(75:75,$1:$1,JY$1+INT(-$N97/30)+1)+(INT(-$N97/30)+1--$N97/30)*SUMIFS(75:75,$1:$1,JY$1+INT(-$N97/30))))</f>
        <v>0</v>
      </c>
      <c r="JZ97" s="40">
        <f>IF(JZ$7="",0,IF(JZ$1=MAX($1:$1),$R75-SUM($T97:JY97),IF(JZ$1=1,SUMIFS(75:75,$1:$1,"&gt;="&amp;1,$1:$1,"&lt;="&amp;INT(-$N97/30))+(-$N97/30-INT(-$N97/30))*SUMIFS(75:75,$1:$1,INT(-$N97/30)+1),0)+(-$N97/30-INT(-$N97/30))*SUMIFS(75:75,$1:$1,JZ$1+INT(-$N97/30)+1)+(INT(-$N97/30)+1--$N97/30)*SUMIFS(75:75,$1:$1,JZ$1+INT(-$N97/30))))</f>
        <v>0</v>
      </c>
      <c r="KA97" s="40">
        <f>IF(KA$7="",0,IF(KA$1=MAX($1:$1),$R75-SUM($T97:JZ97),IF(KA$1=1,SUMIFS(75:75,$1:$1,"&gt;="&amp;1,$1:$1,"&lt;="&amp;INT(-$N97/30))+(-$N97/30-INT(-$N97/30))*SUMIFS(75:75,$1:$1,INT(-$N97/30)+1),0)+(-$N97/30-INT(-$N97/30))*SUMIFS(75:75,$1:$1,KA$1+INT(-$N97/30)+1)+(INT(-$N97/30)+1--$N97/30)*SUMIFS(75:75,$1:$1,KA$1+INT(-$N97/30))))</f>
        <v>0</v>
      </c>
      <c r="KB97" s="40">
        <f>IF(KB$7="",0,IF(KB$1=MAX($1:$1),$R75-SUM($T97:KA97),IF(KB$1=1,SUMIFS(75:75,$1:$1,"&gt;="&amp;1,$1:$1,"&lt;="&amp;INT(-$N97/30))+(-$N97/30-INT(-$N97/30))*SUMIFS(75:75,$1:$1,INT(-$N97/30)+1),0)+(-$N97/30-INT(-$N97/30))*SUMIFS(75:75,$1:$1,KB$1+INT(-$N97/30)+1)+(INT(-$N97/30)+1--$N97/30)*SUMIFS(75:75,$1:$1,KB$1+INT(-$N97/30))))</f>
        <v>0</v>
      </c>
      <c r="KC97" s="40">
        <f>IF(KC$7="",0,IF(KC$1=MAX($1:$1),$R75-SUM($T97:KB97),IF(KC$1=1,SUMIFS(75:75,$1:$1,"&gt;="&amp;1,$1:$1,"&lt;="&amp;INT(-$N97/30))+(-$N97/30-INT(-$N97/30))*SUMIFS(75:75,$1:$1,INT(-$N97/30)+1),0)+(-$N97/30-INT(-$N97/30))*SUMIFS(75:75,$1:$1,KC$1+INT(-$N97/30)+1)+(INT(-$N97/30)+1--$N97/30)*SUMIFS(75:75,$1:$1,KC$1+INT(-$N97/30))))</f>
        <v>0</v>
      </c>
      <c r="KD97" s="40">
        <f>IF(KD$7="",0,IF(KD$1=MAX($1:$1),$R75-SUM($T97:KC97),IF(KD$1=1,SUMIFS(75:75,$1:$1,"&gt;="&amp;1,$1:$1,"&lt;="&amp;INT(-$N97/30))+(-$N97/30-INT(-$N97/30))*SUMIFS(75:75,$1:$1,INT(-$N97/30)+1),0)+(-$N97/30-INT(-$N97/30))*SUMIFS(75:75,$1:$1,KD$1+INT(-$N97/30)+1)+(INT(-$N97/30)+1--$N97/30)*SUMIFS(75:75,$1:$1,KD$1+INT(-$N97/30))))</f>
        <v>0</v>
      </c>
      <c r="KE97" s="40">
        <f>IF(KE$7="",0,IF(KE$1=MAX($1:$1),$R75-SUM($T97:KD97),IF(KE$1=1,SUMIFS(75:75,$1:$1,"&gt;="&amp;1,$1:$1,"&lt;="&amp;INT(-$N97/30))+(-$N97/30-INT(-$N97/30))*SUMIFS(75:75,$1:$1,INT(-$N97/30)+1),0)+(-$N97/30-INT(-$N97/30))*SUMIFS(75:75,$1:$1,KE$1+INT(-$N97/30)+1)+(INT(-$N97/30)+1--$N97/30)*SUMIFS(75:75,$1:$1,KE$1+INT(-$N97/30))))</f>
        <v>0</v>
      </c>
      <c r="KF97" s="40">
        <f>IF(KF$7="",0,IF(KF$1=MAX($1:$1),$R75-SUM($T97:KE97),IF(KF$1=1,SUMIFS(75:75,$1:$1,"&gt;="&amp;1,$1:$1,"&lt;="&amp;INT(-$N97/30))+(-$N97/30-INT(-$N97/30))*SUMIFS(75:75,$1:$1,INT(-$N97/30)+1),0)+(-$N97/30-INT(-$N97/30))*SUMIFS(75:75,$1:$1,KF$1+INT(-$N97/30)+1)+(INT(-$N97/30)+1--$N97/30)*SUMIFS(75:75,$1:$1,KF$1+INT(-$N97/30))))</f>
        <v>0</v>
      </c>
      <c r="KG97" s="40">
        <f>IF(KG$7="",0,IF(KG$1=MAX($1:$1),$R75-SUM($T97:KF97),IF(KG$1=1,SUMIFS(75:75,$1:$1,"&gt;="&amp;1,$1:$1,"&lt;="&amp;INT(-$N97/30))+(-$N97/30-INT(-$N97/30))*SUMIFS(75:75,$1:$1,INT(-$N97/30)+1),0)+(-$N97/30-INT(-$N97/30))*SUMIFS(75:75,$1:$1,KG$1+INT(-$N97/30)+1)+(INT(-$N97/30)+1--$N97/30)*SUMIFS(75:75,$1:$1,KG$1+INT(-$N97/30))))</f>
        <v>0</v>
      </c>
      <c r="KH97" s="40">
        <f>IF(KH$7="",0,IF(KH$1=MAX($1:$1),$R75-SUM($T97:KG97),IF(KH$1=1,SUMIFS(75:75,$1:$1,"&gt;="&amp;1,$1:$1,"&lt;="&amp;INT(-$N97/30))+(-$N97/30-INT(-$N97/30))*SUMIFS(75:75,$1:$1,INT(-$N97/30)+1),0)+(-$N97/30-INT(-$N97/30))*SUMIFS(75:75,$1:$1,KH$1+INT(-$N97/30)+1)+(INT(-$N97/30)+1--$N97/30)*SUMIFS(75:75,$1:$1,KH$1+INT(-$N97/30))))</f>
        <v>0</v>
      </c>
      <c r="KI97" s="40">
        <f>IF(KI$7="",0,IF(KI$1=MAX($1:$1),$R75-SUM($T97:KH97),IF(KI$1=1,SUMIFS(75:75,$1:$1,"&gt;="&amp;1,$1:$1,"&lt;="&amp;INT(-$N97/30))+(-$N97/30-INT(-$N97/30))*SUMIFS(75:75,$1:$1,INT(-$N97/30)+1),0)+(-$N97/30-INT(-$N97/30))*SUMIFS(75:75,$1:$1,KI$1+INT(-$N97/30)+1)+(INT(-$N97/30)+1--$N97/30)*SUMIFS(75:75,$1:$1,KI$1+INT(-$N97/30))))</f>
        <v>0</v>
      </c>
      <c r="KJ97" s="40">
        <f>IF(KJ$7="",0,IF(KJ$1=MAX($1:$1),$R75-SUM($T97:KI97),IF(KJ$1=1,SUMIFS(75:75,$1:$1,"&gt;="&amp;1,$1:$1,"&lt;="&amp;INT(-$N97/30))+(-$N97/30-INT(-$N97/30))*SUMIFS(75:75,$1:$1,INT(-$N97/30)+1),0)+(-$N97/30-INT(-$N97/30))*SUMIFS(75:75,$1:$1,KJ$1+INT(-$N97/30)+1)+(INT(-$N97/30)+1--$N97/30)*SUMIFS(75:75,$1:$1,KJ$1+INT(-$N97/30))))</f>
        <v>0</v>
      </c>
      <c r="KK97" s="40">
        <f>IF(KK$7="",0,IF(KK$1=MAX($1:$1),$R75-SUM($T97:KJ97),IF(KK$1=1,SUMIFS(75:75,$1:$1,"&gt;="&amp;1,$1:$1,"&lt;="&amp;INT(-$N97/30))+(-$N97/30-INT(-$N97/30))*SUMIFS(75:75,$1:$1,INT(-$N97/30)+1),0)+(-$N97/30-INT(-$N97/30))*SUMIFS(75:75,$1:$1,KK$1+INT(-$N97/30)+1)+(INT(-$N97/30)+1--$N97/30)*SUMIFS(75:75,$1:$1,KK$1+INT(-$N97/30))))</f>
        <v>0</v>
      </c>
      <c r="KL97" s="40">
        <f>IF(KL$7="",0,IF(KL$1=MAX($1:$1),$R75-SUM($T97:KK97),IF(KL$1=1,SUMIFS(75:75,$1:$1,"&gt;="&amp;1,$1:$1,"&lt;="&amp;INT(-$N97/30))+(-$N97/30-INT(-$N97/30))*SUMIFS(75:75,$1:$1,INT(-$N97/30)+1),0)+(-$N97/30-INT(-$N97/30))*SUMIFS(75:75,$1:$1,KL$1+INT(-$N97/30)+1)+(INT(-$N97/30)+1--$N97/30)*SUMIFS(75:75,$1:$1,KL$1+INT(-$N97/30))))</f>
        <v>0</v>
      </c>
      <c r="KM97" s="40">
        <f>IF(KM$7="",0,IF(KM$1=MAX($1:$1),$R75-SUM($T97:KL97),IF(KM$1=1,SUMIFS(75:75,$1:$1,"&gt;="&amp;1,$1:$1,"&lt;="&amp;INT(-$N97/30))+(-$N97/30-INT(-$N97/30))*SUMIFS(75:75,$1:$1,INT(-$N97/30)+1),0)+(-$N97/30-INT(-$N97/30))*SUMIFS(75:75,$1:$1,KM$1+INT(-$N97/30)+1)+(INT(-$N97/30)+1--$N97/30)*SUMIFS(75:75,$1:$1,KM$1+INT(-$N97/30))))</f>
        <v>0</v>
      </c>
      <c r="KN97" s="40">
        <f>IF(KN$7="",0,IF(KN$1=MAX($1:$1),$R75-SUM($T97:KM97),IF(KN$1=1,SUMIFS(75:75,$1:$1,"&gt;="&amp;1,$1:$1,"&lt;="&amp;INT(-$N97/30))+(-$N97/30-INT(-$N97/30))*SUMIFS(75:75,$1:$1,INT(-$N97/30)+1),0)+(-$N97/30-INT(-$N97/30))*SUMIFS(75:75,$1:$1,KN$1+INT(-$N97/30)+1)+(INT(-$N97/30)+1--$N97/30)*SUMIFS(75:75,$1:$1,KN$1+INT(-$N97/30))))</f>
        <v>0</v>
      </c>
      <c r="KO97" s="40">
        <f>IF(KO$7="",0,IF(KO$1=MAX($1:$1),$R75-SUM($T97:KN97),IF(KO$1=1,SUMIFS(75:75,$1:$1,"&gt;="&amp;1,$1:$1,"&lt;="&amp;INT(-$N97/30))+(-$N97/30-INT(-$N97/30))*SUMIFS(75:75,$1:$1,INT(-$N97/30)+1),0)+(-$N97/30-INT(-$N97/30))*SUMIFS(75:75,$1:$1,KO$1+INT(-$N97/30)+1)+(INT(-$N97/30)+1--$N97/30)*SUMIFS(75:75,$1:$1,KO$1+INT(-$N97/30))))</f>
        <v>0</v>
      </c>
      <c r="KP97" s="40">
        <f>IF(KP$7="",0,IF(KP$1=MAX($1:$1),$R75-SUM($T97:KO97),IF(KP$1=1,SUMIFS(75:75,$1:$1,"&gt;="&amp;1,$1:$1,"&lt;="&amp;INT(-$N97/30))+(-$N97/30-INT(-$N97/30))*SUMIFS(75:75,$1:$1,INT(-$N97/30)+1),0)+(-$N97/30-INT(-$N97/30))*SUMIFS(75:75,$1:$1,KP$1+INT(-$N97/30)+1)+(INT(-$N97/30)+1--$N97/30)*SUMIFS(75:75,$1:$1,KP$1+INT(-$N97/30))))</f>
        <v>0</v>
      </c>
      <c r="KQ97" s="40">
        <f>IF(KQ$7="",0,IF(KQ$1=MAX($1:$1),$R75-SUM($T97:KP97),IF(KQ$1=1,SUMIFS(75:75,$1:$1,"&gt;="&amp;1,$1:$1,"&lt;="&amp;INT(-$N97/30))+(-$N97/30-INT(-$N97/30))*SUMIFS(75:75,$1:$1,INT(-$N97/30)+1),0)+(-$N97/30-INT(-$N97/30))*SUMIFS(75:75,$1:$1,KQ$1+INT(-$N97/30)+1)+(INT(-$N97/30)+1--$N97/30)*SUMIFS(75:75,$1:$1,KQ$1+INT(-$N97/30))))</f>
        <v>0</v>
      </c>
      <c r="KR97" s="40">
        <f>IF(KR$7="",0,IF(KR$1=MAX($1:$1),$R75-SUM($T97:KQ97),IF(KR$1=1,SUMIFS(75:75,$1:$1,"&gt;="&amp;1,$1:$1,"&lt;="&amp;INT(-$N97/30))+(-$N97/30-INT(-$N97/30))*SUMIFS(75:75,$1:$1,INT(-$N97/30)+1),0)+(-$N97/30-INT(-$N97/30))*SUMIFS(75:75,$1:$1,KR$1+INT(-$N97/30)+1)+(INT(-$N97/30)+1--$N97/30)*SUMIFS(75:75,$1:$1,KR$1+INT(-$N97/30))))</f>
        <v>0</v>
      </c>
      <c r="KS97" s="40">
        <f>IF(KS$7="",0,IF(KS$1=MAX($1:$1),$R75-SUM($T97:KR97),IF(KS$1=1,SUMIFS(75:75,$1:$1,"&gt;="&amp;1,$1:$1,"&lt;="&amp;INT(-$N97/30))+(-$N97/30-INT(-$N97/30))*SUMIFS(75:75,$1:$1,INT(-$N97/30)+1),0)+(-$N97/30-INT(-$N97/30))*SUMIFS(75:75,$1:$1,KS$1+INT(-$N97/30)+1)+(INT(-$N97/30)+1--$N97/30)*SUMIFS(75:75,$1:$1,KS$1+INT(-$N97/30))))</f>
        <v>0</v>
      </c>
      <c r="KT97" s="40">
        <f>IF(KT$7="",0,IF(KT$1=MAX($1:$1),$R75-SUM($T97:KS97),IF(KT$1=1,SUMIFS(75:75,$1:$1,"&gt;="&amp;1,$1:$1,"&lt;="&amp;INT(-$N97/30))+(-$N97/30-INT(-$N97/30))*SUMIFS(75:75,$1:$1,INT(-$N97/30)+1),0)+(-$N97/30-INT(-$N97/30))*SUMIFS(75:75,$1:$1,KT$1+INT(-$N97/30)+1)+(INT(-$N97/30)+1--$N97/30)*SUMIFS(75:75,$1:$1,KT$1+INT(-$N97/30))))</f>
        <v>0</v>
      </c>
      <c r="KU97" s="40">
        <f>IF(KU$7="",0,IF(KU$1=MAX($1:$1),$R75-SUM($T97:KT97),IF(KU$1=1,SUMIFS(75:75,$1:$1,"&gt;="&amp;1,$1:$1,"&lt;="&amp;INT(-$N97/30))+(-$N97/30-INT(-$N97/30))*SUMIFS(75:75,$1:$1,INT(-$N97/30)+1),0)+(-$N97/30-INT(-$N97/30))*SUMIFS(75:75,$1:$1,KU$1+INT(-$N97/30)+1)+(INT(-$N97/30)+1--$N97/30)*SUMIFS(75:75,$1:$1,KU$1+INT(-$N97/30))))</f>
        <v>0</v>
      </c>
      <c r="KV97" s="40">
        <f>IF(KV$7="",0,IF(KV$1=MAX($1:$1),$R75-SUM($T97:KU97),IF(KV$1=1,SUMIFS(75:75,$1:$1,"&gt;="&amp;1,$1:$1,"&lt;="&amp;INT(-$N97/30))+(-$N97/30-INT(-$N97/30))*SUMIFS(75:75,$1:$1,INT(-$N97/30)+1),0)+(-$N97/30-INT(-$N97/30))*SUMIFS(75:75,$1:$1,KV$1+INT(-$N97/30)+1)+(INT(-$N97/30)+1--$N97/30)*SUMIFS(75:75,$1:$1,KV$1+INT(-$N97/30))))</f>
        <v>0</v>
      </c>
      <c r="KW97" s="1"/>
      <c r="KX97" s="1"/>
    </row>
    <row r="98" spans="1:310" x14ac:dyDescent="0.25">
      <c r="A98" s="1"/>
      <c r="B98" s="79"/>
      <c r="C98" s="79"/>
      <c r="D98" s="79"/>
      <c r="E98" s="1" t="str">
        <f>E96</f>
        <v>поступление денежных средств от продажи допуслуг</v>
      </c>
      <c r="F98" s="1"/>
      <c r="G98" s="1"/>
      <c r="H98" s="11" t="str">
        <f t="shared" ref="H98:H102" si="76">H97</f>
        <v>руб.</v>
      </c>
      <c r="I98" s="1"/>
      <c r="J98" s="1"/>
      <c r="K98" s="1" t="str">
        <f>справочники!$U$12</f>
        <v>постоянные-30сотрудников</v>
      </c>
      <c r="L98" s="1"/>
      <c r="M98" s="5"/>
      <c r="N98" s="40">
        <f>условия!V160</f>
        <v>30</v>
      </c>
      <c r="O98" s="19"/>
      <c r="P98" s="1"/>
      <c r="Q98" s="1"/>
      <c r="R98" s="40">
        <f t="shared" si="75"/>
        <v>139768.47500000001</v>
      </c>
      <c r="S98" s="1"/>
      <c r="T98" s="1"/>
      <c r="U98" s="40">
        <f>IF(U$7="",0,IF(U$1=MAX($1:$1),$R76-SUM($T98:T98),IF(U$1=1,SUMIFS(76:76,$1:$1,"&gt;="&amp;1,$1:$1,"&lt;="&amp;INT(-$N98/30))+(-$N98/30-INT(-$N98/30))*SUMIFS(76:76,$1:$1,INT(-$N98/30)+1),0)+(-$N98/30-INT(-$N98/30))*SUMIFS(76:76,$1:$1,U$1+INT(-$N98/30)+1)+(INT(-$N98/30)+1--$N98/30)*SUMIFS(76:76,$1:$1,U$1+INT(-$N98/30))))</f>
        <v>0</v>
      </c>
      <c r="V98" s="40">
        <f>IF(V$7="",0,IF(V$1=MAX($1:$1),$R76-SUM($T98:U98),IF(V$1=1,SUMIFS(76:76,$1:$1,"&gt;="&amp;1,$1:$1,"&lt;="&amp;INT(-$N98/30))+(-$N98/30-INT(-$N98/30))*SUMIFS(76:76,$1:$1,INT(-$N98/30)+1),0)+(-$N98/30-INT(-$N98/30))*SUMIFS(76:76,$1:$1,V$1+INT(-$N98/30)+1)+(INT(-$N98/30)+1--$N98/30)*SUMIFS(76:76,$1:$1,V$1+INT(-$N98/30))))</f>
        <v>2124.4808200000007</v>
      </c>
      <c r="W98" s="40">
        <f>IF(W$7="",0,IF(W$1=MAX($1:$1),$R76-SUM($T98:V98),IF(W$1=1,SUMIFS(76:76,$1:$1,"&gt;="&amp;1,$1:$1,"&lt;="&amp;INT(-$N98/30))+(-$N98/30-INT(-$N98/30))*SUMIFS(76:76,$1:$1,INT(-$N98/30)+1),0)+(-$N98/30-INT(-$N98/30))*SUMIFS(76:76,$1:$1,W$1+INT(-$N98/30)+1)+(INT(-$N98/30)+1--$N98/30)*SUMIFS(76:76,$1:$1,W$1+INT(-$N98/30))))</f>
        <v>2306.1798375000008</v>
      </c>
      <c r="X98" s="40">
        <f>IF(X$7="",0,IF(X$1=MAX($1:$1),$R76-SUM($T98:W98),IF(X$1=1,SUMIFS(76:76,$1:$1,"&gt;="&amp;1,$1:$1,"&lt;="&amp;INT(-$N98/30))+(-$N98/30-INT(-$N98/30))*SUMIFS(76:76,$1:$1,INT(-$N98/30)+1),0)+(-$N98/30-INT(-$N98/30))*SUMIFS(76:76,$1:$1,X$1+INT(-$N98/30)+1)+(INT(-$N98/30)+1--$N98/30)*SUMIFS(76:76,$1:$1,X$1+INT(-$N98/30))))</f>
        <v>2501.8557025000005</v>
      </c>
      <c r="Y98" s="40">
        <f>IF(Y$7="",0,IF(Y$1=MAX($1:$1),$R76-SUM($T98:X98),IF(Y$1=1,SUMIFS(76:76,$1:$1,"&gt;="&amp;1,$1:$1,"&lt;="&amp;INT(-$N98/30))+(-$N98/30-INT(-$N98/30))*SUMIFS(76:76,$1:$1,INT(-$N98/30)+1),0)+(-$N98/30-INT(-$N98/30))*SUMIFS(76:76,$1:$1,Y$1+INT(-$N98/30)+1)+(INT(-$N98/30)+1--$N98/30)*SUMIFS(76:76,$1:$1,Y$1+INT(-$N98/30))))</f>
        <v>2711.5084150000002</v>
      </c>
      <c r="Z98" s="40">
        <f>IF(Z$7="",0,IF(Z$1=MAX($1:$1),$R76-SUM($T98:Y98),IF(Z$1=1,SUMIFS(76:76,$1:$1,"&gt;="&amp;1,$1:$1,"&lt;="&amp;INT(-$N98/30))+(-$N98/30-INT(-$N98/30))*SUMIFS(76:76,$1:$1,INT(-$N98/30)+1),0)+(-$N98/30-INT(-$N98/30))*SUMIFS(76:76,$1:$1,Z$1+INT(-$N98/30)+1)+(INT(-$N98/30)+1--$N98/30)*SUMIFS(76:76,$1:$1,Z$1+INT(-$N98/30))))</f>
        <v>2935.1379750000001</v>
      </c>
      <c r="AA98" s="40">
        <f>IF(AA$7="",0,IF(AA$1=MAX($1:$1),$R76-SUM($T98:Z98),IF(AA$1=1,SUMIFS(76:76,$1:$1,"&gt;="&amp;1,$1:$1,"&lt;="&amp;INT(-$N98/30))+(-$N98/30-INT(-$N98/30))*SUMIFS(76:76,$1:$1,INT(-$N98/30)+1),0)+(-$N98/30-INT(-$N98/30))*SUMIFS(76:76,$1:$1,AA$1+INT(-$N98/30)+1)+(INT(-$N98/30)+1--$N98/30)*SUMIFS(76:76,$1:$1,AA$1+INT(-$N98/30))))</f>
        <v>3172.7443825</v>
      </c>
      <c r="AB98" s="40">
        <f>IF(AB$7="",0,IF(AB$1=MAX($1:$1),$R76-SUM($T98:AA98),IF(AB$1=1,SUMIFS(76:76,$1:$1,"&gt;="&amp;1,$1:$1,"&lt;="&amp;INT(-$N98/30))+(-$N98/30-INT(-$N98/30))*SUMIFS(76:76,$1:$1,INT(-$N98/30)+1),0)+(-$N98/30-INT(-$N98/30))*SUMIFS(76:76,$1:$1,AB$1+INT(-$N98/30)+1)+(INT(-$N98/30)+1--$N98/30)*SUMIFS(76:76,$1:$1,AB$1+INT(-$N98/30))))</f>
        <v>3424.3276375</v>
      </c>
      <c r="AC98" s="40">
        <f>IF(AC$7="",0,IF(AC$1=MAX($1:$1),$R76-SUM($T98:AB98),IF(AC$1=1,SUMIFS(76:76,$1:$1,"&gt;="&amp;1,$1:$1,"&lt;="&amp;INT(-$N98/30))+(-$N98/30-INT(-$N98/30))*SUMIFS(76:76,$1:$1,INT(-$N98/30)+1),0)+(-$N98/30-INT(-$N98/30))*SUMIFS(76:76,$1:$1,AC$1+INT(-$N98/30)+1)+(INT(-$N98/30)+1--$N98/30)*SUMIFS(76:76,$1:$1,AC$1+INT(-$N98/30))))</f>
        <v>3689.8877400000006</v>
      </c>
      <c r="AD98" s="40">
        <f>IF(AD$7="",0,IF(AD$1=MAX($1:$1),$R76-SUM($T98:AC98),IF(AD$1=1,SUMIFS(76:76,$1:$1,"&gt;="&amp;1,$1:$1,"&lt;="&amp;INT(-$N98/30))+(-$N98/30-INT(-$N98/30))*SUMIFS(76:76,$1:$1,INT(-$N98/30)+1),0)+(-$N98/30-INT(-$N98/30))*SUMIFS(76:76,$1:$1,AD$1+INT(-$N98/30)+1)+(INT(-$N98/30)+1--$N98/30)*SUMIFS(76:76,$1:$1,AD$1+INT(-$N98/30))))</f>
        <v>3969.4246900000007</v>
      </c>
      <c r="AE98" s="40">
        <f>IF(AE$7="",0,IF(AE$1=MAX($1:$1),$R76-SUM($T98:AD98),IF(AE$1=1,SUMIFS(76:76,$1:$1,"&gt;="&amp;1,$1:$1,"&lt;="&amp;INT(-$N98/30))+(-$N98/30-INT(-$N98/30))*SUMIFS(76:76,$1:$1,INT(-$N98/30)+1),0)+(-$N98/30-INT(-$N98/30))*SUMIFS(76:76,$1:$1,AE$1+INT(-$N98/30)+1)+(INT(-$N98/30)+1--$N98/30)*SUMIFS(76:76,$1:$1,AE$1+INT(-$N98/30))))</f>
        <v>4262.9384875000005</v>
      </c>
      <c r="AF98" s="40">
        <f>IF(AF$7="",0,IF(AF$1=MAX($1:$1),$R76-SUM($T98:AE98),IF(AF$1=1,SUMIFS(76:76,$1:$1,"&gt;="&amp;1,$1:$1,"&lt;="&amp;INT(-$N98/30))+(-$N98/30-INT(-$N98/30))*SUMIFS(76:76,$1:$1,INT(-$N98/30)+1),0)+(-$N98/30-INT(-$N98/30))*SUMIFS(76:76,$1:$1,AF$1+INT(-$N98/30)+1)+(INT(-$N98/30)+1--$N98/30)*SUMIFS(76:76,$1:$1,AF$1+INT(-$N98/30))))</f>
        <v>4570.4291325000004</v>
      </c>
      <c r="AG98" s="40">
        <f>IF(AG$7="",0,IF(AG$1=MAX($1:$1),$R76-SUM($T98:AF98),IF(AG$1=1,SUMIFS(76:76,$1:$1,"&gt;="&amp;1,$1:$1,"&lt;="&amp;INT(-$N98/30))+(-$N98/30-INT(-$N98/30))*SUMIFS(76:76,$1:$1,INT(-$N98/30)+1),0)+(-$N98/30-INT(-$N98/30))*SUMIFS(76:76,$1:$1,AG$1+INT(-$N98/30)+1)+(INT(-$N98/30)+1--$N98/30)*SUMIFS(76:76,$1:$1,AG$1+INT(-$N98/30))))</f>
        <v>4891.8966250000003</v>
      </c>
      <c r="AH98" s="40">
        <f>IF(AH$7="",0,IF(AH$1=MAX($1:$1),$R76-SUM($T98:AG98),IF(AH$1=1,SUMIFS(76:76,$1:$1,"&gt;="&amp;1,$1:$1,"&lt;="&amp;INT(-$N98/30))+(-$N98/30-INT(-$N98/30))*SUMIFS(76:76,$1:$1,INT(-$N98/30)+1),0)+(-$N98/30-INT(-$N98/30))*SUMIFS(76:76,$1:$1,AH$1+INT(-$N98/30)+1)+(INT(-$N98/30)+1--$N98/30)*SUMIFS(76:76,$1:$1,AH$1+INT(-$N98/30))))</f>
        <v>5227.3409650000012</v>
      </c>
      <c r="AI98" s="40">
        <f>IF(AI$7="",0,IF(AI$1=MAX($1:$1),$R76-SUM($T98:AH98),IF(AI$1=1,SUMIFS(76:76,$1:$1,"&gt;="&amp;1,$1:$1,"&lt;="&amp;INT(-$N98/30))+(-$N98/30-INT(-$N98/30))*SUMIFS(76:76,$1:$1,INT(-$N98/30)+1),0)+(-$N98/30-INT(-$N98/30))*SUMIFS(76:76,$1:$1,AI$1+INT(-$N98/30)+1)+(INT(-$N98/30)+1--$N98/30)*SUMIFS(76:76,$1:$1,AI$1+INT(-$N98/30))))</f>
        <v>5576.7621525000013</v>
      </c>
      <c r="AJ98" s="40">
        <f>IF(AJ$7="",0,IF(AJ$1=MAX($1:$1),$R76-SUM($T98:AI98),IF(AJ$1=1,SUMIFS(76:76,$1:$1,"&gt;="&amp;1,$1:$1,"&lt;="&amp;INT(-$N98/30))+(-$N98/30-INT(-$N98/30))*SUMIFS(76:76,$1:$1,INT(-$N98/30)+1),0)+(-$N98/30-INT(-$N98/30))*SUMIFS(76:76,$1:$1,AJ$1+INT(-$N98/30)+1)+(INT(-$N98/30)+1--$N98/30)*SUMIFS(76:76,$1:$1,AJ$1+INT(-$N98/30))))</f>
        <v>5940.1601875000006</v>
      </c>
      <c r="AK98" s="40">
        <f>IF(AK$7="",0,IF(AK$1=MAX($1:$1),$R76-SUM($T98:AJ98),IF(AK$1=1,SUMIFS(76:76,$1:$1,"&gt;="&amp;1,$1:$1,"&lt;="&amp;INT(-$N98/30))+(-$N98/30-INT(-$N98/30))*SUMIFS(76:76,$1:$1,INT(-$N98/30)+1),0)+(-$N98/30-INT(-$N98/30))*SUMIFS(76:76,$1:$1,AK$1+INT(-$N98/30)+1)+(INT(-$N98/30)+1--$N98/30)*SUMIFS(76:76,$1:$1,AK$1+INT(-$N98/30))))</f>
        <v>6317.5350699999999</v>
      </c>
      <c r="AL98" s="40">
        <f>IF(AL$7="",0,IF(AL$1=MAX($1:$1),$R76-SUM($T98:AK98),IF(AL$1=1,SUMIFS(76:76,$1:$1,"&gt;="&amp;1,$1:$1,"&lt;="&amp;INT(-$N98/30))+(-$N98/30-INT(-$N98/30))*SUMIFS(76:76,$1:$1,INT(-$N98/30)+1),0)+(-$N98/30-INT(-$N98/30))*SUMIFS(76:76,$1:$1,AL$1+INT(-$N98/30)+1)+(INT(-$N98/30)+1--$N98/30)*SUMIFS(76:76,$1:$1,AL$1+INT(-$N98/30))))</f>
        <v>6708.8868000000002</v>
      </c>
      <c r="AM98" s="40">
        <f>IF(AM$7="",0,IF(AM$1=MAX($1:$1),$R76-SUM($T98:AL98),IF(AM$1=1,SUMIFS(76:76,$1:$1,"&gt;="&amp;1,$1:$1,"&lt;="&amp;INT(-$N98/30))+(-$N98/30-INT(-$N98/30))*SUMIFS(76:76,$1:$1,INT(-$N98/30)+1),0)+(-$N98/30-INT(-$N98/30))*SUMIFS(76:76,$1:$1,AM$1+INT(-$N98/30)+1)+(INT(-$N98/30)+1--$N98/30)*SUMIFS(76:76,$1:$1,AM$1+INT(-$N98/30))))</f>
        <v>7114.2153775000006</v>
      </c>
      <c r="AN98" s="40">
        <f>IF(AN$7="",0,IF(AN$1=MAX($1:$1),$R76-SUM($T98:AM98),IF(AN$1=1,SUMIFS(76:76,$1:$1,"&gt;="&amp;1,$1:$1,"&lt;="&amp;INT(-$N98/30))+(-$N98/30-INT(-$N98/30))*SUMIFS(76:76,$1:$1,INT(-$N98/30)+1),0)+(-$N98/30-INT(-$N98/30))*SUMIFS(76:76,$1:$1,AN$1+INT(-$N98/30)+1)+(INT(-$N98/30)+1--$N98/30)*SUMIFS(76:76,$1:$1,AN$1+INT(-$N98/30))))</f>
        <v>7533.5208025000011</v>
      </c>
      <c r="AO98" s="40">
        <f>IF(AO$7="",0,IF(AO$1=MAX($1:$1),$R76-SUM($T98:AN98),IF(AO$1=1,SUMIFS(76:76,$1:$1,"&gt;="&amp;1,$1:$1,"&lt;="&amp;INT(-$N98/30))+(-$N98/30-INT(-$N98/30))*SUMIFS(76:76,$1:$1,INT(-$N98/30)+1),0)+(-$N98/30-INT(-$N98/30))*SUMIFS(76:76,$1:$1,AO$1+INT(-$N98/30)+1)+(INT(-$N98/30)+1--$N98/30)*SUMIFS(76:76,$1:$1,AO$1+INT(-$N98/30))))</f>
        <v>7966.8030749999998</v>
      </c>
      <c r="AP98" s="40">
        <f>IF(AP$7="",0,IF(AP$1=MAX($1:$1),$R76-SUM($T98:AO98),IF(AP$1=1,SUMIFS(76:76,$1:$1,"&gt;="&amp;1,$1:$1,"&lt;="&amp;INT(-$N98/30))+(-$N98/30-INT(-$N98/30))*SUMIFS(76:76,$1:$1,INT(-$N98/30)+1),0)+(-$N98/30-INT(-$N98/30))*SUMIFS(76:76,$1:$1,AP$1+INT(-$N98/30)+1)+(INT(-$N98/30)+1--$N98/30)*SUMIFS(76:76,$1:$1,AP$1+INT(-$N98/30))))</f>
        <v>8414.0621950000004</v>
      </c>
      <c r="AQ98" s="40">
        <f>IF(AQ$7="",0,IF(AQ$1=MAX($1:$1),$R76-SUM($T98:AP98),IF(AQ$1=1,SUMIFS(76:76,$1:$1,"&gt;="&amp;1,$1:$1,"&lt;="&amp;INT(-$N98/30))+(-$N98/30-INT(-$N98/30))*SUMIFS(76:76,$1:$1,INT(-$N98/30)+1),0)+(-$N98/30-INT(-$N98/30))*SUMIFS(76:76,$1:$1,AQ$1+INT(-$N98/30)+1)+(INT(-$N98/30)+1--$N98/30)*SUMIFS(76:76,$1:$1,AQ$1+INT(-$N98/30))))</f>
        <v>8875.2981625000011</v>
      </c>
      <c r="AR98" s="40">
        <f>IF(AR$7="",0,IF(AR$1=MAX($1:$1),$R76-SUM($T98:AQ98),IF(AR$1=1,SUMIFS(76:76,$1:$1,"&gt;="&amp;1,$1:$1,"&lt;="&amp;INT(-$N98/30))+(-$N98/30-INT(-$N98/30))*SUMIFS(76:76,$1:$1,INT(-$N98/30)+1),0)+(-$N98/30-INT(-$N98/30))*SUMIFS(76:76,$1:$1,AR$1+INT(-$N98/30)+1)+(INT(-$N98/30)+1--$N98/30)*SUMIFS(76:76,$1:$1,AR$1+INT(-$N98/30))))</f>
        <v>9350.5109775000001</v>
      </c>
      <c r="AS98" s="40">
        <f>IF(AS$7="",0,IF(AS$1=MAX($1:$1),$R76-SUM($T98:AR98),IF(AS$1=1,SUMIFS(76:76,$1:$1,"&gt;="&amp;1,$1:$1,"&lt;="&amp;INT(-$N98/30))+(-$N98/30-INT(-$N98/30))*SUMIFS(76:76,$1:$1,INT(-$N98/30)+1),0)+(-$N98/30-INT(-$N98/30))*SUMIFS(76:76,$1:$1,AS$1+INT(-$N98/30)+1)+(INT(-$N98/30)+1--$N98/30)*SUMIFS(76:76,$1:$1,AS$1+INT(-$N98/30))))</f>
        <v>20182.567790000001</v>
      </c>
      <c r="AT98" s="40">
        <f>IF(AT$7="",0,IF(AT$1=MAX($1:$1),$R76-SUM($T98:AS98),IF(AT$1=1,SUMIFS(76:76,$1:$1,"&gt;="&amp;1,$1:$1,"&lt;="&amp;INT(-$N98/30))+(-$N98/30-INT(-$N98/30))*SUMIFS(76:76,$1:$1,INT(-$N98/30)+1),0)+(-$N98/30-INT(-$N98/30))*SUMIFS(76:76,$1:$1,AT$1+INT(-$N98/30)+1)+(INT(-$N98/30)+1--$N98/30)*SUMIFS(76:76,$1:$1,AT$1+INT(-$N98/30))))</f>
        <v>0</v>
      </c>
      <c r="AU98" s="40">
        <f>IF(AU$7="",0,IF(AU$1=MAX($1:$1),$R76-SUM($T98:AT98),IF(AU$1=1,SUMIFS(76:76,$1:$1,"&gt;="&amp;1,$1:$1,"&lt;="&amp;INT(-$N98/30))+(-$N98/30-INT(-$N98/30))*SUMIFS(76:76,$1:$1,INT(-$N98/30)+1),0)+(-$N98/30-INT(-$N98/30))*SUMIFS(76:76,$1:$1,AU$1+INT(-$N98/30)+1)+(INT(-$N98/30)+1--$N98/30)*SUMIFS(76:76,$1:$1,AU$1+INT(-$N98/30))))</f>
        <v>0</v>
      </c>
      <c r="AV98" s="40">
        <f>IF(AV$7="",0,IF(AV$1=MAX($1:$1),$R76-SUM($T98:AU98),IF(AV$1=1,SUMIFS(76:76,$1:$1,"&gt;="&amp;1,$1:$1,"&lt;="&amp;INT(-$N98/30))+(-$N98/30-INT(-$N98/30))*SUMIFS(76:76,$1:$1,INT(-$N98/30)+1),0)+(-$N98/30-INT(-$N98/30))*SUMIFS(76:76,$1:$1,AV$1+INT(-$N98/30)+1)+(INT(-$N98/30)+1--$N98/30)*SUMIFS(76:76,$1:$1,AV$1+INT(-$N98/30))))</f>
        <v>0</v>
      </c>
      <c r="AW98" s="40">
        <f>IF(AW$7="",0,IF(AW$1=MAX($1:$1),$R76-SUM($T98:AV98),IF(AW$1=1,SUMIFS(76:76,$1:$1,"&gt;="&amp;1,$1:$1,"&lt;="&amp;INT(-$N98/30))+(-$N98/30-INT(-$N98/30))*SUMIFS(76:76,$1:$1,INT(-$N98/30)+1),0)+(-$N98/30-INT(-$N98/30))*SUMIFS(76:76,$1:$1,AW$1+INT(-$N98/30)+1)+(INT(-$N98/30)+1--$N98/30)*SUMIFS(76:76,$1:$1,AW$1+INT(-$N98/30))))</f>
        <v>0</v>
      </c>
      <c r="AX98" s="40">
        <f>IF(AX$7="",0,IF(AX$1=MAX($1:$1),$R76-SUM($T98:AW98),IF(AX$1=1,SUMIFS(76:76,$1:$1,"&gt;="&amp;1,$1:$1,"&lt;="&amp;INT(-$N98/30))+(-$N98/30-INT(-$N98/30))*SUMIFS(76:76,$1:$1,INT(-$N98/30)+1),0)+(-$N98/30-INT(-$N98/30))*SUMIFS(76:76,$1:$1,AX$1+INT(-$N98/30)+1)+(INT(-$N98/30)+1--$N98/30)*SUMIFS(76:76,$1:$1,AX$1+INT(-$N98/30))))</f>
        <v>0</v>
      </c>
      <c r="AY98" s="40">
        <f>IF(AY$7="",0,IF(AY$1=MAX($1:$1),$R76-SUM($T98:AX98),IF(AY$1=1,SUMIFS(76:76,$1:$1,"&gt;="&amp;1,$1:$1,"&lt;="&amp;INT(-$N98/30))+(-$N98/30-INT(-$N98/30))*SUMIFS(76:76,$1:$1,INT(-$N98/30)+1),0)+(-$N98/30-INT(-$N98/30))*SUMIFS(76:76,$1:$1,AY$1+INT(-$N98/30)+1)+(INT(-$N98/30)+1--$N98/30)*SUMIFS(76:76,$1:$1,AY$1+INT(-$N98/30))))</f>
        <v>0</v>
      </c>
      <c r="AZ98" s="40">
        <f>IF(AZ$7="",0,IF(AZ$1=MAX($1:$1),$R76-SUM($T98:AY98),IF(AZ$1=1,SUMIFS(76:76,$1:$1,"&gt;="&amp;1,$1:$1,"&lt;="&amp;INT(-$N98/30))+(-$N98/30-INT(-$N98/30))*SUMIFS(76:76,$1:$1,INT(-$N98/30)+1),0)+(-$N98/30-INT(-$N98/30))*SUMIFS(76:76,$1:$1,AZ$1+INT(-$N98/30)+1)+(INT(-$N98/30)+1--$N98/30)*SUMIFS(76:76,$1:$1,AZ$1+INT(-$N98/30))))</f>
        <v>0</v>
      </c>
      <c r="BA98" s="40">
        <f>IF(BA$7="",0,IF(BA$1=MAX($1:$1),$R76-SUM($T98:AZ98),IF(BA$1=1,SUMIFS(76:76,$1:$1,"&gt;="&amp;1,$1:$1,"&lt;="&amp;INT(-$N98/30))+(-$N98/30-INT(-$N98/30))*SUMIFS(76:76,$1:$1,INT(-$N98/30)+1),0)+(-$N98/30-INT(-$N98/30))*SUMIFS(76:76,$1:$1,BA$1+INT(-$N98/30)+1)+(INT(-$N98/30)+1--$N98/30)*SUMIFS(76:76,$1:$1,BA$1+INT(-$N98/30))))</f>
        <v>0</v>
      </c>
      <c r="BB98" s="40">
        <f>IF(BB$7="",0,IF(BB$1=MAX($1:$1),$R76-SUM($T98:BA98),IF(BB$1=1,SUMIFS(76:76,$1:$1,"&gt;="&amp;1,$1:$1,"&lt;="&amp;INT(-$N98/30))+(-$N98/30-INT(-$N98/30))*SUMIFS(76:76,$1:$1,INT(-$N98/30)+1),0)+(-$N98/30-INT(-$N98/30))*SUMIFS(76:76,$1:$1,BB$1+INT(-$N98/30)+1)+(INT(-$N98/30)+1--$N98/30)*SUMIFS(76:76,$1:$1,BB$1+INT(-$N98/30))))</f>
        <v>0</v>
      </c>
      <c r="BC98" s="40">
        <f>IF(BC$7="",0,IF(BC$1=MAX($1:$1),$R76-SUM($T98:BB98),IF(BC$1=1,SUMIFS(76:76,$1:$1,"&gt;="&amp;1,$1:$1,"&lt;="&amp;INT(-$N98/30))+(-$N98/30-INT(-$N98/30))*SUMIFS(76:76,$1:$1,INT(-$N98/30)+1),0)+(-$N98/30-INT(-$N98/30))*SUMIFS(76:76,$1:$1,BC$1+INT(-$N98/30)+1)+(INT(-$N98/30)+1--$N98/30)*SUMIFS(76:76,$1:$1,BC$1+INT(-$N98/30))))</f>
        <v>0</v>
      </c>
      <c r="BD98" s="40">
        <f>IF(BD$7="",0,IF(BD$1=MAX($1:$1),$R76-SUM($T98:BC98),IF(BD$1=1,SUMIFS(76:76,$1:$1,"&gt;="&amp;1,$1:$1,"&lt;="&amp;INT(-$N98/30))+(-$N98/30-INT(-$N98/30))*SUMIFS(76:76,$1:$1,INT(-$N98/30)+1),0)+(-$N98/30-INT(-$N98/30))*SUMIFS(76:76,$1:$1,BD$1+INT(-$N98/30)+1)+(INT(-$N98/30)+1--$N98/30)*SUMIFS(76:76,$1:$1,BD$1+INT(-$N98/30))))</f>
        <v>0</v>
      </c>
      <c r="BE98" s="40">
        <f>IF(BE$7="",0,IF(BE$1=MAX($1:$1),$R76-SUM($T98:BD98),IF(BE$1=1,SUMIFS(76:76,$1:$1,"&gt;="&amp;1,$1:$1,"&lt;="&amp;INT(-$N98/30))+(-$N98/30-INT(-$N98/30))*SUMIFS(76:76,$1:$1,INT(-$N98/30)+1),0)+(-$N98/30-INT(-$N98/30))*SUMIFS(76:76,$1:$1,BE$1+INT(-$N98/30)+1)+(INT(-$N98/30)+1--$N98/30)*SUMIFS(76:76,$1:$1,BE$1+INT(-$N98/30))))</f>
        <v>0</v>
      </c>
      <c r="BF98" s="40">
        <f>IF(BF$7="",0,IF(BF$1=MAX($1:$1),$R76-SUM($T98:BE98),IF(BF$1=1,SUMIFS(76:76,$1:$1,"&gt;="&amp;1,$1:$1,"&lt;="&amp;INT(-$N98/30))+(-$N98/30-INT(-$N98/30))*SUMIFS(76:76,$1:$1,INT(-$N98/30)+1),0)+(-$N98/30-INT(-$N98/30))*SUMIFS(76:76,$1:$1,BF$1+INT(-$N98/30)+1)+(INT(-$N98/30)+1--$N98/30)*SUMIFS(76:76,$1:$1,BF$1+INT(-$N98/30))))</f>
        <v>0</v>
      </c>
      <c r="BG98" s="40">
        <f>IF(BG$7="",0,IF(BG$1=MAX($1:$1),$R76-SUM($T98:BF98),IF(BG$1=1,SUMIFS(76:76,$1:$1,"&gt;="&amp;1,$1:$1,"&lt;="&amp;INT(-$N98/30))+(-$N98/30-INT(-$N98/30))*SUMIFS(76:76,$1:$1,INT(-$N98/30)+1),0)+(-$N98/30-INT(-$N98/30))*SUMIFS(76:76,$1:$1,BG$1+INT(-$N98/30)+1)+(INT(-$N98/30)+1--$N98/30)*SUMIFS(76:76,$1:$1,BG$1+INT(-$N98/30))))</f>
        <v>0</v>
      </c>
      <c r="BH98" s="40">
        <f>IF(BH$7="",0,IF(BH$1=MAX($1:$1),$R76-SUM($T98:BG98),IF(BH$1=1,SUMIFS(76:76,$1:$1,"&gt;="&amp;1,$1:$1,"&lt;="&amp;INT(-$N98/30))+(-$N98/30-INT(-$N98/30))*SUMIFS(76:76,$1:$1,INT(-$N98/30)+1),0)+(-$N98/30-INT(-$N98/30))*SUMIFS(76:76,$1:$1,BH$1+INT(-$N98/30)+1)+(INT(-$N98/30)+1--$N98/30)*SUMIFS(76:76,$1:$1,BH$1+INT(-$N98/30))))</f>
        <v>0</v>
      </c>
      <c r="BI98" s="40">
        <f>IF(BI$7="",0,IF(BI$1=MAX($1:$1),$R76-SUM($T98:BH98),IF(BI$1=1,SUMIFS(76:76,$1:$1,"&gt;="&amp;1,$1:$1,"&lt;="&amp;INT(-$N98/30))+(-$N98/30-INT(-$N98/30))*SUMIFS(76:76,$1:$1,INT(-$N98/30)+1),0)+(-$N98/30-INT(-$N98/30))*SUMIFS(76:76,$1:$1,BI$1+INT(-$N98/30)+1)+(INT(-$N98/30)+1--$N98/30)*SUMIFS(76:76,$1:$1,BI$1+INT(-$N98/30))))</f>
        <v>0</v>
      </c>
      <c r="BJ98" s="40">
        <f>IF(BJ$7="",0,IF(BJ$1=MAX($1:$1),$R76-SUM($T98:BI98),IF(BJ$1=1,SUMIFS(76:76,$1:$1,"&gt;="&amp;1,$1:$1,"&lt;="&amp;INT(-$N98/30))+(-$N98/30-INT(-$N98/30))*SUMIFS(76:76,$1:$1,INT(-$N98/30)+1),0)+(-$N98/30-INT(-$N98/30))*SUMIFS(76:76,$1:$1,BJ$1+INT(-$N98/30)+1)+(INT(-$N98/30)+1--$N98/30)*SUMIFS(76:76,$1:$1,BJ$1+INT(-$N98/30))))</f>
        <v>0</v>
      </c>
      <c r="BK98" s="40">
        <f>IF(BK$7="",0,IF(BK$1=MAX($1:$1),$R76-SUM($T98:BJ98),IF(BK$1=1,SUMIFS(76:76,$1:$1,"&gt;="&amp;1,$1:$1,"&lt;="&amp;INT(-$N98/30))+(-$N98/30-INT(-$N98/30))*SUMIFS(76:76,$1:$1,INT(-$N98/30)+1),0)+(-$N98/30-INT(-$N98/30))*SUMIFS(76:76,$1:$1,BK$1+INT(-$N98/30)+1)+(INT(-$N98/30)+1--$N98/30)*SUMIFS(76:76,$1:$1,BK$1+INT(-$N98/30))))</f>
        <v>0</v>
      </c>
      <c r="BL98" s="40">
        <f>IF(BL$7="",0,IF(BL$1=MAX($1:$1),$R76-SUM($T98:BK98),IF(BL$1=1,SUMIFS(76:76,$1:$1,"&gt;="&amp;1,$1:$1,"&lt;="&amp;INT(-$N98/30))+(-$N98/30-INT(-$N98/30))*SUMIFS(76:76,$1:$1,INT(-$N98/30)+1),0)+(-$N98/30-INT(-$N98/30))*SUMIFS(76:76,$1:$1,BL$1+INT(-$N98/30)+1)+(INT(-$N98/30)+1--$N98/30)*SUMIFS(76:76,$1:$1,BL$1+INT(-$N98/30))))</f>
        <v>0</v>
      </c>
      <c r="BM98" s="40">
        <f>IF(BM$7="",0,IF(BM$1=MAX($1:$1),$R76-SUM($T98:BL98),IF(BM$1=1,SUMIFS(76:76,$1:$1,"&gt;="&amp;1,$1:$1,"&lt;="&amp;INT(-$N98/30))+(-$N98/30-INT(-$N98/30))*SUMIFS(76:76,$1:$1,INT(-$N98/30)+1),0)+(-$N98/30-INT(-$N98/30))*SUMIFS(76:76,$1:$1,BM$1+INT(-$N98/30)+1)+(INT(-$N98/30)+1--$N98/30)*SUMIFS(76:76,$1:$1,BM$1+INT(-$N98/30))))</f>
        <v>0</v>
      </c>
      <c r="BN98" s="40">
        <f>IF(BN$7="",0,IF(BN$1=MAX($1:$1),$R76-SUM($T98:BM98),IF(BN$1=1,SUMIFS(76:76,$1:$1,"&gt;="&amp;1,$1:$1,"&lt;="&amp;INT(-$N98/30))+(-$N98/30-INT(-$N98/30))*SUMIFS(76:76,$1:$1,INT(-$N98/30)+1),0)+(-$N98/30-INT(-$N98/30))*SUMIFS(76:76,$1:$1,BN$1+INT(-$N98/30)+1)+(INT(-$N98/30)+1--$N98/30)*SUMIFS(76:76,$1:$1,BN$1+INT(-$N98/30))))</f>
        <v>0</v>
      </c>
      <c r="BO98" s="40">
        <f>IF(BO$7="",0,IF(BO$1=MAX($1:$1),$R76-SUM($T98:BN98),IF(BO$1=1,SUMIFS(76:76,$1:$1,"&gt;="&amp;1,$1:$1,"&lt;="&amp;INT(-$N98/30))+(-$N98/30-INT(-$N98/30))*SUMIFS(76:76,$1:$1,INT(-$N98/30)+1),0)+(-$N98/30-INT(-$N98/30))*SUMIFS(76:76,$1:$1,BO$1+INT(-$N98/30)+1)+(INT(-$N98/30)+1--$N98/30)*SUMIFS(76:76,$1:$1,BO$1+INT(-$N98/30))))</f>
        <v>0</v>
      </c>
      <c r="BP98" s="40">
        <f>IF(BP$7="",0,IF(BP$1=MAX($1:$1),$R76-SUM($T98:BO98),IF(BP$1=1,SUMIFS(76:76,$1:$1,"&gt;="&amp;1,$1:$1,"&lt;="&amp;INT(-$N98/30))+(-$N98/30-INT(-$N98/30))*SUMIFS(76:76,$1:$1,INT(-$N98/30)+1),0)+(-$N98/30-INT(-$N98/30))*SUMIFS(76:76,$1:$1,BP$1+INT(-$N98/30)+1)+(INT(-$N98/30)+1--$N98/30)*SUMIFS(76:76,$1:$1,BP$1+INT(-$N98/30))))</f>
        <v>0</v>
      </c>
      <c r="BQ98" s="40">
        <f>IF(BQ$7="",0,IF(BQ$1=MAX($1:$1),$R76-SUM($T98:BP98),IF(BQ$1=1,SUMIFS(76:76,$1:$1,"&gt;="&amp;1,$1:$1,"&lt;="&amp;INT(-$N98/30))+(-$N98/30-INT(-$N98/30))*SUMIFS(76:76,$1:$1,INT(-$N98/30)+1),0)+(-$N98/30-INT(-$N98/30))*SUMIFS(76:76,$1:$1,BQ$1+INT(-$N98/30)+1)+(INT(-$N98/30)+1--$N98/30)*SUMIFS(76:76,$1:$1,BQ$1+INT(-$N98/30))))</f>
        <v>0</v>
      </c>
      <c r="BR98" s="40">
        <f>IF(BR$7="",0,IF(BR$1=MAX($1:$1),$R76-SUM($T98:BQ98),IF(BR$1=1,SUMIFS(76:76,$1:$1,"&gt;="&amp;1,$1:$1,"&lt;="&amp;INT(-$N98/30))+(-$N98/30-INT(-$N98/30))*SUMIFS(76:76,$1:$1,INT(-$N98/30)+1),0)+(-$N98/30-INT(-$N98/30))*SUMIFS(76:76,$1:$1,BR$1+INT(-$N98/30)+1)+(INT(-$N98/30)+1--$N98/30)*SUMIFS(76:76,$1:$1,BR$1+INT(-$N98/30))))</f>
        <v>0</v>
      </c>
      <c r="BS98" s="40">
        <f>IF(BS$7="",0,IF(BS$1=MAX($1:$1),$R76-SUM($T98:BR98),IF(BS$1=1,SUMIFS(76:76,$1:$1,"&gt;="&amp;1,$1:$1,"&lt;="&amp;INT(-$N98/30))+(-$N98/30-INT(-$N98/30))*SUMIFS(76:76,$1:$1,INT(-$N98/30)+1),0)+(-$N98/30-INT(-$N98/30))*SUMIFS(76:76,$1:$1,BS$1+INT(-$N98/30)+1)+(INT(-$N98/30)+1--$N98/30)*SUMIFS(76:76,$1:$1,BS$1+INT(-$N98/30))))</f>
        <v>0</v>
      </c>
      <c r="BT98" s="40">
        <f>IF(BT$7="",0,IF(BT$1=MAX($1:$1),$R76-SUM($T98:BS98),IF(BT$1=1,SUMIFS(76:76,$1:$1,"&gt;="&amp;1,$1:$1,"&lt;="&amp;INT(-$N98/30))+(-$N98/30-INT(-$N98/30))*SUMIFS(76:76,$1:$1,INT(-$N98/30)+1),0)+(-$N98/30-INT(-$N98/30))*SUMIFS(76:76,$1:$1,BT$1+INT(-$N98/30)+1)+(INT(-$N98/30)+1--$N98/30)*SUMIFS(76:76,$1:$1,BT$1+INT(-$N98/30))))</f>
        <v>0</v>
      </c>
      <c r="BU98" s="40">
        <f>IF(BU$7="",0,IF(BU$1=MAX($1:$1),$R76-SUM($T98:BT98),IF(BU$1=1,SUMIFS(76:76,$1:$1,"&gt;="&amp;1,$1:$1,"&lt;="&amp;INT(-$N98/30))+(-$N98/30-INT(-$N98/30))*SUMIFS(76:76,$1:$1,INT(-$N98/30)+1),0)+(-$N98/30-INT(-$N98/30))*SUMIFS(76:76,$1:$1,BU$1+INT(-$N98/30)+1)+(INT(-$N98/30)+1--$N98/30)*SUMIFS(76:76,$1:$1,BU$1+INT(-$N98/30))))</f>
        <v>0</v>
      </c>
      <c r="BV98" s="40">
        <f>IF(BV$7="",0,IF(BV$1=MAX($1:$1),$R76-SUM($T98:BU98),IF(BV$1=1,SUMIFS(76:76,$1:$1,"&gt;="&amp;1,$1:$1,"&lt;="&amp;INT(-$N98/30))+(-$N98/30-INT(-$N98/30))*SUMIFS(76:76,$1:$1,INT(-$N98/30)+1),0)+(-$N98/30-INT(-$N98/30))*SUMIFS(76:76,$1:$1,BV$1+INT(-$N98/30)+1)+(INT(-$N98/30)+1--$N98/30)*SUMIFS(76:76,$1:$1,BV$1+INT(-$N98/30))))</f>
        <v>0</v>
      </c>
      <c r="BW98" s="40">
        <f>IF(BW$7="",0,IF(BW$1=MAX($1:$1),$R76-SUM($T98:BV98),IF(BW$1=1,SUMIFS(76:76,$1:$1,"&gt;="&amp;1,$1:$1,"&lt;="&amp;INT(-$N98/30))+(-$N98/30-INT(-$N98/30))*SUMIFS(76:76,$1:$1,INT(-$N98/30)+1),0)+(-$N98/30-INT(-$N98/30))*SUMIFS(76:76,$1:$1,BW$1+INT(-$N98/30)+1)+(INT(-$N98/30)+1--$N98/30)*SUMIFS(76:76,$1:$1,BW$1+INT(-$N98/30))))</f>
        <v>0</v>
      </c>
      <c r="BX98" s="40">
        <f>IF(BX$7="",0,IF(BX$1=MAX($1:$1),$R76-SUM($T98:BW98),IF(BX$1=1,SUMIFS(76:76,$1:$1,"&gt;="&amp;1,$1:$1,"&lt;="&amp;INT(-$N98/30))+(-$N98/30-INT(-$N98/30))*SUMIFS(76:76,$1:$1,INT(-$N98/30)+1),0)+(-$N98/30-INT(-$N98/30))*SUMIFS(76:76,$1:$1,BX$1+INT(-$N98/30)+1)+(INT(-$N98/30)+1--$N98/30)*SUMIFS(76:76,$1:$1,BX$1+INT(-$N98/30))))</f>
        <v>0</v>
      </c>
      <c r="BY98" s="40">
        <f>IF(BY$7="",0,IF(BY$1=MAX($1:$1),$R76-SUM($T98:BX98),IF(BY$1=1,SUMIFS(76:76,$1:$1,"&gt;="&amp;1,$1:$1,"&lt;="&amp;INT(-$N98/30))+(-$N98/30-INT(-$N98/30))*SUMIFS(76:76,$1:$1,INT(-$N98/30)+1),0)+(-$N98/30-INT(-$N98/30))*SUMIFS(76:76,$1:$1,BY$1+INT(-$N98/30)+1)+(INT(-$N98/30)+1--$N98/30)*SUMIFS(76:76,$1:$1,BY$1+INT(-$N98/30))))</f>
        <v>0</v>
      </c>
      <c r="BZ98" s="40">
        <f>IF(BZ$7="",0,IF(BZ$1=MAX($1:$1),$R76-SUM($T98:BY98),IF(BZ$1=1,SUMIFS(76:76,$1:$1,"&gt;="&amp;1,$1:$1,"&lt;="&amp;INT(-$N98/30))+(-$N98/30-INT(-$N98/30))*SUMIFS(76:76,$1:$1,INT(-$N98/30)+1),0)+(-$N98/30-INT(-$N98/30))*SUMIFS(76:76,$1:$1,BZ$1+INT(-$N98/30)+1)+(INT(-$N98/30)+1--$N98/30)*SUMIFS(76:76,$1:$1,BZ$1+INT(-$N98/30))))</f>
        <v>0</v>
      </c>
      <c r="CA98" s="40">
        <f>IF(CA$7="",0,IF(CA$1=MAX($1:$1),$R76-SUM($T98:BZ98),IF(CA$1=1,SUMIFS(76:76,$1:$1,"&gt;="&amp;1,$1:$1,"&lt;="&amp;INT(-$N98/30))+(-$N98/30-INT(-$N98/30))*SUMIFS(76:76,$1:$1,INT(-$N98/30)+1),0)+(-$N98/30-INT(-$N98/30))*SUMIFS(76:76,$1:$1,CA$1+INT(-$N98/30)+1)+(INT(-$N98/30)+1--$N98/30)*SUMIFS(76:76,$1:$1,CA$1+INT(-$N98/30))))</f>
        <v>0</v>
      </c>
      <c r="CB98" s="40">
        <f>IF(CB$7="",0,IF(CB$1=MAX($1:$1),$R76-SUM($T98:CA98),IF(CB$1=1,SUMIFS(76:76,$1:$1,"&gt;="&amp;1,$1:$1,"&lt;="&amp;INT(-$N98/30))+(-$N98/30-INT(-$N98/30))*SUMIFS(76:76,$1:$1,INT(-$N98/30)+1),0)+(-$N98/30-INT(-$N98/30))*SUMIFS(76:76,$1:$1,CB$1+INT(-$N98/30)+1)+(INT(-$N98/30)+1--$N98/30)*SUMIFS(76:76,$1:$1,CB$1+INT(-$N98/30))))</f>
        <v>0</v>
      </c>
      <c r="CC98" s="40">
        <f>IF(CC$7="",0,IF(CC$1=MAX($1:$1),$R76-SUM($T98:CB98),IF(CC$1=1,SUMIFS(76:76,$1:$1,"&gt;="&amp;1,$1:$1,"&lt;="&amp;INT(-$N98/30))+(-$N98/30-INT(-$N98/30))*SUMIFS(76:76,$1:$1,INT(-$N98/30)+1),0)+(-$N98/30-INT(-$N98/30))*SUMIFS(76:76,$1:$1,CC$1+INT(-$N98/30)+1)+(INT(-$N98/30)+1--$N98/30)*SUMIFS(76:76,$1:$1,CC$1+INT(-$N98/30))))</f>
        <v>0</v>
      </c>
      <c r="CD98" s="40">
        <f>IF(CD$7="",0,IF(CD$1=MAX($1:$1),$R76-SUM($T98:CC98),IF(CD$1=1,SUMIFS(76:76,$1:$1,"&gt;="&amp;1,$1:$1,"&lt;="&amp;INT(-$N98/30))+(-$N98/30-INT(-$N98/30))*SUMIFS(76:76,$1:$1,INT(-$N98/30)+1),0)+(-$N98/30-INT(-$N98/30))*SUMIFS(76:76,$1:$1,CD$1+INT(-$N98/30)+1)+(INT(-$N98/30)+1--$N98/30)*SUMIFS(76:76,$1:$1,CD$1+INT(-$N98/30))))</f>
        <v>0</v>
      </c>
      <c r="CE98" s="40">
        <f>IF(CE$7="",0,IF(CE$1=MAX($1:$1),$R76-SUM($T98:CD98),IF(CE$1=1,SUMIFS(76:76,$1:$1,"&gt;="&amp;1,$1:$1,"&lt;="&amp;INT(-$N98/30))+(-$N98/30-INT(-$N98/30))*SUMIFS(76:76,$1:$1,INT(-$N98/30)+1),0)+(-$N98/30-INT(-$N98/30))*SUMIFS(76:76,$1:$1,CE$1+INT(-$N98/30)+1)+(INT(-$N98/30)+1--$N98/30)*SUMIFS(76:76,$1:$1,CE$1+INT(-$N98/30))))</f>
        <v>0</v>
      </c>
      <c r="CF98" s="40">
        <f>IF(CF$7="",0,IF(CF$1=MAX($1:$1),$R76-SUM($T98:CE98),IF(CF$1=1,SUMIFS(76:76,$1:$1,"&gt;="&amp;1,$1:$1,"&lt;="&amp;INT(-$N98/30))+(-$N98/30-INT(-$N98/30))*SUMIFS(76:76,$1:$1,INT(-$N98/30)+1),0)+(-$N98/30-INT(-$N98/30))*SUMIFS(76:76,$1:$1,CF$1+INT(-$N98/30)+1)+(INT(-$N98/30)+1--$N98/30)*SUMIFS(76:76,$1:$1,CF$1+INT(-$N98/30))))</f>
        <v>0</v>
      </c>
      <c r="CG98" s="40">
        <f>IF(CG$7="",0,IF(CG$1=MAX($1:$1),$R76-SUM($T98:CF98),IF(CG$1=1,SUMIFS(76:76,$1:$1,"&gt;="&amp;1,$1:$1,"&lt;="&amp;INT(-$N98/30))+(-$N98/30-INT(-$N98/30))*SUMIFS(76:76,$1:$1,INT(-$N98/30)+1),0)+(-$N98/30-INT(-$N98/30))*SUMIFS(76:76,$1:$1,CG$1+INT(-$N98/30)+1)+(INT(-$N98/30)+1--$N98/30)*SUMIFS(76:76,$1:$1,CG$1+INT(-$N98/30))))</f>
        <v>0</v>
      </c>
      <c r="CH98" s="40">
        <f>IF(CH$7="",0,IF(CH$1=MAX($1:$1),$R76-SUM($T98:CG98),IF(CH$1=1,SUMIFS(76:76,$1:$1,"&gt;="&amp;1,$1:$1,"&lt;="&amp;INT(-$N98/30))+(-$N98/30-INT(-$N98/30))*SUMIFS(76:76,$1:$1,INT(-$N98/30)+1),0)+(-$N98/30-INT(-$N98/30))*SUMIFS(76:76,$1:$1,CH$1+INT(-$N98/30)+1)+(INT(-$N98/30)+1--$N98/30)*SUMIFS(76:76,$1:$1,CH$1+INT(-$N98/30))))</f>
        <v>0</v>
      </c>
      <c r="CI98" s="40">
        <f>IF(CI$7="",0,IF(CI$1=MAX($1:$1),$R76-SUM($T98:CH98),IF(CI$1=1,SUMIFS(76:76,$1:$1,"&gt;="&amp;1,$1:$1,"&lt;="&amp;INT(-$N98/30))+(-$N98/30-INT(-$N98/30))*SUMIFS(76:76,$1:$1,INT(-$N98/30)+1),0)+(-$N98/30-INT(-$N98/30))*SUMIFS(76:76,$1:$1,CI$1+INT(-$N98/30)+1)+(INT(-$N98/30)+1--$N98/30)*SUMIFS(76:76,$1:$1,CI$1+INT(-$N98/30))))</f>
        <v>0</v>
      </c>
      <c r="CJ98" s="40">
        <f>IF(CJ$7="",0,IF(CJ$1=MAX($1:$1),$R76-SUM($T98:CI98),IF(CJ$1=1,SUMIFS(76:76,$1:$1,"&gt;="&amp;1,$1:$1,"&lt;="&amp;INT(-$N98/30))+(-$N98/30-INT(-$N98/30))*SUMIFS(76:76,$1:$1,INT(-$N98/30)+1),0)+(-$N98/30-INT(-$N98/30))*SUMIFS(76:76,$1:$1,CJ$1+INT(-$N98/30)+1)+(INT(-$N98/30)+1--$N98/30)*SUMIFS(76:76,$1:$1,CJ$1+INT(-$N98/30))))</f>
        <v>0</v>
      </c>
      <c r="CK98" s="40">
        <f>IF(CK$7="",0,IF(CK$1=MAX($1:$1),$R76-SUM($T98:CJ98),IF(CK$1=1,SUMIFS(76:76,$1:$1,"&gt;="&amp;1,$1:$1,"&lt;="&amp;INT(-$N98/30))+(-$N98/30-INT(-$N98/30))*SUMIFS(76:76,$1:$1,INT(-$N98/30)+1),0)+(-$N98/30-INT(-$N98/30))*SUMIFS(76:76,$1:$1,CK$1+INT(-$N98/30)+1)+(INT(-$N98/30)+1--$N98/30)*SUMIFS(76:76,$1:$1,CK$1+INT(-$N98/30))))</f>
        <v>0</v>
      </c>
      <c r="CL98" s="40">
        <f>IF(CL$7="",0,IF(CL$1=MAX($1:$1),$R76-SUM($T98:CK98),IF(CL$1=1,SUMIFS(76:76,$1:$1,"&gt;="&amp;1,$1:$1,"&lt;="&amp;INT(-$N98/30))+(-$N98/30-INT(-$N98/30))*SUMIFS(76:76,$1:$1,INT(-$N98/30)+1),0)+(-$N98/30-INT(-$N98/30))*SUMIFS(76:76,$1:$1,CL$1+INT(-$N98/30)+1)+(INT(-$N98/30)+1--$N98/30)*SUMIFS(76:76,$1:$1,CL$1+INT(-$N98/30))))</f>
        <v>0</v>
      </c>
      <c r="CM98" s="40">
        <f>IF(CM$7="",0,IF(CM$1=MAX($1:$1),$R76-SUM($T98:CL98),IF(CM$1=1,SUMIFS(76:76,$1:$1,"&gt;="&amp;1,$1:$1,"&lt;="&amp;INT(-$N98/30))+(-$N98/30-INT(-$N98/30))*SUMIFS(76:76,$1:$1,INT(-$N98/30)+1),0)+(-$N98/30-INT(-$N98/30))*SUMIFS(76:76,$1:$1,CM$1+INT(-$N98/30)+1)+(INT(-$N98/30)+1--$N98/30)*SUMIFS(76:76,$1:$1,CM$1+INT(-$N98/30))))</f>
        <v>0</v>
      </c>
      <c r="CN98" s="40">
        <f>IF(CN$7="",0,IF(CN$1=MAX($1:$1),$R76-SUM($T98:CM98),IF(CN$1=1,SUMIFS(76:76,$1:$1,"&gt;="&amp;1,$1:$1,"&lt;="&amp;INT(-$N98/30))+(-$N98/30-INT(-$N98/30))*SUMIFS(76:76,$1:$1,INT(-$N98/30)+1),0)+(-$N98/30-INT(-$N98/30))*SUMIFS(76:76,$1:$1,CN$1+INT(-$N98/30)+1)+(INT(-$N98/30)+1--$N98/30)*SUMIFS(76:76,$1:$1,CN$1+INT(-$N98/30))))</f>
        <v>0</v>
      </c>
      <c r="CO98" s="40">
        <f>IF(CO$7="",0,IF(CO$1=MAX($1:$1),$R76-SUM($T98:CN98),IF(CO$1=1,SUMIFS(76:76,$1:$1,"&gt;="&amp;1,$1:$1,"&lt;="&amp;INT(-$N98/30))+(-$N98/30-INT(-$N98/30))*SUMIFS(76:76,$1:$1,INT(-$N98/30)+1),0)+(-$N98/30-INT(-$N98/30))*SUMIFS(76:76,$1:$1,CO$1+INT(-$N98/30)+1)+(INT(-$N98/30)+1--$N98/30)*SUMIFS(76:76,$1:$1,CO$1+INT(-$N98/30))))</f>
        <v>0</v>
      </c>
      <c r="CP98" s="40">
        <f>IF(CP$7="",0,IF(CP$1=MAX($1:$1),$R76-SUM($T98:CO98),IF(CP$1=1,SUMIFS(76:76,$1:$1,"&gt;="&amp;1,$1:$1,"&lt;="&amp;INT(-$N98/30))+(-$N98/30-INT(-$N98/30))*SUMIFS(76:76,$1:$1,INT(-$N98/30)+1),0)+(-$N98/30-INT(-$N98/30))*SUMIFS(76:76,$1:$1,CP$1+INT(-$N98/30)+1)+(INT(-$N98/30)+1--$N98/30)*SUMIFS(76:76,$1:$1,CP$1+INT(-$N98/30))))</f>
        <v>0</v>
      </c>
      <c r="CQ98" s="40">
        <f>IF(CQ$7="",0,IF(CQ$1=MAX($1:$1),$R76-SUM($T98:CP98),IF(CQ$1=1,SUMIFS(76:76,$1:$1,"&gt;="&amp;1,$1:$1,"&lt;="&amp;INT(-$N98/30))+(-$N98/30-INT(-$N98/30))*SUMIFS(76:76,$1:$1,INT(-$N98/30)+1),0)+(-$N98/30-INT(-$N98/30))*SUMIFS(76:76,$1:$1,CQ$1+INT(-$N98/30)+1)+(INT(-$N98/30)+1--$N98/30)*SUMIFS(76:76,$1:$1,CQ$1+INT(-$N98/30))))</f>
        <v>0</v>
      </c>
      <c r="CR98" s="40">
        <f>IF(CR$7="",0,IF(CR$1=MAX($1:$1),$R76-SUM($T98:CQ98),IF(CR$1=1,SUMIFS(76:76,$1:$1,"&gt;="&amp;1,$1:$1,"&lt;="&amp;INT(-$N98/30))+(-$N98/30-INT(-$N98/30))*SUMIFS(76:76,$1:$1,INT(-$N98/30)+1),0)+(-$N98/30-INT(-$N98/30))*SUMIFS(76:76,$1:$1,CR$1+INT(-$N98/30)+1)+(INT(-$N98/30)+1--$N98/30)*SUMIFS(76:76,$1:$1,CR$1+INT(-$N98/30))))</f>
        <v>0</v>
      </c>
      <c r="CS98" s="40">
        <f>IF(CS$7="",0,IF(CS$1=MAX($1:$1),$R76-SUM($T98:CR98),IF(CS$1=1,SUMIFS(76:76,$1:$1,"&gt;="&amp;1,$1:$1,"&lt;="&amp;INT(-$N98/30))+(-$N98/30-INT(-$N98/30))*SUMIFS(76:76,$1:$1,INT(-$N98/30)+1),0)+(-$N98/30-INT(-$N98/30))*SUMIFS(76:76,$1:$1,CS$1+INT(-$N98/30)+1)+(INT(-$N98/30)+1--$N98/30)*SUMIFS(76:76,$1:$1,CS$1+INT(-$N98/30))))</f>
        <v>0</v>
      </c>
      <c r="CT98" s="40">
        <f>IF(CT$7="",0,IF(CT$1=MAX($1:$1),$R76-SUM($T98:CS98),IF(CT$1=1,SUMIFS(76:76,$1:$1,"&gt;="&amp;1,$1:$1,"&lt;="&amp;INT(-$N98/30))+(-$N98/30-INT(-$N98/30))*SUMIFS(76:76,$1:$1,INT(-$N98/30)+1),0)+(-$N98/30-INT(-$N98/30))*SUMIFS(76:76,$1:$1,CT$1+INT(-$N98/30)+1)+(INT(-$N98/30)+1--$N98/30)*SUMIFS(76:76,$1:$1,CT$1+INT(-$N98/30))))</f>
        <v>0</v>
      </c>
      <c r="CU98" s="40">
        <f>IF(CU$7="",0,IF(CU$1=MAX($1:$1),$R76-SUM($T98:CT98),IF(CU$1=1,SUMIFS(76:76,$1:$1,"&gt;="&amp;1,$1:$1,"&lt;="&amp;INT(-$N98/30))+(-$N98/30-INT(-$N98/30))*SUMIFS(76:76,$1:$1,INT(-$N98/30)+1),0)+(-$N98/30-INT(-$N98/30))*SUMIFS(76:76,$1:$1,CU$1+INT(-$N98/30)+1)+(INT(-$N98/30)+1--$N98/30)*SUMIFS(76:76,$1:$1,CU$1+INT(-$N98/30))))</f>
        <v>0</v>
      </c>
      <c r="CV98" s="40">
        <f>IF(CV$7="",0,IF(CV$1=MAX($1:$1),$R76-SUM($T98:CU98),IF(CV$1=1,SUMIFS(76:76,$1:$1,"&gt;="&amp;1,$1:$1,"&lt;="&amp;INT(-$N98/30))+(-$N98/30-INT(-$N98/30))*SUMIFS(76:76,$1:$1,INT(-$N98/30)+1),0)+(-$N98/30-INT(-$N98/30))*SUMIFS(76:76,$1:$1,CV$1+INT(-$N98/30)+1)+(INT(-$N98/30)+1--$N98/30)*SUMIFS(76:76,$1:$1,CV$1+INT(-$N98/30))))</f>
        <v>0</v>
      </c>
      <c r="CW98" s="40">
        <f>IF(CW$7="",0,IF(CW$1=MAX($1:$1),$R76-SUM($T98:CV98),IF(CW$1=1,SUMIFS(76:76,$1:$1,"&gt;="&amp;1,$1:$1,"&lt;="&amp;INT(-$N98/30))+(-$N98/30-INT(-$N98/30))*SUMIFS(76:76,$1:$1,INT(-$N98/30)+1),0)+(-$N98/30-INT(-$N98/30))*SUMIFS(76:76,$1:$1,CW$1+INT(-$N98/30)+1)+(INT(-$N98/30)+1--$N98/30)*SUMIFS(76:76,$1:$1,CW$1+INT(-$N98/30))))</f>
        <v>0</v>
      </c>
      <c r="CX98" s="40">
        <f>IF(CX$7="",0,IF(CX$1=MAX($1:$1),$R76-SUM($T98:CW98),IF(CX$1=1,SUMIFS(76:76,$1:$1,"&gt;="&amp;1,$1:$1,"&lt;="&amp;INT(-$N98/30))+(-$N98/30-INT(-$N98/30))*SUMIFS(76:76,$1:$1,INT(-$N98/30)+1),0)+(-$N98/30-INT(-$N98/30))*SUMIFS(76:76,$1:$1,CX$1+INT(-$N98/30)+1)+(INT(-$N98/30)+1--$N98/30)*SUMIFS(76:76,$1:$1,CX$1+INT(-$N98/30))))</f>
        <v>0</v>
      </c>
      <c r="CY98" s="40">
        <f>IF(CY$7="",0,IF(CY$1=MAX($1:$1),$R76-SUM($T98:CX98),IF(CY$1=1,SUMIFS(76:76,$1:$1,"&gt;="&amp;1,$1:$1,"&lt;="&amp;INT(-$N98/30))+(-$N98/30-INT(-$N98/30))*SUMIFS(76:76,$1:$1,INT(-$N98/30)+1),0)+(-$N98/30-INT(-$N98/30))*SUMIFS(76:76,$1:$1,CY$1+INT(-$N98/30)+1)+(INT(-$N98/30)+1--$N98/30)*SUMIFS(76:76,$1:$1,CY$1+INT(-$N98/30))))</f>
        <v>0</v>
      </c>
      <c r="CZ98" s="40">
        <f>IF(CZ$7="",0,IF(CZ$1=MAX($1:$1),$R76-SUM($T98:CY98),IF(CZ$1=1,SUMIFS(76:76,$1:$1,"&gt;="&amp;1,$1:$1,"&lt;="&amp;INT(-$N98/30))+(-$N98/30-INT(-$N98/30))*SUMIFS(76:76,$1:$1,INT(-$N98/30)+1),0)+(-$N98/30-INT(-$N98/30))*SUMIFS(76:76,$1:$1,CZ$1+INT(-$N98/30)+1)+(INT(-$N98/30)+1--$N98/30)*SUMIFS(76:76,$1:$1,CZ$1+INT(-$N98/30))))</f>
        <v>0</v>
      </c>
      <c r="DA98" s="40">
        <f>IF(DA$7="",0,IF(DA$1=MAX($1:$1),$R76-SUM($T98:CZ98),IF(DA$1=1,SUMIFS(76:76,$1:$1,"&gt;="&amp;1,$1:$1,"&lt;="&amp;INT(-$N98/30))+(-$N98/30-INT(-$N98/30))*SUMIFS(76:76,$1:$1,INT(-$N98/30)+1),0)+(-$N98/30-INT(-$N98/30))*SUMIFS(76:76,$1:$1,DA$1+INT(-$N98/30)+1)+(INT(-$N98/30)+1--$N98/30)*SUMIFS(76:76,$1:$1,DA$1+INT(-$N98/30))))</f>
        <v>0</v>
      </c>
      <c r="DB98" s="40">
        <f>IF(DB$7="",0,IF(DB$1=MAX($1:$1),$R76-SUM($T98:DA98),IF(DB$1=1,SUMIFS(76:76,$1:$1,"&gt;="&amp;1,$1:$1,"&lt;="&amp;INT(-$N98/30))+(-$N98/30-INT(-$N98/30))*SUMIFS(76:76,$1:$1,INT(-$N98/30)+1),0)+(-$N98/30-INT(-$N98/30))*SUMIFS(76:76,$1:$1,DB$1+INT(-$N98/30)+1)+(INT(-$N98/30)+1--$N98/30)*SUMIFS(76:76,$1:$1,DB$1+INT(-$N98/30))))</f>
        <v>0</v>
      </c>
      <c r="DC98" s="40">
        <f>IF(DC$7="",0,IF(DC$1=MAX($1:$1),$R76-SUM($T98:DB98),IF(DC$1=1,SUMIFS(76:76,$1:$1,"&gt;="&amp;1,$1:$1,"&lt;="&amp;INT(-$N98/30))+(-$N98/30-INT(-$N98/30))*SUMIFS(76:76,$1:$1,INT(-$N98/30)+1),0)+(-$N98/30-INT(-$N98/30))*SUMIFS(76:76,$1:$1,DC$1+INT(-$N98/30)+1)+(INT(-$N98/30)+1--$N98/30)*SUMIFS(76:76,$1:$1,DC$1+INT(-$N98/30))))</f>
        <v>0</v>
      </c>
      <c r="DD98" s="40">
        <f>IF(DD$7="",0,IF(DD$1=MAX($1:$1),$R76-SUM($T98:DC98),IF(DD$1=1,SUMIFS(76:76,$1:$1,"&gt;="&amp;1,$1:$1,"&lt;="&amp;INT(-$N98/30))+(-$N98/30-INT(-$N98/30))*SUMIFS(76:76,$1:$1,INT(-$N98/30)+1),0)+(-$N98/30-INT(-$N98/30))*SUMIFS(76:76,$1:$1,DD$1+INT(-$N98/30)+1)+(INT(-$N98/30)+1--$N98/30)*SUMIFS(76:76,$1:$1,DD$1+INT(-$N98/30))))</f>
        <v>0</v>
      </c>
      <c r="DE98" s="40">
        <f>IF(DE$7="",0,IF(DE$1=MAX($1:$1),$R76-SUM($T98:DD98),IF(DE$1=1,SUMIFS(76:76,$1:$1,"&gt;="&amp;1,$1:$1,"&lt;="&amp;INT(-$N98/30))+(-$N98/30-INT(-$N98/30))*SUMIFS(76:76,$1:$1,INT(-$N98/30)+1),0)+(-$N98/30-INT(-$N98/30))*SUMIFS(76:76,$1:$1,DE$1+INT(-$N98/30)+1)+(INT(-$N98/30)+1--$N98/30)*SUMIFS(76:76,$1:$1,DE$1+INT(-$N98/30))))</f>
        <v>0</v>
      </c>
      <c r="DF98" s="40">
        <f>IF(DF$7="",0,IF(DF$1=MAX($1:$1),$R76-SUM($T98:DE98),IF(DF$1=1,SUMIFS(76:76,$1:$1,"&gt;="&amp;1,$1:$1,"&lt;="&amp;INT(-$N98/30))+(-$N98/30-INT(-$N98/30))*SUMIFS(76:76,$1:$1,INT(-$N98/30)+1),0)+(-$N98/30-INT(-$N98/30))*SUMIFS(76:76,$1:$1,DF$1+INT(-$N98/30)+1)+(INT(-$N98/30)+1--$N98/30)*SUMIFS(76:76,$1:$1,DF$1+INT(-$N98/30))))</f>
        <v>0</v>
      </c>
      <c r="DG98" s="40">
        <f>IF(DG$7="",0,IF(DG$1=MAX($1:$1),$R76-SUM($T98:DF98),IF(DG$1=1,SUMIFS(76:76,$1:$1,"&gt;="&amp;1,$1:$1,"&lt;="&amp;INT(-$N98/30))+(-$N98/30-INT(-$N98/30))*SUMIFS(76:76,$1:$1,INT(-$N98/30)+1),0)+(-$N98/30-INT(-$N98/30))*SUMIFS(76:76,$1:$1,DG$1+INT(-$N98/30)+1)+(INT(-$N98/30)+1--$N98/30)*SUMIFS(76:76,$1:$1,DG$1+INT(-$N98/30))))</f>
        <v>0</v>
      </c>
      <c r="DH98" s="40">
        <f>IF(DH$7="",0,IF(DH$1=MAX($1:$1),$R76-SUM($T98:DG98),IF(DH$1=1,SUMIFS(76:76,$1:$1,"&gt;="&amp;1,$1:$1,"&lt;="&amp;INT(-$N98/30))+(-$N98/30-INT(-$N98/30))*SUMIFS(76:76,$1:$1,INT(-$N98/30)+1),0)+(-$N98/30-INT(-$N98/30))*SUMIFS(76:76,$1:$1,DH$1+INT(-$N98/30)+1)+(INT(-$N98/30)+1--$N98/30)*SUMIFS(76:76,$1:$1,DH$1+INT(-$N98/30))))</f>
        <v>0</v>
      </c>
      <c r="DI98" s="40">
        <f>IF(DI$7="",0,IF(DI$1=MAX($1:$1),$R76-SUM($T98:DH98),IF(DI$1=1,SUMIFS(76:76,$1:$1,"&gt;="&amp;1,$1:$1,"&lt;="&amp;INT(-$N98/30))+(-$N98/30-INT(-$N98/30))*SUMIFS(76:76,$1:$1,INT(-$N98/30)+1),0)+(-$N98/30-INT(-$N98/30))*SUMIFS(76:76,$1:$1,DI$1+INT(-$N98/30)+1)+(INT(-$N98/30)+1--$N98/30)*SUMIFS(76:76,$1:$1,DI$1+INT(-$N98/30))))</f>
        <v>0</v>
      </c>
      <c r="DJ98" s="40">
        <f>IF(DJ$7="",0,IF(DJ$1=MAX($1:$1),$R76-SUM($T98:DI98),IF(DJ$1=1,SUMIFS(76:76,$1:$1,"&gt;="&amp;1,$1:$1,"&lt;="&amp;INT(-$N98/30))+(-$N98/30-INT(-$N98/30))*SUMIFS(76:76,$1:$1,INT(-$N98/30)+1),0)+(-$N98/30-INT(-$N98/30))*SUMIFS(76:76,$1:$1,DJ$1+INT(-$N98/30)+1)+(INT(-$N98/30)+1--$N98/30)*SUMIFS(76:76,$1:$1,DJ$1+INT(-$N98/30))))</f>
        <v>0</v>
      </c>
      <c r="DK98" s="40">
        <f>IF(DK$7="",0,IF(DK$1=MAX($1:$1),$R76-SUM($T98:DJ98),IF(DK$1=1,SUMIFS(76:76,$1:$1,"&gt;="&amp;1,$1:$1,"&lt;="&amp;INT(-$N98/30))+(-$N98/30-INT(-$N98/30))*SUMIFS(76:76,$1:$1,INT(-$N98/30)+1),0)+(-$N98/30-INT(-$N98/30))*SUMIFS(76:76,$1:$1,DK$1+INT(-$N98/30)+1)+(INT(-$N98/30)+1--$N98/30)*SUMIFS(76:76,$1:$1,DK$1+INT(-$N98/30))))</f>
        <v>0</v>
      </c>
      <c r="DL98" s="40">
        <f>IF(DL$7="",0,IF(DL$1=MAX($1:$1),$R76-SUM($T98:DK98),IF(DL$1=1,SUMIFS(76:76,$1:$1,"&gt;="&amp;1,$1:$1,"&lt;="&amp;INT(-$N98/30))+(-$N98/30-INT(-$N98/30))*SUMIFS(76:76,$1:$1,INT(-$N98/30)+1),0)+(-$N98/30-INT(-$N98/30))*SUMIFS(76:76,$1:$1,DL$1+INT(-$N98/30)+1)+(INT(-$N98/30)+1--$N98/30)*SUMIFS(76:76,$1:$1,DL$1+INT(-$N98/30))))</f>
        <v>0</v>
      </c>
      <c r="DM98" s="40">
        <f>IF(DM$7="",0,IF(DM$1=MAX($1:$1),$R76-SUM($T98:DL98),IF(DM$1=1,SUMIFS(76:76,$1:$1,"&gt;="&amp;1,$1:$1,"&lt;="&amp;INT(-$N98/30))+(-$N98/30-INT(-$N98/30))*SUMIFS(76:76,$1:$1,INT(-$N98/30)+1),0)+(-$N98/30-INT(-$N98/30))*SUMIFS(76:76,$1:$1,DM$1+INT(-$N98/30)+1)+(INT(-$N98/30)+1--$N98/30)*SUMIFS(76:76,$1:$1,DM$1+INT(-$N98/30))))</f>
        <v>0</v>
      </c>
      <c r="DN98" s="40">
        <f>IF(DN$7="",0,IF(DN$1=MAX($1:$1),$R76-SUM($T98:DM98),IF(DN$1=1,SUMIFS(76:76,$1:$1,"&gt;="&amp;1,$1:$1,"&lt;="&amp;INT(-$N98/30))+(-$N98/30-INT(-$N98/30))*SUMIFS(76:76,$1:$1,INT(-$N98/30)+1),0)+(-$N98/30-INT(-$N98/30))*SUMIFS(76:76,$1:$1,DN$1+INT(-$N98/30)+1)+(INT(-$N98/30)+1--$N98/30)*SUMIFS(76:76,$1:$1,DN$1+INT(-$N98/30))))</f>
        <v>0</v>
      </c>
      <c r="DO98" s="40">
        <f>IF(DO$7="",0,IF(DO$1=MAX($1:$1),$R76-SUM($T98:DN98),IF(DO$1=1,SUMIFS(76:76,$1:$1,"&gt;="&amp;1,$1:$1,"&lt;="&amp;INT(-$N98/30))+(-$N98/30-INT(-$N98/30))*SUMIFS(76:76,$1:$1,INT(-$N98/30)+1),0)+(-$N98/30-INT(-$N98/30))*SUMIFS(76:76,$1:$1,DO$1+INT(-$N98/30)+1)+(INT(-$N98/30)+1--$N98/30)*SUMIFS(76:76,$1:$1,DO$1+INT(-$N98/30))))</f>
        <v>0</v>
      </c>
      <c r="DP98" s="40">
        <f>IF(DP$7="",0,IF(DP$1=MAX($1:$1),$R76-SUM($T98:DO98),IF(DP$1=1,SUMIFS(76:76,$1:$1,"&gt;="&amp;1,$1:$1,"&lt;="&amp;INT(-$N98/30))+(-$N98/30-INT(-$N98/30))*SUMIFS(76:76,$1:$1,INT(-$N98/30)+1),0)+(-$N98/30-INT(-$N98/30))*SUMIFS(76:76,$1:$1,DP$1+INT(-$N98/30)+1)+(INT(-$N98/30)+1--$N98/30)*SUMIFS(76:76,$1:$1,DP$1+INT(-$N98/30))))</f>
        <v>0</v>
      </c>
      <c r="DQ98" s="40">
        <f>IF(DQ$7="",0,IF(DQ$1=MAX($1:$1),$R76-SUM($T98:DP98),IF(DQ$1=1,SUMIFS(76:76,$1:$1,"&gt;="&amp;1,$1:$1,"&lt;="&amp;INT(-$N98/30))+(-$N98/30-INT(-$N98/30))*SUMIFS(76:76,$1:$1,INT(-$N98/30)+1),0)+(-$N98/30-INT(-$N98/30))*SUMIFS(76:76,$1:$1,DQ$1+INT(-$N98/30)+1)+(INT(-$N98/30)+1--$N98/30)*SUMIFS(76:76,$1:$1,DQ$1+INT(-$N98/30))))</f>
        <v>0</v>
      </c>
      <c r="DR98" s="40">
        <f>IF(DR$7="",0,IF(DR$1=MAX($1:$1),$R76-SUM($T98:DQ98),IF(DR$1=1,SUMIFS(76:76,$1:$1,"&gt;="&amp;1,$1:$1,"&lt;="&amp;INT(-$N98/30))+(-$N98/30-INT(-$N98/30))*SUMIFS(76:76,$1:$1,INT(-$N98/30)+1),0)+(-$N98/30-INT(-$N98/30))*SUMIFS(76:76,$1:$1,DR$1+INT(-$N98/30)+1)+(INT(-$N98/30)+1--$N98/30)*SUMIFS(76:76,$1:$1,DR$1+INT(-$N98/30))))</f>
        <v>0</v>
      </c>
      <c r="DS98" s="40">
        <f>IF(DS$7="",0,IF(DS$1=MAX($1:$1),$R76-SUM($T98:DR98),IF(DS$1=1,SUMIFS(76:76,$1:$1,"&gt;="&amp;1,$1:$1,"&lt;="&amp;INT(-$N98/30))+(-$N98/30-INT(-$N98/30))*SUMIFS(76:76,$1:$1,INT(-$N98/30)+1),0)+(-$N98/30-INT(-$N98/30))*SUMIFS(76:76,$1:$1,DS$1+INT(-$N98/30)+1)+(INT(-$N98/30)+1--$N98/30)*SUMIFS(76:76,$1:$1,DS$1+INT(-$N98/30))))</f>
        <v>0</v>
      </c>
      <c r="DT98" s="40">
        <f>IF(DT$7="",0,IF(DT$1=MAX($1:$1),$R76-SUM($T98:DS98),IF(DT$1=1,SUMIFS(76:76,$1:$1,"&gt;="&amp;1,$1:$1,"&lt;="&amp;INT(-$N98/30))+(-$N98/30-INT(-$N98/30))*SUMIFS(76:76,$1:$1,INT(-$N98/30)+1),0)+(-$N98/30-INT(-$N98/30))*SUMIFS(76:76,$1:$1,DT$1+INT(-$N98/30)+1)+(INT(-$N98/30)+1--$N98/30)*SUMIFS(76:76,$1:$1,DT$1+INT(-$N98/30))))</f>
        <v>0</v>
      </c>
      <c r="DU98" s="40">
        <f>IF(DU$7="",0,IF(DU$1=MAX($1:$1),$R76-SUM($T98:DT98),IF(DU$1=1,SUMIFS(76:76,$1:$1,"&gt;="&amp;1,$1:$1,"&lt;="&amp;INT(-$N98/30))+(-$N98/30-INT(-$N98/30))*SUMIFS(76:76,$1:$1,INT(-$N98/30)+1),0)+(-$N98/30-INT(-$N98/30))*SUMIFS(76:76,$1:$1,DU$1+INT(-$N98/30)+1)+(INT(-$N98/30)+1--$N98/30)*SUMIFS(76:76,$1:$1,DU$1+INT(-$N98/30))))</f>
        <v>0</v>
      </c>
      <c r="DV98" s="40">
        <f>IF(DV$7="",0,IF(DV$1=MAX($1:$1),$R76-SUM($T98:DU98),IF(DV$1=1,SUMIFS(76:76,$1:$1,"&gt;="&amp;1,$1:$1,"&lt;="&amp;INT(-$N98/30))+(-$N98/30-INT(-$N98/30))*SUMIFS(76:76,$1:$1,INT(-$N98/30)+1),0)+(-$N98/30-INT(-$N98/30))*SUMIFS(76:76,$1:$1,DV$1+INT(-$N98/30)+1)+(INT(-$N98/30)+1--$N98/30)*SUMIFS(76:76,$1:$1,DV$1+INT(-$N98/30))))</f>
        <v>0</v>
      </c>
      <c r="DW98" s="40">
        <f>IF(DW$7="",0,IF(DW$1=MAX($1:$1),$R76-SUM($T98:DV98),IF(DW$1=1,SUMIFS(76:76,$1:$1,"&gt;="&amp;1,$1:$1,"&lt;="&amp;INT(-$N98/30))+(-$N98/30-INT(-$N98/30))*SUMIFS(76:76,$1:$1,INT(-$N98/30)+1),0)+(-$N98/30-INT(-$N98/30))*SUMIFS(76:76,$1:$1,DW$1+INT(-$N98/30)+1)+(INT(-$N98/30)+1--$N98/30)*SUMIFS(76:76,$1:$1,DW$1+INT(-$N98/30))))</f>
        <v>0</v>
      </c>
      <c r="DX98" s="40">
        <f>IF(DX$7="",0,IF(DX$1=MAX($1:$1),$R76-SUM($T98:DW98),IF(DX$1=1,SUMIFS(76:76,$1:$1,"&gt;="&amp;1,$1:$1,"&lt;="&amp;INT(-$N98/30))+(-$N98/30-INT(-$N98/30))*SUMIFS(76:76,$1:$1,INT(-$N98/30)+1),0)+(-$N98/30-INT(-$N98/30))*SUMIFS(76:76,$1:$1,DX$1+INT(-$N98/30)+1)+(INT(-$N98/30)+1--$N98/30)*SUMIFS(76:76,$1:$1,DX$1+INT(-$N98/30))))</f>
        <v>0</v>
      </c>
      <c r="DY98" s="40">
        <f>IF(DY$7="",0,IF(DY$1=MAX($1:$1),$R76-SUM($T98:DX98),IF(DY$1=1,SUMIFS(76:76,$1:$1,"&gt;="&amp;1,$1:$1,"&lt;="&amp;INT(-$N98/30))+(-$N98/30-INT(-$N98/30))*SUMIFS(76:76,$1:$1,INT(-$N98/30)+1),0)+(-$N98/30-INT(-$N98/30))*SUMIFS(76:76,$1:$1,DY$1+INT(-$N98/30)+1)+(INT(-$N98/30)+1--$N98/30)*SUMIFS(76:76,$1:$1,DY$1+INT(-$N98/30))))</f>
        <v>0</v>
      </c>
      <c r="DZ98" s="40">
        <f>IF(DZ$7="",0,IF(DZ$1=MAX($1:$1),$R76-SUM($T98:DY98),IF(DZ$1=1,SUMIFS(76:76,$1:$1,"&gt;="&amp;1,$1:$1,"&lt;="&amp;INT(-$N98/30))+(-$N98/30-INT(-$N98/30))*SUMIFS(76:76,$1:$1,INT(-$N98/30)+1),0)+(-$N98/30-INT(-$N98/30))*SUMIFS(76:76,$1:$1,DZ$1+INT(-$N98/30)+1)+(INT(-$N98/30)+1--$N98/30)*SUMIFS(76:76,$1:$1,DZ$1+INT(-$N98/30))))</f>
        <v>0</v>
      </c>
      <c r="EA98" s="40">
        <f>IF(EA$7="",0,IF(EA$1=MAX($1:$1),$R76-SUM($T98:DZ98),IF(EA$1=1,SUMIFS(76:76,$1:$1,"&gt;="&amp;1,$1:$1,"&lt;="&amp;INT(-$N98/30))+(-$N98/30-INT(-$N98/30))*SUMIFS(76:76,$1:$1,INT(-$N98/30)+1),0)+(-$N98/30-INT(-$N98/30))*SUMIFS(76:76,$1:$1,EA$1+INT(-$N98/30)+1)+(INT(-$N98/30)+1--$N98/30)*SUMIFS(76:76,$1:$1,EA$1+INT(-$N98/30))))</f>
        <v>0</v>
      </c>
      <c r="EB98" s="40">
        <f>IF(EB$7="",0,IF(EB$1=MAX($1:$1),$R76-SUM($T98:EA98),IF(EB$1=1,SUMIFS(76:76,$1:$1,"&gt;="&amp;1,$1:$1,"&lt;="&amp;INT(-$N98/30))+(-$N98/30-INT(-$N98/30))*SUMIFS(76:76,$1:$1,INT(-$N98/30)+1),0)+(-$N98/30-INT(-$N98/30))*SUMIFS(76:76,$1:$1,EB$1+INT(-$N98/30)+1)+(INT(-$N98/30)+1--$N98/30)*SUMIFS(76:76,$1:$1,EB$1+INT(-$N98/30))))</f>
        <v>0</v>
      </c>
      <c r="EC98" s="40">
        <f>IF(EC$7="",0,IF(EC$1=MAX($1:$1),$R76-SUM($T98:EB98),IF(EC$1=1,SUMIFS(76:76,$1:$1,"&gt;="&amp;1,$1:$1,"&lt;="&amp;INT(-$N98/30))+(-$N98/30-INT(-$N98/30))*SUMIFS(76:76,$1:$1,INT(-$N98/30)+1),0)+(-$N98/30-INT(-$N98/30))*SUMIFS(76:76,$1:$1,EC$1+INT(-$N98/30)+1)+(INT(-$N98/30)+1--$N98/30)*SUMIFS(76:76,$1:$1,EC$1+INT(-$N98/30))))</f>
        <v>0</v>
      </c>
      <c r="ED98" s="40">
        <f>IF(ED$7="",0,IF(ED$1=MAX($1:$1),$R76-SUM($T98:EC98),IF(ED$1=1,SUMIFS(76:76,$1:$1,"&gt;="&amp;1,$1:$1,"&lt;="&amp;INT(-$N98/30))+(-$N98/30-INT(-$N98/30))*SUMIFS(76:76,$1:$1,INT(-$N98/30)+1),0)+(-$N98/30-INT(-$N98/30))*SUMIFS(76:76,$1:$1,ED$1+INT(-$N98/30)+1)+(INT(-$N98/30)+1--$N98/30)*SUMIFS(76:76,$1:$1,ED$1+INT(-$N98/30))))</f>
        <v>0</v>
      </c>
      <c r="EE98" s="40">
        <f>IF(EE$7="",0,IF(EE$1=MAX($1:$1),$R76-SUM($T98:ED98),IF(EE$1=1,SUMIFS(76:76,$1:$1,"&gt;="&amp;1,$1:$1,"&lt;="&amp;INT(-$N98/30))+(-$N98/30-INT(-$N98/30))*SUMIFS(76:76,$1:$1,INT(-$N98/30)+1),0)+(-$N98/30-INT(-$N98/30))*SUMIFS(76:76,$1:$1,EE$1+INT(-$N98/30)+1)+(INT(-$N98/30)+1--$N98/30)*SUMIFS(76:76,$1:$1,EE$1+INT(-$N98/30))))</f>
        <v>0</v>
      </c>
      <c r="EF98" s="40">
        <f>IF(EF$7="",0,IF(EF$1=MAX($1:$1),$R76-SUM($T98:EE98),IF(EF$1=1,SUMIFS(76:76,$1:$1,"&gt;="&amp;1,$1:$1,"&lt;="&amp;INT(-$N98/30))+(-$N98/30-INT(-$N98/30))*SUMIFS(76:76,$1:$1,INT(-$N98/30)+1),0)+(-$N98/30-INT(-$N98/30))*SUMIFS(76:76,$1:$1,EF$1+INT(-$N98/30)+1)+(INT(-$N98/30)+1--$N98/30)*SUMIFS(76:76,$1:$1,EF$1+INT(-$N98/30))))</f>
        <v>0</v>
      </c>
      <c r="EG98" s="40">
        <f>IF(EG$7="",0,IF(EG$1=MAX($1:$1),$R76-SUM($T98:EF98),IF(EG$1=1,SUMIFS(76:76,$1:$1,"&gt;="&amp;1,$1:$1,"&lt;="&amp;INT(-$N98/30))+(-$N98/30-INT(-$N98/30))*SUMIFS(76:76,$1:$1,INT(-$N98/30)+1),0)+(-$N98/30-INT(-$N98/30))*SUMIFS(76:76,$1:$1,EG$1+INT(-$N98/30)+1)+(INT(-$N98/30)+1--$N98/30)*SUMIFS(76:76,$1:$1,EG$1+INT(-$N98/30))))</f>
        <v>0</v>
      </c>
      <c r="EH98" s="40">
        <f>IF(EH$7="",0,IF(EH$1=MAX($1:$1),$R76-SUM($T98:EG98),IF(EH$1=1,SUMIFS(76:76,$1:$1,"&gt;="&amp;1,$1:$1,"&lt;="&amp;INT(-$N98/30))+(-$N98/30-INT(-$N98/30))*SUMIFS(76:76,$1:$1,INT(-$N98/30)+1),0)+(-$N98/30-INT(-$N98/30))*SUMIFS(76:76,$1:$1,EH$1+INT(-$N98/30)+1)+(INT(-$N98/30)+1--$N98/30)*SUMIFS(76:76,$1:$1,EH$1+INT(-$N98/30))))</f>
        <v>0</v>
      </c>
      <c r="EI98" s="40">
        <f>IF(EI$7="",0,IF(EI$1=MAX($1:$1),$R76-SUM($T98:EH98),IF(EI$1=1,SUMIFS(76:76,$1:$1,"&gt;="&amp;1,$1:$1,"&lt;="&amp;INT(-$N98/30))+(-$N98/30-INT(-$N98/30))*SUMIFS(76:76,$1:$1,INT(-$N98/30)+1),0)+(-$N98/30-INT(-$N98/30))*SUMIFS(76:76,$1:$1,EI$1+INT(-$N98/30)+1)+(INT(-$N98/30)+1--$N98/30)*SUMIFS(76:76,$1:$1,EI$1+INT(-$N98/30))))</f>
        <v>0</v>
      </c>
      <c r="EJ98" s="40">
        <f>IF(EJ$7="",0,IF(EJ$1=MAX($1:$1),$R76-SUM($T98:EI98),IF(EJ$1=1,SUMIFS(76:76,$1:$1,"&gt;="&amp;1,$1:$1,"&lt;="&amp;INT(-$N98/30))+(-$N98/30-INT(-$N98/30))*SUMIFS(76:76,$1:$1,INT(-$N98/30)+1),0)+(-$N98/30-INT(-$N98/30))*SUMIFS(76:76,$1:$1,EJ$1+INT(-$N98/30)+1)+(INT(-$N98/30)+1--$N98/30)*SUMIFS(76:76,$1:$1,EJ$1+INT(-$N98/30))))</f>
        <v>0</v>
      </c>
      <c r="EK98" s="40">
        <f>IF(EK$7="",0,IF(EK$1=MAX($1:$1),$R76-SUM($T98:EJ98),IF(EK$1=1,SUMIFS(76:76,$1:$1,"&gt;="&amp;1,$1:$1,"&lt;="&amp;INT(-$N98/30))+(-$N98/30-INT(-$N98/30))*SUMIFS(76:76,$1:$1,INT(-$N98/30)+1),0)+(-$N98/30-INT(-$N98/30))*SUMIFS(76:76,$1:$1,EK$1+INT(-$N98/30)+1)+(INT(-$N98/30)+1--$N98/30)*SUMIFS(76:76,$1:$1,EK$1+INT(-$N98/30))))</f>
        <v>0</v>
      </c>
      <c r="EL98" s="40">
        <f>IF(EL$7="",0,IF(EL$1=MAX($1:$1),$R76-SUM($T98:EK98),IF(EL$1=1,SUMIFS(76:76,$1:$1,"&gt;="&amp;1,$1:$1,"&lt;="&amp;INT(-$N98/30))+(-$N98/30-INT(-$N98/30))*SUMIFS(76:76,$1:$1,INT(-$N98/30)+1),0)+(-$N98/30-INT(-$N98/30))*SUMIFS(76:76,$1:$1,EL$1+INT(-$N98/30)+1)+(INT(-$N98/30)+1--$N98/30)*SUMIFS(76:76,$1:$1,EL$1+INT(-$N98/30))))</f>
        <v>0</v>
      </c>
      <c r="EM98" s="40">
        <f>IF(EM$7="",0,IF(EM$1=MAX($1:$1),$R76-SUM($T98:EL98),IF(EM$1=1,SUMIFS(76:76,$1:$1,"&gt;="&amp;1,$1:$1,"&lt;="&amp;INT(-$N98/30))+(-$N98/30-INT(-$N98/30))*SUMIFS(76:76,$1:$1,INT(-$N98/30)+1),0)+(-$N98/30-INT(-$N98/30))*SUMIFS(76:76,$1:$1,EM$1+INT(-$N98/30)+1)+(INT(-$N98/30)+1--$N98/30)*SUMIFS(76:76,$1:$1,EM$1+INT(-$N98/30))))</f>
        <v>0</v>
      </c>
      <c r="EN98" s="40">
        <f>IF(EN$7="",0,IF(EN$1=MAX($1:$1),$R76-SUM($T98:EM98),IF(EN$1=1,SUMIFS(76:76,$1:$1,"&gt;="&amp;1,$1:$1,"&lt;="&amp;INT(-$N98/30))+(-$N98/30-INT(-$N98/30))*SUMIFS(76:76,$1:$1,INT(-$N98/30)+1),0)+(-$N98/30-INT(-$N98/30))*SUMIFS(76:76,$1:$1,EN$1+INT(-$N98/30)+1)+(INT(-$N98/30)+1--$N98/30)*SUMIFS(76:76,$1:$1,EN$1+INT(-$N98/30))))</f>
        <v>0</v>
      </c>
      <c r="EO98" s="40">
        <f>IF(EO$7="",0,IF(EO$1=MAX($1:$1),$R76-SUM($T98:EN98),IF(EO$1=1,SUMIFS(76:76,$1:$1,"&gt;="&amp;1,$1:$1,"&lt;="&amp;INT(-$N98/30))+(-$N98/30-INT(-$N98/30))*SUMIFS(76:76,$1:$1,INT(-$N98/30)+1),0)+(-$N98/30-INT(-$N98/30))*SUMIFS(76:76,$1:$1,EO$1+INT(-$N98/30)+1)+(INT(-$N98/30)+1--$N98/30)*SUMIFS(76:76,$1:$1,EO$1+INT(-$N98/30))))</f>
        <v>0</v>
      </c>
      <c r="EP98" s="40">
        <f>IF(EP$7="",0,IF(EP$1=MAX($1:$1),$R76-SUM($T98:EO98),IF(EP$1=1,SUMIFS(76:76,$1:$1,"&gt;="&amp;1,$1:$1,"&lt;="&amp;INT(-$N98/30))+(-$N98/30-INT(-$N98/30))*SUMIFS(76:76,$1:$1,INT(-$N98/30)+1),0)+(-$N98/30-INT(-$N98/30))*SUMIFS(76:76,$1:$1,EP$1+INT(-$N98/30)+1)+(INT(-$N98/30)+1--$N98/30)*SUMIFS(76:76,$1:$1,EP$1+INT(-$N98/30))))</f>
        <v>0</v>
      </c>
      <c r="EQ98" s="40">
        <f>IF(EQ$7="",0,IF(EQ$1=MAX($1:$1),$R76-SUM($T98:EP98),IF(EQ$1=1,SUMIFS(76:76,$1:$1,"&gt;="&amp;1,$1:$1,"&lt;="&amp;INT(-$N98/30))+(-$N98/30-INT(-$N98/30))*SUMIFS(76:76,$1:$1,INT(-$N98/30)+1),0)+(-$N98/30-INT(-$N98/30))*SUMIFS(76:76,$1:$1,EQ$1+INT(-$N98/30)+1)+(INT(-$N98/30)+1--$N98/30)*SUMIFS(76:76,$1:$1,EQ$1+INT(-$N98/30))))</f>
        <v>0</v>
      </c>
      <c r="ER98" s="40">
        <f>IF(ER$7="",0,IF(ER$1=MAX($1:$1),$R76-SUM($T98:EQ98),IF(ER$1=1,SUMIFS(76:76,$1:$1,"&gt;="&amp;1,$1:$1,"&lt;="&amp;INT(-$N98/30))+(-$N98/30-INT(-$N98/30))*SUMIFS(76:76,$1:$1,INT(-$N98/30)+1),0)+(-$N98/30-INT(-$N98/30))*SUMIFS(76:76,$1:$1,ER$1+INT(-$N98/30)+1)+(INT(-$N98/30)+1--$N98/30)*SUMIFS(76:76,$1:$1,ER$1+INT(-$N98/30))))</f>
        <v>0</v>
      </c>
      <c r="ES98" s="40">
        <f>IF(ES$7="",0,IF(ES$1=MAX($1:$1),$R76-SUM($T98:ER98),IF(ES$1=1,SUMIFS(76:76,$1:$1,"&gt;="&amp;1,$1:$1,"&lt;="&amp;INT(-$N98/30))+(-$N98/30-INT(-$N98/30))*SUMIFS(76:76,$1:$1,INT(-$N98/30)+1),0)+(-$N98/30-INT(-$N98/30))*SUMIFS(76:76,$1:$1,ES$1+INT(-$N98/30)+1)+(INT(-$N98/30)+1--$N98/30)*SUMIFS(76:76,$1:$1,ES$1+INT(-$N98/30))))</f>
        <v>0</v>
      </c>
      <c r="ET98" s="40">
        <f>IF(ET$7="",0,IF(ET$1=MAX($1:$1),$R76-SUM($T98:ES98),IF(ET$1=1,SUMIFS(76:76,$1:$1,"&gt;="&amp;1,$1:$1,"&lt;="&amp;INT(-$N98/30))+(-$N98/30-INT(-$N98/30))*SUMIFS(76:76,$1:$1,INT(-$N98/30)+1),0)+(-$N98/30-INT(-$N98/30))*SUMIFS(76:76,$1:$1,ET$1+INT(-$N98/30)+1)+(INT(-$N98/30)+1--$N98/30)*SUMIFS(76:76,$1:$1,ET$1+INT(-$N98/30))))</f>
        <v>0</v>
      </c>
      <c r="EU98" s="40">
        <f>IF(EU$7="",0,IF(EU$1=MAX($1:$1),$R76-SUM($T98:ET98),IF(EU$1=1,SUMIFS(76:76,$1:$1,"&gt;="&amp;1,$1:$1,"&lt;="&amp;INT(-$N98/30))+(-$N98/30-INT(-$N98/30))*SUMIFS(76:76,$1:$1,INT(-$N98/30)+1),0)+(-$N98/30-INT(-$N98/30))*SUMIFS(76:76,$1:$1,EU$1+INT(-$N98/30)+1)+(INT(-$N98/30)+1--$N98/30)*SUMIFS(76:76,$1:$1,EU$1+INT(-$N98/30))))</f>
        <v>0</v>
      </c>
      <c r="EV98" s="40">
        <f>IF(EV$7="",0,IF(EV$1=MAX($1:$1),$R76-SUM($T98:EU98),IF(EV$1=1,SUMIFS(76:76,$1:$1,"&gt;="&amp;1,$1:$1,"&lt;="&amp;INT(-$N98/30))+(-$N98/30-INT(-$N98/30))*SUMIFS(76:76,$1:$1,INT(-$N98/30)+1),0)+(-$N98/30-INT(-$N98/30))*SUMIFS(76:76,$1:$1,EV$1+INT(-$N98/30)+1)+(INT(-$N98/30)+1--$N98/30)*SUMIFS(76:76,$1:$1,EV$1+INT(-$N98/30))))</f>
        <v>0</v>
      </c>
      <c r="EW98" s="40">
        <f>IF(EW$7="",0,IF(EW$1=MAX($1:$1),$R76-SUM($T98:EV98),IF(EW$1=1,SUMIFS(76:76,$1:$1,"&gt;="&amp;1,$1:$1,"&lt;="&amp;INT(-$N98/30))+(-$N98/30-INT(-$N98/30))*SUMIFS(76:76,$1:$1,INT(-$N98/30)+1),0)+(-$N98/30-INT(-$N98/30))*SUMIFS(76:76,$1:$1,EW$1+INT(-$N98/30)+1)+(INT(-$N98/30)+1--$N98/30)*SUMIFS(76:76,$1:$1,EW$1+INT(-$N98/30))))</f>
        <v>0</v>
      </c>
      <c r="EX98" s="40">
        <f>IF(EX$7="",0,IF(EX$1=MAX($1:$1),$R76-SUM($T98:EW98),IF(EX$1=1,SUMIFS(76:76,$1:$1,"&gt;="&amp;1,$1:$1,"&lt;="&amp;INT(-$N98/30))+(-$N98/30-INT(-$N98/30))*SUMIFS(76:76,$1:$1,INT(-$N98/30)+1),0)+(-$N98/30-INT(-$N98/30))*SUMIFS(76:76,$1:$1,EX$1+INT(-$N98/30)+1)+(INT(-$N98/30)+1--$N98/30)*SUMIFS(76:76,$1:$1,EX$1+INT(-$N98/30))))</f>
        <v>0</v>
      </c>
      <c r="EY98" s="40">
        <f>IF(EY$7="",0,IF(EY$1=MAX($1:$1),$R76-SUM($T98:EX98),IF(EY$1=1,SUMIFS(76:76,$1:$1,"&gt;="&amp;1,$1:$1,"&lt;="&amp;INT(-$N98/30))+(-$N98/30-INT(-$N98/30))*SUMIFS(76:76,$1:$1,INT(-$N98/30)+1),0)+(-$N98/30-INT(-$N98/30))*SUMIFS(76:76,$1:$1,EY$1+INT(-$N98/30)+1)+(INT(-$N98/30)+1--$N98/30)*SUMIFS(76:76,$1:$1,EY$1+INT(-$N98/30))))</f>
        <v>0</v>
      </c>
      <c r="EZ98" s="40">
        <f>IF(EZ$7="",0,IF(EZ$1=MAX($1:$1),$R76-SUM($T98:EY98),IF(EZ$1=1,SUMIFS(76:76,$1:$1,"&gt;="&amp;1,$1:$1,"&lt;="&amp;INT(-$N98/30))+(-$N98/30-INT(-$N98/30))*SUMIFS(76:76,$1:$1,INT(-$N98/30)+1),0)+(-$N98/30-INT(-$N98/30))*SUMIFS(76:76,$1:$1,EZ$1+INT(-$N98/30)+1)+(INT(-$N98/30)+1--$N98/30)*SUMIFS(76:76,$1:$1,EZ$1+INT(-$N98/30))))</f>
        <v>0</v>
      </c>
      <c r="FA98" s="40">
        <f>IF(FA$7="",0,IF(FA$1=MAX($1:$1),$R76-SUM($T98:EZ98),IF(FA$1=1,SUMIFS(76:76,$1:$1,"&gt;="&amp;1,$1:$1,"&lt;="&amp;INT(-$N98/30))+(-$N98/30-INT(-$N98/30))*SUMIFS(76:76,$1:$1,INT(-$N98/30)+1),0)+(-$N98/30-INT(-$N98/30))*SUMIFS(76:76,$1:$1,FA$1+INT(-$N98/30)+1)+(INT(-$N98/30)+1--$N98/30)*SUMIFS(76:76,$1:$1,FA$1+INT(-$N98/30))))</f>
        <v>0</v>
      </c>
      <c r="FB98" s="40">
        <f>IF(FB$7="",0,IF(FB$1=MAX($1:$1),$R76-SUM($T98:FA98),IF(FB$1=1,SUMIFS(76:76,$1:$1,"&gt;="&amp;1,$1:$1,"&lt;="&amp;INT(-$N98/30))+(-$N98/30-INT(-$N98/30))*SUMIFS(76:76,$1:$1,INT(-$N98/30)+1),0)+(-$N98/30-INT(-$N98/30))*SUMIFS(76:76,$1:$1,FB$1+INT(-$N98/30)+1)+(INT(-$N98/30)+1--$N98/30)*SUMIFS(76:76,$1:$1,FB$1+INT(-$N98/30))))</f>
        <v>0</v>
      </c>
      <c r="FC98" s="40">
        <f>IF(FC$7="",0,IF(FC$1=MAX($1:$1),$R76-SUM($T98:FB98),IF(FC$1=1,SUMIFS(76:76,$1:$1,"&gt;="&amp;1,$1:$1,"&lt;="&amp;INT(-$N98/30))+(-$N98/30-INT(-$N98/30))*SUMIFS(76:76,$1:$1,INT(-$N98/30)+1),0)+(-$N98/30-INT(-$N98/30))*SUMIFS(76:76,$1:$1,FC$1+INT(-$N98/30)+1)+(INT(-$N98/30)+1--$N98/30)*SUMIFS(76:76,$1:$1,FC$1+INT(-$N98/30))))</f>
        <v>0</v>
      </c>
      <c r="FD98" s="40">
        <f>IF(FD$7="",0,IF(FD$1=MAX($1:$1),$R76-SUM($T98:FC98),IF(FD$1=1,SUMIFS(76:76,$1:$1,"&gt;="&amp;1,$1:$1,"&lt;="&amp;INT(-$N98/30))+(-$N98/30-INT(-$N98/30))*SUMIFS(76:76,$1:$1,INT(-$N98/30)+1),0)+(-$N98/30-INT(-$N98/30))*SUMIFS(76:76,$1:$1,FD$1+INT(-$N98/30)+1)+(INT(-$N98/30)+1--$N98/30)*SUMIFS(76:76,$1:$1,FD$1+INT(-$N98/30))))</f>
        <v>0</v>
      </c>
      <c r="FE98" s="40">
        <f>IF(FE$7="",0,IF(FE$1=MAX($1:$1),$R76-SUM($T98:FD98),IF(FE$1=1,SUMIFS(76:76,$1:$1,"&gt;="&amp;1,$1:$1,"&lt;="&amp;INT(-$N98/30))+(-$N98/30-INT(-$N98/30))*SUMIFS(76:76,$1:$1,INT(-$N98/30)+1),0)+(-$N98/30-INT(-$N98/30))*SUMIFS(76:76,$1:$1,FE$1+INT(-$N98/30)+1)+(INT(-$N98/30)+1--$N98/30)*SUMIFS(76:76,$1:$1,FE$1+INT(-$N98/30))))</f>
        <v>0</v>
      </c>
      <c r="FF98" s="40">
        <f>IF(FF$7="",0,IF(FF$1=MAX($1:$1),$R76-SUM($T98:FE98),IF(FF$1=1,SUMIFS(76:76,$1:$1,"&gt;="&amp;1,$1:$1,"&lt;="&amp;INT(-$N98/30))+(-$N98/30-INT(-$N98/30))*SUMIFS(76:76,$1:$1,INT(-$N98/30)+1),0)+(-$N98/30-INT(-$N98/30))*SUMIFS(76:76,$1:$1,FF$1+INT(-$N98/30)+1)+(INT(-$N98/30)+1--$N98/30)*SUMIFS(76:76,$1:$1,FF$1+INT(-$N98/30))))</f>
        <v>0</v>
      </c>
      <c r="FG98" s="40">
        <f>IF(FG$7="",0,IF(FG$1=MAX($1:$1),$R76-SUM($T98:FF98),IF(FG$1=1,SUMIFS(76:76,$1:$1,"&gt;="&amp;1,$1:$1,"&lt;="&amp;INT(-$N98/30))+(-$N98/30-INT(-$N98/30))*SUMIFS(76:76,$1:$1,INT(-$N98/30)+1),0)+(-$N98/30-INT(-$N98/30))*SUMIFS(76:76,$1:$1,FG$1+INT(-$N98/30)+1)+(INT(-$N98/30)+1--$N98/30)*SUMIFS(76:76,$1:$1,FG$1+INT(-$N98/30))))</f>
        <v>0</v>
      </c>
      <c r="FH98" s="40">
        <f>IF(FH$7="",0,IF(FH$1=MAX($1:$1),$R76-SUM($T98:FG98),IF(FH$1=1,SUMIFS(76:76,$1:$1,"&gt;="&amp;1,$1:$1,"&lt;="&amp;INT(-$N98/30))+(-$N98/30-INT(-$N98/30))*SUMIFS(76:76,$1:$1,INT(-$N98/30)+1),0)+(-$N98/30-INT(-$N98/30))*SUMIFS(76:76,$1:$1,FH$1+INT(-$N98/30)+1)+(INT(-$N98/30)+1--$N98/30)*SUMIFS(76:76,$1:$1,FH$1+INT(-$N98/30))))</f>
        <v>0</v>
      </c>
      <c r="FI98" s="40">
        <f>IF(FI$7="",0,IF(FI$1=MAX($1:$1),$R76-SUM($T98:FH98),IF(FI$1=1,SUMIFS(76:76,$1:$1,"&gt;="&amp;1,$1:$1,"&lt;="&amp;INT(-$N98/30))+(-$N98/30-INT(-$N98/30))*SUMIFS(76:76,$1:$1,INT(-$N98/30)+1),0)+(-$N98/30-INT(-$N98/30))*SUMIFS(76:76,$1:$1,FI$1+INT(-$N98/30)+1)+(INT(-$N98/30)+1--$N98/30)*SUMIFS(76:76,$1:$1,FI$1+INT(-$N98/30))))</f>
        <v>0</v>
      </c>
      <c r="FJ98" s="40">
        <f>IF(FJ$7="",0,IF(FJ$1=MAX($1:$1),$R76-SUM($T98:FI98),IF(FJ$1=1,SUMIFS(76:76,$1:$1,"&gt;="&amp;1,$1:$1,"&lt;="&amp;INT(-$N98/30))+(-$N98/30-INT(-$N98/30))*SUMIFS(76:76,$1:$1,INT(-$N98/30)+1),0)+(-$N98/30-INT(-$N98/30))*SUMIFS(76:76,$1:$1,FJ$1+INT(-$N98/30)+1)+(INT(-$N98/30)+1--$N98/30)*SUMIFS(76:76,$1:$1,FJ$1+INT(-$N98/30))))</f>
        <v>0</v>
      </c>
      <c r="FK98" s="40">
        <f>IF(FK$7="",0,IF(FK$1=MAX($1:$1),$R76-SUM($T98:FJ98),IF(FK$1=1,SUMIFS(76:76,$1:$1,"&gt;="&amp;1,$1:$1,"&lt;="&amp;INT(-$N98/30))+(-$N98/30-INT(-$N98/30))*SUMIFS(76:76,$1:$1,INT(-$N98/30)+1),0)+(-$N98/30-INT(-$N98/30))*SUMIFS(76:76,$1:$1,FK$1+INT(-$N98/30)+1)+(INT(-$N98/30)+1--$N98/30)*SUMIFS(76:76,$1:$1,FK$1+INT(-$N98/30))))</f>
        <v>0</v>
      </c>
      <c r="FL98" s="40">
        <f>IF(FL$7="",0,IF(FL$1=MAX($1:$1),$R76-SUM($T98:FK98),IF(FL$1=1,SUMIFS(76:76,$1:$1,"&gt;="&amp;1,$1:$1,"&lt;="&amp;INT(-$N98/30))+(-$N98/30-INT(-$N98/30))*SUMIFS(76:76,$1:$1,INT(-$N98/30)+1),0)+(-$N98/30-INT(-$N98/30))*SUMIFS(76:76,$1:$1,FL$1+INT(-$N98/30)+1)+(INT(-$N98/30)+1--$N98/30)*SUMIFS(76:76,$1:$1,FL$1+INT(-$N98/30))))</f>
        <v>0</v>
      </c>
      <c r="FM98" s="40">
        <f>IF(FM$7="",0,IF(FM$1=MAX($1:$1),$R76-SUM($T98:FL98),IF(FM$1=1,SUMIFS(76:76,$1:$1,"&gt;="&amp;1,$1:$1,"&lt;="&amp;INT(-$N98/30))+(-$N98/30-INT(-$N98/30))*SUMIFS(76:76,$1:$1,INT(-$N98/30)+1),0)+(-$N98/30-INT(-$N98/30))*SUMIFS(76:76,$1:$1,FM$1+INT(-$N98/30)+1)+(INT(-$N98/30)+1--$N98/30)*SUMIFS(76:76,$1:$1,FM$1+INT(-$N98/30))))</f>
        <v>0</v>
      </c>
      <c r="FN98" s="40">
        <f>IF(FN$7="",0,IF(FN$1=MAX($1:$1),$R76-SUM($T98:FM98),IF(FN$1=1,SUMIFS(76:76,$1:$1,"&gt;="&amp;1,$1:$1,"&lt;="&amp;INT(-$N98/30))+(-$N98/30-INT(-$N98/30))*SUMIFS(76:76,$1:$1,INT(-$N98/30)+1),0)+(-$N98/30-INT(-$N98/30))*SUMIFS(76:76,$1:$1,FN$1+INT(-$N98/30)+1)+(INT(-$N98/30)+1--$N98/30)*SUMIFS(76:76,$1:$1,FN$1+INT(-$N98/30))))</f>
        <v>0</v>
      </c>
      <c r="FO98" s="40">
        <f>IF(FO$7="",0,IF(FO$1=MAX($1:$1),$R76-SUM($T98:FN98),IF(FO$1=1,SUMIFS(76:76,$1:$1,"&gt;="&amp;1,$1:$1,"&lt;="&amp;INT(-$N98/30))+(-$N98/30-INT(-$N98/30))*SUMIFS(76:76,$1:$1,INT(-$N98/30)+1),0)+(-$N98/30-INT(-$N98/30))*SUMIFS(76:76,$1:$1,FO$1+INT(-$N98/30)+1)+(INT(-$N98/30)+1--$N98/30)*SUMIFS(76:76,$1:$1,FO$1+INT(-$N98/30))))</f>
        <v>0</v>
      </c>
      <c r="FP98" s="40">
        <f>IF(FP$7="",0,IF(FP$1=MAX($1:$1),$R76-SUM($T98:FO98),IF(FP$1=1,SUMIFS(76:76,$1:$1,"&gt;="&amp;1,$1:$1,"&lt;="&amp;INT(-$N98/30))+(-$N98/30-INT(-$N98/30))*SUMIFS(76:76,$1:$1,INT(-$N98/30)+1),0)+(-$N98/30-INT(-$N98/30))*SUMIFS(76:76,$1:$1,FP$1+INT(-$N98/30)+1)+(INT(-$N98/30)+1--$N98/30)*SUMIFS(76:76,$1:$1,FP$1+INT(-$N98/30))))</f>
        <v>0</v>
      </c>
      <c r="FQ98" s="40">
        <f>IF(FQ$7="",0,IF(FQ$1=MAX($1:$1),$R76-SUM($T98:FP98),IF(FQ$1=1,SUMIFS(76:76,$1:$1,"&gt;="&amp;1,$1:$1,"&lt;="&amp;INT(-$N98/30))+(-$N98/30-INT(-$N98/30))*SUMIFS(76:76,$1:$1,INT(-$N98/30)+1),0)+(-$N98/30-INT(-$N98/30))*SUMIFS(76:76,$1:$1,FQ$1+INT(-$N98/30)+1)+(INT(-$N98/30)+1--$N98/30)*SUMIFS(76:76,$1:$1,FQ$1+INT(-$N98/30))))</f>
        <v>0</v>
      </c>
      <c r="FR98" s="40">
        <f>IF(FR$7="",0,IF(FR$1=MAX($1:$1),$R76-SUM($T98:FQ98),IF(FR$1=1,SUMIFS(76:76,$1:$1,"&gt;="&amp;1,$1:$1,"&lt;="&amp;INT(-$N98/30))+(-$N98/30-INT(-$N98/30))*SUMIFS(76:76,$1:$1,INT(-$N98/30)+1),0)+(-$N98/30-INT(-$N98/30))*SUMIFS(76:76,$1:$1,FR$1+INT(-$N98/30)+1)+(INT(-$N98/30)+1--$N98/30)*SUMIFS(76:76,$1:$1,FR$1+INT(-$N98/30))))</f>
        <v>0</v>
      </c>
      <c r="FS98" s="40">
        <f>IF(FS$7="",0,IF(FS$1=MAX($1:$1),$R76-SUM($T98:FR98),IF(FS$1=1,SUMIFS(76:76,$1:$1,"&gt;="&amp;1,$1:$1,"&lt;="&amp;INT(-$N98/30))+(-$N98/30-INT(-$N98/30))*SUMIFS(76:76,$1:$1,INT(-$N98/30)+1),0)+(-$N98/30-INT(-$N98/30))*SUMIFS(76:76,$1:$1,FS$1+INT(-$N98/30)+1)+(INT(-$N98/30)+1--$N98/30)*SUMIFS(76:76,$1:$1,FS$1+INT(-$N98/30))))</f>
        <v>0</v>
      </c>
      <c r="FT98" s="40">
        <f>IF(FT$7="",0,IF(FT$1=MAX($1:$1),$R76-SUM($T98:FS98),IF(FT$1=1,SUMIFS(76:76,$1:$1,"&gt;="&amp;1,$1:$1,"&lt;="&amp;INT(-$N98/30))+(-$N98/30-INT(-$N98/30))*SUMIFS(76:76,$1:$1,INT(-$N98/30)+1),0)+(-$N98/30-INT(-$N98/30))*SUMIFS(76:76,$1:$1,FT$1+INT(-$N98/30)+1)+(INT(-$N98/30)+1--$N98/30)*SUMIFS(76:76,$1:$1,FT$1+INT(-$N98/30))))</f>
        <v>0</v>
      </c>
      <c r="FU98" s="40">
        <f>IF(FU$7="",0,IF(FU$1=MAX($1:$1),$R76-SUM($T98:FT98),IF(FU$1=1,SUMIFS(76:76,$1:$1,"&gt;="&amp;1,$1:$1,"&lt;="&amp;INT(-$N98/30))+(-$N98/30-INT(-$N98/30))*SUMIFS(76:76,$1:$1,INT(-$N98/30)+1),0)+(-$N98/30-INT(-$N98/30))*SUMIFS(76:76,$1:$1,FU$1+INT(-$N98/30)+1)+(INT(-$N98/30)+1--$N98/30)*SUMIFS(76:76,$1:$1,FU$1+INT(-$N98/30))))</f>
        <v>0</v>
      </c>
      <c r="FV98" s="40">
        <f>IF(FV$7="",0,IF(FV$1=MAX($1:$1),$R76-SUM($T98:FU98),IF(FV$1=1,SUMIFS(76:76,$1:$1,"&gt;="&amp;1,$1:$1,"&lt;="&amp;INT(-$N98/30))+(-$N98/30-INT(-$N98/30))*SUMIFS(76:76,$1:$1,INT(-$N98/30)+1),0)+(-$N98/30-INT(-$N98/30))*SUMIFS(76:76,$1:$1,FV$1+INT(-$N98/30)+1)+(INT(-$N98/30)+1--$N98/30)*SUMIFS(76:76,$1:$1,FV$1+INT(-$N98/30))))</f>
        <v>0</v>
      </c>
      <c r="FW98" s="40">
        <f>IF(FW$7="",0,IF(FW$1=MAX($1:$1),$R76-SUM($T98:FV98),IF(FW$1=1,SUMIFS(76:76,$1:$1,"&gt;="&amp;1,$1:$1,"&lt;="&amp;INT(-$N98/30))+(-$N98/30-INT(-$N98/30))*SUMIFS(76:76,$1:$1,INT(-$N98/30)+1),0)+(-$N98/30-INT(-$N98/30))*SUMIFS(76:76,$1:$1,FW$1+INT(-$N98/30)+1)+(INT(-$N98/30)+1--$N98/30)*SUMIFS(76:76,$1:$1,FW$1+INT(-$N98/30))))</f>
        <v>0</v>
      </c>
      <c r="FX98" s="40">
        <f>IF(FX$7="",0,IF(FX$1=MAX($1:$1),$R76-SUM($T98:FW98),IF(FX$1=1,SUMIFS(76:76,$1:$1,"&gt;="&amp;1,$1:$1,"&lt;="&amp;INT(-$N98/30))+(-$N98/30-INT(-$N98/30))*SUMIFS(76:76,$1:$1,INT(-$N98/30)+1),0)+(-$N98/30-INT(-$N98/30))*SUMIFS(76:76,$1:$1,FX$1+INT(-$N98/30)+1)+(INT(-$N98/30)+1--$N98/30)*SUMIFS(76:76,$1:$1,FX$1+INT(-$N98/30))))</f>
        <v>0</v>
      </c>
      <c r="FY98" s="40">
        <f>IF(FY$7="",0,IF(FY$1=MAX($1:$1),$R76-SUM($T98:FX98),IF(FY$1=1,SUMIFS(76:76,$1:$1,"&gt;="&amp;1,$1:$1,"&lt;="&amp;INT(-$N98/30))+(-$N98/30-INT(-$N98/30))*SUMIFS(76:76,$1:$1,INT(-$N98/30)+1),0)+(-$N98/30-INT(-$N98/30))*SUMIFS(76:76,$1:$1,FY$1+INT(-$N98/30)+1)+(INT(-$N98/30)+1--$N98/30)*SUMIFS(76:76,$1:$1,FY$1+INT(-$N98/30))))</f>
        <v>0</v>
      </c>
      <c r="FZ98" s="40">
        <f>IF(FZ$7="",0,IF(FZ$1=MAX($1:$1),$R76-SUM($T98:FY98),IF(FZ$1=1,SUMIFS(76:76,$1:$1,"&gt;="&amp;1,$1:$1,"&lt;="&amp;INT(-$N98/30))+(-$N98/30-INT(-$N98/30))*SUMIFS(76:76,$1:$1,INT(-$N98/30)+1),0)+(-$N98/30-INT(-$N98/30))*SUMIFS(76:76,$1:$1,FZ$1+INT(-$N98/30)+1)+(INT(-$N98/30)+1--$N98/30)*SUMIFS(76:76,$1:$1,FZ$1+INT(-$N98/30))))</f>
        <v>0</v>
      </c>
      <c r="GA98" s="40">
        <f>IF(GA$7="",0,IF(GA$1=MAX($1:$1),$R76-SUM($T98:FZ98),IF(GA$1=1,SUMIFS(76:76,$1:$1,"&gt;="&amp;1,$1:$1,"&lt;="&amp;INT(-$N98/30))+(-$N98/30-INT(-$N98/30))*SUMIFS(76:76,$1:$1,INT(-$N98/30)+1),0)+(-$N98/30-INT(-$N98/30))*SUMIFS(76:76,$1:$1,GA$1+INT(-$N98/30)+1)+(INT(-$N98/30)+1--$N98/30)*SUMIFS(76:76,$1:$1,GA$1+INT(-$N98/30))))</f>
        <v>0</v>
      </c>
      <c r="GB98" s="40">
        <f>IF(GB$7="",0,IF(GB$1=MAX($1:$1),$R76-SUM($T98:GA98),IF(GB$1=1,SUMIFS(76:76,$1:$1,"&gt;="&amp;1,$1:$1,"&lt;="&amp;INT(-$N98/30))+(-$N98/30-INT(-$N98/30))*SUMIFS(76:76,$1:$1,INT(-$N98/30)+1),0)+(-$N98/30-INT(-$N98/30))*SUMIFS(76:76,$1:$1,GB$1+INT(-$N98/30)+1)+(INT(-$N98/30)+1--$N98/30)*SUMIFS(76:76,$1:$1,GB$1+INT(-$N98/30))))</f>
        <v>0</v>
      </c>
      <c r="GC98" s="40">
        <f>IF(GC$7="",0,IF(GC$1=MAX($1:$1),$R76-SUM($T98:GB98),IF(GC$1=1,SUMIFS(76:76,$1:$1,"&gt;="&amp;1,$1:$1,"&lt;="&amp;INT(-$N98/30))+(-$N98/30-INT(-$N98/30))*SUMIFS(76:76,$1:$1,INT(-$N98/30)+1),0)+(-$N98/30-INT(-$N98/30))*SUMIFS(76:76,$1:$1,GC$1+INT(-$N98/30)+1)+(INT(-$N98/30)+1--$N98/30)*SUMIFS(76:76,$1:$1,GC$1+INT(-$N98/30))))</f>
        <v>0</v>
      </c>
      <c r="GD98" s="40">
        <f>IF(GD$7="",0,IF(GD$1=MAX($1:$1),$R76-SUM($T98:GC98),IF(GD$1=1,SUMIFS(76:76,$1:$1,"&gt;="&amp;1,$1:$1,"&lt;="&amp;INT(-$N98/30))+(-$N98/30-INT(-$N98/30))*SUMIFS(76:76,$1:$1,INT(-$N98/30)+1),0)+(-$N98/30-INT(-$N98/30))*SUMIFS(76:76,$1:$1,GD$1+INT(-$N98/30)+1)+(INT(-$N98/30)+1--$N98/30)*SUMIFS(76:76,$1:$1,GD$1+INT(-$N98/30))))</f>
        <v>0</v>
      </c>
      <c r="GE98" s="40">
        <f>IF(GE$7="",0,IF(GE$1=MAX($1:$1),$R76-SUM($T98:GD98),IF(GE$1=1,SUMIFS(76:76,$1:$1,"&gt;="&amp;1,$1:$1,"&lt;="&amp;INT(-$N98/30))+(-$N98/30-INT(-$N98/30))*SUMIFS(76:76,$1:$1,INT(-$N98/30)+1),0)+(-$N98/30-INT(-$N98/30))*SUMIFS(76:76,$1:$1,GE$1+INT(-$N98/30)+1)+(INT(-$N98/30)+1--$N98/30)*SUMIFS(76:76,$1:$1,GE$1+INT(-$N98/30))))</f>
        <v>0</v>
      </c>
      <c r="GF98" s="40">
        <f>IF(GF$7="",0,IF(GF$1=MAX($1:$1),$R76-SUM($T98:GE98),IF(GF$1=1,SUMIFS(76:76,$1:$1,"&gt;="&amp;1,$1:$1,"&lt;="&amp;INT(-$N98/30))+(-$N98/30-INT(-$N98/30))*SUMIFS(76:76,$1:$1,INT(-$N98/30)+1),0)+(-$N98/30-INT(-$N98/30))*SUMIFS(76:76,$1:$1,GF$1+INT(-$N98/30)+1)+(INT(-$N98/30)+1--$N98/30)*SUMIFS(76:76,$1:$1,GF$1+INT(-$N98/30))))</f>
        <v>0</v>
      </c>
      <c r="GG98" s="40">
        <f>IF(GG$7="",0,IF(GG$1=MAX($1:$1),$R76-SUM($T98:GF98),IF(GG$1=1,SUMIFS(76:76,$1:$1,"&gt;="&amp;1,$1:$1,"&lt;="&amp;INT(-$N98/30))+(-$N98/30-INT(-$N98/30))*SUMIFS(76:76,$1:$1,INT(-$N98/30)+1),0)+(-$N98/30-INT(-$N98/30))*SUMIFS(76:76,$1:$1,GG$1+INT(-$N98/30)+1)+(INT(-$N98/30)+1--$N98/30)*SUMIFS(76:76,$1:$1,GG$1+INT(-$N98/30))))</f>
        <v>0</v>
      </c>
      <c r="GH98" s="40">
        <f>IF(GH$7="",0,IF(GH$1=MAX($1:$1),$R76-SUM($T98:GG98),IF(GH$1=1,SUMIFS(76:76,$1:$1,"&gt;="&amp;1,$1:$1,"&lt;="&amp;INT(-$N98/30))+(-$N98/30-INT(-$N98/30))*SUMIFS(76:76,$1:$1,INT(-$N98/30)+1),0)+(-$N98/30-INT(-$N98/30))*SUMIFS(76:76,$1:$1,GH$1+INT(-$N98/30)+1)+(INT(-$N98/30)+1--$N98/30)*SUMIFS(76:76,$1:$1,GH$1+INT(-$N98/30))))</f>
        <v>0</v>
      </c>
      <c r="GI98" s="40">
        <f>IF(GI$7="",0,IF(GI$1=MAX($1:$1),$R76-SUM($T98:GH98),IF(GI$1=1,SUMIFS(76:76,$1:$1,"&gt;="&amp;1,$1:$1,"&lt;="&amp;INT(-$N98/30))+(-$N98/30-INT(-$N98/30))*SUMIFS(76:76,$1:$1,INT(-$N98/30)+1),0)+(-$N98/30-INT(-$N98/30))*SUMIFS(76:76,$1:$1,GI$1+INT(-$N98/30)+1)+(INT(-$N98/30)+1--$N98/30)*SUMIFS(76:76,$1:$1,GI$1+INT(-$N98/30))))</f>
        <v>0</v>
      </c>
      <c r="GJ98" s="40">
        <f>IF(GJ$7="",0,IF(GJ$1=MAX($1:$1),$R76-SUM($T98:GI98),IF(GJ$1=1,SUMIFS(76:76,$1:$1,"&gt;="&amp;1,$1:$1,"&lt;="&amp;INT(-$N98/30))+(-$N98/30-INT(-$N98/30))*SUMIFS(76:76,$1:$1,INT(-$N98/30)+1),0)+(-$N98/30-INT(-$N98/30))*SUMIFS(76:76,$1:$1,GJ$1+INT(-$N98/30)+1)+(INT(-$N98/30)+1--$N98/30)*SUMIFS(76:76,$1:$1,GJ$1+INT(-$N98/30))))</f>
        <v>0</v>
      </c>
      <c r="GK98" s="40">
        <f>IF(GK$7="",0,IF(GK$1=MAX($1:$1),$R76-SUM($T98:GJ98),IF(GK$1=1,SUMIFS(76:76,$1:$1,"&gt;="&amp;1,$1:$1,"&lt;="&amp;INT(-$N98/30))+(-$N98/30-INT(-$N98/30))*SUMIFS(76:76,$1:$1,INT(-$N98/30)+1),0)+(-$N98/30-INT(-$N98/30))*SUMIFS(76:76,$1:$1,GK$1+INT(-$N98/30)+1)+(INT(-$N98/30)+1--$N98/30)*SUMIFS(76:76,$1:$1,GK$1+INT(-$N98/30))))</f>
        <v>0</v>
      </c>
      <c r="GL98" s="40">
        <f>IF(GL$7="",0,IF(GL$1=MAX($1:$1),$R76-SUM($T98:GK98),IF(GL$1=1,SUMIFS(76:76,$1:$1,"&gt;="&amp;1,$1:$1,"&lt;="&amp;INT(-$N98/30))+(-$N98/30-INT(-$N98/30))*SUMIFS(76:76,$1:$1,INT(-$N98/30)+1),0)+(-$N98/30-INT(-$N98/30))*SUMIFS(76:76,$1:$1,GL$1+INT(-$N98/30)+1)+(INT(-$N98/30)+1--$N98/30)*SUMIFS(76:76,$1:$1,GL$1+INT(-$N98/30))))</f>
        <v>0</v>
      </c>
      <c r="GM98" s="40">
        <f>IF(GM$7="",0,IF(GM$1=MAX($1:$1),$R76-SUM($T98:GL98),IF(GM$1=1,SUMIFS(76:76,$1:$1,"&gt;="&amp;1,$1:$1,"&lt;="&amp;INT(-$N98/30))+(-$N98/30-INT(-$N98/30))*SUMIFS(76:76,$1:$1,INT(-$N98/30)+1),0)+(-$N98/30-INT(-$N98/30))*SUMIFS(76:76,$1:$1,GM$1+INT(-$N98/30)+1)+(INT(-$N98/30)+1--$N98/30)*SUMIFS(76:76,$1:$1,GM$1+INT(-$N98/30))))</f>
        <v>0</v>
      </c>
      <c r="GN98" s="40">
        <f>IF(GN$7="",0,IF(GN$1=MAX($1:$1),$R76-SUM($T98:GM98),IF(GN$1=1,SUMIFS(76:76,$1:$1,"&gt;="&amp;1,$1:$1,"&lt;="&amp;INT(-$N98/30))+(-$N98/30-INT(-$N98/30))*SUMIFS(76:76,$1:$1,INT(-$N98/30)+1),0)+(-$N98/30-INT(-$N98/30))*SUMIFS(76:76,$1:$1,GN$1+INT(-$N98/30)+1)+(INT(-$N98/30)+1--$N98/30)*SUMIFS(76:76,$1:$1,GN$1+INT(-$N98/30))))</f>
        <v>0</v>
      </c>
      <c r="GO98" s="40">
        <f>IF(GO$7="",0,IF(GO$1=MAX($1:$1),$R76-SUM($T98:GN98),IF(GO$1=1,SUMIFS(76:76,$1:$1,"&gt;="&amp;1,$1:$1,"&lt;="&amp;INT(-$N98/30))+(-$N98/30-INT(-$N98/30))*SUMIFS(76:76,$1:$1,INT(-$N98/30)+1),0)+(-$N98/30-INT(-$N98/30))*SUMIFS(76:76,$1:$1,GO$1+INT(-$N98/30)+1)+(INT(-$N98/30)+1--$N98/30)*SUMIFS(76:76,$1:$1,GO$1+INT(-$N98/30))))</f>
        <v>0</v>
      </c>
      <c r="GP98" s="40">
        <f>IF(GP$7="",0,IF(GP$1=MAX($1:$1),$R76-SUM($T98:GO98),IF(GP$1=1,SUMIFS(76:76,$1:$1,"&gt;="&amp;1,$1:$1,"&lt;="&amp;INT(-$N98/30))+(-$N98/30-INT(-$N98/30))*SUMIFS(76:76,$1:$1,INT(-$N98/30)+1),0)+(-$N98/30-INT(-$N98/30))*SUMIFS(76:76,$1:$1,GP$1+INT(-$N98/30)+1)+(INT(-$N98/30)+1--$N98/30)*SUMIFS(76:76,$1:$1,GP$1+INT(-$N98/30))))</f>
        <v>0</v>
      </c>
      <c r="GQ98" s="40">
        <f>IF(GQ$7="",0,IF(GQ$1=MAX($1:$1),$R76-SUM($T98:GP98),IF(GQ$1=1,SUMIFS(76:76,$1:$1,"&gt;="&amp;1,$1:$1,"&lt;="&amp;INT(-$N98/30))+(-$N98/30-INT(-$N98/30))*SUMIFS(76:76,$1:$1,INT(-$N98/30)+1),0)+(-$N98/30-INT(-$N98/30))*SUMIFS(76:76,$1:$1,GQ$1+INT(-$N98/30)+1)+(INT(-$N98/30)+1--$N98/30)*SUMIFS(76:76,$1:$1,GQ$1+INT(-$N98/30))))</f>
        <v>0</v>
      </c>
      <c r="GR98" s="40">
        <f>IF(GR$7="",0,IF(GR$1=MAX($1:$1),$R76-SUM($T98:GQ98),IF(GR$1=1,SUMIFS(76:76,$1:$1,"&gt;="&amp;1,$1:$1,"&lt;="&amp;INT(-$N98/30))+(-$N98/30-INT(-$N98/30))*SUMIFS(76:76,$1:$1,INT(-$N98/30)+1),0)+(-$N98/30-INT(-$N98/30))*SUMIFS(76:76,$1:$1,GR$1+INT(-$N98/30)+1)+(INT(-$N98/30)+1--$N98/30)*SUMIFS(76:76,$1:$1,GR$1+INT(-$N98/30))))</f>
        <v>0</v>
      </c>
      <c r="GS98" s="40">
        <f>IF(GS$7="",0,IF(GS$1=MAX($1:$1),$R76-SUM($T98:GR98),IF(GS$1=1,SUMIFS(76:76,$1:$1,"&gt;="&amp;1,$1:$1,"&lt;="&amp;INT(-$N98/30))+(-$N98/30-INT(-$N98/30))*SUMIFS(76:76,$1:$1,INT(-$N98/30)+1),0)+(-$N98/30-INT(-$N98/30))*SUMIFS(76:76,$1:$1,GS$1+INT(-$N98/30)+1)+(INT(-$N98/30)+1--$N98/30)*SUMIFS(76:76,$1:$1,GS$1+INT(-$N98/30))))</f>
        <v>0</v>
      </c>
      <c r="GT98" s="40">
        <f>IF(GT$7="",0,IF(GT$1=MAX($1:$1),$R76-SUM($T98:GS98),IF(GT$1=1,SUMIFS(76:76,$1:$1,"&gt;="&amp;1,$1:$1,"&lt;="&amp;INT(-$N98/30))+(-$N98/30-INT(-$N98/30))*SUMIFS(76:76,$1:$1,INT(-$N98/30)+1),0)+(-$N98/30-INT(-$N98/30))*SUMIFS(76:76,$1:$1,GT$1+INT(-$N98/30)+1)+(INT(-$N98/30)+1--$N98/30)*SUMIFS(76:76,$1:$1,GT$1+INT(-$N98/30))))</f>
        <v>0</v>
      </c>
      <c r="GU98" s="40">
        <f>IF(GU$7="",0,IF(GU$1=MAX($1:$1),$R76-SUM($T98:GT98),IF(GU$1=1,SUMIFS(76:76,$1:$1,"&gt;="&amp;1,$1:$1,"&lt;="&amp;INT(-$N98/30))+(-$N98/30-INT(-$N98/30))*SUMIFS(76:76,$1:$1,INT(-$N98/30)+1),0)+(-$N98/30-INT(-$N98/30))*SUMIFS(76:76,$1:$1,GU$1+INT(-$N98/30)+1)+(INT(-$N98/30)+1--$N98/30)*SUMIFS(76:76,$1:$1,GU$1+INT(-$N98/30))))</f>
        <v>0</v>
      </c>
      <c r="GV98" s="40">
        <f>IF(GV$7="",0,IF(GV$1=MAX($1:$1),$R76-SUM($T98:GU98),IF(GV$1=1,SUMIFS(76:76,$1:$1,"&gt;="&amp;1,$1:$1,"&lt;="&amp;INT(-$N98/30))+(-$N98/30-INT(-$N98/30))*SUMIFS(76:76,$1:$1,INT(-$N98/30)+1),0)+(-$N98/30-INT(-$N98/30))*SUMIFS(76:76,$1:$1,GV$1+INT(-$N98/30)+1)+(INT(-$N98/30)+1--$N98/30)*SUMIFS(76:76,$1:$1,GV$1+INT(-$N98/30))))</f>
        <v>0</v>
      </c>
      <c r="GW98" s="40">
        <f>IF(GW$7="",0,IF(GW$1=MAX($1:$1),$R76-SUM($T98:GV98),IF(GW$1=1,SUMIFS(76:76,$1:$1,"&gt;="&amp;1,$1:$1,"&lt;="&amp;INT(-$N98/30))+(-$N98/30-INT(-$N98/30))*SUMIFS(76:76,$1:$1,INT(-$N98/30)+1),0)+(-$N98/30-INT(-$N98/30))*SUMIFS(76:76,$1:$1,GW$1+INT(-$N98/30)+1)+(INT(-$N98/30)+1--$N98/30)*SUMIFS(76:76,$1:$1,GW$1+INT(-$N98/30))))</f>
        <v>0</v>
      </c>
      <c r="GX98" s="40">
        <f>IF(GX$7="",0,IF(GX$1=MAX($1:$1),$R76-SUM($T98:GW98),IF(GX$1=1,SUMIFS(76:76,$1:$1,"&gt;="&amp;1,$1:$1,"&lt;="&amp;INT(-$N98/30))+(-$N98/30-INT(-$N98/30))*SUMIFS(76:76,$1:$1,INT(-$N98/30)+1),0)+(-$N98/30-INT(-$N98/30))*SUMIFS(76:76,$1:$1,GX$1+INT(-$N98/30)+1)+(INT(-$N98/30)+1--$N98/30)*SUMIFS(76:76,$1:$1,GX$1+INT(-$N98/30))))</f>
        <v>0</v>
      </c>
      <c r="GY98" s="40">
        <f>IF(GY$7="",0,IF(GY$1=MAX($1:$1),$R76-SUM($T98:GX98),IF(GY$1=1,SUMIFS(76:76,$1:$1,"&gt;="&amp;1,$1:$1,"&lt;="&amp;INT(-$N98/30))+(-$N98/30-INT(-$N98/30))*SUMIFS(76:76,$1:$1,INT(-$N98/30)+1),0)+(-$N98/30-INT(-$N98/30))*SUMIFS(76:76,$1:$1,GY$1+INT(-$N98/30)+1)+(INT(-$N98/30)+1--$N98/30)*SUMIFS(76:76,$1:$1,GY$1+INT(-$N98/30))))</f>
        <v>0</v>
      </c>
      <c r="GZ98" s="40">
        <f>IF(GZ$7="",0,IF(GZ$1=MAX($1:$1),$R76-SUM($T98:GY98),IF(GZ$1=1,SUMIFS(76:76,$1:$1,"&gt;="&amp;1,$1:$1,"&lt;="&amp;INT(-$N98/30))+(-$N98/30-INT(-$N98/30))*SUMIFS(76:76,$1:$1,INT(-$N98/30)+1),0)+(-$N98/30-INT(-$N98/30))*SUMIFS(76:76,$1:$1,GZ$1+INT(-$N98/30)+1)+(INT(-$N98/30)+1--$N98/30)*SUMIFS(76:76,$1:$1,GZ$1+INT(-$N98/30))))</f>
        <v>0</v>
      </c>
      <c r="HA98" s="40">
        <f>IF(HA$7="",0,IF(HA$1=MAX($1:$1),$R76-SUM($T98:GZ98),IF(HA$1=1,SUMIFS(76:76,$1:$1,"&gt;="&amp;1,$1:$1,"&lt;="&amp;INT(-$N98/30))+(-$N98/30-INT(-$N98/30))*SUMIFS(76:76,$1:$1,INT(-$N98/30)+1),0)+(-$N98/30-INT(-$N98/30))*SUMIFS(76:76,$1:$1,HA$1+INT(-$N98/30)+1)+(INT(-$N98/30)+1--$N98/30)*SUMIFS(76:76,$1:$1,HA$1+INT(-$N98/30))))</f>
        <v>0</v>
      </c>
      <c r="HB98" s="40">
        <f>IF(HB$7="",0,IF(HB$1=MAX($1:$1),$R76-SUM($T98:HA98),IF(HB$1=1,SUMIFS(76:76,$1:$1,"&gt;="&amp;1,$1:$1,"&lt;="&amp;INT(-$N98/30))+(-$N98/30-INT(-$N98/30))*SUMIFS(76:76,$1:$1,INT(-$N98/30)+1),0)+(-$N98/30-INT(-$N98/30))*SUMIFS(76:76,$1:$1,HB$1+INT(-$N98/30)+1)+(INT(-$N98/30)+1--$N98/30)*SUMIFS(76:76,$1:$1,HB$1+INT(-$N98/30))))</f>
        <v>0</v>
      </c>
      <c r="HC98" s="40">
        <f>IF(HC$7="",0,IF(HC$1=MAX($1:$1),$R76-SUM($T98:HB98),IF(HC$1=1,SUMIFS(76:76,$1:$1,"&gt;="&amp;1,$1:$1,"&lt;="&amp;INT(-$N98/30))+(-$N98/30-INT(-$N98/30))*SUMIFS(76:76,$1:$1,INT(-$N98/30)+1),0)+(-$N98/30-INT(-$N98/30))*SUMIFS(76:76,$1:$1,HC$1+INT(-$N98/30)+1)+(INT(-$N98/30)+1--$N98/30)*SUMIFS(76:76,$1:$1,HC$1+INT(-$N98/30))))</f>
        <v>0</v>
      </c>
      <c r="HD98" s="40">
        <f>IF(HD$7="",0,IF(HD$1=MAX($1:$1),$R76-SUM($T98:HC98),IF(HD$1=1,SUMIFS(76:76,$1:$1,"&gt;="&amp;1,$1:$1,"&lt;="&amp;INT(-$N98/30))+(-$N98/30-INT(-$N98/30))*SUMIFS(76:76,$1:$1,INT(-$N98/30)+1),0)+(-$N98/30-INT(-$N98/30))*SUMIFS(76:76,$1:$1,HD$1+INT(-$N98/30)+1)+(INT(-$N98/30)+1--$N98/30)*SUMIFS(76:76,$1:$1,HD$1+INT(-$N98/30))))</f>
        <v>0</v>
      </c>
      <c r="HE98" s="40">
        <f>IF(HE$7="",0,IF(HE$1=MAX($1:$1),$R76-SUM($T98:HD98),IF(HE$1=1,SUMIFS(76:76,$1:$1,"&gt;="&amp;1,$1:$1,"&lt;="&amp;INT(-$N98/30))+(-$N98/30-INT(-$N98/30))*SUMIFS(76:76,$1:$1,INT(-$N98/30)+1),0)+(-$N98/30-INT(-$N98/30))*SUMIFS(76:76,$1:$1,HE$1+INT(-$N98/30)+1)+(INT(-$N98/30)+1--$N98/30)*SUMIFS(76:76,$1:$1,HE$1+INT(-$N98/30))))</f>
        <v>0</v>
      </c>
      <c r="HF98" s="40">
        <f>IF(HF$7="",0,IF(HF$1=MAX($1:$1),$R76-SUM($T98:HE98),IF(HF$1=1,SUMIFS(76:76,$1:$1,"&gt;="&amp;1,$1:$1,"&lt;="&amp;INT(-$N98/30))+(-$N98/30-INT(-$N98/30))*SUMIFS(76:76,$1:$1,INT(-$N98/30)+1),0)+(-$N98/30-INT(-$N98/30))*SUMIFS(76:76,$1:$1,HF$1+INT(-$N98/30)+1)+(INT(-$N98/30)+1--$N98/30)*SUMIFS(76:76,$1:$1,HF$1+INT(-$N98/30))))</f>
        <v>0</v>
      </c>
      <c r="HG98" s="40">
        <f>IF(HG$7="",0,IF(HG$1=MAX($1:$1),$R76-SUM($T98:HF98),IF(HG$1=1,SUMIFS(76:76,$1:$1,"&gt;="&amp;1,$1:$1,"&lt;="&amp;INT(-$N98/30))+(-$N98/30-INT(-$N98/30))*SUMIFS(76:76,$1:$1,INT(-$N98/30)+1),0)+(-$N98/30-INT(-$N98/30))*SUMIFS(76:76,$1:$1,HG$1+INT(-$N98/30)+1)+(INT(-$N98/30)+1--$N98/30)*SUMIFS(76:76,$1:$1,HG$1+INT(-$N98/30))))</f>
        <v>0</v>
      </c>
      <c r="HH98" s="40">
        <f>IF(HH$7="",0,IF(HH$1=MAX($1:$1),$R76-SUM($T98:HG98),IF(HH$1=1,SUMIFS(76:76,$1:$1,"&gt;="&amp;1,$1:$1,"&lt;="&amp;INT(-$N98/30))+(-$N98/30-INT(-$N98/30))*SUMIFS(76:76,$1:$1,INT(-$N98/30)+1),0)+(-$N98/30-INT(-$N98/30))*SUMIFS(76:76,$1:$1,HH$1+INT(-$N98/30)+1)+(INT(-$N98/30)+1--$N98/30)*SUMIFS(76:76,$1:$1,HH$1+INT(-$N98/30))))</f>
        <v>0</v>
      </c>
      <c r="HI98" s="40">
        <f>IF(HI$7="",0,IF(HI$1=MAX($1:$1),$R76-SUM($T98:HH98),IF(HI$1=1,SUMIFS(76:76,$1:$1,"&gt;="&amp;1,$1:$1,"&lt;="&amp;INT(-$N98/30))+(-$N98/30-INT(-$N98/30))*SUMIFS(76:76,$1:$1,INT(-$N98/30)+1),0)+(-$N98/30-INT(-$N98/30))*SUMIFS(76:76,$1:$1,HI$1+INT(-$N98/30)+1)+(INT(-$N98/30)+1--$N98/30)*SUMIFS(76:76,$1:$1,HI$1+INT(-$N98/30))))</f>
        <v>0</v>
      </c>
      <c r="HJ98" s="40">
        <f>IF(HJ$7="",0,IF(HJ$1=MAX($1:$1),$R76-SUM($T98:HI98),IF(HJ$1=1,SUMIFS(76:76,$1:$1,"&gt;="&amp;1,$1:$1,"&lt;="&amp;INT(-$N98/30))+(-$N98/30-INT(-$N98/30))*SUMIFS(76:76,$1:$1,INT(-$N98/30)+1),0)+(-$N98/30-INT(-$N98/30))*SUMIFS(76:76,$1:$1,HJ$1+INT(-$N98/30)+1)+(INT(-$N98/30)+1--$N98/30)*SUMIFS(76:76,$1:$1,HJ$1+INT(-$N98/30))))</f>
        <v>0</v>
      </c>
      <c r="HK98" s="40">
        <f>IF(HK$7="",0,IF(HK$1=MAX($1:$1),$R76-SUM($T98:HJ98),IF(HK$1=1,SUMIFS(76:76,$1:$1,"&gt;="&amp;1,$1:$1,"&lt;="&amp;INT(-$N98/30))+(-$N98/30-INT(-$N98/30))*SUMIFS(76:76,$1:$1,INT(-$N98/30)+1),0)+(-$N98/30-INT(-$N98/30))*SUMIFS(76:76,$1:$1,HK$1+INT(-$N98/30)+1)+(INT(-$N98/30)+1--$N98/30)*SUMIFS(76:76,$1:$1,HK$1+INT(-$N98/30))))</f>
        <v>0</v>
      </c>
      <c r="HL98" s="40">
        <f>IF(HL$7="",0,IF(HL$1=MAX($1:$1),$R76-SUM($T98:HK98),IF(HL$1=1,SUMIFS(76:76,$1:$1,"&gt;="&amp;1,$1:$1,"&lt;="&amp;INT(-$N98/30))+(-$N98/30-INT(-$N98/30))*SUMIFS(76:76,$1:$1,INT(-$N98/30)+1),0)+(-$N98/30-INT(-$N98/30))*SUMIFS(76:76,$1:$1,HL$1+INT(-$N98/30)+1)+(INT(-$N98/30)+1--$N98/30)*SUMIFS(76:76,$1:$1,HL$1+INT(-$N98/30))))</f>
        <v>0</v>
      </c>
      <c r="HM98" s="40">
        <f>IF(HM$7="",0,IF(HM$1=MAX($1:$1),$R76-SUM($T98:HL98),IF(HM$1=1,SUMIFS(76:76,$1:$1,"&gt;="&amp;1,$1:$1,"&lt;="&amp;INT(-$N98/30))+(-$N98/30-INT(-$N98/30))*SUMIFS(76:76,$1:$1,INT(-$N98/30)+1),0)+(-$N98/30-INT(-$N98/30))*SUMIFS(76:76,$1:$1,HM$1+INT(-$N98/30)+1)+(INT(-$N98/30)+1--$N98/30)*SUMIFS(76:76,$1:$1,HM$1+INT(-$N98/30))))</f>
        <v>0</v>
      </c>
      <c r="HN98" s="40">
        <f>IF(HN$7="",0,IF(HN$1=MAX($1:$1),$R76-SUM($T98:HM98),IF(HN$1=1,SUMIFS(76:76,$1:$1,"&gt;="&amp;1,$1:$1,"&lt;="&amp;INT(-$N98/30))+(-$N98/30-INT(-$N98/30))*SUMIFS(76:76,$1:$1,INT(-$N98/30)+1),0)+(-$N98/30-INT(-$N98/30))*SUMIFS(76:76,$1:$1,HN$1+INT(-$N98/30)+1)+(INT(-$N98/30)+1--$N98/30)*SUMIFS(76:76,$1:$1,HN$1+INT(-$N98/30))))</f>
        <v>0</v>
      </c>
      <c r="HO98" s="40">
        <f>IF(HO$7="",0,IF(HO$1=MAX($1:$1),$R76-SUM($T98:HN98),IF(HO$1=1,SUMIFS(76:76,$1:$1,"&gt;="&amp;1,$1:$1,"&lt;="&amp;INT(-$N98/30))+(-$N98/30-INT(-$N98/30))*SUMIFS(76:76,$1:$1,INT(-$N98/30)+1),0)+(-$N98/30-INT(-$N98/30))*SUMIFS(76:76,$1:$1,HO$1+INT(-$N98/30)+1)+(INT(-$N98/30)+1--$N98/30)*SUMIFS(76:76,$1:$1,HO$1+INT(-$N98/30))))</f>
        <v>0</v>
      </c>
      <c r="HP98" s="40">
        <f>IF(HP$7="",0,IF(HP$1=MAX($1:$1),$R76-SUM($T98:HO98),IF(HP$1=1,SUMIFS(76:76,$1:$1,"&gt;="&amp;1,$1:$1,"&lt;="&amp;INT(-$N98/30))+(-$N98/30-INT(-$N98/30))*SUMIFS(76:76,$1:$1,INT(-$N98/30)+1),0)+(-$N98/30-INT(-$N98/30))*SUMIFS(76:76,$1:$1,HP$1+INT(-$N98/30)+1)+(INT(-$N98/30)+1--$N98/30)*SUMIFS(76:76,$1:$1,HP$1+INT(-$N98/30))))</f>
        <v>0</v>
      </c>
      <c r="HQ98" s="40">
        <f>IF(HQ$7="",0,IF(HQ$1=MAX($1:$1),$R76-SUM($T98:HP98),IF(HQ$1=1,SUMIFS(76:76,$1:$1,"&gt;="&amp;1,$1:$1,"&lt;="&amp;INT(-$N98/30))+(-$N98/30-INT(-$N98/30))*SUMIFS(76:76,$1:$1,INT(-$N98/30)+1),0)+(-$N98/30-INT(-$N98/30))*SUMIFS(76:76,$1:$1,HQ$1+INT(-$N98/30)+1)+(INT(-$N98/30)+1--$N98/30)*SUMIFS(76:76,$1:$1,HQ$1+INT(-$N98/30))))</f>
        <v>0</v>
      </c>
      <c r="HR98" s="40">
        <f>IF(HR$7="",0,IF(HR$1=MAX($1:$1),$R76-SUM($T98:HQ98),IF(HR$1=1,SUMIFS(76:76,$1:$1,"&gt;="&amp;1,$1:$1,"&lt;="&amp;INT(-$N98/30))+(-$N98/30-INT(-$N98/30))*SUMIFS(76:76,$1:$1,INT(-$N98/30)+1),0)+(-$N98/30-INT(-$N98/30))*SUMIFS(76:76,$1:$1,HR$1+INT(-$N98/30)+1)+(INT(-$N98/30)+1--$N98/30)*SUMIFS(76:76,$1:$1,HR$1+INT(-$N98/30))))</f>
        <v>0</v>
      </c>
      <c r="HS98" s="40">
        <f>IF(HS$7="",0,IF(HS$1=MAX($1:$1),$R76-SUM($T98:HR98),IF(HS$1=1,SUMIFS(76:76,$1:$1,"&gt;="&amp;1,$1:$1,"&lt;="&amp;INT(-$N98/30))+(-$N98/30-INT(-$N98/30))*SUMIFS(76:76,$1:$1,INT(-$N98/30)+1),0)+(-$N98/30-INT(-$N98/30))*SUMIFS(76:76,$1:$1,HS$1+INT(-$N98/30)+1)+(INT(-$N98/30)+1--$N98/30)*SUMIFS(76:76,$1:$1,HS$1+INT(-$N98/30))))</f>
        <v>0</v>
      </c>
      <c r="HT98" s="40">
        <f>IF(HT$7="",0,IF(HT$1=MAX($1:$1),$R76-SUM($T98:HS98),IF(HT$1=1,SUMIFS(76:76,$1:$1,"&gt;="&amp;1,$1:$1,"&lt;="&amp;INT(-$N98/30))+(-$N98/30-INT(-$N98/30))*SUMIFS(76:76,$1:$1,INT(-$N98/30)+1),0)+(-$N98/30-INT(-$N98/30))*SUMIFS(76:76,$1:$1,HT$1+INT(-$N98/30)+1)+(INT(-$N98/30)+1--$N98/30)*SUMIFS(76:76,$1:$1,HT$1+INT(-$N98/30))))</f>
        <v>0</v>
      </c>
      <c r="HU98" s="40">
        <f>IF(HU$7="",0,IF(HU$1=MAX($1:$1),$R76-SUM($T98:HT98),IF(HU$1=1,SUMIFS(76:76,$1:$1,"&gt;="&amp;1,$1:$1,"&lt;="&amp;INT(-$N98/30))+(-$N98/30-INT(-$N98/30))*SUMIFS(76:76,$1:$1,INT(-$N98/30)+1),0)+(-$N98/30-INT(-$N98/30))*SUMIFS(76:76,$1:$1,HU$1+INT(-$N98/30)+1)+(INT(-$N98/30)+1--$N98/30)*SUMIFS(76:76,$1:$1,HU$1+INT(-$N98/30))))</f>
        <v>0</v>
      </c>
      <c r="HV98" s="40">
        <f>IF(HV$7="",0,IF(HV$1=MAX($1:$1),$R76-SUM($T98:HU98),IF(HV$1=1,SUMIFS(76:76,$1:$1,"&gt;="&amp;1,$1:$1,"&lt;="&amp;INT(-$N98/30))+(-$N98/30-INT(-$N98/30))*SUMIFS(76:76,$1:$1,INT(-$N98/30)+1),0)+(-$N98/30-INT(-$N98/30))*SUMIFS(76:76,$1:$1,HV$1+INT(-$N98/30)+1)+(INT(-$N98/30)+1--$N98/30)*SUMIFS(76:76,$1:$1,HV$1+INT(-$N98/30))))</f>
        <v>0</v>
      </c>
      <c r="HW98" s="40">
        <f>IF(HW$7="",0,IF(HW$1=MAX($1:$1),$R76-SUM($T98:HV98),IF(HW$1=1,SUMIFS(76:76,$1:$1,"&gt;="&amp;1,$1:$1,"&lt;="&amp;INT(-$N98/30))+(-$N98/30-INT(-$N98/30))*SUMIFS(76:76,$1:$1,INT(-$N98/30)+1),0)+(-$N98/30-INT(-$N98/30))*SUMIFS(76:76,$1:$1,HW$1+INT(-$N98/30)+1)+(INT(-$N98/30)+1--$N98/30)*SUMIFS(76:76,$1:$1,HW$1+INT(-$N98/30))))</f>
        <v>0</v>
      </c>
      <c r="HX98" s="40">
        <f>IF(HX$7="",0,IF(HX$1=MAX($1:$1),$R76-SUM($T98:HW98),IF(HX$1=1,SUMIFS(76:76,$1:$1,"&gt;="&amp;1,$1:$1,"&lt;="&amp;INT(-$N98/30))+(-$N98/30-INT(-$N98/30))*SUMIFS(76:76,$1:$1,INT(-$N98/30)+1),0)+(-$N98/30-INT(-$N98/30))*SUMIFS(76:76,$1:$1,HX$1+INT(-$N98/30)+1)+(INT(-$N98/30)+1--$N98/30)*SUMIFS(76:76,$1:$1,HX$1+INT(-$N98/30))))</f>
        <v>0</v>
      </c>
      <c r="HY98" s="40">
        <f>IF(HY$7="",0,IF(HY$1=MAX($1:$1),$R76-SUM($T98:HX98),IF(HY$1=1,SUMIFS(76:76,$1:$1,"&gt;="&amp;1,$1:$1,"&lt;="&amp;INT(-$N98/30))+(-$N98/30-INT(-$N98/30))*SUMIFS(76:76,$1:$1,INT(-$N98/30)+1),0)+(-$N98/30-INT(-$N98/30))*SUMIFS(76:76,$1:$1,HY$1+INT(-$N98/30)+1)+(INT(-$N98/30)+1--$N98/30)*SUMIFS(76:76,$1:$1,HY$1+INT(-$N98/30))))</f>
        <v>0</v>
      </c>
      <c r="HZ98" s="40">
        <f>IF(HZ$7="",0,IF(HZ$1=MAX($1:$1),$R76-SUM($T98:HY98),IF(HZ$1=1,SUMIFS(76:76,$1:$1,"&gt;="&amp;1,$1:$1,"&lt;="&amp;INT(-$N98/30))+(-$N98/30-INT(-$N98/30))*SUMIFS(76:76,$1:$1,INT(-$N98/30)+1),0)+(-$N98/30-INT(-$N98/30))*SUMIFS(76:76,$1:$1,HZ$1+INT(-$N98/30)+1)+(INT(-$N98/30)+1--$N98/30)*SUMIFS(76:76,$1:$1,HZ$1+INT(-$N98/30))))</f>
        <v>0</v>
      </c>
      <c r="IA98" s="40">
        <f>IF(IA$7="",0,IF(IA$1=MAX($1:$1),$R76-SUM($T98:HZ98),IF(IA$1=1,SUMIFS(76:76,$1:$1,"&gt;="&amp;1,$1:$1,"&lt;="&amp;INT(-$N98/30))+(-$N98/30-INT(-$N98/30))*SUMIFS(76:76,$1:$1,INT(-$N98/30)+1),0)+(-$N98/30-INT(-$N98/30))*SUMIFS(76:76,$1:$1,IA$1+INT(-$N98/30)+1)+(INT(-$N98/30)+1--$N98/30)*SUMIFS(76:76,$1:$1,IA$1+INT(-$N98/30))))</f>
        <v>0</v>
      </c>
      <c r="IB98" s="40">
        <f>IF(IB$7="",0,IF(IB$1=MAX($1:$1),$R76-SUM($T98:IA98),IF(IB$1=1,SUMIFS(76:76,$1:$1,"&gt;="&amp;1,$1:$1,"&lt;="&amp;INT(-$N98/30))+(-$N98/30-INT(-$N98/30))*SUMIFS(76:76,$1:$1,INT(-$N98/30)+1),0)+(-$N98/30-INT(-$N98/30))*SUMIFS(76:76,$1:$1,IB$1+INT(-$N98/30)+1)+(INT(-$N98/30)+1--$N98/30)*SUMIFS(76:76,$1:$1,IB$1+INT(-$N98/30))))</f>
        <v>0</v>
      </c>
      <c r="IC98" s="40">
        <f>IF(IC$7="",0,IF(IC$1=MAX($1:$1),$R76-SUM($T98:IB98),IF(IC$1=1,SUMIFS(76:76,$1:$1,"&gt;="&amp;1,$1:$1,"&lt;="&amp;INT(-$N98/30))+(-$N98/30-INT(-$N98/30))*SUMIFS(76:76,$1:$1,INT(-$N98/30)+1),0)+(-$N98/30-INT(-$N98/30))*SUMIFS(76:76,$1:$1,IC$1+INT(-$N98/30)+1)+(INT(-$N98/30)+1--$N98/30)*SUMIFS(76:76,$1:$1,IC$1+INT(-$N98/30))))</f>
        <v>0</v>
      </c>
      <c r="ID98" s="40">
        <f>IF(ID$7="",0,IF(ID$1=MAX($1:$1),$R76-SUM($T98:IC98),IF(ID$1=1,SUMIFS(76:76,$1:$1,"&gt;="&amp;1,$1:$1,"&lt;="&amp;INT(-$N98/30))+(-$N98/30-INT(-$N98/30))*SUMIFS(76:76,$1:$1,INT(-$N98/30)+1),0)+(-$N98/30-INT(-$N98/30))*SUMIFS(76:76,$1:$1,ID$1+INT(-$N98/30)+1)+(INT(-$N98/30)+1--$N98/30)*SUMIFS(76:76,$1:$1,ID$1+INT(-$N98/30))))</f>
        <v>0</v>
      </c>
      <c r="IE98" s="40">
        <f>IF(IE$7="",0,IF(IE$1=MAX($1:$1),$R76-SUM($T98:ID98),IF(IE$1=1,SUMIFS(76:76,$1:$1,"&gt;="&amp;1,$1:$1,"&lt;="&amp;INT(-$N98/30))+(-$N98/30-INT(-$N98/30))*SUMIFS(76:76,$1:$1,INT(-$N98/30)+1),0)+(-$N98/30-INT(-$N98/30))*SUMIFS(76:76,$1:$1,IE$1+INT(-$N98/30)+1)+(INT(-$N98/30)+1--$N98/30)*SUMIFS(76:76,$1:$1,IE$1+INT(-$N98/30))))</f>
        <v>0</v>
      </c>
      <c r="IF98" s="40">
        <f>IF(IF$7="",0,IF(IF$1=MAX($1:$1),$R76-SUM($T98:IE98),IF(IF$1=1,SUMIFS(76:76,$1:$1,"&gt;="&amp;1,$1:$1,"&lt;="&amp;INT(-$N98/30))+(-$N98/30-INT(-$N98/30))*SUMIFS(76:76,$1:$1,INT(-$N98/30)+1),0)+(-$N98/30-INT(-$N98/30))*SUMIFS(76:76,$1:$1,IF$1+INT(-$N98/30)+1)+(INT(-$N98/30)+1--$N98/30)*SUMIFS(76:76,$1:$1,IF$1+INT(-$N98/30))))</f>
        <v>0</v>
      </c>
      <c r="IG98" s="40">
        <f>IF(IG$7="",0,IF(IG$1=MAX($1:$1),$R76-SUM($T98:IF98),IF(IG$1=1,SUMIFS(76:76,$1:$1,"&gt;="&amp;1,$1:$1,"&lt;="&amp;INT(-$N98/30))+(-$N98/30-INT(-$N98/30))*SUMIFS(76:76,$1:$1,INT(-$N98/30)+1),0)+(-$N98/30-INT(-$N98/30))*SUMIFS(76:76,$1:$1,IG$1+INT(-$N98/30)+1)+(INT(-$N98/30)+1--$N98/30)*SUMIFS(76:76,$1:$1,IG$1+INT(-$N98/30))))</f>
        <v>0</v>
      </c>
      <c r="IH98" s="40">
        <f>IF(IH$7="",0,IF(IH$1=MAX($1:$1),$R76-SUM($T98:IG98),IF(IH$1=1,SUMIFS(76:76,$1:$1,"&gt;="&amp;1,$1:$1,"&lt;="&amp;INT(-$N98/30))+(-$N98/30-INT(-$N98/30))*SUMIFS(76:76,$1:$1,INT(-$N98/30)+1),0)+(-$N98/30-INT(-$N98/30))*SUMIFS(76:76,$1:$1,IH$1+INT(-$N98/30)+1)+(INT(-$N98/30)+1--$N98/30)*SUMIFS(76:76,$1:$1,IH$1+INT(-$N98/30))))</f>
        <v>0</v>
      </c>
      <c r="II98" s="40">
        <f>IF(II$7="",0,IF(II$1=MAX($1:$1),$R76-SUM($T98:IH98),IF(II$1=1,SUMIFS(76:76,$1:$1,"&gt;="&amp;1,$1:$1,"&lt;="&amp;INT(-$N98/30))+(-$N98/30-INT(-$N98/30))*SUMIFS(76:76,$1:$1,INT(-$N98/30)+1),0)+(-$N98/30-INT(-$N98/30))*SUMIFS(76:76,$1:$1,II$1+INT(-$N98/30)+1)+(INT(-$N98/30)+1--$N98/30)*SUMIFS(76:76,$1:$1,II$1+INT(-$N98/30))))</f>
        <v>0</v>
      </c>
      <c r="IJ98" s="40">
        <f>IF(IJ$7="",0,IF(IJ$1=MAX($1:$1),$R76-SUM($T98:II98),IF(IJ$1=1,SUMIFS(76:76,$1:$1,"&gt;="&amp;1,$1:$1,"&lt;="&amp;INT(-$N98/30))+(-$N98/30-INT(-$N98/30))*SUMIFS(76:76,$1:$1,INT(-$N98/30)+1),0)+(-$N98/30-INT(-$N98/30))*SUMIFS(76:76,$1:$1,IJ$1+INT(-$N98/30)+1)+(INT(-$N98/30)+1--$N98/30)*SUMIFS(76:76,$1:$1,IJ$1+INT(-$N98/30))))</f>
        <v>0</v>
      </c>
      <c r="IK98" s="40">
        <f>IF(IK$7="",0,IF(IK$1=MAX($1:$1),$R76-SUM($T98:IJ98),IF(IK$1=1,SUMIFS(76:76,$1:$1,"&gt;="&amp;1,$1:$1,"&lt;="&amp;INT(-$N98/30))+(-$N98/30-INT(-$N98/30))*SUMIFS(76:76,$1:$1,INT(-$N98/30)+1),0)+(-$N98/30-INT(-$N98/30))*SUMIFS(76:76,$1:$1,IK$1+INT(-$N98/30)+1)+(INT(-$N98/30)+1--$N98/30)*SUMIFS(76:76,$1:$1,IK$1+INT(-$N98/30))))</f>
        <v>0</v>
      </c>
      <c r="IL98" s="40">
        <f>IF(IL$7="",0,IF(IL$1=MAX($1:$1),$R76-SUM($T98:IK98),IF(IL$1=1,SUMIFS(76:76,$1:$1,"&gt;="&amp;1,$1:$1,"&lt;="&amp;INT(-$N98/30))+(-$N98/30-INT(-$N98/30))*SUMIFS(76:76,$1:$1,INT(-$N98/30)+1),0)+(-$N98/30-INT(-$N98/30))*SUMIFS(76:76,$1:$1,IL$1+INT(-$N98/30)+1)+(INT(-$N98/30)+1--$N98/30)*SUMIFS(76:76,$1:$1,IL$1+INT(-$N98/30))))</f>
        <v>0</v>
      </c>
      <c r="IM98" s="40">
        <f>IF(IM$7="",0,IF(IM$1=MAX($1:$1),$R76-SUM($T98:IL98),IF(IM$1=1,SUMIFS(76:76,$1:$1,"&gt;="&amp;1,$1:$1,"&lt;="&amp;INT(-$N98/30))+(-$N98/30-INT(-$N98/30))*SUMIFS(76:76,$1:$1,INT(-$N98/30)+1),0)+(-$N98/30-INT(-$N98/30))*SUMIFS(76:76,$1:$1,IM$1+INT(-$N98/30)+1)+(INT(-$N98/30)+1--$N98/30)*SUMIFS(76:76,$1:$1,IM$1+INT(-$N98/30))))</f>
        <v>0</v>
      </c>
      <c r="IN98" s="40">
        <f>IF(IN$7="",0,IF(IN$1=MAX($1:$1),$R76-SUM($T98:IM98),IF(IN$1=1,SUMIFS(76:76,$1:$1,"&gt;="&amp;1,$1:$1,"&lt;="&amp;INT(-$N98/30))+(-$N98/30-INT(-$N98/30))*SUMIFS(76:76,$1:$1,INT(-$N98/30)+1),0)+(-$N98/30-INT(-$N98/30))*SUMIFS(76:76,$1:$1,IN$1+INT(-$N98/30)+1)+(INT(-$N98/30)+1--$N98/30)*SUMIFS(76:76,$1:$1,IN$1+INT(-$N98/30))))</f>
        <v>0</v>
      </c>
      <c r="IO98" s="40">
        <f>IF(IO$7="",0,IF(IO$1=MAX($1:$1),$R76-SUM($T98:IN98),IF(IO$1=1,SUMIFS(76:76,$1:$1,"&gt;="&amp;1,$1:$1,"&lt;="&amp;INT(-$N98/30))+(-$N98/30-INT(-$N98/30))*SUMIFS(76:76,$1:$1,INT(-$N98/30)+1),0)+(-$N98/30-INT(-$N98/30))*SUMIFS(76:76,$1:$1,IO$1+INT(-$N98/30)+1)+(INT(-$N98/30)+1--$N98/30)*SUMIFS(76:76,$1:$1,IO$1+INT(-$N98/30))))</f>
        <v>0</v>
      </c>
      <c r="IP98" s="40">
        <f>IF(IP$7="",0,IF(IP$1=MAX($1:$1),$R76-SUM($T98:IO98),IF(IP$1=1,SUMIFS(76:76,$1:$1,"&gt;="&amp;1,$1:$1,"&lt;="&amp;INT(-$N98/30))+(-$N98/30-INT(-$N98/30))*SUMIFS(76:76,$1:$1,INT(-$N98/30)+1),0)+(-$N98/30-INT(-$N98/30))*SUMIFS(76:76,$1:$1,IP$1+INT(-$N98/30)+1)+(INT(-$N98/30)+1--$N98/30)*SUMIFS(76:76,$1:$1,IP$1+INT(-$N98/30))))</f>
        <v>0</v>
      </c>
      <c r="IQ98" s="40">
        <f>IF(IQ$7="",0,IF(IQ$1=MAX($1:$1),$R76-SUM($T98:IP98),IF(IQ$1=1,SUMIFS(76:76,$1:$1,"&gt;="&amp;1,$1:$1,"&lt;="&amp;INT(-$N98/30))+(-$N98/30-INT(-$N98/30))*SUMIFS(76:76,$1:$1,INT(-$N98/30)+1),0)+(-$N98/30-INT(-$N98/30))*SUMIFS(76:76,$1:$1,IQ$1+INT(-$N98/30)+1)+(INT(-$N98/30)+1--$N98/30)*SUMIFS(76:76,$1:$1,IQ$1+INT(-$N98/30))))</f>
        <v>0</v>
      </c>
      <c r="IR98" s="40">
        <f>IF(IR$7="",0,IF(IR$1=MAX($1:$1),$R76-SUM($T98:IQ98),IF(IR$1=1,SUMIFS(76:76,$1:$1,"&gt;="&amp;1,$1:$1,"&lt;="&amp;INT(-$N98/30))+(-$N98/30-INT(-$N98/30))*SUMIFS(76:76,$1:$1,INT(-$N98/30)+1),0)+(-$N98/30-INT(-$N98/30))*SUMIFS(76:76,$1:$1,IR$1+INT(-$N98/30)+1)+(INT(-$N98/30)+1--$N98/30)*SUMIFS(76:76,$1:$1,IR$1+INT(-$N98/30))))</f>
        <v>0</v>
      </c>
      <c r="IS98" s="40">
        <f>IF(IS$7="",0,IF(IS$1=MAX($1:$1),$R76-SUM($T98:IR98),IF(IS$1=1,SUMIFS(76:76,$1:$1,"&gt;="&amp;1,$1:$1,"&lt;="&amp;INT(-$N98/30))+(-$N98/30-INT(-$N98/30))*SUMIFS(76:76,$1:$1,INT(-$N98/30)+1),0)+(-$N98/30-INT(-$N98/30))*SUMIFS(76:76,$1:$1,IS$1+INT(-$N98/30)+1)+(INT(-$N98/30)+1--$N98/30)*SUMIFS(76:76,$1:$1,IS$1+INT(-$N98/30))))</f>
        <v>0</v>
      </c>
      <c r="IT98" s="40">
        <f>IF(IT$7="",0,IF(IT$1=MAX($1:$1),$R76-SUM($T98:IS98),IF(IT$1=1,SUMIFS(76:76,$1:$1,"&gt;="&amp;1,$1:$1,"&lt;="&amp;INT(-$N98/30))+(-$N98/30-INT(-$N98/30))*SUMIFS(76:76,$1:$1,INT(-$N98/30)+1),0)+(-$N98/30-INT(-$N98/30))*SUMIFS(76:76,$1:$1,IT$1+INT(-$N98/30)+1)+(INT(-$N98/30)+1--$N98/30)*SUMIFS(76:76,$1:$1,IT$1+INT(-$N98/30))))</f>
        <v>0</v>
      </c>
      <c r="IU98" s="40">
        <f>IF(IU$7="",0,IF(IU$1=MAX($1:$1),$R76-SUM($T98:IT98),IF(IU$1=1,SUMIFS(76:76,$1:$1,"&gt;="&amp;1,$1:$1,"&lt;="&amp;INT(-$N98/30))+(-$N98/30-INT(-$N98/30))*SUMIFS(76:76,$1:$1,INT(-$N98/30)+1),0)+(-$N98/30-INT(-$N98/30))*SUMIFS(76:76,$1:$1,IU$1+INT(-$N98/30)+1)+(INT(-$N98/30)+1--$N98/30)*SUMIFS(76:76,$1:$1,IU$1+INT(-$N98/30))))</f>
        <v>0</v>
      </c>
      <c r="IV98" s="40">
        <f>IF(IV$7="",0,IF(IV$1=MAX($1:$1),$R76-SUM($T98:IU98),IF(IV$1=1,SUMIFS(76:76,$1:$1,"&gt;="&amp;1,$1:$1,"&lt;="&amp;INT(-$N98/30))+(-$N98/30-INT(-$N98/30))*SUMIFS(76:76,$1:$1,INT(-$N98/30)+1),0)+(-$N98/30-INT(-$N98/30))*SUMIFS(76:76,$1:$1,IV$1+INT(-$N98/30)+1)+(INT(-$N98/30)+1--$N98/30)*SUMIFS(76:76,$1:$1,IV$1+INT(-$N98/30))))</f>
        <v>0</v>
      </c>
      <c r="IW98" s="40">
        <f>IF(IW$7="",0,IF(IW$1=MAX($1:$1),$R76-SUM($T98:IV98),IF(IW$1=1,SUMIFS(76:76,$1:$1,"&gt;="&amp;1,$1:$1,"&lt;="&amp;INT(-$N98/30))+(-$N98/30-INT(-$N98/30))*SUMIFS(76:76,$1:$1,INT(-$N98/30)+1),0)+(-$N98/30-INT(-$N98/30))*SUMIFS(76:76,$1:$1,IW$1+INT(-$N98/30)+1)+(INT(-$N98/30)+1--$N98/30)*SUMIFS(76:76,$1:$1,IW$1+INT(-$N98/30))))</f>
        <v>0</v>
      </c>
      <c r="IX98" s="40">
        <f>IF(IX$7="",0,IF(IX$1=MAX($1:$1),$R76-SUM($T98:IW98),IF(IX$1=1,SUMIFS(76:76,$1:$1,"&gt;="&amp;1,$1:$1,"&lt;="&amp;INT(-$N98/30))+(-$N98/30-INT(-$N98/30))*SUMIFS(76:76,$1:$1,INT(-$N98/30)+1),0)+(-$N98/30-INT(-$N98/30))*SUMIFS(76:76,$1:$1,IX$1+INT(-$N98/30)+1)+(INT(-$N98/30)+1--$N98/30)*SUMIFS(76:76,$1:$1,IX$1+INT(-$N98/30))))</f>
        <v>0</v>
      </c>
      <c r="IY98" s="40">
        <f>IF(IY$7="",0,IF(IY$1=MAX($1:$1),$R76-SUM($T98:IX98),IF(IY$1=1,SUMIFS(76:76,$1:$1,"&gt;="&amp;1,$1:$1,"&lt;="&amp;INT(-$N98/30))+(-$N98/30-INT(-$N98/30))*SUMIFS(76:76,$1:$1,INT(-$N98/30)+1),0)+(-$N98/30-INT(-$N98/30))*SUMIFS(76:76,$1:$1,IY$1+INT(-$N98/30)+1)+(INT(-$N98/30)+1--$N98/30)*SUMIFS(76:76,$1:$1,IY$1+INT(-$N98/30))))</f>
        <v>0</v>
      </c>
      <c r="IZ98" s="40">
        <f>IF(IZ$7="",0,IF(IZ$1=MAX($1:$1),$R76-SUM($T98:IY98),IF(IZ$1=1,SUMIFS(76:76,$1:$1,"&gt;="&amp;1,$1:$1,"&lt;="&amp;INT(-$N98/30))+(-$N98/30-INT(-$N98/30))*SUMIFS(76:76,$1:$1,INT(-$N98/30)+1),0)+(-$N98/30-INT(-$N98/30))*SUMIFS(76:76,$1:$1,IZ$1+INT(-$N98/30)+1)+(INT(-$N98/30)+1--$N98/30)*SUMIFS(76:76,$1:$1,IZ$1+INT(-$N98/30))))</f>
        <v>0</v>
      </c>
      <c r="JA98" s="40">
        <f>IF(JA$7="",0,IF(JA$1=MAX($1:$1),$R76-SUM($T98:IZ98),IF(JA$1=1,SUMIFS(76:76,$1:$1,"&gt;="&amp;1,$1:$1,"&lt;="&amp;INT(-$N98/30))+(-$N98/30-INT(-$N98/30))*SUMIFS(76:76,$1:$1,INT(-$N98/30)+1),0)+(-$N98/30-INT(-$N98/30))*SUMIFS(76:76,$1:$1,JA$1+INT(-$N98/30)+1)+(INT(-$N98/30)+1--$N98/30)*SUMIFS(76:76,$1:$1,JA$1+INT(-$N98/30))))</f>
        <v>0</v>
      </c>
      <c r="JB98" s="40">
        <f>IF(JB$7="",0,IF(JB$1=MAX($1:$1),$R76-SUM($T98:JA98),IF(JB$1=1,SUMIFS(76:76,$1:$1,"&gt;="&amp;1,$1:$1,"&lt;="&amp;INT(-$N98/30))+(-$N98/30-INT(-$N98/30))*SUMIFS(76:76,$1:$1,INT(-$N98/30)+1),0)+(-$N98/30-INT(-$N98/30))*SUMIFS(76:76,$1:$1,JB$1+INT(-$N98/30)+1)+(INT(-$N98/30)+1--$N98/30)*SUMIFS(76:76,$1:$1,JB$1+INT(-$N98/30))))</f>
        <v>0</v>
      </c>
      <c r="JC98" s="40">
        <f>IF(JC$7="",0,IF(JC$1=MAX($1:$1),$R76-SUM($T98:JB98),IF(JC$1=1,SUMIFS(76:76,$1:$1,"&gt;="&amp;1,$1:$1,"&lt;="&amp;INT(-$N98/30))+(-$N98/30-INT(-$N98/30))*SUMIFS(76:76,$1:$1,INT(-$N98/30)+1),0)+(-$N98/30-INT(-$N98/30))*SUMIFS(76:76,$1:$1,JC$1+INT(-$N98/30)+1)+(INT(-$N98/30)+1--$N98/30)*SUMIFS(76:76,$1:$1,JC$1+INT(-$N98/30))))</f>
        <v>0</v>
      </c>
      <c r="JD98" s="40">
        <f>IF(JD$7="",0,IF(JD$1=MAX($1:$1),$R76-SUM($T98:JC98),IF(JD$1=1,SUMIFS(76:76,$1:$1,"&gt;="&amp;1,$1:$1,"&lt;="&amp;INT(-$N98/30))+(-$N98/30-INT(-$N98/30))*SUMIFS(76:76,$1:$1,INT(-$N98/30)+1),0)+(-$N98/30-INT(-$N98/30))*SUMIFS(76:76,$1:$1,JD$1+INT(-$N98/30)+1)+(INT(-$N98/30)+1--$N98/30)*SUMIFS(76:76,$1:$1,JD$1+INT(-$N98/30))))</f>
        <v>0</v>
      </c>
      <c r="JE98" s="40">
        <f>IF(JE$7="",0,IF(JE$1=MAX($1:$1),$R76-SUM($T98:JD98),IF(JE$1=1,SUMIFS(76:76,$1:$1,"&gt;="&amp;1,$1:$1,"&lt;="&amp;INT(-$N98/30))+(-$N98/30-INT(-$N98/30))*SUMIFS(76:76,$1:$1,INT(-$N98/30)+1),0)+(-$N98/30-INT(-$N98/30))*SUMIFS(76:76,$1:$1,JE$1+INT(-$N98/30)+1)+(INT(-$N98/30)+1--$N98/30)*SUMIFS(76:76,$1:$1,JE$1+INT(-$N98/30))))</f>
        <v>0</v>
      </c>
      <c r="JF98" s="40">
        <f>IF(JF$7="",0,IF(JF$1=MAX($1:$1),$R76-SUM($T98:JE98),IF(JF$1=1,SUMIFS(76:76,$1:$1,"&gt;="&amp;1,$1:$1,"&lt;="&amp;INT(-$N98/30))+(-$N98/30-INT(-$N98/30))*SUMIFS(76:76,$1:$1,INT(-$N98/30)+1),0)+(-$N98/30-INT(-$N98/30))*SUMIFS(76:76,$1:$1,JF$1+INT(-$N98/30)+1)+(INT(-$N98/30)+1--$N98/30)*SUMIFS(76:76,$1:$1,JF$1+INT(-$N98/30))))</f>
        <v>0</v>
      </c>
      <c r="JG98" s="40">
        <f>IF(JG$7="",0,IF(JG$1=MAX($1:$1),$R76-SUM($T98:JF98),IF(JG$1=1,SUMIFS(76:76,$1:$1,"&gt;="&amp;1,$1:$1,"&lt;="&amp;INT(-$N98/30))+(-$N98/30-INT(-$N98/30))*SUMIFS(76:76,$1:$1,INT(-$N98/30)+1),0)+(-$N98/30-INT(-$N98/30))*SUMIFS(76:76,$1:$1,JG$1+INT(-$N98/30)+1)+(INT(-$N98/30)+1--$N98/30)*SUMIFS(76:76,$1:$1,JG$1+INT(-$N98/30))))</f>
        <v>0</v>
      </c>
      <c r="JH98" s="40">
        <f>IF(JH$7="",0,IF(JH$1=MAX($1:$1),$R76-SUM($T98:JG98),IF(JH$1=1,SUMIFS(76:76,$1:$1,"&gt;="&amp;1,$1:$1,"&lt;="&amp;INT(-$N98/30))+(-$N98/30-INT(-$N98/30))*SUMIFS(76:76,$1:$1,INT(-$N98/30)+1),0)+(-$N98/30-INT(-$N98/30))*SUMIFS(76:76,$1:$1,JH$1+INT(-$N98/30)+1)+(INT(-$N98/30)+1--$N98/30)*SUMIFS(76:76,$1:$1,JH$1+INT(-$N98/30))))</f>
        <v>0</v>
      </c>
      <c r="JI98" s="40">
        <f>IF(JI$7="",0,IF(JI$1=MAX($1:$1),$R76-SUM($T98:JH98),IF(JI$1=1,SUMIFS(76:76,$1:$1,"&gt;="&amp;1,$1:$1,"&lt;="&amp;INT(-$N98/30))+(-$N98/30-INT(-$N98/30))*SUMIFS(76:76,$1:$1,INT(-$N98/30)+1),0)+(-$N98/30-INT(-$N98/30))*SUMIFS(76:76,$1:$1,JI$1+INT(-$N98/30)+1)+(INT(-$N98/30)+1--$N98/30)*SUMIFS(76:76,$1:$1,JI$1+INT(-$N98/30))))</f>
        <v>0</v>
      </c>
      <c r="JJ98" s="40">
        <f>IF(JJ$7="",0,IF(JJ$1=MAX($1:$1),$R76-SUM($T98:JI98),IF(JJ$1=1,SUMIFS(76:76,$1:$1,"&gt;="&amp;1,$1:$1,"&lt;="&amp;INT(-$N98/30))+(-$N98/30-INT(-$N98/30))*SUMIFS(76:76,$1:$1,INT(-$N98/30)+1),0)+(-$N98/30-INT(-$N98/30))*SUMIFS(76:76,$1:$1,JJ$1+INT(-$N98/30)+1)+(INT(-$N98/30)+1--$N98/30)*SUMIFS(76:76,$1:$1,JJ$1+INT(-$N98/30))))</f>
        <v>0</v>
      </c>
      <c r="JK98" s="40">
        <f>IF(JK$7="",0,IF(JK$1=MAX($1:$1),$R76-SUM($T98:JJ98),IF(JK$1=1,SUMIFS(76:76,$1:$1,"&gt;="&amp;1,$1:$1,"&lt;="&amp;INT(-$N98/30))+(-$N98/30-INT(-$N98/30))*SUMIFS(76:76,$1:$1,INT(-$N98/30)+1),0)+(-$N98/30-INT(-$N98/30))*SUMIFS(76:76,$1:$1,JK$1+INT(-$N98/30)+1)+(INT(-$N98/30)+1--$N98/30)*SUMIFS(76:76,$1:$1,JK$1+INT(-$N98/30))))</f>
        <v>0</v>
      </c>
      <c r="JL98" s="40">
        <f>IF(JL$7="",0,IF(JL$1=MAX($1:$1),$R76-SUM($T98:JK98),IF(JL$1=1,SUMIFS(76:76,$1:$1,"&gt;="&amp;1,$1:$1,"&lt;="&amp;INT(-$N98/30))+(-$N98/30-INT(-$N98/30))*SUMIFS(76:76,$1:$1,INT(-$N98/30)+1),0)+(-$N98/30-INT(-$N98/30))*SUMIFS(76:76,$1:$1,JL$1+INT(-$N98/30)+1)+(INT(-$N98/30)+1--$N98/30)*SUMIFS(76:76,$1:$1,JL$1+INT(-$N98/30))))</f>
        <v>0</v>
      </c>
      <c r="JM98" s="40">
        <f>IF(JM$7="",0,IF(JM$1=MAX($1:$1),$R76-SUM($T98:JL98),IF(JM$1=1,SUMIFS(76:76,$1:$1,"&gt;="&amp;1,$1:$1,"&lt;="&amp;INT(-$N98/30))+(-$N98/30-INT(-$N98/30))*SUMIFS(76:76,$1:$1,INT(-$N98/30)+1),0)+(-$N98/30-INT(-$N98/30))*SUMIFS(76:76,$1:$1,JM$1+INT(-$N98/30)+1)+(INT(-$N98/30)+1--$N98/30)*SUMIFS(76:76,$1:$1,JM$1+INT(-$N98/30))))</f>
        <v>0</v>
      </c>
      <c r="JN98" s="40">
        <f>IF(JN$7="",0,IF(JN$1=MAX($1:$1),$R76-SUM($T98:JM98),IF(JN$1=1,SUMIFS(76:76,$1:$1,"&gt;="&amp;1,$1:$1,"&lt;="&amp;INT(-$N98/30))+(-$N98/30-INT(-$N98/30))*SUMIFS(76:76,$1:$1,INT(-$N98/30)+1),0)+(-$N98/30-INT(-$N98/30))*SUMIFS(76:76,$1:$1,JN$1+INT(-$N98/30)+1)+(INT(-$N98/30)+1--$N98/30)*SUMIFS(76:76,$1:$1,JN$1+INT(-$N98/30))))</f>
        <v>0</v>
      </c>
      <c r="JO98" s="40">
        <f>IF(JO$7="",0,IF(JO$1=MAX($1:$1),$R76-SUM($T98:JN98),IF(JO$1=1,SUMIFS(76:76,$1:$1,"&gt;="&amp;1,$1:$1,"&lt;="&amp;INT(-$N98/30))+(-$N98/30-INT(-$N98/30))*SUMIFS(76:76,$1:$1,INT(-$N98/30)+1),0)+(-$N98/30-INT(-$N98/30))*SUMIFS(76:76,$1:$1,JO$1+INT(-$N98/30)+1)+(INT(-$N98/30)+1--$N98/30)*SUMIFS(76:76,$1:$1,JO$1+INT(-$N98/30))))</f>
        <v>0</v>
      </c>
      <c r="JP98" s="40">
        <f>IF(JP$7="",0,IF(JP$1=MAX($1:$1),$R76-SUM($T98:JO98),IF(JP$1=1,SUMIFS(76:76,$1:$1,"&gt;="&amp;1,$1:$1,"&lt;="&amp;INT(-$N98/30))+(-$N98/30-INT(-$N98/30))*SUMIFS(76:76,$1:$1,INT(-$N98/30)+1),0)+(-$N98/30-INT(-$N98/30))*SUMIFS(76:76,$1:$1,JP$1+INT(-$N98/30)+1)+(INT(-$N98/30)+1--$N98/30)*SUMIFS(76:76,$1:$1,JP$1+INT(-$N98/30))))</f>
        <v>0</v>
      </c>
      <c r="JQ98" s="40">
        <f>IF(JQ$7="",0,IF(JQ$1=MAX($1:$1),$R76-SUM($T98:JP98),IF(JQ$1=1,SUMIFS(76:76,$1:$1,"&gt;="&amp;1,$1:$1,"&lt;="&amp;INT(-$N98/30))+(-$N98/30-INT(-$N98/30))*SUMIFS(76:76,$1:$1,INT(-$N98/30)+1),0)+(-$N98/30-INT(-$N98/30))*SUMIFS(76:76,$1:$1,JQ$1+INT(-$N98/30)+1)+(INT(-$N98/30)+1--$N98/30)*SUMIFS(76:76,$1:$1,JQ$1+INT(-$N98/30))))</f>
        <v>0</v>
      </c>
      <c r="JR98" s="40">
        <f>IF(JR$7="",0,IF(JR$1=MAX($1:$1),$R76-SUM($T98:JQ98),IF(JR$1=1,SUMIFS(76:76,$1:$1,"&gt;="&amp;1,$1:$1,"&lt;="&amp;INT(-$N98/30))+(-$N98/30-INT(-$N98/30))*SUMIFS(76:76,$1:$1,INT(-$N98/30)+1),0)+(-$N98/30-INT(-$N98/30))*SUMIFS(76:76,$1:$1,JR$1+INT(-$N98/30)+1)+(INT(-$N98/30)+1--$N98/30)*SUMIFS(76:76,$1:$1,JR$1+INT(-$N98/30))))</f>
        <v>0</v>
      </c>
      <c r="JS98" s="40">
        <f>IF(JS$7="",0,IF(JS$1=MAX($1:$1),$R76-SUM($T98:JR98),IF(JS$1=1,SUMIFS(76:76,$1:$1,"&gt;="&amp;1,$1:$1,"&lt;="&amp;INT(-$N98/30))+(-$N98/30-INT(-$N98/30))*SUMIFS(76:76,$1:$1,INT(-$N98/30)+1),0)+(-$N98/30-INT(-$N98/30))*SUMIFS(76:76,$1:$1,JS$1+INT(-$N98/30)+1)+(INT(-$N98/30)+1--$N98/30)*SUMIFS(76:76,$1:$1,JS$1+INT(-$N98/30))))</f>
        <v>0</v>
      </c>
      <c r="JT98" s="40">
        <f>IF(JT$7="",0,IF(JT$1=MAX($1:$1),$R76-SUM($T98:JS98),IF(JT$1=1,SUMIFS(76:76,$1:$1,"&gt;="&amp;1,$1:$1,"&lt;="&amp;INT(-$N98/30))+(-$N98/30-INT(-$N98/30))*SUMIFS(76:76,$1:$1,INT(-$N98/30)+1),0)+(-$N98/30-INT(-$N98/30))*SUMIFS(76:76,$1:$1,JT$1+INT(-$N98/30)+1)+(INT(-$N98/30)+1--$N98/30)*SUMIFS(76:76,$1:$1,JT$1+INT(-$N98/30))))</f>
        <v>0</v>
      </c>
      <c r="JU98" s="40">
        <f>IF(JU$7="",0,IF(JU$1=MAX($1:$1),$R76-SUM($T98:JT98),IF(JU$1=1,SUMIFS(76:76,$1:$1,"&gt;="&amp;1,$1:$1,"&lt;="&amp;INT(-$N98/30))+(-$N98/30-INT(-$N98/30))*SUMIFS(76:76,$1:$1,INT(-$N98/30)+1),0)+(-$N98/30-INT(-$N98/30))*SUMIFS(76:76,$1:$1,JU$1+INT(-$N98/30)+1)+(INT(-$N98/30)+1--$N98/30)*SUMIFS(76:76,$1:$1,JU$1+INT(-$N98/30))))</f>
        <v>0</v>
      </c>
      <c r="JV98" s="40">
        <f>IF(JV$7="",0,IF(JV$1=MAX($1:$1),$R76-SUM($T98:JU98),IF(JV$1=1,SUMIFS(76:76,$1:$1,"&gt;="&amp;1,$1:$1,"&lt;="&amp;INT(-$N98/30))+(-$N98/30-INT(-$N98/30))*SUMIFS(76:76,$1:$1,INT(-$N98/30)+1),0)+(-$N98/30-INT(-$N98/30))*SUMIFS(76:76,$1:$1,JV$1+INT(-$N98/30)+1)+(INT(-$N98/30)+1--$N98/30)*SUMIFS(76:76,$1:$1,JV$1+INT(-$N98/30))))</f>
        <v>0</v>
      </c>
      <c r="JW98" s="40">
        <f>IF(JW$7="",0,IF(JW$1=MAX($1:$1),$R76-SUM($T98:JV98),IF(JW$1=1,SUMIFS(76:76,$1:$1,"&gt;="&amp;1,$1:$1,"&lt;="&amp;INT(-$N98/30))+(-$N98/30-INT(-$N98/30))*SUMIFS(76:76,$1:$1,INT(-$N98/30)+1),0)+(-$N98/30-INT(-$N98/30))*SUMIFS(76:76,$1:$1,JW$1+INT(-$N98/30)+1)+(INT(-$N98/30)+1--$N98/30)*SUMIFS(76:76,$1:$1,JW$1+INT(-$N98/30))))</f>
        <v>0</v>
      </c>
      <c r="JX98" s="40">
        <f>IF(JX$7="",0,IF(JX$1=MAX($1:$1),$R76-SUM($T98:JW98),IF(JX$1=1,SUMIFS(76:76,$1:$1,"&gt;="&amp;1,$1:$1,"&lt;="&amp;INT(-$N98/30))+(-$N98/30-INT(-$N98/30))*SUMIFS(76:76,$1:$1,INT(-$N98/30)+1),0)+(-$N98/30-INT(-$N98/30))*SUMIFS(76:76,$1:$1,JX$1+INT(-$N98/30)+1)+(INT(-$N98/30)+1--$N98/30)*SUMIFS(76:76,$1:$1,JX$1+INT(-$N98/30))))</f>
        <v>0</v>
      </c>
      <c r="JY98" s="40">
        <f>IF(JY$7="",0,IF(JY$1=MAX($1:$1),$R76-SUM($T98:JX98),IF(JY$1=1,SUMIFS(76:76,$1:$1,"&gt;="&amp;1,$1:$1,"&lt;="&amp;INT(-$N98/30))+(-$N98/30-INT(-$N98/30))*SUMIFS(76:76,$1:$1,INT(-$N98/30)+1),0)+(-$N98/30-INT(-$N98/30))*SUMIFS(76:76,$1:$1,JY$1+INT(-$N98/30)+1)+(INT(-$N98/30)+1--$N98/30)*SUMIFS(76:76,$1:$1,JY$1+INT(-$N98/30))))</f>
        <v>0</v>
      </c>
      <c r="JZ98" s="40">
        <f>IF(JZ$7="",0,IF(JZ$1=MAX($1:$1),$R76-SUM($T98:JY98),IF(JZ$1=1,SUMIFS(76:76,$1:$1,"&gt;="&amp;1,$1:$1,"&lt;="&amp;INT(-$N98/30))+(-$N98/30-INT(-$N98/30))*SUMIFS(76:76,$1:$1,INT(-$N98/30)+1),0)+(-$N98/30-INT(-$N98/30))*SUMIFS(76:76,$1:$1,JZ$1+INT(-$N98/30)+1)+(INT(-$N98/30)+1--$N98/30)*SUMIFS(76:76,$1:$1,JZ$1+INT(-$N98/30))))</f>
        <v>0</v>
      </c>
      <c r="KA98" s="40">
        <f>IF(KA$7="",0,IF(KA$1=MAX($1:$1),$R76-SUM($T98:JZ98),IF(KA$1=1,SUMIFS(76:76,$1:$1,"&gt;="&amp;1,$1:$1,"&lt;="&amp;INT(-$N98/30))+(-$N98/30-INT(-$N98/30))*SUMIFS(76:76,$1:$1,INT(-$N98/30)+1),0)+(-$N98/30-INT(-$N98/30))*SUMIFS(76:76,$1:$1,KA$1+INT(-$N98/30)+1)+(INT(-$N98/30)+1--$N98/30)*SUMIFS(76:76,$1:$1,KA$1+INT(-$N98/30))))</f>
        <v>0</v>
      </c>
      <c r="KB98" s="40">
        <f>IF(KB$7="",0,IF(KB$1=MAX($1:$1),$R76-SUM($T98:KA98),IF(KB$1=1,SUMIFS(76:76,$1:$1,"&gt;="&amp;1,$1:$1,"&lt;="&amp;INT(-$N98/30))+(-$N98/30-INT(-$N98/30))*SUMIFS(76:76,$1:$1,INT(-$N98/30)+1),0)+(-$N98/30-INT(-$N98/30))*SUMIFS(76:76,$1:$1,KB$1+INT(-$N98/30)+1)+(INT(-$N98/30)+1--$N98/30)*SUMIFS(76:76,$1:$1,KB$1+INT(-$N98/30))))</f>
        <v>0</v>
      </c>
      <c r="KC98" s="40">
        <f>IF(KC$7="",0,IF(KC$1=MAX($1:$1),$R76-SUM($T98:KB98),IF(KC$1=1,SUMIFS(76:76,$1:$1,"&gt;="&amp;1,$1:$1,"&lt;="&amp;INT(-$N98/30))+(-$N98/30-INT(-$N98/30))*SUMIFS(76:76,$1:$1,INT(-$N98/30)+1),0)+(-$N98/30-INT(-$N98/30))*SUMIFS(76:76,$1:$1,KC$1+INT(-$N98/30)+1)+(INT(-$N98/30)+1--$N98/30)*SUMIFS(76:76,$1:$1,KC$1+INT(-$N98/30))))</f>
        <v>0</v>
      </c>
      <c r="KD98" s="40">
        <f>IF(KD$7="",0,IF(KD$1=MAX($1:$1),$R76-SUM($T98:KC98),IF(KD$1=1,SUMIFS(76:76,$1:$1,"&gt;="&amp;1,$1:$1,"&lt;="&amp;INT(-$N98/30))+(-$N98/30-INT(-$N98/30))*SUMIFS(76:76,$1:$1,INT(-$N98/30)+1),0)+(-$N98/30-INT(-$N98/30))*SUMIFS(76:76,$1:$1,KD$1+INT(-$N98/30)+1)+(INT(-$N98/30)+1--$N98/30)*SUMIFS(76:76,$1:$1,KD$1+INT(-$N98/30))))</f>
        <v>0</v>
      </c>
      <c r="KE98" s="40">
        <f>IF(KE$7="",0,IF(KE$1=MAX($1:$1),$R76-SUM($T98:KD98),IF(KE$1=1,SUMIFS(76:76,$1:$1,"&gt;="&amp;1,$1:$1,"&lt;="&amp;INT(-$N98/30))+(-$N98/30-INT(-$N98/30))*SUMIFS(76:76,$1:$1,INT(-$N98/30)+1),0)+(-$N98/30-INT(-$N98/30))*SUMIFS(76:76,$1:$1,KE$1+INT(-$N98/30)+1)+(INT(-$N98/30)+1--$N98/30)*SUMIFS(76:76,$1:$1,KE$1+INT(-$N98/30))))</f>
        <v>0</v>
      </c>
      <c r="KF98" s="40">
        <f>IF(KF$7="",0,IF(KF$1=MAX($1:$1),$R76-SUM($T98:KE98),IF(KF$1=1,SUMIFS(76:76,$1:$1,"&gt;="&amp;1,$1:$1,"&lt;="&amp;INT(-$N98/30))+(-$N98/30-INT(-$N98/30))*SUMIFS(76:76,$1:$1,INT(-$N98/30)+1),0)+(-$N98/30-INT(-$N98/30))*SUMIFS(76:76,$1:$1,KF$1+INT(-$N98/30)+1)+(INT(-$N98/30)+1--$N98/30)*SUMIFS(76:76,$1:$1,KF$1+INT(-$N98/30))))</f>
        <v>0</v>
      </c>
      <c r="KG98" s="40">
        <f>IF(KG$7="",0,IF(KG$1=MAX($1:$1),$R76-SUM($T98:KF98),IF(KG$1=1,SUMIFS(76:76,$1:$1,"&gt;="&amp;1,$1:$1,"&lt;="&amp;INT(-$N98/30))+(-$N98/30-INT(-$N98/30))*SUMIFS(76:76,$1:$1,INT(-$N98/30)+1),0)+(-$N98/30-INT(-$N98/30))*SUMIFS(76:76,$1:$1,KG$1+INT(-$N98/30)+1)+(INT(-$N98/30)+1--$N98/30)*SUMIFS(76:76,$1:$1,KG$1+INT(-$N98/30))))</f>
        <v>0</v>
      </c>
      <c r="KH98" s="40">
        <f>IF(KH$7="",0,IF(KH$1=MAX($1:$1),$R76-SUM($T98:KG98),IF(KH$1=1,SUMIFS(76:76,$1:$1,"&gt;="&amp;1,$1:$1,"&lt;="&amp;INT(-$N98/30))+(-$N98/30-INT(-$N98/30))*SUMIFS(76:76,$1:$1,INT(-$N98/30)+1),0)+(-$N98/30-INT(-$N98/30))*SUMIFS(76:76,$1:$1,KH$1+INT(-$N98/30)+1)+(INT(-$N98/30)+1--$N98/30)*SUMIFS(76:76,$1:$1,KH$1+INT(-$N98/30))))</f>
        <v>0</v>
      </c>
      <c r="KI98" s="40">
        <f>IF(KI$7="",0,IF(KI$1=MAX($1:$1),$R76-SUM($T98:KH98),IF(KI$1=1,SUMIFS(76:76,$1:$1,"&gt;="&amp;1,$1:$1,"&lt;="&amp;INT(-$N98/30))+(-$N98/30-INT(-$N98/30))*SUMIFS(76:76,$1:$1,INT(-$N98/30)+1),0)+(-$N98/30-INT(-$N98/30))*SUMIFS(76:76,$1:$1,KI$1+INT(-$N98/30)+1)+(INT(-$N98/30)+1--$N98/30)*SUMIFS(76:76,$1:$1,KI$1+INT(-$N98/30))))</f>
        <v>0</v>
      </c>
      <c r="KJ98" s="40">
        <f>IF(KJ$7="",0,IF(KJ$1=MAX($1:$1),$R76-SUM($T98:KI98),IF(KJ$1=1,SUMIFS(76:76,$1:$1,"&gt;="&amp;1,$1:$1,"&lt;="&amp;INT(-$N98/30))+(-$N98/30-INT(-$N98/30))*SUMIFS(76:76,$1:$1,INT(-$N98/30)+1),0)+(-$N98/30-INT(-$N98/30))*SUMIFS(76:76,$1:$1,KJ$1+INT(-$N98/30)+1)+(INT(-$N98/30)+1--$N98/30)*SUMIFS(76:76,$1:$1,KJ$1+INT(-$N98/30))))</f>
        <v>0</v>
      </c>
      <c r="KK98" s="40">
        <f>IF(KK$7="",0,IF(KK$1=MAX($1:$1),$R76-SUM($T98:KJ98),IF(KK$1=1,SUMIFS(76:76,$1:$1,"&gt;="&amp;1,$1:$1,"&lt;="&amp;INT(-$N98/30))+(-$N98/30-INT(-$N98/30))*SUMIFS(76:76,$1:$1,INT(-$N98/30)+1),0)+(-$N98/30-INT(-$N98/30))*SUMIFS(76:76,$1:$1,KK$1+INT(-$N98/30)+1)+(INT(-$N98/30)+1--$N98/30)*SUMIFS(76:76,$1:$1,KK$1+INT(-$N98/30))))</f>
        <v>0</v>
      </c>
      <c r="KL98" s="40">
        <f>IF(KL$7="",0,IF(KL$1=MAX($1:$1),$R76-SUM($T98:KK98),IF(KL$1=1,SUMIFS(76:76,$1:$1,"&gt;="&amp;1,$1:$1,"&lt;="&amp;INT(-$N98/30))+(-$N98/30-INT(-$N98/30))*SUMIFS(76:76,$1:$1,INT(-$N98/30)+1),0)+(-$N98/30-INT(-$N98/30))*SUMIFS(76:76,$1:$1,KL$1+INT(-$N98/30)+1)+(INT(-$N98/30)+1--$N98/30)*SUMIFS(76:76,$1:$1,KL$1+INT(-$N98/30))))</f>
        <v>0</v>
      </c>
      <c r="KM98" s="40">
        <f>IF(KM$7="",0,IF(KM$1=MAX($1:$1),$R76-SUM($T98:KL98),IF(KM$1=1,SUMIFS(76:76,$1:$1,"&gt;="&amp;1,$1:$1,"&lt;="&amp;INT(-$N98/30))+(-$N98/30-INT(-$N98/30))*SUMIFS(76:76,$1:$1,INT(-$N98/30)+1),0)+(-$N98/30-INT(-$N98/30))*SUMIFS(76:76,$1:$1,KM$1+INT(-$N98/30)+1)+(INT(-$N98/30)+1--$N98/30)*SUMIFS(76:76,$1:$1,KM$1+INT(-$N98/30))))</f>
        <v>0</v>
      </c>
      <c r="KN98" s="40">
        <f>IF(KN$7="",0,IF(KN$1=MAX($1:$1),$R76-SUM($T98:KM98),IF(KN$1=1,SUMIFS(76:76,$1:$1,"&gt;="&amp;1,$1:$1,"&lt;="&amp;INT(-$N98/30))+(-$N98/30-INT(-$N98/30))*SUMIFS(76:76,$1:$1,INT(-$N98/30)+1),0)+(-$N98/30-INT(-$N98/30))*SUMIFS(76:76,$1:$1,KN$1+INT(-$N98/30)+1)+(INT(-$N98/30)+1--$N98/30)*SUMIFS(76:76,$1:$1,KN$1+INT(-$N98/30))))</f>
        <v>0</v>
      </c>
      <c r="KO98" s="40">
        <f>IF(KO$7="",0,IF(KO$1=MAX($1:$1),$R76-SUM($T98:KN98),IF(KO$1=1,SUMIFS(76:76,$1:$1,"&gt;="&amp;1,$1:$1,"&lt;="&amp;INT(-$N98/30))+(-$N98/30-INT(-$N98/30))*SUMIFS(76:76,$1:$1,INT(-$N98/30)+1),0)+(-$N98/30-INT(-$N98/30))*SUMIFS(76:76,$1:$1,KO$1+INT(-$N98/30)+1)+(INT(-$N98/30)+1--$N98/30)*SUMIFS(76:76,$1:$1,KO$1+INT(-$N98/30))))</f>
        <v>0</v>
      </c>
      <c r="KP98" s="40">
        <f>IF(KP$7="",0,IF(KP$1=MAX($1:$1),$R76-SUM($T98:KO98),IF(KP$1=1,SUMIFS(76:76,$1:$1,"&gt;="&amp;1,$1:$1,"&lt;="&amp;INT(-$N98/30))+(-$N98/30-INT(-$N98/30))*SUMIFS(76:76,$1:$1,INT(-$N98/30)+1),0)+(-$N98/30-INT(-$N98/30))*SUMIFS(76:76,$1:$1,KP$1+INT(-$N98/30)+1)+(INT(-$N98/30)+1--$N98/30)*SUMIFS(76:76,$1:$1,KP$1+INT(-$N98/30))))</f>
        <v>0</v>
      </c>
      <c r="KQ98" s="40">
        <f>IF(KQ$7="",0,IF(KQ$1=MAX($1:$1),$R76-SUM($T98:KP98),IF(KQ$1=1,SUMIFS(76:76,$1:$1,"&gt;="&amp;1,$1:$1,"&lt;="&amp;INT(-$N98/30))+(-$N98/30-INT(-$N98/30))*SUMIFS(76:76,$1:$1,INT(-$N98/30)+1),0)+(-$N98/30-INT(-$N98/30))*SUMIFS(76:76,$1:$1,KQ$1+INT(-$N98/30)+1)+(INT(-$N98/30)+1--$N98/30)*SUMIFS(76:76,$1:$1,KQ$1+INT(-$N98/30))))</f>
        <v>0</v>
      </c>
      <c r="KR98" s="40">
        <f>IF(KR$7="",0,IF(KR$1=MAX($1:$1),$R76-SUM($T98:KQ98),IF(KR$1=1,SUMIFS(76:76,$1:$1,"&gt;="&amp;1,$1:$1,"&lt;="&amp;INT(-$N98/30))+(-$N98/30-INT(-$N98/30))*SUMIFS(76:76,$1:$1,INT(-$N98/30)+1),0)+(-$N98/30-INT(-$N98/30))*SUMIFS(76:76,$1:$1,KR$1+INT(-$N98/30)+1)+(INT(-$N98/30)+1--$N98/30)*SUMIFS(76:76,$1:$1,KR$1+INT(-$N98/30))))</f>
        <v>0</v>
      </c>
      <c r="KS98" s="40">
        <f>IF(KS$7="",0,IF(KS$1=MAX($1:$1),$R76-SUM($T98:KR98),IF(KS$1=1,SUMIFS(76:76,$1:$1,"&gt;="&amp;1,$1:$1,"&lt;="&amp;INT(-$N98/30))+(-$N98/30-INT(-$N98/30))*SUMIFS(76:76,$1:$1,INT(-$N98/30)+1),0)+(-$N98/30-INT(-$N98/30))*SUMIFS(76:76,$1:$1,KS$1+INT(-$N98/30)+1)+(INT(-$N98/30)+1--$N98/30)*SUMIFS(76:76,$1:$1,KS$1+INT(-$N98/30))))</f>
        <v>0</v>
      </c>
      <c r="KT98" s="40">
        <f>IF(KT$7="",0,IF(KT$1=MAX($1:$1),$R76-SUM($T98:KS98),IF(KT$1=1,SUMIFS(76:76,$1:$1,"&gt;="&amp;1,$1:$1,"&lt;="&amp;INT(-$N98/30))+(-$N98/30-INT(-$N98/30))*SUMIFS(76:76,$1:$1,INT(-$N98/30)+1),0)+(-$N98/30-INT(-$N98/30))*SUMIFS(76:76,$1:$1,KT$1+INT(-$N98/30)+1)+(INT(-$N98/30)+1--$N98/30)*SUMIFS(76:76,$1:$1,KT$1+INT(-$N98/30))))</f>
        <v>0</v>
      </c>
      <c r="KU98" s="40">
        <f>IF(KU$7="",0,IF(KU$1=MAX($1:$1),$R76-SUM($T98:KT98),IF(KU$1=1,SUMIFS(76:76,$1:$1,"&gt;="&amp;1,$1:$1,"&lt;="&amp;INT(-$N98/30))+(-$N98/30-INT(-$N98/30))*SUMIFS(76:76,$1:$1,INT(-$N98/30)+1),0)+(-$N98/30-INT(-$N98/30))*SUMIFS(76:76,$1:$1,KU$1+INT(-$N98/30)+1)+(INT(-$N98/30)+1--$N98/30)*SUMIFS(76:76,$1:$1,KU$1+INT(-$N98/30))))</f>
        <v>0</v>
      </c>
      <c r="KV98" s="40">
        <f>IF(KV$7="",0,IF(KV$1=MAX($1:$1),$R76-SUM($T98:KU98),IF(KV$1=1,SUMIFS(76:76,$1:$1,"&gt;="&amp;1,$1:$1,"&lt;="&amp;INT(-$N98/30))+(-$N98/30-INT(-$N98/30))*SUMIFS(76:76,$1:$1,INT(-$N98/30)+1),0)+(-$N98/30-INT(-$N98/30))*SUMIFS(76:76,$1:$1,KV$1+INT(-$N98/30)+1)+(INT(-$N98/30)+1--$N98/30)*SUMIFS(76:76,$1:$1,KV$1+INT(-$N98/30))))</f>
        <v>0</v>
      </c>
      <c r="KW98" s="1"/>
      <c r="KX98" s="1"/>
    </row>
    <row r="99" spans="1:310" x14ac:dyDescent="0.25">
      <c r="A99" s="1"/>
      <c r="B99" s="79"/>
      <c r="C99" s="79"/>
      <c r="D99" s="79"/>
      <c r="E99" s="1" t="str">
        <f>E96</f>
        <v>поступление денежных средств от продажи допуслуг</v>
      </c>
      <c r="F99" s="1"/>
      <c r="G99" s="1"/>
      <c r="H99" s="11" t="str">
        <f t="shared" si="76"/>
        <v>руб.</v>
      </c>
      <c r="I99" s="1"/>
      <c r="J99" s="1"/>
      <c r="K99" s="1" t="str">
        <f>справочники!$U$13</f>
        <v>постоянные-60сотрудников</v>
      </c>
      <c r="L99" s="1"/>
      <c r="M99" s="5"/>
      <c r="N99" s="40">
        <f>условия!V161</f>
        <v>30</v>
      </c>
      <c r="O99" s="19"/>
      <c r="P99" s="1"/>
      <c r="Q99" s="1"/>
      <c r="R99" s="40">
        <f>SUMIFS($T99:$KW99,$T$1:$KW$1,"&gt;="&amp;1,$T$1:$KW$1,"&lt;="&amp;MAX($1:$1))</f>
        <v>173888.42625000002</v>
      </c>
      <c r="S99" s="1"/>
      <c r="T99" s="1"/>
      <c r="U99" s="40">
        <f>IF(U$7="",0,IF(U$1=MAX($1:$1),$R77-SUM($T99:T99),IF(U$1=1,SUMIFS(77:77,$1:$1,"&gt;="&amp;1,$1:$1,"&lt;="&amp;INT(-$N99/30))+(-$N99/30-INT(-$N99/30))*SUMIFS(77:77,$1:$1,INT(-$N99/30)+1),0)+(-$N99/30-INT(-$N99/30))*SUMIFS(77:77,$1:$1,U$1+INT(-$N99/30)+1)+(INT(-$N99/30)+1--$N99/30)*SUMIFS(77:77,$1:$1,U$1+INT(-$N99/30))))</f>
        <v>0</v>
      </c>
      <c r="V99" s="40">
        <f>IF(V$7="",0,IF(V$1=MAX($1:$1),$R77-SUM($T99:U99),IF(V$1=1,SUMIFS(77:77,$1:$1,"&gt;="&amp;1,$1:$1,"&lt;="&amp;INT(-$N99/30))+(-$N99/30-INT(-$N99/30))*SUMIFS(77:77,$1:$1,INT(-$N99/30)+1),0)+(-$N99/30-INT(-$N99/30))*SUMIFS(77:77,$1:$1,V$1+INT(-$N99/30)+1)+(INT(-$N99/30)+1--$N99/30)*SUMIFS(77:77,$1:$1,V$1+INT(-$N99/30))))</f>
        <v>2673.6887100000004</v>
      </c>
      <c r="W99" s="40">
        <f>IF(W$7="",0,IF(W$1=MAX($1:$1),$R77-SUM($T99:V99),IF(W$1=1,SUMIFS(77:77,$1:$1,"&gt;="&amp;1,$1:$1,"&lt;="&amp;INT(-$N99/30))+(-$N99/30-INT(-$N99/30))*SUMIFS(77:77,$1:$1,INT(-$N99/30)+1),0)+(-$N99/30-INT(-$N99/30))*SUMIFS(77:77,$1:$1,W$1+INT(-$N99/30)+1)+(INT(-$N99/30)+1--$N99/30)*SUMIFS(77:77,$1:$1,W$1+INT(-$N99/30))))</f>
        <v>2898.1404375000006</v>
      </c>
      <c r="X99" s="40">
        <f>IF(X$7="",0,IF(X$1=MAX($1:$1),$R77-SUM($T99:W99),IF(X$1=1,SUMIFS(77:77,$1:$1,"&gt;="&amp;1,$1:$1,"&lt;="&amp;INT(-$N99/30))+(-$N99/30-INT(-$N99/30))*SUMIFS(77:77,$1:$1,INT(-$N99/30)+1),0)+(-$N99/30-INT(-$N99/30))*SUMIFS(77:77,$1:$1,X$1+INT(-$N99/30)+1)+(INT(-$N99/30)+1--$N99/30)*SUMIFS(77:77,$1:$1,X$1+INT(-$N99/30))))</f>
        <v>3139.8576825000005</v>
      </c>
      <c r="Y99" s="40">
        <f>IF(Y$7="",0,IF(Y$1=MAX($1:$1),$R77-SUM($T99:X99),IF(Y$1=1,SUMIFS(77:77,$1:$1,"&gt;="&amp;1,$1:$1,"&lt;="&amp;INT(-$N99/30))+(-$N99/30-INT(-$N99/30))*SUMIFS(77:77,$1:$1,INT(-$N99/30)+1),0)+(-$N99/30-INT(-$N99/30))*SUMIFS(77:77,$1:$1,Y$1+INT(-$N99/30)+1)+(INT(-$N99/30)+1--$N99/30)*SUMIFS(77:77,$1:$1,Y$1+INT(-$N99/30))))</f>
        <v>3398.8404450000003</v>
      </c>
      <c r="Z99" s="40">
        <f>IF(Z$7="",0,IF(Z$1=MAX($1:$1),$R77-SUM($T99:Y99),IF(Z$1=1,SUMIFS(77:77,$1:$1,"&gt;="&amp;1,$1:$1,"&lt;="&amp;INT(-$N99/30))+(-$N99/30-INT(-$N99/30))*SUMIFS(77:77,$1:$1,INT(-$N99/30)+1),0)+(-$N99/30-INT(-$N99/30))*SUMIFS(77:77,$1:$1,Z$1+INT(-$N99/30)+1)+(INT(-$N99/30)+1--$N99/30)*SUMIFS(77:77,$1:$1,Z$1+INT(-$N99/30))))</f>
        <v>3675.0887250000005</v>
      </c>
      <c r="AA99" s="40">
        <f>IF(AA$7="",0,IF(AA$1=MAX($1:$1),$R77-SUM($T99:Z99),IF(AA$1=1,SUMIFS(77:77,$1:$1,"&gt;="&amp;1,$1:$1,"&lt;="&amp;INT(-$N99/30))+(-$N99/30-INT(-$N99/30))*SUMIFS(77:77,$1:$1,INT(-$N99/30)+1),0)+(-$N99/30-INT(-$N99/30))*SUMIFS(77:77,$1:$1,AA$1+INT(-$N99/30)+1)+(INT(-$N99/30)+1--$N99/30)*SUMIFS(77:77,$1:$1,AA$1+INT(-$N99/30))))</f>
        <v>3968.6025225000003</v>
      </c>
      <c r="AB99" s="40">
        <f>IF(AB$7="",0,IF(AB$1=MAX($1:$1),$R77-SUM($T99:AA99),IF(AB$1=1,SUMIFS(77:77,$1:$1,"&gt;="&amp;1,$1:$1,"&lt;="&amp;INT(-$N99/30))+(-$N99/30-INT(-$N99/30))*SUMIFS(77:77,$1:$1,INT(-$N99/30)+1),0)+(-$N99/30-INT(-$N99/30))*SUMIFS(77:77,$1:$1,AB$1+INT(-$N99/30)+1)+(INT(-$N99/30)+1--$N99/30)*SUMIFS(77:77,$1:$1,AB$1+INT(-$N99/30))))</f>
        <v>4279.3818375000001</v>
      </c>
      <c r="AC99" s="40">
        <f>IF(AC$7="",0,IF(AC$1=MAX($1:$1),$R77-SUM($T99:AB99),IF(AC$1=1,SUMIFS(77:77,$1:$1,"&gt;="&amp;1,$1:$1,"&lt;="&amp;INT(-$N99/30))+(-$N99/30-INT(-$N99/30))*SUMIFS(77:77,$1:$1,INT(-$N99/30)+1),0)+(-$N99/30-INT(-$N99/30))*SUMIFS(77:77,$1:$1,AC$1+INT(-$N99/30)+1)+(INT(-$N99/30)+1--$N99/30)*SUMIFS(77:77,$1:$1,AC$1+INT(-$N99/30))))</f>
        <v>4607.4266699999998</v>
      </c>
      <c r="AD99" s="40">
        <f>IF(AD$7="",0,IF(AD$1=MAX($1:$1),$R77-SUM($T99:AC99),IF(AD$1=1,SUMIFS(77:77,$1:$1,"&gt;="&amp;1,$1:$1,"&lt;="&amp;INT(-$N99/30))+(-$N99/30-INT(-$N99/30))*SUMIFS(77:77,$1:$1,INT(-$N99/30)+1),0)+(-$N99/30-INT(-$N99/30))*SUMIFS(77:77,$1:$1,AD$1+INT(-$N99/30)+1)+(INT(-$N99/30)+1--$N99/30)*SUMIFS(77:77,$1:$1,AD$1+INT(-$N99/30))))</f>
        <v>4952.7370200000005</v>
      </c>
      <c r="AE99" s="40">
        <f>IF(AE$7="",0,IF(AE$1=MAX($1:$1),$R77-SUM($T99:AD99),IF(AE$1=1,SUMIFS(77:77,$1:$1,"&gt;="&amp;1,$1:$1,"&lt;="&amp;INT(-$N99/30))+(-$N99/30-INT(-$N99/30))*SUMIFS(77:77,$1:$1,INT(-$N99/30)+1),0)+(-$N99/30-INT(-$N99/30))*SUMIFS(77:77,$1:$1,AE$1+INT(-$N99/30)+1)+(INT(-$N99/30)+1--$N99/30)*SUMIFS(77:77,$1:$1,AE$1+INT(-$N99/30))))</f>
        <v>5315.3128875000002</v>
      </c>
      <c r="AF99" s="40">
        <f>IF(AF$7="",0,IF(AF$1=MAX($1:$1),$R77-SUM($T99:AE99),IF(AF$1=1,SUMIFS(77:77,$1:$1,"&gt;="&amp;1,$1:$1,"&lt;="&amp;INT(-$N99/30))+(-$N99/30-INT(-$N99/30))*SUMIFS(77:77,$1:$1,INT(-$N99/30)+1),0)+(-$N99/30-INT(-$N99/30))*SUMIFS(77:77,$1:$1,AF$1+INT(-$N99/30)+1)+(INT(-$N99/30)+1--$N99/30)*SUMIFS(77:77,$1:$1,AF$1+INT(-$N99/30))))</f>
        <v>5695.1542725000008</v>
      </c>
      <c r="AG99" s="40">
        <f>IF(AG$7="",0,IF(AG$1=MAX($1:$1),$R77-SUM($T99:AF99),IF(AG$1=1,SUMIFS(77:77,$1:$1,"&gt;="&amp;1,$1:$1,"&lt;="&amp;INT(-$N99/30))+(-$N99/30-INT(-$N99/30))*SUMIFS(77:77,$1:$1,INT(-$N99/30)+1),0)+(-$N99/30-INT(-$N99/30))*SUMIFS(77:77,$1:$1,AG$1+INT(-$N99/30)+1)+(INT(-$N99/30)+1--$N99/30)*SUMIFS(77:77,$1:$1,AG$1+INT(-$N99/30))))</f>
        <v>6092.2611750000015</v>
      </c>
      <c r="AH99" s="40">
        <f>IF(AH$7="",0,IF(AH$1=MAX($1:$1),$R77-SUM($T99:AG99),IF(AH$1=1,SUMIFS(77:77,$1:$1,"&gt;="&amp;1,$1:$1,"&lt;="&amp;INT(-$N99/30))+(-$N99/30-INT(-$N99/30))*SUMIFS(77:77,$1:$1,INT(-$N99/30)+1),0)+(-$N99/30-INT(-$N99/30))*SUMIFS(77:77,$1:$1,AH$1+INT(-$N99/30)+1)+(INT(-$N99/30)+1--$N99/30)*SUMIFS(77:77,$1:$1,AH$1+INT(-$N99/30))))</f>
        <v>6506.6335950000002</v>
      </c>
      <c r="AI99" s="40">
        <f>IF(AI$7="",0,IF(AI$1=MAX($1:$1),$R77-SUM($T99:AH99),IF(AI$1=1,SUMIFS(77:77,$1:$1,"&gt;="&amp;1,$1:$1,"&lt;="&amp;INT(-$N99/30))+(-$N99/30-INT(-$N99/30))*SUMIFS(77:77,$1:$1,INT(-$N99/30)+1),0)+(-$N99/30-INT(-$N99/30))*SUMIFS(77:77,$1:$1,AI$1+INT(-$N99/30)+1)+(INT(-$N99/30)+1--$N99/30)*SUMIFS(77:77,$1:$1,AI$1+INT(-$N99/30))))</f>
        <v>6938.2715325000008</v>
      </c>
      <c r="AJ99" s="40">
        <f>IF(AJ$7="",0,IF(AJ$1=MAX($1:$1),$R77-SUM($T99:AI99),IF(AJ$1=1,SUMIFS(77:77,$1:$1,"&gt;="&amp;1,$1:$1,"&lt;="&amp;INT(-$N99/30))+(-$N99/30-INT(-$N99/30))*SUMIFS(77:77,$1:$1,INT(-$N99/30)+1),0)+(-$N99/30-INT(-$N99/30))*SUMIFS(77:77,$1:$1,AJ$1+INT(-$N99/30)+1)+(INT(-$N99/30)+1--$N99/30)*SUMIFS(77:77,$1:$1,AJ$1+INT(-$N99/30))))</f>
        <v>7387.1749875000014</v>
      </c>
      <c r="AK99" s="40">
        <f>IF(AK$7="",0,IF(AK$1=MAX($1:$1),$R77-SUM($T99:AJ99),IF(AK$1=1,SUMIFS(77:77,$1:$1,"&gt;="&amp;1,$1:$1,"&lt;="&amp;INT(-$N99/30))+(-$N99/30-INT(-$N99/30))*SUMIFS(77:77,$1:$1,INT(-$N99/30)+1),0)+(-$N99/30-INT(-$N99/30))*SUMIFS(77:77,$1:$1,AK$1+INT(-$N99/30)+1)+(INT(-$N99/30)+1--$N99/30)*SUMIFS(77:77,$1:$1,AK$1+INT(-$N99/30))))</f>
        <v>7853.3439600000002</v>
      </c>
      <c r="AL99" s="40">
        <f>IF(AL$7="",0,IF(AL$1=MAX($1:$1),$R77-SUM($T99:AK99),IF(AL$1=1,SUMIFS(77:77,$1:$1,"&gt;="&amp;1,$1:$1,"&lt;="&amp;INT(-$N99/30))+(-$N99/30-INT(-$N99/30))*SUMIFS(77:77,$1:$1,INT(-$N99/30)+1),0)+(-$N99/30-INT(-$N99/30))*SUMIFS(77:77,$1:$1,AL$1+INT(-$N99/30)+1)+(INT(-$N99/30)+1--$N99/30)*SUMIFS(77:77,$1:$1,AL$1+INT(-$N99/30))))</f>
        <v>8336.7784499999998</v>
      </c>
      <c r="AM99" s="40">
        <f>IF(AM$7="",0,IF(AM$1=MAX($1:$1),$R77-SUM($T99:AL99),IF(AM$1=1,SUMIFS(77:77,$1:$1,"&gt;="&amp;1,$1:$1,"&lt;="&amp;INT(-$N99/30))+(-$N99/30-INT(-$N99/30))*SUMIFS(77:77,$1:$1,INT(-$N99/30)+1),0)+(-$N99/30-INT(-$N99/30))*SUMIFS(77:77,$1:$1,AM$1+INT(-$N99/30)+1)+(INT(-$N99/30)+1--$N99/30)*SUMIFS(77:77,$1:$1,AM$1+INT(-$N99/30))))</f>
        <v>8837.4784575000012</v>
      </c>
      <c r="AN99" s="40">
        <f>IF(AN$7="",0,IF(AN$1=MAX($1:$1),$R77-SUM($T99:AM99),IF(AN$1=1,SUMIFS(77:77,$1:$1,"&gt;="&amp;1,$1:$1,"&lt;="&amp;INT(-$N99/30))+(-$N99/30-INT(-$N99/30))*SUMIFS(77:77,$1:$1,INT(-$N99/30)+1),0)+(-$N99/30-INT(-$N99/30))*SUMIFS(77:77,$1:$1,AN$1+INT(-$N99/30)+1)+(INT(-$N99/30)+1--$N99/30)*SUMIFS(77:77,$1:$1,AN$1+INT(-$N99/30))))</f>
        <v>9355.4439825000009</v>
      </c>
      <c r="AO99" s="40">
        <f>IF(AO$7="",0,IF(AO$1=MAX($1:$1),$R77-SUM($T99:AN99),IF(AO$1=1,SUMIFS(77:77,$1:$1,"&gt;="&amp;1,$1:$1,"&lt;="&amp;INT(-$N99/30))+(-$N99/30-INT(-$N99/30))*SUMIFS(77:77,$1:$1,INT(-$N99/30)+1),0)+(-$N99/30-INT(-$N99/30))*SUMIFS(77:77,$1:$1,AO$1+INT(-$N99/30)+1)+(INT(-$N99/30)+1--$N99/30)*SUMIFS(77:77,$1:$1,AO$1+INT(-$N99/30))))</f>
        <v>9890.6750250000005</v>
      </c>
      <c r="AP99" s="40">
        <f>IF(AP$7="",0,IF(AP$1=MAX($1:$1),$R77-SUM($T99:AO99),IF(AP$1=1,SUMIFS(77:77,$1:$1,"&gt;="&amp;1,$1:$1,"&lt;="&amp;INT(-$N99/30))+(-$N99/30-INT(-$N99/30))*SUMIFS(77:77,$1:$1,INT(-$N99/30)+1),0)+(-$N99/30-INT(-$N99/30))*SUMIFS(77:77,$1:$1,AP$1+INT(-$N99/30)+1)+(INT(-$N99/30)+1--$N99/30)*SUMIFS(77:77,$1:$1,AP$1+INT(-$N99/30))))</f>
        <v>10443.171585000002</v>
      </c>
      <c r="AQ99" s="40">
        <f>IF(AQ$7="",0,IF(AQ$1=MAX($1:$1),$R77-SUM($T99:AP99),IF(AQ$1=1,SUMIFS(77:77,$1:$1,"&gt;="&amp;1,$1:$1,"&lt;="&amp;INT(-$N99/30))+(-$N99/30-INT(-$N99/30))*SUMIFS(77:77,$1:$1,INT(-$N99/30)+1),0)+(-$N99/30-INT(-$N99/30))*SUMIFS(77:77,$1:$1,AQ$1+INT(-$N99/30)+1)+(INT(-$N99/30)+1--$N99/30)*SUMIFS(77:77,$1:$1,AQ$1+INT(-$N99/30))))</f>
        <v>11012.933662500001</v>
      </c>
      <c r="AR99" s="40">
        <f>IF(AR$7="",0,IF(AR$1=MAX($1:$1),$R77-SUM($T99:AQ99),IF(AR$1=1,SUMIFS(77:77,$1:$1,"&gt;="&amp;1,$1:$1,"&lt;="&amp;INT(-$N99/30))+(-$N99/30-INT(-$N99/30))*SUMIFS(77:77,$1:$1,INT(-$N99/30)+1),0)+(-$N99/30-INT(-$N99/30))*SUMIFS(77:77,$1:$1,AR$1+INT(-$N99/30)+1)+(INT(-$N99/30)+1--$N99/30)*SUMIFS(77:77,$1:$1,AR$1+INT(-$N99/30))))</f>
        <v>11599.961257500003</v>
      </c>
      <c r="AS99" s="40">
        <f>IF(AS$7="",0,IF(AS$1=MAX($1:$1),$R77-SUM($T99:AR99),IF(AS$1=1,SUMIFS(77:77,$1:$1,"&gt;="&amp;1,$1:$1,"&lt;="&amp;INT(-$N99/30))+(-$N99/30-INT(-$N99/30))*SUMIFS(77:77,$1:$1,INT(-$N99/30)+1),0)+(-$N99/30-INT(-$N99/30))*SUMIFS(77:77,$1:$1,AS$1+INT(-$N99/30)+1)+(INT(-$N99/30)+1--$N99/30)*SUMIFS(77:77,$1:$1,AS$1+INT(-$N99/30))))</f>
        <v>25030.067370000004</v>
      </c>
      <c r="AT99" s="40">
        <f>IF(AT$7="",0,IF(AT$1=MAX($1:$1),$R77-SUM($T99:AS99),IF(AT$1=1,SUMIFS(77:77,$1:$1,"&gt;="&amp;1,$1:$1,"&lt;="&amp;INT(-$N99/30))+(-$N99/30-INT(-$N99/30))*SUMIFS(77:77,$1:$1,INT(-$N99/30)+1),0)+(-$N99/30-INT(-$N99/30))*SUMIFS(77:77,$1:$1,AT$1+INT(-$N99/30)+1)+(INT(-$N99/30)+1--$N99/30)*SUMIFS(77:77,$1:$1,AT$1+INT(-$N99/30))))</f>
        <v>0</v>
      </c>
      <c r="AU99" s="40">
        <f>IF(AU$7="",0,IF(AU$1=MAX($1:$1),$R77-SUM($T99:AT99),IF(AU$1=1,SUMIFS(77:77,$1:$1,"&gt;="&amp;1,$1:$1,"&lt;="&amp;INT(-$N99/30))+(-$N99/30-INT(-$N99/30))*SUMIFS(77:77,$1:$1,INT(-$N99/30)+1),0)+(-$N99/30-INT(-$N99/30))*SUMIFS(77:77,$1:$1,AU$1+INT(-$N99/30)+1)+(INT(-$N99/30)+1--$N99/30)*SUMIFS(77:77,$1:$1,AU$1+INT(-$N99/30))))</f>
        <v>0</v>
      </c>
      <c r="AV99" s="40">
        <f>IF(AV$7="",0,IF(AV$1=MAX($1:$1),$R77-SUM($T99:AU99),IF(AV$1=1,SUMIFS(77:77,$1:$1,"&gt;="&amp;1,$1:$1,"&lt;="&amp;INT(-$N99/30))+(-$N99/30-INT(-$N99/30))*SUMIFS(77:77,$1:$1,INT(-$N99/30)+1),0)+(-$N99/30-INT(-$N99/30))*SUMIFS(77:77,$1:$1,AV$1+INT(-$N99/30)+1)+(INT(-$N99/30)+1--$N99/30)*SUMIFS(77:77,$1:$1,AV$1+INT(-$N99/30))))</f>
        <v>0</v>
      </c>
      <c r="AW99" s="40">
        <f>IF(AW$7="",0,IF(AW$1=MAX($1:$1),$R77-SUM($T99:AV99),IF(AW$1=1,SUMIFS(77:77,$1:$1,"&gt;="&amp;1,$1:$1,"&lt;="&amp;INT(-$N99/30))+(-$N99/30-INT(-$N99/30))*SUMIFS(77:77,$1:$1,INT(-$N99/30)+1),0)+(-$N99/30-INT(-$N99/30))*SUMIFS(77:77,$1:$1,AW$1+INT(-$N99/30)+1)+(INT(-$N99/30)+1--$N99/30)*SUMIFS(77:77,$1:$1,AW$1+INT(-$N99/30))))</f>
        <v>0</v>
      </c>
      <c r="AX99" s="40">
        <f>IF(AX$7="",0,IF(AX$1=MAX($1:$1),$R77-SUM($T99:AW99),IF(AX$1=1,SUMIFS(77:77,$1:$1,"&gt;="&amp;1,$1:$1,"&lt;="&amp;INT(-$N99/30))+(-$N99/30-INT(-$N99/30))*SUMIFS(77:77,$1:$1,INT(-$N99/30)+1),0)+(-$N99/30-INT(-$N99/30))*SUMIFS(77:77,$1:$1,AX$1+INT(-$N99/30)+1)+(INT(-$N99/30)+1--$N99/30)*SUMIFS(77:77,$1:$1,AX$1+INT(-$N99/30))))</f>
        <v>0</v>
      </c>
      <c r="AY99" s="40">
        <f>IF(AY$7="",0,IF(AY$1=MAX($1:$1),$R77-SUM($T99:AX99),IF(AY$1=1,SUMIFS(77:77,$1:$1,"&gt;="&amp;1,$1:$1,"&lt;="&amp;INT(-$N99/30))+(-$N99/30-INT(-$N99/30))*SUMIFS(77:77,$1:$1,INT(-$N99/30)+1),0)+(-$N99/30-INT(-$N99/30))*SUMIFS(77:77,$1:$1,AY$1+INT(-$N99/30)+1)+(INT(-$N99/30)+1--$N99/30)*SUMIFS(77:77,$1:$1,AY$1+INT(-$N99/30))))</f>
        <v>0</v>
      </c>
      <c r="AZ99" s="40">
        <f>IF(AZ$7="",0,IF(AZ$1=MAX($1:$1),$R77-SUM($T99:AY99),IF(AZ$1=1,SUMIFS(77:77,$1:$1,"&gt;="&amp;1,$1:$1,"&lt;="&amp;INT(-$N99/30))+(-$N99/30-INT(-$N99/30))*SUMIFS(77:77,$1:$1,INT(-$N99/30)+1),0)+(-$N99/30-INT(-$N99/30))*SUMIFS(77:77,$1:$1,AZ$1+INT(-$N99/30)+1)+(INT(-$N99/30)+1--$N99/30)*SUMIFS(77:77,$1:$1,AZ$1+INT(-$N99/30))))</f>
        <v>0</v>
      </c>
      <c r="BA99" s="40">
        <f>IF(BA$7="",0,IF(BA$1=MAX($1:$1),$R77-SUM($T99:AZ99),IF(BA$1=1,SUMIFS(77:77,$1:$1,"&gt;="&amp;1,$1:$1,"&lt;="&amp;INT(-$N99/30))+(-$N99/30-INT(-$N99/30))*SUMIFS(77:77,$1:$1,INT(-$N99/30)+1),0)+(-$N99/30-INT(-$N99/30))*SUMIFS(77:77,$1:$1,BA$1+INT(-$N99/30)+1)+(INT(-$N99/30)+1--$N99/30)*SUMIFS(77:77,$1:$1,BA$1+INT(-$N99/30))))</f>
        <v>0</v>
      </c>
      <c r="BB99" s="40">
        <f>IF(BB$7="",0,IF(BB$1=MAX($1:$1),$R77-SUM($T99:BA99),IF(BB$1=1,SUMIFS(77:77,$1:$1,"&gt;="&amp;1,$1:$1,"&lt;="&amp;INT(-$N99/30))+(-$N99/30-INT(-$N99/30))*SUMIFS(77:77,$1:$1,INT(-$N99/30)+1),0)+(-$N99/30-INT(-$N99/30))*SUMIFS(77:77,$1:$1,BB$1+INT(-$N99/30)+1)+(INT(-$N99/30)+1--$N99/30)*SUMIFS(77:77,$1:$1,BB$1+INT(-$N99/30))))</f>
        <v>0</v>
      </c>
      <c r="BC99" s="40">
        <f>IF(BC$7="",0,IF(BC$1=MAX($1:$1),$R77-SUM($T99:BB99),IF(BC$1=1,SUMIFS(77:77,$1:$1,"&gt;="&amp;1,$1:$1,"&lt;="&amp;INT(-$N99/30))+(-$N99/30-INT(-$N99/30))*SUMIFS(77:77,$1:$1,INT(-$N99/30)+1),0)+(-$N99/30-INT(-$N99/30))*SUMIFS(77:77,$1:$1,BC$1+INT(-$N99/30)+1)+(INT(-$N99/30)+1--$N99/30)*SUMIFS(77:77,$1:$1,BC$1+INT(-$N99/30))))</f>
        <v>0</v>
      </c>
      <c r="BD99" s="40">
        <f>IF(BD$7="",0,IF(BD$1=MAX($1:$1),$R77-SUM($T99:BC99),IF(BD$1=1,SUMIFS(77:77,$1:$1,"&gt;="&amp;1,$1:$1,"&lt;="&amp;INT(-$N99/30))+(-$N99/30-INT(-$N99/30))*SUMIFS(77:77,$1:$1,INT(-$N99/30)+1),0)+(-$N99/30-INT(-$N99/30))*SUMIFS(77:77,$1:$1,BD$1+INT(-$N99/30)+1)+(INT(-$N99/30)+1--$N99/30)*SUMIFS(77:77,$1:$1,BD$1+INT(-$N99/30))))</f>
        <v>0</v>
      </c>
      <c r="BE99" s="40">
        <f>IF(BE$7="",0,IF(BE$1=MAX($1:$1),$R77-SUM($T99:BD99),IF(BE$1=1,SUMIFS(77:77,$1:$1,"&gt;="&amp;1,$1:$1,"&lt;="&amp;INT(-$N99/30))+(-$N99/30-INT(-$N99/30))*SUMIFS(77:77,$1:$1,INT(-$N99/30)+1),0)+(-$N99/30-INT(-$N99/30))*SUMIFS(77:77,$1:$1,BE$1+INT(-$N99/30)+1)+(INT(-$N99/30)+1--$N99/30)*SUMIFS(77:77,$1:$1,BE$1+INT(-$N99/30))))</f>
        <v>0</v>
      </c>
      <c r="BF99" s="40">
        <f>IF(BF$7="",0,IF(BF$1=MAX($1:$1),$R77-SUM($T99:BE99),IF(BF$1=1,SUMIFS(77:77,$1:$1,"&gt;="&amp;1,$1:$1,"&lt;="&amp;INT(-$N99/30))+(-$N99/30-INT(-$N99/30))*SUMIFS(77:77,$1:$1,INT(-$N99/30)+1),0)+(-$N99/30-INT(-$N99/30))*SUMIFS(77:77,$1:$1,BF$1+INT(-$N99/30)+1)+(INT(-$N99/30)+1--$N99/30)*SUMIFS(77:77,$1:$1,BF$1+INT(-$N99/30))))</f>
        <v>0</v>
      </c>
      <c r="BG99" s="40">
        <f>IF(BG$7="",0,IF(BG$1=MAX($1:$1),$R77-SUM($T99:BF99),IF(BG$1=1,SUMIFS(77:77,$1:$1,"&gt;="&amp;1,$1:$1,"&lt;="&amp;INT(-$N99/30))+(-$N99/30-INT(-$N99/30))*SUMIFS(77:77,$1:$1,INT(-$N99/30)+1),0)+(-$N99/30-INT(-$N99/30))*SUMIFS(77:77,$1:$1,BG$1+INT(-$N99/30)+1)+(INT(-$N99/30)+1--$N99/30)*SUMIFS(77:77,$1:$1,BG$1+INT(-$N99/30))))</f>
        <v>0</v>
      </c>
      <c r="BH99" s="40">
        <f>IF(BH$7="",0,IF(BH$1=MAX($1:$1),$R77-SUM($T99:BG99),IF(BH$1=1,SUMIFS(77:77,$1:$1,"&gt;="&amp;1,$1:$1,"&lt;="&amp;INT(-$N99/30))+(-$N99/30-INT(-$N99/30))*SUMIFS(77:77,$1:$1,INT(-$N99/30)+1),0)+(-$N99/30-INT(-$N99/30))*SUMIFS(77:77,$1:$1,BH$1+INT(-$N99/30)+1)+(INT(-$N99/30)+1--$N99/30)*SUMIFS(77:77,$1:$1,BH$1+INT(-$N99/30))))</f>
        <v>0</v>
      </c>
      <c r="BI99" s="40">
        <f>IF(BI$7="",0,IF(BI$1=MAX($1:$1),$R77-SUM($T99:BH99),IF(BI$1=1,SUMIFS(77:77,$1:$1,"&gt;="&amp;1,$1:$1,"&lt;="&amp;INT(-$N99/30))+(-$N99/30-INT(-$N99/30))*SUMIFS(77:77,$1:$1,INT(-$N99/30)+1),0)+(-$N99/30-INT(-$N99/30))*SUMIFS(77:77,$1:$1,BI$1+INT(-$N99/30)+1)+(INT(-$N99/30)+1--$N99/30)*SUMIFS(77:77,$1:$1,BI$1+INT(-$N99/30))))</f>
        <v>0</v>
      </c>
      <c r="BJ99" s="40">
        <f>IF(BJ$7="",0,IF(BJ$1=MAX($1:$1),$R77-SUM($T99:BI99),IF(BJ$1=1,SUMIFS(77:77,$1:$1,"&gt;="&amp;1,$1:$1,"&lt;="&amp;INT(-$N99/30))+(-$N99/30-INT(-$N99/30))*SUMIFS(77:77,$1:$1,INT(-$N99/30)+1),0)+(-$N99/30-INT(-$N99/30))*SUMIFS(77:77,$1:$1,BJ$1+INT(-$N99/30)+1)+(INT(-$N99/30)+1--$N99/30)*SUMIFS(77:77,$1:$1,BJ$1+INT(-$N99/30))))</f>
        <v>0</v>
      </c>
      <c r="BK99" s="40">
        <f>IF(BK$7="",0,IF(BK$1=MAX($1:$1),$R77-SUM($T99:BJ99),IF(BK$1=1,SUMIFS(77:77,$1:$1,"&gt;="&amp;1,$1:$1,"&lt;="&amp;INT(-$N99/30))+(-$N99/30-INT(-$N99/30))*SUMIFS(77:77,$1:$1,INT(-$N99/30)+1),0)+(-$N99/30-INT(-$N99/30))*SUMIFS(77:77,$1:$1,BK$1+INT(-$N99/30)+1)+(INT(-$N99/30)+1--$N99/30)*SUMIFS(77:77,$1:$1,BK$1+INT(-$N99/30))))</f>
        <v>0</v>
      </c>
      <c r="BL99" s="40">
        <f>IF(BL$7="",0,IF(BL$1=MAX($1:$1),$R77-SUM($T99:BK99),IF(BL$1=1,SUMIFS(77:77,$1:$1,"&gt;="&amp;1,$1:$1,"&lt;="&amp;INT(-$N99/30))+(-$N99/30-INT(-$N99/30))*SUMIFS(77:77,$1:$1,INT(-$N99/30)+1),0)+(-$N99/30-INT(-$N99/30))*SUMIFS(77:77,$1:$1,BL$1+INT(-$N99/30)+1)+(INT(-$N99/30)+1--$N99/30)*SUMIFS(77:77,$1:$1,BL$1+INT(-$N99/30))))</f>
        <v>0</v>
      </c>
      <c r="BM99" s="40">
        <f>IF(BM$7="",0,IF(BM$1=MAX($1:$1),$R77-SUM($T99:BL99),IF(BM$1=1,SUMIFS(77:77,$1:$1,"&gt;="&amp;1,$1:$1,"&lt;="&amp;INT(-$N99/30))+(-$N99/30-INT(-$N99/30))*SUMIFS(77:77,$1:$1,INT(-$N99/30)+1),0)+(-$N99/30-INT(-$N99/30))*SUMIFS(77:77,$1:$1,BM$1+INT(-$N99/30)+1)+(INT(-$N99/30)+1--$N99/30)*SUMIFS(77:77,$1:$1,BM$1+INT(-$N99/30))))</f>
        <v>0</v>
      </c>
      <c r="BN99" s="40">
        <f>IF(BN$7="",0,IF(BN$1=MAX($1:$1),$R77-SUM($T99:BM99),IF(BN$1=1,SUMIFS(77:77,$1:$1,"&gt;="&amp;1,$1:$1,"&lt;="&amp;INT(-$N99/30))+(-$N99/30-INT(-$N99/30))*SUMIFS(77:77,$1:$1,INT(-$N99/30)+1),0)+(-$N99/30-INT(-$N99/30))*SUMIFS(77:77,$1:$1,BN$1+INT(-$N99/30)+1)+(INT(-$N99/30)+1--$N99/30)*SUMIFS(77:77,$1:$1,BN$1+INT(-$N99/30))))</f>
        <v>0</v>
      </c>
      <c r="BO99" s="40">
        <f>IF(BO$7="",0,IF(BO$1=MAX($1:$1),$R77-SUM($T99:BN99),IF(BO$1=1,SUMIFS(77:77,$1:$1,"&gt;="&amp;1,$1:$1,"&lt;="&amp;INT(-$N99/30))+(-$N99/30-INT(-$N99/30))*SUMIFS(77:77,$1:$1,INT(-$N99/30)+1),0)+(-$N99/30-INT(-$N99/30))*SUMIFS(77:77,$1:$1,BO$1+INT(-$N99/30)+1)+(INT(-$N99/30)+1--$N99/30)*SUMIFS(77:77,$1:$1,BO$1+INT(-$N99/30))))</f>
        <v>0</v>
      </c>
      <c r="BP99" s="40">
        <f>IF(BP$7="",0,IF(BP$1=MAX($1:$1),$R77-SUM($T99:BO99),IF(BP$1=1,SUMIFS(77:77,$1:$1,"&gt;="&amp;1,$1:$1,"&lt;="&amp;INT(-$N99/30))+(-$N99/30-INT(-$N99/30))*SUMIFS(77:77,$1:$1,INT(-$N99/30)+1),0)+(-$N99/30-INT(-$N99/30))*SUMIFS(77:77,$1:$1,BP$1+INT(-$N99/30)+1)+(INT(-$N99/30)+1--$N99/30)*SUMIFS(77:77,$1:$1,BP$1+INT(-$N99/30))))</f>
        <v>0</v>
      </c>
      <c r="BQ99" s="40">
        <f>IF(BQ$7="",0,IF(BQ$1=MAX($1:$1),$R77-SUM($T99:BP99),IF(BQ$1=1,SUMIFS(77:77,$1:$1,"&gt;="&amp;1,$1:$1,"&lt;="&amp;INT(-$N99/30))+(-$N99/30-INT(-$N99/30))*SUMIFS(77:77,$1:$1,INT(-$N99/30)+1),0)+(-$N99/30-INT(-$N99/30))*SUMIFS(77:77,$1:$1,BQ$1+INT(-$N99/30)+1)+(INT(-$N99/30)+1--$N99/30)*SUMIFS(77:77,$1:$1,BQ$1+INT(-$N99/30))))</f>
        <v>0</v>
      </c>
      <c r="BR99" s="40">
        <f>IF(BR$7="",0,IF(BR$1=MAX($1:$1),$R77-SUM($T99:BQ99),IF(BR$1=1,SUMIFS(77:77,$1:$1,"&gt;="&amp;1,$1:$1,"&lt;="&amp;INT(-$N99/30))+(-$N99/30-INT(-$N99/30))*SUMIFS(77:77,$1:$1,INT(-$N99/30)+1),0)+(-$N99/30-INT(-$N99/30))*SUMIFS(77:77,$1:$1,BR$1+INT(-$N99/30)+1)+(INT(-$N99/30)+1--$N99/30)*SUMIFS(77:77,$1:$1,BR$1+INT(-$N99/30))))</f>
        <v>0</v>
      </c>
      <c r="BS99" s="40">
        <f>IF(BS$7="",0,IF(BS$1=MAX($1:$1),$R77-SUM($T99:BR99),IF(BS$1=1,SUMIFS(77:77,$1:$1,"&gt;="&amp;1,$1:$1,"&lt;="&amp;INT(-$N99/30))+(-$N99/30-INT(-$N99/30))*SUMIFS(77:77,$1:$1,INT(-$N99/30)+1),0)+(-$N99/30-INT(-$N99/30))*SUMIFS(77:77,$1:$1,BS$1+INT(-$N99/30)+1)+(INT(-$N99/30)+1--$N99/30)*SUMIFS(77:77,$1:$1,BS$1+INT(-$N99/30))))</f>
        <v>0</v>
      </c>
      <c r="BT99" s="40">
        <f>IF(BT$7="",0,IF(BT$1=MAX($1:$1),$R77-SUM($T99:BS99),IF(BT$1=1,SUMIFS(77:77,$1:$1,"&gt;="&amp;1,$1:$1,"&lt;="&amp;INT(-$N99/30))+(-$N99/30-INT(-$N99/30))*SUMIFS(77:77,$1:$1,INT(-$N99/30)+1),0)+(-$N99/30-INT(-$N99/30))*SUMIFS(77:77,$1:$1,BT$1+INT(-$N99/30)+1)+(INT(-$N99/30)+1--$N99/30)*SUMIFS(77:77,$1:$1,BT$1+INT(-$N99/30))))</f>
        <v>0</v>
      </c>
      <c r="BU99" s="40">
        <f>IF(BU$7="",0,IF(BU$1=MAX($1:$1),$R77-SUM($T99:BT99),IF(BU$1=1,SUMIFS(77:77,$1:$1,"&gt;="&amp;1,$1:$1,"&lt;="&amp;INT(-$N99/30))+(-$N99/30-INT(-$N99/30))*SUMIFS(77:77,$1:$1,INT(-$N99/30)+1),0)+(-$N99/30-INT(-$N99/30))*SUMIFS(77:77,$1:$1,BU$1+INT(-$N99/30)+1)+(INT(-$N99/30)+1--$N99/30)*SUMIFS(77:77,$1:$1,BU$1+INT(-$N99/30))))</f>
        <v>0</v>
      </c>
      <c r="BV99" s="40">
        <f>IF(BV$7="",0,IF(BV$1=MAX($1:$1),$R77-SUM($T99:BU99),IF(BV$1=1,SUMIFS(77:77,$1:$1,"&gt;="&amp;1,$1:$1,"&lt;="&amp;INT(-$N99/30))+(-$N99/30-INT(-$N99/30))*SUMIFS(77:77,$1:$1,INT(-$N99/30)+1),0)+(-$N99/30-INT(-$N99/30))*SUMIFS(77:77,$1:$1,BV$1+INT(-$N99/30)+1)+(INT(-$N99/30)+1--$N99/30)*SUMIFS(77:77,$1:$1,BV$1+INT(-$N99/30))))</f>
        <v>0</v>
      </c>
      <c r="BW99" s="40">
        <f>IF(BW$7="",0,IF(BW$1=MAX($1:$1),$R77-SUM($T99:BV99),IF(BW$1=1,SUMIFS(77:77,$1:$1,"&gt;="&amp;1,$1:$1,"&lt;="&amp;INT(-$N99/30))+(-$N99/30-INT(-$N99/30))*SUMIFS(77:77,$1:$1,INT(-$N99/30)+1),0)+(-$N99/30-INT(-$N99/30))*SUMIFS(77:77,$1:$1,BW$1+INT(-$N99/30)+1)+(INT(-$N99/30)+1--$N99/30)*SUMIFS(77:77,$1:$1,BW$1+INT(-$N99/30))))</f>
        <v>0</v>
      </c>
      <c r="BX99" s="40">
        <f>IF(BX$7="",0,IF(BX$1=MAX($1:$1),$R77-SUM($T99:BW99),IF(BX$1=1,SUMIFS(77:77,$1:$1,"&gt;="&amp;1,$1:$1,"&lt;="&amp;INT(-$N99/30))+(-$N99/30-INT(-$N99/30))*SUMIFS(77:77,$1:$1,INT(-$N99/30)+1),0)+(-$N99/30-INT(-$N99/30))*SUMIFS(77:77,$1:$1,BX$1+INT(-$N99/30)+1)+(INT(-$N99/30)+1--$N99/30)*SUMIFS(77:77,$1:$1,BX$1+INT(-$N99/30))))</f>
        <v>0</v>
      </c>
      <c r="BY99" s="40">
        <f>IF(BY$7="",0,IF(BY$1=MAX($1:$1),$R77-SUM($T99:BX99),IF(BY$1=1,SUMIFS(77:77,$1:$1,"&gt;="&amp;1,$1:$1,"&lt;="&amp;INT(-$N99/30))+(-$N99/30-INT(-$N99/30))*SUMIFS(77:77,$1:$1,INT(-$N99/30)+1),0)+(-$N99/30-INT(-$N99/30))*SUMIFS(77:77,$1:$1,BY$1+INT(-$N99/30)+1)+(INT(-$N99/30)+1--$N99/30)*SUMIFS(77:77,$1:$1,BY$1+INT(-$N99/30))))</f>
        <v>0</v>
      </c>
      <c r="BZ99" s="40">
        <f>IF(BZ$7="",0,IF(BZ$1=MAX($1:$1),$R77-SUM($T99:BY99),IF(BZ$1=1,SUMIFS(77:77,$1:$1,"&gt;="&amp;1,$1:$1,"&lt;="&amp;INT(-$N99/30))+(-$N99/30-INT(-$N99/30))*SUMIFS(77:77,$1:$1,INT(-$N99/30)+1),0)+(-$N99/30-INT(-$N99/30))*SUMIFS(77:77,$1:$1,BZ$1+INT(-$N99/30)+1)+(INT(-$N99/30)+1--$N99/30)*SUMIFS(77:77,$1:$1,BZ$1+INT(-$N99/30))))</f>
        <v>0</v>
      </c>
      <c r="CA99" s="40">
        <f>IF(CA$7="",0,IF(CA$1=MAX($1:$1),$R77-SUM($T99:BZ99),IF(CA$1=1,SUMIFS(77:77,$1:$1,"&gt;="&amp;1,$1:$1,"&lt;="&amp;INT(-$N99/30))+(-$N99/30-INT(-$N99/30))*SUMIFS(77:77,$1:$1,INT(-$N99/30)+1),0)+(-$N99/30-INT(-$N99/30))*SUMIFS(77:77,$1:$1,CA$1+INT(-$N99/30)+1)+(INT(-$N99/30)+1--$N99/30)*SUMIFS(77:77,$1:$1,CA$1+INT(-$N99/30))))</f>
        <v>0</v>
      </c>
      <c r="CB99" s="40">
        <f>IF(CB$7="",0,IF(CB$1=MAX($1:$1),$R77-SUM($T99:CA99),IF(CB$1=1,SUMIFS(77:77,$1:$1,"&gt;="&amp;1,$1:$1,"&lt;="&amp;INT(-$N99/30))+(-$N99/30-INT(-$N99/30))*SUMIFS(77:77,$1:$1,INT(-$N99/30)+1),0)+(-$N99/30-INT(-$N99/30))*SUMIFS(77:77,$1:$1,CB$1+INT(-$N99/30)+1)+(INT(-$N99/30)+1--$N99/30)*SUMIFS(77:77,$1:$1,CB$1+INT(-$N99/30))))</f>
        <v>0</v>
      </c>
      <c r="CC99" s="40">
        <f>IF(CC$7="",0,IF(CC$1=MAX($1:$1),$R77-SUM($T99:CB99),IF(CC$1=1,SUMIFS(77:77,$1:$1,"&gt;="&amp;1,$1:$1,"&lt;="&amp;INT(-$N99/30))+(-$N99/30-INT(-$N99/30))*SUMIFS(77:77,$1:$1,INT(-$N99/30)+1),0)+(-$N99/30-INT(-$N99/30))*SUMIFS(77:77,$1:$1,CC$1+INT(-$N99/30)+1)+(INT(-$N99/30)+1--$N99/30)*SUMIFS(77:77,$1:$1,CC$1+INT(-$N99/30))))</f>
        <v>0</v>
      </c>
      <c r="CD99" s="40">
        <f>IF(CD$7="",0,IF(CD$1=MAX($1:$1),$R77-SUM($T99:CC99),IF(CD$1=1,SUMIFS(77:77,$1:$1,"&gt;="&amp;1,$1:$1,"&lt;="&amp;INT(-$N99/30))+(-$N99/30-INT(-$N99/30))*SUMIFS(77:77,$1:$1,INT(-$N99/30)+1),0)+(-$N99/30-INT(-$N99/30))*SUMIFS(77:77,$1:$1,CD$1+INT(-$N99/30)+1)+(INT(-$N99/30)+1--$N99/30)*SUMIFS(77:77,$1:$1,CD$1+INT(-$N99/30))))</f>
        <v>0</v>
      </c>
      <c r="CE99" s="40">
        <f>IF(CE$7="",0,IF(CE$1=MAX($1:$1),$R77-SUM($T99:CD99),IF(CE$1=1,SUMIFS(77:77,$1:$1,"&gt;="&amp;1,$1:$1,"&lt;="&amp;INT(-$N99/30))+(-$N99/30-INT(-$N99/30))*SUMIFS(77:77,$1:$1,INT(-$N99/30)+1),0)+(-$N99/30-INT(-$N99/30))*SUMIFS(77:77,$1:$1,CE$1+INT(-$N99/30)+1)+(INT(-$N99/30)+1--$N99/30)*SUMIFS(77:77,$1:$1,CE$1+INT(-$N99/30))))</f>
        <v>0</v>
      </c>
      <c r="CF99" s="40">
        <f>IF(CF$7="",0,IF(CF$1=MAX($1:$1),$R77-SUM($T99:CE99),IF(CF$1=1,SUMIFS(77:77,$1:$1,"&gt;="&amp;1,$1:$1,"&lt;="&amp;INT(-$N99/30))+(-$N99/30-INT(-$N99/30))*SUMIFS(77:77,$1:$1,INT(-$N99/30)+1),0)+(-$N99/30-INT(-$N99/30))*SUMIFS(77:77,$1:$1,CF$1+INT(-$N99/30)+1)+(INT(-$N99/30)+1--$N99/30)*SUMIFS(77:77,$1:$1,CF$1+INT(-$N99/30))))</f>
        <v>0</v>
      </c>
      <c r="CG99" s="40">
        <f>IF(CG$7="",0,IF(CG$1=MAX($1:$1),$R77-SUM($T99:CF99),IF(CG$1=1,SUMIFS(77:77,$1:$1,"&gt;="&amp;1,$1:$1,"&lt;="&amp;INT(-$N99/30))+(-$N99/30-INT(-$N99/30))*SUMIFS(77:77,$1:$1,INT(-$N99/30)+1),0)+(-$N99/30-INT(-$N99/30))*SUMIFS(77:77,$1:$1,CG$1+INT(-$N99/30)+1)+(INT(-$N99/30)+1--$N99/30)*SUMIFS(77:77,$1:$1,CG$1+INT(-$N99/30))))</f>
        <v>0</v>
      </c>
      <c r="CH99" s="40">
        <f>IF(CH$7="",0,IF(CH$1=MAX($1:$1),$R77-SUM($T99:CG99),IF(CH$1=1,SUMIFS(77:77,$1:$1,"&gt;="&amp;1,$1:$1,"&lt;="&amp;INT(-$N99/30))+(-$N99/30-INT(-$N99/30))*SUMIFS(77:77,$1:$1,INT(-$N99/30)+1),0)+(-$N99/30-INT(-$N99/30))*SUMIFS(77:77,$1:$1,CH$1+INT(-$N99/30)+1)+(INT(-$N99/30)+1--$N99/30)*SUMIFS(77:77,$1:$1,CH$1+INT(-$N99/30))))</f>
        <v>0</v>
      </c>
      <c r="CI99" s="40">
        <f>IF(CI$7="",0,IF(CI$1=MAX($1:$1),$R77-SUM($T99:CH99),IF(CI$1=1,SUMIFS(77:77,$1:$1,"&gt;="&amp;1,$1:$1,"&lt;="&amp;INT(-$N99/30))+(-$N99/30-INT(-$N99/30))*SUMIFS(77:77,$1:$1,INT(-$N99/30)+1),0)+(-$N99/30-INT(-$N99/30))*SUMIFS(77:77,$1:$1,CI$1+INT(-$N99/30)+1)+(INT(-$N99/30)+1--$N99/30)*SUMIFS(77:77,$1:$1,CI$1+INT(-$N99/30))))</f>
        <v>0</v>
      </c>
      <c r="CJ99" s="40">
        <f>IF(CJ$7="",0,IF(CJ$1=MAX($1:$1),$R77-SUM($T99:CI99),IF(CJ$1=1,SUMIFS(77:77,$1:$1,"&gt;="&amp;1,$1:$1,"&lt;="&amp;INT(-$N99/30))+(-$N99/30-INT(-$N99/30))*SUMIFS(77:77,$1:$1,INT(-$N99/30)+1),0)+(-$N99/30-INT(-$N99/30))*SUMIFS(77:77,$1:$1,CJ$1+INT(-$N99/30)+1)+(INT(-$N99/30)+1--$N99/30)*SUMIFS(77:77,$1:$1,CJ$1+INT(-$N99/30))))</f>
        <v>0</v>
      </c>
      <c r="CK99" s="40">
        <f>IF(CK$7="",0,IF(CK$1=MAX($1:$1),$R77-SUM($T99:CJ99),IF(CK$1=1,SUMIFS(77:77,$1:$1,"&gt;="&amp;1,$1:$1,"&lt;="&amp;INT(-$N99/30))+(-$N99/30-INT(-$N99/30))*SUMIFS(77:77,$1:$1,INT(-$N99/30)+1),0)+(-$N99/30-INT(-$N99/30))*SUMIFS(77:77,$1:$1,CK$1+INT(-$N99/30)+1)+(INT(-$N99/30)+1--$N99/30)*SUMIFS(77:77,$1:$1,CK$1+INT(-$N99/30))))</f>
        <v>0</v>
      </c>
      <c r="CL99" s="40">
        <f>IF(CL$7="",0,IF(CL$1=MAX($1:$1),$R77-SUM($T99:CK99),IF(CL$1=1,SUMIFS(77:77,$1:$1,"&gt;="&amp;1,$1:$1,"&lt;="&amp;INT(-$N99/30))+(-$N99/30-INT(-$N99/30))*SUMIFS(77:77,$1:$1,INT(-$N99/30)+1),0)+(-$N99/30-INT(-$N99/30))*SUMIFS(77:77,$1:$1,CL$1+INT(-$N99/30)+1)+(INT(-$N99/30)+1--$N99/30)*SUMIFS(77:77,$1:$1,CL$1+INT(-$N99/30))))</f>
        <v>0</v>
      </c>
      <c r="CM99" s="40">
        <f>IF(CM$7="",0,IF(CM$1=MAX($1:$1),$R77-SUM($T99:CL99),IF(CM$1=1,SUMIFS(77:77,$1:$1,"&gt;="&amp;1,$1:$1,"&lt;="&amp;INT(-$N99/30))+(-$N99/30-INT(-$N99/30))*SUMIFS(77:77,$1:$1,INT(-$N99/30)+1),0)+(-$N99/30-INT(-$N99/30))*SUMIFS(77:77,$1:$1,CM$1+INT(-$N99/30)+1)+(INT(-$N99/30)+1--$N99/30)*SUMIFS(77:77,$1:$1,CM$1+INT(-$N99/30))))</f>
        <v>0</v>
      </c>
      <c r="CN99" s="40">
        <f>IF(CN$7="",0,IF(CN$1=MAX($1:$1),$R77-SUM($T99:CM99),IF(CN$1=1,SUMIFS(77:77,$1:$1,"&gt;="&amp;1,$1:$1,"&lt;="&amp;INT(-$N99/30))+(-$N99/30-INT(-$N99/30))*SUMIFS(77:77,$1:$1,INT(-$N99/30)+1),0)+(-$N99/30-INT(-$N99/30))*SUMIFS(77:77,$1:$1,CN$1+INT(-$N99/30)+1)+(INT(-$N99/30)+1--$N99/30)*SUMIFS(77:77,$1:$1,CN$1+INT(-$N99/30))))</f>
        <v>0</v>
      </c>
      <c r="CO99" s="40">
        <f>IF(CO$7="",0,IF(CO$1=MAX($1:$1),$R77-SUM($T99:CN99),IF(CO$1=1,SUMIFS(77:77,$1:$1,"&gt;="&amp;1,$1:$1,"&lt;="&amp;INT(-$N99/30))+(-$N99/30-INT(-$N99/30))*SUMIFS(77:77,$1:$1,INT(-$N99/30)+1),0)+(-$N99/30-INT(-$N99/30))*SUMIFS(77:77,$1:$1,CO$1+INT(-$N99/30)+1)+(INT(-$N99/30)+1--$N99/30)*SUMIFS(77:77,$1:$1,CO$1+INT(-$N99/30))))</f>
        <v>0</v>
      </c>
      <c r="CP99" s="40">
        <f>IF(CP$7="",0,IF(CP$1=MAX($1:$1),$R77-SUM($T99:CO99),IF(CP$1=1,SUMIFS(77:77,$1:$1,"&gt;="&amp;1,$1:$1,"&lt;="&amp;INT(-$N99/30))+(-$N99/30-INT(-$N99/30))*SUMIFS(77:77,$1:$1,INT(-$N99/30)+1),0)+(-$N99/30-INT(-$N99/30))*SUMIFS(77:77,$1:$1,CP$1+INT(-$N99/30)+1)+(INT(-$N99/30)+1--$N99/30)*SUMIFS(77:77,$1:$1,CP$1+INT(-$N99/30))))</f>
        <v>0</v>
      </c>
      <c r="CQ99" s="40">
        <f>IF(CQ$7="",0,IF(CQ$1=MAX($1:$1),$R77-SUM($T99:CP99),IF(CQ$1=1,SUMIFS(77:77,$1:$1,"&gt;="&amp;1,$1:$1,"&lt;="&amp;INT(-$N99/30))+(-$N99/30-INT(-$N99/30))*SUMIFS(77:77,$1:$1,INT(-$N99/30)+1),0)+(-$N99/30-INT(-$N99/30))*SUMIFS(77:77,$1:$1,CQ$1+INT(-$N99/30)+1)+(INT(-$N99/30)+1--$N99/30)*SUMIFS(77:77,$1:$1,CQ$1+INT(-$N99/30))))</f>
        <v>0</v>
      </c>
      <c r="CR99" s="40">
        <f>IF(CR$7="",0,IF(CR$1=MAX($1:$1),$R77-SUM($T99:CQ99),IF(CR$1=1,SUMIFS(77:77,$1:$1,"&gt;="&amp;1,$1:$1,"&lt;="&amp;INT(-$N99/30))+(-$N99/30-INT(-$N99/30))*SUMIFS(77:77,$1:$1,INT(-$N99/30)+1),0)+(-$N99/30-INT(-$N99/30))*SUMIFS(77:77,$1:$1,CR$1+INT(-$N99/30)+1)+(INT(-$N99/30)+1--$N99/30)*SUMIFS(77:77,$1:$1,CR$1+INT(-$N99/30))))</f>
        <v>0</v>
      </c>
      <c r="CS99" s="40">
        <f>IF(CS$7="",0,IF(CS$1=MAX($1:$1),$R77-SUM($T99:CR99),IF(CS$1=1,SUMIFS(77:77,$1:$1,"&gt;="&amp;1,$1:$1,"&lt;="&amp;INT(-$N99/30))+(-$N99/30-INT(-$N99/30))*SUMIFS(77:77,$1:$1,INT(-$N99/30)+1),0)+(-$N99/30-INT(-$N99/30))*SUMIFS(77:77,$1:$1,CS$1+INT(-$N99/30)+1)+(INT(-$N99/30)+1--$N99/30)*SUMIFS(77:77,$1:$1,CS$1+INT(-$N99/30))))</f>
        <v>0</v>
      </c>
      <c r="CT99" s="40">
        <f>IF(CT$7="",0,IF(CT$1=MAX($1:$1),$R77-SUM($T99:CS99),IF(CT$1=1,SUMIFS(77:77,$1:$1,"&gt;="&amp;1,$1:$1,"&lt;="&amp;INT(-$N99/30))+(-$N99/30-INT(-$N99/30))*SUMIFS(77:77,$1:$1,INT(-$N99/30)+1),0)+(-$N99/30-INT(-$N99/30))*SUMIFS(77:77,$1:$1,CT$1+INT(-$N99/30)+1)+(INT(-$N99/30)+1--$N99/30)*SUMIFS(77:77,$1:$1,CT$1+INT(-$N99/30))))</f>
        <v>0</v>
      </c>
      <c r="CU99" s="40">
        <f>IF(CU$7="",0,IF(CU$1=MAX($1:$1),$R77-SUM($T99:CT99),IF(CU$1=1,SUMIFS(77:77,$1:$1,"&gt;="&amp;1,$1:$1,"&lt;="&amp;INT(-$N99/30))+(-$N99/30-INT(-$N99/30))*SUMIFS(77:77,$1:$1,INT(-$N99/30)+1),0)+(-$N99/30-INT(-$N99/30))*SUMIFS(77:77,$1:$1,CU$1+INT(-$N99/30)+1)+(INT(-$N99/30)+1--$N99/30)*SUMIFS(77:77,$1:$1,CU$1+INT(-$N99/30))))</f>
        <v>0</v>
      </c>
      <c r="CV99" s="40">
        <f>IF(CV$7="",0,IF(CV$1=MAX($1:$1),$R77-SUM($T99:CU99),IF(CV$1=1,SUMIFS(77:77,$1:$1,"&gt;="&amp;1,$1:$1,"&lt;="&amp;INT(-$N99/30))+(-$N99/30-INT(-$N99/30))*SUMIFS(77:77,$1:$1,INT(-$N99/30)+1),0)+(-$N99/30-INT(-$N99/30))*SUMIFS(77:77,$1:$1,CV$1+INT(-$N99/30)+1)+(INT(-$N99/30)+1--$N99/30)*SUMIFS(77:77,$1:$1,CV$1+INT(-$N99/30))))</f>
        <v>0</v>
      </c>
      <c r="CW99" s="40">
        <f>IF(CW$7="",0,IF(CW$1=MAX($1:$1),$R77-SUM($T99:CV99),IF(CW$1=1,SUMIFS(77:77,$1:$1,"&gt;="&amp;1,$1:$1,"&lt;="&amp;INT(-$N99/30))+(-$N99/30-INT(-$N99/30))*SUMIFS(77:77,$1:$1,INT(-$N99/30)+1),0)+(-$N99/30-INT(-$N99/30))*SUMIFS(77:77,$1:$1,CW$1+INT(-$N99/30)+1)+(INT(-$N99/30)+1--$N99/30)*SUMIFS(77:77,$1:$1,CW$1+INT(-$N99/30))))</f>
        <v>0</v>
      </c>
      <c r="CX99" s="40">
        <f>IF(CX$7="",0,IF(CX$1=MAX($1:$1),$R77-SUM($T99:CW99),IF(CX$1=1,SUMIFS(77:77,$1:$1,"&gt;="&amp;1,$1:$1,"&lt;="&amp;INT(-$N99/30))+(-$N99/30-INT(-$N99/30))*SUMIFS(77:77,$1:$1,INT(-$N99/30)+1),0)+(-$N99/30-INT(-$N99/30))*SUMIFS(77:77,$1:$1,CX$1+INT(-$N99/30)+1)+(INT(-$N99/30)+1--$N99/30)*SUMIFS(77:77,$1:$1,CX$1+INT(-$N99/30))))</f>
        <v>0</v>
      </c>
      <c r="CY99" s="40">
        <f>IF(CY$7="",0,IF(CY$1=MAX($1:$1),$R77-SUM($T99:CX99),IF(CY$1=1,SUMIFS(77:77,$1:$1,"&gt;="&amp;1,$1:$1,"&lt;="&amp;INT(-$N99/30))+(-$N99/30-INT(-$N99/30))*SUMIFS(77:77,$1:$1,INT(-$N99/30)+1),0)+(-$N99/30-INT(-$N99/30))*SUMIFS(77:77,$1:$1,CY$1+INT(-$N99/30)+1)+(INT(-$N99/30)+1--$N99/30)*SUMIFS(77:77,$1:$1,CY$1+INT(-$N99/30))))</f>
        <v>0</v>
      </c>
      <c r="CZ99" s="40">
        <f>IF(CZ$7="",0,IF(CZ$1=MAX($1:$1),$R77-SUM($T99:CY99),IF(CZ$1=1,SUMIFS(77:77,$1:$1,"&gt;="&amp;1,$1:$1,"&lt;="&amp;INT(-$N99/30))+(-$N99/30-INT(-$N99/30))*SUMIFS(77:77,$1:$1,INT(-$N99/30)+1),0)+(-$N99/30-INT(-$N99/30))*SUMIFS(77:77,$1:$1,CZ$1+INT(-$N99/30)+1)+(INT(-$N99/30)+1--$N99/30)*SUMIFS(77:77,$1:$1,CZ$1+INT(-$N99/30))))</f>
        <v>0</v>
      </c>
      <c r="DA99" s="40">
        <f>IF(DA$7="",0,IF(DA$1=MAX($1:$1),$R77-SUM($T99:CZ99),IF(DA$1=1,SUMIFS(77:77,$1:$1,"&gt;="&amp;1,$1:$1,"&lt;="&amp;INT(-$N99/30))+(-$N99/30-INT(-$N99/30))*SUMIFS(77:77,$1:$1,INT(-$N99/30)+1),0)+(-$N99/30-INT(-$N99/30))*SUMIFS(77:77,$1:$1,DA$1+INT(-$N99/30)+1)+(INT(-$N99/30)+1--$N99/30)*SUMIFS(77:77,$1:$1,DA$1+INT(-$N99/30))))</f>
        <v>0</v>
      </c>
      <c r="DB99" s="40">
        <f>IF(DB$7="",0,IF(DB$1=MAX($1:$1),$R77-SUM($T99:DA99),IF(DB$1=1,SUMIFS(77:77,$1:$1,"&gt;="&amp;1,$1:$1,"&lt;="&amp;INT(-$N99/30))+(-$N99/30-INT(-$N99/30))*SUMIFS(77:77,$1:$1,INT(-$N99/30)+1),0)+(-$N99/30-INT(-$N99/30))*SUMIFS(77:77,$1:$1,DB$1+INT(-$N99/30)+1)+(INT(-$N99/30)+1--$N99/30)*SUMIFS(77:77,$1:$1,DB$1+INT(-$N99/30))))</f>
        <v>0</v>
      </c>
      <c r="DC99" s="40">
        <f>IF(DC$7="",0,IF(DC$1=MAX($1:$1),$R77-SUM($T99:DB99),IF(DC$1=1,SUMIFS(77:77,$1:$1,"&gt;="&amp;1,$1:$1,"&lt;="&amp;INT(-$N99/30))+(-$N99/30-INT(-$N99/30))*SUMIFS(77:77,$1:$1,INT(-$N99/30)+1),0)+(-$N99/30-INT(-$N99/30))*SUMIFS(77:77,$1:$1,DC$1+INT(-$N99/30)+1)+(INT(-$N99/30)+1--$N99/30)*SUMIFS(77:77,$1:$1,DC$1+INT(-$N99/30))))</f>
        <v>0</v>
      </c>
      <c r="DD99" s="40">
        <f>IF(DD$7="",0,IF(DD$1=MAX($1:$1),$R77-SUM($T99:DC99),IF(DD$1=1,SUMIFS(77:77,$1:$1,"&gt;="&amp;1,$1:$1,"&lt;="&amp;INT(-$N99/30))+(-$N99/30-INT(-$N99/30))*SUMIFS(77:77,$1:$1,INT(-$N99/30)+1),0)+(-$N99/30-INT(-$N99/30))*SUMIFS(77:77,$1:$1,DD$1+INT(-$N99/30)+1)+(INT(-$N99/30)+1--$N99/30)*SUMIFS(77:77,$1:$1,DD$1+INT(-$N99/30))))</f>
        <v>0</v>
      </c>
      <c r="DE99" s="40">
        <f>IF(DE$7="",0,IF(DE$1=MAX($1:$1),$R77-SUM($T99:DD99),IF(DE$1=1,SUMIFS(77:77,$1:$1,"&gt;="&amp;1,$1:$1,"&lt;="&amp;INT(-$N99/30))+(-$N99/30-INT(-$N99/30))*SUMIFS(77:77,$1:$1,INT(-$N99/30)+1),0)+(-$N99/30-INT(-$N99/30))*SUMIFS(77:77,$1:$1,DE$1+INT(-$N99/30)+1)+(INT(-$N99/30)+1--$N99/30)*SUMIFS(77:77,$1:$1,DE$1+INT(-$N99/30))))</f>
        <v>0</v>
      </c>
      <c r="DF99" s="40">
        <f>IF(DF$7="",0,IF(DF$1=MAX($1:$1),$R77-SUM($T99:DE99),IF(DF$1=1,SUMIFS(77:77,$1:$1,"&gt;="&amp;1,$1:$1,"&lt;="&amp;INT(-$N99/30))+(-$N99/30-INT(-$N99/30))*SUMIFS(77:77,$1:$1,INT(-$N99/30)+1),0)+(-$N99/30-INT(-$N99/30))*SUMIFS(77:77,$1:$1,DF$1+INT(-$N99/30)+1)+(INT(-$N99/30)+1--$N99/30)*SUMIFS(77:77,$1:$1,DF$1+INT(-$N99/30))))</f>
        <v>0</v>
      </c>
      <c r="DG99" s="40">
        <f>IF(DG$7="",0,IF(DG$1=MAX($1:$1),$R77-SUM($T99:DF99),IF(DG$1=1,SUMIFS(77:77,$1:$1,"&gt;="&amp;1,$1:$1,"&lt;="&amp;INT(-$N99/30))+(-$N99/30-INT(-$N99/30))*SUMIFS(77:77,$1:$1,INT(-$N99/30)+1),0)+(-$N99/30-INT(-$N99/30))*SUMIFS(77:77,$1:$1,DG$1+INT(-$N99/30)+1)+(INT(-$N99/30)+1--$N99/30)*SUMIFS(77:77,$1:$1,DG$1+INT(-$N99/30))))</f>
        <v>0</v>
      </c>
      <c r="DH99" s="40">
        <f>IF(DH$7="",0,IF(DH$1=MAX($1:$1),$R77-SUM($T99:DG99),IF(DH$1=1,SUMIFS(77:77,$1:$1,"&gt;="&amp;1,$1:$1,"&lt;="&amp;INT(-$N99/30))+(-$N99/30-INT(-$N99/30))*SUMIFS(77:77,$1:$1,INT(-$N99/30)+1),0)+(-$N99/30-INT(-$N99/30))*SUMIFS(77:77,$1:$1,DH$1+INT(-$N99/30)+1)+(INT(-$N99/30)+1--$N99/30)*SUMIFS(77:77,$1:$1,DH$1+INT(-$N99/30))))</f>
        <v>0</v>
      </c>
      <c r="DI99" s="40">
        <f>IF(DI$7="",0,IF(DI$1=MAX($1:$1),$R77-SUM($T99:DH99),IF(DI$1=1,SUMIFS(77:77,$1:$1,"&gt;="&amp;1,$1:$1,"&lt;="&amp;INT(-$N99/30))+(-$N99/30-INT(-$N99/30))*SUMIFS(77:77,$1:$1,INT(-$N99/30)+1),0)+(-$N99/30-INT(-$N99/30))*SUMIFS(77:77,$1:$1,DI$1+INT(-$N99/30)+1)+(INT(-$N99/30)+1--$N99/30)*SUMIFS(77:77,$1:$1,DI$1+INT(-$N99/30))))</f>
        <v>0</v>
      </c>
      <c r="DJ99" s="40">
        <f>IF(DJ$7="",0,IF(DJ$1=MAX($1:$1),$R77-SUM($T99:DI99),IF(DJ$1=1,SUMIFS(77:77,$1:$1,"&gt;="&amp;1,$1:$1,"&lt;="&amp;INT(-$N99/30))+(-$N99/30-INT(-$N99/30))*SUMIFS(77:77,$1:$1,INT(-$N99/30)+1),0)+(-$N99/30-INT(-$N99/30))*SUMIFS(77:77,$1:$1,DJ$1+INT(-$N99/30)+1)+(INT(-$N99/30)+1--$N99/30)*SUMIFS(77:77,$1:$1,DJ$1+INT(-$N99/30))))</f>
        <v>0</v>
      </c>
      <c r="DK99" s="40">
        <f>IF(DK$7="",0,IF(DK$1=MAX($1:$1),$R77-SUM($T99:DJ99),IF(DK$1=1,SUMIFS(77:77,$1:$1,"&gt;="&amp;1,$1:$1,"&lt;="&amp;INT(-$N99/30))+(-$N99/30-INT(-$N99/30))*SUMIFS(77:77,$1:$1,INT(-$N99/30)+1),0)+(-$N99/30-INT(-$N99/30))*SUMIFS(77:77,$1:$1,DK$1+INT(-$N99/30)+1)+(INT(-$N99/30)+1--$N99/30)*SUMIFS(77:77,$1:$1,DK$1+INT(-$N99/30))))</f>
        <v>0</v>
      </c>
      <c r="DL99" s="40">
        <f>IF(DL$7="",0,IF(DL$1=MAX($1:$1),$R77-SUM($T99:DK99),IF(DL$1=1,SUMIFS(77:77,$1:$1,"&gt;="&amp;1,$1:$1,"&lt;="&amp;INT(-$N99/30))+(-$N99/30-INT(-$N99/30))*SUMIFS(77:77,$1:$1,INT(-$N99/30)+1),0)+(-$N99/30-INT(-$N99/30))*SUMIFS(77:77,$1:$1,DL$1+INT(-$N99/30)+1)+(INT(-$N99/30)+1--$N99/30)*SUMIFS(77:77,$1:$1,DL$1+INT(-$N99/30))))</f>
        <v>0</v>
      </c>
      <c r="DM99" s="40">
        <f>IF(DM$7="",0,IF(DM$1=MAX($1:$1),$R77-SUM($T99:DL99),IF(DM$1=1,SUMIFS(77:77,$1:$1,"&gt;="&amp;1,$1:$1,"&lt;="&amp;INT(-$N99/30))+(-$N99/30-INT(-$N99/30))*SUMIFS(77:77,$1:$1,INT(-$N99/30)+1),0)+(-$N99/30-INT(-$N99/30))*SUMIFS(77:77,$1:$1,DM$1+INT(-$N99/30)+1)+(INT(-$N99/30)+1--$N99/30)*SUMIFS(77:77,$1:$1,DM$1+INT(-$N99/30))))</f>
        <v>0</v>
      </c>
      <c r="DN99" s="40">
        <f>IF(DN$7="",0,IF(DN$1=MAX($1:$1),$R77-SUM($T99:DM99),IF(DN$1=1,SUMIFS(77:77,$1:$1,"&gt;="&amp;1,$1:$1,"&lt;="&amp;INT(-$N99/30))+(-$N99/30-INT(-$N99/30))*SUMIFS(77:77,$1:$1,INT(-$N99/30)+1),0)+(-$N99/30-INT(-$N99/30))*SUMIFS(77:77,$1:$1,DN$1+INT(-$N99/30)+1)+(INT(-$N99/30)+1--$N99/30)*SUMIFS(77:77,$1:$1,DN$1+INT(-$N99/30))))</f>
        <v>0</v>
      </c>
      <c r="DO99" s="40">
        <f>IF(DO$7="",0,IF(DO$1=MAX($1:$1),$R77-SUM($T99:DN99),IF(DO$1=1,SUMIFS(77:77,$1:$1,"&gt;="&amp;1,$1:$1,"&lt;="&amp;INT(-$N99/30))+(-$N99/30-INT(-$N99/30))*SUMIFS(77:77,$1:$1,INT(-$N99/30)+1),0)+(-$N99/30-INT(-$N99/30))*SUMIFS(77:77,$1:$1,DO$1+INT(-$N99/30)+1)+(INT(-$N99/30)+1--$N99/30)*SUMIFS(77:77,$1:$1,DO$1+INT(-$N99/30))))</f>
        <v>0</v>
      </c>
      <c r="DP99" s="40">
        <f>IF(DP$7="",0,IF(DP$1=MAX($1:$1),$R77-SUM($T99:DO99),IF(DP$1=1,SUMIFS(77:77,$1:$1,"&gt;="&amp;1,$1:$1,"&lt;="&amp;INT(-$N99/30))+(-$N99/30-INT(-$N99/30))*SUMIFS(77:77,$1:$1,INT(-$N99/30)+1),0)+(-$N99/30-INT(-$N99/30))*SUMIFS(77:77,$1:$1,DP$1+INT(-$N99/30)+1)+(INT(-$N99/30)+1--$N99/30)*SUMIFS(77:77,$1:$1,DP$1+INT(-$N99/30))))</f>
        <v>0</v>
      </c>
      <c r="DQ99" s="40">
        <f>IF(DQ$7="",0,IF(DQ$1=MAX($1:$1),$R77-SUM($T99:DP99),IF(DQ$1=1,SUMIFS(77:77,$1:$1,"&gt;="&amp;1,$1:$1,"&lt;="&amp;INT(-$N99/30))+(-$N99/30-INT(-$N99/30))*SUMIFS(77:77,$1:$1,INT(-$N99/30)+1),0)+(-$N99/30-INT(-$N99/30))*SUMIFS(77:77,$1:$1,DQ$1+INT(-$N99/30)+1)+(INT(-$N99/30)+1--$N99/30)*SUMIFS(77:77,$1:$1,DQ$1+INT(-$N99/30))))</f>
        <v>0</v>
      </c>
      <c r="DR99" s="40">
        <f>IF(DR$7="",0,IF(DR$1=MAX($1:$1),$R77-SUM($T99:DQ99),IF(DR$1=1,SUMIFS(77:77,$1:$1,"&gt;="&amp;1,$1:$1,"&lt;="&amp;INT(-$N99/30))+(-$N99/30-INT(-$N99/30))*SUMIFS(77:77,$1:$1,INT(-$N99/30)+1),0)+(-$N99/30-INT(-$N99/30))*SUMIFS(77:77,$1:$1,DR$1+INT(-$N99/30)+1)+(INT(-$N99/30)+1--$N99/30)*SUMIFS(77:77,$1:$1,DR$1+INT(-$N99/30))))</f>
        <v>0</v>
      </c>
      <c r="DS99" s="40">
        <f>IF(DS$7="",0,IF(DS$1=MAX($1:$1),$R77-SUM($T99:DR99),IF(DS$1=1,SUMIFS(77:77,$1:$1,"&gt;="&amp;1,$1:$1,"&lt;="&amp;INT(-$N99/30))+(-$N99/30-INT(-$N99/30))*SUMIFS(77:77,$1:$1,INT(-$N99/30)+1),0)+(-$N99/30-INT(-$N99/30))*SUMIFS(77:77,$1:$1,DS$1+INT(-$N99/30)+1)+(INT(-$N99/30)+1--$N99/30)*SUMIFS(77:77,$1:$1,DS$1+INT(-$N99/30))))</f>
        <v>0</v>
      </c>
      <c r="DT99" s="40">
        <f>IF(DT$7="",0,IF(DT$1=MAX($1:$1),$R77-SUM($T99:DS99),IF(DT$1=1,SUMIFS(77:77,$1:$1,"&gt;="&amp;1,$1:$1,"&lt;="&amp;INT(-$N99/30))+(-$N99/30-INT(-$N99/30))*SUMIFS(77:77,$1:$1,INT(-$N99/30)+1),0)+(-$N99/30-INT(-$N99/30))*SUMIFS(77:77,$1:$1,DT$1+INT(-$N99/30)+1)+(INT(-$N99/30)+1--$N99/30)*SUMIFS(77:77,$1:$1,DT$1+INT(-$N99/30))))</f>
        <v>0</v>
      </c>
      <c r="DU99" s="40">
        <f>IF(DU$7="",0,IF(DU$1=MAX($1:$1),$R77-SUM($T99:DT99),IF(DU$1=1,SUMIFS(77:77,$1:$1,"&gt;="&amp;1,$1:$1,"&lt;="&amp;INT(-$N99/30))+(-$N99/30-INT(-$N99/30))*SUMIFS(77:77,$1:$1,INT(-$N99/30)+1),0)+(-$N99/30-INT(-$N99/30))*SUMIFS(77:77,$1:$1,DU$1+INT(-$N99/30)+1)+(INT(-$N99/30)+1--$N99/30)*SUMIFS(77:77,$1:$1,DU$1+INT(-$N99/30))))</f>
        <v>0</v>
      </c>
      <c r="DV99" s="40">
        <f>IF(DV$7="",0,IF(DV$1=MAX($1:$1),$R77-SUM($T99:DU99),IF(DV$1=1,SUMIFS(77:77,$1:$1,"&gt;="&amp;1,$1:$1,"&lt;="&amp;INT(-$N99/30))+(-$N99/30-INT(-$N99/30))*SUMIFS(77:77,$1:$1,INT(-$N99/30)+1),0)+(-$N99/30-INT(-$N99/30))*SUMIFS(77:77,$1:$1,DV$1+INT(-$N99/30)+1)+(INT(-$N99/30)+1--$N99/30)*SUMIFS(77:77,$1:$1,DV$1+INT(-$N99/30))))</f>
        <v>0</v>
      </c>
      <c r="DW99" s="40">
        <f>IF(DW$7="",0,IF(DW$1=MAX($1:$1),$R77-SUM($T99:DV99),IF(DW$1=1,SUMIFS(77:77,$1:$1,"&gt;="&amp;1,$1:$1,"&lt;="&amp;INT(-$N99/30))+(-$N99/30-INT(-$N99/30))*SUMIFS(77:77,$1:$1,INT(-$N99/30)+1),0)+(-$N99/30-INT(-$N99/30))*SUMIFS(77:77,$1:$1,DW$1+INT(-$N99/30)+1)+(INT(-$N99/30)+1--$N99/30)*SUMIFS(77:77,$1:$1,DW$1+INT(-$N99/30))))</f>
        <v>0</v>
      </c>
      <c r="DX99" s="40">
        <f>IF(DX$7="",0,IF(DX$1=MAX($1:$1),$R77-SUM($T99:DW99),IF(DX$1=1,SUMIFS(77:77,$1:$1,"&gt;="&amp;1,$1:$1,"&lt;="&amp;INT(-$N99/30))+(-$N99/30-INT(-$N99/30))*SUMIFS(77:77,$1:$1,INT(-$N99/30)+1),0)+(-$N99/30-INT(-$N99/30))*SUMIFS(77:77,$1:$1,DX$1+INT(-$N99/30)+1)+(INT(-$N99/30)+1--$N99/30)*SUMIFS(77:77,$1:$1,DX$1+INT(-$N99/30))))</f>
        <v>0</v>
      </c>
      <c r="DY99" s="40">
        <f>IF(DY$7="",0,IF(DY$1=MAX($1:$1),$R77-SUM($T99:DX99),IF(DY$1=1,SUMIFS(77:77,$1:$1,"&gt;="&amp;1,$1:$1,"&lt;="&amp;INT(-$N99/30))+(-$N99/30-INT(-$N99/30))*SUMIFS(77:77,$1:$1,INT(-$N99/30)+1),0)+(-$N99/30-INT(-$N99/30))*SUMIFS(77:77,$1:$1,DY$1+INT(-$N99/30)+1)+(INT(-$N99/30)+1--$N99/30)*SUMIFS(77:77,$1:$1,DY$1+INT(-$N99/30))))</f>
        <v>0</v>
      </c>
      <c r="DZ99" s="40">
        <f>IF(DZ$7="",0,IF(DZ$1=MAX($1:$1),$R77-SUM($T99:DY99),IF(DZ$1=1,SUMIFS(77:77,$1:$1,"&gt;="&amp;1,$1:$1,"&lt;="&amp;INT(-$N99/30))+(-$N99/30-INT(-$N99/30))*SUMIFS(77:77,$1:$1,INT(-$N99/30)+1),0)+(-$N99/30-INT(-$N99/30))*SUMIFS(77:77,$1:$1,DZ$1+INT(-$N99/30)+1)+(INT(-$N99/30)+1--$N99/30)*SUMIFS(77:77,$1:$1,DZ$1+INT(-$N99/30))))</f>
        <v>0</v>
      </c>
      <c r="EA99" s="40">
        <f>IF(EA$7="",0,IF(EA$1=MAX($1:$1),$R77-SUM($T99:DZ99),IF(EA$1=1,SUMIFS(77:77,$1:$1,"&gt;="&amp;1,$1:$1,"&lt;="&amp;INT(-$N99/30))+(-$N99/30-INT(-$N99/30))*SUMIFS(77:77,$1:$1,INT(-$N99/30)+1),0)+(-$N99/30-INT(-$N99/30))*SUMIFS(77:77,$1:$1,EA$1+INT(-$N99/30)+1)+(INT(-$N99/30)+1--$N99/30)*SUMIFS(77:77,$1:$1,EA$1+INT(-$N99/30))))</f>
        <v>0</v>
      </c>
      <c r="EB99" s="40">
        <f>IF(EB$7="",0,IF(EB$1=MAX($1:$1),$R77-SUM($T99:EA99),IF(EB$1=1,SUMIFS(77:77,$1:$1,"&gt;="&amp;1,$1:$1,"&lt;="&amp;INT(-$N99/30))+(-$N99/30-INT(-$N99/30))*SUMIFS(77:77,$1:$1,INT(-$N99/30)+1),0)+(-$N99/30-INT(-$N99/30))*SUMIFS(77:77,$1:$1,EB$1+INT(-$N99/30)+1)+(INT(-$N99/30)+1--$N99/30)*SUMIFS(77:77,$1:$1,EB$1+INT(-$N99/30))))</f>
        <v>0</v>
      </c>
      <c r="EC99" s="40">
        <f>IF(EC$7="",0,IF(EC$1=MAX($1:$1),$R77-SUM($T99:EB99),IF(EC$1=1,SUMIFS(77:77,$1:$1,"&gt;="&amp;1,$1:$1,"&lt;="&amp;INT(-$N99/30))+(-$N99/30-INT(-$N99/30))*SUMIFS(77:77,$1:$1,INT(-$N99/30)+1),0)+(-$N99/30-INT(-$N99/30))*SUMIFS(77:77,$1:$1,EC$1+INT(-$N99/30)+1)+(INT(-$N99/30)+1--$N99/30)*SUMIFS(77:77,$1:$1,EC$1+INT(-$N99/30))))</f>
        <v>0</v>
      </c>
      <c r="ED99" s="40">
        <f>IF(ED$7="",0,IF(ED$1=MAX($1:$1),$R77-SUM($T99:EC99),IF(ED$1=1,SUMIFS(77:77,$1:$1,"&gt;="&amp;1,$1:$1,"&lt;="&amp;INT(-$N99/30))+(-$N99/30-INT(-$N99/30))*SUMIFS(77:77,$1:$1,INT(-$N99/30)+1),0)+(-$N99/30-INT(-$N99/30))*SUMIFS(77:77,$1:$1,ED$1+INT(-$N99/30)+1)+(INT(-$N99/30)+1--$N99/30)*SUMIFS(77:77,$1:$1,ED$1+INT(-$N99/30))))</f>
        <v>0</v>
      </c>
      <c r="EE99" s="40">
        <f>IF(EE$7="",0,IF(EE$1=MAX($1:$1),$R77-SUM($T99:ED99),IF(EE$1=1,SUMIFS(77:77,$1:$1,"&gt;="&amp;1,$1:$1,"&lt;="&amp;INT(-$N99/30))+(-$N99/30-INT(-$N99/30))*SUMIFS(77:77,$1:$1,INT(-$N99/30)+1),0)+(-$N99/30-INT(-$N99/30))*SUMIFS(77:77,$1:$1,EE$1+INT(-$N99/30)+1)+(INT(-$N99/30)+1--$N99/30)*SUMIFS(77:77,$1:$1,EE$1+INT(-$N99/30))))</f>
        <v>0</v>
      </c>
      <c r="EF99" s="40">
        <f>IF(EF$7="",0,IF(EF$1=MAX($1:$1),$R77-SUM($T99:EE99),IF(EF$1=1,SUMIFS(77:77,$1:$1,"&gt;="&amp;1,$1:$1,"&lt;="&amp;INT(-$N99/30))+(-$N99/30-INT(-$N99/30))*SUMIFS(77:77,$1:$1,INT(-$N99/30)+1),0)+(-$N99/30-INT(-$N99/30))*SUMIFS(77:77,$1:$1,EF$1+INT(-$N99/30)+1)+(INT(-$N99/30)+1--$N99/30)*SUMIFS(77:77,$1:$1,EF$1+INT(-$N99/30))))</f>
        <v>0</v>
      </c>
      <c r="EG99" s="40">
        <f>IF(EG$7="",0,IF(EG$1=MAX($1:$1),$R77-SUM($T99:EF99),IF(EG$1=1,SUMIFS(77:77,$1:$1,"&gt;="&amp;1,$1:$1,"&lt;="&amp;INT(-$N99/30))+(-$N99/30-INT(-$N99/30))*SUMIFS(77:77,$1:$1,INT(-$N99/30)+1),0)+(-$N99/30-INT(-$N99/30))*SUMIFS(77:77,$1:$1,EG$1+INT(-$N99/30)+1)+(INT(-$N99/30)+1--$N99/30)*SUMIFS(77:77,$1:$1,EG$1+INT(-$N99/30))))</f>
        <v>0</v>
      </c>
      <c r="EH99" s="40">
        <f>IF(EH$7="",0,IF(EH$1=MAX($1:$1),$R77-SUM($T99:EG99),IF(EH$1=1,SUMIFS(77:77,$1:$1,"&gt;="&amp;1,$1:$1,"&lt;="&amp;INT(-$N99/30))+(-$N99/30-INT(-$N99/30))*SUMIFS(77:77,$1:$1,INT(-$N99/30)+1),0)+(-$N99/30-INT(-$N99/30))*SUMIFS(77:77,$1:$1,EH$1+INT(-$N99/30)+1)+(INT(-$N99/30)+1--$N99/30)*SUMIFS(77:77,$1:$1,EH$1+INT(-$N99/30))))</f>
        <v>0</v>
      </c>
      <c r="EI99" s="40">
        <f>IF(EI$7="",0,IF(EI$1=MAX($1:$1),$R77-SUM($T99:EH99),IF(EI$1=1,SUMIFS(77:77,$1:$1,"&gt;="&amp;1,$1:$1,"&lt;="&amp;INT(-$N99/30))+(-$N99/30-INT(-$N99/30))*SUMIFS(77:77,$1:$1,INT(-$N99/30)+1),0)+(-$N99/30-INT(-$N99/30))*SUMIFS(77:77,$1:$1,EI$1+INT(-$N99/30)+1)+(INT(-$N99/30)+1--$N99/30)*SUMIFS(77:77,$1:$1,EI$1+INT(-$N99/30))))</f>
        <v>0</v>
      </c>
      <c r="EJ99" s="40">
        <f>IF(EJ$7="",0,IF(EJ$1=MAX($1:$1),$R77-SUM($T99:EI99),IF(EJ$1=1,SUMIFS(77:77,$1:$1,"&gt;="&amp;1,$1:$1,"&lt;="&amp;INT(-$N99/30))+(-$N99/30-INT(-$N99/30))*SUMIFS(77:77,$1:$1,INT(-$N99/30)+1),0)+(-$N99/30-INT(-$N99/30))*SUMIFS(77:77,$1:$1,EJ$1+INT(-$N99/30)+1)+(INT(-$N99/30)+1--$N99/30)*SUMIFS(77:77,$1:$1,EJ$1+INT(-$N99/30))))</f>
        <v>0</v>
      </c>
      <c r="EK99" s="40">
        <f>IF(EK$7="",0,IF(EK$1=MAX($1:$1),$R77-SUM($T99:EJ99),IF(EK$1=1,SUMIFS(77:77,$1:$1,"&gt;="&amp;1,$1:$1,"&lt;="&amp;INT(-$N99/30))+(-$N99/30-INT(-$N99/30))*SUMIFS(77:77,$1:$1,INT(-$N99/30)+1),0)+(-$N99/30-INT(-$N99/30))*SUMIFS(77:77,$1:$1,EK$1+INT(-$N99/30)+1)+(INT(-$N99/30)+1--$N99/30)*SUMIFS(77:77,$1:$1,EK$1+INT(-$N99/30))))</f>
        <v>0</v>
      </c>
      <c r="EL99" s="40">
        <f>IF(EL$7="",0,IF(EL$1=MAX($1:$1),$R77-SUM($T99:EK99),IF(EL$1=1,SUMIFS(77:77,$1:$1,"&gt;="&amp;1,$1:$1,"&lt;="&amp;INT(-$N99/30))+(-$N99/30-INT(-$N99/30))*SUMIFS(77:77,$1:$1,INT(-$N99/30)+1),0)+(-$N99/30-INT(-$N99/30))*SUMIFS(77:77,$1:$1,EL$1+INT(-$N99/30)+1)+(INT(-$N99/30)+1--$N99/30)*SUMIFS(77:77,$1:$1,EL$1+INT(-$N99/30))))</f>
        <v>0</v>
      </c>
      <c r="EM99" s="40">
        <f>IF(EM$7="",0,IF(EM$1=MAX($1:$1),$R77-SUM($T99:EL99),IF(EM$1=1,SUMIFS(77:77,$1:$1,"&gt;="&amp;1,$1:$1,"&lt;="&amp;INT(-$N99/30))+(-$N99/30-INT(-$N99/30))*SUMIFS(77:77,$1:$1,INT(-$N99/30)+1),0)+(-$N99/30-INT(-$N99/30))*SUMIFS(77:77,$1:$1,EM$1+INT(-$N99/30)+1)+(INT(-$N99/30)+1--$N99/30)*SUMIFS(77:77,$1:$1,EM$1+INT(-$N99/30))))</f>
        <v>0</v>
      </c>
      <c r="EN99" s="40">
        <f>IF(EN$7="",0,IF(EN$1=MAX($1:$1),$R77-SUM($T99:EM99),IF(EN$1=1,SUMIFS(77:77,$1:$1,"&gt;="&amp;1,$1:$1,"&lt;="&amp;INT(-$N99/30))+(-$N99/30-INT(-$N99/30))*SUMIFS(77:77,$1:$1,INT(-$N99/30)+1),0)+(-$N99/30-INT(-$N99/30))*SUMIFS(77:77,$1:$1,EN$1+INT(-$N99/30)+1)+(INT(-$N99/30)+1--$N99/30)*SUMIFS(77:77,$1:$1,EN$1+INT(-$N99/30))))</f>
        <v>0</v>
      </c>
      <c r="EO99" s="40">
        <f>IF(EO$7="",0,IF(EO$1=MAX($1:$1),$R77-SUM($T99:EN99),IF(EO$1=1,SUMIFS(77:77,$1:$1,"&gt;="&amp;1,$1:$1,"&lt;="&amp;INT(-$N99/30))+(-$N99/30-INT(-$N99/30))*SUMIFS(77:77,$1:$1,INT(-$N99/30)+1),0)+(-$N99/30-INT(-$N99/30))*SUMIFS(77:77,$1:$1,EO$1+INT(-$N99/30)+1)+(INT(-$N99/30)+1--$N99/30)*SUMIFS(77:77,$1:$1,EO$1+INT(-$N99/30))))</f>
        <v>0</v>
      </c>
      <c r="EP99" s="40">
        <f>IF(EP$7="",0,IF(EP$1=MAX($1:$1),$R77-SUM($T99:EO99),IF(EP$1=1,SUMIFS(77:77,$1:$1,"&gt;="&amp;1,$1:$1,"&lt;="&amp;INT(-$N99/30))+(-$N99/30-INT(-$N99/30))*SUMIFS(77:77,$1:$1,INT(-$N99/30)+1),0)+(-$N99/30-INT(-$N99/30))*SUMIFS(77:77,$1:$1,EP$1+INT(-$N99/30)+1)+(INT(-$N99/30)+1--$N99/30)*SUMIFS(77:77,$1:$1,EP$1+INT(-$N99/30))))</f>
        <v>0</v>
      </c>
      <c r="EQ99" s="40">
        <f>IF(EQ$7="",0,IF(EQ$1=MAX($1:$1),$R77-SUM($T99:EP99),IF(EQ$1=1,SUMIFS(77:77,$1:$1,"&gt;="&amp;1,$1:$1,"&lt;="&amp;INT(-$N99/30))+(-$N99/30-INT(-$N99/30))*SUMIFS(77:77,$1:$1,INT(-$N99/30)+1),0)+(-$N99/30-INT(-$N99/30))*SUMIFS(77:77,$1:$1,EQ$1+INT(-$N99/30)+1)+(INT(-$N99/30)+1--$N99/30)*SUMIFS(77:77,$1:$1,EQ$1+INT(-$N99/30))))</f>
        <v>0</v>
      </c>
      <c r="ER99" s="40">
        <f>IF(ER$7="",0,IF(ER$1=MAX($1:$1),$R77-SUM($T99:EQ99),IF(ER$1=1,SUMIFS(77:77,$1:$1,"&gt;="&amp;1,$1:$1,"&lt;="&amp;INT(-$N99/30))+(-$N99/30-INT(-$N99/30))*SUMIFS(77:77,$1:$1,INT(-$N99/30)+1),0)+(-$N99/30-INT(-$N99/30))*SUMIFS(77:77,$1:$1,ER$1+INT(-$N99/30)+1)+(INT(-$N99/30)+1--$N99/30)*SUMIFS(77:77,$1:$1,ER$1+INT(-$N99/30))))</f>
        <v>0</v>
      </c>
      <c r="ES99" s="40">
        <f>IF(ES$7="",0,IF(ES$1=MAX($1:$1),$R77-SUM($T99:ER99),IF(ES$1=1,SUMIFS(77:77,$1:$1,"&gt;="&amp;1,$1:$1,"&lt;="&amp;INT(-$N99/30))+(-$N99/30-INT(-$N99/30))*SUMIFS(77:77,$1:$1,INT(-$N99/30)+1),0)+(-$N99/30-INT(-$N99/30))*SUMIFS(77:77,$1:$1,ES$1+INT(-$N99/30)+1)+(INT(-$N99/30)+1--$N99/30)*SUMIFS(77:77,$1:$1,ES$1+INT(-$N99/30))))</f>
        <v>0</v>
      </c>
      <c r="ET99" s="40">
        <f>IF(ET$7="",0,IF(ET$1=MAX($1:$1),$R77-SUM($T99:ES99),IF(ET$1=1,SUMIFS(77:77,$1:$1,"&gt;="&amp;1,$1:$1,"&lt;="&amp;INT(-$N99/30))+(-$N99/30-INT(-$N99/30))*SUMIFS(77:77,$1:$1,INT(-$N99/30)+1),0)+(-$N99/30-INT(-$N99/30))*SUMIFS(77:77,$1:$1,ET$1+INT(-$N99/30)+1)+(INT(-$N99/30)+1--$N99/30)*SUMIFS(77:77,$1:$1,ET$1+INT(-$N99/30))))</f>
        <v>0</v>
      </c>
      <c r="EU99" s="40">
        <f>IF(EU$7="",0,IF(EU$1=MAX($1:$1),$R77-SUM($T99:ET99),IF(EU$1=1,SUMIFS(77:77,$1:$1,"&gt;="&amp;1,$1:$1,"&lt;="&amp;INT(-$N99/30))+(-$N99/30-INT(-$N99/30))*SUMIFS(77:77,$1:$1,INT(-$N99/30)+1),0)+(-$N99/30-INT(-$N99/30))*SUMIFS(77:77,$1:$1,EU$1+INT(-$N99/30)+1)+(INT(-$N99/30)+1--$N99/30)*SUMIFS(77:77,$1:$1,EU$1+INT(-$N99/30))))</f>
        <v>0</v>
      </c>
      <c r="EV99" s="40">
        <f>IF(EV$7="",0,IF(EV$1=MAX($1:$1),$R77-SUM($T99:EU99),IF(EV$1=1,SUMIFS(77:77,$1:$1,"&gt;="&amp;1,$1:$1,"&lt;="&amp;INT(-$N99/30))+(-$N99/30-INT(-$N99/30))*SUMIFS(77:77,$1:$1,INT(-$N99/30)+1),0)+(-$N99/30-INT(-$N99/30))*SUMIFS(77:77,$1:$1,EV$1+INT(-$N99/30)+1)+(INT(-$N99/30)+1--$N99/30)*SUMIFS(77:77,$1:$1,EV$1+INT(-$N99/30))))</f>
        <v>0</v>
      </c>
      <c r="EW99" s="40">
        <f>IF(EW$7="",0,IF(EW$1=MAX($1:$1),$R77-SUM($T99:EV99),IF(EW$1=1,SUMIFS(77:77,$1:$1,"&gt;="&amp;1,$1:$1,"&lt;="&amp;INT(-$N99/30))+(-$N99/30-INT(-$N99/30))*SUMIFS(77:77,$1:$1,INT(-$N99/30)+1),0)+(-$N99/30-INT(-$N99/30))*SUMIFS(77:77,$1:$1,EW$1+INT(-$N99/30)+1)+(INT(-$N99/30)+1--$N99/30)*SUMIFS(77:77,$1:$1,EW$1+INT(-$N99/30))))</f>
        <v>0</v>
      </c>
      <c r="EX99" s="40">
        <f>IF(EX$7="",0,IF(EX$1=MAX($1:$1),$R77-SUM($T99:EW99),IF(EX$1=1,SUMIFS(77:77,$1:$1,"&gt;="&amp;1,$1:$1,"&lt;="&amp;INT(-$N99/30))+(-$N99/30-INT(-$N99/30))*SUMIFS(77:77,$1:$1,INT(-$N99/30)+1),0)+(-$N99/30-INT(-$N99/30))*SUMIFS(77:77,$1:$1,EX$1+INT(-$N99/30)+1)+(INT(-$N99/30)+1--$N99/30)*SUMIFS(77:77,$1:$1,EX$1+INT(-$N99/30))))</f>
        <v>0</v>
      </c>
      <c r="EY99" s="40">
        <f>IF(EY$7="",0,IF(EY$1=MAX($1:$1),$R77-SUM($T99:EX99),IF(EY$1=1,SUMIFS(77:77,$1:$1,"&gt;="&amp;1,$1:$1,"&lt;="&amp;INT(-$N99/30))+(-$N99/30-INT(-$N99/30))*SUMIFS(77:77,$1:$1,INT(-$N99/30)+1),0)+(-$N99/30-INT(-$N99/30))*SUMIFS(77:77,$1:$1,EY$1+INT(-$N99/30)+1)+(INT(-$N99/30)+1--$N99/30)*SUMIFS(77:77,$1:$1,EY$1+INT(-$N99/30))))</f>
        <v>0</v>
      </c>
      <c r="EZ99" s="40">
        <f>IF(EZ$7="",0,IF(EZ$1=MAX($1:$1),$R77-SUM($T99:EY99),IF(EZ$1=1,SUMIFS(77:77,$1:$1,"&gt;="&amp;1,$1:$1,"&lt;="&amp;INT(-$N99/30))+(-$N99/30-INT(-$N99/30))*SUMIFS(77:77,$1:$1,INT(-$N99/30)+1),0)+(-$N99/30-INT(-$N99/30))*SUMIFS(77:77,$1:$1,EZ$1+INT(-$N99/30)+1)+(INT(-$N99/30)+1--$N99/30)*SUMIFS(77:77,$1:$1,EZ$1+INT(-$N99/30))))</f>
        <v>0</v>
      </c>
      <c r="FA99" s="40">
        <f>IF(FA$7="",0,IF(FA$1=MAX($1:$1),$R77-SUM($T99:EZ99),IF(FA$1=1,SUMIFS(77:77,$1:$1,"&gt;="&amp;1,$1:$1,"&lt;="&amp;INT(-$N99/30))+(-$N99/30-INT(-$N99/30))*SUMIFS(77:77,$1:$1,INT(-$N99/30)+1),0)+(-$N99/30-INT(-$N99/30))*SUMIFS(77:77,$1:$1,FA$1+INT(-$N99/30)+1)+(INT(-$N99/30)+1--$N99/30)*SUMIFS(77:77,$1:$1,FA$1+INT(-$N99/30))))</f>
        <v>0</v>
      </c>
      <c r="FB99" s="40">
        <f>IF(FB$7="",0,IF(FB$1=MAX($1:$1),$R77-SUM($T99:FA99),IF(FB$1=1,SUMIFS(77:77,$1:$1,"&gt;="&amp;1,$1:$1,"&lt;="&amp;INT(-$N99/30))+(-$N99/30-INT(-$N99/30))*SUMIFS(77:77,$1:$1,INT(-$N99/30)+1),0)+(-$N99/30-INT(-$N99/30))*SUMIFS(77:77,$1:$1,FB$1+INT(-$N99/30)+1)+(INT(-$N99/30)+1--$N99/30)*SUMIFS(77:77,$1:$1,FB$1+INT(-$N99/30))))</f>
        <v>0</v>
      </c>
      <c r="FC99" s="40">
        <f>IF(FC$7="",0,IF(FC$1=MAX($1:$1),$R77-SUM($T99:FB99),IF(FC$1=1,SUMIFS(77:77,$1:$1,"&gt;="&amp;1,$1:$1,"&lt;="&amp;INT(-$N99/30))+(-$N99/30-INT(-$N99/30))*SUMIFS(77:77,$1:$1,INT(-$N99/30)+1),0)+(-$N99/30-INT(-$N99/30))*SUMIFS(77:77,$1:$1,FC$1+INT(-$N99/30)+1)+(INT(-$N99/30)+1--$N99/30)*SUMIFS(77:77,$1:$1,FC$1+INT(-$N99/30))))</f>
        <v>0</v>
      </c>
      <c r="FD99" s="40">
        <f>IF(FD$7="",0,IF(FD$1=MAX($1:$1),$R77-SUM($T99:FC99),IF(FD$1=1,SUMIFS(77:77,$1:$1,"&gt;="&amp;1,$1:$1,"&lt;="&amp;INT(-$N99/30))+(-$N99/30-INT(-$N99/30))*SUMIFS(77:77,$1:$1,INT(-$N99/30)+1),0)+(-$N99/30-INT(-$N99/30))*SUMIFS(77:77,$1:$1,FD$1+INT(-$N99/30)+1)+(INT(-$N99/30)+1--$N99/30)*SUMIFS(77:77,$1:$1,FD$1+INT(-$N99/30))))</f>
        <v>0</v>
      </c>
      <c r="FE99" s="40">
        <f>IF(FE$7="",0,IF(FE$1=MAX($1:$1),$R77-SUM($T99:FD99),IF(FE$1=1,SUMIFS(77:77,$1:$1,"&gt;="&amp;1,$1:$1,"&lt;="&amp;INT(-$N99/30))+(-$N99/30-INT(-$N99/30))*SUMIFS(77:77,$1:$1,INT(-$N99/30)+1),0)+(-$N99/30-INT(-$N99/30))*SUMIFS(77:77,$1:$1,FE$1+INT(-$N99/30)+1)+(INT(-$N99/30)+1--$N99/30)*SUMIFS(77:77,$1:$1,FE$1+INT(-$N99/30))))</f>
        <v>0</v>
      </c>
      <c r="FF99" s="40">
        <f>IF(FF$7="",0,IF(FF$1=MAX($1:$1),$R77-SUM($T99:FE99),IF(FF$1=1,SUMIFS(77:77,$1:$1,"&gt;="&amp;1,$1:$1,"&lt;="&amp;INT(-$N99/30))+(-$N99/30-INT(-$N99/30))*SUMIFS(77:77,$1:$1,INT(-$N99/30)+1),0)+(-$N99/30-INT(-$N99/30))*SUMIFS(77:77,$1:$1,FF$1+INT(-$N99/30)+1)+(INT(-$N99/30)+1--$N99/30)*SUMIFS(77:77,$1:$1,FF$1+INT(-$N99/30))))</f>
        <v>0</v>
      </c>
      <c r="FG99" s="40">
        <f>IF(FG$7="",0,IF(FG$1=MAX($1:$1),$R77-SUM($T99:FF99),IF(FG$1=1,SUMIFS(77:77,$1:$1,"&gt;="&amp;1,$1:$1,"&lt;="&amp;INT(-$N99/30))+(-$N99/30-INT(-$N99/30))*SUMIFS(77:77,$1:$1,INT(-$N99/30)+1),0)+(-$N99/30-INT(-$N99/30))*SUMIFS(77:77,$1:$1,FG$1+INT(-$N99/30)+1)+(INT(-$N99/30)+1--$N99/30)*SUMIFS(77:77,$1:$1,FG$1+INT(-$N99/30))))</f>
        <v>0</v>
      </c>
      <c r="FH99" s="40">
        <f>IF(FH$7="",0,IF(FH$1=MAX($1:$1),$R77-SUM($T99:FG99),IF(FH$1=1,SUMIFS(77:77,$1:$1,"&gt;="&amp;1,$1:$1,"&lt;="&amp;INT(-$N99/30))+(-$N99/30-INT(-$N99/30))*SUMIFS(77:77,$1:$1,INT(-$N99/30)+1),0)+(-$N99/30-INT(-$N99/30))*SUMIFS(77:77,$1:$1,FH$1+INT(-$N99/30)+1)+(INT(-$N99/30)+1--$N99/30)*SUMIFS(77:77,$1:$1,FH$1+INT(-$N99/30))))</f>
        <v>0</v>
      </c>
      <c r="FI99" s="40">
        <f>IF(FI$7="",0,IF(FI$1=MAX($1:$1),$R77-SUM($T99:FH99),IF(FI$1=1,SUMIFS(77:77,$1:$1,"&gt;="&amp;1,$1:$1,"&lt;="&amp;INT(-$N99/30))+(-$N99/30-INT(-$N99/30))*SUMIFS(77:77,$1:$1,INT(-$N99/30)+1),0)+(-$N99/30-INT(-$N99/30))*SUMIFS(77:77,$1:$1,FI$1+INT(-$N99/30)+1)+(INT(-$N99/30)+1--$N99/30)*SUMIFS(77:77,$1:$1,FI$1+INT(-$N99/30))))</f>
        <v>0</v>
      </c>
      <c r="FJ99" s="40">
        <f>IF(FJ$7="",0,IF(FJ$1=MAX($1:$1),$R77-SUM($T99:FI99),IF(FJ$1=1,SUMIFS(77:77,$1:$1,"&gt;="&amp;1,$1:$1,"&lt;="&amp;INT(-$N99/30))+(-$N99/30-INT(-$N99/30))*SUMIFS(77:77,$1:$1,INT(-$N99/30)+1),0)+(-$N99/30-INT(-$N99/30))*SUMIFS(77:77,$1:$1,FJ$1+INT(-$N99/30)+1)+(INT(-$N99/30)+1--$N99/30)*SUMIFS(77:77,$1:$1,FJ$1+INT(-$N99/30))))</f>
        <v>0</v>
      </c>
      <c r="FK99" s="40">
        <f>IF(FK$7="",0,IF(FK$1=MAX($1:$1),$R77-SUM($T99:FJ99),IF(FK$1=1,SUMIFS(77:77,$1:$1,"&gt;="&amp;1,$1:$1,"&lt;="&amp;INT(-$N99/30))+(-$N99/30-INT(-$N99/30))*SUMIFS(77:77,$1:$1,INT(-$N99/30)+1),0)+(-$N99/30-INT(-$N99/30))*SUMIFS(77:77,$1:$1,FK$1+INT(-$N99/30)+1)+(INT(-$N99/30)+1--$N99/30)*SUMIFS(77:77,$1:$1,FK$1+INT(-$N99/30))))</f>
        <v>0</v>
      </c>
      <c r="FL99" s="40">
        <f>IF(FL$7="",0,IF(FL$1=MAX($1:$1),$R77-SUM($T99:FK99),IF(FL$1=1,SUMIFS(77:77,$1:$1,"&gt;="&amp;1,$1:$1,"&lt;="&amp;INT(-$N99/30))+(-$N99/30-INT(-$N99/30))*SUMIFS(77:77,$1:$1,INT(-$N99/30)+1),0)+(-$N99/30-INT(-$N99/30))*SUMIFS(77:77,$1:$1,FL$1+INT(-$N99/30)+1)+(INT(-$N99/30)+1--$N99/30)*SUMIFS(77:77,$1:$1,FL$1+INT(-$N99/30))))</f>
        <v>0</v>
      </c>
      <c r="FM99" s="40">
        <f>IF(FM$7="",0,IF(FM$1=MAX($1:$1),$R77-SUM($T99:FL99),IF(FM$1=1,SUMIFS(77:77,$1:$1,"&gt;="&amp;1,$1:$1,"&lt;="&amp;INT(-$N99/30))+(-$N99/30-INT(-$N99/30))*SUMIFS(77:77,$1:$1,INT(-$N99/30)+1),0)+(-$N99/30-INT(-$N99/30))*SUMIFS(77:77,$1:$1,FM$1+INT(-$N99/30)+1)+(INT(-$N99/30)+1--$N99/30)*SUMIFS(77:77,$1:$1,FM$1+INT(-$N99/30))))</f>
        <v>0</v>
      </c>
      <c r="FN99" s="40">
        <f>IF(FN$7="",0,IF(FN$1=MAX($1:$1),$R77-SUM($T99:FM99),IF(FN$1=1,SUMIFS(77:77,$1:$1,"&gt;="&amp;1,$1:$1,"&lt;="&amp;INT(-$N99/30))+(-$N99/30-INT(-$N99/30))*SUMIFS(77:77,$1:$1,INT(-$N99/30)+1),0)+(-$N99/30-INT(-$N99/30))*SUMIFS(77:77,$1:$1,FN$1+INT(-$N99/30)+1)+(INT(-$N99/30)+1--$N99/30)*SUMIFS(77:77,$1:$1,FN$1+INT(-$N99/30))))</f>
        <v>0</v>
      </c>
      <c r="FO99" s="40">
        <f>IF(FO$7="",0,IF(FO$1=MAX($1:$1),$R77-SUM($T99:FN99),IF(FO$1=1,SUMIFS(77:77,$1:$1,"&gt;="&amp;1,$1:$1,"&lt;="&amp;INT(-$N99/30))+(-$N99/30-INT(-$N99/30))*SUMIFS(77:77,$1:$1,INT(-$N99/30)+1),0)+(-$N99/30-INT(-$N99/30))*SUMIFS(77:77,$1:$1,FO$1+INT(-$N99/30)+1)+(INT(-$N99/30)+1--$N99/30)*SUMIFS(77:77,$1:$1,FO$1+INT(-$N99/30))))</f>
        <v>0</v>
      </c>
      <c r="FP99" s="40">
        <f>IF(FP$7="",0,IF(FP$1=MAX($1:$1),$R77-SUM($T99:FO99),IF(FP$1=1,SUMIFS(77:77,$1:$1,"&gt;="&amp;1,$1:$1,"&lt;="&amp;INT(-$N99/30))+(-$N99/30-INT(-$N99/30))*SUMIFS(77:77,$1:$1,INT(-$N99/30)+1),0)+(-$N99/30-INT(-$N99/30))*SUMIFS(77:77,$1:$1,FP$1+INT(-$N99/30)+1)+(INT(-$N99/30)+1--$N99/30)*SUMIFS(77:77,$1:$1,FP$1+INT(-$N99/30))))</f>
        <v>0</v>
      </c>
      <c r="FQ99" s="40">
        <f>IF(FQ$7="",0,IF(FQ$1=MAX($1:$1),$R77-SUM($T99:FP99),IF(FQ$1=1,SUMIFS(77:77,$1:$1,"&gt;="&amp;1,$1:$1,"&lt;="&amp;INT(-$N99/30))+(-$N99/30-INT(-$N99/30))*SUMIFS(77:77,$1:$1,INT(-$N99/30)+1),0)+(-$N99/30-INT(-$N99/30))*SUMIFS(77:77,$1:$1,FQ$1+INT(-$N99/30)+1)+(INT(-$N99/30)+1--$N99/30)*SUMIFS(77:77,$1:$1,FQ$1+INT(-$N99/30))))</f>
        <v>0</v>
      </c>
      <c r="FR99" s="40">
        <f>IF(FR$7="",0,IF(FR$1=MAX($1:$1),$R77-SUM($T99:FQ99),IF(FR$1=1,SUMIFS(77:77,$1:$1,"&gt;="&amp;1,$1:$1,"&lt;="&amp;INT(-$N99/30))+(-$N99/30-INT(-$N99/30))*SUMIFS(77:77,$1:$1,INT(-$N99/30)+1),0)+(-$N99/30-INT(-$N99/30))*SUMIFS(77:77,$1:$1,FR$1+INT(-$N99/30)+1)+(INT(-$N99/30)+1--$N99/30)*SUMIFS(77:77,$1:$1,FR$1+INT(-$N99/30))))</f>
        <v>0</v>
      </c>
      <c r="FS99" s="40">
        <f>IF(FS$7="",0,IF(FS$1=MAX($1:$1),$R77-SUM($T99:FR99),IF(FS$1=1,SUMIFS(77:77,$1:$1,"&gt;="&amp;1,$1:$1,"&lt;="&amp;INT(-$N99/30))+(-$N99/30-INT(-$N99/30))*SUMIFS(77:77,$1:$1,INT(-$N99/30)+1),0)+(-$N99/30-INT(-$N99/30))*SUMIFS(77:77,$1:$1,FS$1+INT(-$N99/30)+1)+(INT(-$N99/30)+1--$N99/30)*SUMIFS(77:77,$1:$1,FS$1+INT(-$N99/30))))</f>
        <v>0</v>
      </c>
      <c r="FT99" s="40">
        <f>IF(FT$7="",0,IF(FT$1=MAX($1:$1),$R77-SUM($T99:FS99),IF(FT$1=1,SUMIFS(77:77,$1:$1,"&gt;="&amp;1,$1:$1,"&lt;="&amp;INT(-$N99/30))+(-$N99/30-INT(-$N99/30))*SUMIFS(77:77,$1:$1,INT(-$N99/30)+1),0)+(-$N99/30-INT(-$N99/30))*SUMIFS(77:77,$1:$1,FT$1+INT(-$N99/30)+1)+(INT(-$N99/30)+1--$N99/30)*SUMIFS(77:77,$1:$1,FT$1+INT(-$N99/30))))</f>
        <v>0</v>
      </c>
      <c r="FU99" s="40">
        <f>IF(FU$7="",0,IF(FU$1=MAX($1:$1),$R77-SUM($T99:FT99),IF(FU$1=1,SUMIFS(77:77,$1:$1,"&gt;="&amp;1,$1:$1,"&lt;="&amp;INT(-$N99/30))+(-$N99/30-INT(-$N99/30))*SUMIFS(77:77,$1:$1,INT(-$N99/30)+1),0)+(-$N99/30-INT(-$N99/30))*SUMIFS(77:77,$1:$1,FU$1+INT(-$N99/30)+1)+(INT(-$N99/30)+1--$N99/30)*SUMIFS(77:77,$1:$1,FU$1+INT(-$N99/30))))</f>
        <v>0</v>
      </c>
      <c r="FV99" s="40">
        <f>IF(FV$7="",0,IF(FV$1=MAX($1:$1),$R77-SUM($T99:FU99),IF(FV$1=1,SUMIFS(77:77,$1:$1,"&gt;="&amp;1,$1:$1,"&lt;="&amp;INT(-$N99/30))+(-$N99/30-INT(-$N99/30))*SUMIFS(77:77,$1:$1,INT(-$N99/30)+1),0)+(-$N99/30-INT(-$N99/30))*SUMIFS(77:77,$1:$1,FV$1+INT(-$N99/30)+1)+(INT(-$N99/30)+1--$N99/30)*SUMIFS(77:77,$1:$1,FV$1+INT(-$N99/30))))</f>
        <v>0</v>
      </c>
      <c r="FW99" s="40">
        <f>IF(FW$7="",0,IF(FW$1=MAX($1:$1),$R77-SUM($T99:FV99),IF(FW$1=1,SUMIFS(77:77,$1:$1,"&gt;="&amp;1,$1:$1,"&lt;="&amp;INT(-$N99/30))+(-$N99/30-INT(-$N99/30))*SUMIFS(77:77,$1:$1,INT(-$N99/30)+1),0)+(-$N99/30-INT(-$N99/30))*SUMIFS(77:77,$1:$1,FW$1+INT(-$N99/30)+1)+(INT(-$N99/30)+1--$N99/30)*SUMIFS(77:77,$1:$1,FW$1+INT(-$N99/30))))</f>
        <v>0</v>
      </c>
      <c r="FX99" s="40">
        <f>IF(FX$7="",0,IF(FX$1=MAX($1:$1),$R77-SUM($T99:FW99),IF(FX$1=1,SUMIFS(77:77,$1:$1,"&gt;="&amp;1,$1:$1,"&lt;="&amp;INT(-$N99/30))+(-$N99/30-INT(-$N99/30))*SUMIFS(77:77,$1:$1,INT(-$N99/30)+1),0)+(-$N99/30-INT(-$N99/30))*SUMIFS(77:77,$1:$1,FX$1+INT(-$N99/30)+1)+(INT(-$N99/30)+1--$N99/30)*SUMIFS(77:77,$1:$1,FX$1+INT(-$N99/30))))</f>
        <v>0</v>
      </c>
      <c r="FY99" s="40">
        <f>IF(FY$7="",0,IF(FY$1=MAX($1:$1),$R77-SUM($T99:FX99),IF(FY$1=1,SUMIFS(77:77,$1:$1,"&gt;="&amp;1,$1:$1,"&lt;="&amp;INT(-$N99/30))+(-$N99/30-INT(-$N99/30))*SUMIFS(77:77,$1:$1,INT(-$N99/30)+1),0)+(-$N99/30-INT(-$N99/30))*SUMIFS(77:77,$1:$1,FY$1+INT(-$N99/30)+1)+(INT(-$N99/30)+1--$N99/30)*SUMIFS(77:77,$1:$1,FY$1+INT(-$N99/30))))</f>
        <v>0</v>
      </c>
      <c r="FZ99" s="40">
        <f>IF(FZ$7="",0,IF(FZ$1=MAX($1:$1),$R77-SUM($T99:FY99),IF(FZ$1=1,SUMIFS(77:77,$1:$1,"&gt;="&amp;1,$1:$1,"&lt;="&amp;INT(-$N99/30))+(-$N99/30-INT(-$N99/30))*SUMIFS(77:77,$1:$1,INT(-$N99/30)+1),0)+(-$N99/30-INT(-$N99/30))*SUMIFS(77:77,$1:$1,FZ$1+INT(-$N99/30)+1)+(INT(-$N99/30)+1--$N99/30)*SUMIFS(77:77,$1:$1,FZ$1+INT(-$N99/30))))</f>
        <v>0</v>
      </c>
      <c r="GA99" s="40">
        <f>IF(GA$7="",0,IF(GA$1=MAX($1:$1),$R77-SUM($T99:FZ99),IF(GA$1=1,SUMIFS(77:77,$1:$1,"&gt;="&amp;1,$1:$1,"&lt;="&amp;INT(-$N99/30))+(-$N99/30-INT(-$N99/30))*SUMIFS(77:77,$1:$1,INT(-$N99/30)+1),0)+(-$N99/30-INT(-$N99/30))*SUMIFS(77:77,$1:$1,GA$1+INT(-$N99/30)+1)+(INT(-$N99/30)+1--$N99/30)*SUMIFS(77:77,$1:$1,GA$1+INT(-$N99/30))))</f>
        <v>0</v>
      </c>
      <c r="GB99" s="40">
        <f>IF(GB$7="",0,IF(GB$1=MAX($1:$1),$R77-SUM($T99:GA99),IF(GB$1=1,SUMIFS(77:77,$1:$1,"&gt;="&amp;1,$1:$1,"&lt;="&amp;INT(-$N99/30))+(-$N99/30-INT(-$N99/30))*SUMIFS(77:77,$1:$1,INT(-$N99/30)+1),0)+(-$N99/30-INT(-$N99/30))*SUMIFS(77:77,$1:$1,GB$1+INT(-$N99/30)+1)+(INT(-$N99/30)+1--$N99/30)*SUMIFS(77:77,$1:$1,GB$1+INT(-$N99/30))))</f>
        <v>0</v>
      </c>
      <c r="GC99" s="40">
        <f>IF(GC$7="",0,IF(GC$1=MAX($1:$1),$R77-SUM($T99:GB99),IF(GC$1=1,SUMIFS(77:77,$1:$1,"&gt;="&amp;1,$1:$1,"&lt;="&amp;INT(-$N99/30))+(-$N99/30-INT(-$N99/30))*SUMIFS(77:77,$1:$1,INT(-$N99/30)+1),0)+(-$N99/30-INT(-$N99/30))*SUMIFS(77:77,$1:$1,GC$1+INT(-$N99/30)+1)+(INT(-$N99/30)+1--$N99/30)*SUMIFS(77:77,$1:$1,GC$1+INT(-$N99/30))))</f>
        <v>0</v>
      </c>
      <c r="GD99" s="40">
        <f>IF(GD$7="",0,IF(GD$1=MAX($1:$1),$R77-SUM($T99:GC99),IF(GD$1=1,SUMIFS(77:77,$1:$1,"&gt;="&amp;1,$1:$1,"&lt;="&amp;INT(-$N99/30))+(-$N99/30-INT(-$N99/30))*SUMIFS(77:77,$1:$1,INT(-$N99/30)+1),0)+(-$N99/30-INT(-$N99/30))*SUMIFS(77:77,$1:$1,GD$1+INT(-$N99/30)+1)+(INT(-$N99/30)+1--$N99/30)*SUMIFS(77:77,$1:$1,GD$1+INT(-$N99/30))))</f>
        <v>0</v>
      </c>
      <c r="GE99" s="40">
        <f>IF(GE$7="",0,IF(GE$1=MAX($1:$1),$R77-SUM($T99:GD99),IF(GE$1=1,SUMIFS(77:77,$1:$1,"&gt;="&amp;1,$1:$1,"&lt;="&amp;INT(-$N99/30))+(-$N99/30-INT(-$N99/30))*SUMIFS(77:77,$1:$1,INT(-$N99/30)+1),0)+(-$N99/30-INT(-$N99/30))*SUMIFS(77:77,$1:$1,GE$1+INT(-$N99/30)+1)+(INT(-$N99/30)+1--$N99/30)*SUMIFS(77:77,$1:$1,GE$1+INT(-$N99/30))))</f>
        <v>0</v>
      </c>
      <c r="GF99" s="40">
        <f>IF(GF$7="",0,IF(GF$1=MAX($1:$1),$R77-SUM($T99:GE99),IF(GF$1=1,SUMIFS(77:77,$1:$1,"&gt;="&amp;1,$1:$1,"&lt;="&amp;INT(-$N99/30))+(-$N99/30-INT(-$N99/30))*SUMIFS(77:77,$1:$1,INT(-$N99/30)+1),0)+(-$N99/30-INT(-$N99/30))*SUMIFS(77:77,$1:$1,GF$1+INT(-$N99/30)+1)+(INT(-$N99/30)+1--$N99/30)*SUMIFS(77:77,$1:$1,GF$1+INT(-$N99/30))))</f>
        <v>0</v>
      </c>
      <c r="GG99" s="40">
        <f>IF(GG$7="",0,IF(GG$1=MAX($1:$1),$R77-SUM($T99:GF99),IF(GG$1=1,SUMIFS(77:77,$1:$1,"&gt;="&amp;1,$1:$1,"&lt;="&amp;INT(-$N99/30))+(-$N99/30-INT(-$N99/30))*SUMIFS(77:77,$1:$1,INT(-$N99/30)+1),0)+(-$N99/30-INT(-$N99/30))*SUMIFS(77:77,$1:$1,GG$1+INT(-$N99/30)+1)+(INT(-$N99/30)+1--$N99/30)*SUMIFS(77:77,$1:$1,GG$1+INT(-$N99/30))))</f>
        <v>0</v>
      </c>
      <c r="GH99" s="40">
        <f>IF(GH$7="",0,IF(GH$1=MAX($1:$1),$R77-SUM($T99:GG99),IF(GH$1=1,SUMIFS(77:77,$1:$1,"&gt;="&amp;1,$1:$1,"&lt;="&amp;INT(-$N99/30))+(-$N99/30-INT(-$N99/30))*SUMIFS(77:77,$1:$1,INT(-$N99/30)+1),0)+(-$N99/30-INT(-$N99/30))*SUMIFS(77:77,$1:$1,GH$1+INT(-$N99/30)+1)+(INT(-$N99/30)+1--$N99/30)*SUMIFS(77:77,$1:$1,GH$1+INT(-$N99/30))))</f>
        <v>0</v>
      </c>
      <c r="GI99" s="40">
        <f>IF(GI$7="",0,IF(GI$1=MAX($1:$1),$R77-SUM($T99:GH99),IF(GI$1=1,SUMIFS(77:77,$1:$1,"&gt;="&amp;1,$1:$1,"&lt;="&amp;INT(-$N99/30))+(-$N99/30-INT(-$N99/30))*SUMIFS(77:77,$1:$1,INT(-$N99/30)+1),0)+(-$N99/30-INT(-$N99/30))*SUMIFS(77:77,$1:$1,GI$1+INT(-$N99/30)+1)+(INT(-$N99/30)+1--$N99/30)*SUMIFS(77:77,$1:$1,GI$1+INT(-$N99/30))))</f>
        <v>0</v>
      </c>
      <c r="GJ99" s="40">
        <f>IF(GJ$7="",0,IF(GJ$1=MAX($1:$1),$R77-SUM($T99:GI99),IF(GJ$1=1,SUMIFS(77:77,$1:$1,"&gt;="&amp;1,$1:$1,"&lt;="&amp;INT(-$N99/30))+(-$N99/30-INT(-$N99/30))*SUMIFS(77:77,$1:$1,INT(-$N99/30)+1),0)+(-$N99/30-INT(-$N99/30))*SUMIFS(77:77,$1:$1,GJ$1+INT(-$N99/30)+1)+(INT(-$N99/30)+1--$N99/30)*SUMIFS(77:77,$1:$1,GJ$1+INT(-$N99/30))))</f>
        <v>0</v>
      </c>
      <c r="GK99" s="40">
        <f>IF(GK$7="",0,IF(GK$1=MAX($1:$1),$R77-SUM($T99:GJ99),IF(GK$1=1,SUMIFS(77:77,$1:$1,"&gt;="&amp;1,$1:$1,"&lt;="&amp;INT(-$N99/30))+(-$N99/30-INT(-$N99/30))*SUMIFS(77:77,$1:$1,INT(-$N99/30)+1),0)+(-$N99/30-INT(-$N99/30))*SUMIFS(77:77,$1:$1,GK$1+INT(-$N99/30)+1)+(INT(-$N99/30)+1--$N99/30)*SUMIFS(77:77,$1:$1,GK$1+INT(-$N99/30))))</f>
        <v>0</v>
      </c>
      <c r="GL99" s="40">
        <f>IF(GL$7="",0,IF(GL$1=MAX($1:$1),$R77-SUM($T99:GK99),IF(GL$1=1,SUMIFS(77:77,$1:$1,"&gt;="&amp;1,$1:$1,"&lt;="&amp;INT(-$N99/30))+(-$N99/30-INT(-$N99/30))*SUMIFS(77:77,$1:$1,INT(-$N99/30)+1),0)+(-$N99/30-INT(-$N99/30))*SUMIFS(77:77,$1:$1,GL$1+INT(-$N99/30)+1)+(INT(-$N99/30)+1--$N99/30)*SUMIFS(77:77,$1:$1,GL$1+INT(-$N99/30))))</f>
        <v>0</v>
      </c>
      <c r="GM99" s="40">
        <f>IF(GM$7="",0,IF(GM$1=MAX($1:$1),$R77-SUM($T99:GL99),IF(GM$1=1,SUMIFS(77:77,$1:$1,"&gt;="&amp;1,$1:$1,"&lt;="&amp;INT(-$N99/30))+(-$N99/30-INT(-$N99/30))*SUMIFS(77:77,$1:$1,INT(-$N99/30)+1),0)+(-$N99/30-INT(-$N99/30))*SUMIFS(77:77,$1:$1,GM$1+INT(-$N99/30)+1)+(INT(-$N99/30)+1--$N99/30)*SUMIFS(77:77,$1:$1,GM$1+INT(-$N99/30))))</f>
        <v>0</v>
      </c>
      <c r="GN99" s="40">
        <f>IF(GN$7="",0,IF(GN$1=MAX($1:$1),$R77-SUM($T99:GM99),IF(GN$1=1,SUMIFS(77:77,$1:$1,"&gt;="&amp;1,$1:$1,"&lt;="&amp;INT(-$N99/30))+(-$N99/30-INT(-$N99/30))*SUMIFS(77:77,$1:$1,INT(-$N99/30)+1),0)+(-$N99/30-INT(-$N99/30))*SUMIFS(77:77,$1:$1,GN$1+INT(-$N99/30)+1)+(INT(-$N99/30)+1--$N99/30)*SUMIFS(77:77,$1:$1,GN$1+INT(-$N99/30))))</f>
        <v>0</v>
      </c>
      <c r="GO99" s="40">
        <f>IF(GO$7="",0,IF(GO$1=MAX($1:$1),$R77-SUM($T99:GN99),IF(GO$1=1,SUMIFS(77:77,$1:$1,"&gt;="&amp;1,$1:$1,"&lt;="&amp;INT(-$N99/30))+(-$N99/30-INT(-$N99/30))*SUMIFS(77:77,$1:$1,INT(-$N99/30)+1),0)+(-$N99/30-INT(-$N99/30))*SUMIFS(77:77,$1:$1,GO$1+INT(-$N99/30)+1)+(INT(-$N99/30)+1--$N99/30)*SUMIFS(77:77,$1:$1,GO$1+INT(-$N99/30))))</f>
        <v>0</v>
      </c>
      <c r="GP99" s="40">
        <f>IF(GP$7="",0,IF(GP$1=MAX($1:$1),$R77-SUM($T99:GO99),IF(GP$1=1,SUMIFS(77:77,$1:$1,"&gt;="&amp;1,$1:$1,"&lt;="&amp;INT(-$N99/30))+(-$N99/30-INT(-$N99/30))*SUMIFS(77:77,$1:$1,INT(-$N99/30)+1),0)+(-$N99/30-INT(-$N99/30))*SUMIFS(77:77,$1:$1,GP$1+INT(-$N99/30)+1)+(INT(-$N99/30)+1--$N99/30)*SUMIFS(77:77,$1:$1,GP$1+INT(-$N99/30))))</f>
        <v>0</v>
      </c>
      <c r="GQ99" s="40">
        <f>IF(GQ$7="",0,IF(GQ$1=MAX($1:$1),$R77-SUM($T99:GP99),IF(GQ$1=1,SUMIFS(77:77,$1:$1,"&gt;="&amp;1,$1:$1,"&lt;="&amp;INT(-$N99/30))+(-$N99/30-INT(-$N99/30))*SUMIFS(77:77,$1:$1,INT(-$N99/30)+1),0)+(-$N99/30-INT(-$N99/30))*SUMIFS(77:77,$1:$1,GQ$1+INT(-$N99/30)+1)+(INT(-$N99/30)+1--$N99/30)*SUMIFS(77:77,$1:$1,GQ$1+INT(-$N99/30))))</f>
        <v>0</v>
      </c>
      <c r="GR99" s="40">
        <f>IF(GR$7="",0,IF(GR$1=MAX($1:$1),$R77-SUM($T99:GQ99),IF(GR$1=1,SUMIFS(77:77,$1:$1,"&gt;="&amp;1,$1:$1,"&lt;="&amp;INT(-$N99/30))+(-$N99/30-INT(-$N99/30))*SUMIFS(77:77,$1:$1,INT(-$N99/30)+1),0)+(-$N99/30-INT(-$N99/30))*SUMIFS(77:77,$1:$1,GR$1+INT(-$N99/30)+1)+(INT(-$N99/30)+1--$N99/30)*SUMIFS(77:77,$1:$1,GR$1+INT(-$N99/30))))</f>
        <v>0</v>
      </c>
      <c r="GS99" s="40">
        <f>IF(GS$7="",0,IF(GS$1=MAX($1:$1),$R77-SUM($T99:GR99),IF(GS$1=1,SUMIFS(77:77,$1:$1,"&gt;="&amp;1,$1:$1,"&lt;="&amp;INT(-$N99/30))+(-$N99/30-INT(-$N99/30))*SUMIFS(77:77,$1:$1,INT(-$N99/30)+1),0)+(-$N99/30-INT(-$N99/30))*SUMIFS(77:77,$1:$1,GS$1+INT(-$N99/30)+1)+(INT(-$N99/30)+1--$N99/30)*SUMIFS(77:77,$1:$1,GS$1+INT(-$N99/30))))</f>
        <v>0</v>
      </c>
      <c r="GT99" s="40">
        <f>IF(GT$7="",0,IF(GT$1=MAX($1:$1),$R77-SUM($T99:GS99),IF(GT$1=1,SUMIFS(77:77,$1:$1,"&gt;="&amp;1,$1:$1,"&lt;="&amp;INT(-$N99/30))+(-$N99/30-INT(-$N99/30))*SUMIFS(77:77,$1:$1,INT(-$N99/30)+1),0)+(-$N99/30-INT(-$N99/30))*SUMIFS(77:77,$1:$1,GT$1+INT(-$N99/30)+1)+(INT(-$N99/30)+1--$N99/30)*SUMIFS(77:77,$1:$1,GT$1+INT(-$N99/30))))</f>
        <v>0</v>
      </c>
      <c r="GU99" s="40">
        <f>IF(GU$7="",0,IF(GU$1=MAX($1:$1),$R77-SUM($T99:GT99),IF(GU$1=1,SUMIFS(77:77,$1:$1,"&gt;="&amp;1,$1:$1,"&lt;="&amp;INT(-$N99/30))+(-$N99/30-INT(-$N99/30))*SUMIFS(77:77,$1:$1,INT(-$N99/30)+1),0)+(-$N99/30-INT(-$N99/30))*SUMIFS(77:77,$1:$1,GU$1+INT(-$N99/30)+1)+(INT(-$N99/30)+1--$N99/30)*SUMIFS(77:77,$1:$1,GU$1+INT(-$N99/30))))</f>
        <v>0</v>
      </c>
      <c r="GV99" s="40">
        <f>IF(GV$7="",0,IF(GV$1=MAX($1:$1),$R77-SUM($T99:GU99),IF(GV$1=1,SUMIFS(77:77,$1:$1,"&gt;="&amp;1,$1:$1,"&lt;="&amp;INT(-$N99/30))+(-$N99/30-INT(-$N99/30))*SUMIFS(77:77,$1:$1,INT(-$N99/30)+1),0)+(-$N99/30-INT(-$N99/30))*SUMIFS(77:77,$1:$1,GV$1+INT(-$N99/30)+1)+(INT(-$N99/30)+1--$N99/30)*SUMIFS(77:77,$1:$1,GV$1+INT(-$N99/30))))</f>
        <v>0</v>
      </c>
      <c r="GW99" s="40">
        <f>IF(GW$7="",0,IF(GW$1=MAX($1:$1),$R77-SUM($T99:GV99),IF(GW$1=1,SUMIFS(77:77,$1:$1,"&gt;="&amp;1,$1:$1,"&lt;="&amp;INT(-$N99/30))+(-$N99/30-INT(-$N99/30))*SUMIFS(77:77,$1:$1,INT(-$N99/30)+1),0)+(-$N99/30-INT(-$N99/30))*SUMIFS(77:77,$1:$1,GW$1+INT(-$N99/30)+1)+(INT(-$N99/30)+1--$N99/30)*SUMIFS(77:77,$1:$1,GW$1+INT(-$N99/30))))</f>
        <v>0</v>
      </c>
      <c r="GX99" s="40">
        <f>IF(GX$7="",0,IF(GX$1=MAX($1:$1),$R77-SUM($T99:GW99),IF(GX$1=1,SUMIFS(77:77,$1:$1,"&gt;="&amp;1,$1:$1,"&lt;="&amp;INT(-$N99/30))+(-$N99/30-INT(-$N99/30))*SUMIFS(77:77,$1:$1,INT(-$N99/30)+1),0)+(-$N99/30-INT(-$N99/30))*SUMIFS(77:77,$1:$1,GX$1+INT(-$N99/30)+1)+(INT(-$N99/30)+1--$N99/30)*SUMIFS(77:77,$1:$1,GX$1+INT(-$N99/30))))</f>
        <v>0</v>
      </c>
      <c r="GY99" s="40">
        <f>IF(GY$7="",0,IF(GY$1=MAX($1:$1),$R77-SUM($T99:GX99),IF(GY$1=1,SUMIFS(77:77,$1:$1,"&gt;="&amp;1,$1:$1,"&lt;="&amp;INT(-$N99/30))+(-$N99/30-INT(-$N99/30))*SUMIFS(77:77,$1:$1,INT(-$N99/30)+1),0)+(-$N99/30-INT(-$N99/30))*SUMIFS(77:77,$1:$1,GY$1+INT(-$N99/30)+1)+(INT(-$N99/30)+1--$N99/30)*SUMIFS(77:77,$1:$1,GY$1+INT(-$N99/30))))</f>
        <v>0</v>
      </c>
      <c r="GZ99" s="40">
        <f>IF(GZ$7="",0,IF(GZ$1=MAX($1:$1),$R77-SUM($T99:GY99),IF(GZ$1=1,SUMIFS(77:77,$1:$1,"&gt;="&amp;1,$1:$1,"&lt;="&amp;INT(-$N99/30))+(-$N99/30-INT(-$N99/30))*SUMIFS(77:77,$1:$1,INT(-$N99/30)+1),0)+(-$N99/30-INT(-$N99/30))*SUMIFS(77:77,$1:$1,GZ$1+INT(-$N99/30)+1)+(INT(-$N99/30)+1--$N99/30)*SUMIFS(77:77,$1:$1,GZ$1+INT(-$N99/30))))</f>
        <v>0</v>
      </c>
      <c r="HA99" s="40">
        <f>IF(HA$7="",0,IF(HA$1=MAX($1:$1),$R77-SUM($T99:GZ99),IF(HA$1=1,SUMIFS(77:77,$1:$1,"&gt;="&amp;1,$1:$1,"&lt;="&amp;INT(-$N99/30))+(-$N99/30-INT(-$N99/30))*SUMIFS(77:77,$1:$1,INT(-$N99/30)+1),0)+(-$N99/30-INT(-$N99/30))*SUMIFS(77:77,$1:$1,HA$1+INT(-$N99/30)+1)+(INT(-$N99/30)+1--$N99/30)*SUMIFS(77:77,$1:$1,HA$1+INT(-$N99/30))))</f>
        <v>0</v>
      </c>
      <c r="HB99" s="40">
        <f>IF(HB$7="",0,IF(HB$1=MAX($1:$1),$R77-SUM($T99:HA99),IF(HB$1=1,SUMIFS(77:77,$1:$1,"&gt;="&amp;1,$1:$1,"&lt;="&amp;INT(-$N99/30))+(-$N99/30-INT(-$N99/30))*SUMIFS(77:77,$1:$1,INT(-$N99/30)+1),0)+(-$N99/30-INT(-$N99/30))*SUMIFS(77:77,$1:$1,HB$1+INT(-$N99/30)+1)+(INT(-$N99/30)+1--$N99/30)*SUMIFS(77:77,$1:$1,HB$1+INT(-$N99/30))))</f>
        <v>0</v>
      </c>
      <c r="HC99" s="40">
        <f>IF(HC$7="",0,IF(HC$1=MAX($1:$1),$R77-SUM($T99:HB99),IF(HC$1=1,SUMIFS(77:77,$1:$1,"&gt;="&amp;1,$1:$1,"&lt;="&amp;INT(-$N99/30))+(-$N99/30-INT(-$N99/30))*SUMIFS(77:77,$1:$1,INT(-$N99/30)+1),0)+(-$N99/30-INT(-$N99/30))*SUMIFS(77:77,$1:$1,HC$1+INT(-$N99/30)+1)+(INT(-$N99/30)+1--$N99/30)*SUMIFS(77:77,$1:$1,HC$1+INT(-$N99/30))))</f>
        <v>0</v>
      </c>
      <c r="HD99" s="40">
        <f>IF(HD$7="",0,IF(HD$1=MAX($1:$1),$R77-SUM($T99:HC99),IF(HD$1=1,SUMIFS(77:77,$1:$1,"&gt;="&amp;1,$1:$1,"&lt;="&amp;INT(-$N99/30))+(-$N99/30-INT(-$N99/30))*SUMIFS(77:77,$1:$1,INT(-$N99/30)+1),0)+(-$N99/30-INT(-$N99/30))*SUMIFS(77:77,$1:$1,HD$1+INT(-$N99/30)+1)+(INT(-$N99/30)+1--$N99/30)*SUMIFS(77:77,$1:$1,HD$1+INT(-$N99/30))))</f>
        <v>0</v>
      </c>
      <c r="HE99" s="40">
        <f>IF(HE$7="",0,IF(HE$1=MAX($1:$1),$R77-SUM($T99:HD99),IF(HE$1=1,SUMIFS(77:77,$1:$1,"&gt;="&amp;1,$1:$1,"&lt;="&amp;INT(-$N99/30))+(-$N99/30-INT(-$N99/30))*SUMIFS(77:77,$1:$1,INT(-$N99/30)+1),0)+(-$N99/30-INT(-$N99/30))*SUMIFS(77:77,$1:$1,HE$1+INT(-$N99/30)+1)+(INT(-$N99/30)+1--$N99/30)*SUMIFS(77:77,$1:$1,HE$1+INT(-$N99/30))))</f>
        <v>0</v>
      </c>
      <c r="HF99" s="40">
        <f>IF(HF$7="",0,IF(HF$1=MAX($1:$1),$R77-SUM($T99:HE99),IF(HF$1=1,SUMIFS(77:77,$1:$1,"&gt;="&amp;1,$1:$1,"&lt;="&amp;INT(-$N99/30))+(-$N99/30-INT(-$N99/30))*SUMIFS(77:77,$1:$1,INT(-$N99/30)+1),0)+(-$N99/30-INT(-$N99/30))*SUMIFS(77:77,$1:$1,HF$1+INT(-$N99/30)+1)+(INT(-$N99/30)+1--$N99/30)*SUMIFS(77:77,$1:$1,HF$1+INT(-$N99/30))))</f>
        <v>0</v>
      </c>
      <c r="HG99" s="40">
        <f>IF(HG$7="",0,IF(HG$1=MAX($1:$1),$R77-SUM($T99:HF99),IF(HG$1=1,SUMIFS(77:77,$1:$1,"&gt;="&amp;1,$1:$1,"&lt;="&amp;INT(-$N99/30))+(-$N99/30-INT(-$N99/30))*SUMIFS(77:77,$1:$1,INT(-$N99/30)+1),0)+(-$N99/30-INT(-$N99/30))*SUMIFS(77:77,$1:$1,HG$1+INT(-$N99/30)+1)+(INT(-$N99/30)+1--$N99/30)*SUMIFS(77:77,$1:$1,HG$1+INT(-$N99/30))))</f>
        <v>0</v>
      </c>
      <c r="HH99" s="40">
        <f>IF(HH$7="",0,IF(HH$1=MAX($1:$1),$R77-SUM($T99:HG99),IF(HH$1=1,SUMIFS(77:77,$1:$1,"&gt;="&amp;1,$1:$1,"&lt;="&amp;INT(-$N99/30))+(-$N99/30-INT(-$N99/30))*SUMIFS(77:77,$1:$1,INT(-$N99/30)+1),0)+(-$N99/30-INT(-$N99/30))*SUMIFS(77:77,$1:$1,HH$1+INT(-$N99/30)+1)+(INT(-$N99/30)+1--$N99/30)*SUMIFS(77:77,$1:$1,HH$1+INT(-$N99/30))))</f>
        <v>0</v>
      </c>
      <c r="HI99" s="40">
        <f>IF(HI$7="",0,IF(HI$1=MAX($1:$1),$R77-SUM($T99:HH99),IF(HI$1=1,SUMIFS(77:77,$1:$1,"&gt;="&amp;1,$1:$1,"&lt;="&amp;INT(-$N99/30))+(-$N99/30-INT(-$N99/30))*SUMIFS(77:77,$1:$1,INT(-$N99/30)+1),0)+(-$N99/30-INT(-$N99/30))*SUMIFS(77:77,$1:$1,HI$1+INT(-$N99/30)+1)+(INT(-$N99/30)+1--$N99/30)*SUMIFS(77:77,$1:$1,HI$1+INT(-$N99/30))))</f>
        <v>0</v>
      </c>
      <c r="HJ99" s="40">
        <f>IF(HJ$7="",0,IF(HJ$1=MAX($1:$1),$R77-SUM($T99:HI99),IF(HJ$1=1,SUMIFS(77:77,$1:$1,"&gt;="&amp;1,$1:$1,"&lt;="&amp;INT(-$N99/30))+(-$N99/30-INT(-$N99/30))*SUMIFS(77:77,$1:$1,INT(-$N99/30)+1),0)+(-$N99/30-INT(-$N99/30))*SUMIFS(77:77,$1:$1,HJ$1+INT(-$N99/30)+1)+(INT(-$N99/30)+1--$N99/30)*SUMIFS(77:77,$1:$1,HJ$1+INT(-$N99/30))))</f>
        <v>0</v>
      </c>
      <c r="HK99" s="40">
        <f>IF(HK$7="",0,IF(HK$1=MAX($1:$1),$R77-SUM($T99:HJ99),IF(HK$1=1,SUMIFS(77:77,$1:$1,"&gt;="&amp;1,$1:$1,"&lt;="&amp;INT(-$N99/30))+(-$N99/30-INT(-$N99/30))*SUMIFS(77:77,$1:$1,INT(-$N99/30)+1),0)+(-$N99/30-INT(-$N99/30))*SUMIFS(77:77,$1:$1,HK$1+INT(-$N99/30)+1)+(INT(-$N99/30)+1--$N99/30)*SUMIFS(77:77,$1:$1,HK$1+INT(-$N99/30))))</f>
        <v>0</v>
      </c>
      <c r="HL99" s="40">
        <f>IF(HL$7="",0,IF(HL$1=MAX($1:$1),$R77-SUM($T99:HK99),IF(HL$1=1,SUMIFS(77:77,$1:$1,"&gt;="&amp;1,$1:$1,"&lt;="&amp;INT(-$N99/30))+(-$N99/30-INT(-$N99/30))*SUMIFS(77:77,$1:$1,INT(-$N99/30)+1),0)+(-$N99/30-INT(-$N99/30))*SUMIFS(77:77,$1:$1,HL$1+INT(-$N99/30)+1)+(INT(-$N99/30)+1--$N99/30)*SUMIFS(77:77,$1:$1,HL$1+INT(-$N99/30))))</f>
        <v>0</v>
      </c>
      <c r="HM99" s="40">
        <f>IF(HM$7="",0,IF(HM$1=MAX($1:$1),$R77-SUM($T99:HL99),IF(HM$1=1,SUMIFS(77:77,$1:$1,"&gt;="&amp;1,$1:$1,"&lt;="&amp;INT(-$N99/30))+(-$N99/30-INT(-$N99/30))*SUMIFS(77:77,$1:$1,INT(-$N99/30)+1),0)+(-$N99/30-INT(-$N99/30))*SUMIFS(77:77,$1:$1,HM$1+INT(-$N99/30)+1)+(INT(-$N99/30)+1--$N99/30)*SUMIFS(77:77,$1:$1,HM$1+INT(-$N99/30))))</f>
        <v>0</v>
      </c>
      <c r="HN99" s="40">
        <f>IF(HN$7="",0,IF(HN$1=MAX($1:$1),$R77-SUM($T99:HM99),IF(HN$1=1,SUMIFS(77:77,$1:$1,"&gt;="&amp;1,$1:$1,"&lt;="&amp;INT(-$N99/30))+(-$N99/30-INT(-$N99/30))*SUMIFS(77:77,$1:$1,INT(-$N99/30)+1),0)+(-$N99/30-INT(-$N99/30))*SUMIFS(77:77,$1:$1,HN$1+INT(-$N99/30)+1)+(INT(-$N99/30)+1--$N99/30)*SUMIFS(77:77,$1:$1,HN$1+INT(-$N99/30))))</f>
        <v>0</v>
      </c>
      <c r="HO99" s="40">
        <f>IF(HO$7="",0,IF(HO$1=MAX($1:$1),$R77-SUM($T99:HN99),IF(HO$1=1,SUMIFS(77:77,$1:$1,"&gt;="&amp;1,$1:$1,"&lt;="&amp;INT(-$N99/30))+(-$N99/30-INT(-$N99/30))*SUMIFS(77:77,$1:$1,INT(-$N99/30)+1),0)+(-$N99/30-INT(-$N99/30))*SUMIFS(77:77,$1:$1,HO$1+INT(-$N99/30)+1)+(INT(-$N99/30)+1--$N99/30)*SUMIFS(77:77,$1:$1,HO$1+INT(-$N99/30))))</f>
        <v>0</v>
      </c>
      <c r="HP99" s="40">
        <f>IF(HP$7="",0,IF(HP$1=MAX($1:$1),$R77-SUM($T99:HO99),IF(HP$1=1,SUMIFS(77:77,$1:$1,"&gt;="&amp;1,$1:$1,"&lt;="&amp;INT(-$N99/30))+(-$N99/30-INT(-$N99/30))*SUMIFS(77:77,$1:$1,INT(-$N99/30)+1),0)+(-$N99/30-INT(-$N99/30))*SUMIFS(77:77,$1:$1,HP$1+INT(-$N99/30)+1)+(INT(-$N99/30)+1--$N99/30)*SUMIFS(77:77,$1:$1,HP$1+INT(-$N99/30))))</f>
        <v>0</v>
      </c>
      <c r="HQ99" s="40">
        <f>IF(HQ$7="",0,IF(HQ$1=MAX($1:$1),$R77-SUM($T99:HP99),IF(HQ$1=1,SUMIFS(77:77,$1:$1,"&gt;="&amp;1,$1:$1,"&lt;="&amp;INT(-$N99/30))+(-$N99/30-INT(-$N99/30))*SUMIFS(77:77,$1:$1,INT(-$N99/30)+1),0)+(-$N99/30-INT(-$N99/30))*SUMIFS(77:77,$1:$1,HQ$1+INT(-$N99/30)+1)+(INT(-$N99/30)+1--$N99/30)*SUMIFS(77:77,$1:$1,HQ$1+INT(-$N99/30))))</f>
        <v>0</v>
      </c>
      <c r="HR99" s="40">
        <f>IF(HR$7="",0,IF(HR$1=MAX($1:$1),$R77-SUM($T99:HQ99),IF(HR$1=1,SUMIFS(77:77,$1:$1,"&gt;="&amp;1,$1:$1,"&lt;="&amp;INT(-$N99/30))+(-$N99/30-INT(-$N99/30))*SUMIFS(77:77,$1:$1,INT(-$N99/30)+1),0)+(-$N99/30-INT(-$N99/30))*SUMIFS(77:77,$1:$1,HR$1+INT(-$N99/30)+1)+(INT(-$N99/30)+1--$N99/30)*SUMIFS(77:77,$1:$1,HR$1+INT(-$N99/30))))</f>
        <v>0</v>
      </c>
      <c r="HS99" s="40">
        <f>IF(HS$7="",0,IF(HS$1=MAX($1:$1),$R77-SUM($T99:HR99),IF(HS$1=1,SUMIFS(77:77,$1:$1,"&gt;="&amp;1,$1:$1,"&lt;="&amp;INT(-$N99/30))+(-$N99/30-INT(-$N99/30))*SUMIFS(77:77,$1:$1,INT(-$N99/30)+1),0)+(-$N99/30-INT(-$N99/30))*SUMIFS(77:77,$1:$1,HS$1+INT(-$N99/30)+1)+(INT(-$N99/30)+1--$N99/30)*SUMIFS(77:77,$1:$1,HS$1+INT(-$N99/30))))</f>
        <v>0</v>
      </c>
      <c r="HT99" s="40">
        <f>IF(HT$7="",0,IF(HT$1=MAX($1:$1),$R77-SUM($T99:HS99),IF(HT$1=1,SUMIFS(77:77,$1:$1,"&gt;="&amp;1,$1:$1,"&lt;="&amp;INT(-$N99/30))+(-$N99/30-INT(-$N99/30))*SUMIFS(77:77,$1:$1,INT(-$N99/30)+1),0)+(-$N99/30-INT(-$N99/30))*SUMIFS(77:77,$1:$1,HT$1+INT(-$N99/30)+1)+(INT(-$N99/30)+1--$N99/30)*SUMIFS(77:77,$1:$1,HT$1+INT(-$N99/30))))</f>
        <v>0</v>
      </c>
      <c r="HU99" s="40">
        <f>IF(HU$7="",0,IF(HU$1=MAX($1:$1),$R77-SUM($T99:HT99),IF(HU$1=1,SUMIFS(77:77,$1:$1,"&gt;="&amp;1,$1:$1,"&lt;="&amp;INT(-$N99/30))+(-$N99/30-INT(-$N99/30))*SUMIFS(77:77,$1:$1,INT(-$N99/30)+1),0)+(-$N99/30-INT(-$N99/30))*SUMIFS(77:77,$1:$1,HU$1+INT(-$N99/30)+1)+(INT(-$N99/30)+1--$N99/30)*SUMIFS(77:77,$1:$1,HU$1+INT(-$N99/30))))</f>
        <v>0</v>
      </c>
      <c r="HV99" s="40">
        <f>IF(HV$7="",0,IF(HV$1=MAX($1:$1),$R77-SUM($T99:HU99),IF(HV$1=1,SUMIFS(77:77,$1:$1,"&gt;="&amp;1,$1:$1,"&lt;="&amp;INT(-$N99/30))+(-$N99/30-INT(-$N99/30))*SUMIFS(77:77,$1:$1,INT(-$N99/30)+1),0)+(-$N99/30-INT(-$N99/30))*SUMIFS(77:77,$1:$1,HV$1+INT(-$N99/30)+1)+(INT(-$N99/30)+1--$N99/30)*SUMIFS(77:77,$1:$1,HV$1+INT(-$N99/30))))</f>
        <v>0</v>
      </c>
      <c r="HW99" s="40">
        <f>IF(HW$7="",0,IF(HW$1=MAX($1:$1),$R77-SUM($T99:HV99),IF(HW$1=1,SUMIFS(77:77,$1:$1,"&gt;="&amp;1,$1:$1,"&lt;="&amp;INT(-$N99/30))+(-$N99/30-INT(-$N99/30))*SUMIFS(77:77,$1:$1,INT(-$N99/30)+1),0)+(-$N99/30-INT(-$N99/30))*SUMIFS(77:77,$1:$1,HW$1+INT(-$N99/30)+1)+(INT(-$N99/30)+1--$N99/30)*SUMIFS(77:77,$1:$1,HW$1+INT(-$N99/30))))</f>
        <v>0</v>
      </c>
      <c r="HX99" s="40">
        <f>IF(HX$7="",0,IF(HX$1=MAX($1:$1),$R77-SUM($T99:HW99),IF(HX$1=1,SUMIFS(77:77,$1:$1,"&gt;="&amp;1,$1:$1,"&lt;="&amp;INT(-$N99/30))+(-$N99/30-INT(-$N99/30))*SUMIFS(77:77,$1:$1,INT(-$N99/30)+1),0)+(-$N99/30-INT(-$N99/30))*SUMIFS(77:77,$1:$1,HX$1+INT(-$N99/30)+1)+(INT(-$N99/30)+1--$N99/30)*SUMIFS(77:77,$1:$1,HX$1+INT(-$N99/30))))</f>
        <v>0</v>
      </c>
      <c r="HY99" s="40">
        <f>IF(HY$7="",0,IF(HY$1=MAX($1:$1),$R77-SUM($T99:HX99),IF(HY$1=1,SUMIFS(77:77,$1:$1,"&gt;="&amp;1,$1:$1,"&lt;="&amp;INT(-$N99/30))+(-$N99/30-INT(-$N99/30))*SUMIFS(77:77,$1:$1,INT(-$N99/30)+1),0)+(-$N99/30-INT(-$N99/30))*SUMIFS(77:77,$1:$1,HY$1+INT(-$N99/30)+1)+(INT(-$N99/30)+1--$N99/30)*SUMIFS(77:77,$1:$1,HY$1+INT(-$N99/30))))</f>
        <v>0</v>
      </c>
      <c r="HZ99" s="40">
        <f>IF(HZ$7="",0,IF(HZ$1=MAX($1:$1),$R77-SUM($T99:HY99),IF(HZ$1=1,SUMIFS(77:77,$1:$1,"&gt;="&amp;1,$1:$1,"&lt;="&amp;INT(-$N99/30))+(-$N99/30-INT(-$N99/30))*SUMIFS(77:77,$1:$1,INT(-$N99/30)+1),0)+(-$N99/30-INT(-$N99/30))*SUMIFS(77:77,$1:$1,HZ$1+INT(-$N99/30)+1)+(INT(-$N99/30)+1--$N99/30)*SUMIFS(77:77,$1:$1,HZ$1+INT(-$N99/30))))</f>
        <v>0</v>
      </c>
      <c r="IA99" s="40">
        <f>IF(IA$7="",0,IF(IA$1=MAX($1:$1),$R77-SUM($T99:HZ99),IF(IA$1=1,SUMIFS(77:77,$1:$1,"&gt;="&amp;1,$1:$1,"&lt;="&amp;INT(-$N99/30))+(-$N99/30-INT(-$N99/30))*SUMIFS(77:77,$1:$1,INT(-$N99/30)+1),0)+(-$N99/30-INT(-$N99/30))*SUMIFS(77:77,$1:$1,IA$1+INT(-$N99/30)+1)+(INT(-$N99/30)+1--$N99/30)*SUMIFS(77:77,$1:$1,IA$1+INT(-$N99/30))))</f>
        <v>0</v>
      </c>
      <c r="IB99" s="40">
        <f>IF(IB$7="",0,IF(IB$1=MAX($1:$1),$R77-SUM($T99:IA99),IF(IB$1=1,SUMIFS(77:77,$1:$1,"&gt;="&amp;1,$1:$1,"&lt;="&amp;INT(-$N99/30))+(-$N99/30-INT(-$N99/30))*SUMIFS(77:77,$1:$1,INT(-$N99/30)+1),0)+(-$N99/30-INT(-$N99/30))*SUMIFS(77:77,$1:$1,IB$1+INT(-$N99/30)+1)+(INT(-$N99/30)+1--$N99/30)*SUMIFS(77:77,$1:$1,IB$1+INT(-$N99/30))))</f>
        <v>0</v>
      </c>
      <c r="IC99" s="40">
        <f>IF(IC$7="",0,IF(IC$1=MAX($1:$1),$R77-SUM($T99:IB99),IF(IC$1=1,SUMIFS(77:77,$1:$1,"&gt;="&amp;1,$1:$1,"&lt;="&amp;INT(-$N99/30))+(-$N99/30-INT(-$N99/30))*SUMIFS(77:77,$1:$1,INT(-$N99/30)+1),0)+(-$N99/30-INT(-$N99/30))*SUMIFS(77:77,$1:$1,IC$1+INT(-$N99/30)+1)+(INT(-$N99/30)+1--$N99/30)*SUMIFS(77:77,$1:$1,IC$1+INT(-$N99/30))))</f>
        <v>0</v>
      </c>
      <c r="ID99" s="40">
        <f>IF(ID$7="",0,IF(ID$1=MAX($1:$1),$R77-SUM($T99:IC99),IF(ID$1=1,SUMIFS(77:77,$1:$1,"&gt;="&amp;1,$1:$1,"&lt;="&amp;INT(-$N99/30))+(-$N99/30-INT(-$N99/30))*SUMIFS(77:77,$1:$1,INT(-$N99/30)+1),0)+(-$N99/30-INT(-$N99/30))*SUMIFS(77:77,$1:$1,ID$1+INT(-$N99/30)+1)+(INT(-$N99/30)+1--$N99/30)*SUMIFS(77:77,$1:$1,ID$1+INT(-$N99/30))))</f>
        <v>0</v>
      </c>
      <c r="IE99" s="40">
        <f>IF(IE$7="",0,IF(IE$1=MAX($1:$1),$R77-SUM($T99:ID99),IF(IE$1=1,SUMIFS(77:77,$1:$1,"&gt;="&amp;1,$1:$1,"&lt;="&amp;INT(-$N99/30))+(-$N99/30-INT(-$N99/30))*SUMIFS(77:77,$1:$1,INT(-$N99/30)+1),0)+(-$N99/30-INT(-$N99/30))*SUMIFS(77:77,$1:$1,IE$1+INT(-$N99/30)+1)+(INT(-$N99/30)+1--$N99/30)*SUMIFS(77:77,$1:$1,IE$1+INT(-$N99/30))))</f>
        <v>0</v>
      </c>
      <c r="IF99" s="40">
        <f>IF(IF$7="",0,IF(IF$1=MAX($1:$1),$R77-SUM($T99:IE99),IF(IF$1=1,SUMIFS(77:77,$1:$1,"&gt;="&amp;1,$1:$1,"&lt;="&amp;INT(-$N99/30))+(-$N99/30-INT(-$N99/30))*SUMIFS(77:77,$1:$1,INT(-$N99/30)+1),0)+(-$N99/30-INT(-$N99/30))*SUMIFS(77:77,$1:$1,IF$1+INT(-$N99/30)+1)+(INT(-$N99/30)+1--$N99/30)*SUMIFS(77:77,$1:$1,IF$1+INT(-$N99/30))))</f>
        <v>0</v>
      </c>
      <c r="IG99" s="40">
        <f>IF(IG$7="",0,IF(IG$1=MAX($1:$1),$R77-SUM($T99:IF99),IF(IG$1=1,SUMIFS(77:77,$1:$1,"&gt;="&amp;1,$1:$1,"&lt;="&amp;INT(-$N99/30))+(-$N99/30-INT(-$N99/30))*SUMIFS(77:77,$1:$1,INT(-$N99/30)+1),0)+(-$N99/30-INT(-$N99/30))*SUMIFS(77:77,$1:$1,IG$1+INT(-$N99/30)+1)+(INT(-$N99/30)+1--$N99/30)*SUMIFS(77:77,$1:$1,IG$1+INT(-$N99/30))))</f>
        <v>0</v>
      </c>
      <c r="IH99" s="40">
        <f>IF(IH$7="",0,IF(IH$1=MAX($1:$1),$R77-SUM($T99:IG99),IF(IH$1=1,SUMIFS(77:77,$1:$1,"&gt;="&amp;1,$1:$1,"&lt;="&amp;INT(-$N99/30))+(-$N99/30-INT(-$N99/30))*SUMIFS(77:77,$1:$1,INT(-$N99/30)+1),0)+(-$N99/30-INT(-$N99/30))*SUMIFS(77:77,$1:$1,IH$1+INT(-$N99/30)+1)+(INT(-$N99/30)+1--$N99/30)*SUMIFS(77:77,$1:$1,IH$1+INT(-$N99/30))))</f>
        <v>0</v>
      </c>
      <c r="II99" s="40">
        <f>IF(II$7="",0,IF(II$1=MAX($1:$1),$R77-SUM($T99:IH99),IF(II$1=1,SUMIFS(77:77,$1:$1,"&gt;="&amp;1,$1:$1,"&lt;="&amp;INT(-$N99/30))+(-$N99/30-INT(-$N99/30))*SUMIFS(77:77,$1:$1,INT(-$N99/30)+1),0)+(-$N99/30-INT(-$N99/30))*SUMIFS(77:77,$1:$1,II$1+INT(-$N99/30)+1)+(INT(-$N99/30)+1--$N99/30)*SUMIFS(77:77,$1:$1,II$1+INT(-$N99/30))))</f>
        <v>0</v>
      </c>
      <c r="IJ99" s="40">
        <f>IF(IJ$7="",0,IF(IJ$1=MAX($1:$1),$R77-SUM($T99:II99),IF(IJ$1=1,SUMIFS(77:77,$1:$1,"&gt;="&amp;1,$1:$1,"&lt;="&amp;INT(-$N99/30))+(-$N99/30-INT(-$N99/30))*SUMIFS(77:77,$1:$1,INT(-$N99/30)+1),0)+(-$N99/30-INT(-$N99/30))*SUMIFS(77:77,$1:$1,IJ$1+INT(-$N99/30)+1)+(INT(-$N99/30)+1--$N99/30)*SUMIFS(77:77,$1:$1,IJ$1+INT(-$N99/30))))</f>
        <v>0</v>
      </c>
      <c r="IK99" s="40">
        <f>IF(IK$7="",0,IF(IK$1=MAX($1:$1),$R77-SUM($T99:IJ99),IF(IK$1=1,SUMIFS(77:77,$1:$1,"&gt;="&amp;1,$1:$1,"&lt;="&amp;INT(-$N99/30))+(-$N99/30-INT(-$N99/30))*SUMIFS(77:77,$1:$1,INT(-$N99/30)+1),0)+(-$N99/30-INT(-$N99/30))*SUMIFS(77:77,$1:$1,IK$1+INT(-$N99/30)+1)+(INT(-$N99/30)+1--$N99/30)*SUMIFS(77:77,$1:$1,IK$1+INT(-$N99/30))))</f>
        <v>0</v>
      </c>
      <c r="IL99" s="40">
        <f>IF(IL$7="",0,IF(IL$1=MAX($1:$1),$R77-SUM($T99:IK99),IF(IL$1=1,SUMIFS(77:77,$1:$1,"&gt;="&amp;1,$1:$1,"&lt;="&amp;INT(-$N99/30))+(-$N99/30-INT(-$N99/30))*SUMIFS(77:77,$1:$1,INT(-$N99/30)+1),0)+(-$N99/30-INT(-$N99/30))*SUMIFS(77:77,$1:$1,IL$1+INT(-$N99/30)+1)+(INT(-$N99/30)+1--$N99/30)*SUMIFS(77:77,$1:$1,IL$1+INT(-$N99/30))))</f>
        <v>0</v>
      </c>
      <c r="IM99" s="40">
        <f>IF(IM$7="",0,IF(IM$1=MAX($1:$1),$R77-SUM($T99:IL99),IF(IM$1=1,SUMIFS(77:77,$1:$1,"&gt;="&amp;1,$1:$1,"&lt;="&amp;INT(-$N99/30))+(-$N99/30-INT(-$N99/30))*SUMIFS(77:77,$1:$1,INT(-$N99/30)+1),0)+(-$N99/30-INT(-$N99/30))*SUMIFS(77:77,$1:$1,IM$1+INT(-$N99/30)+1)+(INT(-$N99/30)+1--$N99/30)*SUMIFS(77:77,$1:$1,IM$1+INT(-$N99/30))))</f>
        <v>0</v>
      </c>
      <c r="IN99" s="40">
        <f>IF(IN$7="",0,IF(IN$1=MAX($1:$1),$R77-SUM($T99:IM99),IF(IN$1=1,SUMIFS(77:77,$1:$1,"&gt;="&amp;1,$1:$1,"&lt;="&amp;INT(-$N99/30))+(-$N99/30-INT(-$N99/30))*SUMIFS(77:77,$1:$1,INT(-$N99/30)+1),0)+(-$N99/30-INT(-$N99/30))*SUMIFS(77:77,$1:$1,IN$1+INT(-$N99/30)+1)+(INT(-$N99/30)+1--$N99/30)*SUMIFS(77:77,$1:$1,IN$1+INT(-$N99/30))))</f>
        <v>0</v>
      </c>
      <c r="IO99" s="40">
        <f>IF(IO$7="",0,IF(IO$1=MAX($1:$1),$R77-SUM($T99:IN99),IF(IO$1=1,SUMIFS(77:77,$1:$1,"&gt;="&amp;1,$1:$1,"&lt;="&amp;INT(-$N99/30))+(-$N99/30-INT(-$N99/30))*SUMIFS(77:77,$1:$1,INT(-$N99/30)+1),0)+(-$N99/30-INT(-$N99/30))*SUMIFS(77:77,$1:$1,IO$1+INT(-$N99/30)+1)+(INT(-$N99/30)+1--$N99/30)*SUMIFS(77:77,$1:$1,IO$1+INT(-$N99/30))))</f>
        <v>0</v>
      </c>
      <c r="IP99" s="40">
        <f>IF(IP$7="",0,IF(IP$1=MAX($1:$1),$R77-SUM($T99:IO99),IF(IP$1=1,SUMIFS(77:77,$1:$1,"&gt;="&amp;1,$1:$1,"&lt;="&amp;INT(-$N99/30))+(-$N99/30-INT(-$N99/30))*SUMIFS(77:77,$1:$1,INT(-$N99/30)+1),0)+(-$N99/30-INT(-$N99/30))*SUMIFS(77:77,$1:$1,IP$1+INT(-$N99/30)+1)+(INT(-$N99/30)+1--$N99/30)*SUMIFS(77:77,$1:$1,IP$1+INT(-$N99/30))))</f>
        <v>0</v>
      </c>
      <c r="IQ99" s="40">
        <f>IF(IQ$7="",0,IF(IQ$1=MAX($1:$1),$R77-SUM($T99:IP99),IF(IQ$1=1,SUMIFS(77:77,$1:$1,"&gt;="&amp;1,$1:$1,"&lt;="&amp;INT(-$N99/30))+(-$N99/30-INT(-$N99/30))*SUMIFS(77:77,$1:$1,INT(-$N99/30)+1),0)+(-$N99/30-INT(-$N99/30))*SUMIFS(77:77,$1:$1,IQ$1+INT(-$N99/30)+1)+(INT(-$N99/30)+1--$N99/30)*SUMIFS(77:77,$1:$1,IQ$1+INT(-$N99/30))))</f>
        <v>0</v>
      </c>
      <c r="IR99" s="40">
        <f>IF(IR$7="",0,IF(IR$1=MAX($1:$1),$R77-SUM($T99:IQ99),IF(IR$1=1,SUMIFS(77:77,$1:$1,"&gt;="&amp;1,$1:$1,"&lt;="&amp;INT(-$N99/30))+(-$N99/30-INT(-$N99/30))*SUMIFS(77:77,$1:$1,INT(-$N99/30)+1),0)+(-$N99/30-INT(-$N99/30))*SUMIFS(77:77,$1:$1,IR$1+INT(-$N99/30)+1)+(INT(-$N99/30)+1--$N99/30)*SUMIFS(77:77,$1:$1,IR$1+INT(-$N99/30))))</f>
        <v>0</v>
      </c>
      <c r="IS99" s="40">
        <f>IF(IS$7="",0,IF(IS$1=MAX($1:$1),$R77-SUM($T99:IR99),IF(IS$1=1,SUMIFS(77:77,$1:$1,"&gt;="&amp;1,$1:$1,"&lt;="&amp;INT(-$N99/30))+(-$N99/30-INT(-$N99/30))*SUMIFS(77:77,$1:$1,INT(-$N99/30)+1),0)+(-$N99/30-INT(-$N99/30))*SUMIFS(77:77,$1:$1,IS$1+INT(-$N99/30)+1)+(INT(-$N99/30)+1--$N99/30)*SUMIFS(77:77,$1:$1,IS$1+INT(-$N99/30))))</f>
        <v>0</v>
      </c>
      <c r="IT99" s="40">
        <f>IF(IT$7="",0,IF(IT$1=MAX($1:$1),$R77-SUM($T99:IS99),IF(IT$1=1,SUMIFS(77:77,$1:$1,"&gt;="&amp;1,$1:$1,"&lt;="&amp;INT(-$N99/30))+(-$N99/30-INT(-$N99/30))*SUMIFS(77:77,$1:$1,INT(-$N99/30)+1),0)+(-$N99/30-INT(-$N99/30))*SUMIFS(77:77,$1:$1,IT$1+INT(-$N99/30)+1)+(INT(-$N99/30)+1--$N99/30)*SUMIFS(77:77,$1:$1,IT$1+INT(-$N99/30))))</f>
        <v>0</v>
      </c>
      <c r="IU99" s="40">
        <f>IF(IU$7="",0,IF(IU$1=MAX($1:$1),$R77-SUM($T99:IT99),IF(IU$1=1,SUMIFS(77:77,$1:$1,"&gt;="&amp;1,$1:$1,"&lt;="&amp;INT(-$N99/30))+(-$N99/30-INT(-$N99/30))*SUMIFS(77:77,$1:$1,INT(-$N99/30)+1),0)+(-$N99/30-INT(-$N99/30))*SUMIFS(77:77,$1:$1,IU$1+INT(-$N99/30)+1)+(INT(-$N99/30)+1--$N99/30)*SUMIFS(77:77,$1:$1,IU$1+INT(-$N99/30))))</f>
        <v>0</v>
      </c>
      <c r="IV99" s="40">
        <f>IF(IV$7="",0,IF(IV$1=MAX($1:$1),$R77-SUM($T99:IU99),IF(IV$1=1,SUMIFS(77:77,$1:$1,"&gt;="&amp;1,$1:$1,"&lt;="&amp;INT(-$N99/30))+(-$N99/30-INT(-$N99/30))*SUMIFS(77:77,$1:$1,INT(-$N99/30)+1),0)+(-$N99/30-INT(-$N99/30))*SUMIFS(77:77,$1:$1,IV$1+INT(-$N99/30)+1)+(INT(-$N99/30)+1--$N99/30)*SUMIFS(77:77,$1:$1,IV$1+INT(-$N99/30))))</f>
        <v>0</v>
      </c>
      <c r="IW99" s="40">
        <f>IF(IW$7="",0,IF(IW$1=MAX($1:$1),$R77-SUM($T99:IV99),IF(IW$1=1,SUMIFS(77:77,$1:$1,"&gt;="&amp;1,$1:$1,"&lt;="&amp;INT(-$N99/30))+(-$N99/30-INT(-$N99/30))*SUMIFS(77:77,$1:$1,INT(-$N99/30)+1),0)+(-$N99/30-INT(-$N99/30))*SUMIFS(77:77,$1:$1,IW$1+INT(-$N99/30)+1)+(INT(-$N99/30)+1--$N99/30)*SUMIFS(77:77,$1:$1,IW$1+INT(-$N99/30))))</f>
        <v>0</v>
      </c>
      <c r="IX99" s="40">
        <f>IF(IX$7="",0,IF(IX$1=MAX($1:$1),$R77-SUM($T99:IW99),IF(IX$1=1,SUMIFS(77:77,$1:$1,"&gt;="&amp;1,$1:$1,"&lt;="&amp;INT(-$N99/30))+(-$N99/30-INT(-$N99/30))*SUMIFS(77:77,$1:$1,INT(-$N99/30)+1),0)+(-$N99/30-INT(-$N99/30))*SUMIFS(77:77,$1:$1,IX$1+INT(-$N99/30)+1)+(INT(-$N99/30)+1--$N99/30)*SUMIFS(77:77,$1:$1,IX$1+INT(-$N99/30))))</f>
        <v>0</v>
      </c>
      <c r="IY99" s="40">
        <f>IF(IY$7="",0,IF(IY$1=MAX($1:$1),$R77-SUM($T99:IX99),IF(IY$1=1,SUMIFS(77:77,$1:$1,"&gt;="&amp;1,$1:$1,"&lt;="&amp;INT(-$N99/30))+(-$N99/30-INT(-$N99/30))*SUMIFS(77:77,$1:$1,INT(-$N99/30)+1),0)+(-$N99/30-INT(-$N99/30))*SUMIFS(77:77,$1:$1,IY$1+INT(-$N99/30)+1)+(INT(-$N99/30)+1--$N99/30)*SUMIFS(77:77,$1:$1,IY$1+INT(-$N99/30))))</f>
        <v>0</v>
      </c>
      <c r="IZ99" s="40">
        <f>IF(IZ$7="",0,IF(IZ$1=MAX($1:$1),$R77-SUM($T99:IY99),IF(IZ$1=1,SUMIFS(77:77,$1:$1,"&gt;="&amp;1,$1:$1,"&lt;="&amp;INT(-$N99/30))+(-$N99/30-INT(-$N99/30))*SUMIFS(77:77,$1:$1,INT(-$N99/30)+1),0)+(-$N99/30-INT(-$N99/30))*SUMIFS(77:77,$1:$1,IZ$1+INT(-$N99/30)+1)+(INT(-$N99/30)+1--$N99/30)*SUMIFS(77:77,$1:$1,IZ$1+INT(-$N99/30))))</f>
        <v>0</v>
      </c>
      <c r="JA99" s="40">
        <f>IF(JA$7="",0,IF(JA$1=MAX($1:$1),$R77-SUM($T99:IZ99),IF(JA$1=1,SUMIFS(77:77,$1:$1,"&gt;="&amp;1,$1:$1,"&lt;="&amp;INT(-$N99/30))+(-$N99/30-INT(-$N99/30))*SUMIFS(77:77,$1:$1,INT(-$N99/30)+1),0)+(-$N99/30-INT(-$N99/30))*SUMIFS(77:77,$1:$1,JA$1+INT(-$N99/30)+1)+(INT(-$N99/30)+1--$N99/30)*SUMIFS(77:77,$1:$1,JA$1+INT(-$N99/30))))</f>
        <v>0</v>
      </c>
      <c r="JB99" s="40">
        <f>IF(JB$7="",0,IF(JB$1=MAX($1:$1),$R77-SUM($T99:JA99),IF(JB$1=1,SUMIFS(77:77,$1:$1,"&gt;="&amp;1,$1:$1,"&lt;="&amp;INT(-$N99/30))+(-$N99/30-INT(-$N99/30))*SUMIFS(77:77,$1:$1,INT(-$N99/30)+1),0)+(-$N99/30-INT(-$N99/30))*SUMIFS(77:77,$1:$1,JB$1+INT(-$N99/30)+1)+(INT(-$N99/30)+1--$N99/30)*SUMIFS(77:77,$1:$1,JB$1+INT(-$N99/30))))</f>
        <v>0</v>
      </c>
      <c r="JC99" s="40">
        <f>IF(JC$7="",0,IF(JC$1=MAX($1:$1),$R77-SUM($T99:JB99),IF(JC$1=1,SUMIFS(77:77,$1:$1,"&gt;="&amp;1,$1:$1,"&lt;="&amp;INT(-$N99/30))+(-$N99/30-INT(-$N99/30))*SUMIFS(77:77,$1:$1,INT(-$N99/30)+1),0)+(-$N99/30-INT(-$N99/30))*SUMIFS(77:77,$1:$1,JC$1+INT(-$N99/30)+1)+(INT(-$N99/30)+1--$N99/30)*SUMIFS(77:77,$1:$1,JC$1+INT(-$N99/30))))</f>
        <v>0</v>
      </c>
      <c r="JD99" s="40">
        <f>IF(JD$7="",0,IF(JD$1=MAX($1:$1),$R77-SUM($T99:JC99),IF(JD$1=1,SUMIFS(77:77,$1:$1,"&gt;="&amp;1,$1:$1,"&lt;="&amp;INT(-$N99/30))+(-$N99/30-INT(-$N99/30))*SUMIFS(77:77,$1:$1,INT(-$N99/30)+1),0)+(-$N99/30-INT(-$N99/30))*SUMIFS(77:77,$1:$1,JD$1+INT(-$N99/30)+1)+(INT(-$N99/30)+1--$N99/30)*SUMIFS(77:77,$1:$1,JD$1+INT(-$N99/30))))</f>
        <v>0</v>
      </c>
      <c r="JE99" s="40">
        <f>IF(JE$7="",0,IF(JE$1=MAX($1:$1),$R77-SUM($T99:JD99),IF(JE$1=1,SUMIFS(77:77,$1:$1,"&gt;="&amp;1,$1:$1,"&lt;="&amp;INT(-$N99/30))+(-$N99/30-INT(-$N99/30))*SUMIFS(77:77,$1:$1,INT(-$N99/30)+1),0)+(-$N99/30-INT(-$N99/30))*SUMIFS(77:77,$1:$1,JE$1+INT(-$N99/30)+1)+(INT(-$N99/30)+1--$N99/30)*SUMIFS(77:77,$1:$1,JE$1+INT(-$N99/30))))</f>
        <v>0</v>
      </c>
      <c r="JF99" s="40">
        <f>IF(JF$7="",0,IF(JF$1=MAX($1:$1),$R77-SUM($T99:JE99),IF(JF$1=1,SUMIFS(77:77,$1:$1,"&gt;="&amp;1,$1:$1,"&lt;="&amp;INT(-$N99/30))+(-$N99/30-INT(-$N99/30))*SUMIFS(77:77,$1:$1,INT(-$N99/30)+1),0)+(-$N99/30-INT(-$N99/30))*SUMIFS(77:77,$1:$1,JF$1+INT(-$N99/30)+1)+(INT(-$N99/30)+1--$N99/30)*SUMIFS(77:77,$1:$1,JF$1+INT(-$N99/30))))</f>
        <v>0</v>
      </c>
      <c r="JG99" s="40">
        <f>IF(JG$7="",0,IF(JG$1=MAX($1:$1),$R77-SUM($T99:JF99),IF(JG$1=1,SUMIFS(77:77,$1:$1,"&gt;="&amp;1,$1:$1,"&lt;="&amp;INT(-$N99/30))+(-$N99/30-INT(-$N99/30))*SUMIFS(77:77,$1:$1,INT(-$N99/30)+1),0)+(-$N99/30-INT(-$N99/30))*SUMIFS(77:77,$1:$1,JG$1+INT(-$N99/30)+1)+(INT(-$N99/30)+1--$N99/30)*SUMIFS(77:77,$1:$1,JG$1+INT(-$N99/30))))</f>
        <v>0</v>
      </c>
      <c r="JH99" s="40">
        <f>IF(JH$7="",0,IF(JH$1=MAX($1:$1),$R77-SUM($T99:JG99),IF(JH$1=1,SUMIFS(77:77,$1:$1,"&gt;="&amp;1,$1:$1,"&lt;="&amp;INT(-$N99/30))+(-$N99/30-INT(-$N99/30))*SUMIFS(77:77,$1:$1,INT(-$N99/30)+1),0)+(-$N99/30-INT(-$N99/30))*SUMIFS(77:77,$1:$1,JH$1+INT(-$N99/30)+1)+(INT(-$N99/30)+1--$N99/30)*SUMIFS(77:77,$1:$1,JH$1+INT(-$N99/30))))</f>
        <v>0</v>
      </c>
      <c r="JI99" s="40">
        <f>IF(JI$7="",0,IF(JI$1=MAX($1:$1),$R77-SUM($T99:JH99),IF(JI$1=1,SUMIFS(77:77,$1:$1,"&gt;="&amp;1,$1:$1,"&lt;="&amp;INT(-$N99/30))+(-$N99/30-INT(-$N99/30))*SUMIFS(77:77,$1:$1,INT(-$N99/30)+1),0)+(-$N99/30-INT(-$N99/30))*SUMIFS(77:77,$1:$1,JI$1+INT(-$N99/30)+1)+(INT(-$N99/30)+1--$N99/30)*SUMIFS(77:77,$1:$1,JI$1+INT(-$N99/30))))</f>
        <v>0</v>
      </c>
      <c r="JJ99" s="40">
        <f>IF(JJ$7="",0,IF(JJ$1=MAX($1:$1),$R77-SUM($T99:JI99),IF(JJ$1=1,SUMIFS(77:77,$1:$1,"&gt;="&amp;1,$1:$1,"&lt;="&amp;INT(-$N99/30))+(-$N99/30-INT(-$N99/30))*SUMIFS(77:77,$1:$1,INT(-$N99/30)+1),0)+(-$N99/30-INT(-$N99/30))*SUMIFS(77:77,$1:$1,JJ$1+INT(-$N99/30)+1)+(INT(-$N99/30)+1--$N99/30)*SUMIFS(77:77,$1:$1,JJ$1+INT(-$N99/30))))</f>
        <v>0</v>
      </c>
      <c r="JK99" s="40">
        <f>IF(JK$7="",0,IF(JK$1=MAX($1:$1),$R77-SUM($T99:JJ99),IF(JK$1=1,SUMIFS(77:77,$1:$1,"&gt;="&amp;1,$1:$1,"&lt;="&amp;INT(-$N99/30))+(-$N99/30-INT(-$N99/30))*SUMIFS(77:77,$1:$1,INT(-$N99/30)+1),0)+(-$N99/30-INT(-$N99/30))*SUMIFS(77:77,$1:$1,JK$1+INT(-$N99/30)+1)+(INT(-$N99/30)+1--$N99/30)*SUMIFS(77:77,$1:$1,JK$1+INT(-$N99/30))))</f>
        <v>0</v>
      </c>
      <c r="JL99" s="40">
        <f>IF(JL$7="",0,IF(JL$1=MAX($1:$1),$R77-SUM($T99:JK99),IF(JL$1=1,SUMIFS(77:77,$1:$1,"&gt;="&amp;1,$1:$1,"&lt;="&amp;INT(-$N99/30))+(-$N99/30-INT(-$N99/30))*SUMIFS(77:77,$1:$1,INT(-$N99/30)+1),0)+(-$N99/30-INT(-$N99/30))*SUMIFS(77:77,$1:$1,JL$1+INT(-$N99/30)+1)+(INT(-$N99/30)+1--$N99/30)*SUMIFS(77:77,$1:$1,JL$1+INT(-$N99/30))))</f>
        <v>0</v>
      </c>
      <c r="JM99" s="40">
        <f>IF(JM$7="",0,IF(JM$1=MAX($1:$1),$R77-SUM($T99:JL99),IF(JM$1=1,SUMIFS(77:77,$1:$1,"&gt;="&amp;1,$1:$1,"&lt;="&amp;INT(-$N99/30))+(-$N99/30-INT(-$N99/30))*SUMIFS(77:77,$1:$1,INT(-$N99/30)+1),0)+(-$N99/30-INT(-$N99/30))*SUMIFS(77:77,$1:$1,JM$1+INT(-$N99/30)+1)+(INT(-$N99/30)+1--$N99/30)*SUMIFS(77:77,$1:$1,JM$1+INT(-$N99/30))))</f>
        <v>0</v>
      </c>
      <c r="JN99" s="40">
        <f>IF(JN$7="",0,IF(JN$1=MAX($1:$1),$R77-SUM($T99:JM99),IF(JN$1=1,SUMIFS(77:77,$1:$1,"&gt;="&amp;1,$1:$1,"&lt;="&amp;INT(-$N99/30))+(-$N99/30-INT(-$N99/30))*SUMIFS(77:77,$1:$1,INT(-$N99/30)+1),0)+(-$N99/30-INT(-$N99/30))*SUMIFS(77:77,$1:$1,JN$1+INT(-$N99/30)+1)+(INT(-$N99/30)+1--$N99/30)*SUMIFS(77:77,$1:$1,JN$1+INT(-$N99/30))))</f>
        <v>0</v>
      </c>
      <c r="JO99" s="40">
        <f>IF(JO$7="",0,IF(JO$1=MAX($1:$1),$R77-SUM($T99:JN99),IF(JO$1=1,SUMIFS(77:77,$1:$1,"&gt;="&amp;1,$1:$1,"&lt;="&amp;INT(-$N99/30))+(-$N99/30-INT(-$N99/30))*SUMIFS(77:77,$1:$1,INT(-$N99/30)+1),0)+(-$N99/30-INT(-$N99/30))*SUMIFS(77:77,$1:$1,JO$1+INT(-$N99/30)+1)+(INT(-$N99/30)+1--$N99/30)*SUMIFS(77:77,$1:$1,JO$1+INT(-$N99/30))))</f>
        <v>0</v>
      </c>
      <c r="JP99" s="40">
        <f>IF(JP$7="",0,IF(JP$1=MAX($1:$1),$R77-SUM($T99:JO99),IF(JP$1=1,SUMIFS(77:77,$1:$1,"&gt;="&amp;1,$1:$1,"&lt;="&amp;INT(-$N99/30))+(-$N99/30-INT(-$N99/30))*SUMIFS(77:77,$1:$1,INT(-$N99/30)+1),0)+(-$N99/30-INT(-$N99/30))*SUMIFS(77:77,$1:$1,JP$1+INT(-$N99/30)+1)+(INT(-$N99/30)+1--$N99/30)*SUMIFS(77:77,$1:$1,JP$1+INT(-$N99/30))))</f>
        <v>0</v>
      </c>
      <c r="JQ99" s="40">
        <f>IF(JQ$7="",0,IF(JQ$1=MAX($1:$1),$R77-SUM($T99:JP99),IF(JQ$1=1,SUMIFS(77:77,$1:$1,"&gt;="&amp;1,$1:$1,"&lt;="&amp;INT(-$N99/30))+(-$N99/30-INT(-$N99/30))*SUMIFS(77:77,$1:$1,INT(-$N99/30)+1),0)+(-$N99/30-INT(-$N99/30))*SUMIFS(77:77,$1:$1,JQ$1+INT(-$N99/30)+1)+(INT(-$N99/30)+1--$N99/30)*SUMIFS(77:77,$1:$1,JQ$1+INT(-$N99/30))))</f>
        <v>0</v>
      </c>
      <c r="JR99" s="40">
        <f>IF(JR$7="",0,IF(JR$1=MAX($1:$1),$R77-SUM($T99:JQ99),IF(JR$1=1,SUMIFS(77:77,$1:$1,"&gt;="&amp;1,$1:$1,"&lt;="&amp;INT(-$N99/30))+(-$N99/30-INT(-$N99/30))*SUMIFS(77:77,$1:$1,INT(-$N99/30)+1),0)+(-$N99/30-INT(-$N99/30))*SUMIFS(77:77,$1:$1,JR$1+INT(-$N99/30)+1)+(INT(-$N99/30)+1--$N99/30)*SUMIFS(77:77,$1:$1,JR$1+INT(-$N99/30))))</f>
        <v>0</v>
      </c>
      <c r="JS99" s="40">
        <f>IF(JS$7="",0,IF(JS$1=MAX($1:$1),$R77-SUM($T99:JR99),IF(JS$1=1,SUMIFS(77:77,$1:$1,"&gt;="&amp;1,$1:$1,"&lt;="&amp;INT(-$N99/30))+(-$N99/30-INT(-$N99/30))*SUMIFS(77:77,$1:$1,INT(-$N99/30)+1),0)+(-$N99/30-INT(-$N99/30))*SUMIFS(77:77,$1:$1,JS$1+INT(-$N99/30)+1)+(INT(-$N99/30)+1--$N99/30)*SUMIFS(77:77,$1:$1,JS$1+INT(-$N99/30))))</f>
        <v>0</v>
      </c>
      <c r="JT99" s="40">
        <f>IF(JT$7="",0,IF(JT$1=MAX($1:$1),$R77-SUM($T99:JS99),IF(JT$1=1,SUMIFS(77:77,$1:$1,"&gt;="&amp;1,$1:$1,"&lt;="&amp;INT(-$N99/30))+(-$N99/30-INT(-$N99/30))*SUMIFS(77:77,$1:$1,INT(-$N99/30)+1),0)+(-$N99/30-INT(-$N99/30))*SUMIFS(77:77,$1:$1,JT$1+INT(-$N99/30)+1)+(INT(-$N99/30)+1--$N99/30)*SUMIFS(77:77,$1:$1,JT$1+INT(-$N99/30))))</f>
        <v>0</v>
      </c>
      <c r="JU99" s="40">
        <f>IF(JU$7="",0,IF(JU$1=MAX($1:$1),$R77-SUM($T99:JT99),IF(JU$1=1,SUMIFS(77:77,$1:$1,"&gt;="&amp;1,$1:$1,"&lt;="&amp;INT(-$N99/30))+(-$N99/30-INT(-$N99/30))*SUMIFS(77:77,$1:$1,INT(-$N99/30)+1),0)+(-$N99/30-INT(-$N99/30))*SUMIFS(77:77,$1:$1,JU$1+INT(-$N99/30)+1)+(INT(-$N99/30)+1--$N99/30)*SUMIFS(77:77,$1:$1,JU$1+INT(-$N99/30))))</f>
        <v>0</v>
      </c>
      <c r="JV99" s="40">
        <f>IF(JV$7="",0,IF(JV$1=MAX($1:$1),$R77-SUM($T99:JU99),IF(JV$1=1,SUMIFS(77:77,$1:$1,"&gt;="&amp;1,$1:$1,"&lt;="&amp;INT(-$N99/30))+(-$N99/30-INT(-$N99/30))*SUMIFS(77:77,$1:$1,INT(-$N99/30)+1),0)+(-$N99/30-INT(-$N99/30))*SUMIFS(77:77,$1:$1,JV$1+INT(-$N99/30)+1)+(INT(-$N99/30)+1--$N99/30)*SUMIFS(77:77,$1:$1,JV$1+INT(-$N99/30))))</f>
        <v>0</v>
      </c>
      <c r="JW99" s="40">
        <f>IF(JW$7="",0,IF(JW$1=MAX($1:$1),$R77-SUM($T99:JV99),IF(JW$1=1,SUMIFS(77:77,$1:$1,"&gt;="&amp;1,$1:$1,"&lt;="&amp;INT(-$N99/30))+(-$N99/30-INT(-$N99/30))*SUMIFS(77:77,$1:$1,INT(-$N99/30)+1),0)+(-$N99/30-INT(-$N99/30))*SUMIFS(77:77,$1:$1,JW$1+INT(-$N99/30)+1)+(INT(-$N99/30)+1--$N99/30)*SUMIFS(77:77,$1:$1,JW$1+INT(-$N99/30))))</f>
        <v>0</v>
      </c>
      <c r="JX99" s="40">
        <f>IF(JX$7="",0,IF(JX$1=MAX($1:$1),$R77-SUM($T99:JW99),IF(JX$1=1,SUMIFS(77:77,$1:$1,"&gt;="&amp;1,$1:$1,"&lt;="&amp;INT(-$N99/30))+(-$N99/30-INT(-$N99/30))*SUMIFS(77:77,$1:$1,INT(-$N99/30)+1),0)+(-$N99/30-INT(-$N99/30))*SUMIFS(77:77,$1:$1,JX$1+INT(-$N99/30)+1)+(INT(-$N99/30)+1--$N99/30)*SUMIFS(77:77,$1:$1,JX$1+INT(-$N99/30))))</f>
        <v>0</v>
      </c>
      <c r="JY99" s="40">
        <f>IF(JY$7="",0,IF(JY$1=MAX($1:$1),$R77-SUM($T99:JX99),IF(JY$1=1,SUMIFS(77:77,$1:$1,"&gt;="&amp;1,$1:$1,"&lt;="&amp;INT(-$N99/30))+(-$N99/30-INT(-$N99/30))*SUMIFS(77:77,$1:$1,INT(-$N99/30)+1),0)+(-$N99/30-INT(-$N99/30))*SUMIFS(77:77,$1:$1,JY$1+INT(-$N99/30)+1)+(INT(-$N99/30)+1--$N99/30)*SUMIFS(77:77,$1:$1,JY$1+INT(-$N99/30))))</f>
        <v>0</v>
      </c>
      <c r="JZ99" s="40">
        <f>IF(JZ$7="",0,IF(JZ$1=MAX($1:$1),$R77-SUM($T99:JY99),IF(JZ$1=1,SUMIFS(77:77,$1:$1,"&gt;="&amp;1,$1:$1,"&lt;="&amp;INT(-$N99/30))+(-$N99/30-INT(-$N99/30))*SUMIFS(77:77,$1:$1,INT(-$N99/30)+1),0)+(-$N99/30-INT(-$N99/30))*SUMIFS(77:77,$1:$1,JZ$1+INT(-$N99/30)+1)+(INT(-$N99/30)+1--$N99/30)*SUMIFS(77:77,$1:$1,JZ$1+INT(-$N99/30))))</f>
        <v>0</v>
      </c>
      <c r="KA99" s="40">
        <f>IF(KA$7="",0,IF(KA$1=MAX($1:$1),$R77-SUM($T99:JZ99),IF(KA$1=1,SUMIFS(77:77,$1:$1,"&gt;="&amp;1,$1:$1,"&lt;="&amp;INT(-$N99/30))+(-$N99/30-INT(-$N99/30))*SUMIFS(77:77,$1:$1,INT(-$N99/30)+1),0)+(-$N99/30-INT(-$N99/30))*SUMIFS(77:77,$1:$1,KA$1+INT(-$N99/30)+1)+(INT(-$N99/30)+1--$N99/30)*SUMIFS(77:77,$1:$1,KA$1+INT(-$N99/30))))</f>
        <v>0</v>
      </c>
      <c r="KB99" s="40">
        <f>IF(KB$7="",0,IF(KB$1=MAX($1:$1),$R77-SUM($T99:KA99),IF(KB$1=1,SUMIFS(77:77,$1:$1,"&gt;="&amp;1,$1:$1,"&lt;="&amp;INT(-$N99/30))+(-$N99/30-INT(-$N99/30))*SUMIFS(77:77,$1:$1,INT(-$N99/30)+1),0)+(-$N99/30-INT(-$N99/30))*SUMIFS(77:77,$1:$1,KB$1+INT(-$N99/30)+1)+(INT(-$N99/30)+1--$N99/30)*SUMIFS(77:77,$1:$1,KB$1+INT(-$N99/30))))</f>
        <v>0</v>
      </c>
      <c r="KC99" s="40">
        <f>IF(KC$7="",0,IF(KC$1=MAX($1:$1),$R77-SUM($T99:KB99),IF(KC$1=1,SUMIFS(77:77,$1:$1,"&gt;="&amp;1,$1:$1,"&lt;="&amp;INT(-$N99/30))+(-$N99/30-INT(-$N99/30))*SUMIFS(77:77,$1:$1,INT(-$N99/30)+1),0)+(-$N99/30-INT(-$N99/30))*SUMIFS(77:77,$1:$1,KC$1+INT(-$N99/30)+1)+(INT(-$N99/30)+1--$N99/30)*SUMIFS(77:77,$1:$1,KC$1+INT(-$N99/30))))</f>
        <v>0</v>
      </c>
      <c r="KD99" s="40">
        <f>IF(KD$7="",0,IF(KD$1=MAX($1:$1),$R77-SUM($T99:KC99),IF(KD$1=1,SUMIFS(77:77,$1:$1,"&gt;="&amp;1,$1:$1,"&lt;="&amp;INT(-$N99/30))+(-$N99/30-INT(-$N99/30))*SUMIFS(77:77,$1:$1,INT(-$N99/30)+1),0)+(-$N99/30-INT(-$N99/30))*SUMIFS(77:77,$1:$1,KD$1+INT(-$N99/30)+1)+(INT(-$N99/30)+1--$N99/30)*SUMIFS(77:77,$1:$1,KD$1+INT(-$N99/30))))</f>
        <v>0</v>
      </c>
      <c r="KE99" s="40">
        <f>IF(KE$7="",0,IF(KE$1=MAX($1:$1),$R77-SUM($T99:KD99),IF(KE$1=1,SUMIFS(77:77,$1:$1,"&gt;="&amp;1,$1:$1,"&lt;="&amp;INT(-$N99/30))+(-$N99/30-INT(-$N99/30))*SUMIFS(77:77,$1:$1,INT(-$N99/30)+1),0)+(-$N99/30-INT(-$N99/30))*SUMIFS(77:77,$1:$1,KE$1+INT(-$N99/30)+1)+(INT(-$N99/30)+1--$N99/30)*SUMIFS(77:77,$1:$1,KE$1+INT(-$N99/30))))</f>
        <v>0</v>
      </c>
      <c r="KF99" s="40">
        <f>IF(KF$7="",0,IF(KF$1=MAX($1:$1),$R77-SUM($T99:KE99),IF(KF$1=1,SUMIFS(77:77,$1:$1,"&gt;="&amp;1,$1:$1,"&lt;="&amp;INT(-$N99/30))+(-$N99/30-INT(-$N99/30))*SUMIFS(77:77,$1:$1,INT(-$N99/30)+1),0)+(-$N99/30-INT(-$N99/30))*SUMIFS(77:77,$1:$1,KF$1+INT(-$N99/30)+1)+(INT(-$N99/30)+1--$N99/30)*SUMIFS(77:77,$1:$1,KF$1+INT(-$N99/30))))</f>
        <v>0</v>
      </c>
      <c r="KG99" s="40">
        <f>IF(KG$7="",0,IF(KG$1=MAX($1:$1),$R77-SUM($T99:KF99),IF(KG$1=1,SUMIFS(77:77,$1:$1,"&gt;="&amp;1,$1:$1,"&lt;="&amp;INT(-$N99/30))+(-$N99/30-INT(-$N99/30))*SUMIFS(77:77,$1:$1,INT(-$N99/30)+1),0)+(-$N99/30-INT(-$N99/30))*SUMIFS(77:77,$1:$1,KG$1+INT(-$N99/30)+1)+(INT(-$N99/30)+1--$N99/30)*SUMIFS(77:77,$1:$1,KG$1+INT(-$N99/30))))</f>
        <v>0</v>
      </c>
      <c r="KH99" s="40">
        <f>IF(KH$7="",0,IF(KH$1=MAX($1:$1),$R77-SUM($T99:KG99),IF(KH$1=1,SUMIFS(77:77,$1:$1,"&gt;="&amp;1,$1:$1,"&lt;="&amp;INT(-$N99/30))+(-$N99/30-INT(-$N99/30))*SUMIFS(77:77,$1:$1,INT(-$N99/30)+1),0)+(-$N99/30-INT(-$N99/30))*SUMIFS(77:77,$1:$1,KH$1+INT(-$N99/30)+1)+(INT(-$N99/30)+1--$N99/30)*SUMIFS(77:77,$1:$1,KH$1+INT(-$N99/30))))</f>
        <v>0</v>
      </c>
      <c r="KI99" s="40">
        <f>IF(KI$7="",0,IF(KI$1=MAX($1:$1),$R77-SUM($T99:KH99),IF(KI$1=1,SUMIFS(77:77,$1:$1,"&gt;="&amp;1,$1:$1,"&lt;="&amp;INT(-$N99/30))+(-$N99/30-INT(-$N99/30))*SUMIFS(77:77,$1:$1,INT(-$N99/30)+1),0)+(-$N99/30-INT(-$N99/30))*SUMIFS(77:77,$1:$1,KI$1+INT(-$N99/30)+1)+(INT(-$N99/30)+1--$N99/30)*SUMIFS(77:77,$1:$1,KI$1+INT(-$N99/30))))</f>
        <v>0</v>
      </c>
      <c r="KJ99" s="40">
        <f>IF(KJ$7="",0,IF(KJ$1=MAX($1:$1),$R77-SUM($T99:KI99),IF(KJ$1=1,SUMIFS(77:77,$1:$1,"&gt;="&amp;1,$1:$1,"&lt;="&amp;INT(-$N99/30))+(-$N99/30-INT(-$N99/30))*SUMIFS(77:77,$1:$1,INT(-$N99/30)+1),0)+(-$N99/30-INT(-$N99/30))*SUMIFS(77:77,$1:$1,KJ$1+INT(-$N99/30)+1)+(INT(-$N99/30)+1--$N99/30)*SUMIFS(77:77,$1:$1,KJ$1+INT(-$N99/30))))</f>
        <v>0</v>
      </c>
      <c r="KK99" s="40">
        <f>IF(KK$7="",0,IF(KK$1=MAX($1:$1),$R77-SUM($T99:KJ99),IF(KK$1=1,SUMIFS(77:77,$1:$1,"&gt;="&amp;1,$1:$1,"&lt;="&amp;INT(-$N99/30))+(-$N99/30-INT(-$N99/30))*SUMIFS(77:77,$1:$1,INT(-$N99/30)+1),0)+(-$N99/30-INT(-$N99/30))*SUMIFS(77:77,$1:$1,KK$1+INT(-$N99/30)+1)+(INT(-$N99/30)+1--$N99/30)*SUMIFS(77:77,$1:$1,KK$1+INT(-$N99/30))))</f>
        <v>0</v>
      </c>
      <c r="KL99" s="40">
        <f>IF(KL$7="",0,IF(KL$1=MAX($1:$1),$R77-SUM($T99:KK99),IF(KL$1=1,SUMIFS(77:77,$1:$1,"&gt;="&amp;1,$1:$1,"&lt;="&amp;INT(-$N99/30))+(-$N99/30-INT(-$N99/30))*SUMIFS(77:77,$1:$1,INT(-$N99/30)+1),0)+(-$N99/30-INT(-$N99/30))*SUMIFS(77:77,$1:$1,KL$1+INT(-$N99/30)+1)+(INT(-$N99/30)+1--$N99/30)*SUMIFS(77:77,$1:$1,KL$1+INT(-$N99/30))))</f>
        <v>0</v>
      </c>
      <c r="KM99" s="40">
        <f>IF(KM$7="",0,IF(KM$1=MAX($1:$1),$R77-SUM($T99:KL99),IF(KM$1=1,SUMIFS(77:77,$1:$1,"&gt;="&amp;1,$1:$1,"&lt;="&amp;INT(-$N99/30))+(-$N99/30-INT(-$N99/30))*SUMIFS(77:77,$1:$1,INT(-$N99/30)+1),0)+(-$N99/30-INT(-$N99/30))*SUMIFS(77:77,$1:$1,KM$1+INT(-$N99/30)+1)+(INT(-$N99/30)+1--$N99/30)*SUMIFS(77:77,$1:$1,KM$1+INT(-$N99/30))))</f>
        <v>0</v>
      </c>
      <c r="KN99" s="40">
        <f>IF(KN$7="",0,IF(KN$1=MAX($1:$1),$R77-SUM($T99:KM99),IF(KN$1=1,SUMIFS(77:77,$1:$1,"&gt;="&amp;1,$1:$1,"&lt;="&amp;INT(-$N99/30))+(-$N99/30-INT(-$N99/30))*SUMIFS(77:77,$1:$1,INT(-$N99/30)+1),0)+(-$N99/30-INT(-$N99/30))*SUMIFS(77:77,$1:$1,KN$1+INT(-$N99/30)+1)+(INT(-$N99/30)+1--$N99/30)*SUMIFS(77:77,$1:$1,KN$1+INT(-$N99/30))))</f>
        <v>0</v>
      </c>
      <c r="KO99" s="40">
        <f>IF(KO$7="",0,IF(KO$1=MAX($1:$1),$R77-SUM($T99:KN99),IF(KO$1=1,SUMIFS(77:77,$1:$1,"&gt;="&amp;1,$1:$1,"&lt;="&amp;INT(-$N99/30))+(-$N99/30-INT(-$N99/30))*SUMIFS(77:77,$1:$1,INT(-$N99/30)+1),0)+(-$N99/30-INT(-$N99/30))*SUMIFS(77:77,$1:$1,KO$1+INT(-$N99/30)+1)+(INT(-$N99/30)+1--$N99/30)*SUMIFS(77:77,$1:$1,KO$1+INT(-$N99/30))))</f>
        <v>0</v>
      </c>
      <c r="KP99" s="40">
        <f>IF(KP$7="",0,IF(KP$1=MAX($1:$1),$R77-SUM($T99:KO99),IF(KP$1=1,SUMIFS(77:77,$1:$1,"&gt;="&amp;1,$1:$1,"&lt;="&amp;INT(-$N99/30))+(-$N99/30-INT(-$N99/30))*SUMIFS(77:77,$1:$1,INT(-$N99/30)+1),0)+(-$N99/30-INT(-$N99/30))*SUMIFS(77:77,$1:$1,KP$1+INT(-$N99/30)+1)+(INT(-$N99/30)+1--$N99/30)*SUMIFS(77:77,$1:$1,KP$1+INT(-$N99/30))))</f>
        <v>0</v>
      </c>
      <c r="KQ99" s="40">
        <f>IF(KQ$7="",0,IF(KQ$1=MAX($1:$1),$R77-SUM($T99:KP99),IF(KQ$1=1,SUMIFS(77:77,$1:$1,"&gt;="&amp;1,$1:$1,"&lt;="&amp;INT(-$N99/30))+(-$N99/30-INT(-$N99/30))*SUMIFS(77:77,$1:$1,INT(-$N99/30)+1),0)+(-$N99/30-INT(-$N99/30))*SUMIFS(77:77,$1:$1,KQ$1+INT(-$N99/30)+1)+(INT(-$N99/30)+1--$N99/30)*SUMIFS(77:77,$1:$1,KQ$1+INT(-$N99/30))))</f>
        <v>0</v>
      </c>
      <c r="KR99" s="40">
        <f>IF(KR$7="",0,IF(KR$1=MAX($1:$1),$R77-SUM($T99:KQ99),IF(KR$1=1,SUMIFS(77:77,$1:$1,"&gt;="&amp;1,$1:$1,"&lt;="&amp;INT(-$N99/30))+(-$N99/30-INT(-$N99/30))*SUMIFS(77:77,$1:$1,INT(-$N99/30)+1),0)+(-$N99/30-INT(-$N99/30))*SUMIFS(77:77,$1:$1,KR$1+INT(-$N99/30)+1)+(INT(-$N99/30)+1--$N99/30)*SUMIFS(77:77,$1:$1,KR$1+INT(-$N99/30))))</f>
        <v>0</v>
      </c>
      <c r="KS99" s="40">
        <f>IF(KS$7="",0,IF(KS$1=MAX($1:$1),$R77-SUM($T99:KR99),IF(KS$1=1,SUMIFS(77:77,$1:$1,"&gt;="&amp;1,$1:$1,"&lt;="&amp;INT(-$N99/30))+(-$N99/30-INT(-$N99/30))*SUMIFS(77:77,$1:$1,INT(-$N99/30)+1),0)+(-$N99/30-INT(-$N99/30))*SUMIFS(77:77,$1:$1,KS$1+INT(-$N99/30)+1)+(INT(-$N99/30)+1--$N99/30)*SUMIFS(77:77,$1:$1,KS$1+INT(-$N99/30))))</f>
        <v>0</v>
      </c>
      <c r="KT99" s="40">
        <f>IF(KT$7="",0,IF(KT$1=MAX($1:$1),$R77-SUM($T99:KS99),IF(KT$1=1,SUMIFS(77:77,$1:$1,"&gt;="&amp;1,$1:$1,"&lt;="&amp;INT(-$N99/30))+(-$N99/30-INT(-$N99/30))*SUMIFS(77:77,$1:$1,INT(-$N99/30)+1),0)+(-$N99/30-INT(-$N99/30))*SUMIFS(77:77,$1:$1,KT$1+INT(-$N99/30)+1)+(INT(-$N99/30)+1--$N99/30)*SUMIFS(77:77,$1:$1,KT$1+INT(-$N99/30))))</f>
        <v>0</v>
      </c>
      <c r="KU99" s="40">
        <f>IF(KU$7="",0,IF(KU$1=MAX($1:$1),$R77-SUM($T99:KT99),IF(KU$1=1,SUMIFS(77:77,$1:$1,"&gt;="&amp;1,$1:$1,"&lt;="&amp;INT(-$N99/30))+(-$N99/30-INT(-$N99/30))*SUMIFS(77:77,$1:$1,INT(-$N99/30)+1),0)+(-$N99/30-INT(-$N99/30))*SUMIFS(77:77,$1:$1,KU$1+INT(-$N99/30)+1)+(INT(-$N99/30)+1--$N99/30)*SUMIFS(77:77,$1:$1,KU$1+INT(-$N99/30))))</f>
        <v>0</v>
      </c>
      <c r="KV99" s="40">
        <f>IF(KV$7="",0,IF(KV$1=MAX($1:$1),$R77-SUM($T99:KU99),IF(KV$1=1,SUMIFS(77:77,$1:$1,"&gt;="&amp;1,$1:$1,"&lt;="&amp;INT(-$N99/30))+(-$N99/30-INT(-$N99/30))*SUMIFS(77:77,$1:$1,INT(-$N99/30)+1),0)+(-$N99/30-INT(-$N99/30))*SUMIFS(77:77,$1:$1,KV$1+INT(-$N99/30)+1)+(INT(-$N99/30)+1--$N99/30)*SUMIFS(77:77,$1:$1,KV$1+INT(-$N99/30))))</f>
        <v>0</v>
      </c>
      <c r="KW99" s="1"/>
      <c r="KX99" s="1"/>
    </row>
    <row r="100" spans="1:310" x14ac:dyDescent="0.25">
      <c r="A100" s="1"/>
      <c r="B100" s="79"/>
      <c r="C100" s="79"/>
      <c r="D100" s="79"/>
      <c r="E100" s="1" t="str">
        <f>E97</f>
        <v>поступление денежных средств от продажи допуслуг</v>
      </c>
      <c r="F100" s="1"/>
      <c r="G100" s="1"/>
      <c r="H100" s="11" t="str">
        <f t="shared" si="76"/>
        <v>руб.</v>
      </c>
      <c r="I100" s="1"/>
      <c r="J100" s="1"/>
      <c r="K100" s="1" t="str">
        <f>справочники!$U$14</f>
        <v>непостоянные-15сотрудников</v>
      </c>
      <c r="L100" s="1"/>
      <c r="M100" s="5"/>
      <c r="N100" s="40">
        <f>условия!V162</f>
        <v>45</v>
      </c>
      <c r="O100" s="19"/>
      <c r="P100" s="1"/>
      <c r="Q100" s="1"/>
      <c r="R100" s="40">
        <f>SUMIFS($T100:$KW100,$T$1:$KW$1,"&gt;="&amp;1,$T$1:$KW$1,"&lt;="&amp;MAX($1:$1))</f>
        <v>99414.849764999977</v>
      </c>
      <c r="S100" s="1"/>
      <c r="T100" s="1"/>
      <c r="U100" s="40">
        <f>IF(U$7="",0,IF(U$1=MAX($1:$1),$R78-SUM($T100:T100),IF(U$1=1,SUMIFS(78:78,$1:$1,"&gt;="&amp;1,$1:$1,"&lt;="&amp;INT(-$N100/30))+(-$N100/30-INT(-$N100/30))*SUMIFS(78:78,$1:$1,INT(-$N100/30)+1),0)+(-$N100/30-INT(-$N100/30))*SUMIFS(78:78,$1:$1,U$1+INT(-$N100/30)+1)+(INT(-$N100/30)+1--$N100/30)*SUMIFS(78:78,$1:$1,U$1+INT(-$N100/30))))</f>
        <v>0</v>
      </c>
      <c r="V100" s="40">
        <f>IF(V$7="",0,IF(V$1=MAX($1:$1),$R78-SUM($T100:U100),IF(V$1=1,SUMIFS(78:78,$1:$1,"&gt;="&amp;1,$1:$1,"&lt;="&amp;INT(-$N100/30))+(-$N100/30-INT(-$N100/30))*SUMIFS(78:78,$1:$1,INT(-$N100/30)+1),0)+(-$N100/30-INT(-$N100/30))*SUMIFS(78:78,$1:$1,V$1+INT(-$N100/30)+1)+(INT(-$N100/30)+1--$N100/30)*SUMIFS(78:78,$1:$1,V$1+INT(-$N100/30))))</f>
        <v>207.18620999999959</v>
      </c>
      <c r="W100" s="40">
        <f>IF(W$7="",0,IF(W$1=MAX($1:$1),$R78-SUM($T100:V100),IF(W$1=1,SUMIFS(78:78,$1:$1,"&gt;="&amp;1,$1:$1,"&lt;="&amp;INT(-$N100/30))+(-$N100/30-INT(-$N100/30))*SUMIFS(78:78,$1:$1,INT(-$N100/30)+1),0)+(-$N100/30-INT(-$N100/30))*SUMIFS(78:78,$1:$1,W$1+INT(-$N100/30)+1)+(INT(-$N100/30)+1--$N100/30)*SUMIFS(78:78,$1:$1,W$1+INT(-$N100/30))))</f>
        <v>638.82414749999919</v>
      </c>
      <c r="X100" s="40">
        <f>IF(X$7="",0,IF(X$1=MAX($1:$1),$R78-SUM($T100:W100),IF(X$1=1,SUMIFS(78:78,$1:$1,"&gt;="&amp;1,$1:$1,"&lt;="&amp;INT(-$N100/30))+(-$N100/30-INT(-$N100/30))*SUMIFS(78:78,$1:$1,INT(-$N100/30)+1),0)+(-$N100/30-INT(-$N100/30))*SUMIFS(78:78,$1:$1,X$1+INT(-$N100/30)+1)+(INT(-$N100/30)+1--$N100/30)*SUMIFS(78:78,$1:$1,X$1+INT(-$N100/30))))</f>
        <v>1104.9931199999992</v>
      </c>
      <c r="Y100" s="40">
        <f>IF(Y$7="",0,IF(Y$1=MAX($1:$1),$R78-SUM($T100:X100),IF(Y$1=1,SUMIFS(78:78,$1:$1,"&gt;="&amp;1,$1:$1,"&lt;="&amp;INT(-$N100/30))+(-$N100/30-INT(-$N100/30))*SUMIFS(78:78,$1:$1,INT(-$N100/30)+1),0)+(-$N100/30-INT(-$N100/30))*SUMIFS(78:78,$1:$1,Y$1+INT(-$N100/30)+1)+(INT(-$N100/30)+1--$N100/30)*SUMIFS(78:78,$1:$1,Y$1+INT(-$N100/30))))</f>
        <v>1605.6931274999993</v>
      </c>
      <c r="Z100" s="40">
        <f>IF(Z$7="",0,IF(Z$1=MAX($1:$1),$R78-SUM($T100:Y100),IF(Z$1=1,SUMIFS(78:78,$1:$1,"&gt;="&amp;1,$1:$1,"&lt;="&amp;INT(-$N100/30))+(-$N100/30-INT(-$N100/30))*SUMIFS(78:78,$1:$1,INT(-$N100/30)+1),0)+(-$N100/30-INT(-$N100/30))*SUMIFS(78:78,$1:$1,Z$1+INT(-$N100/30)+1)+(INT(-$N100/30)+1--$N100/30)*SUMIFS(78:78,$1:$1,Z$1+INT(-$N100/30))))</f>
        <v>2140.9241699999993</v>
      </c>
      <c r="AA100" s="40">
        <f>IF(AA$7="",0,IF(AA$1=MAX($1:$1),$R78-SUM($T100:Z100),IF(AA$1=1,SUMIFS(78:78,$1:$1,"&gt;="&amp;1,$1:$1,"&lt;="&amp;INT(-$N100/30))+(-$N100/30-INT(-$N100/30))*SUMIFS(78:78,$1:$1,INT(-$N100/30)+1),0)+(-$N100/30-INT(-$N100/30))*SUMIFS(78:78,$1:$1,AA$1+INT(-$N100/30)+1)+(INT(-$N100/30)+1--$N100/30)*SUMIFS(78:78,$1:$1,AA$1+INT(-$N100/30))))</f>
        <v>2710.6862474999989</v>
      </c>
      <c r="AB100" s="40">
        <f>IF(AB$7="",0,IF(AB$1=MAX($1:$1),$R78-SUM($T100:AA100),IF(AB$1=1,SUMIFS(78:78,$1:$1,"&gt;="&amp;1,$1:$1,"&lt;="&amp;INT(-$N100/30))+(-$N100/30-INT(-$N100/30))*SUMIFS(78:78,$1:$1,INT(-$N100/30)+1),0)+(-$N100/30-INT(-$N100/30))*SUMIFS(78:78,$1:$1,AB$1+INT(-$N100/30)+1)+(INT(-$N100/30)+1--$N100/30)*SUMIFS(78:78,$1:$1,AB$1+INT(-$N100/30))))</f>
        <v>3107.7931499999991</v>
      </c>
      <c r="AC100" s="40">
        <f>IF(AC$7="",0,IF(AC$1=MAX($1:$1),$R78-SUM($T100:AB100),IF(AC$1=1,SUMIFS(78:78,$1:$1,"&gt;="&amp;1,$1:$1,"&lt;="&amp;INT(-$N100/30))+(-$N100/30-INT(-$N100/30))*SUMIFS(78:78,$1:$1,INT(-$N100/30)+1),0)+(-$N100/30-INT(-$N100/30))*SUMIFS(78:78,$1:$1,AC$1+INT(-$N100/30)+1)+(INT(-$N100/30)+1--$N100/30)*SUMIFS(78:78,$1:$1,AC$1+INT(-$N100/30))))</f>
        <v>3314.9793599999989</v>
      </c>
      <c r="AD100" s="40">
        <f>IF(AD$7="",0,IF(AD$1=MAX($1:$1),$R78-SUM($T100:AC100),IF(AD$1=1,SUMIFS(78:78,$1:$1,"&gt;="&amp;1,$1:$1,"&lt;="&amp;INT(-$N100/30))+(-$N100/30-INT(-$N100/30))*SUMIFS(78:78,$1:$1,INT(-$N100/30)+1),0)+(-$N100/30-INT(-$N100/30))*SUMIFS(78:78,$1:$1,AD$1+INT(-$N100/30)+1)+(INT(-$N100/30)+1--$N100/30)*SUMIFS(78:78,$1:$1,AD$1+INT(-$N100/30))))</f>
        <v>3522.1655699999988</v>
      </c>
      <c r="AE100" s="40">
        <f>IF(AE$7="",0,IF(AE$1=MAX($1:$1),$R78-SUM($T100:AD100),IF(AE$1=1,SUMIFS(78:78,$1:$1,"&gt;="&amp;1,$1:$1,"&lt;="&amp;INT(-$N100/30))+(-$N100/30-INT(-$N100/30))*SUMIFS(78:78,$1:$1,INT(-$N100/30)+1),0)+(-$N100/30-INT(-$N100/30))*SUMIFS(78:78,$1:$1,AE$1+INT(-$N100/30)+1)+(INT(-$N100/30)+1--$N100/30)*SUMIFS(78:78,$1:$1,AE$1+INT(-$N100/30))))</f>
        <v>3729.3517799999991</v>
      </c>
      <c r="AF100" s="40">
        <f>IF(AF$7="",0,IF(AF$1=MAX($1:$1),$R78-SUM($T100:AE100),IF(AF$1=1,SUMIFS(78:78,$1:$1,"&gt;="&amp;1,$1:$1,"&lt;="&amp;INT(-$N100/30))+(-$N100/30-INT(-$N100/30))*SUMIFS(78:78,$1:$1,INT(-$N100/30)+1),0)+(-$N100/30-INT(-$N100/30))*SUMIFS(78:78,$1:$1,AF$1+INT(-$N100/30)+1)+(INT(-$N100/30)+1--$N100/30)*SUMIFS(78:78,$1:$1,AF$1+INT(-$N100/30))))</f>
        <v>3936.5379899999989</v>
      </c>
      <c r="AG100" s="40">
        <f>IF(AG$7="",0,IF(AG$1=MAX($1:$1),$R78-SUM($T100:AF100),IF(AG$1=1,SUMIFS(78:78,$1:$1,"&gt;="&amp;1,$1:$1,"&lt;="&amp;INT(-$N100/30))+(-$N100/30-INT(-$N100/30))*SUMIFS(78:78,$1:$1,INT(-$N100/30)+1),0)+(-$N100/30-INT(-$N100/30))*SUMIFS(78:78,$1:$1,AG$1+INT(-$N100/30)+1)+(INT(-$N100/30)+1--$N100/30)*SUMIFS(78:78,$1:$1,AG$1+INT(-$N100/30))))</f>
        <v>4143.7241999999987</v>
      </c>
      <c r="AH100" s="40">
        <f>IF(AH$7="",0,IF(AH$1=MAX($1:$1),$R78-SUM($T100:AG100),IF(AH$1=1,SUMIFS(78:78,$1:$1,"&gt;="&amp;1,$1:$1,"&lt;="&amp;INT(-$N100/30))+(-$N100/30-INT(-$N100/30))*SUMIFS(78:78,$1:$1,INT(-$N100/30)+1),0)+(-$N100/30-INT(-$N100/30))*SUMIFS(78:78,$1:$1,AH$1+INT(-$N100/30)+1)+(INT(-$N100/30)+1--$N100/30)*SUMIFS(78:78,$1:$1,AH$1+INT(-$N100/30))))</f>
        <v>4350.9104099999986</v>
      </c>
      <c r="AI100" s="40">
        <f>IF(AI$7="",0,IF(AI$1=MAX($1:$1),$R78-SUM($T100:AH100),IF(AI$1=1,SUMIFS(78:78,$1:$1,"&gt;="&amp;1,$1:$1,"&lt;="&amp;INT(-$N100/30))+(-$N100/30-INT(-$N100/30))*SUMIFS(78:78,$1:$1,INT(-$N100/30)+1),0)+(-$N100/30-INT(-$N100/30))*SUMIFS(78:78,$1:$1,AI$1+INT(-$N100/30)+1)+(INT(-$N100/30)+1--$N100/30)*SUMIFS(78:78,$1:$1,AI$1+INT(-$N100/30))))</f>
        <v>4558.0966199999993</v>
      </c>
      <c r="AJ100" s="40">
        <f>IF(AJ$7="",0,IF(AJ$1=MAX($1:$1),$R78-SUM($T100:AI100),IF(AJ$1=1,SUMIFS(78:78,$1:$1,"&gt;="&amp;1,$1:$1,"&lt;="&amp;INT(-$N100/30))+(-$N100/30-INT(-$N100/30))*SUMIFS(78:78,$1:$1,INT(-$N100/30)+1),0)+(-$N100/30-INT(-$N100/30))*SUMIFS(78:78,$1:$1,AJ$1+INT(-$N100/30)+1)+(INT(-$N100/30)+1--$N100/30)*SUMIFS(78:78,$1:$1,AJ$1+INT(-$N100/30))))</f>
        <v>4765.2828299999992</v>
      </c>
      <c r="AK100" s="40">
        <f>IF(AK$7="",0,IF(AK$1=MAX($1:$1),$R78-SUM($T100:AJ100),IF(AK$1=1,SUMIFS(78:78,$1:$1,"&gt;="&amp;1,$1:$1,"&lt;="&amp;INT(-$N100/30))+(-$N100/30-INT(-$N100/30))*SUMIFS(78:78,$1:$1,INT(-$N100/30)+1),0)+(-$N100/30-INT(-$N100/30))*SUMIFS(78:78,$1:$1,AK$1+INT(-$N100/30)+1)+(INT(-$N100/30)+1--$N100/30)*SUMIFS(78:78,$1:$1,AK$1+INT(-$N100/30))))</f>
        <v>4972.469039999999</v>
      </c>
      <c r="AL100" s="40">
        <f>IF(AL$7="",0,IF(AL$1=MAX($1:$1),$R78-SUM($T100:AK100),IF(AL$1=1,SUMIFS(78:78,$1:$1,"&gt;="&amp;1,$1:$1,"&lt;="&amp;INT(-$N100/30))+(-$N100/30-INT(-$N100/30))*SUMIFS(78:78,$1:$1,INT(-$N100/30)+1),0)+(-$N100/30-INT(-$N100/30))*SUMIFS(78:78,$1:$1,AL$1+INT(-$N100/30)+1)+(INT(-$N100/30)+1--$N100/30)*SUMIFS(78:78,$1:$1,AL$1+INT(-$N100/30))))</f>
        <v>5179.655249999998</v>
      </c>
      <c r="AM100" s="40">
        <f>IF(AM$7="",0,IF(AM$1=MAX($1:$1),$R78-SUM($T100:AL100),IF(AM$1=1,SUMIFS(78:78,$1:$1,"&gt;="&amp;1,$1:$1,"&lt;="&amp;INT(-$N100/30))+(-$N100/30-INT(-$N100/30))*SUMIFS(78:78,$1:$1,INT(-$N100/30)+1),0)+(-$N100/30-INT(-$N100/30))*SUMIFS(78:78,$1:$1,AM$1+INT(-$N100/30)+1)+(INT(-$N100/30)+1--$N100/30)*SUMIFS(78:78,$1:$1,AM$1+INT(-$N100/30))))</f>
        <v>5386.8414599999987</v>
      </c>
      <c r="AN100" s="40">
        <f>IF(AN$7="",0,IF(AN$1=MAX($1:$1),$R78-SUM($T100:AM100),IF(AN$1=1,SUMIFS(78:78,$1:$1,"&gt;="&amp;1,$1:$1,"&lt;="&amp;INT(-$N100/30))+(-$N100/30-INT(-$N100/30))*SUMIFS(78:78,$1:$1,INT(-$N100/30)+1),0)+(-$N100/30-INT(-$N100/30))*SUMIFS(78:78,$1:$1,AN$1+INT(-$N100/30)+1)+(INT(-$N100/30)+1--$N100/30)*SUMIFS(78:78,$1:$1,AN$1+INT(-$N100/30))))</f>
        <v>5594.0276699999995</v>
      </c>
      <c r="AO100" s="40">
        <f>IF(AO$7="",0,IF(AO$1=MAX($1:$1),$R78-SUM($T100:AN100),IF(AO$1=1,SUMIFS(78:78,$1:$1,"&gt;="&amp;1,$1:$1,"&lt;="&amp;INT(-$N100/30))+(-$N100/30-INT(-$N100/30))*SUMIFS(78:78,$1:$1,INT(-$N100/30)+1),0)+(-$N100/30-INT(-$N100/30))*SUMIFS(78:78,$1:$1,AO$1+INT(-$N100/30)+1)+(INT(-$N100/30)+1--$N100/30)*SUMIFS(78:78,$1:$1,AO$1+INT(-$N100/30))))</f>
        <v>5801.2138799999993</v>
      </c>
      <c r="AP100" s="40">
        <f>IF(AP$7="",0,IF(AP$1=MAX($1:$1),$R78-SUM($T100:AO100),IF(AP$1=1,SUMIFS(78:78,$1:$1,"&gt;="&amp;1,$1:$1,"&lt;="&amp;INT(-$N100/30))+(-$N100/30-INT(-$N100/30))*SUMIFS(78:78,$1:$1,INT(-$N100/30)+1),0)+(-$N100/30-INT(-$N100/30))*SUMIFS(78:78,$1:$1,AP$1+INT(-$N100/30)+1)+(INT(-$N100/30)+1--$N100/30)*SUMIFS(78:78,$1:$1,AP$1+INT(-$N100/30))))</f>
        <v>6008.4000899999992</v>
      </c>
      <c r="AQ100" s="40">
        <f>IF(AQ$7="",0,IF(AQ$1=MAX($1:$1),$R78-SUM($T100:AP100),IF(AQ$1=1,SUMIFS(78:78,$1:$1,"&gt;="&amp;1,$1:$1,"&lt;="&amp;INT(-$N100/30))+(-$N100/30-INT(-$N100/30))*SUMIFS(78:78,$1:$1,INT(-$N100/30)+1),0)+(-$N100/30-INT(-$N100/30))*SUMIFS(78:78,$1:$1,AQ$1+INT(-$N100/30)+1)+(INT(-$N100/30)+1--$N100/30)*SUMIFS(78:78,$1:$1,AQ$1+INT(-$N100/30))))</f>
        <v>6215.586299999999</v>
      </c>
      <c r="AR100" s="40">
        <f>IF(AR$7="",0,IF(AR$1=MAX($1:$1),$R78-SUM($T100:AQ100),IF(AR$1=1,SUMIFS(78:78,$1:$1,"&gt;="&amp;1,$1:$1,"&lt;="&amp;INT(-$N100/30))+(-$N100/30-INT(-$N100/30))*SUMIFS(78:78,$1:$1,INT(-$N100/30)+1),0)+(-$N100/30-INT(-$N100/30))*SUMIFS(78:78,$1:$1,AR$1+INT(-$N100/30)+1)+(INT(-$N100/30)+1--$N100/30)*SUMIFS(78:78,$1:$1,AR$1+INT(-$N100/30))))</f>
        <v>6422.772509999998</v>
      </c>
      <c r="AS100" s="40">
        <f>IF(AS$7="",0,IF(AS$1=MAX($1:$1),$R78-SUM($T100:AR100),IF(AS$1=1,SUMIFS(78:78,$1:$1,"&gt;="&amp;1,$1:$1,"&lt;="&amp;INT(-$N100/30))+(-$N100/30-INT(-$N100/30))*SUMIFS(78:78,$1:$1,INT(-$N100/30)+1),0)+(-$N100/30-INT(-$N100/30))*SUMIFS(78:78,$1:$1,AS$1+INT(-$N100/30)+1)+(INT(-$N100/30)+1--$N100/30)*SUMIFS(78:78,$1:$1,AS$1+INT(-$N100/30))))</f>
        <v>9996.7346325000253</v>
      </c>
      <c r="AT100" s="40">
        <f>IF(AT$7="",0,IF(AT$1=MAX($1:$1),$R78-SUM($T100:AS100),IF(AT$1=1,SUMIFS(78:78,$1:$1,"&gt;="&amp;1,$1:$1,"&lt;="&amp;INT(-$N100/30))+(-$N100/30-INT(-$N100/30))*SUMIFS(78:78,$1:$1,INT(-$N100/30)+1),0)+(-$N100/30-INT(-$N100/30))*SUMIFS(78:78,$1:$1,AT$1+INT(-$N100/30)+1)+(INT(-$N100/30)+1--$N100/30)*SUMIFS(78:78,$1:$1,AT$1+INT(-$N100/30))))</f>
        <v>0</v>
      </c>
      <c r="AU100" s="40">
        <f>IF(AU$7="",0,IF(AU$1=MAX($1:$1),$R78-SUM($T100:AT100),IF(AU$1=1,SUMIFS(78:78,$1:$1,"&gt;="&amp;1,$1:$1,"&lt;="&amp;INT(-$N100/30))+(-$N100/30-INT(-$N100/30))*SUMIFS(78:78,$1:$1,INT(-$N100/30)+1),0)+(-$N100/30-INT(-$N100/30))*SUMIFS(78:78,$1:$1,AU$1+INT(-$N100/30)+1)+(INT(-$N100/30)+1--$N100/30)*SUMIFS(78:78,$1:$1,AU$1+INT(-$N100/30))))</f>
        <v>0</v>
      </c>
      <c r="AV100" s="40">
        <f>IF(AV$7="",0,IF(AV$1=MAX($1:$1),$R78-SUM($T100:AU100),IF(AV$1=1,SUMIFS(78:78,$1:$1,"&gt;="&amp;1,$1:$1,"&lt;="&amp;INT(-$N100/30))+(-$N100/30-INT(-$N100/30))*SUMIFS(78:78,$1:$1,INT(-$N100/30)+1),0)+(-$N100/30-INT(-$N100/30))*SUMIFS(78:78,$1:$1,AV$1+INT(-$N100/30)+1)+(INT(-$N100/30)+1--$N100/30)*SUMIFS(78:78,$1:$1,AV$1+INT(-$N100/30))))</f>
        <v>0</v>
      </c>
      <c r="AW100" s="40">
        <f>IF(AW$7="",0,IF(AW$1=MAX($1:$1),$R78-SUM($T100:AV100),IF(AW$1=1,SUMIFS(78:78,$1:$1,"&gt;="&amp;1,$1:$1,"&lt;="&amp;INT(-$N100/30))+(-$N100/30-INT(-$N100/30))*SUMIFS(78:78,$1:$1,INT(-$N100/30)+1),0)+(-$N100/30-INT(-$N100/30))*SUMIFS(78:78,$1:$1,AW$1+INT(-$N100/30)+1)+(INT(-$N100/30)+1--$N100/30)*SUMIFS(78:78,$1:$1,AW$1+INT(-$N100/30))))</f>
        <v>0</v>
      </c>
      <c r="AX100" s="40">
        <f>IF(AX$7="",0,IF(AX$1=MAX($1:$1),$R78-SUM($T100:AW100),IF(AX$1=1,SUMIFS(78:78,$1:$1,"&gt;="&amp;1,$1:$1,"&lt;="&amp;INT(-$N100/30))+(-$N100/30-INT(-$N100/30))*SUMIFS(78:78,$1:$1,INT(-$N100/30)+1),0)+(-$N100/30-INT(-$N100/30))*SUMIFS(78:78,$1:$1,AX$1+INT(-$N100/30)+1)+(INT(-$N100/30)+1--$N100/30)*SUMIFS(78:78,$1:$1,AX$1+INT(-$N100/30))))</f>
        <v>0</v>
      </c>
      <c r="AY100" s="40">
        <f>IF(AY$7="",0,IF(AY$1=MAX($1:$1),$R78-SUM($T100:AX100),IF(AY$1=1,SUMIFS(78:78,$1:$1,"&gt;="&amp;1,$1:$1,"&lt;="&amp;INT(-$N100/30))+(-$N100/30-INT(-$N100/30))*SUMIFS(78:78,$1:$1,INT(-$N100/30)+1),0)+(-$N100/30-INT(-$N100/30))*SUMIFS(78:78,$1:$1,AY$1+INT(-$N100/30)+1)+(INT(-$N100/30)+1--$N100/30)*SUMIFS(78:78,$1:$1,AY$1+INT(-$N100/30))))</f>
        <v>0</v>
      </c>
      <c r="AZ100" s="40">
        <f>IF(AZ$7="",0,IF(AZ$1=MAX($1:$1),$R78-SUM($T100:AY100),IF(AZ$1=1,SUMIFS(78:78,$1:$1,"&gt;="&amp;1,$1:$1,"&lt;="&amp;INT(-$N100/30))+(-$N100/30-INT(-$N100/30))*SUMIFS(78:78,$1:$1,INT(-$N100/30)+1),0)+(-$N100/30-INT(-$N100/30))*SUMIFS(78:78,$1:$1,AZ$1+INT(-$N100/30)+1)+(INT(-$N100/30)+1--$N100/30)*SUMIFS(78:78,$1:$1,AZ$1+INT(-$N100/30))))</f>
        <v>0</v>
      </c>
      <c r="BA100" s="40">
        <f>IF(BA$7="",0,IF(BA$1=MAX($1:$1),$R78-SUM($T100:AZ100),IF(BA$1=1,SUMIFS(78:78,$1:$1,"&gt;="&amp;1,$1:$1,"&lt;="&amp;INT(-$N100/30))+(-$N100/30-INT(-$N100/30))*SUMIFS(78:78,$1:$1,INT(-$N100/30)+1),0)+(-$N100/30-INT(-$N100/30))*SUMIFS(78:78,$1:$1,BA$1+INT(-$N100/30)+1)+(INT(-$N100/30)+1--$N100/30)*SUMIFS(78:78,$1:$1,BA$1+INT(-$N100/30))))</f>
        <v>0</v>
      </c>
      <c r="BB100" s="40">
        <f>IF(BB$7="",0,IF(BB$1=MAX($1:$1),$R78-SUM($T100:BA100),IF(BB$1=1,SUMIFS(78:78,$1:$1,"&gt;="&amp;1,$1:$1,"&lt;="&amp;INT(-$N100/30))+(-$N100/30-INT(-$N100/30))*SUMIFS(78:78,$1:$1,INT(-$N100/30)+1),0)+(-$N100/30-INT(-$N100/30))*SUMIFS(78:78,$1:$1,BB$1+INT(-$N100/30)+1)+(INT(-$N100/30)+1--$N100/30)*SUMIFS(78:78,$1:$1,BB$1+INT(-$N100/30))))</f>
        <v>0</v>
      </c>
      <c r="BC100" s="40">
        <f>IF(BC$7="",0,IF(BC$1=MAX($1:$1),$R78-SUM($T100:BB100),IF(BC$1=1,SUMIFS(78:78,$1:$1,"&gt;="&amp;1,$1:$1,"&lt;="&amp;INT(-$N100/30))+(-$N100/30-INT(-$N100/30))*SUMIFS(78:78,$1:$1,INT(-$N100/30)+1),0)+(-$N100/30-INT(-$N100/30))*SUMIFS(78:78,$1:$1,BC$1+INT(-$N100/30)+1)+(INT(-$N100/30)+1--$N100/30)*SUMIFS(78:78,$1:$1,BC$1+INT(-$N100/30))))</f>
        <v>0</v>
      </c>
      <c r="BD100" s="40">
        <f>IF(BD$7="",0,IF(BD$1=MAX($1:$1),$R78-SUM($T100:BC100),IF(BD$1=1,SUMIFS(78:78,$1:$1,"&gt;="&amp;1,$1:$1,"&lt;="&amp;INT(-$N100/30))+(-$N100/30-INT(-$N100/30))*SUMIFS(78:78,$1:$1,INT(-$N100/30)+1),0)+(-$N100/30-INT(-$N100/30))*SUMIFS(78:78,$1:$1,BD$1+INT(-$N100/30)+1)+(INT(-$N100/30)+1--$N100/30)*SUMIFS(78:78,$1:$1,BD$1+INT(-$N100/30))))</f>
        <v>0</v>
      </c>
      <c r="BE100" s="40">
        <f>IF(BE$7="",0,IF(BE$1=MAX($1:$1),$R78-SUM($T100:BD100),IF(BE$1=1,SUMIFS(78:78,$1:$1,"&gt;="&amp;1,$1:$1,"&lt;="&amp;INT(-$N100/30))+(-$N100/30-INT(-$N100/30))*SUMIFS(78:78,$1:$1,INT(-$N100/30)+1),0)+(-$N100/30-INT(-$N100/30))*SUMIFS(78:78,$1:$1,BE$1+INT(-$N100/30)+1)+(INT(-$N100/30)+1--$N100/30)*SUMIFS(78:78,$1:$1,BE$1+INT(-$N100/30))))</f>
        <v>0</v>
      </c>
      <c r="BF100" s="40">
        <f>IF(BF$7="",0,IF(BF$1=MAX($1:$1),$R78-SUM($T100:BE100),IF(BF$1=1,SUMIFS(78:78,$1:$1,"&gt;="&amp;1,$1:$1,"&lt;="&amp;INT(-$N100/30))+(-$N100/30-INT(-$N100/30))*SUMIFS(78:78,$1:$1,INT(-$N100/30)+1),0)+(-$N100/30-INT(-$N100/30))*SUMIFS(78:78,$1:$1,BF$1+INT(-$N100/30)+1)+(INT(-$N100/30)+1--$N100/30)*SUMIFS(78:78,$1:$1,BF$1+INT(-$N100/30))))</f>
        <v>0</v>
      </c>
      <c r="BG100" s="40">
        <f>IF(BG$7="",0,IF(BG$1=MAX($1:$1),$R78-SUM($T100:BF100),IF(BG$1=1,SUMIFS(78:78,$1:$1,"&gt;="&amp;1,$1:$1,"&lt;="&amp;INT(-$N100/30))+(-$N100/30-INT(-$N100/30))*SUMIFS(78:78,$1:$1,INT(-$N100/30)+1),0)+(-$N100/30-INT(-$N100/30))*SUMIFS(78:78,$1:$1,BG$1+INT(-$N100/30)+1)+(INT(-$N100/30)+1--$N100/30)*SUMIFS(78:78,$1:$1,BG$1+INT(-$N100/30))))</f>
        <v>0</v>
      </c>
      <c r="BH100" s="40">
        <f>IF(BH$7="",0,IF(BH$1=MAX($1:$1),$R78-SUM($T100:BG100),IF(BH$1=1,SUMIFS(78:78,$1:$1,"&gt;="&amp;1,$1:$1,"&lt;="&amp;INT(-$N100/30))+(-$N100/30-INT(-$N100/30))*SUMIFS(78:78,$1:$1,INT(-$N100/30)+1),0)+(-$N100/30-INT(-$N100/30))*SUMIFS(78:78,$1:$1,BH$1+INT(-$N100/30)+1)+(INT(-$N100/30)+1--$N100/30)*SUMIFS(78:78,$1:$1,BH$1+INT(-$N100/30))))</f>
        <v>0</v>
      </c>
      <c r="BI100" s="40">
        <f>IF(BI$7="",0,IF(BI$1=MAX($1:$1),$R78-SUM($T100:BH100),IF(BI$1=1,SUMIFS(78:78,$1:$1,"&gt;="&amp;1,$1:$1,"&lt;="&amp;INT(-$N100/30))+(-$N100/30-INT(-$N100/30))*SUMIFS(78:78,$1:$1,INT(-$N100/30)+1),0)+(-$N100/30-INT(-$N100/30))*SUMIFS(78:78,$1:$1,BI$1+INT(-$N100/30)+1)+(INT(-$N100/30)+1--$N100/30)*SUMIFS(78:78,$1:$1,BI$1+INT(-$N100/30))))</f>
        <v>0</v>
      </c>
      <c r="BJ100" s="40">
        <f>IF(BJ$7="",0,IF(BJ$1=MAX($1:$1),$R78-SUM($T100:BI100),IF(BJ$1=1,SUMIFS(78:78,$1:$1,"&gt;="&amp;1,$1:$1,"&lt;="&amp;INT(-$N100/30))+(-$N100/30-INT(-$N100/30))*SUMIFS(78:78,$1:$1,INT(-$N100/30)+1),0)+(-$N100/30-INT(-$N100/30))*SUMIFS(78:78,$1:$1,BJ$1+INT(-$N100/30)+1)+(INT(-$N100/30)+1--$N100/30)*SUMIFS(78:78,$1:$1,BJ$1+INT(-$N100/30))))</f>
        <v>0</v>
      </c>
      <c r="BK100" s="40">
        <f>IF(BK$7="",0,IF(BK$1=MAX($1:$1),$R78-SUM($T100:BJ100),IF(BK$1=1,SUMIFS(78:78,$1:$1,"&gt;="&amp;1,$1:$1,"&lt;="&amp;INT(-$N100/30))+(-$N100/30-INT(-$N100/30))*SUMIFS(78:78,$1:$1,INT(-$N100/30)+1),0)+(-$N100/30-INT(-$N100/30))*SUMIFS(78:78,$1:$1,BK$1+INT(-$N100/30)+1)+(INT(-$N100/30)+1--$N100/30)*SUMIFS(78:78,$1:$1,BK$1+INT(-$N100/30))))</f>
        <v>0</v>
      </c>
      <c r="BL100" s="40">
        <f>IF(BL$7="",0,IF(BL$1=MAX($1:$1),$R78-SUM($T100:BK100),IF(BL$1=1,SUMIFS(78:78,$1:$1,"&gt;="&amp;1,$1:$1,"&lt;="&amp;INT(-$N100/30))+(-$N100/30-INT(-$N100/30))*SUMIFS(78:78,$1:$1,INT(-$N100/30)+1),0)+(-$N100/30-INT(-$N100/30))*SUMIFS(78:78,$1:$1,BL$1+INT(-$N100/30)+1)+(INT(-$N100/30)+1--$N100/30)*SUMIFS(78:78,$1:$1,BL$1+INT(-$N100/30))))</f>
        <v>0</v>
      </c>
      <c r="BM100" s="40">
        <f>IF(BM$7="",0,IF(BM$1=MAX($1:$1),$R78-SUM($T100:BL100),IF(BM$1=1,SUMIFS(78:78,$1:$1,"&gt;="&amp;1,$1:$1,"&lt;="&amp;INT(-$N100/30))+(-$N100/30-INT(-$N100/30))*SUMIFS(78:78,$1:$1,INT(-$N100/30)+1),0)+(-$N100/30-INT(-$N100/30))*SUMIFS(78:78,$1:$1,BM$1+INT(-$N100/30)+1)+(INT(-$N100/30)+1--$N100/30)*SUMIFS(78:78,$1:$1,BM$1+INT(-$N100/30))))</f>
        <v>0</v>
      </c>
      <c r="BN100" s="40">
        <f>IF(BN$7="",0,IF(BN$1=MAX($1:$1),$R78-SUM($T100:BM100),IF(BN$1=1,SUMIFS(78:78,$1:$1,"&gt;="&amp;1,$1:$1,"&lt;="&amp;INT(-$N100/30))+(-$N100/30-INT(-$N100/30))*SUMIFS(78:78,$1:$1,INT(-$N100/30)+1),0)+(-$N100/30-INT(-$N100/30))*SUMIFS(78:78,$1:$1,BN$1+INT(-$N100/30)+1)+(INT(-$N100/30)+1--$N100/30)*SUMIFS(78:78,$1:$1,BN$1+INT(-$N100/30))))</f>
        <v>0</v>
      </c>
      <c r="BO100" s="40">
        <f>IF(BO$7="",0,IF(BO$1=MAX($1:$1),$R78-SUM($T100:BN100),IF(BO$1=1,SUMIFS(78:78,$1:$1,"&gt;="&amp;1,$1:$1,"&lt;="&amp;INT(-$N100/30))+(-$N100/30-INT(-$N100/30))*SUMIFS(78:78,$1:$1,INT(-$N100/30)+1),0)+(-$N100/30-INT(-$N100/30))*SUMIFS(78:78,$1:$1,BO$1+INT(-$N100/30)+1)+(INT(-$N100/30)+1--$N100/30)*SUMIFS(78:78,$1:$1,BO$1+INT(-$N100/30))))</f>
        <v>0</v>
      </c>
      <c r="BP100" s="40">
        <f>IF(BP$7="",0,IF(BP$1=MAX($1:$1),$R78-SUM($T100:BO100),IF(BP$1=1,SUMIFS(78:78,$1:$1,"&gt;="&amp;1,$1:$1,"&lt;="&amp;INT(-$N100/30))+(-$N100/30-INT(-$N100/30))*SUMIFS(78:78,$1:$1,INT(-$N100/30)+1),0)+(-$N100/30-INT(-$N100/30))*SUMIFS(78:78,$1:$1,BP$1+INT(-$N100/30)+1)+(INT(-$N100/30)+1--$N100/30)*SUMIFS(78:78,$1:$1,BP$1+INT(-$N100/30))))</f>
        <v>0</v>
      </c>
      <c r="BQ100" s="40">
        <f>IF(BQ$7="",0,IF(BQ$1=MAX($1:$1),$R78-SUM($T100:BP100),IF(BQ$1=1,SUMIFS(78:78,$1:$1,"&gt;="&amp;1,$1:$1,"&lt;="&amp;INT(-$N100/30))+(-$N100/30-INT(-$N100/30))*SUMIFS(78:78,$1:$1,INT(-$N100/30)+1),0)+(-$N100/30-INT(-$N100/30))*SUMIFS(78:78,$1:$1,BQ$1+INT(-$N100/30)+1)+(INT(-$N100/30)+1--$N100/30)*SUMIFS(78:78,$1:$1,BQ$1+INT(-$N100/30))))</f>
        <v>0</v>
      </c>
      <c r="BR100" s="40">
        <f>IF(BR$7="",0,IF(BR$1=MAX($1:$1),$R78-SUM($T100:BQ100),IF(BR$1=1,SUMIFS(78:78,$1:$1,"&gt;="&amp;1,$1:$1,"&lt;="&amp;INT(-$N100/30))+(-$N100/30-INT(-$N100/30))*SUMIFS(78:78,$1:$1,INT(-$N100/30)+1),0)+(-$N100/30-INT(-$N100/30))*SUMIFS(78:78,$1:$1,BR$1+INT(-$N100/30)+1)+(INT(-$N100/30)+1--$N100/30)*SUMIFS(78:78,$1:$1,BR$1+INT(-$N100/30))))</f>
        <v>0</v>
      </c>
      <c r="BS100" s="40">
        <f>IF(BS$7="",0,IF(BS$1=MAX($1:$1),$R78-SUM($T100:BR100),IF(BS$1=1,SUMIFS(78:78,$1:$1,"&gt;="&amp;1,$1:$1,"&lt;="&amp;INT(-$N100/30))+(-$N100/30-INT(-$N100/30))*SUMIFS(78:78,$1:$1,INT(-$N100/30)+1),0)+(-$N100/30-INT(-$N100/30))*SUMIFS(78:78,$1:$1,BS$1+INT(-$N100/30)+1)+(INT(-$N100/30)+1--$N100/30)*SUMIFS(78:78,$1:$1,BS$1+INT(-$N100/30))))</f>
        <v>0</v>
      </c>
      <c r="BT100" s="40">
        <f>IF(BT$7="",0,IF(BT$1=MAX($1:$1),$R78-SUM($T100:BS100),IF(BT$1=1,SUMIFS(78:78,$1:$1,"&gt;="&amp;1,$1:$1,"&lt;="&amp;INT(-$N100/30))+(-$N100/30-INT(-$N100/30))*SUMIFS(78:78,$1:$1,INT(-$N100/30)+1),0)+(-$N100/30-INT(-$N100/30))*SUMIFS(78:78,$1:$1,BT$1+INT(-$N100/30)+1)+(INT(-$N100/30)+1--$N100/30)*SUMIFS(78:78,$1:$1,BT$1+INT(-$N100/30))))</f>
        <v>0</v>
      </c>
      <c r="BU100" s="40">
        <f>IF(BU$7="",0,IF(BU$1=MAX($1:$1),$R78-SUM($T100:BT100),IF(BU$1=1,SUMIFS(78:78,$1:$1,"&gt;="&amp;1,$1:$1,"&lt;="&amp;INT(-$N100/30))+(-$N100/30-INT(-$N100/30))*SUMIFS(78:78,$1:$1,INT(-$N100/30)+1),0)+(-$N100/30-INT(-$N100/30))*SUMIFS(78:78,$1:$1,BU$1+INT(-$N100/30)+1)+(INT(-$N100/30)+1--$N100/30)*SUMIFS(78:78,$1:$1,BU$1+INT(-$N100/30))))</f>
        <v>0</v>
      </c>
      <c r="BV100" s="40">
        <f>IF(BV$7="",0,IF(BV$1=MAX($1:$1),$R78-SUM($T100:BU100),IF(BV$1=1,SUMIFS(78:78,$1:$1,"&gt;="&amp;1,$1:$1,"&lt;="&amp;INT(-$N100/30))+(-$N100/30-INT(-$N100/30))*SUMIFS(78:78,$1:$1,INT(-$N100/30)+1),0)+(-$N100/30-INT(-$N100/30))*SUMIFS(78:78,$1:$1,BV$1+INT(-$N100/30)+1)+(INT(-$N100/30)+1--$N100/30)*SUMIFS(78:78,$1:$1,BV$1+INT(-$N100/30))))</f>
        <v>0</v>
      </c>
      <c r="BW100" s="40">
        <f>IF(BW$7="",0,IF(BW$1=MAX($1:$1),$R78-SUM($T100:BV100),IF(BW$1=1,SUMIFS(78:78,$1:$1,"&gt;="&amp;1,$1:$1,"&lt;="&amp;INT(-$N100/30))+(-$N100/30-INT(-$N100/30))*SUMIFS(78:78,$1:$1,INT(-$N100/30)+1),0)+(-$N100/30-INT(-$N100/30))*SUMIFS(78:78,$1:$1,BW$1+INT(-$N100/30)+1)+(INT(-$N100/30)+1--$N100/30)*SUMIFS(78:78,$1:$1,BW$1+INT(-$N100/30))))</f>
        <v>0</v>
      </c>
      <c r="BX100" s="40">
        <f>IF(BX$7="",0,IF(BX$1=MAX($1:$1),$R78-SUM($T100:BW100),IF(BX$1=1,SUMIFS(78:78,$1:$1,"&gt;="&amp;1,$1:$1,"&lt;="&amp;INT(-$N100/30))+(-$N100/30-INT(-$N100/30))*SUMIFS(78:78,$1:$1,INT(-$N100/30)+1),0)+(-$N100/30-INT(-$N100/30))*SUMIFS(78:78,$1:$1,BX$1+INT(-$N100/30)+1)+(INT(-$N100/30)+1--$N100/30)*SUMIFS(78:78,$1:$1,BX$1+INT(-$N100/30))))</f>
        <v>0</v>
      </c>
      <c r="BY100" s="40">
        <f>IF(BY$7="",0,IF(BY$1=MAX($1:$1),$R78-SUM($T100:BX100),IF(BY$1=1,SUMIFS(78:78,$1:$1,"&gt;="&amp;1,$1:$1,"&lt;="&amp;INT(-$N100/30))+(-$N100/30-INT(-$N100/30))*SUMIFS(78:78,$1:$1,INT(-$N100/30)+1),0)+(-$N100/30-INT(-$N100/30))*SUMIFS(78:78,$1:$1,BY$1+INT(-$N100/30)+1)+(INT(-$N100/30)+1--$N100/30)*SUMIFS(78:78,$1:$1,BY$1+INT(-$N100/30))))</f>
        <v>0</v>
      </c>
      <c r="BZ100" s="40">
        <f>IF(BZ$7="",0,IF(BZ$1=MAX($1:$1),$R78-SUM($T100:BY100),IF(BZ$1=1,SUMIFS(78:78,$1:$1,"&gt;="&amp;1,$1:$1,"&lt;="&amp;INT(-$N100/30))+(-$N100/30-INT(-$N100/30))*SUMIFS(78:78,$1:$1,INT(-$N100/30)+1),0)+(-$N100/30-INT(-$N100/30))*SUMIFS(78:78,$1:$1,BZ$1+INT(-$N100/30)+1)+(INT(-$N100/30)+1--$N100/30)*SUMIFS(78:78,$1:$1,BZ$1+INT(-$N100/30))))</f>
        <v>0</v>
      </c>
      <c r="CA100" s="40">
        <f>IF(CA$7="",0,IF(CA$1=MAX($1:$1),$R78-SUM($T100:BZ100),IF(CA$1=1,SUMIFS(78:78,$1:$1,"&gt;="&amp;1,$1:$1,"&lt;="&amp;INT(-$N100/30))+(-$N100/30-INT(-$N100/30))*SUMIFS(78:78,$1:$1,INT(-$N100/30)+1),0)+(-$N100/30-INT(-$N100/30))*SUMIFS(78:78,$1:$1,CA$1+INT(-$N100/30)+1)+(INT(-$N100/30)+1--$N100/30)*SUMIFS(78:78,$1:$1,CA$1+INT(-$N100/30))))</f>
        <v>0</v>
      </c>
      <c r="CB100" s="40">
        <f>IF(CB$7="",0,IF(CB$1=MAX($1:$1),$R78-SUM($T100:CA100),IF(CB$1=1,SUMIFS(78:78,$1:$1,"&gt;="&amp;1,$1:$1,"&lt;="&amp;INT(-$N100/30))+(-$N100/30-INT(-$N100/30))*SUMIFS(78:78,$1:$1,INT(-$N100/30)+1),0)+(-$N100/30-INT(-$N100/30))*SUMIFS(78:78,$1:$1,CB$1+INT(-$N100/30)+1)+(INT(-$N100/30)+1--$N100/30)*SUMIFS(78:78,$1:$1,CB$1+INT(-$N100/30))))</f>
        <v>0</v>
      </c>
      <c r="CC100" s="40">
        <f>IF(CC$7="",0,IF(CC$1=MAX($1:$1),$R78-SUM($T100:CB100),IF(CC$1=1,SUMIFS(78:78,$1:$1,"&gt;="&amp;1,$1:$1,"&lt;="&amp;INT(-$N100/30))+(-$N100/30-INT(-$N100/30))*SUMIFS(78:78,$1:$1,INT(-$N100/30)+1),0)+(-$N100/30-INT(-$N100/30))*SUMIFS(78:78,$1:$1,CC$1+INT(-$N100/30)+1)+(INT(-$N100/30)+1--$N100/30)*SUMIFS(78:78,$1:$1,CC$1+INT(-$N100/30))))</f>
        <v>0</v>
      </c>
      <c r="CD100" s="40">
        <f>IF(CD$7="",0,IF(CD$1=MAX($1:$1),$R78-SUM($T100:CC100),IF(CD$1=1,SUMIFS(78:78,$1:$1,"&gt;="&amp;1,$1:$1,"&lt;="&amp;INT(-$N100/30))+(-$N100/30-INT(-$N100/30))*SUMIFS(78:78,$1:$1,INT(-$N100/30)+1),0)+(-$N100/30-INT(-$N100/30))*SUMIFS(78:78,$1:$1,CD$1+INT(-$N100/30)+1)+(INT(-$N100/30)+1--$N100/30)*SUMIFS(78:78,$1:$1,CD$1+INT(-$N100/30))))</f>
        <v>0</v>
      </c>
      <c r="CE100" s="40">
        <f>IF(CE$7="",0,IF(CE$1=MAX($1:$1),$R78-SUM($T100:CD100),IF(CE$1=1,SUMIFS(78:78,$1:$1,"&gt;="&amp;1,$1:$1,"&lt;="&amp;INT(-$N100/30))+(-$N100/30-INT(-$N100/30))*SUMIFS(78:78,$1:$1,INT(-$N100/30)+1),0)+(-$N100/30-INT(-$N100/30))*SUMIFS(78:78,$1:$1,CE$1+INT(-$N100/30)+1)+(INT(-$N100/30)+1--$N100/30)*SUMIFS(78:78,$1:$1,CE$1+INT(-$N100/30))))</f>
        <v>0</v>
      </c>
      <c r="CF100" s="40">
        <f>IF(CF$7="",0,IF(CF$1=MAX($1:$1),$R78-SUM($T100:CE100),IF(CF$1=1,SUMIFS(78:78,$1:$1,"&gt;="&amp;1,$1:$1,"&lt;="&amp;INT(-$N100/30))+(-$N100/30-INT(-$N100/30))*SUMIFS(78:78,$1:$1,INT(-$N100/30)+1),0)+(-$N100/30-INT(-$N100/30))*SUMIFS(78:78,$1:$1,CF$1+INT(-$N100/30)+1)+(INT(-$N100/30)+1--$N100/30)*SUMIFS(78:78,$1:$1,CF$1+INT(-$N100/30))))</f>
        <v>0</v>
      </c>
      <c r="CG100" s="40">
        <f>IF(CG$7="",0,IF(CG$1=MAX($1:$1),$R78-SUM($T100:CF100),IF(CG$1=1,SUMIFS(78:78,$1:$1,"&gt;="&amp;1,$1:$1,"&lt;="&amp;INT(-$N100/30))+(-$N100/30-INT(-$N100/30))*SUMIFS(78:78,$1:$1,INT(-$N100/30)+1),0)+(-$N100/30-INT(-$N100/30))*SUMIFS(78:78,$1:$1,CG$1+INT(-$N100/30)+1)+(INT(-$N100/30)+1--$N100/30)*SUMIFS(78:78,$1:$1,CG$1+INT(-$N100/30))))</f>
        <v>0</v>
      </c>
      <c r="CH100" s="40">
        <f>IF(CH$7="",0,IF(CH$1=MAX($1:$1),$R78-SUM($T100:CG100),IF(CH$1=1,SUMIFS(78:78,$1:$1,"&gt;="&amp;1,$1:$1,"&lt;="&amp;INT(-$N100/30))+(-$N100/30-INT(-$N100/30))*SUMIFS(78:78,$1:$1,INT(-$N100/30)+1),0)+(-$N100/30-INT(-$N100/30))*SUMIFS(78:78,$1:$1,CH$1+INT(-$N100/30)+1)+(INT(-$N100/30)+1--$N100/30)*SUMIFS(78:78,$1:$1,CH$1+INT(-$N100/30))))</f>
        <v>0</v>
      </c>
      <c r="CI100" s="40">
        <f>IF(CI$7="",0,IF(CI$1=MAX($1:$1),$R78-SUM($T100:CH100),IF(CI$1=1,SUMIFS(78:78,$1:$1,"&gt;="&amp;1,$1:$1,"&lt;="&amp;INT(-$N100/30))+(-$N100/30-INT(-$N100/30))*SUMIFS(78:78,$1:$1,INT(-$N100/30)+1),0)+(-$N100/30-INT(-$N100/30))*SUMIFS(78:78,$1:$1,CI$1+INT(-$N100/30)+1)+(INT(-$N100/30)+1--$N100/30)*SUMIFS(78:78,$1:$1,CI$1+INT(-$N100/30))))</f>
        <v>0</v>
      </c>
      <c r="CJ100" s="40">
        <f>IF(CJ$7="",0,IF(CJ$1=MAX($1:$1),$R78-SUM($T100:CI100),IF(CJ$1=1,SUMIFS(78:78,$1:$1,"&gt;="&amp;1,$1:$1,"&lt;="&amp;INT(-$N100/30))+(-$N100/30-INT(-$N100/30))*SUMIFS(78:78,$1:$1,INT(-$N100/30)+1),0)+(-$N100/30-INT(-$N100/30))*SUMIFS(78:78,$1:$1,CJ$1+INT(-$N100/30)+1)+(INT(-$N100/30)+1--$N100/30)*SUMIFS(78:78,$1:$1,CJ$1+INT(-$N100/30))))</f>
        <v>0</v>
      </c>
      <c r="CK100" s="40">
        <f>IF(CK$7="",0,IF(CK$1=MAX($1:$1),$R78-SUM($T100:CJ100),IF(CK$1=1,SUMIFS(78:78,$1:$1,"&gt;="&amp;1,$1:$1,"&lt;="&amp;INT(-$N100/30))+(-$N100/30-INT(-$N100/30))*SUMIFS(78:78,$1:$1,INT(-$N100/30)+1),0)+(-$N100/30-INT(-$N100/30))*SUMIFS(78:78,$1:$1,CK$1+INT(-$N100/30)+1)+(INT(-$N100/30)+1--$N100/30)*SUMIFS(78:78,$1:$1,CK$1+INT(-$N100/30))))</f>
        <v>0</v>
      </c>
      <c r="CL100" s="40">
        <f>IF(CL$7="",0,IF(CL$1=MAX($1:$1),$R78-SUM($T100:CK100),IF(CL$1=1,SUMIFS(78:78,$1:$1,"&gt;="&amp;1,$1:$1,"&lt;="&amp;INT(-$N100/30))+(-$N100/30-INT(-$N100/30))*SUMIFS(78:78,$1:$1,INT(-$N100/30)+1),0)+(-$N100/30-INT(-$N100/30))*SUMIFS(78:78,$1:$1,CL$1+INT(-$N100/30)+1)+(INT(-$N100/30)+1--$N100/30)*SUMIFS(78:78,$1:$1,CL$1+INT(-$N100/30))))</f>
        <v>0</v>
      </c>
      <c r="CM100" s="40">
        <f>IF(CM$7="",0,IF(CM$1=MAX($1:$1),$R78-SUM($T100:CL100),IF(CM$1=1,SUMIFS(78:78,$1:$1,"&gt;="&amp;1,$1:$1,"&lt;="&amp;INT(-$N100/30))+(-$N100/30-INT(-$N100/30))*SUMIFS(78:78,$1:$1,INT(-$N100/30)+1),0)+(-$N100/30-INT(-$N100/30))*SUMIFS(78:78,$1:$1,CM$1+INT(-$N100/30)+1)+(INT(-$N100/30)+1--$N100/30)*SUMIFS(78:78,$1:$1,CM$1+INT(-$N100/30))))</f>
        <v>0</v>
      </c>
      <c r="CN100" s="40">
        <f>IF(CN$7="",0,IF(CN$1=MAX($1:$1),$R78-SUM($T100:CM100),IF(CN$1=1,SUMIFS(78:78,$1:$1,"&gt;="&amp;1,$1:$1,"&lt;="&amp;INT(-$N100/30))+(-$N100/30-INT(-$N100/30))*SUMIFS(78:78,$1:$1,INT(-$N100/30)+1),0)+(-$N100/30-INT(-$N100/30))*SUMIFS(78:78,$1:$1,CN$1+INT(-$N100/30)+1)+(INT(-$N100/30)+1--$N100/30)*SUMIFS(78:78,$1:$1,CN$1+INT(-$N100/30))))</f>
        <v>0</v>
      </c>
      <c r="CO100" s="40">
        <f>IF(CO$7="",0,IF(CO$1=MAX($1:$1),$R78-SUM($T100:CN100),IF(CO$1=1,SUMIFS(78:78,$1:$1,"&gt;="&amp;1,$1:$1,"&lt;="&amp;INT(-$N100/30))+(-$N100/30-INT(-$N100/30))*SUMIFS(78:78,$1:$1,INT(-$N100/30)+1),0)+(-$N100/30-INT(-$N100/30))*SUMIFS(78:78,$1:$1,CO$1+INT(-$N100/30)+1)+(INT(-$N100/30)+1--$N100/30)*SUMIFS(78:78,$1:$1,CO$1+INT(-$N100/30))))</f>
        <v>0</v>
      </c>
      <c r="CP100" s="40">
        <f>IF(CP$7="",0,IF(CP$1=MAX($1:$1),$R78-SUM($T100:CO100),IF(CP$1=1,SUMIFS(78:78,$1:$1,"&gt;="&amp;1,$1:$1,"&lt;="&amp;INT(-$N100/30))+(-$N100/30-INT(-$N100/30))*SUMIFS(78:78,$1:$1,INT(-$N100/30)+1),0)+(-$N100/30-INT(-$N100/30))*SUMIFS(78:78,$1:$1,CP$1+INT(-$N100/30)+1)+(INT(-$N100/30)+1--$N100/30)*SUMIFS(78:78,$1:$1,CP$1+INT(-$N100/30))))</f>
        <v>0</v>
      </c>
      <c r="CQ100" s="40">
        <f>IF(CQ$7="",0,IF(CQ$1=MAX($1:$1),$R78-SUM($T100:CP100),IF(CQ$1=1,SUMIFS(78:78,$1:$1,"&gt;="&amp;1,$1:$1,"&lt;="&amp;INT(-$N100/30))+(-$N100/30-INT(-$N100/30))*SUMIFS(78:78,$1:$1,INT(-$N100/30)+1),0)+(-$N100/30-INT(-$N100/30))*SUMIFS(78:78,$1:$1,CQ$1+INT(-$N100/30)+1)+(INT(-$N100/30)+1--$N100/30)*SUMIFS(78:78,$1:$1,CQ$1+INT(-$N100/30))))</f>
        <v>0</v>
      </c>
      <c r="CR100" s="40">
        <f>IF(CR$7="",0,IF(CR$1=MAX($1:$1),$R78-SUM($T100:CQ100),IF(CR$1=1,SUMIFS(78:78,$1:$1,"&gt;="&amp;1,$1:$1,"&lt;="&amp;INT(-$N100/30))+(-$N100/30-INT(-$N100/30))*SUMIFS(78:78,$1:$1,INT(-$N100/30)+1),0)+(-$N100/30-INT(-$N100/30))*SUMIFS(78:78,$1:$1,CR$1+INT(-$N100/30)+1)+(INT(-$N100/30)+1--$N100/30)*SUMIFS(78:78,$1:$1,CR$1+INT(-$N100/30))))</f>
        <v>0</v>
      </c>
      <c r="CS100" s="40">
        <f>IF(CS$7="",0,IF(CS$1=MAX($1:$1),$R78-SUM($T100:CR100),IF(CS$1=1,SUMIFS(78:78,$1:$1,"&gt;="&amp;1,$1:$1,"&lt;="&amp;INT(-$N100/30))+(-$N100/30-INT(-$N100/30))*SUMIFS(78:78,$1:$1,INT(-$N100/30)+1),0)+(-$N100/30-INT(-$N100/30))*SUMIFS(78:78,$1:$1,CS$1+INT(-$N100/30)+1)+(INT(-$N100/30)+1--$N100/30)*SUMIFS(78:78,$1:$1,CS$1+INT(-$N100/30))))</f>
        <v>0</v>
      </c>
      <c r="CT100" s="40">
        <f>IF(CT$7="",0,IF(CT$1=MAX($1:$1),$R78-SUM($T100:CS100),IF(CT$1=1,SUMIFS(78:78,$1:$1,"&gt;="&amp;1,$1:$1,"&lt;="&amp;INT(-$N100/30))+(-$N100/30-INT(-$N100/30))*SUMIFS(78:78,$1:$1,INT(-$N100/30)+1),0)+(-$N100/30-INT(-$N100/30))*SUMIFS(78:78,$1:$1,CT$1+INT(-$N100/30)+1)+(INT(-$N100/30)+1--$N100/30)*SUMIFS(78:78,$1:$1,CT$1+INT(-$N100/30))))</f>
        <v>0</v>
      </c>
      <c r="CU100" s="40">
        <f>IF(CU$7="",0,IF(CU$1=MAX($1:$1),$R78-SUM($T100:CT100),IF(CU$1=1,SUMIFS(78:78,$1:$1,"&gt;="&amp;1,$1:$1,"&lt;="&amp;INT(-$N100/30))+(-$N100/30-INT(-$N100/30))*SUMIFS(78:78,$1:$1,INT(-$N100/30)+1),0)+(-$N100/30-INT(-$N100/30))*SUMIFS(78:78,$1:$1,CU$1+INT(-$N100/30)+1)+(INT(-$N100/30)+1--$N100/30)*SUMIFS(78:78,$1:$1,CU$1+INT(-$N100/30))))</f>
        <v>0</v>
      </c>
      <c r="CV100" s="40">
        <f>IF(CV$7="",0,IF(CV$1=MAX($1:$1),$R78-SUM($T100:CU100),IF(CV$1=1,SUMIFS(78:78,$1:$1,"&gt;="&amp;1,$1:$1,"&lt;="&amp;INT(-$N100/30))+(-$N100/30-INT(-$N100/30))*SUMIFS(78:78,$1:$1,INT(-$N100/30)+1),0)+(-$N100/30-INT(-$N100/30))*SUMIFS(78:78,$1:$1,CV$1+INT(-$N100/30)+1)+(INT(-$N100/30)+1--$N100/30)*SUMIFS(78:78,$1:$1,CV$1+INT(-$N100/30))))</f>
        <v>0</v>
      </c>
      <c r="CW100" s="40">
        <f>IF(CW$7="",0,IF(CW$1=MAX($1:$1),$R78-SUM($T100:CV100),IF(CW$1=1,SUMIFS(78:78,$1:$1,"&gt;="&amp;1,$1:$1,"&lt;="&amp;INT(-$N100/30))+(-$N100/30-INT(-$N100/30))*SUMIFS(78:78,$1:$1,INT(-$N100/30)+1),0)+(-$N100/30-INT(-$N100/30))*SUMIFS(78:78,$1:$1,CW$1+INT(-$N100/30)+1)+(INT(-$N100/30)+1--$N100/30)*SUMIFS(78:78,$1:$1,CW$1+INT(-$N100/30))))</f>
        <v>0</v>
      </c>
      <c r="CX100" s="40">
        <f>IF(CX$7="",0,IF(CX$1=MAX($1:$1),$R78-SUM($T100:CW100),IF(CX$1=1,SUMIFS(78:78,$1:$1,"&gt;="&amp;1,$1:$1,"&lt;="&amp;INT(-$N100/30))+(-$N100/30-INT(-$N100/30))*SUMIFS(78:78,$1:$1,INT(-$N100/30)+1),0)+(-$N100/30-INT(-$N100/30))*SUMIFS(78:78,$1:$1,CX$1+INT(-$N100/30)+1)+(INT(-$N100/30)+1--$N100/30)*SUMIFS(78:78,$1:$1,CX$1+INT(-$N100/30))))</f>
        <v>0</v>
      </c>
      <c r="CY100" s="40">
        <f>IF(CY$7="",0,IF(CY$1=MAX($1:$1),$R78-SUM($T100:CX100),IF(CY$1=1,SUMIFS(78:78,$1:$1,"&gt;="&amp;1,$1:$1,"&lt;="&amp;INT(-$N100/30))+(-$N100/30-INT(-$N100/30))*SUMIFS(78:78,$1:$1,INT(-$N100/30)+1),0)+(-$N100/30-INT(-$N100/30))*SUMIFS(78:78,$1:$1,CY$1+INT(-$N100/30)+1)+(INT(-$N100/30)+1--$N100/30)*SUMIFS(78:78,$1:$1,CY$1+INT(-$N100/30))))</f>
        <v>0</v>
      </c>
      <c r="CZ100" s="40">
        <f>IF(CZ$7="",0,IF(CZ$1=MAX($1:$1),$R78-SUM($T100:CY100),IF(CZ$1=1,SUMIFS(78:78,$1:$1,"&gt;="&amp;1,$1:$1,"&lt;="&amp;INT(-$N100/30))+(-$N100/30-INT(-$N100/30))*SUMIFS(78:78,$1:$1,INT(-$N100/30)+1),0)+(-$N100/30-INT(-$N100/30))*SUMIFS(78:78,$1:$1,CZ$1+INT(-$N100/30)+1)+(INT(-$N100/30)+1--$N100/30)*SUMIFS(78:78,$1:$1,CZ$1+INT(-$N100/30))))</f>
        <v>0</v>
      </c>
      <c r="DA100" s="40">
        <f>IF(DA$7="",0,IF(DA$1=MAX($1:$1),$R78-SUM($T100:CZ100),IF(DA$1=1,SUMIFS(78:78,$1:$1,"&gt;="&amp;1,$1:$1,"&lt;="&amp;INT(-$N100/30))+(-$N100/30-INT(-$N100/30))*SUMIFS(78:78,$1:$1,INT(-$N100/30)+1),0)+(-$N100/30-INT(-$N100/30))*SUMIFS(78:78,$1:$1,DA$1+INT(-$N100/30)+1)+(INT(-$N100/30)+1--$N100/30)*SUMIFS(78:78,$1:$1,DA$1+INT(-$N100/30))))</f>
        <v>0</v>
      </c>
      <c r="DB100" s="40">
        <f>IF(DB$7="",0,IF(DB$1=MAX($1:$1),$R78-SUM($T100:DA100),IF(DB$1=1,SUMIFS(78:78,$1:$1,"&gt;="&amp;1,$1:$1,"&lt;="&amp;INT(-$N100/30))+(-$N100/30-INT(-$N100/30))*SUMIFS(78:78,$1:$1,INT(-$N100/30)+1),0)+(-$N100/30-INT(-$N100/30))*SUMIFS(78:78,$1:$1,DB$1+INT(-$N100/30)+1)+(INT(-$N100/30)+1--$N100/30)*SUMIFS(78:78,$1:$1,DB$1+INT(-$N100/30))))</f>
        <v>0</v>
      </c>
      <c r="DC100" s="40">
        <f>IF(DC$7="",0,IF(DC$1=MAX($1:$1),$R78-SUM($T100:DB100),IF(DC$1=1,SUMIFS(78:78,$1:$1,"&gt;="&amp;1,$1:$1,"&lt;="&amp;INT(-$N100/30))+(-$N100/30-INT(-$N100/30))*SUMIFS(78:78,$1:$1,INT(-$N100/30)+1),0)+(-$N100/30-INT(-$N100/30))*SUMIFS(78:78,$1:$1,DC$1+INT(-$N100/30)+1)+(INT(-$N100/30)+1--$N100/30)*SUMIFS(78:78,$1:$1,DC$1+INT(-$N100/30))))</f>
        <v>0</v>
      </c>
      <c r="DD100" s="40">
        <f>IF(DD$7="",0,IF(DD$1=MAX($1:$1),$R78-SUM($T100:DC100),IF(DD$1=1,SUMIFS(78:78,$1:$1,"&gt;="&amp;1,$1:$1,"&lt;="&amp;INT(-$N100/30))+(-$N100/30-INT(-$N100/30))*SUMIFS(78:78,$1:$1,INT(-$N100/30)+1),0)+(-$N100/30-INT(-$N100/30))*SUMIFS(78:78,$1:$1,DD$1+INT(-$N100/30)+1)+(INT(-$N100/30)+1--$N100/30)*SUMIFS(78:78,$1:$1,DD$1+INT(-$N100/30))))</f>
        <v>0</v>
      </c>
      <c r="DE100" s="40">
        <f>IF(DE$7="",0,IF(DE$1=MAX($1:$1),$R78-SUM($T100:DD100),IF(DE$1=1,SUMIFS(78:78,$1:$1,"&gt;="&amp;1,$1:$1,"&lt;="&amp;INT(-$N100/30))+(-$N100/30-INT(-$N100/30))*SUMIFS(78:78,$1:$1,INT(-$N100/30)+1),0)+(-$N100/30-INT(-$N100/30))*SUMIFS(78:78,$1:$1,DE$1+INT(-$N100/30)+1)+(INT(-$N100/30)+1--$N100/30)*SUMIFS(78:78,$1:$1,DE$1+INT(-$N100/30))))</f>
        <v>0</v>
      </c>
      <c r="DF100" s="40">
        <f>IF(DF$7="",0,IF(DF$1=MAX($1:$1),$R78-SUM($T100:DE100),IF(DF$1=1,SUMIFS(78:78,$1:$1,"&gt;="&amp;1,$1:$1,"&lt;="&amp;INT(-$N100/30))+(-$N100/30-INT(-$N100/30))*SUMIFS(78:78,$1:$1,INT(-$N100/30)+1),0)+(-$N100/30-INT(-$N100/30))*SUMIFS(78:78,$1:$1,DF$1+INT(-$N100/30)+1)+(INT(-$N100/30)+1--$N100/30)*SUMIFS(78:78,$1:$1,DF$1+INT(-$N100/30))))</f>
        <v>0</v>
      </c>
      <c r="DG100" s="40">
        <f>IF(DG$7="",0,IF(DG$1=MAX($1:$1),$R78-SUM($T100:DF100),IF(DG$1=1,SUMIFS(78:78,$1:$1,"&gt;="&amp;1,$1:$1,"&lt;="&amp;INT(-$N100/30))+(-$N100/30-INT(-$N100/30))*SUMIFS(78:78,$1:$1,INT(-$N100/30)+1),0)+(-$N100/30-INT(-$N100/30))*SUMIFS(78:78,$1:$1,DG$1+INT(-$N100/30)+1)+(INT(-$N100/30)+1--$N100/30)*SUMIFS(78:78,$1:$1,DG$1+INT(-$N100/30))))</f>
        <v>0</v>
      </c>
      <c r="DH100" s="40">
        <f>IF(DH$7="",0,IF(DH$1=MAX($1:$1),$R78-SUM($T100:DG100),IF(DH$1=1,SUMIFS(78:78,$1:$1,"&gt;="&amp;1,$1:$1,"&lt;="&amp;INT(-$N100/30))+(-$N100/30-INT(-$N100/30))*SUMIFS(78:78,$1:$1,INT(-$N100/30)+1),0)+(-$N100/30-INT(-$N100/30))*SUMIFS(78:78,$1:$1,DH$1+INT(-$N100/30)+1)+(INT(-$N100/30)+1--$N100/30)*SUMIFS(78:78,$1:$1,DH$1+INT(-$N100/30))))</f>
        <v>0</v>
      </c>
      <c r="DI100" s="40">
        <f>IF(DI$7="",0,IF(DI$1=MAX($1:$1),$R78-SUM($T100:DH100),IF(DI$1=1,SUMIFS(78:78,$1:$1,"&gt;="&amp;1,$1:$1,"&lt;="&amp;INT(-$N100/30))+(-$N100/30-INT(-$N100/30))*SUMIFS(78:78,$1:$1,INT(-$N100/30)+1),0)+(-$N100/30-INT(-$N100/30))*SUMIFS(78:78,$1:$1,DI$1+INT(-$N100/30)+1)+(INT(-$N100/30)+1--$N100/30)*SUMIFS(78:78,$1:$1,DI$1+INT(-$N100/30))))</f>
        <v>0</v>
      </c>
      <c r="DJ100" s="40">
        <f>IF(DJ$7="",0,IF(DJ$1=MAX($1:$1),$R78-SUM($T100:DI100),IF(DJ$1=1,SUMIFS(78:78,$1:$1,"&gt;="&amp;1,$1:$1,"&lt;="&amp;INT(-$N100/30))+(-$N100/30-INT(-$N100/30))*SUMIFS(78:78,$1:$1,INT(-$N100/30)+1),0)+(-$N100/30-INT(-$N100/30))*SUMIFS(78:78,$1:$1,DJ$1+INT(-$N100/30)+1)+(INT(-$N100/30)+1--$N100/30)*SUMIFS(78:78,$1:$1,DJ$1+INT(-$N100/30))))</f>
        <v>0</v>
      </c>
      <c r="DK100" s="40">
        <f>IF(DK$7="",0,IF(DK$1=MAX($1:$1),$R78-SUM($T100:DJ100),IF(DK$1=1,SUMIFS(78:78,$1:$1,"&gt;="&amp;1,$1:$1,"&lt;="&amp;INT(-$N100/30))+(-$N100/30-INT(-$N100/30))*SUMIFS(78:78,$1:$1,INT(-$N100/30)+1),0)+(-$N100/30-INT(-$N100/30))*SUMIFS(78:78,$1:$1,DK$1+INT(-$N100/30)+1)+(INT(-$N100/30)+1--$N100/30)*SUMIFS(78:78,$1:$1,DK$1+INT(-$N100/30))))</f>
        <v>0</v>
      </c>
      <c r="DL100" s="40">
        <f>IF(DL$7="",0,IF(DL$1=MAX($1:$1),$R78-SUM($T100:DK100),IF(DL$1=1,SUMIFS(78:78,$1:$1,"&gt;="&amp;1,$1:$1,"&lt;="&amp;INT(-$N100/30))+(-$N100/30-INT(-$N100/30))*SUMIFS(78:78,$1:$1,INT(-$N100/30)+1),0)+(-$N100/30-INT(-$N100/30))*SUMIFS(78:78,$1:$1,DL$1+INT(-$N100/30)+1)+(INT(-$N100/30)+1--$N100/30)*SUMIFS(78:78,$1:$1,DL$1+INT(-$N100/30))))</f>
        <v>0</v>
      </c>
      <c r="DM100" s="40">
        <f>IF(DM$7="",0,IF(DM$1=MAX($1:$1),$R78-SUM($T100:DL100),IF(DM$1=1,SUMIFS(78:78,$1:$1,"&gt;="&amp;1,$1:$1,"&lt;="&amp;INT(-$N100/30))+(-$N100/30-INT(-$N100/30))*SUMIFS(78:78,$1:$1,INT(-$N100/30)+1),0)+(-$N100/30-INT(-$N100/30))*SUMIFS(78:78,$1:$1,DM$1+INT(-$N100/30)+1)+(INT(-$N100/30)+1--$N100/30)*SUMIFS(78:78,$1:$1,DM$1+INT(-$N100/30))))</f>
        <v>0</v>
      </c>
      <c r="DN100" s="40">
        <f>IF(DN$7="",0,IF(DN$1=MAX($1:$1),$R78-SUM($T100:DM100),IF(DN$1=1,SUMIFS(78:78,$1:$1,"&gt;="&amp;1,$1:$1,"&lt;="&amp;INT(-$N100/30))+(-$N100/30-INT(-$N100/30))*SUMIFS(78:78,$1:$1,INT(-$N100/30)+1),0)+(-$N100/30-INT(-$N100/30))*SUMIFS(78:78,$1:$1,DN$1+INT(-$N100/30)+1)+(INT(-$N100/30)+1--$N100/30)*SUMIFS(78:78,$1:$1,DN$1+INT(-$N100/30))))</f>
        <v>0</v>
      </c>
      <c r="DO100" s="40">
        <f>IF(DO$7="",0,IF(DO$1=MAX($1:$1),$R78-SUM($T100:DN100),IF(DO$1=1,SUMIFS(78:78,$1:$1,"&gt;="&amp;1,$1:$1,"&lt;="&amp;INT(-$N100/30))+(-$N100/30-INT(-$N100/30))*SUMIFS(78:78,$1:$1,INT(-$N100/30)+1),0)+(-$N100/30-INT(-$N100/30))*SUMIFS(78:78,$1:$1,DO$1+INT(-$N100/30)+1)+(INT(-$N100/30)+1--$N100/30)*SUMIFS(78:78,$1:$1,DO$1+INT(-$N100/30))))</f>
        <v>0</v>
      </c>
      <c r="DP100" s="40">
        <f>IF(DP$7="",0,IF(DP$1=MAX($1:$1),$R78-SUM($T100:DO100),IF(DP$1=1,SUMIFS(78:78,$1:$1,"&gt;="&amp;1,$1:$1,"&lt;="&amp;INT(-$N100/30))+(-$N100/30-INT(-$N100/30))*SUMIFS(78:78,$1:$1,INT(-$N100/30)+1),0)+(-$N100/30-INT(-$N100/30))*SUMIFS(78:78,$1:$1,DP$1+INT(-$N100/30)+1)+(INT(-$N100/30)+1--$N100/30)*SUMIFS(78:78,$1:$1,DP$1+INT(-$N100/30))))</f>
        <v>0</v>
      </c>
      <c r="DQ100" s="40">
        <f>IF(DQ$7="",0,IF(DQ$1=MAX($1:$1),$R78-SUM($T100:DP100),IF(DQ$1=1,SUMIFS(78:78,$1:$1,"&gt;="&amp;1,$1:$1,"&lt;="&amp;INT(-$N100/30))+(-$N100/30-INT(-$N100/30))*SUMIFS(78:78,$1:$1,INT(-$N100/30)+1),0)+(-$N100/30-INT(-$N100/30))*SUMIFS(78:78,$1:$1,DQ$1+INT(-$N100/30)+1)+(INT(-$N100/30)+1--$N100/30)*SUMIFS(78:78,$1:$1,DQ$1+INT(-$N100/30))))</f>
        <v>0</v>
      </c>
      <c r="DR100" s="40">
        <f>IF(DR$7="",0,IF(DR$1=MAX($1:$1),$R78-SUM($T100:DQ100),IF(DR$1=1,SUMIFS(78:78,$1:$1,"&gt;="&amp;1,$1:$1,"&lt;="&amp;INT(-$N100/30))+(-$N100/30-INT(-$N100/30))*SUMIFS(78:78,$1:$1,INT(-$N100/30)+1),0)+(-$N100/30-INT(-$N100/30))*SUMIFS(78:78,$1:$1,DR$1+INT(-$N100/30)+1)+(INT(-$N100/30)+1--$N100/30)*SUMIFS(78:78,$1:$1,DR$1+INT(-$N100/30))))</f>
        <v>0</v>
      </c>
      <c r="DS100" s="40">
        <f>IF(DS$7="",0,IF(DS$1=MAX($1:$1),$R78-SUM($T100:DR100),IF(DS$1=1,SUMIFS(78:78,$1:$1,"&gt;="&amp;1,$1:$1,"&lt;="&amp;INT(-$N100/30))+(-$N100/30-INT(-$N100/30))*SUMIFS(78:78,$1:$1,INT(-$N100/30)+1),0)+(-$N100/30-INT(-$N100/30))*SUMIFS(78:78,$1:$1,DS$1+INT(-$N100/30)+1)+(INT(-$N100/30)+1--$N100/30)*SUMIFS(78:78,$1:$1,DS$1+INT(-$N100/30))))</f>
        <v>0</v>
      </c>
      <c r="DT100" s="40">
        <f>IF(DT$7="",0,IF(DT$1=MAX($1:$1),$R78-SUM($T100:DS100),IF(DT$1=1,SUMIFS(78:78,$1:$1,"&gt;="&amp;1,$1:$1,"&lt;="&amp;INT(-$N100/30))+(-$N100/30-INT(-$N100/30))*SUMIFS(78:78,$1:$1,INT(-$N100/30)+1),0)+(-$N100/30-INT(-$N100/30))*SUMIFS(78:78,$1:$1,DT$1+INT(-$N100/30)+1)+(INT(-$N100/30)+1--$N100/30)*SUMIFS(78:78,$1:$1,DT$1+INT(-$N100/30))))</f>
        <v>0</v>
      </c>
      <c r="DU100" s="40">
        <f>IF(DU$7="",0,IF(DU$1=MAX($1:$1),$R78-SUM($T100:DT100),IF(DU$1=1,SUMIFS(78:78,$1:$1,"&gt;="&amp;1,$1:$1,"&lt;="&amp;INT(-$N100/30))+(-$N100/30-INT(-$N100/30))*SUMIFS(78:78,$1:$1,INT(-$N100/30)+1),0)+(-$N100/30-INT(-$N100/30))*SUMIFS(78:78,$1:$1,DU$1+INT(-$N100/30)+1)+(INT(-$N100/30)+1--$N100/30)*SUMIFS(78:78,$1:$1,DU$1+INT(-$N100/30))))</f>
        <v>0</v>
      </c>
      <c r="DV100" s="40">
        <f>IF(DV$7="",0,IF(DV$1=MAX($1:$1),$R78-SUM($T100:DU100),IF(DV$1=1,SUMIFS(78:78,$1:$1,"&gt;="&amp;1,$1:$1,"&lt;="&amp;INT(-$N100/30))+(-$N100/30-INT(-$N100/30))*SUMIFS(78:78,$1:$1,INT(-$N100/30)+1),0)+(-$N100/30-INT(-$N100/30))*SUMIFS(78:78,$1:$1,DV$1+INT(-$N100/30)+1)+(INT(-$N100/30)+1--$N100/30)*SUMIFS(78:78,$1:$1,DV$1+INT(-$N100/30))))</f>
        <v>0</v>
      </c>
      <c r="DW100" s="40">
        <f>IF(DW$7="",0,IF(DW$1=MAX($1:$1),$R78-SUM($T100:DV100),IF(DW$1=1,SUMIFS(78:78,$1:$1,"&gt;="&amp;1,$1:$1,"&lt;="&amp;INT(-$N100/30))+(-$N100/30-INT(-$N100/30))*SUMIFS(78:78,$1:$1,INT(-$N100/30)+1),0)+(-$N100/30-INT(-$N100/30))*SUMIFS(78:78,$1:$1,DW$1+INT(-$N100/30)+1)+(INT(-$N100/30)+1--$N100/30)*SUMIFS(78:78,$1:$1,DW$1+INT(-$N100/30))))</f>
        <v>0</v>
      </c>
      <c r="DX100" s="40">
        <f>IF(DX$7="",0,IF(DX$1=MAX($1:$1),$R78-SUM($T100:DW100),IF(DX$1=1,SUMIFS(78:78,$1:$1,"&gt;="&amp;1,$1:$1,"&lt;="&amp;INT(-$N100/30))+(-$N100/30-INT(-$N100/30))*SUMIFS(78:78,$1:$1,INT(-$N100/30)+1),0)+(-$N100/30-INT(-$N100/30))*SUMIFS(78:78,$1:$1,DX$1+INT(-$N100/30)+1)+(INT(-$N100/30)+1--$N100/30)*SUMIFS(78:78,$1:$1,DX$1+INT(-$N100/30))))</f>
        <v>0</v>
      </c>
      <c r="DY100" s="40">
        <f>IF(DY$7="",0,IF(DY$1=MAX($1:$1),$R78-SUM($T100:DX100),IF(DY$1=1,SUMIFS(78:78,$1:$1,"&gt;="&amp;1,$1:$1,"&lt;="&amp;INT(-$N100/30))+(-$N100/30-INT(-$N100/30))*SUMIFS(78:78,$1:$1,INT(-$N100/30)+1),0)+(-$N100/30-INT(-$N100/30))*SUMIFS(78:78,$1:$1,DY$1+INT(-$N100/30)+1)+(INT(-$N100/30)+1--$N100/30)*SUMIFS(78:78,$1:$1,DY$1+INT(-$N100/30))))</f>
        <v>0</v>
      </c>
      <c r="DZ100" s="40">
        <f>IF(DZ$7="",0,IF(DZ$1=MAX($1:$1),$R78-SUM($T100:DY100),IF(DZ$1=1,SUMIFS(78:78,$1:$1,"&gt;="&amp;1,$1:$1,"&lt;="&amp;INT(-$N100/30))+(-$N100/30-INT(-$N100/30))*SUMIFS(78:78,$1:$1,INT(-$N100/30)+1),0)+(-$N100/30-INT(-$N100/30))*SUMIFS(78:78,$1:$1,DZ$1+INT(-$N100/30)+1)+(INT(-$N100/30)+1--$N100/30)*SUMIFS(78:78,$1:$1,DZ$1+INT(-$N100/30))))</f>
        <v>0</v>
      </c>
      <c r="EA100" s="40">
        <f>IF(EA$7="",0,IF(EA$1=MAX($1:$1),$R78-SUM($T100:DZ100),IF(EA$1=1,SUMIFS(78:78,$1:$1,"&gt;="&amp;1,$1:$1,"&lt;="&amp;INT(-$N100/30))+(-$N100/30-INT(-$N100/30))*SUMIFS(78:78,$1:$1,INT(-$N100/30)+1),0)+(-$N100/30-INT(-$N100/30))*SUMIFS(78:78,$1:$1,EA$1+INT(-$N100/30)+1)+(INT(-$N100/30)+1--$N100/30)*SUMIFS(78:78,$1:$1,EA$1+INT(-$N100/30))))</f>
        <v>0</v>
      </c>
      <c r="EB100" s="40">
        <f>IF(EB$7="",0,IF(EB$1=MAX($1:$1),$R78-SUM($T100:EA100),IF(EB$1=1,SUMIFS(78:78,$1:$1,"&gt;="&amp;1,$1:$1,"&lt;="&amp;INT(-$N100/30))+(-$N100/30-INT(-$N100/30))*SUMIFS(78:78,$1:$1,INT(-$N100/30)+1),0)+(-$N100/30-INT(-$N100/30))*SUMIFS(78:78,$1:$1,EB$1+INT(-$N100/30)+1)+(INT(-$N100/30)+1--$N100/30)*SUMIFS(78:78,$1:$1,EB$1+INT(-$N100/30))))</f>
        <v>0</v>
      </c>
      <c r="EC100" s="40">
        <f>IF(EC$7="",0,IF(EC$1=MAX($1:$1),$R78-SUM($T100:EB100),IF(EC$1=1,SUMIFS(78:78,$1:$1,"&gt;="&amp;1,$1:$1,"&lt;="&amp;INT(-$N100/30))+(-$N100/30-INT(-$N100/30))*SUMIFS(78:78,$1:$1,INT(-$N100/30)+1),0)+(-$N100/30-INT(-$N100/30))*SUMIFS(78:78,$1:$1,EC$1+INT(-$N100/30)+1)+(INT(-$N100/30)+1--$N100/30)*SUMIFS(78:78,$1:$1,EC$1+INT(-$N100/30))))</f>
        <v>0</v>
      </c>
      <c r="ED100" s="40">
        <f>IF(ED$7="",0,IF(ED$1=MAX($1:$1),$R78-SUM($T100:EC100),IF(ED$1=1,SUMIFS(78:78,$1:$1,"&gt;="&amp;1,$1:$1,"&lt;="&amp;INT(-$N100/30))+(-$N100/30-INT(-$N100/30))*SUMIFS(78:78,$1:$1,INT(-$N100/30)+1),0)+(-$N100/30-INT(-$N100/30))*SUMIFS(78:78,$1:$1,ED$1+INT(-$N100/30)+1)+(INT(-$N100/30)+1--$N100/30)*SUMIFS(78:78,$1:$1,ED$1+INT(-$N100/30))))</f>
        <v>0</v>
      </c>
      <c r="EE100" s="40">
        <f>IF(EE$7="",0,IF(EE$1=MAX($1:$1),$R78-SUM($T100:ED100),IF(EE$1=1,SUMIFS(78:78,$1:$1,"&gt;="&amp;1,$1:$1,"&lt;="&amp;INT(-$N100/30))+(-$N100/30-INT(-$N100/30))*SUMIFS(78:78,$1:$1,INT(-$N100/30)+1),0)+(-$N100/30-INT(-$N100/30))*SUMIFS(78:78,$1:$1,EE$1+INT(-$N100/30)+1)+(INT(-$N100/30)+1--$N100/30)*SUMIFS(78:78,$1:$1,EE$1+INT(-$N100/30))))</f>
        <v>0</v>
      </c>
      <c r="EF100" s="40">
        <f>IF(EF$7="",0,IF(EF$1=MAX($1:$1),$R78-SUM($T100:EE100),IF(EF$1=1,SUMIFS(78:78,$1:$1,"&gt;="&amp;1,$1:$1,"&lt;="&amp;INT(-$N100/30))+(-$N100/30-INT(-$N100/30))*SUMIFS(78:78,$1:$1,INT(-$N100/30)+1),0)+(-$N100/30-INT(-$N100/30))*SUMIFS(78:78,$1:$1,EF$1+INT(-$N100/30)+1)+(INT(-$N100/30)+1--$N100/30)*SUMIFS(78:78,$1:$1,EF$1+INT(-$N100/30))))</f>
        <v>0</v>
      </c>
      <c r="EG100" s="40">
        <f>IF(EG$7="",0,IF(EG$1=MAX($1:$1),$R78-SUM($T100:EF100),IF(EG$1=1,SUMIFS(78:78,$1:$1,"&gt;="&amp;1,$1:$1,"&lt;="&amp;INT(-$N100/30))+(-$N100/30-INT(-$N100/30))*SUMIFS(78:78,$1:$1,INT(-$N100/30)+1),0)+(-$N100/30-INT(-$N100/30))*SUMIFS(78:78,$1:$1,EG$1+INT(-$N100/30)+1)+(INT(-$N100/30)+1--$N100/30)*SUMIFS(78:78,$1:$1,EG$1+INT(-$N100/30))))</f>
        <v>0</v>
      </c>
      <c r="EH100" s="40">
        <f>IF(EH$7="",0,IF(EH$1=MAX($1:$1),$R78-SUM($T100:EG100),IF(EH$1=1,SUMIFS(78:78,$1:$1,"&gt;="&amp;1,$1:$1,"&lt;="&amp;INT(-$N100/30))+(-$N100/30-INT(-$N100/30))*SUMIFS(78:78,$1:$1,INT(-$N100/30)+1),0)+(-$N100/30-INT(-$N100/30))*SUMIFS(78:78,$1:$1,EH$1+INT(-$N100/30)+1)+(INT(-$N100/30)+1--$N100/30)*SUMIFS(78:78,$1:$1,EH$1+INT(-$N100/30))))</f>
        <v>0</v>
      </c>
      <c r="EI100" s="40">
        <f>IF(EI$7="",0,IF(EI$1=MAX($1:$1),$R78-SUM($T100:EH100),IF(EI$1=1,SUMIFS(78:78,$1:$1,"&gt;="&amp;1,$1:$1,"&lt;="&amp;INT(-$N100/30))+(-$N100/30-INT(-$N100/30))*SUMIFS(78:78,$1:$1,INT(-$N100/30)+1),0)+(-$N100/30-INT(-$N100/30))*SUMIFS(78:78,$1:$1,EI$1+INT(-$N100/30)+1)+(INT(-$N100/30)+1--$N100/30)*SUMIFS(78:78,$1:$1,EI$1+INT(-$N100/30))))</f>
        <v>0</v>
      </c>
      <c r="EJ100" s="40">
        <f>IF(EJ$7="",0,IF(EJ$1=MAX($1:$1),$R78-SUM($T100:EI100),IF(EJ$1=1,SUMIFS(78:78,$1:$1,"&gt;="&amp;1,$1:$1,"&lt;="&amp;INT(-$N100/30))+(-$N100/30-INT(-$N100/30))*SUMIFS(78:78,$1:$1,INT(-$N100/30)+1),0)+(-$N100/30-INT(-$N100/30))*SUMIFS(78:78,$1:$1,EJ$1+INT(-$N100/30)+1)+(INT(-$N100/30)+1--$N100/30)*SUMIFS(78:78,$1:$1,EJ$1+INT(-$N100/30))))</f>
        <v>0</v>
      </c>
      <c r="EK100" s="40">
        <f>IF(EK$7="",0,IF(EK$1=MAX($1:$1),$R78-SUM($T100:EJ100),IF(EK$1=1,SUMIFS(78:78,$1:$1,"&gt;="&amp;1,$1:$1,"&lt;="&amp;INT(-$N100/30))+(-$N100/30-INT(-$N100/30))*SUMIFS(78:78,$1:$1,INT(-$N100/30)+1),0)+(-$N100/30-INT(-$N100/30))*SUMIFS(78:78,$1:$1,EK$1+INT(-$N100/30)+1)+(INT(-$N100/30)+1--$N100/30)*SUMIFS(78:78,$1:$1,EK$1+INT(-$N100/30))))</f>
        <v>0</v>
      </c>
      <c r="EL100" s="40">
        <f>IF(EL$7="",0,IF(EL$1=MAX($1:$1),$R78-SUM($T100:EK100),IF(EL$1=1,SUMIFS(78:78,$1:$1,"&gt;="&amp;1,$1:$1,"&lt;="&amp;INT(-$N100/30))+(-$N100/30-INT(-$N100/30))*SUMIFS(78:78,$1:$1,INT(-$N100/30)+1),0)+(-$N100/30-INT(-$N100/30))*SUMIFS(78:78,$1:$1,EL$1+INT(-$N100/30)+1)+(INT(-$N100/30)+1--$N100/30)*SUMIFS(78:78,$1:$1,EL$1+INT(-$N100/30))))</f>
        <v>0</v>
      </c>
      <c r="EM100" s="40">
        <f>IF(EM$7="",0,IF(EM$1=MAX($1:$1),$R78-SUM($T100:EL100),IF(EM$1=1,SUMIFS(78:78,$1:$1,"&gt;="&amp;1,$1:$1,"&lt;="&amp;INT(-$N100/30))+(-$N100/30-INT(-$N100/30))*SUMIFS(78:78,$1:$1,INT(-$N100/30)+1),0)+(-$N100/30-INT(-$N100/30))*SUMIFS(78:78,$1:$1,EM$1+INT(-$N100/30)+1)+(INT(-$N100/30)+1--$N100/30)*SUMIFS(78:78,$1:$1,EM$1+INT(-$N100/30))))</f>
        <v>0</v>
      </c>
      <c r="EN100" s="40">
        <f>IF(EN$7="",0,IF(EN$1=MAX($1:$1),$R78-SUM($T100:EM100),IF(EN$1=1,SUMIFS(78:78,$1:$1,"&gt;="&amp;1,$1:$1,"&lt;="&amp;INT(-$N100/30))+(-$N100/30-INT(-$N100/30))*SUMIFS(78:78,$1:$1,INT(-$N100/30)+1),0)+(-$N100/30-INT(-$N100/30))*SUMIFS(78:78,$1:$1,EN$1+INT(-$N100/30)+1)+(INT(-$N100/30)+1--$N100/30)*SUMIFS(78:78,$1:$1,EN$1+INT(-$N100/30))))</f>
        <v>0</v>
      </c>
      <c r="EO100" s="40">
        <f>IF(EO$7="",0,IF(EO$1=MAX($1:$1),$R78-SUM($T100:EN100),IF(EO$1=1,SUMIFS(78:78,$1:$1,"&gt;="&amp;1,$1:$1,"&lt;="&amp;INT(-$N100/30))+(-$N100/30-INT(-$N100/30))*SUMIFS(78:78,$1:$1,INT(-$N100/30)+1),0)+(-$N100/30-INT(-$N100/30))*SUMIFS(78:78,$1:$1,EO$1+INT(-$N100/30)+1)+(INT(-$N100/30)+1--$N100/30)*SUMIFS(78:78,$1:$1,EO$1+INT(-$N100/30))))</f>
        <v>0</v>
      </c>
      <c r="EP100" s="40">
        <f>IF(EP$7="",0,IF(EP$1=MAX($1:$1),$R78-SUM($T100:EO100),IF(EP$1=1,SUMIFS(78:78,$1:$1,"&gt;="&amp;1,$1:$1,"&lt;="&amp;INT(-$N100/30))+(-$N100/30-INT(-$N100/30))*SUMIFS(78:78,$1:$1,INT(-$N100/30)+1),0)+(-$N100/30-INT(-$N100/30))*SUMIFS(78:78,$1:$1,EP$1+INT(-$N100/30)+1)+(INT(-$N100/30)+1--$N100/30)*SUMIFS(78:78,$1:$1,EP$1+INT(-$N100/30))))</f>
        <v>0</v>
      </c>
      <c r="EQ100" s="40">
        <f>IF(EQ$7="",0,IF(EQ$1=MAX($1:$1),$R78-SUM($T100:EP100),IF(EQ$1=1,SUMIFS(78:78,$1:$1,"&gt;="&amp;1,$1:$1,"&lt;="&amp;INT(-$N100/30))+(-$N100/30-INT(-$N100/30))*SUMIFS(78:78,$1:$1,INT(-$N100/30)+1),0)+(-$N100/30-INT(-$N100/30))*SUMIFS(78:78,$1:$1,EQ$1+INT(-$N100/30)+1)+(INT(-$N100/30)+1--$N100/30)*SUMIFS(78:78,$1:$1,EQ$1+INT(-$N100/30))))</f>
        <v>0</v>
      </c>
      <c r="ER100" s="40">
        <f>IF(ER$7="",0,IF(ER$1=MAX($1:$1),$R78-SUM($T100:EQ100),IF(ER$1=1,SUMIFS(78:78,$1:$1,"&gt;="&amp;1,$1:$1,"&lt;="&amp;INT(-$N100/30))+(-$N100/30-INT(-$N100/30))*SUMIFS(78:78,$1:$1,INT(-$N100/30)+1),0)+(-$N100/30-INT(-$N100/30))*SUMIFS(78:78,$1:$1,ER$1+INT(-$N100/30)+1)+(INT(-$N100/30)+1--$N100/30)*SUMIFS(78:78,$1:$1,ER$1+INT(-$N100/30))))</f>
        <v>0</v>
      </c>
      <c r="ES100" s="40">
        <f>IF(ES$7="",0,IF(ES$1=MAX($1:$1),$R78-SUM($T100:ER100),IF(ES$1=1,SUMIFS(78:78,$1:$1,"&gt;="&amp;1,$1:$1,"&lt;="&amp;INT(-$N100/30))+(-$N100/30-INT(-$N100/30))*SUMIFS(78:78,$1:$1,INT(-$N100/30)+1),0)+(-$N100/30-INT(-$N100/30))*SUMIFS(78:78,$1:$1,ES$1+INT(-$N100/30)+1)+(INT(-$N100/30)+1--$N100/30)*SUMIFS(78:78,$1:$1,ES$1+INT(-$N100/30))))</f>
        <v>0</v>
      </c>
      <c r="ET100" s="40">
        <f>IF(ET$7="",0,IF(ET$1=MAX($1:$1),$R78-SUM($T100:ES100),IF(ET$1=1,SUMIFS(78:78,$1:$1,"&gt;="&amp;1,$1:$1,"&lt;="&amp;INT(-$N100/30))+(-$N100/30-INT(-$N100/30))*SUMIFS(78:78,$1:$1,INT(-$N100/30)+1),0)+(-$N100/30-INT(-$N100/30))*SUMIFS(78:78,$1:$1,ET$1+INT(-$N100/30)+1)+(INT(-$N100/30)+1--$N100/30)*SUMIFS(78:78,$1:$1,ET$1+INT(-$N100/30))))</f>
        <v>0</v>
      </c>
      <c r="EU100" s="40">
        <f>IF(EU$7="",0,IF(EU$1=MAX($1:$1),$R78-SUM($T100:ET100),IF(EU$1=1,SUMIFS(78:78,$1:$1,"&gt;="&amp;1,$1:$1,"&lt;="&amp;INT(-$N100/30))+(-$N100/30-INT(-$N100/30))*SUMIFS(78:78,$1:$1,INT(-$N100/30)+1),0)+(-$N100/30-INT(-$N100/30))*SUMIFS(78:78,$1:$1,EU$1+INT(-$N100/30)+1)+(INT(-$N100/30)+1--$N100/30)*SUMIFS(78:78,$1:$1,EU$1+INT(-$N100/30))))</f>
        <v>0</v>
      </c>
      <c r="EV100" s="40">
        <f>IF(EV$7="",0,IF(EV$1=MAX($1:$1),$R78-SUM($T100:EU100),IF(EV$1=1,SUMIFS(78:78,$1:$1,"&gt;="&amp;1,$1:$1,"&lt;="&amp;INT(-$N100/30))+(-$N100/30-INT(-$N100/30))*SUMIFS(78:78,$1:$1,INT(-$N100/30)+1),0)+(-$N100/30-INT(-$N100/30))*SUMIFS(78:78,$1:$1,EV$1+INT(-$N100/30)+1)+(INT(-$N100/30)+1--$N100/30)*SUMIFS(78:78,$1:$1,EV$1+INT(-$N100/30))))</f>
        <v>0</v>
      </c>
      <c r="EW100" s="40">
        <f>IF(EW$7="",0,IF(EW$1=MAX($1:$1),$R78-SUM($T100:EV100),IF(EW$1=1,SUMIFS(78:78,$1:$1,"&gt;="&amp;1,$1:$1,"&lt;="&amp;INT(-$N100/30))+(-$N100/30-INT(-$N100/30))*SUMIFS(78:78,$1:$1,INT(-$N100/30)+1),0)+(-$N100/30-INT(-$N100/30))*SUMIFS(78:78,$1:$1,EW$1+INT(-$N100/30)+1)+(INT(-$N100/30)+1--$N100/30)*SUMIFS(78:78,$1:$1,EW$1+INT(-$N100/30))))</f>
        <v>0</v>
      </c>
      <c r="EX100" s="40">
        <f>IF(EX$7="",0,IF(EX$1=MAX($1:$1),$R78-SUM($T100:EW100),IF(EX$1=1,SUMIFS(78:78,$1:$1,"&gt;="&amp;1,$1:$1,"&lt;="&amp;INT(-$N100/30))+(-$N100/30-INT(-$N100/30))*SUMIFS(78:78,$1:$1,INT(-$N100/30)+1),0)+(-$N100/30-INT(-$N100/30))*SUMIFS(78:78,$1:$1,EX$1+INT(-$N100/30)+1)+(INT(-$N100/30)+1--$N100/30)*SUMIFS(78:78,$1:$1,EX$1+INT(-$N100/30))))</f>
        <v>0</v>
      </c>
      <c r="EY100" s="40">
        <f>IF(EY$7="",0,IF(EY$1=MAX($1:$1),$R78-SUM($T100:EX100),IF(EY$1=1,SUMIFS(78:78,$1:$1,"&gt;="&amp;1,$1:$1,"&lt;="&amp;INT(-$N100/30))+(-$N100/30-INT(-$N100/30))*SUMIFS(78:78,$1:$1,INT(-$N100/30)+1),0)+(-$N100/30-INT(-$N100/30))*SUMIFS(78:78,$1:$1,EY$1+INT(-$N100/30)+1)+(INT(-$N100/30)+1--$N100/30)*SUMIFS(78:78,$1:$1,EY$1+INT(-$N100/30))))</f>
        <v>0</v>
      </c>
      <c r="EZ100" s="40">
        <f>IF(EZ$7="",0,IF(EZ$1=MAX($1:$1),$R78-SUM($T100:EY100),IF(EZ$1=1,SUMIFS(78:78,$1:$1,"&gt;="&amp;1,$1:$1,"&lt;="&amp;INT(-$N100/30))+(-$N100/30-INT(-$N100/30))*SUMIFS(78:78,$1:$1,INT(-$N100/30)+1),0)+(-$N100/30-INT(-$N100/30))*SUMIFS(78:78,$1:$1,EZ$1+INT(-$N100/30)+1)+(INT(-$N100/30)+1--$N100/30)*SUMIFS(78:78,$1:$1,EZ$1+INT(-$N100/30))))</f>
        <v>0</v>
      </c>
      <c r="FA100" s="40">
        <f>IF(FA$7="",0,IF(FA$1=MAX($1:$1),$R78-SUM($T100:EZ100),IF(FA$1=1,SUMIFS(78:78,$1:$1,"&gt;="&amp;1,$1:$1,"&lt;="&amp;INT(-$N100/30))+(-$N100/30-INT(-$N100/30))*SUMIFS(78:78,$1:$1,INT(-$N100/30)+1),0)+(-$N100/30-INT(-$N100/30))*SUMIFS(78:78,$1:$1,FA$1+INT(-$N100/30)+1)+(INT(-$N100/30)+1--$N100/30)*SUMIFS(78:78,$1:$1,FA$1+INT(-$N100/30))))</f>
        <v>0</v>
      </c>
      <c r="FB100" s="40">
        <f>IF(FB$7="",0,IF(FB$1=MAX($1:$1),$R78-SUM($T100:FA100),IF(FB$1=1,SUMIFS(78:78,$1:$1,"&gt;="&amp;1,$1:$1,"&lt;="&amp;INT(-$N100/30))+(-$N100/30-INT(-$N100/30))*SUMIFS(78:78,$1:$1,INT(-$N100/30)+1),0)+(-$N100/30-INT(-$N100/30))*SUMIFS(78:78,$1:$1,FB$1+INT(-$N100/30)+1)+(INT(-$N100/30)+1--$N100/30)*SUMIFS(78:78,$1:$1,FB$1+INT(-$N100/30))))</f>
        <v>0</v>
      </c>
      <c r="FC100" s="40">
        <f>IF(FC$7="",0,IF(FC$1=MAX($1:$1),$R78-SUM($T100:FB100),IF(FC$1=1,SUMIFS(78:78,$1:$1,"&gt;="&amp;1,$1:$1,"&lt;="&amp;INT(-$N100/30))+(-$N100/30-INT(-$N100/30))*SUMIFS(78:78,$1:$1,INT(-$N100/30)+1),0)+(-$N100/30-INT(-$N100/30))*SUMIFS(78:78,$1:$1,FC$1+INT(-$N100/30)+1)+(INT(-$N100/30)+1--$N100/30)*SUMIFS(78:78,$1:$1,FC$1+INT(-$N100/30))))</f>
        <v>0</v>
      </c>
      <c r="FD100" s="40">
        <f>IF(FD$7="",0,IF(FD$1=MAX($1:$1),$R78-SUM($T100:FC100),IF(FD$1=1,SUMIFS(78:78,$1:$1,"&gt;="&amp;1,$1:$1,"&lt;="&amp;INT(-$N100/30))+(-$N100/30-INT(-$N100/30))*SUMIFS(78:78,$1:$1,INT(-$N100/30)+1),0)+(-$N100/30-INT(-$N100/30))*SUMIFS(78:78,$1:$1,FD$1+INT(-$N100/30)+1)+(INT(-$N100/30)+1--$N100/30)*SUMIFS(78:78,$1:$1,FD$1+INT(-$N100/30))))</f>
        <v>0</v>
      </c>
      <c r="FE100" s="40">
        <f>IF(FE$7="",0,IF(FE$1=MAX($1:$1),$R78-SUM($T100:FD100),IF(FE$1=1,SUMIFS(78:78,$1:$1,"&gt;="&amp;1,$1:$1,"&lt;="&amp;INT(-$N100/30))+(-$N100/30-INT(-$N100/30))*SUMIFS(78:78,$1:$1,INT(-$N100/30)+1),0)+(-$N100/30-INT(-$N100/30))*SUMIFS(78:78,$1:$1,FE$1+INT(-$N100/30)+1)+(INT(-$N100/30)+1--$N100/30)*SUMIFS(78:78,$1:$1,FE$1+INT(-$N100/30))))</f>
        <v>0</v>
      </c>
      <c r="FF100" s="40">
        <f>IF(FF$7="",0,IF(FF$1=MAX($1:$1),$R78-SUM($T100:FE100),IF(FF$1=1,SUMIFS(78:78,$1:$1,"&gt;="&amp;1,$1:$1,"&lt;="&amp;INT(-$N100/30))+(-$N100/30-INT(-$N100/30))*SUMIFS(78:78,$1:$1,INT(-$N100/30)+1),0)+(-$N100/30-INT(-$N100/30))*SUMIFS(78:78,$1:$1,FF$1+INT(-$N100/30)+1)+(INT(-$N100/30)+1--$N100/30)*SUMIFS(78:78,$1:$1,FF$1+INT(-$N100/30))))</f>
        <v>0</v>
      </c>
      <c r="FG100" s="40">
        <f>IF(FG$7="",0,IF(FG$1=MAX($1:$1),$R78-SUM($T100:FF100),IF(FG$1=1,SUMIFS(78:78,$1:$1,"&gt;="&amp;1,$1:$1,"&lt;="&amp;INT(-$N100/30))+(-$N100/30-INT(-$N100/30))*SUMIFS(78:78,$1:$1,INT(-$N100/30)+1),0)+(-$N100/30-INT(-$N100/30))*SUMIFS(78:78,$1:$1,FG$1+INT(-$N100/30)+1)+(INT(-$N100/30)+1--$N100/30)*SUMIFS(78:78,$1:$1,FG$1+INT(-$N100/30))))</f>
        <v>0</v>
      </c>
      <c r="FH100" s="40">
        <f>IF(FH$7="",0,IF(FH$1=MAX($1:$1),$R78-SUM($T100:FG100),IF(FH$1=1,SUMIFS(78:78,$1:$1,"&gt;="&amp;1,$1:$1,"&lt;="&amp;INT(-$N100/30))+(-$N100/30-INT(-$N100/30))*SUMIFS(78:78,$1:$1,INT(-$N100/30)+1),0)+(-$N100/30-INT(-$N100/30))*SUMIFS(78:78,$1:$1,FH$1+INT(-$N100/30)+1)+(INT(-$N100/30)+1--$N100/30)*SUMIFS(78:78,$1:$1,FH$1+INT(-$N100/30))))</f>
        <v>0</v>
      </c>
      <c r="FI100" s="40">
        <f>IF(FI$7="",0,IF(FI$1=MAX($1:$1),$R78-SUM($T100:FH100),IF(FI$1=1,SUMIFS(78:78,$1:$1,"&gt;="&amp;1,$1:$1,"&lt;="&amp;INT(-$N100/30))+(-$N100/30-INT(-$N100/30))*SUMIFS(78:78,$1:$1,INT(-$N100/30)+1),0)+(-$N100/30-INT(-$N100/30))*SUMIFS(78:78,$1:$1,FI$1+INT(-$N100/30)+1)+(INT(-$N100/30)+1--$N100/30)*SUMIFS(78:78,$1:$1,FI$1+INT(-$N100/30))))</f>
        <v>0</v>
      </c>
      <c r="FJ100" s="40">
        <f>IF(FJ$7="",0,IF(FJ$1=MAX($1:$1),$R78-SUM($T100:FI100),IF(FJ$1=1,SUMIFS(78:78,$1:$1,"&gt;="&amp;1,$1:$1,"&lt;="&amp;INT(-$N100/30))+(-$N100/30-INT(-$N100/30))*SUMIFS(78:78,$1:$1,INT(-$N100/30)+1),0)+(-$N100/30-INT(-$N100/30))*SUMIFS(78:78,$1:$1,FJ$1+INT(-$N100/30)+1)+(INT(-$N100/30)+1--$N100/30)*SUMIFS(78:78,$1:$1,FJ$1+INT(-$N100/30))))</f>
        <v>0</v>
      </c>
      <c r="FK100" s="40">
        <f>IF(FK$7="",0,IF(FK$1=MAX($1:$1),$R78-SUM($T100:FJ100),IF(FK$1=1,SUMIFS(78:78,$1:$1,"&gt;="&amp;1,$1:$1,"&lt;="&amp;INT(-$N100/30))+(-$N100/30-INT(-$N100/30))*SUMIFS(78:78,$1:$1,INT(-$N100/30)+1),0)+(-$N100/30-INT(-$N100/30))*SUMIFS(78:78,$1:$1,FK$1+INT(-$N100/30)+1)+(INT(-$N100/30)+1--$N100/30)*SUMIFS(78:78,$1:$1,FK$1+INT(-$N100/30))))</f>
        <v>0</v>
      </c>
      <c r="FL100" s="40">
        <f>IF(FL$7="",0,IF(FL$1=MAX($1:$1),$R78-SUM($T100:FK100),IF(FL$1=1,SUMIFS(78:78,$1:$1,"&gt;="&amp;1,$1:$1,"&lt;="&amp;INT(-$N100/30))+(-$N100/30-INT(-$N100/30))*SUMIFS(78:78,$1:$1,INT(-$N100/30)+1),0)+(-$N100/30-INT(-$N100/30))*SUMIFS(78:78,$1:$1,FL$1+INT(-$N100/30)+1)+(INT(-$N100/30)+1--$N100/30)*SUMIFS(78:78,$1:$1,FL$1+INT(-$N100/30))))</f>
        <v>0</v>
      </c>
      <c r="FM100" s="40">
        <f>IF(FM$7="",0,IF(FM$1=MAX($1:$1),$R78-SUM($T100:FL100),IF(FM$1=1,SUMIFS(78:78,$1:$1,"&gt;="&amp;1,$1:$1,"&lt;="&amp;INT(-$N100/30))+(-$N100/30-INT(-$N100/30))*SUMIFS(78:78,$1:$1,INT(-$N100/30)+1),0)+(-$N100/30-INT(-$N100/30))*SUMIFS(78:78,$1:$1,FM$1+INT(-$N100/30)+1)+(INT(-$N100/30)+1--$N100/30)*SUMIFS(78:78,$1:$1,FM$1+INT(-$N100/30))))</f>
        <v>0</v>
      </c>
      <c r="FN100" s="40">
        <f>IF(FN$7="",0,IF(FN$1=MAX($1:$1),$R78-SUM($T100:FM100),IF(FN$1=1,SUMIFS(78:78,$1:$1,"&gt;="&amp;1,$1:$1,"&lt;="&amp;INT(-$N100/30))+(-$N100/30-INT(-$N100/30))*SUMIFS(78:78,$1:$1,INT(-$N100/30)+1),0)+(-$N100/30-INT(-$N100/30))*SUMIFS(78:78,$1:$1,FN$1+INT(-$N100/30)+1)+(INT(-$N100/30)+1--$N100/30)*SUMIFS(78:78,$1:$1,FN$1+INT(-$N100/30))))</f>
        <v>0</v>
      </c>
      <c r="FO100" s="40">
        <f>IF(FO$7="",0,IF(FO$1=MAX($1:$1),$R78-SUM($T100:FN100),IF(FO$1=1,SUMIFS(78:78,$1:$1,"&gt;="&amp;1,$1:$1,"&lt;="&amp;INT(-$N100/30))+(-$N100/30-INT(-$N100/30))*SUMIFS(78:78,$1:$1,INT(-$N100/30)+1),0)+(-$N100/30-INT(-$N100/30))*SUMIFS(78:78,$1:$1,FO$1+INT(-$N100/30)+1)+(INT(-$N100/30)+1--$N100/30)*SUMIFS(78:78,$1:$1,FO$1+INT(-$N100/30))))</f>
        <v>0</v>
      </c>
      <c r="FP100" s="40">
        <f>IF(FP$7="",0,IF(FP$1=MAX($1:$1),$R78-SUM($T100:FO100),IF(FP$1=1,SUMIFS(78:78,$1:$1,"&gt;="&amp;1,$1:$1,"&lt;="&amp;INT(-$N100/30))+(-$N100/30-INT(-$N100/30))*SUMIFS(78:78,$1:$1,INT(-$N100/30)+1),0)+(-$N100/30-INT(-$N100/30))*SUMIFS(78:78,$1:$1,FP$1+INT(-$N100/30)+1)+(INT(-$N100/30)+1--$N100/30)*SUMIFS(78:78,$1:$1,FP$1+INT(-$N100/30))))</f>
        <v>0</v>
      </c>
      <c r="FQ100" s="40">
        <f>IF(FQ$7="",0,IF(FQ$1=MAX($1:$1),$R78-SUM($T100:FP100),IF(FQ$1=1,SUMIFS(78:78,$1:$1,"&gt;="&amp;1,$1:$1,"&lt;="&amp;INT(-$N100/30))+(-$N100/30-INT(-$N100/30))*SUMIFS(78:78,$1:$1,INT(-$N100/30)+1),0)+(-$N100/30-INT(-$N100/30))*SUMIFS(78:78,$1:$1,FQ$1+INT(-$N100/30)+1)+(INT(-$N100/30)+1--$N100/30)*SUMIFS(78:78,$1:$1,FQ$1+INT(-$N100/30))))</f>
        <v>0</v>
      </c>
      <c r="FR100" s="40">
        <f>IF(FR$7="",0,IF(FR$1=MAX($1:$1),$R78-SUM($T100:FQ100),IF(FR$1=1,SUMIFS(78:78,$1:$1,"&gt;="&amp;1,$1:$1,"&lt;="&amp;INT(-$N100/30))+(-$N100/30-INT(-$N100/30))*SUMIFS(78:78,$1:$1,INT(-$N100/30)+1),0)+(-$N100/30-INT(-$N100/30))*SUMIFS(78:78,$1:$1,FR$1+INT(-$N100/30)+1)+(INT(-$N100/30)+1--$N100/30)*SUMIFS(78:78,$1:$1,FR$1+INT(-$N100/30))))</f>
        <v>0</v>
      </c>
      <c r="FS100" s="40">
        <f>IF(FS$7="",0,IF(FS$1=MAX($1:$1),$R78-SUM($T100:FR100),IF(FS$1=1,SUMIFS(78:78,$1:$1,"&gt;="&amp;1,$1:$1,"&lt;="&amp;INT(-$N100/30))+(-$N100/30-INT(-$N100/30))*SUMIFS(78:78,$1:$1,INT(-$N100/30)+1),0)+(-$N100/30-INT(-$N100/30))*SUMIFS(78:78,$1:$1,FS$1+INT(-$N100/30)+1)+(INT(-$N100/30)+1--$N100/30)*SUMIFS(78:78,$1:$1,FS$1+INT(-$N100/30))))</f>
        <v>0</v>
      </c>
      <c r="FT100" s="40">
        <f>IF(FT$7="",0,IF(FT$1=MAX($1:$1),$R78-SUM($T100:FS100),IF(FT$1=1,SUMIFS(78:78,$1:$1,"&gt;="&amp;1,$1:$1,"&lt;="&amp;INT(-$N100/30))+(-$N100/30-INT(-$N100/30))*SUMIFS(78:78,$1:$1,INT(-$N100/30)+1),0)+(-$N100/30-INT(-$N100/30))*SUMIFS(78:78,$1:$1,FT$1+INT(-$N100/30)+1)+(INT(-$N100/30)+1--$N100/30)*SUMIFS(78:78,$1:$1,FT$1+INT(-$N100/30))))</f>
        <v>0</v>
      </c>
      <c r="FU100" s="40">
        <f>IF(FU$7="",0,IF(FU$1=MAX($1:$1),$R78-SUM($T100:FT100),IF(FU$1=1,SUMIFS(78:78,$1:$1,"&gt;="&amp;1,$1:$1,"&lt;="&amp;INT(-$N100/30))+(-$N100/30-INT(-$N100/30))*SUMIFS(78:78,$1:$1,INT(-$N100/30)+1),0)+(-$N100/30-INT(-$N100/30))*SUMIFS(78:78,$1:$1,FU$1+INT(-$N100/30)+1)+(INT(-$N100/30)+1--$N100/30)*SUMIFS(78:78,$1:$1,FU$1+INT(-$N100/30))))</f>
        <v>0</v>
      </c>
      <c r="FV100" s="40">
        <f>IF(FV$7="",0,IF(FV$1=MAX($1:$1),$R78-SUM($T100:FU100),IF(FV$1=1,SUMIFS(78:78,$1:$1,"&gt;="&amp;1,$1:$1,"&lt;="&amp;INT(-$N100/30))+(-$N100/30-INT(-$N100/30))*SUMIFS(78:78,$1:$1,INT(-$N100/30)+1),0)+(-$N100/30-INT(-$N100/30))*SUMIFS(78:78,$1:$1,FV$1+INT(-$N100/30)+1)+(INT(-$N100/30)+1--$N100/30)*SUMIFS(78:78,$1:$1,FV$1+INT(-$N100/30))))</f>
        <v>0</v>
      </c>
      <c r="FW100" s="40">
        <f>IF(FW$7="",0,IF(FW$1=MAX($1:$1),$R78-SUM($T100:FV100),IF(FW$1=1,SUMIFS(78:78,$1:$1,"&gt;="&amp;1,$1:$1,"&lt;="&amp;INT(-$N100/30))+(-$N100/30-INT(-$N100/30))*SUMIFS(78:78,$1:$1,INT(-$N100/30)+1),0)+(-$N100/30-INT(-$N100/30))*SUMIFS(78:78,$1:$1,FW$1+INT(-$N100/30)+1)+(INT(-$N100/30)+1--$N100/30)*SUMIFS(78:78,$1:$1,FW$1+INT(-$N100/30))))</f>
        <v>0</v>
      </c>
      <c r="FX100" s="40">
        <f>IF(FX$7="",0,IF(FX$1=MAX($1:$1),$R78-SUM($T100:FW100),IF(FX$1=1,SUMIFS(78:78,$1:$1,"&gt;="&amp;1,$1:$1,"&lt;="&amp;INT(-$N100/30))+(-$N100/30-INT(-$N100/30))*SUMIFS(78:78,$1:$1,INT(-$N100/30)+1),0)+(-$N100/30-INT(-$N100/30))*SUMIFS(78:78,$1:$1,FX$1+INT(-$N100/30)+1)+(INT(-$N100/30)+1--$N100/30)*SUMIFS(78:78,$1:$1,FX$1+INT(-$N100/30))))</f>
        <v>0</v>
      </c>
      <c r="FY100" s="40">
        <f>IF(FY$7="",0,IF(FY$1=MAX($1:$1),$R78-SUM($T100:FX100),IF(FY$1=1,SUMIFS(78:78,$1:$1,"&gt;="&amp;1,$1:$1,"&lt;="&amp;INT(-$N100/30))+(-$N100/30-INT(-$N100/30))*SUMIFS(78:78,$1:$1,INT(-$N100/30)+1),0)+(-$N100/30-INT(-$N100/30))*SUMIFS(78:78,$1:$1,FY$1+INT(-$N100/30)+1)+(INT(-$N100/30)+1--$N100/30)*SUMIFS(78:78,$1:$1,FY$1+INT(-$N100/30))))</f>
        <v>0</v>
      </c>
      <c r="FZ100" s="40">
        <f>IF(FZ$7="",0,IF(FZ$1=MAX($1:$1),$R78-SUM($T100:FY100),IF(FZ$1=1,SUMIFS(78:78,$1:$1,"&gt;="&amp;1,$1:$1,"&lt;="&amp;INT(-$N100/30))+(-$N100/30-INT(-$N100/30))*SUMIFS(78:78,$1:$1,INT(-$N100/30)+1),0)+(-$N100/30-INT(-$N100/30))*SUMIFS(78:78,$1:$1,FZ$1+INT(-$N100/30)+1)+(INT(-$N100/30)+1--$N100/30)*SUMIFS(78:78,$1:$1,FZ$1+INT(-$N100/30))))</f>
        <v>0</v>
      </c>
      <c r="GA100" s="40">
        <f>IF(GA$7="",0,IF(GA$1=MAX($1:$1),$R78-SUM($T100:FZ100),IF(GA$1=1,SUMIFS(78:78,$1:$1,"&gt;="&amp;1,$1:$1,"&lt;="&amp;INT(-$N100/30))+(-$N100/30-INT(-$N100/30))*SUMIFS(78:78,$1:$1,INT(-$N100/30)+1),0)+(-$N100/30-INT(-$N100/30))*SUMIFS(78:78,$1:$1,GA$1+INT(-$N100/30)+1)+(INT(-$N100/30)+1--$N100/30)*SUMIFS(78:78,$1:$1,GA$1+INT(-$N100/30))))</f>
        <v>0</v>
      </c>
      <c r="GB100" s="40">
        <f>IF(GB$7="",0,IF(GB$1=MAX($1:$1),$R78-SUM($T100:GA100),IF(GB$1=1,SUMIFS(78:78,$1:$1,"&gt;="&amp;1,$1:$1,"&lt;="&amp;INT(-$N100/30))+(-$N100/30-INT(-$N100/30))*SUMIFS(78:78,$1:$1,INT(-$N100/30)+1),0)+(-$N100/30-INT(-$N100/30))*SUMIFS(78:78,$1:$1,GB$1+INT(-$N100/30)+1)+(INT(-$N100/30)+1--$N100/30)*SUMIFS(78:78,$1:$1,GB$1+INT(-$N100/30))))</f>
        <v>0</v>
      </c>
      <c r="GC100" s="40">
        <f>IF(GC$7="",0,IF(GC$1=MAX($1:$1),$R78-SUM($T100:GB100),IF(GC$1=1,SUMIFS(78:78,$1:$1,"&gt;="&amp;1,$1:$1,"&lt;="&amp;INT(-$N100/30))+(-$N100/30-INT(-$N100/30))*SUMIFS(78:78,$1:$1,INT(-$N100/30)+1),0)+(-$N100/30-INT(-$N100/30))*SUMIFS(78:78,$1:$1,GC$1+INT(-$N100/30)+1)+(INT(-$N100/30)+1--$N100/30)*SUMIFS(78:78,$1:$1,GC$1+INT(-$N100/30))))</f>
        <v>0</v>
      </c>
      <c r="GD100" s="40">
        <f>IF(GD$7="",0,IF(GD$1=MAX($1:$1),$R78-SUM($T100:GC100),IF(GD$1=1,SUMIFS(78:78,$1:$1,"&gt;="&amp;1,$1:$1,"&lt;="&amp;INT(-$N100/30))+(-$N100/30-INT(-$N100/30))*SUMIFS(78:78,$1:$1,INT(-$N100/30)+1),0)+(-$N100/30-INT(-$N100/30))*SUMIFS(78:78,$1:$1,GD$1+INT(-$N100/30)+1)+(INT(-$N100/30)+1--$N100/30)*SUMIFS(78:78,$1:$1,GD$1+INT(-$N100/30))))</f>
        <v>0</v>
      </c>
      <c r="GE100" s="40">
        <f>IF(GE$7="",0,IF(GE$1=MAX($1:$1),$R78-SUM($T100:GD100),IF(GE$1=1,SUMIFS(78:78,$1:$1,"&gt;="&amp;1,$1:$1,"&lt;="&amp;INT(-$N100/30))+(-$N100/30-INT(-$N100/30))*SUMIFS(78:78,$1:$1,INT(-$N100/30)+1),0)+(-$N100/30-INT(-$N100/30))*SUMIFS(78:78,$1:$1,GE$1+INT(-$N100/30)+1)+(INT(-$N100/30)+1--$N100/30)*SUMIFS(78:78,$1:$1,GE$1+INT(-$N100/30))))</f>
        <v>0</v>
      </c>
      <c r="GF100" s="40">
        <f>IF(GF$7="",0,IF(GF$1=MAX($1:$1),$R78-SUM($T100:GE100),IF(GF$1=1,SUMIFS(78:78,$1:$1,"&gt;="&amp;1,$1:$1,"&lt;="&amp;INT(-$N100/30))+(-$N100/30-INT(-$N100/30))*SUMIFS(78:78,$1:$1,INT(-$N100/30)+1),0)+(-$N100/30-INT(-$N100/30))*SUMIFS(78:78,$1:$1,GF$1+INT(-$N100/30)+1)+(INT(-$N100/30)+1--$N100/30)*SUMIFS(78:78,$1:$1,GF$1+INT(-$N100/30))))</f>
        <v>0</v>
      </c>
      <c r="GG100" s="40">
        <f>IF(GG$7="",0,IF(GG$1=MAX($1:$1),$R78-SUM($T100:GF100),IF(GG$1=1,SUMIFS(78:78,$1:$1,"&gt;="&amp;1,$1:$1,"&lt;="&amp;INT(-$N100/30))+(-$N100/30-INT(-$N100/30))*SUMIFS(78:78,$1:$1,INT(-$N100/30)+1),0)+(-$N100/30-INT(-$N100/30))*SUMIFS(78:78,$1:$1,GG$1+INT(-$N100/30)+1)+(INT(-$N100/30)+1--$N100/30)*SUMIFS(78:78,$1:$1,GG$1+INT(-$N100/30))))</f>
        <v>0</v>
      </c>
      <c r="GH100" s="40">
        <f>IF(GH$7="",0,IF(GH$1=MAX($1:$1),$R78-SUM($T100:GG100),IF(GH$1=1,SUMIFS(78:78,$1:$1,"&gt;="&amp;1,$1:$1,"&lt;="&amp;INT(-$N100/30))+(-$N100/30-INT(-$N100/30))*SUMIFS(78:78,$1:$1,INT(-$N100/30)+1),0)+(-$N100/30-INT(-$N100/30))*SUMIFS(78:78,$1:$1,GH$1+INT(-$N100/30)+1)+(INT(-$N100/30)+1--$N100/30)*SUMIFS(78:78,$1:$1,GH$1+INT(-$N100/30))))</f>
        <v>0</v>
      </c>
      <c r="GI100" s="40">
        <f>IF(GI$7="",0,IF(GI$1=MAX($1:$1),$R78-SUM($T100:GH100),IF(GI$1=1,SUMIFS(78:78,$1:$1,"&gt;="&amp;1,$1:$1,"&lt;="&amp;INT(-$N100/30))+(-$N100/30-INT(-$N100/30))*SUMIFS(78:78,$1:$1,INT(-$N100/30)+1),0)+(-$N100/30-INT(-$N100/30))*SUMIFS(78:78,$1:$1,GI$1+INT(-$N100/30)+1)+(INT(-$N100/30)+1--$N100/30)*SUMIFS(78:78,$1:$1,GI$1+INT(-$N100/30))))</f>
        <v>0</v>
      </c>
      <c r="GJ100" s="40">
        <f>IF(GJ$7="",0,IF(GJ$1=MAX($1:$1),$R78-SUM($T100:GI100),IF(GJ$1=1,SUMIFS(78:78,$1:$1,"&gt;="&amp;1,$1:$1,"&lt;="&amp;INT(-$N100/30))+(-$N100/30-INT(-$N100/30))*SUMIFS(78:78,$1:$1,INT(-$N100/30)+1),0)+(-$N100/30-INT(-$N100/30))*SUMIFS(78:78,$1:$1,GJ$1+INT(-$N100/30)+1)+(INT(-$N100/30)+1--$N100/30)*SUMIFS(78:78,$1:$1,GJ$1+INT(-$N100/30))))</f>
        <v>0</v>
      </c>
      <c r="GK100" s="40">
        <f>IF(GK$7="",0,IF(GK$1=MAX($1:$1),$R78-SUM($T100:GJ100),IF(GK$1=1,SUMIFS(78:78,$1:$1,"&gt;="&amp;1,$1:$1,"&lt;="&amp;INT(-$N100/30))+(-$N100/30-INT(-$N100/30))*SUMIFS(78:78,$1:$1,INT(-$N100/30)+1),0)+(-$N100/30-INT(-$N100/30))*SUMIFS(78:78,$1:$1,GK$1+INT(-$N100/30)+1)+(INT(-$N100/30)+1--$N100/30)*SUMIFS(78:78,$1:$1,GK$1+INT(-$N100/30))))</f>
        <v>0</v>
      </c>
      <c r="GL100" s="40">
        <f>IF(GL$7="",0,IF(GL$1=MAX($1:$1),$R78-SUM($T100:GK100),IF(GL$1=1,SUMIFS(78:78,$1:$1,"&gt;="&amp;1,$1:$1,"&lt;="&amp;INT(-$N100/30))+(-$N100/30-INT(-$N100/30))*SUMIFS(78:78,$1:$1,INT(-$N100/30)+1),0)+(-$N100/30-INT(-$N100/30))*SUMIFS(78:78,$1:$1,GL$1+INT(-$N100/30)+1)+(INT(-$N100/30)+1--$N100/30)*SUMIFS(78:78,$1:$1,GL$1+INT(-$N100/30))))</f>
        <v>0</v>
      </c>
      <c r="GM100" s="40">
        <f>IF(GM$7="",0,IF(GM$1=MAX($1:$1),$R78-SUM($T100:GL100),IF(GM$1=1,SUMIFS(78:78,$1:$1,"&gt;="&amp;1,$1:$1,"&lt;="&amp;INT(-$N100/30))+(-$N100/30-INT(-$N100/30))*SUMIFS(78:78,$1:$1,INT(-$N100/30)+1),0)+(-$N100/30-INT(-$N100/30))*SUMIFS(78:78,$1:$1,GM$1+INT(-$N100/30)+1)+(INT(-$N100/30)+1--$N100/30)*SUMIFS(78:78,$1:$1,GM$1+INT(-$N100/30))))</f>
        <v>0</v>
      </c>
      <c r="GN100" s="40">
        <f>IF(GN$7="",0,IF(GN$1=MAX($1:$1),$R78-SUM($T100:GM100),IF(GN$1=1,SUMIFS(78:78,$1:$1,"&gt;="&amp;1,$1:$1,"&lt;="&amp;INT(-$N100/30))+(-$N100/30-INT(-$N100/30))*SUMIFS(78:78,$1:$1,INT(-$N100/30)+1),0)+(-$N100/30-INT(-$N100/30))*SUMIFS(78:78,$1:$1,GN$1+INT(-$N100/30)+1)+(INT(-$N100/30)+1--$N100/30)*SUMIFS(78:78,$1:$1,GN$1+INT(-$N100/30))))</f>
        <v>0</v>
      </c>
      <c r="GO100" s="40">
        <f>IF(GO$7="",0,IF(GO$1=MAX($1:$1),$R78-SUM($T100:GN100),IF(GO$1=1,SUMIFS(78:78,$1:$1,"&gt;="&amp;1,$1:$1,"&lt;="&amp;INT(-$N100/30))+(-$N100/30-INT(-$N100/30))*SUMIFS(78:78,$1:$1,INT(-$N100/30)+1),0)+(-$N100/30-INT(-$N100/30))*SUMIFS(78:78,$1:$1,GO$1+INT(-$N100/30)+1)+(INT(-$N100/30)+1--$N100/30)*SUMIFS(78:78,$1:$1,GO$1+INT(-$N100/30))))</f>
        <v>0</v>
      </c>
      <c r="GP100" s="40">
        <f>IF(GP$7="",0,IF(GP$1=MAX($1:$1),$R78-SUM($T100:GO100),IF(GP$1=1,SUMIFS(78:78,$1:$1,"&gt;="&amp;1,$1:$1,"&lt;="&amp;INT(-$N100/30))+(-$N100/30-INT(-$N100/30))*SUMIFS(78:78,$1:$1,INT(-$N100/30)+1),0)+(-$N100/30-INT(-$N100/30))*SUMIFS(78:78,$1:$1,GP$1+INT(-$N100/30)+1)+(INT(-$N100/30)+1--$N100/30)*SUMIFS(78:78,$1:$1,GP$1+INT(-$N100/30))))</f>
        <v>0</v>
      </c>
      <c r="GQ100" s="40">
        <f>IF(GQ$7="",0,IF(GQ$1=MAX($1:$1),$R78-SUM($T100:GP100),IF(GQ$1=1,SUMIFS(78:78,$1:$1,"&gt;="&amp;1,$1:$1,"&lt;="&amp;INT(-$N100/30))+(-$N100/30-INT(-$N100/30))*SUMIFS(78:78,$1:$1,INT(-$N100/30)+1),0)+(-$N100/30-INT(-$N100/30))*SUMIFS(78:78,$1:$1,GQ$1+INT(-$N100/30)+1)+(INT(-$N100/30)+1--$N100/30)*SUMIFS(78:78,$1:$1,GQ$1+INT(-$N100/30))))</f>
        <v>0</v>
      </c>
      <c r="GR100" s="40">
        <f>IF(GR$7="",0,IF(GR$1=MAX($1:$1),$R78-SUM($T100:GQ100),IF(GR$1=1,SUMIFS(78:78,$1:$1,"&gt;="&amp;1,$1:$1,"&lt;="&amp;INT(-$N100/30))+(-$N100/30-INT(-$N100/30))*SUMIFS(78:78,$1:$1,INT(-$N100/30)+1),0)+(-$N100/30-INT(-$N100/30))*SUMIFS(78:78,$1:$1,GR$1+INT(-$N100/30)+1)+(INT(-$N100/30)+1--$N100/30)*SUMIFS(78:78,$1:$1,GR$1+INT(-$N100/30))))</f>
        <v>0</v>
      </c>
      <c r="GS100" s="40">
        <f>IF(GS$7="",0,IF(GS$1=MAX($1:$1),$R78-SUM($T100:GR100),IF(GS$1=1,SUMIFS(78:78,$1:$1,"&gt;="&amp;1,$1:$1,"&lt;="&amp;INT(-$N100/30))+(-$N100/30-INT(-$N100/30))*SUMIFS(78:78,$1:$1,INT(-$N100/30)+1),0)+(-$N100/30-INT(-$N100/30))*SUMIFS(78:78,$1:$1,GS$1+INT(-$N100/30)+1)+(INT(-$N100/30)+1--$N100/30)*SUMIFS(78:78,$1:$1,GS$1+INT(-$N100/30))))</f>
        <v>0</v>
      </c>
      <c r="GT100" s="40">
        <f>IF(GT$7="",0,IF(GT$1=MAX($1:$1),$R78-SUM($T100:GS100),IF(GT$1=1,SUMIFS(78:78,$1:$1,"&gt;="&amp;1,$1:$1,"&lt;="&amp;INT(-$N100/30))+(-$N100/30-INT(-$N100/30))*SUMIFS(78:78,$1:$1,INT(-$N100/30)+1),0)+(-$N100/30-INT(-$N100/30))*SUMIFS(78:78,$1:$1,GT$1+INT(-$N100/30)+1)+(INT(-$N100/30)+1--$N100/30)*SUMIFS(78:78,$1:$1,GT$1+INT(-$N100/30))))</f>
        <v>0</v>
      </c>
      <c r="GU100" s="40">
        <f>IF(GU$7="",0,IF(GU$1=MAX($1:$1),$R78-SUM($T100:GT100),IF(GU$1=1,SUMIFS(78:78,$1:$1,"&gt;="&amp;1,$1:$1,"&lt;="&amp;INT(-$N100/30))+(-$N100/30-INT(-$N100/30))*SUMIFS(78:78,$1:$1,INT(-$N100/30)+1),0)+(-$N100/30-INT(-$N100/30))*SUMIFS(78:78,$1:$1,GU$1+INT(-$N100/30)+1)+(INT(-$N100/30)+1--$N100/30)*SUMIFS(78:78,$1:$1,GU$1+INT(-$N100/30))))</f>
        <v>0</v>
      </c>
      <c r="GV100" s="40">
        <f>IF(GV$7="",0,IF(GV$1=MAX($1:$1),$R78-SUM($T100:GU100),IF(GV$1=1,SUMIFS(78:78,$1:$1,"&gt;="&amp;1,$1:$1,"&lt;="&amp;INT(-$N100/30))+(-$N100/30-INT(-$N100/30))*SUMIFS(78:78,$1:$1,INT(-$N100/30)+1),0)+(-$N100/30-INT(-$N100/30))*SUMIFS(78:78,$1:$1,GV$1+INT(-$N100/30)+1)+(INT(-$N100/30)+1--$N100/30)*SUMIFS(78:78,$1:$1,GV$1+INT(-$N100/30))))</f>
        <v>0</v>
      </c>
      <c r="GW100" s="40">
        <f>IF(GW$7="",0,IF(GW$1=MAX($1:$1),$R78-SUM($T100:GV100),IF(GW$1=1,SUMIFS(78:78,$1:$1,"&gt;="&amp;1,$1:$1,"&lt;="&amp;INT(-$N100/30))+(-$N100/30-INT(-$N100/30))*SUMIFS(78:78,$1:$1,INT(-$N100/30)+1),0)+(-$N100/30-INT(-$N100/30))*SUMIFS(78:78,$1:$1,GW$1+INT(-$N100/30)+1)+(INT(-$N100/30)+1--$N100/30)*SUMIFS(78:78,$1:$1,GW$1+INT(-$N100/30))))</f>
        <v>0</v>
      </c>
      <c r="GX100" s="40">
        <f>IF(GX$7="",0,IF(GX$1=MAX($1:$1),$R78-SUM($T100:GW100),IF(GX$1=1,SUMIFS(78:78,$1:$1,"&gt;="&amp;1,$1:$1,"&lt;="&amp;INT(-$N100/30))+(-$N100/30-INT(-$N100/30))*SUMIFS(78:78,$1:$1,INT(-$N100/30)+1),0)+(-$N100/30-INT(-$N100/30))*SUMIFS(78:78,$1:$1,GX$1+INT(-$N100/30)+1)+(INT(-$N100/30)+1--$N100/30)*SUMIFS(78:78,$1:$1,GX$1+INT(-$N100/30))))</f>
        <v>0</v>
      </c>
      <c r="GY100" s="40">
        <f>IF(GY$7="",0,IF(GY$1=MAX($1:$1),$R78-SUM($T100:GX100),IF(GY$1=1,SUMIFS(78:78,$1:$1,"&gt;="&amp;1,$1:$1,"&lt;="&amp;INT(-$N100/30))+(-$N100/30-INT(-$N100/30))*SUMIFS(78:78,$1:$1,INT(-$N100/30)+1),0)+(-$N100/30-INT(-$N100/30))*SUMIFS(78:78,$1:$1,GY$1+INT(-$N100/30)+1)+(INT(-$N100/30)+1--$N100/30)*SUMIFS(78:78,$1:$1,GY$1+INT(-$N100/30))))</f>
        <v>0</v>
      </c>
      <c r="GZ100" s="40">
        <f>IF(GZ$7="",0,IF(GZ$1=MAX($1:$1),$R78-SUM($T100:GY100),IF(GZ$1=1,SUMIFS(78:78,$1:$1,"&gt;="&amp;1,$1:$1,"&lt;="&amp;INT(-$N100/30))+(-$N100/30-INT(-$N100/30))*SUMIFS(78:78,$1:$1,INT(-$N100/30)+1),0)+(-$N100/30-INT(-$N100/30))*SUMIFS(78:78,$1:$1,GZ$1+INT(-$N100/30)+1)+(INT(-$N100/30)+1--$N100/30)*SUMIFS(78:78,$1:$1,GZ$1+INT(-$N100/30))))</f>
        <v>0</v>
      </c>
      <c r="HA100" s="40">
        <f>IF(HA$7="",0,IF(HA$1=MAX($1:$1),$R78-SUM($T100:GZ100),IF(HA$1=1,SUMIFS(78:78,$1:$1,"&gt;="&amp;1,$1:$1,"&lt;="&amp;INT(-$N100/30))+(-$N100/30-INT(-$N100/30))*SUMIFS(78:78,$1:$1,INT(-$N100/30)+1),0)+(-$N100/30-INT(-$N100/30))*SUMIFS(78:78,$1:$1,HA$1+INT(-$N100/30)+1)+(INT(-$N100/30)+1--$N100/30)*SUMIFS(78:78,$1:$1,HA$1+INT(-$N100/30))))</f>
        <v>0</v>
      </c>
      <c r="HB100" s="40">
        <f>IF(HB$7="",0,IF(HB$1=MAX($1:$1),$R78-SUM($T100:HA100),IF(HB$1=1,SUMIFS(78:78,$1:$1,"&gt;="&amp;1,$1:$1,"&lt;="&amp;INT(-$N100/30))+(-$N100/30-INT(-$N100/30))*SUMIFS(78:78,$1:$1,INT(-$N100/30)+1),0)+(-$N100/30-INT(-$N100/30))*SUMIFS(78:78,$1:$1,HB$1+INT(-$N100/30)+1)+(INT(-$N100/30)+1--$N100/30)*SUMIFS(78:78,$1:$1,HB$1+INT(-$N100/30))))</f>
        <v>0</v>
      </c>
      <c r="HC100" s="40">
        <f>IF(HC$7="",0,IF(HC$1=MAX($1:$1),$R78-SUM($T100:HB100),IF(HC$1=1,SUMIFS(78:78,$1:$1,"&gt;="&amp;1,$1:$1,"&lt;="&amp;INT(-$N100/30))+(-$N100/30-INT(-$N100/30))*SUMIFS(78:78,$1:$1,INT(-$N100/30)+1),0)+(-$N100/30-INT(-$N100/30))*SUMIFS(78:78,$1:$1,HC$1+INT(-$N100/30)+1)+(INT(-$N100/30)+1--$N100/30)*SUMIFS(78:78,$1:$1,HC$1+INT(-$N100/30))))</f>
        <v>0</v>
      </c>
      <c r="HD100" s="40">
        <f>IF(HD$7="",0,IF(HD$1=MAX($1:$1),$R78-SUM($T100:HC100),IF(HD$1=1,SUMIFS(78:78,$1:$1,"&gt;="&amp;1,$1:$1,"&lt;="&amp;INT(-$N100/30))+(-$N100/30-INT(-$N100/30))*SUMIFS(78:78,$1:$1,INT(-$N100/30)+1),0)+(-$N100/30-INT(-$N100/30))*SUMIFS(78:78,$1:$1,HD$1+INT(-$N100/30)+1)+(INT(-$N100/30)+1--$N100/30)*SUMIFS(78:78,$1:$1,HD$1+INT(-$N100/30))))</f>
        <v>0</v>
      </c>
      <c r="HE100" s="40">
        <f>IF(HE$7="",0,IF(HE$1=MAX($1:$1),$R78-SUM($T100:HD100),IF(HE$1=1,SUMIFS(78:78,$1:$1,"&gt;="&amp;1,$1:$1,"&lt;="&amp;INT(-$N100/30))+(-$N100/30-INT(-$N100/30))*SUMIFS(78:78,$1:$1,INT(-$N100/30)+1),0)+(-$N100/30-INT(-$N100/30))*SUMIFS(78:78,$1:$1,HE$1+INT(-$N100/30)+1)+(INT(-$N100/30)+1--$N100/30)*SUMIFS(78:78,$1:$1,HE$1+INT(-$N100/30))))</f>
        <v>0</v>
      </c>
      <c r="HF100" s="40">
        <f>IF(HF$7="",0,IF(HF$1=MAX($1:$1),$R78-SUM($T100:HE100),IF(HF$1=1,SUMIFS(78:78,$1:$1,"&gt;="&amp;1,$1:$1,"&lt;="&amp;INT(-$N100/30))+(-$N100/30-INT(-$N100/30))*SUMIFS(78:78,$1:$1,INT(-$N100/30)+1),0)+(-$N100/30-INT(-$N100/30))*SUMIFS(78:78,$1:$1,HF$1+INT(-$N100/30)+1)+(INT(-$N100/30)+1--$N100/30)*SUMIFS(78:78,$1:$1,HF$1+INT(-$N100/30))))</f>
        <v>0</v>
      </c>
      <c r="HG100" s="40">
        <f>IF(HG$7="",0,IF(HG$1=MAX($1:$1),$R78-SUM($T100:HF100),IF(HG$1=1,SUMIFS(78:78,$1:$1,"&gt;="&amp;1,$1:$1,"&lt;="&amp;INT(-$N100/30))+(-$N100/30-INT(-$N100/30))*SUMIFS(78:78,$1:$1,INT(-$N100/30)+1),0)+(-$N100/30-INT(-$N100/30))*SUMIFS(78:78,$1:$1,HG$1+INT(-$N100/30)+1)+(INT(-$N100/30)+1--$N100/30)*SUMIFS(78:78,$1:$1,HG$1+INT(-$N100/30))))</f>
        <v>0</v>
      </c>
      <c r="HH100" s="40">
        <f>IF(HH$7="",0,IF(HH$1=MAX($1:$1),$R78-SUM($T100:HG100),IF(HH$1=1,SUMIFS(78:78,$1:$1,"&gt;="&amp;1,$1:$1,"&lt;="&amp;INT(-$N100/30))+(-$N100/30-INT(-$N100/30))*SUMIFS(78:78,$1:$1,INT(-$N100/30)+1),0)+(-$N100/30-INT(-$N100/30))*SUMIFS(78:78,$1:$1,HH$1+INT(-$N100/30)+1)+(INT(-$N100/30)+1--$N100/30)*SUMIFS(78:78,$1:$1,HH$1+INT(-$N100/30))))</f>
        <v>0</v>
      </c>
      <c r="HI100" s="40">
        <f>IF(HI$7="",0,IF(HI$1=MAX($1:$1),$R78-SUM($T100:HH100),IF(HI$1=1,SUMIFS(78:78,$1:$1,"&gt;="&amp;1,$1:$1,"&lt;="&amp;INT(-$N100/30))+(-$N100/30-INT(-$N100/30))*SUMIFS(78:78,$1:$1,INT(-$N100/30)+1),0)+(-$N100/30-INT(-$N100/30))*SUMIFS(78:78,$1:$1,HI$1+INT(-$N100/30)+1)+(INT(-$N100/30)+1--$N100/30)*SUMIFS(78:78,$1:$1,HI$1+INT(-$N100/30))))</f>
        <v>0</v>
      </c>
      <c r="HJ100" s="40">
        <f>IF(HJ$7="",0,IF(HJ$1=MAX($1:$1),$R78-SUM($T100:HI100),IF(HJ$1=1,SUMIFS(78:78,$1:$1,"&gt;="&amp;1,$1:$1,"&lt;="&amp;INT(-$N100/30))+(-$N100/30-INT(-$N100/30))*SUMIFS(78:78,$1:$1,INT(-$N100/30)+1),0)+(-$N100/30-INT(-$N100/30))*SUMIFS(78:78,$1:$1,HJ$1+INT(-$N100/30)+1)+(INT(-$N100/30)+1--$N100/30)*SUMIFS(78:78,$1:$1,HJ$1+INT(-$N100/30))))</f>
        <v>0</v>
      </c>
      <c r="HK100" s="40">
        <f>IF(HK$7="",0,IF(HK$1=MAX($1:$1),$R78-SUM($T100:HJ100),IF(HK$1=1,SUMIFS(78:78,$1:$1,"&gt;="&amp;1,$1:$1,"&lt;="&amp;INT(-$N100/30))+(-$N100/30-INT(-$N100/30))*SUMIFS(78:78,$1:$1,INT(-$N100/30)+1),0)+(-$N100/30-INT(-$N100/30))*SUMIFS(78:78,$1:$1,HK$1+INT(-$N100/30)+1)+(INT(-$N100/30)+1--$N100/30)*SUMIFS(78:78,$1:$1,HK$1+INT(-$N100/30))))</f>
        <v>0</v>
      </c>
      <c r="HL100" s="40">
        <f>IF(HL$7="",0,IF(HL$1=MAX($1:$1),$R78-SUM($T100:HK100),IF(HL$1=1,SUMIFS(78:78,$1:$1,"&gt;="&amp;1,$1:$1,"&lt;="&amp;INT(-$N100/30))+(-$N100/30-INT(-$N100/30))*SUMIFS(78:78,$1:$1,INT(-$N100/30)+1),0)+(-$N100/30-INT(-$N100/30))*SUMIFS(78:78,$1:$1,HL$1+INT(-$N100/30)+1)+(INT(-$N100/30)+1--$N100/30)*SUMIFS(78:78,$1:$1,HL$1+INT(-$N100/30))))</f>
        <v>0</v>
      </c>
      <c r="HM100" s="40">
        <f>IF(HM$7="",0,IF(HM$1=MAX($1:$1),$R78-SUM($T100:HL100),IF(HM$1=1,SUMIFS(78:78,$1:$1,"&gt;="&amp;1,$1:$1,"&lt;="&amp;INT(-$N100/30))+(-$N100/30-INT(-$N100/30))*SUMIFS(78:78,$1:$1,INT(-$N100/30)+1),0)+(-$N100/30-INT(-$N100/30))*SUMIFS(78:78,$1:$1,HM$1+INT(-$N100/30)+1)+(INT(-$N100/30)+1--$N100/30)*SUMIFS(78:78,$1:$1,HM$1+INT(-$N100/30))))</f>
        <v>0</v>
      </c>
      <c r="HN100" s="40">
        <f>IF(HN$7="",0,IF(HN$1=MAX($1:$1),$R78-SUM($T100:HM100),IF(HN$1=1,SUMIFS(78:78,$1:$1,"&gt;="&amp;1,$1:$1,"&lt;="&amp;INT(-$N100/30))+(-$N100/30-INT(-$N100/30))*SUMIFS(78:78,$1:$1,INT(-$N100/30)+1),0)+(-$N100/30-INT(-$N100/30))*SUMIFS(78:78,$1:$1,HN$1+INT(-$N100/30)+1)+(INT(-$N100/30)+1--$N100/30)*SUMIFS(78:78,$1:$1,HN$1+INT(-$N100/30))))</f>
        <v>0</v>
      </c>
      <c r="HO100" s="40">
        <f>IF(HO$7="",0,IF(HO$1=MAX($1:$1),$R78-SUM($T100:HN100),IF(HO$1=1,SUMIFS(78:78,$1:$1,"&gt;="&amp;1,$1:$1,"&lt;="&amp;INT(-$N100/30))+(-$N100/30-INT(-$N100/30))*SUMIFS(78:78,$1:$1,INT(-$N100/30)+1),0)+(-$N100/30-INT(-$N100/30))*SUMIFS(78:78,$1:$1,HO$1+INT(-$N100/30)+1)+(INT(-$N100/30)+1--$N100/30)*SUMIFS(78:78,$1:$1,HO$1+INT(-$N100/30))))</f>
        <v>0</v>
      </c>
      <c r="HP100" s="40">
        <f>IF(HP$7="",0,IF(HP$1=MAX($1:$1),$R78-SUM($T100:HO100),IF(HP$1=1,SUMIFS(78:78,$1:$1,"&gt;="&amp;1,$1:$1,"&lt;="&amp;INT(-$N100/30))+(-$N100/30-INT(-$N100/30))*SUMIFS(78:78,$1:$1,INT(-$N100/30)+1),0)+(-$N100/30-INT(-$N100/30))*SUMIFS(78:78,$1:$1,HP$1+INT(-$N100/30)+1)+(INT(-$N100/30)+1--$N100/30)*SUMIFS(78:78,$1:$1,HP$1+INT(-$N100/30))))</f>
        <v>0</v>
      </c>
      <c r="HQ100" s="40">
        <f>IF(HQ$7="",0,IF(HQ$1=MAX($1:$1),$R78-SUM($T100:HP100),IF(HQ$1=1,SUMIFS(78:78,$1:$1,"&gt;="&amp;1,$1:$1,"&lt;="&amp;INT(-$N100/30))+(-$N100/30-INT(-$N100/30))*SUMIFS(78:78,$1:$1,INT(-$N100/30)+1),0)+(-$N100/30-INT(-$N100/30))*SUMIFS(78:78,$1:$1,HQ$1+INT(-$N100/30)+1)+(INT(-$N100/30)+1--$N100/30)*SUMIFS(78:78,$1:$1,HQ$1+INT(-$N100/30))))</f>
        <v>0</v>
      </c>
      <c r="HR100" s="40">
        <f>IF(HR$7="",0,IF(HR$1=MAX($1:$1),$R78-SUM($T100:HQ100),IF(HR$1=1,SUMIFS(78:78,$1:$1,"&gt;="&amp;1,$1:$1,"&lt;="&amp;INT(-$N100/30))+(-$N100/30-INT(-$N100/30))*SUMIFS(78:78,$1:$1,INT(-$N100/30)+1),0)+(-$N100/30-INT(-$N100/30))*SUMIFS(78:78,$1:$1,HR$1+INT(-$N100/30)+1)+(INT(-$N100/30)+1--$N100/30)*SUMIFS(78:78,$1:$1,HR$1+INT(-$N100/30))))</f>
        <v>0</v>
      </c>
      <c r="HS100" s="40">
        <f>IF(HS$7="",0,IF(HS$1=MAX($1:$1),$R78-SUM($T100:HR100),IF(HS$1=1,SUMIFS(78:78,$1:$1,"&gt;="&amp;1,$1:$1,"&lt;="&amp;INT(-$N100/30))+(-$N100/30-INT(-$N100/30))*SUMIFS(78:78,$1:$1,INT(-$N100/30)+1),0)+(-$N100/30-INT(-$N100/30))*SUMIFS(78:78,$1:$1,HS$1+INT(-$N100/30)+1)+(INT(-$N100/30)+1--$N100/30)*SUMIFS(78:78,$1:$1,HS$1+INT(-$N100/30))))</f>
        <v>0</v>
      </c>
      <c r="HT100" s="40">
        <f>IF(HT$7="",0,IF(HT$1=MAX($1:$1),$R78-SUM($T100:HS100),IF(HT$1=1,SUMIFS(78:78,$1:$1,"&gt;="&amp;1,$1:$1,"&lt;="&amp;INT(-$N100/30))+(-$N100/30-INT(-$N100/30))*SUMIFS(78:78,$1:$1,INT(-$N100/30)+1),0)+(-$N100/30-INT(-$N100/30))*SUMIFS(78:78,$1:$1,HT$1+INT(-$N100/30)+1)+(INT(-$N100/30)+1--$N100/30)*SUMIFS(78:78,$1:$1,HT$1+INT(-$N100/30))))</f>
        <v>0</v>
      </c>
      <c r="HU100" s="40">
        <f>IF(HU$7="",0,IF(HU$1=MAX($1:$1),$R78-SUM($T100:HT100),IF(HU$1=1,SUMIFS(78:78,$1:$1,"&gt;="&amp;1,$1:$1,"&lt;="&amp;INT(-$N100/30))+(-$N100/30-INT(-$N100/30))*SUMIFS(78:78,$1:$1,INT(-$N100/30)+1),0)+(-$N100/30-INT(-$N100/30))*SUMIFS(78:78,$1:$1,HU$1+INT(-$N100/30)+1)+(INT(-$N100/30)+1--$N100/30)*SUMIFS(78:78,$1:$1,HU$1+INT(-$N100/30))))</f>
        <v>0</v>
      </c>
      <c r="HV100" s="40">
        <f>IF(HV$7="",0,IF(HV$1=MAX($1:$1),$R78-SUM($T100:HU100),IF(HV$1=1,SUMIFS(78:78,$1:$1,"&gt;="&amp;1,$1:$1,"&lt;="&amp;INT(-$N100/30))+(-$N100/30-INT(-$N100/30))*SUMIFS(78:78,$1:$1,INT(-$N100/30)+1),0)+(-$N100/30-INT(-$N100/30))*SUMIFS(78:78,$1:$1,HV$1+INT(-$N100/30)+1)+(INT(-$N100/30)+1--$N100/30)*SUMIFS(78:78,$1:$1,HV$1+INT(-$N100/30))))</f>
        <v>0</v>
      </c>
      <c r="HW100" s="40">
        <f>IF(HW$7="",0,IF(HW$1=MAX($1:$1),$R78-SUM($T100:HV100),IF(HW$1=1,SUMIFS(78:78,$1:$1,"&gt;="&amp;1,$1:$1,"&lt;="&amp;INT(-$N100/30))+(-$N100/30-INT(-$N100/30))*SUMIFS(78:78,$1:$1,INT(-$N100/30)+1),0)+(-$N100/30-INT(-$N100/30))*SUMIFS(78:78,$1:$1,HW$1+INT(-$N100/30)+1)+(INT(-$N100/30)+1--$N100/30)*SUMIFS(78:78,$1:$1,HW$1+INT(-$N100/30))))</f>
        <v>0</v>
      </c>
      <c r="HX100" s="40">
        <f>IF(HX$7="",0,IF(HX$1=MAX($1:$1),$R78-SUM($T100:HW100),IF(HX$1=1,SUMIFS(78:78,$1:$1,"&gt;="&amp;1,$1:$1,"&lt;="&amp;INT(-$N100/30))+(-$N100/30-INT(-$N100/30))*SUMIFS(78:78,$1:$1,INT(-$N100/30)+1),0)+(-$N100/30-INT(-$N100/30))*SUMIFS(78:78,$1:$1,HX$1+INT(-$N100/30)+1)+(INT(-$N100/30)+1--$N100/30)*SUMIFS(78:78,$1:$1,HX$1+INT(-$N100/30))))</f>
        <v>0</v>
      </c>
      <c r="HY100" s="40">
        <f>IF(HY$7="",0,IF(HY$1=MAX($1:$1),$R78-SUM($T100:HX100),IF(HY$1=1,SUMIFS(78:78,$1:$1,"&gt;="&amp;1,$1:$1,"&lt;="&amp;INT(-$N100/30))+(-$N100/30-INT(-$N100/30))*SUMIFS(78:78,$1:$1,INT(-$N100/30)+1),0)+(-$N100/30-INT(-$N100/30))*SUMIFS(78:78,$1:$1,HY$1+INT(-$N100/30)+1)+(INT(-$N100/30)+1--$N100/30)*SUMIFS(78:78,$1:$1,HY$1+INT(-$N100/30))))</f>
        <v>0</v>
      </c>
      <c r="HZ100" s="40">
        <f>IF(HZ$7="",0,IF(HZ$1=MAX($1:$1),$R78-SUM($T100:HY100),IF(HZ$1=1,SUMIFS(78:78,$1:$1,"&gt;="&amp;1,$1:$1,"&lt;="&amp;INT(-$N100/30))+(-$N100/30-INT(-$N100/30))*SUMIFS(78:78,$1:$1,INT(-$N100/30)+1),0)+(-$N100/30-INT(-$N100/30))*SUMIFS(78:78,$1:$1,HZ$1+INT(-$N100/30)+1)+(INT(-$N100/30)+1--$N100/30)*SUMIFS(78:78,$1:$1,HZ$1+INT(-$N100/30))))</f>
        <v>0</v>
      </c>
      <c r="IA100" s="40">
        <f>IF(IA$7="",0,IF(IA$1=MAX($1:$1),$R78-SUM($T100:HZ100),IF(IA$1=1,SUMIFS(78:78,$1:$1,"&gt;="&amp;1,$1:$1,"&lt;="&amp;INT(-$N100/30))+(-$N100/30-INT(-$N100/30))*SUMIFS(78:78,$1:$1,INT(-$N100/30)+1),0)+(-$N100/30-INT(-$N100/30))*SUMIFS(78:78,$1:$1,IA$1+INT(-$N100/30)+1)+(INT(-$N100/30)+1--$N100/30)*SUMIFS(78:78,$1:$1,IA$1+INT(-$N100/30))))</f>
        <v>0</v>
      </c>
      <c r="IB100" s="40">
        <f>IF(IB$7="",0,IF(IB$1=MAX($1:$1),$R78-SUM($T100:IA100),IF(IB$1=1,SUMIFS(78:78,$1:$1,"&gt;="&amp;1,$1:$1,"&lt;="&amp;INT(-$N100/30))+(-$N100/30-INT(-$N100/30))*SUMIFS(78:78,$1:$1,INT(-$N100/30)+1),0)+(-$N100/30-INT(-$N100/30))*SUMIFS(78:78,$1:$1,IB$1+INT(-$N100/30)+1)+(INT(-$N100/30)+1--$N100/30)*SUMIFS(78:78,$1:$1,IB$1+INT(-$N100/30))))</f>
        <v>0</v>
      </c>
      <c r="IC100" s="40">
        <f>IF(IC$7="",0,IF(IC$1=MAX($1:$1),$R78-SUM($T100:IB100),IF(IC$1=1,SUMIFS(78:78,$1:$1,"&gt;="&amp;1,$1:$1,"&lt;="&amp;INT(-$N100/30))+(-$N100/30-INT(-$N100/30))*SUMIFS(78:78,$1:$1,INT(-$N100/30)+1),0)+(-$N100/30-INT(-$N100/30))*SUMIFS(78:78,$1:$1,IC$1+INT(-$N100/30)+1)+(INT(-$N100/30)+1--$N100/30)*SUMIFS(78:78,$1:$1,IC$1+INT(-$N100/30))))</f>
        <v>0</v>
      </c>
      <c r="ID100" s="40">
        <f>IF(ID$7="",0,IF(ID$1=MAX($1:$1),$R78-SUM($T100:IC100),IF(ID$1=1,SUMIFS(78:78,$1:$1,"&gt;="&amp;1,$1:$1,"&lt;="&amp;INT(-$N100/30))+(-$N100/30-INT(-$N100/30))*SUMIFS(78:78,$1:$1,INT(-$N100/30)+1),0)+(-$N100/30-INT(-$N100/30))*SUMIFS(78:78,$1:$1,ID$1+INT(-$N100/30)+1)+(INT(-$N100/30)+1--$N100/30)*SUMIFS(78:78,$1:$1,ID$1+INT(-$N100/30))))</f>
        <v>0</v>
      </c>
      <c r="IE100" s="40">
        <f>IF(IE$7="",0,IF(IE$1=MAX($1:$1),$R78-SUM($T100:ID100),IF(IE$1=1,SUMIFS(78:78,$1:$1,"&gt;="&amp;1,$1:$1,"&lt;="&amp;INT(-$N100/30))+(-$N100/30-INT(-$N100/30))*SUMIFS(78:78,$1:$1,INT(-$N100/30)+1),0)+(-$N100/30-INT(-$N100/30))*SUMIFS(78:78,$1:$1,IE$1+INT(-$N100/30)+1)+(INT(-$N100/30)+1--$N100/30)*SUMIFS(78:78,$1:$1,IE$1+INT(-$N100/30))))</f>
        <v>0</v>
      </c>
      <c r="IF100" s="40">
        <f>IF(IF$7="",0,IF(IF$1=MAX($1:$1),$R78-SUM($T100:IE100),IF(IF$1=1,SUMIFS(78:78,$1:$1,"&gt;="&amp;1,$1:$1,"&lt;="&amp;INT(-$N100/30))+(-$N100/30-INT(-$N100/30))*SUMIFS(78:78,$1:$1,INT(-$N100/30)+1),0)+(-$N100/30-INT(-$N100/30))*SUMIFS(78:78,$1:$1,IF$1+INT(-$N100/30)+1)+(INT(-$N100/30)+1--$N100/30)*SUMIFS(78:78,$1:$1,IF$1+INT(-$N100/30))))</f>
        <v>0</v>
      </c>
      <c r="IG100" s="40">
        <f>IF(IG$7="",0,IF(IG$1=MAX($1:$1),$R78-SUM($T100:IF100),IF(IG$1=1,SUMIFS(78:78,$1:$1,"&gt;="&amp;1,$1:$1,"&lt;="&amp;INT(-$N100/30))+(-$N100/30-INT(-$N100/30))*SUMIFS(78:78,$1:$1,INT(-$N100/30)+1),0)+(-$N100/30-INT(-$N100/30))*SUMIFS(78:78,$1:$1,IG$1+INT(-$N100/30)+1)+(INT(-$N100/30)+1--$N100/30)*SUMIFS(78:78,$1:$1,IG$1+INT(-$N100/30))))</f>
        <v>0</v>
      </c>
      <c r="IH100" s="40">
        <f>IF(IH$7="",0,IF(IH$1=MAX($1:$1),$R78-SUM($T100:IG100),IF(IH$1=1,SUMIFS(78:78,$1:$1,"&gt;="&amp;1,$1:$1,"&lt;="&amp;INT(-$N100/30))+(-$N100/30-INT(-$N100/30))*SUMIFS(78:78,$1:$1,INT(-$N100/30)+1),0)+(-$N100/30-INT(-$N100/30))*SUMIFS(78:78,$1:$1,IH$1+INT(-$N100/30)+1)+(INT(-$N100/30)+1--$N100/30)*SUMIFS(78:78,$1:$1,IH$1+INT(-$N100/30))))</f>
        <v>0</v>
      </c>
      <c r="II100" s="40">
        <f>IF(II$7="",0,IF(II$1=MAX($1:$1),$R78-SUM($T100:IH100),IF(II$1=1,SUMIFS(78:78,$1:$1,"&gt;="&amp;1,$1:$1,"&lt;="&amp;INT(-$N100/30))+(-$N100/30-INT(-$N100/30))*SUMIFS(78:78,$1:$1,INT(-$N100/30)+1),0)+(-$N100/30-INT(-$N100/30))*SUMIFS(78:78,$1:$1,II$1+INT(-$N100/30)+1)+(INT(-$N100/30)+1--$N100/30)*SUMIFS(78:78,$1:$1,II$1+INT(-$N100/30))))</f>
        <v>0</v>
      </c>
      <c r="IJ100" s="40">
        <f>IF(IJ$7="",0,IF(IJ$1=MAX($1:$1),$R78-SUM($T100:II100),IF(IJ$1=1,SUMIFS(78:78,$1:$1,"&gt;="&amp;1,$1:$1,"&lt;="&amp;INT(-$N100/30))+(-$N100/30-INT(-$N100/30))*SUMIFS(78:78,$1:$1,INT(-$N100/30)+1),0)+(-$N100/30-INT(-$N100/30))*SUMIFS(78:78,$1:$1,IJ$1+INT(-$N100/30)+1)+(INT(-$N100/30)+1--$N100/30)*SUMIFS(78:78,$1:$1,IJ$1+INT(-$N100/30))))</f>
        <v>0</v>
      </c>
      <c r="IK100" s="40">
        <f>IF(IK$7="",0,IF(IK$1=MAX($1:$1),$R78-SUM($T100:IJ100),IF(IK$1=1,SUMIFS(78:78,$1:$1,"&gt;="&amp;1,$1:$1,"&lt;="&amp;INT(-$N100/30))+(-$N100/30-INT(-$N100/30))*SUMIFS(78:78,$1:$1,INT(-$N100/30)+1),0)+(-$N100/30-INT(-$N100/30))*SUMIFS(78:78,$1:$1,IK$1+INT(-$N100/30)+1)+(INT(-$N100/30)+1--$N100/30)*SUMIFS(78:78,$1:$1,IK$1+INT(-$N100/30))))</f>
        <v>0</v>
      </c>
      <c r="IL100" s="40">
        <f>IF(IL$7="",0,IF(IL$1=MAX($1:$1),$R78-SUM($T100:IK100),IF(IL$1=1,SUMIFS(78:78,$1:$1,"&gt;="&amp;1,$1:$1,"&lt;="&amp;INT(-$N100/30))+(-$N100/30-INT(-$N100/30))*SUMIFS(78:78,$1:$1,INT(-$N100/30)+1),0)+(-$N100/30-INT(-$N100/30))*SUMIFS(78:78,$1:$1,IL$1+INT(-$N100/30)+1)+(INT(-$N100/30)+1--$N100/30)*SUMIFS(78:78,$1:$1,IL$1+INT(-$N100/30))))</f>
        <v>0</v>
      </c>
      <c r="IM100" s="40">
        <f>IF(IM$7="",0,IF(IM$1=MAX($1:$1),$R78-SUM($T100:IL100),IF(IM$1=1,SUMIFS(78:78,$1:$1,"&gt;="&amp;1,$1:$1,"&lt;="&amp;INT(-$N100/30))+(-$N100/30-INT(-$N100/30))*SUMIFS(78:78,$1:$1,INT(-$N100/30)+1),0)+(-$N100/30-INT(-$N100/30))*SUMIFS(78:78,$1:$1,IM$1+INT(-$N100/30)+1)+(INT(-$N100/30)+1--$N100/30)*SUMIFS(78:78,$1:$1,IM$1+INT(-$N100/30))))</f>
        <v>0</v>
      </c>
      <c r="IN100" s="40">
        <f>IF(IN$7="",0,IF(IN$1=MAX($1:$1),$R78-SUM($T100:IM100),IF(IN$1=1,SUMIFS(78:78,$1:$1,"&gt;="&amp;1,$1:$1,"&lt;="&amp;INT(-$N100/30))+(-$N100/30-INT(-$N100/30))*SUMIFS(78:78,$1:$1,INT(-$N100/30)+1),0)+(-$N100/30-INT(-$N100/30))*SUMIFS(78:78,$1:$1,IN$1+INT(-$N100/30)+1)+(INT(-$N100/30)+1--$N100/30)*SUMIFS(78:78,$1:$1,IN$1+INT(-$N100/30))))</f>
        <v>0</v>
      </c>
      <c r="IO100" s="40">
        <f>IF(IO$7="",0,IF(IO$1=MAX($1:$1),$R78-SUM($T100:IN100),IF(IO$1=1,SUMIFS(78:78,$1:$1,"&gt;="&amp;1,$1:$1,"&lt;="&amp;INT(-$N100/30))+(-$N100/30-INT(-$N100/30))*SUMIFS(78:78,$1:$1,INT(-$N100/30)+1),0)+(-$N100/30-INT(-$N100/30))*SUMIFS(78:78,$1:$1,IO$1+INT(-$N100/30)+1)+(INT(-$N100/30)+1--$N100/30)*SUMIFS(78:78,$1:$1,IO$1+INT(-$N100/30))))</f>
        <v>0</v>
      </c>
      <c r="IP100" s="40">
        <f>IF(IP$7="",0,IF(IP$1=MAX($1:$1),$R78-SUM($T100:IO100),IF(IP$1=1,SUMIFS(78:78,$1:$1,"&gt;="&amp;1,$1:$1,"&lt;="&amp;INT(-$N100/30))+(-$N100/30-INT(-$N100/30))*SUMIFS(78:78,$1:$1,INT(-$N100/30)+1),0)+(-$N100/30-INT(-$N100/30))*SUMIFS(78:78,$1:$1,IP$1+INT(-$N100/30)+1)+(INT(-$N100/30)+1--$N100/30)*SUMIFS(78:78,$1:$1,IP$1+INT(-$N100/30))))</f>
        <v>0</v>
      </c>
      <c r="IQ100" s="40">
        <f>IF(IQ$7="",0,IF(IQ$1=MAX($1:$1),$R78-SUM($T100:IP100),IF(IQ$1=1,SUMIFS(78:78,$1:$1,"&gt;="&amp;1,$1:$1,"&lt;="&amp;INT(-$N100/30))+(-$N100/30-INT(-$N100/30))*SUMIFS(78:78,$1:$1,INT(-$N100/30)+1),0)+(-$N100/30-INT(-$N100/30))*SUMIFS(78:78,$1:$1,IQ$1+INT(-$N100/30)+1)+(INT(-$N100/30)+1--$N100/30)*SUMIFS(78:78,$1:$1,IQ$1+INT(-$N100/30))))</f>
        <v>0</v>
      </c>
      <c r="IR100" s="40">
        <f>IF(IR$7="",0,IF(IR$1=MAX($1:$1),$R78-SUM($T100:IQ100),IF(IR$1=1,SUMIFS(78:78,$1:$1,"&gt;="&amp;1,$1:$1,"&lt;="&amp;INT(-$N100/30))+(-$N100/30-INT(-$N100/30))*SUMIFS(78:78,$1:$1,INT(-$N100/30)+1),0)+(-$N100/30-INT(-$N100/30))*SUMIFS(78:78,$1:$1,IR$1+INT(-$N100/30)+1)+(INT(-$N100/30)+1--$N100/30)*SUMIFS(78:78,$1:$1,IR$1+INT(-$N100/30))))</f>
        <v>0</v>
      </c>
      <c r="IS100" s="40">
        <f>IF(IS$7="",0,IF(IS$1=MAX($1:$1),$R78-SUM($T100:IR100),IF(IS$1=1,SUMIFS(78:78,$1:$1,"&gt;="&amp;1,$1:$1,"&lt;="&amp;INT(-$N100/30))+(-$N100/30-INT(-$N100/30))*SUMIFS(78:78,$1:$1,INT(-$N100/30)+1),0)+(-$N100/30-INT(-$N100/30))*SUMIFS(78:78,$1:$1,IS$1+INT(-$N100/30)+1)+(INT(-$N100/30)+1--$N100/30)*SUMIFS(78:78,$1:$1,IS$1+INT(-$N100/30))))</f>
        <v>0</v>
      </c>
      <c r="IT100" s="40">
        <f>IF(IT$7="",0,IF(IT$1=MAX($1:$1),$R78-SUM($T100:IS100),IF(IT$1=1,SUMIFS(78:78,$1:$1,"&gt;="&amp;1,$1:$1,"&lt;="&amp;INT(-$N100/30))+(-$N100/30-INT(-$N100/30))*SUMIFS(78:78,$1:$1,INT(-$N100/30)+1),0)+(-$N100/30-INT(-$N100/30))*SUMIFS(78:78,$1:$1,IT$1+INT(-$N100/30)+1)+(INT(-$N100/30)+1--$N100/30)*SUMIFS(78:78,$1:$1,IT$1+INT(-$N100/30))))</f>
        <v>0</v>
      </c>
      <c r="IU100" s="40">
        <f>IF(IU$7="",0,IF(IU$1=MAX($1:$1),$R78-SUM($T100:IT100),IF(IU$1=1,SUMIFS(78:78,$1:$1,"&gt;="&amp;1,$1:$1,"&lt;="&amp;INT(-$N100/30))+(-$N100/30-INT(-$N100/30))*SUMIFS(78:78,$1:$1,INT(-$N100/30)+1),0)+(-$N100/30-INT(-$N100/30))*SUMIFS(78:78,$1:$1,IU$1+INT(-$N100/30)+1)+(INT(-$N100/30)+1--$N100/30)*SUMIFS(78:78,$1:$1,IU$1+INT(-$N100/30))))</f>
        <v>0</v>
      </c>
      <c r="IV100" s="40">
        <f>IF(IV$7="",0,IF(IV$1=MAX($1:$1),$R78-SUM($T100:IU100),IF(IV$1=1,SUMIFS(78:78,$1:$1,"&gt;="&amp;1,$1:$1,"&lt;="&amp;INT(-$N100/30))+(-$N100/30-INT(-$N100/30))*SUMIFS(78:78,$1:$1,INT(-$N100/30)+1),0)+(-$N100/30-INT(-$N100/30))*SUMIFS(78:78,$1:$1,IV$1+INT(-$N100/30)+1)+(INT(-$N100/30)+1--$N100/30)*SUMIFS(78:78,$1:$1,IV$1+INT(-$N100/30))))</f>
        <v>0</v>
      </c>
      <c r="IW100" s="40">
        <f>IF(IW$7="",0,IF(IW$1=MAX($1:$1),$R78-SUM($T100:IV100),IF(IW$1=1,SUMIFS(78:78,$1:$1,"&gt;="&amp;1,$1:$1,"&lt;="&amp;INT(-$N100/30))+(-$N100/30-INT(-$N100/30))*SUMIFS(78:78,$1:$1,INT(-$N100/30)+1),0)+(-$N100/30-INT(-$N100/30))*SUMIFS(78:78,$1:$1,IW$1+INT(-$N100/30)+1)+(INT(-$N100/30)+1--$N100/30)*SUMIFS(78:78,$1:$1,IW$1+INT(-$N100/30))))</f>
        <v>0</v>
      </c>
      <c r="IX100" s="40">
        <f>IF(IX$7="",0,IF(IX$1=MAX($1:$1),$R78-SUM($T100:IW100),IF(IX$1=1,SUMIFS(78:78,$1:$1,"&gt;="&amp;1,$1:$1,"&lt;="&amp;INT(-$N100/30))+(-$N100/30-INT(-$N100/30))*SUMIFS(78:78,$1:$1,INT(-$N100/30)+1),0)+(-$N100/30-INT(-$N100/30))*SUMIFS(78:78,$1:$1,IX$1+INT(-$N100/30)+1)+(INT(-$N100/30)+1--$N100/30)*SUMIFS(78:78,$1:$1,IX$1+INT(-$N100/30))))</f>
        <v>0</v>
      </c>
      <c r="IY100" s="40">
        <f>IF(IY$7="",0,IF(IY$1=MAX($1:$1),$R78-SUM($T100:IX100),IF(IY$1=1,SUMIFS(78:78,$1:$1,"&gt;="&amp;1,$1:$1,"&lt;="&amp;INT(-$N100/30))+(-$N100/30-INT(-$N100/30))*SUMIFS(78:78,$1:$1,INT(-$N100/30)+1),0)+(-$N100/30-INT(-$N100/30))*SUMIFS(78:78,$1:$1,IY$1+INT(-$N100/30)+1)+(INT(-$N100/30)+1--$N100/30)*SUMIFS(78:78,$1:$1,IY$1+INT(-$N100/30))))</f>
        <v>0</v>
      </c>
      <c r="IZ100" s="40">
        <f>IF(IZ$7="",0,IF(IZ$1=MAX($1:$1),$R78-SUM($T100:IY100),IF(IZ$1=1,SUMIFS(78:78,$1:$1,"&gt;="&amp;1,$1:$1,"&lt;="&amp;INT(-$N100/30))+(-$N100/30-INT(-$N100/30))*SUMIFS(78:78,$1:$1,INT(-$N100/30)+1),0)+(-$N100/30-INT(-$N100/30))*SUMIFS(78:78,$1:$1,IZ$1+INT(-$N100/30)+1)+(INT(-$N100/30)+1--$N100/30)*SUMIFS(78:78,$1:$1,IZ$1+INT(-$N100/30))))</f>
        <v>0</v>
      </c>
      <c r="JA100" s="40">
        <f>IF(JA$7="",0,IF(JA$1=MAX($1:$1),$R78-SUM($T100:IZ100),IF(JA$1=1,SUMIFS(78:78,$1:$1,"&gt;="&amp;1,$1:$1,"&lt;="&amp;INT(-$N100/30))+(-$N100/30-INT(-$N100/30))*SUMIFS(78:78,$1:$1,INT(-$N100/30)+1),0)+(-$N100/30-INT(-$N100/30))*SUMIFS(78:78,$1:$1,JA$1+INT(-$N100/30)+1)+(INT(-$N100/30)+1--$N100/30)*SUMIFS(78:78,$1:$1,JA$1+INT(-$N100/30))))</f>
        <v>0</v>
      </c>
      <c r="JB100" s="40">
        <f>IF(JB$7="",0,IF(JB$1=MAX($1:$1),$R78-SUM($T100:JA100),IF(JB$1=1,SUMIFS(78:78,$1:$1,"&gt;="&amp;1,$1:$1,"&lt;="&amp;INT(-$N100/30))+(-$N100/30-INT(-$N100/30))*SUMIFS(78:78,$1:$1,INT(-$N100/30)+1),0)+(-$N100/30-INT(-$N100/30))*SUMIFS(78:78,$1:$1,JB$1+INT(-$N100/30)+1)+(INT(-$N100/30)+1--$N100/30)*SUMIFS(78:78,$1:$1,JB$1+INT(-$N100/30))))</f>
        <v>0</v>
      </c>
      <c r="JC100" s="40">
        <f>IF(JC$7="",0,IF(JC$1=MAX($1:$1),$R78-SUM($T100:JB100),IF(JC$1=1,SUMIFS(78:78,$1:$1,"&gt;="&amp;1,$1:$1,"&lt;="&amp;INT(-$N100/30))+(-$N100/30-INT(-$N100/30))*SUMIFS(78:78,$1:$1,INT(-$N100/30)+1),0)+(-$N100/30-INT(-$N100/30))*SUMIFS(78:78,$1:$1,JC$1+INT(-$N100/30)+1)+(INT(-$N100/30)+1--$N100/30)*SUMIFS(78:78,$1:$1,JC$1+INT(-$N100/30))))</f>
        <v>0</v>
      </c>
      <c r="JD100" s="40">
        <f>IF(JD$7="",0,IF(JD$1=MAX($1:$1),$R78-SUM($T100:JC100),IF(JD$1=1,SUMIFS(78:78,$1:$1,"&gt;="&amp;1,$1:$1,"&lt;="&amp;INT(-$N100/30))+(-$N100/30-INT(-$N100/30))*SUMIFS(78:78,$1:$1,INT(-$N100/30)+1),0)+(-$N100/30-INT(-$N100/30))*SUMIFS(78:78,$1:$1,JD$1+INT(-$N100/30)+1)+(INT(-$N100/30)+1--$N100/30)*SUMIFS(78:78,$1:$1,JD$1+INT(-$N100/30))))</f>
        <v>0</v>
      </c>
      <c r="JE100" s="40">
        <f>IF(JE$7="",0,IF(JE$1=MAX($1:$1),$R78-SUM($T100:JD100),IF(JE$1=1,SUMIFS(78:78,$1:$1,"&gt;="&amp;1,$1:$1,"&lt;="&amp;INT(-$N100/30))+(-$N100/30-INT(-$N100/30))*SUMIFS(78:78,$1:$1,INT(-$N100/30)+1),0)+(-$N100/30-INT(-$N100/30))*SUMIFS(78:78,$1:$1,JE$1+INT(-$N100/30)+1)+(INT(-$N100/30)+1--$N100/30)*SUMIFS(78:78,$1:$1,JE$1+INT(-$N100/30))))</f>
        <v>0</v>
      </c>
      <c r="JF100" s="40">
        <f>IF(JF$7="",0,IF(JF$1=MAX($1:$1),$R78-SUM($T100:JE100),IF(JF$1=1,SUMIFS(78:78,$1:$1,"&gt;="&amp;1,$1:$1,"&lt;="&amp;INT(-$N100/30))+(-$N100/30-INT(-$N100/30))*SUMIFS(78:78,$1:$1,INT(-$N100/30)+1),0)+(-$N100/30-INT(-$N100/30))*SUMIFS(78:78,$1:$1,JF$1+INT(-$N100/30)+1)+(INT(-$N100/30)+1--$N100/30)*SUMIFS(78:78,$1:$1,JF$1+INT(-$N100/30))))</f>
        <v>0</v>
      </c>
      <c r="JG100" s="40">
        <f>IF(JG$7="",0,IF(JG$1=MAX($1:$1),$R78-SUM($T100:JF100),IF(JG$1=1,SUMIFS(78:78,$1:$1,"&gt;="&amp;1,$1:$1,"&lt;="&amp;INT(-$N100/30))+(-$N100/30-INT(-$N100/30))*SUMIFS(78:78,$1:$1,INT(-$N100/30)+1),0)+(-$N100/30-INT(-$N100/30))*SUMIFS(78:78,$1:$1,JG$1+INT(-$N100/30)+1)+(INT(-$N100/30)+1--$N100/30)*SUMIFS(78:78,$1:$1,JG$1+INT(-$N100/30))))</f>
        <v>0</v>
      </c>
      <c r="JH100" s="40">
        <f>IF(JH$7="",0,IF(JH$1=MAX($1:$1),$R78-SUM($T100:JG100),IF(JH$1=1,SUMIFS(78:78,$1:$1,"&gt;="&amp;1,$1:$1,"&lt;="&amp;INT(-$N100/30))+(-$N100/30-INT(-$N100/30))*SUMIFS(78:78,$1:$1,INT(-$N100/30)+1),0)+(-$N100/30-INT(-$N100/30))*SUMIFS(78:78,$1:$1,JH$1+INT(-$N100/30)+1)+(INT(-$N100/30)+1--$N100/30)*SUMIFS(78:78,$1:$1,JH$1+INT(-$N100/30))))</f>
        <v>0</v>
      </c>
      <c r="JI100" s="40">
        <f>IF(JI$7="",0,IF(JI$1=MAX($1:$1),$R78-SUM($T100:JH100),IF(JI$1=1,SUMIFS(78:78,$1:$1,"&gt;="&amp;1,$1:$1,"&lt;="&amp;INT(-$N100/30))+(-$N100/30-INT(-$N100/30))*SUMIFS(78:78,$1:$1,INT(-$N100/30)+1),0)+(-$N100/30-INT(-$N100/30))*SUMIFS(78:78,$1:$1,JI$1+INT(-$N100/30)+1)+(INT(-$N100/30)+1--$N100/30)*SUMIFS(78:78,$1:$1,JI$1+INT(-$N100/30))))</f>
        <v>0</v>
      </c>
      <c r="JJ100" s="40">
        <f>IF(JJ$7="",0,IF(JJ$1=MAX($1:$1),$R78-SUM($T100:JI100),IF(JJ$1=1,SUMIFS(78:78,$1:$1,"&gt;="&amp;1,$1:$1,"&lt;="&amp;INT(-$N100/30))+(-$N100/30-INT(-$N100/30))*SUMIFS(78:78,$1:$1,INT(-$N100/30)+1),0)+(-$N100/30-INT(-$N100/30))*SUMIFS(78:78,$1:$1,JJ$1+INT(-$N100/30)+1)+(INT(-$N100/30)+1--$N100/30)*SUMIFS(78:78,$1:$1,JJ$1+INT(-$N100/30))))</f>
        <v>0</v>
      </c>
      <c r="JK100" s="40">
        <f>IF(JK$7="",0,IF(JK$1=MAX($1:$1),$R78-SUM($T100:JJ100),IF(JK$1=1,SUMIFS(78:78,$1:$1,"&gt;="&amp;1,$1:$1,"&lt;="&amp;INT(-$N100/30))+(-$N100/30-INT(-$N100/30))*SUMIFS(78:78,$1:$1,INT(-$N100/30)+1),0)+(-$N100/30-INT(-$N100/30))*SUMIFS(78:78,$1:$1,JK$1+INT(-$N100/30)+1)+(INT(-$N100/30)+1--$N100/30)*SUMIFS(78:78,$1:$1,JK$1+INT(-$N100/30))))</f>
        <v>0</v>
      </c>
      <c r="JL100" s="40">
        <f>IF(JL$7="",0,IF(JL$1=MAX($1:$1),$R78-SUM($T100:JK100),IF(JL$1=1,SUMIFS(78:78,$1:$1,"&gt;="&amp;1,$1:$1,"&lt;="&amp;INT(-$N100/30))+(-$N100/30-INT(-$N100/30))*SUMIFS(78:78,$1:$1,INT(-$N100/30)+1),0)+(-$N100/30-INT(-$N100/30))*SUMIFS(78:78,$1:$1,JL$1+INT(-$N100/30)+1)+(INT(-$N100/30)+1--$N100/30)*SUMIFS(78:78,$1:$1,JL$1+INT(-$N100/30))))</f>
        <v>0</v>
      </c>
      <c r="JM100" s="40">
        <f>IF(JM$7="",0,IF(JM$1=MAX($1:$1),$R78-SUM($T100:JL100),IF(JM$1=1,SUMIFS(78:78,$1:$1,"&gt;="&amp;1,$1:$1,"&lt;="&amp;INT(-$N100/30))+(-$N100/30-INT(-$N100/30))*SUMIFS(78:78,$1:$1,INT(-$N100/30)+1),0)+(-$N100/30-INT(-$N100/30))*SUMIFS(78:78,$1:$1,JM$1+INT(-$N100/30)+1)+(INT(-$N100/30)+1--$N100/30)*SUMIFS(78:78,$1:$1,JM$1+INT(-$N100/30))))</f>
        <v>0</v>
      </c>
      <c r="JN100" s="40">
        <f>IF(JN$7="",0,IF(JN$1=MAX($1:$1),$R78-SUM($T100:JM100),IF(JN$1=1,SUMIFS(78:78,$1:$1,"&gt;="&amp;1,$1:$1,"&lt;="&amp;INT(-$N100/30))+(-$N100/30-INT(-$N100/30))*SUMIFS(78:78,$1:$1,INT(-$N100/30)+1),0)+(-$N100/30-INT(-$N100/30))*SUMIFS(78:78,$1:$1,JN$1+INT(-$N100/30)+1)+(INT(-$N100/30)+1--$N100/30)*SUMIFS(78:78,$1:$1,JN$1+INT(-$N100/30))))</f>
        <v>0</v>
      </c>
      <c r="JO100" s="40">
        <f>IF(JO$7="",0,IF(JO$1=MAX($1:$1),$R78-SUM($T100:JN100),IF(JO$1=1,SUMIFS(78:78,$1:$1,"&gt;="&amp;1,$1:$1,"&lt;="&amp;INT(-$N100/30))+(-$N100/30-INT(-$N100/30))*SUMIFS(78:78,$1:$1,INT(-$N100/30)+1),0)+(-$N100/30-INT(-$N100/30))*SUMIFS(78:78,$1:$1,JO$1+INT(-$N100/30)+1)+(INT(-$N100/30)+1--$N100/30)*SUMIFS(78:78,$1:$1,JO$1+INT(-$N100/30))))</f>
        <v>0</v>
      </c>
      <c r="JP100" s="40">
        <f>IF(JP$7="",0,IF(JP$1=MAX($1:$1),$R78-SUM($T100:JO100),IF(JP$1=1,SUMIFS(78:78,$1:$1,"&gt;="&amp;1,$1:$1,"&lt;="&amp;INT(-$N100/30))+(-$N100/30-INT(-$N100/30))*SUMIFS(78:78,$1:$1,INT(-$N100/30)+1),0)+(-$N100/30-INT(-$N100/30))*SUMIFS(78:78,$1:$1,JP$1+INT(-$N100/30)+1)+(INT(-$N100/30)+1--$N100/30)*SUMIFS(78:78,$1:$1,JP$1+INT(-$N100/30))))</f>
        <v>0</v>
      </c>
      <c r="JQ100" s="40">
        <f>IF(JQ$7="",0,IF(JQ$1=MAX($1:$1),$R78-SUM($T100:JP100),IF(JQ$1=1,SUMIFS(78:78,$1:$1,"&gt;="&amp;1,$1:$1,"&lt;="&amp;INT(-$N100/30))+(-$N100/30-INT(-$N100/30))*SUMIFS(78:78,$1:$1,INT(-$N100/30)+1),0)+(-$N100/30-INT(-$N100/30))*SUMIFS(78:78,$1:$1,JQ$1+INT(-$N100/30)+1)+(INT(-$N100/30)+1--$N100/30)*SUMIFS(78:78,$1:$1,JQ$1+INT(-$N100/30))))</f>
        <v>0</v>
      </c>
      <c r="JR100" s="40">
        <f>IF(JR$7="",0,IF(JR$1=MAX($1:$1),$R78-SUM($T100:JQ100),IF(JR$1=1,SUMIFS(78:78,$1:$1,"&gt;="&amp;1,$1:$1,"&lt;="&amp;INT(-$N100/30))+(-$N100/30-INT(-$N100/30))*SUMIFS(78:78,$1:$1,INT(-$N100/30)+1),0)+(-$N100/30-INT(-$N100/30))*SUMIFS(78:78,$1:$1,JR$1+INT(-$N100/30)+1)+(INT(-$N100/30)+1--$N100/30)*SUMIFS(78:78,$1:$1,JR$1+INT(-$N100/30))))</f>
        <v>0</v>
      </c>
      <c r="JS100" s="40">
        <f>IF(JS$7="",0,IF(JS$1=MAX($1:$1),$R78-SUM($T100:JR100),IF(JS$1=1,SUMIFS(78:78,$1:$1,"&gt;="&amp;1,$1:$1,"&lt;="&amp;INT(-$N100/30))+(-$N100/30-INT(-$N100/30))*SUMIFS(78:78,$1:$1,INT(-$N100/30)+1),0)+(-$N100/30-INT(-$N100/30))*SUMIFS(78:78,$1:$1,JS$1+INT(-$N100/30)+1)+(INT(-$N100/30)+1--$N100/30)*SUMIFS(78:78,$1:$1,JS$1+INT(-$N100/30))))</f>
        <v>0</v>
      </c>
      <c r="JT100" s="40">
        <f>IF(JT$7="",0,IF(JT$1=MAX($1:$1),$R78-SUM($T100:JS100),IF(JT$1=1,SUMIFS(78:78,$1:$1,"&gt;="&amp;1,$1:$1,"&lt;="&amp;INT(-$N100/30))+(-$N100/30-INT(-$N100/30))*SUMIFS(78:78,$1:$1,INT(-$N100/30)+1),0)+(-$N100/30-INT(-$N100/30))*SUMIFS(78:78,$1:$1,JT$1+INT(-$N100/30)+1)+(INT(-$N100/30)+1--$N100/30)*SUMIFS(78:78,$1:$1,JT$1+INT(-$N100/30))))</f>
        <v>0</v>
      </c>
      <c r="JU100" s="40">
        <f>IF(JU$7="",0,IF(JU$1=MAX($1:$1),$R78-SUM($T100:JT100),IF(JU$1=1,SUMIFS(78:78,$1:$1,"&gt;="&amp;1,$1:$1,"&lt;="&amp;INT(-$N100/30))+(-$N100/30-INT(-$N100/30))*SUMIFS(78:78,$1:$1,INT(-$N100/30)+1),0)+(-$N100/30-INT(-$N100/30))*SUMIFS(78:78,$1:$1,JU$1+INT(-$N100/30)+1)+(INT(-$N100/30)+1--$N100/30)*SUMIFS(78:78,$1:$1,JU$1+INT(-$N100/30))))</f>
        <v>0</v>
      </c>
      <c r="JV100" s="40">
        <f>IF(JV$7="",0,IF(JV$1=MAX($1:$1),$R78-SUM($T100:JU100),IF(JV$1=1,SUMIFS(78:78,$1:$1,"&gt;="&amp;1,$1:$1,"&lt;="&amp;INT(-$N100/30))+(-$N100/30-INT(-$N100/30))*SUMIFS(78:78,$1:$1,INT(-$N100/30)+1),0)+(-$N100/30-INT(-$N100/30))*SUMIFS(78:78,$1:$1,JV$1+INT(-$N100/30)+1)+(INT(-$N100/30)+1--$N100/30)*SUMIFS(78:78,$1:$1,JV$1+INT(-$N100/30))))</f>
        <v>0</v>
      </c>
      <c r="JW100" s="40">
        <f>IF(JW$7="",0,IF(JW$1=MAX($1:$1),$R78-SUM($T100:JV100),IF(JW$1=1,SUMIFS(78:78,$1:$1,"&gt;="&amp;1,$1:$1,"&lt;="&amp;INT(-$N100/30))+(-$N100/30-INT(-$N100/30))*SUMIFS(78:78,$1:$1,INT(-$N100/30)+1),0)+(-$N100/30-INT(-$N100/30))*SUMIFS(78:78,$1:$1,JW$1+INT(-$N100/30)+1)+(INT(-$N100/30)+1--$N100/30)*SUMIFS(78:78,$1:$1,JW$1+INT(-$N100/30))))</f>
        <v>0</v>
      </c>
      <c r="JX100" s="40">
        <f>IF(JX$7="",0,IF(JX$1=MAX($1:$1),$R78-SUM($T100:JW100),IF(JX$1=1,SUMIFS(78:78,$1:$1,"&gt;="&amp;1,$1:$1,"&lt;="&amp;INT(-$N100/30))+(-$N100/30-INT(-$N100/30))*SUMIFS(78:78,$1:$1,INT(-$N100/30)+1),0)+(-$N100/30-INT(-$N100/30))*SUMIFS(78:78,$1:$1,JX$1+INT(-$N100/30)+1)+(INT(-$N100/30)+1--$N100/30)*SUMIFS(78:78,$1:$1,JX$1+INT(-$N100/30))))</f>
        <v>0</v>
      </c>
      <c r="JY100" s="40">
        <f>IF(JY$7="",0,IF(JY$1=MAX($1:$1),$R78-SUM($T100:JX100),IF(JY$1=1,SUMIFS(78:78,$1:$1,"&gt;="&amp;1,$1:$1,"&lt;="&amp;INT(-$N100/30))+(-$N100/30-INT(-$N100/30))*SUMIFS(78:78,$1:$1,INT(-$N100/30)+1),0)+(-$N100/30-INT(-$N100/30))*SUMIFS(78:78,$1:$1,JY$1+INT(-$N100/30)+1)+(INT(-$N100/30)+1--$N100/30)*SUMIFS(78:78,$1:$1,JY$1+INT(-$N100/30))))</f>
        <v>0</v>
      </c>
      <c r="JZ100" s="40">
        <f>IF(JZ$7="",0,IF(JZ$1=MAX($1:$1),$R78-SUM($T100:JY100),IF(JZ$1=1,SUMIFS(78:78,$1:$1,"&gt;="&amp;1,$1:$1,"&lt;="&amp;INT(-$N100/30))+(-$N100/30-INT(-$N100/30))*SUMIFS(78:78,$1:$1,INT(-$N100/30)+1),0)+(-$N100/30-INT(-$N100/30))*SUMIFS(78:78,$1:$1,JZ$1+INT(-$N100/30)+1)+(INT(-$N100/30)+1--$N100/30)*SUMIFS(78:78,$1:$1,JZ$1+INT(-$N100/30))))</f>
        <v>0</v>
      </c>
      <c r="KA100" s="40">
        <f>IF(KA$7="",0,IF(KA$1=MAX($1:$1),$R78-SUM($T100:JZ100),IF(KA$1=1,SUMIFS(78:78,$1:$1,"&gt;="&amp;1,$1:$1,"&lt;="&amp;INT(-$N100/30))+(-$N100/30-INT(-$N100/30))*SUMIFS(78:78,$1:$1,INT(-$N100/30)+1),0)+(-$N100/30-INT(-$N100/30))*SUMIFS(78:78,$1:$1,KA$1+INT(-$N100/30)+1)+(INT(-$N100/30)+1--$N100/30)*SUMIFS(78:78,$1:$1,KA$1+INT(-$N100/30))))</f>
        <v>0</v>
      </c>
      <c r="KB100" s="40">
        <f>IF(KB$7="",0,IF(KB$1=MAX($1:$1),$R78-SUM($T100:KA100),IF(KB$1=1,SUMIFS(78:78,$1:$1,"&gt;="&amp;1,$1:$1,"&lt;="&amp;INT(-$N100/30))+(-$N100/30-INT(-$N100/30))*SUMIFS(78:78,$1:$1,INT(-$N100/30)+1),0)+(-$N100/30-INT(-$N100/30))*SUMIFS(78:78,$1:$1,KB$1+INT(-$N100/30)+1)+(INT(-$N100/30)+1--$N100/30)*SUMIFS(78:78,$1:$1,KB$1+INT(-$N100/30))))</f>
        <v>0</v>
      </c>
      <c r="KC100" s="40">
        <f>IF(KC$7="",0,IF(KC$1=MAX($1:$1),$R78-SUM($T100:KB100),IF(KC$1=1,SUMIFS(78:78,$1:$1,"&gt;="&amp;1,$1:$1,"&lt;="&amp;INT(-$N100/30))+(-$N100/30-INT(-$N100/30))*SUMIFS(78:78,$1:$1,INT(-$N100/30)+1),0)+(-$N100/30-INT(-$N100/30))*SUMIFS(78:78,$1:$1,KC$1+INT(-$N100/30)+1)+(INT(-$N100/30)+1--$N100/30)*SUMIFS(78:78,$1:$1,KC$1+INT(-$N100/30))))</f>
        <v>0</v>
      </c>
      <c r="KD100" s="40">
        <f>IF(KD$7="",0,IF(KD$1=MAX($1:$1),$R78-SUM($T100:KC100),IF(KD$1=1,SUMIFS(78:78,$1:$1,"&gt;="&amp;1,$1:$1,"&lt;="&amp;INT(-$N100/30))+(-$N100/30-INT(-$N100/30))*SUMIFS(78:78,$1:$1,INT(-$N100/30)+1),0)+(-$N100/30-INT(-$N100/30))*SUMIFS(78:78,$1:$1,KD$1+INT(-$N100/30)+1)+(INT(-$N100/30)+1--$N100/30)*SUMIFS(78:78,$1:$1,KD$1+INT(-$N100/30))))</f>
        <v>0</v>
      </c>
      <c r="KE100" s="40">
        <f>IF(KE$7="",0,IF(KE$1=MAX($1:$1),$R78-SUM($T100:KD100),IF(KE$1=1,SUMIFS(78:78,$1:$1,"&gt;="&amp;1,$1:$1,"&lt;="&amp;INT(-$N100/30))+(-$N100/30-INT(-$N100/30))*SUMIFS(78:78,$1:$1,INT(-$N100/30)+1),0)+(-$N100/30-INT(-$N100/30))*SUMIFS(78:78,$1:$1,KE$1+INT(-$N100/30)+1)+(INT(-$N100/30)+1--$N100/30)*SUMIFS(78:78,$1:$1,KE$1+INT(-$N100/30))))</f>
        <v>0</v>
      </c>
      <c r="KF100" s="40">
        <f>IF(KF$7="",0,IF(KF$1=MAX($1:$1),$R78-SUM($T100:KE100),IF(KF$1=1,SUMIFS(78:78,$1:$1,"&gt;="&amp;1,$1:$1,"&lt;="&amp;INT(-$N100/30))+(-$N100/30-INT(-$N100/30))*SUMIFS(78:78,$1:$1,INT(-$N100/30)+1),0)+(-$N100/30-INT(-$N100/30))*SUMIFS(78:78,$1:$1,KF$1+INT(-$N100/30)+1)+(INT(-$N100/30)+1--$N100/30)*SUMIFS(78:78,$1:$1,KF$1+INT(-$N100/30))))</f>
        <v>0</v>
      </c>
      <c r="KG100" s="40">
        <f>IF(KG$7="",0,IF(KG$1=MAX($1:$1),$R78-SUM($T100:KF100),IF(KG$1=1,SUMIFS(78:78,$1:$1,"&gt;="&amp;1,$1:$1,"&lt;="&amp;INT(-$N100/30))+(-$N100/30-INT(-$N100/30))*SUMIFS(78:78,$1:$1,INT(-$N100/30)+1),0)+(-$N100/30-INT(-$N100/30))*SUMIFS(78:78,$1:$1,KG$1+INT(-$N100/30)+1)+(INT(-$N100/30)+1--$N100/30)*SUMIFS(78:78,$1:$1,KG$1+INT(-$N100/30))))</f>
        <v>0</v>
      </c>
      <c r="KH100" s="40">
        <f>IF(KH$7="",0,IF(KH$1=MAX($1:$1),$R78-SUM($T100:KG100),IF(KH$1=1,SUMIFS(78:78,$1:$1,"&gt;="&amp;1,$1:$1,"&lt;="&amp;INT(-$N100/30))+(-$N100/30-INT(-$N100/30))*SUMIFS(78:78,$1:$1,INT(-$N100/30)+1),0)+(-$N100/30-INT(-$N100/30))*SUMIFS(78:78,$1:$1,KH$1+INT(-$N100/30)+1)+(INT(-$N100/30)+1--$N100/30)*SUMIFS(78:78,$1:$1,KH$1+INT(-$N100/30))))</f>
        <v>0</v>
      </c>
      <c r="KI100" s="40">
        <f>IF(KI$7="",0,IF(KI$1=MAX($1:$1),$R78-SUM($T100:KH100),IF(KI$1=1,SUMIFS(78:78,$1:$1,"&gt;="&amp;1,$1:$1,"&lt;="&amp;INT(-$N100/30))+(-$N100/30-INT(-$N100/30))*SUMIFS(78:78,$1:$1,INT(-$N100/30)+1),0)+(-$N100/30-INT(-$N100/30))*SUMIFS(78:78,$1:$1,KI$1+INT(-$N100/30)+1)+(INT(-$N100/30)+1--$N100/30)*SUMIFS(78:78,$1:$1,KI$1+INT(-$N100/30))))</f>
        <v>0</v>
      </c>
      <c r="KJ100" s="40">
        <f>IF(KJ$7="",0,IF(KJ$1=MAX($1:$1),$R78-SUM($T100:KI100),IF(KJ$1=1,SUMIFS(78:78,$1:$1,"&gt;="&amp;1,$1:$1,"&lt;="&amp;INT(-$N100/30))+(-$N100/30-INT(-$N100/30))*SUMIFS(78:78,$1:$1,INT(-$N100/30)+1),0)+(-$N100/30-INT(-$N100/30))*SUMIFS(78:78,$1:$1,KJ$1+INT(-$N100/30)+1)+(INT(-$N100/30)+1--$N100/30)*SUMIFS(78:78,$1:$1,KJ$1+INT(-$N100/30))))</f>
        <v>0</v>
      </c>
      <c r="KK100" s="40">
        <f>IF(KK$7="",0,IF(KK$1=MAX($1:$1),$R78-SUM($T100:KJ100),IF(KK$1=1,SUMIFS(78:78,$1:$1,"&gt;="&amp;1,$1:$1,"&lt;="&amp;INT(-$N100/30))+(-$N100/30-INT(-$N100/30))*SUMIFS(78:78,$1:$1,INT(-$N100/30)+1),0)+(-$N100/30-INT(-$N100/30))*SUMIFS(78:78,$1:$1,KK$1+INT(-$N100/30)+1)+(INT(-$N100/30)+1--$N100/30)*SUMIFS(78:78,$1:$1,KK$1+INT(-$N100/30))))</f>
        <v>0</v>
      </c>
      <c r="KL100" s="40">
        <f>IF(KL$7="",0,IF(KL$1=MAX($1:$1),$R78-SUM($T100:KK100),IF(KL$1=1,SUMIFS(78:78,$1:$1,"&gt;="&amp;1,$1:$1,"&lt;="&amp;INT(-$N100/30))+(-$N100/30-INT(-$N100/30))*SUMIFS(78:78,$1:$1,INT(-$N100/30)+1),0)+(-$N100/30-INT(-$N100/30))*SUMIFS(78:78,$1:$1,KL$1+INT(-$N100/30)+1)+(INT(-$N100/30)+1--$N100/30)*SUMIFS(78:78,$1:$1,KL$1+INT(-$N100/30))))</f>
        <v>0</v>
      </c>
      <c r="KM100" s="40">
        <f>IF(KM$7="",0,IF(KM$1=MAX($1:$1),$R78-SUM($T100:KL100),IF(KM$1=1,SUMIFS(78:78,$1:$1,"&gt;="&amp;1,$1:$1,"&lt;="&amp;INT(-$N100/30))+(-$N100/30-INT(-$N100/30))*SUMIFS(78:78,$1:$1,INT(-$N100/30)+1),0)+(-$N100/30-INT(-$N100/30))*SUMIFS(78:78,$1:$1,KM$1+INT(-$N100/30)+1)+(INT(-$N100/30)+1--$N100/30)*SUMIFS(78:78,$1:$1,KM$1+INT(-$N100/30))))</f>
        <v>0</v>
      </c>
      <c r="KN100" s="40">
        <f>IF(KN$7="",0,IF(KN$1=MAX($1:$1),$R78-SUM($T100:KM100),IF(KN$1=1,SUMIFS(78:78,$1:$1,"&gt;="&amp;1,$1:$1,"&lt;="&amp;INT(-$N100/30))+(-$N100/30-INT(-$N100/30))*SUMIFS(78:78,$1:$1,INT(-$N100/30)+1),0)+(-$N100/30-INT(-$N100/30))*SUMIFS(78:78,$1:$1,KN$1+INT(-$N100/30)+1)+(INT(-$N100/30)+1--$N100/30)*SUMIFS(78:78,$1:$1,KN$1+INT(-$N100/30))))</f>
        <v>0</v>
      </c>
      <c r="KO100" s="40">
        <f>IF(KO$7="",0,IF(KO$1=MAX($1:$1),$R78-SUM($T100:KN100),IF(KO$1=1,SUMIFS(78:78,$1:$1,"&gt;="&amp;1,$1:$1,"&lt;="&amp;INT(-$N100/30))+(-$N100/30-INT(-$N100/30))*SUMIFS(78:78,$1:$1,INT(-$N100/30)+1),0)+(-$N100/30-INT(-$N100/30))*SUMIFS(78:78,$1:$1,KO$1+INT(-$N100/30)+1)+(INT(-$N100/30)+1--$N100/30)*SUMIFS(78:78,$1:$1,KO$1+INT(-$N100/30))))</f>
        <v>0</v>
      </c>
      <c r="KP100" s="40">
        <f>IF(KP$7="",0,IF(KP$1=MAX($1:$1),$R78-SUM($T100:KO100),IF(KP$1=1,SUMIFS(78:78,$1:$1,"&gt;="&amp;1,$1:$1,"&lt;="&amp;INT(-$N100/30))+(-$N100/30-INT(-$N100/30))*SUMIFS(78:78,$1:$1,INT(-$N100/30)+1),0)+(-$N100/30-INT(-$N100/30))*SUMIFS(78:78,$1:$1,KP$1+INT(-$N100/30)+1)+(INT(-$N100/30)+1--$N100/30)*SUMIFS(78:78,$1:$1,KP$1+INT(-$N100/30))))</f>
        <v>0</v>
      </c>
      <c r="KQ100" s="40">
        <f>IF(KQ$7="",0,IF(KQ$1=MAX($1:$1),$R78-SUM($T100:KP100),IF(KQ$1=1,SUMIFS(78:78,$1:$1,"&gt;="&amp;1,$1:$1,"&lt;="&amp;INT(-$N100/30))+(-$N100/30-INT(-$N100/30))*SUMIFS(78:78,$1:$1,INT(-$N100/30)+1),0)+(-$N100/30-INT(-$N100/30))*SUMIFS(78:78,$1:$1,KQ$1+INT(-$N100/30)+1)+(INT(-$N100/30)+1--$N100/30)*SUMIFS(78:78,$1:$1,KQ$1+INT(-$N100/30))))</f>
        <v>0</v>
      </c>
      <c r="KR100" s="40">
        <f>IF(KR$7="",0,IF(KR$1=MAX($1:$1),$R78-SUM($T100:KQ100),IF(KR$1=1,SUMIFS(78:78,$1:$1,"&gt;="&amp;1,$1:$1,"&lt;="&amp;INT(-$N100/30))+(-$N100/30-INT(-$N100/30))*SUMIFS(78:78,$1:$1,INT(-$N100/30)+1),0)+(-$N100/30-INT(-$N100/30))*SUMIFS(78:78,$1:$1,KR$1+INT(-$N100/30)+1)+(INT(-$N100/30)+1--$N100/30)*SUMIFS(78:78,$1:$1,KR$1+INT(-$N100/30))))</f>
        <v>0</v>
      </c>
      <c r="KS100" s="40">
        <f>IF(KS$7="",0,IF(KS$1=MAX($1:$1),$R78-SUM($T100:KR100),IF(KS$1=1,SUMIFS(78:78,$1:$1,"&gt;="&amp;1,$1:$1,"&lt;="&amp;INT(-$N100/30))+(-$N100/30-INT(-$N100/30))*SUMIFS(78:78,$1:$1,INT(-$N100/30)+1),0)+(-$N100/30-INT(-$N100/30))*SUMIFS(78:78,$1:$1,KS$1+INT(-$N100/30)+1)+(INT(-$N100/30)+1--$N100/30)*SUMIFS(78:78,$1:$1,KS$1+INT(-$N100/30))))</f>
        <v>0</v>
      </c>
      <c r="KT100" s="40">
        <f>IF(KT$7="",0,IF(KT$1=MAX($1:$1),$R78-SUM($T100:KS100),IF(KT$1=1,SUMIFS(78:78,$1:$1,"&gt;="&amp;1,$1:$1,"&lt;="&amp;INT(-$N100/30))+(-$N100/30-INT(-$N100/30))*SUMIFS(78:78,$1:$1,INT(-$N100/30)+1),0)+(-$N100/30-INT(-$N100/30))*SUMIFS(78:78,$1:$1,KT$1+INT(-$N100/30)+1)+(INT(-$N100/30)+1--$N100/30)*SUMIFS(78:78,$1:$1,KT$1+INT(-$N100/30))))</f>
        <v>0</v>
      </c>
      <c r="KU100" s="40">
        <f>IF(KU$7="",0,IF(KU$1=MAX($1:$1),$R78-SUM($T100:KT100),IF(KU$1=1,SUMIFS(78:78,$1:$1,"&gt;="&amp;1,$1:$1,"&lt;="&amp;INT(-$N100/30))+(-$N100/30-INT(-$N100/30))*SUMIFS(78:78,$1:$1,INT(-$N100/30)+1),0)+(-$N100/30-INT(-$N100/30))*SUMIFS(78:78,$1:$1,KU$1+INT(-$N100/30)+1)+(INT(-$N100/30)+1--$N100/30)*SUMIFS(78:78,$1:$1,KU$1+INT(-$N100/30))))</f>
        <v>0</v>
      </c>
      <c r="KV100" s="40">
        <f>IF(KV$7="",0,IF(KV$1=MAX($1:$1),$R78-SUM($T100:KU100),IF(KV$1=1,SUMIFS(78:78,$1:$1,"&gt;="&amp;1,$1:$1,"&lt;="&amp;INT(-$N100/30))+(-$N100/30-INT(-$N100/30))*SUMIFS(78:78,$1:$1,INT(-$N100/30)+1),0)+(-$N100/30-INT(-$N100/30))*SUMIFS(78:78,$1:$1,KV$1+INT(-$N100/30)+1)+(INT(-$N100/30)+1--$N100/30)*SUMIFS(78:78,$1:$1,KV$1+INT(-$N100/30))))</f>
        <v>0</v>
      </c>
      <c r="KW100" s="1"/>
      <c r="KX100" s="1"/>
    </row>
    <row r="101" spans="1:310" x14ac:dyDescent="0.25">
      <c r="A101" s="1"/>
      <c r="B101" s="79"/>
      <c r="C101" s="79"/>
      <c r="D101" s="79"/>
      <c r="E101" s="1" t="str">
        <f>E98</f>
        <v>поступление денежных средств от продажи допуслуг</v>
      </c>
      <c r="F101" s="1"/>
      <c r="G101" s="1"/>
      <c r="H101" s="11" t="str">
        <f t="shared" si="76"/>
        <v>руб.</v>
      </c>
      <c r="I101" s="1"/>
      <c r="J101" s="1"/>
      <c r="K101" s="1" t="str">
        <f>справочники!$U$15</f>
        <v>непостоянные-30сотрудников</v>
      </c>
      <c r="L101" s="1"/>
      <c r="M101" s="5"/>
      <c r="N101" s="40">
        <f>условия!V163</f>
        <v>40</v>
      </c>
      <c r="O101" s="19"/>
      <c r="P101" s="1"/>
      <c r="Q101" s="1"/>
      <c r="R101" s="40">
        <f>SUMIFS($T101:$KW101,$T$1:$KW$1,"&gt;="&amp;1,$T$1:$KW$1,"&lt;="&amp;MAX($1:$1))</f>
        <v>30709.600460000009</v>
      </c>
      <c r="S101" s="1"/>
      <c r="T101" s="1"/>
      <c r="U101" s="40">
        <f>IF(U$7="",0,IF(U$1=MAX($1:$1),$R79-SUM($T101:T101),IF(U$1=1,SUMIFS(79:79,$1:$1,"&gt;="&amp;1,$1:$1,"&lt;="&amp;INT(-$N101/30))+(-$N101/30-INT(-$N101/30))*SUMIFS(79:79,$1:$1,INT(-$N101/30)+1),0)+(-$N101/30-INT(-$N101/30))*SUMIFS(79:79,$1:$1,U$1+INT(-$N101/30)+1)+(INT(-$N101/30)+1--$N101/30)*SUMIFS(79:79,$1:$1,U$1+INT(-$N101/30))))</f>
        <v>0</v>
      </c>
      <c r="V101" s="40">
        <f>IF(V$7="",0,IF(V$1=MAX($1:$1),$R79-SUM($T101:U101),IF(V$1=1,SUMIFS(79:79,$1:$1,"&gt;="&amp;1,$1:$1,"&lt;="&amp;INT(-$N101/30))+(-$N101/30-INT(-$N101/30))*SUMIFS(79:79,$1:$1,INT(-$N101/30)+1),0)+(-$N101/30-INT(-$N101/30))*SUMIFS(79:79,$1:$1,V$1+INT(-$N101/30)+1)+(INT(-$N101/30)+1--$N101/30)*SUMIFS(79:79,$1:$1,V$1+INT(-$N101/30))))</f>
        <v>75.639410000000126</v>
      </c>
      <c r="W101" s="40">
        <f>IF(W$7="",0,IF(W$1=MAX($1:$1),$R79-SUM($T101:V101),IF(W$1=1,SUMIFS(79:79,$1:$1,"&gt;="&amp;1,$1:$1,"&lt;="&amp;INT(-$N101/30))+(-$N101/30-INT(-$N101/30))*SUMIFS(79:79,$1:$1,INT(-$N101/30)+1),0)+(-$N101/30-INT(-$N101/30))*SUMIFS(79:79,$1:$1,W$1+INT(-$N101/30)+1)+(INT(-$N101/30)+1--$N101/30)*SUMIFS(79:79,$1:$1,W$1+INT(-$N101/30))))</f>
        <v>195.40180916666685</v>
      </c>
      <c r="X101" s="40">
        <f>IF(X$7="",0,IF(X$1=MAX($1:$1),$R79-SUM($T101:W101),IF(X$1=1,SUMIFS(79:79,$1:$1,"&gt;="&amp;1,$1:$1,"&lt;="&amp;INT(-$N101/30))+(-$N101/30-INT(-$N101/30))*SUMIFS(79:79,$1:$1,INT(-$N101/30)+1),0)+(-$N101/30-INT(-$N101/30))*SUMIFS(79:79,$1:$1,X$1+INT(-$N101/30)+1)+(INT(-$N101/30)+1--$N101/30)*SUMIFS(79:79,$1:$1,X$1+INT(-$N101/30))))</f>
        <v>324.61913458333356</v>
      </c>
      <c r="Y101" s="40">
        <f>IF(Y$7="",0,IF(Y$1=MAX($1:$1),$R79-SUM($T101:X101),IF(Y$1=1,SUMIFS(79:79,$1:$1,"&gt;="&amp;1,$1:$1,"&lt;="&amp;INT(-$N101/30))+(-$N101/30-INT(-$N101/30))*SUMIFS(79:79,$1:$1,INT(-$N101/30)+1),0)+(-$N101/30-INT(-$N101/30))*SUMIFS(79:79,$1:$1,Y$1+INT(-$N101/30)+1)+(INT(-$N101/30)+1--$N101/30)*SUMIFS(79:79,$1:$1,Y$1+INT(-$N101/30))))</f>
        <v>463.29138625000024</v>
      </c>
      <c r="Z101" s="40">
        <f>IF(Z$7="",0,IF(Z$1=MAX($1:$1),$R79-SUM($T101:Y101),IF(Z$1=1,SUMIFS(79:79,$1:$1,"&gt;="&amp;1,$1:$1,"&lt;="&amp;INT(-$N101/30))+(-$N101/30-INT(-$N101/30))*SUMIFS(79:79,$1:$1,INT(-$N101/30)+1),0)+(-$N101/30-INT(-$N101/30))*SUMIFS(79:79,$1:$1,Z$1+INT(-$N101/30)+1)+(INT(-$N101/30)+1--$N101/30)*SUMIFS(79:79,$1:$1,Z$1+INT(-$N101/30))))</f>
        <v>611.41856416666701</v>
      </c>
      <c r="AA101" s="40">
        <f>IF(AA$7="",0,IF(AA$1=MAX($1:$1),$R79-SUM($T101:Z101),IF(AA$1=1,SUMIFS(79:79,$1:$1,"&gt;="&amp;1,$1:$1,"&lt;="&amp;INT(-$N101/30))+(-$N101/30-INT(-$N101/30))*SUMIFS(79:79,$1:$1,INT(-$N101/30)+1),0)+(-$N101/30-INT(-$N101/30))*SUMIFS(79:79,$1:$1,AA$1+INT(-$N101/30)+1)+(INT(-$N101/30)+1--$N101/30)*SUMIFS(79:79,$1:$1,AA$1+INT(-$N101/30))))</f>
        <v>769.00066833333358</v>
      </c>
      <c r="AB101" s="40">
        <f>IF(AB$7="",0,IF(AB$1=MAX($1:$1),$R79-SUM($T101:AA101),IF(AB$1=1,SUMIFS(79:79,$1:$1,"&gt;="&amp;1,$1:$1,"&lt;="&amp;INT(-$N101/30))+(-$N101/30-INT(-$N101/30))*SUMIFS(79:79,$1:$1,INT(-$N101/30)+1),0)+(-$N101/30-INT(-$N101/30))*SUMIFS(79:79,$1:$1,AB$1+INT(-$N101/30)+1)+(INT(-$N101/30)+1--$N101/30)*SUMIFS(79:79,$1:$1,AB$1+INT(-$N101/30))))</f>
        <v>936.03769875000035</v>
      </c>
      <c r="AC101" s="40">
        <f>IF(AC$7="",0,IF(AC$1=MAX($1:$1),$R79-SUM($T101:AB101),IF(AC$1=1,SUMIFS(79:79,$1:$1,"&gt;="&amp;1,$1:$1,"&lt;="&amp;INT(-$N101/30))+(-$N101/30-INT(-$N101/30))*SUMIFS(79:79,$1:$1,INT(-$N101/30)+1),0)+(-$N101/30-INT(-$N101/30))*SUMIFS(79:79,$1:$1,AC$1+INT(-$N101/30)+1)+(INT(-$N101/30)+1--$N101/30)*SUMIFS(79:79,$1:$1,AC$1+INT(-$N101/30))))</f>
        <v>1036.8902454166671</v>
      </c>
      <c r="AD101" s="40">
        <f>IF(AD$7="",0,IF(AD$1=MAX($1:$1),$R79-SUM($T101:AC101),IF(AD$1=1,SUMIFS(79:79,$1:$1,"&gt;="&amp;1,$1:$1,"&lt;="&amp;INT(-$N101/30))+(-$N101/30-INT(-$N101/30))*SUMIFS(79:79,$1:$1,INT(-$N101/30)+1),0)+(-$N101/30-INT(-$N101/30))*SUMIFS(79:79,$1:$1,AD$1+INT(-$N101/30)+1)+(INT(-$N101/30)+1--$N101/30)*SUMIFS(79:79,$1:$1,AD$1+INT(-$N101/30))))</f>
        <v>1103.0747291666669</v>
      </c>
      <c r="AE101" s="40">
        <f>IF(AE$7="",0,IF(AE$1=MAX($1:$1),$R79-SUM($T101:AD101),IF(AE$1=1,SUMIFS(79:79,$1:$1,"&gt;="&amp;1,$1:$1,"&lt;="&amp;INT(-$N101/30))+(-$N101/30-INT(-$N101/30))*SUMIFS(79:79,$1:$1,INT(-$N101/30)+1),0)+(-$N101/30-INT(-$N101/30))*SUMIFS(79:79,$1:$1,AE$1+INT(-$N101/30)+1)+(INT(-$N101/30)+1--$N101/30)*SUMIFS(79:79,$1:$1,AE$1+INT(-$N101/30))))</f>
        <v>1169.2592129166669</v>
      </c>
      <c r="AF101" s="40">
        <f>IF(AF$7="",0,IF(AF$1=MAX($1:$1),$R79-SUM($T101:AE101),IF(AF$1=1,SUMIFS(79:79,$1:$1,"&gt;="&amp;1,$1:$1,"&lt;="&amp;INT(-$N101/30))+(-$N101/30-INT(-$N101/30))*SUMIFS(79:79,$1:$1,INT(-$N101/30)+1),0)+(-$N101/30-INT(-$N101/30))*SUMIFS(79:79,$1:$1,AF$1+INT(-$N101/30)+1)+(INT(-$N101/30)+1--$N101/30)*SUMIFS(79:79,$1:$1,AF$1+INT(-$N101/30))))</f>
        <v>1235.4436966666669</v>
      </c>
      <c r="AG101" s="40">
        <f>IF(AG$7="",0,IF(AG$1=MAX($1:$1),$R79-SUM($T101:AF101),IF(AG$1=1,SUMIFS(79:79,$1:$1,"&gt;="&amp;1,$1:$1,"&lt;="&amp;INT(-$N101/30))+(-$N101/30-INT(-$N101/30))*SUMIFS(79:79,$1:$1,INT(-$N101/30)+1),0)+(-$N101/30-INT(-$N101/30))*SUMIFS(79:79,$1:$1,AG$1+INT(-$N101/30)+1)+(INT(-$N101/30)+1--$N101/30)*SUMIFS(79:79,$1:$1,AG$1+INT(-$N101/30))))</f>
        <v>1301.628180416667</v>
      </c>
      <c r="AH101" s="40">
        <f>IF(AH$7="",0,IF(AH$1=MAX($1:$1),$R79-SUM($T101:AG101),IF(AH$1=1,SUMIFS(79:79,$1:$1,"&gt;="&amp;1,$1:$1,"&lt;="&amp;INT(-$N101/30))+(-$N101/30-INT(-$N101/30))*SUMIFS(79:79,$1:$1,INT(-$N101/30)+1),0)+(-$N101/30-INT(-$N101/30))*SUMIFS(79:79,$1:$1,AH$1+INT(-$N101/30)+1)+(INT(-$N101/30)+1--$N101/30)*SUMIFS(79:79,$1:$1,AH$1+INT(-$N101/30))))</f>
        <v>1367.8126641666668</v>
      </c>
      <c r="AI101" s="40">
        <f>IF(AI$7="",0,IF(AI$1=MAX($1:$1),$R79-SUM($T101:AH101),IF(AI$1=1,SUMIFS(79:79,$1:$1,"&gt;="&amp;1,$1:$1,"&lt;="&amp;INT(-$N101/30))+(-$N101/30-INT(-$N101/30))*SUMIFS(79:79,$1:$1,INT(-$N101/30)+1),0)+(-$N101/30-INT(-$N101/30))*SUMIFS(79:79,$1:$1,AI$1+INT(-$N101/30)+1)+(INT(-$N101/30)+1--$N101/30)*SUMIFS(79:79,$1:$1,AI$1+INT(-$N101/30))))</f>
        <v>1433.9971479166668</v>
      </c>
      <c r="AJ101" s="40">
        <f>IF(AJ$7="",0,IF(AJ$1=MAX($1:$1),$R79-SUM($T101:AI101),IF(AJ$1=1,SUMIFS(79:79,$1:$1,"&gt;="&amp;1,$1:$1,"&lt;="&amp;INT(-$N101/30))+(-$N101/30-INT(-$N101/30))*SUMIFS(79:79,$1:$1,INT(-$N101/30)+1),0)+(-$N101/30-INT(-$N101/30))*SUMIFS(79:79,$1:$1,AJ$1+INT(-$N101/30)+1)+(INT(-$N101/30)+1--$N101/30)*SUMIFS(79:79,$1:$1,AJ$1+INT(-$N101/30))))</f>
        <v>1500.181631666667</v>
      </c>
      <c r="AK101" s="40">
        <f>IF(AK$7="",0,IF(AK$1=MAX($1:$1),$R79-SUM($T101:AJ101),IF(AK$1=1,SUMIFS(79:79,$1:$1,"&gt;="&amp;1,$1:$1,"&lt;="&amp;INT(-$N101/30))+(-$N101/30-INT(-$N101/30))*SUMIFS(79:79,$1:$1,INT(-$N101/30)+1),0)+(-$N101/30-INT(-$N101/30))*SUMIFS(79:79,$1:$1,AK$1+INT(-$N101/30)+1)+(INT(-$N101/30)+1--$N101/30)*SUMIFS(79:79,$1:$1,AK$1+INT(-$N101/30))))</f>
        <v>1566.3661154166673</v>
      </c>
      <c r="AL101" s="40">
        <f>IF(AL$7="",0,IF(AL$1=MAX($1:$1),$R79-SUM($T101:AK101),IF(AL$1=1,SUMIFS(79:79,$1:$1,"&gt;="&amp;1,$1:$1,"&lt;="&amp;INT(-$N101/30))+(-$N101/30-INT(-$N101/30))*SUMIFS(79:79,$1:$1,INT(-$N101/30)+1),0)+(-$N101/30-INT(-$N101/30))*SUMIFS(79:79,$1:$1,AL$1+INT(-$N101/30)+1)+(INT(-$N101/30)+1--$N101/30)*SUMIFS(79:79,$1:$1,AL$1+INT(-$N101/30))))</f>
        <v>1632.5505991666673</v>
      </c>
      <c r="AM101" s="40">
        <f>IF(AM$7="",0,IF(AM$1=MAX($1:$1),$R79-SUM($T101:AL101),IF(AM$1=1,SUMIFS(79:79,$1:$1,"&gt;="&amp;1,$1:$1,"&lt;="&amp;INT(-$N101/30))+(-$N101/30-INT(-$N101/30))*SUMIFS(79:79,$1:$1,INT(-$N101/30)+1),0)+(-$N101/30-INT(-$N101/30))*SUMIFS(79:79,$1:$1,AM$1+INT(-$N101/30)+1)+(INT(-$N101/30)+1--$N101/30)*SUMIFS(79:79,$1:$1,AM$1+INT(-$N101/30))))</f>
        <v>1698.7350829166671</v>
      </c>
      <c r="AN101" s="40">
        <f>IF(AN$7="",0,IF(AN$1=MAX($1:$1),$R79-SUM($T101:AM101),IF(AN$1=1,SUMIFS(79:79,$1:$1,"&gt;="&amp;1,$1:$1,"&lt;="&amp;INT(-$N101/30))+(-$N101/30-INT(-$N101/30))*SUMIFS(79:79,$1:$1,INT(-$N101/30)+1),0)+(-$N101/30-INT(-$N101/30))*SUMIFS(79:79,$1:$1,AN$1+INT(-$N101/30)+1)+(INT(-$N101/30)+1--$N101/30)*SUMIFS(79:79,$1:$1,AN$1+INT(-$N101/30))))</f>
        <v>1764.9195666666672</v>
      </c>
      <c r="AO101" s="40">
        <f>IF(AO$7="",0,IF(AO$1=MAX($1:$1),$R79-SUM($T101:AN101),IF(AO$1=1,SUMIFS(79:79,$1:$1,"&gt;="&amp;1,$1:$1,"&lt;="&amp;INT(-$N101/30))+(-$N101/30-INT(-$N101/30))*SUMIFS(79:79,$1:$1,INT(-$N101/30)+1),0)+(-$N101/30-INT(-$N101/30))*SUMIFS(79:79,$1:$1,AO$1+INT(-$N101/30)+1)+(INT(-$N101/30)+1--$N101/30)*SUMIFS(79:79,$1:$1,AO$1+INT(-$N101/30))))</f>
        <v>1831.1040504166674</v>
      </c>
      <c r="AP101" s="40">
        <f>IF(AP$7="",0,IF(AP$1=MAX($1:$1),$R79-SUM($T101:AO101),IF(AP$1=1,SUMIFS(79:79,$1:$1,"&gt;="&amp;1,$1:$1,"&lt;="&amp;INT(-$N101/30))+(-$N101/30-INT(-$N101/30))*SUMIFS(79:79,$1:$1,INT(-$N101/30)+1),0)+(-$N101/30-INT(-$N101/30))*SUMIFS(79:79,$1:$1,AP$1+INT(-$N101/30)+1)+(INT(-$N101/30)+1--$N101/30)*SUMIFS(79:79,$1:$1,AP$1+INT(-$N101/30))))</f>
        <v>1897.2885341666674</v>
      </c>
      <c r="AQ101" s="40">
        <f>IF(AQ$7="",0,IF(AQ$1=MAX($1:$1),$R79-SUM($T101:AP101),IF(AQ$1=1,SUMIFS(79:79,$1:$1,"&gt;="&amp;1,$1:$1,"&lt;="&amp;INT(-$N101/30))+(-$N101/30-INT(-$N101/30))*SUMIFS(79:79,$1:$1,INT(-$N101/30)+1),0)+(-$N101/30-INT(-$N101/30))*SUMIFS(79:79,$1:$1,AQ$1+INT(-$N101/30)+1)+(INT(-$N101/30)+1--$N101/30)*SUMIFS(79:79,$1:$1,AQ$1+INT(-$N101/30))))</f>
        <v>1963.4730179166672</v>
      </c>
      <c r="AR101" s="40">
        <f>IF(AR$7="",0,IF(AR$1=MAX($1:$1),$R79-SUM($T101:AQ101),IF(AR$1=1,SUMIFS(79:79,$1:$1,"&gt;="&amp;1,$1:$1,"&lt;="&amp;INT(-$N101/30))+(-$N101/30-INT(-$N101/30))*SUMIFS(79:79,$1:$1,INT(-$N101/30)+1),0)+(-$N101/30-INT(-$N101/30))*SUMIFS(79:79,$1:$1,AR$1+INT(-$N101/30)+1)+(INT(-$N101/30)+1--$N101/30)*SUMIFS(79:79,$1:$1,AR$1+INT(-$N101/30))))</f>
        <v>2029.6575016666673</v>
      </c>
      <c r="AS101" s="40">
        <f>IF(AS$7="",0,IF(AS$1=MAX($1:$1),$R79-SUM($T101:AR101),IF(AS$1=1,SUMIFS(79:79,$1:$1,"&gt;="&amp;1,$1:$1,"&lt;="&amp;INT(-$N101/30))+(-$N101/30-INT(-$N101/30))*SUMIFS(79:79,$1:$1,INT(-$N101/30)+1),0)+(-$N101/30-INT(-$N101/30))*SUMIFS(79:79,$1:$1,AS$1+INT(-$N101/30)+1)+(INT(-$N101/30)+1--$N101/30)*SUMIFS(79:79,$1:$1,AS$1+INT(-$N101/30))))</f>
        <v>2801.8098120833311</v>
      </c>
      <c r="AT101" s="40">
        <f>IF(AT$7="",0,IF(AT$1=MAX($1:$1),$R79-SUM($T101:AS101),IF(AT$1=1,SUMIFS(79:79,$1:$1,"&gt;="&amp;1,$1:$1,"&lt;="&amp;INT(-$N101/30))+(-$N101/30-INT(-$N101/30))*SUMIFS(79:79,$1:$1,INT(-$N101/30)+1),0)+(-$N101/30-INT(-$N101/30))*SUMIFS(79:79,$1:$1,AT$1+INT(-$N101/30)+1)+(INT(-$N101/30)+1--$N101/30)*SUMIFS(79:79,$1:$1,AT$1+INT(-$N101/30))))</f>
        <v>0</v>
      </c>
      <c r="AU101" s="40">
        <f>IF(AU$7="",0,IF(AU$1=MAX($1:$1),$R79-SUM($T101:AT101),IF(AU$1=1,SUMIFS(79:79,$1:$1,"&gt;="&amp;1,$1:$1,"&lt;="&amp;INT(-$N101/30))+(-$N101/30-INT(-$N101/30))*SUMIFS(79:79,$1:$1,INT(-$N101/30)+1),0)+(-$N101/30-INT(-$N101/30))*SUMIFS(79:79,$1:$1,AU$1+INT(-$N101/30)+1)+(INT(-$N101/30)+1--$N101/30)*SUMIFS(79:79,$1:$1,AU$1+INT(-$N101/30))))</f>
        <v>0</v>
      </c>
      <c r="AV101" s="40">
        <f>IF(AV$7="",0,IF(AV$1=MAX($1:$1),$R79-SUM($T101:AU101),IF(AV$1=1,SUMIFS(79:79,$1:$1,"&gt;="&amp;1,$1:$1,"&lt;="&amp;INT(-$N101/30))+(-$N101/30-INT(-$N101/30))*SUMIFS(79:79,$1:$1,INT(-$N101/30)+1),0)+(-$N101/30-INT(-$N101/30))*SUMIFS(79:79,$1:$1,AV$1+INT(-$N101/30)+1)+(INT(-$N101/30)+1--$N101/30)*SUMIFS(79:79,$1:$1,AV$1+INT(-$N101/30))))</f>
        <v>0</v>
      </c>
      <c r="AW101" s="40">
        <f>IF(AW$7="",0,IF(AW$1=MAX($1:$1),$R79-SUM($T101:AV101),IF(AW$1=1,SUMIFS(79:79,$1:$1,"&gt;="&amp;1,$1:$1,"&lt;="&amp;INT(-$N101/30))+(-$N101/30-INT(-$N101/30))*SUMIFS(79:79,$1:$1,INT(-$N101/30)+1),0)+(-$N101/30-INT(-$N101/30))*SUMIFS(79:79,$1:$1,AW$1+INT(-$N101/30)+1)+(INT(-$N101/30)+1--$N101/30)*SUMIFS(79:79,$1:$1,AW$1+INT(-$N101/30))))</f>
        <v>0</v>
      </c>
      <c r="AX101" s="40">
        <f>IF(AX$7="",0,IF(AX$1=MAX($1:$1),$R79-SUM($T101:AW101),IF(AX$1=1,SUMIFS(79:79,$1:$1,"&gt;="&amp;1,$1:$1,"&lt;="&amp;INT(-$N101/30))+(-$N101/30-INT(-$N101/30))*SUMIFS(79:79,$1:$1,INT(-$N101/30)+1),0)+(-$N101/30-INT(-$N101/30))*SUMIFS(79:79,$1:$1,AX$1+INT(-$N101/30)+1)+(INT(-$N101/30)+1--$N101/30)*SUMIFS(79:79,$1:$1,AX$1+INT(-$N101/30))))</f>
        <v>0</v>
      </c>
      <c r="AY101" s="40">
        <f>IF(AY$7="",0,IF(AY$1=MAX($1:$1),$R79-SUM($T101:AX101),IF(AY$1=1,SUMIFS(79:79,$1:$1,"&gt;="&amp;1,$1:$1,"&lt;="&amp;INT(-$N101/30))+(-$N101/30-INT(-$N101/30))*SUMIFS(79:79,$1:$1,INT(-$N101/30)+1),0)+(-$N101/30-INT(-$N101/30))*SUMIFS(79:79,$1:$1,AY$1+INT(-$N101/30)+1)+(INT(-$N101/30)+1--$N101/30)*SUMIFS(79:79,$1:$1,AY$1+INT(-$N101/30))))</f>
        <v>0</v>
      </c>
      <c r="AZ101" s="40">
        <f>IF(AZ$7="",0,IF(AZ$1=MAX($1:$1),$R79-SUM($T101:AY101),IF(AZ$1=1,SUMIFS(79:79,$1:$1,"&gt;="&amp;1,$1:$1,"&lt;="&amp;INT(-$N101/30))+(-$N101/30-INT(-$N101/30))*SUMIFS(79:79,$1:$1,INT(-$N101/30)+1),0)+(-$N101/30-INT(-$N101/30))*SUMIFS(79:79,$1:$1,AZ$1+INT(-$N101/30)+1)+(INT(-$N101/30)+1--$N101/30)*SUMIFS(79:79,$1:$1,AZ$1+INT(-$N101/30))))</f>
        <v>0</v>
      </c>
      <c r="BA101" s="40">
        <f>IF(BA$7="",0,IF(BA$1=MAX($1:$1),$R79-SUM($T101:AZ101),IF(BA$1=1,SUMIFS(79:79,$1:$1,"&gt;="&amp;1,$1:$1,"&lt;="&amp;INT(-$N101/30))+(-$N101/30-INT(-$N101/30))*SUMIFS(79:79,$1:$1,INT(-$N101/30)+1),0)+(-$N101/30-INT(-$N101/30))*SUMIFS(79:79,$1:$1,BA$1+INT(-$N101/30)+1)+(INT(-$N101/30)+1--$N101/30)*SUMIFS(79:79,$1:$1,BA$1+INT(-$N101/30))))</f>
        <v>0</v>
      </c>
      <c r="BB101" s="40">
        <f>IF(BB$7="",0,IF(BB$1=MAX($1:$1),$R79-SUM($T101:BA101),IF(BB$1=1,SUMIFS(79:79,$1:$1,"&gt;="&amp;1,$1:$1,"&lt;="&amp;INT(-$N101/30))+(-$N101/30-INT(-$N101/30))*SUMIFS(79:79,$1:$1,INT(-$N101/30)+1),0)+(-$N101/30-INT(-$N101/30))*SUMIFS(79:79,$1:$1,BB$1+INT(-$N101/30)+1)+(INT(-$N101/30)+1--$N101/30)*SUMIFS(79:79,$1:$1,BB$1+INT(-$N101/30))))</f>
        <v>0</v>
      </c>
      <c r="BC101" s="40">
        <f>IF(BC$7="",0,IF(BC$1=MAX($1:$1),$R79-SUM($T101:BB101),IF(BC$1=1,SUMIFS(79:79,$1:$1,"&gt;="&amp;1,$1:$1,"&lt;="&amp;INT(-$N101/30))+(-$N101/30-INT(-$N101/30))*SUMIFS(79:79,$1:$1,INT(-$N101/30)+1),0)+(-$N101/30-INT(-$N101/30))*SUMIFS(79:79,$1:$1,BC$1+INT(-$N101/30)+1)+(INT(-$N101/30)+1--$N101/30)*SUMIFS(79:79,$1:$1,BC$1+INT(-$N101/30))))</f>
        <v>0</v>
      </c>
      <c r="BD101" s="40">
        <f>IF(BD$7="",0,IF(BD$1=MAX($1:$1),$R79-SUM($T101:BC101),IF(BD$1=1,SUMIFS(79:79,$1:$1,"&gt;="&amp;1,$1:$1,"&lt;="&amp;INT(-$N101/30))+(-$N101/30-INT(-$N101/30))*SUMIFS(79:79,$1:$1,INT(-$N101/30)+1),0)+(-$N101/30-INT(-$N101/30))*SUMIFS(79:79,$1:$1,BD$1+INT(-$N101/30)+1)+(INT(-$N101/30)+1--$N101/30)*SUMIFS(79:79,$1:$1,BD$1+INT(-$N101/30))))</f>
        <v>0</v>
      </c>
      <c r="BE101" s="40">
        <f>IF(BE$7="",0,IF(BE$1=MAX($1:$1),$R79-SUM($T101:BD101),IF(BE$1=1,SUMIFS(79:79,$1:$1,"&gt;="&amp;1,$1:$1,"&lt;="&amp;INT(-$N101/30))+(-$N101/30-INT(-$N101/30))*SUMIFS(79:79,$1:$1,INT(-$N101/30)+1),0)+(-$N101/30-INT(-$N101/30))*SUMIFS(79:79,$1:$1,BE$1+INT(-$N101/30)+1)+(INT(-$N101/30)+1--$N101/30)*SUMIFS(79:79,$1:$1,BE$1+INT(-$N101/30))))</f>
        <v>0</v>
      </c>
      <c r="BF101" s="40">
        <f>IF(BF$7="",0,IF(BF$1=MAX($1:$1),$R79-SUM($T101:BE101),IF(BF$1=1,SUMIFS(79:79,$1:$1,"&gt;="&amp;1,$1:$1,"&lt;="&amp;INT(-$N101/30))+(-$N101/30-INT(-$N101/30))*SUMIFS(79:79,$1:$1,INT(-$N101/30)+1),0)+(-$N101/30-INT(-$N101/30))*SUMIFS(79:79,$1:$1,BF$1+INT(-$N101/30)+1)+(INT(-$N101/30)+1--$N101/30)*SUMIFS(79:79,$1:$1,BF$1+INT(-$N101/30))))</f>
        <v>0</v>
      </c>
      <c r="BG101" s="40">
        <f>IF(BG$7="",0,IF(BG$1=MAX($1:$1),$R79-SUM($T101:BF101),IF(BG$1=1,SUMIFS(79:79,$1:$1,"&gt;="&amp;1,$1:$1,"&lt;="&amp;INT(-$N101/30))+(-$N101/30-INT(-$N101/30))*SUMIFS(79:79,$1:$1,INT(-$N101/30)+1),0)+(-$N101/30-INT(-$N101/30))*SUMIFS(79:79,$1:$1,BG$1+INT(-$N101/30)+1)+(INT(-$N101/30)+1--$N101/30)*SUMIFS(79:79,$1:$1,BG$1+INT(-$N101/30))))</f>
        <v>0</v>
      </c>
      <c r="BH101" s="40">
        <f>IF(BH$7="",0,IF(BH$1=MAX($1:$1),$R79-SUM($T101:BG101),IF(BH$1=1,SUMIFS(79:79,$1:$1,"&gt;="&amp;1,$1:$1,"&lt;="&amp;INT(-$N101/30))+(-$N101/30-INT(-$N101/30))*SUMIFS(79:79,$1:$1,INT(-$N101/30)+1),0)+(-$N101/30-INT(-$N101/30))*SUMIFS(79:79,$1:$1,BH$1+INT(-$N101/30)+1)+(INT(-$N101/30)+1--$N101/30)*SUMIFS(79:79,$1:$1,BH$1+INT(-$N101/30))))</f>
        <v>0</v>
      </c>
      <c r="BI101" s="40">
        <f>IF(BI$7="",0,IF(BI$1=MAX($1:$1),$R79-SUM($T101:BH101),IF(BI$1=1,SUMIFS(79:79,$1:$1,"&gt;="&amp;1,$1:$1,"&lt;="&amp;INT(-$N101/30))+(-$N101/30-INT(-$N101/30))*SUMIFS(79:79,$1:$1,INT(-$N101/30)+1),0)+(-$N101/30-INT(-$N101/30))*SUMIFS(79:79,$1:$1,BI$1+INT(-$N101/30)+1)+(INT(-$N101/30)+1--$N101/30)*SUMIFS(79:79,$1:$1,BI$1+INT(-$N101/30))))</f>
        <v>0</v>
      </c>
      <c r="BJ101" s="40">
        <f>IF(BJ$7="",0,IF(BJ$1=MAX($1:$1),$R79-SUM($T101:BI101),IF(BJ$1=1,SUMIFS(79:79,$1:$1,"&gt;="&amp;1,$1:$1,"&lt;="&amp;INT(-$N101/30))+(-$N101/30-INT(-$N101/30))*SUMIFS(79:79,$1:$1,INT(-$N101/30)+1),0)+(-$N101/30-INT(-$N101/30))*SUMIFS(79:79,$1:$1,BJ$1+INT(-$N101/30)+1)+(INT(-$N101/30)+1--$N101/30)*SUMIFS(79:79,$1:$1,BJ$1+INT(-$N101/30))))</f>
        <v>0</v>
      </c>
      <c r="BK101" s="40">
        <f>IF(BK$7="",0,IF(BK$1=MAX($1:$1),$R79-SUM($T101:BJ101),IF(BK$1=1,SUMIFS(79:79,$1:$1,"&gt;="&amp;1,$1:$1,"&lt;="&amp;INT(-$N101/30))+(-$N101/30-INT(-$N101/30))*SUMIFS(79:79,$1:$1,INT(-$N101/30)+1),0)+(-$N101/30-INT(-$N101/30))*SUMIFS(79:79,$1:$1,BK$1+INT(-$N101/30)+1)+(INT(-$N101/30)+1--$N101/30)*SUMIFS(79:79,$1:$1,BK$1+INT(-$N101/30))))</f>
        <v>0</v>
      </c>
      <c r="BL101" s="40">
        <f>IF(BL$7="",0,IF(BL$1=MAX($1:$1),$R79-SUM($T101:BK101),IF(BL$1=1,SUMIFS(79:79,$1:$1,"&gt;="&amp;1,$1:$1,"&lt;="&amp;INT(-$N101/30))+(-$N101/30-INT(-$N101/30))*SUMIFS(79:79,$1:$1,INT(-$N101/30)+1),0)+(-$N101/30-INT(-$N101/30))*SUMIFS(79:79,$1:$1,BL$1+INT(-$N101/30)+1)+(INT(-$N101/30)+1--$N101/30)*SUMIFS(79:79,$1:$1,BL$1+INT(-$N101/30))))</f>
        <v>0</v>
      </c>
      <c r="BM101" s="40">
        <f>IF(BM$7="",0,IF(BM$1=MAX($1:$1),$R79-SUM($T101:BL101),IF(BM$1=1,SUMIFS(79:79,$1:$1,"&gt;="&amp;1,$1:$1,"&lt;="&amp;INT(-$N101/30))+(-$N101/30-INT(-$N101/30))*SUMIFS(79:79,$1:$1,INT(-$N101/30)+1),0)+(-$N101/30-INT(-$N101/30))*SUMIFS(79:79,$1:$1,BM$1+INT(-$N101/30)+1)+(INT(-$N101/30)+1--$N101/30)*SUMIFS(79:79,$1:$1,BM$1+INT(-$N101/30))))</f>
        <v>0</v>
      </c>
      <c r="BN101" s="40">
        <f>IF(BN$7="",0,IF(BN$1=MAX($1:$1),$R79-SUM($T101:BM101),IF(BN$1=1,SUMIFS(79:79,$1:$1,"&gt;="&amp;1,$1:$1,"&lt;="&amp;INT(-$N101/30))+(-$N101/30-INT(-$N101/30))*SUMIFS(79:79,$1:$1,INT(-$N101/30)+1),0)+(-$N101/30-INT(-$N101/30))*SUMIFS(79:79,$1:$1,BN$1+INT(-$N101/30)+1)+(INT(-$N101/30)+1--$N101/30)*SUMIFS(79:79,$1:$1,BN$1+INT(-$N101/30))))</f>
        <v>0</v>
      </c>
      <c r="BO101" s="40">
        <f>IF(BO$7="",0,IF(BO$1=MAX($1:$1),$R79-SUM($T101:BN101),IF(BO$1=1,SUMIFS(79:79,$1:$1,"&gt;="&amp;1,$1:$1,"&lt;="&amp;INT(-$N101/30))+(-$N101/30-INT(-$N101/30))*SUMIFS(79:79,$1:$1,INT(-$N101/30)+1),0)+(-$N101/30-INT(-$N101/30))*SUMIFS(79:79,$1:$1,BO$1+INT(-$N101/30)+1)+(INT(-$N101/30)+1--$N101/30)*SUMIFS(79:79,$1:$1,BO$1+INT(-$N101/30))))</f>
        <v>0</v>
      </c>
      <c r="BP101" s="40">
        <f>IF(BP$7="",0,IF(BP$1=MAX($1:$1),$R79-SUM($T101:BO101),IF(BP$1=1,SUMIFS(79:79,$1:$1,"&gt;="&amp;1,$1:$1,"&lt;="&amp;INT(-$N101/30))+(-$N101/30-INT(-$N101/30))*SUMIFS(79:79,$1:$1,INT(-$N101/30)+1),0)+(-$N101/30-INT(-$N101/30))*SUMIFS(79:79,$1:$1,BP$1+INT(-$N101/30)+1)+(INT(-$N101/30)+1--$N101/30)*SUMIFS(79:79,$1:$1,BP$1+INT(-$N101/30))))</f>
        <v>0</v>
      </c>
      <c r="BQ101" s="40">
        <f>IF(BQ$7="",0,IF(BQ$1=MAX($1:$1),$R79-SUM($T101:BP101),IF(BQ$1=1,SUMIFS(79:79,$1:$1,"&gt;="&amp;1,$1:$1,"&lt;="&amp;INT(-$N101/30))+(-$N101/30-INT(-$N101/30))*SUMIFS(79:79,$1:$1,INT(-$N101/30)+1),0)+(-$N101/30-INT(-$N101/30))*SUMIFS(79:79,$1:$1,BQ$1+INT(-$N101/30)+1)+(INT(-$N101/30)+1--$N101/30)*SUMIFS(79:79,$1:$1,BQ$1+INT(-$N101/30))))</f>
        <v>0</v>
      </c>
      <c r="BR101" s="40">
        <f>IF(BR$7="",0,IF(BR$1=MAX($1:$1),$R79-SUM($T101:BQ101),IF(BR$1=1,SUMIFS(79:79,$1:$1,"&gt;="&amp;1,$1:$1,"&lt;="&amp;INT(-$N101/30))+(-$N101/30-INT(-$N101/30))*SUMIFS(79:79,$1:$1,INT(-$N101/30)+1),0)+(-$N101/30-INT(-$N101/30))*SUMIFS(79:79,$1:$1,BR$1+INT(-$N101/30)+1)+(INT(-$N101/30)+1--$N101/30)*SUMIFS(79:79,$1:$1,BR$1+INT(-$N101/30))))</f>
        <v>0</v>
      </c>
      <c r="BS101" s="40">
        <f>IF(BS$7="",0,IF(BS$1=MAX($1:$1),$R79-SUM($T101:BR101),IF(BS$1=1,SUMIFS(79:79,$1:$1,"&gt;="&amp;1,$1:$1,"&lt;="&amp;INT(-$N101/30))+(-$N101/30-INT(-$N101/30))*SUMIFS(79:79,$1:$1,INT(-$N101/30)+1),0)+(-$N101/30-INT(-$N101/30))*SUMIFS(79:79,$1:$1,BS$1+INT(-$N101/30)+1)+(INT(-$N101/30)+1--$N101/30)*SUMIFS(79:79,$1:$1,BS$1+INT(-$N101/30))))</f>
        <v>0</v>
      </c>
      <c r="BT101" s="40">
        <f>IF(BT$7="",0,IF(BT$1=MAX($1:$1),$R79-SUM($T101:BS101),IF(BT$1=1,SUMIFS(79:79,$1:$1,"&gt;="&amp;1,$1:$1,"&lt;="&amp;INT(-$N101/30))+(-$N101/30-INT(-$N101/30))*SUMIFS(79:79,$1:$1,INT(-$N101/30)+1),0)+(-$N101/30-INT(-$N101/30))*SUMIFS(79:79,$1:$1,BT$1+INT(-$N101/30)+1)+(INT(-$N101/30)+1--$N101/30)*SUMIFS(79:79,$1:$1,BT$1+INT(-$N101/30))))</f>
        <v>0</v>
      </c>
      <c r="BU101" s="40">
        <f>IF(BU$7="",0,IF(BU$1=MAX($1:$1),$R79-SUM($T101:BT101),IF(BU$1=1,SUMIFS(79:79,$1:$1,"&gt;="&amp;1,$1:$1,"&lt;="&amp;INT(-$N101/30))+(-$N101/30-INT(-$N101/30))*SUMIFS(79:79,$1:$1,INT(-$N101/30)+1),0)+(-$N101/30-INT(-$N101/30))*SUMIFS(79:79,$1:$1,BU$1+INT(-$N101/30)+1)+(INT(-$N101/30)+1--$N101/30)*SUMIFS(79:79,$1:$1,BU$1+INT(-$N101/30))))</f>
        <v>0</v>
      </c>
      <c r="BV101" s="40">
        <f>IF(BV$7="",0,IF(BV$1=MAX($1:$1),$R79-SUM($T101:BU101),IF(BV$1=1,SUMIFS(79:79,$1:$1,"&gt;="&amp;1,$1:$1,"&lt;="&amp;INT(-$N101/30))+(-$N101/30-INT(-$N101/30))*SUMIFS(79:79,$1:$1,INT(-$N101/30)+1),0)+(-$N101/30-INT(-$N101/30))*SUMIFS(79:79,$1:$1,BV$1+INT(-$N101/30)+1)+(INT(-$N101/30)+1--$N101/30)*SUMIFS(79:79,$1:$1,BV$1+INT(-$N101/30))))</f>
        <v>0</v>
      </c>
      <c r="BW101" s="40">
        <f>IF(BW$7="",0,IF(BW$1=MAX($1:$1),$R79-SUM($T101:BV101),IF(BW$1=1,SUMIFS(79:79,$1:$1,"&gt;="&amp;1,$1:$1,"&lt;="&amp;INT(-$N101/30))+(-$N101/30-INT(-$N101/30))*SUMIFS(79:79,$1:$1,INT(-$N101/30)+1),0)+(-$N101/30-INT(-$N101/30))*SUMIFS(79:79,$1:$1,BW$1+INT(-$N101/30)+1)+(INT(-$N101/30)+1--$N101/30)*SUMIFS(79:79,$1:$1,BW$1+INT(-$N101/30))))</f>
        <v>0</v>
      </c>
      <c r="BX101" s="40">
        <f>IF(BX$7="",0,IF(BX$1=MAX($1:$1),$R79-SUM($T101:BW101),IF(BX$1=1,SUMIFS(79:79,$1:$1,"&gt;="&amp;1,$1:$1,"&lt;="&amp;INT(-$N101/30))+(-$N101/30-INT(-$N101/30))*SUMIFS(79:79,$1:$1,INT(-$N101/30)+1),0)+(-$N101/30-INT(-$N101/30))*SUMIFS(79:79,$1:$1,BX$1+INT(-$N101/30)+1)+(INT(-$N101/30)+1--$N101/30)*SUMIFS(79:79,$1:$1,BX$1+INT(-$N101/30))))</f>
        <v>0</v>
      </c>
      <c r="BY101" s="40">
        <f>IF(BY$7="",0,IF(BY$1=MAX($1:$1),$R79-SUM($T101:BX101),IF(BY$1=1,SUMIFS(79:79,$1:$1,"&gt;="&amp;1,$1:$1,"&lt;="&amp;INT(-$N101/30))+(-$N101/30-INT(-$N101/30))*SUMIFS(79:79,$1:$1,INT(-$N101/30)+1),0)+(-$N101/30-INT(-$N101/30))*SUMIFS(79:79,$1:$1,BY$1+INT(-$N101/30)+1)+(INT(-$N101/30)+1--$N101/30)*SUMIFS(79:79,$1:$1,BY$1+INT(-$N101/30))))</f>
        <v>0</v>
      </c>
      <c r="BZ101" s="40">
        <f>IF(BZ$7="",0,IF(BZ$1=MAX($1:$1),$R79-SUM($T101:BY101),IF(BZ$1=1,SUMIFS(79:79,$1:$1,"&gt;="&amp;1,$1:$1,"&lt;="&amp;INT(-$N101/30))+(-$N101/30-INT(-$N101/30))*SUMIFS(79:79,$1:$1,INT(-$N101/30)+1),0)+(-$N101/30-INT(-$N101/30))*SUMIFS(79:79,$1:$1,BZ$1+INT(-$N101/30)+1)+(INT(-$N101/30)+1--$N101/30)*SUMIFS(79:79,$1:$1,BZ$1+INT(-$N101/30))))</f>
        <v>0</v>
      </c>
      <c r="CA101" s="40">
        <f>IF(CA$7="",0,IF(CA$1=MAX($1:$1),$R79-SUM($T101:BZ101),IF(CA$1=1,SUMIFS(79:79,$1:$1,"&gt;="&amp;1,$1:$1,"&lt;="&amp;INT(-$N101/30))+(-$N101/30-INT(-$N101/30))*SUMIFS(79:79,$1:$1,INT(-$N101/30)+1),0)+(-$N101/30-INT(-$N101/30))*SUMIFS(79:79,$1:$1,CA$1+INT(-$N101/30)+1)+(INT(-$N101/30)+1--$N101/30)*SUMIFS(79:79,$1:$1,CA$1+INT(-$N101/30))))</f>
        <v>0</v>
      </c>
      <c r="CB101" s="40">
        <f>IF(CB$7="",0,IF(CB$1=MAX($1:$1),$R79-SUM($T101:CA101),IF(CB$1=1,SUMIFS(79:79,$1:$1,"&gt;="&amp;1,$1:$1,"&lt;="&amp;INT(-$N101/30))+(-$N101/30-INT(-$N101/30))*SUMIFS(79:79,$1:$1,INT(-$N101/30)+1),0)+(-$N101/30-INT(-$N101/30))*SUMIFS(79:79,$1:$1,CB$1+INT(-$N101/30)+1)+(INT(-$N101/30)+1--$N101/30)*SUMIFS(79:79,$1:$1,CB$1+INT(-$N101/30))))</f>
        <v>0</v>
      </c>
      <c r="CC101" s="40">
        <f>IF(CC$7="",0,IF(CC$1=MAX($1:$1),$R79-SUM($T101:CB101),IF(CC$1=1,SUMIFS(79:79,$1:$1,"&gt;="&amp;1,$1:$1,"&lt;="&amp;INT(-$N101/30))+(-$N101/30-INT(-$N101/30))*SUMIFS(79:79,$1:$1,INT(-$N101/30)+1),0)+(-$N101/30-INT(-$N101/30))*SUMIFS(79:79,$1:$1,CC$1+INT(-$N101/30)+1)+(INT(-$N101/30)+1--$N101/30)*SUMIFS(79:79,$1:$1,CC$1+INT(-$N101/30))))</f>
        <v>0</v>
      </c>
      <c r="CD101" s="40">
        <f>IF(CD$7="",0,IF(CD$1=MAX($1:$1),$R79-SUM($T101:CC101),IF(CD$1=1,SUMIFS(79:79,$1:$1,"&gt;="&amp;1,$1:$1,"&lt;="&amp;INT(-$N101/30))+(-$N101/30-INT(-$N101/30))*SUMIFS(79:79,$1:$1,INT(-$N101/30)+1),0)+(-$N101/30-INT(-$N101/30))*SUMIFS(79:79,$1:$1,CD$1+INT(-$N101/30)+1)+(INT(-$N101/30)+1--$N101/30)*SUMIFS(79:79,$1:$1,CD$1+INT(-$N101/30))))</f>
        <v>0</v>
      </c>
      <c r="CE101" s="40">
        <f>IF(CE$7="",0,IF(CE$1=MAX($1:$1),$R79-SUM($T101:CD101),IF(CE$1=1,SUMIFS(79:79,$1:$1,"&gt;="&amp;1,$1:$1,"&lt;="&amp;INT(-$N101/30))+(-$N101/30-INT(-$N101/30))*SUMIFS(79:79,$1:$1,INT(-$N101/30)+1),0)+(-$N101/30-INT(-$N101/30))*SUMIFS(79:79,$1:$1,CE$1+INT(-$N101/30)+1)+(INT(-$N101/30)+1--$N101/30)*SUMIFS(79:79,$1:$1,CE$1+INT(-$N101/30))))</f>
        <v>0</v>
      </c>
      <c r="CF101" s="40">
        <f>IF(CF$7="",0,IF(CF$1=MAX($1:$1),$R79-SUM($T101:CE101),IF(CF$1=1,SUMIFS(79:79,$1:$1,"&gt;="&amp;1,$1:$1,"&lt;="&amp;INT(-$N101/30))+(-$N101/30-INT(-$N101/30))*SUMIFS(79:79,$1:$1,INT(-$N101/30)+1),0)+(-$N101/30-INT(-$N101/30))*SUMIFS(79:79,$1:$1,CF$1+INT(-$N101/30)+1)+(INT(-$N101/30)+1--$N101/30)*SUMIFS(79:79,$1:$1,CF$1+INT(-$N101/30))))</f>
        <v>0</v>
      </c>
      <c r="CG101" s="40">
        <f>IF(CG$7="",0,IF(CG$1=MAX($1:$1),$R79-SUM($T101:CF101),IF(CG$1=1,SUMIFS(79:79,$1:$1,"&gt;="&amp;1,$1:$1,"&lt;="&amp;INT(-$N101/30))+(-$N101/30-INT(-$N101/30))*SUMIFS(79:79,$1:$1,INT(-$N101/30)+1),0)+(-$N101/30-INT(-$N101/30))*SUMIFS(79:79,$1:$1,CG$1+INT(-$N101/30)+1)+(INT(-$N101/30)+1--$N101/30)*SUMIFS(79:79,$1:$1,CG$1+INT(-$N101/30))))</f>
        <v>0</v>
      </c>
      <c r="CH101" s="40">
        <f>IF(CH$7="",0,IF(CH$1=MAX($1:$1),$R79-SUM($T101:CG101),IF(CH$1=1,SUMIFS(79:79,$1:$1,"&gt;="&amp;1,$1:$1,"&lt;="&amp;INT(-$N101/30))+(-$N101/30-INT(-$N101/30))*SUMIFS(79:79,$1:$1,INT(-$N101/30)+1),0)+(-$N101/30-INT(-$N101/30))*SUMIFS(79:79,$1:$1,CH$1+INT(-$N101/30)+1)+(INT(-$N101/30)+1--$N101/30)*SUMIFS(79:79,$1:$1,CH$1+INT(-$N101/30))))</f>
        <v>0</v>
      </c>
      <c r="CI101" s="40">
        <f>IF(CI$7="",0,IF(CI$1=MAX($1:$1),$R79-SUM($T101:CH101),IF(CI$1=1,SUMIFS(79:79,$1:$1,"&gt;="&amp;1,$1:$1,"&lt;="&amp;INT(-$N101/30))+(-$N101/30-INT(-$N101/30))*SUMIFS(79:79,$1:$1,INT(-$N101/30)+1),0)+(-$N101/30-INT(-$N101/30))*SUMIFS(79:79,$1:$1,CI$1+INT(-$N101/30)+1)+(INT(-$N101/30)+1--$N101/30)*SUMIFS(79:79,$1:$1,CI$1+INT(-$N101/30))))</f>
        <v>0</v>
      </c>
      <c r="CJ101" s="40">
        <f>IF(CJ$7="",0,IF(CJ$1=MAX($1:$1),$R79-SUM($T101:CI101),IF(CJ$1=1,SUMIFS(79:79,$1:$1,"&gt;="&amp;1,$1:$1,"&lt;="&amp;INT(-$N101/30))+(-$N101/30-INT(-$N101/30))*SUMIFS(79:79,$1:$1,INT(-$N101/30)+1),0)+(-$N101/30-INT(-$N101/30))*SUMIFS(79:79,$1:$1,CJ$1+INT(-$N101/30)+1)+(INT(-$N101/30)+1--$N101/30)*SUMIFS(79:79,$1:$1,CJ$1+INT(-$N101/30))))</f>
        <v>0</v>
      </c>
      <c r="CK101" s="40">
        <f>IF(CK$7="",0,IF(CK$1=MAX($1:$1),$R79-SUM($T101:CJ101),IF(CK$1=1,SUMIFS(79:79,$1:$1,"&gt;="&amp;1,$1:$1,"&lt;="&amp;INT(-$N101/30))+(-$N101/30-INT(-$N101/30))*SUMIFS(79:79,$1:$1,INT(-$N101/30)+1),0)+(-$N101/30-INT(-$N101/30))*SUMIFS(79:79,$1:$1,CK$1+INT(-$N101/30)+1)+(INT(-$N101/30)+1--$N101/30)*SUMIFS(79:79,$1:$1,CK$1+INT(-$N101/30))))</f>
        <v>0</v>
      </c>
      <c r="CL101" s="40">
        <f>IF(CL$7="",0,IF(CL$1=MAX($1:$1),$R79-SUM($T101:CK101),IF(CL$1=1,SUMIFS(79:79,$1:$1,"&gt;="&amp;1,$1:$1,"&lt;="&amp;INT(-$N101/30))+(-$N101/30-INT(-$N101/30))*SUMIFS(79:79,$1:$1,INT(-$N101/30)+1),0)+(-$N101/30-INT(-$N101/30))*SUMIFS(79:79,$1:$1,CL$1+INT(-$N101/30)+1)+(INT(-$N101/30)+1--$N101/30)*SUMIFS(79:79,$1:$1,CL$1+INT(-$N101/30))))</f>
        <v>0</v>
      </c>
      <c r="CM101" s="40">
        <f>IF(CM$7="",0,IF(CM$1=MAX($1:$1),$R79-SUM($T101:CL101),IF(CM$1=1,SUMIFS(79:79,$1:$1,"&gt;="&amp;1,$1:$1,"&lt;="&amp;INT(-$N101/30))+(-$N101/30-INT(-$N101/30))*SUMIFS(79:79,$1:$1,INT(-$N101/30)+1),0)+(-$N101/30-INT(-$N101/30))*SUMIFS(79:79,$1:$1,CM$1+INT(-$N101/30)+1)+(INT(-$N101/30)+1--$N101/30)*SUMIFS(79:79,$1:$1,CM$1+INT(-$N101/30))))</f>
        <v>0</v>
      </c>
      <c r="CN101" s="40">
        <f>IF(CN$7="",0,IF(CN$1=MAX($1:$1),$R79-SUM($T101:CM101),IF(CN$1=1,SUMIFS(79:79,$1:$1,"&gt;="&amp;1,$1:$1,"&lt;="&amp;INT(-$N101/30))+(-$N101/30-INT(-$N101/30))*SUMIFS(79:79,$1:$1,INT(-$N101/30)+1),0)+(-$N101/30-INT(-$N101/30))*SUMIFS(79:79,$1:$1,CN$1+INT(-$N101/30)+1)+(INT(-$N101/30)+1--$N101/30)*SUMIFS(79:79,$1:$1,CN$1+INT(-$N101/30))))</f>
        <v>0</v>
      </c>
      <c r="CO101" s="40">
        <f>IF(CO$7="",0,IF(CO$1=MAX($1:$1),$R79-SUM($T101:CN101),IF(CO$1=1,SUMIFS(79:79,$1:$1,"&gt;="&amp;1,$1:$1,"&lt;="&amp;INT(-$N101/30))+(-$N101/30-INT(-$N101/30))*SUMIFS(79:79,$1:$1,INT(-$N101/30)+1),0)+(-$N101/30-INT(-$N101/30))*SUMIFS(79:79,$1:$1,CO$1+INT(-$N101/30)+1)+(INT(-$N101/30)+1--$N101/30)*SUMIFS(79:79,$1:$1,CO$1+INT(-$N101/30))))</f>
        <v>0</v>
      </c>
      <c r="CP101" s="40">
        <f>IF(CP$7="",0,IF(CP$1=MAX($1:$1),$R79-SUM($T101:CO101),IF(CP$1=1,SUMIFS(79:79,$1:$1,"&gt;="&amp;1,$1:$1,"&lt;="&amp;INT(-$N101/30))+(-$N101/30-INT(-$N101/30))*SUMIFS(79:79,$1:$1,INT(-$N101/30)+1),0)+(-$N101/30-INT(-$N101/30))*SUMIFS(79:79,$1:$1,CP$1+INT(-$N101/30)+1)+(INT(-$N101/30)+1--$N101/30)*SUMIFS(79:79,$1:$1,CP$1+INT(-$N101/30))))</f>
        <v>0</v>
      </c>
      <c r="CQ101" s="40">
        <f>IF(CQ$7="",0,IF(CQ$1=MAX($1:$1),$R79-SUM($T101:CP101),IF(CQ$1=1,SUMIFS(79:79,$1:$1,"&gt;="&amp;1,$1:$1,"&lt;="&amp;INT(-$N101/30))+(-$N101/30-INT(-$N101/30))*SUMIFS(79:79,$1:$1,INT(-$N101/30)+1),0)+(-$N101/30-INT(-$N101/30))*SUMIFS(79:79,$1:$1,CQ$1+INT(-$N101/30)+1)+(INT(-$N101/30)+1--$N101/30)*SUMIFS(79:79,$1:$1,CQ$1+INT(-$N101/30))))</f>
        <v>0</v>
      </c>
      <c r="CR101" s="40">
        <f>IF(CR$7="",0,IF(CR$1=MAX($1:$1),$R79-SUM($T101:CQ101),IF(CR$1=1,SUMIFS(79:79,$1:$1,"&gt;="&amp;1,$1:$1,"&lt;="&amp;INT(-$N101/30))+(-$N101/30-INT(-$N101/30))*SUMIFS(79:79,$1:$1,INT(-$N101/30)+1),0)+(-$N101/30-INT(-$N101/30))*SUMIFS(79:79,$1:$1,CR$1+INT(-$N101/30)+1)+(INT(-$N101/30)+1--$N101/30)*SUMIFS(79:79,$1:$1,CR$1+INT(-$N101/30))))</f>
        <v>0</v>
      </c>
      <c r="CS101" s="40">
        <f>IF(CS$7="",0,IF(CS$1=MAX($1:$1),$R79-SUM($T101:CR101),IF(CS$1=1,SUMIFS(79:79,$1:$1,"&gt;="&amp;1,$1:$1,"&lt;="&amp;INT(-$N101/30))+(-$N101/30-INT(-$N101/30))*SUMIFS(79:79,$1:$1,INT(-$N101/30)+1),0)+(-$N101/30-INT(-$N101/30))*SUMIFS(79:79,$1:$1,CS$1+INT(-$N101/30)+1)+(INT(-$N101/30)+1--$N101/30)*SUMIFS(79:79,$1:$1,CS$1+INT(-$N101/30))))</f>
        <v>0</v>
      </c>
      <c r="CT101" s="40">
        <f>IF(CT$7="",0,IF(CT$1=MAX($1:$1),$R79-SUM($T101:CS101),IF(CT$1=1,SUMIFS(79:79,$1:$1,"&gt;="&amp;1,$1:$1,"&lt;="&amp;INT(-$N101/30))+(-$N101/30-INT(-$N101/30))*SUMIFS(79:79,$1:$1,INT(-$N101/30)+1),0)+(-$N101/30-INT(-$N101/30))*SUMIFS(79:79,$1:$1,CT$1+INT(-$N101/30)+1)+(INT(-$N101/30)+1--$N101/30)*SUMIFS(79:79,$1:$1,CT$1+INT(-$N101/30))))</f>
        <v>0</v>
      </c>
      <c r="CU101" s="40">
        <f>IF(CU$7="",0,IF(CU$1=MAX($1:$1),$R79-SUM($T101:CT101),IF(CU$1=1,SUMIFS(79:79,$1:$1,"&gt;="&amp;1,$1:$1,"&lt;="&amp;INT(-$N101/30))+(-$N101/30-INT(-$N101/30))*SUMIFS(79:79,$1:$1,INT(-$N101/30)+1),0)+(-$N101/30-INT(-$N101/30))*SUMIFS(79:79,$1:$1,CU$1+INT(-$N101/30)+1)+(INT(-$N101/30)+1--$N101/30)*SUMIFS(79:79,$1:$1,CU$1+INT(-$N101/30))))</f>
        <v>0</v>
      </c>
      <c r="CV101" s="40">
        <f>IF(CV$7="",0,IF(CV$1=MAX($1:$1),$R79-SUM($T101:CU101),IF(CV$1=1,SUMIFS(79:79,$1:$1,"&gt;="&amp;1,$1:$1,"&lt;="&amp;INT(-$N101/30))+(-$N101/30-INT(-$N101/30))*SUMIFS(79:79,$1:$1,INT(-$N101/30)+1),0)+(-$N101/30-INT(-$N101/30))*SUMIFS(79:79,$1:$1,CV$1+INT(-$N101/30)+1)+(INT(-$N101/30)+1--$N101/30)*SUMIFS(79:79,$1:$1,CV$1+INT(-$N101/30))))</f>
        <v>0</v>
      </c>
      <c r="CW101" s="40">
        <f>IF(CW$7="",0,IF(CW$1=MAX($1:$1),$R79-SUM($T101:CV101),IF(CW$1=1,SUMIFS(79:79,$1:$1,"&gt;="&amp;1,$1:$1,"&lt;="&amp;INT(-$N101/30))+(-$N101/30-INT(-$N101/30))*SUMIFS(79:79,$1:$1,INT(-$N101/30)+1),0)+(-$N101/30-INT(-$N101/30))*SUMIFS(79:79,$1:$1,CW$1+INT(-$N101/30)+1)+(INT(-$N101/30)+1--$N101/30)*SUMIFS(79:79,$1:$1,CW$1+INT(-$N101/30))))</f>
        <v>0</v>
      </c>
      <c r="CX101" s="40">
        <f>IF(CX$7="",0,IF(CX$1=MAX($1:$1),$R79-SUM($T101:CW101),IF(CX$1=1,SUMIFS(79:79,$1:$1,"&gt;="&amp;1,$1:$1,"&lt;="&amp;INT(-$N101/30))+(-$N101/30-INT(-$N101/30))*SUMIFS(79:79,$1:$1,INT(-$N101/30)+1),0)+(-$N101/30-INT(-$N101/30))*SUMIFS(79:79,$1:$1,CX$1+INT(-$N101/30)+1)+(INT(-$N101/30)+1--$N101/30)*SUMIFS(79:79,$1:$1,CX$1+INT(-$N101/30))))</f>
        <v>0</v>
      </c>
      <c r="CY101" s="40">
        <f>IF(CY$7="",0,IF(CY$1=MAX($1:$1),$R79-SUM($T101:CX101),IF(CY$1=1,SUMIFS(79:79,$1:$1,"&gt;="&amp;1,$1:$1,"&lt;="&amp;INT(-$N101/30))+(-$N101/30-INT(-$N101/30))*SUMIFS(79:79,$1:$1,INT(-$N101/30)+1),0)+(-$N101/30-INT(-$N101/30))*SUMIFS(79:79,$1:$1,CY$1+INT(-$N101/30)+1)+(INT(-$N101/30)+1--$N101/30)*SUMIFS(79:79,$1:$1,CY$1+INT(-$N101/30))))</f>
        <v>0</v>
      </c>
      <c r="CZ101" s="40">
        <f>IF(CZ$7="",0,IF(CZ$1=MAX($1:$1),$R79-SUM($T101:CY101),IF(CZ$1=1,SUMIFS(79:79,$1:$1,"&gt;="&amp;1,$1:$1,"&lt;="&amp;INT(-$N101/30))+(-$N101/30-INT(-$N101/30))*SUMIFS(79:79,$1:$1,INT(-$N101/30)+1),0)+(-$N101/30-INT(-$N101/30))*SUMIFS(79:79,$1:$1,CZ$1+INT(-$N101/30)+1)+(INT(-$N101/30)+1--$N101/30)*SUMIFS(79:79,$1:$1,CZ$1+INT(-$N101/30))))</f>
        <v>0</v>
      </c>
      <c r="DA101" s="40">
        <f>IF(DA$7="",0,IF(DA$1=MAX($1:$1),$R79-SUM($T101:CZ101),IF(DA$1=1,SUMIFS(79:79,$1:$1,"&gt;="&amp;1,$1:$1,"&lt;="&amp;INT(-$N101/30))+(-$N101/30-INT(-$N101/30))*SUMIFS(79:79,$1:$1,INT(-$N101/30)+1),0)+(-$N101/30-INT(-$N101/30))*SUMIFS(79:79,$1:$1,DA$1+INT(-$N101/30)+1)+(INT(-$N101/30)+1--$N101/30)*SUMIFS(79:79,$1:$1,DA$1+INT(-$N101/30))))</f>
        <v>0</v>
      </c>
      <c r="DB101" s="40">
        <f>IF(DB$7="",0,IF(DB$1=MAX($1:$1),$R79-SUM($T101:DA101),IF(DB$1=1,SUMIFS(79:79,$1:$1,"&gt;="&amp;1,$1:$1,"&lt;="&amp;INT(-$N101/30))+(-$N101/30-INT(-$N101/30))*SUMIFS(79:79,$1:$1,INT(-$N101/30)+1),0)+(-$N101/30-INT(-$N101/30))*SUMIFS(79:79,$1:$1,DB$1+INT(-$N101/30)+1)+(INT(-$N101/30)+1--$N101/30)*SUMIFS(79:79,$1:$1,DB$1+INT(-$N101/30))))</f>
        <v>0</v>
      </c>
      <c r="DC101" s="40">
        <f>IF(DC$7="",0,IF(DC$1=MAX($1:$1),$R79-SUM($T101:DB101),IF(DC$1=1,SUMIFS(79:79,$1:$1,"&gt;="&amp;1,$1:$1,"&lt;="&amp;INT(-$N101/30))+(-$N101/30-INT(-$N101/30))*SUMIFS(79:79,$1:$1,INT(-$N101/30)+1),0)+(-$N101/30-INT(-$N101/30))*SUMIFS(79:79,$1:$1,DC$1+INT(-$N101/30)+1)+(INT(-$N101/30)+1--$N101/30)*SUMIFS(79:79,$1:$1,DC$1+INT(-$N101/30))))</f>
        <v>0</v>
      </c>
      <c r="DD101" s="40">
        <f>IF(DD$7="",0,IF(DD$1=MAX($1:$1),$R79-SUM($T101:DC101),IF(DD$1=1,SUMIFS(79:79,$1:$1,"&gt;="&amp;1,$1:$1,"&lt;="&amp;INT(-$N101/30))+(-$N101/30-INT(-$N101/30))*SUMIFS(79:79,$1:$1,INT(-$N101/30)+1),0)+(-$N101/30-INT(-$N101/30))*SUMIFS(79:79,$1:$1,DD$1+INT(-$N101/30)+1)+(INT(-$N101/30)+1--$N101/30)*SUMIFS(79:79,$1:$1,DD$1+INT(-$N101/30))))</f>
        <v>0</v>
      </c>
      <c r="DE101" s="40">
        <f>IF(DE$7="",0,IF(DE$1=MAX($1:$1),$R79-SUM($T101:DD101),IF(DE$1=1,SUMIFS(79:79,$1:$1,"&gt;="&amp;1,$1:$1,"&lt;="&amp;INT(-$N101/30))+(-$N101/30-INT(-$N101/30))*SUMIFS(79:79,$1:$1,INT(-$N101/30)+1),0)+(-$N101/30-INT(-$N101/30))*SUMIFS(79:79,$1:$1,DE$1+INT(-$N101/30)+1)+(INT(-$N101/30)+1--$N101/30)*SUMIFS(79:79,$1:$1,DE$1+INT(-$N101/30))))</f>
        <v>0</v>
      </c>
      <c r="DF101" s="40">
        <f>IF(DF$7="",0,IF(DF$1=MAX($1:$1),$R79-SUM($T101:DE101),IF(DF$1=1,SUMIFS(79:79,$1:$1,"&gt;="&amp;1,$1:$1,"&lt;="&amp;INT(-$N101/30))+(-$N101/30-INT(-$N101/30))*SUMIFS(79:79,$1:$1,INT(-$N101/30)+1),0)+(-$N101/30-INT(-$N101/30))*SUMIFS(79:79,$1:$1,DF$1+INT(-$N101/30)+1)+(INT(-$N101/30)+1--$N101/30)*SUMIFS(79:79,$1:$1,DF$1+INT(-$N101/30))))</f>
        <v>0</v>
      </c>
      <c r="DG101" s="40">
        <f>IF(DG$7="",0,IF(DG$1=MAX($1:$1),$R79-SUM($T101:DF101),IF(DG$1=1,SUMIFS(79:79,$1:$1,"&gt;="&amp;1,$1:$1,"&lt;="&amp;INT(-$N101/30))+(-$N101/30-INT(-$N101/30))*SUMIFS(79:79,$1:$1,INT(-$N101/30)+1),0)+(-$N101/30-INT(-$N101/30))*SUMIFS(79:79,$1:$1,DG$1+INT(-$N101/30)+1)+(INT(-$N101/30)+1--$N101/30)*SUMIFS(79:79,$1:$1,DG$1+INT(-$N101/30))))</f>
        <v>0</v>
      </c>
      <c r="DH101" s="40">
        <f>IF(DH$7="",0,IF(DH$1=MAX($1:$1),$R79-SUM($T101:DG101),IF(DH$1=1,SUMIFS(79:79,$1:$1,"&gt;="&amp;1,$1:$1,"&lt;="&amp;INT(-$N101/30))+(-$N101/30-INT(-$N101/30))*SUMIFS(79:79,$1:$1,INT(-$N101/30)+1),0)+(-$N101/30-INT(-$N101/30))*SUMIFS(79:79,$1:$1,DH$1+INT(-$N101/30)+1)+(INT(-$N101/30)+1--$N101/30)*SUMIFS(79:79,$1:$1,DH$1+INT(-$N101/30))))</f>
        <v>0</v>
      </c>
      <c r="DI101" s="40">
        <f>IF(DI$7="",0,IF(DI$1=MAX($1:$1),$R79-SUM($T101:DH101),IF(DI$1=1,SUMIFS(79:79,$1:$1,"&gt;="&amp;1,$1:$1,"&lt;="&amp;INT(-$N101/30))+(-$N101/30-INT(-$N101/30))*SUMIFS(79:79,$1:$1,INT(-$N101/30)+1),0)+(-$N101/30-INT(-$N101/30))*SUMIFS(79:79,$1:$1,DI$1+INT(-$N101/30)+1)+(INT(-$N101/30)+1--$N101/30)*SUMIFS(79:79,$1:$1,DI$1+INT(-$N101/30))))</f>
        <v>0</v>
      </c>
      <c r="DJ101" s="40">
        <f>IF(DJ$7="",0,IF(DJ$1=MAX($1:$1),$R79-SUM($T101:DI101),IF(DJ$1=1,SUMIFS(79:79,$1:$1,"&gt;="&amp;1,$1:$1,"&lt;="&amp;INT(-$N101/30))+(-$N101/30-INT(-$N101/30))*SUMIFS(79:79,$1:$1,INT(-$N101/30)+1),0)+(-$N101/30-INT(-$N101/30))*SUMIFS(79:79,$1:$1,DJ$1+INT(-$N101/30)+1)+(INT(-$N101/30)+1--$N101/30)*SUMIFS(79:79,$1:$1,DJ$1+INT(-$N101/30))))</f>
        <v>0</v>
      </c>
      <c r="DK101" s="40">
        <f>IF(DK$7="",0,IF(DK$1=MAX($1:$1),$R79-SUM($T101:DJ101),IF(DK$1=1,SUMIFS(79:79,$1:$1,"&gt;="&amp;1,$1:$1,"&lt;="&amp;INT(-$N101/30))+(-$N101/30-INT(-$N101/30))*SUMIFS(79:79,$1:$1,INT(-$N101/30)+1),0)+(-$N101/30-INT(-$N101/30))*SUMIFS(79:79,$1:$1,DK$1+INT(-$N101/30)+1)+(INT(-$N101/30)+1--$N101/30)*SUMIFS(79:79,$1:$1,DK$1+INT(-$N101/30))))</f>
        <v>0</v>
      </c>
      <c r="DL101" s="40">
        <f>IF(DL$7="",0,IF(DL$1=MAX($1:$1),$R79-SUM($T101:DK101),IF(DL$1=1,SUMIFS(79:79,$1:$1,"&gt;="&amp;1,$1:$1,"&lt;="&amp;INT(-$N101/30))+(-$N101/30-INT(-$N101/30))*SUMIFS(79:79,$1:$1,INT(-$N101/30)+1),0)+(-$N101/30-INT(-$N101/30))*SUMIFS(79:79,$1:$1,DL$1+INT(-$N101/30)+1)+(INT(-$N101/30)+1--$N101/30)*SUMIFS(79:79,$1:$1,DL$1+INT(-$N101/30))))</f>
        <v>0</v>
      </c>
      <c r="DM101" s="40">
        <f>IF(DM$7="",0,IF(DM$1=MAX($1:$1),$R79-SUM($T101:DL101),IF(DM$1=1,SUMIFS(79:79,$1:$1,"&gt;="&amp;1,$1:$1,"&lt;="&amp;INT(-$N101/30))+(-$N101/30-INT(-$N101/30))*SUMIFS(79:79,$1:$1,INT(-$N101/30)+1),0)+(-$N101/30-INT(-$N101/30))*SUMIFS(79:79,$1:$1,DM$1+INT(-$N101/30)+1)+(INT(-$N101/30)+1--$N101/30)*SUMIFS(79:79,$1:$1,DM$1+INT(-$N101/30))))</f>
        <v>0</v>
      </c>
      <c r="DN101" s="40">
        <f>IF(DN$7="",0,IF(DN$1=MAX($1:$1),$R79-SUM($T101:DM101),IF(DN$1=1,SUMIFS(79:79,$1:$1,"&gt;="&amp;1,$1:$1,"&lt;="&amp;INT(-$N101/30))+(-$N101/30-INT(-$N101/30))*SUMIFS(79:79,$1:$1,INT(-$N101/30)+1),0)+(-$N101/30-INT(-$N101/30))*SUMIFS(79:79,$1:$1,DN$1+INT(-$N101/30)+1)+(INT(-$N101/30)+1--$N101/30)*SUMIFS(79:79,$1:$1,DN$1+INT(-$N101/30))))</f>
        <v>0</v>
      </c>
      <c r="DO101" s="40">
        <f>IF(DO$7="",0,IF(DO$1=MAX($1:$1),$R79-SUM($T101:DN101),IF(DO$1=1,SUMIFS(79:79,$1:$1,"&gt;="&amp;1,$1:$1,"&lt;="&amp;INT(-$N101/30))+(-$N101/30-INT(-$N101/30))*SUMIFS(79:79,$1:$1,INT(-$N101/30)+1),0)+(-$N101/30-INT(-$N101/30))*SUMIFS(79:79,$1:$1,DO$1+INT(-$N101/30)+1)+(INT(-$N101/30)+1--$N101/30)*SUMIFS(79:79,$1:$1,DO$1+INT(-$N101/30))))</f>
        <v>0</v>
      </c>
      <c r="DP101" s="40">
        <f>IF(DP$7="",0,IF(DP$1=MAX($1:$1),$R79-SUM($T101:DO101),IF(DP$1=1,SUMIFS(79:79,$1:$1,"&gt;="&amp;1,$1:$1,"&lt;="&amp;INT(-$N101/30))+(-$N101/30-INT(-$N101/30))*SUMIFS(79:79,$1:$1,INT(-$N101/30)+1),0)+(-$N101/30-INT(-$N101/30))*SUMIFS(79:79,$1:$1,DP$1+INT(-$N101/30)+1)+(INT(-$N101/30)+1--$N101/30)*SUMIFS(79:79,$1:$1,DP$1+INT(-$N101/30))))</f>
        <v>0</v>
      </c>
      <c r="DQ101" s="40">
        <f>IF(DQ$7="",0,IF(DQ$1=MAX($1:$1),$R79-SUM($T101:DP101),IF(DQ$1=1,SUMIFS(79:79,$1:$1,"&gt;="&amp;1,$1:$1,"&lt;="&amp;INT(-$N101/30))+(-$N101/30-INT(-$N101/30))*SUMIFS(79:79,$1:$1,INT(-$N101/30)+1),0)+(-$N101/30-INT(-$N101/30))*SUMIFS(79:79,$1:$1,DQ$1+INT(-$N101/30)+1)+(INT(-$N101/30)+1--$N101/30)*SUMIFS(79:79,$1:$1,DQ$1+INT(-$N101/30))))</f>
        <v>0</v>
      </c>
      <c r="DR101" s="40">
        <f>IF(DR$7="",0,IF(DR$1=MAX($1:$1),$R79-SUM($T101:DQ101),IF(DR$1=1,SUMIFS(79:79,$1:$1,"&gt;="&amp;1,$1:$1,"&lt;="&amp;INT(-$N101/30))+(-$N101/30-INT(-$N101/30))*SUMIFS(79:79,$1:$1,INT(-$N101/30)+1),0)+(-$N101/30-INT(-$N101/30))*SUMIFS(79:79,$1:$1,DR$1+INT(-$N101/30)+1)+(INT(-$N101/30)+1--$N101/30)*SUMIFS(79:79,$1:$1,DR$1+INT(-$N101/30))))</f>
        <v>0</v>
      </c>
      <c r="DS101" s="40">
        <f>IF(DS$7="",0,IF(DS$1=MAX($1:$1),$R79-SUM($T101:DR101),IF(DS$1=1,SUMIFS(79:79,$1:$1,"&gt;="&amp;1,$1:$1,"&lt;="&amp;INT(-$N101/30))+(-$N101/30-INT(-$N101/30))*SUMIFS(79:79,$1:$1,INT(-$N101/30)+1),0)+(-$N101/30-INT(-$N101/30))*SUMIFS(79:79,$1:$1,DS$1+INT(-$N101/30)+1)+(INT(-$N101/30)+1--$N101/30)*SUMIFS(79:79,$1:$1,DS$1+INT(-$N101/30))))</f>
        <v>0</v>
      </c>
      <c r="DT101" s="40">
        <f>IF(DT$7="",0,IF(DT$1=MAX($1:$1),$R79-SUM($T101:DS101),IF(DT$1=1,SUMIFS(79:79,$1:$1,"&gt;="&amp;1,$1:$1,"&lt;="&amp;INT(-$N101/30))+(-$N101/30-INT(-$N101/30))*SUMIFS(79:79,$1:$1,INT(-$N101/30)+1),0)+(-$N101/30-INT(-$N101/30))*SUMIFS(79:79,$1:$1,DT$1+INT(-$N101/30)+1)+(INT(-$N101/30)+1--$N101/30)*SUMIFS(79:79,$1:$1,DT$1+INT(-$N101/30))))</f>
        <v>0</v>
      </c>
      <c r="DU101" s="40">
        <f>IF(DU$7="",0,IF(DU$1=MAX($1:$1),$R79-SUM($T101:DT101),IF(DU$1=1,SUMIFS(79:79,$1:$1,"&gt;="&amp;1,$1:$1,"&lt;="&amp;INT(-$N101/30))+(-$N101/30-INT(-$N101/30))*SUMIFS(79:79,$1:$1,INT(-$N101/30)+1),0)+(-$N101/30-INT(-$N101/30))*SUMIFS(79:79,$1:$1,DU$1+INT(-$N101/30)+1)+(INT(-$N101/30)+1--$N101/30)*SUMIFS(79:79,$1:$1,DU$1+INT(-$N101/30))))</f>
        <v>0</v>
      </c>
      <c r="DV101" s="40">
        <f>IF(DV$7="",0,IF(DV$1=MAX($1:$1),$R79-SUM($T101:DU101),IF(DV$1=1,SUMIFS(79:79,$1:$1,"&gt;="&amp;1,$1:$1,"&lt;="&amp;INT(-$N101/30))+(-$N101/30-INT(-$N101/30))*SUMIFS(79:79,$1:$1,INT(-$N101/30)+1),0)+(-$N101/30-INT(-$N101/30))*SUMIFS(79:79,$1:$1,DV$1+INT(-$N101/30)+1)+(INT(-$N101/30)+1--$N101/30)*SUMIFS(79:79,$1:$1,DV$1+INT(-$N101/30))))</f>
        <v>0</v>
      </c>
      <c r="DW101" s="40">
        <f>IF(DW$7="",0,IF(DW$1=MAX($1:$1),$R79-SUM($T101:DV101),IF(DW$1=1,SUMIFS(79:79,$1:$1,"&gt;="&amp;1,$1:$1,"&lt;="&amp;INT(-$N101/30))+(-$N101/30-INT(-$N101/30))*SUMIFS(79:79,$1:$1,INT(-$N101/30)+1),0)+(-$N101/30-INT(-$N101/30))*SUMIFS(79:79,$1:$1,DW$1+INT(-$N101/30)+1)+(INT(-$N101/30)+1--$N101/30)*SUMIFS(79:79,$1:$1,DW$1+INT(-$N101/30))))</f>
        <v>0</v>
      </c>
      <c r="DX101" s="40">
        <f>IF(DX$7="",0,IF(DX$1=MAX($1:$1),$R79-SUM($T101:DW101),IF(DX$1=1,SUMIFS(79:79,$1:$1,"&gt;="&amp;1,$1:$1,"&lt;="&amp;INT(-$N101/30))+(-$N101/30-INT(-$N101/30))*SUMIFS(79:79,$1:$1,INT(-$N101/30)+1),0)+(-$N101/30-INT(-$N101/30))*SUMIFS(79:79,$1:$1,DX$1+INT(-$N101/30)+1)+(INT(-$N101/30)+1--$N101/30)*SUMIFS(79:79,$1:$1,DX$1+INT(-$N101/30))))</f>
        <v>0</v>
      </c>
      <c r="DY101" s="40">
        <f>IF(DY$7="",0,IF(DY$1=MAX($1:$1),$R79-SUM($T101:DX101),IF(DY$1=1,SUMIFS(79:79,$1:$1,"&gt;="&amp;1,$1:$1,"&lt;="&amp;INT(-$N101/30))+(-$N101/30-INT(-$N101/30))*SUMIFS(79:79,$1:$1,INT(-$N101/30)+1),0)+(-$N101/30-INT(-$N101/30))*SUMIFS(79:79,$1:$1,DY$1+INT(-$N101/30)+1)+(INT(-$N101/30)+1--$N101/30)*SUMIFS(79:79,$1:$1,DY$1+INT(-$N101/30))))</f>
        <v>0</v>
      </c>
      <c r="DZ101" s="40">
        <f>IF(DZ$7="",0,IF(DZ$1=MAX($1:$1),$R79-SUM($T101:DY101),IF(DZ$1=1,SUMIFS(79:79,$1:$1,"&gt;="&amp;1,$1:$1,"&lt;="&amp;INT(-$N101/30))+(-$N101/30-INT(-$N101/30))*SUMIFS(79:79,$1:$1,INT(-$N101/30)+1),0)+(-$N101/30-INT(-$N101/30))*SUMIFS(79:79,$1:$1,DZ$1+INT(-$N101/30)+1)+(INT(-$N101/30)+1--$N101/30)*SUMIFS(79:79,$1:$1,DZ$1+INT(-$N101/30))))</f>
        <v>0</v>
      </c>
      <c r="EA101" s="40">
        <f>IF(EA$7="",0,IF(EA$1=MAX($1:$1),$R79-SUM($T101:DZ101),IF(EA$1=1,SUMIFS(79:79,$1:$1,"&gt;="&amp;1,$1:$1,"&lt;="&amp;INT(-$N101/30))+(-$N101/30-INT(-$N101/30))*SUMIFS(79:79,$1:$1,INT(-$N101/30)+1),0)+(-$N101/30-INT(-$N101/30))*SUMIFS(79:79,$1:$1,EA$1+INT(-$N101/30)+1)+(INT(-$N101/30)+1--$N101/30)*SUMIFS(79:79,$1:$1,EA$1+INT(-$N101/30))))</f>
        <v>0</v>
      </c>
      <c r="EB101" s="40">
        <f>IF(EB$7="",0,IF(EB$1=MAX($1:$1),$R79-SUM($T101:EA101),IF(EB$1=1,SUMIFS(79:79,$1:$1,"&gt;="&amp;1,$1:$1,"&lt;="&amp;INT(-$N101/30))+(-$N101/30-INT(-$N101/30))*SUMIFS(79:79,$1:$1,INT(-$N101/30)+1),0)+(-$N101/30-INT(-$N101/30))*SUMIFS(79:79,$1:$1,EB$1+INT(-$N101/30)+1)+(INT(-$N101/30)+1--$N101/30)*SUMIFS(79:79,$1:$1,EB$1+INT(-$N101/30))))</f>
        <v>0</v>
      </c>
      <c r="EC101" s="40">
        <f>IF(EC$7="",0,IF(EC$1=MAX($1:$1),$R79-SUM($T101:EB101),IF(EC$1=1,SUMIFS(79:79,$1:$1,"&gt;="&amp;1,$1:$1,"&lt;="&amp;INT(-$N101/30))+(-$N101/30-INT(-$N101/30))*SUMIFS(79:79,$1:$1,INT(-$N101/30)+1),0)+(-$N101/30-INT(-$N101/30))*SUMIFS(79:79,$1:$1,EC$1+INT(-$N101/30)+1)+(INT(-$N101/30)+1--$N101/30)*SUMIFS(79:79,$1:$1,EC$1+INT(-$N101/30))))</f>
        <v>0</v>
      </c>
      <c r="ED101" s="40">
        <f>IF(ED$7="",0,IF(ED$1=MAX($1:$1),$R79-SUM($T101:EC101),IF(ED$1=1,SUMIFS(79:79,$1:$1,"&gt;="&amp;1,$1:$1,"&lt;="&amp;INT(-$N101/30))+(-$N101/30-INT(-$N101/30))*SUMIFS(79:79,$1:$1,INT(-$N101/30)+1),0)+(-$N101/30-INT(-$N101/30))*SUMIFS(79:79,$1:$1,ED$1+INT(-$N101/30)+1)+(INT(-$N101/30)+1--$N101/30)*SUMIFS(79:79,$1:$1,ED$1+INT(-$N101/30))))</f>
        <v>0</v>
      </c>
      <c r="EE101" s="40">
        <f>IF(EE$7="",0,IF(EE$1=MAX($1:$1),$R79-SUM($T101:ED101),IF(EE$1=1,SUMIFS(79:79,$1:$1,"&gt;="&amp;1,$1:$1,"&lt;="&amp;INT(-$N101/30))+(-$N101/30-INT(-$N101/30))*SUMIFS(79:79,$1:$1,INT(-$N101/30)+1),0)+(-$N101/30-INT(-$N101/30))*SUMIFS(79:79,$1:$1,EE$1+INT(-$N101/30)+1)+(INT(-$N101/30)+1--$N101/30)*SUMIFS(79:79,$1:$1,EE$1+INT(-$N101/30))))</f>
        <v>0</v>
      </c>
      <c r="EF101" s="40">
        <f>IF(EF$7="",0,IF(EF$1=MAX($1:$1),$R79-SUM($T101:EE101),IF(EF$1=1,SUMIFS(79:79,$1:$1,"&gt;="&amp;1,$1:$1,"&lt;="&amp;INT(-$N101/30))+(-$N101/30-INT(-$N101/30))*SUMIFS(79:79,$1:$1,INT(-$N101/30)+1),0)+(-$N101/30-INT(-$N101/30))*SUMIFS(79:79,$1:$1,EF$1+INT(-$N101/30)+1)+(INT(-$N101/30)+1--$N101/30)*SUMIFS(79:79,$1:$1,EF$1+INT(-$N101/30))))</f>
        <v>0</v>
      </c>
      <c r="EG101" s="40">
        <f>IF(EG$7="",0,IF(EG$1=MAX($1:$1),$R79-SUM($T101:EF101),IF(EG$1=1,SUMIFS(79:79,$1:$1,"&gt;="&amp;1,$1:$1,"&lt;="&amp;INT(-$N101/30))+(-$N101/30-INT(-$N101/30))*SUMIFS(79:79,$1:$1,INT(-$N101/30)+1),0)+(-$N101/30-INT(-$N101/30))*SUMIFS(79:79,$1:$1,EG$1+INT(-$N101/30)+1)+(INT(-$N101/30)+1--$N101/30)*SUMIFS(79:79,$1:$1,EG$1+INT(-$N101/30))))</f>
        <v>0</v>
      </c>
      <c r="EH101" s="40">
        <f>IF(EH$7="",0,IF(EH$1=MAX($1:$1),$R79-SUM($T101:EG101),IF(EH$1=1,SUMIFS(79:79,$1:$1,"&gt;="&amp;1,$1:$1,"&lt;="&amp;INT(-$N101/30))+(-$N101/30-INT(-$N101/30))*SUMIFS(79:79,$1:$1,INT(-$N101/30)+1),0)+(-$N101/30-INT(-$N101/30))*SUMIFS(79:79,$1:$1,EH$1+INT(-$N101/30)+1)+(INT(-$N101/30)+1--$N101/30)*SUMIFS(79:79,$1:$1,EH$1+INT(-$N101/30))))</f>
        <v>0</v>
      </c>
      <c r="EI101" s="40">
        <f>IF(EI$7="",0,IF(EI$1=MAX($1:$1),$R79-SUM($T101:EH101),IF(EI$1=1,SUMIFS(79:79,$1:$1,"&gt;="&amp;1,$1:$1,"&lt;="&amp;INT(-$N101/30))+(-$N101/30-INT(-$N101/30))*SUMIFS(79:79,$1:$1,INT(-$N101/30)+1),0)+(-$N101/30-INT(-$N101/30))*SUMIFS(79:79,$1:$1,EI$1+INT(-$N101/30)+1)+(INT(-$N101/30)+1--$N101/30)*SUMIFS(79:79,$1:$1,EI$1+INT(-$N101/30))))</f>
        <v>0</v>
      </c>
      <c r="EJ101" s="40">
        <f>IF(EJ$7="",0,IF(EJ$1=MAX($1:$1),$R79-SUM($T101:EI101),IF(EJ$1=1,SUMIFS(79:79,$1:$1,"&gt;="&amp;1,$1:$1,"&lt;="&amp;INT(-$N101/30))+(-$N101/30-INT(-$N101/30))*SUMIFS(79:79,$1:$1,INT(-$N101/30)+1),0)+(-$N101/30-INT(-$N101/30))*SUMIFS(79:79,$1:$1,EJ$1+INT(-$N101/30)+1)+(INT(-$N101/30)+1--$N101/30)*SUMIFS(79:79,$1:$1,EJ$1+INT(-$N101/30))))</f>
        <v>0</v>
      </c>
      <c r="EK101" s="40">
        <f>IF(EK$7="",0,IF(EK$1=MAX($1:$1),$R79-SUM($T101:EJ101),IF(EK$1=1,SUMIFS(79:79,$1:$1,"&gt;="&amp;1,$1:$1,"&lt;="&amp;INT(-$N101/30))+(-$N101/30-INT(-$N101/30))*SUMIFS(79:79,$1:$1,INT(-$N101/30)+1),0)+(-$N101/30-INT(-$N101/30))*SUMIFS(79:79,$1:$1,EK$1+INT(-$N101/30)+1)+(INT(-$N101/30)+1--$N101/30)*SUMIFS(79:79,$1:$1,EK$1+INT(-$N101/30))))</f>
        <v>0</v>
      </c>
      <c r="EL101" s="40">
        <f>IF(EL$7="",0,IF(EL$1=MAX($1:$1),$R79-SUM($T101:EK101),IF(EL$1=1,SUMIFS(79:79,$1:$1,"&gt;="&amp;1,$1:$1,"&lt;="&amp;INT(-$N101/30))+(-$N101/30-INT(-$N101/30))*SUMIFS(79:79,$1:$1,INT(-$N101/30)+1),0)+(-$N101/30-INT(-$N101/30))*SUMIFS(79:79,$1:$1,EL$1+INT(-$N101/30)+1)+(INT(-$N101/30)+1--$N101/30)*SUMIFS(79:79,$1:$1,EL$1+INT(-$N101/30))))</f>
        <v>0</v>
      </c>
      <c r="EM101" s="40">
        <f>IF(EM$7="",0,IF(EM$1=MAX($1:$1),$R79-SUM($T101:EL101),IF(EM$1=1,SUMIFS(79:79,$1:$1,"&gt;="&amp;1,$1:$1,"&lt;="&amp;INT(-$N101/30))+(-$N101/30-INT(-$N101/30))*SUMIFS(79:79,$1:$1,INT(-$N101/30)+1),0)+(-$N101/30-INT(-$N101/30))*SUMIFS(79:79,$1:$1,EM$1+INT(-$N101/30)+1)+(INT(-$N101/30)+1--$N101/30)*SUMIFS(79:79,$1:$1,EM$1+INT(-$N101/30))))</f>
        <v>0</v>
      </c>
      <c r="EN101" s="40">
        <f>IF(EN$7="",0,IF(EN$1=MAX($1:$1),$R79-SUM($T101:EM101),IF(EN$1=1,SUMIFS(79:79,$1:$1,"&gt;="&amp;1,$1:$1,"&lt;="&amp;INT(-$N101/30))+(-$N101/30-INT(-$N101/30))*SUMIFS(79:79,$1:$1,INT(-$N101/30)+1),0)+(-$N101/30-INT(-$N101/30))*SUMIFS(79:79,$1:$1,EN$1+INT(-$N101/30)+1)+(INT(-$N101/30)+1--$N101/30)*SUMIFS(79:79,$1:$1,EN$1+INT(-$N101/30))))</f>
        <v>0</v>
      </c>
      <c r="EO101" s="40">
        <f>IF(EO$7="",0,IF(EO$1=MAX($1:$1),$R79-SUM($T101:EN101),IF(EO$1=1,SUMIFS(79:79,$1:$1,"&gt;="&amp;1,$1:$1,"&lt;="&amp;INT(-$N101/30))+(-$N101/30-INT(-$N101/30))*SUMIFS(79:79,$1:$1,INT(-$N101/30)+1),0)+(-$N101/30-INT(-$N101/30))*SUMIFS(79:79,$1:$1,EO$1+INT(-$N101/30)+1)+(INT(-$N101/30)+1--$N101/30)*SUMIFS(79:79,$1:$1,EO$1+INT(-$N101/30))))</f>
        <v>0</v>
      </c>
      <c r="EP101" s="40">
        <f>IF(EP$7="",0,IF(EP$1=MAX($1:$1),$R79-SUM($T101:EO101),IF(EP$1=1,SUMIFS(79:79,$1:$1,"&gt;="&amp;1,$1:$1,"&lt;="&amp;INT(-$N101/30))+(-$N101/30-INT(-$N101/30))*SUMIFS(79:79,$1:$1,INT(-$N101/30)+1),0)+(-$N101/30-INT(-$N101/30))*SUMIFS(79:79,$1:$1,EP$1+INT(-$N101/30)+1)+(INT(-$N101/30)+1--$N101/30)*SUMIFS(79:79,$1:$1,EP$1+INT(-$N101/30))))</f>
        <v>0</v>
      </c>
      <c r="EQ101" s="40">
        <f>IF(EQ$7="",0,IF(EQ$1=MAX($1:$1),$R79-SUM($T101:EP101),IF(EQ$1=1,SUMIFS(79:79,$1:$1,"&gt;="&amp;1,$1:$1,"&lt;="&amp;INT(-$N101/30))+(-$N101/30-INT(-$N101/30))*SUMIFS(79:79,$1:$1,INT(-$N101/30)+1),0)+(-$N101/30-INT(-$N101/30))*SUMIFS(79:79,$1:$1,EQ$1+INT(-$N101/30)+1)+(INT(-$N101/30)+1--$N101/30)*SUMIFS(79:79,$1:$1,EQ$1+INT(-$N101/30))))</f>
        <v>0</v>
      </c>
      <c r="ER101" s="40">
        <f>IF(ER$7="",0,IF(ER$1=MAX($1:$1),$R79-SUM($T101:EQ101),IF(ER$1=1,SUMIFS(79:79,$1:$1,"&gt;="&amp;1,$1:$1,"&lt;="&amp;INT(-$N101/30))+(-$N101/30-INT(-$N101/30))*SUMIFS(79:79,$1:$1,INT(-$N101/30)+1),0)+(-$N101/30-INT(-$N101/30))*SUMIFS(79:79,$1:$1,ER$1+INT(-$N101/30)+1)+(INT(-$N101/30)+1--$N101/30)*SUMIFS(79:79,$1:$1,ER$1+INT(-$N101/30))))</f>
        <v>0</v>
      </c>
      <c r="ES101" s="40">
        <f>IF(ES$7="",0,IF(ES$1=MAX($1:$1),$R79-SUM($T101:ER101),IF(ES$1=1,SUMIFS(79:79,$1:$1,"&gt;="&amp;1,$1:$1,"&lt;="&amp;INT(-$N101/30))+(-$N101/30-INT(-$N101/30))*SUMIFS(79:79,$1:$1,INT(-$N101/30)+1),0)+(-$N101/30-INT(-$N101/30))*SUMIFS(79:79,$1:$1,ES$1+INT(-$N101/30)+1)+(INT(-$N101/30)+1--$N101/30)*SUMIFS(79:79,$1:$1,ES$1+INT(-$N101/30))))</f>
        <v>0</v>
      </c>
      <c r="ET101" s="40">
        <f>IF(ET$7="",0,IF(ET$1=MAX($1:$1),$R79-SUM($T101:ES101),IF(ET$1=1,SUMIFS(79:79,$1:$1,"&gt;="&amp;1,$1:$1,"&lt;="&amp;INT(-$N101/30))+(-$N101/30-INT(-$N101/30))*SUMIFS(79:79,$1:$1,INT(-$N101/30)+1),0)+(-$N101/30-INT(-$N101/30))*SUMIFS(79:79,$1:$1,ET$1+INT(-$N101/30)+1)+(INT(-$N101/30)+1--$N101/30)*SUMIFS(79:79,$1:$1,ET$1+INT(-$N101/30))))</f>
        <v>0</v>
      </c>
      <c r="EU101" s="40">
        <f>IF(EU$7="",0,IF(EU$1=MAX($1:$1),$R79-SUM($T101:ET101),IF(EU$1=1,SUMIFS(79:79,$1:$1,"&gt;="&amp;1,$1:$1,"&lt;="&amp;INT(-$N101/30))+(-$N101/30-INT(-$N101/30))*SUMIFS(79:79,$1:$1,INT(-$N101/30)+1),0)+(-$N101/30-INT(-$N101/30))*SUMIFS(79:79,$1:$1,EU$1+INT(-$N101/30)+1)+(INT(-$N101/30)+1--$N101/30)*SUMIFS(79:79,$1:$1,EU$1+INT(-$N101/30))))</f>
        <v>0</v>
      </c>
      <c r="EV101" s="40">
        <f>IF(EV$7="",0,IF(EV$1=MAX($1:$1),$R79-SUM($T101:EU101),IF(EV$1=1,SUMIFS(79:79,$1:$1,"&gt;="&amp;1,$1:$1,"&lt;="&amp;INT(-$N101/30))+(-$N101/30-INT(-$N101/30))*SUMIFS(79:79,$1:$1,INT(-$N101/30)+1),0)+(-$N101/30-INT(-$N101/30))*SUMIFS(79:79,$1:$1,EV$1+INT(-$N101/30)+1)+(INT(-$N101/30)+1--$N101/30)*SUMIFS(79:79,$1:$1,EV$1+INT(-$N101/30))))</f>
        <v>0</v>
      </c>
      <c r="EW101" s="40">
        <f>IF(EW$7="",0,IF(EW$1=MAX($1:$1),$R79-SUM($T101:EV101),IF(EW$1=1,SUMIFS(79:79,$1:$1,"&gt;="&amp;1,$1:$1,"&lt;="&amp;INT(-$N101/30))+(-$N101/30-INT(-$N101/30))*SUMIFS(79:79,$1:$1,INT(-$N101/30)+1),0)+(-$N101/30-INT(-$N101/30))*SUMIFS(79:79,$1:$1,EW$1+INT(-$N101/30)+1)+(INT(-$N101/30)+1--$N101/30)*SUMIFS(79:79,$1:$1,EW$1+INT(-$N101/30))))</f>
        <v>0</v>
      </c>
      <c r="EX101" s="40">
        <f>IF(EX$7="",0,IF(EX$1=MAX($1:$1),$R79-SUM($T101:EW101),IF(EX$1=1,SUMIFS(79:79,$1:$1,"&gt;="&amp;1,$1:$1,"&lt;="&amp;INT(-$N101/30))+(-$N101/30-INT(-$N101/30))*SUMIFS(79:79,$1:$1,INT(-$N101/30)+1),0)+(-$N101/30-INT(-$N101/30))*SUMIFS(79:79,$1:$1,EX$1+INT(-$N101/30)+1)+(INT(-$N101/30)+1--$N101/30)*SUMIFS(79:79,$1:$1,EX$1+INT(-$N101/30))))</f>
        <v>0</v>
      </c>
      <c r="EY101" s="40">
        <f>IF(EY$7="",0,IF(EY$1=MAX($1:$1),$R79-SUM($T101:EX101),IF(EY$1=1,SUMIFS(79:79,$1:$1,"&gt;="&amp;1,$1:$1,"&lt;="&amp;INT(-$N101/30))+(-$N101/30-INT(-$N101/30))*SUMIFS(79:79,$1:$1,INT(-$N101/30)+1),0)+(-$N101/30-INT(-$N101/30))*SUMIFS(79:79,$1:$1,EY$1+INT(-$N101/30)+1)+(INT(-$N101/30)+1--$N101/30)*SUMIFS(79:79,$1:$1,EY$1+INT(-$N101/30))))</f>
        <v>0</v>
      </c>
      <c r="EZ101" s="40">
        <f>IF(EZ$7="",0,IF(EZ$1=MAX($1:$1),$R79-SUM($T101:EY101),IF(EZ$1=1,SUMIFS(79:79,$1:$1,"&gt;="&amp;1,$1:$1,"&lt;="&amp;INT(-$N101/30))+(-$N101/30-INT(-$N101/30))*SUMIFS(79:79,$1:$1,INT(-$N101/30)+1),0)+(-$N101/30-INT(-$N101/30))*SUMIFS(79:79,$1:$1,EZ$1+INT(-$N101/30)+1)+(INT(-$N101/30)+1--$N101/30)*SUMIFS(79:79,$1:$1,EZ$1+INT(-$N101/30))))</f>
        <v>0</v>
      </c>
      <c r="FA101" s="40">
        <f>IF(FA$7="",0,IF(FA$1=MAX($1:$1),$R79-SUM($T101:EZ101),IF(FA$1=1,SUMIFS(79:79,$1:$1,"&gt;="&amp;1,$1:$1,"&lt;="&amp;INT(-$N101/30))+(-$N101/30-INT(-$N101/30))*SUMIFS(79:79,$1:$1,INT(-$N101/30)+1),0)+(-$N101/30-INT(-$N101/30))*SUMIFS(79:79,$1:$1,FA$1+INT(-$N101/30)+1)+(INT(-$N101/30)+1--$N101/30)*SUMIFS(79:79,$1:$1,FA$1+INT(-$N101/30))))</f>
        <v>0</v>
      </c>
      <c r="FB101" s="40">
        <f>IF(FB$7="",0,IF(FB$1=MAX($1:$1),$R79-SUM($T101:FA101),IF(FB$1=1,SUMIFS(79:79,$1:$1,"&gt;="&amp;1,$1:$1,"&lt;="&amp;INT(-$N101/30))+(-$N101/30-INT(-$N101/30))*SUMIFS(79:79,$1:$1,INT(-$N101/30)+1),0)+(-$N101/30-INT(-$N101/30))*SUMIFS(79:79,$1:$1,FB$1+INT(-$N101/30)+1)+(INT(-$N101/30)+1--$N101/30)*SUMIFS(79:79,$1:$1,FB$1+INT(-$N101/30))))</f>
        <v>0</v>
      </c>
      <c r="FC101" s="40">
        <f>IF(FC$7="",0,IF(FC$1=MAX($1:$1),$R79-SUM($T101:FB101),IF(FC$1=1,SUMIFS(79:79,$1:$1,"&gt;="&amp;1,$1:$1,"&lt;="&amp;INT(-$N101/30))+(-$N101/30-INT(-$N101/30))*SUMIFS(79:79,$1:$1,INT(-$N101/30)+1),0)+(-$N101/30-INT(-$N101/30))*SUMIFS(79:79,$1:$1,FC$1+INT(-$N101/30)+1)+(INT(-$N101/30)+1--$N101/30)*SUMIFS(79:79,$1:$1,FC$1+INT(-$N101/30))))</f>
        <v>0</v>
      </c>
      <c r="FD101" s="40">
        <f>IF(FD$7="",0,IF(FD$1=MAX($1:$1),$R79-SUM($T101:FC101),IF(FD$1=1,SUMIFS(79:79,$1:$1,"&gt;="&amp;1,$1:$1,"&lt;="&amp;INT(-$N101/30))+(-$N101/30-INT(-$N101/30))*SUMIFS(79:79,$1:$1,INT(-$N101/30)+1),0)+(-$N101/30-INT(-$N101/30))*SUMIFS(79:79,$1:$1,FD$1+INT(-$N101/30)+1)+(INT(-$N101/30)+1--$N101/30)*SUMIFS(79:79,$1:$1,FD$1+INT(-$N101/30))))</f>
        <v>0</v>
      </c>
      <c r="FE101" s="40">
        <f>IF(FE$7="",0,IF(FE$1=MAX($1:$1),$R79-SUM($T101:FD101),IF(FE$1=1,SUMIFS(79:79,$1:$1,"&gt;="&amp;1,$1:$1,"&lt;="&amp;INT(-$N101/30))+(-$N101/30-INT(-$N101/30))*SUMIFS(79:79,$1:$1,INT(-$N101/30)+1),0)+(-$N101/30-INT(-$N101/30))*SUMIFS(79:79,$1:$1,FE$1+INT(-$N101/30)+1)+(INT(-$N101/30)+1--$N101/30)*SUMIFS(79:79,$1:$1,FE$1+INT(-$N101/30))))</f>
        <v>0</v>
      </c>
      <c r="FF101" s="40">
        <f>IF(FF$7="",0,IF(FF$1=MAX($1:$1),$R79-SUM($T101:FE101),IF(FF$1=1,SUMIFS(79:79,$1:$1,"&gt;="&amp;1,$1:$1,"&lt;="&amp;INT(-$N101/30))+(-$N101/30-INT(-$N101/30))*SUMIFS(79:79,$1:$1,INT(-$N101/30)+1),0)+(-$N101/30-INT(-$N101/30))*SUMIFS(79:79,$1:$1,FF$1+INT(-$N101/30)+1)+(INT(-$N101/30)+1--$N101/30)*SUMIFS(79:79,$1:$1,FF$1+INT(-$N101/30))))</f>
        <v>0</v>
      </c>
      <c r="FG101" s="40">
        <f>IF(FG$7="",0,IF(FG$1=MAX($1:$1),$R79-SUM($T101:FF101),IF(FG$1=1,SUMIFS(79:79,$1:$1,"&gt;="&amp;1,$1:$1,"&lt;="&amp;INT(-$N101/30))+(-$N101/30-INT(-$N101/30))*SUMIFS(79:79,$1:$1,INT(-$N101/30)+1),0)+(-$N101/30-INT(-$N101/30))*SUMIFS(79:79,$1:$1,FG$1+INT(-$N101/30)+1)+(INT(-$N101/30)+1--$N101/30)*SUMIFS(79:79,$1:$1,FG$1+INT(-$N101/30))))</f>
        <v>0</v>
      </c>
      <c r="FH101" s="40">
        <f>IF(FH$7="",0,IF(FH$1=MAX($1:$1),$R79-SUM($T101:FG101),IF(FH$1=1,SUMIFS(79:79,$1:$1,"&gt;="&amp;1,$1:$1,"&lt;="&amp;INT(-$N101/30))+(-$N101/30-INT(-$N101/30))*SUMIFS(79:79,$1:$1,INT(-$N101/30)+1),0)+(-$N101/30-INT(-$N101/30))*SUMIFS(79:79,$1:$1,FH$1+INT(-$N101/30)+1)+(INT(-$N101/30)+1--$N101/30)*SUMIFS(79:79,$1:$1,FH$1+INT(-$N101/30))))</f>
        <v>0</v>
      </c>
      <c r="FI101" s="40">
        <f>IF(FI$7="",0,IF(FI$1=MAX($1:$1),$R79-SUM($T101:FH101),IF(FI$1=1,SUMIFS(79:79,$1:$1,"&gt;="&amp;1,$1:$1,"&lt;="&amp;INT(-$N101/30))+(-$N101/30-INT(-$N101/30))*SUMIFS(79:79,$1:$1,INT(-$N101/30)+1),0)+(-$N101/30-INT(-$N101/30))*SUMIFS(79:79,$1:$1,FI$1+INT(-$N101/30)+1)+(INT(-$N101/30)+1--$N101/30)*SUMIFS(79:79,$1:$1,FI$1+INT(-$N101/30))))</f>
        <v>0</v>
      </c>
      <c r="FJ101" s="40">
        <f>IF(FJ$7="",0,IF(FJ$1=MAX($1:$1),$R79-SUM($T101:FI101),IF(FJ$1=1,SUMIFS(79:79,$1:$1,"&gt;="&amp;1,$1:$1,"&lt;="&amp;INT(-$N101/30))+(-$N101/30-INT(-$N101/30))*SUMIFS(79:79,$1:$1,INT(-$N101/30)+1),0)+(-$N101/30-INT(-$N101/30))*SUMIFS(79:79,$1:$1,FJ$1+INT(-$N101/30)+1)+(INT(-$N101/30)+1--$N101/30)*SUMIFS(79:79,$1:$1,FJ$1+INT(-$N101/30))))</f>
        <v>0</v>
      </c>
      <c r="FK101" s="40">
        <f>IF(FK$7="",0,IF(FK$1=MAX($1:$1),$R79-SUM($T101:FJ101),IF(FK$1=1,SUMIFS(79:79,$1:$1,"&gt;="&amp;1,$1:$1,"&lt;="&amp;INT(-$N101/30))+(-$N101/30-INT(-$N101/30))*SUMIFS(79:79,$1:$1,INT(-$N101/30)+1),0)+(-$N101/30-INT(-$N101/30))*SUMIFS(79:79,$1:$1,FK$1+INT(-$N101/30)+1)+(INT(-$N101/30)+1--$N101/30)*SUMIFS(79:79,$1:$1,FK$1+INT(-$N101/30))))</f>
        <v>0</v>
      </c>
      <c r="FL101" s="40">
        <f>IF(FL$7="",0,IF(FL$1=MAX($1:$1),$R79-SUM($T101:FK101),IF(FL$1=1,SUMIFS(79:79,$1:$1,"&gt;="&amp;1,$1:$1,"&lt;="&amp;INT(-$N101/30))+(-$N101/30-INT(-$N101/30))*SUMIFS(79:79,$1:$1,INT(-$N101/30)+1),0)+(-$N101/30-INT(-$N101/30))*SUMIFS(79:79,$1:$1,FL$1+INT(-$N101/30)+1)+(INT(-$N101/30)+1--$N101/30)*SUMIFS(79:79,$1:$1,FL$1+INT(-$N101/30))))</f>
        <v>0</v>
      </c>
      <c r="FM101" s="40">
        <f>IF(FM$7="",0,IF(FM$1=MAX($1:$1),$R79-SUM($T101:FL101),IF(FM$1=1,SUMIFS(79:79,$1:$1,"&gt;="&amp;1,$1:$1,"&lt;="&amp;INT(-$N101/30))+(-$N101/30-INT(-$N101/30))*SUMIFS(79:79,$1:$1,INT(-$N101/30)+1),0)+(-$N101/30-INT(-$N101/30))*SUMIFS(79:79,$1:$1,FM$1+INT(-$N101/30)+1)+(INT(-$N101/30)+1--$N101/30)*SUMIFS(79:79,$1:$1,FM$1+INT(-$N101/30))))</f>
        <v>0</v>
      </c>
      <c r="FN101" s="40">
        <f>IF(FN$7="",0,IF(FN$1=MAX($1:$1),$R79-SUM($T101:FM101),IF(FN$1=1,SUMIFS(79:79,$1:$1,"&gt;="&amp;1,$1:$1,"&lt;="&amp;INT(-$N101/30))+(-$N101/30-INT(-$N101/30))*SUMIFS(79:79,$1:$1,INT(-$N101/30)+1),0)+(-$N101/30-INT(-$N101/30))*SUMIFS(79:79,$1:$1,FN$1+INT(-$N101/30)+1)+(INT(-$N101/30)+1--$N101/30)*SUMIFS(79:79,$1:$1,FN$1+INT(-$N101/30))))</f>
        <v>0</v>
      </c>
      <c r="FO101" s="40">
        <f>IF(FO$7="",0,IF(FO$1=MAX($1:$1),$R79-SUM($T101:FN101),IF(FO$1=1,SUMIFS(79:79,$1:$1,"&gt;="&amp;1,$1:$1,"&lt;="&amp;INT(-$N101/30))+(-$N101/30-INT(-$N101/30))*SUMIFS(79:79,$1:$1,INT(-$N101/30)+1),0)+(-$N101/30-INT(-$N101/30))*SUMIFS(79:79,$1:$1,FO$1+INT(-$N101/30)+1)+(INT(-$N101/30)+1--$N101/30)*SUMIFS(79:79,$1:$1,FO$1+INT(-$N101/30))))</f>
        <v>0</v>
      </c>
      <c r="FP101" s="40">
        <f>IF(FP$7="",0,IF(FP$1=MAX($1:$1),$R79-SUM($T101:FO101),IF(FP$1=1,SUMIFS(79:79,$1:$1,"&gt;="&amp;1,$1:$1,"&lt;="&amp;INT(-$N101/30))+(-$N101/30-INT(-$N101/30))*SUMIFS(79:79,$1:$1,INT(-$N101/30)+1),0)+(-$N101/30-INT(-$N101/30))*SUMIFS(79:79,$1:$1,FP$1+INT(-$N101/30)+1)+(INT(-$N101/30)+1--$N101/30)*SUMIFS(79:79,$1:$1,FP$1+INT(-$N101/30))))</f>
        <v>0</v>
      </c>
      <c r="FQ101" s="40">
        <f>IF(FQ$7="",0,IF(FQ$1=MAX($1:$1),$R79-SUM($T101:FP101),IF(FQ$1=1,SUMIFS(79:79,$1:$1,"&gt;="&amp;1,$1:$1,"&lt;="&amp;INT(-$N101/30))+(-$N101/30-INT(-$N101/30))*SUMIFS(79:79,$1:$1,INT(-$N101/30)+1),0)+(-$N101/30-INT(-$N101/30))*SUMIFS(79:79,$1:$1,FQ$1+INT(-$N101/30)+1)+(INT(-$N101/30)+1--$N101/30)*SUMIFS(79:79,$1:$1,FQ$1+INT(-$N101/30))))</f>
        <v>0</v>
      </c>
      <c r="FR101" s="40">
        <f>IF(FR$7="",0,IF(FR$1=MAX($1:$1),$R79-SUM($T101:FQ101),IF(FR$1=1,SUMIFS(79:79,$1:$1,"&gt;="&amp;1,$1:$1,"&lt;="&amp;INT(-$N101/30))+(-$N101/30-INT(-$N101/30))*SUMIFS(79:79,$1:$1,INT(-$N101/30)+1),0)+(-$N101/30-INT(-$N101/30))*SUMIFS(79:79,$1:$1,FR$1+INT(-$N101/30)+1)+(INT(-$N101/30)+1--$N101/30)*SUMIFS(79:79,$1:$1,FR$1+INT(-$N101/30))))</f>
        <v>0</v>
      </c>
      <c r="FS101" s="40">
        <f>IF(FS$7="",0,IF(FS$1=MAX($1:$1),$R79-SUM($T101:FR101),IF(FS$1=1,SUMIFS(79:79,$1:$1,"&gt;="&amp;1,$1:$1,"&lt;="&amp;INT(-$N101/30))+(-$N101/30-INT(-$N101/30))*SUMIFS(79:79,$1:$1,INT(-$N101/30)+1),0)+(-$N101/30-INT(-$N101/30))*SUMIFS(79:79,$1:$1,FS$1+INT(-$N101/30)+1)+(INT(-$N101/30)+1--$N101/30)*SUMIFS(79:79,$1:$1,FS$1+INT(-$N101/30))))</f>
        <v>0</v>
      </c>
      <c r="FT101" s="40">
        <f>IF(FT$7="",0,IF(FT$1=MAX($1:$1),$R79-SUM($T101:FS101),IF(FT$1=1,SUMIFS(79:79,$1:$1,"&gt;="&amp;1,$1:$1,"&lt;="&amp;INT(-$N101/30))+(-$N101/30-INT(-$N101/30))*SUMIFS(79:79,$1:$1,INT(-$N101/30)+1),0)+(-$N101/30-INT(-$N101/30))*SUMIFS(79:79,$1:$1,FT$1+INT(-$N101/30)+1)+(INT(-$N101/30)+1--$N101/30)*SUMIFS(79:79,$1:$1,FT$1+INT(-$N101/30))))</f>
        <v>0</v>
      </c>
      <c r="FU101" s="40">
        <f>IF(FU$7="",0,IF(FU$1=MAX($1:$1),$R79-SUM($T101:FT101),IF(FU$1=1,SUMIFS(79:79,$1:$1,"&gt;="&amp;1,$1:$1,"&lt;="&amp;INT(-$N101/30))+(-$N101/30-INT(-$N101/30))*SUMIFS(79:79,$1:$1,INT(-$N101/30)+1),0)+(-$N101/30-INT(-$N101/30))*SUMIFS(79:79,$1:$1,FU$1+INT(-$N101/30)+1)+(INT(-$N101/30)+1--$N101/30)*SUMIFS(79:79,$1:$1,FU$1+INT(-$N101/30))))</f>
        <v>0</v>
      </c>
      <c r="FV101" s="40">
        <f>IF(FV$7="",0,IF(FV$1=MAX($1:$1),$R79-SUM($T101:FU101),IF(FV$1=1,SUMIFS(79:79,$1:$1,"&gt;="&amp;1,$1:$1,"&lt;="&amp;INT(-$N101/30))+(-$N101/30-INT(-$N101/30))*SUMIFS(79:79,$1:$1,INT(-$N101/30)+1),0)+(-$N101/30-INT(-$N101/30))*SUMIFS(79:79,$1:$1,FV$1+INT(-$N101/30)+1)+(INT(-$N101/30)+1--$N101/30)*SUMIFS(79:79,$1:$1,FV$1+INT(-$N101/30))))</f>
        <v>0</v>
      </c>
      <c r="FW101" s="40">
        <f>IF(FW$7="",0,IF(FW$1=MAX($1:$1),$R79-SUM($T101:FV101),IF(FW$1=1,SUMIFS(79:79,$1:$1,"&gt;="&amp;1,$1:$1,"&lt;="&amp;INT(-$N101/30))+(-$N101/30-INT(-$N101/30))*SUMIFS(79:79,$1:$1,INT(-$N101/30)+1),0)+(-$N101/30-INT(-$N101/30))*SUMIFS(79:79,$1:$1,FW$1+INT(-$N101/30)+1)+(INT(-$N101/30)+1--$N101/30)*SUMIFS(79:79,$1:$1,FW$1+INT(-$N101/30))))</f>
        <v>0</v>
      </c>
      <c r="FX101" s="40">
        <f>IF(FX$7="",0,IF(FX$1=MAX($1:$1),$R79-SUM($T101:FW101),IF(FX$1=1,SUMIFS(79:79,$1:$1,"&gt;="&amp;1,$1:$1,"&lt;="&amp;INT(-$N101/30))+(-$N101/30-INT(-$N101/30))*SUMIFS(79:79,$1:$1,INT(-$N101/30)+1),0)+(-$N101/30-INT(-$N101/30))*SUMIFS(79:79,$1:$1,FX$1+INT(-$N101/30)+1)+(INT(-$N101/30)+1--$N101/30)*SUMIFS(79:79,$1:$1,FX$1+INT(-$N101/30))))</f>
        <v>0</v>
      </c>
      <c r="FY101" s="40">
        <f>IF(FY$7="",0,IF(FY$1=MAX($1:$1),$R79-SUM($T101:FX101),IF(FY$1=1,SUMIFS(79:79,$1:$1,"&gt;="&amp;1,$1:$1,"&lt;="&amp;INT(-$N101/30))+(-$N101/30-INT(-$N101/30))*SUMIFS(79:79,$1:$1,INT(-$N101/30)+1),0)+(-$N101/30-INT(-$N101/30))*SUMIFS(79:79,$1:$1,FY$1+INT(-$N101/30)+1)+(INT(-$N101/30)+1--$N101/30)*SUMIFS(79:79,$1:$1,FY$1+INT(-$N101/30))))</f>
        <v>0</v>
      </c>
      <c r="FZ101" s="40">
        <f>IF(FZ$7="",0,IF(FZ$1=MAX($1:$1),$R79-SUM($T101:FY101),IF(FZ$1=1,SUMIFS(79:79,$1:$1,"&gt;="&amp;1,$1:$1,"&lt;="&amp;INT(-$N101/30))+(-$N101/30-INT(-$N101/30))*SUMIFS(79:79,$1:$1,INT(-$N101/30)+1),0)+(-$N101/30-INT(-$N101/30))*SUMIFS(79:79,$1:$1,FZ$1+INT(-$N101/30)+1)+(INT(-$N101/30)+1--$N101/30)*SUMIFS(79:79,$1:$1,FZ$1+INT(-$N101/30))))</f>
        <v>0</v>
      </c>
      <c r="GA101" s="40">
        <f>IF(GA$7="",0,IF(GA$1=MAX($1:$1),$R79-SUM($T101:FZ101),IF(GA$1=1,SUMIFS(79:79,$1:$1,"&gt;="&amp;1,$1:$1,"&lt;="&amp;INT(-$N101/30))+(-$N101/30-INT(-$N101/30))*SUMIFS(79:79,$1:$1,INT(-$N101/30)+1),0)+(-$N101/30-INT(-$N101/30))*SUMIFS(79:79,$1:$1,GA$1+INT(-$N101/30)+1)+(INT(-$N101/30)+1--$N101/30)*SUMIFS(79:79,$1:$1,GA$1+INT(-$N101/30))))</f>
        <v>0</v>
      </c>
      <c r="GB101" s="40">
        <f>IF(GB$7="",0,IF(GB$1=MAX($1:$1),$R79-SUM($T101:GA101),IF(GB$1=1,SUMIFS(79:79,$1:$1,"&gt;="&amp;1,$1:$1,"&lt;="&amp;INT(-$N101/30))+(-$N101/30-INT(-$N101/30))*SUMIFS(79:79,$1:$1,INT(-$N101/30)+1),0)+(-$N101/30-INT(-$N101/30))*SUMIFS(79:79,$1:$1,GB$1+INT(-$N101/30)+1)+(INT(-$N101/30)+1--$N101/30)*SUMIFS(79:79,$1:$1,GB$1+INT(-$N101/30))))</f>
        <v>0</v>
      </c>
      <c r="GC101" s="40">
        <f>IF(GC$7="",0,IF(GC$1=MAX($1:$1),$R79-SUM($T101:GB101),IF(GC$1=1,SUMIFS(79:79,$1:$1,"&gt;="&amp;1,$1:$1,"&lt;="&amp;INT(-$N101/30))+(-$N101/30-INT(-$N101/30))*SUMIFS(79:79,$1:$1,INT(-$N101/30)+1),0)+(-$N101/30-INT(-$N101/30))*SUMIFS(79:79,$1:$1,GC$1+INT(-$N101/30)+1)+(INT(-$N101/30)+1--$N101/30)*SUMIFS(79:79,$1:$1,GC$1+INT(-$N101/30))))</f>
        <v>0</v>
      </c>
      <c r="GD101" s="40">
        <f>IF(GD$7="",0,IF(GD$1=MAX($1:$1),$R79-SUM($T101:GC101),IF(GD$1=1,SUMIFS(79:79,$1:$1,"&gt;="&amp;1,$1:$1,"&lt;="&amp;INT(-$N101/30))+(-$N101/30-INT(-$N101/30))*SUMIFS(79:79,$1:$1,INT(-$N101/30)+1),0)+(-$N101/30-INT(-$N101/30))*SUMIFS(79:79,$1:$1,GD$1+INT(-$N101/30)+1)+(INT(-$N101/30)+1--$N101/30)*SUMIFS(79:79,$1:$1,GD$1+INT(-$N101/30))))</f>
        <v>0</v>
      </c>
      <c r="GE101" s="40">
        <f>IF(GE$7="",0,IF(GE$1=MAX($1:$1),$R79-SUM($T101:GD101),IF(GE$1=1,SUMIFS(79:79,$1:$1,"&gt;="&amp;1,$1:$1,"&lt;="&amp;INT(-$N101/30))+(-$N101/30-INT(-$N101/30))*SUMIFS(79:79,$1:$1,INT(-$N101/30)+1),0)+(-$N101/30-INT(-$N101/30))*SUMIFS(79:79,$1:$1,GE$1+INT(-$N101/30)+1)+(INT(-$N101/30)+1--$N101/30)*SUMIFS(79:79,$1:$1,GE$1+INT(-$N101/30))))</f>
        <v>0</v>
      </c>
      <c r="GF101" s="40">
        <f>IF(GF$7="",0,IF(GF$1=MAX($1:$1),$R79-SUM($T101:GE101),IF(GF$1=1,SUMIFS(79:79,$1:$1,"&gt;="&amp;1,$1:$1,"&lt;="&amp;INT(-$N101/30))+(-$N101/30-INT(-$N101/30))*SUMIFS(79:79,$1:$1,INT(-$N101/30)+1),0)+(-$N101/30-INT(-$N101/30))*SUMIFS(79:79,$1:$1,GF$1+INT(-$N101/30)+1)+(INT(-$N101/30)+1--$N101/30)*SUMIFS(79:79,$1:$1,GF$1+INT(-$N101/30))))</f>
        <v>0</v>
      </c>
      <c r="GG101" s="40">
        <f>IF(GG$7="",0,IF(GG$1=MAX($1:$1),$R79-SUM($T101:GF101),IF(GG$1=1,SUMIFS(79:79,$1:$1,"&gt;="&amp;1,$1:$1,"&lt;="&amp;INT(-$N101/30))+(-$N101/30-INT(-$N101/30))*SUMIFS(79:79,$1:$1,INT(-$N101/30)+1),0)+(-$N101/30-INT(-$N101/30))*SUMIFS(79:79,$1:$1,GG$1+INT(-$N101/30)+1)+(INT(-$N101/30)+1--$N101/30)*SUMIFS(79:79,$1:$1,GG$1+INT(-$N101/30))))</f>
        <v>0</v>
      </c>
      <c r="GH101" s="40">
        <f>IF(GH$7="",0,IF(GH$1=MAX($1:$1),$R79-SUM($T101:GG101),IF(GH$1=1,SUMIFS(79:79,$1:$1,"&gt;="&amp;1,$1:$1,"&lt;="&amp;INT(-$N101/30))+(-$N101/30-INT(-$N101/30))*SUMIFS(79:79,$1:$1,INT(-$N101/30)+1),0)+(-$N101/30-INT(-$N101/30))*SUMIFS(79:79,$1:$1,GH$1+INT(-$N101/30)+1)+(INT(-$N101/30)+1--$N101/30)*SUMIFS(79:79,$1:$1,GH$1+INT(-$N101/30))))</f>
        <v>0</v>
      </c>
      <c r="GI101" s="40">
        <f>IF(GI$7="",0,IF(GI$1=MAX($1:$1),$R79-SUM($T101:GH101),IF(GI$1=1,SUMIFS(79:79,$1:$1,"&gt;="&amp;1,$1:$1,"&lt;="&amp;INT(-$N101/30))+(-$N101/30-INT(-$N101/30))*SUMIFS(79:79,$1:$1,INT(-$N101/30)+1),0)+(-$N101/30-INT(-$N101/30))*SUMIFS(79:79,$1:$1,GI$1+INT(-$N101/30)+1)+(INT(-$N101/30)+1--$N101/30)*SUMIFS(79:79,$1:$1,GI$1+INT(-$N101/30))))</f>
        <v>0</v>
      </c>
      <c r="GJ101" s="40">
        <f>IF(GJ$7="",0,IF(GJ$1=MAX($1:$1),$R79-SUM($T101:GI101),IF(GJ$1=1,SUMIFS(79:79,$1:$1,"&gt;="&amp;1,$1:$1,"&lt;="&amp;INT(-$N101/30))+(-$N101/30-INT(-$N101/30))*SUMIFS(79:79,$1:$1,INT(-$N101/30)+1),0)+(-$N101/30-INT(-$N101/30))*SUMIFS(79:79,$1:$1,GJ$1+INT(-$N101/30)+1)+(INT(-$N101/30)+1--$N101/30)*SUMIFS(79:79,$1:$1,GJ$1+INT(-$N101/30))))</f>
        <v>0</v>
      </c>
      <c r="GK101" s="40">
        <f>IF(GK$7="",0,IF(GK$1=MAX($1:$1),$R79-SUM($T101:GJ101),IF(GK$1=1,SUMIFS(79:79,$1:$1,"&gt;="&amp;1,$1:$1,"&lt;="&amp;INT(-$N101/30))+(-$N101/30-INT(-$N101/30))*SUMIFS(79:79,$1:$1,INT(-$N101/30)+1),0)+(-$N101/30-INT(-$N101/30))*SUMIFS(79:79,$1:$1,GK$1+INT(-$N101/30)+1)+(INT(-$N101/30)+1--$N101/30)*SUMIFS(79:79,$1:$1,GK$1+INT(-$N101/30))))</f>
        <v>0</v>
      </c>
      <c r="GL101" s="40">
        <f>IF(GL$7="",0,IF(GL$1=MAX($1:$1),$R79-SUM($T101:GK101),IF(GL$1=1,SUMIFS(79:79,$1:$1,"&gt;="&amp;1,$1:$1,"&lt;="&amp;INT(-$N101/30))+(-$N101/30-INT(-$N101/30))*SUMIFS(79:79,$1:$1,INT(-$N101/30)+1),0)+(-$N101/30-INT(-$N101/30))*SUMIFS(79:79,$1:$1,GL$1+INT(-$N101/30)+1)+(INT(-$N101/30)+1--$N101/30)*SUMIFS(79:79,$1:$1,GL$1+INT(-$N101/30))))</f>
        <v>0</v>
      </c>
      <c r="GM101" s="40">
        <f>IF(GM$7="",0,IF(GM$1=MAX($1:$1),$R79-SUM($T101:GL101),IF(GM$1=1,SUMIFS(79:79,$1:$1,"&gt;="&amp;1,$1:$1,"&lt;="&amp;INT(-$N101/30))+(-$N101/30-INT(-$N101/30))*SUMIFS(79:79,$1:$1,INT(-$N101/30)+1),0)+(-$N101/30-INT(-$N101/30))*SUMIFS(79:79,$1:$1,GM$1+INT(-$N101/30)+1)+(INT(-$N101/30)+1--$N101/30)*SUMIFS(79:79,$1:$1,GM$1+INT(-$N101/30))))</f>
        <v>0</v>
      </c>
      <c r="GN101" s="40">
        <f>IF(GN$7="",0,IF(GN$1=MAX($1:$1),$R79-SUM($T101:GM101),IF(GN$1=1,SUMIFS(79:79,$1:$1,"&gt;="&amp;1,$1:$1,"&lt;="&amp;INT(-$N101/30))+(-$N101/30-INT(-$N101/30))*SUMIFS(79:79,$1:$1,INT(-$N101/30)+1),0)+(-$N101/30-INT(-$N101/30))*SUMIFS(79:79,$1:$1,GN$1+INT(-$N101/30)+1)+(INT(-$N101/30)+1--$N101/30)*SUMIFS(79:79,$1:$1,GN$1+INT(-$N101/30))))</f>
        <v>0</v>
      </c>
      <c r="GO101" s="40">
        <f>IF(GO$7="",0,IF(GO$1=MAX($1:$1),$R79-SUM($T101:GN101),IF(GO$1=1,SUMIFS(79:79,$1:$1,"&gt;="&amp;1,$1:$1,"&lt;="&amp;INT(-$N101/30))+(-$N101/30-INT(-$N101/30))*SUMIFS(79:79,$1:$1,INT(-$N101/30)+1),0)+(-$N101/30-INT(-$N101/30))*SUMIFS(79:79,$1:$1,GO$1+INT(-$N101/30)+1)+(INT(-$N101/30)+1--$N101/30)*SUMIFS(79:79,$1:$1,GO$1+INT(-$N101/30))))</f>
        <v>0</v>
      </c>
      <c r="GP101" s="40">
        <f>IF(GP$7="",0,IF(GP$1=MAX($1:$1),$R79-SUM($T101:GO101),IF(GP$1=1,SUMIFS(79:79,$1:$1,"&gt;="&amp;1,$1:$1,"&lt;="&amp;INT(-$N101/30))+(-$N101/30-INT(-$N101/30))*SUMIFS(79:79,$1:$1,INT(-$N101/30)+1),0)+(-$N101/30-INT(-$N101/30))*SUMIFS(79:79,$1:$1,GP$1+INT(-$N101/30)+1)+(INT(-$N101/30)+1--$N101/30)*SUMIFS(79:79,$1:$1,GP$1+INT(-$N101/30))))</f>
        <v>0</v>
      </c>
      <c r="GQ101" s="40">
        <f>IF(GQ$7="",0,IF(GQ$1=MAX($1:$1),$R79-SUM($T101:GP101),IF(GQ$1=1,SUMIFS(79:79,$1:$1,"&gt;="&amp;1,$1:$1,"&lt;="&amp;INT(-$N101/30))+(-$N101/30-INT(-$N101/30))*SUMIFS(79:79,$1:$1,INT(-$N101/30)+1),0)+(-$N101/30-INT(-$N101/30))*SUMIFS(79:79,$1:$1,GQ$1+INT(-$N101/30)+1)+(INT(-$N101/30)+1--$N101/30)*SUMIFS(79:79,$1:$1,GQ$1+INT(-$N101/30))))</f>
        <v>0</v>
      </c>
      <c r="GR101" s="40">
        <f>IF(GR$7="",0,IF(GR$1=MAX($1:$1),$R79-SUM($T101:GQ101),IF(GR$1=1,SUMIFS(79:79,$1:$1,"&gt;="&amp;1,$1:$1,"&lt;="&amp;INT(-$N101/30))+(-$N101/30-INT(-$N101/30))*SUMIFS(79:79,$1:$1,INT(-$N101/30)+1),0)+(-$N101/30-INT(-$N101/30))*SUMIFS(79:79,$1:$1,GR$1+INT(-$N101/30)+1)+(INT(-$N101/30)+1--$N101/30)*SUMIFS(79:79,$1:$1,GR$1+INT(-$N101/30))))</f>
        <v>0</v>
      </c>
      <c r="GS101" s="40">
        <f>IF(GS$7="",0,IF(GS$1=MAX($1:$1),$R79-SUM($T101:GR101),IF(GS$1=1,SUMIFS(79:79,$1:$1,"&gt;="&amp;1,$1:$1,"&lt;="&amp;INT(-$N101/30))+(-$N101/30-INT(-$N101/30))*SUMIFS(79:79,$1:$1,INT(-$N101/30)+1),0)+(-$N101/30-INT(-$N101/30))*SUMIFS(79:79,$1:$1,GS$1+INT(-$N101/30)+1)+(INT(-$N101/30)+1--$N101/30)*SUMIFS(79:79,$1:$1,GS$1+INT(-$N101/30))))</f>
        <v>0</v>
      </c>
      <c r="GT101" s="40">
        <f>IF(GT$7="",0,IF(GT$1=MAX($1:$1),$R79-SUM($T101:GS101),IF(GT$1=1,SUMIFS(79:79,$1:$1,"&gt;="&amp;1,$1:$1,"&lt;="&amp;INT(-$N101/30))+(-$N101/30-INT(-$N101/30))*SUMIFS(79:79,$1:$1,INT(-$N101/30)+1),0)+(-$N101/30-INT(-$N101/30))*SUMIFS(79:79,$1:$1,GT$1+INT(-$N101/30)+1)+(INT(-$N101/30)+1--$N101/30)*SUMIFS(79:79,$1:$1,GT$1+INT(-$N101/30))))</f>
        <v>0</v>
      </c>
      <c r="GU101" s="40">
        <f>IF(GU$7="",0,IF(GU$1=MAX($1:$1),$R79-SUM($T101:GT101),IF(GU$1=1,SUMIFS(79:79,$1:$1,"&gt;="&amp;1,$1:$1,"&lt;="&amp;INT(-$N101/30))+(-$N101/30-INT(-$N101/30))*SUMIFS(79:79,$1:$1,INT(-$N101/30)+1),0)+(-$N101/30-INT(-$N101/30))*SUMIFS(79:79,$1:$1,GU$1+INT(-$N101/30)+1)+(INT(-$N101/30)+1--$N101/30)*SUMIFS(79:79,$1:$1,GU$1+INT(-$N101/30))))</f>
        <v>0</v>
      </c>
      <c r="GV101" s="40">
        <f>IF(GV$7="",0,IF(GV$1=MAX($1:$1),$R79-SUM($T101:GU101),IF(GV$1=1,SUMIFS(79:79,$1:$1,"&gt;="&amp;1,$1:$1,"&lt;="&amp;INT(-$N101/30))+(-$N101/30-INT(-$N101/30))*SUMIFS(79:79,$1:$1,INT(-$N101/30)+1),0)+(-$N101/30-INT(-$N101/30))*SUMIFS(79:79,$1:$1,GV$1+INT(-$N101/30)+1)+(INT(-$N101/30)+1--$N101/30)*SUMIFS(79:79,$1:$1,GV$1+INT(-$N101/30))))</f>
        <v>0</v>
      </c>
      <c r="GW101" s="40">
        <f>IF(GW$7="",0,IF(GW$1=MAX($1:$1),$R79-SUM($T101:GV101),IF(GW$1=1,SUMIFS(79:79,$1:$1,"&gt;="&amp;1,$1:$1,"&lt;="&amp;INT(-$N101/30))+(-$N101/30-INT(-$N101/30))*SUMIFS(79:79,$1:$1,INT(-$N101/30)+1),0)+(-$N101/30-INT(-$N101/30))*SUMIFS(79:79,$1:$1,GW$1+INT(-$N101/30)+1)+(INT(-$N101/30)+1--$N101/30)*SUMIFS(79:79,$1:$1,GW$1+INT(-$N101/30))))</f>
        <v>0</v>
      </c>
      <c r="GX101" s="40">
        <f>IF(GX$7="",0,IF(GX$1=MAX($1:$1),$R79-SUM($T101:GW101),IF(GX$1=1,SUMIFS(79:79,$1:$1,"&gt;="&amp;1,$1:$1,"&lt;="&amp;INT(-$N101/30))+(-$N101/30-INT(-$N101/30))*SUMIFS(79:79,$1:$1,INT(-$N101/30)+1),0)+(-$N101/30-INT(-$N101/30))*SUMIFS(79:79,$1:$1,GX$1+INT(-$N101/30)+1)+(INT(-$N101/30)+1--$N101/30)*SUMIFS(79:79,$1:$1,GX$1+INT(-$N101/30))))</f>
        <v>0</v>
      </c>
      <c r="GY101" s="40">
        <f>IF(GY$7="",0,IF(GY$1=MAX($1:$1),$R79-SUM($T101:GX101),IF(GY$1=1,SUMIFS(79:79,$1:$1,"&gt;="&amp;1,$1:$1,"&lt;="&amp;INT(-$N101/30))+(-$N101/30-INT(-$N101/30))*SUMIFS(79:79,$1:$1,INT(-$N101/30)+1),0)+(-$N101/30-INT(-$N101/30))*SUMIFS(79:79,$1:$1,GY$1+INT(-$N101/30)+1)+(INT(-$N101/30)+1--$N101/30)*SUMIFS(79:79,$1:$1,GY$1+INT(-$N101/30))))</f>
        <v>0</v>
      </c>
      <c r="GZ101" s="40">
        <f>IF(GZ$7="",0,IF(GZ$1=MAX($1:$1),$R79-SUM($T101:GY101),IF(GZ$1=1,SUMIFS(79:79,$1:$1,"&gt;="&amp;1,$1:$1,"&lt;="&amp;INT(-$N101/30))+(-$N101/30-INT(-$N101/30))*SUMIFS(79:79,$1:$1,INT(-$N101/30)+1),0)+(-$N101/30-INT(-$N101/30))*SUMIFS(79:79,$1:$1,GZ$1+INT(-$N101/30)+1)+(INT(-$N101/30)+1--$N101/30)*SUMIFS(79:79,$1:$1,GZ$1+INT(-$N101/30))))</f>
        <v>0</v>
      </c>
      <c r="HA101" s="40">
        <f>IF(HA$7="",0,IF(HA$1=MAX($1:$1),$R79-SUM($T101:GZ101),IF(HA$1=1,SUMIFS(79:79,$1:$1,"&gt;="&amp;1,$1:$1,"&lt;="&amp;INT(-$N101/30))+(-$N101/30-INT(-$N101/30))*SUMIFS(79:79,$1:$1,INT(-$N101/30)+1),0)+(-$N101/30-INT(-$N101/30))*SUMIFS(79:79,$1:$1,HA$1+INT(-$N101/30)+1)+(INT(-$N101/30)+1--$N101/30)*SUMIFS(79:79,$1:$1,HA$1+INT(-$N101/30))))</f>
        <v>0</v>
      </c>
      <c r="HB101" s="40">
        <f>IF(HB$7="",0,IF(HB$1=MAX($1:$1),$R79-SUM($T101:HA101),IF(HB$1=1,SUMIFS(79:79,$1:$1,"&gt;="&amp;1,$1:$1,"&lt;="&amp;INT(-$N101/30))+(-$N101/30-INT(-$N101/30))*SUMIFS(79:79,$1:$1,INT(-$N101/30)+1),0)+(-$N101/30-INT(-$N101/30))*SUMIFS(79:79,$1:$1,HB$1+INT(-$N101/30)+1)+(INT(-$N101/30)+1--$N101/30)*SUMIFS(79:79,$1:$1,HB$1+INT(-$N101/30))))</f>
        <v>0</v>
      </c>
      <c r="HC101" s="40">
        <f>IF(HC$7="",0,IF(HC$1=MAX($1:$1),$R79-SUM($T101:HB101),IF(HC$1=1,SUMIFS(79:79,$1:$1,"&gt;="&amp;1,$1:$1,"&lt;="&amp;INT(-$N101/30))+(-$N101/30-INT(-$N101/30))*SUMIFS(79:79,$1:$1,INT(-$N101/30)+1),0)+(-$N101/30-INT(-$N101/30))*SUMIFS(79:79,$1:$1,HC$1+INT(-$N101/30)+1)+(INT(-$N101/30)+1--$N101/30)*SUMIFS(79:79,$1:$1,HC$1+INT(-$N101/30))))</f>
        <v>0</v>
      </c>
      <c r="HD101" s="40">
        <f>IF(HD$7="",0,IF(HD$1=MAX($1:$1),$R79-SUM($T101:HC101),IF(HD$1=1,SUMIFS(79:79,$1:$1,"&gt;="&amp;1,$1:$1,"&lt;="&amp;INT(-$N101/30))+(-$N101/30-INT(-$N101/30))*SUMIFS(79:79,$1:$1,INT(-$N101/30)+1),0)+(-$N101/30-INT(-$N101/30))*SUMIFS(79:79,$1:$1,HD$1+INT(-$N101/30)+1)+(INT(-$N101/30)+1--$N101/30)*SUMIFS(79:79,$1:$1,HD$1+INT(-$N101/30))))</f>
        <v>0</v>
      </c>
      <c r="HE101" s="40">
        <f>IF(HE$7="",0,IF(HE$1=MAX($1:$1),$R79-SUM($T101:HD101),IF(HE$1=1,SUMIFS(79:79,$1:$1,"&gt;="&amp;1,$1:$1,"&lt;="&amp;INT(-$N101/30))+(-$N101/30-INT(-$N101/30))*SUMIFS(79:79,$1:$1,INT(-$N101/30)+1),0)+(-$N101/30-INT(-$N101/30))*SUMIFS(79:79,$1:$1,HE$1+INT(-$N101/30)+1)+(INT(-$N101/30)+1--$N101/30)*SUMIFS(79:79,$1:$1,HE$1+INT(-$N101/30))))</f>
        <v>0</v>
      </c>
      <c r="HF101" s="40">
        <f>IF(HF$7="",0,IF(HF$1=MAX($1:$1),$R79-SUM($T101:HE101),IF(HF$1=1,SUMIFS(79:79,$1:$1,"&gt;="&amp;1,$1:$1,"&lt;="&amp;INT(-$N101/30))+(-$N101/30-INT(-$N101/30))*SUMIFS(79:79,$1:$1,INT(-$N101/30)+1),0)+(-$N101/30-INT(-$N101/30))*SUMIFS(79:79,$1:$1,HF$1+INT(-$N101/30)+1)+(INT(-$N101/30)+1--$N101/30)*SUMIFS(79:79,$1:$1,HF$1+INT(-$N101/30))))</f>
        <v>0</v>
      </c>
      <c r="HG101" s="40">
        <f>IF(HG$7="",0,IF(HG$1=MAX($1:$1),$R79-SUM($T101:HF101),IF(HG$1=1,SUMIFS(79:79,$1:$1,"&gt;="&amp;1,$1:$1,"&lt;="&amp;INT(-$N101/30))+(-$N101/30-INT(-$N101/30))*SUMIFS(79:79,$1:$1,INT(-$N101/30)+1),0)+(-$N101/30-INT(-$N101/30))*SUMIFS(79:79,$1:$1,HG$1+INT(-$N101/30)+1)+(INT(-$N101/30)+1--$N101/30)*SUMIFS(79:79,$1:$1,HG$1+INT(-$N101/30))))</f>
        <v>0</v>
      </c>
      <c r="HH101" s="40">
        <f>IF(HH$7="",0,IF(HH$1=MAX($1:$1),$R79-SUM($T101:HG101),IF(HH$1=1,SUMIFS(79:79,$1:$1,"&gt;="&amp;1,$1:$1,"&lt;="&amp;INT(-$N101/30))+(-$N101/30-INT(-$N101/30))*SUMIFS(79:79,$1:$1,INT(-$N101/30)+1),0)+(-$N101/30-INT(-$N101/30))*SUMIFS(79:79,$1:$1,HH$1+INT(-$N101/30)+1)+(INT(-$N101/30)+1--$N101/30)*SUMIFS(79:79,$1:$1,HH$1+INT(-$N101/30))))</f>
        <v>0</v>
      </c>
      <c r="HI101" s="40">
        <f>IF(HI$7="",0,IF(HI$1=MAX($1:$1),$R79-SUM($T101:HH101),IF(HI$1=1,SUMIFS(79:79,$1:$1,"&gt;="&amp;1,$1:$1,"&lt;="&amp;INT(-$N101/30))+(-$N101/30-INT(-$N101/30))*SUMIFS(79:79,$1:$1,INT(-$N101/30)+1),0)+(-$N101/30-INT(-$N101/30))*SUMIFS(79:79,$1:$1,HI$1+INT(-$N101/30)+1)+(INT(-$N101/30)+1--$N101/30)*SUMIFS(79:79,$1:$1,HI$1+INT(-$N101/30))))</f>
        <v>0</v>
      </c>
      <c r="HJ101" s="40">
        <f>IF(HJ$7="",0,IF(HJ$1=MAX($1:$1),$R79-SUM($T101:HI101),IF(HJ$1=1,SUMIFS(79:79,$1:$1,"&gt;="&amp;1,$1:$1,"&lt;="&amp;INT(-$N101/30))+(-$N101/30-INT(-$N101/30))*SUMIFS(79:79,$1:$1,INT(-$N101/30)+1),0)+(-$N101/30-INT(-$N101/30))*SUMIFS(79:79,$1:$1,HJ$1+INT(-$N101/30)+1)+(INT(-$N101/30)+1--$N101/30)*SUMIFS(79:79,$1:$1,HJ$1+INT(-$N101/30))))</f>
        <v>0</v>
      </c>
      <c r="HK101" s="40">
        <f>IF(HK$7="",0,IF(HK$1=MAX($1:$1),$R79-SUM($T101:HJ101),IF(HK$1=1,SUMIFS(79:79,$1:$1,"&gt;="&amp;1,$1:$1,"&lt;="&amp;INT(-$N101/30))+(-$N101/30-INT(-$N101/30))*SUMIFS(79:79,$1:$1,INT(-$N101/30)+1),0)+(-$N101/30-INT(-$N101/30))*SUMIFS(79:79,$1:$1,HK$1+INT(-$N101/30)+1)+(INT(-$N101/30)+1--$N101/30)*SUMIFS(79:79,$1:$1,HK$1+INT(-$N101/30))))</f>
        <v>0</v>
      </c>
      <c r="HL101" s="40">
        <f>IF(HL$7="",0,IF(HL$1=MAX($1:$1),$R79-SUM($T101:HK101),IF(HL$1=1,SUMIFS(79:79,$1:$1,"&gt;="&amp;1,$1:$1,"&lt;="&amp;INT(-$N101/30))+(-$N101/30-INT(-$N101/30))*SUMIFS(79:79,$1:$1,INT(-$N101/30)+1),0)+(-$N101/30-INT(-$N101/30))*SUMIFS(79:79,$1:$1,HL$1+INT(-$N101/30)+1)+(INT(-$N101/30)+1--$N101/30)*SUMIFS(79:79,$1:$1,HL$1+INT(-$N101/30))))</f>
        <v>0</v>
      </c>
      <c r="HM101" s="40">
        <f>IF(HM$7="",0,IF(HM$1=MAX($1:$1),$R79-SUM($T101:HL101),IF(HM$1=1,SUMIFS(79:79,$1:$1,"&gt;="&amp;1,$1:$1,"&lt;="&amp;INT(-$N101/30))+(-$N101/30-INT(-$N101/30))*SUMIFS(79:79,$1:$1,INT(-$N101/30)+1),0)+(-$N101/30-INT(-$N101/30))*SUMIFS(79:79,$1:$1,HM$1+INT(-$N101/30)+1)+(INT(-$N101/30)+1--$N101/30)*SUMIFS(79:79,$1:$1,HM$1+INT(-$N101/30))))</f>
        <v>0</v>
      </c>
      <c r="HN101" s="40">
        <f>IF(HN$7="",0,IF(HN$1=MAX($1:$1),$R79-SUM($T101:HM101),IF(HN$1=1,SUMIFS(79:79,$1:$1,"&gt;="&amp;1,$1:$1,"&lt;="&amp;INT(-$N101/30))+(-$N101/30-INT(-$N101/30))*SUMIFS(79:79,$1:$1,INT(-$N101/30)+1),0)+(-$N101/30-INT(-$N101/30))*SUMIFS(79:79,$1:$1,HN$1+INT(-$N101/30)+1)+(INT(-$N101/30)+1--$N101/30)*SUMIFS(79:79,$1:$1,HN$1+INT(-$N101/30))))</f>
        <v>0</v>
      </c>
      <c r="HO101" s="40">
        <f>IF(HO$7="",0,IF(HO$1=MAX($1:$1),$R79-SUM($T101:HN101),IF(HO$1=1,SUMIFS(79:79,$1:$1,"&gt;="&amp;1,$1:$1,"&lt;="&amp;INT(-$N101/30))+(-$N101/30-INT(-$N101/30))*SUMIFS(79:79,$1:$1,INT(-$N101/30)+1),0)+(-$N101/30-INT(-$N101/30))*SUMIFS(79:79,$1:$1,HO$1+INT(-$N101/30)+1)+(INT(-$N101/30)+1--$N101/30)*SUMIFS(79:79,$1:$1,HO$1+INT(-$N101/30))))</f>
        <v>0</v>
      </c>
      <c r="HP101" s="40">
        <f>IF(HP$7="",0,IF(HP$1=MAX($1:$1),$R79-SUM($T101:HO101),IF(HP$1=1,SUMIFS(79:79,$1:$1,"&gt;="&amp;1,$1:$1,"&lt;="&amp;INT(-$N101/30))+(-$N101/30-INT(-$N101/30))*SUMIFS(79:79,$1:$1,INT(-$N101/30)+1),0)+(-$N101/30-INT(-$N101/30))*SUMIFS(79:79,$1:$1,HP$1+INT(-$N101/30)+1)+(INT(-$N101/30)+1--$N101/30)*SUMIFS(79:79,$1:$1,HP$1+INT(-$N101/30))))</f>
        <v>0</v>
      </c>
      <c r="HQ101" s="40">
        <f>IF(HQ$7="",0,IF(HQ$1=MAX($1:$1),$R79-SUM($T101:HP101),IF(HQ$1=1,SUMIFS(79:79,$1:$1,"&gt;="&amp;1,$1:$1,"&lt;="&amp;INT(-$N101/30))+(-$N101/30-INT(-$N101/30))*SUMIFS(79:79,$1:$1,INT(-$N101/30)+1),0)+(-$N101/30-INT(-$N101/30))*SUMIFS(79:79,$1:$1,HQ$1+INT(-$N101/30)+1)+(INT(-$N101/30)+1--$N101/30)*SUMIFS(79:79,$1:$1,HQ$1+INT(-$N101/30))))</f>
        <v>0</v>
      </c>
      <c r="HR101" s="40">
        <f>IF(HR$7="",0,IF(HR$1=MAX($1:$1),$R79-SUM($T101:HQ101),IF(HR$1=1,SUMIFS(79:79,$1:$1,"&gt;="&amp;1,$1:$1,"&lt;="&amp;INT(-$N101/30))+(-$N101/30-INT(-$N101/30))*SUMIFS(79:79,$1:$1,INT(-$N101/30)+1),0)+(-$N101/30-INT(-$N101/30))*SUMIFS(79:79,$1:$1,HR$1+INT(-$N101/30)+1)+(INT(-$N101/30)+1--$N101/30)*SUMIFS(79:79,$1:$1,HR$1+INT(-$N101/30))))</f>
        <v>0</v>
      </c>
      <c r="HS101" s="40">
        <f>IF(HS$7="",0,IF(HS$1=MAX($1:$1),$R79-SUM($T101:HR101),IF(HS$1=1,SUMIFS(79:79,$1:$1,"&gt;="&amp;1,$1:$1,"&lt;="&amp;INT(-$N101/30))+(-$N101/30-INT(-$N101/30))*SUMIFS(79:79,$1:$1,INT(-$N101/30)+1),0)+(-$N101/30-INT(-$N101/30))*SUMIFS(79:79,$1:$1,HS$1+INT(-$N101/30)+1)+(INT(-$N101/30)+1--$N101/30)*SUMIFS(79:79,$1:$1,HS$1+INT(-$N101/30))))</f>
        <v>0</v>
      </c>
      <c r="HT101" s="40">
        <f>IF(HT$7="",0,IF(HT$1=MAX($1:$1),$R79-SUM($T101:HS101),IF(HT$1=1,SUMIFS(79:79,$1:$1,"&gt;="&amp;1,$1:$1,"&lt;="&amp;INT(-$N101/30))+(-$N101/30-INT(-$N101/30))*SUMIFS(79:79,$1:$1,INT(-$N101/30)+1),0)+(-$N101/30-INT(-$N101/30))*SUMIFS(79:79,$1:$1,HT$1+INT(-$N101/30)+1)+(INT(-$N101/30)+1--$N101/30)*SUMIFS(79:79,$1:$1,HT$1+INT(-$N101/30))))</f>
        <v>0</v>
      </c>
      <c r="HU101" s="40">
        <f>IF(HU$7="",0,IF(HU$1=MAX($1:$1),$R79-SUM($T101:HT101),IF(HU$1=1,SUMIFS(79:79,$1:$1,"&gt;="&amp;1,$1:$1,"&lt;="&amp;INT(-$N101/30))+(-$N101/30-INT(-$N101/30))*SUMIFS(79:79,$1:$1,INT(-$N101/30)+1),0)+(-$N101/30-INT(-$N101/30))*SUMIFS(79:79,$1:$1,HU$1+INT(-$N101/30)+1)+(INT(-$N101/30)+1--$N101/30)*SUMIFS(79:79,$1:$1,HU$1+INT(-$N101/30))))</f>
        <v>0</v>
      </c>
      <c r="HV101" s="40">
        <f>IF(HV$7="",0,IF(HV$1=MAX($1:$1),$R79-SUM($T101:HU101),IF(HV$1=1,SUMIFS(79:79,$1:$1,"&gt;="&amp;1,$1:$1,"&lt;="&amp;INT(-$N101/30))+(-$N101/30-INT(-$N101/30))*SUMIFS(79:79,$1:$1,INT(-$N101/30)+1),0)+(-$N101/30-INT(-$N101/30))*SUMIFS(79:79,$1:$1,HV$1+INT(-$N101/30)+1)+(INT(-$N101/30)+1--$N101/30)*SUMIFS(79:79,$1:$1,HV$1+INT(-$N101/30))))</f>
        <v>0</v>
      </c>
      <c r="HW101" s="40">
        <f>IF(HW$7="",0,IF(HW$1=MAX($1:$1),$R79-SUM($T101:HV101),IF(HW$1=1,SUMIFS(79:79,$1:$1,"&gt;="&amp;1,$1:$1,"&lt;="&amp;INT(-$N101/30))+(-$N101/30-INT(-$N101/30))*SUMIFS(79:79,$1:$1,INT(-$N101/30)+1),0)+(-$N101/30-INT(-$N101/30))*SUMIFS(79:79,$1:$1,HW$1+INT(-$N101/30)+1)+(INT(-$N101/30)+1--$N101/30)*SUMIFS(79:79,$1:$1,HW$1+INT(-$N101/30))))</f>
        <v>0</v>
      </c>
      <c r="HX101" s="40">
        <f>IF(HX$7="",0,IF(HX$1=MAX($1:$1),$R79-SUM($T101:HW101),IF(HX$1=1,SUMIFS(79:79,$1:$1,"&gt;="&amp;1,$1:$1,"&lt;="&amp;INT(-$N101/30))+(-$N101/30-INT(-$N101/30))*SUMIFS(79:79,$1:$1,INT(-$N101/30)+1),0)+(-$N101/30-INT(-$N101/30))*SUMIFS(79:79,$1:$1,HX$1+INT(-$N101/30)+1)+(INT(-$N101/30)+1--$N101/30)*SUMIFS(79:79,$1:$1,HX$1+INT(-$N101/30))))</f>
        <v>0</v>
      </c>
      <c r="HY101" s="40">
        <f>IF(HY$7="",0,IF(HY$1=MAX($1:$1),$R79-SUM($T101:HX101),IF(HY$1=1,SUMIFS(79:79,$1:$1,"&gt;="&amp;1,$1:$1,"&lt;="&amp;INT(-$N101/30))+(-$N101/30-INT(-$N101/30))*SUMIFS(79:79,$1:$1,INT(-$N101/30)+1),0)+(-$N101/30-INT(-$N101/30))*SUMIFS(79:79,$1:$1,HY$1+INT(-$N101/30)+1)+(INT(-$N101/30)+1--$N101/30)*SUMIFS(79:79,$1:$1,HY$1+INT(-$N101/30))))</f>
        <v>0</v>
      </c>
      <c r="HZ101" s="40">
        <f>IF(HZ$7="",0,IF(HZ$1=MAX($1:$1),$R79-SUM($T101:HY101),IF(HZ$1=1,SUMIFS(79:79,$1:$1,"&gt;="&amp;1,$1:$1,"&lt;="&amp;INT(-$N101/30))+(-$N101/30-INT(-$N101/30))*SUMIFS(79:79,$1:$1,INT(-$N101/30)+1),0)+(-$N101/30-INT(-$N101/30))*SUMIFS(79:79,$1:$1,HZ$1+INT(-$N101/30)+1)+(INT(-$N101/30)+1--$N101/30)*SUMIFS(79:79,$1:$1,HZ$1+INT(-$N101/30))))</f>
        <v>0</v>
      </c>
      <c r="IA101" s="40">
        <f>IF(IA$7="",0,IF(IA$1=MAX($1:$1),$R79-SUM($T101:HZ101),IF(IA$1=1,SUMIFS(79:79,$1:$1,"&gt;="&amp;1,$1:$1,"&lt;="&amp;INT(-$N101/30))+(-$N101/30-INT(-$N101/30))*SUMIFS(79:79,$1:$1,INT(-$N101/30)+1),0)+(-$N101/30-INT(-$N101/30))*SUMIFS(79:79,$1:$1,IA$1+INT(-$N101/30)+1)+(INT(-$N101/30)+1--$N101/30)*SUMIFS(79:79,$1:$1,IA$1+INT(-$N101/30))))</f>
        <v>0</v>
      </c>
      <c r="IB101" s="40">
        <f>IF(IB$7="",0,IF(IB$1=MAX($1:$1),$R79-SUM($T101:IA101),IF(IB$1=1,SUMIFS(79:79,$1:$1,"&gt;="&amp;1,$1:$1,"&lt;="&amp;INT(-$N101/30))+(-$N101/30-INT(-$N101/30))*SUMIFS(79:79,$1:$1,INT(-$N101/30)+1),0)+(-$N101/30-INT(-$N101/30))*SUMIFS(79:79,$1:$1,IB$1+INT(-$N101/30)+1)+(INT(-$N101/30)+1--$N101/30)*SUMIFS(79:79,$1:$1,IB$1+INT(-$N101/30))))</f>
        <v>0</v>
      </c>
      <c r="IC101" s="40">
        <f>IF(IC$7="",0,IF(IC$1=MAX($1:$1),$R79-SUM($T101:IB101),IF(IC$1=1,SUMIFS(79:79,$1:$1,"&gt;="&amp;1,$1:$1,"&lt;="&amp;INT(-$N101/30))+(-$N101/30-INT(-$N101/30))*SUMIFS(79:79,$1:$1,INT(-$N101/30)+1),0)+(-$N101/30-INT(-$N101/30))*SUMIFS(79:79,$1:$1,IC$1+INT(-$N101/30)+1)+(INT(-$N101/30)+1--$N101/30)*SUMIFS(79:79,$1:$1,IC$1+INT(-$N101/30))))</f>
        <v>0</v>
      </c>
      <c r="ID101" s="40">
        <f>IF(ID$7="",0,IF(ID$1=MAX($1:$1),$R79-SUM($T101:IC101),IF(ID$1=1,SUMIFS(79:79,$1:$1,"&gt;="&amp;1,$1:$1,"&lt;="&amp;INT(-$N101/30))+(-$N101/30-INT(-$N101/30))*SUMIFS(79:79,$1:$1,INT(-$N101/30)+1),0)+(-$N101/30-INT(-$N101/30))*SUMIFS(79:79,$1:$1,ID$1+INT(-$N101/30)+1)+(INT(-$N101/30)+1--$N101/30)*SUMIFS(79:79,$1:$1,ID$1+INT(-$N101/30))))</f>
        <v>0</v>
      </c>
      <c r="IE101" s="40">
        <f>IF(IE$7="",0,IF(IE$1=MAX($1:$1),$R79-SUM($T101:ID101),IF(IE$1=1,SUMIFS(79:79,$1:$1,"&gt;="&amp;1,$1:$1,"&lt;="&amp;INT(-$N101/30))+(-$N101/30-INT(-$N101/30))*SUMIFS(79:79,$1:$1,INT(-$N101/30)+1),0)+(-$N101/30-INT(-$N101/30))*SUMIFS(79:79,$1:$1,IE$1+INT(-$N101/30)+1)+(INT(-$N101/30)+1--$N101/30)*SUMIFS(79:79,$1:$1,IE$1+INT(-$N101/30))))</f>
        <v>0</v>
      </c>
      <c r="IF101" s="40">
        <f>IF(IF$7="",0,IF(IF$1=MAX($1:$1),$R79-SUM($T101:IE101),IF(IF$1=1,SUMIFS(79:79,$1:$1,"&gt;="&amp;1,$1:$1,"&lt;="&amp;INT(-$N101/30))+(-$N101/30-INT(-$N101/30))*SUMIFS(79:79,$1:$1,INT(-$N101/30)+1),0)+(-$N101/30-INT(-$N101/30))*SUMIFS(79:79,$1:$1,IF$1+INT(-$N101/30)+1)+(INT(-$N101/30)+1--$N101/30)*SUMIFS(79:79,$1:$1,IF$1+INT(-$N101/30))))</f>
        <v>0</v>
      </c>
      <c r="IG101" s="40">
        <f>IF(IG$7="",0,IF(IG$1=MAX($1:$1),$R79-SUM($T101:IF101),IF(IG$1=1,SUMIFS(79:79,$1:$1,"&gt;="&amp;1,$1:$1,"&lt;="&amp;INT(-$N101/30))+(-$N101/30-INT(-$N101/30))*SUMIFS(79:79,$1:$1,INT(-$N101/30)+1),0)+(-$N101/30-INT(-$N101/30))*SUMIFS(79:79,$1:$1,IG$1+INT(-$N101/30)+1)+(INT(-$N101/30)+1--$N101/30)*SUMIFS(79:79,$1:$1,IG$1+INT(-$N101/30))))</f>
        <v>0</v>
      </c>
      <c r="IH101" s="40">
        <f>IF(IH$7="",0,IF(IH$1=MAX($1:$1),$R79-SUM($T101:IG101),IF(IH$1=1,SUMIFS(79:79,$1:$1,"&gt;="&amp;1,$1:$1,"&lt;="&amp;INT(-$N101/30))+(-$N101/30-INT(-$N101/30))*SUMIFS(79:79,$1:$1,INT(-$N101/30)+1),0)+(-$N101/30-INT(-$N101/30))*SUMIFS(79:79,$1:$1,IH$1+INT(-$N101/30)+1)+(INT(-$N101/30)+1--$N101/30)*SUMIFS(79:79,$1:$1,IH$1+INT(-$N101/30))))</f>
        <v>0</v>
      </c>
      <c r="II101" s="40">
        <f>IF(II$7="",0,IF(II$1=MAX($1:$1),$R79-SUM($T101:IH101),IF(II$1=1,SUMIFS(79:79,$1:$1,"&gt;="&amp;1,$1:$1,"&lt;="&amp;INT(-$N101/30))+(-$N101/30-INT(-$N101/30))*SUMIFS(79:79,$1:$1,INT(-$N101/30)+1),0)+(-$N101/30-INT(-$N101/30))*SUMIFS(79:79,$1:$1,II$1+INT(-$N101/30)+1)+(INT(-$N101/30)+1--$N101/30)*SUMIFS(79:79,$1:$1,II$1+INT(-$N101/30))))</f>
        <v>0</v>
      </c>
      <c r="IJ101" s="40">
        <f>IF(IJ$7="",0,IF(IJ$1=MAX($1:$1),$R79-SUM($T101:II101),IF(IJ$1=1,SUMIFS(79:79,$1:$1,"&gt;="&amp;1,$1:$1,"&lt;="&amp;INT(-$N101/30))+(-$N101/30-INT(-$N101/30))*SUMIFS(79:79,$1:$1,INT(-$N101/30)+1),0)+(-$N101/30-INT(-$N101/30))*SUMIFS(79:79,$1:$1,IJ$1+INT(-$N101/30)+1)+(INT(-$N101/30)+1--$N101/30)*SUMIFS(79:79,$1:$1,IJ$1+INT(-$N101/30))))</f>
        <v>0</v>
      </c>
      <c r="IK101" s="40">
        <f>IF(IK$7="",0,IF(IK$1=MAX($1:$1),$R79-SUM($T101:IJ101),IF(IK$1=1,SUMIFS(79:79,$1:$1,"&gt;="&amp;1,$1:$1,"&lt;="&amp;INT(-$N101/30))+(-$N101/30-INT(-$N101/30))*SUMIFS(79:79,$1:$1,INT(-$N101/30)+1),0)+(-$N101/30-INT(-$N101/30))*SUMIFS(79:79,$1:$1,IK$1+INT(-$N101/30)+1)+(INT(-$N101/30)+1--$N101/30)*SUMIFS(79:79,$1:$1,IK$1+INT(-$N101/30))))</f>
        <v>0</v>
      </c>
      <c r="IL101" s="40">
        <f>IF(IL$7="",0,IF(IL$1=MAX($1:$1),$R79-SUM($T101:IK101),IF(IL$1=1,SUMIFS(79:79,$1:$1,"&gt;="&amp;1,$1:$1,"&lt;="&amp;INT(-$N101/30))+(-$N101/30-INT(-$N101/30))*SUMIFS(79:79,$1:$1,INT(-$N101/30)+1),0)+(-$N101/30-INT(-$N101/30))*SUMIFS(79:79,$1:$1,IL$1+INT(-$N101/30)+1)+(INT(-$N101/30)+1--$N101/30)*SUMIFS(79:79,$1:$1,IL$1+INT(-$N101/30))))</f>
        <v>0</v>
      </c>
      <c r="IM101" s="40">
        <f>IF(IM$7="",0,IF(IM$1=MAX($1:$1),$R79-SUM($T101:IL101),IF(IM$1=1,SUMIFS(79:79,$1:$1,"&gt;="&amp;1,$1:$1,"&lt;="&amp;INT(-$N101/30))+(-$N101/30-INT(-$N101/30))*SUMIFS(79:79,$1:$1,INT(-$N101/30)+1),0)+(-$N101/30-INT(-$N101/30))*SUMIFS(79:79,$1:$1,IM$1+INT(-$N101/30)+1)+(INT(-$N101/30)+1--$N101/30)*SUMIFS(79:79,$1:$1,IM$1+INT(-$N101/30))))</f>
        <v>0</v>
      </c>
      <c r="IN101" s="40">
        <f>IF(IN$7="",0,IF(IN$1=MAX($1:$1),$R79-SUM($T101:IM101),IF(IN$1=1,SUMIFS(79:79,$1:$1,"&gt;="&amp;1,$1:$1,"&lt;="&amp;INT(-$N101/30))+(-$N101/30-INT(-$N101/30))*SUMIFS(79:79,$1:$1,INT(-$N101/30)+1),0)+(-$N101/30-INT(-$N101/30))*SUMIFS(79:79,$1:$1,IN$1+INT(-$N101/30)+1)+(INT(-$N101/30)+1--$N101/30)*SUMIFS(79:79,$1:$1,IN$1+INT(-$N101/30))))</f>
        <v>0</v>
      </c>
      <c r="IO101" s="40">
        <f>IF(IO$7="",0,IF(IO$1=MAX($1:$1),$R79-SUM($T101:IN101),IF(IO$1=1,SUMIFS(79:79,$1:$1,"&gt;="&amp;1,$1:$1,"&lt;="&amp;INT(-$N101/30))+(-$N101/30-INT(-$N101/30))*SUMIFS(79:79,$1:$1,INT(-$N101/30)+1),0)+(-$N101/30-INT(-$N101/30))*SUMIFS(79:79,$1:$1,IO$1+INT(-$N101/30)+1)+(INT(-$N101/30)+1--$N101/30)*SUMIFS(79:79,$1:$1,IO$1+INT(-$N101/30))))</f>
        <v>0</v>
      </c>
      <c r="IP101" s="40">
        <f>IF(IP$7="",0,IF(IP$1=MAX($1:$1),$R79-SUM($T101:IO101),IF(IP$1=1,SUMIFS(79:79,$1:$1,"&gt;="&amp;1,$1:$1,"&lt;="&amp;INT(-$N101/30))+(-$N101/30-INT(-$N101/30))*SUMIFS(79:79,$1:$1,INT(-$N101/30)+1),0)+(-$N101/30-INT(-$N101/30))*SUMIFS(79:79,$1:$1,IP$1+INT(-$N101/30)+1)+(INT(-$N101/30)+1--$N101/30)*SUMIFS(79:79,$1:$1,IP$1+INT(-$N101/30))))</f>
        <v>0</v>
      </c>
      <c r="IQ101" s="40">
        <f>IF(IQ$7="",0,IF(IQ$1=MAX($1:$1),$R79-SUM($T101:IP101),IF(IQ$1=1,SUMIFS(79:79,$1:$1,"&gt;="&amp;1,$1:$1,"&lt;="&amp;INT(-$N101/30))+(-$N101/30-INT(-$N101/30))*SUMIFS(79:79,$1:$1,INT(-$N101/30)+1),0)+(-$N101/30-INT(-$N101/30))*SUMIFS(79:79,$1:$1,IQ$1+INT(-$N101/30)+1)+(INT(-$N101/30)+1--$N101/30)*SUMIFS(79:79,$1:$1,IQ$1+INT(-$N101/30))))</f>
        <v>0</v>
      </c>
      <c r="IR101" s="40">
        <f>IF(IR$7="",0,IF(IR$1=MAX($1:$1),$R79-SUM($T101:IQ101),IF(IR$1=1,SUMIFS(79:79,$1:$1,"&gt;="&amp;1,$1:$1,"&lt;="&amp;INT(-$N101/30))+(-$N101/30-INT(-$N101/30))*SUMIFS(79:79,$1:$1,INT(-$N101/30)+1),0)+(-$N101/30-INT(-$N101/30))*SUMIFS(79:79,$1:$1,IR$1+INT(-$N101/30)+1)+(INT(-$N101/30)+1--$N101/30)*SUMIFS(79:79,$1:$1,IR$1+INT(-$N101/30))))</f>
        <v>0</v>
      </c>
      <c r="IS101" s="40">
        <f>IF(IS$7="",0,IF(IS$1=MAX($1:$1),$R79-SUM($T101:IR101),IF(IS$1=1,SUMIFS(79:79,$1:$1,"&gt;="&amp;1,$1:$1,"&lt;="&amp;INT(-$N101/30))+(-$N101/30-INT(-$N101/30))*SUMIFS(79:79,$1:$1,INT(-$N101/30)+1),0)+(-$N101/30-INT(-$N101/30))*SUMIFS(79:79,$1:$1,IS$1+INT(-$N101/30)+1)+(INT(-$N101/30)+1--$N101/30)*SUMIFS(79:79,$1:$1,IS$1+INT(-$N101/30))))</f>
        <v>0</v>
      </c>
      <c r="IT101" s="40">
        <f>IF(IT$7="",0,IF(IT$1=MAX($1:$1),$R79-SUM($T101:IS101),IF(IT$1=1,SUMIFS(79:79,$1:$1,"&gt;="&amp;1,$1:$1,"&lt;="&amp;INT(-$N101/30))+(-$N101/30-INT(-$N101/30))*SUMIFS(79:79,$1:$1,INT(-$N101/30)+1),0)+(-$N101/30-INT(-$N101/30))*SUMIFS(79:79,$1:$1,IT$1+INT(-$N101/30)+1)+(INT(-$N101/30)+1--$N101/30)*SUMIFS(79:79,$1:$1,IT$1+INT(-$N101/30))))</f>
        <v>0</v>
      </c>
      <c r="IU101" s="40">
        <f>IF(IU$7="",0,IF(IU$1=MAX($1:$1),$R79-SUM($T101:IT101),IF(IU$1=1,SUMIFS(79:79,$1:$1,"&gt;="&amp;1,$1:$1,"&lt;="&amp;INT(-$N101/30))+(-$N101/30-INT(-$N101/30))*SUMIFS(79:79,$1:$1,INT(-$N101/30)+1),0)+(-$N101/30-INT(-$N101/30))*SUMIFS(79:79,$1:$1,IU$1+INT(-$N101/30)+1)+(INT(-$N101/30)+1--$N101/30)*SUMIFS(79:79,$1:$1,IU$1+INT(-$N101/30))))</f>
        <v>0</v>
      </c>
      <c r="IV101" s="40">
        <f>IF(IV$7="",0,IF(IV$1=MAX($1:$1),$R79-SUM($T101:IU101),IF(IV$1=1,SUMIFS(79:79,$1:$1,"&gt;="&amp;1,$1:$1,"&lt;="&amp;INT(-$N101/30))+(-$N101/30-INT(-$N101/30))*SUMIFS(79:79,$1:$1,INT(-$N101/30)+1),0)+(-$N101/30-INT(-$N101/30))*SUMIFS(79:79,$1:$1,IV$1+INT(-$N101/30)+1)+(INT(-$N101/30)+1--$N101/30)*SUMIFS(79:79,$1:$1,IV$1+INT(-$N101/30))))</f>
        <v>0</v>
      </c>
      <c r="IW101" s="40">
        <f>IF(IW$7="",0,IF(IW$1=MAX($1:$1),$R79-SUM($T101:IV101),IF(IW$1=1,SUMIFS(79:79,$1:$1,"&gt;="&amp;1,$1:$1,"&lt;="&amp;INT(-$N101/30))+(-$N101/30-INT(-$N101/30))*SUMIFS(79:79,$1:$1,INT(-$N101/30)+1),0)+(-$N101/30-INT(-$N101/30))*SUMIFS(79:79,$1:$1,IW$1+INT(-$N101/30)+1)+(INT(-$N101/30)+1--$N101/30)*SUMIFS(79:79,$1:$1,IW$1+INT(-$N101/30))))</f>
        <v>0</v>
      </c>
      <c r="IX101" s="40">
        <f>IF(IX$7="",0,IF(IX$1=MAX($1:$1),$R79-SUM($T101:IW101),IF(IX$1=1,SUMIFS(79:79,$1:$1,"&gt;="&amp;1,$1:$1,"&lt;="&amp;INT(-$N101/30))+(-$N101/30-INT(-$N101/30))*SUMIFS(79:79,$1:$1,INT(-$N101/30)+1),0)+(-$N101/30-INT(-$N101/30))*SUMIFS(79:79,$1:$1,IX$1+INT(-$N101/30)+1)+(INT(-$N101/30)+1--$N101/30)*SUMIFS(79:79,$1:$1,IX$1+INT(-$N101/30))))</f>
        <v>0</v>
      </c>
      <c r="IY101" s="40">
        <f>IF(IY$7="",0,IF(IY$1=MAX($1:$1),$R79-SUM($T101:IX101),IF(IY$1=1,SUMIFS(79:79,$1:$1,"&gt;="&amp;1,$1:$1,"&lt;="&amp;INT(-$N101/30))+(-$N101/30-INT(-$N101/30))*SUMIFS(79:79,$1:$1,INT(-$N101/30)+1),0)+(-$N101/30-INT(-$N101/30))*SUMIFS(79:79,$1:$1,IY$1+INT(-$N101/30)+1)+(INT(-$N101/30)+1--$N101/30)*SUMIFS(79:79,$1:$1,IY$1+INT(-$N101/30))))</f>
        <v>0</v>
      </c>
      <c r="IZ101" s="40">
        <f>IF(IZ$7="",0,IF(IZ$1=MAX($1:$1),$R79-SUM($T101:IY101),IF(IZ$1=1,SUMIFS(79:79,$1:$1,"&gt;="&amp;1,$1:$1,"&lt;="&amp;INT(-$N101/30))+(-$N101/30-INT(-$N101/30))*SUMIFS(79:79,$1:$1,INT(-$N101/30)+1),0)+(-$N101/30-INT(-$N101/30))*SUMIFS(79:79,$1:$1,IZ$1+INT(-$N101/30)+1)+(INT(-$N101/30)+1--$N101/30)*SUMIFS(79:79,$1:$1,IZ$1+INT(-$N101/30))))</f>
        <v>0</v>
      </c>
      <c r="JA101" s="40">
        <f>IF(JA$7="",0,IF(JA$1=MAX($1:$1),$R79-SUM($T101:IZ101),IF(JA$1=1,SUMIFS(79:79,$1:$1,"&gt;="&amp;1,$1:$1,"&lt;="&amp;INT(-$N101/30))+(-$N101/30-INT(-$N101/30))*SUMIFS(79:79,$1:$1,INT(-$N101/30)+1),0)+(-$N101/30-INT(-$N101/30))*SUMIFS(79:79,$1:$1,JA$1+INT(-$N101/30)+1)+(INT(-$N101/30)+1--$N101/30)*SUMIFS(79:79,$1:$1,JA$1+INT(-$N101/30))))</f>
        <v>0</v>
      </c>
      <c r="JB101" s="40">
        <f>IF(JB$7="",0,IF(JB$1=MAX($1:$1),$R79-SUM($T101:JA101),IF(JB$1=1,SUMIFS(79:79,$1:$1,"&gt;="&amp;1,$1:$1,"&lt;="&amp;INT(-$N101/30))+(-$N101/30-INT(-$N101/30))*SUMIFS(79:79,$1:$1,INT(-$N101/30)+1),0)+(-$N101/30-INT(-$N101/30))*SUMIFS(79:79,$1:$1,JB$1+INT(-$N101/30)+1)+(INT(-$N101/30)+1--$N101/30)*SUMIFS(79:79,$1:$1,JB$1+INT(-$N101/30))))</f>
        <v>0</v>
      </c>
      <c r="JC101" s="40">
        <f>IF(JC$7="",0,IF(JC$1=MAX($1:$1),$R79-SUM($T101:JB101),IF(JC$1=1,SUMIFS(79:79,$1:$1,"&gt;="&amp;1,$1:$1,"&lt;="&amp;INT(-$N101/30))+(-$N101/30-INT(-$N101/30))*SUMIFS(79:79,$1:$1,INT(-$N101/30)+1),0)+(-$N101/30-INT(-$N101/30))*SUMIFS(79:79,$1:$1,JC$1+INT(-$N101/30)+1)+(INT(-$N101/30)+1--$N101/30)*SUMIFS(79:79,$1:$1,JC$1+INT(-$N101/30))))</f>
        <v>0</v>
      </c>
      <c r="JD101" s="40">
        <f>IF(JD$7="",0,IF(JD$1=MAX($1:$1),$R79-SUM($T101:JC101),IF(JD$1=1,SUMIFS(79:79,$1:$1,"&gt;="&amp;1,$1:$1,"&lt;="&amp;INT(-$N101/30))+(-$N101/30-INT(-$N101/30))*SUMIFS(79:79,$1:$1,INT(-$N101/30)+1),0)+(-$N101/30-INT(-$N101/30))*SUMIFS(79:79,$1:$1,JD$1+INT(-$N101/30)+1)+(INT(-$N101/30)+1--$N101/30)*SUMIFS(79:79,$1:$1,JD$1+INT(-$N101/30))))</f>
        <v>0</v>
      </c>
      <c r="JE101" s="40">
        <f>IF(JE$7="",0,IF(JE$1=MAX($1:$1),$R79-SUM($T101:JD101),IF(JE$1=1,SUMIFS(79:79,$1:$1,"&gt;="&amp;1,$1:$1,"&lt;="&amp;INT(-$N101/30))+(-$N101/30-INT(-$N101/30))*SUMIFS(79:79,$1:$1,INT(-$N101/30)+1),0)+(-$N101/30-INT(-$N101/30))*SUMIFS(79:79,$1:$1,JE$1+INT(-$N101/30)+1)+(INT(-$N101/30)+1--$N101/30)*SUMIFS(79:79,$1:$1,JE$1+INT(-$N101/30))))</f>
        <v>0</v>
      </c>
      <c r="JF101" s="40">
        <f>IF(JF$7="",0,IF(JF$1=MAX($1:$1),$R79-SUM($T101:JE101),IF(JF$1=1,SUMIFS(79:79,$1:$1,"&gt;="&amp;1,$1:$1,"&lt;="&amp;INT(-$N101/30))+(-$N101/30-INT(-$N101/30))*SUMIFS(79:79,$1:$1,INT(-$N101/30)+1),0)+(-$N101/30-INT(-$N101/30))*SUMIFS(79:79,$1:$1,JF$1+INT(-$N101/30)+1)+(INT(-$N101/30)+1--$N101/30)*SUMIFS(79:79,$1:$1,JF$1+INT(-$N101/30))))</f>
        <v>0</v>
      </c>
      <c r="JG101" s="40">
        <f>IF(JG$7="",0,IF(JG$1=MAX($1:$1),$R79-SUM($T101:JF101),IF(JG$1=1,SUMIFS(79:79,$1:$1,"&gt;="&amp;1,$1:$1,"&lt;="&amp;INT(-$N101/30))+(-$N101/30-INT(-$N101/30))*SUMIFS(79:79,$1:$1,INT(-$N101/30)+1),0)+(-$N101/30-INT(-$N101/30))*SUMIFS(79:79,$1:$1,JG$1+INT(-$N101/30)+1)+(INT(-$N101/30)+1--$N101/30)*SUMIFS(79:79,$1:$1,JG$1+INT(-$N101/30))))</f>
        <v>0</v>
      </c>
      <c r="JH101" s="40">
        <f>IF(JH$7="",0,IF(JH$1=MAX($1:$1),$R79-SUM($T101:JG101),IF(JH$1=1,SUMIFS(79:79,$1:$1,"&gt;="&amp;1,$1:$1,"&lt;="&amp;INT(-$N101/30))+(-$N101/30-INT(-$N101/30))*SUMIFS(79:79,$1:$1,INT(-$N101/30)+1),0)+(-$N101/30-INT(-$N101/30))*SUMIFS(79:79,$1:$1,JH$1+INT(-$N101/30)+1)+(INT(-$N101/30)+1--$N101/30)*SUMIFS(79:79,$1:$1,JH$1+INT(-$N101/30))))</f>
        <v>0</v>
      </c>
      <c r="JI101" s="40">
        <f>IF(JI$7="",0,IF(JI$1=MAX($1:$1),$R79-SUM($T101:JH101),IF(JI$1=1,SUMIFS(79:79,$1:$1,"&gt;="&amp;1,$1:$1,"&lt;="&amp;INT(-$N101/30))+(-$N101/30-INT(-$N101/30))*SUMIFS(79:79,$1:$1,INT(-$N101/30)+1),0)+(-$N101/30-INT(-$N101/30))*SUMIFS(79:79,$1:$1,JI$1+INT(-$N101/30)+1)+(INT(-$N101/30)+1--$N101/30)*SUMIFS(79:79,$1:$1,JI$1+INT(-$N101/30))))</f>
        <v>0</v>
      </c>
      <c r="JJ101" s="40">
        <f>IF(JJ$7="",0,IF(JJ$1=MAX($1:$1),$R79-SUM($T101:JI101),IF(JJ$1=1,SUMIFS(79:79,$1:$1,"&gt;="&amp;1,$1:$1,"&lt;="&amp;INT(-$N101/30))+(-$N101/30-INT(-$N101/30))*SUMIFS(79:79,$1:$1,INT(-$N101/30)+1),0)+(-$N101/30-INT(-$N101/30))*SUMIFS(79:79,$1:$1,JJ$1+INT(-$N101/30)+1)+(INT(-$N101/30)+1--$N101/30)*SUMIFS(79:79,$1:$1,JJ$1+INT(-$N101/30))))</f>
        <v>0</v>
      </c>
      <c r="JK101" s="40">
        <f>IF(JK$7="",0,IF(JK$1=MAX($1:$1),$R79-SUM($T101:JJ101),IF(JK$1=1,SUMIFS(79:79,$1:$1,"&gt;="&amp;1,$1:$1,"&lt;="&amp;INT(-$N101/30))+(-$N101/30-INT(-$N101/30))*SUMIFS(79:79,$1:$1,INT(-$N101/30)+1),0)+(-$N101/30-INT(-$N101/30))*SUMIFS(79:79,$1:$1,JK$1+INT(-$N101/30)+1)+(INT(-$N101/30)+1--$N101/30)*SUMIFS(79:79,$1:$1,JK$1+INT(-$N101/30))))</f>
        <v>0</v>
      </c>
      <c r="JL101" s="40">
        <f>IF(JL$7="",0,IF(JL$1=MAX($1:$1),$R79-SUM($T101:JK101),IF(JL$1=1,SUMIFS(79:79,$1:$1,"&gt;="&amp;1,$1:$1,"&lt;="&amp;INT(-$N101/30))+(-$N101/30-INT(-$N101/30))*SUMIFS(79:79,$1:$1,INT(-$N101/30)+1),0)+(-$N101/30-INT(-$N101/30))*SUMIFS(79:79,$1:$1,JL$1+INT(-$N101/30)+1)+(INT(-$N101/30)+1--$N101/30)*SUMIFS(79:79,$1:$1,JL$1+INT(-$N101/30))))</f>
        <v>0</v>
      </c>
      <c r="JM101" s="40">
        <f>IF(JM$7="",0,IF(JM$1=MAX($1:$1),$R79-SUM($T101:JL101),IF(JM$1=1,SUMIFS(79:79,$1:$1,"&gt;="&amp;1,$1:$1,"&lt;="&amp;INT(-$N101/30))+(-$N101/30-INT(-$N101/30))*SUMIFS(79:79,$1:$1,INT(-$N101/30)+1),0)+(-$N101/30-INT(-$N101/30))*SUMIFS(79:79,$1:$1,JM$1+INT(-$N101/30)+1)+(INT(-$N101/30)+1--$N101/30)*SUMIFS(79:79,$1:$1,JM$1+INT(-$N101/30))))</f>
        <v>0</v>
      </c>
      <c r="JN101" s="40">
        <f>IF(JN$7="",0,IF(JN$1=MAX($1:$1),$R79-SUM($T101:JM101),IF(JN$1=1,SUMIFS(79:79,$1:$1,"&gt;="&amp;1,$1:$1,"&lt;="&amp;INT(-$N101/30))+(-$N101/30-INT(-$N101/30))*SUMIFS(79:79,$1:$1,INT(-$N101/30)+1),0)+(-$N101/30-INT(-$N101/30))*SUMIFS(79:79,$1:$1,JN$1+INT(-$N101/30)+1)+(INT(-$N101/30)+1--$N101/30)*SUMIFS(79:79,$1:$1,JN$1+INT(-$N101/30))))</f>
        <v>0</v>
      </c>
      <c r="JO101" s="40">
        <f>IF(JO$7="",0,IF(JO$1=MAX($1:$1),$R79-SUM($T101:JN101),IF(JO$1=1,SUMIFS(79:79,$1:$1,"&gt;="&amp;1,$1:$1,"&lt;="&amp;INT(-$N101/30))+(-$N101/30-INT(-$N101/30))*SUMIFS(79:79,$1:$1,INT(-$N101/30)+1),0)+(-$N101/30-INT(-$N101/30))*SUMIFS(79:79,$1:$1,JO$1+INT(-$N101/30)+1)+(INT(-$N101/30)+1--$N101/30)*SUMIFS(79:79,$1:$1,JO$1+INT(-$N101/30))))</f>
        <v>0</v>
      </c>
      <c r="JP101" s="40">
        <f>IF(JP$7="",0,IF(JP$1=MAX($1:$1),$R79-SUM($T101:JO101),IF(JP$1=1,SUMIFS(79:79,$1:$1,"&gt;="&amp;1,$1:$1,"&lt;="&amp;INT(-$N101/30))+(-$N101/30-INT(-$N101/30))*SUMIFS(79:79,$1:$1,INT(-$N101/30)+1),0)+(-$N101/30-INT(-$N101/30))*SUMIFS(79:79,$1:$1,JP$1+INT(-$N101/30)+1)+(INT(-$N101/30)+1--$N101/30)*SUMIFS(79:79,$1:$1,JP$1+INT(-$N101/30))))</f>
        <v>0</v>
      </c>
      <c r="JQ101" s="40">
        <f>IF(JQ$7="",0,IF(JQ$1=MAX($1:$1),$R79-SUM($T101:JP101),IF(JQ$1=1,SUMIFS(79:79,$1:$1,"&gt;="&amp;1,$1:$1,"&lt;="&amp;INT(-$N101/30))+(-$N101/30-INT(-$N101/30))*SUMIFS(79:79,$1:$1,INT(-$N101/30)+1),0)+(-$N101/30-INT(-$N101/30))*SUMIFS(79:79,$1:$1,JQ$1+INT(-$N101/30)+1)+(INT(-$N101/30)+1--$N101/30)*SUMIFS(79:79,$1:$1,JQ$1+INT(-$N101/30))))</f>
        <v>0</v>
      </c>
      <c r="JR101" s="40">
        <f>IF(JR$7="",0,IF(JR$1=MAX($1:$1),$R79-SUM($T101:JQ101),IF(JR$1=1,SUMIFS(79:79,$1:$1,"&gt;="&amp;1,$1:$1,"&lt;="&amp;INT(-$N101/30))+(-$N101/30-INT(-$N101/30))*SUMIFS(79:79,$1:$1,INT(-$N101/30)+1),0)+(-$N101/30-INT(-$N101/30))*SUMIFS(79:79,$1:$1,JR$1+INT(-$N101/30)+1)+(INT(-$N101/30)+1--$N101/30)*SUMIFS(79:79,$1:$1,JR$1+INT(-$N101/30))))</f>
        <v>0</v>
      </c>
      <c r="JS101" s="40">
        <f>IF(JS$7="",0,IF(JS$1=MAX($1:$1),$R79-SUM($T101:JR101),IF(JS$1=1,SUMIFS(79:79,$1:$1,"&gt;="&amp;1,$1:$1,"&lt;="&amp;INT(-$N101/30))+(-$N101/30-INT(-$N101/30))*SUMIFS(79:79,$1:$1,INT(-$N101/30)+1),0)+(-$N101/30-INT(-$N101/30))*SUMIFS(79:79,$1:$1,JS$1+INT(-$N101/30)+1)+(INT(-$N101/30)+1--$N101/30)*SUMIFS(79:79,$1:$1,JS$1+INT(-$N101/30))))</f>
        <v>0</v>
      </c>
      <c r="JT101" s="40">
        <f>IF(JT$7="",0,IF(JT$1=MAX($1:$1),$R79-SUM($T101:JS101),IF(JT$1=1,SUMIFS(79:79,$1:$1,"&gt;="&amp;1,$1:$1,"&lt;="&amp;INT(-$N101/30))+(-$N101/30-INT(-$N101/30))*SUMIFS(79:79,$1:$1,INT(-$N101/30)+1),0)+(-$N101/30-INT(-$N101/30))*SUMIFS(79:79,$1:$1,JT$1+INT(-$N101/30)+1)+(INT(-$N101/30)+1--$N101/30)*SUMIFS(79:79,$1:$1,JT$1+INT(-$N101/30))))</f>
        <v>0</v>
      </c>
      <c r="JU101" s="40">
        <f>IF(JU$7="",0,IF(JU$1=MAX($1:$1),$R79-SUM($T101:JT101),IF(JU$1=1,SUMIFS(79:79,$1:$1,"&gt;="&amp;1,$1:$1,"&lt;="&amp;INT(-$N101/30))+(-$N101/30-INT(-$N101/30))*SUMIFS(79:79,$1:$1,INT(-$N101/30)+1),0)+(-$N101/30-INT(-$N101/30))*SUMIFS(79:79,$1:$1,JU$1+INT(-$N101/30)+1)+(INT(-$N101/30)+1--$N101/30)*SUMIFS(79:79,$1:$1,JU$1+INT(-$N101/30))))</f>
        <v>0</v>
      </c>
      <c r="JV101" s="40">
        <f>IF(JV$7="",0,IF(JV$1=MAX($1:$1),$R79-SUM($T101:JU101),IF(JV$1=1,SUMIFS(79:79,$1:$1,"&gt;="&amp;1,$1:$1,"&lt;="&amp;INT(-$N101/30))+(-$N101/30-INT(-$N101/30))*SUMIFS(79:79,$1:$1,INT(-$N101/30)+1),0)+(-$N101/30-INT(-$N101/30))*SUMIFS(79:79,$1:$1,JV$1+INT(-$N101/30)+1)+(INT(-$N101/30)+1--$N101/30)*SUMIFS(79:79,$1:$1,JV$1+INT(-$N101/30))))</f>
        <v>0</v>
      </c>
      <c r="JW101" s="40">
        <f>IF(JW$7="",0,IF(JW$1=MAX($1:$1),$R79-SUM($T101:JV101),IF(JW$1=1,SUMIFS(79:79,$1:$1,"&gt;="&amp;1,$1:$1,"&lt;="&amp;INT(-$N101/30))+(-$N101/30-INT(-$N101/30))*SUMIFS(79:79,$1:$1,INT(-$N101/30)+1),0)+(-$N101/30-INT(-$N101/30))*SUMIFS(79:79,$1:$1,JW$1+INT(-$N101/30)+1)+(INT(-$N101/30)+1--$N101/30)*SUMIFS(79:79,$1:$1,JW$1+INT(-$N101/30))))</f>
        <v>0</v>
      </c>
      <c r="JX101" s="40">
        <f>IF(JX$7="",0,IF(JX$1=MAX($1:$1),$R79-SUM($T101:JW101),IF(JX$1=1,SUMIFS(79:79,$1:$1,"&gt;="&amp;1,$1:$1,"&lt;="&amp;INT(-$N101/30))+(-$N101/30-INT(-$N101/30))*SUMIFS(79:79,$1:$1,INT(-$N101/30)+1),0)+(-$N101/30-INT(-$N101/30))*SUMIFS(79:79,$1:$1,JX$1+INT(-$N101/30)+1)+(INT(-$N101/30)+1--$N101/30)*SUMIFS(79:79,$1:$1,JX$1+INT(-$N101/30))))</f>
        <v>0</v>
      </c>
      <c r="JY101" s="40">
        <f>IF(JY$7="",0,IF(JY$1=MAX($1:$1),$R79-SUM($T101:JX101),IF(JY$1=1,SUMIFS(79:79,$1:$1,"&gt;="&amp;1,$1:$1,"&lt;="&amp;INT(-$N101/30))+(-$N101/30-INT(-$N101/30))*SUMIFS(79:79,$1:$1,INT(-$N101/30)+1),0)+(-$N101/30-INT(-$N101/30))*SUMIFS(79:79,$1:$1,JY$1+INT(-$N101/30)+1)+(INT(-$N101/30)+1--$N101/30)*SUMIFS(79:79,$1:$1,JY$1+INT(-$N101/30))))</f>
        <v>0</v>
      </c>
      <c r="JZ101" s="40">
        <f>IF(JZ$7="",0,IF(JZ$1=MAX($1:$1),$R79-SUM($T101:JY101),IF(JZ$1=1,SUMIFS(79:79,$1:$1,"&gt;="&amp;1,$1:$1,"&lt;="&amp;INT(-$N101/30))+(-$N101/30-INT(-$N101/30))*SUMIFS(79:79,$1:$1,INT(-$N101/30)+1),0)+(-$N101/30-INT(-$N101/30))*SUMIFS(79:79,$1:$1,JZ$1+INT(-$N101/30)+1)+(INT(-$N101/30)+1--$N101/30)*SUMIFS(79:79,$1:$1,JZ$1+INT(-$N101/30))))</f>
        <v>0</v>
      </c>
      <c r="KA101" s="40">
        <f>IF(KA$7="",0,IF(KA$1=MAX($1:$1),$R79-SUM($T101:JZ101),IF(KA$1=1,SUMIFS(79:79,$1:$1,"&gt;="&amp;1,$1:$1,"&lt;="&amp;INT(-$N101/30))+(-$N101/30-INT(-$N101/30))*SUMIFS(79:79,$1:$1,INT(-$N101/30)+1),0)+(-$N101/30-INT(-$N101/30))*SUMIFS(79:79,$1:$1,KA$1+INT(-$N101/30)+1)+(INT(-$N101/30)+1--$N101/30)*SUMIFS(79:79,$1:$1,KA$1+INT(-$N101/30))))</f>
        <v>0</v>
      </c>
      <c r="KB101" s="40">
        <f>IF(KB$7="",0,IF(KB$1=MAX($1:$1),$R79-SUM($T101:KA101),IF(KB$1=1,SUMIFS(79:79,$1:$1,"&gt;="&amp;1,$1:$1,"&lt;="&amp;INT(-$N101/30))+(-$N101/30-INT(-$N101/30))*SUMIFS(79:79,$1:$1,INT(-$N101/30)+1),0)+(-$N101/30-INT(-$N101/30))*SUMIFS(79:79,$1:$1,KB$1+INT(-$N101/30)+1)+(INT(-$N101/30)+1--$N101/30)*SUMIFS(79:79,$1:$1,KB$1+INT(-$N101/30))))</f>
        <v>0</v>
      </c>
      <c r="KC101" s="40">
        <f>IF(KC$7="",0,IF(KC$1=MAX($1:$1),$R79-SUM($T101:KB101),IF(KC$1=1,SUMIFS(79:79,$1:$1,"&gt;="&amp;1,$1:$1,"&lt;="&amp;INT(-$N101/30))+(-$N101/30-INT(-$N101/30))*SUMIFS(79:79,$1:$1,INT(-$N101/30)+1),0)+(-$N101/30-INT(-$N101/30))*SUMIFS(79:79,$1:$1,KC$1+INT(-$N101/30)+1)+(INT(-$N101/30)+1--$N101/30)*SUMIFS(79:79,$1:$1,KC$1+INT(-$N101/30))))</f>
        <v>0</v>
      </c>
      <c r="KD101" s="40">
        <f>IF(KD$7="",0,IF(KD$1=MAX($1:$1),$R79-SUM($T101:KC101),IF(KD$1=1,SUMIFS(79:79,$1:$1,"&gt;="&amp;1,$1:$1,"&lt;="&amp;INT(-$N101/30))+(-$N101/30-INT(-$N101/30))*SUMIFS(79:79,$1:$1,INT(-$N101/30)+1),0)+(-$N101/30-INT(-$N101/30))*SUMIFS(79:79,$1:$1,KD$1+INT(-$N101/30)+1)+(INT(-$N101/30)+1--$N101/30)*SUMIFS(79:79,$1:$1,KD$1+INT(-$N101/30))))</f>
        <v>0</v>
      </c>
      <c r="KE101" s="40">
        <f>IF(KE$7="",0,IF(KE$1=MAX($1:$1),$R79-SUM($T101:KD101),IF(KE$1=1,SUMIFS(79:79,$1:$1,"&gt;="&amp;1,$1:$1,"&lt;="&amp;INT(-$N101/30))+(-$N101/30-INT(-$N101/30))*SUMIFS(79:79,$1:$1,INT(-$N101/30)+1),0)+(-$N101/30-INT(-$N101/30))*SUMIFS(79:79,$1:$1,KE$1+INT(-$N101/30)+1)+(INT(-$N101/30)+1--$N101/30)*SUMIFS(79:79,$1:$1,KE$1+INT(-$N101/30))))</f>
        <v>0</v>
      </c>
      <c r="KF101" s="40">
        <f>IF(KF$7="",0,IF(KF$1=MAX($1:$1),$R79-SUM($T101:KE101),IF(KF$1=1,SUMIFS(79:79,$1:$1,"&gt;="&amp;1,$1:$1,"&lt;="&amp;INT(-$N101/30))+(-$N101/30-INT(-$N101/30))*SUMIFS(79:79,$1:$1,INT(-$N101/30)+1),0)+(-$N101/30-INT(-$N101/30))*SUMIFS(79:79,$1:$1,KF$1+INT(-$N101/30)+1)+(INT(-$N101/30)+1--$N101/30)*SUMIFS(79:79,$1:$1,KF$1+INT(-$N101/30))))</f>
        <v>0</v>
      </c>
      <c r="KG101" s="40">
        <f>IF(KG$7="",0,IF(KG$1=MAX($1:$1),$R79-SUM($T101:KF101),IF(KG$1=1,SUMIFS(79:79,$1:$1,"&gt;="&amp;1,$1:$1,"&lt;="&amp;INT(-$N101/30))+(-$N101/30-INT(-$N101/30))*SUMIFS(79:79,$1:$1,INT(-$N101/30)+1),0)+(-$N101/30-INT(-$N101/30))*SUMIFS(79:79,$1:$1,KG$1+INT(-$N101/30)+1)+(INT(-$N101/30)+1--$N101/30)*SUMIFS(79:79,$1:$1,KG$1+INT(-$N101/30))))</f>
        <v>0</v>
      </c>
      <c r="KH101" s="40">
        <f>IF(KH$7="",0,IF(KH$1=MAX($1:$1),$R79-SUM($T101:KG101),IF(KH$1=1,SUMIFS(79:79,$1:$1,"&gt;="&amp;1,$1:$1,"&lt;="&amp;INT(-$N101/30))+(-$N101/30-INT(-$N101/30))*SUMIFS(79:79,$1:$1,INT(-$N101/30)+1),0)+(-$N101/30-INT(-$N101/30))*SUMIFS(79:79,$1:$1,KH$1+INT(-$N101/30)+1)+(INT(-$N101/30)+1--$N101/30)*SUMIFS(79:79,$1:$1,KH$1+INT(-$N101/30))))</f>
        <v>0</v>
      </c>
      <c r="KI101" s="40">
        <f>IF(KI$7="",0,IF(KI$1=MAX($1:$1),$R79-SUM($T101:KH101),IF(KI$1=1,SUMIFS(79:79,$1:$1,"&gt;="&amp;1,$1:$1,"&lt;="&amp;INT(-$N101/30))+(-$N101/30-INT(-$N101/30))*SUMIFS(79:79,$1:$1,INT(-$N101/30)+1),0)+(-$N101/30-INT(-$N101/30))*SUMIFS(79:79,$1:$1,KI$1+INT(-$N101/30)+1)+(INT(-$N101/30)+1--$N101/30)*SUMIFS(79:79,$1:$1,KI$1+INT(-$N101/30))))</f>
        <v>0</v>
      </c>
      <c r="KJ101" s="40">
        <f>IF(KJ$7="",0,IF(KJ$1=MAX($1:$1),$R79-SUM($T101:KI101),IF(KJ$1=1,SUMIFS(79:79,$1:$1,"&gt;="&amp;1,$1:$1,"&lt;="&amp;INT(-$N101/30))+(-$N101/30-INT(-$N101/30))*SUMIFS(79:79,$1:$1,INT(-$N101/30)+1),0)+(-$N101/30-INT(-$N101/30))*SUMIFS(79:79,$1:$1,KJ$1+INT(-$N101/30)+1)+(INT(-$N101/30)+1--$N101/30)*SUMIFS(79:79,$1:$1,KJ$1+INT(-$N101/30))))</f>
        <v>0</v>
      </c>
      <c r="KK101" s="40">
        <f>IF(KK$7="",0,IF(KK$1=MAX($1:$1),$R79-SUM($T101:KJ101),IF(KK$1=1,SUMIFS(79:79,$1:$1,"&gt;="&amp;1,$1:$1,"&lt;="&amp;INT(-$N101/30))+(-$N101/30-INT(-$N101/30))*SUMIFS(79:79,$1:$1,INT(-$N101/30)+1),0)+(-$N101/30-INT(-$N101/30))*SUMIFS(79:79,$1:$1,KK$1+INT(-$N101/30)+1)+(INT(-$N101/30)+1--$N101/30)*SUMIFS(79:79,$1:$1,KK$1+INT(-$N101/30))))</f>
        <v>0</v>
      </c>
      <c r="KL101" s="40">
        <f>IF(KL$7="",0,IF(KL$1=MAX($1:$1),$R79-SUM($T101:KK101),IF(KL$1=1,SUMIFS(79:79,$1:$1,"&gt;="&amp;1,$1:$1,"&lt;="&amp;INT(-$N101/30))+(-$N101/30-INT(-$N101/30))*SUMIFS(79:79,$1:$1,INT(-$N101/30)+1),0)+(-$N101/30-INT(-$N101/30))*SUMIFS(79:79,$1:$1,KL$1+INT(-$N101/30)+1)+(INT(-$N101/30)+1--$N101/30)*SUMIFS(79:79,$1:$1,KL$1+INT(-$N101/30))))</f>
        <v>0</v>
      </c>
      <c r="KM101" s="40">
        <f>IF(KM$7="",0,IF(KM$1=MAX($1:$1),$R79-SUM($T101:KL101),IF(KM$1=1,SUMIFS(79:79,$1:$1,"&gt;="&amp;1,$1:$1,"&lt;="&amp;INT(-$N101/30))+(-$N101/30-INT(-$N101/30))*SUMIFS(79:79,$1:$1,INT(-$N101/30)+1),0)+(-$N101/30-INT(-$N101/30))*SUMIFS(79:79,$1:$1,KM$1+INT(-$N101/30)+1)+(INT(-$N101/30)+1--$N101/30)*SUMIFS(79:79,$1:$1,KM$1+INT(-$N101/30))))</f>
        <v>0</v>
      </c>
      <c r="KN101" s="40">
        <f>IF(KN$7="",0,IF(KN$1=MAX($1:$1),$R79-SUM($T101:KM101),IF(KN$1=1,SUMIFS(79:79,$1:$1,"&gt;="&amp;1,$1:$1,"&lt;="&amp;INT(-$N101/30))+(-$N101/30-INT(-$N101/30))*SUMIFS(79:79,$1:$1,INT(-$N101/30)+1),0)+(-$N101/30-INT(-$N101/30))*SUMIFS(79:79,$1:$1,KN$1+INT(-$N101/30)+1)+(INT(-$N101/30)+1--$N101/30)*SUMIFS(79:79,$1:$1,KN$1+INT(-$N101/30))))</f>
        <v>0</v>
      </c>
      <c r="KO101" s="40">
        <f>IF(KO$7="",0,IF(KO$1=MAX($1:$1),$R79-SUM($T101:KN101),IF(KO$1=1,SUMIFS(79:79,$1:$1,"&gt;="&amp;1,$1:$1,"&lt;="&amp;INT(-$N101/30))+(-$N101/30-INT(-$N101/30))*SUMIFS(79:79,$1:$1,INT(-$N101/30)+1),0)+(-$N101/30-INT(-$N101/30))*SUMIFS(79:79,$1:$1,KO$1+INT(-$N101/30)+1)+(INT(-$N101/30)+1--$N101/30)*SUMIFS(79:79,$1:$1,KO$1+INT(-$N101/30))))</f>
        <v>0</v>
      </c>
      <c r="KP101" s="40">
        <f>IF(KP$7="",0,IF(KP$1=MAX($1:$1),$R79-SUM($T101:KO101),IF(KP$1=1,SUMIFS(79:79,$1:$1,"&gt;="&amp;1,$1:$1,"&lt;="&amp;INT(-$N101/30))+(-$N101/30-INT(-$N101/30))*SUMIFS(79:79,$1:$1,INT(-$N101/30)+1),0)+(-$N101/30-INT(-$N101/30))*SUMIFS(79:79,$1:$1,KP$1+INT(-$N101/30)+1)+(INT(-$N101/30)+1--$N101/30)*SUMIFS(79:79,$1:$1,KP$1+INT(-$N101/30))))</f>
        <v>0</v>
      </c>
      <c r="KQ101" s="40">
        <f>IF(KQ$7="",0,IF(KQ$1=MAX($1:$1),$R79-SUM($T101:KP101),IF(KQ$1=1,SUMIFS(79:79,$1:$1,"&gt;="&amp;1,$1:$1,"&lt;="&amp;INT(-$N101/30))+(-$N101/30-INT(-$N101/30))*SUMIFS(79:79,$1:$1,INT(-$N101/30)+1),0)+(-$N101/30-INT(-$N101/30))*SUMIFS(79:79,$1:$1,KQ$1+INT(-$N101/30)+1)+(INT(-$N101/30)+1--$N101/30)*SUMIFS(79:79,$1:$1,KQ$1+INT(-$N101/30))))</f>
        <v>0</v>
      </c>
      <c r="KR101" s="40">
        <f>IF(KR$7="",0,IF(KR$1=MAX($1:$1),$R79-SUM($T101:KQ101),IF(KR$1=1,SUMIFS(79:79,$1:$1,"&gt;="&amp;1,$1:$1,"&lt;="&amp;INT(-$N101/30))+(-$N101/30-INT(-$N101/30))*SUMIFS(79:79,$1:$1,INT(-$N101/30)+1),0)+(-$N101/30-INT(-$N101/30))*SUMIFS(79:79,$1:$1,KR$1+INT(-$N101/30)+1)+(INT(-$N101/30)+1--$N101/30)*SUMIFS(79:79,$1:$1,KR$1+INT(-$N101/30))))</f>
        <v>0</v>
      </c>
      <c r="KS101" s="40">
        <f>IF(KS$7="",0,IF(KS$1=MAX($1:$1),$R79-SUM($T101:KR101),IF(KS$1=1,SUMIFS(79:79,$1:$1,"&gt;="&amp;1,$1:$1,"&lt;="&amp;INT(-$N101/30))+(-$N101/30-INT(-$N101/30))*SUMIFS(79:79,$1:$1,INT(-$N101/30)+1),0)+(-$N101/30-INT(-$N101/30))*SUMIFS(79:79,$1:$1,KS$1+INT(-$N101/30)+1)+(INT(-$N101/30)+1--$N101/30)*SUMIFS(79:79,$1:$1,KS$1+INT(-$N101/30))))</f>
        <v>0</v>
      </c>
      <c r="KT101" s="40">
        <f>IF(KT$7="",0,IF(KT$1=MAX($1:$1),$R79-SUM($T101:KS101),IF(KT$1=1,SUMIFS(79:79,$1:$1,"&gt;="&amp;1,$1:$1,"&lt;="&amp;INT(-$N101/30))+(-$N101/30-INT(-$N101/30))*SUMIFS(79:79,$1:$1,INT(-$N101/30)+1),0)+(-$N101/30-INT(-$N101/30))*SUMIFS(79:79,$1:$1,KT$1+INT(-$N101/30)+1)+(INT(-$N101/30)+1--$N101/30)*SUMIFS(79:79,$1:$1,KT$1+INT(-$N101/30))))</f>
        <v>0</v>
      </c>
      <c r="KU101" s="40">
        <f>IF(KU$7="",0,IF(KU$1=MAX($1:$1),$R79-SUM($T101:KT101),IF(KU$1=1,SUMIFS(79:79,$1:$1,"&gt;="&amp;1,$1:$1,"&lt;="&amp;INT(-$N101/30))+(-$N101/30-INT(-$N101/30))*SUMIFS(79:79,$1:$1,INT(-$N101/30)+1),0)+(-$N101/30-INT(-$N101/30))*SUMIFS(79:79,$1:$1,KU$1+INT(-$N101/30)+1)+(INT(-$N101/30)+1--$N101/30)*SUMIFS(79:79,$1:$1,KU$1+INT(-$N101/30))))</f>
        <v>0</v>
      </c>
      <c r="KV101" s="40">
        <f>IF(KV$7="",0,IF(KV$1=MAX($1:$1),$R79-SUM($T101:KU101),IF(KV$1=1,SUMIFS(79:79,$1:$1,"&gt;="&amp;1,$1:$1,"&lt;="&amp;INT(-$N101/30))+(-$N101/30-INT(-$N101/30))*SUMIFS(79:79,$1:$1,INT(-$N101/30)+1),0)+(-$N101/30-INT(-$N101/30))*SUMIFS(79:79,$1:$1,KV$1+INT(-$N101/30)+1)+(INT(-$N101/30)+1--$N101/30)*SUMIFS(79:79,$1:$1,KV$1+INT(-$N101/30))))</f>
        <v>0</v>
      </c>
      <c r="KW101" s="1"/>
      <c r="KX101" s="1"/>
    </row>
    <row r="102" spans="1:310" x14ac:dyDescent="0.25">
      <c r="A102" s="1"/>
      <c r="B102" s="79"/>
      <c r="C102" s="79"/>
      <c r="D102" s="79"/>
      <c r="E102" s="1" t="str">
        <f>E99</f>
        <v>поступление денежных средств от продажи допуслуг</v>
      </c>
      <c r="F102" s="1"/>
      <c r="G102" s="1"/>
      <c r="H102" s="11" t="str">
        <f t="shared" si="76"/>
        <v>руб.</v>
      </c>
      <c r="I102" s="1"/>
      <c r="J102" s="1"/>
      <c r="K102" s="1" t="str">
        <f>справочники!$U$16</f>
        <v>непостоянные-60сотрудников</v>
      </c>
      <c r="L102" s="1"/>
      <c r="M102" s="5"/>
      <c r="N102" s="40">
        <f>условия!V164</f>
        <v>35</v>
      </c>
      <c r="O102" s="19"/>
      <c r="P102" s="1"/>
      <c r="Q102" s="1"/>
      <c r="R102" s="40">
        <f>SUMIFS($T102:$KW102,$T$1:$KW$1,"&gt;="&amp;1,$T$1:$KW$1,"&lt;="&amp;MAX($1:$1))</f>
        <v>13352.000200000015</v>
      </c>
      <c r="S102" s="1"/>
      <c r="T102" s="1"/>
      <c r="U102" s="40">
        <f>IF(U$7="",0,IF(U$1=MAX($1:$1),$R80-SUM($T102:T102),IF(U$1=1,SUMIFS(80:80,$1:$1,"&gt;="&amp;1,$1:$1,"&lt;="&amp;INT(-$N102/30))+(-$N102/30-INT(-$N102/30))*SUMIFS(80:80,$1:$1,INT(-$N102/30)+1),0)+(-$N102/30-INT(-$N102/30))*SUMIFS(80:80,$1:$1,U$1+INT(-$N102/30)+1)+(INT(-$N102/30)+1--$N102/30)*SUMIFS(80:80,$1:$1,U$1+INT(-$N102/30))))</f>
        <v>0</v>
      </c>
      <c r="V102" s="40">
        <f>IF(V$7="",0,IF(V$1=MAX($1:$1),$R80-SUM($T102:U102),IF(V$1=1,SUMIFS(80:80,$1:$1,"&gt;="&amp;1,$1:$1,"&lt;="&amp;INT(-$N102/30))+(-$N102/30-INT(-$N102/30))*SUMIFS(80:80,$1:$1,INT(-$N102/30)+1),0)+(-$N102/30-INT(-$N102/30))*SUMIFS(80:80,$1:$1,V$1+INT(-$N102/30)+1)+(INT(-$N102/30)+1--$N102/30)*SUMIFS(80:80,$1:$1,V$1+INT(-$N102/30))))</f>
        <v>41.108375000000102</v>
      </c>
      <c r="W102" s="40">
        <f>IF(W$7="",0,IF(W$1=MAX($1:$1),$R80-SUM($T102:V102),IF(W$1=1,SUMIFS(80:80,$1:$1,"&gt;="&amp;1,$1:$1,"&lt;="&amp;INT(-$N102/30))+(-$N102/30-INT(-$N102/30))*SUMIFS(80:80,$1:$1,INT(-$N102/30)+1),0)+(-$N102/30-INT(-$N102/30))*SUMIFS(80:80,$1:$1,W$1+INT(-$N102/30)+1)+(INT(-$N102/30)+1--$N102/30)*SUMIFS(80:80,$1:$1,W$1+INT(-$N102/30))))</f>
        <v>93.864122916666815</v>
      </c>
      <c r="X102" s="40">
        <f>IF(X$7="",0,IF(X$1=MAX($1:$1),$R80-SUM($T102:W102),IF(X$1=1,SUMIFS(80:80,$1:$1,"&gt;="&amp;1,$1:$1,"&lt;="&amp;INT(-$N102/30))+(-$N102/30-INT(-$N102/30))*SUMIFS(80:80,$1:$1,INT(-$N102/30)+1),0)+(-$N102/30-INT(-$N102/30))*SUMIFS(80:80,$1:$1,X$1+INT(-$N102/30)+1)+(INT(-$N102/30)+1--$N102/30)*SUMIFS(80:80,$1:$1,X$1+INT(-$N102/30))))</f>
        <v>150.73070833333355</v>
      </c>
      <c r="Y102" s="40">
        <f>IF(Y$7="",0,IF(Y$1=MAX($1:$1),$R80-SUM($T102:X102),IF(Y$1=1,SUMIFS(80:80,$1:$1,"&gt;="&amp;1,$1:$1,"&lt;="&amp;INT(-$N102/30))+(-$N102/30-INT(-$N102/30))*SUMIFS(80:80,$1:$1,INT(-$N102/30)+1),0)+(-$N102/30-INT(-$N102/30))*SUMIFS(80:80,$1:$1,Y$1+INT(-$N102/30)+1)+(INT(-$N102/30)+1--$N102/30)*SUMIFS(80:80,$1:$1,Y$1+INT(-$N102/30))))</f>
        <v>211.70813125000026</v>
      </c>
      <c r="Z102" s="40">
        <f>IF(Z$7="",0,IF(Z$1=MAX($1:$1),$R80-SUM($T102:Y102),IF(Z$1=1,SUMIFS(80:80,$1:$1,"&gt;="&amp;1,$1:$1,"&lt;="&amp;INT(-$N102/30))+(-$N102/30-INT(-$N102/30))*SUMIFS(80:80,$1:$1,INT(-$N102/30)+1),0)+(-$N102/30-INT(-$N102/30))*SUMIFS(80:80,$1:$1,Z$1+INT(-$N102/30)+1)+(INT(-$N102/30)+1--$N102/30)*SUMIFS(80:80,$1:$1,Z$1+INT(-$N102/30))))</f>
        <v>276.79639166666698</v>
      </c>
      <c r="AA102" s="40">
        <f>IF(AA$7="",0,IF(AA$1=MAX($1:$1),$R80-SUM($T102:Z102),IF(AA$1=1,SUMIFS(80:80,$1:$1,"&gt;="&amp;1,$1:$1,"&lt;="&amp;INT(-$N102/30))+(-$N102/30-INT(-$N102/30))*SUMIFS(80:80,$1:$1,INT(-$N102/30)+1),0)+(-$N102/30-INT(-$N102/30))*SUMIFS(80:80,$1:$1,AA$1+INT(-$N102/30)+1)+(INT(-$N102/30)+1--$N102/30)*SUMIFS(80:80,$1:$1,AA$1+INT(-$N102/30))))</f>
        <v>345.99548958333378</v>
      </c>
      <c r="AB102" s="40">
        <f>IF(AB$7="",0,IF(AB$1=MAX($1:$1),$R80-SUM($T102:AA102),IF(AB$1=1,SUMIFS(80:80,$1:$1,"&gt;="&amp;1,$1:$1,"&lt;="&amp;INT(-$N102/30))+(-$N102/30-INT(-$N102/30))*SUMIFS(80:80,$1:$1,INT(-$N102/30)+1),0)+(-$N102/30-INT(-$N102/30))*SUMIFS(80:80,$1:$1,AB$1+INT(-$N102/30)+1)+(INT(-$N102/30)+1--$N102/30)*SUMIFS(80:80,$1:$1,AB$1+INT(-$N102/30))))</f>
        <v>419.30542500000047</v>
      </c>
      <c r="AC102" s="40">
        <f>IF(AC$7="",0,IF(AC$1=MAX($1:$1),$R80-SUM($T102:AB102),IF(AC$1=1,SUMIFS(80:80,$1:$1,"&gt;="&amp;1,$1:$1,"&lt;="&amp;INT(-$N102/30))+(-$N102/30-INT(-$N102/30))*SUMIFS(80:80,$1:$1,INT(-$N102/30)+1),0)+(-$N102/30-INT(-$N102/30))*SUMIFS(80:80,$1:$1,AC$1+INT(-$N102/30)+1)+(INT(-$N102/30)+1--$N102/30)*SUMIFS(80:80,$1:$1,AC$1+INT(-$N102/30))))</f>
        <v>455.61782291666719</v>
      </c>
      <c r="AD102" s="40">
        <f>IF(AD$7="",0,IF(AD$1=MAX($1:$1),$R80-SUM($T102:AC102),IF(AD$1=1,SUMIFS(80:80,$1:$1,"&gt;="&amp;1,$1:$1,"&lt;="&amp;INT(-$N102/30))+(-$N102/30-INT(-$N102/30))*SUMIFS(80:80,$1:$1,INT(-$N102/30)+1),0)+(-$N102/30-INT(-$N102/30))*SUMIFS(80:80,$1:$1,AD$1+INT(-$N102/30)+1)+(INT(-$N102/30)+1--$N102/30)*SUMIFS(80:80,$1:$1,AD$1+INT(-$N102/30))))</f>
        <v>484.39368541666727</v>
      </c>
      <c r="AE102" s="40">
        <f>IF(AE$7="",0,IF(AE$1=MAX($1:$1),$R80-SUM($T102:AD102),IF(AE$1=1,SUMIFS(80:80,$1:$1,"&gt;="&amp;1,$1:$1,"&lt;="&amp;INT(-$N102/30))+(-$N102/30-INT(-$N102/30))*SUMIFS(80:80,$1:$1,INT(-$N102/30)+1),0)+(-$N102/30-INT(-$N102/30))*SUMIFS(80:80,$1:$1,AE$1+INT(-$N102/30)+1)+(INT(-$N102/30)+1--$N102/30)*SUMIFS(80:80,$1:$1,AE$1+INT(-$N102/30))))</f>
        <v>513.16954791666728</v>
      </c>
      <c r="AF102" s="40">
        <f>IF(AF$7="",0,IF(AF$1=MAX($1:$1),$R80-SUM($T102:AE102),IF(AF$1=1,SUMIFS(80:80,$1:$1,"&gt;="&amp;1,$1:$1,"&lt;="&amp;INT(-$N102/30))+(-$N102/30-INT(-$N102/30))*SUMIFS(80:80,$1:$1,INT(-$N102/30)+1),0)+(-$N102/30-INT(-$N102/30))*SUMIFS(80:80,$1:$1,AF$1+INT(-$N102/30)+1)+(INT(-$N102/30)+1--$N102/30)*SUMIFS(80:80,$1:$1,AF$1+INT(-$N102/30))))</f>
        <v>541.94541041666719</v>
      </c>
      <c r="AG102" s="40">
        <f>IF(AG$7="",0,IF(AG$1=MAX($1:$1),$R80-SUM($T102:AF102),IF(AG$1=1,SUMIFS(80:80,$1:$1,"&gt;="&amp;1,$1:$1,"&lt;="&amp;INT(-$N102/30))+(-$N102/30-INT(-$N102/30))*SUMIFS(80:80,$1:$1,INT(-$N102/30)+1),0)+(-$N102/30-INT(-$N102/30))*SUMIFS(80:80,$1:$1,AG$1+INT(-$N102/30)+1)+(INT(-$N102/30)+1--$N102/30)*SUMIFS(80:80,$1:$1,AG$1+INT(-$N102/30))))</f>
        <v>570.7212729166672</v>
      </c>
      <c r="AH102" s="40">
        <f>IF(AH$7="",0,IF(AH$1=MAX($1:$1),$R80-SUM($T102:AG102),IF(AH$1=1,SUMIFS(80:80,$1:$1,"&gt;="&amp;1,$1:$1,"&lt;="&amp;INT(-$N102/30))+(-$N102/30-INT(-$N102/30))*SUMIFS(80:80,$1:$1,INT(-$N102/30)+1),0)+(-$N102/30-INT(-$N102/30))*SUMIFS(80:80,$1:$1,AH$1+INT(-$N102/30)+1)+(INT(-$N102/30)+1--$N102/30)*SUMIFS(80:80,$1:$1,AH$1+INT(-$N102/30))))</f>
        <v>599.49713541666722</v>
      </c>
      <c r="AI102" s="40">
        <f>IF(AI$7="",0,IF(AI$1=MAX($1:$1),$R80-SUM($T102:AH102),IF(AI$1=1,SUMIFS(80:80,$1:$1,"&gt;="&amp;1,$1:$1,"&lt;="&amp;INT(-$N102/30))+(-$N102/30-INT(-$N102/30))*SUMIFS(80:80,$1:$1,INT(-$N102/30)+1),0)+(-$N102/30-INT(-$N102/30))*SUMIFS(80:80,$1:$1,AI$1+INT(-$N102/30)+1)+(INT(-$N102/30)+1--$N102/30)*SUMIFS(80:80,$1:$1,AI$1+INT(-$N102/30))))</f>
        <v>628.27299791666724</v>
      </c>
      <c r="AJ102" s="40">
        <f>IF(AJ$7="",0,IF(AJ$1=MAX($1:$1),$R80-SUM($T102:AI102),IF(AJ$1=1,SUMIFS(80:80,$1:$1,"&gt;="&amp;1,$1:$1,"&lt;="&amp;INT(-$N102/30))+(-$N102/30-INT(-$N102/30))*SUMIFS(80:80,$1:$1,INT(-$N102/30)+1),0)+(-$N102/30-INT(-$N102/30))*SUMIFS(80:80,$1:$1,AJ$1+INT(-$N102/30)+1)+(INT(-$N102/30)+1--$N102/30)*SUMIFS(80:80,$1:$1,AJ$1+INT(-$N102/30))))</f>
        <v>657.04886041666725</v>
      </c>
      <c r="AK102" s="40">
        <f>IF(AK$7="",0,IF(AK$1=MAX($1:$1),$R80-SUM($T102:AJ102),IF(AK$1=1,SUMIFS(80:80,$1:$1,"&gt;="&amp;1,$1:$1,"&lt;="&amp;INT(-$N102/30))+(-$N102/30-INT(-$N102/30))*SUMIFS(80:80,$1:$1,INT(-$N102/30)+1),0)+(-$N102/30-INT(-$N102/30))*SUMIFS(80:80,$1:$1,AK$1+INT(-$N102/30)+1)+(INT(-$N102/30)+1--$N102/30)*SUMIFS(80:80,$1:$1,AK$1+INT(-$N102/30))))</f>
        <v>685.82472291666727</v>
      </c>
      <c r="AL102" s="40">
        <f>IF(AL$7="",0,IF(AL$1=MAX($1:$1),$R80-SUM($T102:AK102),IF(AL$1=1,SUMIFS(80:80,$1:$1,"&gt;="&amp;1,$1:$1,"&lt;="&amp;INT(-$N102/30))+(-$N102/30-INT(-$N102/30))*SUMIFS(80:80,$1:$1,INT(-$N102/30)+1),0)+(-$N102/30-INT(-$N102/30))*SUMIFS(80:80,$1:$1,AL$1+INT(-$N102/30)+1)+(INT(-$N102/30)+1--$N102/30)*SUMIFS(80:80,$1:$1,AL$1+INT(-$N102/30))))</f>
        <v>714.60058541666729</v>
      </c>
      <c r="AM102" s="40">
        <f>IF(AM$7="",0,IF(AM$1=MAX($1:$1),$R80-SUM($T102:AL102),IF(AM$1=1,SUMIFS(80:80,$1:$1,"&gt;="&amp;1,$1:$1,"&lt;="&amp;INT(-$N102/30))+(-$N102/30-INT(-$N102/30))*SUMIFS(80:80,$1:$1,INT(-$N102/30)+1),0)+(-$N102/30-INT(-$N102/30))*SUMIFS(80:80,$1:$1,AM$1+INT(-$N102/30)+1)+(INT(-$N102/30)+1--$N102/30)*SUMIFS(80:80,$1:$1,AM$1+INT(-$N102/30))))</f>
        <v>743.3764479166673</v>
      </c>
      <c r="AN102" s="40">
        <f>IF(AN$7="",0,IF(AN$1=MAX($1:$1),$R80-SUM($T102:AM102),IF(AN$1=1,SUMIFS(80:80,$1:$1,"&gt;="&amp;1,$1:$1,"&lt;="&amp;INT(-$N102/30))+(-$N102/30-INT(-$N102/30))*SUMIFS(80:80,$1:$1,INT(-$N102/30)+1),0)+(-$N102/30-INT(-$N102/30))*SUMIFS(80:80,$1:$1,AN$1+INT(-$N102/30)+1)+(INT(-$N102/30)+1--$N102/30)*SUMIFS(80:80,$1:$1,AN$1+INT(-$N102/30))))</f>
        <v>772.15231041666732</v>
      </c>
      <c r="AO102" s="40">
        <f>IF(AO$7="",0,IF(AO$1=MAX($1:$1),$R80-SUM($T102:AN102),IF(AO$1=1,SUMIFS(80:80,$1:$1,"&gt;="&amp;1,$1:$1,"&lt;="&amp;INT(-$N102/30))+(-$N102/30-INT(-$N102/30))*SUMIFS(80:80,$1:$1,INT(-$N102/30)+1),0)+(-$N102/30-INT(-$N102/30))*SUMIFS(80:80,$1:$1,AO$1+INT(-$N102/30)+1)+(INT(-$N102/30)+1--$N102/30)*SUMIFS(80:80,$1:$1,AO$1+INT(-$N102/30))))</f>
        <v>800.92817291666734</v>
      </c>
      <c r="AP102" s="40">
        <f>IF(AP$7="",0,IF(AP$1=MAX($1:$1),$R80-SUM($T102:AO102),IF(AP$1=1,SUMIFS(80:80,$1:$1,"&gt;="&amp;1,$1:$1,"&lt;="&amp;INT(-$N102/30))+(-$N102/30-INT(-$N102/30))*SUMIFS(80:80,$1:$1,INT(-$N102/30)+1),0)+(-$N102/30-INT(-$N102/30))*SUMIFS(80:80,$1:$1,AP$1+INT(-$N102/30)+1)+(INT(-$N102/30)+1--$N102/30)*SUMIFS(80:80,$1:$1,AP$1+INT(-$N102/30))))</f>
        <v>829.70403541666758</v>
      </c>
      <c r="AQ102" s="40">
        <f>IF(AQ$7="",0,IF(AQ$1=MAX($1:$1),$R80-SUM($T102:AP102),IF(AQ$1=1,SUMIFS(80:80,$1:$1,"&gt;="&amp;1,$1:$1,"&lt;="&amp;INT(-$N102/30))+(-$N102/30-INT(-$N102/30))*SUMIFS(80:80,$1:$1,INT(-$N102/30)+1),0)+(-$N102/30-INT(-$N102/30))*SUMIFS(80:80,$1:$1,AQ$1+INT(-$N102/30)+1)+(INT(-$N102/30)+1--$N102/30)*SUMIFS(80:80,$1:$1,AQ$1+INT(-$N102/30))))</f>
        <v>858.4798979166676</v>
      </c>
      <c r="AR102" s="40">
        <f>IF(AR$7="",0,IF(AR$1=MAX($1:$1),$R80-SUM($T102:AQ102),IF(AR$1=1,SUMIFS(80:80,$1:$1,"&gt;="&amp;1,$1:$1,"&lt;="&amp;INT(-$N102/30))+(-$N102/30-INT(-$N102/30))*SUMIFS(80:80,$1:$1,INT(-$N102/30)+1),0)+(-$N102/30-INT(-$N102/30))*SUMIFS(80:80,$1:$1,AR$1+INT(-$N102/30)+1)+(INT(-$N102/30)+1--$N102/30)*SUMIFS(80:80,$1:$1,AR$1+INT(-$N102/30))))</f>
        <v>887.25576041666761</v>
      </c>
      <c r="AS102" s="40">
        <f>IF(AS$7="",0,IF(AS$1=MAX($1:$1),$R80-SUM($T102:AR102),IF(AS$1=1,SUMIFS(80:80,$1:$1,"&gt;="&amp;1,$1:$1,"&lt;="&amp;INT(-$N102/30))+(-$N102/30-INT(-$N102/30))*SUMIFS(80:80,$1:$1,INT(-$N102/30)+1),0)+(-$N102/30-INT(-$N102/30))*SUMIFS(80:80,$1:$1,AS$1+INT(-$N102/30)+1)+(INT(-$N102/30)+1--$N102/30)*SUMIFS(80:80,$1:$1,AS$1+INT(-$N102/30))))</f>
        <v>1069.5028895833366</v>
      </c>
      <c r="AT102" s="40">
        <f>IF(AT$7="",0,IF(AT$1=MAX($1:$1),$R80-SUM($T102:AS102),IF(AT$1=1,SUMIFS(80:80,$1:$1,"&gt;="&amp;1,$1:$1,"&lt;="&amp;INT(-$N102/30))+(-$N102/30-INT(-$N102/30))*SUMIFS(80:80,$1:$1,INT(-$N102/30)+1),0)+(-$N102/30-INT(-$N102/30))*SUMIFS(80:80,$1:$1,AT$1+INT(-$N102/30)+1)+(INT(-$N102/30)+1--$N102/30)*SUMIFS(80:80,$1:$1,AT$1+INT(-$N102/30))))</f>
        <v>0</v>
      </c>
      <c r="AU102" s="40">
        <f>IF(AU$7="",0,IF(AU$1=MAX($1:$1),$R80-SUM($T102:AT102),IF(AU$1=1,SUMIFS(80:80,$1:$1,"&gt;="&amp;1,$1:$1,"&lt;="&amp;INT(-$N102/30))+(-$N102/30-INT(-$N102/30))*SUMIFS(80:80,$1:$1,INT(-$N102/30)+1),0)+(-$N102/30-INT(-$N102/30))*SUMIFS(80:80,$1:$1,AU$1+INT(-$N102/30)+1)+(INT(-$N102/30)+1--$N102/30)*SUMIFS(80:80,$1:$1,AU$1+INT(-$N102/30))))</f>
        <v>0</v>
      </c>
      <c r="AV102" s="40">
        <f>IF(AV$7="",0,IF(AV$1=MAX($1:$1),$R80-SUM($T102:AU102),IF(AV$1=1,SUMIFS(80:80,$1:$1,"&gt;="&amp;1,$1:$1,"&lt;="&amp;INT(-$N102/30))+(-$N102/30-INT(-$N102/30))*SUMIFS(80:80,$1:$1,INT(-$N102/30)+1),0)+(-$N102/30-INT(-$N102/30))*SUMIFS(80:80,$1:$1,AV$1+INT(-$N102/30)+1)+(INT(-$N102/30)+1--$N102/30)*SUMIFS(80:80,$1:$1,AV$1+INT(-$N102/30))))</f>
        <v>0</v>
      </c>
      <c r="AW102" s="40">
        <f>IF(AW$7="",0,IF(AW$1=MAX($1:$1),$R80-SUM($T102:AV102),IF(AW$1=1,SUMIFS(80:80,$1:$1,"&gt;="&amp;1,$1:$1,"&lt;="&amp;INT(-$N102/30))+(-$N102/30-INT(-$N102/30))*SUMIFS(80:80,$1:$1,INT(-$N102/30)+1),0)+(-$N102/30-INT(-$N102/30))*SUMIFS(80:80,$1:$1,AW$1+INT(-$N102/30)+1)+(INT(-$N102/30)+1--$N102/30)*SUMIFS(80:80,$1:$1,AW$1+INT(-$N102/30))))</f>
        <v>0</v>
      </c>
      <c r="AX102" s="40">
        <f>IF(AX$7="",0,IF(AX$1=MAX($1:$1),$R80-SUM($T102:AW102),IF(AX$1=1,SUMIFS(80:80,$1:$1,"&gt;="&amp;1,$1:$1,"&lt;="&amp;INT(-$N102/30))+(-$N102/30-INT(-$N102/30))*SUMIFS(80:80,$1:$1,INT(-$N102/30)+1),0)+(-$N102/30-INT(-$N102/30))*SUMIFS(80:80,$1:$1,AX$1+INT(-$N102/30)+1)+(INT(-$N102/30)+1--$N102/30)*SUMIFS(80:80,$1:$1,AX$1+INT(-$N102/30))))</f>
        <v>0</v>
      </c>
      <c r="AY102" s="40">
        <f>IF(AY$7="",0,IF(AY$1=MAX($1:$1),$R80-SUM($T102:AX102),IF(AY$1=1,SUMIFS(80:80,$1:$1,"&gt;="&amp;1,$1:$1,"&lt;="&amp;INT(-$N102/30))+(-$N102/30-INT(-$N102/30))*SUMIFS(80:80,$1:$1,INT(-$N102/30)+1),0)+(-$N102/30-INT(-$N102/30))*SUMIFS(80:80,$1:$1,AY$1+INT(-$N102/30)+1)+(INT(-$N102/30)+1--$N102/30)*SUMIFS(80:80,$1:$1,AY$1+INT(-$N102/30))))</f>
        <v>0</v>
      </c>
      <c r="AZ102" s="40">
        <f>IF(AZ$7="",0,IF(AZ$1=MAX($1:$1),$R80-SUM($T102:AY102),IF(AZ$1=1,SUMIFS(80:80,$1:$1,"&gt;="&amp;1,$1:$1,"&lt;="&amp;INT(-$N102/30))+(-$N102/30-INT(-$N102/30))*SUMIFS(80:80,$1:$1,INT(-$N102/30)+1),0)+(-$N102/30-INT(-$N102/30))*SUMIFS(80:80,$1:$1,AZ$1+INT(-$N102/30)+1)+(INT(-$N102/30)+1--$N102/30)*SUMIFS(80:80,$1:$1,AZ$1+INT(-$N102/30))))</f>
        <v>0</v>
      </c>
      <c r="BA102" s="40">
        <f>IF(BA$7="",0,IF(BA$1=MAX($1:$1),$R80-SUM($T102:AZ102),IF(BA$1=1,SUMIFS(80:80,$1:$1,"&gt;="&amp;1,$1:$1,"&lt;="&amp;INT(-$N102/30))+(-$N102/30-INT(-$N102/30))*SUMIFS(80:80,$1:$1,INT(-$N102/30)+1),0)+(-$N102/30-INT(-$N102/30))*SUMIFS(80:80,$1:$1,BA$1+INT(-$N102/30)+1)+(INT(-$N102/30)+1--$N102/30)*SUMIFS(80:80,$1:$1,BA$1+INT(-$N102/30))))</f>
        <v>0</v>
      </c>
      <c r="BB102" s="40">
        <f>IF(BB$7="",0,IF(BB$1=MAX($1:$1),$R80-SUM($T102:BA102),IF(BB$1=1,SUMIFS(80:80,$1:$1,"&gt;="&amp;1,$1:$1,"&lt;="&amp;INT(-$N102/30))+(-$N102/30-INT(-$N102/30))*SUMIFS(80:80,$1:$1,INT(-$N102/30)+1),0)+(-$N102/30-INT(-$N102/30))*SUMIFS(80:80,$1:$1,BB$1+INT(-$N102/30)+1)+(INT(-$N102/30)+1--$N102/30)*SUMIFS(80:80,$1:$1,BB$1+INT(-$N102/30))))</f>
        <v>0</v>
      </c>
      <c r="BC102" s="40">
        <f>IF(BC$7="",0,IF(BC$1=MAX($1:$1),$R80-SUM($T102:BB102),IF(BC$1=1,SUMIFS(80:80,$1:$1,"&gt;="&amp;1,$1:$1,"&lt;="&amp;INT(-$N102/30))+(-$N102/30-INT(-$N102/30))*SUMIFS(80:80,$1:$1,INT(-$N102/30)+1),0)+(-$N102/30-INT(-$N102/30))*SUMIFS(80:80,$1:$1,BC$1+INT(-$N102/30)+1)+(INT(-$N102/30)+1--$N102/30)*SUMIFS(80:80,$1:$1,BC$1+INT(-$N102/30))))</f>
        <v>0</v>
      </c>
      <c r="BD102" s="40">
        <f>IF(BD$7="",0,IF(BD$1=MAX($1:$1),$R80-SUM($T102:BC102),IF(BD$1=1,SUMIFS(80:80,$1:$1,"&gt;="&amp;1,$1:$1,"&lt;="&amp;INT(-$N102/30))+(-$N102/30-INT(-$N102/30))*SUMIFS(80:80,$1:$1,INT(-$N102/30)+1),0)+(-$N102/30-INT(-$N102/30))*SUMIFS(80:80,$1:$1,BD$1+INT(-$N102/30)+1)+(INT(-$N102/30)+1--$N102/30)*SUMIFS(80:80,$1:$1,BD$1+INT(-$N102/30))))</f>
        <v>0</v>
      </c>
      <c r="BE102" s="40">
        <f>IF(BE$7="",0,IF(BE$1=MAX($1:$1),$R80-SUM($T102:BD102),IF(BE$1=1,SUMIFS(80:80,$1:$1,"&gt;="&amp;1,$1:$1,"&lt;="&amp;INT(-$N102/30))+(-$N102/30-INT(-$N102/30))*SUMIFS(80:80,$1:$1,INT(-$N102/30)+1),0)+(-$N102/30-INT(-$N102/30))*SUMIFS(80:80,$1:$1,BE$1+INT(-$N102/30)+1)+(INT(-$N102/30)+1--$N102/30)*SUMIFS(80:80,$1:$1,BE$1+INT(-$N102/30))))</f>
        <v>0</v>
      </c>
      <c r="BF102" s="40">
        <f>IF(BF$7="",0,IF(BF$1=MAX($1:$1),$R80-SUM($T102:BE102),IF(BF$1=1,SUMIFS(80:80,$1:$1,"&gt;="&amp;1,$1:$1,"&lt;="&amp;INT(-$N102/30))+(-$N102/30-INT(-$N102/30))*SUMIFS(80:80,$1:$1,INT(-$N102/30)+1),0)+(-$N102/30-INT(-$N102/30))*SUMIFS(80:80,$1:$1,BF$1+INT(-$N102/30)+1)+(INT(-$N102/30)+1--$N102/30)*SUMIFS(80:80,$1:$1,BF$1+INT(-$N102/30))))</f>
        <v>0</v>
      </c>
      <c r="BG102" s="40">
        <f>IF(BG$7="",0,IF(BG$1=MAX($1:$1),$R80-SUM($T102:BF102),IF(BG$1=1,SUMIFS(80:80,$1:$1,"&gt;="&amp;1,$1:$1,"&lt;="&amp;INT(-$N102/30))+(-$N102/30-INT(-$N102/30))*SUMIFS(80:80,$1:$1,INT(-$N102/30)+1),0)+(-$N102/30-INT(-$N102/30))*SUMIFS(80:80,$1:$1,BG$1+INT(-$N102/30)+1)+(INT(-$N102/30)+1--$N102/30)*SUMIFS(80:80,$1:$1,BG$1+INT(-$N102/30))))</f>
        <v>0</v>
      </c>
      <c r="BH102" s="40">
        <f>IF(BH$7="",0,IF(BH$1=MAX($1:$1),$R80-SUM($T102:BG102),IF(BH$1=1,SUMIFS(80:80,$1:$1,"&gt;="&amp;1,$1:$1,"&lt;="&amp;INT(-$N102/30))+(-$N102/30-INT(-$N102/30))*SUMIFS(80:80,$1:$1,INT(-$N102/30)+1),0)+(-$N102/30-INT(-$N102/30))*SUMIFS(80:80,$1:$1,BH$1+INT(-$N102/30)+1)+(INT(-$N102/30)+1--$N102/30)*SUMIFS(80:80,$1:$1,BH$1+INT(-$N102/30))))</f>
        <v>0</v>
      </c>
      <c r="BI102" s="40">
        <f>IF(BI$7="",0,IF(BI$1=MAX($1:$1),$R80-SUM($T102:BH102),IF(BI$1=1,SUMIFS(80:80,$1:$1,"&gt;="&amp;1,$1:$1,"&lt;="&amp;INT(-$N102/30))+(-$N102/30-INT(-$N102/30))*SUMIFS(80:80,$1:$1,INT(-$N102/30)+1),0)+(-$N102/30-INT(-$N102/30))*SUMIFS(80:80,$1:$1,BI$1+INT(-$N102/30)+1)+(INT(-$N102/30)+1--$N102/30)*SUMIFS(80:80,$1:$1,BI$1+INT(-$N102/30))))</f>
        <v>0</v>
      </c>
      <c r="BJ102" s="40">
        <f>IF(BJ$7="",0,IF(BJ$1=MAX($1:$1),$R80-SUM($T102:BI102),IF(BJ$1=1,SUMIFS(80:80,$1:$1,"&gt;="&amp;1,$1:$1,"&lt;="&amp;INT(-$N102/30))+(-$N102/30-INT(-$N102/30))*SUMIFS(80:80,$1:$1,INT(-$N102/30)+1),0)+(-$N102/30-INT(-$N102/30))*SUMIFS(80:80,$1:$1,BJ$1+INT(-$N102/30)+1)+(INT(-$N102/30)+1--$N102/30)*SUMIFS(80:80,$1:$1,BJ$1+INT(-$N102/30))))</f>
        <v>0</v>
      </c>
      <c r="BK102" s="40">
        <f>IF(BK$7="",0,IF(BK$1=MAX($1:$1),$R80-SUM($T102:BJ102),IF(BK$1=1,SUMIFS(80:80,$1:$1,"&gt;="&amp;1,$1:$1,"&lt;="&amp;INT(-$N102/30))+(-$N102/30-INT(-$N102/30))*SUMIFS(80:80,$1:$1,INT(-$N102/30)+1),0)+(-$N102/30-INT(-$N102/30))*SUMIFS(80:80,$1:$1,BK$1+INT(-$N102/30)+1)+(INT(-$N102/30)+1--$N102/30)*SUMIFS(80:80,$1:$1,BK$1+INT(-$N102/30))))</f>
        <v>0</v>
      </c>
      <c r="BL102" s="40">
        <f>IF(BL$7="",0,IF(BL$1=MAX($1:$1),$R80-SUM($T102:BK102),IF(BL$1=1,SUMIFS(80:80,$1:$1,"&gt;="&amp;1,$1:$1,"&lt;="&amp;INT(-$N102/30))+(-$N102/30-INT(-$N102/30))*SUMIFS(80:80,$1:$1,INT(-$N102/30)+1),0)+(-$N102/30-INT(-$N102/30))*SUMIFS(80:80,$1:$1,BL$1+INT(-$N102/30)+1)+(INT(-$N102/30)+1--$N102/30)*SUMIFS(80:80,$1:$1,BL$1+INT(-$N102/30))))</f>
        <v>0</v>
      </c>
      <c r="BM102" s="40">
        <f>IF(BM$7="",0,IF(BM$1=MAX($1:$1),$R80-SUM($T102:BL102),IF(BM$1=1,SUMIFS(80:80,$1:$1,"&gt;="&amp;1,$1:$1,"&lt;="&amp;INT(-$N102/30))+(-$N102/30-INT(-$N102/30))*SUMIFS(80:80,$1:$1,INT(-$N102/30)+1),0)+(-$N102/30-INT(-$N102/30))*SUMIFS(80:80,$1:$1,BM$1+INT(-$N102/30)+1)+(INT(-$N102/30)+1--$N102/30)*SUMIFS(80:80,$1:$1,BM$1+INT(-$N102/30))))</f>
        <v>0</v>
      </c>
      <c r="BN102" s="40">
        <f>IF(BN$7="",0,IF(BN$1=MAX($1:$1),$R80-SUM($T102:BM102),IF(BN$1=1,SUMIFS(80:80,$1:$1,"&gt;="&amp;1,$1:$1,"&lt;="&amp;INT(-$N102/30))+(-$N102/30-INT(-$N102/30))*SUMIFS(80:80,$1:$1,INT(-$N102/30)+1),0)+(-$N102/30-INT(-$N102/30))*SUMIFS(80:80,$1:$1,BN$1+INT(-$N102/30)+1)+(INT(-$N102/30)+1--$N102/30)*SUMIFS(80:80,$1:$1,BN$1+INT(-$N102/30))))</f>
        <v>0</v>
      </c>
      <c r="BO102" s="40">
        <f>IF(BO$7="",0,IF(BO$1=MAX($1:$1),$R80-SUM($T102:BN102),IF(BO$1=1,SUMIFS(80:80,$1:$1,"&gt;="&amp;1,$1:$1,"&lt;="&amp;INT(-$N102/30))+(-$N102/30-INT(-$N102/30))*SUMIFS(80:80,$1:$1,INT(-$N102/30)+1),0)+(-$N102/30-INT(-$N102/30))*SUMIFS(80:80,$1:$1,BO$1+INT(-$N102/30)+1)+(INT(-$N102/30)+1--$N102/30)*SUMIFS(80:80,$1:$1,BO$1+INT(-$N102/30))))</f>
        <v>0</v>
      </c>
      <c r="BP102" s="40">
        <f>IF(BP$7="",0,IF(BP$1=MAX($1:$1),$R80-SUM($T102:BO102),IF(BP$1=1,SUMIFS(80:80,$1:$1,"&gt;="&amp;1,$1:$1,"&lt;="&amp;INT(-$N102/30))+(-$N102/30-INT(-$N102/30))*SUMIFS(80:80,$1:$1,INT(-$N102/30)+1),0)+(-$N102/30-INT(-$N102/30))*SUMIFS(80:80,$1:$1,BP$1+INT(-$N102/30)+1)+(INT(-$N102/30)+1--$N102/30)*SUMIFS(80:80,$1:$1,BP$1+INT(-$N102/30))))</f>
        <v>0</v>
      </c>
      <c r="BQ102" s="40">
        <f>IF(BQ$7="",0,IF(BQ$1=MAX($1:$1),$R80-SUM($T102:BP102),IF(BQ$1=1,SUMIFS(80:80,$1:$1,"&gt;="&amp;1,$1:$1,"&lt;="&amp;INT(-$N102/30))+(-$N102/30-INT(-$N102/30))*SUMIFS(80:80,$1:$1,INT(-$N102/30)+1),0)+(-$N102/30-INT(-$N102/30))*SUMIFS(80:80,$1:$1,BQ$1+INT(-$N102/30)+1)+(INT(-$N102/30)+1--$N102/30)*SUMIFS(80:80,$1:$1,BQ$1+INT(-$N102/30))))</f>
        <v>0</v>
      </c>
      <c r="BR102" s="40">
        <f>IF(BR$7="",0,IF(BR$1=MAX($1:$1),$R80-SUM($T102:BQ102),IF(BR$1=1,SUMIFS(80:80,$1:$1,"&gt;="&amp;1,$1:$1,"&lt;="&amp;INT(-$N102/30))+(-$N102/30-INT(-$N102/30))*SUMIFS(80:80,$1:$1,INT(-$N102/30)+1),0)+(-$N102/30-INT(-$N102/30))*SUMIFS(80:80,$1:$1,BR$1+INT(-$N102/30)+1)+(INT(-$N102/30)+1--$N102/30)*SUMIFS(80:80,$1:$1,BR$1+INT(-$N102/30))))</f>
        <v>0</v>
      </c>
      <c r="BS102" s="40">
        <f>IF(BS$7="",0,IF(BS$1=MAX($1:$1),$R80-SUM($T102:BR102),IF(BS$1=1,SUMIFS(80:80,$1:$1,"&gt;="&amp;1,$1:$1,"&lt;="&amp;INT(-$N102/30))+(-$N102/30-INT(-$N102/30))*SUMIFS(80:80,$1:$1,INT(-$N102/30)+1),0)+(-$N102/30-INT(-$N102/30))*SUMIFS(80:80,$1:$1,BS$1+INT(-$N102/30)+1)+(INT(-$N102/30)+1--$N102/30)*SUMIFS(80:80,$1:$1,BS$1+INT(-$N102/30))))</f>
        <v>0</v>
      </c>
      <c r="BT102" s="40">
        <f>IF(BT$7="",0,IF(BT$1=MAX($1:$1),$R80-SUM($T102:BS102),IF(BT$1=1,SUMIFS(80:80,$1:$1,"&gt;="&amp;1,$1:$1,"&lt;="&amp;INT(-$N102/30))+(-$N102/30-INT(-$N102/30))*SUMIFS(80:80,$1:$1,INT(-$N102/30)+1),0)+(-$N102/30-INT(-$N102/30))*SUMIFS(80:80,$1:$1,BT$1+INT(-$N102/30)+1)+(INT(-$N102/30)+1--$N102/30)*SUMIFS(80:80,$1:$1,BT$1+INT(-$N102/30))))</f>
        <v>0</v>
      </c>
      <c r="BU102" s="40">
        <f>IF(BU$7="",0,IF(BU$1=MAX($1:$1),$R80-SUM($T102:BT102),IF(BU$1=1,SUMIFS(80:80,$1:$1,"&gt;="&amp;1,$1:$1,"&lt;="&amp;INT(-$N102/30))+(-$N102/30-INT(-$N102/30))*SUMIFS(80:80,$1:$1,INT(-$N102/30)+1),0)+(-$N102/30-INT(-$N102/30))*SUMIFS(80:80,$1:$1,BU$1+INT(-$N102/30)+1)+(INT(-$N102/30)+1--$N102/30)*SUMIFS(80:80,$1:$1,BU$1+INT(-$N102/30))))</f>
        <v>0</v>
      </c>
      <c r="BV102" s="40">
        <f>IF(BV$7="",0,IF(BV$1=MAX($1:$1),$R80-SUM($T102:BU102),IF(BV$1=1,SUMIFS(80:80,$1:$1,"&gt;="&amp;1,$1:$1,"&lt;="&amp;INT(-$N102/30))+(-$N102/30-INT(-$N102/30))*SUMIFS(80:80,$1:$1,INT(-$N102/30)+1),0)+(-$N102/30-INT(-$N102/30))*SUMIFS(80:80,$1:$1,BV$1+INT(-$N102/30)+1)+(INT(-$N102/30)+1--$N102/30)*SUMIFS(80:80,$1:$1,BV$1+INT(-$N102/30))))</f>
        <v>0</v>
      </c>
      <c r="BW102" s="40">
        <f>IF(BW$7="",0,IF(BW$1=MAX($1:$1),$R80-SUM($T102:BV102),IF(BW$1=1,SUMIFS(80:80,$1:$1,"&gt;="&amp;1,$1:$1,"&lt;="&amp;INT(-$N102/30))+(-$N102/30-INT(-$N102/30))*SUMIFS(80:80,$1:$1,INT(-$N102/30)+1),0)+(-$N102/30-INT(-$N102/30))*SUMIFS(80:80,$1:$1,BW$1+INT(-$N102/30)+1)+(INT(-$N102/30)+1--$N102/30)*SUMIFS(80:80,$1:$1,BW$1+INT(-$N102/30))))</f>
        <v>0</v>
      </c>
      <c r="BX102" s="40">
        <f>IF(BX$7="",0,IF(BX$1=MAX($1:$1),$R80-SUM($T102:BW102),IF(BX$1=1,SUMIFS(80:80,$1:$1,"&gt;="&amp;1,$1:$1,"&lt;="&amp;INT(-$N102/30))+(-$N102/30-INT(-$N102/30))*SUMIFS(80:80,$1:$1,INT(-$N102/30)+1),0)+(-$N102/30-INT(-$N102/30))*SUMIFS(80:80,$1:$1,BX$1+INT(-$N102/30)+1)+(INT(-$N102/30)+1--$N102/30)*SUMIFS(80:80,$1:$1,BX$1+INT(-$N102/30))))</f>
        <v>0</v>
      </c>
      <c r="BY102" s="40">
        <f>IF(BY$7="",0,IF(BY$1=MAX($1:$1),$R80-SUM($T102:BX102),IF(BY$1=1,SUMIFS(80:80,$1:$1,"&gt;="&amp;1,$1:$1,"&lt;="&amp;INT(-$N102/30))+(-$N102/30-INT(-$N102/30))*SUMIFS(80:80,$1:$1,INT(-$N102/30)+1),0)+(-$N102/30-INT(-$N102/30))*SUMIFS(80:80,$1:$1,BY$1+INT(-$N102/30)+1)+(INT(-$N102/30)+1--$N102/30)*SUMIFS(80:80,$1:$1,BY$1+INT(-$N102/30))))</f>
        <v>0</v>
      </c>
      <c r="BZ102" s="40">
        <f>IF(BZ$7="",0,IF(BZ$1=MAX($1:$1),$R80-SUM($T102:BY102),IF(BZ$1=1,SUMIFS(80:80,$1:$1,"&gt;="&amp;1,$1:$1,"&lt;="&amp;INT(-$N102/30))+(-$N102/30-INT(-$N102/30))*SUMIFS(80:80,$1:$1,INT(-$N102/30)+1),0)+(-$N102/30-INT(-$N102/30))*SUMIFS(80:80,$1:$1,BZ$1+INT(-$N102/30)+1)+(INT(-$N102/30)+1--$N102/30)*SUMIFS(80:80,$1:$1,BZ$1+INT(-$N102/30))))</f>
        <v>0</v>
      </c>
      <c r="CA102" s="40">
        <f>IF(CA$7="",0,IF(CA$1=MAX($1:$1),$R80-SUM($T102:BZ102),IF(CA$1=1,SUMIFS(80:80,$1:$1,"&gt;="&amp;1,$1:$1,"&lt;="&amp;INT(-$N102/30))+(-$N102/30-INT(-$N102/30))*SUMIFS(80:80,$1:$1,INT(-$N102/30)+1),0)+(-$N102/30-INT(-$N102/30))*SUMIFS(80:80,$1:$1,CA$1+INT(-$N102/30)+1)+(INT(-$N102/30)+1--$N102/30)*SUMIFS(80:80,$1:$1,CA$1+INT(-$N102/30))))</f>
        <v>0</v>
      </c>
      <c r="CB102" s="40">
        <f>IF(CB$7="",0,IF(CB$1=MAX($1:$1),$R80-SUM($T102:CA102),IF(CB$1=1,SUMIFS(80:80,$1:$1,"&gt;="&amp;1,$1:$1,"&lt;="&amp;INT(-$N102/30))+(-$N102/30-INT(-$N102/30))*SUMIFS(80:80,$1:$1,INT(-$N102/30)+1),0)+(-$N102/30-INT(-$N102/30))*SUMIFS(80:80,$1:$1,CB$1+INT(-$N102/30)+1)+(INT(-$N102/30)+1--$N102/30)*SUMIFS(80:80,$1:$1,CB$1+INT(-$N102/30))))</f>
        <v>0</v>
      </c>
      <c r="CC102" s="40">
        <f>IF(CC$7="",0,IF(CC$1=MAX($1:$1),$R80-SUM($T102:CB102),IF(CC$1=1,SUMIFS(80:80,$1:$1,"&gt;="&amp;1,$1:$1,"&lt;="&amp;INT(-$N102/30))+(-$N102/30-INT(-$N102/30))*SUMIFS(80:80,$1:$1,INT(-$N102/30)+1),0)+(-$N102/30-INT(-$N102/30))*SUMIFS(80:80,$1:$1,CC$1+INT(-$N102/30)+1)+(INT(-$N102/30)+1--$N102/30)*SUMIFS(80:80,$1:$1,CC$1+INT(-$N102/30))))</f>
        <v>0</v>
      </c>
      <c r="CD102" s="40">
        <f>IF(CD$7="",0,IF(CD$1=MAX($1:$1),$R80-SUM($T102:CC102),IF(CD$1=1,SUMIFS(80:80,$1:$1,"&gt;="&amp;1,$1:$1,"&lt;="&amp;INT(-$N102/30))+(-$N102/30-INT(-$N102/30))*SUMIFS(80:80,$1:$1,INT(-$N102/30)+1),0)+(-$N102/30-INT(-$N102/30))*SUMIFS(80:80,$1:$1,CD$1+INT(-$N102/30)+1)+(INT(-$N102/30)+1--$N102/30)*SUMIFS(80:80,$1:$1,CD$1+INT(-$N102/30))))</f>
        <v>0</v>
      </c>
      <c r="CE102" s="40">
        <f>IF(CE$7="",0,IF(CE$1=MAX($1:$1),$R80-SUM($T102:CD102),IF(CE$1=1,SUMIFS(80:80,$1:$1,"&gt;="&amp;1,$1:$1,"&lt;="&amp;INT(-$N102/30))+(-$N102/30-INT(-$N102/30))*SUMIFS(80:80,$1:$1,INT(-$N102/30)+1),0)+(-$N102/30-INT(-$N102/30))*SUMIFS(80:80,$1:$1,CE$1+INT(-$N102/30)+1)+(INT(-$N102/30)+1--$N102/30)*SUMIFS(80:80,$1:$1,CE$1+INT(-$N102/30))))</f>
        <v>0</v>
      </c>
      <c r="CF102" s="40">
        <f>IF(CF$7="",0,IF(CF$1=MAX($1:$1),$R80-SUM($T102:CE102),IF(CF$1=1,SUMIFS(80:80,$1:$1,"&gt;="&amp;1,$1:$1,"&lt;="&amp;INT(-$N102/30))+(-$N102/30-INT(-$N102/30))*SUMIFS(80:80,$1:$1,INT(-$N102/30)+1),0)+(-$N102/30-INT(-$N102/30))*SUMIFS(80:80,$1:$1,CF$1+INT(-$N102/30)+1)+(INT(-$N102/30)+1--$N102/30)*SUMIFS(80:80,$1:$1,CF$1+INT(-$N102/30))))</f>
        <v>0</v>
      </c>
      <c r="CG102" s="40">
        <f>IF(CG$7="",0,IF(CG$1=MAX($1:$1),$R80-SUM($T102:CF102),IF(CG$1=1,SUMIFS(80:80,$1:$1,"&gt;="&amp;1,$1:$1,"&lt;="&amp;INT(-$N102/30))+(-$N102/30-INT(-$N102/30))*SUMIFS(80:80,$1:$1,INT(-$N102/30)+1),0)+(-$N102/30-INT(-$N102/30))*SUMIFS(80:80,$1:$1,CG$1+INT(-$N102/30)+1)+(INT(-$N102/30)+1--$N102/30)*SUMIFS(80:80,$1:$1,CG$1+INT(-$N102/30))))</f>
        <v>0</v>
      </c>
      <c r="CH102" s="40">
        <f>IF(CH$7="",0,IF(CH$1=MAX($1:$1),$R80-SUM($T102:CG102),IF(CH$1=1,SUMIFS(80:80,$1:$1,"&gt;="&amp;1,$1:$1,"&lt;="&amp;INT(-$N102/30))+(-$N102/30-INT(-$N102/30))*SUMIFS(80:80,$1:$1,INT(-$N102/30)+1),0)+(-$N102/30-INT(-$N102/30))*SUMIFS(80:80,$1:$1,CH$1+INT(-$N102/30)+1)+(INT(-$N102/30)+1--$N102/30)*SUMIFS(80:80,$1:$1,CH$1+INT(-$N102/30))))</f>
        <v>0</v>
      </c>
      <c r="CI102" s="40">
        <f>IF(CI$7="",0,IF(CI$1=MAX($1:$1),$R80-SUM($T102:CH102),IF(CI$1=1,SUMIFS(80:80,$1:$1,"&gt;="&amp;1,$1:$1,"&lt;="&amp;INT(-$N102/30))+(-$N102/30-INT(-$N102/30))*SUMIFS(80:80,$1:$1,INT(-$N102/30)+1),0)+(-$N102/30-INT(-$N102/30))*SUMIFS(80:80,$1:$1,CI$1+INT(-$N102/30)+1)+(INT(-$N102/30)+1--$N102/30)*SUMIFS(80:80,$1:$1,CI$1+INT(-$N102/30))))</f>
        <v>0</v>
      </c>
      <c r="CJ102" s="40">
        <f>IF(CJ$7="",0,IF(CJ$1=MAX($1:$1),$R80-SUM($T102:CI102),IF(CJ$1=1,SUMIFS(80:80,$1:$1,"&gt;="&amp;1,$1:$1,"&lt;="&amp;INT(-$N102/30))+(-$N102/30-INT(-$N102/30))*SUMIFS(80:80,$1:$1,INT(-$N102/30)+1),0)+(-$N102/30-INT(-$N102/30))*SUMIFS(80:80,$1:$1,CJ$1+INT(-$N102/30)+1)+(INT(-$N102/30)+1--$N102/30)*SUMIFS(80:80,$1:$1,CJ$1+INT(-$N102/30))))</f>
        <v>0</v>
      </c>
      <c r="CK102" s="40">
        <f>IF(CK$7="",0,IF(CK$1=MAX($1:$1),$R80-SUM($T102:CJ102),IF(CK$1=1,SUMIFS(80:80,$1:$1,"&gt;="&amp;1,$1:$1,"&lt;="&amp;INT(-$N102/30))+(-$N102/30-INT(-$N102/30))*SUMIFS(80:80,$1:$1,INT(-$N102/30)+1),0)+(-$N102/30-INT(-$N102/30))*SUMIFS(80:80,$1:$1,CK$1+INT(-$N102/30)+1)+(INT(-$N102/30)+1--$N102/30)*SUMIFS(80:80,$1:$1,CK$1+INT(-$N102/30))))</f>
        <v>0</v>
      </c>
      <c r="CL102" s="40">
        <f>IF(CL$7="",0,IF(CL$1=MAX($1:$1),$R80-SUM($T102:CK102),IF(CL$1=1,SUMIFS(80:80,$1:$1,"&gt;="&amp;1,$1:$1,"&lt;="&amp;INT(-$N102/30))+(-$N102/30-INT(-$N102/30))*SUMIFS(80:80,$1:$1,INT(-$N102/30)+1),0)+(-$N102/30-INT(-$N102/30))*SUMIFS(80:80,$1:$1,CL$1+INT(-$N102/30)+1)+(INT(-$N102/30)+1--$N102/30)*SUMIFS(80:80,$1:$1,CL$1+INT(-$N102/30))))</f>
        <v>0</v>
      </c>
      <c r="CM102" s="40">
        <f>IF(CM$7="",0,IF(CM$1=MAX($1:$1),$R80-SUM($T102:CL102),IF(CM$1=1,SUMIFS(80:80,$1:$1,"&gt;="&amp;1,$1:$1,"&lt;="&amp;INT(-$N102/30))+(-$N102/30-INT(-$N102/30))*SUMIFS(80:80,$1:$1,INT(-$N102/30)+1),0)+(-$N102/30-INT(-$N102/30))*SUMIFS(80:80,$1:$1,CM$1+INT(-$N102/30)+1)+(INT(-$N102/30)+1--$N102/30)*SUMIFS(80:80,$1:$1,CM$1+INT(-$N102/30))))</f>
        <v>0</v>
      </c>
      <c r="CN102" s="40">
        <f>IF(CN$7="",0,IF(CN$1=MAX($1:$1),$R80-SUM($T102:CM102),IF(CN$1=1,SUMIFS(80:80,$1:$1,"&gt;="&amp;1,$1:$1,"&lt;="&amp;INT(-$N102/30))+(-$N102/30-INT(-$N102/30))*SUMIFS(80:80,$1:$1,INT(-$N102/30)+1),0)+(-$N102/30-INT(-$N102/30))*SUMIFS(80:80,$1:$1,CN$1+INT(-$N102/30)+1)+(INT(-$N102/30)+1--$N102/30)*SUMIFS(80:80,$1:$1,CN$1+INT(-$N102/30))))</f>
        <v>0</v>
      </c>
      <c r="CO102" s="40">
        <f>IF(CO$7="",0,IF(CO$1=MAX($1:$1),$R80-SUM($T102:CN102),IF(CO$1=1,SUMIFS(80:80,$1:$1,"&gt;="&amp;1,$1:$1,"&lt;="&amp;INT(-$N102/30))+(-$N102/30-INT(-$N102/30))*SUMIFS(80:80,$1:$1,INT(-$N102/30)+1),0)+(-$N102/30-INT(-$N102/30))*SUMIFS(80:80,$1:$1,CO$1+INT(-$N102/30)+1)+(INT(-$N102/30)+1--$N102/30)*SUMIFS(80:80,$1:$1,CO$1+INT(-$N102/30))))</f>
        <v>0</v>
      </c>
      <c r="CP102" s="40">
        <f>IF(CP$7="",0,IF(CP$1=MAX($1:$1),$R80-SUM($T102:CO102),IF(CP$1=1,SUMIFS(80:80,$1:$1,"&gt;="&amp;1,$1:$1,"&lt;="&amp;INT(-$N102/30))+(-$N102/30-INT(-$N102/30))*SUMIFS(80:80,$1:$1,INT(-$N102/30)+1),0)+(-$N102/30-INT(-$N102/30))*SUMIFS(80:80,$1:$1,CP$1+INT(-$N102/30)+1)+(INT(-$N102/30)+1--$N102/30)*SUMIFS(80:80,$1:$1,CP$1+INT(-$N102/30))))</f>
        <v>0</v>
      </c>
      <c r="CQ102" s="40">
        <f>IF(CQ$7="",0,IF(CQ$1=MAX($1:$1),$R80-SUM($T102:CP102),IF(CQ$1=1,SUMIFS(80:80,$1:$1,"&gt;="&amp;1,$1:$1,"&lt;="&amp;INT(-$N102/30))+(-$N102/30-INT(-$N102/30))*SUMIFS(80:80,$1:$1,INT(-$N102/30)+1),0)+(-$N102/30-INT(-$N102/30))*SUMIFS(80:80,$1:$1,CQ$1+INT(-$N102/30)+1)+(INT(-$N102/30)+1--$N102/30)*SUMIFS(80:80,$1:$1,CQ$1+INT(-$N102/30))))</f>
        <v>0</v>
      </c>
      <c r="CR102" s="40">
        <f>IF(CR$7="",0,IF(CR$1=MAX($1:$1),$R80-SUM($T102:CQ102),IF(CR$1=1,SUMIFS(80:80,$1:$1,"&gt;="&amp;1,$1:$1,"&lt;="&amp;INT(-$N102/30))+(-$N102/30-INT(-$N102/30))*SUMIFS(80:80,$1:$1,INT(-$N102/30)+1),0)+(-$N102/30-INT(-$N102/30))*SUMIFS(80:80,$1:$1,CR$1+INT(-$N102/30)+1)+(INT(-$N102/30)+1--$N102/30)*SUMIFS(80:80,$1:$1,CR$1+INT(-$N102/30))))</f>
        <v>0</v>
      </c>
      <c r="CS102" s="40">
        <f>IF(CS$7="",0,IF(CS$1=MAX($1:$1),$R80-SUM($T102:CR102),IF(CS$1=1,SUMIFS(80:80,$1:$1,"&gt;="&amp;1,$1:$1,"&lt;="&amp;INT(-$N102/30))+(-$N102/30-INT(-$N102/30))*SUMIFS(80:80,$1:$1,INT(-$N102/30)+1),0)+(-$N102/30-INT(-$N102/30))*SUMIFS(80:80,$1:$1,CS$1+INT(-$N102/30)+1)+(INT(-$N102/30)+1--$N102/30)*SUMIFS(80:80,$1:$1,CS$1+INT(-$N102/30))))</f>
        <v>0</v>
      </c>
      <c r="CT102" s="40">
        <f>IF(CT$7="",0,IF(CT$1=MAX($1:$1),$R80-SUM($T102:CS102),IF(CT$1=1,SUMIFS(80:80,$1:$1,"&gt;="&amp;1,$1:$1,"&lt;="&amp;INT(-$N102/30))+(-$N102/30-INT(-$N102/30))*SUMIFS(80:80,$1:$1,INT(-$N102/30)+1),0)+(-$N102/30-INT(-$N102/30))*SUMIFS(80:80,$1:$1,CT$1+INT(-$N102/30)+1)+(INT(-$N102/30)+1--$N102/30)*SUMIFS(80:80,$1:$1,CT$1+INT(-$N102/30))))</f>
        <v>0</v>
      </c>
      <c r="CU102" s="40">
        <f>IF(CU$7="",0,IF(CU$1=MAX($1:$1),$R80-SUM($T102:CT102),IF(CU$1=1,SUMIFS(80:80,$1:$1,"&gt;="&amp;1,$1:$1,"&lt;="&amp;INT(-$N102/30))+(-$N102/30-INT(-$N102/30))*SUMIFS(80:80,$1:$1,INT(-$N102/30)+1),0)+(-$N102/30-INT(-$N102/30))*SUMIFS(80:80,$1:$1,CU$1+INT(-$N102/30)+1)+(INT(-$N102/30)+1--$N102/30)*SUMIFS(80:80,$1:$1,CU$1+INT(-$N102/30))))</f>
        <v>0</v>
      </c>
      <c r="CV102" s="40">
        <f>IF(CV$7="",0,IF(CV$1=MAX($1:$1),$R80-SUM($T102:CU102),IF(CV$1=1,SUMIFS(80:80,$1:$1,"&gt;="&amp;1,$1:$1,"&lt;="&amp;INT(-$N102/30))+(-$N102/30-INT(-$N102/30))*SUMIFS(80:80,$1:$1,INT(-$N102/30)+1),0)+(-$N102/30-INT(-$N102/30))*SUMIFS(80:80,$1:$1,CV$1+INT(-$N102/30)+1)+(INT(-$N102/30)+1--$N102/30)*SUMIFS(80:80,$1:$1,CV$1+INT(-$N102/30))))</f>
        <v>0</v>
      </c>
      <c r="CW102" s="40">
        <f>IF(CW$7="",0,IF(CW$1=MAX($1:$1),$R80-SUM($T102:CV102),IF(CW$1=1,SUMIFS(80:80,$1:$1,"&gt;="&amp;1,$1:$1,"&lt;="&amp;INT(-$N102/30))+(-$N102/30-INT(-$N102/30))*SUMIFS(80:80,$1:$1,INT(-$N102/30)+1),0)+(-$N102/30-INT(-$N102/30))*SUMIFS(80:80,$1:$1,CW$1+INT(-$N102/30)+1)+(INT(-$N102/30)+1--$N102/30)*SUMIFS(80:80,$1:$1,CW$1+INT(-$N102/30))))</f>
        <v>0</v>
      </c>
      <c r="CX102" s="40">
        <f>IF(CX$7="",0,IF(CX$1=MAX($1:$1),$R80-SUM($T102:CW102),IF(CX$1=1,SUMIFS(80:80,$1:$1,"&gt;="&amp;1,$1:$1,"&lt;="&amp;INT(-$N102/30))+(-$N102/30-INT(-$N102/30))*SUMIFS(80:80,$1:$1,INT(-$N102/30)+1),0)+(-$N102/30-INT(-$N102/30))*SUMIFS(80:80,$1:$1,CX$1+INT(-$N102/30)+1)+(INT(-$N102/30)+1--$N102/30)*SUMIFS(80:80,$1:$1,CX$1+INT(-$N102/30))))</f>
        <v>0</v>
      </c>
      <c r="CY102" s="40">
        <f>IF(CY$7="",0,IF(CY$1=MAX($1:$1),$R80-SUM($T102:CX102),IF(CY$1=1,SUMIFS(80:80,$1:$1,"&gt;="&amp;1,$1:$1,"&lt;="&amp;INT(-$N102/30))+(-$N102/30-INT(-$N102/30))*SUMIFS(80:80,$1:$1,INT(-$N102/30)+1),0)+(-$N102/30-INT(-$N102/30))*SUMIFS(80:80,$1:$1,CY$1+INT(-$N102/30)+1)+(INT(-$N102/30)+1--$N102/30)*SUMIFS(80:80,$1:$1,CY$1+INT(-$N102/30))))</f>
        <v>0</v>
      </c>
      <c r="CZ102" s="40">
        <f>IF(CZ$7="",0,IF(CZ$1=MAX($1:$1),$R80-SUM($T102:CY102),IF(CZ$1=1,SUMIFS(80:80,$1:$1,"&gt;="&amp;1,$1:$1,"&lt;="&amp;INT(-$N102/30))+(-$N102/30-INT(-$N102/30))*SUMIFS(80:80,$1:$1,INT(-$N102/30)+1),0)+(-$N102/30-INT(-$N102/30))*SUMIFS(80:80,$1:$1,CZ$1+INT(-$N102/30)+1)+(INT(-$N102/30)+1--$N102/30)*SUMIFS(80:80,$1:$1,CZ$1+INT(-$N102/30))))</f>
        <v>0</v>
      </c>
      <c r="DA102" s="40">
        <f>IF(DA$7="",0,IF(DA$1=MAX($1:$1),$R80-SUM($T102:CZ102),IF(DA$1=1,SUMIFS(80:80,$1:$1,"&gt;="&amp;1,$1:$1,"&lt;="&amp;INT(-$N102/30))+(-$N102/30-INT(-$N102/30))*SUMIFS(80:80,$1:$1,INT(-$N102/30)+1),0)+(-$N102/30-INT(-$N102/30))*SUMIFS(80:80,$1:$1,DA$1+INT(-$N102/30)+1)+(INT(-$N102/30)+1--$N102/30)*SUMIFS(80:80,$1:$1,DA$1+INT(-$N102/30))))</f>
        <v>0</v>
      </c>
      <c r="DB102" s="40">
        <f>IF(DB$7="",0,IF(DB$1=MAX($1:$1),$R80-SUM($T102:DA102),IF(DB$1=1,SUMIFS(80:80,$1:$1,"&gt;="&amp;1,$1:$1,"&lt;="&amp;INT(-$N102/30))+(-$N102/30-INT(-$N102/30))*SUMIFS(80:80,$1:$1,INT(-$N102/30)+1),0)+(-$N102/30-INT(-$N102/30))*SUMIFS(80:80,$1:$1,DB$1+INT(-$N102/30)+1)+(INT(-$N102/30)+1--$N102/30)*SUMIFS(80:80,$1:$1,DB$1+INT(-$N102/30))))</f>
        <v>0</v>
      </c>
      <c r="DC102" s="40">
        <f>IF(DC$7="",0,IF(DC$1=MAX($1:$1),$R80-SUM($T102:DB102),IF(DC$1=1,SUMIFS(80:80,$1:$1,"&gt;="&amp;1,$1:$1,"&lt;="&amp;INT(-$N102/30))+(-$N102/30-INT(-$N102/30))*SUMIFS(80:80,$1:$1,INT(-$N102/30)+1),0)+(-$N102/30-INT(-$N102/30))*SUMIFS(80:80,$1:$1,DC$1+INT(-$N102/30)+1)+(INT(-$N102/30)+1--$N102/30)*SUMIFS(80:80,$1:$1,DC$1+INT(-$N102/30))))</f>
        <v>0</v>
      </c>
      <c r="DD102" s="40">
        <f>IF(DD$7="",0,IF(DD$1=MAX($1:$1),$R80-SUM($T102:DC102),IF(DD$1=1,SUMIFS(80:80,$1:$1,"&gt;="&amp;1,$1:$1,"&lt;="&amp;INT(-$N102/30))+(-$N102/30-INT(-$N102/30))*SUMIFS(80:80,$1:$1,INT(-$N102/30)+1),0)+(-$N102/30-INT(-$N102/30))*SUMIFS(80:80,$1:$1,DD$1+INT(-$N102/30)+1)+(INT(-$N102/30)+1--$N102/30)*SUMIFS(80:80,$1:$1,DD$1+INT(-$N102/30))))</f>
        <v>0</v>
      </c>
      <c r="DE102" s="40">
        <f>IF(DE$7="",0,IF(DE$1=MAX($1:$1),$R80-SUM($T102:DD102),IF(DE$1=1,SUMIFS(80:80,$1:$1,"&gt;="&amp;1,$1:$1,"&lt;="&amp;INT(-$N102/30))+(-$N102/30-INT(-$N102/30))*SUMIFS(80:80,$1:$1,INT(-$N102/30)+1),0)+(-$N102/30-INT(-$N102/30))*SUMIFS(80:80,$1:$1,DE$1+INT(-$N102/30)+1)+(INT(-$N102/30)+1--$N102/30)*SUMIFS(80:80,$1:$1,DE$1+INT(-$N102/30))))</f>
        <v>0</v>
      </c>
      <c r="DF102" s="40">
        <f>IF(DF$7="",0,IF(DF$1=MAX($1:$1),$R80-SUM($T102:DE102),IF(DF$1=1,SUMIFS(80:80,$1:$1,"&gt;="&amp;1,$1:$1,"&lt;="&amp;INT(-$N102/30))+(-$N102/30-INT(-$N102/30))*SUMIFS(80:80,$1:$1,INT(-$N102/30)+1),0)+(-$N102/30-INT(-$N102/30))*SUMIFS(80:80,$1:$1,DF$1+INT(-$N102/30)+1)+(INT(-$N102/30)+1--$N102/30)*SUMIFS(80:80,$1:$1,DF$1+INT(-$N102/30))))</f>
        <v>0</v>
      </c>
      <c r="DG102" s="40">
        <f>IF(DG$7="",0,IF(DG$1=MAX($1:$1),$R80-SUM($T102:DF102),IF(DG$1=1,SUMIFS(80:80,$1:$1,"&gt;="&amp;1,$1:$1,"&lt;="&amp;INT(-$N102/30))+(-$N102/30-INT(-$N102/30))*SUMIFS(80:80,$1:$1,INT(-$N102/30)+1),0)+(-$N102/30-INT(-$N102/30))*SUMIFS(80:80,$1:$1,DG$1+INT(-$N102/30)+1)+(INT(-$N102/30)+1--$N102/30)*SUMIFS(80:80,$1:$1,DG$1+INT(-$N102/30))))</f>
        <v>0</v>
      </c>
      <c r="DH102" s="40">
        <f>IF(DH$7="",0,IF(DH$1=MAX($1:$1),$R80-SUM($T102:DG102),IF(DH$1=1,SUMIFS(80:80,$1:$1,"&gt;="&amp;1,$1:$1,"&lt;="&amp;INT(-$N102/30))+(-$N102/30-INT(-$N102/30))*SUMIFS(80:80,$1:$1,INT(-$N102/30)+1),0)+(-$N102/30-INT(-$N102/30))*SUMIFS(80:80,$1:$1,DH$1+INT(-$N102/30)+1)+(INT(-$N102/30)+1--$N102/30)*SUMIFS(80:80,$1:$1,DH$1+INT(-$N102/30))))</f>
        <v>0</v>
      </c>
      <c r="DI102" s="40">
        <f>IF(DI$7="",0,IF(DI$1=MAX($1:$1),$R80-SUM($T102:DH102),IF(DI$1=1,SUMIFS(80:80,$1:$1,"&gt;="&amp;1,$1:$1,"&lt;="&amp;INT(-$N102/30))+(-$N102/30-INT(-$N102/30))*SUMIFS(80:80,$1:$1,INT(-$N102/30)+1),0)+(-$N102/30-INT(-$N102/30))*SUMIFS(80:80,$1:$1,DI$1+INT(-$N102/30)+1)+(INT(-$N102/30)+1--$N102/30)*SUMIFS(80:80,$1:$1,DI$1+INT(-$N102/30))))</f>
        <v>0</v>
      </c>
      <c r="DJ102" s="40">
        <f>IF(DJ$7="",0,IF(DJ$1=MAX($1:$1),$R80-SUM($T102:DI102),IF(DJ$1=1,SUMIFS(80:80,$1:$1,"&gt;="&amp;1,$1:$1,"&lt;="&amp;INT(-$N102/30))+(-$N102/30-INT(-$N102/30))*SUMIFS(80:80,$1:$1,INT(-$N102/30)+1),0)+(-$N102/30-INT(-$N102/30))*SUMIFS(80:80,$1:$1,DJ$1+INT(-$N102/30)+1)+(INT(-$N102/30)+1--$N102/30)*SUMIFS(80:80,$1:$1,DJ$1+INT(-$N102/30))))</f>
        <v>0</v>
      </c>
      <c r="DK102" s="40">
        <f>IF(DK$7="",0,IF(DK$1=MAX($1:$1),$R80-SUM($T102:DJ102),IF(DK$1=1,SUMIFS(80:80,$1:$1,"&gt;="&amp;1,$1:$1,"&lt;="&amp;INT(-$N102/30))+(-$N102/30-INT(-$N102/30))*SUMIFS(80:80,$1:$1,INT(-$N102/30)+1),0)+(-$N102/30-INT(-$N102/30))*SUMIFS(80:80,$1:$1,DK$1+INT(-$N102/30)+1)+(INT(-$N102/30)+1--$N102/30)*SUMIFS(80:80,$1:$1,DK$1+INT(-$N102/30))))</f>
        <v>0</v>
      </c>
      <c r="DL102" s="40">
        <f>IF(DL$7="",0,IF(DL$1=MAX($1:$1),$R80-SUM($T102:DK102),IF(DL$1=1,SUMIFS(80:80,$1:$1,"&gt;="&amp;1,$1:$1,"&lt;="&amp;INT(-$N102/30))+(-$N102/30-INT(-$N102/30))*SUMIFS(80:80,$1:$1,INT(-$N102/30)+1),0)+(-$N102/30-INT(-$N102/30))*SUMIFS(80:80,$1:$1,DL$1+INT(-$N102/30)+1)+(INT(-$N102/30)+1--$N102/30)*SUMIFS(80:80,$1:$1,DL$1+INT(-$N102/30))))</f>
        <v>0</v>
      </c>
      <c r="DM102" s="40">
        <f>IF(DM$7="",0,IF(DM$1=MAX($1:$1),$R80-SUM($T102:DL102),IF(DM$1=1,SUMIFS(80:80,$1:$1,"&gt;="&amp;1,$1:$1,"&lt;="&amp;INT(-$N102/30))+(-$N102/30-INT(-$N102/30))*SUMIFS(80:80,$1:$1,INT(-$N102/30)+1),0)+(-$N102/30-INT(-$N102/30))*SUMIFS(80:80,$1:$1,DM$1+INT(-$N102/30)+1)+(INT(-$N102/30)+1--$N102/30)*SUMIFS(80:80,$1:$1,DM$1+INT(-$N102/30))))</f>
        <v>0</v>
      </c>
      <c r="DN102" s="40">
        <f>IF(DN$7="",0,IF(DN$1=MAX($1:$1),$R80-SUM($T102:DM102),IF(DN$1=1,SUMIFS(80:80,$1:$1,"&gt;="&amp;1,$1:$1,"&lt;="&amp;INT(-$N102/30))+(-$N102/30-INT(-$N102/30))*SUMIFS(80:80,$1:$1,INT(-$N102/30)+1),0)+(-$N102/30-INT(-$N102/30))*SUMIFS(80:80,$1:$1,DN$1+INT(-$N102/30)+1)+(INT(-$N102/30)+1--$N102/30)*SUMIFS(80:80,$1:$1,DN$1+INT(-$N102/30))))</f>
        <v>0</v>
      </c>
      <c r="DO102" s="40">
        <f>IF(DO$7="",0,IF(DO$1=MAX($1:$1),$R80-SUM($T102:DN102),IF(DO$1=1,SUMIFS(80:80,$1:$1,"&gt;="&amp;1,$1:$1,"&lt;="&amp;INT(-$N102/30))+(-$N102/30-INT(-$N102/30))*SUMIFS(80:80,$1:$1,INT(-$N102/30)+1),0)+(-$N102/30-INT(-$N102/30))*SUMIFS(80:80,$1:$1,DO$1+INT(-$N102/30)+1)+(INT(-$N102/30)+1--$N102/30)*SUMIFS(80:80,$1:$1,DO$1+INT(-$N102/30))))</f>
        <v>0</v>
      </c>
      <c r="DP102" s="40">
        <f>IF(DP$7="",0,IF(DP$1=MAX($1:$1),$R80-SUM($T102:DO102),IF(DP$1=1,SUMIFS(80:80,$1:$1,"&gt;="&amp;1,$1:$1,"&lt;="&amp;INT(-$N102/30))+(-$N102/30-INT(-$N102/30))*SUMIFS(80:80,$1:$1,INT(-$N102/30)+1),0)+(-$N102/30-INT(-$N102/30))*SUMIFS(80:80,$1:$1,DP$1+INT(-$N102/30)+1)+(INT(-$N102/30)+1--$N102/30)*SUMIFS(80:80,$1:$1,DP$1+INT(-$N102/30))))</f>
        <v>0</v>
      </c>
      <c r="DQ102" s="40">
        <f>IF(DQ$7="",0,IF(DQ$1=MAX($1:$1),$R80-SUM($T102:DP102),IF(DQ$1=1,SUMIFS(80:80,$1:$1,"&gt;="&amp;1,$1:$1,"&lt;="&amp;INT(-$N102/30))+(-$N102/30-INT(-$N102/30))*SUMIFS(80:80,$1:$1,INT(-$N102/30)+1),0)+(-$N102/30-INT(-$N102/30))*SUMIFS(80:80,$1:$1,DQ$1+INT(-$N102/30)+1)+(INT(-$N102/30)+1--$N102/30)*SUMIFS(80:80,$1:$1,DQ$1+INT(-$N102/30))))</f>
        <v>0</v>
      </c>
      <c r="DR102" s="40">
        <f>IF(DR$7="",0,IF(DR$1=MAX($1:$1),$R80-SUM($T102:DQ102),IF(DR$1=1,SUMIFS(80:80,$1:$1,"&gt;="&amp;1,$1:$1,"&lt;="&amp;INT(-$N102/30))+(-$N102/30-INT(-$N102/30))*SUMIFS(80:80,$1:$1,INT(-$N102/30)+1),0)+(-$N102/30-INT(-$N102/30))*SUMIFS(80:80,$1:$1,DR$1+INT(-$N102/30)+1)+(INT(-$N102/30)+1--$N102/30)*SUMIFS(80:80,$1:$1,DR$1+INT(-$N102/30))))</f>
        <v>0</v>
      </c>
      <c r="DS102" s="40">
        <f>IF(DS$7="",0,IF(DS$1=MAX($1:$1),$R80-SUM($T102:DR102),IF(DS$1=1,SUMIFS(80:80,$1:$1,"&gt;="&amp;1,$1:$1,"&lt;="&amp;INT(-$N102/30))+(-$N102/30-INT(-$N102/30))*SUMIFS(80:80,$1:$1,INT(-$N102/30)+1),0)+(-$N102/30-INT(-$N102/30))*SUMIFS(80:80,$1:$1,DS$1+INT(-$N102/30)+1)+(INT(-$N102/30)+1--$N102/30)*SUMIFS(80:80,$1:$1,DS$1+INT(-$N102/30))))</f>
        <v>0</v>
      </c>
      <c r="DT102" s="40">
        <f>IF(DT$7="",0,IF(DT$1=MAX($1:$1),$R80-SUM($T102:DS102),IF(DT$1=1,SUMIFS(80:80,$1:$1,"&gt;="&amp;1,$1:$1,"&lt;="&amp;INT(-$N102/30))+(-$N102/30-INT(-$N102/30))*SUMIFS(80:80,$1:$1,INT(-$N102/30)+1),0)+(-$N102/30-INT(-$N102/30))*SUMIFS(80:80,$1:$1,DT$1+INT(-$N102/30)+1)+(INT(-$N102/30)+1--$N102/30)*SUMIFS(80:80,$1:$1,DT$1+INT(-$N102/30))))</f>
        <v>0</v>
      </c>
      <c r="DU102" s="40">
        <f>IF(DU$7="",0,IF(DU$1=MAX($1:$1),$R80-SUM($T102:DT102),IF(DU$1=1,SUMIFS(80:80,$1:$1,"&gt;="&amp;1,$1:$1,"&lt;="&amp;INT(-$N102/30))+(-$N102/30-INT(-$N102/30))*SUMIFS(80:80,$1:$1,INT(-$N102/30)+1),0)+(-$N102/30-INT(-$N102/30))*SUMIFS(80:80,$1:$1,DU$1+INT(-$N102/30)+1)+(INT(-$N102/30)+1--$N102/30)*SUMIFS(80:80,$1:$1,DU$1+INT(-$N102/30))))</f>
        <v>0</v>
      </c>
      <c r="DV102" s="40">
        <f>IF(DV$7="",0,IF(DV$1=MAX($1:$1),$R80-SUM($T102:DU102),IF(DV$1=1,SUMIFS(80:80,$1:$1,"&gt;="&amp;1,$1:$1,"&lt;="&amp;INT(-$N102/30))+(-$N102/30-INT(-$N102/30))*SUMIFS(80:80,$1:$1,INT(-$N102/30)+1),0)+(-$N102/30-INT(-$N102/30))*SUMIFS(80:80,$1:$1,DV$1+INT(-$N102/30)+1)+(INT(-$N102/30)+1--$N102/30)*SUMIFS(80:80,$1:$1,DV$1+INT(-$N102/30))))</f>
        <v>0</v>
      </c>
      <c r="DW102" s="40">
        <f>IF(DW$7="",0,IF(DW$1=MAX($1:$1),$R80-SUM($T102:DV102),IF(DW$1=1,SUMIFS(80:80,$1:$1,"&gt;="&amp;1,$1:$1,"&lt;="&amp;INT(-$N102/30))+(-$N102/30-INT(-$N102/30))*SUMIFS(80:80,$1:$1,INT(-$N102/30)+1),0)+(-$N102/30-INT(-$N102/30))*SUMIFS(80:80,$1:$1,DW$1+INT(-$N102/30)+1)+(INT(-$N102/30)+1--$N102/30)*SUMIFS(80:80,$1:$1,DW$1+INT(-$N102/30))))</f>
        <v>0</v>
      </c>
      <c r="DX102" s="40">
        <f>IF(DX$7="",0,IF(DX$1=MAX($1:$1),$R80-SUM($T102:DW102),IF(DX$1=1,SUMIFS(80:80,$1:$1,"&gt;="&amp;1,$1:$1,"&lt;="&amp;INT(-$N102/30))+(-$N102/30-INT(-$N102/30))*SUMIFS(80:80,$1:$1,INT(-$N102/30)+1),0)+(-$N102/30-INT(-$N102/30))*SUMIFS(80:80,$1:$1,DX$1+INT(-$N102/30)+1)+(INT(-$N102/30)+1--$N102/30)*SUMIFS(80:80,$1:$1,DX$1+INT(-$N102/30))))</f>
        <v>0</v>
      </c>
      <c r="DY102" s="40">
        <f>IF(DY$7="",0,IF(DY$1=MAX($1:$1),$R80-SUM($T102:DX102),IF(DY$1=1,SUMIFS(80:80,$1:$1,"&gt;="&amp;1,$1:$1,"&lt;="&amp;INT(-$N102/30))+(-$N102/30-INT(-$N102/30))*SUMIFS(80:80,$1:$1,INT(-$N102/30)+1),0)+(-$N102/30-INT(-$N102/30))*SUMIFS(80:80,$1:$1,DY$1+INT(-$N102/30)+1)+(INT(-$N102/30)+1--$N102/30)*SUMIFS(80:80,$1:$1,DY$1+INT(-$N102/30))))</f>
        <v>0</v>
      </c>
      <c r="DZ102" s="40">
        <f>IF(DZ$7="",0,IF(DZ$1=MAX($1:$1),$R80-SUM($T102:DY102),IF(DZ$1=1,SUMIFS(80:80,$1:$1,"&gt;="&amp;1,$1:$1,"&lt;="&amp;INT(-$N102/30))+(-$N102/30-INT(-$N102/30))*SUMIFS(80:80,$1:$1,INT(-$N102/30)+1),0)+(-$N102/30-INT(-$N102/30))*SUMIFS(80:80,$1:$1,DZ$1+INT(-$N102/30)+1)+(INT(-$N102/30)+1--$N102/30)*SUMIFS(80:80,$1:$1,DZ$1+INT(-$N102/30))))</f>
        <v>0</v>
      </c>
      <c r="EA102" s="40">
        <f>IF(EA$7="",0,IF(EA$1=MAX($1:$1),$R80-SUM($T102:DZ102),IF(EA$1=1,SUMIFS(80:80,$1:$1,"&gt;="&amp;1,$1:$1,"&lt;="&amp;INT(-$N102/30))+(-$N102/30-INT(-$N102/30))*SUMIFS(80:80,$1:$1,INT(-$N102/30)+1),0)+(-$N102/30-INT(-$N102/30))*SUMIFS(80:80,$1:$1,EA$1+INT(-$N102/30)+1)+(INT(-$N102/30)+1--$N102/30)*SUMIFS(80:80,$1:$1,EA$1+INT(-$N102/30))))</f>
        <v>0</v>
      </c>
      <c r="EB102" s="40">
        <f>IF(EB$7="",0,IF(EB$1=MAX($1:$1),$R80-SUM($T102:EA102),IF(EB$1=1,SUMIFS(80:80,$1:$1,"&gt;="&amp;1,$1:$1,"&lt;="&amp;INT(-$N102/30))+(-$N102/30-INT(-$N102/30))*SUMIFS(80:80,$1:$1,INT(-$N102/30)+1),0)+(-$N102/30-INT(-$N102/30))*SUMIFS(80:80,$1:$1,EB$1+INT(-$N102/30)+1)+(INT(-$N102/30)+1--$N102/30)*SUMIFS(80:80,$1:$1,EB$1+INT(-$N102/30))))</f>
        <v>0</v>
      </c>
      <c r="EC102" s="40">
        <f>IF(EC$7="",0,IF(EC$1=MAX($1:$1),$R80-SUM($T102:EB102),IF(EC$1=1,SUMIFS(80:80,$1:$1,"&gt;="&amp;1,$1:$1,"&lt;="&amp;INT(-$N102/30))+(-$N102/30-INT(-$N102/30))*SUMIFS(80:80,$1:$1,INT(-$N102/30)+1),0)+(-$N102/30-INT(-$N102/30))*SUMIFS(80:80,$1:$1,EC$1+INT(-$N102/30)+1)+(INT(-$N102/30)+1--$N102/30)*SUMIFS(80:80,$1:$1,EC$1+INT(-$N102/30))))</f>
        <v>0</v>
      </c>
      <c r="ED102" s="40">
        <f>IF(ED$7="",0,IF(ED$1=MAX($1:$1),$R80-SUM($T102:EC102),IF(ED$1=1,SUMIFS(80:80,$1:$1,"&gt;="&amp;1,$1:$1,"&lt;="&amp;INT(-$N102/30))+(-$N102/30-INT(-$N102/30))*SUMIFS(80:80,$1:$1,INT(-$N102/30)+1),0)+(-$N102/30-INT(-$N102/30))*SUMIFS(80:80,$1:$1,ED$1+INT(-$N102/30)+1)+(INT(-$N102/30)+1--$N102/30)*SUMIFS(80:80,$1:$1,ED$1+INT(-$N102/30))))</f>
        <v>0</v>
      </c>
      <c r="EE102" s="40">
        <f>IF(EE$7="",0,IF(EE$1=MAX($1:$1),$R80-SUM($T102:ED102),IF(EE$1=1,SUMIFS(80:80,$1:$1,"&gt;="&amp;1,$1:$1,"&lt;="&amp;INT(-$N102/30))+(-$N102/30-INT(-$N102/30))*SUMIFS(80:80,$1:$1,INT(-$N102/30)+1),0)+(-$N102/30-INT(-$N102/30))*SUMIFS(80:80,$1:$1,EE$1+INT(-$N102/30)+1)+(INT(-$N102/30)+1--$N102/30)*SUMIFS(80:80,$1:$1,EE$1+INT(-$N102/30))))</f>
        <v>0</v>
      </c>
      <c r="EF102" s="40">
        <f>IF(EF$7="",0,IF(EF$1=MAX($1:$1),$R80-SUM($T102:EE102),IF(EF$1=1,SUMIFS(80:80,$1:$1,"&gt;="&amp;1,$1:$1,"&lt;="&amp;INT(-$N102/30))+(-$N102/30-INT(-$N102/30))*SUMIFS(80:80,$1:$1,INT(-$N102/30)+1),0)+(-$N102/30-INT(-$N102/30))*SUMIFS(80:80,$1:$1,EF$1+INT(-$N102/30)+1)+(INT(-$N102/30)+1--$N102/30)*SUMIFS(80:80,$1:$1,EF$1+INT(-$N102/30))))</f>
        <v>0</v>
      </c>
      <c r="EG102" s="40">
        <f>IF(EG$7="",0,IF(EG$1=MAX($1:$1),$R80-SUM($T102:EF102),IF(EG$1=1,SUMIFS(80:80,$1:$1,"&gt;="&amp;1,$1:$1,"&lt;="&amp;INT(-$N102/30))+(-$N102/30-INT(-$N102/30))*SUMIFS(80:80,$1:$1,INT(-$N102/30)+1),0)+(-$N102/30-INT(-$N102/30))*SUMIFS(80:80,$1:$1,EG$1+INT(-$N102/30)+1)+(INT(-$N102/30)+1--$N102/30)*SUMIFS(80:80,$1:$1,EG$1+INT(-$N102/30))))</f>
        <v>0</v>
      </c>
      <c r="EH102" s="40">
        <f>IF(EH$7="",0,IF(EH$1=MAX($1:$1),$R80-SUM($T102:EG102),IF(EH$1=1,SUMIFS(80:80,$1:$1,"&gt;="&amp;1,$1:$1,"&lt;="&amp;INT(-$N102/30))+(-$N102/30-INT(-$N102/30))*SUMIFS(80:80,$1:$1,INT(-$N102/30)+1),0)+(-$N102/30-INT(-$N102/30))*SUMIFS(80:80,$1:$1,EH$1+INT(-$N102/30)+1)+(INT(-$N102/30)+1--$N102/30)*SUMIFS(80:80,$1:$1,EH$1+INT(-$N102/30))))</f>
        <v>0</v>
      </c>
      <c r="EI102" s="40">
        <f>IF(EI$7="",0,IF(EI$1=MAX($1:$1),$R80-SUM($T102:EH102),IF(EI$1=1,SUMIFS(80:80,$1:$1,"&gt;="&amp;1,$1:$1,"&lt;="&amp;INT(-$N102/30))+(-$N102/30-INT(-$N102/30))*SUMIFS(80:80,$1:$1,INT(-$N102/30)+1),0)+(-$N102/30-INT(-$N102/30))*SUMIFS(80:80,$1:$1,EI$1+INT(-$N102/30)+1)+(INT(-$N102/30)+1--$N102/30)*SUMIFS(80:80,$1:$1,EI$1+INT(-$N102/30))))</f>
        <v>0</v>
      </c>
      <c r="EJ102" s="40">
        <f>IF(EJ$7="",0,IF(EJ$1=MAX($1:$1),$R80-SUM($T102:EI102),IF(EJ$1=1,SUMIFS(80:80,$1:$1,"&gt;="&amp;1,$1:$1,"&lt;="&amp;INT(-$N102/30))+(-$N102/30-INT(-$N102/30))*SUMIFS(80:80,$1:$1,INT(-$N102/30)+1),0)+(-$N102/30-INT(-$N102/30))*SUMIFS(80:80,$1:$1,EJ$1+INT(-$N102/30)+1)+(INT(-$N102/30)+1--$N102/30)*SUMIFS(80:80,$1:$1,EJ$1+INT(-$N102/30))))</f>
        <v>0</v>
      </c>
      <c r="EK102" s="40">
        <f>IF(EK$7="",0,IF(EK$1=MAX($1:$1),$R80-SUM($T102:EJ102),IF(EK$1=1,SUMIFS(80:80,$1:$1,"&gt;="&amp;1,$1:$1,"&lt;="&amp;INT(-$N102/30))+(-$N102/30-INT(-$N102/30))*SUMIFS(80:80,$1:$1,INT(-$N102/30)+1),0)+(-$N102/30-INT(-$N102/30))*SUMIFS(80:80,$1:$1,EK$1+INT(-$N102/30)+1)+(INT(-$N102/30)+1--$N102/30)*SUMIFS(80:80,$1:$1,EK$1+INT(-$N102/30))))</f>
        <v>0</v>
      </c>
      <c r="EL102" s="40">
        <f>IF(EL$7="",0,IF(EL$1=MAX($1:$1),$R80-SUM($T102:EK102),IF(EL$1=1,SUMIFS(80:80,$1:$1,"&gt;="&amp;1,$1:$1,"&lt;="&amp;INT(-$N102/30))+(-$N102/30-INT(-$N102/30))*SUMIFS(80:80,$1:$1,INT(-$N102/30)+1),0)+(-$N102/30-INT(-$N102/30))*SUMIFS(80:80,$1:$1,EL$1+INT(-$N102/30)+1)+(INT(-$N102/30)+1--$N102/30)*SUMIFS(80:80,$1:$1,EL$1+INT(-$N102/30))))</f>
        <v>0</v>
      </c>
      <c r="EM102" s="40">
        <f>IF(EM$7="",0,IF(EM$1=MAX($1:$1),$R80-SUM($T102:EL102),IF(EM$1=1,SUMIFS(80:80,$1:$1,"&gt;="&amp;1,$1:$1,"&lt;="&amp;INT(-$N102/30))+(-$N102/30-INT(-$N102/30))*SUMIFS(80:80,$1:$1,INT(-$N102/30)+1),0)+(-$N102/30-INT(-$N102/30))*SUMIFS(80:80,$1:$1,EM$1+INT(-$N102/30)+1)+(INT(-$N102/30)+1--$N102/30)*SUMIFS(80:80,$1:$1,EM$1+INT(-$N102/30))))</f>
        <v>0</v>
      </c>
      <c r="EN102" s="40">
        <f>IF(EN$7="",0,IF(EN$1=MAX($1:$1),$R80-SUM($T102:EM102),IF(EN$1=1,SUMIFS(80:80,$1:$1,"&gt;="&amp;1,$1:$1,"&lt;="&amp;INT(-$N102/30))+(-$N102/30-INT(-$N102/30))*SUMIFS(80:80,$1:$1,INT(-$N102/30)+1),0)+(-$N102/30-INT(-$N102/30))*SUMIFS(80:80,$1:$1,EN$1+INT(-$N102/30)+1)+(INT(-$N102/30)+1--$N102/30)*SUMIFS(80:80,$1:$1,EN$1+INT(-$N102/30))))</f>
        <v>0</v>
      </c>
      <c r="EO102" s="40">
        <f>IF(EO$7="",0,IF(EO$1=MAX($1:$1),$R80-SUM($T102:EN102),IF(EO$1=1,SUMIFS(80:80,$1:$1,"&gt;="&amp;1,$1:$1,"&lt;="&amp;INT(-$N102/30))+(-$N102/30-INT(-$N102/30))*SUMIFS(80:80,$1:$1,INT(-$N102/30)+1),0)+(-$N102/30-INT(-$N102/30))*SUMIFS(80:80,$1:$1,EO$1+INT(-$N102/30)+1)+(INT(-$N102/30)+1--$N102/30)*SUMIFS(80:80,$1:$1,EO$1+INT(-$N102/30))))</f>
        <v>0</v>
      </c>
      <c r="EP102" s="40">
        <f>IF(EP$7="",0,IF(EP$1=MAX($1:$1),$R80-SUM($T102:EO102),IF(EP$1=1,SUMIFS(80:80,$1:$1,"&gt;="&amp;1,$1:$1,"&lt;="&amp;INT(-$N102/30))+(-$N102/30-INT(-$N102/30))*SUMIFS(80:80,$1:$1,INT(-$N102/30)+1),0)+(-$N102/30-INT(-$N102/30))*SUMIFS(80:80,$1:$1,EP$1+INT(-$N102/30)+1)+(INT(-$N102/30)+1--$N102/30)*SUMIFS(80:80,$1:$1,EP$1+INT(-$N102/30))))</f>
        <v>0</v>
      </c>
      <c r="EQ102" s="40">
        <f>IF(EQ$7="",0,IF(EQ$1=MAX($1:$1),$R80-SUM($T102:EP102),IF(EQ$1=1,SUMIFS(80:80,$1:$1,"&gt;="&amp;1,$1:$1,"&lt;="&amp;INT(-$N102/30))+(-$N102/30-INT(-$N102/30))*SUMIFS(80:80,$1:$1,INT(-$N102/30)+1),0)+(-$N102/30-INT(-$N102/30))*SUMIFS(80:80,$1:$1,EQ$1+INT(-$N102/30)+1)+(INT(-$N102/30)+1--$N102/30)*SUMIFS(80:80,$1:$1,EQ$1+INT(-$N102/30))))</f>
        <v>0</v>
      </c>
      <c r="ER102" s="40">
        <f>IF(ER$7="",0,IF(ER$1=MAX($1:$1),$R80-SUM($T102:EQ102),IF(ER$1=1,SUMIFS(80:80,$1:$1,"&gt;="&amp;1,$1:$1,"&lt;="&amp;INT(-$N102/30))+(-$N102/30-INT(-$N102/30))*SUMIFS(80:80,$1:$1,INT(-$N102/30)+1),0)+(-$N102/30-INT(-$N102/30))*SUMIFS(80:80,$1:$1,ER$1+INT(-$N102/30)+1)+(INT(-$N102/30)+1--$N102/30)*SUMIFS(80:80,$1:$1,ER$1+INT(-$N102/30))))</f>
        <v>0</v>
      </c>
      <c r="ES102" s="40">
        <f>IF(ES$7="",0,IF(ES$1=MAX($1:$1),$R80-SUM($T102:ER102),IF(ES$1=1,SUMIFS(80:80,$1:$1,"&gt;="&amp;1,$1:$1,"&lt;="&amp;INT(-$N102/30))+(-$N102/30-INT(-$N102/30))*SUMIFS(80:80,$1:$1,INT(-$N102/30)+1),0)+(-$N102/30-INT(-$N102/30))*SUMIFS(80:80,$1:$1,ES$1+INT(-$N102/30)+1)+(INT(-$N102/30)+1--$N102/30)*SUMIFS(80:80,$1:$1,ES$1+INT(-$N102/30))))</f>
        <v>0</v>
      </c>
      <c r="ET102" s="40">
        <f>IF(ET$7="",0,IF(ET$1=MAX($1:$1),$R80-SUM($T102:ES102),IF(ET$1=1,SUMIFS(80:80,$1:$1,"&gt;="&amp;1,$1:$1,"&lt;="&amp;INT(-$N102/30))+(-$N102/30-INT(-$N102/30))*SUMIFS(80:80,$1:$1,INT(-$N102/30)+1),0)+(-$N102/30-INT(-$N102/30))*SUMIFS(80:80,$1:$1,ET$1+INT(-$N102/30)+1)+(INT(-$N102/30)+1--$N102/30)*SUMIFS(80:80,$1:$1,ET$1+INT(-$N102/30))))</f>
        <v>0</v>
      </c>
      <c r="EU102" s="40">
        <f>IF(EU$7="",0,IF(EU$1=MAX($1:$1),$R80-SUM($T102:ET102),IF(EU$1=1,SUMIFS(80:80,$1:$1,"&gt;="&amp;1,$1:$1,"&lt;="&amp;INT(-$N102/30))+(-$N102/30-INT(-$N102/30))*SUMIFS(80:80,$1:$1,INT(-$N102/30)+1),0)+(-$N102/30-INT(-$N102/30))*SUMIFS(80:80,$1:$1,EU$1+INT(-$N102/30)+1)+(INT(-$N102/30)+1--$N102/30)*SUMIFS(80:80,$1:$1,EU$1+INT(-$N102/30))))</f>
        <v>0</v>
      </c>
      <c r="EV102" s="40">
        <f>IF(EV$7="",0,IF(EV$1=MAX($1:$1),$R80-SUM($T102:EU102),IF(EV$1=1,SUMIFS(80:80,$1:$1,"&gt;="&amp;1,$1:$1,"&lt;="&amp;INT(-$N102/30))+(-$N102/30-INT(-$N102/30))*SUMIFS(80:80,$1:$1,INT(-$N102/30)+1),0)+(-$N102/30-INT(-$N102/30))*SUMIFS(80:80,$1:$1,EV$1+INT(-$N102/30)+1)+(INT(-$N102/30)+1--$N102/30)*SUMIFS(80:80,$1:$1,EV$1+INT(-$N102/30))))</f>
        <v>0</v>
      </c>
      <c r="EW102" s="40">
        <f>IF(EW$7="",0,IF(EW$1=MAX($1:$1),$R80-SUM($T102:EV102),IF(EW$1=1,SUMIFS(80:80,$1:$1,"&gt;="&amp;1,$1:$1,"&lt;="&amp;INT(-$N102/30))+(-$N102/30-INT(-$N102/30))*SUMIFS(80:80,$1:$1,INT(-$N102/30)+1),0)+(-$N102/30-INT(-$N102/30))*SUMIFS(80:80,$1:$1,EW$1+INT(-$N102/30)+1)+(INT(-$N102/30)+1--$N102/30)*SUMIFS(80:80,$1:$1,EW$1+INT(-$N102/30))))</f>
        <v>0</v>
      </c>
      <c r="EX102" s="40">
        <f>IF(EX$7="",0,IF(EX$1=MAX($1:$1),$R80-SUM($T102:EW102),IF(EX$1=1,SUMIFS(80:80,$1:$1,"&gt;="&amp;1,$1:$1,"&lt;="&amp;INT(-$N102/30))+(-$N102/30-INT(-$N102/30))*SUMIFS(80:80,$1:$1,INT(-$N102/30)+1),0)+(-$N102/30-INT(-$N102/30))*SUMIFS(80:80,$1:$1,EX$1+INT(-$N102/30)+1)+(INT(-$N102/30)+1--$N102/30)*SUMIFS(80:80,$1:$1,EX$1+INT(-$N102/30))))</f>
        <v>0</v>
      </c>
      <c r="EY102" s="40">
        <f>IF(EY$7="",0,IF(EY$1=MAX($1:$1),$R80-SUM($T102:EX102),IF(EY$1=1,SUMIFS(80:80,$1:$1,"&gt;="&amp;1,$1:$1,"&lt;="&amp;INT(-$N102/30))+(-$N102/30-INT(-$N102/30))*SUMIFS(80:80,$1:$1,INT(-$N102/30)+1),0)+(-$N102/30-INT(-$N102/30))*SUMIFS(80:80,$1:$1,EY$1+INT(-$N102/30)+1)+(INT(-$N102/30)+1--$N102/30)*SUMIFS(80:80,$1:$1,EY$1+INT(-$N102/30))))</f>
        <v>0</v>
      </c>
      <c r="EZ102" s="40">
        <f>IF(EZ$7="",0,IF(EZ$1=MAX($1:$1),$R80-SUM($T102:EY102),IF(EZ$1=1,SUMIFS(80:80,$1:$1,"&gt;="&amp;1,$1:$1,"&lt;="&amp;INT(-$N102/30))+(-$N102/30-INT(-$N102/30))*SUMIFS(80:80,$1:$1,INT(-$N102/30)+1),0)+(-$N102/30-INT(-$N102/30))*SUMIFS(80:80,$1:$1,EZ$1+INT(-$N102/30)+1)+(INT(-$N102/30)+1--$N102/30)*SUMIFS(80:80,$1:$1,EZ$1+INT(-$N102/30))))</f>
        <v>0</v>
      </c>
      <c r="FA102" s="40">
        <f>IF(FA$7="",0,IF(FA$1=MAX($1:$1),$R80-SUM($T102:EZ102),IF(FA$1=1,SUMIFS(80:80,$1:$1,"&gt;="&amp;1,$1:$1,"&lt;="&amp;INT(-$N102/30))+(-$N102/30-INT(-$N102/30))*SUMIFS(80:80,$1:$1,INT(-$N102/30)+1),0)+(-$N102/30-INT(-$N102/30))*SUMIFS(80:80,$1:$1,FA$1+INT(-$N102/30)+1)+(INT(-$N102/30)+1--$N102/30)*SUMIFS(80:80,$1:$1,FA$1+INT(-$N102/30))))</f>
        <v>0</v>
      </c>
      <c r="FB102" s="40">
        <f>IF(FB$7="",0,IF(FB$1=MAX($1:$1),$R80-SUM($T102:FA102),IF(FB$1=1,SUMIFS(80:80,$1:$1,"&gt;="&amp;1,$1:$1,"&lt;="&amp;INT(-$N102/30))+(-$N102/30-INT(-$N102/30))*SUMIFS(80:80,$1:$1,INT(-$N102/30)+1),0)+(-$N102/30-INT(-$N102/30))*SUMIFS(80:80,$1:$1,FB$1+INT(-$N102/30)+1)+(INT(-$N102/30)+1--$N102/30)*SUMIFS(80:80,$1:$1,FB$1+INT(-$N102/30))))</f>
        <v>0</v>
      </c>
      <c r="FC102" s="40">
        <f>IF(FC$7="",0,IF(FC$1=MAX($1:$1),$R80-SUM($T102:FB102),IF(FC$1=1,SUMIFS(80:80,$1:$1,"&gt;="&amp;1,$1:$1,"&lt;="&amp;INT(-$N102/30))+(-$N102/30-INT(-$N102/30))*SUMIFS(80:80,$1:$1,INT(-$N102/30)+1),0)+(-$N102/30-INT(-$N102/30))*SUMIFS(80:80,$1:$1,FC$1+INT(-$N102/30)+1)+(INT(-$N102/30)+1--$N102/30)*SUMIFS(80:80,$1:$1,FC$1+INT(-$N102/30))))</f>
        <v>0</v>
      </c>
      <c r="FD102" s="40">
        <f>IF(FD$7="",0,IF(FD$1=MAX($1:$1),$R80-SUM($T102:FC102),IF(FD$1=1,SUMIFS(80:80,$1:$1,"&gt;="&amp;1,$1:$1,"&lt;="&amp;INT(-$N102/30))+(-$N102/30-INT(-$N102/30))*SUMIFS(80:80,$1:$1,INT(-$N102/30)+1),0)+(-$N102/30-INT(-$N102/30))*SUMIFS(80:80,$1:$1,FD$1+INT(-$N102/30)+1)+(INT(-$N102/30)+1--$N102/30)*SUMIFS(80:80,$1:$1,FD$1+INT(-$N102/30))))</f>
        <v>0</v>
      </c>
      <c r="FE102" s="40">
        <f>IF(FE$7="",0,IF(FE$1=MAX($1:$1),$R80-SUM($T102:FD102),IF(FE$1=1,SUMIFS(80:80,$1:$1,"&gt;="&amp;1,$1:$1,"&lt;="&amp;INT(-$N102/30))+(-$N102/30-INT(-$N102/30))*SUMIFS(80:80,$1:$1,INT(-$N102/30)+1),0)+(-$N102/30-INT(-$N102/30))*SUMIFS(80:80,$1:$1,FE$1+INT(-$N102/30)+1)+(INT(-$N102/30)+1--$N102/30)*SUMIFS(80:80,$1:$1,FE$1+INT(-$N102/30))))</f>
        <v>0</v>
      </c>
      <c r="FF102" s="40">
        <f>IF(FF$7="",0,IF(FF$1=MAX($1:$1),$R80-SUM($T102:FE102),IF(FF$1=1,SUMIFS(80:80,$1:$1,"&gt;="&amp;1,$1:$1,"&lt;="&amp;INT(-$N102/30))+(-$N102/30-INT(-$N102/30))*SUMIFS(80:80,$1:$1,INT(-$N102/30)+1),0)+(-$N102/30-INT(-$N102/30))*SUMIFS(80:80,$1:$1,FF$1+INT(-$N102/30)+1)+(INT(-$N102/30)+1--$N102/30)*SUMIFS(80:80,$1:$1,FF$1+INT(-$N102/30))))</f>
        <v>0</v>
      </c>
      <c r="FG102" s="40">
        <f>IF(FG$7="",0,IF(FG$1=MAX($1:$1),$R80-SUM($T102:FF102),IF(FG$1=1,SUMIFS(80:80,$1:$1,"&gt;="&amp;1,$1:$1,"&lt;="&amp;INT(-$N102/30))+(-$N102/30-INT(-$N102/30))*SUMIFS(80:80,$1:$1,INT(-$N102/30)+1),0)+(-$N102/30-INT(-$N102/30))*SUMIFS(80:80,$1:$1,FG$1+INT(-$N102/30)+1)+(INT(-$N102/30)+1--$N102/30)*SUMIFS(80:80,$1:$1,FG$1+INT(-$N102/30))))</f>
        <v>0</v>
      </c>
      <c r="FH102" s="40">
        <f>IF(FH$7="",0,IF(FH$1=MAX($1:$1),$R80-SUM($T102:FG102),IF(FH$1=1,SUMIFS(80:80,$1:$1,"&gt;="&amp;1,$1:$1,"&lt;="&amp;INT(-$N102/30))+(-$N102/30-INT(-$N102/30))*SUMIFS(80:80,$1:$1,INT(-$N102/30)+1),0)+(-$N102/30-INT(-$N102/30))*SUMIFS(80:80,$1:$1,FH$1+INT(-$N102/30)+1)+(INT(-$N102/30)+1--$N102/30)*SUMIFS(80:80,$1:$1,FH$1+INT(-$N102/30))))</f>
        <v>0</v>
      </c>
      <c r="FI102" s="40">
        <f>IF(FI$7="",0,IF(FI$1=MAX($1:$1),$R80-SUM($T102:FH102),IF(FI$1=1,SUMIFS(80:80,$1:$1,"&gt;="&amp;1,$1:$1,"&lt;="&amp;INT(-$N102/30))+(-$N102/30-INT(-$N102/30))*SUMIFS(80:80,$1:$1,INT(-$N102/30)+1),0)+(-$N102/30-INT(-$N102/30))*SUMIFS(80:80,$1:$1,FI$1+INT(-$N102/30)+1)+(INT(-$N102/30)+1--$N102/30)*SUMIFS(80:80,$1:$1,FI$1+INT(-$N102/30))))</f>
        <v>0</v>
      </c>
      <c r="FJ102" s="40">
        <f>IF(FJ$7="",0,IF(FJ$1=MAX($1:$1),$R80-SUM($T102:FI102),IF(FJ$1=1,SUMIFS(80:80,$1:$1,"&gt;="&amp;1,$1:$1,"&lt;="&amp;INT(-$N102/30))+(-$N102/30-INT(-$N102/30))*SUMIFS(80:80,$1:$1,INT(-$N102/30)+1),0)+(-$N102/30-INT(-$N102/30))*SUMIFS(80:80,$1:$1,FJ$1+INT(-$N102/30)+1)+(INT(-$N102/30)+1--$N102/30)*SUMIFS(80:80,$1:$1,FJ$1+INT(-$N102/30))))</f>
        <v>0</v>
      </c>
      <c r="FK102" s="40">
        <f>IF(FK$7="",0,IF(FK$1=MAX($1:$1),$R80-SUM($T102:FJ102),IF(FK$1=1,SUMIFS(80:80,$1:$1,"&gt;="&amp;1,$1:$1,"&lt;="&amp;INT(-$N102/30))+(-$N102/30-INT(-$N102/30))*SUMIFS(80:80,$1:$1,INT(-$N102/30)+1),0)+(-$N102/30-INT(-$N102/30))*SUMIFS(80:80,$1:$1,FK$1+INT(-$N102/30)+1)+(INT(-$N102/30)+1--$N102/30)*SUMIFS(80:80,$1:$1,FK$1+INT(-$N102/30))))</f>
        <v>0</v>
      </c>
      <c r="FL102" s="40">
        <f>IF(FL$7="",0,IF(FL$1=MAX($1:$1),$R80-SUM($T102:FK102),IF(FL$1=1,SUMIFS(80:80,$1:$1,"&gt;="&amp;1,$1:$1,"&lt;="&amp;INT(-$N102/30))+(-$N102/30-INT(-$N102/30))*SUMIFS(80:80,$1:$1,INT(-$N102/30)+1),0)+(-$N102/30-INT(-$N102/30))*SUMIFS(80:80,$1:$1,FL$1+INT(-$N102/30)+1)+(INT(-$N102/30)+1--$N102/30)*SUMIFS(80:80,$1:$1,FL$1+INT(-$N102/30))))</f>
        <v>0</v>
      </c>
      <c r="FM102" s="40">
        <f>IF(FM$7="",0,IF(FM$1=MAX($1:$1),$R80-SUM($T102:FL102),IF(FM$1=1,SUMIFS(80:80,$1:$1,"&gt;="&amp;1,$1:$1,"&lt;="&amp;INT(-$N102/30))+(-$N102/30-INT(-$N102/30))*SUMIFS(80:80,$1:$1,INT(-$N102/30)+1),0)+(-$N102/30-INT(-$N102/30))*SUMIFS(80:80,$1:$1,FM$1+INT(-$N102/30)+1)+(INT(-$N102/30)+1--$N102/30)*SUMIFS(80:80,$1:$1,FM$1+INT(-$N102/30))))</f>
        <v>0</v>
      </c>
      <c r="FN102" s="40">
        <f>IF(FN$7="",0,IF(FN$1=MAX($1:$1),$R80-SUM($T102:FM102),IF(FN$1=1,SUMIFS(80:80,$1:$1,"&gt;="&amp;1,$1:$1,"&lt;="&amp;INT(-$N102/30))+(-$N102/30-INT(-$N102/30))*SUMIFS(80:80,$1:$1,INT(-$N102/30)+1),0)+(-$N102/30-INT(-$N102/30))*SUMIFS(80:80,$1:$1,FN$1+INT(-$N102/30)+1)+(INT(-$N102/30)+1--$N102/30)*SUMIFS(80:80,$1:$1,FN$1+INT(-$N102/30))))</f>
        <v>0</v>
      </c>
      <c r="FO102" s="40">
        <f>IF(FO$7="",0,IF(FO$1=MAX($1:$1),$R80-SUM($T102:FN102),IF(FO$1=1,SUMIFS(80:80,$1:$1,"&gt;="&amp;1,$1:$1,"&lt;="&amp;INT(-$N102/30))+(-$N102/30-INT(-$N102/30))*SUMIFS(80:80,$1:$1,INT(-$N102/30)+1),0)+(-$N102/30-INT(-$N102/30))*SUMIFS(80:80,$1:$1,FO$1+INT(-$N102/30)+1)+(INT(-$N102/30)+1--$N102/30)*SUMIFS(80:80,$1:$1,FO$1+INT(-$N102/30))))</f>
        <v>0</v>
      </c>
      <c r="FP102" s="40">
        <f>IF(FP$7="",0,IF(FP$1=MAX($1:$1),$R80-SUM($T102:FO102),IF(FP$1=1,SUMIFS(80:80,$1:$1,"&gt;="&amp;1,$1:$1,"&lt;="&amp;INT(-$N102/30))+(-$N102/30-INT(-$N102/30))*SUMIFS(80:80,$1:$1,INT(-$N102/30)+1),0)+(-$N102/30-INT(-$N102/30))*SUMIFS(80:80,$1:$1,FP$1+INT(-$N102/30)+1)+(INT(-$N102/30)+1--$N102/30)*SUMIFS(80:80,$1:$1,FP$1+INT(-$N102/30))))</f>
        <v>0</v>
      </c>
      <c r="FQ102" s="40">
        <f>IF(FQ$7="",0,IF(FQ$1=MAX($1:$1),$R80-SUM($T102:FP102),IF(FQ$1=1,SUMIFS(80:80,$1:$1,"&gt;="&amp;1,$1:$1,"&lt;="&amp;INT(-$N102/30))+(-$N102/30-INT(-$N102/30))*SUMIFS(80:80,$1:$1,INT(-$N102/30)+1),0)+(-$N102/30-INT(-$N102/30))*SUMIFS(80:80,$1:$1,FQ$1+INT(-$N102/30)+1)+(INT(-$N102/30)+1--$N102/30)*SUMIFS(80:80,$1:$1,FQ$1+INT(-$N102/30))))</f>
        <v>0</v>
      </c>
      <c r="FR102" s="40">
        <f>IF(FR$7="",0,IF(FR$1=MAX($1:$1),$R80-SUM($T102:FQ102),IF(FR$1=1,SUMIFS(80:80,$1:$1,"&gt;="&amp;1,$1:$1,"&lt;="&amp;INT(-$N102/30))+(-$N102/30-INT(-$N102/30))*SUMIFS(80:80,$1:$1,INT(-$N102/30)+1),0)+(-$N102/30-INT(-$N102/30))*SUMIFS(80:80,$1:$1,FR$1+INT(-$N102/30)+1)+(INT(-$N102/30)+1--$N102/30)*SUMIFS(80:80,$1:$1,FR$1+INT(-$N102/30))))</f>
        <v>0</v>
      </c>
      <c r="FS102" s="40">
        <f>IF(FS$7="",0,IF(FS$1=MAX($1:$1),$R80-SUM($T102:FR102),IF(FS$1=1,SUMIFS(80:80,$1:$1,"&gt;="&amp;1,$1:$1,"&lt;="&amp;INT(-$N102/30))+(-$N102/30-INT(-$N102/30))*SUMIFS(80:80,$1:$1,INT(-$N102/30)+1),0)+(-$N102/30-INT(-$N102/30))*SUMIFS(80:80,$1:$1,FS$1+INT(-$N102/30)+1)+(INT(-$N102/30)+1--$N102/30)*SUMIFS(80:80,$1:$1,FS$1+INT(-$N102/30))))</f>
        <v>0</v>
      </c>
      <c r="FT102" s="40">
        <f>IF(FT$7="",0,IF(FT$1=MAX($1:$1),$R80-SUM($T102:FS102),IF(FT$1=1,SUMIFS(80:80,$1:$1,"&gt;="&amp;1,$1:$1,"&lt;="&amp;INT(-$N102/30))+(-$N102/30-INT(-$N102/30))*SUMIFS(80:80,$1:$1,INT(-$N102/30)+1),0)+(-$N102/30-INT(-$N102/30))*SUMIFS(80:80,$1:$1,FT$1+INT(-$N102/30)+1)+(INT(-$N102/30)+1--$N102/30)*SUMIFS(80:80,$1:$1,FT$1+INT(-$N102/30))))</f>
        <v>0</v>
      </c>
      <c r="FU102" s="40">
        <f>IF(FU$7="",0,IF(FU$1=MAX($1:$1),$R80-SUM($T102:FT102),IF(FU$1=1,SUMIFS(80:80,$1:$1,"&gt;="&amp;1,$1:$1,"&lt;="&amp;INT(-$N102/30))+(-$N102/30-INT(-$N102/30))*SUMIFS(80:80,$1:$1,INT(-$N102/30)+1),0)+(-$N102/30-INT(-$N102/30))*SUMIFS(80:80,$1:$1,FU$1+INT(-$N102/30)+1)+(INT(-$N102/30)+1--$N102/30)*SUMIFS(80:80,$1:$1,FU$1+INT(-$N102/30))))</f>
        <v>0</v>
      </c>
      <c r="FV102" s="40">
        <f>IF(FV$7="",0,IF(FV$1=MAX($1:$1),$R80-SUM($T102:FU102),IF(FV$1=1,SUMIFS(80:80,$1:$1,"&gt;="&amp;1,$1:$1,"&lt;="&amp;INT(-$N102/30))+(-$N102/30-INT(-$N102/30))*SUMIFS(80:80,$1:$1,INT(-$N102/30)+1),0)+(-$N102/30-INT(-$N102/30))*SUMIFS(80:80,$1:$1,FV$1+INT(-$N102/30)+1)+(INT(-$N102/30)+1--$N102/30)*SUMIFS(80:80,$1:$1,FV$1+INT(-$N102/30))))</f>
        <v>0</v>
      </c>
      <c r="FW102" s="40">
        <f>IF(FW$7="",0,IF(FW$1=MAX($1:$1),$R80-SUM($T102:FV102),IF(FW$1=1,SUMIFS(80:80,$1:$1,"&gt;="&amp;1,$1:$1,"&lt;="&amp;INT(-$N102/30))+(-$N102/30-INT(-$N102/30))*SUMIFS(80:80,$1:$1,INT(-$N102/30)+1),0)+(-$N102/30-INT(-$N102/30))*SUMIFS(80:80,$1:$1,FW$1+INT(-$N102/30)+1)+(INT(-$N102/30)+1--$N102/30)*SUMIFS(80:80,$1:$1,FW$1+INT(-$N102/30))))</f>
        <v>0</v>
      </c>
      <c r="FX102" s="40">
        <f>IF(FX$7="",0,IF(FX$1=MAX($1:$1),$R80-SUM($T102:FW102),IF(FX$1=1,SUMIFS(80:80,$1:$1,"&gt;="&amp;1,$1:$1,"&lt;="&amp;INT(-$N102/30))+(-$N102/30-INT(-$N102/30))*SUMIFS(80:80,$1:$1,INT(-$N102/30)+1),0)+(-$N102/30-INT(-$N102/30))*SUMIFS(80:80,$1:$1,FX$1+INT(-$N102/30)+1)+(INT(-$N102/30)+1--$N102/30)*SUMIFS(80:80,$1:$1,FX$1+INT(-$N102/30))))</f>
        <v>0</v>
      </c>
      <c r="FY102" s="40">
        <f>IF(FY$7="",0,IF(FY$1=MAX($1:$1),$R80-SUM($T102:FX102),IF(FY$1=1,SUMIFS(80:80,$1:$1,"&gt;="&amp;1,$1:$1,"&lt;="&amp;INT(-$N102/30))+(-$N102/30-INT(-$N102/30))*SUMIFS(80:80,$1:$1,INT(-$N102/30)+1),0)+(-$N102/30-INT(-$N102/30))*SUMIFS(80:80,$1:$1,FY$1+INT(-$N102/30)+1)+(INT(-$N102/30)+1--$N102/30)*SUMIFS(80:80,$1:$1,FY$1+INT(-$N102/30))))</f>
        <v>0</v>
      </c>
      <c r="FZ102" s="40">
        <f>IF(FZ$7="",0,IF(FZ$1=MAX($1:$1),$R80-SUM($T102:FY102),IF(FZ$1=1,SUMIFS(80:80,$1:$1,"&gt;="&amp;1,$1:$1,"&lt;="&amp;INT(-$N102/30))+(-$N102/30-INT(-$N102/30))*SUMIFS(80:80,$1:$1,INT(-$N102/30)+1),0)+(-$N102/30-INT(-$N102/30))*SUMIFS(80:80,$1:$1,FZ$1+INT(-$N102/30)+1)+(INT(-$N102/30)+1--$N102/30)*SUMIFS(80:80,$1:$1,FZ$1+INT(-$N102/30))))</f>
        <v>0</v>
      </c>
      <c r="GA102" s="40">
        <f>IF(GA$7="",0,IF(GA$1=MAX($1:$1),$R80-SUM($T102:FZ102),IF(GA$1=1,SUMIFS(80:80,$1:$1,"&gt;="&amp;1,$1:$1,"&lt;="&amp;INT(-$N102/30))+(-$N102/30-INT(-$N102/30))*SUMIFS(80:80,$1:$1,INT(-$N102/30)+1),0)+(-$N102/30-INT(-$N102/30))*SUMIFS(80:80,$1:$1,GA$1+INT(-$N102/30)+1)+(INT(-$N102/30)+1--$N102/30)*SUMIFS(80:80,$1:$1,GA$1+INT(-$N102/30))))</f>
        <v>0</v>
      </c>
      <c r="GB102" s="40">
        <f>IF(GB$7="",0,IF(GB$1=MAX($1:$1),$R80-SUM($T102:GA102),IF(GB$1=1,SUMIFS(80:80,$1:$1,"&gt;="&amp;1,$1:$1,"&lt;="&amp;INT(-$N102/30))+(-$N102/30-INT(-$N102/30))*SUMIFS(80:80,$1:$1,INT(-$N102/30)+1),0)+(-$N102/30-INT(-$N102/30))*SUMIFS(80:80,$1:$1,GB$1+INT(-$N102/30)+1)+(INT(-$N102/30)+1--$N102/30)*SUMIFS(80:80,$1:$1,GB$1+INT(-$N102/30))))</f>
        <v>0</v>
      </c>
      <c r="GC102" s="40">
        <f>IF(GC$7="",0,IF(GC$1=MAX($1:$1),$R80-SUM($T102:GB102),IF(GC$1=1,SUMIFS(80:80,$1:$1,"&gt;="&amp;1,$1:$1,"&lt;="&amp;INT(-$N102/30))+(-$N102/30-INT(-$N102/30))*SUMIFS(80:80,$1:$1,INT(-$N102/30)+1),0)+(-$N102/30-INT(-$N102/30))*SUMIFS(80:80,$1:$1,GC$1+INT(-$N102/30)+1)+(INT(-$N102/30)+1--$N102/30)*SUMIFS(80:80,$1:$1,GC$1+INT(-$N102/30))))</f>
        <v>0</v>
      </c>
      <c r="GD102" s="40">
        <f>IF(GD$7="",0,IF(GD$1=MAX($1:$1),$R80-SUM($T102:GC102),IF(GD$1=1,SUMIFS(80:80,$1:$1,"&gt;="&amp;1,$1:$1,"&lt;="&amp;INT(-$N102/30))+(-$N102/30-INT(-$N102/30))*SUMIFS(80:80,$1:$1,INT(-$N102/30)+1),0)+(-$N102/30-INT(-$N102/30))*SUMIFS(80:80,$1:$1,GD$1+INT(-$N102/30)+1)+(INT(-$N102/30)+1--$N102/30)*SUMIFS(80:80,$1:$1,GD$1+INT(-$N102/30))))</f>
        <v>0</v>
      </c>
      <c r="GE102" s="40">
        <f>IF(GE$7="",0,IF(GE$1=MAX($1:$1),$R80-SUM($T102:GD102),IF(GE$1=1,SUMIFS(80:80,$1:$1,"&gt;="&amp;1,$1:$1,"&lt;="&amp;INT(-$N102/30))+(-$N102/30-INT(-$N102/30))*SUMIFS(80:80,$1:$1,INT(-$N102/30)+1),0)+(-$N102/30-INT(-$N102/30))*SUMIFS(80:80,$1:$1,GE$1+INT(-$N102/30)+1)+(INT(-$N102/30)+1--$N102/30)*SUMIFS(80:80,$1:$1,GE$1+INT(-$N102/30))))</f>
        <v>0</v>
      </c>
      <c r="GF102" s="40">
        <f>IF(GF$7="",0,IF(GF$1=MAX($1:$1),$R80-SUM($T102:GE102),IF(GF$1=1,SUMIFS(80:80,$1:$1,"&gt;="&amp;1,$1:$1,"&lt;="&amp;INT(-$N102/30))+(-$N102/30-INT(-$N102/30))*SUMIFS(80:80,$1:$1,INT(-$N102/30)+1),0)+(-$N102/30-INT(-$N102/30))*SUMIFS(80:80,$1:$1,GF$1+INT(-$N102/30)+1)+(INT(-$N102/30)+1--$N102/30)*SUMIFS(80:80,$1:$1,GF$1+INT(-$N102/30))))</f>
        <v>0</v>
      </c>
      <c r="GG102" s="40">
        <f>IF(GG$7="",0,IF(GG$1=MAX($1:$1),$R80-SUM($T102:GF102),IF(GG$1=1,SUMIFS(80:80,$1:$1,"&gt;="&amp;1,$1:$1,"&lt;="&amp;INT(-$N102/30))+(-$N102/30-INT(-$N102/30))*SUMIFS(80:80,$1:$1,INT(-$N102/30)+1),0)+(-$N102/30-INT(-$N102/30))*SUMIFS(80:80,$1:$1,GG$1+INT(-$N102/30)+1)+(INT(-$N102/30)+1--$N102/30)*SUMIFS(80:80,$1:$1,GG$1+INT(-$N102/30))))</f>
        <v>0</v>
      </c>
      <c r="GH102" s="40">
        <f>IF(GH$7="",0,IF(GH$1=MAX($1:$1),$R80-SUM($T102:GG102),IF(GH$1=1,SUMIFS(80:80,$1:$1,"&gt;="&amp;1,$1:$1,"&lt;="&amp;INT(-$N102/30))+(-$N102/30-INT(-$N102/30))*SUMIFS(80:80,$1:$1,INT(-$N102/30)+1),0)+(-$N102/30-INT(-$N102/30))*SUMIFS(80:80,$1:$1,GH$1+INT(-$N102/30)+1)+(INT(-$N102/30)+1--$N102/30)*SUMIFS(80:80,$1:$1,GH$1+INT(-$N102/30))))</f>
        <v>0</v>
      </c>
      <c r="GI102" s="40">
        <f>IF(GI$7="",0,IF(GI$1=MAX($1:$1),$R80-SUM($T102:GH102),IF(GI$1=1,SUMIFS(80:80,$1:$1,"&gt;="&amp;1,$1:$1,"&lt;="&amp;INT(-$N102/30))+(-$N102/30-INT(-$N102/30))*SUMIFS(80:80,$1:$1,INT(-$N102/30)+1),0)+(-$N102/30-INT(-$N102/30))*SUMIFS(80:80,$1:$1,GI$1+INT(-$N102/30)+1)+(INT(-$N102/30)+1--$N102/30)*SUMIFS(80:80,$1:$1,GI$1+INT(-$N102/30))))</f>
        <v>0</v>
      </c>
      <c r="GJ102" s="40">
        <f>IF(GJ$7="",0,IF(GJ$1=MAX($1:$1),$R80-SUM($T102:GI102),IF(GJ$1=1,SUMIFS(80:80,$1:$1,"&gt;="&amp;1,$1:$1,"&lt;="&amp;INT(-$N102/30))+(-$N102/30-INT(-$N102/30))*SUMIFS(80:80,$1:$1,INT(-$N102/30)+1),0)+(-$N102/30-INT(-$N102/30))*SUMIFS(80:80,$1:$1,GJ$1+INT(-$N102/30)+1)+(INT(-$N102/30)+1--$N102/30)*SUMIFS(80:80,$1:$1,GJ$1+INT(-$N102/30))))</f>
        <v>0</v>
      </c>
      <c r="GK102" s="40">
        <f>IF(GK$7="",0,IF(GK$1=MAX($1:$1),$R80-SUM($T102:GJ102),IF(GK$1=1,SUMIFS(80:80,$1:$1,"&gt;="&amp;1,$1:$1,"&lt;="&amp;INT(-$N102/30))+(-$N102/30-INT(-$N102/30))*SUMIFS(80:80,$1:$1,INT(-$N102/30)+1),0)+(-$N102/30-INT(-$N102/30))*SUMIFS(80:80,$1:$1,GK$1+INT(-$N102/30)+1)+(INT(-$N102/30)+1--$N102/30)*SUMIFS(80:80,$1:$1,GK$1+INT(-$N102/30))))</f>
        <v>0</v>
      </c>
      <c r="GL102" s="40">
        <f>IF(GL$7="",0,IF(GL$1=MAX($1:$1),$R80-SUM($T102:GK102),IF(GL$1=1,SUMIFS(80:80,$1:$1,"&gt;="&amp;1,$1:$1,"&lt;="&amp;INT(-$N102/30))+(-$N102/30-INT(-$N102/30))*SUMIFS(80:80,$1:$1,INT(-$N102/30)+1),0)+(-$N102/30-INT(-$N102/30))*SUMIFS(80:80,$1:$1,GL$1+INT(-$N102/30)+1)+(INT(-$N102/30)+1--$N102/30)*SUMIFS(80:80,$1:$1,GL$1+INT(-$N102/30))))</f>
        <v>0</v>
      </c>
      <c r="GM102" s="40">
        <f>IF(GM$7="",0,IF(GM$1=MAX($1:$1),$R80-SUM($T102:GL102),IF(GM$1=1,SUMIFS(80:80,$1:$1,"&gt;="&amp;1,$1:$1,"&lt;="&amp;INT(-$N102/30))+(-$N102/30-INT(-$N102/30))*SUMIFS(80:80,$1:$1,INT(-$N102/30)+1),0)+(-$N102/30-INT(-$N102/30))*SUMIFS(80:80,$1:$1,GM$1+INT(-$N102/30)+1)+(INT(-$N102/30)+1--$N102/30)*SUMIFS(80:80,$1:$1,GM$1+INT(-$N102/30))))</f>
        <v>0</v>
      </c>
      <c r="GN102" s="40">
        <f>IF(GN$7="",0,IF(GN$1=MAX($1:$1),$R80-SUM($T102:GM102),IF(GN$1=1,SUMIFS(80:80,$1:$1,"&gt;="&amp;1,$1:$1,"&lt;="&amp;INT(-$N102/30))+(-$N102/30-INT(-$N102/30))*SUMIFS(80:80,$1:$1,INT(-$N102/30)+1),0)+(-$N102/30-INT(-$N102/30))*SUMIFS(80:80,$1:$1,GN$1+INT(-$N102/30)+1)+(INT(-$N102/30)+1--$N102/30)*SUMIFS(80:80,$1:$1,GN$1+INT(-$N102/30))))</f>
        <v>0</v>
      </c>
      <c r="GO102" s="40">
        <f>IF(GO$7="",0,IF(GO$1=MAX($1:$1),$R80-SUM($T102:GN102),IF(GO$1=1,SUMIFS(80:80,$1:$1,"&gt;="&amp;1,$1:$1,"&lt;="&amp;INT(-$N102/30))+(-$N102/30-INT(-$N102/30))*SUMIFS(80:80,$1:$1,INT(-$N102/30)+1),0)+(-$N102/30-INT(-$N102/30))*SUMIFS(80:80,$1:$1,GO$1+INT(-$N102/30)+1)+(INT(-$N102/30)+1--$N102/30)*SUMIFS(80:80,$1:$1,GO$1+INT(-$N102/30))))</f>
        <v>0</v>
      </c>
      <c r="GP102" s="40">
        <f>IF(GP$7="",0,IF(GP$1=MAX($1:$1),$R80-SUM($T102:GO102),IF(GP$1=1,SUMIFS(80:80,$1:$1,"&gt;="&amp;1,$1:$1,"&lt;="&amp;INT(-$N102/30))+(-$N102/30-INT(-$N102/30))*SUMIFS(80:80,$1:$1,INT(-$N102/30)+1),0)+(-$N102/30-INT(-$N102/30))*SUMIFS(80:80,$1:$1,GP$1+INT(-$N102/30)+1)+(INT(-$N102/30)+1--$N102/30)*SUMIFS(80:80,$1:$1,GP$1+INT(-$N102/30))))</f>
        <v>0</v>
      </c>
      <c r="GQ102" s="40">
        <f>IF(GQ$7="",0,IF(GQ$1=MAX($1:$1),$R80-SUM($T102:GP102),IF(GQ$1=1,SUMIFS(80:80,$1:$1,"&gt;="&amp;1,$1:$1,"&lt;="&amp;INT(-$N102/30))+(-$N102/30-INT(-$N102/30))*SUMIFS(80:80,$1:$1,INT(-$N102/30)+1),0)+(-$N102/30-INT(-$N102/30))*SUMIFS(80:80,$1:$1,GQ$1+INT(-$N102/30)+1)+(INT(-$N102/30)+1--$N102/30)*SUMIFS(80:80,$1:$1,GQ$1+INT(-$N102/30))))</f>
        <v>0</v>
      </c>
      <c r="GR102" s="40">
        <f>IF(GR$7="",0,IF(GR$1=MAX($1:$1),$R80-SUM($T102:GQ102),IF(GR$1=1,SUMIFS(80:80,$1:$1,"&gt;="&amp;1,$1:$1,"&lt;="&amp;INT(-$N102/30))+(-$N102/30-INT(-$N102/30))*SUMIFS(80:80,$1:$1,INT(-$N102/30)+1),0)+(-$N102/30-INT(-$N102/30))*SUMIFS(80:80,$1:$1,GR$1+INT(-$N102/30)+1)+(INT(-$N102/30)+1--$N102/30)*SUMIFS(80:80,$1:$1,GR$1+INT(-$N102/30))))</f>
        <v>0</v>
      </c>
      <c r="GS102" s="40">
        <f>IF(GS$7="",0,IF(GS$1=MAX($1:$1),$R80-SUM($T102:GR102),IF(GS$1=1,SUMIFS(80:80,$1:$1,"&gt;="&amp;1,$1:$1,"&lt;="&amp;INT(-$N102/30))+(-$N102/30-INT(-$N102/30))*SUMIFS(80:80,$1:$1,INT(-$N102/30)+1),0)+(-$N102/30-INT(-$N102/30))*SUMIFS(80:80,$1:$1,GS$1+INT(-$N102/30)+1)+(INT(-$N102/30)+1--$N102/30)*SUMIFS(80:80,$1:$1,GS$1+INT(-$N102/30))))</f>
        <v>0</v>
      </c>
      <c r="GT102" s="40">
        <f>IF(GT$7="",0,IF(GT$1=MAX($1:$1),$R80-SUM($T102:GS102),IF(GT$1=1,SUMIFS(80:80,$1:$1,"&gt;="&amp;1,$1:$1,"&lt;="&amp;INT(-$N102/30))+(-$N102/30-INT(-$N102/30))*SUMIFS(80:80,$1:$1,INT(-$N102/30)+1),0)+(-$N102/30-INT(-$N102/30))*SUMIFS(80:80,$1:$1,GT$1+INT(-$N102/30)+1)+(INT(-$N102/30)+1--$N102/30)*SUMIFS(80:80,$1:$1,GT$1+INT(-$N102/30))))</f>
        <v>0</v>
      </c>
      <c r="GU102" s="40">
        <f>IF(GU$7="",0,IF(GU$1=MAX($1:$1),$R80-SUM($T102:GT102),IF(GU$1=1,SUMIFS(80:80,$1:$1,"&gt;="&amp;1,$1:$1,"&lt;="&amp;INT(-$N102/30))+(-$N102/30-INT(-$N102/30))*SUMIFS(80:80,$1:$1,INT(-$N102/30)+1),0)+(-$N102/30-INT(-$N102/30))*SUMIFS(80:80,$1:$1,GU$1+INT(-$N102/30)+1)+(INT(-$N102/30)+1--$N102/30)*SUMIFS(80:80,$1:$1,GU$1+INT(-$N102/30))))</f>
        <v>0</v>
      </c>
      <c r="GV102" s="40">
        <f>IF(GV$7="",0,IF(GV$1=MAX($1:$1),$R80-SUM($T102:GU102),IF(GV$1=1,SUMIFS(80:80,$1:$1,"&gt;="&amp;1,$1:$1,"&lt;="&amp;INT(-$N102/30))+(-$N102/30-INT(-$N102/30))*SUMIFS(80:80,$1:$1,INT(-$N102/30)+1),0)+(-$N102/30-INT(-$N102/30))*SUMIFS(80:80,$1:$1,GV$1+INT(-$N102/30)+1)+(INT(-$N102/30)+1--$N102/30)*SUMIFS(80:80,$1:$1,GV$1+INT(-$N102/30))))</f>
        <v>0</v>
      </c>
      <c r="GW102" s="40">
        <f>IF(GW$7="",0,IF(GW$1=MAX($1:$1),$R80-SUM($T102:GV102),IF(GW$1=1,SUMIFS(80:80,$1:$1,"&gt;="&amp;1,$1:$1,"&lt;="&amp;INT(-$N102/30))+(-$N102/30-INT(-$N102/30))*SUMIFS(80:80,$1:$1,INT(-$N102/30)+1),0)+(-$N102/30-INT(-$N102/30))*SUMIFS(80:80,$1:$1,GW$1+INT(-$N102/30)+1)+(INT(-$N102/30)+1--$N102/30)*SUMIFS(80:80,$1:$1,GW$1+INT(-$N102/30))))</f>
        <v>0</v>
      </c>
      <c r="GX102" s="40">
        <f>IF(GX$7="",0,IF(GX$1=MAX($1:$1),$R80-SUM($T102:GW102),IF(GX$1=1,SUMIFS(80:80,$1:$1,"&gt;="&amp;1,$1:$1,"&lt;="&amp;INT(-$N102/30))+(-$N102/30-INT(-$N102/30))*SUMIFS(80:80,$1:$1,INT(-$N102/30)+1),0)+(-$N102/30-INT(-$N102/30))*SUMIFS(80:80,$1:$1,GX$1+INT(-$N102/30)+1)+(INT(-$N102/30)+1--$N102/30)*SUMIFS(80:80,$1:$1,GX$1+INT(-$N102/30))))</f>
        <v>0</v>
      </c>
      <c r="GY102" s="40">
        <f>IF(GY$7="",0,IF(GY$1=MAX($1:$1),$R80-SUM($T102:GX102),IF(GY$1=1,SUMIFS(80:80,$1:$1,"&gt;="&amp;1,$1:$1,"&lt;="&amp;INT(-$N102/30))+(-$N102/30-INT(-$N102/30))*SUMIFS(80:80,$1:$1,INT(-$N102/30)+1),0)+(-$N102/30-INT(-$N102/30))*SUMIFS(80:80,$1:$1,GY$1+INT(-$N102/30)+1)+(INT(-$N102/30)+1--$N102/30)*SUMIFS(80:80,$1:$1,GY$1+INT(-$N102/30))))</f>
        <v>0</v>
      </c>
      <c r="GZ102" s="40">
        <f>IF(GZ$7="",0,IF(GZ$1=MAX($1:$1),$R80-SUM($T102:GY102),IF(GZ$1=1,SUMIFS(80:80,$1:$1,"&gt;="&amp;1,$1:$1,"&lt;="&amp;INT(-$N102/30))+(-$N102/30-INT(-$N102/30))*SUMIFS(80:80,$1:$1,INT(-$N102/30)+1),0)+(-$N102/30-INT(-$N102/30))*SUMIFS(80:80,$1:$1,GZ$1+INT(-$N102/30)+1)+(INT(-$N102/30)+1--$N102/30)*SUMIFS(80:80,$1:$1,GZ$1+INT(-$N102/30))))</f>
        <v>0</v>
      </c>
      <c r="HA102" s="40">
        <f>IF(HA$7="",0,IF(HA$1=MAX($1:$1),$R80-SUM($T102:GZ102),IF(HA$1=1,SUMIFS(80:80,$1:$1,"&gt;="&amp;1,$1:$1,"&lt;="&amp;INT(-$N102/30))+(-$N102/30-INT(-$N102/30))*SUMIFS(80:80,$1:$1,INT(-$N102/30)+1),0)+(-$N102/30-INT(-$N102/30))*SUMIFS(80:80,$1:$1,HA$1+INT(-$N102/30)+1)+(INT(-$N102/30)+1--$N102/30)*SUMIFS(80:80,$1:$1,HA$1+INT(-$N102/30))))</f>
        <v>0</v>
      </c>
      <c r="HB102" s="40">
        <f>IF(HB$7="",0,IF(HB$1=MAX($1:$1),$R80-SUM($T102:HA102),IF(HB$1=1,SUMIFS(80:80,$1:$1,"&gt;="&amp;1,$1:$1,"&lt;="&amp;INT(-$N102/30))+(-$N102/30-INT(-$N102/30))*SUMIFS(80:80,$1:$1,INT(-$N102/30)+1),0)+(-$N102/30-INT(-$N102/30))*SUMIFS(80:80,$1:$1,HB$1+INT(-$N102/30)+1)+(INT(-$N102/30)+1--$N102/30)*SUMIFS(80:80,$1:$1,HB$1+INT(-$N102/30))))</f>
        <v>0</v>
      </c>
      <c r="HC102" s="40">
        <f>IF(HC$7="",0,IF(HC$1=MAX($1:$1),$R80-SUM($T102:HB102),IF(HC$1=1,SUMIFS(80:80,$1:$1,"&gt;="&amp;1,$1:$1,"&lt;="&amp;INT(-$N102/30))+(-$N102/30-INT(-$N102/30))*SUMIFS(80:80,$1:$1,INT(-$N102/30)+1),0)+(-$N102/30-INT(-$N102/30))*SUMIFS(80:80,$1:$1,HC$1+INT(-$N102/30)+1)+(INT(-$N102/30)+1--$N102/30)*SUMIFS(80:80,$1:$1,HC$1+INT(-$N102/30))))</f>
        <v>0</v>
      </c>
      <c r="HD102" s="40">
        <f>IF(HD$7="",0,IF(HD$1=MAX($1:$1),$R80-SUM($T102:HC102),IF(HD$1=1,SUMIFS(80:80,$1:$1,"&gt;="&amp;1,$1:$1,"&lt;="&amp;INT(-$N102/30))+(-$N102/30-INT(-$N102/30))*SUMIFS(80:80,$1:$1,INT(-$N102/30)+1),0)+(-$N102/30-INT(-$N102/30))*SUMIFS(80:80,$1:$1,HD$1+INT(-$N102/30)+1)+(INT(-$N102/30)+1--$N102/30)*SUMIFS(80:80,$1:$1,HD$1+INT(-$N102/30))))</f>
        <v>0</v>
      </c>
      <c r="HE102" s="40">
        <f>IF(HE$7="",0,IF(HE$1=MAX($1:$1),$R80-SUM($T102:HD102),IF(HE$1=1,SUMIFS(80:80,$1:$1,"&gt;="&amp;1,$1:$1,"&lt;="&amp;INT(-$N102/30))+(-$N102/30-INT(-$N102/30))*SUMIFS(80:80,$1:$1,INT(-$N102/30)+1),0)+(-$N102/30-INT(-$N102/30))*SUMIFS(80:80,$1:$1,HE$1+INT(-$N102/30)+1)+(INT(-$N102/30)+1--$N102/30)*SUMIFS(80:80,$1:$1,HE$1+INT(-$N102/30))))</f>
        <v>0</v>
      </c>
      <c r="HF102" s="40">
        <f>IF(HF$7="",0,IF(HF$1=MAX($1:$1),$R80-SUM($T102:HE102),IF(HF$1=1,SUMIFS(80:80,$1:$1,"&gt;="&amp;1,$1:$1,"&lt;="&amp;INT(-$N102/30))+(-$N102/30-INT(-$N102/30))*SUMIFS(80:80,$1:$1,INT(-$N102/30)+1),0)+(-$N102/30-INT(-$N102/30))*SUMIFS(80:80,$1:$1,HF$1+INT(-$N102/30)+1)+(INT(-$N102/30)+1--$N102/30)*SUMIFS(80:80,$1:$1,HF$1+INT(-$N102/30))))</f>
        <v>0</v>
      </c>
      <c r="HG102" s="40">
        <f>IF(HG$7="",0,IF(HG$1=MAX($1:$1),$R80-SUM($T102:HF102),IF(HG$1=1,SUMIFS(80:80,$1:$1,"&gt;="&amp;1,$1:$1,"&lt;="&amp;INT(-$N102/30))+(-$N102/30-INT(-$N102/30))*SUMIFS(80:80,$1:$1,INT(-$N102/30)+1),0)+(-$N102/30-INT(-$N102/30))*SUMIFS(80:80,$1:$1,HG$1+INT(-$N102/30)+1)+(INT(-$N102/30)+1--$N102/30)*SUMIFS(80:80,$1:$1,HG$1+INT(-$N102/30))))</f>
        <v>0</v>
      </c>
      <c r="HH102" s="40">
        <f>IF(HH$7="",0,IF(HH$1=MAX($1:$1),$R80-SUM($T102:HG102),IF(HH$1=1,SUMIFS(80:80,$1:$1,"&gt;="&amp;1,$1:$1,"&lt;="&amp;INT(-$N102/30))+(-$N102/30-INT(-$N102/30))*SUMIFS(80:80,$1:$1,INT(-$N102/30)+1),0)+(-$N102/30-INT(-$N102/30))*SUMIFS(80:80,$1:$1,HH$1+INT(-$N102/30)+1)+(INT(-$N102/30)+1--$N102/30)*SUMIFS(80:80,$1:$1,HH$1+INT(-$N102/30))))</f>
        <v>0</v>
      </c>
      <c r="HI102" s="40">
        <f>IF(HI$7="",0,IF(HI$1=MAX($1:$1),$R80-SUM($T102:HH102),IF(HI$1=1,SUMIFS(80:80,$1:$1,"&gt;="&amp;1,$1:$1,"&lt;="&amp;INT(-$N102/30))+(-$N102/30-INT(-$N102/30))*SUMIFS(80:80,$1:$1,INT(-$N102/30)+1),0)+(-$N102/30-INT(-$N102/30))*SUMIFS(80:80,$1:$1,HI$1+INT(-$N102/30)+1)+(INT(-$N102/30)+1--$N102/30)*SUMIFS(80:80,$1:$1,HI$1+INT(-$N102/30))))</f>
        <v>0</v>
      </c>
      <c r="HJ102" s="40">
        <f>IF(HJ$7="",0,IF(HJ$1=MAX($1:$1),$R80-SUM($T102:HI102),IF(HJ$1=1,SUMIFS(80:80,$1:$1,"&gt;="&amp;1,$1:$1,"&lt;="&amp;INT(-$N102/30))+(-$N102/30-INT(-$N102/30))*SUMIFS(80:80,$1:$1,INT(-$N102/30)+1),0)+(-$N102/30-INT(-$N102/30))*SUMIFS(80:80,$1:$1,HJ$1+INT(-$N102/30)+1)+(INT(-$N102/30)+1--$N102/30)*SUMIFS(80:80,$1:$1,HJ$1+INT(-$N102/30))))</f>
        <v>0</v>
      </c>
      <c r="HK102" s="40">
        <f>IF(HK$7="",0,IF(HK$1=MAX($1:$1),$R80-SUM($T102:HJ102),IF(HK$1=1,SUMIFS(80:80,$1:$1,"&gt;="&amp;1,$1:$1,"&lt;="&amp;INT(-$N102/30))+(-$N102/30-INT(-$N102/30))*SUMIFS(80:80,$1:$1,INT(-$N102/30)+1),0)+(-$N102/30-INT(-$N102/30))*SUMIFS(80:80,$1:$1,HK$1+INT(-$N102/30)+1)+(INT(-$N102/30)+1--$N102/30)*SUMIFS(80:80,$1:$1,HK$1+INT(-$N102/30))))</f>
        <v>0</v>
      </c>
      <c r="HL102" s="40">
        <f>IF(HL$7="",0,IF(HL$1=MAX($1:$1),$R80-SUM($T102:HK102),IF(HL$1=1,SUMIFS(80:80,$1:$1,"&gt;="&amp;1,$1:$1,"&lt;="&amp;INT(-$N102/30))+(-$N102/30-INT(-$N102/30))*SUMIFS(80:80,$1:$1,INT(-$N102/30)+1),0)+(-$N102/30-INT(-$N102/30))*SUMIFS(80:80,$1:$1,HL$1+INT(-$N102/30)+1)+(INT(-$N102/30)+1--$N102/30)*SUMIFS(80:80,$1:$1,HL$1+INT(-$N102/30))))</f>
        <v>0</v>
      </c>
      <c r="HM102" s="40">
        <f>IF(HM$7="",0,IF(HM$1=MAX($1:$1),$R80-SUM($T102:HL102),IF(HM$1=1,SUMIFS(80:80,$1:$1,"&gt;="&amp;1,$1:$1,"&lt;="&amp;INT(-$N102/30))+(-$N102/30-INT(-$N102/30))*SUMIFS(80:80,$1:$1,INT(-$N102/30)+1),0)+(-$N102/30-INT(-$N102/30))*SUMIFS(80:80,$1:$1,HM$1+INT(-$N102/30)+1)+(INT(-$N102/30)+1--$N102/30)*SUMIFS(80:80,$1:$1,HM$1+INT(-$N102/30))))</f>
        <v>0</v>
      </c>
      <c r="HN102" s="40">
        <f>IF(HN$7="",0,IF(HN$1=MAX($1:$1),$R80-SUM($T102:HM102),IF(HN$1=1,SUMIFS(80:80,$1:$1,"&gt;="&amp;1,$1:$1,"&lt;="&amp;INT(-$N102/30))+(-$N102/30-INT(-$N102/30))*SUMIFS(80:80,$1:$1,INT(-$N102/30)+1),0)+(-$N102/30-INT(-$N102/30))*SUMIFS(80:80,$1:$1,HN$1+INT(-$N102/30)+1)+(INT(-$N102/30)+1--$N102/30)*SUMIFS(80:80,$1:$1,HN$1+INT(-$N102/30))))</f>
        <v>0</v>
      </c>
      <c r="HO102" s="40">
        <f>IF(HO$7="",0,IF(HO$1=MAX($1:$1),$R80-SUM($T102:HN102),IF(HO$1=1,SUMIFS(80:80,$1:$1,"&gt;="&amp;1,$1:$1,"&lt;="&amp;INT(-$N102/30))+(-$N102/30-INT(-$N102/30))*SUMIFS(80:80,$1:$1,INT(-$N102/30)+1),0)+(-$N102/30-INT(-$N102/30))*SUMIFS(80:80,$1:$1,HO$1+INT(-$N102/30)+1)+(INT(-$N102/30)+1--$N102/30)*SUMIFS(80:80,$1:$1,HO$1+INT(-$N102/30))))</f>
        <v>0</v>
      </c>
      <c r="HP102" s="40">
        <f>IF(HP$7="",0,IF(HP$1=MAX($1:$1),$R80-SUM($T102:HO102),IF(HP$1=1,SUMIFS(80:80,$1:$1,"&gt;="&amp;1,$1:$1,"&lt;="&amp;INT(-$N102/30))+(-$N102/30-INT(-$N102/30))*SUMIFS(80:80,$1:$1,INT(-$N102/30)+1),0)+(-$N102/30-INT(-$N102/30))*SUMIFS(80:80,$1:$1,HP$1+INT(-$N102/30)+1)+(INT(-$N102/30)+1--$N102/30)*SUMIFS(80:80,$1:$1,HP$1+INT(-$N102/30))))</f>
        <v>0</v>
      </c>
      <c r="HQ102" s="40">
        <f>IF(HQ$7="",0,IF(HQ$1=MAX($1:$1),$R80-SUM($T102:HP102),IF(HQ$1=1,SUMIFS(80:80,$1:$1,"&gt;="&amp;1,$1:$1,"&lt;="&amp;INT(-$N102/30))+(-$N102/30-INT(-$N102/30))*SUMIFS(80:80,$1:$1,INT(-$N102/30)+1),0)+(-$N102/30-INT(-$N102/30))*SUMIFS(80:80,$1:$1,HQ$1+INT(-$N102/30)+1)+(INT(-$N102/30)+1--$N102/30)*SUMIFS(80:80,$1:$1,HQ$1+INT(-$N102/30))))</f>
        <v>0</v>
      </c>
      <c r="HR102" s="40">
        <f>IF(HR$7="",0,IF(HR$1=MAX($1:$1),$R80-SUM($T102:HQ102),IF(HR$1=1,SUMIFS(80:80,$1:$1,"&gt;="&amp;1,$1:$1,"&lt;="&amp;INT(-$N102/30))+(-$N102/30-INT(-$N102/30))*SUMIFS(80:80,$1:$1,INT(-$N102/30)+1),0)+(-$N102/30-INT(-$N102/30))*SUMIFS(80:80,$1:$1,HR$1+INT(-$N102/30)+1)+(INT(-$N102/30)+1--$N102/30)*SUMIFS(80:80,$1:$1,HR$1+INT(-$N102/30))))</f>
        <v>0</v>
      </c>
      <c r="HS102" s="40">
        <f>IF(HS$7="",0,IF(HS$1=MAX($1:$1),$R80-SUM($T102:HR102),IF(HS$1=1,SUMIFS(80:80,$1:$1,"&gt;="&amp;1,$1:$1,"&lt;="&amp;INT(-$N102/30))+(-$N102/30-INT(-$N102/30))*SUMIFS(80:80,$1:$1,INT(-$N102/30)+1),0)+(-$N102/30-INT(-$N102/30))*SUMIFS(80:80,$1:$1,HS$1+INT(-$N102/30)+1)+(INT(-$N102/30)+1--$N102/30)*SUMIFS(80:80,$1:$1,HS$1+INT(-$N102/30))))</f>
        <v>0</v>
      </c>
      <c r="HT102" s="40">
        <f>IF(HT$7="",0,IF(HT$1=MAX($1:$1),$R80-SUM($T102:HS102),IF(HT$1=1,SUMIFS(80:80,$1:$1,"&gt;="&amp;1,$1:$1,"&lt;="&amp;INT(-$N102/30))+(-$N102/30-INT(-$N102/30))*SUMIFS(80:80,$1:$1,INT(-$N102/30)+1),0)+(-$N102/30-INT(-$N102/30))*SUMIFS(80:80,$1:$1,HT$1+INT(-$N102/30)+1)+(INT(-$N102/30)+1--$N102/30)*SUMIFS(80:80,$1:$1,HT$1+INT(-$N102/30))))</f>
        <v>0</v>
      </c>
      <c r="HU102" s="40">
        <f>IF(HU$7="",0,IF(HU$1=MAX($1:$1),$R80-SUM($T102:HT102),IF(HU$1=1,SUMIFS(80:80,$1:$1,"&gt;="&amp;1,$1:$1,"&lt;="&amp;INT(-$N102/30))+(-$N102/30-INT(-$N102/30))*SUMIFS(80:80,$1:$1,INT(-$N102/30)+1),0)+(-$N102/30-INT(-$N102/30))*SUMIFS(80:80,$1:$1,HU$1+INT(-$N102/30)+1)+(INT(-$N102/30)+1--$N102/30)*SUMIFS(80:80,$1:$1,HU$1+INT(-$N102/30))))</f>
        <v>0</v>
      </c>
      <c r="HV102" s="40">
        <f>IF(HV$7="",0,IF(HV$1=MAX($1:$1),$R80-SUM($T102:HU102),IF(HV$1=1,SUMIFS(80:80,$1:$1,"&gt;="&amp;1,$1:$1,"&lt;="&amp;INT(-$N102/30))+(-$N102/30-INT(-$N102/30))*SUMIFS(80:80,$1:$1,INT(-$N102/30)+1),0)+(-$N102/30-INT(-$N102/30))*SUMIFS(80:80,$1:$1,HV$1+INT(-$N102/30)+1)+(INT(-$N102/30)+1--$N102/30)*SUMIFS(80:80,$1:$1,HV$1+INT(-$N102/30))))</f>
        <v>0</v>
      </c>
      <c r="HW102" s="40">
        <f>IF(HW$7="",0,IF(HW$1=MAX($1:$1),$R80-SUM($T102:HV102),IF(HW$1=1,SUMIFS(80:80,$1:$1,"&gt;="&amp;1,$1:$1,"&lt;="&amp;INT(-$N102/30))+(-$N102/30-INT(-$N102/30))*SUMIFS(80:80,$1:$1,INT(-$N102/30)+1),0)+(-$N102/30-INT(-$N102/30))*SUMIFS(80:80,$1:$1,HW$1+INT(-$N102/30)+1)+(INT(-$N102/30)+1--$N102/30)*SUMIFS(80:80,$1:$1,HW$1+INT(-$N102/30))))</f>
        <v>0</v>
      </c>
      <c r="HX102" s="40">
        <f>IF(HX$7="",0,IF(HX$1=MAX($1:$1),$R80-SUM($T102:HW102),IF(HX$1=1,SUMIFS(80:80,$1:$1,"&gt;="&amp;1,$1:$1,"&lt;="&amp;INT(-$N102/30))+(-$N102/30-INT(-$N102/30))*SUMIFS(80:80,$1:$1,INT(-$N102/30)+1),0)+(-$N102/30-INT(-$N102/30))*SUMIFS(80:80,$1:$1,HX$1+INT(-$N102/30)+1)+(INT(-$N102/30)+1--$N102/30)*SUMIFS(80:80,$1:$1,HX$1+INT(-$N102/30))))</f>
        <v>0</v>
      </c>
      <c r="HY102" s="40">
        <f>IF(HY$7="",0,IF(HY$1=MAX($1:$1),$R80-SUM($T102:HX102),IF(HY$1=1,SUMIFS(80:80,$1:$1,"&gt;="&amp;1,$1:$1,"&lt;="&amp;INT(-$N102/30))+(-$N102/30-INT(-$N102/30))*SUMIFS(80:80,$1:$1,INT(-$N102/30)+1),0)+(-$N102/30-INT(-$N102/30))*SUMIFS(80:80,$1:$1,HY$1+INT(-$N102/30)+1)+(INT(-$N102/30)+1--$N102/30)*SUMIFS(80:80,$1:$1,HY$1+INT(-$N102/30))))</f>
        <v>0</v>
      </c>
      <c r="HZ102" s="40">
        <f>IF(HZ$7="",0,IF(HZ$1=MAX($1:$1),$R80-SUM($T102:HY102),IF(HZ$1=1,SUMIFS(80:80,$1:$1,"&gt;="&amp;1,$1:$1,"&lt;="&amp;INT(-$N102/30))+(-$N102/30-INT(-$N102/30))*SUMIFS(80:80,$1:$1,INT(-$N102/30)+1),0)+(-$N102/30-INT(-$N102/30))*SUMIFS(80:80,$1:$1,HZ$1+INT(-$N102/30)+1)+(INT(-$N102/30)+1--$N102/30)*SUMIFS(80:80,$1:$1,HZ$1+INT(-$N102/30))))</f>
        <v>0</v>
      </c>
      <c r="IA102" s="40">
        <f>IF(IA$7="",0,IF(IA$1=MAX($1:$1),$R80-SUM($T102:HZ102),IF(IA$1=1,SUMIFS(80:80,$1:$1,"&gt;="&amp;1,$1:$1,"&lt;="&amp;INT(-$N102/30))+(-$N102/30-INT(-$N102/30))*SUMIFS(80:80,$1:$1,INT(-$N102/30)+1),0)+(-$N102/30-INT(-$N102/30))*SUMIFS(80:80,$1:$1,IA$1+INT(-$N102/30)+1)+(INT(-$N102/30)+1--$N102/30)*SUMIFS(80:80,$1:$1,IA$1+INT(-$N102/30))))</f>
        <v>0</v>
      </c>
      <c r="IB102" s="40">
        <f>IF(IB$7="",0,IF(IB$1=MAX($1:$1),$R80-SUM($T102:IA102),IF(IB$1=1,SUMIFS(80:80,$1:$1,"&gt;="&amp;1,$1:$1,"&lt;="&amp;INT(-$N102/30))+(-$N102/30-INT(-$N102/30))*SUMIFS(80:80,$1:$1,INT(-$N102/30)+1),0)+(-$N102/30-INT(-$N102/30))*SUMIFS(80:80,$1:$1,IB$1+INT(-$N102/30)+1)+(INT(-$N102/30)+1--$N102/30)*SUMIFS(80:80,$1:$1,IB$1+INT(-$N102/30))))</f>
        <v>0</v>
      </c>
      <c r="IC102" s="40">
        <f>IF(IC$7="",0,IF(IC$1=MAX($1:$1),$R80-SUM($T102:IB102),IF(IC$1=1,SUMIFS(80:80,$1:$1,"&gt;="&amp;1,$1:$1,"&lt;="&amp;INT(-$N102/30))+(-$N102/30-INT(-$N102/30))*SUMIFS(80:80,$1:$1,INT(-$N102/30)+1),0)+(-$N102/30-INT(-$N102/30))*SUMIFS(80:80,$1:$1,IC$1+INT(-$N102/30)+1)+(INT(-$N102/30)+1--$N102/30)*SUMIFS(80:80,$1:$1,IC$1+INT(-$N102/30))))</f>
        <v>0</v>
      </c>
      <c r="ID102" s="40">
        <f>IF(ID$7="",0,IF(ID$1=MAX($1:$1),$R80-SUM($T102:IC102),IF(ID$1=1,SUMIFS(80:80,$1:$1,"&gt;="&amp;1,$1:$1,"&lt;="&amp;INT(-$N102/30))+(-$N102/30-INT(-$N102/30))*SUMIFS(80:80,$1:$1,INT(-$N102/30)+1),0)+(-$N102/30-INT(-$N102/30))*SUMIFS(80:80,$1:$1,ID$1+INT(-$N102/30)+1)+(INT(-$N102/30)+1--$N102/30)*SUMIFS(80:80,$1:$1,ID$1+INT(-$N102/30))))</f>
        <v>0</v>
      </c>
      <c r="IE102" s="40">
        <f>IF(IE$7="",0,IF(IE$1=MAX($1:$1),$R80-SUM($T102:ID102),IF(IE$1=1,SUMIFS(80:80,$1:$1,"&gt;="&amp;1,$1:$1,"&lt;="&amp;INT(-$N102/30))+(-$N102/30-INT(-$N102/30))*SUMIFS(80:80,$1:$1,INT(-$N102/30)+1),0)+(-$N102/30-INT(-$N102/30))*SUMIFS(80:80,$1:$1,IE$1+INT(-$N102/30)+1)+(INT(-$N102/30)+1--$N102/30)*SUMIFS(80:80,$1:$1,IE$1+INT(-$N102/30))))</f>
        <v>0</v>
      </c>
      <c r="IF102" s="40">
        <f>IF(IF$7="",0,IF(IF$1=MAX($1:$1),$R80-SUM($T102:IE102),IF(IF$1=1,SUMIFS(80:80,$1:$1,"&gt;="&amp;1,$1:$1,"&lt;="&amp;INT(-$N102/30))+(-$N102/30-INT(-$N102/30))*SUMIFS(80:80,$1:$1,INT(-$N102/30)+1),0)+(-$N102/30-INT(-$N102/30))*SUMIFS(80:80,$1:$1,IF$1+INT(-$N102/30)+1)+(INT(-$N102/30)+1--$N102/30)*SUMIFS(80:80,$1:$1,IF$1+INT(-$N102/30))))</f>
        <v>0</v>
      </c>
      <c r="IG102" s="40">
        <f>IF(IG$7="",0,IF(IG$1=MAX($1:$1),$R80-SUM($T102:IF102),IF(IG$1=1,SUMIFS(80:80,$1:$1,"&gt;="&amp;1,$1:$1,"&lt;="&amp;INT(-$N102/30))+(-$N102/30-INT(-$N102/30))*SUMIFS(80:80,$1:$1,INT(-$N102/30)+1),0)+(-$N102/30-INT(-$N102/30))*SUMIFS(80:80,$1:$1,IG$1+INT(-$N102/30)+1)+(INT(-$N102/30)+1--$N102/30)*SUMIFS(80:80,$1:$1,IG$1+INT(-$N102/30))))</f>
        <v>0</v>
      </c>
      <c r="IH102" s="40">
        <f>IF(IH$7="",0,IF(IH$1=MAX($1:$1),$R80-SUM($T102:IG102),IF(IH$1=1,SUMIFS(80:80,$1:$1,"&gt;="&amp;1,$1:$1,"&lt;="&amp;INT(-$N102/30))+(-$N102/30-INT(-$N102/30))*SUMIFS(80:80,$1:$1,INT(-$N102/30)+1),0)+(-$N102/30-INT(-$N102/30))*SUMIFS(80:80,$1:$1,IH$1+INT(-$N102/30)+1)+(INT(-$N102/30)+1--$N102/30)*SUMIFS(80:80,$1:$1,IH$1+INT(-$N102/30))))</f>
        <v>0</v>
      </c>
      <c r="II102" s="40">
        <f>IF(II$7="",0,IF(II$1=MAX($1:$1),$R80-SUM($T102:IH102),IF(II$1=1,SUMIFS(80:80,$1:$1,"&gt;="&amp;1,$1:$1,"&lt;="&amp;INT(-$N102/30))+(-$N102/30-INT(-$N102/30))*SUMIFS(80:80,$1:$1,INT(-$N102/30)+1),0)+(-$N102/30-INT(-$N102/30))*SUMIFS(80:80,$1:$1,II$1+INT(-$N102/30)+1)+(INT(-$N102/30)+1--$N102/30)*SUMIFS(80:80,$1:$1,II$1+INT(-$N102/30))))</f>
        <v>0</v>
      </c>
      <c r="IJ102" s="40">
        <f>IF(IJ$7="",0,IF(IJ$1=MAX($1:$1),$R80-SUM($T102:II102),IF(IJ$1=1,SUMIFS(80:80,$1:$1,"&gt;="&amp;1,$1:$1,"&lt;="&amp;INT(-$N102/30))+(-$N102/30-INT(-$N102/30))*SUMIFS(80:80,$1:$1,INT(-$N102/30)+1),0)+(-$N102/30-INT(-$N102/30))*SUMIFS(80:80,$1:$1,IJ$1+INT(-$N102/30)+1)+(INT(-$N102/30)+1--$N102/30)*SUMIFS(80:80,$1:$1,IJ$1+INT(-$N102/30))))</f>
        <v>0</v>
      </c>
      <c r="IK102" s="40">
        <f>IF(IK$7="",0,IF(IK$1=MAX($1:$1),$R80-SUM($T102:IJ102),IF(IK$1=1,SUMIFS(80:80,$1:$1,"&gt;="&amp;1,$1:$1,"&lt;="&amp;INT(-$N102/30))+(-$N102/30-INT(-$N102/30))*SUMIFS(80:80,$1:$1,INT(-$N102/30)+1),0)+(-$N102/30-INT(-$N102/30))*SUMIFS(80:80,$1:$1,IK$1+INT(-$N102/30)+1)+(INT(-$N102/30)+1--$N102/30)*SUMIFS(80:80,$1:$1,IK$1+INT(-$N102/30))))</f>
        <v>0</v>
      </c>
      <c r="IL102" s="40">
        <f>IF(IL$7="",0,IF(IL$1=MAX($1:$1),$R80-SUM($T102:IK102),IF(IL$1=1,SUMIFS(80:80,$1:$1,"&gt;="&amp;1,$1:$1,"&lt;="&amp;INT(-$N102/30))+(-$N102/30-INT(-$N102/30))*SUMIFS(80:80,$1:$1,INT(-$N102/30)+1),0)+(-$N102/30-INT(-$N102/30))*SUMIFS(80:80,$1:$1,IL$1+INT(-$N102/30)+1)+(INT(-$N102/30)+1--$N102/30)*SUMIFS(80:80,$1:$1,IL$1+INT(-$N102/30))))</f>
        <v>0</v>
      </c>
      <c r="IM102" s="40">
        <f>IF(IM$7="",0,IF(IM$1=MAX($1:$1),$R80-SUM($T102:IL102),IF(IM$1=1,SUMIFS(80:80,$1:$1,"&gt;="&amp;1,$1:$1,"&lt;="&amp;INT(-$N102/30))+(-$N102/30-INT(-$N102/30))*SUMIFS(80:80,$1:$1,INT(-$N102/30)+1),0)+(-$N102/30-INT(-$N102/30))*SUMIFS(80:80,$1:$1,IM$1+INT(-$N102/30)+1)+(INT(-$N102/30)+1--$N102/30)*SUMIFS(80:80,$1:$1,IM$1+INT(-$N102/30))))</f>
        <v>0</v>
      </c>
      <c r="IN102" s="40">
        <f>IF(IN$7="",0,IF(IN$1=MAX($1:$1),$R80-SUM($T102:IM102),IF(IN$1=1,SUMIFS(80:80,$1:$1,"&gt;="&amp;1,$1:$1,"&lt;="&amp;INT(-$N102/30))+(-$N102/30-INT(-$N102/30))*SUMIFS(80:80,$1:$1,INT(-$N102/30)+1),0)+(-$N102/30-INT(-$N102/30))*SUMIFS(80:80,$1:$1,IN$1+INT(-$N102/30)+1)+(INT(-$N102/30)+1--$N102/30)*SUMIFS(80:80,$1:$1,IN$1+INT(-$N102/30))))</f>
        <v>0</v>
      </c>
      <c r="IO102" s="40">
        <f>IF(IO$7="",0,IF(IO$1=MAX($1:$1),$R80-SUM($T102:IN102),IF(IO$1=1,SUMIFS(80:80,$1:$1,"&gt;="&amp;1,$1:$1,"&lt;="&amp;INT(-$N102/30))+(-$N102/30-INT(-$N102/30))*SUMIFS(80:80,$1:$1,INT(-$N102/30)+1),0)+(-$N102/30-INT(-$N102/30))*SUMIFS(80:80,$1:$1,IO$1+INT(-$N102/30)+1)+(INT(-$N102/30)+1--$N102/30)*SUMIFS(80:80,$1:$1,IO$1+INT(-$N102/30))))</f>
        <v>0</v>
      </c>
      <c r="IP102" s="40">
        <f>IF(IP$7="",0,IF(IP$1=MAX($1:$1),$R80-SUM($T102:IO102),IF(IP$1=1,SUMIFS(80:80,$1:$1,"&gt;="&amp;1,$1:$1,"&lt;="&amp;INT(-$N102/30))+(-$N102/30-INT(-$N102/30))*SUMIFS(80:80,$1:$1,INT(-$N102/30)+1),0)+(-$N102/30-INT(-$N102/30))*SUMIFS(80:80,$1:$1,IP$1+INT(-$N102/30)+1)+(INT(-$N102/30)+1--$N102/30)*SUMIFS(80:80,$1:$1,IP$1+INT(-$N102/30))))</f>
        <v>0</v>
      </c>
      <c r="IQ102" s="40">
        <f>IF(IQ$7="",0,IF(IQ$1=MAX($1:$1),$R80-SUM($T102:IP102),IF(IQ$1=1,SUMIFS(80:80,$1:$1,"&gt;="&amp;1,$1:$1,"&lt;="&amp;INT(-$N102/30))+(-$N102/30-INT(-$N102/30))*SUMIFS(80:80,$1:$1,INT(-$N102/30)+1),0)+(-$N102/30-INT(-$N102/30))*SUMIFS(80:80,$1:$1,IQ$1+INT(-$N102/30)+1)+(INT(-$N102/30)+1--$N102/30)*SUMIFS(80:80,$1:$1,IQ$1+INT(-$N102/30))))</f>
        <v>0</v>
      </c>
      <c r="IR102" s="40">
        <f>IF(IR$7="",0,IF(IR$1=MAX($1:$1),$R80-SUM($T102:IQ102),IF(IR$1=1,SUMIFS(80:80,$1:$1,"&gt;="&amp;1,$1:$1,"&lt;="&amp;INT(-$N102/30))+(-$N102/30-INT(-$N102/30))*SUMIFS(80:80,$1:$1,INT(-$N102/30)+1),0)+(-$N102/30-INT(-$N102/30))*SUMIFS(80:80,$1:$1,IR$1+INT(-$N102/30)+1)+(INT(-$N102/30)+1--$N102/30)*SUMIFS(80:80,$1:$1,IR$1+INT(-$N102/30))))</f>
        <v>0</v>
      </c>
      <c r="IS102" s="40">
        <f>IF(IS$7="",0,IF(IS$1=MAX($1:$1),$R80-SUM($T102:IR102),IF(IS$1=1,SUMIFS(80:80,$1:$1,"&gt;="&amp;1,$1:$1,"&lt;="&amp;INT(-$N102/30))+(-$N102/30-INT(-$N102/30))*SUMIFS(80:80,$1:$1,INT(-$N102/30)+1),0)+(-$N102/30-INT(-$N102/30))*SUMIFS(80:80,$1:$1,IS$1+INT(-$N102/30)+1)+(INT(-$N102/30)+1--$N102/30)*SUMIFS(80:80,$1:$1,IS$1+INT(-$N102/30))))</f>
        <v>0</v>
      </c>
      <c r="IT102" s="40">
        <f>IF(IT$7="",0,IF(IT$1=MAX($1:$1),$R80-SUM($T102:IS102),IF(IT$1=1,SUMIFS(80:80,$1:$1,"&gt;="&amp;1,$1:$1,"&lt;="&amp;INT(-$N102/30))+(-$N102/30-INT(-$N102/30))*SUMIFS(80:80,$1:$1,INT(-$N102/30)+1),0)+(-$N102/30-INT(-$N102/30))*SUMIFS(80:80,$1:$1,IT$1+INT(-$N102/30)+1)+(INT(-$N102/30)+1--$N102/30)*SUMIFS(80:80,$1:$1,IT$1+INT(-$N102/30))))</f>
        <v>0</v>
      </c>
      <c r="IU102" s="40">
        <f>IF(IU$7="",0,IF(IU$1=MAX($1:$1),$R80-SUM($T102:IT102),IF(IU$1=1,SUMIFS(80:80,$1:$1,"&gt;="&amp;1,$1:$1,"&lt;="&amp;INT(-$N102/30))+(-$N102/30-INT(-$N102/30))*SUMIFS(80:80,$1:$1,INT(-$N102/30)+1),0)+(-$N102/30-INT(-$N102/30))*SUMIFS(80:80,$1:$1,IU$1+INT(-$N102/30)+1)+(INT(-$N102/30)+1--$N102/30)*SUMIFS(80:80,$1:$1,IU$1+INT(-$N102/30))))</f>
        <v>0</v>
      </c>
      <c r="IV102" s="40">
        <f>IF(IV$7="",0,IF(IV$1=MAX($1:$1),$R80-SUM($T102:IU102),IF(IV$1=1,SUMIFS(80:80,$1:$1,"&gt;="&amp;1,$1:$1,"&lt;="&amp;INT(-$N102/30))+(-$N102/30-INT(-$N102/30))*SUMIFS(80:80,$1:$1,INT(-$N102/30)+1),0)+(-$N102/30-INT(-$N102/30))*SUMIFS(80:80,$1:$1,IV$1+INT(-$N102/30)+1)+(INT(-$N102/30)+1--$N102/30)*SUMIFS(80:80,$1:$1,IV$1+INT(-$N102/30))))</f>
        <v>0</v>
      </c>
      <c r="IW102" s="40">
        <f>IF(IW$7="",0,IF(IW$1=MAX($1:$1),$R80-SUM($T102:IV102),IF(IW$1=1,SUMIFS(80:80,$1:$1,"&gt;="&amp;1,$1:$1,"&lt;="&amp;INT(-$N102/30))+(-$N102/30-INT(-$N102/30))*SUMIFS(80:80,$1:$1,INT(-$N102/30)+1),0)+(-$N102/30-INT(-$N102/30))*SUMIFS(80:80,$1:$1,IW$1+INT(-$N102/30)+1)+(INT(-$N102/30)+1--$N102/30)*SUMIFS(80:80,$1:$1,IW$1+INT(-$N102/30))))</f>
        <v>0</v>
      </c>
      <c r="IX102" s="40">
        <f>IF(IX$7="",0,IF(IX$1=MAX($1:$1),$R80-SUM($T102:IW102),IF(IX$1=1,SUMIFS(80:80,$1:$1,"&gt;="&amp;1,$1:$1,"&lt;="&amp;INT(-$N102/30))+(-$N102/30-INT(-$N102/30))*SUMIFS(80:80,$1:$1,INT(-$N102/30)+1),0)+(-$N102/30-INT(-$N102/30))*SUMIFS(80:80,$1:$1,IX$1+INT(-$N102/30)+1)+(INT(-$N102/30)+1--$N102/30)*SUMIFS(80:80,$1:$1,IX$1+INT(-$N102/30))))</f>
        <v>0</v>
      </c>
      <c r="IY102" s="40">
        <f>IF(IY$7="",0,IF(IY$1=MAX($1:$1),$R80-SUM($T102:IX102),IF(IY$1=1,SUMIFS(80:80,$1:$1,"&gt;="&amp;1,$1:$1,"&lt;="&amp;INT(-$N102/30))+(-$N102/30-INT(-$N102/30))*SUMIFS(80:80,$1:$1,INT(-$N102/30)+1),0)+(-$N102/30-INT(-$N102/30))*SUMIFS(80:80,$1:$1,IY$1+INT(-$N102/30)+1)+(INT(-$N102/30)+1--$N102/30)*SUMIFS(80:80,$1:$1,IY$1+INT(-$N102/30))))</f>
        <v>0</v>
      </c>
      <c r="IZ102" s="40">
        <f>IF(IZ$7="",0,IF(IZ$1=MAX($1:$1),$R80-SUM($T102:IY102),IF(IZ$1=1,SUMIFS(80:80,$1:$1,"&gt;="&amp;1,$1:$1,"&lt;="&amp;INT(-$N102/30))+(-$N102/30-INT(-$N102/30))*SUMIFS(80:80,$1:$1,INT(-$N102/30)+1),0)+(-$N102/30-INT(-$N102/30))*SUMIFS(80:80,$1:$1,IZ$1+INT(-$N102/30)+1)+(INT(-$N102/30)+1--$N102/30)*SUMIFS(80:80,$1:$1,IZ$1+INT(-$N102/30))))</f>
        <v>0</v>
      </c>
      <c r="JA102" s="40">
        <f>IF(JA$7="",0,IF(JA$1=MAX($1:$1),$R80-SUM($T102:IZ102),IF(JA$1=1,SUMIFS(80:80,$1:$1,"&gt;="&amp;1,$1:$1,"&lt;="&amp;INT(-$N102/30))+(-$N102/30-INT(-$N102/30))*SUMIFS(80:80,$1:$1,INT(-$N102/30)+1),0)+(-$N102/30-INT(-$N102/30))*SUMIFS(80:80,$1:$1,JA$1+INT(-$N102/30)+1)+(INT(-$N102/30)+1--$N102/30)*SUMIFS(80:80,$1:$1,JA$1+INT(-$N102/30))))</f>
        <v>0</v>
      </c>
      <c r="JB102" s="40">
        <f>IF(JB$7="",0,IF(JB$1=MAX($1:$1),$R80-SUM($T102:JA102),IF(JB$1=1,SUMIFS(80:80,$1:$1,"&gt;="&amp;1,$1:$1,"&lt;="&amp;INT(-$N102/30))+(-$N102/30-INT(-$N102/30))*SUMIFS(80:80,$1:$1,INT(-$N102/30)+1),0)+(-$N102/30-INT(-$N102/30))*SUMIFS(80:80,$1:$1,JB$1+INT(-$N102/30)+1)+(INT(-$N102/30)+1--$N102/30)*SUMIFS(80:80,$1:$1,JB$1+INT(-$N102/30))))</f>
        <v>0</v>
      </c>
      <c r="JC102" s="40">
        <f>IF(JC$7="",0,IF(JC$1=MAX($1:$1),$R80-SUM($T102:JB102),IF(JC$1=1,SUMIFS(80:80,$1:$1,"&gt;="&amp;1,$1:$1,"&lt;="&amp;INT(-$N102/30))+(-$N102/30-INT(-$N102/30))*SUMIFS(80:80,$1:$1,INT(-$N102/30)+1),0)+(-$N102/30-INT(-$N102/30))*SUMIFS(80:80,$1:$1,JC$1+INT(-$N102/30)+1)+(INT(-$N102/30)+1--$N102/30)*SUMIFS(80:80,$1:$1,JC$1+INT(-$N102/30))))</f>
        <v>0</v>
      </c>
      <c r="JD102" s="40">
        <f>IF(JD$7="",0,IF(JD$1=MAX($1:$1),$R80-SUM($T102:JC102),IF(JD$1=1,SUMIFS(80:80,$1:$1,"&gt;="&amp;1,$1:$1,"&lt;="&amp;INT(-$N102/30))+(-$N102/30-INT(-$N102/30))*SUMIFS(80:80,$1:$1,INT(-$N102/30)+1),0)+(-$N102/30-INT(-$N102/30))*SUMIFS(80:80,$1:$1,JD$1+INT(-$N102/30)+1)+(INT(-$N102/30)+1--$N102/30)*SUMIFS(80:80,$1:$1,JD$1+INT(-$N102/30))))</f>
        <v>0</v>
      </c>
      <c r="JE102" s="40">
        <f>IF(JE$7="",0,IF(JE$1=MAX($1:$1),$R80-SUM($T102:JD102),IF(JE$1=1,SUMIFS(80:80,$1:$1,"&gt;="&amp;1,$1:$1,"&lt;="&amp;INT(-$N102/30))+(-$N102/30-INT(-$N102/30))*SUMIFS(80:80,$1:$1,INT(-$N102/30)+1),0)+(-$N102/30-INT(-$N102/30))*SUMIFS(80:80,$1:$1,JE$1+INT(-$N102/30)+1)+(INT(-$N102/30)+1--$N102/30)*SUMIFS(80:80,$1:$1,JE$1+INT(-$N102/30))))</f>
        <v>0</v>
      </c>
      <c r="JF102" s="40">
        <f>IF(JF$7="",0,IF(JF$1=MAX($1:$1),$R80-SUM($T102:JE102),IF(JF$1=1,SUMIFS(80:80,$1:$1,"&gt;="&amp;1,$1:$1,"&lt;="&amp;INT(-$N102/30))+(-$N102/30-INT(-$N102/30))*SUMIFS(80:80,$1:$1,INT(-$N102/30)+1),0)+(-$N102/30-INT(-$N102/30))*SUMIFS(80:80,$1:$1,JF$1+INT(-$N102/30)+1)+(INT(-$N102/30)+1--$N102/30)*SUMIFS(80:80,$1:$1,JF$1+INT(-$N102/30))))</f>
        <v>0</v>
      </c>
      <c r="JG102" s="40">
        <f>IF(JG$7="",0,IF(JG$1=MAX($1:$1),$R80-SUM($T102:JF102),IF(JG$1=1,SUMIFS(80:80,$1:$1,"&gt;="&amp;1,$1:$1,"&lt;="&amp;INT(-$N102/30))+(-$N102/30-INT(-$N102/30))*SUMIFS(80:80,$1:$1,INT(-$N102/30)+1),0)+(-$N102/30-INT(-$N102/30))*SUMIFS(80:80,$1:$1,JG$1+INT(-$N102/30)+1)+(INT(-$N102/30)+1--$N102/30)*SUMIFS(80:80,$1:$1,JG$1+INT(-$N102/30))))</f>
        <v>0</v>
      </c>
      <c r="JH102" s="40">
        <f>IF(JH$7="",0,IF(JH$1=MAX($1:$1),$R80-SUM($T102:JG102),IF(JH$1=1,SUMIFS(80:80,$1:$1,"&gt;="&amp;1,$1:$1,"&lt;="&amp;INT(-$N102/30))+(-$N102/30-INT(-$N102/30))*SUMIFS(80:80,$1:$1,INT(-$N102/30)+1),0)+(-$N102/30-INT(-$N102/30))*SUMIFS(80:80,$1:$1,JH$1+INT(-$N102/30)+1)+(INT(-$N102/30)+1--$N102/30)*SUMIFS(80:80,$1:$1,JH$1+INT(-$N102/30))))</f>
        <v>0</v>
      </c>
      <c r="JI102" s="40">
        <f>IF(JI$7="",0,IF(JI$1=MAX($1:$1),$R80-SUM($T102:JH102),IF(JI$1=1,SUMIFS(80:80,$1:$1,"&gt;="&amp;1,$1:$1,"&lt;="&amp;INT(-$N102/30))+(-$N102/30-INT(-$N102/30))*SUMIFS(80:80,$1:$1,INT(-$N102/30)+1),0)+(-$N102/30-INT(-$N102/30))*SUMIFS(80:80,$1:$1,JI$1+INT(-$N102/30)+1)+(INT(-$N102/30)+1--$N102/30)*SUMIFS(80:80,$1:$1,JI$1+INT(-$N102/30))))</f>
        <v>0</v>
      </c>
      <c r="JJ102" s="40">
        <f>IF(JJ$7="",0,IF(JJ$1=MAX($1:$1),$R80-SUM($T102:JI102),IF(JJ$1=1,SUMIFS(80:80,$1:$1,"&gt;="&amp;1,$1:$1,"&lt;="&amp;INT(-$N102/30))+(-$N102/30-INT(-$N102/30))*SUMIFS(80:80,$1:$1,INT(-$N102/30)+1),0)+(-$N102/30-INT(-$N102/30))*SUMIFS(80:80,$1:$1,JJ$1+INT(-$N102/30)+1)+(INT(-$N102/30)+1--$N102/30)*SUMIFS(80:80,$1:$1,JJ$1+INT(-$N102/30))))</f>
        <v>0</v>
      </c>
      <c r="JK102" s="40">
        <f>IF(JK$7="",0,IF(JK$1=MAX($1:$1),$R80-SUM($T102:JJ102),IF(JK$1=1,SUMIFS(80:80,$1:$1,"&gt;="&amp;1,$1:$1,"&lt;="&amp;INT(-$N102/30))+(-$N102/30-INT(-$N102/30))*SUMIFS(80:80,$1:$1,INT(-$N102/30)+1),0)+(-$N102/30-INT(-$N102/30))*SUMIFS(80:80,$1:$1,JK$1+INT(-$N102/30)+1)+(INT(-$N102/30)+1--$N102/30)*SUMIFS(80:80,$1:$1,JK$1+INT(-$N102/30))))</f>
        <v>0</v>
      </c>
      <c r="JL102" s="40">
        <f>IF(JL$7="",0,IF(JL$1=MAX($1:$1),$R80-SUM($T102:JK102),IF(JL$1=1,SUMIFS(80:80,$1:$1,"&gt;="&amp;1,$1:$1,"&lt;="&amp;INT(-$N102/30))+(-$N102/30-INT(-$N102/30))*SUMIFS(80:80,$1:$1,INT(-$N102/30)+1),0)+(-$N102/30-INT(-$N102/30))*SUMIFS(80:80,$1:$1,JL$1+INT(-$N102/30)+1)+(INT(-$N102/30)+1--$N102/30)*SUMIFS(80:80,$1:$1,JL$1+INT(-$N102/30))))</f>
        <v>0</v>
      </c>
      <c r="JM102" s="40">
        <f>IF(JM$7="",0,IF(JM$1=MAX($1:$1),$R80-SUM($T102:JL102),IF(JM$1=1,SUMIFS(80:80,$1:$1,"&gt;="&amp;1,$1:$1,"&lt;="&amp;INT(-$N102/30))+(-$N102/30-INT(-$N102/30))*SUMIFS(80:80,$1:$1,INT(-$N102/30)+1),0)+(-$N102/30-INT(-$N102/30))*SUMIFS(80:80,$1:$1,JM$1+INT(-$N102/30)+1)+(INT(-$N102/30)+1--$N102/30)*SUMIFS(80:80,$1:$1,JM$1+INT(-$N102/30))))</f>
        <v>0</v>
      </c>
      <c r="JN102" s="40">
        <f>IF(JN$7="",0,IF(JN$1=MAX($1:$1),$R80-SUM($T102:JM102),IF(JN$1=1,SUMIFS(80:80,$1:$1,"&gt;="&amp;1,$1:$1,"&lt;="&amp;INT(-$N102/30))+(-$N102/30-INT(-$N102/30))*SUMIFS(80:80,$1:$1,INT(-$N102/30)+1),0)+(-$N102/30-INT(-$N102/30))*SUMIFS(80:80,$1:$1,JN$1+INT(-$N102/30)+1)+(INT(-$N102/30)+1--$N102/30)*SUMIFS(80:80,$1:$1,JN$1+INT(-$N102/30))))</f>
        <v>0</v>
      </c>
      <c r="JO102" s="40">
        <f>IF(JO$7="",0,IF(JO$1=MAX($1:$1),$R80-SUM($T102:JN102),IF(JO$1=1,SUMIFS(80:80,$1:$1,"&gt;="&amp;1,$1:$1,"&lt;="&amp;INT(-$N102/30))+(-$N102/30-INT(-$N102/30))*SUMIFS(80:80,$1:$1,INT(-$N102/30)+1),0)+(-$N102/30-INT(-$N102/30))*SUMIFS(80:80,$1:$1,JO$1+INT(-$N102/30)+1)+(INT(-$N102/30)+1--$N102/30)*SUMIFS(80:80,$1:$1,JO$1+INT(-$N102/30))))</f>
        <v>0</v>
      </c>
      <c r="JP102" s="40">
        <f>IF(JP$7="",0,IF(JP$1=MAX($1:$1),$R80-SUM($T102:JO102),IF(JP$1=1,SUMIFS(80:80,$1:$1,"&gt;="&amp;1,$1:$1,"&lt;="&amp;INT(-$N102/30))+(-$N102/30-INT(-$N102/30))*SUMIFS(80:80,$1:$1,INT(-$N102/30)+1),0)+(-$N102/30-INT(-$N102/30))*SUMIFS(80:80,$1:$1,JP$1+INT(-$N102/30)+1)+(INT(-$N102/30)+1--$N102/30)*SUMIFS(80:80,$1:$1,JP$1+INT(-$N102/30))))</f>
        <v>0</v>
      </c>
      <c r="JQ102" s="40">
        <f>IF(JQ$7="",0,IF(JQ$1=MAX($1:$1),$R80-SUM($T102:JP102),IF(JQ$1=1,SUMIFS(80:80,$1:$1,"&gt;="&amp;1,$1:$1,"&lt;="&amp;INT(-$N102/30))+(-$N102/30-INT(-$N102/30))*SUMIFS(80:80,$1:$1,INT(-$N102/30)+1),0)+(-$N102/30-INT(-$N102/30))*SUMIFS(80:80,$1:$1,JQ$1+INT(-$N102/30)+1)+(INT(-$N102/30)+1--$N102/30)*SUMIFS(80:80,$1:$1,JQ$1+INT(-$N102/30))))</f>
        <v>0</v>
      </c>
      <c r="JR102" s="40">
        <f>IF(JR$7="",0,IF(JR$1=MAX($1:$1),$R80-SUM($T102:JQ102),IF(JR$1=1,SUMIFS(80:80,$1:$1,"&gt;="&amp;1,$1:$1,"&lt;="&amp;INT(-$N102/30))+(-$N102/30-INT(-$N102/30))*SUMIFS(80:80,$1:$1,INT(-$N102/30)+1),0)+(-$N102/30-INT(-$N102/30))*SUMIFS(80:80,$1:$1,JR$1+INT(-$N102/30)+1)+(INT(-$N102/30)+1--$N102/30)*SUMIFS(80:80,$1:$1,JR$1+INT(-$N102/30))))</f>
        <v>0</v>
      </c>
      <c r="JS102" s="40">
        <f>IF(JS$7="",0,IF(JS$1=MAX($1:$1),$R80-SUM($T102:JR102),IF(JS$1=1,SUMIFS(80:80,$1:$1,"&gt;="&amp;1,$1:$1,"&lt;="&amp;INT(-$N102/30))+(-$N102/30-INT(-$N102/30))*SUMIFS(80:80,$1:$1,INT(-$N102/30)+1),0)+(-$N102/30-INT(-$N102/30))*SUMIFS(80:80,$1:$1,JS$1+INT(-$N102/30)+1)+(INT(-$N102/30)+1--$N102/30)*SUMIFS(80:80,$1:$1,JS$1+INT(-$N102/30))))</f>
        <v>0</v>
      </c>
      <c r="JT102" s="40">
        <f>IF(JT$7="",0,IF(JT$1=MAX($1:$1),$R80-SUM($T102:JS102),IF(JT$1=1,SUMIFS(80:80,$1:$1,"&gt;="&amp;1,$1:$1,"&lt;="&amp;INT(-$N102/30))+(-$N102/30-INT(-$N102/30))*SUMIFS(80:80,$1:$1,INT(-$N102/30)+1),0)+(-$N102/30-INT(-$N102/30))*SUMIFS(80:80,$1:$1,JT$1+INT(-$N102/30)+1)+(INT(-$N102/30)+1--$N102/30)*SUMIFS(80:80,$1:$1,JT$1+INT(-$N102/30))))</f>
        <v>0</v>
      </c>
      <c r="JU102" s="40">
        <f>IF(JU$7="",0,IF(JU$1=MAX($1:$1),$R80-SUM($T102:JT102),IF(JU$1=1,SUMIFS(80:80,$1:$1,"&gt;="&amp;1,$1:$1,"&lt;="&amp;INT(-$N102/30))+(-$N102/30-INT(-$N102/30))*SUMIFS(80:80,$1:$1,INT(-$N102/30)+1),0)+(-$N102/30-INT(-$N102/30))*SUMIFS(80:80,$1:$1,JU$1+INT(-$N102/30)+1)+(INT(-$N102/30)+1--$N102/30)*SUMIFS(80:80,$1:$1,JU$1+INT(-$N102/30))))</f>
        <v>0</v>
      </c>
      <c r="JV102" s="40">
        <f>IF(JV$7="",0,IF(JV$1=MAX($1:$1),$R80-SUM($T102:JU102),IF(JV$1=1,SUMIFS(80:80,$1:$1,"&gt;="&amp;1,$1:$1,"&lt;="&amp;INT(-$N102/30))+(-$N102/30-INT(-$N102/30))*SUMIFS(80:80,$1:$1,INT(-$N102/30)+1),0)+(-$N102/30-INT(-$N102/30))*SUMIFS(80:80,$1:$1,JV$1+INT(-$N102/30)+1)+(INT(-$N102/30)+1--$N102/30)*SUMIFS(80:80,$1:$1,JV$1+INT(-$N102/30))))</f>
        <v>0</v>
      </c>
      <c r="JW102" s="40">
        <f>IF(JW$7="",0,IF(JW$1=MAX($1:$1),$R80-SUM($T102:JV102),IF(JW$1=1,SUMIFS(80:80,$1:$1,"&gt;="&amp;1,$1:$1,"&lt;="&amp;INT(-$N102/30))+(-$N102/30-INT(-$N102/30))*SUMIFS(80:80,$1:$1,INT(-$N102/30)+1),0)+(-$N102/30-INT(-$N102/30))*SUMIFS(80:80,$1:$1,JW$1+INT(-$N102/30)+1)+(INT(-$N102/30)+1--$N102/30)*SUMIFS(80:80,$1:$1,JW$1+INT(-$N102/30))))</f>
        <v>0</v>
      </c>
      <c r="JX102" s="40">
        <f>IF(JX$7="",0,IF(JX$1=MAX($1:$1),$R80-SUM($T102:JW102),IF(JX$1=1,SUMIFS(80:80,$1:$1,"&gt;="&amp;1,$1:$1,"&lt;="&amp;INT(-$N102/30))+(-$N102/30-INT(-$N102/30))*SUMIFS(80:80,$1:$1,INT(-$N102/30)+1),0)+(-$N102/30-INT(-$N102/30))*SUMIFS(80:80,$1:$1,JX$1+INT(-$N102/30)+1)+(INT(-$N102/30)+1--$N102/30)*SUMIFS(80:80,$1:$1,JX$1+INT(-$N102/30))))</f>
        <v>0</v>
      </c>
      <c r="JY102" s="40">
        <f>IF(JY$7="",0,IF(JY$1=MAX($1:$1),$R80-SUM($T102:JX102),IF(JY$1=1,SUMIFS(80:80,$1:$1,"&gt;="&amp;1,$1:$1,"&lt;="&amp;INT(-$N102/30))+(-$N102/30-INT(-$N102/30))*SUMIFS(80:80,$1:$1,INT(-$N102/30)+1),0)+(-$N102/30-INT(-$N102/30))*SUMIFS(80:80,$1:$1,JY$1+INT(-$N102/30)+1)+(INT(-$N102/30)+1--$N102/30)*SUMIFS(80:80,$1:$1,JY$1+INT(-$N102/30))))</f>
        <v>0</v>
      </c>
      <c r="JZ102" s="40">
        <f>IF(JZ$7="",0,IF(JZ$1=MAX($1:$1),$R80-SUM($T102:JY102),IF(JZ$1=1,SUMIFS(80:80,$1:$1,"&gt;="&amp;1,$1:$1,"&lt;="&amp;INT(-$N102/30))+(-$N102/30-INT(-$N102/30))*SUMIFS(80:80,$1:$1,INT(-$N102/30)+1),0)+(-$N102/30-INT(-$N102/30))*SUMIFS(80:80,$1:$1,JZ$1+INT(-$N102/30)+1)+(INT(-$N102/30)+1--$N102/30)*SUMIFS(80:80,$1:$1,JZ$1+INT(-$N102/30))))</f>
        <v>0</v>
      </c>
      <c r="KA102" s="40">
        <f>IF(KA$7="",0,IF(KA$1=MAX($1:$1),$R80-SUM($T102:JZ102),IF(KA$1=1,SUMIFS(80:80,$1:$1,"&gt;="&amp;1,$1:$1,"&lt;="&amp;INT(-$N102/30))+(-$N102/30-INT(-$N102/30))*SUMIFS(80:80,$1:$1,INT(-$N102/30)+1),0)+(-$N102/30-INT(-$N102/30))*SUMIFS(80:80,$1:$1,KA$1+INT(-$N102/30)+1)+(INT(-$N102/30)+1--$N102/30)*SUMIFS(80:80,$1:$1,KA$1+INT(-$N102/30))))</f>
        <v>0</v>
      </c>
      <c r="KB102" s="40">
        <f>IF(KB$7="",0,IF(KB$1=MAX($1:$1),$R80-SUM($T102:KA102),IF(KB$1=1,SUMIFS(80:80,$1:$1,"&gt;="&amp;1,$1:$1,"&lt;="&amp;INT(-$N102/30))+(-$N102/30-INT(-$N102/30))*SUMIFS(80:80,$1:$1,INT(-$N102/30)+1),0)+(-$N102/30-INT(-$N102/30))*SUMIFS(80:80,$1:$1,KB$1+INT(-$N102/30)+1)+(INT(-$N102/30)+1--$N102/30)*SUMIFS(80:80,$1:$1,KB$1+INT(-$N102/30))))</f>
        <v>0</v>
      </c>
      <c r="KC102" s="40">
        <f>IF(KC$7="",0,IF(KC$1=MAX($1:$1),$R80-SUM($T102:KB102),IF(KC$1=1,SUMIFS(80:80,$1:$1,"&gt;="&amp;1,$1:$1,"&lt;="&amp;INT(-$N102/30))+(-$N102/30-INT(-$N102/30))*SUMIFS(80:80,$1:$1,INT(-$N102/30)+1),0)+(-$N102/30-INT(-$N102/30))*SUMIFS(80:80,$1:$1,KC$1+INT(-$N102/30)+1)+(INT(-$N102/30)+1--$N102/30)*SUMIFS(80:80,$1:$1,KC$1+INT(-$N102/30))))</f>
        <v>0</v>
      </c>
      <c r="KD102" s="40">
        <f>IF(KD$7="",0,IF(KD$1=MAX($1:$1),$R80-SUM($T102:KC102),IF(KD$1=1,SUMIFS(80:80,$1:$1,"&gt;="&amp;1,$1:$1,"&lt;="&amp;INT(-$N102/30))+(-$N102/30-INT(-$N102/30))*SUMIFS(80:80,$1:$1,INT(-$N102/30)+1),0)+(-$N102/30-INT(-$N102/30))*SUMIFS(80:80,$1:$1,KD$1+INT(-$N102/30)+1)+(INT(-$N102/30)+1--$N102/30)*SUMIFS(80:80,$1:$1,KD$1+INT(-$N102/30))))</f>
        <v>0</v>
      </c>
      <c r="KE102" s="40">
        <f>IF(KE$7="",0,IF(KE$1=MAX($1:$1),$R80-SUM($T102:KD102),IF(KE$1=1,SUMIFS(80:80,$1:$1,"&gt;="&amp;1,$1:$1,"&lt;="&amp;INT(-$N102/30))+(-$N102/30-INT(-$N102/30))*SUMIFS(80:80,$1:$1,INT(-$N102/30)+1),0)+(-$N102/30-INT(-$N102/30))*SUMIFS(80:80,$1:$1,KE$1+INT(-$N102/30)+1)+(INT(-$N102/30)+1--$N102/30)*SUMIFS(80:80,$1:$1,KE$1+INT(-$N102/30))))</f>
        <v>0</v>
      </c>
      <c r="KF102" s="40">
        <f>IF(KF$7="",0,IF(KF$1=MAX($1:$1),$R80-SUM($T102:KE102),IF(KF$1=1,SUMIFS(80:80,$1:$1,"&gt;="&amp;1,$1:$1,"&lt;="&amp;INT(-$N102/30))+(-$N102/30-INT(-$N102/30))*SUMIFS(80:80,$1:$1,INT(-$N102/30)+1),0)+(-$N102/30-INT(-$N102/30))*SUMIFS(80:80,$1:$1,KF$1+INT(-$N102/30)+1)+(INT(-$N102/30)+1--$N102/30)*SUMIFS(80:80,$1:$1,KF$1+INT(-$N102/30))))</f>
        <v>0</v>
      </c>
      <c r="KG102" s="40">
        <f>IF(KG$7="",0,IF(KG$1=MAX($1:$1),$R80-SUM($T102:KF102),IF(KG$1=1,SUMIFS(80:80,$1:$1,"&gt;="&amp;1,$1:$1,"&lt;="&amp;INT(-$N102/30))+(-$N102/30-INT(-$N102/30))*SUMIFS(80:80,$1:$1,INT(-$N102/30)+1),0)+(-$N102/30-INT(-$N102/30))*SUMIFS(80:80,$1:$1,KG$1+INT(-$N102/30)+1)+(INT(-$N102/30)+1--$N102/30)*SUMIFS(80:80,$1:$1,KG$1+INT(-$N102/30))))</f>
        <v>0</v>
      </c>
      <c r="KH102" s="40">
        <f>IF(KH$7="",0,IF(KH$1=MAX($1:$1),$R80-SUM($T102:KG102),IF(KH$1=1,SUMIFS(80:80,$1:$1,"&gt;="&amp;1,$1:$1,"&lt;="&amp;INT(-$N102/30))+(-$N102/30-INT(-$N102/30))*SUMIFS(80:80,$1:$1,INT(-$N102/30)+1),0)+(-$N102/30-INT(-$N102/30))*SUMIFS(80:80,$1:$1,KH$1+INT(-$N102/30)+1)+(INT(-$N102/30)+1--$N102/30)*SUMIFS(80:80,$1:$1,KH$1+INT(-$N102/30))))</f>
        <v>0</v>
      </c>
      <c r="KI102" s="40">
        <f>IF(KI$7="",0,IF(KI$1=MAX($1:$1),$R80-SUM($T102:KH102),IF(KI$1=1,SUMIFS(80:80,$1:$1,"&gt;="&amp;1,$1:$1,"&lt;="&amp;INT(-$N102/30))+(-$N102/30-INT(-$N102/30))*SUMIFS(80:80,$1:$1,INT(-$N102/30)+1),0)+(-$N102/30-INT(-$N102/30))*SUMIFS(80:80,$1:$1,KI$1+INT(-$N102/30)+1)+(INT(-$N102/30)+1--$N102/30)*SUMIFS(80:80,$1:$1,KI$1+INT(-$N102/30))))</f>
        <v>0</v>
      </c>
      <c r="KJ102" s="40">
        <f>IF(KJ$7="",0,IF(KJ$1=MAX($1:$1),$R80-SUM($T102:KI102),IF(KJ$1=1,SUMIFS(80:80,$1:$1,"&gt;="&amp;1,$1:$1,"&lt;="&amp;INT(-$N102/30))+(-$N102/30-INT(-$N102/30))*SUMIFS(80:80,$1:$1,INT(-$N102/30)+1),0)+(-$N102/30-INT(-$N102/30))*SUMIFS(80:80,$1:$1,KJ$1+INT(-$N102/30)+1)+(INT(-$N102/30)+1--$N102/30)*SUMIFS(80:80,$1:$1,KJ$1+INT(-$N102/30))))</f>
        <v>0</v>
      </c>
      <c r="KK102" s="40">
        <f>IF(KK$7="",0,IF(KK$1=MAX($1:$1),$R80-SUM($T102:KJ102),IF(KK$1=1,SUMIFS(80:80,$1:$1,"&gt;="&amp;1,$1:$1,"&lt;="&amp;INT(-$N102/30))+(-$N102/30-INT(-$N102/30))*SUMIFS(80:80,$1:$1,INT(-$N102/30)+1),0)+(-$N102/30-INT(-$N102/30))*SUMIFS(80:80,$1:$1,KK$1+INT(-$N102/30)+1)+(INT(-$N102/30)+1--$N102/30)*SUMIFS(80:80,$1:$1,KK$1+INT(-$N102/30))))</f>
        <v>0</v>
      </c>
      <c r="KL102" s="40">
        <f>IF(KL$7="",0,IF(KL$1=MAX($1:$1),$R80-SUM($T102:KK102),IF(KL$1=1,SUMIFS(80:80,$1:$1,"&gt;="&amp;1,$1:$1,"&lt;="&amp;INT(-$N102/30))+(-$N102/30-INT(-$N102/30))*SUMIFS(80:80,$1:$1,INT(-$N102/30)+1),0)+(-$N102/30-INT(-$N102/30))*SUMIFS(80:80,$1:$1,KL$1+INT(-$N102/30)+1)+(INT(-$N102/30)+1--$N102/30)*SUMIFS(80:80,$1:$1,KL$1+INT(-$N102/30))))</f>
        <v>0</v>
      </c>
      <c r="KM102" s="40">
        <f>IF(KM$7="",0,IF(KM$1=MAX($1:$1),$R80-SUM($T102:KL102),IF(KM$1=1,SUMIFS(80:80,$1:$1,"&gt;="&amp;1,$1:$1,"&lt;="&amp;INT(-$N102/30))+(-$N102/30-INT(-$N102/30))*SUMIFS(80:80,$1:$1,INT(-$N102/30)+1),0)+(-$N102/30-INT(-$N102/30))*SUMIFS(80:80,$1:$1,KM$1+INT(-$N102/30)+1)+(INT(-$N102/30)+1--$N102/30)*SUMIFS(80:80,$1:$1,KM$1+INT(-$N102/30))))</f>
        <v>0</v>
      </c>
      <c r="KN102" s="40">
        <f>IF(KN$7="",0,IF(KN$1=MAX($1:$1),$R80-SUM($T102:KM102),IF(KN$1=1,SUMIFS(80:80,$1:$1,"&gt;="&amp;1,$1:$1,"&lt;="&amp;INT(-$N102/30))+(-$N102/30-INT(-$N102/30))*SUMIFS(80:80,$1:$1,INT(-$N102/30)+1),0)+(-$N102/30-INT(-$N102/30))*SUMIFS(80:80,$1:$1,KN$1+INT(-$N102/30)+1)+(INT(-$N102/30)+1--$N102/30)*SUMIFS(80:80,$1:$1,KN$1+INT(-$N102/30))))</f>
        <v>0</v>
      </c>
      <c r="KO102" s="40">
        <f>IF(KO$7="",0,IF(KO$1=MAX($1:$1),$R80-SUM($T102:KN102),IF(KO$1=1,SUMIFS(80:80,$1:$1,"&gt;="&amp;1,$1:$1,"&lt;="&amp;INT(-$N102/30))+(-$N102/30-INT(-$N102/30))*SUMIFS(80:80,$1:$1,INT(-$N102/30)+1),0)+(-$N102/30-INT(-$N102/30))*SUMIFS(80:80,$1:$1,KO$1+INT(-$N102/30)+1)+(INT(-$N102/30)+1--$N102/30)*SUMIFS(80:80,$1:$1,KO$1+INT(-$N102/30))))</f>
        <v>0</v>
      </c>
      <c r="KP102" s="40">
        <f>IF(KP$7="",0,IF(KP$1=MAX($1:$1),$R80-SUM($T102:KO102),IF(KP$1=1,SUMIFS(80:80,$1:$1,"&gt;="&amp;1,$1:$1,"&lt;="&amp;INT(-$N102/30))+(-$N102/30-INT(-$N102/30))*SUMIFS(80:80,$1:$1,INT(-$N102/30)+1),0)+(-$N102/30-INT(-$N102/30))*SUMIFS(80:80,$1:$1,KP$1+INT(-$N102/30)+1)+(INT(-$N102/30)+1--$N102/30)*SUMIFS(80:80,$1:$1,KP$1+INT(-$N102/30))))</f>
        <v>0</v>
      </c>
      <c r="KQ102" s="40">
        <f>IF(KQ$7="",0,IF(KQ$1=MAX($1:$1),$R80-SUM($T102:KP102),IF(KQ$1=1,SUMIFS(80:80,$1:$1,"&gt;="&amp;1,$1:$1,"&lt;="&amp;INT(-$N102/30))+(-$N102/30-INT(-$N102/30))*SUMIFS(80:80,$1:$1,INT(-$N102/30)+1),0)+(-$N102/30-INT(-$N102/30))*SUMIFS(80:80,$1:$1,KQ$1+INT(-$N102/30)+1)+(INT(-$N102/30)+1--$N102/30)*SUMIFS(80:80,$1:$1,KQ$1+INT(-$N102/30))))</f>
        <v>0</v>
      </c>
      <c r="KR102" s="40">
        <f>IF(KR$7="",0,IF(KR$1=MAX($1:$1),$R80-SUM($T102:KQ102),IF(KR$1=1,SUMIFS(80:80,$1:$1,"&gt;="&amp;1,$1:$1,"&lt;="&amp;INT(-$N102/30))+(-$N102/30-INT(-$N102/30))*SUMIFS(80:80,$1:$1,INT(-$N102/30)+1),0)+(-$N102/30-INT(-$N102/30))*SUMIFS(80:80,$1:$1,KR$1+INT(-$N102/30)+1)+(INT(-$N102/30)+1--$N102/30)*SUMIFS(80:80,$1:$1,KR$1+INT(-$N102/30))))</f>
        <v>0</v>
      </c>
      <c r="KS102" s="40">
        <f>IF(KS$7="",0,IF(KS$1=MAX($1:$1),$R80-SUM($T102:KR102),IF(KS$1=1,SUMIFS(80:80,$1:$1,"&gt;="&amp;1,$1:$1,"&lt;="&amp;INT(-$N102/30))+(-$N102/30-INT(-$N102/30))*SUMIFS(80:80,$1:$1,INT(-$N102/30)+1),0)+(-$N102/30-INT(-$N102/30))*SUMIFS(80:80,$1:$1,KS$1+INT(-$N102/30)+1)+(INT(-$N102/30)+1--$N102/30)*SUMIFS(80:80,$1:$1,KS$1+INT(-$N102/30))))</f>
        <v>0</v>
      </c>
      <c r="KT102" s="40">
        <f>IF(KT$7="",0,IF(KT$1=MAX($1:$1),$R80-SUM($T102:KS102),IF(KT$1=1,SUMIFS(80:80,$1:$1,"&gt;="&amp;1,$1:$1,"&lt;="&amp;INT(-$N102/30))+(-$N102/30-INT(-$N102/30))*SUMIFS(80:80,$1:$1,INT(-$N102/30)+1),0)+(-$N102/30-INT(-$N102/30))*SUMIFS(80:80,$1:$1,KT$1+INT(-$N102/30)+1)+(INT(-$N102/30)+1--$N102/30)*SUMIFS(80:80,$1:$1,KT$1+INT(-$N102/30))))</f>
        <v>0</v>
      </c>
      <c r="KU102" s="40">
        <f>IF(KU$7="",0,IF(KU$1=MAX($1:$1),$R80-SUM($T102:KT102),IF(KU$1=1,SUMIFS(80:80,$1:$1,"&gt;="&amp;1,$1:$1,"&lt;="&amp;INT(-$N102/30))+(-$N102/30-INT(-$N102/30))*SUMIFS(80:80,$1:$1,INT(-$N102/30)+1),0)+(-$N102/30-INT(-$N102/30))*SUMIFS(80:80,$1:$1,KU$1+INT(-$N102/30)+1)+(INT(-$N102/30)+1--$N102/30)*SUMIFS(80:80,$1:$1,KU$1+INT(-$N102/30))))</f>
        <v>0</v>
      </c>
      <c r="KV102" s="40">
        <f>IF(KV$7="",0,IF(KV$1=MAX($1:$1),$R80-SUM($T102:KU102),IF(KV$1=1,SUMIFS(80:80,$1:$1,"&gt;="&amp;1,$1:$1,"&lt;="&amp;INT(-$N102/30))+(-$N102/30-INT(-$N102/30))*SUMIFS(80:80,$1:$1,INT(-$N102/30)+1),0)+(-$N102/30-INT(-$N102/30))*SUMIFS(80:80,$1:$1,KV$1+INT(-$N102/30)+1)+(INT(-$N102/30)+1--$N102/30)*SUMIFS(80:80,$1:$1,KV$1+INT(-$N102/30))))</f>
        <v>0</v>
      </c>
      <c r="KW102" s="1"/>
      <c r="KX102" s="1"/>
    </row>
    <row r="103" spans="1:310" ht="4.05" customHeight="1" x14ac:dyDescent="0.25">
      <c r="A103" s="1"/>
      <c r="B103" s="79"/>
      <c r="C103" s="79"/>
      <c r="D103" s="79"/>
      <c r="E103" s="1"/>
      <c r="F103" s="1"/>
      <c r="G103" s="1"/>
      <c r="H103" s="11"/>
      <c r="I103" s="1"/>
      <c r="J103" s="1"/>
      <c r="K103" s="1"/>
      <c r="L103" s="1"/>
      <c r="M103" s="5"/>
      <c r="N103" s="1"/>
      <c r="O103" s="19"/>
      <c r="P103" s="1"/>
      <c r="Q103" s="1"/>
      <c r="R103" s="40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</row>
    <row r="104" spans="1:310" ht="4.05" customHeight="1" x14ac:dyDescent="0.25">
      <c r="A104" s="1"/>
      <c r="B104" s="79"/>
      <c r="C104" s="79"/>
      <c r="D104" s="79"/>
      <c r="E104" s="61"/>
      <c r="F104" s="1"/>
      <c r="G104" s="1"/>
      <c r="H104" s="11"/>
      <c r="I104" s="1"/>
      <c r="J104" s="1"/>
      <c r="K104" s="61"/>
      <c r="L104" s="1"/>
      <c r="M104" s="5"/>
      <c r="N104" s="61"/>
      <c r="O104" s="19"/>
      <c r="P104" s="1"/>
      <c r="Q104" s="1"/>
      <c r="R104" s="67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</row>
    <row r="105" spans="1:310" s="56" customFormat="1" ht="12" customHeight="1" x14ac:dyDescent="0.2">
      <c r="A105" s="53"/>
      <c r="B105" s="53"/>
      <c r="C105" s="53"/>
      <c r="D105" s="53"/>
      <c r="E105" s="53"/>
      <c r="F105" s="53"/>
      <c r="G105" s="53"/>
      <c r="H105" s="53"/>
      <c r="I105" s="53"/>
      <c r="J105" s="53"/>
      <c r="K105" s="53"/>
      <c r="L105" s="53"/>
      <c r="M105" s="54"/>
      <c r="N105" s="53" t="s">
        <v>9</v>
      </c>
      <c r="O105" s="54"/>
      <c r="P105" s="53"/>
      <c r="Q105" s="53"/>
      <c r="R105" s="55">
        <f>R96-SUM(R97:R103)</f>
        <v>0</v>
      </c>
      <c r="S105" s="53"/>
      <c r="T105" s="53"/>
      <c r="U105" s="53"/>
      <c r="V105" s="53"/>
      <c r="W105" s="53"/>
      <c r="X105" s="53"/>
      <c r="Y105" s="53"/>
      <c r="Z105" s="53"/>
      <c r="AA105" s="53"/>
      <c r="AB105" s="53"/>
      <c r="AC105" s="53"/>
      <c r="AD105" s="53"/>
      <c r="AE105" s="53"/>
      <c r="AF105" s="53"/>
      <c r="AG105" s="53"/>
      <c r="AH105" s="53"/>
      <c r="AI105" s="53"/>
      <c r="AJ105" s="53"/>
      <c r="AK105" s="53"/>
      <c r="AL105" s="53"/>
      <c r="AM105" s="53"/>
      <c r="AN105" s="53"/>
      <c r="AO105" s="53"/>
      <c r="AP105" s="53"/>
      <c r="AQ105" s="53"/>
      <c r="AR105" s="53"/>
      <c r="AS105" s="53"/>
      <c r="AT105" s="53"/>
      <c r="AU105" s="53"/>
      <c r="AV105" s="53"/>
      <c r="AW105" s="53"/>
      <c r="AX105" s="53"/>
      <c r="AY105" s="53"/>
      <c r="AZ105" s="53"/>
      <c r="BA105" s="53"/>
      <c r="BB105" s="53"/>
      <c r="BC105" s="53"/>
      <c r="BD105" s="53"/>
      <c r="BE105" s="53"/>
      <c r="BF105" s="53"/>
      <c r="BG105" s="53"/>
      <c r="BH105" s="53"/>
      <c r="BI105" s="53"/>
      <c r="BJ105" s="53"/>
      <c r="BK105" s="53"/>
      <c r="BL105" s="53"/>
      <c r="BM105" s="53"/>
      <c r="BN105" s="53"/>
      <c r="BO105" s="53"/>
      <c r="BP105" s="53"/>
      <c r="BQ105" s="53"/>
      <c r="BR105" s="53"/>
      <c r="BS105" s="53"/>
      <c r="BT105" s="53"/>
      <c r="BU105" s="53"/>
      <c r="BV105" s="53"/>
      <c r="BW105" s="53"/>
      <c r="BX105" s="53"/>
      <c r="BY105" s="53"/>
      <c r="BZ105" s="53"/>
      <c r="CA105" s="53"/>
      <c r="CB105" s="53"/>
      <c r="CC105" s="53"/>
      <c r="CD105" s="53"/>
      <c r="CE105" s="53"/>
      <c r="CF105" s="53"/>
      <c r="CG105" s="53"/>
      <c r="CH105" s="53"/>
      <c r="CI105" s="53"/>
      <c r="CJ105" s="53"/>
      <c r="CK105" s="53"/>
      <c r="CL105" s="53"/>
      <c r="CM105" s="53"/>
      <c r="CN105" s="53"/>
      <c r="CO105" s="53"/>
      <c r="CP105" s="53"/>
      <c r="CQ105" s="53"/>
      <c r="CR105" s="53"/>
      <c r="CS105" s="53"/>
      <c r="CT105" s="53"/>
      <c r="CU105" s="53"/>
      <c r="CV105" s="53"/>
      <c r="CW105" s="53"/>
      <c r="CX105" s="53"/>
      <c r="CY105" s="53"/>
      <c r="CZ105" s="53"/>
      <c r="DA105" s="53"/>
      <c r="DB105" s="53"/>
      <c r="DC105" s="53"/>
      <c r="DD105" s="53"/>
      <c r="DE105" s="53"/>
      <c r="DF105" s="53"/>
      <c r="DG105" s="53"/>
      <c r="DH105" s="53"/>
      <c r="DI105" s="53"/>
      <c r="DJ105" s="53"/>
      <c r="DK105" s="53"/>
      <c r="DL105" s="53"/>
      <c r="DM105" s="53"/>
      <c r="DN105" s="53"/>
      <c r="DO105" s="53"/>
      <c r="DP105" s="53"/>
      <c r="DQ105" s="53"/>
      <c r="DR105" s="53"/>
      <c r="DS105" s="53"/>
      <c r="DT105" s="53"/>
      <c r="DU105" s="53"/>
      <c r="DV105" s="53"/>
      <c r="DW105" s="53"/>
      <c r="DX105" s="53"/>
      <c r="DY105" s="53"/>
      <c r="DZ105" s="53"/>
      <c r="EA105" s="53"/>
      <c r="EB105" s="53"/>
      <c r="EC105" s="53"/>
      <c r="ED105" s="53"/>
      <c r="EE105" s="53"/>
      <c r="EF105" s="53"/>
      <c r="EG105" s="53"/>
      <c r="EH105" s="53"/>
      <c r="EI105" s="53"/>
      <c r="EJ105" s="53"/>
      <c r="EK105" s="53"/>
      <c r="EL105" s="53"/>
      <c r="EM105" s="53"/>
      <c r="EN105" s="53"/>
      <c r="EO105" s="53"/>
      <c r="EP105" s="53"/>
      <c r="EQ105" s="53"/>
      <c r="ER105" s="53"/>
      <c r="ES105" s="53"/>
      <c r="ET105" s="53"/>
      <c r="EU105" s="53"/>
      <c r="EV105" s="53"/>
      <c r="EW105" s="53"/>
      <c r="EX105" s="53"/>
      <c r="EY105" s="53"/>
      <c r="EZ105" s="53"/>
      <c r="FA105" s="53"/>
      <c r="FB105" s="53"/>
      <c r="FC105" s="53"/>
      <c r="FD105" s="53"/>
      <c r="FE105" s="53"/>
      <c r="FF105" s="53"/>
      <c r="FG105" s="53"/>
      <c r="FH105" s="53"/>
      <c r="FI105" s="53"/>
      <c r="FJ105" s="53"/>
      <c r="FK105" s="53"/>
      <c r="FL105" s="53"/>
      <c r="FM105" s="53"/>
      <c r="FN105" s="53"/>
      <c r="FO105" s="53"/>
      <c r="FP105" s="53"/>
      <c r="FQ105" s="53"/>
      <c r="FR105" s="53"/>
      <c r="FS105" s="53"/>
      <c r="FT105" s="53"/>
      <c r="FU105" s="53"/>
      <c r="FV105" s="53"/>
      <c r="FW105" s="53"/>
      <c r="FX105" s="53"/>
      <c r="FY105" s="53"/>
      <c r="FZ105" s="53"/>
      <c r="GA105" s="53"/>
      <c r="GB105" s="53"/>
      <c r="GC105" s="53"/>
      <c r="GD105" s="53"/>
      <c r="GE105" s="53"/>
      <c r="GF105" s="53"/>
      <c r="GG105" s="53"/>
      <c r="GH105" s="53"/>
      <c r="GI105" s="53"/>
      <c r="GJ105" s="53"/>
      <c r="GK105" s="53"/>
      <c r="GL105" s="53"/>
      <c r="GM105" s="53"/>
      <c r="GN105" s="53"/>
      <c r="GO105" s="53"/>
      <c r="GP105" s="53"/>
      <c r="GQ105" s="53"/>
      <c r="GR105" s="53"/>
      <c r="GS105" s="53"/>
      <c r="GT105" s="53"/>
      <c r="GU105" s="53"/>
      <c r="GV105" s="53"/>
      <c r="GW105" s="53"/>
      <c r="GX105" s="53"/>
      <c r="GY105" s="53"/>
      <c r="GZ105" s="53"/>
      <c r="HA105" s="53"/>
      <c r="HB105" s="53"/>
      <c r="HC105" s="53"/>
      <c r="HD105" s="53"/>
      <c r="HE105" s="53"/>
      <c r="HF105" s="53"/>
      <c r="HG105" s="53"/>
      <c r="HH105" s="53"/>
      <c r="HI105" s="53"/>
      <c r="HJ105" s="53"/>
      <c r="HK105" s="53"/>
      <c r="HL105" s="53"/>
      <c r="HM105" s="53"/>
      <c r="HN105" s="53"/>
      <c r="HO105" s="53"/>
      <c r="HP105" s="53"/>
      <c r="HQ105" s="53"/>
      <c r="HR105" s="53"/>
      <c r="HS105" s="53"/>
      <c r="HT105" s="53"/>
      <c r="HU105" s="53"/>
      <c r="HV105" s="53"/>
      <c r="HW105" s="53"/>
      <c r="HX105" s="53"/>
      <c r="HY105" s="53"/>
      <c r="HZ105" s="53"/>
      <c r="IA105" s="53"/>
      <c r="IB105" s="53"/>
      <c r="IC105" s="53"/>
      <c r="ID105" s="53"/>
      <c r="IE105" s="53"/>
      <c r="IF105" s="53"/>
      <c r="IG105" s="53"/>
      <c r="IH105" s="53"/>
      <c r="II105" s="53"/>
      <c r="IJ105" s="53"/>
      <c r="IK105" s="53"/>
      <c r="IL105" s="53"/>
      <c r="IM105" s="53"/>
      <c r="IN105" s="53"/>
      <c r="IO105" s="53"/>
      <c r="IP105" s="53"/>
      <c r="IQ105" s="53"/>
      <c r="IR105" s="53"/>
      <c r="IS105" s="53"/>
      <c r="IT105" s="53"/>
      <c r="IU105" s="53"/>
      <c r="IV105" s="53"/>
      <c r="IW105" s="53"/>
      <c r="IX105" s="53"/>
      <c r="IY105" s="53"/>
      <c r="IZ105" s="53"/>
      <c r="JA105" s="53"/>
      <c r="JB105" s="53"/>
      <c r="JC105" s="53"/>
      <c r="JD105" s="53"/>
      <c r="JE105" s="53"/>
      <c r="JF105" s="53"/>
      <c r="JG105" s="53"/>
      <c r="JH105" s="53"/>
      <c r="JI105" s="53"/>
      <c r="JJ105" s="53"/>
      <c r="JK105" s="53"/>
      <c r="JL105" s="53"/>
      <c r="JM105" s="53"/>
      <c r="JN105" s="53"/>
      <c r="JO105" s="53"/>
      <c r="JP105" s="53"/>
      <c r="JQ105" s="53"/>
      <c r="JR105" s="53"/>
      <c r="JS105" s="53"/>
      <c r="JT105" s="53"/>
      <c r="JU105" s="53"/>
      <c r="JV105" s="53"/>
      <c r="JW105" s="53"/>
      <c r="JX105" s="53"/>
      <c r="JY105" s="53"/>
      <c r="JZ105" s="53"/>
      <c r="KA105" s="53"/>
      <c r="KB105" s="53"/>
      <c r="KC105" s="53"/>
      <c r="KD105" s="53"/>
      <c r="KE105" s="53"/>
      <c r="KF105" s="53"/>
      <c r="KG105" s="53"/>
      <c r="KH105" s="53"/>
      <c r="KI105" s="53"/>
      <c r="KJ105" s="53"/>
      <c r="KK105" s="53"/>
      <c r="KL105" s="53"/>
      <c r="KM105" s="53"/>
      <c r="KN105" s="53"/>
      <c r="KO105" s="53"/>
      <c r="KP105" s="53"/>
      <c r="KQ105" s="53"/>
      <c r="KR105" s="53"/>
      <c r="KS105" s="53"/>
      <c r="KT105" s="53"/>
      <c r="KU105" s="53"/>
      <c r="KV105" s="53"/>
      <c r="KW105" s="53"/>
      <c r="KX105" s="53"/>
    </row>
    <row r="106" spans="1:310" ht="4.95" customHeight="1" x14ac:dyDescent="0.25">
      <c r="A106" s="1"/>
      <c r="B106" s="79"/>
      <c r="C106" s="79"/>
      <c r="D106" s="79"/>
      <c r="E106" s="1"/>
      <c r="F106" s="1"/>
      <c r="G106" s="1"/>
      <c r="H106" s="11"/>
      <c r="I106" s="1"/>
      <c r="J106" s="1"/>
      <c r="K106" s="1"/>
      <c r="L106" s="1"/>
      <c r="M106" s="5"/>
      <c r="N106" s="1"/>
      <c r="O106" s="19"/>
      <c r="P106" s="1"/>
      <c r="Q106" s="1"/>
      <c r="R106" s="40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</row>
    <row r="107" spans="1:310" s="4" customFormat="1" x14ac:dyDescent="0.25">
      <c r="A107" s="3"/>
      <c r="B107" s="80"/>
      <c r="C107" s="80"/>
      <c r="D107" s="80"/>
      <c r="E107" s="42" t="str">
        <f>kpi!$E$24</f>
        <v>количество заключенных договоров обслуживания</v>
      </c>
      <c r="F107" s="3"/>
      <c r="G107" s="3"/>
      <c r="H107" s="39" t="str">
        <f>IF(OR($E107="",$E107=0),"",INDEX(kpi!$I:$I,SUMIFS(kpi!$A:$A,kpi!$E:$E,$E107)))</f>
        <v>клиенты</v>
      </c>
      <c r="I107" s="3"/>
      <c r="J107" s="3"/>
      <c r="K107" s="42" t="s">
        <v>7</v>
      </c>
      <c r="L107" s="3"/>
      <c r="M107" s="5"/>
      <c r="N107" s="44"/>
      <c r="O107" s="19"/>
      <c r="P107" s="3"/>
      <c r="Q107" s="3"/>
      <c r="R107" s="44">
        <f t="shared" ref="R107:R109" si="77">SUMIFS($T107:$KW107,$T$1:$KW$1,"&gt;="&amp;1,$T$1:$KW$1,"&lt;="&amp;MAX($1:$1))</f>
        <v>1050</v>
      </c>
      <c r="S107" s="3"/>
      <c r="T107" s="3"/>
      <c r="U107" s="41">
        <f>IF(U$7="",0,U11)</f>
        <v>21</v>
      </c>
      <c r="V107" s="41">
        <f t="shared" ref="V107:CG107" si="78">IF(V$7="",0,V11)</f>
        <v>22.75</v>
      </c>
      <c r="W107" s="41">
        <f t="shared" si="78"/>
        <v>24.5</v>
      </c>
      <c r="X107" s="41">
        <f t="shared" si="78"/>
        <v>26.25</v>
      </c>
      <c r="Y107" s="41">
        <f t="shared" si="78"/>
        <v>28</v>
      </c>
      <c r="Z107" s="41">
        <f t="shared" si="78"/>
        <v>29.75</v>
      </c>
      <c r="AA107" s="41">
        <f t="shared" si="78"/>
        <v>31.5</v>
      </c>
      <c r="AB107" s="41">
        <f t="shared" si="78"/>
        <v>33.25</v>
      </c>
      <c r="AC107" s="41">
        <f t="shared" si="78"/>
        <v>35</v>
      </c>
      <c r="AD107" s="41">
        <f t="shared" si="78"/>
        <v>36.75</v>
      </c>
      <c r="AE107" s="41">
        <f t="shared" si="78"/>
        <v>38.5</v>
      </c>
      <c r="AF107" s="41">
        <f t="shared" si="78"/>
        <v>40.25</v>
      </c>
      <c r="AG107" s="41">
        <f t="shared" si="78"/>
        <v>42</v>
      </c>
      <c r="AH107" s="41">
        <f t="shared" si="78"/>
        <v>43.75</v>
      </c>
      <c r="AI107" s="41">
        <f t="shared" si="78"/>
        <v>45.5</v>
      </c>
      <c r="AJ107" s="41">
        <f t="shared" si="78"/>
        <v>47.25</v>
      </c>
      <c r="AK107" s="41">
        <f t="shared" si="78"/>
        <v>49</v>
      </c>
      <c r="AL107" s="41">
        <f t="shared" si="78"/>
        <v>50.75</v>
      </c>
      <c r="AM107" s="41">
        <f t="shared" si="78"/>
        <v>52.5</v>
      </c>
      <c r="AN107" s="41">
        <f t="shared" si="78"/>
        <v>54.25</v>
      </c>
      <c r="AO107" s="41">
        <f t="shared" si="78"/>
        <v>56</v>
      </c>
      <c r="AP107" s="41">
        <f t="shared" si="78"/>
        <v>57.75</v>
      </c>
      <c r="AQ107" s="41">
        <f t="shared" si="78"/>
        <v>59.5</v>
      </c>
      <c r="AR107" s="41">
        <f t="shared" si="78"/>
        <v>61.25</v>
      </c>
      <c r="AS107" s="41">
        <f t="shared" si="78"/>
        <v>63</v>
      </c>
      <c r="AT107" s="41">
        <f t="shared" si="78"/>
        <v>0</v>
      </c>
      <c r="AU107" s="41">
        <f t="shared" si="78"/>
        <v>0</v>
      </c>
      <c r="AV107" s="41">
        <f t="shared" si="78"/>
        <v>0</v>
      </c>
      <c r="AW107" s="41">
        <f t="shared" si="78"/>
        <v>0</v>
      </c>
      <c r="AX107" s="41">
        <f t="shared" si="78"/>
        <v>0</v>
      </c>
      <c r="AY107" s="41">
        <f t="shared" si="78"/>
        <v>0</v>
      </c>
      <c r="AZ107" s="41">
        <f t="shared" si="78"/>
        <v>0</v>
      </c>
      <c r="BA107" s="41">
        <f t="shared" si="78"/>
        <v>0</v>
      </c>
      <c r="BB107" s="41">
        <f t="shared" si="78"/>
        <v>0</v>
      </c>
      <c r="BC107" s="41">
        <f t="shared" si="78"/>
        <v>0</v>
      </c>
      <c r="BD107" s="41">
        <f t="shared" si="78"/>
        <v>0</v>
      </c>
      <c r="BE107" s="41">
        <f t="shared" si="78"/>
        <v>0</v>
      </c>
      <c r="BF107" s="41">
        <f t="shared" si="78"/>
        <v>0</v>
      </c>
      <c r="BG107" s="41">
        <f t="shared" si="78"/>
        <v>0</v>
      </c>
      <c r="BH107" s="41">
        <f t="shared" si="78"/>
        <v>0</v>
      </c>
      <c r="BI107" s="41">
        <f t="shared" si="78"/>
        <v>0</v>
      </c>
      <c r="BJ107" s="41">
        <f t="shared" si="78"/>
        <v>0</v>
      </c>
      <c r="BK107" s="41">
        <f t="shared" si="78"/>
        <v>0</v>
      </c>
      <c r="BL107" s="41">
        <f t="shared" si="78"/>
        <v>0</v>
      </c>
      <c r="BM107" s="41">
        <f t="shared" si="78"/>
        <v>0</v>
      </c>
      <c r="BN107" s="41">
        <f t="shared" si="78"/>
        <v>0</v>
      </c>
      <c r="BO107" s="41">
        <f t="shared" si="78"/>
        <v>0</v>
      </c>
      <c r="BP107" s="41">
        <f t="shared" si="78"/>
        <v>0</v>
      </c>
      <c r="BQ107" s="41">
        <f t="shared" si="78"/>
        <v>0</v>
      </c>
      <c r="BR107" s="41">
        <f t="shared" si="78"/>
        <v>0</v>
      </c>
      <c r="BS107" s="41">
        <f t="shared" si="78"/>
        <v>0</v>
      </c>
      <c r="BT107" s="41">
        <f t="shared" si="78"/>
        <v>0</v>
      </c>
      <c r="BU107" s="41">
        <f t="shared" si="78"/>
        <v>0</v>
      </c>
      <c r="BV107" s="41">
        <f t="shared" si="78"/>
        <v>0</v>
      </c>
      <c r="BW107" s="41">
        <f t="shared" si="78"/>
        <v>0</v>
      </c>
      <c r="BX107" s="41">
        <f t="shared" si="78"/>
        <v>0</v>
      </c>
      <c r="BY107" s="41">
        <f t="shared" si="78"/>
        <v>0</v>
      </c>
      <c r="BZ107" s="41">
        <f t="shared" si="78"/>
        <v>0</v>
      </c>
      <c r="CA107" s="41">
        <f t="shared" si="78"/>
        <v>0</v>
      </c>
      <c r="CB107" s="41">
        <f t="shared" si="78"/>
        <v>0</v>
      </c>
      <c r="CC107" s="41">
        <f t="shared" si="78"/>
        <v>0</v>
      </c>
      <c r="CD107" s="41">
        <f t="shared" si="78"/>
        <v>0</v>
      </c>
      <c r="CE107" s="41">
        <f t="shared" si="78"/>
        <v>0</v>
      </c>
      <c r="CF107" s="41">
        <f t="shared" si="78"/>
        <v>0</v>
      </c>
      <c r="CG107" s="41">
        <f t="shared" si="78"/>
        <v>0</v>
      </c>
      <c r="CH107" s="41">
        <f t="shared" ref="CH107:ES107" si="79">IF(CH$7="",0,CH11)</f>
        <v>0</v>
      </c>
      <c r="CI107" s="41">
        <f t="shared" si="79"/>
        <v>0</v>
      </c>
      <c r="CJ107" s="41">
        <f t="shared" si="79"/>
        <v>0</v>
      </c>
      <c r="CK107" s="41">
        <f t="shared" si="79"/>
        <v>0</v>
      </c>
      <c r="CL107" s="41">
        <f t="shared" si="79"/>
        <v>0</v>
      </c>
      <c r="CM107" s="41">
        <f t="shared" si="79"/>
        <v>0</v>
      </c>
      <c r="CN107" s="41">
        <f t="shared" si="79"/>
        <v>0</v>
      </c>
      <c r="CO107" s="41">
        <f t="shared" si="79"/>
        <v>0</v>
      </c>
      <c r="CP107" s="41">
        <f t="shared" si="79"/>
        <v>0</v>
      </c>
      <c r="CQ107" s="41">
        <f t="shared" si="79"/>
        <v>0</v>
      </c>
      <c r="CR107" s="41">
        <f t="shared" si="79"/>
        <v>0</v>
      </c>
      <c r="CS107" s="41">
        <f t="shared" si="79"/>
        <v>0</v>
      </c>
      <c r="CT107" s="41">
        <f t="shared" si="79"/>
        <v>0</v>
      </c>
      <c r="CU107" s="41">
        <f t="shared" si="79"/>
        <v>0</v>
      </c>
      <c r="CV107" s="41">
        <f t="shared" si="79"/>
        <v>0</v>
      </c>
      <c r="CW107" s="41">
        <f t="shared" si="79"/>
        <v>0</v>
      </c>
      <c r="CX107" s="41">
        <f t="shared" si="79"/>
        <v>0</v>
      </c>
      <c r="CY107" s="41">
        <f t="shared" si="79"/>
        <v>0</v>
      </c>
      <c r="CZ107" s="41">
        <f t="shared" si="79"/>
        <v>0</v>
      </c>
      <c r="DA107" s="41">
        <f t="shared" si="79"/>
        <v>0</v>
      </c>
      <c r="DB107" s="41">
        <f t="shared" si="79"/>
        <v>0</v>
      </c>
      <c r="DC107" s="41">
        <f t="shared" si="79"/>
        <v>0</v>
      </c>
      <c r="DD107" s="41">
        <f t="shared" si="79"/>
        <v>0</v>
      </c>
      <c r="DE107" s="41">
        <f t="shared" si="79"/>
        <v>0</v>
      </c>
      <c r="DF107" s="41">
        <f t="shared" si="79"/>
        <v>0</v>
      </c>
      <c r="DG107" s="41">
        <f t="shared" si="79"/>
        <v>0</v>
      </c>
      <c r="DH107" s="41">
        <f t="shared" si="79"/>
        <v>0</v>
      </c>
      <c r="DI107" s="41">
        <f t="shared" si="79"/>
        <v>0</v>
      </c>
      <c r="DJ107" s="41">
        <f t="shared" si="79"/>
        <v>0</v>
      </c>
      <c r="DK107" s="41">
        <f t="shared" si="79"/>
        <v>0</v>
      </c>
      <c r="DL107" s="41">
        <f t="shared" si="79"/>
        <v>0</v>
      </c>
      <c r="DM107" s="41">
        <f t="shared" si="79"/>
        <v>0</v>
      </c>
      <c r="DN107" s="41">
        <f t="shared" si="79"/>
        <v>0</v>
      </c>
      <c r="DO107" s="41">
        <f t="shared" si="79"/>
        <v>0</v>
      </c>
      <c r="DP107" s="41">
        <f t="shared" si="79"/>
        <v>0</v>
      </c>
      <c r="DQ107" s="41">
        <f t="shared" si="79"/>
        <v>0</v>
      </c>
      <c r="DR107" s="41">
        <f t="shared" si="79"/>
        <v>0</v>
      </c>
      <c r="DS107" s="41">
        <f t="shared" si="79"/>
        <v>0</v>
      </c>
      <c r="DT107" s="41">
        <f t="shared" si="79"/>
        <v>0</v>
      </c>
      <c r="DU107" s="41">
        <f t="shared" si="79"/>
        <v>0</v>
      </c>
      <c r="DV107" s="41">
        <f t="shared" si="79"/>
        <v>0</v>
      </c>
      <c r="DW107" s="41">
        <f t="shared" si="79"/>
        <v>0</v>
      </c>
      <c r="DX107" s="41">
        <f t="shared" si="79"/>
        <v>0</v>
      </c>
      <c r="DY107" s="41">
        <f t="shared" si="79"/>
        <v>0</v>
      </c>
      <c r="DZ107" s="41">
        <f t="shared" si="79"/>
        <v>0</v>
      </c>
      <c r="EA107" s="41">
        <f t="shared" si="79"/>
        <v>0</v>
      </c>
      <c r="EB107" s="41">
        <f t="shared" si="79"/>
        <v>0</v>
      </c>
      <c r="EC107" s="41">
        <f t="shared" si="79"/>
        <v>0</v>
      </c>
      <c r="ED107" s="41">
        <f t="shared" si="79"/>
        <v>0</v>
      </c>
      <c r="EE107" s="41">
        <f t="shared" si="79"/>
        <v>0</v>
      </c>
      <c r="EF107" s="41">
        <f t="shared" si="79"/>
        <v>0</v>
      </c>
      <c r="EG107" s="41">
        <f t="shared" si="79"/>
        <v>0</v>
      </c>
      <c r="EH107" s="41">
        <f t="shared" si="79"/>
        <v>0</v>
      </c>
      <c r="EI107" s="41">
        <f t="shared" si="79"/>
        <v>0</v>
      </c>
      <c r="EJ107" s="41">
        <f t="shared" si="79"/>
        <v>0</v>
      </c>
      <c r="EK107" s="41">
        <f t="shared" si="79"/>
        <v>0</v>
      </c>
      <c r="EL107" s="41">
        <f t="shared" si="79"/>
        <v>0</v>
      </c>
      <c r="EM107" s="41">
        <f t="shared" si="79"/>
        <v>0</v>
      </c>
      <c r="EN107" s="41">
        <f t="shared" si="79"/>
        <v>0</v>
      </c>
      <c r="EO107" s="41">
        <f t="shared" si="79"/>
        <v>0</v>
      </c>
      <c r="EP107" s="41">
        <f t="shared" si="79"/>
        <v>0</v>
      </c>
      <c r="EQ107" s="41">
        <f t="shared" si="79"/>
        <v>0</v>
      </c>
      <c r="ER107" s="41">
        <f t="shared" si="79"/>
        <v>0</v>
      </c>
      <c r="ES107" s="41">
        <f t="shared" si="79"/>
        <v>0</v>
      </c>
      <c r="ET107" s="41">
        <f t="shared" ref="ET107:HE107" si="80">IF(ET$7="",0,ET11)</f>
        <v>0</v>
      </c>
      <c r="EU107" s="41">
        <f t="shared" si="80"/>
        <v>0</v>
      </c>
      <c r="EV107" s="41">
        <f t="shared" si="80"/>
        <v>0</v>
      </c>
      <c r="EW107" s="41">
        <f t="shared" si="80"/>
        <v>0</v>
      </c>
      <c r="EX107" s="41">
        <f t="shared" si="80"/>
        <v>0</v>
      </c>
      <c r="EY107" s="41">
        <f t="shared" si="80"/>
        <v>0</v>
      </c>
      <c r="EZ107" s="41">
        <f t="shared" si="80"/>
        <v>0</v>
      </c>
      <c r="FA107" s="41">
        <f t="shared" si="80"/>
        <v>0</v>
      </c>
      <c r="FB107" s="41">
        <f t="shared" si="80"/>
        <v>0</v>
      </c>
      <c r="FC107" s="41">
        <f t="shared" si="80"/>
        <v>0</v>
      </c>
      <c r="FD107" s="41">
        <f t="shared" si="80"/>
        <v>0</v>
      </c>
      <c r="FE107" s="41">
        <f t="shared" si="80"/>
        <v>0</v>
      </c>
      <c r="FF107" s="41">
        <f t="shared" si="80"/>
        <v>0</v>
      </c>
      <c r="FG107" s="41">
        <f t="shared" si="80"/>
        <v>0</v>
      </c>
      <c r="FH107" s="41">
        <f t="shared" si="80"/>
        <v>0</v>
      </c>
      <c r="FI107" s="41">
        <f t="shared" si="80"/>
        <v>0</v>
      </c>
      <c r="FJ107" s="41">
        <f t="shared" si="80"/>
        <v>0</v>
      </c>
      <c r="FK107" s="41">
        <f t="shared" si="80"/>
        <v>0</v>
      </c>
      <c r="FL107" s="41">
        <f t="shared" si="80"/>
        <v>0</v>
      </c>
      <c r="FM107" s="41">
        <f t="shared" si="80"/>
        <v>0</v>
      </c>
      <c r="FN107" s="41">
        <f t="shared" si="80"/>
        <v>0</v>
      </c>
      <c r="FO107" s="41">
        <f t="shared" si="80"/>
        <v>0</v>
      </c>
      <c r="FP107" s="41">
        <f t="shared" si="80"/>
        <v>0</v>
      </c>
      <c r="FQ107" s="41">
        <f t="shared" si="80"/>
        <v>0</v>
      </c>
      <c r="FR107" s="41">
        <f t="shared" si="80"/>
        <v>0</v>
      </c>
      <c r="FS107" s="41">
        <f t="shared" si="80"/>
        <v>0</v>
      </c>
      <c r="FT107" s="41">
        <f t="shared" si="80"/>
        <v>0</v>
      </c>
      <c r="FU107" s="41">
        <f t="shared" si="80"/>
        <v>0</v>
      </c>
      <c r="FV107" s="41">
        <f t="shared" si="80"/>
        <v>0</v>
      </c>
      <c r="FW107" s="41">
        <f t="shared" si="80"/>
        <v>0</v>
      </c>
      <c r="FX107" s="41">
        <f t="shared" si="80"/>
        <v>0</v>
      </c>
      <c r="FY107" s="41">
        <f t="shared" si="80"/>
        <v>0</v>
      </c>
      <c r="FZ107" s="41">
        <f t="shared" si="80"/>
        <v>0</v>
      </c>
      <c r="GA107" s="41">
        <f t="shared" si="80"/>
        <v>0</v>
      </c>
      <c r="GB107" s="41">
        <f t="shared" si="80"/>
        <v>0</v>
      </c>
      <c r="GC107" s="41">
        <f t="shared" si="80"/>
        <v>0</v>
      </c>
      <c r="GD107" s="41">
        <f t="shared" si="80"/>
        <v>0</v>
      </c>
      <c r="GE107" s="41">
        <f t="shared" si="80"/>
        <v>0</v>
      </c>
      <c r="GF107" s="41">
        <f t="shared" si="80"/>
        <v>0</v>
      </c>
      <c r="GG107" s="41">
        <f t="shared" si="80"/>
        <v>0</v>
      </c>
      <c r="GH107" s="41">
        <f t="shared" si="80"/>
        <v>0</v>
      </c>
      <c r="GI107" s="41">
        <f t="shared" si="80"/>
        <v>0</v>
      </c>
      <c r="GJ107" s="41">
        <f t="shared" si="80"/>
        <v>0</v>
      </c>
      <c r="GK107" s="41">
        <f t="shared" si="80"/>
        <v>0</v>
      </c>
      <c r="GL107" s="41">
        <f t="shared" si="80"/>
        <v>0</v>
      </c>
      <c r="GM107" s="41">
        <f t="shared" si="80"/>
        <v>0</v>
      </c>
      <c r="GN107" s="41">
        <f t="shared" si="80"/>
        <v>0</v>
      </c>
      <c r="GO107" s="41">
        <f t="shared" si="80"/>
        <v>0</v>
      </c>
      <c r="GP107" s="41">
        <f t="shared" si="80"/>
        <v>0</v>
      </c>
      <c r="GQ107" s="41">
        <f t="shared" si="80"/>
        <v>0</v>
      </c>
      <c r="GR107" s="41">
        <f t="shared" si="80"/>
        <v>0</v>
      </c>
      <c r="GS107" s="41">
        <f t="shared" si="80"/>
        <v>0</v>
      </c>
      <c r="GT107" s="41">
        <f t="shared" si="80"/>
        <v>0</v>
      </c>
      <c r="GU107" s="41">
        <f t="shared" si="80"/>
        <v>0</v>
      </c>
      <c r="GV107" s="41">
        <f t="shared" si="80"/>
        <v>0</v>
      </c>
      <c r="GW107" s="41">
        <f t="shared" si="80"/>
        <v>0</v>
      </c>
      <c r="GX107" s="41">
        <f t="shared" si="80"/>
        <v>0</v>
      </c>
      <c r="GY107" s="41">
        <f t="shared" si="80"/>
        <v>0</v>
      </c>
      <c r="GZ107" s="41">
        <f t="shared" si="80"/>
        <v>0</v>
      </c>
      <c r="HA107" s="41">
        <f t="shared" si="80"/>
        <v>0</v>
      </c>
      <c r="HB107" s="41">
        <f t="shared" si="80"/>
        <v>0</v>
      </c>
      <c r="HC107" s="41">
        <f t="shared" si="80"/>
        <v>0</v>
      </c>
      <c r="HD107" s="41">
        <f t="shared" si="80"/>
        <v>0</v>
      </c>
      <c r="HE107" s="41">
        <f t="shared" si="80"/>
        <v>0</v>
      </c>
      <c r="HF107" s="41">
        <f t="shared" ref="HF107:JQ107" si="81">IF(HF$7="",0,HF11)</f>
        <v>0</v>
      </c>
      <c r="HG107" s="41">
        <f t="shared" si="81"/>
        <v>0</v>
      </c>
      <c r="HH107" s="41">
        <f t="shared" si="81"/>
        <v>0</v>
      </c>
      <c r="HI107" s="41">
        <f t="shared" si="81"/>
        <v>0</v>
      </c>
      <c r="HJ107" s="41">
        <f t="shared" si="81"/>
        <v>0</v>
      </c>
      <c r="HK107" s="41">
        <f t="shared" si="81"/>
        <v>0</v>
      </c>
      <c r="HL107" s="41">
        <f t="shared" si="81"/>
        <v>0</v>
      </c>
      <c r="HM107" s="41">
        <f t="shared" si="81"/>
        <v>0</v>
      </c>
      <c r="HN107" s="41">
        <f t="shared" si="81"/>
        <v>0</v>
      </c>
      <c r="HO107" s="41">
        <f t="shared" si="81"/>
        <v>0</v>
      </c>
      <c r="HP107" s="41">
        <f t="shared" si="81"/>
        <v>0</v>
      </c>
      <c r="HQ107" s="41">
        <f t="shared" si="81"/>
        <v>0</v>
      </c>
      <c r="HR107" s="41">
        <f t="shared" si="81"/>
        <v>0</v>
      </c>
      <c r="HS107" s="41">
        <f t="shared" si="81"/>
        <v>0</v>
      </c>
      <c r="HT107" s="41">
        <f t="shared" si="81"/>
        <v>0</v>
      </c>
      <c r="HU107" s="41">
        <f t="shared" si="81"/>
        <v>0</v>
      </c>
      <c r="HV107" s="41">
        <f t="shared" si="81"/>
        <v>0</v>
      </c>
      <c r="HW107" s="41">
        <f t="shared" si="81"/>
        <v>0</v>
      </c>
      <c r="HX107" s="41">
        <f t="shared" si="81"/>
        <v>0</v>
      </c>
      <c r="HY107" s="41">
        <f t="shared" si="81"/>
        <v>0</v>
      </c>
      <c r="HZ107" s="41">
        <f t="shared" si="81"/>
        <v>0</v>
      </c>
      <c r="IA107" s="41">
        <f t="shared" si="81"/>
        <v>0</v>
      </c>
      <c r="IB107" s="41">
        <f t="shared" si="81"/>
        <v>0</v>
      </c>
      <c r="IC107" s="41">
        <f t="shared" si="81"/>
        <v>0</v>
      </c>
      <c r="ID107" s="41">
        <f t="shared" si="81"/>
        <v>0</v>
      </c>
      <c r="IE107" s="41">
        <f t="shared" si="81"/>
        <v>0</v>
      </c>
      <c r="IF107" s="41">
        <f t="shared" si="81"/>
        <v>0</v>
      </c>
      <c r="IG107" s="41">
        <f t="shared" si="81"/>
        <v>0</v>
      </c>
      <c r="IH107" s="41">
        <f t="shared" si="81"/>
        <v>0</v>
      </c>
      <c r="II107" s="41">
        <f t="shared" si="81"/>
        <v>0</v>
      </c>
      <c r="IJ107" s="41">
        <f t="shared" si="81"/>
        <v>0</v>
      </c>
      <c r="IK107" s="41">
        <f t="shared" si="81"/>
        <v>0</v>
      </c>
      <c r="IL107" s="41">
        <f t="shared" si="81"/>
        <v>0</v>
      </c>
      <c r="IM107" s="41">
        <f t="shared" si="81"/>
        <v>0</v>
      </c>
      <c r="IN107" s="41">
        <f t="shared" si="81"/>
        <v>0</v>
      </c>
      <c r="IO107" s="41">
        <f t="shared" si="81"/>
        <v>0</v>
      </c>
      <c r="IP107" s="41">
        <f t="shared" si="81"/>
        <v>0</v>
      </c>
      <c r="IQ107" s="41">
        <f t="shared" si="81"/>
        <v>0</v>
      </c>
      <c r="IR107" s="41">
        <f t="shared" si="81"/>
        <v>0</v>
      </c>
      <c r="IS107" s="41">
        <f t="shared" si="81"/>
        <v>0</v>
      </c>
      <c r="IT107" s="41">
        <f t="shared" si="81"/>
        <v>0</v>
      </c>
      <c r="IU107" s="41">
        <f t="shared" si="81"/>
        <v>0</v>
      </c>
      <c r="IV107" s="41">
        <f t="shared" si="81"/>
        <v>0</v>
      </c>
      <c r="IW107" s="41">
        <f t="shared" si="81"/>
        <v>0</v>
      </c>
      <c r="IX107" s="41">
        <f t="shared" si="81"/>
        <v>0</v>
      </c>
      <c r="IY107" s="41">
        <f t="shared" si="81"/>
        <v>0</v>
      </c>
      <c r="IZ107" s="41">
        <f t="shared" si="81"/>
        <v>0</v>
      </c>
      <c r="JA107" s="41">
        <f t="shared" si="81"/>
        <v>0</v>
      </c>
      <c r="JB107" s="41">
        <f t="shared" si="81"/>
        <v>0</v>
      </c>
      <c r="JC107" s="41">
        <f t="shared" si="81"/>
        <v>0</v>
      </c>
      <c r="JD107" s="41">
        <f t="shared" si="81"/>
        <v>0</v>
      </c>
      <c r="JE107" s="41">
        <f t="shared" si="81"/>
        <v>0</v>
      </c>
      <c r="JF107" s="41">
        <f t="shared" si="81"/>
        <v>0</v>
      </c>
      <c r="JG107" s="41">
        <f t="shared" si="81"/>
        <v>0</v>
      </c>
      <c r="JH107" s="41">
        <f t="shared" si="81"/>
        <v>0</v>
      </c>
      <c r="JI107" s="41">
        <f t="shared" si="81"/>
        <v>0</v>
      </c>
      <c r="JJ107" s="41">
        <f t="shared" si="81"/>
        <v>0</v>
      </c>
      <c r="JK107" s="41">
        <f t="shared" si="81"/>
        <v>0</v>
      </c>
      <c r="JL107" s="41">
        <f t="shared" si="81"/>
        <v>0</v>
      </c>
      <c r="JM107" s="41">
        <f t="shared" si="81"/>
        <v>0</v>
      </c>
      <c r="JN107" s="41">
        <f t="shared" si="81"/>
        <v>0</v>
      </c>
      <c r="JO107" s="41">
        <f t="shared" si="81"/>
        <v>0</v>
      </c>
      <c r="JP107" s="41">
        <f t="shared" si="81"/>
        <v>0</v>
      </c>
      <c r="JQ107" s="41">
        <f t="shared" si="81"/>
        <v>0</v>
      </c>
      <c r="JR107" s="41">
        <f t="shared" ref="JR107:KV107" si="82">IF(JR$7="",0,JR11)</f>
        <v>0</v>
      </c>
      <c r="JS107" s="41">
        <f t="shared" si="82"/>
        <v>0</v>
      </c>
      <c r="JT107" s="41">
        <f t="shared" si="82"/>
        <v>0</v>
      </c>
      <c r="JU107" s="41">
        <f t="shared" si="82"/>
        <v>0</v>
      </c>
      <c r="JV107" s="41">
        <f t="shared" si="82"/>
        <v>0</v>
      </c>
      <c r="JW107" s="41">
        <f t="shared" si="82"/>
        <v>0</v>
      </c>
      <c r="JX107" s="41">
        <f t="shared" si="82"/>
        <v>0</v>
      </c>
      <c r="JY107" s="41">
        <f t="shared" si="82"/>
        <v>0</v>
      </c>
      <c r="JZ107" s="41">
        <f t="shared" si="82"/>
        <v>0</v>
      </c>
      <c r="KA107" s="41">
        <f t="shared" si="82"/>
        <v>0</v>
      </c>
      <c r="KB107" s="41">
        <f t="shared" si="82"/>
        <v>0</v>
      </c>
      <c r="KC107" s="41">
        <f t="shared" si="82"/>
        <v>0</v>
      </c>
      <c r="KD107" s="41">
        <f t="shared" si="82"/>
        <v>0</v>
      </c>
      <c r="KE107" s="41">
        <f t="shared" si="82"/>
        <v>0</v>
      </c>
      <c r="KF107" s="41">
        <f t="shared" si="82"/>
        <v>0</v>
      </c>
      <c r="KG107" s="41">
        <f t="shared" si="82"/>
        <v>0</v>
      </c>
      <c r="KH107" s="41">
        <f t="shared" si="82"/>
        <v>0</v>
      </c>
      <c r="KI107" s="41">
        <f t="shared" si="82"/>
        <v>0</v>
      </c>
      <c r="KJ107" s="41">
        <f t="shared" si="82"/>
        <v>0</v>
      </c>
      <c r="KK107" s="41">
        <f t="shared" si="82"/>
        <v>0</v>
      </c>
      <c r="KL107" s="41">
        <f t="shared" si="82"/>
        <v>0</v>
      </c>
      <c r="KM107" s="41">
        <f t="shared" si="82"/>
        <v>0</v>
      </c>
      <c r="KN107" s="41">
        <f t="shared" si="82"/>
        <v>0</v>
      </c>
      <c r="KO107" s="41">
        <f t="shared" si="82"/>
        <v>0</v>
      </c>
      <c r="KP107" s="41">
        <f t="shared" si="82"/>
        <v>0</v>
      </c>
      <c r="KQ107" s="41">
        <f t="shared" si="82"/>
        <v>0</v>
      </c>
      <c r="KR107" s="41">
        <f t="shared" si="82"/>
        <v>0</v>
      </c>
      <c r="KS107" s="41">
        <f t="shared" si="82"/>
        <v>0</v>
      </c>
      <c r="KT107" s="41">
        <f t="shared" si="82"/>
        <v>0</v>
      </c>
      <c r="KU107" s="41">
        <f t="shared" si="82"/>
        <v>0</v>
      </c>
      <c r="KV107" s="41">
        <f t="shared" si="82"/>
        <v>0</v>
      </c>
      <c r="KW107" s="3"/>
      <c r="KX107" s="3"/>
    </row>
    <row r="108" spans="1:310" x14ac:dyDescent="0.25">
      <c r="A108" s="1"/>
      <c r="B108" s="79"/>
      <c r="C108" s="79"/>
      <c r="D108" s="79"/>
      <c r="E108" s="43" t="str">
        <f>E107</f>
        <v>количество заключенных договоров обслуживания</v>
      </c>
      <c r="F108" s="1"/>
      <c r="G108" s="1"/>
      <c r="H108" s="11" t="str">
        <f>H107</f>
        <v>клиенты</v>
      </c>
      <c r="I108" s="1"/>
      <c r="J108" s="1"/>
      <c r="K108" s="43" t="str">
        <f>справочники!$Y$11</f>
        <v>Холодные звонки</v>
      </c>
      <c r="L108" s="1"/>
      <c r="M108" s="5"/>
      <c r="N108" s="45"/>
      <c r="O108" s="19"/>
      <c r="P108" s="1"/>
      <c r="Q108" s="1"/>
      <c r="R108" s="45">
        <f t="shared" si="77"/>
        <v>420</v>
      </c>
      <c r="S108" s="1"/>
      <c r="T108" s="1"/>
      <c r="U108" s="40">
        <f>IF(U$7="",0,U$107*условия!$V62)</f>
        <v>8.4</v>
      </c>
      <c r="V108" s="40">
        <f>IF(V$7="",0,V$107*условия!$V62)</f>
        <v>9.1</v>
      </c>
      <c r="W108" s="40">
        <f>IF(W$7="",0,W$107*условия!$V62)</f>
        <v>9.8000000000000007</v>
      </c>
      <c r="X108" s="40">
        <f>IF(X$7="",0,X$107*условия!$V62)</f>
        <v>10.5</v>
      </c>
      <c r="Y108" s="40">
        <f>IF(Y$7="",0,Y$107*условия!$V62)</f>
        <v>11.200000000000001</v>
      </c>
      <c r="Z108" s="40">
        <f>IF(Z$7="",0,Z$107*условия!$V62)</f>
        <v>11.9</v>
      </c>
      <c r="AA108" s="40">
        <f>IF(AA$7="",0,AA$107*условия!$V62)</f>
        <v>12.600000000000001</v>
      </c>
      <c r="AB108" s="40">
        <f>IF(AB$7="",0,AB$107*условия!$V62)</f>
        <v>13.3</v>
      </c>
      <c r="AC108" s="40">
        <f>IF(AC$7="",0,AC$107*условия!$V62)</f>
        <v>14</v>
      </c>
      <c r="AD108" s="40">
        <f>IF(AD$7="",0,AD$107*условия!$V62)</f>
        <v>14.700000000000001</v>
      </c>
      <c r="AE108" s="40">
        <f>IF(AE$7="",0,AE$107*условия!$V62)</f>
        <v>15.4</v>
      </c>
      <c r="AF108" s="40">
        <f>IF(AF$7="",0,AF$107*условия!$V62)</f>
        <v>16.100000000000001</v>
      </c>
      <c r="AG108" s="40">
        <f>IF(AG$7="",0,AG$107*условия!$V62)</f>
        <v>16.8</v>
      </c>
      <c r="AH108" s="40">
        <f>IF(AH$7="",0,AH$107*условия!$V62)</f>
        <v>17.5</v>
      </c>
      <c r="AI108" s="40">
        <f>IF(AI$7="",0,AI$107*условия!$V62)</f>
        <v>18.2</v>
      </c>
      <c r="AJ108" s="40">
        <f>IF(AJ$7="",0,AJ$107*условия!$V62)</f>
        <v>18.900000000000002</v>
      </c>
      <c r="AK108" s="40">
        <f>IF(AK$7="",0,AK$107*условия!$V62)</f>
        <v>19.600000000000001</v>
      </c>
      <c r="AL108" s="40">
        <f>IF(AL$7="",0,AL$107*условия!$V62)</f>
        <v>20.3</v>
      </c>
      <c r="AM108" s="40">
        <f>IF(AM$7="",0,AM$107*условия!$V62)</f>
        <v>21</v>
      </c>
      <c r="AN108" s="40">
        <f>IF(AN$7="",0,AN$107*условия!$V62)</f>
        <v>21.700000000000003</v>
      </c>
      <c r="AO108" s="40">
        <f>IF(AO$7="",0,AO$107*условия!$V62)</f>
        <v>22.400000000000002</v>
      </c>
      <c r="AP108" s="40">
        <f>IF(AP$7="",0,AP$107*условия!$V62)</f>
        <v>23.1</v>
      </c>
      <c r="AQ108" s="40">
        <f>IF(AQ$7="",0,AQ$107*условия!$V62)</f>
        <v>23.8</v>
      </c>
      <c r="AR108" s="40">
        <f>IF(AR$7="",0,AR$107*условия!$V62)</f>
        <v>24.5</v>
      </c>
      <c r="AS108" s="40">
        <f>IF(AS$7="",0,AS$107*условия!$V62)</f>
        <v>25.200000000000003</v>
      </c>
      <c r="AT108" s="40">
        <f>IF(AT$7="",0,AT$107*условия!$V62)</f>
        <v>0</v>
      </c>
      <c r="AU108" s="40">
        <f>IF(AU$7="",0,AU$107*условия!$V62)</f>
        <v>0</v>
      </c>
      <c r="AV108" s="40">
        <f>IF(AV$7="",0,AV$107*условия!$V62)</f>
        <v>0</v>
      </c>
      <c r="AW108" s="40">
        <f>IF(AW$7="",0,AW$107*условия!$V62)</f>
        <v>0</v>
      </c>
      <c r="AX108" s="40">
        <f>IF(AX$7="",0,AX$107*условия!$V62)</f>
        <v>0</v>
      </c>
      <c r="AY108" s="40">
        <f>IF(AY$7="",0,AY$107*условия!$V62)</f>
        <v>0</v>
      </c>
      <c r="AZ108" s="40">
        <f>IF(AZ$7="",0,AZ$107*условия!$V62)</f>
        <v>0</v>
      </c>
      <c r="BA108" s="40">
        <f>IF(BA$7="",0,BA$107*условия!$V62)</f>
        <v>0</v>
      </c>
      <c r="BB108" s="40">
        <f>IF(BB$7="",0,BB$107*условия!$V62)</f>
        <v>0</v>
      </c>
      <c r="BC108" s="40">
        <f>IF(BC$7="",0,BC$107*условия!$V62)</f>
        <v>0</v>
      </c>
      <c r="BD108" s="40">
        <f>IF(BD$7="",0,BD$107*условия!$V62)</f>
        <v>0</v>
      </c>
      <c r="BE108" s="40">
        <f>IF(BE$7="",0,BE$107*условия!$V62)</f>
        <v>0</v>
      </c>
      <c r="BF108" s="40">
        <f>IF(BF$7="",0,BF$107*условия!$V62)</f>
        <v>0</v>
      </c>
      <c r="BG108" s="40">
        <f>IF(BG$7="",0,BG$107*условия!$V62)</f>
        <v>0</v>
      </c>
      <c r="BH108" s="40">
        <f>IF(BH$7="",0,BH$107*условия!$V62)</f>
        <v>0</v>
      </c>
      <c r="BI108" s="40">
        <f>IF(BI$7="",0,BI$107*условия!$V62)</f>
        <v>0</v>
      </c>
      <c r="BJ108" s="40">
        <f>IF(BJ$7="",0,BJ$107*условия!$V62)</f>
        <v>0</v>
      </c>
      <c r="BK108" s="40">
        <f>IF(BK$7="",0,BK$107*условия!$V62)</f>
        <v>0</v>
      </c>
      <c r="BL108" s="40">
        <f>IF(BL$7="",0,BL$107*условия!$V62)</f>
        <v>0</v>
      </c>
      <c r="BM108" s="40">
        <f>IF(BM$7="",0,BM$107*условия!$V62)</f>
        <v>0</v>
      </c>
      <c r="BN108" s="40">
        <f>IF(BN$7="",0,BN$107*условия!$V62)</f>
        <v>0</v>
      </c>
      <c r="BO108" s="40">
        <f>IF(BO$7="",0,BO$107*условия!$V62)</f>
        <v>0</v>
      </c>
      <c r="BP108" s="40">
        <f>IF(BP$7="",0,BP$107*условия!$V62)</f>
        <v>0</v>
      </c>
      <c r="BQ108" s="40">
        <f>IF(BQ$7="",0,BQ$107*условия!$V62)</f>
        <v>0</v>
      </c>
      <c r="BR108" s="40">
        <f>IF(BR$7="",0,BR$107*условия!$V62)</f>
        <v>0</v>
      </c>
      <c r="BS108" s="40">
        <f>IF(BS$7="",0,BS$107*условия!$V62)</f>
        <v>0</v>
      </c>
      <c r="BT108" s="40">
        <f>IF(BT$7="",0,BT$107*условия!$V62)</f>
        <v>0</v>
      </c>
      <c r="BU108" s="40">
        <f>IF(BU$7="",0,BU$107*условия!$V62)</f>
        <v>0</v>
      </c>
      <c r="BV108" s="40">
        <f>IF(BV$7="",0,BV$107*условия!$V62)</f>
        <v>0</v>
      </c>
      <c r="BW108" s="40">
        <f>IF(BW$7="",0,BW$107*условия!$V62)</f>
        <v>0</v>
      </c>
      <c r="BX108" s="40">
        <f>IF(BX$7="",0,BX$107*условия!$V62)</f>
        <v>0</v>
      </c>
      <c r="BY108" s="40">
        <f>IF(BY$7="",0,BY$107*условия!$V62)</f>
        <v>0</v>
      </c>
      <c r="BZ108" s="40">
        <f>IF(BZ$7="",0,BZ$107*условия!$V62)</f>
        <v>0</v>
      </c>
      <c r="CA108" s="40">
        <f>IF(CA$7="",0,CA$107*условия!$V62)</f>
        <v>0</v>
      </c>
      <c r="CB108" s="40">
        <f>IF(CB$7="",0,CB$107*условия!$V62)</f>
        <v>0</v>
      </c>
      <c r="CC108" s="40">
        <f>IF(CC$7="",0,CC$107*условия!$V62)</f>
        <v>0</v>
      </c>
      <c r="CD108" s="40">
        <f>IF(CD$7="",0,CD$107*условия!$V62)</f>
        <v>0</v>
      </c>
      <c r="CE108" s="40">
        <f>IF(CE$7="",0,CE$107*условия!$V62)</f>
        <v>0</v>
      </c>
      <c r="CF108" s="40">
        <f>IF(CF$7="",0,CF$107*условия!$V62)</f>
        <v>0</v>
      </c>
      <c r="CG108" s="40">
        <f>IF(CG$7="",0,CG$107*условия!$V62)</f>
        <v>0</v>
      </c>
      <c r="CH108" s="40">
        <f>IF(CH$7="",0,CH$107*условия!$V62)</f>
        <v>0</v>
      </c>
      <c r="CI108" s="40">
        <f>IF(CI$7="",0,CI$107*условия!$V62)</f>
        <v>0</v>
      </c>
      <c r="CJ108" s="40">
        <f>IF(CJ$7="",0,CJ$107*условия!$V62)</f>
        <v>0</v>
      </c>
      <c r="CK108" s="40">
        <f>IF(CK$7="",0,CK$107*условия!$V62)</f>
        <v>0</v>
      </c>
      <c r="CL108" s="40">
        <f>IF(CL$7="",0,CL$107*условия!$V62)</f>
        <v>0</v>
      </c>
      <c r="CM108" s="40">
        <f>IF(CM$7="",0,CM$107*условия!$V62)</f>
        <v>0</v>
      </c>
      <c r="CN108" s="40">
        <f>IF(CN$7="",0,CN$107*условия!$V62)</f>
        <v>0</v>
      </c>
      <c r="CO108" s="40">
        <f>IF(CO$7="",0,CO$107*условия!$V62)</f>
        <v>0</v>
      </c>
      <c r="CP108" s="40">
        <f>IF(CP$7="",0,CP$107*условия!$V62)</f>
        <v>0</v>
      </c>
      <c r="CQ108" s="40">
        <f>IF(CQ$7="",0,CQ$107*условия!$V62)</f>
        <v>0</v>
      </c>
      <c r="CR108" s="40">
        <f>IF(CR$7="",0,CR$107*условия!$V62)</f>
        <v>0</v>
      </c>
      <c r="CS108" s="40">
        <f>IF(CS$7="",0,CS$107*условия!$V62)</f>
        <v>0</v>
      </c>
      <c r="CT108" s="40">
        <f>IF(CT$7="",0,CT$107*условия!$V62)</f>
        <v>0</v>
      </c>
      <c r="CU108" s="40">
        <f>IF(CU$7="",0,CU$107*условия!$V62)</f>
        <v>0</v>
      </c>
      <c r="CV108" s="40">
        <f>IF(CV$7="",0,CV$107*условия!$V62)</f>
        <v>0</v>
      </c>
      <c r="CW108" s="40">
        <f>IF(CW$7="",0,CW$107*условия!$V62)</f>
        <v>0</v>
      </c>
      <c r="CX108" s="40">
        <f>IF(CX$7="",0,CX$107*условия!$V62)</f>
        <v>0</v>
      </c>
      <c r="CY108" s="40">
        <f>IF(CY$7="",0,CY$107*условия!$V62)</f>
        <v>0</v>
      </c>
      <c r="CZ108" s="40">
        <f>IF(CZ$7="",0,CZ$107*условия!$V62)</f>
        <v>0</v>
      </c>
      <c r="DA108" s="40">
        <f>IF(DA$7="",0,DA$107*условия!$V62)</f>
        <v>0</v>
      </c>
      <c r="DB108" s="40">
        <f>IF(DB$7="",0,DB$107*условия!$V62)</f>
        <v>0</v>
      </c>
      <c r="DC108" s="40">
        <f>IF(DC$7="",0,DC$107*условия!$V62)</f>
        <v>0</v>
      </c>
      <c r="DD108" s="40">
        <f>IF(DD$7="",0,DD$107*условия!$V62)</f>
        <v>0</v>
      </c>
      <c r="DE108" s="40">
        <f>IF(DE$7="",0,DE$107*условия!$V62)</f>
        <v>0</v>
      </c>
      <c r="DF108" s="40">
        <f>IF(DF$7="",0,DF$107*условия!$V62)</f>
        <v>0</v>
      </c>
      <c r="DG108" s="40">
        <f>IF(DG$7="",0,DG$107*условия!$V62)</f>
        <v>0</v>
      </c>
      <c r="DH108" s="40">
        <f>IF(DH$7="",0,DH$107*условия!$V62)</f>
        <v>0</v>
      </c>
      <c r="DI108" s="40">
        <f>IF(DI$7="",0,DI$107*условия!$V62)</f>
        <v>0</v>
      </c>
      <c r="DJ108" s="40">
        <f>IF(DJ$7="",0,DJ$107*условия!$V62)</f>
        <v>0</v>
      </c>
      <c r="DK108" s="40">
        <f>IF(DK$7="",0,DK$107*условия!$V62)</f>
        <v>0</v>
      </c>
      <c r="DL108" s="40">
        <f>IF(DL$7="",0,DL$107*условия!$V62)</f>
        <v>0</v>
      </c>
      <c r="DM108" s="40">
        <f>IF(DM$7="",0,DM$107*условия!$V62)</f>
        <v>0</v>
      </c>
      <c r="DN108" s="40">
        <f>IF(DN$7="",0,DN$107*условия!$V62)</f>
        <v>0</v>
      </c>
      <c r="DO108" s="40">
        <f>IF(DO$7="",0,DO$107*условия!$V62)</f>
        <v>0</v>
      </c>
      <c r="DP108" s="40">
        <f>IF(DP$7="",0,DP$107*условия!$V62)</f>
        <v>0</v>
      </c>
      <c r="DQ108" s="40">
        <f>IF(DQ$7="",0,DQ$107*условия!$V62)</f>
        <v>0</v>
      </c>
      <c r="DR108" s="40">
        <f>IF(DR$7="",0,DR$107*условия!$V62)</f>
        <v>0</v>
      </c>
      <c r="DS108" s="40">
        <f>IF(DS$7="",0,DS$107*условия!$V62)</f>
        <v>0</v>
      </c>
      <c r="DT108" s="40">
        <f>IF(DT$7="",0,DT$107*условия!$V62)</f>
        <v>0</v>
      </c>
      <c r="DU108" s="40">
        <f>IF(DU$7="",0,DU$107*условия!$V62)</f>
        <v>0</v>
      </c>
      <c r="DV108" s="40">
        <f>IF(DV$7="",0,DV$107*условия!$V62)</f>
        <v>0</v>
      </c>
      <c r="DW108" s="40">
        <f>IF(DW$7="",0,DW$107*условия!$V62)</f>
        <v>0</v>
      </c>
      <c r="DX108" s="40">
        <f>IF(DX$7="",0,DX$107*условия!$V62)</f>
        <v>0</v>
      </c>
      <c r="DY108" s="40">
        <f>IF(DY$7="",0,DY$107*условия!$V62)</f>
        <v>0</v>
      </c>
      <c r="DZ108" s="40">
        <f>IF(DZ$7="",0,DZ$107*условия!$V62)</f>
        <v>0</v>
      </c>
      <c r="EA108" s="40">
        <f>IF(EA$7="",0,EA$107*условия!$V62)</f>
        <v>0</v>
      </c>
      <c r="EB108" s="40">
        <f>IF(EB$7="",0,EB$107*условия!$V62)</f>
        <v>0</v>
      </c>
      <c r="EC108" s="40">
        <f>IF(EC$7="",0,EC$107*условия!$V62)</f>
        <v>0</v>
      </c>
      <c r="ED108" s="40">
        <f>IF(ED$7="",0,ED$107*условия!$V62)</f>
        <v>0</v>
      </c>
      <c r="EE108" s="40">
        <f>IF(EE$7="",0,EE$107*условия!$V62)</f>
        <v>0</v>
      </c>
      <c r="EF108" s="40">
        <f>IF(EF$7="",0,EF$107*условия!$V62)</f>
        <v>0</v>
      </c>
      <c r="EG108" s="40">
        <f>IF(EG$7="",0,EG$107*условия!$V62)</f>
        <v>0</v>
      </c>
      <c r="EH108" s="40">
        <f>IF(EH$7="",0,EH$107*условия!$V62)</f>
        <v>0</v>
      </c>
      <c r="EI108" s="40">
        <f>IF(EI$7="",0,EI$107*условия!$V62)</f>
        <v>0</v>
      </c>
      <c r="EJ108" s="40">
        <f>IF(EJ$7="",0,EJ$107*условия!$V62)</f>
        <v>0</v>
      </c>
      <c r="EK108" s="40">
        <f>IF(EK$7="",0,EK$107*условия!$V62)</f>
        <v>0</v>
      </c>
      <c r="EL108" s="40">
        <f>IF(EL$7="",0,EL$107*условия!$V62)</f>
        <v>0</v>
      </c>
      <c r="EM108" s="40">
        <f>IF(EM$7="",0,EM$107*условия!$V62)</f>
        <v>0</v>
      </c>
      <c r="EN108" s="40">
        <f>IF(EN$7="",0,EN$107*условия!$V62)</f>
        <v>0</v>
      </c>
      <c r="EO108" s="40">
        <f>IF(EO$7="",0,EO$107*условия!$V62)</f>
        <v>0</v>
      </c>
      <c r="EP108" s="40">
        <f>IF(EP$7="",0,EP$107*условия!$V62)</f>
        <v>0</v>
      </c>
      <c r="EQ108" s="40">
        <f>IF(EQ$7="",0,EQ$107*условия!$V62)</f>
        <v>0</v>
      </c>
      <c r="ER108" s="40">
        <f>IF(ER$7="",0,ER$107*условия!$V62)</f>
        <v>0</v>
      </c>
      <c r="ES108" s="40">
        <f>IF(ES$7="",0,ES$107*условия!$V62)</f>
        <v>0</v>
      </c>
      <c r="ET108" s="40">
        <f>IF(ET$7="",0,ET$107*условия!$V62)</f>
        <v>0</v>
      </c>
      <c r="EU108" s="40">
        <f>IF(EU$7="",0,EU$107*условия!$V62)</f>
        <v>0</v>
      </c>
      <c r="EV108" s="40">
        <f>IF(EV$7="",0,EV$107*условия!$V62)</f>
        <v>0</v>
      </c>
      <c r="EW108" s="40">
        <f>IF(EW$7="",0,EW$107*условия!$V62)</f>
        <v>0</v>
      </c>
      <c r="EX108" s="40">
        <f>IF(EX$7="",0,EX$107*условия!$V62)</f>
        <v>0</v>
      </c>
      <c r="EY108" s="40">
        <f>IF(EY$7="",0,EY$107*условия!$V62)</f>
        <v>0</v>
      </c>
      <c r="EZ108" s="40">
        <f>IF(EZ$7="",0,EZ$107*условия!$V62)</f>
        <v>0</v>
      </c>
      <c r="FA108" s="40">
        <f>IF(FA$7="",0,FA$107*условия!$V62)</f>
        <v>0</v>
      </c>
      <c r="FB108" s="40">
        <f>IF(FB$7="",0,FB$107*условия!$V62)</f>
        <v>0</v>
      </c>
      <c r="FC108" s="40">
        <f>IF(FC$7="",0,FC$107*условия!$V62)</f>
        <v>0</v>
      </c>
      <c r="FD108" s="40">
        <f>IF(FD$7="",0,FD$107*условия!$V62)</f>
        <v>0</v>
      </c>
      <c r="FE108" s="40">
        <f>IF(FE$7="",0,FE$107*условия!$V62)</f>
        <v>0</v>
      </c>
      <c r="FF108" s="40">
        <f>IF(FF$7="",0,FF$107*условия!$V62)</f>
        <v>0</v>
      </c>
      <c r="FG108" s="40">
        <f>IF(FG$7="",0,FG$107*условия!$V62)</f>
        <v>0</v>
      </c>
      <c r="FH108" s="40">
        <f>IF(FH$7="",0,FH$107*условия!$V62)</f>
        <v>0</v>
      </c>
      <c r="FI108" s="40">
        <f>IF(FI$7="",0,FI$107*условия!$V62)</f>
        <v>0</v>
      </c>
      <c r="FJ108" s="40">
        <f>IF(FJ$7="",0,FJ$107*условия!$V62)</f>
        <v>0</v>
      </c>
      <c r="FK108" s="40">
        <f>IF(FK$7="",0,FK$107*условия!$V62)</f>
        <v>0</v>
      </c>
      <c r="FL108" s="40">
        <f>IF(FL$7="",0,FL$107*условия!$V62)</f>
        <v>0</v>
      </c>
      <c r="FM108" s="40">
        <f>IF(FM$7="",0,FM$107*условия!$V62)</f>
        <v>0</v>
      </c>
      <c r="FN108" s="40">
        <f>IF(FN$7="",0,FN$107*условия!$V62)</f>
        <v>0</v>
      </c>
      <c r="FO108" s="40">
        <f>IF(FO$7="",0,FO$107*условия!$V62)</f>
        <v>0</v>
      </c>
      <c r="FP108" s="40">
        <f>IF(FP$7="",0,FP$107*условия!$V62)</f>
        <v>0</v>
      </c>
      <c r="FQ108" s="40">
        <f>IF(FQ$7="",0,FQ$107*условия!$V62)</f>
        <v>0</v>
      </c>
      <c r="FR108" s="40">
        <f>IF(FR$7="",0,FR$107*условия!$V62)</f>
        <v>0</v>
      </c>
      <c r="FS108" s="40">
        <f>IF(FS$7="",0,FS$107*условия!$V62)</f>
        <v>0</v>
      </c>
      <c r="FT108" s="40">
        <f>IF(FT$7="",0,FT$107*условия!$V62)</f>
        <v>0</v>
      </c>
      <c r="FU108" s="40">
        <f>IF(FU$7="",0,FU$107*условия!$V62)</f>
        <v>0</v>
      </c>
      <c r="FV108" s="40">
        <f>IF(FV$7="",0,FV$107*условия!$V62)</f>
        <v>0</v>
      </c>
      <c r="FW108" s="40">
        <f>IF(FW$7="",0,FW$107*условия!$V62)</f>
        <v>0</v>
      </c>
      <c r="FX108" s="40">
        <f>IF(FX$7="",0,FX$107*условия!$V62)</f>
        <v>0</v>
      </c>
      <c r="FY108" s="40">
        <f>IF(FY$7="",0,FY$107*условия!$V62)</f>
        <v>0</v>
      </c>
      <c r="FZ108" s="40">
        <f>IF(FZ$7="",0,FZ$107*условия!$V62)</f>
        <v>0</v>
      </c>
      <c r="GA108" s="40">
        <f>IF(GA$7="",0,GA$107*условия!$V62)</f>
        <v>0</v>
      </c>
      <c r="GB108" s="40">
        <f>IF(GB$7="",0,GB$107*условия!$V62)</f>
        <v>0</v>
      </c>
      <c r="GC108" s="40">
        <f>IF(GC$7="",0,GC$107*условия!$V62)</f>
        <v>0</v>
      </c>
      <c r="GD108" s="40">
        <f>IF(GD$7="",0,GD$107*условия!$V62)</f>
        <v>0</v>
      </c>
      <c r="GE108" s="40">
        <f>IF(GE$7="",0,GE$107*условия!$V62)</f>
        <v>0</v>
      </c>
      <c r="GF108" s="40">
        <f>IF(GF$7="",0,GF$107*условия!$V62)</f>
        <v>0</v>
      </c>
      <c r="GG108" s="40">
        <f>IF(GG$7="",0,GG$107*условия!$V62)</f>
        <v>0</v>
      </c>
      <c r="GH108" s="40">
        <f>IF(GH$7="",0,GH$107*условия!$V62)</f>
        <v>0</v>
      </c>
      <c r="GI108" s="40">
        <f>IF(GI$7="",0,GI$107*условия!$V62)</f>
        <v>0</v>
      </c>
      <c r="GJ108" s="40">
        <f>IF(GJ$7="",0,GJ$107*условия!$V62)</f>
        <v>0</v>
      </c>
      <c r="GK108" s="40">
        <f>IF(GK$7="",0,GK$107*условия!$V62)</f>
        <v>0</v>
      </c>
      <c r="GL108" s="40">
        <f>IF(GL$7="",0,GL$107*условия!$V62)</f>
        <v>0</v>
      </c>
      <c r="GM108" s="40">
        <f>IF(GM$7="",0,GM$107*условия!$V62)</f>
        <v>0</v>
      </c>
      <c r="GN108" s="40">
        <f>IF(GN$7="",0,GN$107*условия!$V62)</f>
        <v>0</v>
      </c>
      <c r="GO108" s="40">
        <f>IF(GO$7="",0,GO$107*условия!$V62)</f>
        <v>0</v>
      </c>
      <c r="GP108" s="40">
        <f>IF(GP$7="",0,GP$107*условия!$V62)</f>
        <v>0</v>
      </c>
      <c r="GQ108" s="40">
        <f>IF(GQ$7="",0,GQ$107*условия!$V62)</f>
        <v>0</v>
      </c>
      <c r="GR108" s="40">
        <f>IF(GR$7="",0,GR$107*условия!$V62)</f>
        <v>0</v>
      </c>
      <c r="GS108" s="40">
        <f>IF(GS$7="",0,GS$107*условия!$V62)</f>
        <v>0</v>
      </c>
      <c r="GT108" s="40">
        <f>IF(GT$7="",0,GT$107*условия!$V62)</f>
        <v>0</v>
      </c>
      <c r="GU108" s="40">
        <f>IF(GU$7="",0,GU$107*условия!$V62)</f>
        <v>0</v>
      </c>
      <c r="GV108" s="40">
        <f>IF(GV$7="",0,GV$107*условия!$V62)</f>
        <v>0</v>
      </c>
      <c r="GW108" s="40">
        <f>IF(GW$7="",0,GW$107*условия!$V62)</f>
        <v>0</v>
      </c>
      <c r="GX108" s="40">
        <f>IF(GX$7="",0,GX$107*условия!$V62)</f>
        <v>0</v>
      </c>
      <c r="GY108" s="40">
        <f>IF(GY$7="",0,GY$107*условия!$V62)</f>
        <v>0</v>
      </c>
      <c r="GZ108" s="40">
        <f>IF(GZ$7="",0,GZ$107*условия!$V62)</f>
        <v>0</v>
      </c>
      <c r="HA108" s="40">
        <f>IF(HA$7="",0,HA$107*условия!$V62)</f>
        <v>0</v>
      </c>
      <c r="HB108" s="40">
        <f>IF(HB$7="",0,HB$107*условия!$V62)</f>
        <v>0</v>
      </c>
      <c r="HC108" s="40">
        <f>IF(HC$7="",0,HC$107*условия!$V62)</f>
        <v>0</v>
      </c>
      <c r="HD108" s="40">
        <f>IF(HD$7="",0,HD$107*условия!$V62)</f>
        <v>0</v>
      </c>
      <c r="HE108" s="40">
        <f>IF(HE$7="",0,HE$107*условия!$V62)</f>
        <v>0</v>
      </c>
      <c r="HF108" s="40">
        <f>IF(HF$7="",0,HF$107*условия!$V62)</f>
        <v>0</v>
      </c>
      <c r="HG108" s="40">
        <f>IF(HG$7="",0,HG$107*условия!$V62)</f>
        <v>0</v>
      </c>
      <c r="HH108" s="40">
        <f>IF(HH$7="",0,HH$107*условия!$V62)</f>
        <v>0</v>
      </c>
      <c r="HI108" s="40">
        <f>IF(HI$7="",0,HI$107*условия!$V62)</f>
        <v>0</v>
      </c>
      <c r="HJ108" s="40">
        <f>IF(HJ$7="",0,HJ$107*условия!$V62)</f>
        <v>0</v>
      </c>
      <c r="HK108" s="40">
        <f>IF(HK$7="",0,HK$107*условия!$V62)</f>
        <v>0</v>
      </c>
      <c r="HL108" s="40">
        <f>IF(HL$7="",0,HL$107*условия!$V62)</f>
        <v>0</v>
      </c>
      <c r="HM108" s="40">
        <f>IF(HM$7="",0,HM$107*условия!$V62)</f>
        <v>0</v>
      </c>
      <c r="HN108" s="40">
        <f>IF(HN$7="",0,HN$107*условия!$V62)</f>
        <v>0</v>
      </c>
      <c r="HO108" s="40">
        <f>IF(HO$7="",0,HO$107*условия!$V62)</f>
        <v>0</v>
      </c>
      <c r="HP108" s="40">
        <f>IF(HP$7="",0,HP$107*условия!$V62)</f>
        <v>0</v>
      </c>
      <c r="HQ108" s="40">
        <f>IF(HQ$7="",0,HQ$107*условия!$V62)</f>
        <v>0</v>
      </c>
      <c r="HR108" s="40">
        <f>IF(HR$7="",0,HR$107*условия!$V62)</f>
        <v>0</v>
      </c>
      <c r="HS108" s="40">
        <f>IF(HS$7="",0,HS$107*условия!$V62)</f>
        <v>0</v>
      </c>
      <c r="HT108" s="40">
        <f>IF(HT$7="",0,HT$107*условия!$V62)</f>
        <v>0</v>
      </c>
      <c r="HU108" s="40">
        <f>IF(HU$7="",0,HU$107*условия!$V62)</f>
        <v>0</v>
      </c>
      <c r="HV108" s="40">
        <f>IF(HV$7="",0,HV$107*условия!$V62)</f>
        <v>0</v>
      </c>
      <c r="HW108" s="40">
        <f>IF(HW$7="",0,HW$107*условия!$V62)</f>
        <v>0</v>
      </c>
      <c r="HX108" s="40">
        <f>IF(HX$7="",0,HX$107*условия!$V62)</f>
        <v>0</v>
      </c>
      <c r="HY108" s="40">
        <f>IF(HY$7="",0,HY$107*условия!$V62)</f>
        <v>0</v>
      </c>
      <c r="HZ108" s="40">
        <f>IF(HZ$7="",0,HZ$107*условия!$V62)</f>
        <v>0</v>
      </c>
      <c r="IA108" s="40">
        <f>IF(IA$7="",0,IA$107*условия!$V62)</f>
        <v>0</v>
      </c>
      <c r="IB108" s="40">
        <f>IF(IB$7="",0,IB$107*условия!$V62)</f>
        <v>0</v>
      </c>
      <c r="IC108" s="40">
        <f>IF(IC$7="",0,IC$107*условия!$V62)</f>
        <v>0</v>
      </c>
      <c r="ID108" s="40">
        <f>IF(ID$7="",0,ID$107*условия!$V62)</f>
        <v>0</v>
      </c>
      <c r="IE108" s="40">
        <f>IF(IE$7="",0,IE$107*условия!$V62)</f>
        <v>0</v>
      </c>
      <c r="IF108" s="40">
        <f>IF(IF$7="",0,IF$107*условия!$V62)</f>
        <v>0</v>
      </c>
      <c r="IG108" s="40">
        <f>IF(IG$7="",0,IG$107*условия!$V62)</f>
        <v>0</v>
      </c>
      <c r="IH108" s="40">
        <f>IF(IH$7="",0,IH$107*условия!$V62)</f>
        <v>0</v>
      </c>
      <c r="II108" s="40">
        <f>IF(II$7="",0,II$107*условия!$V62)</f>
        <v>0</v>
      </c>
      <c r="IJ108" s="40">
        <f>IF(IJ$7="",0,IJ$107*условия!$V62)</f>
        <v>0</v>
      </c>
      <c r="IK108" s="40">
        <f>IF(IK$7="",0,IK$107*условия!$V62)</f>
        <v>0</v>
      </c>
      <c r="IL108" s="40">
        <f>IF(IL$7="",0,IL$107*условия!$V62)</f>
        <v>0</v>
      </c>
      <c r="IM108" s="40">
        <f>IF(IM$7="",0,IM$107*условия!$V62)</f>
        <v>0</v>
      </c>
      <c r="IN108" s="40">
        <f>IF(IN$7="",0,IN$107*условия!$V62)</f>
        <v>0</v>
      </c>
      <c r="IO108" s="40">
        <f>IF(IO$7="",0,IO$107*условия!$V62)</f>
        <v>0</v>
      </c>
      <c r="IP108" s="40">
        <f>IF(IP$7="",0,IP$107*условия!$V62)</f>
        <v>0</v>
      </c>
      <c r="IQ108" s="40">
        <f>IF(IQ$7="",0,IQ$107*условия!$V62)</f>
        <v>0</v>
      </c>
      <c r="IR108" s="40">
        <f>IF(IR$7="",0,IR$107*условия!$V62)</f>
        <v>0</v>
      </c>
      <c r="IS108" s="40">
        <f>IF(IS$7="",0,IS$107*условия!$V62)</f>
        <v>0</v>
      </c>
      <c r="IT108" s="40">
        <f>IF(IT$7="",0,IT$107*условия!$V62)</f>
        <v>0</v>
      </c>
      <c r="IU108" s="40">
        <f>IF(IU$7="",0,IU$107*условия!$V62)</f>
        <v>0</v>
      </c>
      <c r="IV108" s="40">
        <f>IF(IV$7="",0,IV$107*условия!$V62)</f>
        <v>0</v>
      </c>
      <c r="IW108" s="40">
        <f>IF(IW$7="",0,IW$107*условия!$V62)</f>
        <v>0</v>
      </c>
      <c r="IX108" s="40">
        <f>IF(IX$7="",0,IX$107*условия!$V62)</f>
        <v>0</v>
      </c>
      <c r="IY108" s="40">
        <f>IF(IY$7="",0,IY$107*условия!$V62)</f>
        <v>0</v>
      </c>
      <c r="IZ108" s="40">
        <f>IF(IZ$7="",0,IZ$107*условия!$V62)</f>
        <v>0</v>
      </c>
      <c r="JA108" s="40">
        <f>IF(JA$7="",0,JA$107*условия!$V62)</f>
        <v>0</v>
      </c>
      <c r="JB108" s="40">
        <f>IF(JB$7="",0,JB$107*условия!$V62)</f>
        <v>0</v>
      </c>
      <c r="JC108" s="40">
        <f>IF(JC$7="",0,JC$107*условия!$V62)</f>
        <v>0</v>
      </c>
      <c r="JD108" s="40">
        <f>IF(JD$7="",0,JD$107*условия!$V62)</f>
        <v>0</v>
      </c>
      <c r="JE108" s="40">
        <f>IF(JE$7="",0,JE$107*условия!$V62)</f>
        <v>0</v>
      </c>
      <c r="JF108" s="40">
        <f>IF(JF$7="",0,JF$107*условия!$V62)</f>
        <v>0</v>
      </c>
      <c r="JG108" s="40">
        <f>IF(JG$7="",0,JG$107*условия!$V62)</f>
        <v>0</v>
      </c>
      <c r="JH108" s="40">
        <f>IF(JH$7="",0,JH$107*условия!$V62)</f>
        <v>0</v>
      </c>
      <c r="JI108" s="40">
        <f>IF(JI$7="",0,JI$107*условия!$V62)</f>
        <v>0</v>
      </c>
      <c r="JJ108" s="40">
        <f>IF(JJ$7="",0,JJ$107*условия!$V62)</f>
        <v>0</v>
      </c>
      <c r="JK108" s="40">
        <f>IF(JK$7="",0,JK$107*условия!$V62)</f>
        <v>0</v>
      </c>
      <c r="JL108" s="40">
        <f>IF(JL$7="",0,JL$107*условия!$V62)</f>
        <v>0</v>
      </c>
      <c r="JM108" s="40">
        <f>IF(JM$7="",0,JM$107*условия!$V62)</f>
        <v>0</v>
      </c>
      <c r="JN108" s="40">
        <f>IF(JN$7="",0,JN$107*условия!$V62)</f>
        <v>0</v>
      </c>
      <c r="JO108" s="40">
        <f>IF(JO$7="",0,JO$107*условия!$V62)</f>
        <v>0</v>
      </c>
      <c r="JP108" s="40">
        <f>IF(JP$7="",0,JP$107*условия!$V62)</f>
        <v>0</v>
      </c>
      <c r="JQ108" s="40">
        <f>IF(JQ$7="",0,JQ$107*условия!$V62)</f>
        <v>0</v>
      </c>
      <c r="JR108" s="40">
        <f>IF(JR$7="",0,JR$107*условия!$V62)</f>
        <v>0</v>
      </c>
      <c r="JS108" s="40">
        <f>IF(JS$7="",0,JS$107*условия!$V62)</f>
        <v>0</v>
      </c>
      <c r="JT108" s="40">
        <f>IF(JT$7="",0,JT$107*условия!$V62)</f>
        <v>0</v>
      </c>
      <c r="JU108" s="40">
        <f>IF(JU$7="",0,JU$107*условия!$V62)</f>
        <v>0</v>
      </c>
      <c r="JV108" s="40">
        <f>IF(JV$7="",0,JV$107*условия!$V62)</f>
        <v>0</v>
      </c>
      <c r="JW108" s="40">
        <f>IF(JW$7="",0,JW$107*условия!$V62)</f>
        <v>0</v>
      </c>
      <c r="JX108" s="40">
        <f>IF(JX$7="",0,JX$107*условия!$V62)</f>
        <v>0</v>
      </c>
      <c r="JY108" s="40">
        <f>IF(JY$7="",0,JY$107*условия!$V62)</f>
        <v>0</v>
      </c>
      <c r="JZ108" s="40">
        <f>IF(JZ$7="",0,JZ$107*условия!$V62)</f>
        <v>0</v>
      </c>
      <c r="KA108" s="40">
        <f>IF(KA$7="",0,KA$107*условия!$V62)</f>
        <v>0</v>
      </c>
      <c r="KB108" s="40">
        <f>IF(KB$7="",0,KB$107*условия!$V62)</f>
        <v>0</v>
      </c>
      <c r="KC108" s="40">
        <f>IF(KC$7="",0,KC$107*условия!$V62)</f>
        <v>0</v>
      </c>
      <c r="KD108" s="40">
        <f>IF(KD$7="",0,KD$107*условия!$V62)</f>
        <v>0</v>
      </c>
      <c r="KE108" s="40">
        <f>IF(KE$7="",0,KE$107*условия!$V62)</f>
        <v>0</v>
      </c>
      <c r="KF108" s="40">
        <f>IF(KF$7="",0,KF$107*условия!$V62)</f>
        <v>0</v>
      </c>
      <c r="KG108" s="40">
        <f>IF(KG$7="",0,KG$107*условия!$V62)</f>
        <v>0</v>
      </c>
      <c r="KH108" s="40">
        <f>IF(KH$7="",0,KH$107*условия!$V62)</f>
        <v>0</v>
      </c>
      <c r="KI108" s="40">
        <f>IF(KI$7="",0,KI$107*условия!$V62)</f>
        <v>0</v>
      </c>
      <c r="KJ108" s="40">
        <f>IF(KJ$7="",0,KJ$107*условия!$V62)</f>
        <v>0</v>
      </c>
      <c r="KK108" s="40">
        <f>IF(KK$7="",0,KK$107*условия!$V62)</f>
        <v>0</v>
      </c>
      <c r="KL108" s="40">
        <f>IF(KL$7="",0,KL$107*условия!$V62)</f>
        <v>0</v>
      </c>
      <c r="KM108" s="40">
        <f>IF(KM$7="",0,KM$107*условия!$V62)</f>
        <v>0</v>
      </c>
      <c r="KN108" s="40">
        <f>IF(KN$7="",0,KN$107*условия!$V62)</f>
        <v>0</v>
      </c>
      <c r="KO108" s="40">
        <f>IF(KO$7="",0,KO$107*условия!$V62)</f>
        <v>0</v>
      </c>
      <c r="KP108" s="40">
        <f>IF(KP$7="",0,KP$107*условия!$V62)</f>
        <v>0</v>
      </c>
      <c r="KQ108" s="40">
        <f>IF(KQ$7="",0,KQ$107*условия!$V62)</f>
        <v>0</v>
      </c>
      <c r="KR108" s="40">
        <f>IF(KR$7="",0,KR$107*условия!$V62)</f>
        <v>0</v>
      </c>
      <c r="KS108" s="40">
        <f>IF(KS$7="",0,KS$107*условия!$V62)</f>
        <v>0</v>
      </c>
      <c r="KT108" s="40">
        <f>IF(KT$7="",0,KT$107*условия!$V62)</f>
        <v>0</v>
      </c>
      <c r="KU108" s="40">
        <f>IF(KU$7="",0,KU$107*условия!$V62)</f>
        <v>0</v>
      </c>
      <c r="KV108" s="40">
        <f>IF(KV$7="",0,KV$107*условия!$V62)</f>
        <v>0</v>
      </c>
      <c r="KW108" s="1"/>
      <c r="KX108" s="1"/>
    </row>
    <row r="109" spans="1:310" x14ac:dyDescent="0.25">
      <c r="A109" s="1"/>
      <c r="B109" s="79"/>
      <c r="C109" s="79"/>
      <c r="D109" s="79"/>
      <c r="E109" s="1" t="str">
        <f>E107</f>
        <v>количество заключенных договоров обслуживания</v>
      </c>
      <c r="F109" s="1"/>
      <c r="G109" s="1"/>
      <c r="H109" s="11" t="str">
        <f t="shared" ref="H109:H111" si="83">H108</f>
        <v>клиенты</v>
      </c>
      <c r="I109" s="1"/>
      <c r="J109" s="1"/>
      <c r="K109" s="1" t="str">
        <f>справочники!$Y$12</f>
        <v>Продажи в полях</v>
      </c>
      <c r="L109" s="1"/>
      <c r="M109" s="5"/>
      <c r="N109" s="40"/>
      <c r="O109" s="19"/>
      <c r="P109" s="1"/>
      <c r="Q109" s="1"/>
      <c r="R109" s="40">
        <f t="shared" si="77"/>
        <v>105</v>
      </c>
      <c r="S109" s="1"/>
      <c r="T109" s="1"/>
      <c r="U109" s="40">
        <f>IF(U$7="",0,U$107*условия!$V63)</f>
        <v>2.1</v>
      </c>
      <c r="V109" s="40">
        <f>IF(V$7="",0,V$107*условия!$V63)</f>
        <v>2.2749999999999999</v>
      </c>
      <c r="W109" s="40">
        <f>IF(W$7="",0,W$107*условия!$V63)</f>
        <v>2.4500000000000002</v>
      </c>
      <c r="X109" s="40">
        <f>IF(X$7="",0,X$107*условия!$V63)</f>
        <v>2.625</v>
      </c>
      <c r="Y109" s="40">
        <f>IF(Y$7="",0,Y$107*условия!$V63)</f>
        <v>2.8000000000000003</v>
      </c>
      <c r="Z109" s="40">
        <f>IF(Z$7="",0,Z$107*условия!$V63)</f>
        <v>2.9750000000000001</v>
      </c>
      <c r="AA109" s="40">
        <f>IF(AA$7="",0,AA$107*условия!$V63)</f>
        <v>3.1500000000000004</v>
      </c>
      <c r="AB109" s="40">
        <f>IF(AB$7="",0,AB$107*условия!$V63)</f>
        <v>3.3250000000000002</v>
      </c>
      <c r="AC109" s="40">
        <f>IF(AC$7="",0,AC$107*условия!$V63)</f>
        <v>3.5</v>
      </c>
      <c r="AD109" s="40">
        <f>IF(AD$7="",0,AD$107*условия!$V63)</f>
        <v>3.6750000000000003</v>
      </c>
      <c r="AE109" s="40">
        <f>IF(AE$7="",0,AE$107*условия!$V63)</f>
        <v>3.85</v>
      </c>
      <c r="AF109" s="40">
        <f>IF(AF$7="",0,AF$107*условия!$V63)</f>
        <v>4.0250000000000004</v>
      </c>
      <c r="AG109" s="40">
        <f>IF(AG$7="",0,AG$107*условия!$V63)</f>
        <v>4.2</v>
      </c>
      <c r="AH109" s="40">
        <f>IF(AH$7="",0,AH$107*условия!$V63)</f>
        <v>4.375</v>
      </c>
      <c r="AI109" s="40">
        <f>IF(AI$7="",0,AI$107*условия!$V63)</f>
        <v>4.55</v>
      </c>
      <c r="AJ109" s="40">
        <f>IF(AJ$7="",0,AJ$107*условия!$V63)</f>
        <v>4.7250000000000005</v>
      </c>
      <c r="AK109" s="40">
        <f>IF(AK$7="",0,AK$107*условия!$V63)</f>
        <v>4.9000000000000004</v>
      </c>
      <c r="AL109" s="40">
        <f>IF(AL$7="",0,AL$107*условия!$V63)</f>
        <v>5.0750000000000002</v>
      </c>
      <c r="AM109" s="40">
        <f>IF(AM$7="",0,AM$107*условия!$V63)</f>
        <v>5.25</v>
      </c>
      <c r="AN109" s="40">
        <f>IF(AN$7="",0,AN$107*условия!$V63)</f>
        <v>5.4250000000000007</v>
      </c>
      <c r="AO109" s="40">
        <f>IF(AO$7="",0,AO$107*условия!$V63)</f>
        <v>5.6000000000000005</v>
      </c>
      <c r="AP109" s="40">
        <f>IF(AP$7="",0,AP$107*условия!$V63)</f>
        <v>5.7750000000000004</v>
      </c>
      <c r="AQ109" s="40">
        <f>IF(AQ$7="",0,AQ$107*условия!$V63)</f>
        <v>5.95</v>
      </c>
      <c r="AR109" s="40">
        <f>IF(AR$7="",0,AR$107*условия!$V63)</f>
        <v>6.125</v>
      </c>
      <c r="AS109" s="40">
        <f>IF(AS$7="",0,AS$107*условия!$V63)</f>
        <v>6.3000000000000007</v>
      </c>
      <c r="AT109" s="40">
        <f>IF(AT$7="",0,AT$107*условия!$V63)</f>
        <v>0</v>
      </c>
      <c r="AU109" s="40">
        <f>IF(AU$7="",0,AU$107*условия!$V63)</f>
        <v>0</v>
      </c>
      <c r="AV109" s="40">
        <f>IF(AV$7="",0,AV$107*условия!$V63)</f>
        <v>0</v>
      </c>
      <c r="AW109" s="40">
        <f>IF(AW$7="",0,AW$107*условия!$V63)</f>
        <v>0</v>
      </c>
      <c r="AX109" s="40">
        <f>IF(AX$7="",0,AX$107*условия!$V63)</f>
        <v>0</v>
      </c>
      <c r="AY109" s="40">
        <f>IF(AY$7="",0,AY$107*условия!$V63)</f>
        <v>0</v>
      </c>
      <c r="AZ109" s="40">
        <f>IF(AZ$7="",0,AZ$107*условия!$V63)</f>
        <v>0</v>
      </c>
      <c r="BA109" s="40">
        <f>IF(BA$7="",0,BA$107*условия!$V63)</f>
        <v>0</v>
      </c>
      <c r="BB109" s="40">
        <f>IF(BB$7="",0,BB$107*условия!$V63)</f>
        <v>0</v>
      </c>
      <c r="BC109" s="40">
        <f>IF(BC$7="",0,BC$107*условия!$V63)</f>
        <v>0</v>
      </c>
      <c r="BD109" s="40">
        <f>IF(BD$7="",0,BD$107*условия!$V63)</f>
        <v>0</v>
      </c>
      <c r="BE109" s="40">
        <f>IF(BE$7="",0,BE$107*условия!$V63)</f>
        <v>0</v>
      </c>
      <c r="BF109" s="40">
        <f>IF(BF$7="",0,BF$107*условия!$V63)</f>
        <v>0</v>
      </c>
      <c r="BG109" s="40">
        <f>IF(BG$7="",0,BG$107*условия!$V63)</f>
        <v>0</v>
      </c>
      <c r="BH109" s="40">
        <f>IF(BH$7="",0,BH$107*условия!$V63)</f>
        <v>0</v>
      </c>
      <c r="BI109" s="40">
        <f>IF(BI$7="",0,BI$107*условия!$V63)</f>
        <v>0</v>
      </c>
      <c r="BJ109" s="40">
        <f>IF(BJ$7="",0,BJ$107*условия!$V63)</f>
        <v>0</v>
      </c>
      <c r="BK109" s="40">
        <f>IF(BK$7="",0,BK$107*условия!$V63)</f>
        <v>0</v>
      </c>
      <c r="BL109" s="40">
        <f>IF(BL$7="",0,BL$107*условия!$V63)</f>
        <v>0</v>
      </c>
      <c r="BM109" s="40">
        <f>IF(BM$7="",0,BM$107*условия!$V63)</f>
        <v>0</v>
      </c>
      <c r="BN109" s="40">
        <f>IF(BN$7="",0,BN$107*условия!$V63)</f>
        <v>0</v>
      </c>
      <c r="BO109" s="40">
        <f>IF(BO$7="",0,BO$107*условия!$V63)</f>
        <v>0</v>
      </c>
      <c r="BP109" s="40">
        <f>IF(BP$7="",0,BP$107*условия!$V63)</f>
        <v>0</v>
      </c>
      <c r="BQ109" s="40">
        <f>IF(BQ$7="",0,BQ$107*условия!$V63)</f>
        <v>0</v>
      </c>
      <c r="BR109" s="40">
        <f>IF(BR$7="",0,BR$107*условия!$V63)</f>
        <v>0</v>
      </c>
      <c r="BS109" s="40">
        <f>IF(BS$7="",0,BS$107*условия!$V63)</f>
        <v>0</v>
      </c>
      <c r="BT109" s="40">
        <f>IF(BT$7="",0,BT$107*условия!$V63)</f>
        <v>0</v>
      </c>
      <c r="BU109" s="40">
        <f>IF(BU$7="",0,BU$107*условия!$V63)</f>
        <v>0</v>
      </c>
      <c r="BV109" s="40">
        <f>IF(BV$7="",0,BV$107*условия!$V63)</f>
        <v>0</v>
      </c>
      <c r="BW109" s="40">
        <f>IF(BW$7="",0,BW$107*условия!$V63)</f>
        <v>0</v>
      </c>
      <c r="BX109" s="40">
        <f>IF(BX$7="",0,BX$107*условия!$V63)</f>
        <v>0</v>
      </c>
      <c r="BY109" s="40">
        <f>IF(BY$7="",0,BY$107*условия!$V63)</f>
        <v>0</v>
      </c>
      <c r="BZ109" s="40">
        <f>IF(BZ$7="",0,BZ$107*условия!$V63)</f>
        <v>0</v>
      </c>
      <c r="CA109" s="40">
        <f>IF(CA$7="",0,CA$107*условия!$V63)</f>
        <v>0</v>
      </c>
      <c r="CB109" s="40">
        <f>IF(CB$7="",0,CB$107*условия!$V63)</f>
        <v>0</v>
      </c>
      <c r="CC109" s="40">
        <f>IF(CC$7="",0,CC$107*условия!$V63)</f>
        <v>0</v>
      </c>
      <c r="CD109" s="40">
        <f>IF(CD$7="",0,CD$107*условия!$V63)</f>
        <v>0</v>
      </c>
      <c r="CE109" s="40">
        <f>IF(CE$7="",0,CE$107*условия!$V63)</f>
        <v>0</v>
      </c>
      <c r="CF109" s="40">
        <f>IF(CF$7="",0,CF$107*условия!$V63)</f>
        <v>0</v>
      </c>
      <c r="CG109" s="40">
        <f>IF(CG$7="",0,CG$107*условия!$V63)</f>
        <v>0</v>
      </c>
      <c r="CH109" s="40">
        <f>IF(CH$7="",0,CH$107*условия!$V63)</f>
        <v>0</v>
      </c>
      <c r="CI109" s="40">
        <f>IF(CI$7="",0,CI$107*условия!$V63)</f>
        <v>0</v>
      </c>
      <c r="CJ109" s="40">
        <f>IF(CJ$7="",0,CJ$107*условия!$V63)</f>
        <v>0</v>
      </c>
      <c r="CK109" s="40">
        <f>IF(CK$7="",0,CK$107*условия!$V63)</f>
        <v>0</v>
      </c>
      <c r="CL109" s="40">
        <f>IF(CL$7="",0,CL$107*условия!$V63)</f>
        <v>0</v>
      </c>
      <c r="CM109" s="40">
        <f>IF(CM$7="",0,CM$107*условия!$V63)</f>
        <v>0</v>
      </c>
      <c r="CN109" s="40">
        <f>IF(CN$7="",0,CN$107*условия!$V63)</f>
        <v>0</v>
      </c>
      <c r="CO109" s="40">
        <f>IF(CO$7="",0,CO$107*условия!$V63)</f>
        <v>0</v>
      </c>
      <c r="CP109" s="40">
        <f>IF(CP$7="",0,CP$107*условия!$V63)</f>
        <v>0</v>
      </c>
      <c r="CQ109" s="40">
        <f>IF(CQ$7="",0,CQ$107*условия!$V63)</f>
        <v>0</v>
      </c>
      <c r="CR109" s="40">
        <f>IF(CR$7="",0,CR$107*условия!$V63)</f>
        <v>0</v>
      </c>
      <c r="CS109" s="40">
        <f>IF(CS$7="",0,CS$107*условия!$V63)</f>
        <v>0</v>
      </c>
      <c r="CT109" s="40">
        <f>IF(CT$7="",0,CT$107*условия!$V63)</f>
        <v>0</v>
      </c>
      <c r="CU109" s="40">
        <f>IF(CU$7="",0,CU$107*условия!$V63)</f>
        <v>0</v>
      </c>
      <c r="CV109" s="40">
        <f>IF(CV$7="",0,CV$107*условия!$V63)</f>
        <v>0</v>
      </c>
      <c r="CW109" s="40">
        <f>IF(CW$7="",0,CW$107*условия!$V63)</f>
        <v>0</v>
      </c>
      <c r="CX109" s="40">
        <f>IF(CX$7="",0,CX$107*условия!$V63)</f>
        <v>0</v>
      </c>
      <c r="CY109" s="40">
        <f>IF(CY$7="",0,CY$107*условия!$V63)</f>
        <v>0</v>
      </c>
      <c r="CZ109" s="40">
        <f>IF(CZ$7="",0,CZ$107*условия!$V63)</f>
        <v>0</v>
      </c>
      <c r="DA109" s="40">
        <f>IF(DA$7="",0,DA$107*условия!$V63)</f>
        <v>0</v>
      </c>
      <c r="DB109" s="40">
        <f>IF(DB$7="",0,DB$107*условия!$V63)</f>
        <v>0</v>
      </c>
      <c r="DC109" s="40">
        <f>IF(DC$7="",0,DC$107*условия!$V63)</f>
        <v>0</v>
      </c>
      <c r="DD109" s="40">
        <f>IF(DD$7="",0,DD$107*условия!$V63)</f>
        <v>0</v>
      </c>
      <c r="DE109" s="40">
        <f>IF(DE$7="",0,DE$107*условия!$V63)</f>
        <v>0</v>
      </c>
      <c r="DF109" s="40">
        <f>IF(DF$7="",0,DF$107*условия!$V63)</f>
        <v>0</v>
      </c>
      <c r="DG109" s="40">
        <f>IF(DG$7="",0,DG$107*условия!$V63)</f>
        <v>0</v>
      </c>
      <c r="DH109" s="40">
        <f>IF(DH$7="",0,DH$107*условия!$V63)</f>
        <v>0</v>
      </c>
      <c r="DI109" s="40">
        <f>IF(DI$7="",0,DI$107*условия!$V63)</f>
        <v>0</v>
      </c>
      <c r="DJ109" s="40">
        <f>IF(DJ$7="",0,DJ$107*условия!$V63)</f>
        <v>0</v>
      </c>
      <c r="DK109" s="40">
        <f>IF(DK$7="",0,DK$107*условия!$V63)</f>
        <v>0</v>
      </c>
      <c r="DL109" s="40">
        <f>IF(DL$7="",0,DL$107*условия!$V63)</f>
        <v>0</v>
      </c>
      <c r="DM109" s="40">
        <f>IF(DM$7="",0,DM$107*условия!$V63)</f>
        <v>0</v>
      </c>
      <c r="DN109" s="40">
        <f>IF(DN$7="",0,DN$107*условия!$V63)</f>
        <v>0</v>
      </c>
      <c r="DO109" s="40">
        <f>IF(DO$7="",0,DO$107*условия!$V63)</f>
        <v>0</v>
      </c>
      <c r="DP109" s="40">
        <f>IF(DP$7="",0,DP$107*условия!$V63)</f>
        <v>0</v>
      </c>
      <c r="DQ109" s="40">
        <f>IF(DQ$7="",0,DQ$107*условия!$V63)</f>
        <v>0</v>
      </c>
      <c r="DR109" s="40">
        <f>IF(DR$7="",0,DR$107*условия!$V63)</f>
        <v>0</v>
      </c>
      <c r="DS109" s="40">
        <f>IF(DS$7="",0,DS$107*условия!$V63)</f>
        <v>0</v>
      </c>
      <c r="DT109" s="40">
        <f>IF(DT$7="",0,DT$107*условия!$V63)</f>
        <v>0</v>
      </c>
      <c r="DU109" s="40">
        <f>IF(DU$7="",0,DU$107*условия!$V63)</f>
        <v>0</v>
      </c>
      <c r="DV109" s="40">
        <f>IF(DV$7="",0,DV$107*условия!$V63)</f>
        <v>0</v>
      </c>
      <c r="DW109" s="40">
        <f>IF(DW$7="",0,DW$107*условия!$V63)</f>
        <v>0</v>
      </c>
      <c r="DX109" s="40">
        <f>IF(DX$7="",0,DX$107*условия!$V63)</f>
        <v>0</v>
      </c>
      <c r="DY109" s="40">
        <f>IF(DY$7="",0,DY$107*условия!$V63)</f>
        <v>0</v>
      </c>
      <c r="DZ109" s="40">
        <f>IF(DZ$7="",0,DZ$107*условия!$V63)</f>
        <v>0</v>
      </c>
      <c r="EA109" s="40">
        <f>IF(EA$7="",0,EA$107*условия!$V63)</f>
        <v>0</v>
      </c>
      <c r="EB109" s="40">
        <f>IF(EB$7="",0,EB$107*условия!$V63)</f>
        <v>0</v>
      </c>
      <c r="EC109" s="40">
        <f>IF(EC$7="",0,EC$107*условия!$V63)</f>
        <v>0</v>
      </c>
      <c r="ED109" s="40">
        <f>IF(ED$7="",0,ED$107*условия!$V63)</f>
        <v>0</v>
      </c>
      <c r="EE109" s="40">
        <f>IF(EE$7="",0,EE$107*условия!$V63)</f>
        <v>0</v>
      </c>
      <c r="EF109" s="40">
        <f>IF(EF$7="",0,EF$107*условия!$V63)</f>
        <v>0</v>
      </c>
      <c r="EG109" s="40">
        <f>IF(EG$7="",0,EG$107*условия!$V63)</f>
        <v>0</v>
      </c>
      <c r="EH109" s="40">
        <f>IF(EH$7="",0,EH$107*условия!$V63)</f>
        <v>0</v>
      </c>
      <c r="EI109" s="40">
        <f>IF(EI$7="",0,EI$107*условия!$V63)</f>
        <v>0</v>
      </c>
      <c r="EJ109" s="40">
        <f>IF(EJ$7="",0,EJ$107*условия!$V63)</f>
        <v>0</v>
      </c>
      <c r="EK109" s="40">
        <f>IF(EK$7="",0,EK$107*условия!$V63)</f>
        <v>0</v>
      </c>
      <c r="EL109" s="40">
        <f>IF(EL$7="",0,EL$107*условия!$V63)</f>
        <v>0</v>
      </c>
      <c r="EM109" s="40">
        <f>IF(EM$7="",0,EM$107*условия!$V63)</f>
        <v>0</v>
      </c>
      <c r="EN109" s="40">
        <f>IF(EN$7="",0,EN$107*условия!$V63)</f>
        <v>0</v>
      </c>
      <c r="EO109" s="40">
        <f>IF(EO$7="",0,EO$107*условия!$V63)</f>
        <v>0</v>
      </c>
      <c r="EP109" s="40">
        <f>IF(EP$7="",0,EP$107*условия!$V63)</f>
        <v>0</v>
      </c>
      <c r="EQ109" s="40">
        <f>IF(EQ$7="",0,EQ$107*условия!$V63)</f>
        <v>0</v>
      </c>
      <c r="ER109" s="40">
        <f>IF(ER$7="",0,ER$107*условия!$V63)</f>
        <v>0</v>
      </c>
      <c r="ES109" s="40">
        <f>IF(ES$7="",0,ES$107*условия!$V63)</f>
        <v>0</v>
      </c>
      <c r="ET109" s="40">
        <f>IF(ET$7="",0,ET$107*условия!$V63)</f>
        <v>0</v>
      </c>
      <c r="EU109" s="40">
        <f>IF(EU$7="",0,EU$107*условия!$V63)</f>
        <v>0</v>
      </c>
      <c r="EV109" s="40">
        <f>IF(EV$7="",0,EV$107*условия!$V63)</f>
        <v>0</v>
      </c>
      <c r="EW109" s="40">
        <f>IF(EW$7="",0,EW$107*условия!$V63)</f>
        <v>0</v>
      </c>
      <c r="EX109" s="40">
        <f>IF(EX$7="",0,EX$107*условия!$V63)</f>
        <v>0</v>
      </c>
      <c r="EY109" s="40">
        <f>IF(EY$7="",0,EY$107*условия!$V63)</f>
        <v>0</v>
      </c>
      <c r="EZ109" s="40">
        <f>IF(EZ$7="",0,EZ$107*условия!$V63)</f>
        <v>0</v>
      </c>
      <c r="FA109" s="40">
        <f>IF(FA$7="",0,FA$107*условия!$V63)</f>
        <v>0</v>
      </c>
      <c r="FB109" s="40">
        <f>IF(FB$7="",0,FB$107*условия!$V63)</f>
        <v>0</v>
      </c>
      <c r="FC109" s="40">
        <f>IF(FC$7="",0,FC$107*условия!$V63)</f>
        <v>0</v>
      </c>
      <c r="FD109" s="40">
        <f>IF(FD$7="",0,FD$107*условия!$V63)</f>
        <v>0</v>
      </c>
      <c r="FE109" s="40">
        <f>IF(FE$7="",0,FE$107*условия!$V63)</f>
        <v>0</v>
      </c>
      <c r="FF109" s="40">
        <f>IF(FF$7="",0,FF$107*условия!$V63)</f>
        <v>0</v>
      </c>
      <c r="FG109" s="40">
        <f>IF(FG$7="",0,FG$107*условия!$V63)</f>
        <v>0</v>
      </c>
      <c r="FH109" s="40">
        <f>IF(FH$7="",0,FH$107*условия!$V63)</f>
        <v>0</v>
      </c>
      <c r="FI109" s="40">
        <f>IF(FI$7="",0,FI$107*условия!$V63)</f>
        <v>0</v>
      </c>
      <c r="FJ109" s="40">
        <f>IF(FJ$7="",0,FJ$107*условия!$V63)</f>
        <v>0</v>
      </c>
      <c r="FK109" s="40">
        <f>IF(FK$7="",0,FK$107*условия!$V63)</f>
        <v>0</v>
      </c>
      <c r="FL109" s="40">
        <f>IF(FL$7="",0,FL$107*условия!$V63)</f>
        <v>0</v>
      </c>
      <c r="FM109" s="40">
        <f>IF(FM$7="",0,FM$107*условия!$V63)</f>
        <v>0</v>
      </c>
      <c r="FN109" s="40">
        <f>IF(FN$7="",0,FN$107*условия!$V63)</f>
        <v>0</v>
      </c>
      <c r="FO109" s="40">
        <f>IF(FO$7="",0,FO$107*условия!$V63)</f>
        <v>0</v>
      </c>
      <c r="FP109" s="40">
        <f>IF(FP$7="",0,FP$107*условия!$V63)</f>
        <v>0</v>
      </c>
      <c r="FQ109" s="40">
        <f>IF(FQ$7="",0,FQ$107*условия!$V63)</f>
        <v>0</v>
      </c>
      <c r="FR109" s="40">
        <f>IF(FR$7="",0,FR$107*условия!$V63)</f>
        <v>0</v>
      </c>
      <c r="FS109" s="40">
        <f>IF(FS$7="",0,FS$107*условия!$V63)</f>
        <v>0</v>
      </c>
      <c r="FT109" s="40">
        <f>IF(FT$7="",0,FT$107*условия!$V63)</f>
        <v>0</v>
      </c>
      <c r="FU109" s="40">
        <f>IF(FU$7="",0,FU$107*условия!$V63)</f>
        <v>0</v>
      </c>
      <c r="FV109" s="40">
        <f>IF(FV$7="",0,FV$107*условия!$V63)</f>
        <v>0</v>
      </c>
      <c r="FW109" s="40">
        <f>IF(FW$7="",0,FW$107*условия!$V63)</f>
        <v>0</v>
      </c>
      <c r="FX109" s="40">
        <f>IF(FX$7="",0,FX$107*условия!$V63)</f>
        <v>0</v>
      </c>
      <c r="FY109" s="40">
        <f>IF(FY$7="",0,FY$107*условия!$V63)</f>
        <v>0</v>
      </c>
      <c r="FZ109" s="40">
        <f>IF(FZ$7="",0,FZ$107*условия!$V63)</f>
        <v>0</v>
      </c>
      <c r="GA109" s="40">
        <f>IF(GA$7="",0,GA$107*условия!$V63)</f>
        <v>0</v>
      </c>
      <c r="GB109" s="40">
        <f>IF(GB$7="",0,GB$107*условия!$V63)</f>
        <v>0</v>
      </c>
      <c r="GC109" s="40">
        <f>IF(GC$7="",0,GC$107*условия!$V63)</f>
        <v>0</v>
      </c>
      <c r="GD109" s="40">
        <f>IF(GD$7="",0,GD$107*условия!$V63)</f>
        <v>0</v>
      </c>
      <c r="GE109" s="40">
        <f>IF(GE$7="",0,GE$107*условия!$V63)</f>
        <v>0</v>
      </c>
      <c r="GF109" s="40">
        <f>IF(GF$7="",0,GF$107*условия!$V63)</f>
        <v>0</v>
      </c>
      <c r="GG109" s="40">
        <f>IF(GG$7="",0,GG$107*условия!$V63)</f>
        <v>0</v>
      </c>
      <c r="GH109" s="40">
        <f>IF(GH$7="",0,GH$107*условия!$V63)</f>
        <v>0</v>
      </c>
      <c r="GI109" s="40">
        <f>IF(GI$7="",0,GI$107*условия!$V63)</f>
        <v>0</v>
      </c>
      <c r="GJ109" s="40">
        <f>IF(GJ$7="",0,GJ$107*условия!$V63)</f>
        <v>0</v>
      </c>
      <c r="GK109" s="40">
        <f>IF(GK$7="",0,GK$107*условия!$V63)</f>
        <v>0</v>
      </c>
      <c r="GL109" s="40">
        <f>IF(GL$7="",0,GL$107*условия!$V63)</f>
        <v>0</v>
      </c>
      <c r="GM109" s="40">
        <f>IF(GM$7="",0,GM$107*условия!$V63)</f>
        <v>0</v>
      </c>
      <c r="GN109" s="40">
        <f>IF(GN$7="",0,GN$107*условия!$V63)</f>
        <v>0</v>
      </c>
      <c r="GO109" s="40">
        <f>IF(GO$7="",0,GO$107*условия!$V63)</f>
        <v>0</v>
      </c>
      <c r="GP109" s="40">
        <f>IF(GP$7="",0,GP$107*условия!$V63)</f>
        <v>0</v>
      </c>
      <c r="GQ109" s="40">
        <f>IF(GQ$7="",0,GQ$107*условия!$V63)</f>
        <v>0</v>
      </c>
      <c r="GR109" s="40">
        <f>IF(GR$7="",0,GR$107*условия!$V63)</f>
        <v>0</v>
      </c>
      <c r="GS109" s="40">
        <f>IF(GS$7="",0,GS$107*условия!$V63)</f>
        <v>0</v>
      </c>
      <c r="GT109" s="40">
        <f>IF(GT$7="",0,GT$107*условия!$V63)</f>
        <v>0</v>
      </c>
      <c r="GU109" s="40">
        <f>IF(GU$7="",0,GU$107*условия!$V63)</f>
        <v>0</v>
      </c>
      <c r="GV109" s="40">
        <f>IF(GV$7="",0,GV$107*условия!$V63)</f>
        <v>0</v>
      </c>
      <c r="GW109" s="40">
        <f>IF(GW$7="",0,GW$107*условия!$V63)</f>
        <v>0</v>
      </c>
      <c r="GX109" s="40">
        <f>IF(GX$7="",0,GX$107*условия!$V63)</f>
        <v>0</v>
      </c>
      <c r="GY109" s="40">
        <f>IF(GY$7="",0,GY$107*условия!$V63)</f>
        <v>0</v>
      </c>
      <c r="GZ109" s="40">
        <f>IF(GZ$7="",0,GZ$107*условия!$V63)</f>
        <v>0</v>
      </c>
      <c r="HA109" s="40">
        <f>IF(HA$7="",0,HA$107*условия!$V63)</f>
        <v>0</v>
      </c>
      <c r="HB109" s="40">
        <f>IF(HB$7="",0,HB$107*условия!$V63)</f>
        <v>0</v>
      </c>
      <c r="HC109" s="40">
        <f>IF(HC$7="",0,HC$107*условия!$V63)</f>
        <v>0</v>
      </c>
      <c r="HD109" s="40">
        <f>IF(HD$7="",0,HD$107*условия!$V63)</f>
        <v>0</v>
      </c>
      <c r="HE109" s="40">
        <f>IF(HE$7="",0,HE$107*условия!$V63)</f>
        <v>0</v>
      </c>
      <c r="HF109" s="40">
        <f>IF(HF$7="",0,HF$107*условия!$V63)</f>
        <v>0</v>
      </c>
      <c r="HG109" s="40">
        <f>IF(HG$7="",0,HG$107*условия!$V63)</f>
        <v>0</v>
      </c>
      <c r="HH109" s="40">
        <f>IF(HH$7="",0,HH$107*условия!$V63)</f>
        <v>0</v>
      </c>
      <c r="HI109" s="40">
        <f>IF(HI$7="",0,HI$107*условия!$V63)</f>
        <v>0</v>
      </c>
      <c r="HJ109" s="40">
        <f>IF(HJ$7="",0,HJ$107*условия!$V63)</f>
        <v>0</v>
      </c>
      <c r="HK109" s="40">
        <f>IF(HK$7="",0,HK$107*условия!$V63)</f>
        <v>0</v>
      </c>
      <c r="HL109" s="40">
        <f>IF(HL$7="",0,HL$107*условия!$V63)</f>
        <v>0</v>
      </c>
      <c r="HM109" s="40">
        <f>IF(HM$7="",0,HM$107*условия!$V63)</f>
        <v>0</v>
      </c>
      <c r="HN109" s="40">
        <f>IF(HN$7="",0,HN$107*условия!$V63)</f>
        <v>0</v>
      </c>
      <c r="HO109" s="40">
        <f>IF(HO$7="",0,HO$107*условия!$V63)</f>
        <v>0</v>
      </c>
      <c r="HP109" s="40">
        <f>IF(HP$7="",0,HP$107*условия!$V63)</f>
        <v>0</v>
      </c>
      <c r="HQ109" s="40">
        <f>IF(HQ$7="",0,HQ$107*условия!$V63)</f>
        <v>0</v>
      </c>
      <c r="HR109" s="40">
        <f>IF(HR$7="",0,HR$107*условия!$V63)</f>
        <v>0</v>
      </c>
      <c r="HS109" s="40">
        <f>IF(HS$7="",0,HS$107*условия!$V63)</f>
        <v>0</v>
      </c>
      <c r="HT109" s="40">
        <f>IF(HT$7="",0,HT$107*условия!$V63)</f>
        <v>0</v>
      </c>
      <c r="HU109" s="40">
        <f>IF(HU$7="",0,HU$107*условия!$V63)</f>
        <v>0</v>
      </c>
      <c r="HV109" s="40">
        <f>IF(HV$7="",0,HV$107*условия!$V63)</f>
        <v>0</v>
      </c>
      <c r="HW109" s="40">
        <f>IF(HW$7="",0,HW$107*условия!$V63)</f>
        <v>0</v>
      </c>
      <c r="HX109" s="40">
        <f>IF(HX$7="",0,HX$107*условия!$V63)</f>
        <v>0</v>
      </c>
      <c r="HY109" s="40">
        <f>IF(HY$7="",0,HY$107*условия!$V63)</f>
        <v>0</v>
      </c>
      <c r="HZ109" s="40">
        <f>IF(HZ$7="",0,HZ$107*условия!$V63)</f>
        <v>0</v>
      </c>
      <c r="IA109" s="40">
        <f>IF(IA$7="",0,IA$107*условия!$V63)</f>
        <v>0</v>
      </c>
      <c r="IB109" s="40">
        <f>IF(IB$7="",0,IB$107*условия!$V63)</f>
        <v>0</v>
      </c>
      <c r="IC109" s="40">
        <f>IF(IC$7="",0,IC$107*условия!$V63)</f>
        <v>0</v>
      </c>
      <c r="ID109" s="40">
        <f>IF(ID$7="",0,ID$107*условия!$V63)</f>
        <v>0</v>
      </c>
      <c r="IE109" s="40">
        <f>IF(IE$7="",0,IE$107*условия!$V63)</f>
        <v>0</v>
      </c>
      <c r="IF109" s="40">
        <f>IF(IF$7="",0,IF$107*условия!$V63)</f>
        <v>0</v>
      </c>
      <c r="IG109" s="40">
        <f>IF(IG$7="",0,IG$107*условия!$V63)</f>
        <v>0</v>
      </c>
      <c r="IH109" s="40">
        <f>IF(IH$7="",0,IH$107*условия!$V63)</f>
        <v>0</v>
      </c>
      <c r="II109" s="40">
        <f>IF(II$7="",0,II$107*условия!$V63)</f>
        <v>0</v>
      </c>
      <c r="IJ109" s="40">
        <f>IF(IJ$7="",0,IJ$107*условия!$V63)</f>
        <v>0</v>
      </c>
      <c r="IK109" s="40">
        <f>IF(IK$7="",0,IK$107*условия!$V63)</f>
        <v>0</v>
      </c>
      <c r="IL109" s="40">
        <f>IF(IL$7="",0,IL$107*условия!$V63)</f>
        <v>0</v>
      </c>
      <c r="IM109" s="40">
        <f>IF(IM$7="",0,IM$107*условия!$V63)</f>
        <v>0</v>
      </c>
      <c r="IN109" s="40">
        <f>IF(IN$7="",0,IN$107*условия!$V63)</f>
        <v>0</v>
      </c>
      <c r="IO109" s="40">
        <f>IF(IO$7="",0,IO$107*условия!$V63)</f>
        <v>0</v>
      </c>
      <c r="IP109" s="40">
        <f>IF(IP$7="",0,IP$107*условия!$V63)</f>
        <v>0</v>
      </c>
      <c r="IQ109" s="40">
        <f>IF(IQ$7="",0,IQ$107*условия!$V63)</f>
        <v>0</v>
      </c>
      <c r="IR109" s="40">
        <f>IF(IR$7="",0,IR$107*условия!$V63)</f>
        <v>0</v>
      </c>
      <c r="IS109" s="40">
        <f>IF(IS$7="",0,IS$107*условия!$V63)</f>
        <v>0</v>
      </c>
      <c r="IT109" s="40">
        <f>IF(IT$7="",0,IT$107*условия!$V63)</f>
        <v>0</v>
      </c>
      <c r="IU109" s="40">
        <f>IF(IU$7="",0,IU$107*условия!$V63)</f>
        <v>0</v>
      </c>
      <c r="IV109" s="40">
        <f>IF(IV$7="",0,IV$107*условия!$V63)</f>
        <v>0</v>
      </c>
      <c r="IW109" s="40">
        <f>IF(IW$7="",0,IW$107*условия!$V63)</f>
        <v>0</v>
      </c>
      <c r="IX109" s="40">
        <f>IF(IX$7="",0,IX$107*условия!$V63)</f>
        <v>0</v>
      </c>
      <c r="IY109" s="40">
        <f>IF(IY$7="",0,IY$107*условия!$V63)</f>
        <v>0</v>
      </c>
      <c r="IZ109" s="40">
        <f>IF(IZ$7="",0,IZ$107*условия!$V63)</f>
        <v>0</v>
      </c>
      <c r="JA109" s="40">
        <f>IF(JA$7="",0,JA$107*условия!$V63)</f>
        <v>0</v>
      </c>
      <c r="JB109" s="40">
        <f>IF(JB$7="",0,JB$107*условия!$V63)</f>
        <v>0</v>
      </c>
      <c r="JC109" s="40">
        <f>IF(JC$7="",0,JC$107*условия!$V63)</f>
        <v>0</v>
      </c>
      <c r="JD109" s="40">
        <f>IF(JD$7="",0,JD$107*условия!$V63)</f>
        <v>0</v>
      </c>
      <c r="JE109" s="40">
        <f>IF(JE$7="",0,JE$107*условия!$V63)</f>
        <v>0</v>
      </c>
      <c r="JF109" s="40">
        <f>IF(JF$7="",0,JF$107*условия!$V63)</f>
        <v>0</v>
      </c>
      <c r="JG109" s="40">
        <f>IF(JG$7="",0,JG$107*условия!$V63)</f>
        <v>0</v>
      </c>
      <c r="JH109" s="40">
        <f>IF(JH$7="",0,JH$107*условия!$V63)</f>
        <v>0</v>
      </c>
      <c r="JI109" s="40">
        <f>IF(JI$7="",0,JI$107*условия!$V63)</f>
        <v>0</v>
      </c>
      <c r="JJ109" s="40">
        <f>IF(JJ$7="",0,JJ$107*условия!$V63)</f>
        <v>0</v>
      </c>
      <c r="JK109" s="40">
        <f>IF(JK$7="",0,JK$107*условия!$V63)</f>
        <v>0</v>
      </c>
      <c r="JL109" s="40">
        <f>IF(JL$7="",0,JL$107*условия!$V63)</f>
        <v>0</v>
      </c>
      <c r="JM109" s="40">
        <f>IF(JM$7="",0,JM$107*условия!$V63)</f>
        <v>0</v>
      </c>
      <c r="JN109" s="40">
        <f>IF(JN$7="",0,JN$107*условия!$V63)</f>
        <v>0</v>
      </c>
      <c r="JO109" s="40">
        <f>IF(JO$7="",0,JO$107*условия!$V63)</f>
        <v>0</v>
      </c>
      <c r="JP109" s="40">
        <f>IF(JP$7="",0,JP$107*условия!$V63)</f>
        <v>0</v>
      </c>
      <c r="JQ109" s="40">
        <f>IF(JQ$7="",0,JQ$107*условия!$V63)</f>
        <v>0</v>
      </c>
      <c r="JR109" s="40">
        <f>IF(JR$7="",0,JR$107*условия!$V63)</f>
        <v>0</v>
      </c>
      <c r="JS109" s="40">
        <f>IF(JS$7="",0,JS$107*условия!$V63)</f>
        <v>0</v>
      </c>
      <c r="JT109" s="40">
        <f>IF(JT$7="",0,JT$107*условия!$V63)</f>
        <v>0</v>
      </c>
      <c r="JU109" s="40">
        <f>IF(JU$7="",0,JU$107*условия!$V63)</f>
        <v>0</v>
      </c>
      <c r="JV109" s="40">
        <f>IF(JV$7="",0,JV$107*условия!$V63)</f>
        <v>0</v>
      </c>
      <c r="JW109" s="40">
        <f>IF(JW$7="",0,JW$107*условия!$V63)</f>
        <v>0</v>
      </c>
      <c r="JX109" s="40">
        <f>IF(JX$7="",0,JX$107*условия!$V63)</f>
        <v>0</v>
      </c>
      <c r="JY109" s="40">
        <f>IF(JY$7="",0,JY$107*условия!$V63)</f>
        <v>0</v>
      </c>
      <c r="JZ109" s="40">
        <f>IF(JZ$7="",0,JZ$107*условия!$V63)</f>
        <v>0</v>
      </c>
      <c r="KA109" s="40">
        <f>IF(KA$7="",0,KA$107*условия!$V63)</f>
        <v>0</v>
      </c>
      <c r="KB109" s="40">
        <f>IF(KB$7="",0,KB$107*условия!$V63)</f>
        <v>0</v>
      </c>
      <c r="KC109" s="40">
        <f>IF(KC$7="",0,KC$107*условия!$V63)</f>
        <v>0</v>
      </c>
      <c r="KD109" s="40">
        <f>IF(KD$7="",0,KD$107*условия!$V63)</f>
        <v>0</v>
      </c>
      <c r="KE109" s="40">
        <f>IF(KE$7="",0,KE$107*условия!$V63)</f>
        <v>0</v>
      </c>
      <c r="KF109" s="40">
        <f>IF(KF$7="",0,KF$107*условия!$V63)</f>
        <v>0</v>
      </c>
      <c r="KG109" s="40">
        <f>IF(KG$7="",0,KG$107*условия!$V63)</f>
        <v>0</v>
      </c>
      <c r="KH109" s="40">
        <f>IF(KH$7="",0,KH$107*условия!$V63)</f>
        <v>0</v>
      </c>
      <c r="KI109" s="40">
        <f>IF(KI$7="",0,KI$107*условия!$V63)</f>
        <v>0</v>
      </c>
      <c r="KJ109" s="40">
        <f>IF(KJ$7="",0,KJ$107*условия!$V63)</f>
        <v>0</v>
      </c>
      <c r="KK109" s="40">
        <f>IF(KK$7="",0,KK$107*условия!$V63)</f>
        <v>0</v>
      </c>
      <c r="KL109" s="40">
        <f>IF(KL$7="",0,KL$107*условия!$V63)</f>
        <v>0</v>
      </c>
      <c r="KM109" s="40">
        <f>IF(KM$7="",0,KM$107*условия!$V63)</f>
        <v>0</v>
      </c>
      <c r="KN109" s="40">
        <f>IF(KN$7="",0,KN$107*условия!$V63)</f>
        <v>0</v>
      </c>
      <c r="KO109" s="40">
        <f>IF(KO$7="",0,KO$107*условия!$V63)</f>
        <v>0</v>
      </c>
      <c r="KP109" s="40">
        <f>IF(KP$7="",0,KP$107*условия!$V63)</f>
        <v>0</v>
      </c>
      <c r="KQ109" s="40">
        <f>IF(KQ$7="",0,KQ$107*условия!$V63)</f>
        <v>0</v>
      </c>
      <c r="KR109" s="40">
        <f>IF(KR$7="",0,KR$107*условия!$V63)</f>
        <v>0</v>
      </c>
      <c r="KS109" s="40">
        <f>IF(KS$7="",0,KS$107*условия!$V63)</f>
        <v>0</v>
      </c>
      <c r="KT109" s="40">
        <f>IF(KT$7="",0,KT$107*условия!$V63)</f>
        <v>0</v>
      </c>
      <c r="KU109" s="40">
        <f>IF(KU$7="",0,KU$107*условия!$V63)</f>
        <v>0</v>
      </c>
      <c r="KV109" s="40">
        <f>IF(KV$7="",0,KV$107*условия!$V63)</f>
        <v>0</v>
      </c>
      <c r="KW109" s="1"/>
      <c r="KX109" s="1"/>
    </row>
    <row r="110" spans="1:310" x14ac:dyDescent="0.25">
      <c r="A110" s="1"/>
      <c r="B110" s="79"/>
      <c r="C110" s="79"/>
      <c r="D110" s="79"/>
      <c r="E110" s="1" t="str">
        <f>E107</f>
        <v>количество заключенных договоров обслуживания</v>
      </c>
      <c r="F110" s="1"/>
      <c r="G110" s="1"/>
      <c r="H110" s="11" t="str">
        <f t="shared" si="83"/>
        <v>клиенты</v>
      </c>
      <c r="I110" s="1"/>
      <c r="J110" s="1"/>
      <c r="K110" s="1" t="str">
        <f>справочники!$Y$13</f>
        <v>Партнерские программы</v>
      </c>
      <c r="L110" s="1"/>
      <c r="M110" s="5"/>
      <c r="N110" s="40"/>
      <c r="O110" s="19"/>
      <c r="P110" s="1"/>
      <c r="Q110" s="1"/>
      <c r="R110" s="40">
        <f>SUMIFS($T110:$KW110,$T$1:$KW$1,"&gt;="&amp;1,$T$1:$KW$1,"&lt;="&amp;MAX($1:$1))</f>
        <v>367.5</v>
      </c>
      <c r="S110" s="1"/>
      <c r="T110" s="1"/>
      <c r="U110" s="40">
        <f>IF(U$7="",0,U$107*условия!$V64)</f>
        <v>7.35</v>
      </c>
      <c r="V110" s="40">
        <f>IF(V$7="",0,V$107*условия!$V64)</f>
        <v>7.9624999999999995</v>
      </c>
      <c r="W110" s="40">
        <f>IF(W$7="",0,W$107*условия!$V64)</f>
        <v>8.5749999999999993</v>
      </c>
      <c r="X110" s="40">
        <f>IF(X$7="",0,X$107*условия!$V64)</f>
        <v>9.1875</v>
      </c>
      <c r="Y110" s="40">
        <f>IF(Y$7="",0,Y$107*условия!$V64)</f>
        <v>9.7999999999999989</v>
      </c>
      <c r="Z110" s="40">
        <f>IF(Z$7="",0,Z$107*условия!$V64)</f>
        <v>10.4125</v>
      </c>
      <c r="AA110" s="40">
        <f>IF(AA$7="",0,AA$107*условия!$V64)</f>
        <v>11.024999999999999</v>
      </c>
      <c r="AB110" s="40">
        <f>IF(AB$7="",0,AB$107*условия!$V64)</f>
        <v>11.637499999999999</v>
      </c>
      <c r="AC110" s="40">
        <f>IF(AC$7="",0,AC$107*условия!$V64)</f>
        <v>12.25</v>
      </c>
      <c r="AD110" s="40">
        <f>IF(AD$7="",0,AD$107*условия!$V64)</f>
        <v>12.862499999999999</v>
      </c>
      <c r="AE110" s="40">
        <f>IF(AE$7="",0,AE$107*условия!$V64)</f>
        <v>13.475</v>
      </c>
      <c r="AF110" s="40">
        <f>IF(AF$7="",0,AF$107*условия!$V64)</f>
        <v>14.087499999999999</v>
      </c>
      <c r="AG110" s="40">
        <f>IF(AG$7="",0,AG$107*условия!$V64)</f>
        <v>14.7</v>
      </c>
      <c r="AH110" s="40">
        <f>IF(AH$7="",0,AH$107*условия!$V64)</f>
        <v>15.312499999999998</v>
      </c>
      <c r="AI110" s="40">
        <f>IF(AI$7="",0,AI$107*условия!$V64)</f>
        <v>15.924999999999999</v>
      </c>
      <c r="AJ110" s="40">
        <f>IF(AJ$7="",0,AJ$107*условия!$V64)</f>
        <v>16.537499999999998</v>
      </c>
      <c r="AK110" s="40">
        <f>IF(AK$7="",0,AK$107*условия!$V64)</f>
        <v>17.149999999999999</v>
      </c>
      <c r="AL110" s="40">
        <f>IF(AL$7="",0,AL$107*условия!$V64)</f>
        <v>17.762499999999999</v>
      </c>
      <c r="AM110" s="40">
        <f>IF(AM$7="",0,AM$107*условия!$V64)</f>
        <v>18.375</v>
      </c>
      <c r="AN110" s="40">
        <f>IF(AN$7="",0,AN$107*условия!$V64)</f>
        <v>18.987499999999997</v>
      </c>
      <c r="AO110" s="40">
        <f>IF(AO$7="",0,AO$107*условия!$V64)</f>
        <v>19.599999999999998</v>
      </c>
      <c r="AP110" s="40">
        <f>IF(AP$7="",0,AP$107*условия!$V64)</f>
        <v>20.212499999999999</v>
      </c>
      <c r="AQ110" s="40">
        <f>IF(AQ$7="",0,AQ$107*условия!$V64)</f>
        <v>20.824999999999999</v>
      </c>
      <c r="AR110" s="40">
        <f>IF(AR$7="",0,AR$107*условия!$V64)</f>
        <v>21.4375</v>
      </c>
      <c r="AS110" s="40">
        <f>IF(AS$7="",0,AS$107*условия!$V64)</f>
        <v>22.049999999999997</v>
      </c>
      <c r="AT110" s="40">
        <f>IF(AT$7="",0,AT$107*условия!$V64)</f>
        <v>0</v>
      </c>
      <c r="AU110" s="40">
        <f>IF(AU$7="",0,AU$107*условия!$V64)</f>
        <v>0</v>
      </c>
      <c r="AV110" s="40">
        <f>IF(AV$7="",0,AV$107*условия!$V64)</f>
        <v>0</v>
      </c>
      <c r="AW110" s="40">
        <f>IF(AW$7="",0,AW$107*условия!$V64)</f>
        <v>0</v>
      </c>
      <c r="AX110" s="40">
        <f>IF(AX$7="",0,AX$107*условия!$V64)</f>
        <v>0</v>
      </c>
      <c r="AY110" s="40">
        <f>IF(AY$7="",0,AY$107*условия!$V64)</f>
        <v>0</v>
      </c>
      <c r="AZ110" s="40">
        <f>IF(AZ$7="",0,AZ$107*условия!$V64)</f>
        <v>0</v>
      </c>
      <c r="BA110" s="40">
        <f>IF(BA$7="",0,BA$107*условия!$V64)</f>
        <v>0</v>
      </c>
      <c r="BB110" s="40">
        <f>IF(BB$7="",0,BB$107*условия!$V64)</f>
        <v>0</v>
      </c>
      <c r="BC110" s="40">
        <f>IF(BC$7="",0,BC$107*условия!$V64)</f>
        <v>0</v>
      </c>
      <c r="BD110" s="40">
        <f>IF(BD$7="",0,BD$107*условия!$V64)</f>
        <v>0</v>
      </c>
      <c r="BE110" s="40">
        <f>IF(BE$7="",0,BE$107*условия!$V64)</f>
        <v>0</v>
      </c>
      <c r="BF110" s="40">
        <f>IF(BF$7="",0,BF$107*условия!$V64)</f>
        <v>0</v>
      </c>
      <c r="BG110" s="40">
        <f>IF(BG$7="",0,BG$107*условия!$V64)</f>
        <v>0</v>
      </c>
      <c r="BH110" s="40">
        <f>IF(BH$7="",0,BH$107*условия!$V64)</f>
        <v>0</v>
      </c>
      <c r="BI110" s="40">
        <f>IF(BI$7="",0,BI$107*условия!$V64)</f>
        <v>0</v>
      </c>
      <c r="BJ110" s="40">
        <f>IF(BJ$7="",0,BJ$107*условия!$V64)</f>
        <v>0</v>
      </c>
      <c r="BK110" s="40">
        <f>IF(BK$7="",0,BK$107*условия!$V64)</f>
        <v>0</v>
      </c>
      <c r="BL110" s="40">
        <f>IF(BL$7="",0,BL$107*условия!$V64)</f>
        <v>0</v>
      </c>
      <c r="BM110" s="40">
        <f>IF(BM$7="",0,BM$107*условия!$V64)</f>
        <v>0</v>
      </c>
      <c r="BN110" s="40">
        <f>IF(BN$7="",0,BN$107*условия!$V64)</f>
        <v>0</v>
      </c>
      <c r="BO110" s="40">
        <f>IF(BO$7="",0,BO$107*условия!$V64)</f>
        <v>0</v>
      </c>
      <c r="BP110" s="40">
        <f>IF(BP$7="",0,BP$107*условия!$V64)</f>
        <v>0</v>
      </c>
      <c r="BQ110" s="40">
        <f>IF(BQ$7="",0,BQ$107*условия!$V64)</f>
        <v>0</v>
      </c>
      <c r="BR110" s="40">
        <f>IF(BR$7="",0,BR$107*условия!$V64)</f>
        <v>0</v>
      </c>
      <c r="BS110" s="40">
        <f>IF(BS$7="",0,BS$107*условия!$V64)</f>
        <v>0</v>
      </c>
      <c r="BT110" s="40">
        <f>IF(BT$7="",0,BT$107*условия!$V64)</f>
        <v>0</v>
      </c>
      <c r="BU110" s="40">
        <f>IF(BU$7="",0,BU$107*условия!$V64)</f>
        <v>0</v>
      </c>
      <c r="BV110" s="40">
        <f>IF(BV$7="",0,BV$107*условия!$V64)</f>
        <v>0</v>
      </c>
      <c r="BW110" s="40">
        <f>IF(BW$7="",0,BW$107*условия!$V64)</f>
        <v>0</v>
      </c>
      <c r="BX110" s="40">
        <f>IF(BX$7="",0,BX$107*условия!$V64)</f>
        <v>0</v>
      </c>
      <c r="BY110" s="40">
        <f>IF(BY$7="",0,BY$107*условия!$V64)</f>
        <v>0</v>
      </c>
      <c r="BZ110" s="40">
        <f>IF(BZ$7="",0,BZ$107*условия!$V64)</f>
        <v>0</v>
      </c>
      <c r="CA110" s="40">
        <f>IF(CA$7="",0,CA$107*условия!$V64)</f>
        <v>0</v>
      </c>
      <c r="CB110" s="40">
        <f>IF(CB$7="",0,CB$107*условия!$V64)</f>
        <v>0</v>
      </c>
      <c r="CC110" s="40">
        <f>IF(CC$7="",0,CC$107*условия!$V64)</f>
        <v>0</v>
      </c>
      <c r="CD110" s="40">
        <f>IF(CD$7="",0,CD$107*условия!$V64)</f>
        <v>0</v>
      </c>
      <c r="CE110" s="40">
        <f>IF(CE$7="",0,CE$107*условия!$V64)</f>
        <v>0</v>
      </c>
      <c r="CF110" s="40">
        <f>IF(CF$7="",0,CF$107*условия!$V64)</f>
        <v>0</v>
      </c>
      <c r="CG110" s="40">
        <f>IF(CG$7="",0,CG$107*условия!$V64)</f>
        <v>0</v>
      </c>
      <c r="CH110" s="40">
        <f>IF(CH$7="",0,CH$107*условия!$V64)</f>
        <v>0</v>
      </c>
      <c r="CI110" s="40">
        <f>IF(CI$7="",0,CI$107*условия!$V64)</f>
        <v>0</v>
      </c>
      <c r="CJ110" s="40">
        <f>IF(CJ$7="",0,CJ$107*условия!$V64)</f>
        <v>0</v>
      </c>
      <c r="CK110" s="40">
        <f>IF(CK$7="",0,CK$107*условия!$V64)</f>
        <v>0</v>
      </c>
      <c r="CL110" s="40">
        <f>IF(CL$7="",0,CL$107*условия!$V64)</f>
        <v>0</v>
      </c>
      <c r="CM110" s="40">
        <f>IF(CM$7="",0,CM$107*условия!$V64)</f>
        <v>0</v>
      </c>
      <c r="CN110" s="40">
        <f>IF(CN$7="",0,CN$107*условия!$V64)</f>
        <v>0</v>
      </c>
      <c r="CO110" s="40">
        <f>IF(CO$7="",0,CO$107*условия!$V64)</f>
        <v>0</v>
      </c>
      <c r="CP110" s="40">
        <f>IF(CP$7="",0,CP$107*условия!$V64)</f>
        <v>0</v>
      </c>
      <c r="CQ110" s="40">
        <f>IF(CQ$7="",0,CQ$107*условия!$V64)</f>
        <v>0</v>
      </c>
      <c r="CR110" s="40">
        <f>IF(CR$7="",0,CR$107*условия!$V64)</f>
        <v>0</v>
      </c>
      <c r="CS110" s="40">
        <f>IF(CS$7="",0,CS$107*условия!$V64)</f>
        <v>0</v>
      </c>
      <c r="CT110" s="40">
        <f>IF(CT$7="",0,CT$107*условия!$V64)</f>
        <v>0</v>
      </c>
      <c r="CU110" s="40">
        <f>IF(CU$7="",0,CU$107*условия!$V64)</f>
        <v>0</v>
      </c>
      <c r="CV110" s="40">
        <f>IF(CV$7="",0,CV$107*условия!$V64)</f>
        <v>0</v>
      </c>
      <c r="CW110" s="40">
        <f>IF(CW$7="",0,CW$107*условия!$V64)</f>
        <v>0</v>
      </c>
      <c r="CX110" s="40">
        <f>IF(CX$7="",0,CX$107*условия!$V64)</f>
        <v>0</v>
      </c>
      <c r="CY110" s="40">
        <f>IF(CY$7="",0,CY$107*условия!$V64)</f>
        <v>0</v>
      </c>
      <c r="CZ110" s="40">
        <f>IF(CZ$7="",0,CZ$107*условия!$V64)</f>
        <v>0</v>
      </c>
      <c r="DA110" s="40">
        <f>IF(DA$7="",0,DA$107*условия!$V64)</f>
        <v>0</v>
      </c>
      <c r="DB110" s="40">
        <f>IF(DB$7="",0,DB$107*условия!$V64)</f>
        <v>0</v>
      </c>
      <c r="DC110" s="40">
        <f>IF(DC$7="",0,DC$107*условия!$V64)</f>
        <v>0</v>
      </c>
      <c r="DD110" s="40">
        <f>IF(DD$7="",0,DD$107*условия!$V64)</f>
        <v>0</v>
      </c>
      <c r="DE110" s="40">
        <f>IF(DE$7="",0,DE$107*условия!$V64)</f>
        <v>0</v>
      </c>
      <c r="DF110" s="40">
        <f>IF(DF$7="",0,DF$107*условия!$V64)</f>
        <v>0</v>
      </c>
      <c r="DG110" s="40">
        <f>IF(DG$7="",0,DG$107*условия!$V64)</f>
        <v>0</v>
      </c>
      <c r="DH110" s="40">
        <f>IF(DH$7="",0,DH$107*условия!$V64)</f>
        <v>0</v>
      </c>
      <c r="DI110" s="40">
        <f>IF(DI$7="",0,DI$107*условия!$V64)</f>
        <v>0</v>
      </c>
      <c r="DJ110" s="40">
        <f>IF(DJ$7="",0,DJ$107*условия!$V64)</f>
        <v>0</v>
      </c>
      <c r="DK110" s="40">
        <f>IF(DK$7="",0,DK$107*условия!$V64)</f>
        <v>0</v>
      </c>
      <c r="DL110" s="40">
        <f>IF(DL$7="",0,DL$107*условия!$V64)</f>
        <v>0</v>
      </c>
      <c r="DM110" s="40">
        <f>IF(DM$7="",0,DM$107*условия!$V64)</f>
        <v>0</v>
      </c>
      <c r="DN110" s="40">
        <f>IF(DN$7="",0,DN$107*условия!$V64)</f>
        <v>0</v>
      </c>
      <c r="DO110" s="40">
        <f>IF(DO$7="",0,DO$107*условия!$V64)</f>
        <v>0</v>
      </c>
      <c r="DP110" s="40">
        <f>IF(DP$7="",0,DP$107*условия!$V64)</f>
        <v>0</v>
      </c>
      <c r="DQ110" s="40">
        <f>IF(DQ$7="",0,DQ$107*условия!$V64)</f>
        <v>0</v>
      </c>
      <c r="DR110" s="40">
        <f>IF(DR$7="",0,DR$107*условия!$V64)</f>
        <v>0</v>
      </c>
      <c r="DS110" s="40">
        <f>IF(DS$7="",0,DS$107*условия!$V64)</f>
        <v>0</v>
      </c>
      <c r="DT110" s="40">
        <f>IF(DT$7="",0,DT$107*условия!$V64)</f>
        <v>0</v>
      </c>
      <c r="DU110" s="40">
        <f>IF(DU$7="",0,DU$107*условия!$V64)</f>
        <v>0</v>
      </c>
      <c r="DV110" s="40">
        <f>IF(DV$7="",0,DV$107*условия!$V64)</f>
        <v>0</v>
      </c>
      <c r="DW110" s="40">
        <f>IF(DW$7="",0,DW$107*условия!$V64)</f>
        <v>0</v>
      </c>
      <c r="DX110" s="40">
        <f>IF(DX$7="",0,DX$107*условия!$V64)</f>
        <v>0</v>
      </c>
      <c r="DY110" s="40">
        <f>IF(DY$7="",0,DY$107*условия!$V64)</f>
        <v>0</v>
      </c>
      <c r="DZ110" s="40">
        <f>IF(DZ$7="",0,DZ$107*условия!$V64)</f>
        <v>0</v>
      </c>
      <c r="EA110" s="40">
        <f>IF(EA$7="",0,EA$107*условия!$V64)</f>
        <v>0</v>
      </c>
      <c r="EB110" s="40">
        <f>IF(EB$7="",0,EB$107*условия!$V64)</f>
        <v>0</v>
      </c>
      <c r="EC110" s="40">
        <f>IF(EC$7="",0,EC$107*условия!$V64)</f>
        <v>0</v>
      </c>
      <c r="ED110" s="40">
        <f>IF(ED$7="",0,ED$107*условия!$V64)</f>
        <v>0</v>
      </c>
      <c r="EE110" s="40">
        <f>IF(EE$7="",0,EE$107*условия!$V64)</f>
        <v>0</v>
      </c>
      <c r="EF110" s="40">
        <f>IF(EF$7="",0,EF$107*условия!$V64)</f>
        <v>0</v>
      </c>
      <c r="EG110" s="40">
        <f>IF(EG$7="",0,EG$107*условия!$V64)</f>
        <v>0</v>
      </c>
      <c r="EH110" s="40">
        <f>IF(EH$7="",0,EH$107*условия!$V64)</f>
        <v>0</v>
      </c>
      <c r="EI110" s="40">
        <f>IF(EI$7="",0,EI$107*условия!$V64)</f>
        <v>0</v>
      </c>
      <c r="EJ110" s="40">
        <f>IF(EJ$7="",0,EJ$107*условия!$V64)</f>
        <v>0</v>
      </c>
      <c r="EK110" s="40">
        <f>IF(EK$7="",0,EK$107*условия!$V64)</f>
        <v>0</v>
      </c>
      <c r="EL110" s="40">
        <f>IF(EL$7="",0,EL$107*условия!$V64)</f>
        <v>0</v>
      </c>
      <c r="EM110" s="40">
        <f>IF(EM$7="",0,EM$107*условия!$V64)</f>
        <v>0</v>
      </c>
      <c r="EN110" s="40">
        <f>IF(EN$7="",0,EN$107*условия!$V64)</f>
        <v>0</v>
      </c>
      <c r="EO110" s="40">
        <f>IF(EO$7="",0,EO$107*условия!$V64)</f>
        <v>0</v>
      </c>
      <c r="EP110" s="40">
        <f>IF(EP$7="",0,EP$107*условия!$V64)</f>
        <v>0</v>
      </c>
      <c r="EQ110" s="40">
        <f>IF(EQ$7="",0,EQ$107*условия!$V64)</f>
        <v>0</v>
      </c>
      <c r="ER110" s="40">
        <f>IF(ER$7="",0,ER$107*условия!$V64)</f>
        <v>0</v>
      </c>
      <c r="ES110" s="40">
        <f>IF(ES$7="",0,ES$107*условия!$V64)</f>
        <v>0</v>
      </c>
      <c r="ET110" s="40">
        <f>IF(ET$7="",0,ET$107*условия!$V64)</f>
        <v>0</v>
      </c>
      <c r="EU110" s="40">
        <f>IF(EU$7="",0,EU$107*условия!$V64)</f>
        <v>0</v>
      </c>
      <c r="EV110" s="40">
        <f>IF(EV$7="",0,EV$107*условия!$V64)</f>
        <v>0</v>
      </c>
      <c r="EW110" s="40">
        <f>IF(EW$7="",0,EW$107*условия!$V64)</f>
        <v>0</v>
      </c>
      <c r="EX110" s="40">
        <f>IF(EX$7="",0,EX$107*условия!$V64)</f>
        <v>0</v>
      </c>
      <c r="EY110" s="40">
        <f>IF(EY$7="",0,EY$107*условия!$V64)</f>
        <v>0</v>
      </c>
      <c r="EZ110" s="40">
        <f>IF(EZ$7="",0,EZ$107*условия!$V64)</f>
        <v>0</v>
      </c>
      <c r="FA110" s="40">
        <f>IF(FA$7="",0,FA$107*условия!$V64)</f>
        <v>0</v>
      </c>
      <c r="FB110" s="40">
        <f>IF(FB$7="",0,FB$107*условия!$V64)</f>
        <v>0</v>
      </c>
      <c r="FC110" s="40">
        <f>IF(FC$7="",0,FC$107*условия!$V64)</f>
        <v>0</v>
      </c>
      <c r="FD110" s="40">
        <f>IF(FD$7="",0,FD$107*условия!$V64)</f>
        <v>0</v>
      </c>
      <c r="FE110" s="40">
        <f>IF(FE$7="",0,FE$107*условия!$V64)</f>
        <v>0</v>
      </c>
      <c r="FF110" s="40">
        <f>IF(FF$7="",0,FF$107*условия!$V64)</f>
        <v>0</v>
      </c>
      <c r="FG110" s="40">
        <f>IF(FG$7="",0,FG$107*условия!$V64)</f>
        <v>0</v>
      </c>
      <c r="FH110" s="40">
        <f>IF(FH$7="",0,FH$107*условия!$V64)</f>
        <v>0</v>
      </c>
      <c r="FI110" s="40">
        <f>IF(FI$7="",0,FI$107*условия!$V64)</f>
        <v>0</v>
      </c>
      <c r="FJ110" s="40">
        <f>IF(FJ$7="",0,FJ$107*условия!$V64)</f>
        <v>0</v>
      </c>
      <c r="FK110" s="40">
        <f>IF(FK$7="",0,FK$107*условия!$V64)</f>
        <v>0</v>
      </c>
      <c r="FL110" s="40">
        <f>IF(FL$7="",0,FL$107*условия!$V64)</f>
        <v>0</v>
      </c>
      <c r="FM110" s="40">
        <f>IF(FM$7="",0,FM$107*условия!$V64)</f>
        <v>0</v>
      </c>
      <c r="FN110" s="40">
        <f>IF(FN$7="",0,FN$107*условия!$V64)</f>
        <v>0</v>
      </c>
      <c r="FO110" s="40">
        <f>IF(FO$7="",0,FO$107*условия!$V64)</f>
        <v>0</v>
      </c>
      <c r="FP110" s="40">
        <f>IF(FP$7="",0,FP$107*условия!$V64)</f>
        <v>0</v>
      </c>
      <c r="FQ110" s="40">
        <f>IF(FQ$7="",0,FQ$107*условия!$V64)</f>
        <v>0</v>
      </c>
      <c r="FR110" s="40">
        <f>IF(FR$7="",0,FR$107*условия!$V64)</f>
        <v>0</v>
      </c>
      <c r="FS110" s="40">
        <f>IF(FS$7="",0,FS$107*условия!$V64)</f>
        <v>0</v>
      </c>
      <c r="FT110" s="40">
        <f>IF(FT$7="",0,FT$107*условия!$V64)</f>
        <v>0</v>
      </c>
      <c r="FU110" s="40">
        <f>IF(FU$7="",0,FU$107*условия!$V64)</f>
        <v>0</v>
      </c>
      <c r="FV110" s="40">
        <f>IF(FV$7="",0,FV$107*условия!$V64)</f>
        <v>0</v>
      </c>
      <c r="FW110" s="40">
        <f>IF(FW$7="",0,FW$107*условия!$V64)</f>
        <v>0</v>
      </c>
      <c r="FX110" s="40">
        <f>IF(FX$7="",0,FX$107*условия!$V64)</f>
        <v>0</v>
      </c>
      <c r="FY110" s="40">
        <f>IF(FY$7="",0,FY$107*условия!$V64)</f>
        <v>0</v>
      </c>
      <c r="FZ110" s="40">
        <f>IF(FZ$7="",0,FZ$107*условия!$V64)</f>
        <v>0</v>
      </c>
      <c r="GA110" s="40">
        <f>IF(GA$7="",0,GA$107*условия!$V64)</f>
        <v>0</v>
      </c>
      <c r="GB110" s="40">
        <f>IF(GB$7="",0,GB$107*условия!$V64)</f>
        <v>0</v>
      </c>
      <c r="GC110" s="40">
        <f>IF(GC$7="",0,GC$107*условия!$V64)</f>
        <v>0</v>
      </c>
      <c r="GD110" s="40">
        <f>IF(GD$7="",0,GD$107*условия!$V64)</f>
        <v>0</v>
      </c>
      <c r="GE110" s="40">
        <f>IF(GE$7="",0,GE$107*условия!$V64)</f>
        <v>0</v>
      </c>
      <c r="GF110" s="40">
        <f>IF(GF$7="",0,GF$107*условия!$V64)</f>
        <v>0</v>
      </c>
      <c r="GG110" s="40">
        <f>IF(GG$7="",0,GG$107*условия!$V64)</f>
        <v>0</v>
      </c>
      <c r="GH110" s="40">
        <f>IF(GH$7="",0,GH$107*условия!$V64)</f>
        <v>0</v>
      </c>
      <c r="GI110" s="40">
        <f>IF(GI$7="",0,GI$107*условия!$V64)</f>
        <v>0</v>
      </c>
      <c r="GJ110" s="40">
        <f>IF(GJ$7="",0,GJ$107*условия!$V64)</f>
        <v>0</v>
      </c>
      <c r="GK110" s="40">
        <f>IF(GK$7="",0,GK$107*условия!$V64)</f>
        <v>0</v>
      </c>
      <c r="GL110" s="40">
        <f>IF(GL$7="",0,GL$107*условия!$V64)</f>
        <v>0</v>
      </c>
      <c r="GM110" s="40">
        <f>IF(GM$7="",0,GM$107*условия!$V64)</f>
        <v>0</v>
      </c>
      <c r="GN110" s="40">
        <f>IF(GN$7="",0,GN$107*условия!$V64)</f>
        <v>0</v>
      </c>
      <c r="GO110" s="40">
        <f>IF(GO$7="",0,GO$107*условия!$V64)</f>
        <v>0</v>
      </c>
      <c r="GP110" s="40">
        <f>IF(GP$7="",0,GP$107*условия!$V64)</f>
        <v>0</v>
      </c>
      <c r="GQ110" s="40">
        <f>IF(GQ$7="",0,GQ$107*условия!$V64)</f>
        <v>0</v>
      </c>
      <c r="GR110" s="40">
        <f>IF(GR$7="",0,GR$107*условия!$V64)</f>
        <v>0</v>
      </c>
      <c r="GS110" s="40">
        <f>IF(GS$7="",0,GS$107*условия!$V64)</f>
        <v>0</v>
      </c>
      <c r="GT110" s="40">
        <f>IF(GT$7="",0,GT$107*условия!$V64)</f>
        <v>0</v>
      </c>
      <c r="GU110" s="40">
        <f>IF(GU$7="",0,GU$107*условия!$V64)</f>
        <v>0</v>
      </c>
      <c r="GV110" s="40">
        <f>IF(GV$7="",0,GV$107*условия!$V64)</f>
        <v>0</v>
      </c>
      <c r="GW110" s="40">
        <f>IF(GW$7="",0,GW$107*условия!$V64)</f>
        <v>0</v>
      </c>
      <c r="GX110" s="40">
        <f>IF(GX$7="",0,GX$107*условия!$V64)</f>
        <v>0</v>
      </c>
      <c r="GY110" s="40">
        <f>IF(GY$7="",0,GY$107*условия!$V64)</f>
        <v>0</v>
      </c>
      <c r="GZ110" s="40">
        <f>IF(GZ$7="",0,GZ$107*условия!$V64)</f>
        <v>0</v>
      </c>
      <c r="HA110" s="40">
        <f>IF(HA$7="",0,HA$107*условия!$V64)</f>
        <v>0</v>
      </c>
      <c r="HB110" s="40">
        <f>IF(HB$7="",0,HB$107*условия!$V64)</f>
        <v>0</v>
      </c>
      <c r="HC110" s="40">
        <f>IF(HC$7="",0,HC$107*условия!$V64)</f>
        <v>0</v>
      </c>
      <c r="HD110" s="40">
        <f>IF(HD$7="",0,HD$107*условия!$V64)</f>
        <v>0</v>
      </c>
      <c r="HE110" s="40">
        <f>IF(HE$7="",0,HE$107*условия!$V64)</f>
        <v>0</v>
      </c>
      <c r="HF110" s="40">
        <f>IF(HF$7="",0,HF$107*условия!$V64)</f>
        <v>0</v>
      </c>
      <c r="HG110" s="40">
        <f>IF(HG$7="",0,HG$107*условия!$V64)</f>
        <v>0</v>
      </c>
      <c r="HH110" s="40">
        <f>IF(HH$7="",0,HH$107*условия!$V64)</f>
        <v>0</v>
      </c>
      <c r="HI110" s="40">
        <f>IF(HI$7="",0,HI$107*условия!$V64)</f>
        <v>0</v>
      </c>
      <c r="HJ110" s="40">
        <f>IF(HJ$7="",0,HJ$107*условия!$V64)</f>
        <v>0</v>
      </c>
      <c r="HK110" s="40">
        <f>IF(HK$7="",0,HK$107*условия!$V64)</f>
        <v>0</v>
      </c>
      <c r="HL110" s="40">
        <f>IF(HL$7="",0,HL$107*условия!$V64)</f>
        <v>0</v>
      </c>
      <c r="HM110" s="40">
        <f>IF(HM$7="",0,HM$107*условия!$V64)</f>
        <v>0</v>
      </c>
      <c r="HN110" s="40">
        <f>IF(HN$7="",0,HN$107*условия!$V64)</f>
        <v>0</v>
      </c>
      <c r="HO110" s="40">
        <f>IF(HO$7="",0,HO$107*условия!$V64)</f>
        <v>0</v>
      </c>
      <c r="HP110" s="40">
        <f>IF(HP$7="",0,HP$107*условия!$V64)</f>
        <v>0</v>
      </c>
      <c r="HQ110" s="40">
        <f>IF(HQ$7="",0,HQ$107*условия!$V64)</f>
        <v>0</v>
      </c>
      <c r="HR110" s="40">
        <f>IF(HR$7="",0,HR$107*условия!$V64)</f>
        <v>0</v>
      </c>
      <c r="HS110" s="40">
        <f>IF(HS$7="",0,HS$107*условия!$V64)</f>
        <v>0</v>
      </c>
      <c r="HT110" s="40">
        <f>IF(HT$7="",0,HT$107*условия!$V64)</f>
        <v>0</v>
      </c>
      <c r="HU110" s="40">
        <f>IF(HU$7="",0,HU$107*условия!$V64)</f>
        <v>0</v>
      </c>
      <c r="HV110" s="40">
        <f>IF(HV$7="",0,HV$107*условия!$V64)</f>
        <v>0</v>
      </c>
      <c r="HW110" s="40">
        <f>IF(HW$7="",0,HW$107*условия!$V64)</f>
        <v>0</v>
      </c>
      <c r="HX110" s="40">
        <f>IF(HX$7="",0,HX$107*условия!$V64)</f>
        <v>0</v>
      </c>
      <c r="HY110" s="40">
        <f>IF(HY$7="",0,HY$107*условия!$V64)</f>
        <v>0</v>
      </c>
      <c r="HZ110" s="40">
        <f>IF(HZ$7="",0,HZ$107*условия!$V64)</f>
        <v>0</v>
      </c>
      <c r="IA110" s="40">
        <f>IF(IA$7="",0,IA$107*условия!$V64)</f>
        <v>0</v>
      </c>
      <c r="IB110" s="40">
        <f>IF(IB$7="",0,IB$107*условия!$V64)</f>
        <v>0</v>
      </c>
      <c r="IC110" s="40">
        <f>IF(IC$7="",0,IC$107*условия!$V64)</f>
        <v>0</v>
      </c>
      <c r="ID110" s="40">
        <f>IF(ID$7="",0,ID$107*условия!$V64)</f>
        <v>0</v>
      </c>
      <c r="IE110" s="40">
        <f>IF(IE$7="",0,IE$107*условия!$V64)</f>
        <v>0</v>
      </c>
      <c r="IF110" s="40">
        <f>IF(IF$7="",0,IF$107*условия!$V64)</f>
        <v>0</v>
      </c>
      <c r="IG110" s="40">
        <f>IF(IG$7="",0,IG$107*условия!$V64)</f>
        <v>0</v>
      </c>
      <c r="IH110" s="40">
        <f>IF(IH$7="",0,IH$107*условия!$V64)</f>
        <v>0</v>
      </c>
      <c r="II110" s="40">
        <f>IF(II$7="",0,II$107*условия!$V64)</f>
        <v>0</v>
      </c>
      <c r="IJ110" s="40">
        <f>IF(IJ$7="",0,IJ$107*условия!$V64)</f>
        <v>0</v>
      </c>
      <c r="IK110" s="40">
        <f>IF(IK$7="",0,IK$107*условия!$V64)</f>
        <v>0</v>
      </c>
      <c r="IL110" s="40">
        <f>IF(IL$7="",0,IL$107*условия!$V64)</f>
        <v>0</v>
      </c>
      <c r="IM110" s="40">
        <f>IF(IM$7="",0,IM$107*условия!$V64)</f>
        <v>0</v>
      </c>
      <c r="IN110" s="40">
        <f>IF(IN$7="",0,IN$107*условия!$V64)</f>
        <v>0</v>
      </c>
      <c r="IO110" s="40">
        <f>IF(IO$7="",0,IO$107*условия!$V64)</f>
        <v>0</v>
      </c>
      <c r="IP110" s="40">
        <f>IF(IP$7="",0,IP$107*условия!$V64)</f>
        <v>0</v>
      </c>
      <c r="IQ110" s="40">
        <f>IF(IQ$7="",0,IQ$107*условия!$V64)</f>
        <v>0</v>
      </c>
      <c r="IR110" s="40">
        <f>IF(IR$7="",0,IR$107*условия!$V64)</f>
        <v>0</v>
      </c>
      <c r="IS110" s="40">
        <f>IF(IS$7="",0,IS$107*условия!$V64)</f>
        <v>0</v>
      </c>
      <c r="IT110" s="40">
        <f>IF(IT$7="",0,IT$107*условия!$V64)</f>
        <v>0</v>
      </c>
      <c r="IU110" s="40">
        <f>IF(IU$7="",0,IU$107*условия!$V64)</f>
        <v>0</v>
      </c>
      <c r="IV110" s="40">
        <f>IF(IV$7="",0,IV$107*условия!$V64)</f>
        <v>0</v>
      </c>
      <c r="IW110" s="40">
        <f>IF(IW$7="",0,IW$107*условия!$V64)</f>
        <v>0</v>
      </c>
      <c r="IX110" s="40">
        <f>IF(IX$7="",0,IX$107*условия!$V64)</f>
        <v>0</v>
      </c>
      <c r="IY110" s="40">
        <f>IF(IY$7="",0,IY$107*условия!$V64)</f>
        <v>0</v>
      </c>
      <c r="IZ110" s="40">
        <f>IF(IZ$7="",0,IZ$107*условия!$V64)</f>
        <v>0</v>
      </c>
      <c r="JA110" s="40">
        <f>IF(JA$7="",0,JA$107*условия!$V64)</f>
        <v>0</v>
      </c>
      <c r="JB110" s="40">
        <f>IF(JB$7="",0,JB$107*условия!$V64)</f>
        <v>0</v>
      </c>
      <c r="JC110" s="40">
        <f>IF(JC$7="",0,JC$107*условия!$V64)</f>
        <v>0</v>
      </c>
      <c r="JD110" s="40">
        <f>IF(JD$7="",0,JD$107*условия!$V64)</f>
        <v>0</v>
      </c>
      <c r="JE110" s="40">
        <f>IF(JE$7="",0,JE$107*условия!$V64)</f>
        <v>0</v>
      </c>
      <c r="JF110" s="40">
        <f>IF(JF$7="",0,JF$107*условия!$V64)</f>
        <v>0</v>
      </c>
      <c r="JG110" s="40">
        <f>IF(JG$7="",0,JG$107*условия!$V64)</f>
        <v>0</v>
      </c>
      <c r="JH110" s="40">
        <f>IF(JH$7="",0,JH$107*условия!$V64)</f>
        <v>0</v>
      </c>
      <c r="JI110" s="40">
        <f>IF(JI$7="",0,JI$107*условия!$V64)</f>
        <v>0</v>
      </c>
      <c r="JJ110" s="40">
        <f>IF(JJ$7="",0,JJ$107*условия!$V64)</f>
        <v>0</v>
      </c>
      <c r="JK110" s="40">
        <f>IF(JK$7="",0,JK$107*условия!$V64)</f>
        <v>0</v>
      </c>
      <c r="JL110" s="40">
        <f>IF(JL$7="",0,JL$107*условия!$V64)</f>
        <v>0</v>
      </c>
      <c r="JM110" s="40">
        <f>IF(JM$7="",0,JM$107*условия!$V64)</f>
        <v>0</v>
      </c>
      <c r="JN110" s="40">
        <f>IF(JN$7="",0,JN$107*условия!$V64)</f>
        <v>0</v>
      </c>
      <c r="JO110" s="40">
        <f>IF(JO$7="",0,JO$107*условия!$V64)</f>
        <v>0</v>
      </c>
      <c r="JP110" s="40">
        <f>IF(JP$7="",0,JP$107*условия!$V64)</f>
        <v>0</v>
      </c>
      <c r="JQ110" s="40">
        <f>IF(JQ$7="",0,JQ$107*условия!$V64)</f>
        <v>0</v>
      </c>
      <c r="JR110" s="40">
        <f>IF(JR$7="",0,JR$107*условия!$V64)</f>
        <v>0</v>
      </c>
      <c r="JS110" s="40">
        <f>IF(JS$7="",0,JS$107*условия!$V64)</f>
        <v>0</v>
      </c>
      <c r="JT110" s="40">
        <f>IF(JT$7="",0,JT$107*условия!$V64)</f>
        <v>0</v>
      </c>
      <c r="JU110" s="40">
        <f>IF(JU$7="",0,JU$107*условия!$V64)</f>
        <v>0</v>
      </c>
      <c r="JV110" s="40">
        <f>IF(JV$7="",0,JV$107*условия!$V64)</f>
        <v>0</v>
      </c>
      <c r="JW110" s="40">
        <f>IF(JW$7="",0,JW$107*условия!$V64)</f>
        <v>0</v>
      </c>
      <c r="JX110" s="40">
        <f>IF(JX$7="",0,JX$107*условия!$V64)</f>
        <v>0</v>
      </c>
      <c r="JY110" s="40">
        <f>IF(JY$7="",0,JY$107*условия!$V64)</f>
        <v>0</v>
      </c>
      <c r="JZ110" s="40">
        <f>IF(JZ$7="",0,JZ$107*условия!$V64)</f>
        <v>0</v>
      </c>
      <c r="KA110" s="40">
        <f>IF(KA$7="",0,KA$107*условия!$V64)</f>
        <v>0</v>
      </c>
      <c r="KB110" s="40">
        <f>IF(KB$7="",0,KB$107*условия!$V64)</f>
        <v>0</v>
      </c>
      <c r="KC110" s="40">
        <f>IF(KC$7="",0,KC$107*условия!$V64)</f>
        <v>0</v>
      </c>
      <c r="KD110" s="40">
        <f>IF(KD$7="",0,KD$107*условия!$V64)</f>
        <v>0</v>
      </c>
      <c r="KE110" s="40">
        <f>IF(KE$7="",0,KE$107*условия!$V64)</f>
        <v>0</v>
      </c>
      <c r="KF110" s="40">
        <f>IF(KF$7="",0,KF$107*условия!$V64)</f>
        <v>0</v>
      </c>
      <c r="KG110" s="40">
        <f>IF(KG$7="",0,KG$107*условия!$V64)</f>
        <v>0</v>
      </c>
      <c r="KH110" s="40">
        <f>IF(KH$7="",0,KH$107*условия!$V64)</f>
        <v>0</v>
      </c>
      <c r="KI110" s="40">
        <f>IF(KI$7="",0,KI$107*условия!$V64)</f>
        <v>0</v>
      </c>
      <c r="KJ110" s="40">
        <f>IF(KJ$7="",0,KJ$107*условия!$V64)</f>
        <v>0</v>
      </c>
      <c r="KK110" s="40">
        <f>IF(KK$7="",0,KK$107*условия!$V64)</f>
        <v>0</v>
      </c>
      <c r="KL110" s="40">
        <f>IF(KL$7="",0,KL$107*условия!$V64)</f>
        <v>0</v>
      </c>
      <c r="KM110" s="40">
        <f>IF(KM$7="",0,KM$107*условия!$V64)</f>
        <v>0</v>
      </c>
      <c r="KN110" s="40">
        <f>IF(KN$7="",0,KN$107*условия!$V64)</f>
        <v>0</v>
      </c>
      <c r="KO110" s="40">
        <f>IF(KO$7="",0,KO$107*условия!$V64)</f>
        <v>0</v>
      </c>
      <c r="KP110" s="40">
        <f>IF(KP$7="",0,KP$107*условия!$V64)</f>
        <v>0</v>
      </c>
      <c r="KQ110" s="40">
        <f>IF(KQ$7="",0,KQ$107*условия!$V64)</f>
        <v>0</v>
      </c>
      <c r="KR110" s="40">
        <f>IF(KR$7="",0,KR$107*условия!$V64)</f>
        <v>0</v>
      </c>
      <c r="KS110" s="40">
        <f>IF(KS$7="",0,KS$107*условия!$V64)</f>
        <v>0</v>
      </c>
      <c r="KT110" s="40">
        <f>IF(KT$7="",0,KT$107*условия!$V64)</f>
        <v>0</v>
      </c>
      <c r="KU110" s="40">
        <f>IF(KU$7="",0,KU$107*условия!$V64)</f>
        <v>0</v>
      </c>
      <c r="KV110" s="40">
        <f>IF(KV$7="",0,KV$107*условия!$V64)</f>
        <v>0</v>
      </c>
      <c r="KW110" s="1"/>
      <c r="KX110" s="1"/>
    </row>
    <row r="111" spans="1:310" x14ac:dyDescent="0.25">
      <c r="A111" s="1"/>
      <c r="B111" s="79"/>
      <c r="C111" s="79"/>
      <c r="D111" s="79"/>
      <c r="E111" s="1" t="str">
        <f>E108</f>
        <v>количество заключенных договоров обслуживания</v>
      </c>
      <c r="F111" s="1"/>
      <c r="G111" s="1"/>
      <c r="H111" s="11" t="str">
        <f t="shared" si="83"/>
        <v>клиенты</v>
      </c>
      <c r="I111" s="1"/>
      <c r="J111" s="1"/>
      <c r="K111" s="1" t="str">
        <f>справочники!$Y$14</f>
        <v>Платный интернет-траффик</v>
      </c>
      <c r="L111" s="1"/>
      <c r="M111" s="5"/>
      <c r="N111" s="40"/>
      <c r="O111" s="19"/>
      <c r="P111" s="1"/>
      <c r="Q111" s="1"/>
      <c r="R111" s="40">
        <f>SUMIFS($T111:$KW111,$T$1:$KW$1,"&gt;="&amp;1,$T$1:$KW$1,"&lt;="&amp;MAX($1:$1))</f>
        <v>157.5</v>
      </c>
      <c r="S111" s="1"/>
      <c r="T111" s="1"/>
      <c r="U111" s="40">
        <f>IF(U$7="",0,U$107*условия!$V65)</f>
        <v>3.1500000000000004</v>
      </c>
      <c r="V111" s="40">
        <f>IF(V$7="",0,V$107*условия!$V65)</f>
        <v>3.4125000000000005</v>
      </c>
      <c r="W111" s="40">
        <f>IF(W$7="",0,W$107*условия!$V65)</f>
        <v>3.6750000000000007</v>
      </c>
      <c r="X111" s="40">
        <f>IF(X$7="",0,X$107*условия!$V65)</f>
        <v>3.9375000000000004</v>
      </c>
      <c r="Y111" s="40">
        <f>IF(Y$7="",0,Y$107*условия!$V65)</f>
        <v>4.2000000000000011</v>
      </c>
      <c r="Z111" s="40">
        <f>IF(Z$7="",0,Z$107*условия!$V65)</f>
        <v>4.4625000000000004</v>
      </c>
      <c r="AA111" s="40">
        <f>IF(AA$7="",0,AA$107*условия!$V65)</f>
        <v>4.7250000000000005</v>
      </c>
      <c r="AB111" s="40">
        <f>IF(AB$7="",0,AB$107*условия!$V65)</f>
        <v>4.9875000000000007</v>
      </c>
      <c r="AC111" s="40">
        <f>IF(AC$7="",0,AC$107*условия!$V65)</f>
        <v>5.2500000000000009</v>
      </c>
      <c r="AD111" s="40">
        <f>IF(AD$7="",0,AD$107*условия!$V65)</f>
        <v>5.5125000000000011</v>
      </c>
      <c r="AE111" s="40">
        <f>IF(AE$7="",0,AE$107*условия!$V65)</f>
        <v>5.7750000000000012</v>
      </c>
      <c r="AF111" s="40">
        <f>IF(AF$7="",0,AF$107*условия!$V65)</f>
        <v>6.0375000000000005</v>
      </c>
      <c r="AG111" s="40">
        <f>IF(AG$7="",0,AG$107*условия!$V65)</f>
        <v>6.3000000000000007</v>
      </c>
      <c r="AH111" s="40">
        <f>IF(AH$7="",0,AH$107*условия!$V65)</f>
        <v>6.5625000000000009</v>
      </c>
      <c r="AI111" s="40">
        <f>IF(AI$7="",0,AI$107*условия!$V65)</f>
        <v>6.8250000000000011</v>
      </c>
      <c r="AJ111" s="40">
        <f>IF(AJ$7="",0,AJ$107*условия!$V65)</f>
        <v>7.0875000000000012</v>
      </c>
      <c r="AK111" s="40">
        <f>IF(AK$7="",0,AK$107*условия!$V65)</f>
        <v>7.3500000000000014</v>
      </c>
      <c r="AL111" s="40">
        <f>IF(AL$7="",0,AL$107*условия!$V65)</f>
        <v>7.6125000000000007</v>
      </c>
      <c r="AM111" s="40">
        <f>IF(AM$7="",0,AM$107*условия!$V65)</f>
        <v>7.8750000000000009</v>
      </c>
      <c r="AN111" s="40">
        <f>IF(AN$7="",0,AN$107*условия!$V65)</f>
        <v>8.1375000000000011</v>
      </c>
      <c r="AO111" s="40">
        <f>IF(AO$7="",0,AO$107*условия!$V65)</f>
        <v>8.4000000000000021</v>
      </c>
      <c r="AP111" s="40">
        <f>IF(AP$7="",0,AP$107*условия!$V65)</f>
        <v>8.6625000000000014</v>
      </c>
      <c r="AQ111" s="40">
        <f>IF(AQ$7="",0,AQ$107*условия!$V65)</f>
        <v>8.9250000000000007</v>
      </c>
      <c r="AR111" s="40">
        <f>IF(AR$7="",0,AR$107*условия!$V65)</f>
        <v>9.1875000000000018</v>
      </c>
      <c r="AS111" s="40">
        <f>IF(AS$7="",0,AS$107*условия!$V65)</f>
        <v>9.4500000000000011</v>
      </c>
      <c r="AT111" s="40">
        <f>IF(AT$7="",0,AT$107*условия!$V65)</f>
        <v>0</v>
      </c>
      <c r="AU111" s="40">
        <f>IF(AU$7="",0,AU$107*условия!$V65)</f>
        <v>0</v>
      </c>
      <c r="AV111" s="40">
        <f>IF(AV$7="",0,AV$107*условия!$V65)</f>
        <v>0</v>
      </c>
      <c r="AW111" s="40">
        <f>IF(AW$7="",0,AW$107*условия!$V65)</f>
        <v>0</v>
      </c>
      <c r="AX111" s="40">
        <f>IF(AX$7="",0,AX$107*условия!$V65)</f>
        <v>0</v>
      </c>
      <c r="AY111" s="40">
        <f>IF(AY$7="",0,AY$107*условия!$V65)</f>
        <v>0</v>
      </c>
      <c r="AZ111" s="40">
        <f>IF(AZ$7="",0,AZ$107*условия!$V65)</f>
        <v>0</v>
      </c>
      <c r="BA111" s="40">
        <f>IF(BA$7="",0,BA$107*условия!$V65)</f>
        <v>0</v>
      </c>
      <c r="BB111" s="40">
        <f>IF(BB$7="",0,BB$107*условия!$V65)</f>
        <v>0</v>
      </c>
      <c r="BC111" s="40">
        <f>IF(BC$7="",0,BC$107*условия!$V65)</f>
        <v>0</v>
      </c>
      <c r="BD111" s="40">
        <f>IF(BD$7="",0,BD$107*условия!$V65)</f>
        <v>0</v>
      </c>
      <c r="BE111" s="40">
        <f>IF(BE$7="",0,BE$107*условия!$V65)</f>
        <v>0</v>
      </c>
      <c r="BF111" s="40">
        <f>IF(BF$7="",0,BF$107*условия!$V65)</f>
        <v>0</v>
      </c>
      <c r="BG111" s="40">
        <f>IF(BG$7="",0,BG$107*условия!$V65)</f>
        <v>0</v>
      </c>
      <c r="BH111" s="40">
        <f>IF(BH$7="",0,BH$107*условия!$V65)</f>
        <v>0</v>
      </c>
      <c r="BI111" s="40">
        <f>IF(BI$7="",0,BI$107*условия!$V65)</f>
        <v>0</v>
      </c>
      <c r="BJ111" s="40">
        <f>IF(BJ$7="",0,BJ$107*условия!$V65)</f>
        <v>0</v>
      </c>
      <c r="BK111" s="40">
        <f>IF(BK$7="",0,BK$107*условия!$V65)</f>
        <v>0</v>
      </c>
      <c r="BL111" s="40">
        <f>IF(BL$7="",0,BL$107*условия!$V65)</f>
        <v>0</v>
      </c>
      <c r="BM111" s="40">
        <f>IF(BM$7="",0,BM$107*условия!$V65)</f>
        <v>0</v>
      </c>
      <c r="BN111" s="40">
        <f>IF(BN$7="",0,BN$107*условия!$V65)</f>
        <v>0</v>
      </c>
      <c r="BO111" s="40">
        <f>IF(BO$7="",0,BO$107*условия!$V65)</f>
        <v>0</v>
      </c>
      <c r="BP111" s="40">
        <f>IF(BP$7="",0,BP$107*условия!$V65)</f>
        <v>0</v>
      </c>
      <c r="BQ111" s="40">
        <f>IF(BQ$7="",0,BQ$107*условия!$V65)</f>
        <v>0</v>
      </c>
      <c r="BR111" s="40">
        <f>IF(BR$7="",0,BR$107*условия!$V65)</f>
        <v>0</v>
      </c>
      <c r="BS111" s="40">
        <f>IF(BS$7="",0,BS$107*условия!$V65)</f>
        <v>0</v>
      </c>
      <c r="BT111" s="40">
        <f>IF(BT$7="",0,BT$107*условия!$V65)</f>
        <v>0</v>
      </c>
      <c r="BU111" s="40">
        <f>IF(BU$7="",0,BU$107*условия!$V65)</f>
        <v>0</v>
      </c>
      <c r="BV111" s="40">
        <f>IF(BV$7="",0,BV$107*условия!$V65)</f>
        <v>0</v>
      </c>
      <c r="BW111" s="40">
        <f>IF(BW$7="",0,BW$107*условия!$V65)</f>
        <v>0</v>
      </c>
      <c r="BX111" s="40">
        <f>IF(BX$7="",0,BX$107*условия!$V65)</f>
        <v>0</v>
      </c>
      <c r="BY111" s="40">
        <f>IF(BY$7="",0,BY$107*условия!$V65)</f>
        <v>0</v>
      </c>
      <c r="BZ111" s="40">
        <f>IF(BZ$7="",0,BZ$107*условия!$V65)</f>
        <v>0</v>
      </c>
      <c r="CA111" s="40">
        <f>IF(CA$7="",0,CA$107*условия!$V65)</f>
        <v>0</v>
      </c>
      <c r="CB111" s="40">
        <f>IF(CB$7="",0,CB$107*условия!$V65)</f>
        <v>0</v>
      </c>
      <c r="CC111" s="40">
        <f>IF(CC$7="",0,CC$107*условия!$V65)</f>
        <v>0</v>
      </c>
      <c r="CD111" s="40">
        <f>IF(CD$7="",0,CD$107*условия!$V65)</f>
        <v>0</v>
      </c>
      <c r="CE111" s="40">
        <f>IF(CE$7="",0,CE$107*условия!$V65)</f>
        <v>0</v>
      </c>
      <c r="CF111" s="40">
        <f>IF(CF$7="",0,CF$107*условия!$V65)</f>
        <v>0</v>
      </c>
      <c r="CG111" s="40">
        <f>IF(CG$7="",0,CG$107*условия!$V65)</f>
        <v>0</v>
      </c>
      <c r="CH111" s="40">
        <f>IF(CH$7="",0,CH$107*условия!$V65)</f>
        <v>0</v>
      </c>
      <c r="CI111" s="40">
        <f>IF(CI$7="",0,CI$107*условия!$V65)</f>
        <v>0</v>
      </c>
      <c r="CJ111" s="40">
        <f>IF(CJ$7="",0,CJ$107*условия!$V65)</f>
        <v>0</v>
      </c>
      <c r="CK111" s="40">
        <f>IF(CK$7="",0,CK$107*условия!$V65)</f>
        <v>0</v>
      </c>
      <c r="CL111" s="40">
        <f>IF(CL$7="",0,CL$107*условия!$V65)</f>
        <v>0</v>
      </c>
      <c r="CM111" s="40">
        <f>IF(CM$7="",0,CM$107*условия!$V65)</f>
        <v>0</v>
      </c>
      <c r="CN111" s="40">
        <f>IF(CN$7="",0,CN$107*условия!$V65)</f>
        <v>0</v>
      </c>
      <c r="CO111" s="40">
        <f>IF(CO$7="",0,CO$107*условия!$V65)</f>
        <v>0</v>
      </c>
      <c r="CP111" s="40">
        <f>IF(CP$7="",0,CP$107*условия!$V65)</f>
        <v>0</v>
      </c>
      <c r="CQ111" s="40">
        <f>IF(CQ$7="",0,CQ$107*условия!$V65)</f>
        <v>0</v>
      </c>
      <c r="CR111" s="40">
        <f>IF(CR$7="",0,CR$107*условия!$V65)</f>
        <v>0</v>
      </c>
      <c r="CS111" s="40">
        <f>IF(CS$7="",0,CS$107*условия!$V65)</f>
        <v>0</v>
      </c>
      <c r="CT111" s="40">
        <f>IF(CT$7="",0,CT$107*условия!$V65)</f>
        <v>0</v>
      </c>
      <c r="CU111" s="40">
        <f>IF(CU$7="",0,CU$107*условия!$V65)</f>
        <v>0</v>
      </c>
      <c r="CV111" s="40">
        <f>IF(CV$7="",0,CV$107*условия!$V65)</f>
        <v>0</v>
      </c>
      <c r="CW111" s="40">
        <f>IF(CW$7="",0,CW$107*условия!$V65)</f>
        <v>0</v>
      </c>
      <c r="CX111" s="40">
        <f>IF(CX$7="",0,CX$107*условия!$V65)</f>
        <v>0</v>
      </c>
      <c r="CY111" s="40">
        <f>IF(CY$7="",0,CY$107*условия!$V65)</f>
        <v>0</v>
      </c>
      <c r="CZ111" s="40">
        <f>IF(CZ$7="",0,CZ$107*условия!$V65)</f>
        <v>0</v>
      </c>
      <c r="DA111" s="40">
        <f>IF(DA$7="",0,DA$107*условия!$V65)</f>
        <v>0</v>
      </c>
      <c r="DB111" s="40">
        <f>IF(DB$7="",0,DB$107*условия!$V65)</f>
        <v>0</v>
      </c>
      <c r="DC111" s="40">
        <f>IF(DC$7="",0,DC$107*условия!$V65)</f>
        <v>0</v>
      </c>
      <c r="DD111" s="40">
        <f>IF(DD$7="",0,DD$107*условия!$V65)</f>
        <v>0</v>
      </c>
      <c r="DE111" s="40">
        <f>IF(DE$7="",0,DE$107*условия!$V65)</f>
        <v>0</v>
      </c>
      <c r="DF111" s="40">
        <f>IF(DF$7="",0,DF$107*условия!$V65)</f>
        <v>0</v>
      </c>
      <c r="DG111" s="40">
        <f>IF(DG$7="",0,DG$107*условия!$V65)</f>
        <v>0</v>
      </c>
      <c r="DH111" s="40">
        <f>IF(DH$7="",0,DH$107*условия!$V65)</f>
        <v>0</v>
      </c>
      <c r="DI111" s="40">
        <f>IF(DI$7="",0,DI$107*условия!$V65)</f>
        <v>0</v>
      </c>
      <c r="DJ111" s="40">
        <f>IF(DJ$7="",0,DJ$107*условия!$V65)</f>
        <v>0</v>
      </c>
      <c r="DK111" s="40">
        <f>IF(DK$7="",0,DK$107*условия!$V65)</f>
        <v>0</v>
      </c>
      <c r="DL111" s="40">
        <f>IF(DL$7="",0,DL$107*условия!$V65)</f>
        <v>0</v>
      </c>
      <c r="DM111" s="40">
        <f>IF(DM$7="",0,DM$107*условия!$V65)</f>
        <v>0</v>
      </c>
      <c r="DN111" s="40">
        <f>IF(DN$7="",0,DN$107*условия!$V65)</f>
        <v>0</v>
      </c>
      <c r="DO111" s="40">
        <f>IF(DO$7="",0,DO$107*условия!$V65)</f>
        <v>0</v>
      </c>
      <c r="DP111" s="40">
        <f>IF(DP$7="",0,DP$107*условия!$V65)</f>
        <v>0</v>
      </c>
      <c r="DQ111" s="40">
        <f>IF(DQ$7="",0,DQ$107*условия!$V65)</f>
        <v>0</v>
      </c>
      <c r="DR111" s="40">
        <f>IF(DR$7="",0,DR$107*условия!$V65)</f>
        <v>0</v>
      </c>
      <c r="DS111" s="40">
        <f>IF(DS$7="",0,DS$107*условия!$V65)</f>
        <v>0</v>
      </c>
      <c r="DT111" s="40">
        <f>IF(DT$7="",0,DT$107*условия!$V65)</f>
        <v>0</v>
      </c>
      <c r="DU111" s="40">
        <f>IF(DU$7="",0,DU$107*условия!$V65)</f>
        <v>0</v>
      </c>
      <c r="DV111" s="40">
        <f>IF(DV$7="",0,DV$107*условия!$V65)</f>
        <v>0</v>
      </c>
      <c r="DW111" s="40">
        <f>IF(DW$7="",0,DW$107*условия!$V65)</f>
        <v>0</v>
      </c>
      <c r="DX111" s="40">
        <f>IF(DX$7="",0,DX$107*условия!$V65)</f>
        <v>0</v>
      </c>
      <c r="DY111" s="40">
        <f>IF(DY$7="",0,DY$107*условия!$V65)</f>
        <v>0</v>
      </c>
      <c r="DZ111" s="40">
        <f>IF(DZ$7="",0,DZ$107*условия!$V65)</f>
        <v>0</v>
      </c>
      <c r="EA111" s="40">
        <f>IF(EA$7="",0,EA$107*условия!$V65)</f>
        <v>0</v>
      </c>
      <c r="EB111" s="40">
        <f>IF(EB$7="",0,EB$107*условия!$V65)</f>
        <v>0</v>
      </c>
      <c r="EC111" s="40">
        <f>IF(EC$7="",0,EC$107*условия!$V65)</f>
        <v>0</v>
      </c>
      <c r="ED111" s="40">
        <f>IF(ED$7="",0,ED$107*условия!$V65)</f>
        <v>0</v>
      </c>
      <c r="EE111" s="40">
        <f>IF(EE$7="",0,EE$107*условия!$V65)</f>
        <v>0</v>
      </c>
      <c r="EF111" s="40">
        <f>IF(EF$7="",0,EF$107*условия!$V65)</f>
        <v>0</v>
      </c>
      <c r="EG111" s="40">
        <f>IF(EG$7="",0,EG$107*условия!$V65)</f>
        <v>0</v>
      </c>
      <c r="EH111" s="40">
        <f>IF(EH$7="",0,EH$107*условия!$V65)</f>
        <v>0</v>
      </c>
      <c r="EI111" s="40">
        <f>IF(EI$7="",0,EI$107*условия!$V65)</f>
        <v>0</v>
      </c>
      <c r="EJ111" s="40">
        <f>IF(EJ$7="",0,EJ$107*условия!$V65)</f>
        <v>0</v>
      </c>
      <c r="EK111" s="40">
        <f>IF(EK$7="",0,EK$107*условия!$V65)</f>
        <v>0</v>
      </c>
      <c r="EL111" s="40">
        <f>IF(EL$7="",0,EL$107*условия!$V65)</f>
        <v>0</v>
      </c>
      <c r="EM111" s="40">
        <f>IF(EM$7="",0,EM$107*условия!$V65)</f>
        <v>0</v>
      </c>
      <c r="EN111" s="40">
        <f>IF(EN$7="",0,EN$107*условия!$V65)</f>
        <v>0</v>
      </c>
      <c r="EO111" s="40">
        <f>IF(EO$7="",0,EO$107*условия!$V65)</f>
        <v>0</v>
      </c>
      <c r="EP111" s="40">
        <f>IF(EP$7="",0,EP$107*условия!$V65)</f>
        <v>0</v>
      </c>
      <c r="EQ111" s="40">
        <f>IF(EQ$7="",0,EQ$107*условия!$V65)</f>
        <v>0</v>
      </c>
      <c r="ER111" s="40">
        <f>IF(ER$7="",0,ER$107*условия!$V65)</f>
        <v>0</v>
      </c>
      <c r="ES111" s="40">
        <f>IF(ES$7="",0,ES$107*условия!$V65)</f>
        <v>0</v>
      </c>
      <c r="ET111" s="40">
        <f>IF(ET$7="",0,ET$107*условия!$V65)</f>
        <v>0</v>
      </c>
      <c r="EU111" s="40">
        <f>IF(EU$7="",0,EU$107*условия!$V65)</f>
        <v>0</v>
      </c>
      <c r="EV111" s="40">
        <f>IF(EV$7="",0,EV$107*условия!$V65)</f>
        <v>0</v>
      </c>
      <c r="EW111" s="40">
        <f>IF(EW$7="",0,EW$107*условия!$V65)</f>
        <v>0</v>
      </c>
      <c r="EX111" s="40">
        <f>IF(EX$7="",0,EX$107*условия!$V65)</f>
        <v>0</v>
      </c>
      <c r="EY111" s="40">
        <f>IF(EY$7="",0,EY$107*условия!$V65)</f>
        <v>0</v>
      </c>
      <c r="EZ111" s="40">
        <f>IF(EZ$7="",0,EZ$107*условия!$V65)</f>
        <v>0</v>
      </c>
      <c r="FA111" s="40">
        <f>IF(FA$7="",0,FA$107*условия!$V65)</f>
        <v>0</v>
      </c>
      <c r="FB111" s="40">
        <f>IF(FB$7="",0,FB$107*условия!$V65)</f>
        <v>0</v>
      </c>
      <c r="FC111" s="40">
        <f>IF(FC$7="",0,FC$107*условия!$V65)</f>
        <v>0</v>
      </c>
      <c r="FD111" s="40">
        <f>IF(FD$7="",0,FD$107*условия!$V65)</f>
        <v>0</v>
      </c>
      <c r="FE111" s="40">
        <f>IF(FE$7="",0,FE$107*условия!$V65)</f>
        <v>0</v>
      </c>
      <c r="FF111" s="40">
        <f>IF(FF$7="",0,FF$107*условия!$V65)</f>
        <v>0</v>
      </c>
      <c r="FG111" s="40">
        <f>IF(FG$7="",0,FG$107*условия!$V65)</f>
        <v>0</v>
      </c>
      <c r="FH111" s="40">
        <f>IF(FH$7="",0,FH$107*условия!$V65)</f>
        <v>0</v>
      </c>
      <c r="FI111" s="40">
        <f>IF(FI$7="",0,FI$107*условия!$V65)</f>
        <v>0</v>
      </c>
      <c r="FJ111" s="40">
        <f>IF(FJ$7="",0,FJ$107*условия!$V65)</f>
        <v>0</v>
      </c>
      <c r="FK111" s="40">
        <f>IF(FK$7="",0,FK$107*условия!$V65)</f>
        <v>0</v>
      </c>
      <c r="FL111" s="40">
        <f>IF(FL$7="",0,FL$107*условия!$V65)</f>
        <v>0</v>
      </c>
      <c r="FM111" s="40">
        <f>IF(FM$7="",0,FM$107*условия!$V65)</f>
        <v>0</v>
      </c>
      <c r="FN111" s="40">
        <f>IF(FN$7="",0,FN$107*условия!$V65)</f>
        <v>0</v>
      </c>
      <c r="FO111" s="40">
        <f>IF(FO$7="",0,FO$107*условия!$V65)</f>
        <v>0</v>
      </c>
      <c r="FP111" s="40">
        <f>IF(FP$7="",0,FP$107*условия!$V65)</f>
        <v>0</v>
      </c>
      <c r="FQ111" s="40">
        <f>IF(FQ$7="",0,FQ$107*условия!$V65)</f>
        <v>0</v>
      </c>
      <c r="FR111" s="40">
        <f>IF(FR$7="",0,FR$107*условия!$V65)</f>
        <v>0</v>
      </c>
      <c r="FS111" s="40">
        <f>IF(FS$7="",0,FS$107*условия!$V65)</f>
        <v>0</v>
      </c>
      <c r="FT111" s="40">
        <f>IF(FT$7="",0,FT$107*условия!$V65)</f>
        <v>0</v>
      </c>
      <c r="FU111" s="40">
        <f>IF(FU$7="",0,FU$107*условия!$V65)</f>
        <v>0</v>
      </c>
      <c r="FV111" s="40">
        <f>IF(FV$7="",0,FV$107*условия!$V65)</f>
        <v>0</v>
      </c>
      <c r="FW111" s="40">
        <f>IF(FW$7="",0,FW$107*условия!$V65)</f>
        <v>0</v>
      </c>
      <c r="FX111" s="40">
        <f>IF(FX$7="",0,FX$107*условия!$V65)</f>
        <v>0</v>
      </c>
      <c r="FY111" s="40">
        <f>IF(FY$7="",0,FY$107*условия!$V65)</f>
        <v>0</v>
      </c>
      <c r="FZ111" s="40">
        <f>IF(FZ$7="",0,FZ$107*условия!$V65)</f>
        <v>0</v>
      </c>
      <c r="GA111" s="40">
        <f>IF(GA$7="",0,GA$107*условия!$V65)</f>
        <v>0</v>
      </c>
      <c r="GB111" s="40">
        <f>IF(GB$7="",0,GB$107*условия!$V65)</f>
        <v>0</v>
      </c>
      <c r="GC111" s="40">
        <f>IF(GC$7="",0,GC$107*условия!$V65)</f>
        <v>0</v>
      </c>
      <c r="GD111" s="40">
        <f>IF(GD$7="",0,GD$107*условия!$V65)</f>
        <v>0</v>
      </c>
      <c r="GE111" s="40">
        <f>IF(GE$7="",0,GE$107*условия!$V65)</f>
        <v>0</v>
      </c>
      <c r="GF111" s="40">
        <f>IF(GF$7="",0,GF$107*условия!$V65)</f>
        <v>0</v>
      </c>
      <c r="GG111" s="40">
        <f>IF(GG$7="",0,GG$107*условия!$V65)</f>
        <v>0</v>
      </c>
      <c r="GH111" s="40">
        <f>IF(GH$7="",0,GH$107*условия!$V65)</f>
        <v>0</v>
      </c>
      <c r="GI111" s="40">
        <f>IF(GI$7="",0,GI$107*условия!$V65)</f>
        <v>0</v>
      </c>
      <c r="GJ111" s="40">
        <f>IF(GJ$7="",0,GJ$107*условия!$V65)</f>
        <v>0</v>
      </c>
      <c r="GK111" s="40">
        <f>IF(GK$7="",0,GK$107*условия!$V65)</f>
        <v>0</v>
      </c>
      <c r="GL111" s="40">
        <f>IF(GL$7="",0,GL$107*условия!$V65)</f>
        <v>0</v>
      </c>
      <c r="GM111" s="40">
        <f>IF(GM$7="",0,GM$107*условия!$V65)</f>
        <v>0</v>
      </c>
      <c r="GN111" s="40">
        <f>IF(GN$7="",0,GN$107*условия!$V65)</f>
        <v>0</v>
      </c>
      <c r="GO111" s="40">
        <f>IF(GO$7="",0,GO$107*условия!$V65)</f>
        <v>0</v>
      </c>
      <c r="GP111" s="40">
        <f>IF(GP$7="",0,GP$107*условия!$V65)</f>
        <v>0</v>
      </c>
      <c r="GQ111" s="40">
        <f>IF(GQ$7="",0,GQ$107*условия!$V65)</f>
        <v>0</v>
      </c>
      <c r="GR111" s="40">
        <f>IF(GR$7="",0,GR$107*условия!$V65)</f>
        <v>0</v>
      </c>
      <c r="GS111" s="40">
        <f>IF(GS$7="",0,GS$107*условия!$V65)</f>
        <v>0</v>
      </c>
      <c r="GT111" s="40">
        <f>IF(GT$7="",0,GT$107*условия!$V65)</f>
        <v>0</v>
      </c>
      <c r="GU111" s="40">
        <f>IF(GU$7="",0,GU$107*условия!$V65)</f>
        <v>0</v>
      </c>
      <c r="GV111" s="40">
        <f>IF(GV$7="",0,GV$107*условия!$V65)</f>
        <v>0</v>
      </c>
      <c r="GW111" s="40">
        <f>IF(GW$7="",0,GW$107*условия!$V65)</f>
        <v>0</v>
      </c>
      <c r="GX111" s="40">
        <f>IF(GX$7="",0,GX$107*условия!$V65)</f>
        <v>0</v>
      </c>
      <c r="GY111" s="40">
        <f>IF(GY$7="",0,GY$107*условия!$V65)</f>
        <v>0</v>
      </c>
      <c r="GZ111" s="40">
        <f>IF(GZ$7="",0,GZ$107*условия!$V65)</f>
        <v>0</v>
      </c>
      <c r="HA111" s="40">
        <f>IF(HA$7="",0,HA$107*условия!$V65)</f>
        <v>0</v>
      </c>
      <c r="HB111" s="40">
        <f>IF(HB$7="",0,HB$107*условия!$V65)</f>
        <v>0</v>
      </c>
      <c r="HC111" s="40">
        <f>IF(HC$7="",0,HC$107*условия!$V65)</f>
        <v>0</v>
      </c>
      <c r="HD111" s="40">
        <f>IF(HD$7="",0,HD$107*условия!$V65)</f>
        <v>0</v>
      </c>
      <c r="HE111" s="40">
        <f>IF(HE$7="",0,HE$107*условия!$V65)</f>
        <v>0</v>
      </c>
      <c r="HF111" s="40">
        <f>IF(HF$7="",0,HF$107*условия!$V65)</f>
        <v>0</v>
      </c>
      <c r="HG111" s="40">
        <f>IF(HG$7="",0,HG$107*условия!$V65)</f>
        <v>0</v>
      </c>
      <c r="HH111" s="40">
        <f>IF(HH$7="",0,HH$107*условия!$V65)</f>
        <v>0</v>
      </c>
      <c r="HI111" s="40">
        <f>IF(HI$7="",0,HI$107*условия!$V65)</f>
        <v>0</v>
      </c>
      <c r="HJ111" s="40">
        <f>IF(HJ$7="",0,HJ$107*условия!$V65)</f>
        <v>0</v>
      </c>
      <c r="HK111" s="40">
        <f>IF(HK$7="",0,HK$107*условия!$V65)</f>
        <v>0</v>
      </c>
      <c r="HL111" s="40">
        <f>IF(HL$7="",0,HL$107*условия!$V65)</f>
        <v>0</v>
      </c>
      <c r="HM111" s="40">
        <f>IF(HM$7="",0,HM$107*условия!$V65)</f>
        <v>0</v>
      </c>
      <c r="HN111" s="40">
        <f>IF(HN$7="",0,HN$107*условия!$V65)</f>
        <v>0</v>
      </c>
      <c r="HO111" s="40">
        <f>IF(HO$7="",0,HO$107*условия!$V65)</f>
        <v>0</v>
      </c>
      <c r="HP111" s="40">
        <f>IF(HP$7="",0,HP$107*условия!$V65)</f>
        <v>0</v>
      </c>
      <c r="HQ111" s="40">
        <f>IF(HQ$7="",0,HQ$107*условия!$V65)</f>
        <v>0</v>
      </c>
      <c r="HR111" s="40">
        <f>IF(HR$7="",0,HR$107*условия!$V65)</f>
        <v>0</v>
      </c>
      <c r="HS111" s="40">
        <f>IF(HS$7="",0,HS$107*условия!$V65)</f>
        <v>0</v>
      </c>
      <c r="HT111" s="40">
        <f>IF(HT$7="",0,HT$107*условия!$V65)</f>
        <v>0</v>
      </c>
      <c r="HU111" s="40">
        <f>IF(HU$7="",0,HU$107*условия!$V65)</f>
        <v>0</v>
      </c>
      <c r="HV111" s="40">
        <f>IF(HV$7="",0,HV$107*условия!$V65)</f>
        <v>0</v>
      </c>
      <c r="HW111" s="40">
        <f>IF(HW$7="",0,HW$107*условия!$V65)</f>
        <v>0</v>
      </c>
      <c r="HX111" s="40">
        <f>IF(HX$7="",0,HX$107*условия!$V65)</f>
        <v>0</v>
      </c>
      <c r="HY111" s="40">
        <f>IF(HY$7="",0,HY$107*условия!$V65)</f>
        <v>0</v>
      </c>
      <c r="HZ111" s="40">
        <f>IF(HZ$7="",0,HZ$107*условия!$V65)</f>
        <v>0</v>
      </c>
      <c r="IA111" s="40">
        <f>IF(IA$7="",0,IA$107*условия!$V65)</f>
        <v>0</v>
      </c>
      <c r="IB111" s="40">
        <f>IF(IB$7="",0,IB$107*условия!$V65)</f>
        <v>0</v>
      </c>
      <c r="IC111" s="40">
        <f>IF(IC$7="",0,IC$107*условия!$V65)</f>
        <v>0</v>
      </c>
      <c r="ID111" s="40">
        <f>IF(ID$7="",0,ID$107*условия!$V65)</f>
        <v>0</v>
      </c>
      <c r="IE111" s="40">
        <f>IF(IE$7="",0,IE$107*условия!$V65)</f>
        <v>0</v>
      </c>
      <c r="IF111" s="40">
        <f>IF(IF$7="",0,IF$107*условия!$V65)</f>
        <v>0</v>
      </c>
      <c r="IG111" s="40">
        <f>IF(IG$7="",0,IG$107*условия!$V65)</f>
        <v>0</v>
      </c>
      <c r="IH111" s="40">
        <f>IF(IH$7="",0,IH$107*условия!$V65)</f>
        <v>0</v>
      </c>
      <c r="II111" s="40">
        <f>IF(II$7="",0,II$107*условия!$V65)</f>
        <v>0</v>
      </c>
      <c r="IJ111" s="40">
        <f>IF(IJ$7="",0,IJ$107*условия!$V65)</f>
        <v>0</v>
      </c>
      <c r="IK111" s="40">
        <f>IF(IK$7="",0,IK$107*условия!$V65)</f>
        <v>0</v>
      </c>
      <c r="IL111" s="40">
        <f>IF(IL$7="",0,IL$107*условия!$V65)</f>
        <v>0</v>
      </c>
      <c r="IM111" s="40">
        <f>IF(IM$7="",0,IM$107*условия!$V65)</f>
        <v>0</v>
      </c>
      <c r="IN111" s="40">
        <f>IF(IN$7="",0,IN$107*условия!$V65)</f>
        <v>0</v>
      </c>
      <c r="IO111" s="40">
        <f>IF(IO$7="",0,IO$107*условия!$V65)</f>
        <v>0</v>
      </c>
      <c r="IP111" s="40">
        <f>IF(IP$7="",0,IP$107*условия!$V65)</f>
        <v>0</v>
      </c>
      <c r="IQ111" s="40">
        <f>IF(IQ$7="",0,IQ$107*условия!$V65)</f>
        <v>0</v>
      </c>
      <c r="IR111" s="40">
        <f>IF(IR$7="",0,IR$107*условия!$V65)</f>
        <v>0</v>
      </c>
      <c r="IS111" s="40">
        <f>IF(IS$7="",0,IS$107*условия!$V65)</f>
        <v>0</v>
      </c>
      <c r="IT111" s="40">
        <f>IF(IT$7="",0,IT$107*условия!$V65)</f>
        <v>0</v>
      </c>
      <c r="IU111" s="40">
        <f>IF(IU$7="",0,IU$107*условия!$V65)</f>
        <v>0</v>
      </c>
      <c r="IV111" s="40">
        <f>IF(IV$7="",0,IV$107*условия!$V65)</f>
        <v>0</v>
      </c>
      <c r="IW111" s="40">
        <f>IF(IW$7="",0,IW$107*условия!$V65)</f>
        <v>0</v>
      </c>
      <c r="IX111" s="40">
        <f>IF(IX$7="",0,IX$107*условия!$V65)</f>
        <v>0</v>
      </c>
      <c r="IY111" s="40">
        <f>IF(IY$7="",0,IY$107*условия!$V65)</f>
        <v>0</v>
      </c>
      <c r="IZ111" s="40">
        <f>IF(IZ$7="",0,IZ$107*условия!$V65)</f>
        <v>0</v>
      </c>
      <c r="JA111" s="40">
        <f>IF(JA$7="",0,JA$107*условия!$V65)</f>
        <v>0</v>
      </c>
      <c r="JB111" s="40">
        <f>IF(JB$7="",0,JB$107*условия!$V65)</f>
        <v>0</v>
      </c>
      <c r="JC111" s="40">
        <f>IF(JC$7="",0,JC$107*условия!$V65)</f>
        <v>0</v>
      </c>
      <c r="JD111" s="40">
        <f>IF(JD$7="",0,JD$107*условия!$V65)</f>
        <v>0</v>
      </c>
      <c r="JE111" s="40">
        <f>IF(JE$7="",0,JE$107*условия!$V65)</f>
        <v>0</v>
      </c>
      <c r="JF111" s="40">
        <f>IF(JF$7="",0,JF$107*условия!$V65)</f>
        <v>0</v>
      </c>
      <c r="JG111" s="40">
        <f>IF(JG$7="",0,JG$107*условия!$V65)</f>
        <v>0</v>
      </c>
      <c r="JH111" s="40">
        <f>IF(JH$7="",0,JH$107*условия!$V65)</f>
        <v>0</v>
      </c>
      <c r="JI111" s="40">
        <f>IF(JI$7="",0,JI$107*условия!$V65)</f>
        <v>0</v>
      </c>
      <c r="JJ111" s="40">
        <f>IF(JJ$7="",0,JJ$107*условия!$V65)</f>
        <v>0</v>
      </c>
      <c r="JK111" s="40">
        <f>IF(JK$7="",0,JK$107*условия!$V65)</f>
        <v>0</v>
      </c>
      <c r="JL111" s="40">
        <f>IF(JL$7="",0,JL$107*условия!$V65)</f>
        <v>0</v>
      </c>
      <c r="JM111" s="40">
        <f>IF(JM$7="",0,JM$107*условия!$V65)</f>
        <v>0</v>
      </c>
      <c r="JN111" s="40">
        <f>IF(JN$7="",0,JN$107*условия!$V65)</f>
        <v>0</v>
      </c>
      <c r="JO111" s="40">
        <f>IF(JO$7="",0,JO$107*условия!$V65)</f>
        <v>0</v>
      </c>
      <c r="JP111" s="40">
        <f>IF(JP$7="",0,JP$107*условия!$V65)</f>
        <v>0</v>
      </c>
      <c r="JQ111" s="40">
        <f>IF(JQ$7="",0,JQ$107*условия!$V65)</f>
        <v>0</v>
      </c>
      <c r="JR111" s="40">
        <f>IF(JR$7="",0,JR$107*условия!$V65)</f>
        <v>0</v>
      </c>
      <c r="JS111" s="40">
        <f>IF(JS$7="",0,JS$107*условия!$V65)</f>
        <v>0</v>
      </c>
      <c r="JT111" s="40">
        <f>IF(JT$7="",0,JT$107*условия!$V65)</f>
        <v>0</v>
      </c>
      <c r="JU111" s="40">
        <f>IF(JU$7="",0,JU$107*условия!$V65)</f>
        <v>0</v>
      </c>
      <c r="JV111" s="40">
        <f>IF(JV$7="",0,JV$107*условия!$V65)</f>
        <v>0</v>
      </c>
      <c r="JW111" s="40">
        <f>IF(JW$7="",0,JW$107*условия!$V65)</f>
        <v>0</v>
      </c>
      <c r="JX111" s="40">
        <f>IF(JX$7="",0,JX$107*условия!$V65)</f>
        <v>0</v>
      </c>
      <c r="JY111" s="40">
        <f>IF(JY$7="",0,JY$107*условия!$V65)</f>
        <v>0</v>
      </c>
      <c r="JZ111" s="40">
        <f>IF(JZ$7="",0,JZ$107*условия!$V65)</f>
        <v>0</v>
      </c>
      <c r="KA111" s="40">
        <f>IF(KA$7="",0,KA$107*условия!$V65)</f>
        <v>0</v>
      </c>
      <c r="KB111" s="40">
        <f>IF(KB$7="",0,KB$107*условия!$V65)</f>
        <v>0</v>
      </c>
      <c r="KC111" s="40">
        <f>IF(KC$7="",0,KC$107*условия!$V65)</f>
        <v>0</v>
      </c>
      <c r="KD111" s="40">
        <f>IF(KD$7="",0,KD$107*условия!$V65)</f>
        <v>0</v>
      </c>
      <c r="KE111" s="40">
        <f>IF(KE$7="",0,KE$107*условия!$V65)</f>
        <v>0</v>
      </c>
      <c r="KF111" s="40">
        <f>IF(KF$7="",0,KF$107*условия!$V65)</f>
        <v>0</v>
      </c>
      <c r="KG111" s="40">
        <f>IF(KG$7="",0,KG$107*условия!$V65)</f>
        <v>0</v>
      </c>
      <c r="KH111" s="40">
        <f>IF(KH$7="",0,KH$107*условия!$V65)</f>
        <v>0</v>
      </c>
      <c r="KI111" s="40">
        <f>IF(KI$7="",0,KI$107*условия!$V65)</f>
        <v>0</v>
      </c>
      <c r="KJ111" s="40">
        <f>IF(KJ$7="",0,KJ$107*условия!$V65)</f>
        <v>0</v>
      </c>
      <c r="KK111" s="40">
        <f>IF(KK$7="",0,KK$107*условия!$V65)</f>
        <v>0</v>
      </c>
      <c r="KL111" s="40">
        <f>IF(KL$7="",0,KL$107*условия!$V65)</f>
        <v>0</v>
      </c>
      <c r="KM111" s="40">
        <f>IF(KM$7="",0,KM$107*условия!$V65)</f>
        <v>0</v>
      </c>
      <c r="KN111" s="40">
        <f>IF(KN$7="",0,KN$107*условия!$V65)</f>
        <v>0</v>
      </c>
      <c r="KO111" s="40">
        <f>IF(KO$7="",0,KO$107*условия!$V65)</f>
        <v>0</v>
      </c>
      <c r="KP111" s="40">
        <f>IF(KP$7="",0,KP$107*условия!$V65)</f>
        <v>0</v>
      </c>
      <c r="KQ111" s="40">
        <f>IF(KQ$7="",0,KQ$107*условия!$V65)</f>
        <v>0</v>
      </c>
      <c r="KR111" s="40">
        <f>IF(KR$7="",0,KR$107*условия!$V65)</f>
        <v>0</v>
      </c>
      <c r="KS111" s="40">
        <f>IF(KS$7="",0,KS$107*условия!$V65)</f>
        <v>0</v>
      </c>
      <c r="KT111" s="40">
        <f>IF(KT$7="",0,KT$107*условия!$V65)</f>
        <v>0</v>
      </c>
      <c r="KU111" s="40">
        <f>IF(KU$7="",0,KU$107*условия!$V65)</f>
        <v>0</v>
      </c>
      <c r="KV111" s="40">
        <f>IF(KV$7="",0,KV$107*условия!$V65)</f>
        <v>0</v>
      </c>
      <c r="KW111" s="1"/>
      <c r="KX111" s="1"/>
    </row>
    <row r="112" spans="1:310" ht="4.05" customHeight="1" x14ac:dyDescent="0.25">
      <c r="A112" s="1"/>
      <c r="B112" s="79"/>
      <c r="C112" s="79"/>
      <c r="D112" s="79"/>
      <c r="E112" s="1"/>
      <c r="F112" s="1"/>
      <c r="G112" s="1"/>
      <c r="H112" s="11"/>
      <c r="I112" s="1"/>
      <c r="J112" s="1"/>
      <c r="K112" s="1"/>
      <c r="L112" s="1"/>
      <c r="M112" s="5"/>
      <c r="N112" s="1"/>
      <c r="O112" s="19"/>
      <c r="P112" s="1"/>
      <c r="Q112" s="1"/>
      <c r="R112" s="40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</row>
    <row r="113" spans="1:310" ht="4.05" customHeight="1" x14ac:dyDescent="0.25">
      <c r="A113" s="1"/>
      <c r="B113" s="79"/>
      <c r="C113" s="79"/>
      <c r="D113" s="79"/>
      <c r="E113" s="61"/>
      <c r="F113" s="1"/>
      <c r="G113" s="1"/>
      <c r="H113" s="11"/>
      <c r="I113" s="1"/>
      <c r="J113" s="1"/>
      <c r="K113" s="61"/>
      <c r="L113" s="1"/>
      <c r="M113" s="5"/>
      <c r="N113" s="61"/>
      <c r="O113" s="19"/>
      <c r="P113" s="1"/>
      <c r="Q113" s="1"/>
      <c r="R113" s="67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</row>
    <row r="114" spans="1:310" s="56" customFormat="1" ht="12" customHeight="1" x14ac:dyDescent="0.2">
      <c r="A114" s="53"/>
      <c r="B114" s="53"/>
      <c r="C114" s="53"/>
      <c r="D114" s="53"/>
      <c r="E114" s="53"/>
      <c r="F114" s="53"/>
      <c r="G114" s="53"/>
      <c r="H114" s="53"/>
      <c r="I114" s="53"/>
      <c r="J114" s="53"/>
      <c r="K114" s="53"/>
      <c r="L114" s="53"/>
      <c r="M114" s="54"/>
      <c r="N114" s="53" t="s">
        <v>9</v>
      </c>
      <c r="O114" s="54"/>
      <c r="P114" s="53"/>
      <c r="Q114" s="53"/>
      <c r="R114" s="55">
        <f>R107-SUM(R108:R112)</f>
        <v>0</v>
      </c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53"/>
      <c r="AU114" s="53"/>
      <c r="AV114" s="53"/>
      <c r="AW114" s="53"/>
      <c r="AX114" s="53"/>
      <c r="AY114" s="53"/>
      <c r="AZ114" s="53"/>
      <c r="BA114" s="53"/>
      <c r="BB114" s="53"/>
      <c r="BC114" s="53"/>
      <c r="BD114" s="53"/>
      <c r="BE114" s="53"/>
      <c r="BF114" s="53"/>
      <c r="BG114" s="53"/>
      <c r="BH114" s="53"/>
      <c r="BI114" s="53"/>
      <c r="BJ114" s="53"/>
      <c r="BK114" s="53"/>
      <c r="BL114" s="53"/>
      <c r="BM114" s="53"/>
      <c r="BN114" s="53"/>
      <c r="BO114" s="53"/>
      <c r="BP114" s="53"/>
      <c r="BQ114" s="53"/>
      <c r="BR114" s="53"/>
      <c r="BS114" s="53"/>
      <c r="BT114" s="53"/>
      <c r="BU114" s="53"/>
      <c r="BV114" s="53"/>
      <c r="BW114" s="53"/>
      <c r="BX114" s="53"/>
      <c r="BY114" s="53"/>
      <c r="BZ114" s="53"/>
      <c r="CA114" s="53"/>
      <c r="CB114" s="53"/>
      <c r="CC114" s="53"/>
      <c r="CD114" s="53"/>
      <c r="CE114" s="53"/>
      <c r="CF114" s="53"/>
      <c r="CG114" s="53"/>
      <c r="CH114" s="53"/>
      <c r="CI114" s="53"/>
      <c r="CJ114" s="53"/>
      <c r="CK114" s="53"/>
      <c r="CL114" s="53"/>
      <c r="CM114" s="53"/>
      <c r="CN114" s="53"/>
      <c r="CO114" s="53"/>
      <c r="CP114" s="53"/>
      <c r="CQ114" s="53"/>
      <c r="CR114" s="53"/>
      <c r="CS114" s="53"/>
      <c r="CT114" s="53"/>
      <c r="CU114" s="53"/>
      <c r="CV114" s="53"/>
      <c r="CW114" s="53"/>
      <c r="CX114" s="53"/>
      <c r="CY114" s="53"/>
      <c r="CZ114" s="53"/>
      <c r="DA114" s="53"/>
      <c r="DB114" s="53"/>
      <c r="DC114" s="53"/>
      <c r="DD114" s="53"/>
      <c r="DE114" s="53"/>
      <c r="DF114" s="53"/>
      <c r="DG114" s="53"/>
      <c r="DH114" s="53"/>
      <c r="DI114" s="53"/>
      <c r="DJ114" s="53"/>
      <c r="DK114" s="53"/>
      <c r="DL114" s="53"/>
      <c r="DM114" s="53"/>
      <c r="DN114" s="53"/>
      <c r="DO114" s="53"/>
      <c r="DP114" s="53"/>
      <c r="DQ114" s="53"/>
      <c r="DR114" s="53"/>
      <c r="DS114" s="53"/>
      <c r="DT114" s="53"/>
      <c r="DU114" s="53"/>
      <c r="DV114" s="53"/>
      <c r="DW114" s="53"/>
      <c r="DX114" s="53"/>
      <c r="DY114" s="53"/>
      <c r="DZ114" s="53"/>
      <c r="EA114" s="53"/>
      <c r="EB114" s="53"/>
      <c r="EC114" s="53"/>
      <c r="ED114" s="53"/>
      <c r="EE114" s="53"/>
      <c r="EF114" s="53"/>
      <c r="EG114" s="53"/>
      <c r="EH114" s="53"/>
      <c r="EI114" s="53"/>
      <c r="EJ114" s="53"/>
      <c r="EK114" s="53"/>
      <c r="EL114" s="53"/>
      <c r="EM114" s="53"/>
      <c r="EN114" s="53"/>
      <c r="EO114" s="53"/>
      <c r="EP114" s="53"/>
      <c r="EQ114" s="53"/>
      <c r="ER114" s="53"/>
      <c r="ES114" s="53"/>
      <c r="ET114" s="53"/>
      <c r="EU114" s="53"/>
      <c r="EV114" s="53"/>
      <c r="EW114" s="53"/>
      <c r="EX114" s="53"/>
      <c r="EY114" s="53"/>
      <c r="EZ114" s="53"/>
      <c r="FA114" s="53"/>
      <c r="FB114" s="53"/>
      <c r="FC114" s="53"/>
      <c r="FD114" s="53"/>
      <c r="FE114" s="53"/>
      <c r="FF114" s="53"/>
      <c r="FG114" s="53"/>
      <c r="FH114" s="53"/>
      <c r="FI114" s="53"/>
      <c r="FJ114" s="53"/>
      <c r="FK114" s="53"/>
      <c r="FL114" s="53"/>
      <c r="FM114" s="53"/>
      <c r="FN114" s="53"/>
      <c r="FO114" s="53"/>
      <c r="FP114" s="53"/>
      <c r="FQ114" s="53"/>
      <c r="FR114" s="53"/>
      <c r="FS114" s="53"/>
      <c r="FT114" s="53"/>
      <c r="FU114" s="53"/>
      <c r="FV114" s="53"/>
      <c r="FW114" s="53"/>
      <c r="FX114" s="53"/>
      <c r="FY114" s="53"/>
      <c r="FZ114" s="53"/>
      <c r="GA114" s="53"/>
      <c r="GB114" s="53"/>
      <c r="GC114" s="53"/>
      <c r="GD114" s="53"/>
      <c r="GE114" s="53"/>
      <c r="GF114" s="53"/>
      <c r="GG114" s="53"/>
      <c r="GH114" s="53"/>
      <c r="GI114" s="53"/>
      <c r="GJ114" s="53"/>
      <c r="GK114" s="53"/>
      <c r="GL114" s="53"/>
      <c r="GM114" s="53"/>
      <c r="GN114" s="53"/>
      <c r="GO114" s="53"/>
      <c r="GP114" s="53"/>
      <c r="GQ114" s="53"/>
      <c r="GR114" s="53"/>
      <c r="GS114" s="53"/>
      <c r="GT114" s="53"/>
      <c r="GU114" s="53"/>
      <c r="GV114" s="53"/>
      <c r="GW114" s="53"/>
      <c r="GX114" s="53"/>
      <c r="GY114" s="53"/>
      <c r="GZ114" s="53"/>
      <c r="HA114" s="53"/>
      <c r="HB114" s="53"/>
      <c r="HC114" s="53"/>
      <c r="HD114" s="53"/>
      <c r="HE114" s="53"/>
      <c r="HF114" s="53"/>
      <c r="HG114" s="53"/>
      <c r="HH114" s="53"/>
      <c r="HI114" s="53"/>
      <c r="HJ114" s="53"/>
      <c r="HK114" s="53"/>
      <c r="HL114" s="53"/>
      <c r="HM114" s="53"/>
      <c r="HN114" s="53"/>
      <c r="HO114" s="53"/>
      <c r="HP114" s="53"/>
      <c r="HQ114" s="53"/>
      <c r="HR114" s="53"/>
      <c r="HS114" s="53"/>
      <c r="HT114" s="53"/>
      <c r="HU114" s="53"/>
      <c r="HV114" s="53"/>
      <c r="HW114" s="53"/>
      <c r="HX114" s="53"/>
      <c r="HY114" s="53"/>
      <c r="HZ114" s="53"/>
      <c r="IA114" s="53"/>
      <c r="IB114" s="53"/>
      <c r="IC114" s="53"/>
      <c r="ID114" s="53"/>
      <c r="IE114" s="53"/>
      <c r="IF114" s="53"/>
      <c r="IG114" s="53"/>
      <c r="IH114" s="53"/>
      <c r="II114" s="53"/>
      <c r="IJ114" s="53"/>
      <c r="IK114" s="53"/>
      <c r="IL114" s="53"/>
      <c r="IM114" s="53"/>
      <c r="IN114" s="53"/>
      <c r="IO114" s="53"/>
      <c r="IP114" s="53"/>
      <c r="IQ114" s="53"/>
      <c r="IR114" s="53"/>
      <c r="IS114" s="53"/>
      <c r="IT114" s="53"/>
      <c r="IU114" s="53"/>
      <c r="IV114" s="53"/>
      <c r="IW114" s="53"/>
      <c r="IX114" s="53"/>
      <c r="IY114" s="53"/>
      <c r="IZ114" s="53"/>
      <c r="JA114" s="53"/>
      <c r="JB114" s="53"/>
      <c r="JC114" s="53"/>
      <c r="JD114" s="53"/>
      <c r="JE114" s="53"/>
      <c r="JF114" s="53"/>
      <c r="JG114" s="53"/>
      <c r="JH114" s="53"/>
      <c r="JI114" s="53"/>
      <c r="JJ114" s="53"/>
      <c r="JK114" s="53"/>
      <c r="JL114" s="53"/>
      <c r="JM114" s="53"/>
      <c r="JN114" s="53"/>
      <c r="JO114" s="53"/>
      <c r="JP114" s="53"/>
      <c r="JQ114" s="53"/>
      <c r="JR114" s="53"/>
      <c r="JS114" s="53"/>
      <c r="JT114" s="53"/>
      <c r="JU114" s="53"/>
      <c r="JV114" s="53"/>
      <c r="JW114" s="53"/>
      <c r="JX114" s="53"/>
      <c r="JY114" s="53"/>
      <c r="JZ114" s="53"/>
      <c r="KA114" s="53"/>
      <c r="KB114" s="53"/>
      <c r="KC114" s="53"/>
      <c r="KD114" s="53"/>
      <c r="KE114" s="53"/>
      <c r="KF114" s="53"/>
      <c r="KG114" s="53"/>
      <c r="KH114" s="53"/>
      <c r="KI114" s="53"/>
      <c r="KJ114" s="53"/>
      <c r="KK114" s="53"/>
      <c r="KL114" s="53"/>
      <c r="KM114" s="53"/>
      <c r="KN114" s="53"/>
      <c r="KO114" s="53"/>
      <c r="KP114" s="53"/>
      <c r="KQ114" s="53"/>
      <c r="KR114" s="53"/>
      <c r="KS114" s="53"/>
      <c r="KT114" s="53"/>
      <c r="KU114" s="53"/>
      <c r="KV114" s="53"/>
      <c r="KW114" s="53"/>
      <c r="KX114" s="53"/>
    </row>
    <row r="115" spans="1:310" ht="4.05" customHeight="1" x14ac:dyDescent="0.25">
      <c r="A115" s="1"/>
      <c r="B115" s="79"/>
      <c r="C115" s="79"/>
      <c r="D115" s="79"/>
      <c r="E115" s="1"/>
      <c r="F115" s="1"/>
      <c r="G115" s="1"/>
      <c r="H115" s="11"/>
      <c r="I115" s="1"/>
      <c r="J115" s="1"/>
      <c r="K115" s="1"/>
      <c r="L115" s="1"/>
      <c r="M115" s="5"/>
      <c r="N115" s="1"/>
      <c r="O115" s="19"/>
      <c r="P115" s="1"/>
      <c r="Q115" s="1"/>
      <c r="R115" s="40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</row>
    <row r="116" spans="1:310" s="4" customFormat="1" x14ac:dyDescent="0.25">
      <c r="A116" s="3"/>
      <c r="B116" s="80"/>
      <c r="C116" s="80"/>
      <c r="D116" s="80"/>
      <c r="E116" s="42" t="str">
        <f>kpi!$E$31</f>
        <v>кол-во собственных сотрудников</v>
      </c>
      <c r="F116" s="3"/>
      <c r="G116" s="3"/>
      <c r="H116" s="39" t="str">
        <f>IF(OR($E116="",$E116=0),"",INDEX(kpi!$I:$I,SUMIFS(kpi!$A:$A,kpi!$E:$E,$E116)))</f>
        <v>чел</v>
      </c>
      <c r="I116" s="3"/>
      <c r="J116" s="3"/>
      <c r="K116" s="42" t="s">
        <v>7</v>
      </c>
      <c r="L116" s="3"/>
      <c r="M116" s="5"/>
      <c r="N116" s="44"/>
      <c r="O116" s="19"/>
      <c r="P116" s="3"/>
      <c r="Q116" s="3"/>
      <c r="R116" s="44"/>
      <c r="S116" s="3"/>
      <c r="T116" s="5"/>
      <c r="U116" s="41">
        <f t="shared" ref="U116:CF116" si="84">SUM(U117:U127)</f>
        <v>22</v>
      </c>
      <c r="V116" s="41">
        <f t="shared" si="84"/>
        <v>22</v>
      </c>
      <c r="W116" s="41">
        <f t="shared" si="84"/>
        <v>22</v>
      </c>
      <c r="X116" s="41">
        <f t="shared" si="84"/>
        <v>22</v>
      </c>
      <c r="Y116" s="41">
        <f t="shared" si="84"/>
        <v>22</v>
      </c>
      <c r="Z116" s="41">
        <f t="shared" si="84"/>
        <v>22</v>
      </c>
      <c r="AA116" s="41">
        <f t="shared" si="84"/>
        <v>22</v>
      </c>
      <c r="AB116" s="41">
        <f t="shared" si="84"/>
        <v>22</v>
      </c>
      <c r="AC116" s="41">
        <f t="shared" si="84"/>
        <v>22</v>
      </c>
      <c r="AD116" s="41">
        <f t="shared" si="84"/>
        <v>22</v>
      </c>
      <c r="AE116" s="41">
        <f t="shared" si="84"/>
        <v>22</v>
      </c>
      <c r="AF116" s="41">
        <f t="shared" si="84"/>
        <v>22</v>
      </c>
      <c r="AG116" s="41">
        <f t="shared" si="84"/>
        <v>22</v>
      </c>
      <c r="AH116" s="41">
        <f t="shared" si="84"/>
        <v>22</v>
      </c>
      <c r="AI116" s="41">
        <f t="shared" si="84"/>
        <v>23</v>
      </c>
      <c r="AJ116" s="41">
        <f t="shared" si="84"/>
        <v>23</v>
      </c>
      <c r="AK116" s="41">
        <f t="shared" si="84"/>
        <v>23</v>
      </c>
      <c r="AL116" s="41">
        <f t="shared" si="84"/>
        <v>23</v>
      </c>
      <c r="AM116" s="41">
        <f t="shared" si="84"/>
        <v>23</v>
      </c>
      <c r="AN116" s="41">
        <f t="shared" si="84"/>
        <v>23</v>
      </c>
      <c r="AO116" s="41">
        <f t="shared" si="84"/>
        <v>23</v>
      </c>
      <c r="AP116" s="41">
        <f t="shared" si="84"/>
        <v>23</v>
      </c>
      <c r="AQ116" s="41">
        <f t="shared" si="84"/>
        <v>23</v>
      </c>
      <c r="AR116" s="41">
        <f t="shared" si="84"/>
        <v>23</v>
      </c>
      <c r="AS116" s="41">
        <f t="shared" si="84"/>
        <v>23</v>
      </c>
      <c r="AT116" s="41">
        <f t="shared" si="84"/>
        <v>20</v>
      </c>
      <c r="AU116" s="41">
        <f t="shared" si="84"/>
        <v>20</v>
      </c>
      <c r="AV116" s="41">
        <f t="shared" si="84"/>
        <v>20</v>
      </c>
      <c r="AW116" s="41">
        <f t="shared" si="84"/>
        <v>20</v>
      </c>
      <c r="AX116" s="41">
        <f t="shared" si="84"/>
        <v>20</v>
      </c>
      <c r="AY116" s="41">
        <f t="shared" si="84"/>
        <v>20</v>
      </c>
      <c r="AZ116" s="41">
        <f t="shared" si="84"/>
        <v>20</v>
      </c>
      <c r="BA116" s="41">
        <f t="shared" si="84"/>
        <v>20</v>
      </c>
      <c r="BB116" s="41">
        <f t="shared" si="84"/>
        <v>20</v>
      </c>
      <c r="BC116" s="41">
        <f t="shared" si="84"/>
        <v>20</v>
      </c>
      <c r="BD116" s="41">
        <f t="shared" si="84"/>
        <v>20</v>
      </c>
      <c r="BE116" s="41">
        <f t="shared" si="84"/>
        <v>20</v>
      </c>
      <c r="BF116" s="41">
        <f t="shared" si="84"/>
        <v>20</v>
      </c>
      <c r="BG116" s="41">
        <f t="shared" si="84"/>
        <v>20</v>
      </c>
      <c r="BH116" s="41">
        <f t="shared" si="84"/>
        <v>20</v>
      </c>
      <c r="BI116" s="41">
        <f t="shared" si="84"/>
        <v>20</v>
      </c>
      <c r="BJ116" s="41">
        <f t="shared" si="84"/>
        <v>20</v>
      </c>
      <c r="BK116" s="41">
        <f t="shared" si="84"/>
        <v>20</v>
      </c>
      <c r="BL116" s="41">
        <f t="shared" si="84"/>
        <v>20</v>
      </c>
      <c r="BM116" s="41">
        <f t="shared" si="84"/>
        <v>20</v>
      </c>
      <c r="BN116" s="41">
        <f t="shared" si="84"/>
        <v>20</v>
      </c>
      <c r="BO116" s="41">
        <f t="shared" si="84"/>
        <v>20</v>
      </c>
      <c r="BP116" s="41">
        <f t="shared" si="84"/>
        <v>20</v>
      </c>
      <c r="BQ116" s="41">
        <f t="shared" si="84"/>
        <v>20</v>
      </c>
      <c r="BR116" s="41">
        <f t="shared" si="84"/>
        <v>20</v>
      </c>
      <c r="BS116" s="41">
        <f t="shared" si="84"/>
        <v>20</v>
      </c>
      <c r="BT116" s="41">
        <f t="shared" si="84"/>
        <v>20</v>
      </c>
      <c r="BU116" s="41">
        <f t="shared" si="84"/>
        <v>20</v>
      </c>
      <c r="BV116" s="41">
        <f t="shared" si="84"/>
        <v>20</v>
      </c>
      <c r="BW116" s="41">
        <f t="shared" si="84"/>
        <v>20</v>
      </c>
      <c r="BX116" s="41">
        <f t="shared" si="84"/>
        <v>20</v>
      </c>
      <c r="BY116" s="41">
        <f t="shared" si="84"/>
        <v>20</v>
      </c>
      <c r="BZ116" s="41">
        <f t="shared" si="84"/>
        <v>20</v>
      </c>
      <c r="CA116" s="41">
        <f t="shared" si="84"/>
        <v>20</v>
      </c>
      <c r="CB116" s="41">
        <f t="shared" si="84"/>
        <v>20</v>
      </c>
      <c r="CC116" s="41">
        <f t="shared" si="84"/>
        <v>20</v>
      </c>
      <c r="CD116" s="41">
        <f t="shared" si="84"/>
        <v>20</v>
      </c>
      <c r="CE116" s="41">
        <f t="shared" si="84"/>
        <v>20</v>
      </c>
      <c r="CF116" s="41">
        <f t="shared" si="84"/>
        <v>20</v>
      </c>
      <c r="CG116" s="41">
        <f t="shared" ref="CG116:ER116" si="85">SUM(CG117:CG127)</f>
        <v>20</v>
      </c>
      <c r="CH116" s="41">
        <f t="shared" si="85"/>
        <v>20</v>
      </c>
      <c r="CI116" s="41">
        <f t="shared" si="85"/>
        <v>20</v>
      </c>
      <c r="CJ116" s="41">
        <f t="shared" si="85"/>
        <v>20</v>
      </c>
      <c r="CK116" s="41">
        <f t="shared" si="85"/>
        <v>20</v>
      </c>
      <c r="CL116" s="41">
        <f t="shared" si="85"/>
        <v>20</v>
      </c>
      <c r="CM116" s="41">
        <f t="shared" si="85"/>
        <v>20</v>
      </c>
      <c r="CN116" s="41">
        <f t="shared" si="85"/>
        <v>20</v>
      </c>
      <c r="CO116" s="41">
        <f t="shared" si="85"/>
        <v>20</v>
      </c>
      <c r="CP116" s="41">
        <f t="shared" si="85"/>
        <v>20</v>
      </c>
      <c r="CQ116" s="41">
        <f t="shared" si="85"/>
        <v>20</v>
      </c>
      <c r="CR116" s="41">
        <f t="shared" si="85"/>
        <v>20</v>
      </c>
      <c r="CS116" s="41">
        <f t="shared" si="85"/>
        <v>20</v>
      </c>
      <c r="CT116" s="41">
        <f t="shared" si="85"/>
        <v>20</v>
      </c>
      <c r="CU116" s="41">
        <f t="shared" si="85"/>
        <v>20</v>
      </c>
      <c r="CV116" s="41">
        <f t="shared" si="85"/>
        <v>20</v>
      </c>
      <c r="CW116" s="41">
        <f t="shared" si="85"/>
        <v>20</v>
      </c>
      <c r="CX116" s="41">
        <f t="shared" si="85"/>
        <v>20</v>
      </c>
      <c r="CY116" s="41">
        <f t="shared" si="85"/>
        <v>20</v>
      </c>
      <c r="CZ116" s="41">
        <f t="shared" si="85"/>
        <v>20</v>
      </c>
      <c r="DA116" s="41">
        <f t="shared" si="85"/>
        <v>20</v>
      </c>
      <c r="DB116" s="41">
        <f t="shared" si="85"/>
        <v>20</v>
      </c>
      <c r="DC116" s="41">
        <f t="shared" si="85"/>
        <v>20</v>
      </c>
      <c r="DD116" s="41">
        <f t="shared" si="85"/>
        <v>20</v>
      </c>
      <c r="DE116" s="41">
        <f t="shared" si="85"/>
        <v>20</v>
      </c>
      <c r="DF116" s="41">
        <f t="shared" si="85"/>
        <v>20</v>
      </c>
      <c r="DG116" s="41">
        <f t="shared" si="85"/>
        <v>20</v>
      </c>
      <c r="DH116" s="41">
        <f t="shared" si="85"/>
        <v>20</v>
      </c>
      <c r="DI116" s="41">
        <f t="shared" si="85"/>
        <v>20</v>
      </c>
      <c r="DJ116" s="41">
        <f t="shared" si="85"/>
        <v>20</v>
      </c>
      <c r="DK116" s="41">
        <f t="shared" si="85"/>
        <v>20</v>
      </c>
      <c r="DL116" s="41">
        <f t="shared" si="85"/>
        <v>20</v>
      </c>
      <c r="DM116" s="41">
        <f t="shared" si="85"/>
        <v>20</v>
      </c>
      <c r="DN116" s="41">
        <f t="shared" si="85"/>
        <v>20</v>
      </c>
      <c r="DO116" s="41">
        <f t="shared" si="85"/>
        <v>20</v>
      </c>
      <c r="DP116" s="41">
        <f t="shared" si="85"/>
        <v>20</v>
      </c>
      <c r="DQ116" s="41">
        <f t="shared" si="85"/>
        <v>20</v>
      </c>
      <c r="DR116" s="41">
        <f t="shared" si="85"/>
        <v>20</v>
      </c>
      <c r="DS116" s="41">
        <f t="shared" si="85"/>
        <v>20</v>
      </c>
      <c r="DT116" s="41">
        <f t="shared" si="85"/>
        <v>20</v>
      </c>
      <c r="DU116" s="41">
        <f t="shared" si="85"/>
        <v>20</v>
      </c>
      <c r="DV116" s="41">
        <f t="shared" si="85"/>
        <v>20</v>
      </c>
      <c r="DW116" s="41">
        <f t="shared" si="85"/>
        <v>20</v>
      </c>
      <c r="DX116" s="41">
        <f t="shared" si="85"/>
        <v>20</v>
      </c>
      <c r="DY116" s="41">
        <f t="shared" si="85"/>
        <v>20</v>
      </c>
      <c r="DZ116" s="41">
        <f t="shared" si="85"/>
        <v>20</v>
      </c>
      <c r="EA116" s="41">
        <f t="shared" si="85"/>
        <v>20</v>
      </c>
      <c r="EB116" s="41">
        <f t="shared" si="85"/>
        <v>20</v>
      </c>
      <c r="EC116" s="41">
        <f t="shared" si="85"/>
        <v>20</v>
      </c>
      <c r="ED116" s="41">
        <f t="shared" si="85"/>
        <v>20</v>
      </c>
      <c r="EE116" s="41">
        <f t="shared" si="85"/>
        <v>20</v>
      </c>
      <c r="EF116" s="41">
        <f t="shared" si="85"/>
        <v>20</v>
      </c>
      <c r="EG116" s="41">
        <f t="shared" si="85"/>
        <v>20</v>
      </c>
      <c r="EH116" s="41">
        <f t="shared" si="85"/>
        <v>20</v>
      </c>
      <c r="EI116" s="41">
        <f t="shared" si="85"/>
        <v>20</v>
      </c>
      <c r="EJ116" s="41">
        <f t="shared" si="85"/>
        <v>20</v>
      </c>
      <c r="EK116" s="41">
        <f t="shared" si="85"/>
        <v>20</v>
      </c>
      <c r="EL116" s="41">
        <f t="shared" si="85"/>
        <v>20</v>
      </c>
      <c r="EM116" s="41">
        <f t="shared" si="85"/>
        <v>20</v>
      </c>
      <c r="EN116" s="41">
        <f t="shared" si="85"/>
        <v>20</v>
      </c>
      <c r="EO116" s="41">
        <f t="shared" si="85"/>
        <v>20</v>
      </c>
      <c r="EP116" s="41">
        <f t="shared" si="85"/>
        <v>20</v>
      </c>
      <c r="EQ116" s="41">
        <f t="shared" si="85"/>
        <v>20</v>
      </c>
      <c r="ER116" s="41">
        <f t="shared" si="85"/>
        <v>20</v>
      </c>
      <c r="ES116" s="41">
        <f t="shared" ref="ES116:HD116" si="86">SUM(ES117:ES127)</f>
        <v>20</v>
      </c>
      <c r="ET116" s="41">
        <f t="shared" si="86"/>
        <v>20</v>
      </c>
      <c r="EU116" s="41">
        <f t="shared" si="86"/>
        <v>20</v>
      </c>
      <c r="EV116" s="41">
        <f t="shared" si="86"/>
        <v>20</v>
      </c>
      <c r="EW116" s="41">
        <f t="shared" si="86"/>
        <v>20</v>
      </c>
      <c r="EX116" s="41">
        <f t="shared" si="86"/>
        <v>20</v>
      </c>
      <c r="EY116" s="41">
        <f t="shared" si="86"/>
        <v>20</v>
      </c>
      <c r="EZ116" s="41">
        <f t="shared" si="86"/>
        <v>20</v>
      </c>
      <c r="FA116" s="41">
        <f t="shared" si="86"/>
        <v>20</v>
      </c>
      <c r="FB116" s="41">
        <f t="shared" si="86"/>
        <v>20</v>
      </c>
      <c r="FC116" s="41">
        <f t="shared" si="86"/>
        <v>20</v>
      </c>
      <c r="FD116" s="41">
        <f t="shared" si="86"/>
        <v>20</v>
      </c>
      <c r="FE116" s="41">
        <f t="shared" si="86"/>
        <v>20</v>
      </c>
      <c r="FF116" s="41">
        <f t="shared" si="86"/>
        <v>20</v>
      </c>
      <c r="FG116" s="41">
        <f t="shared" si="86"/>
        <v>20</v>
      </c>
      <c r="FH116" s="41">
        <f t="shared" si="86"/>
        <v>20</v>
      </c>
      <c r="FI116" s="41">
        <f t="shared" si="86"/>
        <v>20</v>
      </c>
      <c r="FJ116" s="41">
        <f t="shared" si="86"/>
        <v>20</v>
      </c>
      <c r="FK116" s="41">
        <f t="shared" si="86"/>
        <v>20</v>
      </c>
      <c r="FL116" s="41">
        <f t="shared" si="86"/>
        <v>20</v>
      </c>
      <c r="FM116" s="41">
        <f t="shared" si="86"/>
        <v>20</v>
      </c>
      <c r="FN116" s="41">
        <f t="shared" si="86"/>
        <v>20</v>
      </c>
      <c r="FO116" s="41">
        <f t="shared" si="86"/>
        <v>20</v>
      </c>
      <c r="FP116" s="41">
        <f t="shared" si="86"/>
        <v>20</v>
      </c>
      <c r="FQ116" s="41">
        <f t="shared" si="86"/>
        <v>20</v>
      </c>
      <c r="FR116" s="41">
        <f t="shared" si="86"/>
        <v>20</v>
      </c>
      <c r="FS116" s="41">
        <f t="shared" si="86"/>
        <v>20</v>
      </c>
      <c r="FT116" s="41">
        <f t="shared" si="86"/>
        <v>20</v>
      </c>
      <c r="FU116" s="41">
        <f t="shared" si="86"/>
        <v>20</v>
      </c>
      <c r="FV116" s="41">
        <f t="shared" si="86"/>
        <v>20</v>
      </c>
      <c r="FW116" s="41">
        <f t="shared" si="86"/>
        <v>20</v>
      </c>
      <c r="FX116" s="41">
        <f t="shared" si="86"/>
        <v>20</v>
      </c>
      <c r="FY116" s="41">
        <f t="shared" si="86"/>
        <v>20</v>
      </c>
      <c r="FZ116" s="41">
        <f t="shared" si="86"/>
        <v>20</v>
      </c>
      <c r="GA116" s="41">
        <f t="shared" si="86"/>
        <v>20</v>
      </c>
      <c r="GB116" s="41">
        <f t="shared" si="86"/>
        <v>20</v>
      </c>
      <c r="GC116" s="41">
        <f t="shared" si="86"/>
        <v>20</v>
      </c>
      <c r="GD116" s="41">
        <f t="shared" si="86"/>
        <v>20</v>
      </c>
      <c r="GE116" s="41">
        <f t="shared" si="86"/>
        <v>20</v>
      </c>
      <c r="GF116" s="41">
        <f t="shared" si="86"/>
        <v>20</v>
      </c>
      <c r="GG116" s="41">
        <f t="shared" si="86"/>
        <v>20</v>
      </c>
      <c r="GH116" s="41">
        <f t="shared" si="86"/>
        <v>20</v>
      </c>
      <c r="GI116" s="41">
        <f t="shared" si="86"/>
        <v>20</v>
      </c>
      <c r="GJ116" s="41">
        <f t="shared" si="86"/>
        <v>20</v>
      </c>
      <c r="GK116" s="41">
        <f t="shared" si="86"/>
        <v>20</v>
      </c>
      <c r="GL116" s="41">
        <f t="shared" si="86"/>
        <v>20</v>
      </c>
      <c r="GM116" s="41">
        <f t="shared" si="86"/>
        <v>20</v>
      </c>
      <c r="GN116" s="41">
        <f t="shared" si="86"/>
        <v>20</v>
      </c>
      <c r="GO116" s="41">
        <f t="shared" si="86"/>
        <v>20</v>
      </c>
      <c r="GP116" s="41">
        <f t="shared" si="86"/>
        <v>20</v>
      </c>
      <c r="GQ116" s="41">
        <f t="shared" si="86"/>
        <v>20</v>
      </c>
      <c r="GR116" s="41">
        <f t="shared" si="86"/>
        <v>20</v>
      </c>
      <c r="GS116" s="41">
        <f t="shared" si="86"/>
        <v>20</v>
      </c>
      <c r="GT116" s="41">
        <f t="shared" si="86"/>
        <v>20</v>
      </c>
      <c r="GU116" s="41">
        <f t="shared" si="86"/>
        <v>20</v>
      </c>
      <c r="GV116" s="41">
        <f t="shared" si="86"/>
        <v>20</v>
      </c>
      <c r="GW116" s="41">
        <f t="shared" si="86"/>
        <v>20</v>
      </c>
      <c r="GX116" s="41">
        <f t="shared" si="86"/>
        <v>20</v>
      </c>
      <c r="GY116" s="41">
        <f t="shared" si="86"/>
        <v>20</v>
      </c>
      <c r="GZ116" s="41">
        <f t="shared" si="86"/>
        <v>20</v>
      </c>
      <c r="HA116" s="41">
        <f t="shared" si="86"/>
        <v>20</v>
      </c>
      <c r="HB116" s="41">
        <f t="shared" si="86"/>
        <v>20</v>
      </c>
      <c r="HC116" s="41">
        <f t="shared" si="86"/>
        <v>20</v>
      </c>
      <c r="HD116" s="41">
        <f t="shared" si="86"/>
        <v>20</v>
      </c>
      <c r="HE116" s="41">
        <f t="shared" ref="HE116:JP116" si="87">SUM(HE117:HE127)</f>
        <v>20</v>
      </c>
      <c r="HF116" s="41">
        <f t="shared" si="87"/>
        <v>20</v>
      </c>
      <c r="HG116" s="41">
        <f t="shared" si="87"/>
        <v>20</v>
      </c>
      <c r="HH116" s="41">
        <f t="shared" si="87"/>
        <v>20</v>
      </c>
      <c r="HI116" s="41">
        <f t="shared" si="87"/>
        <v>20</v>
      </c>
      <c r="HJ116" s="41">
        <f t="shared" si="87"/>
        <v>20</v>
      </c>
      <c r="HK116" s="41">
        <f t="shared" si="87"/>
        <v>20</v>
      </c>
      <c r="HL116" s="41">
        <f t="shared" si="87"/>
        <v>20</v>
      </c>
      <c r="HM116" s="41">
        <f t="shared" si="87"/>
        <v>20</v>
      </c>
      <c r="HN116" s="41">
        <f t="shared" si="87"/>
        <v>20</v>
      </c>
      <c r="HO116" s="41">
        <f t="shared" si="87"/>
        <v>20</v>
      </c>
      <c r="HP116" s="41">
        <f t="shared" si="87"/>
        <v>20</v>
      </c>
      <c r="HQ116" s="41">
        <f t="shared" si="87"/>
        <v>20</v>
      </c>
      <c r="HR116" s="41">
        <f t="shared" si="87"/>
        <v>20</v>
      </c>
      <c r="HS116" s="41">
        <f t="shared" si="87"/>
        <v>20</v>
      </c>
      <c r="HT116" s="41">
        <f t="shared" si="87"/>
        <v>20</v>
      </c>
      <c r="HU116" s="41">
        <f t="shared" si="87"/>
        <v>20</v>
      </c>
      <c r="HV116" s="41">
        <f t="shared" si="87"/>
        <v>20</v>
      </c>
      <c r="HW116" s="41">
        <f t="shared" si="87"/>
        <v>20</v>
      </c>
      <c r="HX116" s="41">
        <f t="shared" si="87"/>
        <v>20</v>
      </c>
      <c r="HY116" s="41">
        <f t="shared" si="87"/>
        <v>20</v>
      </c>
      <c r="HZ116" s="41">
        <f t="shared" si="87"/>
        <v>20</v>
      </c>
      <c r="IA116" s="41">
        <f t="shared" si="87"/>
        <v>20</v>
      </c>
      <c r="IB116" s="41">
        <f t="shared" si="87"/>
        <v>20</v>
      </c>
      <c r="IC116" s="41">
        <f t="shared" si="87"/>
        <v>20</v>
      </c>
      <c r="ID116" s="41">
        <f t="shared" si="87"/>
        <v>20</v>
      </c>
      <c r="IE116" s="41">
        <f t="shared" si="87"/>
        <v>20</v>
      </c>
      <c r="IF116" s="41">
        <f t="shared" si="87"/>
        <v>20</v>
      </c>
      <c r="IG116" s="41">
        <f t="shared" si="87"/>
        <v>20</v>
      </c>
      <c r="IH116" s="41">
        <f t="shared" si="87"/>
        <v>20</v>
      </c>
      <c r="II116" s="41">
        <f t="shared" si="87"/>
        <v>20</v>
      </c>
      <c r="IJ116" s="41">
        <f t="shared" si="87"/>
        <v>20</v>
      </c>
      <c r="IK116" s="41">
        <f t="shared" si="87"/>
        <v>20</v>
      </c>
      <c r="IL116" s="41">
        <f t="shared" si="87"/>
        <v>20</v>
      </c>
      <c r="IM116" s="41">
        <f t="shared" si="87"/>
        <v>20</v>
      </c>
      <c r="IN116" s="41">
        <f t="shared" si="87"/>
        <v>20</v>
      </c>
      <c r="IO116" s="41">
        <f t="shared" si="87"/>
        <v>20</v>
      </c>
      <c r="IP116" s="41">
        <f t="shared" si="87"/>
        <v>20</v>
      </c>
      <c r="IQ116" s="41">
        <f t="shared" si="87"/>
        <v>20</v>
      </c>
      <c r="IR116" s="41">
        <f t="shared" si="87"/>
        <v>20</v>
      </c>
      <c r="IS116" s="41">
        <f t="shared" si="87"/>
        <v>20</v>
      </c>
      <c r="IT116" s="41">
        <f t="shared" si="87"/>
        <v>20</v>
      </c>
      <c r="IU116" s="41">
        <f t="shared" si="87"/>
        <v>20</v>
      </c>
      <c r="IV116" s="41">
        <f t="shared" si="87"/>
        <v>20</v>
      </c>
      <c r="IW116" s="41">
        <f t="shared" si="87"/>
        <v>20</v>
      </c>
      <c r="IX116" s="41">
        <f t="shared" si="87"/>
        <v>20</v>
      </c>
      <c r="IY116" s="41">
        <f t="shared" si="87"/>
        <v>20</v>
      </c>
      <c r="IZ116" s="41">
        <f t="shared" si="87"/>
        <v>20</v>
      </c>
      <c r="JA116" s="41">
        <f t="shared" si="87"/>
        <v>20</v>
      </c>
      <c r="JB116" s="41">
        <f t="shared" si="87"/>
        <v>20</v>
      </c>
      <c r="JC116" s="41">
        <f t="shared" si="87"/>
        <v>20</v>
      </c>
      <c r="JD116" s="41">
        <f t="shared" si="87"/>
        <v>20</v>
      </c>
      <c r="JE116" s="41">
        <f t="shared" si="87"/>
        <v>20</v>
      </c>
      <c r="JF116" s="41">
        <f t="shared" si="87"/>
        <v>20</v>
      </c>
      <c r="JG116" s="41">
        <f t="shared" si="87"/>
        <v>20</v>
      </c>
      <c r="JH116" s="41">
        <f t="shared" si="87"/>
        <v>20</v>
      </c>
      <c r="JI116" s="41">
        <f t="shared" si="87"/>
        <v>20</v>
      </c>
      <c r="JJ116" s="41">
        <f t="shared" si="87"/>
        <v>20</v>
      </c>
      <c r="JK116" s="41">
        <f t="shared" si="87"/>
        <v>20</v>
      </c>
      <c r="JL116" s="41">
        <f t="shared" si="87"/>
        <v>20</v>
      </c>
      <c r="JM116" s="41">
        <f t="shared" si="87"/>
        <v>20</v>
      </c>
      <c r="JN116" s="41">
        <f t="shared" si="87"/>
        <v>20</v>
      </c>
      <c r="JO116" s="41">
        <f t="shared" si="87"/>
        <v>20</v>
      </c>
      <c r="JP116" s="41">
        <f t="shared" si="87"/>
        <v>20</v>
      </c>
      <c r="JQ116" s="41">
        <f t="shared" ref="JQ116:KV116" si="88">SUM(JQ117:JQ127)</f>
        <v>20</v>
      </c>
      <c r="JR116" s="41">
        <f t="shared" si="88"/>
        <v>20</v>
      </c>
      <c r="JS116" s="41">
        <f t="shared" si="88"/>
        <v>20</v>
      </c>
      <c r="JT116" s="41">
        <f t="shared" si="88"/>
        <v>20</v>
      </c>
      <c r="JU116" s="41">
        <f t="shared" si="88"/>
        <v>20</v>
      </c>
      <c r="JV116" s="41">
        <f t="shared" si="88"/>
        <v>20</v>
      </c>
      <c r="JW116" s="41">
        <f t="shared" si="88"/>
        <v>20</v>
      </c>
      <c r="JX116" s="41">
        <f t="shared" si="88"/>
        <v>20</v>
      </c>
      <c r="JY116" s="41">
        <f t="shared" si="88"/>
        <v>20</v>
      </c>
      <c r="JZ116" s="41">
        <f t="shared" si="88"/>
        <v>20</v>
      </c>
      <c r="KA116" s="41">
        <f t="shared" si="88"/>
        <v>20</v>
      </c>
      <c r="KB116" s="41">
        <f t="shared" si="88"/>
        <v>20</v>
      </c>
      <c r="KC116" s="41">
        <f t="shared" si="88"/>
        <v>20</v>
      </c>
      <c r="KD116" s="41">
        <f t="shared" si="88"/>
        <v>20</v>
      </c>
      <c r="KE116" s="41">
        <f t="shared" si="88"/>
        <v>20</v>
      </c>
      <c r="KF116" s="41">
        <f t="shared" si="88"/>
        <v>20</v>
      </c>
      <c r="KG116" s="41">
        <f t="shared" si="88"/>
        <v>20</v>
      </c>
      <c r="KH116" s="41">
        <f t="shared" si="88"/>
        <v>20</v>
      </c>
      <c r="KI116" s="41">
        <f t="shared" si="88"/>
        <v>20</v>
      </c>
      <c r="KJ116" s="41">
        <f t="shared" si="88"/>
        <v>20</v>
      </c>
      <c r="KK116" s="41">
        <f t="shared" si="88"/>
        <v>20</v>
      </c>
      <c r="KL116" s="41">
        <f t="shared" si="88"/>
        <v>20</v>
      </c>
      <c r="KM116" s="41">
        <f t="shared" si="88"/>
        <v>20</v>
      </c>
      <c r="KN116" s="41">
        <f t="shared" si="88"/>
        <v>20</v>
      </c>
      <c r="KO116" s="41">
        <f t="shared" si="88"/>
        <v>20</v>
      </c>
      <c r="KP116" s="41">
        <f t="shared" si="88"/>
        <v>20</v>
      </c>
      <c r="KQ116" s="41">
        <f t="shared" si="88"/>
        <v>20</v>
      </c>
      <c r="KR116" s="41">
        <f t="shared" si="88"/>
        <v>20</v>
      </c>
      <c r="KS116" s="41">
        <f t="shared" si="88"/>
        <v>20</v>
      </c>
      <c r="KT116" s="41">
        <f t="shared" si="88"/>
        <v>20</v>
      </c>
      <c r="KU116" s="41">
        <f t="shared" si="88"/>
        <v>20</v>
      </c>
      <c r="KV116" s="41">
        <f t="shared" si="88"/>
        <v>20</v>
      </c>
      <c r="KW116" s="3"/>
      <c r="KX116" s="3"/>
    </row>
    <row r="117" spans="1:310" x14ac:dyDescent="0.25">
      <c r="A117" s="1"/>
      <c r="B117" s="79"/>
      <c r="C117" s="79"/>
      <c r="D117" s="79"/>
      <c r="E117" s="43" t="str">
        <f>справочники!$M$11</f>
        <v>Специалисты по холодным звонкам</v>
      </c>
      <c r="F117" s="1"/>
      <c r="G117" s="1"/>
      <c r="H117" s="11" t="str">
        <f>H116</f>
        <v>чел</v>
      </c>
      <c r="I117" s="1"/>
      <c r="J117" s="1"/>
      <c r="K117" s="43"/>
      <c r="L117" s="1"/>
      <c r="M117" s="5"/>
      <c r="N117" s="45"/>
      <c r="O117" s="19"/>
      <c r="P117" s="1"/>
      <c r="Q117" s="1"/>
      <c r="R117" s="45"/>
      <c r="S117" s="1"/>
      <c r="T117" s="5" t="s">
        <v>0</v>
      </c>
      <c r="U117" s="40">
        <f>IF(U$7="",0,INT(IF(OR(условия!$V$73=0,условия!$V$75=0),0,U108/условия!$V$73/20/условия!$V$75))+1)</f>
        <v>1</v>
      </c>
      <c r="V117" s="40">
        <f>IF(V$7="",0,INT(IF(OR(условия!$V$73=0,условия!$V$75=0),0,V108/условия!$V$73/20/условия!$V$75))+1)</f>
        <v>1</v>
      </c>
      <c r="W117" s="40">
        <f>IF(W$7="",0,INT(IF(OR(условия!$V$73=0,условия!$V$75=0),0,W108/условия!$V$73/20/условия!$V$75))+1)</f>
        <v>1</v>
      </c>
      <c r="X117" s="40">
        <f>IF(X$7="",0,INT(IF(OR(условия!$V$73=0,условия!$V$75=0),0,X108/условия!$V$73/20/условия!$V$75))+1)</f>
        <v>1</v>
      </c>
      <c r="Y117" s="40">
        <f>IF(Y$7="",0,INT(IF(OR(условия!$V$73=0,условия!$V$75=0),0,Y108/условия!$V$73/20/условия!$V$75))+1)</f>
        <v>1</v>
      </c>
      <c r="Z117" s="40">
        <f>IF(Z$7="",0,INT(IF(OR(условия!$V$73=0,условия!$V$75=0),0,Z108/условия!$V$73/20/условия!$V$75))+1)</f>
        <v>1</v>
      </c>
      <c r="AA117" s="40">
        <f>IF(AA$7="",0,INT(IF(OR(условия!$V$73=0,условия!$V$75=0),0,AA108/условия!$V$73/20/условия!$V$75))+1)</f>
        <v>1</v>
      </c>
      <c r="AB117" s="40">
        <f>IF(AB$7="",0,INT(IF(OR(условия!$V$73=0,условия!$V$75=0),0,AB108/условия!$V$73/20/условия!$V$75))+1)</f>
        <v>1</v>
      </c>
      <c r="AC117" s="40">
        <f>IF(AC$7="",0,INT(IF(OR(условия!$V$73=0,условия!$V$75=0),0,AC108/условия!$V$73/20/условия!$V$75))+1)</f>
        <v>1</v>
      </c>
      <c r="AD117" s="40">
        <f>IF(AD$7="",0,INT(IF(OR(условия!$V$73=0,условия!$V$75=0),0,AD108/условия!$V$73/20/условия!$V$75))+1)</f>
        <v>1</v>
      </c>
      <c r="AE117" s="40">
        <f>IF(AE$7="",0,INT(IF(OR(условия!$V$73=0,условия!$V$75=0),0,AE108/условия!$V$73/20/условия!$V$75))+1)</f>
        <v>1</v>
      </c>
      <c r="AF117" s="40">
        <f>IF(AF$7="",0,INT(IF(OR(условия!$V$73=0,условия!$V$75=0),0,AF108/условия!$V$73/20/условия!$V$75))+1)</f>
        <v>1</v>
      </c>
      <c r="AG117" s="40">
        <f>IF(AG$7="",0,INT(IF(OR(условия!$V$73=0,условия!$V$75=0),0,AG108/условия!$V$73/20/условия!$V$75))+1)</f>
        <v>1</v>
      </c>
      <c r="AH117" s="40">
        <f>IF(AH$7="",0,INT(IF(OR(условия!$V$73=0,условия!$V$75=0),0,AH108/условия!$V$73/20/условия!$V$75))+1)</f>
        <v>1</v>
      </c>
      <c r="AI117" s="40">
        <f>IF(AI$7="",0,INT(IF(OR(условия!$V$73=0,условия!$V$75=0),0,AI108/условия!$V$73/20/условия!$V$75))+1)</f>
        <v>1</v>
      </c>
      <c r="AJ117" s="40">
        <f>IF(AJ$7="",0,INT(IF(OR(условия!$V$73=0,условия!$V$75=0),0,AJ108/условия!$V$73/20/условия!$V$75))+1)</f>
        <v>1</v>
      </c>
      <c r="AK117" s="40">
        <f>IF(AK$7="",0,INT(IF(OR(условия!$V$73=0,условия!$V$75=0),0,AK108/условия!$V$73/20/условия!$V$75))+1)</f>
        <v>1</v>
      </c>
      <c r="AL117" s="40">
        <f>IF(AL$7="",0,INT(IF(OR(условия!$V$73=0,условия!$V$75=0),0,AL108/условия!$V$73/20/условия!$V$75))+1)</f>
        <v>1</v>
      </c>
      <c r="AM117" s="40">
        <f>IF(AM$7="",0,INT(IF(OR(условия!$V$73=0,условия!$V$75=0),0,AM108/условия!$V$73/20/условия!$V$75))+1)</f>
        <v>1</v>
      </c>
      <c r="AN117" s="40">
        <f>IF(AN$7="",0,INT(IF(OR(условия!$V$73=0,условия!$V$75=0),0,AN108/условия!$V$73/20/условия!$V$75))+1)</f>
        <v>1</v>
      </c>
      <c r="AO117" s="40">
        <f>IF(AO$7="",0,INT(IF(OR(условия!$V$73=0,условия!$V$75=0),0,AO108/условия!$V$73/20/условия!$V$75))+1)</f>
        <v>1</v>
      </c>
      <c r="AP117" s="40">
        <f>IF(AP$7="",0,INT(IF(OR(условия!$V$73=0,условия!$V$75=0),0,AP108/условия!$V$73/20/условия!$V$75))+1)</f>
        <v>1</v>
      </c>
      <c r="AQ117" s="40">
        <f>IF(AQ$7="",0,INT(IF(OR(условия!$V$73=0,условия!$V$75=0),0,AQ108/условия!$V$73/20/условия!$V$75))+1)</f>
        <v>1</v>
      </c>
      <c r="AR117" s="40">
        <f>IF(AR$7="",0,INT(IF(OR(условия!$V$73=0,условия!$V$75=0),0,AR108/условия!$V$73/20/условия!$V$75))+1)</f>
        <v>1</v>
      </c>
      <c r="AS117" s="40">
        <f>IF(AS$7="",0,INT(IF(OR(условия!$V$73=0,условия!$V$75=0),0,AS108/условия!$V$73/20/условия!$V$75))+1)</f>
        <v>1</v>
      </c>
      <c r="AT117" s="40">
        <f>IF(AT$7="",0,INT(IF(OR(условия!$V$73=0,условия!$V$75=0),0,AT108/условия!$V$73/20/условия!$V$75))+1)</f>
        <v>0</v>
      </c>
      <c r="AU117" s="40">
        <f>IF(AU$7="",0,INT(IF(OR(условия!$V$73=0,условия!$V$75=0),0,AU108/условия!$V$73/20/условия!$V$75))+1)</f>
        <v>0</v>
      </c>
      <c r="AV117" s="40">
        <f>IF(AV$7="",0,INT(IF(OR(условия!$V$73=0,условия!$V$75=0),0,AV108/условия!$V$73/20/условия!$V$75))+1)</f>
        <v>0</v>
      </c>
      <c r="AW117" s="40">
        <f>IF(AW$7="",0,INT(IF(OR(условия!$V$73=0,условия!$V$75=0),0,AW108/условия!$V$73/20/условия!$V$75))+1)</f>
        <v>0</v>
      </c>
      <c r="AX117" s="40">
        <f>IF(AX$7="",0,INT(IF(OR(условия!$V$73=0,условия!$V$75=0),0,AX108/условия!$V$73/20/условия!$V$75))+1)</f>
        <v>0</v>
      </c>
      <c r="AY117" s="40">
        <f>IF(AY$7="",0,INT(IF(OR(условия!$V$73=0,условия!$V$75=0),0,AY108/условия!$V$73/20/условия!$V$75))+1)</f>
        <v>0</v>
      </c>
      <c r="AZ117" s="40">
        <f>IF(AZ$7="",0,INT(IF(OR(условия!$V$73=0,условия!$V$75=0),0,AZ108/условия!$V$73/20/условия!$V$75))+1)</f>
        <v>0</v>
      </c>
      <c r="BA117" s="40">
        <f>IF(BA$7="",0,INT(IF(OR(условия!$V$73=0,условия!$V$75=0),0,BA108/условия!$V$73/20/условия!$V$75))+1)</f>
        <v>0</v>
      </c>
      <c r="BB117" s="40">
        <f>IF(BB$7="",0,INT(IF(OR(условия!$V$73=0,условия!$V$75=0),0,BB108/условия!$V$73/20/условия!$V$75))+1)</f>
        <v>0</v>
      </c>
      <c r="BC117" s="40">
        <f>IF(BC$7="",0,INT(IF(OR(условия!$V$73=0,условия!$V$75=0),0,BC108/условия!$V$73/20/условия!$V$75))+1)</f>
        <v>0</v>
      </c>
      <c r="BD117" s="40">
        <f>IF(BD$7="",0,INT(IF(OR(условия!$V$73=0,условия!$V$75=0),0,BD108/условия!$V$73/20/условия!$V$75))+1)</f>
        <v>0</v>
      </c>
      <c r="BE117" s="40">
        <f>IF(BE$7="",0,INT(IF(OR(условия!$V$73=0,условия!$V$75=0),0,BE108/условия!$V$73/20/условия!$V$75))+1)</f>
        <v>0</v>
      </c>
      <c r="BF117" s="40">
        <f>IF(BF$7="",0,INT(IF(OR(условия!$V$73=0,условия!$V$75=0),0,BF108/условия!$V$73/20/условия!$V$75))+1)</f>
        <v>0</v>
      </c>
      <c r="BG117" s="40">
        <f>IF(BG$7="",0,INT(IF(OR(условия!$V$73=0,условия!$V$75=0),0,BG108/условия!$V$73/20/условия!$V$75))+1)</f>
        <v>0</v>
      </c>
      <c r="BH117" s="40">
        <f>IF(BH$7="",0,INT(IF(OR(условия!$V$73=0,условия!$V$75=0),0,BH108/условия!$V$73/20/условия!$V$75))+1)</f>
        <v>0</v>
      </c>
      <c r="BI117" s="40">
        <f>IF(BI$7="",0,INT(IF(OR(условия!$V$73=0,условия!$V$75=0),0,BI108/условия!$V$73/20/условия!$V$75))+1)</f>
        <v>0</v>
      </c>
      <c r="BJ117" s="40">
        <f>IF(BJ$7="",0,INT(IF(OR(условия!$V$73=0,условия!$V$75=0),0,BJ108/условия!$V$73/20/условия!$V$75))+1)</f>
        <v>0</v>
      </c>
      <c r="BK117" s="40">
        <f>IF(BK$7="",0,INT(IF(OR(условия!$V$73=0,условия!$V$75=0),0,BK108/условия!$V$73/20/условия!$V$75))+1)</f>
        <v>0</v>
      </c>
      <c r="BL117" s="40">
        <f>IF(BL$7="",0,INT(IF(OR(условия!$V$73=0,условия!$V$75=0),0,BL108/условия!$V$73/20/условия!$V$75))+1)</f>
        <v>0</v>
      </c>
      <c r="BM117" s="40">
        <f>IF(BM$7="",0,INT(IF(OR(условия!$V$73=0,условия!$V$75=0),0,BM108/условия!$V$73/20/условия!$V$75))+1)</f>
        <v>0</v>
      </c>
      <c r="BN117" s="40">
        <f>IF(BN$7="",0,INT(IF(OR(условия!$V$73=0,условия!$V$75=0),0,BN108/условия!$V$73/20/условия!$V$75))+1)</f>
        <v>0</v>
      </c>
      <c r="BO117" s="40">
        <f>IF(BO$7="",0,INT(IF(OR(условия!$V$73=0,условия!$V$75=0),0,BO108/условия!$V$73/20/условия!$V$75))+1)</f>
        <v>0</v>
      </c>
      <c r="BP117" s="40">
        <f>IF(BP$7="",0,INT(IF(OR(условия!$V$73=0,условия!$V$75=0),0,BP108/условия!$V$73/20/условия!$V$75))+1)</f>
        <v>0</v>
      </c>
      <c r="BQ117" s="40">
        <f>IF(BQ$7="",0,INT(IF(OR(условия!$V$73=0,условия!$V$75=0),0,BQ108/условия!$V$73/20/условия!$V$75))+1)</f>
        <v>0</v>
      </c>
      <c r="BR117" s="40">
        <f>IF(BR$7="",0,INT(IF(OR(условия!$V$73=0,условия!$V$75=0),0,BR108/условия!$V$73/20/условия!$V$75))+1)</f>
        <v>0</v>
      </c>
      <c r="BS117" s="40">
        <f>IF(BS$7="",0,INT(IF(OR(условия!$V$73=0,условия!$V$75=0),0,BS108/условия!$V$73/20/условия!$V$75))+1)</f>
        <v>0</v>
      </c>
      <c r="BT117" s="40">
        <f>IF(BT$7="",0,INT(IF(OR(условия!$V$73=0,условия!$V$75=0),0,BT108/условия!$V$73/20/условия!$V$75))+1)</f>
        <v>0</v>
      </c>
      <c r="BU117" s="40">
        <f>IF(BU$7="",0,INT(IF(OR(условия!$V$73=0,условия!$V$75=0),0,BU108/условия!$V$73/20/условия!$V$75))+1)</f>
        <v>0</v>
      </c>
      <c r="BV117" s="40">
        <f>IF(BV$7="",0,INT(IF(OR(условия!$V$73=0,условия!$V$75=0),0,BV108/условия!$V$73/20/условия!$V$75))+1)</f>
        <v>0</v>
      </c>
      <c r="BW117" s="40">
        <f>IF(BW$7="",0,INT(IF(OR(условия!$V$73=0,условия!$V$75=0),0,BW108/условия!$V$73/20/условия!$V$75))+1)</f>
        <v>0</v>
      </c>
      <c r="BX117" s="40">
        <f>IF(BX$7="",0,INT(IF(OR(условия!$V$73=0,условия!$V$75=0),0,BX108/условия!$V$73/20/условия!$V$75))+1)</f>
        <v>0</v>
      </c>
      <c r="BY117" s="40">
        <f>IF(BY$7="",0,INT(IF(OR(условия!$V$73=0,условия!$V$75=0),0,BY108/условия!$V$73/20/условия!$V$75))+1)</f>
        <v>0</v>
      </c>
      <c r="BZ117" s="40">
        <f>IF(BZ$7="",0,INT(IF(OR(условия!$V$73=0,условия!$V$75=0),0,BZ108/условия!$V$73/20/условия!$V$75))+1)</f>
        <v>0</v>
      </c>
      <c r="CA117" s="40">
        <f>IF(CA$7="",0,INT(IF(OR(условия!$V$73=0,условия!$V$75=0),0,CA108/условия!$V$73/20/условия!$V$75))+1)</f>
        <v>0</v>
      </c>
      <c r="CB117" s="40">
        <f>IF(CB$7="",0,INT(IF(OR(условия!$V$73=0,условия!$V$75=0),0,CB108/условия!$V$73/20/условия!$V$75))+1)</f>
        <v>0</v>
      </c>
      <c r="CC117" s="40">
        <f>IF(CC$7="",0,INT(IF(OR(условия!$V$73=0,условия!$V$75=0),0,CC108/условия!$V$73/20/условия!$V$75))+1)</f>
        <v>0</v>
      </c>
      <c r="CD117" s="40">
        <f>IF(CD$7="",0,INT(IF(OR(условия!$V$73=0,условия!$V$75=0),0,CD108/условия!$V$73/20/условия!$V$75))+1)</f>
        <v>0</v>
      </c>
      <c r="CE117" s="40">
        <f>IF(CE$7="",0,INT(IF(OR(условия!$V$73=0,условия!$V$75=0),0,CE108/условия!$V$73/20/условия!$V$75))+1)</f>
        <v>0</v>
      </c>
      <c r="CF117" s="40">
        <f>IF(CF$7="",0,INT(IF(OR(условия!$V$73=0,условия!$V$75=0),0,CF108/условия!$V$73/20/условия!$V$75))+1)</f>
        <v>0</v>
      </c>
      <c r="CG117" s="40">
        <f>IF(CG$7="",0,INT(IF(OR(условия!$V$73=0,условия!$V$75=0),0,CG108/условия!$V$73/20/условия!$V$75))+1)</f>
        <v>0</v>
      </c>
      <c r="CH117" s="40">
        <f>IF(CH$7="",0,INT(IF(OR(условия!$V$73=0,условия!$V$75=0),0,CH108/условия!$V$73/20/условия!$V$75))+1)</f>
        <v>0</v>
      </c>
      <c r="CI117" s="40">
        <f>IF(CI$7="",0,INT(IF(OR(условия!$V$73=0,условия!$V$75=0),0,CI108/условия!$V$73/20/условия!$V$75))+1)</f>
        <v>0</v>
      </c>
      <c r="CJ117" s="40">
        <f>IF(CJ$7="",0,INT(IF(OR(условия!$V$73=0,условия!$V$75=0),0,CJ108/условия!$V$73/20/условия!$V$75))+1)</f>
        <v>0</v>
      </c>
      <c r="CK117" s="40">
        <f>IF(CK$7="",0,INT(IF(OR(условия!$V$73=0,условия!$V$75=0),0,CK108/условия!$V$73/20/условия!$V$75))+1)</f>
        <v>0</v>
      </c>
      <c r="CL117" s="40">
        <f>IF(CL$7="",0,INT(IF(OR(условия!$V$73=0,условия!$V$75=0),0,CL108/условия!$V$73/20/условия!$V$75))+1)</f>
        <v>0</v>
      </c>
      <c r="CM117" s="40">
        <f>IF(CM$7="",0,INT(IF(OR(условия!$V$73=0,условия!$V$75=0),0,CM108/условия!$V$73/20/условия!$V$75))+1)</f>
        <v>0</v>
      </c>
      <c r="CN117" s="40">
        <f>IF(CN$7="",0,INT(IF(OR(условия!$V$73=0,условия!$V$75=0),0,CN108/условия!$V$73/20/условия!$V$75))+1)</f>
        <v>0</v>
      </c>
      <c r="CO117" s="40">
        <f>IF(CO$7="",0,INT(IF(OR(условия!$V$73=0,условия!$V$75=0),0,CO108/условия!$V$73/20/условия!$V$75))+1)</f>
        <v>0</v>
      </c>
      <c r="CP117" s="40">
        <f>IF(CP$7="",0,INT(IF(OR(условия!$V$73=0,условия!$V$75=0),0,CP108/условия!$V$73/20/условия!$V$75))+1)</f>
        <v>0</v>
      </c>
      <c r="CQ117" s="40">
        <f>IF(CQ$7="",0,INT(IF(OR(условия!$V$73=0,условия!$V$75=0),0,CQ108/условия!$V$73/20/условия!$V$75))+1)</f>
        <v>0</v>
      </c>
      <c r="CR117" s="40">
        <f>IF(CR$7="",0,INT(IF(OR(условия!$V$73=0,условия!$V$75=0),0,CR108/условия!$V$73/20/условия!$V$75))+1)</f>
        <v>0</v>
      </c>
      <c r="CS117" s="40">
        <f>IF(CS$7="",0,INT(IF(OR(условия!$V$73=0,условия!$V$75=0),0,CS108/условия!$V$73/20/условия!$V$75))+1)</f>
        <v>0</v>
      </c>
      <c r="CT117" s="40">
        <f>IF(CT$7="",0,INT(IF(OR(условия!$V$73=0,условия!$V$75=0),0,CT108/условия!$V$73/20/условия!$V$75))+1)</f>
        <v>0</v>
      </c>
      <c r="CU117" s="40">
        <f>IF(CU$7="",0,INT(IF(OR(условия!$V$73=0,условия!$V$75=0),0,CU108/условия!$V$73/20/условия!$V$75))+1)</f>
        <v>0</v>
      </c>
      <c r="CV117" s="40">
        <f>IF(CV$7="",0,INT(IF(OR(условия!$V$73=0,условия!$V$75=0),0,CV108/условия!$V$73/20/условия!$V$75))+1)</f>
        <v>0</v>
      </c>
      <c r="CW117" s="40">
        <f>IF(CW$7="",0,INT(IF(OR(условия!$V$73=0,условия!$V$75=0),0,CW108/условия!$V$73/20/условия!$V$75))+1)</f>
        <v>0</v>
      </c>
      <c r="CX117" s="40">
        <f>IF(CX$7="",0,INT(IF(OR(условия!$V$73=0,условия!$V$75=0),0,CX108/условия!$V$73/20/условия!$V$75))+1)</f>
        <v>0</v>
      </c>
      <c r="CY117" s="40">
        <f>IF(CY$7="",0,INT(IF(OR(условия!$V$73=0,условия!$V$75=0),0,CY108/условия!$V$73/20/условия!$V$75))+1)</f>
        <v>0</v>
      </c>
      <c r="CZ117" s="40">
        <f>IF(CZ$7="",0,INT(IF(OR(условия!$V$73=0,условия!$V$75=0),0,CZ108/условия!$V$73/20/условия!$V$75))+1)</f>
        <v>0</v>
      </c>
      <c r="DA117" s="40">
        <f>IF(DA$7="",0,INT(IF(OR(условия!$V$73=0,условия!$V$75=0),0,DA108/условия!$V$73/20/условия!$V$75))+1)</f>
        <v>0</v>
      </c>
      <c r="DB117" s="40">
        <f>IF(DB$7="",0,INT(IF(OR(условия!$V$73=0,условия!$V$75=0),0,DB108/условия!$V$73/20/условия!$V$75))+1)</f>
        <v>0</v>
      </c>
      <c r="DC117" s="40">
        <f>IF(DC$7="",0,INT(IF(OR(условия!$V$73=0,условия!$V$75=0),0,DC108/условия!$V$73/20/условия!$V$75))+1)</f>
        <v>0</v>
      </c>
      <c r="DD117" s="40">
        <f>IF(DD$7="",0,INT(IF(OR(условия!$V$73=0,условия!$V$75=0),0,DD108/условия!$V$73/20/условия!$V$75))+1)</f>
        <v>0</v>
      </c>
      <c r="DE117" s="40">
        <f>IF(DE$7="",0,INT(IF(OR(условия!$V$73=0,условия!$V$75=0),0,DE108/условия!$V$73/20/условия!$V$75))+1)</f>
        <v>0</v>
      </c>
      <c r="DF117" s="40">
        <f>IF(DF$7="",0,INT(IF(OR(условия!$V$73=0,условия!$V$75=0),0,DF108/условия!$V$73/20/условия!$V$75))+1)</f>
        <v>0</v>
      </c>
      <c r="DG117" s="40">
        <f>IF(DG$7="",0,INT(IF(OR(условия!$V$73=0,условия!$V$75=0),0,DG108/условия!$V$73/20/условия!$V$75))+1)</f>
        <v>0</v>
      </c>
      <c r="DH117" s="40">
        <f>IF(DH$7="",0,INT(IF(OR(условия!$V$73=0,условия!$V$75=0),0,DH108/условия!$V$73/20/условия!$V$75))+1)</f>
        <v>0</v>
      </c>
      <c r="DI117" s="40">
        <f>IF(DI$7="",0,INT(IF(OR(условия!$V$73=0,условия!$V$75=0),0,DI108/условия!$V$73/20/условия!$V$75))+1)</f>
        <v>0</v>
      </c>
      <c r="DJ117" s="40">
        <f>IF(DJ$7="",0,INT(IF(OR(условия!$V$73=0,условия!$V$75=0),0,DJ108/условия!$V$73/20/условия!$V$75))+1)</f>
        <v>0</v>
      </c>
      <c r="DK117" s="40">
        <f>IF(DK$7="",0,INT(IF(OR(условия!$V$73=0,условия!$V$75=0),0,DK108/условия!$V$73/20/условия!$V$75))+1)</f>
        <v>0</v>
      </c>
      <c r="DL117" s="40">
        <f>IF(DL$7="",0,INT(IF(OR(условия!$V$73=0,условия!$V$75=0),0,DL108/условия!$V$73/20/условия!$V$75))+1)</f>
        <v>0</v>
      </c>
      <c r="DM117" s="40">
        <f>IF(DM$7="",0,INT(IF(OR(условия!$V$73=0,условия!$V$75=0),0,DM108/условия!$V$73/20/условия!$V$75))+1)</f>
        <v>0</v>
      </c>
      <c r="DN117" s="40">
        <f>IF(DN$7="",0,INT(IF(OR(условия!$V$73=0,условия!$V$75=0),0,DN108/условия!$V$73/20/условия!$V$75))+1)</f>
        <v>0</v>
      </c>
      <c r="DO117" s="40">
        <f>IF(DO$7="",0,INT(IF(OR(условия!$V$73=0,условия!$V$75=0),0,DO108/условия!$V$73/20/условия!$V$75))+1)</f>
        <v>0</v>
      </c>
      <c r="DP117" s="40">
        <f>IF(DP$7="",0,INT(IF(OR(условия!$V$73=0,условия!$V$75=0),0,DP108/условия!$V$73/20/условия!$V$75))+1)</f>
        <v>0</v>
      </c>
      <c r="DQ117" s="40">
        <f>IF(DQ$7="",0,INT(IF(OR(условия!$V$73=0,условия!$V$75=0),0,DQ108/условия!$V$73/20/условия!$V$75))+1)</f>
        <v>0</v>
      </c>
      <c r="DR117" s="40">
        <f>IF(DR$7="",0,INT(IF(OR(условия!$V$73=0,условия!$V$75=0),0,DR108/условия!$V$73/20/условия!$V$75))+1)</f>
        <v>0</v>
      </c>
      <c r="DS117" s="40">
        <f>IF(DS$7="",0,INT(IF(OR(условия!$V$73=0,условия!$V$75=0),0,DS108/условия!$V$73/20/условия!$V$75))+1)</f>
        <v>0</v>
      </c>
      <c r="DT117" s="40">
        <f>IF(DT$7="",0,INT(IF(OR(условия!$V$73=0,условия!$V$75=0),0,DT108/условия!$V$73/20/условия!$V$75))+1)</f>
        <v>0</v>
      </c>
      <c r="DU117" s="40">
        <f>IF(DU$7="",0,INT(IF(OR(условия!$V$73=0,условия!$V$75=0),0,DU108/условия!$V$73/20/условия!$V$75))+1)</f>
        <v>0</v>
      </c>
      <c r="DV117" s="40">
        <f>IF(DV$7="",0,INT(IF(OR(условия!$V$73=0,условия!$V$75=0),0,DV108/условия!$V$73/20/условия!$V$75))+1)</f>
        <v>0</v>
      </c>
      <c r="DW117" s="40">
        <f>IF(DW$7="",0,INT(IF(OR(условия!$V$73=0,условия!$V$75=0),0,DW108/условия!$V$73/20/условия!$V$75))+1)</f>
        <v>0</v>
      </c>
      <c r="DX117" s="40">
        <f>IF(DX$7="",0,INT(IF(OR(условия!$V$73=0,условия!$V$75=0),0,DX108/условия!$V$73/20/условия!$V$75))+1)</f>
        <v>0</v>
      </c>
      <c r="DY117" s="40">
        <f>IF(DY$7="",0,INT(IF(OR(условия!$V$73=0,условия!$V$75=0),0,DY108/условия!$V$73/20/условия!$V$75))+1)</f>
        <v>0</v>
      </c>
      <c r="DZ117" s="40">
        <f>IF(DZ$7="",0,INT(IF(OR(условия!$V$73=0,условия!$V$75=0),0,DZ108/условия!$V$73/20/условия!$V$75))+1)</f>
        <v>0</v>
      </c>
      <c r="EA117" s="40">
        <f>IF(EA$7="",0,INT(IF(OR(условия!$V$73=0,условия!$V$75=0),0,EA108/условия!$V$73/20/условия!$V$75))+1)</f>
        <v>0</v>
      </c>
      <c r="EB117" s="40">
        <f>IF(EB$7="",0,INT(IF(OR(условия!$V$73=0,условия!$V$75=0),0,EB108/условия!$V$73/20/условия!$V$75))+1)</f>
        <v>0</v>
      </c>
      <c r="EC117" s="40">
        <f>IF(EC$7="",0,INT(IF(OR(условия!$V$73=0,условия!$V$75=0),0,EC108/условия!$V$73/20/условия!$V$75))+1)</f>
        <v>0</v>
      </c>
      <c r="ED117" s="40">
        <f>IF(ED$7="",0,INT(IF(OR(условия!$V$73=0,условия!$V$75=0),0,ED108/условия!$V$73/20/условия!$V$75))+1)</f>
        <v>0</v>
      </c>
      <c r="EE117" s="40">
        <f>IF(EE$7="",0,INT(IF(OR(условия!$V$73=0,условия!$V$75=0),0,EE108/условия!$V$73/20/условия!$V$75))+1)</f>
        <v>0</v>
      </c>
      <c r="EF117" s="40">
        <f>IF(EF$7="",0,INT(IF(OR(условия!$V$73=0,условия!$V$75=0),0,EF108/условия!$V$73/20/условия!$V$75))+1)</f>
        <v>0</v>
      </c>
      <c r="EG117" s="40">
        <f>IF(EG$7="",0,INT(IF(OR(условия!$V$73=0,условия!$V$75=0),0,EG108/условия!$V$73/20/условия!$V$75))+1)</f>
        <v>0</v>
      </c>
      <c r="EH117" s="40">
        <f>IF(EH$7="",0,INT(IF(OR(условия!$V$73=0,условия!$V$75=0),0,EH108/условия!$V$73/20/условия!$V$75))+1)</f>
        <v>0</v>
      </c>
      <c r="EI117" s="40">
        <f>IF(EI$7="",0,INT(IF(OR(условия!$V$73=0,условия!$V$75=0),0,EI108/условия!$V$73/20/условия!$V$75))+1)</f>
        <v>0</v>
      </c>
      <c r="EJ117" s="40">
        <f>IF(EJ$7="",0,INT(IF(OR(условия!$V$73=0,условия!$V$75=0),0,EJ108/условия!$V$73/20/условия!$V$75))+1)</f>
        <v>0</v>
      </c>
      <c r="EK117" s="40">
        <f>IF(EK$7="",0,INT(IF(OR(условия!$V$73=0,условия!$V$75=0),0,EK108/условия!$V$73/20/условия!$V$75))+1)</f>
        <v>0</v>
      </c>
      <c r="EL117" s="40">
        <f>IF(EL$7="",0,INT(IF(OR(условия!$V$73=0,условия!$V$75=0),0,EL108/условия!$V$73/20/условия!$V$75))+1)</f>
        <v>0</v>
      </c>
      <c r="EM117" s="40">
        <f>IF(EM$7="",0,INT(IF(OR(условия!$V$73=0,условия!$V$75=0),0,EM108/условия!$V$73/20/условия!$V$75))+1)</f>
        <v>0</v>
      </c>
      <c r="EN117" s="40">
        <f>IF(EN$7="",0,INT(IF(OR(условия!$V$73=0,условия!$V$75=0),0,EN108/условия!$V$73/20/условия!$V$75))+1)</f>
        <v>0</v>
      </c>
      <c r="EO117" s="40">
        <f>IF(EO$7="",0,INT(IF(OR(условия!$V$73=0,условия!$V$75=0),0,EO108/условия!$V$73/20/условия!$V$75))+1)</f>
        <v>0</v>
      </c>
      <c r="EP117" s="40">
        <f>IF(EP$7="",0,INT(IF(OR(условия!$V$73=0,условия!$V$75=0),0,EP108/условия!$V$73/20/условия!$V$75))+1)</f>
        <v>0</v>
      </c>
      <c r="EQ117" s="40">
        <f>IF(EQ$7="",0,INT(IF(OR(условия!$V$73=0,условия!$V$75=0),0,EQ108/условия!$V$73/20/условия!$V$75))+1)</f>
        <v>0</v>
      </c>
      <c r="ER117" s="40">
        <f>IF(ER$7="",0,INT(IF(OR(условия!$V$73=0,условия!$V$75=0),0,ER108/условия!$V$73/20/условия!$V$75))+1)</f>
        <v>0</v>
      </c>
      <c r="ES117" s="40">
        <f>IF(ES$7="",0,INT(IF(OR(условия!$V$73=0,условия!$V$75=0),0,ES108/условия!$V$73/20/условия!$V$75))+1)</f>
        <v>0</v>
      </c>
      <c r="ET117" s="40">
        <f>IF(ET$7="",0,INT(IF(OR(условия!$V$73=0,условия!$V$75=0),0,ET108/условия!$V$73/20/условия!$V$75))+1)</f>
        <v>0</v>
      </c>
      <c r="EU117" s="40">
        <f>IF(EU$7="",0,INT(IF(OR(условия!$V$73=0,условия!$V$75=0),0,EU108/условия!$V$73/20/условия!$V$75))+1)</f>
        <v>0</v>
      </c>
      <c r="EV117" s="40">
        <f>IF(EV$7="",0,INT(IF(OR(условия!$V$73=0,условия!$V$75=0),0,EV108/условия!$V$73/20/условия!$V$75))+1)</f>
        <v>0</v>
      </c>
      <c r="EW117" s="40">
        <f>IF(EW$7="",0,INT(IF(OR(условия!$V$73=0,условия!$V$75=0),0,EW108/условия!$V$73/20/условия!$V$75))+1)</f>
        <v>0</v>
      </c>
      <c r="EX117" s="40">
        <f>IF(EX$7="",0,INT(IF(OR(условия!$V$73=0,условия!$V$75=0),0,EX108/условия!$V$73/20/условия!$V$75))+1)</f>
        <v>0</v>
      </c>
      <c r="EY117" s="40">
        <f>IF(EY$7="",0,INT(IF(OR(условия!$V$73=0,условия!$V$75=0),0,EY108/условия!$V$73/20/условия!$V$75))+1)</f>
        <v>0</v>
      </c>
      <c r="EZ117" s="40">
        <f>IF(EZ$7="",0,INT(IF(OR(условия!$V$73=0,условия!$V$75=0),0,EZ108/условия!$V$73/20/условия!$V$75))+1)</f>
        <v>0</v>
      </c>
      <c r="FA117" s="40">
        <f>IF(FA$7="",0,INT(IF(OR(условия!$V$73=0,условия!$V$75=0),0,FA108/условия!$V$73/20/условия!$V$75))+1)</f>
        <v>0</v>
      </c>
      <c r="FB117" s="40">
        <f>IF(FB$7="",0,INT(IF(OR(условия!$V$73=0,условия!$V$75=0),0,FB108/условия!$V$73/20/условия!$V$75))+1)</f>
        <v>0</v>
      </c>
      <c r="FC117" s="40">
        <f>IF(FC$7="",0,INT(IF(OR(условия!$V$73=0,условия!$V$75=0),0,FC108/условия!$V$73/20/условия!$V$75))+1)</f>
        <v>0</v>
      </c>
      <c r="FD117" s="40">
        <f>IF(FD$7="",0,INT(IF(OR(условия!$V$73=0,условия!$V$75=0),0,FD108/условия!$V$73/20/условия!$V$75))+1)</f>
        <v>0</v>
      </c>
      <c r="FE117" s="40">
        <f>IF(FE$7="",0,INT(IF(OR(условия!$V$73=0,условия!$V$75=0),0,FE108/условия!$V$73/20/условия!$V$75))+1)</f>
        <v>0</v>
      </c>
      <c r="FF117" s="40">
        <f>IF(FF$7="",0,INT(IF(OR(условия!$V$73=0,условия!$V$75=0),0,FF108/условия!$V$73/20/условия!$V$75))+1)</f>
        <v>0</v>
      </c>
      <c r="FG117" s="40">
        <f>IF(FG$7="",0,INT(IF(OR(условия!$V$73=0,условия!$V$75=0),0,FG108/условия!$V$73/20/условия!$V$75))+1)</f>
        <v>0</v>
      </c>
      <c r="FH117" s="40">
        <f>IF(FH$7="",0,INT(IF(OR(условия!$V$73=0,условия!$V$75=0),0,FH108/условия!$V$73/20/условия!$V$75))+1)</f>
        <v>0</v>
      </c>
      <c r="FI117" s="40">
        <f>IF(FI$7="",0,INT(IF(OR(условия!$V$73=0,условия!$V$75=0),0,FI108/условия!$V$73/20/условия!$V$75))+1)</f>
        <v>0</v>
      </c>
      <c r="FJ117" s="40">
        <f>IF(FJ$7="",0,INT(IF(OR(условия!$V$73=0,условия!$V$75=0),0,FJ108/условия!$V$73/20/условия!$V$75))+1)</f>
        <v>0</v>
      </c>
      <c r="FK117" s="40">
        <f>IF(FK$7="",0,INT(IF(OR(условия!$V$73=0,условия!$V$75=0),0,FK108/условия!$V$73/20/условия!$V$75))+1)</f>
        <v>0</v>
      </c>
      <c r="FL117" s="40">
        <f>IF(FL$7="",0,INT(IF(OR(условия!$V$73=0,условия!$V$75=0),0,FL108/условия!$V$73/20/условия!$V$75))+1)</f>
        <v>0</v>
      </c>
      <c r="FM117" s="40">
        <f>IF(FM$7="",0,INT(IF(OR(условия!$V$73=0,условия!$V$75=0),0,FM108/условия!$V$73/20/условия!$V$75))+1)</f>
        <v>0</v>
      </c>
      <c r="FN117" s="40">
        <f>IF(FN$7="",0,INT(IF(OR(условия!$V$73=0,условия!$V$75=0),0,FN108/условия!$V$73/20/условия!$V$75))+1)</f>
        <v>0</v>
      </c>
      <c r="FO117" s="40">
        <f>IF(FO$7="",0,INT(IF(OR(условия!$V$73=0,условия!$V$75=0),0,FO108/условия!$V$73/20/условия!$V$75))+1)</f>
        <v>0</v>
      </c>
      <c r="FP117" s="40">
        <f>IF(FP$7="",0,INT(IF(OR(условия!$V$73=0,условия!$V$75=0),0,FP108/условия!$V$73/20/условия!$V$75))+1)</f>
        <v>0</v>
      </c>
      <c r="FQ117" s="40">
        <f>IF(FQ$7="",0,INT(IF(OR(условия!$V$73=0,условия!$V$75=0),0,FQ108/условия!$V$73/20/условия!$V$75))+1)</f>
        <v>0</v>
      </c>
      <c r="FR117" s="40">
        <f>IF(FR$7="",0,INT(IF(OR(условия!$V$73=0,условия!$V$75=0),0,FR108/условия!$V$73/20/условия!$V$75))+1)</f>
        <v>0</v>
      </c>
      <c r="FS117" s="40">
        <f>IF(FS$7="",0,INT(IF(OR(условия!$V$73=0,условия!$V$75=0),0,FS108/условия!$V$73/20/условия!$V$75))+1)</f>
        <v>0</v>
      </c>
      <c r="FT117" s="40">
        <f>IF(FT$7="",0,INT(IF(OR(условия!$V$73=0,условия!$V$75=0),0,FT108/условия!$V$73/20/условия!$V$75))+1)</f>
        <v>0</v>
      </c>
      <c r="FU117" s="40">
        <f>IF(FU$7="",0,INT(IF(OR(условия!$V$73=0,условия!$V$75=0),0,FU108/условия!$V$73/20/условия!$V$75))+1)</f>
        <v>0</v>
      </c>
      <c r="FV117" s="40">
        <f>IF(FV$7="",0,INT(IF(OR(условия!$V$73=0,условия!$V$75=0),0,FV108/условия!$V$73/20/условия!$V$75))+1)</f>
        <v>0</v>
      </c>
      <c r="FW117" s="40">
        <f>IF(FW$7="",0,INT(IF(OR(условия!$V$73=0,условия!$V$75=0),0,FW108/условия!$V$73/20/условия!$V$75))+1)</f>
        <v>0</v>
      </c>
      <c r="FX117" s="40">
        <f>IF(FX$7="",0,INT(IF(OR(условия!$V$73=0,условия!$V$75=0),0,FX108/условия!$V$73/20/условия!$V$75))+1)</f>
        <v>0</v>
      </c>
      <c r="FY117" s="40">
        <f>IF(FY$7="",0,INT(IF(OR(условия!$V$73=0,условия!$V$75=0),0,FY108/условия!$V$73/20/условия!$V$75))+1)</f>
        <v>0</v>
      </c>
      <c r="FZ117" s="40">
        <f>IF(FZ$7="",0,INT(IF(OR(условия!$V$73=0,условия!$V$75=0),0,FZ108/условия!$V$73/20/условия!$V$75))+1)</f>
        <v>0</v>
      </c>
      <c r="GA117" s="40">
        <f>IF(GA$7="",0,INT(IF(OR(условия!$V$73=0,условия!$V$75=0),0,GA108/условия!$V$73/20/условия!$V$75))+1)</f>
        <v>0</v>
      </c>
      <c r="GB117" s="40">
        <f>IF(GB$7="",0,INT(IF(OR(условия!$V$73=0,условия!$V$75=0),0,GB108/условия!$V$73/20/условия!$V$75))+1)</f>
        <v>0</v>
      </c>
      <c r="GC117" s="40">
        <f>IF(GC$7="",0,INT(IF(OR(условия!$V$73=0,условия!$V$75=0),0,GC108/условия!$V$73/20/условия!$V$75))+1)</f>
        <v>0</v>
      </c>
      <c r="GD117" s="40">
        <f>IF(GD$7="",0,INT(IF(OR(условия!$V$73=0,условия!$V$75=0),0,GD108/условия!$V$73/20/условия!$V$75))+1)</f>
        <v>0</v>
      </c>
      <c r="GE117" s="40">
        <f>IF(GE$7="",0,INT(IF(OR(условия!$V$73=0,условия!$V$75=0),0,GE108/условия!$V$73/20/условия!$V$75))+1)</f>
        <v>0</v>
      </c>
      <c r="GF117" s="40">
        <f>IF(GF$7="",0,INT(IF(OR(условия!$V$73=0,условия!$V$75=0),0,GF108/условия!$V$73/20/условия!$V$75))+1)</f>
        <v>0</v>
      </c>
      <c r="GG117" s="40">
        <f>IF(GG$7="",0,INT(IF(OR(условия!$V$73=0,условия!$V$75=0),0,GG108/условия!$V$73/20/условия!$V$75))+1)</f>
        <v>0</v>
      </c>
      <c r="GH117" s="40">
        <f>IF(GH$7="",0,INT(IF(OR(условия!$V$73=0,условия!$V$75=0),0,GH108/условия!$V$73/20/условия!$V$75))+1)</f>
        <v>0</v>
      </c>
      <c r="GI117" s="40">
        <f>IF(GI$7="",0,INT(IF(OR(условия!$V$73=0,условия!$V$75=0),0,GI108/условия!$V$73/20/условия!$V$75))+1)</f>
        <v>0</v>
      </c>
      <c r="GJ117" s="40">
        <f>IF(GJ$7="",0,INT(IF(OR(условия!$V$73=0,условия!$V$75=0),0,GJ108/условия!$V$73/20/условия!$V$75))+1)</f>
        <v>0</v>
      </c>
      <c r="GK117" s="40">
        <f>IF(GK$7="",0,INT(IF(OR(условия!$V$73=0,условия!$V$75=0),0,GK108/условия!$V$73/20/условия!$V$75))+1)</f>
        <v>0</v>
      </c>
      <c r="GL117" s="40">
        <f>IF(GL$7="",0,INT(IF(OR(условия!$V$73=0,условия!$V$75=0),0,GL108/условия!$V$73/20/условия!$V$75))+1)</f>
        <v>0</v>
      </c>
      <c r="GM117" s="40">
        <f>IF(GM$7="",0,INT(IF(OR(условия!$V$73=0,условия!$V$75=0),0,GM108/условия!$V$73/20/условия!$V$75))+1)</f>
        <v>0</v>
      </c>
      <c r="GN117" s="40">
        <f>IF(GN$7="",0,INT(IF(OR(условия!$V$73=0,условия!$V$75=0),0,GN108/условия!$V$73/20/условия!$V$75))+1)</f>
        <v>0</v>
      </c>
      <c r="GO117" s="40">
        <f>IF(GO$7="",0,INT(IF(OR(условия!$V$73=0,условия!$V$75=0),0,GO108/условия!$V$73/20/условия!$V$75))+1)</f>
        <v>0</v>
      </c>
      <c r="GP117" s="40">
        <f>IF(GP$7="",0,INT(IF(OR(условия!$V$73=0,условия!$V$75=0),0,GP108/условия!$V$73/20/условия!$V$75))+1)</f>
        <v>0</v>
      </c>
      <c r="GQ117" s="40">
        <f>IF(GQ$7="",0,INT(IF(OR(условия!$V$73=0,условия!$V$75=0),0,GQ108/условия!$V$73/20/условия!$V$75))+1)</f>
        <v>0</v>
      </c>
      <c r="GR117" s="40">
        <f>IF(GR$7="",0,INT(IF(OR(условия!$V$73=0,условия!$V$75=0),0,GR108/условия!$V$73/20/условия!$V$75))+1)</f>
        <v>0</v>
      </c>
      <c r="GS117" s="40">
        <f>IF(GS$7="",0,INT(IF(OR(условия!$V$73=0,условия!$V$75=0),0,GS108/условия!$V$73/20/условия!$V$75))+1)</f>
        <v>0</v>
      </c>
      <c r="GT117" s="40">
        <f>IF(GT$7="",0,INT(IF(OR(условия!$V$73=0,условия!$V$75=0),0,GT108/условия!$V$73/20/условия!$V$75))+1)</f>
        <v>0</v>
      </c>
      <c r="GU117" s="40">
        <f>IF(GU$7="",0,INT(IF(OR(условия!$V$73=0,условия!$V$75=0),0,GU108/условия!$V$73/20/условия!$V$75))+1)</f>
        <v>0</v>
      </c>
      <c r="GV117" s="40">
        <f>IF(GV$7="",0,INT(IF(OR(условия!$V$73=0,условия!$V$75=0),0,GV108/условия!$V$73/20/условия!$V$75))+1)</f>
        <v>0</v>
      </c>
      <c r="GW117" s="40">
        <f>IF(GW$7="",0,INT(IF(OR(условия!$V$73=0,условия!$V$75=0),0,GW108/условия!$V$73/20/условия!$V$75))+1)</f>
        <v>0</v>
      </c>
      <c r="GX117" s="40">
        <f>IF(GX$7="",0,INT(IF(OR(условия!$V$73=0,условия!$V$75=0),0,GX108/условия!$V$73/20/условия!$V$75))+1)</f>
        <v>0</v>
      </c>
      <c r="GY117" s="40">
        <f>IF(GY$7="",0,INT(IF(OR(условия!$V$73=0,условия!$V$75=0),0,GY108/условия!$V$73/20/условия!$V$75))+1)</f>
        <v>0</v>
      </c>
      <c r="GZ117" s="40">
        <f>IF(GZ$7="",0,INT(IF(OR(условия!$V$73=0,условия!$V$75=0),0,GZ108/условия!$V$73/20/условия!$V$75))+1)</f>
        <v>0</v>
      </c>
      <c r="HA117" s="40">
        <f>IF(HA$7="",0,INT(IF(OR(условия!$V$73=0,условия!$V$75=0),0,HA108/условия!$V$73/20/условия!$V$75))+1)</f>
        <v>0</v>
      </c>
      <c r="HB117" s="40">
        <f>IF(HB$7="",0,INT(IF(OR(условия!$V$73=0,условия!$V$75=0),0,HB108/условия!$V$73/20/условия!$V$75))+1)</f>
        <v>0</v>
      </c>
      <c r="HC117" s="40">
        <f>IF(HC$7="",0,INT(IF(OR(условия!$V$73=0,условия!$V$75=0),0,HC108/условия!$V$73/20/условия!$V$75))+1)</f>
        <v>0</v>
      </c>
      <c r="HD117" s="40">
        <f>IF(HD$7="",0,INT(IF(OR(условия!$V$73=0,условия!$V$75=0),0,HD108/условия!$V$73/20/условия!$V$75))+1)</f>
        <v>0</v>
      </c>
      <c r="HE117" s="40">
        <f>IF(HE$7="",0,INT(IF(OR(условия!$V$73=0,условия!$V$75=0),0,HE108/условия!$V$73/20/условия!$V$75))+1)</f>
        <v>0</v>
      </c>
      <c r="HF117" s="40">
        <f>IF(HF$7="",0,INT(IF(OR(условия!$V$73=0,условия!$V$75=0),0,HF108/условия!$V$73/20/условия!$V$75))+1)</f>
        <v>0</v>
      </c>
      <c r="HG117" s="40">
        <f>IF(HG$7="",0,INT(IF(OR(условия!$V$73=0,условия!$V$75=0),0,HG108/условия!$V$73/20/условия!$V$75))+1)</f>
        <v>0</v>
      </c>
      <c r="HH117" s="40">
        <f>IF(HH$7="",0,INT(IF(OR(условия!$V$73=0,условия!$V$75=0),0,HH108/условия!$V$73/20/условия!$V$75))+1)</f>
        <v>0</v>
      </c>
      <c r="HI117" s="40">
        <f>IF(HI$7="",0,INT(IF(OR(условия!$V$73=0,условия!$V$75=0),0,HI108/условия!$V$73/20/условия!$V$75))+1)</f>
        <v>0</v>
      </c>
      <c r="HJ117" s="40">
        <f>IF(HJ$7="",0,INT(IF(OR(условия!$V$73=0,условия!$V$75=0),0,HJ108/условия!$V$73/20/условия!$V$75))+1)</f>
        <v>0</v>
      </c>
      <c r="HK117" s="40">
        <f>IF(HK$7="",0,INT(IF(OR(условия!$V$73=0,условия!$V$75=0),0,HK108/условия!$V$73/20/условия!$V$75))+1)</f>
        <v>0</v>
      </c>
      <c r="HL117" s="40">
        <f>IF(HL$7="",0,INT(IF(OR(условия!$V$73=0,условия!$V$75=0),0,HL108/условия!$V$73/20/условия!$V$75))+1)</f>
        <v>0</v>
      </c>
      <c r="HM117" s="40">
        <f>IF(HM$7="",0,INT(IF(OR(условия!$V$73=0,условия!$V$75=0),0,HM108/условия!$V$73/20/условия!$V$75))+1)</f>
        <v>0</v>
      </c>
      <c r="HN117" s="40">
        <f>IF(HN$7="",0,INT(IF(OR(условия!$V$73=0,условия!$V$75=0),0,HN108/условия!$V$73/20/условия!$V$75))+1)</f>
        <v>0</v>
      </c>
      <c r="HO117" s="40">
        <f>IF(HO$7="",0,INT(IF(OR(условия!$V$73=0,условия!$V$75=0),0,HO108/условия!$V$73/20/условия!$V$75))+1)</f>
        <v>0</v>
      </c>
      <c r="HP117" s="40">
        <f>IF(HP$7="",0,INT(IF(OR(условия!$V$73=0,условия!$V$75=0),0,HP108/условия!$V$73/20/условия!$V$75))+1)</f>
        <v>0</v>
      </c>
      <c r="HQ117" s="40">
        <f>IF(HQ$7="",0,INT(IF(OR(условия!$V$73=0,условия!$V$75=0),0,HQ108/условия!$V$73/20/условия!$V$75))+1)</f>
        <v>0</v>
      </c>
      <c r="HR117" s="40">
        <f>IF(HR$7="",0,INT(IF(OR(условия!$V$73=0,условия!$V$75=0),0,HR108/условия!$V$73/20/условия!$V$75))+1)</f>
        <v>0</v>
      </c>
      <c r="HS117" s="40">
        <f>IF(HS$7="",0,INT(IF(OR(условия!$V$73=0,условия!$V$75=0),0,HS108/условия!$V$73/20/условия!$V$75))+1)</f>
        <v>0</v>
      </c>
      <c r="HT117" s="40">
        <f>IF(HT$7="",0,INT(IF(OR(условия!$V$73=0,условия!$V$75=0),0,HT108/условия!$V$73/20/условия!$V$75))+1)</f>
        <v>0</v>
      </c>
      <c r="HU117" s="40">
        <f>IF(HU$7="",0,INT(IF(OR(условия!$V$73=0,условия!$V$75=0),0,HU108/условия!$V$73/20/условия!$V$75))+1)</f>
        <v>0</v>
      </c>
      <c r="HV117" s="40">
        <f>IF(HV$7="",0,INT(IF(OR(условия!$V$73=0,условия!$V$75=0),0,HV108/условия!$V$73/20/условия!$V$75))+1)</f>
        <v>0</v>
      </c>
      <c r="HW117" s="40">
        <f>IF(HW$7="",0,INT(IF(OR(условия!$V$73=0,условия!$V$75=0),0,HW108/условия!$V$73/20/условия!$V$75))+1)</f>
        <v>0</v>
      </c>
      <c r="HX117" s="40">
        <f>IF(HX$7="",0,INT(IF(OR(условия!$V$73=0,условия!$V$75=0),0,HX108/условия!$V$73/20/условия!$V$75))+1)</f>
        <v>0</v>
      </c>
      <c r="HY117" s="40">
        <f>IF(HY$7="",0,INT(IF(OR(условия!$V$73=0,условия!$V$75=0),0,HY108/условия!$V$73/20/условия!$V$75))+1)</f>
        <v>0</v>
      </c>
      <c r="HZ117" s="40">
        <f>IF(HZ$7="",0,INT(IF(OR(условия!$V$73=0,условия!$V$75=0),0,HZ108/условия!$V$73/20/условия!$V$75))+1)</f>
        <v>0</v>
      </c>
      <c r="IA117" s="40">
        <f>IF(IA$7="",0,INT(IF(OR(условия!$V$73=0,условия!$V$75=0),0,IA108/условия!$V$73/20/условия!$V$75))+1)</f>
        <v>0</v>
      </c>
      <c r="IB117" s="40">
        <f>IF(IB$7="",0,INT(IF(OR(условия!$V$73=0,условия!$V$75=0),0,IB108/условия!$V$73/20/условия!$V$75))+1)</f>
        <v>0</v>
      </c>
      <c r="IC117" s="40">
        <f>IF(IC$7="",0,INT(IF(OR(условия!$V$73=0,условия!$V$75=0),0,IC108/условия!$V$73/20/условия!$V$75))+1)</f>
        <v>0</v>
      </c>
      <c r="ID117" s="40">
        <f>IF(ID$7="",0,INT(IF(OR(условия!$V$73=0,условия!$V$75=0),0,ID108/условия!$V$73/20/условия!$V$75))+1)</f>
        <v>0</v>
      </c>
      <c r="IE117" s="40">
        <f>IF(IE$7="",0,INT(IF(OR(условия!$V$73=0,условия!$V$75=0),0,IE108/условия!$V$73/20/условия!$V$75))+1)</f>
        <v>0</v>
      </c>
      <c r="IF117" s="40">
        <f>IF(IF$7="",0,INT(IF(OR(условия!$V$73=0,условия!$V$75=0),0,IF108/условия!$V$73/20/условия!$V$75))+1)</f>
        <v>0</v>
      </c>
      <c r="IG117" s="40">
        <f>IF(IG$7="",0,INT(IF(OR(условия!$V$73=0,условия!$V$75=0),0,IG108/условия!$V$73/20/условия!$V$75))+1)</f>
        <v>0</v>
      </c>
      <c r="IH117" s="40">
        <f>IF(IH$7="",0,INT(IF(OR(условия!$V$73=0,условия!$V$75=0),0,IH108/условия!$V$73/20/условия!$V$75))+1)</f>
        <v>0</v>
      </c>
      <c r="II117" s="40">
        <f>IF(II$7="",0,INT(IF(OR(условия!$V$73=0,условия!$V$75=0),0,II108/условия!$V$73/20/условия!$V$75))+1)</f>
        <v>0</v>
      </c>
      <c r="IJ117" s="40">
        <f>IF(IJ$7="",0,INT(IF(OR(условия!$V$73=0,условия!$V$75=0),0,IJ108/условия!$V$73/20/условия!$V$75))+1)</f>
        <v>0</v>
      </c>
      <c r="IK117" s="40">
        <f>IF(IK$7="",0,INT(IF(OR(условия!$V$73=0,условия!$V$75=0),0,IK108/условия!$V$73/20/условия!$V$75))+1)</f>
        <v>0</v>
      </c>
      <c r="IL117" s="40">
        <f>IF(IL$7="",0,INT(IF(OR(условия!$V$73=0,условия!$V$75=0),0,IL108/условия!$V$73/20/условия!$V$75))+1)</f>
        <v>0</v>
      </c>
      <c r="IM117" s="40">
        <f>IF(IM$7="",0,INT(IF(OR(условия!$V$73=0,условия!$V$75=0),0,IM108/условия!$V$73/20/условия!$V$75))+1)</f>
        <v>0</v>
      </c>
      <c r="IN117" s="40">
        <f>IF(IN$7="",0,INT(IF(OR(условия!$V$73=0,условия!$V$75=0),0,IN108/условия!$V$73/20/условия!$V$75))+1)</f>
        <v>0</v>
      </c>
      <c r="IO117" s="40">
        <f>IF(IO$7="",0,INT(IF(OR(условия!$V$73=0,условия!$V$75=0),0,IO108/условия!$V$73/20/условия!$V$75))+1)</f>
        <v>0</v>
      </c>
      <c r="IP117" s="40">
        <f>IF(IP$7="",0,INT(IF(OR(условия!$V$73=0,условия!$V$75=0),0,IP108/условия!$V$73/20/условия!$V$75))+1)</f>
        <v>0</v>
      </c>
      <c r="IQ117" s="40">
        <f>IF(IQ$7="",0,INT(IF(OR(условия!$V$73=0,условия!$V$75=0),0,IQ108/условия!$V$73/20/условия!$V$75))+1)</f>
        <v>0</v>
      </c>
      <c r="IR117" s="40">
        <f>IF(IR$7="",0,INT(IF(OR(условия!$V$73=0,условия!$V$75=0),0,IR108/условия!$V$73/20/условия!$V$75))+1)</f>
        <v>0</v>
      </c>
      <c r="IS117" s="40">
        <f>IF(IS$7="",0,INT(IF(OR(условия!$V$73=0,условия!$V$75=0),0,IS108/условия!$V$73/20/условия!$V$75))+1)</f>
        <v>0</v>
      </c>
      <c r="IT117" s="40">
        <f>IF(IT$7="",0,INT(IF(OR(условия!$V$73=0,условия!$V$75=0),0,IT108/условия!$V$73/20/условия!$V$75))+1)</f>
        <v>0</v>
      </c>
      <c r="IU117" s="40">
        <f>IF(IU$7="",0,INT(IF(OR(условия!$V$73=0,условия!$V$75=0),0,IU108/условия!$V$73/20/условия!$V$75))+1)</f>
        <v>0</v>
      </c>
      <c r="IV117" s="40">
        <f>IF(IV$7="",0,INT(IF(OR(условия!$V$73=0,условия!$V$75=0),0,IV108/условия!$V$73/20/условия!$V$75))+1)</f>
        <v>0</v>
      </c>
      <c r="IW117" s="40">
        <f>IF(IW$7="",0,INT(IF(OR(условия!$V$73=0,условия!$V$75=0),0,IW108/условия!$V$73/20/условия!$V$75))+1)</f>
        <v>0</v>
      </c>
      <c r="IX117" s="40">
        <f>IF(IX$7="",0,INT(IF(OR(условия!$V$73=0,условия!$V$75=0),0,IX108/условия!$V$73/20/условия!$V$75))+1)</f>
        <v>0</v>
      </c>
      <c r="IY117" s="40">
        <f>IF(IY$7="",0,INT(IF(OR(условия!$V$73=0,условия!$V$75=0),0,IY108/условия!$V$73/20/условия!$V$75))+1)</f>
        <v>0</v>
      </c>
      <c r="IZ117" s="40">
        <f>IF(IZ$7="",0,INT(IF(OR(условия!$V$73=0,условия!$V$75=0),0,IZ108/условия!$V$73/20/условия!$V$75))+1)</f>
        <v>0</v>
      </c>
      <c r="JA117" s="40">
        <f>IF(JA$7="",0,INT(IF(OR(условия!$V$73=0,условия!$V$75=0),0,JA108/условия!$V$73/20/условия!$V$75))+1)</f>
        <v>0</v>
      </c>
      <c r="JB117" s="40">
        <f>IF(JB$7="",0,INT(IF(OR(условия!$V$73=0,условия!$V$75=0),0,JB108/условия!$V$73/20/условия!$V$75))+1)</f>
        <v>0</v>
      </c>
      <c r="JC117" s="40">
        <f>IF(JC$7="",0,INT(IF(OR(условия!$V$73=0,условия!$V$75=0),0,JC108/условия!$V$73/20/условия!$V$75))+1)</f>
        <v>0</v>
      </c>
      <c r="JD117" s="40">
        <f>IF(JD$7="",0,INT(IF(OR(условия!$V$73=0,условия!$V$75=0),0,JD108/условия!$V$73/20/условия!$V$75))+1)</f>
        <v>0</v>
      </c>
      <c r="JE117" s="40">
        <f>IF(JE$7="",0,INT(IF(OR(условия!$V$73=0,условия!$V$75=0),0,JE108/условия!$V$73/20/условия!$V$75))+1)</f>
        <v>0</v>
      </c>
      <c r="JF117" s="40">
        <f>IF(JF$7="",0,INT(IF(OR(условия!$V$73=0,условия!$V$75=0),0,JF108/условия!$V$73/20/условия!$V$75))+1)</f>
        <v>0</v>
      </c>
      <c r="JG117" s="40">
        <f>IF(JG$7="",0,INT(IF(OR(условия!$V$73=0,условия!$V$75=0),0,JG108/условия!$V$73/20/условия!$V$75))+1)</f>
        <v>0</v>
      </c>
      <c r="JH117" s="40">
        <f>IF(JH$7="",0,INT(IF(OR(условия!$V$73=0,условия!$V$75=0),0,JH108/условия!$V$73/20/условия!$V$75))+1)</f>
        <v>0</v>
      </c>
      <c r="JI117" s="40">
        <f>IF(JI$7="",0,INT(IF(OR(условия!$V$73=0,условия!$V$75=0),0,JI108/условия!$V$73/20/условия!$V$75))+1)</f>
        <v>0</v>
      </c>
      <c r="JJ117" s="40">
        <f>IF(JJ$7="",0,INT(IF(OR(условия!$V$73=0,условия!$V$75=0),0,JJ108/условия!$V$73/20/условия!$V$75))+1)</f>
        <v>0</v>
      </c>
      <c r="JK117" s="40">
        <f>IF(JK$7="",0,INT(IF(OR(условия!$V$73=0,условия!$V$75=0),0,JK108/условия!$V$73/20/условия!$V$75))+1)</f>
        <v>0</v>
      </c>
      <c r="JL117" s="40">
        <f>IF(JL$7="",0,INT(IF(OR(условия!$V$73=0,условия!$V$75=0),0,JL108/условия!$V$73/20/условия!$V$75))+1)</f>
        <v>0</v>
      </c>
      <c r="JM117" s="40">
        <f>IF(JM$7="",0,INT(IF(OR(условия!$V$73=0,условия!$V$75=0),0,JM108/условия!$V$73/20/условия!$V$75))+1)</f>
        <v>0</v>
      </c>
      <c r="JN117" s="40">
        <f>IF(JN$7="",0,INT(IF(OR(условия!$V$73=0,условия!$V$75=0),0,JN108/условия!$V$73/20/условия!$V$75))+1)</f>
        <v>0</v>
      </c>
      <c r="JO117" s="40">
        <f>IF(JO$7="",0,INT(IF(OR(условия!$V$73=0,условия!$V$75=0),0,JO108/условия!$V$73/20/условия!$V$75))+1)</f>
        <v>0</v>
      </c>
      <c r="JP117" s="40">
        <f>IF(JP$7="",0,INT(IF(OR(условия!$V$73=0,условия!$V$75=0),0,JP108/условия!$V$73/20/условия!$V$75))+1)</f>
        <v>0</v>
      </c>
      <c r="JQ117" s="40">
        <f>IF(JQ$7="",0,INT(IF(OR(условия!$V$73=0,условия!$V$75=0),0,JQ108/условия!$V$73/20/условия!$V$75))+1)</f>
        <v>0</v>
      </c>
      <c r="JR117" s="40">
        <f>IF(JR$7="",0,INT(IF(OR(условия!$V$73=0,условия!$V$75=0),0,JR108/условия!$V$73/20/условия!$V$75))+1)</f>
        <v>0</v>
      </c>
      <c r="JS117" s="40">
        <f>IF(JS$7="",0,INT(IF(OR(условия!$V$73=0,условия!$V$75=0),0,JS108/условия!$V$73/20/условия!$V$75))+1)</f>
        <v>0</v>
      </c>
      <c r="JT117" s="40">
        <f>IF(JT$7="",0,INT(IF(OR(условия!$V$73=0,условия!$V$75=0),0,JT108/условия!$V$73/20/условия!$V$75))+1)</f>
        <v>0</v>
      </c>
      <c r="JU117" s="40">
        <f>IF(JU$7="",0,INT(IF(OR(условия!$V$73=0,условия!$V$75=0),0,JU108/условия!$V$73/20/условия!$V$75))+1)</f>
        <v>0</v>
      </c>
      <c r="JV117" s="40">
        <f>IF(JV$7="",0,INT(IF(OR(условия!$V$73=0,условия!$V$75=0),0,JV108/условия!$V$73/20/условия!$V$75))+1)</f>
        <v>0</v>
      </c>
      <c r="JW117" s="40">
        <f>IF(JW$7="",0,INT(IF(OR(условия!$V$73=0,условия!$V$75=0),0,JW108/условия!$V$73/20/условия!$V$75))+1)</f>
        <v>0</v>
      </c>
      <c r="JX117" s="40">
        <f>IF(JX$7="",0,INT(IF(OR(условия!$V$73=0,условия!$V$75=0),0,JX108/условия!$V$73/20/условия!$V$75))+1)</f>
        <v>0</v>
      </c>
      <c r="JY117" s="40">
        <f>IF(JY$7="",0,INT(IF(OR(условия!$V$73=0,условия!$V$75=0),0,JY108/условия!$V$73/20/условия!$V$75))+1)</f>
        <v>0</v>
      </c>
      <c r="JZ117" s="40">
        <f>IF(JZ$7="",0,INT(IF(OR(условия!$V$73=0,условия!$V$75=0),0,JZ108/условия!$V$73/20/условия!$V$75))+1)</f>
        <v>0</v>
      </c>
      <c r="KA117" s="40">
        <f>IF(KA$7="",0,INT(IF(OR(условия!$V$73=0,условия!$V$75=0),0,KA108/условия!$V$73/20/условия!$V$75))+1)</f>
        <v>0</v>
      </c>
      <c r="KB117" s="40">
        <f>IF(KB$7="",0,INT(IF(OR(условия!$V$73=0,условия!$V$75=0),0,KB108/условия!$V$73/20/условия!$V$75))+1)</f>
        <v>0</v>
      </c>
      <c r="KC117" s="40">
        <f>IF(KC$7="",0,INT(IF(OR(условия!$V$73=0,условия!$V$75=0),0,KC108/условия!$V$73/20/условия!$V$75))+1)</f>
        <v>0</v>
      </c>
      <c r="KD117" s="40">
        <f>IF(KD$7="",0,INT(IF(OR(условия!$V$73=0,условия!$V$75=0),0,KD108/условия!$V$73/20/условия!$V$75))+1)</f>
        <v>0</v>
      </c>
      <c r="KE117" s="40">
        <f>IF(KE$7="",0,INT(IF(OR(условия!$V$73=0,условия!$V$75=0),0,KE108/условия!$V$73/20/условия!$V$75))+1)</f>
        <v>0</v>
      </c>
      <c r="KF117" s="40">
        <f>IF(KF$7="",0,INT(IF(OR(условия!$V$73=0,условия!$V$75=0),0,KF108/условия!$V$73/20/условия!$V$75))+1)</f>
        <v>0</v>
      </c>
      <c r="KG117" s="40">
        <f>IF(KG$7="",0,INT(IF(OR(условия!$V$73=0,условия!$V$75=0),0,KG108/условия!$V$73/20/условия!$V$75))+1)</f>
        <v>0</v>
      </c>
      <c r="KH117" s="40">
        <f>IF(KH$7="",0,INT(IF(OR(условия!$V$73=0,условия!$V$75=0),0,KH108/условия!$V$73/20/условия!$V$75))+1)</f>
        <v>0</v>
      </c>
      <c r="KI117" s="40">
        <f>IF(KI$7="",0,INT(IF(OR(условия!$V$73=0,условия!$V$75=0),0,KI108/условия!$V$73/20/условия!$V$75))+1)</f>
        <v>0</v>
      </c>
      <c r="KJ117" s="40">
        <f>IF(KJ$7="",0,INT(IF(OR(условия!$V$73=0,условия!$V$75=0),0,KJ108/условия!$V$73/20/условия!$V$75))+1)</f>
        <v>0</v>
      </c>
      <c r="KK117" s="40">
        <f>IF(KK$7="",0,INT(IF(OR(условия!$V$73=0,условия!$V$75=0),0,KK108/условия!$V$73/20/условия!$V$75))+1)</f>
        <v>0</v>
      </c>
      <c r="KL117" s="40">
        <f>IF(KL$7="",0,INT(IF(OR(условия!$V$73=0,условия!$V$75=0),0,KL108/условия!$V$73/20/условия!$V$75))+1)</f>
        <v>0</v>
      </c>
      <c r="KM117" s="40">
        <f>IF(KM$7="",0,INT(IF(OR(условия!$V$73=0,условия!$V$75=0),0,KM108/условия!$V$73/20/условия!$V$75))+1)</f>
        <v>0</v>
      </c>
      <c r="KN117" s="40">
        <f>IF(KN$7="",0,INT(IF(OR(условия!$V$73=0,условия!$V$75=0),0,KN108/условия!$V$73/20/условия!$V$75))+1)</f>
        <v>0</v>
      </c>
      <c r="KO117" s="40">
        <f>IF(KO$7="",0,INT(IF(OR(условия!$V$73=0,условия!$V$75=0),0,KO108/условия!$V$73/20/условия!$V$75))+1)</f>
        <v>0</v>
      </c>
      <c r="KP117" s="40">
        <f>IF(KP$7="",0,INT(IF(OR(условия!$V$73=0,условия!$V$75=0),0,KP108/условия!$V$73/20/условия!$V$75))+1)</f>
        <v>0</v>
      </c>
      <c r="KQ117" s="40">
        <f>IF(KQ$7="",0,INT(IF(OR(условия!$V$73=0,условия!$V$75=0),0,KQ108/условия!$V$73/20/условия!$V$75))+1)</f>
        <v>0</v>
      </c>
      <c r="KR117" s="40">
        <f>IF(KR$7="",0,INT(IF(OR(условия!$V$73=0,условия!$V$75=0),0,KR108/условия!$V$73/20/условия!$V$75))+1)</f>
        <v>0</v>
      </c>
      <c r="KS117" s="40">
        <f>IF(KS$7="",0,INT(IF(OR(условия!$V$73=0,условия!$V$75=0),0,KS108/условия!$V$73/20/условия!$V$75))+1)</f>
        <v>0</v>
      </c>
      <c r="KT117" s="40">
        <f>IF(KT$7="",0,INT(IF(OR(условия!$V$73=0,условия!$V$75=0),0,KT108/условия!$V$73/20/условия!$V$75))+1)</f>
        <v>0</v>
      </c>
      <c r="KU117" s="40">
        <f>IF(KU$7="",0,INT(IF(OR(условия!$V$73=0,условия!$V$75=0),0,KU108/условия!$V$73/20/условия!$V$75))+1)</f>
        <v>0</v>
      </c>
      <c r="KV117" s="40">
        <f>IF(KV$7="",0,INT(IF(OR(условия!$V$73=0,условия!$V$75=0),0,KV108/условия!$V$73/20/условия!$V$75))+1)</f>
        <v>0</v>
      </c>
      <c r="KW117" s="1"/>
      <c r="KX117" s="1"/>
    </row>
    <row r="118" spans="1:310" x14ac:dyDescent="0.25">
      <c r="A118" s="1"/>
      <c r="B118" s="79"/>
      <c r="C118" s="79"/>
      <c r="D118" s="79"/>
      <c r="E118" s="1" t="str">
        <f>справочники!M12</f>
        <v>Менеджеры по продажам</v>
      </c>
      <c r="F118" s="1"/>
      <c r="G118" s="1"/>
      <c r="H118" s="11" t="str">
        <f t="shared" ref="H118:H126" si="89">H117</f>
        <v>чел</v>
      </c>
      <c r="I118" s="1"/>
      <c r="J118" s="1"/>
      <c r="K118" s="1"/>
      <c r="L118" s="1"/>
      <c r="M118" s="5"/>
      <c r="N118" s="40"/>
      <c r="O118" s="19"/>
      <c r="P118" s="1"/>
      <c r="Q118" s="1"/>
      <c r="R118" s="52"/>
      <c r="S118" s="1"/>
      <c r="T118" s="5" t="s">
        <v>0</v>
      </c>
      <c r="U118" s="40">
        <f>IF(U$7="",0,INT(IF(OR(условия!$V$81=0,условия!$V$83=0),0,U109/условия!$V$81/20/условия!$V$83))+1)</f>
        <v>1</v>
      </c>
      <c r="V118" s="40">
        <f>IF(V$7="",0,INT(IF(OR(условия!$V$81=0,условия!$V$83=0),0,V109/условия!$V$81/20/условия!$V$83))+1)</f>
        <v>1</v>
      </c>
      <c r="W118" s="40">
        <f>IF(W$7="",0,INT(IF(OR(условия!$V$81=0,условия!$V$83=0),0,W109/условия!$V$81/20/условия!$V$83))+1)</f>
        <v>1</v>
      </c>
      <c r="X118" s="40">
        <f>IF(X$7="",0,INT(IF(OR(условия!$V$81=0,условия!$V$83=0),0,X109/условия!$V$81/20/условия!$V$83))+1)</f>
        <v>1</v>
      </c>
      <c r="Y118" s="40">
        <f>IF(Y$7="",0,INT(IF(OR(условия!$V$81=0,условия!$V$83=0),0,Y109/условия!$V$81/20/условия!$V$83))+1)</f>
        <v>1</v>
      </c>
      <c r="Z118" s="40">
        <f>IF(Z$7="",0,INT(IF(OR(условия!$V$81=0,условия!$V$83=0),0,Z109/условия!$V$81/20/условия!$V$83))+1)</f>
        <v>1</v>
      </c>
      <c r="AA118" s="40">
        <f>IF(AA$7="",0,INT(IF(OR(условия!$V$81=0,условия!$V$83=0),0,AA109/условия!$V$81/20/условия!$V$83))+1)</f>
        <v>1</v>
      </c>
      <c r="AB118" s="40">
        <f>IF(AB$7="",0,INT(IF(OR(условия!$V$81=0,условия!$V$83=0),0,AB109/условия!$V$81/20/условия!$V$83))+1)</f>
        <v>1</v>
      </c>
      <c r="AC118" s="40">
        <f>IF(AC$7="",0,INT(IF(OR(условия!$V$81=0,условия!$V$83=0),0,AC109/условия!$V$81/20/условия!$V$83))+1)</f>
        <v>1</v>
      </c>
      <c r="AD118" s="40">
        <f>IF(AD$7="",0,INT(IF(OR(условия!$V$81=0,условия!$V$83=0),0,AD109/условия!$V$81/20/условия!$V$83))+1)</f>
        <v>1</v>
      </c>
      <c r="AE118" s="40">
        <f>IF(AE$7="",0,INT(IF(OR(условия!$V$81=0,условия!$V$83=0),0,AE109/условия!$V$81/20/условия!$V$83))+1)</f>
        <v>1</v>
      </c>
      <c r="AF118" s="40">
        <f>IF(AF$7="",0,INT(IF(OR(условия!$V$81=0,условия!$V$83=0),0,AF109/условия!$V$81/20/условия!$V$83))+1)</f>
        <v>1</v>
      </c>
      <c r="AG118" s="40">
        <f>IF(AG$7="",0,INT(IF(OR(условия!$V$81=0,условия!$V$83=0),0,AG109/условия!$V$81/20/условия!$V$83))+1)</f>
        <v>1</v>
      </c>
      <c r="AH118" s="40">
        <f>IF(AH$7="",0,INT(IF(OR(условия!$V$81=0,условия!$V$83=0),0,AH109/условия!$V$81/20/условия!$V$83))+1)</f>
        <v>1</v>
      </c>
      <c r="AI118" s="40">
        <f>IF(AI$7="",0,INT(IF(OR(условия!$V$81=0,условия!$V$83=0),0,AI109/условия!$V$81/20/условия!$V$83))+1)</f>
        <v>2</v>
      </c>
      <c r="AJ118" s="40">
        <f>IF(AJ$7="",0,INT(IF(OR(условия!$V$81=0,условия!$V$83=0),0,AJ109/условия!$V$81/20/условия!$V$83))+1)</f>
        <v>2</v>
      </c>
      <c r="AK118" s="40">
        <f>IF(AK$7="",0,INT(IF(OR(условия!$V$81=0,условия!$V$83=0),0,AK109/условия!$V$81/20/условия!$V$83))+1)</f>
        <v>2</v>
      </c>
      <c r="AL118" s="40">
        <f>IF(AL$7="",0,INT(IF(OR(условия!$V$81=0,условия!$V$83=0),0,AL109/условия!$V$81/20/условия!$V$83))+1)</f>
        <v>2</v>
      </c>
      <c r="AM118" s="40">
        <f>IF(AM$7="",0,INT(IF(OR(условия!$V$81=0,условия!$V$83=0),0,AM109/условия!$V$81/20/условия!$V$83))+1)</f>
        <v>2</v>
      </c>
      <c r="AN118" s="40">
        <f>IF(AN$7="",0,INT(IF(OR(условия!$V$81=0,условия!$V$83=0),0,AN109/условия!$V$81/20/условия!$V$83))+1)</f>
        <v>2</v>
      </c>
      <c r="AO118" s="40">
        <f>IF(AO$7="",0,INT(IF(OR(условия!$V$81=0,условия!$V$83=0),0,AO109/условия!$V$81/20/условия!$V$83))+1)</f>
        <v>2</v>
      </c>
      <c r="AP118" s="40">
        <f>IF(AP$7="",0,INT(IF(OR(условия!$V$81=0,условия!$V$83=0),0,AP109/условия!$V$81/20/условия!$V$83))+1)</f>
        <v>2</v>
      </c>
      <c r="AQ118" s="40">
        <f>IF(AQ$7="",0,INT(IF(OR(условия!$V$81=0,условия!$V$83=0),0,AQ109/условия!$V$81/20/условия!$V$83))+1)</f>
        <v>2</v>
      </c>
      <c r="AR118" s="40">
        <f>IF(AR$7="",0,INT(IF(OR(условия!$V$81=0,условия!$V$83=0),0,AR109/условия!$V$81/20/условия!$V$83))+1)</f>
        <v>2</v>
      </c>
      <c r="AS118" s="40">
        <f>IF(AS$7="",0,INT(IF(OR(условия!$V$81=0,условия!$V$83=0),0,AS109/условия!$V$81/20/условия!$V$83))+1)</f>
        <v>2</v>
      </c>
      <c r="AT118" s="40">
        <f>IF(AT$7="",0,INT(IF(OR(условия!$V$81=0,условия!$V$83=0),0,AT109/условия!$V$81/20/условия!$V$83))+1)</f>
        <v>0</v>
      </c>
      <c r="AU118" s="40">
        <f>IF(AU$7="",0,INT(IF(OR(условия!$V$81=0,условия!$V$83=0),0,AU109/условия!$V$81/20/условия!$V$83))+1)</f>
        <v>0</v>
      </c>
      <c r="AV118" s="40">
        <f>IF(AV$7="",0,INT(IF(OR(условия!$V$81=0,условия!$V$83=0),0,AV109/условия!$V$81/20/условия!$V$83))+1)</f>
        <v>0</v>
      </c>
      <c r="AW118" s="40">
        <f>IF(AW$7="",0,INT(IF(OR(условия!$V$81=0,условия!$V$83=0),0,AW109/условия!$V$81/20/условия!$V$83))+1)</f>
        <v>0</v>
      </c>
      <c r="AX118" s="40">
        <f>IF(AX$7="",0,INT(IF(OR(условия!$V$81=0,условия!$V$83=0),0,AX109/условия!$V$81/20/условия!$V$83))+1)</f>
        <v>0</v>
      </c>
      <c r="AY118" s="40">
        <f>IF(AY$7="",0,INT(IF(OR(условия!$V$81=0,условия!$V$83=0),0,AY109/условия!$V$81/20/условия!$V$83))+1)</f>
        <v>0</v>
      </c>
      <c r="AZ118" s="40">
        <f>IF(AZ$7="",0,INT(IF(OR(условия!$V$81=0,условия!$V$83=0),0,AZ109/условия!$V$81/20/условия!$V$83))+1)</f>
        <v>0</v>
      </c>
      <c r="BA118" s="40">
        <f>IF(BA$7="",0,INT(IF(OR(условия!$V$81=0,условия!$V$83=0),0,BA109/условия!$V$81/20/условия!$V$83))+1)</f>
        <v>0</v>
      </c>
      <c r="BB118" s="40">
        <f>IF(BB$7="",0,INT(IF(OR(условия!$V$81=0,условия!$V$83=0),0,BB109/условия!$V$81/20/условия!$V$83))+1)</f>
        <v>0</v>
      </c>
      <c r="BC118" s="40">
        <f>IF(BC$7="",0,INT(IF(OR(условия!$V$81=0,условия!$V$83=0),0,BC109/условия!$V$81/20/условия!$V$83))+1)</f>
        <v>0</v>
      </c>
      <c r="BD118" s="40">
        <f>IF(BD$7="",0,INT(IF(OR(условия!$V$81=0,условия!$V$83=0),0,BD109/условия!$V$81/20/условия!$V$83))+1)</f>
        <v>0</v>
      </c>
      <c r="BE118" s="40">
        <f>IF(BE$7="",0,INT(IF(OR(условия!$V$81=0,условия!$V$83=0),0,BE109/условия!$V$81/20/условия!$V$83))+1)</f>
        <v>0</v>
      </c>
      <c r="BF118" s="40">
        <f>IF(BF$7="",0,INT(IF(OR(условия!$V$81=0,условия!$V$83=0),0,BF109/условия!$V$81/20/условия!$V$83))+1)</f>
        <v>0</v>
      </c>
      <c r="BG118" s="40">
        <f>IF(BG$7="",0,INT(IF(OR(условия!$V$81=0,условия!$V$83=0),0,BG109/условия!$V$81/20/условия!$V$83))+1)</f>
        <v>0</v>
      </c>
      <c r="BH118" s="40">
        <f>IF(BH$7="",0,INT(IF(OR(условия!$V$81=0,условия!$V$83=0),0,BH109/условия!$V$81/20/условия!$V$83))+1)</f>
        <v>0</v>
      </c>
      <c r="BI118" s="40">
        <f>IF(BI$7="",0,INT(IF(OR(условия!$V$81=0,условия!$V$83=0),0,BI109/условия!$V$81/20/условия!$V$83))+1)</f>
        <v>0</v>
      </c>
      <c r="BJ118" s="40">
        <f>IF(BJ$7="",0,INT(IF(OR(условия!$V$81=0,условия!$V$83=0),0,BJ109/условия!$V$81/20/условия!$V$83))+1)</f>
        <v>0</v>
      </c>
      <c r="BK118" s="40">
        <f>IF(BK$7="",0,INT(IF(OR(условия!$V$81=0,условия!$V$83=0),0,BK109/условия!$V$81/20/условия!$V$83))+1)</f>
        <v>0</v>
      </c>
      <c r="BL118" s="40">
        <f>IF(BL$7="",0,INT(IF(OR(условия!$V$81=0,условия!$V$83=0),0,BL109/условия!$V$81/20/условия!$V$83))+1)</f>
        <v>0</v>
      </c>
      <c r="BM118" s="40">
        <f>IF(BM$7="",0,INT(IF(OR(условия!$V$81=0,условия!$V$83=0),0,BM109/условия!$V$81/20/условия!$V$83))+1)</f>
        <v>0</v>
      </c>
      <c r="BN118" s="40">
        <f>IF(BN$7="",0,INT(IF(OR(условия!$V$81=0,условия!$V$83=0),0,BN109/условия!$V$81/20/условия!$V$83))+1)</f>
        <v>0</v>
      </c>
      <c r="BO118" s="40">
        <f>IF(BO$7="",0,INT(IF(OR(условия!$V$81=0,условия!$V$83=0),0,BO109/условия!$V$81/20/условия!$V$83))+1)</f>
        <v>0</v>
      </c>
      <c r="BP118" s="40">
        <f>IF(BP$7="",0,INT(IF(OR(условия!$V$81=0,условия!$V$83=0),0,BP109/условия!$V$81/20/условия!$V$83))+1)</f>
        <v>0</v>
      </c>
      <c r="BQ118" s="40">
        <f>IF(BQ$7="",0,INT(IF(OR(условия!$V$81=0,условия!$V$83=0),0,BQ109/условия!$V$81/20/условия!$V$83))+1)</f>
        <v>0</v>
      </c>
      <c r="BR118" s="40">
        <f>IF(BR$7="",0,INT(IF(OR(условия!$V$81=0,условия!$V$83=0),0,BR109/условия!$V$81/20/условия!$V$83))+1)</f>
        <v>0</v>
      </c>
      <c r="BS118" s="40">
        <f>IF(BS$7="",0,INT(IF(OR(условия!$V$81=0,условия!$V$83=0),0,BS109/условия!$V$81/20/условия!$V$83))+1)</f>
        <v>0</v>
      </c>
      <c r="BT118" s="40">
        <f>IF(BT$7="",0,INT(IF(OR(условия!$V$81=0,условия!$V$83=0),0,BT109/условия!$V$81/20/условия!$V$83))+1)</f>
        <v>0</v>
      </c>
      <c r="BU118" s="40">
        <f>IF(BU$7="",0,INT(IF(OR(условия!$V$81=0,условия!$V$83=0),0,BU109/условия!$V$81/20/условия!$V$83))+1)</f>
        <v>0</v>
      </c>
      <c r="BV118" s="40">
        <f>IF(BV$7="",0,INT(IF(OR(условия!$V$81=0,условия!$V$83=0),0,BV109/условия!$V$81/20/условия!$V$83))+1)</f>
        <v>0</v>
      </c>
      <c r="BW118" s="40">
        <f>IF(BW$7="",0,INT(IF(OR(условия!$V$81=0,условия!$V$83=0),0,BW109/условия!$V$81/20/условия!$V$83))+1)</f>
        <v>0</v>
      </c>
      <c r="BX118" s="40">
        <f>IF(BX$7="",0,INT(IF(OR(условия!$V$81=0,условия!$V$83=0),0,BX109/условия!$V$81/20/условия!$V$83))+1)</f>
        <v>0</v>
      </c>
      <c r="BY118" s="40">
        <f>IF(BY$7="",0,INT(IF(OR(условия!$V$81=0,условия!$V$83=0),0,BY109/условия!$V$81/20/условия!$V$83))+1)</f>
        <v>0</v>
      </c>
      <c r="BZ118" s="40">
        <f>IF(BZ$7="",0,INT(IF(OR(условия!$V$81=0,условия!$V$83=0),0,BZ109/условия!$V$81/20/условия!$V$83))+1)</f>
        <v>0</v>
      </c>
      <c r="CA118" s="40">
        <f>IF(CA$7="",0,INT(IF(OR(условия!$V$81=0,условия!$V$83=0),0,CA109/условия!$V$81/20/условия!$V$83))+1)</f>
        <v>0</v>
      </c>
      <c r="CB118" s="40">
        <f>IF(CB$7="",0,INT(IF(OR(условия!$V$81=0,условия!$V$83=0),0,CB109/условия!$V$81/20/условия!$V$83))+1)</f>
        <v>0</v>
      </c>
      <c r="CC118" s="40">
        <f>IF(CC$7="",0,INT(IF(OR(условия!$V$81=0,условия!$V$83=0),0,CC109/условия!$V$81/20/условия!$V$83))+1)</f>
        <v>0</v>
      </c>
      <c r="CD118" s="40">
        <f>IF(CD$7="",0,INT(IF(OR(условия!$V$81=0,условия!$V$83=0),0,CD109/условия!$V$81/20/условия!$V$83))+1)</f>
        <v>0</v>
      </c>
      <c r="CE118" s="40">
        <f>IF(CE$7="",0,INT(IF(OR(условия!$V$81=0,условия!$V$83=0),0,CE109/условия!$V$81/20/условия!$V$83))+1)</f>
        <v>0</v>
      </c>
      <c r="CF118" s="40">
        <f>IF(CF$7="",0,INT(IF(OR(условия!$V$81=0,условия!$V$83=0),0,CF109/условия!$V$81/20/условия!$V$83))+1)</f>
        <v>0</v>
      </c>
      <c r="CG118" s="40">
        <f>IF(CG$7="",0,INT(IF(OR(условия!$V$81=0,условия!$V$83=0),0,CG109/условия!$V$81/20/условия!$V$83))+1)</f>
        <v>0</v>
      </c>
      <c r="CH118" s="40">
        <f>IF(CH$7="",0,INT(IF(OR(условия!$V$81=0,условия!$V$83=0),0,CH109/условия!$V$81/20/условия!$V$83))+1)</f>
        <v>0</v>
      </c>
      <c r="CI118" s="40">
        <f>IF(CI$7="",0,INT(IF(OR(условия!$V$81=0,условия!$V$83=0),0,CI109/условия!$V$81/20/условия!$V$83))+1)</f>
        <v>0</v>
      </c>
      <c r="CJ118" s="40">
        <f>IF(CJ$7="",0,INT(IF(OR(условия!$V$81=0,условия!$V$83=0),0,CJ109/условия!$V$81/20/условия!$V$83))+1)</f>
        <v>0</v>
      </c>
      <c r="CK118" s="40">
        <f>IF(CK$7="",0,INT(IF(OR(условия!$V$81=0,условия!$V$83=0),0,CK109/условия!$V$81/20/условия!$V$83))+1)</f>
        <v>0</v>
      </c>
      <c r="CL118" s="40">
        <f>IF(CL$7="",0,INT(IF(OR(условия!$V$81=0,условия!$V$83=0),0,CL109/условия!$V$81/20/условия!$V$83))+1)</f>
        <v>0</v>
      </c>
      <c r="CM118" s="40">
        <f>IF(CM$7="",0,INT(IF(OR(условия!$V$81=0,условия!$V$83=0),0,CM109/условия!$V$81/20/условия!$V$83))+1)</f>
        <v>0</v>
      </c>
      <c r="CN118" s="40">
        <f>IF(CN$7="",0,INT(IF(OR(условия!$V$81=0,условия!$V$83=0),0,CN109/условия!$V$81/20/условия!$V$83))+1)</f>
        <v>0</v>
      </c>
      <c r="CO118" s="40">
        <f>IF(CO$7="",0,INT(IF(OR(условия!$V$81=0,условия!$V$83=0),0,CO109/условия!$V$81/20/условия!$V$83))+1)</f>
        <v>0</v>
      </c>
      <c r="CP118" s="40">
        <f>IF(CP$7="",0,INT(IF(OR(условия!$V$81=0,условия!$V$83=0),0,CP109/условия!$V$81/20/условия!$V$83))+1)</f>
        <v>0</v>
      </c>
      <c r="CQ118" s="40">
        <f>IF(CQ$7="",0,INT(IF(OR(условия!$V$81=0,условия!$V$83=0),0,CQ109/условия!$V$81/20/условия!$V$83))+1)</f>
        <v>0</v>
      </c>
      <c r="CR118" s="40">
        <f>IF(CR$7="",0,INT(IF(OR(условия!$V$81=0,условия!$V$83=0),0,CR109/условия!$V$81/20/условия!$V$83))+1)</f>
        <v>0</v>
      </c>
      <c r="CS118" s="40">
        <f>IF(CS$7="",0,INT(IF(OR(условия!$V$81=0,условия!$V$83=0),0,CS109/условия!$V$81/20/условия!$V$83))+1)</f>
        <v>0</v>
      </c>
      <c r="CT118" s="40">
        <f>IF(CT$7="",0,INT(IF(OR(условия!$V$81=0,условия!$V$83=0),0,CT109/условия!$V$81/20/условия!$V$83))+1)</f>
        <v>0</v>
      </c>
      <c r="CU118" s="40">
        <f>IF(CU$7="",0,INT(IF(OR(условия!$V$81=0,условия!$V$83=0),0,CU109/условия!$V$81/20/условия!$V$83))+1)</f>
        <v>0</v>
      </c>
      <c r="CV118" s="40">
        <f>IF(CV$7="",0,INT(IF(OR(условия!$V$81=0,условия!$V$83=0),0,CV109/условия!$V$81/20/условия!$V$83))+1)</f>
        <v>0</v>
      </c>
      <c r="CW118" s="40">
        <f>IF(CW$7="",0,INT(IF(OR(условия!$V$81=0,условия!$V$83=0),0,CW109/условия!$V$81/20/условия!$V$83))+1)</f>
        <v>0</v>
      </c>
      <c r="CX118" s="40">
        <f>IF(CX$7="",0,INT(IF(OR(условия!$V$81=0,условия!$V$83=0),0,CX109/условия!$V$81/20/условия!$V$83))+1)</f>
        <v>0</v>
      </c>
      <c r="CY118" s="40">
        <f>IF(CY$7="",0,INT(IF(OR(условия!$V$81=0,условия!$V$83=0),0,CY109/условия!$V$81/20/условия!$V$83))+1)</f>
        <v>0</v>
      </c>
      <c r="CZ118" s="40">
        <f>IF(CZ$7="",0,INT(IF(OR(условия!$V$81=0,условия!$V$83=0),0,CZ109/условия!$V$81/20/условия!$V$83))+1)</f>
        <v>0</v>
      </c>
      <c r="DA118" s="40">
        <f>IF(DA$7="",0,INT(IF(OR(условия!$V$81=0,условия!$V$83=0),0,DA109/условия!$V$81/20/условия!$V$83))+1)</f>
        <v>0</v>
      </c>
      <c r="DB118" s="40">
        <f>IF(DB$7="",0,INT(IF(OR(условия!$V$81=0,условия!$V$83=0),0,DB109/условия!$V$81/20/условия!$V$83))+1)</f>
        <v>0</v>
      </c>
      <c r="DC118" s="40">
        <f>IF(DC$7="",0,INT(IF(OR(условия!$V$81=0,условия!$V$83=0),0,DC109/условия!$V$81/20/условия!$V$83))+1)</f>
        <v>0</v>
      </c>
      <c r="DD118" s="40">
        <f>IF(DD$7="",0,INT(IF(OR(условия!$V$81=0,условия!$V$83=0),0,DD109/условия!$V$81/20/условия!$V$83))+1)</f>
        <v>0</v>
      </c>
      <c r="DE118" s="40">
        <f>IF(DE$7="",0,INT(IF(OR(условия!$V$81=0,условия!$V$83=0),0,DE109/условия!$V$81/20/условия!$V$83))+1)</f>
        <v>0</v>
      </c>
      <c r="DF118" s="40">
        <f>IF(DF$7="",0,INT(IF(OR(условия!$V$81=0,условия!$V$83=0),0,DF109/условия!$V$81/20/условия!$V$83))+1)</f>
        <v>0</v>
      </c>
      <c r="DG118" s="40">
        <f>IF(DG$7="",0,INT(IF(OR(условия!$V$81=0,условия!$V$83=0),0,DG109/условия!$V$81/20/условия!$V$83))+1)</f>
        <v>0</v>
      </c>
      <c r="DH118" s="40">
        <f>IF(DH$7="",0,INT(IF(OR(условия!$V$81=0,условия!$V$83=0),0,DH109/условия!$V$81/20/условия!$V$83))+1)</f>
        <v>0</v>
      </c>
      <c r="DI118" s="40">
        <f>IF(DI$7="",0,INT(IF(OR(условия!$V$81=0,условия!$V$83=0),0,DI109/условия!$V$81/20/условия!$V$83))+1)</f>
        <v>0</v>
      </c>
      <c r="DJ118" s="40">
        <f>IF(DJ$7="",0,INT(IF(OR(условия!$V$81=0,условия!$V$83=0),0,DJ109/условия!$V$81/20/условия!$V$83))+1)</f>
        <v>0</v>
      </c>
      <c r="DK118" s="40">
        <f>IF(DK$7="",0,INT(IF(OR(условия!$V$81=0,условия!$V$83=0),0,DK109/условия!$V$81/20/условия!$V$83))+1)</f>
        <v>0</v>
      </c>
      <c r="DL118" s="40">
        <f>IF(DL$7="",0,INT(IF(OR(условия!$V$81=0,условия!$V$83=0),0,DL109/условия!$V$81/20/условия!$V$83))+1)</f>
        <v>0</v>
      </c>
      <c r="DM118" s="40">
        <f>IF(DM$7="",0,INT(IF(OR(условия!$V$81=0,условия!$V$83=0),0,DM109/условия!$V$81/20/условия!$V$83))+1)</f>
        <v>0</v>
      </c>
      <c r="DN118" s="40">
        <f>IF(DN$7="",0,INT(IF(OR(условия!$V$81=0,условия!$V$83=0),0,DN109/условия!$V$81/20/условия!$V$83))+1)</f>
        <v>0</v>
      </c>
      <c r="DO118" s="40">
        <f>IF(DO$7="",0,INT(IF(OR(условия!$V$81=0,условия!$V$83=0),0,DO109/условия!$V$81/20/условия!$V$83))+1)</f>
        <v>0</v>
      </c>
      <c r="DP118" s="40">
        <f>IF(DP$7="",0,INT(IF(OR(условия!$V$81=0,условия!$V$83=0),0,DP109/условия!$V$81/20/условия!$V$83))+1)</f>
        <v>0</v>
      </c>
      <c r="DQ118" s="40">
        <f>IF(DQ$7="",0,INT(IF(OR(условия!$V$81=0,условия!$V$83=0),0,DQ109/условия!$V$81/20/условия!$V$83))+1)</f>
        <v>0</v>
      </c>
      <c r="DR118" s="40">
        <f>IF(DR$7="",0,INT(IF(OR(условия!$V$81=0,условия!$V$83=0),0,DR109/условия!$V$81/20/условия!$V$83))+1)</f>
        <v>0</v>
      </c>
      <c r="DS118" s="40">
        <f>IF(DS$7="",0,INT(IF(OR(условия!$V$81=0,условия!$V$83=0),0,DS109/условия!$V$81/20/условия!$V$83))+1)</f>
        <v>0</v>
      </c>
      <c r="DT118" s="40">
        <f>IF(DT$7="",0,INT(IF(OR(условия!$V$81=0,условия!$V$83=0),0,DT109/условия!$V$81/20/условия!$V$83))+1)</f>
        <v>0</v>
      </c>
      <c r="DU118" s="40">
        <f>IF(DU$7="",0,INT(IF(OR(условия!$V$81=0,условия!$V$83=0),0,DU109/условия!$V$81/20/условия!$V$83))+1)</f>
        <v>0</v>
      </c>
      <c r="DV118" s="40">
        <f>IF(DV$7="",0,INT(IF(OR(условия!$V$81=0,условия!$V$83=0),0,DV109/условия!$V$81/20/условия!$V$83))+1)</f>
        <v>0</v>
      </c>
      <c r="DW118" s="40">
        <f>IF(DW$7="",0,INT(IF(OR(условия!$V$81=0,условия!$V$83=0),0,DW109/условия!$V$81/20/условия!$V$83))+1)</f>
        <v>0</v>
      </c>
      <c r="DX118" s="40">
        <f>IF(DX$7="",0,INT(IF(OR(условия!$V$81=0,условия!$V$83=0),0,DX109/условия!$V$81/20/условия!$V$83))+1)</f>
        <v>0</v>
      </c>
      <c r="DY118" s="40">
        <f>IF(DY$7="",0,INT(IF(OR(условия!$V$81=0,условия!$V$83=0),0,DY109/условия!$V$81/20/условия!$V$83))+1)</f>
        <v>0</v>
      </c>
      <c r="DZ118" s="40">
        <f>IF(DZ$7="",0,INT(IF(OR(условия!$V$81=0,условия!$V$83=0),0,DZ109/условия!$V$81/20/условия!$V$83))+1)</f>
        <v>0</v>
      </c>
      <c r="EA118" s="40">
        <f>IF(EA$7="",0,INT(IF(OR(условия!$V$81=0,условия!$V$83=0),0,EA109/условия!$V$81/20/условия!$V$83))+1)</f>
        <v>0</v>
      </c>
      <c r="EB118" s="40">
        <f>IF(EB$7="",0,INT(IF(OR(условия!$V$81=0,условия!$V$83=0),0,EB109/условия!$V$81/20/условия!$V$83))+1)</f>
        <v>0</v>
      </c>
      <c r="EC118" s="40">
        <f>IF(EC$7="",0,INT(IF(OR(условия!$V$81=0,условия!$V$83=0),0,EC109/условия!$V$81/20/условия!$V$83))+1)</f>
        <v>0</v>
      </c>
      <c r="ED118" s="40">
        <f>IF(ED$7="",0,INT(IF(OR(условия!$V$81=0,условия!$V$83=0),0,ED109/условия!$V$81/20/условия!$V$83))+1)</f>
        <v>0</v>
      </c>
      <c r="EE118" s="40">
        <f>IF(EE$7="",0,INT(IF(OR(условия!$V$81=0,условия!$V$83=0),0,EE109/условия!$V$81/20/условия!$V$83))+1)</f>
        <v>0</v>
      </c>
      <c r="EF118" s="40">
        <f>IF(EF$7="",0,INT(IF(OR(условия!$V$81=0,условия!$V$83=0),0,EF109/условия!$V$81/20/условия!$V$83))+1)</f>
        <v>0</v>
      </c>
      <c r="EG118" s="40">
        <f>IF(EG$7="",0,INT(IF(OR(условия!$V$81=0,условия!$V$83=0),0,EG109/условия!$V$81/20/условия!$V$83))+1)</f>
        <v>0</v>
      </c>
      <c r="EH118" s="40">
        <f>IF(EH$7="",0,INT(IF(OR(условия!$V$81=0,условия!$V$83=0),0,EH109/условия!$V$81/20/условия!$V$83))+1)</f>
        <v>0</v>
      </c>
      <c r="EI118" s="40">
        <f>IF(EI$7="",0,INT(IF(OR(условия!$V$81=0,условия!$V$83=0),0,EI109/условия!$V$81/20/условия!$V$83))+1)</f>
        <v>0</v>
      </c>
      <c r="EJ118" s="40">
        <f>IF(EJ$7="",0,INT(IF(OR(условия!$V$81=0,условия!$V$83=0),0,EJ109/условия!$V$81/20/условия!$V$83))+1)</f>
        <v>0</v>
      </c>
      <c r="EK118" s="40">
        <f>IF(EK$7="",0,INT(IF(OR(условия!$V$81=0,условия!$V$83=0),0,EK109/условия!$V$81/20/условия!$V$83))+1)</f>
        <v>0</v>
      </c>
      <c r="EL118" s="40">
        <f>IF(EL$7="",0,INT(IF(OR(условия!$V$81=0,условия!$V$83=0),0,EL109/условия!$V$81/20/условия!$V$83))+1)</f>
        <v>0</v>
      </c>
      <c r="EM118" s="40">
        <f>IF(EM$7="",0,INT(IF(OR(условия!$V$81=0,условия!$V$83=0),0,EM109/условия!$V$81/20/условия!$V$83))+1)</f>
        <v>0</v>
      </c>
      <c r="EN118" s="40">
        <f>IF(EN$7="",0,INT(IF(OR(условия!$V$81=0,условия!$V$83=0),0,EN109/условия!$V$81/20/условия!$V$83))+1)</f>
        <v>0</v>
      </c>
      <c r="EO118" s="40">
        <f>IF(EO$7="",0,INT(IF(OR(условия!$V$81=0,условия!$V$83=0),0,EO109/условия!$V$81/20/условия!$V$83))+1)</f>
        <v>0</v>
      </c>
      <c r="EP118" s="40">
        <f>IF(EP$7="",0,INT(IF(OR(условия!$V$81=0,условия!$V$83=0),0,EP109/условия!$V$81/20/условия!$V$83))+1)</f>
        <v>0</v>
      </c>
      <c r="EQ118" s="40">
        <f>IF(EQ$7="",0,INT(IF(OR(условия!$V$81=0,условия!$V$83=0),0,EQ109/условия!$V$81/20/условия!$V$83))+1)</f>
        <v>0</v>
      </c>
      <c r="ER118" s="40">
        <f>IF(ER$7="",0,INT(IF(OR(условия!$V$81=0,условия!$V$83=0),0,ER109/условия!$V$81/20/условия!$V$83))+1)</f>
        <v>0</v>
      </c>
      <c r="ES118" s="40">
        <f>IF(ES$7="",0,INT(IF(OR(условия!$V$81=0,условия!$V$83=0),0,ES109/условия!$V$81/20/условия!$V$83))+1)</f>
        <v>0</v>
      </c>
      <c r="ET118" s="40">
        <f>IF(ET$7="",0,INT(IF(OR(условия!$V$81=0,условия!$V$83=0),0,ET109/условия!$V$81/20/условия!$V$83))+1)</f>
        <v>0</v>
      </c>
      <c r="EU118" s="40">
        <f>IF(EU$7="",0,INT(IF(OR(условия!$V$81=0,условия!$V$83=0),0,EU109/условия!$V$81/20/условия!$V$83))+1)</f>
        <v>0</v>
      </c>
      <c r="EV118" s="40">
        <f>IF(EV$7="",0,INT(IF(OR(условия!$V$81=0,условия!$V$83=0),0,EV109/условия!$V$81/20/условия!$V$83))+1)</f>
        <v>0</v>
      </c>
      <c r="EW118" s="40">
        <f>IF(EW$7="",0,INT(IF(OR(условия!$V$81=0,условия!$V$83=0),0,EW109/условия!$V$81/20/условия!$V$83))+1)</f>
        <v>0</v>
      </c>
      <c r="EX118" s="40">
        <f>IF(EX$7="",0,INT(IF(OR(условия!$V$81=0,условия!$V$83=0),0,EX109/условия!$V$81/20/условия!$V$83))+1)</f>
        <v>0</v>
      </c>
      <c r="EY118" s="40">
        <f>IF(EY$7="",0,INT(IF(OR(условия!$V$81=0,условия!$V$83=0),0,EY109/условия!$V$81/20/условия!$V$83))+1)</f>
        <v>0</v>
      </c>
      <c r="EZ118" s="40">
        <f>IF(EZ$7="",0,INT(IF(OR(условия!$V$81=0,условия!$V$83=0),0,EZ109/условия!$V$81/20/условия!$V$83))+1)</f>
        <v>0</v>
      </c>
      <c r="FA118" s="40">
        <f>IF(FA$7="",0,INT(IF(OR(условия!$V$81=0,условия!$V$83=0),0,FA109/условия!$V$81/20/условия!$V$83))+1)</f>
        <v>0</v>
      </c>
      <c r="FB118" s="40">
        <f>IF(FB$7="",0,INT(IF(OR(условия!$V$81=0,условия!$V$83=0),0,FB109/условия!$V$81/20/условия!$V$83))+1)</f>
        <v>0</v>
      </c>
      <c r="FC118" s="40">
        <f>IF(FC$7="",0,INT(IF(OR(условия!$V$81=0,условия!$V$83=0),0,FC109/условия!$V$81/20/условия!$V$83))+1)</f>
        <v>0</v>
      </c>
      <c r="FD118" s="40">
        <f>IF(FD$7="",0,INT(IF(OR(условия!$V$81=0,условия!$V$83=0),0,FD109/условия!$V$81/20/условия!$V$83))+1)</f>
        <v>0</v>
      </c>
      <c r="FE118" s="40">
        <f>IF(FE$7="",0,INT(IF(OR(условия!$V$81=0,условия!$V$83=0),0,FE109/условия!$V$81/20/условия!$V$83))+1)</f>
        <v>0</v>
      </c>
      <c r="FF118" s="40">
        <f>IF(FF$7="",0,INT(IF(OR(условия!$V$81=0,условия!$V$83=0),0,FF109/условия!$V$81/20/условия!$V$83))+1)</f>
        <v>0</v>
      </c>
      <c r="FG118" s="40">
        <f>IF(FG$7="",0,INT(IF(OR(условия!$V$81=0,условия!$V$83=0),0,FG109/условия!$V$81/20/условия!$V$83))+1)</f>
        <v>0</v>
      </c>
      <c r="FH118" s="40">
        <f>IF(FH$7="",0,INT(IF(OR(условия!$V$81=0,условия!$V$83=0),0,FH109/условия!$V$81/20/условия!$V$83))+1)</f>
        <v>0</v>
      </c>
      <c r="FI118" s="40">
        <f>IF(FI$7="",0,INT(IF(OR(условия!$V$81=0,условия!$V$83=0),0,FI109/условия!$V$81/20/условия!$V$83))+1)</f>
        <v>0</v>
      </c>
      <c r="FJ118" s="40">
        <f>IF(FJ$7="",0,INT(IF(OR(условия!$V$81=0,условия!$V$83=0),0,FJ109/условия!$V$81/20/условия!$V$83))+1)</f>
        <v>0</v>
      </c>
      <c r="FK118" s="40">
        <f>IF(FK$7="",0,INT(IF(OR(условия!$V$81=0,условия!$V$83=0),0,FK109/условия!$V$81/20/условия!$V$83))+1)</f>
        <v>0</v>
      </c>
      <c r="FL118" s="40">
        <f>IF(FL$7="",0,INT(IF(OR(условия!$V$81=0,условия!$V$83=0),0,FL109/условия!$V$81/20/условия!$V$83))+1)</f>
        <v>0</v>
      </c>
      <c r="FM118" s="40">
        <f>IF(FM$7="",0,INT(IF(OR(условия!$V$81=0,условия!$V$83=0),0,FM109/условия!$V$81/20/условия!$V$83))+1)</f>
        <v>0</v>
      </c>
      <c r="FN118" s="40">
        <f>IF(FN$7="",0,INT(IF(OR(условия!$V$81=0,условия!$V$83=0),0,FN109/условия!$V$81/20/условия!$V$83))+1)</f>
        <v>0</v>
      </c>
      <c r="FO118" s="40">
        <f>IF(FO$7="",0,INT(IF(OR(условия!$V$81=0,условия!$V$83=0),0,FO109/условия!$V$81/20/условия!$V$83))+1)</f>
        <v>0</v>
      </c>
      <c r="FP118" s="40">
        <f>IF(FP$7="",0,INT(IF(OR(условия!$V$81=0,условия!$V$83=0),0,FP109/условия!$V$81/20/условия!$V$83))+1)</f>
        <v>0</v>
      </c>
      <c r="FQ118" s="40">
        <f>IF(FQ$7="",0,INT(IF(OR(условия!$V$81=0,условия!$V$83=0),0,FQ109/условия!$V$81/20/условия!$V$83))+1)</f>
        <v>0</v>
      </c>
      <c r="FR118" s="40">
        <f>IF(FR$7="",0,INT(IF(OR(условия!$V$81=0,условия!$V$83=0),0,FR109/условия!$V$81/20/условия!$V$83))+1)</f>
        <v>0</v>
      </c>
      <c r="FS118" s="40">
        <f>IF(FS$7="",0,INT(IF(OR(условия!$V$81=0,условия!$V$83=0),0,FS109/условия!$V$81/20/условия!$V$83))+1)</f>
        <v>0</v>
      </c>
      <c r="FT118" s="40">
        <f>IF(FT$7="",0,INT(IF(OR(условия!$V$81=0,условия!$V$83=0),0,FT109/условия!$V$81/20/условия!$V$83))+1)</f>
        <v>0</v>
      </c>
      <c r="FU118" s="40">
        <f>IF(FU$7="",0,INT(IF(OR(условия!$V$81=0,условия!$V$83=0),0,FU109/условия!$V$81/20/условия!$V$83))+1)</f>
        <v>0</v>
      </c>
      <c r="FV118" s="40">
        <f>IF(FV$7="",0,INT(IF(OR(условия!$V$81=0,условия!$V$83=0),0,FV109/условия!$V$81/20/условия!$V$83))+1)</f>
        <v>0</v>
      </c>
      <c r="FW118" s="40">
        <f>IF(FW$7="",0,INT(IF(OR(условия!$V$81=0,условия!$V$83=0),0,FW109/условия!$V$81/20/условия!$V$83))+1)</f>
        <v>0</v>
      </c>
      <c r="FX118" s="40">
        <f>IF(FX$7="",0,INT(IF(OR(условия!$V$81=0,условия!$V$83=0),0,FX109/условия!$V$81/20/условия!$V$83))+1)</f>
        <v>0</v>
      </c>
      <c r="FY118" s="40">
        <f>IF(FY$7="",0,INT(IF(OR(условия!$V$81=0,условия!$V$83=0),0,FY109/условия!$V$81/20/условия!$V$83))+1)</f>
        <v>0</v>
      </c>
      <c r="FZ118" s="40">
        <f>IF(FZ$7="",0,INT(IF(OR(условия!$V$81=0,условия!$V$83=0),0,FZ109/условия!$V$81/20/условия!$V$83))+1)</f>
        <v>0</v>
      </c>
      <c r="GA118" s="40">
        <f>IF(GA$7="",0,INT(IF(OR(условия!$V$81=0,условия!$V$83=0),0,GA109/условия!$V$81/20/условия!$V$83))+1)</f>
        <v>0</v>
      </c>
      <c r="GB118" s="40">
        <f>IF(GB$7="",0,INT(IF(OR(условия!$V$81=0,условия!$V$83=0),0,GB109/условия!$V$81/20/условия!$V$83))+1)</f>
        <v>0</v>
      </c>
      <c r="GC118" s="40">
        <f>IF(GC$7="",0,INT(IF(OR(условия!$V$81=0,условия!$V$83=0),0,GC109/условия!$V$81/20/условия!$V$83))+1)</f>
        <v>0</v>
      </c>
      <c r="GD118" s="40">
        <f>IF(GD$7="",0,INT(IF(OR(условия!$V$81=0,условия!$V$83=0),0,GD109/условия!$V$81/20/условия!$V$83))+1)</f>
        <v>0</v>
      </c>
      <c r="GE118" s="40">
        <f>IF(GE$7="",0,INT(IF(OR(условия!$V$81=0,условия!$V$83=0),0,GE109/условия!$V$81/20/условия!$V$83))+1)</f>
        <v>0</v>
      </c>
      <c r="GF118" s="40">
        <f>IF(GF$7="",0,INT(IF(OR(условия!$V$81=0,условия!$V$83=0),0,GF109/условия!$V$81/20/условия!$V$83))+1)</f>
        <v>0</v>
      </c>
      <c r="GG118" s="40">
        <f>IF(GG$7="",0,INT(IF(OR(условия!$V$81=0,условия!$V$83=0),0,GG109/условия!$V$81/20/условия!$V$83))+1)</f>
        <v>0</v>
      </c>
      <c r="GH118" s="40">
        <f>IF(GH$7="",0,INT(IF(OR(условия!$V$81=0,условия!$V$83=0),0,GH109/условия!$V$81/20/условия!$V$83))+1)</f>
        <v>0</v>
      </c>
      <c r="GI118" s="40">
        <f>IF(GI$7="",0,INT(IF(OR(условия!$V$81=0,условия!$V$83=0),0,GI109/условия!$V$81/20/условия!$V$83))+1)</f>
        <v>0</v>
      </c>
      <c r="GJ118" s="40">
        <f>IF(GJ$7="",0,INT(IF(OR(условия!$V$81=0,условия!$V$83=0),0,GJ109/условия!$V$81/20/условия!$V$83))+1)</f>
        <v>0</v>
      </c>
      <c r="GK118" s="40">
        <f>IF(GK$7="",0,INT(IF(OR(условия!$V$81=0,условия!$V$83=0),0,GK109/условия!$V$81/20/условия!$V$83))+1)</f>
        <v>0</v>
      </c>
      <c r="GL118" s="40">
        <f>IF(GL$7="",0,INT(IF(OR(условия!$V$81=0,условия!$V$83=0),0,GL109/условия!$V$81/20/условия!$V$83))+1)</f>
        <v>0</v>
      </c>
      <c r="GM118" s="40">
        <f>IF(GM$7="",0,INT(IF(OR(условия!$V$81=0,условия!$V$83=0),0,GM109/условия!$V$81/20/условия!$V$83))+1)</f>
        <v>0</v>
      </c>
      <c r="GN118" s="40">
        <f>IF(GN$7="",0,INT(IF(OR(условия!$V$81=0,условия!$V$83=0),0,GN109/условия!$V$81/20/условия!$V$83))+1)</f>
        <v>0</v>
      </c>
      <c r="GO118" s="40">
        <f>IF(GO$7="",0,INT(IF(OR(условия!$V$81=0,условия!$V$83=0),0,GO109/условия!$V$81/20/условия!$V$83))+1)</f>
        <v>0</v>
      </c>
      <c r="GP118" s="40">
        <f>IF(GP$7="",0,INT(IF(OR(условия!$V$81=0,условия!$V$83=0),0,GP109/условия!$V$81/20/условия!$V$83))+1)</f>
        <v>0</v>
      </c>
      <c r="GQ118" s="40">
        <f>IF(GQ$7="",0,INT(IF(OR(условия!$V$81=0,условия!$V$83=0),0,GQ109/условия!$V$81/20/условия!$V$83))+1)</f>
        <v>0</v>
      </c>
      <c r="GR118" s="40">
        <f>IF(GR$7="",0,INT(IF(OR(условия!$V$81=0,условия!$V$83=0),0,GR109/условия!$V$81/20/условия!$V$83))+1)</f>
        <v>0</v>
      </c>
      <c r="GS118" s="40">
        <f>IF(GS$7="",0,INT(IF(OR(условия!$V$81=0,условия!$V$83=0),0,GS109/условия!$V$81/20/условия!$V$83))+1)</f>
        <v>0</v>
      </c>
      <c r="GT118" s="40">
        <f>IF(GT$7="",0,INT(IF(OR(условия!$V$81=0,условия!$V$83=0),0,GT109/условия!$V$81/20/условия!$V$83))+1)</f>
        <v>0</v>
      </c>
      <c r="GU118" s="40">
        <f>IF(GU$7="",0,INT(IF(OR(условия!$V$81=0,условия!$V$83=0),0,GU109/условия!$V$81/20/условия!$V$83))+1)</f>
        <v>0</v>
      </c>
      <c r="GV118" s="40">
        <f>IF(GV$7="",0,INT(IF(OR(условия!$V$81=0,условия!$V$83=0),0,GV109/условия!$V$81/20/условия!$V$83))+1)</f>
        <v>0</v>
      </c>
      <c r="GW118" s="40">
        <f>IF(GW$7="",0,INT(IF(OR(условия!$V$81=0,условия!$V$83=0),0,GW109/условия!$V$81/20/условия!$V$83))+1)</f>
        <v>0</v>
      </c>
      <c r="GX118" s="40">
        <f>IF(GX$7="",0,INT(IF(OR(условия!$V$81=0,условия!$V$83=0),0,GX109/условия!$V$81/20/условия!$V$83))+1)</f>
        <v>0</v>
      </c>
      <c r="GY118" s="40">
        <f>IF(GY$7="",0,INT(IF(OR(условия!$V$81=0,условия!$V$83=0),0,GY109/условия!$V$81/20/условия!$V$83))+1)</f>
        <v>0</v>
      </c>
      <c r="GZ118" s="40">
        <f>IF(GZ$7="",0,INT(IF(OR(условия!$V$81=0,условия!$V$83=0),0,GZ109/условия!$V$81/20/условия!$V$83))+1)</f>
        <v>0</v>
      </c>
      <c r="HA118" s="40">
        <f>IF(HA$7="",0,INT(IF(OR(условия!$V$81=0,условия!$V$83=0),0,HA109/условия!$V$81/20/условия!$V$83))+1)</f>
        <v>0</v>
      </c>
      <c r="HB118" s="40">
        <f>IF(HB$7="",0,INT(IF(OR(условия!$V$81=0,условия!$V$83=0),0,HB109/условия!$V$81/20/условия!$V$83))+1)</f>
        <v>0</v>
      </c>
      <c r="HC118" s="40">
        <f>IF(HC$7="",0,INT(IF(OR(условия!$V$81=0,условия!$V$83=0),0,HC109/условия!$V$81/20/условия!$V$83))+1)</f>
        <v>0</v>
      </c>
      <c r="HD118" s="40">
        <f>IF(HD$7="",0,INT(IF(OR(условия!$V$81=0,условия!$V$83=0),0,HD109/условия!$V$81/20/условия!$V$83))+1)</f>
        <v>0</v>
      </c>
      <c r="HE118" s="40">
        <f>IF(HE$7="",0,INT(IF(OR(условия!$V$81=0,условия!$V$83=0),0,HE109/условия!$V$81/20/условия!$V$83))+1)</f>
        <v>0</v>
      </c>
      <c r="HF118" s="40">
        <f>IF(HF$7="",0,INT(IF(OR(условия!$V$81=0,условия!$V$83=0),0,HF109/условия!$V$81/20/условия!$V$83))+1)</f>
        <v>0</v>
      </c>
      <c r="HG118" s="40">
        <f>IF(HG$7="",0,INT(IF(OR(условия!$V$81=0,условия!$V$83=0),0,HG109/условия!$V$81/20/условия!$V$83))+1)</f>
        <v>0</v>
      </c>
      <c r="HH118" s="40">
        <f>IF(HH$7="",0,INT(IF(OR(условия!$V$81=0,условия!$V$83=0),0,HH109/условия!$V$81/20/условия!$V$83))+1)</f>
        <v>0</v>
      </c>
      <c r="HI118" s="40">
        <f>IF(HI$7="",0,INT(IF(OR(условия!$V$81=0,условия!$V$83=0),0,HI109/условия!$V$81/20/условия!$V$83))+1)</f>
        <v>0</v>
      </c>
      <c r="HJ118" s="40">
        <f>IF(HJ$7="",0,INT(IF(OR(условия!$V$81=0,условия!$V$83=0),0,HJ109/условия!$V$81/20/условия!$V$83))+1)</f>
        <v>0</v>
      </c>
      <c r="HK118" s="40">
        <f>IF(HK$7="",0,INT(IF(OR(условия!$V$81=0,условия!$V$83=0),0,HK109/условия!$V$81/20/условия!$V$83))+1)</f>
        <v>0</v>
      </c>
      <c r="HL118" s="40">
        <f>IF(HL$7="",0,INT(IF(OR(условия!$V$81=0,условия!$V$83=0),0,HL109/условия!$V$81/20/условия!$V$83))+1)</f>
        <v>0</v>
      </c>
      <c r="HM118" s="40">
        <f>IF(HM$7="",0,INT(IF(OR(условия!$V$81=0,условия!$V$83=0),0,HM109/условия!$V$81/20/условия!$V$83))+1)</f>
        <v>0</v>
      </c>
      <c r="HN118" s="40">
        <f>IF(HN$7="",0,INT(IF(OR(условия!$V$81=0,условия!$V$83=0),0,HN109/условия!$V$81/20/условия!$V$83))+1)</f>
        <v>0</v>
      </c>
      <c r="HO118" s="40">
        <f>IF(HO$7="",0,INT(IF(OR(условия!$V$81=0,условия!$V$83=0),0,HO109/условия!$V$81/20/условия!$V$83))+1)</f>
        <v>0</v>
      </c>
      <c r="HP118" s="40">
        <f>IF(HP$7="",0,INT(IF(OR(условия!$V$81=0,условия!$V$83=0),0,HP109/условия!$V$81/20/условия!$V$83))+1)</f>
        <v>0</v>
      </c>
      <c r="HQ118" s="40">
        <f>IF(HQ$7="",0,INT(IF(OR(условия!$V$81=0,условия!$V$83=0),0,HQ109/условия!$V$81/20/условия!$V$83))+1)</f>
        <v>0</v>
      </c>
      <c r="HR118" s="40">
        <f>IF(HR$7="",0,INT(IF(OR(условия!$V$81=0,условия!$V$83=0),0,HR109/условия!$V$81/20/условия!$V$83))+1)</f>
        <v>0</v>
      </c>
      <c r="HS118" s="40">
        <f>IF(HS$7="",0,INT(IF(OR(условия!$V$81=0,условия!$V$83=0),0,HS109/условия!$V$81/20/условия!$V$83))+1)</f>
        <v>0</v>
      </c>
      <c r="HT118" s="40">
        <f>IF(HT$7="",0,INT(IF(OR(условия!$V$81=0,условия!$V$83=0),0,HT109/условия!$V$81/20/условия!$V$83))+1)</f>
        <v>0</v>
      </c>
      <c r="HU118" s="40">
        <f>IF(HU$7="",0,INT(IF(OR(условия!$V$81=0,условия!$V$83=0),0,HU109/условия!$V$81/20/условия!$V$83))+1)</f>
        <v>0</v>
      </c>
      <c r="HV118" s="40">
        <f>IF(HV$7="",0,INT(IF(OR(условия!$V$81=0,условия!$V$83=0),0,HV109/условия!$V$81/20/условия!$V$83))+1)</f>
        <v>0</v>
      </c>
      <c r="HW118" s="40">
        <f>IF(HW$7="",0,INT(IF(OR(условия!$V$81=0,условия!$V$83=0),0,HW109/условия!$V$81/20/условия!$V$83))+1)</f>
        <v>0</v>
      </c>
      <c r="HX118" s="40">
        <f>IF(HX$7="",0,INT(IF(OR(условия!$V$81=0,условия!$V$83=0),0,HX109/условия!$V$81/20/условия!$V$83))+1)</f>
        <v>0</v>
      </c>
      <c r="HY118" s="40">
        <f>IF(HY$7="",0,INT(IF(OR(условия!$V$81=0,условия!$V$83=0),0,HY109/условия!$V$81/20/условия!$V$83))+1)</f>
        <v>0</v>
      </c>
      <c r="HZ118" s="40">
        <f>IF(HZ$7="",0,INT(IF(OR(условия!$V$81=0,условия!$V$83=0),0,HZ109/условия!$V$81/20/условия!$V$83))+1)</f>
        <v>0</v>
      </c>
      <c r="IA118" s="40">
        <f>IF(IA$7="",0,INT(IF(OR(условия!$V$81=0,условия!$V$83=0),0,IA109/условия!$V$81/20/условия!$V$83))+1)</f>
        <v>0</v>
      </c>
      <c r="IB118" s="40">
        <f>IF(IB$7="",0,INT(IF(OR(условия!$V$81=0,условия!$V$83=0),0,IB109/условия!$V$81/20/условия!$V$83))+1)</f>
        <v>0</v>
      </c>
      <c r="IC118" s="40">
        <f>IF(IC$7="",0,INT(IF(OR(условия!$V$81=0,условия!$V$83=0),0,IC109/условия!$V$81/20/условия!$V$83))+1)</f>
        <v>0</v>
      </c>
      <c r="ID118" s="40">
        <f>IF(ID$7="",0,INT(IF(OR(условия!$V$81=0,условия!$V$83=0),0,ID109/условия!$V$81/20/условия!$V$83))+1)</f>
        <v>0</v>
      </c>
      <c r="IE118" s="40">
        <f>IF(IE$7="",0,INT(IF(OR(условия!$V$81=0,условия!$V$83=0),0,IE109/условия!$V$81/20/условия!$V$83))+1)</f>
        <v>0</v>
      </c>
      <c r="IF118" s="40">
        <f>IF(IF$7="",0,INT(IF(OR(условия!$V$81=0,условия!$V$83=0),0,IF109/условия!$V$81/20/условия!$V$83))+1)</f>
        <v>0</v>
      </c>
      <c r="IG118" s="40">
        <f>IF(IG$7="",0,INT(IF(OR(условия!$V$81=0,условия!$V$83=0),0,IG109/условия!$V$81/20/условия!$V$83))+1)</f>
        <v>0</v>
      </c>
      <c r="IH118" s="40">
        <f>IF(IH$7="",0,INT(IF(OR(условия!$V$81=0,условия!$V$83=0),0,IH109/условия!$V$81/20/условия!$V$83))+1)</f>
        <v>0</v>
      </c>
      <c r="II118" s="40">
        <f>IF(II$7="",0,INT(IF(OR(условия!$V$81=0,условия!$V$83=0),0,II109/условия!$V$81/20/условия!$V$83))+1)</f>
        <v>0</v>
      </c>
      <c r="IJ118" s="40">
        <f>IF(IJ$7="",0,INT(IF(OR(условия!$V$81=0,условия!$V$83=0),0,IJ109/условия!$V$81/20/условия!$V$83))+1)</f>
        <v>0</v>
      </c>
      <c r="IK118" s="40">
        <f>IF(IK$7="",0,INT(IF(OR(условия!$V$81=0,условия!$V$83=0),0,IK109/условия!$V$81/20/условия!$V$83))+1)</f>
        <v>0</v>
      </c>
      <c r="IL118" s="40">
        <f>IF(IL$7="",0,INT(IF(OR(условия!$V$81=0,условия!$V$83=0),0,IL109/условия!$V$81/20/условия!$V$83))+1)</f>
        <v>0</v>
      </c>
      <c r="IM118" s="40">
        <f>IF(IM$7="",0,INT(IF(OR(условия!$V$81=0,условия!$V$83=0),0,IM109/условия!$V$81/20/условия!$V$83))+1)</f>
        <v>0</v>
      </c>
      <c r="IN118" s="40">
        <f>IF(IN$7="",0,INT(IF(OR(условия!$V$81=0,условия!$V$83=0),0,IN109/условия!$V$81/20/условия!$V$83))+1)</f>
        <v>0</v>
      </c>
      <c r="IO118" s="40">
        <f>IF(IO$7="",0,INT(IF(OR(условия!$V$81=0,условия!$V$83=0),0,IO109/условия!$V$81/20/условия!$V$83))+1)</f>
        <v>0</v>
      </c>
      <c r="IP118" s="40">
        <f>IF(IP$7="",0,INT(IF(OR(условия!$V$81=0,условия!$V$83=0),0,IP109/условия!$V$81/20/условия!$V$83))+1)</f>
        <v>0</v>
      </c>
      <c r="IQ118" s="40">
        <f>IF(IQ$7="",0,INT(IF(OR(условия!$V$81=0,условия!$V$83=0),0,IQ109/условия!$V$81/20/условия!$V$83))+1)</f>
        <v>0</v>
      </c>
      <c r="IR118" s="40">
        <f>IF(IR$7="",0,INT(IF(OR(условия!$V$81=0,условия!$V$83=0),0,IR109/условия!$V$81/20/условия!$V$83))+1)</f>
        <v>0</v>
      </c>
      <c r="IS118" s="40">
        <f>IF(IS$7="",0,INT(IF(OR(условия!$V$81=0,условия!$V$83=0),0,IS109/условия!$V$81/20/условия!$V$83))+1)</f>
        <v>0</v>
      </c>
      <c r="IT118" s="40">
        <f>IF(IT$7="",0,INT(IF(OR(условия!$V$81=0,условия!$V$83=0),0,IT109/условия!$V$81/20/условия!$V$83))+1)</f>
        <v>0</v>
      </c>
      <c r="IU118" s="40">
        <f>IF(IU$7="",0,INT(IF(OR(условия!$V$81=0,условия!$V$83=0),0,IU109/условия!$V$81/20/условия!$V$83))+1)</f>
        <v>0</v>
      </c>
      <c r="IV118" s="40">
        <f>IF(IV$7="",0,INT(IF(OR(условия!$V$81=0,условия!$V$83=0),0,IV109/условия!$V$81/20/условия!$V$83))+1)</f>
        <v>0</v>
      </c>
      <c r="IW118" s="40">
        <f>IF(IW$7="",0,INT(IF(OR(условия!$V$81=0,условия!$V$83=0),0,IW109/условия!$V$81/20/условия!$V$83))+1)</f>
        <v>0</v>
      </c>
      <c r="IX118" s="40">
        <f>IF(IX$7="",0,INT(IF(OR(условия!$V$81=0,условия!$V$83=0),0,IX109/условия!$V$81/20/условия!$V$83))+1)</f>
        <v>0</v>
      </c>
      <c r="IY118" s="40">
        <f>IF(IY$7="",0,INT(IF(OR(условия!$V$81=0,условия!$V$83=0),0,IY109/условия!$V$81/20/условия!$V$83))+1)</f>
        <v>0</v>
      </c>
      <c r="IZ118" s="40">
        <f>IF(IZ$7="",0,INT(IF(OR(условия!$V$81=0,условия!$V$83=0),0,IZ109/условия!$V$81/20/условия!$V$83))+1)</f>
        <v>0</v>
      </c>
      <c r="JA118" s="40">
        <f>IF(JA$7="",0,INT(IF(OR(условия!$V$81=0,условия!$V$83=0),0,JA109/условия!$V$81/20/условия!$V$83))+1)</f>
        <v>0</v>
      </c>
      <c r="JB118" s="40">
        <f>IF(JB$7="",0,INT(IF(OR(условия!$V$81=0,условия!$V$83=0),0,JB109/условия!$V$81/20/условия!$V$83))+1)</f>
        <v>0</v>
      </c>
      <c r="JC118" s="40">
        <f>IF(JC$7="",0,INT(IF(OR(условия!$V$81=0,условия!$V$83=0),0,JC109/условия!$V$81/20/условия!$V$83))+1)</f>
        <v>0</v>
      </c>
      <c r="JD118" s="40">
        <f>IF(JD$7="",0,INT(IF(OR(условия!$V$81=0,условия!$V$83=0),0,JD109/условия!$V$81/20/условия!$V$83))+1)</f>
        <v>0</v>
      </c>
      <c r="JE118" s="40">
        <f>IF(JE$7="",0,INT(IF(OR(условия!$V$81=0,условия!$V$83=0),0,JE109/условия!$V$81/20/условия!$V$83))+1)</f>
        <v>0</v>
      </c>
      <c r="JF118" s="40">
        <f>IF(JF$7="",0,INT(IF(OR(условия!$V$81=0,условия!$V$83=0),0,JF109/условия!$V$81/20/условия!$V$83))+1)</f>
        <v>0</v>
      </c>
      <c r="JG118" s="40">
        <f>IF(JG$7="",0,INT(IF(OR(условия!$V$81=0,условия!$V$83=0),0,JG109/условия!$V$81/20/условия!$V$83))+1)</f>
        <v>0</v>
      </c>
      <c r="JH118" s="40">
        <f>IF(JH$7="",0,INT(IF(OR(условия!$V$81=0,условия!$V$83=0),0,JH109/условия!$V$81/20/условия!$V$83))+1)</f>
        <v>0</v>
      </c>
      <c r="JI118" s="40">
        <f>IF(JI$7="",0,INT(IF(OR(условия!$V$81=0,условия!$V$83=0),0,JI109/условия!$V$81/20/условия!$V$83))+1)</f>
        <v>0</v>
      </c>
      <c r="JJ118" s="40">
        <f>IF(JJ$7="",0,INT(IF(OR(условия!$V$81=0,условия!$V$83=0),0,JJ109/условия!$V$81/20/условия!$V$83))+1)</f>
        <v>0</v>
      </c>
      <c r="JK118" s="40">
        <f>IF(JK$7="",0,INT(IF(OR(условия!$V$81=0,условия!$V$83=0),0,JK109/условия!$V$81/20/условия!$V$83))+1)</f>
        <v>0</v>
      </c>
      <c r="JL118" s="40">
        <f>IF(JL$7="",0,INT(IF(OR(условия!$V$81=0,условия!$V$83=0),0,JL109/условия!$V$81/20/условия!$V$83))+1)</f>
        <v>0</v>
      </c>
      <c r="JM118" s="40">
        <f>IF(JM$7="",0,INT(IF(OR(условия!$V$81=0,условия!$V$83=0),0,JM109/условия!$V$81/20/условия!$V$83))+1)</f>
        <v>0</v>
      </c>
      <c r="JN118" s="40">
        <f>IF(JN$7="",0,INT(IF(OR(условия!$V$81=0,условия!$V$83=0),0,JN109/условия!$V$81/20/условия!$V$83))+1)</f>
        <v>0</v>
      </c>
      <c r="JO118" s="40">
        <f>IF(JO$7="",0,INT(IF(OR(условия!$V$81=0,условия!$V$83=0),0,JO109/условия!$V$81/20/условия!$V$83))+1)</f>
        <v>0</v>
      </c>
      <c r="JP118" s="40">
        <f>IF(JP$7="",0,INT(IF(OR(условия!$V$81=0,условия!$V$83=0),0,JP109/условия!$V$81/20/условия!$V$83))+1)</f>
        <v>0</v>
      </c>
      <c r="JQ118" s="40">
        <f>IF(JQ$7="",0,INT(IF(OR(условия!$V$81=0,условия!$V$83=0),0,JQ109/условия!$V$81/20/условия!$V$83))+1)</f>
        <v>0</v>
      </c>
      <c r="JR118" s="40">
        <f>IF(JR$7="",0,INT(IF(OR(условия!$V$81=0,условия!$V$83=0),0,JR109/условия!$V$81/20/условия!$V$83))+1)</f>
        <v>0</v>
      </c>
      <c r="JS118" s="40">
        <f>IF(JS$7="",0,INT(IF(OR(условия!$V$81=0,условия!$V$83=0),0,JS109/условия!$V$81/20/условия!$V$83))+1)</f>
        <v>0</v>
      </c>
      <c r="JT118" s="40">
        <f>IF(JT$7="",0,INT(IF(OR(условия!$V$81=0,условия!$V$83=0),0,JT109/условия!$V$81/20/условия!$V$83))+1)</f>
        <v>0</v>
      </c>
      <c r="JU118" s="40">
        <f>IF(JU$7="",0,INT(IF(OR(условия!$V$81=0,условия!$V$83=0),0,JU109/условия!$V$81/20/условия!$V$83))+1)</f>
        <v>0</v>
      </c>
      <c r="JV118" s="40">
        <f>IF(JV$7="",0,INT(IF(OR(условия!$V$81=0,условия!$V$83=0),0,JV109/условия!$V$81/20/условия!$V$83))+1)</f>
        <v>0</v>
      </c>
      <c r="JW118" s="40">
        <f>IF(JW$7="",0,INT(IF(OR(условия!$V$81=0,условия!$V$83=0),0,JW109/условия!$V$81/20/условия!$V$83))+1)</f>
        <v>0</v>
      </c>
      <c r="JX118" s="40">
        <f>IF(JX$7="",0,INT(IF(OR(условия!$V$81=0,условия!$V$83=0),0,JX109/условия!$V$81/20/условия!$V$83))+1)</f>
        <v>0</v>
      </c>
      <c r="JY118" s="40">
        <f>IF(JY$7="",0,INT(IF(OR(условия!$V$81=0,условия!$V$83=0),0,JY109/условия!$V$81/20/условия!$V$83))+1)</f>
        <v>0</v>
      </c>
      <c r="JZ118" s="40">
        <f>IF(JZ$7="",0,INT(IF(OR(условия!$V$81=0,условия!$V$83=0),0,JZ109/условия!$V$81/20/условия!$V$83))+1)</f>
        <v>0</v>
      </c>
      <c r="KA118" s="40">
        <f>IF(KA$7="",0,INT(IF(OR(условия!$V$81=0,условия!$V$83=0),0,KA109/условия!$V$81/20/условия!$V$83))+1)</f>
        <v>0</v>
      </c>
      <c r="KB118" s="40">
        <f>IF(KB$7="",0,INT(IF(OR(условия!$V$81=0,условия!$V$83=0),0,KB109/условия!$V$81/20/условия!$V$83))+1)</f>
        <v>0</v>
      </c>
      <c r="KC118" s="40">
        <f>IF(KC$7="",0,INT(IF(OR(условия!$V$81=0,условия!$V$83=0),0,KC109/условия!$V$81/20/условия!$V$83))+1)</f>
        <v>0</v>
      </c>
      <c r="KD118" s="40">
        <f>IF(KD$7="",0,INT(IF(OR(условия!$V$81=0,условия!$V$83=0),0,KD109/условия!$V$81/20/условия!$V$83))+1)</f>
        <v>0</v>
      </c>
      <c r="KE118" s="40">
        <f>IF(KE$7="",0,INT(IF(OR(условия!$V$81=0,условия!$V$83=0),0,KE109/условия!$V$81/20/условия!$V$83))+1)</f>
        <v>0</v>
      </c>
      <c r="KF118" s="40">
        <f>IF(KF$7="",0,INT(IF(OR(условия!$V$81=0,условия!$V$83=0),0,KF109/условия!$V$81/20/условия!$V$83))+1)</f>
        <v>0</v>
      </c>
      <c r="KG118" s="40">
        <f>IF(KG$7="",0,INT(IF(OR(условия!$V$81=0,условия!$V$83=0),0,KG109/условия!$V$81/20/условия!$V$83))+1)</f>
        <v>0</v>
      </c>
      <c r="KH118" s="40">
        <f>IF(KH$7="",0,INT(IF(OR(условия!$V$81=0,условия!$V$83=0),0,KH109/условия!$V$81/20/условия!$V$83))+1)</f>
        <v>0</v>
      </c>
      <c r="KI118" s="40">
        <f>IF(KI$7="",0,INT(IF(OR(условия!$V$81=0,условия!$V$83=0),0,KI109/условия!$V$81/20/условия!$V$83))+1)</f>
        <v>0</v>
      </c>
      <c r="KJ118" s="40">
        <f>IF(KJ$7="",0,INT(IF(OR(условия!$V$81=0,условия!$V$83=0),0,KJ109/условия!$V$81/20/условия!$V$83))+1)</f>
        <v>0</v>
      </c>
      <c r="KK118" s="40">
        <f>IF(KK$7="",0,INT(IF(OR(условия!$V$81=0,условия!$V$83=0),0,KK109/условия!$V$81/20/условия!$V$83))+1)</f>
        <v>0</v>
      </c>
      <c r="KL118" s="40">
        <f>IF(KL$7="",0,INT(IF(OR(условия!$V$81=0,условия!$V$83=0),0,KL109/условия!$V$81/20/условия!$V$83))+1)</f>
        <v>0</v>
      </c>
      <c r="KM118" s="40">
        <f>IF(KM$7="",0,INT(IF(OR(условия!$V$81=0,условия!$V$83=0),0,KM109/условия!$V$81/20/условия!$V$83))+1)</f>
        <v>0</v>
      </c>
      <c r="KN118" s="40">
        <f>IF(KN$7="",0,INT(IF(OR(условия!$V$81=0,условия!$V$83=0),0,KN109/условия!$V$81/20/условия!$V$83))+1)</f>
        <v>0</v>
      </c>
      <c r="KO118" s="40">
        <f>IF(KO$7="",0,INT(IF(OR(условия!$V$81=0,условия!$V$83=0),0,KO109/условия!$V$81/20/условия!$V$83))+1)</f>
        <v>0</v>
      </c>
      <c r="KP118" s="40">
        <f>IF(KP$7="",0,INT(IF(OR(условия!$V$81=0,условия!$V$83=0),0,KP109/условия!$V$81/20/условия!$V$83))+1)</f>
        <v>0</v>
      </c>
      <c r="KQ118" s="40">
        <f>IF(KQ$7="",0,INT(IF(OR(условия!$V$81=0,условия!$V$83=0),0,KQ109/условия!$V$81/20/условия!$V$83))+1)</f>
        <v>0</v>
      </c>
      <c r="KR118" s="40">
        <f>IF(KR$7="",0,INT(IF(OR(условия!$V$81=0,условия!$V$83=0),0,KR109/условия!$V$81/20/условия!$V$83))+1)</f>
        <v>0</v>
      </c>
      <c r="KS118" s="40">
        <f>IF(KS$7="",0,INT(IF(OR(условия!$V$81=0,условия!$V$83=0),0,KS109/условия!$V$81/20/условия!$V$83))+1)</f>
        <v>0</v>
      </c>
      <c r="KT118" s="40">
        <f>IF(KT$7="",0,INT(IF(OR(условия!$V$81=0,условия!$V$83=0),0,KT109/условия!$V$81/20/условия!$V$83))+1)</f>
        <v>0</v>
      </c>
      <c r="KU118" s="40">
        <f>IF(KU$7="",0,INT(IF(OR(условия!$V$81=0,условия!$V$83=0),0,KU109/условия!$V$81/20/условия!$V$83))+1)</f>
        <v>0</v>
      </c>
      <c r="KV118" s="40">
        <f>IF(KV$7="",0,INT(IF(OR(условия!$V$81=0,условия!$V$83=0),0,KV109/условия!$V$81/20/условия!$V$83))+1)</f>
        <v>0</v>
      </c>
      <c r="KW118" s="1"/>
      <c r="KX118" s="1"/>
    </row>
    <row r="119" spans="1:310" x14ac:dyDescent="0.25">
      <c r="A119" s="1"/>
      <c r="B119" s="79"/>
      <c r="C119" s="79"/>
      <c r="D119" s="79"/>
      <c r="E119" s="1" t="str">
        <f>справочники!M13</f>
        <v>маркетологи</v>
      </c>
      <c r="F119" s="1"/>
      <c r="G119" s="1"/>
      <c r="H119" s="11" t="str">
        <f t="shared" si="89"/>
        <v>чел</v>
      </c>
      <c r="I119" s="1"/>
      <c r="J119" s="1"/>
      <c r="K119" s="1"/>
      <c r="L119" s="1"/>
      <c r="M119" s="5"/>
      <c r="N119" s="40"/>
      <c r="O119" s="19"/>
      <c r="P119" s="1"/>
      <c r="Q119" s="1"/>
      <c r="R119" s="52"/>
      <c r="S119" s="1"/>
      <c r="T119" s="5" t="s">
        <v>0</v>
      </c>
      <c r="U119" s="40">
        <v>3</v>
      </c>
      <c r="V119" s="40">
        <f t="shared" ref="V119:CG122" si="90">U119</f>
        <v>3</v>
      </c>
      <c r="W119" s="40">
        <f t="shared" si="90"/>
        <v>3</v>
      </c>
      <c r="X119" s="40">
        <f t="shared" si="90"/>
        <v>3</v>
      </c>
      <c r="Y119" s="40">
        <f t="shared" si="90"/>
        <v>3</v>
      </c>
      <c r="Z119" s="40">
        <f t="shared" si="90"/>
        <v>3</v>
      </c>
      <c r="AA119" s="40">
        <f t="shared" si="90"/>
        <v>3</v>
      </c>
      <c r="AB119" s="40">
        <f t="shared" si="90"/>
        <v>3</v>
      </c>
      <c r="AC119" s="40">
        <f t="shared" si="90"/>
        <v>3</v>
      </c>
      <c r="AD119" s="40">
        <f t="shared" si="90"/>
        <v>3</v>
      </c>
      <c r="AE119" s="40">
        <f t="shared" si="90"/>
        <v>3</v>
      </c>
      <c r="AF119" s="40">
        <f t="shared" si="90"/>
        <v>3</v>
      </c>
      <c r="AG119" s="40">
        <f t="shared" si="90"/>
        <v>3</v>
      </c>
      <c r="AH119" s="40">
        <f t="shared" si="90"/>
        <v>3</v>
      </c>
      <c r="AI119" s="40">
        <f t="shared" si="90"/>
        <v>3</v>
      </c>
      <c r="AJ119" s="40">
        <f t="shared" si="90"/>
        <v>3</v>
      </c>
      <c r="AK119" s="40">
        <f t="shared" si="90"/>
        <v>3</v>
      </c>
      <c r="AL119" s="40">
        <f t="shared" si="90"/>
        <v>3</v>
      </c>
      <c r="AM119" s="40">
        <f t="shared" si="90"/>
        <v>3</v>
      </c>
      <c r="AN119" s="40">
        <f t="shared" si="90"/>
        <v>3</v>
      </c>
      <c r="AO119" s="40">
        <f t="shared" si="90"/>
        <v>3</v>
      </c>
      <c r="AP119" s="40">
        <f t="shared" si="90"/>
        <v>3</v>
      </c>
      <c r="AQ119" s="40">
        <f t="shared" si="90"/>
        <v>3</v>
      </c>
      <c r="AR119" s="40">
        <f t="shared" si="90"/>
        <v>3</v>
      </c>
      <c r="AS119" s="40">
        <f t="shared" si="90"/>
        <v>3</v>
      </c>
      <c r="AT119" s="40">
        <f t="shared" si="90"/>
        <v>3</v>
      </c>
      <c r="AU119" s="40">
        <f t="shared" si="90"/>
        <v>3</v>
      </c>
      <c r="AV119" s="40">
        <f t="shared" si="90"/>
        <v>3</v>
      </c>
      <c r="AW119" s="40">
        <f t="shared" si="90"/>
        <v>3</v>
      </c>
      <c r="AX119" s="40">
        <f t="shared" si="90"/>
        <v>3</v>
      </c>
      <c r="AY119" s="40">
        <f t="shared" si="90"/>
        <v>3</v>
      </c>
      <c r="AZ119" s="40">
        <f t="shared" si="90"/>
        <v>3</v>
      </c>
      <c r="BA119" s="40">
        <f t="shared" si="90"/>
        <v>3</v>
      </c>
      <c r="BB119" s="40">
        <f t="shared" si="90"/>
        <v>3</v>
      </c>
      <c r="BC119" s="40">
        <f t="shared" si="90"/>
        <v>3</v>
      </c>
      <c r="BD119" s="40">
        <f t="shared" si="90"/>
        <v>3</v>
      </c>
      <c r="BE119" s="40">
        <f t="shared" si="90"/>
        <v>3</v>
      </c>
      <c r="BF119" s="40">
        <f t="shared" si="90"/>
        <v>3</v>
      </c>
      <c r="BG119" s="40">
        <f t="shared" si="90"/>
        <v>3</v>
      </c>
      <c r="BH119" s="40">
        <f t="shared" si="90"/>
        <v>3</v>
      </c>
      <c r="BI119" s="40">
        <f t="shared" si="90"/>
        <v>3</v>
      </c>
      <c r="BJ119" s="40">
        <f t="shared" si="90"/>
        <v>3</v>
      </c>
      <c r="BK119" s="40">
        <f t="shared" si="90"/>
        <v>3</v>
      </c>
      <c r="BL119" s="40">
        <f t="shared" si="90"/>
        <v>3</v>
      </c>
      <c r="BM119" s="40">
        <f t="shared" si="90"/>
        <v>3</v>
      </c>
      <c r="BN119" s="40">
        <f t="shared" si="90"/>
        <v>3</v>
      </c>
      <c r="BO119" s="40">
        <f t="shared" si="90"/>
        <v>3</v>
      </c>
      <c r="BP119" s="40">
        <f t="shared" si="90"/>
        <v>3</v>
      </c>
      <c r="BQ119" s="40">
        <f t="shared" si="90"/>
        <v>3</v>
      </c>
      <c r="BR119" s="40">
        <f t="shared" si="90"/>
        <v>3</v>
      </c>
      <c r="BS119" s="40">
        <f t="shared" si="90"/>
        <v>3</v>
      </c>
      <c r="BT119" s="40">
        <f t="shared" si="90"/>
        <v>3</v>
      </c>
      <c r="BU119" s="40">
        <f t="shared" si="90"/>
        <v>3</v>
      </c>
      <c r="BV119" s="40">
        <f t="shared" si="90"/>
        <v>3</v>
      </c>
      <c r="BW119" s="40">
        <f t="shared" si="90"/>
        <v>3</v>
      </c>
      <c r="BX119" s="40">
        <f t="shared" si="90"/>
        <v>3</v>
      </c>
      <c r="BY119" s="40">
        <f t="shared" si="90"/>
        <v>3</v>
      </c>
      <c r="BZ119" s="40">
        <f t="shared" si="90"/>
        <v>3</v>
      </c>
      <c r="CA119" s="40">
        <f t="shared" si="90"/>
        <v>3</v>
      </c>
      <c r="CB119" s="40">
        <f t="shared" si="90"/>
        <v>3</v>
      </c>
      <c r="CC119" s="40">
        <f t="shared" si="90"/>
        <v>3</v>
      </c>
      <c r="CD119" s="40">
        <f t="shared" si="90"/>
        <v>3</v>
      </c>
      <c r="CE119" s="40">
        <f t="shared" si="90"/>
        <v>3</v>
      </c>
      <c r="CF119" s="40">
        <f t="shared" si="90"/>
        <v>3</v>
      </c>
      <c r="CG119" s="40">
        <f t="shared" si="90"/>
        <v>3</v>
      </c>
      <c r="CH119" s="40">
        <f t="shared" ref="CH119:ES122" si="91">CG119</f>
        <v>3</v>
      </c>
      <c r="CI119" s="40">
        <f t="shared" si="91"/>
        <v>3</v>
      </c>
      <c r="CJ119" s="40">
        <f t="shared" si="91"/>
        <v>3</v>
      </c>
      <c r="CK119" s="40">
        <f t="shared" si="91"/>
        <v>3</v>
      </c>
      <c r="CL119" s="40">
        <f t="shared" si="91"/>
        <v>3</v>
      </c>
      <c r="CM119" s="40">
        <f t="shared" si="91"/>
        <v>3</v>
      </c>
      <c r="CN119" s="40">
        <f t="shared" si="91"/>
        <v>3</v>
      </c>
      <c r="CO119" s="40">
        <f t="shared" si="91"/>
        <v>3</v>
      </c>
      <c r="CP119" s="40">
        <f t="shared" si="91"/>
        <v>3</v>
      </c>
      <c r="CQ119" s="40">
        <f t="shared" si="91"/>
        <v>3</v>
      </c>
      <c r="CR119" s="40">
        <f t="shared" si="91"/>
        <v>3</v>
      </c>
      <c r="CS119" s="40">
        <f t="shared" si="91"/>
        <v>3</v>
      </c>
      <c r="CT119" s="40">
        <f t="shared" si="91"/>
        <v>3</v>
      </c>
      <c r="CU119" s="40">
        <f t="shared" si="91"/>
        <v>3</v>
      </c>
      <c r="CV119" s="40">
        <f t="shared" si="91"/>
        <v>3</v>
      </c>
      <c r="CW119" s="40">
        <f t="shared" si="91"/>
        <v>3</v>
      </c>
      <c r="CX119" s="40">
        <f t="shared" si="91"/>
        <v>3</v>
      </c>
      <c r="CY119" s="40">
        <f t="shared" si="91"/>
        <v>3</v>
      </c>
      <c r="CZ119" s="40">
        <f t="shared" si="91"/>
        <v>3</v>
      </c>
      <c r="DA119" s="40">
        <f t="shared" si="91"/>
        <v>3</v>
      </c>
      <c r="DB119" s="40">
        <f t="shared" si="91"/>
        <v>3</v>
      </c>
      <c r="DC119" s="40">
        <f t="shared" si="91"/>
        <v>3</v>
      </c>
      <c r="DD119" s="40">
        <f t="shared" si="91"/>
        <v>3</v>
      </c>
      <c r="DE119" s="40">
        <f t="shared" si="91"/>
        <v>3</v>
      </c>
      <c r="DF119" s="40">
        <f t="shared" si="91"/>
        <v>3</v>
      </c>
      <c r="DG119" s="40">
        <f t="shared" si="91"/>
        <v>3</v>
      </c>
      <c r="DH119" s="40">
        <f t="shared" si="91"/>
        <v>3</v>
      </c>
      <c r="DI119" s="40">
        <f t="shared" si="91"/>
        <v>3</v>
      </c>
      <c r="DJ119" s="40">
        <f t="shared" si="91"/>
        <v>3</v>
      </c>
      <c r="DK119" s="40">
        <f t="shared" si="91"/>
        <v>3</v>
      </c>
      <c r="DL119" s="40">
        <f t="shared" si="91"/>
        <v>3</v>
      </c>
      <c r="DM119" s="40">
        <f t="shared" si="91"/>
        <v>3</v>
      </c>
      <c r="DN119" s="40">
        <f t="shared" si="91"/>
        <v>3</v>
      </c>
      <c r="DO119" s="40">
        <f t="shared" si="91"/>
        <v>3</v>
      </c>
      <c r="DP119" s="40">
        <f t="shared" si="91"/>
        <v>3</v>
      </c>
      <c r="DQ119" s="40">
        <f t="shared" si="91"/>
        <v>3</v>
      </c>
      <c r="DR119" s="40">
        <f t="shared" si="91"/>
        <v>3</v>
      </c>
      <c r="DS119" s="40">
        <f t="shared" si="91"/>
        <v>3</v>
      </c>
      <c r="DT119" s="40">
        <f t="shared" si="91"/>
        <v>3</v>
      </c>
      <c r="DU119" s="40">
        <f t="shared" si="91"/>
        <v>3</v>
      </c>
      <c r="DV119" s="40">
        <f t="shared" si="91"/>
        <v>3</v>
      </c>
      <c r="DW119" s="40">
        <f t="shared" si="91"/>
        <v>3</v>
      </c>
      <c r="DX119" s="40">
        <f t="shared" si="91"/>
        <v>3</v>
      </c>
      <c r="DY119" s="40">
        <f t="shared" si="91"/>
        <v>3</v>
      </c>
      <c r="DZ119" s="40">
        <f t="shared" si="91"/>
        <v>3</v>
      </c>
      <c r="EA119" s="40">
        <f t="shared" si="91"/>
        <v>3</v>
      </c>
      <c r="EB119" s="40">
        <f t="shared" si="91"/>
        <v>3</v>
      </c>
      <c r="EC119" s="40">
        <f t="shared" si="91"/>
        <v>3</v>
      </c>
      <c r="ED119" s="40">
        <f t="shared" si="91"/>
        <v>3</v>
      </c>
      <c r="EE119" s="40">
        <f t="shared" si="91"/>
        <v>3</v>
      </c>
      <c r="EF119" s="40">
        <f t="shared" si="91"/>
        <v>3</v>
      </c>
      <c r="EG119" s="40">
        <f t="shared" si="91"/>
        <v>3</v>
      </c>
      <c r="EH119" s="40">
        <f t="shared" si="91"/>
        <v>3</v>
      </c>
      <c r="EI119" s="40">
        <f t="shared" si="91"/>
        <v>3</v>
      </c>
      <c r="EJ119" s="40">
        <f t="shared" si="91"/>
        <v>3</v>
      </c>
      <c r="EK119" s="40">
        <f t="shared" si="91"/>
        <v>3</v>
      </c>
      <c r="EL119" s="40">
        <f t="shared" si="91"/>
        <v>3</v>
      </c>
      <c r="EM119" s="40">
        <f t="shared" si="91"/>
        <v>3</v>
      </c>
      <c r="EN119" s="40">
        <f t="shared" si="91"/>
        <v>3</v>
      </c>
      <c r="EO119" s="40">
        <f t="shared" si="91"/>
        <v>3</v>
      </c>
      <c r="EP119" s="40">
        <f t="shared" si="91"/>
        <v>3</v>
      </c>
      <c r="EQ119" s="40">
        <f t="shared" si="91"/>
        <v>3</v>
      </c>
      <c r="ER119" s="40">
        <f t="shared" si="91"/>
        <v>3</v>
      </c>
      <c r="ES119" s="40">
        <f t="shared" si="91"/>
        <v>3</v>
      </c>
      <c r="ET119" s="40">
        <f t="shared" ref="ET119:HE122" si="92">ES119</f>
        <v>3</v>
      </c>
      <c r="EU119" s="40">
        <f t="shared" si="92"/>
        <v>3</v>
      </c>
      <c r="EV119" s="40">
        <f t="shared" si="92"/>
        <v>3</v>
      </c>
      <c r="EW119" s="40">
        <f t="shared" si="92"/>
        <v>3</v>
      </c>
      <c r="EX119" s="40">
        <f t="shared" si="92"/>
        <v>3</v>
      </c>
      <c r="EY119" s="40">
        <f t="shared" si="92"/>
        <v>3</v>
      </c>
      <c r="EZ119" s="40">
        <f t="shared" si="92"/>
        <v>3</v>
      </c>
      <c r="FA119" s="40">
        <f t="shared" si="92"/>
        <v>3</v>
      </c>
      <c r="FB119" s="40">
        <f t="shared" si="92"/>
        <v>3</v>
      </c>
      <c r="FC119" s="40">
        <f t="shared" si="92"/>
        <v>3</v>
      </c>
      <c r="FD119" s="40">
        <f t="shared" si="92"/>
        <v>3</v>
      </c>
      <c r="FE119" s="40">
        <f t="shared" si="92"/>
        <v>3</v>
      </c>
      <c r="FF119" s="40">
        <f t="shared" si="92"/>
        <v>3</v>
      </c>
      <c r="FG119" s="40">
        <f t="shared" si="92"/>
        <v>3</v>
      </c>
      <c r="FH119" s="40">
        <f t="shared" si="92"/>
        <v>3</v>
      </c>
      <c r="FI119" s="40">
        <f t="shared" si="92"/>
        <v>3</v>
      </c>
      <c r="FJ119" s="40">
        <f t="shared" si="92"/>
        <v>3</v>
      </c>
      <c r="FK119" s="40">
        <f t="shared" si="92"/>
        <v>3</v>
      </c>
      <c r="FL119" s="40">
        <f t="shared" si="92"/>
        <v>3</v>
      </c>
      <c r="FM119" s="40">
        <f t="shared" si="92"/>
        <v>3</v>
      </c>
      <c r="FN119" s="40">
        <f t="shared" si="92"/>
        <v>3</v>
      </c>
      <c r="FO119" s="40">
        <f t="shared" si="92"/>
        <v>3</v>
      </c>
      <c r="FP119" s="40">
        <f t="shared" si="92"/>
        <v>3</v>
      </c>
      <c r="FQ119" s="40">
        <f t="shared" si="92"/>
        <v>3</v>
      </c>
      <c r="FR119" s="40">
        <f t="shared" si="92"/>
        <v>3</v>
      </c>
      <c r="FS119" s="40">
        <f t="shared" si="92"/>
        <v>3</v>
      </c>
      <c r="FT119" s="40">
        <f t="shared" si="92"/>
        <v>3</v>
      </c>
      <c r="FU119" s="40">
        <f t="shared" si="92"/>
        <v>3</v>
      </c>
      <c r="FV119" s="40">
        <f t="shared" si="92"/>
        <v>3</v>
      </c>
      <c r="FW119" s="40">
        <f t="shared" si="92"/>
        <v>3</v>
      </c>
      <c r="FX119" s="40">
        <f t="shared" si="92"/>
        <v>3</v>
      </c>
      <c r="FY119" s="40">
        <f t="shared" si="92"/>
        <v>3</v>
      </c>
      <c r="FZ119" s="40">
        <f t="shared" si="92"/>
        <v>3</v>
      </c>
      <c r="GA119" s="40">
        <f t="shared" si="92"/>
        <v>3</v>
      </c>
      <c r="GB119" s="40">
        <f t="shared" si="92"/>
        <v>3</v>
      </c>
      <c r="GC119" s="40">
        <f t="shared" si="92"/>
        <v>3</v>
      </c>
      <c r="GD119" s="40">
        <f t="shared" si="92"/>
        <v>3</v>
      </c>
      <c r="GE119" s="40">
        <f t="shared" si="92"/>
        <v>3</v>
      </c>
      <c r="GF119" s="40">
        <f t="shared" si="92"/>
        <v>3</v>
      </c>
      <c r="GG119" s="40">
        <f t="shared" si="92"/>
        <v>3</v>
      </c>
      <c r="GH119" s="40">
        <f t="shared" si="92"/>
        <v>3</v>
      </c>
      <c r="GI119" s="40">
        <f t="shared" si="92"/>
        <v>3</v>
      </c>
      <c r="GJ119" s="40">
        <f t="shared" si="92"/>
        <v>3</v>
      </c>
      <c r="GK119" s="40">
        <f t="shared" si="92"/>
        <v>3</v>
      </c>
      <c r="GL119" s="40">
        <f t="shared" si="92"/>
        <v>3</v>
      </c>
      <c r="GM119" s="40">
        <f t="shared" si="92"/>
        <v>3</v>
      </c>
      <c r="GN119" s="40">
        <f t="shared" si="92"/>
        <v>3</v>
      </c>
      <c r="GO119" s="40">
        <f t="shared" si="92"/>
        <v>3</v>
      </c>
      <c r="GP119" s="40">
        <f t="shared" si="92"/>
        <v>3</v>
      </c>
      <c r="GQ119" s="40">
        <f t="shared" si="92"/>
        <v>3</v>
      </c>
      <c r="GR119" s="40">
        <f t="shared" si="92"/>
        <v>3</v>
      </c>
      <c r="GS119" s="40">
        <f t="shared" si="92"/>
        <v>3</v>
      </c>
      <c r="GT119" s="40">
        <f t="shared" si="92"/>
        <v>3</v>
      </c>
      <c r="GU119" s="40">
        <f t="shared" si="92"/>
        <v>3</v>
      </c>
      <c r="GV119" s="40">
        <f t="shared" si="92"/>
        <v>3</v>
      </c>
      <c r="GW119" s="40">
        <f t="shared" si="92"/>
        <v>3</v>
      </c>
      <c r="GX119" s="40">
        <f t="shared" si="92"/>
        <v>3</v>
      </c>
      <c r="GY119" s="40">
        <f t="shared" si="92"/>
        <v>3</v>
      </c>
      <c r="GZ119" s="40">
        <f t="shared" si="92"/>
        <v>3</v>
      </c>
      <c r="HA119" s="40">
        <f t="shared" si="92"/>
        <v>3</v>
      </c>
      <c r="HB119" s="40">
        <f t="shared" si="92"/>
        <v>3</v>
      </c>
      <c r="HC119" s="40">
        <f t="shared" si="92"/>
        <v>3</v>
      </c>
      <c r="HD119" s="40">
        <f t="shared" si="92"/>
        <v>3</v>
      </c>
      <c r="HE119" s="40">
        <f t="shared" si="92"/>
        <v>3</v>
      </c>
      <c r="HF119" s="40">
        <f t="shared" ref="HF119:JQ122" si="93">HE119</f>
        <v>3</v>
      </c>
      <c r="HG119" s="40">
        <f t="shared" si="93"/>
        <v>3</v>
      </c>
      <c r="HH119" s="40">
        <f t="shared" si="93"/>
        <v>3</v>
      </c>
      <c r="HI119" s="40">
        <f t="shared" si="93"/>
        <v>3</v>
      </c>
      <c r="HJ119" s="40">
        <f t="shared" si="93"/>
        <v>3</v>
      </c>
      <c r="HK119" s="40">
        <f t="shared" si="93"/>
        <v>3</v>
      </c>
      <c r="HL119" s="40">
        <f t="shared" si="93"/>
        <v>3</v>
      </c>
      <c r="HM119" s="40">
        <f t="shared" si="93"/>
        <v>3</v>
      </c>
      <c r="HN119" s="40">
        <f t="shared" si="93"/>
        <v>3</v>
      </c>
      <c r="HO119" s="40">
        <f t="shared" si="93"/>
        <v>3</v>
      </c>
      <c r="HP119" s="40">
        <f t="shared" si="93"/>
        <v>3</v>
      </c>
      <c r="HQ119" s="40">
        <f t="shared" si="93"/>
        <v>3</v>
      </c>
      <c r="HR119" s="40">
        <f t="shared" si="93"/>
        <v>3</v>
      </c>
      <c r="HS119" s="40">
        <f t="shared" si="93"/>
        <v>3</v>
      </c>
      <c r="HT119" s="40">
        <f t="shared" si="93"/>
        <v>3</v>
      </c>
      <c r="HU119" s="40">
        <f t="shared" si="93"/>
        <v>3</v>
      </c>
      <c r="HV119" s="40">
        <f t="shared" si="93"/>
        <v>3</v>
      </c>
      <c r="HW119" s="40">
        <f t="shared" si="93"/>
        <v>3</v>
      </c>
      <c r="HX119" s="40">
        <f t="shared" si="93"/>
        <v>3</v>
      </c>
      <c r="HY119" s="40">
        <f t="shared" si="93"/>
        <v>3</v>
      </c>
      <c r="HZ119" s="40">
        <f t="shared" si="93"/>
        <v>3</v>
      </c>
      <c r="IA119" s="40">
        <f t="shared" si="93"/>
        <v>3</v>
      </c>
      <c r="IB119" s="40">
        <f t="shared" si="93"/>
        <v>3</v>
      </c>
      <c r="IC119" s="40">
        <f t="shared" si="93"/>
        <v>3</v>
      </c>
      <c r="ID119" s="40">
        <f t="shared" si="93"/>
        <v>3</v>
      </c>
      <c r="IE119" s="40">
        <f t="shared" si="93"/>
        <v>3</v>
      </c>
      <c r="IF119" s="40">
        <f t="shared" si="93"/>
        <v>3</v>
      </c>
      <c r="IG119" s="40">
        <f t="shared" si="93"/>
        <v>3</v>
      </c>
      <c r="IH119" s="40">
        <f t="shared" si="93"/>
        <v>3</v>
      </c>
      <c r="II119" s="40">
        <f t="shared" si="93"/>
        <v>3</v>
      </c>
      <c r="IJ119" s="40">
        <f t="shared" si="93"/>
        <v>3</v>
      </c>
      <c r="IK119" s="40">
        <f t="shared" si="93"/>
        <v>3</v>
      </c>
      <c r="IL119" s="40">
        <f t="shared" si="93"/>
        <v>3</v>
      </c>
      <c r="IM119" s="40">
        <f t="shared" si="93"/>
        <v>3</v>
      </c>
      <c r="IN119" s="40">
        <f t="shared" si="93"/>
        <v>3</v>
      </c>
      <c r="IO119" s="40">
        <f t="shared" si="93"/>
        <v>3</v>
      </c>
      <c r="IP119" s="40">
        <f t="shared" si="93"/>
        <v>3</v>
      </c>
      <c r="IQ119" s="40">
        <f t="shared" si="93"/>
        <v>3</v>
      </c>
      <c r="IR119" s="40">
        <f t="shared" si="93"/>
        <v>3</v>
      </c>
      <c r="IS119" s="40">
        <f t="shared" si="93"/>
        <v>3</v>
      </c>
      <c r="IT119" s="40">
        <f t="shared" si="93"/>
        <v>3</v>
      </c>
      <c r="IU119" s="40">
        <f t="shared" si="93"/>
        <v>3</v>
      </c>
      <c r="IV119" s="40">
        <f t="shared" si="93"/>
        <v>3</v>
      </c>
      <c r="IW119" s="40">
        <f t="shared" si="93"/>
        <v>3</v>
      </c>
      <c r="IX119" s="40">
        <f t="shared" si="93"/>
        <v>3</v>
      </c>
      <c r="IY119" s="40">
        <f t="shared" si="93"/>
        <v>3</v>
      </c>
      <c r="IZ119" s="40">
        <f t="shared" si="93"/>
        <v>3</v>
      </c>
      <c r="JA119" s="40">
        <f t="shared" si="93"/>
        <v>3</v>
      </c>
      <c r="JB119" s="40">
        <f t="shared" si="93"/>
        <v>3</v>
      </c>
      <c r="JC119" s="40">
        <f t="shared" si="93"/>
        <v>3</v>
      </c>
      <c r="JD119" s="40">
        <f t="shared" si="93"/>
        <v>3</v>
      </c>
      <c r="JE119" s="40">
        <f t="shared" si="93"/>
        <v>3</v>
      </c>
      <c r="JF119" s="40">
        <f t="shared" si="93"/>
        <v>3</v>
      </c>
      <c r="JG119" s="40">
        <f t="shared" si="93"/>
        <v>3</v>
      </c>
      <c r="JH119" s="40">
        <f t="shared" si="93"/>
        <v>3</v>
      </c>
      <c r="JI119" s="40">
        <f t="shared" si="93"/>
        <v>3</v>
      </c>
      <c r="JJ119" s="40">
        <f t="shared" si="93"/>
        <v>3</v>
      </c>
      <c r="JK119" s="40">
        <f t="shared" si="93"/>
        <v>3</v>
      </c>
      <c r="JL119" s="40">
        <f t="shared" si="93"/>
        <v>3</v>
      </c>
      <c r="JM119" s="40">
        <f t="shared" si="93"/>
        <v>3</v>
      </c>
      <c r="JN119" s="40">
        <f t="shared" si="93"/>
        <v>3</v>
      </c>
      <c r="JO119" s="40">
        <f t="shared" si="93"/>
        <v>3</v>
      </c>
      <c r="JP119" s="40">
        <f t="shared" si="93"/>
        <v>3</v>
      </c>
      <c r="JQ119" s="40">
        <f t="shared" si="93"/>
        <v>3</v>
      </c>
      <c r="JR119" s="40">
        <f t="shared" ref="JR119:KV125" si="94">JQ119</f>
        <v>3</v>
      </c>
      <c r="JS119" s="40">
        <f t="shared" si="94"/>
        <v>3</v>
      </c>
      <c r="JT119" s="40">
        <f t="shared" si="94"/>
        <v>3</v>
      </c>
      <c r="JU119" s="40">
        <f t="shared" si="94"/>
        <v>3</v>
      </c>
      <c r="JV119" s="40">
        <f t="shared" si="94"/>
        <v>3</v>
      </c>
      <c r="JW119" s="40">
        <f t="shared" si="94"/>
        <v>3</v>
      </c>
      <c r="JX119" s="40">
        <f t="shared" si="94"/>
        <v>3</v>
      </c>
      <c r="JY119" s="40">
        <f t="shared" si="94"/>
        <v>3</v>
      </c>
      <c r="JZ119" s="40">
        <f t="shared" si="94"/>
        <v>3</v>
      </c>
      <c r="KA119" s="40">
        <f t="shared" si="94"/>
        <v>3</v>
      </c>
      <c r="KB119" s="40">
        <f t="shared" si="94"/>
        <v>3</v>
      </c>
      <c r="KC119" s="40">
        <f t="shared" si="94"/>
        <v>3</v>
      </c>
      <c r="KD119" s="40">
        <f t="shared" si="94"/>
        <v>3</v>
      </c>
      <c r="KE119" s="40">
        <f t="shared" si="94"/>
        <v>3</v>
      </c>
      <c r="KF119" s="40">
        <f t="shared" si="94"/>
        <v>3</v>
      </c>
      <c r="KG119" s="40">
        <f t="shared" si="94"/>
        <v>3</v>
      </c>
      <c r="KH119" s="40">
        <f t="shared" si="94"/>
        <v>3</v>
      </c>
      <c r="KI119" s="40">
        <f t="shared" si="94"/>
        <v>3</v>
      </c>
      <c r="KJ119" s="40">
        <f t="shared" si="94"/>
        <v>3</v>
      </c>
      <c r="KK119" s="40">
        <f t="shared" si="94"/>
        <v>3</v>
      </c>
      <c r="KL119" s="40">
        <f t="shared" si="94"/>
        <v>3</v>
      </c>
      <c r="KM119" s="40">
        <f t="shared" si="94"/>
        <v>3</v>
      </c>
      <c r="KN119" s="40">
        <f t="shared" si="94"/>
        <v>3</v>
      </c>
      <c r="KO119" s="40">
        <f t="shared" si="94"/>
        <v>3</v>
      </c>
      <c r="KP119" s="40">
        <f t="shared" si="94"/>
        <v>3</v>
      </c>
      <c r="KQ119" s="40">
        <f t="shared" si="94"/>
        <v>3</v>
      </c>
      <c r="KR119" s="40">
        <f t="shared" si="94"/>
        <v>3</v>
      </c>
      <c r="KS119" s="40">
        <f t="shared" si="94"/>
        <v>3</v>
      </c>
      <c r="KT119" s="40">
        <f t="shared" si="94"/>
        <v>3</v>
      </c>
      <c r="KU119" s="40">
        <f t="shared" si="94"/>
        <v>3</v>
      </c>
      <c r="KV119" s="40">
        <f t="shared" si="94"/>
        <v>3</v>
      </c>
      <c r="KW119" s="1"/>
      <c r="KX119" s="1"/>
    </row>
    <row r="120" spans="1:310" x14ac:dyDescent="0.25">
      <c r="A120" s="1"/>
      <c r="B120" s="79"/>
      <c r="C120" s="79"/>
      <c r="D120" s="79"/>
      <c r="E120" s="1" t="str">
        <f>справочники!M14</f>
        <v>сервис-менеджеры (обслуживание)</v>
      </c>
      <c r="F120" s="1"/>
      <c r="G120" s="1"/>
      <c r="H120" s="11" t="str">
        <f t="shared" si="89"/>
        <v>чел</v>
      </c>
      <c r="I120" s="1"/>
      <c r="J120" s="1"/>
      <c r="K120" s="1"/>
      <c r="L120" s="1"/>
      <c r="M120" s="5"/>
      <c r="N120" s="40"/>
      <c r="O120" s="19"/>
      <c r="P120" s="1"/>
      <c r="Q120" s="1"/>
      <c r="R120" s="52"/>
      <c r="S120" s="1"/>
      <c r="T120" s="5" t="s">
        <v>0</v>
      </c>
      <c r="U120" s="40">
        <v>5</v>
      </c>
      <c r="V120" s="40">
        <f t="shared" si="90"/>
        <v>5</v>
      </c>
      <c r="W120" s="40">
        <f t="shared" si="90"/>
        <v>5</v>
      </c>
      <c r="X120" s="40">
        <f t="shared" si="90"/>
        <v>5</v>
      </c>
      <c r="Y120" s="40">
        <f t="shared" si="90"/>
        <v>5</v>
      </c>
      <c r="Z120" s="40">
        <f t="shared" si="90"/>
        <v>5</v>
      </c>
      <c r="AA120" s="40">
        <f t="shared" si="90"/>
        <v>5</v>
      </c>
      <c r="AB120" s="40">
        <f t="shared" si="90"/>
        <v>5</v>
      </c>
      <c r="AC120" s="40">
        <f t="shared" si="90"/>
        <v>5</v>
      </c>
      <c r="AD120" s="40">
        <f t="shared" si="90"/>
        <v>5</v>
      </c>
      <c r="AE120" s="40">
        <f t="shared" si="90"/>
        <v>5</v>
      </c>
      <c r="AF120" s="40">
        <f t="shared" si="90"/>
        <v>5</v>
      </c>
      <c r="AG120" s="40">
        <f t="shared" si="90"/>
        <v>5</v>
      </c>
      <c r="AH120" s="40">
        <f t="shared" si="90"/>
        <v>5</v>
      </c>
      <c r="AI120" s="40">
        <f t="shared" si="90"/>
        <v>5</v>
      </c>
      <c r="AJ120" s="40">
        <f t="shared" si="90"/>
        <v>5</v>
      </c>
      <c r="AK120" s="40">
        <f t="shared" si="90"/>
        <v>5</v>
      </c>
      <c r="AL120" s="40">
        <f t="shared" si="90"/>
        <v>5</v>
      </c>
      <c r="AM120" s="40">
        <f t="shared" si="90"/>
        <v>5</v>
      </c>
      <c r="AN120" s="40">
        <f t="shared" si="90"/>
        <v>5</v>
      </c>
      <c r="AO120" s="40">
        <f t="shared" si="90"/>
        <v>5</v>
      </c>
      <c r="AP120" s="40">
        <f t="shared" si="90"/>
        <v>5</v>
      </c>
      <c r="AQ120" s="40">
        <f t="shared" si="90"/>
        <v>5</v>
      </c>
      <c r="AR120" s="40">
        <f t="shared" si="90"/>
        <v>5</v>
      </c>
      <c r="AS120" s="40">
        <f t="shared" si="90"/>
        <v>5</v>
      </c>
      <c r="AT120" s="40">
        <f t="shared" si="90"/>
        <v>5</v>
      </c>
      <c r="AU120" s="40">
        <f t="shared" si="90"/>
        <v>5</v>
      </c>
      <c r="AV120" s="40">
        <f t="shared" si="90"/>
        <v>5</v>
      </c>
      <c r="AW120" s="40">
        <f t="shared" si="90"/>
        <v>5</v>
      </c>
      <c r="AX120" s="40">
        <f t="shared" si="90"/>
        <v>5</v>
      </c>
      <c r="AY120" s="40">
        <f t="shared" si="90"/>
        <v>5</v>
      </c>
      <c r="AZ120" s="40">
        <f t="shared" si="90"/>
        <v>5</v>
      </c>
      <c r="BA120" s="40">
        <f t="shared" si="90"/>
        <v>5</v>
      </c>
      <c r="BB120" s="40">
        <f t="shared" si="90"/>
        <v>5</v>
      </c>
      <c r="BC120" s="40">
        <f t="shared" si="90"/>
        <v>5</v>
      </c>
      <c r="BD120" s="40">
        <f t="shared" si="90"/>
        <v>5</v>
      </c>
      <c r="BE120" s="40">
        <f t="shared" si="90"/>
        <v>5</v>
      </c>
      <c r="BF120" s="40">
        <f t="shared" si="90"/>
        <v>5</v>
      </c>
      <c r="BG120" s="40">
        <f t="shared" si="90"/>
        <v>5</v>
      </c>
      <c r="BH120" s="40">
        <f t="shared" si="90"/>
        <v>5</v>
      </c>
      <c r="BI120" s="40">
        <f t="shared" si="90"/>
        <v>5</v>
      </c>
      <c r="BJ120" s="40">
        <f t="shared" si="90"/>
        <v>5</v>
      </c>
      <c r="BK120" s="40">
        <f t="shared" si="90"/>
        <v>5</v>
      </c>
      <c r="BL120" s="40">
        <f t="shared" si="90"/>
        <v>5</v>
      </c>
      <c r="BM120" s="40">
        <f t="shared" si="90"/>
        <v>5</v>
      </c>
      <c r="BN120" s="40">
        <f t="shared" si="90"/>
        <v>5</v>
      </c>
      <c r="BO120" s="40">
        <f t="shared" si="90"/>
        <v>5</v>
      </c>
      <c r="BP120" s="40">
        <f t="shared" si="90"/>
        <v>5</v>
      </c>
      <c r="BQ120" s="40">
        <f t="shared" si="90"/>
        <v>5</v>
      </c>
      <c r="BR120" s="40">
        <f t="shared" si="90"/>
        <v>5</v>
      </c>
      <c r="BS120" s="40">
        <f t="shared" si="90"/>
        <v>5</v>
      </c>
      <c r="BT120" s="40">
        <f t="shared" si="90"/>
        <v>5</v>
      </c>
      <c r="BU120" s="40">
        <f t="shared" si="90"/>
        <v>5</v>
      </c>
      <c r="BV120" s="40">
        <f t="shared" si="90"/>
        <v>5</v>
      </c>
      <c r="BW120" s="40">
        <f t="shared" si="90"/>
        <v>5</v>
      </c>
      <c r="BX120" s="40">
        <f t="shared" si="90"/>
        <v>5</v>
      </c>
      <c r="BY120" s="40">
        <f t="shared" si="90"/>
        <v>5</v>
      </c>
      <c r="BZ120" s="40">
        <f t="shared" si="90"/>
        <v>5</v>
      </c>
      <c r="CA120" s="40">
        <f t="shared" si="90"/>
        <v>5</v>
      </c>
      <c r="CB120" s="40">
        <f t="shared" si="90"/>
        <v>5</v>
      </c>
      <c r="CC120" s="40">
        <f t="shared" si="90"/>
        <v>5</v>
      </c>
      <c r="CD120" s="40">
        <f t="shared" si="90"/>
        <v>5</v>
      </c>
      <c r="CE120" s="40">
        <f t="shared" si="90"/>
        <v>5</v>
      </c>
      <c r="CF120" s="40">
        <f t="shared" si="90"/>
        <v>5</v>
      </c>
      <c r="CG120" s="40">
        <f t="shared" si="90"/>
        <v>5</v>
      </c>
      <c r="CH120" s="40">
        <f t="shared" si="91"/>
        <v>5</v>
      </c>
      <c r="CI120" s="40">
        <f t="shared" si="91"/>
        <v>5</v>
      </c>
      <c r="CJ120" s="40">
        <f t="shared" si="91"/>
        <v>5</v>
      </c>
      <c r="CK120" s="40">
        <f t="shared" si="91"/>
        <v>5</v>
      </c>
      <c r="CL120" s="40">
        <f t="shared" si="91"/>
        <v>5</v>
      </c>
      <c r="CM120" s="40">
        <f t="shared" si="91"/>
        <v>5</v>
      </c>
      <c r="CN120" s="40">
        <f t="shared" si="91"/>
        <v>5</v>
      </c>
      <c r="CO120" s="40">
        <f t="shared" si="91"/>
        <v>5</v>
      </c>
      <c r="CP120" s="40">
        <f t="shared" si="91"/>
        <v>5</v>
      </c>
      <c r="CQ120" s="40">
        <f t="shared" si="91"/>
        <v>5</v>
      </c>
      <c r="CR120" s="40">
        <f t="shared" si="91"/>
        <v>5</v>
      </c>
      <c r="CS120" s="40">
        <f t="shared" si="91"/>
        <v>5</v>
      </c>
      <c r="CT120" s="40">
        <f t="shared" si="91"/>
        <v>5</v>
      </c>
      <c r="CU120" s="40">
        <f t="shared" si="91"/>
        <v>5</v>
      </c>
      <c r="CV120" s="40">
        <f t="shared" si="91"/>
        <v>5</v>
      </c>
      <c r="CW120" s="40">
        <f t="shared" si="91"/>
        <v>5</v>
      </c>
      <c r="CX120" s="40">
        <f t="shared" si="91"/>
        <v>5</v>
      </c>
      <c r="CY120" s="40">
        <f t="shared" si="91"/>
        <v>5</v>
      </c>
      <c r="CZ120" s="40">
        <f t="shared" si="91"/>
        <v>5</v>
      </c>
      <c r="DA120" s="40">
        <f t="shared" si="91"/>
        <v>5</v>
      </c>
      <c r="DB120" s="40">
        <f t="shared" si="91"/>
        <v>5</v>
      </c>
      <c r="DC120" s="40">
        <f t="shared" si="91"/>
        <v>5</v>
      </c>
      <c r="DD120" s="40">
        <f t="shared" si="91"/>
        <v>5</v>
      </c>
      <c r="DE120" s="40">
        <f t="shared" si="91"/>
        <v>5</v>
      </c>
      <c r="DF120" s="40">
        <f t="shared" si="91"/>
        <v>5</v>
      </c>
      <c r="DG120" s="40">
        <f t="shared" si="91"/>
        <v>5</v>
      </c>
      <c r="DH120" s="40">
        <f t="shared" si="91"/>
        <v>5</v>
      </c>
      <c r="DI120" s="40">
        <f t="shared" si="91"/>
        <v>5</v>
      </c>
      <c r="DJ120" s="40">
        <f t="shared" si="91"/>
        <v>5</v>
      </c>
      <c r="DK120" s="40">
        <f t="shared" si="91"/>
        <v>5</v>
      </c>
      <c r="DL120" s="40">
        <f t="shared" si="91"/>
        <v>5</v>
      </c>
      <c r="DM120" s="40">
        <f t="shared" si="91"/>
        <v>5</v>
      </c>
      <c r="DN120" s="40">
        <f t="shared" si="91"/>
        <v>5</v>
      </c>
      <c r="DO120" s="40">
        <f t="shared" si="91"/>
        <v>5</v>
      </c>
      <c r="DP120" s="40">
        <f t="shared" si="91"/>
        <v>5</v>
      </c>
      <c r="DQ120" s="40">
        <f t="shared" si="91"/>
        <v>5</v>
      </c>
      <c r="DR120" s="40">
        <f t="shared" si="91"/>
        <v>5</v>
      </c>
      <c r="DS120" s="40">
        <f t="shared" si="91"/>
        <v>5</v>
      </c>
      <c r="DT120" s="40">
        <f t="shared" si="91"/>
        <v>5</v>
      </c>
      <c r="DU120" s="40">
        <f t="shared" si="91"/>
        <v>5</v>
      </c>
      <c r="DV120" s="40">
        <f t="shared" si="91"/>
        <v>5</v>
      </c>
      <c r="DW120" s="40">
        <f t="shared" si="91"/>
        <v>5</v>
      </c>
      <c r="DX120" s="40">
        <f t="shared" si="91"/>
        <v>5</v>
      </c>
      <c r="DY120" s="40">
        <f t="shared" si="91"/>
        <v>5</v>
      </c>
      <c r="DZ120" s="40">
        <f t="shared" si="91"/>
        <v>5</v>
      </c>
      <c r="EA120" s="40">
        <f t="shared" si="91"/>
        <v>5</v>
      </c>
      <c r="EB120" s="40">
        <f t="shared" si="91"/>
        <v>5</v>
      </c>
      <c r="EC120" s="40">
        <f t="shared" si="91"/>
        <v>5</v>
      </c>
      <c r="ED120" s="40">
        <f t="shared" si="91"/>
        <v>5</v>
      </c>
      <c r="EE120" s="40">
        <f t="shared" si="91"/>
        <v>5</v>
      </c>
      <c r="EF120" s="40">
        <f t="shared" si="91"/>
        <v>5</v>
      </c>
      <c r="EG120" s="40">
        <f t="shared" si="91"/>
        <v>5</v>
      </c>
      <c r="EH120" s="40">
        <f t="shared" si="91"/>
        <v>5</v>
      </c>
      <c r="EI120" s="40">
        <f t="shared" si="91"/>
        <v>5</v>
      </c>
      <c r="EJ120" s="40">
        <f t="shared" si="91"/>
        <v>5</v>
      </c>
      <c r="EK120" s="40">
        <f t="shared" si="91"/>
        <v>5</v>
      </c>
      <c r="EL120" s="40">
        <f t="shared" si="91"/>
        <v>5</v>
      </c>
      <c r="EM120" s="40">
        <f t="shared" si="91"/>
        <v>5</v>
      </c>
      <c r="EN120" s="40">
        <f t="shared" si="91"/>
        <v>5</v>
      </c>
      <c r="EO120" s="40">
        <f t="shared" si="91"/>
        <v>5</v>
      </c>
      <c r="EP120" s="40">
        <f t="shared" si="91"/>
        <v>5</v>
      </c>
      <c r="EQ120" s="40">
        <f t="shared" si="91"/>
        <v>5</v>
      </c>
      <c r="ER120" s="40">
        <f t="shared" si="91"/>
        <v>5</v>
      </c>
      <c r="ES120" s="40">
        <f t="shared" si="91"/>
        <v>5</v>
      </c>
      <c r="ET120" s="40">
        <f t="shared" si="92"/>
        <v>5</v>
      </c>
      <c r="EU120" s="40">
        <f t="shared" si="92"/>
        <v>5</v>
      </c>
      <c r="EV120" s="40">
        <f t="shared" si="92"/>
        <v>5</v>
      </c>
      <c r="EW120" s="40">
        <f t="shared" si="92"/>
        <v>5</v>
      </c>
      <c r="EX120" s="40">
        <f t="shared" si="92"/>
        <v>5</v>
      </c>
      <c r="EY120" s="40">
        <f t="shared" si="92"/>
        <v>5</v>
      </c>
      <c r="EZ120" s="40">
        <f t="shared" si="92"/>
        <v>5</v>
      </c>
      <c r="FA120" s="40">
        <f t="shared" si="92"/>
        <v>5</v>
      </c>
      <c r="FB120" s="40">
        <f t="shared" si="92"/>
        <v>5</v>
      </c>
      <c r="FC120" s="40">
        <f t="shared" si="92"/>
        <v>5</v>
      </c>
      <c r="FD120" s="40">
        <f t="shared" si="92"/>
        <v>5</v>
      </c>
      <c r="FE120" s="40">
        <f t="shared" si="92"/>
        <v>5</v>
      </c>
      <c r="FF120" s="40">
        <f t="shared" si="92"/>
        <v>5</v>
      </c>
      <c r="FG120" s="40">
        <f t="shared" si="92"/>
        <v>5</v>
      </c>
      <c r="FH120" s="40">
        <f t="shared" si="92"/>
        <v>5</v>
      </c>
      <c r="FI120" s="40">
        <f t="shared" si="92"/>
        <v>5</v>
      </c>
      <c r="FJ120" s="40">
        <f t="shared" si="92"/>
        <v>5</v>
      </c>
      <c r="FK120" s="40">
        <f t="shared" si="92"/>
        <v>5</v>
      </c>
      <c r="FL120" s="40">
        <f t="shared" si="92"/>
        <v>5</v>
      </c>
      <c r="FM120" s="40">
        <f t="shared" si="92"/>
        <v>5</v>
      </c>
      <c r="FN120" s="40">
        <f t="shared" si="92"/>
        <v>5</v>
      </c>
      <c r="FO120" s="40">
        <f t="shared" si="92"/>
        <v>5</v>
      </c>
      <c r="FP120" s="40">
        <f t="shared" si="92"/>
        <v>5</v>
      </c>
      <c r="FQ120" s="40">
        <f t="shared" si="92"/>
        <v>5</v>
      </c>
      <c r="FR120" s="40">
        <f t="shared" si="92"/>
        <v>5</v>
      </c>
      <c r="FS120" s="40">
        <f t="shared" si="92"/>
        <v>5</v>
      </c>
      <c r="FT120" s="40">
        <f t="shared" si="92"/>
        <v>5</v>
      </c>
      <c r="FU120" s="40">
        <f t="shared" si="92"/>
        <v>5</v>
      </c>
      <c r="FV120" s="40">
        <f t="shared" si="92"/>
        <v>5</v>
      </c>
      <c r="FW120" s="40">
        <f t="shared" si="92"/>
        <v>5</v>
      </c>
      <c r="FX120" s="40">
        <f t="shared" si="92"/>
        <v>5</v>
      </c>
      <c r="FY120" s="40">
        <f t="shared" si="92"/>
        <v>5</v>
      </c>
      <c r="FZ120" s="40">
        <f t="shared" si="92"/>
        <v>5</v>
      </c>
      <c r="GA120" s="40">
        <f t="shared" si="92"/>
        <v>5</v>
      </c>
      <c r="GB120" s="40">
        <f t="shared" si="92"/>
        <v>5</v>
      </c>
      <c r="GC120" s="40">
        <f t="shared" si="92"/>
        <v>5</v>
      </c>
      <c r="GD120" s="40">
        <f t="shared" si="92"/>
        <v>5</v>
      </c>
      <c r="GE120" s="40">
        <f t="shared" si="92"/>
        <v>5</v>
      </c>
      <c r="GF120" s="40">
        <f t="shared" si="92"/>
        <v>5</v>
      </c>
      <c r="GG120" s="40">
        <f t="shared" si="92"/>
        <v>5</v>
      </c>
      <c r="GH120" s="40">
        <f t="shared" si="92"/>
        <v>5</v>
      </c>
      <c r="GI120" s="40">
        <f t="shared" si="92"/>
        <v>5</v>
      </c>
      <c r="GJ120" s="40">
        <f t="shared" si="92"/>
        <v>5</v>
      </c>
      <c r="GK120" s="40">
        <f t="shared" si="92"/>
        <v>5</v>
      </c>
      <c r="GL120" s="40">
        <f t="shared" si="92"/>
        <v>5</v>
      </c>
      <c r="GM120" s="40">
        <f t="shared" si="92"/>
        <v>5</v>
      </c>
      <c r="GN120" s="40">
        <f t="shared" si="92"/>
        <v>5</v>
      </c>
      <c r="GO120" s="40">
        <f t="shared" si="92"/>
        <v>5</v>
      </c>
      <c r="GP120" s="40">
        <f t="shared" si="92"/>
        <v>5</v>
      </c>
      <c r="GQ120" s="40">
        <f t="shared" si="92"/>
        <v>5</v>
      </c>
      <c r="GR120" s="40">
        <f t="shared" si="92"/>
        <v>5</v>
      </c>
      <c r="GS120" s="40">
        <f t="shared" si="92"/>
        <v>5</v>
      </c>
      <c r="GT120" s="40">
        <f t="shared" si="92"/>
        <v>5</v>
      </c>
      <c r="GU120" s="40">
        <f t="shared" si="92"/>
        <v>5</v>
      </c>
      <c r="GV120" s="40">
        <f t="shared" si="92"/>
        <v>5</v>
      </c>
      <c r="GW120" s="40">
        <f t="shared" si="92"/>
        <v>5</v>
      </c>
      <c r="GX120" s="40">
        <f t="shared" si="92"/>
        <v>5</v>
      </c>
      <c r="GY120" s="40">
        <f t="shared" si="92"/>
        <v>5</v>
      </c>
      <c r="GZ120" s="40">
        <f t="shared" si="92"/>
        <v>5</v>
      </c>
      <c r="HA120" s="40">
        <f t="shared" si="92"/>
        <v>5</v>
      </c>
      <c r="HB120" s="40">
        <f t="shared" si="92"/>
        <v>5</v>
      </c>
      <c r="HC120" s="40">
        <f t="shared" si="92"/>
        <v>5</v>
      </c>
      <c r="HD120" s="40">
        <f t="shared" si="92"/>
        <v>5</v>
      </c>
      <c r="HE120" s="40">
        <f t="shared" si="92"/>
        <v>5</v>
      </c>
      <c r="HF120" s="40">
        <f t="shared" si="93"/>
        <v>5</v>
      </c>
      <c r="HG120" s="40">
        <f t="shared" si="93"/>
        <v>5</v>
      </c>
      <c r="HH120" s="40">
        <f t="shared" si="93"/>
        <v>5</v>
      </c>
      <c r="HI120" s="40">
        <f t="shared" si="93"/>
        <v>5</v>
      </c>
      <c r="HJ120" s="40">
        <f t="shared" si="93"/>
        <v>5</v>
      </c>
      <c r="HK120" s="40">
        <f t="shared" si="93"/>
        <v>5</v>
      </c>
      <c r="HL120" s="40">
        <f t="shared" si="93"/>
        <v>5</v>
      </c>
      <c r="HM120" s="40">
        <f t="shared" si="93"/>
        <v>5</v>
      </c>
      <c r="HN120" s="40">
        <f t="shared" si="93"/>
        <v>5</v>
      </c>
      <c r="HO120" s="40">
        <f t="shared" si="93"/>
        <v>5</v>
      </c>
      <c r="HP120" s="40">
        <f t="shared" si="93"/>
        <v>5</v>
      </c>
      <c r="HQ120" s="40">
        <f t="shared" si="93"/>
        <v>5</v>
      </c>
      <c r="HR120" s="40">
        <f t="shared" si="93"/>
        <v>5</v>
      </c>
      <c r="HS120" s="40">
        <f t="shared" si="93"/>
        <v>5</v>
      </c>
      <c r="HT120" s="40">
        <f t="shared" si="93"/>
        <v>5</v>
      </c>
      <c r="HU120" s="40">
        <f t="shared" si="93"/>
        <v>5</v>
      </c>
      <c r="HV120" s="40">
        <f t="shared" si="93"/>
        <v>5</v>
      </c>
      <c r="HW120" s="40">
        <f t="shared" si="93"/>
        <v>5</v>
      </c>
      <c r="HX120" s="40">
        <f t="shared" si="93"/>
        <v>5</v>
      </c>
      <c r="HY120" s="40">
        <f t="shared" si="93"/>
        <v>5</v>
      </c>
      <c r="HZ120" s="40">
        <f t="shared" si="93"/>
        <v>5</v>
      </c>
      <c r="IA120" s="40">
        <f t="shared" si="93"/>
        <v>5</v>
      </c>
      <c r="IB120" s="40">
        <f t="shared" si="93"/>
        <v>5</v>
      </c>
      <c r="IC120" s="40">
        <f t="shared" si="93"/>
        <v>5</v>
      </c>
      <c r="ID120" s="40">
        <f t="shared" si="93"/>
        <v>5</v>
      </c>
      <c r="IE120" s="40">
        <f t="shared" si="93"/>
        <v>5</v>
      </c>
      <c r="IF120" s="40">
        <f t="shared" si="93"/>
        <v>5</v>
      </c>
      <c r="IG120" s="40">
        <f t="shared" si="93"/>
        <v>5</v>
      </c>
      <c r="IH120" s="40">
        <f t="shared" si="93"/>
        <v>5</v>
      </c>
      <c r="II120" s="40">
        <f t="shared" si="93"/>
        <v>5</v>
      </c>
      <c r="IJ120" s="40">
        <f t="shared" si="93"/>
        <v>5</v>
      </c>
      <c r="IK120" s="40">
        <f t="shared" si="93"/>
        <v>5</v>
      </c>
      <c r="IL120" s="40">
        <f t="shared" si="93"/>
        <v>5</v>
      </c>
      <c r="IM120" s="40">
        <f t="shared" si="93"/>
        <v>5</v>
      </c>
      <c r="IN120" s="40">
        <f t="shared" si="93"/>
        <v>5</v>
      </c>
      <c r="IO120" s="40">
        <f t="shared" si="93"/>
        <v>5</v>
      </c>
      <c r="IP120" s="40">
        <f t="shared" si="93"/>
        <v>5</v>
      </c>
      <c r="IQ120" s="40">
        <f t="shared" si="93"/>
        <v>5</v>
      </c>
      <c r="IR120" s="40">
        <f t="shared" si="93"/>
        <v>5</v>
      </c>
      <c r="IS120" s="40">
        <f t="shared" si="93"/>
        <v>5</v>
      </c>
      <c r="IT120" s="40">
        <f t="shared" si="93"/>
        <v>5</v>
      </c>
      <c r="IU120" s="40">
        <f t="shared" si="93"/>
        <v>5</v>
      </c>
      <c r="IV120" s="40">
        <f t="shared" si="93"/>
        <v>5</v>
      </c>
      <c r="IW120" s="40">
        <f t="shared" si="93"/>
        <v>5</v>
      </c>
      <c r="IX120" s="40">
        <f t="shared" si="93"/>
        <v>5</v>
      </c>
      <c r="IY120" s="40">
        <f t="shared" si="93"/>
        <v>5</v>
      </c>
      <c r="IZ120" s="40">
        <f t="shared" si="93"/>
        <v>5</v>
      </c>
      <c r="JA120" s="40">
        <f t="shared" si="93"/>
        <v>5</v>
      </c>
      <c r="JB120" s="40">
        <f t="shared" si="93"/>
        <v>5</v>
      </c>
      <c r="JC120" s="40">
        <f t="shared" si="93"/>
        <v>5</v>
      </c>
      <c r="JD120" s="40">
        <f t="shared" si="93"/>
        <v>5</v>
      </c>
      <c r="JE120" s="40">
        <f t="shared" si="93"/>
        <v>5</v>
      </c>
      <c r="JF120" s="40">
        <f t="shared" si="93"/>
        <v>5</v>
      </c>
      <c r="JG120" s="40">
        <f t="shared" si="93"/>
        <v>5</v>
      </c>
      <c r="JH120" s="40">
        <f t="shared" si="93"/>
        <v>5</v>
      </c>
      <c r="JI120" s="40">
        <f t="shared" si="93"/>
        <v>5</v>
      </c>
      <c r="JJ120" s="40">
        <f t="shared" si="93"/>
        <v>5</v>
      </c>
      <c r="JK120" s="40">
        <f t="shared" si="93"/>
        <v>5</v>
      </c>
      <c r="JL120" s="40">
        <f t="shared" si="93"/>
        <v>5</v>
      </c>
      <c r="JM120" s="40">
        <f t="shared" si="93"/>
        <v>5</v>
      </c>
      <c r="JN120" s="40">
        <f t="shared" si="93"/>
        <v>5</v>
      </c>
      <c r="JO120" s="40">
        <f t="shared" si="93"/>
        <v>5</v>
      </c>
      <c r="JP120" s="40">
        <f t="shared" si="93"/>
        <v>5</v>
      </c>
      <c r="JQ120" s="40">
        <f t="shared" si="93"/>
        <v>5</v>
      </c>
      <c r="JR120" s="40">
        <f t="shared" si="94"/>
        <v>5</v>
      </c>
      <c r="JS120" s="40">
        <f t="shared" si="94"/>
        <v>5</v>
      </c>
      <c r="JT120" s="40">
        <f t="shared" si="94"/>
        <v>5</v>
      </c>
      <c r="JU120" s="40">
        <f t="shared" si="94"/>
        <v>5</v>
      </c>
      <c r="JV120" s="40">
        <f t="shared" si="94"/>
        <v>5</v>
      </c>
      <c r="JW120" s="40">
        <f t="shared" si="94"/>
        <v>5</v>
      </c>
      <c r="JX120" s="40">
        <f t="shared" si="94"/>
        <v>5</v>
      </c>
      <c r="JY120" s="40">
        <f t="shared" si="94"/>
        <v>5</v>
      </c>
      <c r="JZ120" s="40">
        <f t="shared" si="94"/>
        <v>5</v>
      </c>
      <c r="KA120" s="40">
        <f t="shared" si="94"/>
        <v>5</v>
      </c>
      <c r="KB120" s="40">
        <f t="shared" si="94"/>
        <v>5</v>
      </c>
      <c r="KC120" s="40">
        <f t="shared" si="94"/>
        <v>5</v>
      </c>
      <c r="KD120" s="40">
        <f t="shared" si="94"/>
        <v>5</v>
      </c>
      <c r="KE120" s="40">
        <f t="shared" si="94"/>
        <v>5</v>
      </c>
      <c r="KF120" s="40">
        <f t="shared" si="94"/>
        <v>5</v>
      </c>
      <c r="KG120" s="40">
        <f t="shared" si="94"/>
        <v>5</v>
      </c>
      <c r="KH120" s="40">
        <f t="shared" si="94"/>
        <v>5</v>
      </c>
      <c r="KI120" s="40">
        <f t="shared" si="94"/>
        <v>5</v>
      </c>
      <c r="KJ120" s="40">
        <f t="shared" si="94"/>
        <v>5</v>
      </c>
      <c r="KK120" s="40">
        <f t="shared" si="94"/>
        <v>5</v>
      </c>
      <c r="KL120" s="40">
        <f t="shared" si="94"/>
        <v>5</v>
      </c>
      <c r="KM120" s="40">
        <f t="shared" si="94"/>
        <v>5</v>
      </c>
      <c r="KN120" s="40">
        <f t="shared" si="94"/>
        <v>5</v>
      </c>
      <c r="KO120" s="40">
        <f t="shared" si="94"/>
        <v>5</v>
      </c>
      <c r="KP120" s="40">
        <f t="shared" si="94"/>
        <v>5</v>
      </c>
      <c r="KQ120" s="40">
        <f t="shared" si="94"/>
        <v>5</v>
      </c>
      <c r="KR120" s="40">
        <f t="shared" si="94"/>
        <v>5</v>
      </c>
      <c r="KS120" s="40">
        <f t="shared" si="94"/>
        <v>5</v>
      </c>
      <c r="KT120" s="40">
        <f t="shared" si="94"/>
        <v>5</v>
      </c>
      <c r="KU120" s="40">
        <f t="shared" si="94"/>
        <v>5</v>
      </c>
      <c r="KV120" s="40">
        <f t="shared" si="94"/>
        <v>5</v>
      </c>
      <c r="KW120" s="1"/>
      <c r="KX120" s="1"/>
    </row>
    <row r="121" spans="1:310" x14ac:dyDescent="0.25">
      <c r="A121" s="1"/>
      <c r="B121" s="79"/>
      <c r="C121" s="79"/>
      <c r="D121" s="79"/>
      <c r="E121" s="1" t="str">
        <f>справочники!M15</f>
        <v>менеджеры по тех.поддержке</v>
      </c>
      <c r="F121" s="1"/>
      <c r="G121" s="1"/>
      <c r="H121" s="11" t="str">
        <f t="shared" si="89"/>
        <v>чел</v>
      </c>
      <c r="I121" s="1"/>
      <c r="J121" s="1"/>
      <c r="K121" s="1"/>
      <c r="L121" s="1"/>
      <c r="M121" s="5"/>
      <c r="N121" s="40"/>
      <c r="O121" s="19"/>
      <c r="P121" s="1"/>
      <c r="Q121" s="1"/>
      <c r="R121" s="52"/>
      <c r="S121" s="1"/>
      <c r="T121" s="5" t="s">
        <v>0</v>
      </c>
      <c r="U121" s="40">
        <v>4</v>
      </c>
      <c r="V121" s="40">
        <f t="shared" si="90"/>
        <v>4</v>
      </c>
      <c r="W121" s="40">
        <f t="shared" si="90"/>
        <v>4</v>
      </c>
      <c r="X121" s="40">
        <f t="shared" si="90"/>
        <v>4</v>
      </c>
      <c r="Y121" s="40">
        <f t="shared" si="90"/>
        <v>4</v>
      </c>
      <c r="Z121" s="40">
        <f t="shared" si="90"/>
        <v>4</v>
      </c>
      <c r="AA121" s="40">
        <f t="shared" si="90"/>
        <v>4</v>
      </c>
      <c r="AB121" s="40">
        <f t="shared" si="90"/>
        <v>4</v>
      </c>
      <c r="AC121" s="40">
        <f t="shared" si="90"/>
        <v>4</v>
      </c>
      <c r="AD121" s="40">
        <f t="shared" si="90"/>
        <v>4</v>
      </c>
      <c r="AE121" s="40">
        <f t="shared" si="90"/>
        <v>4</v>
      </c>
      <c r="AF121" s="40">
        <f t="shared" si="90"/>
        <v>4</v>
      </c>
      <c r="AG121" s="40">
        <f t="shared" si="90"/>
        <v>4</v>
      </c>
      <c r="AH121" s="40">
        <f t="shared" si="90"/>
        <v>4</v>
      </c>
      <c r="AI121" s="40">
        <f t="shared" si="90"/>
        <v>4</v>
      </c>
      <c r="AJ121" s="40">
        <f t="shared" si="90"/>
        <v>4</v>
      </c>
      <c r="AK121" s="40">
        <f t="shared" si="90"/>
        <v>4</v>
      </c>
      <c r="AL121" s="40">
        <f t="shared" si="90"/>
        <v>4</v>
      </c>
      <c r="AM121" s="40">
        <f t="shared" si="90"/>
        <v>4</v>
      </c>
      <c r="AN121" s="40">
        <f t="shared" si="90"/>
        <v>4</v>
      </c>
      <c r="AO121" s="40">
        <f t="shared" si="90"/>
        <v>4</v>
      </c>
      <c r="AP121" s="40">
        <f t="shared" si="90"/>
        <v>4</v>
      </c>
      <c r="AQ121" s="40">
        <f t="shared" si="90"/>
        <v>4</v>
      </c>
      <c r="AR121" s="40">
        <f t="shared" si="90"/>
        <v>4</v>
      </c>
      <c r="AS121" s="40">
        <f t="shared" si="90"/>
        <v>4</v>
      </c>
      <c r="AT121" s="40">
        <f t="shared" si="90"/>
        <v>4</v>
      </c>
      <c r="AU121" s="40">
        <f t="shared" si="90"/>
        <v>4</v>
      </c>
      <c r="AV121" s="40">
        <f t="shared" si="90"/>
        <v>4</v>
      </c>
      <c r="AW121" s="40">
        <f t="shared" si="90"/>
        <v>4</v>
      </c>
      <c r="AX121" s="40">
        <f t="shared" si="90"/>
        <v>4</v>
      </c>
      <c r="AY121" s="40">
        <f t="shared" si="90"/>
        <v>4</v>
      </c>
      <c r="AZ121" s="40">
        <f t="shared" si="90"/>
        <v>4</v>
      </c>
      <c r="BA121" s="40">
        <f t="shared" si="90"/>
        <v>4</v>
      </c>
      <c r="BB121" s="40">
        <f t="shared" si="90"/>
        <v>4</v>
      </c>
      <c r="BC121" s="40">
        <f t="shared" si="90"/>
        <v>4</v>
      </c>
      <c r="BD121" s="40">
        <f t="shared" si="90"/>
        <v>4</v>
      </c>
      <c r="BE121" s="40">
        <f t="shared" si="90"/>
        <v>4</v>
      </c>
      <c r="BF121" s="40">
        <f t="shared" si="90"/>
        <v>4</v>
      </c>
      <c r="BG121" s="40">
        <f t="shared" si="90"/>
        <v>4</v>
      </c>
      <c r="BH121" s="40">
        <f t="shared" si="90"/>
        <v>4</v>
      </c>
      <c r="BI121" s="40">
        <f t="shared" si="90"/>
        <v>4</v>
      </c>
      <c r="BJ121" s="40">
        <f t="shared" si="90"/>
        <v>4</v>
      </c>
      <c r="BK121" s="40">
        <f t="shared" si="90"/>
        <v>4</v>
      </c>
      <c r="BL121" s="40">
        <f t="shared" si="90"/>
        <v>4</v>
      </c>
      <c r="BM121" s="40">
        <f t="shared" si="90"/>
        <v>4</v>
      </c>
      <c r="BN121" s="40">
        <f t="shared" si="90"/>
        <v>4</v>
      </c>
      <c r="BO121" s="40">
        <f t="shared" si="90"/>
        <v>4</v>
      </c>
      <c r="BP121" s="40">
        <f t="shared" si="90"/>
        <v>4</v>
      </c>
      <c r="BQ121" s="40">
        <f t="shared" si="90"/>
        <v>4</v>
      </c>
      <c r="BR121" s="40">
        <f t="shared" si="90"/>
        <v>4</v>
      </c>
      <c r="BS121" s="40">
        <f t="shared" si="90"/>
        <v>4</v>
      </c>
      <c r="BT121" s="40">
        <f t="shared" si="90"/>
        <v>4</v>
      </c>
      <c r="BU121" s="40">
        <f t="shared" si="90"/>
        <v>4</v>
      </c>
      <c r="BV121" s="40">
        <f t="shared" si="90"/>
        <v>4</v>
      </c>
      <c r="BW121" s="40">
        <f t="shared" si="90"/>
        <v>4</v>
      </c>
      <c r="BX121" s="40">
        <f t="shared" si="90"/>
        <v>4</v>
      </c>
      <c r="BY121" s="40">
        <f t="shared" si="90"/>
        <v>4</v>
      </c>
      <c r="BZ121" s="40">
        <f t="shared" si="90"/>
        <v>4</v>
      </c>
      <c r="CA121" s="40">
        <f t="shared" si="90"/>
        <v>4</v>
      </c>
      <c r="CB121" s="40">
        <f t="shared" si="90"/>
        <v>4</v>
      </c>
      <c r="CC121" s="40">
        <f t="shared" si="90"/>
        <v>4</v>
      </c>
      <c r="CD121" s="40">
        <f t="shared" si="90"/>
        <v>4</v>
      </c>
      <c r="CE121" s="40">
        <f t="shared" si="90"/>
        <v>4</v>
      </c>
      <c r="CF121" s="40">
        <f t="shared" si="90"/>
        <v>4</v>
      </c>
      <c r="CG121" s="40">
        <f t="shared" si="90"/>
        <v>4</v>
      </c>
      <c r="CH121" s="40">
        <f t="shared" si="91"/>
        <v>4</v>
      </c>
      <c r="CI121" s="40">
        <f t="shared" si="91"/>
        <v>4</v>
      </c>
      <c r="CJ121" s="40">
        <f t="shared" si="91"/>
        <v>4</v>
      </c>
      <c r="CK121" s="40">
        <f t="shared" si="91"/>
        <v>4</v>
      </c>
      <c r="CL121" s="40">
        <f t="shared" si="91"/>
        <v>4</v>
      </c>
      <c r="CM121" s="40">
        <f t="shared" si="91"/>
        <v>4</v>
      </c>
      <c r="CN121" s="40">
        <f t="shared" si="91"/>
        <v>4</v>
      </c>
      <c r="CO121" s="40">
        <f t="shared" si="91"/>
        <v>4</v>
      </c>
      <c r="CP121" s="40">
        <f t="shared" si="91"/>
        <v>4</v>
      </c>
      <c r="CQ121" s="40">
        <f t="shared" si="91"/>
        <v>4</v>
      </c>
      <c r="CR121" s="40">
        <f t="shared" si="91"/>
        <v>4</v>
      </c>
      <c r="CS121" s="40">
        <f t="shared" si="91"/>
        <v>4</v>
      </c>
      <c r="CT121" s="40">
        <f t="shared" si="91"/>
        <v>4</v>
      </c>
      <c r="CU121" s="40">
        <f t="shared" si="91"/>
        <v>4</v>
      </c>
      <c r="CV121" s="40">
        <f t="shared" si="91"/>
        <v>4</v>
      </c>
      <c r="CW121" s="40">
        <f t="shared" si="91"/>
        <v>4</v>
      </c>
      <c r="CX121" s="40">
        <f t="shared" si="91"/>
        <v>4</v>
      </c>
      <c r="CY121" s="40">
        <f t="shared" si="91"/>
        <v>4</v>
      </c>
      <c r="CZ121" s="40">
        <f t="shared" si="91"/>
        <v>4</v>
      </c>
      <c r="DA121" s="40">
        <f t="shared" si="91"/>
        <v>4</v>
      </c>
      <c r="DB121" s="40">
        <f t="shared" si="91"/>
        <v>4</v>
      </c>
      <c r="DC121" s="40">
        <f t="shared" si="91"/>
        <v>4</v>
      </c>
      <c r="DD121" s="40">
        <f t="shared" si="91"/>
        <v>4</v>
      </c>
      <c r="DE121" s="40">
        <f t="shared" si="91"/>
        <v>4</v>
      </c>
      <c r="DF121" s="40">
        <f t="shared" si="91"/>
        <v>4</v>
      </c>
      <c r="DG121" s="40">
        <f t="shared" si="91"/>
        <v>4</v>
      </c>
      <c r="DH121" s="40">
        <f t="shared" si="91"/>
        <v>4</v>
      </c>
      <c r="DI121" s="40">
        <f t="shared" si="91"/>
        <v>4</v>
      </c>
      <c r="DJ121" s="40">
        <f t="shared" si="91"/>
        <v>4</v>
      </c>
      <c r="DK121" s="40">
        <f t="shared" si="91"/>
        <v>4</v>
      </c>
      <c r="DL121" s="40">
        <f t="shared" si="91"/>
        <v>4</v>
      </c>
      <c r="DM121" s="40">
        <f t="shared" si="91"/>
        <v>4</v>
      </c>
      <c r="DN121" s="40">
        <f t="shared" si="91"/>
        <v>4</v>
      </c>
      <c r="DO121" s="40">
        <f t="shared" si="91"/>
        <v>4</v>
      </c>
      <c r="DP121" s="40">
        <f t="shared" si="91"/>
        <v>4</v>
      </c>
      <c r="DQ121" s="40">
        <f t="shared" si="91"/>
        <v>4</v>
      </c>
      <c r="DR121" s="40">
        <f t="shared" si="91"/>
        <v>4</v>
      </c>
      <c r="DS121" s="40">
        <f t="shared" si="91"/>
        <v>4</v>
      </c>
      <c r="DT121" s="40">
        <f t="shared" si="91"/>
        <v>4</v>
      </c>
      <c r="DU121" s="40">
        <f t="shared" si="91"/>
        <v>4</v>
      </c>
      <c r="DV121" s="40">
        <f t="shared" si="91"/>
        <v>4</v>
      </c>
      <c r="DW121" s="40">
        <f t="shared" si="91"/>
        <v>4</v>
      </c>
      <c r="DX121" s="40">
        <f t="shared" si="91"/>
        <v>4</v>
      </c>
      <c r="DY121" s="40">
        <f t="shared" si="91"/>
        <v>4</v>
      </c>
      <c r="DZ121" s="40">
        <f t="shared" si="91"/>
        <v>4</v>
      </c>
      <c r="EA121" s="40">
        <f t="shared" si="91"/>
        <v>4</v>
      </c>
      <c r="EB121" s="40">
        <f t="shared" si="91"/>
        <v>4</v>
      </c>
      <c r="EC121" s="40">
        <f t="shared" si="91"/>
        <v>4</v>
      </c>
      <c r="ED121" s="40">
        <f t="shared" si="91"/>
        <v>4</v>
      </c>
      <c r="EE121" s="40">
        <f t="shared" si="91"/>
        <v>4</v>
      </c>
      <c r="EF121" s="40">
        <f t="shared" si="91"/>
        <v>4</v>
      </c>
      <c r="EG121" s="40">
        <f t="shared" si="91"/>
        <v>4</v>
      </c>
      <c r="EH121" s="40">
        <f t="shared" si="91"/>
        <v>4</v>
      </c>
      <c r="EI121" s="40">
        <f t="shared" si="91"/>
        <v>4</v>
      </c>
      <c r="EJ121" s="40">
        <f t="shared" si="91"/>
        <v>4</v>
      </c>
      <c r="EK121" s="40">
        <f t="shared" si="91"/>
        <v>4</v>
      </c>
      <c r="EL121" s="40">
        <f t="shared" si="91"/>
        <v>4</v>
      </c>
      <c r="EM121" s="40">
        <f t="shared" si="91"/>
        <v>4</v>
      </c>
      <c r="EN121" s="40">
        <f t="shared" si="91"/>
        <v>4</v>
      </c>
      <c r="EO121" s="40">
        <f t="shared" si="91"/>
        <v>4</v>
      </c>
      <c r="EP121" s="40">
        <f t="shared" si="91"/>
        <v>4</v>
      </c>
      <c r="EQ121" s="40">
        <f t="shared" si="91"/>
        <v>4</v>
      </c>
      <c r="ER121" s="40">
        <f t="shared" si="91"/>
        <v>4</v>
      </c>
      <c r="ES121" s="40">
        <f t="shared" si="91"/>
        <v>4</v>
      </c>
      <c r="ET121" s="40">
        <f t="shared" si="92"/>
        <v>4</v>
      </c>
      <c r="EU121" s="40">
        <f t="shared" si="92"/>
        <v>4</v>
      </c>
      <c r="EV121" s="40">
        <f t="shared" si="92"/>
        <v>4</v>
      </c>
      <c r="EW121" s="40">
        <f t="shared" si="92"/>
        <v>4</v>
      </c>
      <c r="EX121" s="40">
        <f t="shared" si="92"/>
        <v>4</v>
      </c>
      <c r="EY121" s="40">
        <f t="shared" si="92"/>
        <v>4</v>
      </c>
      <c r="EZ121" s="40">
        <f t="shared" si="92"/>
        <v>4</v>
      </c>
      <c r="FA121" s="40">
        <f t="shared" si="92"/>
        <v>4</v>
      </c>
      <c r="FB121" s="40">
        <f t="shared" si="92"/>
        <v>4</v>
      </c>
      <c r="FC121" s="40">
        <f t="shared" si="92"/>
        <v>4</v>
      </c>
      <c r="FD121" s="40">
        <f t="shared" si="92"/>
        <v>4</v>
      </c>
      <c r="FE121" s="40">
        <f t="shared" si="92"/>
        <v>4</v>
      </c>
      <c r="FF121" s="40">
        <f t="shared" si="92"/>
        <v>4</v>
      </c>
      <c r="FG121" s="40">
        <f t="shared" si="92"/>
        <v>4</v>
      </c>
      <c r="FH121" s="40">
        <f t="shared" si="92"/>
        <v>4</v>
      </c>
      <c r="FI121" s="40">
        <f t="shared" si="92"/>
        <v>4</v>
      </c>
      <c r="FJ121" s="40">
        <f t="shared" si="92"/>
        <v>4</v>
      </c>
      <c r="FK121" s="40">
        <f t="shared" si="92"/>
        <v>4</v>
      </c>
      <c r="FL121" s="40">
        <f t="shared" si="92"/>
        <v>4</v>
      </c>
      <c r="FM121" s="40">
        <f t="shared" si="92"/>
        <v>4</v>
      </c>
      <c r="FN121" s="40">
        <f t="shared" si="92"/>
        <v>4</v>
      </c>
      <c r="FO121" s="40">
        <f t="shared" si="92"/>
        <v>4</v>
      </c>
      <c r="FP121" s="40">
        <f t="shared" si="92"/>
        <v>4</v>
      </c>
      <c r="FQ121" s="40">
        <f t="shared" si="92"/>
        <v>4</v>
      </c>
      <c r="FR121" s="40">
        <f t="shared" si="92"/>
        <v>4</v>
      </c>
      <c r="FS121" s="40">
        <f t="shared" si="92"/>
        <v>4</v>
      </c>
      <c r="FT121" s="40">
        <f t="shared" si="92"/>
        <v>4</v>
      </c>
      <c r="FU121" s="40">
        <f t="shared" si="92"/>
        <v>4</v>
      </c>
      <c r="FV121" s="40">
        <f t="shared" si="92"/>
        <v>4</v>
      </c>
      <c r="FW121" s="40">
        <f t="shared" si="92"/>
        <v>4</v>
      </c>
      <c r="FX121" s="40">
        <f t="shared" si="92"/>
        <v>4</v>
      </c>
      <c r="FY121" s="40">
        <f t="shared" si="92"/>
        <v>4</v>
      </c>
      <c r="FZ121" s="40">
        <f t="shared" si="92"/>
        <v>4</v>
      </c>
      <c r="GA121" s="40">
        <f t="shared" si="92"/>
        <v>4</v>
      </c>
      <c r="GB121" s="40">
        <f t="shared" si="92"/>
        <v>4</v>
      </c>
      <c r="GC121" s="40">
        <f t="shared" si="92"/>
        <v>4</v>
      </c>
      <c r="GD121" s="40">
        <f t="shared" si="92"/>
        <v>4</v>
      </c>
      <c r="GE121" s="40">
        <f t="shared" si="92"/>
        <v>4</v>
      </c>
      <c r="GF121" s="40">
        <f t="shared" si="92"/>
        <v>4</v>
      </c>
      <c r="GG121" s="40">
        <f t="shared" si="92"/>
        <v>4</v>
      </c>
      <c r="GH121" s="40">
        <f t="shared" si="92"/>
        <v>4</v>
      </c>
      <c r="GI121" s="40">
        <f t="shared" si="92"/>
        <v>4</v>
      </c>
      <c r="GJ121" s="40">
        <f t="shared" si="92"/>
        <v>4</v>
      </c>
      <c r="GK121" s="40">
        <f t="shared" si="92"/>
        <v>4</v>
      </c>
      <c r="GL121" s="40">
        <f t="shared" si="92"/>
        <v>4</v>
      </c>
      <c r="GM121" s="40">
        <f t="shared" si="92"/>
        <v>4</v>
      </c>
      <c r="GN121" s="40">
        <f t="shared" si="92"/>
        <v>4</v>
      </c>
      <c r="GO121" s="40">
        <f t="shared" si="92"/>
        <v>4</v>
      </c>
      <c r="GP121" s="40">
        <f t="shared" si="92"/>
        <v>4</v>
      </c>
      <c r="GQ121" s="40">
        <f t="shared" si="92"/>
        <v>4</v>
      </c>
      <c r="GR121" s="40">
        <f t="shared" si="92"/>
        <v>4</v>
      </c>
      <c r="GS121" s="40">
        <f t="shared" si="92"/>
        <v>4</v>
      </c>
      <c r="GT121" s="40">
        <f t="shared" si="92"/>
        <v>4</v>
      </c>
      <c r="GU121" s="40">
        <f t="shared" si="92"/>
        <v>4</v>
      </c>
      <c r="GV121" s="40">
        <f t="shared" si="92"/>
        <v>4</v>
      </c>
      <c r="GW121" s="40">
        <f t="shared" si="92"/>
        <v>4</v>
      </c>
      <c r="GX121" s="40">
        <f t="shared" si="92"/>
        <v>4</v>
      </c>
      <c r="GY121" s="40">
        <f t="shared" si="92"/>
        <v>4</v>
      </c>
      <c r="GZ121" s="40">
        <f t="shared" si="92"/>
        <v>4</v>
      </c>
      <c r="HA121" s="40">
        <f t="shared" si="92"/>
        <v>4</v>
      </c>
      <c r="HB121" s="40">
        <f t="shared" si="92"/>
        <v>4</v>
      </c>
      <c r="HC121" s="40">
        <f t="shared" si="92"/>
        <v>4</v>
      </c>
      <c r="HD121" s="40">
        <f t="shared" si="92"/>
        <v>4</v>
      </c>
      <c r="HE121" s="40">
        <f t="shared" si="92"/>
        <v>4</v>
      </c>
      <c r="HF121" s="40">
        <f t="shared" si="93"/>
        <v>4</v>
      </c>
      <c r="HG121" s="40">
        <f t="shared" si="93"/>
        <v>4</v>
      </c>
      <c r="HH121" s="40">
        <f t="shared" si="93"/>
        <v>4</v>
      </c>
      <c r="HI121" s="40">
        <f t="shared" si="93"/>
        <v>4</v>
      </c>
      <c r="HJ121" s="40">
        <f t="shared" si="93"/>
        <v>4</v>
      </c>
      <c r="HK121" s="40">
        <f t="shared" si="93"/>
        <v>4</v>
      </c>
      <c r="HL121" s="40">
        <f t="shared" si="93"/>
        <v>4</v>
      </c>
      <c r="HM121" s="40">
        <f t="shared" si="93"/>
        <v>4</v>
      </c>
      <c r="HN121" s="40">
        <f t="shared" si="93"/>
        <v>4</v>
      </c>
      <c r="HO121" s="40">
        <f t="shared" si="93"/>
        <v>4</v>
      </c>
      <c r="HP121" s="40">
        <f t="shared" si="93"/>
        <v>4</v>
      </c>
      <c r="HQ121" s="40">
        <f t="shared" si="93"/>
        <v>4</v>
      </c>
      <c r="HR121" s="40">
        <f t="shared" si="93"/>
        <v>4</v>
      </c>
      <c r="HS121" s="40">
        <f t="shared" si="93"/>
        <v>4</v>
      </c>
      <c r="HT121" s="40">
        <f t="shared" si="93"/>
        <v>4</v>
      </c>
      <c r="HU121" s="40">
        <f t="shared" si="93"/>
        <v>4</v>
      </c>
      <c r="HV121" s="40">
        <f t="shared" si="93"/>
        <v>4</v>
      </c>
      <c r="HW121" s="40">
        <f t="shared" si="93"/>
        <v>4</v>
      </c>
      <c r="HX121" s="40">
        <f t="shared" si="93"/>
        <v>4</v>
      </c>
      <c r="HY121" s="40">
        <f t="shared" si="93"/>
        <v>4</v>
      </c>
      <c r="HZ121" s="40">
        <f t="shared" si="93"/>
        <v>4</v>
      </c>
      <c r="IA121" s="40">
        <f t="shared" si="93"/>
        <v>4</v>
      </c>
      <c r="IB121" s="40">
        <f t="shared" si="93"/>
        <v>4</v>
      </c>
      <c r="IC121" s="40">
        <f t="shared" si="93"/>
        <v>4</v>
      </c>
      <c r="ID121" s="40">
        <f t="shared" si="93"/>
        <v>4</v>
      </c>
      <c r="IE121" s="40">
        <f t="shared" si="93"/>
        <v>4</v>
      </c>
      <c r="IF121" s="40">
        <f t="shared" si="93"/>
        <v>4</v>
      </c>
      <c r="IG121" s="40">
        <f t="shared" si="93"/>
        <v>4</v>
      </c>
      <c r="IH121" s="40">
        <f t="shared" si="93"/>
        <v>4</v>
      </c>
      <c r="II121" s="40">
        <f t="shared" si="93"/>
        <v>4</v>
      </c>
      <c r="IJ121" s="40">
        <f t="shared" si="93"/>
        <v>4</v>
      </c>
      <c r="IK121" s="40">
        <f t="shared" si="93"/>
        <v>4</v>
      </c>
      <c r="IL121" s="40">
        <f t="shared" si="93"/>
        <v>4</v>
      </c>
      <c r="IM121" s="40">
        <f t="shared" si="93"/>
        <v>4</v>
      </c>
      <c r="IN121" s="40">
        <f t="shared" si="93"/>
        <v>4</v>
      </c>
      <c r="IO121" s="40">
        <f t="shared" si="93"/>
        <v>4</v>
      </c>
      <c r="IP121" s="40">
        <f t="shared" si="93"/>
        <v>4</v>
      </c>
      <c r="IQ121" s="40">
        <f t="shared" si="93"/>
        <v>4</v>
      </c>
      <c r="IR121" s="40">
        <f t="shared" si="93"/>
        <v>4</v>
      </c>
      <c r="IS121" s="40">
        <f t="shared" si="93"/>
        <v>4</v>
      </c>
      <c r="IT121" s="40">
        <f t="shared" si="93"/>
        <v>4</v>
      </c>
      <c r="IU121" s="40">
        <f t="shared" si="93"/>
        <v>4</v>
      </c>
      <c r="IV121" s="40">
        <f t="shared" si="93"/>
        <v>4</v>
      </c>
      <c r="IW121" s="40">
        <f t="shared" si="93"/>
        <v>4</v>
      </c>
      <c r="IX121" s="40">
        <f t="shared" si="93"/>
        <v>4</v>
      </c>
      <c r="IY121" s="40">
        <f t="shared" si="93"/>
        <v>4</v>
      </c>
      <c r="IZ121" s="40">
        <f t="shared" si="93"/>
        <v>4</v>
      </c>
      <c r="JA121" s="40">
        <f t="shared" si="93"/>
        <v>4</v>
      </c>
      <c r="JB121" s="40">
        <f t="shared" si="93"/>
        <v>4</v>
      </c>
      <c r="JC121" s="40">
        <f t="shared" si="93"/>
        <v>4</v>
      </c>
      <c r="JD121" s="40">
        <f t="shared" si="93"/>
        <v>4</v>
      </c>
      <c r="JE121" s="40">
        <f t="shared" si="93"/>
        <v>4</v>
      </c>
      <c r="JF121" s="40">
        <f t="shared" si="93"/>
        <v>4</v>
      </c>
      <c r="JG121" s="40">
        <f t="shared" si="93"/>
        <v>4</v>
      </c>
      <c r="JH121" s="40">
        <f t="shared" si="93"/>
        <v>4</v>
      </c>
      <c r="JI121" s="40">
        <f t="shared" si="93"/>
        <v>4</v>
      </c>
      <c r="JJ121" s="40">
        <f t="shared" si="93"/>
        <v>4</v>
      </c>
      <c r="JK121" s="40">
        <f t="shared" si="93"/>
        <v>4</v>
      </c>
      <c r="JL121" s="40">
        <f t="shared" si="93"/>
        <v>4</v>
      </c>
      <c r="JM121" s="40">
        <f t="shared" si="93"/>
        <v>4</v>
      </c>
      <c r="JN121" s="40">
        <f t="shared" si="93"/>
        <v>4</v>
      </c>
      <c r="JO121" s="40">
        <f t="shared" si="93"/>
        <v>4</v>
      </c>
      <c r="JP121" s="40">
        <f t="shared" si="93"/>
        <v>4</v>
      </c>
      <c r="JQ121" s="40">
        <f t="shared" si="93"/>
        <v>4</v>
      </c>
      <c r="JR121" s="40">
        <f t="shared" si="94"/>
        <v>4</v>
      </c>
      <c r="JS121" s="40">
        <f t="shared" si="94"/>
        <v>4</v>
      </c>
      <c r="JT121" s="40">
        <f t="shared" si="94"/>
        <v>4</v>
      </c>
      <c r="JU121" s="40">
        <f t="shared" si="94"/>
        <v>4</v>
      </c>
      <c r="JV121" s="40">
        <f t="shared" si="94"/>
        <v>4</v>
      </c>
      <c r="JW121" s="40">
        <f t="shared" si="94"/>
        <v>4</v>
      </c>
      <c r="JX121" s="40">
        <f t="shared" si="94"/>
        <v>4</v>
      </c>
      <c r="JY121" s="40">
        <f t="shared" si="94"/>
        <v>4</v>
      </c>
      <c r="JZ121" s="40">
        <f t="shared" si="94"/>
        <v>4</v>
      </c>
      <c r="KA121" s="40">
        <f t="shared" si="94"/>
        <v>4</v>
      </c>
      <c r="KB121" s="40">
        <f t="shared" si="94"/>
        <v>4</v>
      </c>
      <c r="KC121" s="40">
        <f t="shared" si="94"/>
        <v>4</v>
      </c>
      <c r="KD121" s="40">
        <f t="shared" si="94"/>
        <v>4</v>
      </c>
      <c r="KE121" s="40">
        <f t="shared" si="94"/>
        <v>4</v>
      </c>
      <c r="KF121" s="40">
        <f t="shared" si="94"/>
        <v>4</v>
      </c>
      <c r="KG121" s="40">
        <f t="shared" si="94"/>
        <v>4</v>
      </c>
      <c r="KH121" s="40">
        <f t="shared" si="94"/>
        <v>4</v>
      </c>
      <c r="KI121" s="40">
        <f t="shared" si="94"/>
        <v>4</v>
      </c>
      <c r="KJ121" s="40">
        <f t="shared" si="94"/>
        <v>4</v>
      </c>
      <c r="KK121" s="40">
        <f t="shared" si="94"/>
        <v>4</v>
      </c>
      <c r="KL121" s="40">
        <f t="shared" si="94"/>
        <v>4</v>
      </c>
      <c r="KM121" s="40">
        <f t="shared" si="94"/>
        <v>4</v>
      </c>
      <c r="KN121" s="40">
        <f t="shared" si="94"/>
        <v>4</v>
      </c>
      <c r="KO121" s="40">
        <f t="shared" si="94"/>
        <v>4</v>
      </c>
      <c r="KP121" s="40">
        <f t="shared" si="94"/>
        <v>4</v>
      </c>
      <c r="KQ121" s="40">
        <f t="shared" si="94"/>
        <v>4</v>
      </c>
      <c r="KR121" s="40">
        <f t="shared" si="94"/>
        <v>4</v>
      </c>
      <c r="KS121" s="40">
        <f t="shared" si="94"/>
        <v>4</v>
      </c>
      <c r="KT121" s="40">
        <f t="shared" si="94"/>
        <v>4</v>
      </c>
      <c r="KU121" s="40">
        <f t="shared" si="94"/>
        <v>4</v>
      </c>
      <c r="KV121" s="40">
        <f t="shared" si="94"/>
        <v>4</v>
      </c>
      <c r="KW121" s="1"/>
      <c r="KX121" s="1"/>
    </row>
    <row r="122" spans="1:310" x14ac:dyDescent="0.25">
      <c r="A122" s="1"/>
      <c r="B122" s="79"/>
      <c r="C122" s="79"/>
      <c r="D122" s="79"/>
      <c r="E122" s="1" t="str">
        <f>справочники!M16</f>
        <v>финансисты</v>
      </c>
      <c r="F122" s="1"/>
      <c r="G122" s="1"/>
      <c r="H122" s="11" t="str">
        <f t="shared" si="89"/>
        <v>чел</v>
      </c>
      <c r="I122" s="1"/>
      <c r="J122" s="1"/>
      <c r="K122" s="1"/>
      <c r="L122" s="1"/>
      <c r="M122" s="5"/>
      <c r="N122" s="40"/>
      <c r="O122" s="19"/>
      <c r="P122" s="1"/>
      <c r="Q122" s="1"/>
      <c r="R122" s="52"/>
      <c r="S122" s="1"/>
      <c r="T122" s="5" t="s">
        <v>0</v>
      </c>
      <c r="U122" s="40">
        <v>2</v>
      </c>
      <c r="V122" s="40">
        <f t="shared" si="90"/>
        <v>2</v>
      </c>
      <c r="W122" s="40">
        <f t="shared" si="90"/>
        <v>2</v>
      </c>
      <c r="X122" s="40">
        <f t="shared" si="90"/>
        <v>2</v>
      </c>
      <c r="Y122" s="40">
        <f t="shared" si="90"/>
        <v>2</v>
      </c>
      <c r="Z122" s="40">
        <f t="shared" si="90"/>
        <v>2</v>
      </c>
      <c r="AA122" s="40">
        <f t="shared" si="90"/>
        <v>2</v>
      </c>
      <c r="AB122" s="40">
        <f t="shared" si="90"/>
        <v>2</v>
      </c>
      <c r="AC122" s="40">
        <f t="shared" si="90"/>
        <v>2</v>
      </c>
      <c r="AD122" s="40">
        <f t="shared" si="90"/>
        <v>2</v>
      </c>
      <c r="AE122" s="40">
        <f t="shared" si="90"/>
        <v>2</v>
      </c>
      <c r="AF122" s="40">
        <f t="shared" si="90"/>
        <v>2</v>
      </c>
      <c r="AG122" s="40">
        <f t="shared" si="90"/>
        <v>2</v>
      </c>
      <c r="AH122" s="40">
        <f t="shared" si="90"/>
        <v>2</v>
      </c>
      <c r="AI122" s="40">
        <f t="shared" si="90"/>
        <v>2</v>
      </c>
      <c r="AJ122" s="40">
        <f t="shared" si="90"/>
        <v>2</v>
      </c>
      <c r="AK122" s="40">
        <f t="shared" si="90"/>
        <v>2</v>
      </c>
      <c r="AL122" s="40">
        <f t="shared" si="90"/>
        <v>2</v>
      </c>
      <c r="AM122" s="40">
        <f t="shared" si="90"/>
        <v>2</v>
      </c>
      <c r="AN122" s="40">
        <f t="shared" si="90"/>
        <v>2</v>
      </c>
      <c r="AO122" s="40">
        <f t="shared" si="90"/>
        <v>2</v>
      </c>
      <c r="AP122" s="40">
        <f t="shared" si="90"/>
        <v>2</v>
      </c>
      <c r="AQ122" s="40">
        <f t="shared" si="90"/>
        <v>2</v>
      </c>
      <c r="AR122" s="40">
        <f t="shared" si="90"/>
        <v>2</v>
      </c>
      <c r="AS122" s="40">
        <f t="shared" si="90"/>
        <v>2</v>
      </c>
      <c r="AT122" s="40">
        <f t="shared" si="90"/>
        <v>2</v>
      </c>
      <c r="AU122" s="40">
        <f t="shared" si="90"/>
        <v>2</v>
      </c>
      <c r="AV122" s="40">
        <f t="shared" si="90"/>
        <v>2</v>
      </c>
      <c r="AW122" s="40">
        <f t="shared" si="90"/>
        <v>2</v>
      </c>
      <c r="AX122" s="40">
        <f t="shared" si="90"/>
        <v>2</v>
      </c>
      <c r="AY122" s="40">
        <f t="shared" si="90"/>
        <v>2</v>
      </c>
      <c r="AZ122" s="40">
        <f t="shared" si="90"/>
        <v>2</v>
      </c>
      <c r="BA122" s="40">
        <f t="shared" si="90"/>
        <v>2</v>
      </c>
      <c r="BB122" s="40">
        <f t="shared" si="90"/>
        <v>2</v>
      </c>
      <c r="BC122" s="40">
        <f t="shared" si="90"/>
        <v>2</v>
      </c>
      <c r="BD122" s="40">
        <f t="shared" si="90"/>
        <v>2</v>
      </c>
      <c r="BE122" s="40">
        <f t="shared" si="90"/>
        <v>2</v>
      </c>
      <c r="BF122" s="40">
        <f t="shared" si="90"/>
        <v>2</v>
      </c>
      <c r="BG122" s="40">
        <f t="shared" si="90"/>
        <v>2</v>
      </c>
      <c r="BH122" s="40">
        <f t="shared" si="90"/>
        <v>2</v>
      </c>
      <c r="BI122" s="40">
        <f t="shared" si="90"/>
        <v>2</v>
      </c>
      <c r="BJ122" s="40">
        <f t="shared" si="90"/>
        <v>2</v>
      </c>
      <c r="BK122" s="40">
        <f t="shared" si="90"/>
        <v>2</v>
      </c>
      <c r="BL122" s="40">
        <f t="shared" si="90"/>
        <v>2</v>
      </c>
      <c r="BM122" s="40">
        <f t="shared" si="90"/>
        <v>2</v>
      </c>
      <c r="BN122" s="40">
        <f t="shared" si="90"/>
        <v>2</v>
      </c>
      <c r="BO122" s="40">
        <f t="shared" si="90"/>
        <v>2</v>
      </c>
      <c r="BP122" s="40">
        <f t="shared" si="90"/>
        <v>2</v>
      </c>
      <c r="BQ122" s="40">
        <f t="shared" si="90"/>
        <v>2</v>
      </c>
      <c r="BR122" s="40">
        <f t="shared" si="90"/>
        <v>2</v>
      </c>
      <c r="BS122" s="40">
        <f t="shared" si="90"/>
        <v>2</v>
      </c>
      <c r="BT122" s="40">
        <f t="shared" si="90"/>
        <v>2</v>
      </c>
      <c r="BU122" s="40">
        <f t="shared" si="90"/>
        <v>2</v>
      </c>
      <c r="BV122" s="40">
        <f t="shared" si="90"/>
        <v>2</v>
      </c>
      <c r="BW122" s="40">
        <f t="shared" si="90"/>
        <v>2</v>
      </c>
      <c r="BX122" s="40">
        <f t="shared" si="90"/>
        <v>2</v>
      </c>
      <c r="BY122" s="40">
        <f t="shared" si="90"/>
        <v>2</v>
      </c>
      <c r="BZ122" s="40">
        <f t="shared" si="90"/>
        <v>2</v>
      </c>
      <c r="CA122" s="40">
        <f t="shared" si="90"/>
        <v>2</v>
      </c>
      <c r="CB122" s="40">
        <f t="shared" si="90"/>
        <v>2</v>
      </c>
      <c r="CC122" s="40">
        <f t="shared" si="90"/>
        <v>2</v>
      </c>
      <c r="CD122" s="40">
        <f t="shared" si="90"/>
        <v>2</v>
      </c>
      <c r="CE122" s="40">
        <f t="shared" si="90"/>
        <v>2</v>
      </c>
      <c r="CF122" s="40">
        <f t="shared" si="90"/>
        <v>2</v>
      </c>
      <c r="CG122" s="40">
        <f t="shared" ref="CG122" si="95">CF122</f>
        <v>2</v>
      </c>
      <c r="CH122" s="40">
        <f t="shared" si="91"/>
        <v>2</v>
      </c>
      <c r="CI122" s="40">
        <f t="shared" si="91"/>
        <v>2</v>
      </c>
      <c r="CJ122" s="40">
        <f t="shared" si="91"/>
        <v>2</v>
      </c>
      <c r="CK122" s="40">
        <f t="shared" si="91"/>
        <v>2</v>
      </c>
      <c r="CL122" s="40">
        <f t="shared" si="91"/>
        <v>2</v>
      </c>
      <c r="CM122" s="40">
        <f t="shared" si="91"/>
        <v>2</v>
      </c>
      <c r="CN122" s="40">
        <f t="shared" si="91"/>
        <v>2</v>
      </c>
      <c r="CO122" s="40">
        <f t="shared" si="91"/>
        <v>2</v>
      </c>
      <c r="CP122" s="40">
        <f t="shared" si="91"/>
        <v>2</v>
      </c>
      <c r="CQ122" s="40">
        <f t="shared" si="91"/>
        <v>2</v>
      </c>
      <c r="CR122" s="40">
        <f t="shared" si="91"/>
        <v>2</v>
      </c>
      <c r="CS122" s="40">
        <f t="shared" si="91"/>
        <v>2</v>
      </c>
      <c r="CT122" s="40">
        <f t="shared" si="91"/>
        <v>2</v>
      </c>
      <c r="CU122" s="40">
        <f t="shared" si="91"/>
        <v>2</v>
      </c>
      <c r="CV122" s="40">
        <f t="shared" si="91"/>
        <v>2</v>
      </c>
      <c r="CW122" s="40">
        <f t="shared" si="91"/>
        <v>2</v>
      </c>
      <c r="CX122" s="40">
        <f t="shared" si="91"/>
        <v>2</v>
      </c>
      <c r="CY122" s="40">
        <f t="shared" si="91"/>
        <v>2</v>
      </c>
      <c r="CZ122" s="40">
        <f t="shared" si="91"/>
        <v>2</v>
      </c>
      <c r="DA122" s="40">
        <f t="shared" si="91"/>
        <v>2</v>
      </c>
      <c r="DB122" s="40">
        <f t="shared" si="91"/>
        <v>2</v>
      </c>
      <c r="DC122" s="40">
        <f t="shared" si="91"/>
        <v>2</v>
      </c>
      <c r="DD122" s="40">
        <f t="shared" si="91"/>
        <v>2</v>
      </c>
      <c r="DE122" s="40">
        <f t="shared" si="91"/>
        <v>2</v>
      </c>
      <c r="DF122" s="40">
        <f t="shared" si="91"/>
        <v>2</v>
      </c>
      <c r="DG122" s="40">
        <f t="shared" si="91"/>
        <v>2</v>
      </c>
      <c r="DH122" s="40">
        <f t="shared" si="91"/>
        <v>2</v>
      </c>
      <c r="DI122" s="40">
        <f t="shared" si="91"/>
        <v>2</v>
      </c>
      <c r="DJ122" s="40">
        <f t="shared" si="91"/>
        <v>2</v>
      </c>
      <c r="DK122" s="40">
        <f t="shared" si="91"/>
        <v>2</v>
      </c>
      <c r="DL122" s="40">
        <f t="shared" si="91"/>
        <v>2</v>
      </c>
      <c r="DM122" s="40">
        <f t="shared" si="91"/>
        <v>2</v>
      </c>
      <c r="DN122" s="40">
        <f t="shared" si="91"/>
        <v>2</v>
      </c>
      <c r="DO122" s="40">
        <f t="shared" si="91"/>
        <v>2</v>
      </c>
      <c r="DP122" s="40">
        <f t="shared" si="91"/>
        <v>2</v>
      </c>
      <c r="DQ122" s="40">
        <f t="shared" si="91"/>
        <v>2</v>
      </c>
      <c r="DR122" s="40">
        <f t="shared" si="91"/>
        <v>2</v>
      </c>
      <c r="DS122" s="40">
        <f t="shared" si="91"/>
        <v>2</v>
      </c>
      <c r="DT122" s="40">
        <f t="shared" si="91"/>
        <v>2</v>
      </c>
      <c r="DU122" s="40">
        <f t="shared" si="91"/>
        <v>2</v>
      </c>
      <c r="DV122" s="40">
        <f t="shared" si="91"/>
        <v>2</v>
      </c>
      <c r="DW122" s="40">
        <f t="shared" si="91"/>
        <v>2</v>
      </c>
      <c r="DX122" s="40">
        <f t="shared" si="91"/>
        <v>2</v>
      </c>
      <c r="DY122" s="40">
        <f t="shared" si="91"/>
        <v>2</v>
      </c>
      <c r="DZ122" s="40">
        <f t="shared" si="91"/>
        <v>2</v>
      </c>
      <c r="EA122" s="40">
        <f t="shared" si="91"/>
        <v>2</v>
      </c>
      <c r="EB122" s="40">
        <f t="shared" si="91"/>
        <v>2</v>
      </c>
      <c r="EC122" s="40">
        <f t="shared" si="91"/>
        <v>2</v>
      </c>
      <c r="ED122" s="40">
        <f t="shared" si="91"/>
        <v>2</v>
      </c>
      <c r="EE122" s="40">
        <f t="shared" si="91"/>
        <v>2</v>
      </c>
      <c r="EF122" s="40">
        <f t="shared" si="91"/>
        <v>2</v>
      </c>
      <c r="EG122" s="40">
        <f t="shared" si="91"/>
        <v>2</v>
      </c>
      <c r="EH122" s="40">
        <f t="shared" si="91"/>
        <v>2</v>
      </c>
      <c r="EI122" s="40">
        <f t="shared" si="91"/>
        <v>2</v>
      </c>
      <c r="EJ122" s="40">
        <f t="shared" si="91"/>
        <v>2</v>
      </c>
      <c r="EK122" s="40">
        <f t="shared" si="91"/>
        <v>2</v>
      </c>
      <c r="EL122" s="40">
        <f t="shared" si="91"/>
        <v>2</v>
      </c>
      <c r="EM122" s="40">
        <f t="shared" si="91"/>
        <v>2</v>
      </c>
      <c r="EN122" s="40">
        <f t="shared" si="91"/>
        <v>2</v>
      </c>
      <c r="EO122" s="40">
        <f t="shared" si="91"/>
        <v>2</v>
      </c>
      <c r="EP122" s="40">
        <f t="shared" si="91"/>
        <v>2</v>
      </c>
      <c r="EQ122" s="40">
        <f t="shared" si="91"/>
        <v>2</v>
      </c>
      <c r="ER122" s="40">
        <f t="shared" si="91"/>
        <v>2</v>
      </c>
      <c r="ES122" s="40">
        <f t="shared" ref="ES122" si="96">ER122</f>
        <v>2</v>
      </c>
      <c r="ET122" s="40">
        <f t="shared" si="92"/>
        <v>2</v>
      </c>
      <c r="EU122" s="40">
        <f t="shared" si="92"/>
        <v>2</v>
      </c>
      <c r="EV122" s="40">
        <f t="shared" si="92"/>
        <v>2</v>
      </c>
      <c r="EW122" s="40">
        <f t="shared" si="92"/>
        <v>2</v>
      </c>
      <c r="EX122" s="40">
        <f t="shared" si="92"/>
        <v>2</v>
      </c>
      <c r="EY122" s="40">
        <f t="shared" si="92"/>
        <v>2</v>
      </c>
      <c r="EZ122" s="40">
        <f t="shared" si="92"/>
        <v>2</v>
      </c>
      <c r="FA122" s="40">
        <f t="shared" si="92"/>
        <v>2</v>
      </c>
      <c r="FB122" s="40">
        <f t="shared" si="92"/>
        <v>2</v>
      </c>
      <c r="FC122" s="40">
        <f t="shared" si="92"/>
        <v>2</v>
      </c>
      <c r="FD122" s="40">
        <f t="shared" si="92"/>
        <v>2</v>
      </c>
      <c r="FE122" s="40">
        <f t="shared" si="92"/>
        <v>2</v>
      </c>
      <c r="FF122" s="40">
        <f t="shared" si="92"/>
        <v>2</v>
      </c>
      <c r="FG122" s="40">
        <f t="shared" si="92"/>
        <v>2</v>
      </c>
      <c r="FH122" s="40">
        <f t="shared" si="92"/>
        <v>2</v>
      </c>
      <c r="FI122" s="40">
        <f t="shared" si="92"/>
        <v>2</v>
      </c>
      <c r="FJ122" s="40">
        <f t="shared" si="92"/>
        <v>2</v>
      </c>
      <c r="FK122" s="40">
        <f t="shared" si="92"/>
        <v>2</v>
      </c>
      <c r="FL122" s="40">
        <f t="shared" si="92"/>
        <v>2</v>
      </c>
      <c r="FM122" s="40">
        <f t="shared" si="92"/>
        <v>2</v>
      </c>
      <c r="FN122" s="40">
        <f t="shared" si="92"/>
        <v>2</v>
      </c>
      <c r="FO122" s="40">
        <f t="shared" si="92"/>
        <v>2</v>
      </c>
      <c r="FP122" s="40">
        <f t="shared" si="92"/>
        <v>2</v>
      </c>
      <c r="FQ122" s="40">
        <f t="shared" si="92"/>
        <v>2</v>
      </c>
      <c r="FR122" s="40">
        <f t="shared" si="92"/>
        <v>2</v>
      </c>
      <c r="FS122" s="40">
        <f t="shared" si="92"/>
        <v>2</v>
      </c>
      <c r="FT122" s="40">
        <f t="shared" si="92"/>
        <v>2</v>
      </c>
      <c r="FU122" s="40">
        <f t="shared" si="92"/>
        <v>2</v>
      </c>
      <c r="FV122" s="40">
        <f t="shared" si="92"/>
        <v>2</v>
      </c>
      <c r="FW122" s="40">
        <f t="shared" si="92"/>
        <v>2</v>
      </c>
      <c r="FX122" s="40">
        <f t="shared" si="92"/>
        <v>2</v>
      </c>
      <c r="FY122" s="40">
        <f t="shared" si="92"/>
        <v>2</v>
      </c>
      <c r="FZ122" s="40">
        <f t="shared" si="92"/>
        <v>2</v>
      </c>
      <c r="GA122" s="40">
        <f t="shared" si="92"/>
        <v>2</v>
      </c>
      <c r="GB122" s="40">
        <f t="shared" si="92"/>
        <v>2</v>
      </c>
      <c r="GC122" s="40">
        <f t="shared" si="92"/>
        <v>2</v>
      </c>
      <c r="GD122" s="40">
        <f t="shared" si="92"/>
        <v>2</v>
      </c>
      <c r="GE122" s="40">
        <f t="shared" si="92"/>
        <v>2</v>
      </c>
      <c r="GF122" s="40">
        <f t="shared" si="92"/>
        <v>2</v>
      </c>
      <c r="GG122" s="40">
        <f t="shared" si="92"/>
        <v>2</v>
      </c>
      <c r="GH122" s="40">
        <f t="shared" si="92"/>
        <v>2</v>
      </c>
      <c r="GI122" s="40">
        <f t="shared" si="92"/>
        <v>2</v>
      </c>
      <c r="GJ122" s="40">
        <f t="shared" si="92"/>
        <v>2</v>
      </c>
      <c r="GK122" s="40">
        <f t="shared" si="92"/>
        <v>2</v>
      </c>
      <c r="GL122" s="40">
        <f t="shared" si="92"/>
        <v>2</v>
      </c>
      <c r="GM122" s="40">
        <f t="shared" si="92"/>
        <v>2</v>
      </c>
      <c r="GN122" s="40">
        <f t="shared" si="92"/>
        <v>2</v>
      </c>
      <c r="GO122" s="40">
        <f t="shared" si="92"/>
        <v>2</v>
      </c>
      <c r="GP122" s="40">
        <f t="shared" si="92"/>
        <v>2</v>
      </c>
      <c r="GQ122" s="40">
        <f t="shared" si="92"/>
        <v>2</v>
      </c>
      <c r="GR122" s="40">
        <f t="shared" si="92"/>
        <v>2</v>
      </c>
      <c r="GS122" s="40">
        <f t="shared" si="92"/>
        <v>2</v>
      </c>
      <c r="GT122" s="40">
        <f t="shared" si="92"/>
        <v>2</v>
      </c>
      <c r="GU122" s="40">
        <f t="shared" si="92"/>
        <v>2</v>
      </c>
      <c r="GV122" s="40">
        <f t="shared" si="92"/>
        <v>2</v>
      </c>
      <c r="GW122" s="40">
        <f t="shared" si="92"/>
        <v>2</v>
      </c>
      <c r="GX122" s="40">
        <f t="shared" si="92"/>
        <v>2</v>
      </c>
      <c r="GY122" s="40">
        <f t="shared" si="92"/>
        <v>2</v>
      </c>
      <c r="GZ122" s="40">
        <f t="shared" si="92"/>
        <v>2</v>
      </c>
      <c r="HA122" s="40">
        <f t="shared" si="92"/>
        <v>2</v>
      </c>
      <c r="HB122" s="40">
        <f t="shared" si="92"/>
        <v>2</v>
      </c>
      <c r="HC122" s="40">
        <f t="shared" si="92"/>
        <v>2</v>
      </c>
      <c r="HD122" s="40">
        <f t="shared" si="92"/>
        <v>2</v>
      </c>
      <c r="HE122" s="40">
        <f t="shared" ref="HE122" si="97">HD122</f>
        <v>2</v>
      </c>
      <c r="HF122" s="40">
        <f t="shared" si="93"/>
        <v>2</v>
      </c>
      <c r="HG122" s="40">
        <f t="shared" si="93"/>
        <v>2</v>
      </c>
      <c r="HH122" s="40">
        <f t="shared" si="93"/>
        <v>2</v>
      </c>
      <c r="HI122" s="40">
        <f t="shared" si="93"/>
        <v>2</v>
      </c>
      <c r="HJ122" s="40">
        <f t="shared" si="93"/>
        <v>2</v>
      </c>
      <c r="HK122" s="40">
        <f t="shared" si="93"/>
        <v>2</v>
      </c>
      <c r="HL122" s="40">
        <f t="shared" si="93"/>
        <v>2</v>
      </c>
      <c r="HM122" s="40">
        <f t="shared" si="93"/>
        <v>2</v>
      </c>
      <c r="HN122" s="40">
        <f t="shared" si="93"/>
        <v>2</v>
      </c>
      <c r="HO122" s="40">
        <f t="shared" si="93"/>
        <v>2</v>
      </c>
      <c r="HP122" s="40">
        <f t="shared" si="93"/>
        <v>2</v>
      </c>
      <c r="HQ122" s="40">
        <f t="shared" si="93"/>
        <v>2</v>
      </c>
      <c r="HR122" s="40">
        <f t="shared" si="93"/>
        <v>2</v>
      </c>
      <c r="HS122" s="40">
        <f t="shared" si="93"/>
        <v>2</v>
      </c>
      <c r="HT122" s="40">
        <f t="shared" si="93"/>
        <v>2</v>
      </c>
      <c r="HU122" s="40">
        <f t="shared" si="93"/>
        <v>2</v>
      </c>
      <c r="HV122" s="40">
        <f t="shared" si="93"/>
        <v>2</v>
      </c>
      <c r="HW122" s="40">
        <f t="shared" si="93"/>
        <v>2</v>
      </c>
      <c r="HX122" s="40">
        <f t="shared" si="93"/>
        <v>2</v>
      </c>
      <c r="HY122" s="40">
        <f t="shared" si="93"/>
        <v>2</v>
      </c>
      <c r="HZ122" s="40">
        <f t="shared" si="93"/>
        <v>2</v>
      </c>
      <c r="IA122" s="40">
        <f t="shared" si="93"/>
        <v>2</v>
      </c>
      <c r="IB122" s="40">
        <f t="shared" si="93"/>
        <v>2</v>
      </c>
      <c r="IC122" s="40">
        <f t="shared" si="93"/>
        <v>2</v>
      </c>
      <c r="ID122" s="40">
        <f t="shared" si="93"/>
        <v>2</v>
      </c>
      <c r="IE122" s="40">
        <f t="shared" si="93"/>
        <v>2</v>
      </c>
      <c r="IF122" s="40">
        <f t="shared" si="93"/>
        <v>2</v>
      </c>
      <c r="IG122" s="40">
        <f t="shared" si="93"/>
        <v>2</v>
      </c>
      <c r="IH122" s="40">
        <f t="shared" si="93"/>
        <v>2</v>
      </c>
      <c r="II122" s="40">
        <f t="shared" si="93"/>
        <v>2</v>
      </c>
      <c r="IJ122" s="40">
        <f t="shared" si="93"/>
        <v>2</v>
      </c>
      <c r="IK122" s="40">
        <f t="shared" si="93"/>
        <v>2</v>
      </c>
      <c r="IL122" s="40">
        <f t="shared" si="93"/>
        <v>2</v>
      </c>
      <c r="IM122" s="40">
        <f t="shared" si="93"/>
        <v>2</v>
      </c>
      <c r="IN122" s="40">
        <f t="shared" si="93"/>
        <v>2</v>
      </c>
      <c r="IO122" s="40">
        <f t="shared" si="93"/>
        <v>2</v>
      </c>
      <c r="IP122" s="40">
        <f t="shared" si="93"/>
        <v>2</v>
      </c>
      <c r="IQ122" s="40">
        <f t="shared" si="93"/>
        <v>2</v>
      </c>
      <c r="IR122" s="40">
        <f t="shared" si="93"/>
        <v>2</v>
      </c>
      <c r="IS122" s="40">
        <f t="shared" si="93"/>
        <v>2</v>
      </c>
      <c r="IT122" s="40">
        <f t="shared" si="93"/>
        <v>2</v>
      </c>
      <c r="IU122" s="40">
        <f t="shared" si="93"/>
        <v>2</v>
      </c>
      <c r="IV122" s="40">
        <f t="shared" si="93"/>
        <v>2</v>
      </c>
      <c r="IW122" s="40">
        <f t="shared" si="93"/>
        <v>2</v>
      </c>
      <c r="IX122" s="40">
        <f t="shared" si="93"/>
        <v>2</v>
      </c>
      <c r="IY122" s="40">
        <f t="shared" si="93"/>
        <v>2</v>
      </c>
      <c r="IZ122" s="40">
        <f t="shared" si="93"/>
        <v>2</v>
      </c>
      <c r="JA122" s="40">
        <f t="shared" si="93"/>
        <v>2</v>
      </c>
      <c r="JB122" s="40">
        <f t="shared" si="93"/>
        <v>2</v>
      </c>
      <c r="JC122" s="40">
        <f t="shared" si="93"/>
        <v>2</v>
      </c>
      <c r="JD122" s="40">
        <f t="shared" si="93"/>
        <v>2</v>
      </c>
      <c r="JE122" s="40">
        <f t="shared" si="93"/>
        <v>2</v>
      </c>
      <c r="JF122" s="40">
        <f t="shared" si="93"/>
        <v>2</v>
      </c>
      <c r="JG122" s="40">
        <f t="shared" si="93"/>
        <v>2</v>
      </c>
      <c r="JH122" s="40">
        <f t="shared" si="93"/>
        <v>2</v>
      </c>
      <c r="JI122" s="40">
        <f t="shared" si="93"/>
        <v>2</v>
      </c>
      <c r="JJ122" s="40">
        <f t="shared" si="93"/>
        <v>2</v>
      </c>
      <c r="JK122" s="40">
        <f t="shared" si="93"/>
        <v>2</v>
      </c>
      <c r="JL122" s="40">
        <f t="shared" si="93"/>
        <v>2</v>
      </c>
      <c r="JM122" s="40">
        <f t="shared" si="93"/>
        <v>2</v>
      </c>
      <c r="JN122" s="40">
        <f t="shared" si="93"/>
        <v>2</v>
      </c>
      <c r="JO122" s="40">
        <f t="shared" si="93"/>
        <v>2</v>
      </c>
      <c r="JP122" s="40">
        <f t="shared" si="93"/>
        <v>2</v>
      </c>
      <c r="JQ122" s="40">
        <f t="shared" ref="JQ122" si="98">JP122</f>
        <v>2</v>
      </c>
      <c r="JR122" s="40">
        <f t="shared" si="94"/>
        <v>2</v>
      </c>
      <c r="JS122" s="40">
        <f t="shared" si="94"/>
        <v>2</v>
      </c>
      <c r="JT122" s="40">
        <f t="shared" si="94"/>
        <v>2</v>
      </c>
      <c r="JU122" s="40">
        <f t="shared" si="94"/>
        <v>2</v>
      </c>
      <c r="JV122" s="40">
        <f t="shared" si="94"/>
        <v>2</v>
      </c>
      <c r="JW122" s="40">
        <f t="shared" si="94"/>
        <v>2</v>
      </c>
      <c r="JX122" s="40">
        <f t="shared" si="94"/>
        <v>2</v>
      </c>
      <c r="JY122" s="40">
        <f t="shared" si="94"/>
        <v>2</v>
      </c>
      <c r="JZ122" s="40">
        <f t="shared" si="94"/>
        <v>2</v>
      </c>
      <c r="KA122" s="40">
        <f t="shared" si="94"/>
        <v>2</v>
      </c>
      <c r="KB122" s="40">
        <f t="shared" si="94"/>
        <v>2</v>
      </c>
      <c r="KC122" s="40">
        <f t="shared" si="94"/>
        <v>2</v>
      </c>
      <c r="KD122" s="40">
        <f t="shared" si="94"/>
        <v>2</v>
      </c>
      <c r="KE122" s="40">
        <f t="shared" si="94"/>
        <v>2</v>
      </c>
      <c r="KF122" s="40">
        <f t="shared" si="94"/>
        <v>2</v>
      </c>
      <c r="KG122" s="40">
        <f t="shared" si="94"/>
        <v>2</v>
      </c>
      <c r="KH122" s="40">
        <f t="shared" si="94"/>
        <v>2</v>
      </c>
      <c r="KI122" s="40">
        <f t="shared" si="94"/>
        <v>2</v>
      </c>
      <c r="KJ122" s="40">
        <f t="shared" si="94"/>
        <v>2</v>
      </c>
      <c r="KK122" s="40">
        <f t="shared" si="94"/>
        <v>2</v>
      </c>
      <c r="KL122" s="40">
        <f t="shared" si="94"/>
        <v>2</v>
      </c>
      <c r="KM122" s="40">
        <f t="shared" si="94"/>
        <v>2</v>
      </c>
      <c r="KN122" s="40">
        <f t="shared" si="94"/>
        <v>2</v>
      </c>
      <c r="KO122" s="40">
        <f t="shared" si="94"/>
        <v>2</v>
      </c>
      <c r="KP122" s="40">
        <f t="shared" si="94"/>
        <v>2</v>
      </c>
      <c r="KQ122" s="40">
        <f t="shared" si="94"/>
        <v>2</v>
      </c>
      <c r="KR122" s="40">
        <f t="shared" si="94"/>
        <v>2</v>
      </c>
      <c r="KS122" s="40">
        <f t="shared" si="94"/>
        <v>2</v>
      </c>
      <c r="KT122" s="40">
        <f t="shared" si="94"/>
        <v>2</v>
      </c>
      <c r="KU122" s="40">
        <f t="shared" si="94"/>
        <v>2</v>
      </c>
      <c r="KV122" s="40">
        <f t="shared" si="94"/>
        <v>2</v>
      </c>
      <c r="KW122" s="1"/>
      <c r="KX122" s="1"/>
    </row>
    <row r="123" spans="1:310" x14ac:dyDescent="0.25">
      <c r="A123" s="1"/>
      <c r="B123" s="79"/>
      <c r="C123" s="79"/>
      <c r="D123" s="79"/>
      <c r="E123" s="1" t="str">
        <f>справочники!M17</f>
        <v>HR-менеджеры</v>
      </c>
      <c r="F123" s="1"/>
      <c r="G123" s="1"/>
      <c r="H123" s="11" t="str">
        <f t="shared" si="89"/>
        <v>чел</v>
      </c>
      <c r="I123" s="1"/>
      <c r="J123" s="1"/>
      <c r="K123" s="1"/>
      <c r="L123" s="1"/>
      <c r="M123" s="5"/>
      <c r="N123" s="40"/>
      <c r="O123" s="19"/>
      <c r="P123" s="1"/>
      <c r="Q123" s="1"/>
      <c r="R123" s="52"/>
      <c r="S123" s="1"/>
      <c r="T123" s="5" t="s">
        <v>0</v>
      </c>
      <c r="U123" s="40">
        <v>2</v>
      </c>
      <c r="V123" s="40">
        <f t="shared" ref="V123:CG125" si="99">U123</f>
        <v>2</v>
      </c>
      <c r="W123" s="40">
        <f t="shared" si="99"/>
        <v>2</v>
      </c>
      <c r="X123" s="40">
        <f t="shared" si="99"/>
        <v>2</v>
      </c>
      <c r="Y123" s="40">
        <f t="shared" si="99"/>
        <v>2</v>
      </c>
      <c r="Z123" s="40">
        <f t="shared" si="99"/>
        <v>2</v>
      </c>
      <c r="AA123" s="40">
        <f t="shared" si="99"/>
        <v>2</v>
      </c>
      <c r="AB123" s="40">
        <f t="shared" si="99"/>
        <v>2</v>
      </c>
      <c r="AC123" s="40">
        <f t="shared" si="99"/>
        <v>2</v>
      </c>
      <c r="AD123" s="40">
        <f t="shared" si="99"/>
        <v>2</v>
      </c>
      <c r="AE123" s="40">
        <f t="shared" si="99"/>
        <v>2</v>
      </c>
      <c r="AF123" s="40">
        <f t="shared" si="99"/>
        <v>2</v>
      </c>
      <c r="AG123" s="40">
        <f t="shared" si="99"/>
        <v>2</v>
      </c>
      <c r="AH123" s="40">
        <f t="shared" si="99"/>
        <v>2</v>
      </c>
      <c r="AI123" s="40">
        <f t="shared" si="99"/>
        <v>2</v>
      </c>
      <c r="AJ123" s="40">
        <f t="shared" si="99"/>
        <v>2</v>
      </c>
      <c r="AK123" s="40">
        <f t="shared" si="99"/>
        <v>2</v>
      </c>
      <c r="AL123" s="40">
        <f t="shared" si="99"/>
        <v>2</v>
      </c>
      <c r="AM123" s="40">
        <f t="shared" si="99"/>
        <v>2</v>
      </c>
      <c r="AN123" s="40">
        <f t="shared" si="99"/>
        <v>2</v>
      </c>
      <c r="AO123" s="40">
        <f t="shared" si="99"/>
        <v>2</v>
      </c>
      <c r="AP123" s="40">
        <f t="shared" si="99"/>
        <v>2</v>
      </c>
      <c r="AQ123" s="40">
        <f t="shared" si="99"/>
        <v>2</v>
      </c>
      <c r="AR123" s="40">
        <f t="shared" si="99"/>
        <v>2</v>
      </c>
      <c r="AS123" s="40">
        <f t="shared" si="99"/>
        <v>2</v>
      </c>
      <c r="AT123" s="40">
        <f t="shared" si="99"/>
        <v>2</v>
      </c>
      <c r="AU123" s="40">
        <f t="shared" si="99"/>
        <v>2</v>
      </c>
      <c r="AV123" s="40">
        <f t="shared" si="99"/>
        <v>2</v>
      </c>
      <c r="AW123" s="40">
        <f t="shared" si="99"/>
        <v>2</v>
      </c>
      <c r="AX123" s="40">
        <f t="shared" si="99"/>
        <v>2</v>
      </c>
      <c r="AY123" s="40">
        <f t="shared" si="99"/>
        <v>2</v>
      </c>
      <c r="AZ123" s="40">
        <f t="shared" si="99"/>
        <v>2</v>
      </c>
      <c r="BA123" s="40">
        <f t="shared" si="99"/>
        <v>2</v>
      </c>
      <c r="BB123" s="40">
        <f t="shared" si="99"/>
        <v>2</v>
      </c>
      <c r="BC123" s="40">
        <f t="shared" si="99"/>
        <v>2</v>
      </c>
      <c r="BD123" s="40">
        <f t="shared" si="99"/>
        <v>2</v>
      </c>
      <c r="BE123" s="40">
        <f t="shared" si="99"/>
        <v>2</v>
      </c>
      <c r="BF123" s="40">
        <f t="shared" si="99"/>
        <v>2</v>
      </c>
      <c r="BG123" s="40">
        <f t="shared" si="99"/>
        <v>2</v>
      </c>
      <c r="BH123" s="40">
        <f t="shared" si="99"/>
        <v>2</v>
      </c>
      <c r="BI123" s="40">
        <f t="shared" si="99"/>
        <v>2</v>
      </c>
      <c r="BJ123" s="40">
        <f t="shared" si="99"/>
        <v>2</v>
      </c>
      <c r="BK123" s="40">
        <f t="shared" si="99"/>
        <v>2</v>
      </c>
      <c r="BL123" s="40">
        <f t="shared" si="99"/>
        <v>2</v>
      </c>
      <c r="BM123" s="40">
        <f t="shared" si="99"/>
        <v>2</v>
      </c>
      <c r="BN123" s="40">
        <f t="shared" si="99"/>
        <v>2</v>
      </c>
      <c r="BO123" s="40">
        <f t="shared" si="99"/>
        <v>2</v>
      </c>
      <c r="BP123" s="40">
        <f t="shared" si="99"/>
        <v>2</v>
      </c>
      <c r="BQ123" s="40">
        <f t="shared" si="99"/>
        <v>2</v>
      </c>
      <c r="BR123" s="40">
        <f t="shared" si="99"/>
        <v>2</v>
      </c>
      <c r="BS123" s="40">
        <f t="shared" si="99"/>
        <v>2</v>
      </c>
      <c r="BT123" s="40">
        <f t="shared" si="99"/>
        <v>2</v>
      </c>
      <c r="BU123" s="40">
        <f t="shared" si="99"/>
        <v>2</v>
      </c>
      <c r="BV123" s="40">
        <f t="shared" si="99"/>
        <v>2</v>
      </c>
      <c r="BW123" s="40">
        <f t="shared" si="99"/>
        <v>2</v>
      </c>
      <c r="BX123" s="40">
        <f t="shared" si="99"/>
        <v>2</v>
      </c>
      <c r="BY123" s="40">
        <f t="shared" si="99"/>
        <v>2</v>
      </c>
      <c r="BZ123" s="40">
        <f t="shared" si="99"/>
        <v>2</v>
      </c>
      <c r="CA123" s="40">
        <f t="shared" si="99"/>
        <v>2</v>
      </c>
      <c r="CB123" s="40">
        <f t="shared" si="99"/>
        <v>2</v>
      </c>
      <c r="CC123" s="40">
        <f t="shared" si="99"/>
        <v>2</v>
      </c>
      <c r="CD123" s="40">
        <f t="shared" si="99"/>
        <v>2</v>
      </c>
      <c r="CE123" s="40">
        <f t="shared" si="99"/>
        <v>2</v>
      </c>
      <c r="CF123" s="40">
        <f t="shared" si="99"/>
        <v>2</v>
      </c>
      <c r="CG123" s="40">
        <f t="shared" si="99"/>
        <v>2</v>
      </c>
      <c r="CH123" s="40">
        <f t="shared" ref="CH123:ES125" si="100">CG123</f>
        <v>2</v>
      </c>
      <c r="CI123" s="40">
        <f t="shared" si="100"/>
        <v>2</v>
      </c>
      <c r="CJ123" s="40">
        <f t="shared" si="100"/>
        <v>2</v>
      </c>
      <c r="CK123" s="40">
        <f t="shared" si="100"/>
        <v>2</v>
      </c>
      <c r="CL123" s="40">
        <f t="shared" si="100"/>
        <v>2</v>
      </c>
      <c r="CM123" s="40">
        <f t="shared" si="100"/>
        <v>2</v>
      </c>
      <c r="CN123" s="40">
        <f t="shared" si="100"/>
        <v>2</v>
      </c>
      <c r="CO123" s="40">
        <f t="shared" si="100"/>
        <v>2</v>
      </c>
      <c r="CP123" s="40">
        <f t="shared" si="100"/>
        <v>2</v>
      </c>
      <c r="CQ123" s="40">
        <f t="shared" si="100"/>
        <v>2</v>
      </c>
      <c r="CR123" s="40">
        <f t="shared" si="100"/>
        <v>2</v>
      </c>
      <c r="CS123" s="40">
        <f t="shared" si="100"/>
        <v>2</v>
      </c>
      <c r="CT123" s="40">
        <f t="shared" si="100"/>
        <v>2</v>
      </c>
      <c r="CU123" s="40">
        <f t="shared" si="100"/>
        <v>2</v>
      </c>
      <c r="CV123" s="40">
        <f t="shared" si="100"/>
        <v>2</v>
      </c>
      <c r="CW123" s="40">
        <f t="shared" si="100"/>
        <v>2</v>
      </c>
      <c r="CX123" s="40">
        <f t="shared" si="100"/>
        <v>2</v>
      </c>
      <c r="CY123" s="40">
        <f t="shared" si="100"/>
        <v>2</v>
      </c>
      <c r="CZ123" s="40">
        <f t="shared" si="100"/>
        <v>2</v>
      </c>
      <c r="DA123" s="40">
        <f t="shared" si="100"/>
        <v>2</v>
      </c>
      <c r="DB123" s="40">
        <f t="shared" si="100"/>
        <v>2</v>
      </c>
      <c r="DC123" s="40">
        <f t="shared" si="100"/>
        <v>2</v>
      </c>
      <c r="DD123" s="40">
        <f t="shared" si="100"/>
        <v>2</v>
      </c>
      <c r="DE123" s="40">
        <f t="shared" si="100"/>
        <v>2</v>
      </c>
      <c r="DF123" s="40">
        <f t="shared" si="100"/>
        <v>2</v>
      </c>
      <c r="DG123" s="40">
        <f t="shared" si="100"/>
        <v>2</v>
      </c>
      <c r="DH123" s="40">
        <f t="shared" si="100"/>
        <v>2</v>
      </c>
      <c r="DI123" s="40">
        <f t="shared" si="100"/>
        <v>2</v>
      </c>
      <c r="DJ123" s="40">
        <f t="shared" si="100"/>
        <v>2</v>
      </c>
      <c r="DK123" s="40">
        <f t="shared" si="100"/>
        <v>2</v>
      </c>
      <c r="DL123" s="40">
        <f t="shared" si="100"/>
        <v>2</v>
      </c>
      <c r="DM123" s="40">
        <f t="shared" si="100"/>
        <v>2</v>
      </c>
      <c r="DN123" s="40">
        <f t="shared" si="100"/>
        <v>2</v>
      </c>
      <c r="DO123" s="40">
        <f t="shared" si="100"/>
        <v>2</v>
      </c>
      <c r="DP123" s="40">
        <f t="shared" si="100"/>
        <v>2</v>
      </c>
      <c r="DQ123" s="40">
        <f t="shared" si="100"/>
        <v>2</v>
      </c>
      <c r="DR123" s="40">
        <f t="shared" si="100"/>
        <v>2</v>
      </c>
      <c r="DS123" s="40">
        <f t="shared" si="100"/>
        <v>2</v>
      </c>
      <c r="DT123" s="40">
        <f t="shared" si="100"/>
        <v>2</v>
      </c>
      <c r="DU123" s="40">
        <f t="shared" si="100"/>
        <v>2</v>
      </c>
      <c r="DV123" s="40">
        <f t="shared" si="100"/>
        <v>2</v>
      </c>
      <c r="DW123" s="40">
        <f t="shared" si="100"/>
        <v>2</v>
      </c>
      <c r="DX123" s="40">
        <f t="shared" si="100"/>
        <v>2</v>
      </c>
      <c r="DY123" s="40">
        <f t="shared" si="100"/>
        <v>2</v>
      </c>
      <c r="DZ123" s="40">
        <f t="shared" si="100"/>
        <v>2</v>
      </c>
      <c r="EA123" s="40">
        <f t="shared" si="100"/>
        <v>2</v>
      </c>
      <c r="EB123" s="40">
        <f t="shared" si="100"/>
        <v>2</v>
      </c>
      <c r="EC123" s="40">
        <f t="shared" si="100"/>
        <v>2</v>
      </c>
      <c r="ED123" s="40">
        <f t="shared" si="100"/>
        <v>2</v>
      </c>
      <c r="EE123" s="40">
        <f t="shared" si="100"/>
        <v>2</v>
      </c>
      <c r="EF123" s="40">
        <f t="shared" si="100"/>
        <v>2</v>
      </c>
      <c r="EG123" s="40">
        <f t="shared" si="100"/>
        <v>2</v>
      </c>
      <c r="EH123" s="40">
        <f t="shared" si="100"/>
        <v>2</v>
      </c>
      <c r="EI123" s="40">
        <f t="shared" si="100"/>
        <v>2</v>
      </c>
      <c r="EJ123" s="40">
        <f t="shared" si="100"/>
        <v>2</v>
      </c>
      <c r="EK123" s="40">
        <f t="shared" si="100"/>
        <v>2</v>
      </c>
      <c r="EL123" s="40">
        <f t="shared" si="100"/>
        <v>2</v>
      </c>
      <c r="EM123" s="40">
        <f t="shared" si="100"/>
        <v>2</v>
      </c>
      <c r="EN123" s="40">
        <f t="shared" si="100"/>
        <v>2</v>
      </c>
      <c r="EO123" s="40">
        <f t="shared" si="100"/>
        <v>2</v>
      </c>
      <c r="EP123" s="40">
        <f t="shared" si="100"/>
        <v>2</v>
      </c>
      <c r="EQ123" s="40">
        <f t="shared" si="100"/>
        <v>2</v>
      </c>
      <c r="ER123" s="40">
        <f t="shared" si="100"/>
        <v>2</v>
      </c>
      <c r="ES123" s="40">
        <f t="shared" si="100"/>
        <v>2</v>
      </c>
      <c r="ET123" s="40">
        <f t="shared" ref="ET123:HE125" si="101">ES123</f>
        <v>2</v>
      </c>
      <c r="EU123" s="40">
        <f t="shared" si="101"/>
        <v>2</v>
      </c>
      <c r="EV123" s="40">
        <f t="shared" si="101"/>
        <v>2</v>
      </c>
      <c r="EW123" s="40">
        <f t="shared" si="101"/>
        <v>2</v>
      </c>
      <c r="EX123" s="40">
        <f t="shared" si="101"/>
        <v>2</v>
      </c>
      <c r="EY123" s="40">
        <f t="shared" si="101"/>
        <v>2</v>
      </c>
      <c r="EZ123" s="40">
        <f t="shared" si="101"/>
        <v>2</v>
      </c>
      <c r="FA123" s="40">
        <f t="shared" si="101"/>
        <v>2</v>
      </c>
      <c r="FB123" s="40">
        <f t="shared" si="101"/>
        <v>2</v>
      </c>
      <c r="FC123" s="40">
        <f t="shared" si="101"/>
        <v>2</v>
      </c>
      <c r="FD123" s="40">
        <f t="shared" si="101"/>
        <v>2</v>
      </c>
      <c r="FE123" s="40">
        <f t="shared" si="101"/>
        <v>2</v>
      </c>
      <c r="FF123" s="40">
        <f t="shared" si="101"/>
        <v>2</v>
      </c>
      <c r="FG123" s="40">
        <f t="shared" si="101"/>
        <v>2</v>
      </c>
      <c r="FH123" s="40">
        <f t="shared" si="101"/>
        <v>2</v>
      </c>
      <c r="FI123" s="40">
        <f t="shared" si="101"/>
        <v>2</v>
      </c>
      <c r="FJ123" s="40">
        <f t="shared" si="101"/>
        <v>2</v>
      </c>
      <c r="FK123" s="40">
        <f t="shared" si="101"/>
        <v>2</v>
      </c>
      <c r="FL123" s="40">
        <f t="shared" si="101"/>
        <v>2</v>
      </c>
      <c r="FM123" s="40">
        <f t="shared" si="101"/>
        <v>2</v>
      </c>
      <c r="FN123" s="40">
        <f t="shared" si="101"/>
        <v>2</v>
      </c>
      <c r="FO123" s="40">
        <f t="shared" si="101"/>
        <v>2</v>
      </c>
      <c r="FP123" s="40">
        <f t="shared" si="101"/>
        <v>2</v>
      </c>
      <c r="FQ123" s="40">
        <f t="shared" si="101"/>
        <v>2</v>
      </c>
      <c r="FR123" s="40">
        <f t="shared" si="101"/>
        <v>2</v>
      </c>
      <c r="FS123" s="40">
        <f t="shared" si="101"/>
        <v>2</v>
      </c>
      <c r="FT123" s="40">
        <f t="shared" si="101"/>
        <v>2</v>
      </c>
      <c r="FU123" s="40">
        <f t="shared" si="101"/>
        <v>2</v>
      </c>
      <c r="FV123" s="40">
        <f t="shared" si="101"/>
        <v>2</v>
      </c>
      <c r="FW123" s="40">
        <f t="shared" si="101"/>
        <v>2</v>
      </c>
      <c r="FX123" s="40">
        <f t="shared" si="101"/>
        <v>2</v>
      </c>
      <c r="FY123" s="40">
        <f t="shared" si="101"/>
        <v>2</v>
      </c>
      <c r="FZ123" s="40">
        <f t="shared" si="101"/>
        <v>2</v>
      </c>
      <c r="GA123" s="40">
        <f t="shared" si="101"/>
        <v>2</v>
      </c>
      <c r="GB123" s="40">
        <f t="shared" si="101"/>
        <v>2</v>
      </c>
      <c r="GC123" s="40">
        <f t="shared" si="101"/>
        <v>2</v>
      </c>
      <c r="GD123" s="40">
        <f t="shared" si="101"/>
        <v>2</v>
      </c>
      <c r="GE123" s="40">
        <f t="shared" si="101"/>
        <v>2</v>
      </c>
      <c r="GF123" s="40">
        <f t="shared" si="101"/>
        <v>2</v>
      </c>
      <c r="GG123" s="40">
        <f t="shared" si="101"/>
        <v>2</v>
      </c>
      <c r="GH123" s="40">
        <f t="shared" si="101"/>
        <v>2</v>
      </c>
      <c r="GI123" s="40">
        <f t="shared" si="101"/>
        <v>2</v>
      </c>
      <c r="GJ123" s="40">
        <f t="shared" si="101"/>
        <v>2</v>
      </c>
      <c r="GK123" s="40">
        <f t="shared" si="101"/>
        <v>2</v>
      </c>
      <c r="GL123" s="40">
        <f t="shared" si="101"/>
        <v>2</v>
      </c>
      <c r="GM123" s="40">
        <f t="shared" si="101"/>
        <v>2</v>
      </c>
      <c r="GN123" s="40">
        <f t="shared" si="101"/>
        <v>2</v>
      </c>
      <c r="GO123" s="40">
        <f t="shared" si="101"/>
        <v>2</v>
      </c>
      <c r="GP123" s="40">
        <f t="shared" si="101"/>
        <v>2</v>
      </c>
      <c r="GQ123" s="40">
        <f t="shared" si="101"/>
        <v>2</v>
      </c>
      <c r="GR123" s="40">
        <f t="shared" si="101"/>
        <v>2</v>
      </c>
      <c r="GS123" s="40">
        <f t="shared" si="101"/>
        <v>2</v>
      </c>
      <c r="GT123" s="40">
        <f t="shared" si="101"/>
        <v>2</v>
      </c>
      <c r="GU123" s="40">
        <f t="shared" si="101"/>
        <v>2</v>
      </c>
      <c r="GV123" s="40">
        <f t="shared" si="101"/>
        <v>2</v>
      </c>
      <c r="GW123" s="40">
        <f t="shared" si="101"/>
        <v>2</v>
      </c>
      <c r="GX123" s="40">
        <f t="shared" si="101"/>
        <v>2</v>
      </c>
      <c r="GY123" s="40">
        <f t="shared" si="101"/>
        <v>2</v>
      </c>
      <c r="GZ123" s="40">
        <f t="shared" si="101"/>
        <v>2</v>
      </c>
      <c r="HA123" s="40">
        <f t="shared" si="101"/>
        <v>2</v>
      </c>
      <c r="HB123" s="40">
        <f t="shared" si="101"/>
        <v>2</v>
      </c>
      <c r="HC123" s="40">
        <f t="shared" si="101"/>
        <v>2</v>
      </c>
      <c r="HD123" s="40">
        <f t="shared" si="101"/>
        <v>2</v>
      </c>
      <c r="HE123" s="40">
        <f t="shared" si="101"/>
        <v>2</v>
      </c>
      <c r="HF123" s="40">
        <f t="shared" ref="HF123:JQ125" si="102">HE123</f>
        <v>2</v>
      </c>
      <c r="HG123" s="40">
        <f t="shared" si="102"/>
        <v>2</v>
      </c>
      <c r="HH123" s="40">
        <f t="shared" si="102"/>
        <v>2</v>
      </c>
      <c r="HI123" s="40">
        <f t="shared" si="102"/>
        <v>2</v>
      </c>
      <c r="HJ123" s="40">
        <f t="shared" si="102"/>
        <v>2</v>
      </c>
      <c r="HK123" s="40">
        <f t="shared" si="102"/>
        <v>2</v>
      </c>
      <c r="HL123" s="40">
        <f t="shared" si="102"/>
        <v>2</v>
      </c>
      <c r="HM123" s="40">
        <f t="shared" si="102"/>
        <v>2</v>
      </c>
      <c r="HN123" s="40">
        <f t="shared" si="102"/>
        <v>2</v>
      </c>
      <c r="HO123" s="40">
        <f t="shared" si="102"/>
        <v>2</v>
      </c>
      <c r="HP123" s="40">
        <f t="shared" si="102"/>
        <v>2</v>
      </c>
      <c r="HQ123" s="40">
        <f t="shared" si="102"/>
        <v>2</v>
      </c>
      <c r="HR123" s="40">
        <f t="shared" si="102"/>
        <v>2</v>
      </c>
      <c r="HS123" s="40">
        <f t="shared" si="102"/>
        <v>2</v>
      </c>
      <c r="HT123" s="40">
        <f t="shared" si="102"/>
        <v>2</v>
      </c>
      <c r="HU123" s="40">
        <f t="shared" si="102"/>
        <v>2</v>
      </c>
      <c r="HV123" s="40">
        <f t="shared" si="102"/>
        <v>2</v>
      </c>
      <c r="HW123" s="40">
        <f t="shared" si="102"/>
        <v>2</v>
      </c>
      <c r="HX123" s="40">
        <f t="shared" si="102"/>
        <v>2</v>
      </c>
      <c r="HY123" s="40">
        <f t="shared" si="102"/>
        <v>2</v>
      </c>
      <c r="HZ123" s="40">
        <f t="shared" si="102"/>
        <v>2</v>
      </c>
      <c r="IA123" s="40">
        <f t="shared" si="102"/>
        <v>2</v>
      </c>
      <c r="IB123" s="40">
        <f t="shared" si="102"/>
        <v>2</v>
      </c>
      <c r="IC123" s="40">
        <f t="shared" si="102"/>
        <v>2</v>
      </c>
      <c r="ID123" s="40">
        <f t="shared" si="102"/>
        <v>2</v>
      </c>
      <c r="IE123" s="40">
        <f t="shared" si="102"/>
        <v>2</v>
      </c>
      <c r="IF123" s="40">
        <f t="shared" si="102"/>
        <v>2</v>
      </c>
      <c r="IG123" s="40">
        <f t="shared" si="102"/>
        <v>2</v>
      </c>
      <c r="IH123" s="40">
        <f t="shared" si="102"/>
        <v>2</v>
      </c>
      <c r="II123" s="40">
        <f t="shared" si="102"/>
        <v>2</v>
      </c>
      <c r="IJ123" s="40">
        <f t="shared" si="102"/>
        <v>2</v>
      </c>
      <c r="IK123" s="40">
        <f t="shared" si="102"/>
        <v>2</v>
      </c>
      <c r="IL123" s="40">
        <f t="shared" si="102"/>
        <v>2</v>
      </c>
      <c r="IM123" s="40">
        <f t="shared" si="102"/>
        <v>2</v>
      </c>
      <c r="IN123" s="40">
        <f t="shared" si="102"/>
        <v>2</v>
      </c>
      <c r="IO123" s="40">
        <f t="shared" si="102"/>
        <v>2</v>
      </c>
      <c r="IP123" s="40">
        <f t="shared" si="102"/>
        <v>2</v>
      </c>
      <c r="IQ123" s="40">
        <f t="shared" si="102"/>
        <v>2</v>
      </c>
      <c r="IR123" s="40">
        <f t="shared" si="102"/>
        <v>2</v>
      </c>
      <c r="IS123" s="40">
        <f t="shared" si="102"/>
        <v>2</v>
      </c>
      <c r="IT123" s="40">
        <f t="shared" si="102"/>
        <v>2</v>
      </c>
      <c r="IU123" s="40">
        <f t="shared" si="102"/>
        <v>2</v>
      </c>
      <c r="IV123" s="40">
        <f t="shared" si="102"/>
        <v>2</v>
      </c>
      <c r="IW123" s="40">
        <f t="shared" si="102"/>
        <v>2</v>
      </c>
      <c r="IX123" s="40">
        <f t="shared" si="102"/>
        <v>2</v>
      </c>
      <c r="IY123" s="40">
        <f t="shared" si="102"/>
        <v>2</v>
      </c>
      <c r="IZ123" s="40">
        <f t="shared" si="102"/>
        <v>2</v>
      </c>
      <c r="JA123" s="40">
        <f t="shared" si="102"/>
        <v>2</v>
      </c>
      <c r="JB123" s="40">
        <f t="shared" si="102"/>
        <v>2</v>
      </c>
      <c r="JC123" s="40">
        <f t="shared" si="102"/>
        <v>2</v>
      </c>
      <c r="JD123" s="40">
        <f t="shared" si="102"/>
        <v>2</v>
      </c>
      <c r="JE123" s="40">
        <f t="shared" si="102"/>
        <v>2</v>
      </c>
      <c r="JF123" s="40">
        <f t="shared" si="102"/>
        <v>2</v>
      </c>
      <c r="JG123" s="40">
        <f t="shared" si="102"/>
        <v>2</v>
      </c>
      <c r="JH123" s="40">
        <f t="shared" si="102"/>
        <v>2</v>
      </c>
      <c r="JI123" s="40">
        <f t="shared" si="102"/>
        <v>2</v>
      </c>
      <c r="JJ123" s="40">
        <f t="shared" si="102"/>
        <v>2</v>
      </c>
      <c r="JK123" s="40">
        <f t="shared" si="102"/>
        <v>2</v>
      </c>
      <c r="JL123" s="40">
        <f t="shared" si="102"/>
        <v>2</v>
      </c>
      <c r="JM123" s="40">
        <f t="shared" si="102"/>
        <v>2</v>
      </c>
      <c r="JN123" s="40">
        <f t="shared" si="102"/>
        <v>2</v>
      </c>
      <c r="JO123" s="40">
        <f t="shared" si="102"/>
        <v>2</v>
      </c>
      <c r="JP123" s="40">
        <f t="shared" si="102"/>
        <v>2</v>
      </c>
      <c r="JQ123" s="40">
        <f t="shared" si="102"/>
        <v>2</v>
      </c>
      <c r="JR123" s="40">
        <f t="shared" si="94"/>
        <v>2</v>
      </c>
      <c r="JS123" s="40">
        <f t="shared" si="94"/>
        <v>2</v>
      </c>
      <c r="JT123" s="40">
        <f t="shared" si="94"/>
        <v>2</v>
      </c>
      <c r="JU123" s="40">
        <f t="shared" si="94"/>
        <v>2</v>
      </c>
      <c r="JV123" s="40">
        <f t="shared" si="94"/>
        <v>2</v>
      </c>
      <c r="JW123" s="40">
        <f t="shared" si="94"/>
        <v>2</v>
      </c>
      <c r="JX123" s="40">
        <f t="shared" si="94"/>
        <v>2</v>
      </c>
      <c r="JY123" s="40">
        <f t="shared" si="94"/>
        <v>2</v>
      </c>
      <c r="JZ123" s="40">
        <f t="shared" si="94"/>
        <v>2</v>
      </c>
      <c r="KA123" s="40">
        <f t="shared" si="94"/>
        <v>2</v>
      </c>
      <c r="KB123" s="40">
        <f t="shared" si="94"/>
        <v>2</v>
      </c>
      <c r="KC123" s="40">
        <f t="shared" si="94"/>
        <v>2</v>
      </c>
      <c r="KD123" s="40">
        <f t="shared" si="94"/>
        <v>2</v>
      </c>
      <c r="KE123" s="40">
        <f t="shared" si="94"/>
        <v>2</v>
      </c>
      <c r="KF123" s="40">
        <f t="shared" si="94"/>
        <v>2</v>
      </c>
      <c r="KG123" s="40">
        <f t="shared" si="94"/>
        <v>2</v>
      </c>
      <c r="KH123" s="40">
        <f t="shared" si="94"/>
        <v>2</v>
      </c>
      <c r="KI123" s="40">
        <f t="shared" si="94"/>
        <v>2</v>
      </c>
      <c r="KJ123" s="40">
        <f t="shared" si="94"/>
        <v>2</v>
      </c>
      <c r="KK123" s="40">
        <f t="shared" si="94"/>
        <v>2</v>
      </c>
      <c r="KL123" s="40">
        <f t="shared" si="94"/>
        <v>2</v>
      </c>
      <c r="KM123" s="40">
        <f t="shared" si="94"/>
        <v>2</v>
      </c>
      <c r="KN123" s="40">
        <f t="shared" si="94"/>
        <v>2</v>
      </c>
      <c r="KO123" s="40">
        <f t="shared" si="94"/>
        <v>2</v>
      </c>
      <c r="KP123" s="40">
        <f t="shared" si="94"/>
        <v>2</v>
      </c>
      <c r="KQ123" s="40">
        <f t="shared" si="94"/>
        <v>2</v>
      </c>
      <c r="KR123" s="40">
        <f t="shared" si="94"/>
        <v>2</v>
      </c>
      <c r="KS123" s="40">
        <f t="shared" si="94"/>
        <v>2</v>
      </c>
      <c r="KT123" s="40">
        <f t="shared" si="94"/>
        <v>2</v>
      </c>
      <c r="KU123" s="40">
        <f t="shared" si="94"/>
        <v>2</v>
      </c>
      <c r="KV123" s="40">
        <f t="shared" si="94"/>
        <v>2</v>
      </c>
      <c r="KW123" s="1"/>
      <c r="KX123" s="1"/>
    </row>
    <row r="124" spans="1:310" s="4" customFormat="1" x14ac:dyDescent="0.25">
      <c r="A124" s="3"/>
      <c r="B124" s="85"/>
      <c r="C124" s="85"/>
      <c r="D124" s="85"/>
      <c r="E124" s="3" t="str">
        <f>справочники!M18</f>
        <v>мотивация персонала</v>
      </c>
      <c r="F124" s="3"/>
      <c r="G124" s="3"/>
      <c r="H124" s="39" t="str">
        <f t="shared" si="89"/>
        <v>чел</v>
      </c>
      <c r="I124" s="3"/>
      <c r="J124" s="3"/>
      <c r="K124" s="3"/>
      <c r="L124" s="3"/>
      <c r="M124" s="5"/>
      <c r="N124" s="41"/>
      <c r="O124" s="19"/>
      <c r="P124" s="3"/>
      <c r="Q124" s="3"/>
      <c r="R124" s="69"/>
      <c r="S124" s="3"/>
      <c r="T124" s="5" t="s">
        <v>0</v>
      </c>
      <c r="U124" s="41">
        <v>1</v>
      </c>
      <c r="V124" s="41">
        <f t="shared" si="99"/>
        <v>1</v>
      </c>
      <c r="W124" s="41">
        <f t="shared" si="99"/>
        <v>1</v>
      </c>
      <c r="X124" s="41">
        <f t="shared" si="99"/>
        <v>1</v>
      </c>
      <c r="Y124" s="41">
        <f t="shared" si="99"/>
        <v>1</v>
      </c>
      <c r="Z124" s="41">
        <f t="shared" si="99"/>
        <v>1</v>
      </c>
      <c r="AA124" s="41">
        <f t="shared" si="99"/>
        <v>1</v>
      </c>
      <c r="AB124" s="41">
        <f t="shared" si="99"/>
        <v>1</v>
      </c>
      <c r="AC124" s="41">
        <f t="shared" si="99"/>
        <v>1</v>
      </c>
      <c r="AD124" s="41">
        <f t="shared" si="99"/>
        <v>1</v>
      </c>
      <c r="AE124" s="41">
        <f t="shared" si="99"/>
        <v>1</v>
      </c>
      <c r="AF124" s="41">
        <f t="shared" si="99"/>
        <v>1</v>
      </c>
      <c r="AG124" s="41">
        <f t="shared" si="99"/>
        <v>1</v>
      </c>
      <c r="AH124" s="41">
        <f t="shared" si="99"/>
        <v>1</v>
      </c>
      <c r="AI124" s="41">
        <f t="shared" si="99"/>
        <v>1</v>
      </c>
      <c r="AJ124" s="41">
        <f t="shared" si="99"/>
        <v>1</v>
      </c>
      <c r="AK124" s="41">
        <f t="shared" si="99"/>
        <v>1</v>
      </c>
      <c r="AL124" s="41">
        <f t="shared" si="99"/>
        <v>1</v>
      </c>
      <c r="AM124" s="41">
        <f t="shared" si="99"/>
        <v>1</v>
      </c>
      <c r="AN124" s="41">
        <f t="shared" si="99"/>
        <v>1</v>
      </c>
      <c r="AO124" s="41">
        <f t="shared" si="99"/>
        <v>1</v>
      </c>
      <c r="AP124" s="41">
        <f t="shared" si="99"/>
        <v>1</v>
      </c>
      <c r="AQ124" s="41">
        <f t="shared" si="99"/>
        <v>1</v>
      </c>
      <c r="AR124" s="41">
        <f t="shared" si="99"/>
        <v>1</v>
      </c>
      <c r="AS124" s="41">
        <f t="shared" si="99"/>
        <v>1</v>
      </c>
      <c r="AT124" s="41">
        <f t="shared" si="99"/>
        <v>1</v>
      </c>
      <c r="AU124" s="41">
        <f t="shared" si="99"/>
        <v>1</v>
      </c>
      <c r="AV124" s="41">
        <f t="shared" si="99"/>
        <v>1</v>
      </c>
      <c r="AW124" s="41">
        <f t="shared" si="99"/>
        <v>1</v>
      </c>
      <c r="AX124" s="41">
        <f t="shared" si="99"/>
        <v>1</v>
      </c>
      <c r="AY124" s="41">
        <f t="shared" si="99"/>
        <v>1</v>
      </c>
      <c r="AZ124" s="41">
        <f t="shared" si="99"/>
        <v>1</v>
      </c>
      <c r="BA124" s="41">
        <f t="shared" si="99"/>
        <v>1</v>
      </c>
      <c r="BB124" s="41">
        <f t="shared" si="99"/>
        <v>1</v>
      </c>
      <c r="BC124" s="41">
        <f t="shared" si="99"/>
        <v>1</v>
      </c>
      <c r="BD124" s="41">
        <f t="shared" si="99"/>
        <v>1</v>
      </c>
      <c r="BE124" s="41">
        <f t="shared" si="99"/>
        <v>1</v>
      </c>
      <c r="BF124" s="41">
        <f t="shared" si="99"/>
        <v>1</v>
      </c>
      <c r="BG124" s="41">
        <f t="shared" si="99"/>
        <v>1</v>
      </c>
      <c r="BH124" s="41">
        <f t="shared" si="99"/>
        <v>1</v>
      </c>
      <c r="BI124" s="41">
        <f t="shared" si="99"/>
        <v>1</v>
      </c>
      <c r="BJ124" s="41">
        <f t="shared" si="99"/>
        <v>1</v>
      </c>
      <c r="BK124" s="41">
        <f t="shared" si="99"/>
        <v>1</v>
      </c>
      <c r="BL124" s="41">
        <f t="shared" si="99"/>
        <v>1</v>
      </c>
      <c r="BM124" s="41">
        <f t="shared" si="99"/>
        <v>1</v>
      </c>
      <c r="BN124" s="41">
        <f t="shared" si="99"/>
        <v>1</v>
      </c>
      <c r="BO124" s="41">
        <f t="shared" si="99"/>
        <v>1</v>
      </c>
      <c r="BP124" s="41">
        <f t="shared" si="99"/>
        <v>1</v>
      </c>
      <c r="BQ124" s="41">
        <f t="shared" si="99"/>
        <v>1</v>
      </c>
      <c r="BR124" s="41">
        <f t="shared" si="99"/>
        <v>1</v>
      </c>
      <c r="BS124" s="41">
        <f t="shared" si="99"/>
        <v>1</v>
      </c>
      <c r="BT124" s="41">
        <f t="shared" si="99"/>
        <v>1</v>
      </c>
      <c r="BU124" s="41">
        <f t="shared" si="99"/>
        <v>1</v>
      </c>
      <c r="BV124" s="41">
        <f t="shared" si="99"/>
        <v>1</v>
      </c>
      <c r="BW124" s="41">
        <f t="shared" si="99"/>
        <v>1</v>
      </c>
      <c r="BX124" s="41">
        <f t="shared" si="99"/>
        <v>1</v>
      </c>
      <c r="BY124" s="41">
        <f t="shared" si="99"/>
        <v>1</v>
      </c>
      <c r="BZ124" s="41">
        <f t="shared" si="99"/>
        <v>1</v>
      </c>
      <c r="CA124" s="41">
        <f t="shared" si="99"/>
        <v>1</v>
      </c>
      <c r="CB124" s="41">
        <f t="shared" si="99"/>
        <v>1</v>
      </c>
      <c r="CC124" s="41">
        <f t="shared" si="99"/>
        <v>1</v>
      </c>
      <c r="CD124" s="41">
        <f t="shared" si="99"/>
        <v>1</v>
      </c>
      <c r="CE124" s="41">
        <f t="shared" si="99"/>
        <v>1</v>
      </c>
      <c r="CF124" s="41">
        <f t="shared" si="99"/>
        <v>1</v>
      </c>
      <c r="CG124" s="41">
        <f t="shared" si="99"/>
        <v>1</v>
      </c>
      <c r="CH124" s="41">
        <f t="shared" si="100"/>
        <v>1</v>
      </c>
      <c r="CI124" s="41">
        <f t="shared" si="100"/>
        <v>1</v>
      </c>
      <c r="CJ124" s="41">
        <f t="shared" si="100"/>
        <v>1</v>
      </c>
      <c r="CK124" s="41">
        <f t="shared" si="100"/>
        <v>1</v>
      </c>
      <c r="CL124" s="41">
        <f t="shared" si="100"/>
        <v>1</v>
      </c>
      <c r="CM124" s="41">
        <f t="shared" si="100"/>
        <v>1</v>
      </c>
      <c r="CN124" s="41">
        <f t="shared" si="100"/>
        <v>1</v>
      </c>
      <c r="CO124" s="41">
        <f t="shared" si="100"/>
        <v>1</v>
      </c>
      <c r="CP124" s="41">
        <f t="shared" si="100"/>
        <v>1</v>
      </c>
      <c r="CQ124" s="41">
        <f t="shared" si="100"/>
        <v>1</v>
      </c>
      <c r="CR124" s="41">
        <f t="shared" si="100"/>
        <v>1</v>
      </c>
      <c r="CS124" s="41">
        <f t="shared" si="100"/>
        <v>1</v>
      </c>
      <c r="CT124" s="41">
        <f t="shared" si="100"/>
        <v>1</v>
      </c>
      <c r="CU124" s="41">
        <f t="shared" si="100"/>
        <v>1</v>
      </c>
      <c r="CV124" s="41">
        <f t="shared" si="100"/>
        <v>1</v>
      </c>
      <c r="CW124" s="41">
        <f t="shared" si="100"/>
        <v>1</v>
      </c>
      <c r="CX124" s="41">
        <f t="shared" si="100"/>
        <v>1</v>
      </c>
      <c r="CY124" s="41">
        <f t="shared" si="100"/>
        <v>1</v>
      </c>
      <c r="CZ124" s="41">
        <f t="shared" si="100"/>
        <v>1</v>
      </c>
      <c r="DA124" s="41">
        <f t="shared" si="100"/>
        <v>1</v>
      </c>
      <c r="DB124" s="41">
        <f t="shared" si="100"/>
        <v>1</v>
      </c>
      <c r="DC124" s="41">
        <f t="shared" si="100"/>
        <v>1</v>
      </c>
      <c r="DD124" s="41">
        <f t="shared" si="100"/>
        <v>1</v>
      </c>
      <c r="DE124" s="41">
        <f t="shared" si="100"/>
        <v>1</v>
      </c>
      <c r="DF124" s="41">
        <f t="shared" si="100"/>
        <v>1</v>
      </c>
      <c r="DG124" s="41">
        <f t="shared" si="100"/>
        <v>1</v>
      </c>
      <c r="DH124" s="41">
        <f t="shared" si="100"/>
        <v>1</v>
      </c>
      <c r="DI124" s="41">
        <f t="shared" si="100"/>
        <v>1</v>
      </c>
      <c r="DJ124" s="41">
        <f t="shared" si="100"/>
        <v>1</v>
      </c>
      <c r="DK124" s="41">
        <f t="shared" si="100"/>
        <v>1</v>
      </c>
      <c r="DL124" s="41">
        <f t="shared" si="100"/>
        <v>1</v>
      </c>
      <c r="DM124" s="41">
        <f t="shared" si="100"/>
        <v>1</v>
      </c>
      <c r="DN124" s="41">
        <f t="shared" si="100"/>
        <v>1</v>
      </c>
      <c r="DO124" s="41">
        <f t="shared" si="100"/>
        <v>1</v>
      </c>
      <c r="DP124" s="41">
        <f t="shared" si="100"/>
        <v>1</v>
      </c>
      <c r="DQ124" s="41">
        <f t="shared" si="100"/>
        <v>1</v>
      </c>
      <c r="DR124" s="41">
        <f t="shared" si="100"/>
        <v>1</v>
      </c>
      <c r="DS124" s="41">
        <f t="shared" si="100"/>
        <v>1</v>
      </c>
      <c r="DT124" s="41">
        <f t="shared" si="100"/>
        <v>1</v>
      </c>
      <c r="DU124" s="41">
        <f t="shared" si="100"/>
        <v>1</v>
      </c>
      <c r="DV124" s="41">
        <f t="shared" si="100"/>
        <v>1</v>
      </c>
      <c r="DW124" s="41">
        <f t="shared" si="100"/>
        <v>1</v>
      </c>
      <c r="DX124" s="41">
        <f t="shared" si="100"/>
        <v>1</v>
      </c>
      <c r="DY124" s="41">
        <f t="shared" si="100"/>
        <v>1</v>
      </c>
      <c r="DZ124" s="41">
        <f t="shared" si="100"/>
        <v>1</v>
      </c>
      <c r="EA124" s="41">
        <f t="shared" si="100"/>
        <v>1</v>
      </c>
      <c r="EB124" s="41">
        <f t="shared" si="100"/>
        <v>1</v>
      </c>
      <c r="EC124" s="41">
        <f t="shared" si="100"/>
        <v>1</v>
      </c>
      <c r="ED124" s="41">
        <f t="shared" si="100"/>
        <v>1</v>
      </c>
      <c r="EE124" s="41">
        <f t="shared" si="100"/>
        <v>1</v>
      </c>
      <c r="EF124" s="41">
        <f t="shared" si="100"/>
        <v>1</v>
      </c>
      <c r="EG124" s="41">
        <f t="shared" si="100"/>
        <v>1</v>
      </c>
      <c r="EH124" s="41">
        <f t="shared" si="100"/>
        <v>1</v>
      </c>
      <c r="EI124" s="41">
        <f t="shared" si="100"/>
        <v>1</v>
      </c>
      <c r="EJ124" s="41">
        <f t="shared" si="100"/>
        <v>1</v>
      </c>
      <c r="EK124" s="41">
        <f t="shared" si="100"/>
        <v>1</v>
      </c>
      <c r="EL124" s="41">
        <f t="shared" si="100"/>
        <v>1</v>
      </c>
      <c r="EM124" s="41">
        <f t="shared" si="100"/>
        <v>1</v>
      </c>
      <c r="EN124" s="41">
        <f t="shared" si="100"/>
        <v>1</v>
      </c>
      <c r="EO124" s="41">
        <f t="shared" si="100"/>
        <v>1</v>
      </c>
      <c r="EP124" s="41">
        <f t="shared" si="100"/>
        <v>1</v>
      </c>
      <c r="EQ124" s="41">
        <f t="shared" si="100"/>
        <v>1</v>
      </c>
      <c r="ER124" s="41">
        <f t="shared" si="100"/>
        <v>1</v>
      </c>
      <c r="ES124" s="41">
        <f t="shared" si="100"/>
        <v>1</v>
      </c>
      <c r="ET124" s="41">
        <f t="shared" si="101"/>
        <v>1</v>
      </c>
      <c r="EU124" s="41">
        <f t="shared" si="101"/>
        <v>1</v>
      </c>
      <c r="EV124" s="41">
        <f t="shared" si="101"/>
        <v>1</v>
      </c>
      <c r="EW124" s="41">
        <f t="shared" si="101"/>
        <v>1</v>
      </c>
      <c r="EX124" s="41">
        <f t="shared" si="101"/>
        <v>1</v>
      </c>
      <c r="EY124" s="41">
        <f t="shared" si="101"/>
        <v>1</v>
      </c>
      <c r="EZ124" s="41">
        <f t="shared" si="101"/>
        <v>1</v>
      </c>
      <c r="FA124" s="41">
        <f t="shared" si="101"/>
        <v>1</v>
      </c>
      <c r="FB124" s="41">
        <f t="shared" si="101"/>
        <v>1</v>
      </c>
      <c r="FC124" s="41">
        <f t="shared" si="101"/>
        <v>1</v>
      </c>
      <c r="FD124" s="41">
        <f t="shared" si="101"/>
        <v>1</v>
      </c>
      <c r="FE124" s="41">
        <f t="shared" si="101"/>
        <v>1</v>
      </c>
      <c r="FF124" s="41">
        <f t="shared" si="101"/>
        <v>1</v>
      </c>
      <c r="FG124" s="41">
        <f t="shared" si="101"/>
        <v>1</v>
      </c>
      <c r="FH124" s="41">
        <f t="shared" si="101"/>
        <v>1</v>
      </c>
      <c r="FI124" s="41">
        <f t="shared" si="101"/>
        <v>1</v>
      </c>
      <c r="FJ124" s="41">
        <f t="shared" si="101"/>
        <v>1</v>
      </c>
      <c r="FK124" s="41">
        <f t="shared" si="101"/>
        <v>1</v>
      </c>
      <c r="FL124" s="41">
        <f t="shared" si="101"/>
        <v>1</v>
      </c>
      <c r="FM124" s="41">
        <f t="shared" si="101"/>
        <v>1</v>
      </c>
      <c r="FN124" s="41">
        <f t="shared" si="101"/>
        <v>1</v>
      </c>
      <c r="FO124" s="41">
        <f t="shared" si="101"/>
        <v>1</v>
      </c>
      <c r="FP124" s="41">
        <f t="shared" si="101"/>
        <v>1</v>
      </c>
      <c r="FQ124" s="41">
        <f t="shared" si="101"/>
        <v>1</v>
      </c>
      <c r="FR124" s="41">
        <f t="shared" si="101"/>
        <v>1</v>
      </c>
      <c r="FS124" s="41">
        <f t="shared" si="101"/>
        <v>1</v>
      </c>
      <c r="FT124" s="41">
        <f t="shared" si="101"/>
        <v>1</v>
      </c>
      <c r="FU124" s="41">
        <f t="shared" si="101"/>
        <v>1</v>
      </c>
      <c r="FV124" s="41">
        <f t="shared" si="101"/>
        <v>1</v>
      </c>
      <c r="FW124" s="41">
        <f t="shared" si="101"/>
        <v>1</v>
      </c>
      <c r="FX124" s="41">
        <f t="shared" si="101"/>
        <v>1</v>
      </c>
      <c r="FY124" s="41">
        <f t="shared" si="101"/>
        <v>1</v>
      </c>
      <c r="FZ124" s="41">
        <f t="shared" si="101"/>
        <v>1</v>
      </c>
      <c r="GA124" s="41">
        <f t="shared" si="101"/>
        <v>1</v>
      </c>
      <c r="GB124" s="41">
        <f t="shared" si="101"/>
        <v>1</v>
      </c>
      <c r="GC124" s="41">
        <f t="shared" si="101"/>
        <v>1</v>
      </c>
      <c r="GD124" s="41">
        <f t="shared" si="101"/>
        <v>1</v>
      </c>
      <c r="GE124" s="41">
        <f t="shared" si="101"/>
        <v>1</v>
      </c>
      <c r="GF124" s="41">
        <f t="shared" si="101"/>
        <v>1</v>
      </c>
      <c r="GG124" s="41">
        <f t="shared" si="101"/>
        <v>1</v>
      </c>
      <c r="GH124" s="41">
        <f t="shared" si="101"/>
        <v>1</v>
      </c>
      <c r="GI124" s="41">
        <f t="shared" si="101"/>
        <v>1</v>
      </c>
      <c r="GJ124" s="41">
        <f t="shared" si="101"/>
        <v>1</v>
      </c>
      <c r="GK124" s="41">
        <f t="shared" si="101"/>
        <v>1</v>
      </c>
      <c r="GL124" s="41">
        <f t="shared" si="101"/>
        <v>1</v>
      </c>
      <c r="GM124" s="41">
        <f t="shared" si="101"/>
        <v>1</v>
      </c>
      <c r="GN124" s="41">
        <f t="shared" si="101"/>
        <v>1</v>
      </c>
      <c r="GO124" s="41">
        <f t="shared" si="101"/>
        <v>1</v>
      </c>
      <c r="GP124" s="41">
        <f t="shared" si="101"/>
        <v>1</v>
      </c>
      <c r="GQ124" s="41">
        <f t="shared" si="101"/>
        <v>1</v>
      </c>
      <c r="GR124" s="41">
        <f t="shared" si="101"/>
        <v>1</v>
      </c>
      <c r="GS124" s="41">
        <f t="shared" si="101"/>
        <v>1</v>
      </c>
      <c r="GT124" s="41">
        <f t="shared" si="101"/>
        <v>1</v>
      </c>
      <c r="GU124" s="41">
        <f t="shared" si="101"/>
        <v>1</v>
      </c>
      <c r="GV124" s="41">
        <f t="shared" si="101"/>
        <v>1</v>
      </c>
      <c r="GW124" s="41">
        <f t="shared" si="101"/>
        <v>1</v>
      </c>
      <c r="GX124" s="41">
        <f t="shared" si="101"/>
        <v>1</v>
      </c>
      <c r="GY124" s="41">
        <f t="shared" si="101"/>
        <v>1</v>
      </c>
      <c r="GZ124" s="41">
        <f t="shared" si="101"/>
        <v>1</v>
      </c>
      <c r="HA124" s="41">
        <f t="shared" si="101"/>
        <v>1</v>
      </c>
      <c r="HB124" s="41">
        <f t="shared" si="101"/>
        <v>1</v>
      </c>
      <c r="HC124" s="41">
        <f t="shared" si="101"/>
        <v>1</v>
      </c>
      <c r="HD124" s="41">
        <f t="shared" si="101"/>
        <v>1</v>
      </c>
      <c r="HE124" s="41">
        <f t="shared" si="101"/>
        <v>1</v>
      </c>
      <c r="HF124" s="41">
        <f t="shared" si="102"/>
        <v>1</v>
      </c>
      <c r="HG124" s="41">
        <f t="shared" si="102"/>
        <v>1</v>
      </c>
      <c r="HH124" s="41">
        <f t="shared" si="102"/>
        <v>1</v>
      </c>
      <c r="HI124" s="41">
        <f t="shared" si="102"/>
        <v>1</v>
      </c>
      <c r="HJ124" s="41">
        <f t="shared" si="102"/>
        <v>1</v>
      </c>
      <c r="HK124" s="41">
        <f t="shared" si="102"/>
        <v>1</v>
      </c>
      <c r="HL124" s="41">
        <f t="shared" si="102"/>
        <v>1</v>
      </c>
      <c r="HM124" s="41">
        <f t="shared" si="102"/>
        <v>1</v>
      </c>
      <c r="HN124" s="41">
        <f t="shared" si="102"/>
        <v>1</v>
      </c>
      <c r="HO124" s="41">
        <f t="shared" si="102"/>
        <v>1</v>
      </c>
      <c r="HP124" s="41">
        <f t="shared" si="102"/>
        <v>1</v>
      </c>
      <c r="HQ124" s="41">
        <f t="shared" si="102"/>
        <v>1</v>
      </c>
      <c r="HR124" s="41">
        <f t="shared" si="102"/>
        <v>1</v>
      </c>
      <c r="HS124" s="41">
        <f t="shared" si="102"/>
        <v>1</v>
      </c>
      <c r="HT124" s="41">
        <f t="shared" si="102"/>
        <v>1</v>
      </c>
      <c r="HU124" s="41">
        <f t="shared" si="102"/>
        <v>1</v>
      </c>
      <c r="HV124" s="41">
        <f t="shared" si="102"/>
        <v>1</v>
      </c>
      <c r="HW124" s="41">
        <f t="shared" si="102"/>
        <v>1</v>
      </c>
      <c r="HX124" s="41">
        <f t="shared" si="102"/>
        <v>1</v>
      </c>
      <c r="HY124" s="41">
        <f t="shared" si="102"/>
        <v>1</v>
      </c>
      <c r="HZ124" s="41">
        <f t="shared" si="102"/>
        <v>1</v>
      </c>
      <c r="IA124" s="41">
        <f t="shared" si="102"/>
        <v>1</v>
      </c>
      <c r="IB124" s="41">
        <f t="shared" si="102"/>
        <v>1</v>
      </c>
      <c r="IC124" s="41">
        <f t="shared" si="102"/>
        <v>1</v>
      </c>
      <c r="ID124" s="41">
        <f t="shared" si="102"/>
        <v>1</v>
      </c>
      <c r="IE124" s="41">
        <f t="shared" si="102"/>
        <v>1</v>
      </c>
      <c r="IF124" s="41">
        <f t="shared" si="102"/>
        <v>1</v>
      </c>
      <c r="IG124" s="41">
        <f t="shared" si="102"/>
        <v>1</v>
      </c>
      <c r="IH124" s="41">
        <f t="shared" si="102"/>
        <v>1</v>
      </c>
      <c r="II124" s="41">
        <f t="shared" si="102"/>
        <v>1</v>
      </c>
      <c r="IJ124" s="41">
        <f t="shared" si="102"/>
        <v>1</v>
      </c>
      <c r="IK124" s="41">
        <f t="shared" si="102"/>
        <v>1</v>
      </c>
      <c r="IL124" s="41">
        <f t="shared" si="102"/>
        <v>1</v>
      </c>
      <c r="IM124" s="41">
        <f t="shared" si="102"/>
        <v>1</v>
      </c>
      <c r="IN124" s="41">
        <f t="shared" si="102"/>
        <v>1</v>
      </c>
      <c r="IO124" s="41">
        <f t="shared" si="102"/>
        <v>1</v>
      </c>
      <c r="IP124" s="41">
        <f t="shared" si="102"/>
        <v>1</v>
      </c>
      <c r="IQ124" s="41">
        <f t="shared" si="102"/>
        <v>1</v>
      </c>
      <c r="IR124" s="41">
        <f t="shared" si="102"/>
        <v>1</v>
      </c>
      <c r="IS124" s="41">
        <f t="shared" si="102"/>
        <v>1</v>
      </c>
      <c r="IT124" s="41">
        <f t="shared" si="102"/>
        <v>1</v>
      </c>
      <c r="IU124" s="41">
        <f t="shared" si="102"/>
        <v>1</v>
      </c>
      <c r="IV124" s="41">
        <f t="shared" si="102"/>
        <v>1</v>
      </c>
      <c r="IW124" s="41">
        <f t="shared" si="102"/>
        <v>1</v>
      </c>
      <c r="IX124" s="41">
        <f t="shared" si="102"/>
        <v>1</v>
      </c>
      <c r="IY124" s="41">
        <f t="shared" si="102"/>
        <v>1</v>
      </c>
      <c r="IZ124" s="41">
        <f t="shared" si="102"/>
        <v>1</v>
      </c>
      <c r="JA124" s="41">
        <f t="shared" si="102"/>
        <v>1</v>
      </c>
      <c r="JB124" s="41">
        <f t="shared" si="102"/>
        <v>1</v>
      </c>
      <c r="JC124" s="41">
        <f t="shared" si="102"/>
        <v>1</v>
      </c>
      <c r="JD124" s="41">
        <f t="shared" si="102"/>
        <v>1</v>
      </c>
      <c r="JE124" s="41">
        <f t="shared" si="102"/>
        <v>1</v>
      </c>
      <c r="JF124" s="41">
        <f t="shared" si="102"/>
        <v>1</v>
      </c>
      <c r="JG124" s="41">
        <f t="shared" si="102"/>
        <v>1</v>
      </c>
      <c r="JH124" s="41">
        <f t="shared" si="102"/>
        <v>1</v>
      </c>
      <c r="JI124" s="41">
        <f t="shared" si="102"/>
        <v>1</v>
      </c>
      <c r="JJ124" s="41">
        <f t="shared" si="102"/>
        <v>1</v>
      </c>
      <c r="JK124" s="41">
        <f t="shared" si="102"/>
        <v>1</v>
      </c>
      <c r="JL124" s="41">
        <f t="shared" si="102"/>
        <v>1</v>
      </c>
      <c r="JM124" s="41">
        <f t="shared" si="102"/>
        <v>1</v>
      </c>
      <c r="JN124" s="41">
        <f t="shared" si="102"/>
        <v>1</v>
      </c>
      <c r="JO124" s="41">
        <f t="shared" si="102"/>
        <v>1</v>
      </c>
      <c r="JP124" s="41">
        <f t="shared" si="102"/>
        <v>1</v>
      </c>
      <c r="JQ124" s="41">
        <f t="shared" si="102"/>
        <v>1</v>
      </c>
      <c r="JR124" s="41">
        <f t="shared" si="94"/>
        <v>1</v>
      </c>
      <c r="JS124" s="41">
        <f t="shared" si="94"/>
        <v>1</v>
      </c>
      <c r="JT124" s="41">
        <f t="shared" si="94"/>
        <v>1</v>
      </c>
      <c r="JU124" s="41">
        <f t="shared" si="94"/>
        <v>1</v>
      </c>
      <c r="JV124" s="41">
        <f t="shared" si="94"/>
        <v>1</v>
      </c>
      <c r="JW124" s="41">
        <f t="shared" si="94"/>
        <v>1</v>
      </c>
      <c r="JX124" s="41">
        <f t="shared" si="94"/>
        <v>1</v>
      </c>
      <c r="JY124" s="41">
        <f t="shared" si="94"/>
        <v>1</v>
      </c>
      <c r="JZ124" s="41">
        <f t="shared" si="94"/>
        <v>1</v>
      </c>
      <c r="KA124" s="41">
        <f t="shared" si="94"/>
        <v>1</v>
      </c>
      <c r="KB124" s="41">
        <f t="shared" si="94"/>
        <v>1</v>
      </c>
      <c r="KC124" s="41">
        <f t="shared" si="94"/>
        <v>1</v>
      </c>
      <c r="KD124" s="41">
        <f t="shared" si="94"/>
        <v>1</v>
      </c>
      <c r="KE124" s="41">
        <f t="shared" si="94"/>
        <v>1</v>
      </c>
      <c r="KF124" s="41">
        <f t="shared" si="94"/>
        <v>1</v>
      </c>
      <c r="KG124" s="41">
        <f t="shared" si="94"/>
        <v>1</v>
      </c>
      <c r="KH124" s="41">
        <f t="shared" si="94"/>
        <v>1</v>
      </c>
      <c r="KI124" s="41">
        <f t="shared" si="94"/>
        <v>1</v>
      </c>
      <c r="KJ124" s="41">
        <f t="shared" si="94"/>
        <v>1</v>
      </c>
      <c r="KK124" s="41">
        <f t="shared" si="94"/>
        <v>1</v>
      </c>
      <c r="KL124" s="41">
        <f t="shared" si="94"/>
        <v>1</v>
      </c>
      <c r="KM124" s="41">
        <f t="shared" si="94"/>
        <v>1</v>
      </c>
      <c r="KN124" s="41">
        <f t="shared" si="94"/>
        <v>1</v>
      </c>
      <c r="KO124" s="41">
        <f t="shared" si="94"/>
        <v>1</v>
      </c>
      <c r="KP124" s="41">
        <f t="shared" si="94"/>
        <v>1</v>
      </c>
      <c r="KQ124" s="41">
        <f t="shared" si="94"/>
        <v>1</v>
      </c>
      <c r="KR124" s="41">
        <f t="shared" si="94"/>
        <v>1</v>
      </c>
      <c r="KS124" s="41">
        <f t="shared" si="94"/>
        <v>1</v>
      </c>
      <c r="KT124" s="41">
        <f t="shared" si="94"/>
        <v>1</v>
      </c>
      <c r="KU124" s="41">
        <f t="shared" si="94"/>
        <v>1</v>
      </c>
      <c r="KV124" s="41">
        <f t="shared" si="94"/>
        <v>1</v>
      </c>
      <c r="KW124" s="3"/>
      <c r="KX124" s="3"/>
    </row>
    <row r="125" spans="1:310" x14ac:dyDescent="0.25">
      <c r="A125" s="1"/>
      <c r="B125" s="79"/>
      <c r="C125" s="79"/>
      <c r="D125" s="79"/>
      <c r="E125" s="1" t="str">
        <f>справочники!M19</f>
        <v>ТОП-менеджмент</v>
      </c>
      <c r="F125" s="1"/>
      <c r="G125" s="1"/>
      <c r="H125" s="11" t="str">
        <f t="shared" si="89"/>
        <v>чел</v>
      </c>
      <c r="I125" s="1"/>
      <c r="J125" s="1"/>
      <c r="K125" s="1"/>
      <c r="L125" s="1"/>
      <c r="M125" s="5"/>
      <c r="N125" s="40"/>
      <c r="O125" s="19"/>
      <c r="P125" s="1"/>
      <c r="Q125" s="1"/>
      <c r="R125" s="52"/>
      <c r="S125" s="1"/>
      <c r="T125" s="5" t="s">
        <v>0</v>
      </c>
      <c r="U125" s="40">
        <v>3</v>
      </c>
      <c r="V125" s="40">
        <f t="shared" si="99"/>
        <v>3</v>
      </c>
      <c r="W125" s="40">
        <f t="shared" si="99"/>
        <v>3</v>
      </c>
      <c r="X125" s="40">
        <f t="shared" si="99"/>
        <v>3</v>
      </c>
      <c r="Y125" s="40">
        <f t="shared" si="99"/>
        <v>3</v>
      </c>
      <c r="Z125" s="40">
        <f t="shared" si="99"/>
        <v>3</v>
      </c>
      <c r="AA125" s="40">
        <f t="shared" si="99"/>
        <v>3</v>
      </c>
      <c r="AB125" s="40">
        <f t="shared" si="99"/>
        <v>3</v>
      </c>
      <c r="AC125" s="40">
        <f t="shared" si="99"/>
        <v>3</v>
      </c>
      <c r="AD125" s="40">
        <f t="shared" si="99"/>
        <v>3</v>
      </c>
      <c r="AE125" s="40">
        <f t="shared" si="99"/>
        <v>3</v>
      </c>
      <c r="AF125" s="40">
        <f t="shared" si="99"/>
        <v>3</v>
      </c>
      <c r="AG125" s="40">
        <f t="shared" si="99"/>
        <v>3</v>
      </c>
      <c r="AH125" s="40">
        <f t="shared" si="99"/>
        <v>3</v>
      </c>
      <c r="AI125" s="40">
        <f t="shared" si="99"/>
        <v>3</v>
      </c>
      <c r="AJ125" s="40">
        <f t="shared" si="99"/>
        <v>3</v>
      </c>
      <c r="AK125" s="40">
        <f t="shared" si="99"/>
        <v>3</v>
      </c>
      <c r="AL125" s="40">
        <f t="shared" si="99"/>
        <v>3</v>
      </c>
      <c r="AM125" s="40">
        <f t="shared" si="99"/>
        <v>3</v>
      </c>
      <c r="AN125" s="40">
        <f t="shared" si="99"/>
        <v>3</v>
      </c>
      <c r="AO125" s="40">
        <f t="shared" si="99"/>
        <v>3</v>
      </c>
      <c r="AP125" s="40">
        <f t="shared" si="99"/>
        <v>3</v>
      </c>
      <c r="AQ125" s="40">
        <f t="shared" si="99"/>
        <v>3</v>
      </c>
      <c r="AR125" s="40">
        <f t="shared" si="99"/>
        <v>3</v>
      </c>
      <c r="AS125" s="40">
        <f t="shared" si="99"/>
        <v>3</v>
      </c>
      <c r="AT125" s="40">
        <f t="shared" si="99"/>
        <v>3</v>
      </c>
      <c r="AU125" s="40">
        <f t="shared" si="99"/>
        <v>3</v>
      </c>
      <c r="AV125" s="40">
        <f t="shared" si="99"/>
        <v>3</v>
      </c>
      <c r="AW125" s="40">
        <f t="shared" si="99"/>
        <v>3</v>
      </c>
      <c r="AX125" s="40">
        <f t="shared" si="99"/>
        <v>3</v>
      </c>
      <c r="AY125" s="40">
        <f t="shared" si="99"/>
        <v>3</v>
      </c>
      <c r="AZ125" s="40">
        <f t="shared" si="99"/>
        <v>3</v>
      </c>
      <c r="BA125" s="40">
        <f t="shared" si="99"/>
        <v>3</v>
      </c>
      <c r="BB125" s="40">
        <f t="shared" si="99"/>
        <v>3</v>
      </c>
      <c r="BC125" s="40">
        <f t="shared" si="99"/>
        <v>3</v>
      </c>
      <c r="BD125" s="40">
        <f t="shared" si="99"/>
        <v>3</v>
      </c>
      <c r="BE125" s="40">
        <f t="shared" si="99"/>
        <v>3</v>
      </c>
      <c r="BF125" s="40">
        <f t="shared" si="99"/>
        <v>3</v>
      </c>
      <c r="BG125" s="40">
        <f t="shared" si="99"/>
        <v>3</v>
      </c>
      <c r="BH125" s="40">
        <f t="shared" si="99"/>
        <v>3</v>
      </c>
      <c r="BI125" s="40">
        <f t="shared" si="99"/>
        <v>3</v>
      </c>
      <c r="BJ125" s="40">
        <f t="shared" si="99"/>
        <v>3</v>
      </c>
      <c r="BK125" s="40">
        <f t="shared" si="99"/>
        <v>3</v>
      </c>
      <c r="BL125" s="40">
        <f t="shared" si="99"/>
        <v>3</v>
      </c>
      <c r="BM125" s="40">
        <f t="shared" si="99"/>
        <v>3</v>
      </c>
      <c r="BN125" s="40">
        <f t="shared" si="99"/>
        <v>3</v>
      </c>
      <c r="BO125" s="40">
        <f t="shared" si="99"/>
        <v>3</v>
      </c>
      <c r="BP125" s="40">
        <f t="shared" si="99"/>
        <v>3</v>
      </c>
      <c r="BQ125" s="40">
        <f t="shared" si="99"/>
        <v>3</v>
      </c>
      <c r="BR125" s="40">
        <f t="shared" si="99"/>
        <v>3</v>
      </c>
      <c r="BS125" s="40">
        <f t="shared" si="99"/>
        <v>3</v>
      </c>
      <c r="BT125" s="40">
        <f t="shared" si="99"/>
        <v>3</v>
      </c>
      <c r="BU125" s="40">
        <f t="shared" si="99"/>
        <v>3</v>
      </c>
      <c r="BV125" s="40">
        <f t="shared" si="99"/>
        <v>3</v>
      </c>
      <c r="BW125" s="40">
        <f t="shared" si="99"/>
        <v>3</v>
      </c>
      <c r="BX125" s="40">
        <f t="shared" si="99"/>
        <v>3</v>
      </c>
      <c r="BY125" s="40">
        <f t="shared" si="99"/>
        <v>3</v>
      </c>
      <c r="BZ125" s="40">
        <f t="shared" si="99"/>
        <v>3</v>
      </c>
      <c r="CA125" s="40">
        <f t="shared" si="99"/>
        <v>3</v>
      </c>
      <c r="CB125" s="40">
        <f t="shared" si="99"/>
        <v>3</v>
      </c>
      <c r="CC125" s="40">
        <f t="shared" si="99"/>
        <v>3</v>
      </c>
      <c r="CD125" s="40">
        <f t="shared" si="99"/>
        <v>3</v>
      </c>
      <c r="CE125" s="40">
        <f t="shared" si="99"/>
        <v>3</v>
      </c>
      <c r="CF125" s="40">
        <f t="shared" si="99"/>
        <v>3</v>
      </c>
      <c r="CG125" s="40">
        <f t="shared" si="99"/>
        <v>3</v>
      </c>
      <c r="CH125" s="40">
        <f t="shared" si="100"/>
        <v>3</v>
      </c>
      <c r="CI125" s="40">
        <f t="shared" si="100"/>
        <v>3</v>
      </c>
      <c r="CJ125" s="40">
        <f t="shared" si="100"/>
        <v>3</v>
      </c>
      <c r="CK125" s="40">
        <f t="shared" si="100"/>
        <v>3</v>
      </c>
      <c r="CL125" s="40">
        <f t="shared" si="100"/>
        <v>3</v>
      </c>
      <c r="CM125" s="40">
        <f t="shared" si="100"/>
        <v>3</v>
      </c>
      <c r="CN125" s="40">
        <f t="shared" si="100"/>
        <v>3</v>
      </c>
      <c r="CO125" s="40">
        <f t="shared" si="100"/>
        <v>3</v>
      </c>
      <c r="CP125" s="40">
        <f t="shared" si="100"/>
        <v>3</v>
      </c>
      <c r="CQ125" s="40">
        <f t="shared" si="100"/>
        <v>3</v>
      </c>
      <c r="CR125" s="40">
        <f t="shared" si="100"/>
        <v>3</v>
      </c>
      <c r="CS125" s="40">
        <f t="shared" si="100"/>
        <v>3</v>
      </c>
      <c r="CT125" s="40">
        <f t="shared" si="100"/>
        <v>3</v>
      </c>
      <c r="CU125" s="40">
        <f t="shared" si="100"/>
        <v>3</v>
      </c>
      <c r="CV125" s="40">
        <f t="shared" si="100"/>
        <v>3</v>
      </c>
      <c r="CW125" s="40">
        <f t="shared" si="100"/>
        <v>3</v>
      </c>
      <c r="CX125" s="40">
        <f t="shared" si="100"/>
        <v>3</v>
      </c>
      <c r="CY125" s="40">
        <f t="shared" si="100"/>
        <v>3</v>
      </c>
      <c r="CZ125" s="40">
        <f t="shared" si="100"/>
        <v>3</v>
      </c>
      <c r="DA125" s="40">
        <f t="shared" si="100"/>
        <v>3</v>
      </c>
      <c r="DB125" s="40">
        <f t="shared" si="100"/>
        <v>3</v>
      </c>
      <c r="DC125" s="40">
        <f t="shared" si="100"/>
        <v>3</v>
      </c>
      <c r="DD125" s="40">
        <f t="shared" si="100"/>
        <v>3</v>
      </c>
      <c r="DE125" s="40">
        <f t="shared" si="100"/>
        <v>3</v>
      </c>
      <c r="DF125" s="40">
        <f t="shared" si="100"/>
        <v>3</v>
      </c>
      <c r="DG125" s="40">
        <f t="shared" si="100"/>
        <v>3</v>
      </c>
      <c r="DH125" s="40">
        <f t="shared" si="100"/>
        <v>3</v>
      </c>
      <c r="DI125" s="40">
        <f t="shared" si="100"/>
        <v>3</v>
      </c>
      <c r="DJ125" s="40">
        <f t="shared" si="100"/>
        <v>3</v>
      </c>
      <c r="DK125" s="40">
        <f t="shared" si="100"/>
        <v>3</v>
      </c>
      <c r="DL125" s="40">
        <f t="shared" si="100"/>
        <v>3</v>
      </c>
      <c r="DM125" s="40">
        <f t="shared" si="100"/>
        <v>3</v>
      </c>
      <c r="DN125" s="40">
        <f t="shared" si="100"/>
        <v>3</v>
      </c>
      <c r="DO125" s="40">
        <f t="shared" si="100"/>
        <v>3</v>
      </c>
      <c r="DP125" s="40">
        <f t="shared" si="100"/>
        <v>3</v>
      </c>
      <c r="DQ125" s="40">
        <f t="shared" si="100"/>
        <v>3</v>
      </c>
      <c r="DR125" s="40">
        <f t="shared" si="100"/>
        <v>3</v>
      </c>
      <c r="DS125" s="40">
        <f t="shared" si="100"/>
        <v>3</v>
      </c>
      <c r="DT125" s="40">
        <f t="shared" si="100"/>
        <v>3</v>
      </c>
      <c r="DU125" s="40">
        <f t="shared" si="100"/>
        <v>3</v>
      </c>
      <c r="DV125" s="40">
        <f t="shared" si="100"/>
        <v>3</v>
      </c>
      <c r="DW125" s="40">
        <f t="shared" si="100"/>
        <v>3</v>
      </c>
      <c r="DX125" s="40">
        <f t="shared" si="100"/>
        <v>3</v>
      </c>
      <c r="DY125" s="40">
        <f t="shared" si="100"/>
        <v>3</v>
      </c>
      <c r="DZ125" s="40">
        <f t="shared" si="100"/>
        <v>3</v>
      </c>
      <c r="EA125" s="40">
        <f t="shared" si="100"/>
        <v>3</v>
      </c>
      <c r="EB125" s="40">
        <f t="shared" si="100"/>
        <v>3</v>
      </c>
      <c r="EC125" s="40">
        <f t="shared" si="100"/>
        <v>3</v>
      </c>
      <c r="ED125" s="40">
        <f t="shared" si="100"/>
        <v>3</v>
      </c>
      <c r="EE125" s="40">
        <f t="shared" si="100"/>
        <v>3</v>
      </c>
      <c r="EF125" s="40">
        <f t="shared" si="100"/>
        <v>3</v>
      </c>
      <c r="EG125" s="40">
        <f t="shared" si="100"/>
        <v>3</v>
      </c>
      <c r="EH125" s="40">
        <f t="shared" si="100"/>
        <v>3</v>
      </c>
      <c r="EI125" s="40">
        <f t="shared" si="100"/>
        <v>3</v>
      </c>
      <c r="EJ125" s="40">
        <f t="shared" si="100"/>
        <v>3</v>
      </c>
      <c r="EK125" s="40">
        <f t="shared" si="100"/>
        <v>3</v>
      </c>
      <c r="EL125" s="40">
        <f t="shared" si="100"/>
        <v>3</v>
      </c>
      <c r="EM125" s="40">
        <f t="shared" si="100"/>
        <v>3</v>
      </c>
      <c r="EN125" s="40">
        <f t="shared" si="100"/>
        <v>3</v>
      </c>
      <c r="EO125" s="40">
        <f t="shared" si="100"/>
        <v>3</v>
      </c>
      <c r="EP125" s="40">
        <f t="shared" si="100"/>
        <v>3</v>
      </c>
      <c r="EQ125" s="40">
        <f t="shared" si="100"/>
        <v>3</v>
      </c>
      <c r="ER125" s="40">
        <f t="shared" si="100"/>
        <v>3</v>
      </c>
      <c r="ES125" s="40">
        <f t="shared" si="100"/>
        <v>3</v>
      </c>
      <c r="ET125" s="40">
        <f t="shared" si="101"/>
        <v>3</v>
      </c>
      <c r="EU125" s="40">
        <f t="shared" si="101"/>
        <v>3</v>
      </c>
      <c r="EV125" s="40">
        <f t="shared" si="101"/>
        <v>3</v>
      </c>
      <c r="EW125" s="40">
        <f t="shared" si="101"/>
        <v>3</v>
      </c>
      <c r="EX125" s="40">
        <f t="shared" si="101"/>
        <v>3</v>
      </c>
      <c r="EY125" s="40">
        <f t="shared" si="101"/>
        <v>3</v>
      </c>
      <c r="EZ125" s="40">
        <f t="shared" si="101"/>
        <v>3</v>
      </c>
      <c r="FA125" s="40">
        <f t="shared" si="101"/>
        <v>3</v>
      </c>
      <c r="FB125" s="40">
        <f t="shared" si="101"/>
        <v>3</v>
      </c>
      <c r="FC125" s="40">
        <f t="shared" si="101"/>
        <v>3</v>
      </c>
      <c r="FD125" s="40">
        <f t="shared" si="101"/>
        <v>3</v>
      </c>
      <c r="FE125" s="40">
        <f t="shared" si="101"/>
        <v>3</v>
      </c>
      <c r="FF125" s="40">
        <f t="shared" si="101"/>
        <v>3</v>
      </c>
      <c r="FG125" s="40">
        <f t="shared" si="101"/>
        <v>3</v>
      </c>
      <c r="FH125" s="40">
        <f t="shared" si="101"/>
        <v>3</v>
      </c>
      <c r="FI125" s="40">
        <f t="shared" si="101"/>
        <v>3</v>
      </c>
      <c r="FJ125" s="40">
        <f t="shared" si="101"/>
        <v>3</v>
      </c>
      <c r="FK125" s="40">
        <f t="shared" si="101"/>
        <v>3</v>
      </c>
      <c r="FL125" s="40">
        <f t="shared" si="101"/>
        <v>3</v>
      </c>
      <c r="FM125" s="40">
        <f t="shared" si="101"/>
        <v>3</v>
      </c>
      <c r="FN125" s="40">
        <f t="shared" si="101"/>
        <v>3</v>
      </c>
      <c r="FO125" s="40">
        <f t="shared" si="101"/>
        <v>3</v>
      </c>
      <c r="FP125" s="40">
        <f t="shared" si="101"/>
        <v>3</v>
      </c>
      <c r="FQ125" s="40">
        <f t="shared" si="101"/>
        <v>3</v>
      </c>
      <c r="FR125" s="40">
        <f t="shared" si="101"/>
        <v>3</v>
      </c>
      <c r="FS125" s="40">
        <f t="shared" si="101"/>
        <v>3</v>
      </c>
      <c r="FT125" s="40">
        <f t="shared" si="101"/>
        <v>3</v>
      </c>
      <c r="FU125" s="40">
        <f t="shared" si="101"/>
        <v>3</v>
      </c>
      <c r="FV125" s="40">
        <f t="shared" si="101"/>
        <v>3</v>
      </c>
      <c r="FW125" s="40">
        <f t="shared" si="101"/>
        <v>3</v>
      </c>
      <c r="FX125" s="40">
        <f t="shared" si="101"/>
        <v>3</v>
      </c>
      <c r="FY125" s="40">
        <f t="shared" si="101"/>
        <v>3</v>
      </c>
      <c r="FZ125" s="40">
        <f t="shared" si="101"/>
        <v>3</v>
      </c>
      <c r="GA125" s="40">
        <f t="shared" si="101"/>
        <v>3</v>
      </c>
      <c r="GB125" s="40">
        <f t="shared" si="101"/>
        <v>3</v>
      </c>
      <c r="GC125" s="40">
        <f t="shared" si="101"/>
        <v>3</v>
      </c>
      <c r="GD125" s="40">
        <f t="shared" si="101"/>
        <v>3</v>
      </c>
      <c r="GE125" s="40">
        <f t="shared" si="101"/>
        <v>3</v>
      </c>
      <c r="GF125" s="40">
        <f t="shared" si="101"/>
        <v>3</v>
      </c>
      <c r="GG125" s="40">
        <f t="shared" si="101"/>
        <v>3</v>
      </c>
      <c r="GH125" s="40">
        <f t="shared" si="101"/>
        <v>3</v>
      </c>
      <c r="GI125" s="40">
        <f t="shared" si="101"/>
        <v>3</v>
      </c>
      <c r="GJ125" s="40">
        <f t="shared" si="101"/>
        <v>3</v>
      </c>
      <c r="GK125" s="40">
        <f t="shared" si="101"/>
        <v>3</v>
      </c>
      <c r="GL125" s="40">
        <f t="shared" si="101"/>
        <v>3</v>
      </c>
      <c r="GM125" s="40">
        <f t="shared" si="101"/>
        <v>3</v>
      </c>
      <c r="GN125" s="40">
        <f t="shared" si="101"/>
        <v>3</v>
      </c>
      <c r="GO125" s="40">
        <f t="shared" si="101"/>
        <v>3</v>
      </c>
      <c r="GP125" s="40">
        <f t="shared" si="101"/>
        <v>3</v>
      </c>
      <c r="GQ125" s="40">
        <f t="shared" si="101"/>
        <v>3</v>
      </c>
      <c r="GR125" s="40">
        <f t="shared" si="101"/>
        <v>3</v>
      </c>
      <c r="GS125" s="40">
        <f t="shared" si="101"/>
        <v>3</v>
      </c>
      <c r="GT125" s="40">
        <f t="shared" si="101"/>
        <v>3</v>
      </c>
      <c r="GU125" s="40">
        <f t="shared" si="101"/>
        <v>3</v>
      </c>
      <c r="GV125" s="40">
        <f t="shared" si="101"/>
        <v>3</v>
      </c>
      <c r="GW125" s="40">
        <f t="shared" si="101"/>
        <v>3</v>
      </c>
      <c r="GX125" s="40">
        <f t="shared" si="101"/>
        <v>3</v>
      </c>
      <c r="GY125" s="40">
        <f t="shared" si="101"/>
        <v>3</v>
      </c>
      <c r="GZ125" s="40">
        <f t="shared" si="101"/>
        <v>3</v>
      </c>
      <c r="HA125" s="40">
        <f t="shared" si="101"/>
        <v>3</v>
      </c>
      <c r="HB125" s="40">
        <f t="shared" si="101"/>
        <v>3</v>
      </c>
      <c r="HC125" s="40">
        <f t="shared" si="101"/>
        <v>3</v>
      </c>
      <c r="HD125" s="40">
        <f t="shared" si="101"/>
        <v>3</v>
      </c>
      <c r="HE125" s="40">
        <f t="shared" si="101"/>
        <v>3</v>
      </c>
      <c r="HF125" s="40">
        <f t="shared" si="102"/>
        <v>3</v>
      </c>
      <c r="HG125" s="40">
        <f t="shared" si="102"/>
        <v>3</v>
      </c>
      <c r="HH125" s="40">
        <f t="shared" si="102"/>
        <v>3</v>
      </c>
      <c r="HI125" s="40">
        <f t="shared" si="102"/>
        <v>3</v>
      </c>
      <c r="HJ125" s="40">
        <f t="shared" si="102"/>
        <v>3</v>
      </c>
      <c r="HK125" s="40">
        <f t="shared" si="102"/>
        <v>3</v>
      </c>
      <c r="HL125" s="40">
        <f t="shared" si="102"/>
        <v>3</v>
      </c>
      <c r="HM125" s="40">
        <f t="shared" si="102"/>
        <v>3</v>
      </c>
      <c r="HN125" s="40">
        <f t="shared" si="102"/>
        <v>3</v>
      </c>
      <c r="HO125" s="40">
        <f t="shared" si="102"/>
        <v>3</v>
      </c>
      <c r="HP125" s="40">
        <f t="shared" si="102"/>
        <v>3</v>
      </c>
      <c r="HQ125" s="40">
        <f t="shared" si="102"/>
        <v>3</v>
      </c>
      <c r="HR125" s="40">
        <f t="shared" si="102"/>
        <v>3</v>
      </c>
      <c r="HS125" s="40">
        <f t="shared" si="102"/>
        <v>3</v>
      </c>
      <c r="HT125" s="40">
        <f t="shared" si="102"/>
        <v>3</v>
      </c>
      <c r="HU125" s="40">
        <f t="shared" si="102"/>
        <v>3</v>
      </c>
      <c r="HV125" s="40">
        <f t="shared" si="102"/>
        <v>3</v>
      </c>
      <c r="HW125" s="40">
        <f t="shared" si="102"/>
        <v>3</v>
      </c>
      <c r="HX125" s="40">
        <f t="shared" si="102"/>
        <v>3</v>
      </c>
      <c r="HY125" s="40">
        <f t="shared" si="102"/>
        <v>3</v>
      </c>
      <c r="HZ125" s="40">
        <f t="shared" si="102"/>
        <v>3</v>
      </c>
      <c r="IA125" s="40">
        <f t="shared" si="102"/>
        <v>3</v>
      </c>
      <c r="IB125" s="40">
        <f t="shared" si="102"/>
        <v>3</v>
      </c>
      <c r="IC125" s="40">
        <f t="shared" si="102"/>
        <v>3</v>
      </c>
      <c r="ID125" s="40">
        <f t="shared" si="102"/>
        <v>3</v>
      </c>
      <c r="IE125" s="40">
        <f t="shared" si="102"/>
        <v>3</v>
      </c>
      <c r="IF125" s="40">
        <f t="shared" si="102"/>
        <v>3</v>
      </c>
      <c r="IG125" s="40">
        <f t="shared" si="102"/>
        <v>3</v>
      </c>
      <c r="IH125" s="40">
        <f t="shared" si="102"/>
        <v>3</v>
      </c>
      <c r="II125" s="40">
        <f t="shared" si="102"/>
        <v>3</v>
      </c>
      <c r="IJ125" s="40">
        <f t="shared" si="102"/>
        <v>3</v>
      </c>
      <c r="IK125" s="40">
        <f t="shared" si="102"/>
        <v>3</v>
      </c>
      <c r="IL125" s="40">
        <f t="shared" si="102"/>
        <v>3</v>
      </c>
      <c r="IM125" s="40">
        <f t="shared" si="102"/>
        <v>3</v>
      </c>
      <c r="IN125" s="40">
        <f t="shared" si="102"/>
        <v>3</v>
      </c>
      <c r="IO125" s="40">
        <f t="shared" si="102"/>
        <v>3</v>
      </c>
      <c r="IP125" s="40">
        <f t="shared" si="102"/>
        <v>3</v>
      </c>
      <c r="IQ125" s="40">
        <f t="shared" si="102"/>
        <v>3</v>
      </c>
      <c r="IR125" s="40">
        <f t="shared" si="102"/>
        <v>3</v>
      </c>
      <c r="IS125" s="40">
        <f t="shared" si="102"/>
        <v>3</v>
      </c>
      <c r="IT125" s="40">
        <f t="shared" si="102"/>
        <v>3</v>
      </c>
      <c r="IU125" s="40">
        <f t="shared" si="102"/>
        <v>3</v>
      </c>
      <c r="IV125" s="40">
        <f t="shared" si="102"/>
        <v>3</v>
      </c>
      <c r="IW125" s="40">
        <f t="shared" si="102"/>
        <v>3</v>
      </c>
      <c r="IX125" s="40">
        <f t="shared" si="102"/>
        <v>3</v>
      </c>
      <c r="IY125" s="40">
        <f t="shared" si="102"/>
        <v>3</v>
      </c>
      <c r="IZ125" s="40">
        <f t="shared" si="102"/>
        <v>3</v>
      </c>
      <c r="JA125" s="40">
        <f t="shared" si="102"/>
        <v>3</v>
      </c>
      <c r="JB125" s="40">
        <f t="shared" si="102"/>
        <v>3</v>
      </c>
      <c r="JC125" s="40">
        <f t="shared" si="102"/>
        <v>3</v>
      </c>
      <c r="JD125" s="40">
        <f t="shared" si="102"/>
        <v>3</v>
      </c>
      <c r="JE125" s="40">
        <f t="shared" si="102"/>
        <v>3</v>
      </c>
      <c r="JF125" s="40">
        <f t="shared" si="102"/>
        <v>3</v>
      </c>
      <c r="JG125" s="40">
        <f t="shared" si="102"/>
        <v>3</v>
      </c>
      <c r="JH125" s="40">
        <f t="shared" si="102"/>
        <v>3</v>
      </c>
      <c r="JI125" s="40">
        <f t="shared" si="102"/>
        <v>3</v>
      </c>
      <c r="JJ125" s="40">
        <f t="shared" si="102"/>
        <v>3</v>
      </c>
      <c r="JK125" s="40">
        <f t="shared" si="102"/>
        <v>3</v>
      </c>
      <c r="JL125" s="40">
        <f t="shared" si="102"/>
        <v>3</v>
      </c>
      <c r="JM125" s="40">
        <f t="shared" si="102"/>
        <v>3</v>
      </c>
      <c r="JN125" s="40">
        <f t="shared" si="102"/>
        <v>3</v>
      </c>
      <c r="JO125" s="40">
        <f t="shared" si="102"/>
        <v>3</v>
      </c>
      <c r="JP125" s="40">
        <f t="shared" si="102"/>
        <v>3</v>
      </c>
      <c r="JQ125" s="40">
        <f t="shared" si="102"/>
        <v>3</v>
      </c>
      <c r="JR125" s="40">
        <f t="shared" si="94"/>
        <v>3</v>
      </c>
      <c r="JS125" s="40">
        <f t="shared" si="94"/>
        <v>3</v>
      </c>
      <c r="JT125" s="40">
        <f t="shared" si="94"/>
        <v>3</v>
      </c>
      <c r="JU125" s="40">
        <f t="shared" si="94"/>
        <v>3</v>
      </c>
      <c r="JV125" s="40">
        <f t="shared" si="94"/>
        <v>3</v>
      </c>
      <c r="JW125" s="40">
        <f t="shared" si="94"/>
        <v>3</v>
      </c>
      <c r="JX125" s="40">
        <f t="shared" si="94"/>
        <v>3</v>
      </c>
      <c r="JY125" s="40">
        <f t="shared" si="94"/>
        <v>3</v>
      </c>
      <c r="JZ125" s="40">
        <f t="shared" si="94"/>
        <v>3</v>
      </c>
      <c r="KA125" s="40">
        <f t="shared" si="94"/>
        <v>3</v>
      </c>
      <c r="KB125" s="40">
        <f t="shared" si="94"/>
        <v>3</v>
      </c>
      <c r="KC125" s="40">
        <f t="shared" si="94"/>
        <v>3</v>
      </c>
      <c r="KD125" s="40">
        <f t="shared" si="94"/>
        <v>3</v>
      </c>
      <c r="KE125" s="40">
        <f t="shared" si="94"/>
        <v>3</v>
      </c>
      <c r="KF125" s="40">
        <f t="shared" si="94"/>
        <v>3</v>
      </c>
      <c r="KG125" s="40">
        <f t="shared" si="94"/>
        <v>3</v>
      </c>
      <c r="KH125" s="40">
        <f t="shared" si="94"/>
        <v>3</v>
      </c>
      <c r="KI125" s="40">
        <f t="shared" si="94"/>
        <v>3</v>
      </c>
      <c r="KJ125" s="40">
        <f t="shared" si="94"/>
        <v>3</v>
      </c>
      <c r="KK125" s="40">
        <f t="shared" si="94"/>
        <v>3</v>
      </c>
      <c r="KL125" s="40">
        <f t="shared" si="94"/>
        <v>3</v>
      </c>
      <c r="KM125" s="40">
        <f t="shared" si="94"/>
        <v>3</v>
      </c>
      <c r="KN125" s="40">
        <f t="shared" si="94"/>
        <v>3</v>
      </c>
      <c r="KO125" s="40">
        <f t="shared" si="94"/>
        <v>3</v>
      </c>
      <c r="KP125" s="40">
        <f t="shared" si="94"/>
        <v>3</v>
      </c>
      <c r="KQ125" s="40">
        <f t="shared" si="94"/>
        <v>3</v>
      </c>
      <c r="KR125" s="40">
        <f t="shared" si="94"/>
        <v>3</v>
      </c>
      <c r="KS125" s="40">
        <f t="shared" si="94"/>
        <v>3</v>
      </c>
      <c r="KT125" s="40">
        <f t="shared" si="94"/>
        <v>3</v>
      </c>
      <c r="KU125" s="40">
        <f t="shared" si="94"/>
        <v>3</v>
      </c>
      <c r="KV125" s="40">
        <f t="shared" si="94"/>
        <v>3</v>
      </c>
      <c r="KW125" s="1"/>
      <c r="KX125" s="1"/>
    </row>
    <row r="126" spans="1:310" x14ac:dyDescent="0.25">
      <c r="A126" s="1"/>
      <c r="B126" s="79"/>
      <c r="C126" s="79"/>
      <c r="D126" s="79"/>
      <c r="E126" s="1">
        <f>справочники!M20</f>
        <v>0</v>
      </c>
      <c r="F126" s="1"/>
      <c r="G126" s="1"/>
      <c r="H126" s="11" t="str">
        <f t="shared" si="89"/>
        <v>чел</v>
      </c>
      <c r="I126" s="1"/>
      <c r="J126" s="1"/>
      <c r="K126" s="1"/>
      <c r="L126" s="1"/>
      <c r="M126" s="5"/>
      <c r="N126" s="40"/>
      <c r="O126" s="19"/>
      <c r="P126" s="1"/>
      <c r="Q126" s="1"/>
      <c r="R126" s="52"/>
      <c r="S126" s="1"/>
      <c r="T126" s="5" t="s"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  <c r="BP126" s="40"/>
      <c r="BQ126" s="40"/>
      <c r="BR126" s="40"/>
      <c r="BS126" s="40"/>
      <c r="BT126" s="40"/>
      <c r="BU126" s="40"/>
      <c r="BV126" s="40"/>
      <c r="BW126" s="40"/>
      <c r="BX126" s="40"/>
      <c r="BY126" s="40"/>
      <c r="BZ126" s="40"/>
      <c r="CA126" s="40"/>
      <c r="CB126" s="40"/>
      <c r="CC126" s="40"/>
      <c r="CD126" s="40"/>
      <c r="CE126" s="40"/>
      <c r="CF126" s="40"/>
      <c r="CG126" s="40"/>
      <c r="CH126" s="40"/>
      <c r="CI126" s="40"/>
      <c r="CJ126" s="40"/>
      <c r="CK126" s="40"/>
      <c r="CL126" s="40"/>
      <c r="CM126" s="40"/>
      <c r="CN126" s="40"/>
      <c r="CO126" s="40"/>
      <c r="CP126" s="40"/>
      <c r="CQ126" s="40"/>
      <c r="CR126" s="40"/>
      <c r="CS126" s="40"/>
      <c r="CT126" s="40"/>
      <c r="CU126" s="40"/>
      <c r="CV126" s="40"/>
      <c r="CW126" s="40"/>
      <c r="CX126" s="40"/>
      <c r="CY126" s="40"/>
      <c r="CZ126" s="40"/>
      <c r="DA126" s="40"/>
      <c r="DB126" s="40"/>
      <c r="DC126" s="40"/>
      <c r="DD126" s="40"/>
      <c r="DE126" s="40"/>
      <c r="DF126" s="40"/>
      <c r="DG126" s="40"/>
      <c r="DH126" s="40"/>
      <c r="DI126" s="40"/>
      <c r="DJ126" s="40"/>
      <c r="DK126" s="40"/>
      <c r="DL126" s="40"/>
      <c r="DM126" s="40"/>
      <c r="DN126" s="40"/>
      <c r="DO126" s="40"/>
      <c r="DP126" s="40"/>
      <c r="DQ126" s="40"/>
      <c r="DR126" s="40"/>
      <c r="DS126" s="40"/>
      <c r="DT126" s="40"/>
      <c r="DU126" s="40"/>
      <c r="DV126" s="40"/>
      <c r="DW126" s="40"/>
      <c r="DX126" s="40"/>
      <c r="DY126" s="40"/>
      <c r="DZ126" s="40"/>
      <c r="EA126" s="40"/>
      <c r="EB126" s="40"/>
      <c r="EC126" s="40"/>
      <c r="ED126" s="40"/>
      <c r="EE126" s="40"/>
      <c r="EF126" s="40"/>
      <c r="EG126" s="40"/>
      <c r="EH126" s="40"/>
      <c r="EI126" s="40"/>
      <c r="EJ126" s="40"/>
      <c r="EK126" s="40"/>
      <c r="EL126" s="40"/>
      <c r="EM126" s="40"/>
      <c r="EN126" s="40"/>
      <c r="EO126" s="40"/>
      <c r="EP126" s="40"/>
      <c r="EQ126" s="40"/>
      <c r="ER126" s="40"/>
      <c r="ES126" s="40"/>
      <c r="ET126" s="40"/>
      <c r="EU126" s="40"/>
      <c r="EV126" s="40"/>
      <c r="EW126" s="40"/>
      <c r="EX126" s="40"/>
      <c r="EY126" s="40"/>
      <c r="EZ126" s="40"/>
      <c r="FA126" s="40"/>
      <c r="FB126" s="40"/>
      <c r="FC126" s="40"/>
      <c r="FD126" s="40"/>
      <c r="FE126" s="40"/>
      <c r="FF126" s="40"/>
      <c r="FG126" s="40"/>
      <c r="FH126" s="40"/>
      <c r="FI126" s="40"/>
      <c r="FJ126" s="40"/>
      <c r="FK126" s="40"/>
      <c r="FL126" s="40"/>
      <c r="FM126" s="40"/>
      <c r="FN126" s="40"/>
      <c r="FO126" s="40"/>
      <c r="FP126" s="40"/>
      <c r="FQ126" s="40"/>
      <c r="FR126" s="40"/>
      <c r="FS126" s="40"/>
      <c r="FT126" s="40"/>
      <c r="FU126" s="40"/>
      <c r="FV126" s="40"/>
      <c r="FW126" s="40"/>
      <c r="FX126" s="40"/>
      <c r="FY126" s="40"/>
      <c r="FZ126" s="40"/>
      <c r="GA126" s="40"/>
      <c r="GB126" s="40"/>
      <c r="GC126" s="40"/>
      <c r="GD126" s="40"/>
      <c r="GE126" s="40"/>
      <c r="GF126" s="40"/>
      <c r="GG126" s="40"/>
      <c r="GH126" s="40"/>
      <c r="GI126" s="40"/>
      <c r="GJ126" s="40"/>
      <c r="GK126" s="40"/>
      <c r="GL126" s="40"/>
      <c r="GM126" s="40"/>
      <c r="GN126" s="40"/>
      <c r="GO126" s="40"/>
      <c r="GP126" s="40"/>
      <c r="GQ126" s="40"/>
      <c r="GR126" s="40"/>
      <c r="GS126" s="40"/>
      <c r="GT126" s="40"/>
      <c r="GU126" s="40"/>
      <c r="GV126" s="40"/>
      <c r="GW126" s="40"/>
      <c r="GX126" s="40"/>
      <c r="GY126" s="40"/>
      <c r="GZ126" s="40"/>
      <c r="HA126" s="40"/>
      <c r="HB126" s="40"/>
      <c r="HC126" s="40"/>
      <c r="HD126" s="40"/>
      <c r="HE126" s="40"/>
      <c r="HF126" s="40"/>
      <c r="HG126" s="40"/>
      <c r="HH126" s="40"/>
      <c r="HI126" s="40"/>
      <c r="HJ126" s="40"/>
      <c r="HK126" s="40"/>
      <c r="HL126" s="40"/>
      <c r="HM126" s="40"/>
      <c r="HN126" s="40"/>
      <c r="HO126" s="40"/>
      <c r="HP126" s="40"/>
      <c r="HQ126" s="40"/>
      <c r="HR126" s="40"/>
      <c r="HS126" s="40"/>
      <c r="HT126" s="40"/>
      <c r="HU126" s="40"/>
      <c r="HV126" s="40"/>
      <c r="HW126" s="40"/>
      <c r="HX126" s="40"/>
      <c r="HY126" s="40"/>
      <c r="HZ126" s="40"/>
      <c r="IA126" s="40"/>
      <c r="IB126" s="40"/>
      <c r="IC126" s="40"/>
      <c r="ID126" s="40"/>
      <c r="IE126" s="40"/>
      <c r="IF126" s="40"/>
      <c r="IG126" s="40"/>
      <c r="IH126" s="40"/>
      <c r="II126" s="40"/>
      <c r="IJ126" s="40"/>
      <c r="IK126" s="40"/>
      <c r="IL126" s="40"/>
      <c r="IM126" s="40"/>
      <c r="IN126" s="40"/>
      <c r="IO126" s="40"/>
      <c r="IP126" s="40"/>
      <c r="IQ126" s="40"/>
      <c r="IR126" s="40"/>
      <c r="IS126" s="40"/>
      <c r="IT126" s="40"/>
      <c r="IU126" s="40"/>
      <c r="IV126" s="40"/>
      <c r="IW126" s="40"/>
      <c r="IX126" s="40"/>
      <c r="IY126" s="40"/>
      <c r="IZ126" s="40"/>
      <c r="JA126" s="40"/>
      <c r="JB126" s="40"/>
      <c r="JC126" s="40"/>
      <c r="JD126" s="40"/>
      <c r="JE126" s="40"/>
      <c r="JF126" s="40"/>
      <c r="JG126" s="40"/>
      <c r="JH126" s="40"/>
      <c r="JI126" s="40"/>
      <c r="JJ126" s="40"/>
      <c r="JK126" s="40"/>
      <c r="JL126" s="40"/>
      <c r="JM126" s="40"/>
      <c r="JN126" s="40"/>
      <c r="JO126" s="40"/>
      <c r="JP126" s="40"/>
      <c r="JQ126" s="40"/>
      <c r="JR126" s="40"/>
      <c r="JS126" s="40"/>
      <c r="JT126" s="40"/>
      <c r="JU126" s="40"/>
      <c r="JV126" s="40"/>
      <c r="JW126" s="40"/>
      <c r="JX126" s="40"/>
      <c r="JY126" s="40"/>
      <c r="JZ126" s="40"/>
      <c r="KA126" s="40"/>
      <c r="KB126" s="40"/>
      <c r="KC126" s="40"/>
      <c r="KD126" s="40"/>
      <c r="KE126" s="40"/>
      <c r="KF126" s="40"/>
      <c r="KG126" s="40"/>
      <c r="KH126" s="40"/>
      <c r="KI126" s="40"/>
      <c r="KJ126" s="40"/>
      <c r="KK126" s="40"/>
      <c r="KL126" s="40"/>
      <c r="KM126" s="40"/>
      <c r="KN126" s="40"/>
      <c r="KO126" s="40"/>
      <c r="KP126" s="40"/>
      <c r="KQ126" s="40"/>
      <c r="KR126" s="40"/>
      <c r="KS126" s="40"/>
      <c r="KT126" s="40"/>
      <c r="KU126" s="40"/>
      <c r="KV126" s="40"/>
      <c r="KW126" s="1"/>
      <c r="KX126" s="1"/>
    </row>
    <row r="127" spans="1:310" ht="4.05" customHeight="1" x14ac:dyDescent="0.25">
      <c r="A127" s="1"/>
      <c r="B127" s="79"/>
      <c r="C127" s="79"/>
      <c r="D127" s="79"/>
      <c r="E127" s="46"/>
      <c r="F127" s="1"/>
      <c r="G127" s="1"/>
      <c r="H127" s="11"/>
      <c r="I127" s="1"/>
      <c r="J127" s="1"/>
      <c r="K127" s="46"/>
      <c r="L127" s="1"/>
      <c r="M127" s="5"/>
      <c r="N127" s="46"/>
      <c r="O127" s="19"/>
      <c r="P127" s="1"/>
      <c r="Q127" s="1"/>
      <c r="R127" s="50"/>
      <c r="S127" s="1"/>
      <c r="T127" s="5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</row>
    <row r="128" spans="1:310" ht="4.95" customHeight="1" x14ac:dyDescent="0.25">
      <c r="A128" s="1"/>
      <c r="B128" s="79"/>
      <c r="C128" s="79"/>
      <c r="D128" s="79"/>
      <c r="E128" s="1"/>
      <c r="F128" s="1"/>
      <c r="G128" s="1"/>
      <c r="H128" s="11"/>
      <c r="I128" s="1"/>
      <c r="J128" s="1"/>
      <c r="K128" s="1"/>
      <c r="L128" s="1"/>
      <c r="M128" s="5"/>
      <c r="N128" s="1"/>
      <c r="O128" s="19"/>
      <c r="P128" s="1"/>
      <c r="Q128" s="1"/>
      <c r="R128" s="40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1"/>
      <c r="KW128" s="1"/>
      <c r="KX128" s="1"/>
    </row>
    <row r="129" spans="1:310" s="4" customFormat="1" x14ac:dyDescent="0.25">
      <c r="A129" s="3"/>
      <c r="B129" s="80"/>
      <c r="C129" s="80"/>
      <c r="D129" s="80"/>
      <c r="E129" s="42" t="str">
        <f>kpi!$E$32</f>
        <v>заработная плата</v>
      </c>
      <c r="F129" s="3"/>
      <c r="G129" s="3"/>
      <c r="H129" s="39" t="str">
        <f>IF(OR($E129="",$E129=0),"",INDEX(kpi!$I:$I,SUMIFS(kpi!$A:$A,kpi!$E:$E,$E129)))</f>
        <v>руб.</v>
      </c>
      <c r="I129" s="3"/>
      <c r="J129" s="3"/>
      <c r="K129" s="42"/>
      <c r="L129" s="3"/>
      <c r="M129" s="5"/>
      <c r="N129" s="69"/>
      <c r="O129" s="19"/>
      <c r="P129" s="3"/>
      <c r="Q129" s="3"/>
      <c r="R129" s="69"/>
      <c r="S129" s="3"/>
      <c r="T129" s="5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  <c r="BP129" s="41"/>
      <c r="BQ129" s="41"/>
      <c r="BR129" s="41"/>
      <c r="BS129" s="41"/>
      <c r="BT129" s="41"/>
      <c r="BU129" s="41"/>
      <c r="BV129" s="41"/>
      <c r="BW129" s="41"/>
      <c r="BX129" s="41"/>
      <c r="BY129" s="41"/>
      <c r="BZ129" s="41"/>
      <c r="CA129" s="41"/>
      <c r="CB129" s="41"/>
      <c r="CC129" s="41"/>
      <c r="CD129" s="41"/>
      <c r="CE129" s="41"/>
      <c r="CF129" s="41"/>
      <c r="CG129" s="41"/>
      <c r="CH129" s="41"/>
      <c r="CI129" s="41"/>
      <c r="CJ129" s="41"/>
      <c r="CK129" s="41"/>
      <c r="CL129" s="41"/>
      <c r="CM129" s="41"/>
      <c r="CN129" s="41"/>
      <c r="CO129" s="41"/>
      <c r="CP129" s="41"/>
      <c r="CQ129" s="41"/>
      <c r="CR129" s="41"/>
      <c r="CS129" s="41"/>
      <c r="CT129" s="41"/>
      <c r="CU129" s="41"/>
      <c r="CV129" s="41"/>
      <c r="CW129" s="41"/>
      <c r="CX129" s="41"/>
      <c r="CY129" s="41"/>
      <c r="CZ129" s="41"/>
      <c r="DA129" s="41"/>
      <c r="DB129" s="41"/>
      <c r="DC129" s="41"/>
      <c r="DD129" s="41"/>
      <c r="DE129" s="41"/>
      <c r="DF129" s="41"/>
      <c r="DG129" s="41"/>
      <c r="DH129" s="41"/>
      <c r="DI129" s="41"/>
      <c r="DJ129" s="41"/>
      <c r="DK129" s="41"/>
      <c r="DL129" s="41"/>
      <c r="DM129" s="41"/>
      <c r="DN129" s="41"/>
      <c r="DO129" s="41"/>
      <c r="DP129" s="41"/>
      <c r="DQ129" s="41"/>
      <c r="DR129" s="41"/>
      <c r="DS129" s="41"/>
      <c r="DT129" s="41"/>
      <c r="DU129" s="41"/>
      <c r="DV129" s="41"/>
      <c r="DW129" s="41"/>
      <c r="DX129" s="41"/>
      <c r="DY129" s="41"/>
      <c r="DZ129" s="41"/>
      <c r="EA129" s="41"/>
      <c r="EB129" s="41"/>
      <c r="EC129" s="41"/>
      <c r="ED129" s="41"/>
      <c r="EE129" s="41"/>
      <c r="EF129" s="41"/>
      <c r="EG129" s="41"/>
      <c r="EH129" s="41"/>
      <c r="EI129" s="41"/>
      <c r="EJ129" s="41"/>
      <c r="EK129" s="41"/>
      <c r="EL129" s="41"/>
      <c r="EM129" s="41"/>
      <c r="EN129" s="41"/>
      <c r="EO129" s="41"/>
      <c r="EP129" s="41"/>
      <c r="EQ129" s="41"/>
      <c r="ER129" s="41"/>
      <c r="ES129" s="41"/>
      <c r="ET129" s="41"/>
      <c r="EU129" s="41"/>
      <c r="EV129" s="41"/>
      <c r="EW129" s="41"/>
      <c r="EX129" s="41"/>
      <c r="EY129" s="41"/>
      <c r="EZ129" s="41"/>
      <c r="FA129" s="41"/>
      <c r="FB129" s="41"/>
      <c r="FC129" s="41"/>
      <c r="FD129" s="41"/>
      <c r="FE129" s="41"/>
      <c r="FF129" s="41"/>
      <c r="FG129" s="41"/>
      <c r="FH129" s="41"/>
      <c r="FI129" s="41"/>
      <c r="FJ129" s="41"/>
      <c r="FK129" s="41"/>
      <c r="FL129" s="41"/>
      <c r="FM129" s="41"/>
      <c r="FN129" s="41"/>
      <c r="FO129" s="41"/>
      <c r="FP129" s="41"/>
      <c r="FQ129" s="41"/>
      <c r="FR129" s="41"/>
      <c r="FS129" s="41"/>
      <c r="FT129" s="41"/>
      <c r="FU129" s="41"/>
      <c r="FV129" s="41"/>
      <c r="FW129" s="41"/>
      <c r="FX129" s="41"/>
      <c r="FY129" s="41"/>
      <c r="FZ129" s="41"/>
      <c r="GA129" s="41"/>
      <c r="GB129" s="41"/>
      <c r="GC129" s="41"/>
      <c r="GD129" s="41"/>
      <c r="GE129" s="41"/>
      <c r="GF129" s="41"/>
      <c r="GG129" s="41"/>
      <c r="GH129" s="41"/>
      <c r="GI129" s="41"/>
      <c r="GJ129" s="41"/>
      <c r="GK129" s="41"/>
      <c r="GL129" s="41"/>
      <c r="GM129" s="41"/>
      <c r="GN129" s="41"/>
      <c r="GO129" s="41"/>
      <c r="GP129" s="41"/>
      <c r="GQ129" s="41"/>
      <c r="GR129" s="41"/>
      <c r="GS129" s="41"/>
      <c r="GT129" s="41"/>
      <c r="GU129" s="41"/>
      <c r="GV129" s="41"/>
      <c r="GW129" s="41"/>
      <c r="GX129" s="41"/>
      <c r="GY129" s="41"/>
      <c r="GZ129" s="41"/>
      <c r="HA129" s="41"/>
      <c r="HB129" s="41"/>
      <c r="HC129" s="41"/>
      <c r="HD129" s="41"/>
      <c r="HE129" s="41"/>
      <c r="HF129" s="41"/>
      <c r="HG129" s="41"/>
      <c r="HH129" s="41"/>
      <c r="HI129" s="41"/>
      <c r="HJ129" s="41"/>
      <c r="HK129" s="41"/>
      <c r="HL129" s="41"/>
      <c r="HM129" s="41"/>
      <c r="HN129" s="41"/>
      <c r="HO129" s="41"/>
      <c r="HP129" s="41"/>
      <c r="HQ129" s="41"/>
      <c r="HR129" s="41"/>
      <c r="HS129" s="41"/>
      <c r="HT129" s="41"/>
      <c r="HU129" s="41"/>
      <c r="HV129" s="41"/>
      <c r="HW129" s="41"/>
      <c r="HX129" s="41"/>
      <c r="HY129" s="41"/>
      <c r="HZ129" s="41"/>
      <c r="IA129" s="41"/>
      <c r="IB129" s="41"/>
      <c r="IC129" s="41"/>
      <c r="ID129" s="41"/>
      <c r="IE129" s="41"/>
      <c r="IF129" s="41"/>
      <c r="IG129" s="41"/>
      <c r="IH129" s="41"/>
      <c r="II129" s="41"/>
      <c r="IJ129" s="41"/>
      <c r="IK129" s="41"/>
      <c r="IL129" s="41"/>
      <c r="IM129" s="41"/>
      <c r="IN129" s="41"/>
      <c r="IO129" s="41"/>
      <c r="IP129" s="41"/>
      <c r="IQ129" s="41"/>
      <c r="IR129" s="41"/>
      <c r="IS129" s="41"/>
      <c r="IT129" s="41"/>
      <c r="IU129" s="41"/>
      <c r="IV129" s="41"/>
      <c r="IW129" s="41"/>
      <c r="IX129" s="41"/>
      <c r="IY129" s="41"/>
      <c r="IZ129" s="41"/>
      <c r="JA129" s="41"/>
      <c r="JB129" s="41"/>
      <c r="JC129" s="41"/>
      <c r="JD129" s="41"/>
      <c r="JE129" s="41"/>
      <c r="JF129" s="41"/>
      <c r="JG129" s="41"/>
      <c r="JH129" s="41"/>
      <c r="JI129" s="41"/>
      <c r="JJ129" s="41"/>
      <c r="JK129" s="41"/>
      <c r="JL129" s="41"/>
      <c r="JM129" s="41"/>
      <c r="JN129" s="41"/>
      <c r="JO129" s="41"/>
      <c r="JP129" s="41"/>
      <c r="JQ129" s="41"/>
      <c r="JR129" s="41"/>
      <c r="JS129" s="41"/>
      <c r="JT129" s="41"/>
      <c r="JU129" s="41"/>
      <c r="JV129" s="41"/>
      <c r="JW129" s="41"/>
      <c r="JX129" s="41"/>
      <c r="JY129" s="41"/>
      <c r="JZ129" s="41"/>
      <c r="KA129" s="41"/>
      <c r="KB129" s="41"/>
      <c r="KC129" s="41"/>
      <c r="KD129" s="41"/>
      <c r="KE129" s="41"/>
      <c r="KF129" s="41"/>
      <c r="KG129" s="41"/>
      <c r="KH129" s="41"/>
      <c r="KI129" s="41"/>
      <c r="KJ129" s="41"/>
      <c r="KK129" s="41"/>
      <c r="KL129" s="41"/>
      <c r="KM129" s="41"/>
      <c r="KN129" s="41"/>
      <c r="KO129" s="41"/>
      <c r="KP129" s="41"/>
      <c r="KQ129" s="41"/>
      <c r="KR129" s="41"/>
      <c r="KS129" s="41"/>
      <c r="KT129" s="41"/>
      <c r="KU129" s="41"/>
      <c r="KV129" s="41"/>
      <c r="KW129" s="3"/>
      <c r="KX129" s="3"/>
    </row>
    <row r="130" spans="1:310" x14ac:dyDescent="0.25">
      <c r="A130" s="1"/>
      <c r="B130" s="79"/>
      <c r="C130" s="79"/>
      <c r="D130" s="79"/>
      <c r="E130" s="43" t="str">
        <f t="shared" ref="E130:E139" si="103">E117</f>
        <v>Специалисты по холодным звонкам</v>
      </c>
      <c r="F130" s="1"/>
      <c r="G130" s="1"/>
      <c r="H130" s="11" t="str">
        <f>H129</f>
        <v>руб.</v>
      </c>
      <c r="I130" s="1"/>
      <c r="J130" s="1"/>
      <c r="K130" s="43"/>
      <c r="L130" s="1"/>
      <c r="M130" s="5"/>
      <c r="N130" s="52"/>
      <c r="O130" s="19"/>
      <c r="P130" s="1"/>
      <c r="Q130" s="1"/>
      <c r="R130" s="52"/>
      <c r="S130" s="1"/>
      <c r="T130" s="5" t="s">
        <v>0</v>
      </c>
      <c r="U130" s="40">
        <v>30000</v>
      </c>
      <c r="V130" s="40">
        <f t="shared" ref="V130:CG131" si="104">U130</f>
        <v>30000</v>
      </c>
      <c r="W130" s="40">
        <f t="shared" si="104"/>
        <v>30000</v>
      </c>
      <c r="X130" s="40">
        <f t="shared" si="104"/>
        <v>30000</v>
      </c>
      <c r="Y130" s="40">
        <f t="shared" si="104"/>
        <v>30000</v>
      </c>
      <c r="Z130" s="40">
        <f t="shared" si="104"/>
        <v>30000</v>
      </c>
      <c r="AA130" s="40">
        <f t="shared" si="104"/>
        <v>30000</v>
      </c>
      <c r="AB130" s="40">
        <f t="shared" si="104"/>
        <v>30000</v>
      </c>
      <c r="AC130" s="40">
        <f t="shared" si="104"/>
        <v>30000</v>
      </c>
      <c r="AD130" s="40">
        <f t="shared" si="104"/>
        <v>30000</v>
      </c>
      <c r="AE130" s="40">
        <f t="shared" si="104"/>
        <v>30000</v>
      </c>
      <c r="AF130" s="40">
        <f t="shared" si="104"/>
        <v>30000</v>
      </c>
      <c r="AG130" s="40">
        <f t="shared" si="104"/>
        <v>30000</v>
      </c>
      <c r="AH130" s="40">
        <f t="shared" si="104"/>
        <v>30000</v>
      </c>
      <c r="AI130" s="40">
        <f t="shared" si="104"/>
        <v>30000</v>
      </c>
      <c r="AJ130" s="40">
        <f t="shared" si="104"/>
        <v>30000</v>
      </c>
      <c r="AK130" s="40">
        <f t="shared" si="104"/>
        <v>30000</v>
      </c>
      <c r="AL130" s="40">
        <f t="shared" si="104"/>
        <v>30000</v>
      </c>
      <c r="AM130" s="40">
        <f t="shared" si="104"/>
        <v>30000</v>
      </c>
      <c r="AN130" s="40">
        <f t="shared" si="104"/>
        <v>30000</v>
      </c>
      <c r="AO130" s="40">
        <f t="shared" si="104"/>
        <v>30000</v>
      </c>
      <c r="AP130" s="40">
        <f t="shared" si="104"/>
        <v>30000</v>
      </c>
      <c r="AQ130" s="40">
        <f t="shared" si="104"/>
        <v>30000</v>
      </c>
      <c r="AR130" s="40">
        <f t="shared" si="104"/>
        <v>30000</v>
      </c>
      <c r="AS130" s="40">
        <f t="shared" si="104"/>
        <v>30000</v>
      </c>
      <c r="AT130" s="40">
        <f t="shared" si="104"/>
        <v>30000</v>
      </c>
      <c r="AU130" s="40">
        <f t="shared" si="104"/>
        <v>30000</v>
      </c>
      <c r="AV130" s="40">
        <f t="shared" si="104"/>
        <v>30000</v>
      </c>
      <c r="AW130" s="40">
        <f t="shared" si="104"/>
        <v>30000</v>
      </c>
      <c r="AX130" s="40">
        <f t="shared" si="104"/>
        <v>30000</v>
      </c>
      <c r="AY130" s="40">
        <f t="shared" si="104"/>
        <v>30000</v>
      </c>
      <c r="AZ130" s="40">
        <f t="shared" si="104"/>
        <v>30000</v>
      </c>
      <c r="BA130" s="40">
        <f t="shared" si="104"/>
        <v>30000</v>
      </c>
      <c r="BB130" s="40">
        <f t="shared" si="104"/>
        <v>30000</v>
      </c>
      <c r="BC130" s="40">
        <f t="shared" si="104"/>
        <v>30000</v>
      </c>
      <c r="BD130" s="40">
        <f t="shared" si="104"/>
        <v>30000</v>
      </c>
      <c r="BE130" s="40">
        <f t="shared" si="104"/>
        <v>30000</v>
      </c>
      <c r="BF130" s="40">
        <f t="shared" si="104"/>
        <v>30000</v>
      </c>
      <c r="BG130" s="40">
        <f t="shared" si="104"/>
        <v>30000</v>
      </c>
      <c r="BH130" s="40">
        <f t="shared" si="104"/>
        <v>30000</v>
      </c>
      <c r="BI130" s="40">
        <f t="shared" si="104"/>
        <v>30000</v>
      </c>
      <c r="BJ130" s="40">
        <f t="shared" si="104"/>
        <v>30000</v>
      </c>
      <c r="BK130" s="40">
        <f t="shared" si="104"/>
        <v>30000</v>
      </c>
      <c r="BL130" s="40">
        <f t="shared" si="104"/>
        <v>30000</v>
      </c>
      <c r="BM130" s="40">
        <f t="shared" si="104"/>
        <v>30000</v>
      </c>
      <c r="BN130" s="40">
        <f t="shared" si="104"/>
        <v>30000</v>
      </c>
      <c r="BO130" s="40">
        <f t="shared" si="104"/>
        <v>30000</v>
      </c>
      <c r="BP130" s="40">
        <f t="shared" si="104"/>
        <v>30000</v>
      </c>
      <c r="BQ130" s="40">
        <f t="shared" si="104"/>
        <v>30000</v>
      </c>
      <c r="BR130" s="40">
        <f t="shared" si="104"/>
        <v>30000</v>
      </c>
      <c r="BS130" s="40">
        <f t="shared" si="104"/>
        <v>30000</v>
      </c>
      <c r="BT130" s="40">
        <f t="shared" si="104"/>
        <v>30000</v>
      </c>
      <c r="BU130" s="40">
        <f t="shared" si="104"/>
        <v>30000</v>
      </c>
      <c r="BV130" s="40">
        <f t="shared" si="104"/>
        <v>30000</v>
      </c>
      <c r="BW130" s="40">
        <f t="shared" si="104"/>
        <v>30000</v>
      </c>
      <c r="BX130" s="40">
        <f t="shared" si="104"/>
        <v>30000</v>
      </c>
      <c r="BY130" s="40">
        <f t="shared" si="104"/>
        <v>30000</v>
      </c>
      <c r="BZ130" s="40">
        <f t="shared" si="104"/>
        <v>30000</v>
      </c>
      <c r="CA130" s="40">
        <f t="shared" si="104"/>
        <v>30000</v>
      </c>
      <c r="CB130" s="40">
        <f t="shared" si="104"/>
        <v>30000</v>
      </c>
      <c r="CC130" s="40">
        <f t="shared" si="104"/>
        <v>30000</v>
      </c>
      <c r="CD130" s="40">
        <f t="shared" si="104"/>
        <v>30000</v>
      </c>
      <c r="CE130" s="40">
        <f t="shared" si="104"/>
        <v>30000</v>
      </c>
      <c r="CF130" s="40">
        <f t="shared" si="104"/>
        <v>30000</v>
      </c>
      <c r="CG130" s="40">
        <f t="shared" si="104"/>
        <v>30000</v>
      </c>
      <c r="CH130" s="40">
        <f t="shared" ref="CH130:ES133" si="105">CG130</f>
        <v>30000</v>
      </c>
      <c r="CI130" s="40">
        <f t="shared" si="105"/>
        <v>30000</v>
      </c>
      <c r="CJ130" s="40">
        <f t="shared" si="105"/>
        <v>30000</v>
      </c>
      <c r="CK130" s="40">
        <f t="shared" si="105"/>
        <v>30000</v>
      </c>
      <c r="CL130" s="40">
        <f t="shared" si="105"/>
        <v>30000</v>
      </c>
      <c r="CM130" s="40">
        <f t="shared" si="105"/>
        <v>30000</v>
      </c>
      <c r="CN130" s="40">
        <f t="shared" si="105"/>
        <v>30000</v>
      </c>
      <c r="CO130" s="40">
        <f t="shared" si="105"/>
        <v>30000</v>
      </c>
      <c r="CP130" s="40">
        <f t="shared" si="105"/>
        <v>30000</v>
      </c>
      <c r="CQ130" s="40">
        <f t="shared" si="105"/>
        <v>30000</v>
      </c>
      <c r="CR130" s="40">
        <f t="shared" si="105"/>
        <v>30000</v>
      </c>
      <c r="CS130" s="40">
        <f t="shared" si="105"/>
        <v>30000</v>
      </c>
      <c r="CT130" s="40">
        <f t="shared" si="105"/>
        <v>30000</v>
      </c>
      <c r="CU130" s="40">
        <f t="shared" si="105"/>
        <v>30000</v>
      </c>
      <c r="CV130" s="40">
        <f t="shared" si="105"/>
        <v>30000</v>
      </c>
      <c r="CW130" s="40">
        <f t="shared" si="105"/>
        <v>30000</v>
      </c>
      <c r="CX130" s="40">
        <f t="shared" si="105"/>
        <v>30000</v>
      </c>
      <c r="CY130" s="40">
        <f t="shared" si="105"/>
        <v>30000</v>
      </c>
      <c r="CZ130" s="40">
        <f t="shared" si="105"/>
        <v>30000</v>
      </c>
      <c r="DA130" s="40">
        <f t="shared" si="105"/>
        <v>30000</v>
      </c>
      <c r="DB130" s="40">
        <f t="shared" si="105"/>
        <v>30000</v>
      </c>
      <c r="DC130" s="40">
        <f t="shared" si="105"/>
        <v>30000</v>
      </c>
      <c r="DD130" s="40">
        <f t="shared" si="105"/>
        <v>30000</v>
      </c>
      <c r="DE130" s="40">
        <f t="shared" si="105"/>
        <v>30000</v>
      </c>
      <c r="DF130" s="40">
        <f t="shared" si="105"/>
        <v>30000</v>
      </c>
      <c r="DG130" s="40">
        <f t="shared" si="105"/>
        <v>30000</v>
      </c>
      <c r="DH130" s="40">
        <f t="shared" si="105"/>
        <v>30000</v>
      </c>
      <c r="DI130" s="40">
        <f t="shared" si="105"/>
        <v>30000</v>
      </c>
      <c r="DJ130" s="40">
        <f t="shared" si="105"/>
        <v>30000</v>
      </c>
      <c r="DK130" s="40">
        <f t="shared" si="105"/>
        <v>30000</v>
      </c>
      <c r="DL130" s="40">
        <f t="shared" si="105"/>
        <v>30000</v>
      </c>
      <c r="DM130" s="40">
        <f t="shared" si="105"/>
        <v>30000</v>
      </c>
      <c r="DN130" s="40">
        <f t="shared" si="105"/>
        <v>30000</v>
      </c>
      <c r="DO130" s="40">
        <f t="shared" si="105"/>
        <v>30000</v>
      </c>
      <c r="DP130" s="40">
        <f t="shared" si="105"/>
        <v>30000</v>
      </c>
      <c r="DQ130" s="40">
        <f t="shared" si="105"/>
        <v>30000</v>
      </c>
      <c r="DR130" s="40">
        <f t="shared" si="105"/>
        <v>30000</v>
      </c>
      <c r="DS130" s="40">
        <f t="shared" si="105"/>
        <v>30000</v>
      </c>
      <c r="DT130" s="40">
        <f t="shared" si="105"/>
        <v>30000</v>
      </c>
      <c r="DU130" s="40">
        <f t="shared" si="105"/>
        <v>30000</v>
      </c>
      <c r="DV130" s="40">
        <f t="shared" si="105"/>
        <v>30000</v>
      </c>
      <c r="DW130" s="40">
        <f t="shared" si="105"/>
        <v>30000</v>
      </c>
      <c r="DX130" s="40">
        <f t="shared" si="105"/>
        <v>30000</v>
      </c>
      <c r="DY130" s="40">
        <f t="shared" si="105"/>
        <v>30000</v>
      </c>
      <c r="DZ130" s="40">
        <f t="shared" si="105"/>
        <v>30000</v>
      </c>
      <c r="EA130" s="40">
        <f t="shared" si="105"/>
        <v>30000</v>
      </c>
      <c r="EB130" s="40">
        <f t="shared" si="105"/>
        <v>30000</v>
      </c>
      <c r="EC130" s="40">
        <f t="shared" si="105"/>
        <v>30000</v>
      </c>
      <c r="ED130" s="40">
        <f t="shared" si="105"/>
        <v>30000</v>
      </c>
      <c r="EE130" s="40">
        <f t="shared" si="105"/>
        <v>30000</v>
      </c>
      <c r="EF130" s="40">
        <f t="shared" si="105"/>
        <v>30000</v>
      </c>
      <c r="EG130" s="40">
        <f t="shared" si="105"/>
        <v>30000</v>
      </c>
      <c r="EH130" s="40">
        <f t="shared" si="105"/>
        <v>30000</v>
      </c>
      <c r="EI130" s="40">
        <f t="shared" si="105"/>
        <v>30000</v>
      </c>
      <c r="EJ130" s="40">
        <f t="shared" si="105"/>
        <v>30000</v>
      </c>
      <c r="EK130" s="40">
        <f t="shared" si="105"/>
        <v>30000</v>
      </c>
      <c r="EL130" s="40">
        <f t="shared" si="105"/>
        <v>30000</v>
      </c>
      <c r="EM130" s="40">
        <f t="shared" si="105"/>
        <v>30000</v>
      </c>
      <c r="EN130" s="40">
        <f t="shared" si="105"/>
        <v>30000</v>
      </c>
      <c r="EO130" s="40">
        <f t="shared" si="105"/>
        <v>30000</v>
      </c>
      <c r="EP130" s="40">
        <f t="shared" si="105"/>
        <v>30000</v>
      </c>
      <c r="EQ130" s="40">
        <f t="shared" si="105"/>
        <v>30000</v>
      </c>
      <c r="ER130" s="40">
        <f t="shared" si="105"/>
        <v>30000</v>
      </c>
      <c r="ES130" s="40">
        <f t="shared" si="105"/>
        <v>30000</v>
      </c>
      <c r="ET130" s="40">
        <f t="shared" ref="ET130:HE133" si="106">ES130</f>
        <v>30000</v>
      </c>
      <c r="EU130" s="40">
        <f t="shared" si="106"/>
        <v>30000</v>
      </c>
      <c r="EV130" s="40">
        <f t="shared" si="106"/>
        <v>30000</v>
      </c>
      <c r="EW130" s="40">
        <f t="shared" si="106"/>
        <v>30000</v>
      </c>
      <c r="EX130" s="40">
        <f t="shared" si="106"/>
        <v>30000</v>
      </c>
      <c r="EY130" s="40">
        <f t="shared" si="106"/>
        <v>30000</v>
      </c>
      <c r="EZ130" s="40">
        <f t="shared" si="106"/>
        <v>30000</v>
      </c>
      <c r="FA130" s="40">
        <f t="shared" si="106"/>
        <v>30000</v>
      </c>
      <c r="FB130" s="40">
        <f t="shared" si="106"/>
        <v>30000</v>
      </c>
      <c r="FC130" s="40">
        <f t="shared" si="106"/>
        <v>30000</v>
      </c>
      <c r="FD130" s="40">
        <f t="shared" si="106"/>
        <v>30000</v>
      </c>
      <c r="FE130" s="40">
        <f t="shared" si="106"/>
        <v>30000</v>
      </c>
      <c r="FF130" s="40">
        <f t="shared" si="106"/>
        <v>30000</v>
      </c>
      <c r="FG130" s="40">
        <f t="shared" si="106"/>
        <v>30000</v>
      </c>
      <c r="FH130" s="40">
        <f t="shared" si="106"/>
        <v>30000</v>
      </c>
      <c r="FI130" s="40">
        <f t="shared" si="106"/>
        <v>30000</v>
      </c>
      <c r="FJ130" s="40">
        <f t="shared" si="106"/>
        <v>30000</v>
      </c>
      <c r="FK130" s="40">
        <f t="shared" si="106"/>
        <v>30000</v>
      </c>
      <c r="FL130" s="40">
        <f t="shared" si="106"/>
        <v>30000</v>
      </c>
      <c r="FM130" s="40">
        <f t="shared" si="106"/>
        <v>30000</v>
      </c>
      <c r="FN130" s="40">
        <f t="shared" si="106"/>
        <v>30000</v>
      </c>
      <c r="FO130" s="40">
        <f t="shared" si="106"/>
        <v>30000</v>
      </c>
      <c r="FP130" s="40">
        <f t="shared" si="106"/>
        <v>30000</v>
      </c>
      <c r="FQ130" s="40">
        <f t="shared" si="106"/>
        <v>30000</v>
      </c>
      <c r="FR130" s="40">
        <f t="shared" si="106"/>
        <v>30000</v>
      </c>
      <c r="FS130" s="40">
        <f t="shared" si="106"/>
        <v>30000</v>
      </c>
      <c r="FT130" s="40">
        <f t="shared" si="106"/>
        <v>30000</v>
      </c>
      <c r="FU130" s="40">
        <f t="shared" si="106"/>
        <v>30000</v>
      </c>
      <c r="FV130" s="40">
        <f t="shared" si="106"/>
        <v>30000</v>
      </c>
      <c r="FW130" s="40">
        <f t="shared" si="106"/>
        <v>30000</v>
      </c>
      <c r="FX130" s="40">
        <f t="shared" si="106"/>
        <v>30000</v>
      </c>
      <c r="FY130" s="40">
        <f t="shared" si="106"/>
        <v>30000</v>
      </c>
      <c r="FZ130" s="40">
        <f t="shared" si="106"/>
        <v>30000</v>
      </c>
      <c r="GA130" s="40">
        <f t="shared" si="106"/>
        <v>30000</v>
      </c>
      <c r="GB130" s="40">
        <f t="shared" si="106"/>
        <v>30000</v>
      </c>
      <c r="GC130" s="40">
        <f t="shared" si="106"/>
        <v>30000</v>
      </c>
      <c r="GD130" s="40">
        <f t="shared" si="106"/>
        <v>30000</v>
      </c>
      <c r="GE130" s="40">
        <f t="shared" si="106"/>
        <v>30000</v>
      </c>
      <c r="GF130" s="40">
        <f t="shared" si="106"/>
        <v>30000</v>
      </c>
      <c r="GG130" s="40">
        <f t="shared" si="106"/>
        <v>30000</v>
      </c>
      <c r="GH130" s="40">
        <f t="shared" si="106"/>
        <v>30000</v>
      </c>
      <c r="GI130" s="40">
        <f t="shared" si="106"/>
        <v>30000</v>
      </c>
      <c r="GJ130" s="40">
        <f t="shared" si="106"/>
        <v>30000</v>
      </c>
      <c r="GK130" s="40">
        <f t="shared" si="106"/>
        <v>30000</v>
      </c>
      <c r="GL130" s="40">
        <f t="shared" si="106"/>
        <v>30000</v>
      </c>
      <c r="GM130" s="40">
        <f t="shared" si="106"/>
        <v>30000</v>
      </c>
      <c r="GN130" s="40">
        <f t="shared" si="106"/>
        <v>30000</v>
      </c>
      <c r="GO130" s="40">
        <f t="shared" si="106"/>
        <v>30000</v>
      </c>
      <c r="GP130" s="40">
        <f t="shared" si="106"/>
        <v>30000</v>
      </c>
      <c r="GQ130" s="40">
        <f t="shared" si="106"/>
        <v>30000</v>
      </c>
      <c r="GR130" s="40">
        <f t="shared" si="106"/>
        <v>30000</v>
      </c>
      <c r="GS130" s="40">
        <f t="shared" si="106"/>
        <v>30000</v>
      </c>
      <c r="GT130" s="40">
        <f t="shared" si="106"/>
        <v>30000</v>
      </c>
      <c r="GU130" s="40">
        <f t="shared" si="106"/>
        <v>30000</v>
      </c>
      <c r="GV130" s="40">
        <f t="shared" si="106"/>
        <v>30000</v>
      </c>
      <c r="GW130" s="40">
        <f t="shared" si="106"/>
        <v>30000</v>
      </c>
      <c r="GX130" s="40">
        <f t="shared" si="106"/>
        <v>30000</v>
      </c>
      <c r="GY130" s="40">
        <f t="shared" si="106"/>
        <v>30000</v>
      </c>
      <c r="GZ130" s="40">
        <f t="shared" si="106"/>
        <v>30000</v>
      </c>
      <c r="HA130" s="40">
        <f t="shared" si="106"/>
        <v>30000</v>
      </c>
      <c r="HB130" s="40">
        <f t="shared" si="106"/>
        <v>30000</v>
      </c>
      <c r="HC130" s="40">
        <f t="shared" si="106"/>
        <v>30000</v>
      </c>
      <c r="HD130" s="40">
        <f t="shared" si="106"/>
        <v>30000</v>
      </c>
      <c r="HE130" s="40">
        <f t="shared" si="106"/>
        <v>30000</v>
      </c>
      <c r="HF130" s="40">
        <f t="shared" ref="HF130:JQ133" si="107">HE130</f>
        <v>30000</v>
      </c>
      <c r="HG130" s="40">
        <f t="shared" si="107"/>
        <v>30000</v>
      </c>
      <c r="HH130" s="40">
        <f t="shared" si="107"/>
        <v>30000</v>
      </c>
      <c r="HI130" s="40">
        <f t="shared" si="107"/>
        <v>30000</v>
      </c>
      <c r="HJ130" s="40">
        <f t="shared" si="107"/>
        <v>30000</v>
      </c>
      <c r="HK130" s="40">
        <f t="shared" si="107"/>
        <v>30000</v>
      </c>
      <c r="HL130" s="40">
        <f t="shared" si="107"/>
        <v>30000</v>
      </c>
      <c r="HM130" s="40">
        <f t="shared" si="107"/>
        <v>30000</v>
      </c>
      <c r="HN130" s="40">
        <f t="shared" si="107"/>
        <v>30000</v>
      </c>
      <c r="HO130" s="40">
        <f t="shared" si="107"/>
        <v>30000</v>
      </c>
      <c r="HP130" s="40">
        <f t="shared" si="107"/>
        <v>30000</v>
      </c>
      <c r="HQ130" s="40">
        <f t="shared" si="107"/>
        <v>30000</v>
      </c>
      <c r="HR130" s="40">
        <f t="shared" si="107"/>
        <v>30000</v>
      </c>
      <c r="HS130" s="40">
        <f t="shared" si="107"/>
        <v>30000</v>
      </c>
      <c r="HT130" s="40">
        <f t="shared" si="107"/>
        <v>30000</v>
      </c>
      <c r="HU130" s="40">
        <f t="shared" si="107"/>
        <v>30000</v>
      </c>
      <c r="HV130" s="40">
        <f t="shared" si="107"/>
        <v>30000</v>
      </c>
      <c r="HW130" s="40">
        <f t="shared" si="107"/>
        <v>30000</v>
      </c>
      <c r="HX130" s="40">
        <f t="shared" si="107"/>
        <v>30000</v>
      </c>
      <c r="HY130" s="40">
        <f t="shared" si="107"/>
        <v>30000</v>
      </c>
      <c r="HZ130" s="40">
        <f t="shared" si="107"/>
        <v>30000</v>
      </c>
      <c r="IA130" s="40">
        <f t="shared" si="107"/>
        <v>30000</v>
      </c>
      <c r="IB130" s="40">
        <f t="shared" si="107"/>
        <v>30000</v>
      </c>
      <c r="IC130" s="40">
        <f t="shared" si="107"/>
        <v>30000</v>
      </c>
      <c r="ID130" s="40">
        <f t="shared" si="107"/>
        <v>30000</v>
      </c>
      <c r="IE130" s="40">
        <f t="shared" si="107"/>
        <v>30000</v>
      </c>
      <c r="IF130" s="40">
        <f t="shared" si="107"/>
        <v>30000</v>
      </c>
      <c r="IG130" s="40">
        <f t="shared" si="107"/>
        <v>30000</v>
      </c>
      <c r="IH130" s="40">
        <f t="shared" si="107"/>
        <v>30000</v>
      </c>
      <c r="II130" s="40">
        <f t="shared" si="107"/>
        <v>30000</v>
      </c>
      <c r="IJ130" s="40">
        <f t="shared" si="107"/>
        <v>30000</v>
      </c>
      <c r="IK130" s="40">
        <f t="shared" si="107"/>
        <v>30000</v>
      </c>
      <c r="IL130" s="40">
        <f t="shared" si="107"/>
        <v>30000</v>
      </c>
      <c r="IM130" s="40">
        <f t="shared" si="107"/>
        <v>30000</v>
      </c>
      <c r="IN130" s="40">
        <f t="shared" si="107"/>
        <v>30000</v>
      </c>
      <c r="IO130" s="40">
        <f t="shared" si="107"/>
        <v>30000</v>
      </c>
      <c r="IP130" s="40">
        <f t="shared" si="107"/>
        <v>30000</v>
      </c>
      <c r="IQ130" s="40">
        <f t="shared" si="107"/>
        <v>30000</v>
      </c>
      <c r="IR130" s="40">
        <f t="shared" si="107"/>
        <v>30000</v>
      </c>
      <c r="IS130" s="40">
        <f t="shared" si="107"/>
        <v>30000</v>
      </c>
      <c r="IT130" s="40">
        <f t="shared" si="107"/>
        <v>30000</v>
      </c>
      <c r="IU130" s="40">
        <f t="shared" si="107"/>
        <v>30000</v>
      </c>
      <c r="IV130" s="40">
        <f t="shared" si="107"/>
        <v>30000</v>
      </c>
      <c r="IW130" s="40">
        <f t="shared" si="107"/>
        <v>30000</v>
      </c>
      <c r="IX130" s="40">
        <f t="shared" si="107"/>
        <v>30000</v>
      </c>
      <c r="IY130" s="40">
        <f t="shared" si="107"/>
        <v>30000</v>
      </c>
      <c r="IZ130" s="40">
        <f t="shared" si="107"/>
        <v>30000</v>
      </c>
      <c r="JA130" s="40">
        <f t="shared" si="107"/>
        <v>30000</v>
      </c>
      <c r="JB130" s="40">
        <f t="shared" si="107"/>
        <v>30000</v>
      </c>
      <c r="JC130" s="40">
        <f t="shared" si="107"/>
        <v>30000</v>
      </c>
      <c r="JD130" s="40">
        <f t="shared" si="107"/>
        <v>30000</v>
      </c>
      <c r="JE130" s="40">
        <f t="shared" si="107"/>
        <v>30000</v>
      </c>
      <c r="JF130" s="40">
        <f t="shared" si="107"/>
        <v>30000</v>
      </c>
      <c r="JG130" s="40">
        <f t="shared" si="107"/>
        <v>30000</v>
      </c>
      <c r="JH130" s="40">
        <f t="shared" si="107"/>
        <v>30000</v>
      </c>
      <c r="JI130" s="40">
        <f t="shared" si="107"/>
        <v>30000</v>
      </c>
      <c r="JJ130" s="40">
        <f t="shared" si="107"/>
        <v>30000</v>
      </c>
      <c r="JK130" s="40">
        <f t="shared" si="107"/>
        <v>30000</v>
      </c>
      <c r="JL130" s="40">
        <f t="shared" si="107"/>
        <v>30000</v>
      </c>
      <c r="JM130" s="40">
        <f t="shared" si="107"/>
        <v>30000</v>
      </c>
      <c r="JN130" s="40">
        <f t="shared" si="107"/>
        <v>30000</v>
      </c>
      <c r="JO130" s="40">
        <f t="shared" si="107"/>
        <v>30000</v>
      </c>
      <c r="JP130" s="40">
        <f t="shared" si="107"/>
        <v>30000</v>
      </c>
      <c r="JQ130" s="40">
        <f t="shared" si="107"/>
        <v>30000</v>
      </c>
      <c r="JR130" s="40">
        <f t="shared" ref="JR130:KV136" si="108">JQ130</f>
        <v>30000</v>
      </c>
      <c r="JS130" s="40">
        <f t="shared" si="108"/>
        <v>30000</v>
      </c>
      <c r="JT130" s="40">
        <f t="shared" si="108"/>
        <v>30000</v>
      </c>
      <c r="JU130" s="40">
        <f t="shared" si="108"/>
        <v>30000</v>
      </c>
      <c r="JV130" s="40">
        <f t="shared" si="108"/>
        <v>30000</v>
      </c>
      <c r="JW130" s="40">
        <f t="shared" si="108"/>
        <v>30000</v>
      </c>
      <c r="JX130" s="40">
        <f t="shared" si="108"/>
        <v>30000</v>
      </c>
      <c r="JY130" s="40">
        <f t="shared" si="108"/>
        <v>30000</v>
      </c>
      <c r="JZ130" s="40">
        <f t="shared" si="108"/>
        <v>30000</v>
      </c>
      <c r="KA130" s="40">
        <f t="shared" si="108"/>
        <v>30000</v>
      </c>
      <c r="KB130" s="40">
        <f t="shared" si="108"/>
        <v>30000</v>
      </c>
      <c r="KC130" s="40">
        <f t="shared" si="108"/>
        <v>30000</v>
      </c>
      <c r="KD130" s="40">
        <f t="shared" si="108"/>
        <v>30000</v>
      </c>
      <c r="KE130" s="40">
        <f t="shared" si="108"/>
        <v>30000</v>
      </c>
      <c r="KF130" s="40">
        <f t="shared" si="108"/>
        <v>30000</v>
      </c>
      <c r="KG130" s="40">
        <f t="shared" si="108"/>
        <v>30000</v>
      </c>
      <c r="KH130" s="40">
        <f t="shared" si="108"/>
        <v>30000</v>
      </c>
      <c r="KI130" s="40">
        <f t="shared" si="108"/>
        <v>30000</v>
      </c>
      <c r="KJ130" s="40">
        <f t="shared" si="108"/>
        <v>30000</v>
      </c>
      <c r="KK130" s="40">
        <f t="shared" si="108"/>
        <v>30000</v>
      </c>
      <c r="KL130" s="40">
        <f t="shared" si="108"/>
        <v>30000</v>
      </c>
      <c r="KM130" s="40">
        <f t="shared" si="108"/>
        <v>30000</v>
      </c>
      <c r="KN130" s="40">
        <f t="shared" si="108"/>
        <v>30000</v>
      </c>
      <c r="KO130" s="40">
        <f t="shared" si="108"/>
        <v>30000</v>
      </c>
      <c r="KP130" s="40">
        <f t="shared" si="108"/>
        <v>30000</v>
      </c>
      <c r="KQ130" s="40">
        <f t="shared" si="108"/>
        <v>30000</v>
      </c>
      <c r="KR130" s="40">
        <f t="shared" si="108"/>
        <v>30000</v>
      </c>
      <c r="KS130" s="40">
        <f t="shared" si="108"/>
        <v>30000</v>
      </c>
      <c r="KT130" s="40">
        <f t="shared" si="108"/>
        <v>30000</v>
      </c>
      <c r="KU130" s="40">
        <f t="shared" si="108"/>
        <v>30000</v>
      </c>
      <c r="KV130" s="40">
        <f t="shared" si="108"/>
        <v>30000</v>
      </c>
      <c r="KW130" s="1"/>
      <c r="KX130" s="1"/>
    </row>
    <row r="131" spans="1:310" x14ac:dyDescent="0.25">
      <c r="A131" s="1"/>
      <c r="B131" s="79"/>
      <c r="C131" s="79"/>
      <c r="D131" s="79"/>
      <c r="E131" s="1" t="str">
        <f t="shared" si="103"/>
        <v>Менеджеры по продажам</v>
      </c>
      <c r="F131" s="1"/>
      <c r="G131" s="1"/>
      <c r="H131" s="11" t="str">
        <f t="shared" ref="H131:H139" si="109">H130</f>
        <v>руб.</v>
      </c>
      <c r="I131" s="1"/>
      <c r="J131" s="1"/>
      <c r="K131" s="1"/>
      <c r="L131" s="1"/>
      <c r="M131" s="5"/>
      <c r="N131" s="52"/>
      <c r="O131" s="19"/>
      <c r="P131" s="1"/>
      <c r="Q131" s="1"/>
      <c r="R131" s="52"/>
      <c r="S131" s="1"/>
      <c r="T131" s="5" t="s">
        <v>0</v>
      </c>
      <c r="U131" s="40">
        <v>40000</v>
      </c>
      <c r="V131" s="40">
        <f>U131</f>
        <v>40000</v>
      </c>
      <c r="W131" s="40">
        <f t="shared" si="104"/>
        <v>40000</v>
      </c>
      <c r="X131" s="40">
        <f t="shared" si="104"/>
        <v>40000</v>
      </c>
      <c r="Y131" s="40">
        <f t="shared" si="104"/>
        <v>40000</v>
      </c>
      <c r="Z131" s="40">
        <f t="shared" si="104"/>
        <v>40000</v>
      </c>
      <c r="AA131" s="40">
        <f t="shared" si="104"/>
        <v>40000</v>
      </c>
      <c r="AB131" s="40">
        <f t="shared" si="104"/>
        <v>40000</v>
      </c>
      <c r="AC131" s="40">
        <f t="shared" si="104"/>
        <v>40000</v>
      </c>
      <c r="AD131" s="40">
        <f t="shared" si="104"/>
        <v>40000</v>
      </c>
      <c r="AE131" s="40">
        <f t="shared" si="104"/>
        <v>40000</v>
      </c>
      <c r="AF131" s="40">
        <f t="shared" si="104"/>
        <v>40000</v>
      </c>
      <c r="AG131" s="40">
        <f t="shared" si="104"/>
        <v>40000</v>
      </c>
      <c r="AH131" s="40">
        <f t="shared" si="104"/>
        <v>40000</v>
      </c>
      <c r="AI131" s="40">
        <f t="shared" si="104"/>
        <v>40000</v>
      </c>
      <c r="AJ131" s="40">
        <f t="shared" si="104"/>
        <v>40000</v>
      </c>
      <c r="AK131" s="40">
        <f t="shared" si="104"/>
        <v>40000</v>
      </c>
      <c r="AL131" s="40">
        <f t="shared" si="104"/>
        <v>40000</v>
      </c>
      <c r="AM131" s="40">
        <f t="shared" si="104"/>
        <v>40000</v>
      </c>
      <c r="AN131" s="40">
        <f t="shared" si="104"/>
        <v>40000</v>
      </c>
      <c r="AO131" s="40">
        <f t="shared" si="104"/>
        <v>40000</v>
      </c>
      <c r="AP131" s="40">
        <f t="shared" si="104"/>
        <v>40000</v>
      </c>
      <c r="AQ131" s="40">
        <f t="shared" si="104"/>
        <v>40000</v>
      </c>
      <c r="AR131" s="40">
        <f t="shared" si="104"/>
        <v>40000</v>
      </c>
      <c r="AS131" s="40">
        <f t="shared" si="104"/>
        <v>40000</v>
      </c>
      <c r="AT131" s="40">
        <f t="shared" si="104"/>
        <v>40000</v>
      </c>
      <c r="AU131" s="40">
        <f t="shared" si="104"/>
        <v>40000</v>
      </c>
      <c r="AV131" s="40">
        <f t="shared" si="104"/>
        <v>40000</v>
      </c>
      <c r="AW131" s="40">
        <f t="shared" si="104"/>
        <v>40000</v>
      </c>
      <c r="AX131" s="40">
        <f t="shared" si="104"/>
        <v>40000</v>
      </c>
      <c r="AY131" s="40">
        <f t="shared" si="104"/>
        <v>40000</v>
      </c>
      <c r="AZ131" s="40">
        <f t="shared" si="104"/>
        <v>40000</v>
      </c>
      <c r="BA131" s="40">
        <f t="shared" si="104"/>
        <v>40000</v>
      </c>
      <c r="BB131" s="40">
        <f t="shared" si="104"/>
        <v>40000</v>
      </c>
      <c r="BC131" s="40">
        <f t="shared" si="104"/>
        <v>40000</v>
      </c>
      <c r="BD131" s="40">
        <f t="shared" si="104"/>
        <v>40000</v>
      </c>
      <c r="BE131" s="40">
        <f t="shared" si="104"/>
        <v>40000</v>
      </c>
      <c r="BF131" s="40">
        <f t="shared" si="104"/>
        <v>40000</v>
      </c>
      <c r="BG131" s="40">
        <f t="shared" si="104"/>
        <v>40000</v>
      </c>
      <c r="BH131" s="40">
        <f t="shared" si="104"/>
        <v>40000</v>
      </c>
      <c r="BI131" s="40">
        <f t="shared" si="104"/>
        <v>40000</v>
      </c>
      <c r="BJ131" s="40">
        <f t="shared" si="104"/>
        <v>40000</v>
      </c>
      <c r="BK131" s="40">
        <f t="shared" si="104"/>
        <v>40000</v>
      </c>
      <c r="BL131" s="40">
        <f t="shared" si="104"/>
        <v>40000</v>
      </c>
      <c r="BM131" s="40">
        <f t="shared" si="104"/>
        <v>40000</v>
      </c>
      <c r="BN131" s="40">
        <f t="shared" si="104"/>
        <v>40000</v>
      </c>
      <c r="BO131" s="40">
        <f t="shared" si="104"/>
        <v>40000</v>
      </c>
      <c r="BP131" s="40">
        <f t="shared" si="104"/>
        <v>40000</v>
      </c>
      <c r="BQ131" s="40">
        <f t="shared" si="104"/>
        <v>40000</v>
      </c>
      <c r="BR131" s="40">
        <f t="shared" si="104"/>
        <v>40000</v>
      </c>
      <c r="BS131" s="40">
        <f t="shared" si="104"/>
        <v>40000</v>
      </c>
      <c r="BT131" s="40">
        <f t="shared" si="104"/>
        <v>40000</v>
      </c>
      <c r="BU131" s="40">
        <f t="shared" si="104"/>
        <v>40000</v>
      </c>
      <c r="BV131" s="40">
        <f t="shared" si="104"/>
        <v>40000</v>
      </c>
      <c r="BW131" s="40">
        <f t="shared" si="104"/>
        <v>40000</v>
      </c>
      <c r="BX131" s="40">
        <f t="shared" si="104"/>
        <v>40000</v>
      </c>
      <c r="BY131" s="40">
        <f t="shared" si="104"/>
        <v>40000</v>
      </c>
      <c r="BZ131" s="40">
        <f t="shared" si="104"/>
        <v>40000</v>
      </c>
      <c r="CA131" s="40">
        <f t="shared" si="104"/>
        <v>40000</v>
      </c>
      <c r="CB131" s="40">
        <f t="shared" si="104"/>
        <v>40000</v>
      </c>
      <c r="CC131" s="40">
        <f t="shared" si="104"/>
        <v>40000</v>
      </c>
      <c r="CD131" s="40">
        <f t="shared" si="104"/>
        <v>40000</v>
      </c>
      <c r="CE131" s="40">
        <f t="shared" si="104"/>
        <v>40000</v>
      </c>
      <c r="CF131" s="40">
        <f t="shared" si="104"/>
        <v>40000</v>
      </c>
      <c r="CG131" s="40">
        <f t="shared" si="104"/>
        <v>40000</v>
      </c>
      <c r="CH131" s="40">
        <f t="shared" si="105"/>
        <v>40000</v>
      </c>
      <c r="CI131" s="40">
        <f t="shared" si="105"/>
        <v>40000</v>
      </c>
      <c r="CJ131" s="40">
        <f t="shared" si="105"/>
        <v>40000</v>
      </c>
      <c r="CK131" s="40">
        <f t="shared" si="105"/>
        <v>40000</v>
      </c>
      <c r="CL131" s="40">
        <f t="shared" si="105"/>
        <v>40000</v>
      </c>
      <c r="CM131" s="40">
        <f t="shared" si="105"/>
        <v>40000</v>
      </c>
      <c r="CN131" s="40">
        <f t="shared" si="105"/>
        <v>40000</v>
      </c>
      <c r="CO131" s="40">
        <f t="shared" si="105"/>
        <v>40000</v>
      </c>
      <c r="CP131" s="40">
        <f t="shared" si="105"/>
        <v>40000</v>
      </c>
      <c r="CQ131" s="40">
        <f t="shared" si="105"/>
        <v>40000</v>
      </c>
      <c r="CR131" s="40">
        <f t="shared" si="105"/>
        <v>40000</v>
      </c>
      <c r="CS131" s="40">
        <f t="shared" si="105"/>
        <v>40000</v>
      </c>
      <c r="CT131" s="40">
        <f t="shared" si="105"/>
        <v>40000</v>
      </c>
      <c r="CU131" s="40">
        <f t="shared" si="105"/>
        <v>40000</v>
      </c>
      <c r="CV131" s="40">
        <f t="shared" si="105"/>
        <v>40000</v>
      </c>
      <c r="CW131" s="40">
        <f t="shared" si="105"/>
        <v>40000</v>
      </c>
      <c r="CX131" s="40">
        <f t="shared" si="105"/>
        <v>40000</v>
      </c>
      <c r="CY131" s="40">
        <f t="shared" si="105"/>
        <v>40000</v>
      </c>
      <c r="CZ131" s="40">
        <f t="shared" si="105"/>
        <v>40000</v>
      </c>
      <c r="DA131" s="40">
        <f t="shared" si="105"/>
        <v>40000</v>
      </c>
      <c r="DB131" s="40">
        <f t="shared" si="105"/>
        <v>40000</v>
      </c>
      <c r="DC131" s="40">
        <f t="shared" si="105"/>
        <v>40000</v>
      </c>
      <c r="DD131" s="40">
        <f t="shared" si="105"/>
        <v>40000</v>
      </c>
      <c r="DE131" s="40">
        <f t="shared" si="105"/>
        <v>40000</v>
      </c>
      <c r="DF131" s="40">
        <f t="shared" si="105"/>
        <v>40000</v>
      </c>
      <c r="DG131" s="40">
        <f t="shared" si="105"/>
        <v>40000</v>
      </c>
      <c r="DH131" s="40">
        <f t="shared" si="105"/>
        <v>40000</v>
      </c>
      <c r="DI131" s="40">
        <f t="shared" si="105"/>
        <v>40000</v>
      </c>
      <c r="DJ131" s="40">
        <f t="shared" si="105"/>
        <v>40000</v>
      </c>
      <c r="DK131" s="40">
        <f t="shared" si="105"/>
        <v>40000</v>
      </c>
      <c r="DL131" s="40">
        <f t="shared" si="105"/>
        <v>40000</v>
      </c>
      <c r="DM131" s="40">
        <f t="shared" si="105"/>
        <v>40000</v>
      </c>
      <c r="DN131" s="40">
        <f t="shared" si="105"/>
        <v>40000</v>
      </c>
      <c r="DO131" s="40">
        <f t="shared" si="105"/>
        <v>40000</v>
      </c>
      <c r="DP131" s="40">
        <f t="shared" si="105"/>
        <v>40000</v>
      </c>
      <c r="DQ131" s="40">
        <f t="shared" si="105"/>
        <v>40000</v>
      </c>
      <c r="DR131" s="40">
        <f t="shared" si="105"/>
        <v>40000</v>
      </c>
      <c r="DS131" s="40">
        <f t="shared" si="105"/>
        <v>40000</v>
      </c>
      <c r="DT131" s="40">
        <f t="shared" si="105"/>
        <v>40000</v>
      </c>
      <c r="DU131" s="40">
        <f t="shared" si="105"/>
        <v>40000</v>
      </c>
      <c r="DV131" s="40">
        <f t="shared" si="105"/>
        <v>40000</v>
      </c>
      <c r="DW131" s="40">
        <f t="shared" si="105"/>
        <v>40000</v>
      </c>
      <c r="DX131" s="40">
        <f t="shared" si="105"/>
        <v>40000</v>
      </c>
      <c r="DY131" s="40">
        <f t="shared" si="105"/>
        <v>40000</v>
      </c>
      <c r="DZ131" s="40">
        <f t="shared" si="105"/>
        <v>40000</v>
      </c>
      <c r="EA131" s="40">
        <f t="shared" si="105"/>
        <v>40000</v>
      </c>
      <c r="EB131" s="40">
        <f t="shared" si="105"/>
        <v>40000</v>
      </c>
      <c r="EC131" s="40">
        <f t="shared" si="105"/>
        <v>40000</v>
      </c>
      <c r="ED131" s="40">
        <f t="shared" si="105"/>
        <v>40000</v>
      </c>
      <c r="EE131" s="40">
        <f t="shared" si="105"/>
        <v>40000</v>
      </c>
      <c r="EF131" s="40">
        <f t="shared" si="105"/>
        <v>40000</v>
      </c>
      <c r="EG131" s="40">
        <f t="shared" si="105"/>
        <v>40000</v>
      </c>
      <c r="EH131" s="40">
        <f t="shared" si="105"/>
        <v>40000</v>
      </c>
      <c r="EI131" s="40">
        <f t="shared" si="105"/>
        <v>40000</v>
      </c>
      <c r="EJ131" s="40">
        <f t="shared" si="105"/>
        <v>40000</v>
      </c>
      <c r="EK131" s="40">
        <f t="shared" si="105"/>
        <v>40000</v>
      </c>
      <c r="EL131" s="40">
        <f t="shared" si="105"/>
        <v>40000</v>
      </c>
      <c r="EM131" s="40">
        <f t="shared" si="105"/>
        <v>40000</v>
      </c>
      <c r="EN131" s="40">
        <f t="shared" si="105"/>
        <v>40000</v>
      </c>
      <c r="EO131" s="40">
        <f t="shared" si="105"/>
        <v>40000</v>
      </c>
      <c r="EP131" s="40">
        <f t="shared" si="105"/>
        <v>40000</v>
      </c>
      <c r="EQ131" s="40">
        <f t="shared" si="105"/>
        <v>40000</v>
      </c>
      <c r="ER131" s="40">
        <f t="shared" si="105"/>
        <v>40000</v>
      </c>
      <c r="ES131" s="40">
        <f t="shared" si="105"/>
        <v>40000</v>
      </c>
      <c r="ET131" s="40">
        <f t="shared" si="106"/>
        <v>40000</v>
      </c>
      <c r="EU131" s="40">
        <f t="shared" si="106"/>
        <v>40000</v>
      </c>
      <c r="EV131" s="40">
        <f t="shared" si="106"/>
        <v>40000</v>
      </c>
      <c r="EW131" s="40">
        <f t="shared" si="106"/>
        <v>40000</v>
      </c>
      <c r="EX131" s="40">
        <f t="shared" si="106"/>
        <v>40000</v>
      </c>
      <c r="EY131" s="40">
        <f t="shared" si="106"/>
        <v>40000</v>
      </c>
      <c r="EZ131" s="40">
        <f t="shared" si="106"/>
        <v>40000</v>
      </c>
      <c r="FA131" s="40">
        <f t="shared" si="106"/>
        <v>40000</v>
      </c>
      <c r="FB131" s="40">
        <f t="shared" si="106"/>
        <v>40000</v>
      </c>
      <c r="FC131" s="40">
        <f t="shared" si="106"/>
        <v>40000</v>
      </c>
      <c r="FD131" s="40">
        <f t="shared" si="106"/>
        <v>40000</v>
      </c>
      <c r="FE131" s="40">
        <f t="shared" si="106"/>
        <v>40000</v>
      </c>
      <c r="FF131" s="40">
        <f t="shared" si="106"/>
        <v>40000</v>
      </c>
      <c r="FG131" s="40">
        <f t="shared" si="106"/>
        <v>40000</v>
      </c>
      <c r="FH131" s="40">
        <f t="shared" si="106"/>
        <v>40000</v>
      </c>
      <c r="FI131" s="40">
        <f t="shared" si="106"/>
        <v>40000</v>
      </c>
      <c r="FJ131" s="40">
        <f t="shared" si="106"/>
        <v>40000</v>
      </c>
      <c r="FK131" s="40">
        <f t="shared" si="106"/>
        <v>40000</v>
      </c>
      <c r="FL131" s="40">
        <f t="shared" si="106"/>
        <v>40000</v>
      </c>
      <c r="FM131" s="40">
        <f t="shared" si="106"/>
        <v>40000</v>
      </c>
      <c r="FN131" s="40">
        <f t="shared" si="106"/>
        <v>40000</v>
      </c>
      <c r="FO131" s="40">
        <f t="shared" si="106"/>
        <v>40000</v>
      </c>
      <c r="FP131" s="40">
        <f t="shared" si="106"/>
        <v>40000</v>
      </c>
      <c r="FQ131" s="40">
        <f t="shared" si="106"/>
        <v>40000</v>
      </c>
      <c r="FR131" s="40">
        <f t="shared" si="106"/>
        <v>40000</v>
      </c>
      <c r="FS131" s="40">
        <f t="shared" si="106"/>
        <v>40000</v>
      </c>
      <c r="FT131" s="40">
        <f t="shared" si="106"/>
        <v>40000</v>
      </c>
      <c r="FU131" s="40">
        <f t="shared" si="106"/>
        <v>40000</v>
      </c>
      <c r="FV131" s="40">
        <f t="shared" si="106"/>
        <v>40000</v>
      </c>
      <c r="FW131" s="40">
        <f t="shared" si="106"/>
        <v>40000</v>
      </c>
      <c r="FX131" s="40">
        <f t="shared" si="106"/>
        <v>40000</v>
      </c>
      <c r="FY131" s="40">
        <f t="shared" si="106"/>
        <v>40000</v>
      </c>
      <c r="FZ131" s="40">
        <f t="shared" si="106"/>
        <v>40000</v>
      </c>
      <c r="GA131" s="40">
        <f t="shared" si="106"/>
        <v>40000</v>
      </c>
      <c r="GB131" s="40">
        <f t="shared" si="106"/>
        <v>40000</v>
      </c>
      <c r="GC131" s="40">
        <f t="shared" si="106"/>
        <v>40000</v>
      </c>
      <c r="GD131" s="40">
        <f t="shared" si="106"/>
        <v>40000</v>
      </c>
      <c r="GE131" s="40">
        <f t="shared" si="106"/>
        <v>40000</v>
      </c>
      <c r="GF131" s="40">
        <f t="shared" si="106"/>
        <v>40000</v>
      </c>
      <c r="GG131" s="40">
        <f t="shared" si="106"/>
        <v>40000</v>
      </c>
      <c r="GH131" s="40">
        <f t="shared" si="106"/>
        <v>40000</v>
      </c>
      <c r="GI131" s="40">
        <f t="shared" si="106"/>
        <v>40000</v>
      </c>
      <c r="GJ131" s="40">
        <f t="shared" si="106"/>
        <v>40000</v>
      </c>
      <c r="GK131" s="40">
        <f t="shared" si="106"/>
        <v>40000</v>
      </c>
      <c r="GL131" s="40">
        <f t="shared" si="106"/>
        <v>40000</v>
      </c>
      <c r="GM131" s="40">
        <f t="shared" si="106"/>
        <v>40000</v>
      </c>
      <c r="GN131" s="40">
        <f t="shared" si="106"/>
        <v>40000</v>
      </c>
      <c r="GO131" s="40">
        <f t="shared" si="106"/>
        <v>40000</v>
      </c>
      <c r="GP131" s="40">
        <f t="shared" si="106"/>
        <v>40000</v>
      </c>
      <c r="GQ131" s="40">
        <f t="shared" si="106"/>
        <v>40000</v>
      </c>
      <c r="GR131" s="40">
        <f t="shared" si="106"/>
        <v>40000</v>
      </c>
      <c r="GS131" s="40">
        <f t="shared" si="106"/>
        <v>40000</v>
      </c>
      <c r="GT131" s="40">
        <f t="shared" si="106"/>
        <v>40000</v>
      </c>
      <c r="GU131" s="40">
        <f t="shared" si="106"/>
        <v>40000</v>
      </c>
      <c r="GV131" s="40">
        <f t="shared" si="106"/>
        <v>40000</v>
      </c>
      <c r="GW131" s="40">
        <f t="shared" si="106"/>
        <v>40000</v>
      </c>
      <c r="GX131" s="40">
        <f t="shared" si="106"/>
        <v>40000</v>
      </c>
      <c r="GY131" s="40">
        <f t="shared" si="106"/>
        <v>40000</v>
      </c>
      <c r="GZ131" s="40">
        <f t="shared" si="106"/>
        <v>40000</v>
      </c>
      <c r="HA131" s="40">
        <f t="shared" si="106"/>
        <v>40000</v>
      </c>
      <c r="HB131" s="40">
        <f t="shared" si="106"/>
        <v>40000</v>
      </c>
      <c r="HC131" s="40">
        <f t="shared" si="106"/>
        <v>40000</v>
      </c>
      <c r="HD131" s="40">
        <f t="shared" si="106"/>
        <v>40000</v>
      </c>
      <c r="HE131" s="40">
        <f t="shared" si="106"/>
        <v>40000</v>
      </c>
      <c r="HF131" s="40">
        <f t="shared" si="107"/>
        <v>40000</v>
      </c>
      <c r="HG131" s="40">
        <f t="shared" si="107"/>
        <v>40000</v>
      </c>
      <c r="HH131" s="40">
        <f t="shared" si="107"/>
        <v>40000</v>
      </c>
      <c r="HI131" s="40">
        <f t="shared" si="107"/>
        <v>40000</v>
      </c>
      <c r="HJ131" s="40">
        <f t="shared" si="107"/>
        <v>40000</v>
      </c>
      <c r="HK131" s="40">
        <f t="shared" si="107"/>
        <v>40000</v>
      </c>
      <c r="HL131" s="40">
        <f t="shared" si="107"/>
        <v>40000</v>
      </c>
      <c r="HM131" s="40">
        <f t="shared" si="107"/>
        <v>40000</v>
      </c>
      <c r="HN131" s="40">
        <f t="shared" si="107"/>
        <v>40000</v>
      </c>
      <c r="HO131" s="40">
        <f t="shared" si="107"/>
        <v>40000</v>
      </c>
      <c r="HP131" s="40">
        <f t="shared" si="107"/>
        <v>40000</v>
      </c>
      <c r="HQ131" s="40">
        <f t="shared" si="107"/>
        <v>40000</v>
      </c>
      <c r="HR131" s="40">
        <f t="shared" si="107"/>
        <v>40000</v>
      </c>
      <c r="HS131" s="40">
        <f t="shared" si="107"/>
        <v>40000</v>
      </c>
      <c r="HT131" s="40">
        <f t="shared" si="107"/>
        <v>40000</v>
      </c>
      <c r="HU131" s="40">
        <f t="shared" si="107"/>
        <v>40000</v>
      </c>
      <c r="HV131" s="40">
        <f t="shared" si="107"/>
        <v>40000</v>
      </c>
      <c r="HW131" s="40">
        <f t="shared" si="107"/>
        <v>40000</v>
      </c>
      <c r="HX131" s="40">
        <f t="shared" si="107"/>
        <v>40000</v>
      </c>
      <c r="HY131" s="40">
        <f t="shared" si="107"/>
        <v>40000</v>
      </c>
      <c r="HZ131" s="40">
        <f t="shared" si="107"/>
        <v>40000</v>
      </c>
      <c r="IA131" s="40">
        <f t="shared" si="107"/>
        <v>40000</v>
      </c>
      <c r="IB131" s="40">
        <f t="shared" si="107"/>
        <v>40000</v>
      </c>
      <c r="IC131" s="40">
        <f t="shared" si="107"/>
        <v>40000</v>
      </c>
      <c r="ID131" s="40">
        <f t="shared" si="107"/>
        <v>40000</v>
      </c>
      <c r="IE131" s="40">
        <f t="shared" si="107"/>
        <v>40000</v>
      </c>
      <c r="IF131" s="40">
        <f t="shared" si="107"/>
        <v>40000</v>
      </c>
      <c r="IG131" s="40">
        <f t="shared" si="107"/>
        <v>40000</v>
      </c>
      <c r="IH131" s="40">
        <f t="shared" si="107"/>
        <v>40000</v>
      </c>
      <c r="II131" s="40">
        <f t="shared" si="107"/>
        <v>40000</v>
      </c>
      <c r="IJ131" s="40">
        <f t="shared" si="107"/>
        <v>40000</v>
      </c>
      <c r="IK131" s="40">
        <f t="shared" si="107"/>
        <v>40000</v>
      </c>
      <c r="IL131" s="40">
        <f t="shared" si="107"/>
        <v>40000</v>
      </c>
      <c r="IM131" s="40">
        <f t="shared" si="107"/>
        <v>40000</v>
      </c>
      <c r="IN131" s="40">
        <f t="shared" si="107"/>
        <v>40000</v>
      </c>
      <c r="IO131" s="40">
        <f t="shared" si="107"/>
        <v>40000</v>
      </c>
      <c r="IP131" s="40">
        <f t="shared" si="107"/>
        <v>40000</v>
      </c>
      <c r="IQ131" s="40">
        <f t="shared" si="107"/>
        <v>40000</v>
      </c>
      <c r="IR131" s="40">
        <f t="shared" si="107"/>
        <v>40000</v>
      </c>
      <c r="IS131" s="40">
        <f t="shared" si="107"/>
        <v>40000</v>
      </c>
      <c r="IT131" s="40">
        <f t="shared" si="107"/>
        <v>40000</v>
      </c>
      <c r="IU131" s="40">
        <f t="shared" si="107"/>
        <v>40000</v>
      </c>
      <c r="IV131" s="40">
        <f t="shared" si="107"/>
        <v>40000</v>
      </c>
      <c r="IW131" s="40">
        <f t="shared" si="107"/>
        <v>40000</v>
      </c>
      <c r="IX131" s="40">
        <f t="shared" si="107"/>
        <v>40000</v>
      </c>
      <c r="IY131" s="40">
        <f t="shared" si="107"/>
        <v>40000</v>
      </c>
      <c r="IZ131" s="40">
        <f t="shared" si="107"/>
        <v>40000</v>
      </c>
      <c r="JA131" s="40">
        <f t="shared" si="107"/>
        <v>40000</v>
      </c>
      <c r="JB131" s="40">
        <f t="shared" si="107"/>
        <v>40000</v>
      </c>
      <c r="JC131" s="40">
        <f t="shared" si="107"/>
        <v>40000</v>
      </c>
      <c r="JD131" s="40">
        <f t="shared" si="107"/>
        <v>40000</v>
      </c>
      <c r="JE131" s="40">
        <f t="shared" si="107"/>
        <v>40000</v>
      </c>
      <c r="JF131" s="40">
        <f t="shared" si="107"/>
        <v>40000</v>
      </c>
      <c r="JG131" s="40">
        <f t="shared" si="107"/>
        <v>40000</v>
      </c>
      <c r="JH131" s="40">
        <f t="shared" si="107"/>
        <v>40000</v>
      </c>
      <c r="JI131" s="40">
        <f t="shared" si="107"/>
        <v>40000</v>
      </c>
      <c r="JJ131" s="40">
        <f t="shared" si="107"/>
        <v>40000</v>
      </c>
      <c r="JK131" s="40">
        <f t="shared" si="107"/>
        <v>40000</v>
      </c>
      <c r="JL131" s="40">
        <f t="shared" si="107"/>
        <v>40000</v>
      </c>
      <c r="JM131" s="40">
        <f t="shared" si="107"/>
        <v>40000</v>
      </c>
      <c r="JN131" s="40">
        <f t="shared" si="107"/>
        <v>40000</v>
      </c>
      <c r="JO131" s="40">
        <f t="shared" si="107"/>
        <v>40000</v>
      </c>
      <c r="JP131" s="40">
        <f t="shared" si="107"/>
        <v>40000</v>
      </c>
      <c r="JQ131" s="40">
        <f t="shared" si="107"/>
        <v>40000</v>
      </c>
      <c r="JR131" s="40">
        <f t="shared" si="108"/>
        <v>40000</v>
      </c>
      <c r="JS131" s="40">
        <f t="shared" si="108"/>
        <v>40000</v>
      </c>
      <c r="JT131" s="40">
        <f t="shared" si="108"/>
        <v>40000</v>
      </c>
      <c r="JU131" s="40">
        <f t="shared" si="108"/>
        <v>40000</v>
      </c>
      <c r="JV131" s="40">
        <f t="shared" si="108"/>
        <v>40000</v>
      </c>
      <c r="JW131" s="40">
        <f t="shared" si="108"/>
        <v>40000</v>
      </c>
      <c r="JX131" s="40">
        <f t="shared" si="108"/>
        <v>40000</v>
      </c>
      <c r="JY131" s="40">
        <f t="shared" si="108"/>
        <v>40000</v>
      </c>
      <c r="JZ131" s="40">
        <f t="shared" si="108"/>
        <v>40000</v>
      </c>
      <c r="KA131" s="40">
        <f t="shared" si="108"/>
        <v>40000</v>
      </c>
      <c r="KB131" s="40">
        <f t="shared" si="108"/>
        <v>40000</v>
      </c>
      <c r="KC131" s="40">
        <f t="shared" si="108"/>
        <v>40000</v>
      </c>
      <c r="KD131" s="40">
        <f t="shared" si="108"/>
        <v>40000</v>
      </c>
      <c r="KE131" s="40">
        <f t="shared" si="108"/>
        <v>40000</v>
      </c>
      <c r="KF131" s="40">
        <f t="shared" si="108"/>
        <v>40000</v>
      </c>
      <c r="KG131" s="40">
        <f t="shared" si="108"/>
        <v>40000</v>
      </c>
      <c r="KH131" s="40">
        <f t="shared" si="108"/>
        <v>40000</v>
      </c>
      <c r="KI131" s="40">
        <f t="shared" si="108"/>
        <v>40000</v>
      </c>
      <c r="KJ131" s="40">
        <f t="shared" si="108"/>
        <v>40000</v>
      </c>
      <c r="KK131" s="40">
        <f t="shared" si="108"/>
        <v>40000</v>
      </c>
      <c r="KL131" s="40">
        <f t="shared" si="108"/>
        <v>40000</v>
      </c>
      <c r="KM131" s="40">
        <f t="shared" si="108"/>
        <v>40000</v>
      </c>
      <c r="KN131" s="40">
        <f t="shared" si="108"/>
        <v>40000</v>
      </c>
      <c r="KO131" s="40">
        <f t="shared" si="108"/>
        <v>40000</v>
      </c>
      <c r="KP131" s="40">
        <f t="shared" si="108"/>
        <v>40000</v>
      </c>
      <c r="KQ131" s="40">
        <f t="shared" si="108"/>
        <v>40000</v>
      </c>
      <c r="KR131" s="40">
        <f t="shared" si="108"/>
        <v>40000</v>
      </c>
      <c r="KS131" s="40">
        <f t="shared" si="108"/>
        <v>40000</v>
      </c>
      <c r="KT131" s="40">
        <f t="shared" si="108"/>
        <v>40000</v>
      </c>
      <c r="KU131" s="40">
        <f t="shared" si="108"/>
        <v>40000</v>
      </c>
      <c r="KV131" s="40">
        <f t="shared" si="108"/>
        <v>40000</v>
      </c>
      <c r="KW131" s="1"/>
      <c r="KX131" s="1"/>
    </row>
    <row r="132" spans="1:310" x14ac:dyDescent="0.25">
      <c r="A132" s="1"/>
      <c r="B132" s="79"/>
      <c r="C132" s="79"/>
      <c r="D132" s="79"/>
      <c r="E132" s="1" t="str">
        <f t="shared" si="103"/>
        <v>маркетологи</v>
      </c>
      <c r="F132" s="1"/>
      <c r="G132" s="1"/>
      <c r="H132" s="11" t="str">
        <f t="shared" si="109"/>
        <v>руб.</v>
      </c>
      <c r="I132" s="1"/>
      <c r="J132" s="1"/>
      <c r="K132" s="1"/>
      <c r="L132" s="1"/>
      <c r="M132" s="5"/>
      <c r="N132" s="52"/>
      <c r="O132" s="19"/>
      <c r="P132" s="1"/>
      <c r="Q132" s="1"/>
      <c r="R132" s="52"/>
      <c r="S132" s="1"/>
      <c r="T132" s="5" t="s">
        <v>0</v>
      </c>
      <c r="U132" s="40">
        <v>60000</v>
      </c>
      <c r="V132" s="40">
        <f t="shared" ref="V132:CG135" si="110">U132</f>
        <v>60000</v>
      </c>
      <c r="W132" s="40">
        <f t="shared" si="110"/>
        <v>60000</v>
      </c>
      <c r="X132" s="40">
        <f t="shared" si="110"/>
        <v>60000</v>
      </c>
      <c r="Y132" s="40">
        <f t="shared" si="110"/>
        <v>60000</v>
      </c>
      <c r="Z132" s="40">
        <f t="shared" si="110"/>
        <v>60000</v>
      </c>
      <c r="AA132" s="40">
        <f t="shared" si="110"/>
        <v>60000</v>
      </c>
      <c r="AB132" s="40">
        <f t="shared" si="110"/>
        <v>60000</v>
      </c>
      <c r="AC132" s="40">
        <f t="shared" si="110"/>
        <v>60000</v>
      </c>
      <c r="AD132" s="40">
        <f t="shared" si="110"/>
        <v>60000</v>
      </c>
      <c r="AE132" s="40">
        <f t="shared" si="110"/>
        <v>60000</v>
      </c>
      <c r="AF132" s="40">
        <f t="shared" si="110"/>
        <v>60000</v>
      </c>
      <c r="AG132" s="40">
        <f t="shared" si="110"/>
        <v>60000</v>
      </c>
      <c r="AH132" s="40">
        <f t="shared" si="110"/>
        <v>60000</v>
      </c>
      <c r="AI132" s="40">
        <f t="shared" si="110"/>
        <v>60000</v>
      </c>
      <c r="AJ132" s="40">
        <f t="shared" si="110"/>
        <v>60000</v>
      </c>
      <c r="AK132" s="40">
        <f t="shared" si="110"/>
        <v>60000</v>
      </c>
      <c r="AL132" s="40">
        <f t="shared" si="110"/>
        <v>60000</v>
      </c>
      <c r="AM132" s="40">
        <f t="shared" si="110"/>
        <v>60000</v>
      </c>
      <c r="AN132" s="40">
        <f t="shared" si="110"/>
        <v>60000</v>
      </c>
      <c r="AO132" s="40">
        <f t="shared" si="110"/>
        <v>60000</v>
      </c>
      <c r="AP132" s="40">
        <f t="shared" si="110"/>
        <v>60000</v>
      </c>
      <c r="AQ132" s="40">
        <f t="shared" si="110"/>
        <v>60000</v>
      </c>
      <c r="AR132" s="40">
        <f t="shared" si="110"/>
        <v>60000</v>
      </c>
      <c r="AS132" s="40">
        <f t="shared" si="110"/>
        <v>60000</v>
      </c>
      <c r="AT132" s="40">
        <f t="shared" si="110"/>
        <v>60000</v>
      </c>
      <c r="AU132" s="40">
        <f t="shared" si="110"/>
        <v>60000</v>
      </c>
      <c r="AV132" s="40">
        <f t="shared" si="110"/>
        <v>60000</v>
      </c>
      <c r="AW132" s="40">
        <f t="shared" si="110"/>
        <v>60000</v>
      </c>
      <c r="AX132" s="40">
        <f t="shared" si="110"/>
        <v>60000</v>
      </c>
      <c r="AY132" s="40">
        <f t="shared" si="110"/>
        <v>60000</v>
      </c>
      <c r="AZ132" s="40">
        <f t="shared" si="110"/>
        <v>60000</v>
      </c>
      <c r="BA132" s="40">
        <f t="shared" si="110"/>
        <v>60000</v>
      </c>
      <c r="BB132" s="40">
        <f t="shared" si="110"/>
        <v>60000</v>
      </c>
      <c r="BC132" s="40">
        <f t="shared" si="110"/>
        <v>60000</v>
      </c>
      <c r="BD132" s="40">
        <f t="shared" si="110"/>
        <v>60000</v>
      </c>
      <c r="BE132" s="40">
        <f t="shared" si="110"/>
        <v>60000</v>
      </c>
      <c r="BF132" s="40">
        <f t="shared" si="110"/>
        <v>60000</v>
      </c>
      <c r="BG132" s="40">
        <f t="shared" si="110"/>
        <v>60000</v>
      </c>
      <c r="BH132" s="40">
        <f t="shared" si="110"/>
        <v>60000</v>
      </c>
      <c r="BI132" s="40">
        <f t="shared" si="110"/>
        <v>60000</v>
      </c>
      <c r="BJ132" s="40">
        <f t="shared" si="110"/>
        <v>60000</v>
      </c>
      <c r="BK132" s="40">
        <f t="shared" si="110"/>
        <v>60000</v>
      </c>
      <c r="BL132" s="40">
        <f t="shared" si="110"/>
        <v>60000</v>
      </c>
      <c r="BM132" s="40">
        <f t="shared" si="110"/>
        <v>60000</v>
      </c>
      <c r="BN132" s="40">
        <f t="shared" si="110"/>
        <v>60000</v>
      </c>
      <c r="BO132" s="40">
        <f t="shared" si="110"/>
        <v>60000</v>
      </c>
      <c r="BP132" s="40">
        <f t="shared" si="110"/>
        <v>60000</v>
      </c>
      <c r="BQ132" s="40">
        <f t="shared" si="110"/>
        <v>60000</v>
      </c>
      <c r="BR132" s="40">
        <f t="shared" si="110"/>
        <v>60000</v>
      </c>
      <c r="BS132" s="40">
        <f t="shared" si="110"/>
        <v>60000</v>
      </c>
      <c r="BT132" s="40">
        <f t="shared" si="110"/>
        <v>60000</v>
      </c>
      <c r="BU132" s="40">
        <f t="shared" si="110"/>
        <v>60000</v>
      </c>
      <c r="BV132" s="40">
        <f t="shared" si="110"/>
        <v>60000</v>
      </c>
      <c r="BW132" s="40">
        <f t="shared" si="110"/>
        <v>60000</v>
      </c>
      <c r="BX132" s="40">
        <f t="shared" si="110"/>
        <v>60000</v>
      </c>
      <c r="BY132" s="40">
        <f t="shared" si="110"/>
        <v>60000</v>
      </c>
      <c r="BZ132" s="40">
        <f t="shared" si="110"/>
        <v>60000</v>
      </c>
      <c r="CA132" s="40">
        <f t="shared" si="110"/>
        <v>60000</v>
      </c>
      <c r="CB132" s="40">
        <f t="shared" si="110"/>
        <v>60000</v>
      </c>
      <c r="CC132" s="40">
        <f t="shared" si="110"/>
        <v>60000</v>
      </c>
      <c r="CD132" s="40">
        <f t="shared" si="110"/>
        <v>60000</v>
      </c>
      <c r="CE132" s="40">
        <f t="shared" si="110"/>
        <v>60000</v>
      </c>
      <c r="CF132" s="40">
        <f t="shared" si="110"/>
        <v>60000</v>
      </c>
      <c r="CG132" s="40">
        <f t="shared" si="110"/>
        <v>60000</v>
      </c>
      <c r="CH132" s="40">
        <f t="shared" si="105"/>
        <v>60000</v>
      </c>
      <c r="CI132" s="40">
        <f t="shared" si="105"/>
        <v>60000</v>
      </c>
      <c r="CJ132" s="40">
        <f t="shared" si="105"/>
        <v>60000</v>
      </c>
      <c r="CK132" s="40">
        <f t="shared" si="105"/>
        <v>60000</v>
      </c>
      <c r="CL132" s="40">
        <f t="shared" si="105"/>
        <v>60000</v>
      </c>
      <c r="CM132" s="40">
        <f t="shared" si="105"/>
        <v>60000</v>
      </c>
      <c r="CN132" s="40">
        <f t="shared" si="105"/>
        <v>60000</v>
      </c>
      <c r="CO132" s="40">
        <f t="shared" si="105"/>
        <v>60000</v>
      </c>
      <c r="CP132" s="40">
        <f t="shared" si="105"/>
        <v>60000</v>
      </c>
      <c r="CQ132" s="40">
        <f t="shared" si="105"/>
        <v>60000</v>
      </c>
      <c r="CR132" s="40">
        <f t="shared" si="105"/>
        <v>60000</v>
      </c>
      <c r="CS132" s="40">
        <f t="shared" si="105"/>
        <v>60000</v>
      </c>
      <c r="CT132" s="40">
        <f t="shared" si="105"/>
        <v>60000</v>
      </c>
      <c r="CU132" s="40">
        <f t="shared" si="105"/>
        <v>60000</v>
      </c>
      <c r="CV132" s="40">
        <f t="shared" si="105"/>
        <v>60000</v>
      </c>
      <c r="CW132" s="40">
        <f t="shared" si="105"/>
        <v>60000</v>
      </c>
      <c r="CX132" s="40">
        <f t="shared" si="105"/>
        <v>60000</v>
      </c>
      <c r="CY132" s="40">
        <f t="shared" si="105"/>
        <v>60000</v>
      </c>
      <c r="CZ132" s="40">
        <f t="shared" si="105"/>
        <v>60000</v>
      </c>
      <c r="DA132" s="40">
        <f t="shared" si="105"/>
        <v>60000</v>
      </c>
      <c r="DB132" s="40">
        <f t="shared" si="105"/>
        <v>60000</v>
      </c>
      <c r="DC132" s="40">
        <f t="shared" si="105"/>
        <v>60000</v>
      </c>
      <c r="DD132" s="40">
        <f t="shared" si="105"/>
        <v>60000</v>
      </c>
      <c r="DE132" s="40">
        <f t="shared" si="105"/>
        <v>60000</v>
      </c>
      <c r="DF132" s="40">
        <f t="shared" si="105"/>
        <v>60000</v>
      </c>
      <c r="DG132" s="40">
        <f t="shared" si="105"/>
        <v>60000</v>
      </c>
      <c r="DH132" s="40">
        <f t="shared" si="105"/>
        <v>60000</v>
      </c>
      <c r="DI132" s="40">
        <f t="shared" si="105"/>
        <v>60000</v>
      </c>
      <c r="DJ132" s="40">
        <f t="shared" si="105"/>
        <v>60000</v>
      </c>
      <c r="DK132" s="40">
        <f t="shared" si="105"/>
        <v>60000</v>
      </c>
      <c r="DL132" s="40">
        <f t="shared" si="105"/>
        <v>60000</v>
      </c>
      <c r="DM132" s="40">
        <f t="shared" si="105"/>
        <v>60000</v>
      </c>
      <c r="DN132" s="40">
        <f t="shared" si="105"/>
        <v>60000</v>
      </c>
      <c r="DO132" s="40">
        <f t="shared" si="105"/>
        <v>60000</v>
      </c>
      <c r="DP132" s="40">
        <f t="shared" si="105"/>
        <v>60000</v>
      </c>
      <c r="DQ132" s="40">
        <f t="shared" si="105"/>
        <v>60000</v>
      </c>
      <c r="DR132" s="40">
        <f t="shared" si="105"/>
        <v>60000</v>
      </c>
      <c r="DS132" s="40">
        <f t="shared" si="105"/>
        <v>60000</v>
      </c>
      <c r="DT132" s="40">
        <f t="shared" si="105"/>
        <v>60000</v>
      </c>
      <c r="DU132" s="40">
        <f t="shared" si="105"/>
        <v>60000</v>
      </c>
      <c r="DV132" s="40">
        <f t="shared" si="105"/>
        <v>60000</v>
      </c>
      <c r="DW132" s="40">
        <f t="shared" si="105"/>
        <v>60000</v>
      </c>
      <c r="DX132" s="40">
        <f t="shared" si="105"/>
        <v>60000</v>
      </c>
      <c r="DY132" s="40">
        <f t="shared" si="105"/>
        <v>60000</v>
      </c>
      <c r="DZ132" s="40">
        <f t="shared" si="105"/>
        <v>60000</v>
      </c>
      <c r="EA132" s="40">
        <f t="shared" si="105"/>
        <v>60000</v>
      </c>
      <c r="EB132" s="40">
        <f t="shared" si="105"/>
        <v>60000</v>
      </c>
      <c r="EC132" s="40">
        <f t="shared" si="105"/>
        <v>60000</v>
      </c>
      <c r="ED132" s="40">
        <f t="shared" si="105"/>
        <v>60000</v>
      </c>
      <c r="EE132" s="40">
        <f t="shared" si="105"/>
        <v>60000</v>
      </c>
      <c r="EF132" s="40">
        <f t="shared" si="105"/>
        <v>60000</v>
      </c>
      <c r="EG132" s="40">
        <f t="shared" si="105"/>
        <v>60000</v>
      </c>
      <c r="EH132" s="40">
        <f t="shared" si="105"/>
        <v>60000</v>
      </c>
      <c r="EI132" s="40">
        <f t="shared" si="105"/>
        <v>60000</v>
      </c>
      <c r="EJ132" s="40">
        <f t="shared" si="105"/>
        <v>60000</v>
      </c>
      <c r="EK132" s="40">
        <f t="shared" si="105"/>
        <v>60000</v>
      </c>
      <c r="EL132" s="40">
        <f t="shared" si="105"/>
        <v>60000</v>
      </c>
      <c r="EM132" s="40">
        <f t="shared" si="105"/>
        <v>60000</v>
      </c>
      <c r="EN132" s="40">
        <f t="shared" si="105"/>
        <v>60000</v>
      </c>
      <c r="EO132" s="40">
        <f t="shared" si="105"/>
        <v>60000</v>
      </c>
      <c r="EP132" s="40">
        <f t="shared" si="105"/>
        <v>60000</v>
      </c>
      <c r="EQ132" s="40">
        <f t="shared" si="105"/>
        <v>60000</v>
      </c>
      <c r="ER132" s="40">
        <f t="shared" si="105"/>
        <v>60000</v>
      </c>
      <c r="ES132" s="40">
        <f t="shared" si="105"/>
        <v>60000</v>
      </c>
      <c r="ET132" s="40">
        <f t="shared" si="106"/>
        <v>60000</v>
      </c>
      <c r="EU132" s="40">
        <f t="shared" si="106"/>
        <v>60000</v>
      </c>
      <c r="EV132" s="40">
        <f t="shared" si="106"/>
        <v>60000</v>
      </c>
      <c r="EW132" s="40">
        <f t="shared" si="106"/>
        <v>60000</v>
      </c>
      <c r="EX132" s="40">
        <f t="shared" si="106"/>
        <v>60000</v>
      </c>
      <c r="EY132" s="40">
        <f t="shared" si="106"/>
        <v>60000</v>
      </c>
      <c r="EZ132" s="40">
        <f t="shared" si="106"/>
        <v>60000</v>
      </c>
      <c r="FA132" s="40">
        <f t="shared" si="106"/>
        <v>60000</v>
      </c>
      <c r="FB132" s="40">
        <f t="shared" si="106"/>
        <v>60000</v>
      </c>
      <c r="FC132" s="40">
        <f t="shared" si="106"/>
        <v>60000</v>
      </c>
      <c r="FD132" s="40">
        <f t="shared" si="106"/>
        <v>60000</v>
      </c>
      <c r="FE132" s="40">
        <f t="shared" si="106"/>
        <v>60000</v>
      </c>
      <c r="FF132" s="40">
        <f t="shared" si="106"/>
        <v>60000</v>
      </c>
      <c r="FG132" s="40">
        <f t="shared" si="106"/>
        <v>60000</v>
      </c>
      <c r="FH132" s="40">
        <f t="shared" si="106"/>
        <v>60000</v>
      </c>
      <c r="FI132" s="40">
        <f t="shared" si="106"/>
        <v>60000</v>
      </c>
      <c r="FJ132" s="40">
        <f t="shared" si="106"/>
        <v>60000</v>
      </c>
      <c r="FK132" s="40">
        <f t="shared" si="106"/>
        <v>60000</v>
      </c>
      <c r="FL132" s="40">
        <f t="shared" si="106"/>
        <v>60000</v>
      </c>
      <c r="FM132" s="40">
        <f t="shared" si="106"/>
        <v>60000</v>
      </c>
      <c r="FN132" s="40">
        <f t="shared" si="106"/>
        <v>60000</v>
      </c>
      <c r="FO132" s="40">
        <f t="shared" si="106"/>
        <v>60000</v>
      </c>
      <c r="FP132" s="40">
        <f t="shared" si="106"/>
        <v>60000</v>
      </c>
      <c r="FQ132" s="40">
        <f t="shared" si="106"/>
        <v>60000</v>
      </c>
      <c r="FR132" s="40">
        <f t="shared" si="106"/>
        <v>60000</v>
      </c>
      <c r="FS132" s="40">
        <f t="shared" si="106"/>
        <v>60000</v>
      </c>
      <c r="FT132" s="40">
        <f t="shared" si="106"/>
        <v>60000</v>
      </c>
      <c r="FU132" s="40">
        <f t="shared" si="106"/>
        <v>60000</v>
      </c>
      <c r="FV132" s="40">
        <f t="shared" si="106"/>
        <v>60000</v>
      </c>
      <c r="FW132" s="40">
        <f t="shared" si="106"/>
        <v>60000</v>
      </c>
      <c r="FX132" s="40">
        <f t="shared" si="106"/>
        <v>60000</v>
      </c>
      <c r="FY132" s="40">
        <f t="shared" si="106"/>
        <v>60000</v>
      </c>
      <c r="FZ132" s="40">
        <f t="shared" si="106"/>
        <v>60000</v>
      </c>
      <c r="GA132" s="40">
        <f t="shared" si="106"/>
        <v>60000</v>
      </c>
      <c r="GB132" s="40">
        <f t="shared" si="106"/>
        <v>60000</v>
      </c>
      <c r="GC132" s="40">
        <f t="shared" si="106"/>
        <v>60000</v>
      </c>
      <c r="GD132" s="40">
        <f t="shared" si="106"/>
        <v>60000</v>
      </c>
      <c r="GE132" s="40">
        <f t="shared" si="106"/>
        <v>60000</v>
      </c>
      <c r="GF132" s="40">
        <f t="shared" si="106"/>
        <v>60000</v>
      </c>
      <c r="GG132" s="40">
        <f t="shared" si="106"/>
        <v>60000</v>
      </c>
      <c r="GH132" s="40">
        <f t="shared" si="106"/>
        <v>60000</v>
      </c>
      <c r="GI132" s="40">
        <f t="shared" si="106"/>
        <v>60000</v>
      </c>
      <c r="GJ132" s="40">
        <f t="shared" si="106"/>
        <v>60000</v>
      </c>
      <c r="GK132" s="40">
        <f t="shared" si="106"/>
        <v>60000</v>
      </c>
      <c r="GL132" s="40">
        <f t="shared" si="106"/>
        <v>60000</v>
      </c>
      <c r="GM132" s="40">
        <f t="shared" si="106"/>
        <v>60000</v>
      </c>
      <c r="GN132" s="40">
        <f t="shared" si="106"/>
        <v>60000</v>
      </c>
      <c r="GO132" s="40">
        <f t="shared" si="106"/>
        <v>60000</v>
      </c>
      <c r="GP132" s="40">
        <f t="shared" si="106"/>
        <v>60000</v>
      </c>
      <c r="GQ132" s="40">
        <f t="shared" si="106"/>
        <v>60000</v>
      </c>
      <c r="GR132" s="40">
        <f t="shared" si="106"/>
        <v>60000</v>
      </c>
      <c r="GS132" s="40">
        <f t="shared" si="106"/>
        <v>60000</v>
      </c>
      <c r="GT132" s="40">
        <f t="shared" si="106"/>
        <v>60000</v>
      </c>
      <c r="GU132" s="40">
        <f t="shared" si="106"/>
        <v>60000</v>
      </c>
      <c r="GV132" s="40">
        <f t="shared" si="106"/>
        <v>60000</v>
      </c>
      <c r="GW132" s="40">
        <f t="shared" si="106"/>
        <v>60000</v>
      </c>
      <c r="GX132" s="40">
        <f t="shared" si="106"/>
        <v>60000</v>
      </c>
      <c r="GY132" s="40">
        <f t="shared" si="106"/>
        <v>60000</v>
      </c>
      <c r="GZ132" s="40">
        <f t="shared" si="106"/>
        <v>60000</v>
      </c>
      <c r="HA132" s="40">
        <f t="shared" si="106"/>
        <v>60000</v>
      </c>
      <c r="HB132" s="40">
        <f t="shared" si="106"/>
        <v>60000</v>
      </c>
      <c r="HC132" s="40">
        <f t="shared" si="106"/>
        <v>60000</v>
      </c>
      <c r="HD132" s="40">
        <f t="shared" si="106"/>
        <v>60000</v>
      </c>
      <c r="HE132" s="40">
        <f t="shared" si="106"/>
        <v>60000</v>
      </c>
      <c r="HF132" s="40">
        <f t="shared" si="107"/>
        <v>60000</v>
      </c>
      <c r="HG132" s="40">
        <f t="shared" si="107"/>
        <v>60000</v>
      </c>
      <c r="HH132" s="40">
        <f t="shared" si="107"/>
        <v>60000</v>
      </c>
      <c r="HI132" s="40">
        <f t="shared" si="107"/>
        <v>60000</v>
      </c>
      <c r="HJ132" s="40">
        <f t="shared" si="107"/>
        <v>60000</v>
      </c>
      <c r="HK132" s="40">
        <f t="shared" si="107"/>
        <v>60000</v>
      </c>
      <c r="HL132" s="40">
        <f t="shared" si="107"/>
        <v>60000</v>
      </c>
      <c r="HM132" s="40">
        <f t="shared" si="107"/>
        <v>60000</v>
      </c>
      <c r="HN132" s="40">
        <f t="shared" si="107"/>
        <v>60000</v>
      </c>
      <c r="HO132" s="40">
        <f t="shared" si="107"/>
        <v>60000</v>
      </c>
      <c r="HP132" s="40">
        <f t="shared" si="107"/>
        <v>60000</v>
      </c>
      <c r="HQ132" s="40">
        <f t="shared" si="107"/>
        <v>60000</v>
      </c>
      <c r="HR132" s="40">
        <f t="shared" si="107"/>
        <v>60000</v>
      </c>
      <c r="HS132" s="40">
        <f t="shared" si="107"/>
        <v>60000</v>
      </c>
      <c r="HT132" s="40">
        <f t="shared" si="107"/>
        <v>60000</v>
      </c>
      <c r="HU132" s="40">
        <f t="shared" si="107"/>
        <v>60000</v>
      </c>
      <c r="HV132" s="40">
        <f t="shared" si="107"/>
        <v>60000</v>
      </c>
      <c r="HW132" s="40">
        <f t="shared" si="107"/>
        <v>60000</v>
      </c>
      <c r="HX132" s="40">
        <f t="shared" si="107"/>
        <v>60000</v>
      </c>
      <c r="HY132" s="40">
        <f t="shared" si="107"/>
        <v>60000</v>
      </c>
      <c r="HZ132" s="40">
        <f t="shared" si="107"/>
        <v>60000</v>
      </c>
      <c r="IA132" s="40">
        <f t="shared" si="107"/>
        <v>60000</v>
      </c>
      <c r="IB132" s="40">
        <f t="shared" si="107"/>
        <v>60000</v>
      </c>
      <c r="IC132" s="40">
        <f t="shared" si="107"/>
        <v>60000</v>
      </c>
      <c r="ID132" s="40">
        <f t="shared" si="107"/>
        <v>60000</v>
      </c>
      <c r="IE132" s="40">
        <f t="shared" si="107"/>
        <v>60000</v>
      </c>
      <c r="IF132" s="40">
        <f t="shared" si="107"/>
        <v>60000</v>
      </c>
      <c r="IG132" s="40">
        <f t="shared" si="107"/>
        <v>60000</v>
      </c>
      <c r="IH132" s="40">
        <f t="shared" si="107"/>
        <v>60000</v>
      </c>
      <c r="II132" s="40">
        <f t="shared" si="107"/>
        <v>60000</v>
      </c>
      <c r="IJ132" s="40">
        <f t="shared" si="107"/>
        <v>60000</v>
      </c>
      <c r="IK132" s="40">
        <f t="shared" si="107"/>
        <v>60000</v>
      </c>
      <c r="IL132" s="40">
        <f t="shared" si="107"/>
        <v>60000</v>
      </c>
      <c r="IM132" s="40">
        <f t="shared" si="107"/>
        <v>60000</v>
      </c>
      <c r="IN132" s="40">
        <f t="shared" si="107"/>
        <v>60000</v>
      </c>
      <c r="IO132" s="40">
        <f t="shared" si="107"/>
        <v>60000</v>
      </c>
      <c r="IP132" s="40">
        <f t="shared" si="107"/>
        <v>60000</v>
      </c>
      <c r="IQ132" s="40">
        <f t="shared" si="107"/>
        <v>60000</v>
      </c>
      <c r="IR132" s="40">
        <f t="shared" si="107"/>
        <v>60000</v>
      </c>
      <c r="IS132" s="40">
        <f t="shared" si="107"/>
        <v>60000</v>
      </c>
      <c r="IT132" s="40">
        <f t="shared" si="107"/>
        <v>60000</v>
      </c>
      <c r="IU132" s="40">
        <f t="shared" si="107"/>
        <v>60000</v>
      </c>
      <c r="IV132" s="40">
        <f t="shared" si="107"/>
        <v>60000</v>
      </c>
      <c r="IW132" s="40">
        <f t="shared" si="107"/>
        <v>60000</v>
      </c>
      <c r="IX132" s="40">
        <f t="shared" si="107"/>
        <v>60000</v>
      </c>
      <c r="IY132" s="40">
        <f t="shared" si="107"/>
        <v>60000</v>
      </c>
      <c r="IZ132" s="40">
        <f t="shared" si="107"/>
        <v>60000</v>
      </c>
      <c r="JA132" s="40">
        <f t="shared" si="107"/>
        <v>60000</v>
      </c>
      <c r="JB132" s="40">
        <f t="shared" si="107"/>
        <v>60000</v>
      </c>
      <c r="JC132" s="40">
        <f t="shared" si="107"/>
        <v>60000</v>
      </c>
      <c r="JD132" s="40">
        <f t="shared" si="107"/>
        <v>60000</v>
      </c>
      <c r="JE132" s="40">
        <f t="shared" si="107"/>
        <v>60000</v>
      </c>
      <c r="JF132" s="40">
        <f t="shared" si="107"/>
        <v>60000</v>
      </c>
      <c r="JG132" s="40">
        <f t="shared" si="107"/>
        <v>60000</v>
      </c>
      <c r="JH132" s="40">
        <f t="shared" si="107"/>
        <v>60000</v>
      </c>
      <c r="JI132" s="40">
        <f t="shared" si="107"/>
        <v>60000</v>
      </c>
      <c r="JJ132" s="40">
        <f t="shared" si="107"/>
        <v>60000</v>
      </c>
      <c r="JK132" s="40">
        <f t="shared" si="107"/>
        <v>60000</v>
      </c>
      <c r="JL132" s="40">
        <f t="shared" si="107"/>
        <v>60000</v>
      </c>
      <c r="JM132" s="40">
        <f t="shared" si="107"/>
        <v>60000</v>
      </c>
      <c r="JN132" s="40">
        <f t="shared" si="107"/>
        <v>60000</v>
      </c>
      <c r="JO132" s="40">
        <f t="shared" si="107"/>
        <v>60000</v>
      </c>
      <c r="JP132" s="40">
        <f t="shared" si="107"/>
        <v>60000</v>
      </c>
      <c r="JQ132" s="40">
        <f t="shared" si="107"/>
        <v>60000</v>
      </c>
      <c r="JR132" s="40">
        <f t="shared" si="108"/>
        <v>60000</v>
      </c>
      <c r="JS132" s="40">
        <f t="shared" si="108"/>
        <v>60000</v>
      </c>
      <c r="JT132" s="40">
        <f t="shared" si="108"/>
        <v>60000</v>
      </c>
      <c r="JU132" s="40">
        <f t="shared" si="108"/>
        <v>60000</v>
      </c>
      <c r="JV132" s="40">
        <f t="shared" si="108"/>
        <v>60000</v>
      </c>
      <c r="JW132" s="40">
        <f t="shared" si="108"/>
        <v>60000</v>
      </c>
      <c r="JX132" s="40">
        <f t="shared" si="108"/>
        <v>60000</v>
      </c>
      <c r="JY132" s="40">
        <f t="shared" si="108"/>
        <v>60000</v>
      </c>
      <c r="JZ132" s="40">
        <f t="shared" si="108"/>
        <v>60000</v>
      </c>
      <c r="KA132" s="40">
        <f t="shared" si="108"/>
        <v>60000</v>
      </c>
      <c r="KB132" s="40">
        <f t="shared" si="108"/>
        <v>60000</v>
      </c>
      <c r="KC132" s="40">
        <f t="shared" si="108"/>
        <v>60000</v>
      </c>
      <c r="KD132" s="40">
        <f t="shared" si="108"/>
        <v>60000</v>
      </c>
      <c r="KE132" s="40">
        <f t="shared" si="108"/>
        <v>60000</v>
      </c>
      <c r="KF132" s="40">
        <f t="shared" si="108"/>
        <v>60000</v>
      </c>
      <c r="KG132" s="40">
        <f t="shared" si="108"/>
        <v>60000</v>
      </c>
      <c r="KH132" s="40">
        <f t="shared" si="108"/>
        <v>60000</v>
      </c>
      <c r="KI132" s="40">
        <f t="shared" si="108"/>
        <v>60000</v>
      </c>
      <c r="KJ132" s="40">
        <f t="shared" si="108"/>
        <v>60000</v>
      </c>
      <c r="KK132" s="40">
        <f t="shared" si="108"/>
        <v>60000</v>
      </c>
      <c r="KL132" s="40">
        <f t="shared" si="108"/>
        <v>60000</v>
      </c>
      <c r="KM132" s="40">
        <f t="shared" si="108"/>
        <v>60000</v>
      </c>
      <c r="KN132" s="40">
        <f t="shared" si="108"/>
        <v>60000</v>
      </c>
      <c r="KO132" s="40">
        <f t="shared" si="108"/>
        <v>60000</v>
      </c>
      <c r="KP132" s="40">
        <f t="shared" si="108"/>
        <v>60000</v>
      </c>
      <c r="KQ132" s="40">
        <f t="shared" si="108"/>
        <v>60000</v>
      </c>
      <c r="KR132" s="40">
        <f t="shared" si="108"/>
        <v>60000</v>
      </c>
      <c r="KS132" s="40">
        <f t="shared" si="108"/>
        <v>60000</v>
      </c>
      <c r="KT132" s="40">
        <f t="shared" si="108"/>
        <v>60000</v>
      </c>
      <c r="KU132" s="40">
        <f t="shared" si="108"/>
        <v>60000</v>
      </c>
      <c r="KV132" s="40">
        <f t="shared" si="108"/>
        <v>60000</v>
      </c>
      <c r="KW132" s="1"/>
      <c r="KX132" s="1"/>
    </row>
    <row r="133" spans="1:310" x14ac:dyDescent="0.25">
      <c r="A133" s="1"/>
      <c r="B133" s="79"/>
      <c r="C133" s="79"/>
      <c r="D133" s="79"/>
      <c r="E133" s="1" t="str">
        <f t="shared" si="103"/>
        <v>сервис-менеджеры (обслуживание)</v>
      </c>
      <c r="F133" s="1"/>
      <c r="G133" s="1"/>
      <c r="H133" s="11" t="str">
        <f t="shared" si="109"/>
        <v>руб.</v>
      </c>
      <c r="I133" s="1"/>
      <c r="J133" s="1"/>
      <c r="K133" s="1"/>
      <c r="L133" s="1"/>
      <c r="M133" s="5"/>
      <c r="N133" s="52"/>
      <c r="O133" s="19"/>
      <c r="P133" s="1"/>
      <c r="Q133" s="1"/>
      <c r="R133" s="52"/>
      <c r="S133" s="1"/>
      <c r="T133" s="5" t="s">
        <v>0</v>
      </c>
      <c r="U133" s="40">
        <v>80000</v>
      </c>
      <c r="V133" s="40">
        <f t="shared" si="110"/>
        <v>80000</v>
      </c>
      <c r="W133" s="40">
        <f t="shared" si="110"/>
        <v>80000</v>
      </c>
      <c r="X133" s="40">
        <f t="shared" si="110"/>
        <v>80000</v>
      </c>
      <c r="Y133" s="40">
        <f t="shared" si="110"/>
        <v>80000</v>
      </c>
      <c r="Z133" s="40">
        <f t="shared" si="110"/>
        <v>80000</v>
      </c>
      <c r="AA133" s="40">
        <f t="shared" si="110"/>
        <v>80000</v>
      </c>
      <c r="AB133" s="40">
        <f t="shared" si="110"/>
        <v>80000</v>
      </c>
      <c r="AC133" s="40">
        <f t="shared" si="110"/>
        <v>80000</v>
      </c>
      <c r="AD133" s="40">
        <f t="shared" si="110"/>
        <v>80000</v>
      </c>
      <c r="AE133" s="40">
        <f t="shared" si="110"/>
        <v>80000</v>
      </c>
      <c r="AF133" s="40">
        <f t="shared" si="110"/>
        <v>80000</v>
      </c>
      <c r="AG133" s="40">
        <f t="shared" si="110"/>
        <v>80000</v>
      </c>
      <c r="AH133" s="40">
        <f t="shared" si="110"/>
        <v>80000</v>
      </c>
      <c r="AI133" s="40">
        <f t="shared" si="110"/>
        <v>80000</v>
      </c>
      <c r="AJ133" s="40">
        <f t="shared" si="110"/>
        <v>80000</v>
      </c>
      <c r="AK133" s="40">
        <f t="shared" si="110"/>
        <v>80000</v>
      </c>
      <c r="AL133" s="40">
        <f t="shared" si="110"/>
        <v>80000</v>
      </c>
      <c r="AM133" s="40">
        <f t="shared" si="110"/>
        <v>80000</v>
      </c>
      <c r="AN133" s="40">
        <f t="shared" si="110"/>
        <v>80000</v>
      </c>
      <c r="AO133" s="40">
        <f t="shared" si="110"/>
        <v>80000</v>
      </c>
      <c r="AP133" s="40">
        <f t="shared" si="110"/>
        <v>80000</v>
      </c>
      <c r="AQ133" s="40">
        <f t="shared" si="110"/>
        <v>80000</v>
      </c>
      <c r="AR133" s="40">
        <f t="shared" si="110"/>
        <v>80000</v>
      </c>
      <c r="AS133" s="40">
        <f t="shared" si="110"/>
        <v>80000</v>
      </c>
      <c r="AT133" s="40">
        <f t="shared" si="110"/>
        <v>80000</v>
      </c>
      <c r="AU133" s="40">
        <f t="shared" si="110"/>
        <v>80000</v>
      </c>
      <c r="AV133" s="40">
        <f t="shared" si="110"/>
        <v>80000</v>
      </c>
      <c r="AW133" s="40">
        <f t="shared" si="110"/>
        <v>80000</v>
      </c>
      <c r="AX133" s="40">
        <f t="shared" si="110"/>
        <v>80000</v>
      </c>
      <c r="AY133" s="40">
        <f t="shared" si="110"/>
        <v>80000</v>
      </c>
      <c r="AZ133" s="40">
        <f t="shared" si="110"/>
        <v>80000</v>
      </c>
      <c r="BA133" s="40">
        <f t="shared" si="110"/>
        <v>80000</v>
      </c>
      <c r="BB133" s="40">
        <f t="shared" si="110"/>
        <v>80000</v>
      </c>
      <c r="BC133" s="40">
        <f t="shared" si="110"/>
        <v>80000</v>
      </c>
      <c r="BD133" s="40">
        <f t="shared" si="110"/>
        <v>80000</v>
      </c>
      <c r="BE133" s="40">
        <f t="shared" si="110"/>
        <v>80000</v>
      </c>
      <c r="BF133" s="40">
        <f t="shared" si="110"/>
        <v>80000</v>
      </c>
      <c r="BG133" s="40">
        <f t="shared" si="110"/>
        <v>80000</v>
      </c>
      <c r="BH133" s="40">
        <f t="shared" si="110"/>
        <v>80000</v>
      </c>
      <c r="BI133" s="40">
        <f t="shared" si="110"/>
        <v>80000</v>
      </c>
      <c r="BJ133" s="40">
        <f t="shared" si="110"/>
        <v>80000</v>
      </c>
      <c r="BK133" s="40">
        <f t="shared" si="110"/>
        <v>80000</v>
      </c>
      <c r="BL133" s="40">
        <f t="shared" si="110"/>
        <v>80000</v>
      </c>
      <c r="BM133" s="40">
        <f t="shared" si="110"/>
        <v>80000</v>
      </c>
      <c r="BN133" s="40">
        <f t="shared" si="110"/>
        <v>80000</v>
      </c>
      <c r="BO133" s="40">
        <f t="shared" si="110"/>
        <v>80000</v>
      </c>
      <c r="BP133" s="40">
        <f t="shared" si="110"/>
        <v>80000</v>
      </c>
      <c r="BQ133" s="40">
        <f t="shared" si="110"/>
        <v>80000</v>
      </c>
      <c r="BR133" s="40">
        <f t="shared" si="110"/>
        <v>80000</v>
      </c>
      <c r="BS133" s="40">
        <f t="shared" si="110"/>
        <v>80000</v>
      </c>
      <c r="BT133" s="40">
        <f t="shared" si="110"/>
        <v>80000</v>
      </c>
      <c r="BU133" s="40">
        <f t="shared" si="110"/>
        <v>80000</v>
      </c>
      <c r="BV133" s="40">
        <f t="shared" si="110"/>
        <v>80000</v>
      </c>
      <c r="BW133" s="40">
        <f t="shared" si="110"/>
        <v>80000</v>
      </c>
      <c r="BX133" s="40">
        <f t="shared" si="110"/>
        <v>80000</v>
      </c>
      <c r="BY133" s="40">
        <f t="shared" si="110"/>
        <v>80000</v>
      </c>
      <c r="BZ133" s="40">
        <f t="shared" si="110"/>
        <v>80000</v>
      </c>
      <c r="CA133" s="40">
        <f t="shared" si="110"/>
        <v>80000</v>
      </c>
      <c r="CB133" s="40">
        <f t="shared" si="110"/>
        <v>80000</v>
      </c>
      <c r="CC133" s="40">
        <f t="shared" si="110"/>
        <v>80000</v>
      </c>
      <c r="CD133" s="40">
        <f t="shared" si="110"/>
        <v>80000</v>
      </c>
      <c r="CE133" s="40">
        <f t="shared" si="110"/>
        <v>80000</v>
      </c>
      <c r="CF133" s="40">
        <f t="shared" si="110"/>
        <v>80000</v>
      </c>
      <c r="CG133" s="40">
        <f t="shared" si="110"/>
        <v>80000</v>
      </c>
      <c r="CH133" s="40">
        <f t="shared" si="105"/>
        <v>80000</v>
      </c>
      <c r="CI133" s="40">
        <f t="shared" si="105"/>
        <v>80000</v>
      </c>
      <c r="CJ133" s="40">
        <f t="shared" si="105"/>
        <v>80000</v>
      </c>
      <c r="CK133" s="40">
        <f t="shared" si="105"/>
        <v>80000</v>
      </c>
      <c r="CL133" s="40">
        <f t="shared" si="105"/>
        <v>80000</v>
      </c>
      <c r="CM133" s="40">
        <f t="shared" si="105"/>
        <v>80000</v>
      </c>
      <c r="CN133" s="40">
        <f t="shared" si="105"/>
        <v>80000</v>
      </c>
      <c r="CO133" s="40">
        <f t="shared" si="105"/>
        <v>80000</v>
      </c>
      <c r="CP133" s="40">
        <f t="shared" si="105"/>
        <v>80000</v>
      </c>
      <c r="CQ133" s="40">
        <f t="shared" si="105"/>
        <v>80000</v>
      </c>
      <c r="CR133" s="40">
        <f t="shared" si="105"/>
        <v>80000</v>
      </c>
      <c r="CS133" s="40">
        <f t="shared" si="105"/>
        <v>80000</v>
      </c>
      <c r="CT133" s="40">
        <f t="shared" si="105"/>
        <v>80000</v>
      </c>
      <c r="CU133" s="40">
        <f t="shared" si="105"/>
        <v>80000</v>
      </c>
      <c r="CV133" s="40">
        <f t="shared" si="105"/>
        <v>80000</v>
      </c>
      <c r="CW133" s="40">
        <f t="shared" si="105"/>
        <v>80000</v>
      </c>
      <c r="CX133" s="40">
        <f t="shared" si="105"/>
        <v>80000</v>
      </c>
      <c r="CY133" s="40">
        <f t="shared" si="105"/>
        <v>80000</v>
      </c>
      <c r="CZ133" s="40">
        <f t="shared" si="105"/>
        <v>80000</v>
      </c>
      <c r="DA133" s="40">
        <f t="shared" si="105"/>
        <v>80000</v>
      </c>
      <c r="DB133" s="40">
        <f t="shared" si="105"/>
        <v>80000</v>
      </c>
      <c r="DC133" s="40">
        <f t="shared" si="105"/>
        <v>80000</v>
      </c>
      <c r="DD133" s="40">
        <f t="shared" si="105"/>
        <v>80000</v>
      </c>
      <c r="DE133" s="40">
        <f t="shared" si="105"/>
        <v>80000</v>
      </c>
      <c r="DF133" s="40">
        <f t="shared" si="105"/>
        <v>80000</v>
      </c>
      <c r="DG133" s="40">
        <f t="shared" si="105"/>
        <v>80000</v>
      </c>
      <c r="DH133" s="40">
        <f t="shared" si="105"/>
        <v>80000</v>
      </c>
      <c r="DI133" s="40">
        <f t="shared" si="105"/>
        <v>80000</v>
      </c>
      <c r="DJ133" s="40">
        <f t="shared" si="105"/>
        <v>80000</v>
      </c>
      <c r="DK133" s="40">
        <f t="shared" si="105"/>
        <v>80000</v>
      </c>
      <c r="DL133" s="40">
        <f t="shared" si="105"/>
        <v>80000</v>
      </c>
      <c r="DM133" s="40">
        <f t="shared" si="105"/>
        <v>80000</v>
      </c>
      <c r="DN133" s="40">
        <f t="shared" si="105"/>
        <v>80000</v>
      </c>
      <c r="DO133" s="40">
        <f t="shared" si="105"/>
        <v>80000</v>
      </c>
      <c r="DP133" s="40">
        <f t="shared" si="105"/>
        <v>80000</v>
      </c>
      <c r="DQ133" s="40">
        <f t="shared" si="105"/>
        <v>80000</v>
      </c>
      <c r="DR133" s="40">
        <f t="shared" si="105"/>
        <v>80000</v>
      </c>
      <c r="DS133" s="40">
        <f t="shared" si="105"/>
        <v>80000</v>
      </c>
      <c r="DT133" s="40">
        <f t="shared" si="105"/>
        <v>80000</v>
      </c>
      <c r="DU133" s="40">
        <f t="shared" si="105"/>
        <v>80000</v>
      </c>
      <c r="DV133" s="40">
        <f t="shared" si="105"/>
        <v>80000</v>
      </c>
      <c r="DW133" s="40">
        <f t="shared" si="105"/>
        <v>80000</v>
      </c>
      <c r="DX133" s="40">
        <f t="shared" si="105"/>
        <v>80000</v>
      </c>
      <c r="DY133" s="40">
        <f t="shared" si="105"/>
        <v>80000</v>
      </c>
      <c r="DZ133" s="40">
        <f t="shared" si="105"/>
        <v>80000</v>
      </c>
      <c r="EA133" s="40">
        <f t="shared" si="105"/>
        <v>80000</v>
      </c>
      <c r="EB133" s="40">
        <f t="shared" si="105"/>
        <v>80000</v>
      </c>
      <c r="EC133" s="40">
        <f t="shared" si="105"/>
        <v>80000</v>
      </c>
      <c r="ED133" s="40">
        <f t="shared" si="105"/>
        <v>80000</v>
      </c>
      <c r="EE133" s="40">
        <f t="shared" si="105"/>
        <v>80000</v>
      </c>
      <c r="EF133" s="40">
        <f t="shared" si="105"/>
        <v>80000</v>
      </c>
      <c r="EG133" s="40">
        <f t="shared" si="105"/>
        <v>80000</v>
      </c>
      <c r="EH133" s="40">
        <f t="shared" si="105"/>
        <v>80000</v>
      </c>
      <c r="EI133" s="40">
        <f t="shared" si="105"/>
        <v>80000</v>
      </c>
      <c r="EJ133" s="40">
        <f t="shared" si="105"/>
        <v>80000</v>
      </c>
      <c r="EK133" s="40">
        <f t="shared" si="105"/>
        <v>80000</v>
      </c>
      <c r="EL133" s="40">
        <f t="shared" si="105"/>
        <v>80000</v>
      </c>
      <c r="EM133" s="40">
        <f t="shared" si="105"/>
        <v>80000</v>
      </c>
      <c r="EN133" s="40">
        <f t="shared" si="105"/>
        <v>80000</v>
      </c>
      <c r="EO133" s="40">
        <f t="shared" si="105"/>
        <v>80000</v>
      </c>
      <c r="EP133" s="40">
        <f t="shared" si="105"/>
        <v>80000</v>
      </c>
      <c r="EQ133" s="40">
        <f t="shared" si="105"/>
        <v>80000</v>
      </c>
      <c r="ER133" s="40">
        <f t="shared" si="105"/>
        <v>80000</v>
      </c>
      <c r="ES133" s="40">
        <f t="shared" ref="ES133" si="111">ER133</f>
        <v>80000</v>
      </c>
      <c r="ET133" s="40">
        <f t="shared" si="106"/>
        <v>80000</v>
      </c>
      <c r="EU133" s="40">
        <f t="shared" si="106"/>
        <v>80000</v>
      </c>
      <c r="EV133" s="40">
        <f t="shared" si="106"/>
        <v>80000</v>
      </c>
      <c r="EW133" s="40">
        <f t="shared" si="106"/>
        <v>80000</v>
      </c>
      <c r="EX133" s="40">
        <f t="shared" si="106"/>
        <v>80000</v>
      </c>
      <c r="EY133" s="40">
        <f t="shared" si="106"/>
        <v>80000</v>
      </c>
      <c r="EZ133" s="40">
        <f t="shared" si="106"/>
        <v>80000</v>
      </c>
      <c r="FA133" s="40">
        <f t="shared" si="106"/>
        <v>80000</v>
      </c>
      <c r="FB133" s="40">
        <f t="shared" si="106"/>
        <v>80000</v>
      </c>
      <c r="FC133" s="40">
        <f t="shared" si="106"/>
        <v>80000</v>
      </c>
      <c r="FD133" s="40">
        <f t="shared" si="106"/>
        <v>80000</v>
      </c>
      <c r="FE133" s="40">
        <f t="shared" si="106"/>
        <v>80000</v>
      </c>
      <c r="FF133" s="40">
        <f t="shared" si="106"/>
        <v>80000</v>
      </c>
      <c r="FG133" s="40">
        <f t="shared" si="106"/>
        <v>80000</v>
      </c>
      <c r="FH133" s="40">
        <f t="shared" si="106"/>
        <v>80000</v>
      </c>
      <c r="FI133" s="40">
        <f t="shared" si="106"/>
        <v>80000</v>
      </c>
      <c r="FJ133" s="40">
        <f t="shared" si="106"/>
        <v>80000</v>
      </c>
      <c r="FK133" s="40">
        <f t="shared" si="106"/>
        <v>80000</v>
      </c>
      <c r="FL133" s="40">
        <f t="shared" si="106"/>
        <v>80000</v>
      </c>
      <c r="FM133" s="40">
        <f t="shared" si="106"/>
        <v>80000</v>
      </c>
      <c r="FN133" s="40">
        <f t="shared" si="106"/>
        <v>80000</v>
      </c>
      <c r="FO133" s="40">
        <f t="shared" si="106"/>
        <v>80000</v>
      </c>
      <c r="FP133" s="40">
        <f t="shared" si="106"/>
        <v>80000</v>
      </c>
      <c r="FQ133" s="40">
        <f t="shared" si="106"/>
        <v>80000</v>
      </c>
      <c r="FR133" s="40">
        <f t="shared" si="106"/>
        <v>80000</v>
      </c>
      <c r="FS133" s="40">
        <f t="shared" si="106"/>
        <v>80000</v>
      </c>
      <c r="FT133" s="40">
        <f t="shared" si="106"/>
        <v>80000</v>
      </c>
      <c r="FU133" s="40">
        <f t="shared" si="106"/>
        <v>80000</v>
      </c>
      <c r="FV133" s="40">
        <f t="shared" si="106"/>
        <v>80000</v>
      </c>
      <c r="FW133" s="40">
        <f t="shared" si="106"/>
        <v>80000</v>
      </c>
      <c r="FX133" s="40">
        <f t="shared" si="106"/>
        <v>80000</v>
      </c>
      <c r="FY133" s="40">
        <f t="shared" si="106"/>
        <v>80000</v>
      </c>
      <c r="FZ133" s="40">
        <f t="shared" si="106"/>
        <v>80000</v>
      </c>
      <c r="GA133" s="40">
        <f t="shared" si="106"/>
        <v>80000</v>
      </c>
      <c r="GB133" s="40">
        <f t="shared" si="106"/>
        <v>80000</v>
      </c>
      <c r="GC133" s="40">
        <f t="shared" si="106"/>
        <v>80000</v>
      </c>
      <c r="GD133" s="40">
        <f t="shared" si="106"/>
        <v>80000</v>
      </c>
      <c r="GE133" s="40">
        <f t="shared" si="106"/>
        <v>80000</v>
      </c>
      <c r="GF133" s="40">
        <f t="shared" si="106"/>
        <v>80000</v>
      </c>
      <c r="GG133" s="40">
        <f t="shared" si="106"/>
        <v>80000</v>
      </c>
      <c r="GH133" s="40">
        <f t="shared" si="106"/>
        <v>80000</v>
      </c>
      <c r="GI133" s="40">
        <f t="shared" si="106"/>
        <v>80000</v>
      </c>
      <c r="GJ133" s="40">
        <f t="shared" si="106"/>
        <v>80000</v>
      </c>
      <c r="GK133" s="40">
        <f t="shared" si="106"/>
        <v>80000</v>
      </c>
      <c r="GL133" s="40">
        <f t="shared" si="106"/>
        <v>80000</v>
      </c>
      <c r="GM133" s="40">
        <f t="shared" si="106"/>
        <v>80000</v>
      </c>
      <c r="GN133" s="40">
        <f t="shared" si="106"/>
        <v>80000</v>
      </c>
      <c r="GO133" s="40">
        <f t="shared" si="106"/>
        <v>80000</v>
      </c>
      <c r="GP133" s="40">
        <f t="shared" si="106"/>
        <v>80000</v>
      </c>
      <c r="GQ133" s="40">
        <f t="shared" si="106"/>
        <v>80000</v>
      </c>
      <c r="GR133" s="40">
        <f t="shared" si="106"/>
        <v>80000</v>
      </c>
      <c r="GS133" s="40">
        <f t="shared" si="106"/>
        <v>80000</v>
      </c>
      <c r="GT133" s="40">
        <f t="shared" si="106"/>
        <v>80000</v>
      </c>
      <c r="GU133" s="40">
        <f t="shared" si="106"/>
        <v>80000</v>
      </c>
      <c r="GV133" s="40">
        <f t="shared" si="106"/>
        <v>80000</v>
      </c>
      <c r="GW133" s="40">
        <f t="shared" si="106"/>
        <v>80000</v>
      </c>
      <c r="GX133" s="40">
        <f t="shared" si="106"/>
        <v>80000</v>
      </c>
      <c r="GY133" s="40">
        <f t="shared" si="106"/>
        <v>80000</v>
      </c>
      <c r="GZ133" s="40">
        <f t="shared" si="106"/>
        <v>80000</v>
      </c>
      <c r="HA133" s="40">
        <f t="shared" si="106"/>
        <v>80000</v>
      </c>
      <c r="HB133" s="40">
        <f t="shared" si="106"/>
        <v>80000</v>
      </c>
      <c r="HC133" s="40">
        <f t="shared" si="106"/>
        <v>80000</v>
      </c>
      <c r="HD133" s="40">
        <f t="shared" si="106"/>
        <v>80000</v>
      </c>
      <c r="HE133" s="40">
        <f t="shared" ref="HE133" si="112">HD133</f>
        <v>80000</v>
      </c>
      <c r="HF133" s="40">
        <f t="shared" si="107"/>
        <v>80000</v>
      </c>
      <c r="HG133" s="40">
        <f t="shared" si="107"/>
        <v>80000</v>
      </c>
      <c r="HH133" s="40">
        <f t="shared" si="107"/>
        <v>80000</v>
      </c>
      <c r="HI133" s="40">
        <f t="shared" si="107"/>
        <v>80000</v>
      </c>
      <c r="HJ133" s="40">
        <f t="shared" si="107"/>
        <v>80000</v>
      </c>
      <c r="HK133" s="40">
        <f t="shared" si="107"/>
        <v>80000</v>
      </c>
      <c r="HL133" s="40">
        <f t="shared" si="107"/>
        <v>80000</v>
      </c>
      <c r="HM133" s="40">
        <f t="shared" si="107"/>
        <v>80000</v>
      </c>
      <c r="HN133" s="40">
        <f t="shared" si="107"/>
        <v>80000</v>
      </c>
      <c r="HO133" s="40">
        <f t="shared" si="107"/>
        <v>80000</v>
      </c>
      <c r="HP133" s="40">
        <f t="shared" si="107"/>
        <v>80000</v>
      </c>
      <c r="HQ133" s="40">
        <f t="shared" si="107"/>
        <v>80000</v>
      </c>
      <c r="HR133" s="40">
        <f t="shared" si="107"/>
        <v>80000</v>
      </c>
      <c r="HS133" s="40">
        <f t="shared" si="107"/>
        <v>80000</v>
      </c>
      <c r="HT133" s="40">
        <f t="shared" si="107"/>
        <v>80000</v>
      </c>
      <c r="HU133" s="40">
        <f t="shared" si="107"/>
        <v>80000</v>
      </c>
      <c r="HV133" s="40">
        <f t="shared" si="107"/>
        <v>80000</v>
      </c>
      <c r="HW133" s="40">
        <f t="shared" si="107"/>
        <v>80000</v>
      </c>
      <c r="HX133" s="40">
        <f t="shared" si="107"/>
        <v>80000</v>
      </c>
      <c r="HY133" s="40">
        <f t="shared" si="107"/>
        <v>80000</v>
      </c>
      <c r="HZ133" s="40">
        <f t="shared" si="107"/>
        <v>80000</v>
      </c>
      <c r="IA133" s="40">
        <f t="shared" si="107"/>
        <v>80000</v>
      </c>
      <c r="IB133" s="40">
        <f t="shared" si="107"/>
        <v>80000</v>
      </c>
      <c r="IC133" s="40">
        <f t="shared" si="107"/>
        <v>80000</v>
      </c>
      <c r="ID133" s="40">
        <f t="shared" si="107"/>
        <v>80000</v>
      </c>
      <c r="IE133" s="40">
        <f t="shared" si="107"/>
        <v>80000</v>
      </c>
      <c r="IF133" s="40">
        <f t="shared" si="107"/>
        <v>80000</v>
      </c>
      <c r="IG133" s="40">
        <f t="shared" si="107"/>
        <v>80000</v>
      </c>
      <c r="IH133" s="40">
        <f t="shared" si="107"/>
        <v>80000</v>
      </c>
      <c r="II133" s="40">
        <f t="shared" si="107"/>
        <v>80000</v>
      </c>
      <c r="IJ133" s="40">
        <f t="shared" si="107"/>
        <v>80000</v>
      </c>
      <c r="IK133" s="40">
        <f t="shared" si="107"/>
        <v>80000</v>
      </c>
      <c r="IL133" s="40">
        <f t="shared" si="107"/>
        <v>80000</v>
      </c>
      <c r="IM133" s="40">
        <f t="shared" si="107"/>
        <v>80000</v>
      </c>
      <c r="IN133" s="40">
        <f t="shared" si="107"/>
        <v>80000</v>
      </c>
      <c r="IO133" s="40">
        <f t="shared" si="107"/>
        <v>80000</v>
      </c>
      <c r="IP133" s="40">
        <f t="shared" si="107"/>
        <v>80000</v>
      </c>
      <c r="IQ133" s="40">
        <f t="shared" si="107"/>
        <v>80000</v>
      </c>
      <c r="IR133" s="40">
        <f t="shared" si="107"/>
        <v>80000</v>
      </c>
      <c r="IS133" s="40">
        <f t="shared" si="107"/>
        <v>80000</v>
      </c>
      <c r="IT133" s="40">
        <f t="shared" si="107"/>
        <v>80000</v>
      </c>
      <c r="IU133" s="40">
        <f t="shared" si="107"/>
        <v>80000</v>
      </c>
      <c r="IV133" s="40">
        <f t="shared" si="107"/>
        <v>80000</v>
      </c>
      <c r="IW133" s="40">
        <f t="shared" si="107"/>
        <v>80000</v>
      </c>
      <c r="IX133" s="40">
        <f t="shared" si="107"/>
        <v>80000</v>
      </c>
      <c r="IY133" s="40">
        <f t="shared" si="107"/>
        <v>80000</v>
      </c>
      <c r="IZ133" s="40">
        <f t="shared" si="107"/>
        <v>80000</v>
      </c>
      <c r="JA133" s="40">
        <f t="shared" si="107"/>
        <v>80000</v>
      </c>
      <c r="JB133" s="40">
        <f t="shared" si="107"/>
        <v>80000</v>
      </c>
      <c r="JC133" s="40">
        <f t="shared" si="107"/>
        <v>80000</v>
      </c>
      <c r="JD133" s="40">
        <f t="shared" si="107"/>
        <v>80000</v>
      </c>
      <c r="JE133" s="40">
        <f t="shared" si="107"/>
        <v>80000</v>
      </c>
      <c r="JF133" s="40">
        <f t="shared" si="107"/>
        <v>80000</v>
      </c>
      <c r="JG133" s="40">
        <f t="shared" si="107"/>
        <v>80000</v>
      </c>
      <c r="JH133" s="40">
        <f t="shared" si="107"/>
        <v>80000</v>
      </c>
      <c r="JI133" s="40">
        <f t="shared" si="107"/>
        <v>80000</v>
      </c>
      <c r="JJ133" s="40">
        <f t="shared" si="107"/>
        <v>80000</v>
      </c>
      <c r="JK133" s="40">
        <f t="shared" si="107"/>
        <v>80000</v>
      </c>
      <c r="JL133" s="40">
        <f t="shared" si="107"/>
        <v>80000</v>
      </c>
      <c r="JM133" s="40">
        <f t="shared" si="107"/>
        <v>80000</v>
      </c>
      <c r="JN133" s="40">
        <f t="shared" si="107"/>
        <v>80000</v>
      </c>
      <c r="JO133" s="40">
        <f t="shared" si="107"/>
        <v>80000</v>
      </c>
      <c r="JP133" s="40">
        <f t="shared" si="107"/>
        <v>80000</v>
      </c>
      <c r="JQ133" s="40">
        <f t="shared" ref="JQ133" si="113">JP133</f>
        <v>80000</v>
      </c>
      <c r="JR133" s="40">
        <f t="shared" si="108"/>
        <v>80000</v>
      </c>
      <c r="JS133" s="40">
        <f t="shared" si="108"/>
        <v>80000</v>
      </c>
      <c r="JT133" s="40">
        <f t="shared" si="108"/>
        <v>80000</v>
      </c>
      <c r="JU133" s="40">
        <f t="shared" si="108"/>
        <v>80000</v>
      </c>
      <c r="JV133" s="40">
        <f t="shared" si="108"/>
        <v>80000</v>
      </c>
      <c r="JW133" s="40">
        <f t="shared" si="108"/>
        <v>80000</v>
      </c>
      <c r="JX133" s="40">
        <f t="shared" si="108"/>
        <v>80000</v>
      </c>
      <c r="JY133" s="40">
        <f t="shared" si="108"/>
        <v>80000</v>
      </c>
      <c r="JZ133" s="40">
        <f t="shared" si="108"/>
        <v>80000</v>
      </c>
      <c r="KA133" s="40">
        <f t="shared" si="108"/>
        <v>80000</v>
      </c>
      <c r="KB133" s="40">
        <f t="shared" si="108"/>
        <v>80000</v>
      </c>
      <c r="KC133" s="40">
        <f t="shared" si="108"/>
        <v>80000</v>
      </c>
      <c r="KD133" s="40">
        <f t="shared" si="108"/>
        <v>80000</v>
      </c>
      <c r="KE133" s="40">
        <f t="shared" si="108"/>
        <v>80000</v>
      </c>
      <c r="KF133" s="40">
        <f t="shared" si="108"/>
        <v>80000</v>
      </c>
      <c r="KG133" s="40">
        <f t="shared" si="108"/>
        <v>80000</v>
      </c>
      <c r="KH133" s="40">
        <f t="shared" si="108"/>
        <v>80000</v>
      </c>
      <c r="KI133" s="40">
        <f t="shared" si="108"/>
        <v>80000</v>
      </c>
      <c r="KJ133" s="40">
        <f t="shared" si="108"/>
        <v>80000</v>
      </c>
      <c r="KK133" s="40">
        <f t="shared" si="108"/>
        <v>80000</v>
      </c>
      <c r="KL133" s="40">
        <f t="shared" si="108"/>
        <v>80000</v>
      </c>
      <c r="KM133" s="40">
        <f t="shared" si="108"/>
        <v>80000</v>
      </c>
      <c r="KN133" s="40">
        <f t="shared" si="108"/>
        <v>80000</v>
      </c>
      <c r="KO133" s="40">
        <f t="shared" si="108"/>
        <v>80000</v>
      </c>
      <c r="KP133" s="40">
        <f t="shared" si="108"/>
        <v>80000</v>
      </c>
      <c r="KQ133" s="40">
        <f t="shared" si="108"/>
        <v>80000</v>
      </c>
      <c r="KR133" s="40">
        <f t="shared" si="108"/>
        <v>80000</v>
      </c>
      <c r="KS133" s="40">
        <f t="shared" si="108"/>
        <v>80000</v>
      </c>
      <c r="KT133" s="40">
        <f t="shared" si="108"/>
        <v>80000</v>
      </c>
      <c r="KU133" s="40">
        <f t="shared" si="108"/>
        <v>80000</v>
      </c>
      <c r="KV133" s="40">
        <f t="shared" si="108"/>
        <v>80000</v>
      </c>
      <c r="KW133" s="1"/>
      <c r="KX133" s="1"/>
    </row>
    <row r="134" spans="1:310" x14ac:dyDescent="0.25">
      <c r="A134" s="1"/>
      <c r="B134" s="79"/>
      <c r="C134" s="79"/>
      <c r="D134" s="79"/>
      <c r="E134" s="1" t="str">
        <f t="shared" si="103"/>
        <v>менеджеры по тех.поддержке</v>
      </c>
      <c r="F134" s="1"/>
      <c r="G134" s="1"/>
      <c r="H134" s="11" t="str">
        <f t="shared" si="109"/>
        <v>руб.</v>
      </c>
      <c r="I134" s="1"/>
      <c r="J134" s="1"/>
      <c r="K134" s="1"/>
      <c r="L134" s="1"/>
      <c r="M134" s="5"/>
      <c r="N134" s="52"/>
      <c r="O134" s="19"/>
      <c r="P134" s="1"/>
      <c r="Q134" s="1"/>
      <c r="R134" s="52"/>
      <c r="S134" s="1"/>
      <c r="T134" s="5" t="s">
        <v>0</v>
      </c>
      <c r="U134" s="40">
        <v>80000</v>
      </c>
      <c r="V134" s="40">
        <f t="shared" si="110"/>
        <v>80000</v>
      </c>
      <c r="W134" s="40">
        <f t="shared" si="110"/>
        <v>80000</v>
      </c>
      <c r="X134" s="40">
        <f t="shared" si="110"/>
        <v>80000</v>
      </c>
      <c r="Y134" s="40">
        <f t="shared" si="110"/>
        <v>80000</v>
      </c>
      <c r="Z134" s="40">
        <f t="shared" si="110"/>
        <v>80000</v>
      </c>
      <c r="AA134" s="40">
        <f t="shared" si="110"/>
        <v>80000</v>
      </c>
      <c r="AB134" s="40">
        <f t="shared" si="110"/>
        <v>80000</v>
      </c>
      <c r="AC134" s="40">
        <f t="shared" si="110"/>
        <v>80000</v>
      </c>
      <c r="AD134" s="40">
        <f t="shared" si="110"/>
        <v>80000</v>
      </c>
      <c r="AE134" s="40">
        <f t="shared" si="110"/>
        <v>80000</v>
      </c>
      <c r="AF134" s="40">
        <f t="shared" si="110"/>
        <v>80000</v>
      </c>
      <c r="AG134" s="40">
        <f t="shared" si="110"/>
        <v>80000</v>
      </c>
      <c r="AH134" s="40">
        <f t="shared" si="110"/>
        <v>80000</v>
      </c>
      <c r="AI134" s="40">
        <f t="shared" si="110"/>
        <v>80000</v>
      </c>
      <c r="AJ134" s="40">
        <f t="shared" si="110"/>
        <v>80000</v>
      </c>
      <c r="AK134" s="40">
        <f t="shared" si="110"/>
        <v>80000</v>
      </c>
      <c r="AL134" s="40">
        <f t="shared" si="110"/>
        <v>80000</v>
      </c>
      <c r="AM134" s="40">
        <f t="shared" si="110"/>
        <v>80000</v>
      </c>
      <c r="AN134" s="40">
        <f t="shared" si="110"/>
        <v>80000</v>
      </c>
      <c r="AO134" s="40">
        <f t="shared" si="110"/>
        <v>80000</v>
      </c>
      <c r="AP134" s="40">
        <f t="shared" si="110"/>
        <v>80000</v>
      </c>
      <c r="AQ134" s="40">
        <f t="shared" si="110"/>
        <v>80000</v>
      </c>
      <c r="AR134" s="40">
        <f t="shared" si="110"/>
        <v>80000</v>
      </c>
      <c r="AS134" s="40">
        <f t="shared" si="110"/>
        <v>80000</v>
      </c>
      <c r="AT134" s="40">
        <f t="shared" si="110"/>
        <v>80000</v>
      </c>
      <c r="AU134" s="40">
        <f t="shared" si="110"/>
        <v>80000</v>
      </c>
      <c r="AV134" s="40">
        <f t="shared" si="110"/>
        <v>80000</v>
      </c>
      <c r="AW134" s="40">
        <f t="shared" si="110"/>
        <v>80000</v>
      </c>
      <c r="AX134" s="40">
        <f t="shared" si="110"/>
        <v>80000</v>
      </c>
      <c r="AY134" s="40">
        <f t="shared" si="110"/>
        <v>80000</v>
      </c>
      <c r="AZ134" s="40">
        <f t="shared" si="110"/>
        <v>80000</v>
      </c>
      <c r="BA134" s="40">
        <f t="shared" si="110"/>
        <v>80000</v>
      </c>
      <c r="BB134" s="40">
        <f t="shared" si="110"/>
        <v>80000</v>
      </c>
      <c r="BC134" s="40">
        <f t="shared" si="110"/>
        <v>80000</v>
      </c>
      <c r="BD134" s="40">
        <f t="shared" si="110"/>
        <v>80000</v>
      </c>
      <c r="BE134" s="40">
        <f t="shared" si="110"/>
        <v>80000</v>
      </c>
      <c r="BF134" s="40">
        <f t="shared" si="110"/>
        <v>80000</v>
      </c>
      <c r="BG134" s="40">
        <f t="shared" si="110"/>
        <v>80000</v>
      </c>
      <c r="BH134" s="40">
        <f t="shared" si="110"/>
        <v>80000</v>
      </c>
      <c r="BI134" s="40">
        <f t="shared" si="110"/>
        <v>80000</v>
      </c>
      <c r="BJ134" s="40">
        <f t="shared" si="110"/>
        <v>80000</v>
      </c>
      <c r="BK134" s="40">
        <f t="shared" si="110"/>
        <v>80000</v>
      </c>
      <c r="BL134" s="40">
        <f t="shared" si="110"/>
        <v>80000</v>
      </c>
      <c r="BM134" s="40">
        <f t="shared" si="110"/>
        <v>80000</v>
      </c>
      <c r="BN134" s="40">
        <f t="shared" si="110"/>
        <v>80000</v>
      </c>
      <c r="BO134" s="40">
        <f t="shared" si="110"/>
        <v>80000</v>
      </c>
      <c r="BP134" s="40">
        <f t="shared" si="110"/>
        <v>80000</v>
      </c>
      <c r="BQ134" s="40">
        <f t="shared" si="110"/>
        <v>80000</v>
      </c>
      <c r="BR134" s="40">
        <f t="shared" si="110"/>
        <v>80000</v>
      </c>
      <c r="BS134" s="40">
        <f t="shared" si="110"/>
        <v>80000</v>
      </c>
      <c r="BT134" s="40">
        <f t="shared" si="110"/>
        <v>80000</v>
      </c>
      <c r="BU134" s="40">
        <f t="shared" si="110"/>
        <v>80000</v>
      </c>
      <c r="BV134" s="40">
        <f t="shared" si="110"/>
        <v>80000</v>
      </c>
      <c r="BW134" s="40">
        <f t="shared" si="110"/>
        <v>80000</v>
      </c>
      <c r="BX134" s="40">
        <f t="shared" si="110"/>
        <v>80000</v>
      </c>
      <c r="BY134" s="40">
        <f t="shared" si="110"/>
        <v>80000</v>
      </c>
      <c r="BZ134" s="40">
        <f t="shared" si="110"/>
        <v>80000</v>
      </c>
      <c r="CA134" s="40">
        <f t="shared" si="110"/>
        <v>80000</v>
      </c>
      <c r="CB134" s="40">
        <f t="shared" si="110"/>
        <v>80000</v>
      </c>
      <c r="CC134" s="40">
        <f t="shared" si="110"/>
        <v>80000</v>
      </c>
      <c r="CD134" s="40">
        <f t="shared" si="110"/>
        <v>80000</v>
      </c>
      <c r="CE134" s="40">
        <f t="shared" si="110"/>
        <v>80000</v>
      </c>
      <c r="CF134" s="40">
        <f t="shared" si="110"/>
        <v>80000</v>
      </c>
      <c r="CG134" s="40">
        <f t="shared" si="110"/>
        <v>80000</v>
      </c>
      <c r="CH134" s="40">
        <f t="shared" ref="CH134:ES136" si="114">CG134</f>
        <v>80000</v>
      </c>
      <c r="CI134" s="40">
        <f t="shared" si="114"/>
        <v>80000</v>
      </c>
      <c r="CJ134" s="40">
        <f t="shared" si="114"/>
        <v>80000</v>
      </c>
      <c r="CK134" s="40">
        <f t="shared" si="114"/>
        <v>80000</v>
      </c>
      <c r="CL134" s="40">
        <f t="shared" si="114"/>
        <v>80000</v>
      </c>
      <c r="CM134" s="40">
        <f t="shared" si="114"/>
        <v>80000</v>
      </c>
      <c r="CN134" s="40">
        <f t="shared" si="114"/>
        <v>80000</v>
      </c>
      <c r="CO134" s="40">
        <f t="shared" si="114"/>
        <v>80000</v>
      </c>
      <c r="CP134" s="40">
        <f t="shared" si="114"/>
        <v>80000</v>
      </c>
      <c r="CQ134" s="40">
        <f t="shared" si="114"/>
        <v>80000</v>
      </c>
      <c r="CR134" s="40">
        <f t="shared" si="114"/>
        <v>80000</v>
      </c>
      <c r="CS134" s="40">
        <f t="shared" si="114"/>
        <v>80000</v>
      </c>
      <c r="CT134" s="40">
        <f t="shared" si="114"/>
        <v>80000</v>
      </c>
      <c r="CU134" s="40">
        <f t="shared" si="114"/>
        <v>80000</v>
      </c>
      <c r="CV134" s="40">
        <f t="shared" si="114"/>
        <v>80000</v>
      </c>
      <c r="CW134" s="40">
        <f t="shared" si="114"/>
        <v>80000</v>
      </c>
      <c r="CX134" s="40">
        <f t="shared" si="114"/>
        <v>80000</v>
      </c>
      <c r="CY134" s="40">
        <f t="shared" si="114"/>
        <v>80000</v>
      </c>
      <c r="CZ134" s="40">
        <f t="shared" si="114"/>
        <v>80000</v>
      </c>
      <c r="DA134" s="40">
        <f t="shared" si="114"/>
        <v>80000</v>
      </c>
      <c r="DB134" s="40">
        <f t="shared" si="114"/>
        <v>80000</v>
      </c>
      <c r="DC134" s="40">
        <f t="shared" si="114"/>
        <v>80000</v>
      </c>
      <c r="DD134" s="40">
        <f t="shared" si="114"/>
        <v>80000</v>
      </c>
      <c r="DE134" s="40">
        <f t="shared" si="114"/>
        <v>80000</v>
      </c>
      <c r="DF134" s="40">
        <f t="shared" si="114"/>
        <v>80000</v>
      </c>
      <c r="DG134" s="40">
        <f t="shared" si="114"/>
        <v>80000</v>
      </c>
      <c r="DH134" s="40">
        <f t="shared" si="114"/>
        <v>80000</v>
      </c>
      <c r="DI134" s="40">
        <f t="shared" si="114"/>
        <v>80000</v>
      </c>
      <c r="DJ134" s="40">
        <f t="shared" si="114"/>
        <v>80000</v>
      </c>
      <c r="DK134" s="40">
        <f t="shared" si="114"/>
        <v>80000</v>
      </c>
      <c r="DL134" s="40">
        <f t="shared" si="114"/>
        <v>80000</v>
      </c>
      <c r="DM134" s="40">
        <f t="shared" si="114"/>
        <v>80000</v>
      </c>
      <c r="DN134" s="40">
        <f t="shared" si="114"/>
        <v>80000</v>
      </c>
      <c r="DO134" s="40">
        <f t="shared" si="114"/>
        <v>80000</v>
      </c>
      <c r="DP134" s="40">
        <f t="shared" si="114"/>
        <v>80000</v>
      </c>
      <c r="DQ134" s="40">
        <f t="shared" si="114"/>
        <v>80000</v>
      </c>
      <c r="DR134" s="40">
        <f t="shared" si="114"/>
        <v>80000</v>
      </c>
      <c r="DS134" s="40">
        <f t="shared" si="114"/>
        <v>80000</v>
      </c>
      <c r="DT134" s="40">
        <f t="shared" si="114"/>
        <v>80000</v>
      </c>
      <c r="DU134" s="40">
        <f t="shared" si="114"/>
        <v>80000</v>
      </c>
      <c r="DV134" s="40">
        <f t="shared" si="114"/>
        <v>80000</v>
      </c>
      <c r="DW134" s="40">
        <f t="shared" si="114"/>
        <v>80000</v>
      </c>
      <c r="DX134" s="40">
        <f t="shared" si="114"/>
        <v>80000</v>
      </c>
      <c r="DY134" s="40">
        <f t="shared" si="114"/>
        <v>80000</v>
      </c>
      <c r="DZ134" s="40">
        <f t="shared" si="114"/>
        <v>80000</v>
      </c>
      <c r="EA134" s="40">
        <f t="shared" si="114"/>
        <v>80000</v>
      </c>
      <c r="EB134" s="40">
        <f t="shared" si="114"/>
        <v>80000</v>
      </c>
      <c r="EC134" s="40">
        <f t="shared" si="114"/>
        <v>80000</v>
      </c>
      <c r="ED134" s="40">
        <f t="shared" si="114"/>
        <v>80000</v>
      </c>
      <c r="EE134" s="40">
        <f t="shared" si="114"/>
        <v>80000</v>
      </c>
      <c r="EF134" s="40">
        <f t="shared" si="114"/>
        <v>80000</v>
      </c>
      <c r="EG134" s="40">
        <f t="shared" si="114"/>
        <v>80000</v>
      </c>
      <c r="EH134" s="40">
        <f t="shared" si="114"/>
        <v>80000</v>
      </c>
      <c r="EI134" s="40">
        <f t="shared" si="114"/>
        <v>80000</v>
      </c>
      <c r="EJ134" s="40">
        <f t="shared" si="114"/>
        <v>80000</v>
      </c>
      <c r="EK134" s="40">
        <f t="shared" si="114"/>
        <v>80000</v>
      </c>
      <c r="EL134" s="40">
        <f t="shared" si="114"/>
        <v>80000</v>
      </c>
      <c r="EM134" s="40">
        <f t="shared" si="114"/>
        <v>80000</v>
      </c>
      <c r="EN134" s="40">
        <f t="shared" si="114"/>
        <v>80000</v>
      </c>
      <c r="EO134" s="40">
        <f t="shared" si="114"/>
        <v>80000</v>
      </c>
      <c r="EP134" s="40">
        <f t="shared" si="114"/>
        <v>80000</v>
      </c>
      <c r="EQ134" s="40">
        <f t="shared" si="114"/>
        <v>80000</v>
      </c>
      <c r="ER134" s="40">
        <f t="shared" si="114"/>
        <v>80000</v>
      </c>
      <c r="ES134" s="40">
        <f t="shared" si="114"/>
        <v>80000</v>
      </c>
      <c r="ET134" s="40">
        <f t="shared" ref="ET134:HE136" si="115">ES134</f>
        <v>80000</v>
      </c>
      <c r="EU134" s="40">
        <f t="shared" si="115"/>
        <v>80000</v>
      </c>
      <c r="EV134" s="40">
        <f t="shared" si="115"/>
        <v>80000</v>
      </c>
      <c r="EW134" s="40">
        <f t="shared" si="115"/>
        <v>80000</v>
      </c>
      <c r="EX134" s="40">
        <f t="shared" si="115"/>
        <v>80000</v>
      </c>
      <c r="EY134" s="40">
        <f t="shared" si="115"/>
        <v>80000</v>
      </c>
      <c r="EZ134" s="40">
        <f t="shared" si="115"/>
        <v>80000</v>
      </c>
      <c r="FA134" s="40">
        <f t="shared" si="115"/>
        <v>80000</v>
      </c>
      <c r="FB134" s="40">
        <f t="shared" si="115"/>
        <v>80000</v>
      </c>
      <c r="FC134" s="40">
        <f t="shared" si="115"/>
        <v>80000</v>
      </c>
      <c r="FD134" s="40">
        <f t="shared" si="115"/>
        <v>80000</v>
      </c>
      <c r="FE134" s="40">
        <f t="shared" si="115"/>
        <v>80000</v>
      </c>
      <c r="FF134" s="40">
        <f t="shared" si="115"/>
        <v>80000</v>
      </c>
      <c r="FG134" s="40">
        <f t="shared" si="115"/>
        <v>80000</v>
      </c>
      <c r="FH134" s="40">
        <f t="shared" si="115"/>
        <v>80000</v>
      </c>
      <c r="FI134" s="40">
        <f t="shared" si="115"/>
        <v>80000</v>
      </c>
      <c r="FJ134" s="40">
        <f t="shared" si="115"/>
        <v>80000</v>
      </c>
      <c r="FK134" s="40">
        <f t="shared" si="115"/>
        <v>80000</v>
      </c>
      <c r="FL134" s="40">
        <f t="shared" si="115"/>
        <v>80000</v>
      </c>
      <c r="FM134" s="40">
        <f t="shared" si="115"/>
        <v>80000</v>
      </c>
      <c r="FN134" s="40">
        <f t="shared" si="115"/>
        <v>80000</v>
      </c>
      <c r="FO134" s="40">
        <f t="shared" si="115"/>
        <v>80000</v>
      </c>
      <c r="FP134" s="40">
        <f t="shared" si="115"/>
        <v>80000</v>
      </c>
      <c r="FQ134" s="40">
        <f t="shared" si="115"/>
        <v>80000</v>
      </c>
      <c r="FR134" s="40">
        <f t="shared" si="115"/>
        <v>80000</v>
      </c>
      <c r="FS134" s="40">
        <f t="shared" si="115"/>
        <v>80000</v>
      </c>
      <c r="FT134" s="40">
        <f t="shared" si="115"/>
        <v>80000</v>
      </c>
      <c r="FU134" s="40">
        <f t="shared" si="115"/>
        <v>80000</v>
      </c>
      <c r="FV134" s="40">
        <f t="shared" si="115"/>
        <v>80000</v>
      </c>
      <c r="FW134" s="40">
        <f t="shared" si="115"/>
        <v>80000</v>
      </c>
      <c r="FX134" s="40">
        <f t="shared" si="115"/>
        <v>80000</v>
      </c>
      <c r="FY134" s="40">
        <f t="shared" si="115"/>
        <v>80000</v>
      </c>
      <c r="FZ134" s="40">
        <f t="shared" si="115"/>
        <v>80000</v>
      </c>
      <c r="GA134" s="40">
        <f t="shared" si="115"/>
        <v>80000</v>
      </c>
      <c r="GB134" s="40">
        <f t="shared" si="115"/>
        <v>80000</v>
      </c>
      <c r="GC134" s="40">
        <f t="shared" si="115"/>
        <v>80000</v>
      </c>
      <c r="GD134" s="40">
        <f t="shared" si="115"/>
        <v>80000</v>
      </c>
      <c r="GE134" s="40">
        <f t="shared" si="115"/>
        <v>80000</v>
      </c>
      <c r="GF134" s="40">
        <f t="shared" si="115"/>
        <v>80000</v>
      </c>
      <c r="GG134" s="40">
        <f t="shared" si="115"/>
        <v>80000</v>
      </c>
      <c r="GH134" s="40">
        <f t="shared" si="115"/>
        <v>80000</v>
      </c>
      <c r="GI134" s="40">
        <f t="shared" si="115"/>
        <v>80000</v>
      </c>
      <c r="GJ134" s="40">
        <f t="shared" si="115"/>
        <v>80000</v>
      </c>
      <c r="GK134" s="40">
        <f t="shared" si="115"/>
        <v>80000</v>
      </c>
      <c r="GL134" s="40">
        <f t="shared" si="115"/>
        <v>80000</v>
      </c>
      <c r="GM134" s="40">
        <f t="shared" si="115"/>
        <v>80000</v>
      </c>
      <c r="GN134" s="40">
        <f t="shared" si="115"/>
        <v>80000</v>
      </c>
      <c r="GO134" s="40">
        <f t="shared" si="115"/>
        <v>80000</v>
      </c>
      <c r="GP134" s="40">
        <f t="shared" si="115"/>
        <v>80000</v>
      </c>
      <c r="GQ134" s="40">
        <f t="shared" si="115"/>
        <v>80000</v>
      </c>
      <c r="GR134" s="40">
        <f t="shared" si="115"/>
        <v>80000</v>
      </c>
      <c r="GS134" s="40">
        <f t="shared" si="115"/>
        <v>80000</v>
      </c>
      <c r="GT134" s="40">
        <f t="shared" si="115"/>
        <v>80000</v>
      </c>
      <c r="GU134" s="40">
        <f t="shared" si="115"/>
        <v>80000</v>
      </c>
      <c r="GV134" s="40">
        <f t="shared" si="115"/>
        <v>80000</v>
      </c>
      <c r="GW134" s="40">
        <f t="shared" si="115"/>
        <v>80000</v>
      </c>
      <c r="GX134" s="40">
        <f t="shared" si="115"/>
        <v>80000</v>
      </c>
      <c r="GY134" s="40">
        <f t="shared" si="115"/>
        <v>80000</v>
      </c>
      <c r="GZ134" s="40">
        <f t="shared" si="115"/>
        <v>80000</v>
      </c>
      <c r="HA134" s="40">
        <f t="shared" si="115"/>
        <v>80000</v>
      </c>
      <c r="HB134" s="40">
        <f t="shared" si="115"/>
        <v>80000</v>
      </c>
      <c r="HC134" s="40">
        <f t="shared" si="115"/>
        <v>80000</v>
      </c>
      <c r="HD134" s="40">
        <f t="shared" si="115"/>
        <v>80000</v>
      </c>
      <c r="HE134" s="40">
        <f t="shared" si="115"/>
        <v>80000</v>
      </c>
      <c r="HF134" s="40">
        <f t="shared" ref="HF134:JQ136" si="116">HE134</f>
        <v>80000</v>
      </c>
      <c r="HG134" s="40">
        <f t="shared" si="116"/>
        <v>80000</v>
      </c>
      <c r="HH134" s="40">
        <f t="shared" si="116"/>
        <v>80000</v>
      </c>
      <c r="HI134" s="40">
        <f t="shared" si="116"/>
        <v>80000</v>
      </c>
      <c r="HJ134" s="40">
        <f t="shared" si="116"/>
        <v>80000</v>
      </c>
      <c r="HK134" s="40">
        <f t="shared" si="116"/>
        <v>80000</v>
      </c>
      <c r="HL134" s="40">
        <f t="shared" si="116"/>
        <v>80000</v>
      </c>
      <c r="HM134" s="40">
        <f t="shared" si="116"/>
        <v>80000</v>
      </c>
      <c r="HN134" s="40">
        <f t="shared" si="116"/>
        <v>80000</v>
      </c>
      <c r="HO134" s="40">
        <f t="shared" si="116"/>
        <v>80000</v>
      </c>
      <c r="HP134" s="40">
        <f t="shared" si="116"/>
        <v>80000</v>
      </c>
      <c r="HQ134" s="40">
        <f t="shared" si="116"/>
        <v>80000</v>
      </c>
      <c r="HR134" s="40">
        <f t="shared" si="116"/>
        <v>80000</v>
      </c>
      <c r="HS134" s="40">
        <f t="shared" si="116"/>
        <v>80000</v>
      </c>
      <c r="HT134" s="40">
        <f t="shared" si="116"/>
        <v>80000</v>
      </c>
      <c r="HU134" s="40">
        <f t="shared" si="116"/>
        <v>80000</v>
      </c>
      <c r="HV134" s="40">
        <f t="shared" si="116"/>
        <v>80000</v>
      </c>
      <c r="HW134" s="40">
        <f t="shared" si="116"/>
        <v>80000</v>
      </c>
      <c r="HX134" s="40">
        <f t="shared" si="116"/>
        <v>80000</v>
      </c>
      <c r="HY134" s="40">
        <f t="shared" si="116"/>
        <v>80000</v>
      </c>
      <c r="HZ134" s="40">
        <f t="shared" si="116"/>
        <v>80000</v>
      </c>
      <c r="IA134" s="40">
        <f t="shared" si="116"/>
        <v>80000</v>
      </c>
      <c r="IB134" s="40">
        <f t="shared" si="116"/>
        <v>80000</v>
      </c>
      <c r="IC134" s="40">
        <f t="shared" si="116"/>
        <v>80000</v>
      </c>
      <c r="ID134" s="40">
        <f t="shared" si="116"/>
        <v>80000</v>
      </c>
      <c r="IE134" s="40">
        <f t="shared" si="116"/>
        <v>80000</v>
      </c>
      <c r="IF134" s="40">
        <f t="shared" si="116"/>
        <v>80000</v>
      </c>
      <c r="IG134" s="40">
        <f t="shared" si="116"/>
        <v>80000</v>
      </c>
      <c r="IH134" s="40">
        <f t="shared" si="116"/>
        <v>80000</v>
      </c>
      <c r="II134" s="40">
        <f t="shared" si="116"/>
        <v>80000</v>
      </c>
      <c r="IJ134" s="40">
        <f t="shared" si="116"/>
        <v>80000</v>
      </c>
      <c r="IK134" s="40">
        <f t="shared" si="116"/>
        <v>80000</v>
      </c>
      <c r="IL134" s="40">
        <f t="shared" si="116"/>
        <v>80000</v>
      </c>
      <c r="IM134" s="40">
        <f t="shared" si="116"/>
        <v>80000</v>
      </c>
      <c r="IN134" s="40">
        <f t="shared" si="116"/>
        <v>80000</v>
      </c>
      <c r="IO134" s="40">
        <f t="shared" si="116"/>
        <v>80000</v>
      </c>
      <c r="IP134" s="40">
        <f t="shared" si="116"/>
        <v>80000</v>
      </c>
      <c r="IQ134" s="40">
        <f t="shared" si="116"/>
        <v>80000</v>
      </c>
      <c r="IR134" s="40">
        <f t="shared" si="116"/>
        <v>80000</v>
      </c>
      <c r="IS134" s="40">
        <f t="shared" si="116"/>
        <v>80000</v>
      </c>
      <c r="IT134" s="40">
        <f t="shared" si="116"/>
        <v>80000</v>
      </c>
      <c r="IU134" s="40">
        <f t="shared" si="116"/>
        <v>80000</v>
      </c>
      <c r="IV134" s="40">
        <f t="shared" si="116"/>
        <v>80000</v>
      </c>
      <c r="IW134" s="40">
        <f t="shared" si="116"/>
        <v>80000</v>
      </c>
      <c r="IX134" s="40">
        <f t="shared" si="116"/>
        <v>80000</v>
      </c>
      <c r="IY134" s="40">
        <f t="shared" si="116"/>
        <v>80000</v>
      </c>
      <c r="IZ134" s="40">
        <f t="shared" si="116"/>
        <v>80000</v>
      </c>
      <c r="JA134" s="40">
        <f t="shared" si="116"/>
        <v>80000</v>
      </c>
      <c r="JB134" s="40">
        <f t="shared" si="116"/>
        <v>80000</v>
      </c>
      <c r="JC134" s="40">
        <f t="shared" si="116"/>
        <v>80000</v>
      </c>
      <c r="JD134" s="40">
        <f t="shared" si="116"/>
        <v>80000</v>
      </c>
      <c r="JE134" s="40">
        <f t="shared" si="116"/>
        <v>80000</v>
      </c>
      <c r="JF134" s="40">
        <f t="shared" si="116"/>
        <v>80000</v>
      </c>
      <c r="JG134" s="40">
        <f t="shared" si="116"/>
        <v>80000</v>
      </c>
      <c r="JH134" s="40">
        <f t="shared" si="116"/>
        <v>80000</v>
      </c>
      <c r="JI134" s="40">
        <f t="shared" si="116"/>
        <v>80000</v>
      </c>
      <c r="JJ134" s="40">
        <f t="shared" si="116"/>
        <v>80000</v>
      </c>
      <c r="JK134" s="40">
        <f t="shared" si="116"/>
        <v>80000</v>
      </c>
      <c r="JL134" s="40">
        <f t="shared" si="116"/>
        <v>80000</v>
      </c>
      <c r="JM134" s="40">
        <f t="shared" si="116"/>
        <v>80000</v>
      </c>
      <c r="JN134" s="40">
        <f t="shared" si="116"/>
        <v>80000</v>
      </c>
      <c r="JO134" s="40">
        <f t="shared" si="116"/>
        <v>80000</v>
      </c>
      <c r="JP134" s="40">
        <f t="shared" si="116"/>
        <v>80000</v>
      </c>
      <c r="JQ134" s="40">
        <f t="shared" si="116"/>
        <v>80000</v>
      </c>
      <c r="JR134" s="40">
        <f t="shared" si="108"/>
        <v>80000</v>
      </c>
      <c r="JS134" s="40">
        <f t="shared" si="108"/>
        <v>80000</v>
      </c>
      <c r="JT134" s="40">
        <f t="shared" si="108"/>
        <v>80000</v>
      </c>
      <c r="JU134" s="40">
        <f t="shared" si="108"/>
        <v>80000</v>
      </c>
      <c r="JV134" s="40">
        <f t="shared" si="108"/>
        <v>80000</v>
      </c>
      <c r="JW134" s="40">
        <f t="shared" si="108"/>
        <v>80000</v>
      </c>
      <c r="JX134" s="40">
        <f t="shared" si="108"/>
        <v>80000</v>
      </c>
      <c r="JY134" s="40">
        <f t="shared" si="108"/>
        <v>80000</v>
      </c>
      <c r="JZ134" s="40">
        <f t="shared" si="108"/>
        <v>80000</v>
      </c>
      <c r="KA134" s="40">
        <f t="shared" si="108"/>
        <v>80000</v>
      </c>
      <c r="KB134" s="40">
        <f t="shared" si="108"/>
        <v>80000</v>
      </c>
      <c r="KC134" s="40">
        <f t="shared" si="108"/>
        <v>80000</v>
      </c>
      <c r="KD134" s="40">
        <f t="shared" si="108"/>
        <v>80000</v>
      </c>
      <c r="KE134" s="40">
        <f t="shared" si="108"/>
        <v>80000</v>
      </c>
      <c r="KF134" s="40">
        <f t="shared" si="108"/>
        <v>80000</v>
      </c>
      <c r="KG134" s="40">
        <f t="shared" si="108"/>
        <v>80000</v>
      </c>
      <c r="KH134" s="40">
        <f t="shared" si="108"/>
        <v>80000</v>
      </c>
      <c r="KI134" s="40">
        <f t="shared" si="108"/>
        <v>80000</v>
      </c>
      <c r="KJ134" s="40">
        <f t="shared" si="108"/>
        <v>80000</v>
      </c>
      <c r="KK134" s="40">
        <f t="shared" si="108"/>
        <v>80000</v>
      </c>
      <c r="KL134" s="40">
        <f t="shared" si="108"/>
        <v>80000</v>
      </c>
      <c r="KM134" s="40">
        <f t="shared" si="108"/>
        <v>80000</v>
      </c>
      <c r="KN134" s="40">
        <f t="shared" si="108"/>
        <v>80000</v>
      </c>
      <c r="KO134" s="40">
        <f t="shared" si="108"/>
        <v>80000</v>
      </c>
      <c r="KP134" s="40">
        <f t="shared" si="108"/>
        <v>80000</v>
      </c>
      <c r="KQ134" s="40">
        <f t="shared" si="108"/>
        <v>80000</v>
      </c>
      <c r="KR134" s="40">
        <f t="shared" si="108"/>
        <v>80000</v>
      </c>
      <c r="KS134" s="40">
        <f t="shared" si="108"/>
        <v>80000</v>
      </c>
      <c r="KT134" s="40">
        <f t="shared" si="108"/>
        <v>80000</v>
      </c>
      <c r="KU134" s="40">
        <f t="shared" si="108"/>
        <v>80000</v>
      </c>
      <c r="KV134" s="40">
        <f t="shared" si="108"/>
        <v>80000</v>
      </c>
      <c r="KW134" s="1"/>
      <c r="KX134" s="1"/>
    </row>
    <row r="135" spans="1:310" x14ac:dyDescent="0.25">
      <c r="A135" s="1"/>
      <c r="B135" s="79"/>
      <c r="C135" s="79"/>
      <c r="D135" s="79"/>
      <c r="E135" s="1" t="str">
        <f t="shared" si="103"/>
        <v>финансисты</v>
      </c>
      <c r="F135" s="1"/>
      <c r="G135" s="1"/>
      <c r="H135" s="11" t="str">
        <f t="shared" si="109"/>
        <v>руб.</v>
      </c>
      <c r="I135" s="1"/>
      <c r="J135" s="1"/>
      <c r="K135" s="1"/>
      <c r="L135" s="1"/>
      <c r="M135" s="5"/>
      <c r="N135" s="52"/>
      <c r="O135" s="19"/>
      <c r="P135" s="1"/>
      <c r="Q135" s="1"/>
      <c r="R135" s="52"/>
      <c r="S135" s="1"/>
      <c r="T135" s="5" t="s">
        <v>0</v>
      </c>
      <c r="U135" s="40">
        <v>70000</v>
      </c>
      <c r="V135" s="40">
        <f t="shared" si="110"/>
        <v>70000</v>
      </c>
      <c r="W135" s="40">
        <f t="shared" si="110"/>
        <v>70000</v>
      </c>
      <c r="X135" s="40">
        <f t="shared" si="110"/>
        <v>70000</v>
      </c>
      <c r="Y135" s="40">
        <f t="shared" si="110"/>
        <v>70000</v>
      </c>
      <c r="Z135" s="40">
        <f t="shared" si="110"/>
        <v>70000</v>
      </c>
      <c r="AA135" s="40">
        <f t="shared" si="110"/>
        <v>70000</v>
      </c>
      <c r="AB135" s="40">
        <f t="shared" si="110"/>
        <v>70000</v>
      </c>
      <c r="AC135" s="40">
        <f t="shared" si="110"/>
        <v>70000</v>
      </c>
      <c r="AD135" s="40">
        <f t="shared" si="110"/>
        <v>70000</v>
      </c>
      <c r="AE135" s="40">
        <f t="shared" si="110"/>
        <v>70000</v>
      </c>
      <c r="AF135" s="40">
        <f t="shared" si="110"/>
        <v>70000</v>
      </c>
      <c r="AG135" s="40">
        <f t="shared" si="110"/>
        <v>70000</v>
      </c>
      <c r="AH135" s="40">
        <f t="shared" si="110"/>
        <v>70000</v>
      </c>
      <c r="AI135" s="40">
        <f t="shared" si="110"/>
        <v>70000</v>
      </c>
      <c r="AJ135" s="40">
        <f t="shared" si="110"/>
        <v>70000</v>
      </c>
      <c r="AK135" s="40">
        <f t="shared" si="110"/>
        <v>70000</v>
      </c>
      <c r="AL135" s="40">
        <f t="shared" si="110"/>
        <v>70000</v>
      </c>
      <c r="AM135" s="40">
        <f t="shared" si="110"/>
        <v>70000</v>
      </c>
      <c r="AN135" s="40">
        <f t="shared" si="110"/>
        <v>70000</v>
      </c>
      <c r="AO135" s="40">
        <f t="shared" si="110"/>
        <v>70000</v>
      </c>
      <c r="AP135" s="40">
        <f t="shared" si="110"/>
        <v>70000</v>
      </c>
      <c r="AQ135" s="40">
        <f t="shared" si="110"/>
        <v>70000</v>
      </c>
      <c r="AR135" s="40">
        <f t="shared" si="110"/>
        <v>70000</v>
      </c>
      <c r="AS135" s="40">
        <f t="shared" si="110"/>
        <v>70000</v>
      </c>
      <c r="AT135" s="40">
        <f t="shared" si="110"/>
        <v>70000</v>
      </c>
      <c r="AU135" s="40">
        <f t="shared" si="110"/>
        <v>70000</v>
      </c>
      <c r="AV135" s="40">
        <f t="shared" si="110"/>
        <v>70000</v>
      </c>
      <c r="AW135" s="40">
        <f t="shared" si="110"/>
        <v>70000</v>
      </c>
      <c r="AX135" s="40">
        <f t="shared" si="110"/>
        <v>70000</v>
      </c>
      <c r="AY135" s="40">
        <f t="shared" si="110"/>
        <v>70000</v>
      </c>
      <c r="AZ135" s="40">
        <f t="shared" si="110"/>
        <v>70000</v>
      </c>
      <c r="BA135" s="40">
        <f t="shared" si="110"/>
        <v>70000</v>
      </c>
      <c r="BB135" s="40">
        <f t="shared" si="110"/>
        <v>70000</v>
      </c>
      <c r="BC135" s="40">
        <f t="shared" si="110"/>
        <v>70000</v>
      </c>
      <c r="BD135" s="40">
        <f t="shared" si="110"/>
        <v>70000</v>
      </c>
      <c r="BE135" s="40">
        <f t="shared" si="110"/>
        <v>70000</v>
      </c>
      <c r="BF135" s="40">
        <f t="shared" si="110"/>
        <v>70000</v>
      </c>
      <c r="BG135" s="40">
        <f t="shared" si="110"/>
        <v>70000</v>
      </c>
      <c r="BH135" s="40">
        <f t="shared" si="110"/>
        <v>70000</v>
      </c>
      <c r="BI135" s="40">
        <f t="shared" si="110"/>
        <v>70000</v>
      </c>
      <c r="BJ135" s="40">
        <f t="shared" si="110"/>
        <v>70000</v>
      </c>
      <c r="BK135" s="40">
        <f t="shared" si="110"/>
        <v>70000</v>
      </c>
      <c r="BL135" s="40">
        <f t="shared" si="110"/>
        <v>70000</v>
      </c>
      <c r="BM135" s="40">
        <f t="shared" si="110"/>
        <v>70000</v>
      </c>
      <c r="BN135" s="40">
        <f t="shared" si="110"/>
        <v>70000</v>
      </c>
      <c r="BO135" s="40">
        <f t="shared" si="110"/>
        <v>70000</v>
      </c>
      <c r="BP135" s="40">
        <f t="shared" si="110"/>
        <v>70000</v>
      </c>
      <c r="BQ135" s="40">
        <f t="shared" si="110"/>
        <v>70000</v>
      </c>
      <c r="BR135" s="40">
        <f t="shared" si="110"/>
        <v>70000</v>
      </c>
      <c r="BS135" s="40">
        <f t="shared" si="110"/>
        <v>70000</v>
      </c>
      <c r="BT135" s="40">
        <f t="shared" si="110"/>
        <v>70000</v>
      </c>
      <c r="BU135" s="40">
        <f t="shared" si="110"/>
        <v>70000</v>
      </c>
      <c r="BV135" s="40">
        <f t="shared" si="110"/>
        <v>70000</v>
      </c>
      <c r="BW135" s="40">
        <f t="shared" si="110"/>
        <v>70000</v>
      </c>
      <c r="BX135" s="40">
        <f t="shared" si="110"/>
        <v>70000</v>
      </c>
      <c r="BY135" s="40">
        <f t="shared" si="110"/>
        <v>70000</v>
      </c>
      <c r="BZ135" s="40">
        <f t="shared" si="110"/>
        <v>70000</v>
      </c>
      <c r="CA135" s="40">
        <f t="shared" si="110"/>
        <v>70000</v>
      </c>
      <c r="CB135" s="40">
        <f t="shared" si="110"/>
        <v>70000</v>
      </c>
      <c r="CC135" s="40">
        <f t="shared" si="110"/>
        <v>70000</v>
      </c>
      <c r="CD135" s="40">
        <f t="shared" si="110"/>
        <v>70000</v>
      </c>
      <c r="CE135" s="40">
        <f t="shared" si="110"/>
        <v>70000</v>
      </c>
      <c r="CF135" s="40">
        <f t="shared" si="110"/>
        <v>70000</v>
      </c>
      <c r="CG135" s="40">
        <f t="shared" ref="CG135" si="117">CF135</f>
        <v>70000</v>
      </c>
      <c r="CH135" s="40">
        <f t="shared" si="114"/>
        <v>70000</v>
      </c>
      <c r="CI135" s="40">
        <f t="shared" si="114"/>
        <v>70000</v>
      </c>
      <c r="CJ135" s="40">
        <f t="shared" si="114"/>
        <v>70000</v>
      </c>
      <c r="CK135" s="40">
        <f t="shared" si="114"/>
        <v>70000</v>
      </c>
      <c r="CL135" s="40">
        <f t="shared" si="114"/>
        <v>70000</v>
      </c>
      <c r="CM135" s="40">
        <f t="shared" si="114"/>
        <v>70000</v>
      </c>
      <c r="CN135" s="40">
        <f t="shared" si="114"/>
        <v>70000</v>
      </c>
      <c r="CO135" s="40">
        <f t="shared" si="114"/>
        <v>70000</v>
      </c>
      <c r="CP135" s="40">
        <f t="shared" si="114"/>
        <v>70000</v>
      </c>
      <c r="CQ135" s="40">
        <f t="shared" si="114"/>
        <v>70000</v>
      </c>
      <c r="CR135" s="40">
        <f t="shared" si="114"/>
        <v>70000</v>
      </c>
      <c r="CS135" s="40">
        <f t="shared" si="114"/>
        <v>70000</v>
      </c>
      <c r="CT135" s="40">
        <f t="shared" si="114"/>
        <v>70000</v>
      </c>
      <c r="CU135" s="40">
        <f t="shared" si="114"/>
        <v>70000</v>
      </c>
      <c r="CV135" s="40">
        <f t="shared" si="114"/>
        <v>70000</v>
      </c>
      <c r="CW135" s="40">
        <f t="shared" si="114"/>
        <v>70000</v>
      </c>
      <c r="CX135" s="40">
        <f t="shared" si="114"/>
        <v>70000</v>
      </c>
      <c r="CY135" s="40">
        <f t="shared" si="114"/>
        <v>70000</v>
      </c>
      <c r="CZ135" s="40">
        <f t="shared" si="114"/>
        <v>70000</v>
      </c>
      <c r="DA135" s="40">
        <f t="shared" si="114"/>
        <v>70000</v>
      </c>
      <c r="DB135" s="40">
        <f t="shared" si="114"/>
        <v>70000</v>
      </c>
      <c r="DC135" s="40">
        <f t="shared" si="114"/>
        <v>70000</v>
      </c>
      <c r="DD135" s="40">
        <f t="shared" si="114"/>
        <v>70000</v>
      </c>
      <c r="DE135" s="40">
        <f t="shared" si="114"/>
        <v>70000</v>
      </c>
      <c r="DF135" s="40">
        <f t="shared" si="114"/>
        <v>70000</v>
      </c>
      <c r="DG135" s="40">
        <f t="shared" si="114"/>
        <v>70000</v>
      </c>
      <c r="DH135" s="40">
        <f t="shared" si="114"/>
        <v>70000</v>
      </c>
      <c r="DI135" s="40">
        <f t="shared" si="114"/>
        <v>70000</v>
      </c>
      <c r="DJ135" s="40">
        <f t="shared" si="114"/>
        <v>70000</v>
      </c>
      <c r="DK135" s="40">
        <f t="shared" si="114"/>
        <v>70000</v>
      </c>
      <c r="DL135" s="40">
        <f t="shared" si="114"/>
        <v>70000</v>
      </c>
      <c r="DM135" s="40">
        <f t="shared" si="114"/>
        <v>70000</v>
      </c>
      <c r="DN135" s="40">
        <f t="shared" si="114"/>
        <v>70000</v>
      </c>
      <c r="DO135" s="40">
        <f t="shared" si="114"/>
        <v>70000</v>
      </c>
      <c r="DP135" s="40">
        <f t="shared" si="114"/>
        <v>70000</v>
      </c>
      <c r="DQ135" s="40">
        <f t="shared" si="114"/>
        <v>70000</v>
      </c>
      <c r="DR135" s="40">
        <f t="shared" si="114"/>
        <v>70000</v>
      </c>
      <c r="DS135" s="40">
        <f t="shared" si="114"/>
        <v>70000</v>
      </c>
      <c r="DT135" s="40">
        <f t="shared" si="114"/>
        <v>70000</v>
      </c>
      <c r="DU135" s="40">
        <f t="shared" si="114"/>
        <v>70000</v>
      </c>
      <c r="DV135" s="40">
        <f t="shared" si="114"/>
        <v>70000</v>
      </c>
      <c r="DW135" s="40">
        <f t="shared" si="114"/>
        <v>70000</v>
      </c>
      <c r="DX135" s="40">
        <f t="shared" si="114"/>
        <v>70000</v>
      </c>
      <c r="DY135" s="40">
        <f t="shared" si="114"/>
        <v>70000</v>
      </c>
      <c r="DZ135" s="40">
        <f t="shared" si="114"/>
        <v>70000</v>
      </c>
      <c r="EA135" s="40">
        <f t="shared" si="114"/>
        <v>70000</v>
      </c>
      <c r="EB135" s="40">
        <f t="shared" si="114"/>
        <v>70000</v>
      </c>
      <c r="EC135" s="40">
        <f t="shared" si="114"/>
        <v>70000</v>
      </c>
      <c r="ED135" s="40">
        <f t="shared" si="114"/>
        <v>70000</v>
      </c>
      <c r="EE135" s="40">
        <f t="shared" si="114"/>
        <v>70000</v>
      </c>
      <c r="EF135" s="40">
        <f t="shared" si="114"/>
        <v>70000</v>
      </c>
      <c r="EG135" s="40">
        <f t="shared" si="114"/>
        <v>70000</v>
      </c>
      <c r="EH135" s="40">
        <f t="shared" si="114"/>
        <v>70000</v>
      </c>
      <c r="EI135" s="40">
        <f t="shared" si="114"/>
        <v>70000</v>
      </c>
      <c r="EJ135" s="40">
        <f t="shared" si="114"/>
        <v>70000</v>
      </c>
      <c r="EK135" s="40">
        <f t="shared" si="114"/>
        <v>70000</v>
      </c>
      <c r="EL135" s="40">
        <f t="shared" si="114"/>
        <v>70000</v>
      </c>
      <c r="EM135" s="40">
        <f t="shared" si="114"/>
        <v>70000</v>
      </c>
      <c r="EN135" s="40">
        <f t="shared" si="114"/>
        <v>70000</v>
      </c>
      <c r="EO135" s="40">
        <f t="shared" si="114"/>
        <v>70000</v>
      </c>
      <c r="EP135" s="40">
        <f t="shared" si="114"/>
        <v>70000</v>
      </c>
      <c r="EQ135" s="40">
        <f t="shared" si="114"/>
        <v>70000</v>
      </c>
      <c r="ER135" s="40">
        <f t="shared" si="114"/>
        <v>70000</v>
      </c>
      <c r="ES135" s="40">
        <f t="shared" si="114"/>
        <v>70000</v>
      </c>
      <c r="ET135" s="40">
        <f t="shared" si="115"/>
        <v>70000</v>
      </c>
      <c r="EU135" s="40">
        <f t="shared" si="115"/>
        <v>70000</v>
      </c>
      <c r="EV135" s="40">
        <f t="shared" si="115"/>
        <v>70000</v>
      </c>
      <c r="EW135" s="40">
        <f t="shared" si="115"/>
        <v>70000</v>
      </c>
      <c r="EX135" s="40">
        <f t="shared" si="115"/>
        <v>70000</v>
      </c>
      <c r="EY135" s="40">
        <f t="shared" si="115"/>
        <v>70000</v>
      </c>
      <c r="EZ135" s="40">
        <f t="shared" si="115"/>
        <v>70000</v>
      </c>
      <c r="FA135" s="40">
        <f t="shared" si="115"/>
        <v>70000</v>
      </c>
      <c r="FB135" s="40">
        <f t="shared" si="115"/>
        <v>70000</v>
      </c>
      <c r="FC135" s="40">
        <f t="shared" si="115"/>
        <v>70000</v>
      </c>
      <c r="FD135" s="40">
        <f t="shared" si="115"/>
        <v>70000</v>
      </c>
      <c r="FE135" s="40">
        <f t="shared" si="115"/>
        <v>70000</v>
      </c>
      <c r="FF135" s="40">
        <f t="shared" si="115"/>
        <v>70000</v>
      </c>
      <c r="FG135" s="40">
        <f t="shared" si="115"/>
        <v>70000</v>
      </c>
      <c r="FH135" s="40">
        <f t="shared" si="115"/>
        <v>70000</v>
      </c>
      <c r="FI135" s="40">
        <f t="shared" si="115"/>
        <v>70000</v>
      </c>
      <c r="FJ135" s="40">
        <f t="shared" si="115"/>
        <v>70000</v>
      </c>
      <c r="FK135" s="40">
        <f t="shared" si="115"/>
        <v>70000</v>
      </c>
      <c r="FL135" s="40">
        <f t="shared" si="115"/>
        <v>70000</v>
      </c>
      <c r="FM135" s="40">
        <f t="shared" si="115"/>
        <v>70000</v>
      </c>
      <c r="FN135" s="40">
        <f t="shared" si="115"/>
        <v>70000</v>
      </c>
      <c r="FO135" s="40">
        <f t="shared" si="115"/>
        <v>70000</v>
      </c>
      <c r="FP135" s="40">
        <f t="shared" si="115"/>
        <v>70000</v>
      </c>
      <c r="FQ135" s="40">
        <f t="shared" si="115"/>
        <v>70000</v>
      </c>
      <c r="FR135" s="40">
        <f t="shared" si="115"/>
        <v>70000</v>
      </c>
      <c r="FS135" s="40">
        <f t="shared" si="115"/>
        <v>70000</v>
      </c>
      <c r="FT135" s="40">
        <f t="shared" si="115"/>
        <v>70000</v>
      </c>
      <c r="FU135" s="40">
        <f t="shared" si="115"/>
        <v>70000</v>
      </c>
      <c r="FV135" s="40">
        <f t="shared" si="115"/>
        <v>70000</v>
      </c>
      <c r="FW135" s="40">
        <f t="shared" si="115"/>
        <v>70000</v>
      </c>
      <c r="FX135" s="40">
        <f t="shared" si="115"/>
        <v>70000</v>
      </c>
      <c r="FY135" s="40">
        <f t="shared" si="115"/>
        <v>70000</v>
      </c>
      <c r="FZ135" s="40">
        <f t="shared" si="115"/>
        <v>70000</v>
      </c>
      <c r="GA135" s="40">
        <f t="shared" si="115"/>
        <v>70000</v>
      </c>
      <c r="GB135" s="40">
        <f t="shared" si="115"/>
        <v>70000</v>
      </c>
      <c r="GC135" s="40">
        <f t="shared" si="115"/>
        <v>70000</v>
      </c>
      <c r="GD135" s="40">
        <f t="shared" si="115"/>
        <v>70000</v>
      </c>
      <c r="GE135" s="40">
        <f t="shared" si="115"/>
        <v>70000</v>
      </c>
      <c r="GF135" s="40">
        <f t="shared" si="115"/>
        <v>70000</v>
      </c>
      <c r="GG135" s="40">
        <f t="shared" si="115"/>
        <v>70000</v>
      </c>
      <c r="GH135" s="40">
        <f t="shared" si="115"/>
        <v>70000</v>
      </c>
      <c r="GI135" s="40">
        <f t="shared" si="115"/>
        <v>70000</v>
      </c>
      <c r="GJ135" s="40">
        <f t="shared" si="115"/>
        <v>70000</v>
      </c>
      <c r="GK135" s="40">
        <f t="shared" si="115"/>
        <v>70000</v>
      </c>
      <c r="GL135" s="40">
        <f t="shared" si="115"/>
        <v>70000</v>
      </c>
      <c r="GM135" s="40">
        <f t="shared" si="115"/>
        <v>70000</v>
      </c>
      <c r="GN135" s="40">
        <f t="shared" si="115"/>
        <v>70000</v>
      </c>
      <c r="GO135" s="40">
        <f t="shared" si="115"/>
        <v>70000</v>
      </c>
      <c r="GP135" s="40">
        <f t="shared" si="115"/>
        <v>70000</v>
      </c>
      <c r="GQ135" s="40">
        <f t="shared" si="115"/>
        <v>70000</v>
      </c>
      <c r="GR135" s="40">
        <f t="shared" si="115"/>
        <v>70000</v>
      </c>
      <c r="GS135" s="40">
        <f t="shared" si="115"/>
        <v>70000</v>
      </c>
      <c r="GT135" s="40">
        <f t="shared" si="115"/>
        <v>70000</v>
      </c>
      <c r="GU135" s="40">
        <f t="shared" si="115"/>
        <v>70000</v>
      </c>
      <c r="GV135" s="40">
        <f t="shared" si="115"/>
        <v>70000</v>
      </c>
      <c r="GW135" s="40">
        <f t="shared" si="115"/>
        <v>70000</v>
      </c>
      <c r="GX135" s="40">
        <f t="shared" si="115"/>
        <v>70000</v>
      </c>
      <c r="GY135" s="40">
        <f t="shared" si="115"/>
        <v>70000</v>
      </c>
      <c r="GZ135" s="40">
        <f t="shared" si="115"/>
        <v>70000</v>
      </c>
      <c r="HA135" s="40">
        <f t="shared" si="115"/>
        <v>70000</v>
      </c>
      <c r="HB135" s="40">
        <f t="shared" si="115"/>
        <v>70000</v>
      </c>
      <c r="HC135" s="40">
        <f t="shared" si="115"/>
        <v>70000</v>
      </c>
      <c r="HD135" s="40">
        <f t="shared" si="115"/>
        <v>70000</v>
      </c>
      <c r="HE135" s="40">
        <f t="shared" si="115"/>
        <v>70000</v>
      </c>
      <c r="HF135" s="40">
        <f t="shared" si="116"/>
        <v>70000</v>
      </c>
      <c r="HG135" s="40">
        <f t="shared" si="116"/>
        <v>70000</v>
      </c>
      <c r="HH135" s="40">
        <f t="shared" si="116"/>
        <v>70000</v>
      </c>
      <c r="HI135" s="40">
        <f t="shared" si="116"/>
        <v>70000</v>
      </c>
      <c r="HJ135" s="40">
        <f t="shared" si="116"/>
        <v>70000</v>
      </c>
      <c r="HK135" s="40">
        <f t="shared" si="116"/>
        <v>70000</v>
      </c>
      <c r="HL135" s="40">
        <f t="shared" si="116"/>
        <v>70000</v>
      </c>
      <c r="HM135" s="40">
        <f t="shared" si="116"/>
        <v>70000</v>
      </c>
      <c r="HN135" s="40">
        <f t="shared" si="116"/>
        <v>70000</v>
      </c>
      <c r="HO135" s="40">
        <f t="shared" si="116"/>
        <v>70000</v>
      </c>
      <c r="HP135" s="40">
        <f t="shared" si="116"/>
        <v>70000</v>
      </c>
      <c r="HQ135" s="40">
        <f t="shared" si="116"/>
        <v>70000</v>
      </c>
      <c r="HR135" s="40">
        <f t="shared" si="116"/>
        <v>70000</v>
      </c>
      <c r="HS135" s="40">
        <f t="shared" si="116"/>
        <v>70000</v>
      </c>
      <c r="HT135" s="40">
        <f t="shared" si="116"/>
        <v>70000</v>
      </c>
      <c r="HU135" s="40">
        <f t="shared" si="116"/>
        <v>70000</v>
      </c>
      <c r="HV135" s="40">
        <f t="shared" si="116"/>
        <v>70000</v>
      </c>
      <c r="HW135" s="40">
        <f t="shared" si="116"/>
        <v>70000</v>
      </c>
      <c r="HX135" s="40">
        <f t="shared" si="116"/>
        <v>70000</v>
      </c>
      <c r="HY135" s="40">
        <f t="shared" si="116"/>
        <v>70000</v>
      </c>
      <c r="HZ135" s="40">
        <f t="shared" si="116"/>
        <v>70000</v>
      </c>
      <c r="IA135" s="40">
        <f t="shared" si="116"/>
        <v>70000</v>
      </c>
      <c r="IB135" s="40">
        <f t="shared" si="116"/>
        <v>70000</v>
      </c>
      <c r="IC135" s="40">
        <f t="shared" si="116"/>
        <v>70000</v>
      </c>
      <c r="ID135" s="40">
        <f t="shared" si="116"/>
        <v>70000</v>
      </c>
      <c r="IE135" s="40">
        <f t="shared" si="116"/>
        <v>70000</v>
      </c>
      <c r="IF135" s="40">
        <f t="shared" si="116"/>
        <v>70000</v>
      </c>
      <c r="IG135" s="40">
        <f t="shared" si="116"/>
        <v>70000</v>
      </c>
      <c r="IH135" s="40">
        <f t="shared" si="116"/>
        <v>70000</v>
      </c>
      <c r="II135" s="40">
        <f t="shared" si="116"/>
        <v>70000</v>
      </c>
      <c r="IJ135" s="40">
        <f t="shared" si="116"/>
        <v>70000</v>
      </c>
      <c r="IK135" s="40">
        <f t="shared" si="116"/>
        <v>70000</v>
      </c>
      <c r="IL135" s="40">
        <f t="shared" si="116"/>
        <v>70000</v>
      </c>
      <c r="IM135" s="40">
        <f t="shared" si="116"/>
        <v>70000</v>
      </c>
      <c r="IN135" s="40">
        <f t="shared" si="116"/>
        <v>70000</v>
      </c>
      <c r="IO135" s="40">
        <f t="shared" si="116"/>
        <v>70000</v>
      </c>
      <c r="IP135" s="40">
        <f t="shared" si="116"/>
        <v>70000</v>
      </c>
      <c r="IQ135" s="40">
        <f t="shared" si="116"/>
        <v>70000</v>
      </c>
      <c r="IR135" s="40">
        <f t="shared" si="116"/>
        <v>70000</v>
      </c>
      <c r="IS135" s="40">
        <f t="shared" si="116"/>
        <v>70000</v>
      </c>
      <c r="IT135" s="40">
        <f t="shared" si="116"/>
        <v>70000</v>
      </c>
      <c r="IU135" s="40">
        <f t="shared" si="116"/>
        <v>70000</v>
      </c>
      <c r="IV135" s="40">
        <f t="shared" si="116"/>
        <v>70000</v>
      </c>
      <c r="IW135" s="40">
        <f t="shared" si="116"/>
        <v>70000</v>
      </c>
      <c r="IX135" s="40">
        <f t="shared" si="116"/>
        <v>70000</v>
      </c>
      <c r="IY135" s="40">
        <f t="shared" si="116"/>
        <v>70000</v>
      </c>
      <c r="IZ135" s="40">
        <f t="shared" si="116"/>
        <v>70000</v>
      </c>
      <c r="JA135" s="40">
        <f t="shared" si="116"/>
        <v>70000</v>
      </c>
      <c r="JB135" s="40">
        <f t="shared" si="116"/>
        <v>70000</v>
      </c>
      <c r="JC135" s="40">
        <f t="shared" si="116"/>
        <v>70000</v>
      </c>
      <c r="JD135" s="40">
        <f t="shared" si="116"/>
        <v>70000</v>
      </c>
      <c r="JE135" s="40">
        <f t="shared" si="116"/>
        <v>70000</v>
      </c>
      <c r="JF135" s="40">
        <f t="shared" si="116"/>
        <v>70000</v>
      </c>
      <c r="JG135" s="40">
        <f t="shared" si="116"/>
        <v>70000</v>
      </c>
      <c r="JH135" s="40">
        <f t="shared" si="116"/>
        <v>70000</v>
      </c>
      <c r="JI135" s="40">
        <f t="shared" si="116"/>
        <v>70000</v>
      </c>
      <c r="JJ135" s="40">
        <f t="shared" si="116"/>
        <v>70000</v>
      </c>
      <c r="JK135" s="40">
        <f t="shared" si="116"/>
        <v>70000</v>
      </c>
      <c r="JL135" s="40">
        <f t="shared" si="116"/>
        <v>70000</v>
      </c>
      <c r="JM135" s="40">
        <f t="shared" si="116"/>
        <v>70000</v>
      </c>
      <c r="JN135" s="40">
        <f t="shared" si="116"/>
        <v>70000</v>
      </c>
      <c r="JO135" s="40">
        <f t="shared" si="116"/>
        <v>70000</v>
      </c>
      <c r="JP135" s="40">
        <f t="shared" si="116"/>
        <v>70000</v>
      </c>
      <c r="JQ135" s="40">
        <f t="shared" si="116"/>
        <v>70000</v>
      </c>
      <c r="JR135" s="40">
        <f t="shared" si="108"/>
        <v>70000</v>
      </c>
      <c r="JS135" s="40">
        <f t="shared" si="108"/>
        <v>70000</v>
      </c>
      <c r="JT135" s="40">
        <f t="shared" si="108"/>
        <v>70000</v>
      </c>
      <c r="JU135" s="40">
        <f t="shared" si="108"/>
        <v>70000</v>
      </c>
      <c r="JV135" s="40">
        <f t="shared" si="108"/>
        <v>70000</v>
      </c>
      <c r="JW135" s="40">
        <f t="shared" si="108"/>
        <v>70000</v>
      </c>
      <c r="JX135" s="40">
        <f t="shared" si="108"/>
        <v>70000</v>
      </c>
      <c r="JY135" s="40">
        <f t="shared" si="108"/>
        <v>70000</v>
      </c>
      <c r="JZ135" s="40">
        <f t="shared" si="108"/>
        <v>70000</v>
      </c>
      <c r="KA135" s="40">
        <f t="shared" si="108"/>
        <v>70000</v>
      </c>
      <c r="KB135" s="40">
        <f t="shared" si="108"/>
        <v>70000</v>
      </c>
      <c r="KC135" s="40">
        <f t="shared" si="108"/>
        <v>70000</v>
      </c>
      <c r="KD135" s="40">
        <f t="shared" si="108"/>
        <v>70000</v>
      </c>
      <c r="KE135" s="40">
        <f t="shared" si="108"/>
        <v>70000</v>
      </c>
      <c r="KF135" s="40">
        <f t="shared" si="108"/>
        <v>70000</v>
      </c>
      <c r="KG135" s="40">
        <f t="shared" si="108"/>
        <v>70000</v>
      </c>
      <c r="KH135" s="40">
        <f t="shared" si="108"/>
        <v>70000</v>
      </c>
      <c r="KI135" s="40">
        <f t="shared" si="108"/>
        <v>70000</v>
      </c>
      <c r="KJ135" s="40">
        <f t="shared" si="108"/>
        <v>70000</v>
      </c>
      <c r="KK135" s="40">
        <f t="shared" si="108"/>
        <v>70000</v>
      </c>
      <c r="KL135" s="40">
        <f t="shared" si="108"/>
        <v>70000</v>
      </c>
      <c r="KM135" s="40">
        <f t="shared" si="108"/>
        <v>70000</v>
      </c>
      <c r="KN135" s="40">
        <f t="shared" si="108"/>
        <v>70000</v>
      </c>
      <c r="KO135" s="40">
        <f t="shared" si="108"/>
        <v>70000</v>
      </c>
      <c r="KP135" s="40">
        <f t="shared" si="108"/>
        <v>70000</v>
      </c>
      <c r="KQ135" s="40">
        <f t="shared" si="108"/>
        <v>70000</v>
      </c>
      <c r="KR135" s="40">
        <f t="shared" si="108"/>
        <v>70000</v>
      </c>
      <c r="KS135" s="40">
        <f t="shared" si="108"/>
        <v>70000</v>
      </c>
      <c r="KT135" s="40">
        <f t="shared" si="108"/>
        <v>70000</v>
      </c>
      <c r="KU135" s="40">
        <f t="shared" si="108"/>
        <v>70000</v>
      </c>
      <c r="KV135" s="40">
        <f t="shared" si="108"/>
        <v>70000</v>
      </c>
      <c r="KW135" s="1"/>
      <c r="KX135" s="1"/>
    </row>
    <row r="136" spans="1:310" x14ac:dyDescent="0.25">
      <c r="A136" s="1"/>
      <c r="B136" s="79"/>
      <c r="C136" s="79"/>
      <c r="D136" s="79"/>
      <c r="E136" s="1" t="str">
        <f t="shared" si="103"/>
        <v>HR-менеджеры</v>
      </c>
      <c r="F136" s="1"/>
      <c r="G136" s="1"/>
      <c r="H136" s="11" t="str">
        <f t="shared" si="109"/>
        <v>руб.</v>
      </c>
      <c r="I136" s="1"/>
      <c r="J136" s="1"/>
      <c r="K136" s="1"/>
      <c r="L136" s="1"/>
      <c r="M136" s="5"/>
      <c r="N136" s="52"/>
      <c r="O136" s="19"/>
      <c r="P136" s="1"/>
      <c r="Q136" s="1"/>
      <c r="R136" s="52"/>
      <c r="S136" s="1"/>
      <c r="T136" s="5" t="s">
        <v>0</v>
      </c>
      <c r="U136" s="40">
        <v>65000</v>
      </c>
      <c r="V136" s="40">
        <f t="shared" ref="V136:CG136" si="118">U136</f>
        <v>65000</v>
      </c>
      <c r="W136" s="40">
        <f t="shared" si="118"/>
        <v>65000</v>
      </c>
      <c r="X136" s="40">
        <f t="shared" si="118"/>
        <v>65000</v>
      </c>
      <c r="Y136" s="40">
        <f t="shared" si="118"/>
        <v>65000</v>
      </c>
      <c r="Z136" s="40">
        <f t="shared" si="118"/>
        <v>65000</v>
      </c>
      <c r="AA136" s="40">
        <f t="shared" si="118"/>
        <v>65000</v>
      </c>
      <c r="AB136" s="40">
        <f t="shared" si="118"/>
        <v>65000</v>
      </c>
      <c r="AC136" s="40">
        <f t="shared" si="118"/>
        <v>65000</v>
      </c>
      <c r="AD136" s="40">
        <f t="shared" si="118"/>
        <v>65000</v>
      </c>
      <c r="AE136" s="40">
        <f t="shared" si="118"/>
        <v>65000</v>
      </c>
      <c r="AF136" s="40">
        <f t="shared" si="118"/>
        <v>65000</v>
      </c>
      <c r="AG136" s="40">
        <f t="shared" si="118"/>
        <v>65000</v>
      </c>
      <c r="AH136" s="40">
        <f t="shared" si="118"/>
        <v>65000</v>
      </c>
      <c r="AI136" s="40">
        <f t="shared" si="118"/>
        <v>65000</v>
      </c>
      <c r="AJ136" s="40">
        <f t="shared" si="118"/>
        <v>65000</v>
      </c>
      <c r="AK136" s="40">
        <f t="shared" si="118"/>
        <v>65000</v>
      </c>
      <c r="AL136" s="40">
        <f t="shared" si="118"/>
        <v>65000</v>
      </c>
      <c r="AM136" s="40">
        <f t="shared" si="118"/>
        <v>65000</v>
      </c>
      <c r="AN136" s="40">
        <f t="shared" si="118"/>
        <v>65000</v>
      </c>
      <c r="AO136" s="40">
        <f t="shared" si="118"/>
        <v>65000</v>
      </c>
      <c r="AP136" s="40">
        <f t="shared" si="118"/>
        <v>65000</v>
      </c>
      <c r="AQ136" s="40">
        <f t="shared" si="118"/>
        <v>65000</v>
      </c>
      <c r="AR136" s="40">
        <f t="shared" si="118"/>
        <v>65000</v>
      </c>
      <c r="AS136" s="40">
        <f t="shared" si="118"/>
        <v>65000</v>
      </c>
      <c r="AT136" s="40">
        <f t="shared" si="118"/>
        <v>65000</v>
      </c>
      <c r="AU136" s="40">
        <f t="shared" si="118"/>
        <v>65000</v>
      </c>
      <c r="AV136" s="40">
        <f t="shared" si="118"/>
        <v>65000</v>
      </c>
      <c r="AW136" s="40">
        <f t="shared" si="118"/>
        <v>65000</v>
      </c>
      <c r="AX136" s="40">
        <f t="shared" si="118"/>
        <v>65000</v>
      </c>
      <c r="AY136" s="40">
        <f t="shared" si="118"/>
        <v>65000</v>
      </c>
      <c r="AZ136" s="40">
        <f t="shared" si="118"/>
        <v>65000</v>
      </c>
      <c r="BA136" s="40">
        <f t="shared" si="118"/>
        <v>65000</v>
      </c>
      <c r="BB136" s="40">
        <f t="shared" si="118"/>
        <v>65000</v>
      </c>
      <c r="BC136" s="40">
        <f t="shared" si="118"/>
        <v>65000</v>
      </c>
      <c r="BD136" s="40">
        <f t="shared" si="118"/>
        <v>65000</v>
      </c>
      <c r="BE136" s="40">
        <f t="shared" si="118"/>
        <v>65000</v>
      </c>
      <c r="BF136" s="40">
        <f t="shared" si="118"/>
        <v>65000</v>
      </c>
      <c r="BG136" s="40">
        <f t="shared" si="118"/>
        <v>65000</v>
      </c>
      <c r="BH136" s="40">
        <f t="shared" si="118"/>
        <v>65000</v>
      </c>
      <c r="BI136" s="40">
        <f t="shared" si="118"/>
        <v>65000</v>
      </c>
      <c r="BJ136" s="40">
        <f t="shared" si="118"/>
        <v>65000</v>
      </c>
      <c r="BK136" s="40">
        <f t="shared" si="118"/>
        <v>65000</v>
      </c>
      <c r="BL136" s="40">
        <f t="shared" si="118"/>
        <v>65000</v>
      </c>
      <c r="BM136" s="40">
        <f t="shared" si="118"/>
        <v>65000</v>
      </c>
      <c r="BN136" s="40">
        <f t="shared" si="118"/>
        <v>65000</v>
      </c>
      <c r="BO136" s="40">
        <f t="shared" si="118"/>
        <v>65000</v>
      </c>
      <c r="BP136" s="40">
        <f t="shared" si="118"/>
        <v>65000</v>
      </c>
      <c r="BQ136" s="40">
        <f t="shared" si="118"/>
        <v>65000</v>
      </c>
      <c r="BR136" s="40">
        <f t="shared" si="118"/>
        <v>65000</v>
      </c>
      <c r="BS136" s="40">
        <f t="shared" si="118"/>
        <v>65000</v>
      </c>
      <c r="BT136" s="40">
        <f t="shared" si="118"/>
        <v>65000</v>
      </c>
      <c r="BU136" s="40">
        <f t="shared" si="118"/>
        <v>65000</v>
      </c>
      <c r="BV136" s="40">
        <f t="shared" si="118"/>
        <v>65000</v>
      </c>
      <c r="BW136" s="40">
        <f t="shared" si="118"/>
        <v>65000</v>
      </c>
      <c r="BX136" s="40">
        <f t="shared" si="118"/>
        <v>65000</v>
      </c>
      <c r="BY136" s="40">
        <f t="shared" si="118"/>
        <v>65000</v>
      </c>
      <c r="BZ136" s="40">
        <f t="shared" si="118"/>
        <v>65000</v>
      </c>
      <c r="CA136" s="40">
        <f t="shared" si="118"/>
        <v>65000</v>
      </c>
      <c r="CB136" s="40">
        <f t="shared" si="118"/>
        <v>65000</v>
      </c>
      <c r="CC136" s="40">
        <f t="shared" si="118"/>
        <v>65000</v>
      </c>
      <c r="CD136" s="40">
        <f t="shared" si="118"/>
        <v>65000</v>
      </c>
      <c r="CE136" s="40">
        <f t="shared" si="118"/>
        <v>65000</v>
      </c>
      <c r="CF136" s="40">
        <f t="shared" si="118"/>
        <v>65000</v>
      </c>
      <c r="CG136" s="40">
        <f t="shared" si="118"/>
        <v>65000</v>
      </c>
      <c r="CH136" s="40">
        <f t="shared" si="114"/>
        <v>65000</v>
      </c>
      <c r="CI136" s="40">
        <f t="shared" si="114"/>
        <v>65000</v>
      </c>
      <c r="CJ136" s="40">
        <f t="shared" si="114"/>
        <v>65000</v>
      </c>
      <c r="CK136" s="40">
        <f t="shared" si="114"/>
        <v>65000</v>
      </c>
      <c r="CL136" s="40">
        <f t="shared" si="114"/>
        <v>65000</v>
      </c>
      <c r="CM136" s="40">
        <f t="shared" si="114"/>
        <v>65000</v>
      </c>
      <c r="CN136" s="40">
        <f t="shared" si="114"/>
        <v>65000</v>
      </c>
      <c r="CO136" s="40">
        <f t="shared" si="114"/>
        <v>65000</v>
      </c>
      <c r="CP136" s="40">
        <f t="shared" si="114"/>
        <v>65000</v>
      </c>
      <c r="CQ136" s="40">
        <f t="shared" si="114"/>
        <v>65000</v>
      </c>
      <c r="CR136" s="40">
        <f t="shared" si="114"/>
        <v>65000</v>
      </c>
      <c r="CS136" s="40">
        <f t="shared" si="114"/>
        <v>65000</v>
      </c>
      <c r="CT136" s="40">
        <f t="shared" si="114"/>
        <v>65000</v>
      </c>
      <c r="CU136" s="40">
        <f t="shared" si="114"/>
        <v>65000</v>
      </c>
      <c r="CV136" s="40">
        <f t="shared" si="114"/>
        <v>65000</v>
      </c>
      <c r="CW136" s="40">
        <f t="shared" si="114"/>
        <v>65000</v>
      </c>
      <c r="CX136" s="40">
        <f t="shared" si="114"/>
        <v>65000</v>
      </c>
      <c r="CY136" s="40">
        <f t="shared" si="114"/>
        <v>65000</v>
      </c>
      <c r="CZ136" s="40">
        <f t="shared" si="114"/>
        <v>65000</v>
      </c>
      <c r="DA136" s="40">
        <f t="shared" si="114"/>
        <v>65000</v>
      </c>
      <c r="DB136" s="40">
        <f t="shared" si="114"/>
        <v>65000</v>
      </c>
      <c r="DC136" s="40">
        <f t="shared" si="114"/>
        <v>65000</v>
      </c>
      <c r="DD136" s="40">
        <f t="shared" si="114"/>
        <v>65000</v>
      </c>
      <c r="DE136" s="40">
        <f t="shared" si="114"/>
        <v>65000</v>
      </c>
      <c r="DF136" s="40">
        <f t="shared" si="114"/>
        <v>65000</v>
      </c>
      <c r="DG136" s="40">
        <f t="shared" si="114"/>
        <v>65000</v>
      </c>
      <c r="DH136" s="40">
        <f t="shared" si="114"/>
        <v>65000</v>
      </c>
      <c r="DI136" s="40">
        <f t="shared" si="114"/>
        <v>65000</v>
      </c>
      <c r="DJ136" s="40">
        <f t="shared" si="114"/>
        <v>65000</v>
      </c>
      <c r="DK136" s="40">
        <f t="shared" si="114"/>
        <v>65000</v>
      </c>
      <c r="DL136" s="40">
        <f t="shared" si="114"/>
        <v>65000</v>
      </c>
      <c r="DM136" s="40">
        <f t="shared" si="114"/>
        <v>65000</v>
      </c>
      <c r="DN136" s="40">
        <f t="shared" si="114"/>
        <v>65000</v>
      </c>
      <c r="DO136" s="40">
        <f t="shared" si="114"/>
        <v>65000</v>
      </c>
      <c r="DP136" s="40">
        <f t="shared" si="114"/>
        <v>65000</v>
      </c>
      <c r="DQ136" s="40">
        <f t="shared" si="114"/>
        <v>65000</v>
      </c>
      <c r="DR136" s="40">
        <f t="shared" si="114"/>
        <v>65000</v>
      </c>
      <c r="DS136" s="40">
        <f t="shared" si="114"/>
        <v>65000</v>
      </c>
      <c r="DT136" s="40">
        <f t="shared" si="114"/>
        <v>65000</v>
      </c>
      <c r="DU136" s="40">
        <f t="shared" si="114"/>
        <v>65000</v>
      </c>
      <c r="DV136" s="40">
        <f t="shared" si="114"/>
        <v>65000</v>
      </c>
      <c r="DW136" s="40">
        <f t="shared" si="114"/>
        <v>65000</v>
      </c>
      <c r="DX136" s="40">
        <f t="shared" si="114"/>
        <v>65000</v>
      </c>
      <c r="DY136" s="40">
        <f t="shared" si="114"/>
        <v>65000</v>
      </c>
      <c r="DZ136" s="40">
        <f t="shared" si="114"/>
        <v>65000</v>
      </c>
      <c r="EA136" s="40">
        <f t="shared" si="114"/>
        <v>65000</v>
      </c>
      <c r="EB136" s="40">
        <f t="shared" si="114"/>
        <v>65000</v>
      </c>
      <c r="EC136" s="40">
        <f t="shared" si="114"/>
        <v>65000</v>
      </c>
      <c r="ED136" s="40">
        <f t="shared" si="114"/>
        <v>65000</v>
      </c>
      <c r="EE136" s="40">
        <f t="shared" si="114"/>
        <v>65000</v>
      </c>
      <c r="EF136" s="40">
        <f t="shared" si="114"/>
        <v>65000</v>
      </c>
      <c r="EG136" s="40">
        <f t="shared" si="114"/>
        <v>65000</v>
      </c>
      <c r="EH136" s="40">
        <f t="shared" si="114"/>
        <v>65000</v>
      </c>
      <c r="EI136" s="40">
        <f t="shared" si="114"/>
        <v>65000</v>
      </c>
      <c r="EJ136" s="40">
        <f t="shared" si="114"/>
        <v>65000</v>
      </c>
      <c r="EK136" s="40">
        <f t="shared" si="114"/>
        <v>65000</v>
      </c>
      <c r="EL136" s="40">
        <f t="shared" si="114"/>
        <v>65000</v>
      </c>
      <c r="EM136" s="40">
        <f t="shared" si="114"/>
        <v>65000</v>
      </c>
      <c r="EN136" s="40">
        <f t="shared" si="114"/>
        <v>65000</v>
      </c>
      <c r="EO136" s="40">
        <f t="shared" si="114"/>
        <v>65000</v>
      </c>
      <c r="EP136" s="40">
        <f t="shared" si="114"/>
        <v>65000</v>
      </c>
      <c r="EQ136" s="40">
        <f t="shared" si="114"/>
        <v>65000</v>
      </c>
      <c r="ER136" s="40">
        <f t="shared" si="114"/>
        <v>65000</v>
      </c>
      <c r="ES136" s="40">
        <f t="shared" si="114"/>
        <v>65000</v>
      </c>
      <c r="ET136" s="40">
        <f t="shared" si="115"/>
        <v>65000</v>
      </c>
      <c r="EU136" s="40">
        <f t="shared" si="115"/>
        <v>65000</v>
      </c>
      <c r="EV136" s="40">
        <f t="shared" si="115"/>
        <v>65000</v>
      </c>
      <c r="EW136" s="40">
        <f t="shared" si="115"/>
        <v>65000</v>
      </c>
      <c r="EX136" s="40">
        <f t="shared" si="115"/>
        <v>65000</v>
      </c>
      <c r="EY136" s="40">
        <f t="shared" si="115"/>
        <v>65000</v>
      </c>
      <c r="EZ136" s="40">
        <f t="shared" si="115"/>
        <v>65000</v>
      </c>
      <c r="FA136" s="40">
        <f t="shared" si="115"/>
        <v>65000</v>
      </c>
      <c r="FB136" s="40">
        <f t="shared" si="115"/>
        <v>65000</v>
      </c>
      <c r="FC136" s="40">
        <f t="shared" si="115"/>
        <v>65000</v>
      </c>
      <c r="FD136" s="40">
        <f t="shared" si="115"/>
        <v>65000</v>
      </c>
      <c r="FE136" s="40">
        <f t="shared" si="115"/>
        <v>65000</v>
      </c>
      <c r="FF136" s="40">
        <f t="shared" si="115"/>
        <v>65000</v>
      </c>
      <c r="FG136" s="40">
        <f t="shared" si="115"/>
        <v>65000</v>
      </c>
      <c r="FH136" s="40">
        <f t="shared" si="115"/>
        <v>65000</v>
      </c>
      <c r="FI136" s="40">
        <f t="shared" si="115"/>
        <v>65000</v>
      </c>
      <c r="FJ136" s="40">
        <f t="shared" si="115"/>
        <v>65000</v>
      </c>
      <c r="FK136" s="40">
        <f t="shared" si="115"/>
        <v>65000</v>
      </c>
      <c r="FL136" s="40">
        <f t="shared" si="115"/>
        <v>65000</v>
      </c>
      <c r="FM136" s="40">
        <f t="shared" si="115"/>
        <v>65000</v>
      </c>
      <c r="FN136" s="40">
        <f t="shared" si="115"/>
        <v>65000</v>
      </c>
      <c r="FO136" s="40">
        <f t="shared" si="115"/>
        <v>65000</v>
      </c>
      <c r="FP136" s="40">
        <f t="shared" si="115"/>
        <v>65000</v>
      </c>
      <c r="FQ136" s="40">
        <f t="shared" si="115"/>
        <v>65000</v>
      </c>
      <c r="FR136" s="40">
        <f t="shared" si="115"/>
        <v>65000</v>
      </c>
      <c r="FS136" s="40">
        <f t="shared" si="115"/>
        <v>65000</v>
      </c>
      <c r="FT136" s="40">
        <f t="shared" si="115"/>
        <v>65000</v>
      </c>
      <c r="FU136" s="40">
        <f t="shared" si="115"/>
        <v>65000</v>
      </c>
      <c r="FV136" s="40">
        <f t="shared" si="115"/>
        <v>65000</v>
      </c>
      <c r="FW136" s="40">
        <f t="shared" si="115"/>
        <v>65000</v>
      </c>
      <c r="FX136" s="40">
        <f t="shared" si="115"/>
        <v>65000</v>
      </c>
      <c r="FY136" s="40">
        <f t="shared" si="115"/>
        <v>65000</v>
      </c>
      <c r="FZ136" s="40">
        <f t="shared" si="115"/>
        <v>65000</v>
      </c>
      <c r="GA136" s="40">
        <f t="shared" si="115"/>
        <v>65000</v>
      </c>
      <c r="GB136" s="40">
        <f t="shared" si="115"/>
        <v>65000</v>
      </c>
      <c r="GC136" s="40">
        <f t="shared" si="115"/>
        <v>65000</v>
      </c>
      <c r="GD136" s="40">
        <f t="shared" si="115"/>
        <v>65000</v>
      </c>
      <c r="GE136" s="40">
        <f t="shared" si="115"/>
        <v>65000</v>
      </c>
      <c r="GF136" s="40">
        <f t="shared" si="115"/>
        <v>65000</v>
      </c>
      <c r="GG136" s="40">
        <f t="shared" si="115"/>
        <v>65000</v>
      </c>
      <c r="GH136" s="40">
        <f t="shared" si="115"/>
        <v>65000</v>
      </c>
      <c r="GI136" s="40">
        <f t="shared" si="115"/>
        <v>65000</v>
      </c>
      <c r="GJ136" s="40">
        <f t="shared" si="115"/>
        <v>65000</v>
      </c>
      <c r="GK136" s="40">
        <f t="shared" si="115"/>
        <v>65000</v>
      </c>
      <c r="GL136" s="40">
        <f t="shared" si="115"/>
        <v>65000</v>
      </c>
      <c r="GM136" s="40">
        <f t="shared" si="115"/>
        <v>65000</v>
      </c>
      <c r="GN136" s="40">
        <f t="shared" si="115"/>
        <v>65000</v>
      </c>
      <c r="GO136" s="40">
        <f t="shared" si="115"/>
        <v>65000</v>
      </c>
      <c r="GP136" s="40">
        <f t="shared" si="115"/>
        <v>65000</v>
      </c>
      <c r="GQ136" s="40">
        <f t="shared" si="115"/>
        <v>65000</v>
      </c>
      <c r="GR136" s="40">
        <f t="shared" si="115"/>
        <v>65000</v>
      </c>
      <c r="GS136" s="40">
        <f t="shared" si="115"/>
        <v>65000</v>
      </c>
      <c r="GT136" s="40">
        <f t="shared" si="115"/>
        <v>65000</v>
      </c>
      <c r="GU136" s="40">
        <f t="shared" si="115"/>
        <v>65000</v>
      </c>
      <c r="GV136" s="40">
        <f t="shared" si="115"/>
        <v>65000</v>
      </c>
      <c r="GW136" s="40">
        <f t="shared" si="115"/>
        <v>65000</v>
      </c>
      <c r="GX136" s="40">
        <f t="shared" si="115"/>
        <v>65000</v>
      </c>
      <c r="GY136" s="40">
        <f t="shared" si="115"/>
        <v>65000</v>
      </c>
      <c r="GZ136" s="40">
        <f t="shared" si="115"/>
        <v>65000</v>
      </c>
      <c r="HA136" s="40">
        <f t="shared" si="115"/>
        <v>65000</v>
      </c>
      <c r="HB136" s="40">
        <f t="shared" si="115"/>
        <v>65000</v>
      </c>
      <c r="HC136" s="40">
        <f t="shared" si="115"/>
        <v>65000</v>
      </c>
      <c r="HD136" s="40">
        <f t="shared" si="115"/>
        <v>65000</v>
      </c>
      <c r="HE136" s="40">
        <f t="shared" si="115"/>
        <v>65000</v>
      </c>
      <c r="HF136" s="40">
        <f t="shared" si="116"/>
        <v>65000</v>
      </c>
      <c r="HG136" s="40">
        <f t="shared" si="116"/>
        <v>65000</v>
      </c>
      <c r="HH136" s="40">
        <f t="shared" si="116"/>
        <v>65000</v>
      </c>
      <c r="HI136" s="40">
        <f t="shared" si="116"/>
        <v>65000</v>
      </c>
      <c r="HJ136" s="40">
        <f t="shared" si="116"/>
        <v>65000</v>
      </c>
      <c r="HK136" s="40">
        <f t="shared" si="116"/>
        <v>65000</v>
      </c>
      <c r="HL136" s="40">
        <f t="shared" si="116"/>
        <v>65000</v>
      </c>
      <c r="HM136" s="40">
        <f t="shared" si="116"/>
        <v>65000</v>
      </c>
      <c r="HN136" s="40">
        <f t="shared" si="116"/>
        <v>65000</v>
      </c>
      <c r="HO136" s="40">
        <f t="shared" si="116"/>
        <v>65000</v>
      </c>
      <c r="HP136" s="40">
        <f t="shared" si="116"/>
        <v>65000</v>
      </c>
      <c r="HQ136" s="40">
        <f t="shared" si="116"/>
        <v>65000</v>
      </c>
      <c r="HR136" s="40">
        <f t="shared" si="116"/>
        <v>65000</v>
      </c>
      <c r="HS136" s="40">
        <f t="shared" si="116"/>
        <v>65000</v>
      </c>
      <c r="HT136" s="40">
        <f t="shared" si="116"/>
        <v>65000</v>
      </c>
      <c r="HU136" s="40">
        <f t="shared" si="116"/>
        <v>65000</v>
      </c>
      <c r="HV136" s="40">
        <f t="shared" si="116"/>
        <v>65000</v>
      </c>
      <c r="HW136" s="40">
        <f t="shared" si="116"/>
        <v>65000</v>
      </c>
      <c r="HX136" s="40">
        <f t="shared" si="116"/>
        <v>65000</v>
      </c>
      <c r="HY136" s="40">
        <f t="shared" si="116"/>
        <v>65000</v>
      </c>
      <c r="HZ136" s="40">
        <f t="shared" si="116"/>
        <v>65000</v>
      </c>
      <c r="IA136" s="40">
        <f t="shared" si="116"/>
        <v>65000</v>
      </c>
      <c r="IB136" s="40">
        <f t="shared" si="116"/>
        <v>65000</v>
      </c>
      <c r="IC136" s="40">
        <f t="shared" si="116"/>
        <v>65000</v>
      </c>
      <c r="ID136" s="40">
        <f t="shared" si="116"/>
        <v>65000</v>
      </c>
      <c r="IE136" s="40">
        <f t="shared" si="116"/>
        <v>65000</v>
      </c>
      <c r="IF136" s="40">
        <f t="shared" si="116"/>
        <v>65000</v>
      </c>
      <c r="IG136" s="40">
        <f t="shared" si="116"/>
        <v>65000</v>
      </c>
      <c r="IH136" s="40">
        <f t="shared" si="116"/>
        <v>65000</v>
      </c>
      <c r="II136" s="40">
        <f t="shared" si="116"/>
        <v>65000</v>
      </c>
      <c r="IJ136" s="40">
        <f t="shared" si="116"/>
        <v>65000</v>
      </c>
      <c r="IK136" s="40">
        <f t="shared" si="116"/>
        <v>65000</v>
      </c>
      <c r="IL136" s="40">
        <f t="shared" si="116"/>
        <v>65000</v>
      </c>
      <c r="IM136" s="40">
        <f t="shared" si="116"/>
        <v>65000</v>
      </c>
      <c r="IN136" s="40">
        <f t="shared" si="116"/>
        <v>65000</v>
      </c>
      <c r="IO136" s="40">
        <f t="shared" si="116"/>
        <v>65000</v>
      </c>
      <c r="IP136" s="40">
        <f t="shared" si="116"/>
        <v>65000</v>
      </c>
      <c r="IQ136" s="40">
        <f t="shared" si="116"/>
        <v>65000</v>
      </c>
      <c r="IR136" s="40">
        <f t="shared" si="116"/>
        <v>65000</v>
      </c>
      <c r="IS136" s="40">
        <f t="shared" si="116"/>
        <v>65000</v>
      </c>
      <c r="IT136" s="40">
        <f t="shared" si="116"/>
        <v>65000</v>
      </c>
      <c r="IU136" s="40">
        <f t="shared" si="116"/>
        <v>65000</v>
      </c>
      <c r="IV136" s="40">
        <f t="shared" si="116"/>
        <v>65000</v>
      </c>
      <c r="IW136" s="40">
        <f t="shared" si="116"/>
        <v>65000</v>
      </c>
      <c r="IX136" s="40">
        <f t="shared" si="116"/>
        <v>65000</v>
      </c>
      <c r="IY136" s="40">
        <f t="shared" si="116"/>
        <v>65000</v>
      </c>
      <c r="IZ136" s="40">
        <f t="shared" si="116"/>
        <v>65000</v>
      </c>
      <c r="JA136" s="40">
        <f t="shared" si="116"/>
        <v>65000</v>
      </c>
      <c r="JB136" s="40">
        <f t="shared" si="116"/>
        <v>65000</v>
      </c>
      <c r="JC136" s="40">
        <f t="shared" si="116"/>
        <v>65000</v>
      </c>
      <c r="JD136" s="40">
        <f t="shared" si="116"/>
        <v>65000</v>
      </c>
      <c r="JE136" s="40">
        <f t="shared" si="116"/>
        <v>65000</v>
      </c>
      <c r="JF136" s="40">
        <f t="shared" si="116"/>
        <v>65000</v>
      </c>
      <c r="JG136" s="40">
        <f t="shared" si="116"/>
        <v>65000</v>
      </c>
      <c r="JH136" s="40">
        <f t="shared" si="116"/>
        <v>65000</v>
      </c>
      <c r="JI136" s="40">
        <f t="shared" si="116"/>
        <v>65000</v>
      </c>
      <c r="JJ136" s="40">
        <f t="shared" si="116"/>
        <v>65000</v>
      </c>
      <c r="JK136" s="40">
        <f t="shared" si="116"/>
        <v>65000</v>
      </c>
      <c r="JL136" s="40">
        <f t="shared" si="116"/>
        <v>65000</v>
      </c>
      <c r="JM136" s="40">
        <f t="shared" si="116"/>
        <v>65000</v>
      </c>
      <c r="JN136" s="40">
        <f t="shared" si="116"/>
        <v>65000</v>
      </c>
      <c r="JO136" s="40">
        <f t="shared" si="116"/>
        <v>65000</v>
      </c>
      <c r="JP136" s="40">
        <f t="shared" si="116"/>
        <v>65000</v>
      </c>
      <c r="JQ136" s="40">
        <f t="shared" si="116"/>
        <v>65000</v>
      </c>
      <c r="JR136" s="40">
        <f t="shared" si="108"/>
        <v>65000</v>
      </c>
      <c r="JS136" s="40">
        <f t="shared" si="108"/>
        <v>65000</v>
      </c>
      <c r="JT136" s="40">
        <f t="shared" si="108"/>
        <v>65000</v>
      </c>
      <c r="JU136" s="40">
        <f t="shared" si="108"/>
        <v>65000</v>
      </c>
      <c r="JV136" s="40">
        <f t="shared" si="108"/>
        <v>65000</v>
      </c>
      <c r="JW136" s="40">
        <f t="shared" si="108"/>
        <v>65000</v>
      </c>
      <c r="JX136" s="40">
        <f t="shared" si="108"/>
        <v>65000</v>
      </c>
      <c r="JY136" s="40">
        <f t="shared" si="108"/>
        <v>65000</v>
      </c>
      <c r="JZ136" s="40">
        <f t="shared" si="108"/>
        <v>65000</v>
      </c>
      <c r="KA136" s="40">
        <f t="shared" si="108"/>
        <v>65000</v>
      </c>
      <c r="KB136" s="40">
        <f t="shared" si="108"/>
        <v>65000</v>
      </c>
      <c r="KC136" s="40">
        <f t="shared" si="108"/>
        <v>65000</v>
      </c>
      <c r="KD136" s="40">
        <f t="shared" si="108"/>
        <v>65000</v>
      </c>
      <c r="KE136" s="40">
        <f t="shared" si="108"/>
        <v>65000</v>
      </c>
      <c r="KF136" s="40">
        <f t="shared" si="108"/>
        <v>65000</v>
      </c>
      <c r="KG136" s="40">
        <f t="shared" si="108"/>
        <v>65000</v>
      </c>
      <c r="KH136" s="40">
        <f t="shared" si="108"/>
        <v>65000</v>
      </c>
      <c r="KI136" s="40">
        <f t="shared" si="108"/>
        <v>65000</v>
      </c>
      <c r="KJ136" s="40">
        <f t="shared" si="108"/>
        <v>65000</v>
      </c>
      <c r="KK136" s="40">
        <f t="shared" si="108"/>
        <v>65000</v>
      </c>
      <c r="KL136" s="40">
        <f t="shared" si="108"/>
        <v>65000</v>
      </c>
      <c r="KM136" s="40">
        <f t="shared" si="108"/>
        <v>65000</v>
      </c>
      <c r="KN136" s="40">
        <f t="shared" si="108"/>
        <v>65000</v>
      </c>
      <c r="KO136" s="40">
        <f t="shared" si="108"/>
        <v>65000</v>
      </c>
      <c r="KP136" s="40">
        <f t="shared" si="108"/>
        <v>65000</v>
      </c>
      <c r="KQ136" s="40">
        <f t="shared" si="108"/>
        <v>65000</v>
      </c>
      <c r="KR136" s="40">
        <f t="shared" si="108"/>
        <v>65000</v>
      </c>
      <c r="KS136" s="40">
        <f t="shared" si="108"/>
        <v>65000</v>
      </c>
      <c r="KT136" s="40">
        <f t="shared" si="108"/>
        <v>65000</v>
      </c>
      <c r="KU136" s="40">
        <f t="shared" si="108"/>
        <v>65000</v>
      </c>
      <c r="KV136" s="40">
        <f t="shared" si="108"/>
        <v>65000</v>
      </c>
      <c r="KW136" s="1"/>
      <c r="KX136" s="1"/>
    </row>
    <row r="137" spans="1:310" s="4" customFormat="1" x14ac:dyDescent="0.25">
      <c r="A137" s="3"/>
      <c r="B137" s="85"/>
      <c r="C137" s="85"/>
      <c r="D137" s="85"/>
      <c r="E137" s="3" t="str">
        <f t="shared" si="103"/>
        <v>мотивация персонала</v>
      </c>
      <c r="F137" s="3"/>
      <c r="G137" s="3"/>
      <c r="H137" s="11" t="str">
        <f t="shared" si="109"/>
        <v>руб.</v>
      </c>
      <c r="I137" s="3"/>
      <c r="J137" s="3"/>
      <c r="K137" s="3" t="str">
        <f>kpi!E64</f>
        <v>% мотивации от дохода</v>
      </c>
      <c r="L137" s="3"/>
      <c r="M137" s="5"/>
      <c r="N137" s="239">
        <f>условия!$V$95</f>
        <v>0.01</v>
      </c>
      <c r="O137" s="19"/>
      <c r="P137" s="3"/>
      <c r="Q137" s="3"/>
      <c r="R137" s="69"/>
      <c r="S137" s="3"/>
      <c r="T137" s="5" t="s">
        <v>0</v>
      </c>
      <c r="U137" s="41">
        <f t="shared" ref="U137:CF137" si="119">IF(U$7="",0,U63*$N$137)</f>
        <v>12084.345000000003</v>
      </c>
      <c r="V137" s="41">
        <f t="shared" si="119"/>
        <v>14750.531250000002</v>
      </c>
      <c r="W137" s="41">
        <f t="shared" si="119"/>
        <v>17621.808750000004</v>
      </c>
      <c r="X137" s="41">
        <f t="shared" si="119"/>
        <v>20698.177500000002</v>
      </c>
      <c r="Y137" s="41">
        <f t="shared" si="119"/>
        <v>23979.637500000004</v>
      </c>
      <c r="Z137" s="41">
        <f t="shared" si="119"/>
        <v>27466.188750000005</v>
      </c>
      <c r="AA137" s="41">
        <f t="shared" si="119"/>
        <v>30601.068750000006</v>
      </c>
      <c r="AB137" s="41">
        <f t="shared" si="119"/>
        <v>32819.863125000003</v>
      </c>
      <c r="AC137" s="41">
        <f t="shared" si="119"/>
        <v>35107.786875000005</v>
      </c>
      <c r="AD137" s="41">
        <f t="shared" si="119"/>
        <v>37464.840000000004</v>
      </c>
      <c r="AE137" s="41">
        <f t="shared" si="119"/>
        <v>39891.022500000006</v>
      </c>
      <c r="AF137" s="41">
        <f t="shared" si="119"/>
        <v>42386.334374999999</v>
      </c>
      <c r="AG137" s="41">
        <f t="shared" si="119"/>
        <v>44950.775625000002</v>
      </c>
      <c r="AH137" s="41">
        <f t="shared" si="119"/>
        <v>47584.346250000002</v>
      </c>
      <c r="AI137" s="41">
        <f t="shared" si="119"/>
        <v>50287.046250000014</v>
      </c>
      <c r="AJ137" s="41">
        <f t="shared" si="119"/>
        <v>53058.875625000001</v>
      </c>
      <c r="AK137" s="41">
        <f t="shared" si="119"/>
        <v>55899.834374999999</v>
      </c>
      <c r="AL137" s="41">
        <f t="shared" si="119"/>
        <v>58809.922500000001</v>
      </c>
      <c r="AM137" s="41">
        <f t="shared" si="119"/>
        <v>61789.14</v>
      </c>
      <c r="AN137" s="41">
        <f t="shared" si="119"/>
        <v>64837.486875000002</v>
      </c>
      <c r="AO137" s="41">
        <f t="shared" si="119"/>
        <v>67954.963125000009</v>
      </c>
      <c r="AP137" s="41">
        <f t="shared" si="119"/>
        <v>71141.568750000006</v>
      </c>
      <c r="AQ137" s="41">
        <f t="shared" si="119"/>
        <v>74397.303750000006</v>
      </c>
      <c r="AR137" s="41">
        <f t="shared" si="119"/>
        <v>77722.168125000011</v>
      </c>
      <c r="AS137" s="41">
        <f t="shared" si="119"/>
        <v>51100.875</v>
      </c>
      <c r="AT137" s="41">
        <f t="shared" si="119"/>
        <v>0</v>
      </c>
      <c r="AU137" s="41">
        <f t="shared" si="119"/>
        <v>0</v>
      </c>
      <c r="AV137" s="41">
        <f t="shared" si="119"/>
        <v>0</v>
      </c>
      <c r="AW137" s="41">
        <f t="shared" si="119"/>
        <v>0</v>
      </c>
      <c r="AX137" s="41">
        <f t="shared" si="119"/>
        <v>0</v>
      </c>
      <c r="AY137" s="41">
        <f t="shared" si="119"/>
        <v>0</v>
      </c>
      <c r="AZ137" s="41">
        <f t="shared" si="119"/>
        <v>0</v>
      </c>
      <c r="BA137" s="41">
        <f t="shared" si="119"/>
        <v>0</v>
      </c>
      <c r="BB137" s="41">
        <f t="shared" si="119"/>
        <v>0</v>
      </c>
      <c r="BC137" s="41">
        <f t="shared" si="119"/>
        <v>0</v>
      </c>
      <c r="BD137" s="41">
        <f t="shared" si="119"/>
        <v>0</v>
      </c>
      <c r="BE137" s="41">
        <f t="shared" si="119"/>
        <v>0</v>
      </c>
      <c r="BF137" s="41">
        <f t="shared" si="119"/>
        <v>0</v>
      </c>
      <c r="BG137" s="41">
        <f t="shared" si="119"/>
        <v>0</v>
      </c>
      <c r="BH137" s="41">
        <f t="shared" si="119"/>
        <v>0</v>
      </c>
      <c r="BI137" s="41">
        <f t="shared" si="119"/>
        <v>0</v>
      </c>
      <c r="BJ137" s="41">
        <f t="shared" si="119"/>
        <v>0</v>
      </c>
      <c r="BK137" s="41">
        <f t="shared" si="119"/>
        <v>0</v>
      </c>
      <c r="BL137" s="41">
        <f t="shared" si="119"/>
        <v>0</v>
      </c>
      <c r="BM137" s="41">
        <f t="shared" si="119"/>
        <v>0</v>
      </c>
      <c r="BN137" s="41">
        <f t="shared" si="119"/>
        <v>0</v>
      </c>
      <c r="BO137" s="41">
        <f t="shared" si="119"/>
        <v>0</v>
      </c>
      <c r="BP137" s="41">
        <f t="shared" si="119"/>
        <v>0</v>
      </c>
      <c r="BQ137" s="41">
        <f t="shared" si="119"/>
        <v>0</v>
      </c>
      <c r="BR137" s="41">
        <f t="shared" si="119"/>
        <v>0</v>
      </c>
      <c r="BS137" s="41">
        <f t="shared" si="119"/>
        <v>0</v>
      </c>
      <c r="BT137" s="41">
        <f t="shared" si="119"/>
        <v>0</v>
      </c>
      <c r="BU137" s="41">
        <f t="shared" si="119"/>
        <v>0</v>
      </c>
      <c r="BV137" s="41">
        <f t="shared" si="119"/>
        <v>0</v>
      </c>
      <c r="BW137" s="41">
        <f t="shared" si="119"/>
        <v>0</v>
      </c>
      <c r="BX137" s="41">
        <f t="shared" si="119"/>
        <v>0</v>
      </c>
      <c r="BY137" s="41">
        <f t="shared" si="119"/>
        <v>0</v>
      </c>
      <c r="BZ137" s="41">
        <f t="shared" si="119"/>
        <v>0</v>
      </c>
      <c r="CA137" s="41">
        <f t="shared" si="119"/>
        <v>0</v>
      </c>
      <c r="CB137" s="41">
        <f t="shared" si="119"/>
        <v>0</v>
      </c>
      <c r="CC137" s="41">
        <f t="shared" si="119"/>
        <v>0</v>
      </c>
      <c r="CD137" s="41">
        <f t="shared" si="119"/>
        <v>0</v>
      </c>
      <c r="CE137" s="41">
        <f t="shared" si="119"/>
        <v>0</v>
      </c>
      <c r="CF137" s="41">
        <f t="shared" si="119"/>
        <v>0</v>
      </c>
      <c r="CG137" s="41">
        <f t="shared" ref="CG137:ER137" si="120">IF(CG$7="",0,CG63*$N$137)</f>
        <v>0</v>
      </c>
      <c r="CH137" s="41">
        <f t="shared" si="120"/>
        <v>0</v>
      </c>
      <c r="CI137" s="41">
        <f t="shared" si="120"/>
        <v>0</v>
      </c>
      <c r="CJ137" s="41">
        <f t="shared" si="120"/>
        <v>0</v>
      </c>
      <c r="CK137" s="41">
        <f t="shared" si="120"/>
        <v>0</v>
      </c>
      <c r="CL137" s="41">
        <f t="shared" si="120"/>
        <v>0</v>
      </c>
      <c r="CM137" s="41">
        <f t="shared" si="120"/>
        <v>0</v>
      </c>
      <c r="CN137" s="41">
        <f t="shared" si="120"/>
        <v>0</v>
      </c>
      <c r="CO137" s="41">
        <f t="shared" si="120"/>
        <v>0</v>
      </c>
      <c r="CP137" s="41">
        <f t="shared" si="120"/>
        <v>0</v>
      </c>
      <c r="CQ137" s="41">
        <f t="shared" si="120"/>
        <v>0</v>
      </c>
      <c r="CR137" s="41">
        <f t="shared" si="120"/>
        <v>0</v>
      </c>
      <c r="CS137" s="41">
        <f t="shared" si="120"/>
        <v>0</v>
      </c>
      <c r="CT137" s="41">
        <f t="shared" si="120"/>
        <v>0</v>
      </c>
      <c r="CU137" s="41">
        <f t="shared" si="120"/>
        <v>0</v>
      </c>
      <c r="CV137" s="41">
        <f t="shared" si="120"/>
        <v>0</v>
      </c>
      <c r="CW137" s="41">
        <f t="shared" si="120"/>
        <v>0</v>
      </c>
      <c r="CX137" s="41">
        <f t="shared" si="120"/>
        <v>0</v>
      </c>
      <c r="CY137" s="41">
        <f t="shared" si="120"/>
        <v>0</v>
      </c>
      <c r="CZ137" s="41">
        <f t="shared" si="120"/>
        <v>0</v>
      </c>
      <c r="DA137" s="41">
        <f t="shared" si="120"/>
        <v>0</v>
      </c>
      <c r="DB137" s="41">
        <f t="shared" si="120"/>
        <v>0</v>
      </c>
      <c r="DC137" s="41">
        <f t="shared" si="120"/>
        <v>0</v>
      </c>
      <c r="DD137" s="41">
        <f t="shared" si="120"/>
        <v>0</v>
      </c>
      <c r="DE137" s="41">
        <f t="shared" si="120"/>
        <v>0</v>
      </c>
      <c r="DF137" s="41">
        <f t="shared" si="120"/>
        <v>0</v>
      </c>
      <c r="DG137" s="41">
        <f t="shared" si="120"/>
        <v>0</v>
      </c>
      <c r="DH137" s="41">
        <f t="shared" si="120"/>
        <v>0</v>
      </c>
      <c r="DI137" s="41">
        <f t="shared" si="120"/>
        <v>0</v>
      </c>
      <c r="DJ137" s="41">
        <f t="shared" si="120"/>
        <v>0</v>
      </c>
      <c r="DK137" s="41">
        <f t="shared" si="120"/>
        <v>0</v>
      </c>
      <c r="DL137" s="41">
        <f t="shared" si="120"/>
        <v>0</v>
      </c>
      <c r="DM137" s="41">
        <f t="shared" si="120"/>
        <v>0</v>
      </c>
      <c r="DN137" s="41">
        <f t="shared" si="120"/>
        <v>0</v>
      </c>
      <c r="DO137" s="41">
        <f t="shared" si="120"/>
        <v>0</v>
      </c>
      <c r="DP137" s="41">
        <f t="shared" si="120"/>
        <v>0</v>
      </c>
      <c r="DQ137" s="41">
        <f t="shared" si="120"/>
        <v>0</v>
      </c>
      <c r="DR137" s="41">
        <f t="shared" si="120"/>
        <v>0</v>
      </c>
      <c r="DS137" s="41">
        <f t="shared" si="120"/>
        <v>0</v>
      </c>
      <c r="DT137" s="41">
        <f t="shared" si="120"/>
        <v>0</v>
      </c>
      <c r="DU137" s="41">
        <f t="shared" si="120"/>
        <v>0</v>
      </c>
      <c r="DV137" s="41">
        <f t="shared" si="120"/>
        <v>0</v>
      </c>
      <c r="DW137" s="41">
        <f t="shared" si="120"/>
        <v>0</v>
      </c>
      <c r="DX137" s="41">
        <f t="shared" si="120"/>
        <v>0</v>
      </c>
      <c r="DY137" s="41">
        <f t="shared" si="120"/>
        <v>0</v>
      </c>
      <c r="DZ137" s="41">
        <f t="shared" si="120"/>
        <v>0</v>
      </c>
      <c r="EA137" s="41">
        <f t="shared" si="120"/>
        <v>0</v>
      </c>
      <c r="EB137" s="41">
        <f t="shared" si="120"/>
        <v>0</v>
      </c>
      <c r="EC137" s="41">
        <f t="shared" si="120"/>
        <v>0</v>
      </c>
      <c r="ED137" s="41">
        <f t="shared" si="120"/>
        <v>0</v>
      </c>
      <c r="EE137" s="41">
        <f t="shared" si="120"/>
        <v>0</v>
      </c>
      <c r="EF137" s="41">
        <f t="shared" si="120"/>
        <v>0</v>
      </c>
      <c r="EG137" s="41">
        <f t="shared" si="120"/>
        <v>0</v>
      </c>
      <c r="EH137" s="41">
        <f t="shared" si="120"/>
        <v>0</v>
      </c>
      <c r="EI137" s="41">
        <f t="shared" si="120"/>
        <v>0</v>
      </c>
      <c r="EJ137" s="41">
        <f t="shared" si="120"/>
        <v>0</v>
      </c>
      <c r="EK137" s="41">
        <f t="shared" si="120"/>
        <v>0</v>
      </c>
      <c r="EL137" s="41">
        <f t="shared" si="120"/>
        <v>0</v>
      </c>
      <c r="EM137" s="41">
        <f t="shared" si="120"/>
        <v>0</v>
      </c>
      <c r="EN137" s="41">
        <f t="shared" si="120"/>
        <v>0</v>
      </c>
      <c r="EO137" s="41">
        <f t="shared" si="120"/>
        <v>0</v>
      </c>
      <c r="EP137" s="41">
        <f t="shared" si="120"/>
        <v>0</v>
      </c>
      <c r="EQ137" s="41">
        <f t="shared" si="120"/>
        <v>0</v>
      </c>
      <c r="ER137" s="41">
        <f t="shared" si="120"/>
        <v>0</v>
      </c>
      <c r="ES137" s="41">
        <f t="shared" ref="ES137:HD137" si="121">IF(ES$7="",0,ES63*$N$137)</f>
        <v>0</v>
      </c>
      <c r="ET137" s="41">
        <f t="shared" si="121"/>
        <v>0</v>
      </c>
      <c r="EU137" s="41">
        <f t="shared" si="121"/>
        <v>0</v>
      </c>
      <c r="EV137" s="41">
        <f t="shared" si="121"/>
        <v>0</v>
      </c>
      <c r="EW137" s="41">
        <f t="shared" si="121"/>
        <v>0</v>
      </c>
      <c r="EX137" s="41">
        <f t="shared" si="121"/>
        <v>0</v>
      </c>
      <c r="EY137" s="41">
        <f t="shared" si="121"/>
        <v>0</v>
      </c>
      <c r="EZ137" s="41">
        <f t="shared" si="121"/>
        <v>0</v>
      </c>
      <c r="FA137" s="41">
        <f t="shared" si="121"/>
        <v>0</v>
      </c>
      <c r="FB137" s="41">
        <f t="shared" si="121"/>
        <v>0</v>
      </c>
      <c r="FC137" s="41">
        <f t="shared" si="121"/>
        <v>0</v>
      </c>
      <c r="FD137" s="41">
        <f t="shared" si="121"/>
        <v>0</v>
      </c>
      <c r="FE137" s="41">
        <f t="shared" si="121"/>
        <v>0</v>
      </c>
      <c r="FF137" s="41">
        <f t="shared" si="121"/>
        <v>0</v>
      </c>
      <c r="FG137" s="41">
        <f t="shared" si="121"/>
        <v>0</v>
      </c>
      <c r="FH137" s="41">
        <f t="shared" si="121"/>
        <v>0</v>
      </c>
      <c r="FI137" s="41">
        <f t="shared" si="121"/>
        <v>0</v>
      </c>
      <c r="FJ137" s="41">
        <f t="shared" si="121"/>
        <v>0</v>
      </c>
      <c r="FK137" s="41">
        <f t="shared" si="121"/>
        <v>0</v>
      </c>
      <c r="FL137" s="41">
        <f t="shared" si="121"/>
        <v>0</v>
      </c>
      <c r="FM137" s="41">
        <f t="shared" si="121"/>
        <v>0</v>
      </c>
      <c r="FN137" s="41">
        <f t="shared" si="121"/>
        <v>0</v>
      </c>
      <c r="FO137" s="41">
        <f t="shared" si="121"/>
        <v>0</v>
      </c>
      <c r="FP137" s="41">
        <f t="shared" si="121"/>
        <v>0</v>
      </c>
      <c r="FQ137" s="41">
        <f t="shared" si="121"/>
        <v>0</v>
      </c>
      <c r="FR137" s="41">
        <f t="shared" si="121"/>
        <v>0</v>
      </c>
      <c r="FS137" s="41">
        <f t="shared" si="121"/>
        <v>0</v>
      </c>
      <c r="FT137" s="41">
        <f t="shared" si="121"/>
        <v>0</v>
      </c>
      <c r="FU137" s="41">
        <f t="shared" si="121"/>
        <v>0</v>
      </c>
      <c r="FV137" s="41">
        <f t="shared" si="121"/>
        <v>0</v>
      </c>
      <c r="FW137" s="41">
        <f t="shared" si="121"/>
        <v>0</v>
      </c>
      <c r="FX137" s="41">
        <f t="shared" si="121"/>
        <v>0</v>
      </c>
      <c r="FY137" s="41">
        <f t="shared" si="121"/>
        <v>0</v>
      </c>
      <c r="FZ137" s="41">
        <f t="shared" si="121"/>
        <v>0</v>
      </c>
      <c r="GA137" s="41">
        <f t="shared" si="121"/>
        <v>0</v>
      </c>
      <c r="GB137" s="41">
        <f t="shared" si="121"/>
        <v>0</v>
      </c>
      <c r="GC137" s="41">
        <f t="shared" si="121"/>
        <v>0</v>
      </c>
      <c r="GD137" s="41">
        <f t="shared" si="121"/>
        <v>0</v>
      </c>
      <c r="GE137" s="41">
        <f t="shared" si="121"/>
        <v>0</v>
      </c>
      <c r="GF137" s="41">
        <f t="shared" si="121"/>
        <v>0</v>
      </c>
      <c r="GG137" s="41">
        <f t="shared" si="121"/>
        <v>0</v>
      </c>
      <c r="GH137" s="41">
        <f t="shared" si="121"/>
        <v>0</v>
      </c>
      <c r="GI137" s="41">
        <f t="shared" si="121"/>
        <v>0</v>
      </c>
      <c r="GJ137" s="41">
        <f t="shared" si="121"/>
        <v>0</v>
      </c>
      <c r="GK137" s="41">
        <f t="shared" si="121"/>
        <v>0</v>
      </c>
      <c r="GL137" s="41">
        <f t="shared" si="121"/>
        <v>0</v>
      </c>
      <c r="GM137" s="41">
        <f t="shared" si="121"/>
        <v>0</v>
      </c>
      <c r="GN137" s="41">
        <f t="shared" si="121"/>
        <v>0</v>
      </c>
      <c r="GO137" s="41">
        <f t="shared" si="121"/>
        <v>0</v>
      </c>
      <c r="GP137" s="41">
        <f t="shared" si="121"/>
        <v>0</v>
      </c>
      <c r="GQ137" s="41">
        <f t="shared" si="121"/>
        <v>0</v>
      </c>
      <c r="GR137" s="41">
        <f t="shared" si="121"/>
        <v>0</v>
      </c>
      <c r="GS137" s="41">
        <f t="shared" si="121"/>
        <v>0</v>
      </c>
      <c r="GT137" s="41">
        <f t="shared" si="121"/>
        <v>0</v>
      </c>
      <c r="GU137" s="41">
        <f t="shared" si="121"/>
        <v>0</v>
      </c>
      <c r="GV137" s="41">
        <f t="shared" si="121"/>
        <v>0</v>
      </c>
      <c r="GW137" s="41">
        <f t="shared" si="121"/>
        <v>0</v>
      </c>
      <c r="GX137" s="41">
        <f t="shared" si="121"/>
        <v>0</v>
      </c>
      <c r="GY137" s="41">
        <f t="shared" si="121"/>
        <v>0</v>
      </c>
      <c r="GZ137" s="41">
        <f t="shared" si="121"/>
        <v>0</v>
      </c>
      <c r="HA137" s="41">
        <f t="shared" si="121"/>
        <v>0</v>
      </c>
      <c r="HB137" s="41">
        <f t="shared" si="121"/>
        <v>0</v>
      </c>
      <c r="HC137" s="41">
        <f t="shared" si="121"/>
        <v>0</v>
      </c>
      <c r="HD137" s="41">
        <f t="shared" si="121"/>
        <v>0</v>
      </c>
      <c r="HE137" s="41">
        <f t="shared" ref="HE137:JP137" si="122">IF(HE$7="",0,HE63*$N$137)</f>
        <v>0</v>
      </c>
      <c r="HF137" s="41">
        <f t="shared" si="122"/>
        <v>0</v>
      </c>
      <c r="HG137" s="41">
        <f t="shared" si="122"/>
        <v>0</v>
      </c>
      <c r="HH137" s="41">
        <f t="shared" si="122"/>
        <v>0</v>
      </c>
      <c r="HI137" s="41">
        <f t="shared" si="122"/>
        <v>0</v>
      </c>
      <c r="HJ137" s="41">
        <f t="shared" si="122"/>
        <v>0</v>
      </c>
      <c r="HK137" s="41">
        <f t="shared" si="122"/>
        <v>0</v>
      </c>
      <c r="HL137" s="41">
        <f t="shared" si="122"/>
        <v>0</v>
      </c>
      <c r="HM137" s="41">
        <f t="shared" si="122"/>
        <v>0</v>
      </c>
      <c r="HN137" s="41">
        <f t="shared" si="122"/>
        <v>0</v>
      </c>
      <c r="HO137" s="41">
        <f t="shared" si="122"/>
        <v>0</v>
      </c>
      <c r="HP137" s="41">
        <f t="shared" si="122"/>
        <v>0</v>
      </c>
      <c r="HQ137" s="41">
        <f t="shared" si="122"/>
        <v>0</v>
      </c>
      <c r="HR137" s="41">
        <f t="shared" si="122"/>
        <v>0</v>
      </c>
      <c r="HS137" s="41">
        <f t="shared" si="122"/>
        <v>0</v>
      </c>
      <c r="HT137" s="41">
        <f t="shared" si="122"/>
        <v>0</v>
      </c>
      <c r="HU137" s="41">
        <f t="shared" si="122"/>
        <v>0</v>
      </c>
      <c r="HV137" s="41">
        <f t="shared" si="122"/>
        <v>0</v>
      </c>
      <c r="HW137" s="41">
        <f t="shared" si="122"/>
        <v>0</v>
      </c>
      <c r="HX137" s="41">
        <f t="shared" si="122"/>
        <v>0</v>
      </c>
      <c r="HY137" s="41">
        <f t="shared" si="122"/>
        <v>0</v>
      </c>
      <c r="HZ137" s="41">
        <f t="shared" si="122"/>
        <v>0</v>
      </c>
      <c r="IA137" s="41">
        <f t="shared" si="122"/>
        <v>0</v>
      </c>
      <c r="IB137" s="41">
        <f t="shared" si="122"/>
        <v>0</v>
      </c>
      <c r="IC137" s="41">
        <f t="shared" si="122"/>
        <v>0</v>
      </c>
      <c r="ID137" s="41">
        <f t="shared" si="122"/>
        <v>0</v>
      </c>
      <c r="IE137" s="41">
        <f t="shared" si="122"/>
        <v>0</v>
      </c>
      <c r="IF137" s="41">
        <f t="shared" si="122"/>
        <v>0</v>
      </c>
      <c r="IG137" s="41">
        <f t="shared" si="122"/>
        <v>0</v>
      </c>
      <c r="IH137" s="41">
        <f t="shared" si="122"/>
        <v>0</v>
      </c>
      <c r="II137" s="41">
        <f t="shared" si="122"/>
        <v>0</v>
      </c>
      <c r="IJ137" s="41">
        <f t="shared" si="122"/>
        <v>0</v>
      </c>
      <c r="IK137" s="41">
        <f t="shared" si="122"/>
        <v>0</v>
      </c>
      <c r="IL137" s="41">
        <f t="shared" si="122"/>
        <v>0</v>
      </c>
      <c r="IM137" s="41">
        <f t="shared" si="122"/>
        <v>0</v>
      </c>
      <c r="IN137" s="41">
        <f t="shared" si="122"/>
        <v>0</v>
      </c>
      <c r="IO137" s="41">
        <f t="shared" si="122"/>
        <v>0</v>
      </c>
      <c r="IP137" s="41">
        <f t="shared" si="122"/>
        <v>0</v>
      </c>
      <c r="IQ137" s="41">
        <f t="shared" si="122"/>
        <v>0</v>
      </c>
      <c r="IR137" s="41">
        <f t="shared" si="122"/>
        <v>0</v>
      </c>
      <c r="IS137" s="41">
        <f t="shared" si="122"/>
        <v>0</v>
      </c>
      <c r="IT137" s="41">
        <f t="shared" si="122"/>
        <v>0</v>
      </c>
      <c r="IU137" s="41">
        <f t="shared" si="122"/>
        <v>0</v>
      </c>
      <c r="IV137" s="41">
        <f t="shared" si="122"/>
        <v>0</v>
      </c>
      <c r="IW137" s="41">
        <f t="shared" si="122"/>
        <v>0</v>
      </c>
      <c r="IX137" s="41">
        <f t="shared" si="122"/>
        <v>0</v>
      </c>
      <c r="IY137" s="41">
        <f t="shared" si="122"/>
        <v>0</v>
      </c>
      <c r="IZ137" s="41">
        <f t="shared" si="122"/>
        <v>0</v>
      </c>
      <c r="JA137" s="41">
        <f t="shared" si="122"/>
        <v>0</v>
      </c>
      <c r="JB137" s="41">
        <f t="shared" si="122"/>
        <v>0</v>
      </c>
      <c r="JC137" s="41">
        <f t="shared" si="122"/>
        <v>0</v>
      </c>
      <c r="JD137" s="41">
        <f t="shared" si="122"/>
        <v>0</v>
      </c>
      <c r="JE137" s="41">
        <f t="shared" si="122"/>
        <v>0</v>
      </c>
      <c r="JF137" s="41">
        <f t="shared" si="122"/>
        <v>0</v>
      </c>
      <c r="JG137" s="41">
        <f t="shared" si="122"/>
        <v>0</v>
      </c>
      <c r="JH137" s="41">
        <f t="shared" si="122"/>
        <v>0</v>
      </c>
      <c r="JI137" s="41">
        <f t="shared" si="122"/>
        <v>0</v>
      </c>
      <c r="JJ137" s="41">
        <f t="shared" si="122"/>
        <v>0</v>
      </c>
      <c r="JK137" s="41">
        <f t="shared" si="122"/>
        <v>0</v>
      </c>
      <c r="JL137" s="41">
        <f t="shared" si="122"/>
        <v>0</v>
      </c>
      <c r="JM137" s="41">
        <f t="shared" si="122"/>
        <v>0</v>
      </c>
      <c r="JN137" s="41">
        <f t="shared" si="122"/>
        <v>0</v>
      </c>
      <c r="JO137" s="41">
        <f t="shared" si="122"/>
        <v>0</v>
      </c>
      <c r="JP137" s="41">
        <f t="shared" si="122"/>
        <v>0</v>
      </c>
      <c r="JQ137" s="41">
        <f t="shared" ref="JQ137:KV137" si="123">IF(JQ$7="",0,JQ63*$N$137)</f>
        <v>0</v>
      </c>
      <c r="JR137" s="41">
        <f t="shared" si="123"/>
        <v>0</v>
      </c>
      <c r="JS137" s="41">
        <f t="shared" si="123"/>
        <v>0</v>
      </c>
      <c r="JT137" s="41">
        <f t="shared" si="123"/>
        <v>0</v>
      </c>
      <c r="JU137" s="41">
        <f t="shared" si="123"/>
        <v>0</v>
      </c>
      <c r="JV137" s="41">
        <f t="shared" si="123"/>
        <v>0</v>
      </c>
      <c r="JW137" s="41">
        <f t="shared" si="123"/>
        <v>0</v>
      </c>
      <c r="JX137" s="41">
        <f t="shared" si="123"/>
        <v>0</v>
      </c>
      <c r="JY137" s="41">
        <f t="shared" si="123"/>
        <v>0</v>
      </c>
      <c r="JZ137" s="41">
        <f t="shared" si="123"/>
        <v>0</v>
      </c>
      <c r="KA137" s="41">
        <f t="shared" si="123"/>
        <v>0</v>
      </c>
      <c r="KB137" s="41">
        <f t="shared" si="123"/>
        <v>0</v>
      </c>
      <c r="KC137" s="41">
        <f t="shared" si="123"/>
        <v>0</v>
      </c>
      <c r="KD137" s="41">
        <f t="shared" si="123"/>
        <v>0</v>
      </c>
      <c r="KE137" s="41">
        <f t="shared" si="123"/>
        <v>0</v>
      </c>
      <c r="KF137" s="41">
        <f t="shared" si="123"/>
        <v>0</v>
      </c>
      <c r="KG137" s="41">
        <f t="shared" si="123"/>
        <v>0</v>
      </c>
      <c r="KH137" s="41">
        <f t="shared" si="123"/>
        <v>0</v>
      </c>
      <c r="KI137" s="41">
        <f t="shared" si="123"/>
        <v>0</v>
      </c>
      <c r="KJ137" s="41">
        <f t="shared" si="123"/>
        <v>0</v>
      </c>
      <c r="KK137" s="41">
        <f t="shared" si="123"/>
        <v>0</v>
      </c>
      <c r="KL137" s="41">
        <f t="shared" si="123"/>
        <v>0</v>
      </c>
      <c r="KM137" s="41">
        <f t="shared" si="123"/>
        <v>0</v>
      </c>
      <c r="KN137" s="41">
        <f t="shared" si="123"/>
        <v>0</v>
      </c>
      <c r="KO137" s="41">
        <f t="shared" si="123"/>
        <v>0</v>
      </c>
      <c r="KP137" s="41">
        <f t="shared" si="123"/>
        <v>0</v>
      </c>
      <c r="KQ137" s="41">
        <f t="shared" si="123"/>
        <v>0</v>
      </c>
      <c r="KR137" s="41">
        <f t="shared" si="123"/>
        <v>0</v>
      </c>
      <c r="KS137" s="41">
        <f t="shared" si="123"/>
        <v>0</v>
      </c>
      <c r="KT137" s="41">
        <f t="shared" si="123"/>
        <v>0</v>
      </c>
      <c r="KU137" s="41">
        <f t="shared" si="123"/>
        <v>0</v>
      </c>
      <c r="KV137" s="41">
        <f t="shared" si="123"/>
        <v>0</v>
      </c>
      <c r="KW137" s="3"/>
      <c r="KX137" s="3"/>
    </row>
    <row r="138" spans="1:310" x14ac:dyDescent="0.25">
      <c r="A138" s="1"/>
      <c r="B138" s="79"/>
      <c r="C138" s="79"/>
      <c r="D138" s="79"/>
      <c r="E138" s="1" t="str">
        <f t="shared" si="103"/>
        <v>ТОП-менеджмент</v>
      </c>
      <c r="F138" s="1"/>
      <c r="G138" s="1"/>
      <c r="H138" s="11" t="str">
        <f t="shared" si="109"/>
        <v>руб.</v>
      </c>
      <c r="I138" s="1"/>
      <c r="J138" s="1"/>
      <c r="K138" s="1"/>
      <c r="L138" s="1"/>
      <c r="M138" s="5"/>
      <c r="N138" s="52"/>
      <c r="O138" s="19"/>
      <c r="P138" s="1"/>
      <c r="Q138" s="1"/>
      <c r="R138" s="52"/>
      <c r="S138" s="1"/>
      <c r="T138" s="5" t="s">
        <v>0</v>
      </c>
      <c r="U138" s="40">
        <v>200000</v>
      </c>
      <c r="V138" s="40">
        <f t="shared" ref="V138:CG138" si="124">U138</f>
        <v>200000</v>
      </c>
      <c r="W138" s="40">
        <f t="shared" si="124"/>
        <v>200000</v>
      </c>
      <c r="X138" s="40">
        <f t="shared" si="124"/>
        <v>200000</v>
      </c>
      <c r="Y138" s="40">
        <f t="shared" si="124"/>
        <v>200000</v>
      </c>
      <c r="Z138" s="40">
        <f t="shared" si="124"/>
        <v>200000</v>
      </c>
      <c r="AA138" s="40">
        <f t="shared" si="124"/>
        <v>200000</v>
      </c>
      <c r="AB138" s="40">
        <f t="shared" si="124"/>
        <v>200000</v>
      </c>
      <c r="AC138" s="40">
        <f t="shared" si="124"/>
        <v>200000</v>
      </c>
      <c r="AD138" s="40">
        <f t="shared" si="124"/>
        <v>200000</v>
      </c>
      <c r="AE138" s="40">
        <f t="shared" si="124"/>
        <v>200000</v>
      </c>
      <c r="AF138" s="40">
        <f t="shared" si="124"/>
        <v>200000</v>
      </c>
      <c r="AG138" s="40">
        <f t="shared" si="124"/>
        <v>200000</v>
      </c>
      <c r="AH138" s="40">
        <f t="shared" si="124"/>
        <v>200000</v>
      </c>
      <c r="AI138" s="40">
        <f t="shared" si="124"/>
        <v>200000</v>
      </c>
      <c r="AJ138" s="40">
        <f t="shared" si="124"/>
        <v>200000</v>
      </c>
      <c r="AK138" s="40">
        <f t="shared" si="124"/>
        <v>200000</v>
      </c>
      <c r="AL138" s="40">
        <f t="shared" si="124"/>
        <v>200000</v>
      </c>
      <c r="AM138" s="40">
        <f t="shared" si="124"/>
        <v>200000</v>
      </c>
      <c r="AN138" s="40">
        <f t="shared" si="124"/>
        <v>200000</v>
      </c>
      <c r="AO138" s="40">
        <f t="shared" si="124"/>
        <v>200000</v>
      </c>
      <c r="AP138" s="40">
        <f t="shared" si="124"/>
        <v>200000</v>
      </c>
      <c r="AQ138" s="40">
        <f t="shared" si="124"/>
        <v>200000</v>
      </c>
      <c r="AR138" s="40">
        <f t="shared" si="124"/>
        <v>200000</v>
      </c>
      <c r="AS138" s="40">
        <f t="shared" si="124"/>
        <v>200000</v>
      </c>
      <c r="AT138" s="40">
        <f t="shared" si="124"/>
        <v>200000</v>
      </c>
      <c r="AU138" s="40">
        <f t="shared" si="124"/>
        <v>200000</v>
      </c>
      <c r="AV138" s="40">
        <f t="shared" si="124"/>
        <v>200000</v>
      </c>
      <c r="AW138" s="40">
        <f t="shared" si="124"/>
        <v>200000</v>
      </c>
      <c r="AX138" s="40">
        <f t="shared" si="124"/>
        <v>200000</v>
      </c>
      <c r="AY138" s="40">
        <f t="shared" si="124"/>
        <v>200000</v>
      </c>
      <c r="AZ138" s="40">
        <f t="shared" si="124"/>
        <v>200000</v>
      </c>
      <c r="BA138" s="40">
        <f t="shared" si="124"/>
        <v>200000</v>
      </c>
      <c r="BB138" s="40">
        <f t="shared" si="124"/>
        <v>200000</v>
      </c>
      <c r="BC138" s="40">
        <f t="shared" si="124"/>
        <v>200000</v>
      </c>
      <c r="BD138" s="40">
        <f t="shared" si="124"/>
        <v>200000</v>
      </c>
      <c r="BE138" s="40">
        <f t="shared" si="124"/>
        <v>200000</v>
      </c>
      <c r="BF138" s="40">
        <f t="shared" si="124"/>
        <v>200000</v>
      </c>
      <c r="BG138" s="40">
        <f t="shared" si="124"/>
        <v>200000</v>
      </c>
      <c r="BH138" s="40">
        <f t="shared" si="124"/>
        <v>200000</v>
      </c>
      <c r="BI138" s="40">
        <f t="shared" si="124"/>
        <v>200000</v>
      </c>
      <c r="BJ138" s="40">
        <f t="shared" si="124"/>
        <v>200000</v>
      </c>
      <c r="BK138" s="40">
        <f t="shared" si="124"/>
        <v>200000</v>
      </c>
      <c r="BL138" s="40">
        <f t="shared" si="124"/>
        <v>200000</v>
      </c>
      <c r="BM138" s="40">
        <f t="shared" si="124"/>
        <v>200000</v>
      </c>
      <c r="BN138" s="40">
        <f t="shared" si="124"/>
        <v>200000</v>
      </c>
      <c r="BO138" s="40">
        <f t="shared" si="124"/>
        <v>200000</v>
      </c>
      <c r="BP138" s="40">
        <f t="shared" si="124"/>
        <v>200000</v>
      </c>
      <c r="BQ138" s="40">
        <f t="shared" si="124"/>
        <v>200000</v>
      </c>
      <c r="BR138" s="40">
        <f t="shared" si="124"/>
        <v>200000</v>
      </c>
      <c r="BS138" s="40">
        <f t="shared" si="124"/>
        <v>200000</v>
      </c>
      <c r="BT138" s="40">
        <f t="shared" si="124"/>
        <v>200000</v>
      </c>
      <c r="BU138" s="40">
        <f t="shared" si="124"/>
        <v>200000</v>
      </c>
      <c r="BV138" s="40">
        <f t="shared" si="124"/>
        <v>200000</v>
      </c>
      <c r="BW138" s="40">
        <f t="shared" si="124"/>
        <v>200000</v>
      </c>
      <c r="BX138" s="40">
        <f t="shared" si="124"/>
        <v>200000</v>
      </c>
      <c r="BY138" s="40">
        <f t="shared" si="124"/>
        <v>200000</v>
      </c>
      <c r="BZ138" s="40">
        <f t="shared" si="124"/>
        <v>200000</v>
      </c>
      <c r="CA138" s="40">
        <f t="shared" si="124"/>
        <v>200000</v>
      </c>
      <c r="CB138" s="40">
        <f t="shared" si="124"/>
        <v>200000</v>
      </c>
      <c r="CC138" s="40">
        <f t="shared" si="124"/>
        <v>200000</v>
      </c>
      <c r="CD138" s="40">
        <f t="shared" si="124"/>
        <v>200000</v>
      </c>
      <c r="CE138" s="40">
        <f t="shared" si="124"/>
        <v>200000</v>
      </c>
      <c r="CF138" s="40">
        <f t="shared" si="124"/>
        <v>200000</v>
      </c>
      <c r="CG138" s="40">
        <f t="shared" si="124"/>
        <v>200000</v>
      </c>
      <c r="CH138" s="40">
        <f t="shared" ref="CH138:ES138" si="125">CG138</f>
        <v>200000</v>
      </c>
      <c r="CI138" s="40">
        <f t="shared" si="125"/>
        <v>200000</v>
      </c>
      <c r="CJ138" s="40">
        <f t="shared" si="125"/>
        <v>200000</v>
      </c>
      <c r="CK138" s="40">
        <f t="shared" si="125"/>
        <v>200000</v>
      </c>
      <c r="CL138" s="40">
        <f t="shared" si="125"/>
        <v>200000</v>
      </c>
      <c r="CM138" s="40">
        <f t="shared" si="125"/>
        <v>200000</v>
      </c>
      <c r="CN138" s="40">
        <f t="shared" si="125"/>
        <v>200000</v>
      </c>
      <c r="CO138" s="40">
        <f t="shared" si="125"/>
        <v>200000</v>
      </c>
      <c r="CP138" s="40">
        <f t="shared" si="125"/>
        <v>200000</v>
      </c>
      <c r="CQ138" s="40">
        <f t="shared" si="125"/>
        <v>200000</v>
      </c>
      <c r="CR138" s="40">
        <f t="shared" si="125"/>
        <v>200000</v>
      </c>
      <c r="CS138" s="40">
        <f t="shared" si="125"/>
        <v>200000</v>
      </c>
      <c r="CT138" s="40">
        <f t="shared" si="125"/>
        <v>200000</v>
      </c>
      <c r="CU138" s="40">
        <f t="shared" si="125"/>
        <v>200000</v>
      </c>
      <c r="CV138" s="40">
        <f t="shared" si="125"/>
        <v>200000</v>
      </c>
      <c r="CW138" s="40">
        <f t="shared" si="125"/>
        <v>200000</v>
      </c>
      <c r="CX138" s="40">
        <f t="shared" si="125"/>
        <v>200000</v>
      </c>
      <c r="CY138" s="40">
        <f t="shared" si="125"/>
        <v>200000</v>
      </c>
      <c r="CZ138" s="40">
        <f t="shared" si="125"/>
        <v>200000</v>
      </c>
      <c r="DA138" s="40">
        <f t="shared" si="125"/>
        <v>200000</v>
      </c>
      <c r="DB138" s="40">
        <f t="shared" si="125"/>
        <v>200000</v>
      </c>
      <c r="DC138" s="40">
        <f t="shared" si="125"/>
        <v>200000</v>
      </c>
      <c r="DD138" s="40">
        <f t="shared" si="125"/>
        <v>200000</v>
      </c>
      <c r="DE138" s="40">
        <f t="shared" si="125"/>
        <v>200000</v>
      </c>
      <c r="DF138" s="40">
        <f t="shared" si="125"/>
        <v>200000</v>
      </c>
      <c r="DG138" s="40">
        <f t="shared" si="125"/>
        <v>200000</v>
      </c>
      <c r="DH138" s="40">
        <f t="shared" si="125"/>
        <v>200000</v>
      </c>
      <c r="DI138" s="40">
        <f t="shared" si="125"/>
        <v>200000</v>
      </c>
      <c r="DJ138" s="40">
        <f t="shared" si="125"/>
        <v>200000</v>
      </c>
      <c r="DK138" s="40">
        <f t="shared" si="125"/>
        <v>200000</v>
      </c>
      <c r="DL138" s="40">
        <f t="shared" si="125"/>
        <v>200000</v>
      </c>
      <c r="DM138" s="40">
        <f t="shared" si="125"/>
        <v>200000</v>
      </c>
      <c r="DN138" s="40">
        <f t="shared" si="125"/>
        <v>200000</v>
      </c>
      <c r="DO138" s="40">
        <f t="shared" si="125"/>
        <v>200000</v>
      </c>
      <c r="DP138" s="40">
        <f t="shared" si="125"/>
        <v>200000</v>
      </c>
      <c r="DQ138" s="40">
        <f t="shared" si="125"/>
        <v>200000</v>
      </c>
      <c r="DR138" s="40">
        <f t="shared" si="125"/>
        <v>200000</v>
      </c>
      <c r="DS138" s="40">
        <f t="shared" si="125"/>
        <v>200000</v>
      </c>
      <c r="DT138" s="40">
        <f t="shared" si="125"/>
        <v>200000</v>
      </c>
      <c r="DU138" s="40">
        <f t="shared" si="125"/>
        <v>200000</v>
      </c>
      <c r="DV138" s="40">
        <f t="shared" si="125"/>
        <v>200000</v>
      </c>
      <c r="DW138" s="40">
        <f t="shared" si="125"/>
        <v>200000</v>
      </c>
      <c r="DX138" s="40">
        <f t="shared" si="125"/>
        <v>200000</v>
      </c>
      <c r="DY138" s="40">
        <f t="shared" si="125"/>
        <v>200000</v>
      </c>
      <c r="DZ138" s="40">
        <f t="shared" si="125"/>
        <v>200000</v>
      </c>
      <c r="EA138" s="40">
        <f t="shared" si="125"/>
        <v>200000</v>
      </c>
      <c r="EB138" s="40">
        <f t="shared" si="125"/>
        <v>200000</v>
      </c>
      <c r="EC138" s="40">
        <f t="shared" si="125"/>
        <v>200000</v>
      </c>
      <c r="ED138" s="40">
        <f t="shared" si="125"/>
        <v>200000</v>
      </c>
      <c r="EE138" s="40">
        <f t="shared" si="125"/>
        <v>200000</v>
      </c>
      <c r="EF138" s="40">
        <f t="shared" si="125"/>
        <v>200000</v>
      </c>
      <c r="EG138" s="40">
        <f t="shared" si="125"/>
        <v>200000</v>
      </c>
      <c r="EH138" s="40">
        <f t="shared" si="125"/>
        <v>200000</v>
      </c>
      <c r="EI138" s="40">
        <f t="shared" si="125"/>
        <v>200000</v>
      </c>
      <c r="EJ138" s="40">
        <f t="shared" si="125"/>
        <v>200000</v>
      </c>
      <c r="EK138" s="40">
        <f t="shared" si="125"/>
        <v>200000</v>
      </c>
      <c r="EL138" s="40">
        <f t="shared" si="125"/>
        <v>200000</v>
      </c>
      <c r="EM138" s="40">
        <f t="shared" si="125"/>
        <v>200000</v>
      </c>
      <c r="EN138" s="40">
        <f t="shared" si="125"/>
        <v>200000</v>
      </c>
      <c r="EO138" s="40">
        <f t="shared" si="125"/>
        <v>200000</v>
      </c>
      <c r="EP138" s="40">
        <f t="shared" si="125"/>
        <v>200000</v>
      </c>
      <c r="EQ138" s="40">
        <f t="shared" si="125"/>
        <v>200000</v>
      </c>
      <c r="ER138" s="40">
        <f t="shared" si="125"/>
        <v>200000</v>
      </c>
      <c r="ES138" s="40">
        <f t="shared" si="125"/>
        <v>200000</v>
      </c>
      <c r="ET138" s="40">
        <f t="shared" ref="ET138:HE138" si="126">ES138</f>
        <v>200000</v>
      </c>
      <c r="EU138" s="40">
        <f t="shared" si="126"/>
        <v>200000</v>
      </c>
      <c r="EV138" s="40">
        <f t="shared" si="126"/>
        <v>200000</v>
      </c>
      <c r="EW138" s="40">
        <f t="shared" si="126"/>
        <v>200000</v>
      </c>
      <c r="EX138" s="40">
        <f t="shared" si="126"/>
        <v>200000</v>
      </c>
      <c r="EY138" s="40">
        <f t="shared" si="126"/>
        <v>200000</v>
      </c>
      <c r="EZ138" s="40">
        <f t="shared" si="126"/>
        <v>200000</v>
      </c>
      <c r="FA138" s="40">
        <f t="shared" si="126"/>
        <v>200000</v>
      </c>
      <c r="FB138" s="40">
        <f t="shared" si="126"/>
        <v>200000</v>
      </c>
      <c r="FC138" s="40">
        <f t="shared" si="126"/>
        <v>200000</v>
      </c>
      <c r="FD138" s="40">
        <f t="shared" si="126"/>
        <v>200000</v>
      </c>
      <c r="FE138" s="40">
        <f t="shared" si="126"/>
        <v>200000</v>
      </c>
      <c r="FF138" s="40">
        <f t="shared" si="126"/>
        <v>200000</v>
      </c>
      <c r="FG138" s="40">
        <f t="shared" si="126"/>
        <v>200000</v>
      </c>
      <c r="FH138" s="40">
        <f t="shared" si="126"/>
        <v>200000</v>
      </c>
      <c r="FI138" s="40">
        <f t="shared" si="126"/>
        <v>200000</v>
      </c>
      <c r="FJ138" s="40">
        <f t="shared" si="126"/>
        <v>200000</v>
      </c>
      <c r="FK138" s="40">
        <f t="shared" si="126"/>
        <v>200000</v>
      </c>
      <c r="FL138" s="40">
        <f t="shared" si="126"/>
        <v>200000</v>
      </c>
      <c r="FM138" s="40">
        <f t="shared" si="126"/>
        <v>200000</v>
      </c>
      <c r="FN138" s="40">
        <f t="shared" si="126"/>
        <v>200000</v>
      </c>
      <c r="FO138" s="40">
        <f t="shared" si="126"/>
        <v>200000</v>
      </c>
      <c r="FP138" s="40">
        <f t="shared" si="126"/>
        <v>200000</v>
      </c>
      <c r="FQ138" s="40">
        <f t="shared" si="126"/>
        <v>200000</v>
      </c>
      <c r="FR138" s="40">
        <f t="shared" si="126"/>
        <v>200000</v>
      </c>
      <c r="FS138" s="40">
        <f t="shared" si="126"/>
        <v>200000</v>
      </c>
      <c r="FT138" s="40">
        <f t="shared" si="126"/>
        <v>200000</v>
      </c>
      <c r="FU138" s="40">
        <f t="shared" si="126"/>
        <v>200000</v>
      </c>
      <c r="FV138" s="40">
        <f t="shared" si="126"/>
        <v>200000</v>
      </c>
      <c r="FW138" s="40">
        <f t="shared" si="126"/>
        <v>200000</v>
      </c>
      <c r="FX138" s="40">
        <f t="shared" si="126"/>
        <v>200000</v>
      </c>
      <c r="FY138" s="40">
        <f t="shared" si="126"/>
        <v>200000</v>
      </c>
      <c r="FZ138" s="40">
        <f t="shared" si="126"/>
        <v>200000</v>
      </c>
      <c r="GA138" s="40">
        <f t="shared" si="126"/>
        <v>200000</v>
      </c>
      <c r="GB138" s="40">
        <f t="shared" si="126"/>
        <v>200000</v>
      </c>
      <c r="GC138" s="40">
        <f t="shared" si="126"/>
        <v>200000</v>
      </c>
      <c r="GD138" s="40">
        <f t="shared" si="126"/>
        <v>200000</v>
      </c>
      <c r="GE138" s="40">
        <f t="shared" si="126"/>
        <v>200000</v>
      </c>
      <c r="GF138" s="40">
        <f t="shared" si="126"/>
        <v>200000</v>
      </c>
      <c r="GG138" s="40">
        <f t="shared" si="126"/>
        <v>200000</v>
      </c>
      <c r="GH138" s="40">
        <f t="shared" si="126"/>
        <v>200000</v>
      </c>
      <c r="GI138" s="40">
        <f t="shared" si="126"/>
        <v>200000</v>
      </c>
      <c r="GJ138" s="40">
        <f t="shared" si="126"/>
        <v>200000</v>
      </c>
      <c r="GK138" s="40">
        <f t="shared" si="126"/>
        <v>200000</v>
      </c>
      <c r="GL138" s="40">
        <f t="shared" si="126"/>
        <v>200000</v>
      </c>
      <c r="GM138" s="40">
        <f t="shared" si="126"/>
        <v>200000</v>
      </c>
      <c r="GN138" s="40">
        <f t="shared" si="126"/>
        <v>200000</v>
      </c>
      <c r="GO138" s="40">
        <f t="shared" si="126"/>
        <v>200000</v>
      </c>
      <c r="GP138" s="40">
        <f t="shared" si="126"/>
        <v>200000</v>
      </c>
      <c r="GQ138" s="40">
        <f t="shared" si="126"/>
        <v>200000</v>
      </c>
      <c r="GR138" s="40">
        <f t="shared" si="126"/>
        <v>200000</v>
      </c>
      <c r="GS138" s="40">
        <f t="shared" si="126"/>
        <v>200000</v>
      </c>
      <c r="GT138" s="40">
        <f t="shared" si="126"/>
        <v>200000</v>
      </c>
      <c r="GU138" s="40">
        <f t="shared" si="126"/>
        <v>200000</v>
      </c>
      <c r="GV138" s="40">
        <f t="shared" si="126"/>
        <v>200000</v>
      </c>
      <c r="GW138" s="40">
        <f t="shared" si="126"/>
        <v>200000</v>
      </c>
      <c r="GX138" s="40">
        <f t="shared" si="126"/>
        <v>200000</v>
      </c>
      <c r="GY138" s="40">
        <f t="shared" si="126"/>
        <v>200000</v>
      </c>
      <c r="GZ138" s="40">
        <f t="shared" si="126"/>
        <v>200000</v>
      </c>
      <c r="HA138" s="40">
        <f t="shared" si="126"/>
        <v>200000</v>
      </c>
      <c r="HB138" s="40">
        <f t="shared" si="126"/>
        <v>200000</v>
      </c>
      <c r="HC138" s="40">
        <f t="shared" si="126"/>
        <v>200000</v>
      </c>
      <c r="HD138" s="40">
        <f t="shared" si="126"/>
        <v>200000</v>
      </c>
      <c r="HE138" s="40">
        <f t="shared" si="126"/>
        <v>200000</v>
      </c>
      <c r="HF138" s="40">
        <f t="shared" ref="HF138:JQ138" si="127">HE138</f>
        <v>200000</v>
      </c>
      <c r="HG138" s="40">
        <f t="shared" si="127"/>
        <v>200000</v>
      </c>
      <c r="HH138" s="40">
        <f t="shared" si="127"/>
        <v>200000</v>
      </c>
      <c r="HI138" s="40">
        <f t="shared" si="127"/>
        <v>200000</v>
      </c>
      <c r="HJ138" s="40">
        <f t="shared" si="127"/>
        <v>200000</v>
      </c>
      <c r="HK138" s="40">
        <f t="shared" si="127"/>
        <v>200000</v>
      </c>
      <c r="HL138" s="40">
        <f t="shared" si="127"/>
        <v>200000</v>
      </c>
      <c r="HM138" s="40">
        <f t="shared" si="127"/>
        <v>200000</v>
      </c>
      <c r="HN138" s="40">
        <f t="shared" si="127"/>
        <v>200000</v>
      </c>
      <c r="HO138" s="40">
        <f t="shared" si="127"/>
        <v>200000</v>
      </c>
      <c r="HP138" s="40">
        <f t="shared" si="127"/>
        <v>200000</v>
      </c>
      <c r="HQ138" s="40">
        <f t="shared" si="127"/>
        <v>200000</v>
      </c>
      <c r="HR138" s="40">
        <f t="shared" si="127"/>
        <v>200000</v>
      </c>
      <c r="HS138" s="40">
        <f t="shared" si="127"/>
        <v>200000</v>
      </c>
      <c r="HT138" s="40">
        <f t="shared" si="127"/>
        <v>200000</v>
      </c>
      <c r="HU138" s="40">
        <f t="shared" si="127"/>
        <v>200000</v>
      </c>
      <c r="HV138" s="40">
        <f t="shared" si="127"/>
        <v>200000</v>
      </c>
      <c r="HW138" s="40">
        <f t="shared" si="127"/>
        <v>200000</v>
      </c>
      <c r="HX138" s="40">
        <f t="shared" si="127"/>
        <v>200000</v>
      </c>
      <c r="HY138" s="40">
        <f t="shared" si="127"/>
        <v>200000</v>
      </c>
      <c r="HZ138" s="40">
        <f t="shared" si="127"/>
        <v>200000</v>
      </c>
      <c r="IA138" s="40">
        <f t="shared" si="127"/>
        <v>200000</v>
      </c>
      <c r="IB138" s="40">
        <f t="shared" si="127"/>
        <v>200000</v>
      </c>
      <c r="IC138" s="40">
        <f t="shared" si="127"/>
        <v>200000</v>
      </c>
      <c r="ID138" s="40">
        <f t="shared" si="127"/>
        <v>200000</v>
      </c>
      <c r="IE138" s="40">
        <f t="shared" si="127"/>
        <v>200000</v>
      </c>
      <c r="IF138" s="40">
        <f t="shared" si="127"/>
        <v>200000</v>
      </c>
      <c r="IG138" s="40">
        <f t="shared" si="127"/>
        <v>200000</v>
      </c>
      <c r="IH138" s="40">
        <f t="shared" si="127"/>
        <v>200000</v>
      </c>
      <c r="II138" s="40">
        <f t="shared" si="127"/>
        <v>200000</v>
      </c>
      <c r="IJ138" s="40">
        <f t="shared" si="127"/>
        <v>200000</v>
      </c>
      <c r="IK138" s="40">
        <f t="shared" si="127"/>
        <v>200000</v>
      </c>
      <c r="IL138" s="40">
        <f t="shared" si="127"/>
        <v>200000</v>
      </c>
      <c r="IM138" s="40">
        <f t="shared" si="127"/>
        <v>200000</v>
      </c>
      <c r="IN138" s="40">
        <f t="shared" si="127"/>
        <v>200000</v>
      </c>
      <c r="IO138" s="40">
        <f t="shared" si="127"/>
        <v>200000</v>
      </c>
      <c r="IP138" s="40">
        <f t="shared" si="127"/>
        <v>200000</v>
      </c>
      <c r="IQ138" s="40">
        <f t="shared" si="127"/>
        <v>200000</v>
      </c>
      <c r="IR138" s="40">
        <f t="shared" si="127"/>
        <v>200000</v>
      </c>
      <c r="IS138" s="40">
        <f t="shared" si="127"/>
        <v>200000</v>
      </c>
      <c r="IT138" s="40">
        <f t="shared" si="127"/>
        <v>200000</v>
      </c>
      <c r="IU138" s="40">
        <f t="shared" si="127"/>
        <v>200000</v>
      </c>
      <c r="IV138" s="40">
        <f t="shared" si="127"/>
        <v>200000</v>
      </c>
      <c r="IW138" s="40">
        <f t="shared" si="127"/>
        <v>200000</v>
      </c>
      <c r="IX138" s="40">
        <f t="shared" si="127"/>
        <v>200000</v>
      </c>
      <c r="IY138" s="40">
        <f t="shared" si="127"/>
        <v>200000</v>
      </c>
      <c r="IZ138" s="40">
        <f t="shared" si="127"/>
        <v>200000</v>
      </c>
      <c r="JA138" s="40">
        <f t="shared" si="127"/>
        <v>200000</v>
      </c>
      <c r="JB138" s="40">
        <f t="shared" si="127"/>
        <v>200000</v>
      </c>
      <c r="JC138" s="40">
        <f t="shared" si="127"/>
        <v>200000</v>
      </c>
      <c r="JD138" s="40">
        <f t="shared" si="127"/>
        <v>200000</v>
      </c>
      <c r="JE138" s="40">
        <f t="shared" si="127"/>
        <v>200000</v>
      </c>
      <c r="JF138" s="40">
        <f t="shared" si="127"/>
        <v>200000</v>
      </c>
      <c r="JG138" s="40">
        <f t="shared" si="127"/>
        <v>200000</v>
      </c>
      <c r="JH138" s="40">
        <f t="shared" si="127"/>
        <v>200000</v>
      </c>
      <c r="JI138" s="40">
        <f t="shared" si="127"/>
        <v>200000</v>
      </c>
      <c r="JJ138" s="40">
        <f t="shared" si="127"/>
        <v>200000</v>
      </c>
      <c r="JK138" s="40">
        <f t="shared" si="127"/>
        <v>200000</v>
      </c>
      <c r="JL138" s="40">
        <f t="shared" si="127"/>
        <v>200000</v>
      </c>
      <c r="JM138" s="40">
        <f t="shared" si="127"/>
        <v>200000</v>
      </c>
      <c r="JN138" s="40">
        <f t="shared" si="127"/>
        <v>200000</v>
      </c>
      <c r="JO138" s="40">
        <f t="shared" si="127"/>
        <v>200000</v>
      </c>
      <c r="JP138" s="40">
        <f t="shared" si="127"/>
        <v>200000</v>
      </c>
      <c r="JQ138" s="40">
        <f t="shared" si="127"/>
        <v>200000</v>
      </c>
      <c r="JR138" s="40">
        <f t="shared" ref="JR138:KV138" si="128">JQ138</f>
        <v>200000</v>
      </c>
      <c r="JS138" s="40">
        <f t="shared" si="128"/>
        <v>200000</v>
      </c>
      <c r="JT138" s="40">
        <f t="shared" si="128"/>
        <v>200000</v>
      </c>
      <c r="JU138" s="40">
        <f t="shared" si="128"/>
        <v>200000</v>
      </c>
      <c r="JV138" s="40">
        <f t="shared" si="128"/>
        <v>200000</v>
      </c>
      <c r="JW138" s="40">
        <f t="shared" si="128"/>
        <v>200000</v>
      </c>
      <c r="JX138" s="40">
        <f t="shared" si="128"/>
        <v>200000</v>
      </c>
      <c r="JY138" s="40">
        <f t="shared" si="128"/>
        <v>200000</v>
      </c>
      <c r="JZ138" s="40">
        <f t="shared" si="128"/>
        <v>200000</v>
      </c>
      <c r="KA138" s="40">
        <f t="shared" si="128"/>
        <v>200000</v>
      </c>
      <c r="KB138" s="40">
        <f t="shared" si="128"/>
        <v>200000</v>
      </c>
      <c r="KC138" s="40">
        <f t="shared" si="128"/>
        <v>200000</v>
      </c>
      <c r="KD138" s="40">
        <f t="shared" si="128"/>
        <v>200000</v>
      </c>
      <c r="KE138" s="40">
        <f t="shared" si="128"/>
        <v>200000</v>
      </c>
      <c r="KF138" s="40">
        <f t="shared" si="128"/>
        <v>200000</v>
      </c>
      <c r="KG138" s="40">
        <f t="shared" si="128"/>
        <v>200000</v>
      </c>
      <c r="KH138" s="40">
        <f t="shared" si="128"/>
        <v>200000</v>
      </c>
      <c r="KI138" s="40">
        <f t="shared" si="128"/>
        <v>200000</v>
      </c>
      <c r="KJ138" s="40">
        <f t="shared" si="128"/>
        <v>200000</v>
      </c>
      <c r="KK138" s="40">
        <f t="shared" si="128"/>
        <v>200000</v>
      </c>
      <c r="KL138" s="40">
        <f t="shared" si="128"/>
        <v>200000</v>
      </c>
      <c r="KM138" s="40">
        <f t="shared" si="128"/>
        <v>200000</v>
      </c>
      <c r="KN138" s="40">
        <f t="shared" si="128"/>
        <v>200000</v>
      </c>
      <c r="KO138" s="40">
        <f t="shared" si="128"/>
        <v>200000</v>
      </c>
      <c r="KP138" s="40">
        <f t="shared" si="128"/>
        <v>200000</v>
      </c>
      <c r="KQ138" s="40">
        <f t="shared" si="128"/>
        <v>200000</v>
      </c>
      <c r="KR138" s="40">
        <f t="shared" si="128"/>
        <v>200000</v>
      </c>
      <c r="KS138" s="40">
        <f t="shared" si="128"/>
        <v>200000</v>
      </c>
      <c r="KT138" s="40">
        <f t="shared" si="128"/>
        <v>200000</v>
      </c>
      <c r="KU138" s="40">
        <f t="shared" si="128"/>
        <v>200000</v>
      </c>
      <c r="KV138" s="40">
        <f t="shared" si="128"/>
        <v>200000</v>
      </c>
      <c r="KW138" s="1"/>
      <c r="KX138" s="1"/>
    </row>
    <row r="139" spans="1:310" x14ac:dyDescent="0.25">
      <c r="A139" s="1"/>
      <c r="B139" s="79"/>
      <c r="C139" s="79"/>
      <c r="D139" s="79"/>
      <c r="E139" s="1">
        <f t="shared" si="103"/>
        <v>0</v>
      </c>
      <c r="F139" s="1"/>
      <c r="G139" s="1"/>
      <c r="H139" s="11" t="str">
        <f t="shared" si="109"/>
        <v>руб.</v>
      </c>
      <c r="I139" s="1"/>
      <c r="J139" s="1"/>
      <c r="K139" s="1"/>
      <c r="L139" s="1"/>
      <c r="M139" s="5"/>
      <c r="N139" s="52"/>
      <c r="O139" s="19"/>
      <c r="P139" s="1"/>
      <c r="Q139" s="1"/>
      <c r="R139" s="52"/>
      <c r="S139" s="1"/>
      <c r="T139" s="5" t="s"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  <c r="BP139" s="40"/>
      <c r="BQ139" s="40"/>
      <c r="BR139" s="40"/>
      <c r="BS139" s="40"/>
      <c r="BT139" s="40"/>
      <c r="BU139" s="40"/>
      <c r="BV139" s="40"/>
      <c r="BW139" s="40"/>
      <c r="BX139" s="40"/>
      <c r="BY139" s="40"/>
      <c r="BZ139" s="40"/>
      <c r="CA139" s="40"/>
      <c r="CB139" s="40"/>
      <c r="CC139" s="40"/>
      <c r="CD139" s="40"/>
      <c r="CE139" s="40"/>
      <c r="CF139" s="40"/>
      <c r="CG139" s="40"/>
      <c r="CH139" s="40"/>
      <c r="CI139" s="40"/>
      <c r="CJ139" s="40"/>
      <c r="CK139" s="40"/>
      <c r="CL139" s="40"/>
      <c r="CM139" s="40"/>
      <c r="CN139" s="40"/>
      <c r="CO139" s="40"/>
      <c r="CP139" s="40"/>
      <c r="CQ139" s="40"/>
      <c r="CR139" s="40"/>
      <c r="CS139" s="40"/>
      <c r="CT139" s="40"/>
      <c r="CU139" s="40"/>
      <c r="CV139" s="40"/>
      <c r="CW139" s="40"/>
      <c r="CX139" s="40"/>
      <c r="CY139" s="40"/>
      <c r="CZ139" s="40"/>
      <c r="DA139" s="40"/>
      <c r="DB139" s="40"/>
      <c r="DC139" s="40"/>
      <c r="DD139" s="40"/>
      <c r="DE139" s="40"/>
      <c r="DF139" s="40"/>
      <c r="DG139" s="40"/>
      <c r="DH139" s="40"/>
      <c r="DI139" s="40"/>
      <c r="DJ139" s="40"/>
      <c r="DK139" s="40"/>
      <c r="DL139" s="40"/>
      <c r="DM139" s="40"/>
      <c r="DN139" s="40"/>
      <c r="DO139" s="40"/>
      <c r="DP139" s="40"/>
      <c r="DQ139" s="40"/>
      <c r="DR139" s="40"/>
      <c r="DS139" s="40"/>
      <c r="DT139" s="40"/>
      <c r="DU139" s="40"/>
      <c r="DV139" s="40"/>
      <c r="DW139" s="40"/>
      <c r="DX139" s="40"/>
      <c r="DY139" s="40"/>
      <c r="DZ139" s="40"/>
      <c r="EA139" s="40"/>
      <c r="EB139" s="40"/>
      <c r="EC139" s="40"/>
      <c r="ED139" s="40"/>
      <c r="EE139" s="40"/>
      <c r="EF139" s="40"/>
      <c r="EG139" s="40"/>
      <c r="EH139" s="40"/>
      <c r="EI139" s="40"/>
      <c r="EJ139" s="40"/>
      <c r="EK139" s="40"/>
      <c r="EL139" s="40"/>
      <c r="EM139" s="40"/>
      <c r="EN139" s="40"/>
      <c r="EO139" s="40"/>
      <c r="EP139" s="40"/>
      <c r="EQ139" s="40"/>
      <c r="ER139" s="40"/>
      <c r="ES139" s="40"/>
      <c r="ET139" s="40"/>
      <c r="EU139" s="40"/>
      <c r="EV139" s="40"/>
      <c r="EW139" s="40"/>
      <c r="EX139" s="40"/>
      <c r="EY139" s="40"/>
      <c r="EZ139" s="40"/>
      <c r="FA139" s="40"/>
      <c r="FB139" s="40"/>
      <c r="FC139" s="40"/>
      <c r="FD139" s="40"/>
      <c r="FE139" s="40"/>
      <c r="FF139" s="40"/>
      <c r="FG139" s="40"/>
      <c r="FH139" s="40"/>
      <c r="FI139" s="40"/>
      <c r="FJ139" s="40"/>
      <c r="FK139" s="40"/>
      <c r="FL139" s="40"/>
      <c r="FM139" s="40"/>
      <c r="FN139" s="40"/>
      <c r="FO139" s="40"/>
      <c r="FP139" s="40"/>
      <c r="FQ139" s="40"/>
      <c r="FR139" s="40"/>
      <c r="FS139" s="40"/>
      <c r="FT139" s="40"/>
      <c r="FU139" s="40"/>
      <c r="FV139" s="40"/>
      <c r="FW139" s="40"/>
      <c r="FX139" s="40"/>
      <c r="FY139" s="40"/>
      <c r="FZ139" s="40"/>
      <c r="GA139" s="40"/>
      <c r="GB139" s="40"/>
      <c r="GC139" s="40"/>
      <c r="GD139" s="40"/>
      <c r="GE139" s="40"/>
      <c r="GF139" s="40"/>
      <c r="GG139" s="40"/>
      <c r="GH139" s="40"/>
      <c r="GI139" s="40"/>
      <c r="GJ139" s="40"/>
      <c r="GK139" s="40"/>
      <c r="GL139" s="40"/>
      <c r="GM139" s="40"/>
      <c r="GN139" s="40"/>
      <c r="GO139" s="40"/>
      <c r="GP139" s="40"/>
      <c r="GQ139" s="40"/>
      <c r="GR139" s="40"/>
      <c r="GS139" s="40"/>
      <c r="GT139" s="40"/>
      <c r="GU139" s="40"/>
      <c r="GV139" s="40"/>
      <c r="GW139" s="40"/>
      <c r="GX139" s="40"/>
      <c r="GY139" s="40"/>
      <c r="GZ139" s="40"/>
      <c r="HA139" s="40"/>
      <c r="HB139" s="40"/>
      <c r="HC139" s="40"/>
      <c r="HD139" s="40"/>
      <c r="HE139" s="40"/>
      <c r="HF139" s="40"/>
      <c r="HG139" s="40"/>
      <c r="HH139" s="40"/>
      <c r="HI139" s="40"/>
      <c r="HJ139" s="40"/>
      <c r="HK139" s="40"/>
      <c r="HL139" s="40"/>
      <c r="HM139" s="40"/>
      <c r="HN139" s="40"/>
      <c r="HO139" s="40"/>
      <c r="HP139" s="40"/>
      <c r="HQ139" s="40"/>
      <c r="HR139" s="40"/>
      <c r="HS139" s="40"/>
      <c r="HT139" s="40"/>
      <c r="HU139" s="40"/>
      <c r="HV139" s="40"/>
      <c r="HW139" s="40"/>
      <c r="HX139" s="40"/>
      <c r="HY139" s="40"/>
      <c r="HZ139" s="40"/>
      <c r="IA139" s="40"/>
      <c r="IB139" s="40"/>
      <c r="IC139" s="40"/>
      <c r="ID139" s="40"/>
      <c r="IE139" s="40"/>
      <c r="IF139" s="40"/>
      <c r="IG139" s="40"/>
      <c r="IH139" s="40"/>
      <c r="II139" s="40"/>
      <c r="IJ139" s="40"/>
      <c r="IK139" s="40"/>
      <c r="IL139" s="40"/>
      <c r="IM139" s="40"/>
      <c r="IN139" s="40"/>
      <c r="IO139" s="40"/>
      <c r="IP139" s="40"/>
      <c r="IQ139" s="40"/>
      <c r="IR139" s="40"/>
      <c r="IS139" s="40"/>
      <c r="IT139" s="40"/>
      <c r="IU139" s="40"/>
      <c r="IV139" s="40"/>
      <c r="IW139" s="40"/>
      <c r="IX139" s="40"/>
      <c r="IY139" s="40"/>
      <c r="IZ139" s="40"/>
      <c r="JA139" s="40"/>
      <c r="JB139" s="40"/>
      <c r="JC139" s="40"/>
      <c r="JD139" s="40"/>
      <c r="JE139" s="40"/>
      <c r="JF139" s="40"/>
      <c r="JG139" s="40"/>
      <c r="JH139" s="40"/>
      <c r="JI139" s="40"/>
      <c r="JJ139" s="40"/>
      <c r="JK139" s="40"/>
      <c r="JL139" s="40"/>
      <c r="JM139" s="40"/>
      <c r="JN139" s="40"/>
      <c r="JO139" s="40"/>
      <c r="JP139" s="40"/>
      <c r="JQ139" s="40"/>
      <c r="JR139" s="40"/>
      <c r="JS139" s="40"/>
      <c r="JT139" s="40"/>
      <c r="JU139" s="40"/>
      <c r="JV139" s="40"/>
      <c r="JW139" s="40"/>
      <c r="JX139" s="40"/>
      <c r="JY139" s="40"/>
      <c r="JZ139" s="40"/>
      <c r="KA139" s="40"/>
      <c r="KB139" s="40"/>
      <c r="KC139" s="40"/>
      <c r="KD139" s="40"/>
      <c r="KE139" s="40"/>
      <c r="KF139" s="40"/>
      <c r="KG139" s="40"/>
      <c r="KH139" s="40"/>
      <c r="KI139" s="40"/>
      <c r="KJ139" s="40"/>
      <c r="KK139" s="40"/>
      <c r="KL139" s="40"/>
      <c r="KM139" s="40"/>
      <c r="KN139" s="40"/>
      <c r="KO139" s="40"/>
      <c r="KP139" s="40"/>
      <c r="KQ139" s="40"/>
      <c r="KR139" s="40"/>
      <c r="KS139" s="40"/>
      <c r="KT139" s="40"/>
      <c r="KU139" s="40"/>
      <c r="KV139" s="40"/>
      <c r="KW139" s="1"/>
      <c r="KX139" s="1"/>
    </row>
    <row r="140" spans="1:310" ht="4.05" customHeight="1" x14ac:dyDescent="0.25">
      <c r="A140" s="1"/>
      <c r="B140" s="79"/>
      <c r="C140" s="79"/>
      <c r="D140" s="79"/>
      <c r="E140" s="46"/>
      <c r="F140" s="1"/>
      <c r="G140" s="1"/>
      <c r="H140" s="11"/>
      <c r="I140" s="1"/>
      <c r="J140" s="1"/>
      <c r="K140" s="46"/>
      <c r="L140" s="1"/>
      <c r="M140" s="5"/>
      <c r="N140" s="46"/>
      <c r="O140" s="19"/>
      <c r="P140" s="1"/>
      <c r="Q140" s="1"/>
      <c r="R140" s="50"/>
      <c r="S140" s="1"/>
      <c r="T140" s="5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/>
      <c r="KR140" s="1"/>
      <c r="KS140" s="1"/>
      <c r="KT140" s="1"/>
      <c r="KU140" s="1"/>
      <c r="KV140" s="1"/>
      <c r="KW140" s="1"/>
      <c r="KX140" s="1"/>
    </row>
    <row r="141" spans="1:310" ht="4.95" customHeight="1" x14ac:dyDescent="0.25">
      <c r="A141" s="1"/>
      <c r="B141" s="79"/>
      <c r="C141" s="79"/>
      <c r="D141" s="79"/>
      <c r="E141" s="1"/>
      <c r="F141" s="1"/>
      <c r="G141" s="1"/>
      <c r="H141" s="11"/>
      <c r="I141" s="1"/>
      <c r="J141" s="1"/>
      <c r="K141" s="1"/>
      <c r="L141" s="1"/>
      <c r="M141" s="5"/>
      <c r="N141" s="1"/>
      <c r="O141" s="19"/>
      <c r="P141" s="1"/>
      <c r="Q141" s="1"/>
      <c r="R141" s="40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  <c r="JW141" s="1"/>
      <c r="JX141" s="1"/>
      <c r="JY141" s="1"/>
      <c r="JZ141" s="1"/>
      <c r="KA141" s="1"/>
      <c r="KB141" s="1"/>
      <c r="KC141" s="1"/>
      <c r="KD141" s="1"/>
      <c r="KE141" s="1"/>
      <c r="KF141" s="1"/>
      <c r="KG141" s="1"/>
      <c r="KH141" s="1"/>
      <c r="KI141" s="1"/>
      <c r="KJ141" s="1"/>
      <c r="KK141" s="1"/>
      <c r="KL141" s="1"/>
      <c r="KM141" s="1"/>
      <c r="KN141" s="1"/>
      <c r="KO141" s="1"/>
      <c r="KP141" s="1"/>
      <c r="KQ141" s="1"/>
      <c r="KR141" s="1"/>
      <c r="KS141" s="1"/>
      <c r="KT141" s="1"/>
      <c r="KU141" s="1"/>
      <c r="KV141" s="1"/>
      <c r="KW141" s="1"/>
      <c r="KX141" s="1"/>
    </row>
    <row r="142" spans="1:310" s="76" customFormat="1" x14ac:dyDescent="0.25">
      <c r="A142" s="70"/>
      <c r="B142" s="82"/>
      <c r="C142" s="82" t="s">
        <v>27</v>
      </c>
      <c r="D142" s="82" t="s">
        <v>28</v>
      </c>
      <c r="E142" s="71" t="str">
        <f>kpi!$E$33</f>
        <v>ФОТ</v>
      </c>
      <c r="F142" s="70"/>
      <c r="G142" s="70"/>
      <c r="H142" s="72" t="str">
        <f>IF(OR($E142="",$E142=0),"",INDEX(kpi!$I:$I,SUMIFS(kpi!$A:$A,kpi!$E:$E,$E142)))</f>
        <v>руб.</v>
      </c>
      <c r="I142" s="70"/>
      <c r="J142" s="70"/>
      <c r="K142" s="77"/>
      <c r="L142" s="70"/>
      <c r="M142" s="73"/>
      <c r="N142" s="74"/>
      <c r="O142" s="73"/>
      <c r="P142" s="70"/>
      <c r="Q142" s="70"/>
      <c r="R142" s="78">
        <f>SUMIFS($T142:$KW142,$T$1:$KW$1,"&gt;="&amp;1,$T$1:$KW$1,"&lt;="&amp;MAX($1:$1))</f>
        <v>47554405.910625011</v>
      </c>
      <c r="S142" s="70"/>
      <c r="T142" s="73"/>
      <c r="U142" s="75">
        <f>IF(U$7="",0,SUMPRODUCT(U117:U127,U130:U140))</f>
        <v>1852084.345</v>
      </c>
      <c r="V142" s="75">
        <f t="shared" ref="V142:CG142" si="129">IF(V$7="",0,SUMPRODUCT(V117:V127,V130:V140))</f>
        <v>1854750.53125</v>
      </c>
      <c r="W142" s="75">
        <f t="shared" si="129"/>
        <v>1857621.8087500001</v>
      </c>
      <c r="X142" s="75">
        <f t="shared" si="129"/>
        <v>1860698.1775</v>
      </c>
      <c r="Y142" s="75">
        <f t="shared" si="129"/>
        <v>1863979.6375</v>
      </c>
      <c r="Z142" s="75">
        <f t="shared" si="129"/>
        <v>1867466.18875</v>
      </c>
      <c r="AA142" s="75">
        <f t="shared" si="129"/>
        <v>1870601.0687500001</v>
      </c>
      <c r="AB142" s="75">
        <f t="shared" si="129"/>
        <v>1872819.8631249999</v>
      </c>
      <c r="AC142" s="75">
        <f t="shared" si="129"/>
        <v>1875107.786875</v>
      </c>
      <c r="AD142" s="75">
        <f t="shared" si="129"/>
        <v>1877464.84</v>
      </c>
      <c r="AE142" s="75">
        <f t="shared" si="129"/>
        <v>1879891.0225</v>
      </c>
      <c r="AF142" s="75">
        <f t="shared" si="129"/>
        <v>1882386.3343750001</v>
      </c>
      <c r="AG142" s="75">
        <f t="shared" si="129"/>
        <v>1884950.775625</v>
      </c>
      <c r="AH142" s="75">
        <f t="shared" si="129"/>
        <v>1887584.3462499999</v>
      </c>
      <c r="AI142" s="75">
        <f t="shared" si="129"/>
        <v>1930287.0462500001</v>
      </c>
      <c r="AJ142" s="75">
        <f t="shared" si="129"/>
        <v>1933058.8756250001</v>
      </c>
      <c r="AK142" s="75">
        <f t="shared" si="129"/>
        <v>1935899.8343750001</v>
      </c>
      <c r="AL142" s="75">
        <f t="shared" si="129"/>
        <v>1938809.9225000001</v>
      </c>
      <c r="AM142" s="75">
        <f t="shared" si="129"/>
        <v>1941789.14</v>
      </c>
      <c r="AN142" s="75">
        <f t="shared" si="129"/>
        <v>1944837.4868749999</v>
      </c>
      <c r="AO142" s="75">
        <f t="shared" si="129"/>
        <v>1947954.963125</v>
      </c>
      <c r="AP142" s="75">
        <f t="shared" si="129"/>
        <v>1951141.5687500001</v>
      </c>
      <c r="AQ142" s="75">
        <f t="shared" si="129"/>
        <v>1954397.30375</v>
      </c>
      <c r="AR142" s="75">
        <f t="shared" si="129"/>
        <v>1957722.1681250001</v>
      </c>
      <c r="AS142" s="75">
        <f t="shared" si="129"/>
        <v>1931100.875</v>
      </c>
      <c r="AT142" s="75">
        <f t="shared" si="129"/>
        <v>0</v>
      </c>
      <c r="AU142" s="75">
        <f t="shared" si="129"/>
        <v>0</v>
      </c>
      <c r="AV142" s="75">
        <f t="shared" si="129"/>
        <v>0</v>
      </c>
      <c r="AW142" s="75">
        <f t="shared" si="129"/>
        <v>0</v>
      </c>
      <c r="AX142" s="75">
        <f t="shared" si="129"/>
        <v>0</v>
      </c>
      <c r="AY142" s="75">
        <f t="shared" si="129"/>
        <v>0</v>
      </c>
      <c r="AZ142" s="75">
        <f t="shared" si="129"/>
        <v>0</v>
      </c>
      <c r="BA142" s="75">
        <f t="shared" si="129"/>
        <v>0</v>
      </c>
      <c r="BB142" s="75">
        <f t="shared" si="129"/>
        <v>0</v>
      </c>
      <c r="BC142" s="75">
        <f t="shared" si="129"/>
        <v>0</v>
      </c>
      <c r="BD142" s="75">
        <f t="shared" si="129"/>
        <v>0</v>
      </c>
      <c r="BE142" s="75">
        <f t="shared" si="129"/>
        <v>0</v>
      </c>
      <c r="BF142" s="75">
        <f t="shared" si="129"/>
        <v>0</v>
      </c>
      <c r="BG142" s="75">
        <f t="shared" si="129"/>
        <v>0</v>
      </c>
      <c r="BH142" s="75">
        <f t="shared" si="129"/>
        <v>0</v>
      </c>
      <c r="BI142" s="75">
        <f t="shared" si="129"/>
        <v>0</v>
      </c>
      <c r="BJ142" s="75">
        <f t="shared" si="129"/>
        <v>0</v>
      </c>
      <c r="BK142" s="75">
        <f t="shared" si="129"/>
        <v>0</v>
      </c>
      <c r="BL142" s="75">
        <f t="shared" si="129"/>
        <v>0</v>
      </c>
      <c r="BM142" s="75">
        <f t="shared" si="129"/>
        <v>0</v>
      </c>
      <c r="BN142" s="75">
        <f t="shared" si="129"/>
        <v>0</v>
      </c>
      <c r="BO142" s="75">
        <f t="shared" si="129"/>
        <v>0</v>
      </c>
      <c r="BP142" s="75">
        <f t="shared" si="129"/>
        <v>0</v>
      </c>
      <c r="BQ142" s="75">
        <f t="shared" si="129"/>
        <v>0</v>
      </c>
      <c r="BR142" s="75">
        <f t="shared" si="129"/>
        <v>0</v>
      </c>
      <c r="BS142" s="75">
        <f t="shared" si="129"/>
        <v>0</v>
      </c>
      <c r="BT142" s="75">
        <f t="shared" si="129"/>
        <v>0</v>
      </c>
      <c r="BU142" s="75">
        <f t="shared" si="129"/>
        <v>0</v>
      </c>
      <c r="BV142" s="75">
        <f t="shared" si="129"/>
        <v>0</v>
      </c>
      <c r="BW142" s="75">
        <f t="shared" si="129"/>
        <v>0</v>
      </c>
      <c r="BX142" s="75">
        <f t="shared" si="129"/>
        <v>0</v>
      </c>
      <c r="BY142" s="75">
        <f t="shared" si="129"/>
        <v>0</v>
      </c>
      <c r="BZ142" s="75">
        <f t="shared" si="129"/>
        <v>0</v>
      </c>
      <c r="CA142" s="75">
        <f t="shared" si="129"/>
        <v>0</v>
      </c>
      <c r="CB142" s="75">
        <f t="shared" si="129"/>
        <v>0</v>
      </c>
      <c r="CC142" s="75">
        <f t="shared" si="129"/>
        <v>0</v>
      </c>
      <c r="CD142" s="75">
        <f t="shared" si="129"/>
        <v>0</v>
      </c>
      <c r="CE142" s="75">
        <f t="shared" si="129"/>
        <v>0</v>
      </c>
      <c r="CF142" s="75">
        <f t="shared" si="129"/>
        <v>0</v>
      </c>
      <c r="CG142" s="75">
        <f t="shared" si="129"/>
        <v>0</v>
      </c>
      <c r="CH142" s="75">
        <f t="shared" ref="CH142:ES142" si="130">IF(CH$7="",0,SUMPRODUCT(CH117:CH127,CH130:CH140))</f>
        <v>0</v>
      </c>
      <c r="CI142" s="75">
        <f t="shared" si="130"/>
        <v>0</v>
      </c>
      <c r="CJ142" s="75">
        <f t="shared" si="130"/>
        <v>0</v>
      </c>
      <c r="CK142" s="75">
        <f t="shared" si="130"/>
        <v>0</v>
      </c>
      <c r="CL142" s="75">
        <f t="shared" si="130"/>
        <v>0</v>
      </c>
      <c r="CM142" s="75">
        <f t="shared" si="130"/>
        <v>0</v>
      </c>
      <c r="CN142" s="75">
        <f t="shared" si="130"/>
        <v>0</v>
      </c>
      <c r="CO142" s="75">
        <f t="shared" si="130"/>
        <v>0</v>
      </c>
      <c r="CP142" s="75">
        <f t="shared" si="130"/>
        <v>0</v>
      </c>
      <c r="CQ142" s="75">
        <f t="shared" si="130"/>
        <v>0</v>
      </c>
      <c r="CR142" s="75">
        <f t="shared" si="130"/>
        <v>0</v>
      </c>
      <c r="CS142" s="75">
        <f t="shared" si="130"/>
        <v>0</v>
      </c>
      <c r="CT142" s="75">
        <f t="shared" si="130"/>
        <v>0</v>
      </c>
      <c r="CU142" s="75">
        <f t="shared" si="130"/>
        <v>0</v>
      </c>
      <c r="CV142" s="75">
        <f t="shared" si="130"/>
        <v>0</v>
      </c>
      <c r="CW142" s="75">
        <f t="shared" si="130"/>
        <v>0</v>
      </c>
      <c r="CX142" s="75">
        <f t="shared" si="130"/>
        <v>0</v>
      </c>
      <c r="CY142" s="75">
        <f t="shared" si="130"/>
        <v>0</v>
      </c>
      <c r="CZ142" s="75">
        <f t="shared" si="130"/>
        <v>0</v>
      </c>
      <c r="DA142" s="75">
        <f t="shared" si="130"/>
        <v>0</v>
      </c>
      <c r="DB142" s="75">
        <f t="shared" si="130"/>
        <v>0</v>
      </c>
      <c r="DC142" s="75">
        <f t="shared" si="130"/>
        <v>0</v>
      </c>
      <c r="DD142" s="75">
        <f t="shared" si="130"/>
        <v>0</v>
      </c>
      <c r="DE142" s="75">
        <f t="shared" si="130"/>
        <v>0</v>
      </c>
      <c r="DF142" s="75">
        <f t="shared" si="130"/>
        <v>0</v>
      </c>
      <c r="DG142" s="75">
        <f t="shared" si="130"/>
        <v>0</v>
      </c>
      <c r="DH142" s="75">
        <f t="shared" si="130"/>
        <v>0</v>
      </c>
      <c r="DI142" s="75">
        <f t="shared" si="130"/>
        <v>0</v>
      </c>
      <c r="DJ142" s="75">
        <f t="shared" si="130"/>
        <v>0</v>
      </c>
      <c r="DK142" s="75">
        <f t="shared" si="130"/>
        <v>0</v>
      </c>
      <c r="DL142" s="75">
        <f t="shared" si="130"/>
        <v>0</v>
      </c>
      <c r="DM142" s="75">
        <f t="shared" si="130"/>
        <v>0</v>
      </c>
      <c r="DN142" s="75">
        <f t="shared" si="130"/>
        <v>0</v>
      </c>
      <c r="DO142" s="75">
        <f t="shared" si="130"/>
        <v>0</v>
      </c>
      <c r="DP142" s="75">
        <f t="shared" si="130"/>
        <v>0</v>
      </c>
      <c r="DQ142" s="75">
        <f t="shared" si="130"/>
        <v>0</v>
      </c>
      <c r="DR142" s="75">
        <f t="shared" si="130"/>
        <v>0</v>
      </c>
      <c r="DS142" s="75">
        <f t="shared" si="130"/>
        <v>0</v>
      </c>
      <c r="DT142" s="75">
        <f t="shared" si="130"/>
        <v>0</v>
      </c>
      <c r="DU142" s="75">
        <f t="shared" si="130"/>
        <v>0</v>
      </c>
      <c r="DV142" s="75">
        <f t="shared" si="130"/>
        <v>0</v>
      </c>
      <c r="DW142" s="75">
        <f t="shared" si="130"/>
        <v>0</v>
      </c>
      <c r="DX142" s="75">
        <f t="shared" si="130"/>
        <v>0</v>
      </c>
      <c r="DY142" s="75">
        <f t="shared" si="130"/>
        <v>0</v>
      </c>
      <c r="DZ142" s="75">
        <f t="shared" si="130"/>
        <v>0</v>
      </c>
      <c r="EA142" s="75">
        <f t="shared" si="130"/>
        <v>0</v>
      </c>
      <c r="EB142" s="75">
        <f t="shared" si="130"/>
        <v>0</v>
      </c>
      <c r="EC142" s="75">
        <f t="shared" si="130"/>
        <v>0</v>
      </c>
      <c r="ED142" s="75">
        <f t="shared" si="130"/>
        <v>0</v>
      </c>
      <c r="EE142" s="75">
        <f t="shared" si="130"/>
        <v>0</v>
      </c>
      <c r="EF142" s="75">
        <f t="shared" si="130"/>
        <v>0</v>
      </c>
      <c r="EG142" s="75">
        <f t="shared" si="130"/>
        <v>0</v>
      </c>
      <c r="EH142" s="75">
        <f t="shared" si="130"/>
        <v>0</v>
      </c>
      <c r="EI142" s="75">
        <f t="shared" si="130"/>
        <v>0</v>
      </c>
      <c r="EJ142" s="75">
        <f t="shared" si="130"/>
        <v>0</v>
      </c>
      <c r="EK142" s="75">
        <f t="shared" si="130"/>
        <v>0</v>
      </c>
      <c r="EL142" s="75">
        <f t="shared" si="130"/>
        <v>0</v>
      </c>
      <c r="EM142" s="75">
        <f t="shared" si="130"/>
        <v>0</v>
      </c>
      <c r="EN142" s="75">
        <f t="shared" si="130"/>
        <v>0</v>
      </c>
      <c r="EO142" s="75">
        <f t="shared" si="130"/>
        <v>0</v>
      </c>
      <c r="EP142" s="75">
        <f t="shared" si="130"/>
        <v>0</v>
      </c>
      <c r="EQ142" s="75">
        <f t="shared" si="130"/>
        <v>0</v>
      </c>
      <c r="ER142" s="75">
        <f t="shared" si="130"/>
        <v>0</v>
      </c>
      <c r="ES142" s="75">
        <f t="shared" si="130"/>
        <v>0</v>
      </c>
      <c r="ET142" s="75">
        <f t="shared" ref="ET142:HE142" si="131">IF(ET$7="",0,SUMPRODUCT(ET117:ET127,ET130:ET140))</f>
        <v>0</v>
      </c>
      <c r="EU142" s="75">
        <f t="shared" si="131"/>
        <v>0</v>
      </c>
      <c r="EV142" s="75">
        <f t="shared" si="131"/>
        <v>0</v>
      </c>
      <c r="EW142" s="75">
        <f t="shared" si="131"/>
        <v>0</v>
      </c>
      <c r="EX142" s="75">
        <f t="shared" si="131"/>
        <v>0</v>
      </c>
      <c r="EY142" s="75">
        <f t="shared" si="131"/>
        <v>0</v>
      </c>
      <c r="EZ142" s="75">
        <f t="shared" si="131"/>
        <v>0</v>
      </c>
      <c r="FA142" s="75">
        <f t="shared" si="131"/>
        <v>0</v>
      </c>
      <c r="FB142" s="75">
        <f t="shared" si="131"/>
        <v>0</v>
      </c>
      <c r="FC142" s="75">
        <f t="shared" si="131"/>
        <v>0</v>
      </c>
      <c r="FD142" s="75">
        <f t="shared" si="131"/>
        <v>0</v>
      </c>
      <c r="FE142" s="75">
        <f t="shared" si="131"/>
        <v>0</v>
      </c>
      <c r="FF142" s="75">
        <f t="shared" si="131"/>
        <v>0</v>
      </c>
      <c r="FG142" s="75">
        <f t="shared" si="131"/>
        <v>0</v>
      </c>
      <c r="FH142" s="75">
        <f t="shared" si="131"/>
        <v>0</v>
      </c>
      <c r="FI142" s="75">
        <f t="shared" si="131"/>
        <v>0</v>
      </c>
      <c r="FJ142" s="75">
        <f t="shared" si="131"/>
        <v>0</v>
      </c>
      <c r="FK142" s="75">
        <f t="shared" si="131"/>
        <v>0</v>
      </c>
      <c r="FL142" s="75">
        <f t="shared" si="131"/>
        <v>0</v>
      </c>
      <c r="FM142" s="75">
        <f t="shared" si="131"/>
        <v>0</v>
      </c>
      <c r="FN142" s="75">
        <f t="shared" si="131"/>
        <v>0</v>
      </c>
      <c r="FO142" s="75">
        <f t="shared" si="131"/>
        <v>0</v>
      </c>
      <c r="FP142" s="75">
        <f t="shared" si="131"/>
        <v>0</v>
      </c>
      <c r="FQ142" s="75">
        <f t="shared" si="131"/>
        <v>0</v>
      </c>
      <c r="FR142" s="75">
        <f t="shared" si="131"/>
        <v>0</v>
      </c>
      <c r="FS142" s="75">
        <f t="shared" si="131"/>
        <v>0</v>
      </c>
      <c r="FT142" s="75">
        <f t="shared" si="131"/>
        <v>0</v>
      </c>
      <c r="FU142" s="75">
        <f t="shared" si="131"/>
        <v>0</v>
      </c>
      <c r="FV142" s="75">
        <f t="shared" si="131"/>
        <v>0</v>
      </c>
      <c r="FW142" s="75">
        <f t="shared" si="131"/>
        <v>0</v>
      </c>
      <c r="FX142" s="75">
        <f t="shared" si="131"/>
        <v>0</v>
      </c>
      <c r="FY142" s="75">
        <f t="shared" si="131"/>
        <v>0</v>
      </c>
      <c r="FZ142" s="75">
        <f t="shared" si="131"/>
        <v>0</v>
      </c>
      <c r="GA142" s="75">
        <f t="shared" si="131"/>
        <v>0</v>
      </c>
      <c r="GB142" s="75">
        <f t="shared" si="131"/>
        <v>0</v>
      </c>
      <c r="GC142" s="75">
        <f t="shared" si="131"/>
        <v>0</v>
      </c>
      <c r="GD142" s="75">
        <f t="shared" si="131"/>
        <v>0</v>
      </c>
      <c r="GE142" s="75">
        <f t="shared" si="131"/>
        <v>0</v>
      </c>
      <c r="GF142" s="75">
        <f t="shared" si="131"/>
        <v>0</v>
      </c>
      <c r="GG142" s="75">
        <f t="shared" si="131"/>
        <v>0</v>
      </c>
      <c r="GH142" s="75">
        <f t="shared" si="131"/>
        <v>0</v>
      </c>
      <c r="GI142" s="75">
        <f t="shared" si="131"/>
        <v>0</v>
      </c>
      <c r="GJ142" s="75">
        <f t="shared" si="131"/>
        <v>0</v>
      </c>
      <c r="GK142" s="75">
        <f t="shared" si="131"/>
        <v>0</v>
      </c>
      <c r="GL142" s="75">
        <f t="shared" si="131"/>
        <v>0</v>
      </c>
      <c r="GM142" s="75">
        <f t="shared" si="131"/>
        <v>0</v>
      </c>
      <c r="GN142" s="75">
        <f t="shared" si="131"/>
        <v>0</v>
      </c>
      <c r="GO142" s="75">
        <f t="shared" si="131"/>
        <v>0</v>
      </c>
      <c r="GP142" s="75">
        <f t="shared" si="131"/>
        <v>0</v>
      </c>
      <c r="GQ142" s="75">
        <f t="shared" si="131"/>
        <v>0</v>
      </c>
      <c r="GR142" s="75">
        <f t="shared" si="131"/>
        <v>0</v>
      </c>
      <c r="GS142" s="75">
        <f t="shared" si="131"/>
        <v>0</v>
      </c>
      <c r="GT142" s="75">
        <f t="shared" si="131"/>
        <v>0</v>
      </c>
      <c r="GU142" s="75">
        <f t="shared" si="131"/>
        <v>0</v>
      </c>
      <c r="GV142" s="75">
        <f t="shared" si="131"/>
        <v>0</v>
      </c>
      <c r="GW142" s="75">
        <f t="shared" si="131"/>
        <v>0</v>
      </c>
      <c r="GX142" s="75">
        <f t="shared" si="131"/>
        <v>0</v>
      </c>
      <c r="GY142" s="75">
        <f t="shared" si="131"/>
        <v>0</v>
      </c>
      <c r="GZ142" s="75">
        <f t="shared" si="131"/>
        <v>0</v>
      </c>
      <c r="HA142" s="75">
        <f t="shared" si="131"/>
        <v>0</v>
      </c>
      <c r="HB142" s="75">
        <f t="shared" si="131"/>
        <v>0</v>
      </c>
      <c r="HC142" s="75">
        <f t="shared" si="131"/>
        <v>0</v>
      </c>
      <c r="HD142" s="75">
        <f t="shared" si="131"/>
        <v>0</v>
      </c>
      <c r="HE142" s="75">
        <f t="shared" si="131"/>
        <v>0</v>
      </c>
      <c r="HF142" s="75">
        <f t="shared" ref="HF142:JQ142" si="132">IF(HF$7="",0,SUMPRODUCT(HF117:HF127,HF130:HF140))</f>
        <v>0</v>
      </c>
      <c r="HG142" s="75">
        <f t="shared" si="132"/>
        <v>0</v>
      </c>
      <c r="HH142" s="75">
        <f t="shared" si="132"/>
        <v>0</v>
      </c>
      <c r="HI142" s="75">
        <f t="shared" si="132"/>
        <v>0</v>
      </c>
      <c r="HJ142" s="75">
        <f t="shared" si="132"/>
        <v>0</v>
      </c>
      <c r="HK142" s="75">
        <f t="shared" si="132"/>
        <v>0</v>
      </c>
      <c r="HL142" s="75">
        <f t="shared" si="132"/>
        <v>0</v>
      </c>
      <c r="HM142" s="75">
        <f t="shared" si="132"/>
        <v>0</v>
      </c>
      <c r="HN142" s="75">
        <f t="shared" si="132"/>
        <v>0</v>
      </c>
      <c r="HO142" s="75">
        <f t="shared" si="132"/>
        <v>0</v>
      </c>
      <c r="HP142" s="75">
        <f t="shared" si="132"/>
        <v>0</v>
      </c>
      <c r="HQ142" s="75">
        <f t="shared" si="132"/>
        <v>0</v>
      </c>
      <c r="HR142" s="75">
        <f t="shared" si="132"/>
        <v>0</v>
      </c>
      <c r="HS142" s="75">
        <f t="shared" si="132"/>
        <v>0</v>
      </c>
      <c r="HT142" s="75">
        <f t="shared" si="132"/>
        <v>0</v>
      </c>
      <c r="HU142" s="75">
        <f t="shared" si="132"/>
        <v>0</v>
      </c>
      <c r="HV142" s="75">
        <f t="shared" si="132"/>
        <v>0</v>
      </c>
      <c r="HW142" s="75">
        <f t="shared" si="132"/>
        <v>0</v>
      </c>
      <c r="HX142" s="75">
        <f t="shared" si="132"/>
        <v>0</v>
      </c>
      <c r="HY142" s="75">
        <f t="shared" si="132"/>
        <v>0</v>
      </c>
      <c r="HZ142" s="75">
        <f t="shared" si="132"/>
        <v>0</v>
      </c>
      <c r="IA142" s="75">
        <f t="shared" si="132"/>
        <v>0</v>
      </c>
      <c r="IB142" s="75">
        <f t="shared" si="132"/>
        <v>0</v>
      </c>
      <c r="IC142" s="75">
        <f t="shared" si="132"/>
        <v>0</v>
      </c>
      <c r="ID142" s="75">
        <f t="shared" si="132"/>
        <v>0</v>
      </c>
      <c r="IE142" s="75">
        <f t="shared" si="132"/>
        <v>0</v>
      </c>
      <c r="IF142" s="75">
        <f t="shared" si="132"/>
        <v>0</v>
      </c>
      <c r="IG142" s="75">
        <f t="shared" si="132"/>
        <v>0</v>
      </c>
      <c r="IH142" s="75">
        <f t="shared" si="132"/>
        <v>0</v>
      </c>
      <c r="II142" s="75">
        <f t="shared" si="132"/>
        <v>0</v>
      </c>
      <c r="IJ142" s="75">
        <f t="shared" si="132"/>
        <v>0</v>
      </c>
      <c r="IK142" s="75">
        <f t="shared" si="132"/>
        <v>0</v>
      </c>
      <c r="IL142" s="75">
        <f t="shared" si="132"/>
        <v>0</v>
      </c>
      <c r="IM142" s="75">
        <f t="shared" si="132"/>
        <v>0</v>
      </c>
      <c r="IN142" s="75">
        <f t="shared" si="132"/>
        <v>0</v>
      </c>
      <c r="IO142" s="75">
        <f t="shared" si="132"/>
        <v>0</v>
      </c>
      <c r="IP142" s="75">
        <f t="shared" si="132"/>
        <v>0</v>
      </c>
      <c r="IQ142" s="75">
        <f t="shared" si="132"/>
        <v>0</v>
      </c>
      <c r="IR142" s="75">
        <f t="shared" si="132"/>
        <v>0</v>
      </c>
      <c r="IS142" s="75">
        <f t="shared" si="132"/>
        <v>0</v>
      </c>
      <c r="IT142" s="75">
        <f t="shared" si="132"/>
        <v>0</v>
      </c>
      <c r="IU142" s="75">
        <f t="shared" si="132"/>
        <v>0</v>
      </c>
      <c r="IV142" s="75">
        <f t="shared" si="132"/>
        <v>0</v>
      </c>
      <c r="IW142" s="75">
        <f t="shared" si="132"/>
        <v>0</v>
      </c>
      <c r="IX142" s="75">
        <f t="shared" si="132"/>
        <v>0</v>
      </c>
      <c r="IY142" s="75">
        <f t="shared" si="132"/>
        <v>0</v>
      </c>
      <c r="IZ142" s="75">
        <f t="shared" si="132"/>
        <v>0</v>
      </c>
      <c r="JA142" s="75">
        <f t="shared" si="132"/>
        <v>0</v>
      </c>
      <c r="JB142" s="75">
        <f t="shared" si="132"/>
        <v>0</v>
      </c>
      <c r="JC142" s="75">
        <f t="shared" si="132"/>
        <v>0</v>
      </c>
      <c r="JD142" s="75">
        <f t="shared" si="132"/>
        <v>0</v>
      </c>
      <c r="JE142" s="75">
        <f t="shared" si="132"/>
        <v>0</v>
      </c>
      <c r="JF142" s="75">
        <f t="shared" si="132"/>
        <v>0</v>
      </c>
      <c r="JG142" s="75">
        <f t="shared" si="132"/>
        <v>0</v>
      </c>
      <c r="JH142" s="75">
        <f t="shared" si="132"/>
        <v>0</v>
      </c>
      <c r="JI142" s="75">
        <f t="shared" si="132"/>
        <v>0</v>
      </c>
      <c r="JJ142" s="75">
        <f t="shared" si="132"/>
        <v>0</v>
      </c>
      <c r="JK142" s="75">
        <f t="shared" si="132"/>
        <v>0</v>
      </c>
      <c r="JL142" s="75">
        <f t="shared" si="132"/>
        <v>0</v>
      </c>
      <c r="JM142" s="75">
        <f t="shared" si="132"/>
        <v>0</v>
      </c>
      <c r="JN142" s="75">
        <f t="shared" si="132"/>
        <v>0</v>
      </c>
      <c r="JO142" s="75">
        <f t="shared" si="132"/>
        <v>0</v>
      </c>
      <c r="JP142" s="75">
        <f t="shared" si="132"/>
        <v>0</v>
      </c>
      <c r="JQ142" s="75">
        <f t="shared" si="132"/>
        <v>0</v>
      </c>
      <c r="JR142" s="75">
        <f t="shared" ref="JR142:KV142" si="133">IF(JR$7="",0,SUMPRODUCT(JR117:JR127,JR130:JR140))</f>
        <v>0</v>
      </c>
      <c r="JS142" s="75">
        <f t="shared" si="133"/>
        <v>0</v>
      </c>
      <c r="JT142" s="75">
        <f t="shared" si="133"/>
        <v>0</v>
      </c>
      <c r="JU142" s="75">
        <f t="shared" si="133"/>
        <v>0</v>
      </c>
      <c r="JV142" s="75">
        <f t="shared" si="133"/>
        <v>0</v>
      </c>
      <c r="JW142" s="75">
        <f t="shared" si="133"/>
        <v>0</v>
      </c>
      <c r="JX142" s="75">
        <f t="shared" si="133"/>
        <v>0</v>
      </c>
      <c r="JY142" s="75">
        <f t="shared" si="133"/>
        <v>0</v>
      </c>
      <c r="JZ142" s="75">
        <f t="shared" si="133"/>
        <v>0</v>
      </c>
      <c r="KA142" s="75">
        <f t="shared" si="133"/>
        <v>0</v>
      </c>
      <c r="KB142" s="75">
        <f t="shared" si="133"/>
        <v>0</v>
      </c>
      <c r="KC142" s="75">
        <f t="shared" si="133"/>
        <v>0</v>
      </c>
      <c r="KD142" s="75">
        <f t="shared" si="133"/>
        <v>0</v>
      </c>
      <c r="KE142" s="75">
        <f t="shared" si="133"/>
        <v>0</v>
      </c>
      <c r="KF142" s="75">
        <f t="shared" si="133"/>
        <v>0</v>
      </c>
      <c r="KG142" s="75">
        <f t="shared" si="133"/>
        <v>0</v>
      </c>
      <c r="KH142" s="75">
        <f t="shared" si="133"/>
        <v>0</v>
      </c>
      <c r="KI142" s="75">
        <f t="shared" si="133"/>
        <v>0</v>
      </c>
      <c r="KJ142" s="75">
        <f t="shared" si="133"/>
        <v>0</v>
      </c>
      <c r="KK142" s="75">
        <f t="shared" si="133"/>
        <v>0</v>
      </c>
      <c r="KL142" s="75">
        <f t="shared" si="133"/>
        <v>0</v>
      </c>
      <c r="KM142" s="75">
        <f t="shared" si="133"/>
        <v>0</v>
      </c>
      <c r="KN142" s="75">
        <f t="shared" si="133"/>
        <v>0</v>
      </c>
      <c r="KO142" s="75">
        <f t="shared" si="133"/>
        <v>0</v>
      </c>
      <c r="KP142" s="75">
        <f t="shared" si="133"/>
        <v>0</v>
      </c>
      <c r="KQ142" s="75">
        <f t="shared" si="133"/>
        <v>0</v>
      </c>
      <c r="KR142" s="75">
        <f t="shared" si="133"/>
        <v>0</v>
      </c>
      <c r="KS142" s="75">
        <f t="shared" si="133"/>
        <v>0</v>
      </c>
      <c r="KT142" s="75">
        <f t="shared" si="133"/>
        <v>0</v>
      </c>
      <c r="KU142" s="75">
        <f t="shared" si="133"/>
        <v>0</v>
      </c>
      <c r="KV142" s="75">
        <f t="shared" si="133"/>
        <v>0</v>
      </c>
      <c r="KW142" s="70"/>
      <c r="KX142" s="70"/>
    </row>
    <row r="143" spans="1:310" ht="4.05" customHeight="1" x14ac:dyDescent="0.25">
      <c r="A143" s="1"/>
      <c r="B143" s="79"/>
      <c r="C143" s="79"/>
      <c r="D143" s="79"/>
      <c r="E143" s="1"/>
      <c r="F143" s="1"/>
      <c r="G143" s="1"/>
      <c r="H143" s="11"/>
      <c r="I143" s="1"/>
      <c r="J143" s="1"/>
      <c r="K143" s="36"/>
      <c r="L143" s="1"/>
      <c r="M143" s="5"/>
      <c r="N143" s="1"/>
      <c r="O143" s="19"/>
      <c r="P143" s="1"/>
      <c r="Q143" s="1"/>
      <c r="R143" s="45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/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1"/>
      <c r="KR143" s="1"/>
      <c r="KS143" s="1"/>
      <c r="KT143" s="1"/>
      <c r="KU143" s="1"/>
      <c r="KV143" s="1"/>
      <c r="KW143" s="1"/>
      <c r="KX143" s="1"/>
    </row>
    <row r="144" spans="1:310" s="76" customFormat="1" x14ac:dyDescent="0.25">
      <c r="A144" s="70"/>
      <c r="B144" s="82"/>
      <c r="C144" s="82" t="s">
        <v>27</v>
      </c>
      <c r="D144" s="82" t="s">
        <v>28</v>
      </c>
      <c r="E144" s="71" t="str">
        <f>kpi!$E$34</f>
        <v>соцсборы</v>
      </c>
      <c r="F144" s="70"/>
      <c r="G144" s="70"/>
      <c r="H144" s="72" t="str">
        <f>IF(OR($E144="",$E144=0),"",INDEX(kpi!$I:$I,SUMIFS(kpi!$A:$A,kpi!$E:$E,$E144)))</f>
        <v>руб.</v>
      </c>
      <c r="I144" s="70"/>
      <c r="J144" s="70"/>
      <c r="K144" s="77"/>
      <c r="L144" s="70"/>
      <c r="M144" s="73"/>
      <c r="N144" s="74"/>
      <c r="O144" s="73"/>
      <c r="P144" s="70"/>
      <c r="Q144" s="70"/>
      <c r="R144" s="78">
        <f>SUMIFS($T144:$KW144,$T$1:$KW$1,"&gt;="&amp;1,$T$1:$KW$1,"&lt;="&amp;MAX($1:$1))</f>
        <v>14266321.773187503</v>
      </c>
      <c r="S144" s="70"/>
      <c r="T144" s="73"/>
      <c r="U144" s="75">
        <f>IF(U$7="",0,U142*условия!$N$117)</f>
        <v>555625.30349999992</v>
      </c>
      <c r="V144" s="75">
        <f>IF(V$7="",0,V142*условия!$N$117)</f>
        <v>556425.15937499993</v>
      </c>
      <c r="W144" s="75">
        <f>IF(W$7="",0,W142*условия!$N$117)</f>
        <v>557286.542625</v>
      </c>
      <c r="X144" s="75">
        <f>IF(X$7="",0,X142*условия!$N$117)</f>
        <v>558209.45325000002</v>
      </c>
      <c r="Y144" s="75">
        <f>IF(Y$7="",0,Y142*условия!$N$117)</f>
        <v>559193.89124999999</v>
      </c>
      <c r="Z144" s="75">
        <f>IF(Z$7="",0,Z142*условия!$N$117)</f>
        <v>560239.85662500001</v>
      </c>
      <c r="AA144" s="75">
        <f>IF(AA$7="",0,AA142*условия!$N$117)</f>
        <v>561180.32062500005</v>
      </c>
      <c r="AB144" s="75">
        <f>IF(AB$7="",0,AB142*условия!$N$117)</f>
        <v>561845.95893749991</v>
      </c>
      <c r="AC144" s="75">
        <f>IF(AC$7="",0,AC142*условия!$N$117)</f>
        <v>562532.33606250002</v>
      </c>
      <c r="AD144" s="75">
        <f>IF(AD$7="",0,AD142*условия!$N$117)</f>
        <v>563239.45200000005</v>
      </c>
      <c r="AE144" s="75">
        <f>IF(AE$7="",0,AE142*условия!$N$117)</f>
        <v>563967.30674999999</v>
      </c>
      <c r="AF144" s="75">
        <f>IF(AF$7="",0,AF142*условия!$N$117)</f>
        <v>564715.90031249996</v>
      </c>
      <c r="AG144" s="75">
        <f>IF(AG$7="",0,AG142*условия!$N$117)</f>
        <v>565485.23268749996</v>
      </c>
      <c r="AH144" s="75">
        <f>IF(AH$7="",0,AH142*условия!$N$117)</f>
        <v>566275.30387499998</v>
      </c>
      <c r="AI144" s="75">
        <f>IF(AI$7="",0,AI142*условия!$N$117)</f>
        <v>579086.11387500004</v>
      </c>
      <c r="AJ144" s="75">
        <f>IF(AJ$7="",0,AJ142*условия!$N$117)</f>
        <v>579917.66268750001</v>
      </c>
      <c r="AK144" s="75">
        <f>IF(AK$7="",0,AK142*условия!$N$117)</f>
        <v>580769.9503125</v>
      </c>
      <c r="AL144" s="75">
        <f>IF(AL$7="",0,AL142*условия!$N$117)</f>
        <v>581642.97675000003</v>
      </c>
      <c r="AM144" s="75">
        <f>IF(AM$7="",0,AM142*условия!$N$117)</f>
        <v>582536.74199999997</v>
      </c>
      <c r="AN144" s="75">
        <f>IF(AN$7="",0,AN142*условия!$N$117)</f>
        <v>583451.24606249994</v>
      </c>
      <c r="AO144" s="75">
        <f>IF(AO$7="",0,AO142*условия!$N$117)</f>
        <v>584386.48893749993</v>
      </c>
      <c r="AP144" s="75">
        <f>IF(AP$7="",0,AP142*условия!$N$117)</f>
        <v>585342.47062499996</v>
      </c>
      <c r="AQ144" s="75">
        <f>IF(AQ$7="",0,AQ142*условия!$N$117)</f>
        <v>586319.19112500001</v>
      </c>
      <c r="AR144" s="75">
        <f>IF(AR$7="",0,AR142*условия!$N$117)</f>
        <v>587316.65043749998</v>
      </c>
      <c r="AS144" s="75">
        <f>IF(AS$7="",0,AS142*условия!$N$117)</f>
        <v>579330.26249999995</v>
      </c>
      <c r="AT144" s="75">
        <f>IF(AT$7="",0,AT142*условия!$N$117)</f>
        <v>0</v>
      </c>
      <c r="AU144" s="75">
        <f>IF(AU$7="",0,AU142*условия!$N$117)</f>
        <v>0</v>
      </c>
      <c r="AV144" s="75">
        <f>IF(AV$7="",0,AV142*условия!$N$117)</f>
        <v>0</v>
      </c>
      <c r="AW144" s="75">
        <f>IF(AW$7="",0,AW142*условия!$N$117)</f>
        <v>0</v>
      </c>
      <c r="AX144" s="75">
        <f>IF(AX$7="",0,AX142*условия!$N$117)</f>
        <v>0</v>
      </c>
      <c r="AY144" s="75">
        <f>IF(AY$7="",0,AY142*условия!$N$117)</f>
        <v>0</v>
      </c>
      <c r="AZ144" s="75">
        <f>IF(AZ$7="",0,AZ142*условия!$N$117)</f>
        <v>0</v>
      </c>
      <c r="BA144" s="75">
        <f>IF(BA$7="",0,BA142*условия!$N$117)</f>
        <v>0</v>
      </c>
      <c r="BB144" s="75">
        <f>IF(BB$7="",0,BB142*условия!$N$117)</f>
        <v>0</v>
      </c>
      <c r="BC144" s="75">
        <f>IF(BC$7="",0,BC142*условия!$N$117)</f>
        <v>0</v>
      </c>
      <c r="BD144" s="75">
        <f>IF(BD$7="",0,BD142*условия!$N$117)</f>
        <v>0</v>
      </c>
      <c r="BE144" s="75">
        <f>IF(BE$7="",0,BE142*условия!$N$117)</f>
        <v>0</v>
      </c>
      <c r="BF144" s="75">
        <f>IF(BF$7="",0,BF142*условия!$N$117)</f>
        <v>0</v>
      </c>
      <c r="BG144" s="75">
        <f>IF(BG$7="",0,BG142*условия!$N$117)</f>
        <v>0</v>
      </c>
      <c r="BH144" s="75">
        <f>IF(BH$7="",0,BH142*условия!$N$117)</f>
        <v>0</v>
      </c>
      <c r="BI144" s="75">
        <f>IF(BI$7="",0,BI142*условия!$N$117)</f>
        <v>0</v>
      </c>
      <c r="BJ144" s="75">
        <f>IF(BJ$7="",0,BJ142*условия!$N$117)</f>
        <v>0</v>
      </c>
      <c r="BK144" s="75">
        <f>IF(BK$7="",0,BK142*условия!$N$117)</f>
        <v>0</v>
      </c>
      <c r="BL144" s="75">
        <f>IF(BL$7="",0,BL142*условия!$N$117)</f>
        <v>0</v>
      </c>
      <c r="BM144" s="75">
        <f>IF(BM$7="",0,BM142*условия!$N$117)</f>
        <v>0</v>
      </c>
      <c r="BN144" s="75">
        <f>IF(BN$7="",0,BN142*условия!$N$117)</f>
        <v>0</v>
      </c>
      <c r="BO144" s="75">
        <f>IF(BO$7="",0,BO142*условия!$N$117)</f>
        <v>0</v>
      </c>
      <c r="BP144" s="75">
        <f>IF(BP$7="",0,BP142*условия!$N$117)</f>
        <v>0</v>
      </c>
      <c r="BQ144" s="75">
        <f>IF(BQ$7="",0,BQ142*условия!$N$117)</f>
        <v>0</v>
      </c>
      <c r="BR144" s="75">
        <f>IF(BR$7="",0,BR142*условия!$N$117)</f>
        <v>0</v>
      </c>
      <c r="BS144" s="75">
        <f>IF(BS$7="",0,BS142*условия!$N$117)</f>
        <v>0</v>
      </c>
      <c r="BT144" s="75">
        <f>IF(BT$7="",0,BT142*условия!$N$117)</f>
        <v>0</v>
      </c>
      <c r="BU144" s="75">
        <f>IF(BU$7="",0,BU142*условия!$N$117)</f>
        <v>0</v>
      </c>
      <c r="BV144" s="75">
        <f>IF(BV$7="",0,BV142*условия!$N$117)</f>
        <v>0</v>
      </c>
      <c r="BW144" s="75">
        <f>IF(BW$7="",0,BW142*условия!$N$117)</f>
        <v>0</v>
      </c>
      <c r="BX144" s="75">
        <f>IF(BX$7="",0,BX142*условия!$N$117)</f>
        <v>0</v>
      </c>
      <c r="BY144" s="75">
        <f>IF(BY$7="",0,BY142*условия!$N$117)</f>
        <v>0</v>
      </c>
      <c r="BZ144" s="75">
        <f>IF(BZ$7="",0,BZ142*условия!$N$117)</f>
        <v>0</v>
      </c>
      <c r="CA144" s="75">
        <f>IF(CA$7="",0,CA142*условия!$N$117)</f>
        <v>0</v>
      </c>
      <c r="CB144" s="75">
        <f>IF(CB$7="",0,CB142*условия!$N$117)</f>
        <v>0</v>
      </c>
      <c r="CC144" s="75">
        <f>IF(CC$7="",0,CC142*условия!$N$117)</f>
        <v>0</v>
      </c>
      <c r="CD144" s="75">
        <f>IF(CD$7="",0,CD142*условия!$N$117)</f>
        <v>0</v>
      </c>
      <c r="CE144" s="75">
        <f>IF(CE$7="",0,CE142*условия!$N$117)</f>
        <v>0</v>
      </c>
      <c r="CF144" s="75">
        <f>IF(CF$7="",0,CF142*условия!$N$117)</f>
        <v>0</v>
      </c>
      <c r="CG144" s="75">
        <f>IF(CG$7="",0,CG142*условия!$N$117)</f>
        <v>0</v>
      </c>
      <c r="CH144" s="75">
        <f>IF(CH$7="",0,CH142*условия!$N$117)</f>
        <v>0</v>
      </c>
      <c r="CI144" s="75">
        <f>IF(CI$7="",0,CI142*условия!$N$117)</f>
        <v>0</v>
      </c>
      <c r="CJ144" s="75">
        <f>IF(CJ$7="",0,CJ142*условия!$N$117)</f>
        <v>0</v>
      </c>
      <c r="CK144" s="75">
        <f>IF(CK$7="",0,CK142*условия!$N$117)</f>
        <v>0</v>
      </c>
      <c r="CL144" s="75">
        <f>IF(CL$7="",0,CL142*условия!$N$117)</f>
        <v>0</v>
      </c>
      <c r="CM144" s="75">
        <f>IF(CM$7="",0,CM142*условия!$N$117)</f>
        <v>0</v>
      </c>
      <c r="CN144" s="75">
        <f>IF(CN$7="",0,CN142*условия!$N$117)</f>
        <v>0</v>
      </c>
      <c r="CO144" s="75">
        <f>IF(CO$7="",0,CO142*условия!$N$117)</f>
        <v>0</v>
      </c>
      <c r="CP144" s="75">
        <f>IF(CP$7="",0,CP142*условия!$N$117)</f>
        <v>0</v>
      </c>
      <c r="CQ144" s="75">
        <f>IF(CQ$7="",0,CQ142*условия!$N$117)</f>
        <v>0</v>
      </c>
      <c r="CR144" s="75">
        <f>IF(CR$7="",0,CR142*условия!$N$117)</f>
        <v>0</v>
      </c>
      <c r="CS144" s="75">
        <f>IF(CS$7="",0,CS142*условия!$N$117)</f>
        <v>0</v>
      </c>
      <c r="CT144" s="75">
        <f>IF(CT$7="",0,CT142*условия!$N$117)</f>
        <v>0</v>
      </c>
      <c r="CU144" s="75">
        <f>IF(CU$7="",0,CU142*условия!$N$117)</f>
        <v>0</v>
      </c>
      <c r="CV144" s="75">
        <f>IF(CV$7="",0,CV142*условия!$N$117)</f>
        <v>0</v>
      </c>
      <c r="CW144" s="75">
        <f>IF(CW$7="",0,CW142*условия!$N$117)</f>
        <v>0</v>
      </c>
      <c r="CX144" s="75">
        <f>IF(CX$7="",0,CX142*условия!$N$117)</f>
        <v>0</v>
      </c>
      <c r="CY144" s="75">
        <f>IF(CY$7="",0,CY142*условия!$N$117)</f>
        <v>0</v>
      </c>
      <c r="CZ144" s="75">
        <f>IF(CZ$7="",0,CZ142*условия!$N$117)</f>
        <v>0</v>
      </c>
      <c r="DA144" s="75">
        <f>IF(DA$7="",0,DA142*условия!$N$117)</f>
        <v>0</v>
      </c>
      <c r="DB144" s="75">
        <f>IF(DB$7="",0,DB142*условия!$N$117)</f>
        <v>0</v>
      </c>
      <c r="DC144" s="75">
        <f>IF(DC$7="",0,DC142*условия!$N$117)</f>
        <v>0</v>
      </c>
      <c r="DD144" s="75">
        <f>IF(DD$7="",0,DD142*условия!$N$117)</f>
        <v>0</v>
      </c>
      <c r="DE144" s="75">
        <f>IF(DE$7="",0,DE142*условия!$N$117)</f>
        <v>0</v>
      </c>
      <c r="DF144" s="75">
        <f>IF(DF$7="",0,DF142*условия!$N$117)</f>
        <v>0</v>
      </c>
      <c r="DG144" s="75">
        <f>IF(DG$7="",0,DG142*условия!$N$117)</f>
        <v>0</v>
      </c>
      <c r="DH144" s="75">
        <f>IF(DH$7="",0,DH142*условия!$N$117)</f>
        <v>0</v>
      </c>
      <c r="DI144" s="75">
        <f>IF(DI$7="",0,DI142*условия!$N$117)</f>
        <v>0</v>
      </c>
      <c r="DJ144" s="75">
        <f>IF(DJ$7="",0,DJ142*условия!$N$117)</f>
        <v>0</v>
      </c>
      <c r="DK144" s="75">
        <f>IF(DK$7="",0,DK142*условия!$N$117)</f>
        <v>0</v>
      </c>
      <c r="DL144" s="75">
        <f>IF(DL$7="",0,DL142*условия!$N$117)</f>
        <v>0</v>
      </c>
      <c r="DM144" s="75">
        <f>IF(DM$7="",0,DM142*условия!$N$117)</f>
        <v>0</v>
      </c>
      <c r="DN144" s="75">
        <f>IF(DN$7="",0,DN142*условия!$N$117)</f>
        <v>0</v>
      </c>
      <c r="DO144" s="75">
        <f>IF(DO$7="",0,DO142*условия!$N$117)</f>
        <v>0</v>
      </c>
      <c r="DP144" s="75">
        <f>IF(DP$7="",0,DP142*условия!$N$117)</f>
        <v>0</v>
      </c>
      <c r="DQ144" s="75">
        <f>IF(DQ$7="",0,DQ142*условия!$N$117)</f>
        <v>0</v>
      </c>
      <c r="DR144" s="75">
        <f>IF(DR$7="",0,DR142*условия!$N$117)</f>
        <v>0</v>
      </c>
      <c r="DS144" s="75">
        <f>IF(DS$7="",0,DS142*условия!$N$117)</f>
        <v>0</v>
      </c>
      <c r="DT144" s="75">
        <f>IF(DT$7="",0,DT142*условия!$N$117)</f>
        <v>0</v>
      </c>
      <c r="DU144" s="75">
        <f>IF(DU$7="",0,DU142*условия!$N$117)</f>
        <v>0</v>
      </c>
      <c r="DV144" s="75">
        <f>IF(DV$7="",0,DV142*условия!$N$117)</f>
        <v>0</v>
      </c>
      <c r="DW144" s="75">
        <f>IF(DW$7="",0,DW142*условия!$N$117)</f>
        <v>0</v>
      </c>
      <c r="DX144" s="75">
        <f>IF(DX$7="",0,DX142*условия!$N$117)</f>
        <v>0</v>
      </c>
      <c r="DY144" s="75">
        <f>IF(DY$7="",0,DY142*условия!$N$117)</f>
        <v>0</v>
      </c>
      <c r="DZ144" s="75">
        <f>IF(DZ$7="",0,DZ142*условия!$N$117)</f>
        <v>0</v>
      </c>
      <c r="EA144" s="75">
        <f>IF(EA$7="",0,EA142*условия!$N$117)</f>
        <v>0</v>
      </c>
      <c r="EB144" s="75">
        <f>IF(EB$7="",0,EB142*условия!$N$117)</f>
        <v>0</v>
      </c>
      <c r="EC144" s="75">
        <f>IF(EC$7="",0,EC142*условия!$N$117)</f>
        <v>0</v>
      </c>
      <c r="ED144" s="75">
        <f>IF(ED$7="",0,ED142*условия!$N$117)</f>
        <v>0</v>
      </c>
      <c r="EE144" s="75">
        <f>IF(EE$7="",0,EE142*условия!$N$117)</f>
        <v>0</v>
      </c>
      <c r="EF144" s="75">
        <f>IF(EF$7="",0,EF142*условия!$N$117)</f>
        <v>0</v>
      </c>
      <c r="EG144" s="75">
        <f>IF(EG$7="",0,EG142*условия!$N$117)</f>
        <v>0</v>
      </c>
      <c r="EH144" s="75">
        <f>IF(EH$7="",0,EH142*условия!$N$117)</f>
        <v>0</v>
      </c>
      <c r="EI144" s="75">
        <f>IF(EI$7="",0,EI142*условия!$N$117)</f>
        <v>0</v>
      </c>
      <c r="EJ144" s="75">
        <f>IF(EJ$7="",0,EJ142*условия!$N$117)</f>
        <v>0</v>
      </c>
      <c r="EK144" s="75">
        <f>IF(EK$7="",0,EK142*условия!$N$117)</f>
        <v>0</v>
      </c>
      <c r="EL144" s="75">
        <f>IF(EL$7="",0,EL142*условия!$N$117)</f>
        <v>0</v>
      </c>
      <c r="EM144" s="75">
        <f>IF(EM$7="",0,EM142*условия!$N$117)</f>
        <v>0</v>
      </c>
      <c r="EN144" s="75">
        <f>IF(EN$7="",0,EN142*условия!$N$117)</f>
        <v>0</v>
      </c>
      <c r="EO144" s="75">
        <f>IF(EO$7="",0,EO142*условия!$N$117)</f>
        <v>0</v>
      </c>
      <c r="EP144" s="75">
        <f>IF(EP$7="",0,EP142*условия!$N$117)</f>
        <v>0</v>
      </c>
      <c r="EQ144" s="75">
        <f>IF(EQ$7="",0,EQ142*условия!$N$117)</f>
        <v>0</v>
      </c>
      <c r="ER144" s="75">
        <f>IF(ER$7="",0,ER142*условия!$N$117)</f>
        <v>0</v>
      </c>
      <c r="ES144" s="75">
        <f>IF(ES$7="",0,ES142*условия!$N$117)</f>
        <v>0</v>
      </c>
      <c r="ET144" s="75">
        <f>IF(ET$7="",0,ET142*условия!$N$117)</f>
        <v>0</v>
      </c>
      <c r="EU144" s="75">
        <f>IF(EU$7="",0,EU142*условия!$N$117)</f>
        <v>0</v>
      </c>
      <c r="EV144" s="75">
        <f>IF(EV$7="",0,EV142*условия!$N$117)</f>
        <v>0</v>
      </c>
      <c r="EW144" s="75">
        <f>IF(EW$7="",0,EW142*условия!$N$117)</f>
        <v>0</v>
      </c>
      <c r="EX144" s="75">
        <f>IF(EX$7="",0,EX142*условия!$N$117)</f>
        <v>0</v>
      </c>
      <c r="EY144" s="75">
        <f>IF(EY$7="",0,EY142*условия!$N$117)</f>
        <v>0</v>
      </c>
      <c r="EZ144" s="75">
        <f>IF(EZ$7="",0,EZ142*условия!$N$117)</f>
        <v>0</v>
      </c>
      <c r="FA144" s="75">
        <f>IF(FA$7="",0,FA142*условия!$N$117)</f>
        <v>0</v>
      </c>
      <c r="FB144" s="75">
        <f>IF(FB$7="",0,FB142*условия!$N$117)</f>
        <v>0</v>
      </c>
      <c r="FC144" s="75">
        <f>IF(FC$7="",0,FC142*условия!$N$117)</f>
        <v>0</v>
      </c>
      <c r="FD144" s="75">
        <f>IF(FD$7="",0,FD142*условия!$N$117)</f>
        <v>0</v>
      </c>
      <c r="FE144" s="75">
        <f>IF(FE$7="",0,FE142*условия!$N$117)</f>
        <v>0</v>
      </c>
      <c r="FF144" s="75">
        <f>IF(FF$7="",0,FF142*условия!$N$117)</f>
        <v>0</v>
      </c>
      <c r="FG144" s="75">
        <f>IF(FG$7="",0,FG142*условия!$N$117)</f>
        <v>0</v>
      </c>
      <c r="FH144" s="75">
        <f>IF(FH$7="",0,FH142*условия!$N$117)</f>
        <v>0</v>
      </c>
      <c r="FI144" s="75">
        <f>IF(FI$7="",0,FI142*условия!$N$117)</f>
        <v>0</v>
      </c>
      <c r="FJ144" s="75">
        <f>IF(FJ$7="",0,FJ142*условия!$N$117)</f>
        <v>0</v>
      </c>
      <c r="FK144" s="75">
        <f>IF(FK$7="",0,FK142*условия!$N$117)</f>
        <v>0</v>
      </c>
      <c r="FL144" s="75">
        <f>IF(FL$7="",0,FL142*условия!$N$117)</f>
        <v>0</v>
      </c>
      <c r="FM144" s="75">
        <f>IF(FM$7="",0,FM142*условия!$N$117)</f>
        <v>0</v>
      </c>
      <c r="FN144" s="75">
        <f>IF(FN$7="",0,FN142*условия!$N$117)</f>
        <v>0</v>
      </c>
      <c r="FO144" s="75">
        <f>IF(FO$7="",0,FO142*условия!$N$117)</f>
        <v>0</v>
      </c>
      <c r="FP144" s="75">
        <f>IF(FP$7="",0,FP142*условия!$N$117)</f>
        <v>0</v>
      </c>
      <c r="FQ144" s="75">
        <f>IF(FQ$7="",0,FQ142*условия!$N$117)</f>
        <v>0</v>
      </c>
      <c r="FR144" s="75">
        <f>IF(FR$7="",0,FR142*условия!$N$117)</f>
        <v>0</v>
      </c>
      <c r="FS144" s="75">
        <f>IF(FS$7="",0,FS142*условия!$N$117)</f>
        <v>0</v>
      </c>
      <c r="FT144" s="75">
        <f>IF(FT$7="",0,FT142*условия!$N$117)</f>
        <v>0</v>
      </c>
      <c r="FU144" s="75">
        <f>IF(FU$7="",0,FU142*условия!$N$117)</f>
        <v>0</v>
      </c>
      <c r="FV144" s="75">
        <f>IF(FV$7="",0,FV142*условия!$N$117)</f>
        <v>0</v>
      </c>
      <c r="FW144" s="75">
        <f>IF(FW$7="",0,FW142*условия!$N$117)</f>
        <v>0</v>
      </c>
      <c r="FX144" s="75">
        <f>IF(FX$7="",0,FX142*условия!$N$117)</f>
        <v>0</v>
      </c>
      <c r="FY144" s="75">
        <f>IF(FY$7="",0,FY142*условия!$N$117)</f>
        <v>0</v>
      </c>
      <c r="FZ144" s="75">
        <f>IF(FZ$7="",0,FZ142*условия!$N$117)</f>
        <v>0</v>
      </c>
      <c r="GA144" s="75">
        <f>IF(GA$7="",0,GA142*условия!$N$117)</f>
        <v>0</v>
      </c>
      <c r="GB144" s="75">
        <f>IF(GB$7="",0,GB142*условия!$N$117)</f>
        <v>0</v>
      </c>
      <c r="GC144" s="75">
        <f>IF(GC$7="",0,GC142*условия!$N$117)</f>
        <v>0</v>
      </c>
      <c r="GD144" s="75">
        <f>IF(GD$7="",0,GD142*условия!$N$117)</f>
        <v>0</v>
      </c>
      <c r="GE144" s="75">
        <f>IF(GE$7="",0,GE142*условия!$N$117)</f>
        <v>0</v>
      </c>
      <c r="GF144" s="75">
        <f>IF(GF$7="",0,GF142*условия!$N$117)</f>
        <v>0</v>
      </c>
      <c r="GG144" s="75">
        <f>IF(GG$7="",0,GG142*условия!$N$117)</f>
        <v>0</v>
      </c>
      <c r="GH144" s="75">
        <f>IF(GH$7="",0,GH142*условия!$N$117)</f>
        <v>0</v>
      </c>
      <c r="GI144" s="75">
        <f>IF(GI$7="",0,GI142*условия!$N$117)</f>
        <v>0</v>
      </c>
      <c r="GJ144" s="75">
        <f>IF(GJ$7="",0,GJ142*условия!$N$117)</f>
        <v>0</v>
      </c>
      <c r="GK144" s="75">
        <f>IF(GK$7="",0,GK142*условия!$N$117)</f>
        <v>0</v>
      </c>
      <c r="GL144" s="75">
        <f>IF(GL$7="",0,GL142*условия!$N$117)</f>
        <v>0</v>
      </c>
      <c r="GM144" s="75">
        <f>IF(GM$7="",0,GM142*условия!$N$117)</f>
        <v>0</v>
      </c>
      <c r="GN144" s="75">
        <f>IF(GN$7="",0,GN142*условия!$N$117)</f>
        <v>0</v>
      </c>
      <c r="GO144" s="75">
        <f>IF(GO$7="",0,GO142*условия!$N$117)</f>
        <v>0</v>
      </c>
      <c r="GP144" s="75">
        <f>IF(GP$7="",0,GP142*условия!$N$117)</f>
        <v>0</v>
      </c>
      <c r="GQ144" s="75">
        <f>IF(GQ$7="",0,GQ142*условия!$N$117)</f>
        <v>0</v>
      </c>
      <c r="GR144" s="75">
        <f>IF(GR$7="",0,GR142*условия!$N$117)</f>
        <v>0</v>
      </c>
      <c r="GS144" s="75">
        <f>IF(GS$7="",0,GS142*условия!$N$117)</f>
        <v>0</v>
      </c>
      <c r="GT144" s="75">
        <f>IF(GT$7="",0,GT142*условия!$N$117)</f>
        <v>0</v>
      </c>
      <c r="GU144" s="75">
        <f>IF(GU$7="",0,GU142*условия!$N$117)</f>
        <v>0</v>
      </c>
      <c r="GV144" s="75">
        <f>IF(GV$7="",0,GV142*условия!$N$117)</f>
        <v>0</v>
      </c>
      <c r="GW144" s="75">
        <f>IF(GW$7="",0,GW142*условия!$N$117)</f>
        <v>0</v>
      </c>
      <c r="GX144" s="75">
        <f>IF(GX$7="",0,GX142*условия!$N$117)</f>
        <v>0</v>
      </c>
      <c r="GY144" s="75">
        <f>IF(GY$7="",0,GY142*условия!$N$117)</f>
        <v>0</v>
      </c>
      <c r="GZ144" s="75">
        <f>IF(GZ$7="",0,GZ142*условия!$N$117)</f>
        <v>0</v>
      </c>
      <c r="HA144" s="75">
        <f>IF(HA$7="",0,HA142*условия!$N$117)</f>
        <v>0</v>
      </c>
      <c r="HB144" s="75">
        <f>IF(HB$7="",0,HB142*условия!$N$117)</f>
        <v>0</v>
      </c>
      <c r="HC144" s="75">
        <f>IF(HC$7="",0,HC142*условия!$N$117)</f>
        <v>0</v>
      </c>
      <c r="HD144" s="75">
        <f>IF(HD$7="",0,HD142*условия!$N$117)</f>
        <v>0</v>
      </c>
      <c r="HE144" s="75">
        <f>IF(HE$7="",0,HE142*условия!$N$117)</f>
        <v>0</v>
      </c>
      <c r="HF144" s="75">
        <f>IF(HF$7="",0,HF142*условия!$N$117)</f>
        <v>0</v>
      </c>
      <c r="HG144" s="75">
        <f>IF(HG$7="",0,HG142*условия!$N$117)</f>
        <v>0</v>
      </c>
      <c r="HH144" s="75">
        <f>IF(HH$7="",0,HH142*условия!$N$117)</f>
        <v>0</v>
      </c>
      <c r="HI144" s="75">
        <f>IF(HI$7="",0,HI142*условия!$N$117)</f>
        <v>0</v>
      </c>
      <c r="HJ144" s="75">
        <f>IF(HJ$7="",0,HJ142*условия!$N$117)</f>
        <v>0</v>
      </c>
      <c r="HK144" s="75">
        <f>IF(HK$7="",0,HK142*условия!$N$117)</f>
        <v>0</v>
      </c>
      <c r="HL144" s="75">
        <f>IF(HL$7="",0,HL142*условия!$N$117)</f>
        <v>0</v>
      </c>
      <c r="HM144" s="75">
        <f>IF(HM$7="",0,HM142*условия!$N$117)</f>
        <v>0</v>
      </c>
      <c r="HN144" s="75">
        <f>IF(HN$7="",0,HN142*условия!$N$117)</f>
        <v>0</v>
      </c>
      <c r="HO144" s="75">
        <f>IF(HO$7="",0,HO142*условия!$N$117)</f>
        <v>0</v>
      </c>
      <c r="HP144" s="75">
        <f>IF(HP$7="",0,HP142*условия!$N$117)</f>
        <v>0</v>
      </c>
      <c r="HQ144" s="75">
        <f>IF(HQ$7="",0,HQ142*условия!$N$117)</f>
        <v>0</v>
      </c>
      <c r="HR144" s="75">
        <f>IF(HR$7="",0,HR142*условия!$N$117)</f>
        <v>0</v>
      </c>
      <c r="HS144" s="75">
        <f>IF(HS$7="",0,HS142*условия!$N$117)</f>
        <v>0</v>
      </c>
      <c r="HT144" s="75">
        <f>IF(HT$7="",0,HT142*условия!$N$117)</f>
        <v>0</v>
      </c>
      <c r="HU144" s="75">
        <f>IF(HU$7="",0,HU142*условия!$N$117)</f>
        <v>0</v>
      </c>
      <c r="HV144" s="75">
        <f>IF(HV$7="",0,HV142*условия!$N$117)</f>
        <v>0</v>
      </c>
      <c r="HW144" s="75">
        <f>IF(HW$7="",0,HW142*условия!$N$117)</f>
        <v>0</v>
      </c>
      <c r="HX144" s="75">
        <f>IF(HX$7="",0,HX142*условия!$N$117)</f>
        <v>0</v>
      </c>
      <c r="HY144" s="75">
        <f>IF(HY$7="",0,HY142*условия!$N$117)</f>
        <v>0</v>
      </c>
      <c r="HZ144" s="75">
        <f>IF(HZ$7="",0,HZ142*условия!$N$117)</f>
        <v>0</v>
      </c>
      <c r="IA144" s="75">
        <f>IF(IA$7="",0,IA142*условия!$N$117)</f>
        <v>0</v>
      </c>
      <c r="IB144" s="75">
        <f>IF(IB$7="",0,IB142*условия!$N$117)</f>
        <v>0</v>
      </c>
      <c r="IC144" s="75">
        <f>IF(IC$7="",0,IC142*условия!$N$117)</f>
        <v>0</v>
      </c>
      <c r="ID144" s="75">
        <f>IF(ID$7="",0,ID142*условия!$N$117)</f>
        <v>0</v>
      </c>
      <c r="IE144" s="75">
        <f>IF(IE$7="",0,IE142*условия!$N$117)</f>
        <v>0</v>
      </c>
      <c r="IF144" s="75">
        <f>IF(IF$7="",0,IF142*условия!$N$117)</f>
        <v>0</v>
      </c>
      <c r="IG144" s="75">
        <f>IF(IG$7="",0,IG142*условия!$N$117)</f>
        <v>0</v>
      </c>
      <c r="IH144" s="75">
        <f>IF(IH$7="",0,IH142*условия!$N$117)</f>
        <v>0</v>
      </c>
      <c r="II144" s="75">
        <f>IF(II$7="",0,II142*условия!$N$117)</f>
        <v>0</v>
      </c>
      <c r="IJ144" s="75">
        <f>IF(IJ$7="",0,IJ142*условия!$N$117)</f>
        <v>0</v>
      </c>
      <c r="IK144" s="75">
        <f>IF(IK$7="",0,IK142*условия!$N$117)</f>
        <v>0</v>
      </c>
      <c r="IL144" s="75">
        <f>IF(IL$7="",0,IL142*условия!$N$117)</f>
        <v>0</v>
      </c>
      <c r="IM144" s="75">
        <f>IF(IM$7="",0,IM142*условия!$N$117)</f>
        <v>0</v>
      </c>
      <c r="IN144" s="75">
        <f>IF(IN$7="",0,IN142*условия!$N$117)</f>
        <v>0</v>
      </c>
      <c r="IO144" s="75">
        <f>IF(IO$7="",0,IO142*условия!$N$117)</f>
        <v>0</v>
      </c>
      <c r="IP144" s="75">
        <f>IF(IP$7="",0,IP142*условия!$N$117)</f>
        <v>0</v>
      </c>
      <c r="IQ144" s="75">
        <f>IF(IQ$7="",0,IQ142*условия!$N$117)</f>
        <v>0</v>
      </c>
      <c r="IR144" s="75">
        <f>IF(IR$7="",0,IR142*условия!$N$117)</f>
        <v>0</v>
      </c>
      <c r="IS144" s="75">
        <f>IF(IS$7="",0,IS142*условия!$N$117)</f>
        <v>0</v>
      </c>
      <c r="IT144" s="75">
        <f>IF(IT$7="",0,IT142*условия!$N$117)</f>
        <v>0</v>
      </c>
      <c r="IU144" s="75">
        <f>IF(IU$7="",0,IU142*условия!$N$117)</f>
        <v>0</v>
      </c>
      <c r="IV144" s="75">
        <f>IF(IV$7="",0,IV142*условия!$N$117)</f>
        <v>0</v>
      </c>
      <c r="IW144" s="75">
        <f>IF(IW$7="",0,IW142*условия!$N$117)</f>
        <v>0</v>
      </c>
      <c r="IX144" s="75">
        <f>IF(IX$7="",0,IX142*условия!$N$117)</f>
        <v>0</v>
      </c>
      <c r="IY144" s="75">
        <f>IF(IY$7="",0,IY142*условия!$N$117)</f>
        <v>0</v>
      </c>
      <c r="IZ144" s="75">
        <f>IF(IZ$7="",0,IZ142*условия!$N$117)</f>
        <v>0</v>
      </c>
      <c r="JA144" s="75">
        <f>IF(JA$7="",0,JA142*условия!$N$117)</f>
        <v>0</v>
      </c>
      <c r="JB144" s="75">
        <f>IF(JB$7="",0,JB142*условия!$N$117)</f>
        <v>0</v>
      </c>
      <c r="JC144" s="75">
        <f>IF(JC$7="",0,JC142*условия!$N$117)</f>
        <v>0</v>
      </c>
      <c r="JD144" s="75">
        <f>IF(JD$7="",0,JD142*условия!$N$117)</f>
        <v>0</v>
      </c>
      <c r="JE144" s="75">
        <f>IF(JE$7="",0,JE142*условия!$N$117)</f>
        <v>0</v>
      </c>
      <c r="JF144" s="75">
        <f>IF(JF$7="",0,JF142*условия!$N$117)</f>
        <v>0</v>
      </c>
      <c r="JG144" s="75">
        <f>IF(JG$7="",0,JG142*условия!$N$117)</f>
        <v>0</v>
      </c>
      <c r="JH144" s="75">
        <f>IF(JH$7="",0,JH142*условия!$N$117)</f>
        <v>0</v>
      </c>
      <c r="JI144" s="75">
        <f>IF(JI$7="",0,JI142*условия!$N$117)</f>
        <v>0</v>
      </c>
      <c r="JJ144" s="75">
        <f>IF(JJ$7="",0,JJ142*условия!$N$117)</f>
        <v>0</v>
      </c>
      <c r="JK144" s="75">
        <f>IF(JK$7="",0,JK142*условия!$N$117)</f>
        <v>0</v>
      </c>
      <c r="JL144" s="75">
        <f>IF(JL$7="",0,JL142*условия!$N$117)</f>
        <v>0</v>
      </c>
      <c r="JM144" s="75">
        <f>IF(JM$7="",0,JM142*условия!$N$117)</f>
        <v>0</v>
      </c>
      <c r="JN144" s="75">
        <f>IF(JN$7="",0,JN142*условия!$N$117)</f>
        <v>0</v>
      </c>
      <c r="JO144" s="75">
        <f>IF(JO$7="",0,JO142*условия!$N$117)</f>
        <v>0</v>
      </c>
      <c r="JP144" s="75">
        <f>IF(JP$7="",0,JP142*условия!$N$117)</f>
        <v>0</v>
      </c>
      <c r="JQ144" s="75">
        <f>IF(JQ$7="",0,JQ142*условия!$N$117)</f>
        <v>0</v>
      </c>
      <c r="JR144" s="75">
        <f>IF(JR$7="",0,JR142*условия!$N$117)</f>
        <v>0</v>
      </c>
      <c r="JS144" s="75">
        <f>IF(JS$7="",0,JS142*условия!$N$117)</f>
        <v>0</v>
      </c>
      <c r="JT144" s="75">
        <f>IF(JT$7="",0,JT142*условия!$N$117)</f>
        <v>0</v>
      </c>
      <c r="JU144" s="75">
        <f>IF(JU$7="",0,JU142*условия!$N$117)</f>
        <v>0</v>
      </c>
      <c r="JV144" s="75">
        <f>IF(JV$7="",0,JV142*условия!$N$117)</f>
        <v>0</v>
      </c>
      <c r="JW144" s="75">
        <f>IF(JW$7="",0,JW142*условия!$N$117)</f>
        <v>0</v>
      </c>
      <c r="JX144" s="75">
        <f>IF(JX$7="",0,JX142*условия!$N$117)</f>
        <v>0</v>
      </c>
      <c r="JY144" s="75">
        <f>IF(JY$7="",0,JY142*условия!$N$117)</f>
        <v>0</v>
      </c>
      <c r="JZ144" s="75">
        <f>IF(JZ$7="",0,JZ142*условия!$N$117)</f>
        <v>0</v>
      </c>
      <c r="KA144" s="75">
        <f>IF(KA$7="",0,KA142*условия!$N$117)</f>
        <v>0</v>
      </c>
      <c r="KB144" s="75">
        <f>IF(KB$7="",0,KB142*условия!$N$117)</f>
        <v>0</v>
      </c>
      <c r="KC144" s="75">
        <f>IF(KC$7="",0,KC142*условия!$N$117)</f>
        <v>0</v>
      </c>
      <c r="KD144" s="75">
        <f>IF(KD$7="",0,KD142*условия!$N$117)</f>
        <v>0</v>
      </c>
      <c r="KE144" s="75">
        <f>IF(KE$7="",0,KE142*условия!$N$117)</f>
        <v>0</v>
      </c>
      <c r="KF144" s="75">
        <f>IF(KF$7="",0,KF142*условия!$N$117)</f>
        <v>0</v>
      </c>
      <c r="KG144" s="75">
        <f>IF(KG$7="",0,KG142*условия!$N$117)</f>
        <v>0</v>
      </c>
      <c r="KH144" s="75">
        <f>IF(KH$7="",0,KH142*условия!$N$117)</f>
        <v>0</v>
      </c>
      <c r="KI144" s="75">
        <f>IF(KI$7="",0,KI142*условия!$N$117)</f>
        <v>0</v>
      </c>
      <c r="KJ144" s="75">
        <f>IF(KJ$7="",0,KJ142*условия!$N$117)</f>
        <v>0</v>
      </c>
      <c r="KK144" s="75">
        <f>IF(KK$7="",0,KK142*условия!$N$117)</f>
        <v>0</v>
      </c>
      <c r="KL144" s="75">
        <f>IF(KL$7="",0,KL142*условия!$N$117)</f>
        <v>0</v>
      </c>
      <c r="KM144" s="75">
        <f>IF(KM$7="",0,KM142*условия!$N$117)</f>
        <v>0</v>
      </c>
      <c r="KN144" s="75">
        <f>IF(KN$7="",0,KN142*условия!$N$117)</f>
        <v>0</v>
      </c>
      <c r="KO144" s="75">
        <f>IF(KO$7="",0,KO142*условия!$N$117)</f>
        <v>0</v>
      </c>
      <c r="KP144" s="75">
        <f>IF(KP$7="",0,KP142*условия!$N$117)</f>
        <v>0</v>
      </c>
      <c r="KQ144" s="75">
        <f>IF(KQ$7="",0,KQ142*условия!$N$117)</f>
        <v>0</v>
      </c>
      <c r="KR144" s="75">
        <f>IF(KR$7="",0,KR142*условия!$N$117)</f>
        <v>0</v>
      </c>
      <c r="KS144" s="75">
        <f>IF(KS$7="",0,KS142*условия!$N$117)</f>
        <v>0</v>
      </c>
      <c r="KT144" s="75">
        <f>IF(KT$7="",0,KT142*условия!$N$117)</f>
        <v>0</v>
      </c>
      <c r="KU144" s="75">
        <f>IF(KU$7="",0,KU142*условия!$N$117)</f>
        <v>0</v>
      </c>
      <c r="KV144" s="75">
        <f>IF(KV$7="",0,KV142*условия!$N$117)</f>
        <v>0</v>
      </c>
      <c r="KW144" s="70"/>
      <c r="KX144" s="70"/>
    </row>
    <row r="145" spans="1:310" ht="4.05" customHeight="1" x14ac:dyDescent="0.25">
      <c r="A145" s="1"/>
      <c r="B145" s="79"/>
      <c r="C145" s="79"/>
      <c r="D145" s="79"/>
      <c r="E145" s="1"/>
      <c r="F145" s="1"/>
      <c r="G145" s="1"/>
      <c r="H145" s="11"/>
      <c r="I145" s="1"/>
      <c r="J145" s="1"/>
      <c r="K145" s="36"/>
      <c r="L145" s="1"/>
      <c r="M145" s="5"/>
      <c r="N145" s="1"/>
      <c r="O145" s="19"/>
      <c r="P145" s="1"/>
      <c r="Q145" s="1"/>
      <c r="R145" s="45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</row>
    <row r="146" spans="1:310" ht="7.95" customHeight="1" x14ac:dyDescent="0.25">
      <c r="A146" s="1"/>
      <c r="B146" s="79"/>
      <c r="C146" s="79"/>
      <c r="D146" s="79"/>
      <c r="E146" s="1"/>
      <c r="F146" s="1"/>
      <c r="G146" s="1"/>
      <c r="H146" s="11"/>
      <c r="I146" s="1"/>
      <c r="J146" s="1"/>
      <c r="K146" s="1"/>
      <c r="L146" s="1"/>
      <c r="M146" s="5"/>
      <c r="N146" s="1"/>
      <c r="O146" s="19"/>
      <c r="P146" s="1"/>
      <c r="Q146" s="1"/>
      <c r="R146" s="40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</row>
    <row r="147" spans="1:310" s="76" customFormat="1" x14ac:dyDescent="0.25">
      <c r="A147" s="70"/>
      <c r="B147" s="82" t="s">
        <v>29</v>
      </c>
      <c r="C147" s="82" t="s">
        <v>27</v>
      </c>
      <c r="D147" s="82" t="s">
        <v>28</v>
      </c>
      <c r="E147" s="71" t="str">
        <f>kpi!$E$53</f>
        <v>агентские партнеров</v>
      </c>
      <c r="F147" s="70"/>
      <c r="G147" s="70"/>
      <c r="H147" s="72" t="str">
        <f>IF(OR($E147="",$E147=0),"",INDEX(kpi!$I:$I,SUMIFS(kpi!$A:$A,kpi!$E:$E,$E147)))</f>
        <v>руб.</v>
      </c>
      <c r="I147" s="70"/>
      <c r="J147" s="70"/>
      <c r="K147" s="77"/>
      <c r="L147" s="70"/>
      <c r="M147" s="73"/>
      <c r="N147" s="74"/>
      <c r="O147" s="73"/>
      <c r="P147" s="70"/>
      <c r="Q147" s="70"/>
      <c r="R147" s="78">
        <f>SUMIFS($T147:$KW147,$T$1:$KW$1,"&gt;="&amp;1,$T$1:$KW$1,"&lt;="&amp;MAX($1:$1))</f>
        <v>8348072.1187500004</v>
      </c>
      <c r="S147" s="70"/>
      <c r="T147" s="73"/>
      <c r="U147" s="75">
        <f>IF(U$7="",0,U53*условия!$V$64*условия!$V$69)</f>
        <v>91022.400000000023</v>
      </c>
      <c r="V147" s="75">
        <f>IF(V$7="",0,V53*условия!$V$64*условия!$V$69)</f>
        <v>110801.25</v>
      </c>
      <c r="W147" s="75">
        <f>IF(W$7="",0,W53*условия!$V$64*условия!$V$69)</f>
        <v>132101.55000000005</v>
      </c>
      <c r="X147" s="75">
        <f>IF(X$7="",0,X53*условия!$V$64*условия!$V$69)</f>
        <v>154923.30000000005</v>
      </c>
      <c r="Y147" s="75">
        <f>IF(Y$7="",0,Y53*условия!$V$64*условия!$V$69)</f>
        <v>179266.5</v>
      </c>
      <c r="Z147" s="75">
        <f>IF(Z$7="",0,Z53*условия!$V$64*условия!$V$69)</f>
        <v>205131.15000000002</v>
      </c>
      <c r="AA147" s="75">
        <f>IF(AA$7="",0,AA53*условия!$V$64*условия!$V$69)</f>
        <v>229044.37500000003</v>
      </c>
      <c r="AB147" s="75">
        <f>IF(AB$7="",0,AB53*условия!$V$64*условия!$V$69)</f>
        <v>245656.29375000007</v>
      </c>
      <c r="AC147" s="75">
        <f>IF(AC$7="",0,AC53*условия!$V$64*условия!$V$69)</f>
        <v>262789.1437500001</v>
      </c>
      <c r="AD147" s="75">
        <f>IF(AD$7="",0,AD53*условия!$V$64*условия!$V$69)</f>
        <v>280442.92500000005</v>
      </c>
      <c r="AE147" s="75">
        <f>IF(AE$7="",0,AE53*условия!$V$64*условия!$V$69)</f>
        <v>298617.63750000007</v>
      </c>
      <c r="AF147" s="75">
        <f>IF(AF$7="",0,AF53*условия!$V$64*условия!$V$69)</f>
        <v>317313.28125000006</v>
      </c>
      <c r="AG147" s="75">
        <f>IF(AG$7="",0,AG53*условия!$V$64*условия!$V$69)</f>
        <v>336529.85625000007</v>
      </c>
      <c r="AH147" s="75">
        <f>IF(AH$7="",0,AH53*условия!$V$64*условия!$V$69)</f>
        <v>356267.36250000005</v>
      </c>
      <c r="AI147" s="75">
        <f>IF(AI$7="",0,AI53*условия!$V$64*условия!$V$69)</f>
        <v>376525.80000000005</v>
      </c>
      <c r="AJ147" s="75">
        <f>IF(AJ$7="",0,AJ53*условия!$V$64*условия!$V$69)</f>
        <v>397305.16875000007</v>
      </c>
      <c r="AK147" s="75">
        <f>IF(AK$7="",0,AK53*условия!$V$64*условия!$V$69)</f>
        <v>418605.46875</v>
      </c>
      <c r="AL147" s="75">
        <f>IF(AL$7="",0,AL53*условия!$V$64*условия!$V$69)</f>
        <v>440426.70000000007</v>
      </c>
      <c r="AM147" s="75">
        <f>IF(AM$7="",0,AM53*условия!$V$64*условия!$V$69)</f>
        <v>462768.8625000001</v>
      </c>
      <c r="AN147" s="75">
        <f>IF(AN$7="",0,AN53*условия!$V$64*условия!$V$69)</f>
        <v>485631.95625000005</v>
      </c>
      <c r="AO147" s="75">
        <f>IF(AO$7="",0,AO53*условия!$V$64*условия!$V$69)</f>
        <v>509015.98125000007</v>
      </c>
      <c r="AP147" s="75">
        <f>IF(AP$7="",0,AP53*условия!$V$64*условия!$V$69)</f>
        <v>532920.93750000012</v>
      </c>
      <c r="AQ147" s="75">
        <f>IF(AQ$7="",0,AQ53*условия!$V$64*условия!$V$69)</f>
        <v>557346.82500000019</v>
      </c>
      <c r="AR147" s="75">
        <f>IF(AR$7="",0,AR53*условия!$V$64*условия!$V$69)</f>
        <v>582293.64375000016</v>
      </c>
      <c r="AS147" s="75">
        <f>IF(AS$7="",0,AS53*условия!$V$64*условия!$V$69)</f>
        <v>385323.75</v>
      </c>
      <c r="AT147" s="75">
        <f>IF(AT$7="",0,AT53*условия!$V$64*условия!$V$69)</f>
        <v>0</v>
      </c>
      <c r="AU147" s="75">
        <f>IF(AU$7="",0,AU53*условия!$V$64*условия!$V$69)</f>
        <v>0</v>
      </c>
      <c r="AV147" s="75">
        <f>IF(AV$7="",0,AV53*условия!$V$64*условия!$V$69)</f>
        <v>0</v>
      </c>
      <c r="AW147" s="75">
        <f>IF(AW$7="",0,AW53*условия!$V$64*условия!$V$69)</f>
        <v>0</v>
      </c>
      <c r="AX147" s="75">
        <f>IF(AX$7="",0,AX53*условия!$V$64*условия!$V$69)</f>
        <v>0</v>
      </c>
      <c r="AY147" s="75">
        <f>IF(AY$7="",0,AY53*условия!$V$64*условия!$V$69)</f>
        <v>0</v>
      </c>
      <c r="AZ147" s="75">
        <f>IF(AZ$7="",0,AZ53*условия!$V$64*условия!$V$69)</f>
        <v>0</v>
      </c>
      <c r="BA147" s="75">
        <f>IF(BA$7="",0,BA53*условия!$V$64*условия!$V$69)</f>
        <v>0</v>
      </c>
      <c r="BB147" s="75">
        <f>IF(BB$7="",0,BB53*условия!$V$64*условия!$V$69)</f>
        <v>0</v>
      </c>
      <c r="BC147" s="75">
        <f>IF(BC$7="",0,BC53*условия!$V$64*условия!$V$69)</f>
        <v>0</v>
      </c>
      <c r="BD147" s="75">
        <f>IF(BD$7="",0,BD53*условия!$V$64*условия!$V$69)</f>
        <v>0</v>
      </c>
      <c r="BE147" s="75">
        <f>IF(BE$7="",0,BE53*условия!$V$64*условия!$V$69)</f>
        <v>0</v>
      </c>
      <c r="BF147" s="75">
        <f>IF(BF$7="",0,BF53*условия!$V$64*условия!$V$69)</f>
        <v>0</v>
      </c>
      <c r="BG147" s="75">
        <f>IF(BG$7="",0,BG53*условия!$V$64*условия!$V$69)</f>
        <v>0</v>
      </c>
      <c r="BH147" s="75">
        <f>IF(BH$7="",0,BH53*условия!$V$64*условия!$V$69)</f>
        <v>0</v>
      </c>
      <c r="BI147" s="75">
        <f>IF(BI$7="",0,BI53*условия!$V$64*условия!$V$69)</f>
        <v>0</v>
      </c>
      <c r="BJ147" s="75">
        <f>IF(BJ$7="",0,BJ53*условия!$V$64*условия!$V$69)</f>
        <v>0</v>
      </c>
      <c r="BK147" s="75">
        <f>IF(BK$7="",0,BK53*условия!$V$64*условия!$V$69)</f>
        <v>0</v>
      </c>
      <c r="BL147" s="75">
        <f>IF(BL$7="",0,BL53*условия!$V$64*условия!$V$69)</f>
        <v>0</v>
      </c>
      <c r="BM147" s="75">
        <f>IF(BM$7="",0,BM53*условия!$V$64*условия!$V$69)</f>
        <v>0</v>
      </c>
      <c r="BN147" s="75">
        <f>IF(BN$7="",0,BN53*условия!$V$64*условия!$V$69)</f>
        <v>0</v>
      </c>
      <c r="BO147" s="75">
        <f>IF(BO$7="",0,BO53*условия!$V$64*условия!$V$69)</f>
        <v>0</v>
      </c>
      <c r="BP147" s="75">
        <f>IF(BP$7="",0,BP53*условия!$V$64*условия!$V$69)</f>
        <v>0</v>
      </c>
      <c r="BQ147" s="75">
        <f>IF(BQ$7="",0,BQ53*условия!$V$64*условия!$V$69)</f>
        <v>0</v>
      </c>
      <c r="BR147" s="75">
        <f>IF(BR$7="",0,BR53*условия!$V$64*условия!$V$69)</f>
        <v>0</v>
      </c>
      <c r="BS147" s="75">
        <f>IF(BS$7="",0,BS53*условия!$V$64*условия!$V$69)</f>
        <v>0</v>
      </c>
      <c r="BT147" s="75">
        <f>IF(BT$7="",0,BT53*условия!$V$64*условия!$V$69)</f>
        <v>0</v>
      </c>
      <c r="BU147" s="75">
        <f>IF(BU$7="",0,BU53*условия!$V$64*условия!$V$69)</f>
        <v>0</v>
      </c>
      <c r="BV147" s="75">
        <f>IF(BV$7="",0,BV53*условия!$V$64*условия!$V$69)</f>
        <v>0</v>
      </c>
      <c r="BW147" s="75">
        <f>IF(BW$7="",0,BW53*условия!$V$64*условия!$V$69)</f>
        <v>0</v>
      </c>
      <c r="BX147" s="75">
        <f>IF(BX$7="",0,BX53*условия!$V$64*условия!$V$69)</f>
        <v>0</v>
      </c>
      <c r="BY147" s="75">
        <f>IF(BY$7="",0,BY53*условия!$V$64*условия!$V$69)</f>
        <v>0</v>
      </c>
      <c r="BZ147" s="75">
        <f>IF(BZ$7="",0,BZ53*условия!$V$64*условия!$V$69)</f>
        <v>0</v>
      </c>
      <c r="CA147" s="75">
        <f>IF(CA$7="",0,CA53*условия!$V$64*условия!$V$69)</f>
        <v>0</v>
      </c>
      <c r="CB147" s="75">
        <f>IF(CB$7="",0,CB53*условия!$V$64*условия!$V$69)</f>
        <v>0</v>
      </c>
      <c r="CC147" s="75">
        <f>IF(CC$7="",0,CC53*условия!$V$64*условия!$V$69)</f>
        <v>0</v>
      </c>
      <c r="CD147" s="75">
        <f>IF(CD$7="",0,CD53*условия!$V$64*условия!$V$69)</f>
        <v>0</v>
      </c>
      <c r="CE147" s="75">
        <f>IF(CE$7="",0,CE53*условия!$V$64*условия!$V$69)</f>
        <v>0</v>
      </c>
      <c r="CF147" s="75">
        <f>IF(CF$7="",0,CF53*условия!$V$64*условия!$V$69)</f>
        <v>0</v>
      </c>
      <c r="CG147" s="75">
        <f>IF(CG$7="",0,CG53*условия!$V$64*условия!$V$69)</f>
        <v>0</v>
      </c>
      <c r="CH147" s="75">
        <f>IF(CH$7="",0,CH53*условия!$V$64*условия!$V$69)</f>
        <v>0</v>
      </c>
      <c r="CI147" s="75">
        <f>IF(CI$7="",0,CI53*условия!$V$64*условия!$V$69)</f>
        <v>0</v>
      </c>
      <c r="CJ147" s="75">
        <f>IF(CJ$7="",0,CJ53*условия!$V$64*условия!$V$69)</f>
        <v>0</v>
      </c>
      <c r="CK147" s="75">
        <f>IF(CK$7="",0,CK53*условия!$V$64*условия!$V$69)</f>
        <v>0</v>
      </c>
      <c r="CL147" s="75">
        <f>IF(CL$7="",0,CL53*условия!$V$64*условия!$V$69)</f>
        <v>0</v>
      </c>
      <c r="CM147" s="75">
        <f>IF(CM$7="",0,CM53*условия!$V$64*условия!$V$69)</f>
        <v>0</v>
      </c>
      <c r="CN147" s="75">
        <f>IF(CN$7="",0,CN53*условия!$V$64*условия!$V$69)</f>
        <v>0</v>
      </c>
      <c r="CO147" s="75">
        <f>IF(CO$7="",0,CO53*условия!$V$64*условия!$V$69)</f>
        <v>0</v>
      </c>
      <c r="CP147" s="75">
        <f>IF(CP$7="",0,CP53*условия!$V$64*условия!$V$69)</f>
        <v>0</v>
      </c>
      <c r="CQ147" s="75">
        <f>IF(CQ$7="",0,CQ53*условия!$V$64*условия!$V$69)</f>
        <v>0</v>
      </c>
      <c r="CR147" s="75">
        <f>IF(CR$7="",0,CR53*условия!$V$64*условия!$V$69)</f>
        <v>0</v>
      </c>
      <c r="CS147" s="75">
        <f>IF(CS$7="",0,CS53*условия!$V$64*условия!$V$69)</f>
        <v>0</v>
      </c>
      <c r="CT147" s="75">
        <f>IF(CT$7="",0,CT53*условия!$V$64*условия!$V$69)</f>
        <v>0</v>
      </c>
      <c r="CU147" s="75">
        <f>IF(CU$7="",0,CU53*условия!$V$64*условия!$V$69)</f>
        <v>0</v>
      </c>
      <c r="CV147" s="75">
        <f>IF(CV$7="",0,CV53*условия!$V$64*условия!$V$69)</f>
        <v>0</v>
      </c>
      <c r="CW147" s="75">
        <f>IF(CW$7="",0,CW53*условия!$V$64*условия!$V$69)</f>
        <v>0</v>
      </c>
      <c r="CX147" s="75">
        <f>IF(CX$7="",0,CX53*условия!$V$64*условия!$V$69)</f>
        <v>0</v>
      </c>
      <c r="CY147" s="75">
        <f>IF(CY$7="",0,CY53*условия!$V$64*условия!$V$69)</f>
        <v>0</v>
      </c>
      <c r="CZ147" s="75">
        <f>IF(CZ$7="",0,CZ53*условия!$V$64*условия!$V$69)</f>
        <v>0</v>
      </c>
      <c r="DA147" s="75">
        <f>IF(DA$7="",0,DA53*условия!$V$64*условия!$V$69)</f>
        <v>0</v>
      </c>
      <c r="DB147" s="75">
        <f>IF(DB$7="",0,DB53*условия!$V$64*условия!$V$69)</f>
        <v>0</v>
      </c>
      <c r="DC147" s="75">
        <f>IF(DC$7="",0,DC53*условия!$V$64*условия!$V$69)</f>
        <v>0</v>
      </c>
      <c r="DD147" s="75">
        <f>IF(DD$7="",0,DD53*условия!$V$64*условия!$V$69)</f>
        <v>0</v>
      </c>
      <c r="DE147" s="75">
        <f>IF(DE$7="",0,DE53*условия!$V$64*условия!$V$69)</f>
        <v>0</v>
      </c>
      <c r="DF147" s="75">
        <f>IF(DF$7="",0,DF53*условия!$V$64*условия!$V$69)</f>
        <v>0</v>
      </c>
      <c r="DG147" s="75">
        <f>IF(DG$7="",0,DG53*условия!$V$64*условия!$V$69)</f>
        <v>0</v>
      </c>
      <c r="DH147" s="75">
        <f>IF(DH$7="",0,DH53*условия!$V$64*условия!$V$69)</f>
        <v>0</v>
      </c>
      <c r="DI147" s="75">
        <f>IF(DI$7="",0,DI53*условия!$V$64*условия!$V$69)</f>
        <v>0</v>
      </c>
      <c r="DJ147" s="75">
        <f>IF(DJ$7="",0,DJ53*условия!$V$64*условия!$V$69)</f>
        <v>0</v>
      </c>
      <c r="DK147" s="75">
        <f>IF(DK$7="",0,DK53*условия!$V$64*условия!$V$69)</f>
        <v>0</v>
      </c>
      <c r="DL147" s="75">
        <f>IF(DL$7="",0,DL53*условия!$V$64*условия!$V$69)</f>
        <v>0</v>
      </c>
      <c r="DM147" s="75">
        <f>IF(DM$7="",0,DM53*условия!$V$64*условия!$V$69)</f>
        <v>0</v>
      </c>
      <c r="DN147" s="75">
        <f>IF(DN$7="",0,DN53*условия!$V$64*условия!$V$69)</f>
        <v>0</v>
      </c>
      <c r="DO147" s="75">
        <f>IF(DO$7="",0,DO53*условия!$V$64*условия!$V$69)</f>
        <v>0</v>
      </c>
      <c r="DP147" s="75">
        <f>IF(DP$7="",0,DP53*условия!$V$64*условия!$V$69)</f>
        <v>0</v>
      </c>
      <c r="DQ147" s="75">
        <f>IF(DQ$7="",0,DQ53*условия!$V$64*условия!$V$69)</f>
        <v>0</v>
      </c>
      <c r="DR147" s="75">
        <f>IF(DR$7="",0,DR53*условия!$V$64*условия!$V$69)</f>
        <v>0</v>
      </c>
      <c r="DS147" s="75">
        <f>IF(DS$7="",0,DS53*условия!$V$64*условия!$V$69)</f>
        <v>0</v>
      </c>
      <c r="DT147" s="75">
        <f>IF(DT$7="",0,DT53*условия!$V$64*условия!$V$69)</f>
        <v>0</v>
      </c>
      <c r="DU147" s="75">
        <f>IF(DU$7="",0,DU53*условия!$V$64*условия!$V$69)</f>
        <v>0</v>
      </c>
      <c r="DV147" s="75">
        <f>IF(DV$7="",0,DV53*условия!$V$64*условия!$V$69)</f>
        <v>0</v>
      </c>
      <c r="DW147" s="75">
        <f>IF(DW$7="",0,DW53*условия!$V$64*условия!$V$69)</f>
        <v>0</v>
      </c>
      <c r="DX147" s="75">
        <f>IF(DX$7="",0,DX53*условия!$V$64*условия!$V$69)</f>
        <v>0</v>
      </c>
      <c r="DY147" s="75">
        <f>IF(DY$7="",0,DY53*условия!$V$64*условия!$V$69)</f>
        <v>0</v>
      </c>
      <c r="DZ147" s="75">
        <f>IF(DZ$7="",0,DZ53*условия!$V$64*условия!$V$69)</f>
        <v>0</v>
      </c>
      <c r="EA147" s="75">
        <f>IF(EA$7="",0,EA53*условия!$V$64*условия!$V$69)</f>
        <v>0</v>
      </c>
      <c r="EB147" s="75">
        <f>IF(EB$7="",0,EB53*условия!$V$64*условия!$V$69)</f>
        <v>0</v>
      </c>
      <c r="EC147" s="75">
        <f>IF(EC$7="",0,EC53*условия!$V$64*условия!$V$69)</f>
        <v>0</v>
      </c>
      <c r="ED147" s="75">
        <f>IF(ED$7="",0,ED53*условия!$V$64*условия!$V$69)</f>
        <v>0</v>
      </c>
      <c r="EE147" s="75">
        <f>IF(EE$7="",0,EE53*условия!$V$64*условия!$V$69)</f>
        <v>0</v>
      </c>
      <c r="EF147" s="75">
        <f>IF(EF$7="",0,EF53*условия!$V$64*условия!$V$69)</f>
        <v>0</v>
      </c>
      <c r="EG147" s="75">
        <f>IF(EG$7="",0,EG53*условия!$V$64*условия!$V$69)</f>
        <v>0</v>
      </c>
      <c r="EH147" s="75">
        <f>IF(EH$7="",0,EH53*условия!$V$64*условия!$V$69)</f>
        <v>0</v>
      </c>
      <c r="EI147" s="75">
        <f>IF(EI$7="",0,EI53*условия!$V$64*условия!$V$69)</f>
        <v>0</v>
      </c>
      <c r="EJ147" s="75">
        <f>IF(EJ$7="",0,EJ53*условия!$V$64*условия!$V$69)</f>
        <v>0</v>
      </c>
      <c r="EK147" s="75">
        <f>IF(EK$7="",0,EK53*условия!$V$64*условия!$V$69)</f>
        <v>0</v>
      </c>
      <c r="EL147" s="75">
        <f>IF(EL$7="",0,EL53*условия!$V$64*условия!$V$69)</f>
        <v>0</v>
      </c>
      <c r="EM147" s="75">
        <f>IF(EM$7="",0,EM53*условия!$V$64*условия!$V$69)</f>
        <v>0</v>
      </c>
      <c r="EN147" s="75">
        <f>IF(EN$7="",0,EN53*условия!$V$64*условия!$V$69)</f>
        <v>0</v>
      </c>
      <c r="EO147" s="75">
        <f>IF(EO$7="",0,EO53*условия!$V$64*условия!$V$69)</f>
        <v>0</v>
      </c>
      <c r="EP147" s="75">
        <f>IF(EP$7="",0,EP53*условия!$V$64*условия!$V$69)</f>
        <v>0</v>
      </c>
      <c r="EQ147" s="75">
        <f>IF(EQ$7="",0,EQ53*условия!$V$64*условия!$V$69)</f>
        <v>0</v>
      </c>
      <c r="ER147" s="75">
        <f>IF(ER$7="",0,ER53*условия!$V$64*условия!$V$69)</f>
        <v>0</v>
      </c>
      <c r="ES147" s="75">
        <f>IF(ES$7="",0,ES53*условия!$V$64*условия!$V$69)</f>
        <v>0</v>
      </c>
      <c r="ET147" s="75">
        <f>IF(ET$7="",0,ET53*условия!$V$64*условия!$V$69)</f>
        <v>0</v>
      </c>
      <c r="EU147" s="75">
        <f>IF(EU$7="",0,EU53*условия!$V$64*условия!$V$69)</f>
        <v>0</v>
      </c>
      <c r="EV147" s="75">
        <f>IF(EV$7="",0,EV53*условия!$V$64*условия!$V$69)</f>
        <v>0</v>
      </c>
      <c r="EW147" s="75">
        <f>IF(EW$7="",0,EW53*условия!$V$64*условия!$V$69)</f>
        <v>0</v>
      </c>
      <c r="EX147" s="75">
        <f>IF(EX$7="",0,EX53*условия!$V$64*условия!$V$69)</f>
        <v>0</v>
      </c>
      <c r="EY147" s="75">
        <f>IF(EY$7="",0,EY53*условия!$V$64*условия!$V$69)</f>
        <v>0</v>
      </c>
      <c r="EZ147" s="75">
        <f>IF(EZ$7="",0,EZ53*условия!$V$64*условия!$V$69)</f>
        <v>0</v>
      </c>
      <c r="FA147" s="75">
        <f>IF(FA$7="",0,FA53*условия!$V$64*условия!$V$69)</f>
        <v>0</v>
      </c>
      <c r="FB147" s="75">
        <f>IF(FB$7="",0,FB53*условия!$V$64*условия!$V$69)</f>
        <v>0</v>
      </c>
      <c r="FC147" s="75">
        <f>IF(FC$7="",0,FC53*условия!$V$64*условия!$V$69)</f>
        <v>0</v>
      </c>
      <c r="FD147" s="75">
        <f>IF(FD$7="",0,FD53*условия!$V$64*условия!$V$69)</f>
        <v>0</v>
      </c>
      <c r="FE147" s="75">
        <f>IF(FE$7="",0,FE53*условия!$V$64*условия!$V$69)</f>
        <v>0</v>
      </c>
      <c r="FF147" s="75">
        <f>IF(FF$7="",0,FF53*условия!$V$64*условия!$V$69)</f>
        <v>0</v>
      </c>
      <c r="FG147" s="75">
        <f>IF(FG$7="",0,FG53*условия!$V$64*условия!$V$69)</f>
        <v>0</v>
      </c>
      <c r="FH147" s="75">
        <f>IF(FH$7="",0,FH53*условия!$V$64*условия!$V$69)</f>
        <v>0</v>
      </c>
      <c r="FI147" s="75">
        <f>IF(FI$7="",0,FI53*условия!$V$64*условия!$V$69)</f>
        <v>0</v>
      </c>
      <c r="FJ147" s="75">
        <f>IF(FJ$7="",0,FJ53*условия!$V$64*условия!$V$69)</f>
        <v>0</v>
      </c>
      <c r="FK147" s="75">
        <f>IF(FK$7="",0,FK53*условия!$V$64*условия!$V$69)</f>
        <v>0</v>
      </c>
      <c r="FL147" s="75">
        <f>IF(FL$7="",0,FL53*условия!$V$64*условия!$V$69)</f>
        <v>0</v>
      </c>
      <c r="FM147" s="75">
        <f>IF(FM$7="",0,FM53*условия!$V$64*условия!$V$69)</f>
        <v>0</v>
      </c>
      <c r="FN147" s="75">
        <f>IF(FN$7="",0,FN53*условия!$V$64*условия!$V$69)</f>
        <v>0</v>
      </c>
      <c r="FO147" s="75">
        <f>IF(FO$7="",0,FO53*условия!$V$64*условия!$V$69)</f>
        <v>0</v>
      </c>
      <c r="FP147" s="75">
        <f>IF(FP$7="",0,FP53*условия!$V$64*условия!$V$69)</f>
        <v>0</v>
      </c>
      <c r="FQ147" s="75">
        <f>IF(FQ$7="",0,FQ53*условия!$V$64*условия!$V$69)</f>
        <v>0</v>
      </c>
      <c r="FR147" s="75">
        <f>IF(FR$7="",0,FR53*условия!$V$64*условия!$V$69)</f>
        <v>0</v>
      </c>
      <c r="FS147" s="75">
        <f>IF(FS$7="",0,FS53*условия!$V$64*условия!$V$69)</f>
        <v>0</v>
      </c>
      <c r="FT147" s="75">
        <f>IF(FT$7="",0,FT53*условия!$V$64*условия!$V$69)</f>
        <v>0</v>
      </c>
      <c r="FU147" s="75">
        <f>IF(FU$7="",0,FU53*условия!$V$64*условия!$V$69)</f>
        <v>0</v>
      </c>
      <c r="FV147" s="75">
        <f>IF(FV$7="",0,FV53*условия!$V$64*условия!$V$69)</f>
        <v>0</v>
      </c>
      <c r="FW147" s="75">
        <f>IF(FW$7="",0,FW53*условия!$V$64*условия!$V$69)</f>
        <v>0</v>
      </c>
      <c r="FX147" s="75">
        <f>IF(FX$7="",0,FX53*условия!$V$64*условия!$V$69)</f>
        <v>0</v>
      </c>
      <c r="FY147" s="75">
        <f>IF(FY$7="",0,FY53*условия!$V$64*условия!$V$69)</f>
        <v>0</v>
      </c>
      <c r="FZ147" s="75">
        <f>IF(FZ$7="",0,FZ53*условия!$V$64*условия!$V$69)</f>
        <v>0</v>
      </c>
      <c r="GA147" s="75">
        <f>IF(GA$7="",0,GA53*условия!$V$64*условия!$V$69)</f>
        <v>0</v>
      </c>
      <c r="GB147" s="75">
        <f>IF(GB$7="",0,GB53*условия!$V$64*условия!$V$69)</f>
        <v>0</v>
      </c>
      <c r="GC147" s="75">
        <f>IF(GC$7="",0,GC53*условия!$V$64*условия!$V$69)</f>
        <v>0</v>
      </c>
      <c r="GD147" s="75">
        <f>IF(GD$7="",0,GD53*условия!$V$64*условия!$V$69)</f>
        <v>0</v>
      </c>
      <c r="GE147" s="75">
        <f>IF(GE$7="",0,GE53*условия!$V$64*условия!$V$69)</f>
        <v>0</v>
      </c>
      <c r="GF147" s="75">
        <f>IF(GF$7="",0,GF53*условия!$V$64*условия!$V$69)</f>
        <v>0</v>
      </c>
      <c r="GG147" s="75">
        <f>IF(GG$7="",0,GG53*условия!$V$64*условия!$V$69)</f>
        <v>0</v>
      </c>
      <c r="GH147" s="75">
        <f>IF(GH$7="",0,GH53*условия!$V$64*условия!$V$69)</f>
        <v>0</v>
      </c>
      <c r="GI147" s="75">
        <f>IF(GI$7="",0,GI53*условия!$V$64*условия!$V$69)</f>
        <v>0</v>
      </c>
      <c r="GJ147" s="75">
        <f>IF(GJ$7="",0,GJ53*условия!$V$64*условия!$V$69)</f>
        <v>0</v>
      </c>
      <c r="GK147" s="75">
        <f>IF(GK$7="",0,GK53*условия!$V$64*условия!$V$69)</f>
        <v>0</v>
      </c>
      <c r="GL147" s="75">
        <f>IF(GL$7="",0,GL53*условия!$V$64*условия!$V$69)</f>
        <v>0</v>
      </c>
      <c r="GM147" s="75">
        <f>IF(GM$7="",0,GM53*условия!$V$64*условия!$V$69)</f>
        <v>0</v>
      </c>
      <c r="GN147" s="75">
        <f>IF(GN$7="",0,GN53*условия!$V$64*условия!$V$69)</f>
        <v>0</v>
      </c>
      <c r="GO147" s="75">
        <f>IF(GO$7="",0,GO53*условия!$V$64*условия!$V$69)</f>
        <v>0</v>
      </c>
      <c r="GP147" s="75">
        <f>IF(GP$7="",0,GP53*условия!$V$64*условия!$V$69)</f>
        <v>0</v>
      </c>
      <c r="GQ147" s="75">
        <f>IF(GQ$7="",0,GQ53*условия!$V$64*условия!$V$69)</f>
        <v>0</v>
      </c>
      <c r="GR147" s="75">
        <f>IF(GR$7="",0,GR53*условия!$V$64*условия!$V$69)</f>
        <v>0</v>
      </c>
      <c r="GS147" s="75">
        <f>IF(GS$7="",0,GS53*условия!$V$64*условия!$V$69)</f>
        <v>0</v>
      </c>
      <c r="GT147" s="75">
        <f>IF(GT$7="",0,GT53*условия!$V$64*условия!$V$69)</f>
        <v>0</v>
      </c>
      <c r="GU147" s="75">
        <f>IF(GU$7="",0,GU53*условия!$V$64*условия!$V$69)</f>
        <v>0</v>
      </c>
      <c r="GV147" s="75">
        <f>IF(GV$7="",0,GV53*условия!$V$64*условия!$V$69)</f>
        <v>0</v>
      </c>
      <c r="GW147" s="75">
        <f>IF(GW$7="",0,GW53*условия!$V$64*условия!$V$69)</f>
        <v>0</v>
      </c>
      <c r="GX147" s="75">
        <f>IF(GX$7="",0,GX53*условия!$V$64*условия!$V$69)</f>
        <v>0</v>
      </c>
      <c r="GY147" s="75">
        <f>IF(GY$7="",0,GY53*условия!$V$64*условия!$V$69)</f>
        <v>0</v>
      </c>
      <c r="GZ147" s="75">
        <f>IF(GZ$7="",0,GZ53*условия!$V$64*условия!$V$69)</f>
        <v>0</v>
      </c>
      <c r="HA147" s="75">
        <f>IF(HA$7="",0,HA53*условия!$V$64*условия!$V$69)</f>
        <v>0</v>
      </c>
      <c r="HB147" s="75">
        <f>IF(HB$7="",0,HB53*условия!$V$64*условия!$V$69)</f>
        <v>0</v>
      </c>
      <c r="HC147" s="75">
        <f>IF(HC$7="",0,HC53*условия!$V$64*условия!$V$69)</f>
        <v>0</v>
      </c>
      <c r="HD147" s="75">
        <f>IF(HD$7="",0,HD53*условия!$V$64*условия!$V$69)</f>
        <v>0</v>
      </c>
      <c r="HE147" s="75">
        <f>IF(HE$7="",0,HE53*условия!$V$64*условия!$V$69)</f>
        <v>0</v>
      </c>
      <c r="HF147" s="75">
        <f>IF(HF$7="",0,HF53*условия!$V$64*условия!$V$69)</f>
        <v>0</v>
      </c>
      <c r="HG147" s="75">
        <f>IF(HG$7="",0,HG53*условия!$V$64*условия!$V$69)</f>
        <v>0</v>
      </c>
      <c r="HH147" s="75">
        <f>IF(HH$7="",0,HH53*условия!$V$64*условия!$V$69)</f>
        <v>0</v>
      </c>
      <c r="HI147" s="75">
        <f>IF(HI$7="",0,HI53*условия!$V$64*условия!$V$69)</f>
        <v>0</v>
      </c>
      <c r="HJ147" s="75">
        <f>IF(HJ$7="",0,HJ53*условия!$V$64*условия!$V$69)</f>
        <v>0</v>
      </c>
      <c r="HK147" s="75">
        <f>IF(HK$7="",0,HK53*условия!$V$64*условия!$V$69)</f>
        <v>0</v>
      </c>
      <c r="HL147" s="75">
        <f>IF(HL$7="",0,HL53*условия!$V$64*условия!$V$69)</f>
        <v>0</v>
      </c>
      <c r="HM147" s="75">
        <f>IF(HM$7="",0,HM53*условия!$V$64*условия!$V$69)</f>
        <v>0</v>
      </c>
      <c r="HN147" s="75">
        <f>IF(HN$7="",0,HN53*условия!$V$64*условия!$V$69)</f>
        <v>0</v>
      </c>
      <c r="HO147" s="75">
        <f>IF(HO$7="",0,HO53*условия!$V$64*условия!$V$69)</f>
        <v>0</v>
      </c>
      <c r="HP147" s="75">
        <f>IF(HP$7="",0,HP53*условия!$V$64*условия!$V$69)</f>
        <v>0</v>
      </c>
      <c r="HQ147" s="75">
        <f>IF(HQ$7="",0,HQ53*условия!$V$64*условия!$V$69)</f>
        <v>0</v>
      </c>
      <c r="HR147" s="75">
        <f>IF(HR$7="",0,HR53*условия!$V$64*условия!$V$69)</f>
        <v>0</v>
      </c>
      <c r="HS147" s="75">
        <f>IF(HS$7="",0,HS53*условия!$V$64*условия!$V$69)</f>
        <v>0</v>
      </c>
      <c r="HT147" s="75">
        <f>IF(HT$7="",0,HT53*условия!$V$64*условия!$V$69)</f>
        <v>0</v>
      </c>
      <c r="HU147" s="75">
        <f>IF(HU$7="",0,HU53*условия!$V$64*условия!$V$69)</f>
        <v>0</v>
      </c>
      <c r="HV147" s="75">
        <f>IF(HV$7="",0,HV53*условия!$V$64*условия!$V$69)</f>
        <v>0</v>
      </c>
      <c r="HW147" s="75">
        <f>IF(HW$7="",0,HW53*условия!$V$64*условия!$V$69)</f>
        <v>0</v>
      </c>
      <c r="HX147" s="75">
        <f>IF(HX$7="",0,HX53*условия!$V$64*условия!$V$69)</f>
        <v>0</v>
      </c>
      <c r="HY147" s="75">
        <f>IF(HY$7="",0,HY53*условия!$V$64*условия!$V$69)</f>
        <v>0</v>
      </c>
      <c r="HZ147" s="75">
        <f>IF(HZ$7="",0,HZ53*условия!$V$64*условия!$V$69)</f>
        <v>0</v>
      </c>
      <c r="IA147" s="75">
        <f>IF(IA$7="",0,IA53*условия!$V$64*условия!$V$69)</f>
        <v>0</v>
      </c>
      <c r="IB147" s="75">
        <f>IF(IB$7="",0,IB53*условия!$V$64*условия!$V$69)</f>
        <v>0</v>
      </c>
      <c r="IC147" s="75">
        <f>IF(IC$7="",0,IC53*условия!$V$64*условия!$V$69)</f>
        <v>0</v>
      </c>
      <c r="ID147" s="75">
        <f>IF(ID$7="",0,ID53*условия!$V$64*условия!$V$69)</f>
        <v>0</v>
      </c>
      <c r="IE147" s="75">
        <f>IF(IE$7="",0,IE53*условия!$V$64*условия!$V$69)</f>
        <v>0</v>
      </c>
      <c r="IF147" s="75">
        <f>IF(IF$7="",0,IF53*условия!$V$64*условия!$V$69)</f>
        <v>0</v>
      </c>
      <c r="IG147" s="75">
        <f>IF(IG$7="",0,IG53*условия!$V$64*условия!$V$69)</f>
        <v>0</v>
      </c>
      <c r="IH147" s="75">
        <f>IF(IH$7="",0,IH53*условия!$V$64*условия!$V$69)</f>
        <v>0</v>
      </c>
      <c r="II147" s="75">
        <f>IF(II$7="",0,II53*условия!$V$64*условия!$V$69)</f>
        <v>0</v>
      </c>
      <c r="IJ147" s="75">
        <f>IF(IJ$7="",0,IJ53*условия!$V$64*условия!$V$69)</f>
        <v>0</v>
      </c>
      <c r="IK147" s="75">
        <f>IF(IK$7="",0,IK53*условия!$V$64*условия!$V$69)</f>
        <v>0</v>
      </c>
      <c r="IL147" s="75">
        <f>IF(IL$7="",0,IL53*условия!$V$64*условия!$V$69)</f>
        <v>0</v>
      </c>
      <c r="IM147" s="75">
        <f>IF(IM$7="",0,IM53*условия!$V$64*условия!$V$69)</f>
        <v>0</v>
      </c>
      <c r="IN147" s="75">
        <f>IF(IN$7="",0,IN53*условия!$V$64*условия!$V$69)</f>
        <v>0</v>
      </c>
      <c r="IO147" s="75">
        <f>IF(IO$7="",0,IO53*условия!$V$64*условия!$V$69)</f>
        <v>0</v>
      </c>
      <c r="IP147" s="75">
        <f>IF(IP$7="",0,IP53*условия!$V$64*условия!$V$69)</f>
        <v>0</v>
      </c>
      <c r="IQ147" s="75">
        <f>IF(IQ$7="",0,IQ53*условия!$V$64*условия!$V$69)</f>
        <v>0</v>
      </c>
      <c r="IR147" s="75">
        <f>IF(IR$7="",0,IR53*условия!$V$64*условия!$V$69)</f>
        <v>0</v>
      </c>
      <c r="IS147" s="75">
        <f>IF(IS$7="",0,IS53*условия!$V$64*условия!$V$69)</f>
        <v>0</v>
      </c>
      <c r="IT147" s="75">
        <f>IF(IT$7="",0,IT53*условия!$V$64*условия!$V$69)</f>
        <v>0</v>
      </c>
      <c r="IU147" s="75">
        <f>IF(IU$7="",0,IU53*условия!$V$64*условия!$V$69)</f>
        <v>0</v>
      </c>
      <c r="IV147" s="75">
        <f>IF(IV$7="",0,IV53*условия!$V$64*условия!$V$69)</f>
        <v>0</v>
      </c>
      <c r="IW147" s="75">
        <f>IF(IW$7="",0,IW53*условия!$V$64*условия!$V$69)</f>
        <v>0</v>
      </c>
      <c r="IX147" s="75">
        <f>IF(IX$7="",0,IX53*условия!$V$64*условия!$V$69)</f>
        <v>0</v>
      </c>
      <c r="IY147" s="75">
        <f>IF(IY$7="",0,IY53*условия!$V$64*условия!$V$69)</f>
        <v>0</v>
      </c>
      <c r="IZ147" s="75">
        <f>IF(IZ$7="",0,IZ53*условия!$V$64*условия!$V$69)</f>
        <v>0</v>
      </c>
      <c r="JA147" s="75">
        <f>IF(JA$7="",0,JA53*условия!$V$64*условия!$V$69)</f>
        <v>0</v>
      </c>
      <c r="JB147" s="75">
        <f>IF(JB$7="",0,JB53*условия!$V$64*условия!$V$69)</f>
        <v>0</v>
      </c>
      <c r="JC147" s="75">
        <f>IF(JC$7="",0,JC53*условия!$V$64*условия!$V$69)</f>
        <v>0</v>
      </c>
      <c r="JD147" s="75">
        <f>IF(JD$7="",0,JD53*условия!$V$64*условия!$V$69)</f>
        <v>0</v>
      </c>
      <c r="JE147" s="75">
        <f>IF(JE$7="",0,JE53*условия!$V$64*условия!$V$69)</f>
        <v>0</v>
      </c>
      <c r="JF147" s="75">
        <f>IF(JF$7="",0,JF53*условия!$V$64*условия!$V$69)</f>
        <v>0</v>
      </c>
      <c r="JG147" s="75">
        <f>IF(JG$7="",0,JG53*условия!$V$64*условия!$V$69)</f>
        <v>0</v>
      </c>
      <c r="JH147" s="75">
        <f>IF(JH$7="",0,JH53*условия!$V$64*условия!$V$69)</f>
        <v>0</v>
      </c>
      <c r="JI147" s="75">
        <f>IF(JI$7="",0,JI53*условия!$V$64*условия!$V$69)</f>
        <v>0</v>
      </c>
      <c r="JJ147" s="75">
        <f>IF(JJ$7="",0,JJ53*условия!$V$64*условия!$V$69)</f>
        <v>0</v>
      </c>
      <c r="JK147" s="75">
        <f>IF(JK$7="",0,JK53*условия!$V$64*условия!$V$69)</f>
        <v>0</v>
      </c>
      <c r="JL147" s="75">
        <f>IF(JL$7="",0,JL53*условия!$V$64*условия!$V$69)</f>
        <v>0</v>
      </c>
      <c r="JM147" s="75">
        <f>IF(JM$7="",0,JM53*условия!$V$64*условия!$V$69)</f>
        <v>0</v>
      </c>
      <c r="JN147" s="75">
        <f>IF(JN$7="",0,JN53*условия!$V$64*условия!$V$69)</f>
        <v>0</v>
      </c>
      <c r="JO147" s="75">
        <f>IF(JO$7="",0,JO53*условия!$V$64*условия!$V$69)</f>
        <v>0</v>
      </c>
      <c r="JP147" s="75">
        <f>IF(JP$7="",0,JP53*условия!$V$64*условия!$V$69)</f>
        <v>0</v>
      </c>
      <c r="JQ147" s="75">
        <f>IF(JQ$7="",0,JQ53*условия!$V$64*условия!$V$69)</f>
        <v>0</v>
      </c>
      <c r="JR147" s="75">
        <f>IF(JR$7="",0,JR53*условия!$V$64*условия!$V$69)</f>
        <v>0</v>
      </c>
      <c r="JS147" s="75">
        <f>IF(JS$7="",0,JS53*условия!$V$64*условия!$V$69)</f>
        <v>0</v>
      </c>
      <c r="JT147" s="75">
        <f>IF(JT$7="",0,JT53*условия!$V$64*условия!$V$69)</f>
        <v>0</v>
      </c>
      <c r="JU147" s="75">
        <f>IF(JU$7="",0,JU53*условия!$V$64*условия!$V$69)</f>
        <v>0</v>
      </c>
      <c r="JV147" s="75">
        <f>IF(JV$7="",0,JV53*условия!$V$64*условия!$V$69)</f>
        <v>0</v>
      </c>
      <c r="JW147" s="75">
        <f>IF(JW$7="",0,JW53*условия!$V$64*условия!$V$69)</f>
        <v>0</v>
      </c>
      <c r="JX147" s="75">
        <f>IF(JX$7="",0,JX53*условия!$V$64*условия!$V$69)</f>
        <v>0</v>
      </c>
      <c r="JY147" s="75">
        <f>IF(JY$7="",0,JY53*условия!$V$64*условия!$V$69)</f>
        <v>0</v>
      </c>
      <c r="JZ147" s="75">
        <f>IF(JZ$7="",0,JZ53*условия!$V$64*условия!$V$69)</f>
        <v>0</v>
      </c>
      <c r="KA147" s="75">
        <f>IF(KA$7="",0,KA53*условия!$V$64*условия!$V$69)</f>
        <v>0</v>
      </c>
      <c r="KB147" s="75">
        <f>IF(KB$7="",0,KB53*условия!$V$64*условия!$V$69)</f>
        <v>0</v>
      </c>
      <c r="KC147" s="75">
        <f>IF(KC$7="",0,KC53*условия!$V$64*условия!$V$69)</f>
        <v>0</v>
      </c>
      <c r="KD147" s="75">
        <f>IF(KD$7="",0,KD53*условия!$V$64*условия!$V$69)</f>
        <v>0</v>
      </c>
      <c r="KE147" s="75">
        <f>IF(KE$7="",0,KE53*условия!$V$64*условия!$V$69)</f>
        <v>0</v>
      </c>
      <c r="KF147" s="75">
        <f>IF(KF$7="",0,KF53*условия!$V$64*условия!$V$69)</f>
        <v>0</v>
      </c>
      <c r="KG147" s="75">
        <f>IF(KG$7="",0,KG53*условия!$V$64*условия!$V$69)</f>
        <v>0</v>
      </c>
      <c r="KH147" s="75">
        <f>IF(KH$7="",0,KH53*условия!$V$64*условия!$V$69)</f>
        <v>0</v>
      </c>
      <c r="KI147" s="75">
        <f>IF(KI$7="",0,KI53*условия!$V$64*условия!$V$69)</f>
        <v>0</v>
      </c>
      <c r="KJ147" s="75">
        <f>IF(KJ$7="",0,KJ53*условия!$V$64*условия!$V$69)</f>
        <v>0</v>
      </c>
      <c r="KK147" s="75">
        <f>IF(KK$7="",0,KK53*условия!$V$64*условия!$V$69)</f>
        <v>0</v>
      </c>
      <c r="KL147" s="75">
        <f>IF(KL$7="",0,KL53*условия!$V$64*условия!$V$69)</f>
        <v>0</v>
      </c>
      <c r="KM147" s="75">
        <f>IF(KM$7="",0,KM53*условия!$V$64*условия!$V$69)</f>
        <v>0</v>
      </c>
      <c r="KN147" s="75">
        <f>IF(KN$7="",0,KN53*условия!$V$64*условия!$V$69)</f>
        <v>0</v>
      </c>
      <c r="KO147" s="75">
        <f>IF(KO$7="",0,KO53*условия!$V$64*условия!$V$69)</f>
        <v>0</v>
      </c>
      <c r="KP147" s="75">
        <f>IF(KP$7="",0,KP53*условия!$V$64*условия!$V$69)</f>
        <v>0</v>
      </c>
      <c r="KQ147" s="75">
        <f>IF(KQ$7="",0,KQ53*условия!$V$64*условия!$V$69)</f>
        <v>0</v>
      </c>
      <c r="KR147" s="75">
        <f>IF(KR$7="",0,KR53*условия!$V$64*условия!$V$69)</f>
        <v>0</v>
      </c>
      <c r="KS147" s="75">
        <f>IF(KS$7="",0,KS53*условия!$V$64*условия!$V$69)</f>
        <v>0</v>
      </c>
      <c r="KT147" s="75">
        <f>IF(KT$7="",0,KT53*условия!$V$64*условия!$V$69)</f>
        <v>0</v>
      </c>
      <c r="KU147" s="75">
        <f>IF(KU$7="",0,KU53*условия!$V$64*условия!$V$69)</f>
        <v>0</v>
      </c>
      <c r="KV147" s="75">
        <f>IF(KV$7="",0,KV53*условия!$V$64*условия!$V$69)</f>
        <v>0</v>
      </c>
      <c r="KW147" s="70"/>
      <c r="KX147" s="70"/>
    </row>
    <row r="148" spans="1:310" ht="4.05" customHeight="1" x14ac:dyDescent="0.25">
      <c r="A148" s="1"/>
      <c r="B148" s="79"/>
      <c r="C148" s="79"/>
      <c r="D148" s="79"/>
      <c r="E148" s="1"/>
      <c r="F148" s="1"/>
      <c r="G148" s="1"/>
      <c r="H148" s="11"/>
      <c r="I148" s="1"/>
      <c r="J148" s="1"/>
      <c r="K148" s="36"/>
      <c r="L148" s="1"/>
      <c r="M148" s="5"/>
      <c r="N148" s="1"/>
      <c r="O148" s="19"/>
      <c r="P148" s="1"/>
      <c r="Q148" s="1"/>
      <c r="R148" s="45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</row>
    <row r="149" spans="1:310" s="76" customFormat="1" x14ac:dyDescent="0.25">
      <c r="A149" s="70"/>
      <c r="B149" s="82" t="s">
        <v>29</v>
      </c>
      <c r="C149" s="82" t="s">
        <v>27</v>
      </c>
      <c r="D149" s="82" t="s">
        <v>28</v>
      </c>
      <c r="E149" s="71" t="str">
        <f>kpi!$E$57</f>
        <v>расходы на ERP и IP-телефонию</v>
      </c>
      <c r="F149" s="70"/>
      <c r="G149" s="70"/>
      <c r="H149" s="72" t="str">
        <f>IF(OR($E149="",$E149=0),"",INDEX(kpi!$I:$I,SUMIFS(kpi!$A:$A,kpi!$E:$E,$E149)))</f>
        <v>руб.</v>
      </c>
      <c r="I149" s="70"/>
      <c r="J149" s="70"/>
      <c r="K149" s="77"/>
      <c r="L149" s="70"/>
      <c r="M149" s="73"/>
      <c r="N149" s="74"/>
      <c r="O149" s="73"/>
      <c r="P149" s="70"/>
      <c r="Q149" s="70"/>
      <c r="R149" s="78">
        <f>SUMIFS($T149:$KW149,$T$1:$KW$1,"&gt;="&amp;1,$T$1:$KW$1,"&lt;="&amp;MAX($1:$1))</f>
        <v>875000</v>
      </c>
      <c r="S149" s="70"/>
      <c r="T149" s="73"/>
      <c r="U149" s="75">
        <f>IF(U$7="",0,U117*условия!$V$77)</f>
        <v>35000</v>
      </c>
      <c r="V149" s="75">
        <f>IF(V$7="",0,V117*условия!$V$77)</f>
        <v>35000</v>
      </c>
      <c r="W149" s="75">
        <f>IF(W$7="",0,W117*условия!$V$77)</f>
        <v>35000</v>
      </c>
      <c r="X149" s="75">
        <f>IF(X$7="",0,X117*условия!$V$77)</f>
        <v>35000</v>
      </c>
      <c r="Y149" s="75">
        <f>IF(Y$7="",0,Y117*условия!$V$77)</f>
        <v>35000</v>
      </c>
      <c r="Z149" s="75">
        <f>IF(Z$7="",0,Z117*условия!$V$77)</f>
        <v>35000</v>
      </c>
      <c r="AA149" s="75">
        <f>IF(AA$7="",0,AA117*условия!$V$77)</f>
        <v>35000</v>
      </c>
      <c r="AB149" s="75">
        <f>IF(AB$7="",0,AB117*условия!$V$77)</f>
        <v>35000</v>
      </c>
      <c r="AC149" s="75">
        <f>IF(AC$7="",0,AC117*условия!$V$77)</f>
        <v>35000</v>
      </c>
      <c r="AD149" s="75">
        <f>IF(AD$7="",0,AD117*условия!$V$77)</f>
        <v>35000</v>
      </c>
      <c r="AE149" s="75">
        <f>IF(AE$7="",0,AE117*условия!$V$77)</f>
        <v>35000</v>
      </c>
      <c r="AF149" s="75">
        <f>IF(AF$7="",0,AF117*условия!$V$77)</f>
        <v>35000</v>
      </c>
      <c r="AG149" s="75">
        <f>IF(AG$7="",0,AG117*условия!$V$77)</f>
        <v>35000</v>
      </c>
      <c r="AH149" s="75">
        <f>IF(AH$7="",0,AH117*условия!$V$77)</f>
        <v>35000</v>
      </c>
      <c r="AI149" s="75">
        <f>IF(AI$7="",0,AI117*условия!$V$77)</f>
        <v>35000</v>
      </c>
      <c r="AJ149" s="75">
        <f>IF(AJ$7="",0,AJ117*условия!$V$77)</f>
        <v>35000</v>
      </c>
      <c r="AK149" s="75">
        <f>IF(AK$7="",0,AK117*условия!$V$77)</f>
        <v>35000</v>
      </c>
      <c r="AL149" s="75">
        <f>IF(AL$7="",0,AL117*условия!$V$77)</f>
        <v>35000</v>
      </c>
      <c r="AM149" s="75">
        <f>IF(AM$7="",0,AM117*условия!$V$77)</f>
        <v>35000</v>
      </c>
      <c r="AN149" s="75">
        <f>IF(AN$7="",0,AN117*условия!$V$77)</f>
        <v>35000</v>
      </c>
      <c r="AO149" s="75">
        <f>IF(AO$7="",0,AO117*условия!$V$77)</f>
        <v>35000</v>
      </c>
      <c r="AP149" s="75">
        <f>IF(AP$7="",0,AP117*условия!$V$77)</f>
        <v>35000</v>
      </c>
      <c r="AQ149" s="75">
        <f>IF(AQ$7="",0,AQ117*условия!$V$77)</f>
        <v>35000</v>
      </c>
      <c r="AR149" s="75">
        <f>IF(AR$7="",0,AR117*условия!$V$77)</f>
        <v>35000</v>
      </c>
      <c r="AS149" s="75">
        <f>IF(AS$7="",0,AS117*условия!$V$77)</f>
        <v>35000</v>
      </c>
      <c r="AT149" s="75">
        <f>IF(AT$7="",0,AT117*условия!$V$77)</f>
        <v>0</v>
      </c>
      <c r="AU149" s="75">
        <f>IF(AU$7="",0,AU117*условия!$V$77)</f>
        <v>0</v>
      </c>
      <c r="AV149" s="75">
        <f>IF(AV$7="",0,AV117*условия!$V$77)</f>
        <v>0</v>
      </c>
      <c r="AW149" s="75">
        <f>IF(AW$7="",0,AW117*условия!$V$77)</f>
        <v>0</v>
      </c>
      <c r="AX149" s="75">
        <f>IF(AX$7="",0,AX117*условия!$V$77)</f>
        <v>0</v>
      </c>
      <c r="AY149" s="75">
        <f>IF(AY$7="",0,AY117*условия!$V$77)</f>
        <v>0</v>
      </c>
      <c r="AZ149" s="75">
        <f>IF(AZ$7="",0,AZ117*условия!$V$77)</f>
        <v>0</v>
      </c>
      <c r="BA149" s="75">
        <f>IF(BA$7="",0,BA117*условия!$V$77)</f>
        <v>0</v>
      </c>
      <c r="BB149" s="75">
        <f>IF(BB$7="",0,BB117*условия!$V$77)</f>
        <v>0</v>
      </c>
      <c r="BC149" s="75">
        <f>IF(BC$7="",0,BC117*условия!$V$77)</f>
        <v>0</v>
      </c>
      <c r="BD149" s="75">
        <f>IF(BD$7="",0,BD117*условия!$V$77)</f>
        <v>0</v>
      </c>
      <c r="BE149" s="75">
        <f>IF(BE$7="",0,BE117*условия!$V$77)</f>
        <v>0</v>
      </c>
      <c r="BF149" s="75">
        <f>IF(BF$7="",0,BF117*условия!$V$77)</f>
        <v>0</v>
      </c>
      <c r="BG149" s="75">
        <f>IF(BG$7="",0,BG117*условия!$V$77)</f>
        <v>0</v>
      </c>
      <c r="BH149" s="75">
        <f>IF(BH$7="",0,BH117*условия!$V$77)</f>
        <v>0</v>
      </c>
      <c r="BI149" s="75">
        <f>IF(BI$7="",0,BI117*условия!$V$77)</f>
        <v>0</v>
      </c>
      <c r="BJ149" s="75">
        <f>IF(BJ$7="",0,BJ117*условия!$V$77)</f>
        <v>0</v>
      </c>
      <c r="BK149" s="75">
        <f>IF(BK$7="",0,BK117*условия!$V$77)</f>
        <v>0</v>
      </c>
      <c r="BL149" s="75">
        <f>IF(BL$7="",0,BL117*условия!$V$77)</f>
        <v>0</v>
      </c>
      <c r="BM149" s="75">
        <f>IF(BM$7="",0,BM117*условия!$V$77)</f>
        <v>0</v>
      </c>
      <c r="BN149" s="75">
        <f>IF(BN$7="",0,BN117*условия!$V$77)</f>
        <v>0</v>
      </c>
      <c r="BO149" s="75">
        <f>IF(BO$7="",0,BO117*условия!$V$77)</f>
        <v>0</v>
      </c>
      <c r="BP149" s="75">
        <f>IF(BP$7="",0,BP117*условия!$V$77)</f>
        <v>0</v>
      </c>
      <c r="BQ149" s="75">
        <f>IF(BQ$7="",0,BQ117*условия!$V$77)</f>
        <v>0</v>
      </c>
      <c r="BR149" s="75">
        <f>IF(BR$7="",0,BR117*условия!$V$77)</f>
        <v>0</v>
      </c>
      <c r="BS149" s="75">
        <f>IF(BS$7="",0,BS117*условия!$V$77)</f>
        <v>0</v>
      </c>
      <c r="BT149" s="75">
        <f>IF(BT$7="",0,BT117*условия!$V$77)</f>
        <v>0</v>
      </c>
      <c r="BU149" s="75">
        <f>IF(BU$7="",0,BU117*условия!$V$77)</f>
        <v>0</v>
      </c>
      <c r="BV149" s="75">
        <f>IF(BV$7="",0,BV117*условия!$V$77)</f>
        <v>0</v>
      </c>
      <c r="BW149" s="75">
        <f>IF(BW$7="",0,BW117*условия!$V$77)</f>
        <v>0</v>
      </c>
      <c r="BX149" s="75">
        <f>IF(BX$7="",0,BX117*условия!$V$77)</f>
        <v>0</v>
      </c>
      <c r="BY149" s="75">
        <f>IF(BY$7="",0,BY117*условия!$V$77)</f>
        <v>0</v>
      </c>
      <c r="BZ149" s="75">
        <f>IF(BZ$7="",0,BZ117*условия!$V$77)</f>
        <v>0</v>
      </c>
      <c r="CA149" s="75">
        <f>IF(CA$7="",0,CA117*условия!$V$77)</f>
        <v>0</v>
      </c>
      <c r="CB149" s="75">
        <f>IF(CB$7="",0,CB117*условия!$V$77)</f>
        <v>0</v>
      </c>
      <c r="CC149" s="75">
        <f>IF(CC$7="",0,CC117*условия!$V$77)</f>
        <v>0</v>
      </c>
      <c r="CD149" s="75">
        <f>IF(CD$7="",0,CD117*условия!$V$77)</f>
        <v>0</v>
      </c>
      <c r="CE149" s="75">
        <f>IF(CE$7="",0,CE117*условия!$V$77)</f>
        <v>0</v>
      </c>
      <c r="CF149" s="75">
        <f>IF(CF$7="",0,CF117*условия!$V$77)</f>
        <v>0</v>
      </c>
      <c r="CG149" s="75">
        <f>IF(CG$7="",0,CG117*условия!$V$77)</f>
        <v>0</v>
      </c>
      <c r="CH149" s="75">
        <f>IF(CH$7="",0,CH117*условия!$V$77)</f>
        <v>0</v>
      </c>
      <c r="CI149" s="75">
        <f>IF(CI$7="",0,CI117*условия!$V$77)</f>
        <v>0</v>
      </c>
      <c r="CJ149" s="75">
        <f>IF(CJ$7="",0,CJ117*условия!$V$77)</f>
        <v>0</v>
      </c>
      <c r="CK149" s="75">
        <f>IF(CK$7="",0,CK117*условия!$V$77)</f>
        <v>0</v>
      </c>
      <c r="CL149" s="75">
        <f>IF(CL$7="",0,CL117*условия!$V$77)</f>
        <v>0</v>
      </c>
      <c r="CM149" s="75">
        <f>IF(CM$7="",0,CM117*условия!$V$77)</f>
        <v>0</v>
      </c>
      <c r="CN149" s="75">
        <f>IF(CN$7="",0,CN117*условия!$V$77)</f>
        <v>0</v>
      </c>
      <c r="CO149" s="75">
        <f>IF(CO$7="",0,CO117*условия!$V$77)</f>
        <v>0</v>
      </c>
      <c r="CP149" s="75">
        <f>IF(CP$7="",0,CP117*условия!$V$77)</f>
        <v>0</v>
      </c>
      <c r="CQ149" s="75">
        <f>IF(CQ$7="",0,CQ117*условия!$V$77)</f>
        <v>0</v>
      </c>
      <c r="CR149" s="75">
        <f>IF(CR$7="",0,CR117*условия!$V$77)</f>
        <v>0</v>
      </c>
      <c r="CS149" s="75">
        <f>IF(CS$7="",0,CS117*условия!$V$77)</f>
        <v>0</v>
      </c>
      <c r="CT149" s="75">
        <f>IF(CT$7="",0,CT117*условия!$V$77)</f>
        <v>0</v>
      </c>
      <c r="CU149" s="75">
        <f>IF(CU$7="",0,CU117*условия!$V$77)</f>
        <v>0</v>
      </c>
      <c r="CV149" s="75">
        <f>IF(CV$7="",0,CV117*условия!$V$77)</f>
        <v>0</v>
      </c>
      <c r="CW149" s="75">
        <f>IF(CW$7="",0,CW117*условия!$V$77)</f>
        <v>0</v>
      </c>
      <c r="CX149" s="75">
        <f>IF(CX$7="",0,CX117*условия!$V$77)</f>
        <v>0</v>
      </c>
      <c r="CY149" s="75">
        <f>IF(CY$7="",0,CY117*условия!$V$77)</f>
        <v>0</v>
      </c>
      <c r="CZ149" s="75">
        <f>IF(CZ$7="",0,CZ117*условия!$V$77)</f>
        <v>0</v>
      </c>
      <c r="DA149" s="75">
        <f>IF(DA$7="",0,DA117*условия!$V$77)</f>
        <v>0</v>
      </c>
      <c r="DB149" s="75">
        <f>IF(DB$7="",0,DB117*условия!$V$77)</f>
        <v>0</v>
      </c>
      <c r="DC149" s="75">
        <f>IF(DC$7="",0,DC117*условия!$V$77)</f>
        <v>0</v>
      </c>
      <c r="DD149" s="75">
        <f>IF(DD$7="",0,DD117*условия!$V$77)</f>
        <v>0</v>
      </c>
      <c r="DE149" s="75">
        <f>IF(DE$7="",0,DE117*условия!$V$77)</f>
        <v>0</v>
      </c>
      <c r="DF149" s="75">
        <f>IF(DF$7="",0,DF117*условия!$V$77)</f>
        <v>0</v>
      </c>
      <c r="DG149" s="75">
        <f>IF(DG$7="",0,DG117*условия!$V$77)</f>
        <v>0</v>
      </c>
      <c r="DH149" s="75">
        <f>IF(DH$7="",0,DH117*условия!$V$77)</f>
        <v>0</v>
      </c>
      <c r="DI149" s="75">
        <f>IF(DI$7="",0,DI117*условия!$V$77)</f>
        <v>0</v>
      </c>
      <c r="DJ149" s="75">
        <f>IF(DJ$7="",0,DJ117*условия!$V$77)</f>
        <v>0</v>
      </c>
      <c r="DK149" s="75">
        <f>IF(DK$7="",0,DK117*условия!$V$77)</f>
        <v>0</v>
      </c>
      <c r="DL149" s="75">
        <f>IF(DL$7="",0,DL117*условия!$V$77)</f>
        <v>0</v>
      </c>
      <c r="DM149" s="75">
        <f>IF(DM$7="",0,DM117*условия!$V$77)</f>
        <v>0</v>
      </c>
      <c r="DN149" s="75">
        <f>IF(DN$7="",0,DN117*условия!$V$77)</f>
        <v>0</v>
      </c>
      <c r="DO149" s="75">
        <f>IF(DO$7="",0,DO117*условия!$V$77)</f>
        <v>0</v>
      </c>
      <c r="DP149" s="75">
        <f>IF(DP$7="",0,DP117*условия!$V$77)</f>
        <v>0</v>
      </c>
      <c r="DQ149" s="75">
        <f>IF(DQ$7="",0,DQ117*условия!$V$77)</f>
        <v>0</v>
      </c>
      <c r="DR149" s="75">
        <f>IF(DR$7="",0,DR117*условия!$V$77)</f>
        <v>0</v>
      </c>
      <c r="DS149" s="75">
        <f>IF(DS$7="",0,DS117*условия!$V$77)</f>
        <v>0</v>
      </c>
      <c r="DT149" s="75">
        <f>IF(DT$7="",0,DT117*условия!$V$77)</f>
        <v>0</v>
      </c>
      <c r="DU149" s="75">
        <f>IF(DU$7="",0,DU117*условия!$V$77)</f>
        <v>0</v>
      </c>
      <c r="DV149" s="75">
        <f>IF(DV$7="",0,DV117*условия!$V$77)</f>
        <v>0</v>
      </c>
      <c r="DW149" s="75">
        <f>IF(DW$7="",0,DW117*условия!$V$77)</f>
        <v>0</v>
      </c>
      <c r="DX149" s="75">
        <f>IF(DX$7="",0,DX117*условия!$V$77)</f>
        <v>0</v>
      </c>
      <c r="DY149" s="75">
        <f>IF(DY$7="",0,DY117*условия!$V$77)</f>
        <v>0</v>
      </c>
      <c r="DZ149" s="75">
        <f>IF(DZ$7="",0,DZ117*условия!$V$77)</f>
        <v>0</v>
      </c>
      <c r="EA149" s="75">
        <f>IF(EA$7="",0,EA117*условия!$V$77)</f>
        <v>0</v>
      </c>
      <c r="EB149" s="75">
        <f>IF(EB$7="",0,EB117*условия!$V$77)</f>
        <v>0</v>
      </c>
      <c r="EC149" s="75">
        <f>IF(EC$7="",0,EC117*условия!$V$77)</f>
        <v>0</v>
      </c>
      <c r="ED149" s="75">
        <f>IF(ED$7="",0,ED117*условия!$V$77)</f>
        <v>0</v>
      </c>
      <c r="EE149" s="75">
        <f>IF(EE$7="",0,EE117*условия!$V$77)</f>
        <v>0</v>
      </c>
      <c r="EF149" s="75">
        <f>IF(EF$7="",0,EF117*условия!$V$77)</f>
        <v>0</v>
      </c>
      <c r="EG149" s="75">
        <f>IF(EG$7="",0,EG117*условия!$V$77)</f>
        <v>0</v>
      </c>
      <c r="EH149" s="75">
        <f>IF(EH$7="",0,EH117*условия!$V$77)</f>
        <v>0</v>
      </c>
      <c r="EI149" s="75">
        <f>IF(EI$7="",0,EI117*условия!$V$77)</f>
        <v>0</v>
      </c>
      <c r="EJ149" s="75">
        <f>IF(EJ$7="",0,EJ117*условия!$V$77)</f>
        <v>0</v>
      </c>
      <c r="EK149" s="75">
        <f>IF(EK$7="",0,EK117*условия!$V$77)</f>
        <v>0</v>
      </c>
      <c r="EL149" s="75">
        <f>IF(EL$7="",0,EL117*условия!$V$77)</f>
        <v>0</v>
      </c>
      <c r="EM149" s="75">
        <f>IF(EM$7="",0,EM117*условия!$V$77)</f>
        <v>0</v>
      </c>
      <c r="EN149" s="75">
        <f>IF(EN$7="",0,EN117*условия!$V$77)</f>
        <v>0</v>
      </c>
      <c r="EO149" s="75">
        <f>IF(EO$7="",0,EO117*условия!$V$77)</f>
        <v>0</v>
      </c>
      <c r="EP149" s="75">
        <f>IF(EP$7="",0,EP117*условия!$V$77)</f>
        <v>0</v>
      </c>
      <c r="EQ149" s="75">
        <f>IF(EQ$7="",0,EQ117*условия!$V$77)</f>
        <v>0</v>
      </c>
      <c r="ER149" s="75">
        <f>IF(ER$7="",0,ER117*условия!$V$77)</f>
        <v>0</v>
      </c>
      <c r="ES149" s="75">
        <f>IF(ES$7="",0,ES117*условия!$V$77)</f>
        <v>0</v>
      </c>
      <c r="ET149" s="75">
        <f>IF(ET$7="",0,ET117*условия!$V$77)</f>
        <v>0</v>
      </c>
      <c r="EU149" s="75">
        <f>IF(EU$7="",0,EU117*условия!$V$77)</f>
        <v>0</v>
      </c>
      <c r="EV149" s="75">
        <f>IF(EV$7="",0,EV117*условия!$V$77)</f>
        <v>0</v>
      </c>
      <c r="EW149" s="75">
        <f>IF(EW$7="",0,EW117*условия!$V$77)</f>
        <v>0</v>
      </c>
      <c r="EX149" s="75">
        <f>IF(EX$7="",0,EX117*условия!$V$77)</f>
        <v>0</v>
      </c>
      <c r="EY149" s="75">
        <f>IF(EY$7="",0,EY117*условия!$V$77)</f>
        <v>0</v>
      </c>
      <c r="EZ149" s="75">
        <f>IF(EZ$7="",0,EZ117*условия!$V$77)</f>
        <v>0</v>
      </c>
      <c r="FA149" s="75">
        <f>IF(FA$7="",0,FA117*условия!$V$77)</f>
        <v>0</v>
      </c>
      <c r="FB149" s="75">
        <f>IF(FB$7="",0,FB117*условия!$V$77)</f>
        <v>0</v>
      </c>
      <c r="FC149" s="75">
        <f>IF(FC$7="",0,FC117*условия!$V$77)</f>
        <v>0</v>
      </c>
      <c r="FD149" s="75">
        <f>IF(FD$7="",0,FD117*условия!$V$77)</f>
        <v>0</v>
      </c>
      <c r="FE149" s="75">
        <f>IF(FE$7="",0,FE117*условия!$V$77)</f>
        <v>0</v>
      </c>
      <c r="FF149" s="75">
        <f>IF(FF$7="",0,FF117*условия!$V$77)</f>
        <v>0</v>
      </c>
      <c r="FG149" s="75">
        <f>IF(FG$7="",0,FG117*условия!$V$77)</f>
        <v>0</v>
      </c>
      <c r="FH149" s="75">
        <f>IF(FH$7="",0,FH117*условия!$V$77)</f>
        <v>0</v>
      </c>
      <c r="FI149" s="75">
        <f>IF(FI$7="",0,FI117*условия!$V$77)</f>
        <v>0</v>
      </c>
      <c r="FJ149" s="75">
        <f>IF(FJ$7="",0,FJ117*условия!$V$77)</f>
        <v>0</v>
      </c>
      <c r="FK149" s="75">
        <f>IF(FK$7="",0,FK117*условия!$V$77)</f>
        <v>0</v>
      </c>
      <c r="FL149" s="75">
        <f>IF(FL$7="",0,FL117*условия!$V$77)</f>
        <v>0</v>
      </c>
      <c r="FM149" s="75">
        <f>IF(FM$7="",0,FM117*условия!$V$77)</f>
        <v>0</v>
      </c>
      <c r="FN149" s="75">
        <f>IF(FN$7="",0,FN117*условия!$V$77)</f>
        <v>0</v>
      </c>
      <c r="FO149" s="75">
        <f>IF(FO$7="",0,FO117*условия!$V$77)</f>
        <v>0</v>
      </c>
      <c r="FP149" s="75">
        <f>IF(FP$7="",0,FP117*условия!$V$77)</f>
        <v>0</v>
      </c>
      <c r="FQ149" s="75">
        <f>IF(FQ$7="",0,FQ117*условия!$V$77)</f>
        <v>0</v>
      </c>
      <c r="FR149" s="75">
        <f>IF(FR$7="",0,FR117*условия!$V$77)</f>
        <v>0</v>
      </c>
      <c r="FS149" s="75">
        <f>IF(FS$7="",0,FS117*условия!$V$77)</f>
        <v>0</v>
      </c>
      <c r="FT149" s="75">
        <f>IF(FT$7="",0,FT117*условия!$V$77)</f>
        <v>0</v>
      </c>
      <c r="FU149" s="75">
        <f>IF(FU$7="",0,FU117*условия!$V$77)</f>
        <v>0</v>
      </c>
      <c r="FV149" s="75">
        <f>IF(FV$7="",0,FV117*условия!$V$77)</f>
        <v>0</v>
      </c>
      <c r="FW149" s="75">
        <f>IF(FW$7="",0,FW117*условия!$V$77)</f>
        <v>0</v>
      </c>
      <c r="FX149" s="75">
        <f>IF(FX$7="",0,FX117*условия!$V$77)</f>
        <v>0</v>
      </c>
      <c r="FY149" s="75">
        <f>IF(FY$7="",0,FY117*условия!$V$77)</f>
        <v>0</v>
      </c>
      <c r="FZ149" s="75">
        <f>IF(FZ$7="",0,FZ117*условия!$V$77)</f>
        <v>0</v>
      </c>
      <c r="GA149" s="75">
        <f>IF(GA$7="",0,GA117*условия!$V$77)</f>
        <v>0</v>
      </c>
      <c r="GB149" s="75">
        <f>IF(GB$7="",0,GB117*условия!$V$77)</f>
        <v>0</v>
      </c>
      <c r="GC149" s="75">
        <f>IF(GC$7="",0,GC117*условия!$V$77)</f>
        <v>0</v>
      </c>
      <c r="GD149" s="75">
        <f>IF(GD$7="",0,GD117*условия!$V$77)</f>
        <v>0</v>
      </c>
      <c r="GE149" s="75">
        <f>IF(GE$7="",0,GE117*условия!$V$77)</f>
        <v>0</v>
      </c>
      <c r="GF149" s="75">
        <f>IF(GF$7="",0,GF117*условия!$V$77)</f>
        <v>0</v>
      </c>
      <c r="GG149" s="75">
        <f>IF(GG$7="",0,GG117*условия!$V$77)</f>
        <v>0</v>
      </c>
      <c r="GH149" s="75">
        <f>IF(GH$7="",0,GH117*условия!$V$77)</f>
        <v>0</v>
      </c>
      <c r="GI149" s="75">
        <f>IF(GI$7="",0,GI117*условия!$V$77)</f>
        <v>0</v>
      </c>
      <c r="GJ149" s="75">
        <f>IF(GJ$7="",0,GJ117*условия!$V$77)</f>
        <v>0</v>
      </c>
      <c r="GK149" s="75">
        <f>IF(GK$7="",0,GK117*условия!$V$77)</f>
        <v>0</v>
      </c>
      <c r="GL149" s="75">
        <f>IF(GL$7="",0,GL117*условия!$V$77)</f>
        <v>0</v>
      </c>
      <c r="GM149" s="75">
        <f>IF(GM$7="",0,GM117*условия!$V$77)</f>
        <v>0</v>
      </c>
      <c r="GN149" s="75">
        <f>IF(GN$7="",0,GN117*условия!$V$77)</f>
        <v>0</v>
      </c>
      <c r="GO149" s="75">
        <f>IF(GO$7="",0,GO117*условия!$V$77)</f>
        <v>0</v>
      </c>
      <c r="GP149" s="75">
        <f>IF(GP$7="",0,GP117*условия!$V$77)</f>
        <v>0</v>
      </c>
      <c r="GQ149" s="75">
        <f>IF(GQ$7="",0,GQ117*условия!$V$77)</f>
        <v>0</v>
      </c>
      <c r="GR149" s="75">
        <f>IF(GR$7="",0,GR117*условия!$V$77)</f>
        <v>0</v>
      </c>
      <c r="GS149" s="75">
        <f>IF(GS$7="",0,GS117*условия!$V$77)</f>
        <v>0</v>
      </c>
      <c r="GT149" s="75">
        <f>IF(GT$7="",0,GT117*условия!$V$77)</f>
        <v>0</v>
      </c>
      <c r="GU149" s="75">
        <f>IF(GU$7="",0,GU117*условия!$V$77)</f>
        <v>0</v>
      </c>
      <c r="GV149" s="75">
        <f>IF(GV$7="",0,GV117*условия!$V$77)</f>
        <v>0</v>
      </c>
      <c r="GW149" s="75">
        <f>IF(GW$7="",0,GW117*условия!$V$77)</f>
        <v>0</v>
      </c>
      <c r="GX149" s="75">
        <f>IF(GX$7="",0,GX117*условия!$V$77)</f>
        <v>0</v>
      </c>
      <c r="GY149" s="75">
        <f>IF(GY$7="",0,GY117*условия!$V$77)</f>
        <v>0</v>
      </c>
      <c r="GZ149" s="75">
        <f>IF(GZ$7="",0,GZ117*условия!$V$77)</f>
        <v>0</v>
      </c>
      <c r="HA149" s="75">
        <f>IF(HA$7="",0,HA117*условия!$V$77)</f>
        <v>0</v>
      </c>
      <c r="HB149" s="75">
        <f>IF(HB$7="",0,HB117*условия!$V$77)</f>
        <v>0</v>
      </c>
      <c r="HC149" s="75">
        <f>IF(HC$7="",0,HC117*условия!$V$77)</f>
        <v>0</v>
      </c>
      <c r="HD149" s="75">
        <f>IF(HD$7="",0,HD117*условия!$V$77)</f>
        <v>0</v>
      </c>
      <c r="HE149" s="75">
        <f>IF(HE$7="",0,HE117*условия!$V$77)</f>
        <v>0</v>
      </c>
      <c r="HF149" s="75">
        <f>IF(HF$7="",0,HF117*условия!$V$77)</f>
        <v>0</v>
      </c>
      <c r="HG149" s="75">
        <f>IF(HG$7="",0,HG117*условия!$V$77)</f>
        <v>0</v>
      </c>
      <c r="HH149" s="75">
        <f>IF(HH$7="",0,HH117*условия!$V$77)</f>
        <v>0</v>
      </c>
      <c r="HI149" s="75">
        <f>IF(HI$7="",0,HI117*условия!$V$77)</f>
        <v>0</v>
      </c>
      <c r="HJ149" s="75">
        <f>IF(HJ$7="",0,HJ117*условия!$V$77)</f>
        <v>0</v>
      </c>
      <c r="HK149" s="75">
        <f>IF(HK$7="",0,HK117*условия!$V$77)</f>
        <v>0</v>
      </c>
      <c r="HL149" s="75">
        <f>IF(HL$7="",0,HL117*условия!$V$77)</f>
        <v>0</v>
      </c>
      <c r="HM149" s="75">
        <f>IF(HM$7="",0,HM117*условия!$V$77)</f>
        <v>0</v>
      </c>
      <c r="HN149" s="75">
        <f>IF(HN$7="",0,HN117*условия!$V$77)</f>
        <v>0</v>
      </c>
      <c r="HO149" s="75">
        <f>IF(HO$7="",0,HO117*условия!$V$77)</f>
        <v>0</v>
      </c>
      <c r="HP149" s="75">
        <f>IF(HP$7="",0,HP117*условия!$V$77)</f>
        <v>0</v>
      </c>
      <c r="HQ149" s="75">
        <f>IF(HQ$7="",0,HQ117*условия!$V$77)</f>
        <v>0</v>
      </c>
      <c r="HR149" s="75">
        <f>IF(HR$7="",0,HR117*условия!$V$77)</f>
        <v>0</v>
      </c>
      <c r="HS149" s="75">
        <f>IF(HS$7="",0,HS117*условия!$V$77)</f>
        <v>0</v>
      </c>
      <c r="HT149" s="75">
        <f>IF(HT$7="",0,HT117*условия!$V$77)</f>
        <v>0</v>
      </c>
      <c r="HU149" s="75">
        <f>IF(HU$7="",0,HU117*условия!$V$77)</f>
        <v>0</v>
      </c>
      <c r="HV149" s="75">
        <f>IF(HV$7="",0,HV117*условия!$V$77)</f>
        <v>0</v>
      </c>
      <c r="HW149" s="75">
        <f>IF(HW$7="",0,HW117*условия!$V$77)</f>
        <v>0</v>
      </c>
      <c r="HX149" s="75">
        <f>IF(HX$7="",0,HX117*условия!$V$77)</f>
        <v>0</v>
      </c>
      <c r="HY149" s="75">
        <f>IF(HY$7="",0,HY117*условия!$V$77)</f>
        <v>0</v>
      </c>
      <c r="HZ149" s="75">
        <f>IF(HZ$7="",0,HZ117*условия!$V$77)</f>
        <v>0</v>
      </c>
      <c r="IA149" s="75">
        <f>IF(IA$7="",0,IA117*условия!$V$77)</f>
        <v>0</v>
      </c>
      <c r="IB149" s="75">
        <f>IF(IB$7="",0,IB117*условия!$V$77)</f>
        <v>0</v>
      </c>
      <c r="IC149" s="75">
        <f>IF(IC$7="",0,IC117*условия!$V$77)</f>
        <v>0</v>
      </c>
      <c r="ID149" s="75">
        <f>IF(ID$7="",0,ID117*условия!$V$77)</f>
        <v>0</v>
      </c>
      <c r="IE149" s="75">
        <f>IF(IE$7="",0,IE117*условия!$V$77)</f>
        <v>0</v>
      </c>
      <c r="IF149" s="75">
        <f>IF(IF$7="",0,IF117*условия!$V$77)</f>
        <v>0</v>
      </c>
      <c r="IG149" s="75">
        <f>IF(IG$7="",0,IG117*условия!$V$77)</f>
        <v>0</v>
      </c>
      <c r="IH149" s="75">
        <f>IF(IH$7="",0,IH117*условия!$V$77)</f>
        <v>0</v>
      </c>
      <c r="II149" s="75">
        <f>IF(II$7="",0,II117*условия!$V$77)</f>
        <v>0</v>
      </c>
      <c r="IJ149" s="75">
        <f>IF(IJ$7="",0,IJ117*условия!$V$77)</f>
        <v>0</v>
      </c>
      <c r="IK149" s="75">
        <f>IF(IK$7="",0,IK117*условия!$V$77)</f>
        <v>0</v>
      </c>
      <c r="IL149" s="75">
        <f>IF(IL$7="",0,IL117*условия!$V$77)</f>
        <v>0</v>
      </c>
      <c r="IM149" s="75">
        <f>IF(IM$7="",0,IM117*условия!$V$77)</f>
        <v>0</v>
      </c>
      <c r="IN149" s="75">
        <f>IF(IN$7="",0,IN117*условия!$V$77)</f>
        <v>0</v>
      </c>
      <c r="IO149" s="75">
        <f>IF(IO$7="",0,IO117*условия!$V$77)</f>
        <v>0</v>
      </c>
      <c r="IP149" s="75">
        <f>IF(IP$7="",0,IP117*условия!$V$77)</f>
        <v>0</v>
      </c>
      <c r="IQ149" s="75">
        <f>IF(IQ$7="",0,IQ117*условия!$V$77)</f>
        <v>0</v>
      </c>
      <c r="IR149" s="75">
        <f>IF(IR$7="",0,IR117*условия!$V$77)</f>
        <v>0</v>
      </c>
      <c r="IS149" s="75">
        <f>IF(IS$7="",0,IS117*условия!$V$77)</f>
        <v>0</v>
      </c>
      <c r="IT149" s="75">
        <f>IF(IT$7="",0,IT117*условия!$V$77)</f>
        <v>0</v>
      </c>
      <c r="IU149" s="75">
        <f>IF(IU$7="",0,IU117*условия!$V$77)</f>
        <v>0</v>
      </c>
      <c r="IV149" s="75">
        <f>IF(IV$7="",0,IV117*условия!$V$77)</f>
        <v>0</v>
      </c>
      <c r="IW149" s="75">
        <f>IF(IW$7="",0,IW117*условия!$V$77)</f>
        <v>0</v>
      </c>
      <c r="IX149" s="75">
        <f>IF(IX$7="",0,IX117*условия!$V$77)</f>
        <v>0</v>
      </c>
      <c r="IY149" s="75">
        <f>IF(IY$7="",0,IY117*условия!$V$77)</f>
        <v>0</v>
      </c>
      <c r="IZ149" s="75">
        <f>IF(IZ$7="",0,IZ117*условия!$V$77)</f>
        <v>0</v>
      </c>
      <c r="JA149" s="75">
        <f>IF(JA$7="",0,JA117*условия!$V$77)</f>
        <v>0</v>
      </c>
      <c r="JB149" s="75">
        <f>IF(JB$7="",0,JB117*условия!$V$77)</f>
        <v>0</v>
      </c>
      <c r="JC149" s="75">
        <f>IF(JC$7="",0,JC117*условия!$V$77)</f>
        <v>0</v>
      </c>
      <c r="JD149" s="75">
        <f>IF(JD$7="",0,JD117*условия!$V$77)</f>
        <v>0</v>
      </c>
      <c r="JE149" s="75">
        <f>IF(JE$7="",0,JE117*условия!$V$77)</f>
        <v>0</v>
      </c>
      <c r="JF149" s="75">
        <f>IF(JF$7="",0,JF117*условия!$V$77)</f>
        <v>0</v>
      </c>
      <c r="JG149" s="75">
        <f>IF(JG$7="",0,JG117*условия!$V$77)</f>
        <v>0</v>
      </c>
      <c r="JH149" s="75">
        <f>IF(JH$7="",0,JH117*условия!$V$77)</f>
        <v>0</v>
      </c>
      <c r="JI149" s="75">
        <f>IF(JI$7="",0,JI117*условия!$V$77)</f>
        <v>0</v>
      </c>
      <c r="JJ149" s="75">
        <f>IF(JJ$7="",0,JJ117*условия!$V$77)</f>
        <v>0</v>
      </c>
      <c r="JK149" s="75">
        <f>IF(JK$7="",0,JK117*условия!$V$77)</f>
        <v>0</v>
      </c>
      <c r="JL149" s="75">
        <f>IF(JL$7="",0,JL117*условия!$V$77)</f>
        <v>0</v>
      </c>
      <c r="JM149" s="75">
        <f>IF(JM$7="",0,JM117*условия!$V$77)</f>
        <v>0</v>
      </c>
      <c r="JN149" s="75">
        <f>IF(JN$7="",0,JN117*условия!$V$77)</f>
        <v>0</v>
      </c>
      <c r="JO149" s="75">
        <f>IF(JO$7="",0,JO117*условия!$V$77)</f>
        <v>0</v>
      </c>
      <c r="JP149" s="75">
        <f>IF(JP$7="",0,JP117*условия!$V$77)</f>
        <v>0</v>
      </c>
      <c r="JQ149" s="75">
        <f>IF(JQ$7="",0,JQ117*условия!$V$77)</f>
        <v>0</v>
      </c>
      <c r="JR149" s="75">
        <f>IF(JR$7="",0,JR117*условия!$V$77)</f>
        <v>0</v>
      </c>
      <c r="JS149" s="75">
        <f>IF(JS$7="",0,JS117*условия!$V$77)</f>
        <v>0</v>
      </c>
      <c r="JT149" s="75">
        <f>IF(JT$7="",0,JT117*условия!$V$77)</f>
        <v>0</v>
      </c>
      <c r="JU149" s="75">
        <f>IF(JU$7="",0,JU117*условия!$V$77)</f>
        <v>0</v>
      </c>
      <c r="JV149" s="75">
        <f>IF(JV$7="",0,JV117*условия!$V$77)</f>
        <v>0</v>
      </c>
      <c r="JW149" s="75">
        <f>IF(JW$7="",0,JW117*условия!$V$77)</f>
        <v>0</v>
      </c>
      <c r="JX149" s="75">
        <f>IF(JX$7="",0,JX117*условия!$V$77)</f>
        <v>0</v>
      </c>
      <c r="JY149" s="75">
        <f>IF(JY$7="",0,JY117*условия!$V$77)</f>
        <v>0</v>
      </c>
      <c r="JZ149" s="75">
        <f>IF(JZ$7="",0,JZ117*условия!$V$77)</f>
        <v>0</v>
      </c>
      <c r="KA149" s="75">
        <f>IF(KA$7="",0,KA117*условия!$V$77)</f>
        <v>0</v>
      </c>
      <c r="KB149" s="75">
        <f>IF(KB$7="",0,KB117*условия!$V$77)</f>
        <v>0</v>
      </c>
      <c r="KC149" s="75">
        <f>IF(KC$7="",0,KC117*условия!$V$77)</f>
        <v>0</v>
      </c>
      <c r="KD149" s="75">
        <f>IF(KD$7="",0,KD117*условия!$V$77)</f>
        <v>0</v>
      </c>
      <c r="KE149" s="75">
        <f>IF(KE$7="",0,KE117*условия!$V$77)</f>
        <v>0</v>
      </c>
      <c r="KF149" s="75">
        <f>IF(KF$7="",0,KF117*условия!$V$77)</f>
        <v>0</v>
      </c>
      <c r="KG149" s="75">
        <f>IF(KG$7="",0,KG117*условия!$V$77)</f>
        <v>0</v>
      </c>
      <c r="KH149" s="75">
        <f>IF(KH$7="",0,KH117*условия!$V$77)</f>
        <v>0</v>
      </c>
      <c r="KI149" s="75">
        <f>IF(KI$7="",0,KI117*условия!$V$77)</f>
        <v>0</v>
      </c>
      <c r="KJ149" s="75">
        <f>IF(KJ$7="",0,KJ117*условия!$V$77)</f>
        <v>0</v>
      </c>
      <c r="KK149" s="75">
        <f>IF(KK$7="",0,KK117*условия!$V$77)</f>
        <v>0</v>
      </c>
      <c r="KL149" s="75">
        <f>IF(KL$7="",0,KL117*условия!$V$77)</f>
        <v>0</v>
      </c>
      <c r="KM149" s="75">
        <f>IF(KM$7="",0,KM117*условия!$V$77)</f>
        <v>0</v>
      </c>
      <c r="KN149" s="75">
        <f>IF(KN$7="",0,KN117*условия!$V$77)</f>
        <v>0</v>
      </c>
      <c r="KO149" s="75">
        <f>IF(KO$7="",0,KO117*условия!$V$77)</f>
        <v>0</v>
      </c>
      <c r="KP149" s="75">
        <f>IF(KP$7="",0,KP117*условия!$V$77)</f>
        <v>0</v>
      </c>
      <c r="KQ149" s="75">
        <f>IF(KQ$7="",0,KQ117*условия!$V$77)</f>
        <v>0</v>
      </c>
      <c r="KR149" s="75">
        <f>IF(KR$7="",0,KR117*условия!$V$77)</f>
        <v>0</v>
      </c>
      <c r="KS149" s="75">
        <f>IF(KS$7="",0,KS117*условия!$V$77)</f>
        <v>0</v>
      </c>
      <c r="KT149" s="75">
        <f>IF(KT$7="",0,KT117*условия!$V$77)</f>
        <v>0</v>
      </c>
      <c r="KU149" s="75">
        <f>IF(KU$7="",0,KU117*условия!$V$77)</f>
        <v>0</v>
      </c>
      <c r="KV149" s="75">
        <f>IF(KV$7="",0,KV117*условия!$V$77)</f>
        <v>0</v>
      </c>
      <c r="KW149" s="70"/>
      <c r="KX149" s="70"/>
    </row>
    <row r="150" spans="1:310" ht="4.05" customHeight="1" x14ac:dyDescent="0.25">
      <c r="A150" s="1"/>
      <c r="B150" s="79"/>
      <c r="C150" s="79"/>
      <c r="D150" s="79"/>
      <c r="E150" s="1"/>
      <c r="F150" s="1"/>
      <c r="G150" s="1"/>
      <c r="H150" s="11"/>
      <c r="I150" s="1"/>
      <c r="J150" s="1"/>
      <c r="K150" s="36"/>
      <c r="L150" s="1"/>
      <c r="M150" s="5"/>
      <c r="N150" s="1"/>
      <c r="O150" s="19"/>
      <c r="P150" s="1"/>
      <c r="Q150" s="1"/>
      <c r="R150" s="45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</row>
    <row r="151" spans="1:310" s="76" customFormat="1" x14ac:dyDescent="0.25">
      <c r="A151" s="70"/>
      <c r="B151" s="82" t="s">
        <v>29</v>
      </c>
      <c r="C151" s="82" t="s">
        <v>27</v>
      </c>
      <c r="D151" s="82" t="s">
        <v>28</v>
      </c>
      <c r="E151" s="71" t="str">
        <f>kpi!$E$61</f>
        <v>представительские расх. менеджеров по продажам</v>
      </c>
      <c r="F151" s="70"/>
      <c r="G151" s="70"/>
      <c r="H151" s="72" t="str">
        <f>IF(OR($E151="",$E151=0),"",INDEX(kpi!$I:$I,SUMIFS(kpi!$A:$A,kpi!$E:$E,$E151)))</f>
        <v>руб.</v>
      </c>
      <c r="I151" s="70"/>
      <c r="J151" s="70"/>
      <c r="K151" s="77"/>
      <c r="L151" s="70"/>
      <c r="M151" s="73"/>
      <c r="N151" s="74"/>
      <c r="O151" s="73"/>
      <c r="P151" s="70"/>
      <c r="Q151" s="70"/>
      <c r="R151" s="78">
        <f>SUMIFS($T151:$KW151,$T$1:$KW$1,"&gt;="&amp;1,$T$1:$KW$1,"&lt;="&amp;MAX($1:$1))</f>
        <v>2520000</v>
      </c>
      <c r="S151" s="70"/>
      <c r="T151" s="73"/>
      <c r="U151" s="75">
        <f>IF(U$7="",0,U118*условия!$V$85)</f>
        <v>70000</v>
      </c>
      <c r="V151" s="75">
        <f>IF(V$7="",0,V118*условия!$V$85)</f>
        <v>70000</v>
      </c>
      <c r="W151" s="75">
        <f>IF(W$7="",0,W118*условия!$V$85)</f>
        <v>70000</v>
      </c>
      <c r="X151" s="75">
        <f>IF(X$7="",0,X118*условия!$V$85)</f>
        <v>70000</v>
      </c>
      <c r="Y151" s="75">
        <f>IF(Y$7="",0,Y118*условия!$V$85)</f>
        <v>70000</v>
      </c>
      <c r="Z151" s="75">
        <f>IF(Z$7="",0,Z118*условия!$V$85)</f>
        <v>70000</v>
      </c>
      <c r="AA151" s="75">
        <f>IF(AA$7="",0,AA118*условия!$V$85)</f>
        <v>70000</v>
      </c>
      <c r="AB151" s="75">
        <f>IF(AB$7="",0,AB118*условия!$V$85)</f>
        <v>70000</v>
      </c>
      <c r="AC151" s="75">
        <f>IF(AC$7="",0,AC118*условия!$V$85)</f>
        <v>70000</v>
      </c>
      <c r="AD151" s="75">
        <f>IF(AD$7="",0,AD118*условия!$V$85)</f>
        <v>70000</v>
      </c>
      <c r="AE151" s="75">
        <f>IF(AE$7="",0,AE118*условия!$V$85)</f>
        <v>70000</v>
      </c>
      <c r="AF151" s="75">
        <f>IF(AF$7="",0,AF118*условия!$V$85)</f>
        <v>70000</v>
      </c>
      <c r="AG151" s="75">
        <f>IF(AG$7="",0,AG118*условия!$V$85)</f>
        <v>70000</v>
      </c>
      <c r="AH151" s="75">
        <f>IF(AH$7="",0,AH118*условия!$V$85)</f>
        <v>70000</v>
      </c>
      <c r="AI151" s="75">
        <f>IF(AI$7="",0,AI118*условия!$V$85)</f>
        <v>140000</v>
      </c>
      <c r="AJ151" s="75">
        <f>IF(AJ$7="",0,AJ118*условия!$V$85)</f>
        <v>140000</v>
      </c>
      <c r="AK151" s="75">
        <f>IF(AK$7="",0,AK118*условия!$V$85)</f>
        <v>140000</v>
      </c>
      <c r="AL151" s="75">
        <f>IF(AL$7="",0,AL118*условия!$V$85)</f>
        <v>140000</v>
      </c>
      <c r="AM151" s="75">
        <f>IF(AM$7="",0,AM118*условия!$V$85)</f>
        <v>140000</v>
      </c>
      <c r="AN151" s="75">
        <f>IF(AN$7="",0,AN118*условия!$V$85)</f>
        <v>140000</v>
      </c>
      <c r="AO151" s="75">
        <f>IF(AO$7="",0,AO118*условия!$V$85)</f>
        <v>140000</v>
      </c>
      <c r="AP151" s="75">
        <f>IF(AP$7="",0,AP118*условия!$V$85)</f>
        <v>140000</v>
      </c>
      <c r="AQ151" s="75">
        <f>IF(AQ$7="",0,AQ118*условия!$V$85)</f>
        <v>140000</v>
      </c>
      <c r="AR151" s="75">
        <f>IF(AR$7="",0,AR118*условия!$V$85)</f>
        <v>140000</v>
      </c>
      <c r="AS151" s="75">
        <f>IF(AS$7="",0,AS118*условия!$V$85)</f>
        <v>140000</v>
      </c>
      <c r="AT151" s="75">
        <f>IF(AT$7="",0,AT118*условия!$V$85)</f>
        <v>0</v>
      </c>
      <c r="AU151" s="75">
        <f>IF(AU$7="",0,AU118*условия!$V$85)</f>
        <v>0</v>
      </c>
      <c r="AV151" s="75">
        <f>IF(AV$7="",0,AV118*условия!$V$85)</f>
        <v>0</v>
      </c>
      <c r="AW151" s="75">
        <f>IF(AW$7="",0,AW118*условия!$V$85)</f>
        <v>0</v>
      </c>
      <c r="AX151" s="75">
        <f>IF(AX$7="",0,AX118*условия!$V$85)</f>
        <v>0</v>
      </c>
      <c r="AY151" s="75">
        <f>IF(AY$7="",0,AY118*условия!$V$85)</f>
        <v>0</v>
      </c>
      <c r="AZ151" s="75">
        <f>IF(AZ$7="",0,AZ118*условия!$V$85)</f>
        <v>0</v>
      </c>
      <c r="BA151" s="75">
        <f>IF(BA$7="",0,BA118*условия!$V$85)</f>
        <v>0</v>
      </c>
      <c r="BB151" s="75">
        <f>IF(BB$7="",0,BB118*условия!$V$85)</f>
        <v>0</v>
      </c>
      <c r="BC151" s="75">
        <f>IF(BC$7="",0,BC118*условия!$V$85)</f>
        <v>0</v>
      </c>
      <c r="BD151" s="75">
        <f>IF(BD$7="",0,BD118*условия!$V$85)</f>
        <v>0</v>
      </c>
      <c r="BE151" s="75">
        <f>IF(BE$7="",0,BE118*условия!$V$85)</f>
        <v>0</v>
      </c>
      <c r="BF151" s="75">
        <f>IF(BF$7="",0,BF118*условия!$V$85)</f>
        <v>0</v>
      </c>
      <c r="BG151" s="75">
        <f>IF(BG$7="",0,BG118*условия!$V$85)</f>
        <v>0</v>
      </c>
      <c r="BH151" s="75">
        <f>IF(BH$7="",0,BH118*условия!$V$85)</f>
        <v>0</v>
      </c>
      <c r="BI151" s="75">
        <f>IF(BI$7="",0,BI118*условия!$V$85)</f>
        <v>0</v>
      </c>
      <c r="BJ151" s="75">
        <f>IF(BJ$7="",0,BJ118*условия!$V$85)</f>
        <v>0</v>
      </c>
      <c r="BK151" s="75">
        <f>IF(BK$7="",0,BK118*условия!$V$85)</f>
        <v>0</v>
      </c>
      <c r="BL151" s="75">
        <f>IF(BL$7="",0,BL118*условия!$V$85)</f>
        <v>0</v>
      </c>
      <c r="BM151" s="75">
        <f>IF(BM$7="",0,BM118*условия!$V$85)</f>
        <v>0</v>
      </c>
      <c r="BN151" s="75">
        <f>IF(BN$7="",0,BN118*условия!$V$85)</f>
        <v>0</v>
      </c>
      <c r="BO151" s="75">
        <f>IF(BO$7="",0,BO118*условия!$V$85)</f>
        <v>0</v>
      </c>
      <c r="BP151" s="75">
        <f>IF(BP$7="",0,BP118*условия!$V$85)</f>
        <v>0</v>
      </c>
      <c r="BQ151" s="75">
        <f>IF(BQ$7="",0,BQ118*условия!$V$85)</f>
        <v>0</v>
      </c>
      <c r="BR151" s="75">
        <f>IF(BR$7="",0,BR118*условия!$V$85)</f>
        <v>0</v>
      </c>
      <c r="BS151" s="75">
        <f>IF(BS$7="",0,BS118*условия!$V$85)</f>
        <v>0</v>
      </c>
      <c r="BT151" s="75">
        <f>IF(BT$7="",0,BT118*условия!$V$85)</f>
        <v>0</v>
      </c>
      <c r="BU151" s="75">
        <f>IF(BU$7="",0,BU118*условия!$V$85)</f>
        <v>0</v>
      </c>
      <c r="BV151" s="75">
        <f>IF(BV$7="",0,BV118*условия!$V$85)</f>
        <v>0</v>
      </c>
      <c r="BW151" s="75">
        <f>IF(BW$7="",0,BW118*условия!$V$85)</f>
        <v>0</v>
      </c>
      <c r="BX151" s="75">
        <f>IF(BX$7="",0,BX118*условия!$V$85)</f>
        <v>0</v>
      </c>
      <c r="BY151" s="75">
        <f>IF(BY$7="",0,BY118*условия!$V$85)</f>
        <v>0</v>
      </c>
      <c r="BZ151" s="75">
        <f>IF(BZ$7="",0,BZ118*условия!$V$85)</f>
        <v>0</v>
      </c>
      <c r="CA151" s="75">
        <f>IF(CA$7="",0,CA118*условия!$V$85)</f>
        <v>0</v>
      </c>
      <c r="CB151" s="75">
        <f>IF(CB$7="",0,CB118*условия!$V$85)</f>
        <v>0</v>
      </c>
      <c r="CC151" s="75">
        <f>IF(CC$7="",0,CC118*условия!$V$85)</f>
        <v>0</v>
      </c>
      <c r="CD151" s="75">
        <f>IF(CD$7="",0,CD118*условия!$V$85)</f>
        <v>0</v>
      </c>
      <c r="CE151" s="75">
        <f>IF(CE$7="",0,CE118*условия!$V$85)</f>
        <v>0</v>
      </c>
      <c r="CF151" s="75">
        <f>IF(CF$7="",0,CF118*условия!$V$85)</f>
        <v>0</v>
      </c>
      <c r="CG151" s="75">
        <f>IF(CG$7="",0,CG118*условия!$V$85)</f>
        <v>0</v>
      </c>
      <c r="CH151" s="75">
        <f>IF(CH$7="",0,CH118*условия!$V$85)</f>
        <v>0</v>
      </c>
      <c r="CI151" s="75">
        <f>IF(CI$7="",0,CI118*условия!$V$85)</f>
        <v>0</v>
      </c>
      <c r="CJ151" s="75">
        <f>IF(CJ$7="",0,CJ118*условия!$V$85)</f>
        <v>0</v>
      </c>
      <c r="CK151" s="75">
        <f>IF(CK$7="",0,CK118*условия!$V$85)</f>
        <v>0</v>
      </c>
      <c r="CL151" s="75">
        <f>IF(CL$7="",0,CL118*условия!$V$85)</f>
        <v>0</v>
      </c>
      <c r="CM151" s="75">
        <f>IF(CM$7="",0,CM118*условия!$V$85)</f>
        <v>0</v>
      </c>
      <c r="CN151" s="75">
        <f>IF(CN$7="",0,CN118*условия!$V$85)</f>
        <v>0</v>
      </c>
      <c r="CO151" s="75">
        <f>IF(CO$7="",0,CO118*условия!$V$85)</f>
        <v>0</v>
      </c>
      <c r="CP151" s="75">
        <f>IF(CP$7="",0,CP118*условия!$V$85)</f>
        <v>0</v>
      </c>
      <c r="CQ151" s="75">
        <f>IF(CQ$7="",0,CQ118*условия!$V$85)</f>
        <v>0</v>
      </c>
      <c r="CR151" s="75">
        <f>IF(CR$7="",0,CR118*условия!$V$85)</f>
        <v>0</v>
      </c>
      <c r="CS151" s="75">
        <f>IF(CS$7="",0,CS118*условия!$V$85)</f>
        <v>0</v>
      </c>
      <c r="CT151" s="75">
        <f>IF(CT$7="",0,CT118*условия!$V$85)</f>
        <v>0</v>
      </c>
      <c r="CU151" s="75">
        <f>IF(CU$7="",0,CU118*условия!$V$85)</f>
        <v>0</v>
      </c>
      <c r="CV151" s="75">
        <f>IF(CV$7="",0,CV118*условия!$V$85)</f>
        <v>0</v>
      </c>
      <c r="CW151" s="75">
        <f>IF(CW$7="",0,CW118*условия!$V$85)</f>
        <v>0</v>
      </c>
      <c r="CX151" s="75">
        <f>IF(CX$7="",0,CX118*условия!$V$85)</f>
        <v>0</v>
      </c>
      <c r="CY151" s="75">
        <f>IF(CY$7="",0,CY118*условия!$V$85)</f>
        <v>0</v>
      </c>
      <c r="CZ151" s="75">
        <f>IF(CZ$7="",0,CZ118*условия!$V$85)</f>
        <v>0</v>
      </c>
      <c r="DA151" s="75">
        <f>IF(DA$7="",0,DA118*условия!$V$85)</f>
        <v>0</v>
      </c>
      <c r="DB151" s="75">
        <f>IF(DB$7="",0,DB118*условия!$V$85)</f>
        <v>0</v>
      </c>
      <c r="DC151" s="75">
        <f>IF(DC$7="",0,DC118*условия!$V$85)</f>
        <v>0</v>
      </c>
      <c r="DD151" s="75">
        <f>IF(DD$7="",0,DD118*условия!$V$85)</f>
        <v>0</v>
      </c>
      <c r="DE151" s="75">
        <f>IF(DE$7="",0,DE118*условия!$V$85)</f>
        <v>0</v>
      </c>
      <c r="DF151" s="75">
        <f>IF(DF$7="",0,DF118*условия!$V$85)</f>
        <v>0</v>
      </c>
      <c r="DG151" s="75">
        <f>IF(DG$7="",0,DG118*условия!$V$85)</f>
        <v>0</v>
      </c>
      <c r="DH151" s="75">
        <f>IF(DH$7="",0,DH118*условия!$V$85)</f>
        <v>0</v>
      </c>
      <c r="DI151" s="75">
        <f>IF(DI$7="",0,DI118*условия!$V$85)</f>
        <v>0</v>
      </c>
      <c r="DJ151" s="75">
        <f>IF(DJ$7="",0,DJ118*условия!$V$85)</f>
        <v>0</v>
      </c>
      <c r="DK151" s="75">
        <f>IF(DK$7="",0,DK118*условия!$V$85)</f>
        <v>0</v>
      </c>
      <c r="DL151" s="75">
        <f>IF(DL$7="",0,DL118*условия!$V$85)</f>
        <v>0</v>
      </c>
      <c r="DM151" s="75">
        <f>IF(DM$7="",0,DM118*условия!$V$85)</f>
        <v>0</v>
      </c>
      <c r="DN151" s="75">
        <f>IF(DN$7="",0,DN118*условия!$V$85)</f>
        <v>0</v>
      </c>
      <c r="DO151" s="75">
        <f>IF(DO$7="",0,DO118*условия!$V$85)</f>
        <v>0</v>
      </c>
      <c r="DP151" s="75">
        <f>IF(DP$7="",0,DP118*условия!$V$85)</f>
        <v>0</v>
      </c>
      <c r="DQ151" s="75">
        <f>IF(DQ$7="",0,DQ118*условия!$V$85)</f>
        <v>0</v>
      </c>
      <c r="DR151" s="75">
        <f>IF(DR$7="",0,DR118*условия!$V$85)</f>
        <v>0</v>
      </c>
      <c r="DS151" s="75">
        <f>IF(DS$7="",0,DS118*условия!$V$85)</f>
        <v>0</v>
      </c>
      <c r="DT151" s="75">
        <f>IF(DT$7="",0,DT118*условия!$V$85)</f>
        <v>0</v>
      </c>
      <c r="DU151" s="75">
        <f>IF(DU$7="",0,DU118*условия!$V$85)</f>
        <v>0</v>
      </c>
      <c r="DV151" s="75">
        <f>IF(DV$7="",0,DV118*условия!$V$85)</f>
        <v>0</v>
      </c>
      <c r="DW151" s="75">
        <f>IF(DW$7="",0,DW118*условия!$V$85)</f>
        <v>0</v>
      </c>
      <c r="DX151" s="75">
        <f>IF(DX$7="",0,DX118*условия!$V$85)</f>
        <v>0</v>
      </c>
      <c r="DY151" s="75">
        <f>IF(DY$7="",0,DY118*условия!$V$85)</f>
        <v>0</v>
      </c>
      <c r="DZ151" s="75">
        <f>IF(DZ$7="",0,DZ118*условия!$V$85)</f>
        <v>0</v>
      </c>
      <c r="EA151" s="75">
        <f>IF(EA$7="",0,EA118*условия!$V$85)</f>
        <v>0</v>
      </c>
      <c r="EB151" s="75">
        <f>IF(EB$7="",0,EB118*условия!$V$85)</f>
        <v>0</v>
      </c>
      <c r="EC151" s="75">
        <f>IF(EC$7="",0,EC118*условия!$V$85)</f>
        <v>0</v>
      </c>
      <c r="ED151" s="75">
        <f>IF(ED$7="",0,ED118*условия!$V$85)</f>
        <v>0</v>
      </c>
      <c r="EE151" s="75">
        <f>IF(EE$7="",0,EE118*условия!$V$85)</f>
        <v>0</v>
      </c>
      <c r="EF151" s="75">
        <f>IF(EF$7="",0,EF118*условия!$V$85)</f>
        <v>0</v>
      </c>
      <c r="EG151" s="75">
        <f>IF(EG$7="",0,EG118*условия!$V$85)</f>
        <v>0</v>
      </c>
      <c r="EH151" s="75">
        <f>IF(EH$7="",0,EH118*условия!$V$85)</f>
        <v>0</v>
      </c>
      <c r="EI151" s="75">
        <f>IF(EI$7="",0,EI118*условия!$V$85)</f>
        <v>0</v>
      </c>
      <c r="EJ151" s="75">
        <f>IF(EJ$7="",0,EJ118*условия!$V$85)</f>
        <v>0</v>
      </c>
      <c r="EK151" s="75">
        <f>IF(EK$7="",0,EK118*условия!$V$85)</f>
        <v>0</v>
      </c>
      <c r="EL151" s="75">
        <f>IF(EL$7="",0,EL118*условия!$V$85)</f>
        <v>0</v>
      </c>
      <c r="EM151" s="75">
        <f>IF(EM$7="",0,EM118*условия!$V$85)</f>
        <v>0</v>
      </c>
      <c r="EN151" s="75">
        <f>IF(EN$7="",0,EN118*условия!$V$85)</f>
        <v>0</v>
      </c>
      <c r="EO151" s="75">
        <f>IF(EO$7="",0,EO118*условия!$V$85)</f>
        <v>0</v>
      </c>
      <c r="EP151" s="75">
        <f>IF(EP$7="",0,EP118*условия!$V$85)</f>
        <v>0</v>
      </c>
      <c r="EQ151" s="75">
        <f>IF(EQ$7="",0,EQ118*условия!$V$85)</f>
        <v>0</v>
      </c>
      <c r="ER151" s="75">
        <f>IF(ER$7="",0,ER118*условия!$V$85)</f>
        <v>0</v>
      </c>
      <c r="ES151" s="75">
        <f>IF(ES$7="",0,ES118*условия!$V$85)</f>
        <v>0</v>
      </c>
      <c r="ET151" s="75">
        <f>IF(ET$7="",0,ET118*условия!$V$85)</f>
        <v>0</v>
      </c>
      <c r="EU151" s="75">
        <f>IF(EU$7="",0,EU118*условия!$V$85)</f>
        <v>0</v>
      </c>
      <c r="EV151" s="75">
        <f>IF(EV$7="",0,EV118*условия!$V$85)</f>
        <v>0</v>
      </c>
      <c r="EW151" s="75">
        <f>IF(EW$7="",0,EW118*условия!$V$85)</f>
        <v>0</v>
      </c>
      <c r="EX151" s="75">
        <f>IF(EX$7="",0,EX118*условия!$V$85)</f>
        <v>0</v>
      </c>
      <c r="EY151" s="75">
        <f>IF(EY$7="",0,EY118*условия!$V$85)</f>
        <v>0</v>
      </c>
      <c r="EZ151" s="75">
        <f>IF(EZ$7="",0,EZ118*условия!$V$85)</f>
        <v>0</v>
      </c>
      <c r="FA151" s="75">
        <f>IF(FA$7="",0,FA118*условия!$V$85)</f>
        <v>0</v>
      </c>
      <c r="FB151" s="75">
        <f>IF(FB$7="",0,FB118*условия!$V$85)</f>
        <v>0</v>
      </c>
      <c r="FC151" s="75">
        <f>IF(FC$7="",0,FC118*условия!$V$85)</f>
        <v>0</v>
      </c>
      <c r="FD151" s="75">
        <f>IF(FD$7="",0,FD118*условия!$V$85)</f>
        <v>0</v>
      </c>
      <c r="FE151" s="75">
        <f>IF(FE$7="",0,FE118*условия!$V$85)</f>
        <v>0</v>
      </c>
      <c r="FF151" s="75">
        <f>IF(FF$7="",0,FF118*условия!$V$85)</f>
        <v>0</v>
      </c>
      <c r="FG151" s="75">
        <f>IF(FG$7="",0,FG118*условия!$V$85)</f>
        <v>0</v>
      </c>
      <c r="FH151" s="75">
        <f>IF(FH$7="",0,FH118*условия!$V$85)</f>
        <v>0</v>
      </c>
      <c r="FI151" s="75">
        <f>IF(FI$7="",0,FI118*условия!$V$85)</f>
        <v>0</v>
      </c>
      <c r="FJ151" s="75">
        <f>IF(FJ$7="",0,FJ118*условия!$V$85)</f>
        <v>0</v>
      </c>
      <c r="FK151" s="75">
        <f>IF(FK$7="",0,FK118*условия!$V$85)</f>
        <v>0</v>
      </c>
      <c r="FL151" s="75">
        <f>IF(FL$7="",0,FL118*условия!$V$85)</f>
        <v>0</v>
      </c>
      <c r="FM151" s="75">
        <f>IF(FM$7="",0,FM118*условия!$V$85)</f>
        <v>0</v>
      </c>
      <c r="FN151" s="75">
        <f>IF(FN$7="",0,FN118*условия!$V$85)</f>
        <v>0</v>
      </c>
      <c r="FO151" s="75">
        <f>IF(FO$7="",0,FO118*условия!$V$85)</f>
        <v>0</v>
      </c>
      <c r="FP151" s="75">
        <f>IF(FP$7="",0,FP118*условия!$V$85)</f>
        <v>0</v>
      </c>
      <c r="FQ151" s="75">
        <f>IF(FQ$7="",0,FQ118*условия!$V$85)</f>
        <v>0</v>
      </c>
      <c r="FR151" s="75">
        <f>IF(FR$7="",0,FR118*условия!$V$85)</f>
        <v>0</v>
      </c>
      <c r="FS151" s="75">
        <f>IF(FS$7="",0,FS118*условия!$V$85)</f>
        <v>0</v>
      </c>
      <c r="FT151" s="75">
        <f>IF(FT$7="",0,FT118*условия!$V$85)</f>
        <v>0</v>
      </c>
      <c r="FU151" s="75">
        <f>IF(FU$7="",0,FU118*условия!$V$85)</f>
        <v>0</v>
      </c>
      <c r="FV151" s="75">
        <f>IF(FV$7="",0,FV118*условия!$V$85)</f>
        <v>0</v>
      </c>
      <c r="FW151" s="75">
        <f>IF(FW$7="",0,FW118*условия!$V$85)</f>
        <v>0</v>
      </c>
      <c r="FX151" s="75">
        <f>IF(FX$7="",0,FX118*условия!$V$85)</f>
        <v>0</v>
      </c>
      <c r="FY151" s="75">
        <f>IF(FY$7="",0,FY118*условия!$V$85)</f>
        <v>0</v>
      </c>
      <c r="FZ151" s="75">
        <f>IF(FZ$7="",0,FZ118*условия!$V$85)</f>
        <v>0</v>
      </c>
      <c r="GA151" s="75">
        <f>IF(GA$7="",0,GA118*условия!$V$85)</f>
        <v>0</v>
      </c>
      <c r="GB151" s="75">
        <f>IF(GB$7="",0,GB118*условия!$V$85)</f>
        <v>0</v>
      </c>
      <c r="GC151" s="75">
        <f>IF(GC$7="",0,GC118*условия!$V$85)</f>
        <v>0</v>
      </c>
      <c r="GD151" s="75">
        <f>IF(GD$7="",0,GD118*условия!$V$85)</f>
        <v>0</v>
      </c>
      <c r="GE151" s="75">
        <f>IF(GE$7="",0,GE118*условия!$V$85)</f>
        <v>0</v>
      </c>
      <c r="GF151" s="75">
        <f>IF(GF$7="",0,GF118*условия!$V$85)</f>
        <v>0</v>
      </c>
      <c r="GG151" s="75">
        <f>IF(GG$7="",0,GG118*условия!$V$85)</f>
        <v>0</v>
      </c>
      <c r="GH151" s="75">
        <f>IF(GH$7="",0,GH118*условия!$V$85)</f>
        <v>0</v>
      </c>
      <c r="GI151" s="75">
        <f>IF(GI$7="",0,GI118*условия!$V$85)</f>
        <v>0</v>
      </c>
      <c r="GJ151" s="75">
        <f>IF(GJ$7="",0,GJ118*условия!$V$85)</f>
        <v>0</v>
      </c>
      <c r="GK151" s="75">
        <f>IF(GK$7="",0,GK118*условия!$V$85)</f>
        <v>0</v>
      </c>
      <c r="GL151" s="75">
        <f>IF(GL$7="",0,GL118*условия!$V$85)</f>
        <v>0</v>
      </c>
      <c r="GM151" s="75">
        <f>IF(GM$7="",0,GM118*условия!$V$85)</f>
        <v>0</v>
      </c>
      <c r="GN151" s="75">
        <f>IF(GN$7="",0,GN118*условия!$V$85)</f>
        <v>0</v>
      </c>
      <c r="GO151" s="75">
        <f>IF(GO$7="",0,GO118*условия!$V$85)</f>
        <v>0</v>
      </c>
      <c r="GP151" s="75">
        <f>IF(GP$7="",0,GP118*условия!$V$85)</f>
        <v>0</v>
      </c>
      <c r="GQ151" s="75">
        <f>IF(GQ$7="",0,GQ118*условия!$V$85)</f>
        <v>0</v>
      </c>
      <c r="GR151" s="75">
        <f>IF(GR$7="",0,GR118*условия!$V$85)</f>
        <v>0</v>
      </c>
      <c r="GS151" s="75">
        <f>IF(GS$7="",0,GS118*условия!$V$85)</f>
        <v>0</v>
      </c>
      <c r="GT151" s="75">
        <f>IF(GT$7="",0,GT118*условия!$V$85)</f>
        <v>0</v>
      </c>
      <c r="GU151" s="75">
        <f>IF(GU$7="",0,GU118*условия!$V$85)</f>
        <v>0</v>
      </c>
      <c r="GV151" s="75">
        <f>IF(GV$7="",0,GV118*условия!$V$85)</f>
        <v>0</v>
      </c>
      <c r="GW151" s="75">
        <f>IF(GW$7="",0,GW118*условия!$V$85)</f>
        <v>0</v>
      </c>
      <c r="GX151" s="75">
        <f>IF(GX$7="",0,GX118*условия!$V$85)</f>
        <v>0</v>
      </c>
      <c r="GY151" s="75">
        <f>IF(GY$7="",0,GY118*условия!$V$85)</f>
        <v>0</v>
      </c>
      <c r="GZ151" s="75">
        <f>IF(GZ$7="",0,GZ118*условия!$V$85)</f>
        <v>0</v>
      </c>
      <c r="HA151" s="75">
        <f>IF(HA$7="",0,HA118*условия!$V$85)</f>
        <v>0</v>
      </c>
      <c r="HB151" s="75">
        <f>IF(HB$7="",0,HB118*условия!$V$85)</f>
        <v>0</v>
      </c>
      <c r="HC151" s="75">
        <f>IF(HC$7="",0,HC118*условия!$V$85)</f>
        <v>0</v>
      </c>
      <c r="HD151" s="75">
        <f>IF(HD$7="",0,HD118*условия!$V$85)</f>
        <v>0</v>
      </c>
      <c r="HE151" s="75">
        <f>IF(HE$7="",0,HE118*условия!$V$85)</f>
        <v>0</v>
      </c>
      <c r="HF151" s="75">
        <f>IF(HF$7="",0,HF118*условия!$V$85)</f>
        <v>0</v>
      </c>
      <c r="HG151" s="75">
        <f>IF(HG$7="",0,HG118*условия!$V$85)</f>
        <v>0</v>
      </c>
      <c r="HH151" s="75">
        <f>IF(HH$7="",0,HH118*условия!$V$85)</f>
        <v>0</v>
      </c>
      <c r="HI151" s="75">
        <f>IF(HI$7="",0,HI118*условия!$V$85)</f>
        <v>0</v>
      </c>
      <c r="HJ151" s="75">
        <f>IF(HJ$7="",0,HJ118*условия!$V$85)</f>
        <v>0</v>
      </c>
      <c r="HK151" s="75">
        <f>IF(HK$7="",0,HK118*условия!$V$85)</f>
        <v>0</v>
      </c>
      <c r="HL151" s="75">
        <f>IF(HL$7="",0,HL118*условия!$V$85)</f>
        <v>0</v>
      </c>
      <c r="HM151" s="75">
        <f>IF(HM$7="",0,HM118*условия!$V$85)</f>
        <v>0</v>
      </c>
      <c r="HN151" s="75">
        <f>IF(HN$7="",0,HN118*условия!$V$85)</f>
        <v>0</v>
      </c>
      <c r="HO151" s="75">
        <f>IF(HO$7="",0,HO118*условия!$V$85)</f>
        <v>0</v>
      </c>
      <c r="HP151" s="75">
        <f>IF(HP$7="",0,HP118*условия!$V$85)</f>
        <v>0</v>
      </c>
      <c r="HQ151" s="75">
        <f>IF(HQ$7="",0,HQ118*условия!$V$85)</f>
        <v>0</v>
      </c>
      <c r="HR151" s="75">
        <f>IF(HR$7="",0,HR118*условия!$V$85)</f>
        <v>0</v>
      </c>
      <c r="HS151" s="75">
        <f>IF(HS$7="",0,HS118*условия!$V$85)</f>
        <v>0</v>
      </c>
      <c r="HT151" s="75">
        <f>IF(HT$7="",0,HT118*условия!$V$85)</f>
        <v>0</v>
      </c>
      <c r="HU151" s="75">
        <f>IF(HU$7="",0,HU118*условия!$V$85)</f>
        <v>0</v>
      </c>
      <c r="HV151" s="75">
        <f>IF(HV$7="",0,HV118*условия!$V$85)</f>
        <v>0</v>
      </c>
      <c r="HW151" s="75">
        <f>IF(HW$7="",0,HW118*условия!$V$85)</f>
        <v>0</v>
      </c>
      <c r="HX151" s="75">
        <f>IF(HX$7="",0,HX118*условия!$V$85)</f>
        <v>0</v>
      </c>
      <c r="HY151" s="75">
        <f>IF(HY$7="",0,HY118*условия!$V$85)</f>
        <v>0</v>
      </c>
      <c r="HZ151" s="75">
        <f>IF(HZ$7="",0,HZ118*условия!$V$85)</f>
        <v>0</v>
      </c>
      <c r="IA151" s="75">
        <f>IF(IA$7="",0,IA118*условия!$V$85)</f>
        <v>0</v>
      </c>
      <c r="IB151" s="75">
        <f>IF(IB$7="",0,IB118*условия!$V$85)</f>
        <v>0</v>
      </c>
      <c r="IC151" s="75">
        <f>IF(IC$7="",0,IC118*условия!$V$85)</f>
        <v>0</v>
      </c>
      <c r="ID151" s="75">
        <f>IF(ID$7="",0,ID118*условия!$V$85)</f>
        <v>0</v>
      </c>
      <c r="IE151" s="75">
        <f>IF(IE$7="",0,IE118*условия!$V$85)</f>
        <v>0</v>
      </c>
      <c r="IF151" s="75">
        <f>IF(IF$7="",0,IF118*условия!$V$85)</f>
        <v>0</v>
      </c>
      <c r="IG151" s="75">
        <f>IF(IG$7="",0,IG118*условия!$V$85)</f>
        <v>0</v>
      </c>
      <c r="IH151" s="75">
        <f>IF(IH$7="",0,IH118*условия!$V$85)</f>
        <v>0</v>
      </c>
      <c r="II151" s="75">
        <f>IF(II$7="",0,II118*условия!$V$85)</f>
        <v>0</v>
      </c>
      <c r="IJ151" s="75">
        <f>IF(IJ$7="",0,IJ118*условия!$V$85)</f>
        <v>0</v>
      </c>
      <c r="IK151" s="75">
        <f>IF(IK$7="",0,IK118*условия!$V$85)</f>
        <v>0</v>
      </c>
      <c r="IL151" s="75">
        <f>IF(IL$7="",0,IL118*условия!$V$85)</f>
        <v>0</v>
      </c>
      <c r="IM151" s="75">
        <f>IF(IM$7="",0,IM118*условия!$V$85)</f>
        <v>0</v>
      </c>
      <c r="IN151" s="75">
        <f>IF(IN$7="",0,IN118*условия!$V$85)</f>
        <v>0</v>
      </c>
      <c r="IO151" s="75">
        <f>IF(IO$7="",0,IO118*условия!$V$85)</f>
        <v>0</v>
      </c>
      <c r="IP151" s="75">
        <f>IF(IP$7="",0,IP118*условия!$V$85)</f>
        <v>0</v>
      </c>
      <c r="IQ151" s="75">
        <f>IF(IQ$7="",0,IQ118*условия!$V$85)</f>
        <v>0</v>
      </c>
      <c r="IR151" s="75">
        <f>IF(IR$7="",0,IR118*условия!$V$85)</f>
        <v>0</v>
      </c>
      <c r="IS151" s="75">
        <f>IF(IS$7="",0,IS118*условия!$V$85)</f>
        <v>0</v>
      </c>
      <c r="IT151" s="75">
        <f>IF(IT$7="",0,IT118*условия!$V$85)</f>
        <v>0</v>
      </c>
      <c r="IU151" s="75">
        <f>IF(IU$7="",0,IU118*условия!$V$85)</f>
        <v>0</v>
      </c>
      <c r="IV151" s="75">
        <f>IF(IV$7="",0,IV118*условия!$V$85)</f>
        <v>0</v>
      </c>
      <c r="IW151" s="75">
        <f>IF(IW$7="",0,IW118*условия!$V$85)</f>
        <v>0</v>
      </c>
      <c r="IX151" s="75">
        <f>IF(IX$7="",0,IX118*условия!$V$85)</f>
        <v>0</v>
      </c>
      <c r="IY151" s="75">
        <f>IF(IY$7="",0,IY118*условия!$V$85)</f>
        <v>0</v>
      </c>
      <c r="IZ151" s="75">
        <f>IF(IZ$7="",0,IZ118*условия!$V$85)</f>
        <v>0</v>
      </c>
      <c r="JA151" s="75">
        <f>IF(JA$7="",0,JA118*условия!$V$85)</f>
        <v>0</v>
      </c>
      <c r="JB151" s="75">
        <f>IF(JB$7="",0,JB118*условия!$V$85)</f>
        <v>0</v>
      </c>
      <c r="JC151" s="75">
        <f>IF(JC$7="",0,JC118*условия!$V$85)</f>
        <v>0</v>
      </c>
      <c r="JD151" s="75">
        <f>IF(JD$7="",0,JD118*условия!$V$85)</f>
        <v>0</v>
      </c>
      <c r="JE151" s="75">
        <f>IF(JE$7="",0,JE118*условия!$V$85)</f>
        <v>0</v>
      </c>
      <c r="JF151" s="75">
        <f>IF(JF$7="",0,JF118*условия!$V$85)</f>
        <v>0</v>
      </c>
      <c r="JG151" s="75">
        <f>IF(JG$7="",0,JG118*условия!$V$85)</f>
        <v>0</v>
      </c>
      <c r="JH151" s="75">
        <f>IF(JH$7="",0,JH118*условия!$V$85)</f>
        <v>0</v>
      </c>
      <c r="JI151" s="75">
        <f>IF(JI$7="",0,JI118*условия!$V$85)</f>
        <v>0</v>
      </c>
      <c r="JJ151" s="75">
        <f>IF(JJ$7="",0,JJ118*условия!$V$85)</f>
        <v>0</v>
      </c>
      <c r="JK151" s="75">
        <f>IF(JK$7="",0,JK118*условия!$V$85)</f>
        <v>0</v>
      </c>
      <c r="JL151" s="75">
        <f>IF(JL$7="",0,JL118*условия!$V$85)</f>
        <v>0</v>
      </c>
      <c r="JM151" s="75">
        <f>IF(JM$7="",0,JM118*условия!$V$85)</f>
        <v>0</v>
      </c>
      <c r="JN151" s="75">
        <f>IF(JN$7="",0,JN118*условия!$V$85)</f>
        <v>0</v>
      </c>
      <c r="JO151" s="75">
        <f>IF(JO$7="",0,JO118*условия!$V$85)</f>
        <v>0</v>
      </c>
      <c r="JP151" s="75">
        <f>IF(JP$7="",0,JP118*условия!$V$85)</f>
        <v>0</v>
      </c>
      <c r="JQ151" s="75">
        <f>IF(JQ$7="",0,JQ118*условия!$V$85)</f>
        <v>0</v>
      </c>
      <c r="JR151" s="75">
        <f>IF(JR$7="",0,JR118*условия!$V$85)</f>
        <v>0</v>
      </c>
      <c r="JS151" s="75">
        <f>IF(JS$7="",0,JS118*условия!$V$85)</f>
        <v>0</v>
      </c>
      <c r="JT151" s="75">
        <f>IF(JT$7="",0,JT118*условия!$V$85)</f>
        <v>0</v>
      </c>
      <c r="JU151" s="75">
        <f>IF(JU$7="",0,JU118*условия!$V$85)</f>
        <v>0</v>
      </c>
      <c r="JV151" s="75">
        <f>IF(JV$7="",0,JV118*условия!$V$85)</f>
        <v>0</v>
      </c>
      <c r="JW151" s="75">
        <f>IF(JW$7="",0,JW118*условия!$V$85)</f>
        <v>0</v>
      </c>
      <c r="JX151" s="75">
        <f>IF(JX$7="",0,JX118*условия!$V$85)</f>
        <v>0</v>
      </c>
      <c r="JY151" s="75">
        <f>IF(JY$7="",0,JY118*условия!$V$85)</f>
        <v>0</v>
      </c>
      <c r="JZ151" s="75">
        <f>IF(JZ$7="",0,JZ118*условия!$V$85)</f>
        <v>0</v>
      </c>
      <c r="KA151" s="75">
        <f>IF(KA$7="",0,KA118*условия!$V$85)</f>
        <v>0</v>
      </c>
      <c r="KB151" s="75">
        <f>IF(KB$7="",0,KB118*условия!$V$85)</f>
        <v>0</v>
      </c>
      <c r="KC151" s="75">
        <f>IF(KC$7="",0,KC118*условия!$V$85)</f>
        <v>0</v>
      </c>
      <c r="KD151" s="75">
        <f>IF(KD$7="",0,KD118*условия!$V$85)</f>
        <v>0</v>
      </c>
      <c r="KE151" s="75">
        <f>IF(KE$7="",0,KE118*условия!$V$85)</f>
        <v>0</v>
      </c>
      <c r="KF151" s="75">
        <f>IF(KF$7="",0,KF118*условия!$V$85)</f>
        <v>0</v>
      </c>
      <c r="KG151" s="75">
        <f>IF(KG$7="",0,KG118*условия!$V$85)</f>
        <v>0</v>
      </c>
      <c r="KH151" s="75">
        <f>IF(KH$7="",0,KH118*условия!$V$85)</f>
        <v>0</v>
      </c>
      <c r="KI151" s="75">
        <f>IF(KI$7="",0,KI118*условия!$V$85)</f>
        <v>0</v>
      </c>
      <c r="KJ151" s="75">
        <f>IF(KJ$7="",0,KJ118*условия!$V$85)</f>
        <v>0</v>
      </c>
      <c r="KK151" s="75">
        <f>IF(KK$7="",0,KK118*условия!$V$85)</f>
        <v>0</v>
      </c>
      <c r="KL151" s="75">
        <f>IF(KL$7="",0,KL118*условия!$V$85)</f>
        <v>0</v>
      </c>
      <c r="KM151" s="75">
        <f>IF(KM$7="",0,KM118*условия!$V$85)</f>
        <v>0</v>
      </c>
      <c r="KN151" s="75">
        <f>IF(KN$7="",0,KN118*условия!$V$85)</f>
        <v>0</v>
      </c>
      <c r="KO151" s="75">
        <f>IF(KO$7="",0,KO118*условия!$V$85)</f>
        <v>0</v>
      </c>
      <c r="KP151" s="75">
        <f>IF(KP$7="",0,KP118*условия!$V$85)</f>
        <v>0</v>
      </c>
      <c r="KQ151" s="75">
        <f>IF(KQ$7="",0,KQ118*условия!$V$85)</f>
        <v>0</v>
      </c>
      <c r="KR151" s="75">
        <f>IF(KR$7="",0,KR118*условия!$V$85)</f>
        <v>0</v>
      </c>
      <c r="KS151" s="75">
        <f>IF(KS$7="",0,KS118*условия!$V$85)</f>
        <v>0</v>
      </c>
      <c r="KT151" s="75">
        <f>IF(KT$7="",0,KT118*условия!$V$85)</f>
        <v>0</v>
      </c>
      <c r="KU151" s="75">
        <f>IF(KU$7="",0,KU118*условия!$V$85)</f>
        <v>0</v>
      </c>
      <c r="KV151" s="75">
        <f>IF(KV$7="",0,KV118*условия!$V$85)</f>
        <v>0</v>
      </c>
      <c r="KW151" s="70"/>
      <c r="KX151" s="70"/>
    </row>
    <row r="152" spans="1:310" ht="4.05" customHeight="1" x14ac:dyDescent="0.25">
      <c r="A152" s="1"/>
      <c r="B152" s="79"/>
      <c r="C152" s="79"/>
      <c r="D152" s="79"/>
      <c r="E152" s="1"/>
      <c r="F152" s="1"/>
      <c r="G152" s="1"/>
      <c r="H152" s="11"/>
      <c r="I152" s="1"/>
      <c r="J152" s="1"/>
      <c r="K152" s="36"/>
      <c r="L152" s="1"/>
      <c r="M152" s="5"/>
      <c r="N152" s="1"/>
      <c r="O152" s="19"/>
      <c r="P152" s="1"/>
      <c r="Q152" s="1"/>
      <c r="R152" s="45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</row>
    <row r="153" spans="1:310" s="76" customFormat="1" x14ac:dyDescent="0.25">
      <c r="A153" s="70"/>
      <c r="B153" s="82" t="s">
        <v>29</v>
      </c>
      <c r="C153" s="82" t="s">
        <v>27</v>
      </c>
      <c r="D153" s="82" t="s">
        <v>28</v>
      </c>
      <c r="E153" s="71" t="str">
        <f>kpi!$E$36</f>
        <v>стоимость платного Интернет-траффика</v>
      </c>
      <c r="F153" s="70"/>
      <c r="G153" s="70"/>
      <c r="H153" s="72" t="str">
        <f>IF(OR($E153="",$E153=0),"",INDEX(kpi!$I:$I,SUMIFS(kpi!$A:$A,kpi!$E:$E,$E153)))</f>
        <v>руб.</v>
      </c>
      <c r="I153" s="70"/>
      <c r="J153" s="70"/>
      <c r="K153" s="71"/>
      <c r="L153" s="70"/>
      <c r="M153" s="73"/>
      <c r="N153" s="78"/>
      <c r="O153" s="73"/>
      <c r="P153" s="70"/>
      <c r="Q153" s="70"/>
      <c r="R153" s="78">
        <f>SUMIFS($T153:$KW153,$T$1:$KW$1,"&gt;="&amp;1,$T$1:$KW$1,"&lt;="&amp;MAX($1:$1))</f>
        <v>1181250</v>
      </c>
      <c r="S153" s="70"/>
      <c r="T153" s="70"/>
      <c r="U153" s="75">
        <f>IF(U$7="",0,IF(OR(условия!$V$89=0),0,U111/условия!$V$89*условия!$V$91))</f>
        <v>23625</v>
      </c>
      <c r="V153" s="75">
        <f>IF(V$7="",0,IF(OR(условия!$V$89=0),0,V111/условия!$V$89*условия!$V$91))</f>
        <v>25593.750000000004</v>
      </c>
      <c r="W153" s="75">
        <f>IF(W$7="",0,IF(OR(условия!$V$89=0),0,W111/условия!$V$89*условия!$V$91))</f>
        <v>27562.500000000004</v>
      </c>
      <c r="X153" s="75">
        <f>IF(X$7="",0,IF(OR(условия!$V$89=0),0,X111/условия!$V$89*условия!$V$91))</f>
        <v>29531.250000000004</v>
      </c>
      <c r="Y153" s="75">
        <f>IF(Y$7="",0,IF(OR(условия!$V$89=0),0,Y111/условия!$V$89*условия!$V$91))</f>
        <v>31500.000000000004</v>
      </c>
      <c r="Z153" s="75">
        <f>IF(Z$7="",0,IF(OR(условия!$V$89=0),0,Z111/условия!$V$89*условия!$V$91))</f>
        <v>33468.75</v>
      </c>
      <c r="AA153" s="75">
        <f>IF(AA$7="",0,IF(OR(условия!$V$89=0),0,AA111/условия!$V$89*условия!$V$91))</f>
        <v>35437.500000000007</v>
      </c>
      <c r="AB153" s="75">
        <f>IF(AB$7="",0,IF(OR(условия!$V$89=0),0,AB111/условия!$V$89*условия!$V$91))</f>
        <v>37406.250000000007</v>
      </c>
      <c r="AC153" s="75">
        <f>IF(AC$7="",0,IF(OR(условия!$V$89=0),0,AC111/условия!$V$89*условия!$V$91))</f>
        <v>39375.000000000007</v>
      </c>
      <c r="AD153" s="75">
        <f>IF(AD$7="",0,IF(OR(условия!$V$89=0),0,AD111/условия!$V$89*условия!$V$91))</f>
        <v>41343.750000000007</v>
      </c>
      <c r="AE153" s="75">
        <f>IF(AE$7="",0,IF(OR(условия!$V$89=0),0,AE111/условия!$V$89*условия!$V$91))</f>
        <v>43312.500000000007</v>
      </c>
      <c r="AF153" s="75">
        <f>IF(AF$7="",0,IF(OR(условия!$V$89=0),0,AF111/условия!$V$89*условия!$V$91))</f>
        <v>45281.250000000007</v>
      </c>
      <c r="AG153" s="75">
        <f>IF(AG$7="",0,IF(OR(условия!$V$89=0),0,AG111/условия!$V$89*условия!$V$91))</f>
        <v>47250</v>
      </c>
      <c r="AH153" s="75">
        <f>IF(AH$7="",0,IF(OR(условия!$V$89=0),0,AH111/условия!$V$89*условия!$V$91))</f>
        <v>49218.750000000007</v>
      </c>
      <c r="AI153" s="75">
        <f>IF(AI$7="",0,IF(OR(условия!$V$89=0),0,AI111/условия!$V$89*условия!$V$91))</f>
        <v>51187.500000000007</v>
      </c>
      <c r="AJ153" s="75">
        <f>IF(AJ$7="",0,IF(OR(условия!$V$89=0),0,AJ111/условия!$V$89*условия!$V$91))</f>
        <v>53156.250000000007</v>
      </c>
      <c r="AK153" s="75">
        <f>IF(AK$7="",0,IF(OR(условия!$V$89=0),0,AK111/условия!$V$89*условия!$V$91))</f>
        <v>55125.000000000007</v>
      </c>
      <c r="AL153" s="75">
        <f>IF(AL$7="",0,IF(OR(условия!$V$89=0),0,AL111/условия!$V$89*условия!$V$91))</f>
        <v>57093.75</v>
      </c>
      <c r="AM153" s="75">
        <f>IF(AM$7="",0,IF(OR(условия!$V$89=0),0,AM111/условия!$V$89*условия!$V$91))</f>
        <v>59062.500000000007</v>
      </c>
      <c r="AN153" s="75">
        <f>IF(AN$7="",0,IF(OR(условия!$V$89=0),0,AN111/условия!$V$89*условия!$V$91))</f>
        <v>61031.250000000007</v>
      </c>
      <c r="AO153" s="75">
        <f>IF(AO$7="",0,IF(OR(условия!$V$89=0),0,AO111/условия!$V$89*условия!$V$91))</f>
        <v>63000.000000000007</v>
      </c>
      <c r="AP153" s="75">
        <f>IF(AP$7="",0,IF(OR(условия!$V$89=0),0,AP111/условия!$V$89*условия!$V$91))</f>
        <v>64968.750000000007</v>
      </c>
      <c r="AQ153" s="75">
        <f>IF(AQ$7="",0,IF(OR(условия!$V$89=0),0,AQ111/условия!$V$89*условия!$V$91))</f>
        <v>66937.5</v>
      </c>
      <c r="AR153" s="75">
        <f>IF(AR$7="",0,IF(OR(условия!$V$89=0),0,AR111/условия!$V$89*условия!$V$91))</f>
        <v>68906.250000000015</v>
      </c>
      <c r="AS153" s="75">
        <f>IF(AS$7="",0,IF(OR(условия!$V$89=0),0,AS111/условия!$V$89*условия!$V$91))</f>
        <v>70875.000000000015</v>
      </c>
      <c r="AT153" s="75">
        <f>IF(AT$7="",0,IF(OR(условия!$V$89=0),0,AT111/условия!$V$89*условия!$V$91))</f>
        <v>0</v>
      </c>
      <c r="AU153" s="75">
        <f>IF(AU$7="",0,IF(OR(условия!$V$89=0),0,AU111/условия!$V$89*условия!$V$91))</f>
        <v>0</v>
      </c>
      <c r="AV153" s="75">
        <f>IF(AV$7="",0,IF(OR(условия!$V$89=0),0,AV111/условия!$V$89*условия!$V$91))</f>
        <v>0</v>
      </c>
      <c r="AW153" s="75">
        <f>IF(AW$7="",0,IF(OR(условия!$V$89=0),0,AW111/условия!$V$89*условия!$V$91))</f>
        <v>0</v>
      </c>
      <c r="AX153" s="75">
        <f>IF(AX$7="",0,IF(OR(условия!$V$89=0),0,AX111/условия!$V$89*условия!$V$91))</f>
        <v>0</v>
      </c>
      <c r="AY153" s="75">
        <f>IF(AY$7="",0,IF(OR(условия!$V$89=0),0,AY111/условия!$V$89*условия!$V$91))</f>
        <v>0</v>
      </c>
      <c r="AZ153" s="75">
        <f>IF(AZ$7="",0,IF(OR(условия!$V$89=0),0,AZ111/условия!$V$89*условия!$V$91))</f>
        <v>0</v>
      </c>
      <c r="BA153" s="75">
        <f>IF(BA$7="",0,IF(OR(условия!$V$89=0),0,BA111/условия!$V$89*условия!$V$91))</f>
        <v>0</v>
      </c>
      <c r="BB153" s="75">
        <f>IF(BB$7="",0,IF(OR(условия!$V$89=0),0,BB111/условия!$V$89*условия!$V$91))</f>
        <v>0</v>
      </c>
      <c r="BC153" s="75">
        <f>IF(BC$7="",0,IF(OR(условия!$V$89=0),0,BC111/условия!$V$89*условия!$V$91))</f>
        <v>0</v>
      </c>
      <c r="BD153" s="75">
        <f>IF(BD$7="",0,IF(OR(условия!$V$89=0),0,BD111/условия!$V$89*условия!$V$91))</f>
        <v>0</v>
      </c>
      <c r="BE153" s="75">
        <f>IF(BE$7="",0,IF(OR(условия!$V$89=0),0,BE111/условия!$V$89*условия!$V$91))</f>
        <v>0</v>
      </c>
      <c r="BF153" s="75">
        <f>IF(BF$7="",0,IF(OR(условия!$V$89=0),0,BF111/условия!$V$89*условия!$V$91))</f>
        <v>0</v>
      </c>
      <c r="BG153" s="75">
        <f>IF(BG$7="",0,IF(OR(условия!$V$89=0),0,BG111/условия!$V$89*условия!$V$91))</f>
        <v>0</v>
      </c>
      <c r="BH153" s="75">
        <f>IF(BH$7="",0,IF(OR(условия!$V$89=0),0,BH111/условия!$V$89*условия!$V$91))</f>
        <v>0</v>
      </c>
      <c r="BI153" s="75">
        <f>IF(BI$7="",0,IF(OR(условия!$V$89=0),0,BI111/условия!$V$89*условия!$V$91))</f>
        <v>0</v>
      </c>
      <c r="BJ153" s="75">
        <f>IF(BJ$7="",0,IF(OR(условия!$V$89=0),0,BJ111/условия!$V$89*условия!$V$91))</f>
        <v>0</v>
      </c>
      <c r="BK153" s="75">
        <f>IF(BK$7="",0,IF(OR(условия!$V$89=0),0,BK111/условия!$V$89*условия!$V$91))</f>
        <v>0</v>
      </c>
      <c r="BL153" s="75">
        <f>IF(BL$7="",0,IF(OR(условия!$V$89=0),0,BL111/условия!$V$89*условия!$V$91))</f>
        <v>0</v>
      </c>
      <c r="BM153" s="75">
        <f>IF(BM$7="",0,IF(OR(условия!$V$89=0),0,BM111/условия!$V$89*условия!$V$91))</f>
        <v>0</v>
      </c>
      <c r="BN153" s="75">
        <f>IF(BN$7="",0,IF(OR(условия!$V$89=0),0,BN111/условия!$V$89*условия!$V$91))</f>
        <v>0</v>
      </c>
      <c r="BO153" s="75">
        <f>IF(BO$7="",0,IF(OR(условия!$V$89=0),0,BO111/условия!$V$89*условия!$V$91))</f>
        <v>0</v>
      </c>
      <c r="BP153" s="75">
        <f>IF(BP$7="",0,IF(OR(условия!$V$89=0),0,BP111/условия!$V$89*условия!$V$91))</f>
        <v>0</v>
      </c>
      <c r="BQ153" s="75">
        <f>IF(BQ$7="",0,IF(OR(условия!$V$89=0),0,BQ111/условия!$V$89*условия!$V$91))</f>
        <v>0</v>
      </c>
      <c r="BR153" s="75">
        <f>IF(BR$7="",0,IF(OR(условия!$V$89=0),0,BR111/условия!$V$89*условия!$V$91))</f>
        <v>0</v>
      </c>
      <c r="BS153" s="75">
        <f>IF(BS$7="",0,IF(OR(условия!$V$89=0),0,BS111/условия!$V$89*условия!$V$91))</f>
        <v>0</v>
      </c>
      <c r="BT153" s="75">
        <f>IF(BT$7="",0,IF(OR(условия!$V$89=0),0,BT111/условия!$V$89*условия!$V$91))</f>
        <v>0</v>
      </c>
      <c r="BU153" s="75">
        <f>IF(BU$7="",0,IF(OR(условия!$V$89=0),0,BU111/условия!$V$89*условия!$V$91))</f>
        <v>0</v>
      </c>
      <c r="BV153" s="75">
        <f>IF(BV$7="",0,IF(OR(условия!$V$89=0),0,BV111/условия!$V$89*условия!$V$91))</f>
        <v>0</v>
      </c>
      <c r="BW153" s="75">
        <f>IF(BW$7="",0,IF(OR(условия!$V$89=0),0,BW111/условия!$V$89*условия!$V$91))</f>
        <v>0</v>
      </c>
      <c r="BX153" s="75">
        <f>IF(BX$7="",0,IF(OR(условия!$V$89=0),0,BX111/условия!$V$89*условия!$V$91))</f>
        <v>0</v>
      </c>
      <c r="BY153" s="75">
        <f>IF(BY$7="",0,IF(OR(условия!$V$89=0),0,BY111/условия!$V$89*условия!$V$91))</f>
        <v>0</v>
      </c>
      <c r="BZ153" s="75">
        <f>IF(BZ$7="",0,IF(OR(условия!$V$89=0),0,BZ111/условия!$V$89*условия!$V$91))</f>
        <v>0</v>
      </c>
      <c r="CA153" s="75">
        <f>IF(CA$7="",0,IF(OR(условия!$V$89=0),0,CA111/условия!$V$89*условия!$V$91))</f>
        <v>0</v>
      </c>
      <c r="CB153" s="75">
        <f>IF(CB$7="",0,IF(OR(условия!$V$89=0),0,CB111/условия!$V$89*условия!$V$91))</f>
        <v>0</v>
      </c>
      <c r="CC153" s="75">
        <f>IF(CC$7="",0,IF(OR(условия!$V$89=0),0,CC111/условия!$V$89*условия!$V$91))</f>
        <v>0</v>
      </c>
      <c r="CD153" s="75">
        <f>IF(CD$7="",0,IF(OR(условия!$V$89=0),0,CD111/условия!$V$89*условия!$V$91))</f>
        <v>0</v>
      </c>
      <c r="CE153" s="75">
        <f>IF(CE$7="",0,IF(OR(условия!$V$89=0),0,CE111/условия!$V$89*условия!$V$91))</f>
        <v>0</v>
      </c>
      <c r="CF153" s="75">
        <f>IF(CF$7="",0,IF(OR(условия!$V$89=0),0,CF111/условия!$V$89*условия!$V$91))</f>
        <v>0</v>
      </c>
      <c r="CG153" s="75">
        <f>IF(CG$7="",0,IF(OR(условия!$V$89=0),0,CG111/условия!$V$89*условия!$V$91))</f>
        <v>0</v>
      </c>
      <c r="CH153" s="75">
        <f>IF(CH$7="",0,IF(OR(условия!$V$89=0),0,CH111/условия!$V$89*условия!$V$91))</f>
        <v>0</v>
      </c>
      <c r="CI153" s="75">
        <f>IF(CI$7="",0,IF(OR(условия!$V$89=0),0,CI111/условия!$V$89*условия!$V$91))</f>
        <v>0</v>
      </c>
      <c r="CJ153" s="75">
        <f>IF(CJ$7="",0,IF(OR(условия!$V$89=0),0,CJ111/условия!$V$89*условия!$V$91))</f>
        <v>0</v>
      </c>
      <c r="CK153" s="75">
        <f>IF(CK$7="",0,IF(OR(условия!$V$89=0),0,CK111/условия!$V$89*условия!$V$91))</f>
        <v>0</v>
      </c>
      <c r="CL153" s="75">
        <f>IF(CL$7="",0,IF(OR(условия!$V$89=0),0,CL111/условия!$V$89*условия!$V$91))</f>
        <v>0</v>
      </c>
      <c r="CM153" s="75">
        <f>IF(CM$7="",0,IF(OR(условия!$V$89=0),0,CM111/условия!$V$89*условия!$V$91))</f>
        <v>0</v>
      </c>
      <c r="CN153" s="75">
        <f>IF(CN$7="",0,IF(OR(условия!$V$89=0),0,CN111/условия!$V$89*условия!$V$91))</f>
        <v>0</v>
      </c>
      <c r="CO153" s="75">
        <f>IF(CO$7="",0,IF(OR(условия!$V$89=0),0,CO111/условия!$V$89*условия!$V$91))</f>
        <v>0</v>
      </c>
      <c r="CP153" s="75">
        <f>IF(CP$7="",0,IF(OR(условия!$V$89=0),0,CP111/условия!$V$89*условия!$V$91))</f>
        <v>0</v>
      </c>
      <c r="CQ153" s="75">
        <f>IF(CQ$7="",0,IF(OR(условия!$V$89=0),0,CQ111/условия!$V$89*условия!$V$91))</f>
        <v>0</v>
      </c>
      <c r="CR153" s="75">
        <f>IF(CR$7="",0,IF(OR(условия!$V$89=0),0,CR111/условия!$V$89*условия!$V$91))</f>
        <v>0</v>
      </c>
      <c r="CS153" s="75">
        <f>IF(CS$7="",0,IF(OR(условия!$V$89=0),0,CS111/условия!$V$89*условия!$V$91))</f>
        <v>0</v>
      </c>
      <c r="CT153" s="75">
        <f>IF(CT$7="",0,IF(OR(условия!$V$89=0),0,CT111/условия!$V$89*условия!$V$91))</f>
        <v>0</v>
      </c>
      <c r="CU153" s="75">
        <f>IF(CU$7="",0,IF(OR(условия!$V$89=0),0,CU111/условия!$V$89*условия!$V$91))</f>
        <v>0</v>
      </c>
      <c r="CV153" s="75">
        <f>IF(CV$7="",0,IF(OR(условия!$V$89=0),0,CV111/условия!$V$89*условия!$V$91))</f>
        <v>0</v>
      </c>
      <c r="CW153" s="75">
        <f>IF(CW$7="",0,IF(OR(условия!$V$89=0),0,CW111/условия!$V$89*условия!$V$91))</f>
        <v>0</v>
      </c>
      <c r="CX153" s="75">
        <f>IF(CX$7="",0,IF(OR(условия!$V$89=0),0,CX111/условия!$V$89*условия!$V$91))</f>
        <v>0</v>
      </c>
      <c r="CY153" s="75">
        <f>IF(CY$7="",0,IF(OR(условия!$V$89=0),0,CY111/условия!$V$89*условия!$V$91))</f>
        <v>0</v>
      </c>
      <c r="CZ153" s="75">
        <f>IF(CZ$7="",0,IF(OR(условия!$V$89=0),0,CZ111/условия!$V$89*условия!$V$91))</f>
        <v>0</v>
      </c>
      <c r="DA153" s="75">
        <f>IF(DA$7="",0,IF(OR(условия!$V$89=0),0,DA111/условия!$V$89*условия!$V$91))</f>
        <v>0</v>
      </c>
      <c r="DB153" s="75">
        <f>IF(DB$7="",0,IF(OR(условия!$V$89=0),0,DB111/условия!$V$89*условия!$V$91))</f>
        <v>0</v>
      </c>
      <c r="DC153" s="75">
        <f>IF(DC$7="",0,IF(OR(условия!$V$89=0),0,DC111/условия!$V$89*условия!$V$91))</f>
        <v>0</v>
      </c>
      <c r="DD153" s="75">
        <f>IF(DD$7="",0,IF(OR(условия!$V$89=0),0,DD111/условия!$V$89*условия!$V$91))</f>
        <v>0</v>
      </c>
      <c r="DE153" s="75">
        <f>IF(DE$7="",0,IF(OR(условия!$V$89=0),0,DE111/условия!$V$89*условия!$V$91))</f>
        <v>0</v>
      </c>
      <c r="DF153" s="75">
        <f>IF(DF$7="",0,IF(OR(условия!$V$89=0),0,DF111/условия!$V$89*условия!$V$91))</f>
        <v>0</v>
      </c>
      <c r="DG153" s="75">
        <f>IF(DG$7="",0,IF(OR(условия!$V$89=0),0,DG111/условия!$V$89*условия!$V$91))</f>
        <v>0</v>
      </c>
      <c r="DH153" s="75">
        <f>IF(DH$7="",0,IF(OR(условия!$V$89=0),0,DH111/условия!$V$89*условия!$V$91))</f>
        <v>0</v>
      </c>
      <c r="DI153" s="75">
        <f>IF(DI$7="",0,IF(OR(условия!$V$89=0),0,DI111/условия!$V$89*условия!$V$91))</f>
        <v>0</v>
      </c>
      <c r="DJ153" s="75">
        <f>IF(DJ$7="",0,IF(OR(условия!$V$89=0),0,DJ111/условия!$V$89*условия!$V$91))</f>
        <v>0</v>
      </c>
      <c r="DK153" s="75">
        <f>IF(DK$7="",0,IF(OR(условия!$V$89=0),0,DK111/условия!$V$89*условия!$V$91))</f>
        <v>0</v>
      </c>
      <c r="DL153" s="75">
        <f>IF(DL$7="",0,IF(OR(условия!$V$89=0),0,DL111/условия!$V$89*условия!$V$91))</f>
        <v>0</v>
      </c>
      <c r="DM153" s="75">
        <f>IF(DM$7="",0,IF(OR(условия!$V$89=0),0,DM111/условия!$V$89*условия!$V$91))</f>
        <v>0</v>
      </c>
      <c r="DN153" s="75">
        <f>IF(DN$7="",0,IF(OR(условия!$V$89=0),0,DN111/условия!$V$89*условия!$V$91))</f>
        <v>0</v>
      </c>
      <c r="DO153" s="75">
        <f>IF(DO$7="",0,IF(OR(условия!$V$89=0),0,DO111/условия!$V$89*условия!$V$91))</f>
        <v>0</v>
      </c>
      <c r="DP153" s="75">
        <f>IF(DP$7="",0,IF(OR(условия!$V$89=0),0,DP111/условия!$V$89*условия!$V$91))</f>
        <v>0</v>
      </c>
      <c r="DQ153" s="75">
        <f>IF(DQ$7="",0,IF(OR(условия!$V$89=0),0,DQ111/условия!$V$89*условия!$V$91))</f>
        <v>0</v>
      </c>
      <c r="DR153" s="75">
        <f>IF(DR$7="",0,IF(OR(условия!$V$89=0),0,DR111/условия!$V$89*условия!$V$91))</f>
        <v>0</v>
      </c>
      <c r="DS153" s="75">
        <f>IF(DS$7="",0,IF(OR(условия!$V$89=0),0,DS111/условия!$V$89*условия!$V$91))</f>
        <v>0</v>
      </c>
      <c r="DT153" s="75">
        <f>IF(DT$7="",0,IF(OR(условия!$V$89=0),0,DT111/условия!$V$89*условия!$V$91))</f>
        <v>0</v>
      </c>
      <c r="DU153" s="75">
        <f>IF(DU$7="",0,IF(OR(условия!$V$89=0),0,DU111/условия!$V$89*условия!$V$91))</f>
        <v>0</v>
      </c>
      <c r="DV153" s="75">
        <f>IF(DV$7="",0,IF(OR(условия!$V$89=0),0,DV111/условия!$V$89*условия!$V$91))</f>
        <v>0</v>
      </c>
      <c r="DW153" s="75">
        <f>IF(DW$7="",0,IF(OR(условия!$V$89=0),0,DW111/условия!$V$89*условия!$V$91))</f>
        <v>0</v>
      </c>
      <c r="DX153" s="75">
        <f>IF(DX$7="",0,IF(OR(условия!$V$89=0),0,DX111/условия!$V$89*условия!$V$91))</f>
        <v>0</v>
      </c>
      <c r="DY153" s="75">
        <f>IF(DY$7="",0,IF(OR(условия!$V$89=0),0,DY111/условия!$V$89*условия!$V$91))</f>
        <v>0</v>
      </c>
      <c r="DZ153" s="75">
        <f>IF(DZ$7="",0,IF(OR(условия!$V$89=0),0,DZ111/условия!$V$89*условия!$V$91))</f>
        <v>0</v>
      </c>
      <c r="EA153" s="75">
        <f>IF(EA$7="",0,IF(OR(условия!$V$89=0),0,EA111/условия!$V$89*условия!$V$91))</f>
        <v>0</v>
      </c>
      <c r="EB153" s="75">
        <f>IF(EB$7="",0,IF(OR(условия!$V$89=0),0,EB111/условия!$V$89*условия!$V$91))</f>
        <v>0</v>
      </c>
      <c r="EC153" s="75">
        <f>IF(EC$7="",0,IF(OR(условия!$V$89=0),0,EC111/условия!$V$89*условия!$V$91))</f>
        <v>0</v>
      </c>
      <c r="ED153" s="75">
        <f>IF(ED$7="",0,IF(OR(условия!$V$89=0),0,ED111/условия!$V$89*условия!$V$91))</f>
        <v>0</v>
      </c>
      <c r="EE153" s="75">
        <f>IF(EE$7="",0,IF(OR(условия!$V$89=0),0,EE111/условия!$V$89*условия!$V$91))</f>
        <v>0</v>
      </c>
      <c r="EF153" s="75">
        <f>IF(EF$7="",0,IF(OR(условия!$V$89=0),0,EF111/условия!$V$89*условия!$V$91))</f>
        <v>0</v>
      </c>
      <c r="EG153" s="75">
        <f>IF(EG$7="",0,IF(OR(условия!$V$89=0),0,EG111/условия!$V$89*условия!$V$91))</f>
        <v>0</v>
      </c>
      <c r="EH153" s="75">
        <f>IF(EH$7="",0,IF(OR(условия!$V$89=0),0,EH111/условия!$V$89*условия!$V$91))</f>
        <v>0</v>
      </c>
      <c r="EI153" s="75">
        <f>IF(EI$7="",0,IF(OR(условия!$V$89=0),0,EI111/условия!$V$89*условия!$V$91))</f>
        <v>0</v>
      </c>
      <c r="EJ153" s="75">
        <f>IF(EJ$7="",0,IF(OR(условия!$V$89=0),0,EJ111/условия!$V$89*условия!$V$91))</f>
        <v>0</v>
      </c>
      <c r="EK153" s="75">
        <f>IF(EK$7="",0,IF(OR(условия!$V$89=0),0,EK111/условия!$V$89*условия!$V$91))</f>
        <v>0</v>
      </c>
      <c r="EL153" s="75">
        <f>IF(EL$7="",0,IF(OR(условия!$V$89=0),0,EL111/условия!$V$89*условия!$V$91))</f>
        <v>0</v>
      </c>
      <c r="EM153" s="75">
        <f>IF(EM$7="",0,IF(OR(условия!$V$89=0),0,EM111/условия!$V$89*условия!$V$91))</f>
        <v>0</v>
      </c>
      <c r="EN153" s="75">
        <f>IF(EN$7="",0,IF(OR(условия!$V$89=0),0,EN111/условия!$V$89*условия!$V$91))</f>
        <v>0</v>
      </c>
      <c r="EO153" s="75">
        <f>IF(EO$7="",0,IF(OR(условия!$V$89=0),0,EO111/условия!$V$89*условия!$V$91))</f>
        <v>0</v>
      </c>
      <c r="EP153" s="75">
        <f>IF(EP$7="",0,IF(OR(условия!$V$89=0),0,EP111/условия!$V$89*условия!$V$91))</f>
        <v>0</v>
      </c>
      <c r="EQ153" s="75">
        <f>IF(EQ$7="",0,IF(OR(условия!$V$89=0),0,EQ111/условия!$V$89*условия!$V$91))</f>
        <v>0</v>
      </c>
      <c r="ER153" s="75">
        <f>IF(ER$7="",0,IF(OR(условия!$V$89=0),0,ER111/условия!$V$89*условия!$V$91))</f>
        <v>0</v>
      </c>
      <c r="ES153" s="75">
        <f>IF(ES$7="",0,IF(OR(условия!$V$89=0),0,ES111/условия!$V$89*условия!$V$91))</f>
        <v>0</v>
      </c>
      <c r="ET153" s="75">
        <f>IF(ET$7="",0,IF(OR(условия!$V$89=0),0,ET111/условия!$V$89*условия!$V$91))</f>
        <v>0</v>
      </c>
      <c r="EU153" s="75">
        <f>IF(EU$7="",0,IF(OR(условия!$V$89=0),0,EU111/условия!$V$89*условия!$V$91))</f>
        <v>0</v>
      </c>
      <c r="EV153" s="75">
        <f>IF(EV$7="",0,IF(OR(условия!$V$89=0),0,EV111/условия!$V$89*условия!$V$91))</f>
        <v>0</v>
      </c>
      <c r="EW153" s="75">
        <f>IF(EW$7="",0,IF(OR(условия!$V$89=0),0,EW111/условия!$V$89*условия!$V$91))</f>
        <v>0</v>
      </c>
      <c r="EX153" s="75">
        <f>IF(EX$7="",0,IF(OR(условия!$V$89=0),0,EX111/условия!$V$89*условия!$V$91))</f>
        <v>0</v>
      </c>
      <c r="EY153" s="75">
        <f>IF(EY$7="",0,IF(OR(условия!$V$89=0),0,EY111/условия!$V$89*условия!$V$91))</f>
        <v>0</v>
      </c>
      <c r="EZ153" s="75">
        <f>IF(EZ$7="",0,IF(OR(условия!$V$89=0),0,EZ111/условия!$V$89*условия!$V$91))</f>
        <v>0</v>
      </c>
      <c r="FA153" s="75">
        <f>IF(FA$7="",0,IF(OR(условия!$V$89=0),0,FA111/условия!$V$89*условия!$V$91))</f>
        <v>0</v>
      </c>
      <c r="FB153" s="75">
        <f>IF(FB$7="",0,IF(OR(условия!$V$89=0),0,FB111/условия!$V$89*условия!$V$91))</f>
        <v>0</v>
      </c>
      <c r="FC153" s="75">
        <f>IF(FC$7="",0,IF(OR(условия!$V$89=0),0,FC111/условия!$V$89*условия!$V$91))</f>
        <v>0</v>
      </c>
      <c r="FD153" s="75">
        <f>IF(FD$7="",0,IF(OR(условия!$V$89=0),0,FD111/условия!$V$89*условия!$V$91))</f>
        <v>0</v>
      </c>
      <c r="FE153" s="75">
        <f>IF(FE$7="",0,IF(OR(условия!$V$89=0),0,FE111/условия!$V$89*условия!$V$91))</f>
        <v>0</v>
      </c>
      <c r="FF153" s="75">
        <f>IF(FF$7="",0,IF(OR(условия!$V$89=0),0,FF111/условия!$V$89*условия!$V$91))</f>
        <v>0</v>
      </c>
      <c r="FG153" s="75">
        <f>IF(FG$7="",0,IF(OR(условия!$V$89=0),0,FG111/условия!$V$89*условия!$V$91))</f>
        <v>0</v>
      </c>
      <c r="FH153" s="75">
        <f>IF(FH$7="",0,IF(OR(условия!$V$89=0),0,FH111/условия!$V$89*условия!$V$91))</f>
        <v>0</v>
      </c>
      <c r="FI153" s="75">
        <f>IF(FI$7="",0,IF(OR(условия!$V$89=0),0,FI111/условия!$V$89*условия!$V$91))</f>
        <v>0</v>
      </c>
      <c r="FJ153" s="75">
        <f>IF(FJ$7="",0,IF(OR(условия!$V$89=0),0,FJ111/условия!$V$89*условия!$V$91))</f>
        <v>0</v>
      </c>
      <c r="FK153" s="75">
        <f>IF(FK$7="",0,IF(OR(условия!$V$89=0),0,FK111/условия!$V$89*условия!$V$91))</f>
        <v>0</v>
      </c>
      <c r="FL153" s="75">
        <f>IF(FL$7="",0,IF(OR(условия!$V$89=0),0,FL111/условия!$V$89*условия!$V$91))</f>
        <v>0</v>
      </c>
      <c r="FM153" s="75">
        <f>IF(FM$7="",0,IF(OR(условия!$V$89=0),0,FM111/условия!$V$89*условия!$V$91))</f>
        <v>0</v>
      </c>
      <c r="FN153" s="75">
        <f>IF(FN$7="",0,IF(OR(условия!$V$89=0),0,FN111/условия!$V$89*условия!$V$91))</f>
        <v>0</v>
      </c>
      <c r="FO153" s="75">
        <f>IF(FO$7="",0,IF(OR(условия!$V$89=0),0,FO111/условия!$V$89*условия!$V$91))</f>
        <v>0</v>
      </c>
      <c r="FP153" s="75">
        <f>IF(FP$7="",0,IF(OR(условия!$V$89=0),0,FP111/условия!$V$89*условия!$V$91))</f>
        <v>0</v>
      </c>
      <c r="FQ153" s="75">
        <f>IF(FQ$7="",0,IF(OR(условия!$V$89=0),0,FQ111/условия!$V$89*условия!$V$91))</f>
        <v>0</v>
      </c>
      <c r="FR153" s="75">
        <f>IF(FR$7="",0,IF(OR(условия!$V$89=0),0,FR111/условия!$V$89*условия!$V$91))</f>
        <v>0</v>
      </c>
      <c r="FS153" s="75">
        <f>IF(FS$7="",0,IF(OR(условия!$V$89=0),0,FS111/условия!$V$89*условия!$V$91))</f>
        <v>0</v>
      </c>
      <c r="FT153" s="75">
        <f>IF(FT$7="",0,IF(OR(условия!$V$89=0),0,FT111/условия!$V$89*условия!$V$91))</f>
        <v>0</v>
      </c>
      <c r="FU153" s="75">
        <f>IF(FU$7="",0,IF(OR(условия!$V$89=0),0,FU111/условия!$V$89*условия!$V$91))</f>
        <v>0</v>
      </c>
      <c r="FV153" s="75">
        <f>IF(FV$7="",0,IF(OR(условия!$V$89=0),0,FV111/условия!$V$89*условия!$V$91))</f>
        <v>0</v>
      </c>
      <c r="FW153" s="75">
        <f>IF(FW$7="",0,IF(OR(условия!$V$89=0),0,FW111/условия!$V$89*условия!$V$91))</f>
        <v>0</v>
      </c>
      <c r="FX153" s="75">
        <f>IF(FX$7="",0,IF(OR(условия!$V$89=0),0,FX111/условия!$V$89*условия!$V$91))</f>
        <v>0</v>
      </c>
      <c r="FY153" s="75">
        <f>IF(FY$7="",0,IF(OR(условия!$V$89=0),0,FY111/условия!$V$89*условия!$V$91))</f>
        <v>0</v>
      </c>
      <c r="FZ153" s="75">
        <f>IF(FZ$7="",0,IF(OR(условия!$V$89=0),0,FZ111/условия!$V$89*условия!$V$91))</f>
        <v>0</v>
      </c>
      <c r="GA153" s="75">
        <f>IF(GA$7="",0,IF(OR(условия!$V$89=0),0,GA111/условия!$V$89*условия!$V$91))</f>
        <v>0</v>
      </c>
      <c r="GB153" s="75">
        <f>IF(GB$7="",0,IF(OR(условия!$V$89=0),0,GB111/условия!$V$89*условия!$V$91))</f>
        <v>0</v>
      </c>
      <c r="GC153" s="75">
        <f>IF(GC$7="",0,IF(OR(условия!$V$89=0),0,GC111/условия!$V$89*условия!$V$91))</f>
        <v>0</v>
      </c>
      <c r="GD153" s="75">
        <f>IF(GD$7="",0,IF(OR(условия!$V$89=0),0,GD111/условия!$V$89*условия!$V$91))</f>
        <v>0</v>
      </c>
      <c r="GE153" s="75">
        <f>IF(GE$7="",0,IF(OR(условия!$V$89=0),0,GE111/условия!$V$89*условия!$V$91))</f>
        <v>0</v>
      </c>
      <c r="GF153" s="75">
        <f>IF(GF$7="",0,IF(OR(условия!$V$89=0),0,GF111/условия!$V$89*условия!$V$91))</f>
        <v>0</v>
      </c>
      <c r="GG153" s="75">
        <f>IF(GG$7="",0,IF(OR(условия!$V$89=0),0,GG111/условия!$V$89*условия!$V$91))</f>
        <v>0</v>
      </c>
      <c r="GH153" s="75">
        <f>IF(GH$7="",0,IF(OR(условия!$V$89=0),0,GH111/условия!$V$89*условия!$V$91))</f>
        <v>0</v>
      </c>
      <c r="GI153" s="75">
        <f>IF(GI$7="",0,IF(OR(условия!$V$89=0),0,GI111/условия!$V$89*условия!$V$91))</f>
        <v>0</v>
      </c>
      <c r="GJ153" s="75">
        <f>IF(GJ$7="",0,IF(OR(условия!$V$89=0),0,GJ111/условия!$V$89*условия!$V$91))</f>
        <v>0</v>
      </c>
      <c r="GK153" s="75">
        <f>IF(GK$7="",0,IF(OR(условия!$V$89=0),0,GK111/условия!$V$89*условия!$V$91))</f>
        <v>0</v>
      </c>
      <c r="GL153" s="75">
        <f>IF(GL$7="",0,IF(OR(условия!$V$89=0),0,GL111/условия!$V$89*условия!$V$91))</f>
        <v>0</v>
      </c>
      <c r="GM153" s="75">
        <f>IF(GM$7="",0,IF(OR(условия!$V$89=0),0,GM111/условия!$V$89*условия!$V$91))</f>
        <v>0</v>
      </c>
      <c r="GN153" s="75">
        <f>IF(GN$7="",0,IF(OR(условия!$V$89=0),0,GN111/условия!$V$89*условия!$V$91))</f>
        <v>0</v>
      </c>
      <c r="GO153" s="75">
        <f>IF(GO$7="",0,IF(OR(условия!$V$89=0),0,GO111/условия!$V$89*условия!$V$91))</f>
        <v>0</v>
      </c>
      <c r="GP153" s="75">
        <f>IF(GP$7="",0,IF(OR(условия!$V$89=0),0,GP111/условия!$V$89*условия!$V$91))</f>
        <v>0</v>
      </c>
      <c r="GQ153" s="75">
        <f>IF(GQ$7="",0,IF(OR(условия!$V$89=0),0,GQ111/условия!$V$89*условия!$V$91))</f>
        <v>0</v>
      </c>
      <c r="GR153" s="75">
        <f>IF(GR$7="",0,IF(OR(условия!$V$89=0),0,GR111/условия!$V$89*условия!$V$91))</f>
        <v>0</v>
      </c>
      <c r="GS153" s="75">
        <f>IF(GS$7="",0,IF(OR(условия!$V$89=0),0,GS111/условия!$V$89*условия!$V$91))</f>
        <v>0</v>
      </c>
      <c r="GT153" s="75">
        <f>IF(GT$7="",0,IF(OR(условия!$V$89=0),0,GT111/условия!$V$89*условия!$V$91))</f>
        <v>0</v>
      </c>
      <c r="GU153" s="75">
        <f>IF(GU$7="",0,IF(OR(условия!$V$89=0),0,GU111/условия!$V$89*условия!$V$91))</f>
        <v>0</v>
      </c>
      <c r="GV153" s="75">
        <f>IF(GV$7="",0,IF(OR(условия!$V$89=0),0,GV111/условия!$V$89*условия!$V$91))</f>
        <v>0</v>
      </c>
      <c r="GW153" s="75">
        <f>IF(GW$7="",0,IF(OR(условия!$V$89=0),0,GW111/условия!$V$89*условия!$V$91))</f>
        <v>0</v>
      </c>
      <c r="GX153" s="75">
        <f>IF(GX$7="",0,IF(OR(условия!$V$89=0),0,GX111/условия!$V$89*условия!$V$91))</f>
        <v>0</v>
      </c>
      <c r="GY153" s="75">
        <f>IF(GY$7="",0,IF(OR(условия!$V$89=0),0,GY111/условия!$V$89*условия!$V$91))</f>
        <v>0</v>
      </c>
      <c r="GZ153" s="75">
        <f>IF(GZ$7="",0,IF(OR(условия!$V$89=0),0,GZ111/условия!$V$89*условия!$V$91))</f>
        <v>0</v>
      </c>
      <c r="HA153" s="75">
        <f>IF(HA$7="",0,IF(OR(условия!$V$89=0),0,HA111/условия!$V$89*условия!$V$91))</f>
        <v>0</v>
      </c>
      <c r="HB153" s="75">
        <f>IF(HB$7="",0,IF(OR(условия!$V$89=0),0,HB111/условия!$V$89*условия!$V$91))</f>
        <v>0</v>
      </c>
      <c r="HC153" s="75">
        <f>IF(HC$7="",0,IF(OR(условия!$V$89=0),0,HC111/условия!$V$89*условия!$V$91))</f>
        <v>0</v>
      </c>
      <c r="HD153" s="75">
        <f>IF(HD$7="",0,IF(OR(условия!$V$89=0),0,HD111/условия!$V$89*условия!$V$91))</f>
        <v>0</v>
      </c>
      <c r="HE153" s="75">
        <f>IF(HE$7="",0,IF(OR(условия!$V$89=0),0,HE111/условия!$V$89*условия!$V$91))</f>
        <v>0</v>
      </c>
      <c r="HF153" s="75">
        <f>IF(HF$7="",0,IF(OR(условия!$V$89=0),0,HF111/условия!$V$89*условия!$V$91))</f>
        <v>0</v>
      </c>
      <c r="HG153" s="75">
        <f>IF(HG$7="",0,IF(OR(условия!$V$89=0),0,HG111/условия!$V$89*условия!$V$91))</f>
        <v>0</v>
      </c>
      <c r="HH153" s="75">
        <f>IF(HH$7="",0,IF(OR(условия!$V$89=0),0,HH111/условия!$V$89*условия!$V$91))</f>
        <v>0</v>
      </c>
      <c r="HI153" s="75">
        <f>IF(HI$7="",0,IF(OR(условия!$V$89=0),0,HI111/условия!$V$89*условия!$V$91))</f>
        <v>0</v>
      </c>
      <c r="HJ153" s="75">
        <f>IF(HJ$7="",0,IF(OR(условия!$V$89=0),0,HJ111/условия!$V$89*условия!$V$91))</f>
        <v>0</v>
      </c>
      <c r="HK153" s="75">
        <f>IF(HK$7="",0,IF(OR(условия!$V$89=0),0,HK111/условия!$V$89*условия!$V$91))</f>
        <v>0</v>
      </c>
      <c r="HL153" s="75">
        <f>IF(HL$7="",0,IF(OR(условия!$V$89=0),0,HL111/условия!$V$89*условия!$V$91))</f>
        <v>0</v>
      </c>
      <c r="HM153" s="75">
        <f>IF(HM$7="",0,IF(OR(условия!$V$89=0),0,HM111/условия!$V$89*условия!$V$91))</f>
        <v>0</v>
      </c>
      <c r="HN153" s="75">
        <f>IF(HN$7="",0,IF(OR(условия!$V$89=0),0,HN111/условия!$V$89*условия!$V$91))</f>
        <v>0</v>
      </c>
      <c r="HO153" s="75">
        <f>IF(HO$7="",0,IF(OR(условия!$V$89=0),0,HO111/условия!$V$89*условия!$V$91))</f>
        <v>0</v>
      </c>
      <c r="HP153" s="75">
        <f>IF(HP$7="",0,IF(OR(условия!$V$89=0),0,HP111/условия!$V$89*условия!$V$91))</f>
        <v>0</v>
      </c>
      <c r="HQ153" s="75">
        <f>IF(HQ$7="",0,IF(OR(условия!$V$89=0),0,HQ111/условия!$V$89*условия!$V$91))</f>
        <v>0</v>
      </c>
      <c r="HR153" s="75">
        <f>IF(HR$7="",0,IF(OR(условия!$V$89=0),0,HR111/условия!$V$89*условия!$V$91))</f>
        <v>0</v>
      </c>
      <c r="HS153" s="75">
        <f>IF(HS$7="",0,IF(OR(условия!$V$89=0),0,HS111/условия!$V$89*условия!$V$91))</f>
        <v>0</v>
      </c>
      <c r="HT153" s="75">
        <f>IF(HT$7="",0,IF(OR(условия!$V$89=0),0,HT111/условия!$V$89*условия!$V$91))</f>
        <v>0</v>
      </c>
      <c r="HU153" s="75">
        <f>IF(HU$7="",0,IF(OR(условия!$V$89=0),0,HU111/условия!$V$89*условия!$V$91))</f>
        <v>0</v>
      </c>
      <c r="HV153" s="75">
        <f>IF(HV$7="",0,IF(OR(условия!$V$89=0),0,HV111/условия!$V$89*условия!$V$91))</f>
        <v>0</v>
      </c>
      <c r="HW153" s="75">
        <f>IF(HW$7="",0,IF(OR(условия!$V$89=0),0,HW111/условия!$V$89*условия!$V$91))</f>
        <v>0</v>
      </c>
      <c r="HX153" s="75">
        <f>IF(HX$7="",0,IF(OR(условия!$V$89=0),0,HX111/условия!$V$89*условия!$V$91))</f>
        <v>0</v>
      </c>
      <c r="HY153" s="75">
        <f>IF(HY$7="",0,IF(OR(условия!$V$89=0),0,HY111/условия!$V$89*условия!$V$91))</f>
        <v>0</v>
      </c>
      <c r="HZ153" s="75">
        <f>IF(HZ$7="",0,IF(OR(условия!$V$89=0),0,HZ111/условия!$V$89*условия!$V$91))</f>
        <v>0</v>
      </c>
      <c r="IA153" s="75">
        <f>IF(IA$7="",0,IF(OR(условия!$V$89=0),0,IA111/условия!$V$89*условия!$V$91))</f>
        <v>0</v>
      </c>
      <c r="IB153" s="75">
        <f>IF(IB$7="",0,IF(OR(условия!$V$89=0),0,IB111/условия!$V$89*условия!$V$91))</f>
        <v>0</v>
      </c>
      <c r="IC153" s="75">
        <f>IF(IC$7="",0,IF(OR(условия!$V$89=0),0,IC111/условия!$V$89*условия!$V$91))</f>
        <v>0</v>
      </c>
      <c r="ID153" s="75">
        <f>IF(ID$7="",0,IF(OR(условия!$V$89=0),0,ID111/условия!$V$89*условия!$V$91))</f>
        <v>0</v>
      </c>
      <c r="IE153" s="75">
        <f>IF(IE$7="",0,IF(OR(условия!$V$89=0),0,IE111/условия!$V$89*условия!$V$91))</f>
        <v>0</v>
      </c>
      <c r="IF153" s="75">
        <f>IF(IF$7="",0,IF(OR(условия!$V$89=0),0,IF111/условия!$V$89*условия!$V$91))</f>
        <v>0</v>
      </c>
      <c r="IG153" s="75">
        <f>IF(IG$7="",0,IF(OR(условия!$V$89=0),0,IG111/условия!$V$89*условия!$V$91))</f>
        <v>0</v>
      </c>
      <c r="IH153" s="75">
        <f>IF(IH$7="",0,IF(OR(условия!$V$89=0),0,IH111/условия!$V$89*условия!$V$91))</f>
        <v>0</v>
      </c>
      <c r="II153" s="75">
        <f>IF(II$7="",0,IF(OR(условия!$V$89=0),0,II111/условия!$V$89*условия!$V$91))</f>
        <v>0</v>
      </c>
      <c r="IJ153" s="75">
        <f>IF(IJ$7="",0,IF(OR(условия!$V$89=0),0,IJ111/условия!$V$89*условия!$V$91))</f>
        <v>0</v>
      </c>
      <c r="IK153" s="75">
        <f>IF(IK$7="",0,IF(OR(условия!$V$89=0),0,IK111/условия!$V$89*условия!$V$91))</f>
        <v>0</v>
      </c>
      <c r="IL153" s="75">
        <f>IF(IL$7="",0,IF(OR(условия!$V$89=0),0,IL111/условия!$V$89*условия!$V$91))</f>
        <v>0</v>
      </c>
      <c r="IM153" s="75">
        <f>IF(IM$7="",0,IF(OR(условия!$V$89=0),0,IM111/условия!$V$89*условия!$V$91))</f>
        <v>0</v>
      </c>
      <c r="IN153" s="75">
        <f>IF(IN$7="",0,IF(OR(условия!$V$89=0),0,IN111/условия!$V$89*условия!$V$91))</f>
        <v>0</v>
      </c>
      <c r="IO153" s="75">
        <f>IF(IO$7="",0,IF(OR(условия!$V$89=0),0,IO111/условия!$V$89*условия!$V$91))</f>
        <v>0</v>
      </c>
      <c r="IP153" s="75">
        <f>IF(IP$7="",0,IF(OR(условия!$V$89=0),0,IP111/условия!$V$89*условия!$V$91))</f>
        <v>0</v>
      </c>
      <c r="IQ153" s="75">
        <f>IF(IQ$7="",0,IF(OR(условия!$V$89=0),0,IQ111/условия!$V$89*условия!$V$91))</f>
        <v>0</v>
      </c>
      <c r="IR153" s="75">
        <f>IF(IR$7="",0,IF(OR(условия!$V$89=0),0,IR111/условия!$V$89*условия!$V$91))</f>
        <v>0</v>
      </c>
      <c r="IS153" s="75">
        <f>IF(IS$7="",0,IF(OR(условия!$V$89=0),0,IS111/условия!$V$89*условия!$V$91))</f>
        <v>0</v>
      </c>
      <c r="IT153" s="75">
        <f>IF(IT$7="",0,IF(OR(условия!$V$89=0),0,IT111/условия!$V$89*условия!$V$91))</f>
        <v>0</v>
      </c>
      <c r="IU153" s="75">
        <f>IF(IU$7="",0,IF(OR(условия!$V$89=0),0,IU111/условия!$V$89*условия!$V$91))</f>
        <v>0</v>
      </c>
      <c r="IV153" s="75">
        <f>IF(IV$7="",0,IF(OR(условия!$V$89=0),0,IV111/условия!$V$89*условия!$V$91))</f>
        <v>0</v>
      </c>
      <c r="IW153" s="75">
        <f>IF(IW$7="",0,IF(OR(условия!$V$89=0),0,IW111/условия!$V$89*условия!$V$91))</f>
        <v>0</v>
      </c>
      <c r="IX153" s="75">
        <f>IF(IX$7="",0,IF(OR(условия!$V$89=0),0,IX111/условия!$V$89*условия!$V$91))</f>
        <v>0</v>
      </c>
      <c r="IY153" s="75">
        <f>IF(IY$7="",0,IF(OR(условия!$V$89=0),0,IY111/условия!$V$89*условия!$V$91))</f>
        <v>0</v>
      </c>
      <c r="IZ153" s="75">
        <f>IF(IZ$7="",0,IF(OR(условия!$V$89=0),0,IZ111/условия!$V$89*условия!$V$91))</f>
        <v>0</v>
      </c>
      <c r="JA153" s="75">
        <f>IF(JA$7="",0,IF(OR(условия!$V$89=0),0,JA111/условия!$V$89*условия!$V$91))</f>
        <v>0</v>
      </c>
      <c r="JB153" s="75">
        <f>IF(JB$7="",0,IF(OR(условия!$V$89=0),0,JB111/условия!$V$89*условия!$V$91))</f>
        <v>0</v>
      </c>
      <c r="JC153" s="75">
        <f>IF(JC$7="",0,IF(OR(условия!$V$89=0),0,JC111/условия!$V$89*условия!$V$91))</f>
        <v>0</v>
      </c>
      <c r="JD153" s="75">
        <f>IF(JD$7="",0,IF(OR(условия!$V$89=0),0,JD111/условия!$V$89*условия!$V$91))</f>
        <v>0</v>
      </c>
      <c r="JE153" s="75">
        <f>IF(JE$7="",0,IF(OR(условия!$V$89=0),0,JE111/условия!$V$89*условия!$V$91))</f>
        <v>0</v>
      </c>
      <c r="JF153" s="75">
        <f>IF(JF$7="",0,IF(OR(условия!$V$89=0),0,JF111/условия!$V$89*условия!$V$91))</f>
        <v>0</v>
      </c>
      <c r="JG153" s="75">
        <f>IF(JG$7="",0,IF(OR(условия!$V$89=0),0,JG111/условия!$V$89*условия!$V$91))</f>
        <v>0</v>
      </c>
      <c r="JH153" s="75">
        <f>IF(JH$7="",0,IF(OR(условия!$V$89=0),0,JH111/условия!$V$89*условия!$V$91))</f>
        <v>0</v>
      </c>
      <c r="JI153" s="75">
        <f>IF(JI$7="",0,IF(OR(условия!$V$89=0),0,JI111/условия!$V$89*условия!$V$91))</f>
        <v>0</v>
      </c>
      <c r="JJ153" s="75">
        <f>IF(JJ$7="",0,IF(OR(условия!$V$89=0),0,JJ111/условия!$V$89*условия!$V$91))</f>
        <v>0</v>
      </c>
      <c r="JK153" s="75">
        <f>IF(JK$7="",0,IF(OR(условия!$V$89=0),0,JK111/условия!$V$89*условия!$V$91))</f>
        <v>0</v>
      </c>
      <c r="JL153" s="75">
        <f>IF(JL$7="",0,IF(OR(условия!$V$89=0),0,JL111/условия!$V$89*условия!$V$91))</f>
        <v>0</v>
      </c>
      <c r="JM153" s="75">
        <f>IF(JM$7="",0,IF(OR(условия!$V$89=0),0,JM111/условия!$V$89*условия!$V$91))</f>
        <v>0</v>
      </c>
      <c r="JN153" s="75">
        <f>IF(JN$7="",0,IF(OR(условия!$V$89=0),0,JN111/условия!$V$89*условия!$V$91))</f>
        <v>0</v>
      </c>
      <c r="JO153" s="75">
        <f>IF(JO$7="",0,IF(OR(условия!$V$89=0),0,JO111/условия!$V$89*условия!$V$91))</f>
        <v>0</v>
      </c>
      <c r="JP153" s="75">
        <f>IF(JP$7="",0,IF(OR(условия!$V$89=0),0,JP111/условия!$V$89*условия!$V$91))</f>
        <v>0</v>
      </c>
      <c r="JQ153" s="75">
        <f>IF(JQ$7="",0,IF(OR(условия!$V$89=0),0,JQ111/условия!$V$89*условия!$V$91))</f>
        <v>0</v>
      </c>
      <c r="JR153" s="75">
        <f>IF(JR$7="",0,IF(OR(условия!$V$89=0),0,JR111/условия!$V$89*условия!$V$91))</f>
        <v>0</v>
      </c>
      <c r="JS153" s="75">
        <f>IF(JS$7="",0,IF(OR(условия!$V$89=0),0,JS111/условия!$V$89*условия!$V$91))</f>
        <v>0</v>
      </c>
      <c r="JT153" s="75">
        <f>IF(JT$7="",0,IF(OR(условия!$V$89=0),0,JT111/условия!$V$89*условия!$V$91))</f>
        <v>0</v>
      </c>
      <c r="JU153" s="75">
        <f>IF(JU$7="",0,IF(OR(условия!$V$89=0),0,JU111/условия!$V$89*условия!$V$91))</f>
        <v>0</v>
      </c>
      <c r="JV153" s="75">
        <f>IF(JV$7="",0,IF(OR(условия!$V$89=0),0,JV111/условия!$V$89*условия!$V$91))</f>
        <v>0</v>
      </c>
      <c r="JW153" s="75">
        <f>IF(JW$7="",0,IF(OR(условия!$V$89=0),0,JW111/условия!$V$89*условия!$V$91))</f>
        <v>0</v>
      </c>
      <c r="JX153" s="75">
        <f>IF(JX$7="",0,IF(OR(условия!$V$89=0),0,JX111/условия!$V$89*условия!$V$91))</f>
        <v>0</v>
      </c>
      <c r="JY153" s="75">
        <f>IF(JY$7="",0,IF(OR(условия!$V$89=0),0,JY111/условия!$V$89*условия!$V$91))</f>
        <v>0</v>
      </c>
      <c r="JZ153" s="75">
        <f>IF(JZ$7="",0,IF(OR(условия!$V$89=0),0,JZ111/условия!$V$89*условия!$V$91))</f>
        <v>0</v>
      </c>
      <c r="KA153" s="75">
        <f>IF(KA$7="",0,IF(OR(условия!$V$89=0),0,KA111/условия!$V$89*условия!$V$91))</f>
        <v>0</v>
      </c>
      <c r="KB153" s="75">
        <f>IF(KB$7="",0,IF(OR(условия!$V$89=0),0,KB111/условия!$V$89*условия!$V$91))</f>
        <v>0</v>
      </c>
      <c r="KC153" s="75">
        <f>IF(KC$7="",0,IF(OR(условия!$V$89=0),0,KC111/условия!$V$89*условия!$V$91))</f>
        <v>0</v>
      </c>
      <c r="KD153" s="75">
        <f>IF(KD$7="",0,IF(OR(условия!$V$89=0),0,KD111/условия!$V$89*условия!$V$91))</f>
        <v>0</v>
      </c>
      <c r="KE153" s="75">
        <f>IF(KE$7="",0,IF(OR(условия!$V$89=0),0,KE111/условия!$V$89*условия!$V$91))</f>
        <v>0</v>
      </c>
      <c r="KF153" s="75">
        <f>IF(KF$7="",0,IF(OR(условия!$V$89=0),0,KF111/условия!$V$89*условия!$V$91))</f>
        <v>0</v>
      </c>
      <c r="KG153" s="75">
        <f>IF(KG$7="",0,IF(OR(условия!$V$89=0),0,KG111/условия!$V$89*условия!$V$91))</f>
        <v>0</v>
      </c>
      <c r="KH153" s="75">
        <f>IF(KH$7="",0,IF(OR(условия!$V$89=0),0,KH111/условия!$V$89*условия!$V$91))</f>
        <v>0</v>
      </c>
      <c r="KI153" s="75">
        <f>IF(KI$7="",0,IF(OR(условия!$V$89=0),0,KI111/условия!$V$89*условия!$V$91))</f>
        <v>0</v>
      </c>
      <c r="KJ153" s="75">
        <f>IF(KJ$7="",0,IF(OR(условия!$V$89=0),0,KJ111/условия!$V$89*условия!$V$91))</f>
        <v>0</v>
      </c>
      <c r="KK153" s="75">
        <f>IF(KK$7="",0,IF(OR(условия!$V$89=0),0,KK111/условия!$V$89*условия!$V$91))</f>
        <v>0</v>
      </c>
      <c r="KL153" s="75">
        <f>IF(KL$7="",0,IF(OR(условия!$V$89=0),0,KL111/условия!$V$89*условия!$V$91))</f>
        <v>0</v>
      </c>
      <c r="KM153" s="75">
        <f>IF(KM$7="",0,IF(OR(условия!$V$89=0),0,KM111/условия!$V$89*условия!$V$91))</f>
        <v>0</v>
      </c>
      <c r="KN153" s="75">
        <f>IF(KN$7="",0,IF(OR(условия!$V$89=0),0,KN111/условия!$V$89*условия!$V$91))</f>
        <v>0</v>
      </c>
      <c r="KO153" s="75">
        <f>IF(KO$7="",0,IF(OR(условия!$V$89=0),0,KO111/условия!$V$89*условия!$V$91))</f>
        <v>0</v>
      </c>
      <c r="KP153" s="75">
        <f>IF(KP$7="",0,IF(OR(условия!$V$89=0),0,KP111/условия!$V$89*условия!$V$91))</f>
        <v>0</v>
      </c>
      <c r="KQ153" s="75">
        <f>IF(KQ$7="",0,IF(OR(условия!$V$89=0),0,KQ111/условия!$V$89*условия!$V$91))</f>
        <v>0</v>
      </c>
      <c r="KR153" s="75">
        <f>IF(KR$7="",0,IF(OR(условия!$V$89=0),0,KR111/условия!$V$89*условия!$V$91))</f>
        <v>0</v>
      </c>
      <c r="KS153" s="75">
        <f>IF(KS$7="",0,IF(OR(условия!$V$89=0),0,KS111/условия!$V$89*условия!$V$91))</f>
        <v>0</v>
      </c>
      <c r="KT153" s="75">
        <f>IF(KT$7="",0,IF(OR(условия!$V$89=0),0,KT111/условия!$V$89*условия!$V$91))</f>
        <v>0</v>
      </c>
      <c r="KU153" s="75">
        <f>IF(KU$7="",0,IF(OR(условия!$V$89=0),0,KU111/условия!$V$89*условия!$V$91))</f>
        <v>0</v>
      </c>
      <c r="KV153" s="75">
        <f>IF(KV$7="",0,IF(OR(условия!$V$89=0),0,KV111/условия!$V$89*условия!$V$91))</f>
        <v>0</v>
      </c>
      <c r="KW153" s="70"/>
      <c r="KX153" s="70"/>
    </row>
    <row r="154" spans="1:310" ht="4.05" customHeight="1" x14ac:dyDescent="0.25">
      <c r="A154" s="1"/>
      <c r="B154" s="79"/>
      <c r="C154" s="79"/>
      <c r="D154" s="79"/>
      <c r="E154" s="1"/>
      <c r="F154" s="1"/>
      <c r="G154" s="1"/>
      <c r="H154" s="11"/>
      <c r="I154" s="1"/>
      <c r="J154" s="1"/>
      <c r="K154" s="1"/>
      <c r="L154" s="1"/>
      <c r="M154" s="5"/>
      <c r="N154" s="1"/>
      <c r="O154" s="19"/>
      <c r="P154" s="1"/>
      <c r="Q154" s="1"/>
      <c r="R154" s="40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</row>
    <row r="155" spans="1:310" ht="4.05" customHeight="1" x14ac:dyDescent="0.25">
      <c r="A155" s="1"/>
      <c r="B155" s="79"/>
      <c r="C155" s="79"/>
      <c r="D155" s="79"/>
      <c r="E155" s="64"/>
      <c r="F155" s="1"/>
      <c r="G155" s="1"/>
      <c r="H155" s="11"/>
      <c r="I155" s="1"/>
      <c r="J155" s="1"/>
      <c r="K155" s="64"/>
      <c r="L155" s="1"/>
      <c r="M155" s="5"/>
      <c r="N155" s="64"/>
      <c r="O155" s="19"/>
      <c r="P155" s="1"/>
      <c r="Q155" s="1"/>
      <c r="R155" s="68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</row>
    <row r="156" spans="1:310" ht="4.95" customHeight="1" x14ac:dyDescent="0.25">
      <c r="A156" s="1"/>
      <c r="B156" s="79"/>
      <c r="C156" s="79"/>
      <c r="D156" s="79"/>
      <c r="E156" s="1"/>
      <c r="F156" s="1"/>
      <c r="G156" s="1"/>
      <c r="H156" s="11"/>
      <c r="I156" s="1"/>
      <c r="J156" s="1"/>
      <c r="K156" s="1"/>
      <c r="L156" s="1"/>
      <c r="M156" s="5"/>
      <c r="N156" s="1"/>
      <c r="O156" s="19"/>
      <c r="P156" s="1"/>
      <c r="Q156" s="1"/>
      <c r="R156" s="40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</row>
    <row r="157" spans="1:310" s="76" customFormat="1" x14ac:dyDescent="0.25">
      <c r="A157" s="70"/>
      <c r="B157" s="82" t="s">
        <v>29</v>
      </c>
      <c r="C157" s="82" t="s">
        <v>27</v>
      </c>
      <c r="D157" s="82" t="s">
        <v>28</v>
      </c>
      <c r="E157" s="71" t="str">
        <f>kpi!$E$37</f>
        <v>капитальные затраты на маркетинг и рекламу</v>
      </c>
      <c r="F157" s="70"/>
      <c r="G157" s="70"/>
      <c r="H157" s="72" t="str">
        <f>IF(OR($E157="",$E157=0),"",INDEX(kpi!$I:$I,SUMIFS(kpi!$A:$A,kpi!$E:$E,$E157)))</f>
        <v>руб.</v>
      </c>
      <c r="I157" s="70"/>
      <c r="J157" s="70"/>
      <c r="K157" s="71"/>
      <c r="L157" s="70"/>
      <c r="M157" s="73"/>
      <c r="N157" s="78"/>
      <c r="O157" s="73"/>
      <c r="P157" s="70"/>
      <c r="Q157" s="70"/>
      <c r="R157" s="78">
        <f>SUMIFS($T157:$KW157,$T$1:$KW$1,"&gt;="&amp;1,$T$1:$KW$1,"&lt;="&amp;MAX($1:$1))</f>
        <v>3000000</v>
      </c>
      <c r="S157" s="70"/>
      <c r="T157" s="70"/>
      <c r="U157" s="75">
        <f>IF(U$7="",0,(условия!$V$33-условия!$U$33)*100*условия!$V$103)</f>
        <v>3000000</v>
      </c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5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5"/>
      <c r="CE157" s="75"/>
      <c r="CF157" s="75"/>
      <c r="CG157" s="75"/>
      <c r="CH157" s="75"/>
      <c r="CI157" s="75"/>
      <c r="CJ157" s="75"/>
      <c r="CK157" s="75"/>
      <c r="CL157" s="75"/>
      <c r="CM157" s="75"/>
      <c r="CN157" s="75"/>
      <c r="CO157" s="75"/>
      <c r="CP157" s="75"/>
      <c r="CQ157" s="75"/>
      <c r="CR157" s="75"/>
      <c r="CS157" s="75"/>
      <c r="CT157" s="75"/>
      <c r="CU157" s="75"/>
      <c r="CV157" s="75"/>
      <c r="CW157" s="75"/>
      <c r="CX157" s="75"/>
      <c r="CY157" s="75"/>
      <c r="CZ157" s="75"/>
      <c r="DA157" s="75"/>
      <c r="DB157" s="75"/>
      <c r="DC157" s="75"/>
      <c r="DD157" s="75"/>
      <c r="DE157" s="75"/>
      <c r="DF157" s="75"/>
      <c r="DG157" s="75"/>
      <c r="DH157" s="75"/>
      <c r="DI157" s="75"/>
      <c r="DJ157" s="75"/>
      <c r="DK157" s="75"/>
      <c r="DL157" s="75"/>
      <c r="DM157" s="75"/>
      <c r="DN157" s="75"/>
      <c r="DO157" s="75"/>
      <c r="DP157" s="75"/>
      <c r="DQ157" s="75"/>
      <c r="DR157" s="75"/>
      <c r="DS157" s="75"/>
      <c r="DT157" s="75"/>
      <c r="DU157" s="75"/>
      <c r="DV157" s="75"/>
      <c r="DW157" s="75"/>
      <c r="DX157" s="75"/>
      <c r="DY157" s="75"/>
      <c r="DZ157" s="75"/>
      <c r="EA157" s="75"/>
      <c r="EB157" s="75"/>
      <c r="EC157" s="75"/>
      <c r="ED157" s="75"/>
      <c r="EE157" s="75"/>
      <c r="EF157" s="75"/>
      <c r="EG157" s="75"/>
      <c r="EH157" s="75"/>
      <c r="EI157" s="75"/>
      <c r="EJ157" s="75"/>
      <c r="EK157" s="75"/>
      <c r="EL157" s="75"/>
      <c r="EM157" s="75"/>
      <c r="EN157" s="75"/>
      <c r="EO157" s="75"/>
      <c r="EP157" s="75"/>
      <c r="EQ157" s="75"/>
      <c r="ER157" s="75"/>
      <c r="ES157" s="75"/>
      <c r="ET157" s="75"/>
      <c r="EU157" s="75"/>
      <c r="EV157" s="75"/>
      <c r="EW157" s="75"/>
      <c r="EX157" s="75"/>
      <c r="EY157" s="75"/>
      <c r="EZ157" s="75"/>
      <c r="FA157" s="75"/>
      <c r="FB157" s="75"/>
      <c r="FC157" s="75"/>
      <c r="FD157" s="75"/>
      <c r="FE157" s="75"/>
      <c r="FF157" s="75"/>
      <c r="FG157" s="75"/>
      <c r="FH157" s="75"/>
      <c r="FI157" s="75"/>
      <c r="FJ157" s="75"/>
      <c r="FK157" s="75"/>
      <c r="FL157" s="75"/>
      <c r="FM157" s="75"/>
      <c r="FN157" s="75"/>
      <c r="FO157" s="75"/>
      <c r="FP157" s="75"/>
      <c r="FQ157" s="75"/>
      <c r="FR157" s="75"/>
      <c r="FS157" s="75"/>
      <c r="FT157" s="75"/>
      <c r="FU157" s="75"/>
      <c r="FV157" s="75"/>
      <c r="FW157" s="75"/>
      <c r="FX157" s="75"/>
      <c r="FY157" s="75"/>
      <c r="FZ157" s="75"/>
      <c r="GA157" s="75"/>
      <c r="GB157" s="75"/>
      <c r="GC157" s="75"/>
      <c r="GD157" s="75"/>
      <c r="GE157" s="75"/>
      <c r="GF157" s="75"/>
      <c r="GG157" s="75"/>
      <c r="GH157" s="75"/>
      <c r="GI157" s="75"/>
      <c r="GJ157" s="75"/>
      <c r="GK157" s="75"/>
      <c r="GL157" s="75"/>
      <c r="GM157" s="75"/>
      <c r="GN157" s="75"/>
      <c r="GO157" s="75"/>
      <c r="GP157" s="75"/>
      <c r="GQ157" s="75"/>
      <c r="GR157" s="75"/>
      <c r="GS157" s="75"/>
      <c r="GT157" s="75"/>
      <c r="GU157" s="75"/>
      <c r="GV157" s="75"/>
      <c r="GW157" s="75"/>
      <c r="GX157" s="75"/>
      <c r="GY157" s="75"/>
      <c r="GZ157" s="75"/>
      <c r="HA157" s="75"/>
      <c r="HB157" s="75"/>
      <c r="HC157" s="75"/>
      <c r="HD157" s="75"/>
      <c r="HE157" s="75"/>
      <c r="HF157" s="75"/>
      <c r="HG157" s="75"/>
      <c r="HH157" s="75"/>
      <c r="HI157" s="75"/>
      <c r="HJ157" s="75"/>
      <c r="HK157" s="75"/>
      <c r="HL157" s="75"/>
      <c r="HM157" s="75"/>
      <c r="HN157" s="75"/>
      <c r="HO157" s="75"/>
      <c r="HP157" s="75"/>
      <c r="HQ157" s="75"/>
      <c r="HR157" s="75"/>
      <c r="HS157" s="75"/>
      <c r="HT157" s="75"/>
      <c r="HU157" s="75"/>
      <c r="HV157" s="75"/>
      <c r="HW157" s="75"/>
      <c r="HX157" s="75"/>
      <c r="HY157" s="75"/>
      <c r="HZ157" s="75"/>
      <c r="IA157" s="75"/>
      <c r="IB157" s="75"/>
      <c r="IC157" s="75"/>
      <c r="ID157" s="75"/>
      <c r="IE157" s="75"/>
      <c r="IF157" s="75"/>
      <c r="IG157" s="75"/>
      <c r="IH157" s="75"/>
      <c r="II157" s="75"/>
      <c r="IJ157" s="75"/>
      <c r="IK157" s="75"/>
      <c r="IL157" s="75"/>
      <c r="IM157" s="75"/>
      <c r="IN157" s="75"/>
      <c r="IO157" s="75"/>
      <c r="IP157" s="75"/>
      <c r="IQ157" s="75"/>
      <c r="IR157" s="75"/>
      <c r="IS157" s="75"/>
      <c r="IT157" s="75"/>
      <c r="IU157" s="75"/>
      <c r="IV157" s="75"/>
      <c r="IW157" s="75"/>
      <c r="IX157" s="75"/>
      <c r="IY157" s="75"/>
      <c r="IZ157" s="75"/>
      <c r="JA157" s="75"/>
      <c r="JB157" s="75"/>
      <c r="JC157" s="75"/>
      <c r="JD157" s="75"/>
      <c r="JE157" s="75"/>
      <c r="JF157" s="75"/>
      <c r="JG157" s="75"/>
      <c r="JH157" s="75"/>
      <c r="JI157" s="75"/>
      <c r="JJ157" s="75"/>
      <c r="JK157" s="75"/>
      <c r="JL157" s="75"/>
      <c r="JM157" s="75"/>
      <c r="JN157" s="75"/>
      <c r="JO157" s="75"/>
      <c r="JP157" s="75"/>
      <c r="JQ157" s="75"/>
      <c r="JR157" s="75"/>
      <c r="JS157" s="75"/>
      <c r="JT157" s="75"/>
      <c r="JU157" s="75"/>
      <c r="JV157" s="75"/>
      <c r="JW157" s="75"/>
      <c r="JX157" s="75"/>
      <c r="JY157" s="75"/>
      <c r="JZ157" s="75"/>
      <c r="KA157" s="75"/>
      <c r="KB157" s="75"/>
      <c r="KC157" s="75"/>
      <c r="KD157" s="75"/>
      <c r="KE157" s="75"/>
      <c r="KF157" s="75"/>
      <c r="KG157" s="75"/>
      <c r="KH157" s="75"/>
      <c r="KI157" s="75"/>
      <c r="KJ157" s="75"/>
      <c r="KK157" s="75"/>
      <c r="KL157" s="75"/>
      <c r="KM157" s="75"/>
      <c r="KN157" s="75"/>
      <c r="KO157" s="75"/>
      <c r="KP157" s="75"/>
      <c r="KQ157" s="75"/>
      <c r="KR157" s="75"/>
      <c r="KS157" s="75"/>
      <c r="KT157" s="75"/>
      <c r="KU157" s="75"/>
      <c r="KV157" s="75"/>
      <c r="KW157" s="70"/>
      <c r="KX157" s="70"/>
    </row>
    <row r="158" spans="1:310" ht="4.05" customHeight="1" x14ac:dyDescent="0.25">
      <c r="A158" s="1"/>
      <c r="B158" s="79"/>
      <c r="C158" s="79"/>
      <c r="D158" s="79"/>
      <c r="E158" s="1"/>
      <c r="F158" s="1"/>
      <c r="G158" s="1"/>
      <c r="H158" s="11"/>
      <c r="I158" s="1"/>
      <c r="J158" s="1"/>
      <c r="K158" s="1"/>
      <c r="L158" s="1"/>
      <c r="M158" s="5"/>
      <c r="N158" s="1"/>
      <c r="O158" s="19"/>
      <c r="P158" s="1"/>
      <c r="Q158" s="1"/>
      <c r="R158" s="40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</row>
    <row r="159" spans="1:310" ht="4.05" customHeight="1" x14ac:dyDescent="0.25">
      <c r="A159" s="1"/>
      <c r="B159" s="79"/>
      <c r="C159" s="79"/>
      <c r="D159" s="79"/>
      <c r="E159" s="64"/>
      <c r="F159" s="1"/>
      <c r="G159" s="1"/>
      <c r="H159" s="11"/>
      <c r="I159" s="1"/>
      <c r="J159" s="1"/>
      <c r="K159" s="64"/>
      <c r="L159" s="1"/>
      <c r="M159" s="5"/>
      <c r="N159" s="64"/>
      <c r="O159" s="19"/>
      <c r="P159" s="1"/>
      <c r="Q159" s="1"/>
      <c r="R159" s="68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/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1"/>
      <c r="KR159" s="1"/>
      <c r="KS159" s="1"/>
      <c r="KT159" s="1"/>
      <c r="KU159" s="1"/>
      <c r="KV159" s="1"/>
      <c r="KW159" s="1"/>
      <c r="KX159" s="1"/>
    </row>
    <row r="160" spans="1:310" ht="4.95" customHeight="1" x14ac:dyDescent="0.25">
      <c r="A160" s="1"/>
      <c r="B160" s="79"/>
      <c r="C160" s="79"/>
      <c r="D160" s="79"/>
      <c r="E160" s="1"/>
      <c r="F160" s="1"/>
      <c r="G160" s="1"/>
      <c r="H160" s="11"/>
      <c r="I160" s="1"/>
      <c r="J160" s="1"/>
      <c r="K160" s="1"/>
      <c r="L160" s="1"/>
      <c r="M160" s="5"/>
      <c r="N160" s="1"/>
      <c r="O160" s="19"/>
      <c r="P160" s="1"/>
      <c r="Q160" s="1"/>
      <c r="R160" s="40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/>
      <c r="JR160" s="1"/>
      <c r="JS160" s="1"/>
      <c r="JT160" s="1"/>
      <c r="JU160" s="1"/>
      <c r="JV160" s="1"/>
      <c r="JW160" s="1"/>
      <c r="JX160" s="1"/>
      <c r="JY160" s="1"/>
      <c r="JZ160" s="1"/>
      <c r="KA160" s="1"/>
      <c r="KB160" s="1"/>
      <c r="KC160" s="1"/>
      <c r="KD160" s="1"/>
      <c r="KE160" s="1"/>
      <c r="KF160" s="1"/>
      <c r="KG160" s="1"/>
      <c r="KH160" s="1"/>
      <c r="KI160" s="1"/>
      <c r="KJ160" s="1"/>
      <c r="KK160" s="1"/>
      <c r="KL160" s="1"/>
      <c r="KM160" s="1"/>
      <c r="KN160" s="1"/>
      <c r="KO160" s="1"/>
      <c r="KP160" s="1"/>
      <c r="KQ160" s="1"/>
      <c r="KR160" s="1"/>
      <c r="KS160" s="1"/>
      <c r="KT160" s="1"/>
      <c r="KU160" s="1"/>
      <c r="KV160" s="1"/>
      <c r="KW160" s="1"/>
      <c r="KX160" s="1"/>
    </row>
    <row r="161" spans="1:310" s="76" customFormat="1" x14ac:dyDescent="0.25">
      <c r="A161" s="70"/>
      <c r="B161" s="82" t="s">
        <v>29</v>
      </c>
      <c r="C161" s="82" t="s">
        <v>27</v>
      </c>
      <c r="D161" s="82" t="s">
        <v>28</v>
      </c>
      <c r="E161" s="71" t="str">
        <f>kpi!$E$39</f>
        <v>капитальные затраты на повышение уровня сервиса</v>
      </c>
      <c r="F161" s="70"/>
      <c r="G161" s="70"/>
      <c r="H161" s="72" t="str">
        <f>IF(OR($E161="",$E161=0),"",INDEX(kpi!$I:$I,SUMIFS(kpi!$A:$A,kpi!$E:$E,$E161)))</f>
        <v>руб.</v>
      </c>
      <c r="I161" s="70"/>
      <c r="J161" s="70"/>
      <c r="K161" s="71"/>
      <c r="L161" s="70"/>
      <c r="M161" s="73"/>
      <c r="N161" s="78"/>
      <c r="O161" s="73"/>
      <c r="P161" s="70"/>
      <c r="Q161" s="70"/>
      <c r="R161" s="78">
        <f>SUMIFS($T161:$KW161,$T$1:$KW$1,"&gt;="&amp;1,$T$1:$KW$1,"&lt;="&amp;MAX($1:$1))</f>
        <v>10000000</v>
      </c>
      <c r="S161" s="70"/>
      <c r="T161" s="70"/>
      <c r="U161" s="75">
        <f>IF(U$7="",0,(условия!$V$89-условия!$U$89)*1000*условия!$V$99)</f>
        <v>10000000</v>
      </c>
      <c r="V161" s="75"/>
      <c r="W161" s="75"/>
      <c r="X161" s="75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5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5"/>
      <c r="CE161" s="75"/>
      <c r="CF161" s="75"/>
      <c r="CG161" s="75"/>
      <c r="CH161" s="75"/>
      <c r="CI161" s="75"/>
      <c r="CJ161" s="75"/>
      <c r="CK161" s="75"/>
      <c r="CL161" s="75"/>
      <c r="CM161" s="75"/>
      <c r="CN161" s="75"/>
      <c r="CO161" s="75"/>
      <c r="CP161" s="75"/>
      <c r="CQ161" s="75"/>
      <c r="CR161" s="75"/>
      <c r="CS161" s="75"/>
      <c r="CT161" s="75"/>
      <c r="CU161" s="75"/>
      <c r="CV161" s="75"/>
      <c r="CW161" s="75"/>
      <c r="CX161" s="75"/>
      <c r="CY161" s="75"/>
      <c r="CZ161" s="75"/>
      <c r="DA161" s="75"/>
      <c r="DB161" s="75"/>
      <c r="DC161" s="75"/>
      <c r="DD161" s="75"/>
      <c r="DE161" s="75"/>
      <c r="DF161" s="75"/>
      <c r="DG161" s="75"/>
      <c r="DH161" s="75"/>
      <c r="DI161" s="75"/>
      <c r="DJ161" s="75"/>
      <c r="DK161" s="75"/>
      <c r="DL161" s="75"/>
      <c r="DM161" s="75"/>
      <c r="DN161" s="75"/>
      <c r="DO161" s="75"/>
      <c r="DP161" s="75"/>
      <c r="DQ161" s="75"/>
      <c r="DR161" s="75"/>
      <c r="DS161" s="75"/>
      <c r="DT161" s="75"/>
      <c r="DU161" s="75"/>
      <c r="DV161" s="75"/>
      <c r="DW161" s="75"/>
      <c r="DX161" s="75"/>
      <c r="DY161" s="75"/>
      <c r="DZ161" s="75"/>
      <c r="EA161" s="75"/>
      <c r="EB161" s="75"/>
      <c r="EC161" s="75"/>
      <c r="ED161" s="75"/>
      <c r="EE161" s="75"/>
      <c r="EF161" s="75"/>
      <c r="EG161" s="75"/>
      <c r="EH161" s="75"/>
      <c r="EI161" s="75"/>
      <c r="EJ161" s="75"/>
      <c r="EK161" s="75"/>
      <c r="EL161" s="75"/>
      <c r="EM161" s="75"/>
      <c r="EN161" s="75"/>
      <c r="EO161" s="75"/>
      <c r="EP161" s="75"/>
      <c r="EQ161" s="75"/>
      <c r="ER161" s="75"/>
      <c r="ES161" s="75"/>
      <c r="ET161" s="75"/>
      <c r="EU161" s="75"/>
      <c r="EV161" s="75"/>
      <c r="EW161" s="75"/>
      <c r="EX161" s="75"/>
      <c r="EY161" s="75"/>
      <c r="EZ161" s="75"/>
      <c r="FA161" s="75"/>
      <c r="FB161" s="75"/>
      <c r="FC161" s="75"/>
      <c r="FD161" s="75"/>
      <c r="FE161" s="75"/>
      <c r="FF161" s="75"/>
      <c r="FG161" s="75"/>
      <c r="FH161" s="75"/>
      <c r="FI161" s="75"/>
      <c r="FJ161" s="75"/>
      <c r="FK161" s="75"/>
      <c r="FL161" s="75"/>
      <c r="FM161" s="75"/>
      <c r="FN161" s="75"/>
      <c r="FO161" s="75"/>
      <c r="FP161" s="75"/>
      <c r="FQ161" s="75"/>
      <c r="FR161" s="75"/>
      <c r="FS161" s="75"/>
      <c r="FT161" s="75"/>
      <c r="FU161" s="75"/>
      <c r="FV161" s="75"/>
      <c r="FW161" s="75"/>
      <c r="FX161" s="75"/>
      <c r="FY161" s="75"/>
      <c r="FZ161" s="75"/>
      <c r="GA161" s="75"/>
      <c r="GB161" s="75"/>
      <c r="GC161" s="75"/>
      <c r="GD161" s="75"/>
      <c r="GE161" s="75"/>
      <c r="GF161" s="75"/>
      <c r="GG161" s="75"/>
      <c r="GH161" s="75"/>
      <c r="GI161" s="75"/>
      <c r="GJ161" s="75"/>
      <c r="GK161" s="75"/>
      <c r="GL161" s="75"/>
      <c r="GM161" s="75"/>
      <c r="GN161" s="75"/>
      <c r="GO161" s="75"/>
      <c r="GP161" s="75"/>
      <c r="GQ161" s="75"/>
      <c r="GR161" s="75"/>
      <c r="GS161" s="75"/>
      <c r="GT161" s="75"/>
      <c r="GU161" s="75"/>
      <c r="GV161" s="75"/>
      <c r="GW161" s="75"/>
      <c r="GX161" s="75"/>
      <c r="GY161" s="75"/>
      <c r="GZ161" s="75"/>
      <c r="HA161" s="75"/>
      <c r="HB161" s="75"/>
      <c r="HC161" s="75"/>
      <c r="HD161" s="75"/>
      <c r="HE161" s="75"/>
      <c r="HF161" s="75"/>
      <c r="HG161" s="75"/>
      <c r="HH161" s="75"/>
      <c r="HI161" s="75"/>
      <c r="HJ161" s="75"/>
      <c r="HK161" s="75"/>
      <c r="HL161" s="75"/>
      <c r="HM161" s="75"/>
      <c r="HN161" s="75"/>
      <c r="HO161" s="75"/>
      <c r="HP161" s="75"/>
      <c r="HQ161" s="75"/>
      <c r="HR161" s="75"/>
      <c r="HS161" s="75"/>
      <c r="HT161" s="75"/>
      <c r="HU161" s="75"/>
      <c r="HV161" s="75"/>
      <c r="HW161" s="75"/>
      <c r="HX161" s="75"/>
      <c r="HY161" s="75"/>
      <c r="HZ161" s="75"/>
      <c r="IA161" s="75"/>
      <c r="IB161" s="75"/>
      <c r="IC161" s="75"/>
      <c r="ID161" s="75"/>
      <c r="IE161" s="75"/>
      <c r="IF161" s="75"/>
      <c r="IG161" s="75"/>
      <c r="IH161" s="75"/>
      <c r="II161" s="75"/>
      <c r="IJ161" s="75"/>
      <c r="IK161" s="75"/>
      <c r="IL161" s="75"/>
      <c r="IM161" s="75"/>
      <c r="IN161" s="75"/>
      <c r="IO161" s="75"/>
      <c r="IP161" s="75"/>
      <c r="IQ161" s="75"/>
      <c r="IR161" s="75"/>
      <c r="IS161" s="75"/>
      <c r="IT161" s="75"/>
      <c r="IU161" s="75"/>
      <c r="IV161" s="75"/>
      <c r="IW161" s="75"/>
      <c r="IX161" s="75"/>
      <c r="IY161" s="75"/>
      <c r="IZ161" s="75"/>
      <c r="JA161" s="75"/>
      <c r="JB161" s="75"/>
      <c r="JC161" s="75"/>
      <c r="JD161" s="75"/>
      <c r="JE161" s="75"/>
      <c r="JF161" s="75"/>
      <c r="JG161" s="75"/>
      <c r="JH161" s="75"/>
      <c r="JI161" s="75"/>
      <c r="JJ161" s="75"/>
      <c r="JK161" s="75"/>
      <c r="JL161" s="75"/>
      <c r="JM161" s="75"/>
      <c r="JN161" s="75"/>
      <c r="JO161" s="75"/>
      <c r="JP161" s="75"/>
      <c r="JQ161" s="75"/>
      <c r="JR161" s="75"/>
      <c r="JS161" s="75"/>
      <c r="JT161" s="75"/>
      <c r="JU161" s="75"/>
      <c r="JV161" s="75"/>
      <c r="JW161" s="75"/>
      <c r="JX161" s="75"/>
      <c r="JY161" s="75"/>
      <c r="JZ161" s="75"/>
      <c r="KA161" s="75"/>
      <c r="KB161" s="75"/>
      <c r="KC161" s="75"/>
      <c r="KD161" s="75"/>
      <c r="KE161" s="75"/>
      <c r="KF161" s="75"/>
      <c r="KG161" s="75"/>
      <c r="KH161" s="75"/>
      <c r="KI161" s="75"/>
      <c r="KJ161" s="75"/>
      <c r="KK161" s="75"/>
      <c r="KL161" s="75"/>
      <c r="KM161" s="75"/>
      <c r="KN161" s="75"/>
      <c r="KO161" s="75"/>
      <c r="KP161" s="75"/>
      <c r="KQ161" s="75"/>
      <c r="KR161" s="75"/>
      <c r="KS161" s="75"/>
      <c r="KT161" s="75"/>
      <c r="KU161" s="75"/>
      <c r="KV161" s="75"/>
      <c r="KW161" s="70"/>
      <c r="KX161" s="70"/>
    </row>
    <row r="162" spans="1:310" ht="4.05" customHeight="1" x14ac:dyDescent="0.25">
      <c r="A162" s="1"/>
      <c r="B162" s="79"/>
      <c r="C162" s="79"/>
      <c r="D162" s="79"/>
      <c r="E162" s="1"/>
      <c r="F162" s="1"/>
      <c r="G162" s="1"/>
      <c r="H162" s="11"/>
      <c r="I162" s="1"/>
      <c r="J162" s="1"/>
      <c r="K162" s="1"/>
      <c r="L162" s="1"/>
      <c r="M162" s="5"/>
      <c r="N162" s="1"/>
      <c r="O162" s="19"/>
      <c r="P162" s="1"/>
      <c r="Q162" s="1"/>
      <c r="R162" s="40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1"/>
      <c r="JU162" s="1"/>
      <c r="JV162" s="1"/>
      <c r="JW162" s="1"/>
      <c r="JX162" s="1"/>
      <c r="JY162" s="1"/>
      <c r="JZ162" s="1"/>
      <c r="KA162" s="1"/>
      <c r="KB162" s="1"/>
      <c r="KC162" s="1"/>
      <c r="KD162" s="1"/>
      <c r="KE162" s="1"/>
      <c r="KF162" s="1"/>
      <c r="KG162" s="1"/>
      <c r="KH162" s="1"/>
      <c r="KI162" s="1"/>
      <c r="KJ162" s="1"/>
      <c r="KK162" s="1"/>
      <c r="KL162" s="1"/>
      <c r="KM162" s="1"/>
      <c r="KN162" s="1"/>
      <c r="KO162" s="1"/>
      <c r="KP162" s="1"/>
      <c r="KQ162" s="1"/>
      <c r="KR162" s="1"/>
      <c r="KS162" s="1"/>
      <c r="KT162" s="1"/>
      <c r="KU162" s="1"/>
      <c r="KV162" s="1"/>
      <c r="KW162" s="1"/>
      <c r="KX162" s="1"/>
    </row>
    <row r="163" spans="1:310" ht="4.05" customHeight="1" x14ac:dyDescent="0.25">
      <c r="A163" s="1"/>
      <c r="B163" s="79"/>
      <c r="C163" s="79"/>
      <c r="D163" s="79"/>
      <c r="E163" s="64"/>
      <c r="F163" s="1"/>
      <c r="G163" s="1"/>
      <c r="H163" s="11"/>
      <c r="I163" s="1"/>
      <c r="J163" s="1"/>
      <c r="K163" s="64"/>
      <c r="L163" s="1"/>
      <c r="M163" s="5"/>
      <c r="N163" s="64"/>
      <c r="O163" s="19"/>
      <c r="P163" s="1"/>
      <c r="Q163" s="1"/>
      <c r="R163" s="68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/>
      <c r="KR163" s="1"/>
      <c r="KS163" s="1"/>
      <c r="KT163" s="1"/>
      <c r="KU163" s="1"/>
      <c r="KV163" s="1"/>
      <c r="KW163" s="1"/>
      <c r="KX163" s="1"/>
    </row>
    <row r="164" spans="1:310" ht="4.95" customHeight="1" x14ac:dyDescent="0.25">
      <c r="A164" s="1"/>
      <c r="B164" s="79"/>
      <c r="C164" s="79"/>
      <c r="D164" s="79"/>
      <c r="E164" s="1"/>
      <c r="F164" s="1"/>
      <c r="G164" s="1"/>
      <c r="H164" s="11"/>
      <c r="I164" s="1"/>
      <c r="J164" s="1"/>
      <c r="K164" s="1"/>
      <c r="L164" s="1"/>
      <c r="M164" s="5"/>
      <c r="N164" s="1"/>
      <c r="O164" s="19"/>
      <c r="P164" s="1"/>
      <c r="Q164" s="1"/>
      <c r="R164" s="40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/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1"/>
      <c r="KP164" s="1"/>
      <c r="KQ164" s="1"/>
      <c r="KR164" s="1"/>
      <c r="KS164" s="1"/>
      <c r="KT164" s="1"/>
      <c r="KU164" s="1"/>
      <c r="KV164" s="1"/>
      <c r="KW164" s="1"/>
      <c r="KX164" s="1"/>
    </row>
    <row r="165" spans="1:310" s="76" customFormat="1" x14ac:dyDescent="0.25">
      <c r="A165" s="70"/>
      <c r="B165" s="82" t="s">
        <v>29</v>
      </c>
      <c r="C165" s="82" t="s">
        <v>27</v>
      </c>
      <c r="D165" s="82" t="s">
        <v>28</v>
      </c>
      <c r="E165" s="71" t="str">
        <f>kpi!$E$41</f>
        <v>прочие расходы</v>
      </c>
      <c r="F165" s="70"/>
      <c r="G165" s="70"/>
      <c r="H165" s="72" t="str">
        <f>IF(OR($E165="",$E165=0),"",INDEX(kpi!$I:$I,SUMIFS(kpi!$A:$A,kpi!$E:$E,$E165)))</f>
        <v>руб.</v>
      </c>
      <c r="I165" s="70"/>
      <c r="J165" s="70"/>
      <c r="K165" s="77"/>
      <c r="L165" s="70"/>
      <c r="M165" s="73"/>
      <c r="N165" s="74"/>
      <c r="O165" s="73"/>
      <c r="P165" s="70"/>
      <c r="Q165" s="70"/>
      <c r="R165" s="78">
        <f>SUM(R166:R176)</f>
        <v>38000000</v>
      </c>
      <c r="S165" s="70"/>
      <c r="T165" s="73"/>
      <c r="U165" s="75">
        <f>SUM(U166:U176)</f>
        <v>1520000</v>
      </c>
      <c r="V165" s="75">
        <f t="shared" ref="V165:CG165" si="134">SUM(V166:V176)</f>
        <v>1520000</v>
      </c>
      <c r="W165" s="75">
        <f t="shared" si="134"/>
        <v>1520000</v>
      </c>
      <c r="X165" s="75">
        <f t="shared" si="134"/>
        <v>1520000</v>
      </c>
      <c r="Y165" s="75">
        <f t="shared" si="134"/>
        <v>1520000</v>
      </c>
      <c r="Z165" s="75">
        <f t="shared" si="134"/>
        <v>1520000</v>
      </c>
      <c r="AA165" s="75">
        <f t="shared" si="134"/>
        <v>1520000</v>
      </c>
      <c r="AB165" s="75">
        <f t="shared" si="134"/>
        <v>1520000</v>
      </c>
      <c r="AC165" s="75">
        <f t="shared" si="134"/>
        <v>1520000</v>
      </c>
      <c r="AD165" s="75">
        <f t="shared" si="134"/>
        <v>1520000</v>
      </c>
      <c r="AE165" s="75">
        <f t="shared" si="134"/>
        <v>1520000</v>
      </c>
      <c r="AF165" s="75">
        <f t="shared" si="134"/>
        <v>1520000</v>
      </c>
      <c r="AG165" s="75">
        <f t="shared" si="134"/>
        <v>1520000</v>
      </c>
      <c r="AH165" s="75">
        <f t="shared" si="134"/>
        <v>1520000</v>
      </c>
      <c r="AI165" s="75">
        <f t="shared" si="134"/>
        <v>1520000</v>
      </c>
      <c r="AJ165" s="75">
        <f t="shared" si="134"/>
        <v>1520000</v>
      </c>
      <c r="AK165" s="75">
        <f t="shared" si="134"/>
        <v>1520000</v>
      </c>
      <c r="AL165" s="75">
        <f t="shared" si="134"/>
        <v>1520000</v>
      </c>
      <c r="AM165" s="75">
        <f t="shared" si="134"/>
        <v>1520000</v>
      </c>
      <c r="AN165" s="75">
        <f t="shared" si="134"/>
        <v>1520000</v>
      </c>
      <c r="AO165" s="75">
        <f t="shared" si="134"/>
        <v>1520000</v>
      </c>
      <c r="AP165" s="75">
        <f t="shared" si="134"/>
        <v>1520000</v>
      </c>
      <c r="AQ165" s="75">
        <f t="shared" si="134"/>
        <v>1520000</v>
      </c>
      <c r="AR165" s="75">
        <f t="shared" si="134"/>
        <v>1520000</v>
      </c>
      <c r="AS165" s="75">
        <f t="shared" si="134"/>
        <v>1520000</v>
      </c>
      <c r="AT165" s="75">
        <f t="shared" si="134"/>
        <v>1520000</v>
      </c>
      <c r="AU165" s="75">
        <f t="shared" si="134"/>
        <v>1520000</v>
      </c>
      <c r="AV165" s="75">
        <f t="shared" si="134"/>
        <v>1520000</v>
      </c>
      <c r="AW165" s="75">
        <f t="shared" si="134"/>
        <v>1520000</v>
      </c>
      <c r="AX165" s="75">
        <f t="shared" si="134"/>
        <v>1520000</v>
      </c>
      <c r="AY165" s="75">
        <f t="shared" si="134"/>
        <v>1520000</v>
      </c>
      <c r="AZ165" s="75">
        <f t="shared" si="134"/>
        <v>1520000</v>
      </c>
      <c r="BA165" s="75">
        <f t="shared" si="134"/>
        <v>1520000</v>
      </c>
      <c r="BB165" s="75">
        <f t="shared" si="134"/>
        <v>1520000</v>
      </c>
      <c r="BC165" s="75">
        <f t="shared" si="134"/>
        <v>1520000</v>
      </c>
      <c r="BD165" s="75">
        <f t="shared" si="134"/>
        <v>1520000</v>
      </c>
      <c r="BE165" s="75">
        <f t="shared" si="134"/>
        <v>1520000</v>
      </c>
      <c r="BF165" s="75">
        <f t="shared" si="134"/>
        <v>1520000</v>
      </c>
      <c r="BG165" s="75">
        <f t="shared" si="134"/>
        <v>1520000</v>
      </c>
      <c r="BH165" s="75">
        <f t="shared" si="134"/>
        <v>1520000</v>
      </c>
      <c r="BI165" s="75">
        <f t="shared" si="134"/>
        <v>1520000</v>
      </c>
      <c r="BJ165" s="75">
        <f t="shared" si="134"/>
        <v>1520000</v>
      </c>
      <c r="BK165" s="75">
        <f t="shared" si="134"/>
        <v>1520000</v>
      </c>
      <c r="BL165" s="75">
        <f t="shared" si="134"/>
        <v>1520000</v>
      </c>
      <c r="BM165" s="75">
        <f t="shared" si="134"/>
        <v>1520000</v>
      </c>
      <c r="BN165" s="75">
        <f t="shared" si="134"/>
        <v>1520000</v>
      </c>
      <c r="BO165" s="75">
        <f t="shared" si="134"/>
        <v>1520000</v>
      </c>
      <c r="BP165" s="75">
        <f t="shared" si="134"/>
        <v>1520000</v>
      </c>
      <c r="BQ165" s="75">
        <f t="shared" si="134"/>
        <v>1520000</v>
      </c>
      <c r="BR165" s="75">
        <f t="shared" si="134"/>
        <v>1520000</v>
      </c>
      <c r="BS165" s="75">
        <f t="shared" si="134"/>
        <v>1520000</v>
      </c>
      <c r="BT165" s="75">
        <f t="shared" si="134"/>
        <v>1520000</v>
      </c>
      <c r="BU165" s="75">
        <f t="shared" si="134"/>
        <v>1520000</v>
      </c>
      <c r="BV165" s="75">
        <f t="shared" si="134"/>
        <v>1520000</v>
      </c>
      <c r="BW165" s="75">
        <f t="shared" si="134"/>
        <v>1520000</v>
      </c>
      <c r="BX165" s="75">
        <f t="shared" si="134"/>
        <v>1520000</v>
      </c>
      <c r="BY165" s="75">
        <f t="shared" si="134"/>
        <v>1520000</v>
      </c>
      <c r="BZ165" s="75">
        <f t="shared" si="134"/>
        <v>1520000</v>
      </c>
      <c r="CA165" s="75">
        <f t="shared" si="134"/>
        <v>1520000</v>
      </c>
      <c r="CB165" s="75">
        <f t="shared" si="134"/>
        <v>1520000</v>
      </c>
      <c r="CC165" s="75">
        <f t="shared" si="134"/>
        <v>1520000</v>
      </c>
      <c r="CD165" s="75">
        <f t="shared" si="134"/>
        <v>1520000</v>
      </c>
      <c r="CE165" s="75">
        <f t="shared" si="134"/>
        <v>1520000</v>
      </c>
      <c r="CF165" s="75">
        <f t="shared" si="134"/>
        <v>1520000</v>
      </c>
      <c r="CG165" s="75">
        <f t="shared" si="134"/>
        <v>1520000</v>
      </c>
      <c r="CH165" s="75">
        <f t="shared" ref="CH165:ES165" si="135">SUM(CH166:CH176)</f>
        <v>1520000</v>
      </c>
      <c r="CI165" s="75">
        <f t="shared" si="135"/>
        <v>1520000</v>
      </c>
      <c r="CJ165" s="75">
        <f t="shared" si="135"/>
        <v>1520000</v>
      </c>
      <c r="CK165" s="75">
        <f t="shared" si="135"/>
        <v>1520000</v>
      </c>
      <c r="CL165" s="75">
        <f t="shared" si="135"/>
        <v>1520000</v>
      </c>
      <c r="CM165" s="75">
        <f t="shared" si="135"/>
        <v>1520000</v>
      </c>
      <c r="CN165" s="75">
        <f t="shared" si="135"/>
        <v>1520000</v>
      </c>
      <c r="CO165" s="75">
        <f t="shared" si="135"/>
        <v>1520000</v>
      </c>
      <c r="CP165" s="75">
        <f t="shared" si="135"/>
        <v>1520000</v>
      </c>
      <c r="CQ165" s="75">
        <f t="shared" si="135"/>
        <v>1520000</v>
      </c>
      <c r="CR165" s="75">
        <f t="shared" si="135"/>
        <v>1520000</v>
      </c>
      <c r="CS165" s="75">
        <f t="shared" si="135"/>
        <v>1520000</v>
      </c>
      <c r="CT165" s="75">
        <f t="shared" si="135"/>
        <v>1520000</v>
      </c>
      <c r="CU165" s="75">
        <f t="shared" si="135"/>
        <v>1520000</v>
      </c>
      <c r="CV165" s="75">
        <f t="shared" si="135"/>
        <v>1520000</v>
      </c>
      <c r="CW165" s="75">
        <f t="shared" si="135"/>
        <v>1520000</v>
      </c>
      <c r="CX165" s="75">
        <f t="shared" si="135"/>
        <v>1520000</v>
      </c>
      <c r="CY165" s="75">
        <f t="shared" si="135"/>
        <v>1520000</v>
      </c>
      <c r="CZ165" s="75">
        <f t="shared" si="135"/>
        <v>1520000</v>
      </c>
      <c r="DA165" s="75">
        <f t="shared" si="135"/>
        <v>1520000</v>
      </c>
      <c r="DB165" s="75">
        <f t="shared" si="135"/>
        <v>1520000</v>
      </c>
      <c r="DC165" s="75">
        <f t="shared" si="135"/>
        <v>1520000</v>
      </c>
      <c r="DD165" s="75">
        <f t="shared" si="135"/>
        <v>1520000</v>
      </c>
      <c r="DE165" s="75">
        <f t="shared" si="135"/>
        <v>1520000</v>
      </c>
      <c r="DF165" s="75">
        <f t="shared" si="135"/>
        <v>1520000</v>
      </c>
      <c r="DG165" s="75">
        <f t="shared" si="135"/>
        <v>1520000</v>
      </c>
      <c r="DH165" s="75">
        <f t="shared" si="135"/>
        <v>1520000</v>
      </c>
      <c r="DI165" s="75">
        <f t="shared" si="135"/>
        <v>1520000</v>
      </c>
      <c r="DJ165" s="75">
        <f t="shared" si="135"/>
        <v>1520000</v>
      </c>
      <c r="DK165" s="75">
        <f t="shared" si="135"/>
        <v>1520000</v>
      </c>
      <c r="DL165" s="75">
        <f t="shared" si="135"/>
        <v>1520000</v>
      </c>
      <c r="DM165" s="75">
        <f t="shared" si="135"/>
        <v>1520000</v>
      </c>
      <c r="DN165" s="75">
        <f t="shared" si="135"/>
        <v>1520000</v>
      </c>
      <c r="DO165" s="75">
        <f t="shared" si="135"/>
        <v>1520000</v>
      </c>
      <c r="DP165" s="75">
        <f t="shared" si="135"/>
        <v>1520000</v>
      </c>
      <c r="DQ165" s="75">
        <f t="shared" si="135"/>
        <v>1520000</v>
      </c>
      <c r="DR165" s="75">
        <f t="shared" si="135"/>
        <v>1520000</v>
      </c>
      <c r="DS165" s="75">
        <f t="shared" si="135"/>
        <v>1520000</v>
      </c>
      <c r="DT165" s="75">
        <f t="shared" si="135"/>
        <v>1520000</v>
      </c>
      <c r="DU165" s="75">
        <f t="shared" si="135"/>
        <v>1520000</v>
      </c>
      <c r="DV165" s="75">
        <f t="shared" si="135"/>
        <v>1520000</v>
      </c>
      <c r="DW165" s="75">
        <f t="shared" si="135"/>
        <v>1520000</v>
      </c>
      <c r="DX165" s="75">
        <f t="shared" si="135"/>
        <v>1520000</v>
      </c>
      <c r="DY165" s="75">
        <f t="shared" si="135"/>
        <v>1520000</v>
      </c>
      <c r="DZ165" s="75">
        <f t="shared" si="135"/>
        <v>1520000</v>
      </c>
      <c r="EA165" s="75">
        <f t="shared" si="135"/>
        <v>1520000</v>
      </c>
      <c r="EB165" s="75">
        <f t="shared" si="135"/>
        <v>1520000</v>
      </c>
      <c r="EC165" s="75">
        <f t="shared" si="135"/>
        <v>1520000</v>
      </c>
      <c r="ED165" s="75">
        <f t="shared" si="135"/>
        <v>1520000</v>
      </c>
      <c r="EE165" s="75">
        <f t="shared" si="135"/>
        <v>1520000</v>
      </c>
      <c r="EF165" s="75">
        <f t="shared" si="135"/>
        <v>1520000</v>
      </c>
      <c r="EG165" s="75">
        <f t="shared" si="135"/>
        <v>1520000</v>
      </c>
      <c r="EH165" s="75">
        <f t="shared" si="135"/>
        <v>1520000</v>
      </c>
      <c r="EI165" s="75">
        <f t="shared" si="135"/>
        <v>1520000</v>
      </c>
      <c r="EJ165" s="75">
        <f t="shared" si="135"/>
        <v>1520000</v>
      </c>
      <c r="EK165" s="75">
        <f t="shared" si="135"/>
        <v>1520000</v>
      </c>
      <c r="EL165" s="75">
        <f t="shared" si="135"/>
        <v>1520000</v>
      </c>
      <c r="EM165" s="75">
        <f t="shared" si="135"/>
        <v>1520000</v>
      </c>
      <c r="EN165" s="75">
        <f t="shared" si="135"/>
        <v>1520000</v>
      </c>
      <c r="EO165" s="75">
        <f t="shared" si="135"/>
        <v>1520000</v>
      </c>
      <c r="EP165" s="75">
        <f t="shared" si="135"/>
        <v>1520000</v>
      </c>
      <c r="EQ165" s="75">
        <f t="shared" si="135"/>
        <v>1520000</v>
      </c>
      <c r="ER165" s="75">
        <f t="shared" si="135"/>
        <v>1520000</v>
      </c>
      <c r="ES165" s="75">
        <f t="shared" si="135"/>
        <v>1520000</v>
      </c>
      <c r="ET165" s="75">
        <f t="shared" ref="ET165:HE165" si="136">SUM(ET166:ET176)</f>
        <v>1520000</v>
      </c>
      <c r="EU165" s="75">
        <f t="shared" si="136"/>
        <v>1520000</v>
      </c>
      <c r="EV165" s="75">
        <f t="shared" si="136"/>
        <v>1520000</v>
      </c>
      <c r="EW165" s="75">
        <f t="shared" si="136"/>
        <v>1520000</v>
      </c>
      <c r="EX165" s="75">
        <f t="shared" si="136"/>
        <v>1520000</v>
      </c>
      <c r="EY165" s="75">
        <f t="shared" si="136"/>
        <v>1520000</v>
      </c>
      <c r="EZ165" s="75">
        <f t="shared" si="136"/>
        <v>1520000</v>
      </c>
      <c r="FA165" s="75">
        <f t="shared" si="136"/>
        <v>1520000</v>
      </c>
      <c r="FB165" s="75">
        <f t="shared" si="136"/>
        <v>1520000</v>
      </c>
      <c r="FC165" s="75">
        <f t="shared" si="136"/>
        <v>1520000</v>
      </c>
      <c r="FD165" s="75">
        <f t="shared" si="136"/>
        <v>1520000</v>
      </c>
      <c r="FE165" s="75">
        <f t="shared" si="136"/>
        <v>1520000</v>
      </c>
      <c r="FF165" s="75">
        <f t="shared" si="136"/>
        <v>1520000</v>
      </c>
      <c r="FG165" s="75">
        <f t="shared" si="136"/>
        <v>1520000</v>
      </c>
      <c r="FH165" s="75">
        <f t="shared" si="136"/>
        <v>1520000</v>
      </c>
      <c r="FI165" s="75">
        <f t="shared" si="136"/>
        <v>1520000</v>
      </c>
      <c r="FJ165" s="75">
        <f t="shared" si="136"/>
        <v>1520000</v>
      </c>
      <c r="FK165" s="75">
        <f t="shared" si="136"/>
        <v>1520000</v>
      </c>
      <c r="FL165" s="75">
        <f t="shared" si="136"/>
        <v>1520000</v>
      </c>
      <c r="FM165" s="75">
        <f t="shared" si="136"/>
        <v>1520000</v>
      </c>
      <c r="FN165" s="75">
        <f t="shared" si="136"/>
        <v>1520000</v>
      </c>
      <c r="FO165" s="75">
        <f t="shared" si="136"/>
        <v>1520000</v>
      </c>
      <c r="FP165" s="75">
        <f t="shared" si="136"/>
        <v>1520000</v>
      </c>
      <c r="FQ165" s="75">
        <f t="shared" si="136"/>
        <v>1520000</v>
      </c>
      <c r="FR165" s="75">
        <f t="shared" si="136"/>
        <v>1520000</v>
      </c>
      <c r="FS165" s="75">
        <f t="shared" si="136"/>
        <v>1520000</v>
      </c>
      <c r="FT165" s="75">
        <f t="shared" si="136"/>
        <v>1520000</v>
      </c>
      <c r="FU165" s="75">
        <f t="shared" si="136"/>
        <v>1520000</v>
      </c>
      <c r="FV165" s="75">
        <f t="shared" si="136"/>
        <v>1520000</v>
      </c>
      <c r="FW165" s="75">
        <f t="shared" si="136"/>
        <v>1520000</v>
      </c>
      <c r="FX165" s="75">
        <f t="shared" si="136"/>
        <v>1520000</v>
      </c>
      <c r="FY165" s="75">
        <f t="shared" si="136"/>
        <v>1520000</v>
      </c>
      <c r="FZ165" s="75">
        <f t="shared" si="136"/>
        <v>1520000</v>
      </c>
      <c r="GA165" s="75">
        <f t="shared" si="136"/>
        <v>1520000</v>
      </c>
      <c r="GB165" s="75">
        <f t="shared" si="136"/>
        <v>1520000</v>
      </c>
      <c r="GC165" s="75">
        <f t="shared" si="136"/>
        <v>1520000</v>
      </c>
      <c r="GD165" s="75">
        <f t="shared" si="136"/>
        <v>1520000</v>
      </c>
      <c r="GE165" s="75">
        <f t="shared" si="136"/>
        <v>1520000</v>
      </c>
      <c r="GF165" s="75">
        <f t="shared" si="136"/>
        <v>1520000</v>
      </c>
      <c r="GG165" s="75">
        <f t="shared" si="136"/>
        <v>1520000</v>
      </c>
      <c r="GH165" s="75">
        <f t="shared" si="136"/>
        <v>1520000</v>
      </c>
      <c r="GI165" s="75">
        <f t="shared" si="136"/>
        <v>1520000</v>
      </c>
      <c r="GJ165" s="75">
        <f t="shared" si="136"/>
        <v>1520000</v>
      </c>
      <c r="GK165" s="75">
        <f t="shared" si="136"/>
        <v>1520000</v>
      </c>
      <c r="GL165" s="75">
        <f t="shared" si="136"/>
        <v>1520000</v>
      </c>
      <c r="GM165" s="75">
        <f t="shared" si="136"/>
        <v>1520000</v>
      </c>
      <c r="GN165" s="75">
        <f t="shared" si="136"/>
        <v>1520000</v>
      </c>
      <c r="GO165" s="75">
        <f t="shared" si="136"/>
        <v>1520000</v>
      </c>
      <c r="GP165" s="75">
        <f t="shared" si="136"/>
        <v>1520000</v>
      </c>
      <c r="GQ165" s="75">
        <f t="shared" si="136"/>
        <v>1520000</v>
      </c>
      <c r="GR165" s="75">
        <f t="shared" si="136"/>
        <v>1520000</v>
      </c>
      <c r="GS165" s="75">
        <f t="shared" si="136"/>
        <v>1520000</v>
      </c>
      <c r="GT165" s="75">
        <f t="shared" si="136"/>
        <v>1520000</v>
      </c>
      <c r="GU165" s="75">
        <f t="shared" si="136"/>
        <v>1520000</v>
      </c>
      <c r="GV165" s="75">
        <f t="shared" si="136"/>
        <v>1520000</v>
      </c>
      <c r="GW165" s="75">
        <f t="shared" si="136"/>
        <v>1520000</v>
      </c>
      <c r="GX165" s="75">
        <f t="shared" si="136"/>
        <v>1520000</v>
      </c>
      <c r="GY165" s="75">
        <f t="shared" si="136"/>
        <v>1520000</v>
      </c>
      <c r="GZ165" s="75">
        <f t="shared" si="136"/>
        <v>1520000</v>
      </c>
      <c r="HA165" s="75">
        <f t="shared" si="136"/>
        <v>1520000</v>
      </c>
      <c r="HB165" s="75">
        <f t="shared" si="136"/>
        <v>1520000</v>
      </c>
      <c r="HC165" s="75">
        <f t="shared" si="136"/>
        <v>1520000</v>
      </c>
      <c r="HD165" s="75">
        <f t="shared" si="136"/>
        <v>1520000</v>
      </c>
      <c r="HE165" s="75">
        <f t="shared" si="136"/>
        <v>1520000</v>
      </c>
      <c r="HF165" s="75">
        <f t="shared" ref="HF165:JQ165" si="137">SUM(HF166:HF176)</f>
        <v>1520000</v>
      </c>
      <c r="HG165" s="75">
        <f t="shared" si="137"/>
        <v>1520000</v>
      </c>
      <c r="HH165" s="75">
        <f t="shared" si="137"/>
        <v>1520000</v>
      </c>
      <c r="HI165" s="75">
        <f t="shared" si="137"/>
        <v>1520000</v>
      </c>
      <c r="HJ165" s="75">
        <f t="shared" si="137"/>
        <v>1520000</v>
      </c>
      <c r="HK165" s="75">
        <f t="shared" si="137"/>
        <v>1520000</v>
      </c>
      <c r="HL165" s="75">
        <f t="shared" si="137"/>
        <v>1520000</v>
      </c>
      <c r="HM165" s="75">
        <f t="shared" si="137"/>
        <v>1520000</v>
      </c>
      <c r="HN165" s="75">
        <f t="shared" si="137"/>
        <v>1520000</v>
      </c>
      <c r="HO165" s="75">
        <f t="shared" si="137"/>
        <v>1520000</v>
      </c>
      <c r="HP165" s="75">
        <f t="shared" si="137"/>
        <v>1520000</v>
      </c>
      <c r="HQ165" s="75">
        <f t="shared" si="137"/>
        <v>1520000</v>
      </c>
      <c r="HR165" s="75">
        <f t="shared" si="137"/>
        <v>1520000</v>
      </c>
      <c r="HS165" s="75">
        <f t="shared" si="137"/>
        <v>1520000</v>
      </c>
      <c r="HT165" s="75">
        <f t="shared" si="137"/>
        <v>1520000</v>
      </c>
      <c r="HU165" s="75">
        <f t="shared" si="137"/>
        <v>1520000</v>
      </c>
      <c r="HV165" s="75">
        <f t="shared" si="137"/>
        <v>1520000</v>
      </c>
      <c r="HW165" s="75">
        <f t="shared" si="137"/>
        <v>1520000</v>
      </c>
      <c r="HX165" s="75">
        <f t="shared" si="137"/>
        <v>1520000</v>
      </c>
      <c r="HY165" s="75">
        <f t="shared" si="137"/>
        <v>1520000</v>
      </c>
      <c r="HZ165" s="75">
        <f t="shared" si="137"/>
        <v>1520000</v>
      </c>
      <c r="IA165" s="75">
        <f t="shared" si="137"/>
        <v>1520000</v>
      </c>
      <c r="IB165" s="75">
        <f t="shared" si="137"/>
        <v>1520000</v>
      </c>
      <c r="IC165" s="75">
        <f t="shared" si="137"/>
        <v>1520000</v>
      </c>
      <c r="ID165" s="75">
        <f t="shared" si="137"/>
        <v>1520000</v>
      </c>
      <c r="IE165" s="75">
        <f t="shared" si="137"/>
        <v>1520000</v>
      </c>
      <c r="IF165" s="75">
        <f t="shared" si="137"/>
        <v>1520000</v>
      </c>
      <c r="IG165" s="75">
        <f t="shared" si="137"/>
        <v>1520000</v>
      </c>
      <c r="IH165" s="75">
        <f t="shared" si="137"/>
        <v>1520000</v>
      </c>
      <c r="II165" s="75">
        <f t="shared" si="137"/>
        <v>1520000</v>
      </c>
      <c r="IJ165" s="75">
        <f t="shared" si="137"/>
        <v>1520000</v>
      </c>
      <c r="IK165" s="75">
        <f t="shared" si="137"/>
        <v>1520000</v>
      </c>
      <c r="IL165" s="75">
        <f t="shared" si="137"/>
        <v>1520000</v>
      </c>
      <c r="IM165" s="75">
        <f t="shared" si="137"/>
        <v>1520000</v>
      </c>
      <c r="IN165" s="75">
        <f t="shared" si="137"/>
        <v>1520000</v>
      </c>
      <c r="IO165" s="75">
        <f t="shared" si="137"/>
        <v>1520000</v>
      </c>
      <c r="IP165" s="75">
        <f t="shared" si="137"/>
        <v>1520000</v>
      </c>
      <c r="IQ165" s="75">
        <f t="shared" si="137"/>
        <v>1520000</v>
      </c>
      <c r="IR165" s="75">
        <f t="shared" si="137"/>
        <v>1520000</v>
      </c>
      <c r="IS165" s="75">
        <f t="shared" si="137"/>
        <v>1520000</v>
      </c>
      <c r="IT165" s="75">
        <f t="shared" si="137"/>
        <v>1520000</v>
      </c>
      <c r="IU165" s="75">
        <f t="shared" si="137"/>
        <v>1520000</v>
      </c>
      <c r="IV165" s="75">
        <f t="shared" si="137"/>
        <v>1520000</v>
      </c>
      <c r="IW165" s="75">
        <f t="shared" si="137"/>
        <v>1520000</v>
      </c>
      <c r="IX165" s="75">
        <f t="shared" si="137"/>
        <v>1520000</v>
      </c>
      <c r="IY165" s="75">
        <f t="shared" si="137"/>
        <v>1520000</v>
      </c>
      <c r="IZ165" s="75">
        <f t="shared" si="137"/>
        <v>1520000</v>
      </c>
      <c r="JA165" s="75">
        <f t="shared" si="137"/>
        <v>1520000</v>
      </c>
      <c r="JB165" s="75">
        <f t="shared" si="137"/>
        <v>1520000</v>
      </c>
      <c r="JC165" s="75">
        <f t="shared" si="137"/>
        <v>1520000</v>
      </c>
      <c r="JD165" s="75">
        <f t="shared" si="137"/>
        <v>1520000</v>
      </c>
      <c r="JE165" s="75">
        <f t="shared" si="137"/>
        <v>1520000</v>
      </c>
      <c r="JF165" s="75">
        <f t="shared" si="137"/>
        <v>1520000</v>
      </c>
      <c r="JG165" s="75">
        <f t="shared" si="137"/>
        <v>1520000</v>
      </c>
      <c r="JH165" s="75">
        <f t="shared" si="137"/>
        <v>1520000</v>
      </c>
      <c r="JI165" s="75">
        <f t="shared" si="137"/>
        <v>1520000</v>
      </c>
      <c r="JJ165" s="75">
        <f t="shared" si="137"/>
        <v>1520000</v>
      </c>
      <c r="JK165" s="75">
        <f t="shared" si="137"/>
        <v>1520000</v>
      </c>
      <c r="JL165" s="75">
        <f t="shared" si="137"/>
        <v>1520000</v>
      </c>
      <c r="JM165" s="75">
        <f t="shared" si="137"/>
        <v>1520000</v>
      </c>
      <c r="JN165" s="75">
        <f t="shared" si="137"/>
        <v>1520000</v>
      </c>
      <c r="JO165" s="75">
        <f t="shared" si="137"/>
        <v>1520000</v>
      </c>
      <c r="JP165" s="75">
        <f t="shared" si="137"/>
        <v>1520000</v>
      </c>
      <c r="JQ165" s="75">
        <f t="shared" si="137"/>
        <v>1520000</v>
      </c>
      <c r="JR165" s="75">
        <f t="shared" ref="JR165:KV165" si="138">SUM(JR166:JR176)</f>
        <v>1520000</v>
      </c>
      <c r="JS165" s="75">
        <f t="shared" si="138"/>
        <v>1520000</v>
      </c>
      <c r="JT165" s="75">
        <f t="shared" si="138"/>
        <v>1520000</v>
      </c>
      <c r="JU165" s="75">
        <f t="shared" si="138"/>
        <v>1520000</v>
      </c>
      <c r="JV165" s="75">
        <f t="shared" si="138"/>
        <v>1520000</v>
      </c>
      <c r="JW165" s="75">
        <f t="shared" si="138"/>
        <v>1520000</v>
      </c>
      <c r="JX165" s="75">
        <f t="shared" si="138"/>
        <v>1520000</v>
      </c>
      <c r="JY165" s="75">
        <f t="shared" si="138"/>
        <v>1520000</v>
      </c>
      <c r="JZ165" s="75">
        <f t="shared" si="138"/>
        <v>1520000</v>
      </c>
      <c r="KA165" s="75">
        <f t="shared" si="138"/>
        <v>1520000</v>
      </c>
      <c r="KB165" s="75">
        <f t="shared" si="138"/>
        <v>1520000</v>
      </c>
      <c r="KC165" s="75">
        <f t="shared" si="138"/>
        <v>1520000</v>
      </c>
      <c r="KD165" s="75">
        <f t="shared" si="138"/>
        <v>1520000</v>
      </c>
      <c r="KE165" s="75">
        <f t="shared" si="138"/>
        <v>1520000</v>
      </c>
      <c r="KF165" s="75">
        <f t="shared" si="138"/>
        <v>1520000</v>
      </c>
      <c r="KG165" s="75">
        <f t="shared" si="138"/>
        <v>1520000</v>
      </c>
      <c r="KH165" s="75">
        <f t="shared" si="138"/>
        <v>1520000</v>
      </c>
      <c r="KI165" s="75">
        <f t="shared" si="138"/>
        <v>1520000</v>
      </c>
      <c r="KJ165" s="75">
        <f t="shared" si="138"/>
        <v>1520000</v>
      </c>
      <c r="KK165" s="75">
        <f t="shared" si="138"/>
        <v>1520000</v>
      </c>
      <c r="KL165" s="75">
        <f t="shared" si="138"/>
        <v>1520000</v>
      </c>
      <c r="KM165" s="75">
        <f t="shared" si="138"/>
        <v>1520000</v>
      </c>
      <c r="KN165" s="75">
        <f t="shared" si="138"/>
        <v>1520000</v>
      </c>
      <c r="KO165" s="75">
        <f t="shared" si="138"/>
        <v>1520000</v>
      </c>
      <c r="KP165" s="75">
        <f t="shared" si="138"/>
        <v>1520000</v>
      </c>
      <c r="KQ165" s="75">
        <f t="shared" si="138"/>
        <v>1520000</v>
      </c>
      <c r="KR165" s="75">
        <f t="shared" si="138"/>
        <v>1520000</v>
      </c>
      <c r="KS165" s="75">
        <f t="shared" si="138"/>
        <v>1520000</v>
      </c>
      <c r="KT165" s="75">
        <f t="shared" si="138"/>
        <v>1520000</v>
      </c>
      <c r="KU165" s="75">
        <f t="shared" si="138"/>
        <v>1520000</v>
      </c>
      <c r="KV165" s="75">
        <f t="shared" si="138"/>
        <v>1520000</v>
      </c>
      <c r="KW165" s="70"/>
      <c r="KX165" s="70"/>
    </row>
    <row r="166" spans="1:310" x14ac:dyDescent="0.25">
      <c r="A166" s="1"/>
      <c r="B166" s="79"/>
      <c r="C166" s="79"/>
      <c r="D166" s="79"/>
      <c r="E166" s="43" t="str">
        <f>kpi!E42</f>
        <v>регулярные расходы на интернет рекламу в регионах</v>
      </c>
      <c r="F166" s="1"/>
      <c r="G166" s="1"/>
      <c r="H166" s="11" t="str">
        <f>H165</f>
        <v>руб.</v>
      </c>
      <c r="I166" s="1"/>
      <c r="J166" s="1"/>
      <c r="K166" s="36"/>
      <c r="L166" s="1"/>
      <c r="M166" s="5"/>
      <c r="N166" s="52"/>
      <c r="O166" s="19"/>
      <c r="P166" s="1"/>
      <c r="Q166" s="1"/>
      <c r="R166" s="40">
        <f>SUMIFS($T166:$KW166,$T$1:$KW$1,"&gt;="&amp;1,$T$1:$KW$1,"&lt;="&amp;MAX($1:$1))</f>
        <v>25000000</v>
      </c>
      <c r="S166" s="1"/>
      <c r="T166" s="5" t="s">
        <v>0</v>
      </c>
      <c r="U166" s="40">
        <v>1000000</v>
      </c>
      <c r="V166" s="40">
        <f t="shared" ref="V166:CG169" si="139">U166</f>
        <v>1000000</v>
      </c>
      <c r="W166" s="40">
        <f t="shared" si="139"/>
        <v>1000000</v>
      </c>
      <c r="X166" s="40">
        <f t="shared" si="139"/>
        <v>1000000</v>
      </c>
      <c r="Y166" s="40">
        <f t="shared" si="139"/>
        <v>1000000</v>
      </c>
      <c r="Z166" s="40">
        <f t="shared" si="139"/>
        <v>1000000</v>
      </c>
      <c r="AA166" s="40">
        <f t="shared" si="139"/>
        <v>1000000</v>
      </c>
      <c r="AB166" s="40">
        <f t="shared" si="139"/>
        <v>1000000</v>
      </c>
      <c r="AC166" s="40">
        <f t="shared" si="139"/>
        <v>1000000</v>
      </c>
      <c r="AD166" s="40">
        <f t="shared" si="139"/>
        <v>1000000</v>
      </c>
      <c r="AE166" s="40">
        <f t="shared" si="139"/>
        <v>1000000</v>
      </c>
      <c r="AF166" s="40">
        <f t="shared" si="139"/>
        <v>1000000</v>
      </c>
      <c r="AG166" s="40">
        <f t="shared" si="139"/>
        <v>1000000</v>
      </c>
      <c r="AH166" s="40">
        <f t="shared" si="139"/>
        <v>1000000</v>
      </c>
      <c r="AI166" s="40">
        <f t="shared" si="139"/>
        <v>1000000</v>
      </c>
      <c r="AJ166" s="40">
        <f t="shared" si="139"/>
        <v>1000000</v>
      </c>
      <c r="AK166" s="40">
        <f t="shared" si="139"/>
        <v>1000000</v>
      </c>
      <c r="AL166" s="40">
        <f t="shared" si="139"/>
        <v>1000000</v>
      </c>
      <c r="AM166" s="40">
        <f t="shared" si="139"/>
        <v>1000000</v>
      </c>
      <c r="AN166" s="40">
        <f t="shared" si="139"/>
        <v>1000000</v>
      </c>
      <c r="AO166" s="40">
        <f t="shared" si="139"/>
        <v>1000000</v>
      </c>
      <c r="AP166" s="40">
        <f t="shared" si="139"/>
        <v>1000000</v>
      </c>
      <c r="AQ166" s="40">
        <f t="shared" si="139"/>
        <v>1000000</v>
      </c>
      <c r="AR166" s="40">
        <f t="shared" si="139"/>
        <v>1000000</v>
      </c>
      <c r="AS166" s="40">
        <f t="shared" si="139"/>
        <v>1000000</v>
      </c>
      <c r="AT166" s="40">
        <f t="shared" si="139"/>
        <v>1000000</v>
      </c>
      <c r="AU166" s="40">
        <f t="shared" si="139"/>
        <v>1000000</v>
      </c>
      <c r="AV166" s="40">
        <f t="shared" si="139"/>
        <v>1000000</v>
      </c>
      <c r="AW166" s="40">
        <f t="shared" si="139"/>
        <v>1000000</v>
      </c>
      <c r="AX166" s="40">
        <f t="shared" si="139"/>
        <v>1000000</v>
      </c>
      <c r="AY166" s="40">
        <f t="shared" si="139"/>
        <v>1000000</v>
      </c>
      <c r="AZ166" s="40">
        <f t="shared" si="139"/>
        <v>1000000</v>
      </c>
      <c r="BA166" s="40">
        <f t="shared" si="139"/>
        <v>1000000</v>
      </c>
      <c r="BB166" s="40">
        <f t="shared" si="139"/>
        <v>1000000</v>
      </c>
      <c r="BC166" s="40">
        <f t="shared" si="139"/>
        <v>1000000</v>
      </c>
      <c r="BD166" s="40">
        <f t="shared" si="139"/>
        <v>1000000</v>
      </c>
      <c r="BE166" s="40">
        <f t="shared" si="139"/>
        <v>1000000</v>
      </c>
      <c r="BF166" s="40">
        <f t="shared" si="139"/>
        <v>1000000</v>
      </c>
      <c r="BG166" s="40">
        <f t="shared" si="139"/>
        <v>1000000</v>
      </c>
      <c r="BH166" s="40">
        <f t="shared" si="139"/>
        <v>1000000</v>
      </c>
      <c r="BI166" s="40">
        <f t="shared" si="139"/>
        <v>1000000</v>
      </c>
      <c r="BJ166" s="40">
        <f t="shared" si="139"/>
        <v>1000000</v>
      </c>
      <c r="BK166" s="40">
        <f t="shared" si="139"/>
        <v>1000000</v>
      </c>
      <c r="BL166" s="40">
        <f t="shared" si="139"/>
        <v>1000000</v>
      </c>
      <c r="BM166" s="40">
        <f t="shared" si="139"/>
        <v>1000000</v>
      </c>
      <c r="BN166" s="40">
        <f t="shared" si="139"/>
        <v>1000000</v>
      </c>
      <c r="BO166" s="40">
        <f t="shared" si="139"/>
        <v>1000000</v>
      </c>
      <c r="BP166" s="40">
        <f t="shared" si="139"/>
        <v>1000000</v>
      </c>
      <c r="BQ166" s="40">
        <f t="shared" si="139"/>
        <v>1000000</v>
      </c>
      <c r="BR166" s="40">
        <f t="shared" si="139"/>
        <v>1000000</v>
      </c>
      <c r="BS166" s="40">
        <f t="shared" si="139"/>
        <v>1000000</v>
      </c>
      <c r="BT166" s="40">
        <f t="shared" si="139"/>
        <v>1000000</v>
      </c>
      <c r="BU166" s="40">
        <f t="shared" si="139"/>
        <v>1000000</v>
      </c>
      <c r="BV166" s="40">
        <f t="shared" si="139"/>
        <v>1000000</v>
      </c>
      <c r="BW166" s="40">
        <f t="shared" si="139"/>
        <v>1000000</v>
      </c>
      <c r="BX166" s="40">
        <f t="shared" si="139"/>
        <v>1000000</v>
      </c>
      <c r="BY166" s="40">
        <f t="shared" si="139"/>
        <v>1000000</v>
      </c>
      <c r="BZ166" s="40">
        <f t="shared" si="139"/>
        <v>1000000</v>
      </c>
      <c r="CA166" s="40">
        <f t="shared" si="139"/>
        <v>1000000</v>
      </c>
      <c r="CB166" s="40">
        <f t="shared" si="139"/>
        <v>1000000</v>
      </c>
      <c r="CC166" s="40">
        <f t="shared" si="139"/>
        <v>1000000</v>
      </c>
      <c r="CD166" s="40">
        <f t="shared" si="139"/>
        <v>1000000</v>
      </c>
      <c r="CE166" s="40">
        <f t="shared" si="139"/>
        <v>1000000</v>
      </c>
      <c r="CF166" s="40">
        <f t="shared" si="139"/>
        <v>1000000</v>
      </c>
      <c r="CG166" s="40">
        <f t="shared" si="139"/>
        <v>1000000</v>
      </c>
      <c r="CH166" s="40">
        <f t="shared" ref="CH166:ES169" si="140">CG166</f>
        <v>1000000</v>
      </c>
      <c r="CI166" s="40">
        <f t="shared" si="140"/>
        <v>1000000</v>
      </c>
      <c r="CJ166" s="40">
        <f t="shared" si="140"/>
        <v>1000000</v>
      </c>
      <c r="CK166" s="40">
        <f t="shared" si="140"/>
        <v>1000000</v>
      </c>
      <c r="CL166" s="40">
        <f t="shared" si="140"/>
        <v>1000000</v>
      </c>
      <c r="CM166" s="40">
        <f t="shared" si="140"/>
        <v>1000000</v>
      </c>
      <c r="CN166" s="40">
        <f t="shared" si="140"/>
        <v>1000000</v>
      </c>
      <c r="CO166" s="40">
        <f t="shared" si="140"/>
        <v>1000000</v>
      </c>
      <c r="CP166" s="40">
        <f t="shared" si="140"/>
        <v>1000000</v>
      </c>
      <c r="CQ166" s="40">
        <f t="shared" si="140"/>
        <v>1000000</v>
      </c>
      <c r="CR166" s="40">
        <f t="shared" si="140"/>
        <v>1000000</v>
      </c>
      <c r="CS166" s="40">
        <f t="shared" si="140"/>
        <v>1000000</v>
      </c>
      <c r="CT166" s="40">
        <f t="shared" si="140"/>
        <v>1000000</v>
      </c>
      <c r="CU166" s="40">
        <f t="shared" si="140"/>
        <v>1000000</v>
      </c>
      <c r="CV166" s="40">
        <f t="shared" si="140"/>
        <v>1000000</v>
      </c>
      <c r="CW166" s="40">
        <f t="shared" si="140"/>
        <v>1000000</v>
      </c>
      <c r="CX166" s="40">
        <f t="shared" si="140"/>
        <v>1000000</v>
      </c>
      <c r="CY166" s="40">
        <f t="shared" si="140"/>
        <v>1000000</v>
      </c>
      <c r="CZ166" s="40">
        <f t="shared" si="140"/>
        <v>1000000</v>
      </c>
      <c r="DA166" s="40">
        <f t="shared" si="140"/>
        <v>1000000</v>
      </c>
      <c r="DB166" s="40">
        <f t="shared" si="140"/>
        <v>1000000</v>
      </c>
      <c r="DC166" s="40">
        <f t="shared" si="140"/>
        <v>1000000</v>
      </c>
      <c r="DD166" s="40">
        <f t="shared" si="140"/>
        <v>1000000</v>
      </c>
      <c r="DE166" s="40">
        <f t="shared" si="140"/>
        <v>1000000</v>
      </c>
      <c r="DF166" s="40">
        <f t="shared" si="140"/>
        <v>1000000</v>
      </c>
      <c r="DG166" s="40">
        <f t="shared" si="140"/>
        <v>1000000</v>
      </c>
      <c r="DH166" s="40">
        <f t="shared" si="140"/>
        <v>1000000</v>
      </c>
      <c r="DI166" s="40">
        <f t="shared" si="140"/>
        <v>1000000</v>
      </c>
      <c r="DJ166" s="40">
        <f t="shared" si="140"/>
        <v>1000000</v>
      </c>
      <c r="DK166" s="40">
        <f t="shared" si="140"/>
        <v>1000000</v>
      </c>
      <c r="DL166" s="40">
        <f t="shared" si="140"/>
        <v>1000000</v>
      </c>
      <c r="DM166" s="40">
        <f t="shared" si="140"/>
        <v>1000000</v>
      </c>
      <c r="DN166" s="40">
        <f t="shared" si="140"/>
        <v>1000000</v>
      </c>
      <c r="DO166" s="40">
        <f t="shared" si="140"/>
        <v>1000000</v>
      </c>
      <c r="DP166" s="40">
        <f t="shared" si="140"/>
        <v>1000000</v>
      </c>
      <c r="DQ166" s="40">
        <f t="shared" si="140"/>
        <v>1000000</v>
      </c>
      <c r="DR166" s="40">
        <f t="shared" si="140"/>
        <v>1000000</v>
      </c>
      <c r="DS166" s="40">
        <f t="shared" si="140"/>
        <v>1000000</v>
      </c>
      <c r="DT166" s="40">
        <f t="shared" si="140"/>
        <v>1000000</v>
      </c>
      <c r="DU166" s="40">
        <f t="shared" si="140"/>
        <v>1000000</v>
      </c>
      <c r="DV166" s="40">
        <f t="shared" si="140"/>
        <v>1000000</v>
      </c>
      <c r="DW166" s="40">
        <f t="shared" si="140"/>
        <v>1000000</v>
      </c>
      <c r="DX166" s="40">
        <f t="shared" si="140"/>
        <v>1000000</v>
      </c>
      <c r="DY166" s="40">
        <f t="shared" si="140"/>
        <v>1000000</v>
      </c>
      <c r="DZ166" s="40">
        <f t="shared" si="140"/>
        <v>1000000</v>
      </c>
      <c r="EA166" s="40">
        <f t="shared" si="140"/>
        <v>1000000</v>
      </c>
      <c r="EB166" s="40">
        <f t="shared" si="140"/>
        <v>1000000</v>
      </c>
      <c r="EC166" s="40">
        <f t="shared" si="140"/>
        <v>1000000</v>
      </c>
      <c r="ED166" s="40">
        <f t="shared" si="140"/>
        <v>1000000</v>
      </c>
      <c r="EE166" s="40">
        <f t="shared" si="140"/>
        <v>1000000</v>
      </c>
      <c r="EF166" s="40">
        <f t="shared" si="140"/>
        <v>1000000</v>
      </c>
      <c r="EG166" s="40">
        <f t="shared" si="140"/>
        <v>1000000</v>
      </c>
      <c r="EH166" s="40">
        <f t="shared" si="140"/>
        <v>1000000</v>
      </c>
      <c r="EI166" s="40">
        <f t="shared" si="140"/>
        <v>1000000</v>
      </c>
      <c r="EJ166" s="40">
        <f t="shared" si="140"/>
        <v>1000000</v>
      </c>
      <c r="EK166" s="40">
        <f t="shared" si="140"/>
        <v>1000000</v>
      </c>
      <c r="EL166" s="40">
        <f t="shared" si="140"/>
        <v>1000000</v>
      </c>
      <c r="EM166" s="40">
        <f t="shared" si="140"/>
        <v>1000000</v>
      </c>
      <c r="EN166" s="40">
        <f t="shared" si="140"/>
        <v>1000000</v>
      </c>
      <c r="EO166" s="40">
        <f t="shared" si="140"/>
        <v>1000000</v>
      </c>
      <c r="EP166" s="40">
        <f t="shared" si="140"/>
        <v>1000000</v>
      </c>
      <c r="EQ166" s="40">
        <f t="shared" si="140"/>
        <v>1000000</v>
      </c>
      <c r="ER166" s="40">
        <f t="shared" si="140"/>
        <v>1000000</v>
      </c>
      <c r="ES166" s="40">
        <f t="shared" si="140"/>
        <v>1000000</v>
      </c>
      <c r="ET166" s="40">
        <f t="shared" ref="ET166:HE169" si="141">ES166</f>
        <v>1000000</v>
      </c>
      <c r="EU166" s="40">
        <f t="shared" si="141"/>
        <v>1000000</v>
      </c>
      <c r="EV166" s="40">
        <f t="shared" si="141"/>
        <v>1000000</v>
      </c>
      <c r="EW166" s="40">
        <f t="shared" si="141"/>
        <v>1000000</v>
      </c>
      <c r="EX166" s="40">
        <f t="shared" si="141"/>
        <v>1000000</v>
      </c>
      <c r="EY166" s="40">
        <f t="shared" si="141"/>
        <v>1000000</v>
      </c>
      <c r="EZ166" s="40">
        <f t="shared" si="141"/>
        <v>1000000</v>
      </c>
      <c r="FA166" s="40">
        <f t="shared" si="141"/>
        <v>1000000</v>
      </c>
      <c r="FB166" s="40">
        <f t="shared" si="141"/>
        <v>1000000</v>
      </c>
      <c r="FC166" s="40">
        <f t="shared" si="141"/>
        <v>1000000</v>
      </c>
      <c r="FD166" s="40">
        <f t="shared" si="141"/>
        <v>1000000</v>
      </c>
      <c r="FE166" s="40">
        <f t="shared" si="141"/>
        <v>1000000</v>
      </c>
      <c r="FF166" s="40">
        <f t="shared" si="141"/>
        <v>1000000</v>
      </c>
      <c r="FG166" s="40">
        <f t="shared" si="141"/>
        <v>1000000</v>
      </c>
      <c r="FH166" s="40">
        <f t="shared" si="141"/>
        <v>1000000</v>
      </c>
      <c r="FI166" s="40">
        <f t="shared" si="141"/>
        <v>1000000</v>
      </c>
      <c r="FJ166" s="40">
        <f t="shared" si="141"/>
        <v>1000000</v>
      </c>
      <c r="FK166" s="40">
        <f t="shared" si="141"/>
        <v>1000000</v>
      </c>
      <c r="FL166" s="40">
        <f t="shared" si="141"/>
        <v>1000000</v>
      </c>
      <c r="FM166" s="40">
        <f t="shared" si="141"/>
        <v>1000000</v>
      </c>
      <c r="FN166" s="40">
        <f t="shared" si="141"/>
        <v>1000000</v>
      </c>
      <c r="FO166" s="40">
        <f t="shared" si="141"/>
        <v>1000000</v>
      </c>
      <c r="FP166" s="40">
        <f t="shared" si="141"/>
        <v>1000000</v>
      </c>
      <c r="FQ166" s="40">
        <f t="shared" si="141"/>
        <v>1000000</v>
      </c>
      <c r="FR166" s="40">
        <f t="shared" si="141"/>
        <v>1000000</v>
      </c>
      <c r="FS166" s="40">
        <f t="shared" si="141"/>
        <v>1000000</v>
      </c>
      <c r="FT166" s="40">
        <f t="shared" si="141"/>
        <v>1000000</v>
      </c>
      <c r="FU166" s="40">
        <f t="shared" si="141"/>
        <v>1000000</v>
      </c>
      <c r="FV166" s="40">
        <f t="shared" si="141"/>
        <v>1000000</v>
      </c>
      <c r="FW166" s="40">
        <f t="shared" si="141"/>
        <v>1000000</v>
      </c>
      <c r="FX166" s="40">
        <f t="shared" si="141"/>
        <v>1000000</v>
      </c>
      <c r="FY166" s="40">
        <f t="shared" si="141"/>
        <v>1000000</v>
      </c>
      <c r="FZ166" s="40">
        <f t="shared" si="141"/>
        <v>1000000</v>
      </c>
      <c r="GA166" s="40">
        <f t="shared" si="141"/>
        <v>1000000</v>
      </c>
      <c r="GB166" s="40">
        <f t="shared" si="141"/>
        <v>1000000</v>
      </c>
      <c r="GC166" s="40">
        <f t="shared" si="141"/>
        <v>1000000</v>
      </c>
      <c r="GD166" s="40">
        <f t="shared" si="141"/>
        <v>1000000</v>
      </c>
      <c r="GE166" s="40">
        <f t="shared" si="141"/>
        <v>1000000</v>
      </c>
      <c r="GF166" s="40">
        <f t="shared" si="141"/>
        <v>1000000</v>
      </c>
      <c r="GG166" s="40">
        <f t="shared" si="141"/>
        <v>1000000</v>
      </c>
      <c r="GH166" s="40">
        <f t="shared" si="141"/>
        <v>1000000</v>
      </c>
      <c r="GI166" s="40">
        <f t="shared" si="141"/>
        <v>1000000</v>
      </c>
      <c r="GJ166" s="40">
        <f t="shared" si="141"/>
        <v>1000000</v>
      </c>
      <c r="GK166" s="40">
        <f t="shared" si="141"/>
        <v>1000000</v>
      </c>
      <c r="GL166" s="40">
        <f t="shared" si="141"/>
        <v>1000000</v>
      </c>
      <c r="GM166" s="40">
        <f t="shared" si="141"/>
        <v>1000000</v>
      </c>
      <c r="GN166" s="40">
        <f t="shared" si="141"/>
        <v>1000000</v>
      </c>
      <c r="GO166" s="40">
        <f t="shared" si="141"/>
        <v>1000000</v>
      </c>
      <c r="GP166" s="40">
        <f t="shared" si="141"/>
        <v>1000000</v>
      </c>
      <c r="GQ166" s="40">
        <f t="shared" si="141"/>
        <v>1000000</v>
      </c>
      <c r="GR166" s="40">
        <f t="shared" si="141"/>
        <v>1000000</v>
      </c>
      <c r="GS166" s="40">
        <f t="shared" si="141"/>
        <v>1000000</v>
      </c>
      <c r="GT166" s="40">
        <f t="shared" si="141"/>
        <v>1000000</v>
      </c>
      <c r="GU166" s="40">
        <f t="shared" si="141"/>
        <v>1000000</v>
      </c>
      <c r="GV166" s="40">
        <f t="shared" si="141"/>
        <v>1000000</v>
      </c>
      <c r="GW166" s="40">
        <f t="shared" si="141"/>
        <v>1000000</v>
      </c>
      <c r="GX166" s="40">
        <f t="shared" si="141"/>
        <v>1000000</v>
      </c>
      <c r="GY166" s="40">
        <f t="shared" si="141"/>
        <v>1000000</v>
      </c>
      <c r="GZ166" s="40">
        <f t="shared" si="141"/>
        <v>1000000</v>
      </c>
      <c r="HA166" s="40">
        <f t="shared" si="141"/>
        <v>1000000</v>
      </c>
      <c r="HB166" s="40">
        <f t="shared" si="141"/>
        <v>1000000</v>
      </c>
      <c r="HC166" s="40">
        <f t="shared" si="141"/>
        <v>1000000</v>
      </c>
      <c r="HD166" s="40">
        <f t="shared" si="141"/>
        <v>1000000</v>
      </c>
      <c r="HE166" s="40">
        <f t="shared" si="141"/>
        <v>1000000</v>
      </c>
      <c r="HF166" s="40">
        <f t="shared" ref="HF166:JQ169" si="142">HE166</f>
        <v>1000000</v>
      </c>
      <c r="HG166" s="40">
        <f t="shared" si="142"/>
        <v>1000000</v>
      </c>
      <c r="HH166" s="40">
        <f t="shared" si="142"/>
        <v>1000000</v>
      </c>
      <c r="HI166" s="40">
        <f t="shared" si="142"/>
        <v>1000000</v>
      </c>
      <c r="HJ166" s="40">
        <f t="shared" si="142"/>
        <v>1000000</v>
      </c>
      <c r="HK166" s="40">
        <f t="shared" si="142"/>
        <v>1000000</v>
      </c>
      <c r="HL166" s="40">
        <f t="shared" si="142"/>
        <v>1000000</v>
      </c>
      <c r="HM166" s="40">
        <f t="shared" si="142"/>
        <v>1000000</v>
      </c>
      <c r="HN166" s="40">
        <f t="shared" si="142"/>
        <v>1000000</v>
      </c>
      <c r="HO166" s="40">
        <f t="shared" si="142"/>
        <v>1000000</v>
      </c>
      <c r="HP166" s="40">
        <f t="shared" si="142"/>
        <v>1000000</v>
      </c>
      <c r="HQ166" s="40">
        <f t="shared" si="142"/>
        <v>1000000</v>
      </c>
      <c r="HR166" s="40">
        <f t="shared" si="142"/>
        <v>1000000</v>
      </c>
      <c r="HS166" s="40">
        <f t="shared" si="142"/>
        <v>1000000</v>
      </c>
      <c r="HT166" s="40">
        <f t="shared" si="142"/>
        <v>1000000</v>
      </c>
      <c r="HU166" s="40">
        <f t="shared" si="142"/>
        <v>1000000</v>
      </c>
      <c r="HV166" s="40">
        <f t="shared" si="142"/>
        <v>1000000</v>
      </c>
      <c r="HW166" s="40">
        <f t="shared" si="142"/>
        <v>1000000</v>
      </c>
      <c r="HX166" s="40">
        <f t="shared" si="142"/>
        <v>1000000</v>
      </c>
      <c r="HY166" s="40">
        <f t="shared" si="142"/>
        <v>1000000</v>
      </c>
      <c r="HZ166" s="40">
        <f t="shared" si="142"/>
        <v>1000000</v>
      </c>
      <c r="IA166" s="40">
        <f t="shared" si="142"/>
        <v>1000000</v>
      </c>
      <c r="IB166" s="40">
        <f t="shared" si="142"/>
        <v>1000000</v>
      </c>
      <c r="IC166" s="40">
        <f t="shared" si="142"/>
        <v>1000000</v>
      </c>
      <c r="ID166" s="40">
        <f t="shared" si="142"/>
        <v>1000000</v>
      </c>
      <c r="IE166" s="40">
        <f t="shared" si="142"/>
        <v>1000000</v>
      </c>
      <c r="IF166" s="40">
        <f t="shared" si="142"/>
        <v>1000000</v>
      </c>
      <c r="IG166" s="40">
        <f t="shared" si="142"/>
        <v>1000000</v>
      </c>
      <c r="IH166" s="40">
        <f t="shared" si="142"/>
        <v>1000000</v>
      </c>
      <c r="II166" s="40">
        <f t="shared" si="142"/>
        <v>1000000</v>
      </c>
      <c r="IJ166" s="40">
        <f t="shared" si="142"/>
        <v>1000000</v>
      </c>
      <c r="IK166" s="40">
        <f t="shared" si="142"/>
        <v>1000000</v>
      </c>
      <c r="IL166" s="40">
        <f t="shared" si="142"/>
        <v>1000000</v>
      </c>
      <c r="IM166" s="40">
        <f t="shared" si="142"/>
        <v>1000000</v>
      </c>
      <c r="IN166" s="40">
        <f t="shared" si="142"/>
        <v>1000000</v>
      </c>
      <c r="IO166" s="40">
        <f t="shared" si="142"/>
        <v>1000000</v>
      </c>
      <c r="IP166" s="40">
        <f t="shared" si="142"/>
        <v>1000000</v>
      </c>
      <c r="IQ166" s="40">
        <f t="shared" si="142"/>
        <v>1000000</v>
      </c>
      <c r="IR166" s="40">
        <f t="shared" si="142"/>
        <v>1000000</v>
      </c>
      <c r="IS166" s="40">
        <f t="shared" si="142"/>
        <v>1000000</v>
      </c>
      <c r="IT166" s="40">
        <f t="shared" si="142"/>
        <v>1000000</v>
      </c>
      <c r="IU166" s="40">
        <f t="shared" si="142"/>
        <v>1000000</v>
      </c>
      <c r="IV166" s="40">
        <f t="shared" si="142"/>
        <v>1000000</v>
      </c>
      <c r="IW166" s="40">
        <f t="shared" si="142"/>
        <v>1000000</v>
      </c>
      <c r="IX166" s="40">
        <f t="shared" si="142"/>
        <v>1000000</v>
      </c>
      <c r="IY166" s="40">
        <f t="shared" si="142"/>
        <v>1000000</v>
      </c>
      <c r="IZ166" s="40">
        <f t="shared" si="142"/>
        <v>1000000</v>
      </c>
      <c r="JA166" s="40">
        <f t="shared" si="142"/>
        <v>1000000</v>
      </c>
      <c r="JB166" s="40">
        <f t="shared" si="142"/>
        <v>1000000</v>
      </c>
      <c r="JC166" s="40">
        <f t="shared" si="142"/>
        <v>1000000</v>
      </c>
      <c r="JD166" s="40">
        <f t="shared" si="142"/>
        <v>1000000</v>
      </c>
      <c r="JE166" s="40">
        <f t="shared" si="142"/>
        <v>1000000</v>
      </c>
      <c r="JF166" s="40">
        <f t="shared" si="142"/>
        <v>1000000</v>
      </c>
      <c r="JG166" s="40">
        <f t="shared" si="142"/>
        <v>1000000</v>
      </c>
      <c r="JH166" s="40">
        <f t="shared" si="142"/>
        <v>1000000</v>
      </c>
      <c r="JI166" s="40">
        <f t="shared" si="142"/>
        <v>1000000</v>
      </c>
      <c r="JJ166" s="40">
        <f t="shared" si="142"/>
        <v>1000000</v>
      </c>
      <c r="JK166" s="40">
        <f t="shared" si="142"/>
        <v>1000000</v>
      </c>
      <c r="JL166" s="40">
        <f t="shared" si="142"/>
        <v>1000000</v>
      </c>
      <c r="JM166" s="40">
        <f t="shared" si="142"/>
        <v>1000000</v>
      </c>
      <c r="JN166" s="40">
        <f t="shared" si="142"/>
        <v>1000000</v>
      </c>
      <c r="JO166" s="40">
        <f t="shared" si="142"/>
        <v>1000000</v>
      </c>
      <c r="JP166" s="40">
        <f t="shared" si="142"/>
        <v>1000000</v>
      </c>
      <c r="JQ166" s="40">
        <f t="shared" si="142"/>
        <v>1000000</v>
      </c>
      <c r="JR166" s="40">
        <f t="shared" ref="JR166:KV174" si="143">JQ166</f>
        <v>1000000</v>
      </c>
      <c r="JS166" s="40">
        <f t="shared" si="143"/>
        <v>1000000</v>
      </c>
      <c r="JT166" s="40">
        <f t="shared" si="143"/>
        <v>1000000</v>
      </c>
      <c r="JU166" s="40">
        <f t="shared" si="143"/>
        <v>1000000</v>
      </c>
      <c r="JV166" s="40">
        <f t="shared" si="143"/>
        <v>1000000</v>
      </c>
      <c r="JW166" s="40">
        <f t="shared" si="143"/>
        <v>1000000</v>
      </c>
      <c r="JX166" s="40">
        <f t="shared" si="143"/>
        <v>1000000</v>
      </c>
      <c r="JY166" s="40">
        <f t="shared" si="143"/>
        <v>1000000</v>
      </c>
      <c r="JZ166" s="40">
        <f t="shared" si="143"/>
        <v>1000000</v>
      </c>
      <c r="KA166" s="40">
        <f t="shared" si="143"/>
        <v>1000000</v>
      </c>
      <c r="KB166" s="40">
        <f t="shared" si="143"/>
        <v>1000000</v>
      </c>
      <c r="KC166" s="40">
        <f t="shared" si="143"/>
        <v>1000000</v>
      </c>
      <c r="KD166" s="40">
        <f t="shared" si="143"/>
        <v>1000000</v>
      </c>
      <c r="KE166" s="40">
        <f t="shared" si="143"/>
        <v>1000000</v>
      </c>
      <c r="KF166" s="40">
        <f t="shared" si="143"/>
        <v>1000000</v>
      </c>
      <c r="KG166" s="40">
        <f t="shared" si="143"/>
        <v>1000000</v>
      </c>
      <c r="KH166" s="40">
        <f t="shared" si="143"/>
        <v>1000000</v>
      </c>
      <c r="KI166" s="40">
        <f t="shared" si="143"/>
        <v>1000000</v>
      </c>
      <c r="KJ166" s="40">
        <f t="shared" si="143"/>
        <v>1000000</v>
      </c>
      <c r="KK166" s="40">
        <f t="shared" si="143"/>
        <v>1000000</v>
      </c>
      <c r="KL166" s="40">
        <f t="shared" si="143"/>
        <v>1000000</v>
      </c>
      <c r="KM166" s="40">
        <f t="shared" si="143"/>
        <v>1000000</v>
      </c>
      <c r="KN166" s="40">
        <f t="shared" si="143"/>
        <v>1000000</v>
      </c>
      <c r="KO166" s="40">
        <f t="shared" si="143"/>
        <v>1000000</v>
      </c>
      <c r="KP166" s="40">
        <f t="shared" si="143"/>
        <v>1000000</v>
      </c>
      <c r="KQ166" s="40">
        <f t="shared" si="143"/>
        <v>1000000</v>
      </c>
      <c r="KR166" s="40">
        <f t="shared" si="143"/>
        <v>1000000</v>
      </c>
      <c r="KS166" s="40">
        <f t="shared" si="143"/>
        <v>1000000</v>
      </c>
      <c r="KT166" s="40">
        <f t="shared" si="143"/>
        <v>1000000</v>
      </c>
      <c r="KU166" s="40">
        <f t="shared" si="143"/>
        <v>1000000</v>
      </c>
      <c r="KV166" s="40">
        <f t="shared" si="143"/>
        <v>1000000</v>
      </c>
      <c r="KW166" s="1"/>
      <c r="KX166" s="1"/>
    </row>
    <row r="167" spans="1:310" x14ac:dyDescent="0.25">
      <c r="A167" s="1"/>
      <c r="B167" s="79"/>
      <c r="C167" s="79"/>
      <c r="D167" s="79"/>
      <c r="E167" s="1" t="str">
        <f>kpi!E43</f>
        <v xml:space="preserve">регулярные расходы на развитие системы сервиса </v>
      </c>
      <c r="F167" s="1"/>
      <c r="G167" s="1"/>
      <c r="H167" s="11" t="str">
        <f t="shared" ref="H167:H173" si="144">H166</f>
        <v>руб.</v>
      </c>
      <c r="I167" s="1"/>
      <c r="J167" s="1"/>
      <c r="K167" s="1"/>
      <c r="L167" s="1"/>
      <c r="M167" s="5"/>
      <c r="N167" s="52"/>
      <c r="O167" s="19"/>
      <c r="P167" s="1"/>
      <c r="Q167" s="1"/>
      <c r="R167" s="40">
        <f t="shared" ref="R167:R175" si="145">SUMIFS($T167:$KW167,$T$1:$KW$1,"&gt;="&amp;1,$T$1:$KW$1,"&lt;="&amp;MAX($1:$1))</f>
        <v>5000000</v>
      </c>
      <c r="S167" s="1"/>
      <c r="T167" s="5" t="s">
        <v>0</v>
      </c>
      <c r="U167" s="40">
        <v>200000</v>
      </c>
      <c r="V167" s="40">
        <f t="shared" si="139"/>
        <v>200000</v>
      </c>
      <c r="W167" s="40">
        <f t="shared" si="139"/>
        <v>200000</v>
      </c>
      <c r="X167" s="40">
        <f t="shared" si="139"/>
        <v>200000</v>
      </c>
      <c r="Y167" s="40">
        <f t="shared" si="139"/>
        <v>200000</v>
      </c>
      <c r="Z167" s="40">
        <f t="shared" si="139"/>
        <v>200000</v>
      </c>
      <c r="AA167" s="40">
        <f t="shared" si="139"/>
        <v>200000</v>
      </c>
      <c r="AB167" s="40">
        <f t="shared" si="139"/>
        <v>200000</v>
      </c>
      <c r="AC167" s="40">
        <f t="shared" si="139"/>
        <v>200000</v>
      </c>
      <c r="AD167" s="40">
        <f t="shared" si="139"/>
        <v>200000</v>
      </c>
      <c r="AE167" s="40">
        <f t="shared" si="139"/>
        <v>200000</v>
      </c>
      <c r="AF167" s="40">
        <f t="shared" si="139"/>
        <v>200000</v>
      </c>
      <c r="AG167" s="40">
        <f t="shared" si="139"/>
        <v>200000</v>
      </c>
      <c r="AH167" s="40">
        <f t="shared" si="139"/>
        <v>200000</v>
      </c>
      <c r="AI167" s="40">
        <f t="shared" si="139"/>
        <v>200000</v>
      </c>
      <c r="AJ167" s="40">
        <f t="shared" si="139"/>
        <v>200000</v>
      </c>
      <c r="AK167" s="40">
        <f t="shared" si="139"/>
        <v>200000</v>
      </c>
      <c r="AL167" s="40">
        <f t="shared" si="139"/>
        <v>200000</v>
      </c>
      <c r="AM167" s="40">
        <f t="shared" si="139"/>
        <v>200000</v>
      </c>
      <c r="AN167" s="40">
        <f t="shared" si="139"/>
        <v>200000</v>
      </c>
      <c r="AO167" s="40">
        <f t="shared" si="139"/>
        <v>200000</v>
      </c>
      <c r="AP167" s="40">
        <f t="shared" si="139"/>
        <v>200000</v>
      </c>
      <c r="AQ167" s="40">
        <f t="shared" si="139"/>
        <v>200000</v>
      </c>
      <c r="AR167" s="40">
        <f t="shared" si="139"/>
        <v>200000</v>
      </c>
      <c r="AS167" s="40">
        <f t="shared" si="139"/>
        <v>200000</v>
      </c>
      <c r="AT167" s="40">
        <f t="shared" si="139"/>
        <v>200000</v>
      </c>
      <c r="AU167" s="40">
        <f t="shared" si="139"/>
        <v>200000</v>
      </c>
      <c r="AV167" s="40">
        <f t="shared" si="139"/>
        <v>200000</v>
      </c>
      <c r="AW167" s="40">
        <f t="shared" si="139"/>
        <v>200000</v>
      </c>
      <c r="AX167" s="40">
        <f t="shared" si="139"/>
        <v>200000</v>
      </c>
      <c r="AY167" s="40">
        <f t="shared" si="139"/>
        <v>200000</v>
      </c>
      <c r="AZ167" s="40">
        <f t="shared" si="139"/>
        <v>200000</v>
      </c>
      <c r="BA167" s="40">
        <f t="shared" si="139"/>
        <v>200000</v>
      </c>
      <c r="BB167" s="40">
        <f t="shared" si="139"/>
        <v>200000</v>
      </c>
      <c r="BC167" s="40">
        <f t="shared" si="139"/>
        <v>200000</v>
      </c>
      <c r="BD167" s="40">
        <f t="shared" si="139"/>
        <v>200000</v>
      </c>
      <c r="BE167" s="40">
        <f t="shared" si="139"/>
        <v>200000</v>
      </c>
      <c r="BF167" s="40">
        <f t="shared" si="139"/>
        <v>200000</v>
      </c>
      <c r="BG167" s="40">
        <f t="shared" si="139"/>
        <v>200000</v>
      </c>
      <c r="BH167" s="40">
        <f t="shared" si="139"/>
        <v>200000</v>
      </c>
      <c r="BI167" s="40">
        <f t="shared" si="139"/>
        <v>200000</v>
      </c>
      <c r="BJ167" s="40">
        <f t="shared" si="139"/>
        <v>200000</v>
      </c>
      <c r="BK167" s="40">
        <f t="shared" si="139"/>
        <v>200000</v>
      </c>
      <c r="BL167" s="40">
        <f t="shared" si="139"/>
        <v>200000</v>
      </c>
      <c r="BM167" s="40">
        <f t="shared" si="139"/>
        <v>200000</v>
      </c>
      <c r="BN167" s="40">
        <f t="shared" si="139"/>
        <v>200000</v>
      </c>
      <c r="BO167" s="40">
        <f t="shared" si="139"/>
        <v>200000</v>
      </c>
      <c r="BP167" s="40">
        <f t="shared" si="139"/>
        <v>200000</v>
      </c>
      <c r="BQ167" s="40">
        <f t="shared" si="139"/>
        <v>200000</v>
      </c>
      <c r="BR167" s="40">
        <f t="shared" si="139"/>
        <v>200000</v>
      </c>
      <c r="BS167" s="40">
        <f t="shared" si="139"/>
        <v>200000</v>
      </c>
      <c r="BT167" s="40">
        <f t="shared" si="139"/>
        <v>200000</v>
      </c>
      <c r="BU167" s="40">
        <f t="shared" si="139"/>
        <v>200000</v>
      </c>
      <c r="BV167" s="40">
        <f t="shared" si="139"/>
        <v>200000</v>
      </c>
      <c r="BW167" s="40">
        <f t="shared" si="139"/>
        <v>200000</v>
      </c>
      <c r="BX167" s="40">
        <f t="shared" si="139"/>
        <v>200000</v>
      </c>
      <c r="BY167" s="40">
        <f t="shared" si="139"/>
        <v>200000</v>
      </c>
      <c r="BZ167" s="40">
        <f t="shared" si="139"/>
        <v>200000</v>
      </c>
      <c r="CA167" s="40">
        <f t="shared" si="139"/>
        <v>200000</v>
      </c>
      <c r="CB167" s="40">
        <f t="shared" si="139"/>
        <v>200000</v>
      </c>
      <c r="CC167" s="40">
        <f t="shared" si="139"/>
        <v>200000</v>
      </c>
      <c r="CD167" s="40">
        <f t="shared" si="139"/>
        <v>200000</v>
      </c>
      <c r="CE167" s="40">
        <f t="shared" si="139"/>
        <v>200000</v>
      </c>
      <c r="CF167" s="40">
        <f t="shared" si="139"/>
        <v>200000</v>
      </c>
      <c r="CG167" s="40">
        <f t="shared" si="139"/>
        <v>200000</v>
      </c>
      <c r="CH167" s="40">
        <f t="shared" si="140"/>
        <v>200000</v>
      </c>
      <c r="CI167" s="40">
        <f t="shared" si="140"/>
        <v>200000</v>
      </c>
      <c r="CJ167" s="40">
        <f t="shared" si="140"/>
        <v>200000</v>
      </c>
      <c r="CK167" s="40">
        <f t="shared" si="140"/>
        <v>200000</v>
      </c>
      <c r="CL167" s="40">
        <f t="shared" si="140"/>
        <v>200000</v>
      </c>
      <c r="CM167" s="40">
        <f t="shared" si="140"/>
        <v>200000</v>
      </c>
      <c r="CN167" s="40">
        <f t="shared" si="140"/>
        <v>200000</v>
      </c>
      <c r="CO167" s="40">
        <f t="shared" si="140"/>
        <v>200000</v>
      </c>
      <c r="CP167" s="40">
        <f t="shared" si="140"/>
        <v>200000</v>
      </c>
      <c r="CQ167" s="40">
        <f t="shared" si="140"/>
        <v>200000</v>
      </c>
      <c r="CR167" s="40">
        <f t="shared" si="140"/>
        <v>200000</v>
      </c>
      <c r="CS167" s="40">
        <f t="shared" si="140"/>
        <v>200000</v>
      </c>
      <c r="CT167" s="40">
        <f t="shared" si="140"/>
        <v>200000</v>
      </c>
      <c r="CU167" s="40">
        <f t="shared" si="140"/>
        <v>200000</v>
      </c>
      <c r="CV167" s="40">
        <f t="shared" si="140"/>
        <v>200000</v>
      </c>
      <c r="CW167" s="40">
        <f t="shared" si="140"/>
        <v>200000</v>
      </c>
      <c r="CX167" s="40">
        <f t="shared" si="140"/>
        <v>200000</v>
      </c>
      <c r="CY167" s="40">
        <f t="shared" si="140"/>
        <v>200000</v>
      </c>
      <c r="CZ167" s="40">
        <f t="shared" si="140"/>
        <v>200000</v>
      </c>
      <c r="DA167" s="40">
        <f t="shared" si="140"/>
        <v>200000</v>
      </c>
      <c r="DB167" s="40">
        <f t="shared" si="140"/>
        <v>200000</v>
      </c>
      <c r="DC167" s="40">
        <f t="shared" si="140"/>
        <v>200000</v>
      </c>
      <c r="DD167" s="40">
        <f t="shared" si="140"/>
        <v>200000</v>
      </c>
      <c r="DE167" s="40">
        <f t="shared" si="140"/>
        <v>200000</v>
      </c>
      <c r="DF167" s="40">
        <f t="shared" si="140"/>
        <v>200000</v>
      </c>
      <c r="DG167" s="40">
        <f t="shared" si="140"/>
        <v>200000</v>
      </c>
      <c r="DH167" s="40">
        <f t="shared" si="140"/>
        <v>200000</v>
      </c>
      <c r="DI167" s="40">
        <f t="shared" si="140"/>
        <v>200000</v>
      </c>
      <c r="DJ167" s="40">
        <f t="shared" si="140"/>
        <v>200000</v>
      </c>
      <c r="DK167" s="40">
        <f t="shared" si="140"/>
        <v>200000</v>
      </c>
      <c r="DL167" s="40">
        <f t="shared" si="140"/>
        <v>200000</v>
      </c>
      <c r="DM167" s="40">
        <f t="shared" si="140"/>
        <v>200000</v>
      </c>
      <c r="DN167" s="40">
        <f t="shared" si="140"/>
        <v>200000</v>
      </c>
      <c r="DO167" s="40">
        <f t="shared" si="140"/>
        <v>200000</v>
      </c>
      <c r="DP167" s="40">
        <f t="shared" si="140"/>
        <v>200000</v>
      </c>
      <c r="DQ167" s="40">
        <f t="shared" si="140"/>
        <v>200000</v>
      </c>
      <c r="DR167" s="40">
        <f t="shared" si="140"/>
        <v>200000</v>
      </c>
      <c r="DS167" s="40">
        <f t="shared" si="140"/>
        <v>200000</v>
      </c>
      <c r="DT167" s="40">
        <f t="shared" si="140"/>
        <v>200000</v>
      </c>
      <c r="DU167" s="40">
        <f t="shared" si="140"/>
        <v>200000</v>
      </c>
      <c r="DV167" s="40">
        <f t="shared" si="140"/>
        <v>200000</v>
      </c>
      <c r="DW167" s="40">
        <f t="shared" si="140"/>
        <v>200000</v>
      </c>
      <c r="DX167" s="40">
        <f t="shared" si="140"/>
        <v>200000</v>
      </c>
      <c r="DY167" s="40">
        <f t="shared" si="140"/>
        <v>200000</v>
      </c>
      <c r="DZ167" s="40">
        <f t="shared" si="140"/>
        <v>200000</v>
      </c>
      <c r="EA167" s="40">
        <f t="shared" si="140"/>
        <v>200000</v>
      </c>
      <c r="EB167" s="40">
        <f t="shared" si="140"/>
        <v>200000</v>
      </c>
      <c r="EC167" s="40">
        <f t="shared" si="140"/>
        <v>200000</v>
      </c>
      <c r="ED167" s="40">
        <f t="shared" si="140"/>
        <v>200000</v>
      </c>
      <c r="EE167" s="40">
        <f t="shared" si="140"/>
        <v>200000</v>
      </c>
      <c r="EF167" s="40">
        <f t="shared" si="140"/>
        <v>200000</v>
      </c>
      <c r="EG167" s="40">
        <f t="shared" si="140"/>
        <v>200000</v>
      </c>
      <c r="EH167" s="40">
        <f t="shared" si="140"/>
        <v>200000</v>
      </c>
      <c r="EI167" s="40">
        <f t="shared" si="140"/>
        <v>200000</v>
      </c>
      <c r="EJ167" s="40">
        <f t="shared" si="140"/>
        <v>200000</v>
      </c>
      <c r="EK167" s="40">
        <f t="shared" si="140"/>
        <v>200000</v>
      </c>
      <c r="EL167" s="40">
        <f t="shared" si="140"/>
        <v>200000</v>
      </c>
      <c r="EM167" s="40">
        <f t="shared" si="140"/>
        <v>200000</v>
      </c>
      <c r="EN167" s="40">
        <f t="shared" si="140"/>
        <v>200000</v>
      </c>
      <c r="EO167" s="40">
        <f t="shared" si="140"/>
        <v>200000</v>
      </c>
      <c r="EP167" s="40">
        <f t="shared" si="140"/>
        <v>200000</v>
      </c>
      <c r="EQ167" s="40">
        <f t="shared" si="140"/>
        <v>200000</v>
      </c>
      <c r="ER167" s="40">
        <f t="shared" si="140"/>
        <v>200000</v>
      </c>
      <c r="ES167" s="40">
        <f t="shared" si="140"/>
        <v>200000</v>
      </c>
      <c r="ET167" s="40">
        <f t="shared" si="141"/>
        <v>200000</v>
      </c>
      <c r="EU167" s="40">
        <f t="shared" si="141"/>
        <v>200000</v>
      </c>
      <c r="EV167" s="40">
        <f t="shared" si="141"/>
        <v>200000</v>
      </c>
      <c r="EW167" s="40">
        <f t="shared" si="141"/>
        <v>200000</v>
      </c>
      <c r="EX167" s="40">
        <f t="shared" si="141"/>
        <v>200000</v>
      </c>
      <c r="EY167" s="40">
        <f t="shared" si="141"/>
        <v>200000</v>
      </c>
      <c r="EZ167" s="40">
        <f t="shared" si="141"/>
        <v>200000</v>
      </c>
      <c r="FA167" s="40">
        <f t="shared" si="141"/>
        <v>200000</v>
      </c>
      <c r="FB167" s="40">
        <f t="shared" si="141"/>
        <v>200000</v>
      </c>
      <c r="FC167" s="40">
        <f t="shared" si="141"/>
        <v>200000</v>
      </c>
      <c r="FD167" s="40">
        <f t="shared" si="141"/>
        <v>200000</v>
      </c>
      <c r="FE167" s="40">
        <f t="shared" si="141"/>
        <v>200000</v>
      </c>
      <c r="FF167" s="40">
        <f t="shared" si="141"/>
        <v>200000</v>
      </c>
      <c r="FG167" s="40">
        <f t="shared" si="141"/>
        <v>200000</v>
      </c>
      <c r="FH167" s="40">
        <f t="shared" si="141"/>
        <v>200000</v>
      </c>
      <c r="FI167" s="40">
        <f t="shared" si="141"/>
        <v>200000</v>
      </c>
      <c r="FJ167" s="40">
        <f t="shared" si="141"/>
        <v>200000</v>
      </c>
      <c r="FK167" s="40">
        <f t="shared" si="141"/>
        <v>200000</v>
      </c>
      <c r="FL167" s="40">
        <f t="shared" si="141"/>
        <v>200000</v>
      </c>
      <c r="FM167" s="40">
        <f t="shared" si="141"/>
        <v>200000</v>
      </c>
      <c r="FN167" s="40">
        <f t="shared" si="141"/>
        <v>200000</v>
      </c>
      <c r="FO167" s="40">
        <f t="shared" si="141"/>
        <v>200000</v>
      </c>
      <c r="FP167" s="40">
        <f t="shared" si="141"/>
        <v>200000</v>
      </c>
      <c r="FQ167" s="40">
        <f t="shared" si="141"/>
        <v>200000</v>
      </c>
      <c r="FR167" s="40">
        <f t="shared" si="141"/>
        <v>200000</v>
      </c>
      <c r="FS167" s="40">
        <f t="shared" si="141"/>
        <v>200000</v>
      </c>
      <c r="FT167" s="40">
        <f t="shared" si="141"/>
        <v>200000</v>
      </c>
      <c r="FU167" s="40">
        <f t="shared" si="141"/>
        <v>200000</v>
      </c>
      <c r="FV167" s="40">
        <f t="shared" si="141"/>
        <v>200000</v>
      </c>
      <c r="FW167" s="40">
        <f t="shared" si="141"/>
        <v>200000</v>
      </c>
      <c r="FX167" s="40">
        <f t="shared" si="141"/>
        <v>200000</v>
      </c>
      <c r="FY167" s="40">
        <f t="shared" si="141"/>
        <v>200000</v>
      </c>
      <c r="FZ167" s="40">
        <f t="shared" si="141"/>
        <v>200000</v>
      </c>
      <c r="GA167" s="40">
        <f t="shared" si="141"/>
        <v>200000</v>
      </c>
      <c r="GB167" s="40">
        <f t="shared" si="141"/>
        <v>200000</v>
      </c>
      <c r="GC167" s="40">
        <f t="shared" si="141"/>
        <v>200000</v>
      </c>
      <c r="GD167" s="40">
        <f t="shared" si="141"/>
        <v>200000</v>
      </c>
      <c r="GE167" s="40">
        <f t="shared" si="141"/>
        <v>200000</v>
      </c>
      <c r="GF167" s="40">
        <f t="shared" si="141"/>
        <v>200000</v>
      </c>
      <c r="GG167" s="40">
        <f t="shared" si="141"/>
        <v>200000</v>
      </c>
      <c r="GH167" s="40">
        <f t="shared" si="141"/>
        <v>200000</v>
      </c>
      <c r="GI167" s="40">
        <f t="shared" si="141"/>
        <v>200000</v>
      </c>
      <c r="GJ167" s="40">
        <f t="shared" si="141"/>
        <v>200000</v>
      </c>
      <c r="GK167" s="40">
        <f t="shared" si="141"/>
        <v>200000</v>
      </c>
      <c r="GL167" s="40">
        <f t="shared" si="141"/>
        <v>200000</v>
      </c>
      <c r="GM167" s="40">
        <f t="shared" si="141"/>
        <v>200000</v>
      </c>
      <c r="GN167" s="40">
        <f t="shared" si="141"/>
        <v>200000</v>
      </c>
      <c r="GO167" s="40">
        <f t="shared" si="141"/>
        <v>200000</v>
      </c>
      <c r="GP167" s="40">
        <f t="shared" si="141"/>
        <v>200000</v>
      </c>
      <c r="GQ167" s="40">
        <f t="shared" si="141"/>
        <v>200000</v>
      </c>
      <c r="GR167" s="40">
        <f t="shared" si="141"/>
        <v>200000</v>
      </c>
      <c r="GS167" s="40">
        <f t="shared" si="141"/>
        <v>200000</v>
      </c>
      <c r="GT167" s="40">
        <f t="shared" si="141"/>
        <v>200000</v>
      </c>
      <c r="GU167" s="40">
        <f t="shared" si="141"/>
        <v>200000</v>
      </c>
      <c r="GV167" s="40">
        <f t="shared" si="141"/>
        <v>200000</v>
      </c>
      <c r="GW167" s="40">
        <f t="shared" si="141"/>
        <v>200000</v>
      </c>
      <c r="GX167" s="40">
        <f t="shared" si="141"/>
        <v>200000</v>
      </c>
      <c r="GY167" s="40">
        <f t="shared" si="141"/>
        <v>200000</v>
      </c>
      <c r="GZ167" s="40">
        <f t="shared" si="141"/>
        <v>200000</v>
      </c>
      <c r="HA167" s="40">
        <f t="shared" si="141"/>
        <v>200000</v>
      </c>
      <c r="HB167" s="40">
        <f t="shared" si="141"/>
        <v>200000</v>
      </c>
      <c r="HC167" s="40">
        <f t="shared" si="141"/>
        <v>200000</v>
      </c>
      <c r="HD167" s="40">
        <f t="shared" si="141"/>
        <v>200000</v>
      </c>
      <c r="HE167" s="40">
        <f t="shared" si="141"/>
        <v>200000</v>
      </c>
      <c r="HF167" s="40">
        <f t="shared" si="142"/>
        <v>200000</v>
      </c>
      <c r="HG167" s="40">
        <f t="shared" si="142"/>
        <v>200000</v>
      </c>
      <c r="HH167" s="40">
        <f t="shared" si="142"/>
        <v>200000</v>
      </c>
      <c r="HI167" s="40">
        <f t="shared" si="142"/>
        <v>200000</v>
      </c>
      <c r="HJ167" s="40">
        <f t="shared" si="142"/>
        <v>200000</v>
      </c>
      <c r="HK167" s="40">
        <f t="shared" si="142"/>
        <v>200000</v>
      </c>
      <c r="HL167" s="40">
        <f t="shared" si="142"/>
        <v>200000</v>
      </c>
      <c r="HM167" s="40">
        <f t="shared" si="142"/>
        <v>200000</v>
      </c>
      <c r="HN167" s="40">
        <f t="shared" si="142"/>
        <v>200000</v>
      </c>
      <c r="HO167" s="40">
        <f t="shared" si="142"/>
        <v>200000</v>
      </c>
      <c r="HP167" s="40">
        <f t="shared" si="142"/>
        <v>200000</v>
      </c>
      <c r="HQ167" s="40">
        <f t="shared" si="142"/>
        <v>200000</v>
      </c>
      <c r="HR167" s="40">
        <f t="shared" si="142"/>
        <v>200000</v>
      </c>
      <c r="HS167" s="40">
        <f t="shared" si="142"/>
        <v>200000</v>
      </c>
      <c r="HT167" s="40">
        <f t="shared" si="142"/>
        <v>200000</v>
      </c>
      <c r="HU167" s="40">
        <f t="shared" si="142"/>
        <v>200000</v>
      </c>
      <c r="HV167" s="40">
        <f t="shared" si="142"/>
        <v>200000</v>
      </c>
      <c r="HW167" s="40">
        <f t="shared" si="142"/>
        <v>200000</v>
      </c>
      <c r="HX167" s="40">
        <f t="shared" si="142"/>
        <v>200000</v>
      </c>
      <c r="HY167" s="40">
        <f t="shared" si="142"/>
        <v>200000</v>
      </c>
      <c r="HZ167" s="40">
        <f t="shared" si="142"/>
        <v>200000</v>
      </c>
      <c r="IA167" s="40">
        <f t="shared" si="142"/>
        <v>200000</v>
      </c>
      <c r="IB167" s="40">
        <f t="shared" si="142"/>
        <v>200000</v>
      </c>
      <c r="IC167" s="40">
        <f t="shared" si="142"/>
        <v>200000</v>
      </c>
      <c r="ID167" s="40">
        <f t="shared" si="142"/>
        <v>200000</v>
      </c>
      <c r="IE167" s="40">
        <f t="shared" si="142"/>
        <v>200000</v>
      </c>
      <c r="IF167" s="40">
        <f t="shared" si="142"/>
        <v>200000</v>
      </c>
      <c r="IG167" s="40">
        <f t="shared" si="142"/>
        <v>200000</v>
      </c>
      <c r="IH167" s="40">
        <f t="shared" si="142"/>
        <v>200000</v>
      </c>
      <c r="II167" s="40">
        <f t="shared" si="142"/>
        <v>200000</v>
      </c>
      <c r="IJ167" s="40">
        <f t="shared" si="142"/>
        <v>200000</v>
      </c>
      <c r="IK167" s="40">
        <f t="shared" si="142"/>
        <v>200000</v>
      </c>
      <c r="IL167" s="40">
        <f t="shared" si="142"/>
        <v>200000</v>
      </c>
      <c r="IM167" s="40">
        <f t="shared" si="142"/>
        <v>200000</v>
      </c>
      <c r="IN167" s="40">
        <f t="shared" si="142"/>
        <v>200000</v>
      </c>
      <c r="IO167" s="40">
        <f t="shared" si="142"/>
        <v>200000</v>
      </c>
      <c r="IP167" s="40">
        <f t="shared" si="142"/>
        <v>200000</v>
      </c>
      <c r="IQ167" s="40">
        <f t="shared" si="142"/>
        <v>200000</v>
      </c>
      <c r="IR167" s="40">
        <f t="shared" si="142"/>
        <v>200000</v>
      </c>
      <c r="IS167" s="40">
        <f t="shared" si="142"/>
        <v>200000</v>
      </c>
      <c r="IT167" s="40">
        <f t="shared" si="142"/>
        <v>200000</v>
      </c>
      <c r="IU167" s="40">
        <f t="shared" si="142"/>
        <v>200000</v>
      </c>
      <c r="IV167" s="40">
        <f t="shared" si="142"/>
        <v>200000</v>
      </c>
      <c r="IW167" s="40">
        <f t="shared" si="142"/>
        <v>200000</v>
      </c>
      <c r="IX167" s="40">
        <f t="shared" si="142"/>
        <v>200000</v>
      </c>
      <c r="IY167" s="40">
        <f t="shared" si="142"/>
        <v>200000</v>
      </c>
      <c r="IZ167" s="40">
        <f t="shared" si="142"/>
        <v>200000</v>
      </c>
      <c r="JA167" s="40">
        <f t="shared" si="142"/>
        <v>200000</v>
      </c>
      <c r="JB167" s="40">
        <f t="shared" si="142"/>
        <v>200000</v>
      </c>
      <c r="JC167" s="40">
        <f t="shared" si="142"/>
        <v>200000</v>
      </c>
      <c r="JD167" s="40">
        <f t="shared" si="142"/>
        <v>200000</v>
      </c>
      <c r="JE167" s="40">
        <f t="shared" si="142"/>
        <v>200000</v>
      </c>
      <c r="JF167" s="40">
        <f t="shared" si="142"/>
        <v>200000</v>
      </c>
      <c r="JG167" s="40">
        <f t="shared" si="142"/>
        <v>200000</v>
      </c>
      <c r="JH167" s="40">
        <f t="shared" si="142"/>
        <v>200000</v>
      </c>
      <c r="JI167" s="40">
        <f t="shared" si="142"/>
        <v>200000</v>
      </c>
      <c r="JJ167" s="40">
        <f t="shared" si="142"/>
        <v>200000</v>
      </c>
      <c r="JK167" s="40">
        <f t="shared" si="142"/>
        <v>200000</v>
      </c>
      <c r="JL167" s="40">
        <f t="shared" si="142"/>
        <v>200000</v>
      </c>
      <c r="JM167" s="40">
        <f t="shared" si="142"/>
        <v>200000</v>
      </c>
      <c r="JN167" s="40">
        <f t="shared" si="142"/>
        <v>200000</v>
      </c>
      <c r="JO167" s="40">
        <f t="shared" si="142"/>
        <v>200000</v>
      </c>
      <c r="JP167" s="40">
        <f t="shared" si="142"/>
        <v>200000</v>
      </c>
      <c r="JQ167" s="40">
        <f t="shared" si="142"/>
        <v>200000</v>
      </c>
      <c r="JR167" s="40">
        <f t="shared" si="143"/>
        <v>200000</v>
      </c>
      <c r="JS167" s="40">
        <f t="shared" si="143"/>
        <v>200000</v>
      </c>
      <c r="JT167" s="40">
        <f t="shared" si="143"/>
        <v>200000</v>
      </c>
      <c r="JU167" s="40">
        <f t="shared" si="143"/>
        <v>200000</v>
      </c>
      <c r="JV167" s="40">
        <f t="shared" si="143"/>
        <v>200000</v>
      </c>
      <c r="JW167" s="40">
        <f t="shared" si="143"/>
        <v>200000</v>
      </c>
      <c r="JX167" s="40">
        <f t="shared" si="143"/>
        <v>200000</v>
      </c>
      <c r="JY167" s="40">
        <f t="shared" si="143"/>
        <v>200000</v>
      </c>
      <c r="JZ167" s="40">
        <f t="shared" si="143"/>
        <v>200000</v>
      </c>
      <c r="KA167" s="40">
        <f t="shared" si="143"/>
        <v>200000</v>
      </c>
      <c r="KB167" s="40">
        <f t="shared" si="143"/>
        <v>200000</v>
      </c>
      <c r="KC167" s="40">
        <f t="shared" si="143"/>
        <v>200000</v>
      </c>
      <c r="KD167" s="40">
        <f t="shared" si="143"/>
        <v>200000</v>
      </c>
      <c r="KE167" s="40">
        <f t="shared" si="143"/>
        <v>200000</v>
      </c>
      <c r="KF167" s="40">
        <f t="shared" si="143"/>
        <v>200000</v>
      </c>
      <c r="KG167" s="40">
        <f t="shared" si="143"/>
        <v>200000</v>
      </c>
      <c r="KH167" s="40">
        <f t="shared" si="143"/>
        <v>200000</v>
      </c>
      <c r="KI167" s="40">
        <f t="shared" si="143"/>
        <v>200000</v>
      </c>
      <c r="KJ167" s="40">
        <f t="shared" si="143"/>
        <v>200000</v>
      </c>
      <c r="KK167" s="40">
        <f t="shared" si="143"/>
        <v>200000</v>
      </c>
      <c r="KL167" s="40">
        <f t="shared" si="143"/>
        <v>200000</v>
      </c>
      <c r="KM167" s="40">
        <f t="shared" si="143"/>
        <v>200000</v>
      </c>
      <c r="KN167" s="40">
        <f t="shared" si="143"/>
        <v>200000</v>
      </c>
      <c r="KO167" s="40">
        <f t="shared" si="143"/>
        <v>200000</v>
      </c>
      <c r="KP167" s="40">
        <f t="shared" si="143"/>
        <v>200000</v>
      </c>
      <c r="KQ167" s="40">
        <f t="shared" si="143"/>
        <v>200000</v>
      </c>
      <c r="KR167" s="40">
        <f t="shared" si="143"/>
        <v>200000</v>
      </c>
      <c r="KS167" s="40">
        <f t="shared" si="143"/>
        <v>200000</v>
      </c>
      <c r="KT167" s="40">
        <f t="shared" si="143"/>
        <v>200000</v>
      </c>
      <c r="KU167" s="40">
        <f t="shared" si="143"/>
        <v>200000</v>
      </c>
      <c r="KV167" s="40">
        <f t="shared" si="143"/>
        <v>200000</v>
      </c>
      <c r="KW167" s="1"/>
      <c r="KX167" s="1"/>
    </row>
    <row r="168" spans="1:310" x14ac:dyDescent="0.25">
      <c r="A168" s="1"/>
      <c r="B168" s="79"/>
      <c r="C168" s="79"/>
      <c r="D168" s="79"/>
      <c r="E168" s="1" t="str">
        <f>kpi!E44</f>
        <v>Аренда офисов</v>
      </c>
      <c r="F168" s="1"/>
      <c r="G168" s="1"/>
      <c r="H168" s="11" t="str">
        <f t="shared" si="144"/>
        <v>руб.</v>
      </c>
      <c r="I168" s="1"/>
      <c r="J168" s="1"/>
      <c r="K168" s="1"/>
      <c r="L168" s="1"/>
      <c r="M168" s="5"/>
      <c r="N168" s="52"/>
      <c r="O168" s="19"/>
      <c r="P168" s="1"/>
      <c r="Q168" s="1"/>
      <c r="R168" s="40">
        <f t="shared" si="145"/>
        <v>2500000</v>
      </c>
      <c r="S168" s="1"/>
      <c r="T168" s="5" t="s">
        <v>0</v>
      </c>
      <c r="U168" s="40">
        <v>100000</v>
      </c>
      <c r="V168" s="40">
        <f t="shared" si="139"/>
        <v>100000</v>
      </c>
      <c r="W168" s="40">
        <f t="shared" si="139"/>
        <v>100000</v>
      </c>
      <c r="X168" s="40">
        <f t="shared" si="139"/>
        <v>100000</v>
      </c>
      <c r="Y168" s="40">
        <f t="shared" si="139"/>
        <v>100000</v>
      </c>
      <c r="Z168" s="40">
        <f t="shared" si="139"/>
        <v>100000</v>
      </c>
      <c r="AA168" s="40">
        <f t="shared" si="139"/>
        <v>100000</v>
      </c>
      <c r="AB168" s="40">
        <f t="shared" si="139"/>
        <v>100000</v>
      </c>
      <c r="AC168" s="40">
        <f t="shared" si="139"/>
        <v>100000</v>
      </c>
      <c r="AD168" s="40">
        <f t="shared" si="139"/>
        <v>100000</v>
      </c>
      <c r="AE168" s="40">
        <f t="shared" si="139"/>
        <v>100000</v>
      </c>
      <c r="AF168" s="40">
        <f t="shared" si="139"/>
        <v>100000</v>
      </c>
      <c r="AG168" s="40">
        <f t="shared" si="139"/>
        <v>100000</v>
      </c>
      <c r="AH168" s="40">
        <f t="shared" si="139"/>
        <v>100000</v>
      </c>
      <c r="AI168" s="40">
        <f t="shared" si="139"/>
        <v>100000</v>
      </c>
      <c r="AJ168" s="40">
        <f t="shared" si="139"/>
        <v>100000</v>
      </c>
      <c r="AK168" s="40">
        <f t="shared" si="139"/>
        <v>100000</v>
      </c>
      <c r="AL168" s="40">
        <f t="shared" si="139"/>
        <v>100000</v>
      </c>
      <c r="AM168" s="40">
        <f t="shared" si="139"/>
        <v>100000</v>
      </c>
      <c r="AN168" s="40">
        <f t="shared" si="139"/>
        <v>100000</v>
      </c>
      <c r="AO168" s="40">
        <f t="shared" si="139"/>
        <v>100000</v>
      </c>
      <c r="AP168" s="40">
        <f t="shared" si="139"/>
        <v>100000</v>
      </c>
      <c r="AQ168" s="40">
        <f t="shared" si="139"/>
        <v>100000</v>
      </c>
      <c r="AR168" s="40">
        <f t="shared" si="139"/>
        <v>100000</v>
      </c>
      <c r="AS168" s="40">
        <f t="shared" si="139"/>
        <v>100000</v>
      </c>
      <c r="AT168" s="40">
        <f t="shared" si="139"/>
        <v>100000</v>
      </c>
      <c r="AU168" s="40">
        <f t="shared" si="139"/>
        <v>100000</v>
      </c>
      <c r="AV168" s="40">
        <f t="shared" si="139"/>
        <v>100000</v>
      </c>
      <c r="AW168" s="40">
        <f t="shared" si="139"/>
        <v>100000</v>
      </c>
      <c r="AX168" s="40">
        <f t="shared" si="139"/>
        <v>100000</v>
      </c>
      <c r="AY168" s="40">
        <f t="shared" si="139"/>
        <v>100000</v>
      </c>
      <c r="AZ168" s="40">
        <f t="shared" si="139"/>
        <v>100000</v>
      </c>
      <c r="BA168" s="40">
        <f t="shared" si="139"/>
        <v>100000</v>
      </c>
      <c r="BB168" s="40">
        <f t="shared" si="139"/>
        <v>100000</v>
      </c>
      <c r="BC168" s="40">
        <f t="shared" si="139"/>
        <v>100000</v>
      </c>
      <c r="BD168" s="40">
        <f t="shared" si="139"/>
        <v>100000</v>
      </c>
      <c r="BE168" s="40">
        <f t="shared" si="139"/>
        <v>100000</v>
      </c>
      <c r="BF168" s="40">
        <f t="shared" si="139"/>
        <v>100000</v>
      </c>
      <c r="BG168" s="40">
        <f t="shared" si="139"/>
        <v>100000</v>
      </c>
      <c r="BH168" s="40">
        <f t="shared" si="139"/>
        <v>100000</v>
      </c>
      <c r="BI168" s="40">
        <f t="shared" si="139"/>
        <v>100000</v>
      </c>
      <c r="BJ168" s="40">
        <f t="shared" si="139"/>
        <v>100000</v>
      </c>
      <c r="BK168" s="40">
        <f t="shared" si="139"/>
        <v>100000</v>
      </c>
      <c r="BL168" s="40">
        <f t="shared" si="139"/>
        <v>100000</v>
      </c>
      <c r="BM168" s="40">
        <f t="shared" si="139"/>
        <v>100000</v>
      </c>
      <c r="BN168" s="40">
        <f t="shared" si="139"/>
        <v>100000</v>
      </c>
      <c r="BO168" s="40">
        <f t="shared" si="139"/>
        <v>100000</v>
      </c>
      <c r="BP168" s="40">
        <f t="shared" si="139"/>
        <v>100000</v>
      </c>
      <c r="BQ168" s="40">
        <f t="shared" si="139"/>
        <v>100000</v>
      </c>
      <c r="BR168" s="40">
        <f t="shared" si="139"/>
        <v>100000</v>
      </c>
      <c r="BS168" s="40">
        <f t="shared" si="139"/>
        <v>100000</v>
      </c>
      <c r="BT168" s="40">
        <f t="shared" si="139"/>
        <v>100000</v>
      </c>
      <c r="BU168" s="40">
        <f t="shared" si="139"/>
        <v>100000</v>
      </c>
      <c r="BV168" s="40">
        <f t="shared" si="139"/>
        <v>100000</v>
      </c>
      <c r="BW168" s="40">
        <f t="shared" si="139"/>
        <v>100000</v>
      </c>
      <c r="BX168" s="40">
        <f t="shared" si="139"/>
        <v>100000</v>
      </c>
      <c r="BY168" s="40">
        <f t="shared" si="139"/>
        <v>100000</v>
      </c>
      <c r="BZ168" s="40">
        <f t="shared" si="139"/>
        <v>100000</v>
      </c>
      <c r="CA168" s="40">
        <f t="shared" si="139"/>
        <v>100000</v>
      </c>
      <c r="CB168" s="40">
        <f t="shared" si="139"/>
        <v>100000</v>
      </c>
      <c r="CC168" s="40">
        <f t="shared" si="139"/>
        <v>100000</v>
      </c>
      <c r="CD168" s="40">
        <f t="shared" si="139"/>
        <v>100000</v>
      </c>
      <c r="CE168" s="40">
        <f t="shared" si="139"/>
        <v>100000</v>
      </c>
      <c r="CF168" s="40">
        <f t="shared" si="139"/>
        <v>100000</v>
      </c>
      <c r="CG168" s="40">
        <f t="shared" si="139"/>
        <v>100000</v>
      </c>
      <c r="CH168" s="40">
        <f t="shared" si="140"/>
        <v>100000</v>
      </c>
      <c r="CI168" s="40">
        <f t="shared" si="140"/>
        <v>100000</v>
      </c>
      <c r="CJ168" s="40">
        <f t="shared" si="140"/>
        <v>100000</v>
      </c>
      <c r="CK168" s="40">
        <f t="shared" si="140"/>
        <v>100000</v>
      </c>
      <c r="CL168" s="40">
        <f t="shared" si="140"/>
        <v>100000</v>
      </c>
      <c r="CM168" s="40">
        <f t="shared" si="140"/>
        <v>100000</v>
      </c>
      <c r="CN168" s="40">
        <f t="shared" si="140"/>
        <v>100000</v>
      </c>
      <c r="CO168" s="40">
        <f t="shared" si="140"/>
        <v>100000</v>
      </c>
      <c r="CP168" s="40">
        <f t="shared" si="140"/>
        <v>100000</v>
      </c>
      <c r="CQ168" s="40">
        <f t="shared" si="140"/>
        <v>100000</v>
      </c>
      <c r="CR168" s="40">
        <f t="shared" si="140"/>
        <v>100000</v>
      </c>
      <c r="CS168" s="40">
        <f t="shared" si="140"/>
        <v>100000</v>
      </c>
      <c r="CT168" s="40">
        <f t="shared" si="140"/>
        <v>100000</v>
      </c>
      <c r="CU168" s="40">
        <f t="shared" si="140"/>
        <v>100000</v>
      </c>
      <c r="CV168" s="40">
        <f t="shared" si="140"/>
        <v>100000</v>
      </c>
      <c r="CW168" s="40">
        <f t="shared" si="140"/>
        <v>100000</v>
      </c>
      <c r="CX168" s="40">
        <f t="shared" si="140"/>
        <v>100000</v>
      </c>
      <c r="CY168" s="40">
        <f t="shared" si="140"/>
        <v>100000</v>
      </c>
      <c r="CZ168" s="40">
        <f t="shared" si="140"/>
        <v>100000</v>
      </c>
      <c r="DA168" s="40">
        <f t="shared" si="140"/>
        <v>100000</v>
      </c>
      <c r="DB168" s="40">
        <f t="shared" si="140"/>
        <v>100000</v>
      </c>
      <c r="DC168" s="40">
        <f t="shared" si="140"/>
        <v>100000</v>
      </c>
      <c r="DD168" s="40">
        <f t="shared" si="140"/>
        <v>100000</v>
      </c>
      <c r="DE168" s="40">
        <f t="shared" si="140"/>
        <v>100000</v>
      </c>
      <c r="DF168" s="40">
        <f t="shared" si="140"/>
        <v>100000</v>
      </c>
      <c r="DG168" s="40">
        <f t="shared" si="140"/>
        <v>100000</v>
      </c>
      <c r="DH168" s="40">
        <f t="shared" si="140"/>
        <v>100000</v>
      </c>
      <c r="DI168" s="40">
        <f t="shared" si="140"/>
        <v>100000</v>
      </c>
      <c r="DJ168" s="40">
        <f t="shared" si="140"/>
        <v>100000</v>
      </c>
      <c r="DK168" s="40">
        <f t="shared" si="140"/>
        <v>100000</v>
      </c>
      <c r="DL168" s="40">
        <f t="shared" si="140"/>
        <v>100000</v>
      </c>
      <c r="DM168" s="40">
        <f t="shared" si="140"/>
        <v>100000</v>
      </c>
      <c r="DN168" s="40">
        <f t="shared" si="140"/>
        <v>100000</v>
      </c>
      <c r="DO168" s="40">
        <f t="shared" si="140"/>
        <v>100000</v>
      </c>
      <c r="DP168" s="40">
        <f t="shared" si="140"/>
        <v>100000</v>
      </c>
      <c r="DQ168" s="40">
        <f t="shared" si="140"/>
        <v>100000</v>
      </c>
      <c r="DR168" s="40">
        <f t="shared" si="140"/>
        <v>100000</v>
      </c>
      <c r="DS168" s="40">
        <f t="shared" si="140"/>
        <v>100000</v>
      </c>
      <c r="DT168" s="40">
        <f t="shared" si="140"/>
        <v>100000</v>
      </c>
      <c r="DU168" s="40">
        <f t="shared" si="140"/>
        <v>100000</v>
      </c>
      <c r="DV168" s="40">
        <f t="shared" si="140"/>
        <v>100000</v>
      </c>
      <c r="DW168" s="40">
        <f t="shared" si="140"/>
        <v>100000</v>
      </c>
      <c r="DX168" s="40">
        <f t="shared" si="140"/>
        <v>100000</v>
      </c>
      <c r="DY168" s="40">
        <f t="shared" si="140"/>
        <v>100000</v>
      </c>
      <c r="DZ168" s="40">
        <f t="shared" si="140"/>
        <v>100000</v>
      </c>
      <c r="EA168" s="40">
        <f t="shared" si="140"/>
        <v>100000</v>
      </c>
      <c r="EB168" s="40">
        <f t="shared" si="140"/>
        <v>100000</v>
      </c>
      <c r="EC168" s="40">
        <f t="shared" si="140"/>
        <v>100000</v>
      </c>
      <c r="ED168" s="40">
        <f t="shared" si="140"/>
        <v>100000</v>
      </c>
      <c r="EE168" s="40">
        <f t="shared" si="140"/>
        <v>100000</v>
      </c>
      <c r="EF168" s="40">
        <f t="shared" si="140"/>
        <v>100000</v>
      </c>
      <c r="EG168" s="40">
        <f t="shared" si="140"/>
        <v>100000</v>
      </c>
      <c r="EH168" s="40">
        <f t="shared" si="140"/>
        <v>100000</v>
      </c>
      <c r="EI168" s="40">
        <f t="shared" si="140"/>
        <v>100000</v>
      </c>
      <c r="EJ168" s="40">
        <f t="shared" si="140"/>
        <v>100000</v>
      </c>
      <c r="EK168" s="40">
        <f t="shared" si="140"/>
        <v>100000</v>
      </c>
      <c r="EL168" s="40">
        <f t="shared" si="140"/>
        <v>100000</v>
      </c>
      <c r="EM168" s="40">
        <f t="shared" si="140"/>
        <v>100000</v>
      </c>
      <c r="EN168" s="40">
        <f t="shared" si="140"/>
        <v>100000</v>
      </c>
      <c r="EO168" s="40">
        <f t="shared" si="140"/>
        <v>100000</v>
      </c>
      <c r="EP168" s="40">
        <f t="shared" si="140"/>
        <v>100000</v>
      </c>
      <c r="EQ168" s="40">
        <f t="shared" si="140"/>
        <v>100000</v>
      </c>
      <c r="ER168" s="40">
        <f t="shared" si="140"/>
        <v>100000</v>
      </c>
      <c r="ES168" s="40">
        <f t="shared" si="140"/>
        <v>100000</v>
      </c>
      <c r="ET168" s="40">
        <f t="shared" si="141"/>
        <v>100000</v>
      </c>
      <c r="EU168" s="40">
        <f t="shared" si="141"/>
        <v>100000</v>
      </c>
      <c r="EV168" s="40">
        <f t="shared" si="141"/>
        <v>100000</v>
      </c>
      <c r="EW168" s="40">
        <f t="shared" si="141"/>
        <v>100000</v>
      </c>
      <c r="EX168" s="40">
        <f t="shared" si="141"/>
        <v>100000</v>
      </c>
      <c r="EY168" s="40">
        <f t="shared" si="141"/>
        <v>100000</v>
      </c>
      <c r="EZ168" s="40">
        <f t="shared" si="141"/>
        <v>100000</v>
      </c>
      <c r="FA168" s="40">
        <f t="shared" si="141"/>
        <v>100000</v>
      </c>
      <c r="FB168" s="40">
        <f t="shared" si="141"/>
        <v>100000</v>
      </c>
      <c r="FC168" s="40">
        <f t="shared" si="141"/>
        <v>100000</v>
      </c>
      <c r="FD168" s="40">
        <f t="shared" si="141"/>
        <v>100000</v>
      </c>
      <c r="FE168" s="40">
        <f t="shared" si="141"/>
        <v>100000</v>
      </c>
      <c r="FF168" s="40">
        <f t="shared" si="141"/>
        <v>100000</v>
      </c>
      <c r="FG168" s="40">
        <f t="shared" si="141"/>
        <v>100000</v>
      </c>
      <c r="FH168" s="40">
        <f t="shared" si="141"/>
        <v>100000</v>
      </c>
      <c r="FI168" s="40">
        <f t="shared" si="141"/>
        <v>100000</v>
      </c>
      <c r="FJ168" s="40">
        <f t="shared" si="141"/>
        <v>100000</v>
      </c>
      <c r="FK168" s="40">
        <f t="shared" si="141"/>
        <v>100000</v>
      </c>
      <c r="FL168" s="40">
        <f t="shared" si="141"/>
        <v>100000</v>
      </c>
      <c r="FM168" s="40">
        <f t="shared" si="141"/>
        <v>100000</v>
      </c>
      <c r="FN168" s="40">
        <f t="shared" si="141"/>
        <v>100000</v>
      </c>
      <c r="FO168" s="40">
        <f t="shared" si="141"/>
        <v>100000</v>
      </c>
      <c r="FP168" s="40">
        <f t="shared" si="141"/>
        <v>100000</v>
      </c>
      <c r="FQ168" s="40">
        <f t="shared" si="141"/>
        <v>100000</v>
      </c>
      <c r="FR168" s="40">
        <f t="shared" si="141"/>
        <v>100000</v>
      </c>
      <c r="FS168" s="40">
        <f t="shared" si="141"/>
        <v>100000</v>
      </c>
      <c r="FT168" s="40">
        <f t="shared" si="141"/>
        <v>100000</v>
      </c>
      <c r="FU168" s="40">
        <f t="shared" si="141"/>
        <v>100000</v>
      </c>
      <c r="FV168" s="40">
        <f t="shared" si="141"/>
        <v>100000</v>
      </c>
      <c r="FW168" s="40">
        <f t="shared" si="141"/>
        <v>100000</v>
      </c>
      <c r="FX168" s="40">
        <f t="shared" si="141"/>
        <v>100000</v>
      </c>
      <c r="FY168" s="40">
        <f t="shared" si="141"/>
        <v>100000</v>
      </c>
      <c r="FZ168" s="40">
        <f t="shared" si="141"/>
        <v>100000</v>
      </c>
      <c r="GA168" s="40">
        <f t="shared" si="141"/>
        <v>100000</v>
      </c>
      <c r="GB168" s="40">
        <f t="shared" si="141"/>
        <v>100000</v>
      </c>
      <c r="GC168" s="40">
        <f t="shared" si="141"/>
        <v>100000</v>
      </c>
      <c r="GD168" s="40">
        <f t="shared" si="141"/>
        <v>100000</v>
      </c>
      <c r="GE168" s="40">
        <f t="shared" si="141"/>
        <v>100000</v>
      </c>
      <c r="GF168" s="40">
        <f t="shared" si="141"/>
        <v>100000</v>
      </c>
      <c r="GG168" s="40">
        <f t="shared" si="141"/>
        <v>100000</v>
      </c>
      <c r="GH168" s="40">
        <f t="shared" si="141"/>
        <v>100000</v>
      </c>
      <c r="GI168" s="40">
        <f t="shared" si="141"/>
        <v>100000</v>
      </c>
      <c r="GJ168" s="40">
        <f t="shared" si="141"/>
        <v>100000</v>
      </c>
      <c r="GK168" s="40">
        <f t="shared" si="141"/>
        <v>100000</v>
      </c>
      <c r="GL168" s="40">
        <f t="shared" si="141"/>
        <v>100000</v>
      </c>
      <c r="GM168" s="40">
        <f t="shared" si="141"/>
        <v>100000</v>
      </c>
      <c r="GN168" s="40">
        <f t="shared" si="141"/>
        <v>100000</v>
      </c>
      <c r="GO168" s="40">
        <f t="shared" si="141"/>
        <v>100000</v>
      </c>
      <c r="GP168" s="40">
        <f t="shared" si="141"/>
        <v>100000</v>
      </c>
      <c r="GQ168" s="40">
        <f t="shared" si="141"/>
        <v>100000</v>
      </c>
      <c r="GR168" s="40">
        <f t="shared" si="141"/>
        <v>100000</v>
      </c>
      <c r="GS168" s="40">
        <f t="shared" si="141"/>
        <v>100000</v>
      </c>
      <c r="GT168" s="40">
        <f t="shared" si="141"/>
        <v>100000</v>
      </c>
      <c r="GU168" s="40">
        <f t="shared" si="141"/>
        <v>100000</v>
      </c>
      <c r="GV168" s="40">
        <f t="shared" si="141"/>
        <v>100000</v>
      </c>
      <c r="GW168" s="40">
        <f t="shared" si="141"/>
        <v>100000</v>
      </c>
      <c r="GX168" s="40">
        <f t="shared" si="141"/>
        <v>100000</v>
      </c>
      <c r="GY168" s="40">
        <f t="shared" si="141"/>
        <v>100000</v>
      </c>
      <c r="GZ168" s="40">
        <f t="shared" si="141"/>
        <v>100000</v>
      </c>
      <c r="HA168" s="40">
        <f t="shared" si="141"/>
        <v>100000</v>
      </c>
      <c r="HB168" s="40">
        <f t="shared" si="141"/>
        <v>100000</v>
      </c>
      <c r="HC168" s="40">
        <f t="shared" si="141"/>
        <v>100000</v>
      </c>
      <c r="HD168" s="40">
        <f t="shared" si="141"/>
        <v>100000</v>
      </c>
      <c r="HE168" s="40">
        <f t="shared" si="141"/>
        <v>100000</v>
      </c>
      <c r="HF168" s="40">
        <f t="shared" si="142"/>
        <v>100000</v>
      </c>
      <c r="HG168" s="40">
        <f t="shared" si="142"/>
        <v>100000</v>
      </c>
      <c r="HH168" s="40">
        <f t="shared" si="142"/>
        <v>100000</v>
      </c>
      <c r="HI168" s="40">
        <f t="shared" si="142"/>
        <v>100000</v>
      </c>
      <c r="HJ168" s="40">
        <f t="shared" si="142"/>
        <v>100000</v>
      </c>
      <c r="HK168" s="40">
        <f t="shared" si="142"/>
        <v>100000</v>
      </c>
      <c r="HL168" s="40">
        <f t="shared" si="142"/>
        <v>100000</v>
      </c>
      <c r="HM168" s="40">
        <f t="shared" si="142"/>
        <v>100000</v>
      </c>
      <c r="HN168" s="40">
        <f t="shared" si="142"/>
        <v>100000</v>
      </c>
      <c r="HO168" s="40">
        <f t="shared" si="142"/>
        <v>100000</v>
      </c>
      <c r="HP168" s="40">
        <f t="shared" si="142"/>
        <v>100000</v>
      </c>
      <c r="HQ168" s="40">
        <f t="shared" si="142"/>
        <v>100000</v>
      </c>
      <c r="HR168" s="40">
        <f t="shared" si="142"/>
        <v>100000</v>
      </c>
      <c r="HS168" s="40">
        <f t="shared" si="142"/>
        <v>100000</v>
      </c>
      <c r="HT168" s="40">
        <f t="shared" si="142"/>
        <v>100000</v>
      </c>
      <c r="HU168" s="40">
        <f t="shared" si="142"/>
        <v>100000</v>
      </c>
      <c r="HV168" s="40">
        <f t="shared" si="142"/>
        <v>100000</v>
      </c>
      <c r="HW168" s="40">
        <f t="shared" si="142"/>
        <v>100000</v>
      </c>
      <c r="HX168" s="40">
        <f t="shared" si="142"/>
        <v>100000</v>
      </c>
      <c r="HY168" s="40">
        <f t="shared" si="142"/>
        <v>100000</v>
      </c>
      <c r="HZ168" s="40">
        <f t="shared" si="142"/>
        <v>100000</v>
      </c>
      <c r="IA168" s="40">
        <f t="shared" si="142"/>
        <v>100000</v>
      </c>
      <c r="IB168" s="40">
        <f t="shared" si="142"/>
        <v>100000</v>
      </c>
      <c r="IC168" s="40">
        <f t="shared" si="142"/>
        <v>100000</v>
      </c>
      <c r="ID168" s="40">
        <f t="shared" si="142"/>
        <v>100000</v>
      </c>
      <c r="IE168" s="40">
        <f t="shared" si="142"/>
        <v>100000</v>
      </c>
      <c r="IF168" s="40">
        <f t="shared" si="142"/>
        <v>100000</v>
      </c>
      <c r="IG168" s="40">
        <f t="shared" si="142"/>
        <v>100000</v>
      </c>
      <c r="IH168" s="40">
        <f t="shared" si="142"/>
        <v>100000</v>
      </c>
      <c r="II168" s="40">
        <f t="shared" si="142"/>
        <v>100000</v>
      </c>
      <c r="IJ168" s="40">
        <f t="shared" si="142"/>
        <v>100000</v>
      </c>
      <c r="IK168" s="40">
        <f t="shared" si="142"/>
        <v>100000</v>
      </c>
      <c r="IL168" s="40">
        <f t="shared" si="142"/>
        <v>100000</v>
      </c>
      <c r="IM168" s="40">
        <f t="shared" si="142"/>
        <v>100000</v>
      </c>
      <c r="IN168" s="40">
        <f t="shared" si="142"/>
        <v>100000</v>
      </c>
      <c r="IO168" s="40">
        <f t="shared" si="142"/>
        <v>100000</v>
      </c>
      <c r="IP168" s="40">
        <f t="shared" si="142"/>
        <v>100000</v>
      </c>
      <c r="IQ168" s="40">
        <f t="shared" si="142"/>
        <v>100000</v>
      </c>
      <c r="IR168" s="40">
        <f t="shared" si="142"/>
        <v>100000</v>
      </c>
      <c r="IS168" s="40">
        <f t="shared" si="142"/>
        <v>100000</v>
      </c>
      <c r="IT168" s="40">
        <f t="shared" si="142"/>
        <v>100000</v>
      </c>
      <c r="IU168" s="40">
        <f t="shared" si="142"/>
        <v>100000</v>
      </c>
      <c r="IV168" s="40">
        <f t="shared" si="142"/>
        <v>100000</v>
      </c>
      <c r="IW168" s="40">
        <f t="shared" si="142"/>
        <v>100000</v>
      </c>
      <c r="IX168" s="40">
        <f t="shared" si="142"/>
        <v>100000</v>
      </c>
      <c r="IY168" s="40">
        <f t="shared" si="142"/>
        <v>100000</v>
      </c>
      <c r="IZ168" s="40">
        <f t="shared" si="142"/>
        <v>100000</v>
      </c>
      <c r="JA168" s="40">
        <f t="shared" si="142"/>
        <v>100000</v>
      </c>
      <c r="JB168" s="40">
        <f t="shared" si="142"/>
        <v>100000</v>
      </c>
      <c r="JC168" s="40">
        <f t="shared" si="142"/>
        <v>100000</v>
      </c>
      <c r="JD168" s="40">
        <f t="shared" si="142"/>
        <v>100000</v>
      </c>
      <c r="JE168" s="40">
        <f t="shared" si="142"/>
        <v>100000</v>
      </c>
      <c r="JF168" s="40">
        <f t="shared" si="142"/>
        <v>100000</v>
      </c>
      <c r="JG168" s="40">
        <f t="shared" si="142"/>
        <v>100000</v>
      </c>
      <c r="JH168" s="40">
        <f t="shared" si="142"/>
        <v>100000</v>
      </c>
      <c r="JI168" s="40">
        <f t="shared" si="142"/>
        <v>100000</v>
      </c>
      <c r="JJ168" s="40">
        <f t="shared" si="142"/>
        <v>100000</v>
      </c>
      <c r="JK168" s="40">
        <f t="shared" si="142"/>
        <v>100000</v>
      </c>
      <c r="JL168" s="40">
        <f t="shared" si="142"/>
        <v>100000</v>
      </c>
      <c r="JM168" s="40">
        <f t="shared" si="142"/>
        <v>100000</v>
      </c>
      <c r="JN168" s="40">
        <f t="shared" si="142"/>
        <v>100000</v>
      </c>
      <c r="JO168" s="40">
        <f t="shared" si="142"/>
        <v>100000</v>
      </c>
      <c r="JP168" s="40">
        <f t="shared" si="142"/>
        <v>100000</v>
      </c>
      <c r="JQ168" s="40">
        <f t="shared" si="142"/>
        <v>100000</v>
      </c>
      <c r="JR168" s="40">
        <f t="shared" si="143"/>
        <v>100000</v>
      </c>
      <c r="JS168" s="40">
        <f t="shared" si="143"/>
        <v>100000</v>
      </c>
      <c r="JT168" s="40">
        <f t="shared" si="143"/>
        <v>100000</v>
      </c>
      <c r="JU168" s="40">
        <f t="shared" si="143"/>
        <v>100000</v>
      </c>
      <c r="JV168" s="40">
        <f t="shared" si="143"/>
        <v>100000</v>
      </c>
      <c r="JW168" s="40">
        <f t="shared" si="143"/>
        <v>100000</v>
      </c>
      <c r="JX168" s="40">
        <f t="shared" si="143"/>
        <v>100000</v>
      </c>
      <c r="JY168" s="40">
        <f t="shared" si="143"/>
        <v>100000</v>
      </c>
      <c r="JZ168" s="40">
        <f t="shared" si="143"/>
        <v>100000</v>
      </c>
      <c r="KA168" s="40">
        <f t="shared" si="143"/>
        <v>100000</v>
      </c>
      <c r="KB168" s="40">
        <f t="shared" si="143"/>
        <v>100000</v>
      </c>
      <c r="KC168" s="40">
        <f t="shared" si="143"/>
        <v>100000</v>
      </c>
      <c r="KD168" s="40">
        <f t="shared" si="143"/>
        <v>100000</v>
      </c>
      <c r="KE168" s="40">
        <f t="shared" si="143"/>
        <v>100000</v>
      </c>
      <c r="KF168" s="40">
        <f t="shared" si="143"/>
        <v>100000</v>
      </c>
      <c r="KG168" s="40">
        <f t="shared" si="143"/>
        <v>100000</v>
      </c>
      <c r="KH168" s="40">
        <f t="shared" si="143"/>
        <v>100000</v>
      </c>
      <c r="KI168" s="40">
        <f t="shared" si="143"/>
        <v>100000</v>
      </c>
      <c r="KJ168" s="40">
        <f t="shared" si="143"/>
        <v>100000</v>
      </c>
      <c r="KK168" s="40">
        <f t="shared" si="143"/>
        <v>100000</v>
      </c>
      <c r="KL168" s="40">
        <f t="shared" si="143"/>
        <v>100000</v>
      </c>
      <c r="KM168" s="40">
        <f t="shared" si="143"/>
        <v>100000</v>
      </c>
      <c r="KN168" s="40">
        <f t="shared" si="143"/>
        <v>100000</v>
      </c>
      <c r="KO168" s="40">
        <f t="shared" si="143"/>
        <v>100000</v>
      </c>
      <c r="KP168" s="40">
        <f t="shared" si="143"/>
        <v>100000</v>
      </c>
      <c r="KQ168" s="40">
        <f t="shared" si="143"/>
        <v>100000</v>
      </c>
      <c r="KR168" s="40">
        <f t="shared" si="143"/>
        <v>100000</v>
      </c>
      <c r="KS168" s="40">
        <f t="shared" si="143"/>
        <v>100000</v>
      </c>
      <c r="KT168" s="40">
        <f t="shared" si="143"/>
        <v>100000</v>
      </c>
      <c r="KU168" s="40">
        <f t="shared" si="143"/>
        <v>100000</v>
      </c>
      <c r="KV168" s="40">
        <f t="shared" si="143"/>
        <v>100000</v>
      </c>
      <c r="KW168" s="1"/>
      <c r="KX168" s="1"/>
    </row>
    <row r="169" spans="1:310" x14ac:dyDescent="0.25">
      <c r="A169" s="1"/>
      <c r="B169" s="79"/>
      <c r="C169" s="79"/>
      <c r="D169" s="79"/>
      <c r="E169" s="1" t="str">
        <f>kpi!E45</f>
        <v xml:space="preserve">Сервер и интернет </v>
      </c>
      <c r="F169" s="1"/>
      <c r="G169" s="1"/>
      <c r="H169" s="11" t="str">
        <f t="shared" si="144"/>
        <v>руб.</v>
      </c>
      <c r="I169" s="1"/>
      <c r="J169" s="1"/>
      <c r="K169" s="1"/>
      <c r="L169" s="1"/>
      <c r="M169" s="5"/>
      <c r="N169" s="52"/>
      <c r="O169" s="19"/>
      <c r="P169" s="1"/>
      <c r="Q169" s="1"/>
      <c r="R169" s="40">
        <f t="shared" si="145"/>
        <v>625000</v>
      </c>
      <c r="S169" s="1"/>
      <c r="T169" s="5" t="s">
        <v>0</v>
      </c>
      <c r="U169" s="40">
        <v>25000</v>
      </c>
      <c r="V169" s="40">
        <f>U169</f>
        <v>25000</v>
      </c>
      <c r="W169" s="40">
        <f t="shared" si="139"/>
        <v>25000</v>
      </c>
      <c r="X169" s="40">
        <f t="shared" si="139"/>
        <v>25000</v>
      </c>
      <c r="Y169" s="40">
        <f t="shared" si="139"/>
        <v>25000</v>
      </c>
      <c r="Z169" s="40">
        <f t="shared" si="139"/>
        <v>25000</v>
      </c>
      <c r="AA169" s="40">
        <f t="shared" si="139"/>
        <v>25000</v>
      </c>
      <c r="AB169" s="40">
        <f t="shared" si="139"/>
        <v>25000</v>
      </c>
      <c r="AC169" s="40">
        <f t="shared" si="139"/>
        <v>25000</v>
      </c>
      <c r="AD169" s="40">
        <f t="shared" si="139"/>
        <v>25000</v>
      </c>
      <c r="AE169" s="40">
        <f t="shared" si="139"/>
        <v>25000</v>
      </c>
      <c r="AF169" s="40">
        <f t="shared" si="139"/>
        <v>25000</v>
      </c>
      <c r="AG169" s="40">
        <f t="shared" si="139"/>
        <v>25000</v>
      </c>
      <c r="AH169" s="40">
        <f t="shared" si="139"/>
        <v>25000</v>
      </c>
      <c r="AI169" s="40">
        <f t="shared" si="139"/>
        <v>25000</v>
      </c>
      <c r="AJ169" s="40">
        <f t="shared" si="139"/>
        <v>25000</v>
      </c>
      <c r="AK169" s="40">
        <f t="shared" si="139"/>
        <v>25000</v>
      </c>
      <c r="AL169" s="40">
        <f t="shared" si="139"/>
        <v>25000</v>
      </c>
      <c r="AM169" s="40">
        <f t="shared" si="139"/>
        <v>25000</v>
      </c>
      <c r="AN169" s="40">
        <f t="shared" si="139"/>
        <v>25000</v>
      </c>
      <c r="AO169" s="40">
        <f t="shared" si="139"/>
        <v>25000</v>
      </c>
      <c r="AP169" s="40">
        <f t="shared" si="139"/>
        <v>25000</v>
      </c>
      <c r="AQ169" s="40">
        <f t="shared" si="139"/>
        <v>25000</v>
      </c>
      <c r="AR169" s="40">
        <f t="shared" si="139"/>
        <v>25000</v>
      </c>
      <c r="AS169" s="40">
        <f t="shared" si="139"/>
        <v>25000</v>
      </c>
      <c r="AT169" s="40">
        <f t="shared" si="139"/>
        <v>25000</v>
      </c>
      <c r="AU169" s="40">
        <f t="shared" si="139"/>
        <v>25000</v>
      </c>
      <c r="AV169" s="40">
        <f t="shared" si="139"/>
        <v>25000</v>
      </c>
      <c r="AW169" s="40">
        <f t="shared" si="139"/>
        <v>25000</v>
      </c>
      <c r="AX169" s="40">
        <f t="shared" si="139"/>
        <v>25000</v>
      </c>
      <c r="AY169" s="40">
        <f t="shared" si="139"/>
        <v>25000</v>
      </c>
      <c r="AZ169" s="40">
        <f t="shared" si="139"/>
        <v>25000</v>
      </c>
      <c r="BA169" s="40">
        <f t="shared" si="139"/>
        <v>25000</v>
      </c>
      <c r="BB169" s="40">
        <f t="shared" si="139"/>
        <v>25000</v>
      </c>
      <c r="BC169" s="40">
        <f t="shared" si="139"/>
        <v>25000</v>
      </c>
      <c r="BD169" s="40">
        <f t="shared" si="139"/>
        <v>25000</v>
      </c>
      <c r="BE169" s="40">
        <f t="shared" si="139"/>
        <v>25000</v>
      </c>
      <c r="BF169" s="40">
        <f t="shared" si="139"/>
        <v>25000</v>
      </c>
      <c r="BG169" s="40">
        <f t="shared" si="139"/>
        <v>25000</v>
      </c>
      <c r="BH169" s="40">
        <f t="shared" si="139"/>
        <v>25000</v>
      </c>
      <c r="BI169" s="40">
        <f t="shared" si="139"/>
        <v>25000</v>
      </c>
      <c r="BJ169" s="40">
        <f t="shared" si="139"/>
        <v>25000</v>
      </c>
      <c r="BK169" s="40">
        <f t="shared" si="139"/>
        <v>25000</v>
      </c>
      <c r="BL169" s="40">
        <f t="shared" si="139"/>
        <v>25000</v>
      </c>
      <c r="BM169" s="40">
        <f t="shared" si="139"/>
        <v>25000</v>
      </c>
      <c r="BN169" s="40">
        <f t="shared" si="139"/>
        <v>25000</v>
      </c>
      <c r="BO169" s="40">
        <f t="shared" si="139"/>
        <v>25000</v>
      </c>
      <c r="BP169" s="40">
        <f t="shared" si="139"/>
        <v>25000</v>
      </c>
      <c r="BQ169" s="40">
        <f t="shared" si="139"/>
        <v>25000</v>
      </c>
      <c r="BR169" s="40">
        <f t="shared" si="139"/>
        <v>25000</v>
      </c>
      <c r="BS169" s="40">
        <f t="shared" si="139"/>
        <v>25000</v>
      </c>
      <c r="BT169" s="40">
        <f t="shared" si="139"/>
        <v>25000</v>
      </c>
      <c r="BU169" s="40">
        <f t="shared" si="139"/>
        <v>25000</v>
      </c>
      <c r="BV169" s="40">
        <f t="shared" si="139"/>
        <v>25000</v>
      </c>
      <c r="BW169" s="40">
        <f t="shared" si="139"/>
        <v>25000</v>
      </c>
      <c r="BX169" s="40">
        <f t="shared" si="139"/>
        <v>25000</v>
      </c>
      <c r="BY169" s="40">
        <f t="shared" si="139"/>
        <v>25000</v>
      </c>
      <c r="BZ169" s="40">
        <f t="shared" si="139"/>
        <v>25000</v>
      </c>
      <c r="CA169" s="40">
        <f t="shared" si="139"/>
        <v>25000</v>
      </c>
      <c r="CB169" s="40">
        <f t="shared" si="139"/>
        <v>25000</v>
      </c>
      <c r="CC169" s="40">
        <f t="shared" si="139"/>
        <v>25000</v>
      </c>
      <c r="CD169" s="40">
        <f t="shared" si="139"/>
        <v>25000</v>
      </c>
      <c r="CE169" s="40">
        <f t="shared" si="139"/>
        <v>25000</v>
      </c>
      <c r="CF169" s="40">
        <f t="shared" si="139"/>
        <v>25000</v>
      </c>
      <c r="CG169" s="40">
        <f t="shared" si="139"/>
        <v>25000</v>
      </c>
      <c r="CH169" s="40">
        <f t="shared" si="140"/>
        <v>25000</v>
      </c>
      <c r="CI169" s="40">
        <f t="shared" si="140"/>
        <v>25000</v>
      </c>
      <c r="CJ169" s="40">
        <f t="shared" si="140"/>
        <v>25000</v>
      </c>
      <c r="CK169" s="40">
        <f t="shared" si="140"/>
        <v>25000</v>
      </c>
      <c r="CL169" s="40">
        <f t="shared" si="140"/>
        <v>25000</v>
      </c>
      <c r="CM169" s="40">
        <f t="shared" si="140"/>
        <v>25000</v>
      </c>
      <c r="CN169" s="40">
        <f t="shared" si="140"/>
        <v>25000</v>
      </c>
      <c r="CO169" s="40">
        <f t="shared" si="140"/>
        <v>25000</v>
      </c>
      <c r="CP169" s="40">
        <f t="shared" si="140"/>
        <v>25000</v>
      </c>
      <c r="CQ169" s="40">
        <f t="shared" si="140"/>
        <v>25000</v>
      </c>
      <c r="CR169" s="40">
        <f t="shared" si="140"/>
        <v>25000</v>
      </c>
      <c r="CS169" s="40">
        <f t="shared" si="140"/>
        <v>25000</v>
      </c>
      <c r="CT169" s="40">
        <f t="shared" si="140"/>
        <v>25000</v>
      </c>
      <c r="CU169" s="40">
        <f t="shared" si="140"/>
        <v>25000</v>
      </c>
      <c r="CV169" s="40">
        <f t="shared" si="140"/>
        <v>25000</v>
      </c>
      <c r="CW169" s="40">
        <f t="shared" si="140"/>
        <v>25000</v>
      </c>
      <c r="CX169" s="40">
        <f t="shared" si="140"/>
        <v>25000</v>
      </c>
      <c r="CY169" s="40">
        <f t="shared" si="140"/>
        <v>25000</v>
      </c>
      <c r="CZ169" s="40">
        <f t="shared" si="140"/>
        <v>25000</v>
      </c>
      <c r="DA169" s="40">
        <f t="shared" si="140"/>
        <v>25000</v>
      </c>
      <c r="DB169" s="40">
        <f t="shared" si="140"/>
        <v>25000</v>
      </c>
      <c r="DC169" s="40">
        <f t="shared" si="140"/>
        <v>25000</v>
      </c>
      <c r="DD169" s="40">
        <f t="shared" si="140"/>
        <v>25000</v>
      </c>
      <c r="DE169" s="40">
        <f t="shared" si="140"/>
        <v>25000</v>
      </c>
      <c r="DF169" s="40">
        <f t="shared" si="140"/>
        <v>25000</v>
      </c>
      <c r="DG169" s="40">
        <f t="shared" si="140"/>
        <v>25000</v>
      </c>
      <c r="DH169" s="40">
        <f t="shared" si="140"/>
        <v>25000</v>
      </c>
      <c r="DI169" s="40">
        <f t="shared" si="140"/>
        <v>25000</v>
      </c>
      <c r="DJ169" s="40">
        <f t="shared" si="140"/>
        <v>25000</v>
      </c>
      <c r="DK169" s="40">
        <f t="shared" si="140"/>
        <v>25000</v>
      </c>
      <c r="DL169" s="40">
        <f t="shared" si="140"/>
        <v>25000</v>
      </c>
      <c r="DM169" s="40">
        <f t="shared" si="140"/>
        <v>25000</v>
      </c>
      <c r="DN169" s="40">
        <f t="shared" si="140"/>
        <v>25000</v>
      </c>
      <c r="DO169" s="40">
        <f t="shared" si="140"/>
        <v>25000</v>
      </c>
      <c r="DP169" s="40">
        <f t="shared" si="140"/>
        <v>25000</v>
      </c>
      <c r="DQ169" s="40">
        <f t="shared" si="140"/>
        <v>25000</v>
      </c>
      <c r="DR169" s="40">
        <f t="shared" si="140"/>
        <v>25000</v>
      </c>
      <c r="DS169" s="40">
        <f t="shared" si="140"/>
        <v>25000</v>
      </c>
      <c r="DT169" s="40">
        <f t="shared" si="140"/>
        <v>25000</v>
      </c>
      <c r="DU169" s="40">
        <f t="shared" si="140"/>
        <v>25000</v>
      </c>
      <c r="DV169" s="40">
        <f t="shared" si="140"/>
        <v>25000</v>
      </c>
      <c r="DW169" s="40">
        <f t="shared" si="140"/>
        <v>25000</v>
      </c>
      <c r="DX169" s="40">
        <f t="shared" si="140"/>
        <v>25000</v>
      </c>
      <c r="DY169" s="40">
        <f t="shared" si="140"/>
        <v>25000</v>
      </c>
      <c r="DZ169" s="40">
        <f t="shared" si="140"/>
        <v>25000</v>
      </c>
      <c r="EA169" s="40">
        <f t="shared" si="140"/>
        <v>25000</v>
      </c>
      <c r="EB169" s="40">
        <f t="shared" si="140"/>
        <v>25000</v>
      </c>
      <c r="EC169" s="40">
        <f t="shared" si="140"/>
        <v>25000</v>
      </c>
      <c r="ED169" s="40">
        <f t="shared" si="140"/>
        <v>25000</v>
      </c>
      <c r="EE169" s="40">
        <f t="shared" si="140"/>
        <v>25000</v>
      </c>
      <c r="EF169" s="40">
        <f t="shared" si="140"/>
        <v>25000</v>
      </c>
      <c r="EG169" s="40">
        <f t="shared" si="140"/>
        <v>25000</v>
      </c>
      <c r="EH169" s="40">
        <f t="shared" si="140"/>
        <v>25000</v>
      </c>
      <c r="EI169" s="40">
        <f t="shared" si="140"/>
        <v>25000</v>
      </c>
      <c r="EJ169" s="40">
        <f t="shared" si="140"/>
        <v>25000</v>
      </c>
      <c r="EK169" s="40">
        <f t="shared" si="140"/>
        <v>25000</v>
      </c>
      <c r="EL169" s="40">
        <f t="shared" si="140"/>
        <v>25000</v>
      </c>
      <c r="EM169" s="40">
        <f t="shared" si="140"/>
        <v>25000</v>
      </c>
      <c r="EN169" s="40">
        <f t="shared" si="140"/>
        <v>25000</v>
      </c>
      <c r="EO169" s="40">
        <f t="shared" si="140"/>
        <v>25000</v>
      </c>
      <c r="EP169" s="40">
        <f t="shared" si="140"/>
        <v>25000</v>
      </c>
      <c r="EQ169" s="40">
        <f t="shared" si="140"/>
        <v>25000</v>
      </c>
      <c r="ER169" s="40">
        <f t="shared" si="140"/>
        <v>25000</v>
      </c>
      <c r="ES169" s="40">
        <f t="shared" ref="ES169:FH175" si="146">ER169</f>
        <v>25000</v>
      </c>
      <c r="ET169" s="40">
        <f t="shared" si="146"/>
        <v>25000</v>
      </c>
      <c r="EU169" s="40">
        <f t="shared" si="141"/>
        <v>25000</v>
      </c>
      <c r="EV169" s="40">
        <f t="shared" si="141"/>
        <v>25000</v>
      </c>
      <c r="EW169" s="40">
        <f t="shared" si="141"/>
        <v>25000</v>
      </c>
      <c r="EX169" s="40">
        <f t="shared" si="141"/>
        <v>25000</v>
      </c>
      <c r="EY169" s="40">
        <f t="shared" si="141"/>
        <v>25000</v>
      </c>
      <c r="EZ169" s="40">
        <f t="shared" si="141"/>
        <v>25000</v>
      </c>
      <c r="FA169" s="40">
        <f t="shared" si="141"/>
        <v>25000</v>
      </c>
      <c r="FB169" s="40">
        <f t="shared" si="141"/>
        <v>25000</v>
      </c>
      <c r="FC169" s="40">
        <f t="shared" si="141"/>
        <v>25000</v>
      </c>
      <c r="FD169" s="40">
        <f t="shared" si="141"/>
        <v>25000</v>
      </c>
      <c r="FE169" s="40">
        <f t="shared" si="141"/>
        <v>25000</v>
      </c>
      <c r="FF169" s="40">
        <f t="shared" si="141"/>
        <v>25000</v>
      </c>
      <c r="FG169" s="40">
        <f t="shared" si="141"/>
        <v>25000</v>
      </c>
      <c r="FH169" s="40">
        <f t="shared" si="141"/>
        <v>25000</v>
      </c>
      <c r="FI169" s="40">
        <f t="shared" si="141"/>
        <v>25000</v>
      </c>
      <c r="FJ169" s="40">
        <f t="shared" si="141"/>
        <v>25000</v>
      </c>
      <c r="FK169" s="40">
        <f t="shared" si="141"/>
        <v>25000</v>
      </c>
      <c r="FL169" s="40">
        <f t="shared" si="141"/>
        <v>25000</v>
      </c>
      <c r="FM169" s="40">
        <f t="shared" si="141"/>
        <v>25000</v>
      </c>
      <c r="FN169" s="40">
        <f t="shared" si="141"/>
        <v>25000</v>
      </c>
      <c r="FO169" s="40">
        <f t="shared" si="141"/>
        <v>25000</v>
      </c>
      <c r="FP169" s="40">
        <f t="shared" si="141"/>
        <v>25000</v>
      </c>
      <c r="FQ169" s="40">
        <f t="shared" si="141"/>
        <v>25000</v>
      </c>
      <c r="FR169" s="40">
        <f t="shared" si="141"/>
        <v>25000</v>
      </c>
      <c r="FS169" s="40">
        <f t="shared" si="141"/>
        <v>25000</v>
      </c>
      <c r="FT169" s="40">
        <f t="shared" si="141"/>
        <v>25000</v>
      </c>
      <c r="FU169" s="40">
        <f t="shared" si="141"/>
        <v>25000</v>
      </c>
      <c r="FV169" s="40">
        <f t="shared" si="141"/>
        <v>25000</v>
      </c>
      <c r="FW169" s="40">
        <f t="shared" si="141"/>
        <v>25000</v>
      </c>
      <c r="FX169" s="40">
        <f t="shared" si="141"/>
        <v>25000</v>
      </c>
      <c r="FY169" s="40">
        <f t="shared" si="141"/>
        <v>25000</v>
      </c>
      <c r="FZ169" s="40">
        <f t="shared" si="141"/>
        <v>25000</v>
      </c>
      <c r="GA169" s="40">
        <f t="shared" si="141"/>
        <v>25000</v>
      </c>
      <c r="GB169" s="40">
        <f t="shared" si="141"/>
        <v>25000</v>
      </c>
      <c r="GC169" s="40">
        <f t="shared" si="141"/>
        <v>25000</v>
      </c>
      <c r="GD169" s="40">
        <f t="shared" si="141"/>
        <v>25000</v>
      </c>
      <c r="GE169" s="40">
        <f t="shared" si="141"/>
        <v>25000</v>
      </c>
      <c r="GF169" s="40">
        <f t="shared" si="141"/>
        <v>25000</v>
      </c>
      <c r="GG169" s="40">
        <f t="shared" si="141"/>
        <v>25000</v>
      </c>
      <c r="GH169" s="40">
        <f t="shared" si="141"/>
        <v>25000</v>
      </c>
      <c r="GI169" s="40">
        <f t="shared" si="141"/>
        <v>25000</v>
      </c>
      <c r="GJ169" s="40">
        <f t="shared" si="141"/>
        <v>25000</v>
      </c>
      <c r="GK169" s="40">
        <f t="shared" si="141"/>
        <v>25000</v>
      </c>
      <c r="GL169" s="40">
        <f t="shared" si="141"/>
        <v>25000</v>
      </c>
      <c r="GM169" s="40">
        <f t="shared" si="141"/>
        <v>25000</v>
      </c>
      <c r="GN169" s="40">
        <f t="shared" si="141"/>
        <v>25000</v>
      </c>
      <c r="GO169" s="40">
        <f t="shared" si="141"/>
        <v>25000</v>
      </c>
      <c r="GP169" s="40">
        <f t="shared" si="141"/>
        <v>25000</v>
      </c>
      <c r="GQ169" s="40">
        <f t="shared" si="141"/>
        <v>25000</v>
      </c>
      <c r="GR169" s="40">
        <f t="shared" si="141"/>
        <v>25000</v>
      </c>
      <c r="GS169" s="40">
        <f t="shared" si="141"/>
        <v>25000</v>
      </c>
      <c r="GT169" s="40">
        <f t="shared" si="141"/>
        <v>25000</v>
      </c>
      <c r="GU169" s="40">
        <f t="shared" si="141"/>
        <v>25000</v>
      </c>
      <c r="GV169" s="40">
        <f t="shared" si="141"/>
        <v>25000</v>
      </c>
      <c r="GW169" s="40">
        <f t="shared" si="141"/>
        <v>25000</v>
      </c>
      <c r="GX169" s="40">
        <f t="shared" si="141"/>
        <v>25000</v>
      </c>
      <c r="GY169" s="40">
        <f t="shared" si="141"/>
        <v>25000</v>
      </c>
      <c r="GZ169" s="40">
        <f t="shared" si="141"/>
        <v>25000</v>
      </c>
      <c r="HA169" s="40">
        <f t="shared" si="141"/>
        <v>25000</v>
      </c>
      <c r="HB169" s="40">
        <f t="shared" si="141"/>
        <v>25000</v>
      </c>
      <c r="HC169" s="40">
        <f t="shared" si="141"/>
        <v>25000</v>
      </c>
      <c r="HD169" s="40">
        <f t="shared" si="141"/>
        <v>25000</v>
      </c>
      <c r="HE169" s="40">
        <f t="shared" si="141"/>
        <v>25000</v>
      </c>
      <c r="HF169" s="40">
        <f t="shared" si="142"/>
        <v>25000</v>
      </c>
      <c r="HG169" s="40">
        <f t="shared" si="142"/>
        <v>25000</v>
      </c>
      <c r="HH169" s="40">
        <f t="shared" si="142"/>
        <v>25000</v>
      </c>
      <c r="HI169" s="40">
        <f t="shared" si="142"/>
        <v>25000</v>
      </c>
      <c r="HJ169" s="40">
        <f t="shared" si="142"/>
        <v>25000</v>
      </c>
      <c r="HK169" s="40">
        <f t="shared" si="142"/>
        <v>25000</v>
      </c>
      <c r="HL169" s="40">
        <f t="shared" si="142"/>
        <v>25000</v>
      </c>
      <c r="HM169" s="40">
        <f t="shared" si="142"/>
        <v>25000</v>
      </c>
      <c r="HN169" s="40">
        <f t="shared" si="142"/>
        <v>25000</v>
      </c>
      <c r="HO169" s="40">
        <f t="shared" si="142"/>
        <v>25000</v>
      </c>
      <c r="HP169" s="40">
        <f t="shared" si="142"/>
        <v>25000</v>
      </c>
      <c r="HQ169" s="40">
        <f t="shared" si="142"/>
        <v>25000</v>
      </c>
      <c r="HR169" s="40">
        <f t="shared" si="142"/>
        <v>25000</v>
      </c>
      <c r="HS169" s="40">
        <f t="shared" si="142"/>
        <v>25000</v>
      </c>
      <c r="HT169" s="40">
        <f t="shared" si="142"/>
        <v>25000</v>
      </c>
      <c r="HU169" s="40">
        <f t="shared" si="142"/>
        <v>25000</v>
      </c>
      <c r="HV169" s="40">
        <f t="shared" si="142"/>
        <v>25000</v>
      </c>
      <c r="HW169" s="40">
        <f t="shared" si="142"/>
        <v>25000</v>
      </c>
      <c r="HX169" s="40">
        <f t="shared" si="142"/>
        <v>25000</v>
      </c>
      <c r="HY169" s="40">
        <f t="shared" si="142"/>
        <v>25000</v>
      </c>
      <c r="HZ169" s="40">
        <f t="shared" si="142"/>
        <v>25000</v>
      </c>
      <c r="IA169" s="40">
        <f t="shared" si="142"/>
        <v>25000</v>
      </c>
      <c r="IB169" s="40">
        <f t="shared" si="142"/>
        <v>25000</v>
      </c>
      <c r="IC169" s="40">
        <f t="shared" si="142"/>
        <v>25000</v>
      </c>
      <c r="ID169" s="40">
        <f t="shared" si="142"/>
        <v>25000</v>
      </c>
      <c r="IE169" s="40">
        <f t="shared" si="142"/>
        <v>25000</v>
      </c>
      <c r="IF169" s="40">
        <f t="shared" si="142"/>
        <v>25000</v>
      </c>
      <c r="IG169" s="40">
        <f t="shared" si="142"/>
        <v>25000</v>
      </c>
      <c r="IH169" s="40">
        <f t="shared" si="142"/>
        <v>25000</v>
      </c>
      <c r="II169" s="40">
        <f t="shared" si="142"/>
        <v>25000</v>
      </c>
      <c r="IJ169" s="40">
        <f t="shared" si="142"/>
        <v>25000</v>
      </c>
      <c r="IK169" s="40">
        <f t="shared" si="142"/>
        <v>25000</v>
      </c>
      <c r="IL169" s="40">
        <f t="shared" si="142"/>
        <v>25000</v>
      </c>
      <c r="IM169" s="40">
        <f t="shared" si="142"/>
        <v>25000</v>
      </c>
      <c r="IN169" s="40">
        <f t="shared" si="142"/>
        <v>25000</v>
      </c>
      <c r="IO169" s="40">
        <f t="shared" si="142"/>
        <v>25000</v>
      </c>
      <c r="IP169" s="40">
        <f t="shared" si="142"/>
        <v>25000</v>
      </c>
      <c r="IQ169" s="40">
        <f t="shared" si="142"/>
        <v>25000</v>
      </c>
      <c r="IR169" s="40">
        <f t="shared" si="142"/>
        <v>25000</v>
      </c>
      <c r="IS169" s="40">
        <f t="shared" si="142"/>
        <v>25000</v>
      </c>
      <c r="IT169" s="40">
        <f t="shared" si="142"/>
        <v>25000</v>
      </c>
      <c r="IU169" s="40">
        <f t="shared" si="142"/>
        <v>25000</v>
      </c>
      <c r="IV169" s="40">
        <f t="shared" si="142"/>
        <v>25000</v>
      </c>
      <c r="IW169" s="40">
        <f t="shared" si="142"/>
        <v>25000</v>
      </c>
      <c r="IX169" s="40">
        <f t="shared" si="142"/>
        <v>25000</v>
      </c>
      <c r="IY169" s="40">
        <f t="shared" si="142"/>
        <v>25000</v>
      </c>
      <c r="IZ169" s="40">
        <f t="shared" si="142"/>
        <v>25000</v>
      </c>
      <c r="JA169" s="40">
        <f t="shared" si="142"/>
        <v>25000</v>
      </c>
      <c r="JB169" s="40">
        <f t="shared" si="142"/>
        <v>25000</v>
      </c>
      <c r="JC169" s="40">
        <f t="shared" si="142"/>
        <v>25000</v>
      </c>
      <c r="JD169" s="40">
        <f t="shared" si="142"/>
        <v>25000</v>
      </c>
      <c r="JE169" s="40">
        <f t="shared" si="142"/>
        <v>25000</v>
      </c>
      <c r="JF169" s="40">
        <f t="shared" si="142"/>
        <v>25000</v>
      </c>
      <c r="JG169" s="40">
        <f t="shared" si="142"/>
        <v>25000</v>
      </c>
      <c r="JH169" s="40">
        <f t="shared" si="142"/>
        <v>25000</v>
      </c>
      <c r="JI169" s="40">
        <f t="shared" si="142"/>
        <v>25000</v>
      </c>
      <c r="JJ169" s="40">
        <f t="shared" si="142"/>
        <v>25000</v>
      </c>
      <c r="JK169" s="40">
        <f t="shared" si="142"/>
        <v>25000</v>
      </c>
      <c r="JL169" s="40">
        <f t="shared" si="142"/>
        <v>25000</v>
      </c>
      <c r="JM169" s="40">
        <f t="shared" si="142"/>
        <v>25000</v>
      </c>
      <c r="JN169" s="40">
        <f t="shared" si="142"/>
        <v>25000</v>
      </c>
      <c r="JO169" s="40">
        <f t="shared" si="142"/>
        <v>25000</v>
      </c>
      <c r="JP169" s="40">
        <f t="shared" si="142"/>
        <v>25000</v>
      </c>
      <c r="JQ169" s="40">
        <f t="shared" ref="JQ169:KF175" si="147">JP169</f>
        <v>25000</v>
      </c>
      <c r="JR169" s="40">
        <f t="shared" si="147"/>
        <v>25000</v>
      </c>
      <c r="JS169" s="40">
        <f t="shared" si="143"/>
        <v>25000</v>
      </c>
      <c r="JT169" s="40">
        <f t="shared" si="143"/>
        <v>25000</v>
      </c>
      <c r="JU169" s="40">
        <f t="shared" si="143"/>
        <v>25000</v>
      </c>
      <c r="JV169" s="40">
        <f t="shared" si="143"/>
        <v>25000</v>
      </c>
      <c r="JW169" s="40">
        <f t="shared" si="143"/>
        <v>25000</v>
      </c>
      <c r="JX169" s="40">
        <f t="shared" si="143"/>
        <v>25000</v>
      </c>
      <c r="JY169" s="40">
        <f t="shared" si="143"/>
        <v>25000</v>
      </c>
      <c r="JZ169" s="40">
        <f t="shared" si="143"/>
        <v>25000</v>
      </c>
      <c r="KA169" s="40">
        <f t="shared" si="143"/>
        <v>25000</v>
      </c>
      <c r="KB169" s="40">
        <f t="shared" si="143"/>
        <v>25000</v>
      </c>
      <c r="KC169" s="40">
        <f t="shared" si="143"/>
        <v>25000</v>
      </c>
      <c r="KD169" s="40">
        <f t="shared" si="143"/>
        <v>25000</v>
      </c>
      <c r="KE169" s="40">
        <f t="shared" si="143"/>
        <v>25000</v>
      </c>
      <c r="KF169" s="40">
        <f t="shared" si="143"/>
        <v>25000</v>
      </c>
      <c r="KG169" s="40">
        <f t="shared" si="143"/>
        <v>25000</v>
      </c>
      <c r="KH169" s="40">
        <f t="shared" si="143"/>
        <v>25000</v>
      </c>
      <c r="KI169" s="40">
        <f t="shared" si="143"/>
        <v>25000</v>
      </c>
      <c r="KJ169" s="40">
        <f t="shared" si="143"/>
        <v>25000</v>
      </c>
      <c r="KK169" s="40">
        <f t="shared" si="143"/>
        <v>25000</v>
      </c>
      <c r="KL169" s="40">
        <f t="shared" si="143"/>
        <v>25000</v>
      </c>
      <c r="KM169" s="40">
        <f t="shared" si="143"/>
        <v>25000</v>
      </c>
      <c r="KN169" s="40">
        <f t="shared" si="143"/>
        <v>25000</v>
      </c>
      <c r="KO169" s="40">
        <f t="shared" si="143"/>
        <v>25000</v>
      </c>
      <c r="KP169" s="40">
        <f t="shared" si="143"/>
        <v>25000</v>
      </c>
      <c r="KQ169" s="40">
        <f t="shared" si="143"/>
        <v>25000</v>
      </c>
      <c r="KR169" s="40">
        <f t="shared" si="143"/>
        <v>25000</v>
      </c>
      <c r="KS169" s="40">
        <f t="shared" si="143"/>
        <v>25000</v>
      </c>
      <c r="KT169" s="40">
        <f t="shared" si="143"/>
        <v>25000</v>
      </c>
      <c r="KU169" s="40">
        <f t="shared" si="143"/>
        <v>25000</v>
      </c>
      <c r="KV169" s="40">
        <f t="shared" si="143"/>
        <v>25000</v>
      </c>
      <c r="KW169" s="1"/>
      <c r="KX169" s="1"/>
    </row>
    <row r="170" spans="1:310" x14ac:dyDescent="0.25">
      <c r="A170" s="1"/>
      <c r="B170" s="79"/>
      <c r="C170" s="79"/>
      <c r="D170" s="79"/>
      <c r="E170" s="1" t="str">
        <f>kpi!E46</f>
        <v xml:space="preserve">Консультант плюс </v>
      </c>
      <c r="F170" s="1"/>
      <c r="G170" s="1"/>
      <c r="H170" s="11" t="str">
        <f t="shared" si="144"/>
        <v>руб.</v>
      </c>
      <c r="I170" s="1"/>
      <c r="J170" s="1"/>
      <c r="K170" s="1"/>
      <c r="L170" s="1"/>
      <c r="M170" s="5"/>
      <c r="N170" s="52"/>
      <c r="O170" s="19"/>
      <c r="P170" s="1"/>
      <c r="Q170" s="1"/>
      <c r="R170" s="40">
        <f t="shared" si="145"/>
        <v>375000</v>
      </c>
      <c r="S170" s="1"/>
      <c r="T170" s="5" t="s">
        <v>0</v>
      </c>
      <c r="U170" s="40">
        <v>15000</v>
      </c>
      <c r="V170" s="40">
        <f t="shared" ref="V170:AK174" si="148">U170</f>
        <v>15000</v>
      </c>
      <c r="W170" s="40">
        <f t="shared" si="148"/>
        <v>15000</v>
      </c>
      <c r="X170" s="40">
        <f t="shared" si="148"/>
        <v>15000</v>
      </c>
      <c r="Y170" s="40">
        <f t="shared" si="148"/>
        <v>15000</v>
      </c>
      <c r="Z170" s="40">
        <f t="shared" si="148"/>
        <v>15000</v>
      </c>
      <c r="AA170" s="40">
        <f t="shared" si="148"/>
        <v>15000</v>
      </c>
      <c r="AB170" s="40">
        <f t="shared" si="148"/>
        <v>15000</v>
      </c>
      <c r="AC170" s="40">
        <f t="shared" si="148"/>
        <v>15000</v>
      </c>
      <c r="AD170" s="40">
        <f t="shared" si="148"/>
        <v>15000</v>
      </c>
      <c r="AE170" s="40">
        <f t="shared" si="148"/>
        <v>15000</v>
      </c>
      <c r="AF170" s="40">
        <f t="shared" si="148"/>
        <v>15000</v>
      </c>
      <c r="AG170" s="40">
        <f t="shared" si="148"/>
        <v>15000</v>
      </c>
      <c r="AH170" s="40">
        <f t="shared" si="148"/>
        <v>15000</v>
      </c>
      <c r="AI170" s="40">
        <f t="shared" si="148"/>
        <v>15000</v>
      </c>
      <c r="AJ170" s="40">
        <f t="shared" si="148"/>
        <v>15000</v>
      </c>
      <c r="AK170" s="40">
        <f t="shared" si="148"/>
        <v>15000</v>
      </c>
      <c r="AL170" s="40">
        <f t="shared" ref="AL170:BA174" si="149">AK170</f>
        <v>15000</v>
      </c>
      <c r="AM170" s="40">
        <f t="shared" si="149"/>
        <v>15000</v>
      </c>
      <c r="AN170" s="40">
        <f t="shared" si="149"/>
        <v>15000</v>
      </c>
      <c r="AO170" s="40">
        <f t="shared" si="149"/>
        <v>15000</v>
      </c>
      <c r="AP170" s="40">
        <f t="shared" si="149"/>
        <v>15000</v>
      </c>
      <c r="AQ170" s="40">
        <f t="shared" si="149"/>
        <v>15000</v>
      </c>
      <c r="AR170" s="40">
        <f t="shared" si="149"/>
        <v>15000</v>
      </c>
      <c r="AS170" s="40">
        <f t="shared" si="149"/>
        <v>15000</v>
      </c>
      <c r="AT170" s="40">
        <f t="shared" si="149"/>
        <v>15000</v>
      </c>
      <c r="AU170" s="40">
        <f t="shared" si="149"/>
        <v>15000</v>
      </c>
      <c r="AV170" s="40">
        <f t="shared" si="149"/>
        <v>15000</v>
      </c>
      <c r="AW170" s="40">
        <f t="shared" si="149"/>
        <v>15000</v>
      </c>
      <c r="AX170" s="40">
        <f t="shared" si="149"/>
        <v>15000</v>
      </c>
      <c r="AY170" s="40">
        <f t="shared" si="149"/>
        <v>15000</v>
      </c>
      <c r="AZ170" s="40">
        <f t="shared" si="149"/>
        <v>15000</v>
      </c>
      <c r="BA170" s="40">
        <f t="shared" si="149"/>
        <v>15000</v>
      </c>
      <c r="BB170" s="40">
        <f t="shared" ref="BB170:BQ174" si="150">BA170</f>
        <v>15000</v>
      </c>
      <c r="BC170" s="40">
        <f t="shared" si="150"/>
        <v>15000</v>
      </c>
      <c r="BD170" s="40">
        <f t="shared" si="150"/>
        <v>15000</v>
      </c>
      <c r="BE170" s="40">
        <f t="shared" si="150"/>
        <v>15000</v>
      </c>
      <c r="BF170" s="40">
        <f t="shared" si="150"/>
        <v>15000</v>
      </c>
      <c r="BG170" s="40">
        <f t="shared" si="150"/>
        <v>15000</v>
      </c>
      <c r="BH170" s="40">
        <f t="shared" si="150"/>
        <v>15000</v>
      </c>
      <c r="BI170" s="40">
        <f t="shared" si="150"/>
        <v>15000</v>
      </c>
      <c r="BJ170" s="40">
        <f t="shared" si="150"/>
        <v>15000</v>
      </c>
      <c r="BK170" s="40">
        <f t="shared" si="150"/>
        <v>15000</v>
      </c>
      <c r="BL170" s="40">
        <f t="shared" si="150"/>
        <v>15000</v>
      </c>
      <c r="BM170" s="40">
        <f t="shared" si="150"/>
        <v>15000</v>
      </c>
      <c r="BN170" s="40">
        <f t="shared" si="150"/>
        <v>15000</v>
      </c>
      <c r="BO170" s="40">
        <f t="shared" si="150"/>
        <v>15000</v>
      </c>
      <c r="BP170" s="40">
        <f t="shared" si="150"/>
        <v>15000</v>
      </c>
      <c r="BQ170" s="40">
        <f t="shared" si="150"/>
        <v>15000</v>
      </c>
      <c r="BR170" s="40">
        <f t="shared" ref="BR170:CG174" si="151">BQ170</f>
        <v>15000</v>
      </c>
      <c r="BS170" s="40">
        <f t="shared" si="151"/>
        <v>15000</v>
      </c>
      <c r="BT170" s="40">
        <f t="shared" si="151"/>
        <v>15000</v>
      </c>
      <c r="BU170" s="40">
        <f t="shared" si="151"/>
        <v>15000</v>
      </c>
      <c r="BV170" s="40">
        <f t="shared" si="151"/>
        <v>15000</v>
      </c>
      <c r="BW170" s="40">
        <f t="shared" si="151"/>
        <v>15000</v>
      </c>
      <c r="BX170" s="40">
        <f t="shared" si="151"/>
        <v>15000</v>
      </c>
      <c r="BY170" s="40">
        <f t="shared" si="151"/>
        <v>15000</v>
      </c>
      <c r="BZ170" s="40">
        <f t="shared" si="151"/>
        <v>15000</v>
      </c>
      <c r="CA170" s="40">
        <f t="shared" si="151"/>
        <v>15000</v>
      </c>
      <c r="CB170" s="40">
        <f t="shared" si="151"/>
        <v>15000</v>
      </c>
      <c r="CC170" s="40">
        <f t="shared" si="151"/>
        <v>15000</v>
      </c>
      <c r="CD170" s="40">
        <f t="shared" si="151"/>
        <v>15000</v>
      </c>
      <c r="CE170" s="40">
        <f t="shared" si="151"/>
        <v>15000</v>
      </c>
      <c r="CF170" s="40">
        <f t="shared" si="151"/>
        <v>15000</v>
      </c>
      <c r="CG170" s="40">
        <f t="shared" si="151"/>
        <v>15000</v>
      </c>
      <c r="CH170" s="40">
        <f t="shared" ref="CH170:CW175" si="152">CG170</f>
        <v>15000</v>
      </c>
      <c r="CI170" s="40">
        <f t="shared" si="152"/>
        <v>15000</v>
      </c>
      <c r="CJ170" s="40">
        <f t="shared" si="152"/>
        <v>15000</v>
      </c>
      <c r="CK170" s="40">
        <f t="shared" si="152"/>
        <v>15000</v>
      </c>
      <c r="CL170" s="40">
        <f t="shared" si="152"/>
        <v>15000</v>
      </c>
      <c r="CM170" s="40">
        <f t="shared" si="152"/>
        <v>15000</v>
      </c>
      <c r="CN170" s="40">
        <f t="shared" si="152"/>
        <v>15000</v>
      </c>
      <c r="CO170" s="40">
        <f t="shared" si="152"/>
        <v>15000</v>
      </c>
      <c r="CP170" s="40">
        <f t="shared" si="152"/>
        <v>15000</v>
      </c>
      <c r="CQ170" s="40">
        <f t="shared" si="152"/>
        <v>15000</v>
      </c>
      <c r="CR170" s="40">
        <f t="shared" si="152"/>
        <v>15000</v>
      </c>
      <c r="CS170" s="40">
        <f t="shared" si="152"/>
        <v>15000</v>
      </c>
      <c r="CT170" s="40">
        <f t="shared" si="152"/>
        <v>15000</v>
      </c>
      <c r="CU170" s="40">
        <f t="shared" si="152"/>
        <v>15000</v>
      </c>
      <c r="CV170" s="40">
        <f t="shared" si="152"/>
        <v>15000</v>
      </c>
      <c r="CW170" s="40">
        <f t="shared" si="152"/>
        <v>15000</v>
      </c>
      <c r="CX170" s="40">
        <f t="shared" ref="CX170:DM175" si="153">CW170</f>
        <v>15000</v>
      </c>
      <c r="CY170" s="40">
        <f t="shared" si="153"/>
        <v>15000</v>
      </c>
      <c r="CZ170" s="40">
        <f t="shared" si="153"/>
        <v>15000</v>
      </c>
      <c r="DA170" s="40">
        <f t="shared" si="153"/>
        <v>15000</v>
      </c>
      <c r="DB170" s="40">
        <f t="shared" si="153"/>
        <v>15000</v>
      </c>
      <c r="DC170" s="40">
        <f t="shared" si="153"/>
        <v>15000</v>
      </c>
      <c r="DD170" s="40">
        <f t="shared" si="153"/>
        <v>15000</v>
      </c>
      <c r="DE170" s="40">
        <f t="shared" si="153"/>
        <v>15000</v>
      </c>
      <c r="DF170" s="40">
        <f t="shared" si="153"/>
        <v>15000</v>
      </c>
      <c r="DG170" s="40">
        <f t="shared" si="153"/>
        <v>15000</v>
      </c>
      <c r="DH170" s="40">
        <f t="shared" si="153"/>
        <v>15000</v>
      </c>
      <c r="DI170" s="40">
        <f t="shared" si="153"/>
        <v>15000</v>
      </c>
      <c r="DJ170" s="40">
        <f t="shared" si="153"/>
        <v>15000</v>
      </c>
      <c r="DK170" s="40">
        <f t="shared" si="153"/>
        <v>15000</v>
      </c>
      <c r="DL170" s="40">
        <f t="shared" si="153"/>
        <v>15000</v>
      </c>
      <c r="DM170" s="40">
        <f t="shared" si="153"/>
        <v>15000</v>
      </c>
      <c r="DN170" s="40">
        <f t="shared" ref="DN170:EC175" si="154">DM170</f>
        <v>15000</v>
      </c>
      <c r="DO170" s="40">
        <f t="shared" si="154"/>
        <v>15000</v>
      </c>
      <c r="DP170" s="40">
        <f t="shared" si="154"/>
        <v>15000</v>
      </c>
      <c r="DQ170" s="40">
        <f t="shared" si="154"/>
        <v>15000</v>
      </c>
      <c r="DR170" s="40">
        <f t="shared" si="154"/>
        <v>15000</v>
      </c>
      <c r="DS170" s="40">
        <f t="shared" si="154"/>
        <v>15000</v>
      </c>
      <c r="DT170" s="40">
        <f t="shared" si="154"/>
        <v>15000</v>
      </c>
      <c r="DU170" s="40">
        <f t="shared" si="154"/>
        <v>15000</v>
      </c>
      <c r="DV170" s="40">
        <f t="shared" si="154"/>
        <v>15000</v>
      </c>
      <c r="DW170" s="40">
        <f t="shared" si="154"/>
        <v>15000</v>
      </c>
      <c r="DX170" s="40">
        <f t="shared" si="154"/>
        <v>15000</v>
      </c>
      <c r="DY170" s="40">
        <f t="shared" si="154"/>
        <v>15000</v>
      </c>
      <c r="DZ170" s="40">
        <f t="shared" si="154"/>
        <v>15000</v>
      </c>
      <c r="EA170" s="40">
        <f t="shared" si="154"/>
        <v>15000</v>
      </c>
      <c r="EB170" s="40">
        <f t="shared" si="154"/>
        <v>15000</v>
      </c>
      <c r="EC170" s="40">
        <f t="shared" si="154"/>
        <v>15000</v>
      </c>
      <c r="ED170" s="40">
        <f t="shared" ref="ED170:ES175" si="155">EC170</f>
        <v>15000</v>
      </c>
      <c r="EE170" s="40">
        <f t="shared" si="155"/>
        <v>15000</v>
      </c>
      <c r="EF170" s="40">
        <f t="shared" si="155"/>
        <v>15000</v>
      </c>
      <c r="EG170" s="40">
        <f t="shared" si="155"/>
        <v>15000</v>
      </c>
      <c r="EH170" s="40">
        <f t="shared" si="155"/>
        <v>15000</v>
      </c>
      <c r="EI170" s="40">
        <f t="shared" si="155"/>
        <v>15000</v>
      </c>
      <c r="EJ170" s="40">
        <f t="shared" si="155"/>
        <v>15000</v>
      </c>
      <c r="EK170" s="40">
        <f t="shared" si="155"/>
        <v>15000</v>
      </c>
      <c r="EL170" s="40">
        <f t="shared" si="155"/>
        <v>15000</v>
      </c>
      <c r="EM170" s="40">
        <f t="shared" si="155"/>
        <v>15000</v>
      </c>
      <c r="EN170" s="40">
        <f t="shared" si="155"/>
        <v>15000</v>
      </c>
      <c r="EO170" s="40">
        <f t="shared" si="155"/>
        <v>15000</v>
      </c>
      <c r="EP170" s="40">
        <f t="shared" si="155"/>
        <v>15000</v>
      </c>
      <c r="EQ170" s="40">
        <f t="shared" si="155"/>
        <v>15000</v>
      </c>
      <c r="ER170" s="40">
        <f t="shared" si="155"/>
        <v>15000</v>
      </c>
      <c r="ES170" s="40">
        <f t="shared" si="155"/>
        <v>15000</v>
      </c>
      <c r="ET170" s="40">
        <f t="shared" si="146"/>
        <v>15000</v>
      </c>
      <c r="EU170" s="40">
        <f t="shared" si="146"/>
        <v>15000</v>
      </c>
      <c r="EV170" s="40">
        <f t="shared" si="146"/>
        <v>15000</v>
      </c>
      <c r="EW170" s="40">
        <f t="shared" si="146"/>
        <v>15000</v>
      </c>
      <c r="EX170" s="40">
        <f t="shared" si="146"/>
        <v>15000</v>
      </c>
      <c r="EY170" s="40">
        <f t="shared" si="146"/>
        <v>15000</v>
      </c>
      <c r="EZ170" s="40">
        <f t="shared" si="146"/>
        <v>15000</v>
      </c>
      <c r="FA170" s="40">
        <f t="shared" si="146"/>
        <v>15000</v>
      </c>
      <c r="FB170" s="40">
        <f t="shared" si="146"/>
        <v>15000</v>
      </c>
      <c r="FC170" s="40">
        <f t="shared" si="146"/>
        <v>15000</v>
      </c>
      <c r="FD170" s="40">
        <f t="shared" si="146"/>
        <v>15000</v>
      </c>
      <c r="FE170" s="40">
        <f t="shared" si="146"/>
        <v>15000</v>
      </c>
      <c r="FF170" s="40">
        <f t="shared" si="146"/>
        <v>15000</v>
      </c>
      <c r="FG170" s="40">
        <f t="shared" si="146"/>
        <v>15000</v>
      </c>
      <c r="FH170" s="40">
        <f t="shared" si="146"/>
        <v>15000</v>
      </c>
      <c r="FI170" s="40">
        <f t="shared" ref="FI170:FX175" si="156">FH170</f>
        <v>15000</v>
      </c>
      <c r="FJ170" s="40">
        <f t="shared" si="156"/>
        <v>15000</v>
      </c>
      <c r="FK170" s="40">
        <f t="shared" si="156"/>
        <v>15000</v>
      </c>
      <c r="FL170" s="40">
        <f t="shared" si="156"/>
        <v>15000</v>
      </c>
      <c r="FM170" s="40">
        <f t="shared" si="156"/>
        <v>15000</v>
      </c>
      <c r="FN170" s="40">
        <f t="shared" si="156"/>
        <v>15000</v>
      </c>
      <c r="FO170" s="40">
        <f t="shared" si="156"/>
        <v>15000</v>
      </c>
      <c r="FP170" s="40">
        <f t="shared" si="156"/>
        <v>15000</v>
      </c>
      <c r="FQ170" s="40">
        <f t="shared" si="156"/>
        <v>15000</v>
      </c>
      <c r="FR170" s="40">
        <f t="shared" si="156"/>
        <v>15000</v>
      </c>
      <c r="FS170" s="40">
        <f t="shared" si="156"/>
        <v>15000</v>
      </c>
      <c r="FT170" s="40">
        <f t="shared" si="156"/>
        <v>15000</v>
      </c>
      <c r="FU170" s="40">
        <f t="shared" si="156"/>
        <v>15000</v>
      </c>
      <c r="FV170" s="40">
        <f t="shared" si="156"/>
        <v>15000</v>
      </c>
      <c r="FW170" s="40">
        <f t="shared" si="156"/>
        <v>15000</v>
      </c>
      <c r="FX170" s="40">
        <f t="shared" si="156"/>
        <v>15000</v>
      </c>
      <c r="FY170" s="40">
        <f t="shared" ref="FY170:GN175" si="157">FX170</f>
        <v>15000</v>
      </c>
      <c r="FZ170" s="40">
        <f t="shared" si="157"/>
        <v>15000</v>
      </c>
      <c r="GA170" s="40">
        <f t="shared" si="157"/>
        <v>15000</v>
      </c>
      <c r="GB170" s="40">
        <f t="shared" si="157"/>
        <v>15000</v>
      </c>
      <c r="GC170" s="40">
        <f t="shared" si="157"/>
        <v>15000</v>
      </c>
      <c r="GD170" s="40">
        <f t="shared" si="157"/>
        <v>15000</v>
      </c>
      <c r="GE170" s="40">
        <f t="shared" si="157"/>
        <v>15000</v>
      </c>
      <c r="GF170" s="40">
        <f t="shared" si="157"/>
        <v>15000</v>
      </c>
      <c r="GG170" s="40">
        <f t="shared" si="157"/>
        <v>15000</v>
      </c>
      <c r="GH170" s="40">
        <f t="shared" si="157"/>
        <v>15000</v>
      </c>
      <c r="GI170" s="40">
        <f t="shared" si="157"/>
        <v>15000</v>
      </c>
      <c r="GJ170" s="40">
        <f t="shared" si="157"/>
        <v>15000</v>
      </c>
      <c r="GK170" s="40">
        <f t="shared" si="157"/>
        <v>15000</v>
      </c>
      <c r="GL170" s="40">
        <f t="shared" si="157"/>
        <v>15000</v>
      </c>
      <c r="GM170" s="40">
        <f t="shared" si="157"/>
        <v>15000</v>
      </c>
      <c r="GN170" s="40">
        <f t="shared" si="157"/>
        <v>15000</v>
      </c>
      <c r="GO170" s="40">
        <f t="shared" ref="GO170:HD175" si="158">GN170</f>
        <v>15000</v>
      </c>
      <c r="GP170" s="40">
        <f t="shared" si="158"/>
        <v>15000</v>
      </c>
      <c r="GQ170" s="40">
        <f t="shared" si="158"/>
        <v>15000</v>
      </c>
      <c r="GR170" s="40">
        <f t="shared" si="158"/>
        <v>15000</v>
      </c>
      <c r="GS170" s="40">
        <f t="shared" si="158"/>
        <v>15000</v>
      </c>
      <c r="GT170" s="40">
        <f t="shared" si="158"/>
        <v>15000</v>
      </c>
      <c r="GU170" s="40">
        <f t="shared" si="158"/>
        <v>15000</v>
      </c>
      <c r="GV170" s="40">
        <f t="shared" si="158"/>
        <v>15000</v>
      </c>
      <c r="GW170" s="40">
        <f t="shared" si="158"/>
        <v>15000</v>
      </c>
      <c r="GX170" s="40">
        <f t="shared" si="158"/>
        <v>15000</v>
      </c>
      <c r="GY170" s="40">
        <f t="shared" si="158"/>
        <v>15000</v>
      </c>
      <c r="GZ170" s="40">
        <f t="shared" si="158"/>
        <v>15000</v>
      </c>
      <c r="HA170" s="40">
        <f t="shared" si="158"/>
        <v>15000</v>
      </c>
      <c r="HB170" s="40">
        <f t="shared" si="158"/>
        <v>15000</v>
      </c>
      <c r="HC170" s="40">
        <f t="shared" si="158"/>
        <v>15000</v>
      </c>
      <c r="HD170" s="40">
        <f t="shared" si="158"/>
        <v>15000</v>
      </c>
      <c r="HE170" s="40">
        <f t="shared" ref="HE170:HT175" si="159">HD170</f>
        <v>15000</v>
      </c>
      <c r="HF170" s="40">
        <f t="shared" si="159"/>
        <v>15000</v>
      </c>
      <c r="HG170" s="40">
        <f t="shared" si="159"/>
        <v>15000</v>
      </c>
      <c r="HH170" s="40">
        <f t="shared" si="159"/>
        <v>15000</v>
      </c>
      <c r="HI170" s="40">
        <f t="shared" si="159"/>
        <v>15000</v>
      </c>
      <c r="HJ170" s="40">
        <f t="shared" si="159"/>
        <v>15000</v>
      </c>
      <c r="HK170" s="40">
        <f t="shared" si="159"/>
        <v>15000</v>
      </c>
      <c r="HL170" s="40">
        <f t="shared" si="159"/>
        <v>15000</v>
      </c>
      <c r="HM170" s="40">
        <f t="shared" si="159"/>
        <v>15000</v>
      </c>
      <c r="HN170" s="40">
        <f t="shared" si="159"/>
        <v>15000</v>
      </c>
      <c r="HO170" s="40">
        <f t="shared" si="159"/>
        <v>15000</v>
      </c>
      <c r="HP170" s="40">
        <f t="shared" si="159"/>
        <v>15000</v>
      </c>
      <c r="HQ170" s="40">
        <f t="shared" si="159"/>
        <v>15000</v>
      </c>
      <c r="HR170" s="40">
        <f t="shared" si="159"/>
        <v>15000</v>
      </c>
      <c r="HS170" s="40">
        <f t="shared" si="159"/>
        <v>15000</v>
      </c>
      <c r="HT170" s="40">
        <f t="shared" si="159"/>
        <v>15000</v>
      </c>
      <c r="HU170" s="40">
        <f t="shared" ref="HU170:IJ175" si="160">HT170</f>
        <v>15000</v>
      </c>
      <c r="HV170" s="40">
        <f t="shared" si="160"/>
        <v>15000</v>
      </c>
      <c r="HW170" s="40">
        <f t="shared" si="160"/>
        <v>15000</v>
      </c>
      <c r="HX170" s="40">
        <f t="shared" si="160"/>
        <v>15000</v>
      </c>
      <c r="HY170" s="40">
        <f t="shared" si="160"/>
        <v>15000</v>
      </c>
      <c r="HZ170" s="40">
        <f t="shared" si="160"/>
        <v>15000</v>
      </c>
      <c r="IA170" s="40">
        <f t="shared" si="160"/>
        <v>15000</v>
      </c>
      <c r="IB170" s="40">
        <f t="shared" si="160"/>
        <v>15000</v>
      </c>
      <c r="IC170" s="40">
        <f t="shared" si="160"/>
        <v>15000</v>
      </c>
      <c r="ID170" s="40">
        <f t="shared" si="160"/>
        <v>15000</v>
      </c>
      <c r="IE170" s="40">
        <f t="shared" si="160"/>
        <v>15000</v>
      </c>
      <c r="IF170" s="40">
        <f t="shared" si="160"/>
        <v>15000</v>
      </c>
      <c r="IG170" s="40">
        <f t="shared" si="160"/>
        <v>15000</v>
      </c>
      <c r="IH170" s="40">
        <f t="shared" si="160"/>
        <v>15000</v>
      </c>
      <c r="II170" s="40">
        <f t="shared" si="160"/>
        <v>15000</v>
      </c>
      <c r="IJ170" s="40">
        <f t="shared" si="160"/>
        <v>15000</v>
      </c>
      <c r="IK170" s="40">
        <f t="shared" ref="IK170:IZ175" si="161">IJ170</f>
        <v>15000</v>
      </c>
      <c r="IL170" s="40">
        <f t="shared" si="161"/>
        <v>15000</v>
      </c>
      <c r="IM170" s="40">
        <f t="shared" si="161"/>
        <v>15000</v>
      </c>
      <c r="IN170" s="40">
        <f t="shared" si="161"/>
        <v>15000</v>
      </c>
      <c r="IO170" s="40">
        <f t="shared" si="161"/>
        <v>15000</v>
      </c>
      <c r="IP170" s="40">
        <f t="shared" si="161"/>
        <v>15000</v>
      </c>
      <c r="IQ170" s="40">
        <f t="shared" si="161"/>
        <v>15000</v>
      </c>
      <c r="IR170" s="40">
        <f t="shared" si="161"/>
        <v>15000</v>
      </c>
      <c r="IS170" s="40">
        <f t="shared" si="161"/>
        <v>15000</v>
      </c>
      <c r="IT170" s="40">
        <f t="shared" si="161"/>
        <v>15000</v>
      </c>
      <c r="IU170" s="40">
        <f t="shared" si="161"/>
        <v>15000</v>
      </c>
      <c r="IV170" s="40">
        <f t="shared" si="161"/>
        <v>15000</v>
      </c>
      <c r="IW170" s="40">
        <f t="shared" si="161"/>
        <v>15000</v>
      </c>
      <c r="IX170" s="40">
        <f t="shared" si="161"/>
        <v>15000</v>
      </c>
      <c r="IY170" s="40">
        <f t="shared" si="161"/>
        <v>15000</v>
      </c>
      <c r="IZ170" s="40">
        <f t="shared" si="161"/>
        <v>15000</v>
      </c>
      <c r="JA170" s="40">
        <f t="shared" ref="JA170:JP175" si="162">IZ170</f>
        <v>15000</v>
      </c>
      <c r="JB170" s="40">
        <f t="shared" si="162"/>
        <v>15000</v>
      </c>
      <c r="JC170" s="40">
        <f t="shared" si="162"/>
        <v>15000</v>
      </c>
      <c r="JD170" s="40">
        <f t="shared" si="162"/>
        <v>15000</v>
      </c>
      <c r="JE170" s="40">
        <f t="shared" si="162"/>
        <v>15000</v>
      </c>
      <c r="JF170" s="40">
        <f t="shared" si="162"/>
        <v>15000</v>
      </c>
      <c r="JG170" s="40">
        <f t="shared" si="162"/>
        <v>15000</v>
      </c>
      <c r="JH170" s="40">
        <f t="shared" si="162"/>
        <v>15000</v>
      </c>
      <c r="JI170" s="40">
        <f t="shared" si="162"/>
        <v>15000</v>
      </c>
      <c r="JJ170" s="40">
        <f t="shared" si="162"/>
        <v>15000</v>
      </c>
      <c r="JK170" s="40">
        <f t="shared" si="162"/>
        <v>15000</v>
      </c>
      <c r="JL170" s="40">
        <f t="shared" si="162"/>
        <v>15000</v>
      </c>
      <c r="JM170" s="40">
        <f t="shared" si="162"/>
        <v>15000</v>
      </c>
      <c r="JN170" s="40">
        <f t="shared" si="162"/>
        <v>15000</v>
      </c>
      <c r="JO170" s="40">
        <f t="shared" si="162"/>
        <v>15000</v>
      </c>
      <c r="JP170" s="40">
        <f t="shared" si="162"/>
        <v>15000</v>
      </c>
      <c r="JQ170" s="40">
        <f t="shared" si="147"/>
        <v>15000</v>
      </c>
      <c r="JR170" s="40">
        <f t="shared" si="147"/>
        <v>15000</v>
      </c>
      <c r="JS170" s="40">
        <f t="shared" si="143"/>
        <v>15000</v>
      </c>
      <c r="JT170" s="40">
        <f t="shared" si="143"/>
        <v>15000</v>
      </c>
      <c r="JU170" s="40">
        <f t="shared" si="143"/>
        <v>15000</v>
      </c>
      <c r="JV170" s="40">
        <f t="shared" si="143"/>
        <v>15000</v>
      </c>
      <c r="JW170" s="40">
        <f t="shared" si="143"/>
        <v>15000</v>
      </c>
      <c r="JX170" s="40">
        <f t="shared" si="143"/>
        <v>15000</v>
      </c>
      <c r="JY170" s="40">
        <f t="shared" si="143"/>
        <v>15000</v>
      </c>
      <c r="JZ170" s="40">
        <f t="shared" si="143"/>
        <v>15000</v>
      </c>
      <c r="KA170" s="40">
        <f t="shared" si="143"/>
        <v>15000</v>
      </c>
      <c r="KB170" s="40">
        <f t="shared" si="143"/>
        <v>15000</v>
      </c>
      <c r="KC170" s="40">
        <f t="shared" si="143"/>
        <v>15000</v>
      </c>
      <c r="KD170" s="40">
        <f t="shared" si="143"/>
        <v>15000</v>
      </c>
      <c r="KE170" s="40">
        <f t="shared" si="143"/>
        <v>15000</v>
      </c>
      <c r="KF170" s="40">
        <f t="shared" si="143"/>
        <v>15000</v>
      </c>
      <c r="KG170" s="40">
        <f t="shared" si="143"/>
        <v>15000</v>
      </c>
      <c r="KH170" s="40">
        <f t="shared" si="143"/>
        <v>15000</v>
      </c>
      <c r="KI170" s="40">
        <f t="shared" si="143"/>
        <v>15000</v>
      </c>
      <c r="KJ170" s="40">
        <f t="shared" si="143"/>
        <v>15000</v>
      </c>
      <c r="KK170" s="40">
        <f t="shared" si="143"/>
        <v>15000</v>
      </c>
      <c r="KL170" s="40">
        <f t="shared" si="143"/>
        <v>15000</v>
      </c>
      <c r="KM170" s="40">
        <f t="shared" si="143"/>
        <v>15000</v>
      </c>
      <c r="KN170" s="40">
        <f t="shared" si="143"/>
        <v>15000</v>
      </c>
      <c r="KO170" s="40">
        <f t="shared" si="143"/>
        <v>15000</v>
      </c>
      <c r="KP170" s="40">
        <f t="shared" si="143"/>
        <v>15000</v>
      </c>
      <c r="KQ170" s="40">
        <f t="shared" si="143"/>
        <v>15000</v>
      </c>
      <c r="KR170" s="40">
        <f t="shared" si="143"/>
        <v>15000</v>
      </c>
      <c r="KS170" s="40">
        <f t="shared" si="143"/>
        <v>15000</v>
      </c>
      <c r="KT170" s="40">
        <f t="shared" si="143"/>
        <v>15000</v>
      </c>
      <c r="KU170" s="40">
        <f t="shared" si="143"/>
        <v>15000</v>
      </c>
      <c r="KV170" s="40">
        <f t="shared" si="143"/>
        <v>15000</v>
      </c>
      <c r="KW170" s="1"/>
      <c r="KX170" s="1"/>
    </row>
    <row r="171" spans="1:310" x14ac:dyDescent="0.25">
      <c r="A171" s="1"/>
      <c r="B171" s="79"/>
      <c r="C171" s="79"/>
      <c r="D171" s="79"/>
      <c r="E171" s="1" t="str">
        <f>kpi!E47</f>
        <v>Почтовые и транспортные расходы</v>
      </c>
      <c r="F171" s="1"/>
      <c r="G171" s="1"/>
      <c r="H171" s="11" t="str">
        <f t="shared" si="144"/>
        <v>руб.</v>
      </c>
      <c r="I171" s="1"/>
      <c r="J171" s="1"/>
      <c r="K171" s="1"/>
      <c r="L171" s="1"/>
      <c r="M171" s="5"/>
      <c r="N171" s="52"/>
      <c r="O171" s="19"/>
      <c r="P171" s="1"/>
      <c r="Q171" s="1"/>
      <c r="R171" s="40">
        <f t="shared" si="145"/>
        <v>2500000</v>
      </c>
      <c r="S171" s="1"/>
      <c r="T171" s="5" t="s">
        <v>0</v>
      </c>
      <c r="U171" s="40">
        <v>100000</v>
      </c>
      <c r="V171" s="40">
        <f t="shared" si="148"/>
        <v>100000</v>
      </c>
      <c r="W171" s="40">
        <f t="shared" si="148"/>
        <v>100000</v>
      </c>
      <c r="X171" s="40">
        <f t="shared" si="148"/>
        <v>100000</v>
      </c>
      <c r="Y171" s="40">
        <f t="shared" si="148"/>
        <v>100000</v>
      </c>
      <c r="Z171" s="40">
        <f t="shared" si="148"/>
        <v>100000</v>
      </c>
      <c r="AA171" s="40">
        <f t="shared" si="148"/>
        <v>100000</v>
      </c>
      <c r="AB171" s="40">
        <f t="shared" si="148"/>
        <v>100000</v>
      </c>
      <c r="AC171" s="40">
        <f t="shared" si="148"/>
        <v>100000</v>
      </c>
      <c r="AD171" s="40">
        <f t="shared" si="148"/>
        <v>100000</v>
      </c>
      <c r="AE171" s="40">
        <f t="shared" si="148"/>
        <v>100000</v>
      </c>
      <c r="AF171" s="40">
        <f t="shared" si="148"/>
        <v>100000</v>
      </c>
      <c r="AG171" s="40">
        <f t="shared" si="148"/>
        <v>100000</v>
      </c>
      <c r="AH171" s="40">
        <f t="shared" si="148"/>
        <v>100000</v>
      </c>
      <c r="AI171" s="40">
        <f t="shared" si="148"/>
        <v>100000</v>
      </c>
      <c r="AJ171" s="40">
        <f t="shared" si="148"/>
        <v>100000</v>
      </c>
      <c r="AK171" s="40">
        <f t="shared" si="148"/>
        <v>100000</v>
      </c>
      <c r="AL171" s="40">
        <f t="shared" si="149"/>
        <v>100000</v>
      </c>
      <c r="AM171" s="40">
        <f t="shared" si="149"/>
        <v>100000</v>
      </c>
      <c r="AN171" s="40">
        <f t="shared" si="149"/>
        <v>100000</v>
      </c>
      <c r="AO171" s="40">
        <f t="shared" si="149"/>
        <v>100000</v>
      </c>
      <c r="AP171" s="40">
        <f t="shared" si="149"/>
        <v>100000</v>
      </c>
      <c r="AQ171" s="40">
        <f t="shared" si="149"/>
        <v>100000</v>
      </c>
      <c r="AR171" s="40">
        <f t="shared" si="149"/>
        <v>100000</v>
      </c>
      <c r="AS171" s="40">
        <f t="shared" si="149"/>
        <v>100000</v>
      </c>
      <c r="AT171" s="40">
        <f t="shared" si="149"/>
        <v>100000</v>
      </c>
      <c r="AU171" s="40">
        <f t="shared" si="149"/>
        <v>100000</v>
      </c>
      <c r="AV171" s="40">
        <f t="shared" si="149"/>
        <v>100000</v>
      </c>
      <c r="AW171" s="40">
        <f t="shared" si="149"/>
        <v>100000</v>
      </c>
      <c r="AX171" s="40">
        <f t="shared" si="149"/>
        <v>100000</v>
      </c>
      <c r="AY171" s="40">
        <f t="shared" si="149"/>
        <v>100000</v>
      </c>
      <c r="AZ171" s="40">
        <f t="shared" si="149"/>
        <v>100000</v>
      </c>
      <c r="BA171" s="40">
        <f t="shared" si="149"/>
        <v>100000</v>
      </c>
      <c r="BB171" s="40">
        <f t="shared" si="150"/>
        <v>100000</v>
      </c>
      <c r="BC171" s="40">
        <f t="shared" si="150"/>
        <v>100000</v>
      </c>
      <c r="BD171" s="40">
        <f t="shared" si="150"/>
        <v>100000</v>
      </c>
      <c r="BE171" s="40">
        <f t="shared" si="150"/>
        <v>100000</v>
      </c>
      <c r="BF171" s="40">
        <f t="shared" si="150"/>
        <v>100000</v>
      </c>
      <c r="BG171" s="40">
        <f t="shared" si="150"/>
        <v>100000</v>
      </c>
      <c r="BH171" s="40">
        <f t="shared" si="150"/>
        <v>100000</v>
      </c>
      <c r="BI171" s="40">
        <f t="shared" si="150"/>
        <v>100000</v>
      </c>
      <c r="BJ171" s="40">
        <f t="shared" si="150"/>
        <v>100000</v>
      </c>
      <c r="BK171" s="40">
        <f t="shared" si="150"/>
        <v>100000</v>
      </c>
      <c r="BL171" s="40">
        <f t="shared" si="150"/>
        <v>100000</v>
      </c>
      <c r="BM171" s="40">
        <f t="shared" si="150"/>
        <v>100000</v>
      </c>
      <c r="BN171" s="40">
        <f t="shared" si="150"/>
        <v>100000</v>
      </c>
      <c r="BO171" s="40">
        <f t="shared" si="150"/>
        <v>100000</v>
      </c>
      <c r="BP171" s="40">
        <f t="shared" si="150"/>
        <v>100000</v>
      </c>
      <c r="BQ171" s="40">
        <f t="shared" si="150"/>
        <v>100000</v>
      </c>
      <c r="BR171" s="40">
        <f t="shared" si="151"/>
        <v>100000</v>
      </c>
      <c r="BS171" s="40">
        <f t="shared" si="151"/>
        <v>100000</v>
      </c>
      <c r="BT171" s="40">
        <f t="shared" si="151"/>
        <v>100000</v>
      </c>
      <c r="BU171" s="40">
        <f t="shared" si="151"/>
        <v>100000</v>
      </c>
      <c r="BV171" s="40">
        <f t="shared" si="151"/>
        <v>100000</v>
      </c>
      <c r="BW171" s="40">
        <f t="shared" si="151"/>
        <v>100000</v>
      </c>
      <c r="BX171" s="40">
        <f t="shared" si="151"/>
        <v>100000</v>
      </c>
      <c r="BY171" s="40">
        <f t="shared" si="151"/>
        <v>100000</v>
      </c>
      <c r="BZ171" s="40">
        <f t="shared" si="151"/>
        <v>100000</v>
      </c>
      <c r="CA171" s="40">
        <f t="shared" si="151"/>
        <v>100000</v>
      </c>
      <c r="CB171" s="40">
        <f t="shared" si="151"/>
        <v>100000</v>
      </c>
      <c r="CC171" s="40">
        <f t="shared" si="151"/>
        <v>100000</v>
      </c>
      <c r="CD171" s="40">
        <f t="shared" si="151"/>
        <v>100000</v>
      </c>
      <c r="CE171" s="40">
        <f t="shared" si="151"/>
        <v>100000</v>
      </c>
      <c r="CF171" s="40">
        <f t="shared" si="151"/>
        <v>100000</v>
      </c>
      <c r="CG171" s="40">
        <f t="shared" si="151"/>
        <v>100000</v>
      </c>
      <c r="CH171" s="40">
        <f t="shared" si="152"/>
        <v>100000</v>
      </c>
      <c r="CI171" s="40">
        <f t="shared" si="152"/>
        <v>100000</v>
      </c>
      <c r="CJ171" s="40">
        <f t="shared" si="152"/>
        <v>100000</v>
      </c>
      <c r="CK171" s="40">
        <f t="shared" si="152"/>
        <v>100000</v>
      </c>
      <c r="CL171" s="40">
        <f t="shared" si="152"/>
        <v>100000</v>
      </c>
      <c r="CM171" s="40">
        <f t="shared" si="152"/>
        <v>100000</v>
      </c>
      <c r="CN171" s="40">
        <f t="shared" si="152"/>
        <v>100000</v>
      </c>
      <c r="CO171" s="40">
        <f t="shared" si="152"/>
        <v>100000</v>
      </c>
      <c r="CP171" s="40">
        <f t="shared" si="152"/>
        <v>100000</v>
      </c>
      <c r="CQ171" s="40">
        <f t="shared" si="152"/>
        <v>100000</v>
      </c>
      <c r="CR171" s="40">
        <f t="shared" si="152"/>
        <v>100000</v>
      </c>
      <c r="CS171" s="40">
        <f t="shared" si="152"/>
        <v>100000</v>
      </c>
      <c r="CT171" s="40">
        <f t="shared" si="152"/>
        <v>100000</v>
      </c>
      <c r="CU171" s="40">
        <f t="shared" si="152"/>
        <v>100000</v>
      </c>
      <c r="CV171" s="40">
        <f t="shared" si="152"/>
        <v>100000</v>
      </c>
      <c r="CW171" s="40">
        <f t="shared" si="152"/>
        <v>100000</v>
      </c>
      <c r="CX171" s="40">
        <f t="shared" si="153"/>
        <v>100000</v>
      </c>
      <c r="CY171" s="40">
        <f t="shared" si="153"/>
        <v>100000</v>
      </c>
      <c r="CZ171" s="40">
        <f t="shared" si="153"/>
        <v>100000</v>
      </c>
      <c r="DA171" s="40">
        <f t="shared" si="153"/>
        <v>100000</v>
      </c>
      <c r="DB171" s="40">
        <f t="shared" si="153"/>
        <v>100000</v>
      </c>
      <c r="DC171" s="40">
        <f t="shared" si="153"/>
        <v>100000</v>
      </c>
      <c r="DD171" s="40">
        <f t="shared" si="153"/>
        <v>100000</v>
      </c>
      <c r="DE171" s="40">
        <f t="shared" si="153"/>
        <v>100000</v>
      </c>
      <c r="DF171" s="40">
        <f t="shared" si="153"/>
        <v>100000</v>
      </c>
      <c r="DG171" s="40">
        <f t="shared" si="153"/>
        <v>100000</v>
      </c>
      <c r="DH171" s="40">
        <f t="shared" si="153"/>
        <v>100000</v>
      </c>
      <c r="DI171" s="40">
        <f t="shared" si="153"/>
        <v>100000</v>
      </c>
      <c r="DJ171" s="40">
        <f t="shared" si="153"/>
        <v>100000</v>
      </c>
      <c r="DK171" s="40">
        <f t="shared" si="153"/>
        <v>100000</v>
      </c>
      <c r="DL171" s="40">
        <f t="shared" si="153"/>
        <v>100000</v>
      </c>
      <c r="DM171" s="40">
        <f t="shared" si="153"/>
        <v>100000</v>
      </c>
      <c r="DN171" s="40">
        <f t="shared" si="154"/>
        <v>100000</v>
      </c>
      <c r="DO171" s="40">
        <f t="shared" si="154"/>
        <v>100000</v>
      </c>
      <c r="DP171" s="40">
        <f t="shared" si="154"/>
        <v>100000</v>
      </c>
      <c r="DQ171" s="40">
        <f t="shared" si="154"/>
        <v>100000</v>
      </c>
      <c r="DR171" s="40">
        <f t="shared" si="154"/>
        <v>100000</v>
      </c>
      <c r="DS171" s="40">
        <f t="shared" si="154"/>
        <v>100000</v>
      </c>
      <c r="DT171" s="40">
        <f t="shared" si="154"/>
        <v>100000</v>
      </c>
      <c r="DU171" s="40">
        <f t="shared" si="154"/>
        <v>100000</v>
      </c>
      <c r="DV171" s="40">
        <f t="shared" si="154"/>
        <v>100000</v>
      </c>
      <c r="DW171" s="40">
        <f t="shared" si="154"/>
        <v>100000</v>
      </c>
      <c r="DX171" s="40">
        <f t="shared" si="154"/>
        <v>100000</v>
      </c>
      <c r="DY171" s="40">
        <f t="shared" si="154"/>
        <v>100000</v>
      </c>
      <c r="DZ171" s="40">
        <f t="shared" si="154"/>
        <v>100000</v>
      </c>
      <c r="EA171" s="40">
        <f t="shared" si="154"/>
        <v>100000</v>
      </c>
      <c r="EB171" s="40">
        <f t="shared" si="154"/>
        <v>100000</v>
      </c>
      <c r="EC171" s="40">
        <f t="shared" si="154"/>
        <v>100000</v>
      </c>
      <c r="ED171" s="40">
        <f t="shared" si="155"/>
        <v>100000</v>
      </c>
      <c r="EE171" s="40">
        <f t="shared" si="155"/>
        <v>100000</v>
      </c>
      <c r="EF171" s="40">
        <f t="shared" si="155"/>
        <v>100000</v>
      </c>
      <c r="EG171" s="40">
        <f t="shared" si="155"/>
        <v>100000</v>
      </c>
      <c r="EH171" s="40">
        <f t="shared" si="155"/>
        <v>100000</v>
      </c>
      <c r="EI171" s="40">
        <f t="shared" si="155"/>
        <v>100000</v>
      </c>
      <c r="EJ171" s="40">
        <f t="shared" si="155"/>
        <v>100000</v>
      </c>
      <c r="EK171" s="40">
        <f t="shared" si="155"/>
        <v>100000</v>
      </c>
      <c r="EL171" s="40">
        <f t="shared" si="155"/>
        <v>100000</v>
      </c>
      <c r="EM171" s="40">
        <f t="shared" si="155"/>
        <v>100000</v>
      </c>
      <c r="EN171" s="40">
        <f t="shared" si="155"/>
        <v>100000</v>
      </c>
      <c r="EO171" s="40">
        <f t="shared" si="155"/>
        <v>100000</v>
      </c>
      <c r="EP171" s="40">
        <f t="shared" si="155"/>
        <v>100000</v>
      </c>
      <c r="EQ171" s="40">
        <f t="shared" si="155"/>
        <v>100000</v>
      </c>
      <c r="ER171" s="40">
        <f t="shared" si="155"/>
        <v>100000</v>
      </c>
      <c r="ES171" s="40">
        <f t="shared" si="155"/>
        <v>100000</v>
      </c>
      <c r="ET171" s="40">
        <f t="shared" si="146"/>
        <v>100000</v>
      </c>
      <c r="EU171" s="40">
        <f t="shared" si="146"/>
        <v>100000</v>
      </c>
      <c r="EV171" s="40">
        <f t="shared" si="146"/>
        <v>100000</v>
      </c>
      <c r="EW171" s="40">
        <f t="shared" si="146"/>
        <v>100000</v>
      </c>
      <c r="EX171" s="40">
        <f t="shared" si="146"/>
        <v>100000</v>
      </c>
      <c r="EY171" s="40">
        <f t="shared" si="146"/>
        <v>100000</v>
      </c>
      <c r="EZ171" s="40">
        <f t="shared" si="146"/>
        <v>100000</v>
      </c>
      <c r="FA171" s="40">
        <f t="shared" si="146"/>
        <v>100000</v>
      </c>
      <c r="FB171" s="40">
        <f t="shared" si="146"/>
        <v>100000</v>
      </c>
      <c r="FC171" s="40">
        <f t="shared" si="146"/>
        <v>100000</v>
      </c>
      <c r="FD171" s="40">
        <f t="shared" si="146"/>
        <v>100000</v>
      </c>
      <c r="FE171" s="40">
        <f t="shared" si="146"/>
        <v>100000</v>
      </c>
      <c r="FF171" s="40">
        <f t="shared" si="146"/>
        <v>100000</v>
      </c>
      <c r="FG171" s="40">
        <f t="shared" si="146"/>
        <v>100000</v>
      </c>
      <c r="FH171" s="40">
        <f t="shared" si="146"/>
        <v>100000</v>
      </c>
      <c r="FI171" s="40">
        <f t="shared" si="156"/>
        <v>100000</v>
      </c>
      <c r="FJ171" s="40">
        <f t="shared" si="156"/>
        <v>100000</v>
      </c>
      <c r="FK171" s="40">
        <f t="shared" si="156"/>
        <v>100000</v>
      </c>
      <c r="FL171" s="40">
        <f t="shared" si="156"/>
        <v>100000</v>
      </c>
      <c r="FM171" s="40">
        <f t="shared" si="156"/>
        <v>100000</v>
      </c>
      <c r="FN171" s="40">
        <f t="shared" si="156"/>
        <v>100000</v>
      </c>
      <c r="FO171" s="40">
        <f t="shared" si="156"/>
        <v>100000</v>
      </c>
      <c r="FP171" s="40">
        <f t="shared" si="156"/>
        <v>100000</v>
      </c>
      <c r="FQ171" s="40">
        <f t="shared" si="156"/>
        <v>100000</v>
      </c>
      <c r="FR171" s="40">
        <f t="shared" si="156"/>
        <v>100000</v>
      </c>
      <c r="FS171" s="40">
        <f t="shared" si="156"/>
        <v>100000</v>
      </c>
      <c r="FT171" s="40">
        <f t="shared" si="156"/>
        <v>100000</v>
      </c>
      <c r="FU171" s="40">
        <f t="shared" si="156"/>
        <v>100000</v>
      </c>
      <c r="FV171" s="40">
        <f t="shared" si="156"/>
        <v>100000</v>
      </c>
      <c r="FW171" s="40">
        <f t="shared" si="156"/>
        <v>100000</v>
      </c>
      <c r="FX171" s="40">
        <f t="shared" si="156"/>
        <v>100000</v>
      </c>
      <c r="FY171" s="40">
        <f t="shared" si="157"/>
        <v>100000</v>
      </c>
      <c r="FZ171" s="40">
        <f t="shared" si="157"/>
        <v>100000</v>
      </c>
      <c r="GA171" s="40">
        <f t="shared" si="157"/>
        <v>100000</v>
      </c>
      <c r="GB171" s="40">
        <f t="shared" si="157"/>
        <v>100000</v>
      </c>
      <c r="GC171" s="40">
        <f t="shared" si="157"/>
        <v>100000</v>
      </c>
      <c r="GD171" s="40">
        <f t="shared" si="157"/>
        <v>100000</v>
      </c>
      <c r="GE171" s="40">
        <f t="shared" si="157"/>
        <v>100000</v>
      </c>
      <c r="GF171" s="40">
        <f t="shared" si="157"/>
        <v>100000</v>
      </c>
      <c r="GG171" s="40">
        <f t="shared" si="157"/>
        <v>100000</v>
      </c>
      <c r="GH171" s="40">
        <f t="shared" si="157"/>
        <v>100000</v>
      </c>
      <c r="GI171" s="40">
        <f t="shared" si="157"/>
        <v>100000</v>
      </c>
      <c r="GJ171" s="40">
        <f t="shared" si="157"/>
        <v>100000</v>
      </c>
      <c r="GK171" s="40">
        <f t="shared" si="157"/>
        <v>100000</v>
      </c>
      <c r="GL171" s="40">
        <f t="shared" si="157"/>
        <v>100000</v>
      </c>
      <c r="GM171" s="40">
        <f t="shared" si="157"/>
        <v>100000</v>
      </c>
      <c r="GN171" s="40">
        <f t="shared" si="157"/>
        <v>100000</v>
      </c>
      <c r="GO171" s="40">
        <f t="shared" si="158"/>
        <v>100000</v>
      </c>
      <c r="GP171" s="40">
        <f t="shared" si="158"/>
        <v>100000</v>
      </c>
      <c r="GQ171" s="40">
        <f t="shared" si="158"/>
        <v>100000</v>
      </c>
      <c r="GR171" s="40">
        <f t="shared" si="158"/>
        <v>100000</v>
      </c>
      <c r="GS171" s="40">
        <f t="shared" si="158"/>
        <v>100000</v>
      </c>
      <c r="GT171" s="40">
        <f t="shared" si="158"/>
        <v>100000</v>
      </c>
      <c r="GU171" s="40">
        <f t="shared" si="158"/>
        <v>100000</v>
      </c>
      <c r="GV171" s="40">
        <f t="shared" si="158"/>
        <v>100000</v>
      </c>
      <c r="GW171" s="40">
        <f t="shared" si="158"/>
        <v>100000</v>
      </c>
      <c r="GX171" s="40">
        <f t="shared" si="158"/>
        <v>100000</v>
      </c>
      <c r="GY171" s="40">
        <f t="shared" si="158"/>
        <v>100000</v>
      </c>
      <c r="GZ171" s="40">
        <f t="shared" si="158"/>
        <v>100000</v>
      </c>
      <c r="HA171" s="40">
        <f t="shared" si="158"/>
        <v>100000</v>
      </c>
      <c r="HB171" s="40">
        <f t="shared" si="158"/>
        <v>100000</v>
      </c>
      <c r="HC171" s="40">
        <f t="shared" si="158"/>
        <v>100000</v>
      </c>
      <c r="HD171" s="40">
        <f t="shared" si="158"/>
        <v>100000</v>
      </c>
      <c r="HE171" s="40">
        <f t="shared" si="159"/>
        <v>100000</v>
      </c>
      <c r="HF171" s="40">
        <f t="shared" si="159"/>
        <v>100000</v>
      </c>
      <c r="HG171" s="40">
        <f t="shared" si="159"/>
        <v>100000</v>
      </c>
      <c r="HH171" s="40">
        <f t="shared" si="159"/>
        <v>100000</v>
      </c>
      <c r="HI171" s="40">
        <f t="shared" si="159"/>
        <v>100000</v>
      </c>
      <c r="HJ171" s="40">
        <f t="shared" si="159"/>
        <v>100000</v>
      </c>
      <c r="HK171" s="40">
        <f t="shared" si="159"/>
        <v>100000</v>
      </c>
      <c r="HL171" s="40">
        <f t="shared" si="159"/>
        <v>100000</v>
      </c>
      <c r="HM171" s="40">
        <f t="shared" si="159"/>
        <v>100000</v>
      </c>
      <c r="HN171" s="40">
        <f t="shared" si="159"/>
        <v>100000</v>
      </c>
      <c r="HO171" s="40">
        <f t="shared" si="159"/>
        <v>100000</v>
      </c>
      <c r="HP171" s="40">
        <f t="shared" si="159"/>
        <v>100000</v>
      </c>
      <c r="HQ171" s="40">
        <f t="shared" si="159"/>
        <v>100000</v>
      </c>
      <c r="HR171" s="40">
        <f t="shared" si="159"/>
        <v>100000</v>
      </c>
      <c r="HS171" s="40">
        <f t="shared" si="159"/>
        <v>100000</v>
      </c>
      <c r="HT171" s="40">
        <f t="shared" si="159"/>
        <v>100000</v>
      </c>
      <c r="HU171" s="40">
        <f t="shared" si="160"/>
        <v>100000</v>
      </c>
      <c r="HV171" s="40">
        <f t="shared" si="160"/>
        <v>100000</v>
      </c>
      <c r="HW171" s="40">
        <f t="shared" si="160"/>
        <v>100000</v>
      </c>
      <c r="HX171" s="40">
        <f t="shared" si="160"/>
        <v>100000</v>
      </c>
      <c r="HY171" s="40">
        <f t="shared" si="160"/>
        <v>100000</v>
      </c>
      <c r="HZ171" s="40">
        <f t="shared" si="160"/>
        <v>100000</v>
      </c>
      <c r="IA171" s="40">
        <f t="shared" si="160"/>
        <v>100000</v>
      </c>
      <c r="IB171" s="40">
        <f t="shared" si="160"/>
        <v>100000</v>
      </c>
      <c r="IC171" s="40">
        <f t="shared" si="160"/>
        <v>100000</v>
      </c>
      <c r="ID171" s="40">
        <f t="shared" si="160"/>
        <v>100000</v>
      </c>
      <c r="IE171" s="40">
        <f t="shared" si="160"/>
        <v>100000</v>
      </c>
      <c r="IF171" s="40">
        <f t="shared" si="160"/>
        <v>100000</v>
      </c>
      <c r="IG171" s="40">
        <f t="shared" si="160"/>
        <v>100000</v>
      </c>
      <c r="IH171" s="40">
        <f t="shared" si="160"/>
        <v>100000</v>
      </c>
      <c r="II171" s="40">
        <f t="shared" si="160"/>
        <v>100000</v>
      </c>
      <c r="IJ171" s="40">
        <f t="shared" si="160"/>
        <v>100000</v>
      </c>
      <c r="IK171" s="40">
        <f t="shared" si="161"/>
        <v>100000</v>
      </c>
      <c r="IL171" s="40">
        <f t="shared" si="161"/>
        <v>100000</v>
      </c>
      <c r="IM171" s="40">
        <f t="shared" si="161"/>
        <v>100000</v>
      </c>
      <c r="IN171" s="40">
        <f t="shared" si="161"/>
        <v>100000</v>
      </c>
      <c r="IO171" s="40">
        <f t="shared" si="161"/>
        <v>100000</v>
      </c>
      <c r="IP171" s="40">
        <f t="shared" si="161"/>
        <v>100000</v>
      </c>
      <c r="IQ171" s="40">
        <f t="shared" si="161"/>
        <v>100000</v>
      </c>
      <c r="IR171" s="40">
        <f t="shared" si="161"/>
        <v>100000</v>
      </c>
      <c r="IS171" s="40">
        <f t="shared" si="161"/>
        <v>100000</v>
      </c>
      <c r="IT171" s="40">
        <f t="shared" si="161"/>
        <v>100000</v>
      </c>
      <c r="IU171" s="40">
        <f t="shared" si="161"/>
        <v>100000</v>
      </c>
      <c r="IV171" s="40">
        <f t="shared" si="161"/>
        <v>100000</v>
      </c>
      <c r="IW171" s="40">
        <f t="shared" si="161"/>
        <v>100000</v>
      </c>
      <c r="IX171" s="40">
        <f t="shared" si="161"/>
        <v>100000</v>
      </c>
      <c r="IY171" s="40">
        <f t="shared" si="161"/>
        <v>100000</v>
      </c>
      <c r="IZ171" s="40">
        <f t="shared" si="161"/>
        <v>100000</v>
      </c>
      <c r="JA171" s="40">
        <f t="shared" si="162"/>
        <v>100000</v>
      </c>
      <c r="JB171" s="40">
        <f t="shared" si="162"/>
        <v>100000</v>
      </c>
      <c r="JC171" s="40">
        <f t="shared" si="162"/>
        <v>100000</v>
      </c>
      <c r="JD171" s="40">
        <f t="shared" si="162"/>
        <v>100000</v>
      </c>
      <c r="JE171" s="40">
        <f t="shared" si="162"/>
        <v>100000</v>
      </c>
      <c r="JF171" s="40">
        <f t="shared" si="162"/>
        <v>100000</v>
      </c>
      <c r="JG171" s="40">
        <f t="shared" si="162"/>
        <v>100000</v>
      </c>
      <c r="JH171" s="40">
        <f t="shared" si="162"/>
        <v>100000</v>
      </c>
      <c r="JI171" s="40">
        <f t="shared" si="162"/>
        <v>100000</v>
      </c>
      <c r="JJ171" s="40">
        <f t="shared" si="162"/>
        <v>100000</v>
      </c>
      <c r="JK171" s="40">
        <f t="shared" si="162"/>
        <v>100000</v>
      </c>
      <c r="JL171" s="40">
        <f t="shared" si="162"/>
        <v>100000</v>
      </c>
      <c r="JM171" s="40">
        <f t="shared" si="162"/>
        <v>100000</v>
      </c>
      <c r="JN171" s="40">
        <f t="shared" si="162"/>
        <v>100000</v>
      </c>
      <c r="JO171" s="40">
        <f t="shared" si="162"/>
        <v>100000</v>
      </c>
      <c r="JP171" s="40">
        <f t="shared" si="162"/>
        <v>100000</v>
      </c>
      <c r="JQ171" s="40">
        <f t="shared" si="147"/>
        <v>100000</v>
      </c>
      <c r="JR171" s="40">
        <f t="shared" si="147"/>
        <v>100000</v>
      </c>
      <c r="JS171" s="40">
        <f t="shared" si="143"/>
        <v>100000</v>
      </c>
      <c r="JT171" s="40">
        <f t="shared" si="143"/>
        <v>100000</v>
      </c>
      <c r="JU171" s="40">
        <f t="shared" si="143"/>
        <v>100000</v>
      </c>
      <c r="JV171" s="40">
        <f t="shared" si="143"/>
        <v>100000</v>
      </c>
      <c r="JW171" s="40">
        <f t="shared" si="143"/>
        <v>100000</v>
      </c>
      <c r="JX171" s="40">
        <f t="shared" si="143"/>
        <v>100000</v>
      </c>
      <c r="JY171" s="40">
        <f t="shared" si="143"/>
        <v>100000</v>
      </c>
      <c r="JZ171" s="40">
        <f t="shared" si="143"/>
        <v>100000</v>
      </c>
      <c r="KA171" s="40">
        <f t="shared" si="143"/>
        <v>100000</v>
      </c>
      <c r="KB171" s="40">
        <f t="shared" si="143"/>
        <v>100000</v>
      </c>
      <c r="KC171" s="40">
        <f t="shared" si="143"/>
        <v>100000</v>
      </c>
      <c r="KD171" s="40">
        <f t="shared" si="143"/>
        <v>100000</v>
      </c>
      <c r="KE171" s="40">
        <f t="shared" si="143"/>
        <v>100000</v>
      </c>
      <c r="KF171" s="40">
        <f t="shared" si="143"/>
        <v>100000</v>
      </c>
      <c r="KG171" s="40">
        <f t="shared" si="143"/>
        <v>100000</v>
      </c>
      <c r="KH171" s="40">
        <f t="shared" si="143"/>
        <v>100000</v>
      </c>
      <c r="KI171" s="40">
        <f t="shared" si="143"/>
        <v>100000</v>
      </c>
      <c r="KJ171" s="40">
        <f t="shared" si="143"/>
        <v>100000</v>
      </c>
      <c r="KK171" s="40">
        <f t="shared" si="143"/>
        <v>100000</v>
      </c>
      <c r="KL171" s="40">
        <f t="shared" si="143"/>
        <v>100000</v>
      </c>
      <c r="KM171" s="40">
        <f t="shared" si="143"/>
        <v>100000</v>
      </c>
      <c r="KN171" s="40">
        <f t="shared" si="143"/>
        <v>100000</v>
      </c>
      <c r="KO171" s="40">
        <f t="shared" si="143"/>
        <v>100000</v>
      </c>
      <c r="KP171" s="40">
        <f t="shared" si="143"/>
        <v>100000</v>
      </c>
      <c r="KQ171" s="40">
        <f t="shared" si="143"/>
        <v>100000</v>
      </c>
      <c r="KR171" s="40">
        <f t="shared" si="143"/>
        <v>100000</v>
      </c>
      <c r="KS171" s="40">
        <f t="shared" si="143"/>
        <v>100000</v>
      </c>
      <c r="KT171" s="40">
        <f t="shared" si="143"/>
        <v>100000</v>
      </c>
      <c r="KU171" s="40">
        <f t="shared" si="143"/>
        <v>100000</v>
      </c>
      <c r="KV171" s="40">
        <f t="shared" si="143"/>
        <v>100000</v>
      </c>
      <c r="KW171" s="1"/>
      <c r="KX171" s="1"/>
    </row>
    <row r="172" spans="1:310" x14ac:dyDescent="0.25">
      <c r="A172" s="1"/>
      <c r="B172" s="79"/>
      <c r="C172" s="79"/>
      <c r="D172" s="79"/>
      <c r="E172" s="1" t="str">
        <f>kpi!E48</f>
        <v>Канцелярские расходы</v>
      </c>
      <c r="F172" s="1"/>
      <c r="G172" s="1"/>
      <c r="H172" s="11" t="str">
        <f t="shared" si="144"/>
        <v>руб.</v>
      </c>
      <c r="I172" s="1"/>
      <c r="J172" s="1"/>
      <c r="K172" s="1"/>
      <c r="L172" s="1"/>
      <c r="M172" s="5"/>
      <c r="N172" s="52"/>
      <c r="O172" s="19"/>
      <c r="P172" s="1"/>
      <c r="Q172" s="1"/>
      <c r="R172" s="40">
        <f t="shared" si="145"/>
        <v>1250000</v>
      </c>
      <c r="S172" s="1"/>
      <c r="T172" s="5" t="s">
        <v>0</v>
      </c>
      <c r="U172" s="40">
        <v>50000</v>
      </c>
      <c r="V172" s="40">
        <f t="shared" si="148"/>
        <v>50000</v>
      </c>
      <c r="W172" s="40">
        <f t="shared" si="148"/>
        <v>50000</v>
      </c>
      <c r="X172" s="40">
        <f t="shared" si="148"/>
        <v>50000</v>
      </c>
      <c r="Y172" s="40">
        <f t="shared" si="148"/>
        <v>50000</v>
      </c>
      <c r="Z172" s="40">
        <f t="shared" si="148"/>
        <v>50000</v>
      </c>
      <c r="AA172" s="40">
        <f t="shared" si="148"/>
        <v>50000</v>
      </c>
      <c r="AB172" s="40">
        <f t="shared" si="148"/>
        <v>50000</v>
      </c>
      <c r="AC172" s="40">
        <f t="shared" si="148"/>
        <v>50000</v>
      </c>
      <c r="AD172" s="40">
        <f t="shared" si="148"/>
        <v>50000</v>
      </c>
      <c r="AE172" s="40">
        <f t="shared" si="148"/>
        <v>50000</v>
      </c>
      <c r="AF172" s="40">
        <f t="shared" si="148"/>
        <v>50000</v>
      </c>
      <c r="AG172" s="40">
        <f t="shared" si="148"/>
        <v>50000</v>
      </c>
      <c r="AH172" s="40">
        <f t="shared" si="148"/>
        <v>50000</v>
      </c>
      <c r="AI172" s="40">
        <f t="shared" si="148"/>
        <v>50000</v>
      </c>
      <c r="AJ172" s="40">
        <f t="shared" si="148"/>
        <v>50000</v>
      </c>
      <c r="AK172" s="40">
        <f t="shared" si="148"/>
        <v>50000</v>
      </c>
      <c r="AL172" s="40">
        <f t="shared" si="149"/>
        <v>50000</v>
      </c>
      <c r="AM172" s="40">
        <f t="shared" si="149"/>
        <v>50000</v>
      </c>
      <c r="AN172" s="40">
        <f t="shared" si="149"/>
        <v>50000</v>
      </c>
      <c r="AO172" s="40">
        <f t="shared" si="149"/>
        <v>50000</v>
      </c>
      <c r="AP172" s="40">
        <f t="shared" si="149"/>
        <v>50000</v>
      </c>
      <c r="AQ172" s="40">
        <f t="shared" si="149"/>
        <v>50000</v>
      </c>
      <c r="AR172" s="40">
        <f t="shared" si="149"/>
        <v>50000</v>
      </c>
      <c r="AS172" s="40">
        <f t="shared" si="149"/>
        <v>50000</v>
      </c>
      <c r="AT172" s="40">
        <f t="shared" si="149"/>
        <v>50000</v>
      </c>
      <c r="AU172" s="40">
        <f t="shared" si="149"/>
        <v>50000</v>
      </c>
      <c r="AV172" s="40">
        <f t="shared" si="149"/>
        <v>50000</v>
      </c>
      <c r="AW172" s="40">
        <f t="shared" si="149"/>
        <v>50000</v>
      </c>
      <c r="AX172" s="40">
        <f t="shared" si="149"/>
        <v>50000</v>
      </c>
      <c r="AY172" s="40">
        <f t="shared" si="149"/>
        <v>50000</v>
      </c>
      <c r="AZ172" s="40">
        <f t="shared" si="149"/>
        <v>50000</v>
      </c>
      <c r="BA172" s="40">
        <f t="shared" si="149"/>
        <v>50000</v>
      </c>
      <c r="BB172" s="40">
        <f t="shared" si="150"/>
        <v>50000</v>
      </c>
      <c r="BC172" s="40">
        <f t="shared" si="150"/>
        <v>50000</v>
      </c>
      <c r="BD172" s="40">
        <f t="shared" si="150"/>
        <v>50000</v>
      </c>
      <c r="BE172" s="40">
        <f t="shared" si="150"/>
        <v>50000</v>
      </c>
      <c r="BF172" s="40">
        <f t="shared" si="150"/>
        <v>50000</v>
      </c>
      <c r="BG172" s="40">
        <f t="shared" si="150"/>
        <v>50000</v>
      </c>
      <c r="BH172" s="40">
        <f t="shared" si="150"/>
        <v>50000</v>
      </c>
      <c r="BI172" s="40">
        <f t="shared" si="150"/>
        <v>50000</v>
      </c>
      <c r="BJ172" s="40">
        <f t="shared" si="150"/>
        <v>50000</v>
      </c>
      <c r="BK172" s="40">
        <f t="shared" si="150"/>
        <v>50000</v>
      </c>
      <c r="BL172" s="40">
        <f t="shared" si="150"/>
        <v>50000</v>
      </c>
      <c r="BM172" s="40">
        <f t="shared" si="150"/>
        <v>50000</v>
      </c>
      <c r="BN172" s="40">
        <f t="shared" si="150"/>
        <v>50000</v>
      </c>
      <c r="BO172" s="40">
        <f t="shared" si="150"/>
        <v>50000</v>
      </c>
      <c r="BP172" s="40">
        <f t="shared" si="150"/>
        <v>50000</v>
      </c>
      <c r="BQ172" s="40">
        <f t="shared" si="150"/>
        <v>50000</v>
      </c>
      <c r="BR172" s="40">
        <f t="shared" si="151"/>
        <v>50000</v>
      </c>
      <c r="BS172" s="40">
        <f t="shared" si="151"/>
        <v>50000</v>
      </c>
      <c r="BT172" s="40">
        <f t="shared" si="151"/>
        <v>50000</v>
      </c>
      <c r="BU172" s="40">
        <f t="shared" si="151"/>
        <v>50000</v>
      </c>
      <c r="BV172" s="40">
        <f t="shared" si="151"/>
        <v>50000</v>
      </c>
      <c r="BW172" s="40">
        <f t="shared" si="151"/>
        <v>50000</v>
      </c>
      <c r="BX172" s="40">
        <f t="shared" si="151"/>
        <v>50000</v>
      </c>
      <c r="BY172" s="40">
        <f t="shared" si="151"/>
        <v>50000</v>
      </c>
      <c r="BZ172" s="40">
        <f t="shared" si="151"/>
        <v>50000</v>
      </c>
      <c r="CA172" s="40">
        <f t="shared" si="151"/>
        <v>50000</v>
      </c>
      <c r="CB172" s="40">
        <f t="shared" si="151"/>
        <v>50000</v>
      </c>
      <c r="CC172" s="40">
        <f t="shared" si="151"/>
        <v>50000</v>
      </c>
      <c r="CD172" s="40">
        <f t="shared" si="151"/>
        <v>50000</v>
      </c>
      <c r="CE172" s="40">
        <f t="shared" si="151"/>
        <v>50000</v>
      </c>
      <c r="CF172" s="40">
        <f t="shared" si="151"/>
        <v>50000</v>
      </c>
      <c r="CG172" s="40">
        <f t="shared" si="151"/>
        <v>50000</v>
      </c>
      <c r="CH172" s="40">
        <f t="shared" si="152"/>
        <v>50000</v>
      </c>
      <c r="CI172" s="40">
        <f t="shared" si="152"/>
        <v>50000</v>
      </c>
      <c r="CJ172" s="40">
        <f t="shared" si="152"/>
        <v>50000</v>
      </c>
      <c r="CK172" s="40">
        <f t="shared" si="152"/>
        <v>50000</v>
      </c>
      <c r="CL172" s="40">
        <f t="shared" si="152"/>
        <v>50000</v>
      </c>
      <c r="CM172" s="40">
        <f t="shared" si="152"/>
        <v>50000</v>
      </c>
      <c r="CN172" s="40">
        <f t="shared" si="152"/>
        <v>50000</v>
      </c>
      <c r="CO172" s="40">
        <f t="shared" si="152"/>
        <v>50000</v>
      </c>
      <c r="CP172" s="40">
        <f t="shared" si="152"/>
        <v>50000</v>
      </c>
      <c r="CQ172" s="40">
        <f t="shared" si="152"/>
        <v>50000</v>
      </c>
      <c r="CR172" s="40">
        <f t="shared" si="152"/>
        <v>50000</v>
      </c>
      <c r="CS172" s="40">
        <f t="shared" si="152"/>
        <v>50000</v>
      </c>
      <c r="CT172" s="40">
        <f t="shared" si="152"/>
        <v>50000</v>
      </c>
      <c r="CU172" s="40">
        <f t="shared" si="152"/>
        <v>50000</v>
      </c>
      <c r="CV172" s="40">
        <f t="shared" si="152"/>
        <v>50000</v>
      </c>
      <c r="CW172" s="40">
        <f t="shared" si="152"/>
        <v>50000</v>
      </c>
      <c r="CX172" s="40">
        <f t="shared" si="153"/>
        <v>50000</v>
      </c>
      <c r="CY172" s="40">
        <f t="shared" si="153"/>
        <v>50000</v>
      </c>
      <c r="CZ172" s="40">
        <f t="shared" si="153"/>
        <v>50000</v>
      </c>
      <c r="DA172" s="40">
        <f t="shared" si="153"/>
        <v>50000</v>
      </c>
      <c r="DB172" s="40">
        <f t="shared" si="153"/>
        <v>50000</v>
      </c>
      <c r="DC172" s="40">
        <f t="shared" si="153"/>
        <v>50000</v>
      </c>
      <c r="DD172" s="40">
        <f t="shared" si="153"/>
        <v>50000</v>
      </c>
      <c r="DE172" s="40">
        <f t="shared" si="153"/>
        <v>50000</v>
      </c>
      <c r="DF172" s="40">
        <f t="shared" si="153"/>
        <v>50000</v>
      </c>
      <c r="DG172" s="40">
        <f t="shared" si="153"/>
        <v>50000</v>
      </c>
      <c r="DH172" s="40">
        <f t="shared" si="153"/>
        <v>50000</v>
      </c>
      <c r="DI172" s="40">
        <f t="shared" si="153"/>
        <v>50000</v>
      </c>
      <c r="DJ172" s="40">
        <f t="shared" si="153"/>
        <v>50000</v>
      </c>
      <c r="DK172" s="40">
        <f t="shared" si="153"/>
        <v>50000</v>
      </c>
      <c r="DL172" s="40">
        <f t="shared" si="153"/>
        <v>50000</v>
      </c>
      <c r="DM172" s="40">
        <f t="shared" si="153"/>
        <v>50000</v>
      </c>
      <c r="DN172" s="40">
        <f t="shared" si="154"/>
        <v>50000</v>
      </c>
      <c r="DO172" s="40">
        <f t="shared" si="154"/>
        <v>50000</v>
      </c>
      <c r="DP172" s="40">
        <f t="shared" si="154"/>
        <v>50000</v>
      </c>
      <c r="DQ172" s="40">
        <f t="shared" si="154"/>
        <v>50000</v>
      </c>
      <c r="DR172" s="40">
        <f t="shared" si="154"/>
        <v>50000</v>
      </c>
      <c r="DS172" s="40">
        <f t="shared" si="154"/>
        <v>50000</v>
      </c>
      <c r="DT172" s="40">
        <f t="shared" si="154"/>
        <v>50000</v>
      </c>
      <c r="DU172" s="40">
        <f t="shared" si="154"/>
        <v>50000</v>
      </c>
      <c r="DV172" s="40">
        <f t="shared" si="154"/>
        <v>50000</v>
      </c>
      <c r="DW172" s="40">
        <f t="shared" si="154"/>
        <v>50000</v>
      </c>
      <c r="DX172" s="40">
        <f t="shared" si="154"/>
        <v>50000</v>
      </c>
      <c r="DY172" s="40">
        <f t="shared" si="154"/>
        <v>50000</v>
      </c>
      <c r="DZ172" s="40">
        <f t="shared" si="154"/>
        <v>50000</v>
      </c>
      <c r="EA172" s="40">
        <f t="shared" si="154"/>
        <v>50000</v>
      </c>
      <c r="EB172" s="40">
        <f t="shared" si="154"/>
        <v>50000</v>
      </c>
      <c r="EC172" s="40">
        <f t="shared" si="154"/>
        <v>50000</v>
      </c>
      <c r="ED172" s="40">
        <f t="shared" si="155"/>
        <v>50000</v>
      </c>
      <c r="EE172" s="40">
        <f t="shared" si="155"/>
        <v>50000</v>
      </c>
      <c r="EF172" s="40">
        <f t="shared" si="155"/>
        <v>50000</v>
      </c>
      <c r="EG172" s="40">
        <f t="shared" si="155"/>
        <v>50000</v>
      </c>
      <c r="EH172" s="40">
        <f t="shared" si="155"/>
        <v>50000</v>
      </c>
      <c r="EI172" s="40">
        <f t="shared" si="155"/>
        <v>50000</v>
      </c>
      <c r="EJ172" s="40">
        <f t="shared" si="155"/>
        <v>50000</v>
      </c>
      <c r="EK172" s="40">
        <f t="shared" si="155"/>
        <v>50000</v>
      </c>
      <c r="EL172" s="40">
        <f t="shared" si="155"/>
        <v>50000</v>
      </c>
      <c r="EM172" s="40">
        <f t="shared" si="155"/>
        <v>50000</v>
      </c>
      <c r="EN172" s="40">
        <f t="shared" si="155"/>
        <v>50000</v>
      </c>
      <c r="EO172" s="40">
        <f t="shared" si="155"/>
        <v>50000</v>
      </c>
      <c r="EP172" s="40">
        <f t="shared" si="155"/>
        <v>50000</v>
      </c>
      <c r="EQ172" s="40">
        <f t="shared" si="155"/>
        <v>50000</v>
      </c>
      <c r="ER172" s="40">
        <f t="shared" si="155"/>
        <v>50000</v>
      </c>
      <c r="ES172" s="40">
        <f t="shared" si="155"/>
        <v>50000</v>
      </c>
      <c r="ET172" s="40">
        <f t="shared" si="146"/>
        <v>50000</v>
      </c>
      <c r="EU172" s="40">
        <f t="shared" si="146"/>
        <v>50000</v>
      </c>
      <c r="EV172" s="40">
        <f t="shared" si="146"/>
        <v>50000</v>
      </c>
      <c r="EW172" s="40">
        <f t="shared" si="146"/>
        <v>50000</v>
      </c>
      <c r="EX172" s="40">
        <f t="shared" si="146"/>
        <v>50000</v>
      </c>
      <c r="EY172" s="40">
        <f t="shared" si="146"/>
        <v>50000</v>
      </c>
      <c r="EZ172" s="40">
        <f t="shared" si="146"/>
        <v>50000</v>
      </c>
      <c r="FA172" s="40">
        <f t="shared" si="146"/>
        <v>50000</v>
      </c>
      <c r="FB172" s="40">
        <f t="shared" si="146"/>
        <v>50000</v>
      </c>
      <c r="FC172" s="40">
        <f t="shared" si="146"/>
        <v>50000</v>
      </c>
      <c r="FD172" s="40">
        <f t="shared" si="146"/>
        <v>50000</v>
      </c>
      <c r="FE172" s="40">
        <f t="shared" si="146"/>
        <v>50000</v>
      </c>
      <c r="FF172" s="40">
        <f t="shared" si="146"/>
        <v>50000</v>
      </c>
      <c r="FG172" s="40">
        <f t="shared" si="146"/>
        <v>50000</v>
      </c>
      <c r="FH172" s="40">
        <f t="shared" si="146"/>
        <v>50000</v>
      </c>
      <c r="FI172" s="40">
        <f t="shared" si="156"/>
        <v>50000</v>
      </c>
      <c r="FJ172" s="40">
        <f t="shared" si="156"/>
        <v>50000</v>
      </c>
      <c r="FK172" s="40">
        <f t="shared" si="156"/>
        <v>50000</v>
      </c>
      <c r="FL172" s="40">
        <f t="shared" si="156"/>
        <v>50000</v>
      </c>
      <c r="FM172" s="40">
        <f t="shared" si="156"/>
        <v>50000</v>
      </c>
      <c r="FN172" s="40">
        <f t="shared" si="156"/>
        <v>50000</v>
      </c>
      <c r="FO172" s="40">
        <f t="shared" si="156"/>
        <v>50000</v>
      </c>
      <c r="FP172" s="40">
        <f t="shared" si="156"/>
        <v>50000</v>
      </c>
      <c r="FQ172" s="40">
        <f t="shared" si="156"/>
        <v>50000</v>
      </c>
      <c r="FR172" s="40">
        <f t="shared" si="156"/>
        <v>50000</v>
      </c>
      <c r="FS172" s="40">
        <f t="shared" si="156"/>
        <v>50000</v>
      </c>
      <c r="FT172" s="40">
        <f t="shared" si="156"/>
        <v>50000</v>
      </c>
      <c r="FU172" s="40">
        <f t="shared" si="156"/>
        <v>50000</v>
      </c>
      <c r="FV172" s="40">
        <f t="shared" si="156"/>
        <v>50000</v>
      </c>
      <c r="FW172" s="40">
        <f t="shared" si="156"/>
        <v>50000</v>
      </c>
      <c r="FX172" s="40">
        <f t="shared" si="156"/>
        <v>50000</v>
      </c>
      <c r="FY172" s="40">
        <f t="shared" si="157"/>
        <v>50000</v>
      </c>
      <c r="FZ172" s="40">
        <f t="shared" si="157"/>
        <v>50000</v>
      </c>
      <c r="GA172" s="40">
        <f t="shared" si="157"/>
        <v>50000</v>
      </c>
      <c r="GB172" s="40">
        <f t="shared" si="157"/>
        <v>50000</v>
      </c>
      <c r="GC172" s="40">
        <f t="shared" si="157"/>
        <v>50000</v>
      </c>
      <c r="GD172" s="40">
        <f t="shared" si="157"/>
        <v>50000</v>
      </c>
      <c r="GE172" s="40">
        <f t="shared" si="157"/>
        <v>50000</v>
      </c>
      <c r="GF172" s="40">
        <f t="shared" si="157"/>
        <v>50000</v>
      </c>
      <c r="GG172" s="40">
        <f t="shared" si="157"/>
        <v>50000</v>
      </c>
      <c r="GH172" s="40">
        <f t="shared" si="157"/>
        <v>50000</v>
      </c>
      <c r="GI172" s="40">
        <f t="shared" si="157"/>
        <v>50000</v>
      </c>
      <c r="GJ172" s="40">
        <f t="shared" si="157"/>
        <v>50000</v>
      </c>
      <c r="GK172" s="40">
        <f t="shared" si="157"/>
        <v>50000</v>
      </c>
      <c r="GL172" s="40">
        <f t="shared" si="157"/>
        <v>50000</v>
      </c>
      <c r="GM172" s="40">
        <f t="shared" si="157"/>
        <v>50000</v>
      </c>
      <c r="GN172" s="40">
        <f t="shared" si="157"/>
        <v>50000</v>
      </c>
      <c r="GO172" s="40">
        <f t="shared" si="158"/>
        <v>50000</v>
      </c>
      <c r="GP172" s="40">
        <f t="shared" si="158"/>
        <v>50000</v>
      </c>
      <c r="GQ172" s="40">
        <f t="shared" si="158"/>
        <v>50000</v>
      </c>
      <c r="GR172" s="40">
        <f t="shared" si="158"/>
        <v>50000</v>
      </c>
      <c r="GS172" s="40">
        <f t="shared" si="158"/>
        <v>50000</v>
      </c>
      <c r="GT172" s="40">
        <f t="shared" si="158"/>
        <v>50000</v>
      </c>
      <c r="GU172" s="40">
        <f t="shared" si="158"/>
        <v>50000</v>
      </c>
      <c r="GV172" s="40">
        <f t="shared" si="158"/>
        <v>50000</v>
      </c>
      <c r="GW172" s="40">
        <f t="shared" si="158"/>
        <v>50000</v>
      </c>
      <c r="GX172" s="40">
        <f t="shared" si="158"/>
        <v>50000</v>
      </c>
      <c r="GY172" s="40">
        <f t="shared" si="158"/>
        <v>50000</v>
      </c>
      <c r="GZ172" s="40">
        <f t="shared" si="158"/>
        <v>50000</v>
      </c>
      <c r="HA172" s="40">
        <f t="shared" si="158"/>
        <v>50000</v>
      </c>
      <c r="HB172" s="40">
        <f t="shared" si="158"/>
        <v>50000</v>
      </c>
      <c r="HC172" s="40">
        <f t="shared" si="158"/>
        <v>50000</v>
      </c>
      <c r="HD172" s="40">
        <f t="shared" si="158"/>
        <v>50000</v>
      </c>
      <c r="HE172" s="40">
        <f t="shared" si="159"/>
        <v>50000</v>
      </c>
      <c r="HF172" s="40">
        <f t="shared" si="159"/>
        <v>50000</v>
      </c>
      <c r="HG172" s="40">
        <f t="shared" si="159"/>
        <v>50000</v>
      </c>
      <c r="HH172" s="40">
        <f t="shared" si="159"/>
        <v>50000</v>
      </c>
      <c r="HI172" s="40">
        <f t="shared" si="159"/>
        <v>50000</v>
      </c>
      <c r="HJ172" s="40">
        <f t="shared" si="159"/>
        <v>50000</v>
      </c>
      <c r="HK172" s="40">
        <f t="shared" si="159"/>
        <v>50000</v>
      </c>
      <c r="HL172" s="40">
        <f t="shared" si="159"/>
        <v>50000</v>
      </c>
      <c r="HM172" s="40">
        <f t="shared" si="159"/>
        <v>50000</v>
      </c>
      <c r="HN172" s="40">
        <f t="shared" si="159"/>
        <v>50000</v>
      </c>
      <c r="HO172" s="40">
        <f t="shared" si="159"/>
        <v>50000</v>
      </c>
      <c r="HP172" s="40">
        <f t="shared" si="159"/>
        <v>50000</v>
      </c>
      <c r="HQ172" s="40">
        <f t="shared" si="159"/>
        <v>50000</v>
      </c>
      <c r="HR172" s="40">
        <f t="shared" si="159"/>
        <v>50000</v>
      </c>
      <c r="HS172" s="40">
        <f t="shared" si="159"/>
        <v>50000</v>
      </c>
      <c r="HT172" s="40">
        <f t="shared" si="159"/>
        <v>50000</v>
      </c>
      <c r="HU172" s="40">
        <f t="shared" si="160"/>
        <v>50000</v>
      </c>
      <c r="HV172" s="40">
        <f t="shared" si="160"/>
        <v>50000</v>
      </c>
      <c r="HW172" s="40">
        <f t="shared" si="160"/>
        <v>50000</v>
      </c>
      <c r="HX172" s="40">
        <f t="shared" si="160"/>
        <v>50000</v>
      </c>
      <c r="HY172" s="40">
        <f t="shared" si="160"/>
        <v>50000</v>
      </c>
      <c r="HZ172" s="40">
        <f t="shared" si="160"/>
        <v>50000</v>
      </c>
      <c r="IA172" s="40">
        <f t="shared" si="160"/>
        <v>50000</v>
      </c>
      <c r="IB172" s="40">
        <f t="shared" si="160"/>
        <v>50000</v>
      </c>
      <c r="IC172" s="40">
        <f t="shared" si="160"/>
        <v>50000</v>
      </c>
      <c r="ID172" s="40">
        <f t="shared" si="160"/>
        <v>50000</v>
      </c>
      <c r="IE172" s="40">
        <f t="shared" si="160"/>
        <v>50000</v>
      </c>
      <c r="IF172" s="40">
        <f t="shared" si="160"/>
        <v>50000</v>
      </c>
      <c r="IG172" s="40">
        <f t="shared" si="160"/>
        <v>50000</v>
      </c>
      <c r="IH172" s="40">
        <f t="shared" si="160"/>
        <v>50000</v>
      </c>
      <c r="II172" s="40">
        <f t="shared" si="160"/>
        <v>50000</v>
      </c>
      <c r="IJ172" s="40">
        <f t="shared" si="160"/>
        <v>50000</v>
      </c>
      <c r="IK172" s="40">
        <f t="shared" si="161"/>
        <v>50000</v>
      </c>
      <c r="IL172" s="40">
        <f t="shared" si="161"/>
        <v>50000</v>
      </c>
      <c r="IM172" s="40">
        <f t="shared" si="161"/>
        <v>50000</v>
      </c>
      <c r="IN172" s="40">
        <f t="shared" si="161"/>
        <v>50000</v>
      </c>
      <c r="IO172" s="40">
        <f t="shared" si="161"/>
        <v>50000</v>
      </c>
      <c r="IP172" s="40">
        <f t="shared" si="161"/>
        <v>50000</v>
      </c>
      <c r="IQ172" s="40">
        <f t="shared" si="161"/>
        <v>50000</v>
      </c>
      <c r="IR172" s="40">
        <f t="shared" si="161"/>
        <v>50000</v>
      </c>
      <c r="IS172" s="40">
        <f t="shared" si="161"/>
        <v>50000</v>
      </c>
      <c r="IT172" s="40">
        <f t="shared" si="161"/>
        <v>50000</v>
      </c>
      <c r="IU172" s="40">
        <f t="shared" si="161"/>
        <v>50000</v>
      </c>
      <c r="IV172" s="40">
        <f t="shared" si="161"/>
        <v>50000</v>
      </c>
      <c r="IW172" s="40">
        <f t="shared" si="161"/>
        <v>50000</v>
      </c>
      <c r="IX172" s="40">
        <f t="shared" si="161"/>
        <v>50000</v>
      </c>
      <c r="IY172" s="40">
        <f t="shared" si="161"/>
        <v>50000</v>
      </c>
      <c r="IZ172" s="40">
        <f t="shared" si="161"/>
        <v>50000</v>
      </c>
      <c r="JA172" s="40">
        <f t="shared" si="162"/>
        <v>50000</v>
      </c>
      <c r="JB172" s="40">
        <f t="shared" si="162"/>
        <v>50000</v>
      </c>
      <c r="JC172" s="40">
        <f t="shared" si="162"/>
        <v>50000</v>
      </c>
      <c r="JD172" s="40">
        <f t="shared" si="162"/>
        <v>50000</v>
      </c>
      <c r="JE172" s="40">
        <f t="shared" si="162"/>
        <v>50000</v>
      </c>
      <c r="JF172" s="40">
        <f t="shared" si="162"/>
        <v>50000</v>
      </c>
      <c r="JG172" s="40">
        <f t="shared" si="162"/>
        <v>50000</v>
      </c>
      <c r="JH172" s="40">
        <f t="shared" si="162"/>
        <v>50000</v>
      </c>
      <c r="JI172" s="40">
        <f t="shared" si="162"/>
        <v>50000</v>
      </c>
      <c r="JJ172" s="40">
        <f t="shared" si="162"/>
        <v>50000</v>
      </c>
      <c r="JK172" s="40">
        <f t="shared" si="162"/>
        <v>50000</v>
      </c>
      <c r="JL172" s="40">
        <f t="shared" si="162"/>
        <v>50000</v>
      </c>
      <c r="JM172" s="40">
        <f t="shared" si="162"/>
        <v>50000</v>
      </c>
      <c r="JN172" s="40">
        <f t="shared" si="162"/>
        <v>50000</v>
      </c>
      <c r="JO172" s="40">
        <f t="shared" si="162"/>
        <v>50000</v>
      </c>
      <c r="JP172" s="40">
        <f t="shared" si="162"/>
        <v>50000</v>
      </c>
      <c r="JQ172" s="40">
        <f t="shared" si="147"/>
        <v>50000</v>
      </c>
      <c r="JR172" s="40">
        <f t="shared" si="147"/>
        <v>50000</v>
      </c>
      <c r="JS172" s="40">
        <f t="shared" si="143"/>
        <v>50000</v>
      </c>
      <c r="JT172" s="40">
        <f t="shared" si="143"/>
        <v>50000</v>
      </c>
      <c r="JU172" s="40">
        <f t="shared" si="143"/>
        <v>50000</v>
      </c>
      <c r="JV172" s="40">
        <f t="shared" si="143"/>
        <v>50000</v>
      </c>
      <c r="JW172" s="40">
        <f t="shared" si="143"/>
        <v>50000</v>
      </c>
      <c r="JX172" s="40">
        <f t="shared" si="143"/>
        <v>50000</v>
      </c>
      <c r="JY172" s="40">
        <f t="shared" si="143"/>
        <v>50000</v>
      </c>
      <c r="JZ172" s="40">
        <f t="shared" si="143"/>
        <v>50000</v>
      </c>
      <c r="KA172" s="40">
        <f t="shared" si="143"/>
        <v>50000</v>
      </c>
      <c r="KB172" s="40">
        <f t="shared" si="143"/>
        <v>50000</v>
      </c>
      <c r="KC172" s="40">
        <f t="shared" si="143"/>
        <v>50000</v>
      </c>
      <c r="KD172" s="40">
        <f t="shared" si="143"/>
        <v>50000</v>
      </c>
      <c r="KE172" s="40">
        <f t="shared" si="143"/>
        <v>50000</v>
      </c>
      <c r="KF172" s="40">
        <f t="shared" si="143"/>
        <v>50000</v>
      </c>
      <c r="KG172" s="40">
        <f t="shared" si="143"/>
        <v>50000</v>
      </c>
      <c r="KH172" s="40">
        <f t="shared" si="143"/>
        <v>50000</v>
      </c>
      <c r="KI172" s="40">
        <f t="shared" si="143"/>
        <v>50000</v>
      </c>
      <c r="KJ172" s="40">
        <f t="shared" si="143"/>
        <v>50000</v>
      </c>
      <c r="KK172" s="40">
        <f t="shared" si="143"/>
        <v>50000</v>
      </c>
      <c r="KL172" s="40">
        <f t="shared" si="143"/>
        <v>50000</v>
      </c>
      <c r="KM172" s="40">
        <f t="shared" si="143"/>
        <v>50000</v>
      </c>
      <c r="KN172" s="40">
        <f t="shared" si="143"/>
        <v>50000</v>
      </c>
      <c r="KO172" s="40">
        <f t="shared" si="143"/>
        <v>50000</v>
      </c>
      <c r="KP172" s="40">
        <f t="shared" si="143"/>
        <v>50000</v>
      </c>
      <c r="KQ172" s="40">
        <f t="shared" si="143"/>
        <v>50000</v>
      </c>
      <c r="KR172" s="40">
        <f t="shared" si="143"/>
        <v>50000</v>
      </c>
      <c r="KS172" s="40">
        <f t="shared" si="143"/>
        <v>50000</v>
      </c>
      <c r="KT172" s="40">
        <f t="shared" si="143"/>
        <v>50000</v>
      </c>
      <c r="KU172" s="40">
        <f t="shared" si="143"/>
        <v>50000</v>
      </c>
      <c r="KV172" s="40">
        <f t="shared" si="143"/>
        <v>50000</v>
      </c>
      <c r="KW172" s="1"/>
      <c r="KX172" s="1"/>
    </row>
    <row r="173" spans="1:310" x14ac:dyDescent="0.25">
      <c r="A173" s="1"/>
      <c r="B173" s="79"/>
      <c r="C173" s="79"/>
      <c r="D173" s="79"/>
      <c r="E173" s="1" t="str">
        <f>kpi!E49</f>
        <v>прочие расходы-8</v>
      </c>
      <c r="F173" s="1"/>
      <c r="G173" s="1"/>
      <c r="H173" s="11" t="str">
        <f t="shared" si="144"/>
        <v>руб.</v>
      </c>
      <c r="I173" s="1"/>
      <c r="J173" s="1"/>
      <c r="K173" s="1"/>
      <c r="L173" s="1"/>
      <c r="M173" s="5"/>
      <c r="N173" s="52"/>
      <c r="O173" s="19"/>
      <c r="P173" s="1"/>
      <c r="Q173" s="1"/>
      <c r="R173" s="40">
        <f t="shared" si="145"/>
        <v>250000</v>
      </c>
      <c r="S173" s="1"/>
      <c r="T173" s="5" t="s">
        <v>0</v>
      </c>
      <c r="U173" s="40">
        <v>10000</v>
      </c>
      <c r="V173" s="40">
        <f t="shared" si="148"/>
        <v>10000</v>
      </c>
      <c r="W173" s="40">
        <f t="shared" si="148"/>
        <v>10000</v>
      </c>
      <c r="X173" s="40">
        <f t="shared" si="148"/>
        <v>10000</v>
      </c>
      <c r="Y173" s="40">
        <f t="shared" si="148"/>
        <v>10000</v>
      </c>
      <c r="Z173" s="40">
        <f t="shared" si="148"/>
        <v>10000</v>
      </c>
      <c r="AA173" s="40">
        <f t="shared" si="148"/>
        <v>10000</v>
      </c>
      <c r="AB173" s="40">
        <f t="shared" si="148"/>
        <v>10000</v>
      </c>
      <c r="AC173" s="40">
        <f t="shared" si="148"/>
        <v>10000</v>
      </c>
      <c r="AD173" s="40">
        <f t="shared" si="148"/>
        <v>10000</v>
      </c>
      <c r="AE173" s="40">
        <f t="shared" si="148"/>
        <v>10000</v>
      </c>
      <c r="AF173" s="40">
        <f t="shared" si="148"/>
        <v>10000</v>
      </c>
      <c r="AG173" s="40">
        <f t="shared" si="148"/>
        <v>10000</v>
      </c>
      <c r="AH173" s="40">
        <f t="shared" si="148"/>
        <v>10000</v>
      </c>
      <c r="AI173" s="40">
        <f t="shared" si="148"/>
        <v>10000</v>
      </c>
      <c r="AJ173" s="40">
        <f t="shared" si="148"/>
        <v>10000</v>
      </c>
      <c r="AK173" s="40">
        <f t="shared" si="148"/>
        <v>10000</v>
      </c>
      <c r="AL173" s="40">
        <f t="shared" si="149"/>
        <v>10000</v>
      </c>
      <c r="AM173" s="40">
        <f t="shared" si="149"/>
        <v>10000</v>
      </c>
      <c r="AN173" s="40">
        <f t="shared" si="149"/>
        <v>10000</v>
      </c>
      <c r="AO173" s="40">
        <f t="shared" si="149"/>
        <v>10000</v>
      </c>
      <c r="AP173" s="40">
        <f t="shared" si="149"/>
        <v>10000</v>
      </c>
      <c r="AQ173" s="40">
        <f t="shared" si="149"/>
        <v>10000</v>
      </c>
      <c r="AR173" s="40">
        <f t="shared" si="149"/>
        <v>10000</v>
      </c>
      <c r="AS173" s="40">
        <f t="shared" si="149"/>
        <v>10000</v>
      </c>
      <c r="AT173" s="40">
        <f t="shared" si="149"/>
        <v>10000</v>
      </c>
      <c r="AU173" s="40">
        <f t="shared" si="149"/>
        <v>10000</v>
      </c>
      <c r="AV173" s="40">
        <f t="shared" si="149"/>
        <v>10000</v>
      </c>
      <c r="AW173" s="40">
        <f t="shared" si="149"/>
        <v>10000</v>
      </c>
      <c r="AX173" s="40">
        <f t="shared" si="149"/>
        <v>10000</v>
      </c>
      <c r="AY173" s="40">
        <f t="shared" si="149"/>
        <v>10000</v>
      </c>
      <c r="AZ173" s="40">
        <f t="shared" si="149"/>
        <v>10000</v>
      </c>
      <c r="BA173" s="40">
        <f t="shared" si="149"/>
        <v>10000</v>
      </c>
      <c r="BB173" s="40">
        <f t="shared" si="150"/>
        <v>10000</v>
      </c>
      <c r="BC173" s="40">
        <f t="shared" si="150"/>
        <v>10000</v>
      </c>
      <c r="BD173" s="40">
        <f t="shared" si="150"/>
        <v>10000</v>
      </c>
      <c r="BE173" s="40">
        <f t="shared" si="150"/>
        <v>10000</v>
      </c>
      <c r="BF173" s="40">
        <f t="shared" si="150"/>
        <v>10000</v>
      </c>
      <c r="BG173" s="40">
        <f t="shared" si="150"/>
        <v>10000</v>
      </c>
      <c r="BH173" s="40">
        <f t="shared" si="150"/>
        <v>10000</v>
      </c>
      <c r="BI173" s="40">
        <f t="shared" si="150"/>
        <v>10000</v>
      </c>
      <c r="BJ173" s="40">
        <f t="shared" si="150"/>
        <v>10000</v>
      </c>
      <c r="BK173" s="40">
        <f t="shared" si="150"/>
        <v>10000</v>
      </c>
      <c r="BL173" s="40">
        <f t="shared" si="150"/>
        <v>10000</v>
      </c>
      <c r="BM173" s="40">
        <f t="shared" si="150"/>
        <v>10000</v>
      </c>
      <c r="BN173" s="40">
        <f t="shared" si="150"/>
        <v>10000</v>
      </c>
      <c r="BO173" s="40">
        <f t="shared" si="150"/>
        <v>10000</v>
      </c>
      <c r="BP173" s="40">
        <f t="shared" si="150"/>
        <v>10000</v>
      </c>
      <c r="BQ173" s="40">
        <f t="shared" si="150"/>
        <v>10000</v>
      </c>
      <c r="BR173" s="40">
        <f t="shared" si="151"/>
        <v>10000</v>
      </c>
      <c r="BS173" s="40">
        <f t="shared" si="151"/>
        <v>10000</v>
      </c>
      <c r="BT173" s="40">
        <f t="shared" si="151"/>
        <v>10000</v>
      </c>
      <c r="BU173" s="40">
        <f t="shared" si="151"/>
        <v>10000</v>
      </c>
      <c r="BV173" s="40">
        <f t="shared" si="151"/>
        <v>10000</v>
      </c>
      <c r="BW173" s="40">
        <f t="shared" si="151"/>
        <v>10000</v>
      </c>
      <c r="BX173" s="40">
        <f t="shared" si="151"/>
        <v>10000</v>
      </c>
      <c r="BY173" s="40">
        <f t="shared" si="151"/>
        <v>10000</v>
      </c>
      <c r="BZ173" s="40">
        <f t="shared" si="151"/>
        <v>10000</v>
      </c>
      <c r="CA173" s="40">
        <f t="shared" si="151"/>
        <v>10000</v>
      </c>
      <c r="CB173" s="40">
        <f t="shared" si="151"/>
        <v>10000</v>
      </c>
      <c r="CC173" s="40">
        <f t="shared" si="151"/>
        <v>10000</v>
      </c>
      <c r="CD173" s="40">
        <f t="shared" si="151"/>
        <v>10000</v>
      </c>
      <c r="CE173" s="40">
        <f t="shared" si="151"/>
        <v>10000</v>
      </c>
      <c r="CF173" s="40">
        <f t="shared" si="151"/>
        <v>10000</v>
      </c>
      <c r="CG173" s="40">
        <f t="shared" si="151"/>
        <v>10000</v>
      </c>
      <c r="CH173" s="40">
        <f t="shared" si="152"/>
        <v>10000</v>
      </c>
      <c r="CI173" s="40">
        <f t="shared" si="152"/>
        <v>10000</v>
      </c>
      <c r="CJ173" s="40">
        <f t="shared" si="152"/>
        <v>10000</v>
      </c>
      <c r="CK173" s="40">
        <f t="shared" si="152"/>
        <v>10000</v>
      </c>
      <c r="CL173" s="40">
        <f t="shared" si="152"/>
        <v>10000</v>
      </c>
      <c r="CM173" s="40">
        <f t="shared" si="152"/>
        <v>10000</v>
      </c>
      <c r="CN173" s="40">
        <f t="shared" si="152"/>
        <v>10000</v>
      </c>
      <c r="CO173" s="40">
        <f t="shared" si="152"/>
        <v>10000</v>
      </c>
      <c r="CP173" s="40">
        <f t="shared" si="152"/>
        <v>10000</v>
      </c>
      <c r="CQ173" s="40">
        <f t="shared" si="152"/>
        <v>10000</v>
      </c>
      <c r="CR173" s="40">
        <f t="shared" si="152"/>
        <v>10000</v>
      </c>
      <c r="CS173" s="40">
        <f t="shared" si="152"/>
        <v>10000</v>
      </c>
      <c r="CT173" s="40">
        <f t="shared" si="152"/>
        <v>10000</v>
      </c>
      <c r="CU173" s="40">
        <f t="shared" si="152"/>
        <v>10000</v>
      </c>
      <c r="CV173" s="40">
        <f t="shared" si="152"/>
        <v>10000</v>
      </c>
      <c r="CW173" s="40">
        <f t="shared" si="152"/>
        <v>10000</v>
      </c>
      <c r="CX173" s="40">
        <f t="shared" si="153"/>
        <v>10000</v>
      </c>
      <c r="CY173" s="40">
        <f t="shared" si="153"/>
        <v>10000</v>
      </c>
      <c r="CZ173" s="40">
        <f t="shared" si="153"/>
        <v>10000</v>
      </c>
      <c r="DA173" s="40">
        <f t="shared" si="153"/>
        <v>10000</v>
      </c>
      <c r="DB173" s="40">
        <f t="shared" si="153"/>
        <v>10000</v>
      </c>
      <c r="DC173" s="40">
        <f t="shared" si="153"/>
        <v>10000</v>
      </c>
      <c r="DD173" s="40">
        <f t="shared" si="153"/>
        <v>10000</v>
      </c>
      <c r="DE173" s="40">
        <f t="shared" si="153"/>
        <v>10000</v>
      </c>
      <c r="DF173" s="40">
        <f t="shared" si="153"/>
        <v>10000</v>
      </c>
      <c r="DG173" s="40">
        <f t="shared" si="153"/>
        <v>10000</v>
      </c>
      <c r="DH173" s="40">
        <f t="shared" si="153"/>
        <v>10000</v>
      </c>
      <c r="DI173" s="40">
        <f t="shared" si="153"/>
        <v>10000</v>
      </c>
      <c r="DJ173" s="40">
        <f t="shared" si="153"/>
        <v>10000</v>
      </c>
      <c r="DK173" s="40">
        <f t="shared" si="153"/>
        <v>10000</v>
      </c>
      <c r="DL173" s="40">
        <f t="shared" si="153"/>
        <v>10000</v>
      </c>
      <c r="DM173" s="40">
        <f t="shared" si="153"/>
        <v>10000</v>
      </c>
      <c r="DN173" s="40">
        <f t="shared" si="154"/>
        <v>10000</v>
      </c>
      <c r="DO173" s="40">
        <f t="shared" si="154"/>
        <v>10000</v>
      </c>
      <c r="DP173" s="40">
        <f t="shared" si="154"/>
        <v>10000</v>
      </c>
      <c r="DQ173" s="40">
        <f t="shared" si="154"/>
        <v>10000</v>
      </c>
      <c r="DR173" s="40">
        <f t="shared" si="154"/>
        <v>10000</v>
      </c>
      <c r="DS173" s="40">
        <f t="shared" si="154"/>
        <v>10000</v>
      </c>
      <c r="DT173" s="40">
        <f t="shared" si="154"/>
        <v>10000</v>
      </c>
      <c r="DU173" s="40">
        <f t="shared" si="154"/>
        <v>10000</v>
      </c>
      <c r="DV173" s="40">
        <f t="shared" si="154"/>
        <v>10000</v>
      </c>
      <c r="DW173" s="40">
        <f t="shared" si="154"/>
        <v>10000</v>
      </c>
      <c r="DX173" s="40">
        <f t="shared" si="154"/>
        <v>10000</v>
      </c>
      <c r="DY173" s="40">
        <f t="shared" si="154"/>
        <v>10000</v>
      </c>
      <c r="DZ173" s="40">
        <f t="shared" si="154"/>
        <v>10000</v>
      </c>
      <c r="EA173" s="40">
        <f t="shared" si="154"/>
        <v>10000</v>
      </c>
      <c r="EB173" s="40">
        <f t="shared" si="154"/>
        <v>10000</v>
      </c>
      <c r="EC173" s="40">
        <f t="shared" si="154"/>
        <v>10000</v>
      </c>
      <c r="ED173" s="40">
        <f t="shared" si="155"/>
        <v>10000</v>
      </c>
      <c r="EE173" s="40">
        <f t="shared" si="155"/>
        <v>10000</v>
      </c>
      <c r="EF173" s="40">
        <f t="shared" si="155"/>
        <v>10000</v>
      </c>
      <c r="EG173" s="40">
        <f t="shared" si="155"/>
        <v>10000</v>
      </c>
      <c r="EH173" s="40">
        <f t="shared" si="155"/>
        <v>10000</v>
      </c>
      <c r="EI173" s="40">
        <f t="shared" si="155"/>
        <v>10000</v>
      </c>
      <c r="EJ173" s="40">
        <f t="shared" si="155"/>
        <v>10000</v>
      </c>
      <c r="EK173" s="40">
        <f t="shared" si="155"/>
        <v>10000</v>
      </c>
      <c r="EL173" s="40">
        <f t="shared" si="155"/>
        <v>10000</v>
      </c>
      <c r="EM173" s="40">
        <f t="shared" si="155"/>
        <v>10000</v>
      </c>
      <c r="EN173" s="40">
        <f t="shared" si="155"/>
        <v>10000</v>
      </c>
      <c r="EO173" s="40">
        <f t="shared" si="155"/>
        <v>10000</v>
      </c>
      <c r="EP173" s="40">
        <f t="shared" si="155"/>
        <v>10000</v>
      </c>
      <c r="EQ173" s="40">
        <f t="shared" si="155"/>
        <v>10000</v>
      </c>
      <c r="ER173" s="40">
        <f t="shared" si="155"/>
        <v>10000</v>
      </c>
      <c r="ES173" s="40">
        <f t="shared" si="155"/>
        <v>10000</v>
      </c>
      <c r="ET173" s="40">
        <f t="shared" si="146"/>
        <v>10000</v>
      </c>
      <c r="EU173" s="40">
        <f t="shared" si="146"/>
        <v>10000</v>
      </c>
      <c r="EV173" s="40">
        <f t="shared" si="146"/>
        <v>10000</v>
      </c>
      <c r="EW173" s="40">
        <f t="shared" si="146"/>
        <v>10000</v>
      </c>
      <c r="EX173" s="40">
        <f t="shared" si="146"/>
        <v>10000</v>
      </c>
      <c r="EY173" s="40">
        <f t="shared" si="146"/>
        <v>10000</v>
      </c>
      <c r="EZ173" s="40">
        <f t="shared" si="146"/>
        <v>10000</v>
      </c>
      <c r="FA173" s="40">
        <f t="shared" si="146"/>
        <v>10000</v>
      </c>
      <c r="FB173" s="40">
        <f t="shared" si="146"/>
        <v>10000</v>
      </c>
      <c r="FC173" s="40">
        <f t="shared" si="146"/>
        <v>10000</v>
      </c>
      <c r="FD173" s="40">
        <f t="shared" si="146"/>
        <v>10000</v>
      </c>
      <c r="FE173" s="40">
        <f t="shared" si="146"/>
        <v>10000</v>
      </c>
      <c r="FF173" s="40">
        <f t="shared" si="146"/>
        <v>10000</v>
      </c>
      <c r="FG173" s="40">
        <f t="shared" si="146"/>
        <v>10000</v>
      </c>
      <c r="FH173" s="40">
        <f t="shared" si="146"/>
        <v>10000</v>
      </c>
      <c r="FI173" s="40">
        <f t="shared" si="156"/>
        <v>10000</v>
      </c>
      <c r="FJ173" s="40">
        <f t="shared" si="156"/>
        <v>10000</v>
      </c>
      <c r="FK173" s="40">
        <f t="shared" si="156"/>
        <v>10000</v>
      </c>
      <c r="FL173" s="40">
        <f t="shared" si="156"/>
        <v>10000</v>
      </c>
      <c r="FM173" s="40">
        <f t="shared" si="156"/>
        <v>10000</v>
      </c>
      <c r="FN173" s="40">
        <f t="shared" si="156"/>
        <v>10000</v>
      </c>
      <c r="FO173" s="40">
        <f t="shared" si="156"/>
        <v>10000</v>
      </c>
      <c r="FP173" s="40">
        <f t="shared" si="156"/>
        <v>10000</v>
      </c>
      <c r="FQ173" s="40">
        <f t="shared" si="156"/>
        <v>10000</v>
      </c>
      <c r="FR173" s="40">
        <f t="shared" si="156"/>
        <v>10000</v>
      </c>
      <c r="FS173" s="40">
        <f t="shared" si="156"/>
        <v>10000</v>
      </c>
      <c r="FT173" s="40">
        <f t="shared" si="156"/>
        <v>10000</v>
      </c>
      <c r="FU173" s="40">
        <f t="shared" si="156"/>
        <v>10000</v>
      </c>
      <c r="FV173" s="40">
        <f t="shared" si="156"/>
        <v>10000</v>
      </c>
      <c r="FW173" s="40">
        <f t="shared" si="156"/>
        <v>10000</v>
      </c>
      <c r="FX173" s="40">
        <f t="shared" si="156"/>
        <v>10000</v>
      </c>
      <c r="FY173" s="40">
        <f t="shared" si="157"/>
        <v>10000</v>
      </c>
      <c r="FZ173" s="40">
        <f t="shared" si="157"/>
        <v>10000</v>
      </c>
      <c r="GA173" s="40">
        <f t="shared" si="157"/>
        <v>10000</v>
      </c>
      <c r="GB173" s="40">
        <f t="shared" si="157"/>
        <v>10000</v>
      </c>
      <c r="GC173" s="40">
        <f t="shared" si="157"/>
        <v>10000</v>
      </c>
      <c r="GD173" s="40">
        <f t="shared" si="157"/>
        <v>10000</v>
      </c>
      <c r="GE173" s="40">
        <f t="shared" si="157"/>
        <v>10000</v>
      </c>
      <c r="GF173" s="40">
        <f t="shared" si="157"/>
        <v>10000</v>
      </c>
      <c r="GG173" s="40">
        <f t="shared" si="157"/>
        <v>10000</v>
      </c>
      <c r="GH173" s="40">
        <f t="shared" si="157"/>
        <v>10000</v>
      </c>
      <c r="GI173" s="40">
        <f t="shared" si="157"/>
        <v>10000</v>
      </c>
      <c r="GJ173" s="40">
        <f t="shared" si="157"/>
        <v>10000</v>
      </c>
      <c r="GK173" s="40">
        <f t="shared" si="157"/>
        <v>10000</v>
      </c>
      <c r="GL173" s="40">
        <f t="shared" si="157"/>
        <v>10000</v>
      </c>
      <c r="GM173" s="40">
        <f t="shared" si="157"/>
        <v>10000</v>
      </c>
      <c r="GN173" s="40">
        <f t="shared" si="157"/>
        <v>10000</v>
      </c>
      <c r="GO173" s="40">
        <f t="shared" si="158"/>
        <v>10000</v>
      </c>
      <c r="GP173" s="40">
        <f t="shared" si="158"/>
        <v>10000</v>
      </c>
      <c r="GQ173" s="40">
        <f t="shared" si="158"/>
        <v>10000</v>
      </c>
      <c r="GR173" s="40">
        <f t="shared" si="158"/>
        <v>10000</v>
      </c>
      <c r="GS173" s="40">
        <f t="shared" si="158"/>
        <v>10000</v>
      </c>
      <c r="GT173" s="40">
        <f t="shared" si="158"/>
        <v>10000</v>
      </c>
      <c r="GU173" s="40">
        <f t="shared" si="158"/>
        <v>10000</v>
      </c>
      <c r="GV173" s="40">
        <f t="shared" si="158"/>
        <v>10000</v>
      </c>
      <c r="GW173" s="40">
        <f t="shared" si="158"/>
        <v>10000</v>
      </c>
      <c r="GX173" s="40">
        <f t="shared" si="158"/>
        <v>10000</v>
      </c>
      <c r="GY173" s="40">
        <f t="shared" si="158"/>
        <v>10000</v>
      </c>
      <c r="GZ173" s="40">
        <f t="shared" si="158"/>
        <v>10000</v>
      </c>
      <c r="HA173" s="40">
        <f t="shared" si="158"/>
        <v>10000</v>
      </c>
      <c r="HB173" s="40">
        <f t="shared" si="158"/>
        <v>10000</v>
      </c>
      <c r="HC173" s="40">
        <f t="shared" si="158"/>
        <v>10000</v>
      </c>
      <c r="HD173" s="40">
        <f t="shared" si="158"/>
        <v>10000</v>
      </c>
      <c r="HE173" s="40">
        <f t="shared" si="159"/>
        <v>10000</v>
      </c>
      <c r="HF173" s="40">
        <f t="shared" si="159"/>
        <v>10000</v>
      </c>
      <c r="HG173" s="40">
        <f t="shared" si="159"/>
        <v>10000</v>
      </c>
      <c r="HH173" s="40">
        <f t="shared" si="159"/>
        <v>10000</v>
      </c>
      <c r="HI173" s="40">
        <f t="shared" si="159"/>
        <v>10000</v>
      </c>
      <c r="HJ173" s="40">
        <f t="shared" si="159"/>
        <v>10000</v>
      </c>
      <c r="HK173" s="40">
        <f t="shared" si="159"/>
        <v>10000</v>
      </c>
      <c r="HL173" s="40">
        <f t="shared" si="159"/>
        <v>10000</v>
      </c>
      <c r="HM173" s="40">
        <f t="shared" si="159"/>
        <v>10000</v>
      </c>
      <c r="HN173" s="40">
        <f t="shared" si="159"/>
        <v>10000</v>
      </c>
      <c r="HO173" s="40">
        <f t="shared" si="159"/>
        <v>10000</v>
      </c>
      <c r="HP173" s="40">
        <f t="shared" si="159"/>
        <v>10000</v>
      </c>
      <c r="HQ173" s="40">
        <f t="shared" si="159"/>
        <v>10000</v>
      </c>
      <c r="HR173" s="40">
        <f t="shared" si="159"/>
        <v>10000</v>
      </c>
      <c r="HS173" s="40">
        <f t="shared" si="159"/>
        <v>10000</v>
      </c>
      <c r="HT173" s="40">
        <f t="shared" si="159"/>
        <v>10000</v>
      </c>
      <c r="HU173" s="40">
        <f t="shared" si="160"/>
        <v>10000</v>
      </c>
      <c r="HV173" s="40">
        <f t="shared" si="160"/>
        <v>10000</v>
      </c>
      <c r="HW173" s="40">
        <f t="shared" si="160"/>
        <v>10000</v>
      </c>
      <c r="HX173" s="40">
        <f t="shared" si="160"/>
        <v>10000</v>
      </c>
      <c r="HY173" s="40">
        <f t="shared" si="160"/>
        <v>10000</v>
      </c>
      <c r="HZ173" s="40">
        <f t="shared" si="160"/>
        <v>10000</v>
      </c>
      <c r="IA173" s="40">
        <f t="shared" si="160"/>
        <v>10000</v>
      </c>
      <c r="IB173" s="40">
        <f t="shared" si="160"/>
        <v>10000</v>
      </c>
      <c r="IC173" s="40">
        <f t="shared" si="160"/>
        <v>10000</v>
      </c>
      <c r="ID173" s="40">
        <f t="shared" si="160"/>
        <v>10000</v>
      </c>
      <c r="IE173" s="40">
        <f t="shared" si="160"/>
        <v>10000</v>
      </c>
      <c r="IF173" s="40">
        <f t="shared" si="160"/>
        <v>10000</v>
      </c>
      <c r="IG173" s="40">
        <f t="shared" si="160"/>
        <v>10000</v>
      </c>
      <c r="IH173" s="40">
        <f t="shared" si="160"/>
        <v>10000</v>
      </c>
      <c r="II173" s="40">
        <f t="shared" si="160"/>
        <v>10000</v>
      </c>
      <c r="IJ173" s="40">
        <f t="shared" si="160"/>
        <v>10000</v>
      </c>
      <c r="IK173" s="40">
        <f t="shared" si="161"/>
        <v>10000</v>
      </c>
      <c r="IL173" s="40">
        <f t="shared" si="161"/>
        <v>10000</v>
      </c>
      <c r="IM173" s="40">
        <f t="shared" si="161"/>
        <v>10000</v>
      </c>
      <c r="IN173" s="40">
        <f t="shared" si="161"/>
        <v>10000</v>
      </c>
      <c r="IO173" s="40">
        <f t="shared" si="161"/>
        <v>10000</v>
      </c>
      <c r="IP173" s="40">
        <f t="shared" si="161"/>
        <v>10000</v>
      </c>
      <c r="IQ173" s="40">
        <f t="shared" si="161"/>
        <v>10000</v>
      </c>
      <c r="IR173" s="40">
        <f t="shared" si="161"/>
        <v>10000</v>
      </c>
      <c r="IS173" s="40">
        <f t="shared" si="161"/>
        <v>10000</v>
      </c>
      <c r="IT173" s="40">
        <f t="shared" si="161"/>
        <v>10000</v>
      </c>
      <c r="IU173" s="40">
        <f t="shared" si="161"/>
        <v>10000</v>
      </c>
      <c r="IV173" s="40">
        <f t="shared" si="161"/>
        <v>10000</v>
      </c>
      <c r="IW173" s="40">
        <f t="shared" si="161"/>
        <v>10000</v>
      </c>
      <c r="IX173" s="40">
        <f t="shared" si="161"/>
        <v>10000</v>
      </c>
      <c r="IY173" s="40">
        <f t="shared" si="161"/>
        <v>10000</v>
      </c>
      <c r="IZ173" s="40">
        <f t="shared" si="161"/>
        <v>10000</v>
      </c>
      <c r="JA173" s="40">
        <f t="shared" si="162"/>
        <v>10000</v>
      </c>
      <c r="JB173" s="40">
        <f t="shared" si="162"/>
        <v>10000</v>
      </c>
      <c r="JC173" s="40">
        <f t="shared" si="162"/>
        <v>10000</v>
      </c>
      <c r="JD173" s="40">
        <f t="shared" si="162"/>
        <v>10000</v>
      </c>
      <c r="JE173" s="40">
        <f t="shared" si="162"/>
        <v>10000</v>
      </c>
      <c r="JF173" s="40">
        <f t="shared" si="162"/>
        <v>10000</v>
      </c>
      <c r="JG173" s="40">
        <f t="shared" si="162"/>
        <v>10000</v>
      </c>
      <c r="JH173" s="40">
        <f t="shared" si="162"/>
        <v>10000</v>
      </c>
      <c r="JI173" s="40">
        <f t="shared" si="162"/>
        <v>10000</v>
      </c>
      <c r="JJ173" s="40">
        <f t="shared" si="162"/>
        <v>10000</v>
      </c>
      <c r="JK173" s="40">
        <f t="shared" si="162"/>
        <v>10000</v>
      </c>
      <c r="JL173" s="40">
        <f t="shared" si="162"/>
        <v>10000</v>
      </c>
      <c r="JM173" s="40">
        <f t="shared" si="162"/>
        <v>10000</v>
      </c>
      <c r="JN173" s="40">
        <f t="shared" si="162"/>
        <v>10000</v>
      </c>
      <c r="JO173" s="40">
        <f t="shared" si="162"/>
        <v>10000</v>
      </c>
      <c r="JP173" s="40">
        <f t="shared" si="162"/>
        <v>10000</v>
      </c>
      <c r="JQ173" s="40">
        <f t="shared" si="147"/>
        <v>10000</v>
      </c>
      <c r="JR173" s="40">
        <f t="shared" si="147"/>
        <v>10000</v>
      </c>
      <c r="JS173" s="40">
        <f t="shared" si="143"/>
        <v>10000</v>
      </c>
      <c r="JT173" s="40">
        <f t="shared" si="143"/>
        <v>10000</v>
      </c>
      <c r="JU173" s="40">
        <f t="shared" si="143"/>
        <v>10000</v>
      </c>
      <c r="JV173" s="40">
        <f t="shared" si="143"/>
        <v>10000</v>
      </c>
      <c r="JW173" s="40">
        <f t="shared" si="143"/>
        <v>10000</v>
      </c>
      <c r="JX173" s="40">
        <f t="shared" si="143"/>
        <v>10000</v>
      </c>
      <c r="JY173" s="40">
        <f t="shared" si="143"/>
        <v>10000</v>
      </c>
      <c r="JZ173" s="40">
        <f t="shared" si="143"/>
        <v>10000</v>
      </c>
      <c r="KA173" s="40">
        <f t="shared" si="143"/>
        <v>10000</v>
      </c>
      <c r="KB173" s="40">
        <f t="shared" si="143"/>
        <v>10000</v>
      </c>
      <c r="KC173" s="40">
        <f t="shared" si="143"/>
        <v>10000</v>
      </c>
      <c r="KD173" s="40">
        <f t="shared" si="143"/>
        <v>10000</v>
      </c>
      <c r="KE173" s="40">
        <f t="shared" si="143"/>
        <v>10000</v>
      </c>
      <c r="KF173" s="40">
        <f t="shared" si="143"/>
        <v>10000</v>
      </c>
      <c r="KG173" s="40">
        <f t="shared" si="143"/>
        <v>10000</v>
      </c>
      <c r="KH173" s="40">
        <f t="shared" si="143"/>
        <v>10000</v>
      </c>
      <c r="KI173" s="40">
        <f t="shared" si="143"/>
        <v>10000</v>
      </c>
      <c r="KJ173" s="40">
        <f t="shared" si="143"/>
        <v>10000</v>
      </c>
      <c r="KK173" s="40">
        <f t="shared" si="143"/>
        <v>10000</v>
      </c>
      <c r="KL173" s="40">
        <f t="shared" si="143"/>
        <v>10000</v>
      </c>
      <c r="KM173" s="40">
        <f t="shared" si="143"/>
        <v>10000</v>
      </c>
      <c r="KN173" s="40">
        <f t="shared" si="143"/>
        <v>10000</v>
      </c>
      <c r="KO173" s="40">
        <f t="shared" si="143"/>
        <v>10000</v>
      </c>
      <c r="KP173" s="40">
        <f t="shared" si="143"/>
        <v>10000</v>
      </c>
      <c r="KQ173" s="40">
        <f t="shared" si="143"/>
        <v>10000</v>
      </c>
      <c r="KR173" s="40">
        <f t="shared" si="143"/>
        <v>10000</v>
      </c>
      <c r="KS173" s="40">
        <f t="shared" si="143"/>
        <v>10000</v>
      </c>
      <c r="KT173" s="40">
        <f t="shared" si="143"/>
        <v>10000</v>
      </c>
      <c r="KU173" s="40">
        <f t="shared" si="143"/>
        <v>10000</v>
      </c>
      <c r="KV173" s="40">
        <f t="shared" si="143"/>
        <v>10000</v>
      </c>
      <c r="KW173" s="1"/>
      <c r="KX173" s="1"/>
    </row>
    <row r="174" spans="1:310" x14ac:dyDescent="0.25">
      <c r="A174" s="1"/>
      <c r="B174" s="79"/>
      <c r="C174" s="79"/>
      <c r="D174" s="79"/>
      <c r="E174" s="1" t="str">
        <f>kpi!E50</f>
        <v>прочие расходы-9</v>
      </c>
      <c r="F174" s="1"/>
      <c r="G174" s="1"/>
      <c r="H174" s="11" t="str">
        <f>H171</f>
        <v>руб.</v>
      </c>
      <c r="I174" s="1"/>
      <c r="J174" s="1"/>
      <c r="K174" s="1"/>
      <c r="L174" s="1"/>
      <c r="M174" s="5"/>
      <c r="N174" s="52"/>
      <c r="O174" s="19"/>
      <c r="P174" s="1"/>
      <c r="Q174" s="1"/>
      <c r="R174" s="40">
        <f t="shared" si="145"/>
        <v>250000</v>
      </c>
      <c r="S174" s="1"/>
      <c r="T174" s="5" t="s">
        <v>0</v>
      </c>
      <c r="U174" s="40">
        <v>10000</v>
      </c>
      <c r="V174" s="40">
        <f>U174</f>
        <v>10000</v>
      </c>
      <c r="W174" s="40">
        <f t="shared" si="148"/>
        <v>10000</v>
      </c>
      <c r="X174" s="40">
        <f t="shared" si="148"/>
        <v>10000</v>
      </c>
      <c r="Y174" s="40">
        <f t="shared" si="148"/>
        <v>10000</v>
      </c>
      <c r="Z174" s="40">
        <f t="shared" si="148"/>
        <v>10000</v>
      </c>
      <c r="AA174" s="40">
        <f t="shared" si="148"/>
        <v>10000</v>
      </c>
      <c r="AB174" s="40">
        <f t="shared" si="148"/>
        <v>10000</v>
      </c>
      <c r="AC174" s="40">
        <f t="shared" si="148"/>
        <v>10000</v>
      </c>
      <c r="AD174" s="40">
        <f t="shared" si="148"/>
        <v>10000</v>
      </c>
      <c r="AE174" s="40">
        <f t="shared" si="148"/>
        <v>10000</v>
      </c>
      <c r="AF174" s="40">
        <f t="shared" si="148"/>
        <v>10000</v>
      </c>
      <c r="AG174" s="40">
        <f t="shared" si="148"/>
        <v>10000</v>
      </c>
      <c r="AH174" s="40">
        <f t="shared" si="148"/>
        <v>10000</v>
      </c>
      <c r="AI174" s="40">
        <f t="shared" si="148"/>
        <v>10000</v>
      </c>
      <c r="AJ174" s="40">
        <f t="shared" si="148"/>
        <v>10000</v>
      </c>
      <c r="AK174" s="40">
        <f t="shared" si="148"/>
        <v>10000</v>
      </c>
      <c r="AL174" s="40">
        <f t="shared" si="149"/>
        <v>10000</v>
      </c>
      <c r="AM174" s="40">
        <f t="shared" si="149"/>
        <v>10000</v>
      </c>
      <c r="AN174" s="40">
        <f t="shared" si="149"/>
        <v>10000</v>
      </c>
      <c r="AO174" s="40">
        <f t="shared" si="149"/>
        <v>10000</v>
      </c>
      <c r="AP174" s="40">
        <f t="shared" si="149"/>
        <v>10000</v>
      </c>
      <c r="AQ174" s="40">
        <f t="shared" si="149"/>
        <v>10000</v>
      </c>
      <c r="AR174" s="40">
        <f t="shared" si="149"/>
        <v>10000</v>
      </c>
      <c r="AS174" s="40">
        <f t="shared" si="149"/>
        <v>10000</v>
      </c>
      <c r="AT174" s="40">
        <f t="shared" si="149"/>
        <v>10000</v>
      </c>
      <c r="AU174" s="40">
        <f t="shared" si="149"/>
        <v>10000</v>
      </c>
      <c r="AV174" s="40">
        <f t="shared" si="149"/>
        <v>10000</v>
      </c>
      <c r="AW174" s="40">
        <f t="shared" si="149"/>
        <v>10000</v>
      </c>
      <c r="AX174" s="40">
        <f t="shared" si="149"/>
        <v>10000</v>
      </c>
      <c r="AY174" s="40">
        <f t="shared" si="149"/>
        <v>10000</v>
      </c>
      <c r="AZ174" s="40">
        <f t="shared" si="149"/>
        <v>10000</v>
      </c>
      <c r="BA174" s="40">
        <f t="shared" si="149"/>
        <v>10000</v>
      </c>
      <c r="BB174" s="40">
        <f t="shared" si="150"/>
        <v>10000</v>
      </c>
      <c r="BC174" s="40">
        <f t="shared" si="150"/>
        <v>10000</v>
      </c>
      <c r="BD174" s="40">
        <f t="shared" si="150"/>
        <v>10000</v>
      </c>
      <c r="BE174" s="40">
        <f t="shared" si="150"/>
        <v>10000</v>
      </c>
      <c r="BF174" s="40">
        <f t="shared" si="150"/>
        <v>10000</v>
      </c>
      <c r="BG174" s="40">
        <f t="shared" si="150"/>
        <v>10000</v>
      </c>
      <c r="BH174" s="40">
        <f t="shared" si="150"/>
        <v>10000</v>
      </c>
      <c r="BI174" s="40">
        <f t="shared" si="150"/>
        <v>10000</v>
      </c>
      <c r="BJ174" s="40">
        <f t="shared" si="150"/>
        <v>10000</v>
      </c>
      <c r="BK174" s="40">
        <f t="shared" si="150"/>
        <v>10000</v>
      </c>
      <c r="BL174" s="40">
        <f t="shared" si="150"/>
        <v>10000</v>
      </c>
      <c r="BM174" s="40">
        <f t="shared" si="150"/>
        <v>10000</v>
      </c>
      <c r="BN174" s="40">
        <f t="shared" si="150"/>
        <v>10000</v>
      </c>
      <c r="BO174" s="40">
        <f t="shared" si="150"/>
        <v>10000</v>
      </c>
      <c r="BP174" s="40">
        <f t="shared" si="150"/>
        <v>10000</v>
      </c>
      <c r="BQ174" s="40">
        <f t="shared" si="150"/>
        <v>10000</v>
      </c>
      <c r="BR174" s="40">
        <f t="shared" si="151"/>
        <v>10000</v>
      </c>
      <c r="BS174" s="40">
        <f t="shared" si="151"/>
        <v>10000</v>
      </c>
      <c r="BT174" s="40">
        <f t="shared" si="151"/>
        <v>10000</v>
      </c>
      <c r="BU174" s="40">
        <f t="shared" si="151"/>
        <v>10000</v>
      </c>
      <c r="BV174" s="40">
        <f t="shared" si="151"/>
        <v>10000</v>
      </c>
      <c r="BW174" s="40">
        <f t="shared" si="151"/>
        <v>10000</v>
      </c>
      <c r="BX174" s="40">
        <f t="shared" si="151"/>
        <v>10000</v>
      </c>
      <c r="BY174" s="40">
        <f t="shared" si="151"/>
        <v>10000</v>
      </c>
      <c r="BZ174" s="40">
        <f t="shared" si="151"/>
        <v>10000</v>
      </c>
      <c r="CA174" s="40">
        <f t="shared" si="151"/>
        <v>10000</v>
      </c>
      <c r="CB174" s="40">
        <f t="shared" si="151"/>
        <v>10000</v>
      </c>
      <c r="CC174" s="40">
        <f t="shared" si="151"/>
        <v>10000</v>
      </c>
      <c r="CD174" s="40">
        <f t="shared" si="151"/>
        <v>10000</v>
      </c>
      <c r="CE174" s="40">
        <f t="shared" si="151"/>
        <v>10000</v>
      </c>
      <c r="CF174" s="40">
        <f t="shared" si="151"/>
        <v>10000</v>
      </c>
      <c r="CG174" s="40">
        <f t="shared" si="151"/>
        <v>10000</v>
      </c>
      <c r="CH174" s="40">
        <f t="shared" si="152"/>
        <v>10000</v>
      </c>
      <c r="CI174" s="40">
        <f t="shared" si="152"/>
        <v>10000</v>
      </c>
      <c r="CJ174" s="40">
        <f t="shared" si="152"/>
        <v>10000</v>
      </c>
      <c r="CK174" s="40">
        <f t="shared" si="152"/>
        <v>10000</v>
      </c>
      <c r="CL174" s="40">
        <f t="shared" si="152"/>
        <v>10000</v>
      </c>
      <c r="CM174" s="40">
        <f t="shared" si="152"/>
        <v>10000</v>
      </c>
      <c r="CN174" s="40">
        <f t="shared" si="152"/>
        <v>10000</v>
      </c>
      <c r="CO174" s="40">
        <f t="shared" si="152"/>
        <v>10000</v>
      </c>
      <c r="CP174" s="40">
        <f t="shared" si="152"/>
        <v>10000</v>
      </c>
      <c r="CQ174" s="40">
        <f t="shared" si="152"/>
        <v>10000</v>
      </c>
      <c r="CR174" s="40">
        <f t="shared" si="152"/>
        <v>10000</v>
      </c>
      <c r="CS174" s="40">
        <f t="shared" si="152"/>
        <v>10000</v>
      </c>
      <c r="CT174" s="40">
        <f t="shared" si="152"/>
        <v>10000</v>
      </c>
      <c r="CU174" s="40">
        <f t="shared" si="152"/>
        <v>10000</v>
      </c>
      <c r="CV174" s="40">
        <f t="shared" si="152"/>
        <v>10000</v>
      </c>
      <c r="CW174" s="40">
        <f t="shared" si="152"/>
        <v>10000</v>
      </c>
      <c r="CX174" s="40">
        <f t="shared" si="153"/>
        <v>10000</v>
      </c>
      <c r="CY174" s="40">
        <f t="shared" si="153"/>
        <v>10000</v>
      </c>
      <c r="CZ174" s="40">
        <f t="shared" si="153"/>
        <v>10000</v>
      </c>
      <c r="DA174" s="40">
        <f t="shared" si="153"/>
        <v>10000</v>
      </c>
      <c r="DB174" s="40">
        <f t="shared" si="153"/>
        <v>10000</v>
      </c>
      <c r="DC174" s="40">
        <f t="shared" si="153"/>
        <v>10000</v>
      </c>
      <c r="DD174" s="40">
        <f t="shared" si="153"/>
        <v>10000</v>
      </c>
      <c r="DE174" s="40">
        <f t="shared" si="153"/>
        <v>10000</v>
      </c>
      <c r="DF174" s="40">
        <f t="shared" si="153"/>
        <v>10000</v>
      </c>
      <c r="DG174" s="40">
        <f t="shared" si="153"/>
        <v>10000</v>
      </c>
      <c r="DH174" s="40">
        <f t="shared" si="153"/>
        <v>10000</v>
      </c>
      <c r="DI174" s="40">
        <f t="shared" si="153"/>
        <v>10000</v>
      </c>
      <c r="DJ174" s="40">
        <f t="shared" si="153"/>
        <v>10000</v>
      </c>
      <c r="DK174" s="40">
        <f t="shared" si="153"/>
        <v>10000</v>
      </c>
      <c r="DL174" s="40">
        <f t="shared" si="153"/>
        <v>10000</v>
      </c>
      <c r="DM174" s="40">
        <f t="shared" si="153"/>
        <v>10000</v>
      </c>
      <c r="DN174" s="40">
        <f t="shared" si="154"/>
        <v>10000</v>
      </c>
      <c r="DO174" s="40">
        <f t="shared" si="154"/>
        <v>10000</v>
      </c>
      <c r="DP174" s="40">
        <f t="shared" si="154"/>
        <v>10000</v>
      </c>
      <c r="DQ174" s="40">
        <f t="shared" si="154"/>
        <v>10000</v>
      </c>
      <c r="DR174" s="40">
        <f t="shared" si="154"/>
        <v>10000</v>
      </c>
      <c r="DS174" s="40">
        <f t="shared" si="154"/>
        <v>10000</v>
      </c>
      <c r="DT174" s="40">
        <f t="shared" si="154"/>
        <v>10000</v>
      </c>
      <c r="DU174" s="40">
        <f t="shared" si="154"/>
        <v>10000</v>
      </c>
      <c r="DV174" s="40">
        <f t="shared" si="154"/>
        <v>10000</v>
      </c>
      <c r="DW174" s="40">
        <f t="shared" si="154"/>
        <v>10000</v>
      </c>
      <c r="DX174" s="40">
        <f t="shared" si="154"/>
        <v>10000</v>
      </c>
      <c r="DY174" s="40">
        <f t="shared" si="154"/>
        <v>10000</v>
      </c>
      <c r="DZ174" s="40">
        <f t="shared" si="154"/>
        <v>10000</v>
      </c>
      <c r="EA174" s="40">
        <f t="shared" si="154"/>
        <v>10000</v>
      </c>
      <c r="EB174" s="40">
        <f t="shared" si="154"/>
        <v>10000</v>
      </c>
      <c r="EC174" s="40">
        <f t="shared" si="154"/>
        <v>10000</v>
      </c>
      <c r="ED174" s="40">
        <f t="shared" si="155"/>
        <v>10000</v>
      </c>
      <c r="EE174" s="40">
        <f t="shared" si="155"/>
        <v>10000</v>
      </c>
      <c r="EF174" s="40">
        <f t="shared" si="155"/>
        <v>10000</v>
      </c>
      <c r="EG174" s="40">
        <f t="shared" si="155"/>
        <v>10000</v>
      </c>
      <c r="EH174" s="40">
        <f t="shared" si="155"/>
        <v>10000</v>
      </c>
      <c r="EI174" s="40">
        <f t="shared" si="155"/>
        <v>10000</v>
      </c>
      <c r="EJ174" s="40">
        <f t="shared" si="155"/>
        <v>10000</v>
      </c>
      <c r="EK174" s="40">
        <f t="shared" si="155"/>
        <v>10000</v>
      </c>
      <c r="EL174" s="40">
        <f t="shared" si="155"/>
        <v>10000</v>
      </c>
      <c r="EM174" s="40">
        <f t="shared" si="155"/>
        <v>10000</v>
      </c>
      <c r="EN174" s="40">
        <f t="shared" si="155"/>
        <v>10000</v>
      </c>
      <c r="EO174" s="40">
        <f t="shared" si="155"/>
        <v>10000</v>
      </c>
      <c r="EP174" s="40">
        <f t="shared" si="155"/>
        <v>10000</v>
      </c>
      <c r="EQ174" s="40">
        <f t="shared" si="155"/>
        <v>10000</v>
      </c>
      <c r="ER174" s="40">
        <f t="shared" si="155"/>
        <v>10000</v>
      </c>
      <c r="ES174" s="40">
        <f t="shared" si="155"/>
        <v>10000</v>
      </c>
      <c r="ET174" s="40">
        <f t="shared" si="146"/>
        <v>10000</v>
      </c>
      <c r="EU174" s="40">
        <f t="shared" si="146"/>
        <v>10000</v>
      </c>
      <c r="EV174" s="40">
        <f t="shared" si="146"/>
        <v>10000</v>
      </c>
      <c r="EW174" s="40">
        <f t="shared" si="146"/>
        <v>10000</v>
      </c>
      <c r="EX174" s="40">
        <f t="shared" si="146"/>
        <v>10000</v>
      </c>
      <c r="EY174" s="40">
        <f t="shared" si="146"/>
        <v>10000</v>
      </c>
      <c r="EZ174" s="40">
        <f t="shared" si="146"/>
        <v>10000</v>
      </c>
      <c r="FA174" s="40">
        <f t="shared" si="146"/>
        <v>10000</v>
      </c>
      <c r="FB174" s="40">
        <f t="shared" si="146"/>
        <v>10000</v>
      </c>
      <c r="FC174" s="40">
        <f t="shared" si="146"/>
        <v>10000</v>
      </c>
      <c r="FD174" s="40">
        <f t="shared" si="146"/>
        <v>10000</v>
      </c>
      <c r="FE174" s="40">
        <f t="shared" si="146"/>
        <v>10000</v>
      </c>
      <c r="FF174" s="40">
        <f t="shared" si="146"/>
        <v>10000</v>
      </c>
      <c r="FG174" s="40">
        <f t="shared" si="146"/>
        <v>10000</v>
      </c>
      <c r="FH174" s="40">
        <f t="shared" si="146"/>
        <v>10000</v>
      </c>
      <c r="FI174" s="40">
        <f t="shared" si="156"/>
        <v>10000</v>
      </c>
      <c r="FJ174" s="40">
        <f t="shared" si="156"/>
        <v>10000</v>
      </c>
      <c r="FK174" s="40">
        <f t="shared" si="156"/>
        <v>10000</v>
      </c>
      <c r="FL174" s="40">
        <f t="shared" si="156"/>
        <v>10000</v>
      </c>
      <c r="FM174" s="40">
        <f t="shared" si="156"/>
        <v>10000</v>
      </c>
      <c r="FN174" s="40">
        <f t="shared" si="156"/>
        <v>10000</v>
      </c>
      <c r="FO174" s="40">
        <f t="shared" si="156"/>
        <v>10000</v>
      </c>
      <c r="FP174" s="40">
        <f t="shared" si="156"/>
        <v>10000</v>
      </c>
      <c r="FQ174" s="40">
        <f t="shared" si="156"/>
        <v>10000</v>
      </c>
      <c r="FR174" s="40">
        <f t="shared" si="156"/>
        <v>10000</v>
      </c>
      <c r="FS174" s="40">
        <f t="shared" si="156"/>
        <v>10000</v>
      </c>
      <c r="FT174" s="40">
        <f t="shared" si="156"/>
        <v>10000</v>
      </c>
      <c r="FU174" s="40">
        <f t="shared" si="156"/>
        <v>10000</v>
      </c>
      <c r="FV174" s="40">
        <f t="shared" si="156"/>
        <v>10000</v>
      </c>
      <c r="FW174" s="40">
        <f t="shared" si="156"/>
        <v>10000</v>
      </c>
      <c r="FX174" s="40">
        <f t="shared" si="156"/>
        <v>10000</v>
      </c>
      <c r="FY174" s="40">
        <f t="shared" si="157"/>
        <v>10000</v>
      </c>
      <c r="FZ174" s="40">
        <f t="shared" si="157"/>
        <v>10000</v>
      </c>
      <c r="GA174" s="40">
        <f t="shared" si="157"/>
        <v>10000</v>
      </c>
      <c r="GB174" s="40">
        <f t="shared" si="157"/>
        <v>10000</v>
      </c>
      <c r="GC174" s="40">
        <f t="shared" si="157"/>
        <v>10000</v>
      </c>
      <c r="GD174" s="40">
        <f t="shared" si="157"/>
        <v>10000</v>
      </c>
      <c r="GE174" s="40">
        <f t="shared" si="157"/>
        <v>10000</v>
      </c>
      <c r="GF174" s="40">
        <f t="shared" si="157"/>
        <v>10000</v>
      </c>
      <c r="GG174" s="40">
        <f t="shared" si="157"/>
        <v>10000</v>
      </c>
      <c r="GH174" s="40">
        <f t="shared" si="157"/>
        <v>10000</v>
      </c>
      <c r="GI174" s="40">
        <f t="shared" si="157"/>
        <v>10000</v>
      </c>
      <c r="GJ174" s="40">
        <f t="shared" si="157"/>
        <v>10000</v>
      </c>
      <c r="GK174" s="40">
        <f t="shared" si="157"/>
        <v>10000</v>
      </c>
      <c r="GL174" s="40">
        <f t="shared" si="157"/>
        <v>10000</v>
      </c>
      <c r="GM174" s="40">
        <f t="shared" si="157"/>
        <v>10000</v>
      </c>
      <c r="GN174" s="40">
        <f t="shared" si="157"/>
        <v>10000</v>
      </c>
      <c r="GO174" s="40">
        <f t="shared" si="158"/>
        <v>10000</v>
      </c>
      <c r="GP174" s="40">
        <f t="shared" si="158"/>
        <v>10000</v>
      </c>
      <c r="GQ174" s="40">
        <f t="shared" si="158"/>
        <v>10000</v>
      </c>
      <c r="GR174" s="40">
        <f t="shared" si="158"/>
        <v>10000</v>
      </c>
      <c r="GS174" s="40">
        <f t="shared" si="158"/>
        <v>10000</v>
      </c>
      <c r="GT174" s="40">
        <f t="shared" si="158"/>
        <v>10000</v>
      </c>
      <c r="GU174" s="40">
        <f t="shared" si="158"/>
        <v>10000</v>
      </c>
      <c r="GV174" s="40">
        <f t="shared" si="158"/>
        <v>10000</v>
      </c>
      <c r="GW174" s="40">
        <f t="shared" si="158"/>
        <v>10000</v>
      </c>
      <c r="GX174" s="40">
        <f t="shared" si="158"/>
        <v>10000</v>
      </c>
      <c r="GY174" s="40">
        <f t="shared" si="158"/>
        <v>10000</v>
      </c>
      <c r="GZ174" s="40">
        <f t="shared" si="158"/>
        <v>10000</v>
      </c>
      <c r="HA174" s="40">
        <f t="shared" si="158"/>
        <v>10000</v>
      </c>
      <c r="HB174" s="40">
        <f t="shared" si="158"/>
        <v>10000</v>
      </c>
      <c r="HC174" s="40">
        <f t="shared" si="158"/>
        <v>10000</v>
      </c>
      <c r="HD174" s="40">
        <f t="shared" si="158"/>
        <v>10000</v>
      </c>
      <c r="HE174" s="40">
        <f t="shared" si="159"/>
        <v>10000</v>
      </c>
      <c r="HF174" s="40">
        <f t="shared" si="159"/>
        <v>10000</v>
      </c>
      <c r="HG174" s="40">
        <f t="shared" si="159"/>
        <v>10000</v>
      </c>
      <c r="HH174" s="40">
        <f t="shared" si="159"/>
        <v>10000</v>
      </c>
      <c r="HI174" s="40">
        <f t="shared" si="159"/>
        <v>10000</v>
      </c>
      <c r="HJ174" s="40">
        <f t="shared" si="159"/>
        <v>10000</v>
      </c>
      <c r="HK174" s="40">
        <f t="shared" si="159"/>
        <v>10000</v>
      </c>
      <c r="HL174" s="40">
        <f t="shared" si="159"/>
        <v>10000</v>
      </c>
      <c r="HM174" s="40">
        <f t="shared" si="159"/>
        <v>10000</v>
      </c>
      <c r="HN174" s="40">
        <f t="shared" si="159"/>
        <v>10000</v>
      </c>
      <c r="HO174" s="40">
        <f t="shared" si="159"/>
        <v>10000</v>
      </c>
      <c r="HP174" s="40">
        <f t="shared" si="159"/>
        <v>10000</v>
      </c>
      <c r="HQ174" s="40">
        <f t="shared" si="159"/>
        <v>10000</v>
      </c>
      <c r="HR174" s="40">
        <f t="shared" si="159"/>
        <v>10000</v>
      </c>
      <c r="HS174" s="40">
        <f t="shared" si="159"/>
        <v>10000</v>
      </c>
      <c r="HT174" s="40">
        <f t="shared" si="159"/>
        <v>10000</v>
      </c>
      <c r="HU174" s="40">
        <f t="shared" si="160"/>
        <v>10000</v>
      </c>
      <c r="HV174" s="40">
        <f t="shared" si="160"/>
        <v>10000</v>
      </c>
      <c r="HW174" s="40">
        <f t="shared" si="160"/>
        <v>10000</v>
      </c>
      <c r="HX174" s="40">
        <f t="shared" si="160"/>
        <v>10000</v>
      </c>
      <c r="HY174" s="40">
        <f t="shared" si="160"/>
        <v>10000</v>
      </c>
      <c r="HZ174" s="40">
        <f t="shared" si="160"/>
        <v>10000</v>
      </c>
      <c r="IA174" s="40">
        <f t="shared" si="160"/>
        <v>10000</v>
      </c>
      <c r="IB174" s="40">
        <f t="shared" si="160"/>
        <v>10000</v>
      </c>
      <c r="IC174" s="40">
        <f t="shared" si="160"/>
        <v>10000</v>
      </c>
      <c r="ID174" s="40">
        <f t="shared" si="160"/>
        <v>10000</v>
      </c>
      <c r="IE174" s="40">
        <f t="shared" si="160"/>
        <v>10000</v>
      </c>
      <c r="IF174" s="40">
        <f t="shared" si="160"/>
        <v>10000</v>
      </c>
      <c r="IG174" s="40">
        <f t="shared" si="160"/>
        <v>10000</v>
      </c>
      <c r="IH174" s="40">
        <f t="shared" si="160"/>
        <v>10000</v>
      </c>
      <c r="II174" s="40">
        <f t="shared" si="160"/>
        <v>10000</v>
      </c>
      <c r="IJ174" s="40">
        <f t="shared" si="160"/>
        <v>10000</v>
      </c>
      <c r="IK174" s="40">
        <f t="shared" si="161"/>
        <v>10000</v>
      </c>
      <c r="IL174" s="40">
        <f t="shared" si="161"/>
        <v>10000</v>
      </c>
      <c r="IM174" s="40">
        <f t="shared" si="161"/>
        <v>10000</v>
      </c>
      <c r="IN174" s="40">
        <f t="shared" si="161"/>
        <v>10000</v>
      </c>
      <c r="IO174" s="40">
        <f t="shared" si="161"/>
        <v>10000</v>
      </c>
      <c r="IP174" s="40">
        <f t="shared" si="161"/>
        <v>10000</v>
      </c>
      <c r="IQ174" s="40">
        <f t="shared" si="161"/>
        <v>10000</v>
      </c>
      <c r="IR174" s="40">
        <f t="shared" si="161"/>
        <v>10000</v>
      </c>
      <c r="IS174" s="40">
        <f t="shared" si="161"/>
        <v>10000</v>
      </c>
      <c r="IT174" s="40">
        <f t="shared" si="161"/>
        <v>10000</v>
      </c>
      <c r="IU174" s="40">
        <f t="shared" si="161"/>
        <v>10000</v>
      </c>
      <c r="IV174" s="40">
        <f t="shared" si="161"/>
        <v>10000</v>
      </c>
      <c r="IW174" s="40">
        <f t="shared" si="161"/>
        <v>10000</v>
      </c>
      <c r="IX174" s="40">
        <f t="shared" si="161"/>
        <v>10000</v>
      </c>
      <c r="IY174" s="40">
        <f t="shared" si="161"/>
        <v>10000</v>
      </c>
      <c r="IZ174" s="40">
        <f t="shared" si="161"/>
        <v>10000</v>
      </c>
      <c r="JA174" s="40">
        <f t="shared" si="162"/>
        <v>10000</v>
      </c>
      <c r="JB174" s="40">
        <f t="shared" si="162"/>
        <v>10000</v>
      </c>
      <c r="JC174" s="40">
        <f t="shared" si="162"/>
        <v>10000</v>
      </c>
      <c r="JD174" s="40">
        <f t="shared" si="162"/>
        <v>10000</v>
      </c>
      <c r="JE174" s="40">
        <f t="shared" si="162"/>
        <v>10000</v>
      </c>
      <c r="JF174" s="40">
        <f t="shared" si="162"/>
        <v>10000</v>
      </c>
      <c r="JG174" s="40">
        <f t="shared" si="162"/>
        <v>10000</v>
      </c>
      <c r="JH174" s="40">
        <f t="shared" si="162"/>
        <v>10000</v>
      </c>
      <c r="JI174" s="40">
        <f t="shared" si="162"/>
        <v>10000</v>
      </c>
      <c r="JJ174" s="40">
        <f t="shared" si="162"/>
        <v>10000</v>
      </c>
      <c r="JK174" s="40">
        <f t="shared" si="162"/>
        <v>10000</v>
      </c>
      <c r="JL174" s="40">
        <f t="shared" si="162"/>
        <v>10000</v>
      </c>
      <c r="JM174" s="40">
        <f t="shared" si="162"/>
        <v>10000</v>
      </c>
      <c r="JN174" s="40">
        <f t="shared" si="162"/>
        <v>10000</v>
      </c>
      <c r="JO174" s="40">
        <f t="shared" si="162"/>
        <v>10000</v>
      </c>
      <c r="JP174" s="40">
        <f t="shared" si="162"/>
        <v>10000</v>
      </c>
      <c r="JQ174" s="40">
        <f t="shared" si="147"/>
        <v>10000</v>
      </c>
      <c r="JR174" s="40">
        <f t="shared" si="147"/>
        <v>10000</v>
      </c>
      <c r="JS174" s="40">
        <f t="shared" si="143"/>
        <v>10000</v>
      </c>
      <c r="JT174" s="40">
        <f t="shared" si="143"/>
        <v>10000</v>
      </c>
      <c r="JU174" s="40">
        <f t="shared" si="143"/>
        <v>10000</v>
      </c>
      <c r="JV174" s="40">
        <f t="shared" si="143"/>
        <v>10000</v>
      </c>
      <c r="JW174" s="40">
        <f t="shared" si="143"/>
        <v>10000</v>
      </c>
      <c r="JX174" s="40">
        <f t="shared" si="143"/>
        <v>10000</v>
      </c>
      <c r="JY174" s="40">
        <f t="shared" si="143"/>
        <v>10000</v>
      </c>
      <c r="JZ174" s="40">
        <f t="shared" si="143"/>
        <v>10000</v>
      </c>
      <c r="KA174" s="40">
        <f t="shared" si="143"/>
        <v>10000</v>
      </c>
      <c r="KB174" s="40">
        <f t="shared" si="143"/>
        <v>10000</v>
      </c>
      <c r="KC174" s="40">
        <f t="shared" si="143"/>
        <v>10000</v>
      </c>
      <c r="KD174" s="40">
        <f t="shared" si="143"/>
        <v>10000</v>
      </c>
      <c r="KE174" s="40">
        <f t="shared" ref="KE174:KV175" si="163">KD174</f>
        <v>10000</v>
      </c>
      <c r="KF174" s="40">
        <f t="shared" si="163"/>
        <v>10000</v>
      </c>
      <c r="KG174" s="40">
        <f t="shared" si="163"/>
        <v>10000</v>
      </c>
      <c r="KH174" s="40">
        <f t="shared" si="163"/>
        <v>10000</v>
      </c>
      <c r="KI174" s="40">
        <f t="shared" si="163"/>
        <v>10000</v>
      </c>
      <c r="KJ174" s="40">
        <f t="shared" si="163"/>
        <v>10000</v>
      </c>
      <c r="KK174" s="40">
        <f t="shared" si="163"/>
        <v>10000</v>
      </c>
      <c r="KL174" s="40">
        <f t="shared" si="163"/>
        <v>10000</v>
      </c>
      <c r="KM174" s="40">
        <f t="shared" si="163"/>
        <v>10000</v>
      </c>
      <c r="KN174" s="40">
        <f t="shared" si="163"/>
        <v>10000</v>
      </c>
      <c r="KO174" s="40">
        <f t="shared" si="163"/>
        <v>10000</v>
      </c>
      <c r="KP174" s="40">
        <f t="shared" si="163"/>
        <v>10000</v>
      </c>
      <c r="KQ174" s="40">
        <f t="shared" si="163"/>
        <v>10000</v>
      </c>
      <c r="KR174" s="40">
        <f t="shared" si="163"/>
        <v>10000</v>
      </c>
      <c r="KS174" s="40">
        <f t="shared" si="163"/>
        <v>10000</v>
      </c>
      <c r="KT174" s="40">
        <f t="shared" si="163"/>
        <v>10000</v>
      </c>
      <c r="KU174" s="40">
        <f t="shared" si="163"/>
        <v>10000</v>
      </c>
      <c r="KV174" s="40">
        <f t="shared" si="163"/>
        <v>10000</v>
      </c>
      <c r="KW174" s="1"/>
      <c r="KX174" s="1"/>
    </row>
    <row r="175" spans="1:310" x14ac:dyDescent="0.25">
      <c r="A175" s="1"/>
      <c r="B175" s="79"/>
      <c r="C175" s="79"/>
      <c r="D175" s="79"/>
      <c r="E175" s="1" t="str">
        <f>kpi!E51</f>
        <v>прочие расходы-10</v>
      </c>
      <c r="F175" s="1"/>
      <c r="G175" s="1"/>
      <c r="H175" s="11" t="str">
        <f>H169</f>
        <v>руб.</v>
      </c>
      <c r="I175" s="1"/>
      <c r="J175" s="1"/>
      <c r="K175" s="1"/>
      <c r="L175" s="1"/>
      <c r="M175" s="5"/>
      <c r="N175" s="52"/>
      <c r="O175" s="19"/>
      <c r="P175" s="1"/>
      <c r="Q175" s="1"/>
      <c r="R175" s="40">
        <f t="shared" si="145"/>
        <v>250000</v>
      </c>
      <c r="S175" s="1"/>
      <c r="T175" s="5" t="s">
        <v>0</v>
      </c>
      <c r="U175" s="40">
        <v>10000</v>
      </c>
      <c r="V175" s="40">
        <f t="shared" ref="V175:CG175" si="164">U175</f>
        <v>10000</v>
      </c>
      <c r="W175" s="40">
        <f t="shared" si="164"/>
        <v>10000</v>
      </c>
      <c r="X175" s="40">
        <f t="shared" si="164"/>
        <v>10000</v>
      </c>
      <c r="Y175" s="40">
        <f t="shared" si="164"/>
        <v>10000</v>
      </c>
      <c r="Z175" s="40">
        <f t="shared" si="164"/>
        <v>10000</v>
      </c>
      <c r="AA175" s="40">
        <f t="shared" si="164"/>
        <v>10000</v>
      </c>
      <c r="AB175" s="40">
        <f t="shared" si="164"/>
        <v>10000</v>
      </c>
      <c r="AC175" s="40">
        <f t="shared" si="164"/>
        <v>10000</v>
      </c>
      <c r="AD175" s="40">
        <f t="shared" si="164"/>
        <v>10000</v>
      </c>
      <c r="AE175" s="40">
        <f t="shared" si="164"/>
        <v>10000</v>
      </c>
      <c r="AF175" s="40">
        <f t="shared" si="164"/>
        <v>10000</v>
      </c>
      <c r="AG175" s="40">
        <f t="shared" si="164"/>
        <v>10000</v>
      </c>
      <c r="AH175" s="40">
        <f t="shared" si="164"/>
        <v>10000</v>
      </c>
      <c r="AI175" s="40">
        <f t="shared" si="164"/>
        <v>10000</v>
      </c>
      <c r="AJ175" s="40">
        <f t="shared" si="164"/>
        <v>10000</v>
      </c>
      <c r="AK175" s="40">
        <f t="shared" si="164"/>
        <v>10000</v>
      </c>
      <c r="AL175" s="40">
        <f t="shared" si="164"/>
        <v>10000</v>
      </c>
      <c r="AM175" s="40">
        <f t="shared" si="164"/>
        <v>10000</v>
      </c>
      <c r="AN175" s="40">
        <f t="shared" si="164"/>
        <v>10000</v>
      </c>
      <c r="AO175" s="40">
        <f t="shared" si="164"/>
        <v>10000</v>
      </c>
      <c r="AP175" s="40">
        <f t="shared" si="164"/>
        <v>10000</v>
      </c>
      <c r="AQ175" s="40">
        <f t="shared" si="164"/>
        <v>10000</v>
      </c>
      <c r="AR175" s="40">
        <f t="shared" si="164"/>
        <v>10000</v>
      </c>
      <c r="AS175" s="40">
        <f t="shared" si="164"/>
        <v>10000</v>
      </c>
      <c r="AT175" s="40">
        <f t="shared" si="164"/>
        <v>10000</v>
      </c>
      <c r="AU175" s="40">
        <f t="shared" si="164"/>
        <v>10000</v>
      </c>
      <c r="AV175" s="40">
        <f t="shared" si="164"/>
        <v>10000</v>
      </c>
      <c r="AW175" s="40">
        <f t="shared" si="164"/>
        <v>10000</v>
      </c>
      <c r="AX175" s="40">
        <f t="shared" si="164"/>
        <v>10000</v>
      </c>
      <c r="AY175" s="40">
        <f t="shared" si="164"/>
        <v>10000</v>
      </c>
      <c r="AZ175" s="40">
        <f t="shared" si="164"/>
        <v>10000</v>
      </c>
      <c r="BA175" s="40">
        <f t="shared" si="164"/>
        <v>10000</v>
      </c>
      <c r="BB175" s="40">
        <f t="shared" si="164"/>
        <v>10000</v>
      </c>
      <c r="BC175" s="40">
        <f t="shared" si="164"/>
        <v>10000</v>
      </c>
      <c r="BD175" s="40">
        <f t="shared" si="164"/>
        <v>10000</v>
      </c>
      <c r="BE175" s="40">
        <f t="shared" si="164"/>
        <v>10000</v>
      </c>
      <c r="BF175" s="40">
        <f t="shared" si="164"/>
        <v>10000</v>
      </c>
      <c r="BG175" s="40">
        <f t="shared" si="164"/>
        <v>10000</v>
      </c>
      <c r="BH175" s="40">
        <f t="shared" si="164"/>
        <v>10000</v>
      </c>
      <c r="BI175" s="40">
        <f t="shared" si="164"/>
        <v>10000</v>
      </c>
      <c r="BJ175" s="40">
        <f t="shared" si="164"/>
        <v>10000</v>
      </c>
      <c r="BK175" s="40">
        <f t="shared" si="164"/>
        <v>10000</v>
      </c>
      <c r="BL175" s="40">
        <f t="shared" si="164"/>
        <v>10000</v>
      </c>
      <c r="BM175" s="40">
        <f t="shared" si="164"/>
        <v>10000</v>
      </c>
      <c r="BN175" s="40">
        <f t="shared" si="164"/>
        <v>10000</v>
      </c>
      <c r="BO175" s="40">
        <f t="shared" si="164"/>
        <v>10000</v>
      </c>
      <c r="BP175" s="40">
        <f t="shared" si="164"/>
        <v>10000</v>
      </c>
      <c r="BQ175" s="40">
        <f t="shared" si="164"/>
        <v>10000</v>
      </c>
      <c r="BR175" s="40">
        <f t="shared" si="164"/>
        <v>10000</v>
      </c>
      <c r="BS175" s="40">
        <f t="shared" si="164"/>
        <v>10000</v>
      </c>
      <c r="BT175" s="40">
        <f t="shared" si="164"/>
        <v>10000</v>
      </c>
      <c r="BU175" s="40">
        <f t="shared" si="164"/>
        <v>10000</v>
      </c>
      <c r="BV175" s="40">
        <f t="shared" si="164"/>
        <v>10000</v>
      </c>
      <c r="BW175" s="40">
        <f t="shared" si="164"/>
        <v>10000</v>
      </c>
      <c r="BX175" s="40">
        <f t="shared" si="164"/>
        <v>10000</v>
      </c>
      <c r="BY175" s="40">
        <f t="shared" si="164"/>
        <v>10000</v>
      </c>
      <c r="BZ175" s="40">
        <f t="shared" si="164"/>
        <v>10000</v>
      </c>
      <c r="CA175" s="40">
        <f t="shared" si="164"/>
        <v>10000</v>
      </c>
      <c r="CB175" s="40">
        <f t="shared" si="164"/>
        <v>10000</v>
      </c>
      <c r="CC175" s="40">
        <f t="shared" si="164"/>
        <v>10000</v>
      </c>
      <c r="CD175" s="40">
        <f t="shared" si="164"/>
        <v>10000</v>
      </c>
      <c r="CE175" s="40">
        <f t="shared" si="164"/>
        <v>10000</v>
      </c>
      <c r="CF175" s="40">
        <f t="shared" si="164"/>
        <v>10000</v>
      </c>
      <c r="CG175" s="40">
        <f t="shared" si="164"/>
        <v>10000</v>
      </c>
      <c r="CH175" s="40">
        <f t="shared" si="152"/>
        <v>10000</v>
      </c>
      <c r="CI175" s="40">
        <f t="shared" si="152"/>
        <v>10000</v>
      </c>
      <c r="CJ175" s="40">
        <f t="shared" si="152"/>
        <v>10000</v>
      </c>
      <c r="CK175" s="40">
        <f t="shared" si="152"/>
        <v>10000</v>
      </c>
      <c r="CL175" s="40">
        <f t="shared" si="152"/>
        <v>10000</v>
      </c>
      <c r="CM175" s="40">
        <f t="shared" si="152"/>
        <v>10000</v>
      </c>
      <c r="CN175" s="40">
        <f t="shared" si="152"/>
        <v>10000</v>
      </c>
      <c r="CO175" s="40">
        <f t="shared" si="152"/>
        <v>10000</v>
      </c>
      <c r="CP175" s="40">
        <f t="shared" si="152"/>
        <v>10000</v>
      </c>
      <c r="CQ175" s="40">
        <f t="shared" si="152"/>
        <v>10000</v>
      </c>
      <c r="CR175" s="40">
        <f t="shared" si="152"/>
        <v>10000</v>
      </c>
      <c r="CS175" s="40">
        <f t="shared" si="152"/>
        <v>10000</v>
      </c>
      <c r="CT175" s="40">
        <f t="shared" si="152"/>
        <v>10000</v>
      </c>
      <c r="CU175" s="40">
        <f t="shared" si="152"/>
        <v>10000</v>
      </c>
      <c r="CV175" s="40">
        <f t="shared" si="152"/>
        <v>10000</v>
      </c>
      <c r="CW175" s="40">
        <f t="shared" si="152"/>
        <v>10000</v>
      </c>
      <c r="CX175" s="40">
        <f t="shared" si="153"/>
        <v>10000</v>
      </c>
      <c r="CY175" s="40">
        <f t="shared" si="153"/>
        <v>10000</v>
      </c>
      <c r="CZ175" s="40">
        <f t="shared" si="153"/>
        <v>10000</v>
      </c>
      <c r="DA175" s="40">
        <f t="shared" si="153"/>
        <v>10000</v>
      </c>
      <c r="DB175" s="40">
        <f t="shared" si="153"/>
        <v>10000</v>
      </c>
      <c r="DC175" s="40">
        <f t="shared" si="153"/>
        <v>10000</v>
      </c>
      <c r="DD175" s="40">
        <f t="shared" si="153"/>
        <v>10000</v>
      </c>
      <c r="DE175" s="40">
        <f t="shared" si="153"/>
        <v>10000</v>
      </c>
      <c r="DF175" s="40">
        <f t="shared" si="153"/>
        <v>10000</v>
      </c>
      <c r="DG175" s="40">
        <f t="shared" si="153"/>
        <v>10000</v>
      </c>
      <c r="DH175" s="40">
        <f t="shared" si="153"/>
        <v>10000</v>
      </c>
      <c r="DI175" s="40">
        <f t="shared" si="153"/>
        <v>10000</v>
      </c>
      <c r="DJ175" s="40">
        <f t="shared" si="153"/>
        <v>10000</v>
      </c>
      <c r="DK175" s="40">
        <f t="shared" si="153"/>
        <v>10000</v>
      </c>
      <c r="DL175" s="40">
        <f t="shared" si="153"/>
        <v>10000</v>
      </c>
      <c r="DM175" s="40">
        <f t="shared" si="153"/>
        <v>10000</v>
      </c>
      <c r="DN175" s="40">
        <f t="shared" si="154"/>
        <v>10000</v>
      </c>
      <c r="DO175" s="40">
        <f t="shared" si="154"/>
        <v>10000</v>
      </c>
      <c r="DP175" s="40">
        <f t="shared" si="154"/>
        <v>10000</v>
      </c>
      <c r="DQ175" s="40">
        <f t="shared" si="154"/>
        <v>10000</v>
      </c>
      <c r="DR175" s="40">
        <f t="shared" si="154"/>
        <v>10000</v>
      </c>
      <c r="DS175" s="40">
        <f t="shared" si="154"/>
        <v>10000</v>
      </c>
      <c r="DT175" s="40">
        <f t="shared" si="154"/>
        <v>10000</v>
      </c>
      <c r="DU175" s="40">
        <f t="shared" si="154"/>
        <v>10000</v>
      </c>
      <c r="DV175" s="40">
        <f t="shared" si="154"/>
        <v>10000</v>
      </c>
      <c r="DW175" s="40">
        <f t="shared" si="154"/>
        <v>10000</v>
      </c>
      <c r="DX175" s="40">
        <f t="shared" si="154"/>
        <v>10000</v>
      </c>
      <c r="DY175" s="40">
        <f t="shared" si="154"/>
        <v>10000</v>
      </c>
      <c r="DZ175" s="40">
        <f t="shared" si="154"/>
        <v>10000</v>
      </c>
      <c r="EA175" s="40">
        <f t="shared" si="154"/>
        <v>10000</v>
      </c>
      <c r="EB175" s="40">
        <f t="shared" si="154"/>
        <v>10000</v>
      </c>
      <c r="EC175" s="40">
        <f t="shared" si="154"/>
        <v>10000</v>
      </c>
      <c r="ED175" s="40">
        <f t="shared" si="155"/>
        <v>10000</v>
      </c>
      <c r="EE175" s="40">
        <f t="shared" si="155"/>
        <v>10000</v>
      </c>
      <c r="EF175" s="40">
        <f t="shared" si="155"/>
        <v>10000</v>
      </c>
      <c r="EG175" s="40">
        <f t="shared" si="155"/>
        <v>10000</v>
      </c>
      <c r="EH175" s="40">
        <f t="shared" si="155"/>
        <v>10000</v>
      </c>
      <c r="EI175" s="40">
        <f t="shared" si="155"/>
        <v>10000</v>
      </c>
      <c r="EJ175" s="40">
        <f t="shared" si="155"/>
        <v>10000</v>
      </c>
      <c r="EK175" s="40">
        <f t="shared" si="155"/>
        <v>10000</v>
      </c>
      <c r="EL175" s="40">
        <f t="shared" si="155"/>
        <v>10000</v>
      </c>
      <c r="EM175" s="40">
        <f t="shared" si="155"/>
        <v>10000</v>
      </c>
      <c r="EN175" s="40">
        <f t="shared" si="155"/>
        <v>10000</v>
      </c>
      <c r="EO175" s="40">
        <f t="shared" si="155"/>
        <v>10000</v>
      </c>
      <c r="EP175" s="40">
        <f t="shared" si="155"/>
        <v>10000</v>
      </c>
      <c r="EQ175" s="40">
        <f t="shared" si="155"/>
        <v>10000</v>
      </c>
      <c r="ER175" s="40">
        <f t="shared" si="155"/>
        <v>10000</v>
      </c>
      <c r="ES175" s="40">
        <f t="shared" si="155"/>
        <v>10000</v>
      </c>
      <c r="ET175" s="40">
        <f t="shared" si="146"/>
        <v>10000</v>
      </c>
      <c r="EU175" s="40">
        <f t="shared" si="146"/>
        <v>10000</v>
      </c>
      <c r="EV175" s="40">
        <f t="shared" si="146"/>
        <v>10000</v>
      </c>
      <c r="EW175" s="40">
        <f t="shared" si="146"/>
        <v>10000</v>
      </c>
      <c r="EX175" s="40">
        <f t="shared" si="146"/>
        <v>10000</v>
      </c>
      <c r="EY175" s="40">
        <f t="shared" si="146"/>
        <v>10000</v>
      </c>
      <c r="EZ175" s="40">
        <f t="shared" si="146"/>
        <v>10000</v>
      </c>
      <c r="FA175" s="40">
        <f t="shared" si="146"/>
        <v>10000</v>
      </c>
      <c r="FB175" s="40">
        <f t="shared" si="146"/>
        <v>10000</v>
      </c>
      <c r="FC175" s="40">
        <f t="shared" si="146"/>
        <v>10000</v>
      </c>
      <c r="FD175" s="40">
        <f t="shared" si="146"/>
        <v>10000</v>
      </c>
      <c r="FE175" s="40">
        <f t="shared" si="146"/>
        <v>10000</v>
      </c>
      <c r="FF175" s="40">
        <f t="shared" si="146"/>
        <v>10000</v>
      </c>
      <c r="FG175" s="40">
        <f t="shared" si="146"/>
        <v>10000</v>
      </c>
      <c r="FH175" s="40">
        <f t="shared" si="146"/>
        <v>10000</v>
      </c>
      <c r="FI175" s="40">
        <f t="shared" si="156"/>
        <v>10000</v>
      </c>
      <c r="FJ175" s="40">
        <f t="shared" si="156"/>
        <v>10000</v>
      </c>
      <c r="FK175" s="40">
        <f t="shared" si="156"/>
        <v>10000</v>
      </c>
      <c r="FL175" s="40">
        <f t="shared" si="156"/>
        <v>10000</v>
      </c>
      <c r="FM175" s="40">
        <f t="shared" si="156"/>
        <v>10000</v>
      </c>
      <c r="FN175" s="40">
        <f t="shared" si="156"/>
        <v>10000</v>
      </c>
      <c r="FO175" s="40">
        <f t="shared" si="156"/>
        <v>10000</v>
      </c>
      <c r="FP175" s="40">
        <f t="shared" si="156"/>
        <v>10000</v>
      </c>
      <c r="FQ175" s="40">
        <f t="shared" si="156"/>
        <v>10000</v>
      </c>
      <c r="FR175" s="40">
        <f t="shared" si="156"/>
        <v>10000</v>
      </c>
      <c r="FS175" s="40">
        <f t="shared" si="156"/>
        <v>10000</v>
      </c>
      <c r="FT175" s="40">
        <f t="shared" si="156"/>
        <v>10000</v>
      </c>
      <c r="FU175" s="40">
        <f t="shared" si="156"/>
        <v>10000</v>
      </c>
      <c r="FV175" s="40">
        <f t="shared" si="156"/>
        <v>10000</v>
      </c>
      <c r="FW175" s="40">
        <f t="shared" si="156"/>
        <v>10000</v>
      </c>
      <c r="FX175" s="40">
        <f t="shared" si="156"/>
        <v>10000</v>
      </c>
      <c r="FY175" s="40">
        <f t="shared" si="157"/>
        <v>10000</v>
      </c>
      <c r="FZ175" s="40">
        <f t="shared" si="157"/>
        <v>10000</v>
      </c>
      <c r="GA175" s="40">
        <f t="shared" si="157"/>
        <v>10000</v>
      </c>
      <c r="GB175" s="40">
        <f t="shared" si="157"/>
        <v>10000</v>
      </c>
      <c r="GC175" s="40">
        <f t="shared" si="157"/>
        <v>10000</v>
      </c>
      <c r="GD175" s="40">
        <f t="shared" si="157"/>
        <v>10000</v>
      </c>
      <c r="GE175" s="40">
        <f t="shared" si="157"/>
        <v>10000</v>
      </c>
      <c r="GF175" s="40">
        <f t="shared" si="157"/>
        <v>10000</v>
      </c>
      <c r="GG175" s="40">
        <f t="shared" si="157"/>
        <v>10000</v>
      </c>
      <c r="GH175" s="40">
        <f t="shared" si="157"/>
        <v>10000</v>
      </c>
      <c r="GI175" s="40">
        <f t="shared" si="157"/>
        <v>10000</v>
      </c>
      <c r="GJ175" s="40">
        <f t="shared" si="157"/>
        <v>10000</v>
      </c>
      <c r="GK175" s="40">
        <f t="shared" si="157"/>
        <v>10000</v>
      </c>
      <c r="GL175" s="40">
        <f t="shared" si="157"/>
        <v>10000</v>
      </c>
      <c r="GM175" s="40">
        <f t="shared" si="157"/>
        <v>10000</v>
      </c>
      <c r="GN175" s="40">
        <f t="shared" si="157"/>
        <v>10000</v>
      </c>
      <c r="GO175" s="40">
        <f t="shared" si="158"/>
        <v>10000</v>
      </c>
      <c r="GP175" s="40">
        <f t="shared" si="158"/>
        <v>10000</v>
      </c>
      <c r="GQ175" s="40">
        <f t="shared" si="158"/>
        <v>10000</v>
      </c>
      <c r="GR175" s="40">
        <f t="shared" si="158"/>
        <v>10000</v>
      </c>
      <c r="GS175" s="40">
        <f t="shared" si="158"/>
        <v>10000</v>
      </c>
      <c r="GT175" s="40">
        <f t="shared" si="158"/>
        <v>10000</v>
      </c>
      <c r="GU175" s="40">
        <f t="shared" si="158"/>
        <v>10000</v>
      </c>
      <c r="GV175" s="40">
        <f t="shared" si="158"/>
        <v>10000</v>
      </c>
      <c r="GW175" s="40">
        <f t="shared" si="158"/>
        <v>10000</v>
      </c>
      <c r="GX175" s="40">
        <f t="shared" si="158"/>
        <v>10000</v>
      </c>
      <c r="GY175" s="40">
        <f t="shared" si="158"/>
        <v>10000</v>
      </c>
      <c r="GZ175" s="40">
        <f t="shared" si="158"/>
        <v>10000</v>
      </c>
      <c r="HA175" s="40">
        <f t="shared" si="158"/>
        <v>10000</v>
      </c>
      <c r="HB175" s="40">
        <f t="shared" si="158"/>
        <v>10000</v>
      </c>
      <c r="HC175" s="40">
        <f t="shared" si="158"/>
        <v>10000</v>
      </c>
      <c r="HD175" s="40">
        <f t="shared" si="158"/>
        <v>10000</v>
      </c>
      <c r="HE175" s="40">
        <f t="shared" si="159"/>
        <v>10000</v>
      </c>
      <c r="HF175" s="40">
        <f t="shared" si="159"/>
        <v>10000</v>
      </c>
      <c r="HG175" s="40">
        <f t="shared" si="159"/>
        <v>10000</v>
      </c>
      <c r="HH175" s="40">
        <f t="shared" si="159"/>
        <v>10000</v>
      </c>
      <c r="HI175" s="40">
        <f t="shared" si="159"/>
        <v>10000</v>
      </c>
      <c r="HJ175" s="40">
        <f t="shared" si="159"/>
        <v>10000</v>
      </c>
      <c r="HK175" s="40">
        <f t="shared" si="159"/>
        <v>10000</v>
      </c>
      <c r="HL175" s="40">
        <f t="shared" si="159"/>
        <v>10000</v>
      </c>
      <c r="HM175" s="40">
        <f t="shared" si="159"/>
        <v>10000</v>
      </c>
      <c r="HN175" s="40">
        <f t="shared" si="159"/>
        <v>10000</v>
      </c>
      <c r="HO175" s="40">
        <f t="shared" si="159"/>
        <v>10000</v>
      </c>
      <c r="HP175" s="40">
        <f t="shared" si="159"/>
        <v>10000</v>
      </c>
      <c r="HQ175" s="40">
        <f t="shared" si="159"/>
        <v>10000</v>
      </c>
      <c r="HR175" s="40">
        <f t="shared" si="159"/>
        <v>10000</v>
      </c>
      <c r="HS175" s="40">
        <f t="shared" si="159"/>
        <v>10000</v>
      </c>
      <c r="HT175" s="40">
        <f t="shared" si="159"/>
        <v>10000</v>
      </c>
      <c r="HU175" s="40">
        <f t="shared" si="160"/>
        <v>10000</v>
      </c>
      <c r="HV175" s="40">
        <f t="shared" si="160"/>
        <v>10000</v>
      </c>
      <c r="HW175" s="40">
        <f t="shared" si="160"/>
        <v>10000</v>
      </c>
      <c r="HX175" s="40">
        <f t="shared" si="160"/>
        <v>10000</v>
      </c>
      <c r="HY175" s="40">
        <f t="shared" si="160"/>
        <v>10000</v>
      </c>
      <c r="HZ175" s="40">
        <f t="shared" si="160"/>
        <v>10000</v>
      </c>
      <c r="IA175" s="40">
        <f t="shared" si="160"/>
        <v>10000</v>
      </c>
      <c r="IB175" s="40">
        <f t="shared" si="160"/>
        <v>10000</v>
      </c>
      <c r="IC175" s="40">
        <f t="shared" si="160"/>
        <v>10000</v>
      </c>
      <c r="ID175" s="40">
        <f t="shared" si="160"/>
        <v>10000</v>
      </c>
      <c r="IE175" s="40">
        <f t="shared" si="160"/>
        <v>10000</v>
      </c>
      <c r="IF175" s="40">
        <f t="shared" si="160"/>
        <v>10000</v>
      </c>
      <c r="IG175" s="40">
        <f t="shared" si="160"/>
        <v>10000</v>
      </c>
      <c r="IH175" s="40">
        <f t="shared" si="160"/>
        <v>10000</v>
      </c>
      <c r="II175" s="40">
        <f t="shared" si="160"/>
        <v>10000</v>
      </c>
      <c r="IJ175" s="40">
        <f t="shared" si="160"/>
        <v>10000</v>
      </c>
      <c r="IK175" s="40">
        <f t="shared" si="161"/>
        <v>10000</v>
      </c>
      <c r="IL175" s="40">
        <f t="shared" si="161"/>
        <v>10000</v>
      </c>
      <c r="IM175" s="40">
        <f t="shared" si="161"/>
        <v>10000</v>
      </c>
      <c r="IN175" s="40">
        <f t="shared" si="161"/>
        <v>10000</v>
      </c>
      <c r="IO175" s="40">
        <f t="shared" si="161"/>
        <v>10000</v>
      </c>
      <c r="IP175" s="40">
        <f t="shared" si="161"/>
        <v>10000</v>
      </c>
      <c r="IQ175" s="40">
        <f t="shared" si="161"/>
        <v>10000</v>
      </c>
      <c r="IR175" s="40">
        <f t="shared" si="161"/>
        <v>10000</v>
      </c>
      <c r="IS175" s="40">
        <f t="shared" si="161"/>
        <v>10000</v>
      </c>
      <c r="IT175" s="40">
        <f t="shared" si="161"/>
        <v>10000</v>
      </c>
      <c r="IU175" s="40">
        <f t="shared" si="161"/>
        <v>10000</v>
      </c>
      <c r="IV175" s="40">
        <f t="shared" si="161"/>
        <v>10000</v>
      </c>
      <c r="IW175" s="40">
        <f t="shared" si="161"/>
        <v>10000</v>
      </c>
      <c r="IX175" s="40">
        <f t="shared" si="161"/>
        <v>10000</v>
      </c>
      <c r="IY175" s="40">
        <f t="shared" si="161"/>
        <v>10000</v>
      </c>
      <c r="IZ175" s="40">
        <f t="shared" si="161"/>
        <v>10000</v>
      </c>
      <c r="JA175" s="40">
        <f t="shared" si="162"/>
        <v>10000</v>
      </c>
      <c r="JB175" s="40">
        <f t="shared" si="162"/>
        <v>10000</v>
      </c>
      <c r="JC175" s="40">
        <f t="shared" si="162"/>
        <v>10000</v>
      </c>
      <c r="JD175" s="40">
        <f t="shared" si="162"/>
        <v>10000</v>
      </c>
      <c r="JE175" s="40">
        <f t="shared" si="162"/>
        <v>10000</v>
      </c>
      <c r="JF175" s="40">
        <f t="shared" si="162"/>
        <v>10000</v>
      </c>
      <c r="JG175" s="40">
        <f t="shared" si="162"/>
        <v>10000</v>
      </c>
      <c r="JH175" s="40">
        <f t="shared" si="162"/>
        <v>10000</v>
      </c>
      <c r="JI175" s="40">
        <f t="shared" si="162"/>
        <v>10000</v>
      </c>
      <c r="JJ175" s="40">
        <f t="shared" si="162"/>
        <v>10000</v>
      </c>
      <c r="JK175" s="40">
        <f t="shared" si="162"/>
        <v>10000</v>
      </c>
      <c r="JL175" s="40">
        <f t="shared" si="162"/>
        <v>10000</v>
      </c>
      <c r="JM175" s="40">
        <f t="shared" si="162"/>
        <v>10000</v>
      </c>
      <c r="JN175" s="40">
        <f t="shared" si="162"/>
        <v>10000</v>
      </c>
      <c r="JO175" s="40">
        <f t="shared" si="162"/>
        <v>10000</v>
      </c>
      <c r="JP175" s="40">
        <f t="shared" si="162"/>
        <v>10000</v>
      </c>
      <c r="JQ175" s="40">
        <f t="shared" si="147"/>
        <v>10000</v>
      </c>
      <c r="JR175" s="40">
        <f t="shared" si="147"/>
        <v>10000</v>
      </c>
      <c r="JS175" s="40">
        <f t="shared" si="147"/>
        <v>10000</v>
      </c>
      <c r="JT175" s="40">
        <f t="shared" si="147"/>
        <v>10000</v>
      </c>
      <c r="JU175" s="40">
        <f t="shared" si="147"/>
        <v>10000</v>
      </c>
      <c r="JV175" s="40">
        <f t="shared" si="147"/>
        <v>10000</v>
      </c>
      <c r="JW175" s="40">
        <f t="shared" si="147"/>
        <v>10000</v>
      </c>
      <c r="JX175" s="40">
        <f t="shared" si="147"/>
        <v>10000</v>
      </c>
      <c r="JY175" s="40">
        <f t="shared" si="147"/>
        <v>10000</v>
      </c>
      <c r="JZ175" s="40">
        <f t="shared" si="147"/>
        <v>10000</v>
      </c>
      <c r="KA175" s="40">
        <f t="shared" si="147"/>
        <v>10000</v>
      </c>
      <c r="KB175" s="40">
        <f t="shared" si="147"/>
        <v>10000</v>
      </c>
      <c r="KC175" s="40">
        <f t="shared" si="147"/>
        <v>10000</v>
      </c>
      <c r="KD175" s="40">
        <f t="shared" si="147"/>
        <v>10000</v>
      </c>
      <c r="KE175" s="40">
        <f t="shared" si="147"/>
        <v>10000</v>
      </c>
      <c r="KF175" s="40">
        <f t="shared" si="147"/>
        <v>10000</v>
      </c>
      <c r="KG175" s="40">
        <f t="shared" si="163"/>
        <v>10000</v>
      </c>
      <c r="KH175" s="40">
        <f t="shared" si="163"/>
        <v>10000</v>
      </c>
      <c r="KI175" s="40">
        <f t="shared" si="163"/>
        <v>10000</v>
      </c>
      <c r="KJ175" s="40">
        <f t="shared" si="163"/>
        <v>10000</v>
      </c>
      <c r="KK175" s="40">
        <f t="shared" si="163"/>
        <v>10000</v>
      </c>
      <c r="KL175" s="40">
        <f t="shared" si="163"/>
        <v>10000</v>
      </c>
      <c r="KM175" s="40">
        <f t="shared" si="163"/>
        <v>10000</v>
      </c>
      <c r="KN175" s="40">
        <f t="shared" si="163"/>
        <v>10000</v>
      </c>
      <c r="KO175" s="40">
        <f t="shared" si="163"/>
        <v>10000</v>
      </c>
      <c r="KP175" s="40">
        <f t="shared" si="163"/>
        <v>10000</v>
      </c>
      <c r="KQ175" s="40">
        <f t="shared" si="163"/>
        <v>10000</v>
      </c>
      <c r="KR175" s="40">
        <f t="shared" si="163"/>
        <v>10000</v>
      </c>
      <c r="KS175" s="40">
        <f t="shared" si="163"/>
        <v>10000</v>
      </c>
      <c r="KT175" s="40">
        <f t="shared" si="163"/>
        <v>10000</v>
      </c>
      <c r="KU175" s="40">
        <f t="shared" si="163"/>
        <v>10000</v>
      </c>
      <c r="KV175" s="40">
        <f t="shared" si="163"/>
        <v>10000</v>
      </c>
      <c r="KW175" s="1"/>
      <c r="KX175" s="1"/>
    </row>
    <row r="176" spans="1:310" ht="4.05" customHeight="1" x14ac:dyDescent="0.25">
      <c r="A176" s="1"/>
      <c r="B176" s="79"/>
      <c r="C176" s="79"/>
      <c r="D176" s="79"/>
      <c r="E176" s="64"/>
      <c r="F176" s="1"/>
      <c r="G176" s="1"/>
      <c r="H176" s="11"/>
      <c r="I176" s="1"/>
      <c r="J176" s="1"/>
      <c r="K176" s="64"/>
      <c r="L176" s="1"/>
      <c r="M176" s="5"/>
      <c r="N176" s="64"/>
      <c r="O176" s="19"/>
      <c r="P176" s="1"/>
      <c r="Q176" s="1"/>
      <c r="R176" s="68"/>
      <c r="S176" s="1"/>
      <c r="T176" s="5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</row>
    <row r="177" spans="1:310" ht="4.95" customHeight="1" x14ac:dyDescent="0.25">
      <c r="A177" s="1"/>
      <c r="B177" s="79"/>
      <c r="C177" s="79"/>
      <c r="D177" s="79"/>
      <c r="E177" s="1"/>
      <c r="F177" s="1"/>
      <c r="G177" s="1"/>
      <c r="H177" s="11"/>
      <c r="I177" s="1"/>
      <c r="J177" s="1"/>
      <c r="K177" s="1"/>
      <c r="L177" s="1"/>
      <c r="M177" s="5"/>
      <c r="N177" s="1"/>
      <c r="O177" s="19"/>
      <c r="P177" s="1"/>
      <c r="Q177" s="1"/>
      <c r="R177" s="40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</row>
    <row r="178" spans="1:310" ht="4.05" customHeight="1" x14ac:dyDescent="0.25">
      <c r="A178" s="1"/>
      <c r="B178" s="79"/>
      <c r="C178" s="79"/>
      <c r="D178" s="79"/>
      <c r="E178" s="21"/>
      <c r="F178" s="1"/>
      <c r="G178" s="1"/>
      <c r="H178" s="11"/>
      <c r="I178" s="1"/>
      <c r="J178" s="1"/>
      <c r="K178" s="21"/>
      <c r="L178" s="1"/>
      <c r="M178" s="5"/>
      <c r="N178" s="21"/>
      <c r="O178" s="19"/>
      <c r="P178" s="1"/>
      <c r="Q178" s="1"/>
      <c r="R178" s="84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  <c r="JW178" s="1"/>
      <c r="JX178" s="1"/>
      <c r="JY178" s="1"/>
      <c r="JZ178" s="1"/>
      <c r="KA178" s="1"/>
      <c r="KB178" s="1"/>
      <c r="KC178" s="1"/>
      <c r="KD178" s="1"/>
      <c r="KE178" s="1"/>
      <c r="KF178" s="1"/>
      <c r="KG178" s="1"/>
      <c r="KH178" s="1"/>
      <c r="KI178" s="1"/>
      <c r="KJ178" s="1"/>
      <c r="KK178" s="1"/>
      <c r="KL178" s="1"/>
      <c r="KM178" s="1"/>
      <c r="KN178" s="1"/>
      <c r="KO178" s="1"/>
      <c r="KP178" s="1"/>
      <c r="KQ178" s="1"/>
      <c r="KR178" s="1"/>
      <c r="KS178" s="1"/>
      <c r="KT178" s="1"/>
      <c r="KU178" s="1"/>
      <c r="KV178" s="1"/>
      <c r="KW178" s="1"/>
      <c r="KX178" s="1"/>
    </row>
    <row r="179" spans="1:310" ht="4.05" customHeight="1" x14ac:dyDescent="0.25">
      <c r="A179" s="1"/>
      <c r="B179" s="79"/>
      <c r="C179" s="79"/>
      <c r="D179" s="79"/>
      <c r="E179" s="1"/>
      <c r="F179" s="1"/>
      <c r="G179" s="1"/>
      <c r="H179" s="11"/>
      <c r="I179" s="1"/>
      <c r="J179" s="1"/>
      <c r="K179" s="1"/>
      <c r="L179" s="1"/>
      <c r="M179" s="5"/>
      <c r="N179" s="1"/>
      <c r="O179" s="19"/>
      <c r="P179" s="1"/>
      <c r="Q179" s="1"/>
      <c r="R179" s="40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</row>
    <row r="180" spans="1:310" ht="4.05" customHeight="1" x14ac:dyDescent="0.25">
      <c r="A180" s="1"/>
      <c r="B180" s="79"/>
      <c r="C180" s="79"/>
      <c r="D180" s="79"/>
      <c r="E180" s="1"/>
      <c r="F180" s="1"/>
      <c r="G180" s="1"/>
      <c r="H180" s="11"/>
      <c r="I180" s="1"/>
      <c r="J180" s="1"/>
      <c r="K180" s="1"/>
      <c r="L180" s="1"/>
      <c r="M180" s="5"/>
      <c r="N180" s="1"/>
      <c r="O180" s="19"/>
      <c r="P180" s="1"/>
      <c r="Q180" s="1"/>
      <c r="R180" s="40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1"/>
      <c r="KW180" s="1"/>
      <c r="KX180" s="1"/>
    </row>
    <row r="181" spans="1:310" s="4" customFormat="1" x14ac:dyDescent="0.25">
      <c r="A181" s="3"/>
      <c r="B181" s="85"/>
      <c r="C181" s="86" t="s">
        <v>25</v>
      </c>
      <c r="D181" s="85"/>
      <c r="E181" s="3" t="str">
        <f>kpi!$E$67</f>
        <v>выручка</v>
      </c>
      <c r="F181" s="3"/>
      <c r="G181" s="3"/>
      <c r="H181" s="39" t="str">
        <f>IF(OR($E181="",$E181=0),"",INDEX(kpi!$I:$I,SUMIFS(kpi!$A:$A,kpi!$E:$E,$E181)))</f>
        <v>руб.</v>
      </c>
      <c r="I181" s="3"/>
      <c r="J181" s="3"/>
      <c r="K181" s="3"/>
      <c r="L181" s="3"/>
      <c r="M181" s="5"/>
      <c r="N181" s="3"/>
      <c r="O181" s="19"/>
      <c r="P181" s="3"/>
      <c r="Q181" s="3"/>
      <c r="R181" s="41">
        <f t="shared" ref="R181:R183" si="165">SUMIFS($T181:$KW181,$T$1:$KW$1,"&gt;="&amp;1,$T$1:$KW$1,"&lt;="&amp;MAX($1:$1))</f>
        <v>112140263.82667501</v>
      </c>
      <c r="S181" s="3"/>
      <c r="T181" s="3"/>
      <c r="U181" s="41">
        <f>IF(U$7="",0,SUMIFS(U$1:U180,$C$1:$C180,$C181))</f>
        <v>1217394.4814150003</v>
      </c>
      <c r="V181" s="41">
        <f>IF(V$7="",0,SUMIFS(V$1:V180,$C$1:$C180,$C181))</f>
        <v>1485365.1608687502</v>
      </c>
      <c r="W181" s="41">
        <f>IF(W$7="",0,SUMIFS(W$1:W180,$C$1:$C180,$C181))</f>
        <v>1773948.9695112503</v>
      </c>
      <c r="X181" s="41">
        <f>IF(X$7="",0,SUMIFS(X$1:X180,$C$1:$C180,$C181))</f>
        <v>2083145.9073425003</v>
      </c>
      <c r="Y181" s="41">
        <f>IF(Y$7="",0,SUMIFS(Y$1:Y180,$C$1:$C180,$C181))</f>
        <v>2412955.9743625005</v>
      </c>
      <c r="Z181" s="41">
        <f>IF(Z$7="",0,SUMIFS(Z$1:Z180,$C$1:$C180,$C181))</f>
        <v>2763379.1705712504</v>
      </c>
      <c r="AA181" s="41">
        <f>IF(AA$7="",0,SUMIFS(AA$1:AA180,$C$1:$C180,$C181))</f>
        <v>3078324.8735487503</v>
      </c>
      <c r="AB181" s="41">
        <f>IF(AB$7="",0,SUMIFS(AB$1:AB180,$C$1:$C180,$C181))</f>
        <v>3301568.6980150007</v>
      </c>
      <c r="AC181" s="41">
        <f>IF(AC$7="",0,SUMIFS(AC$1:AC180,$C$1:$C180,$C181))</f>
        <v>3531781.3673712504</v>
      </c>
      <c r="AD181" s="41">
        <f>IF(AD$7="",0,SUMIFS(AD$1:AD180,$C$1:$C180,$C181))</f>
        <v>3768962.8816175004</v>
      </c>
      <c r="AE181" s="41">
        <f>IF(AE$7="",0,SUMIFS(AE$1:AE180,$C$1:$C180,$C181))</f>
        <v>4013113.2407537503</v>
      </c>
      <c r="AF181" s="41">
        <f>IF(AF$7="",0,SUMIFS(AF$1:AF180,$C$1:$C180,$C181))</f>
        <v>4264232.4447799996</v>
      </c>
      <c r="AG181" s="41">
        <f>IF(AG$7="",0,SUMIFS(AG$1:AG180,$C$1:$C180,$C181))</f>
        <v>4522320.49369625</v>
      </c>
      <c r="AH181" s="41">
        <f>IF(AH$7="",0,SUMIFS(AH$1:AH180,$C$1:$C180,$C181))</f>
        <v>4787377.3875024999</v>
      </c>
      <c r="AI181" s="41">
        <f>IF(AI$7="",0,SUMIFS(AI$1:AI180,$C$1:$C180,$C181))</f>
        <v>5059403.1261987509</v>
      </c>
      <c r="AJ181" s="41">
        <f>IF(AJ$7="",0,SUMIFS(AJ$1:AJ180,$C$1:$C180,$C181))</f>
        <v>5338397.7097850004</v>
      </c>
      <c r="AK181" s="41">
        <f>IF(AK$7="",0,SUMIFS(AK$1:AK180,$C$1:$C180,$C181))</f>
        <v>5624361.1382612502</v>
      </c>
      <c r="AL181" s="41">
        <f>IF(AL$7="",0,SUMIFS(AL$1:AL180,$C$1:$C180,$C181))</f>
        <v>5917293.4116275003</v>
      </c>
      <c r="AM181" s="41">
        <f>IF(AM$7="",0,SUMIFS(AM$1:AM180,$C$1:$C180,$C181))</f>
        <v>6217194.5298837498</v>
      </c>
      <c r="AN181" s="41">
        <f>IF(AN$7="",0,SUMIFS(AN$1:AN180,$C$1:$C180,$C181))</f>
        <v>6524064.4930299995</v>
      </c>
      <c r="AO181" s="41">
        <f>IF(AO$7="",0,SUMIFS(AO$1:AO180,$C$1:$C180,$C181))</f>
        <v>6837903.3010662505</v>
      </c>
      <c r="AP181" s="41">
        <f>IF(AP$7="",0,SUMIFS(AP$1:AP180,$C$1:$C180,$C181))</f>
        <v>7158710.9539925009</v>
      </c>
      <c r="AQ181" s="41">
        <f>IF(AQ$7="",0,SUMIFS(AQ$1:AQ180,$C$1:$C180,$C181))</f>
        <v>7486487.4518087506</v>
      </c>
      <c r="AR181" s="41">
        <f>IF(AR$7="",0,SUMIFS(AR$1:AR180,$C$1:$C180,$C181))</f>
        <v>7821232.7945150007</v>
      </c>
      <c r="AS181" s="41">
        <f>IF(AS$7="",0,SUMIFS(AS$1:AS180,$C$1:$C180,$C181))</f>
        <v>5151343.86515</v>
      </c>
      <c r="AT181" s="41">
        <f>IF(AT$7="",0,SUMIFS(AT$1:AT180,$C$1:$C180,$C181))</f>
        <v>0</v>
      </c>
      <c r="AU181" s="41">
        <f>IF(AU$7="",0,SUMIFS(AU$1:AU180,$C$1:$C180,$C181))</f>
        <v>0</v>
      </c>
      <c r="AV181" s="41">
        <f>IF(AV$7="",0,SUMIFS(AV$1:AV180,$C$1:$C180,$C181))</f>
        <v>0</v>
      </c>
      <c r="AW181" s="41">
        <f>IF(AW$7="",0,SUMIFS(AW$1:AW180,$C$1:$C180,$C181))</f>
        <v>0</v>
      </c>
      <c r="AX181" s="41">
        <f>IF(AX$7="",0,SUMIFS(AX$1:AX180,$C$1:$C180,$C181))</f>
        <v>0</v>
      </c>
      <c r="AY181" s="41">
        <f>IF(AY$7="",0,SUMIFS(AY$1:AY180,$C$1:$C180,$C181))</f>
        <v>0</v>
      </c>
      <c r="AZ181" s="41">
        <f>IF(AZ$7="",0,SUMIFS(AZ$1:AZ180,$C$1:$C180,$C181))</f>
        <v>0</v>
      </c>
      <c r="BA181" s="41">
        <f>IF(BA$7="",0,SUMIFS(BA$1:BA180,$C$1:$C180,$C181))</f>
        <v>0</v>
      </c>
      <c r="BB181" s="41">
        <f>IF(BB$7="",0,SUMIFS(BB$1:BB180,$C$1:$C180,$C181))</f>
        <v>0</v>
      </c>
      <c r="BC181" s="41">
        <f>IF(BC$7="",0,SUMIFS(BC$1:BC180,$C$1:$C180,$C181))</f>
        <v>0</v>
      </c>
      <c r="BD181" s="41">
        <f>IF(BD$7="",0,SUMIFS(BD$1:BD180,$C$1:$C180,$C181))</f>
        <v>0</v>
      </c>
      <c r="BE181" s="41">
        <f>IF(BE$7="",0,SUMIFS(BE$1:BE180,$C$1:$C180,$C181))</f>
        <v>0</v>
      </c>
      <c r="BF181" s="41">
        <f>IF(BF$7="",0,SUMIFS(BF$1:BF180,$C$1:$C180,$C181))</f>
        <v>0</v>
      </c>
      <c r="BG181" s="41">
        <f>IF(BG$7="",0,SUMIFS(BG$1:BG180,$C$1:$C180,$C181))</f>
        <v>0</v>
      </c>
      <c r="BH181" s="41">
        <f>IF(BH$7="",0,SUMIFS(BH$1:BH180,$C$1:$C180,$C181))</f>
        <v>0</v>
      </c>
      <c r="BI181" s="41">
        <f>IF(BI$7="",0,SUMIFS(BI$1:BI180,$C$1:$C180,$C181))</f>
        <v>0</v>
      </c>
      <c r="BJ181" s="41">
        <f>IF(BJ$7="",0,SUMIFS(BJ$1:BJ180,$C$1:$C180,$C181))</f>
        <v>0</v>
      </c>
      <c r="BK181" s="41">
        <f>IF(BK$7="",0,SUMIFS(BK$1:BK180,$C$1:$C180,$C181))</f>
        <v>0</v>
      </c>
      <c r="BL181" s="41">
        <f>IF(BL$7="",0,SUMIFS(BL$1:BL180,$C$1:$C180,$C181))</f>
        <v>0</v>
      </c>
      <c r="BM181" s="41">
        <f>IF(BM$7="",0,SUMIFS(BM$1:BM180,$C$1:$C180,$C181))</f>
        <v>0</v>
      </c>
      <c r="BN181" s="41">
        <f>IF(BN$7="",0,SUMIFS(BN$1:BN180,$C$1:$C180,$C181))</f>
        <v>0</v>
      </c>
      <c r="BO181" s="41">
        <f>IF(BO$7="",0,SUMIFS(BO$1:BO180,$C$1:$C180,$C181))</f>
        <v>0</v>
      </c>
      <c r="BP181" s="41">
        <f>IF(BP$7="",0,SUMIFS(BP$1:BP180,$C$1:$C180,$C181))</f>
        <v>0</v>
      </c>
      <c r="BQ181" s="41">
        <f>IF(BQ$7="",0,SUMIFS(BQ$1:BQ180,$C$1:$C180,$C181))</f>
        <v>0</v>
      </c>
      <c r="BR181" s="41">
        <f>IF(BR$7="",0,SUMIFS(BR$1:BR180,$C$1:$C180,$C181))</f>
        <v>0</v>
      </c>
      <c r="BS181" s="41">
        <f>IF(BS$7="",0,SUMIFS(BS$1:BS180,$C$1:$C180,$C181))</f>
        <v>0</v>
      </c>
      <c r="BT181" s="41">
        <f>IF(BT$7="",0,SUMIFS(BT$1:BT180,$C$1:$C180,$C181))</f>
        <v>0</v>
      </c>
      <c r="BU181" s="41">
        <f>IF(BU$7="",0,SUMIFS(BU$1:BU180,$C$1:$C180,$C181))</f>
        <v>0</v>
      </c>
      <c r="BV181" s="41">
        <f>IF(BV$7="",0,SUMIFS(BV$1:BV180,$C$1:$C180,$C181))</f>
        <v>0</v>
      </c>
      <c r="BW181" s="41">
        <f>IF(BW$7="",0,SUMIFS(BW$1:BW180,$C$1:$C180,$C181))</f>
        <v>0</v>
      </c>
      <c r="BX181" s="41">
        <f>IF(BX$7="",0,SUMIFS(BX$1:BX180,$C$1:$C180,$C181))</f>
        <v>0</v>
      </c>
      <c r="BY181" s="41">
        <f>IF(BY$7="",0,SUMIFS(BY$1:BY180,$C$1:$C180,$C181))</f>
        <v>0</v>
      </c>
      <c r="BZ181" s="41">
        <f>IF(BZ$7="",0,SUMIFS(BZ$1:BZ180,$C$1:$C180,$C181))</f>
        <v>0</v>
      </c>
      <c r="CA181" s="41">
        <f>IF(CA$7="",0,SUMIFS(CA$1:CA180,$C$1:$C180,$C181))</f>
        <v>0</v>
      </c>
      <c r="CB181" s="41">
        <f>IF(CB$7="",0,SUMIFS(CB$1:CB180,$C$1:$C180,$C181))</f>
        <v>0</v>
      </c>
      <c r="CC181" s="41">
        <f>IF(CC$7="",0,SUMIFS(CC$1:CC180,$C$1:$C180,$C181))</f>
        <v>0</v>
      </c>
      <c r="CD181" s="41">
        <f>IF(CD$7="",0,SUMIFS(CD$1:CD180,$C$1:$C180,$C181))</f>
        <v>0</v>
      </c>
      <c r="CE181" s="41">
        <f>IF(CE$7="",0,SUMIFS(CE$1:CE180,$C$1:$C180,$C181))</f>
        <v>0</v>
      </c>
      <c r="CF181" s="41">
        <f>IF(CF$7="",0,SUMIFS(CF$1:CF180,$C$1:$C180,$C181))</f>
        <v>0</v>
      </c>
      <c r="CG181" s="41">
        <f>IF(CG$7="",0,SUMIFS(CG$1:CG180,$C$1:$C180,$C181))</f>
        <v>0</v>
      </c>
      <c r="CH181" s="41">
        <f>IF(CH$7="",0,SUMIFS(CH$1:CH180,$C$1:$C180,$C181))</f>
        <v>0</v>
      </c>
      <c r="CI181" s="41">
        <f>IF(CI$7="",0,SUMIFS(CI$1:CI180,$C$1:$C180,$C181))</f>
        <v>0</v>
      </c>
      <c r="CJ181" s="41">
        <f>IF(CJ$7="",0,SUMIFS(CJ$1:CJ180,$C$1:$C180,$C181))</f>
        <v>0</v>
      </c>
      <c r="CK181" s="41">
        <f>IF(CK$7="",0,SUMIFS(CK$1:CK180,$C$1:$C180,$C181))</f>
        <v>0</v>
      </c>
      <c r="CL181" s="41">
        <f>IF(CL$7="",0,SUMIFS(CL$1:CL180,$C$1:$C180,$C181))</f>
        <v>0</v>
      </c>
      <c r="CM181" s="41">
        <f>IF(CM$7="",0,SUMIFS(CM$1:CM180,$C$1:$C180,$C181))</f>
        <v>0</v>
      </c>
      <c r="CN181" s="41">
        <f>IF(CN$7="",0,SUMIFS(CN$1:CN180,$C$1:$C180,$C181))</f>
        <v>0</v>
      </c>
      <c r="CO181" s="41">
        <f>IF(CO$7="",0,SUMIFS(CO$1:CO180,$C$1:$C180,$C181))</f>
        <v>0</v>
      </c>
      <c r="CP181" s="41">
        <f>IF(CP$7="",0,SUMIFS(CP$1:CP180,$C$1:$C180,$C181))</f>
        <v>0</v>
      </c>
      <c r="CQ181" s="41">
        <f>IF(CQ$7="",0,SUMIFS(CQ$1:CQ180,$C$1:$C180,$C181))</f>
        <v>0</v>
      </c>
      <c r="CR181" s="41">
        <f>IF(CR$7="",0,SUMIFS(CR$1:CR180,$C$1:$C180,$C181))</f>
        <v>0</v>
      </c>
      <c r="CS181" s="41">
        <f>IF(CS$7="",0,SUMIFS(CS$1:CS180,$C$1:$C180,$C181))</f>
        <v>0</v>
      </c>
      <c r="CT181" s="41">
        <f>IF(CT$7="",0,SUMIFS(CT$1:CT180,$C$1:$C180,$C181))</f>
        <v>0</v>
      </c>
      <c r="CU181" s="41">
        <f>IF(CU$7="",0,SUMIFS(CU$1:CU180,$C$1:$C180,$C181))</f>
        <v>0</v>
      </c>
      <c r="CV181" s="41">
        <f>IF(CV$7="",0,SUMIFS(CV$1:CV180,$C$1:$C180,$C181))</f>
        <v>0</v>
      </c>
      <c r="CW181" s="41">
        <f>IF(CW$7="",0,SUMIFS(CW$1:CW180,$C$1:$C180,$C181))</f>
        <v>0</v>
      </c>
      <c r="CX181" s="41">
        <f>IF(CX$7="",0,SUMIFS(CX$1:CX180,$C$1:$C180,$C181))</f>
        <v>0</v>
      </c>
      <c r="CY181" s="41">
        <f>IF(CY$7="",0,SUMIFS(CY$1:CY180,$C$1:$C180,$C181))</f>
        <v>0</v>
      </c>
      <c r="CZ181" s="41">
        <f>IF(CZ$7="",0,SUMIFS(CZ$1:CZ180,$C$1:$C180,$C181))</f>
        <v>0</v>
      </c>
      <c r="DA181" s="41">
        <f>IF(DA$7="",0,SUMIFS(DA$1:DA180,$C$1:$C180,$C181))</f>
        <v>0</v>
      </c>
      <c r="DB181" s="41">
        <f>IF(DB$7="",0,SUMIFS(DB$1:DB180,$C$1:$C180,$C181))</f>
        <v>0</v>
      </c>
      <c r="DC181" s="41">
        <f>IF(DC$7="",0,SUMIFS(DC$1:DC180,$C$1:$C180,$C181))</f>
        <v>0</v>
      </c>
      <c r="DD181" s="41">
        <f>IF(DD$7="",0,SUMIFS(DD$1:DD180,$C$1:$C180,$C181))</f>
        <v>0</v>
      </c>
      <c r="DE181" s="41">
        <f>IF(DE$7="",0,SUMIFS(DE$1:DE180,$C$1:$C180,$C181))</f>
        <v>0</v>
      </c>
      <c r="DF181" s="41">
        <f>IF(DF$7="",0,SUMIFS(DF$1:DF180,$C$1:$C180,$C181))</f>
        <v>0</v>
      </c>
      <c r="DG181" s="41">
        <f>IF(DG$7="",0,SUMIFS(DG$1:DG180,$C$1:$C180,$C181))</f>
        <v>0</v>
      </c>
      <c r="DH181" s="41">
        <f>IF(DH$7="",0,SUMIFS(DH$1:DH180,$C$1:$C180,$C181))</f>
        <v>0</v>
      </c>
      <c r="DI181" s="41">
        <f>IF(DI$7="",0,SUMIFS(DI$1:DI180,$C$1:$C180,$C181))</f>
        <v>0</v>
      </c>
      <c r="DJ181" s="41">
        <f>IF(DJ$7="",0,SUMIFS(DJ$1:DJ180,$C$1:$C180,$C181))</f>
        <v>0</v>
      </c>
      <c r="DK181" s="41">
        <f>IF(DK$7="",0,SUMIFS(DK$1:DK180,$C$1:$C180,$C181))</f>
        <v>0</v>
      </c>
      <c r="DL181" s="41">
        <f>IF(DL$7="",0,SUMIFS(DL$1:DL180,$C$1:$C180,$C181))</f>
        <v>0</v>
      </c>
      <c r="DM181" s="41">
        <f>IF(DM$7="",0,SUMIFS(DM$1:DM180,$C$1:$C180,$C181))</f>
        <v>0</v>
      </c>
      <c r="DN181" s="41">
        <f>IF(DN$7="",0,SUMIFS(DN$1:DN180,$C$1:$C180,$C181))</f>
        <v>0</v>
      </c>
      <c r="DO181" s="41">
        <f>IF(DO$7="",0,SUMIFS(DO$1:DO180,$C$1:$C180,$C181))</f>
        <v>0</v>
      </c>
      <c r="DP181" s="41">
        <f>IF(DP$7="",0,SUMIFS(DP$1:DP180,$C$1:$C180,$C181))</f>
        <v>0</v>
      </c>
      <c r="DQ181" s="41">
        <f>IF(DQ$7="",0,SUMIFS(DQ$1:DQ180,$C$1:$C180,$C181))</f>
        <v>0</v>
      </c>
      <c r="DR181" s="41">
        <f>IF(DR$7="",0,SUMIFS(DR$1:DR180,$C$1:$C180,$C181))</f>
        <v>0</v>
      </c>
      <c r="DS181" s="41">
        <f>IF(DS$7="",0,SUMIFS(DS$1:DS180,$C$1:$C180,$C181))</f>
        <v>0</v>
      </c>
      <c r="DT181" s="41">
        <f>IF(DT$7="",0,SUMIFS(DT$1:DT180,$C$1:$C180,$C181))</f>
        <v>0</v>
      </c>
      <c r="DU181" s="41">
        <f>IF(DU$7="",0,SUMIFS(DU$1:DU180,$C$1:$C180,$C181))</f>
        <v>0</v>
      </c>
      <c r="DV181" s="41">
        <f>IF(DV$7="",0,SUMIFS(DV$1:DV180,$C$1:$C180,$C181))</f>
        <v>0</v>
      </c>
      <c r="DW181" s="41">
        <f>IF(DW$7="",0,SUMIFS(DW$1:DW180,$C$1:$C180,$C181))</f>
        <v>0</v>
      </c>
      <c r="DX181" s="41">
        <f>IF(DX$7="",0,SUMIFS(DX$1:DX180,$C$1:$C180,$C181))</f>
        <v>0</v>
      </c>
      <c r="DY181" s="41">
        <f>IF(DY$7="",0,SUMIFS(DY$1:DY180,$C$1:$C180,$C181))</f>
        <v>0</v>
      </c>
      <c r="DZ181" s="41">
        <f>IF(DZ$7="",0,SUMIFS(DZ$1:DZ180,$C$1:$C180,$C181))</f>
        <v>0</v>
      </c>
      <c r="EA181" s="41">
        <f>IF(EA$7="",0,SUMIFS(EA$1:EA180,$C$1:$C180,$C181))</f>
        <v>0</v>
      </c>
      <c r="EB181" s="41">
        <f>IF(EB$7="",0,SUMIFS(EB$1:EB180,$C$1:$C180,$C181))</f>
        <v>0</v>
      </c>
      <c r="EC181" s="41">
        <f>IF(EC$7="",0,SUMIFS(EC$1:EC180,$C$1:$C180,$C181))</f>
        <v>0</v>
      </c>
      <c r="ED181" s="41">
        <f>IF(ED$7="",0,SUMIFS(ED$1:ED180,$C$1:$C180,$C181))</f>
        <v>0</v>
      </c>
      <c r="EE181" s="41">
        <f>IF(EE$7="",0,SUMIFS(EE$1:EE180,$C$1:$C180,$C181))</f>
        <v>0</v>
      </c>
      <c r="EF181" s="41">
        <f>IF(EF$7="",0,SUMIFS(EF$1:EF180,$C$1:$C180,$C181))</f>
        <v>0</v>
      </c>
      <c r="EG181" s="41">
        <f>IF(EG$7="",0,SUMIFS(EG$1:EG180,$C$1:$C180,$C181))</f>
        <v>0</v>
      </c>
      <c r="EH181" s="41">
        <f>IF(EH$7="",0,SUMIFS(EH$1:EH180,$C$1:$C180,$C181))</f>
        <v>0</v>
      </c>
      <c r="EI181" s="41">
        <f>IF(EI$7="",0,SUMIFS(EI$1:EI180,$C$1:$C180,$C181))</f>
        <v>0</v>
      </c>
      <c r="EJ181" s="41">
        <f>IF(EJ$7="",0,SUMIFS(EJ$1:EJ180,$C$1:$C180,$C181))</f>
        <v>0</v>
      </c>
      <c r="EK181" s="41">
        <f>IF(EK$7="",0,SUMIFS(EK$1:EK180,$C$1:$C180,$C181))</f>
        <v>0</v>
      </c>
      <c r="EL181" s="41">
        <f>IF(EL$7="",0,SUMIFS(EL$1:EL180,$C$1:$C180,$C181))</f>
        <v>0</v>
      </c>
      <c r="EM181" s="41">
        <f>IF(EM$7="",0,SUMIFS(EM$1:EM180,$C$1:$C180,$C181))</f>
        <v>0</v>
      </c>
      <c r="EN181" s="41">
        <f>IF(EN$7="",0,SUMIFS(EN$1:EN180,$C$1:$C180,$C181))</f>
        <v>0</v>
      </c>
      <c r="EO181" s="41">
        <f>IF(EO$7="",0,SUMIFS(EO$1:EO180,$C$1:$C180,$C181))</f>
        <v>0</v>
      </c>
      <c r="EP181" s="41">
        <f>IF(EP$7="",0,SUMIFS(EP$1:EP180,$C$1:$C180,$C181))</f>
        <v>0</v>
      </c>
      <c r="EQ181" s="41">
        <f>IF(EQ$7="",0,SUMIFS(EQ$1:EQ180,$C$1:$C180,$C181))</f>
        <v>0</v>
      </c>
      <c r="ER181" s="41">
        <f>IF(ER$7="",0,SUMIFS(ER$1:ER180,$C$1:$C180,$C181))</f>
        <v>0</v>
      </c>
      <c r="ES181" s="41">
        <f>IF(ES$7="",0,SUMIFS(ES$1:ES180,$C$1:$C180,$C181))</f>
        <v>0</v>
      </c>
      <c r="ET181" s="41">
        <f>IF(ET$7="",0,SUMIFS(ET$1:ET180,$C$1:$C180,$C181))</f>
        <v>0</v>
      </c>
      <c r="EU181" s="41">
        <f>IF(EU$7="",0,SUMIFS(EU$1:EU180,$C$1:$C180,$C181))</f>
        <v>0</v>
      </c>
      <c r="EV181" s="41">
        <f>IF(EV$7="",0,SUMIFS(EV$1:EV180,$C$1:$C180,$C181))</f>
        <v>0</v>
      </c>
      <c r="EW181" s="41">
        <f>IF(EW$7="",0,SUMIFS(EW$1:EW180,$C$1:$C180,$C181))</f>
        <v>0</v>
      </c>
      <c r="EX181" s="41">
        <f>IF(EX$7="",0,SUMIFS(EX$1:EX180,$C$1:$C180,$C181))</f>
        <v>0</v>
      </c>
      <c r="EY181" s="41">
        <f>IF(EY$7="",0,SUMIFS(EY$1:EY180,$C$1:$C180,$C181))</f>
        <v>0</v>
      </c>
      <c r="EZ181" s="41">
        <f>IF(EZ$7="",0,SUMIFS(EZ$1:EZ180,$C$1:$C180,$C181))</f>
        <v>0</v>
      </c>
      <c r="FA181" s="41">
        <f>IF(FA$7="",0,SUMIFS(FA$1:FA180,$C$1:$C180,$C181))</f>
        <v>0</v>
      </c>
      <c r="FB181" s="41">
        <f>IF(FB$7="",0,SUMIFS(FB$1:FB180,$C$1:$C180,$C181))</f>
        <v>0</v>
      </c>
      <c r="FC181" s="41">
        <f>IF(FC$7="",0,SUMIFS(FC$1:FC180,$C$1:$C180,$C181))</f>
        <v>0</v>
      </c>
      <c r="FD181" s="41">
        <f>IF(FD$7="",0,SUMIFS(FD$1:FD180,$C$1:$C180,$C181))</f>
        <v>0</v>
      </c>
      <c r="FE181" s="41">
        <f>IF(FE$7="",0,SUMIFS(FE$1:FE180,$C$1:$C180,$C181))</f>
        <v>0</v>
      </c>
      <c r="FF181" s="41">
        <f>IF(FF$7="",0,SUMIFS(FF$1:FF180,$C$1:$C180,$C181))</f>
        <v>0</v>
      </c>
      <c r="FG181" s="41">
        <f>IF(FG$7="",0,SUMIFS(FG$1:FG180,$C$1:$C180,$C181))</f>
        <v>0</v>
      </c>
      <c r="FH181" s="41">
        <f>IF(FH$7="",0,SUMIFS(FH$1:FH180,$C$1:$C180,$C181))</f>
        <v>0</v>
      </c>
      <c r="FI181" s="41">
        <f>IF(FI$7="",0,SUMIFS(FI$1:FI180,$C$1:$C180,$C181))</f>
        <v>0</v>
      </c>
      <c r="FJ181" s="41">
        <f>IF(FJ$7="",0,SUMIFS(FJ$1:FJ180,$C$1:$C180,$C181))</f>
        <v>0</v>
      </c>
      <c r="FK181" s="41">
        <f>IF(FK$7="",0,SUMIFS(FK$1:FK180,$C$1:$C180,$C181))</f>
        <v>0</v>
      </c>
      <c r="FL181" s="41">
        <f>IF(FL$7="",0,SUMIFS(FL$1:FL180,$C$1:$C180,$C181))</f>
        <v>0</v>
      </c>
      <c r="FM181" s="41">
        <f>IF(FM$7="",0,SUMIFS(FM$1:FM180,$C$1:$C180,$C181))</f>
        <v>0</v>
      </c>
      <c r="FN181" s="41">
        <f>IF(FN$7="",0,SUMIFS(FN$1:FN180,$C$1:$C180,$C181))</f>
        <v>0</v>
      </c>
      <c r="FO181" s="41">
        <f>IF(FO$7="",0,SUMIFS(FO$1:FO180,$C$1:$C180,$C181))</f>
        <v>0</v>
      </c>
      <c r="FP181" s="41">
        <f>IF(FP$7="",0,SUMIFS(FP$1:FP180,$C$1:$C180,$C181))</f>
        <v>0</v>
      </c>
      <c r="FQ181" s="41">
        <f>IF(FQ$7="",0,SUMIFS(FQ$1:FQ180,$C$1:$C180,$C181))</f>
        <v>0</v>
      </c>
      <c r="FR181" s="41">
        <f>IF(FR$7="",0,SUMIFS(FR$1:FR180,$C$1:$C180,$C181))</f>
        <v>0</v>
      </c>
      <c r="FS181" s="41">
        <f>IF(FS$7="",0,SUMIFS(FS$1:FS180,$C$1:$C180,$C181))</f>
        <v>0</v>
      </c>
      <c r="FT181" s="41">
        <f>IF(FT$7="",0,SUMIFS(FT$1:FT180,$C$1:$C180,$C181))</f>
        <v>0</v>
      </c>
      <c r="FU181" s="41">
        <f>IF(FU$7="",0,SUMIFS(FU$1:FU180,$C$1:$C180,$C181))</f>
        <v>0</v>
      </c>
      <c r="FV181" s="41">
        <f>IF(FV$7="",0,SUMIFS(FV$1:FV180,$C$1:$C180,$C181))</f>
        <v>0</v>
      </c>
      <c r="FW181" s="41">
        <f>IF(FW$7="",0,SUMIFS(FW$1:FW180,$C$1:$C180,$C181))</f>
        <v>0</v>
      </c>
      <c r="FX181" s="41">
        <f>IF(FX$7="",0,SUMIFS(FX$1:FX180,$C$1:$C180,$C181))</f>
        <v>0</v>
      </c>
      <c r="FY181" s="41">
        <f>IF(FY$7="",0,SUMIFS(FY$1:FY180,$C$1:$C180,$C181))</f>
        <v>0</v>
      </c>
      <c r="FZ181" s="41">
        <f>IF(FZ$7="",0,SUMIFS(FZ$1:FZ180,$C$1:$C180,$C181))</f>
        <v>0</v>
      </c>
      <c r="GA181" s="41">
        <f>IF(GA$7="",0,SUMIFS(GA$1:GA180,$C$1:$C180,$C181))</f>
        <v>0</v>
      </c>
      <c r="GB181" s="41">
        <f>IF(GB$7="",0,SUMIFS(GB$1:GB180,$C$1:$C180,$C181))</f>
        <v>0</v>
      </c>
      <c r="GC181" s="41">
        <f>IF(GC$7="",0,SUMIFS(GC$1:GC180,$C$1:$C180,$C181))</f>
        <v>0</v>
      </c>
      <c r="GD181" s="41">
        <f>IF(GD$7="",0,SUMIFS(GD$1:GD180,$C$1:$C180,$C181))</f>
        <v>0</v>
      </c>
      <c r="GE181" s="41">
        <f>IF(GE$7="",0,SUMIFS(GE$1:GE180,$C$1:$C180,$C181))</f>
        <v>0</v>
      </c>
      <c r="GF181" s="41">
        <f>IF(GF$7="",0,SUMIFS(GF$1:GF180,$C$1:$C180,$C181))</f>
        <v>0</v>
      </c>
      <c r="GG181" s="41">
        <f>IF(GG$7="",0,SUMIFS(GG$1:GG180,$C$1:$C180,$C181))</f>
        <v>0</v>
      </c>
      <c r="GH181" s="41">
        <f>IF(GH$7="",0,SUMIFS(GH$1:GH180,$C$1:$C180,$C181))</f>
        <v>0</v>
      </c>
      <c r="GI181" s="41">
        <f>IF(GI$7="",0,SUMIFS(GI$1:GI180,$C$1:$C180,$C181))</f>
        <v>0</v>
      </c>
      <c r="GJ181" s="41">
        <f>IF(GJ$7="",0,SUMIFS(GJ$1:GJ180,$C$1:$C180,$C181))</f>
        <v>0</v>
      </c>
      <c r="GK181" s="41">
        <f>IF(GK$7="",0,SUMIFS(GK$1:GK180,$C$1:$C180,$C181))</f>
        <v>0</v>
      </c>
      <c r="GL181" s="41">
        <f>IF(GL$7="",0,SUMIFS(GL$1:GL180,$C$1:$C180,$C181))</f>
        <v>0</v>
      </c>
      <c r="GM181" s="41">
        <f>IF(GM$7="",0,SUMIFS(GM$1:GM180,$C$1:$C180,$C181))</f>
        <v>0</v>
      </c>
      <c r="GN181" s="41">
        <f>IF(GN$7="",0,SUMIFS(GN$1:GN180,$C$1:$C180,$C181))</f>
        <v>0</v>
      </c>
      <c r="GO181" s="41">
        <f>IF(GO$7="",0,SUMIFS(GO$1:GO180,$C$1:$C180,$C181))</f>
        <v>0</v>
      </c>
      <c r="GP181" s="41">
        <f>IF(GP$7="",0,SUMIFS(GP$1:GP180,$C$1:$C180,$C181))</f>
        <v>0</v>
      </c>
      <c r="GQ181" s="41">
        <f>IF(GQ$7="",0,SUMIFS(GQ$1:GQ180,$C$1:$C180,$C181))</f>
        <v>0</v>
      </c>
      <c r="GR181" s="41">
        <f>IF(GR$7="",0,SUMIFS(GR$1:GR180,$C$1:$C180,$C181))</f>
        <v>0</v>
      </c>
      <c r="GS181" s="41">
        <f>IF(GS$7="",0,SUMIFS(GS$1:GS180,$C$1:$C180,$C181))</f>
        <v>0</v>
      </c>
      <c r="GT181" s="41">
        <f>IF(GT$7="",0,SUMIFS(GT$1:GT180,$C$1:$C180,$C181))</f>
        <v>0</v>
      </c>
      <c r="GU181" s="41">
        <f>IF(GU$7="",0,SUMIFS(GU$1:GU180,$C$1:$C180,$C181))</f>
        <v>0</v>
      </c>
      <c r="GV181" s="41">
        <f>IF(GV$7="",0,SUMIFS(GV$1:GV180,$C$1:$C180,$C181))</f>
        <v>0</v>
      </c>
      <c r="GW181" s="41">
        <f>IF(GW$7="",0,SUMIFS(GW$1:GW180,$C$1:$C180,$C181))</f>
        <v>0</v>
      </c>
      <c r="GX181" s="41">
        <f>IF(GX$7="",0,SUMIFS(GX$1:GX180,$C$1:$C180,$C181))</f>
        <v>0</v>
      </c>
      <c r="GY181" s="41">
        <f>IF(GY$7="",0,SUMIFS(GY$1:GY180,$C$1:$C180,$C181))</f>
        <v>0</v>
      </c>
      <c r="GZ181" s="41">
        <f>IF(GZ$7="",0,SUMIFS(GZ$1:GZ180,$C$1:$C180,$C181))</f>
        <v>0</v>
      </c>
      <c r="HA181" s="41">
        <f>IF(HA$7="",0,SUMIFS(HA$1:HA180,$C$1:$C180,$C181))</f>
        <v>0</v>
      </c>
      <c r="HB181" s="41">
        <f>IF(HB$7="",0,SUMIFS(HB$1:HB180,$C$1:$C180,$C181))</f>
        <v>0</v>
      </c>
      <c r="HC181" s="41">
        <f>IF(HC$7="",0,SUMIFS(HC$1:HC180,$C$1:$C180,$C181))</f>
        <v>0</v>
      </c>
      <c r="HD181" s="41">
        <f>IF(HD$7="",0,SUMIFS(HD$1:HD180,$C$1:$C180,$C181))</f>
        <v>0</v>
      </c>
      <c r="HE181" s="41">
        <f>IF(HE$7="",0,SUMIFS(HE$1:HE180,$C$1:$C180,$C181))</f>
        <v>0</v>
      </c>
      <c r="HF181" s="41">
        <f>IF(HF$7="",0,SUMIFS(HF$1:HF180,$C$1:$C180,$C181))</f>
        <v>0</v>
      </c>
      <c r="HG181" s="41">
        <f>IF(HG$7="",0,SUMIFS(HG$1:HG180,$C$1:$C180,$C181))</f>
        <v>0</v>
      </c>
      <c r="HH181" s="41">
        <f>IF(HH$7="",0,SUMIFS(HH$1:HH180,$C$1:$C180,$C181))</f>
        <v>0</v>
      </c>
      <c r="HI181" s="41">
        <f>IF(HI$7="",0,SUMIFS(HI$1:HI180,$C$1:$C180,$C181))</f>
        <v>0</v>
      </c>
      <c r="HJ181" s="41">
        <f>IF(HJ$7="",0,SUMIFS(HJ$1:HJ180,$C$1:$C180,$C181))</f>
        <v>0</v>
      </c>
      <c r="HK181" s="41">
        <f>IF(HK$7="",0,SUMIFS(HK$1:HK180,$C$1:$C180,$C181))</f>
        <v>0</v>
      </c>
      <c r="HL181" s="41">
        <f>IF(HL$7="",0,SUMIFS(HL$1:HL180,$C$1:$C180,$C181))</f>
        <v>0</v>
      </c>
      <c r="HM181" s="41">
        <f>IF(HM$7="",0,SUMIFS(HM$1:HM180,$C$1:$C180,$C181))</f>
        <v>0</v>
      </c>
      <c r="HN181" s="41">
        <f>IF(HN$7="",0,SUMIFS(HN$1:HN180,$C$1:$C180,$C181))</f>
        <v>0</v>
      </c>
      <c r="HO181" s="41">
        <f>IF(HO$7="",0,SUMIFS(HO$1:HO180,$C$1:$C180,$C181))</f>
        <v>0</v>
      </c>
      <c r="HP181" s="41">
        <f>IF(HP$7="",0,SUMIFS(HP$1:HP180,$C$1:$C180,$C181))</f>
        <v>0</v>
      </c>
      <c r="HQ181" s="41">
        <f>IF(HQ$7="",0,SUMIFS(HQ$1:HQ180,$C$1:$C180,$C181))</f>
        <v>0</v>
      </c>
      <c r="HR181" s="41">
        <f>IF(HR$7="",0,SUMIFS(HR$1:HR180,$C$1:$C180,$C181))</f>
        <v>0</v>
      </c>
      <c r="HS181" s="41">
        <f>IF(HS$7="",0,SUMIFS(HS$1:HS180,$C$1:$C180,$C181))</f>
        <v>0</v>
      </c>
      <c r="HT181" s="41">
        <f>IF(HT$7="",0,SUMIFS(HT$1:HT180,$C$1:$C180,$C181))</f>
        <v>0</v>
      </c>
      <c r="HU181" s="41">
        <f>IF(HU$7="",0,SUMIFS(HU$1:HU180,$C$1:$C180,$C181))</f>
        <v>0</v>
      </c>
      <c r="HV181" s="41">
        <f>IF(HV$7="",0,SUMIFS(HV$1:HV180,$C$1:$C180,$C181))</f>
        <v>0</v>
      </c>
      <c r="HW181" s="41">
        <f>IF(HW$7="",0,SUMIFS(HW$1:HW180,$C$1:$C180,$C181))</f>
        <v>0</v>
      </c>
      <c r="HX181" s="41">
        <f>IF(HX$7="",0,SUMIFS(HX$1:HX180,$C$1:$C180,$C181))</f>
        <v>0</v>
      </c>
      <c r="HY181" s="41">
        <f>IF(HY$7="",0,SUMIFS(HY$1:HY180,$C$1:$C180,$C181))</f>
        <v>0</v>
      </c>
      <c r="HZ181" s="41">
        <f>IF(HZ$7="",0,SUMIFS(HZ$1:HZ180,$C$1:$C180,$C181))</f>
        <v>0</v>
      </c>
      <c r="IA181" s="41">
        <f>IF(IA$7="",0,SUMIFS(IA$1:IA180,$C$1:$C180,$C181))</f>
        <v>0</v>
      </c>
      <c r="IB181" s="41">
        <f>IF(IB$7="",0,SUMIFS(IB$1:IB180,$C$1:$C180,$C181))</f>
        <v>0</v>
      </c>
      <c r="IC181" s="41">
        <f>IF(IC$7="",0,SUMIFS(IC$1:IC180,$C$1:$C180,$C181))</f>
        <v>0</v>
      </c>
      <c r="ID181" s="41">
        <f>IF(ID$7="",0,SUMIFS(ID$1:ID180,$C$1:$C180,$C181))</f>
        <v>0</v>
      </c>
      <c r="IE181" s="41">
        <f>IF(IE$7="",0,SUMIFS(IE$1:IE180,$C$1:$C180,$C181))</f>
        <v>0</v>
      </c>
      <c r="IF181" s="41">
        <f>IF(IF$7="",0,SUMIFS(IF$1:IF180,$C$1:$C180,$C181))</f>
        <v>0</v>
      </c>
      <c r="IG181" s="41">
        <f>IF(IG$7="",0,SUMIFS(IG$1:IG180,$C$1:$C180,$C181))</f>
        <v>0</v>
      </c>
      <c r="IH181" s="41">
        <f>IF(IH$7="",0,SUMIFS(IH$1:IH180,$C$1:$C180,$C181))</f>
        <v>0</v>
      </c>
      <c r="II181" s="41">
        <f>IF(II$7="",0,SUMIFS(II$1:II180,$C$1:$C180,$C181))</f>
        <v>0</v>
      </c>
      <c r="IJ181" s="41">
        <f>IF(IJ$7="",0,SUMIFS(IJ$1:IJ180,$C$1:$C180,$C181))</f>
        <v>0</v>
      </c>
      <c r="IK181" s="41">
        <f>IF(IK$7="",0,SUMIFS(IK$1:IK180,$C$1:$C180,$C181))</f>
        <v>0</v>
      </c>
      <c r="IL181" s="41">
        <f>IF(IL$7="",0,SUMIFS(IL$1:IL180,$C$1:$C180,$C181))</f>
        <v>0</v>
      </c>
      <c r="IM181" s="41">
        <f>IF(IM$7="",0,SUMIFS(IM$1:IM180,$C$1:$C180,$C181))</f>
        <v>0</v>
      </c>
      <c r="IN181" s="41">
        <f>IF(IN$7="",0,SUMIFS(IN$1:IN180,$C$1:$C180,$C181))</f>
        <v>0</v>
      </c>
      <c r="IO181" s="41">
        <f>IF(IO$7="",0,SUMIFS(IO$1:IO180,$C$1:$C180,$C181))</f>
        <v>0</v>
      </c>
      <c r="IP181" s="41">
        <f>IF(IP$7="",0,SUMIFS(IP$1:IP180,$C$1:$C180,$C181))</f>
        <v>0</v>
      </c>
      <c r="IQ181" s="41">
        <f>IF(IQ$7="",0,SUMIFS(IQ$1:IQ180,$C$1:$C180,$C181))</f>
        <v>0</v>
      </c>
      <c r="IR181" s="41">
        <f>IF(IR$7="",0,SUMIFS(IR$1:IR180,$C$1:$C180,$C181))</f>
        <v>0</v>
      </c>
      <c r="IS181" s="41">
        <f>IF(IS$7="",0,SUMIFS(IS$1:IS180,$C$1:$C180,$C181))</f>
        <v>0</v>
      </c>
      <c r="IT181" s="41">
        <f>IF(IT$7="",0,SUMIFS(IT$1:IT180,$C$1:$C180,$C181))</f>
        <v>0</v>
      </c>
      <c r="IU181" s="41">
        <f>IF(IU$7="",0,SUMIFS(IU$1:IU180,$C$1:$C180,$C181))</f>
        <v>0</v>
      </c>
      <c r="IV181" s="41">
        <f>IF(IV$7="",0,SUMIFS(IV$1:IV180,$C$1:$C180,$C181))</f>
        <v>0</v>
      </c>
      <c r="IW181" s="41">
        <f>IF(IW$7="",0,SUMIFS(IW$1:IW180,$C$1:$C180,$C181))</f>
        <v>0</v>
      </c>
      <c r="IX181" s="41">
        <f>IF(IX$7="",0,SUMIFS(IX$1:IX180,$C$1:$C180,$C181))</f>
        <v>0</v>
      </c>
      <c r="IY181" s="41">
        <f>IF(IY$7="",0,SUMIFS(IY$1:IY180,$C$1:$C180,$C181))</f>
        <v>0</v>
      </c>
      <c r="IZ181" s="41">
        <f>IF(IZ$7="",0,SUMIFS(IZ$1:IZ180,$C$1:$C180,$C181))</f>
        <v>0</v>
      </c>
      <c r="JA181" s="41">
        <f>IF(JA$7="",0,SUMIFS(JA$1:JA180,$C$1:$C180,$C181))</f>
        <v>0</v>
      </c>
      <c r="JB181" s="41">
        <f>IF(JB$7="",0,SUMIFS(JB$1:JB180,$C$1:$C180,$C181))</f>
        <v>0</v>
      </c>
      <c r="JC181" s="41">
        <f>IF(JC$7="",0,SUMIFS(JC$1:JC180,$C$1:$C180,$C181))</f>
        <v>0</v>
      </c>
      <c r="JD181" s="41">
        <f>IF(JD$7="",0,SUMIFS(JD$1:JD180,$C$1:$C180,$C181))</f>
        <v>0</v>
      </c>
      <c r="JE181" s="41">
        <f>IF(JE$7="",0,SUMIFS(JE$1:JE180,$C$1:$C180,$C181))</f>
        <v>0</v>
      </c>
      <c r="JF181" s="41">
        <f>IF(JF$7="",0,SUMIFS(JF$1:JF180,$C$1:$C180,$C181))</f>
        <v>0</v>
      </c>
      <c r="JG181" s="41">
        <f>IF(JG$7="",0,SUMIFS(JG$1:JG180,$C$1:$C180,$C181))</f>
        <v>0</v>
      </c>
      <c r="JH181" s="41">
        <f>IF(JH$7="",0,SUMIFS(JH$1:JH180,$C$1:$C180,$C181))</f>
        <v>0</v>
      </c>
      <c r="JI181" s="41">
        <f>IF(JI$7="",0,SUMIFS(JI$1:JI180,$C$1:$C180,$C181))</f>
        <v>0</v>
      </c>
      <c r="JJ181" s="41">
        <f>IF(JJ$7="",0,SUMIFS(JJ$1:JJ180,$C$1:$C180,$C181))</f>
        <v>0</v>
      </c>
      <c r="JK181" s="41">
        <f>IF(JK$7="",0,SUMIFS(JK$1:JK180,$C$1:$C180,$C181))</f>
        <v>0</v>
      </c>
      <c r="JL181" s="41">
        <f>IF(JL$7="",0,SUMIFS(JL$1:JL180,$C$1:$C180,$C181))</f>
        <v>0</v>
      </c>
      <c r="JM181" s="41">
        <f>IF(JM$7="",0,SUMIFS(JM$1:JM180,$C$1:$C180,$C181))</f>
        <v>0</v>
      </c>
      <c r="JN181" s="41">
        <f>IF(JN$7="",0,SUMIFS(JN$1:JN180,$C$1:$C180,$C181))</f>
        <v>0</v>
      </c>
      <c r="JO181" s="41">
        <f>IF(JO$7="",0,SUMIFS(JO$1:JO180,$C$1:$C180,$C181))</f>
        <v>0</v>
      </c>
      <c r="JP181" s="41">
        <f>IF(JP$7="",0,SUMIFS(JP$1:JP180,$C$1:$C180,$C181))</f>
        <v>0</v>
      </c>
      <c r="JQ181" s="41">
        <f>IF(JQ$7="",0,SUMIFS(JQ$1:JQ180,$C$1:$C180,$C181))</f>
        <v>0</v>
      </c>
      <c r="JR181" s="41">
        <f>IF(JR$7="",0,SUMIFS(JR$1:JR180,$C$1:$C180,$C181))</f>
        <v>0</v>
      </c>
      <c r="JS181" s="41">
        <f>IF(JS$7="",0,SUMIFS(JS$1:JS180,$C$1:$C180,$C181))</f>
        <v>0</v>
      </c>
      <c r="JT181" s="41">
        <f>IF(JT$7="",0,SUMIFS(JT$1:JT180,$C$1:$C180,$C181))</f>
        <v>0</v>
      </c>
      <c r="JU181" s="41">
        <f>IF(JU$7="",0,SUMIFS(JU$1:JU180,$C$1:$C180,$C181))</f>
        <v>0</v>
      </c>
      <c r="JV181" s="41">
        <f>IF(JV$7="",0,SUMIFS(JV$1:JV180,$C$1:$C180,$C181))</f>
        <v>0</v>
      </c>
      <c r="JW181" s="41">
        <f>IF(JW$7="",0,SUMIFS(JW$1:JW180,$C$1:$C180,$C181))</f>
        <v>0</v>
      </c>
      <c r="JX181" s="41">
        <f>IF(JX$7="",0,SUMIFS(JX$1:JX180,$C$1:$C180,$C181))</f>
        <v>0</v>
      </c>
      <c r="JY181" s="41">
        <f>IF(JY$7="",0,SUMIFS(JY$1:JY180,$C$1:$C180,$C181))</f>
        <v>0</v>
      </c>
      <c r="JZ181" s="41">
        <f>IF(JZ$7="",0,SUMIFS(JZ$1:JZ180,$C$1:$C180,$C181))</f>
        <v>0</v>
      </c>
      <c r="KA181" s="41">
        <f>IF(KA$7="",0,SUMIFS(KA$1:KA180,$C$1:$C180,$C181))</f>
        <v>0</v>
      </c>
      <c r="KB181" s="41">
        <f>IF(KB$7="",0,SUMIFS(KB$1:KB180,$C$1:$C180,$C181))</f>
        <v>0</v>
      </c>
      <c r="KC181" s="41">
        <f>IF(KC$7="",0,SUMIFS(KC$1:KC180,$C$1:$C180,$C181))</f>
        <v>0</v>
      </c>
      <c r="KD181" s="41">
        <f>IF(KD$7="",0,SUMIFS(KD$1:KD180,$C$1:$C180,$C181))</f>
        <v>0</v>
      </c>
      <c r="KE181" s="41">
        <f>IF(KE$7="",0,SUMIFS(KE$1:KE180,$C$1:$C180,$C181))</f>
        <v>0</v>
      </c>
      <c r="KF181" s="41">
        <f>IF(KF$7="",0,SUMIFS(KF$1:KF180,$C$1:$C180,$C181))</f>
        <v>0</v>
      </c>
      <c r="KG181" s="41">
        <f>IF(KG$7="",0,SUMIFS(KG$1:KG180,$C$1:$C180,$C181))</f>
        <v>0</v>
      </c>
      <c r="KH181" s="41">
        <f>IF(KH$7="",0,SUMIFS(KH$1:KH180,$C$1:$C180,$C181))</f>
        <v>0</v>
      </c>
      <c r="KI181" s="41">
        <f>IF(KI$7="",0,SUMIFS(KI$1:KI180,$C$1:$C180,$C181))</f>
        <v>0</v>
      </c>
      <c r="KJ181" s="41">
        <f>IF(KJ$7="",0,SUMIFS(KJ$1:KJ180,$C$1:$C180,$C181))</f>
        <v>0</v>
      </c>
      <c r="KK181" s="41">
        <f>IF(KK$7="",0,SUMIFS(KK$1:KK180,$C$1:$C180,$C181))</f>
        <v>0</v>
      </c>
      <c r="KL181" s="41">
        <f>IF(KL$7="",0,SUMIFS(KL$1:KL180,$C$1:$C180,$C181))</f>
        <v>0</v>
      </c>
      <c r="KM181" s="41">
        <f>IF(KM$7="",0,SUMIFS(KM$1:KM180,$C$1:$C180,$C181))</f>
        <v>0</v>
      </c>
      <c r="KN181" s="41">
        <f>IF(KN$7="",0,SUMIFS(KN$1:KN180,$C$1:$C180,$C181))</f>
        <v>0</v>
      </c>
      <c r="KO181" s="41">
        <f>IF(KO$7="",0,SUMIFS(KO$1:KO180,$C$1:$C180,$C181))</f>
        <v>0</v>
      </c>
      <c r="KP181" s="41">
        <f>IF(KP$7="",0,SUMIFS(KP$1:KP180,$C$1:$C180,$C181))</f>
        <v>0</v>
      </c>
      <c r="KQ181" s="41">
        <f>IF(KQ$7="",0,SUMIFS(KQ$1:KQ180,$C$1:$C180,$C181))</f>
        <v>0</v>
      </c>
      <c r="KR181" s="41">
        <f>IF(KR$7="",0,SUMIFS(KR$1:KR180,$C$1:$C180,$C181))</f>
        <v>0</v>
      </c>
      <c r="KS181" s="41">
        <f>IF(KS$7="",0,SUMIFS(KS$1:KS180,$C$1:$C180,$C181))</f>
        <v>0</v>
      </c>
      <c r="KT181" s="41">
        <f>IF(KT$7="",0,SUMIFS(KT$1:KT180,$C$1:$C180,$C181))</f>
        <v>0</v>
      </c>
      <c r="KU181" s="41">
        <f>IF(KU$7="",0,SUMIFS(KU$1:KU180,$C$1:$C180,$C181))</f>
        <v>0</v>
      </c>
      <c r="KV181" s="41">
        <f>IF(KV$7="",0,SUMIFS(KV$1:KV180,$C$1:$C180,$C181))</f>
        <v>0</v>
      </c>
      <c r="KW181" s="3"/>
      <c r="KX181" s="3"/>
    </row>
    <row r="182" spans="1:310" s="76" customFormat="1" x14ac:dyDescent="0.25">
      <c r="A182" s="70"/>
      <c r="B182" s="72" t="s">
        <v>29</v>
      </c>
      <c r="C182" s="93" t="s">
        <v>27</v>
      </c>
      <c r="D182" s="72"/>
      <c r="E182" s="70" t="str">
        <f>kpi!$E$68</f>
        <v>операционные расходы (без НДС)</v>
      </c>
      <c r="F182" s="70"/>
      <c r="G182" s="70"/>
      <c r="H182" s="72" t="str">
        <f>IF(OR($E182="",$E182=0),"",INDEX(kpi!$I:$I,SUMIFS(kpi!$A:$A,kpi!$E:$E,$E182)))</f>
        <v>руб.</v>
      </c>
      <c r="I182" s="70"/>
      <c r="J182" s="70"/>
      <c r="K182" s="70"/>
      <c r="L182" s="70"/>
      <c r="M182" s="73"/>
      <c r="N182" s="70"/>
      <c r="O182" s="73"/>
      <c r="P182" s="70"/>
      <c r="Q182" s="70"/>
      <c r="R182" s="75">
        <f t="shared" si="165"/>
        <v>125745049.80256251</v>
      </c>
      <c r="S182" s="70"/>
      <c r="T182" s="70"/>
      <c r="U182" s="75">
        <f>IF(U$7="",0,SUMIFS(U$1:U181,$C$1:$C181,$C182)-SUMIFS(U$1:U181,$C$1:$C181,$C182,$B$1:$B181,$B182)*условия!$N$119/(1+условия!$N$119))</f>
        <v>17147357.048500001</v>
      </c>
      <c r="V182" s="75">
        <f>IF(V$7="",0,SUMIFS(V$1:V181,$C$1:$C181,$C182)-SUMIFS(V$1:V181,$C$1:$C181,$C182,$B$1:$B181,$B182)*условия!$N$119/(1+условия!$N$119))</f>
        <v>4172570.6906249998</v>
      </c>
      <c r="W182" s="75">
        <f>IF(W$7="",0,SUMIFS(W$1:W181,$C$1:$C181,$C182)-SUMIFS(W$1:W181,$C$1:$C181,$C182,$B$1:$B181,$B182)*условия!$N$119/(1+условия!$N$119))</f>
        <v>4199572.4013750004</v>
      </c>
      <c r="X182" s="75">
        <f>IF(X$7="",0,SUMIFS(X$1:X181,$C$1:$C181,$C182)-SUMIFS(X$1:X181,$C$1:$C181,$C182,$B$1:$B181,$B182)*условия!$N$119/(1+условия!$N$119))</f>
        <v>4228362.1807500003</v>
      </c>
      <c r="Y182" s="75">
        <f>IF(Y$7="",0,SUMIFS(Y$1:Y181,$C$1:$C181,$C182)-SUMIFS(Y$1:Y181,$C$1:$C181,$C182,$B$1:$B181,$B182)*условия!$N$119/(1+условия!$N$119))</f>
        <v>4258940.0287500005</v>
      </c>
      <c r="Z182" s="75">
        <f>IF(Z$7="",0,SUMIFS(Z$1:Z181,$C$1:$C181,$C182)-SUMIFS(Z$1:Z181,$C$1:$C181,$C182,$B$1:$B181,$B182)*условия!$N$119/(1+условия!$N$119))</f>
        <v>4291305.9453749992</v>
      </c>
      <c r="AA182" s="75">
        <f>IF(AA$7="",0,SUMIFS(AA$1:AA181,$C$1:$C181,$C182)-SUMIFS(AA$1:AA181,$C$1:$C181,$C182,$B$1:$B181,$B182)*условия!$N$119/(1+условия!$N$119))</f>
        <v>4321263.2643750003</v>
      </c>
      <c r="AB182" s="75">
        <f>IF(AB$7="",0,SUMIFS(AB$1:AB181,$C$1:$C181,$C182)-SUMIFS(AB$1:AB181,$C$1:$C181,$C182,$B$1:$B181,$B182)*условия!$N$119/(1+условия!$N$119))</f>
        <v>4342728.3658125</v>
      </c>
      <c r="AC182" s="75">
        <f>IF(AC$7="",0,SUMIFS(AC$1:AC181,$C$1:$C181,$C182)-SUMIFS(AC$1:AC181,$C$1:$C181,$C182,$B$1:$B181,$B182)*условия!$N$119/(1+условия!$N$119))</f>
        <v>4364804.2666875003</v>
      </c>
      <c r="AD182" s="75">
        <f>IF(AD$7="",0,SUMIFS(AD$1:AD181,$C$1:$C181,$C182)-SUMIFS(AD$1:AD181,$C$1:$C181,$C182,$B$1:$B181,$B182)*условия!$N$119/(1+условия!$N$119))</f>
        <v>4387490.9670000002</v>
      </c>
      <c r="AE182" s="75">
        <f>IF(AE$7="",0,SUMIFS(AE$1:AE181,$C$1:$C181,$C182)-SUMIFS(AE$1:AE181,$C$1:$C181,$C182,$B$1:$B181,$B182)*условия!$N$119/(1+условия!$N$119))</f>
        <v>4410788.4667499997</v>
      </c>
      <c r="AF182" s="75">
        <f>IF(AF$7="",0,SUMIFS(AF$1:AF181,$C$1:$C181,$C182)-SUMIFS(AF$1:AF181,$C$1:$C181,$C182,$B$1:$B181,$B182)*условия!$N$119/(1+условия!$N$119))</f>
        <v>4434696.7659374997</v>
      </c>
      <c r="AG182" s="75">
        <f>IF(AG$7="",0,SUMIFS(AG$1:AG181,$C$1:$C181,$C182)-SUMIFS(AG$1:AG181,$C$1:$C181,$C182,$B$1:$B181,$B182)*условия!$N$119/(1+условия!$N$119))</f>
        <v>4459215.8645625003</v>
      </c>
      <c r="AH182" s="75">
        <f>IF(AH$7="",0,SUMIFS(AH$1:AH181,$C$1:$C181,$C182)-SUMIFS(AH$1:AH181,$C$1:$C181,$C182,$B$1:$B181,$B182)*условия!$N$119/(1+условия!$N$119))</f>
        <v>4484345.7626249995</v>
      </c>
      <c r="AI182" s="75">
        <f>IF(AI$7="",0,SUMIFS(AI$1:AI181,$C$1:$C181,$C182)-SUMIFS(AI$1:AI181,$C$1:$C181,$C182,$B$1:$B181,$B182)*условия!$N$119/(1+условия!$N$119))</f>
        <v>4632086.4601250002</v>
      </c>
      <c r="AJ182" s="75">
        <f>IF(AJ$7="",0,SUMIFS(AJ$1:AJ181,$C$1:$C181,$C182)-SUMIFS(AJ$1:AJ181,$C$1:$C181,$C182,$B$1:$B181,$B182)*условия!$N$119/(1+условия!$N$119))</f>
        <v>4658437.9570625005</v>
      </c>
      <c r="AK182" s="75">
        <f>IF(AK$7="",0,SUMIFS(AK$1:AK181,$C$1:$C181,$C182)-SUMIFS(AK$1:AK181,$C$1:$C181,$C182,$B$1:$B181,$B182)*условия!$N$119/(1+условия!$N$119))</f>
        <v>4685400.2534375004</v>
      </c>
      <c r="AL182" s="75">
        <f>IF(AL$7="",0,SUMIFS(AL$1:AL181,$C$1:$C181,$C182)-SUMIFS(AL$1:AL181,$C$1:$C181,$C182,$B$1:$B181,$B182)*условия!$N$119/(1+условия!$N$119))</f>
        <v>4712973.34925</v>
      </c>
      <c r="AM182" s="75">
        <f>IF(AM$7="",0,SUMIFS(AM$1:AM181,$C$1:$C181,$C182)-SUMIFS(AM$1:AM181,$C$1:$C181,$C182,$B$1:$B181,$B182)*условия!$N$119/(1+условия!$N$119))</f>
        <v>4741157.2445</v>
      </c>
      <c r="AN182" s="75">
        <f>IF(AN$7="",0,SUMIFS(AN$1:AN181,$C$1:$C181,$C182)-SUMIFS(AN$1:AN181,$C$1:$C181,$C182,$B$1:$B181,$B182)*условия!$N$119/(1+условия!$N$119))</f>
        <v>4769951.9391874997</v>
      </c>
      <c r="AO182" s="75">
        <f>IF(AO$7="",0,SUMIFS(AO$1:AO181,$C$1:$C181,$C182)-SUMIFS(AO$1:AO181,$C$1:$C181,$C182,$B$1:$B181,$B182)*условия!$N$119/(1+условия!$N$119))</f>
        <v>4799357.4333124999</v>
      </c>
      <c r="AP182" s="75">
        <f>IF(AP$7="",0,SUMIFS(AP$1:AP181,$C$1:$C181,$C182)-SUMIFS(AP$1:AP181,$C$1:$C181,$C182,$B$1:$B181,$B182)*условия!$N$119/(1+условия!$N$119))</f>
        <v>4829373.7268749997</v>
      </c>
      <c r="AQ182" s="75">
        <f>IF(AQ$7="",0,SUMIFS(AQ$1:AQ181,$C$1:$C181,$C182)-SUMIFS(AQ$1:AQ181,$C$1:$C181,$C182,$B$1:$B181,$B182)*условия!$N$119/(1+условия!$N$119))</f>
        <v>4860000.819875</v>
      </c>
      <c r="AR182" s="75">
        <f>IF(AR$7="",0,SUMIFS(AR$1:AR181,$C$1:$C181,$C182)-SUMIFS(AR$1:AR181,$C$1:$C181,$C182,$B$1:$B181,$B182)*условия!$N$119/(1+условия!$N$119))</f>
        <v>4891238.7123125009</v>
      </c>
      <c r="AS182" s="75">
        <f>IF(AS$7="",0,SUMIFS(AS$1:AS181,$C$1:$C181,$C182)-SUMIFS(AS$1:AS181,$C$1:$C181,$C182,$B$1:$B181,$B182)*условия!$N$119/(1+условия!$N$119))</f>
        <v>4661629.8875000002</v>
      </c>
      <c r="AT182" s="75">
        <f>IF(AT$7="",0,SUMIFS(AT$1:AT181,$C$1:$C181,$C182)-SUMIFS(AT$1:AT181,$C$1:$C181,$C182,$B$1:$B181,$B182)*условия!$N$119/(1+условия!$N$119))</f>
        <v>0</v>
      </c>
      <c r="AU182" s="75">
        <f>IF(AU$7="",0,SUMIFS(AU$1:AU181,$C$1:$C181,$C182)-SUMIFS(AU$1:AU181,$C$1:$C181,$C182,$B$1:$B181,$B182)*условия!$N$119/(1+условия!$N$119))</f>
        <v>0</v>
      </c>
      <c r="AV182" s="75">
        <f>IF(AV$7="",0,SUMIFS(AV$1:AV181,$C$1:$C181,$C182)-SUMIFS(AV$1:AV181,$C$1:$C181,$C182,$B$1:$B181,$B182)*условия!$N$119/(1+условия!$N$119))</f>
        <v>0</v>
      </c>
      <c r="AW182" s="75">
        <f>IF(AW$7="",0,SUMIFS(AW$1:AW181,$C$1:$C181,$C182)-SUMIFS(AW$1:AW181,$C$1:$C181,$C182,$B$1:$B181,$B182)*условия!$N$119/(1+условия!$N$119))</f>
        <v>0</v>
      </c>
      <c r="AX182" s="75">
        <f>IF(AX$7="",0,SUMIFS(AX$1:AX181,$C$1:$C181,$C182)-SUMIFS(AX$1:AX181,$C$1:$C181,$C182,$B$1:$B181,$B182)*условия!$N$119/(1+условия!$N$119))</f>
        <v>0</v>
      </c>
      <c r="AY182" s="75">
        <f>IF(AY$7="",0,SUMIFS(AY$1:AY181,$C$1:$C181,$C182)-SUMIFS(AY$1:AY181,$C$1:$C181,$C182,$B$1:$B181,$B182)*условия!$N$119/(1+условия!$N$119))</f>
        <v>0</v>
      </c>
      <c r="AZ182" s="75">
        <f>IF(AZ$7="",0,SUMIFS(AZ$1:AZ181,$C$1:$C181,$C182)-SUMIFS(AZ$1:AZ181,$C$1:$C181,$C182,$B$1:$B181,$B182)*условия!$N$119/(1+условия!$N$119))</f>
        <v>0</v>
      </c>
      <c r="BA182" s="75">
        <f>IF(BA$7="",0,SUMIFS(BA$1:BA181,$C$1:$C181,$C182)-SUMIFS(BA$1:BA181,$C$1:$C181,$C182,$B$1:$B181,$B182)*условия!$N$119/(1+условия!$N$119))</f>
        <v>0</v>
      </c>
      <c r="BB182" s="75">
        <f>IF(BB$7="",0,SUMIFS(BB$1:BB181,$C$1:$C181,$C182)-SUMIFS(BB$1:BB181,$C$1:$C181,$C182,$B$1:$B181,$B182)*условия!$N$119/(1+условия!$N$119))</f>
        <v>0</v>
      </c>
      <c r="BC182" s="75">
        <f>IF(BC$7="",0,SUMIFS(BC$1:BC181,$C$1:$C181,$C182)-SUMIFS(BC$1:BC181,$C$1:$C181,$C182,$B$1:$B181,$B182)*условия!$N$119/(1+условия!$N$119))</f>
        <v>0</v>
      </c>
      <c r="BD182" s="75">
        <f>IF(BD$7="",0,SUMIFS(BD$1:BD181,$C$1:$C181,$C182)-SUMIFS(BD$1:BD181,$C$1:$C181,$C182,$B$1:$B181,$B182)*условия!$N$119/(1+условия!$N$119))</f>
        <v>0</v>
      </c>
      <c r="BE182" s="75">
        <f>IF(BE$7="",0,SUMIFS(BE$1:BE181,$C$1:$C181,$C182)-SUMIFS(BE$1:BE181,$C$1:$C181,$C182,$B$1:$B181,$B182)*условия!$N$119/(1+условия!$N$119))</f>
        <v>0</v>
      </c>
      <c r="BF182" s="75">
        <f>IF(BF$7="",0,SUMIFS(BF$1:BF181,$C$1:$C181,$C182)-SUMIFS(BF$1:BF181,$C$1:$C181,$C182,$B$1:$B181,$B182)*условия!$N$119/(1+условия!$N$119))</f>
        <v>0</v>
      </c>
      <c r="BG182" s="75">
        <f>IF(BG$7="",0,SUMIFS(BG$1:BG181,$C$1:$C181,$C182)-SUMIFS(BG$1:BG181,$C$1:$C181,$C182,$B$1:$B181,$B182)*условия!$N$119/(1+условия!$N$119))</f>
        <v>0</v>
      </c>
      <c r="BH182" s="75">
        <f>IF(BH$7="",0,SUMIFS(BH$1:BH181,$C$1:$C181,$C182)-SUMIFS(BH$1:BH181,$C$1:$C181,$C182,$B$1:$B181,$B182)*условия!$N$119/(1+условия!$N$119))</f>
        <v>0</v>
      </c>
      <c r="BI182" s="75">
        <f>IF(BI$7="",0,SUMIFS(BI$1:BI181,$C$1:$C181,$C182)-SUMIFS(BI$1:BI181,$C$1:$C181,$C182,$B$1:$B181,$B182)*условия!$N$119/(1+условия!$N$119))</f>
        <v>0</v>
      </c>
      <c r="BJ182" s="75">
        <f>IF(BJ$7="",0,SUMIFS(BJ$1:BJ181,$C$1:$C181,$C182)-SUMIFS(BJ$1:BJ181,$C$1:$C181,$C182,$B$1:$B181,$B182)*условия!$N$119/(1+условия!$N$119))</f>
        <v>0</v>
      </c>
      <c r="BK182" s="75">
        <f>IF(BK$7="",0,SUMIFS(BK$1:BK181,$C$1:$C181,$C182)-SUMIFS(BK$1:BK181,$C$1:$C181,$C182,$B$1:$B181,$B182)*условия!$N$119/(1+условия!$N$119))</f>
        <v>0</v>
      </c>
      <c r="BL182" s="75">
        <f>IF(BL$7="",0,SUMIFS(BL$1:BL181,$C$1:$C181,$C182)-SUMIFS(BL$1:BL181,$C$1:$C181,$C182,$B$1:$B181,$B182)*условия!$N$119/(1+условия!$N$119))</f>
        <v>0</v>
      </c>
      <c r="BM182" s="75">
        <f>IF(BM$7="",0,SUMIFS(BM$1:BM181,$C$1:$C181,$C182)-SUMIFS(BM$1:BM181,$C$1:$C181,$C182,$B$1:$B181,$B182)*условия!$N$119/(1+условия!$N$119))</f>
        <v>0</v>
      </c>
      <c r="BN182" s="75">
        <f>IF(BN$7="",0,SUMIFS(BN$1:BN181,$C$1:$C181,$C182)-SUMIFS(BN$1:BN181,$C$1:$C181,$C182,$B$1:$B181,$B182)*условия!$N$119/(1+условия!$N$119))</f>
        <v>0</v>
      </c>
      <c r="BO182" s="75">
        <f>IF(BO$7="",0,SUMIFS(BO$1:BO181,$C$1:$C181,$C182)-SUMIFS(BO$1:BO181,$C$1:$C181,$C182,$B$1:$B181,$B182)*условия!$N$119/(1+условия!$N$119))</f>
        <v>0</v>
      </c>
      <c r="BP182" s="75">
        <f>IF(BP$7="",0,SUMIFS(BP$1:BP181,$C$1:$C181,$C182)-SUMIFS(BP$1:BP181,$C$1:$C181,$C182,$B$1:$B181,$B182)*условия!$N$119/(1+условия!$N$119))</f>
        <v>0</v>
      </c>
      <c r="BQ182" s="75">
        <f>IF(BQ$7="",0,SUMIFS(BQ$1:BQ181,$C$1:$C181,$C182)-SUMIFS(BQ$1:BQ181,$C$1:$C181,$C182,$B$1:$B181,$B182)*условия!$N$119/(1+условия!$N$119))</f>
        <v>0</v>
      </c>
      <c r="BR182" s="75">
        <f>IF(BR$7="",0,SUMIFS(BR$1:BR181,$C$1:$C181,$C182)-SUMIFS(BR$1:BR181,$C$1:$C181,$C182,$B$1:$B181,$B182)*условия!$N$119/(1+условия!$N$119))</f>
        <v>0</v>
      </c>
      <c r="BS182" s="75">
        <f>IF(BS$7="",0,SUMIFS(BS$1:BS181,$C$1:$C181,$C182)-SUMIFS(BS$1:BS181,$C$1:$C181,$C182,$B$1:$B181,$B182)*условия!$N$119/(1+условия!$N$119))</f>
        <v>0</v>
      </c>
      <c r="BT182" s="75">
        <f>IF(BT$7="",0,SUMIFS(BT$1:BT181,$C$1:$C181,$C182)-SUMIFS(BT$1:BT181,$C$1:$C181,$C182,$B$1:$B181,$B182)*условия!$N$119/(1+условия!$N$119))</f>
        <v>0</v>
      </c>
      <c r="BU182" s="75">
        <f>IF(BU$7="",0,SUMIFS(BU$1:BU181,$C$1:$C181,$C182)-SUMIFS(BU$1:BU181,$C$1:$C181,$C182,$B$1:$B181,$B182)*условия!$N$119/(1+условия!$N$119))</f>
        <v>0</v>
      </c>
      <c r="BV182" s="75">
        <f>IF(BV$7="",0,SUMIFS(BV$1:BV181,$C$1:$C181,$C182)-SUMIFS(BV$1:BV181,$C$1:$C181,$C182,$B$1:$B181,$B182)*условия!$N$119/(1+условия!$N$119))</f>
        <v>0</v>
      </c>
      <c r="BW182" s="75">
        <f>IF(BW$7="",0,SUMIFS(BW$1:BW181,$C$1:$C181,$C182)-SUMIFS(BW$1:BW181,$C$1:$C181,$C182,$B$1:$B181,$B182)*условия!$N$119/(1+условия!$N$119))</f>
        <v>0</v>
      </c>
      <c r="BX182" s="75">
        <f>IF(BX$7="",0,SUMIFS(BX$1:BX181,$C$1:$C181,$C182)-SUMIFS(BX$1:BX181,$C$1:$C181,$C182,$B$1:$B181,$B182)*условия!$N$119/(1+условия!$N$119))</f>
        <v>0</v>
      </c>
      <c r="BY182" s="75">
        <f>IF(BY$7="",0,SUMIFS(BY$1:BY181,$C$1:$C181,$C182)-SUMIFS(BY$1:BY181,$C$1:$C181,$C182,$B$1:$B181,$B182)*условия!$N$119/(1+условия!$N$119))</f>
        <v>0</v>
      </c>
      <c r="BZ182" s="75">
        <f>IF(BZ$7="",0,SUMIFS(BZ$1:BZ181,$C$1:$C181,$C182)-SUMIFS(BZ$1:BZ181,$C$1:$C181,$C182,$B$1:$B181,$B182)*условия!$N$119/(1+условия!$N$119))</f>
        <v>0</v>
      </c>
      <c r="CA182" s="75">
        <f>IF(CA$7="",0,SUMIFS(CA$1:CA181,$C$1:$C181,$C182)-SUMIFS(CA$1:CA181,$C$1:$C181,$C182,$B$1:$B181,$B182)*условия!$N$119/(1+условия!$N$119))</f>
        <v>0</v>
      </c>
      <c r="CB182" s="75">
        <f>IF(CB$7="",0,SUMIFS(CB$1:CB181,$C$1:$C181,$C182)-SUMIFS(CB$1:CB181,$C$1:$C181,$C182,$B$1:$B181,$B182)*условия!$N$119/(1+условия!$N$119))</f>
        <v>0</v>
      </c>
      <c r="CC182" s="75">
        <f>IF(CC$7="",0,SUMIFS(CC$1:CC181,$C$1:$C181,$C182)-SUMIFS(CC$1:CC181,$C$1:$C181,$C182,$B$1:$B181,$B182)*условия!$N$119/(1+условия!$N$119))</f>
        <v>0</v>
      </c>
      <c r="CD182" s="75">
        <f>IF(CD$7="",0,SUMIFS(CD$1:CD181,$C$1:$C181,$C182)-SUMIFS(CD$1:CD181,$C$1:$C181,$C182,$B$1:$B181,$B182)*условия!$N$119/(1+условия!$N$119))</f>
        <v>0</v>
      </c>
      <c r="CE182" s="75">
        <f>IF(CE$7="",0,SUMIFS(CE$1:CE181,$C$1:$C181,$C182)-SUMIFS(CE$1:CE181,$C$1:$C181,$C182,$B$1:$B181,$B182)*условия!$N$119/(1+условия!$N$119))</f>
        <v>0</v>
      </c>
      <c r="CF182" s="75">
        <f>IF(CF$7="",0,SUMIFS(CF$1:CF181,$C$1:$C181,$C182)-SUMIFS(CF$1:CF181,$C$1:$C181,$C182,$B$1:$B181,$B182)*условия!$N$119/(1+условия!$N$119))</f>
        <v>0</v>
      </c>
      <c r="CG182" s="75">
        <f>IF(CG$7="",0,SUMIFS(CG$1:CG181,$C$1:$C181,$C182)-SUMIFS(CG$1:CG181,$C$1:$C181,$C182,$B$1:$B181,$B182)*условия!$N$119/(1+условия!$N$119))</f>
        <v>0</v>
      </c>
      <c r="CH182" s="75">
        <f>IF(CH$7="",0,SUMIFS(CH$1:CH181,$C$1:$C181,$C182)-SUMIFS(CH$1:CH181,$C$1:$C181,$C182,$B$1:$B181,$B182)*условия!$N$119/(1+условия!$N$119))</f>
        <v>0</v>
      </c>
      <c r="CI182" s="75">
        <f>IF(CI$7="",0,SUMIFS(CI$1:CI181,$C$1:$C181,$C182)-SUMIFS(CI$1:CI181,$C$1:$C181,$C182,$B$1:$B181,$B182)*условия!$N$119/(1+условия!$N$119))</f>
        <v>0</v>
      </c>
      <c r="CJ182" s="75">
        <f>IF(CJ$7="",0,SUMIFS(CJ$1:CJ181,$C$1:$C181,$C182)-SUMIFS(CJ$1:CJ181,$C$1:$C181,$C182,$B$1:$B181,$B182)*условия!$N$119/(1+условия!$N$119))</f>
        <v>0</v>
      </c>
      <c r="CK182" s="75">
        <f>IF(CK$7="",0,SUMIFS(CK$1:CK181,$C$1:$C181,$C182)-SUMIFS(CK$1:CK181,$C$1:$C181,$C182,$B$1:$B181,$B182)*условия!$N$119/(1+условия!$N$119))</f>
        <v>0</v>
      </c>
      <c r="CL182" s="75">
        <f>IF(CL$7="",0,SUMIFS(CL$1:CL181,$C$1:$C181,$C182)-SUMIFS(CL$1:CL181,$C$1:$C181,$C182,$B$1:$B181,$B182)*условия!$N$119/(1+условия!$N$119))</f>
        <v>0</v>
      </c>
      <c r="CM182" s="75">
        <f>IF(CM$7="",0,SUMIFS(CM$1:CM181,$C$1:$C181,$C182)-SUMIFS(CM$1:CM181,$C$1:$C181,$C182,$B$1:$B181,$B182)*условия!$N$119/(1+условия!$N$119))</f>
        <v>0</v>
      </c>
      <c r="CN182" s="75">
        <f>IF(CN$7="",0,SUMIFS(CN$1:CN181,$C$1:$C181,$C182)-SUMIFS(CN$1:CN181,$C$1:$C181,$C182,$B$1:$B181,$B182)*условия!$N$119/(1+условия!$N$119))</f>
        <v>0</v>
      </c>
      <c r="CO182" s="75">
        <f>IF(CO$7="",0,SUMIFS(CO$1:CO181,$C$1:$C181,$C182)-SUMIFS(CO$1:CO181,$C$1:$C181,$C182,$B$1:$B181,$B182)*условия!$N$119/(1+условия!$N$119))</f>
        <v>0</v>
      </c>
      <c r="CP182" s="75">
        <f>IF(CP$7="",0,SUMIFS(CP$1:CP181,$C$1:$C181,$C182)-SUMIFS(CP$1:CP181,$C$1:$C181,$C182,$B$1:$B181,$B182)*условия!$N$119/(1+условия!$N$119))</f>
        <v>0</v>
      </c>
      <c r="CQ182" s="75">
        <f>IF(CQ$7="",0,SUMIFS(CQ$1:CQ181,$C$1:$C181,$C182)-SUMIFS(CQ$1:CQ181,$C$1:$C181,$C182,$B$1:$B181,$B182)*условия!$N$119/(1+условия!$N$119))</f>
        <v>0</v>
      </c>
      <c r="CR182" s="75">
        <f>IF(CR$7="",0,SUMIFS(CR$1:CR181,$C$1:$C181,$C182)-SUMIFS(CR$1:CR181,$C$1:$C181,$C182,$B$1:$B181,$B182)*условия!$N$119/(1+условия!$N$119))</f>
        <v>0</v>
      </c>
      <c r="CS182" s="75">
        <f>IF(CS$7="",0,SUMIFS(CS$1:CS181,$C$1:$C181,$C182)-SUMIFS(CS$1:CS181,$C$1:$C181,$C182,$B$1:$B181,$B182)*условия!$N$119/(1+условия!$N$119))</f>
        <v>0</v>
      </c>
      <c r="CT182" s="75">
        <f>IF(CT$7="",0,SUMIFS(CT$1:CT181,$C$1:$C181,$C182)-SUMIFS(CT$1:CT181,$C$1:$C181,$C182,$B$1:$B181,$B182)*условия!$N$119/(1+условия!$N$119))</f>
        <v>0</v>
      </c>
      <c r="CU182" s="75">
        <f>IF(CU$7="",0,SUMIFS(CU$1:CU181,$C$1:$C181,$C182)-SUMIFS(CU$1:CU181,$C$1:$C181,$C182,$B$1:$B181,$B182)*условия!$N$119/(1+условия!$N$119))</f>
        <v>0</v>
      </c>
      <c r="CV182" s="75">
        <f>IF(CV$7="",0,SUMIFS(CV$1:CV181,$C$1:$C181,$C182)-SUMIFS(CV$1:CV181,$C$1:$C181,$C182,$B$1:$B181,$B182)*условия!$N$119/(1+условия!$N$119))</f>
        <v>0</v>
      </c>
      <c r="CW182" s="75">
        <f>IF(CW$7="",0,SUMIFS(CW$1:CW181,$C$1:$C181,$C182)-SUMIFS(CW$1:CW181,$C$1:$C181,$C182,$B$1:$B181,$B182)*условия!$N$119/(1+условия!$N$119))</f>
        <v>0</v>
      </c>
      <c r="CX182" s="75">
        <f>IF(CX$7="",0,SUMIFS(CX$1:CX181,$C$1:$C181,$C182)-SUMIFS(CX$1:CX181,$C$1:$C181,$C182,$B$1:$B181,$B182)*условия!$N$119/(1+условия!$N$119))</f>
        <v>0</v>
      </c>
      <c r="CY182" s="75">
        <f>IF(CY$7="",0,SUMIFS(CY$1:CY181,$C$1:$C181,$C182)-SUMIFS(CY$1:CY181,$C$1:$C181,$C182,$B$1:$B181,$B182)*условия!$N$119/(1+условия!$N$119))</f>
        <v>0</v>
      </c>
      <c r="CZ182" s="75">
        <f>IF(CZ$7="",0,SUMIFS(CZ$1:CZ181,$C$1:$C181,$C182)-SUMIFS(CZ$1:CZ181,$C$1:$C181,$C182,$B$1:$B181,$B182)*условия!$N$119/(1+условия!$N$119))</f>
        <v>0</v>
      </c>
      <c r="DA182" s="75">
        <f>IF(DA$7="",0,SUMIFS(DA$1:DA181,$C$1:$C181,$C182)-SUMIFS(DA$1:DA181,$C$1:$C181,$C182,$B$1:$B181,$B182)*условия!$N$119/(1+условия!$N$119))</f>
        <v>0</v>
      </c>
      <c r="DB182" s="75">
        <f>IF(DB$7="",0,SUMIFS(DB$1:DB181,$C$1:$C181,$C182)-SUMIFS(DB$1:DB181,$C$1:$C181,$C182,$B$1:$B181,$B182)*условия!$N$119/(1+условия!$N$119))</f>
        <v>0</v>
      </c>
      <c r="DC182" s="75">
        <f>IF(DC$7="",0,SUMIFS(DC$1:DC181,$C$1:$C181,$C182)-SUMIFS(DC$1:DC181,$C$1:$C181,$C182,$B$1:$B181,$B182)*условия!$N$119/(1+условия!$N$119))</f>
        <v>0</v>
      </c>
      <c r="DD182" s="75">
        <f>IF(DD$7="",0,SUMIFS(DD$1:DD181,$C$1:$C181,$C182)-SUMIFS(DD$1:DD181,$C$1:$C181,$C182,$B$1:$B181,$B182)*условия!$N$119/(1+условия!$N$119))</f>
        <v>0</v>
      </c>
      <c r="DE182" s="75">
        <f>IF(DE$7="",0,SUMIFS(DE$1:DE181,$C$1:$C181,$C182)-SUMIFS(DE$1:DE181,$C$1:$C181,$C182,$B$1:$B181,$B182)*условия!$N$119/(1+условия!$N$119))</f>
        <v>0</v>
      </c>
      <c r="DF182" s="75">
        <f>IF(DF$7="",0,SUMIFS(DF$1:DF181,$C$1:$C181,$C182)-SUMIFS(DF$1:DF181,$C$1:$C181,$C182,$B$1:$B181,$B182)*условия!$N$119/(1+условия!$N$119))</f>
        <v>0</v>
      </c>
      <c r="DG182" s="75">
        <f>IF(DG$7="",0,SUMIFS(DG$1:DG181,$C$1:$C181,$C182)-SUMIFS(DG$1:DG181,$C$1:$C181,$C182,$B$1:$B181,$B182)*условия!$N$119/(1+условия!$N$119))</f>
        <v>0</v>
      </c>
      <c r="DH182" s="75">
        <f>IF(DH$7="",0,SUMIFS(DH$1:DH181,$C$1:$C181,$C182)-SUMIFS(DH$1:DH181,$C$1:$C181,$C182,$B$1:$B181,$B182)*условия!$N$119/(1+условия!$N$119))</f>
        <v>0</v>
      </c>
      <c r="DI182" s="75">
        <f>IF(DI$7="",0,SUMIFS(DI$1:DI181,$C$1:$C181,$C182)-SUMIFS(DI$1:DI181,$C$1:$C181,$C182,$B$1:$B181,$B182)*условия!$N$119/(1+условия!$N$119))</f>
        <v>0</v>
      </c>
      <c r="DJ182" s="75">
        <f>IF(DJ$7="",0,SUMIFS(DJ$1:DJ181,$C$1:$C181,$C182)-SUMIFS(DJ$1:DJ181,$C$1:$C181,$C182,$B$1:$B181,$B182)*условия!$N$119/(1+условия!$N$119))</f>
        <v>0</v>
      </c>
      <c r="DK182" s="75">
        <f>IF(DK$7="",0,SUMIFS(DK$1:DK181,$C$1:$C181,$C182)-SUMIFS(DK$1:DK181,$C$1:$C181,$C182,$B$1:$B181,$B182)*условия!$N$119/(1+условия!$N$119))</f>
        <v>0</v>
      </c>
      <c r="DL182" s="75">
        <f>IF(DL$7="",0,SUMIFS(DL$1:DL181,$C$1:$C181,$C182)-SUMIFS(DL$1:DL181,$C$1:$C181,$C182,$B$1:$B181,$B182)*условия!$N$119/(1+условия!$N$119))</f>
        <v>0</v>
      </c>
      <c r="DM182" s="75">
        <f>IF(DM$7="",0,SUMIFS(DM$1:DM181,$C$1:$C181,$C182)-SUMIFS(DM$1:DM181,$C$1:$C181,$C182,$B$1:$B181,$B182)*условия!$N$119/(1+условия!$N$119))</f>
        <v>0</v>
      </c>
      <c r="DN182" s="75">
        <f>IF(DN$7="",0,SUMIFS(DN$1:DN181,$C$1:$C181,$C182)-SUMIFS(DN$1:DN181,$C$1:$C181,$C182,$B$1:$B181,$B182)*условия!$N$119/(1+условия!$N$119))</f>
        <v>0</v>
      </c>
      <c r="DO182" s="75">
        <f>IF(DO$7="",0,SUMIFS(DO$1:DO181,$C$1:$C181,$C182)-SUMIFS(DO$1:DO181,$C$1:$C181,$C182,$B$1:$B181,$B182)*условия!$N$119/(1+условия!$N$119))</f>
        <v>0</v>
      </c>
      <c r="DP182" s="75">
        <f>IF(DP$7="",0,SUMIFS(DP$1:DP181,$C$1:$C181,$C182)-SUMIFS(DP$1:DP181,$C$1:$C181,$C182,$B$1:$B181,$B182)*условия!$N$119/(1+условия!$N$119))</f>
        <v>0</v>
      </c>
      <c r="DQ182" s="75">
        <f>IF(DQ$7="",0,SUMIFS(DQ$1:DQ181,$C$1:$C181,$C182)-SUMIFS(DQ$1:DQ181,$C$1:$C181,$C182,$B$1:$B181,$B182)*условия!$N$119/(1+условия!$N$119))</f>
        <v>0</v>
      </c>
      <c r="DR182" s="75">
        <f>IF(DR$7="",0,SUMIFS(DR$1:DR181,$C$1:$C181,$C182)-SUMIFS(DR$1:DR181,$C$1:$C181,$C182,$B$1:$B181,$B182)*условия!$N$119/(1+условия!$N$119))</f>
        <v>0</v>
      </c>
      <c r="DS182" s="75">
        <f>IF(DS$7="",0,SUMIFS(DS$1:DS181,$C$1:$C181,$C182)-SUMIFS(DS$1:DS181,$C$1:$C181,$C182,$B$1:$B181,$B182)*условия!$N$119/(1+условия!$N$119))</f>
        <v>0</v>
      </c>
      <c r="DT182" s="75">
        <f>IF(DT$7="",0,SUMIFS(DT$1:DT181,$C$1:$C181,$C182)-SUMIFS(DT$1:DT181,$C$1:$C181,$C182,$B$1:$B181,$B182)*условия!$N$119/(1+условия!$N$119))</f>
        <v>0</v>
      </c>
      <c r="DU182" s="75">
        <f>IF(DU$7="",0,SUMIFS(DU$1:DU181,$C$1:$C181,$C182)-SUMIFS(DU$1:DU181,$C$1:$C181,$C182,$B$1:$B181,$B182)*условия!$N$119/(1+условия!$N$119))</f>
        <v>0</v>
      </c>
      <c r="DV182" s="75">
        <f>IF(DV$7="",0,SUMIFS(DV$1:DV181,$C$1:$C181,$C182)-SUMIFS(DV$1:DV181,$C$1:$C181,$C182,$B$1:$B181,$B182)*условия!$N$119/(1+условия!$N$119))</f>
        <v>0</v>
      </c>
      <c r="DW182" s="75">
        <f>IF(DW$7="",0,SUMIFS(DW$1:DW181,$C$1:$C181,$C182)-SUMIFS(DW$1:DW181,$C$1:$C181,$C182,$B$1:$B181,$B182)*условия!$N$119/(1+условия!$N$119))</f>
        <v>0</v>
      </c>
      <c r="DX182" s="75">
        <f>IF(DX$7="",0,SUMIFS(DX$1:DX181,$C$1:$C181,$C182)-SUMIFS(DX$1:DX181,$C$1:$C181,$C182,$B$1:$B181,$B182)*условия!$N$119/(1+условия!$N$119))</f>
        <v>0</v>
      </c>
      <c r="DY182" s="75">
        <f>IF(DY$7="",0,SUMIFS(DY$1:DY181,$C$1:$C181,$C182)-SUMIFS(DY$1:DY181,$C$1:$C181,$C182,$B$1:$B181,$B182)*условия!$N$119/(1+условия!$N$119))</f>
        <v>0</v>
      </c>
      <c r="DZ182" s="75">
        <f>IF(DZ$7="",0,SUMIFS(DZ$1:DZ181,$C$1:$C181,$C182)-SUMIFS(DZ$1:DZ181,$C$1:$C181,$C182,$B$1:$B181,$B182)*условия!$N$119/(1+условия!$N$119))</f>
        <v>0</v>
      </c>
      <c r="EA182" s="75">
        <f>IF(EA$7="",0,SUMIFS(EA$1:EA181,$C$1:$C181,$C182)-SUMIFS(EA$1:EA181,$C$1:$C181,$C182,$B$1:$B181,$B182)*условия!$N$119/(1+условия!$N$119))</f>
        <v>0</v>
      </c>
      <c r="EB182" s="75">
        <f>IF(EB$7="",0,SUMIFS(EB$1:EB181,$C$1:$C181,$C182)-SUMIFS(EB$1:EB181,$C$1:$C181,$C182,$B$1:$B181,$B182)*условия!$N$119/(1+условия!$N$119))</f>
        <v>0</v>
      </c>
      <c r="EC182" s="75">
        <f>IF(EC$7="",0,SUMIFS(EC$1:EC181,$C$1:$C181,$C182)-SUMIFS(EC$1:EC181,$C$1:$C181,$C182,$B$1:$B181,$B182)*условия!$N$119/(1+условия!$N$119))</f>
        <v>0</v>
      </c>
      <c r="ED182" s="75">
        <f>IF(ED$7="",0,SUMIFS(ED$1:ED181,$C$1:$C181,$C182)-SUMIFS(ED$1:ED181,$C$1:$C181,$C182,$B$1:$B181,$B182)*условия!$N$119/(1+условия!$N$119))</f>
        <v>0</v>
      </c>
      <c r="EE182" s="75">
        <f>IF(EE$7="",0,SUMIFS(EE$1:EE181,$C$1:$C181,$C182)-SUMIFS(EE$1:EE181,$C$1:$C181,$C182,$B$1:$B181,$B182)*условия!$N$119/(1+условия!$N$119))</f>
        <v>0</v>
      </c>
      <c r="EF182" s="75">
        <f>IF(EF$7="",0,SUMIFS(EF$1:EF181,$C$1:$C181,$C182)-SUMIFS(EF$1:EF181,$C$1:$C181,$C182,$B$1:$B181,$B182)*условия!$N$119/(1+условия!$N$119))</f>
        <v>0</v>
      </c>
      <c r="EG182" s="75">
        <f>IF(EG$7="",0,SUMIFS(EG$1:EG181,$C$1:$C181,$C182)-SUMIFS(EG$1:EG181,$C$1:$C181,$C182,$B$1:$B181,$B182)*условия!$N$119/(1+условия!$N$119))</f>
        <v>0</v>
      </c>
      <c r="EH182" s="75">
        <f>IF(EH$7="",0,SUMIFS(EH$1:EH181,$C$1:$C181,$C182)-SUMIFS(EH$1:EH181,$C$1:$C181,$C182,$B$1:$B181,$B182)*условия!$N$119/(1+условия!$N$119))</f>
        <v>0</v>
      </c>
      <c r="EI182" s="75">
        <f>IF(EI$7="",0,SUMIFS(EI$1:EI181,$C$1:$C181,$C182)-SUMIFS(EI$1:EI181,$C$1:$C181,$C182,$B$1:$B181,$B182)*условия!$N$119/(1+условия!$N$119))</f>
        <v>0</v>
      </c>
      <c r="EJ182" s="75">
        <f>IF(EJ$7="",0,SUMIFS(EJ$1:EJ181,$C$1:$C181,$C182)-SUMIFS(EJ$1:EJ181,$C$1:$C181,$C182,$B$1:$B181,$B182)*условия!$N$119/(1+условия!$N$119))</f>
        <v>0</v>
      </c>
      <c r="EK182" s="75">
        <f>IF(EK$7="",0,SUMIFS(EK$1:EK181,$C$1:$C181,$C182)-SUMIFS(EK$1:EK181,$C$1:$C181,$C182,$B$1:$B181,$B182)*условия!$N$119/(1+условия!$N$119))</f>
        <v>0</v>
      </c>
      <c r="EL182" s="75">
        <f>IF(EL$7="",0,SUMIFS(EL$1:EL181,$C$1:$C181,$C182)-SUMIFS(EL$1:EL181,$C$1:$C181,$C182,$B$1:$B181,$B182)*условия!$N$119/(1+условия!$N$119))</f>
        <v>0</v>
      </c>
      <c r="EM182" s="75">
        <f>IF(EM$7="",0,SUMIFS(EM$1:EM181,$C$1:$C181,$C182)-SUMIFS(EM$1:EM181,$C$1:$C181,$C182,$B$1:$B181,$B182)*условия!$N$119/(1+условия!$N$119))</f>
        <v>0</v>
      </c>
      <c r="EN182" s="75">
        <f>IF(EN$7="",0,SUMIFS(EN$1:EN181,$C$1:$C181,$C182)-SUMIFS(EN$1:EN181,$C$1:$C181,$C182,$B$1:$B181,$B182)*условия!$N$119/(1+условия!$N$119))</f>
        <v>0</v>
      </c>
      <c r="EO182" s="75">
        <f>IF(EO$7="",0,SUMIFS(EO$1:EO181,$C$1:$C181,$C182)-SUMIFS(EO$1:EO181,$C$1:$C181,$C182,$B$1:$B181,$B182)*условия!$N$119/(1+условия!$N$119))</f>
        <v>0</v>
      </c>
      <c r="EP182" s="75">
        <f>IF(EP$7="",0,SUMIFS(EP$1:EP181,$C$1:$C181,$C182)-SUMIFS(EP$1:EP181,$C$1:$C181,$C182,$B$1:$B181,$B182)*условия!$N$119/(1+условия!$N$119))</f>
        <v>0</v>
      </c>
      <c r="EQ182" s="75">
        <f>IF(EQ$7="",0,SUMIFS(EQ$1:EQ181,$C$1:$C181,$C182)-SUMIFS(EQ$1:EQ181,$C$1:$C181,$C182,$B$1:$B181,$B182)*условия!$N$119/(1+условия!$N$119))</f>
        <v>0</v>
      </c>
      <c r="ER182" s="75">
        <f>IF(ER$7="",0,SUMIFS(ER$1:ER181,$C$1:$C181,$C182)-SUMIFS(ER$1:ER181,$C$1:$C181,$C182,$B$1:$B181,$B182)*условия!$N$119/(1+условия!$N$119))</f>
        <v>0</v>
      </c>
      <c r="ES182" s="75">
        <f>IF(ES$7="",0,SUMIFS(ES$1:ES181,$C$1:$C181,$C182)-SUMIFS(ES$1:ES181,$C$1:$C181,$C182,$B$1:$B181,$B182)*условия!$N$119/(1+условия!$N$119))</f>
        <v>0</v>
      </c>
      <c r="ET182" s="75">
        <f>IF(ET$7="",0,SUMIFS(ET$1:ET181,$C$1:$C181,$C182)-SUMIFS(ET$1:ET181,$C$1:$C181,$C182,$B$1:$B181,$B182)*условия!$N$119/(1+условия!$N$119))</f>
        <v>0</v>
      </c>
      <c r="EU182" s="75">
        <f>IF(EU$7="",0,SUMIFS(EU$1:EU181,$C$1:$C181,$C182)-SUMIFS(EU$1:EU181,$C$1:$C181,$C182,$B$1:$B181,$B182)*условия!$N$119/(1+условия!$N$119))</f>
        <v>0</v>
      </c>
      <c r="EV182" s="75">
        <f>IF(EV$7="",0,SUMIFS(EV$1:EV181,$C$1:$C181,$C182)-SUMIFS(EV$1:EV181,$C$1:$C181,$C182,$B$1:$B181,$B182)*условия!$N$119/(1+условия!$N$119))</f>
        <v>0</v>
      </c>
      <c r="EW182" s="75">
        <f>IF(EW$7="",0,SUMIFS(EW$1:EW181,$C$1:$C181,$C182)-SUMIFS(EW$1:EW181,$C$1:$C181,$C182,$B$1:$B181,$B182)*условия!$N$119/(1+условия!$N$119))</f>
        <v>0</v>
      </c>
      <c r="EX182" s="75">
        <f>IF(EX$7="",0,SUMIFS(EX$1:EX181,$C$1:$C181,$C182)-SUMIFS(EX$1:EX181,$C$1:$C181,$C182,$B$1:$B181,$B182)*условия!$N$119/(1+условия!$N$119))</f>
        <v>0</v>
      </c>
      <c r="EY182" s="75">
        <f>IF(EY$7="",0,SUMIFS(EY$1:EY181,$C$1:$C181,$C182)-SUMIFS(EY$1:EY181,$C$1:$C181,$C182,$B$1:$B181,$B182)*условия!$N$119/(1+условия!$N$119))</f>
        <v>0</v>
      </c>
      <c r="EZ182" s="75">
        <f>IF(EZ$7="",0,SUMIFS(EZ$1:EZ181,$C$1:$C181,$C182)-SUMIFS(EZ$1:EZ181,$C$1:$C181,$C182,$B$1:$B181,$B182)*условия!$N$119/(1+условия!$N$119))</f>
        <v>0</v>
      </c>
      <c r="FA182" s="75">
        <f>IF(FA$7="",0,SUMIFS(FA$1:FA181,$C$1:$C181,$C182)-SUMIFS(FA$1:FA181,$C$1:$C181,$C182,$B$1:$B181,$B182)*условия!$N$119/(1+условия!$N$119))</f>
        <v>0</v>
      </c>
      <c r="FB182" s="75">
        <f>IF(FB$7="",0,SUMIFS(FB$1:FB181,$C$1:$C181,$C182)-SUMIFS(FB$1:FB181,$C$1:$C181,$C182,$B$1:$B181,$B182)*условия!$N$119/(1+условия!$N$119))</f>
        <v>0</v>
      </c>
      <c r="FC182" s="75">
        <f>IF(FC$7="",0,SUMIFS(FC$1:FC181,$C$1:$C181,$C182)-SUMIFS(FC$1:FC181,$C$1:$C181,$C182,$B$1:$B181,$B182)*условия!$N$119/(1+условия!$N$119))</f>
        <v>0</v>
      </c>
      <c r="FD182" s="75">
        <f>IF(FD$7="",0,SUMIFS(FD$1:FD181,$C$1:$C181,$C182)-SUMIFS(FD$1:FD181,$C$1:$C181,$C182,$B$1:$B181,$B182)*условия!$N$119/(1+условия!$N$119))</f>
        <v>0</v>
      </c>
      <c r="FE182" s="75">
        <f>IF(FE$7="",0,SUMIFS(FE$1:FE181,$C$1:$C181,$C182)-SUMIFS(FE$1:FE181,$C$1:$C181,$C182,$B$1:$B181,$B182)*условия!$N$119/(1+условия!$N$119))</f>
        <v>0</v>
      </c>
      <c r="FF182" s="75">
        <f>IF(FF$7="",0,SUMIFS(FF$1:FF181,$C$1:$C181,$C182)-SUMIFS(FF$1:FF181,$C$1:$C181,$C182,$B$1:$B181,$B182)*условия!$N$119/(1+условия!$N$119))</f>
        <v>0</v>
      </c>
      <c r="FG182" s="75">
        <f>IF(FG$7="",0,SUMIFS(FG$1:FG181,$C$1:$C181,$C182)-SUMIFS(FG$1:FG181,$C$1:$C181,$C182,$B$1:$B181,$B182)*условия!$N$119/(1+условия!$N$119))</f>
        <v>0</v>
      </c>
      <c r="FH182" s="75">
        <f>IF(FH$7="",0,SUMIFS(FH$1:FH181,$C$1:$C181,$C182)-SUMIFS(FH$1:FH181,$C$1:$C181,$C182,$B$1:$B181,$B182)*условия!$N$119/(1+условия!$N$119))</f>
        <v>0</v>
      </c>
      <c r="FI182" s="75">
        <f>IF(FI$7="",0,SUMIFS(FI$1:FI181,$C$1:$C181,$C182)-SUMIFS(FI$1:FI181,$C$1:$C181,$C182,$B$1:$B181,$B182)*условия!$N$119/(1+условия!$N$119))</f>
        <v>0</v>
      </c>
      <c r="FJ182" s="75">
        <f>IF(FJ$7="",0,SUMIFS(FJ$1:FJ181,$C$1:$C181,$C182)-SUMIFS(FJ$1:FJ181,$C$1:$C181,$C182,$B$1:$B181,$B182)*условия!$N$119/(1+условия!$N$119))</f>
        <v>0</v>
      </c>
      <c r="FK182" s="75">
        <f>IF(FK$7="",0,SUMIFS(FK$1:FK181,$C$1:$C181,$C182)-SUMIFS(FK$1:FK181,$C$1:$C181,$C182,$B$1:$B181,$B182)*условия!$N$119/(1+условия!$N$119))</f>
        <v>0</v>
      </c>
      <c r="FL182" s="75">
        <f>IF(FL$7="",0,SUMIFS(FL$1:FL181,$C$1:$C181,$C182)-SUMIFS(FL$1:FL181,$C$1:$C181,$C182,$B$1:$B181,$B182)*условия!$N$119/(1+условия!$N$119))</f>
        <v>0</v>
      </c>
      <c r="FM182" s="75">
        <f>IF(FM$7="",0,SUMIFS(FM$1:FM181,$C$1:$C181,$C182)-SUMIFS(FM$1:FM181,$C$1:$C181,$C182,$B$1:$B181,$B182)*условия!$N$119/(1+условия!$N$119))</f>
        <v>0</v>
      </c>
      <c r="FN182" s="75">
        <f>IF(FN$7="",0,SUMIFS(FN$1:FN181,$C$1:$C181,$C182)-SUMIFS(FN$1:FN181,$C$1:$C181,$C182,$B$1:$B181,$B182)*условия!$N$119/(1+условия!$N$119))</f>
        <v>0</v>
      </c>
      <c r="FO182" s="75">
        <f>IF(FO$7="",0,SUMIFS(FO$1:FO181,$C$1:$C181,$C182)-SUMIFS(FO$1:FO181,$C$1:$C181,$C182,$B$1:$B181,$B182)*условия!$N$119/(1+условия!$N$119))</f>
        <v>0</v>
      </c>
      <c r="FP182" s="75">
        <f>IF(FP$7="",0,SUMIFS(FP$1:FP181,$C$1:$C181,$C182)-SUMIFS(FP$1:FP181,$C$1:$C181,$C182,$B$1:$B181,$B182)*условия!$N$119/(1+условия!$N$119))</f>
        <v>0</v>
      </c>
      <c r="FQ182" s="75">
        <f>IF(FQ$7="",0,SUMIFS(FQ$1:FQ181,$C$1:$C181,$C182)-SUMIFS(FQ$1:FQ181,$C$1:$C181,$C182,$B$1:$B181,$B182)*условия!$N$119/(1+условия!$N$119))</f>
        <v>0</v>
      </c>
      <c r="FR182" s="75">
        <f>IF(FR$7="",0,SUMIFS(FR$1:FR181,$C$1:$C181,$C182)-SUMIFS(FR$1:FR181,$C$1:$C181,$C182,$B$1:$B181,$B182)*условия!$N$119/(1+условия!$N$119))</f>
        <v>0</v>
      </c>
      <c r="FS182" s="75">
        <f>IF(FS$7="",0,SUMIFS(FS$1:FS181,$C$1:$C181,$C182)-SUMIFS(FS$1:FS181,$C$1:$C181,$C182,$B$1:$B181,$B182)*условия!$N$119/(1+условия!$N$119))</f>
        <v>0</v>
      </c>
      <c r="FT182" s="75">
        <f>IF(FT$7="",0,SUMIFS(FT$1:FT181,$C$1:$C181,$C182)-SUMIFS(FT$1:FT181,$C$1:$C181,$C182,$B$1:$B181,$B182)*условия!$N$119/(1+условия!$N$119))</f>
        <v>0</v>
      </c>
      <c r="FU182" s="75">
        <f>IF(FU$7="",0,SUMIFS(FU$1:FU181,$C$1:$C181,$C182)-SUMIFS(FU$1:FU181,$C$1:$C181,$C182,$B$1:$B181,$B182)*условия!$N$119/(1+условия!$N$119))</f>
        <v>0</v>
      </c>
      <c r="FV182" s="75">
        <f>IF(FV$7="",0,SUMIFS(FV$1:FV181,$C$1:$C181,$C182)-SUMIFS(FV$1:FV181,$C$1:$C181,$C182,$B$1:$B181,$B182)*условия!$N$119/(1+условия!$N$119))</f>
        <v>0</v>
      </c>
      <c r="FW182" s="75">
        <f>IF(FW$7="",0,SUMIFS(FW$1:FW181,$C$1:$C181,$C182)-SUMIFS(FW$1:FW181,$C$1:$C181,$C182,$B$1:$B181,$B182)*условия!$N$119/(1+условия!$N$119))</f>
        <v>0</v>
      </c>
      <c r="FX182" s="75">
        <f>IF(FX$7="",0,SUMIFS(FX$1:FX181,$C$1:$C181,$C182)-SUMIFS(FX$1:FX181,$C$1:$C181,$C182,$B$1:$B181,$B182)*условия!$N$119/(1+условия!$N$119))</f>
        <v>0</v>
      </c>
      <c r="FY182" s="75">
        <f>IF(FY$7="",0,SUMIFS(FY$1:FY181,$C$1:$C181,$C182)-SUMIFS(FY$1:FY181,$C$1:$C181,$C182,$B$1:$B181,$B182)*условия!$N$119/(1+условия!$N$119))</f>
        <v>0</v>
      </c>
      <c r="FZ182" s="75">
        <f>IF(FZ$7="",0,SUMIFS(FZ$1:FZ181,$C$1:$C181,$C182)-SUMIFS(FZ$1:FZ181,$C$1:$C181,$C182,$B$1:$B181,$B182)*условия!$N$119/(1+условия!$N$119))</f>
        <v>0</v>
      </c>
      <c r="GA182" s="75">
        <f>IF(GA$7="",0,SUMIFS(GA$1:GA181,$C$1:$C181,$C182)-SUMIFS(GA$1:GA181,$C$1:$C181,$C182,$B$1:$B181,$B182)*условия!$N$119/(1+условия!$N$119))</f>
        <v>0</v>
      </c>
      <c r="GB182" s="75">
        <f>IF(GB$7="",0,SUMIFS(GB$1:GB181,$C$1:$C181,$C182)-SUMIFS(GB$1:GB181,$C$1:$C181,$C182,$B$1:$B181,$B182)*условия!$N$119/(1+условия!$N$119))</f>
        <v>0</v>
      </c>
      <c r="GC182" s="75">
        <f>IF(GC$7="",0,SUMIFS(GC$1:GC181,$C$1:$C181,$C182)-SUMIFS(GC$1:GC181,$C$1:$C181,$C182,$B$1:$B181,$B182)*условия!$N$119/(1+условия!$N$119))</f>
        <v>0</v>
      </c>
      <c r="GD182" s="75">
        <f>IF(GD$7="",0,SUMIFS(GD$1:GD181,$C$1:$C181,$C182)-SUMIFS(GD$1:GD181,$C$1:$C181,$C182,$B$1:$B181,$B182)*условия!$N$119/(1+условия!$N$119))</f>
        <v>0</v>
      </c>
      <c r="GE182" s="75">
        <f>IF(GE$7="",0,SUMIFS(GE$1:GE181,$C$1:$C181,$C182)-SUMIFS(GE$1:GE181,$C$1:$C181,$C182,$B$1:$B181,$B182)*условия!$N$119/(1+условия!$N$119))</f>
        <v>0</v>
      </c>
      <c r="GF182" s="75">
        <f>IF(GF$7="",0,SUMIFS(GF$1:GF181,$C$1:$C181,$C182)-SUMIFS(GF$1:GF181,$C$1:$C181,$C182,$B$1:$B181,$B182)*условия!$N$119/(1+условия!$N$119))</f>
        <v>0</v>
      </c>
      <c r="GG182" s="75">
        <f>IF(GG$7="",0,SUMIFS(GG$1:GG181,$C$1:$C181,$C182)-SUMIFS(GG$1:GG181,$C$1:$C181,$C182,$B$1:$B181,$B182)*условия!$N$119/(1+условия!$N$119))</f>
        <v>0</v>
      </c>
      <c r="GH182" s="75">
        <f>IF(GH$7="",0,SUMIFS(GH$1:GH181,$C$1:$C181,$C182)-SUMIFS(GH$1:GH181,$C$1:$C181,$C182,$B$1:$B181,$B182)*условия!$N$119/(1+условия!$N$119))</f>
        <v>0</v>
      </c>
      <c r="GI182" s="75">
        <f>IF(GI$7="",0,SUMIFS(GI$1:GI181,$C$1:$C181,$C182)-SUMIFS(GI$1:GI181,$C$1:$C181,$C182,$B$1:$B181,$B182)*условия!$N$119/(1+условия!$N$119))</f>
        <v>0</v>
      </c>
      <c r="GJ182" s="75">
        <f>IF(GJ$7="",0,SUMIFS(GJ$1:GJ181,$C$1:$C181,$C182)-SUMIFS(GJ$1:GJ181,$C$1:$C181,$C182,$B$1:$B181,$B182)*условия!$N$119/(1+условия!$N$119))</f>
        <v>0</v>
      </c>
      <c r="GK182" s="75">
        <f>IF(GK$7="",0,SUMIFS(GK$1:GK181,$C$1:$C181,$C182)-SUMIFS(GK$1:GK181,$C$1:$C181,$C182,$B$1:$B181,$B182)*условия!$N$119/(1+условия!$N$119))</f>
        <v>0</v>
      </c>
      <c r="GL182" s="75">
        <f>IF(GL$7="",0,SUMIFS(GL$1:GL181,$C$1:$C181,$C182)-SUMIFS(GL$1:GL181,$C$1:$C181,$C182,$B$1:$B181,$B182)*условия!$N$119/(1+условия!$N$119))</f>
        <v>0</v>
      </c>
      <c r="GM182" s="75">
        <f>IF(GM$7="",0,SUMIFS(GM$1:GM181,$C$1:$C181,$C182)-SUMIFS(GM$1:GM181,$C$1:$C181,$C182,$B$1:$B181,$B182)*условия!$N$119/(1+условия!$N$119))</f>
        <v>0</v>
      </c>
      <c r="GN182" s="75">
        <f>IF(GN$7="",0,SUMIFS(GN$1:GN181,$C$1:$C181,$C182)-SUMIFS(GN$1:GN181,$C$1:$C181,$C182,$B$1:$B181,$B182)*условия!$N$119/(1+условия!$N$119))</f>
        <v>0</v>
      </c>
      <c r="GO182" s="75">
        <f>IF(GO$7="",0,SUMIFS(GO$1:GO181,$C$1:$C181,$C182)-SUMIFS(GO$1:GO181,$C$1:$C181,$C182,$B$1:$B181,$B182)*условия!$N$119/(1+условия!$N$119))</f>
        <v>0</v>
      </c>
      <c r="GP182" s="75">
        <f>IF(GP$7="",0,SUMIFS(GP$1:GP181,$C$1:$C181,$C182)-SUMIFS(GP$1:GP181,$C$1:$C181,$C182,$B$1:$B181,$B182)*условия!$N$119/(1+условия!$N$119))</f>
        <v>0</v>
      </c>
      <c r="GQ182" s="75">
        <f>IF(GQ$7="",0,SUMIFS(GQ$1:GQ181,$C$1:$C181,$C182)-SUMIFS(GQ$1:GQ181,$C$1:$C181,$C182,$B$1:$B181,$B182)*условия!$N$119/(1+условия!$N$119))</f>
        <v>0</v>
      </c>
      <c r="GR182" s="75">
        <f>IF(GR$7="",0,SUMIFS(GR$1:GR181,$C$1:$C181,$C182)-SUMIFS(GR$1:GR181,$C$1:$C181,$C182,$B$1:$B181,$B182)*условия!$N$119/(1+условия!$N$119))</f>
        <v>0</v>
      </c>
      <c r="GS182" s="75">
        <f>IF(GS$7="",0,SUMIFS(GS$1:GS181,$C$1:$C181,$C182)-SUMIFS(GS$1:GS181,$C$1:$C181,$C182,$B$1:$B181,$B182)*условия!$N$119/(1+условия!$N$119))</f>
        <v>0</v>
      </c>
      <c r="GT182" s="75">
        <f>IF(GT$7="",0,SUMIFS(GT$1:GT181,$C$1:$C181,$C182)-SUMIFS(GT$1:GT181,$C$1:$C181,$C182,$B$1:$B181,$B182)*условия!$N$119/(1+условия!$N$119))</f>
        <v>0</v>
      </c>
      <c r="GU182" s="75">
        <f>IF(GU$7="",0,SUMIFS(GU$1:GU181,$C$1:$C181,$C182)-SUMIFS(GU$1:GU181,$C$1:$C181,$C182,$B$1:$B181,$B182)*условия!$N$119/(1+условия!$N$119))</f>
        <v>0</v>
      </c>
      <c r="GV182" s="75">
        <f>IF(GV$7="",0,SUMIFS(GV$1:GV181,$C$1:$C181,$C182)-SUMIFS(GV$1:GV181,$C$1:$C181,$C182,$B$1:$B181,$B182)*условия!$N$119/(1+условия!$N$119))</f>
        <v>0</v>
      </c>
      <c r="GW182" s="75">
        <f>IF(GW$7="",0,SUMIFS(GW$1:GW181,$C$1:$C181,$C182)-SUMIFS(GW$1:GW181,$C$1:$C181,$C182,$B$1:$B181,$B182)*условия!$N$119/(1+условия!$N$119))</f>
        <v>0</v>
      </c>
      <c r="GX182" s="75">
        <f>IF(GX$7="",0,SUMIFS(GX$1:GX181,$C$1:$C181,$C182)-SUMIFS(GX$1:GX181,$C$1:$C181,$C182,$B$1:$B181,$B182)*условия!$N$119/(1+условия!$N$119))</f>
        <v>0</v>
      </c>
      <c r="GY182" s="75">
        <f>IF(GY$7="",0,SUMIFS(GY$1:GY181,$C$1:$C181,$C182)-SUMIFS(GY$1:GY181,$C$1:$C181,$C182,$B$1:$B181,$B182)*условия!$N$119/(1+условия!$N$119))</f>
        <v>0</v>
      </c>
      <c r="GZ182" s="75">
        <f>IF(GZ$7="",0,SUMIFS(GZ$1:GZ181,$C$1:$C181,$C182)-SUMIFS(GZ$1:GZ181,$C$1:$C181,$C182,$B$1:$B181,$B182)*условия!$N$119/(1+условия!$N$119))</f>
        <v>0</v>
      </c>
      <c r="HA182" s="75">
        <f>IF(HA$7="",0,SUMIFS(HA$1:HA181,$C$1:$C181,$C182)-SUMIFS(HA$1:HA181,$C$1:$C181,$C182,$B$1:$B181,$B182)*условия!$N$119/(1+условия!$N$119))</f>
        <v>0</v>
      </c>
      <c r="HB182" s="75">
        <f>IF(HB$7="",0,SUMIFS(HB$1:HB181,$C$1:$C181,$C182)-SUMIFS(HB$1:HB181,$C$1:$C181,$C182,$B$1:$B181,$B182)*условия!$N$119/(1+условия!$N$119))</f>
        <v>0</v>
      </c>
      <c r="HC182" s="75">
        <f>IF(HC$7="",0,SUMIFS(HC$1:HC181,$C$1:$C181,$C182)-SUMIFS(HC$1:HC181,$C$1:$C181,$C182,$B$1:$B181,$B182)*условия!$N$119/(1+условия!$N$119))</f>
        <v>0</v>
      </c>
      <c r="HD182" s="75">
        <f>IF(HD$7="",0,SUMIFS(HD$1:HD181,$C$1:$C181,$C182)-SUMIFS(HD$1:HD181,$C$1:$C181,$C182,$B$1:$B181,$B182)*условия!$N$119/(1+условия!$N$119))</f>
        <v>0</v>
      </c>
      <c r="HE182" s="75">
        <f>IF(HE$7="",0,SUMIFS(HE$1:HE181,$C$1:$C181,$C182)-SUMIFS(HE$1:HE181,$C$1:$C181,$C182,$B$1:$B181,$B182)*условия!$N$119/(1+условия!$N$119))</f>
        <v>0</v>
      </c>
      <c r="HF182" s="75">
        <f>IF(HF$7="",0,SUMIFS(HF$1:HF181,$C$1:$C181,$C182)-SUMIFS(HF$1:HF181,$C$1:$C181,$C182,$B$1:$B181,$B182)*условия!$N$119/(1+условия!$N$119))</f>
        <v>0</v>
      </c>
      <c r="HG182" s="75">
        <f>IF(HG$7="",0,SUMIFS(HG$1:HG181,$C$1:$C181,$C182)-SUMIFS(HG$1:HG181,$C$1:$C181,$C182,$B$1:$B181,$B182)*условия!$N$119/(1+условия!$N$119))</f>
        <v>0</v>
      </c>
      <c r="HH182" s="75">
        <f>IF(HH$7="",0,SUMIFS(HH$1:HH181,$C$1:$C181,$C182)-SUMIFS(HH$1:HH181,$C$1:$C181,$C182,$B$1:$B181,$B182)*условия!$N$119/(1+условия!$N$119))</f>
        <v>0</v>
      </c>
      <c r="HI182" s="75">
        <f>IF(HI$7="",0,SUMIFS(HI$1:HI181,$C$1:$C181,$C182)-SUMIFS(HI$1:HI181,$C$1:$C181,$C182,$B$1:$B181,$B182)*условия!$N$119/(1+условия!$N$119))</f>
        <v>0</v>
      </c>
      <c r="HJ182" s="75">
        <f>IF(HJ$7="",0,SUMIFS(HJ$1:HJ181,$C$1:$C181,$C182)-SUMIFS(HJ$1:HJ181,$C$1:$C181,$C182,$B$1:$B181,$B182)*условия!$N$119/(1+условия!$N$119))</f>
        <v>0</v>
      </c>
      <c r="HK182" s="75">
        <f>IF(HK$7="",0,SUMIFS(HK$1:HK181,$C$1:$C181,$C182)-SUMIFS(HK$1:HK181,$C$1:$C181,$C182,$B$1:$B181,$B182)*условия!$N$119/(1+условия!$N$119))</f>
        <v>0</v>
      </c>
      <c r="HL182" s="75">
        <f>IF(HL$7="",0,SUMIFS(HL$1:HL181,$C$1:$C181,$C182)-SUMIFS(HL$1:HL181,$C$1:$C181,$C182,$B$1:$B181,$B182)*условия!$N$119/(1+условия!$N$119))</f>
        <v>0</v>
      </c>
      <c r="HM182" s="75">
        <f>IF(HM$7="",0,SUMIFS(HM$1:HM181,$C$1:$C181,$C182)-SUMIFS(HM$1:HM181,$C$1:$C181,$C182,$B$1:$B181,$B182)*условия!$N$119/(1+условия!$N$119))</f>
        <v>0</v>
      </c>
      <c r="HN182" s="75">
        <f>IF(HN$7="",0,SUMIFS(HN$1:HN181,$C$1:$C181,$C182)-SUMIFS(HN$1:HN181,$C$1:$C181,$C182,$B$1:$B181,$B182)*условия!$N$119/(1+условия!$N$119))</f>
        <v>0</v>
      </c>
      <c r="HO182" s="75">
        <f>IF(HO$7="",0,SUMIFS(HO$1:HO181,$C$1:$C181,$C182)-SUMIFS(HO$1:HO181,$C$1:$C181,$C182,$B$1:$B181,$B182)*условия!$N$119/(1+условия!$N$119))</f>
        <v>0</v>
      </c>
      <c r="HP182" s="75">
        <f>IF(HP$7="",0,SUMIFS(HP$1:HP181,$C$1:$C181,$C182)-SUMIFS(HP$1:HP181,$C$1:$C181,$C182,$B$1:$B181,$B182)*условия!$N$119/(1+условия!$N$119))</f>
        <v>0</v>
      </c>
      <c r="HQ182" s="75">
        <f>IF(HQ$7="",0,SUMIFS(HQ$1:HQ181,$C$1:$C181,$C182)-SUMIFS(HQ$1:HQ181,$C$1:$C181,$C182,$B$1:$B181,$B182)*условия!$N$119/(1+условия!$N$119))</f>
        <v>0</v>
      </c>
      <c r="HR182" s="75">
        <f>IF(HR$7="",0,SUMIFS(HR$1:HR181,$C$1:$C181,$C182)-SUMIFS(HR$1:HR181,$C$1:$C181,$C182,$B$1:$B181,$B182)*условия!$N$119/(1+условия!$N$119))</f>
        <v>0</v>
      </c>
      <c r="HS182" s="75">
        <f>IF(HS$7="",0,SUMIFS(HS$1:HS181,$C$1:$C181,$C182)-SUMIFS(HS$1:HS181,$C$1:$C181,$C182,$B$1:$B181,$B182)*условия!$N$119/(1+условия!$N$119))</f>
        <v>0</v>
      </c>
      <c r="HT182" s="75">
        <f>IF(HT$7="",0,SUMIFS(HT$1:HT181,$C$1:$C181,$C182)-SUMIFS(HT$1:HT181,$C$1:$C181,$C182,$B$1:$B181,$B182)*условия!$N$119/(1+условия!$N$119))</f>
        <v>0</v>
      </c>
      <c r="HU182" s="75">
        <f>IF(HU$7="",0,SUMIFS(HU$1:HU181,$C$1:$C181,$C182)-SUMIFS(HU$1:HU181,$C$1:$C181,$C182,$B$1:$B181,$B182)*условия!$N$119/(1+условия!$N$119))</f>
        <v>0</v>
      </c>
      <c r="HV182" s="75">
        <f>IF(HV$7="",0,SUMIFS(HV$1:HV181,$C$1:$C181,$C182)-SUMIFS(HV$1:HV181,$C$1:$C181,$C182,$B$1:$B181,$B182)*условия!$N$119/(1+условия!$N$119))</f>
        <v>0</v>
      </c>
      <c r="HW182" s="75">
        <f>IF(HW$7="",0,SUMIFS(HW$1:HW181,$C$1:$C181,$C182)-SUMIFS(HW$1:HW181,$C$1:$C181,$C182,$B$1:$B181,$B182)*условия!$N$119/(1+условия!$N$119))</f>
        <v>0</v>
      </c>
      <c r="HX182" s="75">
        <f>IF(HX$7="",0,SUMIFS(HX$1:HX181,$C$1:$C181,$C182)-SUMIFS(HX$1:HX181,$C$1:$C181,$C182,$B$1:$B181,$B182)*условия!$N$119/(1+условия!$N$119))</f>
        <v>0</v>
      </c>
      <c r="HY182" s="75">
        <f>IF(HY$7="",0,SUMIFS(HY$1:HY181,$C$1:$C181,$C182)-SUMIFS(HY$1:HY181,$C$1:$C181,$C182,$B$1:$B181,$B182)*условия!$N$119/(1+условия!$N$119))</f>
        <v>0</v>
      </c>
      <c r="HZ182" s="75">
        <f>IF(HZ$7="",0,SUMIFS(HZ$1:HZ181,$C$1:$C181,$C182)-SUMIFS(HZ$1:HZ181,$C$1:$C181,$C182,$B$1:$B181,$B182)*условия!$N$119/(1+условия!$N$119))</f>
        <v>0</v>
      </c>
      <c r="IA182" s="75">
        <f>IF(IA$7="",0,SUMIFS(IA$1:IA181,$C$1:$C181,$C182)-SUMIFS(IA$1:IA181,$C$1:$C181,$C182,$B$1:$B181,$B182)*условия!$N$119/(1+условия!$N$119))</f>
        <v>0</v>
      </c>
      <c r="IB182" s="75">
        <f>IF(IB$7="",0,SUMIFS(IB$1:IB181,$C$1:$C181,$C182)-SUMIFS(IB$1:IB181,$C$1:$C181,$C182,$B$1:$B181,$B182)*условия!$N$119/(1+условия!$N$119))</f>
        <v>0</v>
      </c>
      <c r="IC182" s="75">
        <f>IF(IC$7="",0,SUMIFS(IC$1:IC181,$C$1:$C181,$C182)-SUMIFS(IC$1:IC181,$C$1:$C181,$C182,$B$1:$B181,$B182)*условия!$N$119/(1+условия!$N$119))</f>
        <v>0</v>
      </c>
      <c r="ID182" s="75">
        <f>IF(ID$7="",0,SUMIFS(ID$1:ID181,$C$1:$C181,$C182)-SUMIFS(ID$1:ID181,$C$1:$C181,$C182,$B$1:$B181,$B182)*условия!$N$119/(1+условия!$N$119))</f>
        <v>0</v>
      </c>
      <c r="IE182" s="75">
        <f>IF(IE$7="",0,SUMIFS(IE$1:IE181,$C$1:$C181,$C182)-SUMIFS(IE$1:IE181,$C$1:$C181,$C182,$B$1:$B181,$B182)*условия!$N$119/(1+условия!$N$119))</f>
        <v>0</v>
      </c>
      <c r="IF182" s="75">
        <f>IF(IF$7="",0,SUMIFS(IF$1:IF181,$C$1:$C181,$C182)-SUMIFS(IF$1:IF181,$C$1:$C181,$C182,$B$1:$B181,$B182)*условия!$N$119/(1+условия!$N$119))</f>
        <v>0</v>
      </c>
      <c r="IG182" s="75">
        <f>IF(IG$7="",0,SUMIFS(IG$1:IG181,$C$1:$C181,$C182)-SUMIFS(IG$1:IG181,$C$1:$C181,$C182,$B$1:$B181,$B182)*условия!$N$119/(1+условия!$N$119))</f>
        <v>0</v>
      </c>
      <c r="IH182" s="75">
        <f>IF(IH$7="",0,SUMIFS(IH$1:IH181,$C$1:$C181,$C182)-SUMIFS(IH$1:IH181,$C$1:$C181,$C182,$B$1:$B181,$B182)*условия!$N$119/(1+условия!$N$119))</f>
        <v>0</v>
      </c>
      <c r="II182" s="75">
        <f>IF(II$7="",0,SUMIFS(II$1:II181,$C$1:$C181,$C182)-SUMIFS(II$1:II181,$C$1:$C181,$C182,$B$1:$B181,$B182)*условия!$N$119/(1+условия!$N$119))</f>
        <v>0</v>
      </c>
      <c r="IJ182" s="75">
        <f>IF(IJ$7="",0,SUMIFS(IJ$1:IJ181,$C$1:$C181,$C182)-SUMIFS(IJ$1:IJ181,$C$1:$C181,$C182,$B$1:$B181,$B182)*условия!$N$119/(1+условия!$N$119))</f>
        <v>0</v>
      </c>
      <c r="IK182" s="75">
        <f>IF(IK$7="",0,SUMIFS(IK$1:IK181,$C$1:$C181,$C182)-SUMIFS(IK$1:IK181,$C$1:$C181,$C182,$B$1:$B181,$B182)*условия!$N$119/(1+условия!$N$119))</f>
        <v>0</v>
      </c>
      <c r="IL182" s="75">
        <f>IF(IL$7="",0,SUMIFS(IL$1:IL181,$C$1:$C181,$C182)-SUMIFS(IL$1:IL181,$C$1:$C181,$C182,$B$1:$B181,$B182)*условия!$N$119/(1+условия!$N$119))</f>
        <v>0</v>
      </c>
      <c r="IM182" s="75">
        <f>IF(IM$7="",0,SUMIFS(IM$1:IM181,$C$1:$C181,$C182)-SUMIFS(IM$1:IM181,$C$1:$C181,$C182,$B$1:$B181,$B182)*условия!$N$119/(1+условия!$N$119))</f>
        <v>0</v>
      </c>
      <c r="IN182" s="75">
        <f>IF(IN$7="",0,SUMIFS(IN$1:IN181,$C$1:$C181,$C182)-SUMIFS(IN$1:IN181,$C$1:$C181,$C182,$B$1:$B181,$B182)*условия!$N$119/(1+условия!$N$119))</f>
        <v>0</v>
      </c>
      <c r="IO182" s="75">
        <f>IF(IO$7="",0,SUMIFS(IO$1:IO181,$C$1:$C181,$C182)-SUMIFS(IO$1:IO181,$C$1:$C181,$C182,$B$1:$B181,$B182)*условия!$N$119/(1+условия!$N$119))</f>
        <v>0</v>
      </c>
      <c r="IP182" s="75">
        <f>IF(IP$7="",0,SUMIFS(IP$1:IP181,$C$1:$C181,$C182)-SUMIFS(IP$1:IP181,$C$1:$C181,$C182,$B$1:$B181,$B182)*условия!$N$119/(1+условия!$N$119))</f>
        <v>0</v>
      </c>
      <c r="IQ182" s="75">
        <f>IF(IQ$7="",0,SUMIFS(IQ$1:IQ181,$C$1:$C181,$C182)-SUMIFS(IQ$1:IQ181,$C$1:$C181,$C182,$B$1:$B181,$B182)*условия!$N$119/(1+условия!$N$119))</f>
        <v>0</v>
      </c>
      <c r="IR182" s="75">
        <f>IF(IR$7="",0,SUMIFS(IR$1:IR181,$C$1:$C181,$C182)-SUMIFS(IR$1:IR181,$C$1:$C181,$C182,$B$1:$B181,$B182)*условия!$N$119/(1+условия!$N$119))</f>
        <v>0</v>
      </c>
      <c r="IS182" s="75">
        <f>IF(IS$7="",0,SUMIFS(IS$1:IS181,$C$1:$C181,$C182)-SUMIFS(IS$1:IS181,$C$1:$C181,$C182,$B$1:$B181,$B182)*условия!$N$119/(1+условия!$N$119))</f>
        <v>0</v>
      </c>
      <c r="IT182" s="75">
        <f>IF(IT$7="",0,SUMIFS(IT$1:IT181,$C$1:$C181,$C182)-SUMIFS(IT$1:IT181,$C$1:$C181,$C182,$B$1:$B181,$B182)*условия!$N$119/(1+условия!$N$119))</f>
        <v>0</v>
      </c>
      <c r="IU182" s="75">
        <f>IF(IU$7="",0,SUMIFS(IU$1:IU181,$C$1:$C181,$C182)-SUMIFS(IU$1:IU181,$C$1:$C181,$C182,$B$1:$B181,$B182)*условия!$N$119/(1+условия!$N$119))</f>
        <v>0</v>
      </c>
      <c r="IV182" s="75">
        <f>IF(IV$7="",0,SUMIFS(IV$1:IV181,$C$1:$C181,$C182)-SUMIFS(IV$1:IV181,$C$1:$C181,$C182,$B$1:$B181,$B182)*условия!$N$119/(1+условия!$N$119))</f>
        <v>0</v>
      </c>
      <c r="IW182" s="75">
        <f>IF(IW$7="",0,SUMIFS(IW$1:IW181,$C$1:$C181,$C182)-SUMIFS(IW$1:IW181,$C$1:$C181,$C182,$B$1:$B181,$B182)*условия!$N$119/(1+условия!$N$119))</f>
        <v>0</v>
      </c>
      <c r="IX182" s="75">
        <f>IF(IX$7="",0,SUMIFS(IX$1:IX181,$C$1:$C181,$C182)-SUMIFS(IX$1:IX181,$C$1:$C181,$C182,$B$1:$B181,$B182)*условия!$N$119/(1+условия!$N$119))</f>
        <v>0</v>
      </c>
      <c r="IY182" s="75">
        <f>IF(IY$7="",0,SUMIFS(IY$1:IY181,$C$1:$C181,$C182)-SUMIFS(IY$1:IY181,$C$1:$C181,$C182,$B$1:$B181,$B182)*условия!$N$119/(1+условия!$N$119))</f>
        <v>0</v>
      </c>
      <c r="IZ182" s="75">
        <f>IF(IZ$7="",0,SUMIFS(IZ$1:IZ181,$C$1:$C181,$C182)-SUMIFS(IZ$1:IZ181,$C$1:$C181,$C182,$B$1:$B181,$B182)*условия!$N$119/(1+условия!$N$119))</f>
        <v>0</v>
      </c>
      <c r="JA182" s="75">
        <f>IF(JA$7="",0,SUMIFS(JA$1:JA181,$C$1:$C181,$C182)-SUMIFS(JA$1:JA181,$C$1:$C181,$C182,$B$1:$B181,$B182)*условия!$N$119/(1+условия!$N$119))</f>
        <v>0</v>
      </c>
      <c r="JB182" s="75">
        <f>IF(JB$7="",0,SUMIFS(JB$1:JB181,$C$1:$C181,$C182)-SUMIFS(JB$1:JB181,$C$1:$C181,$C182,$B$1:$B181,$B182)*условия!$N$119/(1+условия!$N$119))</f>
        <v>0</v>
      </c>
      <c r="JC182" s="75">
        <f>IF(JC$7="",0,SUMIFS(JC$1:JC181,$C$1:$C181,$C182)-SUMIFS(JC$1:JC181,$C$1:$C181,$C182,$B$1:$B181,$B182)*условия!$N$119/(1+условия!$N$119))</f>
        <v>0</v>
      </c>
      <c r="JD182" s="75">
        <f>IF(JD$7="",0,SUMIFS(JD$1:JD181,$C$1:$C181,$C182)-SUMIFS(JD$1:JD181,$C$1:$C181,$C182,$B$1:$B181,$B182)*условия!$N$119/(1+условия!$N$119))</f>
        <v>0</v>
      </c>
      <c r="JE182" s="75">
        <f>IF(JE$7="",0,SUMIFS(JE$1:JE181,$C$1:$C181,$C182)-SUMIFS(JE$1:JE181,$C$1:$C181,$C182,$B$1:$B181,$B182)*условия!$N$119/(1+условия!$N$119))</f>
        <v>0</v>
      </c>
      <c r="JF182" s="75">
        <f>IF(JF$7="",0,SUMIFS(JF$1:JF181,$C$1:$C181,$C182)-SUMIFS(JF$1:JF181,$C$1:$C181,$C182,$B$1:$B181,$B182)*условия!$N$119/(1+условия!$N$119))</f>
        <v>0</v>
      </c>
      <c r="JG182" s="75">
        <f>IF(JG$7="",0,SUMIFS(JG$1:JG181,$C$1:$C181,$C182)-SUMIFS(JG$1:JG181,$C$1:$C181,$C182,$B$1:$B181,$B182)*условия!$N$119/(1+условия!$N$119))</f>
        <v>0</v>
      </c>
      <c r="JH182" s="75">
        <f>IF(JH$7="",0,SUMIFS(JH$1:JH181,$C$1:$C181,$C182)-SUMIFS(JH$1:JH181,$C$1:$C181,$C182,$B$1:$B181,$B182)*условия!$N$119/(1+условия!$N$119))</f>
        <v>0</v>
      </c>
      <c r="JI182" s="75">
        <f>IF(JI$7="",0,SUMIFS(JI$1:JI181,$C$1:$C181,$C182)-SUMIFS(JI$1:JI181,$C$1:$C181,$C182,$B$1:$B181,$B182)*условия!$N$119/(1+условия!$N$119))</f>
        <v>0</v>
      </c>
      <c r="JJ182" s="75">
        <f>IF(JJ$7="",0,SUMIFS(JJ$1:JJ181,$C$1:$C181,$C182)-SUMIFS(JJ$1:JJ181,$C$1:$C181,$C182,$B$1:$B181,$B182)*условия!$N$119/(1+условия!$N$119))</f>
        <v>0</v>
      </c>
      <c r="JK182" s="75">
        <f>IF(JK$7="",0,SUMIFS(JK$1:JK181,$C$1:$C181,$C182)-SUMIFS(JK$1:JK181,$C$1:$C181,$C182,$B$1:$B181,$B182)*условия!$N$119/(1+условия!$N$119))</f>
        <v>0</v>
      </c>
      <c r="JL182" s="75">
        <f>IF(JL$7="",0,SUMIFS(JL$1:JL181,$C$1:$C181,$C182)-SUMIFS(JL$1:JL181,$C$1:$C181,$C182,$B$1:$B181,$B182)*условия!$N$119/(1+условия!$N$119))</f>
        <v>0</v>
      </c>
      <c r="JM182" s="75">
        <f>IF(JM$7="",0,SUMIFS(JM$1:JM181,$C$1:$C181,$C182)-SUMIFS(JM$1:JM181,$C$1:$C181,$C182,$B$1:$B181,$B182)*условия!$N$119/(1+условия!$N$119))</f>
        <v>0</v>
      </c>
      <c r="JN182" s="75">
        <f>IF(JN$7="",0,SUMIFS(JN$1:JN181,$C$1:$C181,$C182)-SUMIFS(JN$1:JN181,$C$1:$C181,$C182,$B$1:$B181,$B182)*условия!$N$119/(1+условия!$N$119))</f>
        <v>0</v>
      </c>
      <c r="JO182" s="75">
        <f>IF(JO$7="",0,SUMIFS(JO$1:JO181,$C$1:$C181,$C182)-SUMIFS(JO$1:JO181,$C$1:$C181,$C182,$B$1:$B181,$B182)*условия!$N$119/(1+условия!$N$119))</f>
        <v>0</v>
      </c>
      <c r="JP182" s="75">
        <f>IF(JP$7="",0,SUMIFS(JP$1:JP181,$C$1:$C181,$C182)-SUMIFS(JP$1:JP181,$C$1:$C181,$C182,$B$1:$B181,$B182)*условия!$N$119/(1+условия!$N$119))</f>
        <v>0</v>
      </c>
      <c r="JQ182" s="75">
        <f>IF(JQ$7="",0,SUMIFS(JQ$1:JQ181,$C$1:$C181,$C182)-SUMIFS(JQ$1:JQ181,$C$1:$C181,$C182,$B$1:$B181,$B182)*условия!$N$119/(1+условия!$N$119))</f>
        <v>0</v>
      </c>
      <c r="JR182" s="75">
        <f>IF(JR$7="",0,SUMIFS(JR$1:JR181,$C$1:$C181,$C182)-SUMIFS(JR$1:JR181,$C$1:$C181,$C182,$B$1:$B181,$B182)*условия!$N$119/(1+условия!$N$119))</f>
        <v>0</v>
      </c>
      <c r="JS182" s="75">
        <f>IF(JS$7="",0,SUMIFS(JS$1:JS181,$C$1:$C181,$C182)-SUMIFS(JS$1:JS181,$C$1:$C181,$C182,$B$1:$B181,$B182)*условия!$N$119/(1+условия!$N$119))</f>
        <v>0</v>
      </c>
      <c r="JT182" s="75">
        <f>IF(JT$7="",0,SUMIFS(JT$1:JT181,$C$1:$C181,$C182)-SUMIFS(JT$1:JT181,$C$1:$C181,$C182,$B$1:$B181,$B182)*условия!$N$119/(1+условия!$N$119))</f>
        <v>0</v>
      </c>
      <c r="JU182" s="75">
        <f>IF(JU$7="",0,SUMIFS(JU$1:JU181,$C$1:$C181,$C182)-SUMIFS(JU$1:JU181,$C$1:$C181,$C182,$B$1:$B181,$B182)*условия!$N$119/(1+условия!$N$119))</f>
        <v>0</v>
      </c>
      <c r="JV182" s="75">
        <f>IF(JV$7="",0,SUMIFS(JV$1:JV181,$C$1:$C181,$C182)-SUMIFS(JV$1:JV181,$C$1:$C181,$C182,$B$1:$B181,$B182)*условия!$N$119/(1+условия!$N$119))</f>
        <v>0</v>
      </c>
      <c r="JW182" s="75">
        <f>IF(JW$7="",0,SUMIFS(JW$1:JW181,$C$1:$C181,$C182)-SUMIFS(JW$1:JW181,$C$1:$C181,$C182,$B$1:$B181,$B182)*условия!$N$119/(1+условия!$N$119))</f>
        <v>0</v>
      </c>
      <c r="JX182" s="75">
        <f>IF(JX$7="",0,SUMIFS(JX$1:JX181,$C$1:$C181,$C182)-SUMIFS(JX$1:JX181,$C$1:$C181,$C182,$B$1:$B181,$B182)*условия!$N$119/(1+условия!$N$119))</f>
        <v>0</v>
      </c>
      <c r="JY182" s="75">
        <f>IF(JY$7="",0,SUMIFS(JY$1:JY181,$C$1:$C181,$C182)-SUMIFS(JY$1:JY181,$C$1:$C181,$C182,$B$1:$B181,$B182)*условия!$N$119/(1+условия!$N$119))</f>
        <v>0</v>
      </c>
      <c r="JZ182" s="75">
        <f>IF(JZ$7="",0,SUMIFS(JZ$1:JZ181,$C$1:$C181,$C182)-SUMIFS(JZ$1:JZ181,$C$1:$C181,$C182,$B$1:$B181,$B182)*условия!$N$119/(1+условия!$N$119))</f>
        <v>0</v>
      </c>
      <c r="KA182" s="75">
        <f>IF(KA$7="",0,SUMIFS(KA$1:KA181,$C$1:$C181,$C182)-SUMIFS(KA$1:KA181,$C$1:$C181,$C182,$B$1:$B181,$B182)*условия!$N$119/(1+условия!$N$119))</f>
        <v>0</v>
      </c>
      <c r="KB182" s="75">
        <f>IF(KB$7="",0,SUMIFS(KB$1:KB181,$C$1:$C181,$C182)-SUMIFS(KB$1:KB181,$C$1:$C181,$C182,$B$1:$B181,$B182)*условия!$N$119/(1+условия!$N$119))</f>
        <v>0</v>
      </c>
      <c r="KC182" s="75">
        <f>IF(KC$7="",0,SUMIFS(KC$1:KC181,$C$1:$C181,$C182)-SUMIFS(KC$1:KC181,$C$1:$C181,$C182,$B$1:$B181,$B182)*условия!$N$119/(1+условия!$N$119))</f>
        <v>0</v>
      </c>
      <c r="KD182" s="75">
        <f>IF(KD$7="",0,SUMIFS(KD$1:KD181,$C$1:$C181,$C182)-SUMIFS(KD$1:KD181,$C$1:$C181,$C182,$B$1:$B181,$B182)*условия!$N$119/(1+условия!$N$119))</f>
        <v>0</v>
      </c>
      <c r="KE182" s="75">
        <f>IF(KE$7="",0,SUMIFS(KE$1:KE181,$C$1:$C181,$C182)-SUMIFS(KE$1:KE181,$C$1:$C181,$C182,$B$1:$B181,$B182)*условия!$N$119/(1+условия!$N$119))</f>
        <v>0</v>
      </c>
      <c r="KF182" s="75">
        <f>IF(KF$7="",0,SUMIFS(KF$1:KF181,$C$1:$C181,$C182)-SUMIFS(KF$1:KF181,$C$1:$C181,$C182,$B$1:$B181,$B182)*условия!$N$119/(1+условия!$N$119))</f>
        <v>0</v>
      </c>
      <c r="KG182" s="75">
        <f>IF(KG$7="",0,SUMIFS(KG$1:KG181,$C$1:$C181,$C182)-SUMIFS(KG$1:KG181,$C$1:$C181,$C182,$B$1:$B181,$B182)*условия!$N$119/(1+условия!$N$119))</f>
        <v>0</v>
      </c>
      <c r="KH182" s="75">
        <f>IF(KH$7="",0,SUMIFS(KH$1:KH181,$C$1:$C181,$C182)-SUMIFS(KH$1:KH181,$C$1:$C181,$C182,$B$1:$B181,$B182)*условия!$N$119/(1+условия!$N$119))</f>
        <v>0</v>
      </c>
      <c r="KI182" s="75">
        <f>IF(KI$7="",0,SUMIFS(KI$1:KI181,$C$1:$C181,$C182)-SUMIFS(KI$1:KI181,$C$1:$C181,$C182,$B$1:$B181,$B182)*условия!$N$119/(1+условия!$N$119))</f>
        <v>0</v>
      </c>
      <c r="KJ182" s="75">
        <f>IF(KJ$7="",0,SUMIFS(KJ$1:KJ181,$C$1:$C181,$C182)-SUMIFS(KJ$1:KJ181,$C$1:$C181,$C182,$B$1:$B181,$B182)*условия!$N$119/(1+условия!$N$119))</f>
        <v>0</v>
      </c>
      <c r="KK182" s="75">
        <f>IF(KK$7="",0,SUMIFS(KK$1:KK181,$C$1:$C181,$C182)-SUMIFS(KK$1:KK181,$C$1:$C181,$C182,$B$1:$B181,$B182)*условия!$N$119/(1+условия!$N$119))</f>
        <v>0</v>
      </c>
      <c r="KL182" s="75">
        <f>IF(KL$7="",0,SUMIFS(KL$1:KL181,$C$1:$C181,$C182)-SUMIFS(KL$1:KL181,$C$1:$C181,$C182,$B$1:$B181,$B182)*условия!$N$119/(1+условия!$N$119))</f>
        <v>0</v>
      </c>
      <c r="KM182" s="75">
        <f>IF(KM$7="",0,SUMIFS(KM$1:KM181,$C$1:$C181,$C182)-SUMIFS(KM$1:KM181,$C$1:$C181,$C182,$B$1:$B181,$B182)*условия!$N$119/(1+условия!$N$119))</f>
        <v>0</v>
      </c>
      <c r="KN182" s="75">
        <f>IF(KN$7="",0,SUMIFS(KN$1:KN181,$C$1:$C181,$C182)-SUMIFS(KN$1:KN181,$C$1:$C181,$C182,$B$1:$B181,$B182)*условия!$N$119/(1+условия!$N$119))</f>
        <v>0</v>
      </c>
      <c r="KO182" s="75">
        <f>IF(KO$7="",0,SUMIFS(KO$1:KO181,$C$1:$C181,$C182)-SUMIFS(KO$1:KO181,$C$1:$C181,$C182,$B$1:$B181,$B182)*условия!$N$119/(1+условия!$N$119))</f>
        <v>0</v>
      </c>
      <c r="KP182" s="75">
        <f>IF(KP$7="",0,SUMIFS(KP$1:KP181,$C$1:$C181,$C182)-SUMIFS(KP$1:KP181,$C$1:$C181,$C182,$B$1:$B181,$B182)*условия!$N$119/(1+условия!$N$119))</f>
        <v>0</v>
      </c>
      <c r="KQ182" s="75">
        <f>IF(KQ$7="",0,SUMIFS(KQ$1:KQ181,$C$1:$C181,$C182)-SUMIFS(KQ$1:KQ181,$C$1:$C181,$C182,$B$1:$B181,$B182)*условия!$N$119/(1+условия!$N$119))</f>
        <v>0</v>
      </c>
      <c r="KR182" s="75">
        <f>IF(KR$7="",0,SUMIFS(KR$1:KR181,$C$1:$C181,$C182)-SUMIFS(KR$1:KR181,$C$1:$C181,$C182,$B$1:$B181,$B182)*условия!$N$119/(1+условия!$N$119))</f>
        <v>0</v>
      </c>
      <c r="KS182" s="75">
        <f>IF(KS$7="",0,SUMIFS(KS$1:KS181,$C$1:$C181,$C182)-SUMIFS(KS$1:KS181,$C$1:$C181,$C182,$B$1:$B181,$B182)*условия!$N$119/(1+условия!$N$119))</f>
        <v>0</v>
      </c>
      <c r="KT182" s="75">
        <f>IF(KT$7="",0,SUMIFS(KT$1:KT181,$C$1:$C181,$C182)-SUMIFS(KT$1:KT181,$C$1:$C181,$C182,$B$1:$B181,$B182)*условия!$N$119/(1+условия!$N$119))</f>
        <v>0</v>
      </c>
      <c r="KU182" s="75">
        <f>IF(KU$7="",0,SUMIFS(KU$1:KU181,$C$1:$C181,$C182)-SUMIFS(KU$1:KU181,$C$1:$C181,$C182,$B$1:$B181,$B182)*условия!$N$119/(1+условия!$N$119))</f>
        <v>0</v>
      </c>
      <c r="KV182" s="75">
        <f>IF(KV$7="",0,SUMIFS(KV$1:KV181,$C$1:$C181,$C182)-SUMIFS(KV$1:KV181,$C$1:$C181,$C182,$B$1:$B181,$B182)*условия!$N$119/(1+условия!$N$119))</f>
        <v>0</v>
      </c>
      <c r="KW182" s="70"/>
      <c r="KX182" s="70"/>
    </row>
    <row r="183" spans="1:310" s="4" customFormat="1" x14ac:dyDescent="0.25">
      <c r="A183" s="3"/>
      <c r="B183" s="85"/>
      <c r="C183" s="86"/>
      <c r="D183" s="85"/>
      <c r="E183" s="3" t="str">
        <f>kpi!$E$69</f>
        <v>EBITDA</v>
      </c>
      <c r="F183" s="3"/>
      <c r="G183" s="3"/>
      <c r="H183" s="39" t="str">
        <f>IF(OR($E183="",$E183=0),"",INDEX(kpi!$I:$I,SUMIFS(kpi!$A:$A,kpi!$E:$E,$E183)))</f>
        <v>руб.</v>
      </c>
      <c r="I183" s="3"/>
      <c r="J183" s="3"/>
      <c r="K183" s="3"/>
      <c r="L183" s="3"/>
      <c r="M183" s="5"/>
      <c r="N183" s="3"/>
      <c r="O183" s="19"/>
      <c r="P183" s="3"/>
      <c r="Q183" s="3"/>
      <c r="R183" s="41">
        <f t="shared" si="165"/>
        <v>-13604785.975887496</v>
      </c>
      <c r="S183" s="3"/>
      <c r="T183" s="3"/>
      <c r="U183" s="41">
        <f>IF(U$7="",0,U181-U182)</f>
        <v>-15929962.567085002</v>
      </c>
      <c r="V183" s="41">
        <f>IF(V$7="",0,V181-V182)</f>
        <v>-2687205.5297562499</v>
      </c>
      <c r="W183" s="41">
        <f t="shared" ref="W183:CH183" si="166">IF(W$7="",0,W181-W182)</f>
        <v>-2425623.4318637503</v>
      </c>
      <c r="X183" s="41">
        <f t="shared" si="166"/>
        <v>-2145216.2734075002</v>
      </c>
      <c r="Y183" s="41">
        <f t="shared" si="166"/>
        <v>-1845984.0543875</v>
      </c>
      <c r="Z183" s="41">
        <f t="shared" si="166"/>
        <v>-1527926.7748037488</v>
      </c>
      <c r="AA183" s="41">
        <f t="shared" si="166"/>
        <v>-1242938.39082625</v>
      </c>
      <c r="AB183" s="41">
        <f t="shared" si="166"/>
        <v>-1041159.6677974993</v>
      </c>
      <c r="AC183" s="41">
        <f t="shared" si="166"/>
        <v>-833022.89931624988</v>
      </c>
      <c r="AD183" s="41">
        <f t="shared" si="166"/>
        <v>-618528.08538249973</v>
      </c>
      <c r="AE183" s="41">
        <f t="shared" si="166"/>
        <v>-397675.22599624936</v>
      </c>
      <c r="AF183" s="41">
        <f t="shared" si="166"/>
        <v>-170464.32115750015</v>
      </c>
      <c r="AG183" s="41">
        <f t="shared" si="166"/>
        <v>63104.629133749753</v>
      </c>
      <c r="AH183" s="41">
        <f t="shared" si="166"/>
        <v>303031.62487750035</v>
      </c>
      <c r="AI183" s="41">
        <f t="shared" si="166"/>
        <v>427316.6660737507</v>
      </c>
      <c r="AJ183" s="41">
        <f t="shared" si="166"/>
        <v>679959.75272249989</v>
      </c>
      <c r="AK183" s="41">
        <f t="shared" si="166"/>
        <v>938960.88482374977</v>
      </c>
      <c r="AL183" s="41">
        <f t="shared" si="166"/>
        <v>1204320.0623775003</v>
      </c>
      <c r="AM183" s="41">
        <f t="shared" si="166"/>
        <v>1476037.2853837498</v>
      </c>
      <c r="AN183" s="41">
        <f t="shared" si="166"/>
        <v>1754112.5538424999</v>
      </c>
      <c r="AO183" s="41">
        <f t="shared" si="166"/>
        <v>2038545.8677537506</v>
      </c>
      <c r="AP183" s="41">
        <f t="shared" si="166"/>
        <v>2329337.2271175012</v>
      </c>
      <c r="AQ183" s="41">
        <f t="shared" si="166"/>
        <v>2626486.6319337506</v>
      </c>
      <c r="AR183" s="41">
        <f t="shared" si="166"/>
        <v>2929994.0822024997</v>
      </c>
      <c r="AS183" s="41">
        <f t="shared" si="166"/>
        <v>489713.97764999978</v>
      </c>
      <c r="AT183" s="41">
        <f t="shared" si="166"/>
        <v>0</v>
      </c>
      <c r="AU183" s="41">
        <f t="shared" si="166"/>
        <v>0</v>
      </c>
      <c r="AV183" s="41">
        <f t="shared" si="166"/>
        <v>0</v>
      </c>
      <c r="AW183" s="41">
        <f t="shared" si="166"/>
        <v>0</v>
      </c>
      <c r="AX183" s="41">
        <f t="shared" si="166"/>
        <v>0</v>
      </c>
      <c r="AY183" s="41">
        <f t="shared" si="166"/>
        <v>0</v>
      </c>
      <c r="AZ183" s="41">
        <f t="shared" si="166"/>
        <v>0</v>
      </c>
      <c r="BA183" s="41">
        <f t="shared" si="166"/>
        <v>0</v>
      </c>
      <c r="BB183" s="41">
        <f t="shared" si="166"/>
        <v>0</v>
      </c>
      <c r="BC183" s="41">
        <f t="shared" si="166"/>
        <v>0</v>
      </c>
      <c r="BD183" s="41">
        <f t="shared" si="166"/>
        <v>0</v>
      </c>
      <c r="BE183" s="41">
        <f t="shared" si="166"/>
        <v>0</v>
      </c>
      <c r="BF183" s="41">
        <f t="shared" si="166"/>
        <v>0</v>
      </c>
      <c r="BG183" s="41">
        <f t="shared" si="166"/>
        <v>0</v>
      </c>
      <c r="BH183" s="41">
        <f t="shared" si="166"/>
        <v>0</v>
      </c>
      <c r="BI183" s="41">
        <f t="shared" si="166"/>
        <v>0</v>
      </c>
      <c r="BJ183" s="41">
        <f t="shared" si="166"/>
        <v>0</v>
      </c>
      <c r="BK183" s="41">
        <f t="shared" si="166"/>
        <v>0</v>
      </c>
      <c r="BL183" s="41">
        <f t="shared" si="166"/>
        <v>0</v>
      </c>
      <c r="BM183" s="41">
        <f t="shared" si="166"/>
        <v>0</v>
      </c>
      <c r="BN183" s="41">
        <f t="shared" si="166"/>
        <v>0</v>
      </c>
      <c r="BO183" s="41">
        <f t="shared" si="166"/>
        <v>0</v>
      </c>
      <c r="BP183" s="41">
        <f t="shared" si="166"/>
        <v>0</v>
      </c>
      <c r="BQ183" s="41">
        <f t="shared" si="166"/>
        <v>0</v>
      </c>
      <c r="BR183" s="41">
        <f t="shared" si="166"/>
        <v>0</v>
      </c>
      <c r="BS183" s="41">
        <f t="shared" si="166"/>
        <v>0</v>
      </c>
      <c r="BT183" s="41">
        <f t="shared" si="166"/>
        <v>0</v>
      </c>
      <c r="BU183" s="41">
        <f t="shared" si="166"/>
        <v>0</v>
      </c>
      <c r="BV183" s="41">
        <f t="shared" si="166"/>
        <v>0</v>
      </c>
      <c r="BW183" s="41">
        <f t="shared" si="166"/>
        <v>0</v>
      </c>
      <c r="BX183" s="41">
        <f t="shared" si="166"/>
        <v>0</v>
      </c>
      <c r="BY183" s="41">
        <f t="shared" si="166"/>
        <v>0</v>
      </c>
      <c r="BZ183" s="41">
        <f t="shared" si="166"/>
        <v>0</v>
      </c>
      <c r="CA183" s="41">
        <f t="shared" si="166"/>
        <v>0</v>
      </c>
      <c r="CB183" s="41">
        <f t="shared" si="166"/>
        <v>0</v>
      </c>
      <c r="CC183" s="41">
        <f t="shared" si="166"/>
        <v>0</v>
      </c>
      <c r="CD183" s="41">
        <f t="shared" si="166"/>
        <v>0</v>
      </c>
      <c r="CE183" s="41">
        <f t="shared" si="166"/>
        <v>0</v>
      </c>
      <c r="CF183" s="41">
        <f t="shared" si="166"/>
        <v>0</v>
      </c>
      <c r="CG183" s="41">
        <f t="shared" si="166"/>
        <v>0</v>
      </c>
      <c r="CH183" s="41">
        <f t="shared" si="166"/>
        <v>0</v>
      </c>
      <c r="CI183" s="41">
        <f t="shared" ref="CI183:ET183" si="167">IF(CI$7="",0,CI181-CI182)</f>
        <v>0</v>
      </c>
      <c r="CJ183" s="41">
        <f t="shared" si="167"/>
        <v>0</v>
      </c>
      <c r="CK183" s="41">
        <f t="shared" si="167"/>
        <v>0</v>
      </c>
      <c r="CL183" s="41">
        <f t="shared" si="167"/>
        <v>0</v>
      </c>
      <c r="CM183" s="41">
        <f t="shared" si="167"/>
        <v>0</v>
      </c>
      <c r="CN183" s="41">
        <f t="shared" si="167"/>
        <v>0</v>
      </c>
      <c r="CO183" s="41">
        <f t="shared" si="167"/>
        <v>0</v>
      </c>
      <c r="CP183" s="41">
        <f t="shared" si="167"/>
        <v>0</v>
      </c>
      <c r="CQ183" s="41">
        <f t="shared" si="167"/>
        <v>0</v>
      </c>
      <c r="CR183" s="41">
        <f t="shared" si="167"/>
        <v>0</v>
      </c>
      <c r="CS183" s="41">
        <f t="shared" si="167"/>
        <v>0</v>
      </c>
      <c r="CT183" s="41">
        <f t="shared" si="167"/>
        <v>0</v>
      </c>
      <c r="CU183" s="41">
        <f t="shared" si="167"/>
        <v>0</v>
      </c>
      <c r="CV183" s="41">
        <f t="shared" si="167"/>
        <v>0</v>
      </c>
      <c r="CW183" s="41">
        <f t="shared" si="167"/>
        <v>0</v>
      </c>
      <c r="CX183" s="41">
        <f t="shared" si="167"/>
        <v>0</v>
      </c>
      <c r="CY183" s="41">
        <f t="shared" si="167"/>
        <v>0</v>
      </c>
      <c r="CZ183" s="41">
        <f t="shared" si="167"/>
        <v>0</v>
      </c>
      <c r="DA183" s="41">
        <f t="shared" si="167"/>
        <v>0</v>
      </c>
      <c r="DB183" s="41">
        <f t="shared" si="167"/>
        <v>0</v>
      </c>
      <c r="DC183" s="41">
        <f t="shared" si="167"/>
        <v>0</v>
      </c>
      <c r="DD183" s="41">
        <f t="shared" si="167"/>
        <v>0</v>
      </c>
      <c r="DE183" s="41">
        <f t="shared" si="167"/>
        <v>0</v>
      </c>
      <c r="DF183" s="41">
        <f t="shared" si="167"/>
        <v>0</v>
      </c>
      <c r="DG183" s="41">
        <f t="shared" si="167"/>
        <v>0</v>
      </c>
      <c r="DH183" s="41">
        <f t="shared" si="167"/>
        <v>0</v>
      </c>
      <c r="DI183" s="41">
        <f t="shared" si="167"/>
        <v>0</v>
      </c>
      <c r="DJ183" s="41">
        <f t="shared" si="167"/>
        <v>0</v>
      </c>
      <c r="DK183" s="41">
        <f t="shared" si="167"/>
        <v>0</v>
      </c>
      <c r="DL183" s="41">
        <f t="shared" si="167"/>
        <v>0</v>
      </c>
      <c r="DM183" s="41">
        <f t="shared" si="167"/>
        <v>0</v>
      </c>
      <c r="DN183" s="41">
        <f t="shared" si="167"/>
        <v>0</v>
      </c>
      <c r="DO183" s="41">
        <f t="shared" si="167"/>
        <v>0</v>
      </c>
      <c r="DP183" s="41">
        <f t="shared" si="167"/>
        <v>0</v>
      </c>
      <c r="DQ183" s="41">
        <f t="shared" si="167"/>
        <v>0</v>
      </c>
      <c r="DR183" s="41">
        <f t="shared" si="167"/>
        <v>0</v>
      </c>
      <c r="DS183" s="41">
        <f t="shared" si="167"/>
        <v>0</v>
      </c>
      <c r="DT183" s="41">
        <f t="shared" si="167"/>
        <v>0</v>
      </c>
      <c r="DU183" s="41">
        <f t="shared" si="167"/>
        <v>0</v>
      </c>
      <c r="DV183" s="41">
        <f t="shared" si="167"/>
        <v>0</v>
      </c>
      <c r="DW183" s="41">
        <f t="shared" si="167"/>
        <v>0</v>
      </c>
      <c r="DX183" s="41">
        <f t="shared" si="167"/>
        <v>0</v>
      </c>
      <c r="DY183" s="41">
        <f t="shared" si="167"/>
        <v>0</v>
      </c>
      <c r="DZ183" s="41">
        <f t="shared" si="167"/>
        <v>0</v>
      </c>
      <c r="EA183" s="41">
        <f t="shared" si="167"/>
        <v>0</v>
      </c>
      <c r="EB183" s="41">
        <f t="shared" si="167"/>
        <v>0</v>
      </c>
      <c r="EC183" s="41">
        <f t="shared" si="167"/>
        <v>0</v>
      </c>
      <c r="ED183" s="41">
        <f t="shared" si="167"/>
        <v>0</v>
      </c>
      <c r="EE183" s="41">
        <f t="shared" si="167"/>
        <v>0</v>
      </c>
      <c r="EF183" s="41">
        <f t="shared" si="167"/>
        <v>0</v>
      </c>
      <c r="EG183" s="41">
        <f t="shared" si="167"/>
        <v>0</v>
      </c>
      <c r="EH183" s="41">
        <f t="shared" si="167"/>
        <v>0</v>
      </c>
      <c r="EI183" s="41">
        <f t="shared" si="167"/>
        <v>0</v>
      </c>
      <c r="EJ183" s="41">
        <f t="shared" si="167"/>
        <v>0</v>
      </c>
      <c r="EK183" s="41">
        <f t="shared" si="167"/>
        <v>0</v>
      </c>
      <c r="EL183" s="41">
        <f t="shared" si="167"/>
        <v>0</v>
      </c>
      <c r="EM183" s="41">
        <f t="shared" si="167"/>
        <v>0</v>
      </c>
      <c r="EN183" s="41">
        <f t="shared" si="167"/>
        <v>0</v>
      </c>
      <c r="EO183" s="41">
        <f t="shared" si="167"/>
        <v>0</v>
      </c>
      <c r="EP183" s="41">
        <f t="shared" si="167"/>
        <v>0</v>
      </c>
      <c r="EQ183" s="41">
        <f t="shared" si="167"/>
        <v>0</v>
      </c>
      <c r="ER183" s="41">
        <f t="shared" si="167"/>
        <v>0</v>
      </c>
      <c r="ES183" s="41">
        <f t="shared" si="167"/>
        <v>0</v>
      </c>
      <c r="ET183" s="41">
        <f t="shared" si="167"/>
        <v>0</v>
      </c>
      <c r="EU183" s="41">
        <f t="shared" ref="EU183:HF183" si="168">IF(EU$7="",0,EU181-EU182)</f>
        <v>0</v>
      </c>
      <c r="EV183" s="41">
        <f t="shared" si="168"/>
        <v>0</v>
      </c>
      <c r="EW183" s="41">
        <f t="shared" si="168"/>
        <v>0</v>
      </c>
      <c r="EX183" s="41">
        <f t="shared" si="168"/>
        <v>0</v>
      </c>
      <c r="EY183" s="41">
        <f t="shared" si="168"/>
        <v>0</v>
      </c>
      <c r="EZ183" s="41">
        <f t="shared" si="168"/>
        <v>0</v>
      </c>
      <c r="FA183" s="41">
        <f t="shared" si="168"/>
        <v>0</v>
      </c>
      <c r="FB183" s="41">
        <f t="shared" si="168"/>
        <v>0</v>
      </c>
      <c r="FC183" s="41">
        <f t="shared" si="168"/>
        <v>0</v>
      </c>
      <c r="FD183" s="41">
        <f t="shared" si="168"/>
        <v>0</v>
      </c>
      <c r="FE183" s="41">
        <f t="shared" si="168"/>
        <v>0</v>
      </c>
      <c r="FF183" s="41">
        <f t="shared" si="168"/>
        <v>0</v>
      </c>
      <c r="FG183" s="41">
        <f t="shared" si="168"/>
        <v>0</v>
      </c>
      <c r="FH183" s="41">
        <f t="shared" si="168"/>
        <v>0</v>
      </c>
      <c r="FI183" s="41">
        <f t="shared" si="168"/>
        <v>0</v>
      </c>
      <c r="FJ183" s="41">
        <f t="shared" si="168"/>
        <v>0</v>
      </c>
      <c r="FK183" s="41">
        <f t="shared" si="168"/>
        <v>0</v>
      </c>
      <c r="FL183" s="41">
        <f t="shared" si="168"/>
        <v>0</v>
      </c>
      <c r="FM183" s="41">
        <f t="shared" si="168"/>
        <v>0</v>
      </c>
      <c r="FN183" s="41">
        <f t="shared" si="168"/>
        <v>0</v>
      </c>
      <c r="FO183" s="41">
        <f t="shared" si="168"/>
        <v>0</v>
      </c>
      <c r="FP183" s="41">
        <f t="shared" si="168"/>
        <v>0</v>
      </c>
      <c r="FQ183" s="41">
        <f t="shared" si="168"/>
        <v>0</v>
      </c>
      <c r="FR183" s="41">
        <f t="shared" si="168"/>
        <v>0</v>
      </c>
      <c r="FS183" s="41">
        <f t="shared" si="168"/>
        <v>0</v>
      </c>
      <c r="FT183" s="41">
        <f t="shared" si="168"/>
        <v>0</v>
      </c>
      <c r="FU183" s="41">
        <f t="shared" si="168"/>
        <v>0</v>
      </c>
      <c r="FV183" s="41">
        <f t="shared" si="168"/>
        <v>0</v>
      </c>
      <c r="FW183" s="41">
        <f t="shared" si="168"/>
        <v>0</v>
      </c>
      <c r="FX183" s="41">
        <f t="shared" si="168"/>
        <v>0</v>
      </c>
      <c r="FY183" s="41">
        <f t="shared" si="168"/>
        <v>0</v>
      </c>
      <c r="FZ183" s="41">
        <f t="shared" si="168"/>
        <v>0</v>
      </c>
      <c r="GA183" s="41">
        <f t="shared" si="168"/>
        <v>0</v>
      </c>
      <c r="GB183" s="41">
        <f t="shared" si="168"/>
        <v>0</v>
      </c>
      <c r="GC183" s="41">
        <f t="shared" si="168"/>
        <v>0</v>
      </c>
      <c r="GD183" s="41">
        <f t="shared" si="168"/>
        <v>0</v>
      </c>
      <c r="GE183" s="41">
        <f t="shared" si="168"/>
        <v>0</v>
      </c>
      <c r="GF183" s="41">
        <f t="shared" si="168"/>
        <v>0</v>
      </c>
      <c r="GG183" s="41">
        <f t="shared" si="168"/>
        <v>0</v>
      </c>
      <c r="GH183" s="41">
        <f t="shared" si="168"/>
        <v>0</v>
      </c>
      <c r="GI183" s="41">
        <f t="shared" si="168"/>
        <v>0</v>
      </c>
      <c r="GJ183" s="41">
        <f t="shared" si="168"/>
        <v>0</v>
      </c>
      <c r="GK183" s="41">
        <f t="shared" si="168"/>
        <v>0</v>
      </c>
      <c r="GL183" s="41">
        <f t="shared" si="168"/>
        <v>0</v>
      </c>
      <c r="GM183" s="41">
        <f t="shared" si="168"/>
        <v>0</v>
      </c>
      <c r="GN183" s="41">
        <f t="shared" si="168"/>
        <v>0</v>
      </c>
      <c r="GO183" s="41">
        <f t="shared" si="168"/>
        <v>0</v>
      </c>
      <c r="GP183" s="41">
        <f t="shared" si="168"/>
        <v>0</v>
      </c>
      <c r="GQ183" s="41">
        <f t="shared" si="168"/>
        <v>0</v>
      </c>
      <c r="GR183" s="41">
        <f t="shared" si="168"/>
        <v>0</v>
      </c>
      <c r="GS183" s="41">
        <f t="shared" si="168"/>
        <v>0</v>
      </c>
      <c r="GT183" s="41">
        <f t="shared" si="168"/>
        <v>0</v>
      </c>
      <c r="GU183" s="41">
        <f t="shared" si="168"/>
        <v>0</v>
      </c>
      <c r="GV183" s="41">
        <f t="shared" si="168"/>
        <v>0</v>
      </c>
      <c r="GW183" s="41">
        <f t="shared" si="168"/>
        <v>0</v>
      </c>
      <c r="GX183" s="41">
        <f t="shared" si="168"/>
        <v>0</v>
      </c>
      <c r="GY183" s="41">
        <f t="shared" si="168"/>
        <v>0</v>
      </c>
      <c r="GZ183" s="41">
        <f t="shared" si="168"/>
        <v>0</v>
      </c>
      <c r="HA183" s="41">
        <f t="shared" si="168"/>
        <v>0</v>
      </c>
      <c r="HB183" s="41">
        <f t="shared" si="168"/>
        <v>0</v>
      </c>
      <c r="HC183" s="41">
        <f t="shared" si="168"/>
        <v>0</v>
      </c>
      <c r="HD183" s="41">
        <f t="shared" si="168"/>
        <v>0</v>
      </c>
      <c r="HE183" s="41">
        <f t="shared" si="168"/>
        <v>0</v>
      </c>
      <c r="HF183" s="41">
        <f t="shared" si="168"/>
        <v>0</v>
      </c>
      <c r="HG183" s="41">
        <f t="shared" ref="HG183:JR183" si="169">IF(HG$7="",0,HG181-HG182)</f>
        <v>0</v>
      </c>
      <c r="HH183" s="41">
        <f t="shared" si="169"/>
        <v>0</v>
      </c>
      <c r="HI183" s="41">
        <f t="shared" si="169"/>
        <v>0</v>
      </c>
      <c r="HJ183" s="41">
        <f t="shared" si="169"/>
        <v>0</v>
      </c>
      <c r="HK183" s="41">
        <f t="shared" si="169"/>
        <v>0</v>
      </c>
      <c r="HL183" s="41">
        <f t="shared" si="169"/>
        <v>0</v>
      </c>
      <c r="HM183" s="41">
        <f t="shared" si="169"/>
        <v>0</v>
      </c>
      <c r="HN183" s="41">
        <f t="shared" si="169"/>
        <v>0</v>
      </c>
      <c r="HO183" s="41">
        <f t="shared" si="169"/>
        <v>0</v>
      </c>
      <c r="HP183" s="41">
        <f t="shared" si="169"/>
        <v>0</v>
      </c>
      <c r="HQ183" s="41">
        <f t="shared" si="169"/>
        <v>0</v>
      </c>
      <c r="HR183" s="41">
        <f t="shared" si="169"/>
        <v>0</v>
      </c>
      <c r="HS183" s="41">
        <f t="shared" si="169"/>
        <v>0</v>
      </c>
      <c r="HT183" s="41">
        <f t="shared" si="169"/>
        <v>0</v>
      </c>
      <c r="HU183" s="41">
        <f t="shared" si="169"/>
        <v>0</v>
      </c>
      <c r="HV183" s="41">
        <f t="shared" si="169"/>
        <v>0</v>
      </c>
      <c r="HW183" s="41">
        <f t="shared" si="169"/>
        <v>0</v>
      </c>
      <c r="HX183" s="41">
        <f t="shared" si="169"/>
        <v>0</v>
      </c>
      <c r="HY183" s="41">
        <f t="shared" si="169"/>
        <v>0</v>
      </c>
      <c r="HZ183" s="41">
        <f t="shared" si="169"/>
        <v>0</v>
      </c>
      <c r="IA183" s="41">
        <f t="shared" si="169"/>
        <v>0</v>
      </c>
      <c r="IB183" s="41">
        <f t="shared" si="169"/>
        <v>0</v>
      </c>
      <c r="IC183" s="41">
        <f t="shared" si="169"/>
        <v>0</v>
      </c>
      <c r="ID183" s="41">
        <f t="shared" si="169"/>
        <v>0</v>
      </c>
      <c r="IE183" s="41">
        <f t="shared" si="169"/>
        <v>0</v>
      </c>
      <c r="IF183" s="41">
        <f t="shared" si="169"/>
        <v>0</v>
      </c>
      <c r="IG183" s="41">
        <f t="shared" si="169"/>
        <v>0</v>
      </c>
      <c r="IH183" s="41">
        <f t="shared" si="169"/>
        <v>0</v>
      </c>
      <c r="II183" s="41">
        <f t="shared" si="169"/>
        <v>0</v>
      </c>
      <c r="IJ183" s="41">
        <f t="shared" si="169"/>
        <v>0</v>
      </c>
      <c r="IK183" s="41">
        <f t="shared" si="169"/>
        <v>0</v>
      </c>
      <c r="IL183" s="41">
        <f t="shared" si="169"/>
        <v>0</v>
      </c>
      <c r="IM183" s="41">
        <f t="shared" si="169"/>
        <v>0</v>
      </c>
      <c r="IN183" s="41">
        <f t="shared" si="169"/>
        <v>0</v>
      </c>
      <c r="IO183" s="41">
        <f t="shared" si="169"/>
        <v>0</v>
      </c>
      <c r="IP183" s="41">
        <f t="shared" si="169"/>
        <v>0</v>
      </c>
      <c r="IQ183" s="41">
        <f t="shared" si="169"/>
        <v>0</v>
      </c>
      <c r="IR183" s="41">
        <f t="shared" si="169"/>
        <v>0</v>
      </c>
      <c r="IS183" s="41">
        <f t="shared" si="169"/>
        <v>0</v>
      </c>
      <c r="IT183" s="41">
        <f t="shared" si="169"/>
        <v>0</v>
      </c>
      <c r="IU183" s="41">
        <f t="shared" si="169"/>
        <v>0</v>
      </c>
      <c r="IV183" s="41">
        <f t="shared" si="169"/>
        <v>0</v>
      </c>
      <c r="IW183" s="41">
        <f t="shared" si="169"/>
        <v>0</v>
      </c>
      <c r="IX183" s="41">
        <f t="shared" si="169"/>
        <v>0</v>
      </c>
      <c r="IY183" s="41">
        <f t="shared" si="169"/>
        <v>0</v>
      </c>
      <c r="IZ183" s="41">
        <f t="shared" si="169"/>
        <v>0</v>
      </c>
      <c r="JA183" s="41">
        <f t="shared" si="169"/>
        <v>0</v>
      </c>
      <c r="JB183" s="41">
        <f t="shared" si="169"/>
        <v>0</v>
      </c>
      <c r="JC183" s="41">
        <f t="shared" si="169"/>
        <v>0</v>
      </c>
      <c r="JD183" s="41">
        <f t="shared" si="169"/>
        <v>0</v>
      </c>
      <c r="JE183" s="41">
        <f t="shared" si="169"/>
        <v>0</v>
      </c>
      <c r="JF183" s="41">
        <f t="shared" si="169"/>
        <v>0</v>
      </c>
      <c r="JG183" s="41">
        <f t="shared" si="169"/>
        <v>0</v>
      </c>
      <c r="JH183" s="41">
        <f t="shared" si="169"/>
        <v>0</v>
      </c>
      <c r="JI183" s="41">
        <f t="shared" si="169"/>
        <v>0</v>
      </c>
      <c r="JJ183" s="41">
        <f t="shared" si="169"/>
        <v>0</v>
      </c>
      <c r="JK183" s="41">
        <f t="shared" si="169"/>
        <v>0</v>
      </c>
      <c r="JL183" s="41">
        <f t="shared" si="169"/>
        <v>0</v>
      </c>
      <c r="JM183" s="41">
        <f t="shared" si="169"/>
        <v>0</v>
      </c>
      <c r="JN183" s="41">
        <f t="shared" si="169"/>
        <v>0</v>
      </c>
      <c r="JO183" s="41">
        <f t="shared" si="169"/>
        <v>0</v>
      </c>
      <c r="JP183" s="41">
        <f t="shared" si="169"/>
        <v>0</v>
      </c>
      <c r="JQ183" s="41">
        <f t="shared" si="169"/>
        <v>0</v>
      </c>
      <c r="JR183" s="41">
        <f t="shared" si="169"/>
        <v>0</v>
      </c>
      <c r="JS183" s="41">
        <f t="shared" ref="JS183:KV183" si="170">IF(JS$7="",0,JS181-JS182)</f>
        <v>0</v>
      </c>
      <c r="JT183" s="41">
        <f t="shared" si="170"/>
        <v>0</v>
      </c>
      <c r="JU183" s="41">
        <f t="shared" si="170"/>
        <v>0</v>
      </c>
      <c r="JV183" s="41">
        <f t="shared" si="170"/>
        <v>0</v>
      </c>
      <c r="JW183" s="41">
        <f t="shared" si="170"/>
        <v>0</v>
      </c>
      <c r="JX183" s="41">
        <f t="shared" si="170"/>
        <v>0</v>
      </c>
      <c r="JY183" s="41">
        <f t="shared" si="170"/>
        <v>0</v>
      </c>
      <c r="JZ183" s="41">
        <f t="shared" si="170"/>
        <v>0</v>
      </c>
      <c r="KA183" s="41">
        <f t="shared" si="170"/>
        <v>0</v>
      </c>
      <c r="KB183" s="41">
        <f t="shared" si="170"/>
        <v>0</v>
      </c>
      <c r="KC183" s="41">
        <f t="shared" si="170"/>
        <v>0</v>
      </c>
      <c r="KD183" s="41">
        <f t="shared" si="170"/>
        <v>0</v>
      </c>
      <c r="KE183" s="41">
        <f t="shared" si="170"/>
        <v>0</v>
      </c>
      <c r="KF183" s="41">
        <f t="shared" si="170"/>
        <v>0</v>
      </c>
      <c r="KG183" s="41">
        <f t="shared" si="170"/>
        <v>0</v>
      </c>
      <c r="KH183" s="41">
        <f t="shared" si="170"/>
        <v>0</v>
      </c>
      <c r="KI183" s="41">
        <f t="shared" si="170"/>
        <v>0</v>
      </c>
      <c r="KJ183" s="41">
        <f t="shared" si="170"/>
        <v>0</v>
      </c>
      <c r="KK183" s="41">
        <f t="shared" si="170"/>
        <v>0</v>
      </c>
      <c r="KL183" s="41">
        <f t="shared" si="170"/>
        <v>0</v>
      </c>
      <c r="KM183" s="41">
        <f t="shared" si="170"/>
        <v>0</v>
      </c>
      <c r="KN183" s="41">
        <f t="shared" si="170"/>
        <v>0</v>
      </c>
      <c r="KO183" s="41">
        <f t="shared" si="170"/>
        <v>0</v>
      </c>
      <c r="KP183" s="41">
        <f t="shared" si="170"/>
        <v>0</v>
      </c>
      <c r="KQ183" s="41">
        <f t="shared" si="170"/>
        <v>0</v>
      </c>
      <c r="KR183" s="41">
        <f t="shared" si="170"/>
        <v>0</v>
      </c>
      <c r="KS183" s="41">
        <f t="shared" si="170"/>
        <v>0</v>
      </c>
      <c r="KT183" s="41">
        <f t="shared" si="170"/>
        <v>0</v>
      </c>
      <c r="KU183" s="41">
        <f t="shared" si="170"/>
        <v>0</v>
      </c>
      <c r="KV183" s="41">
        <f t="shared" si="170"/>
        <v>0</v>
      </c>
      <c r="KW183" s="3"/>
      <c r="KX183" s="3"/>
    </row>
    <row r="184" spans="1:310" ht="4.05" customHeight="1" x14ac:dyDescent="0.25">
      <c r="A184" s="1"/>
      <c r="B184" s="79"/>
      <c r="C184" s="79"/>
      <c r="D184" s="79"/>
      <c r="E184" s="1"/>
      <c r="F184" s="1"/>
      <c r="G184" s="1"/>
      <c r="H184" s="11"/>
      <c r="I184" s="1"/>
      <c r="J184" s="1"/>
      <c r="K184" s="1"/>
      <c r="L184" s="1"/>
      <c r="M184" s="5"/>
      <c r="N184" s="1"/>
      <c r="O184" s="19"/>
      <c r="P184" s="1"/>
      <c r="Q184" s="1"/>
      <c r="R184" s="40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  <c r="JW184" s="1"/>
      <c r="JX184" s="1"/>
      <c r="JY184" s="1"/>
      <c r="JZ184" s="1"/>
      <c r="KA184" s="1"/>
      <c r="KB184" s="1"/>
      <c r="KC184" s="1"/>
      <c r="KD184" s="1"/>
      <c r="KE184" s="1"/>
      <c r="KF184" s="1"/>
      <c r="KG184" s="1"/>
      <c r="KH184" s="1"/>
      <c r="KI184" s="1"/>
      <c r="KJ184" s="1"/>
      <c r="KK184" s="1"/>
      <c r="KL184" s="1"/>
      <c r="KM184" s="1"/>
      <c r="KN184" s="1"/>
      <c r="KO184" s="1"/>
      <c r="KP184" s="1"/>
      <c r="KQ184" s="1"/>
      <c r="KR184" s="1"/>
      <c r="KS184" s="1"/>
      <c r="KT184" s="1"/>
      <c r="KU184" s="1"/>
      <c r="KV184" s="1"/>
      <c r="KW184" s="1"/>
      <c r="KX184" s="1"/>
    </row>
    <row r="185" spans="1:310" ht="4.05" customHeight="1" x14ac:dyDescent="0.25">
      <c r="A185" s="1"/>
      <c r="B185" s="79"/>
      <c r="C185" s="79"/>
      <c r="D185" s="79"/>
      <c r="E185" s="64"/>
      <c r="F185" s="1"/>
      <c r="G185" s="1"/>
      <c r="H185" s="11"/>
      <c r="I185" s="1"/>
      <c r="J185" s="1"/>
      <c r="K185" s="64"/>
      <c r="L185" s="1"/>
      <c r="M185" s="5"/>
      <c r="N185" s="64"/>
      <c r="O185" s="19"/>
      <c r="P185" s="1"/>
      <c r="Q185" s="1"/>
      <c r="R185" s="68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</row>
    <row r="186" spans="1:310" ht="4.95" customHeight="1" x14ac:dyDescent="0.25">
      <c r="A186" s="1"/>
      <c r="B186" s="79"/>
      <c r="C186" s="79"/>
      <c r="D186" s="79"/>
      <c r="E186" s="1"/>
      <c r="F186" s="1"/>
      <c r="G186" s="1"/>
      <c r="H186" s="11"/>
      <c r="I186" s="1"/>
      <c r="J186" s="1"/>
      <c r="K186" s="1"/>
      <c r="L186" s="1"/>
      <c r="M186" s="5"/>
      <c r="N186" s="1"/>
      <c r="O186" s="19"/>
      <c r="P186" s="1"/>
      <c r="Q186" s="1"/>
      <c r="R186" s="40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</row>
    <row r="187" spans="1:310" s="4" customFormat="1" x14ac:dyDescent="0.25">
      <c r="A187" s="3"/>
      <c r="B187" s="85"/>
      <c r="C187" s="86"/>
      <c r="D187" s="86"/>
      <c r="E187" s="3" t="str">
        <f>kpi!$E$74</f>
        <v>НДС к возмещению</v>
      </c>
      <c r="F187" s="3"/>
      <c r="G187" s="3"/>
      <c r="H187" s="39" t="str">
        <f>IF(OR($E187="",$E187=0),"",INDEX(kpi!$I:$I,SUMIFS(kpi!$A:$A,kpi!$E:$E,$E187)))</f>
        <v>руб.</v>
      </c>
      <c r="I187" s="3"/>
      <c r="J187" s="3"/>
      <c r="K187" s="3"/>
      <c r="L187" s="3"/>
      <c r="M187" s="5"/>
      <c r="N187" s="3"/>
      <c r="O187" s="19"/>
      <c r="P187" s="3"/>
      <c r="Q187" s="3"/>
      <c r="R187" s="41">
        <f t="shared" ref="R187:R188" si="171">SUMIFS($T187:$KW187,$T$1:$KW$1,"&gt;="&amp;1,$T$1:$KW$1,"&lt;="&amp;MAX($1:$1))</f>
        <v>0</v>
      </c>
      <c r="S187" s="3"/>
      <c r="T187" s="3"/>
      <c r="U187" s="41">
        <f>IF(U$7="",0,SUMIFS(U$1:U181,$C$1:$C181,$C182,$B$1:$B181,$B182)*условия!$N$119/(1+условия!$N$119))</f>
        <v>0</v>
      </c>
      <c r="V187" s="41">
        <f>IF(V$7="",0,SUMIFS(V$1:V181,$C$1:$C181,$C182,$B$1:$B181,$B182)*условия!$N$119/(1+условия!$N$119))</f>
        <v>0</v>
      </c>
      <c r="W187" s="41">
        <f>IF(W$7="",0,SUMIFS(W$1:W181,$C$1:$C181,$C182,$B$1:$B181,$B182)*условия!$N$119/(1+условия!$N$119))</f>
        <v>0</v>
      </c>
      <c r="X187" s="41">
        <f>IF(X$7="",0,SUMIFS(X$1:X181,$C$1:$C181,$C182,$B$1:$B181,$B182)*условия!$N$119/(1+условия!$N$119))</f>
        <v>0</v>
      </c>
      <c r="Y187" s="41">
        <f>IF(Y$7="",0,SUMIFS(Y$1:Y181,$C$1:$C181,$C182,$B$1:$B181,$B182)*условия!$N$119/(1+условия!$N$119))</f>
        <v>0</v>
      </c>
      <c r="Z187" s="41">
        <f>IF(Z$7="",0,SUMIFS(Z$1:Z181,$C$1:$C181,$C182,$B$1:$B181,$B182)*условия!$N$119/(1+условия!$N$119))</f>
        <v>0</v>
      </c>
      <c r="AA187" s="41">
        <f>IF(AA$7="",0,SUMIFS(AA$1:AA181,$C$1:$C181,$C182,$B$1:$B181,$B182)*условия!$N$119/(1+условия!$N$119))</f>
        <v>0</v>
      </c>
      <c r="AB187" s="41">
        <f>IF(AB$7="",0,SUMIFS(AB$1:AB181,$C$1:$C181,$C182,$B$1:$B181,$B182)*условия!$N$119/(1+условия!$N$119))</f>
        <v>0</v>
      </c>
      <c r="AC187" s="41">
        <f>IF(AC$7="",0,SUMIFS(AC$1:AC181,$C$1:$C181,$C182,$B$1:$B181,$B182)*условия!$N$119/(1+условия!$N$119))</f>
        <v>0</v>
      </c>
      <c r="AD187" s="41">
        <f>IF(AD$7="",0,SUMIFS(AD$1:AD181,$C$1:$C181,$C182,$B$1:$B181,$B182)*условия!$N$119/(1+условия!$N$119))</f>
        <v>0</v>
      </c>
      <c r="AE187" s="41">
        <f>IF(AE$7="",0,SUMIFS(AE$1:AE181,$C$1:$C181,$C182,$B$1:$B181,$B182)*условия!$N$119/(1+условия!$N$119))</f>
        <v>0</v>
      </c>
      <c r="AF187" s="41">
        <f>IF(AF$7="",0,SUMIFS(AF$1:AF181,$C$1:$C181,$C182,$B$1:$B181,$B182)*условия!$N$119/(1+условия!$N$119))</f>
        <v>0</v>
      </c>
      <c r="AG187" s="41">
        <f>IF(AG$7="",0,SUMIFS(AG$1:AG181,$C$1:$C181,$C182,$B$1:$B181,$B182)*условия!$N$119/(1+условия!$N$119))</f>
        <v>0</v>
      </c>
      <c r="AH187" s="41">
        <f>IF(AH$7="",0,SUMIFS(AH$1:AH181,$C$1:$C181,$C182,$B$1:$B181,$B182)*условия!$N$119/(1+условия!$N$119))</f>
        <v>0</v>
      </c>
      <c r="AI187" s="41">
        <f>IF(AI$7="",0,SUMIFS(AI$1:AI181,$C$1:$C181,$C182,$B$1:$B181,$B182)*условия!$N$119/(1+условия!$N$119))</f>
        <v>0</v>
      </c>
      <c r="AJ187" s="41">
        <f>IF(AJ$7="",0,SUMIFS(AJ$1:AJ181,$C$1:$C181,$C182,$B$1:$B181,$B182)*условия!$N$119/(1+условия!$N$119))</f>
        <v>0</v>
      </c>
      <c r="AK187" s="41">
        <f>IF(AK$7="",0,SUMIFS(AK$1:AK181,$C$1:$C181,$C182,$B$1:$B181,$B182)*условия!$N$119/(1+условия!$N$119))</f>
        <v>0</v>
      </c>
      <c r="AL187" s="41">
        <f>IF(AL$7="",0,SUMIFS(AL$1:AL181,$C$1:$C181,$C182,$B$1:$B181,$B182)*условия!$N$119/(1+условия!$N$119))</f>
        <v>0</v>
      </c>
      <c r="AM187" s="41">
        <f>IF(AM$7="",0,SUMIFS(AM$1:AM181,$C$1:$C181,$C182,$B$1:$B181,$B182)*условия!$N$119/(1+условия!$N$119))</f>
        <v>0</v>
      </c>
      <c r="AN187" s="41">
        <f>IF(AN$7="",0,SUMIFS(AN$1:AN181,$C$1:$C181,$C182,$B$1:$B181,$B182)*условия!$N$119/(1+условия!$N$119))</f>
        <v>0</v>
      </c>
      <c r="AO187" s="41">
        <f>IF(AO$7="",0,SUMIFS(AO$1:AO181,$C$1:$C181,$C182,$B$1:$B181,$B182)*условия!$N$119/(1+условия!$N$119))</f>
        <v>0</v>
      </c>
      <c r="AP187" s="41">
        <f>IF(AP$7="",0,SUMIFS(AP$1:AP181,$C$1:$C181,$C182,$B$1:$B181,$B182)*условия!$N$119/(1+условия!$N$119))</f>
        <v>0</v>
      </c>
      <c r="AQ187" s="41">
        <f>IF(AQ$7="",0,SUMIFS(AQ$1:AQ181,$C$1:$C181,$C182,$B$1:$B181,$B182)*условия!$N$119/(1+условия!$N$119))</f>
        <v>0</v>
      </c>
      <c r="AR187" s="41">
        <f>IF(AR$7="",0,SUMIFS(AR$1:AR181,$C$1:$C181,$C182,$B$1:$B181,$B182)*условия!$N$119/(1+условия!$N$119))</f>
        <v>0</v>
      </c>
      <c r="AS187" s="41">
        <f>IF(AS$7="",0,SUMIFS(AS$1:AS181,$C$1:$C181,$C182,$B$1:$B181,$B182)*условия!$N$119/(1+условия!$N$119))</f>
        <v>0</v>
      </c>
      <c r="AT187" s="41">
        <f>IF(AT$7="",0,SUMIFS(AT$1:AT181,$C$1:$C181,$C182,$B$1:$B181,$B182)*условия!$N$119/(1+условия!$N$119))</f>
        <v>0</v>
      </c>
      <c r="AU187" s="41">
        <f>IF(AU$7="",0,SUMIFS(AU$1:AU181,$C$1:$C181,$C182,$B$1:$B181,$B182)*условия!$N$119/(1+условия!$N$119))</f>
        <v>0</v>
      </c>
      <c r="AV187" s="41">
        <f>IF(AV$7="",0,SUMIFS(AV$1:AV181,$C$1:$C181,$C182,$B$1:$B181,$B182)*условия!$N$119/(1+условия!$N$119))</f>
        <v>0</v>
      </c>
      <c r="AW187" s="41">
        <f>IF(AW$7="",0,SUMIFS(AW$1:AW181,$C$1:$C181,$C182,$B$1:$B181,$B182)*условия!$N$119/(1+условия!$N$119))</f>
        <v>0</v>
      </c>
      <c r="AX187" s="41">
        <f>IF(AX$7="",0,SUMIFS(AX$1:AX181,$C$1:$C181,$C182,$B$1:$B181,$B182)*условия!$N$119/(1+условия!$N$119))</f>
        <v>0</v>
      </c>
      <c r="AY187" s="41">
        <f>IF(AY$7="",0,SUMIFS(AY$1:AY181,$C$1:$C181,$C182,$B$1:$B181,$B182)*условия!$N$119/(1+условия!$N$119))</f>
        <v>0</v>
      </c>
      <c r="AZ187" s="41">
        <f>IF(AZ$7="",0,SUMIFS(AZ$1:AZ181,$C$1:$C181,$C182,$B$1:$B181,$B182)*условия!$N$119/(1+условия!$N$119))</f>
        <v>0</v>
      </c>
      <c r="BA187" s="41">
        <f>IF(BA$7="",0,SUMIFS(BA$1:BA181,$C$1:$C181,$C182,$B$1:$B181,$B182)*условия!$N$119/(1+условия!$N$119))</f>
        <v>0</v>
      </c>
      <c r="BB187" s="41">
        <f>IF(BB$7="",0,SUMIFS(BB$1:BB181,$C$1:$C181,$C182,$B$1:$B181,$B182)*условия!$N$119/(1+условия!$N$119))</f>
        <v>0</v>
      </c>
      <c r="BC187" s="41">
        <f>IF(BC$7="",0,SUMIFS(BC$1:BC181,$C$1:$C181,$C182,$B$1:$B181,$B182)*условия!$N$119/(1+условия!$N$119))</f>
        <v>0</v>
      </c>
      <c r="BD187" s="41">
        <f>IF(BD$7="",0,SUMIFS(BD$1:BD181,$C$1:$C181,$C182,$B$1:$B181,$B182)*условия!$N$119/(1+условия!$N$119))</f>
        <v>0</v>
      </c>
      <c r="BE187" s="41">
        <f>IF(BE$7="",0,SUMIFS(BE$1:BE181,$C$1:$C181,$C182,$B$1:$B181,$B182)*условия!$N$119/(1+условия!$N$119))</f>
        <v>0</v>
      </c>
      <c r="BF187" s="41">
        <f>IF(BF$7="",0,SUMIFS(BF$1:BF181,$C$1:$C181,$C182,$B$1:$B181,$B182)*условия!$N$119/(1+условия!$N$119))</f>
        <v>0</v>
      </c>
      <c r="BG187" s="41">
        <f>IF(BG$7="",0,SUMIFS(BG$1:BG181,$C$1:$C181,$C182,$B$1:$B181,$B182)*условия!$N$119/(1+условия!$N$119))</f>
        <v>0</v>
      </c>
      <c r="BH187" s="41">
        <f>IF(BH$7="",0,SUMIFS(BH$1:BH181,$C$1:$C181,$C182,$B$1:$B181,$B182)*условия!$N$119/(1+условия!$N$119))</f>
        <v>0</v>
      </c>
      <c r="BI187" s="41">
        <f>IF(BI$7="",0,SUMIFS(BI$1:BI181,$C$1:$C181,$C182,$B$1:$B181,$B182)*условия!$N$119/(1+условия!$N$119))</f>
        <v>0</v>
      </c>
      <c r="BJ187" s="41">
        <f>IF(BJ$7="",0,SUMIFS(BJ$1:BJ181,$C$1:$C181,$C182,$B$1:$B181,$B182)*условия!$N$119/(1+условия!$N$119))</f>
        <v>0</v>
      </c>
      <c r="BK187" s="41">
        <f>IF(BK$7="",0,SUMIFS(BK$1:BK181,$C$1:$C181,$C182,$B$1:$B181,$B182)*условия!$N$119/(1+условия!$N$119))</f>
        <v>0</v>
      </c>
      <c r="BL187" s="41">
        <f>IF(BL$7="",0,SUMIFS(BL$1:BL181,$C$1:$C181,$C182,$B$1:$B181,$B182)*условия!$N$119/(1+условия!$N$119))</f>
        <v>0</v>
      </c>
      <c r="BM187" s="41">
        <f>IF(BM$7="",0,SUMIFS(BM$1:BM181,$C$1:$C181,$C182,$B$1:$B181,$B182)*условия!$N$119/(1+условия!$N$119))</f>
        <v>0</v>
      </c>
      <c r="BN187" s="41">
        <f>IF(BN$7="",0,SUMIFS(BN$1:BN181,$C$1:$C181,$C182,$B$1:$B181,$B182)*условия!$N$119/(1+условия!$N$119))</f>
        <v>0</v>
      </c>
      <c r="BO187" s="41">
        <f>IF(BO$7="",0,SUMIFS(BO$1:BO181,$C$1:$C181,$C182,$B$1:$B181,$B182)*условия!$N$119/(1+условия!$N$119))</f>
        <v>0</v>
      </c>
      <c r="BP187" s="41">
        <f>IF(BP$7="",0,SUMIFS(BP$1:BP181,$C$1:$C181,$C182,$B$1:$B181,$B182)*условия!$N$119/(1+условия!$N$119))</f>
        <v>0</v>
      </c>
      <c r="BQ187" s="41">
        <f>IF(BQ$7="",0,SUMIFS(BQ$1:BQ181,$C$1:$C181,$C182,$B$1:$B181,$B182)*условия!$N$119/(1+условия!$N$119))</f>
        <v>0</v>
      </c>
      <c r="BR187" s="41">
        <f>IF(BR$7="",0,SUMIFS(BR$1:BR181,$C$1:$C181,$C182,$B$1:$B181,$B182)*условия!$N$119/(1+условия!$N$119))</f>
        <v>0</v>
      </c>
      <c r="BS187" s="41">
        <f>IF(BS$7="",0,SUMIFS(BS$1:BS181,$C$1:$C181,$C182,$B$1:$B181,$B182)*условия!$N$119/(1+условия!$N$119))</f>
        <v>0</v>
      </c>
      <c r="BT187" s="41">
        <f>IF(BT$7="",0,SUMIFS(BT$1:BT181,$C$1:$C181,$C182,$B$1:$B181,$B182)*условия!$N$119/(1+условия!$N$119))</f>
        <v>0</v>
      </c>
      <c r="BU187" s="41">
        <f>IF(BU$7="",0,SUMIFS(BU$1:BU181,$C$1:$C181,$C182,$B$1:$B181,$B182)*условия!$N$119/(1+условия!$N$119))</f>
        <v>0</v>
      </c>
      <c r="BV187" s="41">
        <f>IF(BV$7="",0,SUMIFS(BV$1:BV181,$C$1:$C181,$C182,$B$1:$B181,$B182)*условия!$N$119/(1+условия!$N$119))</f>
        <v>0</v>
      </c>
      <c r="BW187" s="41">
        <f>IF(BW$7="",0,SUMIFS(BW$1:BW181,$C$1:$C181,$C182,$B$1:$B181,$B182)*условия!$N$119/(1+условия!$N$119))</f>
        <v>0</v>
      </c>
      <c r="BX187" s="41">
        <f>IF(BX$7="",0,SUMIFS(BX$1:BX181,$C$1:$C181,$C182,$B$1:$B181,$B182)*условия!$N$119/(1+условия!$N$119))</f>
        <v>0</v>
      </c>
      <c r="BY187" s="41">
        <f>IF(BY$7="",0,SUMIFS(BY$1:BY181,$C$1:$C181,$C182,$B$1:$B181,$B182)*условия!$N$119/(1+условия!$N$119))</f>
        <v>0</v>
      </c>
      <c r="BZ187" s="41">
        <f>IF(BZ$7="",0,SUMIFS(BZ$1:BZ181,$C$1:$C181,$C182,$B$1:$B181,$B182)*условия!$N$119/(1+условия!$N$119))</f>
        <v>0</v>
      </c>
      <c r="CA187" s="41">
        <f>IF(CA$7="",0,SUMIFS(CA$1:CA181,$C$1:$C181,$C182,$B$1:$B181,$B182)*условия!$N$119/(1+условия!$N$119))</f>
        <v>0</v>
      </c>
      <c r="CB187" s="41">
        <f>IF(CB$7="",0,SUMIFS(CB$1:CB181,$C$1:$C181,$C182,$B$1:$B181,$B182)*условия!$N$119/(1+условия!$N$119))</f>
        <v>0</v>
      </c>
      <c r="CC187" s="41">
        <f>IF(CC$7="",0,SUMIFS(CC$1:CC181,$C$1:$C181,$C182,$B$1:$B181,$B182)*условия!$N$119/(1+условия!$N$119))</f>
        <v>0</v>
      </c>
      <c r="CD187" s="41">
        <f>IF(CD$7="",0,SUMIFS(CD$1:CD181,$C$1:$C181,$C182,$B$1:$B181,$B182)*условия!$N$119/(1+условия!$N$119))</f>
        <v>0</v>
      </c>
      <c r="CE187" s="41">
        <f>IF(CE$7="",0,SUMIFS(CE$1:CE181,$C$1:$C181,$C182,$B$1:$B181,$B182)*условия!$N$119/(1+условия!$N$119))</f>
        <v>0</v>
      </c>
      <c r="CF187" s="41">
        <f>IF(CF$7="",0,SUMIFS(CF$1:CF181,$C$1:$C181,$C182,$B$1:$B181,$B182)*условия!$N$119/(1+условия!$N$119))</f>
        <v>0</v>
      </c>
      <c r="CG187" s="41">
        <f>IF(CG$7="",0,SUMIFS(CG$1:CG181,$C$1:$C181,$C182,$B$1:$B181,$B182)*условия!$N$119/(1+условия!$N$119))</f>
        <v>0</v>
      </c>
      <c r="CH187" s="41">
        <f>IF(CH$7="",0,SUMIFS(CH$1:CH181,$C$1:$C181,$C182,$B$1:$B181,$B182)*условия!$N$119/(1+условия!$N$119))</f>
        <v>0</v>
      </c>
      <c r="CI187" s="41">
        <f>IF(CI$7="",0,SUMIFS(CI$1:CI181,$C$1:$C181,$C182,$B$1:$B181,$B182)*условия!$N$119/(1+условия!$N$119))</f>
        <v>0</v>
      </c>
      <c r="CJ187" s="41">
        <f>IF(CJ$7="",0,SUMIFS(CJ$1:CJ181,$C$1:$C181,$C182,$B$1:$B181,$B182)*условия!$N$119/(1+условия!$N$119))</f>
        <v>0</v>
      </c>
      <c r="CK187" s="41">
        <f>IF(CK$7="",0,SUMIFS(CK$1:CK181,$C$1:$C181,$C182,$B$1:$B181,$B182)*условия!$N$119/(1+условия!$N$119))</f>
        <v>0</v>
      </c>
      <c r="CL187" s="41">
        <f>IF(CL$7="",0,SUMIFS(CL$1:CL181,$C$1:$C181,$C182,$B$1:$B181,$B182)*условия!$N$119/(1+условия!$N$119))</f>
        <v>0</v>
      </c>
      <c r="CM187" s="41">
        <f>IF(CM$7="",0,SUMIFS(CM$1:CM181,$C$1:$C181,$C182,$B$1:$B181,$B182)*условия!$N$119/(1+условия!$N$119))</f>
        <v>0</v>
      </c>
      <c r="CN187" s="41">
        <f>IF(CN$7="",0,SUMIFS(CN$1:CN181,$C$1:$C181,$C182,$B$1:$B181,$B182)*условия!$N$119/(1+условия!$N$119))</f>
        <v>0</v>
      </c>
      <c r="CO187" s="41">
        <f>IF(CO$7="",0,SUMIFS(CO$1:CO181,$C$1:$C181,$C182,$B$1:$B181,$B182)*условия!$N$119/(1+условия!$N$119))</f>
        <v>0</v>
      </c>
      <c r="CP187" s="41">
        <f>IF(CP$7="",0,SUMIFS(CP$1:CP181,$C$1:$C181,$C182,$B$1:$B181,$B182)*условия!$N$119/(1+условия!$N$119))</f>
        <v>0</v>
      </c>
      <c r="CQ187" s="41">
        <f>IF(CQ$7="",0,SUMIFS(CQ$1:CQ181,$C$1:$C181,$C182,$B$1:$B181,$B182)*условия!$N$119/(1+условия!$N$119))</f>
        <v>0</v>
      </c>
      <c r="CR187" s="41">
        <f>IF(CR$7="",0,SUMIFS(CR$1:CR181,$C$1:$C181,$C182,$B$1:$B181,$B182)*условия!$N$119/(1+условия!$N$119))</f>
        <v>0</v>
      </c>
      <c r="CS187" s="41">
        <f>IF(CS$7="",0,SUMIFS(CS$1:CS181,$C$1:$C181,$C182,$B$1:$B181,$B182)*условия!$N$119/(1+условия!$N$119))</f>
        <v>0</v>
      </c>
      <c r="CT187" s="41">
        <f>IF(CT$7="",0,SUMIFS(CT$1:CT181,$C$1:$C181,$C182,$B$1:$B181,$B182)*условия!$N$119/(1+условия!$N$119))</f>
        <v>0</v>
      </c>
      <c r="CU187" s="41">
        <f>IF(CU$7="",0,SUMIFS(CU$1:CU181,$C$1:$C181,$C182,$B$1:$B181,$B182)*условия!$N$119/(1+условия!$N$119))</f>
        <v>0</v>
      </c>
      <c r="CV187" s="41">
        <f>IF(CV$7="",0,SUMIFS(CV$1:CV181,$C$1:$C181,$C182,$B$1:$B181,$B182)*условия!$N$119/(1+условия!$N$119))</f>
        <v>0</v>
      </c>
      <c r="CW187" s="41">
        <f>IF(CW$7="",0,SUMIFS(CW$1:CW181,$C$1:$C181,$C182,$B$1:$B181,$B182)*условия!$N$119/(1+условия!$N$119))</f>
        <v>0</v>
      </c>
      <c r="CX187" s="41">
        <f>IF(CX$7="",0,SUMIFS(CX$1:CX181,$C$1:$C181,$C182,$B$1:$B181,$B182)*условия!$N$119/(1+условия!$N$119))</f>
        <v>0</v>
      </c>
      <c r="CY187" s="41">
        <f>IF(CY$7="",0,SUMIFS(CY$1:CY181,$C$1:$C181,$C182,$B$1:$B181,$B182)*условия!$N$119/(1+условия!$N$119))</f>
        <v>0</v>
      </c>
      <c r="CZ187" s="41">
        <f>IF(CZ$7="",0,SUMIFS(CZ$1:CZ181,$C$1:$C181,$C182,$B$1:$B181,$B182)*условия!$N$119/(1+условия!$N$119))</f>
        <v>0</v>
      </c>
      <c r="DA187" s="41">
        <f>IF(DA$7="",0,SUMIFS(DA$1:DA181,$C$1:$C181,$C182,$B$1:$B181,$B182)*условия!$N$119/(1+условия!$N$119))</f>
        <v>0</v>
      </c>
      <c r="DB187" s="41">
        <f>IF(DB$7="",0,SUMIFS(DB$1:DB181,$C$1:$C181,$C182,$B$1:$B181,$B182)*условия!$N$119/(1+условия!$N$119))</f>
        <v>0</v>
      </c>
      <c r="DC187" s="41">
        <f>IF(DC$7="",0,SUMIFS(DC$1:DC181,$C$1:$C181,$C182,$B$1:$B181,$B182)*условия!$N$119/(1+условия!$N$119))</f>
        <v>0</v>
      </c>
      <c r="DD187" s="41">
        <f>IF(DD$7="",0,SUMIFS(DD$1:DD181,$C$1:$C181,$C182,$B$1:$B181,$B182)*условия!$N$119/(1+условия!$N$119))</f>
        <v>0</v>
      </c>
      <c r="DE187" s="41">
        <f>IF(DE$7="",0,SUMIFS(DE$1:DE181,$C$1:$C181,$C182,$B$1:$B181,$B182)*условия!$N$119/(1+условия!$N$119))</f>
        <v>0</v>
      </c>
      <c r="DF187" s="41">
        <f>IF(DF$7="",0,SUMIFS(DF$1:DF181,$C$1:$C181,$C182,$B$1:$B181,$B182)*условия!$N$119/(1+условия!$N$119))</f>
        <v>0</v>
      </c>
      <c r="DG187" s="41">
        <f>IF(DG$7="",0,SUMIFS(DG$1:DG181,$C$1:$C181,$C182,$B$1:$B181,$B182)*условия!$N$119/(1+условия!$N$119))</f>
        <v>0</v>
      </c>
      <c r="DH187" s="41">
        <f>IF(DH$7="",0,SUMIFS(DH$1:DH181,$C$1:$C181,$C182,$B$1:$B181,$B182)*условия!$N$119/(1+условия!$N$119))</f>
        <v>0</v>
      </c>
      <c r="DI187" s="41">
        <f>IF(DI$7="",0,SUMIFS(DI$1:DI181,$C$1:$C181,$C182,$B$1:$B181,$B182)*условия!$N$119/(1+условия!$N$119))</f>
        <v>0</v>
      </c>
      <c r="DJ187" s="41">
        <f>IF(DJ$7="",0,SUMIFS(DJ$1:DJ181,$C$1:$C181,$C182,$B$1:$B181,$B182)*условия!$N$119/(1+условия!$N$119))</f>
        <v>0</v>
      </c>
      <c r="DK187" s="41">
        <f>IF(DK$7="",0,SUMIFS(DK$1:DK181,$C$1:$C181,$C182,$B$1:$B181,$B182)*условия!$N$119/(1+условия!$N$119))</f>
        <v>0</v>
      </c>
      <c r="DL187" s="41">
        <f>IF(DL$7="",0,SUMIFS(DL$1:DL181,$C$1:$C181,$C182,$B$1:$B181,$B182)*условия!$N$119/(1+условия!$N$119))</f>
        <v>0</v>
      </c>
      <c r="DM187" s="41">
        <f>IF(DM$7="",0,SUMIFS(DM$1:DM181,$C$1:$C181,$C182,$B$1:$B181,$B182)*условия!$N$119/(1+условия!$N$119))</f>
        <v>0</v>
      </c>
      <c r="DN187" s="41">
        <f>IF(DN$7="",0,SUMIFS(DN$1:DN181,$C$1:$C181,$C182,$B$1:$B181,$B182)*условия!$N$119/(1+условия!$N$119))</f>
        <v>0</v>
      </c>
      <c r="DO187" s="41">
        <f>IF(DO$7="",0,SUMIFS(DO$1:DO181,$C$1:$C181,$C182,$B$1:$B181,$B182)*условия!$N$119/(1+условия!$N$119))</f>
        <v>0</v>
      </c>
      <c r="DP187" s="41">
        <f>IF(DP$7="",0,SUMIFS(DP$1:DP181,$C$1:$C181,$C182,$B$1:$B181,$B182)*условия!$N$119/(1+условия!$N$119))</f>
        <v>0</v>
      </c>
      <c r="DQ187" s="41">
        <f>IF(DQ$7="",0,SUMIFS(DQ$1:DQ181,$C$1:$C181,$C182,$B$1:$B181,$B182)*условия!$N$119/(1+условия!$N$119))</f>
        <v>0</v>
      </c>
      <c r="DR187" s="41">
        <f>IF(DR$7="",0,SUMIFS(DR$1:DR181,$C$1:$C181,$C182,$B$1:$B181,$B182)*условия!$N$119/(1+условия!$N$119))</f>
        <v>0</v>
      </c>
      <c r="DS187" s="41">
        <f>IF(DS$7="",0,SUMIFS(DS$1:DS181,$C$1:$C181,$C182,$B$1:$B181,$B182)*условия!$N$119/(1+условия!$N$119))</f>
        <v>0</v>
      </c>
      <c r="DT187" s="41">
        <f>IF(DT$7="",0,SUMIFS(DT$1:DT181,$C$1:$C181,$C182,$B$1:$B181,$B182)*условия!$N$119/(1+условия!$N$119))</f>
        <v>0</v>
      </c>
      <c r="DU187" s="41">
        <f>IF(DU$7="",0,SUMIFS(DU$1:DU181,$C$1:$C181,$C182,$B$1:$B181,$B182)*условия!$N$119/(1+условия!$N$119))</f>
        <v>0</v>
      </c>
      <c r="DV187" s="41">
        <f>IF(DV$7="",0,SUMIFS(DV$1:DV181,$C$1:$C181,$C182,$B$1:$B181,$B182)*условия!$N$119/(1+условия!$N$119))</f>
        <v>0</v>
      </c>
      <c r="DW187" s="41">
        <f>IF(DW$7="",0,SUMIFS(DW$1:DW181,$C$1:$C181,$C182,$B$1:$B181,$B182)*условия!$N$119/(1+условия!$N$119))</f>
        <v>0</v>
      </c>
      <c r="DX187" s="41">
        <f>IF(DX$7="",0,SUMIFS(DX$1:DX181,$C$1:$C181,$C182,$B$1:$B181,$B182)*условия!$N$119/(1+условия!$N$119))</f>
        <v>0</v>
      </c>
      <c r="DY187" s="41">
        <f>IF(DY$7="",0,SUMIFS(DY$1:DY181,$C$1:$C181,$C182,$B$1:$B181,$B182)*условия!$N$119/(1+условия!$N$119))</f>
        <v>0</v>
      </c>
      <c r="DZ187" s="41">
        <f>IF(DZ$7="",0,SUMIFS(DZ$1:DZ181,$C$1:$C181,$C182,$B$1:$B181,$B182)*условия!$N$119/(1+условия!$N$119))</f>
        <v>0</v>
      </c>
      <c r="EA187" s="41">
        <f>IF(EA$7="",0,SUMIFS(EA$1:EA181,$C$1:$C181,$C182,$B$1:$B181,$B182)*условия!$N$119/(1+условия!$N$119))</f>
        <v>0</v>
      </c>
      <c r="EB187" s="41">
        <f>IF(EB$7="",0,SUMIFS(EB$1:EB181,$C$1:$C181,$C182,$B$1:$B181,$B182)*условия!$N$119/(1+условия!$N$119))</f>
        <v>0</v>
      </c>
      <c r="EC187" s="41">
        <f>IF(EC$7="",0,SUMIFS(EC$1:EC181,$C$1:$C181,$C182,$B$1:$B181,$B182)*условия!$N$119/(1+условия!$N$119))</f>
        <v>0</v>
      </c>
      <c r="ED187" s="41">
        <f>IF(ED$7="",0,SUMIFS(ED$1:ED181,$C$1:$C181,$C182,$B$1:$B181,$B182)*условия!$N$119/(1+условия!$N$119))</f>
        <v>0</v>
      </c>
      <c r="EE187" s="41">
        <f>IF(EE$7="",0,SUMIFS(EE$1:EE181,$C$1:$C181,$C182,$B$1:$B181,$B182)*условия!$N$119/(1+условия!$N$119))</f>
        <v>0</v>
      </c>
      <c r="EF187" s="41">
        <f>IF(EF$7="",0,SUMIFS(EF$1:EF181,$C$1:$C181,$C182,$B$1:$B181,$B182)*условия!$N$119/(1+условия!$N$119))</f>
        <v>0</v>
      </c>
      <c r="EG187" s="41">
        <f>IF(EG$7="",0,SUMIFS(EG$1:EG181,$C$1:$C181,$C182,$B$1:$B181,$B182)*условия!$N$119/(1+условия!$N$119))</f>
        <v>0</v>
      </c>
      <c r="EH187" s="41">
        <f>IF(EH$7="",0,SUMIFS(EH$1:EH181,$C$1:$C181,$C182,$B$1:$B181,$B182)*условия!$N$119/(1+условия!$N$119))</f>
        <v>0</v>
      </c>
      <c r="EI187" s="41">
        <f>IF(EI$7="",0,SUMIFS(EI$1:EI181,$C$1:$C181,$C182,$B$1:$B181,$B182)*условия!$N$119/(1+условия!$N$119))</f>
        <v>0</v>
      </c>
      <c r="EJ187" s="41">
        <f>IF(EJ$7="",0,SUMIFS(EJ$1:EJ181,$C$1:$C181,$C182,$B$1:$B181,$B182)*условия!$N$119/(1+условия!$N$119))</f>
        <v>0</v>
      </c>
      <c r="EK187" s="41">
        <f>IF(EK$7="",0,SUMIFS(EK$1:EK181,$C$1:$C181,$C182,$B$1:$B181,$B182)*условия!$N$119/(1+условия!$N$119))</f>
        <v>0</v>
      </c>
      <c r="EL187" s="41">
        <f>IF(EL$7="",0,SUMIFS(EL$1:EL181,$C$1:$C181,$C182,$B$1:$B181,$B182)*условия!$N$119/(1+условия!$N$119))</f>
        <v>0</v>
      </c>
      <c r="EM187" s="41">
        <f>IF(EM$7="",0,SUMIFS(EM$1:EM181,$C$1:$C181,$C182,$B$1:$B181,$B182)*условия!$N$119/(1+условия!$N$119))</f>
        <v>0</v>
      </c>
      <c r="EN187" s="41">
        <f>IF(EN$7="",0,SUMIFS(EN$1:EN181,$C$1:$C181,$C182,$B$1:$B181,$B182)*условия!$N$119/(1+условия!$N$119))</f>
        <v>0</v>
      </c>
      <c r="EO187" s="41">
        <f>IF(EO$7="",0,SUMIFS(EO$1:EO181,$C$1:$C181,$C182,$B$1:$B181,$B182)*условия!$N$119/(1+условия!$N$119))</f>
        <v>0</v>
      </c>
      <c r="EP187" s="41">
        <f>IF(EP$7="",0,SUMIFS(EP$1:EP181,$C$1:$C181,$C182,$B$1:$B181,$B182)*условия!$N$119/(1+условия!$N$119))</f>
        <v>0</v>
      </c>
      <c r="EQ187" s="41">
        <f>IF(EQ$7="",0,SUMIFS(EQ$1:EQ181,$C$1:$C181,$C182,$B$1:$B181,$B182)*условия!$N$119/(1+условия!$N$119))</f>
        <v>0</v>
      </c>
      <c r="ER187" s="41">
        <f>IF(ER$7="",0,SUMIFS(ER$1:ER181,$C$1:$C181,$C182,$B$1:$B181,$B182)*условия!$N$119/(1+условия!$N$119))</f>
        <v>0</v>
      </c>
      <c r="ES187" s="41">
        <f>IF(ES$7="",0,SUMIFS(ES$1:ES181,$C$1:$C181,$C182,$B$1:$B181,$B182)*условия!$N$119/(1+условия!$N$119))</f>
        <v>0</v>
      </c>
      <c r="ET187" s="41">
        <f>IF(ET$7="",0,SUMIFS(ET$1:ET181,$C$1:$C181,$C182,$B$1:$B181,$B182)*условия!$N$119/(1+условия!$N$119))</f>
        <v>0</v>
      </c>
      <c r="EU187" s="41">
        <f>IF(EU$7="",0,SUMIFS(EU$1:EU181,$C$1:$C181,$C182,$B$1:$B181,$B182)*условия!$N$119/(1+условия!$N$119))</f>
        <v>0</v>
      </c>
      <c r="EV187" s="41">
        <f>IF(EV$7="",0,SUMIFS(EV$1:EV181,$C$1:$C181,$C182,$B$1:$B181,$B182)*условия!$N$119/(1+условия!$N$119))</f>
        <v>0</v>
      </c>
      <c r="EW187" s="41">
        <f>IF(EW$7="",0,SUMIFS(EW$1:EW181,$C$1:$C181,$C182,$B$1:$B181,$B182)*условия!$N$119/(1+условия!$N$119))</f>
        <v>0</v>
      </c>
      <c r="EX187" s="41">
        <f>IF(EX$7="",0,SUMIFS(EX$1:EX181,$C$1:$C181,$C182,$B$1:$B181,$B182)*условия!$N$119/(1+условия!$N$119))</f>
        <v>0</v>
      </c>
      <c r="EY187" s="41">
        <f>IF(EY$7="",0,SUMIFS(EY$1:EY181,$C$1:$C181,$C182,$B$1:$B181,$B182)*условия!$N$119/(1+условия!$N$119))</f>
        <v>0</v>
      </c>
      <c r="EZ187" s="41">
        <f>IF(EZ$7="",0,SUMIFS(EZ$1:EZ181,$C$1:$C181,$C182,$B$1:$B181,$B182)*условия!$N$119/(1+условия!$N$119))</f>
        <v>0</v>
      </c>
      <c r="FA187" s="41">
        <f>IF(FA$7="",0,SUMIFS(FA$1:FA181,$C$1:$C181,$C182,$B$1:$B181,$B182)*условия!$N$119/(1+условия!$N$119))</f>
        <v>0</v>
      </c>
      <c r="FB187" s="41">
        <f>IF(FB$7="",0,SUMIFS(FB$1:FB181,$C$1:$C181,$C182,$B$1:$B181,$B182)*условия!$N$119/(1+условия!$N$119))</f>
        <v>0</v>
      </c>
      <c r="FC187" s="41">
        <f>IF(FC$7="",0,SUMIFS(FC$1:FC181,$C$1:$C181,$C182,$B$1:$B181,$B182)*условия!$N$119/(1+условия!$N$119))</f>
        <v>0</v>
      </c>
      <c r="FD187" s="41">
        <f>IF(FD$7="",0,SUMIFS(FD$1:FD181,$C$1:$C181,$C182,$B$1:$B181,$B182)*условия!$N$119/(1+условия!$N$119))</f>
        <v>0</v>
      </c>
      <c r="FE187" s="41">
        <f>IF(FE$7="",0,SUMIFS(FE$1:FE181,$C$1:$C181,$C182,$B$1:$B181,$B182)*условия!$N$119/(1+условия!$N$119))</f>
        <v>0</v>
      </c>
      <c r="FF187" s="41">
        <f>IF(FF$7="",0,SUMIFS(FF$1:FF181,$C$1:$C181,$C182,$B$1:$B181,$B182)*условия!$N$119/(1+условия!$N$119))</f>
        <v>0</v>
      </c>
      <c r="FG187" s="41">
        <f>IF(FG$7="",0,SUMIFS(FG$1:FG181,$C$1:$C181,$C182,$B$1:$B181,$B182)*условия!$N$119/(1+условия!$N$119))</f>
        <v>0</v>
      </c>
      <c r="FH187" s="41">
        <f>IF(FH$7="",0,SUMIFS(FH$1:FH181,$C$1:$C181,$C182,$B$1:$B181,$B182)*условия!$N$119/(1+условия!$N$119))</f>
        <v>0</v>
      </c>
      <c r="FI187" s="41">
        <f>IF(FI$7="",0,SUMIFS(FI$1:FI181,$C$1:$C181,$C182,$B$1:$B181,$B182)*условия!$N$119/(1+условия!$N$119))</f>
        <v>0</v>
      </c>
      <c r="FJ187" s="41">
        <f>IF(FJ$7="",0,SUMIFS(FJ$1:FJ181,$C$1:$C181,$C182,$B$1:$B181,$B182)*условия!$N$119/(1+условия!$N$119))</f>
        <v>0</v>
      </c>
      <c r="FK187" s="41">
        <f>IF(FK$7="",0,SUMIFS(FK$1:FK181,$C$1:$C181,$C182,$B$1:$B181,$B182)*условия!$N$119/(1+условия!$N$119))</f>
        <v>0</v>
      </c>
      <c r="FL187" s="41">
        <f>IF(FL$7="",0,SUMIFS(FL$1:FL181,$C$1:$C181,$C182,$B$1:$B181,$B182)*условия!$N$119/(1+условия!$N$119))</f>
        <v>0</v>
      </c>
      <c r="FM187" s="41">
        <f>IF(FM$7="",0,SUMIFS(FM$1:FM181,$C$1:$C181,$C182,$B$1:$B181,$B182)*условия!$N$119/(1+условия!$N$119))</f>
        <v>0</v>
      </c>
      <c r="FN187" s="41">
        <f>IF(FN$7="",0,SUMIFS(FN$1:FN181,$C$1:$C181,$C182,$B$1:$B181,$B182)*условия!$N$119/(1+условия!$N$119))</f>
        <v>0</v>
      </c>
      <c r="FO187" s="41">
        <f>IF(FO$7="",0,SUMIFS(FO$1:FO181,$C$1:$C181,$C182,$B$1:$B181,$B182)*условия!$N$119/(1+условия!$N$119))</f>
        <v>0</v>
      </c>
      <c r="FP187" s="41">
        <f>IF(FP$7="",0,SUMIFS(FP$1:FP181,$C$1:$C181,$C182,$B$1:$B181,$B182)*условия!$N$119/(1+условия!$N$119))</f>
        <v>0</v>
      </c>
      <c r="FQ187" s="41">
        <f>IF(FQ$7="",0,SUMIFS(FQ$1:FQ181,$C$1:$C181,$C182,$B$1:$B181,$B182)*условия!$N$119/(1+условия!$N$119))</f>
        <v>0</v>
      </c>
      <c r="FR187" s="41">
        <f>IF(FR$7="",0,SUMIFS(FR$1:FR181,$C$1:$C181,$C182,$B$1:$B181,$B182)*условия!$N$119/(1+условия!$N$119))</f>
        <v>0</v>
      </c>
      <c r="FS187" s="41">
        <f>IF(FS$7="",0,SUMIFS(FS$1:FS181,$C$1:$C181,$C182,$B$1:$B181,$B182)*условия!$N$119/(1+условия!$N$119))</f>
        <v>0</v>
      </c>
      <c r="FT187" s="41">
        <f>IF(FT$7="",0,SUMIFS(FT$1:FT181,$C$1:$C181,$C182,$B$1:$B181,$B182)*условия!$N$119/(1+условия!$N$119))</f>
        <v>0</v>
      </c>
      <c r="FU187" s="41">
        <f>IF(FU$7="",0,SUMIFS(FU$1:FU181,$C$1:$C181,$C182,$B$1:$B181,$B182)*условия!$N$119/(1+условия!$N$119))</f>
        <v>0</v>
      </c>
      <c r="FV187" s="41">
        <f>IF(FV$7="",0,SUMIFS(FV$1:FV181,$C$1:$C181,$C182,$B$1:$B181,$B182)*условия!$N$119/(1+условия!$N$119))</f>
        <v>0</v>
      </c>
      <c r="FW187" s="41">
        <f>IF(FW$7="",0,SUMIFS(FW$1:FW181,$C$1:$C181,$C182,$B$1:$B181,$B182)*условия!$N$119/(1+условия!$N$119))</f>
        <v>0</v>
      </c>
      <c r="FX187" s="41">
        <f>IF(FX$7="",0,SUMIFS(FX$1:FX181,$C$1:$C181,$C182,$B$1:$B181,$B182)*условия!$N$119/(1+условия!$N$119))</f>
        <v>0</v>
      </c>
      <c r="FY187" s="41">
        <f>IF(FY$7="",0,SUMIFS(FY$1:FY181,$C$1:$C181,$C182,$B$1:$B181,$B182)*условия!$N$119/(1+условия!$N$119))</f>
        <v>0</v>
      </c>
      <c r="FZ187" s="41">
        <f>IF(FZ$7="",0,SUMIFS(FZ$1:FZ181,$C$1:$C181,$C182,$B$1:$B181,$B182)*условия!$N$119/(1+условия!$N$119))</f>
        <v>0</v>
      </c>
      <c r="GA187" s="41">
        <f>IF(GA$7="",0,SUMIFS(GA$1:GA181,$C$1:$C181,$C182,$B$1:$B181,$B182)*условия!$N$119/(1+условия!$N$119))</f>
        <v>0</v>
      </c>
      <c r="GB187" s="41">
        <f>IF(GB$7="",0,SUMIFS(GB$1:GB181,$C$1:$C181,$C182,$B$1:$B181,$B182)*условия!$N$119/(1+условия!$N$119))</f>
        <v>0</v>
      </c>
      <c r="GC187" s="41">
        <f>IF(GC$7="",0,SUMIFS(GC$1:GC181,$C$1:$C181,$C182,$B$1:$B181,$B182)*условия!$N$119/(1+условия!$N$119))</f>
        <v>0</v>
      </c>
      <c r="GD187" s="41">
        <f>IF(GD$7="",0,SUMIFS(GD$1:GD181,$C$1:$C181,$C182,$B$1:$B181,$B182)*условия!$N$119/(1+условия!$N$119))</f>
        <v>0</v>
      </c>
      <c r="GE187" s="41">
        <f>IF(GE$7="",0,SUMIFS(GE$1:GE181,$C$1:$C181,$C182,$B$1:$B181,$B182)*условия!$N$119/(1+условия!$N$119))</f>
        <v>0</v>
      </c>
      <c r="GF187" s="41">
        <f>IF(GF$7="",0,SUMIFS(GF$1:GF181,$C$1:$C181,$C182,$B$1:$B181,$B182)*условия!$N$119/(1+условия!$N$119))</f>
        <v>0</v>
      </c>
      <c r="GG187" s="41">
        <f>IF(GG$7="",0,SUMIFS(GG$1:GG181,$C$1:$C181,$C182,$B$1:$B181,$B182)*условия!$N$119/(1+условия!$N$119))</f>
        <v>0</v>
      </c>
      <c r="GH187" s="41">
        <f>IF(GH$7="",0,SUMIFS(GH$1:GH181,$C$1:$C181,$C182,$B$1:$B181,$B182)*условия!$N$119/(1+условия!$N$119))</f>
        <v>0</v>
      </c>
      <c r="GI187" s="41">
        <f>IF(GI$7="",0,SUMIFS(GI$1:GI181,$C$1:$C181,$C182,$B$1:$B181,$B182)*условия!$N$119/(1+условия!$N$119))</f>
        <v>0</v>
      </c>
      <c r="GJ187" s="41">
        <f>IF(GJ$7="",0,SUMIFS(GJ$1:GJ181,$C$1:$C181,$C182,$B$1:$B181,$B182)*условия!$N$119/(1+условия!$N$119))</f>
        <v>0</v>
      </c>
      <c r="GK187" s="41">
        <f>IF(GK$7="",0,SUMIFS(GK$1:GK181,$C$1:$C181,$C182,$B$1:$B181,$B182)*условия!$N$119/(1+условия!$N$119))</f>
        <v>0</v>
      </c>
      <c r="GL187" s="41">
        <f>IF(GL$7="",0,SUMIFS(GL$1:GL181,$C$1:$C181,$C182,$B$1:$B181,$B182)*условия!$N$119/(1+условия!$N$119))</f>
        <v>0</v>
      </c>
      <c r="GM187" s="41">
        <f>IF(GM$7="",0,SUMIFS(GM$1:GM181,$C$1:$C181,$C182,$B$1:$B181,$B182)*условия!$N$119/(1+условия!$N$119))</f>
        <v>0</v>
      </c>
      <c r="GN187" s="41">
        <f>IF(GN$7="",0,SUMIFS(GN$1:GN181,$C$1:$C181,$C182,$B$1:$B181,$B182)*условия!$N$119/(1+условия!$N$119))</f>
        <v>0</v>
      </c>
      <c r="GO187" s="41">
        <f>IF(GO$7="",0,SUMIFS(GO$1:GO181,$C$1:$C181,$C182,$B$1:$B181,$B182)*условия!$N$119/(1+условия!$N$119))</f>
        <v>0</v>
      </c>
      <c r="GP187" s="41">
        <f>IF(GP$7="",0,SUMIFS(GP$1:GP181,$C$1:$C181,$C182,$B$1:$B181,$B182)*условия!$N$119/(1+условия!$N$119))</f>
        <v>0</v>
      </c>
      <c r="GQ187" s="41">
        <f>IF(GQ$7="",0,SUMIFS(GQ$1:GQ181,$C$1:$C181,$C182,$B$1:$B181,$B182)*условия!$N$119/(1+условия!$N$119))</f>
        <v>0</v>
      </c>
      <c r="GR187" s="41">
        <f>IF(GR$7="",0,SUMIFS(GR$1:GR181,$C$1:$C181,$C182,$B$1:$B181,$B182)*условия!$N$119/(1+условия!$N$119))</f>
        <v>0</v>
      </c>
      <c r="GS187" s="41">
        <f>IF(GS$7="",0,SUMIFS(GS$1:GS181,$C$1:$C181,$C182,$B$1:$B181,$B182)*условия!$N$119/(1+условия!$N$119))</f>
        <v>0</v>
      </c>
      <c r="GT187" s="41">
        <f>IF(GT$7="",0,SUMIFS(GT$1:GT181,$C$1:$C181,$C182,$B$1:$B181,$B182)*условия!$N$119/(1+условия!$N$119))</f>
        <v>0</v>
      </c>
      <c r="GU187" s="41">
        <f>IF(GU$7="",0,SUMIFS(GU$1:GU181,$C$1:$C181,$C182,$B$1:$B181,$B182)*условия!$N$119/(1+условия!$N$119))</f>
        <v>0</v>
      </c>
      <c r="GV187" s="41">
        <f>IF(GV$7="",0,SUMIFS(GV$1:GV181,$C$1:$C181,$C182,$B$1:$B181,$B182)*условия!$N$119/(1+условия!$N$119))</f>
        <v>0</v>
      </c>
      <c r="GW187" s="41">
        <f>IF(GW$7="",0,SUMIFS(GW$1:GW181,$C$1:$C181,$C182,$B$1:$B181,$B182)*условия!$N$119/(1+условия!$N$119))</f>
        <v>0</v>
      </c>
      <c r="GX187" s="41">
        <f>IF(GX$7="",0,SUMIFS(GX$1:GX181,$C$1:$C181,$C182,$B$1:$B181,$B182)*условия!$N$119/(1+условия!$N$119))</f>
        <v>0</v>
      </c>
      <c r="GY187" s="41">
        <f>IF(GY$7="",0,SUMIFS(GY$1:GY181,$C$1:$C181,$C182,$B$1:$B181,$B182)*условия!$N$119/(1+условия!$N$119))</f>
        <v>0</v>
      </c>
      <c r="GZ187" s="41">
        <f>IF(GZ$7="",0,SUMIFS(GZ$1:GZ181,$C$1:$C181,$C182,$B$1:$B181,$B182)*условия!$N$119/(1+условия!$N$119))</f>
        <v>0</v>
      </c>
      <c r="HA187" s="41">
        <f>IF(HA$7="",0,SUMIFS(HA$1:HA181,$C$1:$C181,$C182,$B$1:$B181,$B182)*условия!$N$119/(1+условия!$N$119))</f>
        <v>0</v>
      </c>
      <c r="HB187" s="41">
        <f>IF(HB$7="",0,SUMIFS(HB$1:HB181,$C$1:$C181,$C182,$B$1:$B181,$B182)*условия!$N$119/(1+условия!$N$119))</f>
        <v>0</v>
      </c>
      <c r="HC187" s="41">
        <f>IF(HC$7="",0,SUMIFS(HC$1:HC181,$C$1:$C181,$C182,$B$1:$B181,$B182)*условия!$N$119/(1+условия!$N$119))</f>
        <v>0</v>
      </c>
      <c r="HD187" s="41">
        <f>IF(HD$7="",0,SUMIFS(HD$1:HD181,$C$1:$C181,$C182,$B$1:$B181,$B182)*условия!$N$119/(1+условия!$N$119))</f>
        <v>0</v>
      </c>
      <c r="HE187" s="41">
        <f>IF(HE$7="",0,SUMIFS(HE$1:HE181,$C$1:$C181,$C182,$B$1:$B181,$B182)*условия!$N$119/(1+условия!$N$119))</f>
        <v>0</v>
      </c>
      <c r="HF187" s="41">
        <f>IF(HF$7="",0,SUMIFS(HF$1:HF181,$C$1:$C181,$C182,$B$1:$B181,$B182)*условия!$N$119/(1+условия!$N$119))</f>
        <v>0</v>
      </c>
      <c r="HG187" s="41">
        <f>IF(HG$7="",0,SUMIFS(HG$1:HG181,$C$1:$C181,$C182,$B$1:$B181,$B182)*условия!$N$119/(1+условия!$N$119))</f>
        <v>0</v>
      </c>
      <c r="HH187" s="41">
        <f>IF(HH$7="",0,SUMIFS(HH$1:HH181,$C$1:$C181,$C182,$B$1:$B181,$B182)*условия!$N$119/(1+условия!$N$119))</f>
        <v>0</v>
      </c>
      <c r="HI187" s="41">
        <f>IF(HI$7="",0,SUMIFS(HI$1:HI181,$C$1:$C181,$C182,$B$1:$B181,$B182)*условия!$N$119/(1+условия!$N$119))</f>
        <v>0</v>
      </c>
      <c r="HJ187" s="41">
        <f>IF(HJ$7="",0,SUMIFS(HJ$1:HJ181,$C$1:$C181,$C182,$B$1:$B181,$B182)*условия!$N$119/(1+условия!$N$119))</f>
        <v>0</v>
      </c>
      <c r="HK187" s="41">
        <f>IF(HK$7="",0,SUMIFS(HK$1:HK181,$C$1:$C181,$C182,$B$1:$B181,$B182)*условия!$N$119/(1+условия!$N$119))</f>
        <v>0</v>
      </c>
      <c r="HL187" s="41">
        <f>IF(HL$7="",0,SUMIFS(HL$1:HL181,$C$1:$C181,$C182,$B$1:$B181,$B182)*условия!$N$119/(1+условия!$N$119))</f>
        <v>0</v>
      </c>
      <c r="HM187" s="41">
        <f>IF(HM$7="",0,SUMIFS(HM$1:HM181,$C$1:$C181,$C182,$B$1:$B181,$B182)*условия!$N$119/(1+условия!$N$119))</f>
        <v>0</v>
      </c>
      <c r="HN187" s="41">
        <f>IF(HN$7="",0,SUMIFS(HN$1:HN181,$C$1:$C181,$C182,$B$1:$B181,$B182)*условия!$N$119/(1+условия!$N$119))</f>
        <v>0</v>
      </c>
      <c r="HO187" s="41">
        <f>IF(HO$7="",0,SUMIFS(HO$1:HO181,$C$1:$C181,$C182,$B$1:$B181,$B182)*условия!$N$119/(1+условия!$N$119))</f>
        <v>0</v>
      </c>
      <c r="HP187" s="41">
        <f>IF(HP$7="",0,SUMIFS(HP$1:HP181,$C$1:$C181,$C182,$B$1:$B181,$B182)*условия!$N$119/(1+условия!$N$119))</f>
        <v>0</v>
      </c>
      <c r="HQ187" s="41">
        <f>IF(HQ$7="",0,SUMIFS(HQ$1:HQ181,$C$1:$C181,$C182,$B$1:$B181,$B182)*условия!$N$119/(1+условия!$N$119))</f>
        <v>0</v>
      </c>
      <c r="HR187" s="41">
        <f>IF(HR$7="",0,SUMIFS(HR$1:HR181,$C$1:$C181,$C182,$B$1:$B181,$B182)*условия!$N$119/(1+условия!$N$119))</f>
        <v>0</v>
      </c>
      <c r="HS187" s="41">
        <f>IF(HS$7="",0,SUMIFS(HS$1:HS181,$C$1:$C181,$C182,$B$1:$B181,$B182)*условия!$N$119/(1+условия!$N$119))</f>
        <v>0</v>
      </c>
      <c r="HT187" s="41">
        <f>IF(HT$7="",0,SUMIFS(HT$1:HT181,$C$1:$C181,$C182,$B$1:$B181,$B182)*условия!$N$119/(1+условия!$N$119))</f>
        <v>0</v>
      </c>
      <c r="HU187" s="41">
        <f>IF(HU$7="",0,SUMIFS(HU$1:HU181,$C$1:$C181,$C182,$B$1:$B181,$B182)*условия!$N$119/(1+условия!$N$119))</f>
        <v>0</v>
      </c>
      <c r="HV187" s="41">
        <f>IF(HV$7="",0,SUMIFS(HV$1:HV181,$C$1:$C181,$C182,$B$1:$B181,$B182)*условия!$N$119/(1+условия!$N$119))</f>
        <v>0</v>
      </c>
      <c r="HW187" s="41">
        <f>IF(HW$7="",0,SUMIFS(HW$1:HW181,$C$1:$C181,$C182,$B$1:$B181,$B182)*условия!$N$119/(1+условия!$N$119))</f>
        <v>0</v>
      </c>
      <c r="HX187" s="41">
        <f>IF(HX$7="",0,SUMIFS(HX$1:HX181,$C$1:$C181,$C182,$B$1:$B181,$B182)*условия!$N$119/(1+условия!$N$119))</f>
        <v>0</v>
      </c>
      <c r="HY187" s="41">
        <f>IF(HY$7="",0,SUMIFS(HY$1:HY181,$C$1:$C181,$C182,$B$1:$B181,$B182)*условия!$N$119/(1+условия!$N$119))</f>
        <v>0</v>
      </c>
      <c r="HZ187" s="41">
        <f>IF(HZ$7="",0,SUMIFS(HZ$1:HZ181,$C$1:$C181,$C182,$B$1:$B181,$B182)*условия!$N$119/(1+условия!$N$119))</f>
        <v>0</v>
      </c>
      <c r="IA187" s="41">
        <f>IF(IA$7="",0,SUMIFS(IA$1:IA181,$C$1:$C181,$C182,$B$1:$B181,$B182)*условия!$N$119/(1+условия!$N$119))</f>
        <v>0</v>
      </c>
      <c r="IB187" s="41">
        <f>IF(IB$7="",0,SUMIFS(IB$1:IB181,$C$1:$C181,$C182,$B$1:$B181,$B182)*условия!$N$119/(1+условия!$N$119))</f>
        <v>0</v>
      </c>
      <c r="IC187" s="41">
        <f>IF(IC$7="",0,SUMIFS(IC$1:IC181,$C$1:$C181,$C182,$B$1:$B181,$B182)*условия!$N$119/(1+условия!$N$119))</f>
        <v>0</v>
      </c>
      <c r="ID187" s="41">
        <f>IF(ID$7="",0,SUMIFS(ID$1:ID181,$C$1:$C181,$C182,$B$1:$B181,$B182)*условия!$N$119/(1+условия!$N$119))</f>
        <v>0</v>
      </c>
      <c r="IE187" s="41">
        <f>IF(IE$7="",0,SUMIFS(IE$1:IE181,$C$1:$C181,$C182,$B$1:$B181,$B182)*условия!$N$119/(1+условия!$N$119))</f>
        <v>0</v>
      </c>
      <c r="IF187" s="41">
        <f>IF(IF$7="",0,SUMIFS(IF$1:IF181,$C$1:$C181,$C182,$B$1:$B181,$B182)*условия!$N$119/(1+условия!$N$119))</f>
        <v>0</v>
      </c>
      <c r="IG187" s="41">
        <f>IF(IG$7="",0,SUMIFS(IG$1:IG181,$C$1:$C181,$C182,$B$1:$B181,$B182)*условия!$N$119/(1+условия!$N$119))</f>
        <v>0</v>
      </c>
      <c r="IH187" s="41">
        <f>IF(IH$7="",0,SUMIFS(IH$1:IH181,$C$1:$C181,$C182,$B$1:$B181,$B182)*условия!$N$119/(1+условия!$N$119))</f>
        <v>0</v>
      </c>
      <c r="II187" s="41">
        <f>IF(II$7="",0,SUMIFS(II$1:II181,$C$1:$C181,$C182,$B$1:$B181,$B182)*условия!$N$119/(1+условия!$N$119))</f>
        <v>0</v>
      </c>
      <c r="IJ187" s="41">
        <f>IF(IJ$7="",0,SUMIFS(IJ$1:IJ181,$C$1:$C181,$C182,$B$1:$B181,$B182)*условия!$N$119/(1+условия!$N$119))</f>
        <v>0</v>
      </c>
      <c r="IK187" s="41">
        <f>IF(IK$7="",0,SUMIFS(IK$1:IK181,$C$1:$C181,$C182,$B$1:$B181,$B182)*условия!$N$119/(1+условия!$N$119))</f>
        <v>0</v>
      </c>
      <c r="IL187" s="41">
        <f>IF(IL$7="",0,SUMIFS(IL$1:IL181,$C$1:$C181,$C182,$B$1:$B181,$B182)*условия!$N$119/(1+условия!$N$119))</f>
        <v>0</v>
      </c>
      <c r="IM187" s="41">
        <f>IF(IM$7="",0,SUMIFS(IM$1:IM181,$C$1:$C181,$C182,$B$1:$B181,$B182)*условия!$N$119/(1+условия!$N$119))</f>
        <v>0</v>
      </c>
      <c r="IN187" s="41">
        <f>IF(IN$7="",0,SUMIFS(IN$1:IN181,$C$1:$C181,$C182,$B$1:$B181,$B182)*условия!$N$119/(1+условия!$N$119))</f>
        <v>0</v>
      </c>
      <c r="IO187" s="41">
        <f>IF(IO$7="",0,SUMIFS(IO$1:IO181,$C$1:$C181,$C182,$B$1:$B181,$B182)*условия!$N$119/(1+условия!$N$119))</f>
        <v>0</v>
      </c>
      <c r="IP187" s="41">
        <f>IF(IP$7="",0,SUMIFS(IP$1:IP181,$C$1:$C181,$C182,$B$1:$B181,$B182)*условия!$N$119/(1+условия!$N$119))</f>
        <v>0</v>
      </c>
      <c r="IQ187" s="41">
        <f>IF(IQ$7="",0,SUMIFS(IQ$1:IQ181,$C$1:$C181,$C182,$B$1:$B181,$B182)*условия!$N$119/(1+условия!$N$119))</f>
        <v>0</v>
      </c>
      <c r="IR187" s="41">
        <f>IF(IR$7="",0,SUMIFS(IR$1:IR181,$C$1:$C181,$C182,$B$1:$B181,$B182)*условия!$N$119/(1+условия!$N$119))</f>
        <v>0</v>
      </c>
      <c r="IS187" s="41">
        <f>IF(IS$7="",0,SUMIFS(IS$1:IS181,$C$1:$C181,$C182,$B$1:$B181,$B182)*условия!$N$119/(1+условия!$N$119))</f>
        <v>0</v>
      </c>
      <c r="IT187" s="41">
        <f>IF(IT$7="",0,SUMIFS(IT$1:IT181,$C$1:$C181,$C182,$B$1:$B181,$B182)*условия!$N$119/(1+условия!$N$119))</f>
        <v>0</v>
      </c>
      <c r="IU187" s="41">
        <f>IF(IU$7="",0,SUMIFS(IU$1:IU181,$C$1:$C181,$C182,$B$1:$B181,$B182)*условия!$N$119/(1+условия!$N$119))</f>
        <v>0</v>
      </c>
      <c r="IV187" s="41">
        <f>IF(IV$7="",0,SUMIFS(IV$1:IV181,$C$1:$C181,$C182,$B$1:$B181,$B182)*условия!$N$119/(1+условия!$N$119))</f>
        <v>0</v>
      </c>
      <c r="IW187" s="41">
        <f>IF(IW$7="",0,SUMIFS(IW$1:IW181,$C$1:$C181,$C182,$B$1:$B181,$B182)*условия!$N$119/(1+условия!$N$119))</f>
        <v>0</v>
      </c>
      <c r="IX187" s="41">
        <f>IF(IX$7="",0,SUMIFS(IX$1:IX181,$C$1:$C181,$C182,$B$1:$B181,$B182)*условия!$N$119/(1+условия!$N$119))</f>
        <v>0</v>
      </c>
      <c r="IY187" s="41">
        <f>IF(IY$7="",0,SUMIFS(IY$1:IY181,$C$1:$C181,$C182,$B$1:$B181,$B182)*условия!$N$119/(1+условия!$N$119))</f>
        <v>0</v>
      </c>
      <c r="IZ187" s="41">
        <f>IF(IZ$7="",0,SUMIFS(IZ$1:IZ181,$C$1:$C181,$C182,$B$1:$B181,$B182)*условия!$N$119/(1+условия!$N$119))</f>
        <v>0</v>
      </c>
      <c r="JA187" s="41">
        <f>IF(JA$7="",0,SUMIFS(JA$1:JA181,$C$1:$C181,$C182,$B$1:$B181,$B182)*условия!$N$119/(1+условия!$N$119))</f>
        <v>0</v>
      </c>
      <c r="JB187" s="41">
        <f>IF(JB$7="",0,SUMIFS(JB$1:JB181,$C$1:$C181,$C182,$B$1:$B181,$B182)*условия!$N$119/(1+условия!$N$119))</f>
        <v>0</v>
      </c>
      <c r="JC187" s="41">
        <f>IF(JC$7="",0,SUMIFS(JC$1:JC181,$C$1:$C181,$C182,$B$1:$B181,$B182)*условия!$N$119/(1+условия!$N$119))</f>
        <v>0</v>
      </c>
      <c r="JD187" s="41">
        <f>IF(JD$7="",0,SUMIFS(JD$1:JD181,$C$1:$C181,$C182,$B$1:$B181,$B182)*условия!$N$119/(1+условия!$N$119))</f>
        <v>0</v>
      </c>
      <c r="JE187" s="41">
        <f>IF(JE$7="",0,SUMIFS(JE$1:JE181,$C$1:$C181,$C182,$B$1:$B181,$B182)*условия!$N$119/(1+условия!$N$119))</f>
        <v>0</v>
      </c>
      <c r="JF187" s="41">
        <f>IF(JF$7="",0,SUMIFS(JF$1:JF181,$C$1:$C181,$C182,$B$1:$B181,$B182)*условия!$N$119/(1+условия!$N$119))</f>
        <v>0</v>
      </c>
      <c r="JG187" s="41">
        <f>IF(JG$7="",0,SUMIFS(JG$1:JG181,$C$1:$C181,$C182,$B$1:$B181,$B182)*условия!$N$119/(1+условия!$N$119))</f>
        <v>0</v>
      </c>
      <c r="JH187" s="41">
        <f>IF(JH$7="",0,SUMIFS(JH$1:JH181,$C$1:$C181,$C182,$B$1:$B181,$B182)*условия!$N$119/(1+условия!$N$119))</f>
        <v>0</v>
      </c>
      <c r="JI187" s="41">
        <f>IF(JI$7="",0,SUMIFS(JI$1:JI181,$C$1:$C181,$C182,$B$1:$B181,$B182)*условия!$N$119/(1+условия!$N$119))</f>
        <v>0</v>
      </c>
      <c r="JJ187" s="41">
        <f>IF(JJ$7="",0,SUMIFS(JJ$1:JJ181,$C$1:$C181,$C182,$B$1:$B181,$B182)*условия!$N$119/(1+условия!$N$119))</f>
        <v>0</v>
      </c>
      <c r="JK187" s="41">
        <f>IF(JK$7="",0,SUMIFS(JK$1:JK181,$C$1:$C181,$C182,$B$1:$B181,$B182)*условия!$N$119/(1+условия!$N$119))</f>
        <v>0</v>
      </c>
      <c r="JL187" s="41">
        <f>IF(JL$7="",0,SUMIFS(JL$1:JL181,$C$1:$C181,$C182,$B$1:$B181,$B182)*условия!$N$119/(1+условия!$N$119))</f>
        <v>0</v>
      </c>
      <c r="JM187" s="41">
        <f>IF(JM$7="",0,SUMIFS(JM$1:JM181,$C$1:$C181,$C182,$B$1:$B181,$B182)*условия!$N$119/(1+условия!$N$119))</f>
        <v>0</v>
      </c>
      <c r="JN187" s="41">
        <f>IF(JN$7="",0,SUMIFS(JN$1:JN181,$C$1:$C181,$C182,$B$1:$B181,$B182)*условия!$N$119/(1+условия!$N$119))</f>
        <v>0</v>
      </c>
      <c r="JO187" s="41">
        <f>IF(JO$7="",0,SUMIFS(JO$1:JO181,$C$1:$C181,$C182,$B$1:$B181,$B182)*условия!$N$119/(1+условия!$N$119))</f>
        <v>0</v>
      </c>
      <c r="JP187" s="41">
        <f>IF(JP$7="",0,SUMIFS(JP$1:JP181,$C$1:$C181,$C182,$B$1:$B181,$B182)*условия!$N$119/(1+условия!$N$119))</f>
        <v>0</v>
      </c>
      <c r="JQ187" s="41">
        <f>IF(JQ$7="",0,SUMIFS(JQ$1:JQ181,$C$1:$C181,$C182,$B$1:$B181,$B182)*условия!$N$119/(1+условия!$N$119))</f>
        <v>0</v>
      </c>
      <c r="JR187" s="41">
        <f>IF(JR$7="",0,SUMIFS(JR$1:JR181,$C$1:$C181,$C182,$B$1:$B181,$B182)*условия!$N$119/(1+условия!$N$119))</f>
        <v>0</v>
      </c>
      <c r="JS187" s="41">
        <f>IF(JS$7="",0,SUMIFS(JS$1:JS181,$C$1:$C181,$C182,$B$1:$B181,$B182)*условия!$N$119/(1+условия!$N$119))</f>
        <v>0</v>
      </c>
      <c r="JT187" s="41">
        <f>IF(JT$7="",0,SUMIFS(JT$1:JT181,$C$1:$C181,$C182,$B$1:$B181,$B182)*условия!$N$119/(1+условия!$N$119))</f>
        <v>0</v>
      </c>
      <c r="JU187" s="41">
        <f>IF(JU$7="",0,SUMIFS(JU$1:JU181,$C$1:$C181,$C182,$B$1:$B181,$B182)*условия!$N$119/(1+условия!$N$119))</f>
        <v>0</v>
      </c>
      <c r="JV187" s="41">
        <f>IF(JV$7="",0,SUMIFS(JV$1:JV181,$C$1:$C181,$C182,$B$1:$B181,$B182)*условия!$N$119/(1+условия!$N$119))</f>
        <v>0</v>
      </c>
      <c r="JW187" s="41">
        <f>IF(JW$7="",0,SUMIFS(JW$1:JW181,$C$1:$C181,$C182,$B$1:$B181,$B182)*условия!$N$119/(1+условия!$N$119))</f>
        <v>0</v>
      </c>
      <c r="JX187" s="41">
        <f>IF(JX$7="",0,SUMIFS(JX$1:JX181,$C$1:$C181,$C182,$B$1:$B181,$B182)*условия!$N$119/(1+условия!$N$119))</f>
        <v>0</v>
      </c>
      <c r="JY187" s="41">
        <f>IF(JY$7="",0,SUMIFS(JY$1:JY181,$C$1:$C181,$C182,$B$1:$B181,$B182)*условия!$N$119/(1+условия!$N$119))</f>
        <v>0</v>
      </c>
      <c r="JZ187" s="41">
        <f>IF(JZ$7="",0,SUMIFS(JZ$1:JZ181,$C$1:$C181,$C182,$B$1:$B181,$B182)*условия!$N$119/(1+условия!$N$119))</f>
        <v>0</v>
      </c>
      <c r="KA187" s="41">
        <f>IF(KA$7="",0,SUMIFS(KA$1:KA181,$C$1:$C181,$C182,$B$1:$B181,$B182)*условия!$N$119/(1+условия!$N$119))</f>
        <v>0</v>
      </c>
      <c r="KB187" s="41">
        <f>IF(KB$7="",0,SUMIFS(KB$1:KB181,$C$1:$C181,$C182,$B$1:$B181,$B182)*условия!$N$119/(1+условия!$N$119))</f>
        <v>0</v>
      </c>
      <c r="KC187" s="41">
        <f>IF(KC$7="",0,SUMIFS(KC$1:KC181,$C$1:$C181,$C182,$B$1:$B181,$B182)*условия!$N$119/(1+условия!$N$119))</f>
        <v>0</v>
      </c>
      <c r="KD187" s="41">
        <f>IF(KD$7="",0,SUMIFS(KD$1:KD181,$C$1:$C181,$C182,$B$1:$B181,$B182)*условия!$N$119/(1+условия!$N$119))</f>
        <v>0</v>
      </c>
      <c r="KE187" s="41">
        <f>IF(KE$7="",0,SUMIFS(KE$1:KE181,$C$1:$C181,$C182,$B$1:$B181,$B182)*условия!$N$119/(1+условия!$N$119))</f>
        <v>0</v>
      </c>
      <c r="KF187" s="41">
        <f>IF(KF$7="",0,SUMIFS(KF$1:KF181,$C$1:$C181,$C182,$B$1:$B181,$B182)*условия!$N$119/(1+условия!$N$119))</f>
        <v>0</v>
      </c>
      <c r="KG187" s="41">
        <f>IF(KG$7="",0,SUMIFS(KG$1:KG181,$C$1:$C181,$C182,$B$1:$B181,$B182)*условия!$N$119/(1+условия!$N$119))</f>
        <v>0</v>
      </c>
      <c r="KH187" s="41">
        <f>IF(KH$7="",0,SUMIFS(KH$1:KH181,$C$1:$C181,$C182,$B$1:$B181,$B182)*условия!$N$119/(1+условия!$N$119))</f>
        <v>0</v>
      </c>
      <c r="KI187" s="41">
        <f>IF(KI$7="",0,SUMIFS(KI$1:KI181,$C$1:$C181,$C182,$B$1:$B181,$B182)*условия!$N$119/(1+условия!$N$119))</f>
        <v>0</v>
      </c>
      <c r="KJ187" s="41">
        <f>IF(KJ$7="",0,SUMIFS(KJ$1:KJ181,$C$1:$C181,$C182,$B$1:$B181,$B182)*условия!$N$119/(1+условия!$N$119))</f>
        <v>0</v>
      </c>
      <c r="KK187" s="41">
        <f>IF(KK$7="",0,SUMIFS(KK$1:KK181,$C$1:$C181,$C182,$B$1:$B181,$B182)*условия!$N$119/(1+условия!$N$119))</f>
        <v>0</v>
      </c>
      <c r="KL187" s="41">
        <f>IF(KL$7="",0,SUMIFS(KL$1:KL181,$C$1:$C181,$C182,$B$1:$B181,$B182)*условия!$N$119/(1+условия!$N$119))</f>
        <v>0</v>
      </c>
      <c r="KM187" s="41">
        <f>IF(KM$7="",0,SUMIFS(KM$1:KM181,$C$1:$C181,$C182,$B$1:$B181,$B182)*условия!$N$119/(1+условия!$N$119))</f>
        <v>0</v>
      </c>
      <c r="KN187" s="41">
        <f>IF(KN$7="",0,SUMIFS(KN$1:KN181,$C$1:$C181,$C182,$B$1:$B181,$B182)*условия!$N$119/(1+условия!$N$119))</f>
        <v>0</v>
      </c>
      <c r="KO187" s="41">
        <f>IF(KO$7="",0,SUMIFS(KO$1:KO181,$C$1:$C181,$C182,$B$1:$B181,$B182)*условия!$N$119/(1+условия!$N$119))</f>
        <v>0</v>
      </c>
      <c r="KP187" s="41">
        <f>IF(KP$7="",0,SUMIFS(KP$1:KP181,$C$1:$C181,$C182,$B$1:$B181,$B182)*условия!$N$119/(1+условия!$N$119))</f>
        <v>0</v>
      </c>
      <c r="KQ187" s="41">
        <f>IF(KQ$7="",0,SUMIFS(KQ$1:KQ181,$C$1:$C181,$C182,$B$1:$B181,$B182)*условия!$N$119/(1+условия!$N$119))</f>
        <v>0</v>
      </c>
      <c r="KR187" s="41">
        <f>IF(KR$7="",0,SUMIFS(KR$1:KR181,$C$1:$C181,$C182,$B$1:$B181,$B182)*условия!$N$119/(1+условия!$N$119))</f>
        <v>0</v>
      </c>
      <c r="KS187" s="41">
        <f>IF(KS$7="",0,SUMIFS(KS$1:KS181,$C$1:$C181,$C182,$B$1:$B181,$B182)*условия!$N$119/(1+условия!$N$119))</f>
        <v>0</v>
      </c>
      <c r="KT187" s="41">
        <f>IF(KT$7="",0,SUMIFS(KT$1:KT181,$C$1:$C181,$C182,$B$1:$B181,$B182)*условия!$N$119/(1+условия!$N$119))</f>
        <v>0</v>
      </c>
      <c r="KU187" s="41">
        <f>IF(KU$7="",0,SUMIFS(KU$1:KU181,$C$1:$C181,$C182,$B$1:$B181,$B182)*условия!$N$119/(1+условия!$N$119))</f>
        <v>0</v>
      </c>
      <c r="KV187" s="41">
        <f>IF(KV$7="",0,SUMIFS(KV$1:KV181,$C$1:$C181,$C182,$B$1:$B181,$B182)*условия!$N$119/(1+условия!$N$119))</f>
        <v>0</v>
      </c>
      <c r="KW187" s="3"/>
      <c r="KX187" s="3"/>
    </row>
    <row r="188" spans="1:310" s="92" customFormat="1" x14ac:dyDescent="0.25">
      <c r="A188" s="87"/>
      <c r="B188" s="88"/>
      <c r="C188" s="89"/>
      <c r="D188" s="86" t="s">
        <v>26</v>
      </c>
      <c r="E188" s="87" t="str">
        <f>kpi!$E$75</f>
        <v>возмещение НДС</v>
      </c>
      <c r="F188" s="87"/>
      <c r="G188" s="87"/>
      <c r="H188" s="88" t="str">
        <f>IF(OR($E188="",$E188=0),"",INDEX(kpi!$I:$I,SUMIFS(kpi!$A:$A,kpi!$E:$E,$E188)))</f>
        <v>руб.</v>
      </c>
      <c r="I188" s="87"/>
      <c r="J188" s="87"/>
      <c r="K188" s="87" t="str">
        <f>kpi!$E$14</f>
        <v>кол-во дней на возврат НДС</v>
      </c>
      <c r="L188" s="87"/>
      <c r="M188" s="5"/>
      <c r="N188" s="57">
        <f>условия!$N$121</f>
        <v>90</v>
      </c>
      <c r="O188" s="90"/>
      <c r="P188" s="87"/>
      <c r="Q188" s="87"/>
      <c r="R188" s="91">
        <f t="shared" si="171"/>
        <v>0</v>
      </c>
      <c r="S188" s="87"/>
      <c r="T188" s="87"/>
      <c r="U188" s="91">
        <f>IF(U$7="",0,IF(U$1=MAX($1:$1),$R187-SUM($T188:T188),IF(U$1=1,SUMIFS(187:187,$1:$1,"&gt;="&amp;1,$1:$1,"&lt;="&amp;INT(-$N188/30))+(-$N188/30-INT(-$N188/30))*SUMIFS(187:187,$1:$1,INT(-$N188/30)+1),0)+(-$N188/30-INT(-$N188/30))*SUMIFS(187:187,$1:$1,U$1+INT(-$N188/30)+1)+(INT(-$N188/30)+1--$N188/30)*SUMIFS(187:187,$1:$1,U$1+INT(-$N188/30))))</f>
        <v>0</v>
      </c>
      <c r="V188" s="91">
        <f>IF(V$7="",0,IF(V$1=MAX($1:$1),$R187-SUM($T188:U188),IF(V$1=1,SUMIFS(187:187,$1:$1,"&gt;="&amp;1,$1:$1,"&lt;="&amp;INT(-$N188/30))+(-$N188/30-INT(-$N188/30))*SUMIFS(187:187,$1:$1,INT(-$N188/30)+1),0)+(-$N188/30-INT(-$N188/30))*SUMIFS(187:187,$1:$1,V$1+INT(-$N188/30)+1)+(INT(-$N188/30)+1--$N188/30)*SUMIFS(187:187,$1:$1,V$1+INT(-$N188/30))))</f>
        <v>0</v>
      </c>
      <c r="W188" s="91">
        <f>IF(W$7="",0,IF(W$1=MAX($1:$1),$R187-SUM($T188:V188),IF(W$1=1,SUMIFS(187:187,$1:$1,"&gt;="&amp;1,$1:$1,"&lt;="&amp;INT(-$N188/30))+(-$N188/30-INT(-$N188/30))*SUMIFS(187:187,$1:$1,INT(-$N188/30)+1),0)+(-$N188/30-INT(-$N188/30))*SUMIFS(187:187,$1:$1,W$1+INT(-$N188/30)+1)+(INT(-$N188/30)+1--$N188/30)*SUMIFS(187:187,$1:$1,W$1+INT(-$N188/30))))</f>
        <v>0</v>
      </c>
      <c r="X188" s="91">
        <f>IF(X$7="",0,IF(X$1=MAX($1:$1),$R187-SUM($T188:W188),IF(X$1=1,SUMIFS(187:187,$1:$1,"&gt;="&amp;1,$1:$1,"&lt;="&amp;INT(-$N188/30))+(-$N188/30-INT(-$N188/30))*SUMIFS(187:187,$1:$1,INT(-$N188/30)+1),0)+(-$N188/30-INT(-$N188/30))*SUMIFS(187:187,$1:$1,X$1+INT(-$N188/30)+1)+(INT(-$N188/30)+1--$N188/30)*SUMIFS(187:187,$1:$1,X$1+INT(-$N188/30))))</f>
        <v>0</v>
      </c>
      <c r="Y188" s="91">
        <f>IF(Y$7="",0,IF(Y$1=MAX($1:$1),$R187-SUM($T188:X188),IF(Y$1=1,SUMIFS(187:187,$1:$1,"&gt;="&amp;1,$1:$1,"&lt;="&amp;INT(-$N188/30))+(-$N188/30-INT(-$N188/30))*SUMIFS(187:187,$1:$1,INT(-$N188/30)+1),0)+(-$N188/30-INT(-$N188/30))*SUMIFS(187:187,$1:$1,Y$1+INT(-$N188/30)+1)+(INT(-$N188/30)+1--$N188/30)*SUMIFS(187:187,$1:$1,Y$1+INT(-$N188/30))))</f>
        <v>0</v>
      </c>
      <c r="Z188" s="91">
        <f>IF(Z$7="",0,IF(Z$1=MAX($1:$1),$R187-SUM($T188:Y188),IF(Z$1=1,SUMIFS(187:187,$1:$1,"&gt;="&amp;1,$1:$1,"&lt;="&amp;INT(-$N188/30))+(-$N188/30-INT(-$N188/30))*SUMIFS(187:187,$1:$1,INT(-$N188/30)+1),0)+(-$N188/30-INT(-$N188/30))*SUMIFS(187:187,$1:$1,Z$1+INT(-$N188/30)+1)+(INT(-$N188/30)+1--$N188/30)*SUMIFS(187:187,$1:$1,Z$1+INT(-$N188/30))))</f>
        <v>0</v>
      </c>
      <c r="AA188" s="91">
        <f>IF(AA$7="",0,IF(AA$1=MAX($1:$1),$R187-SUM($T188:Z188),IF(AA$1=1,SUMIFS(187:187,$1:$1,"&gt;="&amp;1,$1:$1,"&lt;="&amp;INT(-$N188/30))+(-$N188/30-INT(-$N188/30))*SUMIFS(187:187,$1:$1,INT(-$N188/30)+1),0)+(-$N188/30-INT(-$N188/30))*SUMIFS(187:187,$1:$1,AA$1+INT(-$N188/30)+1)+(INT(-$N188/30)+1--$N188/30)*SUMIFS(187:187,$1:$1,AA$1+INT(-$N188/30))))</f>
        <v>0</v>
      </c>
      <c r="AB188" s="91">
        <f>IF(AB$7="",0,IF(AB$1=MAX($1:$1),$R187-SUM($T188:AA188),IF(AB$1=1,SUMIFS(187:187,$1:$1,"&gt;="&amp;1,$1:$1,"&lt;="&amp;INT(-$N188/30))+(-$N188/30-INT(-$N188/30))*SUMIFS(187:187,$1:$1,INT(-$N188/30)+1),0)+(-$N188/30-INT(-$N188/30))*SUMIFS(187:187,$1:$1,AB$1+INT(-$N188/30)+1)+(INT(-$N188/30)+1--$N188/30)*SUMIFS(187:187,$1:$1,AB$1+INT(-$N188/30))))</f>
        <v>0</v>
      </c>
      <c r="AC188" s="91">
        <f>IF(AC$7="",0,IF(AC$1=MAX($1:$1),$R187-SUM($T188:AB188),IF(AC$1=1,SUMIFS(187:187,$1:$1,"&gt;="&amp;1,$1:$1,"&lt;="&amp;INT(-$N188/30))+(-$N188/30-INT(-$N188/30))*SUMIFS(187:187,$1:$1,INT(-$N188/30)+1),0)+(-$N188/30-INT(-$N188/30))*SUMIFS(187:187,$1:$1,AC$1+INT(-$N188/30)+1)+(INT(-$N188/30)+1--$N188/30)*SUMIFS(187:187,$1:$1,AC$1+INT(-$N188/30))))</f>
        <v>0</v>
      </c>
      <c r="AD188" s="91">
        <f>IF(AD$7="",0,IF(AD$1=MAX($1:$1),$R187-SUM($T188:AC188),IF(AD$1=1,SUMIFS(187:187,$1:$1,"&gt;="&amp;1,$1:$1,"&lt;="&amp;INT(-$N188/30))+(-$N188/30-INT(-$N188/30))*SUMIFS(187:187,$1:$1,INT(-$N188/30)+1),0)+(-$N188/30-INT(-$N188/30))*SUMIFS(187:187,$1:$1,AD$1+INT(-$N188/30)+1)+(INT(-$N188/30)+1--$N188/30)*SUMIFS(187:187,$1:$1,AD$1+INT(-$N188/30))))</f>
        <v>0</v>
      </c>
      <c r="AE188" s="91">
        <f>IF(AE$7="",0,IF(AE$1=MAX($1:$1),$R187-SUM($T188:AD188),IF(AE$1=1,SUMIFS(187:187,$1:$1,"&gt;="&amp;1,$1:$1,"&lt;="&amp;INT(-$N188/30))+(-$N188/30-INT(-$N188/30))*SUMIFS(187:187,$1:$1,INT(-$N188/30)+1),0)+(-$N188/30-INT(-$N188/30))*SUMIFS(187:187,$1:$1,AE$1+INT(-$N188/30)+1)+(INT(-$N188/30)+1--$N188/30)*SUMIFS(187:187,$1:$1,AE$1+INT(-$N188/30))))</f>
        <v>0</v>
      </c>
      <c r="AF188" s="91">
        <f>IF(AF$7="",0,IF(AF$1=MAX($1:$1),$R187-SUM($T188:AE188),IF(AF$1=1,SUMIFS(187:187,$1:$1,"&gt;="&amp;1,$1:$1,"&lt;="&amp;INT(-$N188/30))+(-$N188/30-INT(-$N188/30))*SUMIFS(187:187,$1:$1,INT(-$N188/30)+1),0)+(-$N188/30-INT(-$N188/30))*SUMIFS(187:187,$1:$1,AF$1+INT(-$N188/30)+1)+(INT(-$N188/30)+1--$N188/30)*SUMIFS(187:187,$1:$1,AF$1+INT(-$N188/30))))</f>
        <v>0</v>
      </c>
      <c r="AG188" s="91">
        <f>IF(AG$7="",0,IF(AG$1=MAX($1:$1),$R187-SUM($T188:AF188),IF(AG$1=1,SUMIFS(187:187,$1:$1,"&gt;="&amp;1,$1:$1,"&lt;="&amp;INT(-$N188/30))+(-$N188/30-INT(-$N188/30))*SUMIFS(187:187,$1:$1,INT(-$N188/30)+1),0)+(-$N188/30-INT(-$N188/30))*SUMIFS(187:187,$1:$1,AG$1+INT(-$N188/30)+1)+(INT(-$N188/30)+1--$N188/30)*SUMIFS(187:187,$1:$1,AG$1+INT(-$N188/30))))</f>
        <v>0</v>
      </c>
      <c r="AH188" s="91">
        <f>IF(AH$7="",0,IF(AH$1=MAX($1:$1),$R187-SUM($T188:AG188),IF(AH$1=1,SUMIFS(187:187,$1:$1,"&gt;="&amp;1,$1:$1,"&lt;="&amp;INT(-$N188/30))+(-$N188/30-INT(-$N188/30))*SUMIFS(187:187,$1:$1,INT(-$N188/30)+1),0)+(-$N188/30-INT(-$N188/30))*SUMIFS(187:187,$1:$1,AH$1+INT(-$N188/30)+1)+(INT(-$N188/30)+1--$N188/30)*SUMIFS(187:187,$1:$1,AH$1+INT(-$N188/30))))</f>
        <v>0</v>
      </c>
      <c r="AI188" s="91">
        <f>IF(AI$7="",0,IF(AI$1=MAX($1:$1),$R187-SUM($T188:AH188),IF(AI$1=1,SUMIFS(187:187,$1:$1,"&gt;="&amp;1,$1:$1,"&lt;="&amp;INT(-$N188/30))+(-$N188/30-INT(-$N188/30))*SUMIFS(187:187,$1:$1,INT(-$N188/30)+1),0)+(-$N188/30-INT(-$N188/30))*SUMIFS(187:187,$1:$1,AI$1+INT(-$N188/30)+1)+(INT(-$N188/30)+1--$N188/30)*SUMIFS(187:187,$1:$1,AI$1+INT(-$N188/30))))</f>
        <v>0</v>
      </c>
      <c r="AJ188" s="91">
        <f>IF(AJ$7="",0,IF(AJ$1=MAX($1:$1),$R187-SUM($T188:AI188),IF(AJ$1=1,SUMIFS(187:187,$1:$1,"&gt;="&amp;1,$1:$1,"&lt;="&amp;INT(-$N188/30))+(-$N188/30-INT(-$N188/30))*SUMIFS(187:187,$1:$1,INT(-$N188/30)+1),0)+(-$N188/30-INT(-$N188/30))*SUMIFS(187:187,$1:$1,AJ$1+INT(-$N188/30)+1)+(INT(-$N188/30)+1--$N188/30)*SUMIFS(187:187,$1:$1,AJ$1+INT(-$N188/30))))</f>
        <v>0</v>
      </c>
      <c r="AK188" s="91">
        <f>IF(AK$7="",0,IF(AK$1=MAX($1:$1),$R187-SUM($T188:AJ188),IF(AK$1=1,SUMIFS(187:187,$1:$1,"&gt;="&amp;1,$1:$1,"&lt;="&amp;INT(-$N188/30))+(-$N188/30-INT(-$N188/30))*SUMIFS(187:187,$1:$1,INT(-$N188/30)+1),0)+(-$N188/30-INT(-$N188/30))*SUMIFS(187:187,$1:$1,AK$1+INT(-$N188/30)+1)+(INT(-$N188/30)+1--$N188/30)*SUMIFS(187:187,$1:$1,AK$1+INT(-$N188/30))))</f>
        <v>0</v>
      </c>
      <c r="AL188" s="91">
        <f>IF(AL$7="",0,IF(AL$1=MAX($1:$1),$R187-SUM($T188:AK188),IF(AL$1=1,SUMIFS(187:187,$1:$1,"&gt;="&amp;1,$1:$1,"&lt;="&amp;INT(-$N188/30))+(-$N188/30-INT(-$N188/30))*SUMIFS(187:187,$1:$1,INT(-$N188/30)+1),0)+(-$N188/30-INT(-$N188/30))*SUMIFS(187:187,$1:$1,AL$1+INT(-$N188/30)+1)+(INT(-$N188/30)+1--$N188/30)*SUMIFS(187:187,$1:$1,AL$1+INT(-$N188/30))))</f>
        <v>0</v>
      </c>
      <c r="AM188" s="91">
        <f>IF(AM$7="",0,IF(AM$1=MAX($1:$1),$R187-SUM($T188:AL188),IF(AM$1=1,SUMIFS(187:187,$1:$1,"&gt;="&amp;1,$1:$1,"&lt;="&amp;INT(-$N188/30))+(-$N188/30-INT(-$N188/30))*SUMIFS(187:187,$1:$1,INT(-$N188/30)+1),0)+(-$N188/30-INT(-$N188/30))*SUMIFS(187:187,$1:$1,AM$1+INT(-$N188/30)+1)+(INT(-$N188/30)+1--$N188/30)*SUMIFS(187:187,$1:$1,AM$1+INT(-$N188/30))))</f>
        <v>0</v>
      </c>
      <c r="AN188" s="91">
        <f>IF(AN$7="",0,IF(AN$1=MAX($1:$1),$R187-SUM($T188:AM188),IF(AN$1=1,SUMIFS(187:187,$1:$1,"&gt;="&amp;1,$1:$1,"&lt;="&amp;INT(-$N188/30))+(-$N188/30-INT(-$N188/30))*SUMIFS(187:187,$1:$1,INT(-$N188/30)+1),0)+(-$N188/30-INT(-$N188/30))*SUMIFS(187:187,$1:$1,AN$1+INT(-$N188/30)+1)+(INT(-$N188/30)+1--$N188/30)*SUMIFS(187:187,$1:$1,AN$1+INT(-$N188/30))))</f>
        <v>0</v>
      </c>
      <c r="AO188" s="91">
        <f>IF(AO$7="",0,IF(AO$1=MAX($1:$1),$R187-SUM($T188:AN188),IF(AO$1=1,SUMIFS(187:187,$1:$1,"&gt;="&amp;1,$1:$1,"&lt;="&amp;INT(-$N188/30))+(-$N188/30-INT(-$N188/30))*SUMIFS(187:187,$1:$1,INT(-$N188/30)+1),0)+(-$N188/30-INT(-$N188/30))*SUMIFS(187:187,$1:$1,AO$1+INT(-$N188/30)+1)+(INT(-$N188/30)+1--$N188/30)*SUMIFS(187:187,$1:$1,AO$1+INT(-$N188/30))))</f>
        <v>0</v>
      </c>
      <c r="AP188" s="91">
        <f>IF(AP$7="",0,IF(AP$1=MAX($1:$1),$R187-SUM($T188:AO188),IF(AP$1=1,SUMIFS(187:187,$1:$1,"&gt;="&amp;1,$1:$1,"&lt;="&amp;INT(-$N188/30))+(-$N188/30-INT(-$N188/30))*SUMIFS(187:187,$1:$1,INT(-$N188/30)+1),0)+(-$N188/30-INT(-$N188/30))*SUMIFS(187:187,$1:$1,AP$1+INT(-$N188/30)+1)+(INT(-$N188/30)+1--$N188/30)*SUMIFS(187:187,$1:$1,AP$1+INT(-$N188/30))))</f>
        <v>0</v>
      </c>
      <c r="AQ188" s="91">
        <f>IF(AQ$7="",0,IF(AQ$1=MAX($1:$1),$R187-SUM($T188:AP188),IF(AQ$1=1,SUMIFS(187:187,$1:$1,"&gt;="&amp;1,$1:$1,"&lt;="&amp;INT(-$N188/30))+(-$N188/30-INT(-$N188/30))*SUMIFS(187:187,$1:$1,INT(-$N188/30)+1),0)+(-$N188/30-INT(-$N188/30))*SUMIFS(187:187,$1:$1,AQ$1+INT(-$N188/30)+1)+(INT(-$N188/30)+1--$N188/30)*SUMIFS(187:187,$1:$1,AQ$1+INT(-$N188/30))))</f>
        <v>0</v>
      </c>
      <c r="AR188" s="91">
        <f>IF(AR$7="",0,IF(AR$1=MAX($1:$1),$R187-SUM($T188:AQ188),IF(AR$1=1,SUMIFS(187:187,$1:$1,"&gt;="&amp;1,$1:$1,"&lt;="&amp;INT(-$N188/30))+(-$N188/30-INT(-$N188/30))*SUMIFS(187:187,$1:$1,INT(-$N188/30)+1),0)+(-$N188/30-INT(-$N188/30))*SUMIFS(187:187,$1:$1,AR$1+INT(-$N188/30)+1)+(INT(-$N188/30)+1--$N188/30)*SUMIFS(187:187,$1:$1,AR$1+INT(-$N188/30))))</f>
        <v>0</v>
      </c>
      <c r="AS188" s="91">
        <f>IF(AS$7="",0,IF(AS$1=MAX($1:$1),$R187-SUM($T188:AR188),IF(AS$1=1,SUMIFS(187:187,$1:$1,"&gt;="&amp;1,$1:$1,"&lt;="&amp;INT(-$N188/30))+(-$N188/30-INT(-$N188/30))*SUMIFS(187:187,$1:$1,INT(-$N188/30)+1),0)+(-$N188/30-INT(-$N188/30))*SUMIFS(187:187,$1:$1,AS$1+INT(-$N188/30)+1)+(INT(-$N188/30)+1--$N188/30)*SUMIFS(187:187,$1:$1,AS$1+INT(-$N188/30))))</f>
        <v>0</v>
      </c>
      <c r="AT188" s="91">
        <f>IF(AT$7="",0,IF(AT$1=MAX($1:$1),$R187-SUM($T188:AS188),IF(AT$1=1,SUMIFS(187:187,$1:$1,"&gt;="&amp;1,$1:$1,"&lt;="&amp;INT(-$N188/30))+(-$N188/30-INT(-$N188/30))*SUMIFS(187:187,$1:$1,INT(-$N188/30)+1),0)+(-$N188/30-INT(-$N188/30))*SUMIFS(187:187,$1:$1,AT$1+INT(-$N188/30)+1)+(INT(-$N188/30)+1--$N188/30)*SUMIFS(187:187,$1:$1,AT$1+INT(-$N188/30))))</f>
        <v>0</v>
      </c>
      <c r="AU188" s="91">
        <f>IF(AU$7="",0,IF(AU$1=MAX($1:$1),$R187-SUM($T188:AT188),IF(AU$1=1,SUMIFS(187:187,$1:$1,"&gt;="&amp;1,$1:$1,"&lt;="&amp;INT(-$N188/30))+(-$N188/30-INT(-$N188/30))*SUMIFS(187:187,$1:$1,INT(-$N188/30)+1),0)+(-$N188/30-INT(-$N188/30))*SUMIFS(187:187,$1:$1,AU$1+INT(-$N188/30)+1)+(INT(-$N188/30)+1--$N188/30)*SUMIFS(187:187,$1:$1,AU$1+INT(-$N188/30))))</f>
        <v>0</v>
      </c>
      <c r="AV188" s="91">
        <f>IF(AV$7="",0,IF(AV$1=MAX($1:$1),$R187-SUM($T188:AU188),IF(AV$1=1,SUMIFS(187:187,$1:$1,"&gt;="&amp;1,$1:$1,"&lt;="&amp;INT(-$N188/30))+(-$N188/30-INT(-$N188/30))*SUMIFS(187:187,$1:$1,INT(-$N188/30)+1),0)+(-$N188/30-INT(-$N188/30))*SUMIFS(187:187,$1:$1,AV$1+INT(-$N188/30)+1)+(INT(-$N188/30)+1--$N188/30)*SUMIFS(187:187,$1:$1,AV$1+INT(-$N188/30))))</f>
        <v>0</v>
      </c>
      <c r="AW188" s="91">
        <f>IF(AW$7="",0,IF(AW$1=MAX($1:$1),$R187-SUM($T188:AV188),IF(AW$1=1,SUMIFS(187:187,$1:$1,"&gt;="&amp;1,$1:$1,"&lt;="&amp;INT(-$N188/30))+(-$N188/30-INT(-$N188/30))*SUMIFS(187:187,$1:$1,INT(-$N188/30)+1),0)+(-$N188/30-INT(-$N188/30))*SUMIFS(187:187,$1:$1,AW$1+INT(-$N188/30)+1)+(INT(-$N188/30)+1--$N188/30)*SUMIFS(187:187,$1:$1,AW$1+INT(-$N188/30))))</f>
        <v>0</v>
      </c>
      <c r="AX188" s="91">
        <f>IF(AX$7="",0,IF(AX$1=MAX($1:$1),$R187-SUM($T188:AW188),IF(AX$1=1,SUMIFS(187:187,$1:$1,"&gt;="&amp;1,$1:$1,"&lt;="&amp;INT(-$N188/30))+(-$N188/30-INT(-$N188/30))*SUMIFS(187:187,$1:$1,INT(-$N188/30)+1),0)+(-$N188/30-INT(-$N188/30))*SUMIFS(187:187,$1:$1,AX$1+INT(-$N188/30)+1)+(INT(-$N188/30)+1--$N188/30)*SUMIFS(187:187,$1:$1,AX$1+INT(-$N188/30))))</f>
        <v>0</v>
      </c>
      <c r="AY188" s="91">
        <f>IF(AY$7="",0,IF(AY$1=MAX($1:$1),$R187-SUM($T188:AX188),IF(AY$1=1,SUMIFS(187:187,$1:$1,"&gt;="&amp;1,$1:$1,"&lt;="&amp;INT(-$N188/30))+(-$N188/30-INT(-$N188/30))*SUMIFS(187:187,$1:$1,INT(-$N188/30)+1),0)+(-$N188/30-INT(-$N188/30))*SUMIFS(187:187,$1:$1,AY$1+INT(-$N188/30)+1)+(INT(-$N188/30)+1--$N188/30)*SUMIFS(187:187,$1:$1,AY$1+INT(-$N188/30))))</f>
        <v>0</v>
      </c>
      <c r="AZ188" s="91">
        <f>IF(AZ$7="",0,IF(AZ$1=MAX($1:$1),$R187-SUM($T188:AY188),IF(AZ$1=1,SUMIFS(187:187,$1:$1,"&gt;="&amp;1,$1:$1,"&lt;="&amp;INT(-$N188/30))+(-$N188/30-INT(-$N188/30))*SUMIFS(187:187,$1:$1,INT(-$N188/30)+1),0)+(-$N188/30-INT(-$N188/30))*SUMIFS(187:187,$1:$1,AZ$1+INT(-$N188/30)+1)+(INT(-$N188/30)+1--$N188/30)*SUMIFS(187:187,$1:$1,AZ$1+INT(-$N188/30))))</f>
        <v>0</v>
      </c>
      <c r="BA188" s="91">
        <f>IF(BA$7="",0,IF(BA$1=MAX($1:$1),$R187-SUM($T188:AZ188),IF(BA$1=1,SUMIFS(187:187,$1:$1,"&gt;="&amp;1,$1:$1,"&lt;="&amp;INT(-$N188/30))+(-$N188/30-INT(-$N188/30))*SUMIFS(187:187,$1:$1,INT(-$N188/30)+1),0)+(-$N188/30-INT(-$N188/30))*SUMIFS(187:187,$1:$1,BA$1+INT(-$N188/30)+1)+(INT(-$N188/30)+1--$N188/30)*SUMIFS(187:187,$1:$1,BA$1+INT(-$N188/30))))</f>
        <v>0</v>
      </c>
      <c r="BB188" s="91">
        <f>IF(BB$7="",0,IF(BB$1=MAX($1:$1),$R187-SUM($T188:BA188),IF(BB$1=1,SUMIFS(187:187,$1:$1,"&gt;="&amp;1,$1:$1,"&lt;="&amp;INT(-$N188/30))+(-$N188/30-INT(-$N188/30))*SUMIFS(187:187,$1:$1,INT(-$N188/30)+1),0)+(-$N188/30-INT(-$N188/30))*SUMIFS(187:187,$1:$1,BB$1+INT(-$N188/30)+1)+(INT(-$N188/30)+1--$N188/30)*SUMIFS(187:187,$1:$1,BB$1+INT(-$N188/30))))</f>
        <v>0</v>
      </c>
      <c r="BC188" s="91">
        <f>IF(BC$7="",0,IF(BC$1=MAX($1:$1),$R187-SUM($T188:BB188),IF(BC$1=1,SUMIFS(187:187,$1:$1,"&gt;="&amp;1,$1:$1,"&lt;="&amp;INT(-$N188/30))+(-$N188/30-INT(-$N188/30))*SUMIFS(187:187,$1:$1,INT(-$N188/30)+1),0)+(-$N188/30-INT(-$N188/30))*SUMIFS(187:187,$1:$1,BC$1+INT(-$N188/30)+1)+(INT(-$N188/30)+1--$N188/30)*SUMIFS(187:187,$1:$1,BC$1+INT(-$N188/30))))</f>
        <v>0</v>
      </c>
      <c r="BD188" s="91">
        <f>IF(BD$7="",0,IF(BD$1=MAX($1:$1),$R187-SUM($T188:BC188),IF(BD$1=1,SUMIFS(187:187,$1:$1,"&gt;="&amp;1,$1:$1,"&lt;="&amp;INT(-$N188/30))+(-$N188/30-INT(-$N188/30))*SUMIFS(187:187,$1:$1,INT(-$N188/30)+1),0)+(-$N188/30-INT(-$N188/30))*SUMIFS(187:187,$1:$1,BD$1+INT(-$N188/30)+1)+(INT(-$N188/30)+1--$N188/30)*SUMIFS(187:187,$1:$1,BD$1+INT(-$N188/30))))</f>
        <v>0</v>
      </c>
      <c r="BE188" s="91">
        <f>IF(BE$7="",0,IF(BE$1=MAX($1:$1),$R187-SUM($T188:BD188),IF(BE$1=1,SUMIFS(187:187,$1:$1,"&gt;="&amp;1,$1:$1,"&lt;="&amp;INT(-$N188/30))+(-$N188/30-INT(-$N188/30))*SUMIFS(187:187,$1:$1,INT(-$N188/30)+1),0)+(-$N188/30-INT(-$N188/30))*SUMIFS(187:187,$1:$1,BE$1+INT(-$N188/30)+1)+(INT(-$N188/30)+1--$N188/30)*SUMIFS(187:187,$1:$1,BE$1+INT(-$N188/30))))</f>
        <v>0</v>
      </c>
      <c r="BF188" s="91">
        <f>IF(BF$7="",0,IF(BF$1=MAX($1:$1),$R187-SUM($T188:BE188),IF(BF$1=1,SUMIFS(187:187,$1:$1,"&gt;="&amp;1,$1:$1,"&lt;="&amp;INT(-$N188/30))+(-$N188/30-INT(-$N188/30))*SUMIFS(187:187,$1:$1,INT(-$N188/30)+1),0)+(-$N188/30-INT(-$N188/30))*SUMIFS(187:187,$1:$1,BF$1+INT(-$N188/30)+1)+(INT(-$N188/30)+1--$N188/30)*SUMIFS(187:187,$1:$1,BF$1+INT(-$N188/30))))</f>
        <v>0</v>
      </c>
      <c r="BG188" s="91">
        <f>IF(BG$7="",0,IF(BG$1=MAX($1:$1),$R187-SUM($T188:BF188),IF(BG$1=1,SUMIFS(187:187,$1:$1,"&gt;="&amp;1,$1:$1,"&lt;="&amp;INT(-$N188/30))+(-$N188/30-INT(-$N188/30))*SUMIFS(187:187,$1:$1,INT(-$N188/30)+1),0)+(-$N188/30-INT(-$N188/30))*SUMIFS(187:187,$1:$1,BG$1+INT(-$N188/30)+1)+(INT(-$N188/30)+1--$N188/30)*SUMIFS(187:187,$1:$1,BG$1+INT(-$N188/30))))</f>
        <v>0</v>
      </c>
      <c r="BH188" s="91">
        <f>IF(BH$7="",0,IF(BH$1=MAX($1:$1),$R187-SUM($T188:BG188),IF(BH$1=1,SUMIFS(187:187,$1:$1,"&gt;="&amp;1,$1:$1,"&lt;="&amp;INT(-$N188/30))+(-$N188/30-INT(-$N188/30))*SUMIFS(187:187,$1:$1,INT(-$N188/30)+1),0)+(-$N188/30-INT(-$N188/30))*SUMIFS(187:187,$1:$1,BH$1+INT(-$N188/30)+1)+(INT(-$N188/30)+1--$N188/30)*SUMIFS(187:187,$1:$1,BH$1+INT(-$N188/30))))</f>
        <v>0</v>
      </c>
      <c r="BI188" s="91">
        <f>IF(BI$7="",0,IF(BI$1=MAX($1:$1),$R187-SUM($T188:BH188),IF(BI$1=1,SUMIFS(187:187,$1:$1,"&gt;="&amp;1,$1:$1,"&lt;="&amp;INT(-$N188/30))+(-$N188/30-INT(-$N188/30))*SUMIFS(187:187,$1:$1,INT(-$N188/30)+1),0)+(-$N188/30-INT(-$N188/30))*SUMIFS(187:187,$1:$1,BI$1+INT(-$N188/30)+1)+(INT(-$N188/30)+1--$N188/30)*SUMIFS(187:187,$1:$1,BI$1+INT(-$N188/30))))</f>
        <v>0</v>
      </c>
      <c r="BJ188" s="91">
        <f>IF(BJ$7="",0,IF(BJ$1=MAX($1:$1),$R187-SUM($T188:BI188),IF(BJ$1=1,SUMIFS(187:187,$1:$1,"&gt;="&amp;1,$1:$1,"&lt;="&amp;INT(-$N188/30))+(-$N188/30-INT(-$N188/30))*SUMIFS(187:187,$1:$1,INT(-$N188/30)+1),0)+(-$N188/30-INT(-$N188/30))*SUMIFS(187:187,$1:$1,BJ$1+INT(-$N188/30)+1)+(INT(-$N188/30)+1--$N188/30)*SUMIFS(187:187,$1:$1,BJ$1+INT(-$N188/30))))</f>
        <v>0</v>
      </c>
      <c r="BK188" s="91">
        <f>IF(BK$7="",0,IF(BK$1=MAX($1:$1),$R187-SUM($T188:BJ188),IF(BK$1=1,SUMIFS(187:187,$1:$1,"&gt;="&amp;1,$1:$1,"&lt;="&amp;INT(-$N188/30))+(-$N188/30-INT(-$N188/30))*SUMIFS(187:187,$1:$1,INT(-$N188/30)+1),0)+(-$N188/30-INT(-$N188/30))*SUMIFS(187:187,$1:$1,BK$1+INT(-$N188/30)+1)+(INT(-$N188/30)+1--$N188/30)*SUMIFS(187:187,$1:$1,BK$1+INT(-$N188/30))))</f>
        <v>0</v>
      </c>
      <c r="BL188" s="91">
        <f>IF(BL$7="",0,IF(BL$1=MAX($1:$1),$R187-SUM($T188:BK188),IF(BL$1=1,SUMIFS(187:187,$1:$1,"&gt;="&amp;1,$1:$1,"&lt;="&amp;INT(-$N188/30))+(-$N188/30-INT(-$N188/30))*SUMIFS(187:187,$1:$1,INT(-$N188/30)+1),0)+(-$N188/30-INT(-$N188/30))*SUMIFS(187:187,$1:$1,BL$1+INT(-$N188/30)+1)+(INT(-$N188/30)+1--$N188/30)*SUMIFS(187:187,$1:$1,BL$1+INT(-$N188/30))))</f>
        <v>0</v>
      </c>
      <c r="BM188" s="91">
        <f>IF(BM$7="",0,IF(BM$1=MAX($1:$1),$R187-SUM($T188:BL188),IF(BM$1=1,SUMIFS(187:187,$1:$1,"&gt;="&amp;1,$1:$1,"&lt;="&amp;INT(-$N188/30))+(-$N188/30-INT(-$N188/30))*SUMIFS(187:187,$1:$1,INT(-$N188/30)+1),0)+(-$N188/30-INT(-$N188/30))*SUMIFS(187:187,$1:$1,BM$1+INT(-$N188/30)+1)+(INT(-$N188/30)+1--$N188/30)*SUMIFS(187:187,$1:$1,BM$1+INT(-$N188/30))))</f>
        <v>0</v>
      </c>
      <c r="BN188" s="91">
        <f>IF(BN$7="",0,IF(BN$1=MAX($1:$1),$R187-SUM($T188:BM188),IF(BN$1=1,SUMIFS(187:187,$1:$1,"&gt;="&amp;1,$1:$1,"&lt;="&amp;INT(-$N188/30))+(-$N188/30-INT(-$N188/30))*SUMIFS(187:187,$1:$1,INT(-$N188/30)+1),0)+(-$N188/30-INT(-$N188/30))*SUMIFS(187:187,$1:$1,BN$1+INT(-$N188/30)+1)+(INT(-$N188/30)+1--$N188/30)*SUMIFS(187:187,$1:$1,BN$1+INT(-$N188/30))))</f>
        <v>0</v>
      </c>
      <c r="BO188" s="91">
        <f>IF(BO$7="",0,IF(BO$1=MAX($1:$1),$R187-SUM($T188:BN188),IF(BO$1=1,SUMIFS(187:187,$1:$1,"&gt;="&amp;1,$1:$1,"&lt;="&amp;INT(-$N188/30))+(-$N188/30-INT(-$N188/30))*SUMIFS(187:187,$1:$1,INT(-$N188/30)+1),0)+(-$N188/30-INT(-$N188/30))*SUMIFS(187:187,$1:$1,BO$1+INT(-$N188/30)+1)+(INT(-$N188/30)+1--$N188/30)*SUMIFS(187:187,$1:$1,BO$1+INT(-$N188/30))))</f>
        <v>0</v>
      </c>
      <c r="BP188" s="91">
        <f>IF(BP$7="",0,IF(BP$1=MAX($1:$1),$R187-SUM($T188:BO188),IF(BP$1=1,SUMIFS(187:187,$1:$1,"&gt;="&amp;1,$1:$1,"&lt;="&amp;INT(-$N188/30))+(-$N188/30-INT(-$N188/30))*SUMIFS(187:187,$1:$1,INT(-$N188/30)+1),0)+(-$N188/30-INT(-$N188/30))*SUMIFS(187:187,$1:$1,BP$1+INT(-$N188/30)+1)+(INT(-$N188/30)+1--$N188/30)*SUMIFS(187:187,$1:$1,BP$1+INT(-$N188/30))))</f>
        <v>0</v>
      </c>
      <c r="BQ188" s="91">
        <f>IF(BQ$7="",0,IF(BQ$1=MAX($1:$1),$R187-SUM($T188:BP188),IF(BQ$1=1,SUMIFS(187:187,$1:$1,"&gt;="&amp;1,$1:$1,"&lt;="&amp;INT(-$N188/30))+(-$N188/30-INT(-$N188/30))*SUMIFS(187:187,$1:$1,INT(-$N188/30)+1),0)+(-$N188/30-INT(-$N188/30))*SUMIFS(187:187,$1:$1,BQ$1+INT(-$N188/30)+1)+(INT(-$N188/30)+1--$N188/30)*SUMIFS(187:187,$1:$1,BQ$1+INT(-$N188/30))))</f>
        <v>0</v>
      </c>
      <c r="BR188" s="91">
        <f>IF(BR$7="",0,IF(BR$1=MAX($1:$1),$R187-SUM($T188:BQ188),IF(BR$1=1,SUMIFS(187:187,$1:$1,"&gt;="&amp;1,$1:$1,"&lt;="&amp;INT(-$N188/30))+(-$N188/30-INT(-$N188/30))*SUMIFS(187:187,$1:$1,INT(-$N188/30)+1),0)+(-$N188/30-INT(-$N188/30))*SUMIFS(187:187,$1:$1,BR$1+INT(-$N188/30)+1)+(INT(-$N188/30)+1--$N188/30)*SUMIFS(187:187,$1:$1,BR$1+INT(-$N188/30))))</f>
        <v>0</v>
      </c>
      <c r="BS188" s="91">
        <f>IF(BS$7="",0,IF(BS$1=MAX($1:$1),$R187-SUM($T188:BR188),IF(BS$1=1,SUMIFS(187:187,$1:$1,"&gt;="&amp;1,$1:$1,"&lt;="&amp;INT(-$N188/30))+(-$N188/30-INT(-$N188/30))*SUMIFS(187:187,$1:$1,INT(-$N188/30)+1),0)+(-$N188/30-INT(-$N188/30))*SUMIFS(187:187,$1:$1,BS$1+INT(-$N188/30)+1)+(INT(-$N188/30)+1--$N188/30)*SUMIFS(187:187,$1:$1,BS$1+INT(-$N188/30))))</f>
        <v>0</v>
      </c>
      <c r="BT188" s="91">
        <f>IF(BT$7="",0,IF(BT$1=MAX($1:$1),$R187-SUM($T188:BS188),IF(BT$1=1,SUMIFS(187:187,$1:$1,"&gt;="&amp;1,$1:$1,"&lt;="&amp;INT(-$N188/30))+(-$N188/30-INT(-$N188/30))*SUMIFS(187:187,$1:$1,INT(-$N188/30)+1),0)+(-$N188/30-INT(-$N188/30))*SUMIFS(187:187,$1:$1,BT$1+INT(-$N188/30)+1)+(INT(-$N188/30)+1--$N188/30)*SUMIFS(187:187,$1:$1,BT$1+INT(-$N188/30))))</f>
        <v>0</v>
      </c>
      <c r="BU188" s="91">
        <f>IF(BU$7="",0,IF(BU$1=MAX($1:$1),$R187-SUM($T188:BT188),IF(BU$1=1,SUMIFS(187:187,$1:$1,"&gt;="&amp;1,$1:$1,"&lt;="&amp;INT(-$N188/30))+(-$N188/30-INT(-$N188/30))*SUMIFS(187:187,$1:$1,INT(-$N188/30)+1),0)+(-$N188/30-INT(-$N188/30))*SUMIFS(187:187,$1:$1,BU$1+INT(-$N188/30)+1)+(INT(-$N188/30)+1--$N188/30)*SUMIFS(187:187,$1:$1,BU$1+INT(-$N188/30))))</f>
        <v>0</v>
      </c>
      <c r="BV188" s="91">
        <f>IF(BV$7="",0,IF(BV$1=MAX($1:$1),$R187-SUM($T188:BU188),IF(BV$1=1,SUMIFS(187:187,$1:$1,"&gt;="&amp;1,$1:$1,"&lt;="&amp;INT(-$N188/30))+(-$N188/30-INT(-$N188/30))*SUMIFS(187:187,$1:$1,INT(-$N188/30)+1),0)+(-$N188/30-INT(-$N188/30))*SUMIFS(187:187,$1:$1,BV$1+INT(-$N188/30)+1)+(INT(-$N188/30)+1--$N188/30)*SUMIFS(187:187,$1:$1,BV$1+INT(-$N188/30))))</f>
        <v>0</v>
      </c>
      <c r="BW188" s="91">
        <f>IF(BW$7="",0,IF(BW$1=MAX($1:$1),$R187-SUM($T188:BV188),IF(BW$1=1,SUMIFS(187:187,$1:$1,"&gt;="&amp;1,$1:$1,"&lt;="&amp;INT(-$N188/30))+(-$N188/30-INT(-$N188/30))*SUMIFS(187:187,$1:$1,INT(-$N188/30)+1),0)+(-$N188/30-INT(-$N188/30))*SUMIFS(187:187,$1:$1,BW$1+INT(-$N188/30)+1)+(INT(-$N188/30)+1--$N188/30)*SUMIFS(187:187,$1:$1,BW$1+INT(-$N188/30))))</f>
        <v>0</v>
      </c>
      <c r="BX188" s="91">
        <f>IF(BX$7="",0,IF(BX$1=MAX($1:$1),$R187-SUM($T188:BW188),IF(BX$1=1,SUMIFS(187:187,$1:$1,"&gt;="&amp;1,$1:$1,"&lt;="&amp;INT(-$N188/30))+(-$N188/30-INT(-$N188/30))*SUMIFS(187:187,$1:$1,INT(-$N188/30)+1),0)+(-$N188/30-INT(-$N188/30))*SUMIFS(187:187,$1:$1,BX$1+INT(-$N188/30)+1)+(INT(-$N188/30)+1--$N188/30)*SUMIFS(187:187,$1:$1,BX$1+INT(-$N188/30))))</f>
        <v>0</v>
      </c>
      <c r="BY188" s="91">
        <f>IF(BY$7="",0,IF(BY$1=MAX($1:$1),$R187-SUM($T188:BX188),IF(BY$1=1,SUMIFS(187:187,$1:$1,"&gt;="&amp;1,$1:$1,"&lt;="&amp;INT(-$N188/30))+(-$N188/30-INT(-$N188/30))*SUMIFS(187:187,$1:$1,INT(-$N188/30)+1),0)+(-$N188/30-INT(-$N188/30))*SUMIFS(187:187,$1:$1,BY$1+INT(-$N188/30)+1)+(INT(-$N188/30)+1--$N188/30)*SUMIFS(187:187,$1:$1,BY$1+INT(-$N188/30))))</f>
        <v>0</v>
      </c>
      <c r="BZ188" s="91">
        <f>IF(BZ$7="",0,IF(BZ$1=MAX($1:$1),$R187-SUM($T188:BY188),IF(BZ$1=1,SUMIFS(187:187,$1:$1,"&gt;="&amp;1,$1:$1,"&lt;="&amp;INT(-$N188/30))+(-$N188/30-INT(-$N188/30))*SUMIFS(187:187,$1:$1,INT(-$N188/30)+1),0)+(-$N188/30-INT(-$N188/30))*SUMIFS(187:187,$1:$1,BZ$1+INT(-$N188/30)+1)+(INT(-$N188/30)+1--$N188/30)*SUMIFS(187:187,$1:$1,BZ$1+INT(-$N188/30))))</f>
        <v>0</v>
      </c>
      <c r="CA188" s="91">
        <f>IF(CA$7="",0,IF(CA$1=MAX($1:$1),$R187-SUM($T188:BZ188),IF(CA$1=1,SUMIFS(187:187,$1:$1,"&gt;="&amp;1,$1:$1,"&lt;="&amp;INT(-$N188/30))+(-$N188/30-INT(-$N188/30))*SUMIFS(187:187,$1:$1,INT(-$N188/30)+1),0)+(-$N188/30-INT(-$N188/30))*SUMIFS(187:187,$1:$1,CA$1+INT(-$N188/30)+1)+(INT(-$N188/30)+1--$N188/30)*SUMIFS(187:187,$1:$1,CA$1+INT(-$N188/30))))</f>
        <v>0</v>
      </c>
      <c r="CB188" s="91">
        <f>IF(CB$7="",0,IF(CB$1=MAX($1:$1),$R187-SUM($T188:CA188),IF(CB$1=1,SUMIFS(187:187,$1:$1,"&gt;="&amp;1,$1:$1,"&lt;="&amp;INT(-$N188/30))+(-$N188/30-INT(-$N188/30))*SUMIFS(187:187,$1:$1,INT(-$N188/30)+1),0)+(-$N188/30-INT(-$N188/30))*SUMIFS(187:187,$1:$1,CB$1+INT(-$N188/30)+1)+(INT(-$N188/30)+1--$N188/30)*SUMIFS(187:187,$1:$1,CB$1+INT(-$N188/30))))</f>
        <v>0</v>
      </c>
      <c r="CC188" s="91">
        <f>IF(CC$7="",0,IF(CC$1=MAX($1:$1),$R187-SUM($T188:CB188),IF(CC$1=1,SUMIFS(187:187,$1:$1,"&gt;="&amp;1,$1:$1,"&lt;="&amp;INT(-$N188/30))+(-$N188/30-INT(-$N188/30))*SUMIFS(187:187,$1:$1,INT(-$N188/30)+1),0)+(-$N188/30-INT(-$N188/30))*SUMIFS(187:187,$1:$1,CC$1+INT(-$N188/30)+1)+(INT(-$N188/30)+1--$N188/30)*SUMIFS(187:187,$1:$1,CC$1+INT(-$N188/30))))</f>
        <v>0</v>
      </c>
      <c r="CD188" s="91">
        <f>IF(CD$7="",0,IF(CD$1=MAX($1:$1),$R187-SUM($T188:CC188),IF(CD$1=1,SUMIFS(187:187,$1:$1,"&gt;="&amp;1,$1:$1,"&lt;="&amp;INT(-$N188/30))+(-$N188/30-INT(-$N188/30))*SUMIFS(187:187,$1:$1,INT(-$N188/30)+1),0)+(-$N188/30-INT(-$N188/30))*SUMIFS(187:187,$1:$1,CD$1+INT(-$N188/30)+1)+(INT(-$N188/30)+1--$N188/30)*SUMIFS(187:187,$1:$1,CD$1+INT(-$N188/30))))</f>
        <v>0</v>
      </c>
      <c r="CE188" s="91">
        <f>IF(CE$7="",0,IF(CE$1=MAX($1:$1),$R187-SUM($T188:CD188),IF(CE$1=1,SUMIFS(187:187,$1:$1,"&gt;="&amp;1,$1:$1,"&lt;="&amp;INT(-$N188/30))+(-$N188/30-INT(-$N188/30))*SUMIFS(187:187,$1:$1,INT(-$N188/30)+1),0)+(-$N188/30-INT(-$N188/30))*SUMIFS(187:187,$1:$1,CE$1+INT(-$N188/30)+1)+(INT(-$N188/30)+1--$N188/30)*SUMIFS(187:187,$1:$1,CE$1+INT(-$N188/30))))</f>
        <v>0</v>
      </c>
      <c r="CF188" s="91">
        <f>IF(CF$7="",0,IF(CF$1=MAX($1:$1),$R187-SUM($T188:CE188),IF(CF$1=1,SUMIFS(187:187,$1:$1,"&gt;="&amp;1,$1:$1,"&lt;="&amp;INT(-$N188/30))+(-$N188/30-INT(-$N188/30))*SUMIFS(187:187,$1:$1,INT(-$N188/30)+1),0)+(-$N188/30-INT(-$N188/30))*SUMIFS(187:187,$1:$1,CF$1+INT(-$N188/30)+1)+(INT(-$N188/30)+1--$N188/30)*SUMIFS(187:187,$1:$1,CF$1+INT(-$N188/30))))</f>
        <v>0</v>
      </c>
      <c r="CG188" s="91">
        <f>IF(CG$7="",0,IF(CG$1=MAX($1:$1),$R187-SUM($T188:CF188),IF(CG$1=1,SUMIFS(187:187,$1:$1,"&gt;="&amp;1,$1:$1,"&lt;="&amp;INT(-$N188/30))+(-$N188/30-INT(-$N188/30))*SUMIFS(187:187,$1:$1,INT(-$N188/30)+1),0)+(-$N188/30-INT(-$N188/30))*SUMIFS(187:187,$1:$1,CG$1+INT(-$N188/30)+1)+(INT(-$N188/30)+1--$N188/30)*SUMIFS(187:187,$1:$1,CG$1+INT(-$N188/30))))</f>
        <v>0</v>
      </c>
      <c r="CH188" s="91">
        <f>IF(CH$7="",0,IF(CH$1=MAX($1:$1),$R187-SUM($T188:CG188),IF(CH$1=1,SUMIFS(187:187,$1:$1,"&gt;="&amp;1,$1:$1,"&lt;="&amp;INT(-$N188/30))+(-$N188/30-INT(-$N188/30))*SUMIFS(187:187,$1:$1,INT(-$N188/30)+1),0)+(-$N188/30-INT(-$N188/30))*SUMIFS(187:187,$1:$1,CH$1+INT(-$N188/30)+1)+(INT(-$N188/30)+1--$N188/30)*SUMIFS(187:187,$1:$1,CH$1+INT(-$N188/30))))</f>
        <v>0</v>
      </c>
      <c r="CI188" s="91">
        <f>IF(CI$7="",0,IF(CI$1=MAX($1:$1),$R187-SUM($T188:CH188),IF(CI$1=1,SUMIFS(187:187,$1:$1,"&gt;="&amp;1,$1:$1,"&lt;="&amp;INT(-$N188/30))+(-$N188/30-INT(-$N188/30))*SUMIFS(187:187,$1:$1,INT(-$N188/30)+1),0)+(-$N188/30-INT(-$N188/30))*SUMIFS(187:187,$1:$1,CI$1+INT(-$N188/30)+1)+(INT(-$N188/30)+1--$N188/30)*SUMIFS(187:187,$1:$1,CI$1+INT(-$N188/30))))</f>
        <v>0</v>
      </c>
      <c r="CJ188" s="91">
        <f>IF(CJ$7="",0,IF(CJ$1=MAX($1:$1),$R187-SUM($T188:CI188),IF(CJ$1=1,SUMIFS(187:187,$1:$1,"&gt;="&amp;1,$1:$1,"&lt;="&amp;INT(-$N188/30))+(-$N188/30-INT(-$N188/30))*SUMIFS(187:187,$1:$1,INT(-$N188/30)+1),0)+(-$N188/30-INT(-$N188/30))*SUMIFS(187:187,$1:$1,CJ$1+INT(-$N188/30)+1)+(INT(-$N188/30)+1--$N188/30)*SUMIFS(187:187,$1:$1,CJ$1+INT(-$N188/30))))</f>
        <v>0</v>
      </c>
      <c r="CK188" s="91">
        <f>IF(CK$7="",0,IF(CK$1=MAX($1:$1),$R187-SUM($T188:CJ188),IF(CK$1=1,SUMIFS(187:187,$1:$1,"&gt;="&amp;1,$1:$1,"&lt;="&amp;INT(-$N188/30))+(-$N188/30-INT(-$N188/30))*SUMIFS(187:187,$1:$1,INT(-$N188/30)+1),0)+(-$N188/30-INT(-$N188/30))*SUMIFS(187:187,$1:$1,CK$1+INT(-$N188/30)+1)+(INT(-$N188/30)+1--$N188/30)*SUMIFS(187:187,$1:$1,CK$1+INT(-$N188/30))))</f>
        <v>0</v>
      </c>
      <c r="CL188" s="91">
        <f>IF(CL$7="",0,IF(CL$1=MAX($1:$1),$R187-SUM($T188:CK188),IF(CL$1=1,SUMIFS(187:187,$1:$1,"&gt;="&amp;1,$1:$1,"&lt;="&amp;INT(-$N188/30))+(-$N188/30-INT(-$N188/30))*SUMIFS(187:187,$1:$1,INT(-$N188/30)+1),0)+(-$N188/30-INT(-$N188/30))*SUMIFS(187:187,$1:$1,CL$1+INT(-$N188/30)+1)+(INT(-$N188/30)+1--$N188/30)*SUMIFS(187:187,$1:$1,CL$1+INT(-$N188/30))))</f>
        <v>0</v>
      </c>
      <c r="CM188" s="91">
        <f>IF(CM$7="",0,IF(CM$1=MAX($1:$1),$R187-SUM($T188:CL188),IF(CM$1=1,SUMIFS(187:187,$1:$1,"&gt;="&amp;1,$1:$1,"&lt;="&amp;INT(-$N188/30))+(-$N188/30-INT(-$N188/30))*SUMIFS(187:187,$1:$1,INT(-$N188/30)+1),0)+(-$N188/30-INT(-$N188/30))*SUMIFS(187:187,$1:$1,CM$1+INT(-$N188/30)+1)+(INT(-$N188/30)+1--$N188/30)*SUMIFS(187:187,$1:$1,CM$1+INT(-$N188/30))))</f>
        <v>0</v>
      </c>
      <c r="CN188" s="91">
        <f>IF(CN$7="",0,IF(CN$1=MAX($1:$1),$R187-SUM($T188:CM188),IF(CN$1=1,SUMIFS(187:187,$1:$1,"&gt;="&amp;1,$1:$1,"&lt;="&amp;INT(-$N188/30))+(-$N188/30-INT(-$N188/30))*SUMIFS(187:187,$1:$1,INT(-$N188/30)+1),0)+(-$N188/30-INT(-$N188/30))*SUMIFS(187:187,$1:$1,CN$1+INT(-$N188/30)+1)+(INT(-$N188/30)+1--$N188/30)*SUMIFS(187:187,$1:$1,CN$1+INT(-$N188/30))))</f>
        <v>0</v>
      </c>
      <c r="CO188" s="91">
        <f>IF(CO$7="",0,IF(CO$1=MAX($1:$1),$R187-SUM($T188:CN188),IF(CO$1=1,SUMIFS(187:187,$1:$1,"&gt;="&amp;1,$1:$1,"&lt;="&amp;INT(-$N188/30))+(-$N188/30-INT(-$N188/30))*SUMIFS(187:187,$1:$1,INT(-$N188/30)+1),0)+(-$N188/30-INT(-$N188/30))*SUMIFS(187:187,$1:$1,CO$1+INT(-$N188/30)+1)+(INT(-$N188/30)+1--$N188/30)*SUMIFS(187:187,$1:$1,CO$1+INT(-$N188/30))))</f>
        <v>0</v>
      </c>
      <c r="CP188" s="91">
        <f>IF(CP$7="",0,IF(CP$1=MAX($1:$1),$R187-SUM($T188:CO188),IF(CP$1=1,SUMIFS(187:187,$1:$1,"&gt;="&amp;1,$1:$1,"&lt;="&amp;INT(-$N188/30))+(-$N188/30-INT(-$N188/30))*SUMIFS(187:187,$1:$1,INT(-$N188/30)+1),0)+(-$N188/30-INT(-$N188/30))*SUMIFS(187:187,$1:$1,CP$1+INT(-$N188/30)+1)+(INT(-$N188/30)+1--$N188/30)*SUMIFS(187:187,$1:$1,CP$1+INT(-$N188/30))))</f>
        <v>0</v>
      </c>
      <c r="CQ188" s="91">
        <f>IF(CQ$7="",0,IF(CQ$1=MAX($1:$1),$R187-SUM($T188:CP188),IF(CQ$1=1,SUMIFS(187:187,$1:$1,"&gt;="&amp;1,$1:$1,"&lt;="&amp;INT(-$N188/30))+(-$N188/30-INT(-$N188/30))*SUMIFS(187:187,$1:$1,INT(-$N188/30)+1),0)+(-$N188/30-INT(-$N188/30))*SUMIFS(187:187,$1:$1,CQ$1+INT(-$N188/30)+1)+(INT(-$N188/30)+1--$N188/30)*SUMIFS(187:187,$1:$1,CQ$1+INT(-$N188/30))))</f>
        <v>0</v>
      </c>
      <c r="CR188" s="91">
        <f>IF(CR$7="",0,IF(CR$1=MAX($1:$1),$R187-SUM($T188:CQ188),IF(CR$1=1,SUMIFS(187:187,$1:$1,"&gt;="&amp;1,$1:$1,"&lt;="&amp;INT(-$N188/30))+(-$N188/30-INT(-$N188/30))*SUMIFS(187:187,$1:$1,INT(-$N188/30)+1),0)+(-$N188/30-INT(-$N188/30))*SUMIFS(187:187,$1:$1,CR$1+INT(-$N188/30)+1)+(INT(-$N188/30)+1--$N188/30)*SUMIFS(187:187,$1:$1,CR$1+INT(-$N188/30))))</f>
        <v>0</v>
      </c>
      <c r="CS188" s="91">
        <f>IF(CS$7="",0,IF(CS$1=MAX($1:$1),$R187-SUM($T188:CR188),IF(CS$1=1,SUMIFS(187:187,$1:$1,"&gt;="&amp;1,$1:$1,"&lt;="&amp;INT(-$N188/30))+(-$N188/30-INT(-$N188/30))*SUMIFS(187:187,$1:$1,INT(-$N188/30)+1),0)+(-$N188/30-INT(-$N188/30))*SUMIFS(187:187,$1:$1,CS$1+INT(-$N188/30)+1)+(INT(-$N188/30)+1--$N188/30)*SUMIFS(187:187,$1:$1,CS$1+INT(-$N188/30))))</f>
        <v>0</v>
      </c>
      <c r="CT188" s="91">
        <f>IF(CT$7="",0,IF(CT$1=MAX($1:$1),$R187-SUM($T188:CS188),IF(CT$1=1,SUMIFS(187:187,$1:$1,"&gt;="&amp;1,$1:$1,"&lt;="&amp;INT(-$N188/30))+(-$N188/30-INT(-$N188/30))*SUMIFS(187:187,$1:$1,INT(-$N188/30)+1),0)+(-$N188/30-INT(-$N188/30))*SUMIFS(187:187,$1:$1,CT$1+INT(-$N188/30)+1)+(INT(-$N188/30)+1--$N188/30)*SUMIFS(187:187,$1:$1,CT$1+INT(-$N188/30))))</f>
        <v>0</v>
      </c>
      <c r="CU188" s="91">
        <f>IF(CU$7="",0,IF(CU$1=MAX($1:$1),$R187-SUM($T188:CT188),IF(CU$1=1,SUMIFS(187:187,$1:$1,"&gt;="&amp;1,$1:$1,"&lt;="&amp;INT(-$N188/30))+(-$N188/30-INT(-$N188/30))*SUMIFS(187:187,$1:$1,INT(-$N188/30)+1),0)+(-$N188/30-INT(-$N188/30))*SUMIFS(187:187,$1:$1,CU$1+INT(-$N188/30)+1)+(INT(-$N188/30)+1--$N188/30)*SUMIFS(187:187,$1:$1,CU$1+INT(-$N188/30))))</f>
        <v>0</v>
      </c>
      <c r="CV188" s="91">
        <f>IF(CV$7="",0,IF(CV$1=MAX($1:$1),$R187-SUM($T188:CU188),IF(CV$1=1,SUMIFS(187:187,$1:$1,"&gt;="&amp;1,$1:$1,"&lt;="&amp;INT(-$N188/30))+(-$N188/30-INT(-$N188/30))*SUMIFS(187:187,$1:$1,INT(-$N188/30)+1),0)+(-$N188/30-INT(-$N188/30))*SUMIFS(187:187,$1:$1,CV$1+INT(-$N188/30)+1)+(INT(-$N188/30)+1--$N188/30)*SUMIFS(187:187,$1:$1,CV$1+INT(-$N188/30))))</f>
        <v>0</v>
      </c>
      <c r="CW188" s="91">
        <f>IF(CW$7="",0,IF(CW$1=MAX($1:$1),$R187-SUM($T188:CV188),IF(CW$1=1,SUMIFS(187:187,$1:$1,"&gt;="&amp;1,$1:$1,"&lt;="&amp;INT(-$N188/30))+(-$N188/30-INT(-$N188/30))*SUMIFS(187:187,$1:$1,INT(-$N188/30)+1),0)+(-$N188/30-INT(-$N188/30))*SUMIFS(187:187,$1:$1,CW$1+INT(-$N188/30)+1)+(INT(-$N188/30)+1--$N188/30)*SUMIFS(187:187,$1:$1,CW$1+INT(-$N188/30))))</f>
        <v>0</v>
      </c>
      <c r="CX188" s="91">
        <f>IF(CX$7="",0,IF(CX$1=MAX($1:$1),$R187-SUM($T188:CW188),IF(CX$1=1,SUMIFS(187:187,$1:$1,"&gt;="&amp;1,$1:$1,"&lt;="&amp;INT(-$N188/30))+(-$N188/30-INT(-$N188/30))*SUMIFS(187:187,$1:$1,INT(-$N188/30)+1),0)+(-$N188/30-INT(-$N188/30))*SUMIFS(187:187,$1:$1,CX$1+INT(-$N188/30)+1)+(INT(-$N188/30)+1--$N188/30)*SUMIFS(187:187,$1:$1,CX$1+INT(-$N188/30))))</f>
        <v>0</v>
      </c>
      <c r="CY188" s="91">
        <f>IF(CY$7="",0,IF(CY$1=MAX($1:$1),$R187-SUM($T188:CX188),IF(CY$1=1,SUMIFS(187:187,$1:$1,"&gt;="&amp;1,$1:$1,"&lt;="&amp;INT(-$N188/30))+(-$N188/30-INT(-$N188/30))*SUMIFS(187:187,$1:$1,INT(-$N188/30)+1),0)+(-$N188/30-INT(-$N188/30))*SUMIFS(187:187,$1:$1,CY$1+INT(-$N188/30)+1)+(INT(-$N188/30)+1--$N188/30)*SUMIFS(187:187,$1:$1,CY$1+INT(-$N188/30))))</f>
        <v>0</v>
      </c>
      <c r="CZ188" s="91">
        <f>IF(CZ$7="",0,IF(CZ$1=MAX($1:$1),$R187-SUM($T188:CY188),IF(CZ$1=1,SUMIFS(187:187,$1:$1,"&gt;="&amp;1,$1:$1,"&lt;="&amp;INT(-$N188/30))+(-$N188/30-INT(-$N188/30))*SUMIFS(187:187,$1:$1,INT(-$N188/30)+1),0)+(-$N188/30-INT(-$N188/30))*SUMIFS(187:187,$1:$1,CZ$1+INT(-$N188/30)+1)+(INT(-$N188/30)+1--$N188/30)*SUMIFS(187:187,$1:$1,CZ$1+INT(-$N188/30))))</f>
        <v>0</v>
      </c>
      <c r="DA188" s="91">
        <f>IF(DA$7="",0,IF(DA$1=MAX($1:$1),$R187-SUM($T188:CZ188),IF(DA$1=1,SUMIFS(187:187,$1:$1,"&gt;="&amp;1,$1:$1,"&lt;="&amp;INT(-$N188/30))+(-$N188/30-INT(-$N188/30))*SUMIFS(187:187,$1:$1,INT(-$N188/30)+1),0)+(-$N188/30-INT(-$N188/30))*SUMIFS(187:187,$1:$1,DA$1+INT(-$N188/30)+1)+(INT(-$N188/30)+1--$N188/30)*SUMIFS(187:187,$1:$1,DA$1+INT(-$N188/30))))</f>
        <v>0</v>
      </c>
      <c r="DB188" s="91">
        <f>IF(DB$7="",0,IF(DB$1=MAX($1:$1),$R187-SUM($T188:DA188),IF(DB$1=1,SUMIFS(187:187,$1:$1,"&gt;="&amp;1,$1:$1,"&lt;="&amp;INT(-$N188/30))+(-$N188/30-INT(-$N188/30))*SUMIFS(187:187,$1:$1,INT(-$N188/30)+1),0)+(-$N188/30-INT(-$N188/30))*SUMIFS(187:187,$1:$1,DB$1+INT(-$N188/30)+1)+(INT(-$N188/30)+1--$N188/30)*SUMIFS(187:187,$1:$1,DB$1+INT(-$N188/30))))</f>
        <v>0</v>
      </c>
      <c r="DC188" s="91">
        <f>IF(DC$7="",0,IF(DC$1=MAX($1:$1),$R187-SUM($T188:DB188),IF(DC$1=1,SUMIFS(187:187,$1:$1,"&gt;="&amp;1,$1:$1,"&lt;="&amp;INT(-$N188/30))+(-$N188/30-INT(-$N188/30))*SUMIFS(187:187,$1:$1,INT(-$N188/30)+1),0)+(-$N188/30-INT(-$N188/30))*SUMIFS(187:187,$1:$1,DC$1+INT(-$N188/30)+1)+(INT(-$N188/30)+1--$N188/30)*SUMIFS(187:187,$1:$1,DC$1+INT(-$N188/30))))</f>
        <v>0</v>
      </c>
      <c r="DD188" s="91">
        <f>IF(DD$7="",0,IF(DD$1=MAX($1:$1),$R187-SUM($T188:DC188),IF(DD$1=1,SUMIFS(187:187,$1:$1,"&gt;="&amp;1,$1:$1,"&lt;="&amp;INT(-$N188/30))+(-$N188/30-INT(-$N188/30))*SUMIFS(187:187,$1:$1,INT(-$N188/30)+1),0)+(-$N188/30-INT(-$N188/30))*SUMIFS(187:187,$1:$1,DD$1+INT(-$N188/30)+1)+(INT(-$N188/30)+1--$N188/30)*SUMIFS(187:187,$1:$1,DD$1+INT(-$N188/30))))</f>
        <v>0</v>
      </c>
      <c r="DE188" s="91">
        <f>IF(DE$7="",0,IF(DE$1=MAX($1:$1),$R187-SUM($T188:DD188),IF(DE$1=1,SUMIFS(187:187,$1:$1,"&gt;="&amp;1,$1:$1,"&lt;="&amp;INT(-$N188/30))+(-$N188/30-INT(-$N188/30))*SUMIFS(187:187,$1:$1,INT(-$N188/30)+1),0)+(-$N188/30-INT(-$N188/30))*SUMIFS(187:187,$1:$1,DE$1+INT(-$N188/30)+1)+(INT(-$N188/30)+1--$N188/30)*SUMIFS(187:187,$1:$1,DE$1+INT(-$N188/30))))</f>
        <v>0</v>
      </c>
      <c r="DF188" s="91">
        <f>IF(DF$7="",0,IF(DF$1=MAX($1:$1),$R187-SUM($T188:DE188),IF(DF$1=1,SUMIFS(187:187,$1:$1,"&gt;="&amp;1,$1:$1,"&lt;="&amp;INT(-$N188/30))+(-$N188/30-INT(-$N188/30))*SUMIFS(187:187,$1:$1,INT(-$N188/30)+1),0)+(-$N188/30-INT(-$N188/30))*SUMIFS(187:187,$1:$1,DF$1+INT(-$N188/30)+1)+(INT(-$N188/30)+1--$N188/30)*SUMIFS(187:187,$1:$1,DF$1+INT(-$N188/30))))</f>
        <v>0</v>
      </c>
      <c r="DG188" s="91">
        <f>IF(DG$7="",0,IF(DG$1=MAX($1:$1),$R187-SUM($T188:DF188),IF(DG$1=1,SUMIFS(187:187,$1:$1,"&gt;="&amp;1,$1:$1,"&lt;="&amp;INT(-$N188/30))+(-$N188/30-INT(-$N188/30))*SUMIFS(187:187,$1:$1,INT(-$N188/30)+1),0)+(-$N188/30-INT(-$N188/30))*SUMIFS(187:187,$1:$1,DG$1+INT(-$N188/30)+1)+(INT(-$N188/30)+1--$N188/30)*SUMIFS(187:187,$1:$1,DG$1+INT(-$N188/30))))</f>
        <v>0</v>
      </c>
      <c r="DH188" s="91">
        <f>IF(DH$7="",0,IF(DH$1=MAX($1:$1),$R187-SUM($T188:DG188),IF(DH$1=1,SUMIFS(187:187,$1:$1,"&gt;="&amp;1,$1:$1,"&lt;="&amp;INT(-$N188/30))+(-$N188/30-INT(-$N188/30))*SUMIFS(187:187,$1:$1,INT(-$N188/30)+1),0)+(-$N188/30-INT(-$N188/30))*SUMIFS(187:187,$1:$1,DH$1+INT(-$N188/30)+1)+(INT(-$N188/30)+1--$N188/30)*SUMIFS(187:187,$1:$1,DH$1+INT(-$N188/30))))</f>
        <v>0</v>
      </c>
      <c r="DI188" s="91">
        <f>IF(DI$7="",0,IF(DI$1=MAX($1:$1),$R187-SUM($T188:DH188),IF(DI$1=1,SUMIFS(187:187,$1:$1,"&gt;="&amp;1,$1:$1,"&lt;="&amp;INT(-$N188/30))+(-$N188/30-INT(-$N188/30))*SUMIFS(187:187,$1:$1,INT(-$N188/30)+1),0)+(-$N188/30-INT(-$N188/30))*SUMIFS(187:187,$1:$1,DI$1+INT(-$N188/30)+1)+(INT(-$N188/30)+1--$N188/30)*SUMIFS(187:187,$1:$1,DI$1+INT(-$N188/30))))</f>
        <v>0</v>
      </c>
      <c r="DJ188" s="91">
        <f>IF(DJ$7="",0,IF(DJ$1=MAX($1:$1),$R187-SUM($T188:DI188),IF(DJ$1=1,SUMIFS(187:187,$1:$1,"&gt;="&amp;1,$1:$1,"&lt;="&amp;INT(-$N188/30))+(-$N188/30-INT(-$N188/30))*SUMIFS(187:187,$1:$1,INT(-$N188/30)+1),0)+(-$N188/30-INT(-$N188/30))*SUMIFS(187:187,$1:$1,DJ$1+INT(-$N188/30)+1)+(INT(-$N188/30)+1--$N188/30)*SUMIFS(187:187,$1:$1,DJ$1+INT(-$N188/30))))</f>
        <v>0</v>
      </c>
      <c r="DK188" s="91">
        <f>IF(DK$7="",0,IF(DK$1=MAX($1:$1),$R187-SUM($T188:DJ188),IF(DK$1=1,SUMIFS(187:187,$1:$1,"&gt;="&amp;1,$1:$1,"&lt;="&amp;INT(-$N188/30))+(-$N188/30-INT(-$N188/30))*SUMIFS(187:187,$1:$1,INT(-$N188/30)+1),0)+(-$N188/30-INT(-$N188/30))*SUMIFS(187:187,$1:$1,DK$1+INT(-$N188/30)+1)+(INT(-$N188/30)+1--$N188/30)*SUMIFS(187:187,$1:$1,DK$1+INT(-$N188/30))))</f>
        <v>0</v>
      </c>
      <c r="DL188" s="91">
        <f>IF(DL$7="",0,IF(DL$1=MAX($1:$1),$R187-SUM($T188:DK188),IF(DL$1=1,SUMIFS(187:187,$1:$1,"&gt;="&amp;1,$1:$1,"&lt;="&amp;INT(-$N188/30))+(-$N188/30-INT(-$N188/30))*SUMIFS(187:187,$1:$1,INT(-$N188/30)+1),0)+(-$N188/30-INT(-$N188/30))*SUMIFS(187:187,$1:$1,DL$1+INT(-$N188/30)+1)+(INT(-$N188/30)+1--$N188/30)*SUMIFS(187:187,$1:$1,DL$1+INT(-$N188/30))))</f>
        <v>0</v>
      </c>
      <c r="DM188" s="91">
        <f>IF(DM$7="",0,IF(DM$1=MAX($1:$1),$R187-SUM($T188:DL188),IF(DM$1=1,SUMIFS(187:187,$1:$1,"&gt;="&amp;1,$1:$1,"&lt;="&amp;INT(-$N188/30))+(-$N188/30-INT(-$N188/30))*SUMIFS(187:187,$1:$1,INT(-$N188/30)+1),0)+(-$N188/30-INT(-$N188/30))*SUMIFS(187:187,$1:$1,DM$1+INT(-$N188/30)+1)+(INT(-$N188/30)+1--$N188/30)*SUMIFS(187:187,$1:$1,DM$1+INT(-$N188/30))))</f>
        <v>0</v>
      </c>
      <c r="DN188" s="91">
        <f>IF(DN$7="",0,IF(DN$1=MAX($1:$1),$R187-SUM($T188:DM188),IF(DN$1=1,SUMIFS(187:187,$1:$1,"&gt;="&amp;1,$1:$1,"&lt;="&amp;INT(-$N188/30))+(-$N188/30-INT(-$N188/30))*SUMIFS(187:187,$1:$1,INT(-$N188/30)+1),0)+(-$N188/30-INT(-$N188/30))*SUMIFS(187:187,$1:$1,DN$1+INT(-$N188/30)+1)+(INT(-$N188/30)+1--$N188/30)*SUMIFS(187:187,$1:$1,DN$1+INT(-$N188/30))))</f>
        <v>0</v>
      </c>
      <c r="DO188" s="91">
        <f>IF(DO$7="",0,IF(DO$1=MAX($1:$1),$R187-SUM($T188:DN188),IF(DO$1=1,SUMIFS(187:187,$1:$1,"&gt;="&amp;1,$1:$1,"&lt;="&amp;INT(-$N188/30))+(-$N188/30-INT(-$N188/30))*SUMIFS(187:187,$1:$1,INT(-$N188/30)+1),0)+(-$N188/30-INT(-$N188/30))*SUMIFS(187:187,$1:$1,DO$1+INT(-$N188/30)+1)+(INT(-$N188/30)+1--$N188/30)*SUMIFS(187:187,$1:$1,DO$1+INT(-$N188/30))))</f>
        <v>0</v>
      </c>
      <c r="DP188" s="91">
        <f>IF(DP$7="",0,IF(DP$1=MAX($1:$1),$R187-SUM($T188:DO188),IF(DP$1=1,SUMIFS(187:187,$1:$1,"&gt;="&amp;1,$1:$1,"&lt;="&amp;INT(-$N188/30))+(-$N188/30-INT(-$N188/30))*SUMIFS(187:187,$1:$1,INT(-$N188/30)+1),0)+(-$N188/30-INT(-$N188/30))*SUMIFS(187:187,$1:$1,DP$1+INT(-$N188/30)+1)+(INT(-$N188/30)+1--$N188/30)*SUMIFS(187:187,$1:$1,DP$1+INT(-$N188/30))))</f>
        <v>0</v>
      </c>
      <c r="DQ188" s="91">
        <f>IF(DQ$7="",0,IF(DQ$1=MAX($1:$1),$R187-SUM($T188:DP188),IF(DQ$1=1,SUMIFS(187:187,$1:$1,"&gt;="&amp;1,$1:$1,"&lt;="&amp;INT(-$N188/30))+(-$N188/30-INT(-$N188/30))*SUMIFS(187:187,$1:$1,INT(-$N188/30)+1),0)+(-$N188/30-INT(-$N188/30))*SUMIFS(187:187,$1:$1,DQ$1+INT(-$N188/30)+1)+(INT(-$N188/30)+1--$N188/30)*SUMIFS(187:187,$1:$1,DQ$1+INT(-$N188/30))))</f>
        <v>0</v>
      </c>
      <c r="DR188" s="91">
        <f>IF(DR$7="",0,IF(DR$1=MAX($1:$1),$R187-SUM($T188:DQ188),IF(DR$1=1,SUMIFS(187:187,$1:$1,"&gt;="&amp;1,$1:$1,"&lt;="&amp;INT(-$N188/30))+(-$N188/30-INT(-$N188/30))*SUMIFS(187:187,$1:$1,INT(-$N188/30)+1),0)+(-$N188/30-INT(-$N188/30))*SUMIFS(187:187,$1:$1,DR$1+INT(-$N188/30)+1)+(INT(-$N188/30)+1--$N188/30)*SUMIFS(187:187,$1:$1,DR$1+INT(-$N188/30))))</f>
        <v>0</v>
      </c>
      <c r="DS188" s="91">
        <f>IF(DS$7="",0,IF(DS$1=MAX($1:$1),$R187-SUM($T188:DR188),IF(DS$1=1,SUMIFS(187:187,$1:$1,"&gt;="&amp;1,$1:$1,"&lt;="&amp;INT(-$N188/30))+(-$N188/30-INT(-$N188/30))*SUMIFS(187:187,$1:$1,INT(-$N188/30)+1),0)+(-$N188/30-INT(-$N188/30))*SUMIFS(187:187,$1:$1,DS$1+INT(-$N188/30)+1)+(INT(-$N188/30)+1--$N188/30)*SUMIFS(187:187,$1:$1,DS$1+INT(-$N188/30))))</f>
        <v>0</v>
      </c>
      <c r="DT188" s="91">
        <f>IF(DT$7="",0,IF(DT$1=MAX($1:$1),$R187-SUM($T188:DS188),IF(DT$1=1,SUMIFS(187:187,$1:$1,"&gt;="&amp;1,$1:$1,"&lt;="&amp;INT(-$N188/30))+(-$N188/30-INT(-$N188/30))*SUMIFS(187:187,$1:$1,INT(-$N188/30)+1),0)+(-$N188/30-INT(-$N188/30))*SUMIFS(187:187,$1:$1,DT$1+INT(-$N188/30)+1)+(INT(-$N188/30)+1--$N188/30)*SUMIFS(187:187,$1:$1,DT$1+INT(-$N188/30))))</f>
        <v>0</v>
      </c>
      <c r="DU188" s="91">
        <f>IF(DU$7="",0,IF(DU$1=MAX($1:$1),$R187-SUM($T188:DT188),IF(DU$1=1,SUMIFS(187:187,$1:$1,"&gt;="&amp;1,$1:$1,"&lt;="&amp;INT(-$N188/30))+(-$N188/30-INT(-$N188/30))*SUMIFS(187:187,$1:$1,INT(-$N188/30)+1),0)+(-$N188/30-INT(-$N188/30))*SUMIFS(187:187,$1:$1,DU$1+INT(-$N188/30)+1)+(INT(-$N188/30)+1--$N188/30)*SUMIFS(187:187,$1:$1,DU$1+INT(-$N188/30))))</f>
        <v>0</v>
      </c>
      <c r="DV188" s="91">
        <f>IF(DV$7="",0,IF(DV$1=MAX($1:$1),$R187-SUM($T188:DU188),IF(DV$1=1,SUMIFS(187:187,$1:$1,"&gt;="&amp;1,$1:$1,"&lt;="&amp;INT(-$N188/30))+(-$N188/30-INT(-$N188/30))*SUMIFS(187:187,$1:$1,INT(-$N188/30)+1),0)+(-$N188/30-INT(-$N188/30))*SUMIFS(187:187,$1:$1,DV$1+INT(-$N188/30)+1)+(INT(-$N188/30)+1--$N188/30)*SUMIFS(187:187,$1:$1,DV$1+INT(-$N188/30))))</f>
        <v>0</v>
      </c>
      <c r="DW188" s="91">
        <f>IF(DW$7="",0,IF(DW$1=MAX($1:$1),$R187-SUM($T188:DV188),IF(DW$1=1,SUMIFS(187:187,$1:$1,"&gt;="&amp;1,$1:$1,"&lt;="&amp;INT(-$N188/30))+(-$N188/30-INT(-$N188/30))*SUMIFS(187:187,$1:$1,INT(-$N188/30)+1),0)+(-$N188/30-INT(-$N188/30))*SUMIFS(187:187,$1:$1,DW$1+INT(-$N188/30)+1)+(INT(-$N188/30)+1--$N188/30)*SUMIFS(187:187,$1:$1,DW$1+INT(-$N188/30))))</f>
        <v>0</v>
      </c>
      <c r="DX188" s="91">
        <f>IF(DX$7="",0,IF(DX$1=MAX($1:$1),$R187-SUM($T188:DW188),IF(DX$1=1,SUMIFS(187:187,$1:$1,"&gt;="&amp;1,$1:$1,"&lt;="&amp;INT(-$N188/30))+(-$N188/30-INT(-$N188/30))*SUMIFS(187:187,$1:$1,INT(-$N188/30)+1),0)+(-$N188/30-INT(-$N188/30))*SUMIFS(187:187,$1:$1,DX$1+INT(-$N188/30)+1)+(INT(-$N188/30)+1--$N188/30)*SUMIFS(187:187,$1:$1,DX$1+INT(-$N188/30))))</f>
        <v>0</v>
      </c>
      <c r="DY188" s="91">
        <f>IF(DY$7="",0,IF(DY$1=MAX($1:$1),$R187-SUM($T188:DX188),IF(DY$1=1,SUMIFS(187:187,$1:$1,"&gt;="&amp;1,$1:$1,"&lt;="&amp;INT(-$N188/30))+(-$N188/30-INT(-$N188/30))*SUMIFS(187:187,$1:$1,INT(-$N188/30)+1),0)+(-$N188/30-INT(-$N188/30))*SUMIFS(187:187,$1:$1,DY$1+INT(-$N188/30)+1)+(INT(-$N188/30)+1--$N188/30)*SUMIFS(187:187,$1:$1,DY$1+INT(-$N188/30))))</f>
        <v>0</v>
      </c>
      <c r="DZ188" s="91">
        <f>IF(DZ$7="",0,IF(DZ$1=MAX($1:$1),$R187-SUM($T188:DY188),IF(DZ$1=1,SUMIFS(187:187,$1:$1,"&gt;="&amp;1,$1:$1,"&lt;="&amp;INT(-$N188/30))+(-$N188/30-INT(-$N188/30))*SUMIFS(187:187,$1:$1,INT(-$N188/30)+1),0)+(-$N188/30-INT(-$N188/30))*SUMIFS(187:187,$1:$1,DZ$1+INT(-$N188/30)+1)+(INT(-$N188/30)+1--$N188/30)*SUMIFS(187:187,$1:$1,DZ$1+INT(-$N188/30))))</f>
        <v>0</v>
      </c>
      <c r="EA188" s="91">
        <f>IF(EA$7="",0,IF(EA$1=MAX($1:$1),$R187-SUM($T188:DZ188),IF(EA$1=1,SUMIFS(187:187,$1:$1,"&gt;="&amp;1,$1:$1,"&lt;="&amp;INT(-$N188/30))+(-$N188/30-INT(-$N188/30))*SUMIFS(187:187,$1:$1,INT(-$N188/30)+1),0)+(-$N188/30-INT(-$N188/30))*SUMIFS(187:187,$1:$1,EA$1+INT(-$N188/30)+1)+(INT(-$N188/30)+1--$N188/30)*SUMIFS(187:187,$1:$1,EA$1+INT(-$N188/30))))</f>
        <v>0</v>
      </c>
      <c r="EB188" s="91">
        <f>IF(EB$7="",0,IF(EB$1=MAX($1:$1),$R187-SUM($T188:EA188),IF(EB$1=1,SUMIFS(187:187,$1:$1,"&gt;="&amp;1,$1:$1,"&lt;="&amp;INT(-$N188/30))+(-$N188/30-INT(-$N188/30))*SUMIFS(187:187,$1:$1,INT(-$N188/30)+1),0)+(-$N188/30-INT(-$N188/30))*SUMIFS(187:187,$1:$1,EB$1+INT(-$N188/30)+1)+(INT(-$N188/30)+1--$N188/30)*SUMIFS(187:187,$1:$1,EB$1+INT(-$N188/30))))</f>
        <v>0</v>
      </c>
      <c r="EC188" s="91">
        <f>IF(EC$7="",0,IF(EC$1=MAX($1:$1),$R187-SUM($T188:EB188),IF(EC$1=1,SUMIFS(187:187,$1:$1,"&gt;="&amp;1,$1:$1,"&lt;="&amp;INT(-$N188/30))+(-$N188/30-INT(-$N188/30))*SUMIFS(187:187,$1:$1,INT(-$N188/30)+1),0)+(-$N188/30-INT(-$N188/30))*SUMIFS(187:187,$1:$1,EC$1+INT(-$N188/30)+1)+(INT(-$N188/30)+1--$N188/30)*SUMIFS(187:187,$1:$1,EC$1+INT(-$N188/30))))</f>
        <v>0</v>
      </c>
      <c r="ED188" s="91">
        <f>IF(ED$7="",0,IF(ED$1=MAX($1:$1),$R187-SUM($T188:EC188),IF(ED$1=1,SUMIFS(187:187,$1:$1,"&gt;="&amp;1,$1:$1,"&lt;="&amp;INT(-$N188/30))+(-$N188/30-INT(-$N188/30))*SUMIFS(187:187,$1:$1,INT(-$N188/30)+1),0)+(-$N188/30-INT(-$N188/30))*SUMIFS(187:187,$1:$1,ED$1+INT(-$N188/30)+1)+(INT(-$N188/30)+1--$N188/30)*SUMIFS(187:187,$1:$1,ED$1+INT(-$N188/30))))</f>
        <v>0</v>
      </c>
      <c r="EE188" s="91">
        <f>IF(EE$7="",0,IF(EE$1=MAX($1:$1),$R187-SUM($T188:ED188),IF(EE$1=1,SUMIFS(187:187,$1:$1,"&gt;="&amp;1,$1:$1,"&lt;="&amp;INT(-$N188/30))+(-$N188/30-INT(-$N188/30))*SUMIFS(187:187,$1:$1,INT(-$N188/30)+1),0)+(-$N188/30-INT(-$N188/30))*SUMIFS(187:187,$1:$1,EE$1+INT(-$N188/30)+1)+(INT(-$N188/30)+1--$N188/30)*SUMIFS(187:187,$1:$1,EE$1+INT(-$N188/30))))</f>
        <v>0</v>
      </c>
      <c r="EF188" s="91">
        <f>IF(EF$7="",0,IF(EF$1=MAX($1:$1),$R187-SUM($T188:EE188),IF(EF$1=1,SUMIFS(187:187,$1:$1,"&gt;="&amp;1,$1:$1,"&lt;="&amp;INT(-$N188/30))+(-$N188/30-INT(-$N188/30))*SUMIFS(187:187,$1:$1,INT(-$N188/30)+1),0)+(-$N188/30-INT(-$N188/30))*SUMIFS(187:187,$1:$1,EF$1+INT(-$N188/30)+1)+(INT(-$N188/30)+1--$N188/30)*SUMIFS(187:187,$1:$1,EF$1+INT(-$N188/30))))</f>
        <v>0</v>
      </c>
      <c r="EG188" s="91">
        <f>IF(EG$7="",0,IF(EG$1=MAX($1:$1),$R187-SUM($T188:EF188),IF(EG$1=1,SUMIFS(187:187,$1:$1,"&gt;="&amp;1,$1:$1,"&lt;="&amp;INT(-$N188/30))+(-$N188/30-INT(-$N188/30))*SUMIFS(187:187,$1:$1,INT(-$N188/30)+1),0)+(-$N188/30-INT(-$N188/30))*SUMIFS(187:187,$1:$1,EG$1+INT(-$N188/30)+1)+(INT(-$N188/30)+1--$N188/30)*SUMIFS(187:187,$1:$1,EG$1+INT(-$N188/30))))</f>
        <v>0</v>
      </c>
      <c r="EH188" s="91">
        <f>IF(EH$7="",0,IF(EH$1=MAX($1:$1),$R187-SUM($T188:EG188),IF(EH$1=1,SUMIFS(187:187,$1:$1,"&gt;="&amp;1,$1:$1,"&lt;="&amp;INT(-$N188/30))+(-$N188/30-INT(-$N188/30))*SUMIFS(187:187,$1:$1,INT(-$N188/30)+1),0)+(-$N188/30-INT(-$N188/30))*SUMIFS(187:187,$1:$1,EH$1+INT(-$N188/30)+1)+(INT(-$N188/30)+1--$N188/30)*SUMIFS(187:187,$1:$1,EH$1+INT(-$N188/30))))</f>
        <v>0</v>
      </c>
      <c r="EI188" s="91">
        <f>IF(EI$7="",0,IF(EI$1=MAX($1:$1),$R187-SUM($T188:EH188),IF(EI$1=1,SUMIFS(187:187,$1:$1,"&gt;="&amp;1,$1:$1,"&lt;="&amp;INT(-$N188/30))+(-$N188/30-INT(-$N188/30))*SUMIFS(187:187,$1:$1,INT(-$N188/30)+1),0)+(-$N188/30-INT(-$N188/30))*SUMIFS(187:187,$1:$1,EI$1+INT(-$N188/30)+1)+(INT(-$N188/30)+1--$N188/30)*SUMIFS(187:187,$1:$1,EI$1+INT(-$N188/30))))</f>
        <v>0</v>
      </c>
      <c r="EJ188" s="91">
        <f>IF(EJ$7="",0,IF(EJ$1=MAX($1:$1),$R187-SUM($T188:EI188),IF(EJ$1=1,SUMIFS(187:187,$1:$1,"&gt;="&amp;1,$1:$1,"&lt;="&amp;INT(-$N188/30))+(-$N188/30-INT(-$N188/30))*SUMIFS(187:187,$1:$1,INT(-$N188/30)+1),0)+(-$N188/30-INT(-$N188/30))*SUMIFS(187:187,$1:$1,EJ$1+INT(-$N188/30)+1)+(INT(-$N188/30)+1--$N188/30)*SUMIFS(187:187,$1:$1,EJ$1+INT(-$N188/30))))</f>
        <v>0</v>
      </c>
      <c r="EK188" s="91">
        <f>IF(EK$7="",0,IF(EK$1=MAX($1:$1),$R187-SUM($T188:EJ188),IF(EK$1=1,SUMIFS(187:187,$1:$1,"&gt;="&amp;1,$1:$1,"&lt;="&amp;INT(-$N188/30))+(-$N188/30-INT(-$N188/30))*SUMIFS(187:187,$1:$1,INT(-$N188/30)+1),0)+(-$N188/30-INT(-$N188/30))*SUMIFS(187:187,$1:$1,EK$1+INT(-$N188/30)+1)+(INT(-$N188/30)+1--$N188/30)*SUMIFS(187:187,$1:$1,EK$1+INT(-$N188/30))))</f>
        <v>0</v>
      </c>
      <c r="EL188" s="91">
        <f>IF(EL$7="",0,IF(EL$1=MAX($1:$1),$R187-SUM($T188:EK188),IF(EL$1=1,SUMIFS(187:187,$1:$1,"&gt;="&amp;1,$1:$1,"&lt;="&amp;INT(-$N188/30))+(-$N188/30-INT(-$N188/30))*SUMIFS(187:187,$1:$1,INT(-$N188/30)+1),0)+(-$N188/30-INT(-$N188/30))*SUMIFS(187:187,$1:$1,EL$1+INT(-$N188/30)+1)+(INT(-$N188/30)+1--$N188/30)*SUMIFS(187:187,$1:$1,EL$1+INT(-$N188/30))))</f>
        <v>0</v>
      </c>
      <c r="EM188" s="91">
        <f>IF(EM$7="",0,IF(EM$1=MAX($1:$1),$R187-SUM($T188:EL188),IF(EM$1=1,SUMIFS(187:187,$1:$1,"&gt;="&amp;1,$1:$1,"&lt;="&amp;INT(-$N188/30))+(-$N188/30-INT(-$N188/30))*SUMIFS(187:187,$1:$1,INT(-$N188/30)+1),0)+(-$N188/30-INT(-$N188/30))*SUMIFS(187:187,$1:$1,EM$1+INT(-$N188/30)+1)+(INT(-$N188/30)+1--$N188/30)*SUMIFS(187:187,$1:$1,EM$1+INT(-$N188/30))))</f>
        <v>0</v>
      </c>
      <c r="EN188" s="91">
        <f>IF(EN$7="",0,IF(EN$1=MAX($1:$1),$R187-SUM($T188:EM188),IF(EN$1=1,SUMIFS(187:187,$1:$1,"&gt;="&amp;1,$1:$1,"&lt;="&amp;INT(-$N188/30))+(-$N188/30-INT(-$N188/30))*SUMIFS(187:187,$1:$1,INT(-$N188/30)+1),0)+(-$N188/30-INT(-$N188/30))*SUMIFS(187:187,$1:$1,EN$1+INT(-$N188/30)+1)+(INT(-$N188/30)+1--$N188/30)*SUMIFS(187:187,$1:$1,EN$1+INT(-$N188/30))))</f>
        <v>0</v>
      </c>
      <c r="EO188" s="91">
        <f>IF(EO$7="",0,IF(EO$1=MAX($1:$1),$R187-SUM($T188:EN188),IF(EO$1=1,SUMIFS(187:187,$1:$1,"&gt;="&amp;1,$1:$1,"&lt;="&amp;INT(-$N188/30))+(-$N188/30-INT(-$N188/30))*SUMIFS(187:187,$1:$1,INT(-$N188/30)+1),0)+(-$N188/30-INT(-$N188/30))*SUMIFS(187:187,$1:$1,EO$1+INT(-$N188/30)+1)+(INT(-$N188/30)+1--$N188/30)*SUMIFS(187:187,$1:$1,EO$1+INT(-$N188/30))))</f>
        <v>0</v>
      </c>
      <c r="EP188" s="91">
        <f>IF(EP$7="",0,IF(EP$1=MAX($1:$1),$R187-SUM($T188:EO188),IF(EP$1=1,SUMIFS(187:187,$1:$1,"&gt;="&amp;1,$1:$1,"&lt;="&amp;INT(-$N188/30))+(-$N188/30-INT(-$N188/30))*SUMIFS(187:187,$1:$1,INT(-$N188/30)+1),0)+(-$N188/30-INT(-$N188/30))*SUMIFS(187:187,$1:$1,EP$1+INT(-$N188/30)+1)+(INT(-$N188/30)+1--$N188/30)*SUMIFS(187:187,$1:$1,EP$1+INT(-$N188/30))))</f>
        <v>0</v>
      </c>
      <c r="EQ188" s="91">
        <f>IF(EQ$7="",0,IF(EQ$1=MAX($1:$1),$R187-SUM($T188:EP188),IF(EQ$1=1,SUMIFS(187:187,$1:$1,"&gt;="&amp;1,$1:$1,"&lt;="&amp;INT(-$N188/30))+(-$N188/30-INT(-$N188/30))*SUMIFS(187:187,$1:$1,INT(-$N188/30)+1),0)+(-$N188/30-INT(-$N188/30))*SUMIFS(187:187,$1:$1,EQ$1+INT(-$N188/30)+1)+(INT(-$N188/30)+1--$N188/30)*SUMIFS(187:187,$1:$1,EQ$1+INT(-$N188/30))))</f>
        <v>0</v>
      </c>
      <c r="ER188" s="91">
        <f>IF(ER$7="",0,IF(ER$1=MAX($1:$1),$R187-SUM($T188:EQ188),IF(ER$1=1,SUMIFS(187:187,$1:$1,"&gt;="&amp;1,$1:$1,"&lt;="&amp;INT(-$N188/30))+(-$N188/30-INT(-$N188/30))*SUMIFS(187:187,$1:$1,INT(-$N188/30)+1),0)+(-$N188/30-INT(-$N188/30))*SUMIFS(187:187,$1:$1,ER$1+INT(-$N188/30)+1)+(INT(-$N188/30)+1--$N188/30)*SUMIFS(187:187,$1:$1,ER$1+INT(-$N188/30))))</f>
        <v>0</v>
      </c>
      <c r="ES188" s="91">
        <f>IF(ES$7="",0,IF(ES$1=MAX($1:$1),$R187-SUM($T188:ER188),IF(ES$1=1,SUMIFS(187:187,$1:$1,"&gt;="&amp;1,$1:$1,"&lt;="&amp;INT(-$N188/30))+(-$N188/30-INT(-$N188/30))*SUMIFS(187:187,$1:$1,INT(-$N188/30)+1),0)+(-$N188/30-INT(-$N188/30))*SUMIFS(187:187,$1:$1,ES$1+INT(-$N188/30)+1)+(INT(-$N188/30)+1--$N188/30)*SUMIFS(187:187,$1:$1,ES$1+INT(-$N188/30))))</f>
        <v>0</v>
      </c>
      <c r="ET188" s="91">
        <f>IF(ET$7="",0,IF(ET$1=MAX($1:$1),$R187-SUM($T188:ES188),IF(ET$1=1,SUMIFS(187:187,$1:$1,"&gt;="&amp;1,$1:$1,"&lt;="&amp;INT(-$N188/30))+(-$N188/30-INT(-$N188/30))*SUMIFS(187:187,$1:$1,INT(-$N188/30)+1),0)+(-$N188/30-INT(-$N188/30))*SUMIFS(187:187,$1:$1,ET$1+INT(-$N188/30)+1)+(INT(-$N188/30)+1--$N188/30)*SUMIFS(187:187,$1:$1,ET$1+INT(-$N188/30))))</f>
        <v>0</v>
      </c>
      <c r="EU188" s="91">
        <f>IF(EU$7="",0,IF(EU$1=MAX($1:$1),$R187-SUM($T188:ET188),IF(EU$1=1,SUMIFS(187:187,$1:$1,"&gt;="&amp;1,$1:$1,"&lt;="&amp;INT(-$N188/30))+(-$N188/30-INT(-$N188/30))*SUMIFS(187:187,$1:$1,INT(-$N188/30)+1),0)+(-$N188/30-INT(-$N188/30))*SUMIFS(187:187,$1:$1,EU$1+INT(-$N188/30)+1)+(INT(-$N188/30)+1--$N188/30)*SUMIFS(187:187,$1:$1,EU$1+INT(-$N188/30))))</f>
        <v>0</v>
      </c>
      <c r="EV188" s="91">
        <f>IF(EV$7="",0,IF(EV$1=MAX($1:$1),$R187-SUM($T188:EU188),IF(EV$1=1,SUMIFS(187:187,$1:$1,"&gt;="&amp;1,$1:$1,"&lt;="&amp;INT(-$N188/30))+(-$N188/30-INT(-$N188/30))*SUMIFS(187:187,$1:$1,INT(-$N188/30)+1),0)+(-$N188/30-INT(-$N188/30))*SUMIFS(187:187,$1:$1,EV$1+INT(-$N188/30)+1)+(INT(-$N188/30)+1--$N188/30)*SUMIFS(187:187,$1:$1,EV$1+INT(-$N188/30))))</f>
        <v>0</v>
      </c>
      <c r="EW188" s="91">
        <f>IF(EW$7="",0,IF(EW$1=MAX($1:$1),$R187-SUM($T188:EV188),IF(EW$1=1,SUMIFS(187:187,$1:$1,"&gt;="&amp;1,$1:$1,"&lt;="&amp;INT(-$N188/30))+(-$N188/30-INT(-$N188/30))*SUMIFS(187:187,$1:$1,INT(-$N188/30)+1),0)+(-$N188/30-INT(-$N188/30))*SUMIFS(187:187,$1:$1,EW$1+INT(-$N188/30)+1)+(INT(-$N188/30)+1--$N188/30)*SUMIFS(187:187,$1:$1,EW$1+INT(-$N188/30))))</f>
        <v>0</v>
      </c>
      <c r="EX188" s="91">
        <f>IF(EX$7="",0,IF(EX$1=MAX($1:$1),$R187-SUM($T188:EW188),IF(EX$1=1,SUMIFS(187:187,$1:$1,"&gt;="&amp;1,$1:$1,"&lt;="&amp;INT(-$N188/30))+(-$N188/30-INT(-$N188/30))*SUMIFS(187:187,$1:$1,INT(-$N188/30)+1),0)+(-$N188/30-INT(-$N188/30))*SUMIFS(187:187,$1:$1,EX$1+INT(-$N188/30)+1)+(INT(-$N188/30)+1--$N188/30)*SUMIFS(187:187,$1:$1,EX$1+INT(-$N188/30))))</f>
        <v>0</v>
      </c>
      <c r="EY188" s="91">
        <f>IF(EY$7="",0,IF(EY$1=MAX($1:$1),$R187-SUM($T188:EX188),IF(EY$1=1,SUMIFS(187:187,$1:$1,"&gt;="&amp;1,$1:$1,"&lt;="&amp;INT(-$N188/30))+(-$N188/30-INT(-$N188/30))*SUMIFS(187:187,$1:$1,INT(-$N188/30)+1),0)+(-$N188/30-INT(-$N188/30))*SUMIFS(187:187,$1:$1,EY$1+INT(-$N188/30)+1)+(INT(-$N188/30)+1--$N188/30)*SUMIFS(187:187,$1:$1,EY$1+INT(-$N188/30))))</f>
        <v>0</v>
      </c>
      <c r="EZ188" s="91">
        <f>IF(EZ$7="",0,IF(EZ$1=MAX($1:$1),$R187-SUM($T188:EY188),IF(EZ$1=1,SUMIFS(187:187,$1:$1,"&gt;="&amp;1,$1:$1,"&lt;="&amp;INT(-$N188/30))+(-$N188/30-INT(-$N188/30))*SUMIFS(187:187,$1:$1,INT(-$N188/30)+1),0)+(-$N188/30-INT(-$N188/30))*SUMIFS(187:187,$1:$1,EZ$1+INT(-$N188/30)+1)+(INT(-$N188/30)+1--$N188/30)*SUMIFS(187:187,$1:$1,EZ$1+INT(-$N188/30))))</f>
        <v>0</v>
      </c>
      <c r="FA188" s="91">
        <f>IF(FA$7="",0,IF(FA$1=MAX($1:$1),$R187-SUM($T188:EZ188),IF(FA$1=1,SUMIFS(187:187,$1:$1,"&gt;="&amp;1,$1:$1,"&lt;="&amp;INT(-$N188/30))+(-$N188/30-INT(-$N188/30))*SUMIFS(187:187,$1:$1,INT(-$N188/30)+1),0)+(-$N188/30-INT(-$N188/30))*SUMIFS(187:187,$1:$1,FA$1+INT(-$N188/30)+1)+(INT(-$N188/30)+1--$N188/30)*SUMIFS(187:187,$1:$1,FA$1+INT(-$N188/30))))</f>
        <v>0</v>
      </c>
      <c r="FB188" s="91">
        <f>IF(FB$7="",0,IF(FB$1=MAX($1:$1),$R187-SUM($T188:FA188),IF(FB$1=1,SUMIFS(187:187,$1:$1,"&gt;="&amp;1,$1:$1,"&lt;="&amp;INT(-$N188/30))+(-$N188/30-INT(-$N188/30))*SUMIFS(187:187,$1:$1,INT(-$N188/30)+1),0)+(-$N188/30-INT(-$N188/30))*SUMIFS(187:187,$1:$1,FB$1+INT(-$N188/30)+1)+(INT(-$N188/30)+1--$N188/30)*SUMIFS(187:187,$1:$1,FB$1+INT(-$N188/30))))</f>
        <v>0</v>
      </c>
      <c r="FC188" s="91">
        <f>IF(FC$7="",0,IF(FC$1=MAX($1:$1),$R187-SUM($T188:FB188),IF(FC$1=1,SUMIFS(187:187,$1:$1,"&gt;="&amp;1,$1:$1,"&lt;="&amp;INT(-$N188/30))+(-$N188/30-INT(-$N188/30))*SUMIFS(187:187,$1:$1,INT(-$N188/30)+1),0)+(-$N188/30-INT(-$N188/30))*SUMIFS(187:187,$1:$1,FC$1+INT(-$N188/30)+1)+(INT(-$N188/30)+1--$N188/30)*SUMIFS(187:187,$1:$1,FC$1+INT(-$N188/30))))</f>
        <v>0</v>
      </c>
      <c r="FD188" s="91">
        <f>IF(FD$7="",0,IF(FD$1=MAX($1:$1),$R187-SUM($T188:FC188),IF(FD$1=1,SUMIFS(187:187,$1:$1,"&gt;="&amp;1,$1:$1,"&lt;="&amp;INT(-$N188/30))+(-$N188/30-INT(-$N188/30))*SUMIFS(187:187,$1:$1,INT(-$N188/30)+1),0)+(-$N188/30-INT(-$N188/30))*SUMIFS(187:187,$1:$1,FD$1+INT(-$N188/30)+1)+(INT(-$N188/30)+1--$N188/30)*SUMIFS(187:187,$1:$1,FD$1+INT(-$N188/30))))</f>
        <v>0</v>
      </c>
      <c r="FE188" s="91">
        <f>IF(FE$7="",0,IF(FE$1=MAX($1:$1),$R187-SUM($T188:FD188),IF(FE$1=1,SUMIFS(187:187,$1:$1,"&gt;="&amp;1,$1:$1,"&lt;="&amp;INT(-$N188/30))+(-$N188/30-INT(-$N188/30))*SUMIFS(187:187,$1:$1,INT(-$N188/30)+1),0)+(-$N188/30-INT(-$N188/30))*SUMIFS(187:187,$1:$1,FE$1+INT(-$N188/30)+1)+(INT(-$N188/30)+1--$N188/30)*SUMIFS(187:187,$1:$1,FE$1+INT(-$N188/30))))</f>
        <v>0</v>
      </c>
      <c r="FF188" s="91">
        <f>IF(FF$7="",0,IF(FF$1=MAX($1:$1),$R187-SUM($T188:FE188),IF(FF$1=1,SUMIFS(187:187,$1:$1,"&gt;="&amp;1,$1:$1,"&lt;="&amp;INT(-$N188/30))+(-$N188/30-INT(-$N188/30))*SUMIFS(187:187,$1:$1,INT(-$N188/30)+1),0)+(-$N188/30-INT(-$N188/30))*SUMIFS(187:187,$1:$1,FF$1+INT(-$N188/30)+1)+(INT(-$N188/30)+1--$N188/30)*SUMIFS(187:187,$1:$1,FF$1+INT(-$N188/30))))</f>
        <v>0</v>
      </c>
      <c r="FG188" s="91">
        <f>IF(FG$7="",0,IF(FG$1=MAX($1:$1),$R187-SUM($T188:FF188),IF(FG$1=1,SUMIFS(187:187,$1:$1,"&gt;="&amp;1,$1:$1,"&lt;="&amp;INT(-$N188/30))+(-$N188/30-INT(-$N188/30))*SUMIFS(187:187,$1:$1,INT(-$N188/30)+1),0)+(-$N188/30-INT(-$N188/30))*SUMIFS(187:187,$1:$1,FG$1+INT(-$N188/30)+1)+(INT(-$N188/30)+1--$N188/30)*SUMIFS(187:187,$1:$1,FG$1+INT(-$N188/30))))</f>
        <v>0</v>
      </c>
      <c r="FH188" s="91">
        <f>IF(FH$7="",0,IF(FH$1=MAX($1:$1),$R187-SUM($T188:FG188),IF(FH$1=1,SUMIFS(187:187,$1:$1,"&gt;="&amp;1,$1:$1,"&lt;="&amp;INT(-$N188/30))+(-$N188/30-INT(-$N188/30))*SUMIFS(187:187,$1:$1,INT(-$N188/30)+1),0)+(-$N188/30-INT(-$N188/30))*SUMIFS(187:187,$1:$1,FH$1+INT(-$N188/30)+1)+(INT(-$N188/30)+1--$N188/30)*SUMIFS(187:187,$1:$1,FH$1+INT(-$N188/30))))</f>
        <v>0</v>
      </c>
      <c r="FI188" s="91">
        <f>IF(FI$7="",0,IF(FI$1=MAX($1:$1),$R187-SUM($T188:FH188),IF(FI$1=1,SUMIFS(187:187,$1:$1,"&gt;="&amp;1,$1:$1,"&lt;="&amp;INT(-$N188/30))+(-$N188/30-INT(-$N188/30))*SUMIFS(187:187,$1:$1,INT(-$N188/30)+1),0)+(-$N188/30-INT(-$N188/30))*SUMIFS(187:187,$1:$1,FI$1+INT(-$N188/30)+1)+(INT(-$N188/30)+1--$N188/30)*SUMIFS(187:187,$1:$1,FI$1+INT(-$N188/30))))</f>
        <v>0</v>
      </c>
      <c r="FJ188" s="91">
        <f>IF(FJ$7="",0,IF(FJ$1=MAX($1:$1),$R187-SUM($T188:FI188),IF(FJ$1=1,SUMIFS(187:187,$1:$1,"&gt;="&amp;1,$1:$1,"&lt;="&amp;INT(-$N188/30))+(-$N188/30-INT(-$N188/30))*SUMIFS(187:187,$1:$1,INT(-$N188/30)+1),0)+(-$N188/30-INT(-$N188/30))*SUMIFS(187:187,$1:$1,FJ$1+INT(-$N188/30)+1)+(INT(-$N188/30)+1--$N188/30)*SUMIFS(187:187,$1:$1,FJ$1+INT(-$N188/30))))</f>
        <v>0</v>
      </c>
      <c r="FK188" s="91">
        <f>IF(FK$7="",0,IF(FK$1=MAX($1:$1),$R187-SUM($T188:FJ188),IF(FK$1=1,SUMIFS(187:187,$1:$1,"&gt;="&amp;1,$1:$1,"&lt;="&amp;INT(-$N188/30))+(-$N188/30-INT(-$N188/30))*SUMIFS(187:187,$1:$1,INT(-$N188/30)+1),0)+(-$N188/30-INT(-$N188/30))*SUMIFS(187:187,$1:$1,FK$1+INT(-$N188/30)+1)+(INT(-$N188/30)+1--$N188/30)*SUMIFS(187:187,$1:$1,FK$1+INT(-$N188/30))))</f>
        <v>0</v>
      </c>
      <c r="FL188" s="91">
        <f>IF(FL$7="",0,IF(FL$1=MAX($1:$1),$R187-SUM($T188:FK188),IF(FL$1=1,SUMIFS(187:187,$1:$1,"&gt;="&amp;1,$1:$1,"&lt;="&amp;INT(-$N188/30))+(-$N188/30-INT(-$N188/30))*SUMIFS(187:187,$1:$1,INT(-$N188/30)+1),0)+(-$N188/30-INT(-$N188/30))*SUMIFS(187:187,$1:$1,FL$1+INT(-$N188/30)+1)+(INT(-$N188/30)+1--$N188/30)*SUMIFS(187:187,$1:$1,FL$1+INT(-$N188/30))))</f>
        <v>0</v>
      </c>
      <c r="FM188" s="91">
        <f>IF(FM$7="",0,IF(FM$1=MAX($1:$1),$R187-SUM($T188:FL188),IF(FM$1=1,SUMIFS(187:187,$1:$1,"&gt;="&amp;1,$1:$1,"&lt;="&amp;INT(-$N188/30))+(-$N188/30-INT(-$N188/30))*SUMIFS(187:187,$1:$1,INT(-$N188/30)+1),0)+(-$N188/30-INT(-$N188/30))*SUMIFS(187:187,$1:$1,FM$1+INT(-$N188/30)+1)+(INT(-$N188/30)+1--$N188/30)*SUMIFS(187:187,$1:$1,FM$1+INT(-$N188/30))))</f>
        <v>0</v>
      </c>
      <c r="FN188" s="91">
        <f>IF(FN$7="",0,IF(FN$1=MAX($1:$1),$R187-SUM($T188:FM188),IF(FN$1=1,SUMIFS(187:187,$1:$1,"&gt;="&amp;1,$1:$1,"&lt;="&amp;INT(-$N188/30))+(-$N188/30-INT(-$N188/30))*SUMIFS(187:187,$1:$1,INT(-$N188/30)+1),0)+(-$N188/30-INT(-$N188/30))*SUMIFS(187:187,$1:$1,FN$1+INT(-$N188/30)+1)+(INT(-$N188/30)+1--$N188/30)*SUMIFS(187:187,$1:$1,FN$1+INT(-$N188/30))))</f>
        <v>0</v>
      </c>
      <c r="FO188" s="91">
        <f>IF(FO$7="",0,IF(FO$1=MAX($1:$1),$R187-SUM($T188:FN188),IF(FO$1=1,SUMIFS(187:187,$1:$1,"&gt;="&amp;1,$1:$1,"&lt;="&amp;INT(-$N188/30))+(-$N188/30-INT(-$N188/30))*SUMIFS(187:187,$1:$1,INT(-$N188/30)+1),0)+(-$N188/30-INT(-$N188/30))*SUMIFS(187:187,$1:$1,FO$1+INT(-$N188/30)+1)+(INT(-$N188/30)+1--$N188/30)*SUMIFS(187:187,$1:$1,FO$1+INT(-$N188/30))))</f>
        <v>0</v>
      </c>
      <c r="FP188" s="91">
        <f>IF(FP$7="",0,IF(FP$1=MAX($1:$1),$R187-SUM($T188:FO188),IF(FP$1=1,SUMIFS(187:187,$1:$1,"&gt;="&amp;1,$1:$1,"&lt;="&amp;INT(-$N188/30))+(-$N188/30-INT(-$N188/30))*SUMIFS(187:187,$1:$1,INT(-$N188/30)+1),0)+(-$N188/30-INT(-$N188/30))*SUMIFS(187:187,$1:$1,FP$1+INT(-$N188/30)+1)+(INT(-$N188/30)+1--$N188/30)*SUMIFS(187:187,$1:$1,FP$1+INT(-$N188/30))))</f>
        <v>0</v>
      </c>
      <c r="FQ188" s="91">
        <f>IF(FQ$7="",0,IF(FQ$1=MAX($1:$1),$R187-SUM($T188:FP188),IF(FQ$1=1,SUMIFS(187:187,$1:$1,"&gt;="&amp;1,$1:$1,"&lt;="&amp;INT(-$N188/30))+(-$N188/30-INT(-$N188/30))*SUMIFS(187:187,$1:$1,INT(-$N188/30)+1),0)+(-$N188/30-INT(-$N188/30))*SUMIFS(187:187,$1:$1,FQ$1+INT(-$N188/30)+1)+(INT(-$N188/30)+1--$N188/30)*SUMIFS(187:187,$1:$1,FQ$1+INT(-$N188/30))))</f>
        <v>0</v>
      </c>
      <c r="FR188" s="91">
        <f>IF(FR$7="",0,IF(FR$1=MAX($1:$1),$R187-SUM($T188:FQ188),IF(FR$1=1,SUMIFS(187:187,$1:$1,"&gt;="&amp;1,$1:$1,"&lt;="&amp;INT(-$N188/30))+(-$N188/30-INT(-$N188/30))*SUMIFS(187:187,$1:$1,INT(-$N188/30)+1),0)+(-$N188/30-INT(-$N188/30))*SUMIFS(187:187,$1:$1,FR$1+INT(-$N188/30)+1)+(INT(-$N188/30)+1--$N188/30)*SUMIFS(187:187,$1:$1,FR$1+INT(-$N188/30))))</f>
        <v>0</v>
      </c>
      <c r="FS188" s="91">
        <f>IF(FS$7="",0,IF(FS$1=MAX($1:$1),$R187-SUM($T188:FR188),IF(FS$1=1,SUMIFS(187:187,$1:$1,"&gt;="&amp;1,$1:$1,"&lt;="&amp;INT(-$N188/30))+(-$N188/30-INT(-$N188/30))*SUMIFS(187:187,$1:$1,INT(-$N188/30)+1),0)+(-$N188/30-INT(-$N188/30))*SUMIFS(187:187,$1:$1,FS$1+INT(-$N188/30)+1)+(INT(-$N188/30)+1--$N188/30)*SUMIFS(187:187,$1:$1,FS$1+INT(-$N188/30))))</f>
        <v>0</v>
      </c>
      <c r="FT188" s="91">
        <f>IF(FT$7="",0,IF(FT$1=MAX($1:$1),$R187-SUM($T188:FS188),IF(FT$1=1,SUMIFS(187:187,$1:$1,"&gt;="&amp;1,$1:$1,"&lt;="&amp;INT(-$N188/30))+(-$N188/30-INT(-$N188/30))*SUMIFS(187:187,$1:$1,INT(-$N188/30)+1),0)+(-$N188/30-INT(-$N188/30))*SUMIFS(187:187,$1:$1,FT$1+INT(-$N188/30)+1)+(INT(-$N188/30)+1--$N188/30)*SUMIFS(187:187,$1:$1,FT$1+INT(-$N188/30))))</f>
        <v>0</v>
      </c>
      <c r="FU188" s="91">
        <f>IF(FU$7="",0,IF(FU$1=MAX($1:$1),$R187-SUM($T188:FT188),IF(FU$1=1,SUMIFS(187:187,$1:$1,"&gt;="&amp;1,$1:$1,"&lt;="&amp;INT(-$N188/30))+(-$N188/30-INT(-$N188/30))*SUMIFS(187:187,$1:$1,INT(-$N188/30)+1),0)+(-$N188/30-INT(-$N188/30))*SUMIFS(187:187,$1:$1,FU$1+INT(-$N188/30)+1)+(INT(-$N188/30)+1--$N188/30)*SUMIFS(187:187,$1:$1,FU$1+INT(-$N188/30))))</f>
        <v>0</v>
      </c>
      <c r="FV188" s="91">
        <f>IF(FV$7="",0,IF(FV$1=MAX($1:$1),$R187-SUM($T188:FU188),IF(FV$1=1,SUMIFS(187:187,$1:$1,"&gt;="&amp;1,$1:$1,"&lt;="&amp;INT(-$N188/30))+(-$N188/30-INT(-$N188/30))*SUMIFS(187:187,$1:$1,INT(-$N188/30)+1),0)+(-$N188/30-INT(-$N188/30))*SUMIFS(187:187,$1:$1,FV$1+INT(-$N188/30)+1)+(INT(-$N188/30)+1--$N188/30)*SUMIFS(187:187,$1:$1,FV$1+INT(-$N188/30))))</f>
        <v>0</v>
      </c>
      <c r="FW188" s="91">
        <f>IF(FW$7="",0,IF(FW$1=MAX($1:$1),$R187-SUM($T188:FV188),IF(FW$1=1,SUMIFS(187:187,$1:$1,"&gt;="&amp;1,$1:$1,"&lt;="&amp;INT(-$N188/30))+(-$N188/30-INT(-$N188/30))*SUMIFS(187:187,$1:$1,INT(-$N188/30)+1),0)+(-$N188/30-INT(-$N188/30))*SUMIFS(187:187,$1:$1,FW$1+INT(-$N188/30)+1)+(INT(-$N188/30)+1--$N188/30)*SUMIFS(187:187,$1:$1,FW$1+INT(-$N188/30))))</f>
        <v>0</v>
      </c>
      <c r="FX188" s="91">
        <f>IF(FX$7="",0,IF(FX$1=MAX($1:$1),$R187-SUM($T188:FW188),IF(FX$1=1,SUMIFS(187:187,$1:$1,"&gt;="&amp;1,$1:$1,"&lt;="&amp;INT(-$N188/30))+(-$N188/30-INT(-$N188/30))*SUMIFS(187:187,$1:$1,INT(-$N188/30)+1),0)+(-$N188/30-INT(-$N188/30))*SUMIFS(187:187,$1:$1,FX$1+INT(-$N188/30)+1)+(INT(-$N188/30)+1--$N188/30)*SUMIFS(187:187,$1:$1,FX$1+INT(-$N188/30))))</f>
        <v>0</v>
      </c>
      <c r="FY188" s="91">
        <f>IF(FY$7="",0,IF(FY$1=MAX($1:$1),$R187-SUM($T188:FX188),IF(FY$1=1,SUMIFS(187:187,$1:$1,"&gt;="&amp;1,$1:$1,"&lt;="&amp;INT(-$N188/30))+(-$N188/30-INT(-$N188/30))*SUMIFS(187:187,$1:$1,INT(-$N188/30)+1),0)+(-$N188/30-INT(-$N188/30))*SUMIFS(187:187,$1:$1,FY$1+INT(-$N188/30)+1)+(INT(-$N188/30)+1--$N188/30)*SUMIFS(187:187,$1:$1,FY$1+INT(-$N188/30))))</f>
        <v>0</v>
      </c>
      <c r="FZ188" s="91">
        <f>IF(FZ$7="",0,IF(FZ$1=MAX($1:$1),$R187-SUM($T188:FY188),IF(FZ$1=1,SUMIFS(187:187,$1:$1,"&gt;="&amp;1,$1:$1,"&lt;="&amp;INT(-$N188/30))+(-$N188/30-INT(-$N188/30))*SUMIFS(187:187,$1:$1,INT(-$N188/30)+1),0)+(-$N188/30-INT(-$N188/30))*SUMIFS(187:187,$1:$1,FZ$1+INT(-$N188/30)+1)+(INT(-$N188/30)+1--$N188/30)*SUMIFS(187:187,$1:$1,FZ$1+INT(-$N188/30))))</f>
        <v>0</v>
      </c>
      <c r="GA188" s="91">
        <f>IF(GA$7="",0,IF(GA$1=MAX($1:$1),$R187-SUM($T188:FZ188),IF(GA$1=1,SUMIFS(187:187,$1:$1,"&gt;="&amp;1,$1:$1,"&lt;="&amp;INT(-$N188/30))+(-$N188/30-INT(-$N188/30))*SUMIFS(187:187,$1:$1,INT(-$N188/30)+1),0)+(-$N188/30-INT(-$N188/30))*SUMIFS(187:187,$1:$1,GA$1+INT(-$N188/30)+1)+(INT(-$N188/30)+1--$N188/30)*SUMIFS(187:187,$1:$1,GA$1+INT(-$N188/30))))</f>
        <v>0</v>
      </c>
      <c r="GB188" s="91">
        <f>IF(GB$7="",0,IF(GB$1=MAX($1:$1),$R187-SUM($T188:GA188),IF(GB$1=1,SUMIFS(187:187,$1:$1,"&gt;="&amp;1,$1:$1,"&lt;="&amp;INT(-$N188/30))+(-$N188/30-INT(-$N188/30))*SUMIFS(187:187,$1:$1,INT(-$N188/30)+1),0)+(-$N188/30-INT(-$N188/30))*SUMIFS(187:187,$1:$1,GB$1+INT(-$N188/30)+1)+(INT(-$N188/30)+1--$N188/30)*SUMIFS(187:187,$1:$1,GB$1+INT(-$N188/30))))</f>
        <v>0</v>
      </c>
      <c r="GC188" s="91">
        <f>IF(GC$7="",0,IF(GC$1=MAX($1:$1),$R187-SUM($T188:GB188),IF(GC$1=1,SUMIFS(187:187,$1:$1,"&gt;="&amp;1,$1:$1,"&lt;="&amp;INT(-$N188/30))+(-$N188/30-INT(-$N188/30))*SUMIFS(187:187,$1:$1,INT(-$N188/30)+1),0)+(-$N188/30-INT(-$N188/30))*SUMIFS(187:187,$1:$1,GC$1+INT(-$N188/30)+1)+(INT(-$N188/30)+1--$N188/30)*SUMIFS(187:187,$1:$1,GC$1+INT(-$N188/30))))</f>
        <v>0</v>
      </c>
      <c r="GD188" s="91">
        <f>IF(GD$7="",0,IF(GD$1=MAX($1:$1),$R187-SUM($T188:GC188),IF(GD$1=1,SUMIFS(187:187,$1:$1,"&gt;="&amp;1,$1:$1,"&lt;="&amp;INT(-$N188/30))+(-$N188/30-INT(-$N188/30))*SUMIFS(187:187,$1:$1,INT(-$N188/30)+1),0)+(-$N188/30-INT(-$N188/30))*SUMIFS(187:187,$1:$1,GD$1+INT(-$N188/30)+1)+(INT(-$N188/30)+1--$N188/30)*SUMIFS(187:187,$1:$1,GD$1+INT(-$N188/30))))</f>
        <v>0</v>
      </c>
      <c r="GE188" s="91">
        <f>IF(GE$7="",0,IF(GE$1=MAX($1:$1),$R187-SUM($T188:GD188),IF(GE$1=1,SUMIFS(187:187,$1:$1,"&gt;="&amp;1,$1:$1,"&lt;="&amp;INT(-$N188/30))+(-$N188/30-INT(-$N188/30))*SUMIFS(187:187,$1:$1,INT(-$N188/30)+1),0)+(-$N188/30-INT(-$N188/30))*SUMIFS(187:187,$1:$1,GE$1+INT(-$N188/30)+1)+(INT(-$N188/30)+1--$N188/30)*SUMIFS(187:187,$1:$1,GE$1+INT(-$N188/30))))</f>
        <v>0</v>
      </c>
      <c r="GF188" s="91">
        <f>IF(GF$7="",0,IF(GF$1=MAX($1:$1),$R187-SUM($T188:GE188),IF(GF$1=1,SUMIFS(187:187,$1:$1,"&gt;="&amp;1,$1:$1,"&lt;="&amp;INT(-$N188/30))+(-$N188/30-INT(-$N188/30))*SUMIFS(187:187,$1:$1,INT(-$N188/30)+1),0)+(-$N188/30-INT(-$N188/30))*SUMIFS(187:187,$1:$1,GF$1+INT(-$N188/30)+1)+(INT(-$N188/30)+1--$N188/30)*SUMIFS(187:187,$1:$1,GF$1+INT(-$N188/30))))</f>
        <v>0</v>
      </c>
      <c r="GG188" s="91">
        <f>IF(GG$7="",0,IF(GG$1=MAX($1:$1),$R187-SUM($T188:GF188),IF(GG$1=1,SUMIFS(187:187,$1:$1,"&gt;="&amp;1,$1:$1,"&lt;="&amp;INT(-$N188/30))+(-$N188/30-INT(-$N188/30))*SUMIFS(187:187,$1:$1,INT(-$N188/30)+1),0)+(-$N188/30-INT(-$N188/30))*SUMIFS(187:187,$1:$1,GG$1+INT(-$N188/30)+1)+(INT(-$N188/30)+1--$N188/30)*SUMIFS(187:187,$1:$1,GG$1+INT(-$N188/30))))</f>
        <v>0</v>
      </c>
      <c r="GH188" s="91">
        <f>IF(GH$7="",0,IF(GH$1=MAX($1:$1),$R187-SUM($T188:GG188),IF(GH$1=1,SUMIFS(187:187,$1:$1,"&gt;="&amp;1,$1:$1,"&lt;="&amp;INT(-$N188/30))+(-$N188/30-INT(-$N188/30))*SUMIFS(187:187,$1:$1,INT(-$N188/30)+1),0)+(-$N188/30-INT(-$N188/30))*SUMIFS(187:187,$1:$1,GH$1+INT(-$N188/30)+1)+(INT(-$N188/30)+1--$N188/30)*SUMIFS(187:187,$1:$1,GH$1+INT(-$N188/30))))</f>
        <v>0</v>
      </c>
      <c r="GI188" s="91">
        <f>IF(GI$7="",0,IF(GI$1=MAX($1:$1),$R187-SUM($T188:GH188),IF(GI$1=1,SUMIFS(187:187,$1:$1,"&gt;="&amp;1,$1:$1,"&lt;="&amp;INT(-$N188/30))+(-$N188/30-INT(-$N188/30))*SUMIFS(187:187,$1:$1,INT(-$N188/30)+1),0)+(-$N188/30-INT(-$N188/30))*SUMIFS(187:187,$1:$1,GI$1+INT(-$N188/30)+1)+(INT(-$N188/30)+1--$N188/30)*SUMIFS(187:187,$1:$1,GI$1+INT(-$N188/30))))</f>
        <v>0</v>
      </c>
      <c r="GJ188" s="91">
        <f>IF(GJ$7="",0,IF(GJ$1=MAX($1:$1),$R187-SUM($T188:GI188),IF(GJ$1=1,SUMIFS(187:187,$1:$1,"&gt;="&amp;1,$1:$1,"&lt;="&amp;INT(-$N188/30))+(-$N188/30-INT(-$N188/30))*SUMIFS(187:187,$1:$1,INT(-$N188/30)+1),0)+(-$N188/30-INT(-$N188/30))*SUMIFS(187:187,$1:$1,GJ$1+INT(-$N188/30)+1)+(INT(-$N188/30)+1--$N188/30)*SUMIFS(187:187,$1:$1,GJ$1+INT(-$N188/30))))</f>
        <v>0</v>
      </c>
      <c r="GK188" s="91">
        <f>IF(GK$7="",0,IF(GK$1=MAX($1:$1),$R187-SUM($T188:GJ188),IF(GK$1=1,SUMIFS(187:187,$1:$1,"&gt;="&amp;1,$1:$1,"&lt;="&amp;INT(-$N188/30))+(-$N188/30-INT(-$N188/30))*SUMIFS(187:187,$1:$1,INT(-$N188/30)+1),0)+(-$N188/30-INT(-$N188/30))*SUMIFS(187:187,$1:$1,GK$1+INT(-$N188/30)+1)+(INT(-$N188/30)+1--$N188/30)*SUMIFS(187:187,$1:$1,GK$1+INT(-$N188/30))))</f>
        <v>0</v>
      </c>
      <c r="GL188" s="91">
        <f>IF(GL$7="",0,IF(GL$1=MAX($1:$1),$R187-SUM($T188:GK188),IF(GL$1=1,SUMIFS(187:187,$1:$1,"&gt;="&amp;1,$1:$1,"&lt;="&amp;INT(-$N188/30))+(-$N188/30-INT(-$N188/30))*SUMIFS(187:187,$1:$1,INT(-$N188/30)+1),0)+(-$N188/30-INT(-$N188/30))*SUMIFS(187:187,$1:$1,GL$1+INT(-$N188/30)+1)+(INT(-$N188/30)+1--$N188/30)*SUMIFS(187:187,$1:$1,GL$1+INT(-$N188/30))))</f>
        <v>0</v>
      </c>
      <c r="GM188" s="91">
        <f>IF(GM$7="",0,IF(GM$1=MAX($1:$1),$R187-SUM($T188:GL188),IF(GM$1=1,SUMIFS(187:187,$1:$1,"&gt;="&amp;1,$1:$1,"&lt;="&amp;INT(-$N188/30))+(-$N188/30-INT(-$N188/30))*SUMIFS(187:187,$1:$1,INT(-$N188/30)+1),0)+(-$N188/30-INT(-$N188/30))*SUMIFS(187:187,$1:$1,GM$1+INT(-$N188/30)+1)+(INT(-$N188/30)+1--$N188/30)*SUMIFS(187:187,$1:$1,GM$1+INT(-$N188/30))))</f>
        <v>0</v>
      </c>
      <c r="GN188" s="91">
        <f>IF(GN$7="",0,IF(GN$1=MAX($1:$1),$R187-SUM($T188:GM188),IF(GN$1=1,SUMIFS(187:187,$1:$1,"&gt;="&amp;1,$1:$1,"&lt;="&amp;INT(-$N188/30))+(-$N188/30-INT(-$N188/30))*SUMIFS(187:187,$1:$1,INT(-$N188/30)+1),0)+(-$N188/30-INT(-$N188/30))*SUMIFS(187:187,$1:$1,GN$1+INT(-$N188/30)+1)+(INT(-$N188/30)+1--$N188/30)*SUMIFS(187:187,$1:$1,GN$1+INT(-$N188/30))))</f>
        <v>0</v>
      </c>
      <c r="GO188" s="91">
        <f>IF(GO$7="",0,IF(GO$1=MAX($1:$1),$R187-SUM($T188:GN188),IF(GO$1=1,SUMIFS(187:187,$1:$1,"&gt;="&amp;1,$1:$1,"&lt;="&amp;INT(-$N188/30))+(-$N188/30-INT(-$N188/30))*SUMIFS(187:187,$1:$1,INT(-$N188/30)+1),0)+(-$N188/30-INT(-$N188/30))*SUMIFS(187:187,$1:$1,GO$1+INT(-$N188/30)+1)+(INT(-$N188/30)+1--$N188/30)*SUMIFS(187:187,$1:$1,GO$1+INT(-$N188/30))))</f>
        <v>0</v>
      </c>
      <c r="GP188" s="91">
        <f>IF(GP$7="",0,IF(GP$1=MAX($1:$1),$R187-SUM($T188:GO188),IF(GP$1=1,SUMIFS(187:187,$1:$1,"&gt;="&amp;1,$1:$1,"&lt;="&amp;INT(-$N188/30))+(-$N188/30-INT(-$N188/30))*SUMIFS(187:187,$1:$1,INT(-$N188/30)+1),0)+(-$N188/30-INT(-$N188/30))*SUMIFS(187:187,$1:$1,GP$1+INT(-$N188/30)+1)+(INT(-$N188/30)+1--$N188/30)*SUMIFS(187:187,$1:$1,GP$1+INT(-$N188/30))))</f>
        <v>0</v>
      </c>
      <c r="GQ188" s="91">
        <f>IF(GQ$7="",0,IF(GQ$1=MAX($1:$1),$R187-SUM($T188:GP188),IF(GQ$1=1,SUMIFS(187:187,$1:$1,"&gt;="&amp;1,$1:$1,"&lt;="&amp;INT(-$N188/30))+(-$N188/30-INT(-$N188/30))*SUMIFS(187:187,$1:$1,INT(-$N188/30)+1),0)+(-$N188/30-INT(-$N188/30))*SUMIFS(187:187,$1:$1,GQ$1+INT(-$N188/30)+1)+(INT(-$N188/30)+1--$N188/30)*SUMIFS(187:187,$1:$1,GQ$1+INT(-$N188/30))))</f>
        <v>0</v>
      </c>
      <c r="GR188" s="91">
        <f>IF(GR$7="",0,IF(GR$1=MAX($1:$1),$R187-SUM($T188:GQ188),IF(GR$1=1,SUMIFS(187:187,$1:$1,"&gt;="&amp;1,$1:$1,"&lt;="&amp;INT(-$N188/30))+(-$N188/30-INT(-$N188/30))*SUMIFS(187:187,$1:$1,INT(-$N188/30)+1),0)+(-$N188/30-INT(-$N188/30))*SUMIFS(187:187,$1:$1,GR$1+INT(-$N188/30)+1)+(INT(-$N188/30)+1--$N188/30)*SUMIFS(187:187,$1:$1,GR$1+INT(-$N188/30))))</f>
        <v>0</v>
      </c>
      <c r="GS188" s="91">
        <f>IF(GS$7="",0,IF(GS$1=MAX($1:$1),$R187-SUM($T188:GR188),IF(GS$1=1,SUMIFS(187:187,$1:$1,"&gt;="&amp;1,$1:$1,"&lt;="&amp;INT(-$N188/30))+(-$N188/30-INT(-$N188/30))*SUMIFS(187:187,$1:$1,INT(-$N188/30)+1),0)+(-$N188/30-INT(-$N188/30))*SUMIFS(187:187,$1:$1,GS$1+INT(-$N188/30)+1)+(INT(-$N188/30)+1--$N188/30)*SUMIFS(187:187,$1:$1,GS$1+INT(-$N188/30))))</f>
        <v>0</v>
      </c>
      <c r="GT188" s="91">
        <f>IF(GT$7="",0,IF(GT$1=MAX($1:$1),$R187-SUM($T188:GS188),IF(GT$1=1,SUMIFS(187:187,$1:$1,"&gt;="&amp;1,$1:$1,"&lt;="&amp;INT(-$N188/30))+(-$N188/30-INT(-$N188/30))*SUMIFS(187:187,$1:$1,INT(-$N188/30)+1),0)+(-$N188/30-INT(-$N188/30))*SUMIFS(187:187,$1:$1,GT$1+INT(-$N188/30)+1)+(INT(-$N188/30)+1--$N188/30)*SUMIFS(187:187,$1:$1,GT$1+INT(-$N188/30))))</f>
        <v>0</v>
      </c>
      <c r="GU188" s="91">
        <f>IF(GU$7="",0,IF(GU$1=MAX($1:$1),$R187-SUM($T188:GT188),IF(GU$1=1,SUMIFS(187:187,$1:$1,"&gt;="&amp;1,$1:$1,"&lt;="&amp;INT(-$N188/30))+(-$N188/30-INT(-$N188/30))*SUMIFS(187:187,$1:$1,INT(-$N188/30)+1),0)+(-$N188/30-INT(-$N188/30))*SUMIFS(187:187,$1:$1,GU$1+INT(-$N188/30)+1)+(INT(-$N188/30)+1--$N188/30)*SUMIFS(187:187,$1:$1,GU$1+INT(-$N188/30))))</f>
        <v>0</v>
      </c>
      <c r="GV188" s="91">
        <f>IF(GV$7="",0,IF(GV$1=MAX($1:$1),$R187-SUM($T188:GU188),IF(GV$1=1,SUMIFS(187:187,$1:$1,"&gt;="&amp;1,$1:$1,"&lt;="&amp;INT(-$N188/30))+(-$N188/30-INT(-$N188/30))*SUMIFS(187:187,$1:$1,INT(-$N188/30)+1),0)+(-$N188/30-INT(-$N188/30))*SUMIFS(187:187,$1:$1,GV$1+INT(-$N188/30)+1)+(INT(-$N188/30)+1--$N188/30)*SUMIFS(187:187,$1:$1,GV$1+INT(-$N188/30))))</f>
        <v>0</v>
      </c>
      <c r="GW188" s="91">
        <f>IF(GW$7="",0,IF(GW$1=MAX($1:$1),$R187-SUM($T188:GV188),IF(GW$1=1,SUMIFS(187:187,$1:$1,"&gt;="&amp;1,$1:$1,"&lt;="&amp;INT(-$N188/30))+(-$N188/30-INT(-$N188/30))*SUMIFS(187:187,$1:$1,INT(-$N188/30)+1),0)+(-$N188/30-INT(-$N188/30))*SUMIFS(187:187,$1:$1,GW$1+INT(-$N188/30)+1)+(INT(-$N188/30)+1--$N188/30)*SUMIFS(187:187,$1:$1,GW$1+INT(-$N188/30))))</f>
        <v>0</v>
      </c>
      <c r="GX188" s="91">
        <f>IF(GX$7="",0,IF(GX$1=MAX($1:$1),$R187-SUM($T188:GW188),IF(GX$1=1,SUMIFS(187:187,$1:$1,"&gt;="&amp;1,$1:$1,"&lt;="&amp;INT(-$N188/30))+(-$N188/30-INT(-$N188/30))*SUMIFS(187:187,$1:$1,INT(-$N188/30)+1),0)+(-$N188/30-INT(-$N188/30))*SUMIFS(187:187,$1:$1,GX$1+INT(-$N188/30)+1)+(INT(-$N188/30)+1--$N188/30)*SUMIFS(187:187,$1:$1,GX$1+INT(-$N188/30))))</f>
        <v>0</v>
      </c>
      <c r="GY188" s="91">
        <f>IF(GY$7="",0,IF(GY$1=MAX($1:$1),$R187-SUM($T188:GX188),IF(GY$1=1,SUMIFS(187:187,$1:$1,"&gt;="&amp;1,$1:$1,"&lt;="&amp;INT(-$N188/30))+(-$N188/30-INT(-$N188/30))*SUMIFS(187:187,$1:$1,INT(-$N188/30)+1),0)+(-$N188/30-INT(-$N188/30))*SUMIFS(187:187,$1:$1,GY$1+INT(-$N188/30)+1)+(INT(-$N188/30)+1--$N188/30)*SUMIFS(187:187,$1:$1,GY$1+INT(-$N188/30))))</f>
        <v>0</v>
      </c>
      <c r="GZ188" s="91">
        <f>IF(GZ$7="",0,IF(GZ$1=MAX($1:$1),$R187-SUM($T188:GY188),IF(GZ$1=1,SUMIFS(187:187,$1:$1,"&gt;="&amp;1,$1:$1,"&lt;="&amp;INT(-$N188/30))+(-$N188/30-INT(-$N188/30))*SUMIFS(187:187,$1:$1,INT(-$N188/30)+1),0)+(-$N188/30-INT(-$N188/30))*SUMIFS(187:187,$1:$1,GZ$1+INT(-$N188/30)+1)+(INT(-$N188/30)+1--$N188/30)*SUMIFS(187:187,$1:$1,GZ$1+INT(-$N188/30))))</f>
        <v>0</v>
      </c>
      <c r="HA188" s="91">
        <f>IF(HA$7="",0,IF(HA$1=MAX($1:$1),$R187-SUM($T188:GZ188),IF(HA$1=1,SUMIFS(187:187,$1:$1,"&gt;="&amp;1,$1:$1,"&lt;="&amp;INT(-$N188/30))+(-$N188/30-INT(-$N188/30))*SUMIFS(187:187,$1:$1,INT(-$N188/30)+1),0)+(-$N188/30-INT(-$N188/30))*SUMIFS(187:187,$1:$1,HA$1+INT(-$N188/30)+1)+(INT(-$N188/30)+1--$N188/30)*SUMIFS(187:187,$1:$1,HA$1+INT(-$N188/30))))</f>
        <v>0</v>
      </c>
      <c r="HB188" s="91">
        <f>IF(HB$7="",0,IF(HB$1=MAX($1:$1),$R187-SUM($T188:HA188),IF(HB$1=1,SUMIFS(187:187,$1:$1,"&gt;="&amp;1,$1:$1,"&lt;="&amp;INT(-$N188/30))+(-$N188/30-INT(-$N188/30))*SUMIFS(187:187,$1:$1,INT(-$N188/30)+1),0)+(-$N188/30-INT(-$N188/30))*SUMIFS(187:187,$1:$1,HB$1+INT(-$N188/30)+1)+(INT(-$N188/30)+1--$N188/30)*SUMIFS(187:187,$1:$1,HB$1+INT(-$N188/30))))</f>
        <v>0</v>
      </c>
      <c r="HC188" s="91">
        <f>IF(HC$7="",0,IF(HC$1=MAX($1:$1),$R187-SUM($T188:HB188),IF(HC$1=1,SUMIFS(187:187,$1:$1,"&gt;="&amp;1,$1:$1,"&lt;="&amp;INT(-$N188/30))+(-$N188/30-INT(-$N188/30))*SUMIFS(187:187,$1:$1,INT(-$N188/30)+1),0)+(-$N188/30-INT(-$N188/30))*SUMIFS(187:187,$1:$1,HC$1+INT(-$N188/30)+1)+(INT(-$N188/30)+1--$N188/30)*SUMIFS(187:187,$1:$1,HC$1+INT(-$N188/30))))</f>
        <v>0</v>
      </c>
      <c r="HD188" s="91">
        <f>IF(HD$7="",0,IF(HD$1=MAX($1:$1),$R187-SUM($T188:HC188),IF(HD$1=1,SUMIFS(187:187,$1:$1,"&gt;="&amp;1,$1:$1,"&lt;="&amp;INT(-$N188/30))+(-$N188/30-INT(-$N188/30))*SUMIFS(187:187,$1:$1,INT(-$N188/30)+1),0)+(-$N188/30-INT(-$N188/30))*SUMIFS(187:187,$1:$1,HD$1+INT(-$N188/30)+1)+(INT(-$N188/30)+1--$N188/30)*SUMIFS(187:187,$1:$1,HD$1+INT(-$N188/30))))</f>
        <v>0</v>
      </c>
      <c r="HE188" s="91">
        <f>IF(HE$7="",0,IF(HE$1=MAX($1:$1),$R187-SUM($T188:HD188),IF(HE$1=1,SUMIFS(187:187,$1:$1,"&gt;="&amp;1,$1:$1,"&lt;="&amp;INT(-$N188/30))+(-$N188/30-INT(-$N188/30))*SUMIFS(187:187,$1:$1,INT(-$N188/30)+1),0)+(-$N188/30-INT(-$N188/30))*SUMIFS(187:187,$1:$1,HE$1+INT(-$N188/30)+1)+(INT(-$N188/30)+1--$N188/30)*SUMIFS(187:187,$1:$1,HE$1+INT(-$N188/30))))</f>
        <v>0</v>
      </c>
      <c r="HF188" s="91">
        <f>IF(HF$7="",0,IF(HF$1=MAX($1:$1),$R187-SUM($T188:HE188),IF(HF$1=1,SUMIFS(187:187,$1:$1,"&gt;="&amp;1,$1:$1,"&lt;="&amp;INT(-$N188/30))+(-$N188/30-INT(-$N188/30))*SUMIFS(187:187,$1:$1,INT(-$N188/30)+1),0)+(-$N188/30-INT(-$N188/30))*SUMIFS(187:187,$1:$1,HF$1+INT(-$N188/30)+1)+(INT(-$N188/30)+1--$N188/30)*SUMIFS(187:187,$1:$1,HF$1+INT(-$N188/30))))</f>
        <v>0</v>
      </c>
      <c r="HG188" s="91">
        <f>IF(HG$7="",0,IF(HG$1=MAX($1:$1),$R187-SUM($T188:HF188),IF(HG$1=1,SUMIFS(187:187,$1:$1,"&gt;="&amp;1,$1:$1,"&lt;="&amp;INT(-$N188/30))+(-$N188/30-INT(-$N188/30))*SUMIFS(187:187,$1:$1,INT(-$N188/30)+1),0)+(-$N188/30-INT(-$N188/30))*SUMIFS(187:187,$1:$1,HG$1+INT(-$N188/30)+1)+(INT(-$N188/30)+1--$N188/30)*SUMIFS(187:187,$1:$1,HG$1+INT(-$N188/30))))</f>
        <v>0</v>
      </c>
      <c r="HH188" s="91">
        <f>IF(HH$7="",0,IF(HH$1=MAX($1:$1),$R187-SUM($T188:HG188),IF(HH$1=1,SUMIFS(187:187,$1:$1,"&gt;="&amp;1,$1:$1,"&lt;="&amp;INT(-$N188/30))+(-$N188/30-INT(-$N188/30))*SUMIFS(187:187,$1:$1,INT(-$N188/30)+1),0)+(-$N188/30-INT(-$N188/30))*SUMIFS(187:187,$1:$1,HH$1+INT(-$N188/30)+1)+(INT(-$N188/30)+1--$N188/30)*SUMIFS(187:187,$1:$1,HH$1+INT(-$N188/30))))</f>
        <v>0</v>
      </c>
      <c r="HI188" s="91">
        <f>IF(HI$7="",0,IF(HI$1=MAX($1:$1),$R187-SUM($T188:HH188),IF(HI$1=1,SUMIFS(187:187,$1:$1,"&gt;="&amp;1,$1:$1,"&lt;="&amp;INT(-$N188/30))+(-$N188/30-INT(-$N188/30))*SUMIFS(187:187,$1:$1,INT(-$N188/30)+1),0)+(-$N188/30-INT(-$N188/30))*SUMIFS(187:187,$1:$1,HI$1+INT(-$N188/30)+1)+(INT(-$N188/30)+1--$N188/30)*SUMIFS(187:187,$1:$1,HI$1+INT(-$N188/30))))</f>
        <v>0</v>
      </c>
      <c r="HJ188" s="91">
        <f>IF(HJ$7="",0,IF(HJ$1=MAX($1:$1),$R187-SUM($T188:HI188),IF(HJ$1=1,SUMIFS(187:187,$1:$1,"&gt;="&amp;1,$1:$1,"&lt;="&amp;INT(-$N188/30))+(-$N188/30-INT(-$N188/30))*SUMIFS(187:187,$1:$1,INT(-$N188/30)+1),0)+(-$N188/30-INT(-$N188/30))*SUMIFS(187:187,$1:$1,HJ$1+INT(-$N188/30)+1)+(INT(-$N188/30)+1--$N188/30)*SUMIFS(187:187,$1:$1,HJ$1+INT(-$N188/30))))</f>
        <v>0</v>
      </c>
      <c r="HK188" s="91">
        <f>IF(HK$7="",0,IF(HK$1=MAX($1:$1),$R187-SUM($T188:HJ188),IF(HK$1=1,SUMIFS(187:187,$1:$1,"&gt;="&amp;1,$1:$1,"&lt;="&amp;INT(-$N188/30))+(-$N188/30-INT(-$N188/30))*SUMIFS(187:187,$1:$1,INT(-$N188/30)+1),0)+(-$N188/30-INT(-$N188/30))*SUMIFS(187:187,$1:$1,HK$1+INT(-$N188/30)+1)+(INT(-$N188/30)+1--$N188/30)*SUMIFS(187:187,$1:$1,HK$1+INT(-$N188/30))))</f>
        <v>0</v>
      </c>
      <c r="HL188" s="91">
        <f>IF(HL$7="",0,IF(HL$1=MAX($1:$1),$R187-SUM($T188:HK188),IF(HL$1=1,SUMIFS(187:187,$1:$1,"&gt;="&amp;1,$1:$1,"&lt;="&amp;INT(-$N188/30))+(-$N188/30-INT(-$N188/30))*SUMIFS(187:187,$1:$1,INT(-$N188/30)+1),0)+(-$N188/30-INT(-$N188/30))*SUMIFS(187:187,$1:$1,HL$1+INT(-$N188/30)+1)+(INT(-$N188/30)+1--$N188/30)*SUMIFS(187:187,$1:$1,HL$1+INT(-$N188/30))))</f>
        <v>0</v>
      </c>
      <c r="HM188" s="91">
        <f>IF(HM$7="",0,IF(HM$1=MAX($1:$1),$R187-SUM($T188:HL188),IF(HM$1=1,SUMIFS(187:187,$1:$1,"&gt;="&amp;1,$1:$1,"&lt;="&amp;INT(-$N188/30))+(-$N188/30-INT(-$N188/30))*SUMIFS(187:187,$1:$1,INT(-$N188/30)+1),0)+(-$N188/30-INT(-$N188/30))*SUMIFS(187:187,$1:$1,HM$1+INT(-$N188/30)+1)+(INT(-$N188/30)+1--$N188/30)*SUMIFS(187:187,$1:$1,HM$1+INT(-$N188/30))))</f>
        <v>0</v>
      </c>
      <c r="HN188" s="91">
        <f>IF(HN$7="",0,IF(HN$1=MAX($1:$1),$R187-SUM($T188:HM188),IF(HN$1=1,SUMIFS(187:187,$1:$1,"&gt;="&amp;1,$1:$1,"&lt;="&amp;INT(-$N188/30))+(-$N188/30-INT(-$N188/30))*SUMIFS(187:187,$1:$1,INT(-$N188/30)+1),0)+(-$N188/30-INT(-$N188/30))*SUMIFS(187:187,$1:$1,HN$1+INT(-$N188/30)+1)+(INT(-$N188/30)+1--$N188/30)*SUMIFS(187:187,$1:$1,HN$1+INT(-$N188/30))))</f>
        <v>0</v>
      </c>
      <c r="HO188" s="91">
        <f>IF(HO$7="",0,IF(HO$1=MAX($1:$1),$R187-SUM($T188:HN188),IF(HO$1=1,SUMIFS(187:187,$1:$1,"&gt;="&amp;1,$1:$1,"&lt;="&amp;INT(-$N188/30))+(-$N188/30-INT(-$N188/30))*SUMIFS(187:187,$1:$1,INT(-$N188/30)+1),0)+(-$N188/30-INT(-$N188/30))*SUMIFS(187:187,$1:$1,HO$1+INT(-$N188/30)+1)+(INT(-$N188/30)+1--$N188/30)*SUMIFS(187:187,$1:$1,HO$1+INT(-$N188/30))))</f>
        <v>0</v>
      </c>
      <c r="HP188" s="91">
        <f>IF(HP$7="",0,IF(HP$1=MAX($1:$1),$R187-SUM($T188:HO188),IF(HP$1=1,SUMIFS(187:187,$1:$1,"&gt;="&amp;1,$1:$1,"&lt;="&amp;INT(-$N188/30))+(-$N188/30-INT(-$N188/30))*SUMIFS(187:187,$1:$1,INT(-$N188/30)+1),0)+(-$N188/30-INT(-$N188/30))*SUMIFS(187:187,$1:$1,HP$1+INT(-$N188/30)+1)+(INT(-$N188/30)+1--$N188/30)*SUMIFS(187:187,$1:$1,HP$1+INT(-$N188/30))))</f>
        <v>0</v>
      </c>
      <c r="HQ188" s="91">
        <f>IF(HQ$7="",0,IF(HQ$1=MAX($1:$1),$R187-SUM($T188:HP188),IF(HQ$1=1,SUMIFS(187:187,$1:$1,"&gt;="&amp;1,$1:$1,"&lt;="&amp;INT(-$N188/30))+(-$N188/30-INT(-$N188/30))*SUMIFS(187:187,$1:$1,INT(-$N188/30)+1),0)+(-$N188/30-INT(-$N188/30))*SUMIFS(187:187,$1:$1,HQ$1+INT(-$N188/30)+1)+(INT(-$N188/30)+1--$N188/30)*SUMIFS(187:187,$1:$1,HQ$1+INT(-$N188/30))))</f>
        <v>0</v>
      </c>
      <c r="HR188" s="91">
        <f>IF(HR$7="",0,IF(HR$1=MAX($1:$1),$R187-SUM($T188:HQ188),IF(HR$1=1,SUMIFS(187:187,$1:$1,"&gt;="&amp;1,$1:$1,"&lt;="&amp;INT(-$N188/30))+(-$N188/30-INT(-$N188/30))*SUMIFS(187:187,$1:$1,INT(-$N188/30)+1),0)+(-$N188/30-INT(-$N188/30))*SUMIFS(187:187,$1:$1,HR$1+INT(-$N188/30)+1)+(INT(-$N188/30)+1--$N188/30)*SUMIFS(187:187,$1:$1,HR$1+INT(-$N188/30))))</f>
        <v>0</v>
      </c>
      <c r="HS188" s="91">
        <f>IF(HS$7="",0,IF(HS$1=MAX($1:$1),$R187-SUM($T188:HR188),IF(HS$1=1,SUMIFS(187:187,$1:$1,"&gt;="&amp;1,$1:$1,"&lt;="&amp;INT(-$N188/30))+(-$N188/30-INT(-$N188/30))*SUMIFS(187:187,$1:$1,INT(-$N188/30)+1),0)+(-$N188/30-INT(-$N188/30))*SUMIFS(187:187,$1:$1,HS$1+INT(-$N188/30)+1)+(INT(-$N188/30)+1--$N188/30)*SUMIFS(187:187,$1:$1,HS$1+INT(-$N188/30))))</f>
        <v>0</v>
      </c>
      <c r="HT188" s="91">
        <f>IF(HT$7="",0,IF(HT$1=MAX($1:$1),$R187-SUM($T188:HS188),IF(HT$1=1,SUMIFS(187:187,$1:$1,"&gt;="&amp;1,$1:$1,"&lt;="&amp;INT(-$N188/30))+(-$N188/30-INT(-$N188/30))*SUMIFS(187:187,$1:$1,INT(-$N188/30)+1),0)+(-$N188/30-INT(-$N188/30))*SUMIFS(187:187,$1:$1,HT$1+INT(-$N188/30)+1)+(INT(-$N188/30)+1--$N188/30)*SUMIFS(187:187,$1:$1,HT$1+INT(-$N188/30))))</f>
        <v>0</v>
      </c>
      <c r="HU188" s="91">
        <f>IF(HU$7="",0,IF(HU$1=MAX($1:$1),$R187-SUM($T188:HT188),IF(HU$1=1,SUMIFS(187:187,$1:$1,"&gt;="&amp;1,$1:$1,"&lt;="&amp;INT(-$N188/30))+(-$N188/30-INT(-$N188/30))*SUMIFS(187:187,$1:$1,INT(-$N188/30)+1),0)+(-$N188/30-INT(-$N188/30))*SUMIFS(187:187,$1:$1,HU$1+INT(-$N188/30)+1)+(INT(-$N188/30)+1--$N188/30)*SUMIFS(187:187,$1:$1,HU$1+INT(-$N188/30))))</f>
        <v>0</v>
      </c>
      <c r="HV188" s="91">
        <f>IF(HV$7="",0,IF(HV$1=MAX($1:$1),$R187-SUM($T188:HU188),IF(HV$1=1,SUMIFS(187:187,$1:$1,"&gt;="&amp;1,$1:$1,"&lt;="&amp;INT(-$N188/30))+(-$N188/30-INT(-$N188/30))*SUMIFS(187:187,$1:$1,INT(-$N188/30)+1),0)+(-$N188/30-INT(-$N188/30))*SUMIFS(187:187,$1:$1,HV$1+INT(-$N188/30)+1)+(INT(-$N188/30)+1--$N188/30)*SUMIFS(187:187,$1:$1,HV$1+INT(-$N188/30))))</f>
        <v>0</v>
      </c>
      <c r="HW188" s="91">
        <f>IF(HW$7="",0,IF(HW$1=MAX($1:$1),$R187-SUM($T188:HV188),IF(HW$1=1,SUMIFS(187:187,$1:$1,"&gt;="&amp;1,$1:$1,"&lt;="&amp;INT(-$N188/30))+(-$N188/30-INT(-$N188/30))*SUMIFS(187:187,$1:$1,INT(-$N188/30)+1),0)+(-$N188/30-INT(-$N188/30))*SUMIFS(187:187,$1:$1,HW$1+INT(-$N188/30)+1)+(INT(-$N188/30)+1--$N188/30)*SUMIFS(187:187,$1:$1,HW$1+INT(-$N188/30))))</f>
        <v>0</v>
      </c>
      <c r="HX188" s="91">
        <f>IF(HX$7="",0,IF(HX$1=MAX($1:$1),$R187-SUM($T188:HW188),IF(HX$1=1,SUMIFS(187:187,$1:$1,"&gt;="&amp;1,$1:$1,"&lt;="&amp;INT(-$N188/30))+(-$N188/30-INT(-$N188/30))*SUMIFS(187:187,$1:$1,INT(-$N188/30)+1),0)+(-$N188/30-INT(-$N188/30))*SUMIFS(187:187,$1:$1,HX$1+INT(-$N188/30)+1)+(INT(-$N188/30)+1--$N188/30)*SUMIFS(187:187,$1:$1,HX$1+INT(-$N188/30))))</f>
        <v>0</v>
      </c>
      <c r="HY188" s="91">
        <f>IF(HY$7="",0,IF(HY$1=MAX($1:$1),$R187-SUM($T188:HX188),IF(HY$1=1,SUMIFS(187:187,$1:$1,"&gt;="&amp;1,$1:$1,"&lt;="&amp;INT(-$N188/30))+(-$N188/30-INT(-$N188/30))*SUMIFS(187:187,$1:$1,INT(-$N188/30)+1),0)+(-$N188/30-INT(-$N188/30))*SUMIFS(187:187,$1:$1,HY$1+INT(-$N188/30)+1)+(INT(-$N188/30)+1--$N188/30)*SUMIFS(187:187,$1:$1,HY$1+INT(-$N188/30))))</f>
        <v>0</v>
      </c>
      <c r="HZ188" s="91">
        <f>IF(HZ$7="",0,IF(HZ$1=MAX($1:$1),$R187-SUM($T188:HY188),IF(HZ$1=1,SUMIFS(187:187,$1:$1,"&gt;="&amp;1,$1:$1,"&lt;="&amp;INT(-$N188/30))+(-$N188/30-INT(-$N188/30))*SUMIFS(187:187,$1:$1,INT(-$N188/30)+1),0)+(-$N188/30-INT(-$N188/30))*SUMIFS(187:187,$1:$1,HZ$1+INT(-$N188/30)+1)+(INT(-$N188/30)+1--$N188/30)*SUMIFS(187:187,$1:$1,HZ$1+INT(-$N188/30))))</f>
        <v>0</v>
      </c>
      <c r="IA188" s="91">
        <f>IF(IA$7="",0,IF(IA$1=MAX($1:$1),$R187-SUM($T188:HZ188),IF(IA$1=1,SUMIFS(187:187,$1:$1,"&gt;="&amp;1,$1:$1,"&lt;="&amp;INT(-$N188/30))+(-$N188/30-INT(-$N188/30))*SUMIFS(187:187,$1:$1,INT(-$N188/30)+1),0)+(-$N188/30-INT(-$N188/30))*SUMIFS(187:187,$1:$1,IA$1+INT(-$N188/30)+1)+(INT(-$N188/30)+1--$N188/30)*SUMIFS(187:187,$1:$1,IA$1+INT(-$N188/30))))</f>
        <v>0</v>
      </c>
      <c r="IB188" s="91">
        <f>IF(IB$7="",0,IF(IB$1=MAX($1:$1),$R187-SUM($T188:IA188),IF(IB$1=1,SUMIFS(187:187,$1:$1,"&gt;="&amp;1,$1:$1,"&lt;="&amp;INT(-$N188/30))+(-$N188/30-INT(-$N188/30))*SUMIFS(187:187,$1:$1,INT(-$N188/30)+1),0)+(-$N188/30-INT(-$N188/30))*SUMIFS(187:187,$1:$1,IB$1+INT(-$N188/30)+1)+(INT(-$N188/30)+1--$N188/30)*SUMIFS(187:187,$1:$1,IB$1+INT(-$N188/30))))</f>
        <v>0</v>
      </c>
      <c r="IC188" s="91">
        <f>IF(IC$7="",0,IF(IC$1=MAX($1:$1),$R187-SUM($T188:IB188),IF(IC$1=1,SUMIFS(187:187,$1:$1,"&gt;="&amp;1,$1:$1,"&lt;="&amp;INT(-$N188/30))+(-$N188/30-INT(-$N188/30))*SUMIFS(187:187,$1:$1,INT(-$N188/30)+1),0)+(-$N188/30-INT(-$N188/30))*SUMIFS(187:187,$1:$1,IC$1+INT(-$N188/30)+1)+(INT(-$N188/30)+1--$N188/30)*SUMIFS(187:187,$1:$1,IC$1+INT(-$N188/30))))</f>
        <v>0</v>
      </c>
      <c r="ID188" s="91">
        <f>IF(ID$7="",0,IF(ID$1=MAX($1:$1),$R187-SUM($T188:IC188),IF(ID$1=1,SUMIFS(187:187,$1:$1,"&gt;="&amp;1,$1:$1,"&lt;="&amp;INT(-$N188/30))+(-$N188/30-INT(-$N188/30))*SUMIFS(187:187,$1:$1,INT(-$N188/30)+1),0)+(-$N188/30-INT(-$N188/30))*SUMIFS(187:187,$1:$1,ID$1+INT(-$N188/30)+1)+(INT(-$N188/30)+1--$N188/30)*SUMIFS(187:187,$1:$1,ID$1+INT(-$N188/30))))</f>
        <v>0</v>
      </c>
      <c r="IE188" s="91">
        <f>IF(IE$7="",0,IF(IE$1=MAX($1:$1),$R187-SUM($T188:ID188),IF(IE$1=1,SUMIFS(187:187,$1:$1,"&gt;="&amp;1,$1:$1,"&lt;="&amp;INT(-$N188/30))+(-$N188/30-INT(-$N188/30))*SUMIFS(187:187,$1:$1,INT(-$N188/30)+1),0)+(-$N188/30-INT(-$N188/30))*SUMIFS(187:187,$1:$1,IE$1+INT(-$N188/30)+1)+(INT(-$N188/30)+1--$N188/30)*SUMIFS(187:187,$1:$1,IE$1+INT(-$N188/30))))</f>
        <v>0</v>
      </c>
      <c r="IF188" s="91">
        <f>IF(IF$7="",0,IF(IF$1=MAX($1:$1),$R187-SUM($T188:IE188),IF(IF$1=1,SUMIFS(187:187,$1:$1,"&gt;="&amp;1,$1:$1,"&lt;="&amp;INT(-$N188/30))+(-$N188/30-INT(-$N188/30))*SUMIFS(187:187,$1:$1,INT(-$N188/30)+1),0)+(-$N188/30-INT(-$N188/30))*SUMIFS(187:187,$1:$1,IF$1+INT(-$N188/30)+1)+(INT(-$N188/30)+1--$N188/30)*SUMIFS(187:187,$1:$1,IF$1+INT(-$N188/30))))</f>
        <v>0</v>
      </c>
      <c r="IG188" s="91">
        <f>IF(IG$7="",0,IF(IG$1=MAX($1:$1),$R187-SUM($T188:IF188),IF(IG$1=1,SUMIFS(187:187,$1:$1,"&gt;="&amp;1,$1:$1,"&lt;="&amp;INT(-$N188/30))+(-$N188/30-INT(-$N188/30))*SUMIFS(187:187,$1:$1,INT(-$N188/30)+1),0)+(-$N188/30-INT(-$N188/30))*SUMIFS(187:187,$1:$1,IG$1+INT(-$N188/30)+1)+(INT(-$N188/30)+1--$N188/30)*SUMIFS(187:187,$1:$1,IG$1+INT(-$N188/30))))</f>
        <v>0</v>
      </c>
      <c r="IH188" s="91">
        <f>IF(IH$7="",0,IF(IH$1=MAX($1:$1),$R187-SUM($T188:IG188),IF(IH$1=1,SUMIFS(187:187,$1:$1,"&gt;="&amp;1,$1:$1,"&lt;="&amp;INT(-$N188/30))+(-$N188/30-INT(-$N188/30))*SUMIFS(187:187,$1:$1,INT(-$N188/30)+1),0)+(-$N188/30-INT(-$N188/30))*SUMIFS(187:187,$1:$1,IH$1+INT(-$N188/30)+1)+(INT(-$N188/30)+1--$N188/30)*SUMIFS(187:187,$1:$1,IH$1+INT(-$N188/30))))</f>
        <v>0</v>
      </c>
      <c r="II188" s="91">
        <f>IF(II$7="",0,IF(II$1=MAX($1:$1),$R187-SUM($T188:IH188),IF(II$1=1,SUMIFS(187:187,$1:$1,"&gt;="&amp;1,$1:$1,"&lt;="&amp;INT(-$N188/30))+(-$N188/30-INT(-$N188/30))*SUMIFS(187:187,$1:$1,INT(-$N188/30)+1),0)+(-$N188/30-INT(-$N188/30))*SUMIFS(187:187,$1:$1,II$1+INT(-$N188/30)+1)+(INT(-$N188/30)+1--$N188/30)*SUMIFS(187:187,$1:$1,II$1+INT(-$N188/30))))</f>
        <v>0</v>
      </c>
      <c r="IJ188" s="91">
        <f>IF(IJ$7="",0,IF(IJ$1=MAX($1:$1),$R187-SUM($T188:II188),IF(IJ$1=1,SUMIFS(187:187,$1:$1,"&gt;="&amp;1,$1:$1,"&lt;="&amp;INT(-$N188/30))+(-$N188/30-INT(-$N188/30))*SUMIFS(187:187,$1:$1,INT(-$N188/30)+1),0)+(-$N188/30-INT(-$N188/30))*SUMIFS(187:187,$1:$1,IJ$1+INT(-$N188/30)+1)+(INT(-$N188/30)+1--$N188/30)*SUMIFS(187:187,$1:$1,IJ$1+INT(-$N188/30))))</f>
        <v>0</v>
      </c>
      <c r="IK188" s="91">
        <f>IF(IK$7="",0,IF(IK$1=MAX($1:$1),$R187-SUM($T188:IJ188),IF(IK$1=1,SUMIFS(187:187,$1:$1,"&gt;="&amp;1,$1:$1,"&lt;="&amp;INT(-$N188/30))+(-$N188/30-INT(-$N188/30))*SUMIFS(187:187,$1:$1,INT(-$N188/30)+1),0)+(-$N188/30-INT(-$N188/30))*SUMIFS(187:187,$1:$1,IK$1+INT(-$N188/30)+1)+(INT(-$N188/30)+1--$N188/30)*SUMIFS(187:187,$1:$1,IK$1+INT(-$N188/30))))</f>
        <v>0</v>
      </c>
      <c r="IL188" s="91">
        <f>IF(IL$7="",0,IF(IL$1=MAX($1:$1),$R187-SUM($T188:IK188),IF(IL$1=1,SUMIFS(187:187,$1:$1,"&gt;="&amp;1,$1:$1,"&lt;="&amp;INT(-$N188/30))+(-$N188/30-INT(-$N188/30))*SUMIFS(187:187,$1:$1,INT(-$N188/30)+1),0)+(-$N188/30-INT(-$N188/30))*SUMIFS(187:187,$1:$1,IL$1+INT(-$N188/30)+1)+(INT(-$N188/30)+1--$N188/30)*SUMIFS(187:187,$1:$1,IL$1+INT(-$N188/30))))</f>
        <v>0</v>
      </c>
      <c r="IM188" s="91">
        <f>IF(IM$7="",0,IF(IM$1=MAX($1:$1),$R187-SUM($T188:IL188),IF(IM$1=1,SUMIFS(187:187,$1:$1,"&gt;="&amp;1,$1:$1,"&lt;="&amp;INT(-$N188/30))+(-$N188/30-INT(-$N188/30))*SUMIFS(187:187,$1:$1,INT(-$N188/30)+1),0)+(-$N188/30-INT(-$N188/30))*SUMIFS(187:187,$1:$1,IM$1+INT(-$N188/30)+1)+(INT(-$N188/30)+1--$N188/30)*SUMIFS(187:187,$1:$1,IM$1+INT(-$N188/30))))</f>
        <v>0</v>
      </c>
      <c r="IN188" s="91">
        <f>IF(IN$7="",0,IF(IN$1=MAX($1:$1),$R187-SUM($T188:IM188),IF(IN$1=1,SUMIFS(187:187,$1:$1,"&gt;="&amp;1,$1:$1,"&lt;="&amp;INT(-$N188/30))+(-$N188/30-INT(-$N188/30))*SUMIFS(187:187,$1:$1,INT(-$N188/30)+1),0)+(-$N188/30-INT(-$N188/30))*SUMIFS(187:187,$1:$1,IN$1+INT(-$N188/30)+1)+(INT(-$N188/30)+1--$N188/30)*SUMIFS(187:187,$1:$1,IN$1+INT(-$N188/30))))</f>
        <v>0</v>
      </c>
      <c r="IO188" s="91">
        <f>IF(IO$7="",0,IF(IO$1=MAX($1:$1),$R187-SUM($T188:IN188),IF(IO$1=1,SUMIFS(187:187,$1:$1,"&gt;="&amp;1,$1:$1,"&lt;="&amp;INT(-$N188/30))+(-$N188/30-INT(-$N188/30))*SUMIFS(187:187,$1:$1,INT(-$N188/30)+1),0)+(-$N188/30-INT(-$N188/30))*SUMIFS(187:187,$1:$1,IO$1+INT(-$N188/30)+1)+(INT(-$N188/30)+1--$N188/30)*SUMIFS(187:187,$1:$1,IO$1+INT(-$N188/30))))</f>
        <v>0</v>
      </c>
      <c r="IP188" s="91">
        <f>IF(IP$7="",0,IF(IP$1=MAX($1:$1),$R187-SUM($T188:IO188),IF(IP$1=1,SUMIFS(187:187,$1:$1,"&gt;="&amp;1,$1:$1,"&lt;="&amp;INT(-$N188/30))+(-$N188/30-INT(-$N188/30))*SUMIFS(187:187,$1:$1,INT(-$N188/30)+1),0)+(-$N188/30-INT(-$N188/30))*SUMIFS(187:187,$1:$1,IP$1+INT(-$N188/30)+1)+(INT(-$N188/30)+1--$N188/30)*SUMIFS(187:187,$1:$1,IP$1+INT(-$N188/30))))</f>
        <v>0</v>
      </c>
      <c r="IQ188" s="91">
        <f>IF(IQ$7="",0,IF(IQ$1=MAX($1:$1),$R187-SUM($T188:IP188),IF(IQ$1=1,SUMIFS(187:187,$1:$1,"&gt;="&amp;1,$1:$1,"&lt;="&amp;INT(-$N188/30))+(-$N188/30-INT(-$N188/30))*SUMIFS(187:187,$1:$1,INT(-$N188/30)+1),0)+(-$N188/30-INT(-$N188/30))*SUMIFS(187:187,$1:$1,IQ$1+INT(-$N188/30)+1)+(INT(-$N188/30)+1--$N188/30)*SUMIFS(187:187,$1:$1,IQ$1+INT(-$N188/30))))</f>
        <v>0</v>
      </c>
      <c r="IR188" s="91">
        <f>IF(IR$7="",0,IF(IR$1=MAX($1:$1),$R187-SUM($T188:IQ188),IF(IR$1=1,SUMIFS(187:187,$1:$1,"&gt;="&amp;1,$1:$1,"&lt;="&amp;INT(-$N188/30))+(-$N188/30-INT(-$N188/30))*SUMIFS(187:187,$1:$1,INT(-$N188/30)+1),0)+(-$N188/30-INT(-$N188/30))*SUMIFS(187:187,$1:$1,IR$1+INT(-$N188/30)+1)+(INT(-$N188/30)+1--$N188/30)*SUMIFS(187:187,$1:$1,IR$1+INT(-$N188/30))))</f>
        <v>0</v>
      </c>
      <c r="IS188" s="91">
        <f>IF(IS$7="",0,IF(IS$1=MAX($1:$1),$R187-SUM($T188:IR188),IF(IS$1=1,SUMIFS(187:187,$1:$1,"&gt;="&amp;1,$1:$1,"&lt;="&amp;INT(-$N188/30))+(-$N188/30-INT(-$N188/30))*SUMIFS(187:187,$1:$1,INT(-$N188/30)+1),0)+(-$N188/30-INT(-$N188/30))*SUMIFS(187:187,$1:$1,IS$1+INT(-$N188/30)+1)+(INT(-$N188/30)+1--$N188/30)*SUMIFS(187:187,$1:$1,IS$1+INT(-$N188/30))))</f>
        <v>0</v>
      </c>
      <c r="IT188" s="91">
        <f>IF(IT$7="",0,IF(IT$1=MAX($1:$1),$R187-SUM($T188:IS188),IF(IT$1=1,SUMIFS(187:187,$1:$1,"&gt;="&amp;1,$1:$1,"&lt;="&amp;INT(-$N188/30))+(-$N188/30-INT(-$N188/30))*SUMIFS(187:187,$1:$1,INT(-$N188/30)+1),0)+(-$N188/30-INT(-$N188/30))*SUMIFS(187:187,$1:$1,IT$1+INT(-$N188/30)+1)+(INT(-$N188/30)+1--$N188/30)*SUMIFS(187:187,$1:$1,IT$1+INT(-$N188/30))))</f>
        <v>0</v>
      </c>
      <c r="IU188" s="91">
        <f>IF(IU$7="",0,IF(IU$1=MAX($1:$1),$R187-SUM($T188:IT188),IF(IU$1=1,SUMIFS(187:187,$1:$1,"&gt;="&amp;1,$1:$1,"&lt;="&amp;INT(-$N188/30))+(-$N188/30-INT(-$N188/30))*SUMIFS(187:187,$1:$1,INT(-$N188/30)+1),0)+(-$N188/30-INT(-$N188/30))*SUMIFS(187:187,$1:$1,IU$1+INT(-$N188/30)+1)+(INT(-$N188/30)+1--$N188/30)*SUMIFS(187:187,$1:$1,IU$1+INT(-$N188/30))))</f>
        <v>0</v>
      </c>
      <c r="IV188" s="91">
        <f>IF(IV$7="",0,IF(IV$1=MAX($1:$1),$R187-SUM($T188:IU188),IF(IV$1=1,SUMIFS(187:187,$1:$1,"&gt;="&amp;1,$1:$1,"&lt;="&amp;INT(-$N188/30))+(-$N188/30-INT(-$N188/30))*SUMIFS(187:187,$1:$1,INT(-$N188/30)+1),0)+(-$N188/30-INT(-$N188/30))*SUMIFS(187:187,$1:$1,IV$1+INT(-$N188/30)+1)+(INT(-$N188/30)+1--$N188/30)*SUMIFS(187:187,$1:$1,IV$1+INT(-$N188/30))))</f>
        <v>0</v>
      </c>
      <c r="IW188" s="91">
        <f>IF(IW$7="",0,IF(IW$1=MAX($1:$1),$R187-SUM($T188:IV188),IF(IW$1=1,SUMIFS(187:187,$1:$1,"&gt;="&amp;1,$1:$1,"&lt;="&amp;INT(-$N188/30))+(-$N188/30-INT(-$N188/30))*SUMIFS(187:187,$1:$1,INT(-$N188/30)+1),0)+(-$N188/30-INT(-$N188/30))*SUMIFS(187:187,$1:$1,IW$1+INT(-$N188/30)+1)+(INT(-$N188/30)+1--$N188/30)*SUMIFS(187:187,$1:$1,IW$1+INT(-$N188/30))))</f>
        <v>0</v>
      </c>
      <c r="IX188" s="91">
        <f>IF(IX$7="",0,IF(IX$1=MAX($1:$1),$R187-SUM($T188:IW188),IF(IX$1=1,SUMIFS(187:187,$1:$1,"&gt;="&amp;1,$1:$1,"&lt;="&amp;INT(-$N188/30))+(-$N188/30-INT(-$N188/30))*SUMIFS(187:187,$1:$1,INT(-$N188/30)+1),0)+(-$N188/30-INT(-$N188/30))*SUMIFS(187:187,$1:$1,IX$1+INT(-$N188/30)+1)+(INT(-$N188/30)+1--$N188/30)*SUMIFS(187:187,$1:$1,IX$1+INT(-$N188/30))))</f>
        <v>0</v>
      </c>
      <c r="IY188" s="91">
        <f>IF(IY$7="",0,IF(IY$1=MAX($1:$1),$R187-SUM($T188:IX188),IF(IY$1=1,SUMIFS(187:187,$1:$1,"&gt;="&amp;1,$1:$1,"&lt;="&amp;INT(-$N188/30))+(-$N188/30-INT(-$N188/30))*SUMIFS(187:187,$1:$1,INT(-$N188/30)+1),0)+(-$N188/30-INT(-$N188/30))*SUMIFS(187:187,$1:$1,IY$1+INT(-$N188/30)+1)+(INT(-$N188/30)+1--$N188/30)*SUMIFS(187:187,$1:$1,IY$1+INT(-$N188/30))))</f>
        <v>0</v>
      </c>
      <c r="IZ188" s="91">
        <f>IF(IZ$7="",0,IF(IZ$1=MAX($1:$1),$R187-SUM($T188:IY188),IF(IZ$1=1,SUMIFS(187:187,$1:$1,"&gt;="&amp;1,$1:$1,"&lt;="&amp;INT(-$N188/30))+(-$N188/30-INT(-$N188/30))*SUMIFS(187:187,$1:$1,INT(-$N188/30)+1),0)+(-$N188/30-INT(-$N188/30))*SUMIFS(187:187,$1:$1,IZ$1+INT(-$N188/30)+1)+(INT(-$N188/30)+1--$N188/30)*SUMIFS(187:187,$1:$1,IZ$1+INT(-$N188/30))))</f>
        <v>0</v>
      </c>
      <c r="JA188" s="91">
        <f>IF(JA$7="",0,IF(JA$1=MAX($1:$1),$R187-SUM($T188:IZ188),IF(JA$1=1,SUMIFS(187:187,$1:$1,"&gt;="&amp;1,$1:$1,"&lt;="&amp;INT(-$N188/30))+(-$N188/30-INT(-$N188/30))*SUMIFS(187:187,$1:$1,INT(-$N188/30)+1),0)+(-$N188/30-INT(-$N188/30))*SUMIFS(187:187,$1:$1,JA$1+INT(-$N188/30)+1)+(INT(-$N188/30)+1--$N188/30)*SUMIFS(187:187,$1:$1,JA$1+INT(-$N188/30))))</f>
        <v>0</v>
      </c>
      <c r="JB188" s="91">
        <f>IF(JB$7="",0,IF(JB$1=MAX($1:$1),$R187-SUM($T188:JA188),IF(JB$1=1,SUMIFS(187:187,$1:$1,"&gt;="&amp;1,$1:$1,"&lt;="&amp;INT(-$N188/30))+(-$N188/30-INT(-$N188/30))*SUMIFS(187:187,$1:$1,INT(-$N188/30)+1),0)+(-$N188/30-INT(-$N188/30))*SUMIFS(187:187,$1:$1,JB$1+INT(-$N188/30)+1)+(INT(-$N188/30)+1--$N188/30)*SUMIFS(187:187,$1:$1,JB$1+INT(-$N188/30))))</f>
        <v>0</v>
      </c>
      <c r="JC188" s="91">
        <f>IF(JC$7="",0,IF(JC$1=MAX($1:$1),$R187-SUM($T188:JB188),IF(JC$1=1,SUMIFS(187:187,$1:$1,"&gt;="&amp;1,$1:$1,"&lt;="&amp;INT(-$N188/30))+(-$N188/30-INT(-$N188/30))*SUMIFS(187:187,$1:$1,INT(-$N188/30)+1),0)+(-$N188/30-INT(-$N188/30))*SUMIFS(187:187,$1:$1,JC$1+INT(-$N188/30)+1)+(INT(-$N188/30)+1--$N188/30)*SUMIFS(187:187,$1:$1,JC$1+INT(-$N188/30))))</f>
        <v>0</v>
      </c>
      <c r="JD188" s="91">
        <f>IF(JD$7="",0,IF(JD$1=MAX($1:$1),$R187-SUM($T188:JC188),IF(JD$1=1,SUMIFS(187:187,$1:$1,"&gt;="&amp;1,$1:$1,"&lt;="&amp;INT(-$N188/30))+(-$N188/30-INT(-$N188/30))*SUMIFS(187:187,$1:$1,INT(-$N188/30)+1),0)+(-$N188/30-INT(-$N188/30))*SUMIFS(187:187,$1:$1,JD$1+INT(-$N188/30)+1)+(INT(-$N188/30)+1--$N188/30)*SUMIFS(187:187,$1:$1,JD$1+INT(-$N188/30))))</f>
        <v>0</v>
      </c>
      <c r="JE188" s="91">
        <f>IF(JE$7="",0,IF(JE$1=MAX($1:$1),$R187-SUM($T188:JD188),IF(JE$1=1,SUMIFS(187:187,$1:$1,"&gt;="&amp;1,$1:$1,"&lt;="&amp;INT(-$N188/30))+(-$N188/30-INT(-$N188/30))*SUMIFS(187:187,$1:$1,INT(-$N188/30)+1),0)+(-$N188/30-INT(-$N188/30))*SUMIFS(187:187,$1:$1,JE$1+INT(-$N188/30)+1)+(INT(-$N188/30)+1--$N188/30)*SUMIFS(187:187,$1:$1,JE$1+INT(-$N188/30))))</f>
        <v>0</v>
      </c>
      <c r="JF188" s="91">
        <f>IF(JF$7="",0,IF(JF$1=MAX($1:$1),$R187-SUM($T188:JE188),IF(JF$1=1,SUMIFS(187:187,$1:$1,"&gt;="&amp;1,$1:$1,"&lt;="&amp;INT(-$N188/30))+(-$N188/30-INT(-$N188/30))*SUMIFS(187:187,$1:$1,INT(-$N188/30)+1),0)+(-$N188/30-INT(-$N188/30))*SUMIFS(187:187,$1:$1,JF$1+INT(-$N188/30)+1)+(INT(-$N188/30)+1--$N188/30)*SUMIFS(187:187,$1:$1,JF$1+INT(-$N188/30))))</f>
        <v>0</v>
      </c>
      <c r="JG188" s="91">
        <f>IF(JG$7="",0,IF(JG$1=MAX($1:$1),$R187-SUM($T188:JF188),IF(JG$1=1,SUMIFS(187:187,$1:$1,"&gt;="&amp;1,$1:$1,"&lt;="&amp;INT(-$N188/30))+(-$N188/30-INT(-$N188/30))*SUMIFS(187:187,$1:$1,INT(-$N188/30)+1),0)+(-$N188/30-INT(-$N188/30))*SUMIFS(187:187,$1:$1,JG$1+INT(-$N188/30)+1)+(INT(-$N188/30)+1--$N188/30)*SUMIFS(187:187,$1:$1,JG$1+INT(-$N188/30))))</f>
        <v>0</v>
      </c>
      <c r="JH188" s="91">
        <f>IF(JH$7="",0,IF(JH$1=MAX($1:$1),$R187-SUM($T188:JG188),IF(JH$1=1,SUMIFS(187:187,$1:$1,"&gt;="&amp;1,$1:$1,"&lt;="&amp;INT(-$N188/30))+(-$N188/30-INT(-$N188/30))*SUMIFS(187:187,$1:$1,INT(-$N188/30)+1),0)+(-$N188/30-INT(-$N188/30))*SUMIFS(187:187,$1:$1,JH$1+INT(-$N188/30)+1)+(INT(-$N188/30)+1--$N188/30)*SUMIFS(187:187,$1:$1,JH$1+INT(-$N188/30))))</f>
        <v>0</v>
      </c>
      <c r="JI188" s="91">
        <f>IF(JI$7="",0,IF(JI$1=MAX($1:$1),$R187-SUM($T188:JH188),IF(JI$1=1,SUMIFS(187:187,$1:$1,"&gt;="&amp;1,$1:$1,"&lt;="&amp;INT(-$N188/30))+(-$N188/30-INT(-$N188/30))*SUMIFS(187:187,$1:$1,INT(-$N188/30)+1),0)+(-$N188/30-INT(-$N188/30))*SUMIFS(187:187,$1:$1,JI$1+INT(-$N188/30)+1)+(INT(-$N188/30)+1--$N188/30)*SUMIFS(187:187,$1:$1,JI$1+INT(-$N188/30))))</f>
        <v>0</v>
      </c>
      <c r="JJ188" s="91">
        <f>IF(JJ$7="",0,IF(JJ$1=MAX($1:$1),$R187-SUM($T188:JI188),IF(JJ$1=1,SUMIFS(187:187,$1:$1,"&gt;="&amp;1,$1:$1,"&lt;="&amp;INT(-$N188/30))+(-$N188/30-INT(-$N188/30))*SUMIFS(187:187,$1:$1,INT(-$N188/30)+1),0)+(-$N188/30-INT(-$N188/30))*SUMIFS(187:187,$1:$1,JJ$1+INT(-$N188/30)+1)+(INT(-$N188/30)+1--$N188/30)*SUMIFS(187:187,$1:$1,JJ$1+INT(-$N188/30))))</f>
        <v>0</v>
      </c>
      <c r="JK188" s="91">
        <f>IF(JK$7="",0,IF(JK$1=MAX($1:$1),$R187-SUM($T188:JJ188),IF(JK$1=1,SUMIFS(187:187,$1:$1,"&gt;="&amp;1,$1:$1,"&lt;="&amp;INT(-$N188/30))+(-$N188/30-INT(-$N188/30))*SUMIFS(187:187,$1:$1,INT(-$N188/30)+1),0)+(-$N188/30-INT(-$N188/30))*SUMIFS(187:187,$1:$1,JK$1+INT(-$N188/30)+1)+(INT(-$N188/30)+1--$N188/30)*SUMIFS(187:187,$1:$1,JK$1+INT(-$N188/30))))</f>
        <v>0</v>
      </c>
      <c r="JL188" s="91">
        <f>IF(JL$7="",0,IF(JL$1=MAX($1:$1),$R187-SUM($T188:JK188),IF(JL$1=1,SUMIFS(187:187,$1:$1,"&gt;="&amp;1,$1:$1,"&lt;="&amp;INT(-$N188/30))+(-$N188/30-INT(-$N188/30))*SUMIFS(187:187,$1:$1,INT(-$N188/30)+1),0)+(-$N188/30-INT(-$N188/30))*SUMIFS(187:187,$1:$1,JL$1+INT(-$N188/30)+1)+(INT(-$N188/30)+1--$N188/30)*SUMIFS(187:187,$1:$1,JL$1+INT(-$N188/30))))</f>
        <v>0</v>
      </c>
      <c r="JM188" s="91">
        <f>IF(JM$7="",0,IF(JM$1=MAX($1:$1),$R187-SUM($T188:JL188),IF(JM$1=1,SUMIFS(187:187,$1:$1,"&gt;="&amp;1,$1:$1,"&lt;="&amp;INT(-$N188/30))+(-$N188/30-INT(-$N188/30))*SUMIFS(187:187,$1:$1,INT(-$N188/30)+1),0)+(-$N188/30-INT(-$N188/30))*SUMIFS(187:187,$1:$1,JM$1+INT(-$N188/30)+1)+(INT(-$N188/30)+1--$N188/30)*SUMIFS(187:187,$1:$1,JM$1+INT(-$N188/30))))</f>
        <v>0</v>
      </c>
      <c r="JN188" s="91">
        <f>IF(JN$7="",0,IF(JN$1=MAX($1:$1),$R187-SUM($T188:JM188),IF(JN$1=1,SUMIFS(187:187,$1:$1,"&gt;="&amp;1,$1:$1,"&lt;="&amp;INT(-$N188/30))+(-$N188/30-INT(-$N188/30))*SUMIFS(187:187,$1:$1,INT(-$N188/30)+1),0)+(-$N188/30-INT(-$N188/30))*SUMIFS(187:187,$1:$1,JN$1+INT(-$N188/30)+1)+(INT(-$N188/30)+1--$N188/30)*SUMIFS(187:187,$1:$1,JN$1+INT(-$N188/30))))</f>
        <v>0</v>
      </c>
      <c r="JO188" s="91">
        <f>IF(JO$7="",0,IF(JO$1=MAX($1:$1),$R187-SUM($T188:JN188),IF(JO$1=1,SUMIFS(187:187,$1:$1,"&gt;="&amp;1,$1:$1,"&lt;="&amp;INT(-$N188/30))+(-$N188/30-INT(-$N188/30))*SUMIFS(187:187,$1:$1,INT(-$N188/30)+1),0)+(-$N188/30-INT(-$N188/30))*SUMIFS(187:187,$1:$1,JO$1+INT(-$N188/30)+1)+(INT(-$N188/30)+1--$N188/30)*SUMIFS(187:187,$1:$1,JO$1+INT(-$N188/30))))</f>
        <v>0</v>
      </c>
      <c r="JP188" s="91">
        <f>IF(JP$7="",0,IF(JP$1=MAX($1:$1),$R187-SUM($T188:JO188),IF(JP$1=1,SUMIFS(187:187,$1:$1,"&gt;="&amp;1,$1:$1,"&lt;="&amp;INT(-$N188/30))+(-$N188/30-INT(-$N188/30))*SUMIFS(187:187,$1:$1,INT(-$N188/30)+1),0)+(-$N188/30-INT(-$N188/30))*SUMIFS(187:187,$1:$1,JP$1+INT(-$N188/30)+1)+(INT(-$N188/30)+1--$N188/30)*SUMIFS(187:187,$1:$1,JP$1+INT(-$N188/30))))</f>
        <v>0</v>
      </c>
      <c r="JQ188" s="91">
        <f>IF(JQ$7="",0,IF(JQ$1=MAX($1:$1),$R187-SUM($T188:JP188),IF(JQ$1=1,SUMIFS(187:187,$1:$1,"&gt;="&amp;1,$1:$1,"&lt;="&amp;INT(-$N188/30))+(-$N188/30-INT(-$N188/30))*SUMIFS(187:187,$1:$1,INT(-$N188/30)+1),0)+(-$N188/30-INT(-$N188/30))*SUMIFS(187:187,$1:$1,JQ$1+INT(-$N188/30)+1)+(INT(-$N188/30)+1--$N188/30)*SUMIFS(187:187,$1:$1,JQ$1+INT(-$N188/30))))</f>
        <v>0</v>
      </c>
      <c r="JR188" s="91">
        <f>IF(JR$7="",0,IF(JR$1=MAX($1:$1),$R187-SUM($T188:JQ188),IF(JR$1=1,SUMIFS(187:187,$1:$1,"&gt;="&amp;1,$1:$1,"&lt;="&amp;INT(-$N188/30))+(-$N188/30-INT(-$N188/30))*SUMIFS(187:187,$1:$1,INT(-$N188/30)+1),0)+(-$N188/30-INT(-$N188/30))*SUMIFS(187:187,$1:$1,JR$1+INT(-$N188/30)+1)+(INT(-$N188/30)+1--$N188/30)*SUMIFS(187:187,$1:$1,JR$1+INT(-$N188/30))))</f>
        <v>0</v>
      </c>
      <c r="JS188" s="91">
        <f>IF(JS$7="",0,IF(JS$1=MAX($1:$1),$R187-SUM($T188:JR188),IF(JS$1=1,SUMIFS(187:187,$1:$1,"&gt;="&amp;1,$1:$1,"&lt;="&amp;INT(-$N188/30))+(-$N188/30-INT(-$N188/30))*SUMIFS(187:187,$1:$1,INT(-$N188/30)+1),0)+(-$N188/30-INT(-$N188/30))*SUMIFS(187:187,$1:$1,JS$1+INT(-$N188/30)+1)+(INT(-$N188/30)+1--$N188/30)*SUMIFS(187:187,$1:$1,JS$1+INT(-$N188/30))))</f>
        <v>0</v>
      </c>
      <c r="JT188" s="91">
        <f>IF(JT$7="",0,IF(JT$1=MAX($1:$1),$R187-SUM($T188:JS188),IF(JT$1=1,SUMIFS(187:187,$1:$1,"&gt;="&amp;1,$1:$1,"&lt;="&amp;INT(-$N188/30))+(-$N188/30-INT(-$N188/30))*SUMIFS(187:187,$1:$1,INT(-$N188/30)+1),0)+(-$N188/30-INT(-$N188/30))*SUMIFS(187:187,$1:$1,JT$1+INT(-$N188/30)+1)+(INT(-$N188/30)+1--$N188/30)*SUMIFS(187:187,$1:$1,JT$1+INT(-$N188/30))))</f>
        <v>0</v>
      </c>
      <c r="JU188" s="91">
        <f>IF(JU$7="",0,IF(JU$1=MAX($1:$1),$R187-SUM($T188:JT188),IF(JU$1=1,SUMIFS(187:187,$1:$1,"&gt;="&amp;1,$1:$1,"&lt;="&amp;INT(-$N188/30))+(-$N188/30-INT(-$N188/30))*SUMIFS(187:187,$1:$1,INT(-$N188/30)+1),0)+(-$N188/30-INT(-$N188/30))*SUMIFS(187:187,$1:$1,JU$1+INT(-$N188/30)+1)+(INT(-$N188/30)+1--$N188/30)*SUMIFS(187:187,$1:$1,JU$1+INT(-$N188/30))))</f>
        <v>0</v>
      </c>
      <c r="JV188" s="91">
        <f>IF(JV$7="",0,IF(JV$1=MAX($1:$1),$R187-SUM($T188:JU188),IF(JV$1=1,SUMIFS(187:187,$1:$1,"&gt;="&amp;1,$1:$1,"&lt;="&amp;INT(-$N188/30))+(-$N188/30-INT(-$N188/30))*SUMIFS(187:187,$1:$1,INT(-$N188/30)+1),0)+(-$N188/30-INT(-$N188/30))*SUMIFS(187:187,$1:$1,JV$1+INT(-$N188/30)+1)+(INT(-$N188/30)+1--$N188/30)*SUMIFS(187:187,$1:$1,JV$1+INT(-$N188/30))))</f>
        <v>0</v>
      </c>
      <c r="JW188" s="91">
        <f>IF(JW$7="",0,IF(JW$1=MAX($1:$1),$R187-SUM($T188:JV188),IF(JW$1=1,SUMIFS(187:187,$1:$1,"&gt;="&amp;1,$1:$1,"&lt;="&amp;INT(-$N188/30))+(-$N188/30-INT(-$N188/30))*SUMIFS(187:187,$1:$1,INT(-$N188/30)+1),0)+(-$N188/30-INT(-$N188/30))*SUMIFS(187:187,$1:$1,JW$1+INT(-$N188/30)+1)+(INT(-$N188/30)+1--$N188/30)*SUMIFS(187:187,$1:$1,JW$1+INT(-$N188/30))))</f>
        <v>0</v>
      </c>
      <c r="JX188" s="91">
        <f>IF(JX$7="",0,IF(JX$1=MAX($1:$1),$R187-SUM($T188:JW188),IF(JX$1=1,SUMIFS(187:187,$1:$1,"&gt;="&amp;1,$1:$1,"&lt;="&amp;INT(-$N188/30))+(-$N188/30-INT(-$N188/30))*SUMIFS(187:187,$1:$1,INT(-$N188/30)+1),0)+(-$N188/30-INT(-$N188/30))*SUMIFS(187:187,$1:$1,JX$1+INT(-$N188/30)+1)+(INT(-$N188/30)+1--$N188/30)*SUMIFS(187:187,$1:$1,JX$1+INT(-$N188/30))))</f>
        <v>0</v>
      </c>
      <c r="JY188" s="91">
        <f>IF(JY$7="",0,IF(JY$1=MAX($1:$1),$R187-SUM($T188:JX188),IF(JY$1=1,SUMIFS(187:187,$1:$1,"&gt;="&amp;1,$1:$1,"&lt;="&amp;INT(-$N188/30))+(-$N188/30-INT(-$N188/30))*SUMIFS(187:187,$1:$1,INT(-$N188/30)+1),0)+(-$N188/30-INT(-$N188/30))*SUMIFS(187:187,$1:$1,JY$1+INT(-$N188/30)+1)+(INT(-$N188/30)+1--$N188/30)*SUMIFS(187:187,$1:$1,JY$1+INT(-$N188/30))))</f>
        <v>0</v>
      </c>
      <c r="JZ188" s="91">
        <f>IF(JZ$7="",0,IF(JZ$1=MAX($1:$1),$R187-SUM($T188:JY188),IF(JZ$1=1,SUMIFS(187:187,$1:$1,"&gt;="&amp;1,$1:$1,"&lt;="&amp;INT(-$N188/30))+(-$N188/30-INT(-$N188/30))*SUMIFS(187:187,$1:$1,INT(-$N188/30)+1),0)+(-$N188/30-INT(-$N188/30))*SUMIFS(187:187,$1:$1,JZ$1+INT(-$N188/30)+1)+(INT(-$N188/30)+1--$N188/30)*SUMIFS(187:187,$1:$1,JZ$1+INT(-$N188/30))))</f>
        <v>0</v>
      </c>
      <c r="KA188" s="91">
        <f>IF(KA$7="",0,IF(KA$1=MAX($1:$1),$R187-SUM($T188:JZ188),IF(KA$1=1,SUMIFS(187:187,$1:$1,"&gt;="&amp;1,$1:$1,"&lt;="&amp;INT(-$N188/30))+(-$N188/30-INT(-$N188/30))*SUMIFS(187:187,$1:$1,INT(-$N188/30)+1),0)+(-$N188/30-INT(-$N188/30))*SUMIFS(187:187,$1:$1,KA$1+INT(-$N188/30)+1)+(INT(-$N188/30)+1--$N188/30)*SUMIFS(187:187,$1:$1,KA$1+INT(-$N188/30))))</f>
        <v>0</v>
      </c>
      <c r="KB188" s="91">
        <f>IF(KB$7="",0,IF(KB$1=MAX($1:$1),$R187-SUM($T188:KA188),IF(KB$1=1,SUMIFS(187:187,$1:$1,"&gt;="&amp;1,$1:$1,"&lt;="&amp;INT(-$N188/30))+(-$N188/30-INT(-$N188/30))*SUMIFS(187:187,$1:$1,INT(-$N188/30)+1),0)+(-$N188/30-INT(-$N188/30))*SUMIFS(187:187,$1:$1,KB$1+INT(-$N188/30)+1)+(INT(-$N188/30)+1--$N188/30)*SUMIFS(187:187,$1:$1,KB$1+INT(-$N188/30))))</f>
        <v>0</v>
      </c>
      <c r="KC188" s="91">
        <f>IF(KC$7="",0,IF(KC$1=MAX($1:$1),$R187-SUM($T188:KB188),IF(KC$1=1,SUMIFS(187:187,$1:$1,"&gt;="&amp;1,$1:$1,"&lt;="&amp;INT(-$N188/30))+(-$N188/30-INT(-$N188/30))*SUMIFS(187:187,$1:$1,INT(-$N188/30)+1),0)+(-$N188/30-INT(-$N188/30))*SUMIFS(187:187,$1:$1,KC$1+INT(-$N188/30)+1)+(INT(-$N188/30)+1--$N188/30)*SUMIFS(187:187,$1:$1,KC$1+INT(-$N188/30))))</f>
        <v>0</v>
      </c>
      <c r="KD188" s="91">
        <f>IF(KD$7="",0,IF(KD$1=MAX($1:$1),$R187-SUM($T188:KC188),IF(KD$1=1,SUMIFS(187:187,$1:$1,"&gt;="&amp;1,$1:$1,"&lt;="&amp;INT(-$N188/30))+(-$N188/30-INT(-$N188/30))*SUMIFS(187:187,$1:$1,INT(-$N188/30)+1),0)+(-$N188/30-INT(-$N188/30))*SUMIFS(187:187,$1:$1,KD$1+INT(-$N188/30)+1)+(INT(-$N188/30)+1--$N188/30)*SUMIFS(187:187,$1:$1,KD$1+INT(-$N188/30))))</f>
        <v>0</v>
      </c>
      <c r="KE188" s="91">
        <f>IF(KE$7="",0,IF(KE$1=MAX($1:$1),$R187-SUM($T188:KD188),IF(KE$1=1,SUMIFS(187:187,$1:$1,"&gt;="&amp;1,$1:$1,"&lt;="&amp;INT(-$N188/30))+(-$N188/30-INT(-$N188/30))*SUMIFS(187:187,$1:$1,INT(-$N188/30)+1),0)+(-$N188/30-INT(-$N188/30))*SUMIFS(187:187,$1:$1,KE$1+INT(-$N188/30)+1)+(INT(-$N188/30)+1--$N188/30)*SUMIFS(187:187,$1:$1,KE$1+INT(-$N188/30))))</f>
        <v>0</v>
      </c>
      <c r="KF188" s="91">
        <f>IF(KF$7="",0,IF(KF$1=MAX($1:$1),$R187-SUM($T188:KE188),IF(KF$1=1,SUMIFS(187:187,$1:$1,"&gt;="&amp;1,$1:$1,"&lt;="&amp;INT(-$N188/30))+(-$N188/30-INT(-$N188/30))*SUMIFS(187:187,$1:$1,INT(-$N188/30)+1),0)+(-$N188/30-INT(-$N188/30))*SUMIFS(187:187,$1:$1,KF$1+INT(-$N188/30)+1)+(INT(-$N188/30)+1--$N188/30)*SUMIFS(187:187,$1:$1,KF$1+INT(-$N188/30))))</f>
        <v>0</v>
      </c>
      <c r="KG188" s="91">
        <f>IF(KG$7="",0,IF(KG$1=MAX($1:$1),$R187-SUM($T188:KF188),IF(KG$1=1,SUMIFS(187:187,$1:$1,"&gt;="&amp;1,$1:$1,"&lt;="&amp;INT(-$N188/30))+(-$N188/30-INT(-$N188/30))*SUMIFS(187:187,$1:$1,INT(-$N188/30)+1),0)+(-$N188/30-INT(-$N188/30))*SUMIFS(187:187,$1:$1,KG$1+INT(-$N188/30)+1)+(INT(-$N188/30)+1--$N188/30)*SUMIFS(187:187,$1:$1,KG$1+INT(-$N188/30))))</f>
        <v>0</v>
      </c>
      <c r="KH188" s="91">
        <f>IF(KH$7="",0,IF(KH$1=MAX($1:$1),$R187-SUM($T188:KG188),IF(KH$1=1,SUMIFS(187:187,$1:$1,"&gt;="&amp;1,$1:$1,"&lt;="&amp;INT(-$N188/30))+(-$N188/30-INT(-$N188/30))*SUMIFS(187:187,$1:$1,INT(-$N188/30)+1),0)+(-$N188/30-INT(-$N188/30))*SUMIFS(187:187,$1:$1,KH$1+INT(-$N188/30)+1)+(INT(-$N188/30)+1--$N188/30)*SUMIFS(187:187,$1:$1,KH$1+INT(-$N188/30))))</f>
        <v>0</v>
      </c>
      <c r="KI188" s="91">
        <f>IF(KI$7="",0,IF(KI$1=MAX($1:$1),$R187-SUM($T188:KH188),IF(KI$1=1,SUMIFS(187:187,$1:$1,"&gt;="&amp;1,$1:$1,"&lt;="&amp;INT(-$N188/30))+(-$N188/30-INT(-$N188/30))*SUMIFS(187:187,$1:$1,INT(-$N188/30)+1),0)+(-$N188/30-INT(-$N188/30))*SUMIFS(187:187,$1:$1,KI$1+INT(-$N188/30)+1)+(INT(-$N188/30)+1--$N188/30)*SUMIFS(187:187,$1:$1,KI$1+INT(-$N188/30))))</f>
        <v>0</v>
      </c>
      <c r="KJ188" s="91">
        <f>IF(KJ$7="",0,IF(KJ$1=MAX($1:$1),$R187-SUM($T188:KI188),IF(KJ$1=1,SUMIFS(187:187,$1:$1,"&gt;="&amp;1,$1:$1,"&lt;="&amp;INT(-$N188/30))+(-$N188/30-INT(-$N188/30))*SUMIFS(187:187,$1:$1,INT(-$N188/30)+1),0)+(-$N188/30-INT(-$N188/30))*SUMIFS(187:187,$1:$1,KJ$1+INT(-$N188/30)+1)+(INT(-$N188/30)+1--$N188/30)*SUMIFS(187:187,$1:$1,KJ$1+INT(-$N188/30))))</f>
        <v>0</v>
      </c>
      <c r="KK188" s="91">
        <f>IF(KK$7="",0,IF(KK$1=MAX($1:$1),$R187-SUM($T188:KJ188),IF(KK$1=1,SUMIFS(187:187,$1:$1,"&gt;="&amp;1,$1:$1,"&lt;="&amp;INT(-$N188/30))+(-$N188/30-INT(-$N188/30))*SUMIFS(187:187,$1:$1,INT(-$N188/30)+1),0)+(-$N188/30-INT(-$N188/30))*SUMIFS(187:187,$1:$1,KK$1+INT(-$N188/30)+1)+(INT(-$N188/30)+1--$N188/30)*SUMIFS(187:187,$1:$1,KK$1+INT(-$N188/30))))</f>
        <v>0</v>
      </c>
      <c r="KL188" s="91">
        <f>IF(KL$7="",0,IF(KL$1=MAX($1:$1),$R187-SUM($T188:KK188),IF(KL$1=1,SUMIFS(187:187,$1:$1,"&gt;="&amp;1,$1:$1,"&lt;="&amp;INT(-$N188/30))+(-$N188/30-INT(-$N188/30))*SUMIFS(187:187,$1:$1,INT(-$N188/30)+1),0)+(-$N188/30-INT(-$N188/30))*SUMIFS(187:187,$1:$1,KL$1+INT(-$N188/30)+1)+(INT(-$N188/30)+1--$N188/30)*SUMIFS(187:187,$1:$1,KL$1+INT(-$N188/30))))</f>
        <v>0</v>
      </c>
      <c r="KM188" s="91">
        <f>IF(KM$7="",0,IF(KM$1=MAX($1:$1),$R187-SUM($T188:KL188),IF(KM$1=1,SUMIFS(187:187,$1:$1,"&gt;="&amp;1,$1:$1,"&lt;="&amp;INT(-$N188/30))+(-$N188/30-INT(-$N188/30))*SUMIFS(187:187,$1:$1,INT(-$N188/30)+1),0)+(-$N188/30-INT(-$N188/30))*SUMIFS(187:187,$1:$1,KM$1+INT(-$N188/30)+1)+(INT(-$N188/30)+1--$N188/30)*SUMIFS(187:187,$1:$1,KM$1+INT(-$N188/30))))</f>
        <v>0</v>
      </c>
      <c r="KN188" s="91">
        <f>IF(KN$7="",0,IF(KN$1=MAX($1:$1),$R187-SUM($T188:KM188),IF(KN$1=1,SUMIFS(187:187,$1:$1,"&gt;="&amp;1,$1:$1,"&lt;="&amp;INT(-$N188/30))+(-$N188/30-INT(-$N188/30))*SUMIFS(187:187,$1:$1,INT(-$N188/30)+1),0)+(-$N188/30-INT(-$N188/30))*SUMIFS(187:187,$1:$1,KN$1+INT(-$N188/30)+1)+(INT(-$N188/30)+1--$N188/30)*SUMIFS(187:187,$1:$1,KN$1+INT(-$N188/30))))</f>
        <v>0</v>
      </c>
      <c r="KO188" s="91">
        <f>IF(KO$7="",0,IF(KO$1=MAX($1:$1),$R187-SUM($T188:KN188),IF(KO$1=1,SUMIFS(187:187,$1:$1,"&gt;="&amp;1,$1:$1,"&lt;="&amp;INT(-$N188/30))+(-$N188/30-INT(-$N188/30))*SUMIFS(187:187,$1:$1,INT(-$N188/30)+1),0)+(-$N188/30-INT(-$N188/30))*SUMIFS(187:187,$1:$1,KO$1+INT(-$N188/30)+1)+(INT(-$N188/30)+1--$N188/30)*SUMIFS(187:187,$1:$1,KO$1+INT(-$N188/30))))</f>
        <v>0</v>
      </c>
      <c r="KP188" s="91">
        <f>IF(KP$7="",0,IF(KP$1=MAX($1:$1),$R187-SUM($T188:KO188),IF(KP$1=1,SUMIFS(187:187,$1:$1,"&gt;="&amp;1,$1:$1,"&lt;="&amp;INT(-$N188/30))+(-$N188/30-INT(-$N188/30))*SUMIFS(187:187,$1:$1,INT(-$N188/30)+1),0)+(-$N188/30-INT(-$N188/30))*SUMIFS(187:187,$1:$1,KP$1+INT(-$N188/30)+1)+(INT(-$N188/30)+1--$N188/30)*SUMIFS(187:187,$1:$1,KP$1+INT(-$N188/30))))</f>
        <v>0</v>
      </c>
      <c r="KQ188" s="91">
        <f>IF(KQ$7="",0,IF(KQ$1=MAX($1:$1),$R187-SUM($T188:KP188),IF(KQ$1=1,SUMIFS(187:187,$1:$1,"&gt;="&amp;1,$1:$1,"&lt;="&amp;INT(-$N188/30))+(-$N188/30-INT(-$N188/30))*SUMIFS(187:187,$1:$1,INT(-$N188/30)+1),0)+(-$N188/30-INT(-$N188/30))*SUMIFS(187:187,$1:$1,KQ$1+INT(-$N188/30)+1)+(INT(-$N188/30)+1--$N188/30)*SUMIFS(187:187,$1:$1,KQ$1+INT(-$N188/30))))</f>
        <v>0</v>
      </c>
      <c r="KR188" s="91">
        <f>IF(KR$7="",0,IF(KR$1=MAX($1:$1),$R187-SUM($T188:KQ188),IF(KR$1=1,SUMIFS(187:187,$1:$1,"&gt;="&amp;1,$1:$1,"&lt;="&amp;INT(-$N188/30))+(-$N188/30-INT(-$N188/30))*SUMIFS(187:187,$1:$1,INT(-$N188/30)+1),0)+(-$N188/30-INT(-$N188/30))*SUMIFS(187:187,$1:$1,KR$1+INT(-$N188/30)+1)+(INT(-$N188/30)+1--$N188/30)*SUMIFS(187:187,$1:$1,KR$1+INT(-$N188/30))))</f>
        <v>0</v>
      </c>
      <c r="KS188" s="91">
        <f>IF(KS$7="",0,IF(KS$1=MAX($1:$1),$R187-SUM($T188:KR188),IF(KS$1=1,SUMIFS(187:187,$1:$1,"&gt;="&amp;1,$1:$1,"&lt;="&amp;INT(-$N188/30))+(-$N188/30-INT(-$N188/30))*SUMIFS(187:187,$1:$1,INT(-$N188/30)+1),0)+(-$N188/30-INT(-$N188/30))*SUMIFS(187:187,$1:$1,KS$1+INT(-$N188/30)+1)+(INT(-$N188/30)+1--$N188/30)*SUMIFS(187:187,$1:$1,KS$1+INT(-$N188/30))))</f>
        <v>0</v>
      </c>
      <c r="KT188" s="91">
        <f>IF(KT$7="",0,IF(KT$1=MAX($1:$1),$R187-SUM($T188:KS188),IF(KT$1=1,SUMIFS(187:187,$1:$1,"&gt;="&amp;1,$1:$1,"&lt;="&amp;INT(-$N188/30))+(-$N188/30-INT(-$N188/30))*SUMIFS(187:187,$1:$1,INT(-$N188/30)+1),0)+(-$N188/30-INT(-$N188/30))*SUMIFS(187:187,$1:$1,KT$1+INT(-$N188/30)+1)+(INT(-$N188/30)+1--$N188/30)*SUMIFS(187:187,$1:$1,KT$1+INT(-$N188/30))))</f>
        <v>0</v>
      </c>
      <c r="KU188" s="91">
        <f>IF(KU$7="",0,IF(KU$1=MAX($1:$1),$R187-SUM($T188:KT188),IF(KU$1=1,SUMIFS(187:187,$1:$1,"&gt;="&amp;1,$1:$1,"&lt;="&amp;INT(-$N188/30))+(-$N188/30-INT(-$N188/30))*SUMIFS(187:187,$1:$1,INT(-$N188/30)+1),0)+(-$N188/30-INT(-$N188/30))*SUMIFS(187:187,$1:$1,KU$1+INT(-$N188/30)+1)+(INT(-$N188/30)+1--$N188/30)*SUMIFS(187:187,$1:$1,KU$1+INT(-$N188/30))))</f>
        <v>0</v>
      </c>
      <c r="KV188" s="91">
        <f>IF(KV$7="",0,IF(KV$1=MAX($1:$1),$R187-SUM($T188:KU188),IF(KV$1=1,SUMIFS(187:187,$1:$1,"&gt;="&amp;1,$1:$1,"&lt;="&amp;INT(-$N188/30))+(-$N188/30-INT(-$N188/30))*SUMIFS(187:187,$1:$1,INT(-$N188/30)+1),0)+(-$N188/30-INT(-$N188/30))*SUMIFS(187:187,$1:$1,KV$1+INT(-$N188/30)+1)+(INT(-$N188/30)+1--$N188/30)*SUMIFS(187:187,$1:$1,KV$1+INT(-$N188/30))))</f>
        <v>0</v>
      </c>
      <c r="KW188" s="87"/>
      <c r="KX188" s="87"/>
    </row>
    <row r="189" spans="1:310" ht="4.05" customHeight="1" x14ac:dyDescent="0.25">
      <c r="A189" s="1"/>
      <c r="B189" s="79"/>
      <c r="C189" s="79"/>
      <c r="D189" s="79"/>
      <c r="E189" s="1"/>
      <c r="F189" s="1"/>
      <c r="G189" s="1"/>
      <c r="H189" s="11"/>
      <c r="I189" s="1"/>
      <c r="J189" s="1"/>
      <c r="K189" s="1"/>
      <c r="L189" s="1"/>
      <c r="M189" s="5"/>
      <c r="N189" s="1"/>
      <c r="O189" s="19"/>
      <c r="P189" s="1"/>
      <c r="Q189" s="1"/>
      <c r="R189" s="40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  <c r="JW189" s="1"/>
      <c r="JX189" s="1"/>
      <c r="JY189" s="1"/>
      <c r="JZ189" s="1"/>
      <c r="KA189" s="1"/>
      <c r="KB189" s="1"/>
      <c r="KC189" s="1"/>
      <c r="KD189" s="1"/>
      <c r="KE189" s="1"/>
      <c r="KF189" s="1"/>
      <c r="KG189" s="1"/>
      <c r="KH189" s="1"/>
      <c r="KI189" s="1"/>
      <c r="KJ189" s="1"/>
      <c r="KK189" s="1"/>
      <c r="KL189" s="1"/>
      <c r="KM189" s="1"/>
      <c r="KN189" s="1"/>
      <c r="KO189" s="1"/>
      <c r="KP189" s="1"/>
      <c r="KQ189" s="1"/>
      <c r="KR189" s="1"/>
      <c r="KS189" s="1"/>
      <c r="KT189" s="1"/>
      <c r="KU189" s="1"/>
      <c r="KV189" s="1"/>
      <c r="KW189" s="1"/>
      <c r="KX189" s="1"/>
    </row>
    <row r="190" spans="1:310" ht="4.05" customHeight="1" x14ac:dyDescent="0.25">
      <c r="A190" s="1"/>
      <c r="B190" s="79"/>
      <c r="C190" s="79"/>
      <c r="D190" s="79"/>
      <c r="E190" s="64"/>
      <c r="F190" s="1"/>
      <c r="G190" s="1"/>
      <c r="H190" s="11"/>
      <c r="I190" s="1"/>
      <c r="J190" s="1"/>
      <c r="K190" s="64"/>
      <c r="L190" s="1"/>
      <c r="M190" s="5"/>
      <c r="N190" s="64"/>
      <c r="O190" s="19"/>
      <c r="P190" s="1"/>
      <c r="Q190" s="1"/>
      <c r="R190" s="68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1"/>
      <c r="JR190" s="1"/>
      <c r="JS190" s="1"/>
      <c r="JT190" s="1"/>
      <c r="JU190" s="1"/>
      <c r="JV190" s="1"/>
      <c r="JW190" s="1"/>
      <c r="JX190" s="1"/>
      <c r="JY190" s="1"/>
      <c r="JZ190" s="1"/>
      <c r="KA190" s="1"/>
      <c r="KB190" s="1"/>
      <c r="KC190" s="1"/>
      <c r="KD190" s="1"/>
      <c r="KE190" s="1"/>
      <c r="KF190" s="1"/>
      <c r="KG190" s="1"/>
      <c r="KH190" s="1"/>
      <c r="KI190" s="1"/>
      <c r="KJ190" s="1"/>
      <c r="KK190" s="1"/>
      <c r="KL190" s="1"/>
      <c r="KM190" s="1"/>
      <c r="KN190" s="1"/>
      <c r="KO190" s="1"/>
      <c r="KP190" s="1"/>
      <c r="KQ190" s="1"/>
      <c r="KR190" s="1"/>
      <c r="KS190" s="1"/>
      <c r="KT190" s="1"/>
      <c r="KU190" s="1"/>
      <c r="KV190" s="1"/>
      <c r="KW190" s="1"/>
      <c r="KX190" s="1"/>
    </row>
    <row r="191" spans="1:310" ht="4.95" customHeight="1" x14ac:dyDescent="0.25">
      <c r="A191" s="1"/>
      <c r="B191" s="79"/>
      <c r="C191" s="79"/>
      <c r="D191" s="79"/>
      <c r="E191" s="1"/>
      <c r="F191" s="1"/>
      <c r="G191" s="1"/>
      <c r="H191" s="11"/>
      <c r="I191" s="1"/>
      <c r="J191" s="1"/>
      <c r="K191" s="1"/>
      <c r="L191" s="1"/>
      <c r="M191" s="5"/>
      <c r="N191" s="1"/>
      <c r="O191" s="19"/>
      <c r="P191" s="1"/>
      <c r="Q191" s="1"/>
      <c r="R191" s="40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  <c r="JW191" s="1"/>
      <c r="JX191" s="1"/>
      <c r="JY191" s="1"/>
      <c r="JZ191" s="1"/>
      <c r="KA191" s="1"/>
      <c r="KB191" s="1"/>
      <c r="KC191" s="1"/>
      <c r="KD191" s="1"/>
      <c r="KE191" s="1"/>
      <c r="KF191" s="1"/>
      <c r="KG191" s="1"/>
      <c r="KH191" s="1"/>
      <c r="KI191" s="1"/>
      <c r="KJ191" s="1"/>
      <c r="KK191" s="1"/>
      <c r="KL191" s="1"/>
      <c r="KM191" s="1"/>
      <c r="KN191" s="1"/>
      <c r="KO191" s="1"/>
      <c r="KP191" s="1"/>
      <c r="KQ191" s="1"/>
      <c r="KR191" s="1"/>
      <c r="KS191" s="1"/>
      <c r="KT191" s="1"/>
      <c r="KU191" s="1"/>
      <c r="KV191" s="1"/>
      <c r="KW191" s="1"/>
      <c r="KX191" s="1"/>
    </row>
    <row r="192" spans="1:310" s="4" customFormat="1" x14ac:dyDescent="0.25">
      <c r="A192" s="3"/>
      <c r="B192" s="72"/>
      <c r="C192" s="86"/>
      <c r="D192" s="86" t="s">
        <v>26</v>
      </c>
      <c r="E192" s="3" t="str">
        <f>kpi!$E$70</f>
        <v>поступления ДС по основной деят-ти</v>
      </c>
      <c r="F192" s="3"/>
      <c r="G192" s="3"/>
      <c r="H192" s="39" t="str">
        <f>IF(OR($E192="",$E192=0),"",INDEX(kpi!$I:$I,SUMIFS(kpi!$A:$A,kpi!$E:$E,$E192)))</f>
        <v>руб.</v>
      </c>
      <c r="I192" s="3"/>
      <c r="J192" s="3"/>
      <c r="K192" s="3"/>
      <c r="L192" s="3"/>
      <c r="M192" s="5"/>
      <c r="N192" s="3"/>
      <c r="O192" s="19"/>
      <c r="P192" s="3"/>
      <c r="Q192" s="3"/>
      <c r="R192" s="41">
        <f t="shared" ref="R192:R194" si="172">SUMIFS($T192:$KW192,$T$1:$KW$1,"&gt;="&amp;1,$T$1:$KW$1,"&lt;="&amp;MAX($1:$1))</f>
        <v>112140263.82667503</v>
      </c>
      <c r="S192" s="3"/>
      <c r="T192" s="3"/>
      <c r="U192" s="41">
        <f>IF(U$7="",0,SUMIFS(U$1:U191,$D$1:$D191,$D192))</f>
        <v>0</v>
      </c>
      <c r="V192" s="41">
        <f>IF(V$7="",0,SUMIFS(V$1:V191,$D$1:$D191,$D192))</f>
        <v>1161247.128825</v>
      </c>
      <c r="W192" s="41">
        <f>IF(W$7="",0,SUMIFS(W$1:W191,$D$1:$D191,$D192))</f>
        <v>1424538.8622295836</v>
      </c>
      <c r="X192" s="41">
        <f>IF(X$7="",0,SUMIFS(X$1:X191,$D$1:$D191,$D192))</f>
        <v>1708443.7248229168</v>
      </c>
      <c r="Y192" s="41">
        <f>IF(Y$7="",0,SUMIFS(Y$1:Y191,$D$1:$D191,$D192))</f>
        <v>2012961.7166050002</v>
      </c>
      <c r="Z192" s="41">
        <f>IF(Z$7="",0,SUMIFS(Z$1:Z191,$D$1:$D191,$D192))</f>
        <v>2338092.8375758338</v>
      </c>
      <c r="AA192" s="41">
        <f>IF(AA$7="",0,SUMIFS(AA$1:AA191,$D$1:$D191,$D192))</f>
        <v>2683837.0877354173</v>
      </c>
      <c r="AB192" s="41">
        <f>IF(AB$7="",0,SUMIFS(AB$1:AB191,$D$1:$D191,$D192))</f>
        <v>3022149.1558737503</v>
      </c>
      <c r="AC192" s="41">
        <f>IF(AC$7="",0,SUMIFS(AC$1:AC191,$D$1:$D191,$D192))</f>
        <v>3271153.1849383339</v>
      </c>
      <c r="AD192" s="41">
        <f>IF(AD$7="",0,SUMIFS(AD$1:AD191,$D$1:$D191,$D192))</f>
        <v>3501365.8542945837</v>
      </c>
      <c r="AE192" s="41">
        <f>IF(AE$7="",0,SUMIFS(AE$1:AE191,$D$1:$D191,$D192))</f>
        <v>3738547.3685408337</v>
      </c>
      <c r="AF192" s="41">
        <f>IF(AF$7="",0,SUMIFS(AF$1:AF191,$D$1:$D191,$D192))</f>
        <v>3982697.7276770836</v>
      </c>
      <c r="AG192" s="41">
        <f>IF(AG$7="",0,SUMIFS(AG$1:AG191,$D$1:$D191,$D192))</f>
        <v>4233816.9317033337</v>
      </c>
      <c r="AH192" s="41">
        <f>IF(AH$7="",0,SUMIFS(AH$1:AH191,$D$1:$D191,$D192))</f>
        <v>4491904.9806195833</v>
      </c>
      <c r="AI192" s="41">
        <f>IF(AI$7="",0,SUMIFS(AI$1:AI191,$D$1:$D191,$D192))</f>
        <v>4756961.8744258331</v>
      </c>
      <c r="AJ192" s="41">
        <f>IF(AJ$7="",0,SUMIFS(AJ$1:AJ191,$D$1:$D191,$D192))</f>
        <v>5028987.6131220842</v>
      </c>
      <c r="AK192" s="41">
        <f>IF(AK$7="",0,SUMIFS(AK$1:AK191,$D$1:$D191,$D192))</f>
        <v>5307982.1967083337</v>
      </c>
      <c r="AL192" s="41">
        <f>IF(AL$7="",0,SUMIFS(AL$1:AL191,$D$1:$D191,$D192))</f>
        <v>5593945.6251845835</v>
      </c>
      <c r="AM192" s="41">
        <f>IF(AM$7="",0,SUMIFS(AM$1:AM191,$D$1:$D191,$D192))</f>
        <v>5886877.8985508336</v>
      </c>
      <c r="AN192" s="41">
        <f>IF(AN$7="",0,SUMIFS(AN$1:AN191,$D$1:$D191,$D192))</f>
        <v>6186779.016807083</v>
      </c>
      <c r="AO192" s="41">
        <f>IF(AO$7="",0,SUMIFS(AO$1:AO191,$D$1:$D191,$D192))</f>
        <v>6493648.9799533337</v>
      </c>
      <c r="AP192" s="41">
        <f>IF(AP$7="",0,SUMIFS(AP$1:AP191,$D$1:$D191,$D192))</f>
        <v>6807487.7879895847</v>
      </c>
      <c r="AQ192" s="41">
        <f>IF(AQ$7="",0,SUMIFS(AQ$1:AQ191,$D$1:$D191,$D192))</f>
        <v>7128295.4409158342</v>
      </c>
      <c r="AR192" s="41">
        <f>IF(AR$7="",0,SUMIFS(AR$1:AR191,$D$1:$D191,$D192))</f>
        <v>7456071.9387320839</v>
      </c>
      <c r="AS192" s="41">
        <f>IF(AS$7="",0,SUMIFS(AS$1:AS191,$D$1:$D191,$D192))</f>
        <v>13922468.892844163</v>
      </c>
      <c r="AT192" s="41">
        <f>IF(AT$7="",0,SUMIFS(AT$1:AT191,$D$1:$D191,$D192))</f>
        <v>0</v>
      </c>
      <c r="AU192" s="41">
        <f>IF(AU$7="",0,SUMIFS(AU$1:AU191,$D$1:$D191,$D192))</f>
        <v>0</v>
      </c>
      <c r="AV192" s="41">
        <f>IF(AV$7="",0,SUMIFS(AV$1:AV191,$D$1:$D191,$D192))</f>
        <v>0</v>
      </c>
      <c r="AW192" s="41">
        <f>IF(AW$7="",0,SUMIFS(AW$1:AW191,$D$1:$D191,$D192))</f>
        <v>0</v>
      </c>
      <c r="AX192" s="41">
        <f>IF(AX$7="",0,SUMIFS(AX$1:AX191,$D$1:$D191,$D192))</f>
        <v>0</v>
      </c>
      <c r="AY192" s="41">
        <f>IF(AY$7="",0,SUMIFS(AY$1:AY191,$D$1:$D191,$D192))</f>
        <v>0</v>
      </c>
      <c r="AZ192" s="41">
        <f>IF(AZ$7="",0,SUMIFS(AZ$1:AZ191,$D$1:$D191,$D192))</f>
        <v>0</v>
      </c>
      <c r="BA192" s="41">
        <f>IF(BA$7="",0,SUMIFS(BA$1:BA191,$D$1:$D191,$D192))</f>
        <v>0</v>
      </c>
      <c r="BB192" s="41">
        <f>IF(BB$7="",0,SUMIFS(BB$1:BB191,$D$1:$D191,$D192))</f>
        <v>0</v>
      </c>
      <c r="BC192" s="41">
        <f>IF(BC$7="",0,SUMIFS(BC$1:BC191,$D$1:$D191,$D192))</f>
        <v>0</v>
      </c>
      <c r="BD192" s="41">
        <f>IF(BD$7="",0,SUMIFS(BD$1:BD191,$D$1:$D191,$D192))</f>
        <v>0</v>
      </c>
      <c r="BE192" s="41">
        <f>IF(BE$7="",0,SUMIFS(BE$1:BE191,$D$1:$D191,$D192))</f>
        <v>0</v>
      </c>
      <c r="BF192" s="41">
        <f>IF(BF$7="",0,SUMIFS(BF$1:BF191,$D$1:$D191,$D192))</f>
        <v>0</v>
      </c>
      <c r="BG192" s="41">
        <f>IF(BG$7="",0,SUMIFS(BG$1:BG191,$D$1:$D191,$D192))</f>
        <v>0</v>
      </c>
      <c r="BH192" s="41">
        <f>IF(BH$7="",0,SUMIFS(BH$1:BH191,$D$1:$D191,$D192))</f>
        <v>0</v>
      </c>
      <c r="BI192" s="41">
        <f>IF(BI$7="",0,SUMIFS(BI$1:BI191,$D$1:$D191,$D192))</f>
        <v>0</v>
      </c>
      <c r="BJ192" s="41">
        <f>IF(BJ$7="",0,SUMIFS(BJ$1:BJ191,$D$1:$D191,$D192))</f>
        <v>0</v>
      </c>
      <c r="BK192" s="41">
        <f>IF(BK$7="",0,SUMIFS(BK$1:BK191,$D$1:$D191,$D192))</f>
        <v>0</v>
      </c>
      <c r="BL192" s="41">
        <f>IF(BL$7="",0,SUMIFS(BL$1:BL191,$D$1:$D191,$D192))</f>
        <v>0</v>
      </c>
      <c r="BM192" s="41">
        <f>IF(BM$7="",0,SUMIFS(BM$1:BM191,$D$1:$D191,$D192))</f>
        <v>0</v>
      </c>
      <c r="BN192" s="41">
        <f>IF(BN$7="",0,SUMIFS(BN$1:BN191,$D$1:$D191,$D192))</f>
        <v>0</v>
      </c>
      <c r="BO192" s="41">
        <f>IF(BO$7="",0,SUMIFS(BO$1:BO191,$D$1:$D191,$D192))</f>
        <v>0</v>
      </c>
      <c r="BP192" s="41">
        <f>IF(BP$7="",0,SUMIFS(BP$1:BP191,$D$1:$D191,$D192))</f>
        <v>0</v>
      </c>
      <c r="BQ192" s="41">
        <f>IF(BQ$7="",0,SUMIFS(BQ$1:BQ191,$D$1:$D191,$D192))</f>
        <v>0</v>
      </c>
      <c r="BR192" s="41">
        <f>IF(BR$7="",0,SUMIFS(BR$1:BR191,$D$1:$D191,$D192))</f>
        <v>0</v>
      </c>
      <c r="BS192" s="41">
        <f>IF(BS$7="",0,SUMIFS(BS$1:BS191,$D$1:$D191,$D192))</f>
        <v>0</v>
      </c>
      <c r="BT192" s="41">
        <f>IF(BT$7="",0,SUMIFS(BT$1:BT191,$D$1:$D191,$D192))</f>
        <v>0</v>
      </c>
      <c r="BU192" s="41">
        <f>IF(BU$7="",0,SUMIFS(BU$1:BU191,$D$1:$D191,$D192))</f>
        <v>0</v>
      </c>
      <c r="BV192" s="41">
        <f>IF(BV$7="",0,SUMIFS(BV$1:BV191,$D$1:$D191,$D192))</f>
        <v>0</v>
      </c>
      <c r="BW192" s="41">
        <f>IF(BW$7="",0,SUMIFS(BW$1:BW191,$D$1:$D191,$D192))</f>
        <v>0</v>
      </c>
      <c r="BX192" s="41">
        <f>IF(BX$7="",0,SUMIFS(BX$1:BX191,$D$1:$D191,$D192))</f>
        <v>0</v>
      </c>
      <c r="BY192" s="41">
        <f>IF(BY$7="",0,SUMIFS(BY$1:BY191,$D$1:$D191,$D192))</f>
        <v>0</v>
      </c>
      <c r="BZ192" s="41">
        <f>IF(BZ$7="",0,SUMIFS(BZ$1:BZ191,$D$1:$D191,$D192))</f>
        <v>0</v>
      </c>
      <c r="CA192" s="41">
        <f>IF(CA$7="",0,SUMIFS(CA$1:CA191,$D$1:$D191,$D192))</f>
        <v>0</v>
      </c>
      <c r="CB192" s="41">
        <f>IF(CB$7="",0,SUMIFS(CB$1:CB191,$D$1:$D191,$D192))</f>
        <v>0</v>
      </c>
      <c r="CC192" s="41">
        <f>IF(CC$7="",0,SUMIFS(CC$1:CC191,$D$1:$D191,$D192))</f>
        <v>0</v>
      </c>
      <c r="CD192" s="41">
        <f>IF(CD$7="",0,SUMIFS(CD$1:CD191,$D$1:$D191,$D192))</f>
        <v>0</v>
      </c>
      <c r="CE192" s="41">
        <f>IF(CE$7="",0,SUMIFS(CE$1:CE191,$D$1:$D191,$D192))</f>
        <v>0</v>
      </c>
      <c r="CF192" s="41">
        <f>IF(CF$7="",0,SUMIFS(CF$1:CF191,$D$1:$D191,$D192))</f>
        <v>0</v>
      </c>
      <c r="CG192" s="41">
        <f>IF(CG$7="",0,SUMIFS(CG$1:CG191,$D$1:$D191,$D192))</f>
        <v>0</v>
      </c>
      <c r="CH192" s="41">
        <f>IF(CH$7="",0,SUMIFS(CH$1:CH191,$D$1:$D191,$D192))</f>
        <v>0</v>
      </c>
      <c r="CI192" s="41">
        <f>IF(CI$7="",0,SUMIFS(CI$1:CI191,$D$1:$D191,$D192))</f>
        <v>0</v>
      </c>
      <c r="CJ192" s="41">
        <f>IF(CJ$7="",0,SUMIFS(CJ$1:CJ191,$D$1:$D191,$D192))</f>
        <v>0</v>
      </c>
      <c r="CK192" s="41">
        <f>IF(CK$7="",0,SUMIFS(CK$1:CK191,$D$1:$D191,$D192))</f>
        <v>0</v>
      </c>
      <c r="CL192" s="41">
        <f>IF(CL$7="",0,SUMIFS(CL$1:CL191,$D$1:$D191,$D192))</f>
        <v>0</v>
      </c>
      <c r="CM192" s="41">
        <f>IF(CM$7="",0,SUMIFS(CM$1:CM191,$D$1:$D191,$D192))</f>
        <v>0</v>
      </c>
      <c r="CN192" s="41">
        <f>IF(CN$7="",0,SUMIFS(CN$1:CN191,$D$1:$D191,$D192))</f>
        <v>0</v>
      </c>
      <c r="CO192" s="41">
        <f>IF(CO$7="",0,SUMIFS(CO$1:CO191,$D$1:$D191,$D192))</f>
        <v>0</v>
      </c>
      <c r="CP192" s="41">
        <f>IF(CP$7="",0,SUMIFS(CP$1:CP191,$D$1:$D191,$D192))</f>
        <v>0</v>
      </c>
      <c r="CQ192" s="41">
        <f>IF(CQ$7="",0,SUMIFS(CQ$1:CQ191,$D$1:$D191,$D192))</f>
        <v>0</v>
      </c>
      <c r="CR192" s="41">
        <f>IF(CR$7="",0,SUMIFS(CR$1:CR191,$D$1:$D191,$D192))</f>
        <v>0</v>
      </c>
      <c r="CS192" s="41">
        <f>IF(CS$7="",0,SUMIFS(CS$1:CS191,$D$1:$D191,$D192))</f>
        <v>0</v>
      </c>
      <c r="CT192" s="41">
        <f>IF(CT$7="",0,SUMIFS(CT$1:CT191,$D$1:$D191,$D192))</f>
        <v>0</v>
      </c>
      <c r="CU192" s="41">
        <f>IF(CU$7="",0,SUMIFS(CU$1:CU191,$D$1:$D191,$D192))</f>
        <v>0</v>
      </c>
      <c r="CV192" s="41">
        <f>IF(CV$7="",0,SUMIFS(CV$1:CV191,$D$1:$D191,$D192))</f>
        <v>0</v>
      </c>
      <c r="CW192" s="41">
        <f>IF(CW$7="",0,SUMIFS(CW$1:CW191,$D$1:$D191,$D192))</f>
        <v>0</v>
      </c>
      <c r="CX192" s="41">
        <f>IF(CX$7="",0,SUMIFS(CX$1:CX191,$D$1:$D191,$D192))</f>
        <v>0</v>
      </c>
      <c r="CY192" s="41">
        <f>IF(CY$7="",0,SUMIFS(CY$1:CY191,$D$1:$D191,$D192))</f>
        <v>0</v>
      </c>
      <c r="CZ192" s="41">
        <f>IF(CZ$7="",0,SUMIFS(CZ$1:CZ191,$D$1:$D191,$D192))</f>
        <v>0</v>
      </c>
      <c r="DA192" s="41">
        <f>IF(DA$7="",0,SUMIFS(DA$1:DA191,$D$1:$D191,$D192))</f>
        <v>0</v>
      </c>
      <c r="DB192" s="41">
        <f>IF(DB$7="",0,SUMIFS(DB$1:DB191,$D$1:$D191,$D192))</f>
        <v>0</v>
      </c>
      <c r="DC192" s="41">
        <f>IF(DC$7="",0,SUMIFS(DC$1:DC191,$D$1:$D191,$D192))</f>
        <v>0</v>
      </c>
      <c r="DD192" s="41">
        <f>IF(DD$7="",0,SUMIFS(DD$1:DD191,$D$1:$D191,$D192))</f>
        <v>0</v>
      </c>
      <c r="DE192" s="41">
        <f>IF(DE$7="",0,SUMIFS(DE$1:DE191,$D$1:$D191,$D192))</f>
        <v>0</v>
      </c>
      <c r="DF192" s="41">
        <f>IF(DF$7="",0,SUMIFS(DF$1:DF191,$D$1:$D191,$D192))</f>
        <v>0</v>
      </c>
      <c r="DG192" s="41">
        <f>IF(DG$7="",0,SUMIFS(DG$1:DG191,$D$1:$D191,$D192))</f>
        <v>0</v>
      </c>
      <c r="DH192" s="41">
        <f>IF(DH$7="",0,SUMIFS(DH$1:DH191,$D$1:$D191,$D192))</f>
        <v>0</v>
      </c>
      <c r="DI192" s="41">
        <f>IF(DI$7="",0,SUMIFS(DI$1:DI191,$D$1:$D191,$D192))</f>
        <v>0</v>
      </c>
      <c r="DJ192" s="41">
        <f>IF(DJ$7="",0,SUMIFS(DJ$1:DJ191,$D$1:$D191,$D192))</f>
        <v>0</v>
      </c>
      <c r="DK192" s="41">
        <f>IF(DK$7="",0,SUMIFS(DK$1:DK191,$D$1:$D191,$D192))</f>
        <v>0</v>
      </c>
      <c r="DL192" s="41">
        <f>IF(DL$7="",0,SUMIFS(DL$1:DL191,$D$1:$D191,$D192))</f>
        <v>0</v>
      </c>
      <c r="DM192" s="41">
        <f>IF(DM$7="",0,SUMIFS(DM$1:DM191,$D$1:$D191,$D192))</f>
        <v>0</v>
      </c>
      <c r="DN192" s="41">
        <f>IF(DN$7="",0,SUMIFS(DN$1:DN191,$D$1:$D191,$D192))</f>
        <v>0</v>
      </c>
      <c r="DO192" s="41">
        <f>IF(DO$7="",0,SUMIFS(DO$1:DO191,$D$1:$D191,$D192))</f>
        <v>0</v>
      </c>
      <c r="DP192" s="41">
        <f>IF(DP$7="",0,SUMIFS(DP$1:DP191,$D$1:$D191,$D192))</f>
        <v>0</v>
      </c>
      <c r="DQ192" s="41">
        <f>IF(DQ$7="",0,SUMIFS(DQ$1:DQ191,$D$1:$D191,$D192))</f>
        <v>0</v>
      </c>
      <c r="DR192" s="41">
        <f>IF(DR$7="",0,SUMIFS(DR$1:DR191,$D$1:$D191,$D192))</f>
        <v>0</v>
      </c>
      <c r="DS192" s="41">
        <f>IF(DS$7="",0,SUMIFS(DS$1:DS191,$D$1:$D191,$D192))</f>
        <v>0</v>
      </c>
      <c r="DT192" s="41">
        <f>IF(DT$7="",0,SUMIFS(DT$1:DT191,$D$1:$D191,$D192))</f>
        <v>0</v>
      </c>
      <c r="DU192" s="41">
        <f>IF(DU$7="",0,SUMIFS(DU$1:DU191,$D$1:$D191,$D192))</f>
        <v>0</v>
      </c>
      <c r="DV192" s="41">
        <f>IF(DV$7="",0,SUMIFS(DV$1:DV191,$D$1:$D191,$D192))</f>
        <v>0</v>
      </c>
      <c r="DW192" s="41">
        <f>IF(DW$7="",0,SUMIFS(DW$1:DW191,$D$1:$D191,$D192))</f>
        <v>0</v>
      </c>
      <c r="DX192" s="41">
        <f>IF(DX$7="",0,SUMIFS(DX$1:DX191,$D$1:$D191,$D192))</f>
        <v>0</v>
      </c>
      <c r="DY192" s="41">
        <f>IF(DY$7="",0,SUMIFS(DY$1:DY191,$D$1:$D191,$D192))</f>
        <v>0</v>
      </c>
      <c r="DZ192" s="41">
        <f>IF(DZ$7="",0,SUMIFS(DZ$1:DZ191,$D$1:$D191,$D192))</f>
        <v>0</v>
      </c>
      <c r="EA192" s="41">
        <f>IF(EA$7="",0,SUMIFS(EA$1:EA191,$D$1:$D191,$D192))</f>
        <v>0</v>
      </c>
      <c r="EB192" s="41">
        <f>IF(EB$7="",0,SUMIFS(EB$1:EB191,$D$1:$D191,$D192))</f>
        <v>0</v>
      </c>
      <c r="EC192" s="41">
        <f>IF(EC$7="",0,SUMIFS(EC$1:EC191,$D$1:$D191,$D192))</f>
        <v>0</v>
      </c>
      <c r="ED192" s="41">
        <f>IF(ED$7="",0,SUMIFS(ED$1:ED191,$D$1:$D191,$D192))</f>
        <v>0</v>
      </c>
      <c r="EE192" s="41">
        <f>IF(EE$7="",0,SUMIFS(EE$1:EE191,$D$1:$D191,$D192))</f>
        <v>0</v>
      </c>
      <c r="EF192" s="41">
        <f>IF(EF$7="",0,SUMIFS(EF$1:EF191,$D$1:$D191,$D192))</f>
        <v>0</v>
      </c>
      <c r="EG192" s="41">
        <f>IF(EG$7="",0,SUMIFS(EG$1:EG191,$D$1:$D191,$D192))</f>
        <v>0</v>
      </c>
      <c r="EH192" s="41">
        <f>IF(EH$7="",0,SUMIFS(EH$1:EH191,$D$1:$D191,$D192))</f>
        <v>0</v>
      </c>
      <c r="EI192" s="41">
        <f>IF(EI$7="",0,SUMIFS(EI$1:EI191,$D$1:$D191,$D192))</f>
        <v>0</v>
      </c>
      <c r="EJ192" s="41">
        <f>IF(EJ$7="",0,SUMIFS(EJ$1:EJ191,$D$1:$D191,$D192))</f>
        <v>0</v>
      </c>
      <c r="EK192" s="41">
        <f>IF(EK$7="",0,SUMIFS(EK$1:EK191,$D$1:$D191,$D192))</f>
        <v>0</v>
      </c>
      <c r="EL192" s="41">
        <f>IF(EL$7="",0,SUMIFS(EL$1:EL191,$D$1:$D191,$D192))</f>
        <v>0</v>
      </c>
      <c r="EM192" s="41">
        <f>IF(EM$7="",0,SUMIFS(EM$1:EM191,$D$1:$D191,$D192))</f>
        <v>0</v>
      </c>
      <c r="EN192" s="41">
        <f>IF(EN$7="",0,SUMIFS(EN$1:EN191,$D$1:$D191,$D192))</f>
        <v>0</v>
      </c>
      <c r="EO192" s="41">
        <f>IF(EO$7="",0,SUMIFS(EO$1:EO191,$D$1:$D191,$D192))</f>
        <v>0</v>
      </c>
      <c r="EP192" s="41">
        <f>IF(EP$7="",0,SUMIFS(EP$1:EP191,$D$1:$D191,$D192))</f>
        <v>0</v>
      </c>
      <c r="EQ192" s="41">
        <f>IF(EQ$7="",0,SUMIFS(EQ$1:EQ191,$D$1:$D191,$D192))</f>
        <v>0</v>
      </c>
      <c r="ER192" s="41">
        <f>IF(ER$7="",0,SUMIFS(ER$1:ER191,$D$1:$D191,$D192))</f>
        <v>0</v>
      </c>
      <c r="ES192" s="41">
        <f>IF(ES$7="",0,SUMIFS(ES$1:ES191,$D$1:$D191,$D192))</f>
        <v>0</v>
      </c>
      <c r="ET192" s="41">
        <f>IF(ET$7="",0,SUMIFS(ET$1:ET191,$D$1:$D191,$D192))</f>
        <v>0</v>
      </c>
      <c r="EU192" s="41">
        <f>IF(EU$7="",0,SUMIFS(EU$1:EU191,$D$1:$D191,$D192))</f>
        <v>0</v>
      </c>
      <c r="EV192" s="41">
        <f>IF(EV$7="",0,SUMIFS(EV$1:EV191,$D$1:$D191,$D192))</f>
        <v>0</v>
      </c>
      <c r="EW192" s="41">
        <f>IF(EW$7="",0,SUMIFS(EW$1:EW191,$D$1:$D191,$D192))</f>
        <v>0</v>
      </c>
      <c r="EX192" s="41">
        <f>IF(EX$7="",0,SUMIFS(EX$1:EX191,$D$1:$D191,$D192))</f>
        <v>0</v>
      </c>
      <c r="EY192" s="41">
        <f>IF(EY$7="",0,SUMIFS(EY$1:EY191,$D$1:$D191,$D192))</f>
        <v>0</v>
      </c>
      <c r="EZ192" s="41">
        <f>IF(EZ$7="",0,SUMIFS(EZ$1:EZ191,$D$1:$D191,$D192))</f>
        <v>0</v>
      </c>
      <c r="FA192" s="41">
        <f>IF(FA$7="",0,SUMIFS(FA$1:FA191,$D$1:$D191,$D192))</f>
        <v>0</v>
      </c>
      <c r="FB192" s="41">
        <f>IF(FB$7="",0,SUMIFS(FB$1:FB191,$D$1:$D191,$D192))</f>
        <v>0</v>
      </c>
      <c r="FC192" s="41">
        <f>IF(FC$7="",0,SUMIFS(FC$1:FC191,$D$1:$D191,$D192))</f>
        <v>0</v>
      </c>
      <c r="FD192" s="41">
        <f>IF(FD$7="",0,SUMIFS(FD$1:FD191,$D$1:$D191,$D192))</f>
        <v>0</v>
      </c>
      <c r="FE192" s="41">
        <f>IF(FE$7="",0,SUMIFS(FE$1:FE191,$D$1:$D191,$D192))</f>
        <v>0</v>
      </c>
      <c r="FF192" s="41">
        <f>IF(FF$7="",0,SUMIFS(FF$1:FF191,$D$1:$D191,$D192))</f>
        <v>0</v>
      </c>
      <c r="FG192" s="41">
        <f>IF(FG$7="",0,SUMIFS(FG$1:FG191,$D$1:$D191,$D192))</f>
        <v>0</v>
      </c>
      <c r="FH192" s="41">
        <f>IF(FH$7="",0,SUMIFS(FH$1:FH191,$D$1:$D191,$D192))</f>
        <v>0</v>
      </c>
      <c r="FI192" s="41">
        <f>IF(FI$7="",0,SUMIFS(FI$1:FI191,$D$1:$D191,$D192))</f>
        <v>0</v>
      </c>
      <c r="FJ192" s="41">
        <f>IF(FJ$7="",0,SUMIFS(FJ$1:FJ191,$D$1:$D191,$D192))</f>
        <v>0</v>
      </c>
      <c r="FK192" s="41">
        <f>IF(FK$7="",0,SUMIFS(FK$1:FK191,$D$1:$D191,$D192))</f>
        <v>0</v>
      </c>
      <c r="FL192" s="41">
        <f>IF(FL$7="",0,SUMIFS(FL$1:FL191,$D$1:$D191,$D192))</f>
        <v>0</v>
      </c>
      <c r="FM192" s="41">
        <f>IF(FM$7="",0,SUMIFS(FM$1:FM191,$D$1:$D191,$D192))</f>
        <v>0</v>
      </c>
      <c r="FN192" s="41">
        <f>IF(FN$7="",0,SUMIFS(FN$1:FN191,$D$1:$D191,$D192))</f>
        <v>0</v>
      </c>
      <c r="FO192" s="41">
        <f>IF(FO$7="",0,SUMIFS(FO$1:FO191,$D$1:$D191,$D192))</f>
        <v>0</v>
      </c>
      <c r="FP192" s="41">
        <f>IF(FP$7="",0,SUMIFS(FP$1:FP191,$D$1:$D191,$D192))</f>
        <v>0</v>
      </c>
      <c r="FQ192" s="41">
        <f>IF(FQ$7="",0,SUMIFS(FQ$1:FQ191,$D$1:$D191,$D192))</f>
        <v>0</v>
      </c>
      <c r="FR192" s="41">
        <f>IF(FR$7="",0,SUMIFS(FR$1:FR191,$D$1:$D191,$D192))</f>
        <v>0</v>
      </c>
      <c r="FS192" s="41">
        <f>IF(FS$7="",0,SUMIFS(FS$1:FS191,$D$1:$D191,$D192))</f>
        <v>0</v>
      </c>
      <c r="FT192" s="41">
        <f>IF(FT$7="",0,SUMIFS(FT$1:FT191,$D$1:$D191,$D192))</f>
        <v>0</v>
      </c>
      <c r="FU192" s="41">
        <f>IF(FU$7="",0,SUMIFS(FU$1:FU191,$D$1:$D191,$D192))</f>
        <v>0</v>
      </c>
      <c r="FV192" s="41">
        <f>IF(FV$7="",0,SUMIFS(FV$1:FV191,$D$1:$D191,$D192))</f>
        <v>0</v>
      </c>
      <c r="FW192" s="41">
        <f>IF(FW$7="",0,SUMIFS(FW$1:FW191,$D$1:$D191,$D192))</f>
        <v>0</v>
      </c>
      <c r="FX192" s="41">
        <f>IF(FX$7="",0,SUMIFS(FX$1:FX191,$D$1:$D191,$D192))</f>
        <v>0</v>
      </c>
      <c r="FY192" s="41">
        <f>IF(FY$7="",0,SUMIFS(FY$1:FY191,$D$1:$D191,$D192))</f>
        <v>0</v>
      </c>
      <c r="FZ192" s="41">
        <f>IF(FZ$7="",0,SUMIFS(FZ$1:FZ191,$D$1:$D191,$D192))</f>
        <v>0</v>
      </c>
      <c r="GA192" s="41">
        <f>IF(GA$7="",0,SUMIFS(GA$1:GA191,$D$1:$D191,$D192))</f>
        <v>0</v>
      </c>
      <c r="GB192" s="41">
        <f>IF(GB$7="",0,SUMIFS(GB$1:GB191,$D$1:$D191,$D192))</f>
        <v>0</v>
      </c>
      <c r="GC192" s="41">
        <f>IF(GC$7="",0,SUMIFS(GC$1:GC191,$D$1:$D191,$D192))</f>
        <v>0</v>
      </c>
      <c r="GD192" s="41">
        <f>IF(GD$7="",0,SUMIFS(GD$1:GD191,$D$1:$D191,$D192))</f>
        <v>0</v>
      </c>
      <c r="GE192" s="41">
        <f>IF(GE$7="",0,SUMIFS(GE$1:GE191,$D$1:$D191,$D192))</f>
        <v>0</v>
      </c>
      <c r="GF192" s="41">
        <f>IF(GF$7="",0,SUMIFS(GF$1:GF191,$D$1:$D191,$D192))</f>
        <v>0</v>
      </c>
      <c r="GG192" s="41">
        <f>IF(GG$7="",0,SUMIFS(GG$1:GG191,$D$1:$D191,$D192))</f>
        <v>0</v>
      </c>
      <c r="GH192" s="41">
        <f>IF(GH$7="",0,SUMIFS(GH$1:GH191,$D$1:$D191,$D192))</f>
        <v>0</v>
      </c>
      <c r="GI192" s="41">
        <f>IF(GI$7="",0,SUMIFS(GI$1:GI191,$D$1:$D191,$D192))</f>
        <v>0</v>
      </c>
      <c r="GJ192" s="41">
        <f>IF(GJ$7="",0,SUMIFS(GJ$1:GJ191,$D$1:$D191,$D192))</f>
        <v>0</v>
      </c>
      <c r="GK192" s="41">
        <f>IF(GK$7="",0,SUMIFS(GK$1:GK191,$D$1:$D191,$D192))</f>
        <v>0</v>
      </c>
      <c r="GL192" s="41">
        <f>IF(GL$7="",0,SUMIFS(GL$1:GL191,$D$1:$D191,$D192))</f>
        <v>0</v>
      </c>
      <c r="GM192" s="41">
        <f>IF(GM$7="",0,SUMIFS(GM$1:GM191,$D$1:$D191,$D192))</f>
        <v>0</v>
      </c>
      <c r="GN192" s="41">
        <f>IF(GN$7="",0,SUMIFS(GN$1:GN191,$D$1:$D191,$D192))</f>
        <v>0</v>
      </c>
      <c r="GO192" s="41">
        <f>IF(GO$7="",0,SUMIFS(GO$1:GO191,$D$1:$D191,$D192))</f>
        <v>0</v>
      </c>
      <c r="GP192" s="41">
        <f>IF(GP$7="",0,SUMIFS(GP$1:GP191,$D$1:$D191,$D192))</f>
        <v>0</v>
      </c>
      <c r="GQ192" s="41">
        <f>IF(GQ$7="",0,SUMIFS(GQ$1:GQ191,$D$1:$D191,$D192))</f>
        <v>0</v>
      </c>
      <c r="GR192" s="41">
        <f>IF(GR$7="",0,SUMIFS(GR$1:GR191,$D$1:$D191,$D192))</f>
        <v>0</v>
      </c>
      <c r="GS192" s="41">
        <f>IF(GS$7="",0,SUMIFS(GS$1:GS191,$D$1:$D191,$D192))</f>
        <v>0</v>
      </c>
      <c r="GT192" s="41">
        <f>IF(GT$7="",0,SUMIFS(GT$1:GT191,$D$1:$D191,$D192))</f>
        <v>0</v>
      </c>
      <c r="GU192" s="41">
        <f>IF(GU$7="",0,SUMIFS(GU$1:GU191,$D$1:$D191,$D192))</f>
        <v>0</v>
      </c>
      <c r="GV192" s="41">
        <f>IF(GV$7="",0,SUMIFS(GV$1:GV191,$D$1:$D191,$D192))</f>
        <v>0</v>
      </c>
      <c r="GW192" s="41">
        <f>IF(GW$7="",0,SUMIFS(GW$1:GW191,$D$1:$D191,$D192))</f>
        <v>0</v>
      </c>
      <c r="GX192" s="41">
        <f>IF(GX$7="",0,SUMIFS(GX$1:GX191,$D$1:$D191,$D192))</f>
        <v>0</v>
      </c>
      <c r="GY192" s="41">
        <f>IF(GY$7="",0,SUMIFS(GY$1:GY191,$D$1:$D191,$D192))</f>
        <v>0</v>
      </c>
      <c r="GZ192" s="41">
        <f>IF(GZ$7="",0,SUMIFS(GZ$1:GZ191,$D$1:$D191,$D192))</f>
        <v>0</v>
      </c>
      <c r="HA192" s="41">
        <f>IF(HA$7="",0,SUMIFS(HA$1:HA191,$D$1:$D191,$D192))</f>
        <v>0</v>
      </c>
      <c r="HB192" s="41">
        <f>IF(HB$7="",0,SUMIFS(HB$1:HB191,$D$1:$D191,$D192))</f>
        <v>0</v>
      </c>
      <c r="HC192" s="41">
        <f>IF(HC$7="",0,SUMIFS(HC$1:HC191,$D$1:$D191,$D192))</f>
        <v>0</v>
      </c>
      <c r="HD192" s="41">
        <f>IF(HD$7="",0,SUMIFS(HD$1:HD191,$D$1:$D191,$D192))</f>
        <v>0</v>
      </c>
      <c r="HE192" s="41">
        <f>IF(HE$7="",0,SUMIFS(HE$1:HE191,$D$1:$D191,$D192))</f>
        <v>0</v>
      </c>
      <c r="HF192" s="41">
        <f>IF(HF$7="",0,SUMIFS(HF$1:HF191,$D$1:$D191,$D192))</f>
        <v>0</v>
      </c>
      <c r="HG192" s="41">
        <f>IF(HG$7="",0,SUMIFS(HG$1:HG191,$D$1:$D191,$D192))</f>
        <v>0</v>
      </c>
      <c r="HH192" s="41">
        <f>IF(HH$7="",0,SUMIFS(HH$1:HH191,$D$1:$D191,$D192))</f>
        <v>0</v>
      </c>
      <c r="HI192" s="41">
        <f>IF(HI$7="",0,SUMIFS(HI$1:HI191,$D$1:$D191,$D192))</f>
        <v>0</v>
      </c>
      <c r="HJ192" s="41">
        <f>IF(HJ$7="",0,SUMIFS(HJ$1:HJ191,$D$1:$D191,$D192))</f>
        <v>0</v>
      </c>
      <c r="HK192" s="41">
        <f>IF(HK$7="",0,SUMIFS(HK$1:HK191,$D$1:$D191,$D192))</f>
        <v>0</v>
      </c>
      <c r="HL192" s="41">
        <f>IF(HL$7="",0,SUMIFS(HL$1:HL191,$D$1:$D191,$D192))</f>
        <v>0</v>
      </c>
      <c r="HM192" s="41">
        <f>IF(HM$7="",0,SUMIFS(HM$1:HM191,$D$1:$D191,$D192))</f>
        <v>0</v>
      </c>
      <c r="HN192" s="41">
        <f>IF(HN$7="",0,SUMIFS(HN$1:HN191,$D$1:$D191,$D192))</f>
        <v>0</v>
      </c>
      <c r="HO192" s="41">
        <f>IF(HO$7="",0,SUMIFS(HO$1:HO191,$D$1:$D191,$D192))</f>
        <v>0</v>
      </c>
      <c r="HP192" s="41">
        <f>IF(HP$7="",0,SUMIFS(HP$1:HP191,$D$1:$D191,$D192))</f>
        <v>0</v>
      </c>
      <c r="HQ192" s="41">
        <f>IF(HQ$7="",0,SUMIFS(HQ$1:HQ191,$D$1:$D191,$D192))</f>
        <v>0</v>
      </c>
      <c r="HR192" s="41">
        <f>IF(HR$7="",0,SUMIFS(HR$1:HR191,$D$1:$D191,$D192))</f>
        <v>0</v>
      </c>
      <c r="HS192" s="41">
        <f>IF(HS$7="",0,SUMIFS(HS$1:HS191,$D$1:$D191,$D192))</f>
        <v>0</v>
      </c>
      <c r="HT192" s="41">
        <f>IF(HT$7="",0,SUMIFS(HT$1:HT191,$D$1:$D191,$D192))</f>
        <v>0</v>
      </c>
      <c r="HU192" s="41">
        <f>IF(HU$7="",0,SUMIFS(HU$1:HU191,$D$1:$D191,$D192))</f>
        <v>0</v>
      </c>
      <c r="HV192" s="41">
        <f>IF(HV$7="",0,SUMIFS(HV$1:HV191,$D$1:$D191,$D192))</f>
        <v>0</v>
      </c>
      <c r="HW192" s="41">
        <f>IF(HW$7="",0,SUMIFS(HW$1:HW191,$D$1:$D191,$D192))</f>
        <v>0</v>
      </c>
      <c r="HX192" s="41">
        <f>IF(HX$7="",0,SUMIFS(HX$1:HX191,$D$1:$D191,$D192))</f>
        <v>0</v>
      </c>
      <c r="HY192" s="41">
        <f>IF(HY$7="",0,SUMIFS(HY$1:HY191,$D$1:$D191,$D192))</f>
        <v>0</v>
      </c>
      <c r="HZ192" s="41">
        <f>IF(HZ$7="",0,SUMIFS(HZ$1:HZ191,$D$1:$D191,$D192))</f>
        <v>0</v>
      </c>
      <c r="IA192" s="41">
        <f>IF(IA$7="",0,SUMIFS(IA$1:IA191,$D$1:$D191,$D192))</f>
        <v>0</v>
      </c>
      <c r="IB192" s="41">
        <f>IF(IB$7="",0,SUMIFS(IB$1:IB191,$D$1:$D191,$D192))</f>
        <v>0</v>
      </c>
      <c r="IC192" s="41">
        <f>IF(IC$7="",0,SUMIFS(IC$1:IC191,$D$1:$D191,$D192))</f>
        <v>0</v>
      </c>
      <c r="ID192" s="41">
        <f>IF(ID$7="",0,SUMIFS(ID$1:ID191,$D$1:$D191,$D192))</f>
        <v>0</v>
      </c>
      <c r="IE192" s="41">
        <f>IF(IE$7="",0,SUMIFS(IE$1:IE191,$D$1:$D191,$D192))</f>
        <v>0</v>
      </c>
      <c r="IF192" s="41">
        <f>IF(IF$7="",0,SUMIFS(IF$1:IF191,$D$1:$D191,$D192))</f>
        <v>0</v>
      </c>
      <c r="IG192" s="41">
        <f>IF(IG$7="",0,SUMIFS(IG$1:IG191,$D$1:$D191,$D192))</f>
        <v>0</v>
      </c>
      <c r="IH192" s="41">
        <f>IF(IH$7="",0,SUMIFS(IH$1:IH191,$D$1:$D191,$D192))</f>
        <v>0</v>
      </c>
      <c r="II192" s="41">
        <f>IF(II$7="",0,SUMIFS(II$1:II191,$D$1:$D191,$D192))</f>
        <v>0</v>
      </c>
      <c r="IJ192" s="41">
        <f>IF(IJ$7="",0,SUMIFS(IJ$1:IJ191,$D$1:$D191,$D192))</f>
        <v>0</v>
      </c>
      <c r="IK192" s="41">
        <f>IF(IK$7="",0,SUMIFS(IK$1:IK191,$D$1:$D191,$D192))</f>
        <v>0</v>
      </c>
      <c r="IL192" s="41">
        <f>IF(IL$7="",0,SUMIFS(IL$1:IL191,$D$1:$D191,$D192))</f>
        <v>0</v>
      </c>
      <c r="IM192" s="41">
        <f>IF(IM$7="",0,SUMIFS(IM$1:IM191,$D$1:$D191,$D192))</f>
        <v>0</v>
      </c>
      <c r="IN192" s="41">
        <f>IF(IN$7="",0,SUMIFS(IN$1:IN191,$D$1:$D191,$D192))</f>
        <v>0</v>
      </c>
      <c r="IO192" s="41">
        <f>IF(IO$7="",0,SUMIFS(IO$1:IO191,$D$1:$D191,$D192))</f>
        <v>0</v>
      </c>
      <c r="IP192" s="41">
        <f>IF(IP$7="",0,SUMIFS(IP$1:IP191,$D$1:$D191,$D192))</f>
        <v>0</v>
      </c>
      <c r="IQ192" s="41">
        <f>IF(IQ$7="",0,SUMIFS(IQ$1:IQ191,$D$1:$D191,$D192))</f>
        <v>0</v>
      </c>
      <c r="IR192" s="41">
        <f>IF(IR$7="",0,SUMIFS(IR$1:IR191,$D$1:$D191,$D192))</f>
        <v>0</v>
      </c>
      <c r="IS192" s="41">
        <f>IF(IS$7="",0,SUMIFS(IS$1:IS191,$D$1:$D191,$D192))</f>
        <v>0</v>
      </c>
      <c r="IT192" s="41">
        <f>IF(IT$7="",0,SUMIFS(IT$1:IT191,$D$1:$D191,$D192))</f>
        <v>0</v>
      </c>
      <c r="IU192" s="41">
        <f>IF(IU$7="",0,SUMIFS(IU$1:IU191,$D$1:$D191,$D192))</f>
        <v>0</v>
      </c>
      <c r="IV192" s="41">
        <f>IF(IV$7="",0,SUMIFS(IV$1:IV191,$D$1:$D191,$D192))</f>
        <v>0</v>
      </c>
      <c r="IW192" s="41">
        <f>IF(IW$7="",0,SUMIFS(IW$1:IW191,$D$1:$D191,$D192))</f>
        <v>0</v>
      </c>
      <c r="IX192" s="41">
        <f>IF(IX$7="",0,SUMIFS(IX$1:IX191,$D$1:$D191,$D192))</f>
        <v>0</v>
      </c>
      <c r="IY192" s="41">
        <f>IF(IY$7="",0,SUMIFS(IY$1:IY191,$D$1:$D191,$D192))</f>
        <v>0</v>
      </c>
      <c r="IZ192" s="41">
        <f>IF(IZ$7="",0,SUMIFS(IZ$1:IZ191,$D$1:$D191,$D192))</f>
        <v>0</v>
      </c>
      <c r="JA192" s="41">
        <f>IF(JA$7="",0,SUMIFS(JA$1:JA191,$D$1:$D191,$D192))</f>
        <v>0</v>
      </c>
      <c r="JB192" s="41">
        <f>IF(JB$7="",0,SUMIFS(JB$1:JB191,$D$1:$D191,$D192))</f>
        <v>0</v>
      </c>
      <c r="JC192" s="41">
        <f>IF(JC$7="",0,SUMIFS(JC$1:JC191,$D$1:$D191,$D192))</f>
        <v>0</v>
      </c>
      <c r="JD192" s="41">
        <f>IF(JD$7="",0,SUMIFS(JD$1:JD191,$D$1:$D191,$D192))</f>
        <v>0</v>
      </c>
      <c r="JE192" s="41">
        <f>IF(JE$7="",0,SUMIFS(JE$1:JE191,$D$1:$D191,$D192))</f>
        <v>0</v>
      </c>
      <c r="JF192" s="41">
        <f>IF(JF$7="",0,SUMIFS(JF$1:JF191,$D$1:$D191,$D192))</f>
        <v>0</v>
      </c>
      <c r="JG192" s="41">
        <f>IF(JG$7="",0,SUMIFS(JG$1:JG191,$D$1:$D191,$D192))</f>
        <v>0</v>
      </c>
      <c r="JH192" s="41">
        <f>IF(JH$7="",0,SUMIFS(JH$1:JH191,$D$1:$D191,$D192))</f>
        <v>0</v>
      </c>
      <c r="JI192" s="41">
        <f>IF(JI$7="",0,SUMIFS(JI$1:JI191,$D$1:$D191,$D192))</f>
        <v>0</v>
      </c>
      <c r="JJ192" s="41">
        <f>IF(JJ$7="",0,SUMIFS(JJ$1:JJ191,$D$1:$D191,$D192))</f>
        <v>0</v>
      </c>
      <c r="JK192" s="41">
        <f>IF(JK$7="",0,SUMIFS(JK$1:JK191,$D$1:$D191,$D192))</f>
        <v>0</v>
      </c>
      <c r="JL192" s="41">
        <f>IF(JL$7="",0,SUMIFS(JL$1:JL191,$D$1:$D191,$D192))</f>
        <v>0</v>
      </c>
      <c r="JM192" s="41">
        <f>IF(JM$7="",0,SUMIFS(JM$1:JM191,$D$1:$D191,$D192))</f>
        <v>0</v>
      </c>
      <c r="JN192" s="41">
        <f>IF(JN$7="",0,SUMIFS(JN$1:JN191,$D$1:$D191,$D192))</f>
        <v>0</v>
      </c>
      <c r="JO192" s="41">
        <f>IF(JO$7="",0,SUMIFS(JO$1:JO191,$D$1:$D191,$D192))</f>
        <v>0</v>
      </c>
      <c r="JP192" s="41">
        <f>IF(JP$7="",0,SUMIFS(JP$1:JP191,$D$1:$D191,$D192))</f>
        <v>0</v>
      </c>
      <c r="JQ192" s="41">
        <f>IF(JQ$7="",0,SUMIFS(JQ$1:JQ191,$D$1:$D191,$D192))</f>
        <v>0</v>
      </c>
      <c r="JR192" s="41">
        <f>IF(JR$7="",0,SUMIFS(JR$1:JR191,$D$1:$D191,$D192))</f>
        <v>0</v>
      </c>
      <c r="JS192" s="41">
        <f>IF(JS$7="",0,SUMIFS(JS$1:JS191,$D$1:$D191,$D192))</f>
        <v>0</v>
      </c>
      <c r="JT192" s="41">
        <f>IF(JT$7="",0,SUMIFS(JT$1:JT191,$D$1:$D191,$D192))</f>
        <v>0</v>
      </c>
      <c r="JU192" s="41">
        <f>IF(JU$7="",0,SUMIFS(JU$1:JU191,$D$1:$D191,$D192))</f>
        <v>0</v>
      </c>
      <c r="JV192" s="41">
        <f>IF(JV$7="",0,SUMIFS(JV$1:JV191,$D$1:$D191,$D192))</f>
        <v>0</v>
      </c>
      <c r="JW192" s="41">
        <f>IF(JW$7="",0,SUMIFS(JW$1:JW191,$D$1:$D191,$D192))</f>
        <v>0</v>
      </c>
      <c r="JX192" s="41">
        <f>IF(JX$7="",0,SUMIFS(JX$1:JX191,$D$1:$D191,$D192))</f>
        <v>0</v>
      </c>
      <c r="JY192" s="41">
        <f>IF(JY$7="",0,SUMIFS(JY$1:JY191,$D$1:$D191,$D192))</f>
        <v>0</v>
      </c>
      <c r="JZ192" s="41">
        <f>IF(JZ$7="",0,SUMIFS(JZ$1:JZ191,$D$1:$D191,$D192))</f>
        <v>0</v>
      </c>
      <c r="KA192" s="41">
        <f>IF(KA$7="",0,SUMIFS(KA$1:KA191,$D$1:$D191,$D192))</f>
        <v>0</v>
      </c>
      <c r="KB192" s="41">
        <f>IF(KB$7="",0,SUMIFS(KB$1:KB191,$D$1:$D191,$D192))</f>
        <v>0</v>
      </c>
      <c r="KC192" s="41">
        <f>IF(KC$7="",0,SUMIFS(KC$1:KC191,$D$1:$D191,$D192))</f>
        <v>0</v>
      </c>
      <c r="KD192" s="41">
        <f>IF(KD$7="",0,SUMIFS(KD$1:KD191,$D$1:$D191,$D192))</f>
        <v>0</v>
      </c>
      <c r="KE192" s="41">
        <f>IF(KE$7="",0,SUMIFS(KE$1:KE191,$D$1:$D191,$D192))</f>
        <v>0</v>
      </c>
      <c r="KF192" s="41">
        <f>IF(KF$7="",0,SUMIFS(KF$1:KF191,$D$1:$D191,$D192))</f>
        <v>0</v>
      </c>
      <c r="KG192" s="41">
        <f>IF(KG$7="",0,SUMIFS(KG$1:KG191,$D$1:$D191,$D192))</f>
        <v>0</v>
      </c>
      <c r="KH192" s="41">
        <f>IF(KH$7="",0,SUMIFS(KH$1:KH191,$D$1:$D191,$D192))</f>
        <v>0</v>
      </c>
      <c r="KI192" s="41">
        <f>IF(KI$7="",0,SUMIFS(KI$1:KI191,$D$1:$D191,$D192))</f>
        <v>0</v>
      </c>
      <c r="KJ192" s="41">
        <f>IF(KJ$7="",0,SUMIFS(KJ$1:KJ191,$D$1:$D191,$D192))</f>
        <v>0</v>
      </c>
      <c r="KK192" s="41">
        <f>IF(KK$7="",0,SUMIFS(KK$1:KK191,$D$1:$D191,$D192))</f>
        <v>0</v>
      </c>
      <c r="KL192" s="41">
        <f>IF(KL$7="",0,SUMIFS(KL$1:KL191,$D$1:$D191,$D192))</f>
        <v>0</v>
      </c>
      <c r="KM192" s="41">
        <f>IF(KM$7="",0,SUMIFS(KM$1:KM191,$D$1:$D191,$D192))</f>
        <v>0</v>
      </c>
      <c r="KN192" s="41">
        <f>IF(KN$7="",0,SUMIFS(KN$1:KN191,$D$1:$D191,$D192))</f>
        <v>0</v>
      </c>
      <c r="KO192" s="41">
        <f>IF(KO$7="",0,SUMIFS(KO$1:KO191,$D$1:$D191,$D192))</f>
        <v>0</v>
      </c>
      <c r="KP192" s="41">
        <f>IF(KP$7="",0,SUMIFS(KP$1:KP191,$D$1:$D191,$D192))</f>
        <v>0</v>
      </c>
      <c r="KQ192" s="41">
        <f>IF(KQ$7="",0,SUMIFS(KQ$1:KQ191,$D$1:$D191,$D192))</f>
        <v>0</v>
      </c>
      <c r="KR192" s="41">
        <f>IF(KR$7="",0,SUMIFS(KR$1:KR191,$D$1:$D191,$D192))</f>
        <v>0</v>
      </c>
      <c r="KS192" s="41">
        <f>IF(KS$7="",0,SUMIFS(KS$1:KS191,$D$1:$D191,$D192))</f>
        <v>0</v>
      </c>
      <c r="KT192" s="41">
        <f>IF(KT$7="",0,SUMIFS(KT$1:KT191,$D$1:$D191,$D192))</f>
        <v>0</v>
      </c>
      <c r="KU192" s="41">
        <f>IF(KU$7="",0,SUMIFS(KU$1:KU191,$D$1:$D191,$D192))</f>
        <v>0</v>
      </c>
      <c r="KV192" s="41">
        <f>IF(KV$7="",0,SUMIFS(KV$1:KV191,$D$1:$D191,$D192))</f>
        <v>0</v>
      </c>
      <c r="KW192" s="3"/>
      <c r="KX192" s="3"/>
    </row>
    <row r="193" spans="1:310" s="76" customFormat="1" x14ac:dyDescent="0.25">
      <c r="A193" s="70"/>
      <c r="B193" s="72"/>
      <c r="C193" s="93"/>
      <c r="D193" s="93" t="s">
        <v>28</v>
      </c>
      <c r="E193" s="70" t="str">
        <f>kpi!$E$71</f>
        <v>отток ДС по основной деят-ти</v>
      </c>
      <c r="F193" s="70"/>
      <c r="G193" s="70"/>
      <c r="H193" s="72" t="str">
        <f>IF(OR($E193="",$E193=0),"",INDEX(kpi!$I:$I,SUMIFS(kpi!$A:$A,kpi!$E:$E,$E193)))</f>
        <v>руб.</v>
      </c>
      <c r="I193" s="70"/>
      <c r="J193" s="70"/>
      <c r="K193" s="70"/>
      <c r="L193" s="70"/>
      <c r="M193" s="73"/>
      <c r="N193" s="70"/>
      <c r="O193" s="73"/>
      <c r="P193" s="70"/>
      <c r="Q193" s="70"/>
      <c r="R193" s="75">
        <f t="shared" si="172"/>
        <v>125745049.80256251</v>
      </c>
      <c r="S193" s="70"/>
      <c r="T193" s="70"/>
      <c r="U193" s="75">
        <f>IF(U$7="",0,SUMIFS(U$1:U192,$D$1:$D192,$D193))</f>
        <v>17147357.048500001</v>
      </c>
      <c r="V193" s="75">
        <f>IF(V$7="",0,SUMIFS(V$1:V192,$D$1:$D192,$D193))</f>
        <v>4172570.6906249998</v>
      </c>
      <c r="W193" s="75">
        <f>IF(W$7="",0,SUMIFS(W$1:W192,$D$1:$D192,$D193))</f>
        <v>4199572.4013750004</v>
      </c>
      <c r="X193" s="75">
        <f>IF(X$7="",0,SUMIFS(X$1:X192,$D$1:$D192,$D193))</f>
        <v>4228362.1807500003</v>
      </c>
      <c r="Y193" s="75">
        <f>IF(Y$7="",0,SUMIFS(Y$1:Y192,$D$1:$D192,$D193))</f>
        <v>4258940.0287500005</v>
      </c>
      <c r="Z193" s="75">
        <f>IF(Z$7="",0,SUMIFS(Z$1:Z192,$D$1:$D192,$D193))</f>
        <v>4291305.9453749992</v>
      </c>
      <c r="AA193" s="75">
        <f>IF(AA$7="",0,SUMIFS(AA$1:AA192,$D$1:$D192,$D193))</f>
        <v>4321263.2643750003</v>
      </c>
      <c r="AB193" s="75">
        <f>IF(AB$7="",0,SUMIFS(AB$1:AB192,$D$1:$D192,$D193))</f>
        <v>4342728.3658125</v>
      </c>
      <c r="AC193" s="75">
        <f>IF(AC$7="",0,SUMIFS(AC$1:AC192,$D$1:$D192,$D193))</f>
        <v>4364804.2666875003</v>
      </c>
      <c r="AD193" s="75">
        <f>IF(AD$7="",0,SUMIFS(AD$1:AD192,$D$1:$D192,$D193))</f>
        <v>4387490.9670000002</v>
      </c>
      <c r="AE193" s="75">
        <f>IF(AE$7="",0,SUMIFS(AE$1:AE192,$D$1:$D192,$D193))</f>
        <v>4410788.4667499997</v>
      </c>
      <c r="AF193" s="75">
        <f>IF(AF$7="",0,SUMIFS(AF$1:AF192,$D$1:$D192,$D193))</f>
        <v>4434696.7659374997</v>
      </c>
      <c r="AG193" s="75">
        <f>IF(AG$7="",0,SUMIFS(AG$1:AG192,$D$1:$D192,$D193))</f>
        <v>4459215.8645625003</v>
      </c>
      <c r="AH193" s="75">
        <f>IF(AH$7="",0,SUMIFS(AH$1:AH192,$D$1:$D192,$D193))</f>
        <v>4484345.7626249995</v>
      </c>
      <c r="AI193" s="75">
        <f>IF(AI$7="",0,SUMIFS(AI$1:AI192,$D$1:$D192,$D193))</f>
        <v>4632086.4601250002</v>
      </c>
      <c r="AJ193" s="75">
        <f>IF(AJ$7="",0,SUMIFS(AJ$1:AJ192,$D$1:$D192,$D193))</f>
        <v>4658437.9570625005</v>
      </c>
      <c r="AK193" s="75">
        <f>IF(AK$7="",0,SUMIFS(AK$1:AK192,$D$1:$D192,$D193))</f>
        <v>4685400.2534375004</v>
      </c>
      <c r="AL193" s="75">
        <f>IF(AL$7="",0,SUMIFS(AL$1:AL192,$D$1:$D192,$D193))</f>
        <v>4712973.34925</v>
      </c>
      <c r="AM193" s="75">
        <f>IF(AM$7="",0,SUMIFS(AM$1:AM192,$D$1:$D192,$D193))</f>
        <v>4741157.2445</v>
      </c>
      <c r="AN193" s="75">
        <f>IF(AN$7="",0,SUMIFS(AN$1:AN192,$D$1:$D192,$D193))</f>
        <v>4769951.9391874997</v>
      </c>
      <c r="AO193" s="75">
        <f>IF(AO$7="",0,SUMIFS(AO$1:AO192,$D$1:$D192,$D193))</f>
        <v>4799357.4333124999</v>
      </c>
      <c r="AP193" s="75">
        <f>IF(AP$7="",0,SUMIFS(AP$1:AP192,$D$1:$D192,$D193))</f>
        <v>4829373.7268749997</v>
      </c>
      <c r="AQ193" s="75">
        <f>IF(AQ$7="",0,SUMIFS(AQ$1:AQ192,$D$1:$D192,$D193))</f>
        <v>4860000.819875</v>
      </c>
      <c r="AR193" s="75">
        <f>IF(AR$7="",0,SUMIFS(AR$1:AR192,$D$1:$D192,$D193))</f>
        <v>4891238.7123125009</v>
      </c>
      <c r="AS193" s="75">
        <f>IF(AS$7="",0,SUMIFS(AS$1:AS192,$D$1:$D192,$D193))</f>
        <v>4661629.8875000002</v>
      </c>
      <c r="AT193" s="75">
        <f>IF(AT$7="",0,SUMIFS(AT$1:AT192,$D$1:$D192,$D193))</f>
        <v>0</v>
      </c>
      <c r="AU193" s="75">
        <f>IF(AU$7="",0,SUMIFS(AU$1:AU192,$D$1:$D192,$D193))</f>
        <v>0</v>
      </c>
      <c r="AV193" s="75">
        <f>IF(AV$7="",0,SUMIFS(AV$1:AV192,$D$1:$D192,$D193))</f>
        <v>0</v>
      </c>
      <c r="AW193" s="75">
        <f>IF(AW$7="",0,SUMIFS(AW$1:AW192,$D$1:$D192,$D193))</f>
        <v>0</v>
      </c>
      <c r="AX193" s="75">
        <f>IF(AX$7="",0,SUMIFS(AX$1:AX192,$D$1:$D192,$D193))</f>
        <v>0</v>
      </c>
      <c r="AY193" s="75">
        <f>IF(AY$7="",0,SUMIFS(AY$1:AY192,$D$1:$D192,$D193))</f>
        <v>0</v>
      </c>
      <c r="AZ193" s="75">
        <f>IF(AZ$7="",0,SUMIFS(AZ$1:AZ192,$D$1:$D192,$D193))</f>
        <v>0</v>
      </c>
      <c r="BA193" s="75">
        <f>IF(BA$7="",0,SUMIFS(BA$1:BA192,$D$1:$D192,$D193))</f>
        <v>0</v>
      </c>
      <c r="BB193" s="75">
        <f>IF(BB$7="",0,SUMIFS(BB$1:BB192,$D$1:$D192,$D193))</f>
        <v>0</v>
      </c>
      <c r="BC193" s="75">
        <f>IF(BC$7="",0,SUMIFS(BC$1:BC192,$D$1:$D192,$D193))</f>
        <v>0</v>
      </c>
      <c r="BD193" s="75">
        <f>IF(BD$7="",0,SUMIFS(BD$1:BD192,$D$1:$D192,$D193))</f>
        <v>0</v>
      </c>
      <c r="BE193" s="75">
        <f>IF(BE$7="",0,SUMIFS(BE$1:BE192,$D$1:$D192,$D193))</f>
        <v>0</v>
      </c>
      <c r="BF193" s="75">
        <f>IF(BF$7="",0,SUMIFS(BF$1:BF192,$D$1:$D192,$D193))</f>
        <v>0</v>
      </c>
      <c r="BG193" s="75">
        <f>IF(BG$7="",0,SUMIFS(BG$1:BG192,$D$1:$D192,$D193))</f>
        <v>0</v>
      </c>
      <c r="BH193" s="75">
        <f>IF(BH$7="",0,SUMIFS(BH$1:BH192,$D$1:$D192,$D193))</f>
        <v>0</v>
      </c>
      <c r="BI193" s="75">
        <f>IF(BI$7="",0,SUMIFS(BI$1:BI192,$D$1:$D192,$D193))</f>
        <v>0</v>
      </c>
      <c r="BJ193" s="75">
        <f>IF(BJ$7="",0,SUMIFS(BJ$1:BJ192,$D$1:$D192,$D193))</f>
        <v>0</v>
      </c>
      <c r="BK193" s="75">
        <f>IF(BK$7="",0,SUMIFS(BK$1:BK192,$D$1:$D192,$D193))</f>
        <v>0</v>
      </c>
      <c r="BL193" s="75">
        <f>IF(BL$7="",0,SUMIFS(BL$1:BL192,$D$1:$D192,$D193))</f>
        <v>0</v>
      </c>
      <c r="BM193" s="75">
        <f>IF(BM$7="",0,SUMIFS(BM$1:BM192,$D$1:$D192,$D193))</f>
        <v>0</v>
      </c>
      <c r="BN193" s="75">
        <f>IF(BN$7="",0,SUMIFS(BN$1:BN192,$D$1:$D192,$D193))</f>
        <v>0</v>
      </c>
      <c r="BO193" s="75">
        <f>IF(BO$7="",0,SUMIFS(BO$1:BO192,$D$1:$D192,$D193))</f>
        <v>0</v>
      </c>
      <c r="BP193" s="75">
        <f>IF(BP$7="",0,SUMIFS(BP$1:BP192,$D$1:$D192,$D193))</f>
        <v>0</v>
      </c>
      <c r="BQ193" s="75">
        <f>IF(BQ$7="",0,SUMIFS(BQ$1:BQ192,$D$1:$D192,$D193))</f>
        <v>0</v>
      </c>
      <c r="BR193" s="75">
        <f>IF(BR$7="",0,SUMIFS(BR$1:BR192,$D$1:$D192,$D193))</f>
        <v>0</v>
      </c>
      <c r="BS193" s="75">
        <f>IF(BS$7="",0,SUMIFS(BS$1:BS192,$D$1:$D192,$D193))</f>
        <v>0</v>
      </c>
      <c r="BT193" s="75">
        <f>IF(BT$7="",0,SUMIFS(BT$1:BT192,$D$1:$D192,$D193))</f>
        <v>0</v>
      </c>
      <c r="BU193" s="75">
        <f>IF(BU$7="",0,SUMIFS(BU$1:BU192,$D$1:$D192,$D193))</f>
        <v>0</v>
      </c>
      <c r="BV193" s="75">
        <f>IF(BV$7="",0,SUMIFS(BV$1:BV192,$D$1:$D192,$D193))</f>
        <v>0</v>
      </c>
      <c r="BW193" s="75">
        <f>IF(BW$7="",0,SUMIFS(BW$1:BW192,$D$1:$D192,$D193))</f>
        <v>0</v>
      </c>
      <c r="BX193" s="75">
        <f>IF(BX$7="",0,SUMIFS(BX$1:BX192,$D$1:$D192,$D193))</f>
        <v>0</v>
      </c>
      <c r="BY193" s="75">
        <f>IF(BY$7="",0,SUMIFS(BY$1:BY192,$D$1:$D192,$D193))</f>
        <v>0</v>
      </c>
      <c r="BZ193" s="75">
        <f>IF(BZ$7="",0,SUMIFS(BZ$1:BZ192,$D$1:$D192,$D193))</f>
        <v>0</v>
      </c>
      <c r="CA193" s="75">
        <f>IF(CA$7="",0,SUMIFS(CA$1:CA192,$D$1:$D192,$D193))</f>
        <v>0</v>
      </c>
      <c r="CB193" s="75">
        <f>IF(CB$7="",0,SUMIFS(CB$1:CB192,$D$1:$D192,$D193))</f>
        <v>0</v>
      </c>
      <c r="CC193" s="75">
        <f>IF(CC$7="",0,SUMIFS(CC$1:CC192,$D$1:$D192,$D193))</f>
        <v>0</v>
      </c>
      <c r="CD193" s="75">
        <f>IF(CD$7="",0,SUMIFS(CD$1:CD192,$D$1:$D192,$D193))</f>
        <v>0</v>
      </c>
      <c r="CE193" s="75">
        <f>IF(CE$7="",0,SUMIFS(CE$1:CE192,$D$1:$D192,$D193))</f>
        <v>0</v>
      </c>
      <c r="CF193" s="75">
        <f>IF(CF$7="",0,SUMIFS(CF$1:CF192,$D$1:$D192,$D193))</f>
        <v>0</v>
      </c>
      <c r="CG193" s="75">
        <f>IF(CG$7="",0,SUMIFS(CG$1:CG192,$D$1:$D192,$D193))</f>
        <v>0</v>
      </c>
      <c r="CH193" s="75">
        <f>IF(CH$7="",0,SUMIFS(CH$1:CH192,$D$1:$D192,$D193))</f>
        <v>0</v>
      </c>
      <c r="CI193" s="75">
        <f>IF(CI$7="",0,SUMIFS(CI$1:CI192,$D$1:$D192,$D193))</f>
        <v>0</v>
      </c>
      <c r="CJ193" s="75">
        <f>IF(CJ$7="",0,SUMIFS(CJ$1:CJ192,$D$1:$D192,$D193))</f>
        <v>0</v>
      </c>
      <c r="CK193" s="75">
        <f>IF(CK$7="",0,SUMIFS(CK$1:CK192,$D$1:$D192,$D193))</f>
        <v>0</v>
      </c>
      <c r="CL193" s="75">
        <f>IF(CL$7="",0,SUMIFS(CL$1:CL192,$D$1:$D192,$D193))</f>
        <v>0</v>
      </c>
      <c r="CM193" s="75">
        <f>IF(CM$7="",0,SUMIFS(CM$1:CM192,$D$1:$D192,$D193))</f>
        <v>0</v>
      </c>
      <c r="CN193" s="75">
        <f>IF(CN$7="",0,SUMIFS(CN$1:CN192,$D$1:$D192,$D193))</f>
        <v>0</v>
      </c>
      <c r="CO193" s="75">
        <f>IF(CO$7="",0,SUMIFS(CO$1:CO192,$D$1:$D192,$D193))</f>
        <v>0</v>
      </c>
      <c r="CP193" s="75">
        <f>IF(CP$7="",0,SUMIFS(CP$1:CP192,$D$1:$D192,$D193))</f>
        <v>0</v>
      </c>
      <c r="CQ193" s="75">
        <f>IF(CQ$7="",0,SUMIFS(CQ$1:CQ192,$D$1:$D192,$D193))</f>
        <v>0</v>
      </c>
      <c r="CR193" s="75">
        <f>IF(CR$7="",0,SUMIFS(CR$1:CR192,$D$1:$D192,$D193))</f>
        <v>0</v>
      </c>
      <c r="CS193" s="75">
        <f>IF(CS$7="",0,SUMIFS(CS$1:CS192,$D$1:$D192,$D193))</f>
        <v>0</v>
      </c>
      <c r="CT193" s="75">
        <f>IF(CT$7="",0,SUMIFS(CT$1:CT192,$D$1:$D192,$D193))</f>
        <v>0</v>
      </c>
      <c r="CU193" s="75">
        <f>IF(CU$7="",0,SUMIFS(CU$1:CU192,$D$1:$D192,$D193))</f>
        <v>0</v>
      </c>
      <c r="CV193" s="75">
        <f>IF(CV$7="",0,SUMIFS(CV$1:CV192,$D$1:$D192,$D193))</f>
        <v>0</v>
      </c>
      <c r="CW193" s="75">
        <f>IF(CW$7="",0,SUMIFS(CW$1:CW192,$D$1:$D192,$D193))</f>
        <v>0</v>
      </c>
      <c r="CX193" s="75">
        <f>IF(CX$7="",0,SUMIFS(CX$1:CX192,$D$1:$D192,$D193))</f>
        <v>0</v>
      </c>
      <c r="CY193" s="75">
        <f>IF(CY$7="",0,SUMIFS(CY$1:CY192,$D$1:$D192,$D193))</f>
        <v>0</v>
      </c>
      <c r="CZ193" s="75">
        <f>IF(CZ$7="",0,SUMIFS(CZ$1:CZ192,$D$1:$D192,$D193))</f>
        <v>0</v>
      </c>
      <c r="DA193" s="75">
        <f>IF(DA$7="",0,SUMIFS(DA$1:DA192,$D$1:$D192,$D193))</f>
        <v>0</v>
      </c>
      <c r="DB193" s="75">
        <f>IF(DB$7="",0,SUMIFS(DB$1:DB192,$D$1:$D192,$D193))</f>
        <v>0</v>
      </c>
      <c r="DC193" s="75">
        <f>IF(DC$7="",0,SUMIFS(DC$1:DC192,$D$1:$D192,$D193))</f>
        <v>0</v>
      </c>
      <c r="DD193" s="75">
        <f>IF(DD$7="",0,SUMIFS(DD$1:DD192,$D$1:$D192,$D193))</f>
        <v>0</v>
      </c>
      <c r="DE193" s="75">
        <f>IF(DE$7="",0,SUMIFS(DE$1:DE192,$D$1:$D192,$D193))</f>
        <v>0</v>
      </c>
      <c r="DF193" s="75">
        <f>IF(DF$7="",0,SUMIFS(DF$1:DF192,$D$1:$D192,$D193))</f>
        <v>0</v>
      </c>
      <c r="DG193" s="75">
        <f>IF(DG$7="",0,SUMIFS(DG$1:DG192,$D$1:$D192,$D193))</f>
        <v>0</v>
      </c>
      <c r="DH193" s="75">
        <f>IF(DH$7="",0,SUMIFS(DH$1:DH192,$D$1:$D192,$D193))</f>
        <v>0</v>
      </c>
      <c r="DI193" s="75">
        <f>IF(DI$7="",0,SUMIFS(DI$1:DI192,$D$1:$D192,$D193))</f>
        <v>0</v>
      </c>
      <c r="DJ193" s="75">
        <f>IF(DJ$7="",0,SUMIFS(DJ$1:DJ192,$D$1:$D192,$D193))</f>
        <v>0</v>
      </c>
      <c r="DK193" s="75">
        <f>IF(DK$7="",0,SUMIFS(DK$1:DK192,$D$1:$D192,$D193))</f>
        <v>0</v>
      </c>
      <c r="DL193" s="75">
        <f>IF(DL$7="",0,SUMIFS(DL$1:DL192,$D$1:$D192,$D193))</f>
        <v>0</v>
      </c>
      <c r="DM193" s="75">
        <f>IF(DM$7="",0,SUMIFS(DM$1:DM192,$D$1:$D192,$D193))</f>
        <v>0</v>
      </c>
      <c r="DN193" s="75">
        <f>IF(DN$7="",0,SUMIFS(DN$1:DN192,$D$1:$D192,$D193))</f>
        <v>0</v>
      </c>
      <c r="DO193" s="75">
        <f>IF(DO$7="",0,SUMIFS(DO$1:DO192,$D$1:$D192,$D193))</f>
        <v>0</v>
      </c>
      <c r="DP193" s="75">
        <f>IF(DP$7="",0,SUMIFS(DP$1:DP192,$D$1:$D192,$D193))</f>
        <v>0</v>
      </c>
      <c r="DQ193" s="75">
        <f>IF(DQ$7="",0,SUMIFS(DQ$1:DQ192,$D$1:$D192,$D193))</f>
        <v>0</v>
      </c>
      <c r="DR193" s="75">
        <f>IF(DR$7="",0,SUMIFS(DR$1:DR192,$D$1:$D192,$D193))</f>
        <v>0</v>
      </c>
      <c r="DS193" s="75">
        <f>IF(DS$7="",0,SUMIFS(DS$1:DS192,$D$1:$D192,$D193))</f>
        <v>0</v>
      </c>
      <c r="DT193" s="75">
        <f>IF(DT$7="",0,SUMIFS(DT$1:DT192,$D$1:$D192,$D193))</f>
        <v>0</v>
      </c>
      <c r="DU193" s="75">
        <f>IF(DU$7="",0,SUMIFS(DU$1:DU192,$D$1:$D192,$D193))</f>
        <v>0</v>
      </c>
      <c r="DV193" s="75">
        <f>IF(DV$7="",0,SUMIFS(DV$1:DV192,$D$1:$D192,$D193))</f>
        <v>0</v>
      </c>
      <c r="DW193" s="75">
        <f>IF(DW$7="",0,SUMIFS(DW$1:DW192,$D$1:$D192,$D193))</f>
        <v>0</v>
      </c>
      <c r="DX193" s="75">
        <f>IF(DX$7="",0,SUMIFS(DX$1:DX192,$D$1:$D192,$D193))</f>
        <v>0</v>
      </c>
      <c r="DY193" s="75">
        <f>IF(DY$7="",0,SUMIFS(DY$1:DY192,$D$1:$D192,$D193))</f>
        <v>0</v>
      </c>
      <c r="DZ193" s="75">
        <f>IF(DZ$7="",0,SUMIFS(DZ$1:DZ192,$D$1:$D192,$D193))</f>
        <v>0</v>
      </c>
      <c r="EA193" s="75">
        <f>IF(EA$7="",0,SUMIFS(EA$1:EA192,$D$1:$D192,$D193))</f>
        <v>0</v>
      </c>
      <c r="EB193" s="75">
        <f>IF(EB$7="",0,SUMIFS(EB$1:EB192,$D$1:$D192,$D193))</f>
        <v>0</v>
      </c>
      <c r="EC193" s="75">
        <f>IF(EC$7="",0,SUMIFS(EC$1:EC192,$D$1:$D192,$D193))</f>
        <v>0</v>
      </c>
      <c r="ED193" s="75">
        <f>IF(ED$7="",0,SUMIFS(ED$1:ED192,$D$1:$D192,$D193))</f>
        <v>0</v>
      </c>
      <c r="EE193" s="75">
        <f>IF(EE$7="",0,SUMIFS(EE$1:EE192,$D$1:$D192,$D193))</f>
        <v>0</v>
      </c>
      <c r="EF193" s="75">
        <f>IF(EF$7="",0,SUMIFS(EF$1:EF192,$D$1:$D192,$D193))</f>
        <v>0</v>
      </c>
      <c r="EG193" s="75">
        <f>IF(EG$7="",0,SUMIFS(EG$1:EG192,$D$1:$D192,$D193))</f>
        <v>0</v>
      </c>
      <c r="EH193" s="75">
        <f>IF(EH$7="",0,SUMIFS(EH$1:EH192,$D$1:$D192,$D193))</f>
        <v>0</v>
      </c>
      <c r="EI193" s="75">
        <f>IF(EI$7="",0,SUMIFS(EI$1:EI192,$D$1:$D192,$D193))</f>
        <v>0</v>
      </c>
      <c r="EJ193" s="75">
        <f>IF(EJ$7="",0,SUMIFS(EJ$1:EJ192,$D$1:$D192,$D193))</f>
        <v>0</v>
      </c>
      <c r="EK193" s="75">
        <f>IF(EK$7="",0,SUMIFS(EK$1:EK192,$D$1:$D192,$D193))</f>
        <v>0</v>
      </c>
      <c r="EL193" s="75">
        <f>IF(EL$7="",0,SUMIFS(EL$1:EL192,$D$1:$D192,$D193))</f>
        <v>0</v>
      </c>
      <c r="EM193" s="75">
        <f>IF(EM$7="",0,SUMIFS(EM$1:EM192,$D$1:$D192,$D193))</f>
        <v>0</v>
      </c>
      <c r="EN193" s="75">
        <f>IF(EN$7="",0,SUMIFS(EN$1:EN192,$D$1:$D192,$D193))</f>
        <v>0</v>
      </c>
      <c r="EO193" s="75">
        <f>IF(EO$7="",0,SUMIFS(EO$1:EO192,$D$1:$D192,$D193))</f>
        <v>0</v>
      </c>
      <c r="EP193" s="75">
        <f>IF(EP$7="",0,SUMIFS(EP$1:EP192,$D$1:$D192,$D193))</f>
        <v>0</v>
      </c>
      <c r="EQ193" s="75">
        <f>IF(EQ$7="",0,SUMIFS(EQ$1:EQ192,$D$1:$D192,$D193))</f>
        <v>0</v>
      </c>
      <c r="ER193" s="75">
        <f>IF(ER$7="",0,SUMIFS(ER$1:ER192,$D$1:$D192,$D193))</f>
        <v>0</v>
      </c>
      <c r="ES193" s="75">
        <f>IF(ES$7="",0,SUMIFS(ES$1:ES192,$D$1:$D192,$D193))</f>
        <v>0</v>
      </c>
      <c r="ET193" s="75">
        <f>IF(ET$7="",0,SUMIFS(ET$1:ET192,$D$1:$D192,$D193))</f>
        <v>0</v>
      </c>
      <c r="EU193" s="75">
        <f>IF(EU$7="",0,SUMIFS(EU$1:EU192,$D$1:$D192,$D193))</f>
        <v>0</v>
      </c>
      <c r="EV193" s="75">
        <f>IF(EV$7="",0,SUMIFS(EV$1:EV192,$D$1:$D192,$D193))</f>
        <v>0</v>
      </c>
      <c r="EW193" s="75">
        <f>IF(EW$7="",0,SUMIFS(EW$1:EW192,$D$1:$D192,$D193))</f>
        <v>0</v>
      </c>
      <c r="EX193" s="75">
        <f>IF(EX$7="",0,SUMIFS(EX$1:EX192,$D$1:$D192,$D193))</f>
        <v>0</v>
      </c>
      <c r="EY193" s="75">
        <f>IF(EY$7="",0,SUMIFS(EY$1:EY192,$D$1:$D192,$D193))</f>
        <v>0</v>
      </c>
      <c r="EZ193" s="75">
        <f>IF(EZ$7="",0,SUMIFS(EZ$1:EZ192,$D$1:$D192,$D193))</f>
        <v>0</v>
      </c>
      <c r="FA193" s="75">
        <f>IF(FA$7="",0,SUMIFS(FA$1:FA192,$D$1:$D192,$D193))</f>
        <v>0</v>
      </c>
      <c r="FB193" s="75">
        <f>IF(FB$7="",0,SUMIFS(FB$1:FB192,$D$1:$D192,$D193))</f>
        <v>0</v>
      </c>
      <c r="FC193" s="75">
        <f>IF(FC$7="",0,SUMIFS(FC$1:FC192,$D$1:$D192,$D193))</f>
        <v>0</v>
      </c>
      <c r="FD193" s="75">
        <f>IF(FD$7="",0,SUMIFS(FD$1:FD192,$D$1:$D192,$D193))</f>
        <v>0</v>
      </c>
      <c r="FE193" s="75">
        <f>IF(FE$7="",0,SUMIFS(FE$1:FE192,$D$1:$D192,$D193))</f>
        <v>0</v>
      </c>
      <c r="FF193" s="75">
        <f>IF(FF$7="",0,SUMIFS(FF$1:FF192,$D$1:$D192,$D193))</f>
        <v>0</v>
      </c>
      <c r="FG193" s="75">
        <f>IF(FG$7="",0,SUMIFS(FG$1:FG192,$D$1:$D192,$D193))</f>
        <v>0</v>
      </c>
      <c r="FH193" s="75">
        <f>IF(FH$7="",0,SUMIFS(FH$1:FH192,$D$1:$D192,$D193))</f>
        <v>0</v>
      </c>
      <c r="FI193" s="75">
        <f>IF(FI$7="",0,SUMIFS(FI$1:FI192,$D$1:$D192,$D193))</f>
        <v>0</v>
      </c>
      <c r="FJ193" s="75">
        <f>IF(FJ$7="",0,SUMIFS(FJ$1:FJ192,$D$1:$D192,$D193))</f>
        <v>0</v>
      </c>
      <c r="FK193" s="75">
        <f>IF(FK$7="",0,SUMIFS(FK$1:FK192,$D$1:$D192,$D193))</f>
        <v>0</v>
      </c>
      <c r="FL193" s="75">
        <f>IF(FL$7="",0,SUMIFS(FL$1:FL192,$D$1:$D192,$D193))</f>
        <v>0</v>
      </c>
      <c r="FM193" s="75">
        <f>IF(FM$7="",0,SUMIFS(FM$1:FM192,$D$1:$D192,$D193))</f>
        <v>0</v>
      </c>
      <c r="FN193" s="75">
        <f>IF(FN$7="",0,SUMIFS(FN$1:FN192,$D$1:$D192,$D193))</f>
        <v>0</v>
      </c>
      <c r="FO193" s="75">
        <f>IF(FO$7="",0,SUMIFS(FO$1:FO192,$D$1:$D192,$D193))</f>
        <v>0</v>
      </c>
      <c r="FP193" s="75">
        <f>IF(FP$7="",0,SUMIFS(FP$1:FP192,$D$1:$D192,$D193))</f>
        <v>0</v>
      </c>
      <c r="FQ193" s="75">
        <f>IF(FQ$7="",0,SUMIFS(FQ$1:FQ192,$D$1:$D192,$D193))</f>
        <v>0</v>
      </c>
      <c r="FR193" s="75">
        <f>IF(FR$7="",0,SUMIFS(FR$1:FR192,$D$1:$D192,$D193))</f>
        <v>0</v>
      </c>
      <c r="FS193" s="75">
        <f>IF(FS$7="",0,SUMIFS(FS$1:FS192,$D$1:$D192,$D193))</f>
        <v>0</v>
      </c>
      <c r="FT193" s="75">
        <f>IF(FT$7="",0,SUMIFS(FT$1:FT192,$D$1:$D192,$D193))</f>
        <v>0</v>
      </c>
      <c r="FU193" s="75">
        <f>IF(FU$7="",0,SUMIFS(FU$1:FU192,$D$1:$D192,$D193))</f>
        <v>0</v>
      </c>
      <c r="FV193" s="75">
        <f>IF(FV$7="",0,SUMIFS(FV$1:FV192,$D$1:$D192,$D193))</f>
        <v>0</v>
      </c>
      <c r="FW193" s="75">
        <f>IF(FW$7="",0,SUMIFS(FW$1:FW192,$D$1:$D192,$D193))</f>
        <v>0</v>
      </c>
      <c r="FX193" s="75">
        <f>IF(FX$7="",0,SUMIFS(FX$1:FX192,$D$1:$D192,$D193))</f>
        <v>0</v>
      </c>
      <c r="FY193" s="75">
        <f>IF(FY$7="",0,SUMIFS(FY$1:FY192,$D$1:$D192,$D193))</f>
        <v>0</v>
      </c>
      <c r="FZ193" s="75">
        <f>IF(FZ$7="",0,SUMIFS(FZ$1:FZ192,$D$1:$D192,$D193))</f>
        <v>0</v>
      </c>
      <c r="GA193" s="75">
        <f>IF(GA$7="",0,SUMIFS(GA$1:GA192,$D$1:$D192,$D193))</f>
        <v>0</v>
      </c>
      <c r="GB193" s="75">
        <f>IF(GB$7="",0,SUMIFS(GB$1:GB192,$D$1:$D192,$D193))</f>
        <v>0</v>
      </c>
      <c r="GC193" s="75">
        <f>IF(GC$7="",0,SUMIFS(GC$1:GC192,$D$1:$D192,$D193))</f>
        <v>0</v>
      </c>
      <c r="GD193" s="75">
        <f>IF(GD$7="",0,SUMIFS(GD$1:GD192,$D$1:$D192,$D193))</f>
        <v>0</v>
      </c>
      <c r="GE193" s="75">
        <f>IF(GE$7="",0,SUMIFS(GE$1:GE192,$D$1:$D192,$D193))</f>
        <v>0</v>
      </c>
      <c r="GF193" s="75">
        <f>IF(GF$7="",0,SUMIFS(GF$1:GF192,$D$1:$D192,$D193))</f>
        <v>0</v>
      </c>
      <c r="GG193" s="75">
        <f>IF(GG$7="",0,SUMIFS(GG$1:GG192,$D$1:$D192,$D193))</f>
        <v>0</v>
      </c>
      <c r="GH193" s="75">
        <f>IF(GH$7="",0,SUMIFS(GH$1:GH192,$D$1:$D192,$D193))</f>
        <v>0</v>
      </c>
      <c r="GI193" s="75">
        <f>IF(GI$7="",0,SUMIFS(GI$1:GI192,$D$1:$D192,$D193))</f>
        <v>0</v>
      </c>
      <c r="GJ193" s="75">
        <f>IF(GJ$7="",0,SUMIFS(GJ$1:GJ192,$D$1:$D192,$D193))</f>
        <v>0</v>
      </c>
      <c r="GK193" s="75">
        <f>IF(GK$7="",0,SUMIFS(GK$1:GK192,$D$1:$D192,$D193))</f>
        <v>0</v>
      </c>
      <c r="GL193" s="75">
        <f>IF(GL$7="",0,SUMIFS(GL$1:GL192,$D$1:$D192,$D193))</f>
        <v>0</v>
      </c>
      <c r="GM193" s="75">
        <f>IF(GM$7="",0,SUMIFS(GM$1:GM192,$D$1:$D192,$D193))</f>
        <v>0</v>
      </c>
      <c r="GN193" s="75">
        <f>IF(GN$7="",0,SUMIFS(GN$1:GN192,$D$1:$D192,$D193))</f>
        <v>0</v>
      </c>
      <c r="GO193" s="75">
        <f>IF(GO$7="",0,SUMIFS(GO$1:GO192,$D$1:$D192,$D193))</f>
        <v>0</v>
      </c>
      <c r="GP193" s="75">
        <f>IF(GP$7="",0,SUMIFS(GP$1:GP192,$D$1:$D192,$D193))</f>
        <v>0</v>
      </c>
      <c r="GQ193" s="75">
        <f>IF(GQ$7="",0,SUMIFS(GQ$1:GQ192,$D$1:$D192,$D193))</f>
        <v>0</v>
      </c>
      <c r="GR193" s="75">
        <f>IF(GR$7="",0,SUMIFS(GR$1:GR192,$D$1:$D192,$D193))</f>
        <v>0</v>
      </c>
      <c r="GS193" s="75">
        <f>IF(GS$7="",0,SUMIFS(GS$1:GS192,$D$1:$D192,$D193))</f>
        <v>0</v>
      </c>
      <c r="GT193" s="75">
        <f>IF(GT$7="",0,SUMIFS(GT$1:GT192,$D$1:$D192,$D193))</f>
        <v>0</v>
      </c>
      <c r="GU193" s="75">
        <f>IF(GU$7="",0,SUMIFS(GU$1:GU192,$D$1:$D192,$D193))</f>
        <v>0</v>
      </c>
      <c r="GV193" s="75">
        <f>IF(GV$7="",0,SUMIFS(GV$1:GV192,$D$1:$D192,$D193))</f>
        <v>0</v>
      </c>
      <c r="GW193" s="75">
        <f>IF(GW$7="",0,SUMIFS(GW$1:GW192,$D$1:$D192,$D193))</f>
        <v>0</v>
      </c>
      <c r="GX193" s="75">
        <f>IF(GX$7="",0,SUMIFS(GX$1:GX192,$D$1:$D192,$D193))</f>
        <v>0</v>
      </c>
      <c r="GY193" s="75">
        <f>IF(GY$7="",0,SUMIFS(GY$1:GY192,$D$1:$D192,$D193))</f>
        <v>0</v>
      </c>
      <c r="GZ193" s="75">
        <f>IF(GZ$7="",0,SUMIFS(GZ$1:GZ192,$D$1:$D192,$D193))</f>
        <v>0</v>
      </c>
      <c r="HA193" s="75">
        <f>IF(HA$7="",0,SUMIFS(HA$1:HA192,$D$1:$D192,$D193))</f>
        <v>0</v>
      </c>
      <c r="HB193" s="75">
        <f>IF(HB$7="",0,SUMIFS(HB$1:HB192,$D$1:$D192,$D193))</f>
        <v>0</v>
      </c>
      <c r="HC193" s="75">
        <f>IF(HC$7="",0,SUMIFS(HC$1:HC192,$D$1:$D192,$D193))</f>
        <v>0</v>
      </c>
      <c r="HD193" s="75">
        <f>IF(HD$7="",0,SUMIFS(HD$1:HD192,$D$1:$D192,$D193))</f>
        <v>0</v>
      </c>
      <c r="HE193" s="75">
        <f>IF(HE$7="",0,SUMIFS(HE$1:HE192,$D$1:$D192,$D193))</f>
        <v>0</v>
      </c>
      <c r="HF193" s="75">
        <f>IF(HF$7="",0,SUMIFS(HF$1:HF192,$D$1:$D192,$D193))</f>
        <v>0</v>
      </c>
      <c r="HG193" s="75">
        <f>IF(HG$7="",0,SUMIFS(HG$1:HG192,$D$1:$D192,$D193))</f>
        <v>0</v>
      </c>
      <c r="HH193" s="75">
        <f>IF(HH$7="",0,SUMIFS(HH$1:HH192,$D$1:$D192,$D193))</f>
        <v>0</v>
      </c>
      <c r="HI193" s="75">
        <f>IF(HI$7="",0,SUMIFS(HI$1:HI192,$D$1:$D192,$D193))</f>
        <v>0</v>
      </c>
      <c r="HJ193" s="75">
        <f>IF(HJ$7="",0,SUMIFS(HJ$1:HJ192,$D$1:$D192,$D193))</f>
        <v>0</v>
      </c>
      <c r="HK193" s="75">
        <f>IF(HK$7="",0,SUMIFS(HK$1:HK192,$D$1:$D192,$D193))</f>
        <v>0</v>
      </c>
      <c r="HL193" s="75">
        <f>IF(HL$7="",0,SUMIFS(HL$1:HL192,$D$1:$D192,$D193))</f>
        <v>0</v>
      </c>
      <c r="HM193" s="75">
        <f>IF(HM$7="",0,SUMIFS(HM$1:HM192,$D$1:$D192,$D193))</f>
        <v>0</v>
      </c>
      <c r="HN193" s="75">
        <f>IF(HN$7="",0,SUMIFS(HN$1:HN192,$D$1:$D192,$D193))</f>
        <v>0</v>
      </c>
      <c r="HO193" s="75">
        <f>IF(HO$7="",0,SUMIFS(HO$1:HO192,$D$1:$D192,$D193))</f>
        <v>0</v>
      </c>
      <c r="HP193" s="75">
        <f>IF(HP$7="",0,SUMIFS(HP$1:HP192,$D$1:$D192,$D193))</f>
        <v>0</v>
      </c>
      <c r="HQ193" s="75">
        <f>IF(HQ$7="",0,SUMIFS(HQ$1:HQ192,$D$1:$D192,$D193))</f>
        <v>0</v>
      </c>
      <c r="HR193" s="75">
        <f>IF(HR$7="",0,SUMIFS(HR$1:HR192,$D$1:$D192,$D193))</f>
        <v>0</v>
      </c>
      <c r="HS193" s="75">
        <f>IF(HS$7="",0,SUMIFS(HS$1:HS192,$D$1:$D192,$D193))</f>
        <v>0</v>
      </c>
      <c r="HT193" s="75">
        <f>IF(HT$7="",0,SUMIFS(HT$1:HT192,$D$1:$D192,$D193))</f>
        <v>0</v>
      </c>
      <c r="HU193" s="75">
        <f>IF(HU$7="",0,SUMIFS(HU$1:HU192,$D$1:$D192,$D193))</f>
        <v>0</v>
      </c>
      <c r="HV193" s="75">
        <f>IF(HV$7="",0,SUMIFS(HV$1:HV192,$D$1:$D192,$D193))</f>
        <v>0</v>
      </c>
      <c r="HW193" s="75">
        <f>IF(HW$7="",0,SUMIFS(HW$1:HW192,$D$1:$D192,$D193))</f>
        <v>0</v>
      </c>
      <c r="HX193" s="75">
        <f>IF(HX$7="",0,SUMIFS(HX$1:HX192,$D$1:$D192,$D193))</f>
        <v>0</v>
      </c>
      <c r="HY193" s="75">
        <f>IF(HY$7="",0,SUMIFS(HY$1:HY192,$D$1:$D192,$D193))</f>
        <v>0</v>
      </c>
      <c r="HZ193" s="75">
        <f>IF(HZ$7="",0,SUMIFS(HZ$1:HZ192,$D$1:$D192,$D193))</f>
        <v>0</v>
      </c>
      <c r="IA193" s="75">
        <f>IF(IA$7="",0,SUMIFS(IA$1:IA192,$D$1:$D192,$D193))</f>
        <v>0</v>
      </c>
      <c r="IB193" s="75">
        <f>IF(IB$7="",0,SUMIFS(IB$1:IB192,$D$1:$D192,$D193))</f>
        <v>0</v>
      </c>
      <c r="IC193" s="75">
        <f>IF(IC$7="",0,SUMIFS(IC$1:IC192,$D$1:$D192,$D193))</f>
        <v>0</v>
      </c>
      <c r="ID193" s="75">
        <f>IF(ID$7="",0,SUMIFS(ID$1:ID192,$D$1:$D192,$D193))</f>
        <v>0</v>
      </c>
      <c r="IE193" s="75">
        <f>IF(IE$7="",0,SUMIFS(IE$1:IE192,$D$1:$D192,$D193))</f>
        <v>0</v>
      </c>
      <c r="IF193" s="75">
        <f>IF(IF$7="",0,SUMIFS(IF$1:IF192,$D$1:$D192,$D193))</f>
        <v>0</v>
      </c>
      <c r="IG193" s="75">
        <f>IF(IG$7="",0,SUMIFS(IG$1:IG192,$D$1:$D192,$D193))</f>
        <v>0</v>
      </c>
      <c r="IH193" s="75">
        <f>IF(IH$7="",0,SUMIFS(IH$1:IH192,$D$1:$D192,$D193))</f>
        <v>0</v>
      </c>
      <c r="II193" s="75">
        <f>IF(II$7="",0,SUMIFS(II$1:II192,$D$1:$D192,$D193))</f>
        <v>0</v>
      </c>
      <c r="IJ193" s="75">
        <f>IF(IJ$7="",0,SUMIFS(IJ$1:IJ192,$D$1:$D192,$D193))</f>
        <v>0</v>
      </c>
      <c r="IK193" s="75">
        <f>IF(IK$7="",0,SUMIFS(IK$1:IK192,$D$1:$D192,$D193))</f>
        <v>0</v>
      </c>
      <c r="IL193" s="75">
        <f>IF(IL$7="",0,SUMIFS(IL$1:IL192,$D$1:$D192,$D193))</f>
        <v>0</v>
      </c>
      <c r="IM193" s="75">
        <f>IF(IM$7="",0,SUMIFS(IM$1:IM192,$D$1:$D192,$D193))</f>
        <v>0</v>
      </c>
      <c r="IN193" s="75">
        <f>IF(IN$7="",0,SUMIFS(IN$1:IN192,$D$1:$D192,$D193))</f>
        <v>0</v>
      </c>
      <c r="IO193" s="75">
        <f>IF(IO$7="",0,SUMIFS(IO$1:IO192,$D$1:$D192,$D193))</f>
        <v>0</v>
      </c>
      <c r="IP193" s="75">
        <f>IF(IP$7="",0,SUMIFS(IP$1:IP192,$D$1:$D192,$D193))</f>
        <v>0</v>
      </c>
      <c r="IQ193" s="75">
        <f>IF(IQ$7="",0,SUMIFS(IQ$1:IQ192,$D$1:$D192,$D193))</f>
        <v>0</v>
      </c>
      <c r="IR193" s="75">
        <f>IF(IR$7="",0,SUMIFS(IR$1:IR192,$D$1:$D192,$D193))</f>
        <v>0</v>
      </c>
      <c r="IS193" s="75">
        <f>IF(IS$7="",0,SUMIFS(IS$1:IS192,$D$1:$D192,$D193))</f>
        <v>0</v>
      </c>
      <c r="IT193" s="75">
        <f>IF(IT$7="",0,SUMIFS(IT$1:IT192,$D$1:$D192,$D193))</f>
        <v>0</v>
      </c>
      <c r="IU193" s="75">
        <f>IF(IU$7="",0,SUMIFS(IU$1:IU192,$D$1:$D192,$D193))</f>
        <v>0</v>
      </c>
      <c r="IV193" s="75">
        <f>IF(IV$7="",0,SUMIFS(IV$1:IV192,$D$1:$D192,$D193))</f>
        <v>0</v>
      </c>
      <c r="IW193" s="75">
        <f>IF(IW$7="",0,SUMIFS(IW$1:IW192,$D$1:$D192,$D193))</f>
        <v>0</v>
      </c>
      <c r="IX193" s="75">
        <f>IF(IX$7="",0,SUMIFS(IX$1:IX192,$D$1:$D192,$D193))</f>
        <v>0</v>
      </c>
      <c r="IY193" s="75">
        <f>IF(IY$7="",0,SUMIFS(IY$1:IY192,$D$1:$D192,$D193))</f>
        <v>0</v>
      </c>
      <c r="IZ193" s="75">
        <f>IF(IZ$7="",0,SUMIFS(IZ$1:IZ192,$D$1:$D192,$D193))</f>
        <v>0</v>
      </c>
      <c r="JA193" s="75">
        <f>IF(JA$7="",0,SUMIFS(JA$1:JA192,$D$1:$D192,$D193))</f>
        <v>0</v>
      </c>
      <c r="JB193" s="75">
        <f>IF(JB$7="",0,SUMIFS(JB$1:JB192,$D$1:$D192,$D193))</f>
        <v>0</v>
      </c>
      <c r="JC193" s="75">
        <f>IF(JC$7="",0,SUMIFS(JC$1:JC192,$D$1:$D192,$D193))</f>
        <v>0</v>
      </c>
      <c r="JD193" s="75">
        <f>IF(JD$7="",0,SUMIFS(JD$1:JD192,$D$1:$D192,$D193))</f>
        <v>0</v>
      </c>
      <c r="JE193" s="75">
        <f>IF(JE$7="",0,SUMIFS(JE$1:JE192,$D$1:$D192,$D193))</f>
        <v>0</v>
      </c>
      <c r="JF193" s="75">
        <f>IF(JF$7="",0,SUMIFS(JF$1:JF192,$D$1:$D192,$D193))</f>
        <v>0</v>
      </c>
      <c r="JG193" s="75">
        <f>IF(JG$7="",0,SUMIFS(JG$1:JG192,$D$1:$D192,$D193))</f>
        <v>0</v>
      </c>
      <c r="JH193" s="75">
        <f>IF(JH$7="",0,SUMIFS(JH$1:JH192,$D$1:$D192,$D193))</f>
        <v>0</v>
      </c>
      <c r="JI193" s="75">
        <f>IF(JI$7="",0,SUMIFS(JI$1:JI192,$D$1:$D192,$D193))</f>
        <v>0</v>
      </c>
      <c r="JJ193" s="75">
        <f>IF(JJ$7="",0,SUMIFS(JJ$1:JJ192,$D$1:$D192,$D193))</f>
        <v>0</v>
      </c>
      <c r="JK193" s="75">
        <f>IF(JK$7="",0,SUMIFS(JK$1:JK192,$D$1:$D192,$D193))</f>
        <v>0</v>
      </c>
      <c r="JL193" s="75">
        <f>IF(JL$7="",0,SUMIFS(JL$1:JL192,$D$1:$D192,$D193))</f>
        <v>0</v>
      </c>
      <c r="JM193" s="75">
        <f>IF(JM$7="",0,SUMIFS(JM$1:JM192,$D$1:$D192,$D193))</f>
        <v>0</v>
      </c>
      <c r="JN193" s="75">
        <f>IF(JN$7="",0,SUMIFS(JN$1:JN192,$D$1:$D192,$D193))</f>
        <v>0</v>
      </c>
      <c r="JO193" s="75">
        <f>IF(JO$7="",0,SUMIFS(JO$1:JO192,$D$1:$D192,$D193))</f>
        <v>0</v>
      </c>
      <c r="JP193" s="75">
        <f>IF(JP$7="",0,SUMIFS(JP$1:JP192,$D$1:$D192,$D193))</f>
        <v>0</v>
      </c>
      <c r="JQ193" s="75">
        <f>IF(JQ$7="",0,SUMIFS(JQ$1:JQ192,$D$1:$D192,$D193))</f>
        <v>0</v>
      </c>
      <c r="JR193" s="75">
        <f>IF(JR$7="",0,SUMIFS(JR$1:JR192,$D$1:$D192,$D193))</f>
        <v>0</v>
      </c>
      <c r="JS193" s="75">
        <f>IF(JS$7="",0,SUMIFS(JS$1:JS192,$D$1:$D192,$D193))</f>
        <v>0</v>
      </c>
      <c r="JT193" s="75">
        <f>IF(JT$7="",0,SUMIFS(JT$1:JT192,$D$1:$D192,$D193))</f>
        <v>0</v>
      </c>
      <c r="JU193" s="75">
        <f>IF(JU$7="",0,SUMIFS(JU$1:JU192,$D$1:$D192,$D193))</f>
        <v>0</v>
      </c>
      <c r="JV193" s="75">
        <f>IF(JV$7="",0,SUMIFS(JV$1:JV192,$D$1:$D192,$D193))</f>
        <v>0</v>
      </c>
      <c r="JW193" s="75">
        <f>IF(JW$7="",0,SUMIFS(JW$1:JW192,$D$1:$D192,$D193))</f>
        <v>0</v>
      </c>
      <c r="JX193" s="75">
        <f>IF(JX$7="",0,SUMIFS(JX$1:JX192,$D$1:$D192,$D193))</f>
        <v>0</v>
      </c>
      <c r="JY193" s="75">
        <f>IF(JY$7="",0,SUMIFS(JY$1:JY192,$D$1:$D192,$D193))</f>
        <v>0</v>
      </c>
      <c r="JZ193" s="75">
        <f>IF(JZ$7="",0,SUMIFS(JZ$1:JZ192,$D$1:$D192,$D193))</f>
        <v>0</v>
      </c>
      <c r="KA193" s="75">
        <f>IF(KA$7="",0,SUMIFS(KA$1:KA192,$D$1:$D192,$D193))</f>
        <v>0</v>
      </c>
      <c r="KB193" s="75">
        <f>IF(KB$7="",0,SUMIFS(KB$1:KB192,$D$1:$D192,$D193))</f>
        <v>0</v>
      </c>
      <c r="KC193" s="75">
        <f>IF(KC$7="",0,SUMIFS(KC$1:KC192,$D$1:$D192,$D193))</f>
        <v>0</v>
      </c>
      <c r="KD193" s="75">
        <f>IF(KD$7="",0,SUMIFS(KD$1:KD192,$D$1:$D192,$D193))</f>
        <v>0</v>
      </c>
      <c r="KE193" s="75">
        <f>IF(KE$7="",0,SUMIFS(KE$1:KE192,$D$1:$D192,$D193))</f>
        <v>0</v>
      </c>
      <c r="KF193" s="75">
        <f>IF(KF$7="",0,SUMIFS(KF$1:KF192,$D$1:$D192,$D193))</f>
        <v>0</v>
      </c>
      <c r="KG193" s="75">
        <f>IF(KG$7="",0,SUMIFS(KG$1:KG192,$D$1:$D192,$D193))</f>
        <v>0</v>
      </c>
      <c r="KH193" s="75">
        <f>IF(KH$7="",0,SUMIFS(KH$1:KH192,$D$1:$D192,$D193))</f>
        <v>0</v>
      </c>
      <c r="KI193" s="75">
        <f>IF(KI$7="",0,SUMIFS(KI$1:KI192,$D$1:$D192,$D193))</f>
        <v>0</v>
      </c>
      <c r="KJ193" s="75">
        <f>IF(KJ$7="",0,SUMIFS(KJ$1:KJ192,$D$1:$D192,$D193))</f>
        <v>0</v>
      </c>
      <c r="KK193" s="75">
        <f>IF(KK$7="",0,SUMIFS(KK$1:KK192,$D$1:$D192,$D193))</f>
        <v>0</v>
      </c>
      <c r="KL193" s="75">
        <f>IF(KL$7="",0,SUMIFS(KL$1:KL192,$D$1:$D192,$D193))</f>
        <v>0</v>
      </c>
      <c r="KM193" s="75">
        <f>IF(KM$7="",0,SUMIFS(KM$1:KM192,$D$1:$D192,$D193))</f>
        <v>0</v>
      </c>
      <c r="KN193" s="75">
        <f>IF(KN$7="",0,SUMIFS(KN$1:KN192,$D$1:$D192,$D193))</f>
        <v>0</v>
      </c>
      <c r="KO193" s="75">
        <f>IF(KO$7="",0,SUMIFS(KO$1:KO192,$D$1:$D192,$D193))</f>
        <v>0</v>
      </c>
      <c r="KP193" s="75">
        <f>IF(KP$7="",0,SUMIFS(KP$1:KP192,$D$1:$D192,$D193))</f>
        <v>0</v>
      </c>
      <c r="KQ193" s="75">
        <f>IF(KQ$7="",0,SUMIFS(KQ$1:KQ192,$D$1:$D192,$D193))</f>
        <v>0</v>
      </c>
      <c r="KR193" s="75">
        <f>IF(KR$7="",0,SUMIFS(KR$1:KR192,$D$1:$D192,$D193))</f>
        <v>0</v>
      </c>
      <c r="KS193" s="75">
        <f>IF(KS$7="",0,SUMIFS(KS$1:KS192,$D$1:$D192,$D193))</f>
        <v>0</v>
      </c>
      <c r="KT193" s="75">
        <f>IF(KT$7="",0,SUMIFS(KT$1:KT192,$D$1:$D192,$D193))</f>
        <v>0</v>
      </c>
      <c r="KU193" s="75">
        <f>IF(KU$7="",0,SUMIFS(KU$1:KU192,$D$1:$D192,$D193))</f>
        <v>0</v>
      </c>
      <c r="KV193" s="75">
        <f>IF(KV$7="",0,SUMIFS(KV$1:KV192,$D$1:$D192,$D193))</f>
        <v>0</v>
      </c>
      <c r="KW193" s="70"/>
      <c r="KX193" s="70"/>
    </row>
    <row r="194" spans="1:310" s="4" customFormat="1" x14ac:dyDescent="0.25">
      <c r="A194" s="3"/>
      <c r="B194" s="85"/>
      <c r="C194" s="86"/>
      <c r="D194" s="85"/>
      <c r="E194" s="3" t="str">
        <f>kpi!$E$72</f>
        <v>финансовый поток проекта</v>
      </c>
      <c r="F194" s="3"/>
      <c r="G194" s="3"/>
      <c r="H194" s="39" t="str">
        <f>IF(OR($E194="",$E194=0),"",INDEX(kpi!$I:$I,SUMIFS(kpi!$A:$A,kpi!$E:$E,$E194)))</f>
        <v>руб.</v>
      </c>
      <c r="I194" s="3"/>
      <c r="J194" s="3"/>
      <c r="K194" s="3"/>
      <c r="L194" s="3"/>
      <c r="M194" s="5"/>
      <c r="N194" s="3"/>
      <c r="O194" s="19"/>
      <c r="P194" s="3"/>
      <c r="Q194" s="3"/>
      <c r="R194" s="41">
        <f t="shared" si="172"/>
        <v>-13604785.975887489</v>
      </c>
      <c r="S194" s="3"/>
      <c r="T194" s="3"/>
      <c r="U194" s="41">
        <f>IF(U$7="",0,U192-U193)</f>
        <v>-17147357.048500001</v>
      </c>
      <c r="V194" s="41">
        <f>IF(V$7="",0,V192-V193)</f>
        <v>-3011323.5617999998</v>
      </c>
      <c r="W194" s="41">
        <f t="shared" ref="W194:CH194" si="173">IF(W$7="",0,W192-W193)</f>
        <v>-2775033.5391454166</v>
      </c>
      <c r="X194" s="41">
        <f t="shared" si="173"/>
        <v>-2519918.4559270833</v>
      </c>
      <c r="Y194" s="41">
        <f t="shared" si="173"/>
        <v>-2245978.3121450003</v>
      </c>
      <c r="Z194" s="41">
        <f t="shared" si="173"/>
        <v>-1953213.1077991654</v>
      </c>
      <c r="AA194" s="41">
        <f t="shared" si="173"/>
        <v>-1637426.176639583</v>
      </c>
      <c r="AB194" s="41">
        <f t="shared" si="173"/>
        <v>-1320579.2099387497</v>
      </c>
      <c r="AC194" s="41">
        <f t="shared" si="173"/>
        <v>-1093651.0817491664</v>
      </c>
      <c r="AD194" s="41">
        <f t="shared" si="173"/>
        <v>-886125.11270541651</v>
      </c>
      <c r="AE194" s="41">
        <f t="shared" si="173"/>
        <v>-672241.09820916597</v>
      </c>
      <c r="AF194" s="41">
        <f t="shared" si="173"/>
        <v>-451999.03826041613</v>
      </c>
      <c r="AG194" s="41">
        <f t="shared" si="173"/>
        <v>-225398.93285916653</v>
      </c>
      <c r="AH194" s="41">
        <f t="shared" si="173"/>
        <v>7559.2179945837706</v>
      </c>
      <c r="AI194" s="41">
        <f t="shared" si="173"/>
        <v>124875.4143008329</v>
      </c>
      <c r="AJ194" s="41">
        <f t="shared" si="173"/>
        <v>370549.65605958365</v>
      </c>
      <c r="AK194" s="41">
        <f t="shared" si="173"/>
        <v>622581.94327083323</v>
      </c>
      <c r="AL194" s="41">
        <f t="shared" si="173"/>
        <v>880972.27593458351</v>
      </c>
      <c r="AM194" s="41">
        <f t="shared" si="173"/>
        <v>1145720.6540508335</v>
      </c>
      <c r="AN194" s="41">
        <f t="shared" si="173"/>
        <v>1416827.0776195833</v>
      </c>
      <c r="AO194" s="41">
        <f t="shared" si="173"/>
        <v>1694291.5466408338</v>
      </c>
      <c r="AP194" s="41">
        <f t="shared" si="173"/>
        <v>1978114.061114585</v>
      </c>
      <c r="AQ194" s="41">
        <f t="shared" si="173"/>
        <v>2268294.6210408341</v>
      </c>
      <c r="AR194" s="41">
        <f t="shared" si="173"/>
        <v>2564833.226419583</v>
      </c>
      <c r="AS194" s="41">
        <f t="shared" si="173"/>
        <v>9260839.0053441636</v>
      </c>
      <c r="AT194" s="41">
        <f t="shared" si="173"/>
        <v>0</v>
      </c>
      <c r="AU194" s="41">
        <f t="shared" si="173"/>
        <v>0</v>
      </c>
      <c r="AV194" s="41">
        <f t="shared" si="173"/>
        <v>0</v>
      </c>
      <c r="AW194" s="41">
        <f t="shared" si="173"/>
        <v>0</v>
      </c>
      <c r="AX194" s="41">
        <f t="shared" si="173"/>
        <v>0</v>
      </c>
      <c r="AY194" s="41">
        <f t="shared" si="173"/>
        <v>0</v>
      </c>
      <c r="AZ194" s="41">
        <f t="shared" si="173"/>
        <v>0</v>
      </c>
      <c r="BA194" s="41">
        <f t="shared" si="173"/>
        <v>0</v>
      </c>
      <c r="BB194" s="41">
        <f t="shared" si="173"/>
        <v>0</v>
      </c>
      <c r="BC194" s="41">
        <f t="shared" si="173"/>
        <v>0</v>
      </c>
      <c r="BD194" s="41">
        <f t="shared" si="173"/>
        <v>0</v>
      </c>
      <c r="BE194" s="41">
        <f t="shared" si="173"/>
        <v>0</v>
      </c>
      <c r="BF194" s="41">
        <f t="shared" si="173"/>
        <v>0</v>
      </c>
      <c r="BG194" s="41">
        <f t="shared" si="173"/>
        <v>0</v>
      </c>
      <c r="BH194" s="41">
        <f t="shared" si="173"/>
        <v>0</v>
      </c>
      <c r="BI194" s="41">
        <f t="shared" si="173"/>
        <v>0</v>
      </c>
      <c r="BJ194" s="41">
        <f t="shared" si="173"/>
        <v>0</v>
      </c>
      <c r="BK194" s="41">
        <f t="shared" si="173"/>
        <v>0</v>
      </c>
      <c r="BL194" s="41">
        <f t="shared" si="173"/>
        <v>0</v>
      </c>
      <c r="BM194" s="41">
        <f t="shared" si="173"/>
        <v>0</v>
      </c>
      <c r="BN194" s="41">
        <f t="shared" si="173"/>
        <v>0</v>
      </c>
      <c r="BO194" s="41">
        <f t="shared" si="173"/>
        <v>0</v>
      </c>
      <c r="BP194" s="41">
        <f t="shared" si="173"/>
        <v>0</v>
      </c>
      <c r="BQ194" s="41">
        <f t="shared" si="173"/>
        <v>0</v>
      </c>
      <c r="BR194" s="41">
        <f t="shared" si="173"/>
        <v>0</v>
      </c>
      <c r="BS194" s="41">
        <f t="shared" si="173"/>
        <v>0</v>
      </c>
      <c r="BT194" s="41">
        <f t="shared" si="173"/>
        <v>0</v>
      </c>
      <c r="BU194" s="41">
        <f t="shared" si="173"/>
        <v>0</v>
      </c>
      <c r="BV194" s="41">
        <f t="shared" si="173"/>
        <v>0</v>
      </c>
      <c r="BW194" s="41">
        <f t="shared" si="173"/>
        <v>0</v>
      </c>
      <c r="BX194" s="41">
        <f t="shared" si="173"/>
        <v>0</v>
      </c>
      <c r="BY194" s="41">
        <f t="shared" si="173"/>
        <v>0</v>
      </c>
      <c r="BZ194" s="41">
        <f t="shared" si="173"/>
        <v>0</v>
      </c>
      <c r="CA194" s="41">
        <f t="shared" si="173"/>
        <v>0</v>
      </c>
      <c r="CB194" s="41">
        <f t="shared" si="173"/>
        <v>0</v>
      </c>
      <c r="CC194" s="41">
        <f t="shared" si="173"/>
        <v>0</v>
      </c>
      <c r="CD194" s="41">
        <f t="shared" si="173"/>
        <v>0</v>
      </c>
      <c r="CE194" s="41">
        <f t="shared" si="173"/>
        <v>0</v>
      </c>
      <c r="CF194" s="41">
        <f t="shared" si="173"/>
        <v>0</v>
      </c>
      <c r="CG194" s="41">
        <f t="shared" si="173"/>
        <v>0</v>
      </c>
      <c r="CH194" s="41">
        <f t="shared" si="173"/>
        <v>0</v>
      </c>
      <c r="CI194" s="41">
        <f t="shared" ref="CI194:ET194" si="174">IF(CI$7="",0,CI192-CI193)</f>
        <v>0</v>
      </c>
      <c r="CJ194" s="41">
        <f t="shared" si="174"/>
        <v>0</v>
      </c>
      <c r="CK194" s="41">
        <f t="shared" si="174"/>
        <v>0</v>
      </c>
      <c r="CL194" s="41">
        <f t="shared" si="174"/>
        <v>0</v>
      </c>
      <c r="CM194" s="41">
        <f t="shared" si="174"/>
        <v>0</v>
      </c>
      <c r="CN194" s="41">
        <f t="shared" si="174"/>
        <v>0</v>
      </c>
      <c r="CO194" s="41">
        <f t="shared" si="174"/>
        <v>0</v>
      </c>
      <c r="CP194" s="41">
        <f t="shared" si="174"/>
        <v>0</v>
      </c>
      <c r="CQ194" s="41">
        <f t="shared" si="174"/>
        <v>0</v>
      </c>
      <c r="CR194" s="41">
        <f t="shared" si="174"/>
        <v>0</v>
      </c>
      <c r="CS194" s="41">
        <f t="shared" si="174"/>
        <v>0</v>
      </c>
      <c r="CT194" s="41">
        <f t="shared" si="174"/>
        <v>0</v>
      </c>
      <c r="CU194" s="41">
        <f t="shared" si="174"/>
        <v>0</v>
      </c>
      <c r="CV194" s="41">
        <f t="shared" si="174"/>
        <v>0</v>
      </c>
      <c r="CW194" s="41">
        <f t="shared" si="174"/>
        <v>0</v>
      </c>
      <c r="CX194" s="41">
        <f t="shared" si="174"/>
        <v>0</v>
      </c>
      <c r="CY194" s="41">
        <f t="shared" si="174"/>
        <v>0</v>
      </c>
      <c r="CZ194" s="41">
        <f t="shared" si="174"/>
        <v>0</v>
      </c>
      <c r="DA194" s="41">
        <f t="shared" si="174"/>
        <v>0</v>
      </c>
      <c r="DB194" s="41">
        <f t="shared" si="174"/>
        <v>0</v>
      </c>
      <c r="DC194" s="41">
        <f t="shared" si="174"/>
        <v>0</v>
      </c>
      <c r="DD194" s="41">
        <f t="shared" si="174"/>
        <v>0</v>
      </c>
      <c r="DE194" s="41">
        <f t="shared" si="174"/>
        <v>0</v>
      </c>
      <c r="DF194" s="41">
        <f t="shared" si="174"/>
        <v>0</v>
      </c>
      <c r="DG194" s="41">
        <f t="shared" si="174"/>
        <v>0</v>
      </c>
      <c r="DH194" s="41">
        <f t="shared" si="174"/>
        <v>0</v>
      </c>
      <c r="DI194" s="41">
        <f t="shared" si="174"/>
        <v>0</v>
      </c>
      <c r="DJ194" s="41">
        <f t="shared" si="174"/>
        <v>0</v>
      </c>
      <c r="DK194" s="41">
        <f t="shared" si="174"/>
        <v>0</v>
      </c>
      <c r="DL194" s="41">
        <f t="shared" si="174"/>
        <v>0</v>
      </c>
      <c r="DM194" s="41">
        <f t="shared" si="174"/>
        <v>0</v>
      </c>
      <c r="DN194" s="41">
        <f t="shared" si="174"/>
        <v>0</v>
      </c>
      <c r="DO194" s="41">
        <f t="shared" si="174"/>
        <v>0</v>
      </c>
      <c r="DP194" s="41">
        <f t="shared" si="174"/>
        <v>0</v>
      </c>
      <c r="DQ194" s="41">
        <f t="shared" si="174"/>
        <v>0</v>
      </c>
      <c r="DR194" s="41">
        <f t="shared" si="174"/>
        <v>0</v>
      </c>
      <c r="DS194" s="41">
        <f t="shared" si="174"/>
        <v>0</v>
      </c>
      <c r="DT194" s="41">
        <f t="shared" si="174"/>
        <v>0</v>
      </c>
      <c r="DU194" s="41">
        <f t="shared" si="174"/>
        <v>0</v>
      </c>
      <c r="DV194" s="41">
        <f t="shared" si="174"/>
        <v>0</v>
      </c>
      <c r="DW194" s="41">
        <f t="shared" si="174"/>
        <v>0</v>
      </c>
      <c r="DX194" s="41">
        <f t="shared" si="174"/>
        <v>0</v>
      </c>
      <c r="DY194" s="41">
        <f t="shared" si="174"/>
        <v>0</v>
      </c>
      <c r="DZ194" s="41">
        <f t="shared" si="174"/>
        <v>0</v>
      </c>
      <c r="EA194" s="41">
        <f t="shared" si="174"/>
        <v>0</v>
      </c>
      <c r="EB194" s="41">
        <f t="shared" si="174"/>
        <v>0</v>
      </c>
      <c r="EC194" s="41">
        <f t="shared" si="174"/>
        <v>0</v>
      </c>
      <c r="ED194" s="41">
        <f t="shared" si="174"/>
        <v>0</v>
      </c>
      <c r="EE194" s="41">
        <f t="shared" si="174"/>
        <v>0</v>
      </c>
      <c r="EF194" s="41">
        <f t="shared" si="174"/>
        <v>0</v>
      </c>
      <c r="EG194" s="41">
        <f t="shared" si="174"/>
        <v>0</v>
      </c>
      <c r="EH194" s="41">
        <f t="shared" si="174"/>
        <v>0</v>
      </c>
      <c r="EI194" s="41">
        <f t="shared" si="174"/>
        <v>0</v>
      </c>
      <c r="EJ194" s="41">
        <f t="shared" si="174"/>
        <v>0</v>
      </c>
      <c r="EK194" s="41">
        <f t="shared" si="174"/>
        <v>0</v>
      </c>
      <c r="EL194" s="41">
        <f t="shared" si="174"/>
        <v>0</v>
      </c>
      <c r="EM194" s="41">
        <f t="shared" si="174"/>
        <v>0</v>
      </c>
      <c r="EN194" s="41">
        <f t="shared" si="174"/>
        <v>0</v>
      </c>
      <c r="EO194" s="41">
        <f t="shared" si="174"/>
        <v>0</v>
      </c>
      <c r="EP194" s="41">
        <f t="shared" si="174"/>
        <v>0</v>
      </c>
      <c r="EQ194" s="41">
        <f t="shared" si="174"/>
        <v>0</v>
      </c>
      <c r="ER194" s="41">
        <f t="shared" si="174"/>
        <v>0</v>
      </c>
      <c r="ES194" s="41">
        <f t="shared" si="174"/>
        <v>0</v>
      </c>
      <c r="ET194" s="41">
        <f t="shared" si="174"/>
        <v>0</v>
      </c>
      <c r="EU194" s="41">
        <f t="shared" ref="EU194:HF194" si="175">IF(EU$7="",0,EU192-EU193)</f>
        <v>0</v>
      </c>
      <c r="EV194" s="41">
        <f t="shared" si="175"/>
        <v>0</v>
      </c>
      <c r="EW194" s="41">
        <f t="shared" si="175"/>
        <v>0</v>
      </c>
      <c r="EX194" s="41">
        <f t="shared" si="175"/>
        <v>0</v>
      </c>
      <c r="EY194" s="41">
        <f t="shared" si="175"/>
        <v>0</v>
      </c>
      <c r="EZ194" s="41">
        <f t="shared" si="175"/>
        <v>0</v>
      </c>
      <c r="FA194" s="41">
        <f t="shared" si="175"/>
        <v>0</v>
      </c>
      <c r="FB194" s="41">
        <f t="shared" si="175"/>
        <v>0</v>
      </c>
      <c r="FC194" s="41">
        <f t="shared" si="175"/>
        <v>0</v>
      </c>
      <c r="FD194" s="41">
        <f t="shared" si="175"/>
        <v>0</v>
      </c>
      <c r="FE194" s="41">
        <f t="shared" si="175"/>
        <v>0</v>
      </c>
      <c r="FF194" s="41">
        <f t="shared" si="175"/>
        <v>0</v>
      </c>
      <c r="FG194" s="41">
        <f t="shared" si="175"/>
        <v>0</v>
      </c>
      <c r="FH194" s="41">
        <f t="shared" si="175"/>
        <v>0</v>
      </c>
      <c r="FI194" s="41">
        <f t="shared" si="175"/>
        <v>0</v>
      </c>
      <c r="FJ194" s="41">
        <f t="shared" si="175"/>
        <v>0</v>
      </c>
      <c r="FK194" s="41">
        <f t="shared" si="175"/>
        <v>0</v>
      </c>
      <c r="FL194" s="41">
        <f t="shared" si="175"/>
        <v>0</v>
      </c>
      <c r="FM194" s="41">
        <f t="shared" si="175"/>
        <v>0</v>
      </c>
      <c r="FN194" s="41">
        <f t="shared" si="175"/>
        <v>0</v>
      </c>
      <c r="FO194" s="41">
        <f t="shared" si="175"/>
        <v>0</v>
      </c>
      <c r="FP194" s="41">
        <f t="shared" si="175"/>
        <v>0</v>
      </c>
      <c r="FQ194" s="41">
        <f t="shared" si="175"/>
        <v>0</v>
      </c>
      <c r="FR194" s="41">
        <f t="shared" si="175"/>
        <v>0</v>
      </c>
      <c r="FS194" s="41">
        <f t="shared" si="175"/>
        <v>0</v>
      </c>
      <c r="FT194" s="41">
        <f t="shared" si="175"/>
        <v>0</v>
      </c>
      <c r="FU194" s="41">
        <f t="shared" si="175"/>
        <v>0</v>
      </c>
      <c r="FV194" s="41">
        <f t="shared" si="175"/>
        <v>0</v>
      </c>
      <c r="FW194" s="41">
        <f t="shared" si="175"/>
        <v>0</v>
      </c>
      <c r="FX194" s="41">
        <f t="shared" si="175"/>
        <v>0</v>
      </c>
      <c r="FY194" s="41">
        <f t="shared" si="175"/>
        <v>0</v>
      </c>
      <c r="FZ194" s="41">
        <f t="shared" si="175"/>
        <v>0</v>
      </c>
      <c r="GA194" s="41">
        <f t="shared" si="175"/>
        <v>0</v>
      </c>
      <c r="GB194" s="41">
        <f t="shared" si="175"/>
        <v>0</v>
      </c>
      <c r="GC194" s="41">
        <f t="shared" si="175"/>
        <v>0</v>
      </c>
      <c r="GD194" s="41">
        <f t="shared" si="175"/>
        <v>0</v>
      </c>
      <c r="GE194" s="41">
        <f t="shared" si="175"/>
        <v>0</v>
      </c>
      <c r="GF194" s="41">
        <f t="shared" si="175"/>
        <v>0</v>
      </c>
      <c r="GG194" s="41">
        <f t="shared" si="175"/>
        <v>0</v>
      </c>
      <c r="GH194" s="41">
        <f t="shared" si="175"/>
        <v>0</v>
      </c>
      <c r="GI194" s="41">
        <f t="shared" si="175"/>
        <v>0</v>
      </c>
      <c r="GJ194" s="41">
        <f t="shared" si="175"/>
        <v>0</v>
      </c>
      <c r="GK194" s="41">
        <f t="shared" si="175"/>
        <v>0</v>
      </c>
      <c r="GL194" s="41">
        <f t="shared" si="175"/>
        <v>0</v>
      </c>
      <c r="GM194" s="41">
        <f t="shared" si="175"/>
        <v>0</v>
      </c>
      <c r="GN194" s="41">
        <f t="shared" si="175"/>
        <v>0</v>
      </c>
      <c r="GO194" s="41">
        <f t="shared" si="175"/>
        <v>0</v>
      </c>
      <c r="GP194" s="41">
        <f t="shared" si="175"/>
        <v>0</v>
      </c>
      <c r="GQ194" s="41">
        <f t="shared" si="175"/>
        <v>0</v>
      </c>
      <c r="GR194" s="41">
        <f t="shared" si="175"/>
        <v>0</v>
      </c>
      <c r="GS194" s="41">
        <f t="shared" si="175"/>
        <v>0</v>
      </c>
      <c r="GT194" s="41">
        <f t="shared" si="175"/>
        <v>0</v>
      </c>
      <c r="GU194" s="41">
        <f t="shared" si="175"/>
        <v>0</v>
      </c>
      <c r="GV194" s="41">
        <f t="shared" si="175"/>
        <v>0</v>
      </c>
      <c r="GW194" s="41">
        <f t="shared" si="175"/>
        <v>0</v>
      </c>
      <c r="GX194" s="41">
        <f t="shared" si="175"/>
        <v>0</v>
      </c>
      <c r="GY194" s="41">
        <f t="shared" si="175"/>
        <v>0</v>
      </c>
      <c r="GZ194" s="41">
        <f t="shared" si="175"/>
        <v>0</v>
      </c>
      <c r="HA194" s="41">
        <f t="shared" si="175"/>
        <v>0</v>
      </c>
      <c r="HB194" s="41">
        <f t="shared" si="175"/>
        <v>0</v>
      </c>
      <c r="HC194" s="41">
        <f t="shared" si="175"/>
        <v>0</v>
      </c>
      <c r="HD194" s="41">
        <f t="shared" si="175"/>
        <v>0</v>
      </c>
      <c r="HE194" s="41">
        <f t="shared" si="175"/>
        <v>0</v>
      </c>
      <c r="HF194" s="41">
        <f t="shared" si="175"/>
        <v>0</v>
      </c>
      <c r="HG194" s="41">
        <f t="shared" ref="HG194:JR194" si="176">IF(HG$7="",0,HG192-HG193)</f>
        <v>0</v>
      </c>
      <c r="HH194" s="41">
        <f t="shared" si="176"/>
        <v>0</v>
      </c>
      <c r="HI194" s="41">
        <f t="shared" si="176"/>
        <v>0</v>
      </c>
      <c r="HJ194" s="41">
        <f t="shared" si="176"/>
        <v>0</v>
      </c>
      <c r="HK194" s="41">
        <f t="shared" si="176"/>
        <v>0</v>
      </c>
      <c r="HL194" s="41">
        <f t="shared" si="176"/>
        <v>0</v>
      </c>
      <c r="HM194" s="41">
        <f t="shared" si="176"/>
        <v>0</v>
      </c>
      <c r="HN194" s="41">
        <f t="shared" si="176"/>
        <v>0</v>
      </c>
      <c r="HO194" s="41">
        <f t="shared" si="176"/>
        <v>0</v>
      </c>
      <c r="HP194" s="41">
        <f t="shared" si="176"/>
        <v>0</v>
      </c>
      <c r="HQ194" s="41">
        <f t="shared" si="176"/>
        <v>0</v>
      </c>
      <c r="HR194" s="41">
        <f t="shared" si="176"/>
        <v>0</v>
      </c>
      <c r="HS194" s="41">
        <f t="shared" si="176"/>
        <v>0</v>
      </c>
      <c r="HT194" s="41">
        <f t="shared" si="176"/>
        <v>0</v>
      </c>
      <c r="HU194" s="41">
        <f t="shared" si="176"/>
        <v>0</v>
      </c>
      <c r="HV194" s="41">
        <f t="shared" si="176"/>
        <v>0</v>
      </c>
      <c r="HW194" s="41">
        <f t="shared" si="176"/>
        <v>0</v>
      </c>
      <c r="HX194" s="41">
        <f t="shared" si="176"/>
        <v>0</v>
      </c>
      <c r="HY194" s="41">
        <f t="shared" si="176"/>
        <v>0</v>
      </c>
      <c r="HZ194" s="41">
        <f t="shared" si="176"/>
        <v>0</v>
      </c>
      <c r="IA194" s="41">
        <f t="shared" si="176"/>
        <v>0</v>
      </c>
      <c r="IB194" s="41">
        <f t="shared" si="176"/>
        <v>0</v>
      </c>
      <c r="IC194" s="41">
        <f t="shared" si="176"/>
        <v>0</v>
      </c>
      <c r="ID194" s="41">
        <f t="shared" si="176"/>
        <v>0</v>
      </c>
      <c r="IE194" s="41">
        <f t="shared" si="176"/>
        <v>0</v>
      </c>
      <c r="IF194" s="41">
        <f t="shared" si="176"/>
        <v>0</v>
      </c>
      <c r="IG194" s="41">
        <f t="shared" si="176"/>
        <v>0</v>
      </c>
      <c r="IH194" s="41">
        <f t="shared" si="176"/>
        <v>0</v>
      </c>
      <c r="II194" s="41">
        <f t="shared" si="176"/>
        <v>0</v>
      </c>
      <c r="IJ194" s="41">
        <f t="shared" si="176"/>
        <v>0</v>
      </c>
      <c r="IK194" s="41">
        <f t="shared" si="176"/>
        <v>0</v>
      </c>
      <c r="IL194" s="41">
        <f t="shared" si="176"/>
        <v>0</v>
      </c>
      <c r="IM194" s="41">
        <f t="shared" si="176"/>
        <v>0</v>
      </c>
      <c r="IN194" s="41">
        <f t="shared" si="176"/>
        <v>0</v>
      </c>
      <c r="IO194" s="41">
        <f t="shared" si="176"/>
        <v>0</v>
      </c>
      <c r="IP194" s="41">
        <f t="shared" si="176"/>
        <v>0</v>
      </c>
      <c r="IQ194" s="41">
        <f t="shared" si="176"/>
        <v>0</v>
      </c>
      <c r="IR194" s="41">
        <f t="shared" si="176"/>
        <v>0</v>
      </c>
      <c r="IS194" s="41">
        <f t="shared" si="176"/>
        <v>0</v>
      </c>
      <c r="IT194" s="41">
        <f t="shared" si="176"/>
        <v>0</v>
      </c>
      <c r="IU194" s="41">
        <f t="shared" si="176"/>
        <v>0</v>
      </c>
      <c r="IV194" s="41">
        <f t="shared" si="176"/>
        <v>0</v>
      </c>
      <c r="IW194" s="41">
        <f t="shared" si="176"/>
        <v>0</v>
      </c>
      <c r="IX194" s="41">
        <f t="shared" si="176"/>
        <v>0</v>
      </c>
      <c r="IY194" s="41">
        <f t="shared" si="176"/>
        <v>0</v>
      </c>
      <c r="IZ194" s="41">
        <f t="shared" si="176"/>
        <v>0</v>
      </c>
      <c r="JA194" s="41">
        <f t="shared" si="176"/>
        <v>0</v>
      </c>
      <c r="JB194" s="41">
        <f t="shared" si="176"/>
        <v>0</v>
      </c>
      <c r="JC194" s="41">
        <f t="shared" si="176"/>
        <v>0</v>
      </c>
      <c r="JD194" s="41">
        <f t="shared" si="176"/>
        <v>0</v>
      </c>
      <c r="JE194" s="41">
        <f t="shared" si="176"/>
        <v>0</v>
      </c>
      <c r="JF194" s="41">
        <f t="shared" si="176"/>
        <v>0</v>
      </c>
      <c r="JG194" s="41">
        <f t="shared" si="176"/>
        <v>0</v>
      </c>
      <c r="JH194" s="41">
        <f t="shared" si="176"/>
        <v>0</v>
      </c>
      <c r="JI194" s="41">
        <f t="shared" si="176"/>
        <v>0</v>
      </c>
      <c r="JJ194" s="41">
        <f t="shared" si="176"/>
        <v>0</v>
      </c>
      <c r="JK194" s="41">
        <f t="shared" si="176"/>
        <v>0</v>
      </c>
      <c r="JL194" s="41">
        <f t="shared" si="176"/>
        <v>0</v>
      </c>
      <c r="JM194" s="41">
        <f t="shared" si="176"/>
        <v>0</v>
      </c>
      <c r="JN194" s="41">
        <f t="shared" si="176"/>
        <v>0</v>
      </c>
      <c r="JO194" s="41">
        <f t="shared" si="176"/>
        <v>0</v>
      </c>
      <c r="JP194" s="41">
        <f t="shared" si="176"/>
        <v>0</v>
      </c>
      <c r="JQ194" s="41">
        <f t="shared" si="176"/>
        <v>0</v>
      </c>
      <c r="JR194" s="41">
        <f t="shared" si="176"/>
        <v>0</v>
      </c>
      <c r="JS194" s="41">
        <f t="shared" ref="JS194:KV194" si="177">IF(JS$7="",0,JS192-JS193)</f>
        <v>0</v>
      </c>
      <c r="JT194" s="41">
        <f t="shared" si="177"/>
        <v>0</v>
      </c>
      <c r="JU194" s="41">
        <f t="shared" si="177"/>
        <v>0</v>
      </c>
      <c r="JV194" s="41">
        <f t="shared" si="177"/>
        <v>0</v>
      </c>
      <c r="JW194" s="41">
        <f t="shared" si="177"/>
        <v>0</v>
      </c>
      <c r="JX194" s="41">
        <f t="shared" si="177"/>
        <v>0</v>
      </c>
      <c r="JY194" s="41">
        <f t="shared" si="177"/>
        <v>0</v>
      </c>
      <c r="JZ194" s="41">
        <f t="shared" si="177"/>
        <v>0</v>
      </c>
      <c r="KA194" s="41">
        <f t="shared" si="177"/>
        <v>0</v>
      </c>
      <c r="KB194" s="41">
        <f t="shared" si="177"/>
        <v>0</v>
      </c>
      <c r="KC194" s="41">
        <f t="shared" si="177"/>
        <v>0</v>
      </c>
      <c r="KD194" s="41">
        <f t="shared" si="177"/>
        <v>0</v>
      </c>
      <c r="KE194" s="41">
        <f t="shared" si="177"/>
        <v>0</v>
      </c>
      <c r="KF194" s="41">
        <f t="shared" si="177"/>
        <v>0</v>
      </c>
      <c r="KG194" s="41">
        <f t="shared" si="177"/>
        <v>0</v>
      </c>
      <c r="KH194" s="41">
        <f t="shared" si="177"/>
        <v>0</v>
      </c>
      <c r="KI194" s="41">
        <f t="shared" si="177"/>
        <v>0</v>
      </c>
      <c r="KJ194" s="41">
        <f t="shared" si="177"/>
        <v>0</v>
      </c>
      <c r="KK194" s="41">
        <f t="shared" si="177"/>
        <v>0</v>
      </c>
      <c r="KL194" s="41">
        <f t="shared" si="177"/>
        <v>0</v>
      </c>
      <c r="KM194" s="41">
        <f t="shared" si="177"/>
        <v>0</v>
      </c>
      <c r="KN194" s="41">
        <f t="shared" si="177"/>
        <v>0</v>
      </c>
      <c r="KO194" s="41">
        <f t="shared" si="177"/>
        <v>0</v>
      </c>
      <c r="KP194" s="41">
        <f t="shared" si="177"/>
        <v>0</v>
      </c>
      <c r="KQ194" s="41">
        <f t="shared" si="177"/>
        <v>0</v>
      </c>
      <c r="KR194" s="41">
        <f t="shared" si="177"/>
        <v>0</v>
      </c>
      <c r="KS194" s="41">
        <f t="shared" si="177"/>
        <v>0</v>
      </c>
      <c r="KT194" s="41">
        <f t="shared" si="177"/>
        <v>0</v>
      </c>
      <c r="KU194" s="41">
        <f t="shared" si="177"/>
        <v>0</v>
      </c>
      <c r="KV194" s="41">
        <f t="shared" si="177"/>
        <v>0</v>
      </c>
      <c r="KW194" s="3"/>
      <c r="KX194" s="3"/>
    </row>
    <row r="195" spans="1:310" ht="4.05" customHeight="1" x14ac:dyDescent="0.25">
      <c r="A195" s="1"/>
      <c r="B195" s="79"/>
      <c r="C195" s="79"/>
      <c r="D195" s="79"/>
      <c r="E195" s="1"/>
      <c r="F195" s="1"/>
      <c r="G195" s="1"/>
      <c r="H195" s="11"/>
      <c r="I195" s="1"/>
      <c r="J195" s="1"/>
      <c r="K195" s="1"/>
      <c r="L195" s="1"/>
      <c r="M195" s="5"/>
      <c r="N195" s="1"/>
      <c r="O195" s="19"/>
      <c r="P195" s="1"/>
      <c r="Q195" s="1"/>
      <c r="R195" s="40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/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/>
      <c r="KR195" s="1"/>
      <c r="KS195" s="1"/>
      <c r="KT195" s="1"/>
      <c r="KU195" s="1"/>
      <c r="KV195" s="1"/>
      <c r="KW195" s="1"/>
      <c r="KX195" s="1"/>
    </row>
    <row r="196" spans="1:310" ht="4.05" customHeight="1" x14ac:dyDescent="0.25">
      <c r="A196" s="1"/>
      <c r="B196" s="79"/>
      <c r="C196" s="79"/>
      <c r="D196" s="79"/>
      <c r="E196" s="64"/>
      <c r="F196" s="1"/>
      <c r="G196" s="1"/>
      <c r="H196" s="11"/>
      <c r="I196" s="1"/>
      <c r="J196" s="1"/>
      <c r="K196" s="64"/>
      <c r="L196" s="1"/>
      <c r="M196" s="5"/>
      <c r="N196" s="64"/>
      <c r="O196" s="19"/>
      <c r="P196" s="1"/>
      <c r="Q196" s="1"/>
      <c r="R196" s="68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1"/>
      <c r="JP196" s="1"/>
      <c r="JQ196" s="1"/>
      <c r="JR196" s="1"/>
      <c r="JS196" s="1"/>
      <c r="JT196" s="1"/>
      <c r="JU196" s="1"/>
      <c r="JV196" s="1"/>
      <c r="JW196" s="1"/>
      <c r="JX196" s="1"/>
      <c r="JY196" s="1"/>
      <c r="JZ196" s="1"/>
      <c r="KA196" s="1"/>
      <c r="KB196" s="1"/>
      <c r="KC196" s="1"/>
      <c r="KD196" s="1"/>
      <c r="KE196" s="1"/>
      <c r="KF196" s="1"/>
      <c r="KG196" s="1"/>
      <c r="KH196" s="1"/>
      <c r="KI196" s="1"/>
      <c r="KJ196" s="1"/>
      <c r="KK196" s="1"/>
      <c r="KL196" s="1"/>
      <c r="KM196" s="1"/>
      <c r="KN196" s="1"/>
      <c r="KO196" s="1"/>
      <c r="KP196" s="1"/>
      <c r="KQ196" s="1"/>
      <c r="KR196" s="1"/>
      <c r="KS196" s="1"/>
      <c r="KT196" s="1"/>
      <c r="KU196" s="1"/>
      <c r="KV196" s="1"/>
      <c r="KW196" s="1"/>
      <c r="KX196" s="1"/>
    </row>
    <row r="197" spans="1:310" ht="4.95" customHeight="1" x14ac:dyDescent="0.25">
      <c r="A197" s="1"/>
      <c r="B197" s="79"/>
      <c r="C197" s="79"/>
      <c r="D197" s="79"/>
      <c r="E197" s="1"/>
      <c r="F197" s="1"/>
      <c r="G197" s="1"/>
      <c r="H197" s="11"/>
      <c r="I197" s="1"/>
      <c r="J197" s="1"/>
      <c r="K197" s="1"/>
      <c r="L197" s="1"/>
      <c r="M197" s="5"/>
      <c r="N197" s="1"/>
      <c r="O197" s="19"/>
      <c r="P197" s="1"/>
      <c r="Q197" s="1"/>
      <c r="R197" s="40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  <c r="JW197" s="1"/>
      <c r="JX197" s="1"/>
      <c r="JY197" s="1"/>
      <c r="JZ197" s="1"/>
      <c r="KA197" s="1"/>
      <c r="KB197" s="1"/>
      <c r="KC197" s="1"/>
      <c r="KD197" s="1"/>
      <c r="KE197" s="1"/>
      <c r="KF197" s="1"/>
      <c r="KG197" s="1"/>
      <c r="KH197" s="1"/>
      <c r="KI197" s="1"/>
      <c r="KJ197" s="1"/>
      <c r="KK197" s="1"/>
      <c r="KL197" s="1"/>
      <c r="KM197" s="1"/>
      <c r="KN197" s="1"/>
      <c r="KO197" s="1"/>
      <c r="KP197" s="1"/>
      <c r="KQ197" s="1"/>
      <c r="KR197" s="1"/>
      <c r="KS197" s="1"/>
      <c r="KT197" s="1"/>
      <c r="KU197" s="1"/>
      <c r="KV197" s="1"/>
      <c r="KW197" s="1"/>
      <c r="KX197" s="1"/>
    </row>
    <row r="198" spans="1:310" x14ac:dyDescent="0.25">
      <c r="A198" s="1"/>
      <c r="B198" s="79"/>
      <c r="C198" s="79"/>
      <c r="D198" s="79"/>
      <c r="E198" s="1"/>
      <c r="F198" s="1"/>
      <c r="G198" s="1"/>
      <c r="H198" s="11"/>
      <c r="I198" s="1"/>
      <c r="J198" s="1"/>
      <c r="K198" s="1"/>
      <c r="L198" s="1"/>
      <c r="M198" s="5"/>
      <c r="N198" s="1"/>
      <c r="O198" s="19"/>
      <c r="P198" s="1"/>
      <c r="Q198" s="1"/>
      <c r="R198" s="40"/>
      <c r="S198" s="1"/>
      <c r="T198" s="1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  <c r="BY198" s="40"/>
      <c r="BZ198" s="40"/>
      <c r="CA198" s="40"/>
      <c r="CB198" s="40"/>
      <c r="CC198" s="40"/>
      <c r="CD198" s="40"/>
      <c r="CE198" s="40"/>
      <c r="CF198" s="40"/>
      <c r="CG198" s="40"/>
      <c r="CH198" s="40"/>
      <c r="CI198" s="40"/>
      <c r="CJ198" s="40"/>
      <c r="CK198" s="40"/>
      <c r="CL198" s="40"/>
      <c r="CM198" s="40"/>
      <c r="CN198" s="40"/>
      <c r="CO198" s="40"/>
      <c r="CP198" s="40"/>
      <c r="CQ198" s="40"/>
      <c r="CR198" s="40"/>
      <c r="CS198" s="40"/>
      <c r="CT198" s="40"/>
      <c r="CU198" s="40"/>
      <c r="CV198" s="40"/>
      <c r="CW198" s="40"/>
      <c r="CX198" s="40"/>
      <c r="CY198" s="40"/>
      <c r="CZ198" s="40"/>
      <c r="DA198" s="40"/>
      <c r="DB198" s="40"/>
      <c r="DC198" s="40"/>
      <c r="DD198" s="40"/>
      <c r="DE198" s="40"/>
      <c r="DF198" s="40"/>
      <c r="DG198" s="40"/>
      <c r="DH198" s="40"/>
      <c r="DI198" s="40"/>
      <c r="DJ198" s="40"/>
      <c r="DK198" s="40"/>
      <c r="DL198" s="40"/>
      <c r="DM198" s="40"/>
      <c r="DN198" s="40"/>
      <c r="DO198" s="40"/>
      <c r="DP198" s="40"/>
      <c r="DQ198" s="40"/>
      <c r="DR198" s="40"/>
      <c r="DS198" s="40"/>
      <c r="DT198" s="40"/>
      <c r="DU198" s="40"/>
      <c r="DV198" s="40"/>
      <c r="DW198" s="40"/>
      <c r="DX198" s="40"/>
      <c r="DY198" s="40"/>
      <c r="DZ198" s="40"/>
      <c r="EA198" s="40"/>
      <c r="EB198" s="40"/>
      <c r="EC198" s="40"/>
      <c r="ED198" s="40"/>
      <c r="EE198" s="40"/>
      <c r="EF198" s="40"/>
      <c r="EG198" s="40"/>
      <c r="EH198" s="40"/>
      <c r="EI198" s="40"/>
      <c r="EJ198" s="40"/>
      <c r="EK198" s="40"/>
      <c r="EL198" s="40"/>
      <c r="EM198" s="40"/>
      <c r="EN198" s="40"/>
      <c r="EO198" s="40"/>
      <c r="EP198" s="40"/>
      <c r="EQ198" s="40"/>
      <c r="ER198" s="40"/>
      <c r="ES198" s="40"/>
      <c r="ET198" s="40"/>
      <c r="EU198" s="40"/>
      <c r="EV198" s="40"/>
      <c r="EW198" s="40"/>
      <c r="EX198" s="40"/>
      <c r="EY198" s="40"/>
      <c r="EZ198" s="40"/>
      <c r="FA198" s="40"/>
      <c r="FB198" s="40"/>
      <c r="FC198" s="40"/>
      <c r="FD198" s="40"/>
      <c r="FE198" s="40"/>
      <c r="FF198" s="40"/>
      <c r="FG198" s="40"/>
      <c r="FH198" s="40"/>
      <c r="FI198" s="40"/>
      <c r="FJ198" s="40"/>
      <c r="FK198" s="40"/>
      <c r="FL198" s="40"/>
      <c r="FM198" s="40"/>
      <c r="FN198" s="40"/>
      <c r="FO198" s="40"/>
      <c r="FP198" s="40"/>
      <c r="FQ198" s="40"/>
      <c r="FR198" s="40"/>
      <c r="FS198" s="40"/>
      <c r="FT198" s="40"/>
      <c r="FU198" s="40"/>
      <c r="FV198" s="40"/>
      <c r="FW198" s="40"/>
      <c r="FX198" s="40"/>
      <c r="FY198" s="40"/>
      <c r="FZ198" s="40"/>
      <c r="GA198" s="40"/>
      <c r="GB198" s="40"/>
      <c r="GC198" s="40"/>
      <c r="GD198" s="40"/>
      <c r="GE198" s="40"/>
      <c r="GF198" s="40"/>
      <c r="GG198" s="40"/>
      <c r="GH198" s="40"/>
      <c r="GI198" s="40"/>
      <c r="GJ198" s="40"/>
      <c r="GK198" s="40"/>
      <c r="GL198" s="40"/>
      <c r="GM198" s="40"/>
      <c r="GN198" s="40"/>
      <c r="GO198" s="40"/>
      <c r="GP198" s="40"/>
      <c r="GQ198" s="40"/>
      <c r="GR198" s="40"/>
      <c r="GS198" s="40"/>
      <c r="GT198" s="40"/>
      <c r="GU198" s="40"/>
      <c r="GV198" s="40"/>
      <c r="GW198" s="40"/>
      <c r="GX198" s="40"/>
      <c r="GY198" s="40"/>
      <c r="GZ198" s="40"/>
      <c r="HA198" s="40"/>
      <c r="HB198" s="40"/>
      <c r="HC198" s="40"/>
      <c r="HD198" s="40"/>
      <c r="HE198" s="40"/>
      <c r="HF198" s="40"/>
      <c r="HG198" s="40"/>
      <c r="HH198" s="40"/>
      <c r="HI198" s="40"/>
      <c r="HJ198" s="40"/>
      <c r="HK198" s="40"/>
      <c r="HL198" s="40"/>
      <c r="HM198" s="40"/>
      <c r="HN198" s="40"/>
      <c r="HO198" s="40"/>
      <c r="HP198" s="40"/>
      <c r="HQ198" s="40"/>
      <c r="HR198" s="40"/>
      <c r="HS198" s="40"/>
      <c r="HT198" s="40"/>
      <c r="HU198" s="40"/>
      <c r="HV198" s="40"/>
      <c r="HW198" s="40"/>
      <c r="HX198" s="40"/>
      <c r="HY198" s="40"/>
      <c r="HZ198" s="40"/>
      <c r="IA198" s="40"/>
      <c r="IB198" s="40"/>
      <c r="IC198" s="40"/>
      <c r="ID198" s="40"/>
      <c r="IE198" s="40"/>
      <c r="IF198" s="40"/>
      <c r="IG198" s="40"/>
      <c r="IH198" s="40"/>
      <c r="II198" s="40"/>
      <c r="IJ198" s="40"/>
      <c r="IK198" s="40"/>
      <c r="IL198" s="40"/>
      <c r="IM198" s="40"/>
      <c r="IN198" s="40"/>
      <c r="IO198" s="40"/>
      <c r="IP198" s="40"/>
      <c r="IQ198" s="40"/>
      <c r="IR198" s="40"/>
      <c r="IS198" s="40"/>
      <c r="IT198" s="40"/>
      <c r="IU198" s="40"/>
      <c r="IV198" s="40"/>
      <c r="IW198" s="40"/>
      <c r="IX198" s="40"/>
      <c r="IY198" s="40"/>
      <c r="IZ198" s="40"/>
      <c r="JA198" s="40"/>
      <c r="JB198" s="40"/>
      <c r="JC198" s="40"/>
      <c r="JD198" s="40"/>
      <c r="JE198" s="40"/>
      <c r="JF198" s="40"/>
      <c r="JG198" s="40"/>
      <c r="JH198" s="40"/>
      <c r="JI198" s="40"/>
      <c r="JJ198" s="40"/>
      <c r="JK198" s="40"/>
      <c r="JL198" s="40"/>
      <c r="JM198" s="40"/>
      <c r="JN198" s="40"/>
      <c r="JO198" s="40"/>
      <c r="JP198" s="40"/>
      <c r="JQ198" s="40"/>
      <c r="JR198" s="40"/>
      <c r="JS198" s="40"/>
      <c r="JT198" s="40"/>
      <c r="JU198" s="40"/>
      <c r="JV198" s="40"/>
      <c r="JW198" s="40"/>
      <c r="JX198" s="40"/>
      <c r="JY198" s="40"/>
      <c r="JZ198" s="40"/>
      <c r="KA198" s="40"/>
      <c r="KB198" s="40"/>
      <c r="KC198" s="40"/>
      <c r="KD198" s="40"/>
      <c r="KE198" s="40"/>
      <c r="KF198" s="40"/>
      <c r="KG198" s="40"/>
      <c r="KH198" s="40"/>
      <c r="KI198" s="40"/>
      <c r="KJ198" s="40"/>
      <c r="KK198" s="40"/>
      <c r="KL198" s="40"/>
      <c r="KM198" s="40"/>
      <c r="KN198" s="40"/>
      <c r="KO198" s="40"/>
      <c r="KP198" s="40"/>
      <c r="KQ198" s="40"/>
      <c r="KR198" s="40"/>
      <c r="KS198" s="40"/>
      <c r="KT198" s="40"/>
      <c r="KU198" s="40"/>
      <c r="KV198" s="40"/>
      <c r="KW198" s="1"/>
      <c r="KX198" s="1"/>
    </row>
    <row r="199" spans="1:310" ht="4.95" customHeight="1" x14ac:dyDescent="0.25">
      <c r="A199" s="1"/>
      <c r="B199" s="79"/>
      <c r="C199" s="79"/>
      <c r="D199" s="79"/>
      <c r="E199" s="1"/>
      <c r="F199" s="1"/>
      <c r="G199" s="1"/>
      <c r="H199" s="11"/>
      <c r="I199" s="1"/>
      <c r="J199" s="1"/>
      <c r="K199" s="1"/>
      <c r="L199" s="1"/>
      <c r="M199" s="5"/>
      <c r="N199" s="1"/>
      <c r="O199" s="19"/>
      <c r="P199" s="1"/>
      <c r="Q199" s="1"/>
      <c r="R199" s="40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/>
      <c r="JR199" s="1"/>
      <c r="JS199" s="1"/>
      <c r="JT199" s="1"/>
      <c r="JU199" s="1"/>
      <c r="JV199" s="1"/>
      <c r="JW199" s="1"/>
      <c r="JX199" s="1"/>
      <c r="JY199" s="1"/>
      <c r="JZ199" s="1"/>
      <c r="KA199" s="1"/>
      <c r="KB199" s="1"/>
      <c r="KC199" s="1"/>
      <c r="KD199" s="1"/>
      <c r="KE199" s="1"/>
      <c r="KF199" s="1"/>
      <c r="KG199" s="1"/>
      <c r="KH199" s="1"/>
      <c r="KI199" s="1"/>
      <c r="KJ199" s="1"/>
      <c r="KK199" s="1"/>
      <c r="KL199" s="1"/>
      <c r="KM199" s="1"/>
      <c r="KN199" s="1"/>
      <c r="KO199" s="1"/>
      <c r="KP199" s="1"/>
      <c r="KQ199" s="1"/>
      <c r="KR199" s="1"/>
      <c r="KS199" s="1"/>
      <c r="KT199" s="1"/>
      <c r="KU199" s="1"/>
      <c r="KV199" s="1"/>
      <c r="KW199" s="1"/>
      <c r="KX199" s="1"/>
    </row>
    <row r="200" spans="1:310" ht="4.05" customHeight="1" x14ac:dyDescent="0.25">
      <c r="A200" s="1"/>
      <c r="B200" s="1"/>
      <c r="C200" s="1"/>
      <c r="D200" s="1"/>
      <c r="E200" s="1"/>
      <c r="F200" s="1"/>
      <c r="G200" s="1"/>
      <c r="H200" s="11"/>
      <c r="I200" s="1"/>
      <c r="J200" s="1"/>
      <c r="K200" s="1"/>
      <c r="L200" s="1"/>
      <c r="M200" s="5"/>
      <c r="N200" s="1"/>
      <c r="O200" s="19"/>
      <c r="P200" s="1"/>
      <c r="Q200" s="1"/>
      <c r="R200" s="40"/>
      <c r="S200" s="1"/>
      <c r="T200" s="233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  <c r="JK200" s="1"/>
      <c r="JL200" s="1"/>
      <c r="JM200" s="1"/>
      <c r="JN200" s="1"/>
      <c r="JO200" s="1"/>
      <c r="JP200" s="1"/>
      <c r="JQ200" s="1"/>
      <c r="JR200" s="1"/>
      <c r="JS200" s="1"/>
      <c r="JT200" s="1"/>
      <c r="JU200" s="1"/>
      <c r="JV200" s="1"/>
      <c r="JW200" s="1"/>
      <c r="JX200" s="1"/>
      <c r="JY200" s="1"/>
      <c r="JZ200" s="1"/>
      <c r="KA200" s="1"/>
      <c r="KB200" s="1"/>
      <c r="KC200" s="1"/>
      <c r="KD200" s="1"/>
      <c r="KE200" s="1"/>
      <c r="KF200" s="1"/>
      <c r="KG200" s="1"/>
      <c r="KH200" s="1"/>
      <c r="KI200" s="1"/>
      <c r="KJ200" s="1"/>
      <c r="KK200" s="1"/>
      <c r="KL200" s="1"/>
      <c r="KM200" s="1"/>
      <c r="KN200" s="1"/>
      <c r="KO200" s="1"/>
      <c r="KP200" s="1"/>
      <c r="KQ200" s="1"/>
      <c r="KR200" s="1"/>
      <c r="KS200" s="1"/>
      <c r="KT200" s="1"/>
      <c r="KU200" s="1"/>
      <c r="KV200" s="1"/>
      <c r="KW200" s="1"/>
      <c r="KX200" s="1"/>
    </row>
    <row r="201" spans="1:310" ht="4.05" customHeight="1" x14ac:dyDescent="0.25">
      <c r="A201" s="1"/>
      <c r="B201" s="1"/>
      <c r="C201" s="1"/>
      <c r="D201" s="1"/>
      <c r="E201" s="1"/>
      <c r="F201" s="1"/>
      <c r="G201" s="1"/>
      <c r="H201" s="11"/>
      <c r="I201" s="1"/>
      <c r="J201" s="1"/>
      <c r="K201" s="1"/>
      <c r="L201" s="1"/>
      <c r="M201" s="5"/>
      <c r="N201" s="1"/>
      <c r="O201" s="19"/>
      <c r="P201" s="1"/>
      <c r="Q201" s="1"/>
      <c r="R201" s="1"/>
      <c r="S201" s="1"/>
      <c r="T201" s="40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1"/>
      <c r="JP201" s="1"/>
      <c r="JQ201" s="1"/>
      <c r="JR201" s="1"/>
      <c r="JS201" s="1"/>
      <c r="JT201" s="1"/>
      <c r="JU201" s="1"/>
      <c r="JV201" s="1"/>
      <c r="JW201" s="1"/>
      <c r="JX201" s="1"/>
      <c r="JY201" s="1"/>
      <c r="JZ201" s="1"/>
      <c r="KA201" s="1"/>
      <c r="KB201" s="1"/>
      <c r="KC201" s="1"/>
      <c r="KD201" s="1"/>
      <c r="KE201" s="1"/>
      <c r="KF201" s="1"/>
      <c r="KG201" s="1"/>
      <c r="KH201" s="1"/>
      <c r="KI201" s="1"/>
      <c r="KJ201" s="1"/>
      <c r="KK201" s="1"/>
      <c r="KL201" s="1"/>
      <c r="KM201" s="1"/>
      <c r="KN201" s="1"/>
      <c r="KO201" s="1"/>
      <c r="KP201" s="1"/>
      <c r="KQ201" s="1"/>
      <c r="KR201" s="1"/>
      <c r="KS201" s="1"/>
      <c r="KT201" s="1"/>
      <c r="KU201" s="1"/>
      <c r="KV201" s="1"/>
      <c r="KW201" s="1"/>
      <c r="KX201" s="1"/>
    </row>
    <row r="202" spans="1:310" x14ac:dyDescent="0.25">
      <c r="A202" s="1"/>
      <c r="B202" s="1"/>
      <c r="C202" s="1"/>
      <c r="D202" s="1"/>
      <c r="E202" s="1"/>
      <c r="F202" s="1"/>
      <c r="G202" s="1"/>
      <c r="H202" s="11"/>
      <c r="I202" s="1"/>
      <c r="J202" s="1"/>
      <c r="K202" s="1"/>
      <c r="L202" s="1"/>
      <c r="M202" s="5"/>
      <c r="N202" s="1"/>
      <c r="O202" s="19"/>
      <c r="P202" s="1"/>
      <c r="Q202" s="1"/>
      <c r="R202" s="1"/>
      <c r="S202" s="1"/>
      <c r="T202" s="40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  <c r="JK202" s="1"/>
      <c r="JL202" s="1"/>
      <c r="JM202" s="1"/>
      <c r="JN202" s="1"/>
      <c r="JO202" s="1"/>
      <c r="JP202" s="1"/>
      <c r="JQ202" s="1"/>
      <c r="JR202" s="1"/>
      <c r="JS202" s="1"/>
      <c r="JT202" s="1"/>
      <c r="JU202" s="1"/>
      <c r="JV202" s="1"/>
      <c r="JW202" s="1"/>
      <c r="JX202" s="1"/>
      <c r="JY202" s="1"/>
      <c r="JZ202" s="1"/>
      <c r="KA202" s="1"/>
      <c r="KB202" s="1"/>
      <c r="KC202" s="1"/>
      <c r="KD202" s="1"/>
      <c r="KE202" s="1"/>
      <c r="KF202" s="1"/>
      <c r="KG202" s="1"/>
      <c r="KH202" s="1"/>
      <c r="KI202" s="1"/>
      <c r="KJ202" s="1"/>
      <c r="KK202" s="1"/>
      <c r="KL202" s="1"/>
      <c r="KM202" s="1"/>
      <c r="KN202" s="1"/>
      <c r="KO202" s="1"/>
      <c r="KP202" s="1"/>
      <c r="KQ202" s="1"/>
      <c r="KR202" s="1"/>
      <c r="KS202" s="1"/>
      <c r="KT202" s="1"/>
      <c r="KU202" s="1"/>
      <c r="KV202" s="1"/>
      <c r="KW202" s="1"/>
      <c r="KX202" s="1"/>
    </row>
    <row r="203" spans="1:310" x14ac:dyDescent="0.25">
      <c r="A203" s="1"/>
      <c r="B203" s="1"/>
      <c r="C203" s="1"/>
      <c r="D203" s="1"/>
      <c r="E203" s="1"/>
      <c r="F203" s="1"/>
      <c r="G203" s="1"/>
      <c r="H203" s="11"/>
      <c r="I203" s="1"/>
      <c r="J203" s="1"/>
      <c r="K203" s="1"/>
      <c r="L203" s="1"/>
      <c r="M203" s="5"/>
      <c r="N203" s="1"/>
      <c r="O203" s="19"/>
      <c r="P203" s="1"/>
      <c r="Q203" s="1"/>
      <c r="R203" s="1"/>
      <c r="S203" s="1"/>
      <c r="T203" s="40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  <c r="JK203" s="1"/>
      <c r="JL203" s="1"/>
      <c r="JM203" s="1"/>
      <c r="JN203" s="1"/>
      <c r="JO203" s="1"/>
      <c r="JP203" s="1"/>
      <c r="JQ203" s="1"/>
      <c r="JR203" s="1"/>
      <c r="JS203" s="1"/>
      <c r="JT203" s="1"/>
      <c r="JU203" s="1"/>
      <c r="JV203" s="1"/>
      <c r="JW203" s="1"/>
      <c r="JX203" s="1"/>
      <c r="JY203" s="1"/>
      <c r="JZ203" s="1"/>
      <c r="KA203" s="1"/>
      <c r="KB203" s="1"/>
      <c r="KC203" s="1"/>
      <c r="KD203" s="1"/>
      <c r="KE203" s="1"/>
      <c r="KF203" s="1"/>
      <c r="KG203" s="1"/>
      <c r="KH203" s="1"/>
      <c r="KI203" s="1"/>
      <c r="KJ203" s="1"/>
      <c r="KK203" s="1"/>
      <c r="KL203" s="1"/>
      <c r="KM203" s="1"/>
      <c r="KN203" s="1"/>
      <c r="KO203" s="1"/>
      <c r="KP203" s="1"/>
      <c r="KQ203" s="1"/>
      <c r="KR203" s="1"/>
      <c r="KS203" s="1"/>
      <c r="KT203" s="1"/>
      <c r="KU203" s="1"/>
      <c r="KV203" s="1"/>
      <c r="KW203" s="1"/>
      <c r="KX203" s="1"/>
    </row>
  </sheetData>
  <conditionalFormatting sqref="U6:KV7">
    <cfRule type="containsBlanks" dxfId="650" priority="253">
      <formula>LEN(TRIM(U6))=0</formula>
    </cfRule>
  </conditionalFormatting>
  <conditionalFormatting sqref="A200:XFD200">
    <cfRule type="cellIs" dxfId="649" priority="250" operator="equal">
      <formula>0</formula>
    </cfRule>
  </conditionalFormatting>
  <conditionalFormatting sqref="N6:R6">
    <cfRule type="cellIs" dxfId="648" priority="236" operator="equal">
      <formula>0</formula>
    </cfRule>
  </conditionalFormatting>
  <conditionalFormatting sqref="D2:D4">
    <cfRule type="cellIs" dxfId="647" priority="220" operator="equal">
      <formula>0</formula>
    </cfRule>
  </conditionalFormatting>
  <conditionalFormatting sqref="A11:XFD32">
    <cfRule type="cellIs" dxfId="646" priority="203" operator="equal">
      <formula>0</formula>
    </cfRule>
  </conditionalFormatting>
  <conditionalFormatting sqref="E11:K17">
    <cfRule type="cellIs" dxfId="645" priority="208" operator="equal">
      <formula>0</formula>
    </cfRule>
  </conditionalFormatting>
  <conditionalFormatting sqref="E19:E20">
    <cfRule type="cellIs" dxfId="644" priority="207" operator="equal">
      <formula>0</formula>
    </cfRule>
  </conditionalFormatting>
  <conditionalFormatting sqref="K19:K20">
    <cfRule type="cellIs" dxfId="643" priority="206" operator="equal">
      <formula>0</formula>
    </cfRule>
  </conditionalFormatting>
  <conditionalFormatting sqref="N19:N20">
    <cfRule type="cellIs" dxfId="642" priority="205" operator="equal">
      <formula>0</formula>
    </cfRule>
  </conditionalFormatting>
  <conditionalFormatting sqref="R19:R20">
    <cfRule type="cellIs" dxfId="641" priority="204" operator="equal">
      <formula>0</formula>
    </cfRule>
  </conditionalFormatting>
  <conditionalFormatting sqref="E22:K28">
    <cfRule type="cellIs" dxfId="640" priority="202" operator="equal">
      <formula>0</formula>
    </cfRule>
  </conditionalFormatting>
  <conditionalFormatting sqref="E30:E31">
    <cfRule type="cellIs" dxfId="639" priority="201" operator="equal">
      <formula>0</formula>
    </cfRule>
  </conditionalFormatting>
  <conditionalFormatting sqref="K30:K31">
    <cfRule type="cellIs" dxfId="638" priority="200" operator="equal">
      <formula>0</formula>
    </cfRule>
  </conditionalFormatting>
  <conditionalFormatting sqref="N30:N31">
    <cfRule type="cellIs" dxfId="637" priority="199" operator="equal">
      <formula>0</formula>
    </cfRule>
  </conditionalFormatting>
  <conditionalFormatting sqref="R30:R31">
    <cfRule type="cellIs" dxfId="636" priority="198" operator="equal">
      <formula>0</formula>
    </cfRule>
  </conditionalFormatting>
  <conditionalFormatting sqref="A33:XFD40 A42:XFD42 A41:D41 S41:XFD41 A62:XFD62 A61:D61 S61:XFD61 A72:XFD73 A71:D71 S71:XFD71 A64:XFD70 A63:B63 D63:XFD63 A53:XFD60">
    <cfRule type="cellIs" dxfId="635" priority="197" operator="equal">
      <formula>0</formula>
    </cfRule>
  </conditionalFormatting>
  <conditionalFormatting sqref="E33:K39">
    <cfRule type="cellIs" dxfId="634" priority="196" operator="equal">
      <formula>0</formula>
    </cfRule>
  </conditionalFormatting>
  <conditionalFormatting sqref="R72:R73">
    <cfRule type="cellIs" dxfId="633" priority="180" operator="equal">
      <formula>0</formula>
    </cfRule>
  </conditionalFormatting>
  <conditionalFormatting sqref="E30">
    <cfRule type="cellIs" dxfId="632" priority="179" operator="equal">
      <formula>0</formula>
    </cfRule>
  </conditionalFormatting>
  <conditionalFormatting sqref="K30">
    <cfRule type="cellIs" dxfId="631" priority="178" operator="equal">
      <formula>0</formula>
    </cfRule>
  </conditionalFormatting>
  <conditionalFormatting sqref="N30">
    <cfRule type="cellIs" dxfId="630" priority="177" operator="equal">
      <formula>0</formula>
    </cfRule>
  </conditionalFormatting>
  <conditionalFormatting sqref="E53:K59">
    <cfRule type="cellIs" dxfId="629" priority="191" operator="equal">
      <formula>0</formula>
    </cfRule>
  </conditionalFormatting>
  <conditionalFormatting sqref="E63:K69">
    <cfRule type="cellIs" dxfId="628" priority="186" operator="equal">
      <formula>0</formula>
    </cfRule>
  </conditionalFormatting>
  <conditionalFormatting sqref="N72:N73">
    <cfRule type="cellIs" dxfId="627" priority="181" operator="equal">
      <formula>0</formula>
    </cfRule>
  </conditionalFormatting>
  <conditionalFormatting sqref="E71:R71">
    <cfRule type="cellIs" dxfId="626" priority="161" operator="equal">
      <formula>0</formula>
    </cfRule>
  </conditionalFormatting>
  <conditionalFormatting sqref="R30">
    <cfRule type="cellIs" dxfId="625" priority="176" operator="equal">
      <formula>0</formula>
    </cfRule>
  </conditionalFormatting>
  <conditionalFormatting sqref="E41:R41">
    <cfRule type="cellIs" dxfId="624" priority="171" operator="equal">
      <formula>0</formula>
    </cfRule>
  </conditionalFormatting>
  <conditionalFormatting sqref="E41">
    <cfRule type="cellIs" dxfId="623" priority="175" operator="equal">
      <formula>0</formula>
    </cfRule>
  </conditionalFormatting>
  <conditionalFormatting sqref="K41">
    <cfRule type="cellIs" dxfId="622" priority="174" operator="equal">
      <formula>0</formula>
    </cfRule>
  </conditionalFormatting>
  <conditionalFormatting sqref="N41">
    <cfRule type="cellIs" dxfId="621" priority="173" operator="equal">
      <formula>0</formula>
    </cfRule>
  </conditionalFormatting>
  <conditionalFormatting sqref="R41">
    <cfRule type="cellIs" dxfId="620" priority="172" operator="equal">
      <formula>0</formula>
    </cfRule>
  </conditionalFormatting>
  <conditionalFormatting sqref="E61:R61">
    <cfRule type="cellIs" dxfId="619" priority="166" operator="equal">
      <formula>0</formula>
    </cfRule>
  </conditionalFormatting>
  <conditionalFormatting sqref="E61">
    <cfRule type="cellIs" dxfId="618" priority="170" operator="equal">
      <formula>0</formula>
    </cfRule>
  </conditionalFormatting>
  <conditionalFormatting sqref="K61">
    <cfRule type="cellIs" dxfId="617" priority="169" operator="equal">
      <formula>0</formula>
    </cfRule>
  </conditionalFormatting>
  <conditionalFormatting sqref="N61">
    <cfRule type="cellIs" dxfId="616" priority="168" operator="equal">
      <formula>0</formula>
    </cfRule>
  </conditionalFormatting>
  <conditionalFormatting sqref="R61">
    <cfRule type="cellIs" dxfId="615" priority="167" operator="equal">
      <formula>0</formula>
    </cfRule>
  </conditionalFormatting>
  <conditionalFormatting sqref="E71">
    <cfRule type="cellIs" dxfId="614" priority="165" operator="equal">
      <formula>0</formula>
    </cfRule>
  </conditionalFormatting>
  <conditionalFormatting sqref="K71">
    <cfRule type="cellIs" dxfId="613" priority="164" operator="equal">
      <formula>0</formula>
    </cfRule>
  </conditionalFormatting>
  <conditionalFormatting sqref="N71">
    <cfRule type="cellIs" dxfId="612" priority="163" operator="equal">
      <formula>0</formula>
    </cfRule>
  </conditionalFormatting>
  <conditionalFormatting sqref="R71">
    <cfRule type="cellIs" dxfId="611" priority="162" operator="equal">
      <formula>0</formula>
    </cfRule>
  </conditionalFormatting>
  <conditionalFormatting sqref="A107:XFD112 A113:D113 S113:XFD113 A199:XFD199 A114:XFD115">
    <cfRule type="cellIs" dxfId="610" priority="160" operator="equal">
      <formula>0</formula>
    </cfRule>
  </conditionalFormatting>
  <conditionalFormatting sqref="E107:K111">
    <cfRule type="cellIs" dxfId="609" priority="159" operator="equal">
      <formula>0</formula>
    </cfRule>
  </conditionalFormatting>
  <conditionalFormatting sqref="E114:E115">
    <cfRule type="cellIs" dxfId="608" priority="158" operator="equal">
      <formula>0</formula>
    </cfRule>
  </conditionalFormatting>
  <conditionalFormatting sqref="K114:K115">
    <cfRule type="cellIs" dxfId="607" priority="157" operator="equal">
      <formula>0</formula>
    </cfRule>
  </conditionalFormatting>
  <conditionalFormatting sqref="N114:N115">
    <cfRule type="cellIs" dxfId="606" priority="156" operator="equal">
      <formula>0</formula>
    </cfRule>
  </conditionalFormatting>
  <conditionalFormatting sqref="R114:R115">
    <cfRule type="cellIs" dxfId="605" priority="155" operator="equal">
      <formula>0</formula>
    </cfRule>
  </conditionalFormatting>
  <conditionalFormatting sqref="E113:R113">
    <cfRule type="cellIs" dxfId="604" priority="150" operator="equal">
      <formula>0</formula>
    </cfRule>
  </conditionalFormatting>
  <conditionalFormatting sqref="E113">
    <cfRule type="cellIs" dxfId="603" priority="154" operator="equal">
      <formula>0</formula>
    </cfRule>
  </conditionalFormatting>
  <conditionalFormatting sqref="K113">
    <cfRule type="cellIs" dxfId="602" priority="153" operator="equal">
      <formula>0</formula>
    </cfRule>
  </conditionalFormatting>
  <conditionalFormatting sqref="N113">
    <cfRule type="cellIs" dxfId="601" priority="152" operator="equal">
      <formula>0</formula>
    </cfRule>
  </conditionalFormatting>
  <conditionalFormatting sqref="R113">
    <cfRule type="cellIs" dxfId="600" priority="151" operator="equal">
      <formula>0</formula>
    </cfRule>
  </conditionalFormatting>
  <conditionalFormatting sqref="E85:K91">
    <cfRule type="cellIs" dxfId="599" priority="148" operator="equal">
      <formula>0</formula>
    </cfRule>
  </conditionalFormatting>
  <conditionalFormatting sqref="E94">
    <cfRule type="cellIs" dxfId="598" priority="147" operator="equal">
      <formula>0</formula>
    </cfRule>
  </conditionalFormatting>
  <conditionalFormatting sqref="K94">
    <cfRule type="cellIs" dxfId="597" priority="146" operator="equal">
      <formula>0</formula>
    </cfRule>
  </conditionalFormatting>
  <conditionalFormatting sqref="N94">
    <cfRule type="cellIs" dxfId="596" priority="145" operator="equal">
      <formula>0</formula>
    </cfRule>
  </conditionalFormatting>
  <conditionalFormatting sqref="R94">
    <cfRule type="cellIs" dxfId="595" priority="144" operator="equal">
      <formula>0</formula>
    </cfRule>
  </conditionalFormatting>
  <conditionalFormatting sqref="A85:C85 E85:XFD85 A86:XFD92 A94:XFD95 A93:D93 S93:XFD93">
    <cfRule type="cellIs" dxfId="594" priority="149" operator="equal">
      <formula>0</formula>
    </cfRule>
  </conditionalFormatting>
  <conditionalFormatting sqref="D85">
    <cfRule type="cellIs" dxfId="593" priority="143" operator="equal">
      <formula>0</formula>
    </cfRule>
  </conditionalFormatting>
  <conditionalFormatting sqref="E93:R93">
    <cfRule type="cellIs" dxfId="592" priority="138" operator="equal">
      <formula>0</formula>
    </cfRule>
  </conditionalFormatting>
  <conditionalFormatting sqref="E93">
    <cfRule type="cellIs" dxfId="591" priority="142" operator="equal">
      <formula>0</formula>
    </cfRule>
  </conditionalFormatting>
  <conditionalFormatting sqref="K93">
    <cfRule type="cellIs" dxfId="590" priority="141" operator="equal">
      <formula>0</formula>
    </cfRule>
  </conditionalFormatting>
  <conditionalFormatting sqref="N93">
    <cfRule type="cellIs" dxfId="589" priority="140" operator="equal">
      <formula>0</formula>
    </cfRule>
  </conditionalFormatting>
  <conditionalFormatting sqref="R93">
    <cfRule type="cellIs" dxfId="588" priority="139" operator="equal">
      <formula>0</formula>
    </cfRule>
  </conditionalFormatting>
  <conditionalFormatting sqref="C63">
    <cfRule type="cellIs" dxfId="587" priority="74" operator="equal">
      <formula>0</formula>
    </cfRule>
  </conditionalFormatting>
  <conditionalFormatting sqref="A181:D181 I181:XFD181 A184:XFD186 A198:XFD198 A116:XFD180">
    <cfRule type="cellIs" dxfId="586" priority="73" operator="equal">
      <formula>0</formula>
    </cfRule>
  </conditionalFormatting>
  <conditionalFormatting sqref="E153:K153">
    <cfRule type="cellIs" dxfId="585" priority="70" operator="equal">
      <formula>0</formula>
    </cfRule>
  </conditionalFormatting>
  <conditionalFormatting sqref="E155">
    <cfRule type="cellIs" dxfId="584" priority="69" operator="equal">
      <formula>0</formula>
    </cfRule>
  </conditionalFormatting>
  <conditionalFormatting sqref="K155">
    <cfRule type="cellIs" dxfId="583" priority="68" operator="equal">
      <formula>0</formula>
    </cfRule>
  </conditionalFormatting>
  <conditionalFormatting sqref="N155">
    <cfRule type="cellIs" dxfId="582" priority="67" operator="equal">
      <formula>0</formula>
    </cfRule>
  </conditionalFormatting>
  <conditionalFormatting sqref="R155">
    <cfRule type="cellIs" dxfId="581" priority="66" operator="equal">
      <formula>0</formula>
    </cfRule>
  </conditionalFormatting>
  <conditionalFormatting sqref="E157:K157">
    <cfRule type="cellIs" dxfId="580" priority="65" operator="equal">
      <formula>0</formula>
    </cfRule>
  </conditionalFormatting>
  <conditionalFormatting sqref="E159">
    <cfRule type="cellIs" dxfId="579" priority="64" operator="equal">
      <formula>0</formula>
    </cfRule>
  </conditionalFormatting>
  <conditionalFormatting sqref="K159">
    <cfRule type="cellIs" dxfId="578" priority="63" operator="equal">
      <formula>0</formula>
    </cfRule>
  </conditionalFormatting>
  <conditionalFormatting sqref="N159">
    <cfRule type="cellIs" dxfId="577" priority="62" operator="equal">
      <formula>0</formula>
    </cfRule>
  </conditionalFormatting>
  <conditionalFormatting sqref="R159">
    <cfRule type="cellIs" dxfId="576" priority="61" operator="equal">
      <formula>0</formula>
    </cfRule>
  </conditionalFormatting>
  <conditionalFormatting sqref="A182:D182 I182:XFD182">
    <cfRule type="cellIs" dxfId="575" priority="58" operator="equal">
      <formula>0</formula>
    </cfRule>
  </conditionalFormatting>
  <conditionalFormatting sqref="A183:D183 I183:XFD183">
    <cfRule type="cellIs" dxfId="574" priority="57" operator="equal">
      <formula>0</formula>
    </cfRule>
  </conditionalFormatting>
  <conditionalFormatting sqref="R185">
    <cfRule type="cellIs" dxfId="573" priority="53" operator="equal">
      <formula>0</formula>
    </cfRule>
  </conditionalFormatting>
  <conditionalFormatting sqref="E185">
    <cfRule type="cellIs" dxfId="572" priority="56" operator="equal">
      <formula>0</formula>
    </cfRule>
  </conditionalFormatting>
  <conditionalFormatting sqref="K185">
    <cfRule type="cellIs" dxfId="571" priority="55" operator="equal">
      <formula>0</formula>
    </cfRule>
  </conditionalFormatting>
  <conditionalFormatting sqref="N185">
    <cfRule type="cellIs" dxfId="570" priority="54" operator="equal">
      <formula>0</formula>
    </cfRule>
  </conditionalFormatting>
  <conditionalFormatting sqref="A192 A195:XFD197 C192 I192:XFD192">
    <cfRule type="cellIs" dxfId="569" priority="52" operator="equal">
      <formula>0</formula>
    </cfRule>
  </conditionalFormatting>
  <conditionalFormatting sqref="A193:D193 I193:XFD193">
    <cfRule type="cellIs" dxfId="568" priority="51" operator="equal">
      <formula>0</formula>
    </cfRule>
  </conditionalFormatting>
  <conditionalFormatting sqref="A194:D194 I194:XFD194">
    <cfRule type="cellIs" dxfId="567" priority="50" operator="equal">
      <formula>0</formula>
    </cfRule>
  </conditionalFormatting>
  <conditionalFormatting sqref="R196">
    <cfRule type="cellIs" dxfId="566" priority="46" operator="equal">
      <formula>0</formula>
    </cfRule>
  </conditionalFormatting>
  <conditionalFormatting sqref="E196">
    <cfRule type="cellIs" dxfId="565" priority="49" operator="equal">
      <formula>0</formula>
    </cfRule>
  </conditionalFormatting>
  <conditionalFormatting sqref="K196">
    <cfRule type="cellIs" dxfId="564" priority="48" operator="equal">
      <formula>0</formula>
    </cfRule>
  </conditionalFormatting>
  <conditionalFormatting sqref="N196">
    <cfRule type="cellIs" dxfId="563" priority="47" operator="equal">
      <formula>0</formula>
    </cfRule>
  </conditionalFormatting>
  <conditionalFormatting sqref="A187:D187 A189:XFD191 D188 I187:XFD187">
    <cfRule type="cellIs" dxfId="562" priority="45" operator="equal">
      <formula>0</formula>
    </cfRule>
  </conditionalFormatting>
  <conditionalFormatting sqref="A188:C188 I188:L188 O188:XFD188">
    <cfRule type="cellIs" dxfId="561" priority="44" operator="equal">
      <formula>0</formula>
    </cfRule>
  </conditionalFormatting>
  <conditionalFormatting sqref="N190">
    <cfRule type="cellIs" dxfId="560" priority="41" operator="equal">
      <formula>0</formula>
    </cfRule>
  </conditionalFormatting>
  <conditionalFormatting sqref="R190">
    <cfRule type="cellIs" dxfId="559" priority="40" operator="equal">
      <formula>0</formula>
    </cfRule>
  </conditionalFormatting>
  <conditionalFormatting sqref="E190">
    <cfRule type="cellIs" dxfId="558" priority="43" operator="equal">
      <formula>0</formula>
    </cfRule>
  </conditionalFormatting>
  <conditionalFormatting sqref="K190">
    <cfRule type="cellIs" dxfId="557" priority="42" operator="equal">
      <formula>0</formula>
    </cfRule>
  </conditionalFormatting>
  <conditionalFormatting sqref="B192">
    <cfRule type="cellIs" dxfId="556" priority="39" operator="equal">
      <formula>0</formula>
    </cfRule>
  </conditionalFormatting>
  <conditionalFormatting sqref="M188:N188">
    <cfRule type="cellIs" dxfId="555" priority="38" operator="equal">
      <formula>0</formula>
    </cfRule>
  </conditionalFormatting>
  <conditionalFormatting sqref="D192">
    <cfRule type="cellIs" dxfId="554" priority="36" operator="equal">
      <formula>0</formula>
    </cfRule>
  </conditionalFormatting>
  <conditionalFormatting sqref="E161:K161">
    <cfRule type="cellIs" dxfId="553" priority="35" operator="equal">
      <formula>0</formula>
    </cfRule>
  </conditionalFormatting>
  <conditionalFormatting sqref="E163">
    <cfRule type="cellIs" dxfId="552" priority="34" operator="equal">
      <formula>0</formula>
    </cfRule>
  </conditionalFormatting>
  <conditionalFormatting sqref="K163">
    <cfRule type="cellIs" dxfId="551" priority="33" operator="equal">
      <formula>0</formula>
    </cfRule>
  </conditionalFormatting>
  <conditionalFormatting sqref="N163">
    <cfRule type="cellIs" dxfId="550" priority="32" operator="equal">
      <formula>0</formula>
    </cfRule>
  </conditionalFormatting>
  <conditionalFormatting sqref="R163">
    <cfRule type="cellIs" dxfId="549" priority="31" operator="equal">
      <formula>0</formula>
    </cfRule>
  </conditionalFormatting>
  <conditionalFormatting sqref="D5">
    <cfRule type="cellIs" dxfId="548" priority="30" operator="equal">
      <formula>0</formula>
    </cfRule>
  </conditionalFormatting>
  <conditionalFormatting sqref="A52:XFD52 A51:D51 S51:XFD51 A43:XFD50">
    <cfRule type="cellIs" dxfId="547" priority="29" operator="equal">
      <formula>0</formula>
    </cfRule>
  </conditionalFormatting>
  <conditionalFormatting sqref="E43:K49">
    <cfRule type="cellIs" dxfId="546" priority="28" operator="equal">
      <formula>0</formula>
    </cfRule>
  </conditionalFormatting>
  <conditionalFormatting sqref="E51:R51">
    <cfRule type="cellIs" dxfId="545" priority="23" operator="equal">
      <formula>0</formula>
    </cfRule>
  </conditionalFormatting>
  <conditionalFormatting sqref="E51">
    <cfRule type="cellIs" dxfId="544" priority="27" operator="equal">
      <formula>0</formula>
    </cfRule>
  </conditionalFormatting>
  <conditionalFormatting sqref="K51">
    <cfRule type="cellIs" dxfId="543" priority="26" operator="equal">
      <formula>0</formula>
    </cfRule>
  </conditionalFormatting>
  <conditionalFormatting sqref="N51">
    <cfRule type="cellIs" dxfId="542" priority="25" operator="equal">
      <formula>0</formula>
    </cfRule>
  </conditionalFormatting>
  <conditionalFormatting sqref="R51">
    <cfRule type="cellIs" dxfId="541" priority="24" operator="equal">
      <formula>0</formula>
    </cfRule>
  </conditionalFormatting>
  <conditionalFormatting sqref="A83:XFD84 A82:D82 S82:XFD82 A74:B74 D74:XFD74 A75:XFD81">
    <cfRule type="cellIs" dxfId="540" priority="22" operator="equal">
      <formula>0</formula>
    </cfRule>
  </conditionalFormatting>
  <conditionalFormatting sqref="R83:R84">
    <cfRule type="cellIs" dxfId="539" priority="19" operator="equal">
      <formula>0</formula>
    </cfRule>
  </conditionalFormatting>
  <conditionalFormatting sqref="E74:K80">
    <cfRule type="cellIs" dxfId="538" priority="21" operator="equal">
      <formula>0</formula>
    </cfRule>
  </conditionalFormatting>
  <conditionalFormatting sqref="N83:N84">
    <cfRule type="cellIs" dxfId="537" priority="20" operator="equal">
      <formula>0</formula>
    </cfRule>
  </conditionalFormatting>
  <conditionalFormatting sqref="E82:R82">
    <cfRule type="cellIs" dxfId="536" priority="14" operator="equal">
      <formula>0</formula>
    </cfRule>
  </conditionalFormatting>
  <conditionalFormatting sqref="E82">
    <cfRule type="cellIs" dxfId="535" priority="18" operator="equal">
      <formula>0</formula>
    </cfRule>
  </conditionalFormatting>
  <conditionalFormatting sqref="K82">
    <cfRule type="cellIs" dxfId="534" priority="17" operator="equal">
      <formula>0</formula>
    </cfRule>
  </conditionalFormatting>
  <conditionalFormatting sqref="N82">
    <cfRule type="cellIs" dxfId="533" priority="16" operator="equal">
      <formula>0</formula>
    </cfRule>
  </conditionalFormatting>
  <conditionalFormatting sqref="R82">
    <cfRule type="cellIs" dxfId="532" priority="15" operator="equal">
      <formula>0</formula>
    </cfRule>
  </conditionalFormatting>
  <conditionalFormatting sqref="C74">
    <cfRule type="cellIs" dxfId="531" priority="13" operator="equal">
      <formula>0</formula>
    </cfRule>
  </conditionalFormatting>
  <conditionalFormatting sqref="E96:K102">
    <cfRule type="cellIs" dxfId="530" priority="11" operator="equal">
      <formula>0</formula>
    </cfRule>
  </conditionalFormatting>
  <conditionalFormatting sqref="E105">
    <cfRule type="cellIs" dxfId="529" priority="10" operator="equal">
      <formula>0</formula>
    </cfRule>
  </conditionalFormatting>
  <conditionalFormatting sqref="K105">
    <cfRule type="cellIs" dxfId="528" priority="9" operator="equal">
      <formula>0</formula>
    </cfRule>
  </conditionalFormatting>
  <conditionalFormatting sqref="N105">
    <cfRule type="cellIs" dxfId="527" priority="8" operator="equal">
      <formula>0</formula>
    </cfRule>
  </conditionalFormatting>
  <conditionalFormatting sqref="R105">
    <cfRule type="cellIs" dxfId="526" priority="7" operator="equal">
      <formula>0</formula>
    </cfRule>
  </conditionalFormatting>
  <conditionalFormatting sqref="A96:C96 E96:XFD96 A97:XFD103 A105:XFD106 A104:D104 S104:XFD104">
    <cfRule type="cellIs" dxfId="525" priority="12" operator="equal">
      <formula>0</formula>
    </cfRule>
  </conditionalFormatting>
  <conditionalFormatting sqref="D96">
    <cfRule type="cellIs" dxfId="524" priority="6" operator="equal">
      <formula>0</formula>
    </cfRule>
  </conditionalFormatting>
  <conditionalFormatting sqref="E104:R104">
    <cfRule type="cellIs" dxfId="523" priority="1" operator="equal">
      <formula>0</formula>
    </cfRule>
  </conditionalFormatting>
  <conditionalFormatting sqref="E104">
    <cfRule type="cellIs" dxfId="522" priority="5" operator="equal">
      <formula>0</formula>
    </cfRule>
  </conditionalFormatting>
  <conditionalFormatting sqref="K104">
    <cfRule type="cellIs" dxfId="521" priority="4" operator="equal">
      <formula>0</formula>
    </cfRule>
  </conditionalFormatting>
  <conditionalFormatting sqref="N104">
    <cfRule type="cellIs" dxfId="520" priority="3" operator="equal">
      <formula>0</formula>
    </cfRule>
  </conditionalFormatting>
  <conditionalFormatting sqref="R104">
    <cfRule type="cellIs" dxfId="519" priority="2" operator="equal">
      <formula>0</formula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Blanks" priority="37" id="{E1457A2A-BEB9-47A2-99D4-F8FD35E78054}">
            <xm:f>LEN(TRIM(раунд3!N188))=0</xm:f>
            <x14:dxf>
              <fill>
                <patternFill>
                  <bgColor theme="5" tint="0.59996337778862885"/>
                </patternFill>
              </fill>
            </x14:dxf>
          </x14:cfRule>
          <xm:sqref>N188</xm:sqref>
        </x14:conditionalFormatting>
        <x14:conditionalFormatting xmlns:xm="http://schemas.microsoft.com/office/excel/2006/main">
          <x14:cfRule type="containsBlanks" priority="438" id="{AAA27919-43DE-4BFD-A9F8-7D1C6746A860}">
            <xm:f>LEN(TRIM(раунд3!U117))=0</xm:f>
            <x14:dxf>
              <fill>
                <patternFill>
                  <bgColor theme="5" tint="0.59996337778862885"/>
                </patternFill>
              </fill>
            </x14:dxf>
          </x14:cfRule>
          <x14:cfRule type="expression" priority="439" id="{AAFD23E3-62E1-4D6A-AB42-601C7840ECE7}">
            <xm:f>раунд3!U$7&lt;&gt;""</xm:f>
            <x14:dxf>
              <border>
                <left style="dashed">
                  <color auto="1"/>
                </left>
                <right style="dashed">
                  <color auto="1"/>
                </right>
                <top style="dashed">
                  <color auto="1"/>
                </top>
                <bottom style="dashed">
                  <color auto="1"/>
                </bottom>
                <vertical/>
                <horizontal/>
              </border>
            </x14:dxf>
          </x14:cfRule>
          <xm:sqref>U117:KV126 U130:KV139 U166:KV175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KX204"/>
  <sheetViews>
    <sheetView workbookViewId="0">
      <pane xSplit="19" ySplit="9" topLeftCell="T10" activePane="bottomRight" state="frozen"/>
      <selection pane="topRight" activeCell="T1" sqref="T1"/>
      <selection pane="bottomLeft" activeCell="A10" sqref="A10"/>
      <selection pane="bottomRight" activeCell="C4" sqref="C4"/>
    </sheetView>
  </sheetViews>
  <sheetFormatPr defaultRowHeight="12" x14ac:dyDescent="0.25"/>
  <cols>
    <col min="1" max="1" width="1.77734375" style="2" customWidth="1"/>
    <col min="2" max="4" width="1.77734375" style="83" customWidth="1"/>
    <col min="5" max="5" width="38.21875" style="2" bestFit="1" customWidth="1"/>
    <col min="6" max="7" width="1.77734375" style="2" customWidth="1"/>
    <col min="8" max="8" width="5.5546875" style="13" bestFit="1" customWidth="1"/>
    <col min="9" max="10" width="1.77734375" style="2" customWidth="1"/>
    <col min="11" max="11" width="30.5546875" style="2" customWidth="1"/>
    <col min="12" max="12" width="1.77734375" style="2" customWidth="1"/>
    <col min="13" max="13" width="1.77734375" style="6" customWidth="1"/>
    <col min="14" max="14" width="11.5546875" style="2" customWidth="1"/>
    <col min="15" max="15" width="1.77734375" style="20" customWidth="1"/>
    <col min="16" max="17" width="1.77734375" style="2" customWidth="1"/>
    <col min="18" max="18" width="11.77734375" style="51" customWidth="1"/>
    <col min="19" max="20" width="1.77734375" style="2" customWidth="1"/>
    <col min="21" max="21" width="9.33203125" style="2" bestFit="1" customWidth="1"/>
    <col min="22" max="308" width="8.88671875" style="2"/>
    <col min="309" max="310" width="1.77734375" style="2" customWidth="1"/>
    <col min="311" max="16384" width="8.88671875" style="2"/>
  </cols>
  <sheetData>
    <row r="1" spans="1:310" x14ac:dyDescent="0.25">
      <c r="A1" s="1"/>
      <c r="B1" s="79"/>
      <c r="C1" s="79"/>
      <c r="D1" s="79"/>
      <c r="E1" s="1"/>
      <c r="F1" s="1"/>
      <c r="G1" s="1"/>
      <c r="H1" s="11"/>
      <c r="I1" s="1"/>
      <c r="J1" s="1"/>
      <c r="K1" s="1"/>
      <c r="L1" s="1"/>
      <c r="M1" s="5"/>
      <c r="N1" s="1"/>
      <c r="O1" s="19"/>
      <c r="P1" s="1"/>
      <c r="Q1" s="1"/>
      <c r="R1" s="40"/>
      <c r="S1" s="1"/>
      <c r="T1" s="1"/>
      <c r="U1" s="30">
        <f>IF(U$6="","",1)</f>
        <v>1</v>
      </c>
      <c r="V1" s="30">
        <f>IF(V$6="","",U1+1)</f>
        <v>2</v>
      </c>
      <c r="W1" s="30">
        <f t="shared" ref="W1:CH1" si="0">IF(W$6="","",V1+1)</f>
        <v>3</v>
      </c>
      <c r="X1" s="30">
        <f t="shared" si="0"/>
        <v>4</v>
      </c>
      <c r="Y1" s="30">
        <f t="shared" si="0"/>
        <v>5</v>
      </c>
      <c r="Z1" s="30">
        <f t="shared" si="0"/>
        <v>6</v>
      </c>
      <c r="AA1" s="30">
        <f t="shared" si="0"/>
        <v>7</v>
      </c>
      <c r="AB1" s="30">
        <f t="shared" si="0"/>
        <v>8</v>
      </c>
      <c r="AC1" s="30">
        <f t="shared" si="0"/>
        <v>9</v>
      </c>
      <c r="AD1" s="30">
        <f t="shared" si="0"/>
        <v>10</v>
      </c>
      <c r="AE1" s="30">
        <f t="shared" si="0"/>
        <v>11</v>
      </c>
      <c r="AF1" s="30">
        <f t="shared" si="0"/>
        <v>12</v>
      </c>
      <c r="AG1" s="30">
        <f t="shared" si="0"/>
        <v>13</v>
      </c>
      <c r="AH1" s="30">
        <f t="shared" si="0"/>
        <v>14</v>
      </c>
      <c r="AI1" s="30">
        <f t="shared" si="0"/>
        <v>15</v>
      </c>
      <c r="AJ1" s="30">
        <f t="shared" si="0"/>
        <v>16</v>
      </c>
      <c r="AK1" s="30">
        <f t="shared" si="0"/>
        <v>17</v>
      </c>
      <c r="AL1" s="30">
        <f t="shared" si="0"/>
        <v>18</v>
      </c>
      <c r="AM1" s="30">
        <f t="shared" si="0"/>
        <v>19</v>
      </c>
      <c r="AN1" s="30">
        <f t="shared" si="0"/>
        <v>20</v>
      </c>
      <c r="AO1" s="30">
        <f t="shared" si="0"/>
        <v>21</v>
      </c>
      <c r="AP1" s="30">
        <f t="shared" si="0"/>
        <v>22</v>
      </c>
      <c r="AQ1" s="30">
        <f t="shared" si="0"/>
        <v>23</v>
      </c>
      <c r="AR1" s="30">
        <f t="shared" si="0"/>
        <v>24</v>
      </c>
      <c r="AS1" s="30">
        <f t="shared" si="0"/>
        <v>25</v>
      </c>
      <c r="AT1" s="30">
        <f t="shared" si="0"/>
        <v>26</v>
      </c>
      <c r="AU1" s="30">
        <f t="shared" si="0"/>
        <v>27</v>
      </c>
      <c r="AV1" s="30">
        <f t="shared" si="0"/>
        <v>28</v>
      </c>
      <c r="AW1" s="30">
        <f t="shared" si="0"/>
        <v>29</v>
      </c>
      <c r="AX1" s="30">
        <f t="shared" si="0"/>
        <v>30</v>
      </c>
      <c r="AY1" s="30">
        <f t="shared" si="0"/>
        <v>31</v>
      </c>
      <c r="AZ1" s="30">
        <f t="shared" si="0"/>
        <v>32</v>
      </c>
      <c r="BA1" s="30">
        <f t="shared" si="0"/>
        <v>33</v>
      </c>
      <c r="BB1" s="30">
        <f t="shared" si="0"/>
        <v>34</v>
      </c>
      <c r="BC1" s="30">
        <f t="shared" si="0"/>
        <v>35</v>
      </c>
      <c r="BD1" s="30">
        <f t="shared" si="0"/>
        <v>36</v>
      </c>
      <c r="BE1" s="30" t="str">
        <f t="shared" si="0"/>
        <v/>
      </c>
      <c r="BF1" s="30" t="str">
        <f t="shared" si="0"/>
        <v/>
      </c>
      <c r="BG1" s="30" t="str">
        <f t="shared" si="0"/>
        <v/>
      </c>
      <c r="BH1" s="30" t="str">
        <f t="shared" si="0"/>
        <v/>
      </c>
      <c r="BI1" s="30" t="str">
        <f t="shared" si="0"/>
        <v/>
      </c>
      <c r="BJ1" s="30" t="str">
        <f t="shared" si="0"/>
        <v/>
      </c>
      <c r="BK1" s="30" t="str">
        <f t="shared" si="0"/>
        <v/>
      </c>
      <c r="BL1" s="30" t="str">
        <f t="shared" si="0"/>
        <v/>
      </c>
      <c r="BM1" s="30" t="str">
        <f t="shared" si="0"/>
        <v/>
      </c>
      <c r="BN1" s="30" t="str">
        <f t="shared" si="0"/>
        <v/>
      </c>
      <c r="BO1" s="30" t="str">
        <f t="shared" si="0"/>
        <v/>
      </c>
      <c r="BP1" s="30" t="str">
        <f t="shared" si="0"/>
        <v/>
      </c>
      <c r="BQ1" s="30" t="str">
        <f t="shared" si="0"/>
        <v/>
      </c>
      <c r="BR1" s="30" t="str">
        <f t="shared" si="0"/>
        <v/>
      </c>
      <c r="BS1" s="30" t="str">
        <f t="shared" si="0"/>
        <v/>
      </c>
      <c r="BT1" s="30" t="str">
        <f t="shared" si="0"/>
        <v/>
      </c>
      <c r="BU1" s="30" t="str">
        <f t="shared" si="0"/>
        <v/>
      </c>
      <c r="BV1" s="30" t="str">
        <f t="shared" si="0"/>
        <v/>
      </c>
      <c r="BW1" s="30" t="str">
        <f t="shared" si="0"/>
        <v/>
      </c>
      <c r="BX1" s="30" t="str">
        <f t="shared" si="0"/>
        <v/>
      </c>
      <c r="BY1" s="30" t="str">
        <f t="shared" si="0"/>
        <v/>
      </c>
      <c r="BZ1" s="30" t="str">
        <f t="shared" si="0"/>
        <v/>
      </c>
      <c r="CA1" s="30" t="str">
        <f t="shared" si="0"/>
        <v/>
      </c>
      <c r="CB1" s="30" t="str">
        <f t="shared" si="0"/>
        <v/>
      </c>
      <c r="CC1" s="30" t="str">
        <f t="shared" si="0"/>
        <v/>
      </c>
      <c r="CD1" s="30" t="str">
        <f t="shared" si="0"/>
        <v/>
      </c>
      <c r="CE1" s="30" t="str">
        <f t="shared" si="0"/>
        <v/>
      </c>
      <c r="CF1" s="30" t="str">
        <f t="shared" si="0"/>
        <v/>
      </c>
      <c r="CG1" s="30" t="str">
        <f t="shared" si="0"/>
        <v/>
      </c>
      <c r="CH1" s="30" t="str">
        <f t="shared" si="0"/>
        <v/>
      </c>
      <c r="CI1" s="30" t="str">
        <f t="shared" ref="CI1:ET1" si="1">IF(CI$6="","",CH1+1)</f>
        <v/>
      </c>
      <c r="CJ1" s="30" t="str">
        <f t="shared" si="1"/>
        <v/>
      </c>
      <c r="CK1" s="30" t="str">
        <f t="shared" si="1"/>
        <v/>
      </c>
      <c r="CL1" s="30" t="str">
        <f t="shared" si="1"/>
        <v/>
      </c>
      <c r="CM1" s="30" t="str">
        <f t="shared" si="1"/>
        <v/>
      </c>
      <c r="CN1" s="30" t="str">
        <f t="shared" si="1"/>
        <v/>
      </c>
      <c r="CO1" s="30" t="str">
        <f t="shared" si="1"/>
        <v/>
      </c>
      <c r="CP1" s="30" t="str">
        <f t="shared" si="1"/>
        <v/>
      </c>
      <c r="CQ1" s="30" t="str">
        <f t="shared" si="1"/>
        <v/>
      </c>
      <c r="CR1" s="30" t="str">
        <f t="shared" si="1"/>
        <v/>
      </c>
      <c r="CS1" s="30" t="str">
        <f t="shared" si="1"/>
        <v/>
      </c>
      <c r="CT1" s="30" t="str">
        <f t="shared" si="1"/>
        <v/>
      </c>
      <c r="CU1" s="30" t="str">
        <f t="shared" si="1"/>
        <v/>
      </c>
      <c r="CV1" s="30" t="str">
        <f t="shared" si="1"/>
        <v/>
      </c>
      <c r="CW1" s="30" t="str">
        <f t="shared" si="1"/>
        <v/>
      </c>
      <c r="CX1" s="30" t="str">
        <f t="shared" si="1"/>
        <v/>
      </c>
      <c r="CY1" s="30" t="str">
        <f t="shared" si="1"/>
        <v/>
      </c>
      <c r="CZ1" s="30" t="str">
        <f t="shared" si="1"/>
        <v/>
      </c>
      <c r="DA1" s="30" t="str">
        <f t="shared" si="1"/>
        <v/>
      </c>
      <c r="DB1" s="30" t="str">
        <f t="shared" si="1"/>
        <v/>
      </c>
      <c r="DC1" s="30" t="str">
        <f t="shared" si="1"/>
        <v/>
      </c>
      <c r="DD1" s="30" t="str">
        <f t="shared" si="1"/>
        <v/>
      </c>
      <c r="DE1" s="30" t="str">
        <f t="shared" si="1"/>
        <v/>
      </c>
      <c r="DF1" s="30" t="str">
        <f t="shared" si="1"/>
        <v/>
      </c>
      <c r="DG1" s="30" t="str">
        <f t="shared" si="1"/>
        <v/>
      </c>
      <c r="DH1" s="30" t="str">
        <f t="shared" si="1"/>
        <v/>
      </c>
      <c r="DI1" s="30" t="str">
        <f t="shared" si="1"/>
        <v/>
      </c>
      <c r="DJ1" s="30" t="str">
        <f t="shared" si="1"/>
        <v/>
      </c>
      <c r="DK1" s="30" t="str">
        <f t="shared" si="1"/>
        <v/>
      </c>
      <c r="DL1" s="30" t="str">
        <f t="shared" si="1"/>
        <v/>
      </c>
      <c r="DM1" s="30" t="str">
        <f t="shared" si="1"/>
        <v/>
      </c>
      <c r="DN1" s="30" t="str">
        <f t="shared" si="1"/>
        <v/>
      </c>
      <c r="DO1" s="30" t="str">
        <f t="shared" si="1"/>
        <v/>
      </c>
      <c r="DP1" s="30" t="str">
        <f t="shared" si="1"/>
        <v/>
      </c>
      <c r="DQ1" s="30" t="str">
        <f t="shared" si="1"/>
        <v/>
      </c>
      <c r="DR1" s="30" t="str">
        <f t="shared" si="1"/>
        <v/>
      </c>
      <c r="DS1" s="30" t="str">
        <f t="shared" si="1"/>
        <v/>
      </c>
      <c r="DT1" s="30" t="str">
        <f t="shared" si="1"/>
        <v/>
      </c>
      <c r="DU1" s="30" t="str">
        <f t="shared" si="1"/>
        <v/>
      </c>
      <c r="DV1" s="30" t="str">
        <f t="shared" si="1"/>
        <v/>
      </c>
      <c r="DW1" s="30" t="str">
        <f t="shared" si="1"/>
        <v/>
      </c>
      <c r="DX1" s="30" t="str">
        <f t="shared" si="1"/>
        <v/>
      </c>
      <c r="DY1" s="30" t="str">
        <f t="shared" si="1"/>
        <v/>
      </c>
      <c r="DZ1" s="30" t="str">
        <f t="shared" si="1"/>
        <v/>
      </c>
      <c r="EA1" s="30" t="str">
        <f t="shared" si="1"/>
        <v/>
      </c>
      <c r="EB1" s="30" t="str">
        <f t="shared" si="1"/>
        <v/>
      </c>
      <c r="EC1" s="30" t="str">
        <f t="shared" si="1"/>
        <v/>
      </c>
      <c r="ED1" s="30" t="str">
        <f t="shared" si="1"/>
        <v/>
      </c>
      <c r="EE1" s="30" t="str">
        <f t="shared" si="1"/>
        <v/>
      </c>
      <c r="EF1" s="30" t="str">
        <f t="shared" si="1"/>
        <v/>
      </c>
      <c r="EG1" s="30" t="str">
        <f t="shared" si="1"/>
        <v/>
      </c>
      <c r="EH1" s="30" t="str">
        <f t="shared" si="1"/>
        <v/>
      </c>
      <c r="EI1" s="30" t="str">
        <f t="shared" si="1"/>
        <v/>
      </c>
      <c r="EJ1" s="30" t="str">
        <f t="shared" si="1"/>
        <v/>
      </c>
      <c r="EK1" s="30" t="str">
        <f t="shared" si="1"/>
        <v/>
      </c>
      <c r="EL1" s="30" t="str">
        <f t="shared" si="1"/>
        <v/>
      </c>
      <c r="EM1" s="30" t="str">
        <f t="shared" si="1"/>
        <v/>
      </c>
      <c r="EN1" s="30" t="str">
        <f t="shared" si="1"/>
        <v/>
      </c>
      <c r="EO1" s="30" t="str">
        <f t="shared" si="1"/>
        <v/>
      </c>
      <c r="EP1" s="30" t="str">
        <f t="shared" si="1"/>
        <v/>
      </c>
      <c r="EQ1" s="30" t="str">
        <f t="shared" si="1"/>
        <v/>
      </c>
      <c r="ER1" s="30" t="str">
        <f t="shared" si="1"/>
        <v/>
      </c>
      <c r="ES1" s="30" t="str">
        <f t="shared" si="1"/>
        <v/>
      </c>
      <c r="ET1" s="30" t="str">
        <f t="shared" si="1"/>
        <v/>
      </c>
      <c r="EU1" s="30" t="str">
        <f t="shared" ref="EU1:HF1" si="2">IF(EU$6="","",ET1+1)</f>
        <v/>
      </c>
      <c r="EV1" s="30" t="str">
        <f t="shared" si="2"/>
        <v/>
      </c>
      <c r="EW1" s="30" t="str">
        <f t="shared" si="2"/>
        <v/>
      </c>
      <c r="EX1" s="30" t="str">
        <f t="shared" si="2"/>
        <v/>
      </c>
      <c r="EY1" s="30" t="str">
        <f t="shared" si="2"/>
        <v/>
      </c>
      <c r="EZ1" s="30" t="str">
        <f t="shared" si="2"/>
        <v/>
      </c>
      <c r="FA1" s="30" t="str">
        <f t="shared" si="2"/>
        <v/>
      </c>
      <c r="FB1" s="30" t="str">
        <f t="shared" si="2"/>
        <v/>
      </c>
      <c r="FC1" s="30" t="str">
        <f t="shared" si="2"/>
        <v/>
      </c>
      <c r="FD1" s="30" t="str">
        <f t="shared" si="2"/>
        <v/>
      </c>
      <c r="FE1" s="30" t="str">
        <f t="shared" si="2"/>
        <v/>
      </c>
      <c r="FF1" s="30" t="str">
        <f t="shared" si="2"/>
        <v/>
      </c>
      <c r="FG1" s="30" t="str">
        <f t="shared" si="2"/>
        <v/>
      </c>
      <c r="FH1" s="30" t="str">
        <f t="shared" si="2"/>
        <v/>
      </c>
      <c r="FI1" s="30" t="str">
        <f t="shared" si="2"/>
        <v/>
      </c>
      <c r="FJ1" s="30" t="str">
        <f t="shared" si="2"/>
        <v/>
      </c>
      <c r="FK1" s="30" t="str">
        <f t="shared" si="2"/>
        <v/>
      </c>
      <c r="FL1" s="30" t="str">
        <f t="shared" si="2"/>
        <v/>
      </c>
      <c r="FM1" s="30" t="str">
        <f t="shared" si="2"/>
        <v/>
      </c>
      <c r="FN1" s="30" t="str">
        <f t="shared" si="2"/>
        <v/>
      </c>
      <c r="FO1" s="30" t="str">
        <f t="shared" si="2"/>
        <v/>
      </c>
      <c r="FP1" s="30" t="str">
        <f t="shared" si="2"/>
        <v/>
      </c>
      <c r="FQ1" s="30" t="str">
        <f t="shared" si="2"/>
        <v/>
      </c>
      <c r="FR1" s="30" t="str">
        <f t="shared" si="2"/>
        <v/>
      </c>
      <c r="FS1" s="30" t="str">
        <f t="shared" si="2"/>
        <v/>
      </c>
      <c r="FT1" s="30" t="str">
        <f t="shared" si="2"/>
        <v/>
      </c>
      <c r="FU1" s="30" t="str">
        <f t="shared" si="2"/>
        <v/>
      </c>
      <c r="FV1" s="30" t="str">
        <f t="shared" si="2"/>
        <v/>
      </c>
      <c r="FW1" s="30" t="str">
        <f t="shared" si="2"/>
        <v/>
      </c>
      <c r="FX1" s="30" t="str">
        <f t="shared" si="2"/>
        <v/>
      </c>
      <c r="FY1" s="30" t="str">
        <f t="shared" si="2"/>
        <v/>
      </c>
      <c r="FZ1" s="30" t="str">
        <f t="shared" si="2"/>
        <v/>
      </c>
      <c r="GA1" s="30" t="str">
        <f t="shared" si="2"/>
        <v/>
      </c>
      <c r="GB1" s="30" t="str">
        <f t="shared" si="2"/>
        <v/>
      </c>
      <c r="GC1" s="30" t="str">
        <f t="shared" si="2"/>
        <v/>
      </c>
      <c r="GD1" s="30" t="str">
        <f t="shared" si="2"/>
        <v/>
      </c>
      <c r="GE1" s="30" t="str">
        <f t="shared" si="2"/>
        <v/>
      </c>
      <c r="GF1" s="30" t="str">
        <f t="shared" si="2"/>
        <v/>
      </c>
      <c r="GG1" s="30" t="str">
        <f t="shared" si="2"/>
        <v/>
      </c>
      <c r="GH1" s="30" t="str">
        <f t="shared" si="2"/>
        <v/>
      </c>
      <c r="GI1" s="30" t="str">
        <f t="shared" si="2"/>
        <v/>
      </c>
      <c r="GJ1" s="30" t="str">
        <f t="shared" si="2"/>
        <v/>
      </c>
      <c r="GK1" s="30" t="str">
        <f t="shared" si="2"/>
        <v/>
      </c>
      <c r="GL1" s="30" t="str">
        <f t="shared" si="2"/>
        <v/>
      </c>
      <c r="GM1" s="30" t="str">
        <f t="shared" si="2"/>
        <v/>
      </c>
      <c r="GN1" s="30" t="str">
        <f t="shared" si="2"/>
        <v/>
      </c>
      <c r="GO1" s="30" t="str">
        <f t="shared" si="2"/>
        <v/>
      </c>
      <c r="GP1" s="30" t="str">
        <f t="shared" si="2"/>
        <v/>
      </c>
      <c r="GQ1" s="30" t="str">
        <f t="shared" si="2"/>
        <v/>
      </c>
      <c r="GR1" s="30" t="str">
        <f t="shared" si="2"/>
        <v/>
      </c>
      <c r="GS1" s="30" t="str">
        <f t="shared" si="2"/>
        <v/>
      </c>
      <c r="GT1" s="30" t="str">
        <f t="shared" si="2"/>
        <v/>
      </c>
      <c r="GU1" s="30" t="str">
        <f t="shared" si="2"/>
        <v/>
      </c>
      <c r="GV1" s="30" t="str">
        <f t="shared" si="2"/>
        <v/>
      </c>
      <c r="GW1" s="30" t="str">
        <f t="shared" si="2"/>
        <v/>
      </c>
      <c r="GX1" s="30" t="str">
        <f t="shared" si="2"/>
        <v/>
      </c>
      <c r="GY1" s="30" t="str">
        <f t="shared" si="2"/>
        <v/>
      </c>
      <c r="GZ1" s="30" t="str">
        <f t="shared" si="2"/>
        <v/>
      </c>
      <c r="HA1" s="30" t="str">
        <f t="shared" si="2"/>
        <v/>
      </c>
      <c r="HB1" s="30" t="str">
        <f t="shared" si="2"/>
        <v/>
      </c>
      <c r="HC1" s="30" t="str">
        <f t="shared" si="2"/>
        <v/>
      </c>
      <c r="HD1" s="30" t="str">
        <f t="shared" si="2"/>
        <v/>
      </c>
      <c r="HE1" s="30" t="str">
        <f t="shared" si="2"/>
        <v/>
      </c>
      <c r="HF1" s="30" t="str">
        <f t="shared" si="2"/>
        <v/>
      </c>
      <c r="HG1" s="30" t="str">
        <f t="shared" ref="HG1:JR1" si="3">IF(HG$6="","",HF1+1)</f>
        <v/>
      </c>
      <c r="HH1" s="30" t="str">
        <f t="shared" si="3"/>
        <v/>
      </c>
      <c r="HI1" s="30" t="str">
        <f t="shared" si="3"/>
        <v/>
      </c>
      <c r="HJ1" s="30" t="str">
        <f t="shared" si="3"/>
        <v/>
      </c>
      <c r="HK1" s="30" t="str">
        <f t="shared" si="3"/>
        <v/>
      </c>
      <c r="HL1" s="30" t="str">
        <f t="shared" si="3"/>
        <v/>
      </c>
      <c r="HM1" s="30" t="str">
        <f t="shared" si="3"/>
        <v/>
      </c>
      <c r="HN1" s="30" t="str">
        <f t="shared" si="3"/>
        <v/>
      </c>
      <c r="HO1" s="30" t="str">
        <f t="shared" si="3"/>
        <v/>
      </c>
      <c r="HP1" s="30" t="str">
        <f t="shared" si="3"/>
        <v/>
      </c>
      <c r="HQ1" s="30" t="str">
        <f t="shared" si="3"/>
        <v/>
      </c>
      <c r="HR1" s="30" t="str">
        <f t="shared" si="3"/>
        <v/>
      </c>
      <c r="HS1" s="30" t="str">
        <f t="shared" si="3"/>
        <v/>
      </c>
      <c r="HT1" s="30" t="str">
        <f t="shared" si="3"/>
        <v/>
      </c>
      <c r="HU1" s="30" t="str">
        <f t="shared" si="3"/>
        <v/>
      </c>
      <c r="HV1" s="30" t="str">
        <f t="shared" si="3"/>
        <v/>
      </c>
      <c r="HW1" s="30" t="str">
        <f t="shared" si="3"/>
        <v/>
      </c>
      <c r="HX1" s="30" t="str">
        <f t="shared" si="3"/>
        <v/>
      </c>
      <c r="HY1" s="30" t="str">
        <f t="shared" si="3"/>
        <v/>
      </c>
      <c r="HZ1" s="30" t="str">
        <f t="shared" si="3"/>
        <v/>
      </c>
      <c r="IA1" s="30" t="str">
        <f t="shared" si="3"/>
        <v/>
      </c>
      <c r="IB1" s="30" t="str">
        <f t="shared" si="3"/>
        <v/>
      </c>
      <c r="IC1" s="30" t="str">
        <f t="shared" si="3"/>
        <v/>
      </c>
      <c r="ID1" s="30" t="str">
        <f t="shared" si="3"/>
        <v/>
      </c>
      <c r="IE1" s="30" t="str">
        <f t="shared" si="3"/>
        <v/>
      </c>
      <c r="IF1" s="30" t="str">
        <f t="shared" si="3"/>
        <v/>
      </c>
      <c r="IG1" s="30" t="str">
        <f t="shared" si="3"/>
        <v/>
      </c>
      <c r="IH1" s="30" t="str">
        <f t="shared" si="3"/>
        <v/>
      </c>
      <c r="II1" s="30" t="str">
        <f t="shared" si="3"/>
        <v/>
      </c>
      <c r="IJ1" s="30" t="str">
        <f t="shared" si="3"/>
        <v/>
      </c>
      <c r="IK1" s="30" t="str">
        <f t="shared" si="3"/>
        <v/>
      </c>
      <c r="IL1" s="30" t="str">
        <f t="shared" si="3"/>
        <v/>
      </c>
      <c r="IM1" s="30" t="str">
        <f t="shared" si="3"/>
        <v/>
      </c>
      <c r="IN1" s="30" t="str">
        <f t="shared" si="3"/>
        <v/>
      </c>
      <c r="IO1" s="30" t="str">
        <f t="shared" si="3"/>
        <v/>
      </c>
      <c r="IP1" s="30" t="str">
        <f t="shared" si="3"/>
        <v/>
      </c>
      <c r="IQ1" s="30" t="str">
        <f t="shared" si="3"/>
        <v/>
      </c>
      <c r="IR1" s="30" t="str">
        <f t="shared" si="3"/>
        <v/>
      </c>
      <c r="IS1" s="30" t="str">
        <f t="shared" si="3"/>
        <v/>
      </c>
      <c r="IT1" s="30" t="str">
        <f t="shared" si="3"/>
        <v/>
      </c>
      <c r="IU1" s="30" t="str">
        <f t="shared" si="3"/>
        <v/>
      </c>
      <c r="IV1" s="30" t="str">
        <f t="shared" si="3"/>
        <v/>
      </c>
      <c r="IW1" s="30" t="str">
        <f t="shared" si="3"/>
        <v/>
      </c>
      <c r="IX1" s="30" t="str">
        <f t="shared" si="3"/>
        <v/>
      </c>
      <c r="IY1" s="30" t="str">
        <f t="shared" si="3"/>
        <v/>
      </c>
      <c r="IZ1" s="30" t="str">
        <f t="shared" si="3"/>
        <v/>
      </c>
      <c r="JA1" s="30" t="str">
        <f t="shared" si="3"/>
        <v/>
      </c>
      <c r="JB1" s="30" t="str">
        <f t="shared" si="3"/>
        <v/>
      </c>
      <c r="JC1" s="30" t="str">
        <f t="shared" si="3"/>
        <v/>
      </c>
      <c r="JD1" s="30" t="str">
        <f t="shared" si="3"/>
        <v/>
      </c>
      <c r="JE1" s="30" t="str">
        <f t="shared" si="3"/>
        <v/>
      </c>
      <c r="JF1" s="30" t="str">
        <f t="shared" si="3"/>
        <v/>
      </c>
      <c r="JG1" s="30" t="str">
        <f t="shared" si="3"/>
        <v/>
      </c>
      <c r="JH1" s="30" t="str">
        <f t="shared" si="3"/>
        <v/>
      </c>
      <c r="JI1" s="30" t="str">
        <f t="shared" si="3"/>
        <v/>
      </c>
      <c r="JJ1" s="30" t="str">
        <f t="shared" si="3"/>
        <v/>
      </c>
      <c r="JK1" s="30" t="str">
        <f t="shared" si="3"/>
        <v/>
      </c>
      <c r="JL1" s="30" t="str">
        <f t="shared" si="3"/>
        <v/>
      </c>
      <c r="JM1" s="30" t="str">
        <f t="shared" si="3"/>
        <v/>
      </c>
      <c r="JN1" s="30" t="str">
        <f t="shared" si="3"/>
        <v/>
      </c>
      <c r="JO1" s="30" t="str">
        <f t="shared" si="3"/>
        <v/>
      </c>
      <c r="JP1" s="30" t="str">
        <f t="shared" si="3"/>
        <v/>
      </c>
      <c r="JQ1" s="30" t="str">
        <f t="shared" si="3"/>
        <v/>
      </c>
      <c r="JR1" s="30" t="str">
        <f t="shared" si="3"/>
        <v/>
      </c>
      <c r="JS1" s="30" t="str">
        <f t="shared" ref="JS1:KV1" si="4">IF(JS$6="","",JR1+1)</f>
        <v/>
      </c>
      <c r="JT1" s="30" t="str">
        <f t="shared" si="4"/>
        <v/>
      </c>
      <c r="JU1" s="30" t="str">
        <f t="shared" si="4"/>
        <v/>
      </c>
      <c r="JV1" s="30" t="str">
        <f t="shared" si="4"/>
        <v/>
      </c>
      <c r="JW1" s="30" t="str">
        <f t="shared" si="4"/>
        <v/>
      </c>
      <c r="JX1" s="30" t="str">
        <f t="shared" si="4"/>
        <v/>
      </c>
      <c r="JY1" s="30" t="str">
        <f t="shared" si="4"/>
        <v/>
      </c>
      <c r="JZ1" s="30" t="str">
        <f t="shared" si="4"/>
        <v/>
      </c>
      <c r="KA1" s="30" t="str">
        <f t="shared" si="4"/>
        <v/>
      </c>
      <c r="KB1" s="30" t="str">
        <f t="shared" si="4"/>
        <v/>
      </c>
      <c r="KC1" s="30" t="str">
        <f t="shared" si="4"/>
        <v/>
      </c>
      <c r="KD1" s="30" t="str">
        <f t="shared" si="4"/>
        <v/>
      </c>
      <c r="KE1" s="30" t="str">
        <f t="shared" si="4"/>
        <v/>
      </c>
      <c r="KF1" s="30" t="str">
        <f t="shared" si="4"/>
        <v/>
      </c>
      <c r="KG1" s="30" t="str">
        <f t="shared" si="4"/>
        <v/>
      </c>
      <c r="KH1" s="30" t="str">
        <f t="shared" si="4"/>
        <v/>
      </c>
      <c r="KI1" s="30" t="str">
        <f t="shared" si="4"/>
        <v/>
      </c>
      <c r="KJ1" s="30" t="str">
        <f t="shared" si="4"/>
        <v/>
      </c>
      <c r="KK1" s="30" t="str">
        <f t="shared" si="4"/>
        <v/>
      </c>
      <c r="KL1" s="30" t="str">
        <f t="shared" si="4"/>
        <v/>
      </c>
      <c r="KM1" s="30" t="str">
        <f t="shared" si="4"/>
        <v/>
      </c>
      <c r="KN1" s="30" t="str">
        <f t="shared" si="4"/>
        <v/>
      </c>
      <c r="KO1" s="30" t="str">
        <f t="shared" si="4"/>
        <v/>
      </c>
      <c r="KP1" s="30" t="str">
        <f t="shared" si="4"/>
        <v/>
      </c>
      <c r="KQ1" s="30" t="str">
        <f t="shared" si="4"/>
        <v/>
      </c>
      <c r="KR1" s="30" t="str">
        <f t="shared" si="4"/>
        <v/>
      </c>
      <c r="KS1" s="30" t="str">
        <f t="shared" si="4"/>
        <v/>
      </c>
      <c r="KT1" s="30" t="str">
        <f t="shared" si="4"/>
        <v/>
      </c>
      <c r="KU1" s="30" t="str">
        <f t="shared" si="4"/>
        <v/>
      </c>
      <c r="KV1" s="30" t="str">
        <f t="shared" si="4"/>
        <v/>
      </c>
      <c r="KW1" s="1"/>
      <c r="KX1" s="1"/>
    </row>
    <row r="2" spans="1:310" x14ac:dyDescent="0.25">
      <c r="A2" s="1"/>
      <c r="B2" s="79"/>
      <c r="C2" s="79"/>
      <c r="D2" s="1" t="str">
        <f>главная!$D$2</f>
        <v>ИНВЕСТМОДЕЛЬ СТАРТАПА</v>
      </c>
      <c r="E2" s="1"/>
      <c r="F2" s="1"/>
      <c r="G2" s="1"/>
      <c r="H2" s="11"/>
      <c r="I2" s="1"/>
      <c r="J2" s="1"/>
      <c r="K2" s="1"/>
      <c r="L2" s="1"/>
      <c r="M2" s="5"/>
      <c r="N2" s="1"/>
      <c r="O2" s="19"/>
      <c r="P2" s="1"/>
      <c r="Q2" s="1"/>
      <c r="R2" s="40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</row>
    <row r="3" spans="1:310" x14ac:dyDescent="0.25">
      <c r="A3" s="1"/>
      <c r="B3" s="79"/>
      <c r="C3" s="79"/>
      <c r="D3" s="1" t="str">
        <f>главная!$D$3</f>
        <v>Деятельность:</v>
      </c>
      <c r="E3" s="1"/>
      <c r="F3" s="1"/>
      <c r="G3" s="1"/>
      <c r="H3" s="11"/>
      <c r="I3" s="1"/>
      <c r="J3" s="1"/>
      <c r="K3" s="1"/>
      <c r="L3" s="1"/>
      <c r="M3" s="5"/>
      <c r="N3" s="1"/>
      <c r="O3" s="19"/>
      <c r="P3" s="1"/>
      <c r="Q3" s="1"/>
      <c r="R3" s="40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</row>
    <row r="4" spans="1:310" x14ac:dyDescent="0.25">
      <c r="A4" s="1"/>
      <c r="B4" s="79"/>
      <c r="C4" s="79"/>
      <c r="D4" s="3" t="str">
        <f>главная!$D$4</f>
        <v>Предоставление Онлайн Услуг</v>
      </c>
      <c r="E4" s="1"/>
      <c r="F4" s="1"/>
      <c r="G4" s="1"/>
      <c r="H4" s="11"/>
      <c r="I4" s="1"/>
      <c r="J4" s="1"/>
      <c r="K4" s="1"/>
      <c r="L4" s="1"/>
      <c r="M4" s="5"/>
      <c r="N4" s="1"/>
      <c r="O4" s="19"/>
      <c r="P4" s="1"/>
      <c r="Q4" s="1"/>
      <c r="R4" s="40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</row>
    <row r="5" spans="1:310" x14ac:dyDescent="0.25">
      <c r="A5" s="1"/>
      <c r="B5" s="79"/>
      <c r="C5" s="79"/>
      <c r="D5" s="222" t="s">
        <v>143</v>
      </c>
      <c r="E5" s="1"/>
      <c r="F5" s="1"/>
      <c r="G5" s="1"/>
      <c r="H5" s="11"/>
      <c r="I5" s="1"/>
      <c r="J5" s="1"/>
      <c r="K5" s="1"/>
      <c r="L5" s="1"/>
      <c r="M5" s="5"/>
      <c r="N5" s="1"/>
      <c r="O5" s="19"/>
      <c r="P5" s="1"/>
      <c r="Q5" s="1"/>
      <c r="R5" s="40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</row>
    <row r="6" spans="1:310" s="4" customFormat="1" x14ac:dyDescent="0.25">
      <c r="A6" s="3"/>
      <c r="B6" s="80"/>
      <c r="C6" s="80"/>
      <c r="D6" s="80"/>
      <c r="E6" s="3"/>
      <c r="F6" s="3"/>
      <c r="G6" s="3"/>
      <c r="H6" s="12"/>
      <c r="I6" s="3"/>
      <c r="J6" s="3"/>
      <c r="K6" s="3"/>
      <c r="L6" s="3"/>
      <c r="M6" s="5"/>
      <c r="N6" s="60" t="s">
        <v>13</v>
      </c>
      <c r="O6" s="19"/>
      <c r="P6" s="3"/>
      <c r="Q6" s="3"/>
      <c r="R6" s="60" t="s">
        <v>13</v>
      </c>
      <c r="S6" s="3"/>
      <c r="T6" s="3"/>
      <c r="U6" s="35">
        <f>IF(OR(главная!$N$15=0,главная!$N$15=""),"",главная!$N$15)</f>
        <v>45292</v>
      </c>
      <c r="V6" s="32">
        <f>IF(U7="","",IF(U7+1&gt;EOMONTH(главная!$N$17,0),"",U7+1))</f>
        <v>45323</v>
      </c>
      <c r="W6" s="32">
        <f>IF(V7="","",IF(V7+1&gt;EOMONTH(главная!$N$17,0),"",V7+1))</f>
        <v>45352</v>
      </c>
      <c r="X6" s="32">
        <f>IF(W7="","",IF(W7+1&gt;EOMONTH(главная!$N$17,0),"",W7+1))</f>
        <v>45383</v>
      </c>
      <c r="Y6" s="32">
        <f>IF(X7="","",IF(X7+1&gt;EOMONTH(главная!$N$17,0),"",X7+1))</f>
        <v>45413</v>
      </c>
      <c r="Z6" s="32">
        <f>IF(Y7="","",IF(Y7+1&gt;EOMONTH(главная!$N$17,0),"",Y7+1))</f>
        <v>45444</v>
      </c>
      <c r="AA6" s="32">
        <f>IF(Z7="","",IF(Z7+1&gt;EOMONTH(главная!$N$17,0),"",Z7+1))</f>
        <v>45474</v>
      </c>
      <c r="AB6" s="32">
        <f>IF(AA7="","",IF(AA7+1&gt;EOMONTH(главная!$N$17,0),"",AA7+1))</f>
        <v>45505</v>
      </c>
      <c r="AC6" s="32">
        <f>IF(AB7="","",IF(AB7+1&gt;EOMONTH(главная!$N$17,0),"",AB7+1))</f>
        <v>45536</v>
      </c>
      <c r="AD6" s="32">
        <f>IF(AC7="","",IF(AC7+1&gt;EOMONTH(главная!$N$17,0),"",AC7+1))</f>
        <v>45566</v>
      </c>
      <c r="AE6" s="32">
        <f>IF(AD7="","",IF(AD7+1&gt;EOMONTH(главная!$N$17,0),"",AD7+1))</f>
        <v>45597</v>
      </c>
      <c r="AF6" s="32">
        <f>IF(AE7="","",IF(AE7+1&gt;EOMONTH(главная!$N$17,0),"",AE7+1))</f>
        <v>45627</v>
      </c>
      <c r="AG6" s="32">
        <f>IF(AF7="","",IF(AF7+1&gt;EOMONTH(главная!$N$17,0),"",AF7+1))</f>
        <v>45658</v>
      </c>
      <c r="AH6" s="32">
        <f>IF(AG7="","",IF(AG7+1&gt;EOMONTH(главная!$N$17,0),"",AG7+1))</f>
        <v>45689</v>
      </c>
      <c r="AI6" s="32">
        <f>IF(AH7="","",IF(AH7+1&gt;EOMONTH(главная!$N$17,0),"",AH7+1))</f>
        <v>45717</v>
      </c>
      <c r="AJ6" s="32">
        <f>IF(AI7="","",IF(AI7+1&gt;EOMONTH(главная!$N$17,0),"",AI7+1))</f>
        <v>45748</v>
      </c>
      <c r="AK6" s="32">
        <f>IF(AJ7="","",IF(AJ7+1&gt;EOMONTH(главная!$N$17,0),"",AJ7+1))</f>
        <v>45778</v>
      </c>
      <c r="AL6" s="32">
        <f>IF(AK7="","",IF(AK7+1&gt;EOMONTH(главная!$N$17,0),"",AK7+1))</f>
        <v>45809</v>
      </c>
      <c r="AM6" s="32">
        <f>IF(AL7="","",IF(AL7+1&gt;EOMONTH(главная!$N$17,0),"",AL7+1))</f>
        <v>45839</v>
      </c>
      <c r="AN6" s="32">
        <f>IF(AM7="","",IF(AM7+1&gt;EOMONTH(главная!$N$17,0),"",AM7+1))</f>
        <v>45870</v>
      </c>
      <c r="AO6" s="32">
        <f>IF(AN7="","",IF(AN7+1&gt;EOMONTH(главная!$N$17,0),"",AN7+1))</f>
        <v>45901</v>
      </c>
      <c r="AP6" s="32">
        <f>IF(AO7="","",IF(AO7+1&gt;EOMONTH(главная!$N$17,0),"",AO7+1))</f>
        <v>45931</v>
      </c>
      <c r="AQ6" s="32">
        <f>IF(AP7="","",IF(AP7+1&gt;EOMONTH(главная!$N$17,0),"",AP7+1))</f>
        <v>45962</v>
      </c>
      <c r="AR6" s="32">
        <f>IF(AQ7="","",IF(AQ7+1&gt;EOMONTH(главная!$N$17,0),"",AQ7+1))</f>
        <v>45992</v>
      </c>
      <c r="AS6" s="32">
        <f>IF(AR7="","",IF(AR7+1&gt;EOMONTH(главная!$N$17,0),"",AR7+1))</f>
        <v>46023</v>
      </c>
      <c r="AT6" s="32">
        <f>IF(AS7="","",IF(AS7+1&gt;EOMONTH(главная!$N$17,0),"",AS7+1))</f>
        <v>46054</v>
      </c>
      <c r="AU6" s="32">
        <f>IF(AT7="","",IF(AT7+1&gt;EOMONTH(главная!$N$17,0),"",AT7+1))</f>
        <v>46082</v>
      </c>
      <c r="AV6" s="32">
        <f>IF(AU7="","",IF(AU7+1&gt;EOMONTH(главная!$N$17,0),"",AU7+1))</f>
        <v>46113</v>
      </c>
      <c r="AW6" s="32">
        <f>IF(AV7="","",IF(AV7+1&gt;EOMONTH(главная!$N$17,0),"",AV7+1))</f>
        <v>46143</v>
      </c>
      <c r="AX6" s="32">
        <f>IF(AW7="","",IF(AW7+1&gt;EOMONTH(главная!$N$17,0),"",AW7+1))</f>
        <v>46174</v>
      </c>
      <c r="AY6" s="32">
        <f>IF(AX7="","",IF(AX7+1&gt;EOMONTH(главная!$N$17,0),"",AX7+1))</f>
        <v>46204</v>
      </c>
      <c r="AZ6" s="32">
        <f>IF(AY7="","",IF(AY7+1&gt;EOMONTH(главная!$N$17,0),"",AY7+1))</f>
        <v>46235</v>
      </c>
      <c r="BA6" s="32">
        <f>IF(AZ7="","",IF(AZ7+1&gt;EOMONTH(главная!$N$17,0),"",AZ7+1))</f>
        <v>46266</v>
      </c>
      <c r="BB6" s="32">
        <f>IF(BA7="","",IF(BA7+1&gt;EOMONTH(главная!$N$17,0),"",BA7+1))</f>
        <v>46296</v>
      </c>
      <c r="BC6" s="32">
        <f>IF(BB7="","",IF(BB7+1&gt;EOMONTH(главная!$N$17,0),"",BB7+1))</f>
        <v>46327</v>
      </c>
      <c r="BD6" s="32">
        <f>IF(BC7="","",IF(BC7+1&gt;EOMONTH(главная!$N$17,0),"",BC7+1))</f>
        <v>46357</v>
      </c>
      <c r="BE6" s="32" t="str">
        <f>IF(BD7="","",IF(BD7+1&gt;EOMONTH(главная!$N$17,0),"",BD7+1))</f>
        <v/>
      </c>
      <c r="BF6" s="32" t="str">
        <f>IF(BE7="","",IF(BE7+1&gt;EOMONTH(главная!$N$17,0),"",BE7+1))</f>
        <v/>
      </c>
      <c r="BG6" s="32" t="str">
        <f>IF(BF7="","",IF(BF7+1&gt;EOMONTH(главная!$N$17,0),"",BF7+1))</f>
        <v/>
      </c>
      <c r="BH6" s="32" t="str">
        <f>IF(BG7="","",IF(BG7+1&gt;EOMONTH(главная!$N$17,0),"",BG7+1))</f>
        <v/>
      </c>
      <c r="BI6" s="32" t="str">
        <f>IF(BH7="","",IF(BH7+1&gt;EOMONTH(главная!$N$17,0),"",BH7+1))</f>
        <v/>
      </c>
      <c r="BJ6" s="32" t="str">
        <f>IF(BI7="","",IF(BI7+1&gt;EOMONTH(главная!$N$17,0),"",BI7+1))</f>
        <v/>
      </c>
      <c r="BK6" s="32" t="str">
        <f>IF(BJ7="","",IF(BJ7+1&gt;EOMONTH(главная!$N$17,0),"",BJ7+1))</f>
        <v/>
      </c>
      <c r="BL6" s="32" t="str">
        <f>IF(BK7="","",IF(BK7+1&gt;EOMONTH(главная!$N$17,0),"",BK7+1))</f>
        <v/>
      </c>
      <c r="BM6" s="32" t="str">
        <f>IF(BL7="","",IF(BL7+1&gt;EOMONTH(главная!$N$17,0),"",BL7+1))</f>
        <v/>
      </c>
      <c r="BN6" s="32" t="str">
        <f>IF(BM7="","",IF(BM7+1&gt;EOMONTH(главная!$N$17,0),"",BM7+1))</f>
        <v/>
      </c>
      <c r="BO6" s="32" t="str">
        <f>IF(BN7="","",IF(BN7+1&gt;EOMONTH(главная!$N$17,0),"",BN7+1))</f>
        <v/>
      </c>
      <c r="BP6" s="32" t="str">
        <f>IF(BO7="","",IF(BO7+1&gt;EOMONTH(главная!$N$17,0),"",BO7+1))</f>
        <v/>
      </c>
      <c r="BQ6" s="32" t="str">
        <f>IF(BP7="","",IF(BP7+1&gt;EOMONTH(главная!$N$17,0),"",BP7+1))</f>
        <v/>
      </c>
      <c r="BR6" s="32" t="str">
        <f>IF(BQ7="","",IF(BQ7+1&gt;EOMONTH(главная!$N$17,0),"",BQ7+1))</f>
        <v/>
      </c>
      <c r="BS6" s="32" t="str">
        <f>IF(BR7="","",IF(BR7+1&gt;EOMONTH(главная!$N$17,0),"",BR7+1))</f>
        <v/>
      </c>
      <c r="BT6" s="32" t="str">
        <f>IF(BS7="","",IF(BS7+1&gt;EOMONTH(главная!$N$17,0),"",BS7+1))</f>
        <v/>
      </c>
      <c r="BU6" s="32" t="str">
        <f>IF(BT7="","",IF(BT7+1&gt;EOMONTH(главная!$N$17,0),"",BT7+1))</f>
        <v/>
      </c>
      <c r="BV6" s="32" t="str">
        <f>IF(BU7="","",IF(BU7+1&gt;EOMONTH(главная!$N$17,0),"",BU7+1))</f>
        <v/>
      </c>
      <c r="BW6" s="32" t="str">
        <f>IF(BV7="","",IF(BV7+1&gt;EOMONTH(главная!$N$17,0),"",BV7+1))</f>
        <v/>
      </c>
      <c r="BX6" s="32" t="str">
        <f>IF(BW7="","",IF(BW7+1&gt;EOMONTH(главная!$N$17,0),"",BW7+1))</f>
        <v/>
      </c>
      <c r="BY6" s="32" t="str">
        <f>IF(BX7="","",IF(BX7+1&gt;EOMONTH(главная!$N$17,0),"",BX7+1))</f>
        <v/>
      </c>
      <c r="BZ6" s="32" t="str">
        <f>IF(BY7="","",IF(BY7+1&gt;EOMONTH(главная!$N$17,0),"",BY7+1))</f>
        <v/>
      </c>
      <c r="CA6" s="32" t="str">
        <f>IF(BZ7="","",IF(BZ7+1&gt;EOMONTH(главная!$N$17,0),"",BZ7+1))</f>
        <v/>
      </c>
      <c r="CB6" s="32" t="str">
        <f>IF(CA7="","",IF(CA7+1&gt;EOMONTH(главная!$N$17,0),"",CA7+1))</f>
        <v/>
      </c>
      <c r="CC6" s="32" t="str">
        <f>IF(CB7="","",IF(CB7+1&gt;EOMONTH(главная!$N$17,0),"",CB7+1))</f>
        <v/>
      </c>
      <c r="CD6" s="32" t="str">
        <f>IF(CC7="","",IF(CC7+1&gt;EOMONTH(главная!$N$17,0),"",CC7+1))</f>
        <v/>
      </c>
      <c r="CE6" s="32" t="str">
        <f>IF(CD7="","",IF(CD7+1&gt;EOMONTH(главная!$N$17,0),"",CD7+1))</f>
        <v/>
      </c>
      <c r="CF6" s="32" t="str">
        <f>IF(CE7="","",IF(CE7+1&gt;EOMONTH(главная!$N$17,0),"",CE7+1))</f>
        <v/>
      </c>
      <c r="CG6" s="32" t="str">
        <f>IF(CF7="","",IF(CF7+1&gt;EOMONTH(главная!$N$17,0),"",CF7+1))</f>
        <v/>
      </c>
      <c r="CH6" s="32" t="str">
        <f>IF(CG7="","",IF(CG7+1&gt;EOMONTH(главная!$N$17,0),"",CG7+1))</f>
        <v/>
      </c>
      <c r="CI6" s="32" t="str">
        <f>IF(CH7="","",IF(CH7+1&gt;EOMONTH(главная!$N$17,0),"",CH7+1))</f>
        <v/>
      </c>
      <c r="CJ6" s="32" t="str">
        <f>IF(CI7="","",IF(CI7+1&gt;EOMONTH(главная!$N$17,0),"",CI7+1))</f>
        <v/>
      </c>
      <c r="CK6" s="32" t="str">
        <f>IF(CJ7="","",IF(CJ7+1&gt;EOMONTH(главная!$N$17,0),"",CJ7+1))</f>
        <v/>
      </c>
      <c r="CL6" s="32" t="str">
        <f>IF(CK7="","",IF(CK7+1&gt;EOMONTH(главная!$N$17,0),"",CK7+1))</f>
        <v/>
      </c>
      <c r="CM6" s="32" t="str">
        <f>IF(CL7="","",IF(CL7+1&gt;EOMONTH(главная!$N$17,0),"",CL7+1))</f>
        <v/>
      </c>
      <c r="CN6" s="32" t="str">
        <f>IF(CM7="","",IF(CM7+1&gt;EOMONTH(главная!$N$17,0),"",CM7+1))</f>
        <v/>
      </c>
      <c r="CO6" s="32" t="str">
        <f>IF(CN7="","",IF(CN7+1&gt;EOMONTH(главная!$N$17,0),"",CN7+1))</f>
        <v/>
      </c>
      <c r="CP6" s="32" t="str">
        <f>IF(CO7="","",IF(CO7+1&gt;EOMONTH(главная!$N$17,0),"",CO7+1))</f>
        <v/>
      </c>
      <c r="CQ6" s="32" t="str">
        <f>IF(CP7="","",IF(CP7+1&gt;EOMONTH(главная!$N$17,0),"",CP7+1))</f>
        <v/>
      </c>
      <c r="CR6" s="32" t="str">
        <f>IF(CQ7="","",IF(CQ7+1&gt;EOMONTH(главная!$N$17,0),"",CQ7+1))</f>
        <v/>
      </c>
      <c r="CS6" s="32" t="str">
        <f>IF(CR7="","",IF(CR7+1&gt;EOMONTH(главная!$N$17,0),"",CR7+1))</f>
        <v/>
      </c>
      <c r="CT6" s="32" t="str">
        <f>IF(CS7="","",IF(CS7+1&gt;EOMONTH(главная!$N$17,0),"",CS7+1))</f>
        <v/>
      </c>
      <c r="CU6" s="32" t="str">
        <f>IF(CT7="","",IF(CT7+1&gt;EOMONTH(главная!$N$17,0),"",CT7+1))</f>
        <v/>
      </c>
      <c r="CV6" s="32" t="str">
        <f>IF(CU7="","",IF(CU7+1&gt;EOMONTH(главная!$N$17,0),"",CU7+1))</f>
        <v/>
      </c>
      <c r="CW6" s="32" t="str">
        <f>IF(CV7="","",IF(CV7+1&gt;EOMONTH(главная!$N$17,0),"",CV7+1))</f>
        <v/>
      </c>
      <c r="CX6" s="32" t="str">
        <f>IF(CW7="","",IF(CW7+1&gt;EOMONTH(главная!$N$17,0),"",CW7+1))</f>
        <v/>
      </c>
      <c r="CY6" s="32" t="str">
        <f>IF(CX7="","",IF(CX7+1&gt;EOMONTH(главная!$N$17,0),"",CX7+1))</f>
        <v/>
      </c>
      <c r="CZ6" s="32" t="str">
        <f>IF(CY7="","",IF(CY7+1&gt;EOMONTH(главная!$N$17,0),"",CY7+1))</f>
        <v/>
      </c>
      <c r="DA6" s="32" t="str">
        <f>IF(CZ7="","",IF(CZ7+1&gt;EOMONTH(главная!$N$17,0),"",CZ7+1))</f>
        <v/>
      </c>
      <c r="DB6" s="32" t="str">
        <f>IF(DA7="","",IF(DA7+1&gt;EOMONTH(главная!$N$17,0),"",DA7+1))</f>
        <v/>
      </c>
      <c r="DC6" s="32" t="str">
        <f>IF(DB7="","",IF(DB7+1&gt;EOMONTH(главная!$N$17,0),"",DB7+1))</f>
        <v/>
      </c>
      <c r="DD6" s="32" t="str">
        <f>IF(DC7="","",IF(DC7+1&gt;EOMONTH(главная!$N$17,0),"",DC7+1))</f>
        <v/>
      </c>
      <c r="DE6" s="32" t="str">
        <f>IF(DD7="","",IF(DD7+1&gt;EOMONTH(главная!$N$17,0),"",DD7+1))</f>
        <v/>
      </c>
      <c r="DF6" s="32" t="str">
        <f>IF(DE7="","",IF(DE7+1&gt;EOMONTH(главная!$N$17,0),"",DE7+1))</f>
        <v/>
      </c>
      <c r="DG6" s="32" t="str">
        <f>IF(DF7="","",IF(DF7+1&gt;EOMONTH(главная!$N$17,0),"",DF7+1))</f>
        <v/>
      </c>
      <c r="DH6" s="32" t="str">
        <f>IF(DG7="","",IF(DG7+1&gt;EOMONTH(главная!$N$17,0),"",DG7+1))</f>
        <v/>
      </c>
      <c r="DI6" s="32" t="str">
        <f>IF(DH7="","",IF(DH7+1&gt;EOMONTH(главная!$N$17,0),"",DH7+1))</f>
        <v/>
      </c>
      <c r="DJ6" s="32" t="str">
        <f>IF(DI7="","",IF(DI7+1&gt;EOMONTH(главная!$N$17,0),"",DI7+1))</f>
        <v/>
      </c>
      <c r="DK6" s="32" t="str">
        <f>IF(DJ7="","",IF(DJ7+1&gt;EOMONTH(главная!$N$17,0),"",DJ7+1))</f>
        <v/>
      </c>
      <c r="DL6" s="32" t="str">
        <f>IF(DK7="","",IF(DK7+1&gt;EOMONTH(главная!$N$17,0),"",DK7+1))</f>
        <v/>
      </c>
      <c r="DM6" s="32" t="str">
        <f>IF(DL7="","",IF(DL7+1&gt;EOMONTH(главная!$N$17,0),"",DL7+1))</f>
        <v/>
      </c>
      <c r="DN6" s="32" t="str">
        <f>IF(DM7="","",IF(DM7+1&gt;EOMONTH(главная!$N$17,0),"",DM7+1))</f>
        <v/>
      </c>
      <c r="DO6" s="32" t="str">
        <f>IF(DN7="","",IF(DN7+1&gt;EOMONTH(главная!$N$17,0),"",DN7+1))</f>
        <v/>
      </c>
      <c r="DP6" s="32" t="str">
        <f>IF(DO7="","",IF(DO7+1&gt;EOMONTH(главная!$N$17,0),"",DO7+1))</f>
        <v/>
      </c>
      <c r="DQ6" s="32" t="str">
        <f>IF(DP7="","",IF(DP7+1&gt;EOMONTH(главная!$N$17,0),"",DP7+1))</f>
        <v/>
      </c>
      <c r="DR6" s="32" t="str">
        <f>IF(DQ7="","",IF(DQ7+1&gt;EOMONTH(главная!$N$17,0),"",DQ7+1))</f>
        <v/>
      </c>
      <c r="DS6" s="32" t="str">
        <f>IF(DR7="","",IF(DR7+1&gt;EOMONTH(главная!$N$17,0),"",DR7+1))</f>
        <v/>
      </c>
      <c r="DT6" s="32" t="str">
        <f>IF(DS7="","",IF(DS7+1&gt;EOMONTH(главная!$N$17,0),"",DS7+1))</f>
        <v/>
      </c>
      <c r="DU6" s="32" t="str">
        <f>IF(DT7="","",IF(DT7+1&gt;EOMONTH(главная!$N$17,0),"",DT7+1))</f>
        <v/>
      </c>
      <c r="DV6" s="32" t="str">
        <f>IF(DU7="","",IF(DU7+1&gt;EOMONTH(главная!$N$17,0),"",DU7+1))</f>
        <v/>
      </c>
      <c r="DW6" s="32" t="str">
        <f>IF(DV7="","",IF(DV7+1&gt;EOMONTH(главная!$N$17,0),"",DV7+1))</f>
        <v/>
      </c>
      <c r="DX6" s="32" t="str">
        <f>IF(DW7="","",IF(DW7+1&gt;EOMONTH(главная!$N$17,0),"",DW7+1))</f>
        <v/>
      </c>
      <c r="DY6" s="32" t="str">
        <f>IF(DX7="","",IF(DX7+1&gt;EOMONTH(главная!$N$17,0),"",DX7+1))</f>
        <v/>
      </c>
      <c r="DZ6" s="32" t="str">
        <f>IF(DY7="","",IF(DY7+1&gt;EOMONTH(главная!$N$17,0),"",DY7+1))</f>
        <v/>
      </c>
      <c r="EA6" s="32" t="str">
        <f>IF(DZ7="","",IF(DZ7+1&gt;EOMONTH(главная!$N$17,0),"",DZ7+1))</f>
        <v/>
      </c>
      <c r="EB6" s="32" t="str">
        <f>IF(EA7="","",IF(EA7+1&gt;EOMONTH(главная!$N$17,0),"",EA7+1))</f>
        <v/>
      </c>
      <c r="EC6" s="32" t="str">
        <f>IF(EB7="","",IF(EB7+1&gt;EOMONTH(главная!$N$17,0),"",EB7+1))</f>
        <v/>
      </c>
      <c r="ED6" s="32" t="str">
        <f>IF(EC7="","",IF(EC7+1&gt;EOMONTH(главная!$N$17,0),"",EC7+1))</f>
        <v/>
      </c>
      <c r="EE6" s="32" t="str">
        <f>IF(ED7="","",IF(ED7+1&gt;EOMONTH(главная!$N$17,0),"",ED7+1))</f>
        <v/>
      </c>
      <c r="EF6" s="32" t="str">
        <f>IF(EE7="","",IF(EE7+1&gt;EOMONTH(главная!$N$17,0),"",EE7+1))</f>
        <v/>
      </c>
      <c r="EG6" s="32" t="str">
        <f>IF(EF7="","",IF(EF7+1&gt;EOMONTH(главная!$N$17,0),"",EF7+1))</f>
        <v/>
      </c>
      <c r="EH6" s="32" t="str">
        <f>IF(EG7="","",IF(EG7+1&gt;EOMONTH(главная!$N$17,0),"",EG7+1))</f>
        <v/>
      </c>
      <c r="EI6" s="32" t="str">
        <f>IF(EH7="","",IF(EH7+1&gt;EOMONTH(главная!$N$17,0),"",EH7+1))</f>
        <v/>
      </c>
      <c r="EJ6" s="32" t="str">
        <f>IF(EI7="","",IF(EI7+1&gt;EOMONTH(главная!$N$17,0),"",EI7+1))</f>
        <v/>
      </c>
      <c r="EK6" s="32" t="str">
        <f>IF(EJ7="","",IF(EJ7+1&gt;EOMONTH(главная!$N$17,0),"",EJ7+1))</f>
        <v/>
      </c>
      <c r="EL6" s="32" t="str">
        <f>IF(EK7="","",IF(EK7+1&gt;EOMONTH(главная!$N$17,0),"",EK7+1))</f>
        <v/>
      </c>
      <c r="EM6" s="32" t="str">
        <f>IF(EL7="","",IF(EL7+1&gt;EOMONTH(главная!$N$17,0),"",EL7+1))</f>
        <v/>
      </c>
      <c r="EN6" s="32" t="str">
        <f>IF(EM7="","",IF(EM7+1&gt;EOMONTH(главная!$N$17,0),"",EM7+1))</f>
        <v/>
      </c>
      <c r="EO6" s="32" t="str">
        <f>IF(EN7="","",IF(EN7+1&gt;EOMONTH(главная!$N$17,0),"",EN7+1))</f>
        <v/>
      </c>
      <c r="EP6" s="32" t="str">
        <f>IF(EO7="","",IF(EO7+1&gt;EOMONTH(главная!$N$17,0),"",EO7+1))</f>
        <v/>
      </c>
      <c r="EQ6" s="32" t="str">
        <f>IF(EP7="","",IF(EP7+1&gt;EOMONTH(главная!$N$17,0),"",EP7+1))</f>
        <v/>
      </c>
      <c r="ER6" s="32" t="str">
        <f>IF(EQ7="","",IF(EQ7+1&gt;EOMONTH(главная!$N$17,0),"",EQ7+1))</f>
        <v/>
      </c>
      <c r="ES6" s="32" t="str">
        <f>IF(ER7="","",IF(ER7+1&gt;EOMONTH(главная!$N$17,0),"",ER7+1))</f>
        <v/>
      </c>
      <c r="ET6" s="32" t="str">
        <f>IF(ES7="","",IF(ES7+1&gt;EOMONTH(главная!$N$17,0),"",ES7+1))</f>
        <v/>
      </c>
      <c r="EU6" s="32" t="str">
        <f>IF(ET7="","",IF(ET7+1&gt;EOMONTH(главная!$N$17,0),"",ET7+1))</f>
        <v/>
      </c>
      <c r="EV6" s="32" t="str">
        <f>IF(EU7="","",IF(EU7+1&gt;EOMONTH(главная!$N$17,0),"",EU7+1))</f>
        <v/>
      </c>
      <c r="EW6" s="32" t="str">
        <f>IF(EV7="","",IF(EV7+1&gt;EOMONTH(главная!$N$17,0),"",EV7+1))</f>
        <v/>
      </c>
      <c r="EX6" s="32" t="str">
        <f>IF(EW7="","",IF(EW7+1&gt;EOMONTH(главная!$N$17,0),"",EW7+1))</f>
        <v/>
      </c>
      <c r="EY6" s="32" t="str">
        <f>IF(EX7="","",IF(EX7+1&gt;EOMONTH(главная!$N$17,0),"",EX7+1))</f>
        <v/>
      </c>
      <c r="EZ6" s="32" t="str">
        <f>IF(EY7="","",IF(EY7+1&gt;EOMONTH(главная!$N$17,0),"",EY7+1))</f>
        <v/>
      </c>
      <c r="FA6" s="32" t="str">
        <f>IF(EZ7="","",IF(EZ7+1&gt;EOMONTH(главная!$N$17,0),"",EZ7+1))</f>
        <v/>
      </c>
      <c r="FB6" s="32" t="str">
        <f>IF(FA7="","",IF(FA7+1&gt;EOMONTH(главная!$N$17,0),"",FA7+1))</f>
        <v/>
      </c>
      <c r="FC6" s="32" t="str">
        <f>IF(FB7="","",IF(FB7+1&gt;EOMONTH(главная!$N$17,0),"",FB7+1))</f>
        <v/>
      </c>
      <c r="FD6" s="32" t="str">
        <f>IF(FC7="","",IF(FC7+1&gt;EOMONTH(главная!$N$17,0),"",FC7+1))</f>
        <v/>
      </c>
      <c r="FE6" s="32" t="str">
        <f>IF(FD7="","",IF(FD7+1&gt;EOMONTH(главная!$N$17,0),"",FD7+1))</f>
        <v/>
      </c>
      <c r="FF6" s="32" t="str">
        <f>IF(FE7="","",IF(FE7+1&gt;EOMONTH(главная!$N$17,0),"",FE7+1))</f>
        <v/>
      </c>
      <c r="FG6" s="32" t="str">
        <f>IF(FF7="","",IF(FF7+1&gt;EOMONTH(главная!$N$17,0),"",FF7+1))</f>
        <v/>
      </c>
      <c r="FH6" s="32" t="str">
        <f>IF(FG7="","",IF(FG7+1&gt;EOMONTH(главная!$N$17,0),"",FG7+1))</f>
        <v/>
      </c>
      <c r="FI6" s="32" t="str">
        <f>IF(FH7="","",IF(FH7+1&gt;EOMONTH(главная!$N$17,0),"",FH7+1))</f>
        <v/>
      </c>
      <c r="FJ6" s="32" t="str">
        <f>IF(FI7="","",IF(FI7+1&gt;EOMONTH(главная!$N$17,0),"",FI7+1))</f>
        <v/>
      </c>
      <c r="FK6" s="32" t="str">
        <f>IF(FJ7="","",IF(FJ7+1&gt;EOMONTH(главная!$N$17,0),"",FJ7+1))</f>
        <v/>
      </c>
      <c r="FL6" s="32" t="str">
        <f>IF(FK7="","",IF(FK7+1&gt;EOMONTH(главная!$N$17,0),"",FK7+1))</f>
        <v/>
      </c>
      <c r="FM6" s="32" t="str">
        <f>IF(FL7="","",IF(FL7+1&gt;EOMONTH(главная!$N$17,0),"",FL7+1))</f>
        <v/>
      </c>
      <c r="FN6" s="32" t="str">
        <f>IF(FM7="","",IF(FM7+1&gt;EOMONTH(главная!$N$17,0),"",FM7+1))</f>
        <v/>
      </c>
      <c r="FO6" s="32" t="str">
        <f>IF(FN7="","",IF(FN7+1&gt;EOMONTH(главная!$N$17,0),"",FN7+1))</f>
        <v/>
      </c>
      <c r="FP6" s="32" t="str">
        <f>IF(FO7="","",IF(FO7+1&gt;EOMONTH(главная!$N$17,0),"",FO7+1))</f>
        <v/>
      </c>
      <c r="FQ6" s="32" t="str">
        <f>IF(FP7="","",IF(FP7+1&gt;EOMONTH(главная!$N$17,0),"",FP7+1))</f>
        <v/>
      </c>
      <c r="FR6" s="32" t="str">
        <f>IF(FQ7="","",IF(FQ7+1&gt;EOMONTH(главная!$N$17,0),"",FQ7+1))</f>
        <v/>
      </c>
      <c r="FS6" s="32" t="str">
        <f>IF(FR7="","",IF(FR7+1&gt;EOMONTH(главная!$N$17,0),"",FR7+1))</f>
        <v/>
      </c>
      <c r="FT6" s="32" t="str">
        <f>IF(FS7="","",IF(FS7+1&gt;EOMONTH(главная!$N$17,0),"",FS7+1))</f>
        <v/>
      </c>
      <c r="FU6" s="32" t="str">
        <f>IF(FT7="","",IF(FT7+1&gt;EOMONTH(главная!$N$17,0),"",FT7+1))</f>
        <v/>
      </c>
      <c r="FV6" s="32" t="str">
        <f>IF(FU7="","",IF(FU7+1&gt;EOMONTH(главная!$N$17,0),"",FU7+1))</f>
        <v/>
      </c>
      <c r="FW6" s="32" t="str">
        <f>IF(FV7="","",IF(FV7+1&gt;EOMONTH(главная!$N$17,0),"",FV7+1))</f>
        <v/>
      </c>
      <c r="FX6" s="32" t="str">
        <f>IF(FW7="","",IF(FW7+1&gt;EOMONTH(главная!$N$17,0),"",FW7+1))</f>
        <v/>
      </c>
      <c r="FY6" s="32" t="str">
        <f>IF(FX7="","",IF(FX7+1&gt;EOMONTH(главная!$N$17,0),"",FX7+1))</f>
        <v/>
      </c>
      <c r="FZ6" s="32" t="str">
        <f>IF(FY7="","",IF(FY7+1&gt;EOMONTH(главная!$N$17,0),"",FY7+1))</f>
        <v/>
      </c>
      <c r="GA6" s="32" t="str">
        <f>IF(FZ7="","",IF(FZ7+1&gt;EOMONTH(главная!$N$17,0),"",FZ7+1))</f>
        <v/>
      </c>
      <c r="GB6" s="32" t="str">
        <f>IF(GA7="","",IF(GA7+1&gt;EOMONTH(главная!$N$17,0),"",GA7+1))</f>
        <v/>
      </c>
      <c r="GC6" s="32" t="str">
        <f>IF(GB7="","",IF(GB7+1&gt;EOMONTH(главная!$N$17,0),"",GB7+1))</f>
        <v/>
      </c>
      <c r="GD6" s="32" t="str">
        <f>IF(GC7="","",IF(GC7+1&gt;EOMONTH(главная!$N$17,0),"",GC7+1))</f>
        <v/>
      </c>
      <c r="GE6" s="32" t="str">
        <f>IF(GD7="","",IF(GD7+1&gt;EOMONTH(главная!$N$17,0),"",GD7+1))</f>
        <v/>
      </c>
      <c r="GF6" s="32" t="str">
        <f>IF(GE7="","",IF(GE7+1&gt;EOMONTH(главная!$N$17,0),"",GE7+1))</f>
        <v/>
      </c>
      <c r="GG6" s="32" t="str">
        <f>IF(GF7="","",IF(GF7+1&gt;EOMONTH(главная!$N$17,0),"",GF7+1))</f>
        <v/>
      </c>
      <c r="GH6" s="32" t="str">
        <f>IF(GG7="","",IF(GG7+1&gt;EOMONTH(главная!$N$17,0),"",GG7+1))</f>
        <v/>
      </c>
      <c r="GI6" s="32" t="str">
        <f>IF(GH7="","",IF(GH7+1&gt;EOMONTH(главная!$N$17,0),"",GH7+1))</f>
        <v/>
      </c>
      <c r="GJ6" s="32" t="str">
        <f>IF(GI7="","",IF(GI7+1&gt;EOMONTH(главная!$N$17,0),"",GI7+1))</f>
        <v/>
      </c>
      <c r="GK6" s="32" t="str">
        <f>IF(GJ7="","",IF(GJ7+1&gt;EOMONTH(главная!$N$17,0),"",GJ7+1))</f>
        <v/>
      </c>
      <c r="GL6" s="32" t="str">
        <f>IF(GK7="","",IF(GK7+1&gt;EOMONTH(главная!$N$17,0),"",GK7+1))</f>
        <v/>
      </c>
      <c r="GM6" s="32" t="str">
        <f>IF(GL7="","",IF(GL7+1&gt;EOMONTH(главная!$N$17,0),"",GL7+1))</f>
        <v/>
      </c>
      <c r="GN6" s="32" t="str">
        <f>IF(GM7="","",IF(GM7+1&gt;EOMONTH(главная!$N$17,0),"",GM7+1))</f>
        <v/>
      </c>
      <c r="GO6" s="32" t="str">
        <f>IF(GN7="","",IF(GN7+1&gt;EOMONTH(главная!$N$17,0),"",GN7+1))</f>
        <v/>
      </c>
      <c r="GP6" s="32" t="str">
        <f>IF(GO7="","",IF(GO7+1&gt;EOMONTH(главная!$N$17,0),"",GO7+1))</f>
        <v/>
      </c>
      <c r="GQ6" s="32" t="str">
        <f>IF(GP7="","",IF(GP7+1&gt;EOMONTH(главная!$N$17,0),"",GP7+1))</f>
        <v/>
      </c>
      <c r="GR6" s="32" t="str">
        <f>IF(GQ7="","",IF(GQ7+1&gt;EOMONTH(главная!$N$17,0),"",GQ7+1))</f>
        <v/>
      </c>
      <c r="GS6" s="32" t="str">
        <f>IF(GR7="","",IF(GR7+1&gt;EOMONTH(главная!$N$17,0),"",GR7+1))</f>
        <v/>
      </c>
      <c r="GT6" s="32" t="str">
        <f>IF(GS7="","",IF(GS7+1&gt;EOMONTH(главная!$N$17,0),"",GS7+1))</f>
        <v/>
      </c>
      <c r="GU6" s="32" t="str">
        <f>IF(GT7="","",IF(GT7+1&gt;EOMONTH(главная!$N$17,0),"",GT7+1))</f>
        <v/>
      </c>
      <c r="GV6" s="32" t="str">
        <f>IF(GU7="","",IF(GU7+1&gt;EOMONTH(главная!$N$17,0),"",GU7+1))</f>
        <v/>
      </c>
      <c r="GW6" s="32" t="str">
        <f>IF(GV7="","",IF(GV7+1&gt;EOMONTH(главная!$N$17,0),"",GV7+1))</f>
        <v/>
      </c>
      <c r="GX6" s="32" t="str">
        <f>IF(GW7="","",IF(GW7+1&gt;EOMONTH(главная!$N$17,0),"",GW7+1))</f>
        <v/>
      </c>
      <c r="GY6" s="32" t="str">
        <f>IF(GX7="","",IF(GX7+1&gt;EOMONTH(главная!$N$17,0),"",GX7+1))</f>
        <v/>
      </c>
      <c r="GZ6" s="32" t="str">
        <f>IF(GY7="","",IF(GY7+1&gt;EOMONTH(главная!$N$17,0),"",GY7+1))</f>
        <v/>
      </c>
      <c r="HA6" s="32" t="str">
        <f>IF(GZ7="","",IF(GZ7+1&gt;EOMONTH(главная!$N$17,0),"",GZ7+1))</f>
        <v/>
      </c>
      <c r="HB6" s="32" t="str">
        <f>IF(HA7="","",IF(HA7+1&gt;EOMONTH(главная!$N$17,0),"",HA7+1))</f>
        <v/>
      </c>
      <c r="HC6" s="32" t="str">
        <f>IF(HB7="","",IF(HB7+1&gt;EOMONTH(главная!$N$17,0),"",HB7+1))</f>
        <v/>
      </c>
      <c r="HD6" s="32" t="str">
        <f>IF(HC7="","",IF(HC7+1&gt;EOMONTH(главная!$N$17,0),"",HC7+1))</f>
        <v/>
      </c>
      <c r="HE6" s="32" t="str">
        <f>IF(HD7="","",IF(HD7+1&gt;EOMONTH(главная!$N$17,0),"",HD7+1))</f>
        <v/>
      </c>
      <c r="HF6" s="32" t="str">
        <f>IF(HE7="","",IF(HE7+1&gt;EOMONTH(главная!$N$17,0),"",HE7+1))</f>
        <v/>
      </c>
      <c r="HG6" s="32" t="str">
        <f>IF(HF7="","",IF(HF7+1&gt;EOMONTH(главная!$N$17,0),"",HF7+1))</f>
        <v/>
      </c>
      <c r="HH6" s="32" t="str">
        <f>IF(HG7="","",IF(HG7+1&gt;EOMONTH(главная!$N$17,0),"",HG7+1))</f>
        <v/>
      </c>
      <c r="HI6" s="32" t="str">
        <f>IF(HH7="","",IF(HH7+1&gt;EOMONTH(главная!$N$17,0),"",HH7+1))</f>
        <v/>
      </c>
      <c r="HJ6" s="32" t="str">
        <f>IF(HI7="","",IF(HI7+1&gt;EOMONTH(главная!$N$17,0),"",HI7+1))</f>
        <v/>
      </c>
      <c r="HK6" s="32" t="str">
        <f>IF(HJ7="","",IF(HJ7+1&gt;EOMONTH(главная!$N$17,0),"",HJ7+1))</f>
        <v/>
      </c>
      <c r="HL6" s="32" t="str">
        <f>IF(HK7="","",IF(HK7+1&gt;EOMONTH(главная!$N$17,0),"",HK7+1))</f>
        <v/>
      </c>
      <c r="HM6" s="32" t="str">
        <f>IF(HL7="","",IF(HL7+1&gt;EOMONTH(главная!$N$17,0),"",HL7+1))</f>
        <v/>
      </c>
      <c r="HN6" s="32" t="str">
        <f>IF(HM7="","",IF(HM7+1&gt;EOMONTH(главная!$N$17,0),"",HM7+1))</f>
        <v/>
      </c>
      <c r="HO6" s="32" t="str">
        <f>IF(HN7="","",IF(HN7+1&gt;EOMONTH(главная!$N$17,0),"",HN7+1))</f>
        <v/>
      </c>
      <c r="HP6" s="32" t="str">
        <f>IF(HO7="","",IF(HO7+1&gt;EOMONTH(главная!$N$17,0),"",HO7+1))</f>
        <v/>
      </c>
      <c r="HQ6" s="32" t="str">
        <f>IF(HP7="","",IF(HP7+1&gt;EOMONTH(главная!$N$17,0),"",HP7+1))</f>
        <v/>
      </c>
      <c r="HR6" s="32" t="str">
        <f>IF(HQ7="","",IF(HQ7+1&gt;EOMONTH(главная!$N$17,0),"",HQ7+1))</f>
        <v/>
      </c>
      <c r="HS6" s="32" t="str">
        <f>IF(HR7="","",IF(HR7+1&gt;EOMONTH(главная!$N$17,0),"",HR7+1))</f>
        <v/>
      </c>
      <c r="HT6" s="32" t="str">
        <f>IF(HS7="","",IF(HS7+1&gt;EOMONTH(главная!$N$17,0),"",HS7+1))</f>
        <v/>
      </c>
      <c r="HU6" s="32" t="str">
        <f>IF(HT7="","",IF(HT7+1&gt;EOMONTH(главная!$N$17,0),"",HT7+1))</f>
        <v/>
      </c>
      <c r="HV6" s="32" t="str">
        <f>IF(HU7="","",IF(HU7+1&gt;EOMONTH(главная!$N$17,0),"",HU7+1))</f>
        <v/>
      </c>
      <c r="HW6" s="32" t="str">
        <f>IF(HV7="","",IF(HV7+1&gt;EOMONTH(главная!$N$17,0),"",HV7+1))</f>
        <v/>
      </c>
      <c r="HX6" s="32" t="str">
        <f>IF(HW7="","",IF(HW7+1&gt;EOMONTH(главная!$N$17,0),"",HW7+1))</f>
        <v/>
      </c>
      <c r="HY6" s="32" t="str">
        <f>IF(HX7="","",IF(HX7+1&gt;EOMONTH(главная!$N$17,0),"",HX7+1))</f>
        <v/>
      </c>
      <c r="HZ6" s="32" t="str">
        <f>IF(HY7="","",IF(HY7+1&gt;EOMONTH(главная!$N$17,0),"",HY7+1))</f>
        <v/>
      </c>
      <c r="IA6" s="32" t="str">
        <f>IF(HZ7="","",IF(HZ7+1&gt;EOMONTH(главная!$N$17,0),"",HZ7+1))</f>
        <v/>
      </c>
      <c r="IB6" s="32" t="str">
        <f>IF(IA7="","",IF(IA7+1&gt;EOMONTH(главная!$N$17,0),"",IA7+1))</f>
        <v/>
      </c>
      <c r="IC6" s="32" t="str">
        <f>IF(IB7="","",IF(IB7+1&gt;EOMONTH(главная!$N$17,0),"",IB7+1))</f>
        <v/>
      </c>
      <c r="ID6" s="32" t="str">
        <f>IF(IC7="","",IF(IC7+1&gt;EOMONTH(главная!$N$17,0),"",IC7+1))</f>
        <v/>
      </c>
      <c r="IE6" s="32" t="str">
        <f>IF(ID7="","",IF(ID7+1&gt;EOMONTH(главная!$N$17,0),"",ID7+1))</f>
        <v/>
      </c>
      <c r="IF6" s="32" t="str">
        <f>IF(IE7="","",IF(IE7+1&gt;EOMONTH(главная!$N$17,0),"",IE7+1))</f>
        <v/>
      </c>
      <c r="IG6" s="32" t="str">
        <f>IF(IF7="","",IF(IF7+1&gt;EOMONTH(главная!$N$17,0),"",IF7+1))</f>
        <v/>
      </c>
      <c r="IH6" s="32" t="str">
        <f>IF(IG7="","",IF(IG7+1&gt;EOMONTH(главная!$N$17,0),"",IG7+1))</f>
        <v/>
      </c>
      <c r="II6" s="32" t="str">
        <f>IF(IH7="","",IF(IH7+1&gt;EOMONTH(главная!$N$17,0),"",IH7+1))</f>
        <v/>
      </c>
      <c r="IJ6" s="32" t="str">
        <f>IF(II7="","",IF(II7+1&gt;EOMONTH(главная!$N$17,0),"",II7+1))</f>
        <v/>
      </c>
      <c r="IK6" s="32" t="str">
        <f>IF(IJ7="","",IF(IJ7+1&gt;EOMONTH(главная!$N$17,0),"",IJ7+1))</f>
        <v/>
      </c>
      <c r="IL6" s="32" t="str">
        <f>IF(IK7="","",IF(IK7+1&gt;EOMONTH(главная!$N$17,0),"",IK7+1))</f>
        <v/>
      </c>
      <c r="IM6" s="32" t="str">
        <f>IF(IL7="","",IF(IL7+1&gt;EOMONTH(главная!$N$17,0),"",IL7+1))</f>
        <v/>
      </c>
      <c r="IN6" s="32" t="str">
        <f>IF(IM7="","",IF(IM7+1&gt;EOMONTH(главная!$N$17,0),"",IM7+1))</f>
        <v/>
      </c>
      <c r="IO6" s="32" t="str">
        <f>IF(IN7="","",IF(IN7+1&gt;EOMONTH(главная!$N$17,0),"",IN7+1))</f>
        <v/>
      </c>
      <c r="IP6" s="32" t="str">
        <f>IF(IO7="","",IF(IO7+1&gt;EOMONTH(главная!$N$17,0),"",IO7+1))</f>
        <v/>
      </c>
      <c r="IQ6" s="32" t="str">
        <f>IF(IP7="","",IF(IP7+1&gt;EOMONTH(главная!$N$17,0),"",IP7+1))</f>
        <v/>
      </c>
      <c r="IR6" s="32" t="str">
        <f>IF(IQ7="","",IF(IQ7+1&gt;EOMONTH(главная!$N$17,0),"",IQ7+1))</f>
        <v/>
      </c>
      <c r="IS6" s="32" t="str">
        <f>IF(IR7="","",IF(IR7+1&gt;EOMONTH(главная!$N$17,0),"",IR7+1))</f>
        <v/>
      </c>
      <c r="IT6" s="32" t="str">
        <f>IF(IS7="","",IF(IS7+1&gt;EOMONTH(главная!$N$17,0),"",IS7+1))</f>
        <v/>
      </c>
      <c r="IU6" s="32" t="str">
        <f>IF(IT7="","",IF(IT7+1&gt;EOMONTH(главная!$N$17,0),"",IT7+1))</f>
        <v/>
      </c>
      <c r="IV6" s="32" t="str">
        <f>IF(IU7="","",IF(IU7+1&gt;EOMONTH(главная!$N$17,0),"",IU7+1))</f>
        <v/>
      </c>
      <c r="IW6" s="32" t="str">
        <f>IF(IV7="","",IF(IV7+1&gt;EOMONTH(главная!$N$17,0),"",IV7+1))</f>
        <v/>
      </c>
      <c r="IX6" s="32" t="str">
        <f>IF(IW7="","",IF(IW7+1&gt;EOMONTH(главная!$N$17,0),"",IW7+1))</f>
        <v/>
      </c>
      <c r="IY6" s="32" t="str">
        <f>IF(IX7="","",IF(IX7+1&gt;EOMONTH(главная!$N$17,0),"",IX7+1))</f>
        <v/>
      </c>
      <c r="IZ6" s="32" t="str">
        <f>IF(IY7="","",IF(IY7+1&gt;EOMONTH(главная!$N$17,0),"",IY7+1))</f>
        <v/>
      </c>
      <c r="JA6" s="32" t="str">
        <f>IF(IZ7="","",IF(IZ7+1&gt;EOMONTH(главная!$N$17,0),"",IZ7+1))</f>
        <v/>
      </c>
      <c r="JB6" s="32" t="str">
        <f>IF(JA7="","",IF(JA7+1&gt;EOMONTH(главная!$N$17,0),"",JA7+1))</f>
        <v/>
      </c>
      <c r="JC6" s="32" t="str">
        <f>IF(JB7="","",IF(JB7+1&gt;EOMONTH(главная!$N$17,0),"",JB7+1))</f>
        <v/>
      </c>
      <c r="JD6" s="32" t="str">
        <f>IF(JC7="","",IF(JC7+1&gt;EOMONTH(главная!$N$17,0),"",JC7+1))</f>
        <v/>
      </c>
      <c r="JE6" s="32" t="str">
        <f>IF(JD7="","",IF(JD7+1&gt;EOMONTH(главная!$N$17,0),"",JD7+1))</f>
        <v/>
      </c>
      <c r="JF6" s="32" t="str">
        <f>IF(JE7="","",IF(JE7+1&gt;EOMONTH(главная!$N$17,0),"",JE7+1))</f>
        <v/>
      </c>
      <c r="JG6" s="32" t="str">
        <f>IF(JF7="","",IF(JF7+1&gt;EOMONTH(главная!$N$17,0),"",JF7+1))</f>
        <v/>
      </c>
      <c r="JH6" s="32" t="str">
        <f>IF(JG7="","",IF(JG7+1&gt;EOMONTH(главная!$N$17,0),"",JG7+1))</f>
        <v/>
      </c>
      <c r="JI6" s="32" t="str">
        <f>IF(JH7="","",IF(JH7+1&gt;EOMONTH(главная!$N$17,0),"",JH7+1))</f>
        <v/>
      </c>
      <c r="JJ6" s="32" t="str">
        <f>IF(JI7="","",IF(JI7+1&gt;EOMONTH(главная!$N$17,0),"",JI7+1))</f>
        <v/>
      </c>
      <c r="JK6" s="32" t="str">
        <f>IF(JJ7="","",IF(JJ7+1&gt;EOMONTH(главная!$N$17,0),"",JJ7+1))</f>
        <v/>
      </c>
      <c r="JL6" s="32" t="str">
        <f>IF(JK7="","",IF(JK7+1&gt;EOMONTH(главная!$N$17,0),"",JK7+1))</f>
        <v/>
      </c>
      <c r="JM6" s="32" t="str">
        <f>IF(JL7="","",IF(JL7+1&gt;EOMONTH(главная!$N$17,0),"",JL7+1))</f>
        <v/>
      </c>
      <c r="JN6" s="32" t="str">
        <f>IF(JM7="","",IF(JM7+1&gt;EOMONTH(главная!$N$17,0),"",JM7+1))</f>
        <v/>
      </c>
      <c r="JO6" s="32" t="str">
        <f>IF(JN7="","",IF(JN7+1&gt;EOMONTH(главная!$N$17,0),"",JN7+1))</f>
        <v/>
      </c>
      <c r="JP6" s="32" t="str">
        <f>IF(JO7="","",IF(JO7+1&gt;EOMONTH(главная!$N$17,0),"",JO7+1))</f>
        <v/>
      </c>
      <c r="JQ6" s="32" t="str">
        <f>IF(JP7="","",IF(JP7+1&gt;EOMONTH(главная!$N$17,0),"",JP7+1))</f>
        <v/>
      </c>
      <c r="JR6" s="32" t="str">
        <f>IF(JQ7="","",IF(JQ7+1&gt;EOMONTH(главная!$N$17,0),"",JQ7+1))</f>
        <v/>
      </c>
      <c r="JS6" s="32" t="str">
        <f>IF(JR7="","",IF(JR7+1&gt;EOMONTH(главная!$N$17,0),"",JR7+1))</f>
        <v/>
      </c>
      <c r="JT6" s="32" t="str">
        <f>IF(JS7="","",IF(JS7+1&gt;EOMONTH(главная!$N$17,0),"",JS7+1))</f>
        <v/>
      </c>
      <c r="JU6" s="32" t="str">
        <f>IF(JT7="","",IF(JT7+1&gt;EOMONTH(главная!$N$17,0),"",JT7+1))</f>
        <v/>
      </c>
      <c r="JV6" s="32" t="str">
        <f>IF(JU7="","",IF(JU7+1&gt;EOMONTH(главная!$N$17,0),"",JU7+1))</f>
        <v/>
      </c>
      <c r="JW6" s="32" t="str">
        <f>IF(JV7="","",IF(JV7+1&gt;EOMONTH(главная!$N$17,0),"",JV7+1))</f>
        <v/>
      </c>
      <c r="JX6" s="32" t="str">
        <f>IF(JW7="","",IF(JW7+1&gt;EOMONTH(главная!$N$17,0),"",JW7+1))</f>
        <v/>
      </c>
      <c r="JY6" s="32" t="str">
        <f>IF(JX7="","",IF(JX7+1&gt;EOMONTH(главная!$N$17,0),"",JX7+1))</f>
        <v/>
      </c>
      <c r="JZ6" s="32" t="str">
        <f>IF(JY7="","",IF(JY7+1&gt;EOMONTH(главная!$N$17,0),"",JY7+1))</f>
        <v/>
      </c>
      <c r="KA6" s="32" t="str">
        <f>IF(JZ7="","",IF(JZ7+1&gt;EOMONTH(главная!$N$17,0),"",JZ7+1))</f>
        <v/>
      </c>
      <c r="KB6" s="32" t="str">
        <f>IF(KA7="","",IF(KA7+1&gt;EOMONTH(главная!$N$17,0),"",KA7+1))</f>
        <v/>
      </c>
      <c r="KC6" s="32" t="str">
        <f>IF(KB7="","",IF(KB7+1&gt;EOMONTH(главная!$N$17,0),"",KB7+1))</f>
        <v/>
      </c>
      <c r="KD6" s="32" t="str">
        <f>IF(KC7="","",IF(KC7+1&gt;EOMONTH(главная!$N$17,0),"",KC7+1))</f>
        <v/>
      </c>
      <c r="KE6" s="32" t="str">
        <f>IF(KD7="","",IF(KD7+1&gt;EOMONTH(главная!$N$17,0),"",KD7+1))</f>
        <v/>
      </c>
      <c r="KF6" s="32" t="str">
        <f>IF(KE7="","",IF(KE7+1&gt;EOMONTH(главная!$N$17,0),"",KE7+1))</f>
        <v/>
      </c>
      <c r="KG6" s="32" t="str">
        <f>IF(KF7="","",IF(KF7+1&gt;EOMONTH(главная!$N$17,0),"",KF7+1))</f>
        <v/>
      </c>
      <c r="KH6" s="32" t="str">
        <f>IF(KG7="","",IF(KG7+1&gt;EOMONTH(главная!$N$17,0),"",KG7+1))</f>
        <v/>
      </c>
      <c r="KI6" s="32" t="str">
        <f>IF(KH7="","",IF(KH7+1&gt;EOMONTH(главная!$N$17,0),"",KH7+1))</f>
        <v/>
      </c>
      <c r="KJ6" s="32" t="str">
        <f>IF(KI7="","",IF(KI7+1&gt;EOMONTH(главная!$N$17,0),"",KI7+1))</f>
        <v/>
      </c>
      <c r="KK6" s="32" t="str">
        <f>IF(KJ7="","",IF(KJ7+1&gt;EOMONTH(главная!$N$17,0),"",KJ7+1))</f>
        <v/>
      </c>
      <c r="KL6" s="32" t="str">
        <f>IF(KK7="","",IF(KK7+1&gt;EOMONTH(главная!$N$17,0),"",KK7+1))</f>
        <v/>
      </c>
      <c r="KM6" s="32" t="str">
        <f>IF(KL7="","",IF(KL7+1&gt;EOMONTH(главная!$N$17,0),"",KL7+1))</f>
        <v/>
      </c>
      <c r="KN6" s="32" t="str">
        <f>IF(KM7="","",IF(KM7+1&gt;EOMONTH(главная!$N$17,0),"",KM7+1))</f>
        <v/>
      </c>
      <c r="KO6" s="32" t="str">
        <f>IF(KN7="","",IF(KN7+1&gt;EOMONTH(главная!$N$17,0),"",KN7+1))</f>
        <v/>
      </c>
      <c r="KP6" s="32" t="str">
        <f>IF(KO7="","",IF(KO7+1&gt;EOMONTH(главная!$N$17,0),"",KO7+1))</f>
        <v/>
      </c>
      <c r="KQ6" s="32" t="str">
        <f>IF(KP7="","",IF(KP7+1&gt;EOMONTH(главная!$N$17,0),"",KP7+1))</f>
        <v/>
      </c>
      <c r="KR6" s="32" t="str">
        <f>IF(KQ7="","",IF(KQ7+1&gt;EOMONTH(главная!$N$17,0),"",KQ7+1))</f>
        <v/>
      </c>
      <c r="KS6" s="32" t="str">
        <f>IF(KR7="","",IF(KR7+1&gt;EOMONTH(главная!$N$17,0),"",KR7+1))</f>
        <v/>
      </c>
      <c r="KT6" s="32" t="str">
        <f>IF(KS7="","",IF(KS7+1&gt;EOMONTH(главная!$N$17,0),"",KS7+1))</f>
        <v/>
      </c>
      <c r="KU6" s="32" t="str">
        <f>IF(KT7="","",IF(KT7+1&gt;EOMONTH(главная!$N$17,0),"",KT7+1))</f>
        <v/>
      </c>
      <c r="KV6" s="32" t="str">
        <f>IF(KU7="","",IF(KU7+1&gt;EOMONTH(главная!$N$17,0),"",KU7+1))</f>
        <v/>
      </c>
      <c r="KW6" s="3"/>
      <c r="KX6" s="3"/>
    </row>
    <row r="7" spans="1:310" s="4" customFormat="1" x14ac:dyDescent="0.25">
      <c r="A7" s="3"/>
      <c r="B7" s="80"/>
      <c r="C7" s="80"/>
      <c r="D7" s="80"/>
      <c r="E7" s="3" t="str">
        <f>kpi!$E$7</f>
        <v>показатель/kpi</v>
      </c>
      <c r="F7" s="3"/>
      <c r="G7" s="3"/>
      <c r="H7" s="12" t="str">
        <f>kpi!$I$7</f>
        <v>ед.изм.</v>
      </c>
      <c r="I7" s="3"/>
      <c r="J7" s="3"/>
      <c r="K7" s="3" t="str">
        <f>справочники!$Q$6</f>
        <v>детализации</v>
      </c>
      <c r="L7" s="3"/>
      <c r="M7" s="5"/>
      <c r="N7" s="3" t="str">
        <f>главная!$N$7</f>
        <v>значение</v>
      </c>
      <c r="O7" s="19"/>
      <c r="P7" s="3"/>
      <c r="Q7" s="3"/>
      <c r="R7" s="41" t="str">
        <f>главная!$R$7</f>
        <v>итого</v>
      </c>
      <c r="S7" s="3"/>
      <c r="T7" s="3"/>
      <c r="U7" s="32">
        <f>IF(U6="","",EOMONTH(U6,0))</f>
        <v>45322</v>
      </c>
      <c r="V7" s="32">
        <f>IF(V6="","",EOMONTH(V6,0))</f>
        <v>45351</v>
      </c>
      <c r="W7" s="32">
        <f t="shared" ref="W7:CH7" si="5">IF(W6="","",EOMONTH(W6,0))</f>
        <v>45382</v>
      </c>
      <c r="X7" s="32">
        <f t="shared" si="5"/>
        <v>45412</v>
      </c>
      <c r="Y7" s="32">
        <f t="shared" si="5"/>
        <v>45443</v>
      </c>
      <c r="Z7" s="32">
        <f t="shared" si="5"/>
        <v>45473</v>
      </c>
      <c r="AA7" s="32">
        <f t="shared" si="5"/>
        <v>45504</v>
      </c>
      <c r="AB7" s="32">
        <f t="shared" si="5"/>
        <v>45535</v>
      </c>
      <c r="AC7" s="32">
        <f t="shared" si="5"/>
        <v>45565</v>
      </c>
      <c r="AD7" s="32">
        <f t="shared" si="5"/>
        <v>45596</v>
      </c>
      <c r="AE7" s="32">
        <f t="shared" si="5"/>
        <v>45626</v>
      </c>
      <c r="AF7" s="32">
        <f t="shared" si="5"/>
        <v>45657</v>
      </c>
      <c r="AG7" s="32">
        <f t="shared" si="5"/>
        <v>45688</v>
      </c>
      <c r="AH7" s="32">
        <f t="shared" si="5"/>
        <v>45716</v>
      </c>
      <c r="AI7" s="32">
        <f t="shared" si="5"/>
        <v>45747</v>
      </c>
      <c r="AJ7" s="32">
        <f t="shared" si="5"/>
        <v>45777</v>
      </c>
      <c r="AK7" s="32">
        <f t="shared" si="5"/>
        <v>45808</v>
      </c>
      <c r="AL7" s="32">
        <f t="shared" si="5"/>
        <v>45838</v>
      </c>
      <c r="AM7" s="32">
        <f t="shared" si="5"/>
        <v>45869</v>
      </c>
      <c r="AN7" s="32">
        <f t="shared" si="5"/>
        <v>45900</v>
      </c>
      <c r="AO7" s="32">
        <f t="shared" si="5"/>
        <v>45930</v>
      </c>
      <c r="AP7" s="32">
        <f t="shared" si="5"/>
        <v>45961</v>
      </c>
      <c r="AQ7" s="32">
        <f t="shared" si="5"/>
        <v>45991</v>
      </c>
      <c r="AR7" s="32">
        <f t="shared" si="5"/>
        <v>46022</v>
      </c>
      <c r="AS7" s="32">
        <f t="shared" si="5"/>
        <v>46053</v>
      </c>
      <c r="AT7" s="32">
        <f t="shared" si="5"/>
        <v>46081</v>
      </c>
      <c r="AU7" s="32">
        <f t="shared" si="5"/>
        <v>46112</v>
      </c>
      <c r="AV7" s="32">
        <f t="shared" si="5"/>
        <v>46142</v>
      </c>
      <c r="AW7" s="32">
        <f t="shared" si="5"/>
        <v>46173</v>
      </c>
      <c r="AX7" s="32">
        <f t="shared" si="5"/>
        <v>46203</v>
      </c>
      <c r="AY7" s="32">
        <f t="shared" si="5"/>
        <v>46234</v>
      </c>
      <c r="AZ7" s="32">
        <f t="shared" si="5"/>
        <v>46265</v>
      </c>
      <c r="BA7" s="32">
        <f t="shared" si="5"/>
        <v>46295</v>
      </c>
      <c r="BB7" s="32">
        <f t="shared" si="5"/>
        <v>46326</v>
      </c>
      <c r="BC7" s="32">
        <f t="shared" si="5"/>
        <v>46356</v>
      </c>
      <c r="BD7" s="32">
        <f t="shared" si="5"/>
        <v>46387</v>
      </c>
      <c r="BE7" s="32" t="str">
        <f t="shared" si="5"/>
        <v/>
      </c>
      <c r="BF7" s="32" t="str">
        <f t="shared" si="5"/>
        <v/>
      </c>
      <c r="BG7" s="32" t="str">
        <f t="shared" si="5"/>
        <v/>
      </c>
      <c r="BH7" s="32" t="str">
        <f t="shared" si="5"/>
        <v/>
      </c>
      <c r="BI7" s="32" t="str">
        <f t="shared" si="5"/>
        <v/>
      </c>
      <c r="BJ7" s="32" t="str">
        <f t="shared" si="5"/>
        <v/>
      </c>
      <c r="BK7" s="32" t="str">
        <f t="shared" si="5"/>
        <v/>
      </c>
      <c r="BL7" s="32" t="str">
        <f t="shared" si="5"/>
        <v/>
      </c>
      <c r="BM7" s="32" t="str">
        <f t="shared" si="5"/>
        <v/>
      </c>
      <c r="BN7" s="32" t="str">
        <f t="shared" si="5"/>
        <v/>
      </c>
      <c r="BO7" s="32" t="str">
        <f t="shared" si="5"/>
        <v/>
      </c>
      <c r="BP7" s="32" t="str">
        <f t="shared" si="5"/>
        <v/>
      </c>
      <c r="BQ7" s="32" t="str">
        <f t="shared" si="5"/>
        <v/>
      </c>
      <c r="BR7" s="32" t="str">
        <f t="shared" si="5"/>
        <v/>
      </c>
      <c r="BS7" s="32" t="str">
        <f t="shared" si="5"/>
        <v/>
      </c>
      <c r="BT7" s="32" t="str">
        <f t="shared" si="5"/>
        <v/>
      </c>
      <c r="BU7" s="32" t="str">
        <f t="shared" si="5"/>
        <v/>
      </c>
      <c r="BV7" s="32" t="str">
        <f t="shared" si="5"/>
        <v/>
      </c>
      <c r="BW7" s="32" t="str">
        <f t="shared" si="5"/>
        <v/>
      </c>
      <c r="BX7" s="32" t="str">
        <f t="shared" si="5"/>
        <v/>
      </c>
      <c r="BY7" s="32" t="str">
        <f t="shared" si="5"/>
        <v/>
      </c>
      <c r="BZ7" s="32" t="str">
        <f t="shared" si="5"/>
        <v/>
      </c>
      <c r="CA7" s="32" t="str">
        <f t="shared" si="5"/>
        <v/>
      </c>
      <c r="CB7" s="32" t="str">
        <f t="shared" si="5"/>
        <v/>
      </c>
      <c r="CC7" s="32" t="str">
        <f t="shared" si="5"/>
        <v/>
      </c>
      <c r="CD7" s="32" t="str">
        <f t="shared" si="5"/>
        <v/>
      </c>
      <c r="CE7" s="32" t="str">
        <f t="shared" si="5"/>
        <v/>
      </c>
      <c r="CF7" s="32" t="str">
        <f t="shared" si="5"/>
        <v/>
      </c>
      <c r="CG7" s="32" t="str">
        <f t="shared" si="5"/>
        <v/>
      </c>
      <c r="CH7" s="32" t="str">
        <f t="shared" si="5"/>
        <v/>
      </c>
      <c r="CI7" s="32" t="str">
        <f t="shared" ref="CI7:ET7" si="6">IF(CI6="","",EOMONTH(CI6,0))</f>
        <v/>
      </c>
      <c r="CJ7" s="32" t="str">
        <f t="shared" si="6"/>
        <v/>
      </c>
      <c r="CK7" s="32" t="str">
        <f t="shared" si="6"/>
        <v/>
      </c>
      <c r="CL7" s="32" t="str">
        <f t="shared" si="6"/>
        <v/>
      </c>
      <c r="CM7" s="32" t="str">
        <f t="shared" si="6"/>
        <v/>
      </c>
      <c r="CN7" s="32" t="str">
        <f t="shared" si="6"/>
        <v/>
      </c>
      <c r="CO7" s="32" t="str">
        <f t="shared" si="6"/>
        <v/>
      </c>
      <c r="CP7" s="32" t="str">
        <f t="shared" si="6"/>
        <v/>
      </c>
      <c r="CQ7" s="32" t="str">
        <f t="shared" si="6"/>
        <v/>
      </c>
      <c r="CR7" s="32" t="str">
        <f t="shared" si="6"/>
        <v/>
      </c>
      <c r="CS7" s="32" t="str">
        <f t="shared" si="6"/>
        <v/>
      </c>
      <c r="CT7" s="32" t="str">
        <f t="shared" si="6"/>
        <v/>
      </c>
      <c r="CU7" s="32" t="str">
        <f t="shared" si="6"/>
        <v/>
      </c>
      <c r="CV7" s="32" t="str">
        <f t="shared" si="6"/>
        <v/>
      </c>
      <c r="CW7" s="32" t="str">
        <f t="shared" si="6"/>
        <v/>
      </c>
      <c r="CX7" s="32" t="str">
        <f t="shared" si="6"/>
        <v/>
      </c>
      <c r="CY7" s="32" t="str">
        <f t="shared" si="6"/>
        <v/>
      </c>
      <c r="CZ7" s="32" t="str">
        <f t="shared" si="6"/>
        <v/>
      </c>
      <c r="DA7" s="32" t="str">
        <f t="shared" si="6"/>
        <v/>
      </c>
      <c r="DB7" s="32" t="str">
        <f t="shared" si="6"/>
        <v/>
      </c>
      <c r="DC7" s="32" t="str">
        <f t="shared" si="6"/>
        <v/>
      </c>
      <c r="DD7" s="32" t="str">
        <f t="shared" si="6"/>
        <v/>
      </c>
      <c r="DE7" s="32" t="str">
        <f t="shared" si="6"/>
        <v/>
      </c>
      <c r="DF7" s="32" t="str">
        <f t="shared" si="6"/>
        <v/>
      </c>
      <c r="DG7" s="32" t="str">
        <f t="shared" si="6"/>
        <v/>
      </c>
      <c r="DH7" s="32" t="str">
        <f t="shared" si="6"/>
        <v/>
      </c>
      <c r="DI7" s="32" t="str">
        <f t="shared" si="6"/>
        <v/>
      </c>
      <c r="DJ7" s="32" t="str">
        <f t="shared" si="6"/>
        <v/>
      </c>
      <c r="DK7" s="32" t="str">
        <f t="shared" si="6"/>
        <v/>
      </c>
      <c r="DL7" s="32" t="str">
        <f t="shared" si="6"/>
        <v/>
      </c>
      <c r="DM7" s="32" t="str">
        <f t="shared" si="6"/>
        <v/>
      </c>
      <c r="DN7" s="32" t="str">
        <f t="shared" si="6"/>
        <v/>
      </c>
      <c r="DO7" s="32" t="str">
        <f t="shared" si="6"/>
        <v/>
      </c>
      <c r="DP7" s="32" t="str">
        <f t="shared" si="6"/>
        <v/>
      </c>
      <c r="DQ7" s="32" t="str">
        <f t="shared" si="6"/>
        <v/>
      </c>
      <c r="DR7" s="32" t="str">
        <f t="shared" si="6"/>
        <v/>
      </c>
      <c r="DS7" s="32" t="str">
        <f t="shared" si="6"/>
        <v/>
      </c>
      <c r="DT7" s="32" t="str">
        <f t="shared" si="6"/>
        <v/>
      </c>
      <c r="DU7" s="32" t="str">
        <f t="shared" si="6"/>
        <v/>
      </c>
      <c r="DV7" s="32" t="str">
        <f t="shared" si="6"/>
        <v/>
      </c>
      <c r="DW7" s="32" t="str">
        <f t="shared" si="6"/>
        <v/>
      </c>
      <c r="DX7" s="32" t="str">
        <f t="shared" si="6"/>
        <v/>
      </c>
      <c r="DY7" s="32" t="str">
        <f t="shared" si="6"/>
        <v/>
      </c>
      <c r="DZ7" s="32" t="str">
        <f t="shared" si="6"/>
        <v/>
      </c>
      <c r="EA7" s="32" t="str">
        <f t="shared" si="6"/>
        <v/>
      </c>
      <c r="EB7" s="32" t="str">
        <f t="shared" si="6"/>
        <v/>
      </c>
      <c r="EC7" s="32" t="str">
        <f t="shared" si="6"/>
        <v/>
      </c>
      <c r="ED7" s="32" t="str">
        <f t="shared" si="6"/>
        <v/>
      </c>
      <c r="EE7" s="32" t="str">
        <f t="shared" si="6"/>
        <v/>
      </c>
      <c r="EF7" s="32" t="str">
        <f t="shared" si="6"/>
        <v/>
      </c>
      <c r="EG7" s="32" t="str">
        <f t="shared" si="6"/>
        <v/>
      </c>
      <c r="EH7" s="32" t="str">
        <f t="shared" si="6"/>
        <v/>
      </c>
      <c r="EI7" s="32" t="str">
        <f t="shared" si="6"/>
        <v/>
      </c>
      <c r="EJ7" s="32" t="str">
        <f t="shared" si="6"/>
        <v/>
      </c>
      <c r="EK7" s="32" t="str">
        <f t="shared" si="6"/>
        <v/>
      </c>
      <c r="EL7" s="32" t="str">
        <f t="shared" si="6"/>
        <v/>
      </c>
      <c r="EM7" s="32" t="str">
        <f t="shared" si="6"/>
        <v/>
      </c>
      <c r="EN7" s="32" t="str">
        <f t="shared" si="6"/>
        <v/>
      </c>
      <c r="EO7" s="32" t="str">
        <f t="shared" si="6"/>
        <v/>
      </c>
      <c r="EP7" s="32" t="str">
        <f t="shared" si="6"/>
        <v/>
      </c>
      <c r="EQ7" s="32" t="str">
        <f t="shared" si="6"/>
        <v/>
      </c>
      <c r="ER7" s="32" t="str">
        <f t="shared" si="6"/>
        <v/>
      </c>
      <c r="ES7" s="32" t="str">
        <f t="shared" si="6"/>
        <v/>
      </c>
      <c r="ET7" s="32" t="str">
        <f t="shared" si="6"/>
        <v/>
      </c>
      <c r="EU7" s="32" t="str">
        <f t="shared" ref="EU7:HF7" si="7">IF(EU6="","",EOMONTH(EU6,0))</f>
        <v/>
      </c>
      <c r="EV7" s="32" t="str">
        <f t="shared" si="7"/>
        <v/>
      </c>
      <c r="EW7" s="32" t="str">
        <f t="shared" si="7"/>
        <v/>
      </c>
      <c r="EX7" s="32" t="str">
        <f t="shared" si="7"/>
        <v/>
      </c>
      <c r="EY7" s="32" t="str">
        <f t="shared" si="7"/>
        <v/>
      </c>
      <c r="EZ7" s="32" t="str">
        <f t="shared" si="7"/>
        <v/>
      </c>
      <c r="FA7" s="32" t="str">
        <f t="shared" si="7"/>
        <v/>
      </c>
      <c r="FB7" s="32" t="str">
        <f t="shared" si="7"/>
        <v/>
      </c>
      <c r="FC7" s="32" t="str">
        <f t="shared" si="7"/>
        <v/>
      </c>
      <c r="FD7" s="32" t="str">
        <f t="shared" si="7"/>
        <v/>
      </c>
      <c r="FE7" s="32" t="str">
        <f t="shared" si="7"/>
        <v/>
      </c>
      <c r="FF7" s="32" t="str">
        <f t="shared" si="7"/>
        <v/>
      </c>
      <c r="FG7" s="32" t="str">
        <f t="shared" si="7"/>
        <v/>
      </c>
      <c r="FH7" s="32" t="str">
        <f t="shared" si="7"/>
        <v/>
      </c>
      <c r="FI7" s="32" t="str">
        <f t="shared" si="7"/>
        <v/>
      </c>
      <c r="FJ7" s="32" t="str">
        <f t="shared" si="7"/>
        <v/>
      </c>
      <c r="FK7" s="32" t="str">
        <f t="shared" si="7"/>
        <v/>
      </c>
      <c r="FL7" s="32" t="str">
        <f t="shared" si="7"/>
        <v/>
      </c>
      <c r="FM7" s="32" t="str">
        <f t="shared" si="7"/>
        <v/>
      </c>
      <c r="FN7" s="32" t="str">
        <f t="shared" si="7"/>
        <v/>
      </c>
      <c r="FO7" s="32" t="str">
        <f t="shared" si="7"/>
        <v/>
      </c>
      <c r="FP7" s="32" t="str">
        <f t="shared" si="7"/>
        <v/>
      </c>
      <c r="FQ7" s="32" t="str">
        <f t="shared" si="7"/>
        <v/>
      </c>
      <c r="FR7" s="32" t="str">
        <f t="shared" si="7"/>
        <v/>
      </c>
      <c r="FS7" s="32" t="str">
        <f t="shared" si="7"/>
        <v/>
      </c>
      <c r="FT7" s="32" t="str">
        <f t="shared" si="7"/>
        <v/>
      </c>
      <c r="FU7" s="32" t="str">
        <f t="shared" si="7"/>
        <v/>
      </c>
      <c r="FV7" s="32" t="str">
        <f t="shared" si="7"/>
        <v/>
      </c>
      <c r="FW7" s="32" t="str">
        <f t="shared" si="7"/>
        <v/>
      </c>
      <c r="FX7" s="32" t="str">
        <f t="shared" si="7"/>
        <v/>
      </c>
      <c r="FY7" s="32" t="str">
        <f t="shared" si="7"/>
        <v/>
      </c>
      <c r="FZ7" s="32" t="str">
        <f t="shared" si="7"/>
        <v/>
      </c>
      <c r="GA7" s="32" t="str">
        <f t="shared" si="7"/>
        <v/>
      </c>
      <c r="GB7" s="32" t="str">
        <f t="shared" si="7"/>
        <v/>
      </c>
      <c r="GC7" s="32" t="str">
        <f t="shared" si="7"/>
        <v/>
      </c>
      <c r="GD7" s="32" t="str">
        <f t="shared" si="7"/>
        <v/>
      </c>
      <c r="GE7" s="32" t="str">
        <f t="shared" si="7"/>
        <v/>
      </c>
      <c r="GF7" s="32" t="str">
        <f t="shared" si="7"/>
        <v/>
      </c>
      <c r="GG7" s="32" t="str">
        <f t="shared" si="7"/>
        <v/>
      </c>
      <c r="GH7" s="32" t="str">
        <f t="shared" si="7"/>
        <v/>
      </c>
      <c r="GI7" s="32" t="str">
        <f t="shared" si="7"/>
        <v/>
      </c>
      <c r="GJ7" s="32" t="str">
        <f t="shared" si="7"/>
        <v/>
      </c>
      <c r="GK7" s="32" t="str">
        <f t="shared" si="7"/>
        <v/>
      </c>
      <c r="GL7" s="32" t="str">
        <f t="shared" si="7"/>
        <v/>
      </c>
      <c r="GM7" s="32" t="str">
        <f t="shared" si="7"/>
        <v/>
      </c>
      <c r="GN7" s="32" t="str">
        <f t="shared" si="7"/>
        <v/>
      </c>
      <c r="GO7" s="32" t="str">
        <f t="shared" si="7"/>
        <v/>
      </c>
      <c r="GP7" s="32" t="str">
        <f t="shared" si="7"/>
        <v/>
      </c>
      <c r="GQ7" s="32" t="str">
        <f t="shared" si="7"/>
        <v/>
      </c>
      <c r="GR7" s="32" t="str">
        <f t="shared" si="7"/>
        <v/>
      </c>
      <c r="GS7" s="32" t="str">
        <f t="shared" si="7"/>
        <v/>
      </c>
      <c r="GT7" s="32" t="str">
        <f t="shared" si="7"/>
        <v/>
      </c>
      <c r="GU7" s="32" t="str">
        <f t="shared" si="7"/>
        <v/>
      </c>
      <c r="GV7" s="32" t="str">
        <f t="shared" si="7"/>
        <v/>
      </c>
      <c r="GW7" s="32" t="str">
        <f t="shared" si="7"/>
        <v/>
      </c>
      <c r="GX7" s="32" t="str">
        <f t="shared" si="7"/>
        <v/>
      </c>
      <c r="GY7" s="32" t="str">
        <f t="shared" si="7"/>
        <v/>
      </c>
      <c r="GZ7" s="32" t="str">
        <f t="shared" si="7"/>
        <v/>
      </c>
      <c r="HA7" s="32" t="str">
        <f t="shared" si="7"/>
        <v/>
      </c>
      <c r="HB7" s="32" t="str">
        <f t="shared" si="7"/>
        <v/>
      </c>
      <c r="HC7" s="32" t="str">
        <f t="shared" si="7"/>
        <v/>
      </c>
      <c r="HD7" s="32" t="str">
        <f t="shared" si="7"/>
        <v/>
      </c>
      <c r="HE7" s="32" t="str">
        <f t="shared" si="7"/>
        <v/>
      </c>
      <c r="HF7" s="32" t="str">
        <f t="shared" si="7"/>
        <v/>
      </c>
      <c r="HG7" s="32" t="str">
        <f t="shared" ref="HG7:JR7" si="8">IF(HG6="","",EOMONTH(HG6,0))</f>
        <v/>
      </c>
      <c r="HH7" s="32" t="str">
        <f t="shared" si="8"/>
        <v/>
      </c>
      <c r="HI7" s="32" t="str">
        <f t="shared" si="8"/>
        <v/>
      </c>
      <c r="HJ7" s="32" t="str">
        <f t="shared" si="8"/>
        <v/>
      </c>
      <c r="HK7" s="32" t="str">
        <f t="shared" si="8"/>
        <v/>
      </c>
      <c r="HL7" s="32" t="str">
        <f t="shared" si="8"/>
        <v/>
      </c>
      <c r="HM7" s="32" t="str">
        <f t="shared" si="8"/>
        <v/>
      </c>
      <c r="HN7" s="32" t="str">
        <f t="shared" si="8"/>
        <v/>
      </c>
      <c r="HO7" s="32" t="str">
        <f t="shared" si="8"/>
        <v/>
      </c>
      <c r="HP7" s="32" t="str">
        <f t="shared" si="8"/>
        <v/>
      </c>
      <c r="HQ7" s="32" t="str">
        <f t="shared" si="8"/>
        <v/>
      </c>
      <c r="HR7" s="32" t="str">
        <f t="shared" si="8"/>
        <v/>
      </c>
      <c r="HS7" s="32" t="str">
        <f t="shared" si="8"/>
        <v/>
      </c>
      <c r="HT7" s="32" t="str">
        <f t="shared" si="8"/>
        <v/>
      </c>
      <c r="HU7" s="32" t="str">
        <f t="shared" si="8"/>
        <v/>
      </c>
      <c r="HV7" s="32" t="str">
        <f t="shared" si="8"/>
        <v/>
      </c>
      <c r="HW7" s="32" t="str">
        <f t="shared" si="8"/>
        <v/>
      </c>
      <c r="HX7" s="32" t="str">
        <f t="shared" si="8"/>
        <v/>
      </c>
      <c r="HY7" s="32" t="str">
        <f t="shared" si="8"/>
        <v/>
      </c>
      <c r="HZ7" s="32" t="str">
        <f t="shared" si="8"/>
        <v/>
      </c>
      <c r="IA7" s="32" t="str">
        <f t="shared" si="8"/>
        <v/>
      </c>
      <c r="IB7" s="32" t="str">
        <f t="shared" si="8"/>
        <v/>
      </c>
      <c r="IC7" s="32" t="str">
        <f t="shared" si="8"/>
        <v/>
      </c>
      <c r="ID7" s="32" t="str">
        <f t="shared" si="8"/>
        <v/>
      </c>
      <c r="IE7" s="32" t="str">
        <f t="shared" si="8"/>
        <v/>
      </c>
      <c r="IF7" s="32" t="str">
        <f t="shared" si="8"/>
        <v/>
      </c>
      <c r="IG7" s="32" t="str">
        <f t="shared" si="8"/>
        <v/>
      </c>
      <c r="IH7" s="32" t="str">
        <f t="shared" si="8"/>
        <v/>
      </c>
      <c r="II7" s="32" t="str">
        <f t="shared" si="8"/>
        <v/>
      </c>
      <c r="IJ7" s="32" t="str">
        <f t="shared" si="8"/>
        <v/>
      </c>
      <c r="IK7" s="32" t="str">
        <f t="shared" si="8"/>
        <v/>
      </c>
      <c r="IL7" s="32" t="str">
        <f t="shared" si="8"/>
        <v/>
      </c>
      <c r="IM7" s="32" t="str">
        <f t="shared" si="8"/>
        <v/>
      </c>
      <c r="IN7" s="32" t="str">
        <f t="shared" si="8"/>
        <v/>
      </c>
      <c r="IO7" s="32" t="str">
        <f t="shared" si="8"/>
        <v/>
      </c>
      <c r="IP7" s="32" t="str">
        <f t="shared" si="8"/>
        <v/>
      </c>
      <c r="IQ7" s="32" t="str">
        <f t="shared" si="8"/>
        <v/>
      </c>
      <c r="IR7" s="32" t="str">
        <f t="shared" si="8"/>
        <v/>
      </c>
      <c r="IS7" s="32" t="str">
        <f t="shared" si="8"/>
        <v/>
      </c>
      <c r="IT7" s="32" t="str">
        <f t="shared" si="8"/>
        <v/>
      </c>
      <c r="IU7" s="32" t="str">
        <f t="shared" si="8"/>
        <v/>
      </c>
      <c r="IV7" s="32" t="str">
        <f t="shared" si="8"/>
        <v/>
      </c>
      <c r="IW7" s="32" t="str">
        <f t="shared" si="8"/>
        <v/>
      </c>
      <c r="IX7" s="32" t="str">
        <f t="shared" si="8"/>
        <v/>
      </c>
      <c r="IY7" s="32" t="str">
        <f t="shared" si="8"/>
        <v/>
      </c>
      <c r="IZ7" s="32" t="str">
        <f t="shared" si="8"/>
        <v/>
      </c>
      <c r="JA7" s="32" t="str">
        <f t="shared" si="8"/>
        <v/>
      </c>
      <c r="JB7" s="32" t="str">
        <f t="shared" si="8"/>
        <v/>
      </c>
      <c r="JC7" s="32" t="str">
        <f t="shared" si="8"/>
        <v/>
      </c>
      <c r="JD7" s="32" t="str">
        <f t="shared" si="8"/>
        <v/>
      </c>
      <c r="JE7" s="32" t="str">
        <f t="shared" si="8"/>
        <v/>
      </c>
      <c r="JF7" s="32" t="str">
        <f t="shared" si="8"/>
        <v/>
      </c>
      <c r="JG7" s="32" t="str">
        <f t="shared" si="8"/>
        <v/>
      </c>
      <c r="JH7" s="32" t="str">
        <f t="shared" si="8"/>
        <v/>
      </c>
      <c r="JI7" s="32" t="str">
        <f t="shared" si="8"/>
        <v/>
      </c>
      <c r="JJ7" s="32" t="str">
        <f t="shared" si="8"/>
        <v/>
      </c>
      <c r="JK7" s="32" t="str">
        <f t="shared" si="8"/>
        <v/>
      </c>
      <c r="JL7" s="32" t="str">
        <f t="shared" si="8"/>
        <v/>
      </c>
      <c r="JM7" s="32" t="str">
        <f t="shared" si="8"/>
        <v/>
      </c>
      <c r="JN7" s="32" t="str">
        <f t="shared" si="8"/>
        <v/>
      </c>
      <c r="JO7" s="32" t="str">
        <f t="shared" si="8"/>
        <v/>
      </c>
      <c r="JP7" s="32" t="str">
        <f t="shared" si="8"/>
        <v/>
      </c>
      <c r="JQ7" s="32" t="str">
        <f t="shared" si="8"/>
        <v/>
      </c>
      <c r="JR7" s="32" t="str">
        <f t="shared" si="8"/>
        <v/>
      </c>
      <c r="JS7" s="32" t="str">
        <f t="shared" ref="JS7:KV7" si="9">IF(JS6="","",EOMONTH(JS6,0))</f>
        <v/>
      </c>
      <c r="JT7" s="32" t="str">
        <f t="shared" si="9"/>
        <v/>
      </c>
      <c r="JU7" s="32" t="str">
        <f t="shared" si="9"/>
        <v/>
      </c>
      <c r="JV7" s="32" t="str">
        <f t="shared" si="9"/>
        <v/>
      </c>
      <c r="JW7" s="32" t="str">
        <f t="shared" si="9"/>
        <v/>
      </c>
      <c r="JX7" s="32" t="str">
        <f t="shared" si="9"/>
        <v/>
      </c>
      <c r="JY7" s="32" t="str">
        <f t="shared" si="9"/>
        <v/>
      </c>
      <c r="JZ7" s="32" t="str">
        <f t="shared" si="9"/>
        <v/>
      </c>
      <c r="KA7" s="32" t="str">
        <f t="shared" si="9"/>
        <v/>
      </c>
      <c r="KB7" s="32" t="str">
        <f t="shared" si="9"/>
        <v/>
      </c>
      <c r="KC7" s="32" t="str">
        <f t="shared" si="9"/>
        <v/>
      </c>
      <c r="KD7" s="32" t="str">
        <f t="shared" si="9"/>
        <v/>
      </c>
      <c r="KE7" s="32" t="str">
        <f t="shared" si="9"/>
        <v/>
      </c>
      <c r="KF7" s="32" t="str">
        <f t="shared" si="9"/>
        <v/>
      </c>
      <c r="KG7" s="32" t="str">
        <f t="shared" si="9"/>
        <v/>
      </c>
      <c r="KH7" s="32" t="str">
        <f t="shared" si="9"/>
        <v/>
      </c>
      <c r="KI7" s="32" t="str">
        <f t="shared" si="9"/>
        <v/>
      </c>
      <c r="KJ7" s="32" t="str">
        <f t="shared" si="9"/>
        <v/>
      </c>
      <c r="KK7" s="32" t="str">
        <f t="shared" si="9"/>
        <v/>
      </c>
      <c r="KL7" s="32" t="str">
        <f t="shared" si="9"/>
        <v/>
      </c>
      <c r="KM7" s="32" t="str">
        <f t="shared" si="9"/>
        <v/>
      </c>
      <c r="KN7" s="32" t="str">
        <f t="shared" si="9"/>
        <v/>
      </c>
      <c r="KO7" s="32" t="str">
        <f t="shared" si="9"/>
        <v/>
      </c>
      <c r="KP7" s="32" t="str">
        <f t="shared" si="9"/>
        <v/>
      </c>
      <c r="KQ7" s="32" t="str">
        <f t="shared" si="9"/>
        <v/>
      </c>
      <c r="KR7" s="32" t="str">
        <f t="shared" si="9"/>
        <v/>
      </c>
      <c r="KS7" s="32" t="str">
        <f t="shared" si="9"/>
        <v/>
      </c>
      <c r="KT7" s="32" t="str">
        <f t="shared" si="9"/>
        <v/>
      </c>
      <c r="KU7" s="32" t="str">
        <f t="shared" si="9"/>
        <v/>
      </c>
      <c r="KV7" s="32" t="str">
        <f t="shared" si="9"/>
        <v/>
      </c>
      <c r="KW7" s="3"/>
      <c r="KX7" s="3"/>
    </row>
    <row r="8" spans="1:310" ht="4.05" customHeight="1" x14ac:dyDescent="0.25">
      <c r="A8" s="1"/>
      <c r="B8" s="79"/>
      <c r="C8" s="79"/>
      <c r="D8" s="79"/>
      <c r="E8" s="8"/>
      <c r="F8" s="1"/>
      <c r="G8" s="1"/>
      <c r="H8" s="17"/>
      <c r="I8" s="1"/>
      <c r="J8" s="1"/>
      <c r="K8" s="8"/>
      <c r="L8" s="1"/>
      <c r="M8" s="5"/>
      <c r="N8" s="8"/>
      <c r="O8" s="19"/>
      <c r="P8" s="1"/>
      <c r="Q8" s="1"/>
      <c r="R8" s="48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</row>
    <row r="9" spans="1:310" ht="3" customHeight="1" x14ac:dyDescent="0.25">
      <c r="A9" s="1"/>
      <c r="B9" s="79"/>
      <c r="C9" s="79"/>
      <c r="D9" s="79"/>
      <c r="E9" s="9"/>
      <c r="F9" s="1"/>
      <c r="G9" s="1"/>
      <c r="H9" s="18"/>
      <c r="I9" s="1"/>
      <c r="J9" s="1"/>
      <c r="K9" s="9"/>
      <c r="L9" s="1"/>
      <c r="M9" s="5"/>
      <c r="N9" s="9"/>
      <c r="O9" s="19"/>
      <c r="P9" s="1"/>
      <c r="Q9" s="1"/>
      <c r="R9" s="49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</row>
    <row r="10" spans="1:310" ht="7.95" customHeight="1" x14ac:dyDescent="0.25">
      <c r="A10" s="1"/>
      <c r="B10" s="79"/>
      <c r="C10" s="79"/>
      <c r="D10" s="79"/>
      <c r="E10" s="1"/>
      <c r="F10" s="1"/>
      <c r="G10" s="1"/>
      <c r="H10" s="11"/>
      <c r="I10" s="1"/>
      <c r="J10" s="1"/>
      <c r="K10" s="1"/>
      <c r="L10" s="1"/>
      <c r="M10" s="5"/>
      <c r="N10" s="1"/>
      <c r="O10" s="19"/>
      <c r="P10" s="1"/>
      <c r="Q10" s="1"/>
      <c r="R10" s="40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</row>
    <row r="11" spans="1:310" s="4" customFormat="1" x14ac:dyDescent="0.25">
      <c r="A11" s="3"/>
      <c r="B11" s="80"/>
      <c r="C11" s="80"/>
      <c r="D11" s="80"/>
      <c r="E11" s="42" t="str">
        <f>kpi!$E$24</f>
        <v>количество заключенных договоров обслуживания</v>
      </c>
      <c r="F11" s="3"/>
      <c r="G11" s="3"/>
      <c r="H11" s="39" t="str">
        <f>IF(OR($E11="",$E11=0),"",INDEX(kpi!$I:$I,SUMIFS(kpi!$A:$A,kpi!$E:$E,$E11)))</f>
        <v>клиенты</v>
      </c>
      <c r="I11" s="3"/>
      <c r="J11" s="3"/>
      <c r="K11" s="42" t="s">
        <v>7</v>
      </c>
      <c r="L11" s="3"/>
      <c r="M11" s="5"/>
      <c r="N11" s="44"/>
      <c r="O11" s="19"/>
      <c r="P11" s="3"/>
      <c r="Q11" s="3"/>
      <c r="R11" s="44">
        <f t="shared" ref="R11:R13" si="10">SUMIFS($T11:$KW11,$T$1:$KW$1,"&gt;="&amp;1,$T$1:$KW$1,"&lt;="&amp;MAX($1:$1))</f>
        <v>3500.0000000000009</v>
      </c>
      <c r="S11" s="3"/>
      <c r="T11" s="3"/>
      <c r="U11" s="41">
        <f>IF(U$7="",0,IF(MAX($1:$1)=0,0,(условия!$W$37-условия!$V$37)/((MAX($1:$1)-1)*MAX($1:$1))*(U$1-1)+(условия!$W$37-условия!$V$37)/MAX($1:$1)/2))</f>
        <v>48.611111111111121</v>
      </c>
      <c r="V11" s="41">
        <f>IF(V$7="",0,IF(MAX($1:$1)=0,0,(условия!$W$37-условия!$V$37)/((MAX($1:$1)-1)*MAX($1:$1))*(V$1-1)+(условия!$W$37-условия!$V$37)/MAX($1:$1)/2))</f>
        <v>51.3888888888889</v>
      </c>
      <c r="W11" s="41">
        <f>IF(W$7="",0,IF(MAX($1:$1)=0,0,(условия!$W$37-условия!$V$37)/((MAX($1:$1)-1)*MAX($1:$1))*(W$1-1)+(условия!$W$37-условия!$V$37)/MAX($1:$1)/2))</f>
        <v>54.166666666666679</v>
      </c>
      <c r="X11" s="41">
        <f>IF(X$7="",0,IF(MAX($1:$1)=0,0,(условия!$W$37-условия!$V$37)/((MAX($1:$1)-1)*MAX($1:$1))*(X$1-1)+(условия!$W$37-условия!$V$37)/MAX($1:$1)/2))</f>
        <v>56.944444444444457</v>
      </c>
      <c r="Y11" s="41">
        <f>IF(Y$7="",0,IF(MAX($1:$1)=0,0,(условия!$W$37-условия!$V$37)/((MAX($1:$1)-1)*MAX($1:$1))*(Y$1-1)+(условия!$W$37-условия!$V$37)/MAX($1:$1)/2))</f>
        <v>59.722222222222236</v>
      </c>
      <c r="Z11" s="41">
        <f>IF(Z$7="",0,IF(MAX($1:$1)=0,0,(условия!$W$37-условия!$V$37)/((MAX($1:$1)-1)*MAX($1:$1))*(Z$1-1)+(условия!$W$37-условия!$V$37)/MAX($1:$1)/2))</f>
        <v>62.500000000000014</v>
      </c>
      <c r="AA11" s="41">
        <f>IF(AA$7="",0,IF(MAX($1:$1)=0,0,(условия!$W$37-условия!$V$37)/((MAX($1:$1)-1)*MAX($1:$1))*(AA$1-1)+(условия!$W$37-условия!$V$37)/MAX($1:$1)/2))</f>
        <v>65.2777777777778</v>
      </c>
      <c r="AB11" s="41">
        <f>IF(AB$7="",0,IF(MAX($1:$1)=0,0,(условия!$W$37-условия!$V$37)/((MAX($1:$1)-1)*MAX($1:$1))*(AB$1-1)+(условия!$W$37-условия!$V$37)/MAX($1:$1)/2))</f>
        <v>68.055555555555571</v>
      </c>
      <c r="AC11" s="41">
        <f>IF(AC$7="",0,IF(MAX($1:$1)=0,0,(условия!$W$37-условия!$V$37)/((MAX($1:$1)-1)*MAX($1:$1))*(AC$1-1)+(условия!$W$37-условия!$V$37)/MAX($1:$1)/2))</f>
        <v>70.833333333333343</v>
      </c>
      <c r="AD11" s="41">
        <f>IF(AD$7="",0,IF(MAX($1:$1)=0,0,(условия!$W$37-условия!$V$37)/((MAX($1:$1)-1)*MAX($1:$1))*(AD$1-1)+(условия!$W$37-условия!$V$37)/MAX($1:$1)/2))</f>
        <v>73.611111111111128</v>
      </c>
      <c r="AE11" s="41">
        <f>IF(AE$7="",0,IF(MAX($1:$1)=0,0,(условия!$W$37-условия!$V$37)/((MAX($1:$1)-1)*MAX($1:$1))*(AE$1-1)+(условия!$W$37-условия!$V$37)/MAX($1:$1)/2))</f>
        <v>76.388888888888914</v>
      </c>
      <c r="AF11" s="41">
        <f>IF(AF$7="",0,IF(MAX($1:$1)=0,0,(условия!$W$37-условия!$V$37)/((MAX($1:$1)-1)*MAX($1:$1))*(AF$1-1)+(условия!$W$37-условия!$V$37)/MAX($1:$1)/2))</f>
        <v>79.166666666666686</v>
      </c>
      <c r="AG11" s="41">
        <f>IF(AG$7="",0,IF(MAX($1:$1)=0,0,(условия!$W$37-условия!$V$37)/((MAX($1:$1)-1)*MAX($1:$1))*(AG$1-1)+(условия!$W$37-условия!$V$37)/MAX($1:$1)/2))</f>
        <v>81.944444444444457</v>
      </c>
      <c r="AH11" s="41">
        <f>IF(AH$7="",0,IF(MAX($1:$1)=0,0,(условия!$W$37-условия!$V$37)/((MAX($1:$1)-1)*MAX($1:$1))*(AH$1-1)+(условия!$W$37-условия!$V$37)/MAX($1:$1)/2))</f>
        <v>84.722222222222243</v>
      </c>
      <c r="AI11" s="41">
        <f>IF(AI$7="",0,IF(MAX($1:$1)=0,0,(условия!$W$37-условия!$V$37)/((MAX($1:$1)-1)*MAX($1:$1))*(AI$1-1)+(условия!$W$37-условия!$V$37)/MAX($1:$1)/2))</f>
        <v>87.500000000000028</v>
      </c>
      <c r="AJ11" s="41">
        <f>IF(AJ$7="",0,IF(MAX($1:$1)=0,0,(условия!$W$37-условия!$V$37)/((MAX($1:$1)-1)*MAX($1:$1))*(AJ$1-1)+(условия!$W$37-условия!$V$37)/MAX($1:$1)/2))</f>
        <v>90.2777777777778</v>
      </c>
      <c r="AK11" s="41">
        <f>IF(AK$7="",0,IF(MAX($1:$1)=0,0,(условия!$W$37-условия!$V$37)/((MAX($1:$1)-1)*MAX($1:$1))*(AK$1-1)+(условия!$W$37-условия!$V$37)/MAX($1:$1)/2))</f>
        <v>93.055555555555571</v>
      </c>
      <c r="AL11" s="41">
        <f>IF(AL$7="",0,IF(MAX($1:$1)=0,0,(условия!$W$37-условия!$V$37)/((MAX($1:$1)-1)*MAX($1:$1))*(AL$1-1)+(условия!$W$37-условия!$V$37)/MAX($1:$1)/2))</f>
        <v>95.833333333333357</v>
      </c>
      <c r="AM11" s="41">
        <f>IF(AM$7="",0,IF(MAX($1:$1)=0,0,(условия!$W$37-условия!$V$37)/((MAX($1:$1)-1)*MAX($1:$1))*(AM$1-1)+(условия!$W$37-условия!$V$37)/MAX($1:$1)/2))</f>
        <v>98.611111111111143</v>
      </c>
      <c r="AN11" s="41">
        <f>IF(AN$7="",0,IF(MAX($1:$1)=0,0,(условия!$W$37-условия!$V$37)/((MAX($1:$1)-1)*MAX($1:$1))*(AN$1-1)+(условия!$W$37-условия!$V$37)/MAX($1:$1)/2))</f>
        <v>101.38888888888891</v>
      </c>
      <c r="AO11" s="41">
        <f>IF(AO$7="",0,IF(MAX($1:$1)=0,0,(условия!$W$37-условия!$V$37)/((MAX($1:$1)-1)*MAX($1:$1))*(AO$1-1)+(условия!$W$37-условия!$V$37)/MAX($1:$1)/2))</f>
        <v>104.16666666666669</v>
      </c>
      <c r="AP11" s="41">
        <f>IF(AP$7="",0,IF(MAX($1:$1)=0,0,(условия!$W$37-условия!$V$37)/((MAX($1:$1)-1)*MAX($1:$1))*(AP$1-1)+(условия!$W$37-условия!$V$37)/MAX($1:$1)/2))</f>
        <v>106.94444444444447</v>
      </c>
      <c r="AQ11" s="41">
        <f>IF(AQ$7="",0,IF(MAX($1:$1)=0,0,(условия!$W$37-условия!$V$37)/((MAX($1:$1)-1)*MAX($1:$1))*(AQ$1-1)+(условия!$W$37-условия!$V$37)/MAX($1:$1)/2))</f>
        <v>109.72222222222226</v>
      </c>
      <c r="AR11" s="41">
        <f>IF(AR$7="",0,IF(MAX($1:$1)=0,0,(условия!$W$37-условия!$V$37)/((MAX($1:$1)-1)*MAX($1:$1))*(AR$1-1)+(условия!$W$37-условия!$V$37)/MAX($1:$1)/2))</f>
        <v>112.50000000000003</v>
      </c>
      <c r="AS11" s="41">
        <f>IF(AS$7="",0,IF(MAX($1:$1)=0,0,(условия!$W$37-условия!$V$37)/((MAX($1:$1)-1)*MAX($1:$1))*(AS$1-1)+(условия!$W$37-условия!$V$37)/MAX($1:$1)/2))</f>
        <v>115.2777777777778</v>
      </c>
      <c r="AT11" s="41">
        <f>IF(AT$7="",0,IF(MAX($1:$1)=0,0,(условия!$W$37-условия!$V$37)/((MAX($1:$1)-1)*MAX($1:$1))*(AT$1-1)+(условия!$W$37-условия!$V$37)/MAX($1:$1)/2))</f>
        <v>118.05555555555557</v>
      </c>
      <c r="AU11" s="41">
        <f>IF(AU$7="",0,IF(MAX($1:$1)=0,0,(условия!$W$37-условия!$V$37)/((MAX($1:$1)-1)*MAX($1:$1))*(AU$1-1)+(условия!$W$37-условия!$V$37)/MAX($1:$1)/2))</f>
        <v>120.83333333333337</v>
      </c>
      <c r="AV11" s="41">
        <f>IF(AV$7="",0,IF(MAX($1:$1)=0,0,(условия!$W$37-условия!$V$37)/((MAX($1:$1)-1)*MAX($1:$1))*(AV$1-1)+(условия!$W$37-условия!$V$37)/MAX($1:$1)/2))</f>
        <v>123.61111111111114</v>
      </c>
      <c r="AW11" s="41">
        <f>IF(AW$7="",0,IF(MAX($1:$1)=0,0,(условия!$W$37-условия!$V$37)/((MAX($1:$1)-1)*MAX($1:$1))*(AW$1-1)+(условия!$W$37-условия!$V$37)/MAX($1:$1)/2))</f>
        <v>126.38888888888891</v>
      </c>
      <c r="AX11" s="41">
        <f>IF(AX$7="",0,IF(MAX($1:$1)=0,0,(условия!$W$37-условия!$V$37)/((MAX($1:$1)-1)*MAX($1:$1))*(AX$1-1)+(условия!$W$37-условия!$V$37)/MAX($1:$1)/2))</f>
        <v>129.16666666666669</v>
      </c>
      <c r="AY11" s="41">
        <f>IF(AY$7="",0,IF(MAX($1:$1)=0,0,(условия!$W$37-условия!$V$37)/((MAX($1:$1)-1)*MAX($1:$1))*(AY$1-1)+(условия!$W$37-условия!$V$37)/MAX($1:$1)/2))</f>
        <v>131.94444444444449</v>
      </c>
      <c r="AZ11" s="41">
        <f>IF(AZ$7="",0,IF(MAX($1:$1)=0,0,(условия!$W$37-условия!$V$37)/((MAX($1:$1)-1)*MAX($1:$1))*(AZ$1-1)+(условия!$W$37-условия!$V$37)/MAX($1:$1)/2))</f>
        <v>134.72222222222226</v>
      </c>
      <c r="BA11" s="41">
        <f>IF(BA$7="",0,IF(MAX($1:$1)=0,0,(условия!$W$37-условия!$V$37)/((MAX($1:$1)-1)*MAX($1:$1))*(BA$1-1)+(условия!$W$37-условия!$V$37)/MAX($1:$1)/2))</f>
        <v>137.50000000000003</v>
      </c>
      <c r="BB11" s="41">
        <f>IF(BB$7="",0,IF(MAX($1:$1)=0,0,(условия!$W$37-условия!$V$37)/((MAX($1:$1)-1)*MAX($1:$1))*(BB$1-1)+(условия!$W$37-условия!$V$37)/MAX($1:$1)/2))</f>
        <v>140.2777777777778</v>
      </c>
      <c r="BC11" s="41">
        <f>IF(BC$7="",0,IF(MAX($1:$1)=0,0,(условия!$W$37-условия!$V$37)/((MAX($1:$1)-1)*MAX($1:$1))*(BC$1-1)+(условия!$W$37-условия!$V$37)/MAX($1:$1)/2))</f>
        <v>143.0555555555556</v>
      </c>
      <c r="BD11" s="41">
        <f>IF(BD$7="",0,IF(MAX($1:$1)=0,0,(условия!$W$37-условия!$V$37)/((MAX($1:$1)-1)*MAX($1:$1))*(BD$1-1)+(условия!$W$37-условия!$V$37)/MAX($1:$1)/2))</f>
        <v>145.83333333333337</v>
      </c>
      <c r="BE11" s="41">
        <f>IF(BE$7="",0,IF(MAX($1:$1)=0,0,(условия!$W$37-условия!$V$37)/((MAX($1:$1)-1)*MAX($1:$1))*(BE$1-1)+(условия!$W$37-условия!$V$37)/MAX($1:$1)/2))</f>
        <v>0</v>
      </c>
      <c r="BF11" s="41">
        <f>IF(BF$7="",0,IF(MAX($1:$1)=0,0,(условия!$W$37-условия!$V$37)/((MAX($1:$1)-1)*MAX($1:$1))*(BF$1-1)+(условия!$W$37-условия!$V$37)/MAX($1:$1)/2))</f>
        <v>0</v>
      </c>
      <c r="BG11" s="41">
        <f>IF(BG$7="",0,IF(MAX($1:$1)=0,0,(условия!$W$37-условия!$V$37)/((MAX($1:$1)-1)*MAX($1:$1))*(BG$1-1)+(условия!$W$37-условия!$V$37)/MAX($1:$1)/2))</f>
        <v>0</v>
      </c>
      <c r="BH11" s="41">
        <f>IF(BH$7="",0,IF(MAX($1:$1)=0,0,(условия!$W$37-условия!$V$37)/((MAX($1:$1)-1)*MAX($1:$1))*(BH$1-1)+(условия!$W$37-условия!$V$37)/MAX($1:$1)/2))</f>
        <v>0</v>
      </c>
      <c r="BI11" s="41">
        <f>IF(BI$7="",0,IF(MAX($1:$1)=0,0,(условия!$W$37-условия!$V$37)/((MAX($1:$1)-1)*MAX($1:$1))*(BI$1-1)+(условия!$W$37-условия!$V$37)/MAX($1:$1)/2))</f>
        <v>0</v>
      </c>
      <c r="BJ11" s="41">
        <f>IF(BJ$7="",0,IF(MAX($1:$1)=0,0,(условия!$W$37-условия!$V$37)/((MAX($1:$1)-1)*MAX($1:$1))*(BJ$1-1)+(условия!$W$37-условия!$V$37)/MAX($1:$1)/2))</f>
        <v>0</v>
      </c>
      <c r="BK11" s="41">
        <f>IF(BK$7="",0,IF(MAX($1:$1)=0,0,(условия!$W$37-условия!$V$37)/((MAX($1:$1)-1)*MAX($1:$1))*(BK$1-1)+(условия!$W$37-условия!$V$37)/MAX($1:$1)/2))</f>
        <v>0</v>
      </c>
      <c r="BL11" s="41">
        <f>IF(BL$7="",0,IF(MAX($1:$1)=0,0,(условия!$W$37-условия!$V$37)/((MAX($1:$1)-1)*MAX($1:$1))*(BL$1-1)+(условия!$W$37-условия!$V$37)/MAX($1:$1)/2))</f>
        <v>0</v>
      </c>
      <c r="BM11" s="41">
        <f>IF(BM$7="",0,IF(MAX($1:$1)=0,0,(условия!$W$37-условия!$V$37)/((MAX($1:$1)-1)*MAX($1:$1))*(BM$1-1)+(условия!$W$37-условия!$V$37)/MAX($1:$1)/2))</f>
        <v>0</v>
      </c>
      <c r="BN11" s="41">
        <f>IF(BN$7="",0,IF(MAX($1:$1)=0,0,(условия!$W$37-условия!$V$37)/((MAX($1:$1)-1)*MAX($1:$1))*(BN$1-1)+(условия!$W$37-условия!$V$37)/MAX($1:$1)/2))</f>
        <v>0</v>
      </c>
      <c r="BO11" s="41">
        <f>IF(BO$7="",0,IF(MAX($1:$1)=0,0,(условия!$W$37-условия!$V$37)/((MAX($1:$1)-1)*MAX($1:$1))*(BO$1-1)+(условия!$W$37-условия!$V$37)/MAX($1:$1)/2))</f>
        <v>0</v>
      </c>
      <c r="BP11" s="41">
        <f>IF(BP$7="",0,IF(MAX($1:$1)=0,0,(условия!$W$37-условия!$V$37)/((MAX($1:$1)-1)*MAX($1:$1))*(BP$1-1)+(условия!$W$37-условия!$V$37)/MAX($1:$1)/2))</f>
        <v>0</v>
      </c>
      <c r="BQ11" s="41">
        <f>IF(BQ$7="",0,IF(MAX($1:$1)=0,0,(условия!$W$37-условия!$V$37)/((MAX($1:$1)-1)*MAX($1:$1))*(BQ$1-1)+(условия!$W$37-условия!$V$37)/MAX($1:$1)/2))</f>
        <v>0</v>
      </c>
      <c r="BR11" s="41">
        <f>IF(BR$7="",0,IF(MAX($1:$1)=0,0,(условия!$W$37-условия!$V$37)/((MAX($1:$1)-1)*MAX($1:$1))*(BR$1-1)+(условия!$W$37-условия!$V$37)/MAX($1:$1)/2))</f>
        <v>0</v>
      </c>
      <c r="BS11" s="41">
        <f>IF(BS$7="",0,IF(MAX($1:$1)=0,0,(условия!$W$37-условия!$V$37)/((MAX($1:$1)-1)*MAX($1:$1))*(BS$1-1)+(условия!$W$37-условия!$V$37)/MAX($1:$1)/2))</f>
        <v>0</v>
      </c>
      <c r="BT11" s="41">
        <f>IF(BT$7="",0,IF(MAX($1:$1)=0,0,(условия!$W$37-условия!$V$37)/((MAX($1:$1)-1)*MAX($1:$1))*(BT$1-1)+(условия!$W$37-условия!$V$37)/MAX($1:$1)/2))</f>
        <v>0</v>
      </c>
      <c r="BU11" s="41">
        <f>IF(BU$7="",0,IF(MAX($1:$1)=0,0,(условия!$W$37-условия!$V$37)/((MAX($1:$1)-1)*MAX($1:$1))*(BU$1-1)+(условия!$W$37-условия!$V$37)/MAX($1:$1)/2))</f>
        <v>0</v>
      </c>
      <c r="BV11" s="41">
        <f>IF(BV$7="",0,IF(MAX($1:$1)=0,0,(условия!$W$37-условия!$V$37)/((MAX($1:$1)-1)*MAX($1:$1))*(BV$1-1)+(условия!$W$37-условия!$V$37)/MAX($1:$1)/2))</f>
        <v>0</v>
      </c>
      <c r="BW11" s="41">
        <f>IF(BW$7="",0,IF(MAX($1:$1)=0,0,(условия!$W$37-условия!$V$37)/((MAX($1:$1)-1)*MAX($1:$1))*(BW$1-1)+(условия!$W$37-условия!$V$37)/MAX($1:$1)/2))</f>
        <v>0</v>
      </c>
      <c r="BX11" s="41">
        <f>IF(BX$7="",0,IF(MAX($1:$1)=0,0,(условия!$W$37-условия!$V$37)/((MAX($1:$1)-1)*MAX($1:$1))*(BX$1-1)+(условия!$W$37-условия!$V$37)/MAX($1:$1)/2))</f>
        <v>0</v>
      </c>
      <c r="BY11" s="41">
        <f>IF(BY$7="",0,IF(MAX($1:$1)=0,0,(условия!$W$37-условия!$V$37)/((MAX($1:$1)-1)*MAX($1:$1))*(BY$1-1)+(условия!$W$37-условия!$V$37)/MAX($1:$1)/2))</f>
        <v>0</v>
      </c>
      <c r="BZ11" s="41">
        <f>IF(BZ$7="",0,IF(MAX($1:$1)=0,0,(условия!$W$37-условия!$V$37)/((MAX($1:$1)-1)*MAX($1:$1))*(BZ$1-1)+(условия!$W$37-условия!$V$37)/MAX($1:$1)/2))</f>
        <v>0</v>
      </c>
      <c r="CA11" s="41">
        <f>IF(CA$7="",0,IF(MAX($1:$1)=0,0,(условия!$W$37-условия!$V$37)/((MAX($1:$1)-1)*MAX($1:$1))*(CA$1-1)+(условия!$W$37-условия!$V$37)/MAX($1:$1)/2))</f>
        <v>0</v>
      </c>
      <c r="CB11" s="41">
        <f>IF(CB$7="",0,IF(MAX($1:$1)=0,0,(условия!$W$37-условия!$V$37)/((MAX($1:$1)-1)*MAX($1:$1))*(CB$1-1)+(условия!$W$37-условия!$V$37)/MAX($1:$1)/2))</f>
        <v>0</v>
      </c>
      <c r="CC11" s="41">
        <f>IF(CC$7="",0,IF(MAX($1:$1)=0,0,(условия!$W$37-условия!$V$37)/((MAX($1:$1)-1)*MAX($1:$1))*(CC$1-1)+(условия!$W$37-условия!$V$37)/MAX($1:$1)/2))</f>
        <v>0</v>
      </c>
      <c r="CD11" s="41">
        <f>IF(CD$7="",0,IF(MAX($1:$1)=0,0,(условия!$W$37-условия!$V$37)/((MAX($1:$1)-1)*MAX($1:$1))*(CD$1-1)+(условия!$W$37-условия!$V$37)/MAX($1:$1)/2))</f>
        <v>0</v>
      </c>
      <c r="CE11" s="41">
        <f>IF(CE$7="",0,IF(MAX($1:$1)=0,0,(условия!$W$37-условия!$V$37)/((MAX($1:$1)-1)*MAX($1:$1))*(CE$1-1)+(условия!$W$37-условия!$V$37)/MAX($1:$1)/2))</f>
        <v>0</v>
      </c>
      <c r="CF11" s="41">
        <f>IF(CF$7="",0,IF(MAX($1:$1)=0,0,(условия!$W$37-условия!$V$37)/((MAX($1:$1)-1)*MAX($1:$1))*(CF$1-1)+(условия!$W$37-условия!$V$37)/MAX($1:$1)/2))</f>
        <v>0</v>
      </c>
      <c r="CG11" s="41">
        <f>IF(CG$7="",0,IF(MAX($1:$1)=0,0,(условия!$W$37-условия!$V$37)/((MAX($1:$1)-1)*MAX($1:$1))*(CG$1-1)+(условия!$W$37-условия!$V$37)/MAX($1:$1)/2))</f>
        <v>0</v>
      </c>
      <c r="CH11" s="41">
        <f>IF(CH$7="",0,IF(MAX($1:$1)=0,0,(условия!$W$37-условия!$V$37)/((MAX($1:$1)-1)*MAX($1:$1))*(CH$1-1)+(условия!$W$37-условия!$V$37)/MAX($1:$1)/2))</f>
        <v>0</v>
      </c>
      <c r="CI11" s="41">
        <f>IF(CI$7="",0,IF(MAX($1:$1)=0,0,(условия!$W$37-условия!$V$37)/((MAX($1:$1)-1)*MAX($1:$1))*(CI$1-1)+(условия!$W$37-условия!$V$37)/MAX($1:$1)/2))</f>
        <v>0</v>
      </c>
      <c r="CJ11" s="41">
        <f>IF(CJ$7="",0,IF(MAX($1:$1)=0,0,(условия!$W$37-условия!$V$37)/((MAX($1:$1)-1)*MAX($1:$1))*(CJ$1-1)+(условия!$W$37-условия!$V$37)/MAX($1:$1)/2))</f>
        <v>0</v>
      </c>
      <c r="CK11" s="41">
        <f>IF(CK$7="",0,IF(MAX($1:$1)=0,0,(условия!$W$37-условия!$V$37)/((MAX($1:$1)-1)*MAX($1:$1))*(CK$1-1)+(условия!$W$37-условия!$V$37)/MAX($1:$1)/2))</f>
        <v>0</v>
      </c>
      <c r="CL11" s="41">
        <f>IF(CL$7="",0,IF(MAX($1:$1)=0,0,(условия!$W$37-условия!$V$37)/((MAX($1:$1)-1)*MAX($1:$1))*(CL$1-1)+(условия!$W$37-условия!$V$37)/MAX($1:$1)/2))</f>
        <v>0</v>
      </c>
      <c r="CM11" s="41">
        <f>IF(CM$7="",0,IF(MAX($1:$1)=0,0,(условия!$W$37-условия!$V$37)/((MAX($1:$1)-1)*MAX($1:$1))*(CM$1-1)+(условия!$W$37-условия!$V$37)/MAX($1:$1)/2))</f>
        <v>0</v>
      </c>
      <c r="CN11" s="41">
        <f>IF(CN$7="",0,IF(MAX($1:$1)=0,0,(условия!$W$37-условия!$V$37)/((MAX($1:$1)-1)*MAX($1:$1))*(CN$1-1)+(условия!$W$37-условия!$V$37)/MAX($1:$1)/2))</f>
        <v>0</v>
      </c>
      <c r="CO11" s="41">
        <f>IF(CO$7="",0,IF(MAX($1:$1)=0,0,(условия!$W$37-условия!$V$37)/((MAX($1:$1)-1)*MAX($1:$1))*(CO$1-1)+(условия!$W$37-условия!$V$37)/MAX($1:$1)/2))</f>
        <v>0</v>
      </c>
      <c r="CP11" s="41">
        <f>IF(CP$7="",0,IF(MAX($1:$1)=0,0,(условия!$W$37-условия!$V$37)/((MAX($1:$1)-1)*MAX($1:$1))*(CP$1-1)+(условия!$W$37-условия!$V$37)/MAX($1:$1)/2))</f>
        <v>0</v>
      </c>
      <c r="CQ11" s="41">
        <f>IF(CQ$7="",0,IF(MAX($1:$1)=0,0,(условия!$W$37-условия!$V$37)/((MAX($1:$1)-1)*MAX($1:$1))*(CQ$1-1)+(условия!$W$37-условия!$V$37)/MAX($1:$1)/2))</f>
        <v>0</v>
      </c>
      <c r="CR11" s="41">
        <f>IF(CR$7="",0,IF(MAX($1:$1)=0,0,(условия!$W$37-условия!$V$37)/((MAX($1:$1)-1)*MAX($1:$1))*(CR$1-1)+(условия!$W$37-условия!$V$37)/MAX($1:$1)/2))</f>
        <v>0</v>
      </c>
      <c r="CS11" s="41">
        <f>IF(CS$7="",0,IF(MAX($1:$1)=0,0,(условия!$W$37-условия!$V$37)/((MAX($1:$1)-1)*MAX($1:$1))*(CS$1-1)+(условия!$W$37-условия!$V$37)/MAX($1:$1)/2))</f>
        <v>0</v>
      </c>
      <c r="CT11" s="41">
        <f>IF(CT$7="",0,IF(MAX($1:$1)=0,0,(условия!$W$37-условия!$V$37)/((MAX($1:$1)-1)*MAX($1:$1))*(CT$1-1)+(условия!$W$37-условия!$V$37)/MAX($1:$1)/2))</f>
        <v>0</v>
      </c>
      <c r="CU11" s="41">
        <f>IF(CU$7="",0,IF(MAX($1:$1)=0,0,(условия!$W$37-условия!$V$37)/((MAX($1:$1)-1)*MAX($1:$1))*(CU$1-1)+(условия!$W$37-условия!$V$37)/MAX($1:$1)/2))</f>
        <v>0</v>
      </c>
      <c r="CV11" s="41">
        <f>IF(CV$7="",0,IF(MAX($1:$1)=0,0,(условия!$W$37-условия!$V$37)/((MAX($1:$1)-1)*MAX($1:$1))*(CV$1-1)+(условия!$W$37-условия!$V$37)/MAX($1:$1)/2))</f>
        <v>0</v>
      </c>
      <c r="CW11" s="41">
        <f>IF(CW$7="",0,IF(MAX($1:$1)=0,0,(условия!$W$37-условия!$V$37)/((MAX($1:$1)-1)*MAX($1:$1))*(CW$1-1)+(условия!$W$37-условия!$V$37)/MAX($1:$1)/2))</f>
        <v>0</v>
      </c>
      <c r="CX11" s="41">
        <f>IF(CX$7="",0,IF(MAX($1:$1)=0,0,(условия!$W$37-условия!$V$37)/((MAX($1:$1)-1)*MAX($1:$1))*(CX$1-1)+(условия!$W$37-условия!$V$37)/MAX($1:$1)/2))</f>
        <v>0</v>
      </c>
      <c r="CY11" s="41">
        <f>IF(CY$7="",0,IF(MAX($1:$1)=0,0,(условия!$W$37-условия!$V$37)/((MAX($1:$1)-1)*MAX($1:$1))*(CY$1-1)+(условия!$W$37-условия!$V$37)/MAX($1:$1)/2))</f>
        <v>0</v>
      </c>
      <c r="CZ11" s="41">
        <f>IF(CZ$7="",0,IF(MAX($1:$1)=0,0,(условия!$W$37-условия!$V$37)/((MAX($1:$1)-1)*MAX($1:$1))*(CZ$1-1)+(условия!$W$37-условия!$V$37)/MAX($1:$1)/2))</f>
        <v>0</v>
      </c>
      <c r="DA11" s="41">
        <f>IF(DA$7="",0,IF(MAX($1:$1)=0,0,(условия!$W$37-условия!$V$37)/((MAX($1:$1)-1)*MAX($1:$1))*(DA$1-1)+(условия!$W$37-условия!$V$37)/MAX($1:$1)/2))</f>
        <v>0</v>
      </c>
      <c r="DB11" s="41">
        <f>IF(DB$7="",0,IF(MAX($1:$1)=0,0,(условия!$W$37-условия!$V$37)/((MAX($1:$1)-1)*MAX($1:$1))*(DB$1-1)+(условия!$W$37-условия!$V$37)/MAX($1:$1)/2))</f>
        <v>0</v>
      </c>
      <c r="DC11" s="41">
        <f>IF(DC$7="",0,IF(MAX($1:$1)=0,0,(условия!$W$37-условия!$V$37)/((MAX($1:$1)-1)*MAX($1:$1))*(DC$1-1)+(условия!$W$37-условия!$V$37)/MAX($1:$1)/2))</f>
        <v>0</v>
      </c>
      <c r="DD11" s="41">
        <f>IF(DD$7="",0,IF(MAX($1:$1)=0,0,(условия!$W$37-условия!$V$37)/((MAX($1:$1)-1)*MAX($1:$1))*(DD$1-1)+(условия!$W$37-условия!$V$37)/MAX($1:$1)/2))</f>
        <v>0</v>
      </c>
      <c r="DE11" s="41">
        <f>IF(DE$7="",0,IF(MAX($1:$1)=0,0,(условия!$W$37-условия!$V$37)/((MAX($1:$1)-1)*MAX($1:$1))*(DE$1-1)+(условия!$W$37-условия!$V$37)/MAX($1:$1)/2))</f>
        <v>0</v>
      </c>
      <c r="DF11" s="41">
        <f>IF(DF$7="",0,IF(MAX($1:$1)=0,0,(условия!$W$37-условия!$V$37)/((MAX($1:$1)-1)*MAX($1:$1))*(DF$1-1)+(условия!$W$37-условия!$V$37)/MAX($1:$1)/2))</f>
        <v>0</v>
      </c>
      <c r="DG11" s="41">
        <f>IF(DG$7="",0,IF(MAX($1:$1)=0,0,(условия!$W$37-условия!$V$37)/((MAX($1:$1)-1)*MAX($1:$1))*(DG$1-1)+(условия!$W$37-условия!$V$37)/MAX($1:$1)/2))</f>
        <v>0</v>
      </c>
      <c r="DH11" s="41">
        <f>IF(DH$7="",0,IF(MAX($1:$1)=0,0,(условия!$W$37-условия!$V$37)/((MAX($1:$1)-1)*MAX($1:$1))*(DH$1-1)+(условия!$W$37-условия!$V$37)/MAX($1:$1)/2))</f>
        <v>0</v>
      </c>
      <c r="DI11" s="41">
        <f>IF(DI$7="",0,IF(MAX($1:$1)=0,0,(условия!$W$37-условия!$V$37)/((MAX($1:$1)-1)*MAX($1:$1))*(DI$1-1)+(условия!$W$37-условия!$V$37)/MAX($1:$1)/2))</f>
        <v>0</v>
      </c>
      <c r="DJ11" s="41">
        <f>IF(DJ$7="",0,IF(MAX($1:$1)=0,0,(условия!$W$37-условия!$V$37)/((MAX($1:$1)-1)*MAX($1:$1))*(DJ$1-1)+(условия!$W$37-условия!$V$37)/MAX($1:$1)/2))</f>
        <v>0</v>
      </c>
      <c r="DK11" s="41">
        <f>IF(DK$7="",0,IF(MAX($1:$1)=0,0,(условия!$W$37-условия!$V$37)/((MAX($1:$1)-1)*MAX($1:$1))*(DK$1-1)+(условия!$W$37-условия!$V$37)/MAX($1:$1)/2))</f>
        <v>0</v>
      </c>
      <c r="DL11" s="41">
        <f>IF(DL$7="",0,IF(MAX($1:$1)=0,0,(условия!$W$37-условия!$V$37)/((MAX($1:$1)-1)*MAX($1:$1))*(DL$1-1)+(условия!$W$37-условия!$V$37)/MAX($1:$1)/2))</f>
        <v>0</v>
      </c>
      <c r="DM11" s="41">
        <f>IF(DM$7="",0,IF(MAX($1:$1)=0,0,(условия!$W$37-условия!$V$37)/((MAX($1:$1)-1)*MAX($1:$1))*(DM$1-1)+(условия!$W$37-условия!$V$37)/MAX($1:$1)/2))</f>
        <v>0</v>
      </c>
      <c r="DN11" s="41">
        <f>IF(DN$7="",0,IF(MAX($1:$1)=0,0,(условия!$W$37-условия!$V$37)/((MAX($1:$1)-1)*MAX($1:$1))*(DN$1-1)+(условия!$W$37-условия!$V$37)/MAX($1:$1)/2))</f>
        <v>0</v>
      </c>
      <c r="DO11" s="41">
        <f>IF(DO$7="",0,IF(MAX($1:$1)=0,0,(условия!$W$37-условия!$V$37)/((MAX($1:$1)-1)*MAX($1:$1))*(DO$1-1)+(условия!$W$37-условия!$V$37)/MAX($1:$1)/2))</f>
        <v>0</v>
      </c>
      <c r="DP11" s="41">
        <f>IF(DP$7="",0,IF(MAX($1:$1)=0,0,(условия!$W$37-условия!$V$37)/((MAX($1:$1)-1)*MAX($1:$1))*(DP$1-1)+(условия!$W$37-условия!$V$37)/MAX($1:$1)/2))</f>
        <v>0</v>
      </c>
      <c r="DQ11" s="41">
        <f>IF(DQ$7="",0,IF(MAX($1:$1)=0,0,(условия!$W$37-условия!$V$37)/((MAX($1:$1)-1)*MAX($1:$1))*(DQ$1-1)+(условия!$W$37-условия!$V$37)/MAX($1:$1)/2))</f>
        <v>0</v>
      </c>
      <c r="DR11" s="41">
        <f>IF(DR$7="",0,IF(MAX($1:$1)=0,0,(условия!$W$37-условия!$V$37)/((MAX($1:$1)-1)*MAX($1:$1))*(DR$1-1)+(условия!$W$37-условия!$V$37)/MAX($1:$1)/2))</f>
        <v>0</v>
      </c>
      <c r="DS11" s="41">
        <f>IF(DS$7="",0,IF(MAX($1:$1)=0,0,(условия!$W$37-условия!$V$37)/((MAX($1:$1)-1)*MAX($1:$1))*(DS$1-1)+(условия!$W$37-условия!$V$37)/MAX($1:$1)/2))</f>
        <v>0</v>
      </c>
      <c r="DT11" s="41">
        <f>IF(DT$7="",0,IF(MAX($1:$1)=0,0,(условия!$W$37-условия!$V$37)/((MAX($1:$1)-1)*MAX($1:$1))*(DT$1-1)+(условия!$W$37-условия!$V$37)/MAX($1:$1)/2))</f>
        <v>0</v>
      </c>
      <c r="DU11" s="41">
        <f>IF(DU$7="",0,IF(MAX($1:$1)=0,0,(условия!$W$37-условия!$V$37)/((MAX($1:$1)-1)*MAX($1:$1))*(DU$1-1)+(условия!$W$37-условия!$V$37)/MAX($1:$1)/2))</f>
        <v>0</v>
      </c>
      <c r="DV11" s="41">
        <f>IF(DV$7="",0,IF(MAX($1:$1)=0,0,(условия!$W$37-условия!$V$37)/((MAX($1:$1)-1)*MAX($1:$1))*(DV$1-1)+(условия!$W$37-условия!$V$37)/MAX($1:$1)/2))</f>
        <v>0</v>
      </c>
      <c r="DW11" s="41">
        <f>IF(DW$7="",0,IF(MAX($1:$1)=0,0,(условия!$W$37-условия!$V$37)/((MAX($1:$1)-1)*MAX($1:$1))*(DW$1-1)+(условия!$W$37-условия!$V$37)/MAX($1:$1)/2))</f>
        <v>0</v>
      </c>
      <c r="DX11" s="41">
        <f>IF(DX$7="",0,IF(MAX($1:$1)=0,0,(условия!$W$37-условия!$V$37)/((MAX($1:$1)-1)*MAX($1:$1))*(DX$1-1)+(условия!$W$37-условия!$V$37)/MAX($1:$1)/2))</f>
        <v>0</v>
      </c>
      <c r="DY11" s="41">
        <f>IF(DY$7="",0,IF(MAX($1:$1)=0,0,(условия!$W$37-условия!$V$37)/((MAX($1:$1)-1)*MAX($1:$1))*(DY$1-1)+(условия!$W$37-условия!$V$37)/MAX($1:$1)/2))</f>
        <v>0</v>
      </c>
      <c r="DZ11" s="41">
        <f>IF(DZ$7="",0,IF(MAX($1:$1)=0,0,(условия!$W$37-условия!$V$37)/((MAX($1:$1)-1)*MAX($1:$1))*(DZ$1-1)+(условия!$W$37-условия!$V$37)/MAX($1:$1)/2))</f>
        <v>0</v>
      </c>
      <c r="EA11" s="41">
        <f>IF(EA$7="",0,IF(MAX($1:$1)=0,0,(условия!$W$37-условия!$V$37)/((MAX($1:$1)-1)*MAX($1:$1))*(EA$1-1)+(условия!$W$37-условия!$V$37)/MAX($1:$1)/2))</f>
        <v>0</v>
      </c>
      <c r="EB11" s="41">
        <f>IF(EB$7="",0,IF(MAX($1:$1)=0,0,(условия!$W$37-условия!$V$37)/((MAX($1:$1)-1)*MAX($1:$1))*(EB$1-1)+(условия!$W$37-условия!$V$37)/MAX($1:$1)/2))</f>
        <v>0</v>
      </c>
      <c r="EC11" s="41">
        <f>IF(EC$7="",0,IF(MAX($1:$1)=0,0,(условия!$W$37-условия!$V$37)/((MAX($1:$1)-1)*MAX($1:$1))*(EC$1-1)+(условия!$W$37-условия!$V$37)/MAX($1:$1)/2))</f>
        <v>0</v>
      </c>
      <c r="ED11" s="41">
        <f>IF(ED$7="",0,IF(MAX($1:$1)=0,0,(условия!$W$37-условия!$V$37)/((MAX($1:$1)-1)*MAX($1:$1))*(ED$1-1)+(условия!$W$37-условия!$V$37)/MAX($1:$1)/2))</f>
        <v>0</v>
      </c>
      <c r="EE11" s="41">
        <f>IF(EE$7="",0,IF(MAX($1:$1)=0,0,(условия!$W$37-условия!$V$37)/((MAX($1:$1)-1)*MAX($1:$1))*(EE$1-1)+(условия!$W$37-условия!$V$37)/MAX($1:$1)/2))</f>
        <v>0</v>
      </c>
      <c r="EF11" s="41">
        <f>IF(EF$7="",0,IF(MAX($1:$1)=0,0,(условия!$W$37-условия!$V$37)/((MAX($1:$1)-1)*MAX($1:$1))*(EF$1-1)+(условия!$W$37-условия!$V$37)/MAX($1:$1)/2))</f>
        <v>0</v>
      </c>
      <c r="EG11" s="41">
        <f>IF(EG$7="",0,IF(MAX($1:$1)=0,0,(условия!$W$37-условия!$V$37)/((MAX($1:$1)-1)*MAX($1:$1))*(EG$1-1)+(условия!$W$37-условия!$V$37)/MAX($1:$1)/2))</f>
        <v>0</v>
      </c>
      <c r="EH11" s="41">
        <f>IF(EH$7="",0,IF(MAX($1:$1)=0,0,(условия!$W$37-условия!$V$37)/((MAX($1:$1)-1)*MAX($1:$1))*(EH$1-1)+(условия!$W$37-условия!$V$37)/MAX($1:$1)/2))</f>
        <v>0</v>
      </c>
      <c r="EI11" s="41">
        <f>IF(EI$7="",0,IF(MAX($1:$1)=0,0,(условия!$W$37-условия!$V$37)/((MAX($1:$1)-1)*MAX($1:$1))*(EI$1-1)+(условия!$W$37-условия!$V$37)/MAX($1:$1)/2))</f>
        <v>0</v>
      </c>
      <c r="EJ11" s="41">
        <f>IF(EJ$7="",0,IF(MAX($1:$1)=0,0,(условия!$W$37-условия!$V$37)/((MAX($1:$1)-1)*MAX($1:$1))*(EJ$1-1)+(условия!$W$37-условия!$V$37)/MAX($1:$1)/2))</f>
        <v>0</v>
      </c>
      <c r="EK11" s="41">
        <f>IF(EK$7="",0,IF(MAX($1:$1)=0,0,(условия!$W$37-условия!$V$37)/((MAX($1:$1)-1)*MAX($1:$1))*(EK$1-1)+(условия!$W$37-условия!$V$37)/MAX($1:$1)/2))</f>
        <v>0</v>
      </c>
      <c r="EL11" s="41">
        <f>IF(EL$7="",0,IF(MAX($1:$1)=0,0,(условия!$W$37-условия!$V$37)/((MAX($1:$1)-1)*MAX($1:$1))*(EL$1-1)+(условия!$W$37-условия!$V$37)/MAX($1:$1)/2))</f>
        <v>0</v>
      </c>
      <c r="EM11" s="41">
        <f>IF(EM$7="",0,IF(MAX($1:$1)=0,0,(условия!$W$37-условия!$V$37)/((MAX($1:$1)-1)*MAX($1:$1))*(EM$1-1)+(условия!$W$37-условия!$V$37)/MAX($1:$1)/2))</f>
        <v>0</v>
      </c>
      <c r="EN11" s="41">
        <f>IF(EN$7="",0,IF(MAX($1:$1)=0,0,(условия!$W$37-условия!$V$37)/((MAX($1:$1)-1)*MAX($1:$1))*(EN$1-1)+(условия!$W$37-условия!$V$37)/MAX($1:$1)/2))</f>
        <v>0</v>
      </c>
      <c r="EO11" s="41">
        <f>IF(EO$7="",0,IF(MAX($1:$1)=0,0,(условия!$W$37-условия!$V$37)/((MAX($1:$1)-1)*MAX($1:$1))*(EO$1-1)+(условия!$W$37-условия!$V$37)/MAX($1:$1)/2))</f>
        <v>0</v>
      </c>
      <c r="EP11" s="41">
        <f>IF(EP$7="",0,IF(MAX($1:$1)=0,0,(условия!$W$37-условия!$V$37)/((MAX($1:$1)-1)*MAX($1:$1))*(EP$1-1)+(условия!$W$37-условия!$V$37)/MAX($1:$1)/2))</f>
        <v>0</v>
      </c>
      <c r="EQ11" s="41">
        <f>IF(EQ$7="",0,IF(MAX($1:$1)=0,0,(условия!$W$37-условия!$V$37)/((MAX($1:$1)-1)*MAX($1:$1))*(EQ$1-1)+(условия!$W$37-условия!$V$37)/MAX($1:$1)/2))</f>
        <v>0</v>
      </c>
      <c r="ER11" s="41">
        <f>IF(ER$7="",0,IF(MAX($1:$1)=0,0,(условия!$W$37-условия!$V$37)/((MAX($1:$1)-1)*MAX($1:$1))*(ER$1-1)+(условия!$W$37-условия!$V$37)/MAX($1:$1)/2))</f>
        <v>0</v>
      </c>
      <c r="ES11" s="41">
        <f>IF(ES$7="",0,IF(MAX($1:$1)=0,0,(условия!$W$37-условия!$V$37)/((MAX($1:$1)-1)*MAX($1:$1))*(ES$1-1)+(условия!$W$37-условия!$V$37)/MAX($1:$1)/2))</f>
        <v>0</v>
      </c>
      <c r="ET11" s="41">
        <f>IF(ET$7="",0,IF(MAX($1:$1)=0,0,(условия!$W$37-условия!$V$37)/((MAX($1:$1)-1)*MAX($1:$1))*(ET$1-1)+(условия!$W$37-условия!$V$37)/MAX($1:$1)/2))</f>
        <v>0</v>
      </c>
      <c r="EU11" s="41">
        <f>IF(EU$7="",0,IF(MAX($1:$1)=0,0,(условия!$W$37-условия!$V$37)/((MAX($1:$1)-1)*MAX($1:$1))*(EU$1-1)+(условия!$W$37-условия!$V$37)/MAX($1:$1)/2))</f>
        <v>0</v>
      </c>
      <c r="EV11" s="41">
        <f>IF(EV$7="",0,IF(MAX($1:$1)=0,0,(условия!$W$37-условия!$V$37)/((MAX($1:$1)-1)*MAX($1:$1))*(EV$1-1)+(условия!$W$37-условия!$V$37)/MAX($1:$1)/2))</f>
        <v>0</v>
      </c>
      <c r="EW11" s="41">
        <f>IF(EW$7="",0,IF(MAX($1:$1)=0,0,(условия!$W$37-условия!$V$37)/((MAX($1:$1)-1)*MAX($1:$1))*(EW$1-1)+(условия!$W$37-условия!$V$37)/MAX($1:$1)/2))</f>
        <v>0</v>
      </c>
      <c r="EX11" s="41">
        <f>IF(EX$7="",0,IF(MAX($1:$1)=0,0,(условия!$W$37-условия!$V$37)/((MAX($1:$1)-1)*MAX($1:$1))*(EX$1-1)+(условия!$W$37-условия!$V$37)/MAX($1:$1)/2))</f>
        <v>0</v>
      </c>
      <c r="EY11" s="41">
        <f>IF(EY$7="",0,IF(MAX($1:$1)=0,0,(условия!$W$37-условия!$V$37)/((MAX($1:$1)-1)*MAX($1:$1))*(EY$1-1)+(условия!$W$37-условия!$V$37)/MAX($1:$1)/2))</f>
        <v>0</v>
      </c>
      <c r="EZ11" s="41">
        <f>IF(EZ$7="",0,IF(MAX($1:$1)=0,0,(условия!$W$37-условия!$V$37)/((MAX($1:$1)-1)*MAX($1:$1))*(EZ$1-1)+(условия!$W$37-условия!$V$37)/MAX($1:$1)/2))</f>
        <v>0</v>
      </c>
      <c r="FA11" s="41">
        <f>IF(FA$7="",0,IF(MAX($1:$1)=0,0,(условия!$W$37-условия!$V$37)/((MAX($1:$1)-1)*MAX($1:$1))*(FA$1-1)+(условия!$W$37-условия!$V$37)/MAX($1:$1)/2))</f>
        <v>0</v>
      </c>
      <c r="FB11" s="41">
        <f>IF(FB$7="",0,IF(MAX($1:$1)=0,0,(условия!$W$37-условия!$V$37)/((MAX($1:$1)-1)*MAX($1:$1))*(FB$1-1)+(условия!$W$37-условия!$V$37)/MAX($1:$1)/2))</f>
        <v>0</v>
      </c>
      <c r="FC11" s="41">
        <f>IF(FC$7="",0,IF(MAX($1:$1)=0,0,(условия!$W$37-условия!$V$37)/((MAX($1:$1)-1)*MAX($1:$1))*(FC$1-1)+(условия!$W$37-условия!$V$37)/MAX($1:$1)/2))</f>
        <v>0</v>
      </c>
      <c r="FD11" s="41">
        <f>IF(FD$7="",0,IF(MAX($1:$1)=0,0,(условия!$W$37-условия!$V$37)/((MAX($1:$1)-1)*MAX($1:$1))*(FD$1-1)+(условия!$W$37-условия!$V$37)/MAX($1:$1)/2))</f>
        <v>0</v>
      </c>
      <c r="FE11" s="41">
        <f>IF(FE$7="",0,IF(MAX($1:$1)=0,0,(условия!$W$37-условия!$V$37)/((MAX($1:$1)-1)*MAX($1:$1))*(FE$1-1)+(условия!$W$37-условия!$V$37)/MAX($1:$1)/2))</f>
        <v>0</v>
      </c>
      <c r="FF11" s="41">
        <f>IF(FF$7="",0,IF(MAX($1:$1)=0,0,(условия!$W$37-условия!$V$37)/((MAX($1:$1)-1)*MAX($1:$1))*(FF$1-1)+(условия!$W$37-условия!$V$37)/MAX($1:$1)/2))</f>
        <v>0</v>
      </c>
      <c r="FG11" s="41">
        <f>IF(FG$7="",0,IF(MAX($1:$1)=0,0,(условия!$W$37-условия!$V$37)/((MAX($1:$1)-1)*MAX($1:$1))*(FG$1-1)+(условия!$W$37-условия!$V$37)/MAX($1:$1)/2))</f>
        <v>0</v>
      </c>
      <c r="FH11" s="41">
        <f>IF(FH$7="",0,IF(MAX($1:$1)=0,0,(условия!$W$37-условия!$V$37)/((MAX($1:$1)-1)*MAX($1:$1))*(FH$1-1)+(условия!$W$37-условия!$V$37)/MAX($1:$1)/2))</f>
        <v>0</v>
      </c>
      <c r="FI11" s="41">
        <f>IF(FI$7="",0,IF(MAX($1:$1)=0,0,(условия!$W$37-условия!$V$37)/((MAX($1:$1)-1)*MAX($1:$1))*(FI$1-1)+(условия!$W$37-условия!$V$37)/MAX($1:$1)/2))</f>
        <v>0</v>
      </c>
      <c r="FJ11" s="41">
        <f>IF(FJ$7="",0,IF(MAX($1:$1)=0,0,(условия!$W$37-условия!$V$37)/((MAX($1:$1)-1)*MAX($1:$1))*(FJ$1-1)+(условия!$W$37-условия!$V$37)/MAX($1:$1)/2))</f>
        <v>0</v>
      </c>
      <c r="FK11" s="41">
        <f>IF(FK$7="",0,IF(MAX($1:$1)=0,0,(условия!$W$37-условия!$V$37)/((MAX($1:$1)-1)*MAX($1:$1))*(FK$1-1)+(условия!$W$37-условия!$V$37)/MAX($1:$1)/2))</f>
        <v>0</v>
      </c>
      <c r="FL11" s="41">
        <f>IF(FL$7="",0,IF(MAX($1:$1)=0,0,(условия!$W$37-условия!$V$37)/((MAX($1:$1)-1)*MAX($1:$1))*(FL$1-1)+(условия!$W$37-условия!$V$37)/MAX($1:$1)/2))</f>
        <v>0</v>
      </c>
      <c r="FM11" s="41">
        <f>IF(FM$7="",0,IF(MAX($1:$1)=0,0,(условия!$W$37-условия!$V$37)/((MAX($1:$1)-1)*MAX($1:$1))*(FM$1-1)+(условия!$W$37-условия!$V$37)/MAX($1:$1)/2))</f>
        <v>0</v>
      </c>
      <c r="FN11" s="41">
        <f>IF(FN$7="",0,IF(MAX($1:$1)=0,0,(условия!$W$37-условия!$V$37)/((MAX($1:$1)-1)*MAX($1:$1))*(FN$1-1)+(условия!$W$37-условия!$V$37)/MAX($1:$1)/2))</f>
        <v>0</v>
      </c>
      <c r="FO11" s="41">
        <f>IF(FO$7="",0,IF(MAX($1:$1)=0,0,(условия!$W$37-условия!$V$37)/((MAX($1:$1)-1)*MAX($1:$1))*(FO$1-1)+(условия!$W$37-условия!$V$37)/MAX($1:$1)/2))</f>
        <v>0</v>
      </c>
      <c r="FP11" s="41">
        <f>IF(FP$7="",0,IF(MAX($1:$1)=0,0,(условия!$W$37-условия!$V$37)/((MAX($1:$1)-1)*MAX($1:$1))*(FP$1-1)+(условия!$W$37-условия!$V$37)/MAX($1:$1)/2))</f>
        <v>0</v>
      </c>
      <c r="FQ11" s="41">
        <f>IF(FQ$7="",0,IF(MAX($1:$1)=0,0,(условия!$W$37-условия!$V$37)/((MAX($1:$1)-1)*MAX($1:$1))*(FQ$1-1)+(условия!$W$37-условия!$V$37)/MAX($1:$1)/2))</f>
        <v>0</v>
      </c>
      <c r="FR11" s="41">
        <f>IF(FR$7="",0,IF(MAX($1:$1)=0,0,(условия!$W$37-условия!$V$37)/((MAX($1:$1)-1)*MAX($1:$1))*(FR$1-1)+(условия!$W$37-условия!$V$37)/MAX($1:$1)/2))</f>
        <v>0</v>
      </c>
      <c r="FS11" s="41">
        <f>IF(FS$7="",0,IF(MAX($1:$1)=0,0,(условия!$W$37-условия!$V$37)/((MAX($1:$1)-1)*MAX($1:$1))*(FS$1-1)+(условия!$W$37-условия!$V$37)/MAX($1:$1)/2))</f>
        <v>0</v>
      </c>
      <c r="FT11" s="41">
        <f>IF(FT$7="",0,IF(MAX($1:$1)=0,0,(условия!$W$37-условия!$V$37)/((MAX($1:$1)-1)*MAX($1:$1))*(FT$1-1)+(условия!$W$37-условия!$V$37)/MAX($1:$1)/2))</f>
        <v>0</v>
      </c>
      <c r="FU11" s="41">
        <f>IF(FU$7="",0,IF(MAX($1:$1)=0,0,(условия!$W$37-условия!$V$37)/((MAX($1:$1)-1)*MAX($1:$1))*(FU$1-1)+(условия!$W$37-условия!$V$37)/MAX($1:$1)/2))</f>
        <v>0</v>
      </c>
      <c r="FV11" s="41">
        <f>IF(FV$7="",0,IF(MAX($1:$1)=0,0,(условия!$W$37-условия!$V$37)/((MAX($1:$1)-1)*MAX($1:$1))*(FV$1-1)+(условия!$W$37-условия!$V$37)/MAX($1:$1)/2))</f>
        <v>0</v>
      </c>
      <c r="FW11" s="41">
        <f>IF(FW$7="",0,IF(MAX($1:$1)=0,0,(условия!$W$37-условия!$V$37)/((MAX($1:$1)-1)*MAX($1:$1))*(FW$1-1)+(условия!$W$37-условия!$V$37)/MAX($1:$1)/2))</f>
        <v>0</v>
      </c>
      <c r="FX11" s="41">
        <f>IF(FX$7="",0,IF(MAX($1:$1)=0,0,(условия!$W$37-условия!$V$37)/((MAX($1:$1)-1)*MAX($1:$1))*(FX$1-1)+(условия!$W$37-условия!$V$37)/MAX($1:$1)/2))</f>
        <v>0</v>
      </c>
      <c r="FY11" s="41">
        <f>IF(FY$7="",0,IF(MAX($1:$1)=0,0,(условия!$W$37-условия!$V$37)/((MAX($1:$1)-1)*MAX($1:$1))*(FY$1-1)+(условия!$W$37-условия!$V$37)/MAX($1:$1)/2))</f>
        <v>0</v>
      </c>
      <c r="FZ11" s="41">
        <f>IF(FZ$7="",0,IF(MAX($1:$1)=0,0,(условия!$W$37-условия!$V$37)/((MAX($1:$1)-1)*MAX($1:$1))*(FZ$1-1)+(условия!$W$37-условия!$V$37)/MAX($1:$1)/2))</f>
        <v>0</v>
      </c>
      <c r="GA11" s="41">
        <f>IF(GA$7="",0,IF(MAX($1:$1)=0,0,(условия!$W$37-условия!$V$37)/((MAX($1:$1)-1)*MAX($1:$1))*(GA$1-1)+(условия!$W$37-условия!$V$37)/MAX($1:$1)/2))</f>
        <v>0</v>
      </c>
      <c r="GB11" s="41">
        <f>IF(GB$7="",0,IF(MAX($1:$1)=0,0,(условия!$W$37-условия!$V$37)/((MAX($1:$1)-1)*MAX($1:$1))*(GB$1-1)+(условия!$W$37-условия!$V$37)/MAX($1:$1)/2))</f>
        <v>0</v>
      </c>
      <c r="GC11" s="41">
        <f>IF(GC$7="",0,IF(MAX($1:$1)=0,0,(условия!$W$37-условия!$V$37)/((MAX($1:$1)-1)*MAX($1:$1))*(GC$1-1)+(условия!$W$37-условия!$V$37)/MAX($1:$1)/2))</f>
        <v>0</v>
      </c>
      <c r="GD11" s="41">
        <f>IF(GD$7="",0,IF(MAX($1:$1)=0,0,(условия!$W$37-условия!$V$37)/((MAX($1:$1)-1)*MAX($1:$1))*(GD$1-1)+(условия!$W$37-условия!$V$37)/MAX($1:$1)/2))</f>
        <v>0</v>
      </c>
      <c r="GE11" s="41">
        <f>IF(GE$7="",0,IF(MAX($1:$1)=0,0,(условия!$W$37-условия!$V$37)/((MAX($1:$1)-1)*MAX($1:$1))*(GE$1-1)+(условия!$W$37-условия!$V$37)/MAX($1:$1)/2))</f>
        <v>0</v>
      </c>
      <c r="GF11" s="41">
        <f>IF(GF$7="",0,IF(MAX($1:$1)=0,0,(условия!$W$37-условия!$V$37)/((MAX($1:$1)-1)*MAX($1:$1))*(GF$1-1)+(условия!$W$37-условия!$V$37)/MAX($1:$1)/2))</f>
        <v>0</v>
      </c>
      <c r="GG11" s="41">
        <f>IF(GG$7="",0,IF(MAX($1:$1)=0,0,(условия!$W$37-условия!$V$37)/((MAX($1:$1)-1)*MAX($1:$1))*(GG$1-1)+(условия!$W$37-условия!$V$37)/MAX($1:$1)/2))</f>
        <v>0</v>
      </c>
      <c r="GH11" s="41">
        <f>IF(GH$7="",0,IF(MAX($1:$1)=0,0,(условия!$W$37-условия!$V$37)/((MAX($1:$1)-1)*MAX($1:$1))*(GH$1-1)+(условия!$W$37-условия!$V$37)/MAX($1:$1)/2))</f>
        <v>0</v>
      </c>
      <c r="GI11" s="41">
        <f>IF(GI$7="",0,IF(MAX($1:$1)=0,0,(условия!$W$37-условия!$V$37)/((MAX($1:$1)-1)*MAX($1:$1))*(GI$1-1)+(условия!$W$37-условия!$V$37)/MAX($1:$1)/2))</f>
        <v>0</v>
      </c>
      <c r="GJ11" s="41">
        <f>IF(GJ$7="",0,IF(MAX($1:$1)=0,0,(условия!$W$37-условия!$V$37)/((MAX($1:$1)-1)*MAX($1:$1))*(GJ$1-1)+(условия!$W$37-условия!$V$37)/MAX($1:$1)/2))</f>
        <v>0</v>
      </c>
      <c r="GK11" s="41">
        <f>IF(GK$7="",0,IF(MAX($1:$1)=0,0,(условия!$W$37-условия!$V$37)/((MAX($1:$1)-1)*MAX($1:$1))*(GK$1-1)+(условия!$W$37-условия!$V$37)/MAX($1:$1)/2))</f>
        <v>0</v>
      </c>
      <c r="GL11" s="41">
        <f>IF(GL$7="",0,IF(MAX($1:$1)=0,0,(условия!$W$37-условия!$V$37)/((MAX($1:$1)-1)*MAX($1:$1))*(GL$1-1)+(условия!$W$37-условия!$V$37)/MAX($1:$1)/2))</f>
        <v>0</v>
      </c>
      <c r="GM11" s="41">
        <f>IF(GM$7="",0,IF(MAX($1:$1)=0,0,(условия!$W$37-условия!$V$37)/((MAX($1:$1)-1)*MAX($1:$1))*(GM$1-1)+(условия!$W$37-условия!$V$37)/MAX($1:$1)/2))</f>
        <v>0</v>
      </c>
      <c r="GN11" s="41">
        <f>IF(GN$7="",0,IF(MAX($1:$1)=0,0,(условия!$W$37-условия!$V$37)/((MAX($1:$1)-1)*MAX($1:$1))*(GN$1-1)+(условия!$W$37-условия!$V$37)/MAX($1:$1)/2))</f>
        <v>0</v>
      </c>
      <c r="GO11" s="41">
        <f>IF(GO$7="",0,IF(MAX($1:$1)=0,0,(условия!$W$37-условия!$V$37)/((MAX($1:$1)-1)*MAX($1:$1))*(GO$1-1)+(условия!$W$37-условия!$V$37)/MAX($1:$1)/2))</f>
        <v>0</v>
      </c>
      <c r="GP11" s="41">
        <f>IF(GP$7="",0,IF(MAX($1:$1)=0,0,(условия!$W$37-условия!$V$37)/((MAX($1:$1)-1)*MAX($1:$1))*(GP$1-1)+(условия!$W$37-условия!$V$37)/MAX($1:$1)/2))</f>
        <v>0</v>
      </c>
      <c r="GQ11" s="41">
        <f>IF(GQ$7="",0,IF(MAX($1:$1)=0,0,(условия!$W$37-условия!$V$37)/((MAX($1:$1)-1)*MAX($1:$1))*(GQ$1-1)+(условия!$W$37-условия!$V$37)/MAX($1:$1)/2))</f>
        <v>0</v>
      </c>
      <c r="GR11" s="41">
        <f>IF(GR$7="",0,IF(MAX($1:$1)=0,0,(условия!$W$37-условия!$V$37)/((MAX($1:$1)-1)*MAX($1:$1))*(GR$1-1)+(условия!$W$37-условия!$V$37)/MAX($1:$1)/2))</f>
        <v>0</v>
      </c>
      <c r="GS11" s="41">
        <f>IF(GS$7="",0,IF(MAX($1:$1)=0,0,(условия!$W$37-условия!$V$37)/((MAX($1:$1)-1)*MAX($1:$1))*(GS$1-1)+(условия!$W$37-условия!$V$37)/MAX($1:$1)/2))</f>
        <v>0</v>
      </c>
      <c r="GT11" s="41">
        <f>IF(GT$7="",0,IF(MAX($1:$1)=0,0,(условия!$W$37-условия!$V$37)/((MAX($1:$1)-1)*MAX($1:$1))*(GT$1-1)+(условия!$W$37-условия!$V$37)/MAX($1:$1)/2))</f>
        <v>0</v>
      </c>
      <c r="GU11" s="41">
        <f>IF(GU$7="",0,IF(MAX($1:$1)=0,0,(условия!$W$37-условия!$V$37)/((MAX($1:$1)-1)*MAX($1:$1))*(GU$1-1)+(условия!$W$37-условия!$V$37)/MAX($1:$1)/2))</f>
        <v>0</v>
      </c>
      <c r="GV11" s="41">
        <f>IF(GV$7="",0,IF(MAX($1:$1)=0,0,(условия!$W$37-условия!$V$37)/((MAX($1:$1)-1)*MAX($1:$1))*(GV$1-1)+(условия!$W$37-условия!$V$37)/MAX($1:$1)/2))</f>
        <v>0</v>
      </c>
      <c r="GW11" s="41">
        <f>IF(GW$7="",0,IF(MAX($1:$1)=0,0,(условия!$W$37-условия!$V$37)/((MAX($1:$1)-1)*MAX($1:$1))*(GW$1-1)+(условия!$W$37-условия!$V$37)/MAX($1:$1)/2))</f>
        <v>0</v>
      </c>
      <c r="GX11" s="41">
        <f>IF(GX$7="",0,IF(MAX($1:$1)=0,0,(условия!$W$37-условия!$V$37)/((MAX($1:$1)-1)*MAX($1:$1))*(GX$1-1)+(условия!$W$37-условия!$V$37)/MAX($1:$1)/2))</f>
        <v>0</v>
      </c>
      <c r="GY11" s="41">
        <f>IF(GY$7="",0,IF(MAX($1:$1)=0,0,(условия!$W$37-условия!$V$37)/((MAX($1:$1)-1)*MAX($1:$1))*(GY$1-1)+(условия!$W$37-условия!$V$37)/MAX($1:$1)/2))</f>
        <v>0</v>
      </c>
      <c r="GZ11" s="41">
        <f>IF(GZ$7="",0,IF(MAX($1:$1)=0,0,(условия!$W$37-условия!$V$37)/((MAX($1:$1)-1)*MAX($1:$1))*(GZ$1-1)+(условия!$W$37-условия!$V$37)/MAX($1:$1)/2))</f>
        <v>0</v>
      </c>
      <c r="HA11" s="41">
        <f>IF(HA$7="",0,IF(MAX($1:$1)=0,0,(условия!$W$37-условия!$V$37)/((MAX($1:$1)-1)*MAX($1:$1))*(HA$1-1)+(условия!$W$37-условия!$V$37)/MAX($1:$1)/2))</f>
        <v>0</v>
      </c>
      <c r="HB11" s="41">
        <f>IF(HB$7="",0,IF(MAX($1:$1)=0,0,(условия!$W$37-условия!$V$37)/((MAX($1:$1)-1)*MAX($1:$1))*(HB$1-1)+(условия!$W$37-условия!$V$37)/MAX($1:$1)/2))</f>
        <v>0</v>
      </c>
      <c r="HC11" s="41">
        <f>IF(HC$7="",0,IF(MAX($1:$1)=0,0,(условия!$W$37-условия!$V$37)/((MAX($1:$1)-1)*MAX($1:$1))*(HC$1-1)+(условия!$W$37-условия!$V$37)/MAX($1:$1)/2))</f>
        <v>0</v>
      </c>
      <c r="HD11" s="41">
        <f>IF(HD$7="",0,IF(MAX($1:$1)=0,0,(условия!$W$37-условия!$V$37)/((MAX($1:$1)-1)*MAX($1:$1))*(HD$1-1)+(условия!$W$37-условия!$V$37)/MAX($1:$1)/2))</f>
        <v>0</v>
      </c>
      <c r="HE11" s="41">
        <f>IF(HE$7="",0,IF(MAX($1:$1)=0,0,(условия!$W$37-условия!$V$37)/((MAX($1:$1)-1)*MAX($1:$1))*(HE$1-1)+(условия!$W$37-условия!$V$37)/MAX($1:$1)/2))</f>
        <v>0</v>
      </c>
      <c r="HF11" s="41">
        <f>IF(HF$7="",0,IF(MAX($1:$1)=0,0,(условия!$W$37-условия!$V$37)/((MAX($1:$1)-1)*MAX($1:$1))*(HF$1-1)+(условия!$W$37-условия!$V$37)/MAX($1:$1)/2))</f>
        <v>0</v>
      </c>
      <c r="HG11" s="41">
        <f>IF(HG$7="",0,IF(MAX($1:$1)=0,0,(условия!$W$37-условия!$V$37)/((MAX($1:$1)-1)*MAX($1:$1))*(HG$1-1)+(условия!$W$37-условия!$V$37)/MAX($1:$1)/2))</f>
        <v>0</v>
      </c>
      <c r="HH11" s="41">
        <f>IF(HH$7="",0,IF(MAX($1:$1)=0,0,(условия!$W$37-условия!$V$37)/((MAX($1:$1)-1)*MAX($1:$1))*(HH$1-1)+(условия!$W$37-условия!$V$37)/MAX($1:$1)/2))</f>
        <v>0</v>
      </c>
      <c r="HI11" s="41">
        <f>IF(HI$7="",0,IF(MAX($1:$1)=0,0,(условия!$W$37-условия!$V$37)/((MAX($1:$1)-1)*MAX($1:$1))*(HI$1-1)+(условия!$W$37-условия!$V$37)/MAX($1:$1)/2))</f>
        <v>0</v>
      </c>
      <c r="HJ11" s="41">
        <f>IF(HJ$7="",0,IF(MAX($1:$1)=0,0,(условия!$W$37-условия!$V$37)/((MAX($1:$1)-1)*MAX($1:$1))*(HJ$1-1)+(условия!$W$37-условия!$V$37)/MAX($1:$1)/2))</f>
        <v>0</v>
      </c>
      <c r="HK11" s="41">
        <f>IF(HK$7="",0,IF(MAX($1:$1)=0,0,(условия!$W$37-условия!$V$37)/((MAX($1:$1)-1)*MAX($1:$1))*(HK$1-1)+(условия!$W$37-условия!$V$37)/MAX($1:$1)/2))</f>
        <v>0</v>
      </c>
      <c r="HL11" s="41">
        <f>IF(HL$7="",0,IF(MAX($1:$1)=0,0,(условия!$W$37-условия!$V$37)/((MAX($1:$1)-1)*MAX($1:$1))*(HL$1-1)+(условия!$W$37-условия!$V$37)/MAX($1:$1)/2))</f>
        <v>0</v>
      </c>
      <c r="HM11" s="41">
        <f>IF(HM$7="",0,IF(MAX($1:$1)=0,0,(условия!$W$37-условия!$V$37)/((MAX($1:$1)-1)*MAX($1:$1))*(HM$1-1)+(условия!$W$37-условия!$V$37)/MAX($1:$1)/2))</f>
        <v>0</v>
      </c>
      <c r="HN11" s="41">
        <f>IF(HN$7="",0,IF(MAX($1:$1)=0,0,(условия!$W$37-условия!$V$37)/((MAX($1:$1)-1)*MAX($1:$1))*(HN$1-1)+(условия!$W$37-условия!$V$37)/MAX($1:$1)/2))</f>
        <v>0</v>
      </c>
      <c r="HO11" s="41">
        <f>IF(HO$7="",0,IF(MAX($1:$1)=0,0,(условия!$W$37-условия!$V$37)/((MAX($1:$1)-1)*MAX($1:$1))*(HO$1-1)+(условия!$W$37-условия!$V$37)/MAX($1:$1)/2))</f>
        <v>0</v>
      </c>
      <c r="HP11" s="41">
        <f>IF(HP$7="",0,IF(MAX($1:$1)=0,0,(условия!$W$37-условия!$V$37)/((MAX($1:$1)-1)*MAX($1:$1))*(HP$1-1)+(условия!$W$37-условия!$V$37)/MAX($1:$1)/2))</f>
        <v>0</v>
      </c>
      <c r="HQ11" s="41">
        <f>IF(HQ$7="",0,IF(MAX($1:$1)=0,0,(условия!$W$37-условия!$V$37)/((MAX($1:$1)-1)*MAX($1:$1))*(HQ$1-1)+(условия!$W$37-условия!$V$37)/MAX($1:$1)/2))</f>
        <v>0</v>
      </c>
      <c r="HR11" s="41">
        <f>IF(HR$7="",0,IF(MAX($1:$1)=0,0,(условия!$W$37-условия!$V$37)/((MAX($1:$1)-1)*MAX($1:$1))*(HR$1-1)+(условия!$W$37-условия!$V$37)/MAX($1:$1)/2))</f>
        <v>0</v>
      </c>
      <c r="HS11" s="41">
        <f>IF(HS$7="",0,IF(MAX($1:$1)=0,0,(условия!$W$37-условия!$V$37)/((MAX($1:$1)-1)*MAX($1:$1))*(HS$1-1)+(условия!$W$37-условия!$V$37)/MAX($1:$1)/2))</f>
        <v>0</v>
      </c>
      <c r="HT11" s="41">
        <f>IF(HT$7="",0,IF(MAX($1:$1)=0,0,(условия!$W$37-условия!$V$37)/((MAX($1:$1)-1)*MAX($1:$1))*(HT$1-1)+(условия!$W$37-условия!$V$37)/MAX($1:$1)/2))</f>
        <v>0</v>
      </c>
      <c r="HU11" s="41">
        <f>IF(HU$7="",0,IF(MAX($1:$1)=0,0,(условия!$W$37-условия!$V$37)/((MAX($1:$1)-1)*MAX($1:$1))*(HU$1-1)+(условия!$W$37-условия!$V$37)/MAX($1:$1)/2))</f>
        <v>0</v>
      </c>
      <c r="HV11" s="41">
        <f>IF(HV$7="",0,IF(MAX($1:$1)=0,0,(условия!$W$37-условия!$V$37)/((MAX($1:$1)-1)*MAX($1:$1))*(HV$1-1)+(условия!$W$37-условия!$V$37)/MAX($1:$1)/2))</f>
        <v>0</v>
      </c>
      <c r="HW11" s="41">
        <f>IF(HW$7="",0,IF(MAX($1:$1)=0,0,(условия!$W$37-условия!$V$37)/((MAX($1:$1)-1)*MAX($1:$1))*(HW$1-1)+(условия!$W$37-условия!$V$37)/MAX($1:$1)/2))</f>
        <v>0</v>
      </c>
      <c r="HX11" s="41">
        <f>IF(HX$7="",0,IF(MAX($1:$1)=0,0,(условия!$W$37-условия!$V$37)/((MAX($1:$1)-1)*MAX($1:$1))*(HX$1-1)+(условия!$W$37-условия!$V$37)/MAX($1:$1)/2))</f>
        <v>0</v>
      </c>
      <c r="HY11" s="41">
        <f>IF(HY$7="",0,IF(MAX($1:$1)=0,0,(условия!$W$37-условия!$V$37)/((MAX($1:$1)-1)*MAX($1:$1))*(HY$1-1)+(условия!$W$37-условия!$V$37)/MAX($1:$1)/2))</f>
        <v>0</v>
      </c>
      <c r="HZ11" s="41">
        <f>IF(HZ$7="",0,IF(MAX($1:$1)=0,0,(условия!$W$37-условия!$V$37)/((MAX($1:$1)-1)*MAX($1:$1))*(HZ$1-1)+(условия!$W$37-условия!$V$37)/MAX($1:$1)/2))</f>
        <v>0</v>
      </c>
      <c r="IA11" s="41">
        <f>IF(IA$7="",0,IF(MAX($1:$1)=0,0,(условия!$W$37-условия!$V$37)/((MAX($1:$1)-1)*MAX($1:$1))*(IA$1-1)+(условия!$W$37-условия!$V$37)/MAX($1:$1)/2))</f>
        <v>0</v>
      </c>
      <c r="IB11" s="41">
        <f>IF(IB$7="",0,IF(MAX($1:$1)=0,0,(условия!$W$37-условия!$V$37)/((MAX($1:$1)-1)*MAX($1:$1))*(IB$1-1)+(условия!$W$37-условия!$V$37)/MAX($1:$1)/2))</f>
        <v>0</v>
      </c>
      <c r="IC11" s="41">
        <f>IF(IC$7="",0,IF(MAX($1:$1)=0,0,(условия!$W$37-условия!$V$37)/((MAX($1:$1)-1)*MAX($1:$1))*(IC$1-1)+(условия!$W$37-условия!$V$37)/MAX($1:$1)/2))</f>
        <v>0</v>
      </c>
      <c r="ID11" s="41">
        <f>IF(ID$7="",0,IF(MAX($1:$1)=0,0,(условия!$W$37-условия!$V$37)/((MAX($1:$1)-1)*MAX($1:$1))*(ID$1-1)+(условия!$W$37-условия!$V$37)/MAX($1:$1)/2))</f>
        <v>0</v>
      </c>
      <c r="IE11" s="41">
        <f>IF(IE$7="",0,IF(MAX($1:$1)=0,0,(условия!$W$37-условия!$V$37)/((MAX($1:$1)-1)*MAX($1:$1))*(IE$1-1)+(условия!$W$37-условия!$V$37)/MAX($1:$1)/2))</f>
        <v>0</v>
      </c>
      <c r="IF11" s="41">
        <f>IF(IF$7="",0,IF(MAX($1:$1)=0,0,(условия!$W$37-условия!$V$37)/((MAX($1:$1)-1)*MAX($1:$1))*(IF$1-1)+(условия!$W$37-условия!$V$37)/MAX($1:$1)/2))</f>
        <v>0</v>
      </c>
      <c r="IG11" s="41">
        <f>IF(IG$7="",0,IF(MAX($1:$1)=0,0,(условия!$W$37-условия!$V$37)/((MAX($1:$1)-1)*MAX($1:$1))*(IG$1-1)+(условия!$W$37-условия!$V$37)/MAX($1:$1)/2))</f>
        <v>0</v>
      </c>
      <c r="IH11" s="41">
        <f>IF(IH$7="",0,IF(MAX($1:$1)=0,0,(условия!$W$37-условия!$V$37)/((MAX($1:$1)-1)*MAX($1:$1))*(IH$1-1)+(условия!$W$37-условия!$V$37)/MAX($1:$1)/2))</f>
        <v>0</v>
      </c>
      <c r="II11" s="41">
        <f>IF(II$7="",0,IF(MAX($1:$1)=0,0,(условия!$W$37-условия!$V$37)/((MAX($1:$1)-1)*MAX($1:$1))*(II$1-1)+(условия!$W$37-условия!$V$37)/MAX($1:$1)/2))</f>
        <v>0</v>
      </c>
      <c r="IJ11" s="41">
        <f>IF(IJ$7="",0,IF(MAX($1:$1)=0,0,(условия!$W$37-условия!$V$37)/((MAX($1:$1)-1)*MAX($1:$1))*(IJ$1-1)+(условия!$W$37-условия!$V$37)/MAX($1:$1)/2))</f>
        <v>0</v>
      </c>
      <c r="IK11" s="41">
        <f>IF(IK$7="",0,IF(MAX($1:$1)=0,0,(условия!$W$37-условия!$V$37)/((MAX($1:$1)-1)*MAX($1:$1))*(IK$1-1)+(условия!$W$37-условия!$V$37)/MAX($1:$1)/2))</f>
        <v>0</v>
      </c>
      <c r="IL11" s="41">
        <f>IF(IL$7="",0,IF(MAX($1:$1)=0,0,(условия!$W$37-условия!$V$37)/((MAX($1:$1)-1)*MAX($1:$1))*(IL$1-1)+(условия!$W$37-условия!$V$37)/MAX($1:$1)/2))</f>
        <v>0</v>
      </c>
      <c r="IM11" s="41">
        <f>IF(IM$7="",0,IF(MAX($1:$1)=0,0,(условия!$W$37-условия!$V$37)/((MAX($1:$1)-1)*MAX($1:$1))*(IM$1-1)+(условия!$W$37-условия!$V$37)/MAX($1:$1)/2))</f>
        <v>0</v>
      </c>
      <c r="IN11" s="41">
        <f>IF(IN$7="",0,IF(MAX($1:$1)=0,0,(условия!$W$37-условия!$V$37)/((MAX($1:$1)-1)*MAX($1:$1))*(IN$1-1)+(условия!$W$37-условия!$V$37)/MAX($1:$1)/2))</f>
        <v>0</v>
      </c>
      <c r="IO11" s="41">
        <f>IF(IO$7="",0,IF(MAX($1:$1)=0,0,(условия!$W$37-условия!$V$37)/((MAX($1:$1)-1)*MAX($1:$1))*(IO$1-1)+(условия!$W$37-условия!$V$37)/MAX($1:$1)/2))</f>
        <v>0</v>
      </c>
      <c r="IP11" s="41">
        <f>IF(IP$7="",0,IF(MAX($1:$1)=0,0,(условия!$W$37-условия!$V$37)/((MAX($1:$1)-1)*MAX($1:$1))*(IP$1-1)+(условия!$W$37-условия!$V$37)/MAX($1:$1)/2))</f>
        <v>0</v>
      </c>
      <c r="IQ11" s="41">
        <f>IF(IQ$7="",0,IF(MAX($1:$1)=0,0,(условия!$W$37-условия!$V$37)/((MAX($1:$1)-1)*MAX($1:$1))*(IQ$1-1)+(условия!$W$37-условия!$V$37)/MAX($1:$1)/2))</f>
        <v>0</v>
      </c>
      <c r="IR11" s="41">
        <f>IF(IR$7="",0,IF(MAX($1:$1)=0,0,(условия!$W$37-условия!$V$37)/((MAX($1:$1)-1)*MAX($1:$1))*(IR$1-1)+(условия!$W$37-условия!$V$37)/MAX($1:$1)/2))</f>
        <v>0</v>
      </c>
      <c r="IS11" s="41">
        <f>IF(IS$7="",0,IF(MAX($1:$1)=0,0,(условия!$W$37-условия!$V$37)/((MAX($1:$1)-1)*MAX($1:$1))*(IS$1-1)+(условия!$W$37-условия!$V$37)/MAX($1:$1)/2))</f>
        <v>0</v>
      </c>
      <c r="IT11" s="41">
        <f>IF(IT$7="",0,IF(MAX($1:$1)=0,0,(условия!$W$37-условия!$V$37)/((MAX($1:$1)-1)*MAX($1:$1))*(IT$1-1)+(условия!$W$37-условия!$V$37)/MAX($1:$1)/2))</f>
        <v>0</v>
      </c>
      <c r="IU11" s="41">
        <f>IF(IU$7="",0,IF(MAX($1:$1)=0,0,(условия!$W$37-условия!$V$37)/((MAX($1:$1)-1)*MAX($1:$1))*(IU$1-1)+(условия!$W$37-условия!$V$37)/MAX($1:$1)/2))</f>
        <v>0</v>
      </c>
      <c r="IV11" s="41">
        <f>IF(IV$7="",0,IF(MAX($1:$1)=0,0,(условия!$W$37-условия!$V$37)/((MAX($1:$1)-1)*MAX($1:$1))*(IV$1-1)+(условия!$W$37-условия!$V$37)/MAX($1:$1)/2))</f>
        <v>0</v>
      </c>
      <c r="IW11" s="41">
        <f>IF(IW$7="",0,IF(MAX($1:$1)=0,0,(условия!$W$37-условия!$V$37)/((MAX($1:$1)-1)*MAX($1:$1))*(IW$1-1)+(условия!$W$37-условия!$V$37)/MAX($1:$1)/2))</f>
        <v>0</v>
      </c>
      <c r="IX11" s="41">
        <f>IF(IX$7="",0,IF(MAX($1:$1)=0,0,(условия!$W$37-условия!$V$37)/((MAX($1:$1)-1)*MAX($1:$1))*(IX$1-1)+(условия!$W$37-условия!$V$37)/MAX($1:$1)/2))</f>
        <v>0</v>
      </c>
      <c r="IY11" s="41">
        <f>IF(IY$7="",0,IF(MAX($1:$1)=0,0,(условия!$W$37-условия!$V$37)/((MAX($1:$1)-1)*MAX($1:$1))*(IY$1-1)+(условия!$W$37-условия!$V$37)/MAX($1:$1)/2))</f>
        <v>0</v>
      </c>
      <c r="IZ11" s="41">
        <f>IF(IZ$7="",0,IF(MAX($1:$1)=0,0,(условия!$W$37-условия!$V$37)/((MAX($1:$1)-1)*MAX($1:$1))*(IZ$1-1)+(условия!$W$37-условия!$V$37)/MAX($1:$1)/2))</f>
        <v>0</v>
      </c>
      <c r="JA11" s="41">
        <f>IF(JA$7="",0,IF(MAX($1:$1)=0,0,(условия!$W$37-условия!$V$37)/((MAX($1:$1)-1)*MAX($1:$1))*(JA$1-1)+(условия!$W$37-условия!$V$37)/MAX($1:$1)/2))</f>
        <v>0</v>
      </c>
      <c r="JB11" s="41">
        <f>IF(JB$7="",0,IF(MAX($1:$1)=0,0,(условия!$W$37-условия!$V$37)/((MAX($1:$1)-1)*MAX($1:$1))*(JB$1-1)+(условия!$W$37-условия!$V$37)/MAX($1:$1)/2))</f>
        <v>0</v>
      </c>
      <c r="JC11" s="41">
        <f>IF(JC$7="",0,IF(MAX($1:$1)=0,0,(условия!$W$37-условия!$V$37)/((MAX($1:$1)-1)*MAX($1:$1))*(JC$1-1)+(условия!$W$37-условия!$V$37)/MAX($1:$1)/2))</f>
        <v>0</v>
      </c>
      <c r="JD11" s="41">
        <f>IF(JD$7="",0,IF(MAX($1:$1)=0,0,(условия!$W$37-условия!$V$37)/((MAX($1:$1)-1)*MAX($1:$1))*(JD$1-1)+(условия!$W$37-условия!$V$37)/MAX($1:$1)/2))</f>
        <v>0</v>
      </c>
      <c r="JE11" s="41">
        <f>IF(JE$7="",0,IF(MAX($1:$1)=0,0,(условия!$W$37-условия!$V$37)/((MAX($1:$1)-1)*MAX($1:$1))*(JE$1-1)+(условия!$W$37-условия!$V$37)/MAX($1:$1)/2))</f>
        <v>0</v>
      </c>
      <c r="JF11" s="41">
        <f>IF(JF$7="",0,IF(MAX($1:$1)=0,0,(условия!$W$37-условия!$V$37)/((MAX($1:$1)-1)*MAX($1:$1))*(JF$1-1)+(условия!$W$37-условия!$V$37)/MAX($1:$1)/2))</f>
        <v>0</v>
      </c>
      <c r="JG11" s="41">
        <f>IF(JG$7="",0,IF(MAX($1:$1)=0,0,(условия!$W$37-условия!$V$37)/((MAX($1:$1)-1)*MAX($1:$1))*(JG$1-1)+(условия!$W$37-условия!$V$37)/MAX($1:$1)/2))</f>
        <v>0</v>
      </c>
      <c r="JH11" s="41">
        <f>IF(JH$7="",0,IF(MAX($1:$1)=0,0,(условия!$W$37-условия!$V$37)/((MAX($1:$1)-1)*MAX($1:$1))*(JH$1-1)+(условия!$W$37-условия!$V$37)/MAX($1:$1)/2))</f>
        <v>0</v>
      </c>
      <c r="JI11" s="41">
        <f>IF(JI$7="",0,IF(MAX($1:$1)=0,0,(условия!$W$37-условия!$V$37)/((MAX($1:$1)-1)*MAX($1:$1))*(JI$1-1)+(условия!$W$37-условия!$V$37)/MAX($1:$1)/2))</f>
        <v>0</v>
      </c>
      <c r="JJ11" s="41">
        <f>IF(JJ$7="",0,IF(MAX($1:$1)=0,0,(условия!$W$37-условия!$V$37)/((MAX($1:$1)-1)*MAX($1:$1))*(JJ$1-1)+(условия!$W$37-условия!$V$37)/MAX($1:$1)/2))</f>
        <v>0</v>
      </c>
      <c r="JK11" s="41">
        <f>IF(JK$7="",0,IF(MAX($1:$1)=0,0,(условия!$W$37-условия!$V$37)/((MAX($1:$1)-1)*MAX($1:$1))*(JK$1-1)+(условия!$W$37-условия!$V$37)/MAX($1:$1)/2))</f>
        <v>0</v>
      </c>
      <c r="JL11" s="41">
        <f>IF(JL$7="",0,IF(MAX($1:$1)=0,0,(условия!$W$37-условия!$V$37)/((MAX($1:$1)-1)*MAX($1:$1))*(JL$1-1)+(условия!$W$37-условия!$V$37)/MAX($1:$1)/2))</f>
        <v>0</v>
      </c>
      <c r="JM11" s="41">
        <f>IF(JM$7="",0,IF(MAX($1:$1)=0,0,(условия!$W$37-условия!$V$37)/((MAX($1:$1)-1)*MAX($1:$1))*(JM$1-1)+(условия!$W$37-условия!$V$37)/MAX($1:$1)/2))</f>
        <v>0</v>
      </c>
      <c r="JN11" s="41">
        <f>IF(JN$7="",0,IF(MAX($1:$1)=0,0,(условия!$W$37-условия!$V$37)/((MAX($1:$1)-1)*MAX($1:$1))*(JN$1-1)+(условия!$W$37-условия!$V$37)/MAX($1:$1)/2))</f>
        <v>0</v>
      </c>
      <c r="JO11" s="41">
        <f>IF(JO$7="",0,IF(MAX($1:$1)=0,0,(условия!$W$37-условия!$V$37)/((MAX($1:$1)-1)*MAX($1:$1))*(JO$1-1)+(условия!$W$37-условия!$V$37)/MAX($1:$1)/2))</f>
        <v>0</v>
      </c>
      <c r="JP11" s="41">
        <f>IF(JP$7="",0,IF(MAX($1:$1)=0,0,(условия!$W$37-условия!$V$37)/((MAX($1:$1)-1)*MAX($1:$1))*(JP$1-1)+(условия!$W$37-условия!$V$37)/MAX($1:$1)/2))</f>
        <v>0</v>
      </c>
      <c r="JQ11" s="41">
        <f>IF(JQ$7="",0,IF(MAX($1:$1)=0,0,(условия!$W$37-условия!$V$37)/((MAX($1:$1)-1)*MAX($1:$1))*(JQ$1-1)+(условия!$W$37-условия!$V$37)/MAX($1:$1)/2))</f>
        <v>0</v>
      </c>
      <c r="JR11" s="41">
        <f>IF(JR$7="",0,IF(MAX($1:$1)=0,0,(условия!$W$37-условия!$V$37)/((MAX($1:$1)-1)*MAX($1:$1))*(JR$1-1)+(условия!$W$37-условия!$V$37)/MAX($1:$1)/2))</f>
        <v>0</v>
      </c>
      <c r="JS11" s="41">
        <f>IF(JS$7="",0,IF(MAX($1:$1)=0,0,(условия!$W$37-условия!$V$37)/((MAX($1:$1)-1)*MAX($1:$1))*(JS$1-1)+(условия!$W$37-условия!$V$37)/MAX($1:$1)/2))</f>
        <v>0</v>
      </c>
      <c r="JT11" s="41">
        <f>IF(JT$7="",0,IF(MAX($1:$1)=0,0,(условия!$W$37-условия!$V$37)/((MAX($1:$1)-1)*MAX($1:$1))*(JT$1-1)+(условия!$W$37-условия!$V$37)/MAX($1:$1)/2))</f>
        <v>0</v>
      </c>
      <c r="JU11" s="41">
        <f>IF(JU$7="",0,IF(MAX($1:$1)=0,0,(условия!$W$37-условия!$V$37)/((MAX($1:$1)-1)*MAX($1:$1))*(JU$1-1)+(условия!$W$37-условия!$V$37)/MAX($1:$1)/2))</f>
        <v>0</v>
      </c>
      <c r="JV11" s="41">
        <f>IF(JV$7="",0,IF(MAX($1:$1)=0,0,(условия!$W$37-условия!$V$37)/((MAX($1:$1)-1)*MAX($1:$1))*(JV$1-1)+(условия!$W$37-условия!$V$37)/MAX($1:$1)/2))</f>
        <v>0</v>
      </c>
      <c r="JW11" s="41">
        <f>IF(JW$7="",0,IF(MAX($1:$1)=0,0,(условия!$W$37-условия!$V$37)/((MAX($1:$1)-1)*MAX($1:$1))*(JW$1-1)+(условия!$W$37-условия!$V$37)/MAX($1:$1)/2))</f>
        <v>0</v>
      </c>
      <c r="JX11" s="41">
        <f>IF(JX$7="",0,IF(MAX($1:$1)=0,0,(условия!$W$37-условия!$V$37)/((MAX($1:$1)-1)*MAX($1:$1))*(JX$1-1)+(условия!$W$37-условия!$V$37)/MAX($1:$1)/2))</f>
        <v>0</v>
      </c>
      <c r="JY11" s="41">
        <f>IF(JY$7="",0,IF(MAX($1:$1)=0,0,(условия!$W$37-условия!$V$37)/((MAX($1:$1)-1)*MAX($1:$1))*(JY$1-1)+(условия!$W$37-условия!$V$37)/MAX($1:$1)/2))</f>
        <v>0</v>
      </c>
      <c r="JZ11" s="41">
        <f>IF(JZ$7="",0,IF(MAX($1:$1)=0,0,(условия!$W$37-условия!$V$37)/((MAX($1:$1)-1)*MAX($1:$1))*(JZ$1-1)+(условия!$W$37-условия!$V$37)/MAX($1:$1)/2))</f>
        <v>0</v>
      </c>
      <c r="KA11" s="41">
        <f>IF(KA$7="",0,IF(MAX($1:$1)=0,0,(условия!$W$37-условия!$V$37)/((MAX($1:$1)-1)*MAX($1:$1))*(KA$1-1)+(условия!$W$37-условия!$V$37)/MAX($1:$1)/2))</f>
        <v>0</v>
      </c>
      <c r="KB11" s="41">
        <f>IF(KB$7="",0,IF(MAX($1:$1)=0,0,(условия!$W$37-условия!$V$37)/((MAX($1:$1)-1)*MAX($1:$1))*(KB$1-1)+(условия!$W$37-условия!$V$37)/MAX($1:$1)/2))</f>
        <v>0</v>
      </c>
      <c r="KC11" s="41">
        <f>IF(KC$7="",0,IF(MAX($1:$1)=0,0,(условия!$W$37-условия!$V$37)/((MAX($1:$1)-1)*MAX($1:$1))*(KC$1-1)+(условия!$W$37-условия!$V$37)/MAX($1:$1)/2))</f>
        <v>0</v>
      </c>
      <c r="KD11" s="41">
        <f>IF(KD$7="",0,IF(MAX($1:$1)=0,0,(условия!$W$37-условия!$V$37)/((MAX($1:$1)-1)*MAX($1:$1))*(KD$1-1)+(условия!$W$37-условия!$V$37)/MAX($1:$1)/2))</f>
        <v>0</v>
      </c>
      <c r="KE11" s="41">
        <f>IF(KE$7="",0,IF(MAX($1:$1)=0,0,(условия!$W$37-условия!$V$37)/((MAX($1:$1)-1)*MAX($1:$1))*(KE$1-1)+(условия!$W$37-условия!$V$37)/MAX($1:$1)/2))</f>
        <v>0</v>
      </c>
      <c r="KF11" s="41">
        <f>IF(KF$7="",0,IF(MAX($1:$1)=0,0,(условия!$W$37-условия!$V$37)/((MAX($1:$1)-1)*MAX($1:$1))*(KF$1-1)+(условия!$W$37-условия!$V$37)/MAX($1:$1)/2))</f>
        <v>0</v>
      </c>
      <c r="KG11" s="41">
        <f>IF(KG$7="",0,IF(MAX($1:$1)=0,0,(условия!$W$37-условия!$V$37)/((MAX($1:$1)-1)*MAX($1:$1))*(KG$1-1)+(условия!$W$37-условия!$V$37)/MAX($1:$1)/2))</f>
        <v>0</v>
      </c>
      <c r="KH11" s="41">
        <f>IF(KH$7="",0,IF(MAX($1:$1)=0,0,(условия!$W$37-условия!$V$37)/((MAX($1:$1)-1)*MAX($1:$1))*(KH$1-1)+(условия!$W$37-условия!$V$37)/MAX($1:$1)/2))</f>
        <v>0</v>
      </c>
      <c r="KI11" s="41">
        <f>IF(KI$7="",0,IF(MAX($1:$1)=0,0,(условия!$W$37-условия!$V$37)/((MAX($1:$1)-1)*MAX($1:$1))*(KI$1-1)+(условия!$W$37-условия!$V$37)/MAX($1:$1)/2))</f>
        <v>0</v>
      </c>
      <c r="KJ11" s="41">
        <f>IF(KJ$7="",0,IF(MAX($1:$1)=0,0,(условия!$W$37-условия!$V$37)/((MAX($1:$1)-1)*MAX($1:$1))*(KJ$1-1)+(условия!$W$37-условия!$V$37)/MAX($1:$1)/2))</f>
        <v>0</v>
      </c>
      <c r="KK11" s="41">
        <f>IF(KK$7="",0,IF(MAX($1:$1)=0,0,(условия!$W$37-условия!$V$37)/((MAX($1:$1)-1)*MAX($1:$1))*(KK$1-1)+(условия!$W$37-условия!$V$37)/MAX($1:$1)/2))</f>
        <v>0</v>
      </c>
      <c r="KL11" s="41">
        <f>IF(KL$7="",0,IF(MAX($1:$1)=0,0,(условия!$W$37-условия!$V$37)/((MAX($1:$1)-1)*MAX($1:$1))*(KL$1-1)+(условия!$W$37-условия!$V$37)/MAX($1:$1)/2))</f>
        <v>0</v>
      </c>
      <c r="KM11" s="41">
        <f>IF(KM$7="",0,IF(MAX($1:$1)=0,0,(условия!$W$37-условия!$V$37)/((MAX($1:$1)-1)*MAX($1:$1))*(KM$1-1)+(условия!$W$37-условия!$V$37)/MAX($1:$1)/2))</f>
        <v>0</v>
      </c>
      <c r="KN11" s="41">
        <f>IF(KN$7="",0,IF(MAX($1:$1)=0,0,(условия!$W$37-условия!$V$37)/((MAX($1:$1)-1)*MAX($1:$1))*(KN$1-1)+(условия!$W$37-условия!$V$37)/MAX($1:$1)/2))</f>
        <v>0</v>
      </c>
      <c r="KO11" s="41">
        <f>IF(KO$7="",0,IF(MAX($1:$1)=0,0,(условия!$W$37-условия!$V$37)/((MAX($1:$1)-1)*MAX($1:$1))*(KO$1-1)+(условия!$W$37-условия!$V$37)/MAX($1:$1)/2))</f>
        <v>0</v>
      </c>
      <c r="KP11" s="41">
        <f>IF(KP$7="",0,IF(MAX($1:$1)=0,0,(условия!$W$37-условия!$V$37)/((MAX($1:$1)-1)*MAX($1:$1))*(KP$1-1)+(условия!$W$37-условия!$V$37)/MAX($1:$1)/2))</f>
        <v>0</v>
      </c>
      <c r="KQ11" s="41">
        <f>IF(KQ$7="",0,IF(MAX($1:$1)=0,0,(условия!$W$37-условия!$V$37)/((MAX($1:$1)-1)*MAX($1:$1))*(KQ$1-1)+(условия!$W$37-условия!$V$37)/MAX($1:$1)/2))</f>
        <v>0</v>
      </c>
      <c r="KR11" s="41">
        <f>IF(KR$7="",0,IF(MAX($1:$1)=0,0,(условия!$W$37-условия!$V$37)/((MAX($1:$1)-1)*MAX($1:$1))*(KR$1-1)+(условия!$W$37-условия!$V$37)/MAX($1:$1)/2))</f>
        <v>0</v>
      </c>
      <c r="KS11" s="41">
        <f>IF(KS$7="",0,IF(MAX($1:$1)=0,0,(условия!$W$37-условия!$V$37)/((MAX($1:$1)-1)*MAX($1:$1))*(KS$1-1)+(условия!$W$37-условия!$V$37)/MAX($1:$1)/2))</f>
        <v>0</v>
      </c>
      <c r="KT11" s="41">
        <f>IF(KT$7="",0,IF(MAX($1:$1)=0,0,(условия!$W$37-условия!$V$37)/((MAX($1:$1)-1)*MAX($1:$1))*(KT$1-1)+(условия!$W$37-условия!$V$37)/MAX($1:$1)/2))</f>
        <v>0</v>
      </c>
      <c r="KU11" s="41">
        <f>IF(KU$7="",0,IF(MAX($1:$1)=0,0,(условия!$W$37-условия!$V$37)/((MAX($1:$1)-1)*MAX($1:$1))*(KU$1-1)+(условия!$W$37-условия!$V$37)/MAX($1:$1)/2))</f>
        <v>0</v>
      </c>
      <c r="KV11" s="41">
        <f>IF(KV$7="",0,IF(MAX($1:$1)=0,0,(условия!$W$37-условия!$V$37)/((MAX($1:$1)-1)*MAX($1:$1))*(KV$1-1)+(условия!$W$37-условия!$V$37)/MAX($1:$1)/2))</f>
        <v>0</v>
      </c>
      <c r="KW11" s="3"/>
      <c r="KX11" s="3"/>
    </row>
    <row r="12" spans="1:310" x14ac:dyDescent="0.25">
      <c r="A12" s="1"/>
      <c r="B12" s="79"/>
      <c r="C12" s="79"/>
      <c r="D12" s="79"/>
      <c r="E12" s="43" t="str">
        <f>E11</f>
        <v>количество заключенных договоров обслуживания</v>
      </c>
      <c r="F12" s="1"/>
      <c r="G12" s="1"/>
      <c r="H12" s="11" t="str">
        <f>H11</f>
        <v>клиенты</v>
      </c>
      <c r="I12" s="1"/>
      <c r="J12" s="1"/>
      <c r="K12" s="43" t="str">
        <f>справочники!$U$11</f>
        <v>постоянные-15сотрудников</v>
      </c>
      <c r="L12" s="1"/>
      <c r="M12" s="5"/>
      <c r="N12" s="45"/>
      <c r="O12" s="19"/>
      <c r="P12" s="1"/>
      <c r="Q12" s="1"/>
      <c r="R12" s="45">
        <f t="shared" si="10"/>
        <v>875.00000000000023</v>
      </c>
      <c r="S12" s="1"/>
      <c r="T12" s="1"/>
      <c r="U12" s="40">
        <f>IF(U$7="",0,U$11*условия!$W42)</f>
        <v>12.15277777777778</v>
      </c>
      <c r="V12" s="40">
        <f>IF(V$7="",0,V$11*условия!$W42)</f>
        <v>12.847222222222225</v>
      </c>
      <c r="W12" s="40">
        <f>IF(W$7="",0,W$11*условия!$W42)</f>
        <v>13.54166666666667</v>
      </c>
      <c r="X12" s="40">
        <f>IF(X$7="",0,X$11*условия!$W42)</f>
        <v>14.236111111111114</v>
      </c>
      <c r="Y12" s="40">
        <f>IF(Y$7="",0,Y$11*условия!$W42)</f>
        <v>14.930555555555559</v>
      </c>
      <c r="Z12" s="40">
        <f>IF(Z$7="",0,Z$11*условия!$W42)</f>
        <v>15.625000000000004</v>
      </c>
      <c r="AA12" s="40">
        <f>IF(AA$7="",0,AA$11*условия!$W42)</f>
        <v>16.31944444444445</v>
      </c>
      <c r="AB12" s="40">
        <f>IF(AB$7="",0,AB$11*условия!$W42)</f>
        <v>17.013888888888893</v>
      </c>
      <c r="AC12" s="40">
        <f>IF(AC$7="",0,AC$11*условия!$W42)</f>
        <v>17.708333333333336</v>
      </c>
      <c r="AD12" s="40">
        <f>IF(AD$7="",0,AD$11*условия!$W42)</f>
        <v>18.402777777777782</v>
      </c>
      <c r="AE12" s="40">
        <f>IF(AE$7="",0,AE$11*условия!$W42)</f>
        <v>19.097222222222229</v>
      </c>
      <c r="AF12" s="40">
        <f>IF(AF$7="",0,AF$11*условия!$W42)</f>
        <v>19.791666666666671</v>
      </c>
      <c r="AG12" s="40">
        <f>IF(AG$7="",0,AG$11*условия!$W42)</f>
        <v>20.486111111111114</v>
      </c>
      <c r="AH12" s="40">
        <f>IF(AH$7="",0,AH$11*условия!$W42)</f>
        <v>21.180555555555561</v>
      </c>
      <c r="AI12" s="40">
        <f>IF(AI$7="",0,AI$11*условия!$W42)</f>
        <v>21.875000000000007</v>
      </c>
      <c r="AJ12" s="40">
        <f>IF(AJ$7="",0,AJ$11*условия!$W42)</f>
        <v>22.56944444444445</v>
      </c>
      <c r="AK12" s="40">
        <f>IF(AK$7="",0,AK$11*условия!$W42)</f>
        <v>23.263888888888893</v>
      </c>
      <c r="AL12" s="40">
        <f>IF(AL$7="",0,AL$11*условия!$W42)</f>
        <v>23.958333333333339</v>
      </c>
      <c r="AM12" s="40">
        <f>IF(AM$7="",0,AM$11*условия!$W42)</f>
        <v>24.652777777777786</v>
      </c>
      <c r="AN12" s="40">
        <f>IF(AN$7="",0,AN$11*условия!$W42)</f>
        <v>25.347222222222229</v>
      </c>
      <c r="AO12" s="40">
        <f>IF(AO$7="",0,AO$11*условия!$W42)</f>
        <v>26.041666666666671</v>
      </c>
      <c r="AP12" s="40">
        <f>IF(AP$7="",0,AP$11*условия!$W42)</f>
        <v>26.736111111111118</v>
      </c>
      <c r="AQ12" s="40">
        <f>IF(AQ$7="",0,AQ$11*условия!$W42)</f>
        <v>27.430555555555564</v>
      </c>
      <c r="AR12" s="40">
        <f>IF(AR$7="",0,AR$11*условия!$W42)</f>
        <v>28.125000000000007</v>
      </c>
      <c r="AS12" s="40">
        <f>IF(AS$7="",0,AS$11*условия!$W42)</f>
        <v>28.81944444444445</v>
      </c>
      <c r="AT12" s="40">
        <f>IF(AT$7="",0,AT$11*условия!$W42)</f>
        <v>29.513888888888893</v>
      </c>
      <c r="AU12" s="40">
        <f>IF(AU$7="",0,AU$11*условия!$W42)</f>
        <v>30.208333333333343</v>
      </c>
      <c r="AV12" s="40">
        <f>IF(AV$7="",0,AV$11*условия!$W42)</f>
        <v>30.902777777777786</v>
      </c>
      <c r="AW12" s="40">
        <f>IF(AW$7="",0,AW$11*условия!$W42)</f>
        <v>31.597222222222229</v>
      </c>
      <c r="AX12" s="40">
        <f>IF(AX$7="",0,AX$11*условия!$W42)</f>
        <v>32.291666666666671</v>
      </c>
      <c r="AY12" s="40">
        <f>IF(AY$7="",0,AY$11*условия!$W42)</f>
        <v>32.986111111111121</v>
      </c>
      <c r="AZ12" s="40">
        <f>IF(AZ$7="",0,AZ$11*условия!$W42)</f>
        <v>33.680555555555564</v>
      </c>
      <c r="BA12" s="40">
        <f>IF(BA$7="",0,BA$11*условия!$W42)</f>
        <v>34.375000000000007</v>
      </c>
      <c r="BB12" s="40">
        <f>IF(BB$7="",0,BB$11*условия!$W42)</f>
        <v>35.06944444444445</v>
      </c>
      <c r="BC12" s="40">
        <f>IF(BC$7="",0,BC$11*условия!$W42)</f>
        <v>35.7638888888889</v>
      </c>
      <c r="BD12" s="40">
        <f>IF(BD$7="",0,BD$11*условия!$W42)</f>
        <v>36.458333333333343</v>
      </c>
      <c r="BE12" s="40">
        <f>IF(BE$7="",0,BE$11*условия!$W42)</f>
        <v>0</v>
      </c>
      <c r="BF12" s="40">
        <f>IF(BF$7="",0,BF$11*условия!$W42)</f>
        <v>0</v>
      </c>
      <c r="BG12" s="40">
        <f>IF(BG$7="",0,BG$11*условия!$W42)</f>
        <v>0</v>
      </c>
      <c r="BH12" s="40">
        <f>IF(BH$7="",0,BH$11*условия!$W42)</f>
        <v>0</v>
      </c>
      <c r="BI12" s="40">
        <f>IF(BI$7="",0,BI$11*условия!$W42)</f>
        <v>0</v>
      </c>
      <c r="BJ12" s="40">
        <f>IF(BJ$7="",0,BJ$11*условия!$W42)</f>
        <v>0</v>
      </c>
      <c r="BK12" s="40">
        <f>IF(BK$7="",0,BK$11*условия!$W42)</f>
        <v>0</v>
      </c>
      <c r="BL12" s="40">
        <f>IF(BL$7="",0,BL$11*условия!$W42)</f>
        <v>0</v>
      </c>
      <c r="BM12" s="40">
        <f>IF(BM$7="",0,BM$11*условия!$W42)</f>
        <v>0</v>
      </c>
      <c r="BN12" s="40">
        <f>IF(BN$7="",0,BN$11*условия!$W42)</f>
        <v>0</v>
      </c>
      <c r="BO12" s="40">
        <f>IF(BO$7="",0,BO$11*условия!$W42)</f>
        <v>0</v>
      </c>
      <c r="BP12" s="40">
        <f>IF(BP$7="",0,BP$11*условия!$W42)</f>
        <v>0</v>
      </c>
      <c r="BQ12" s="40">
        <f>IF(BQ$7="",0,BQ$11*условия!$W42)</f>
        <v>0</v>
      </c>
      <c r="BR12" s="40">
        <f>IF(BR$7="",0,BR$11*условия!$W42)</f>
        <v>0</v>
      </c>
      <c r="BS12" s="40">
        <f>IF(BS$7="",0,BS$11*условия!$W42)</f>
        <v>0</v>
      </c>
      <c r="BT12" s="40">
        <f>IF(BT$7="",0,BT$11*условия!$W42)</f>
        <v>0</v>
      </c>
      <c r="BU12" s="40">
        <f>IF(BU$7="",0,BU$11*условия!$W42)</f>
        <v>0</v>
      </c>
      <c r="BV12" s="40">
        <f>IF(BV$7="",0,BV$11*условия!$W42)</f>
        <v>0</v>
      </c>
      <c r="BW12" s="40">
        <f>IF(BW$7="",0,BW$11*условия!$W42)</f>
        <v>0</v>
      </c>
      <c r="BX12" s="40">
        <f>IF(BX$7="",0,BX$11*условия!$W42)</f>
        <v>0</v>
      </c>
      <c r="BY12" s="40">
        <f>IF(BY$7="",0,BY$11*условия!$W42)</f>
        <v>0</v>
      </c>
      <c r="BZ12" s="40">
        <f>IF(BZ$7="",0,BZ$11*условия!$W42)</f>
        <v>0</v>
      </c>
      <c r="CA12" s="40">
        <f>IF(CA$7="",0,CA$11*условия!$W42)</f>
        <v>0</v>
      </c>
      <c r="CB12" s="40">
        <f>IF(CB$7="",0,CB$11*условия!$W42)</f>
        <v>0</v>
      </c>
      <c r="CC12" s="40">
        <f>IF(CC$7="",0,CC$11*условия!$W42)</f>
        <v>0</v>
      </c>
      <c r="CD12" s="40">
        <f>IF(CD$7="",0,CD$11*условия!$W42)</f>
        <v>0</v>
      </c>
      <c r="CE12" s="40">
        <f>IF(CE$7="",0,CE$11*условия!$W42)</f>
        <v>0</v>
      </c>
      <c r="CF12" s="40">
        <f>IF(CF$7="",0,CF$11*условия!$W42)</f>
        <v>0</v>
      </c>
      <c r="CG12" s="40">
        <f>IF(CG$7="",0,CG$11*условия!$W42)</f>
        <v>0</v>
      </c>
      <c r="CH12" s="40">
        <f>IF(CH$7="",0,CH$11*условия!$W42)</f>
        <v>0</v>
      </c>
      <c r="CI12" s="40">
        <f>IF(CI$7="",0,CI$11*условия!$W42)</f>
        <v>0</v>
      </c>
      <c r="CJ12" s="40">
        <f>IF(CJ$7="",0,CJ$11*условия!$W42)</f>
        <v>0</v>
      </c>
      <c r="CK12" s="40">
        <f>IF(CK$7="",0,CK$11*условия!$W42)</f>
        <v>0</v>
      </c>
      <c r="CL12" s="40">
        <f>IF(CL$7="",0,CL$11*условия!$W42)</f>
        <v>0</v>
      </c>
      <c r="CM12" s="40">
        <f>IF(CM$7="",0,CM$11*условия!$W42)</f>
        <v>0</v>
      </c>
      <c r="CN12" s="40">
        <f>IF(CN$7="",0,CN$11*условия!$W42)</f>
        <v>0</v>
      </c>
      <c r="CO12" s="40">
        <f>IF(CO$7="",0,CO$11*условия!$W42)</f>
        <v>0</v>
      </c>
      <c r="CP12" s="40">
        <f>IF(CP$7="",0,CP$11*условия!$W42)</f>
        <v>0</v>
      </c>
      <c r="CQ12" s="40">
        <f>IF(CQ$7="",0,CQ$11*условия!$W42)</f>
        <v>0</v>
      </c>
      <c r="CR12" s="40">
        <f>IF(CR$7="",0,CR$11*условия!$W42)</f>
        <v>0</v>
      </c>
      <c r="CS12" s="40">
        <f>IF(CS$7="",0,CS$11*условия!$W42)</f>
        <v>0</v>
      </c>
      <c r="CT12" s="40">
        <f>IF(CT$7="",0,CT$11*условия!$W42)</f>
        <v>0</v>
      </c>
      <c r="CU12" s="40">
        <f>IF(CU$7="",0,CU$11*условия!$W42)</f>
        <v>0</v>
      </c>
      <c r="CV12" s="40">
        <f>IF(CV$7="",0,CV$11*условия!$W42)</f>
        <v>0</v>
      </c>
      <c r="CW12" s="40">
        <f>IF(CW$7="",0,CW$11*условия!$W42)</f>
        <v>0</v>
      </c>
      <c r="CX12" s="40">
        <f>IF(CX$7="",0,CX$11*условия!$W42)</f>
        <v>0</v>
      </c>
      <c r="CY12" s="40">
        <f>IF(CY$7="",0,CY$11*условия!$W42)</f>
        <v>0</v>
      </c>
      <c r="CZ12" s="40">
        <f>IF(CZ$7="",0,CZ$11*условия!$W42)</f>
        <v>0</v>
      </c>
      <c r="DA12" s="40">
        <f>IF(DA$7="",0,DA$11*условия!$W42)</f>
        <v>0</v>
      </c>
      <c r="DB12" s="40">
        <f>IF(DB$7="",0,DB$11*условия!$W42)</f>
        <v>0</v>
      </c>
      <c r="DC12" s="40">
        <f>IF(DC$7="",0,DC$11*условия!$W42)</f>
        <v>0</v>
      </c>
      <c r="DD12" s="40">
        <f>IF(DD$7="",0,DD$11*условия!$W42)</f>
        <v>0</v>
      </c>
      <c r="DE12" s="40">
        <f>IF(DE$7="",0,DE$11*условия!$W42)</f>
        <v>0</v>
      </c>
      <c r="DF12" s="40">
        <f>IF(DF$7="",0,DF$11*условия!$W42)</f>
        <v>0</v>
      </c>
      <c r="DG12" s="40">
        <f>IF(DG$7="",0,DG$11*условия!$W42)</f>
        <v>0</v>
      </c>
      <c r="DH12" s="40">
        <f>IF(DH$7="",0,DH$11*условия!$W42)</f>
        <v>0</v>
      </c>
      <c r="DI12" s="40">
        <f>IF(DI$7="",0,DI$11*условия!$W42)</f>
        <v>0</v>
      </c>
      <c r="DJ12" s="40">
        <f>IF(DJ$7="",0,DJ$11*условия!$W42)</f>
        <v>0</v>
      </c>
      <c r="DK12" s="40">
        <f>IF(DK$7="",0,DK$11*условия!$W42)</f>
        <v>0</v>
      </c>
      <c r="DL12" s="40">
        <f>IF(DL$7="",0,DL$11*условия!$W42)</f>
        <v>0</v>
      </c>
      <c r="DM12" s="40">
        <f>IF(DM$7="",0,DM$11*условия!$W42)</f>
        <v>0</v>
      </c>
      <c r="DN12" s="40">
        <f>IF(DN$7="",0,DN$11*условия!$W42)</f>
        <v>0</v>
      </c>
      <c r="DO12" s="40">
        <f>IF(DO$7="",0,DO$11*условия!$W42)</f>
        <v>0</v>
      </c>
      <c r="DP12" s="40">
        <f>IF(DP$7="",0,DP$11*условия!$W42)</f>
        <v>0</v>
      </c>
      <c r="DQ12" s="40">
        <f>IF(DQ$7="",0,DQ$11*условия!$W42)</f>
        <v>0</v>
      </c>
      <c r="DR12" s="40">
        <f>IF(DR$7="",0,DR$11*условия!$W42)</f>
        <v>0</v>
      </c>
      <c r="DS12" s="40">
        <f>IF(DS$7="",0,DS$11*условия!$W42)</f>
        <v>0</v>
      </c>
      <c r="DT12" s="40">
        <f>IF(DT$7="",0,DT$11*условия!$W42)</f>
        <v>0</v>
      </c>
      <c r="DU12" s="40">
        <f>IF(DU$7="",0,DU$11*условия!$W42)</f>
        <v>0</v>
      </c>
      <c r="DV12" s="40">
        <f>IF(DV$7="",0,DV$11*условия!$W42)</f>
        <v>0</v>
      </c>
      <c r="DW12" s="40">
        <f>IF(DW$7="",0,DW$11*условия!$W42)</f>
        <v>0</v>
      </c>
      <c r="DX12" s="40">
        <f>IF(DX$7="",0,DX$11*условия!$W42)</f>
        <v>0</v>
      </c>
      <c r="DY12" s="40">
        <f>IF(DY$7="",0,DY$11*условия!$W42)</f>
        <v>0</v>
      </c>
      <c r="DZ12" s="40">
        <f>IF(DZ$7="",0,DZ$11*условия!$W42)</f>
        <v>0</v>
      </c>
      <c r="EA12" s="40">
        <f>IF(EA$7="",0,EA$11*условия!$W42)</f>
        <v>0</v>
      </c>
      <c r="EB12" s="40">
        <f>IF(EB$7="",0,EB$11*условия!$W42)</f>
        <v>0</v>
      </c>
      <c r="EC12" s="40">
        <f>IF(EC$7="",0,EC$11*условия!$W42)</f>
        <v>0</v>
      </c>
      <c r="ED12" s="40">
        <f>IF(ED$7="",0,ED$11*условия!$W42)</f>
        <v>0</v>
      </c>
      <c r="EE12" s="40">
        <f>IF(EE$7="",0,EE$11*условия!$W42)</f>
        <v>0</v>
      </c>
      <c r="EF12" s="40">
        <f>IF(EF$7="",0,EF$11*условия!$W42)</f>
        <v>0</v>
      </c>
      <c r="EG12" s="40">
        <f>IF(EG$7="",0,EG$11*условия!$W42)</f>
        <v>0</v>
      </c>
      <c r="EH12" s="40">
        <f>IF(EH$7="",0,EH$11*условия!$W42)</f>
        <v>0</v>
      </c>
      <c r="EI12" s="40">
        <f>IF(EI$7="",0,EI$11*условия!$W42)</f>
        <v>0</v>
      </c>
      <c r="EJ12" s="40">
        <f>IF(EJ$7="",0,EJ$11*условия!$W42)</f>
        <v>0</v>
      </c>
      <c r="EK12" s="40">
        <f>IF(EK$7="",0,EK$11*условия!$W42)</f>
        <v>0</v>
      </c>
      <c r="EL12" s="40">
        <f>IF(EL$7="",0,EL$11*условия!$W42)</f>
        <v>0</v>
      </c>
      <c r="EM12" s="40">
        <f>IF(EM$7="",0,EM$11*условия!$W42)</f>
        <v>0</v>
      </c>
      <c r="EN12" s="40">
        <f>IF(EN$7="",0,EN$11*условия!$W42)</f>
        <v>0</v>
      </c>
      <c r="EO12" s="40">
        <f>IF(EO$7="",0,EO$11*условия!$W42)</f>
        <v>0</v>
      </c>
      <c r="EP12" s="40">
        <f>IF(EP$7="",0,EP$11*условия!$W42)</f>
        <v>0</v>
      </c>
      <c r="EQ12" s="40">
        <f>IF(EQ$7="",0,EQ$11*условия!$W42)</f>
        <v>0</v>
      </c>
      <c r="ER12" s="40">
        <f>IF(ER$7="",0,ER$11*условия!$W42)</f>
        <v>0</v>
      </c>
      <c r="ES12" s="40">
        <f>IF(ES$7="",0,ES$11*условия!$W42)</f>
        <v>0</v>
      </c>
      <c r="ET12" s="40">
        <f>IF(ET$7="",0,ET$11*условия!$W42)</f>
        <v>0</v>
      </c>
      <c r="EU12" s="40">
        <f>IF(EU$7="",0,EU$11*условия!$W42)</f>
        <v>0</v>
      </c>
      <c r="EV12" s="40">
        <f>IF(EV$7="",0,EV$11*условия!$W42)</f>
        <v>0</v>
      </c>
      <c r="EW12" s="40">
        <f>IF(EW$7="",0,EW$11*условия!$W42)</f>
        <v>0</v>
      </c>
      <c r="EX12" s="40">
        <f>IF(EX$7="",0,EX$11*условия!$W42)</f>
        <v>0</v>
      </c>
      <c r="EY12" s="40">
        <f>IF(EY$7="",0,EY$11*условия!$W42)</f>
        <v>0</v>
      </c>
      <c r="EZ12" s="40">
        <f>IF(EZ$7="",0,EZ$11*условия!$W42)</f>
        <v>0</v>
      </c>
      <c r="FA12" s="40">
        <f>IF(FA$7="",0,FA$11*условия!$W42)</f>
        <v>0</v>
      </c>
      <c r="FB12" s="40">
        <f>IF(FB$7="",0,FB$11*условия!$W42)</f>
        <v>0</v>
      </c>
      <c r="FC12" s="40">
        <f>IF(FC$7="",0,FC$11*условия!$W42)</f>
        <v>0</v>
      </c>
      <c r="FD12" s="40">
        <f>IF(FD$7="",0,FD$11*условия!$W42)</f>
        <v>0</v>
      </c>
      <c r="FE12" s="40">
        <f>IF(FE$7="",0,FE$11*условия!$W42)</f>
        <v>0</v>
      </c>
      <c r="FF12" s="40">
        <f>IF(FF$7="",0,FF$11*условия!$W42)</f>
        <v>0</v>
      </c>
      <c r="FG12" s="40">
        <f>IF(FG$7="",0,FG$11*условия!$W42)</f>
        <v>0</v>
      </c>
      <c r="FH12" s="40">
        <f>IF(FH$7="",0,FH$11*условия!$W42)</f>
        <v>0</v>
      </c>
      <c r="FI12" s="40">
        <f>IF(FI$7="",0,FI$11*условия!$W42)</f>
        <v>0</v>
      </c>
      <c r="FJ12" s="40">
        <f>IF(FJ$7="",0,FJ$11*условия!$W42)</f>
        <v>0</v>
      </c>
      <c r="FK12" s="40">
        <f>IF(FK$7="",0,FK$11*условия!$W42)</f>
        <v>0</v>
      </c>
      <c r="FL12" s="40">
        <f>IF(FL$7="",0,FL$11*условия!$W42)</f>
        <v>0</v>
      </c>
      <c r="FM12" s="40">
        <f>IF(FM$7="",0,FM$11*условия!$W42)</f>
        <v>0</v>
      </c>
      <c r="FN12" s="40">
        <f>IF(FN$7="",0,FN$11*условия!$W42)</f>
        <v>0</v>
      </c>
      <c r="FO12" s="40">
        <f>IF(FO$7="",0,FO$11*условия!$W42)</f>
        <v>0</v>
      </c>
      <c r="FP12" s="40">
        <f>IF(FP$7="",0,FP$11*условия!$W42)</f>
        <v>0</v>
      </c>
      <c r="FQ12" s="40">
        <f>IF(FQ$7="",0,FQ$11*условия!$W42)</f>
        <v>0</v>
      </c>
      <c r="FR12" s="40">
        <f>IF(FR$7="",0,FR$11*условия!$W42)</f>
        <v>0</v>
      </c>
      <c r="FS12" s="40">
        <f>IF(FS$7="",0,FS$11*условия!$W42)</f>
        <v>0</v>
      </c>
      <c r="FT12" s="40">
        <f>IF(FT$7="",0,FT$11*условия!$W42)</f>
        <v>0</v>
      </c>
      <c r="FU12" s="40">
        <f>IF(FU$7="",0,FU$11*условия!$W42)</f>
        <v>0</v>
      </c>
      <c r="FV12" s="40">
        <f>IF(FV$7="",0,FV$11*условия!$W42)</f>
        <v>0</v>
      </c>
      <c r="FW12" s="40">
        <f>IF(FW$7="",0,FW$11*условия!$W42)</f>
        <v>0</v>
      </c>
      <c r="FX12" s="40">
        <f>IF(FX$7="",0,FX$11*условия!$W42)</f>
        <v>0</v>
      </c>
      <c r="FY12" s="40">
        <f>IF(FY$7="",0,FY$11*условия!$W42)</f>
        <v>0</v>
      </c>
      <c r="FZ12" s="40">
        <f>IF(FZ$7="",0,FZ$11*условия!$W42)</f>
        <v>0</v>
      </c>
      <c r="GA12" s="40">
        <f>IF(GA$7="",0,GA$11*условия!$W42)</f>
        <v>0</v>
      </c>
      <c r="GB12" s="40">
        <f>IF(GB$7="",0,GB$11*условия!$W42)</f>
        <v>0</v>
      </c>
      <c r="GC12" s="40">
        <f>IF(GC$7="",0,GC$11*условия!$W42)</f>
        <v>0</v>
      </c>
      <c r="GD12" s="40">
        <f>IF(GD$7="",0,GD$11*условия!$W42)</f>
        <v>0</v>
      </c>
      <c r="GE12" s="40">
        <f>IF(GE$7="",0,GE$11*условия!$W42)</f>
        <v>0</v>
      </c>
      <c r="GF12" s="40">
        <f>IF(GF$7="",0,GF$11*условия!$W42)</f>
        <v>0</v>
      </c>
      <c r="GG12" s="40">
        <f>IF(GG$7="",0,GG$11*условия!$W42)</f>
        <v>0</v>
      </c>
      <c r="GH12" s="40">
        <f>IF(GH$7="",0,GH$11*условия!$W42)</f>
        <v>0</v>
      </c>
      <c r="GI12" s="40">
        <f>IF(GI$7="",0,GI$11*условия!$W42)</f>
        <v>0</v>
      </c>
      <c r="GJ12" s="40">
        <f>IF(GJ$7="",0,GJ$11*условия!$W42)</f>
        <v>0</v>
      </c>
      <c r="GK12" s="40">
        <f>IF(GK$7="",0,GK$11*условия!$W42)</f>
        <v>0</v>
      </c>
      <c r="GL12" s="40">
        <f>IF(GL$7="",0,GL$11*условия!$W42)</f>
        <v>0</v>
      </c>
      <c r="GM12" s="40">
        <f>IF(GM$7="",0,GM$11*условия!$W42)</f>
        <v>0</v>
      </c>
      <c r="GN12" s="40">
        <f>IF(GN$7="",0,GN$11*условия!$W42)</f>
        <v>0</v>
      </c>
      <c r="GO12" s="40">
        <f>IF(GO$7="",0,GO$11*условия!$W42)</f>
        <v>0</v>
      </c>
      <c r="GP12" s="40">
        <f>IF(GP$7="",0,GP$11*условия!$W42)</f>
        <v>0</v>
      </c>
      <c r="GQ12" s="40">
        <f>IF(GQ$7="",0,GQ$11*условия!$W42)</f>
        <v>0</v>
      </c>
      <c r="GR12" s="40">
        <f>IF(GR$7="",0,GR$11*условия!$W42)</f>
        <v>0</v>
      </c>
      <c r="GS12" s="40">
        <f>IF(GS$7="",0,GS$11*условия!$W42)</f>
        <v>0</v>
      </c>
      <c r="GT12" s="40">
        <f>IF(GT$7="",0,GT$11*условия!$W42)</f>
        <v>0</v>
      </c>
      <c r="GU12" s="40">
        <f>IF(GU$7="",0,GU$11*условия!$W42)</f>
        <v>0</v>
      </c>
      <c r="GV12" s="40">
        <f>IF(GV$7="",0,GV$11*условия!$W42)</f>
        <v>0</v>
      </c>
      <c r="GW12" s="40">
        <f>IF(GW$7="",0,GW$11*условия!$W42)</f>
        <v>0</v>
      </c>
      <c r="GX12" s="40">
        <f>IF(GX$7="",0,GX$11*условия!$W42)</f>
        <v>0</v>
      </c>
      <c r="GY12" s="40">
        <f>IF(GY$7="",0,GY$11*условия!$W42)</f>
        <v>0</v>
      </c>
      <c r="GZ12" s="40">
        <f>IF(GZ$7="",0,GZ$11*условия!$W42)</f>
        <v>0</v>
      </c>
      <c r="HA12" s="40">
        <f>IF(HA$7="",0,HA$11*условия!$W42)</f>
        <v>0</v>
      </c>
      <c r="HB12" s="40">
        <f>IF(HB$7="",0,HB$11*условия!$W42)</f>
        <v>0</v>
      </c>
      <c r="HC12" s="40">
        <f>IF(HC$7="",0,HC$11*условия!$W42)</f>
        <v>0</v>
      </c>
      <c r="HD12" s="40">
        <f>IF(HD$7="",0,HD$11*условия!$W42)</f>
        <v>0</v>
      </c>
      <c r="HE12" s="40">
        <f>IF(HE$7="",0,HE$11*условия!$W42)</f>
        <v>0</v>
      </c>
      <c r="HF12" s="40">
        <f>IF(HF$7="",0,HF$11*условия!$W42)</f>
        <v>0</v>
      </c>
      <c r="HG12" s="40">
        <f>IF(HG$7="",0,HG$11*условия!$W42)</f>
        <v>0</v>
      </c>
      <c r="HH12" s="40">
        <f>IF(HH$7="",0,HH$11*условия!$W42)</f>
        <v>0</v>
      </c>
      <c r="HI12" s="40">
        <f>IF(HI$7="",0,HI$11*условия!$W42)</f>
        <v>0</v>
      </c>
      <c r="HJ12" s="40">
        <f>IF(HJ$7="",0,HJ$11*условия!$W42)</f>
        <v>0</v>
      </c>
      <c r="HK12" s="40">
        <f>IF(HK$7="",0,HK$11*условия!$W42)</f>
        <v>0</v>
      </c>
      <c r="HL12" s="40">
        <f>IF(HL$7="",0,HL$11*условия!$W42)</f>
        <v>0</v>
      </c>
      <c r="HM12" s="40">
        <f>IF(HM$7="",0,HM$11*условия!$W42)</f>
        <v>0</v>
      </c>
      <c r="HN12" s="40">
        <f>IF(HN$7="",0,HN$11*условия!$W42)</f>
        <v>0</v>
      </c>
      <c r="HO12" s="40">
        <f>IF(HO$7="",0,HO$11*условия!$W42)</f>
        <v>0</v>
      </c>
      <c r="HP12" s="40">
        <f>IF(HP$7="",0,HP$11*условия!$W42)</f>
        <v>0</v>
      </c>
      <c r="HQ12" s="40">
        <f>IF(HQ$7="",0,HQ$11*условия!$W42)</f>
        <v>0</v>
      </c>
      <c r="HR12" s="40">
        <f>IF(HR$7="",0,HR$11*условия!$W42)</f>
        <v>0</v>
      </c>
      <c r="HS12" s="40">
        <f>IF(HS$7="",0,HS$11*условия!$W42)</f>
        <v>0</v>
      </c>
      <c r="HT12" s="40">
        <f>IF(HT$7="",0,HT$11*условия!$W42)</f>
        <v>0</v>
      </c>
      <c r="HU12" s="40">
        <f>IF(HU$7="",0,HU$11*условия!$W42)</f>
        <v>0</v>
      </c>
      <c r="HV12" s="40">
        <f>IF(HV$7="",0,HV$11*условия!$W42)</f>
        <v>0</v>
      </c>
      <c r="HW12" s="40">
        <f>IF(HW$7="",0,HW$11*условия!$W42)</f>
        <v>0</v>
      </c>
      <c r="HX12" s="40">
        <f>IF(HX$7="",0,HX$11*условия!$W42)</f>
        <v>0</v>
      </c>
      <c r="HY12" s="40">
        <f>IF(HY$7="",0,HY$11*условия!$W42)</f>
        <v>0</v>
      </c>
      <c r="HZ12" s="40">
        <f>IF(HZ$7="",0,HZ$11*условия!$W42)</f>
        <v>0</v>
      </c>
      <c r="IA12" s="40">
        <f>IF(IA$7="",0,IA$11*условия!$W42)</f>
        <v>0</v>
      </c>
      <c r="IB12" s="40">
        <f>IF(IB$7="",0,IB$11*условия!$W42)</f>
        <v>0</v>
      </c>
      <c r="IC12" s="40">
        <f>IF(IC$7="",0,IC$11*условия!$W42)</f>
        <v>0</v>
      </c>
      <c r="ID12" s="40">
        <f>IF(ID$7="",0,ID$11*условия!$W42)</f>
        <v>0</v>
      </c>
      <c r="IE12" s="40">
        <f>IF(IE$7="",0,IE$11*условия!$W42)</f>
        <v>0</v>
      </c>
      <c r="IF12" s="40">
        <f>IF(IF$7="",0,IF$11*условия!$W42)</f>
        <v>0</v>
      </c>
      <c r="IG12" s="40">
        <f>IF(IG$7="",0,IG$11*условия!$W42)</f>
        <v>0</v>
      </c>
      <c r="IH12" s="40">
        <f>IF(IH$7="",0,IH$11*условия!$W42)</f>
        <v>0</v>
      </c>
      <c r="II12" s="40">
        <f>IF(II$7="",0,II$11*условия!$W42)</f>
        <v>0</v>
      </c>
      <c r="IJ12" s="40">
        <f>IF(IJ$7="",0,IJ$11*условия!$W42)</f>
        <v>0</v>
      </c>
      <c r="IK12" s="40">
        <f>IF(IK$7="",0,IK$11*условия!$W42)</f>
        <v>0</v>
      </c>
      <c r="IL12" s="40">
        <f>IF(IL$7="",0,IL$11*условия!$W42)</f>
        <v>0</v>
      </c>
      <c r="IM12" s="40">
        <f>IF(IM$7="",0,IM$11*условия!$W42)</f>
        <v>0</v>
      </c>
      <c r="IN12" s="40">
        <f>IF(IN$7="",0,IN$11*условия!$W42)</f>
        <v>0</v>
      </c>
      <c r="IO12" s="40">
        <f>IF(IO$7="",0,IO$11*условия!$W42)</f>
        <v>0</v>
      </c>
      <c r="IP12" s="40">
        <f>IF(IP$7="",0,IP$11*условия!$W42)</f>
        <v>0</v>
      </c>
      <c r="IQ12" s="40">
        <f>IF(IQ$7="",0,IQ$11*условия!$W42)</f>
        <v>0</v>
      </c>
      <c r="IR12" s="40">
        <f>IF(IR$7="",0,IR$11*условия!$W42)</f>
        <v>0</v>
      </c>
      <c r="IS12" s="40">
        <f>IF(IS$7="",0,IS$11*условия!$W42)</f>
        <v>0</v>
      </c>
      <c r="IT12" s="40">
        <f>IF(IT$7="",0,IT$11*условия!$W42)</f>
        <v>0</v>
      </c>
      <c r="IU12" s="40">
        <f>IF(IU$7="",0,IU$11*условия!$W42)</f>
        <v>0</v>
      </c>
      <c r="IV12" s="40">
        <f>IF(IV$7="",0,IV$11*условия!$W42)</f>
        <v>0</v>
      </c>
      <c r="IW12" s="40">
        <f>IF(IW$7="",0,IW$11*условия!$W42)</f>
        <v>0</v>
      </c>
      <c r="IX12" s="40">
        <f>IF(IX$7="",0,IX$11*условия!$W42)</f>
        <v>0</v>
      </c>
      <c r="IY12" s="40">
        <f>IF(IY$7="",0,IY$11*условия!$W42)</f>
        <v>0</v>
      </c>
      <c r="IZ12" s="40">
        <f>IF(IZ$7="",0,IZ$11*условия!$W42)</f>
        <v>0</v>
      </c>
      <c r="JA12" s="40">
        <f>IF(JA$7="",0,JA$11*условия!$W42)</f>
        <v>0</v>
      </c>
      <c r="JB12" s="40">
        <f>IF(JB$7="",0,JB$11*условия!$W42)</f>
        <v>0</v>
      </c>
      <c r="JC12" s="40">
        <f>IF(JC$7="",0,JC$11*условия!$W42)</f>
        <v>0</v>
      </c>
      <c r="JD12" s="40">
        <f>IF(JD$7="",0,JD$11*условия!$W42)</f>
        <v>0</v>
      </c>
      <c r="JE12" s="40">
        <f>IF(JE$7="",0,JE$11*условия!$W42)</f>
        <v>0</v>
      </c>
      <c r="JF12" s="40">
        <f>IF(JF$7="",0,JF$11*условия!$W42)</f>
        <v>0</v>
      </c>
      <c r="JG12" s="40">
        <f>IF(JG$7="",0,JG$11*условия!$W42)</f>
        <v>0</v>
      </c>
      <c r="JH12" s="40">
        <f>IF(JH$7="",0,JH$11*условия!$W42)</f>
        <v>0</v>
      </c>
      <c r="JI12" s="40">
        <f>IF(JI$7="",0,JI$11*условия!$W42)</f>
        <v>0</v>
      </c>
      <c r="JJ12" s="40">
        <f>IF(JJ$7="",0,JJ$11*условия!$W42)</f>
        <v>0</v>
      </c>
      <c r="JK12" s="40">
        <f>IF(JK$7="",0,JK$11*условия!$W42)</f>
        <v>0</v>
      </c>
      <c r="JL12" s="40">
        <f>IF(JL$7="",0,JL$11*условия!$W42)</f>
        <v>0</v>
      </c>
      <c r="JM12" s="40">
        <f>IF(JM$7="",0,JM$11*условия!$W42)</f>
        <v>0</v>
      </c>
      <c r="JN12" s="40">
        <f>IF(JN$7="",0,JN$11*условия!$W42)</f>
        <v>0</v>
      </c>
      <c r="JO12" s="40">
        <f>IF(JO$7="",0,JO$11*условия!$W42)</f>
        <v>0</v>
      </c>
      <c r="JP12" s="40">
        <f>IF(JP$7="",0,JP$11*условия!$W42)</f>
        <v>0</v>
      </c>
      <c r="JQ12" s="40">
        <f>IF(JQ$7="",0,JQ$11*условия!$W42)</f>
        <v>0</v>
      </c>
      <c r="JR12" s="40">
        <f>IF(JR$7="",0,JR$11*условия!$W42)</f>
        <v>0</v>
      </c>
      <c r="JS12" s="40">
        <f>IF(JS$7="",0,JS$11*условия!$W42)</f>
        <v>0</v>
      </c>
      <c r="JT12" s="40">
        <f>IF(JT$7="",0,JT$11*условия!$W42)</f>
        <v>0</v>
      </c>
      <c r="JU12" s="40">
        <f>IF(JU$7="",0,JU$11*условия!$W42)</f>
        <v>0</v>
      </c>
      <c r="JV12" s="40">
        <f>IF(JV$7="",0,JV$11*условия!$W42)</f>
        <v>0</v>
      </c>
      <c r="JW12" s="40">
        <f>IF(JW$7="",0,JW$11*условия!$W42)</f>
        <v>0</v>
      </c>
      <c r="JX12" s="40">
        <f>IF(JX$7="",0,JX$11*условия!$W42)</f>
        <v>0</v>
      </c>
      <c r="JY12" s="40">
        <f>IF(JY$7="",0,JY$11*условия!$W42)</f>
        <v>0</v>
      </c>
      <c r="JZ12" s="40">
        <f>IF(JZ$7="",0,JZ$11*условия!$W42)</f>
        <v>0</v>
      </c>
      <c r="KA12" s="40">
        <f>IF(KA$7="",0,KA$11*условия!$W42)</f>
        <v>0</v>
      </c>
      <c r="KB12" s="40">
        <f>IF(KB$7="",0,KB$11*условия!$W42)</f>
        <v>0</v>
      </c>
      <c r="KC12" s="40">
        <f>IF(KC$7="",0,KC$11*условия!$W42)</f>
        <v>0</v>
      </c>
      <c r="KD12" s="40">
        <f>IF(KD$7="",0,KD$11*условия!$W42)</f>
        <v>0</v>
      </c>
      <c r="KE12" s="40">
        <f>IF(KE$7="",0,KE$11*условия!$W42)</f>
        <v>0</v>
      </c>
      <c r="KF12" s="40">
        <f>IF(KF$7="",0,KF$11*условия!$W42)</f>
        <v>0</v>
      </c>
      <c r="KG12" s="40">
        <f>IF(KG$7="",0,KG$11*условия!$W42)</f>
        <v>0</v>
      </c>
      <c r="KH12" s="40">
        <f>IF(KH$7="",0,KH$11*условия!$W42)</f>
        <v>0</v>
      </c>
      <c r="KI12" s="40">
        <f>IF(KI$7="",0,KI$11*условия!$W42)</f>
        <v>0</v>
      </c>
      <c r="KJ12" s="40">
        <f>IF(KJ$7="",0,KJ$11*условия!$W42)</f>
        <v>0</v>
      </c>
      <c r="KK12" s="40">
        <f>IF(KK$7="",0,KK$11*условия!$W42)</f>
        <v>0</v>
      </c>
      <c r="KL12" s="40">
        <f>IF(KL$7="",0,KL$11*условия!$W42)</f>
        <v>0</v>
      </c>
      <c r="KM12" s="40">
        <f>IF(KM$7="",0,KM$11*условия!$W42)</f>
        <v>0</v>
      </c>
      <c r="KN12" s="40">
        <f>IF(KN$7="",0,KN$11*условия!$W42)</f>
        <v>0</v>
      </c>
      <c r="KO12" s="40">
        <f>IF(KO$7="",0,KO$11*условия!$W42)</f>
        <v>0</v>
      </c>
      <c r="KP12" s="40">
        <f>IF(KP$7="",0,KP$11*условия!$W42)</f>
        <v>0</v>
      </c>
      <c r="KQ12" s="40">
        <f>IF(KQ$7="",0,KQ$11*условия!$W42)</f>
        <v>0</v>
      </c>
      <c r="KR12" s="40">
        <f>IF(KR$7="",0,KR$11*условия!$W42)</f>
        <v>0</v>
      </c>
      <c r="KS12" s="40">
        <f>IF(KS$7="",0,KS$11*условия!$W42)</f>
        <v>0</v>
      </c>
      <c r="KT12" s="40">
        <f>IF(KT$7="",0,KT$11*условия!$W42)</f>
        <v>0</v>
      </c>
      <c r="KU12" s="40">
        <f>IF(KU$7="",0,KU$11*условия!$W42)</f>
        <v>0</v>
      </c>
      <c r="KV12" s="40">
        <f>IF(KV$7="",0,KV$11*условия!$W42)</f>
        <v>0</v>
      </c>
      <c r="KW12" s="1"/>
      <c r="KX12" s="1"/>
    </row>
    <row r="13" spans="1:310" x14ac:dyDescent="0.25">
      <c r="A13" s="1"/>
      <c r="B13" s="79"/>
      <c r="C13" s="79"/>
      <c r="D13" s="79"/>
      <c r="E13" s="1" t="str">
        <f>E11</f>
        <v>количество заключенных договоров обслуживания</v>
      </c>
      <c r="F13" s="1"/>
      <c r="G13" s="1"/>
      <c r="H13" s="11" t="str">
        <f t="shared" ref="H13:H17" si="11">H12</f>
        <v>клиенты</v>
      </c>
      <c r="I13" s="1"/>
      <c r="J13" s="1"/>
      <c r="K13" s="1" t="str">
        <f>справочники!$U$12</f>
        <v>постоянные-30сотрудников</v>
      </c>
      <c r="L13" s="1"/>
      <c r="M13" s="5"/>
      <c r="N13" s="40"/>
      <c r="O13" s="19"/>
      <c r="P13" s="1"/>
      <c r="Q13" s="1"/>
      <c r="R13" s="40">
        <f t="shared" si="10"/>
        <v>595</v>
      </c>
      <c r="S13" s="1"/>
      <c r="T13" s="1"/>
      <c r="U13" s="40">
        <f>IF(U$7="",0,U$11*условия!$W43)</f>
        <v>8.2638888888888911</v>
      </c>
      <c r="V13" s="40">
        <f>IF(V$7="",0,V$11*условия!$W43)</f>
        <v>8.7361111111111143</v>
      </c>
      <c r="W13" s="40">
        <f>IF(W$7="",0,W$11*условия!$W43)</f>
        <v>9.2083333333333357</v>
      </c>
      <c r="X13" s="40">
        <f>IF(X$7="",0,X$11*условия!$W43)</f>
        <v>9.6805555555555589</v>
      </c>
      <c r="Y13" s="40">
        <f>IF(Y$7="",0,Y$11*условия!$W43)</f>
        <v>10.15277777777778</v>
      </c>
      <c r="Z13" s="40">
        <f>IF(Z$7="",0,Z$11*условия!$W43)</f>
        <v>10.625000000000004</v>
      </c>
      <c r="AA13" s="40">
        <f>IF(AA$7="",0,AA$11*условия!$W43)</f>
        <v>11.097222222222227</v>
      </c>
      <c r="AB13" s="40">
        <f>IF(AB$7="",0,AB$11*условия!$W43)</f>
        <v>11.569444444444448</v>
      </c>
      <c r="AC13" s="40">
        <f>IF(AC$7="",0,AC$11*условия!$W43)</f>
        <v>12.04166666666667</v>
      </c>
      <c r="AD13" s="40">
        <f>IF(AD$7="",0,AD$11*условия!$W43)</f>
        <v>12.513888888888893</v>
      </c>
      <c r="AE13" s="40">
        <f>IF(AE$7="",0,AE$11*условия!$W43)</f>
        <v>12.986111111111116</v>
      </c>
      <c r="AF13" s="40">
        <f>IF(AF$7="",0,AF$11*условия!$W43)</f>
        <v>13.458333333333337</v>
      </c>
      <c r="AG13" s="40">
        <f>IF(AG$7="",0,AG$11*условия!$W43)</f>
        <v>13.930555555555559</v>
      </c>
      <c r="AH13" s="40">
        <f>IF(AH$7="",0,AH$11*условия!$W43)</f>
        <v>14.402777777777782</v>
      </c>
      <c r="AI13" s="40">
        <f>IF(AI$7="",0,AI$11*условия!$W43)</f>
        <v>14.875000000000005</v>
      </c>
      <c r="AJ13" s="40">
        <f>IF(AJ$7="",0,AJ$11*условия!$W43)</f>
        <v>15.347222222222227</v>
      </c>
      <c r="AK13" s="40">
        <f>IF(AK$7="",0,AK$11*условия!$W43)</f>
        <v>15.819444444444448</v>
      </c>
      <c r="AL13" s="40">
        <f>IF(AL$7="",0,AL$11*условия!$W43)</f>
        <v>16.291666666666671</v>
      </c>
      <c r="AM13" s="40">
        <f>IF(AM$7="",0,AM$11*условия!$W43)</f>
        <v>16.763888888888896</v>
      </c>
      <c r="AN13" s="40">
        <f>IF(AN$7="",0,AN$11*условия!$W43)</f>
        <v>17.236111111111118</v>
      </c>
      <c r="AO13" s="40">
        <f>IF(AO$7="",0,AO$11*условия!$W43)</f>
        <v>17.708333333333339</v>
      </c>
      <c r="AP13" s="40">
        <f>IF(AP$7="",0,AP$11*условия!$W43)</f>
        <v>18.180555555555561</v>
      </c>
      <c r="AQ13" s="40">
        <f>IF(AQ$7="",0,AQ$11*условия!$W43)</f>
        <v>18.652777777777786</v>
      </c>
      <c r="AR13" s="40">
        <f>IF(AR$7="",0,AR$11*условия!$W43)</f>
        <v>19.125000000000007</v>
      </c>
      <c r="AS13" s="40">
        <f>IF(AS$7="",0,AS$11*условия!$W43)</f>
        <v>19.597222222222229</v>
      </c>
      <c r="AT13" s="40">
        <f>IF(AT$7="",0,AT$11*условия!$W43)</f>
        <v>20.06944444444445</v>
      </c>
      <c r="AU13" s="40">
        <f>IF(AU$7="",0,AU$11*условия!$W43)</f>
        <v>20.541666666666675</v>
      </c>
      <c r="AV13" s="40">
        <f>IF(AV$7="",0,AV$11*условия!$W43)</f>
        <v>21.013888888888896</v>
      </c>
      <c r="AW13" s="40">
        <f>IF(AW$7="",0,AW$11*условия!$W43)</f>
        <v>21.486111111111118</v>
      </c>
      <c r="AX13" s="40">
        <f>IF(AX$7="",0,AX$11*условия!$W43)</f>
        <v>21.958333333333339</v>
      </c>
      <c r="AY13" s="40">
        <f>IF(AY$7="",0,AY$11*условия!$W43)</f>
        <v>22.430555555555564</v>
      </c>
      <c r="AZ13" s="40">
        <f>IF(AZ$7="",0,AZ$11*условия!$W43)</f>
        <v>22.902777777777786</v>
      </c>
      <c r="BA13" s="40">
        <f>IF(BA$7="",0,BA$11*условия!$W43)</f>
        <v>23.375000000000007</v>
      </c>
      <c r="BB13" s="40">
        <f>IF(BB$7="",0,BB$11*условия!$W43)</f>
        <v>23.847222222222229</v>
      </c>
      <c r="BC13" s="40">
        <f>IF(BC$7="",0,BC$11*условия!$W43)</f>
        <v>24.319444444444454</v>
      </c>
      <c r="BD13" s="40">
        <f>IF(BD$7="",0,BD$11*условия!$W43)</f>
        <v>24.791666666666675</v>
      </c>
      <c r="BE13" s="40">
        <f>IF(BE$7="",0,BE$11*условия!$W43)</f>
        <v>0</v>
      </c>
      <c r="BF13" s="40">
        <f>IF(BF$7="",0,BF$11*условия!$W43)</f>
        <v>0</v>
      </c>
      <c r="BG13" s="40">
        <f>IF(BG$7="",0,BG$11*условия!$W43)</f>
        <v>0</v>
      </c>
      <c r="BH13" s="40">
        <f>IF(BH$7="",0,BH$11*условия!$W43)</f>
        <v>0</v>
      </c>
      <c r="BI13" s="40">
        <f>IF(BI$7="",0,BI$11*условия!$W43)</f>
        <v>0</v>
      </c>
      <c r="BJ13" s="40">
        <f>IF(BJ$7="",0,BJ$11*условия!$W43)</f>
        <v>0</v>
      </c>
      <c r="BK13" s="40">
        <f>IF(BK$7="",0,BK$11*условия!$W43)</f>
        <v>0</v>
      </c>
      <c r="BL13" s="40">
        <f>IF(BL$7="",0,BL$11*условия!$W43)</f>
        <v>0</v>
      </c>
      <c r="BM13" s="40">
        <f>IF(BM$7="",0,BM$11*условия!$W43)</f>
        <v>0</v>
      </c>
      <c r="BN13" s="40">
        <f>IF(BN$7="",0,BN$11*условия!$W43)</f>
        <v>0</v>
      </c>
      <c r="BO13" s="40">
        <f>IF(BO$7="",0,BO$11*условия!$W43)</f>
        <v>0</v>
      </c>
      <c r="BP13" s="40">
        <f>IF(BP$7="",0,BP$11*условия!$W43)</f>
        <v>0</v>
      </c>
      <c r="BQ13" s="40">
        <f>IF(BQ$7="",0,BQ$11*условия!$W43)</f>
        <v>0</v>
      </c>
      <c r="BR13" s="40">
        <f>IF(BR$7="",0,BR$11*условия!$W43)</f>
        <v>0</v>
      </c>
      <c r="BS13" s="40">
        <f>IF(BS$7="",0,BS$11*условия!$W43)</f>
        <v>0</v>
      </c>
      <c r="BT13" s="40">
        <f>IF(BT$7="",0,BT$11*условия!$W43)</f>
        <v>0</v>
      </c>
      <c r="BU13" s="40">
        <f>IF(BU$7="",0,BU$11*условия!$W43)</f>
        <v>0</v>
      </c>
      <c r="BV13" s="40">
        <f>IF(BV$7="",0,BV$11*условия!$W43)</f>
        <v>0</v>
      </c>
      <c r="BW13" s="40">
        <f>IF(BW$7="",0,BW$11*условия!$W43)</f>
        <v>0</v>
      </c>
      <c r="BX13" s="40">
        <f>IF(BX$7="",0,BX$11*условия!$W43)</f>
        <v>0</v>
      </c>
      <c r="BY13" s="40">
        <f>IF(BY$7="",0,BY$11*условия!$W43)</f>
        <v>0</v>
      </c>
      <c r="BZ13" s="40">
        <f>IF(BZ$7="",0,BZ$11*условия!$W43)</f>
        <v>0</v>
      </c>
      <c r="CA13" s="40">
        <f>IF(CA$7="",0,CA$11*условия!$W43)</f>
        <v>0</v>
      </c>
      <c r="CB13" s="40">
        <f>IF(CB$7="",0,CB$11*условия!$W43)</f>
        <v>0</v>
      </c>
      <c r="CC13" s="40">
        <f>IF(CC$7="",0,CC$11*условия!$W43)</f>
        <v>0</v>
      </c>
      <c r="CD13" s="40">
        <f>IF(CD$7="",0,CD$11*условия!$W43)</f>
        <v>0</v>
      </c>
      <c r="CE13" s="40">
        <f>IF(CE$7="",0,CE$11*условия!$W43)</f>
        <v>0</v>
      </c>
      <c r="CF13" s="40">
        <f>IF(CF$7="",0,CF$11*условия!$W43)</f>
        <v>0</v>
      </c>
      <c r="CG13" s="40">
        <f>IF(CG$7="",0,CG$11*условия!$W43)</f>
        <v>0</v>
      </c>
      <c r="CH13" s="40">
        <f>IF(CH$7="",0,CH$11*условия!$W43)</f>
        <v>0</v>
      </c>
      <c r="CI13" s="40">
        <f>IF(CI$7="",0,CI$11*условия!$W43)</f>
        <v>0</v>
      </c>
      <c r="CJ13" s="40">
        <f>IF(CJ$7="",0,CJ$11*условия!$W43)</f>
        <v>0</v>
      </c>
      <c r="CK13" s="40">
        <f>IF(CK$7="",0,CK$11*условия!$W43)</f>
        <v>0</v>
      </c>
      <c r="CL13" s="40">
        <f>IF(CL$7="",0,CL$11*условия!$W43)</f>
        <v>0</v>
      </c>
      <c r="CM13" s="40">
        <f>IF(CM$7="",0,CM$11*условия!$W43)</f>
        <v>0</v>
      </c>
      <c r="CN13" s="40">
        <f>IF(CN$7="",0,CN$11*условия!$W43)</f>
        <v>0</v>
      </c>
      <c r="CO13" s="40">
        <f>IF(CO$7="",0,CO$11*условия!$W43)</f>
        <v>0</v>
      </c>
      <c r="CP13" s="40">
        <f>IF(CP$7="",0,CP$11*условия!$W43)</f>
        <v>0</v>
      </c>
      <c r="CQ13" s="40">
        <f>IF(CQ$7="",0,CQ$11*условия!$W43)</f>
        <v>0</v>
      </c>
      <c r="CR13" s="40">
        <f>IF(CR$7="",0,CR$11*условия!$W43)</f>
        <v>0</v>
      </c>
      <c r="CS13" s="40">
        <f>IF(CS$7="",0,CS$11*условия!$W43)</f>
        <v>0</v>
      </c>
      <c r="CT13" s="40">
        <f>IF(CT$7="",0,CT$11*условия!$W43)</f>
        <v>0</v>
      </c>
      <c r="CU13" s="40">
        <f>IF(CU$7="",0,CU$11*условия!$W43)</f>
        <v>0</v>
      </c>
      <c r="CV13" s="40">
        <f>IF(CV$7="",0,CV$11*условия!$W43)</f>
        <v>0</v>
      </c>
      <c r="CW13" s="40">
        <f>IF(CW$7="",0,CW$11*условия!$W43)</f>
        <v>0</v>
      </c>
      <c r="CX13" s="40">
        <f>IF(CX$7="",0,CX$11*условия!$W43)</f>
        <v>0</v>
      </c>
      <c r="CY13" s="40">
        <f>IF(CY$7="",0,CY$11*условия!$W43)</f>
        <v>0</v>
      </c>
      <c r="CZ13" s="40">
        <f>IF(CZ$7="",0,CZ$11*условия!$W43)</f>
        <v>0</v>
      </c>
      <c r="DA13" s="40">
        <f>IF(DA$7="",0,DA$11*условия!$W43)</f>
        <v>0</v>
      </c>
      <c r="DB13" s="40">
        <f>IF(DB$7="",0,DB$11*условия!$W43)</f>
        <v>0</v>
      </c>
      <c r="DC13" s="40">
        <f>IF(DC$7="",0,DC$11*условия!$W43)</f>
        <v>0</v>
      </c>
      <c r="DD13" s="40">
        <f>IF(DD$7="",0,DD$11*условия!$W43)</f>
        <v>0</v>
      </c>
      <c r="DE13" s="40">
        <f>IF(DE$7="",0,DE$11*условия!$W43)</f>
        <v>0</v>
      </c>
      <c r="DF13" s="40">
        <f>IF(DF$7="",0,DF$11*условия!$W43)</f>
        <v>0</v>
      </c>
      <c r="DG13" s="40">
        <f>IF(DG$7="",0,DG$11*условия!$W43)</f>
        <v>0</v>
      </c>
      <c r="DH13" s="40">
        <f>IF(DH$7="",0,DH$11*условия!$W43)</f>
        <v>0</v>
      </c>
      <c r="DI13" s="40">
        <f>IF(DI$7="",0,DI$11*условия!$W43)</f>
        <v>0</v>
      </c>
      <c r="DJ13" s="40">
        <f>IF(DJ$7="",0,DJ$11*условия!$W43)</f>
        <v>0</v>
      </c>
      <c r="DK13" s="40">
        <f>IF(DK$7="",0,DK$11*условия!$W43)</f>
        <v>0</v>
      </c>
      <c r="DL13" s="40">
        <f>IF(DL$7="",0,DL$11*условия!$W43)</f>
        <v>0</v>
      </c>
      <c r="DM13" s="40">
        <f>IF(DM$7="",0,DM$11*условия!$W43)</f>
        <v>0</v>
      </c>
      <c r="DN13" s="40">
        <f>IF(DN$7="",0,DN$11*условия!$W43)</f>
        <v>0</v>
      </c>
      <c r="DO13" s="40">
        <f>IF(DO$7="",0,DO$11*условия!$W43)</f>
        <v>0</v>
      </c>
      <c r="DP13" s="40">
        <f>IF(DP$7="",0,DP$11*условия!$W43)</f>
        <v>0</v>
      </c>
      <c r="DQ13" s="40">
        <f>IF(DQ$7="",0,DQ$11*условия!$W43)</f>
        <v>0</v>
      </c>
      <c r="DR13" s="40">
        <f>IF(DR$7="",0,DR$11*условия!$W43)</f>
        <v>0</v>
      </c>
      <c r="DS13" s="40">
        <f>IF(DS$7="",0,DS$11*условия!$W43)</f>
        <v>0</v>
      </c>
      <c r="DT13" s="40">
        <f>IF(DT$7="",0,DT$11*условия!$W43)</f>
        <v>0</v>
      </c>
      <c r="DU13" s="40">
        <f>IF(DU$7="",0,DU$11*условия!$W43)</f>
        <v>0</v>
      </c>
      <c r="DV13" s="40">
        <f>IF(DV$7="",0,DV$11*условия!$W43)</f>
        <v>0</v>
      </c>
      <c r="DW13" s="40">
        <f>IF(DW$7="",0,DW$11*условия!$W43)</f>
        <v>0</v>
      </c>
      <c r="DX13" s="40">
        <f>IF(DX$7="",0,DX$11*условия!$W43)</f>
        <v>0</v>
      </c>
      <c r="DY13" s="40">
        <f>IF(DY$7="",0,DY$11*условия!$W43)</f>
        <v>0</v>
      </c>
      <c r="DZ13" s="40">
        <f>IF(DZ$7="",0,DZ$11*условия!$W43)</f>
        <v>0</v>
      </c>
      <c r="EA13" s="40">
        <f>IF(EA$7="",0,EA$11*условия!$W43)</f>
        <v>0</v>
      </c>
      <c r="EB13" s="40">
        <f>IF(EB$7="",0,EB$11*условия!$W43)</f>
        <v>0</v>
      </c>
      <c r="EC13" s="40">
        <f>IF(EC$7="",0,EC$11*условия!$W43)</f>
        <v>0</v>
      </c>
      <c r="ED13" s="40">
        <f>IF(ED$7="",0,ED$11*условия!$W43)</f>
        <v>0</v>
      </c>
      <c r="EE13" s="40">
        <f>IF(EE$7="",0,EE$11*условия!$W43)</f>
        <v>0</v>
      </c>
      <c r="EF13" s="40">
        <f>IF(EF$7="",0,EF$11*условия!$W43)</f>
        <v>0</v>
      </c>
      <c r="EG13" s="40">
        <f>IF(EG$7="",0,EG$11*условия!$W43)</f>
        <v>0</v>
      </c>
      <c r="EH13" s="40">
        <f>IF(EH$7="",0,EH$11*условия!$W43)</f>
        <v>0</v>
      </c>
      <c r="EI13" s="40">
        <f>IF(EI$7="",0,EI$11*условия!$W43)</f>
        <v>0</v>
      </c>
      <c r="EJ13" s="40">
        <f>IF(EJ$7="",0,EJ$11*условия!$W43)</f>
        <v>0</v>
      </c>
      <c r="EK13" s="40">
        <f>IF(EK$7="",0,EK$11*условия!$W43)</f>
        <v>0</v>
      </c>
      <c r="EL13" s="40">
        <f>IF(EL$7="",0,EL$11*условия!$W43)</f>
        <v>0</v>
      </c>
      <c r="EM13" s="40">
        <f>IF(EM$7="",0,EM$11*условия!$W43)</f>
        <v>0</v>
      </c>
      <c r="EN13" s="40">
        <f>IF(EN$7="",0,EN$11*условия!$W43)</f>
        <v>0</v>
      </c>
      <c r="EO13" s="40">
        <f>IF(EO$7="",0,EO$11*условия!$W43)</f>
        <v>0</v>
      </c>
      <c r="EP13" s="40">
        <f>IF(EP$7="",0,EP$11*условия!$W43)</f>
        <v>0</v>
      </c>
      <c r="EQ13" s="40">
        <f>IF(EQ$7="",0,EQ$11*условия!$W43)</f>
        <v>0</v>
      </c>
      <c r="ER13" s="40">
        <f>IF(ER$7="",0,ER$11*условия!$W43)</f>
        <v>0</v>
      </c>
      <c r="ES13" s="40">
        <f>IF(ES$7="",0,ES$11*условия!$W43)</f>
        <v>0</v>
      </c>
      <c r="ET13" s="40">
        <f>IF(ET$7="",0,ET$11*условия!$W43)</f>
        <v>0</v>
      </c>
      <c r="EU13" s="40">
        <f>IF(EU$7="",0,EU$11*условия!$W43)</f>
        <v>0</v>
      </c>
      <c r="EV13" s="40">
        <f>IF(EV$7="",0,EV$11*условия!$W43)</f>
        <v>0</v>
      </c>
      <c r="EW13" s="40">
        <f>IF(EW$7="",0,EW$11*условия!$W43)</f>
        <v>0</v>
      </c>
      <c r="EX13" s="40">
        <f>IF(EX$7="",0,EX$11*условия!$W43)</f>
        <v>0</v>
      </c>
      <c r="EY13" s="40">
        <f>IF(EY$7="",0,EY$11*условия!$W43)</f>
        <v>0</v>
      </c>
      <c r="EZ13" s="40">
        <f>IF(EZ$7="",0,EZ$11*условия!$W43)</f>
        <v>0</v>
      </c>
      <c r="FA13" s="40">
        <f>IF(FA$7="",0,FA$11*условия!$W43)</f>
        <v>0</v>
      </c>
      <c r="FB13" s="40">
        <f>IF(FB$7="",0,FB$11*условия!$W43)</f>
        <v>0</v>
      </c>
      <c r="FC13" s="40">
        <f>IF(FC$7="",0,FC$11*условия!$W43)</f>
        <v>0</v>
      </c>
      <c r="FD13" s="40">
        <f>IF(FD$7="",0,FD$11*условия!$W43)</f>
        <v>0</v>
      </c>
      <c r="FE13" s="40">
        <f>IF(FE$7="",0,FE$11*условия!$W43)</f>
        <v>0</v>
      </c>
      <c r="FF13" s="40">
        <f>IF(FF$7="",0,FF$11*условия!$W43)</f>
        <v>0</v>
      </c>
      <c r="FG13" s="40">
        <f>IF(FG$7="",0,FG$11*условия!$W43)</f>
        <v>0</v>
      </c>
      <c r="FH13" s="40">
        <f>IF(FH$7="",0,FH$11*условия!$W43)</f>
        <v>0</v>
      </c>
      <c r="FI13" s="40">
        <f>IF(FI$7="",0,FI$11*условия!$W43)</f>
        <v>0</v>
      </c>
      <c r="FJ13" s="40">
        <f>IF(FJ$7="",0,FJ$11*условия!$W43)</f>
        <v>0</v>
      </c>
      <c r="FK13" s="40">
        <f>IF(FK$7="",0,FK$11*условия!$W43)</f>
        <v>0</v>
      </c>
      <c r="FL13" s="40">
        <f>IF(FL$7="",0,FL$11*условия!$W43)</f>
        <v>0</v>
      </c>
      <c r="FM13" s="40">
        <f>IF(FM$7="",0,FM$11*условия!$W43)</f>
        <v>0</v>
      </c>
      <c r="FN13" s="40">
        <f>IF(FN$7="",0,FN$11*условия!$W43)</f>
        <v>0</v>
      </c>
      <c r="FO13" s="40">
        <f>IF(FO$7="",0,FO$11*условия!$W43)</f>
        <v>0</v>
      </c>
      <c r="FP13" s="40">
        <f>IF(FP$7="",0,FP$11*условия!$W43)</f>
        <v>0</v>
      </c>
      <c r="FQ13" s="40">
        <f>IF(FQ$7="",0,FQ$11*условия!$W43)</f>
        <v>0</v>
      </c>
      <c r="FR13" s="40">
        <f>IF(FR$7="",0,FR$11*условия!$W43)</f>
        <v>0</v>
      </c>
      <c r="FS13" s="40">
        <f>IF(FS$7="",0,FS$11*условия!$W43)</f>
        <v>0</v>
      </c>
      <c r="FT13" s="40">
        <f>IF(FT$7="",0,FT$11*условия!$W43)</f>
        <v>0</v>
      </c>
      <c r="FU13" s="40">
        <f>IF(FU$7="",0,FU$11*условия!$W43)</f>
        <v>0</v>
      </c>
      <c r="FV13" s="40">
        <f>IF(FV$7="",0,FV$11*условия!$W43)</f>
        <v>0</v>
      </c>
      <c r="FW13" s="40">
        <f>IF(FW$7="",0,FW$11*условия!$W43)</f>
        <v>0</v>
      </c>
      <c r="FX13" s="40">
        <f>IF(FX$7="",0,FX$11*условия!$W43)</f>
        <v>0</v>
      </c>
      <c r="FY13" s="40">
        <f>IF(FY$7="",0,FY$11*условия!$W43)</f>
        <v>0</v>
      </c>
      <c r="FZ13" s="40">
        <f>IF(FZ$7="",0,FZ$11*условия!$W43)</f>
        <v>0</v>
      </c>
      <c r="GA13" s="40">
        <f>IF(GA$7="",0,GA$11*условия!$W43)</f>
        <v>0</v>
      </c>
      <c r="GB13" s="40">
        <f>IF(GB$7="",0,GB$11*условия!$W43)</f>
        <v>0</v>
      </c>
      <c r="GC13" s="40">
        <f>IF(GC$7="",0,GC$11*условия!$W43)</f>
        <v>0</v>
      </c>
      <c r="GD13" s="40">
        <f>IF(GD$7="",0,GD$11*условия!$W43)</f>
        <v>0</v>
      </c>
      <c r="GE13" s="40">
        <f>IF(GE$7="",0,GE$11*условия!$W43)</f>
        <v>0</v>
      </c>
      <c r="GF13" s="40">
        <f>IF(GF$7="",0,GF$11*условия!$W43)</f>
        <v>0</v>
      </c>
      <c r="GG13" s="40">
        <f>IF(GG$7="",0,GG$11*условия!$W43)</f>
        <v>0</v>
      </c>
      <c r="GH13" s="40">
        <f>IF(GH$7="",0,GH$11*условия!$W43)</f>
        <v>0</v>
      </c>
      <c r="GI13" s="40">
        <f>IF(GI$7="",0,GI$11*условия!$W43)</f>
        <v>0</v>
      </c>
      <c r="GJ13" s="40">
        <f>IF(GJ$7="",0,GJ$11*условия!$W43)</f>
        <v>0</v>
      </c>
      <c r="GK13" s="40">
        <f>IF(GK$7="",0,GK$11*условия!$W43)</f>
        <v>0</v>
      </c>
      <c r="GL13" s="40">
        <f>IF(GL$7="",0,GL$11*условия!$W43)</f>
        <v>0</v>
      </c>
      <c r="GM13" s="40">
        <f>IF(GM$7="",0,GM$11*условия!$W43)</f>
        <v>0</v>
      </c>
      <c r="GN13" s="40">
        <f>IF(GN$7="",0,GN$11*условия!$W43)</f>
        <v>0</v>
      </c>
      <c r="GO13" s="40">
        <f>IF(GO$7="",0,GO$11*условия!$W43)</f>
        <v>0</v>
      </c>
      <c r="GP13" s="40">
        <f>IF(GP$7="",0,GP$11*условия!$W43)</f>
        <v>0</v>
      </c>
      <c r="GQ13" s="40">
        <f>IF(GQ$7="",0,GQ$11*условия!$W43)</f>
        <v>0</v>
      </c>
      <c r="GR13" s="40">
        <f>IF(GR$7="",0,GR$11*условия!$W43)</f>
        <v>0</v>
      </c>
      <c r="GS13" s="40">
        <f>IF(GS$7="",0,GS$11*условия!$W43)</f>
        <v>0</v>
      </c>
      <c r="GT13" s="40">
        <f>IF(GT$7="",0,GT$11*условия!$W43)</f>
        <v>0</v>
      </c>
      <c r="GU13" s="40">
        <f>IF(GU$7="",0,GU$11*условия!$W43)</f>
        <v>0</v>
      </c>
      <c r="GV13" s="40">
        <f>IF(GV$7="",0,GV$11*условия!$W43)</f>
        <v>0</v>
      </c>
      <c r="GW13" s="40">
        <f>IF(GW$7="",0,GW$11*условия!$W43)</f>
        <v>0</v>
      </c>
      <c r="GX13" s="40">
        <f>IF(GX$7="",0,GX$11*условия!$W43)</f>
        <v>0</v>
      </c>
      <c r="GY13" s="40">
        <f>IF(GY$7="",0,GY$11*условия!$W43)</f>
        <v>0</v>
      </c>
      <c r="GZ13" s="40">
        <f>IF(GZ$7="",0,GZ$11*условия!$W43)</f>
        <v>0</v>
      </c>
      <c r="HA13" s="40">
        <f>IF(HA$7="",0,HA$11*условия!$W43)</f>
        <v>0</v>
      </c>
      <c r="HB13" s="40">
        <f>IF(HB$7="",0,HB$11*условия!$W43)</f>
        <v>0</v>
      </c>
      <c r="HC13" s="40">
        <f>IF(HC$7="",0,HC$11*условия!$W43)</f>
        <v>0</v>
      </c>
      <c r="HD13" s="40">
        <f>IF(HD$7="",0,HD$11*условия!$W43)</f>
        <v>0</v>
      </c>
      <c r="HE13" s="40">
        <f>IF(HE$7="",0,HE$11*условия!$W43)</f>
        <v>0</v>
      </c>
      <c r="HF13" s="40">
        <f>IF(HF$7="",0,HF$11*условия!$W43)</f>
        <v>0</v>
      </c>
      <c r="HG13" s="40">
        <f>IF(HG$7="",0,HG$11*условия!$W43)</f>
        <v>0</v>
      </c>
      <c r="HH13" s="40">
        <f>IF(HH$7="",0,HH$11*условия!$W43)</f>
        <v>0</v>
      </c>
      <c r="HI13" s="40">
        <f>IF(HI$7="",0,HI$11*условия!$W43)</f>
        <v>0</v>
      </c>
      <c r="HJ13" s="40">
        <f>IF(HJ$7="",0,HJ$11*условия!$W43)</f>
        <v>0</v>
      </c>
      <c r="HK13" s="40">
        <f>IF(HK$7="",0,HK$11*условия!$W43)</f>
        <v>0</v>
      </c>
      <c r="HL13" s="40">
        <f>IF(HL$7="",0,HL$11*условия!$W43)</f>
        <v>0</v>
      </c>
      <c r="HM13" s="40">
        <f>IF(HM$7="",0,HM$11*условия!$W43)</f>
        <v>0</v>
      </c>
      <c r="HN13" s="40">
        <f>IF(HN$7="",0,HN$11*условия!$W43)</f>
        <v>0</v>
      </c>
      <c r="HO13" s="40">
        <f>IF(HO$7="",0,HO$11*условия!$W43)</f>
        <v>0</v>
      </c>
      <c r="HP13" s="40">
        <f>IF(HP$7="",0,HP$11*условия!$W43)</f>
        <v>0</v>
      </c>
      <c r="HQ13" s="40">
        <f>IF(HQ$7="",0,HQ$11*условия!$W43)</f>
        <v>0</v>
      </c>
      <c r="HR13" s="40">
        <f>IF(HR$7="",0,HR$11*условия!$W43)</f>
        <v>0</v>
      </c>
      <c r="HS13" s="40">
        <f>IF(HS$7="",0,HS$11*условия!$W43)</f>
        <v>0</v>
      </c>
      <c r="HT13" s="40">
        <f>IF(HT$7="",0,HT$11*условия!$W43)</f>
        <v>0</v>
      </c>
      <c r="HU13" s="40">
        <f>IF(HU$7="",0,HU$11*условия!$W43)</f>
        <v>0</v>
      </c>
      <c r="HV13" s="40">
        <f>IF(HV$7="",0,HV$11*условия!$W43)</f>
        <v>0</v>
      </c>
      <c r="HW13" s="40">
        <f>IF(HW$7="",0,HW$11*условия!$W43)</f>
        <v>0</v>
      </c>
      <c r="HX13" s="40">
        <f>IF(HX$7="",0,HX$11*условия!$W43)</f>
        <v>0</v>
      </c>
      <c r="HY13" s="40">
        <f>IF(HY$7="",0,HY$11*условия!$W43)</f>
        <v>0</v>
      </c>
      <c r="HZ13" s="40">
        <f>IF(HZ$7="",0,HZ$11*условия!$W43)</f>
        <v>0</v>
      </c>
      <c r="IA13" s="40">
        <f>IF(IA$7="",0,IA$11*условия!$W43)</f>
        <v>0</v>
      </c>
      <c r="IB13" s="40">
        <f>IF(IB$7="",0,IB$11*условия!$W43)</f>
        <v>0</v>
      </c>
      <c r="IC13" s="40">
        <f>IF(IC$7="",0,IC$11*условия!$W43)</f>
        <v>0</v>
      </c>
      <c r="ID13" s="40">
        <f>IF(ID$7="",0,ID$11*условия!$W43)</f>
        <v>0</v>
      </c>
      <c r="IE13" s="40">
        <f>IF(IE$7="",0,IE$11*условия!$W43)</f>
        <v>0</v>
      </c>
      <c r="IF13" s="40">
        <f>IF(IF$7="",0,IF$11*условия!$W43)</f>
        <v>0</v>
      </c>
      <c r="IG13" s="40">
        <f>IF(IG$7="",0,IG$11*условия!$W43)</f>
        <v>0</v>
      </c>
      <c r="IH13" s="40">
        <f>IF(IH$7="",0,IH$11*условия!$W43)</f>
        <v>0</v>
      </c>
      <c r="II13" s="40">
        <f>IF(II$7="",0,II$11*условия!$W43)</f>
        <v>0</v>
      </c>
      <c r="IJ13" s="40">
        <f>IF(IJ$7="",0,IJ$11*условия!$W43)</f>
        <v>0</v>
      </c>
      <c r="IK13" s="40">
        <f>IF(IK$7="",0,IK$11*условия!$W43)</f>
        <v>0</v>
      </c>
      <c r="IL13" s="40">
        <f>IF(IL$7="",0,IL$11*условия!$W43)</f>
        <v>0</v>
      </c>
      <c r="IM13" s="40">
        <f>IF(IM$7="",0,IM$11*условия!$W43)</f>
        <v>0</v>
      </c>
      <c r="IN13" s="40">
        <f>IF(IN$7="",0,IN$11*условия!$W43)</f>
        <v>0</v>
      </c>
      <c r="IO13" s="40">
        <f>IF(IO$7="",0,IO$11*условия!$W43)</f>
        <v>0</v>
      </c>
      <c r="IP13" s="40">
        <f>IF(IP$7="",0,IP$11*условия!$W43)</f>
        <v>0</v>
      </c>
      <c r="IQ13" s="40">
        <f>IF(IQ$7="",0,IQ$11*условия!$W43)</f>
        <v>0</v>
      </c>
      <c r="IR13" s="40">
        <f>IF(IR$7="",0,IR$11*условия!$W43)</f>
        <v>0</v>
      </c>
      <c r="IS13" s="40">
        <f>IF(IS$7="",0,IS$11*условия!$W43)</f>
        <v>0</v>
      </c>
      <c r="IT13" s="40">
        <f>IF(IT$7="",0,IT$11*условия!$W43)</f>
        <v>0</v>
      </c>
      <c r="IU13" s="40">
        <f>IF(IU$7="",0,IU$11*условия!$W43)</f>
        <v>0</v>
      </c>
      <c r="IV13" s="40">
        <f>IF(IV$7="",0,IV$11*условия!$W43)</f>
        <v>0</v>
      </c>
      <c r="IW13" s="40">
        <f>IF(IW$7="",0,IW$11*условия!$W43)</f>
        <v>0</v>
      </c>
      <c r="IX13" s="40">
        <f>IF(IX$7="",0,IX$11*условия!$W43)</f>
        <v>0</v>
      </c>
      <c r="IY13" s="40">
        <f>IF(IY$7="",0,IY$11*условия!$W43)</f>
        <v>0</v>
      </c>
      <c r="IZ13" s="40">
        <f>IF(IZ$7="",0,IZ$11*условия!$W43)</f>
        <v>0</v>
      </c>
      <c r="JA13" s="40">
        <f>IF(JA$7="",0,JA$11*условия!$W43)</f>
        <v>0</v>
      </c>
      <c r="JB13" s="40">
        <f>IF(JB$7="",0,JB$11*условия!$W43)</f>
        <v>0</v>
      </c>
      <c r="JC13" s="40">
        <f>IF(JC$7="",0,JC$11*условия!$W43)</f>
        <v>0</v>
      </c>
      <c r="JD13" s="40">
        <f>IF(JD$7="",0,JD$11*условия!$W43)</f>
        <v>0</v>
      </c>
      <c r="JE13" s="40">
        <f>IF(JE$7="",0,JE$11*условия!$W43)</f>
        <v>0</v>
      </c>
      <c r="JF13" s="40">
        <f>IF(JF$7="",0,JF$11*условия!$W43)</f>
        <v>0</v>
      </c>
      <c r="JG13" s="40">
        <f>IF(JG$7="",0,JG$11*условия!$W43)</f>
        <v>0</v>
      </c>
      <c r="JH13" s="40">
        <f>IF(JH$7="",0,JH$11*условия!$W43)</f>
        <v>0</v>
      </c>
      <c r="JI13" s="40">
        <f>IF(JI$7="",0,JI$11*условия!$W43)</f>
        <v>0</v>
      </c>
      <c r="JJ13" s="40">
        <f>IF(JJ$7="",0,JJ$11*условия!$W43)</f>
        <v>0</v>
      </c>
      <c r="JK13" s="40">
        <f>IF(JK$7="",0,JK$11*условия!$W43)</f>
        <v>0</v>
      </c>
      <c r="JL13" s="40">
        <f>IF(JL$7="",0,JL$11*условия!$W43)</f>
        <v>0</v>
      </c>
      <c r="JM13" s="40">
        <f>IF(JM$7="",0,JM$11*условия!$W43)</f>
        <v>0</v>
      </c>
      <c r="JN13" s="40">
        <f>IF(JN$7="",0,JN$11*условия!$W43)</f>
        <v>0</v>
      </c>
      <c r="JO13" s="40">
        <f>IF(JO$7="",0,JO$11*условия!$W43)</f>
        <v>0</v>
      </c>
      <c r="JP13" s="40">
        <f>IF(JP$7="",0,JP$11*условия!$W43)</f>
        <v>0</v>
      </c>
      <c r="JQ13" s="40">
        <f>IF(JQ$7="",0,JQ$11*условия!$W43)</f>
        <v>0</v>
      </c>
      <c r="JR13" s="40">
        <f>IF(JR$7="",0,JR$11*условия!$W43)</f>
        <v>0</v>
      </c>
      <c r="JS13" s="40">
        <f>IF(JS$7="",0,JS$11*условия!$W43)</f>
        <v>0</v>
      </c>
      <c r="JT13" s="40">
        <f>IF(JT$7="",0,JT$11*условия!$W43)</f>
        <v>0</v>
      </c>
      <c r="JU13" s="40">
        <f>IF(JU$7="",0,JU$11*условия!$W43)</f>
        <v>0</v>
      </c>
      <c r="JV13" s="40">
        <f>IF(JV$7="",0,JV$11*условия!$W43)</f>
        <v>0</v>
      </c>
      <c r="JW13" s="40">
        <f>IF(JW$7="",0,JW$11*условия!$W43)</f>
        <v>0</v>
      </c>
      <c r="JX13" s="40">
        <f>IF(JX$7="",0,JX$11*условия!$W43)</f>
        <v>0</v>
      </c>
      <c r="JY13" s="40">
        <f>IF(JY$7="",0,JY$11*условия!$W43)</f>
        <v>0</v>
      </c>
      <c r="JZ13" s="40">
        <f>IF(JZ$7="",0,JZ$11*условия!$W43)</f>
        <v>0</v>
      </c>
      <c r="KA13" s="40">
        <f>IF(KA$7="",0,KA$11*условия!$W43)</f>
        <v>0</v>
      </c>
      <c r="KB13" s="40">
        <f>IF(KB$7="",0,KB$11*условия!$W43)</f>
        <v>0</v>
      </c>
      <c r="KC13" s="40">
        <f>IF(KC$7="",0,KC$11*условия!$W43)</f>
        <v>0</v>
      </c>
      <c r="KD13" s="40">
        <f>IF(KD$7="",0,KD$11*условия!$W43)</f>
        <v>0</v>
      </c>
      <c r="KE13" s="40">
        <f>IF(KE$7="",0,KE$11*условия!$W43)</f>
        <v>0</v>
      </c>
      <c r="KF13" s="40">
        <f>IF(KF$7="",0,KF$11*условия!$W43)</f>
        <v>0</v>
      </c>
      <c r="KG13" s="40">
        <f>IF(KG$7="",0,KG$11*условия!$W43)</f>
        <v>0</v>
      </c>
      <c r="KH13" s="40">
        <f>IF(KH$7="",0,KH$11*условия!$W43)</f>
        <v>0</v>
      </c>
      <c r="KI13" s="40">
        <f>IF(KI$7="",0,KI$11*условия!$W43)</f>
        <v>0</v>
      </c>
      <c r="KJ13" s="40">
        <f>IF(KJ$7="",0,KJ$11*условия!$W43)</f>
        <v>0</v>
      </c>
      <c r="KK13" s="40">
        <f>IF(KK$7="",0,KK$11*условия!$W43)</f>
        <v>0</v>
      </c>
      <c r="KL13" s="40">
        <f>IF(KL$7="",0,KL$11*условия!$W43)</f>
        <v>0</v>
      </c>
      <c r="KM13" s="40">
        <f>IF(KM$7="",0,KM$11*условия!$W43)</f>
        <v>0</v>
      </c>
      <c r="KN13" s="40">
        <f>IF(KN$7="",0,KN$11*условия!$W43)</f>
        <v>0</v>
      </c>
      <c r="KO13" s="40">
        <f>IF(KO$7="",0,KO$11*условия!$W43)</f>
        <v>0</v>
      </c>
      <c r="KP13" s="40">
        <f>IF(KP$7="",0,KP$11*условия!$W43)</f>
        <v>0</v>
      </c>
      <c r="KQ13" s="40">
        <f>IF(KQ$7="",0,KQ$11*условия!$W43)</f>
        <v>0</v>
      </c>
      <c r="KR13" s="40">
        <f>IF(KR$7="",0,KR$11*условия!$W43)</f>
        <v>0</v>
      </c>
      <c r="KS13" s="40">
        <f>IF(KS$7="",0,KS$11*условия!$W43)</f>
        <v>0</v>
      </c>
      <c r="KT13" s="40">
        <f>IF(KT$7="",0,KT$11*условия!$W43)</f>
        <v>0</v>
      </c>
      <c r="KU13" s="40">
        <f>IF(KU$7="",0,KU$11*условия!$W43)</f>
        <v>0</v>
      </c>
      <c r="KV13" s="40">
        <f>IF(KV$7="",0,KV$11*условия!$W43)</f>
        <v>0</v>
      </c>
      <c r="KW13" s="1"/>
      <c r="KX13" s="1"/>
    </row>
    <row r="14" spans="1:310" x14ac:dyDescent="0.25">
      <c r="A14" s="1"/>
      <c r="B14" s="79"/>
      <c r="C14" s="79"/>
      <c r="D14" s="79"/>
      <c r="E14" s="1" t="str">
        <f>E11</f>
        <v>количество заключенных договоров обслуживания</v>
      </c>
      <c r="F14" s="1"/>
      <c r="G14" s="1"/>
      <c r="H14" s="11" t="str">
        <f t="shared" si="11"/>
        <v>клиенты</v>
      </c>
      <c r="I14" s="1"/>
      <c r="J14" s="1"/>
      <c r="K14" s="1" t="str">
        <f>справочники!$U$13</f>
        <v>постоянные-60сотрудников</v>
      </c>
      <c r="L14" s="1"/>
      <c r="M14" s="5"/>
      <c r="N14" s="40"/>
      <c r="O14" s="19"/>
      <c r="P14" s="1"/>
      <c r="Q14" s="1"/>
      <c r="R14" s="40">
        <f>SUMIFS($T14:$KW14,$T$1:$KW$1,"&gt;="&amp;1,$T$1:$KW$1,"&lt;="&amp;MAX($1:$1))</f>
        <v>350</v>
      </c>
      <c r="S14" s="1"/>
      <c r="T14" s="1"/>
      <c r="U14" s="40">
        <f>IF(U$7="",0,U$11*условия!$W44)</f>
        <v>4.8611111111111125</v>
      </c>
      <c r="V14" s="40">
        <f>IF(V$7="",0,V$11*условия!$W44)</f>
        <v>5.1388888888888902</v>
      </c>
      <c r="W14" s="40">
        <f>IF(W$7="",0,W$11*условия!$W44)</f>
        <v>5.4166666666666679</v>
      </c>
      <c r="X14" s="40">
        <f>IF(X$7="",0,X$11*условия!$W44)</f>
        <v>5.6944444444444464</v>
      </c>
      <c r="Y14" s="40">
        <f>IF(Y$7="",0,Y$11*условия!$W44)</f>
        <v>5.9722222222222241</v>
      </c>
      <c r="Z14" s="40">
        <f>IF(Z$7="",0,Z$11*условия!$W44)</f>
        <v>6.2500000000000018</v>
      </c>
      <c r="AA14" s="40">
        <f>IF(AA$7="",0,AA$11*условия!$W44)</f>
        <v>6.5277777777777803</v>
      </c>
      <c r="AB14" s="40">
        <f>IF(AB$7="",0,AB$11*условия!$W44)</f>
        <v>6.8055555555555571</v>
      </c>
      <c r="AC14" s="40">
        <f>IF(AC$7="",0,AC$11*условия!$W44)</f>
        <v>7.0833333333333348</v>
      </c>
      <c r="AD14" s="40">
        <f>IF(AD$7="",0,AD$11*условия!$W44)</f>
        <v>7.3611111111111134</v>
      </c>
      <c r="AE14" s="40">
        <f>IF(AE$7="",0,AE$11*условия!$W44)</f>
        <v>7.6388888888888919</v>
      </c>
      <c r="AF14" s="40">
        <f>IF(AF$7="",0,AF$11*условия!$W44)</f>
        <v>7.9166666666666687</v>
      </c>
      <c r="AG14" s="40">
        <f>IF(AG$7="",0,AG$11*условия!$W44)</f>
        <v>8.1944444444444464</v>
      </c>
      <c r="AH14" s="40">
        <f>IF(AH$7="",0,AH$11*условия!$W44)</f>
        <v>8.472222222222225</v>
      </c>
      <c r="AI14" s="40">
        <f>IF(AI$7="",0,AI$11*условия!$W44)</f>
        <v>8.7500000000000036</v>
      </c>
      <c r="AJ14" s="40">
        <f>IF(AJ$7="",0,AJ$11*условия!$W44)</f>
        <v>9.0277777777777803</v>
      </c>
      <c r="AK14" s="40">
        <f>IF(AK$7="",0,AK$11*условия!$W44)</f>
        <v>9.3055555555555571</v>
      </c>
      <c r="AL14" s="40">
        <f>IF(AL$7="",0,AL$11*условия!$W44)</f>
        <v>9.5833333333333357</v>
      </c>
      <c r="AM14" s="40">
        <f>IF(AM$7="",0,AM$11*условия!$W44)</f>
        <v>9.8611111111111143</v>
      </c>
      <c r="AN14" s="40">
        <f>IF(AN$7="",0,AN$11*условия!$W44)</f>
        <v>10.138888888888893</v>
      </c>
      <c r="AO14" s="40">
        <f>IF(AO$7="",0,AO$11*условия!$W44)</f>
        <v>10.41666666666667</v>
      </c>
      <c r="AP14" s="40">
        <f>IF(AP$7="",0,AP$11*условия!$W44)</f>
        <v>10.694444444444448</v>
      </c>
      <c r="AQ14" s="40">
        <f>IF(AQ$7="",0,AQ$11*условия!$W44)</f>
        <v>10.972222222222227</v>
      </c>
      <c r="AR14" s="40">
        <f>IF(AR$7="",0,AR$11*условия!$W44)</f>
        <v>11.250000000000004</v>
      </c>
      <c r="AS14" s="40">
        <f>IF(AS$7="",0,AS$11*условия!$W44)</f>
        <v>11.52777777777778</v>
      </c>
      <c r="AT14" s="40">
        <f>IF(AT$7="",0,AT$11*условия!$W44)</f>
        <v>11.805555555555557</v>
      </c>
      <c r="AU14" s="40">
        <f>IF(AU$7="",0,AU$11*условия!$W44)</f>
        <v>12.083333333333337</v>
      </c>
      <c r="AV14" s="40">
        <f>IF(AV$7="",0,AV$11*условия!$W44)</f>
        <v>12.361111111111114</v>
      </c>
      <c r="AW14" s="40">
        <f>IF(AW$7="",0,AW$11*условия!$W44)</f>
        <v>12.638888888888893</v>
      </c>
      <c r="AX14" s="40">
        <f>IF(AX$7="",0,AX$11*условия!$W44)</f>
        <v>12.91666666666667</v>
      </c>
      <c r="AY14" s="40">
        <f>IF(AY$7="",0,AY$11*условия!$W44)</f>
        <v>13.19444444444445</v>
      </c>
      <c r="AZ14" s="40">
        <f>IF(AZ$7="",0,AZ$11*условия!$W44)</f>
        <v>13.472222222222227</v>
      </c>
      <c r="BA14" s="40">
        <f>IF(BA$7="",0,BA$11*условия!$W44)</f>
        <v>13.750000000000004</v>
      </c>
      <c r="BB14" s="40">
        <f>IF(BB$7="",0,BB$11*условия!$W44)</f>
        <v>14.02777777777778</v>
      </c>
      <c r="BC14" s="40">
        <f>IF(BC$7="",0,BC$11*условия!$W44)</f>
        <v>14.305555555555561</v>
      </c>
      <c r="BD14" s="40">
        <f>IF(BD$7="",0,BD$11*условия!$W44)</f>
        <v>14.583333333333337</v>
      </c>
      <c r="BE14" s="40">
        <f>IF(BE$7="",0,BE$11*условия!$W44)</f>
        <v>0</v>
      </c>
      <c r="BF14" s="40">
        <f>IF(BF$7="",0,BF$11*условия!$W44)</f>
        <v>0</v>
      </c>
      <c r="BG14" s="40">
        <f>IF(BG$7="",0,BG$11*условия!$W44)</f>
        <v>0</v>
      </c>
      <c r="BH14" s="40">
        <f>IF(BH$7="",0,BH$11*условия!$W44)</f>
        <v>0</v>
      </c>
      <c r="BI14" s="40">
        <f>IF(BI$7="",0,BI$11*условия!$W44)</f>
        <v>0</v>
      </c>
      <c r="BJ14" s="40">
        <f>IF(BJ$7="",0,BJ$11*условия!$W44)</f>
        <v>0</v>
      </c>
      <c r="BK14" s="40">
        <f>IF(BK$7="",0,BK$11*условия!$W44)</f>
        <v>0</v>
      </c>
      <c r="BL14" s="40">
        <f>IF(BL$7="",0,BL$11*условия!$W44)</f>
        <v>0</v>
      </c>
      <c r="BM14" s="40">
        <f>IF(BM$7="",0,BM$11*условия!$W44)</f>
        <v>0</v>
      </c>
      <c r="BN14" s="40">
        <f>IF(BN$7="",0,BN$11*условия!$W44)</f>
        <v>0</v>
      </c>
      <c r="BO14" s="40">
        <f>IF(BO$7="",0,BO$11*условия!$W44)</f>
        <v>0</v>
      </c>
      <c r="BP14" s="40">
        <f>IF(BP$7="",0,BP$11*условия!$W44)</f>
        <v>0</v>
      </c>
      <c r="BQ14" s="40">
        <f>IF(BQ$7="",0,BQ$11*условия!$W44)</f>
        <v>0</v>
      </c>
      <c r="BR14" s="40">
        <f>IF(BR$7="",0,BR$11*условия!$W44)</f>
        <v>0</v>
      </c>
      <c r="BS14" s="40">
        <f>IF(BS$7="",0,BS$11*условия!$W44)</f>
        <v>0</v>
      </c>
      <c r="BT14" s="40">
        <f>IF(BT$7="",0,BT$11*условия!$W44)</f>
        <v>0</v>
      </c>
      <c r="BU14" s="40">
        <f>IF(BU$7="",0,BU$11*условия!$W44)</f>
        <v>0</v>
      </c>
      <c r="BV14" s="40">
        <f>IF(BV$7="",0,BV$11*условия!$W44)</f>
        <v>0</v>
      </c>
      <c r="BW14" s="40">
        <f>IF(BW$7="",0,BW$11*условия!$W44)</f>
        <v>0</v>
      </c>
      <c r="BX14" s="40">
        <f>IF(BX$7="",0,BX$11*условия!$W44)</f>
        <v>0</v>
      </c>
      <c r="BY14" s="40">
        <f>IF(BY$7="",0,BY$11*условия!$W44)</f>
        <v>0</v>
      </c>
      <c r="BZ14" s="40">
        <f>IF(BZ$7="",0,BZ$11*условия!$W44)</f>
        <v>0</v>
      </c>
      <c r="CA14" s="40">
        <f>IF(CA$7="",0,CA$11*условия!$W44)</f>
        <v>0</v>
      </c>
      <c r="CB14" s="40">
        <f>IF(CB$7="",0,CB$11*условия!$W44)</f>
        <v>0</v>
      </c>
      <c r="CC14" s="40">
        <f>IF(CC$7="",0,CC$11*условия!$W44)</f>
        <v>0</v>
      </c>
      <c r="CD14" s="40">
        <f>IF(CD$7="",0,CD$11*условия!$W44)</f>
        <v>0</v>
      </c>
      <c r="CE14" s="40">
        <f>IF(CE$7="",0,CE$11*условия!$W44)</f>
        <v>0</v>
      </c>
      <c r="CF14" s="40">
        <f>IF(CF$7="",0,CF$11*условия!$W44)</f>
        <v>0</v>
      </c>
      <c r="CG14" s="40">
        <f>IF(CG$7="",0,CG$11*условия!$W44)</f>
        <v>0</v>
      </c>
      <c r="CH14" s="40">
        <f>IF(CH$7="",0,CH$11*условия!$W44)</f>
        <v>0</v>
      </c>
      <c r="CI14" s="40">
        <f>IF(CI$7="",0,CI$11*условия!$W44)</f>
        <v>0</v>
      </c>
      <c r="CJ14" s="40">
        <f>IF(CJ$7="",0,CJ$11*условия!$W44)</f>
        <v>0</v>
      </c>
      <c r="CK14" s="40">
        <f>IF(CK$7="",0,CK$11*условия!$W44)</f>
        <v>0</v>
      </c>
      <c r="CL14" s="40">
        <f>IF(CL$7="",0,CL$11*условия!$W44)</f>
        <v>0</v>
      </c>
      <c r="CM14" s="40">
        <f>IF(CM$7="",0,CM$11*условия!$W44)</f>
        <v>0</v>
      </c>
      <c r="CN14" s="40">
        <f>IF(CN$7="",0,CN$11*условия!$W44)</f>
        <v>0</v>
      </c>
      <c r="CO14" s="40">
        <f>IF(CO$7="",0,CO$11*условия!$W44)</f>
        <v>0</v>
      </c>
      <c r="CP14" s="40">
        <f>IF(CP$7="",0,CP$11*условия!$W44)</f>
        <v>0</v>
      </c>
      <c r="CQ14" s="40">
        <f>IF(CQ$7="",0,CQ$11*условия!$W44)</f>
        <v>0</v>
      </c>
      <c r="CR14" s="40">
        <f>IF(CR$7="",0,CR$11*условия!$W44)</f>
        <v>0</v>
      </c>
      <c r="CS14" s="40">
        <f>IF(CS$7="",0,CS$11*условия!$W44)</f>
        <v>0</v>
      </c>
      <c r="CT14" s="40">
        <f>IF(CT$7="",0,CT$11*условия!$W44)</f>
        <v>0</v>
      </c>
      <c r="CU14" s="40">
        <f>IF(CU$7="",0,CU$11*условия!$W44)</f>
        <v>0</v>
      </c>
      <c r="CV14" s="40">
        <f>IF(CV$7="",0,CV$11*условия!$W44)</f>
        <v>0</v>
      </c>
      <c r="CW14" s="40">
        <f>IF(CW$7="",0,CW$11*условия!$W44)</f>
        <v>0</v>
      </c>
      <c r="CX14" s="40">
        <f>IF(CX$7="",0,CX$11*условия!$W44)</f>
        <v>0</v>
      </c>
      <c r="CY14" s="40">
        <f>IF(CY$7="",0,CY$11*условия!$W44)</f>
        <v>0</v>
      </c>
      <c r="CZ14" s="40">
        <f>IF(CZ$7="",0,CZ$11*условия!$W44)</f>
        <v>0</v>
      </c>
      <c r="DA14" s="40">
        <f>IF(DA$7="",0,DA$11*условия!$W44)</f>
        <v>0</v>
      </c>
      <c r="DB14" s="40">
        <f>IF(DB$7="",0,DB$11*условия!$W44)</f>
        <v>0</v>
      </c>
      <c r="DC14" s="40">
        <f>IF(DC$7="",0,DC$11*условия!$W44)</f>
        <v>0</v>
      </c>
      <c r="DD14" s="40">
        <f>IF(DD$7="",0,DD$11*условия!$W44)</f>
        <v>0</v>
      </c>
      <c r="DE14" s="40">
        <f>IF(DE$7="",0,DE$11*условия!$W44)</f>
        <v>0</v>
      </c>
      <c r="DF14" s="40">
        <f>IF(DF$7="",0,DF$11*условия!$W44)</f>
        <v>0</v>
      </c>
      <c r="DG14" s="40">
        <f>IF(DG$7="",0,DG$11*условия!$W44)</f>
        <v>0</v>
      </c>
      <c r="DH14" s="40">
        <f>IF(DH$7="",0,DH$11*условия!$W44)</f>
        <v>0</v>
      </c>
      <c r="DI14" s="40">
        <f>IF(DI$7="",0,DI$11*условия!$W44)</f>
        <v>0</v>
      </c>
      <c r="DJ14" s="40">
        <f>IF(DJ$7="",0,DJ$11*условия!$W44)</f>
        <v>0</v>
      </c>
      <c r="DK14" s="40">
        <f>IF(DK$7="",0,DK$11*условия!$W44)</f>
        <v>0</v>
      </c>
      <c r="DL14" s="40">
        <f>IF(DL$7="",0,DL$11*условия!$W44)</f>
        <v>0</v>
      </c>
      <c r="DM14" s="40">
        <f>IF(DM$7="",0,DM$11*условия!$W44)</f>
        <v>0</v>
      </c>
      <c r="DN14" s="40">
        <f>IF(DN$7="",0,DN$11*условия!$W44)</f>
        <v>0</v>
      </c>
      <c r="DO14" s="40">
        <f>IF(DO$7="",0,DO$11*условия!$W44)</f>
        <v>0</v>
      </c>
      <c r="DP14" s="40">
        <f>IF(DP$7="",0,DP$11*условия!$W44)</f>
        <v>0</v>
      </c>
      <c r="DQ14" s="40">
        <f>IF(DQ$7="",0,DQ$11*условия!$W44)</f>
        <v>0</v>
      </c>
      <c r="DR14" s="40">
        <f>IF(DR$7="",0,DR$11*условия!$W44)</f>
        <v>0</v>
      </c>
      <c r="DS14" s="40">
        <f>IF(DS$7="",0,DS$11*условия!$W44)</f>
        <v>0</v>
      </c>
      <c r="DT14" s="40">
        <f>IF(DT$7="",0,DT$11*условия!$W44)</f>
        <v>0</v>
      </c>
      <c r="DU14" s="40">
        <f>IF(DU$7="",0,DU$11*условия!$W44)</f>
        <v>0</v>
      </c>
      <c r="DV14" s="40">
        <f>IF(DV$7="",0,DV$11*условия!$W44)</f>
        <v>0</v>
      </c>
      <c r="DW14" s="40">
        <f>IF(DW$7="",0,DW$11*условия!$W44)</f>
        <v>0</v>
      </c>
      <c r="DX14" s="40">
        <f>IF(DX$7="",0,DX$11*условия!$W44)</f>
        <v>0</v>
      </c>
      <c r="DY14" s="40">
        <f>IF(DY$7="",0,DY$11*условия!$W44)</f>
        <v>0</v>
      </c>
      <c r="DZ14" s="40">
        <f>IF(DZ$7="",0,DZ$11*условия!$W44)</f>
        <v>0</v>
      </c>
      <c r="EA14" s="40">
        <f>IF(EA$7="",0,EA$11*условия!$W44)</f>
        <v>0</v>
      </c>
      <c r="EB14" s="40">
        <f>IF(EB$7="",0,EB$11*условия!$W44)</f>
        <v>0</v>
      </c>
      <c r="EC14" s="40">
        <f>IF(EC$7="",0,EC$11*условия!$W44)</f>
        <v>0</v>
      </c>
      <c r="ED14" s="40">
        <f>IF(ED$7="",0,ED$11*условия!$W44)</f>
        <v>0</v>
      </c>
      <c r="EE14" s="40">
        <f>IF(EE$7="",0,EE$11*условия!$W44)</f>
        <v>0</v>
      </c>
      <c r="EF14" s="40">
        <f>IF(EF$7="",0,EF$11*условия!$W44)</f>
        <v>0</v>
      </c>
      <c r="EG14" s="40">
        <f>IF(EG$7="",0,EG$11*условия!$W44)</f>
        <v>0</v>
      </c>
      <c r="EH14" s="40">
        <f>IF(EH$7="",0,EH$11*условия!$W44)</f>
        <v>0</v>
      </c>
      <c r="EI14" s="40">
        <f>IF(EI$7="",0,EI$11*условия!$W44)</f>
        <v>0</v>
      </c>
      <c r="EJ14" s="40">
        <f>IF(EJ$7="",0,EJ$11*условия!$W44)</f>
        <v>0</v>
      </c>
      <c r="EK14" s="40">
        <f>IF(EK$7="",0,EK$11*условия!$W44)</f>
        <v>0</v>
      </c>
      <c r="EL14" s="40">
        <f>IF(EL$7="",0,EL$11*условия!$W44)</f>
        <v>0</v>
      </c>
      <c r="EM14" s="40">
        <f>IF(EM$7="",0,EM$11*условия!$W44)</f>
        <v>0</v>
      </c>
      <c r="EN14" s="40">
        <f>IF(EN$7="",0,EN$11*условия!$W44)</f>
        <v>0</v>
      </c>
      <c r="EO14" s="40">
        <f>IF(EO$7="",0,EO$11*условия!$W44)</f>
        <v>0</v>
      </c>
      <c r="EP14" s="40">
        <f>IF(EP$7="",0,EP$11*условия!$W44)</f>
        <v>0</v>
      </c>
      <c r="EQ14" s="40">
        <f>IF(EQ$7="",0,EQ$11*условия!$W44)</f>
        <v>0</v>
      </c>
      <c r="ER14" s="40">
        <f>IF(ER$7="",0,ER$11*условия!$W44)</f>
        <v>0</v>
      </c>
      <c r="ES14" s="40">
        <f>IF(ES$7="",0,ES$11*условия!$W44)</f>
        <v>0</v>
      </c>
      <c r="ET14" s="40">
        <f>IF(ET$7="",0,ET$11*условия!$W44)</f>
        <v>0</v>
      </c>
      <c r="EU14" s="40">
        <f>IF(EU$7="",0,EU$11*условия!$W44)</f>
        <v>0</v>
      </c>
      <c r="EV14" s="40">
        <f>IF(EV$7="",0,EV$11*условия!$W44)</f>
        <v>0</v>
      </c>
      <c r="EW14" s="40">
        <f>IF(EW$7="",0,EW$11*условия!$W44)</f>
        <v>0</v>
      </c>
      <c r="EX14" s="40">
        <f>IF(EX$7="",0,EX$11*условия!$W44)</f>
        <v>0</v>
      </c>
      <c r="EY14" s="40">
        <f>IF(EY$7="",0,EY$11*условия!$W44)</f>
        <v>0</v>
      </c>
      <c r="EZ14" s="40">
        <f>IF(EZ$7="",0,EZ$11*условия!$W44)</f>
        <v>0</v>
      </c>
      <c r="FA14" s="40">
        <f>IF(FA$7="",0,FA$11*условия!$W44)</f>
        <v>0</v>
      </c>
      <c r="FB14" s="40">
        <f>IF(FB$7="",0,FB$11*условия!$W44)</f>
        <v>0</v>
      </c>
      <c r="FC14" s="40">
        <f>IF(FC$7="",0,FC$11*условия!$W44)</f>
        <v>0</v>
      </c>
      <c r="FD14" s="40">
        <f>IF(FD$7="",0,FD$11*условия!$W44)</f>
        <v>0</v>
      </c>
      <c r="FE14" s="40">
        <f>IF(FE$7="",0,FE$11*условия!$W44)</f>
        <v>0</v>
      </c>
      <c r="FF14" s="40">
        <f>IF(FF$7="",0,FF$11*условия!$W44)</f>
        <v>0</v>
      </c>
      <c r="FG14" s="40">
        <f>IF(FG$7="",0,FG$11*условия!$W44)</f>
        <v>0</v>
      </c>
      <c r="FH14" s="40">
        <f>IF(FH$7="",0,FH$11*условия!$W44)</f>
        <v>0</v>
      </c>
      <c r="FI14" s="40">
        <f>IF(FI$7="",0,FI$11*условия!$W44)</f>
        <v>0</v>
      </c>
      <c r="FJ14" s="40">
        <f>IF(FJ$7="",0,FJ$11*условия!$W44)</f>
        <v>0</v>
      </c>
      <c r="FK14" s="40">
        <f>IF(FK$7="",0,FK$11*условия!$W44)</f>
        <v>0</v>
      </c>
      <c r="FL14" s="40">
        <f>IF(FL$7="",0,FL$11*условия!$W44)</f>
        <v>0</v>
      </c>
      <c r="FM14" s="40">
        <f>IF(FM$7="",0,FM$11*условия!$W44)</f>
        <v>0</v>
      </c>
      <c r="FN14" s="40">
        <f>IF(FN$7="",0,FN$11*условия!$W44)</f>
        <v>0</v>
      </c>
      <c r="FO14" s="40">
        <f>IF(FO$7="",0,FO$11*условия!$W44)</f>
        <v>0</v>
      </c>
      <c r="FP14" s="40">
        <f>IF(FP$7="",0,FP$11*условия!$W44)</f>
        <v>0</v>
      </c>
      <c r="FQ14" s="40">
        <f>IF(FQ$7="",0,FQ$11*условия!$W44)</f>
        <v>0</v>
      </c>
      <c r="FR14" s="40">
        <f>IF(FR$7="",0,FR$11*условия!$W44)</f>
        <v>0</v>
      </c>
      <c r="FS14" s="40">
        <f>IF(FS$7="",0,FS$11*условия!$W44)</f>
        <v>0</v>
      </c>
      <c r="FT14" s="40">
        <f>IF(FT$7="",0,FT$11*условия!$W44)</f>
        <v>0</v>
      </c>
      <c r="FU14" s="40">
        <f>IF(FU$7="",0,FU$11*условия!$W44)</f>
        <v>0</v>
      </c>
      <c r="FV14" s="40">
        <f>IF(FV$7="",0,FV$11*условия!$W44)</f>
        <v>0</v>
      </c>
      <c r="FW14" s="40">
        <f>IF(FW$7="",0,FW$11*условия!$W44)</f>
        <v>0</v>
      </c>
      <c r="FX14" s="40">
        <f>IF(FX$7="",0,FX$11*условия!$W44)</f>
        <v>0</v>
      </c>
      <c r="FY14" s="40">
        <f>IF(FY$7="",0,FY$11*условия!$W44)</f>
        <v>0</v>
      </c>
      <c r="FZ14" s="40">
        <f>IF(FZ$7="",0,FZ$11*условия!$W44)</f>
        <v>0</v>
      </c>
      <c r="GA14" s="40">
        <f>IF(GA$7="",0,GA$11*условия!$W44)</f>
        <v>0</v>
      </c>
      <c r="GB14" s="40">
        <f>IF(GB$7="",0,GB$11*условия!$W44)</f>
        <v>0</v>
      </c>
      <c r="GC14" s="40">
        <f>IF(GC$7="",0,GC$11*условия!$W44)</f>
        <v>0</v>
      </c>
      <c r="GD14" s="40">
        <f>IF(GD$7="",0,GD$11*условия!$W44)</f>
        <v>0</v>
      </c>
      <c r="GE14" s="40">
        <f>IF(GE$7="",0,GE$11*условия!$W44)</f>
        <v>0</v>
      </c>
      <c r="GF14" s="40">
        <f>IF(GF$7="",0,GF$11*условия!$W44)</f>
        <v>0</v>
      </c>
      <c r="GG14" s="40">
        <f>IF(GG$7="",0,GG$11*условия!$W44)</f>
        <v>0</v>
      </c>
      <c r="GH14" s="40">
        <f>IF(GH$7="",0,GH$11*условия!$W44)</f>
        <v>0</v>
      </c>
      <c r="GI14" s="40">
        <f>IF(GI$7="",0,GI$11*условия!$W44)</f>
        <v>0</v>
      </c>
      <c r="GJ14" s="40">
        <f>IF(GJ$7="",0,GJ$11*условия!$W44)</f>
        <v>0</v>
      </c>
      <c r="GK14" s="40">
        <f>IF(GK$7="",0,GK$11*условия!$W44)</f>
        <v>0</v>
      </c>
      <c r="GL14" s="40">
        <f>IF(GL$7="",0,GL$11*условия!$W44)</f>
        <v>0</v>
      </c>
      <c r="GM14" s="40">
        <f>IF(GM$7="",0,GM$11*условия!$W44)</f>
        <v>0</v>
      </c>
      <c r="GN14" s="40">
        <f>IF(GN$7="",0,GN$11*условия!$W44)</f>
        <v>0</v>
      </c>
      <c r="GO14" s="40">
        <f>IF(GO$7="",0,GO$11*условия!$W44)</f>
        <v>0</v>
      </c>
      <c r="GP14" s="40">
        <f>IF(GP$7="",0,GP$11*условия!$W44)</f>
        <v>0</v>
      </c>
      <c r="GQ14" s="40">
        <f>IF(GQ$7="",0,GQ$11*условия!$W44)</f>
        <v>0</v>
      </c>
      <c r="GR14" s="40">
        <f>IF(GR$7="",0,GR$11*условия!$W44)</f>
        <v>0</v>
      </c>
      <c r="GS14" s="40">
        <f>IF(GS$7="",0,GS$11*условия!$W44)</f>
        <v>0</v>
      </c>
      <c r="GT14" s="40">
        <f>IF(GT$7="",0,GT$11*условия!$W44)</f>
        <v>0</v>
      </c>
      <c r="GU14" s="40">
        <f>IF(GU$7="",0,GU$11*условия!$W44)</f>
        <v>0</v>
      </c>
      <c r="GV14" s="40">
        <f>IF(GV$7="",0,GV$11*условия!$W44)</f>
        <v>0</v>
      </c>
      <c r="GW14" s="40">
        <f>IF(GW$7="",0,GW$11*условия!$W44)</f>
        <v>0</v>
      </c>
      <c r="GX14" s="40">
        <f>IF(GX$7="",0,GX$11*условия!$W44)</f>
        <v>0</v>
      </c>
      <c r="GY14" s="40">
        <f>IF(GY$7="",0,GY$11*условия!$W44)</f>
        <v>0</v>
      </c>
      <c r="GZ14" s="40">
        <f>IF(GZ$7="",0,GZ$11*условия!$W44)</f>
        <v>0</v>
      </c>
      <c r="HA14" s="40">
        <f>IF(HA$7="",0,HA$11*условия!$W44)</f>
        <v>0</v>
      </c>
      <c r="HB14" s="40">
        <f>IF(HB$7="",0,HB$11*условия!$W44)</f>
        <v>0</v>
      </c>
      <c r="HC14" s="40">
        <f>IF(HC$7="",0,HC$11*условия!$W44)</f>
        <v>0</v>
      </c>
      <c r="HD14" s="40">
        <f>IF(HD$7="",0,HD$11*условия!$W44)</f>
        <v>0</v>
      </c>
      <c r="HE14" s="40">
        <f>IF(HE$7="",0,HE$11*условия!$W44)</f>
        <v>0</v>
      </c>
      <c r="HF14" s="40">
        <f>IF(HF$7="",0,HF$11*условия!$W44)</f>
        <v>0</v>
      </c>
      <c r="HG14" s="40">
        <f>IF(HG$7="",0,HG$11*условия!$W44)</f>
        <v>0</v>
      </c>
      <c r="HH14" s="40">
        <f>IF(HH$7="",0,HH$11*условия!$W44)</f>
        <v>0</v>
      </c>
      <c r="HI14" s="40">
        <f>IF(HI$7="",0,HI$11*условия!$W44)</f>
        <v>0</v>
      </c>
      <c r="HJ14" s="40">
        <f>IF(HJ$7="",0,HJ$11*условия!$W44)</f>
        <v>0</v>
      </c>
      <c r="HK14" s="40">
        <f>IF(HK$7="",0,HK$11*условия!$W44)</f>
        <v>0</v>
      </c>
      <c r="HL14" s="40">
        <f>IF(HL$7="",0,HL$11*условия!$W44)</f>
        <v>0</v>
      </c>
      <c r="HM14" s="40">
        <f>IF(HM$7="",0,HM$11*условия!$W44)</f>
        <v>0</v>
      </c>
      <c r="HN14" s="40">
        <f>IF(HN$7="",0,HN$11*условия!$W44)</f>
        <v>0</v>
      </c>
      <c r="HO14" s="40">
        <f>IF(HO$7="",0,HO$11*условия!$W44)</f>
        <v>0</v>
      </c>
      <c r="HP14" s="40">
        <f>IF(HP$7="",0,HP$11*условия!$W44)</f>
        <v>0</v>
      </c>
      <c r="HQ14" s="40">
        <f>IF(HQ$7="",0,HQ$11*условия!$W44)</f>
        <v>0</v>
      </c>
      <c r="HR14" s="40">
        <f>IF(HR$7="",0,HR$11*условия!$W44)</f>
        <v>0</v>
      </c>
      <c r="HS14" s="40">
        <f>IF(HS$7="",0,HS$11*условия!$W44)</f>
        <v>0</v>
      </c>
      <c r="HT14" s="40">
        <f>IF(HT$7="",0,HT$11*условия!$W44)</f>
        <v>0</v>
      </c>
      <c r="HU14" s="40">
        <f>IF(HU$7="",0,HU$11*условия!$W44)</f>
        <v>0</v>
      </c>
      <c r="HV14" s="40">
        <f>IF(HV$7="",0,HV$11*условия!$W44)</f>
        <v>0</v>
      </c>
      <c r="HW14" s="40">
        <f>IF(HW$7="",0,HW$11*условия!$W44)</f>
        <v>0</v>
      </c>
      <c r="HX14" s="40">
        <f>IF(HX$7="",0,HX$11*условия!$W44)</f>
        <v>0</v>
      </c>
      <c r="HY14" s="40">
        <f>IF(HY$7="",0,HY$11*условия!$W44)</f>
        <v>0</v>
      </c>
      <c r="HZ14" s="40">
        <f>IF(HZ$7="",0,HZ$11*условия!$W44)</f>
        <v>0</v>
      </c>
      <c r="IA14" s="40">
        <f>IF(IA$7="",0,IA$11*условия!$W44)</f>
        <v>0</v>
      </c>
      <c r="IB14" s="40">
        <f>IF(IB$7="",0,IB$11*условия!$W44)</f>
        <v>0</v>
      </c>
      <c r="IC14" s="40">
        <f>IF(IC$7="",0,IC$11*условия!$W44)</f>
        <v>0</v>
      </c>
      <c r="ID14" s="40">
        <f>IF(ID$7="",0,ID$11*условия!$W44)</f>
        <v>0</v>
      </c>
      <c r="IE14" s="40">
        <f>IF(IE$7="",0,IE$11*условия!$W44)</f>
        <v>0</v>
      </c>
      <c r="IF14" s="40">
        <f>IF(IF$7="",0,IF$11*условия!$W44)</f>
        <v>0</v>
      </c>
      <c r="IG14" s="40">
        <f>IF(IG$7="",0,IG$11*условия!$W44)</f>
        <v>0</v>
      </c>
      <c r="IH14" s="40">
        <f>IF(IH$7="",0,IH$11*условия!$W44)</f>
        <v>0</v>
      </c>
      <c r="II14" s="40">
        <f>IF(II$7="",0,II$11*условия!$W44)</f>
        <v>0</v>
      </c>
      <c r="IJ14" s="40">
        <f>IF(IJ$7="",0,IJ$11*условия!$W44)</f>
        <v>0</v>
      </c>
      <c r="IK14" s="40">
        <f>IF(IK$7="",0,IK$11*условия!$W44)</f>
        <v>0</v>
      </c>
      <c r="IL14" s="40">
        <f>IF(IL$7="",0,IL$11*условия!$W44)</f>
        <v>0</v>
      </c>
      <c r="IM14" s="40">
        <f>IF(IM$7="",0,IM$11*условия!$W44)</f>
        <v>0</v>
      </c>
      <c r="IN14" s="40">
        <f>IF(IN$7="",0,IN$11*условия!$W44)</f>
        <v>0</v>
      </c>
      <c r="IO14" s="40">
        <f>IF(IO$7="",0,IO$11*условия!$W44)</f>
        <v>0</v>
      </c>
      <c r="IP14" s="40">
        <f>IF(IP$7="",0,IP$11*условия!$W44)</f>
        <v>0</v>
      </c>
      <c r="IQ14" s="40">
        <f>IF(IQ$7="",0,IQ$11*условия!$W44)</f>
        <v>0</v>
      </c>
      <c r="IR14" s="40">
        <f>IF(IR$7="",0,IR$11*условия!$W44)</f>
        <v>0</v>
      </c>
      <c r="IS14" s="40">
        <f>IF(IS$7="",0,IS$11*условия!$W44)</f>
        <v>0</v>
      </c>
      <c r="IT14" s="40">
        <f>IF(IT$7="",0,IT$11*условия!$W44)</f>
        <v>0</v>
      </c>
      <c r="IU14" s="40">
        <f>IF(IU$7="",0,IU$11*условия!$W44)</f>
        <v>0</v>
      </c>
      <c r="IV14" s="40">
        <f>IF(IV$7="",0,IV$11*условия!$W44)</f>
        <v>0</v>
      </c>
      <c r="IW14" s="40">
        <f>IF(IW$7="",0,IW$11*условия!$W44)</f>
        <v>0</v>
      </c>
      <c r="IX14" s="40">
        <f>IF(IX$7="",0,IX$11*условия!$W44)</f>
        <v>0</v>
      </c>
      <c r="IY14" s="40">
        <f>IF(IY$7="",0,IY$11*условия!$W44)</f>
        <v>0</v>
      </c>
      <c r="IZ14" s="40">
        <f>IF(IZ$7="",0,IZ$11*условия!$W44)</f>
        <v>0</v>
      </c>
      <c r="JA14" s="40">
        <f>IF(JA$7="",0,JA$11*условия!$W44)</f>
        <v>0</v>
      </c>
      <c r="JB14" s="40">
        <f>IF(JB$7="",0,JB$11*условия!$W44)</f>
        <v>0</v>
      </c>
      <c r="JC14" s="40">
        <f>IF(JC$7="",0,JC$11*условия!$W44)</f>
        <v>0</v>
      </c>
      <c r="JD14" s="40">
        <f>IF(JD$7="",0,JD$11*условия!$W44)</f>
        <v>0</v>
      </c>
      <c r="JE14" s="40">
        <f>IF(JE$7="",0,JE$11*условия!$W44)</f>
        <v>0</v>
      </c>
      <c r="JF14" s="40">
        <f>IF(JF$7="",0,JF$11*условия!$W44)</f>
        <v>0</v>
      </c>
      <c r="JG14" s="40">
        <f>IF(JG$7="",0,JG$11*условия!$W44)</f>
        <v>0</v>
      </c>
      <c r="JH14" s="40">
        <f>IF(JH$7="",0,JH$11*условия!$W44)</f>
        <v>0</v>
      </c>
      <c r="JI14" s="40">
        <f>IF(JI$7="",0,JI$11*условия!$W44)</f>
        <v>0</v>
      </c>
      <c r="JJ14" s="40">
        <f>IF(JJ$7="",0,JJ$11*условия!$W44)</f>
        <v>0</v>
      </c>
      <c r="JK14" s="40">
        <f>IF(JK$7="",0,JK$11*условия!$W44)</f>
        <v>0</v>
      </c>
      <c r="JL14" s="40">
        <f>IF(JL$7="",0,JL$11*условия!$W44)</f>
        <v>0</v>
      </c>
      <c r="JM14" s="40">
        <f>IF(JM$7="",0,JM$11*условия!$W44)</f>
        <v>0</v>
      </c>
      <c r="JN14" s="40">
        <f>IF(JN$7="",0,JN$11*условия!$W44)</f>
        <v>0</v>
      </c>
      <c r="JO14" s="40">
        <f>IF(JO$7="",0,JO$11*условия!$W44)</f>
        <v>0</v>
      </c>
      <c r="JP14" s="40">
        <f>IF(JP$7="",0,JP$11*условия!$W44)</f>
        <v>0</v>
      </c>
      <c r="JQ14" s="40">
        <f>IF(JQ$7="",0,JQ$11*условия!$W44)</f>
        <v>0</v>
      </c>
      <c r="JR14" s="40">
        <f>IF(JR$7="",0,JR$11*условия!$W44)</f>
        <v>0</v>
      </c>
      <c r="JS14" s="40">
        <f>IF(JS$7="",0,JS$11*условия!$W44)</f>
        <v>0</v>
      </c>
      <c r="JT14" s="40">
        <f>IF(JT$7="",0,JT$11*условия!$W44)</f>
        <v>0</v>
      </c>
      <c r="JU14" s="40">
        <f>IF(JU$7="",0,JU$11*условия!$W44)</f>
        <v>0</v>
      </c>
      <c r="JV14" s="40">
        <f>IF(JV$7="",0,JV$11*условия!$W44)</f>
        <v>0</v>
      </c>
      <c r="JW14" s="40">
        <f>IF(JW$7="",0,JW$11*условия!$W44)</f>
        <v>0</v>
      </c>
      <c r="JX14" s="40">
        <f>IF(JX$7="",0,JX$11*условия!$W44)</f>
        <v>0</v>
      </c>
      <c r="JY14" s="40">
        <f>IF(JY$7="",0,JY$11*условия!$W44)</f>
        <v>0</v>
      </c>
      <c r="JZ14" s="40">
        <f>IF(JZ$7="",0,JZ$11*условия!$W44)</f>
        <v>0</v>
      </c>
      <c r="KA14" s="40">
        <f>IF(KA$7="",0,KA$11*условия!$W44)</f>
        <v>0</v>
      </c>
      <c r="KB14" s="40">
        <f>IF(KB$7="",0,KB$11*условия!$W44)</f>
        <v>0</v>
      </c>
      <c r="KC14" s="40">
        <f>IF(KC$7="",0,KC$11*условия!$W44)</f>
        <v>0</v>
      </c>
      <c r="KD14" s="40">
        <f>IF(KD$7="",0,KD$11*условия!$W44)</f>
        <v>0</v>
      </c>
      <c r="KE14" s="40">
        <f>IF(KE$7="",0,KE$11*условия!$W44)</f>
        <v>0</v>
      </c>
      <c r="KF14" s="40">
        <f>IF(KF$7="",0,KF$11*условия!$W44)</f>
        <v>0</v>
      </c>
      <c r="KG14" s="40">
        <f>IF(KG$7="",0,KG$11*условия!$W44)</f>
        <v>0</v>
      </c>
      <c r="KH14" s="40">
        <f>IF(KH$7="",0,KH$11*условия!$W44)</f>
        <v>0</v>
      </c>
      <c r="KI14" s="40">
        <f>IF(KI$7="",0,KI$11*условия!$W44)</f>
        <v>0</v>
      </c>
      <c r="KJ14" s="40">
        <f>IF(KJ$7="",0,KJ$11*условия!$W44)</f>
        <v>0</v>
      </c>
      <c r="KK14" s="40">
        <f>IF(KK$7="",0,KK$11*условия!$W44)</f>
        <v>0</v>
      </c>
      <c r="KL14" s="40">
        <f>IF(KL$7="",0,KL$11*условия!$W44)</f>
        <v>0</v>
      </c>
      <c r="KM14" s="40">
        <f>IF(KM$7="",0,KM$11*условия!$W44)</f>
        <v>0</v>
      </c>
      <c r="KN14" s="40">
        <f>IF(KN$7="",0,KN$11*условия!$W44)</f>
        <v>0</v>
      </c>
      <c r="KO14" s="40">
        <f>IF(KO$7="",0,KO$11*условия!$W44)</f>
        <v>0</v>
      </c>
      <c r="KP14" s="40">
        <f>IF(KP$7="",0,KP$11*условия!$W44)</f>
        <v>0</v>
      </c>
      <c r="KQ14" s="40">
        <f>IF(KQ$7="",0,KQ$11*условия!$W44)</f>
        <v>0</v>
      </c>
      <c r="KR14" s="40">
        <f>IF(KR$7="",0,KR$11*условия!$W44)</f>
        <v>0</v>
      </c>
      <c r="KS14" s="40">
        <f>IF(KS$7="",0,KS$11*условия!$W44)</f>
        <v>0</v>
      </c>
      <c r="KT14" s="40">
        <f>IF(KT$7="",0,KT$11*условия!$W44)</f>
        <v>0</v>
      </c>
      <c r="KU14" s="40">
        <f>IF(KU$7="",0,KU$11*условия!$W44)</f>
        <v>0</v>
      </c>
      <c r="KV14" s="40">
        <f>IF(KV$7="",0,KV$11*условия!$W44)</f>
        <v>0</v>
      </c>
      <c r="KW14" s="1"/>
      <c r="KX14" s="1"/>
    </row>
    <row r="15" spans="1:310" x14ac:dyDescent="0.25">
      <c r="A15" s="1"/>
      <c r="B15" s="79"/>
      <c r="C15" s="79"/>
      <c r="D15" s="79"/>
      <c r="E15" s="1" t="str">
        <f>E12</f>
        <v>количество заключенных договоров обслуживания</v>
      </c>
      <c r="F15" s="1"/>
      <c r="G15" s="1"/>
      <c r="H15" s="11" t="str">
        <f t="shared" si="11"/>
        <v>клиенты</v>
      </c>
      <c r="I15" s="1"/>
      <c r="J15" s="1"/>
      <c r="K15" s="1" t="str">
        <f>справочники!$U$14</f>
        <v>непостоянные-15сотрудников</v>
      </c>
      <c r="L15" s="1"/>
      <c r="M15" s="5"/>
      <c r="N15" s="40"/>
      <c r="O15" s="19"/>
      <c r="P15" s="1"/>
      <c r="Q15" s="1"/>
      <c r="R15" s="40">
        <f>SUMIFS($T15:$KW15,$T$1:$KW$1,"&gt;="&amp;1,$T$1:$KW$1,"&lt;="&amp;MAX($1:$1))</f>
        <v>700</v>
      </c>
      <c r="S15" s="1"/>
      <c r="T15" s="1"/>
      <c r="U15" s="40">
        <f>IF(U$7="",0,U$11*условия!$W45)</f>
        <v>9.722222222222225</v>
      </c>
      <c r="V15" s="40">
        <f>IF(V$7="",0,V$11*условия!$W45)</f>
        <v>10.27777777777778</v>
      </c>
      <c r="W15" s="40">
        <f>IF(W$7="",0,W$11*условия!$W45)</f>
        <v>10.833333333333336</v>
      </c>
      <c r="X15" s="40">
        <f>IF(X$7="",0,X$11*условия!$W45)</f>
        <v>11.388888888888893</v>
      </c>
      <c r="Y15" s="40">
        <f>IF(Y$7="",0,Y$11*условия!$W45)</f>
        <v>11.944444444444448</v>
      </c>
      <c r="Z15" s="40">
        <f>IF(Z$7="",0,Z$11*условия!$W45)</f>
        <v>12.500000000000004</v>
      </c>
      <c r="AA15" s="40">
        <f>IF(AA$7="",0,AA$11*условия!$W45)</f>
        <v>13.055555555555561</v>
      </c>
      <c r="AB15" s="40">
        <f>IF(AB$7="",0,AB$11*условия!$W45)</f>
        <v>13.611111111111114</v>
      </c>
      <c r="AC15" s="40">
        <f>IF(AC$7="",0,AC$11*условия!$W45)</f>
        <v>14.16666666666667</v>
      </c>
      <c r="AD15" s="40">
        <f>IF(AD$7="",0,AD$11*условия!$W45)</f>
        <v>14.722222222222227</v>
      </c>
      <c r="AE15" s="40">
        <f>IF(AE$7="",0,AE$11*условия!$W45)</f>
        <v>15.277777777777784</v>
      </c>
      <c r="AF15" s="40">
        <f>IF(AF$7="",0,AF$11*условия!$W45)</f>
        <v>15.833333333333337</v>
      </c>
      <c r="AG15" s="40">
        <f>IF(AG$7="",0,AG$11*условия!$W45)</f>
        <v>16.388888888888893</v>
      </c>
      <c r="AH15" s="40">
        <f>IF(AH$7="",0,AH$11*условия!$W45)</f>
        <v>16.94444444444445</v>
      </c>
      <c r="AI15" s="40">
        <f>IF(AI$7="",0,AI$11*условия!$W45)</f>
        <v>17.500000000000007</v>
      </c>
      <c r="AJ15" s="40">
        <f>IF(AJ$7="",0,AJ$11*условия!$W45)</f>
        <v>18.055555555555561</v>
      </c>
      <c r="AK15" s="40">
        <f>IF(AK$7="",0,AK$11*условия!$W45)</f>
        <v>18.611111111111114</v>
      </c>
      <c r="AL15" s="40">
        <f>IF(AL$7="",0,AL$11*условия!$W45)</f>
        <v>19.166666666666671</v>
      </c>
      <c r="AM15" s="40">
        <f>IF(AM$7="",0,AM$11*условия!$W45)</f>
        <v>19.722222222222229</v>
      </c>
      <c r="AN15" s="40">
        <f>IF(AN$7="",0,AN$11*условия!$W45)</f>
        <v>20.277777777777786</v>
      </c>
      <c r="AO15" s="40">
        <f>IF(AO$7="",0,AO$11*условия!$W45)</f>
        <v>20.833333333333339</v>
      </c>
      <c r="AP15" s="40">
        <f>IF(AP$7="",0,AP$11*условия!$W45)</f>
        <v>21.388888888888896</v>
      </c>
      <c r="AQ15" s="40">
        <f>IF(AQ$7="",0,AQ$11*условия!$W45)</f>
        <v>21.944444444444454</v>
      </c>
      <c r="AR15" s="40">
        <f>IF(AR$7="",0,AR$11*условия!$W45)</f>
        <v>22.500000000000007</v>
      </c>
      <c r="AS15" s="40">
        <f>IF(AS$7="",0,AS$11*условия!$W45)</f>
        <v>23.055555555555561</v>
      </c>
      <c r="AT15" s="40">
        <f>IF(AT$7="",0,AT$11*условия!$W45)</f>
        <v>23.611111111111114</v>
      </c>
      <c r="AU15" s="40">
        <f>IF(AU$7="",0,AU$11*условия!$W45)</f>
        <v>24.166666666666675</v>
      </c>
      <c r="AV15" s="40">
        <f>IF(AV$7="",0,AV$11*условия!$W45)</f>
        <v>24.722222222222229</v>
      </c>
      <c r="AW15" s="40">
        <f>IF(AW$7="",0,AW$11*условия!$W45)</f>
        <v>25.277777777777786</v>
      </c>
      <c r="AX15" s="40">
        <f>IF(AX$7="",0,AX$11*условия!$W45)</f>
        <v>25.833333333333339</v>
      </c>
      <c r="AY15" s="40">
        <f>IF(AY$7="",0,AY$11*условия!$W45)</f>
        <v>26.3888888888889</v>
      </c>
      <c r="AZ15" s="40">
        <f>IF(AZ$7="",0,AZ$11*условия!$W45)</f>
        <v>26.944444444444454</v>
      </c>
      <c r="BA15" s="40">
        <f>IF(BA$7="",0,BA$11*условия!$W45)</f>
        <v>27.500000000000007</v>
      </c>
      <c r="BB15" s="40">
        <f>IF(BB$7="",0,BB$11*условия!$W45)</f>
        <v>28.055555555555561</v>
      </c>
      <c r="BC15" s="40">
        <f>IF(BC$7="",0,BC$11*условия!$W45)</f>
        <v>28.611111111111121</v>
      </c>
      <c r="BD15" s="40">
        <f>IF(BD$7="",0,BD$11*условия!$W45)</f>
        <v>29.166666666666675</v>
      </c>
      <c r="BE15" s="40">
        <f>IF(BE$7="",0,BE$11*условия!$W45)</f>
        <v>0</v>
      </c>
      <c r="BF15" s="40">
        <f>IF(BF$7="",0,BF$11*условия!$W45)</f>
        <v>0</v>
      </c>
      <c r="BG15" s="40">
        <f>IF(BG$7="",0,BG$11*условия!$W45)</f>
        <v>0</v>
      </c>
      <c r="BH15" s="40">
        <f>IF(BH$7="",0,BH$11*условия!$W45)</f>
        <v>0</v>
      </c>
      <c r="BI15" s="40">
        <f>IF(BI$7="",0,BI$11*условия!$W45)</f>
        <v>0</v>
      </c>
      <c r="BJ15" s="40">
        <f>IF(BJ$7="",0,BJ$11*условия!$W45)</f>
        <v>0</v>
      </c>
      <c r="BK15" s="40">
        <f>IF(BK$7="",0,BK$11*условия!$W45)</f>
        <v>0</v>
      </c>
      <c r="BL15" s="40">
        <f>IF(BL$7="",0,BL$11*условия!$W45)</f>
        <v>0</v>
      </c>
      <c r="BM15" s="40">
        <f>IF(BM$7="",0,BM$11*условия!$W45)</f>
        <v>0</v>
      </c>
      <c r="BN15" s="40">
        <f>IF(BN$7="",0,BN$11*условия!$W45)</f>
        <v>0</v>
      </c>
      <c r="BO15" s="40">
        <f>IF(BO$7="",0,BO$11*условия!$W45)</f>
        <v>0</v>
      </c>
      <c r="BP15" s="40">
        <f>IF(BP$7="",0,BP$11*условия!$W45)</f>
        <v>0</v>
      </c>
      <c r="BQ15" s="40">
        <f>IF(BQ$7="",0,BQ$11*условия!$W45)</f>
        <v>0</v>
      </c>
      <c r="BR15" s="40">
        <f>IF(BR$7="",0,BR$11*условия!$W45)</f>
        <v>0</v>
      </c>
      <c r="BS15" s="40">
        <f>IF(BS$7="",0,BS$11*условия!$W45)</f>
        <v>0</v>
      </c>
      <c r="BT15" s="40">
        <f>IF(BT$7="",0,BT$11*условия!$W45)</f>
        <v>0</v>
      </c>
      <c r="BU15" s="40">
        <f>IF(BU$7="",0,BU$11*условия!$W45)</f>
        <v>0</v>
      </c>
      <c r="BV15" s="40">
        <f>IF(BV$7="",0,BV$11*условия!$W45)</f>
        <v>0</v>
      </c>
      <c r="BW15" s="40">
        <f>IF(BW$7="",0,BW$11*условия!$W45)</f>
        <v>0</v>
      </c>
      <c r="BX15" s="40">
        <f>IF(BX$7="",0,BX$11*условия!$W45)</f>
        <v>0</v>
      </c>
      <c r="BY15" s="40">
        <f>IF(BY$7="",0,BY$11*условия!$W45)</f>
        <v>0</v>
      </c>
      <c r="BZ15" s="40">
        <f>IF(BZ$7="",0,BZ$11*условия!$W45)</f>
        <v>0</v>
      </c>
      <c r="CA15" s="40">
        <f>IF(CA$7="",0,CA$11*условия!$W45)</f>
        <v>0</v>
      </c>
      <c r="CB15" s="40">
        <f>IF(CB$7="",0,CB$11*условия!$W45)</f>
        <v>0</v>
      </c>
      <c r="CC15" s="40">
        <f>IF(CC$7="",0,CC$11*условия!$W45)</f>
        <v>0</v>
      </c>
      <c r="CD15" s="40">
        <f>IF(CD$7="",0,CD$11*условия!$W45)</f>
        <v>0</v>
      </c>
      <c r="CE15" s="40">
        <f>IF(CE$7="",0,CE$11*условия!$W45)</f>
        <v>0</v>
      </c>
      <c r="CF15" s="40">
        <f>IF(CF$7="",0,CF$11*условия!$W45)</f>
        <v>0</v>
      </c>
      <c r="CG15" s="40">
        <f>IF(CG$7="",0,CG$11*условия!$W45)</f>
        <v>0</v>
      </c>
      <c r="CH15" s="40">
        <f>IF(CH$7="",0,CH$11*условия!$W45)</f>
        <v>0</v>
      </c>
      <c r="CI15" s="40">
        <f>IF(CI$7="",0,CI$11*условия!$W45)</f>
        <v>0</v>
      </c>
      <c r="CJ15" s="40">
        <f>IF(CJ$7="",0,CJ$11*условия!$W45)</f>
        <v>0</v>
      </c>
      <c r="CK15" s="40">
        <f>IF(CK$7="",0,CK$11*условия!$W45)</f>
        <v>0</v>
      </c>
      <c r="CL15" s="40">
        <f>IF(CL$7="",0,CL$11*условия!$W45)</f>
        <v>0</v>
      </c>
      <c r="CM15" s="40">
        <f>IF(CM$7="",0,CM$11*условия!$W45)</f>
        <v>0</v>
      </c>
      <c r="CN15" s="40">
        <f>IF(CN$7="",0,CN$11*условия!$W45)</f>
        <v>0</v>
      </c>
      <c r="CO15" s="40">
        <f>IF(CO$7="",0,CO$11*условия!$W45)</f>
        <v>0</v>
      </c>
      <c r="CP15" s="40">
        <f>IF(CP$7="",0,CP$11*условия!$W45)</f>
        <v>0</v>
      </c>
      <c r="CQ15" s="40">
        <f>IF(CQ$7="",0,CQ$11*условия!$W45)</f>
        <v>0</v>
      </c>
      <c r="CR15" s="40">
        <f>IF(CR$7="",0,CR$11*условия!$W45)</f>
        <v>0</v>
      </c>
      <c r="CS15" s="40">
        <f>IF(CS$7="",0,CS$11*условия!$W45)</f>
        <v>0</v>
      </c>
      <c r="CT15" s="40">
        <f>IF(CT$7="",0,CT$11*условия!$W45)</f>
        <v>0</v>
      </c>
      <c r="CU15" s="40">
        <f>IF(CU$7="",0,CU$11*условия!$W45)</f>
        <v>0</v>
      </c>
      <c r="CV15" s="40">
        <f>IF(CV$7="",0,CV$11*условия!$W45)</f>
        <v>0</v>
      </c>
      <c r="CW15" s="40">
        <f>IF(CW$7="",0,CW$11*условия!$W45)</f>
        <v>0</v>
      </c>
      <c r="CX15" s="40">
        <f>IF(CX$7="",0,CX$11*условия!$W45)</f>
        <v>0</v>
      </c>
      <c r="CY15" s="40">
        <f>IF(CY$7="",0,CY$11*условия!$W45)</f>
        <v>0</v>
      </c>
      <c r="CZ15" s="40">
        <f>IF(CZ$7="",0,CZ$11*условия!$W45)</f>
        <v>0</v>
      </c>
      <c r="DA15" s="40">
        <f>IF(DA$7="",0,DA$11*условия!$W45)</f>
        <v>0</v>
      </c>
      <c r="DB15" s="40">
        <f>IF(DB$7="",0,DB$11*условия!$W45)</f>
        <v>0</v>
      </c>
      <c r="DC15" s="40">
        <f>IF(DC$7="",0,DC$11*условия!$W45)</f>
        <v>0</v>
      </c>
      <c r="DD15" s="40">
        <f>IF(DD$7="",0,DD$11*условия!$W45)</f>
        <v>0</v>
      </c>
      <c r="DE15" s="40">
        <f>IF(DE$7="",0,DE$11*условия!$W45)</f>
        <v>0</v>
      </c>
      <c r="DF15" s="40">
        <f>IF(DF$7="",0,DF$11*условия!$W45)</f>
        <v>0</v>
      </c>
      <c r="DG15" s="40">
        <f>IF(DG$7="",0,DG$11*условия!$W45)</f>
        <v>0</v>
      </c>
      <c r="DH15" s="40">
        <f>IF(DH$7="",0,DH$11*условия!$W45)</f>
        <v>0</v>
      </c>
      <c r="DI15" s="40">
        <f>IF(DI$7="",0,DI$11*условия!$W45)</f>
        <v>0</v>
      </c>
      <c r="DJ15" s="40">
        <f>IF(DJ$7="",0,DJ$11*условия!$W45)</f>
        <v>0</v>
      </c>
      <c r="DK15" s="40">
        <f>IF(DK$7="",0,DK$11*условия!$W45)</f>
        <v>0</v>
      </c>
      <c r="DL15" s="40">
        <f>IF(DL$7="",0,DL$11*условия!$W45)</f>
        <v>0</v>
      </c>
      <c r="DM15" s="40">
        <f>IF(DM$7="",0,DM$11*условия!$W45)</f>
        <v>0</v>
      </c>
      <c r="DN15" s="40">
        <f>IF(DN$7="",0,DN$11*условия!$W45)</f>
        <v>0</v>
      </c>
      <c r="DO15" s="40">
        <f>IF(DO$7="",0,DO$11*условия!$W45)</f>
        <v>0</v>
      </c>
      <c r="DP15" s="40">
        <f>IF(DP$7="",0,DP$11*условия!$W45)</f>
        <v>0</v>
      </c>
      <c r="DQ15" s="40">
        <f>IF(DQ$7="",0,DQ$11*условия!$W45)</f>
        <v>0</v>
      </c>
      <c r="DR15" s="40">
        <f>IF(DR$7="",0,DR$11*условия!$W45)</f>
        <v>0</v>
      </c>
      <c r="DS15" s="40">
        <f>IF(DS$7="",0,DS$11*условия!$W45)</f>
        <v>0</v>
      </c>
      <c r="DT15" s="40">
        <f>IF(DT$7="",0,DT$11*условия!$W45)</f>
        <v>0</v>
      </c>
      <c r="DU15" s="40">
        <f>IF(DU$7="",0,DU$11*условия!$W45)</f>
        <v>0</v>
      </c>
      <c r="DV15" s="40">
        <f>IF(DV$7="",0,DV$11*условия!$W45)</f>
        <v>0</v>
      </c>
      <c r="DW15" s="40">
        <f>IF(DW$7="",0,DW$11*условия!$W45)</f>
        <v>0</v>
      </c>
      <c r="DX15" s="40">
        <f>IF(DX$7="",0,DX$11*условия!$W45)</f>
        <v>0</v>
      </c>
      <c r="DY15" s="40">
        <f>IF(DY$7="",0,DY$11*условия!$W45)</f>
        <v>0</v>
      </c>
      <c r="DZ15" s="40">
        <f>IF(DZ$7="",0,DZ$11*условия!$W45)</f>
        <v>0</v>
      </c>
      <c r="EA15" s="40">
        <f>IF(EA$7="",0,EA$11*условия!$W45)</f>
        <v>0</v>
      </c>
      <c r="EB15" s="40">
        <f>IF(EB$7="",0,EB$11*условия!$W45)</f>
        <v>0</v>
      </c>
      <c r="EC15" s="40">
        <f>IF(EC$7="",0,EC$11*условия!$W45)</f>
        <v>0</v>
      </c>
      <c r="ED15" s="40">
        <f>IF(ED$7="",0,ED$11*условия!$W45)</f>
        <v>0</v>
      </c>
      <c r="EE15" s="40">
        <f>IF(EE$7="",0,EE$11*условия!$W45)</f>
        <v>0</v>
      </c>
      <c r="EF15" s="40">
        <f>IF(EF$7="",0,EF$11*условия!$W45)</f>
        <v>0</v>
      </c>
      <c r="EG15" s="40">
        <f>IF(EG$7="",0,EG$11*условия!$W45)</f>
        <v>0</v>
      </c>
      <c r="EH15" s="40">
        <f>IF(EH$7="",0,EH$11*условия!$W45)</f>
        <v>0</v>
      </c>
      <c r="EI15" s="40">
        <f>IF(EI$7="",0,EI$11*условия!$W45)</f>
        <v>0</v>
      </c>
      <c r="EJ15" s="40">
        <f>IF(EJ$7="",0,EJ$11*условия!$W45)</f>
        <v>0</v>
      </c>
      <c r="EK15" s="40">
        <f>IF(EK$7="",0,EK$11*условия!$W45)</f>
        <v>0</v>
      </c>
      <c r="EL15" s="40">
        <f>IF(EL$7="",0,EL$11*условия!$W45)</f>
        <v>0</v>
      </c>
      <c r="EM15" s="40">
        <f>IF(EM$7="",0,EM$11*условия!$W45)</f>
        <v>0</v>
      </c>
      <c r="EN15" s="40">
        <f>IF(EN$7="",0,EN$11*условия!$W45)</f>
        <v>0</v>
      </c>
      <c r="EO15" s="40">
        <f>IF(EO$7="",0,EO$11*условия!$W45)</f>
        <v>0</v>
      </c>
      <c r="EP15" s="40">
        <f>IF(EP$7="",0,EP$11*условия!$W45)</f>
        <v>0</v>
      </c>
      <c r="EQ15" s="40">
        <f>IF(EQ$7="",0,EQ$11*условия!$W45)</f>
        <v>0</v>
      </c>
      <c r="ER15" s="40">
        <f>IF(ER$7="",0,ER$11*условия!$W45)</f>
        <v>0</v>
      </c>
      <c r="ES15" s="40">
        <f>IF(ES$7="",0,ES$11*условия!$W45)</f>
        <v>0</v>
      </c>
      <c r="ET15" s="40">
        <f>IF(ET$7="",0,ET$11*условия!$W45)</f>
        <v>0</v>
      </c>
      <c r="EU15" s="40">
        <f>IF(EU$7="",0,EU$11*условия!$W45)</f>
        <v>0</v>
      </c>
      <c r="EV15" s="40">
        <f>IF(EV$7="",0,EV$11*условия!$W45)</f>
        <v>0</v>
      </c>
      <c r="EW15" s="40">
        <f>IF(EW$7="",0,EW$11*условия!$W45)</f>
        <v>0</v>
      </c>
      <c r="EX15" s="40">
        <f>IF(EX$7="",0,EX$11*условия!$W45)</f>
        <v>0</v>
      </c>
      <c r="EY15" s="40">
        <f>IF(EY$7="",0,EY$11*условия!$W45)</f>
        <v>0</v>
      </c>
      <c r="EZ15" s="40">
        <f>IF(EZ$7="",0,EZ$11*условия!$W45)</f>
        <v>0</v>
      </c>
      <c r="FA15" s="40">
        <f>IF(FA$7="",0,FA$11*условия!$W45)</f>
        <v>0</v>
      </c>
      <c r="FB15" s="40">
        <f>IF(FB$7="",0,FB$11*условия!$W45)</f>
        <v>0</v>
      </c>
      <c r="FC15" s="40">
        <f>IF(FC$7="",0,FC$11*условия!$W45)</f>
        <v>0</v>
      </c>
      <c r="FD15" s="40">
        <f>IF(FD$7="",0,FD$11*условия!$W45)</f>
        <v>0</v>
      </c>
      <c r="FE15" s="40">
        <f>IF(FE$7="",0,FE$11*условия!$W45)</f>
        <v>0</v>
      </c>
      <c r="FF15" s="40">
        <f>IF(FF$7="",0,FF$11*условия!$W45)</f>
        <v>0</v>
      </c>
      <c r="FG15" s="40">
        <f>IF(FG$7="",0,FG$11*условия!$W45)</f>
        <v>0</v>
      </c>
      <c r="FH15" s="40">
        <f>IF(FH$7="",0,FH$11*условия!$W45)</f>
        <v>0</v>
      </c>
      <c r="FI15" s="40">
        <f>IF(FI$7="",0,FI$11*условия!$W45)</f>
        <v>0</v>
      </c>
      <c r="FJ15" s="40">
        <f>IF(FJ$7="",0,FJ$11*условия!$W45)</f>
        <v>0</v>
      </c>
      <c r="FK15" s="40">
        <f>IF(FK$7="",0,FK$11*условия!$W45)</f>
        <v>0</v>
      </c>
      <c r="FL15" s="40">
        <f>IF(FL$7="",0,FL$11*условия!$W45)</f>
        <v>0</v>
      </c>
      <c r="FM15" s="40">
        <f>IF(FM$7="",0,FM$11*условия!$W45)</f>
        <v>0</v>
      </c>
      <c r="FN15" s="40">
        <f>IF(FN$7="",0,FN$11*условия!$W45)</f>
        <v>0</v>
      </c>
      <c r="FO15" s="40">
        <f>IF(FO$7="",0,FO$11*условия!$W45)</f>
        <v>0</v>
      </c>
      <c r="FP15" s="40">
        <f>IF(FP$7="",0,FP$11*условия!$W45)</f>
        <v>0</v>
      </c>
      <c r="FQ15" s="40">
        <f>IF(FQ$7="",0,FQ$11*условия!$W45)</f>
        <v>0</v>
      </c>
      <c r="FR15" s="40">
        <f>IF(FR$7="",0,FR$11*условия!$W45)</f>
        <v>0</v>
      </c>
      <c r="FS15" s="40">
        <f>IF(FS$7="",0,FS$11*условия!$W45)</f>
        <v>0</v>
      </c>
      <c r="FT15" s="40">
        <f>IF(FT$7="",0,FT$11*условия!$W45)</f>
        <v>0</v>
      </c>
      <c r="FU15" s="40">
        <f>IF(FU$7="",0,FU$11*условия!$W45)</f>
        <v>0</v>
      </c>
      <c r="FV15" s="40">
        <f>IF(FV$7="",0,FV$11*условия!$W45)</f>
        <v>0</v>
      </c>
      <c r="FW15" s="40">
        <f>IF(FW$7="",0,FW$11*условия!$W45)</f>
        <v>0</v>
      </c>
      <c r="FX15" s="40">
        <f>IF(FX$7="",0,FX$11*условия!$W45)</f>
        <v>0</v>
      </c>
      <c r="FY15" s="40">
        <f>IF(FY$7="",0,FY$11*условия!$W45)</f>
        <v>0</v>
      </c>
      <c r="FZ15" s="40">
        <f>IF(FZ$7="",0,FZ$11*условия!$W45)</f>
        <v>0</v>
      </c>
      <c r="GA15" s="40">
        <f>IF(GA$7="",0,GA$11*условия!$W45)</f>
        <v>0</v>
      </c>
      <c r="GB15" s="40">
        <f>IF(GB$7="",0,GB$11*условия!$W45)</f>
        <v>0</v>
      </c>
      <c r="GC15" s="40">
        <f>IF(GC$7="",0,GC$11*условия!$W45)</f>
        <v>0</v>
      </c>
      <c r="GD15" s="40">
        <f>IF(GD$7="",0,GD$11*условия!$W45)</f>
        <v>0</v>
      </c>
      <c r="GE15" s="40">
        <f>IF(GE$7="",0,GE$11*условия!$W45)</f>
        <v>0</v>
      </c>
      <c r="GF15" s="40">
        <f>IF(GF$7="",0,GF$11*условия!$W45)</f>
        <v>0</v>
      </c>
      <c r="GG15" s="40">
        <f>IF(GG$7="",0,GG$11*условия!$W45)</f>
        <v>0</v>
      </c>
      <c r="GH15" s="40">
        <f>IF(GH$7="",0,GH$11*условия!$W45)</f>
        <v>0</v>
      </c>
      <c r="GI15" s="40">
        <f>IF(GI$7="",0,GI$11*условия!$W45)</f>
        <v>0</v>
      </c>
      <c r="GJ15" s="40">
        <f>IF(GJ$7="",0,GJ$11*условия!$W45)</f>
        <v>0</v>
      </c>
      <c r="GK15" s="40">
        <f>IF(GK$7="",0,GK$11*условия!$W45)</f>
        <v>0</v>
      </c>
      <c r="GL15" s="40">
        <f>IF(GL$7="",0,GL$11*условия!$W45)</f>
        <v>0</v>
      </c>
      <c r="GM15" s="40">
        <f>IF(GM$7="",0,GM$11*условия!$W45)</f>
        <v>0</v>
      </c>
      <c r="GN15" s="40">
        <f>IF(GN$7="",0,GN$11*условия!$W45)</f>
        <v>0</v>
      </c>
      <c r="GO15" s="40">
        <f>IF(GO$7="",0,GO$11*условия!$W45)</f>
        <v>0</v>
      </c>
      <c r="GP15" s="40">
        <f>IF(GP$7="",0,GP$11*условия!$W45)</f>
        <v>0</v>
      </c>
      <c r="GQ15" s="40">
        <f>IF(GQ$7="",0,GQ$11*условия!$W45)</f>
        <v>0</v>
      </c>
      <c r="GR15" s="40">
        <f>IF(GR$7="",0,GR$11*условия!$W45)</f>
        <v>0</v>
      </c>
      <c r="GS15" s="40">
        <f>IF(GS$7="",0,GS$11*условия!$W45)</f>
        <v>0</v>
      </c>
      <c r="GT15" s="40">
        <f>IF(GT$7="",0,GT$11*условия!$W45)</f>
        <v>0</v>
      </c>
      <c r="GU15" s="40">
        <f>IF(GU$7="",0,GU$11*условия!$W45)</f>
        <v>0</v>
      </c>
      <c r="GV15" s="40">
        <f>IF(GV$7="",0,GV$11*условия!$W45)</f>
        <v>0</v>
      </c>
      <c r="GW15" s="40">
        <f>IF(GW$7="",0,GW$11*условия!$W45)</f>
        <v>0</v>
      </c>
      <c r="GX15" s="40">
        <f>IF(GX$7="",0,GX$11*условия!$W45)</f>
        <v>0</v>
      </c>
      <c r="GY15" s="40">
        <f>IF(GY$7="",0,GY$11*условия!$W45)</f>
        <v>0</v>
      </c>
      <c r="GZ15" s="40">
        <f>IF(GZ$7="",0,GZ$11*условия!$W45)</f>
        <v>0</v>
      </c>
      <c r="HA15" s="40">
        <f>IF(HA$7="",0,HA$11*условия!$W45)</f>
        <v>0</v>
      </c>
      <c r="HB15" s="40">
        <f>IF(HB$7="",0,HB$11*условия!$W45)</f>
        <v>0</v>
      </c>
      <c r="HC15" s="40">
        <f>IF(HC$7="",0,HC$11*условия!$W45)</f>
        <v>0</v>
      </c>
      <c r="HD15" s="40">
        <f>IF(HD$7="",0,HD$11*условия!$W45)</f>
        <v>0</v>
      </c>
      <c r="HE15" s="40">
        <f>IF(HE$7="",0,HE$11*условия!$W45)</f>
        <v>0</v>
      </c>
      <c r="HF15" s="40">
        <f>IF(HF$7="",0,HF$11*условия!$W45)</f>
        <v>0</v>
      </c>
      <c r="HG15" s="40">
        <f>IF(HG$7="",0,HG$11*условия!$W45)</f>
        <v>0</v>
      </c>
      <c r="HH15" s="40">
        <f>IF(HH$7="",0,HH$11*условия!$W45)</f>
        <v>0</v>
      </c>
      <c r="HI15" s="40">
        <f>IF(HI$7="",0,HI$11*условия!$W45)</f>
        <v>0</v>
      </c>
      <c r="HJ15" s="40">
        <f>IF(HJ$7="",0,HJ$11*условия!$W45)</f>
        <v>0</v>
      </c>
      <c r="HK15" s="40">
        <f>IF(HK$7="",0,HK$11*условия!$W45)</f>
        <v>0</v>
      </c>
      <c r="HL15" s="40">
        <f>IF(HL$7="",0,HL$11*условия!$W45)</f>
        <v>0</v>
      </c>
      <c r="HM15" s="40">
        <f>IF(HM$7="",0,HM$11*условия!$W45)</f>
        <v>0</v>
      </c>
      <c r="HN15" s="40">
        <f>IF(HN$7="",0,HN$11*условия!$W45)</f>
        <v>0</v>
      </c>
      <c r="HO15" s="40">
        <f>IF(HO$7="",0,HO$11*условия!$W45)</f>
        <v>0</v>
      </c>
      <c r="HP15" s="40">
        <f>IF(HP$7="",0,HP$11*условия!$W45)</f>
        <v>0</v>
      </c>
      <c r="HQ15" s="40">
        <f>IF(HQ$7="",0,HQ$11*условия!$W45)</f>
        <v>0</v>
      </c>
      <c r="HR15" s="40">
        <f>IF(HR$7="",0,HR$11*условия!$W45)</f>
        <v>0</v>
      </c>
      <c r="HS15" s="40">
        <f>IF(HS$7="",0,HS$11*условия!$W45)</f>
        <v>0</v>
      </c>
      <c r="HT15" s="40">
        <f>IF(HT$7="",0,HT$11*условия!$W45)</f>
        <v>0</v>
      </c>
      <c r="HU15" s="40">
        <f>IF(HU$7="",0,HU$11*условия!$W45)</f>
        <v>0</v>
      </c>
      <c r="HV15" s="40">
        <f>IF(HV$7="",0,HV$11*условия!$W45)</f>
        <v>0</v>
      </c>
      <c r="HW15" s="40">
        <f>IF(HW$7="",0,HW$11*условия!$W45)</f>
        <v>0</v>
      </c>
      <c r="HX15" s="40">
        <f>IF(HX$7="",0,HX$11*условия!$W45)</f>
        <v>0</v>
      </c>
      <c r="HY15" s="40">
        <f>IF(HY$7="",0,HY$11*условия!$W45)</f>
        <v>0</v>
      </c>
      <c r="HZ15" s="40">
        <f>IF(HZ$7="",0,HZ$11*условия!$W45)</f>
        <v>0</v>
      </c>
      <c r="IA15" s="40">
        <f>IF(IA$7="",0,IA$11*условия!$W45)</f>
        <v>0</v>
      </c>
      <c r="IB15" s="40">
        <f>IF(IB$7="",0,IB$11*условия!$W45)</f>
        <v>0</v>
      </c>
      <c r="IC15" s="40">
        <f>IF(IC$7="",0,IC$11*условия!$W45)</f>
        <v>0</v>
      </c>
      <c r="ID15" s="40">
        <f>IF(ID$7="",0,ID$11*условия!$W45)</f>
        <v>0</v>
      </c>
      <c r="IE15" s="40">
        <f>IF(IE$7="",0,IE$11*условия!$W45)</f>
        <v>0</v>
      </c>
      <c r="IF15" s="40">
        <f>IF(IF$7="",0,IF$11*условия!$W45)</f>
        <v>0</v>
      </c>
      <c r="IG15" s="40">
        <f>IF(IG$7="",0,IG$11*условия!$W45)</f>
        <v>0</v>
      </c>
      <c r="IH15" s="40">
        <f>IF(IH$7="",0,IH$11*условия!$W45)</f>
        <v>0</v>
      </c>
      <c r="II15" s="40">
        <f>IF(II$7="",0,II$11*условия!$W45)</f>
        <v>0</v>
      </c>
      <c r="IJ15" s="40">
        <f>IF(IJ$7="",0,IJ$11*условия!$W45)</f>
        <v>0</v>
      </c>
      <c r="IK15" s="40">
        <f>IF(IK$7="",0,IK$11*условия!$W45)</f>
        <v>0</v>
      </c>
      <c r="IL15" s="40">
        <f>IF(IL$7="",0,IL$11*условия!$W45)</f>
        <v>0</v>
      </c>
      <c r="IM15" s="40">
        <f>IF(IM$7="",0,IM$11*условия!$W45)</f>
        <v>0</v>
      </c>
      <c r="IN15" s="40">
        <f>IF(IN$7="",0,IN$11*условия!$W45)</f>
        <v>0</v>
      </c>
      <c r="IO15" s="40">
        <f>IF(IO$7="",0,IO$11*условия!$W45)</f>
        <v>0</v>
      </c>
      <c r="IP15" s="40">
        <f>IF(IP$7="",0,IP$11*условия!$W45)</f>
        <v>0</v>
      </c>
      <c r="IQ15" s="40">
        <f>IF(IQ$7="",0,IQ$11*условия!$W45)</f>
        <v>0</v>
      </c>
      <c r="IR15" s="40">
        <f>IF(IR$7="",0,IR$11*условия!$W45)</f>
        <v>0</v>
      </c>
      <c r="IS15" s="40">
        <f>IF(IS$7="",0,IS$11*условия!$W45)</f>
        <v>0</v>
      </c>
      <c r="IT15" s="40">
        <f>IF(IT$7="",0,IT$11*условия!$W45)</f>
        <v>0</v>
      </c>
      <c r="IU15" s="40">
        <f>IF(IU$7="",0,IU$11*условия!$W45)</f>
        <v>0</v>
      </c>
      <c r="IV15" s="40">
        <f>IF(IV$7="",0,IV$11*условия!$W45)</f>
        <v>0</v>
      </c>
      <c r="IW15" s="40">
        <f>IF(IW$7="",0,IW$11*условия!$W45)</f>
        <v>0</v>
      </c>
      <c r="IX15" s="40">
        <f>IF(IX$7="",0,IX$11*условия!$W45)</f>
        <v>0</v>
      </c>
      <c r="IY15" s="40">
        <f>IF(IY$7="",0,IY$11*условия!$W45)</f>
        <v>0</v>
      </c>
      <c r="IZ15" s="40">
        <f>IF(IZ$7="",0,IZ$11*условия!$W45)</f>
        <v>0</v>
      </c>
      <c r="JA15" s="40">
        <f>IF(JA$7="",0,JA$11*условия!$W45)</f>
        <v>0</v>
      </c>
      <c r="JB15" s="40">
        <f>IF(JB$7="",0,JB$11*условия!$W45)</f>
        <v>0</v>
      </c>
      <c r="JC15" s="40">
        <f>IF(JC$7="",0,JC$11*условия!$W45)</f>
        <v>0</v>
      </c>
      <c r="JD15" s="40">
        <f>IF(JD$7="",0,JD$11*условия!$W45)</f>
        <v>0</v>
      </c>
      <c r="JE15" s="40">
        <f>IF(JE$7="",0,JE$11*условия!$W45)</f>
        <v>0</v>
      </c>
      <c r="JF15" s="40">
        <f>IF(JF$7="",0,JF$11*условия!$W45)</f>
        <v>0</v>
      </c>
      <c r="JG15" s="40">
        <f>IF(JG$7="",0,JG$11*условия!$W45)</f>
        <v>0</v>
      </c>
      <c r="JH15" s="40">
        <f>IF(JH$7="",0,JH$11*условия!$W45)</f>
        <v>0</v>
      </c>
      <c r="JI15" s="40">
        <f>IF(JI$7="",0,JI$11*условия!$W45)</f>
        <v>0</v>
      </c>
      <c r="JJ15" s="40">
        <f>IF(JJ$7="",0,JJ$11*условия!$W45)</f>
        <v>0</v>
      </c>
      <c r="JK15" s="40">
        <f>IF(JK$7="",0,JK$11*условия!$W45)</f>
        <v>0</v>
      </c>
      <c r="JL15" s="40">
        <f>IF(JL$7="",0,JL$11*условия!$W45)</f>
        <v>0</v>
      </c>
      <c r="JM15" s="40">
        <f>IF(JM$7="",0,JM$11*условия!$W45)</f>
        <v>0</v>
      </c>
      <c r="JN15" s="40">
        <f>IF(JN$7="",0,JN$11*условия!$W45)</f>
        <v>0</v>
      </c>
      <c r="JO15" s="40">
        <f>IF(JO$7="",0,JO$11*условия!$W45)</f>
        <v>0</v>
      </c>
      <c r="JP15" s="40">
        <f>IF(JP$7="",0,JP$11*условия!$W45)</f>
        <v>0</v>
      </c>
      <c r="JQ15" s="40">
        <f>IF(JQ$7="",0,JQ$11*условия!$W45)</f>
        <v>0</v>
      </c>
      <c r="JR15" s="40">
        <f>IF(JR$7="",0,JR$11*условия!$W45)</f>
        <v>0</v>
      </c>
      <c r="JS15" s="40">
        <f>IF(JS$7="",0,JS$11*условия!$W45)</f>
        <v>0</v>
      </c>
      <c r="JT15" s="40">
        <f>IF(JT$7="",0,JT$11*условия!$W45)</f>
        <v>0</v>
      </c>
      <c r="JU15" s="40">
        <f>IF(JU$7="",0,JU$11*условия!$W45)</f>
        <v>0</v>
      </c>
      <c r="JV15" s="40">
        <f>IF(JV$7="",0,JV$11*условия!$W45)</f>
        <v>0</v>
      </c>
      <c r="JW15" s="40">
        <f>IF(JW$7="",0,JW$11*условия!$W45)</f>
        <v>0</v>
      </c>
      <c r="JX15" s="40">
        <f>IF(JX$7="",0,JX$11*условия!$W45)</f>
        <v>0</v>
      </c>
      <c r="JY15" s="40">
        <f>IF(JY$7="",0,JY$11*условия!$W45)</f>
        <v>0</v>
      </c>
      <c r="JZ15" s="40">
        <f>IF(JZ$7="",0,JZ$11*условия!$W45)</f>
        <v>0</v>
      </c>
      <c r="KA15" s="40">
        <f>IF(KA$7="",0,KA$11*условия!$W45)</f>
        <v>0</v>
      </c>
      <c r="KB15" s="40">
        <f>IF(KB$7="",0,KB$11*условия!$W45)</f>
        <v>0</v>
      </c>
      <c r="KC15" s="40">
        <f>IF(KC$7="",0,KC$11*условия!$W45)</f>
        <v>0</v>
      </c>
      <c r="KD15" s="40">
        <f>IF(KD$7="",0,KD$11*условия!$W45)</f>
        <v>0</v>
      </c>
      <c r="KE15" s="40">
        <f>IF(KE$7="",0,KE$11*условия!$W45)</f>
        <v>0</v>
      </c>
      <c r="KF15" s="40">
        <f>IF(KF$7="",0,KF$11*условия!$W45)</f>
        <v>0</v>
      </c>
      <c r="KG15" s="40">
        <f>IF(KG$7="",0,KG$11*условия!$W45)</f>
        <v>0</v>
      </c>
      <c r="KH15" s="40">
        <f>IF(KH$7="",0,KH$11*условия!$W45)</f>
        <v>0</v>
      </c>
      <c r="KI15" s="40">
        <f>IF(KI$7="",0,KI$11*условия!$W45)</f>
        <v>0</v>
      </c>
      <c r="KJ15" s="40">
        <f>IF(KJ$7="",0,KJ$11*условия!$W45)</f>
        <v>0</v>
      </c>
      <c r="KK15" s="40">
        <f>IF(KK$7="",0,KK$11*условия!$W45)</f>
        <v>0</v>
      </c>
      <c r="KL15" s="40">
        <f>IF(KL$7="",0,KL$11*условия!$W45)</f>
        <v>0</v>
      </c>
      <c r="KM15" s="40">
        <f>IF(KM$7="",0,KM$11*условия!$W45)</f>
        <v>0</v>
      </c>
      <c r="KN15" s="40">
        <f>IF(KN$7="",0,KN$11*условия!$W45)</f>
        <v>0</v>
      </c>
      <c r="KO15" s="40">
        <f>IF(KO$7="",0,KO$11*условия!$W45)</f>
        <v>0</v>
      </c>
      <c r="KP15" s="40">
        <f>IF(KP$7="",0,KP$11*условия!$W45)</f>
        <v>0</v>
      </c>
      <c r="KQ15" s="40">
        <f>IF(KQ$7="",0,KQ$11*условия!$W45)</f>
        <v>0</v>
      </c>
      <c r="KR15" s="40">
        <f>IF(KR$7="",0,KR$11*условия!$W45)</f>
        <v>0</v>
      </c>
      <c r="KS15" s="40">
        <f>IF(KS$7="",0,KS$11*условия!$W45)</f>
        <v>0</v>
      </c>
      <c r="KT15" s="40">
        <f>IF(KT$7="",0,KT$11*условия!$W45)</f>
        <v>0</v>
      </c>
      <c r="KU15" s="40">
        <f>IF(KU$7="",0,KU$11*условия!$W45)</f>
        <v>0</v>
      </c>
      <c r="KV15" s="40">
        <f>IF(KV$7="",0,KV$11*условия!$W45)</f>
        <v>0</v>
      </c>
      <c r="KW15" s="1"/>
      <c r="KX15" s="1"/>
    </row>
    <row r="16" spans="1:310" x14ac:dyDescent="0.25">
      <c r="A16" s="1"/>
      <c r="B16" s="79"/>
      <c r="C16" s="79"/>
      <c r="D16" s="79"/>
      <c r="E16" s="1" t="str">
        <f>E13</f>
        <v>количество заключенных договоров обслуживания</v>
      </c>
      <c r="F16" s="1"/>
      <c r="G16" s="1"/>
      <c r="H16" s="11" t="str">
        <f t="shared" si="11"/>
        <v>клиенты</v>
      </c>
      <c r="I16" s="1"/>
      <c r="J16" s="1"/>
      <c r="K16" s="1" t="str">
        <f>справочники!$U$15</f>
        <v>непостоянные-30сотрудников</v>
      </c>
      <c r="L16" s="1"/>
      <c r="M16" s="5"/>
      <c r="N16" s="40"/>
      <c r="O16" s="19"/>
      <c r="P16" s="1"/>
      <c r="Q16" s="1"/>
      <c r="R16" s="40">
        <f>SUMIFS($T16:$KW16,$T$1:$KW$1,"&gt;="&amp;1,$T$1:$KW$1,"&lt;="&amp;MAX($1:$1))</f>
        <v>595</v>
      </c>
      <c r="S16" s="1"/>
      <c r="T16" s="1"/>
      <c r="U16" s="40">
        <f>IF(U$7="",0,U$11*условия!$W46)</f>
        <v>8.2638888888888911</v>
      </c>
      <c r="V16" s="40">
        <f>IF(V$7="",0,V$11*условия!$W46)</f>
        <v>8.7361111111111143</v>
      </c>
      <c r="W16" s="40">
        <f>IF(W$7="",0,W$11*условия!$W46)</f>
        <v>9.2083333333333357</v>
      </c>
      <c r="X16" s="40">
        <f>IF(X$7="",0,X$11*условия!$W46)</f>
        <v>9.6805555555555589</v>
      </c>
      <c r="Y16" s="40">
        <f>IF(Y$7="",0,Y$11*условия!$W46)</f>
        <v>10.15277777777778</v>
      </c>
      <c r="Z16" s="40">
        <f>IF(Z$7="",0,Z$11*условия!$W46)</f>
        <v>10.625000000000004</v>
      </c>
      <c r="AA16" s="40">
        <f>IF(AA$7="",0,AA$11*условия!$W46)</f>
        <v>11.097222222222227</v>
      </c>
      <c r="AB16" s="40">
        <f>IF(AB$7="",0,AB$11*условия!$W46)</f>
        <v>11.569444444444448</v>
      </c>
      <c r="AC16" s="40">
        <f>IF(AC$7="",0,AC$11*условия!$W46)</f>
        <v>12.04166666666667</v>
      </c>
      <c r="AD16" s="40">
        <f>IF(AD$7="",0,AD$11*условия!$W46)</f>
        <v>12.513888888888893</v>
      </c>
      <c r="AE16" s="40">
        <f>IF(AE$7="",0,AE$11*условия!$W46)</f>
        <v>12.986111111111116</v>
      </c>
      <c r="AF16" s="40">
        <f>IF(AF$7="",0,AF$11*условия!$W46)</f>
        <v>13.458333333333337</v>
      </c>
      <c r="AG16" s="40">
        <f>IF(AG$7="",0,AG$11*условия!$W46)</f>
        <v>13.930555555555559</v>
      </c>
      <c r="AH16" s="40">
        <f>IF(AH$7="",0,AH$11*условия!$W46)</f>
        <v>14.402777777777782</v>
      </c>
      <c r="AI16" s="40">
        <f>IF(AI$7="",0,AI$11*условия!$W46)</f>
        <v>14.875000000000005</v>
      </c>
      <c r="AJ16" s="40">
        <f>IF(AJ$7="",0,AJ$11*условия!$W46)</f>
        <v>15.347222222222227</v>
      </c>
      <c r="AK16" s="40">
        <f>IF(AK$7="",0,AK$11*условия!$W46)</f>
        <v>15.819444444444448</v>
      </c>
      <c r="AL16" s="40">
        <f>IF(AL$7="",0,AL$11*условия!$W46)</f>
        <v>16.291666666666671</v>
      </c>
      <c r="AM16" s="40">
        <f>IF(AM$7="",0,AM$11*условия!$W46)</f>
        <v>16.763888888888896</v>
      </c>
      <c r="AN16" s="40">
        <f>IF(AN$7="",0,AN$11*условия!$W46)</f>
        <v>17.236111111111118</v>
      </c>
      <c r="AO16" s="40">
        <f>IF(AO$7="",0,AO$11*условия!$W46)</f>
        <v>17.708333333333339</v>
      </c>
      <c r="AP16" s="40">
        <f>IF(AP$7="",0,AP$11*условия!$W46)</f>
        <v>18.180555555555561</v>
      </c>
      <c r="AQ16" s="40">
        <f>IF(AQ$7="",0,AQ$11*условия!$W46)</f>
        <v>18.652777777777786</v>
      </c>
      <c r="AR16" s="40">
        <f>IF(AR$7="",0,AR$11*условия!$W46)</f>
        <v>19.125000000000007</v>
      </c>
      <c r="AS16" s="40">
        <f>IF(AS$7="",0,AS$11*условия!$W46)</f>
        <v>19.597222222222229</v>
      </c>
      <c r="AT16" s="40">
        <f>IF(AT$7="",0,AT$11*условия!$W46)</f>
        <v>20.06944444444445</v>
      </c>
      <c r="AU16" s="40">
        <f>IF(AU$7="",0,AU$11*условия!$W46)</f>
        <v>20.541666666666675</v>
      </c>
      <c r="AV16" s="40">
        <f>IF(AV$7="",0,AV$11*условия!$W46)</f>
        <v>21.013888888888896</v>
      </c>
      <c r="AW16" s="40">
        <f>IF(AW$7="",0,AW$11*условия!$W46)</f>
        <v>21.486111111111118</v>
      </c>
      <c r="AX16" s="40">
        <f>IF(AX$7="",0,AX$11*условия!$W46)</f>
        <v>21.958333333333339</v>
      </c>
      <c r="AY16" s="40">
        <f>IF(AY$7="",0,AY$11*условия!$W46)</f>
        <v>22.430555555555564</v>
      </c>
      <c r="AZ16" s="40">
        <f>IF(AZ$7="",0,AZ$11*условия!$W46)</f>
        <v>22.902777777777786</v>
      </c>
      <c r="BA16" s="40">
        <f>IF(BA$7="",0,BA$11*условия!$W46)</f>
        <v>23.375000000000007</v>
      </c>
      <c r="BB16" s="40">
        <f>IF(BB$7="",0,BB$11*условия!$W46)</f>
        <v>23.847222222222229</v>
      </c>
      <c r="BC16" s="40">
        <f>IF(BC$7="",0,BC$11*условия!$W46)</f>
        <v>24.319444444444454</v>
      </c>
      <c r="BD16" s="40">
        <f>IF(BD$7="",0,BD$11*условия!$W46)</f>
        <v>24.791666666666675</v>
      </c>
      <c r="BE16" s="40">
        <f>IF(BE$7="",0,BE$11*условия!$W46)</f>
        <v>0</v>
      </c>
      <c r="BF16" s="40">
        <f>IF(BF$7="",0,BF$11*условия!$W46)</f>
        <v>0</v>
      </c>
      <c r="BG16" s="40">
        <f>IF(BG$7="",0,BG$11*условия!$W46)</f>
        <v>0</v>
      </c>
      <c r="BH16" s="40">
        <f>IF(BH$7="",0,BH$11*условия!$W46)</f>
        <v>0</v>
      </c>
      <c r="BI16" s="40">
        <f>IF(BI$7="",0,BI$11*условия!$W46)</f>
        <v>0</v>
      </c>
      <c r="BJ16" s="40">
        <f>IF(BJ$7="",0,BJ$11*условия!$W46)</f>
        <v>0</v>
      </c>
      <c r="BK16" s="40">
        <f>IF(BK$7="",0,BK$11*условия!$W46)</f>
        <v>0</v>
      </c>
      <c r="BL16" s="40">
        <f>IF(BL$7="",0,BL$11*условия!$W46)</f>
        <v>0</v>
      </c>
      <c r="BM16" s="40">
        <f>IF(BM$7="",0,BM$11*условия!$W46)</f>
        <v>0</v>
      </c>
      <c r="BN16" s="40">
        <f>IF(BN$7="",0,BN$11*условия!$W46)</f>
        <v>0</v>
      </c>
      <c r="BO16" s="40">
        <f>IF(BO$7="",0,BO$11*условия!$W46)</f>
        <v>0</v>
      </c>
      <c r="BP16" s="40">
        <f>IF(BP$7="",0,BP$11*условия!$W46)</f>
        <v>0</v>
      </c>
      <c r="BQ16" s="40">
        <f>IF(BQ$7="",0,BQ$11*условия!$W46)</f>
        <v>0</v>
      </c>
      <c r="BR16" s="40">
        <f>IF(BR$7="",0,BR$11*условия!$W46)</f>
        <v>0</v>
      </c>
      <c r="BS16" s="40">
        <f>IF(BS$7="",0,BS$11*условия!$W46)</f>
        <v>0</v>
      </c>
      <c r="BT16" s="40">
        <f>IF(BT$7="",0,BT$11*условия!$W46)</f>
        <v>0</v>
      </c>
      <c r="BU16" s="40">
        <f>IF(BU$7="",0,BU$11*условия!$W46)</f>
        <v>0</v>
      </c>
      <c r="BV16" s="40">
        <f>IF(BV$7="",0,BV$11*условия!$W46)</f>
        <v>0</v>
      </c>
      <c r="BW16" s="40">
        <f>IF(BW$7="",0,BW$11*условия!$W46)</f>
        <v>0</v>
      </c>
      <c r="BX16" s="40">
        <f>IF(BX$7="",0,BX$11*условия!$W46)</f>
        <v>0</v>
      </c>
      <c r="BY16" s="40">
        <f>IF(BY$7="",0,BY$11*условия!$W46)</f>
        <v>0</v>
      </c>
      <c r="BZ16" s="40">
        <f>IF(BZ$7="",0,BZ$11*условия!$W46)</f>
        <v>0</v>
      </c>
      <c r="CA16" s="40">
        <f>IF(CA$7="",0,CA$11*условия!$W46)</f>
        <v>0</v>
      </c>
      <c r="CB16" s="40">
        <f>IF(CB$7="",0,CB$11*условия!$W46)</f>
        <v>0</v>
      </c>
      <c r="CC16" s="40">
        <f>IF(CC$7="",0,CC$11*условия!$W46)</f>
        <v>0</v>
      </c>
      <c r="CD16" s="40">
        <f>IF(CD$7="",0,CD$11*условия!$W46)</f>
        <v>0</v>
      </c>
      <c r="CE16" s="40">
        <f>IF(CE$7="",0,CE$11*условия!$W46)</f>
        <v>0</v>
      </c>
      <c r="CF16" s="40">
        <f>IF(CF$7="",0,CF$11*условия!$W46)</f>
        <v>0</v>
      </c>
      <c r="CG16" s="40">
        <f>IF(CG$7="",0,CG$11*условия!$W46)</f>
        <v>0</v>
      </c>
      <c r="CH16" s="40">
        <f>IF(CH$7="",0,CH$11*условия!$W46)</f>
        <v>0</v>
      </c>
      <c r="CI16" s="40">
        <f>IF(CI$7="",0,CI$11*условия!$W46)</f>
        <v>0</v>
      </c>
      <c r="CJ16" s="40">
        <f>IF(CJ$7="",0,CJ$11*условия!$W46)</f>
        <v>0</v>
      </c>
      <c r="CK16" s="40">
        <f>IF(CK$7="",0,CK$11*условия!$W46)</f>
        <v>0</v>
      </c>
      <c r="CL16" s="40">
        <f>IF(CL$7="",0,CL$11*условия!$W46)</f>
        <v>0</v>
      </c>
      <c r="CM16" s="40">
        <f>IF(CM$7="",0,CM$11*условия!$W46)</f>
        <v>0</v>
      </c>
      <c r="CN16" s="40">
        <f>IF(CN$7="",0,CN$11*условия!$W46)</f>
        <v>0</v>
      </c>
      <c r="CO16" s="40">
        <f>IF(CO$7="",0,CO$11*условия!$W46)</f>
        <v>0</v>
      </c>
      <c r="CP16" s="40">
        <f>IF(CP$7="",0,CP$11*условия!$W46)</f>
        <v>0</v>
      </c>
      <c r="CQ16" s="40">
        <f>IF(CQ$7="",0,CQ$11*условия!$W46)</f>
        <v>0</v>
      </c>
      <c r="CR16" s="40">
        <f>IF(CR$7="",0,CR$11*условия!$W46)</f>
        <v>0</v>
      </c>
      <c r="CS16" s="40">
        <f>IF(CS$7="",0,CS$11*условия!$W46)</f>
        <v>0</v>
      </c>
      <c r="CT16" s="40">
        <f>IF(CT$7="",0,CT$11*условия!$W46)</f>
        <v>0</v>
      </c>
      <c r="CU16" s="40">
        <f>IF(CU$7="",0,CU$11*условия!$W46)</f>
        <v>0</v>
      </c>
      <c r="CV16" s="40">
        <f>IF(CV$7="",0,CV$11*условия!$W46)</f>
        <v>0</v>
      </c>
      <c r="CW16" s="40">
        <f>IF(CW$7="",0,CW$11*условия!$W46)</f>
        <v>0</v>
      </c>
      <c r="CX16" s="40">
        <f>IF(CX$7="",0,CX$11*условия!$W46)</f>
        <v>0</v>
      </c>
      <c r="CY16" s="40">
        <f>IF(CY$7="",0,CY$11*условия!$W46)</f>
        <v>0</v>
      </c>
      <c r="CZ16" s="40">
        <f>IF(CZ$7="",0,CZ$11*условия!$W46)</f>
        <v>0</v>
      </c>
      <c r="DA16" s="40">
        <f>IF(DA$7="",0,DA$11*условия!$W46)</f>
        <v>0</v>
      </c>
      <c r="DB16" s="40">
        <f>IF(DB$7="",0,DB$11*условия!$W46)</f>
        <v>0</v>
      </c>
      <c r="DC16" s="40">
        <f>IF(DC$7="",0,DC$11*условия!$W46)</f>
        <v>0</v>
      </c>
      <c r="DD16" s="40">
        <f>IF(DD$7="",0,DD$11*условия!$W46)</f>
        <v>0</v>
      </c>
      <c r="DE16" s="40">
        <f>IF(DE$7="",0,DE$11*условия!$W46)</f>
        <v>0</v>
      </c>
      <c r="DF16" s="40">
        <f>IF(DF$7="",0,DF$11*условия!$W46)</f>
        <v>0</v>
      </c>
      <c r="DG16" s="40">
        <f>IF(DG$7="",0,DG$11*условия!$W46)</f>
        <v>0</v>
      </c>
      <c r="DH16" s="40">
        <f>IF(DH$7="",0,DH$11*условия!$W46)</f>
        <v>0</v>
      </c>
      <c r="DI16" s="40">
        <f>IF(DI$7="",0,DI$11*условия!$W46)</f>
        <v>0</v>
      </c>
      <c r="DJ16" s="40">
        <f>IF(DJ$7="",0,DJ$11*условия!$W46)</f>
        <v>0</v>
      </c>
      <c r="DK16" s="40">
        <f>IF(DK$7="",0,DK$11*условия!$W46)</f>
        <v>0</v>
      </c>
      <c r="DL16" s="40">
        <f>IF(DL$7="",0,DL$11*условия!$W46)</f>
        <v>0</v>
      </c>
      <c r="DM16" s="40">
        <f>IF(DM$7="",0,DM$11*условия!$W46)</f>
        <v>0</v>
      </c>
      <c r="DN16" s="40">
        <f>IF(DN$7="",0,DN$11*условия!$W46)</f>
        <v>0</v>
      </c>
      <c r="DO16" s="40">
        <f>IF(DO$7="",0,DO$11*условия!$W46)</f>
        <v>0</v>
      </c>
      <c r="DP16" s="40">
        <f>IF(DP$7="",0,DP$11*условия!$W46)</f>
        <v>0</v>
      </c>
      <c r="DQ16" s="40">
        <f>IF(DQ$7="",0,DQ$11*условия!$W46)</f>
        <v>0</v>
      </c>
      <c r="DR16" s="40">
        <f>IF(DR$7="",0,DR$11*условия!$W46)</f>
        <v>0</v>
      </c>
      <c r="DS16" s="40">
        <f>IF(DS$7="",0,DS$11*условия!$W46)</f>
        <v>0</v>
      </c>
      <c r="DT16" s="40">
        <f>IF(DT$7="",0,DT$11*условия!$W46)</f>
        <v>0</v>
      </c>
      <c r="DU16" s="40">
        <f>IF(DU$7="",0,DU$11*условия!$W46)</f>
        <v>0</v>
      </c>
      <c r="DV16" s="40">
        <f>IF(DV$7="",0,DV$11*условия!$W46)</f>
        <v>0</v>
      </c>
      <c r="DW16" s="40">
        <f>IF(DW$7="",0,DW$11*условия!$W46)</f>
        <v>0</v>
      </c>
      <c r="DX16" s="40">
        <f>IF(DX$7="",0,DX$11*условия!$W46)</f>
        <v>0</v>
      </c>
      <c r="DY16" s="40">
        <f>IF(DY$7="",0,DY$11*условия!$W46)</f>
        <v>0</v>
      </c>
      <c r="DZ16" s="40">
        <f>IF(DZ$7="",0,DZ$11*условия!$W46)</f>
        <v>0</v>
      </c>
      <c r="EA16" s="40">
        <f>IF(EA$7="",0,EA$11*условия!$W46)</f>
        <v>0</v>
      </c>
      <c r="EB16" s="40">
        <f>IF(EB$7="",0,EB$11*условия!$W46)</f>
        <v>0</v>
      </c>
      <c r="EC16" s="40">
        <f>IF(EC$7="",0,EC$11*условия!$W46)</f>
        <v>0</v>
      </c>
      <c r="ED16" s="40">
        <f>IF(ED$7="",0,ED$11*условия!$W46)</f>
        <v>0</v>
      </c>
      <c r="EE16" s="40">
        <f>IF(EE$7="",0,EE$11*условия!$W46)</f>
        <v>0</v>
      </c>
      <c r="EF16" s="40">
        <f>IF(EF$7="",0,EF$11*условия!$W46)</f>
        <v>0</v>
      </c>
      <c r="EG16" s="40">
        <f>IF(EG$7="",0,EG$11*условия!$W46)</f>
        <v>0</v>
      </c>
      <c r="EH16" s="40">
        <f>IF(EH$7="",0,EH$11*условия!$W46)</f>
        <v>0</v>
      </c>
      <c r="EI16" s="40">
        <f>IF(EI$7="",0,EI$11*условия!$W46)</f>
        <v>0</v>
      </c>
      <c r="EJ16" s="40">
        <f>IF(EJ$7="",0,EJ$11*условия!$W46)</f>
        <v>0</v>
      </c>
      <c r="EK16" s="40">
        <f>IF(EK$7="",0,EK$11*условия!$W46)</f>
        <v>0</v>
      </c>
      <c r="EL16" s="40">
        <f>IF(EL$7="",0,EL$11*условия!$W46)</f>
        <v>0</v>
      </c>
      <c r="EM16" s="40">
        <f>IF(EM$7="",0,EM$11*условия!$W46)</f>
        <v>0</v>
      </c>
      <c r="EN16" s="40">
        <f>IF(EN$7="",0,EN$11*условия!$W46)</f>
        <v>0</v>
      </c>
      <c r="EO16" s="40">
        <f>IF(EO$7="",0,EO$11*условия!$W46)</f>
        <v>0</v>
      </c>
      <c r="EP16" s="40">
        <f>IF(EP$7="",0,EP$11*условия!$W46)</f>
        <v>0</v>
      </c>
      <c r="EQ16" s="40">
        <f>IF(EQ$7="",0,EQ$11*условия!$W46)</f>
        <v>0</v>
      </c>
      <c r="ER16" s="40">
        <f>IF(ER$7="",0,ER$11*условия!$W46)</f>
        <v>0</v>
      </c>
      <c r="ES16" s="40">
        <f>IF(ES$7="",0,ES$11*условия!$W46)</f>
        <v>0</v>
      </c>
      <c r="ET16" s="40">
        <f>IF(ET$7="",0,ET$11*условия!$W46)</f>
        <v>0</v>
      </c>
      <c r="EU16" s="40">
        <f>IF(EU$7="",0,EU$11*условия!$W46)</f>
        <v>0</v>
      </c>
      <c r="EV16" s="40">
        <f>IF(EV$7="",0,EV$11*условия!$W46)</f>
        <v>0</v>
      </c>
      <c r="EW16" s="40">
        <f>IF(EW$7="",0,EW$11*условия!$W46)</f>
        <v>0</v>
      </c>
      <c r="EX16" s="40">
        <f>IF(EX$7="",0,EX$11*условия!$W46)</f>
        <v>0</v>
      </c>
      <c r="EY16" s="40">
        <f>IF(EY$7="",0,EY$11*условия!$W46)</f>
        <v>0</v>
      </c>
      <c r="EZ16" s="40">
        <f>IF(EZ$7="",0,EZ$11*условия!$W46)</f>
        <v>0</v>
      </c>
      <c r="FA16" s="40">
        <f>IF(FA$7="",0,FA$11*условия!$W46)</f>
        <v>0</v>
      </c>
      <c r="FB16" s="40">
        <f>IF(FB$7="",0,FB$11*условия!$W46)</f>
        <v>0</v>
      </c>
      <c r="FC16" s="40">
        <f>IF(FC$7="",0,FC$11*условия!$W46)</f>
        <v>0</v>
      </c>
      <c r="FD16" s="40">
        <f>IF(FD$7="",0,FD$11*условия!$W46)</f>
        <v>0</v>
      </c>
      <c r="FE16" s="40">
        <f>IF(FE$7="",0,FE$11*условия!$W46)</f>
        <v>0</v>
      </c>
      <c r="FF16" s="40">
        <f>IF(FF$7="",0,FF$11*условия!$W46)</f>
        <v>0</v>
      </c>
      <c r="FG16" s="40">
        <f>IF(FG$7="",0,FG$11*условия!$W46)</f>
        <v>0</v>
      </c>
      <c r="FH16" s="40">
        <f>IF(FH$7="",0,FH$11*условия!$W46)</f>
        <v>0</v>
      </c>
      <c r="FI16" s="40">
        <f>IF(FI$7="",0,FI$11*условия!$W46)</f>
        <v>0</v>
      </c>
      <c r="FJ16" s="40">
        <f>IF(FJ$7="",0,FJ$11*условия!$W46)</f>
        <v>0</v>
      </c>
      <c r="FK16" s="40">
        <f>IF(FK$7="",0,FK$11*условия!$W46)</f>
        <v>0</v>
      </c>
      <c r="FL16" s="40">
        <f>IF(FL$7="",0,FL$11*условия!$W46)</f>
        <v>0</v>
      </c>
      <c r="FM16" s="40">
        <f>IF(FM$7="",0,FM$11*условия!$W46)</f>
        <v>0</v>
      </c>
      <c r="FN16" s="40">
        <f>IF(FN$7="",0,FN$11*условия!$W46)</f>
        <v>0</v>
      </c>
      <c r="FO16" s="40">
        <f>IF(FO$7="",0,FO$11*условия!$W46)</f>
        <v>0</v>
      </c>
      <c r="FP16" s="40">
        <f>IF(FP$7="",0,FP$11*условия!$W46)</f>
        <v>0</v>
      </c>
      <c r="FQ16" s="40">
        <f>IF(FQ$7="",0,FQ$11*условия!$W46)</f>
        <v>0</v>
      </c>
      <c r="FR16" s="40">
        <f>IF(FR$7="",0,FR$11*условия!$W46)</f>
        <v>0</v>
      </c>
      <c r="FS16" s="40">
        <f>IF(FS$7="",0,FS$11*условия!$W46)</f>
        <v>0</v>
      </c>
      <c r="FT16" s="40">
        <f>IF(FT$7="",0,FT$11*условия!$W46)</f>
        <v>0</v>
      </c>
      <c r="FU16" s="40">
        <f>IF(FU$7="",0,FU$11*условия!$W46)</f>
        <v>0</v>
      </c>
      <c r="FV16" s="40">
        <f>IF(FV$7="",0,FV$11*условия!$W46)</f>
        <v>0</v>
      </c>
      <c r="FW16" s="40">
        <f>IF(FW$7="",0,FW$11*условия!$W46)</f>
        <v>0</v>
      </c>
      <c r="FX16" s="40">
        <f>IF(FX$7="",0,FX$11*условия!$W46)</f>
        <v>0</v>
      </c>
      <c r="FY16" s="40">
        <f>IF(FY$7="",0,FY$11*условия!$W46)</f>
        <v>0</v>
      </c>
      <c r="FZ16" s="40">
        <f>IF(FZ$7="",0,FZ$11*условия!$W46)</f>
        <v>0</v>
      </c>
      <c r="GA16" s="40">
        <f>IF(GA$7="",0,GA$11*условия!$W46)</f>
        <v>0</v>
      </c>
      <c r="GB16" s="40">
        <f>IF(GB$7="",0,GB$11*условия!$W46)</f>
        <v>0</v>
      </c>
      <c r="GC16" s="40">
        <f>IF(GC$7="",0,GC$11*условия!$W46)</f>
        <v>0</v>
      </c>
      <c r="GD16" s="40">
        <f>IF(GD$7="",0,GD$11*условия!$W46)</f>
        <v>0</v>
      </c>
      <c r="GE16" s="40">
        <f>IF(GE$7="",0,GE$11*условия!$W46)</f>
        <v>0</v>
      </c>
      <c r="GF16" s="40">
        <f>IF(GF$7="",0,GF$11*условия!$W46)</f>
        <v>0</v>
      </c>
      <c r="GG16" s="40">
        <f>IF(GG$7="",0,GG$11*условия!$W46)</f>
        <v>0</v>
      </c>
      <c r="GH16" s="40">
        <f>IF(GH$7="",0,GH$11*условия!$W46)</f>
        <v>0</v>
      </c>
      <c r="GI16" s="40">
        <f>IF(GI$7="",0,GI$11*условия!$W46)</f>
        <v>0</v>
      </c>
      <c r="GJ16" s="40">
        <f>IF(GJ$7="",0,GJ$11*условия!$W46)</f>
        <v>0</v>
      </c>
      <c r="GK16" s="40">
        <f>IF(GK$7="",0,GK$11*условия!$W46)</f>
        <v>0</v>
      </c>
      <c r="GL16" s="40">
        <f>IF(GL$7="",0,GL$11*условия!$W46)</f>
        <v>0</v>
      </c>
      <c r="GM16" s="40">
        <f>IF(GM$7="",0,GM$11*условия!$W46)</f>
        <v>0</v>
      </c>
      <c r="GN16" s="40">
        <f>IF(GN$7="",0,GN$11*условия!$W46)</f>
        <v>0</v>
      </c>
      <c r="GO16" s="40">
        <f>IF(GO$7="",0,GO$11*условия!$W46)</f>
        <v>0</v>
      </c>
      <c r="GP16" s="40">
        <f>IF(GP$7="",0,GP$11*условия!$W46)</f>
        <v>0</v>
      </c>
      <c r="GQ16" s="40">
        <f>IF(GQ$7="",0,GQ$11*условия!$W46)</f>
        <v>0</v>
      </c>
      <c r="GR16" s="40">
        <f>IF(GR$7="",0,GR$11*условия!$W46)</f>
        <v>0</v>
      </c>
      <c r="GS16" s="40">
        <f>IF(GS$7="",0,GS$11*условия!$W46)</f>
        <v>0</v>
      </c>
      <c r="GT16" s="40">
        <f>IF(GT$7="",0,GT$11*условия!$W46)</f>
        <v>0</v>
      </c>
      <c r="GU16" s="40">
        <f>IF(GU$7="",0,GU$11*условия!$W46)</f>
        <v>0</v>
      </c>
      <c r="GV16" s="40">
        <f>IF(GV$7="",0,GV$11*условия!$W46)</f>
        <v>0</v>
      </c>
      <c r="GW16" s="40">
        <f>IF(GW$7="",0,GW$11*условия!$W46)</f>
        <v>0</v>
      </c>
      <c r="GX16" s="40">
        <f>IF(GX$7="",0,GX$11*условия!$W46)</f>
        <v>0</v>
      </c>
      <c r="GY16" s="40">
        <f>IF(GY$7="",0,GY$11*условия!$W46)</f>
        <v>0</v>
      </c>
      <c r="GZ16" s="40">
        <f>IF(GZ$7="",0,GZ$11*условия!$W46)</f>
        <v>0</v>
      </c>
      <c r="HA16" s="40">
        <f>IF(HA$7="",0,HA$11*условия!$W46)</f>
        <v>0</v>
      </c>
      <c r="HB16" s="40">
        <f>IF(HB$7="",0,HB$11*условия!$W46)</f>
        <v>0</v>
      </c>
      <c r="HC16" s="40">
        <f>IF(HC$7="",0,HC$11*условия!$W46)</f>
        <v>0</v>
      </c>
      <c r="HD16" s="40">
        <f>IF(HD$7="",0,HD$11*условия!$W46)</f>
        <v>0</v>
      </c>
      <c r="HE16" s="40">
        <f>IF(HE$7="",0,HE$11*условия!$W46)</f>
        <v>0</v>
      </c>
      <c r="HF16" s="40">
        <f>IF(HF$7="",0,HF$11*условия!$W46)</f>
        <v>0</v>
      </c>
      <c r="HG16" s="40">
        <f>IF(HG$7="",0,HG$11*условия!$W46)</f>
        <v>0</v>
      </c>
      <c r="HH16" s="40">
        <f>IF(HH$7="",0,HH$11*условия!$W46)</f>
        <v>0</v>
      </c>
      <c r="HI16" s="40">
        <f>IF(HI$7="",0,HI$11*условия!$W46)</f>
        <v>0</v>
      </c>
      <c r="HJ16" s="40">
        <f>IF(HJ$7="",0,HJ$11*условия!$W46)</f>
        <v>0</v>
      </c>
      <c r="HK16" s="40">
        <f>IF(HK$7="",0,HK$11*условия!$W46)</f>
        <v>0</v>
      </c>
      <c r="HL16" s="40">
        <f>IF(HL$7="",0,HL$11*условия!$W46)</f>
        <v>0</v>
      </c>
      <c r="HM16" s="40">
        <f>IF(HM$7="",0,HM$11*условия!$W46)</f>
        <v>0</v>
      </c>
      <c r="HN16" s="40">
        <f>IF(HN$7="",0,HN$11*условия!$W46)</f>
        <v>0</v>
      </c>
      <c r="HO16" s="40">
        <f>IF(HO$7="",0,HO$11*условия!$W46)</f>
        <v>0</v>
      </c>
      <c r="HP16" s="40">
        <f>IF(HP$7="",0,HP$11*условия!$W46)</f>
        <v>0</v>
      </c>
      <c r="HQ16" s="40">
        <f>IF(HQ$7="",0,HQ$11*условия!$W46)</f>
        <v>0</v>
      </c>
      <c r="HR16" s="40">
        <f>IF(HR$7="",0,HR$11*условия!$W46)</f>
        <v>0</v>
      </c>
      <c r="HS16" s="40">
        <f>IF(HS$7="",0,HS$11*условия!$W46)</f>
        <v>0</v>
      </c>
      <c r="HT16" s="40">
        <f>IF(HT$7="",0,HT$11*условия!$W46)</f>
        <v>0</v>
      </c>
      <c r="HU16" s="40">
        <f>IF(HU$7="",0,HU$11*условия!$W46)</f>
        <v>0</v>
      </c>
      <c r="HV16" s="40">
        <f>IF(HV$7="",0,HV$11*условия!$W46)</f>
        <v>0</v>
      </c>
      <c r="HW16" s="40">
        <f>IF(HW$7="",0,HW$11*условия!$W46)</f>
        <v>0</v>
      </c>
      <c r="HX16" s="40">
        <f>IF(HX$7="",0,HX$11*условия!$W46)</f>
        <v>0</v>
      </c>
      <c r="HY16" s="40">
        <f>IF(HY$7="",0,HY$11*условия!$W46)</f>
        <v>0</v>
      </c>
      <c r="HZ16" s="40">
        <f>IF(HZ$7="",0,HZ$11*условия!$W46)</f>
        <v>0</v>
      </c>
      <c r="IA16" s="40">
        <f>IF(IA$7="",0,IA$11*условия!$W46)</f>
        <v>0</v>
      </c>
      <c r="IB16" s="40">
        <f>IF(IB$7="",0,IB$11*условия!$W46)</f>
        <v>0</v>
      </c>
      <c r="IC16" s="40">
        <f>IF(IC$7="",0,IC$11*условия!$W46)</f>
        <v>0</v>
      </c>
      <c r="ID16" s="40">
        <f>IF(ID$7="",0,ID$11*условия!$W46)</f>
        <v>0</v>
      </c>
      <c r="IE16" s="40">
        <f>IF(IE$7="",0,IE$11*условия!$W46)</f>
        <v>0</v>
      </c>
      <c r="IF16" s="40">
        <f>IF(IF$7="",0,IF$11*условия!$W46)</f>
        <v>0</v>
      </c>
      <c r="IG16" s="40">
        <f>IF(IG$7="",0,IG$11*условия!$W46)</f>
        <v>0</v>
      </c>
      <c r="IH16" s="40">
        <f>IF(IH$7="",0,IH$11*условия!$W46)</f>
        <v>0</v>
      </c>
      <c r="II16" s="40">
        <f>IF(II$7="",0,II$11*условия!$W46)</f>
        <v>0</v>
      </c>
      <c r="IJ16" s="40">
        <f>IF(IJ$7="",0,IJ$11*условия!$W46)</f>
        <v>0</v>
      </c>
      <c r="IK16" s="40">
        <f>IF(IK$7="",0,IK$11*условия!$W46)</f>
        <v>0</v>
      </c>
      <c r="IL16" s="40">
        <f>IF(IL$7="",0,IL$11*условия!$W46)</f>
        <v>0</v>
      </c>
      <c r="IM16" s="40">
        <f>IF(IM$7="",0,IM$11*условия!$W46)</f>
        <v>0</v>
      </c>
      <c r="IN16" s="40">
        <f>IF(IN$7="",0,IN$11*условия!$W46)</f>
        <v>0</v>
      </c>
      <c r="IO16" s="40">
        <f>IF(IO$7="",0,IO$11*условия!$W46)</f>
        <v>0</v>
      </c>
      <c r="IP16" s="40">
        <f>IF(IP$7="",0,IP$11*условия!$W46)</f>
        <v>0</v>
      </c>
      <c r="IQ16" s="40">
        <f>IF(IQ$7="",0,IQ$11*условия!$W46)</f>
        <v>0</v>
      </c>
      <c r="IR16" s="40">
        <f>IF(IR$7="",0,IR$11*условия!$W46)</f>
        <v>0</v>
      </c>
      <c r="IS16" s="40">
        <f>IF(IS$7="",0,IS$11*условия!$W46)</f>
        <v>0</v>
      </c>
      <c r="IT16" s="40">
        <f>IF(IT$7="",0,IT$11*условия!$W46)</f>
        <v>0</v>
      </c>
      <c r="IU16" s="40">
        <f>IF(IU$7="",0,IU$11*условия!$W46)</f>
        <v>0</v>
      </c>
      <c r="IV16" s="40">
        <f>IF(IV$7="",0,IV$11*условия!$W46)</f>
        <v>0</v>
      </c>
      <c r="IW16" s="40">
        <f>IF(IW$7="",0,IW$11*условия!$W46)</f>
        <v>0</v>
      </c>
      <c r="IX16" s="40">
        <f>IF(IX$7="",0,IX$11*условия!$W46)</f>
        <v>0</v>
      </c>
      <c r="IY16" s="40">
        <f>IF(IY$7="",0,IY$11*условия!$W46)</f>
        <v>0</v>
      </c>
      <c r="IZ16" s="40">
        <f>IF(IZ$7="",0,IZ$11*условия!$W46)</f>
        <v>0</v>
      </c>
      <c r="JA16" s="40">
        <f>IF(JA$7="",0,JA$11*условия!$W46)</f>
        <v>0</v>
      </c>
      <c r="JB16" s="40">
        <f>IF(JB$7="",0,JB$11*условия!$W46)</f>
        <v>0</v>
      </c>
      <c r="JC16" s="40">
        <f>IF(JC$7="",0,JC$11*условия!$W46)</f>
        <v>0</v>
      </c>
      <c r="JD16" s="40">
        <f>IF(JD$7="",0,JD$11*условия!$W46)</f>
        <v>0</v>
      </c>
      <c r="JE16" s="40">
        <f>IF(JE$7="",0,JE$11*условия!$W46)</f>
        <v>0</v>
      </c>
      <c r="JF16" s="40">
        <f>IF(JF$7="",0,JF$11*условия!$W46)</f>
        <v>0</v>
      </c>
      <c r="JG16" s="40">
        <f>IF(JG$7="",0,JG$11*условия!$W46)</f>
        <v>0</v>
      </c>
      <c r="JH16" s="40">
        <f>IF(JH$7="",0,JH$11*условия!$W46)</f>
        <v>0</v>
      </c>
      <c r="JI16" s="40">
        <f>IF(JI$7="",0,JI$11*условия!$W46)</f>
        <v>0</v>
      </c>
      <c r="JJ16" s="40">
        <f>IF(JJ$7="",0,JJ$11*условия!$W46)</f>
        <v>0</v>
      </c>
      <c r="JK16" s="40">
        <f>IF(JK$7="",0,JK$11*условия!$W46)</f>
        <v>0</v>
      </c>
      <c r="JL16" s="40">
        <f>IF(JL$7="",0,JL$11*условия!$W46)</f>
        <v>0</v>
      </c>
      <c r="JM16" s="40">
        <f>IF(JM$7="",0,JM$11*условия!$W46)</f>
        <v>0</v>
      </c>
      <c r="JN16" s="40">
        <f>IF(JN$7="",0,JN$11*условия!$W46)</f>
        <v>0</v>
      </c>
      <c r="JO16" s="40">
        <f>IF(JO$7="",0,JO$11*условия!$W46)</f>
        <v>0</v>
      </c>
      <c r="JP16" s="40">
        <f>IF(JP$7="",0,JP$11*условия!$W46)</f>
        <v>0</v>
      </c>
      <c r="JQ16" s="40">
        <f>IF(JQ$7="",0,JQ$11*условия!$W46)</f>
        <v>0</v>
      </c>
      <c r="JR16" s="40">
        <f>IF(JR$7="",0,JR$11*условия!$W46)</f>
        <v>0</v>
      </c>
      <c r="JS16" s="40">
        <f>IF(JS$7="",0,JS$11*условия!$W46)</f>
        <v>0</v>
      </c>
      <c r="JT16" s="40">
        <f>IF(JT$7="",0,JT$11*условия!$W46)</f>
        <v>0</v>
      </c>
      <c r="JU16" s="40">
        <f>IF(JU$7="",0,JU$11*условия!$W46)</f>
        <v>0</v>
      </c>
      <c r="JV16" s="40">
        <f>IF(JV$7="",0,JV$11*условия!$W46)</f>
        <v>0</v>
      </c>
      <c r="JW16" s="40">
        <f>IF(JW$7="",0,JW$11*условия!$W46)</f>
        <v>0</v>
      </c>
      <c r="JX16" s="40">
        <f>IF(JX$7="",0,JX$11*условия!$W46)</f>
        <v>0</v>
      </c>
      <c r="JY16" s="40">
        <f>IF(JY$7="",0,JY$11*условия!$W46)</f>
        <v>0</v>
      </c>
      <c r="JZ16" s="40">
        <f>IF(JZ$7="",0,JZ$11*условия!$W46)</f>
        <v>0</v>
      </c>
      <c r="KA16" s="40">
        <f>IF(KA$7="",0,KA$11*условия!$W46)</f>
        <v>0</v>
      </c>
      <c r="KB16" s="40">
        <f>IF(KB$7="",0,KB$11*условия!$W46)</f>
        <v>0</v>
      </c>
      <c r="KC16" s="40">
        <f>IF(KC$7="",0,KC$11*условия!$W46)</f>
        <v>0</v>
      </c>
      <c r="KD16" s="40">
        <f>IF(KD$7="",0,KD$11*условия!$W46)</f>
        <v>0</v>
      </c>
      <c r="KE16" s="40">
        <f>IF(KE$7="",0,KE$11*условия!$W46)</f>
        <v>0</v>
      </c>
      <c r="KF16" s="40">
        <f>IF(KF$7="",0,KF$11*условия!$W46)</f>
        <v>0</v>
      </c>
      <c r="KG16" s="40">
        <f>IF(KG$7="",0,KG$11*условия!$W46)</f>
        <v>0</v>
      </c>
      <c r="KH16" s="40">
        <f>IF(KH$7="",0,KH$11*условия!$W46)</f>
        <v>0</v>
      </c>
      <c r="KI16" s="40">
        <f>IF(KI$7="",0,KI$11*условия!$W46)</f>
        <v>0</v>
      </c>
      <c r="KJ16" s="40">
        <f>IF(KJ$7="",0,KJ$11*условия!$W46)</f>
        <v>0</v>
      </c>
      <c r="KK16" s="40">
        <f>IF(KK$7="",0,KK$11*условия!$W46)</f>
        <v>0</v>
      </c>
      <c r="KL16" s="40">
        <f>IF(KL$7="",0,KL$11*условия!$W46)</f>
        <v>0</v>
      </c>
      <c r="KM16" s="40">
        <f>IF(KM$7="",0,KM$11*условия!$W46)</f>
        <v>0</v>
      </c>
      <c r="KN16" s="40">
        <f>IF(KN$7="",0,KN$11*условия!$W46)</f>
        <v>0</v>
      </c>
      <c r="KO16" s="40">
        <f>IF(KO$7="",0,KO$11*условия!$W46)</f>
        <v>0</v>
      </c>
      <c r="KP16" s="40">
        <f>IF(KP$7="",0,KP$11*условия!$W46)</f>
        <v>0</v>
      </c>
      <c r="KQ16" s="40">
        <f>IF(KQ$7="",0,KQ$11*условия!$W46)</f>
        <v>0</v>
      </c>
      <c r="KR16" s="40">
        <f>IF(KR$7="",0,KR$11*условия!$W46)</f>
        <v>0</v>
      </c>
      <c r="KS16" s="40">
        <f>IF(KS$7="",0,KS$11*условия!$W46)</f>
        <v>0</v>
      </c>
      <c r="KT16" s="40">
        <f>IF(KT$7="",0,KT$11*условия!$W46)</f>
        <v>0</v>
      </c>
      <c r="KU16" s="40">
        <f>IF(KU$7="",0,KU$11*условия!$W46)</f>
        <v>0</v>
      </c>
      <c r="KV16" s="40">
        <f>IF(KV$7="",0,KV$11*условия!$W46)</f>
        <v>0</v>
      </c>
      <c r="KW16" s="1"/>
      <c r="KX16" s="1"/>
    </row>
    <row r="17" spans="1:310" x14ac:dyDescent="0.25">
      <c r="A17" s="1"/>
      <c r="B17" s="79"/>
      <c r="C17" s="79"/>
      <c r="D17" s="79"/>
      <c r="E17" s="1" t="str">
        <f>E14</f>
        <v>количество заключенных договоров обслуживания</v>
      </c>
      <c r="F17" s="1"/>
      <c r="G17" s="1"/>
      <c r="H17" s="11" t="str">
        <f t="shared" si="11"/>
        <v>клиенты</v>
      </c>
      <c r="I17" s="1"/>
      <c r="J17" s="1"/>
      <c r="K17" s="1" t="str">
        <f>справочники!$U$16</f>
        <v>непостоянные-60сотрудников</v>
      </c>
      <c r="L17" s="1"/>
      <c r="M17" s="5"/>
      <c r="N17" s="40"/>
      <c r="O17" s="19"/>
      <c r="P17" s="1"/>
      <c r="Q17" s="1"/>
      <c r="R17" s="40">
        <f>SUMIFS($T17:$KW17,$T$1:$KW$1,"&gt;="&amp;1,$T$1:$KW$1,"&lt;="&amp;MAX($1:$1))</f>
        <v>385.00000000000006</v>
      </c>
      <c r="S17" s="1"/>
      <c r="T17" s="1"/>
      <c r="U17" s="40">
        <f>IF(U$7="",0,U$11*условия!$W47)</f>
        <v>5.3472222222222223</v>
      </c>
      <c r="V17" s="40">
        <f>IF(V$7="",0,V$11*условия!$W47)</f>
        <v>5.6527777777777786</v>
      </c>
      <c r="W17" s="40">
        <f>IF(W$7="",0,W$11*условия!$W47)</f>
        <v>5.9583333333333339</v>
      </c>
      <c r="X17" s="40">
        <f>IF(X$7="",0,X$11*условия!$W47)</f>
        <v>6.2638888888888893</v>
      </c>
      <c r="Y17" s="40">
        <f>IF(Y$7="",0,Y$11*условия!$W47)</f>
        <v>6.5694444444444455</v>
      </c>
      <c r="Z17" s="40">
        <f>IF(Z$7="",0,Z$11*условия!$W47)</f>
        <v>6.8750000000000009</v>
      </c>
      <c r="AA17" s="40">
        <f>IF(AA$7="",0,AA$11*условия!$W47)</f>
        <v>7.1805555555555571</v>
      </c>
      <c r="AB17" s="40">
        <f>IF(AB$7="",0,AB$11*условия!$W47)</f>
        <v>7.4861111111111116</v>
      </c>
      <c r="AC17" s="40">
        <f>IF(AC$7="",0,AC$11*условия!$W47)</f>
        <v>7.791666666666667</v>
      </c>
      <c r="AD17" s="40">
        <f>IF(AD$7="",0,AD$11*условия!$W47)</f>
        <v>8.0972222222222232</v>
      </c>
      <c r="AE17" s="40">
        <f>IF(AE$7="",0,AE$11*условия!$W47)</f>
        <v>8.4027777777777803</v>
      </c>
      <c r="AF17" s="40">
        <f>IF(AF$7="",0,AF$11*условия!$W47)</f>
        <v>8.7083333333333339</v>
      </c>
      <c r="AG17" s="40">
        <f>IF(AG$7="",0,AG$11*условия!$W47)</f>
        <v>9.0138888888888893</v>
      </c>
      <c r="AH17" s="40">
        <f>IF(AH$7="",0,AH$11*условия!$W47)</f>
        <v>9.3194444444444464</v>
      </c>
      <c r="AI17" s="40">
        <f>IF(AI$7="",0,AI$11*условия!$W47)</f>
        <v>9.6250000000000018</v>
      </c>
      <c r="AJ17" s="40">
        <f>IF(AJ$7="",0,AJ$11*условия!$W47)</f>
        <v>9.9305555555555571</v>
      </c>
      <c r="AK17" s="40">
        <f>IF(AK$7="",0,AK$11*условия!$W47)</f>
        <v>10.236111111111112</v>
      </c>
      <c r="AL17" s="40">
        <f>IF(AL$7="",0,AL$11*условия!$W47)</f>
        <v>10.541666666666668</v>
      </c>
      <c r="AM17" s="40">
        <f>IF(AM$7="",0,AM$11*условия!$W47)</f>
        <v>10.847222222222225</v>
      </c>
      <c r="AN17" s="40">
        <f>IF(AN$7="",0,AN$11*условия!$W47)</f>
        <v>11.152777777777779</v>
      </c>
      <c r="AO17" s="40">
        <f>IF(AO$7="",0,AO$11*условия!$W47)</f>
        <v>11.458333333333334</v>
      </c>
      <c r="AP17" s="40">
        <f>IF(AP$7="",0,AP$11*условия!$W47)</f>
        <v>11.763888888888891</v>
      </c>
      <c r="AQ17" s="40">
        <f>IF(AQ$7="",0,AQ$11*условия!$W47)</f>
        <v>12.069444444444446</v>
      </c>
      <c r="AR17" s="40">
        <f>IF(AR$7="",0,AR$11*условия!$W47)</f>
        <v>12.375000000000002</v>
      </c>
      <c r="AS17" s="40">
        <f>IF(AS$7="",0,AS$11*условия!$W47)</f>
        <v>12.680555555555557</v>
      </c>
      <c r="AT17" s="40">
        <f>IF(AT$7="",0,AT$11*условия!$W47)</f>
        <v>12.986111111111111</v>
      </c>
      <c r="AU17" s="40">
        <f>IF(AU$7="",0,AU$11*условия!$W47)</f>
        <v>13.29166666666667</v>
      </c>
      <c r="AV17" s="40">
        <f>IF(AV$7="",0,AV$11*условия!$W47)</f>
        <v>13.597222222222223</v>
      </c>
      <c r="AW17" s="40">
        <f>IF(AW$7="",0,AW$11*условия!$W47)</f>
        <v>13.902777777777779</v>
      </c>
      <c r="AX17" s="40">
        <f>IF(AX$7="",0,AX$11*условия!$W47)</f>
        <v>14.208333333333334</v>
      </c>
      <c r="AY17" s="40">
        <f>IF(AY$7="",0,AY$11*условия!$W47)</f>
        <v>14.513888888888891</v>
      </c>
      <c r="AZ17" s="40">
        <f>IF(AZ$7="",0,AZ$11*условия!$W47)</f>
        <v>14.819444444444446</v>
      </c>
      <c r="BA17" s="40">
        <f>IF(BA$7="",0,BA$11*условия!$W47)</f>
        <v>15.125000000000002</v>
      </c>
      <c r="BB17" s="40">
        <f>IF(BB$7="",0,BB$11*условия!$W47)</f>
        <v>15.430555555555555</v>
      </c>
      <c r="BC17" s="40">
        <f>IF(BC$7="",0,BC$11*условия!$W47)</f>
        <v>15.736111111111114</v>
      </c>
      <c r="BD17" s="40">
        <f>IF(BD$7="",0,BD$11*условия!$W47)</f>
        <v>16.041666666666668</v>
      </c>
      <c r="BE17" s="40">
        <f>IF(BE$7="",0,BE$11*условия!$W47)</f>
        <v>0</v>
      </c>
      <c r="BF17" s="40">
        <f>IF(BF$7="",0,BF$11*условия!$W47)</f>
        <v>0</v>
      </c>
      <c r="BG17" s="40">
        <f>IF(BG$7="",0,BG$11*условия!$W47)</f>
        <v>0</v>
      </c>
      <c r="BH17" s="40">
        <f>IF(BH$7="",0,BH$11*условия!$W47)</f>
        <v>0</v>
      </c>
      <c r="BI17" s="40">
        <f>IF(BI$7="",0,BI$11*условия!$W47)</f>
        <v>0</v>
      </c>
      <c r="BJ17" s="40">
        <f>IF(BJ$7="",0,BJ$11*условия!$W47)</f>
        <v>0</v>
      </c>
      <c r="BK17" s="40">
        <f>IF(BK$7="",0,BK$11*условия!$W47)</f>
        <v>0</v>
      </c>
      <c r="BL17" s="40">
        <f>IF(BL$7="",0,BL$11*условия!$W47)</f>
        <v>0</v>
      </c>
      <c r="BM17" s="40">
        <f>IF(BM$7="",0,BM$11*условия!$W47)</f>
        <v>0</v>
      </c>
      <c r="BN17" s="40">
        <f>IF(BN$7="",0,BN$11*условия!$W47)</f>
        <v>0</v>
      </c>
      <c r="BO17" s="40">
        <f>IF(BO$7="",0,BO$11*условия!$W47)</f>
        <v>0</v>
      </c>
      <c r="BP17" s="40">
        <f>IF(BP$7="",0,BP$11*условия!$W47)</f>
        <v>0</v>
      </c>
      <c r="BQ17" s="40">
        <f>IF(BQ$7="",0,BQ$11*условия!$W47)</f>
        <v>0</v>
      </c>
      <c r="BR17" s="40">
        <f>IF(BR$7="",0,BR$11*условия!$W47)</f>
        <v>0</v>
      </c>
      <c r="BS17" s="40">
        <f>IF(BS$7="",0,BS$11*условия!$W47)</f>
        <v>0</v>
      </c>
      <c r="BT17" s="40">
        <f>IF(BT$7="",0,BT$11*условия!$W47)</f>
        <v>0</v>
      </c>
      <c r="BU17" s="40">
        <f>IF(BU$7="",0,BU$11*условия!$W47)</f>
        <v>0</v>
      </c>
      <c r="BV17" s="40">
        <f>IF(BV$7="",0,BV$11*условия!$W47)</f>
        <v>0</v>
      </c>
      <c r="BW17" s="40">
        <f>IF(BW$7="",0,BW$11*условия!$W47)</f>
        <v>0</v>
      </c>
      <c r="BX17" s="40">
        <f>IF(BX$7="",0,BX$11*условия!$W47)</f>
        <v>0</v>
      </c>
      <c r="BY17" s="40">
        <f>IF(BY$7="",0,BY$11*условия!$W47)</f>
        <v>0</v>
      </c>
      <c r="BZ17" s="40">
        <f>IF(BZ$7="",0,BZ$11*условия!$W47)</f>
        <v>0</v>
      </c>
      <c r="CA17" s="40">
        <f>IF(CA$7="",0,CA$11*условия!$W47)</f>
        <v>0</v>
      </c>
      <c r="CB17" s="40">
        <f>IF(CB$7="",0,CB$11*условия!$W47)</f>
        <v>0</v>
      </c>
      <c r="CC17" s="40">
        <f>IF(CC$7="",0,CC$11*условия!$W47)</f>
        <v>0</v>
      </c>
      <c r="CD17" s="40">
        <f>IF(CD$7="",0,CD$11*условия!$W47)</f>
        <v>0</v>
      </c>
      <c r="CE17" s="40">
        <f>IF(CE$7="",0,CE$11*условия!$W47)</f>
        <v>0</v>
      </c>
      <c r="CF17" s="40">
        <f>IF(CF$7="",0,CF$11*условия!$W47)</f>
        <v>0</v>
      </c>
      <c r="CG17" s="40">
        <f>IF(CG$7="",0,CG$11*условия!$W47)</f>
        <v>0</v>
      </c>
      <c r="CH17" s="40">
        <f>IF(CH$7="",0,CH$11*условия!$W47)</f>
        <v>0</v>
      </c>
      <c r="CI17" s="40">
        <f>IF(CI$7="",0,CI$11*условия!$W47)</f>
        <v>0</v>
      </c>
      <c r="CJ17" s="40">
        <f>IF(CJ$7="",0,CJ$11*условия!$W47)</f>
        <v>0</v>
      </c>
      <c r="CK17" s="40">
        <f>IF(CK$7="",0,CK$11*условия!$W47)</f>
        <v>0</v>
      </c>
      <c r="CL17" s="40">
        <f>IF(CL$7="",0,CL$11*условия!$W47)</f>
        <v>0</v>
      </c>
      <c r="CM17" s="40">
        <f>IF(CM$7="",0,CM$11*условия!$W47)</f>
        <v>0</v>
      </c>
      <c r="CN17" s="40">
        <f>IF(CN$7="",0,CN$11*условия!$W47)</f>
        <v>0</v>
      </c>
      <c r="CO17" s="40">
        <f>IF(CO$7="",0,CO$11*условия!$W47)</f>
        <v>0</v>
      </c>
      <c r="CP17" s="40">
        <f>IF(CP$7="",0,CP$11*условия!$W47)</f>
        <v>0</v>
      </c>
      <c r="CQ17" s="40">
        <f>IF(CQ$7="",0,CQ$11*условия!$W47)</f>
        <v>0</v>
      </c>
      <c r="CR17" s="40">
        <f>IF(CR$7="",0,CR$11*условия!$W47)</f>
        <v>0</v>
      </c>
      <c r="CS17" s="40">
        <f>IF(CS$7="",0,CS$11*условия!$W47)</f>
        <v>0</v>
      </c>
      <c r="CT17" s="40">
        <f>IF(CT$7="",0,CT$11*условия!$W47)</f>
        <v>0</v>
      </c>
      <c r="CU17" s="40">
        <f>IF(CU$7="",0,CU$11*условия!$W47)</f>
        <v>0</v>
      </c>
      <c r="CV17" s="40">
        <f>IF(CV$7="",0,CV$11*условия!$W47)</f>
        <v>0</v>
      </c>
      <c r="CW17" s="40">
        <f>IF(CW$7="",0,CW$11*условия!$W47)</f>
        <v>0</v>
      </c>
      <c r="CX17" s="40">
        <f>IF(CX$7="",0,CX$11*условия!$W47)</f>
        <v>0</v>
      </c>
      <c r="CY17" s="40">
        <f>IF(CY$7="",0,CY$11*условия!$W47)</f>
        <v>0</v>
      </c>
      <c r="CZ17" s="40">
        <f>IF(CZ$7="",0,CZ$11*условия!$W47)</f>
        <v>0</v>
      </c>
      <c r="DA17" s="40">
        <f>IF(DA$7="",0,DA$11*условия!$W47)</f>
        <v>0</v>
      </c>
      <c r="DB17" s="40">
        <f>IF(DB$7="",0,DB$11*условия!$W47)</f>
        <v>0</v>
      </c>
      <c r="DC17" s="40">
        <f>IF(DC$7="",0,DC$11*условия!$W47)</f>
        <v>0</v>
      </c>
      <c r="DD17" s="40">
        <f>IF(DD$7="",0,DD$11*условия!$W47)</f>
        <v>0</v>
      </c>
      <c r="DE17" s="40">
        <f>IF(DE$7="",0,DE$11*условия!$W47)</f>
        <v>0</v>
      </c>
      <c r="DF17" s="40">
        <f>IF(DF$7="",0,DF$11*условия!$W47)</f>
        <v>0</v>
      </c>
      <c r="DG17" s="40">
        <f>IF(DG$7="",0,DG$11*условия!$W47)</f>
        <v>0</v>
      </c>
      <c r="DH17" s="40">
        <f>IF(DH$7="",0,DH$11*условия!$W47)</f>
        <v>0</v>
      </c>
      <c r="DI17" s="40">
        <f>IF(DI$7="",0,DI$11*условия!$W47)</f>
        <v>0</v>
      </c>
      <c r="DJ17" s="40">
        <f>IF(DJ$7="",0,DJ$11*условия!$W47)</f>
        <v>0</v>
      </c>
      <c r="DK17" s="40">
        <f>IF(DK$7="",0,DK$11*условия!$W47)</f>
        <v>0</v>
      </c>
      <c r="DL17" s="40">
        <f>IF(DL$7="",0,DL$11*условия!$W47)</f>
        <v>0</v>
      </c>
      <c r="DM17" s="40">
        <f>IF(DM$7="",0,DM$11*условия!$W47)</f>
        <v>0</v>
      </c>
      <c r="DN17" s="40">
        <f>IF(DN$7="",0,DN$11*условия!$W47)</f>
        <v>0</v>
      </c>
      <c r="DO17" s="40">
        <f>IF(DO$7="",0,DO$11*условия!$W47)</f>
        <v>0</v>
      </c>
      <c r="DP17" s="40">
        <f>IF(DP$7="",0,DP$11*условия!$W47)</f>
        <v>0</v>
      </c>
      <c r="DQ17" s="40">
        <f>IF(DQ$7="",0,DQ$11*условия!$W47)</f>
        <v>0</v>
      </c>
      <c r="DR17" s="40">
        <f>IF(DR$7="",0,DR$11*условия!$W47)</f>
        <v>0</v>
      </c>
      <c r="DS17" s="40">
        <f>IF(DS$7="",0,DS$11*условия!$W47)</f>
        <v>0</v>
      </c>
      <c r="DT17" s="40">
        <f>IF(DT$7="",0,DT$11*условия!$W47)</f>
        <v>0</v>
      </c>
      <c r="DU17" s="40">
        <f>IF(DU$7="",0,DU$11*условия!$W47)</f>
        <v>0</v>
      </c>
      <c r="DV17" s="40">
        <f>IF(DV$7="",0,DV$11*условия!$W47)</f>
        <v>0</v>
      </c>
      <c r="DW17" s="40">
        <f>IF(DW$7="",0,DW$11*условия!$W47)</f>
        <v>0</v>
      </c>
      <c r="DX17" s="40">
        <f>IF(DX$7="",0,DX$11*условия!$W47)</f>
        <v>0</v>
      </c>
      <c r="DY17" s="40">
        <f>IF(DY$7="",0,DY$11*условия!$W47)</f>
        <v>0</v>
      </c>
      <c r="DZ17" s="40">
        <f>IF(DZ$7="",0,DZ$11*условия!$W47)</f>
        <v>0</v>
      </c>
      <c r="EA17" s="40">
        <f>IF(EA$7="",0,EA$11*условия!$W47)</f>
        <v>0</v>
      </c>
      <c r="EB17" s="40">
        <f>IF(EB$7="",0,EB$11*условия!$W47)</f>
        <v>0</v>
      </c>
      <c r="EC17" s="40">
        <f>IF(EC$7="",0,EC$11*условия!$W47)</f>
        <v>0</v>
      </c>
      <c r="ED17" s="40">
        <f>IF(ED$7="",0,ED$11*условия!$W47)</f>
        <v>0</v>
      </c>
      <c r="EE17" s="40">
        <f>IF(EE$7="",0,EE$11*условия!$W47)</f>
        <v>0</v>
      </c>
      <c r="EF17" s="40">
        <f>IF(EF$7="",0,EF$11*условия!$W47)</f>
        <v>0</v>
      </c>
      <c r="EG17" s="40">
        <f>IF(EG$7="",0,EG$11*условия!$W47)</f>
        <v>0</v>
      </c>
      <c r="EH17" s="40">
        <f>IF(EH$7="",0,EH$11*условия!$W47)</f>
        <v>0</v>
      </c>
      <c r="EI17" s="40">
        <f>IF(EI$7="",0,EI$11*условия!$W47)</f>
        <v>0</v>
      </c>
      <c r="EJ17" s="40">
        <f>IF(EJ$7="",0,EJ$11*условия!$W47)</f>
        <v>0</v>
      </c>
      <c r="EK17" s="40">
        <f>IF(EK$7="",0,EK$11*условия!$W47)</f>
        <v>0</v>
      </c>
      <c r="EL17" s="40">
        <f>IF(EL$7="",0,EL$11*условия!$W47)</f>
        <v>0</v>
      </c>
      <c r="EM17" s="40">
        <f>IF(EM$7="",0,EM$11*условия!$W47)</f>
        <v>0</v>
      </c>
      <c r="EN17" s="40">
        <f>IF(EN$7="",0,EN$11*условия!$W47)</f>
        <v>0</v>
      </c>
      <c r="EO17" s="40">
        <f>IF(EO$7="",0,EO$11*условия!$W47)</f>
        <v>0</v>
      </c>
      <c r="EP17" s="40">
        <f>IF(EP$7="",0,EP$11*условия!$W47)</f>
        <v>0</v>
      </c>
      <c r="EQ17" s="40">
        <f>IF(EQ$7="",0,EQ$11*условия!$W47)</f>
        <v>0</v>
      </c>
      <c r="ER17" s="40">
        <f>IF(ER$7="",0,ER$11*условия!$W47)</f>
        <v>0</v>
      </c>
      <c r="ES17" s="40">
        <f>IF(ES$7="",0,ES$11*условия!$W47)</f>
        <v>0</v>
      </c>
      <c r="ET17" s="40">
        <f>IF(ET$7="",0,ET$11*условия!$W47)</f>
        <v>0</v>
      </c>
      <c r="EU17" s="40">
        <f>IF(EU$7="",0,EU$11*условия!$W47)</f>
        <v>0</v>
      </c>
      <c r="EV17" s="40">
        <f>IF(EV$7="",0,EV$11*условия!$W47)</f>
        <v>0</v>
      </c>
      <c r="EW17" s="40">
        <f>IF(EW$7="",0,EW$11*условия!$W47)</f>
        <v>0</v>
      </c>
      <c r="EX17" s="40">
        <f>IF(EX$7="",0,EX$11*условия!$W47)</f>
        <v>0</v>
      </c>
      <c r="EY17" s="40">
        <f>IF(EY$7="",0,EY$11*условия!$W47)</f>
        <v>0</v>
      </c>
      <c r="EZ17" s="40">
        <f>IF(EZ$7="",0,EZ$11*условия!$W47)</f>
        <v>0</v>
      </c>
      <c r="FA17" s="40">
        <f>IF(FA$7="",0,FA$11*условия!$W47)</f>
        <v>0</v>
      </c>
      <c r="FB17" s="40">
        <f>IF(FB$7="",0,FB$11*условия!$W47)</f>
        <v>0</v>
      </c>
      <c r="FC17" s="40">
        <f>IF(FC$7="",0,FC$11*условия!$W47)</f>
        <v>0</v>
      </c>
      <c r="FD17" s="40">
        <f>IF(FD$7="",0,FD$11*условия!$W47)</f>
        <v>0</v>
      </c>
      <c r="FE17" s="40">
        <f>IF(FE$7="",0,FE$11*условия!$W47)</f>
        <v>0</v>
      </c>
      <c r="FF17" s="40">
        <f>IF(FF$7="",0,FF$11*условия!$W47)</f>
        <v>0</v>
      </c>
      <c r="FG17" s="40">
        <f>IF(FG$7="",0,FG$11*условия!$W47)</f>
        <v>0</v>
      </c>
      <c r="FH17" s="40">
        <f>IF(FH$7="",0,FH$11*условия!$W47)</f>
        <v>0</v>
      </c>
      <c r="FI17" s="40">
        <f>IF(FI$7="",0,FI$11*условия!$W47)</f>
        <v>0</v>
      </c>
      <c r="FJ17" s="40">
        <f>IF(FJ$7="",0,FJ$11*условия!$W47)</f>
        <v>0</v>
      </c>
      <c r="FK17" s="40">
        <f>IF(FK$7="",0,FK$11*условия!$W47)</f>
        <v>0</v>
      </c>
      <c r="FL17" s="40">
        <f>IF(FL$7="",0,FL$11*условия!$W47)</f>
        <v>0</v>
      </c>
      <c r="FM17" s="40">
        <f>IF(FM$7="",0,FM$11*условия!$W47)</f>
        <v>0</v>
      </c>
      <c r="FN17" s="40">
        <f>IF(FN$7="",0,FN$11*условия!$W47)</f>
        <v>0</v>
      </c>
      <c r="FO17" s="40">
        <f>IF(FO$7="",0,FO$11*условия!$W47)</f>
        <v>0</v>
      </c>
      <c r="FP17" s="40">
        <f>IF(FP$7="",0,FP$11*условия!$W47)</f>
        <v>0</v>
      </c>
      <c r="FQ17" s="40">
        <f>IF(FQ$7="",0,FQ$11*условия!$W47)</f>
        <v>0</v>
      </c>
      <c r="FR17" s="40">
        <f>IF(FR$7="",0,FR$11*условия!$W47)</f>
        <v>0</v>
      </c>
      <c r="FS17" s="40">
        <f>IF(FS$7="",0,FS$11*условия!$W47)</f>
        <v>0</v>
      </c>
      <c r="FT17" s="40">
        <f>IF(FT$7="",0,FT$11*условия!$W47)</f>
        <v>0</v>
      </c>
      <c r="FU17" s="40">
        <f>IF(FU$7="",0,FU$11*условия!$W47)</f>
        <v>0</v>
      </c>
      <c r="FV17" s="40">
        <f>IF(FV$7="",0,FV$11*условия!$W47)</f>
        <v>0</v>
      </c>
      <c r="FW17" s="40">
        <f>IF(FW$7="",0,FW$11*условия!$W47)</f>
        <v>0</v>
      </c>
      <c r="FX17" s="40">
        <f>IF(FX$7="",0,FX$11*условия!$W47)</f>
        <v>0</v>
      </c>
      <c r="FY17" s="40">
        <f>IF(FY$7="",0,FY$11*условия!$W47)</f>
        <v>0</v>
      </c>
      <c r="FZ17" s="40">
        <f>IF(FZ$7="",0,FZ$11*условия!$W47)</f>
        <v>0</v>
      </c>
      <c r="GA17" s="40">
        <f>IF(GA$7="",0,GA$11*условия!$W47)</f>
        <v>0</v>
      </c>
      <c r="GB17" s="40">
        <f>IF(GB$7="",0,GB$11*условия!$W47)</f>
        <v>0</v>
      </c>
      <c r="GC17" s="40">
        <f>IF(GC$7="",0,GC$11*условия!$W47)</f>
        <v>0</v>
      </c>
      <c r="GD17" s="40">
        <f>IF(GD$7="",0,GD$11*условия!$W47)</f>
        <v>0</v>
      </c>
      <c r="GE17" s="40">
        <f>IF(GE$7="",0,GE$11*условия!$W47)</f>
        <v>0</v>
      </c>
      <c r="GF17" s="40">
        <f>IF(GF$7="",0,GF$11*условия!$W47)</f>
        <v>0</v>
      </c>
      <c r="GG17" s="40">
        <f>IF(GG$7="",0,GG$11*условия!$W47)</f>
        <v>0</v>
      </c>
      <c r="GH17" s="40">
        <f>IF(GH$7="",0,GH$11*условия!$W47)</f>
        <v>0</v>
      </c>
      <c r="GI17" s="40">
        <f>IF(GI$7="",0,GI$11*условия!$W47)</f>
        <v>0</v>
      </c>
      <c r="GJ17" s="40">
        <f>IF(GJ$7="",0,GJ$11*условия!$W47)</f>
        <v>0</v>
      </c>
      <c r="GK17" s="40">
        <f>IF(GK$7="",0,GK$11*условия!$W47)</f>
        <v>0</v>
      </c>
      <c r="GL17" s="40">
        <f>IF(GL$7="",0,GL$11*условия!$W47)</f>
        <v>0</v>
      </c>
      <c r="GM17" s="40">
        <f>IF(GM$7="",0,GM$11*условия!$W47)</f>
        <v>0</v>
      </c>
      <c r="GN17" s="40">
        <f>IF(GN$7="",0,GN$11*условия!$W47)</f>
        <v>0</v>
      </c>
      <c r="GO17" s="40">
        <f>IF(GO$7="",0,GO$11*условия!$W47)</f>
        <v>0</v>
      </c>
      <c r="GP17" s="40">
        <f>IF(GP$7="",0,GP$11*условия!$W47)</f>
        <v>0</v>
      </c>
      <c r="GQ17" s="40">
        <f>IF(GQ$7="",0,GQ$11*условия!$W47)</f>
        <v>0</v>
      </c>
      <c r="GR17" s="40">
        <f>IF(GR$7="",0,GR$11*условия!$W47)</f>
        <v>0</v>
      </c>
      <c r="GS17" s="40">
        <f>IF(GS$7="",0,GS$11*условия!$W47)</f>
        <v>0</v>
      </c>
      <c r="GT17" s="40">
        <f>IF(GT$7="",0,GT$11*условия!$W47)</f>
        <v>0</v>
      </c>
      <c r="GU17" s="40">
        <f>IF(GU$7="",0,GU$11*условия!$W47)</f>
        <v>0</v>
      </c>
      <c r="GV17" s="40">
        <f>IF(GV$7="",0,GV$11*условия!$W47)</f>
        <v>0</v>
      </c>
      <c r="GW17" s="40">
        <f>IF(GW$7="",0,GW$11*условия!$W47)</f>
        <v>0</v>
      </c>
      <c r="GX17" s="40">
        <f>IF(GX$7="",0,GX$11*условия!$W47)</f>
        <v>0</v>
      </c>
      <c r="GY17" s="40">
        <f>IF(GY$7="",0,GY$11*условия!$W47)</f>
        <v>0</v>
      </c>
      <c r="GZ17" s="40">
        <f>IF(GZ$7="",0,GZ$11*условия!$W47)</f>
        <v>0</v>
      </c>
      <c r="HA17" s="40">
        <f>IF(HA$7="",0,HA$11*условия!$W47)</f>
        <v>0</v>
      </c>
      <c r="HB17" s="40">
        <f>IF(HB$7="",0,HB$11*условия!$W47)</f>
        <v>0</v>
      </c>
      <c r="HC17" s="40">
        <f>IF(HC$7="",0,HC$11*условия!$W47)</f>
        <v>0</v>
      </c>
      <c r="HD17" s="40">
        <f>IF(HD$7="",0,HD$11*условия!$W47)</f>
        <v>0</v>
      </c>
      <c r="HE17" s="40">
        <f>IF(HE$7="",0,HE$11*условия!$W47)</f>
        <v>0</v>
      </c>
      <c r="HF17" s="40">
        <f>IF(HF$7="",0,HF$11*условия!$W47)</f>
        <v>0</v>
      </c>
      <c r="HG17" s="40">
        <f>IF(HG$7="",0,HG$11*условия!$W47)</f>
        <v>0</v>
      </c>
      <c r="HH17" s="40">
        <f>IF(HH$7="",0,HH$11*условия!$W47)</f>
        <v>0</v>
      </c>
      <c r="HI17" s="40">
        <f>IF(HI$7="",0,HI$11*условия!$W47)</f>
        <v>0</v>
      </c>
      <c r="HJ17" s="40">
        <f>IF(HJ$7="",0,HJ$11*условия!$W47)</f>
        <v>0</v>
      </c>
      <c r="HK17" s="40">
        <f>IF(HK$7="",0,HK$11*условия!$W47)</f>
        <v>0</v>
      </c>
      <c r="HL17" s="40">
        <f>IF(HL$7="",0,HL$11*условия!$W47)</f>
        <v>0</v>
      </c>
      <c r="HM17" s="40">
        <f>IF(HM$7="",0,HM$11*условия!$W47)</f>
        <v>0</v>
      </c>
      <c r="HN17" s="40">
        <f>IF(HN$7="",0,HN$11*условия!$W47)</f>
        <v>0</v>
      </c>
      <c r="HO17" s="40">
        <f>IF(HO$7="",0,HO$11*условия!$W47)</f>
        <v>0</v>
      </c>
      <c r="HP17" s="40">
        <f>IF(HP$7="",0,HP$11*условия!$W47)</f>
        <v>0</v>
      </c>
      <c r="HQ17" s="40">
        <f>IF(HQ$7="",0,HQ$11*условия!$W47)</f>
        <v>0</v>
      </c>
      <c r="HR17" s="40">
        <f>IF(HR$7="",0,HR$11*условия!$W47)</f>
        <v>0</v>
      </c>
      <c r="HS17" s="40">
        <f>IF(HS$7="",0,HS$11*условия!$W47)</f>
        <v>0</v>
      </c>
      <c r="HT17" s="40">
        <f>IF(HT$7="",0,HT$11*условия!$W47)</f>
        <v>0</v>
      </c>
      <c r="HU17" s="40">
        <f>IF(HU$7="",0,HU$11*условия!$W47)</f>
        <v>0</v>
      </c>
      <c r="HV17" s="40">
        <f>IF(HV$7="",0,HV$11*условия!$W47)</f>
        <v>0</v>
      </c>
      <c r="HW17" s="40">
        <f>IF(HW$7="",0,HW$11*условия!$W47)</f>
        <v>0</v>
      </c>
      <c r="HX17" s="40">
        <f>IF(HX$7="",0,HX$11*условия!$W47)</f>
        <v>0</v>
      </c>
      <c r="HY17" s="40">
        <f>IF(HY$7="",0,HY$11*условия!$W47)</f>
        <v>0</v>
      </c>
      <c r="HZ17" s="40">
        <f>IF(HZ$7="",0,HZ$11*условия!$W47)</f>
        <v>0</v>
      </c>
      <c r="IA17" s="40">
        <f>IF(IA$7="",0,IA$11*условия!$W47)</f>
        <v>0</v>
      </c>
      <c r="IB17" s="40">
        <f>IF(IB$7="",0,IB$11*условия!$W47)</f>
        <v>0</v>
      </c>
      <c r="IC17" s="40">
        <f>IF(IC$7="",0,IC$11*условия!$W47)</f>
        <v>0</v>
      </c>
      <c r="ID17" s="40">
        <f>IF(ID$7="",0,ID$11*условия!$W47)</f>
        <v>0</v>
      </c>
      <c r="IE17" s="40">
        <f>IF(IE$7="",0,IE$11*условия!$W47)</f>
        <v>0</v>
      </c>
      <c r="IF17" s="40">
        <f>IF(IF$7="",0,IF$11*условия!$W47)</f>
        <v>0</v>
      </c>
      <c r="IG17" s="40">
        <f>IF(IG$7="",0,IG$11*условия!$W47)</f>
        <v>0</v>
      </c>
      <c r="IH17" s="40">
        <f>IF(IH$7="",0,IH$11*условия!$W47)</f>
        <v>0</v>
      </c>
      <c r="II17" s="40">
        <f>IF(II$7="",0,II$11*условия!$W47)</f>
        <v>0</v>
      </c>
      <c r="IJ17" s="40">
        <f>IF(IJ$7="",0,IJ$11*условия!$W47)</f>
        <v>0</v>
      </c>
      <c r="IK17" s="40">
        <f>IF(IK$7="",0,IK$11*условия!$W47)</f>
        <v>0</v>
      </c>
      <c r="IL17" s="40">
        <f>IF(IL$7="",0,IL$11*условия!$W47)</f>
        <v>0</v>
      </c>
      <c r="IM17" s="40">
        <f>IF(IM$7="",0,IM$11*условия!$W47)</f>
        <v>0</v>
      </c>
      <c r="IN17" s="40">
        <f>IF(IN$7="",0,IN$11*условия!$W47)</f>
        <v>0</v>
      </c>
      <c r="IO17" s="40">
        <f>IF(IO$7="",0,IO$11*условия!$W47)</f>
        <v>0</v>
      </c>
      <c r="IP17" s="40">
        <f>IF(IP$7="",0,IP$11*условия!$W47)</f>
        <v>0</v>
      </c>
      <c r="IQ17" s="40">
        <f>IF(IQ$7="",0,IQ$11*условия!$W47)</f>
        <v>0</v>
      </c>
      <c r="IR17" s="40">
        <f>IF(IR$7="",0,IR$11*условия!$W47)</f>
        <v>0</v>
      </c>
      <c r="IS17" s="40">
        <f>IF(IS$7="",0,IS$11*условия!$W47)</f>
        <v>0</v>
      </c>
      <c r="IT17" s="40">
        <f>IF(IT$7="",0,IT$11*условия!$W47)</f>
        <v>0</v>
      </c>
      <c r="IU17" s="40">
        <f>IF(IU$7="",0,IU$11*условия!$W47)</f>
        <v>0</v>
      </c>
      <c r="IV17" s="40">
        <f>IF(IV$7="",0,IV$11*условия!$W47)</f>
        <v>0</v>
      </c>
      <c r="IW17" s="40">
        <f>IF(IW$7="",0,IW$11*условия!$W47)</f>
        <v>0</v>
      </c>
      <c r="IX17" s="40">
        <f>IF(IX$7="",0,IX$11*условия!$W47)</f>
        <v>0</v>
      </c>
      <c r="IY17" s="40">
        <f>IF(IY$7="",0,IY$11*условия!$W47)</f>
        <v>0</v>
      </c>
      <c r="IZ17" s="40">
        <f>IF(IZ$7="",0,IZ$11*условия!$W47)</f>
        <v>0</v>
      </c>
      <c r="JA17" s="40">
        <f>IF(JA$7="",0,JA$11*условия!$W47)</f>
        <v>0</v>
      </c>
      <c r="JB17" s="40">
        <f>IF(JB$7="",0,JB$11*условия!$W47)</f>
        <v>0</v>
      </c>
      <c r="JC17" s="40">
        <f>IF(JC$7="",0,JC$11*условия!$W47)</f>
        <v>0</v>
      </c>
      <c r="JD17" s="40">
        <f>IF(JD$7="",0,JD$11*условия!$W47)</f>
        <v>0</v>
      </c>
      <c r="JE17" s="40">
        <f>IF(JE$7="",0,JE$11*условия!$W47)</f>
        <v>0</v>
      </c>
      <c r="JF17" s="40">
        <f>IF(JF$7="",0,JF$11*условия!$W47)</f>
        <v>0</v>
      </c>
      <c r="JG17" s="40">
        <f>IF(JG$7="",0,JG$11*условия!$W47)</f>
        <v>0</v>
      </c>
      <c r="JH17" s="40">
        <f>IF(JH$7="",0,JH$11*условия!$W47)</f>
        <v>0</v>
      </c>
      <c r="JI17" s="40">
        <f>IF(JI$7="",0,JI$11*условия!$W47)</f>
        <v>0</v>
      </c>
      <c r="JJ17" s="40">
        <f>IF(JJ$7="",0,JJ$11*условия!$W47)</f>
        <v>0</v>
      </c>
      <c r="JK17" s="40">
        <f>IF(JK$7="",0,JK$11*условия!$W47)</f>
        <v>0</v>
      </c>
      <c r="JL17" s="40">
        <f>IF(JL$7="",0,JL$11*условия!$W47)</f>
        <v>0</v>
      </c>
      <c r="JM17" s="40">
        <f>IF(JM$7="",0,JM$11*условия!$W47)</f>
        <v>0</v>
      </c>
      <c r="JN17" s="40">
        <f>IF(JN$7="",0,JN$11*условия!$W47)</f>
        <v>0</v>
      </c>
      <c r="JO17" s="40">
        <f>IF(JO$7="",0,JO$11*условия!$W47)</f>
        <v>0</v>
      </c>
      <c r="JP17" s="40">
        <f>IF(JP$7="",0,JP$11*условия!$W47)</f>
        <v>0</v>
      </c>
      <c r="JQ17" s="40">
        <f>IF(JQ$7="",0,JQ$11*условия!$W47)</f>
        <v>0</v>
      </c>
      <c r="JR17" s="40">
        <f>IF(JR$7="",0,JR$11*условия!$W47)</f>
        <v>0</v>
      </c>
      <c r="JS17" s="40">
        <f>IF(JS$7="",0,JS$11*условия!$W47)</f>
        <v>0</v>
      </c>
      <c r="JT17" s="40">
        <f>IF(JT$7="",0,JT$11*условия!$W47)</f>
        <v>0</v>
      </c>
      <c r="JU17" s="40">
        <f>IF(JU$7="",0,JU$11*условия!$W47)</f>
        <v>0</v>
      </c>
      <c r="JV17" s="40">
        <f>IF(JV$7="",0,JV$11*условия!$W47)</f>
        <v>0</v>
      </c>
      <c r="JW17" s="40">
        <f>IF(JW$7="",0,JW$11*условия!$W47)</f>
        <v>0</v>
      </c>
      <c r="JX17" s="40">
        <f>IF(JX$7="",0,JX$11*условия!$W47)</f>
        <v>0</v>
      </c>
      <c r="JY17" s="40">
        <f>IF(JY$7="",0,JY$11*условия!$W47)</f>
        <v>0</v>
      </c>
      <c r="JZ17" s="40">
        <f>IF(JZ$7="",0,JZ$11*условия!$W47)</f>
        <v>0</v>
      </c>
      <c r="KA17" s="40">
        <f>IF(KA$7="",0,KA$11*условия!$W47)</f>
        <v>0</v>
      </c>
      <c r="KB17" s="40">
        <f>IF(KB$7="",0,KB$11*условия!$W47)</f>
        <v>0</v>
      </c>
      <c r="KC17" s="40">
        <f>IF(KC$7="",0,KC$11*условия!$W47)</f>
        <v>0</v>
      </c>
      <c r="KD17" s="40">
        <f>IF(KD$7="",0,KD$11*условия!$W47)</f>
        <v>0</v>
      </c>
      <c r="KE17" s="40">
        <f>IF(KE$7="",0,KE$11*условия!$W47)</f>
        <v>0</v>
      </c>
      <c r="KF17" s="40">
        <f>IF(KF$7="",0,KF$11*условия!$W47)</f>
        <v>0</v>
      </c>
      <c r="KG17" s="40">
        <f>IF(KG$7="",0,KG$11*условия!$W47)</f>
        <v>0</v>
      </c>
      <c r="KH17" s="40">
        <f>IF(KH$7="",0,KH$11*условия!$W47)</f>
        <v>0</v>
      </c>
      <c r="KI17" s="40">
        <f>IF(KI$7="",0,KI$11*условия!$W47)</f>
        <v>0</v>
      </c>
      <c r="KJ17" s="40">
        <f>IF(KJ$7="",0,KJ$11*условия!$W47)</f>
        <v>0</v>
      </c>
      <c r="KK17" s="40">
        <f>IF(KK$7="",0,KK$11*условия!$W47)</f>
        <v>0</v>
      </c>
      <c r="KL17" s="40">
        <f>IF(KL$7="",0,KL$11*условия!$W47)</f>
        <v>0</v>
      </c>
      <c r="KM17" s="40">
        <f>IF(KM$7="",0,KM$11*условия!$W47)</f>
        <v>0</v>
      </c>
      <c r="KN17" s="40">
        <f>IF(KN$7="",0,KN$11*условия!$W47)</f>
        <v>0</v>
      </c>
      <c r="KO17" s="40">
        <f>IF(KO$7="",0,KO$11*условия!$W47)</f>
        <v>0</v>
      </c>
      <c r="KP17" s="40">
        <f>IF(KP$7="",0,KP$11*условия!$W47)</f>
        <v>0</v>
      </c>
      <c r="KQ17" s="40">
        <f>IF(KQ$7="",0,KQ$11*условия!$W47)</f>
        <v>0</v>
      </c>
      <c r="KR17" s="40">
        <f>IF(KR$7="",0,KR$11*условия!$W47)</f>
        <v>0</v>
      </c>
      <c r="KS17" s="40">
        <f>IF(KS$7="",0,KS$11*условия!$W47)</f>
        <v>0</v>
      </c>
      <c r="KT17" s="40">
        <f>IF(KT$7="",0,KT$11*условия!$W47)</f>
        <v>0</v>
      </c>
      <c r="KU17" s="40">
        <f>IF(KU$7="",0,KU$11*условия!$W47)</f>
        <v>0</v>
      </c>
      <c r="KV17" s="40">
        <f>IF(KV$7="",0,KV$11*условия!$W47)</f>
        <v>0</v>
      </c>
      <c r="KW17" s="1"/>
      <c r="KX17" s="1"/>
    </row>
    <row r="18" spans="1:310" ht="4.05" customHeight="1" x14ac:dyDescent="0.25">
      <c r="A18" s="1"/>
      <c r="B18" s="79"/>
      <c r="C18" s="79"/>
      <c r="D18" s="79"/>
      <c r="E18" s="1"/>
      <c r="F18" s="1"/>
      <c r="G18" s="1"/>
      <c r="H18" s="11"/>
      <c r="I18" s="1"/>
      <c r="J18" s="1"/>
      <c r="K18" s="1"/>
      <c r="L18" s="1"/>
      <c r="M18" s="5"/>
      <c r="N18" s="1"/>
      <c r="O18" s="19"/>
      <c r="P18" s="1"/>
      <c r="Q18" s="1"/>
      <c r="R18" s="40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</row>
    <row r="19" spans="1:310" ht="4.05" customHeight="1" x14ac:dyDescent="0.25">
      <c r="A19" s="1"/>
      <c r="B19" s="79"/>
      <c r="C19" s="79"/>
      <c r="D19" s="79"/>
      <c r="E19" s="64"/>
      <c r="F19" s="1"/>
      <c r="G19" s="1"/>
      <c r="H19" s="11"/>
      <c r="I19" s="1"/>
      <c r="J19" s="1"/>
      <c r="K19" s="64"/>
      <c r="L19" s="1"/>
      <c r="M19" s="5"/>
      <c r="N19" s="64"/>
      <c r="O19" s="19"/>
      <c r="P19" s="1"/>
      <c r="Q19" s="1"/>
      <c r="R19" s="68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</row>
    <row r="20" spans="1:310" s="56" customFormat="1" ht="12" customHeight="1" x14ac:dyDescent="0.2">
      <c r="A20" s="5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4"/>
      <c r="N20" s="53" t="s">
        <v>9</v>
      </c>
      <c r="O20" s="54"/>
      <c r="P20" s="53"/>
      <c r="Q20" s="53"/>
      <c r="R20" s="55">
        <f>R11-SUM(R12:R18)</f>
        <v>0</v>
      </c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53"/>
      <c r="CE20" s="53"/>
      <c r="CF20" s="53"/>
      <c r="CG20" s="53"/>
      <c r="CH20" s="53"/>
      <c r="CI20" s="53"/>
      <c r="CJ20" s="53"/>
      <c r="CK20" s="53"/>
      <c r="CL20" s="53"/>
      <c r="CM20" s="53"/>
      <c r="CN20" s="53"/>
      <c r="CO20" s="53"/>
      <c r="CP20" s="53"/>
      <c r="CQ20" s="53"/>
      <c r="CR20" s="53"/>
      <c r="CS20" s="53"/>
      <c r="CT20" s="53"/>
      <c r="CU20" s="53"/>
      <c r="CV20" s="53"/>
      <c r="CW20" s="53"/>
      <c r="CX20" s="53"/>
      <c r="CY20" s="53"/>
      <c r="CZ20" s="53"/>
      <c r="DA20" s="53"/>
      <c r="DB20" s="53"/>
      <c r="DC20" s="53"/>
      <c r="DD20" s="53"/>
      <c r="DE20" s="53"/>
      <c r="DF20" s="53"/>
      <c r="DG20" s="53"/>
      <c r="DH20" s="53"/>
      <c r="DI20" s="53"/>
      <c r="DJ20" s="53"/>
      <c r="DK20" s="53"/>
      <c r="DL20" s="53"/>
      <c r="DM20" s="53"/>
      <c r="DN20" s="53"/>
      <c r="DO20" s="53"/>
      <c r="DP20" s="53"/>
      <c r="DQ20" s="53"/>
      <c r="DR20" s="53"/>
      <c r="DS20" s="53"/>
      <c r="DT20" s="53"/>
      <c r="DU20" s="53"/>
      <c r="DV20" s="53"/>
      <c r="DW20" s="53"/>
      <c r="DX20" s="53"/>
      <c r="DY20" s="53"/>
      <c r="DZ20" s="53"/>
      <c r="EA20" s="53"/>
      <c r="EB20" s="53"/>
      <c r="EC20" s="53"/>
      <c r="ED20" s="53"/>
      <c r="EE20" s="53"/>
      <c r="EF20" s="53"/>
      <c r="EG20" s="53"/>
      <c r="EH20" s="53"/>
      <c r="EI20" s="53"/>
      <c r="EJ20" s="53"/>
      <c r="EK20" s="53"/>
      <c r="EL20" s="53"/>
      <c r="EM20" s="53"/>
      <c r="EN20" s="53"/>
      <c r="EO20" s="53"/>
      <c r="EP20" s="53"/>
      <c r="EQ20" s="53"/>
      <c r="ER20" s="53"/>
      <c r="ES20" s="53"/>
      <c r="ET20" s="53"/>
      <c r="EU20" s="53"/>
      <c r="EV20" s="53"/>
      <c r="EW20" s="53"/>
      <c r="EX20" s="53"/>
      <c r="EY20" s="53"/>
      <c r="EZ20" s="53"/>
      <c r="FA20" s="53"/>
      <c r="FB20" s="53"/>
      <c r="FC20" s="53"/>
      <c r="FD20" s="53"/>
      <c r="FE20" s="53"/>
      <c r="FF20" s="53"/>
      <c r="FG20" s="53"/>
      <c r="FH20" s="53"/>
      <c r="FI20" s="53"/>
      <c r="FJ20" s="53"/>
      <c r="FK20" s="53"/>
      <c r="FL20" s="53"/>
      <c r="FM20" s="53"/>
      <c r="FN20" s="53"/>
      <c r="FO20" s="53"/>
      <c r="FP20" s="53"/>
      <c r="FQ20" s="53"/>
      <c r="FR20" s="53"/>
      <c r="FS20" s="53"/>
      <c r="FT20" s="53"/>
      <c r="FU20" s="53"/>
      <c r="FV20" s="53"/>
      <c r="FW20" s="53"/>
      <c r="FX20" s="53"/>
      <c r="FY20" s="53"/>
      <c r="FZ20" s="53"/>
      <c r="GA20" s="53"/>
      <c r="GB20" s="53"/>
      <c r="GC20" s="53"/>
      <c r="GD20" s="53"/>
      <c r="GE20" s="53"/>
      <c r="GF20" s="53"/>
      <c r="GG20" s="53"/>
      <c r="GH20" s="53"/>
      <c r="GI20" s="53"/>
      <c r="GJ20" s="53"/>
      <c r="GK20" s="53"/>
      <c r="GL20" s="53"/>
      <c r="GM20" s="53"/>
      <c r="GN20" s="53"/>
      <c r="GO20" s="53"/>
      <c r="GP20" s="53"/>
      <c r="GQ20" s="53"/>
      <c r="GR20" s="53"/>
      <c r="GS20" s="53"/>
      <c r="GT20" s="53"/>
      <c r="GU20" s="53"/>
      <c r="GV20" s="53"/>
      <c r="GW20" s="53"/>
      <c r="GX20" s="53"/>
      <c r="GY20" s="53"/>
      <c r="GZ20" s="53"/>
      <c r="HA20" s="53"/>
      <c r="HB20" s="53"/>
      <c r="HC20" s="53"/>
      <c r="HD20" s="53"/>
      <c r="HE20" s="53"/>
      <c r="HF20" s="53"/>
      <c r="HG20" s="53"/>
      <c r="HH20" s="53"/>
      <c r="HI20" s="53"/>
      <c r="HJ20" s="53"/>
      <c r="HK20" s="53"/>
      <c r="HL20" s="53"/>
      <c r="HM20" s="53"/>
      <c r="HN20" s="53"/>
      <c r="HO20" s="53"/>
      <c r="HP20" s="53"/>
      <c r="HQ20" s="53"/>
      <c r="HR20" s="53"/>
      <c r="HS20" s="53"/>
      <c r="HT20" s="53"/>
      <c r="HU20" s="53"/>
      <c r="HV20" s="53"/>
      <c r="HW20" s="53"/>
      <c r="HX20" s="53"/>
      <c r="HY20" s="53"/>
      <c r="HZ20" s="53"/>
      <c r="IA20" s="53"/>
      <c r="IB20" s="53"/>
      <c r="IC20" s="53"/>
      <c r="ID20" s="53"/>
      <c r="IE20" s="53"/>
      <c r="IF20" s="53"/>
      <c r="IG20" s="53"/>
      <c r="IH20" s="53"/>
      <c r="II20" s="53"/>
      <c r="IJ20" s="53"/>
      <c r="IK20" s="53"/>
      <c r="IL20" s="53"/>
      <c r="IM20" s="53"/>
      <c r="IN20" s="53"/>
      <c r="IO20" s="53"/>
      <c r="IP20" s="53"/>
      <c r="IQ20" s="53"/>
      <c r="IR20" s="53"/>
      <c r="IS20" s="53"/>
      <c r="IT20" s="53"/>
      <c r="IU20" s="53"/>
      <c r="IV20" s="53"/>
      <c r="IW20" s="53"/>
      <c r="IX20" s="53"/>
      <c r="IY20" s="53"/>
      <c r="IZ20" s="53"/>
      <c r="JA20" s="53"/>
      <c r="JB20" s="53"/>
      <c r="JC20" s="53"/>
      <c r="JD20" s="53"/>
      <c r="JE20" s="53"/>
      <c r="JF20" s="53"/>
      <c r="JG20" s="53"/>
      <c r="JH20" s="53"/>
      <c r="JI20" s="53"/>
      <c r="JJ20" s="53"/>
      <c r="JK20" s="53"/>
      <c r="JL20" s="53"/>
      <c r="JM20" s="53"/>
      <c r="JN20" s="53"/>
      <c r="JO20" s="53"/>
      <c r="JP20" s="53"/>
      <c r="JQ20" s="53"/>
      <c r="JR20" s="53"/>
      <c r="JS20" s="53"/>
      <c r="JT20" s="53"/>
      <c r="JU20" s="53"/>
      <c r="JV20" s="53"/>
      <c r="JW20" s="53"/>
      <c r="JX20" s="53"/>
      <c r="JY20" s="53"/>
      <c r="JZ20" s="53"/>
      <c r="KA20" s="53"/>
      <c r="KB20" s="53"/>
      <c r="KC20" s="53"/>
      <c r="KD20" s="53"/>
      <c r="KE20" s="53"/>
      <c r="KF20" s="53"/>
      <c r="KG20" s="53"/>
      <c r="KH20" s="53"/>
      <c r="KI20" s="53"/>
      <c r="KJ20" s="53"/>
      <c r="KK20" s="53"/>
      <c r="KL20" s="53"/>
      <c r="KM20" s="53"/>
      <c r="KN20" s="53"/>
      <c r="KO20" s="53"/>
      <c r="KP20" s="53"/>
      <c r="KQ20" s="53"/>
      <c r="KR20" s="53"/>
      <c r="KS20" s="53"/>
      <c r="KT20" s="53"/>
      <c r="KU20" s="53"/>
      <c r="KV20" s="53"/>
      <c r="KW20" s="53"/>
      <c r="KX20" s="53"/>
    </row>
    <row r="21" spans="1:310" ht="4.95" customHeight="1" x14ac:dyDescent="0.25">
      <c r="A21" s="1"/>
      <c r="B21" s="79"/>
      <c r="C21" s="79"/>
      <c r="D21" s="79"/>
      <c r="E21" s="1"/>
      <c r="F21" s="1"/>
      <c r="G21" s="1"/>
      <c r="H21" s="11"/>
      <c r="I21" s="1"/>
      <c r="J21" s="1"/>
      <c r="K21" s="1"/>
      <c r="L21" s="1"/>
      <c r="M21" s="5"/>
      <c r="N21" s="1"/>
      <c r="O21" s="19"/>
      <c r="P21" s="1"/>
      <c r="Q21" s="1"/>
      <c r="R21" s="40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</row>
    <row r="22" spans="1:310" s="4" customFormat="1" x14ac:dyDescent="0.25">
      <c r="A22" s="3"/>
      <c r="B22" s="80"/>
      <c r="C22" s="80"/>
      <c r="D22" s="80"/>
      <c r="E22" s="42" t="str">
        <f>kpi!$E$25</f>
        <v>количество аннулированных договоров</v>
      </c>
      <c r="F22" s="3"/>
      <c r="G22" s="3"/>
      <c r="H22" s="39" t="str">
        <f>IF(OR($E22="",$E22=0),"",INDEX(kpi!$I:$I,SUMIFS(kpi!$A:$A,kpi!$E:$E,$E22)))</f>
        <v>клиенты</v>
      </c>
      <c r="I22" s="3"/>
      <c r="J22" s="3"/>
      <c r="K22" s="42"/>
      <c r="L22" s="3"/>
      <c r="M22" s="5"/>
      <c r="N22" s="231" t="str">
        <f>условия!$E$51</f>
        <v>средний срок аннулирования договоров с клиентами</v>
      </c>
      <c r="O22" s="19"/>
      <c r="P22" s="3"/>
      <c r="Q22" s="3"/>
      <c r="R22" s="44">
        <f t="shared" ref="R22:R24" si="12">SUMIFS($T22:$KW22,$T$1:$KW$1,"&gt;="&amp;1,$T$1:$KW$1,"&lt;="&amp;MAX($1:$1))</f>
        <v>1680</v>
      </c>
      <c r="S22" s="3"/>
      <c r="T22" s="3"/>
      <c r="U22" s="41">
        <f>IF(U$7="",0,SUM(U23:U29))</f>
        <v>0</v>
      </c>
      <c r="V22" s="41">
        <f t="shared" ref="V22:CG22" si="13">IF(V$7="",0,SUM(V23:V29))</f>
        <v>0</v>
      </c>
      <c r="W22" s="41">
        <f t="shared" si="13"/>
        <v>0</v>
      </c>
      <c r="X22" s="41">
        <f t="shared" si="13"/>
        <v>0</v>
      </c>
      <c r="Y22" s="41">
        <f t="shared" si="13"/>
        <v>0</v>
      </c>
      <c r="Z22" s="41">
        <f t="shared" si="13"/>
        <v>0</v>
      </c>
      <c r="AA22" s="41">
        <f t="shared" si="13"/>
        <v>0</v>
      </c>
      <c r="AB22" s="41">
        <f t="shared" si="13"/>
        <v>9.722222222222225</v>
      </c>
      <c r="AC22" s="41">
        <f t="shared" si="13"/>
        <v>18.541666666666671</v>
      </c>
      <c r="AD22" s="41">
        <f t="shared" si="13"/>
        <v>24.916666666666671</v>
      </c>
      <c r="AE22" s="41">
        <f t="shared" si="13"/>
        <v>26.250000000000007</v>
      </c>
      <c r="AF22" s="41">
        <f t="shared" si="13"/>
        <v>27.583333333333343</v>
      </c>
      <c r="AG22" s="41">
        <f t="shared" si="13"/>
        <v>28.916666666666675</v>
      </c>
      <c r="AH22" s="41">
        <f t="shared" si="13"/>
        <v>30.250000000000011</v>
      </c>
      <c r="AI22" s="41">
        <f t="shared" si="13"/>
        <v>31.583333333333343</v>
      </c>
      <c r="AJ22" s="41">
        <f t="shared" si="13"/>
        <v>32.916666666666671</v>
      </c>
      <c r="AK22" s="41">
        <f t="shared" si="13"/>
        <v>34.250000000000007</v>
      </c>
      <c r="AL22" s="41">
        <f t="shared" si="13"/>
        <v>35.583333333333343</v>
      </c>
      <c r="AM22" s="41">
        <f t="shared" si="13"/>
        <v>36.916666666666679</v>
      </c>
      <c r="AN22" s="41">
        <f t="shared" si="13"/>
        <v>38.250000000000007</v>
      </c>
      <c r="AO22" s="41">
        <f t="shared" si="13"/>
        <v>39.583333333333343</v>
      </c>
      <c r="AP22" s="41">
        <f t="shared" si="13"/>
        <v>40.916666666666679</v>
      </c>
      <c r="AQ22" s="41">
        <f t="shared" si="13"/>
        <v>42.250000000000014</v>
      </c>
      <c r="AR22" s="41">
        <f t="shared" si="13"/>
        <v>43.583333333333343</v>
      </c>
      <c r="AS22" s="41">
        <f t="shared" si="13"/>
        <v>44.916666666666679</v>
      </c>
      <c r="AT22" s="41">
        <f t="shared" si="13"/>
        <v>46.250000000000014</v>
      </c>
      <c r="AU22" s="41">
        <f t="shared" si="13"/>
        <v>47.583333333333357</v>
      </c>
      <c r="AV22" s="41">
        <f t="shared" si="13"/>
        <v>48.916666666666686</v>
      </c>
      <c r="AW22" s="41">
        <f t="shared" si="13"/>
        <v>50.250000000000014</v>
      </c>
      <c r="AX22" s="41">
        <f t="shared" si="13"/>
        <v>51.58333333333335</v>
      </c>
      <c r="AY22" s="41">
        <f t="shared" si="13"/>
        <v>52.916666666666686</v>
      </c>
      <c r="AZ22" s="41">
        <f t="shared" si="13"/>
        <v>54.250000000000014</v>
      </c>
      <c r="BA22" s="41">
        <f t="shared" si="13"/>
        <v>55.583333333333343</v>
      </c>
      <c r="BB22" s="41">
        <f t="shared" si="13"/>
        <v>56.916666666666686</v>
      </c>
      <c r="BC22" s="41">
        <f t="shared" si="13"/>
        <v>58.250000000000014</v>
      </c>
      <c r="BD22" s="41">
        <f t="shared" si="13"/>
        <v>570.56944444444434</v>
      </c>
      <c r="BE22" s="41">
        <f t="shared" si="13"/>
        <v>0</v>
      </c>
      <c r="BF22" s="41">
        <f t="shared" si="13"/>
        <v>0</v>
      </c>
      <c r="BG22" s="41">
        <f t="shared" si="13"/>
        <v>0</v>
      </c>
      <c r="BH22" s="41">
        <f t="shared" si="13"/>
        <v>0</v>
      </c>
      <c r="BI22" s="41">
        <f t="shared" si="13"/>
        <v>0</v>
      </c>
      <c r="BJ22" s="41">
        <f t="shared" si="13"/>
        <v>0</v>
      </c>
      <c r="BK22" s="41">
        <f t="shared" si="13"/>
        <v>0</v>
      </c>
      <c r="BL22" s="41">
        <f t="shared" si="13"/>
        <v>0</v>
      </c>
      <c r="BM22" s="41">
        <f t="shared" si="13"/>
        <v>0</v>
      </c>
      <c r="BN22" s="41">
        <f t="shared" si="13"/>
        <v>0</v>
      </c>
      <c r="BO22" s="41">
        <f t="shared" si="13"/>
        <v>0</v>
      </c>
      <c r="BP22" s="41">
        <f t="shared" si="13"/>
        <v>0</v>
      </c>
      <c r="BQ22" s="41">
        <f t="shared" si="13"/>
        <v>0</v>
      </c>
      <c r="BR22" s="41">
        <f t="shared" si="13"/>
        <v>0</v>
      </c>
      <c r="BS22" s="41">
        <f t="shared" si="13"/>
        <v>0</v>
      </c>
      <c r="BT22" s="41">
        <f t="shared" si="13"/>
        <v>0</v>
      </c>
      <c r="BU22" s="41">
        <f t="shared" si="13"/>
        <v>0</v>
      </c>
      <c r="BV22" s="41">
        <f t="shared" si="13"/>
        <v>0</v>
      </c>
      <c r="BW22" s="41">
        <f t="shared" si="13"/>
        <v>0</v>
      </c>
      <c r="BX22" s="41">
        <f t="shared" si="13"/>
        <v>0</v>
      </c>
      <c r="BY22" s="41">
        <f t="shared" si="13"/>
        <v>0</v>
      </c>
      <c r="BZ22" s="41">
        <f t="shared" si="13"/>
        <v>0</v>
      </c>
      <c r="CA22" s="41">
        <f t="shared" si="13"/>
        <v>0</v>
      </c>
      <c r="CB22" s="41">
        <f t="shared" si="13"/>
        <v>0</v>
      </c>
      <c r="CC22" s="41">
        <f t="shared" si="13"/>
        <v>0</v>
      </c>
      <c r="CD22" s="41">
        <f t="shared" si="13"/>
        <v>0</v>
      </c>
      <c r="CE22" s="41">
        <f t="shared" si="13"/>
        <v>0</v>
      </c>
      <c r="CF22" s="41">
        <f t="shared" si="13"/>
        <v>0</v>
      </c>
      <c r="CG22" s="41">
        <f t="shared" si="13"/>
        <v>0</v>
      </c>
      <c r="CH22" s="41">
        <f t="shared" ref="CH22:ES22" si="14">IF(CH$7="",0,SUM(CH23:CH29))</f>
        <v>0</v>
      </c>
      <c r="CI22" s="41">
        <f t="shared" si="14"/>
        <v>0</v>
      </c>
      <c r="CJ22" s="41">
        <f t="shared" si="14"/>
        <v>0</v>
      </c>
      <c r="CK22" s="41">
        <f t="shared" si="14"/>
        <v>0</v>
      </c>
      <c r="CL22" s="41">
        <f t="shared" si="14"/>
        <v>0</v>
      </c>
      <c r="CM22" s="41">
        <f t="shared" si="14"/>
        <v>0</v>
      </c>
      <c r="CN22" s="41">
        <f t="shared" si="14"/>
        <v>0</v>
      </c>
      <c r="CO22" s="41">
        <f t="shared" si="14"/>
        <v>0</v>
      </c>
      <c r="CP22" s="41">
        <f t="shared" si="14"/>
        <v>0</v>
      </c>
      <c r="CQ22" s="41">
        <f t="shared" si="14"/>
        <v>0</v>
      </c>
      <c r="CR22" s="41">
        <f t="shared" si="14"/>
        <v>0</v>
      </c>
      <c r="CS22" s="41">
        <f t="shared" si="14"/>
        <v>0</v>
      </c>
      <c r="CT22" s="41">
        <f t="shared" si="14"/>
        <v>0</v>
      </c>
      <c r="CU22" s="41">
        <f t="shared" si="14"/>
        <v>0</v>
      </c>
      <c r="CV22" s="41">
        <f t="shared" si="14"/>
        <v>0</v>
      </c>
      <c r="CW22" s="41">
        <f t="shared" si="14"/>
        <v>0</v>
      </c>
      <c r="CX22" s="41">
        <f t="shared" si="14"/>
        <v>0</v>
      </c>
      <c r="CY22" s="41">
        <f t="shared" si="14"/>
        <v>0</v>
      </c>
      <c r="CZ22" s="41">
        <f t="shared" si="14"/>
        <v>0</v>
      </c>
      <c r="DA22" s="41">
        <f t="shared" si="14"/>
        <v>0</v>
      </c>
      <c r="DB22" s="41">
        <f t="shared" si="14"/>
        <v>0</v>
      </c>
      <c r="DC22" s="41">
        <f t="shared" si="14"/>
        <v>0</v>
      </c>
      <c r="DD22" s="41">
        <f t="shared" si="14"/>
        <v>0</v>
      </c>
      <c r="DE22" s="41">
        <f t="shared" si="14"/>
        <v>0</v>
      </c>
      <c r="DF22" s="41">
        <f t="shared" si="14"/>
        <v>0</v>
      </c>
      <c r="DG22" s="41">
        <f t="shared" si="14"/>
        <v>0</v>
      </c>
      <c r="DH22" s="41">
        <f t="shared" si="14"/>
        <v>0</v>
      </c>
      <c r="DI22" s="41">
        <f t="shared" si="14"/>
        <v>0</v>
      </c>
      <c r="DJ22" s="41">
        <f t="shared" si="14"/>
        <v>0</v>
      </c>
      <c r="DK22" s="41">
        <f t="shared" si="14"/>
        <v>0</v>
      </c>
      <c r="DL22" s="41">
        <f t="shared" si="14"/>
        <v>0</v>
      </c>
      <c r="DM22" s="41">
        <f t="shared" si="14"/>
        <v>0</v>
      </c>
      <c r="DN22" s="41">
        <f t="shared" si="14"/>
        <v>0</v>
      </c>
      <c r="DO22" s="41">
        <f t="shared" si="14"/>
        <v>0</v>
      </c>
      <c r="DP22" s="41">
        <f t="shared" si="14"/>
        <v>0</v>
      </c>
      <c r="DQ22" s="41">
        <f t="shared" si="14"/>
        <v>0</v>
      </c>
      <c r="DR22" s="41">
        <f t="shared" si="14"/>
        <v>0</v>
      </c>
      <c r="DS22" s="41">
        <f t="shared" si="14"/>
        <v>0</v>
      </c>
      <c r="DT22" s="41">
        <f t="shared" si="14"/>
        <v>0</v>
      </c>
      <c r="DU22" s="41">
        <f t="shared" si="14"/>
        <v>0</v>
      </c>
      <c r="DV22" s="41">
        <f t="shared" si="14"/>
        <v>0</v>
      </c>
      <c r="DW22" s="41">
        <f t="shared" si="14"/>
        <v>0</v>
      </c>
      <c r="DX22" s="41">
        <f t="shared" si="14"/>
        <v>0</v>
      </c>
      <c r="DY22" s="41">
        <f t="shared" si="14"/>
        <v>0</v>
      </c>
      <c r="DZ22" s="41">
        <f t="shared" si="14"/>
        <v>0</v>
      </c>
      <c r="EA22" s="41">
        <f t="shared" si="14"/>
        <v>0</v>
      </c>
      <c r="EB22" s="41">
        <f t="shared" si="14"/>
        <v>0</v>
      </c>
      <c r="EC22" s="41">
        <f t="shared" si="14"/>
        <v>0</v>
      </c>
      <c r="ED22" s="41">
        <f t="shared" si="14"/>
        <v>0</v>
      </c>
      <c r="EE22" s="41">
        <f t="shared" si="14"/>
        <v>0</v>
      </c>
      <c r="EF22" s="41">
        <f t="shared" si="14"/>
        <v>0</v>
      </c>
      <c r="EG22" s="41">
        <f t="shared" si="14"/>
        <v>0</v>
      </c>
      <c r="EH22" s="41">
        <f t="shared" si="14"/>
        <v>0</v>
      </c>
      <c r="EI22" s="41">
        <f t="shared" si="14"/>
        <v>0</v>
      </c>
      <c r="EJ22" s="41">
        <f t="shared" si="14"/>
        <v>0</v>
      </c>
      <c r="EK22" s="41">
        <f t="shared" si="14"/>
        <v>0</v>
      </c>
      <c r="EL22" s="41">
        <f t="shared" si="14"/>
        <v>0</v>
      </c>
      <c r="EM22" s="41">
        <f t="shared" si="14"/>
        <v>0</v>
      </c>
      <c r="EN22" s="41">
        <f t="shared" si="14"/>
        <v>0</v>
      </c>
      <c r="EO22" s="41">
        <f t="shared" si="14"/>
        <v>0</v>
      </c>
      <c r="EP22" s="41">
        <f t="shared" si="14"/>
        <v>0</v>
      </c>
      <c r="EQ22" s="41">
        <f t="shared" si="14"/>
        <v>0</v>
      </c>
      <c r="ER22" s="41">
        <f t="shared" si="14"/>
        <v>0</v>
      </c>
      <c r="ES22" s="41">
        <f t="shared" si="14"/>
        <v>0</v>
      </c>
      <c r="ET22" s="41">
        <f t="shared" ref="ET22:HE22" si="15">IF(ET$7="",0,SUM(ET23:ET29))</f>
        <v>0</v>
      </c>
      <c r="EU22" s="41">
        <f t="shared" si="15"/>
        <v>0</v>
      </c>
      <c r="EV22" s="41">
        <f t="shared" si="15"/>
        <v>0</v>
      </c>
      <c r="EW22" s="41">
        <f t="shared" si="15"/>
        <v>0</v>
      </c>
      <c r="EX22" s="41">
        <f t="shared" si="15"/>
        <v>0</v>
      </c>
      <c r="EY22" s="41">
        <f t="shared" si="15"/>
        <v>0</v>
      </c>
      <c r="EZ22" s="41">
        <f t="shared" si="15"/>
        <v>0</v>
      </c>
      <c r="FA22" s="41">
        <f t="shared" si="15"/>
        <v>0</v>
      </c>
      <c r="FB22" s="41">
        <f t="shared" si="15"/>
        <v>0</v>
      </c>
      <c r="FC22" s="41">
        <f t="shared" si="15"/>
        <v>0</v>
      </c>
      <c r="FD22" s="41">
        <f t="shared" si="15"/>
        <v>0</v>
      </c>
      <c r="FE22" s="41">
        <f t="shared" si="15"/>
        <v>0</v>
      </c>
      <c r="FF22" s="41">
        <f t="shared" si="15"/>
        <v>0</v>
      </c>
      <c r="FG22" s="41">
        <f t="shared" si="15"/>
        <v>0</v>
      </c>
      <c r="FH22" s="41">
        <f t="shared" si="15"/>
        <v>0</v>
      </c>
      <c r="FI22" s="41">
        <f t="shared" si="15"/>
        <v>0</v>
      </c>
      <c r="FJ22" s="41">
        <f t="shared" si="15"/>
        <v>0</v>
      </c>
      <c r="FK22" s="41">
        <f t="shared" si="15"/>
        <v>0</v>
      </c>
      <c r="FL22" s="41">
        <f t="shared" si="15"/>
        <v>0</v>
      </c>
      <c r="FM22" s="41">
        <f t="shared" si="15"/>
        <v>0</v>
      </c>
      <c r="FN22" s="41">
        <f t="shared" si="15"/>
        <v>0</v>
      </c>
      <c r="FO22" s="41">
        <f t="shared" si="15"/>
        <v>0</v>
      </c>
      <c r="FP22" s="41">
        <f t="shared" si="15"/>
        <v>0</v>
      </c>
      <c r="FQ22" s="41">
        <f t="shared" si="15"/>
        <v>0</v>
      </c>
      <c r="FR22" s="41">
        <f t="shared" si="15"/>
        <v>0</v>
      </c>
      <c r="FS22" s="41">
        <f t="shared" si="15"/>
        <v>0</v>
      </c>
      <c r="FT22" s="41">
        <f t="shared" si="15"/>
        <v>0</v>
      </c>
      <c r="FU22" s="41">
        <f t="shared" si="15"/>
        <v>0</v>
      </c>
      <c r="FV22" s="41">
        <f t="shared" si="15"/>
        <v>0</v>
      </c>
      <c r="FW22" s="41">
        <f t="shared" si="15"/>
        <v>0</v>
      </c>
      <c r="FX22" s="41">
        <f t="shared" si="15"/>
        <v>0</v>
      </c>
      <c r="FY22" s="41">
        <f t="shared" si="15"/>
        <v>0</v>
      </c>
      <c r="FZ22" s="41">
        <f t="shared" si="15"/>
        <v>0</v>
      </c>
      <c r="GA22" s="41">
        <f t="shared" si="15"/>
        <v>0</v>
      </c>
      <c r="GB22" s="41">
        <f t="shared" si="15"/>
        <v>0</v>
      </c>
      <c r="GC22" s="41">
        <f t="shared" si="15"/>
        <v>0</v>
      </c>
      <c r="GD22" s="41">
        <f t="shared" si="15"/>
        <v>0</v>
      </c>
      <c r="GE22" s="41">
        <f t="shared" si="15"/>
        <v>0</v>
      </c>
      <c r="GF22" s="41">
        <f t="shared" si="15"/>
        <v>0</v>
      </c>
      <c r="GG22" s="41">
        <f t="shared" si="15"/>
        <v>0</v>
      </c>
      <c r="GH22" s="41">
        <f t="shared" si="15"/>
        <v>0</v>
      </c>
      <c r="GI22" s="41">
        <f t="shared" si="15"/>
        <v>0</v>
      </c>
      <c r="GJ22" s="41">
        <f t="shared" si="15"/>
        <v>0</v>
      </c>
      <c r="GK22" s="41">
        <f t="shared" si="15"/>
        <v>0</v>
      </c>
      <c r="GL22" s="41">
        <f t="shared" si="15"/>
        <v>0</v>
      </c>
      <c r="GM22" s="41">
        <f t="shared" si="15"/>
        <v>0</v>
      </c>
      <c r="GN22" s="41">
        <f t="shared" si="15"/>
        <v>0</v>
      </c>
      <c r="GO22" s="41">
        <f t="shared" si="15"/>
        <v>0</v>
      </c>
      <c r="GP22" s="41">
        <f t="shared" si="15"/>
        <v>0</v>
      </c>
      <c r="GQ22" s="41">
        <f t="shared" si="15"/>
        <v>0</v>
      </c>
      <c r="GR22" s="41">
        <f t="shared" si="15"/>
        <v>0</v>
      </c>
      <c r="GS22" s="41">
        <f t="shared" si="15"/>
        <v>0</v>
      </c>
      <c r="GT22" s="41">
        <f t="shared" si="15"/>
        <v>0</v>
      </c>
      <c r="GU22" s="41">
        <f t="shared" si="15"/>
        <v>0</v>
      </c>
      <c r="GV22" s="41">
        <f t="shared" si="15"/>
        <v>0</v>
      </c>
      <c r="GW22" s="41">
        <f t="shared" si="15"/>
        <v>0</v>
      </c>
      <c r="GX22" s="41">
        <f t="shared" si="15"/>
        <v>0</v>
      </c>
      <c r="GY22" s="41">
        <f t="shared" si="15"/>
        <v>0</v>
      </c>
      <c r="GZ22" s="41">
        <f t="shared" si="15"/>
        <v>0</v>
      </c>
      <c r="HA22" s="41">
        <f t="shared" si="15"/>
        <v>0</v>
      </c>
      <c r="HB22" s="41">
        <f t="shared" si="15"/>
        <v>0</v>
      </c>
      <c r="HC22" s="41">
        <f t="shared" si="15"/>
        <v>0</v>
      </c>
      <c r="HD22" s="41">
        <f t="shared" si="15"/>
        <v>0</v>
      </c>
      <c r="HE22" s="41">
        <f t="shared" si="15"/>
        <v>0</v>
      </c>
      <c r="HF22" s="41">
        <f t="shared" ref="HF22:JQ22" si="16">IF(HF$7="",0,SUM(HF23:HF29))</f>
        <v>0</v>
      </c>
      <c r="HG22" s="41">
        <f t="shared" si="16"/>
        <v>0</v>
      </c>
      <c r="HH22" s="41">
        <f t="shared" si="16"/>
        <v>0</v>
      </c>
      <c r="HI22" s="41">
        <f t="shared" si="16"/>
        <v>0</v>
      </c>
      <c r="HJ22" s="41">
        <f t="shared" si="16"/>
        <v>0</v>
      </c>
      <c r="HK22" s="41">
        <f t="shared" si="16"/>
        <v>0</v>
      </c>
      <c r="HL22" s="41">
        <f t="shared" si="16"/>
        <v>0</v>
      </c>
      <c r="HM22" s="41">
        <f t="shared" si="16"/>
        <v>0</v>
      </c>
      <c r="HN22" s="41">
        <f t="shared" si="16"/>
        <v>0</v>
      </c>
      <c r="HO22" s="41">
        <f t="shared" si="16"/>
        <v>0</v>
      </c>
      <c r="HP22" s="41">
        <f t="shared" si="16"/>
        <v>0</v>
      </c>
      <c r="HQ22" s="41">
        <f t="shared" si="16"/>
        <v>0</v>
      </c>
      <c r="HR22" s="41">
        <f t="shared" si="16"/>
        <v>0</v>
      </c>
      <c r="HS22" s="41">
        <f t="shared" si="16"/>
        <v>0</v>
      </c>
      <c r="HT22" s="41">
        <f t="shared" si="16"/>
        <v>0</v>
      </c>
      <c r="HU22" s="41">
        <f t="shared" si="16"/>
        <v>0</v>
      </c>
      <c r="HV22" s="41">
        <f t="shared" si="16"/>
        <v>0</v>
      </c>
      <c r="HW22" s="41">
        <f t="shared" si="16"/>
        <v>0</v>
      </c>
      <c r="HX22" s="41">
        <f t="shared" si="16"/>
        <v>0</v>
      </c>
      <c r="HY22" s="41">
        <f t="shared" si="16"/>
        <v>0</v>
      </c>
      <c r="HZ22" s="41">
        <f t="shared" si="16"/>
        <v>0</v>
      </c>
      <c r="IA22" s="41">
        <f t="shared" si="16"/>
        <v>0</v>
      </c>
      <c r="IB22" s="41">
        <f t="shared" si="16"/>
        <v>0</v>
      </c>
      <c r="IC22" s="41">
        <f t="shared" si="16"/>
        <v>0</v>
      </c>
      <c r="ID22" s="41">
        <f t="shared" si="16"/>
        <v>0</v>
      </c>
      <c r="IE22" s="41">
        <f t="shared" si="16"/>
        <v>0</v>
      </c>
      <c r="IF22" s="41">
        <f t="shared" si="16"/>
        <v>0</v>
      </c>
      <c r="IG22" s="41">
        <f t="shared" si="16"/>
        <v>0</v>
      </c>
      <c r="IH22" s="41">
        <f t="shared" si="16"/>
        <v>0</v>
      </c>
      <c r="II22" s="41">
        <f t="shared" si="16"/>
        <v>0</v>
      </c>
      <c r="IJ22" s="41">
        <f t="shared" si="16"/>
        <v>0</v>
      </c>
      <c r="IK22" s="41">
        <f t="shared" si="16"/>
        <v>0</v>
      </c>
      <c r="IL22" s="41">
        <f t="shared" si="16"/>
        <v>0</v>
      </c>
      <c r="IM22" s="41">
        <f t="shared" si="16"/>
        <v>0</v>
      </c>
      <c r="IN22" s="41">
        <f t="shared" si="16"/>
        <v>0</v>
      </c>
      <c r="IO22" s="41">
        <f t="shared" si="16"/>
        <v>0</v>
      </c>
      <c r="IP22" s="41">
        <f t="shared" si="16"/>
        <v>0</v>
      </c>
      <c r="IQ22" s="41">
        <f t="shared" si="16"/>
        <v>0</v>
      </c>
      <c r="IR22" s="41">
        <f t="shared" si="16"/>
        <v>0</v>
      </c>
      <c r="IS22" s="41">
        <f t="shared" si="16"/>
        <v>0</v>
      </c>
      <c r="IT22" s="41">
        <f t="shared" si="16"/>
        <v>0</v>
      </c>
      <c r="IU22" s="41">
        <f t="shared" si="16"/>
        <v>0</v>
      </c>
      <c r="IV22" s="41">
        <f t="shared" si="16"/>
        <v>0</v>
      </c>
      <c r="IW22" s="41">
        <f t="shared" si="16"/>
        <v>0</v>
      </c>
      <c r="IX22" s="41">
        <f t="shared" si="16"/>
        <v>0</v>
      </c>
      <c r="IY22" s="41">
        <f t="shared" si="16"/>
        <v>0</v>
      </c>
      <c r="IZ22" s="41">
        <f t="shared" si="16"/>
        <v>0</v>
      </c>
      <c r="JA22" s="41">
        <f t="shared" si="16"/>
        <v>0</v>
      </c>
      <c r="JB22" s="41">
        <f t="shared" si="16"/>
        <v>0</v>
      </c>
      <c r="JC22" s="41">
        <f t="shared" si="16"/>
        <v>0</v>
      </c>
      <c r="JD22" s="41">
        <f t="shared" si="16"/>
        <v>0</v>
      </c>
      <c r="JE22" s="41">
        <f t="shared" si="16"/>
        <v>0</v>
      </c>
      <c r="JF22" s="41">
        <f t="shared" si="16"/>
        <v>0</v>
      </c>
      <c r="JG22" s="41">
        <f t="shared" si="16"/>
        <v>0</v>
      </c>
      <c r="JH22" s="41">
        <f t="shared" si="16"/>
        <v>0</v>
      </c>
      <c r="JI22" s="41">
        <f t="shared" si="16"/>
        <v>0</v>
      </c>
      <c r="JJ22" s="41">
        <f t="shared" si="16"/>
        <v>0</v>
      </c>
      <c r="JK22" s="41">
        <f t="shared" si="16"/>
        <v>0</v>
      </c>
      <c r="JL22" s="41">
        <f t="shared" si="16"/>
        <v>0</v>
      </c>
      <c r="JM22" s="41">
        <f t="shared" si="16"/>
        <v>0</v>
      </c>
      <c r="JN22" s="41">
        <f t="shared" si="16"/>
        <v>0</v>
      </c>
      <c r="JO22" s="41">
        <f t="shared" si="16"/>
        <v>0</v>
      </c>
      <c r="JP22" s="41">
        <f t="shared" si="16"/>
        <v>0</v>
      </c>
      <c r="JQ22" s="41">
        <f t="shared" si="16"/>
        <v>0</v>
      </c>
      <c r="JR22" s="41">
        <f t="shared" ref="JR22:KV22" si="17">IF(JR$7="",0,SUM(JR23:JR29))</f>
        <v>0</v>
      </c>
      <c r="JS22" s="41">
        <f t="shared" si="17"/>
        <v>0</v>
      </c>
      <c r="JT22" s="41">
        <f t="shared" si="17"/>
        <v>0</v>
      </c>
      <c r="JU22" s="41">
        <f t="shared" si="17"/>
        <v>0</v>
      </c>
      <c r="JV22" s="41">
        <f t="shared" si="17"/>
        <v>0</v>
      </c>
      <c r="JW22" s="41">
        <f t="shared" si="17"/>
        <v>0</v>
      </c>
      <c r="JX22" s="41">
        <f t="shared" si="17"/>
        <v>0</v>
      </c>
      <c r="JY22" s="41">
        <f t="shared" si="17"/>
        <v>0</v>
      </c>
      <c r="JZ22" s="41">
        <f t="shared" si="17"/>
        <v>0</v>
      </c>
      <c r="KA22" s="41">
        <f t="shared" si="17"/>
        <v>0</v>
      </c>
      <c r="KB22" s="41">
        <f t="shared" si="17"/>
        <v>0</v>
      </c>
      <c r="KC22" s="41">
        <f t="shared" si="17"/>
        <v>0</v>
      </c>
      <c r="KD22" s="41">
        <f t="shared" si="17"/>
        <v>0</v>
      </c>
      <c r="KE22" s="41">
        <f t="shared" si="17"/>
        <v>0</v>
      </c>
      <c r="KF22" s="41">
        <f t="shared" si="17"/>
        <v>0</v>
      </c>
      <c r="KG22" s="41">
        <f t="shared" si="17"/>
        <v>0</v>
      </c>
      <c r="KH22" s="41">
        <f t="shared" si="17"/>
        <v>0</v>
      </c>
      <c r="KI22" s="41">
        <f t="shared" si="17"/>
        <v>0</v>
      </c>
      <c r="KJ22" s="41">
        <f t="shared" si="17"/>
        <v>0</v>
      </c>
      <c r="KK22" s="41">
        <f t="shared" si="17"/>
        <v>0</v>
      </c>
      <c r="KL22" s="41">
        <f t="shared" si="17"/>
        <v>0</v>
      </c>
      <c r="KM22" s="41">
        <f t="shared" si="17"/>
        <v>0</v>
      </c>
      <c r="KN22" s="41">
        <f t="shared" si="17"/>
        <v>0</v>
      </c>
      <c r="KO22" s="41">
        <f t="shared" si="17"/>
        <v>0</v>
      </c>
      <c r="KP22" s="41">
        <f t="shared" si="17"/>
        <v>0</v>
      </c>
      <c r="KQ22" s="41">
        <f t="shared" si="17"/>
        <v>0</v>
      </c>
      <c r="KR22" s="41">
        <f t="shared" si="17"/>
        <v>0</v>
      </c>
      <c r="KS22" s="41">
        <f t="shared" si="17"/>
        <v>0</v>
      </c>
      <c r="KT22" s="41">
        <f t="shared" si="17"/>
        <v>0</v>
      </c>
      <c r="KU22" s="41">
        <f t="shared" si="17"/>
        <v>0</v>
      </c>
      <c r="KV22" s="41">
        <f t="shared" si="17"/>
        <v>0</v>
      </c>
      <c r="KW22" s="3"/>
      <c r="KX22" s="3"/>
    </row>
    <row r="23" spans="1:310" x14ac:dyDescent="0.25">
      <c r="A23" s="1"/>
      <c r="B23" s="79"/>
      <c r="C23" s="79"/>
      <c r="D23" s="79"/>
      <c r="E23" s="43" t="str">
        <f>E22</f>
        <v>количество аннулированных договоров</v>
      </c>
      <c r="F23" s="1"/>
      <c r="G23" s="1"/>
      <c r="H23" s="11" t="str">
        <f>H22</f>
        <v>клиенты</v>
      </c>
      <c r="I23" s="1"/>
      <c r="J23" s="1"/>
      <c r="K23" s="43" t="str">
        <f>справочники!$U$11</f>
        <v>постоянные-15сотрудников</v>
      </c>
      <c r="L23" s="1"/>
      <c r="M23" s="5"/>
      <c r="N23" s="45">
        <f>условия!W52</f>
        <v>0</v>
      </c>
      <c r="O23" s="19"/>
      <c r="P23" s="1"/>
      <c r="Q23" s="1"/>
      <c r="R23" s="45">
        <f t="shared" si="12"/>
        <v>0</v>
      </c>
      <c r="S23" s="1"/>
      <c r="T23" s="1"/>
      <c r="U23" s="40">
        <f>IF($N23=0,0,IF(U$7="",0,IF(U$1=MAX($1:$1),$R12-SUM($T23:T23),IF(U$1=1,SUMIFS(12:12,$1:$1,"&gt;="&amp;1,$1:$1,"&lt;="&amp;INT(-$N23/30))+(-$N23/30-INT(-$N23/30))*SUMIFS(12:12,$1:$1,INT(-$N23/30)+1),0)+(-$N23/30-INT(-$N23/30))*SUMIFS(12:12,$1:$1,U$1+INT(-$N23/30)+1)+(INT(-$N23/30)+1--$N23/30)*SUMIFS(12:12,$1:$1,U$1+INT(-$N23/30)))))</f>
        <v>0</v>
      </c>
      <c r="V23" s="40">
        <f>IF($N23=0,0,IF(V$7="",0,IF(V$1=MAX($1:$1),$R12-SUM($T23:U23),IF(V$1=1,SUMIFS(12:12,$1:$1,"&gt;="&amp;1,$1:$1,"&lt;="&amp;INT(-$N23/30))+(-$N23/30-INT(-$N23/30))*SUMIFS(12:12,$1:$1,INT(-$N23/30)+1),0)+(-$N23/30-INT(-$N23/30))*SUMIFS(12:12,$1:$1,V$1+INT(-$N23/30)+1)+(INT(-$N23/30)+1--$N23/30)*SUMIFS(12:12,$1:$1,V$1+INT(-$N23/30)))))</f>
        <v>0</v>
      </c>
      <c r="W23" s="40">
        <f>IF($N23=0,0,IF(W$7="",0,IF(W$1=MAX($1:$1),$R12-SUM($T23:V23),IF(W$1=1,SUMIFS(12:12,$1:$1,"&gt;="&amp;1,$1:$1,"&lt;="&amp;INT(-$N23/30))+(-$N23/30-INT(-$N23/30))*SUMIFS(12:12,$1:$1,INT(-$N23/30)+1),0)+(-$N23/30-INT(-$N23/30))*SUMIFS(12:12,$1:$1,W$1+INT(-$N23/30)+1)+(INT(-$N23/30)+1--$N23/30)*SUMIFS(12:12,$1:$1,W$1+INT(-$N23/30)))))</f>
        <v>0</v>
      </c>
      <c r="X23" s="40">
        <f>IF($N23=0,0,IF(X$7="",0,IF(X$1=MAX($1:$1),$R12-SUM($T23:W23),IF(X$1=1,SUMIFS(12:12,$1:$1,"&gt;="&amp;1,$1:$1,"&lt;="&amp;INT(-$N23/30))+(-$N23/30-INT(-$N23/30))*SUMIFS(12:12,$1:$1,INT(-$N23/30)+1),0)+(-$N23/30-INT(-$N23/30))*SUMIFS(12:12,$1:$1,X$1+INT(-$N23/30)+1)+(INT(-$N23/30)+1--$N23/30)*SUMIFS(12:12,$1:$1,X$1+INT(-$N23/30)))))</f>
        <v>0</v>
      </c>
      <c r="Y23" s="40">
        <f>IF($N23=0,0,IF(Y$7="",0,IF(Y$1=MAX($1:$1),$R12-SUM($T23:X23),IF(Y$1=1,SUMIFS(12:12,$1:$1,"&gt;="&amp;1,$1:$1,"&lt;="&amp;INT(-$N23/30))+(-$N23/30-INT(-$N23/30))*SUMIFS(12:12,$1:$1,INT(-$N23/30)+1),0)+(-$N23/30-INT(-$N23/30))*SUMIFS(12:12,$1:$1,Y$1+INT(-$N23/30)+1)+(INT(-$N23/30)+1--$N23/30)*SUMIFS(12:12,$1:$1,Y$1+INT(-$N23/30)))))</f>
        <v>0</v>
      </c>
      <c r="Z23" s="40">
        <f>IF($N23=0,0,IF(Z$7="",0,IF(Z$1=MAX($1:$1),$R12-SUM($T23:Y23),IF(Z$1=1,SUMIFS(12:12,$1:$1,"&gt;="&amp;1,$1:$1,"&lt;="&amp;INT(-$N23/30))+(-$N23/30-INT(-$N23/30))*SUMIFS(12:12,$1:$1,INT(-$N23/30)+1),0)+(-$N23/30-INT(-$N23/30))*SUMIFS(12:12,$1:$1,Z$1+INT(-$N23/30)+1)+(INT(-$N23/30)+1--$N23/30)*SUMIFS(12:12,$1:$1,Z$1+INT(-$N23/30)))))</f>
        <v>0</v>
      </c>
      <c r="AA23" s="40">
        <f>IF($N23=0,0,IF(AA$7="",0,IF(AA$1=MAX($1:$1),$R12-SUM($T23:Z23),IF(AA$1=1,SUMIFS(12:12,$1:$1,"&gt;="&amp;1,$1:$1,"&lt;="&amp;INT(-$N23/30))+(-$N23/30-INT(-$N23/30))*SUMIFS(12:12,$1:$1,INT(-$N23/30)+1),0)+(-$N23/30-INT(-$N23/30))*SUMIFS(12:12,$1:$1,AA$1+INT(-$N23/30)+1)+(INT(-$N23/30)+1--$N23/30)*SUMIFS(12:12,$1:$1,AA$1+INT(-$N23/30)))))</f>
        <v>0</v>
      </c>
      <c r="AB23" s="40">
        <f>IF($N23=0,0,IF(AB$7="",0,IF(AB$1=MAX($1:$1),$R12-SUM($T23:AA23),IF(AB$1=1,SUMIFS(12:12,$1:$1,"&gt;="&amp;1,$1:$1,"&lt;="&amp;INT(-$N23/30))+(-$N23/30-INT(-$N23/30))*SUMIFS(12:12,$1:$1,INT(-$N23/30)+1),0)+(-$N23/30-INT(-$N23/30))*SUMIFS(12:12,$1:$1,AB$1+INT(-$N23/30)+1)+(INT(-$N23/30)+1--$N23/30)*SUMIFS(12:12,$1:$1,AB$1+INT(-$N23/30)))))</f>
        <v>0</v>
      </c>
      <c r="AC23" s="40">
        <f>IF($N23=0,0,IF(AC$7="",0,IF(AC$1=MAX($1:$1),$R12-SUM($T23:AB23),IF(AC$1=1,SUMIFS(12:12,$1:$1,"&gt;="&amp;1,$1:$1,"&lt;="&amp;INT(-$N23/30))+(-$N23/30-INT(-$N23/30))*SUMIFS(12:12,$1:$1,INT(-$N23/30)+1),0)+(-$N23/30-INT(-$N23/30))*SUMIFS(12:12,$1:$1,AC$1+INT(-$N23/30)+1)+(INT(-$N23/30)+1--$N23/30)*SUMIFS(12:12,$1:$1,AC$1+INT(-$N23/30)))))</f>
        <v>0</v>
      </c>
      <c r="AD23" s="40">
        <f>IF($N23=0,0,IF(AD$7="",0,IF(AD$1=MAX($1:$1),$R12-SUM($T23:AC23),IF(AD$1=1,SUMIFS(12:12,$1:$1,"&gt;="&amp;1,$1:$1,"&lt;="&amp;INT(-$N23/30))+(-$N23/30-INT(-$N23/30))*SUMIFS(12:12,$1:$1,INT(-$N23/30)+1),0)+(-$N23/30-INT(-$N23/30))*SUMIFS(12:12,$1:$1,AD$1+INT(-$N23/30)+1)+(INT(-$N23/30)+1--$N23/30)*SUMIFS(12:12,$1:$1,AD$1+INT(-$N23/30)))))</f>
        <v>0</v>
      </c>
      <c r="AE23" s="40">
        <f>IF($N23=0,0,IF(AE$7="",0,IF(AE$1=MAX($1:$1),$R12-SUM($T23:AD23),IF(AE$1=1,SUMIFS(12:12,$1:$1,"&gt;="&amp;1,$1:$1,"&lt;="&amp;INT(-$N23/30))+(-$N23/30-INT(-$N23/30))*SUMIFS(12:12,$1:$1,INT(-$N23/30)+1),0)+(-$N23/30-INT(-$N23/30))*SUMIFS(12:12,$1:$1,AE$1+INT(-$N23/30)+1)+(INT(-$N23/30)+1--$N23/30)*SUMIFS(12:12,$1:$1,AE$1+INT(-$N23/30)))))</f>
        <v>0</v>
      </c>
      <c r="AF23" s="40">
        <f>IF($N23=0,0,IF(AF$7="",0,IF(AF$1=MAX($1:$1),$R12-SUM($T23:AE23),IF(AF$1=1,SUMIFS(12:12,$1:$1,"&gt;="&amp;1,$1:$1,"&lt;="&amp;INT(-$N23/30))+(-$N23/30-INT(-$N23/30))*SUMIFS(12:12,$1:$1,INT(-$N23/30)+1),0)+(-$N23/30-INT(-$N23/30))*SUMIFS(12:12,$1:$1,AF$1+INT(-$N23/30)+1)+(INT(-$N23/30)+1--$N23/30)*SUMIFS(12:12,$1:$1,AF$1+INT(-$N23/30)))))</f>
        <v>0</v>
      </c>
      <c r="AG23" s="40">
        <f>IF($N23=0,0,IF(AG$7="",0,IF(AG$1=MAX($1:$1),$R12-SUM($T23:AF23),IF(AG$1=1,SUMIFS(12:12,$1:$1,"&gt;="&amp;1,$1:$1,"&lt;="&amp;INT(-$N23/30))+(-$N23/30-INT(-$N23/30))*SUMIFS(12:12,$1:$1,INT(-$N23/30)+1),0)+(-$N23/30-INT(-$N23/30))*SUMIFS(12:12,$1:$1,AG$1+INT(-$N23/30)+1)+(INT(-$N23/30)+1--$N23/30)*SUMIFS(12:12,$1:$1,AG$1+INT(-$N23/30)))))</f>
        <v>0</v>
      </c>
      <c r="AH23" s="40">
        <f>IF($N23=0,0,IF(AH$7="",0,IF(AH$1=MAX($1:$1),$R12-SUM($T23:AG23),IF(AH$1=1,SUMIFS(12:12,$1:$1,"&gt;="&amp;1,$1:$1,"&lt;="&amp;INT(-$N23/30))+(-$N23/30-INT(-$N23/30))*SUMIFS(12:12,$1:$1,INT(-$N23/30)+1),0)+(-$N23/30-INT(-$N23/30))*SUMIFS(12:12,$1:$1,AH$1+INT(-$N23/30)+1)+(INT(-$N23/30)+1--$N23/30)*SUMIFS(12:12,$1:$1,AH$1+INT(-$N23/30)))))</f>
        <v>0</v>
      </c>
      <c r="AI23" s="40">
        <f>IF($N23=0,0,IF(AI$7="",0,IF(AI$1=MAX($1:$1),$R12-SUM($T23:AH23),IF(AI$1=1,SUMIFS(12:12,$1:$1,"&gt;="&amp;1,$1:$1,"&lt;="&amp;INT(-$N23/30))+(-$N23/30-INT(-$N23/30))*SUMIFS(12:12,$1:$1,INT(-$N23/30)+1),0)+(-$N23/30-INT(-$N23/30))*SUMIFS(12:12,$1:$1,AI$1+INT(-$N23/30)+1)+(INT(-$N23/30)+1--$N23/30)*SUMIFS(12:12,$1:$1,AI$1+INT(-$N23/30)))))</f>
        <v>0</v>
      </c>
      <c r="AJ23" s="40">
        <f>IF($N23=0,0,IF(AJ$7="",0,IF(AJ$1=MAX($1:$1),$R12-SUM($T23:AI23),IF(AJ$1=1,SUMIFS(12:12,$1:$1,"&gt;="&amp;1,$1:$1,"&lt;="&amp;INT(-$N23/30))+(-$N23/30-INT(-$N23/30))*SUMIFS(12:12,$1:$1,INT(-$N23/30)+1),0)+(-$N23/30-INT(-$N23/30))*SUMIFS(12:12,$1:$1,AJ$1+INT(-$N23/30)+1)+(INT(-$N23/30)+1--$N23/30)*SUMIFS(12:12,$1:$1,AJ$1+INT(-$N23/30)))))</f>
        <v>0</v>
      </c>
      <c r="AK23" s="40">
        <f>IF($N23=0,0,IF(AK$7="",0,IF(AK$1=MAX($1:$1),$R12-SUM($T23:AJ23),IF(AK$1=1,SUMIFS(12:12,$1:$1,"&gt;="&amp;1,$1:$1,"&lt;="&amp;INT(-$N23/30))+(-$N23/30-INT(-$N23/30))*SUMIFS(12:12,$1:$1,INT(-$N23/30)+1),0)+(-$N23/30-INT(-$N23/30))*SUMIFS(12:12,$1:$1,AK$1+INT(-$N23/30)+1)+(INT(-$N23/30)+1--$N23/30)*SUMIFS(12:12,$1:$1,AK$1+INT(-$N23/30)))))</f>
        <v>0</v>
      </c>
      <c r="AL23" s="40">
        <f>IF($N23=0,0,IF(AL$7="",0,IF(AL$1=MAX($1:$1),$R12-SUM($T23:AK23),IF(AL$1=1,SUMIFS(12:12,$1:$1,"&gt;="&amp;1,$1:$1,"&lt;="&amp;INT(-$N23/30))+(-$N23/30-INT(-$N23/30))*SUMIFS(12:12,$1:$1,INT(-$N23/30)+1),0)+(-$N23/30-INT(-$N23/30))*SUMIFS(12:12,$1:$1,AL$1+INT(-$N23/30)+1)+(INT(-$N23/30)+1--$N23/30)*SUMIFS(12:12,$1:$1,AL$1+INT(-$N23/30)))))</f>
        <v>0</v>
      </c>
      <c r="AM23" s="40">
        <f>IF($N23=0,0,IF(AM$7="",0,IF(AM$1=MAX($1:$1),$R12-SUM($T23:AL23),IF(AM$1=1,SUMIFS(12:12,$1:$1,"&gt;="&amp;1,$1:$1,"&lt;="&amp;INT(-$N23/30))+(-$N23/30-INT(-$N23/30))*SUMIFS(12:12,$1:$1,INT(-$N23/30)+1),0)+(-$N23/30-INT(-$N23/30))*SUMIFS(12:12,$1:$1,AM$1+INT(-$N23/30)+1)+(INT(-$N23/30)+1--$N23/30)*SUMIFS(12:12,$1:$1,AM$1+INT(-$N23/30)))))</f>
        <v>0</v>
      </c>
      <c r="AN23" s="40">
        <f>IF($N23=0,0,IF(AN$7="",0,IF(AN$1=MAX($1:$1),$R12-SUM($T23:AM23),IF(AN$1=1,SUMIFS(12:12,$1:$1,"&gt;="&amp;1,$1:$1,"&lt;="&amp;INT(-$N23/30))+(-$N23/30-INT(-$N23/30))*SUMIFS(12:12,$1:$1,INT(-$N23/30)+1),0)+(-$N23/30-INT(-$N23/30))*SUMIFS(12:12,$1:$1,AN$1+INT(-$N23/30)+1)+(INT(-$N23/30)+1--$N23/30)*SUMIFS(12:12,$1:$1,AN$1+INT(-$N23/30)))))</f>
        <v>0</v>
      </c>
      <c r="AO23" s="40">
        <f>IF($N23=0,0,IF(AO$7="",0,IF(AO$1=MAX($1:$1),$R12-SUM($T23:AN23),IF(AO$1=1,SUMIFS(12:12,$1:$1,"&gt;="&amp;1,$1:$1,"&lt;="&amp;INT(-$N23/30))+(-$N23/30-INT(-$N23/30))*SUMIFS(12:12,$1:$1,INT(-$N23/30)+1),0)+(-$N23/30-INT(-$N23/30))*SUMIFS(12:12,$1:$1,AO$1+INT(-$N23/30)+1)+(INT(-$N23/30)+1--$N23/30)*SUMIFS(12:12,$1:$1,AO$1+INT(-$N23/30)))))</f>
        <v>0</v>
      </c>
      <c r="AP23" s="40">
        <f>IF($N23=0,0,IF(AP$7="",0,IF(AP$1=MAX($1:$1),$R12-SUM($T23:AO23),IF(AP$1=1,SUMIFS(12:12,$1:$1,"&gt;="&amp;1,$1:$1,"&lt;="&amp;INT(-$N23/30))+(-$N23/30-INT(-$N23/30))*SUMIFS(12:12,$1:$1,INT(-$N23/30)+1),0)+(-$N23/30-INT(-$N23/30))*SUMIFS(12:12,$1:$1,AP$1+INT(-$N23/30)+1)+(INT(-$N23/30)+1--$N23/30)*SUMIFS(12:12,$1:$1,AP$1+INT(-$N23/30)))))</f>
        <v>0</v>
      </c>
      <c r="AQ23" s="40">
        <f>IF($N23=0,0,IF(AQ$7="",0,IF(AQ$1=MAX($1:$1),$R12-SUM($T23:AP23),IF(AQ$1=1,SUMIFS(12:12,$1:$1,"&gt;="&amp;1,$1:$1,"&lt;="&amp;INT(-$N23/30))+(-$N23/30-INT(-$N23/30))*SUMIFS(12:12,$1:$1,INT(-$N23/30)+1),0)+(-$N23/30-INT(-$N23/30))*SUMIFS(12:12,$1:$1,AQ$1+INT(-$N23/30)+1)+(INT(-$N23/30)+1--$N23/30)*SUMIFS(12:12,$1:$1,AQ$1+INT(-$N23/30)))))</f>
        <v>0</v>
      </c>
      <c r="AR23" s="40">
        <f>IF($N23=0,0,IF(AR$7="",0,IF(AR$1=MAX($1:$1),$R12-SUM($T23:AQ23),IF(AR$1=1,SUMIFS(12:12,$1:$1,"&gt;="&amp;1,$1:$1,"&lt;="&amp;INT(-$N23/30))+(-$N23/30-INT(-$N23/30))*SUMIFS(12:12,$1:$1,INT(-$N23/30)+1),0)+(-$N23/30-INT(-$N23/30))*SUMIFS(12:12,$1:$1,AR$1+INT(-$N23/30)+1)+(INT(-$N23/30)+1--$N23/30)*SUMIFS(12:12,$1:$1,AR$1+INT(-$N23/30)))))</f>
        <v>0</v>
      </c>
      <c r="AS23" s="40">
        <f>IF($N23=0,0,IF(AS$7="",0,IF(AS$1=MAX($1:$1),$R12-SUM($T23:AR23),IF(AS$1=1,SUMIFS(12:12,$1:$1,"&gt;="&amp;1,$1:$1,"&lt;="&amp;INT(-$N23/30))+(-$N23/30-INT(-$N23/30))*SUMIFS(12:12,$1:$1,INT(-$N23/30)+1),0)+(-$N23/30-INT(-$N23/30))*SUMIFS(12:12,$1:$1,AS$1+INT(-$N23/30)+1)+(INT(-$N23/30)+1--$N23/30)*SUMIFS(12:12,$1:$1,AS$1+INT(-$N23/30)))))</f>
        <v>0</v>
      </c>
      <c r="AT23" s="40">
        <f>IF($N23=0,0,IF(AT$7="",0,IF(AT$1=MAX($1:$1),$R12-SUM($T23:AS23),IF(AT$1=1,SUMIFS(12:12,$1:$1,"&gt;="&amp;1,$1:$1,"&lt;="&amp;INT(-$N23/30))+(-$N23/30-INT(-$N23/30))*SUMIFS(12:12,$1:$1,INT(-$N23/30)+1),0)+(-$N23/30-INT(-$N23/30))*SUMIFS(12:12,$1:$1,AT$1+INT(-$N23/30)+1)+(INT(-$N23/30)+1--$N23/30)*SUMIFS(12:12,$1:$1,AT$1+INT(-$N23/30)))))</f>
        <v>0</v>
      </c>
      <c r="AU23" s="40">
        <f>IF($N23=0,0,IF(AU$7="",0,IF(AU$1=MAX($1:$1),$R12-SUM($T23:AT23),IF(AU$1=1,SUMIFS(12:12,$1:$1,"&gt;="&amp;1,$1:$1,"&lt;="&amp;INT(-$N23/30))+(-$N23/30-INT(-$N23/30))*SUMIFS(12:12,$1:$1,INT(-$N23/30)+1),0)+(-$N23/30-INT(-$N23/30))*SUMIFS(12:12,$1:$1,AU$1+INT(-$N23/30)+1)+(INT(-$N23/30)+1--$N23/30)*SUMIFS(12:12,$1:$1,AU$1+INT(-$N23/30)))))</f>
        <v>0</v>
      </c>
      <c r="AV23" s="40">
        <f>IF($N23=0,0,IF(AV$7="",0,IF(AV$1=MAX($1:$1),$R12-SUM($T23:AU23),IF(AV$1=1,SUMIFS(12:12,$1:$1,"&gt;="&amp;1,$1:$1,"&lt;="&amp;INT(-$N23/30))+(-$N23/30-INT(-$N23/30))*SUMIFS(12:12,$1:$1,INT(-$N23/30)+1),0)+(-$N23/30-INT(-$N23/30))*SUMIFS(12:12,$1:$1,AV$1+INT(-$N23/30)+1)+(INT(-$N23/30)+1--$N23/30)*SUMIFS(12:12,$1:$1,AV$1+INT(-$N23/30)))))</f>
        <v>0</v>
      </c>
      <c r="AW23" s="40">
        <f>IF($N23=0,0,IF(AW$7="",0,IF(AW$1=MAX($1:$1),$R12-SUM($T23:AV23),IF(AW$1=1,SUMIFS(12:12,$1:$1,"&gt;="&amp;1,$1:$1,"&lt;="&amp;INT(-$N23/30))+(-$N23/30-INT(-$N23/30))*SUMIFS(12:12,$1:$1,INT(-$N23/30)+1),0)+(-$N23/30-INT(-$N23/30))*SUMIFS(12:12,$1:$1,AW$1+INT(-$N23/30)+1)+(INT(-$N23/30)+1--$N23/30)*SUMIFS(12:12,$1:$1,AW$1+INT(-$N23/30)))))</f>
        <v>0</v>
      </c>
      <c r="AX23" s="40">
        <f>IF($N23=0,0,IF(AX$7="",0,IF(AX$1=MAX($1:$1),$R12-SUM($T23:AW23),IF(AX$1=1,SUMIFS(12:12,$1:$1,"&gt;="&amp;1,$1:$1,"&lt;="&amp;INT(-$N23/30))+(-$N23/30-INT(-$N23/30))*SUMIFS(12:12,$1:$1,INT(-$N23/30)+1),0)+(-$N23/30-INT(-$N23/30))*SUMIFS(12:12,$1:$1,AX$1+INT(-$N23/30)+1)+(INT(-$N23/30)+1--$N23/30)*SUMIFS(12:12,$1:$1,AX$1+INT(-$N23/30)))))</f>
        <v>0</v>
      </c>
      <c r="AY23" s="40">
        <f>IF($N23=0,0,IF(AY$7="",0,IF(AY$1=MAX($1:$1),$R12-SUM($T23:AX23),IF(AY$1=1,SUMIFS(12:12,$1:$1,"&gt;="&amp;1,$1:$1,"&lt;="&amp;INT(-$N23/30))+(-$N23/30-INT(-$N23/30))*SUMIFS(12:12,$1:$1,INT(-$N23/30)+1),0)+(-$N23/30-INT(-$N23/30))*SUMIFS(12:12,$1:$1,AY$1+INT(-$N23/30)+1)+(INT(-$N23/30)+1--$N23/30)*SUMIFS(12:12,$1:$1,AY$1+INT(-$N23/30)))))</f>
        <v>0</v>
      </c>
      <c r="AZ23" s="40">
        <f>IF($N23=0,0,IF(AZ$7="",0,IF(AZ$1=MAX($1:$1),$R12-SUM($T23:AY23),IF(AZ$1=1,SUMIFS(12:12,$1:$1,"&gt;="&amp;1,$1:$1,"&lt;="&amp;INT(-$N23/30))+(-$N23/30-INT(-$N23/30))*SUMIFS(12:12,$1:$1,INT(-$N23/30)+1),0)+(-$N23/30-INT(-$N23/30))*SUMIFS(12:12,$1:$1,AZ$1+INT(-$N23/30)+1)+(INT(-$N23/30)+1--$N23/30)*SUMIFS(12:12,$1:$1,AZ$1+INT(-$N23/30)))))</f>
        <v>0</v>
      </c>
      <c r="BA23" s="40">
        <f>IF($N23=0,0,IF(BA$7="",0,IF(BA$1=MAX($1:$1),$R12-SUM($T23:AZ23),IF(BA$1=1,SUMIFS(12:12,$1:$1,"&gt;="&amp;1,$1:$1,"&lt;="&amp;INT(-$N23/30))+(-$N23/30-INT(-$N23/30))*SUMIFS(12:12,$1:$1,INT(-$N23/30)+1),0)+(-$N23/30-INT(-$N23/30))*SUMIFS(12:12,$1:$1,BA$1+INT(-$N23/30)+1)+(INT(-$N23/30)+1--$N23/30)*SUMIFS(12:12,$1:$1,BA$1+INT(-$N23/30)))))</f>
        <v>0</v>
      </c>
      <c r="BB23" s="40">
        <f>IF($N23=0,0,IF(BB$7="",0,IF(BB$1=MAX($1:$1),$R12-SUM($T23:BA23),IF(BB$1=1,SUMIFS(12:12,$1:$1,"&gt;="&amp;1,$1:$1,"&lt;="&amp;INT(-$N23/30))+(-$N23/30-INT(-$N23/30))*SUMIFS(12:12,$1:$1,INT(-$N23/30)+1),0)+(-$N23/30-INT(-$N23/30))*SUMIFS(12:12,$1:$1,BB$1+INT(-$N23/30)+1)+(INT(-$N23/30)+1--$N23/30)*SUMIFS(12:12,$1:$1,BB$1+INT(-$N23/30)))))</f>
        <v>0</v>
      </c>
      <c r="BC23" s="40">
        <f>IF($N23=0,0,IF(BC$7="",0,IF(BC$1=MAX($1:$1),$R12-SUM($T23:BB23),IF(BC$1=1,SUMIFS(12:12,$1:$1,"&gt;="&amp;1,$1:$1,"&lt;="&amp;INT(-$N23/30))+(-$N23/30-INT(-$N23/30))*SUMIFS(12:12,$1:$1,INT(-$N23/30)+1),0)+(-$N23/30-INT(-$N23/30))*SUMIFS(12:12,$1:$1,BC$1+INT(-$N23/30)+1)+(INT(-$N23/30)+1--$N23/30)*SUMIFS(12:12,$1:$1,BC$1+INT(-$N23/30)))))</f>
        <v>0</v>
      </c>
      <c r="BD23" s="40">
        <f>IF($N23=0,0,IF(BD$7="",0,IF(BD$1=MAX($1:$1),$R12-SUM($T23:BC23),IF(BD$1=1,SUMIFS(12:12,$1:$1,"&gt;="&amp;1,$1:$1,"&lt;="&amp;INT(-$N23/30))+(-$N23/30-INT(-$N23/30))*SUMIFS(12:12,$1:$1,INT(-$N23/30)+1),0)+(-$N23/30-INT(-$N23/30))*SUMIFS(12:12,$1:$1,BD$1+INT(-$N23/30)+1)+(INT(-$N23/30)+1--$N23/30)*SUMIFS(12:12,$1:$1,BD$1+INT(-$N23/30)))))</f>
        <v>0</v>
      </c>
      <c r="BE23" s="40">
        <f>IF($N23=0,0,IF(BE$7="",0,IF(BE$1=MAX($1:$1),$R12-SUM($T23:BD23),IF(BE$1=1,SUMIFS(12:12,$1:$1,"&gt;="&amp;1,$1:$1,"&lt;="&amp;INT(-$N23/30))+(-$N23/30-INT(-$N23/30))*SUMIFS(12:12,$1:$1,INT(-$N23/30)+1),0)+(-$N23/30-INT(-$N23/30))*SUMIFS(12:12,$1:$1,BE$1+INT(-$N23/30)+1)+(INT(-$N23/30)+1--$N23/30)*SUMIFS(12:12,$1:$1,BE$1+INT(-$N23/30)))))</f>
        <v>0</v>
      </c>
      <c r="BF23" s="40">
        <f>IF($N23=0,0,IF(BF$7="",0,IF(BF$1=MAX($1:$1),$R12-SUM($T23:BE23),IF(BF$1=1,SUMIFS(12:12,$1:$1,"&gt;="&amp;1,$1:$1,"&lt;="&amp;INT(-$N23/30))+(-$N23/30-INT(-$N23/30))*SUMIFS(12:12,$1:$1,INT(-$N23/30)+1),0)+(-$N23/30-INT(-$N23/30))*SUMIFS(12:12,$1:$1,BF$1+INT(-$N23/30)+1)+(INT(-$N23/30)+1--$N23/30)*SUMIFS(12:12,$1:$1,BF$1+INT(-$N23/30)))))</f>
        <v>0</v>
      </c>
      <c r="BG23" s="40">
        <f>IF($N23=0,0,IF(BG$7="",0,IF(BG$1=MAX($1:$1),$R12-SUM($T23:BF23),IF(BG$1=1,SUMIFS(12:12,$1:$1,"&gt;="&amp;1,$1:$1,"&lt;="&amp;INT(-$N23/30))+(-$N23/30-INT(-$N23/30))*SUMIFS(12:12,$1:$1,INT(-$N23/30)+1),0)+(-$N23/30-INT(-$N23/30))*SUMIFS(12:12,$1:$1,BG$1+INT(-$N23/30)+1)+(INT(-$N23/30)+1--$N23/30)*SUMIFS(12:12,$1:$1,BG$1+INT(-$N23/30)))))</f>
        <v>0</v>
      </c>
      <c r="BH23" s="40">
        <f>IF($N23=0,0,IF(BH$7="",0,IF(BH$1=MAX($1:$1),$R12-SUM($T23:BG23),IF(BH$1=1,SUMIFS(12:12,$1:$1,"&gt;="&amp;1,$1:$1,"&lt;="&amp;INT(-$N23/30))+(-$N23/30-INT(-$N23/30))*SUMIFS(12:12,$1:$1,INT(-$N23/30)+1),0)+(-$N23/30-INT(-$N23/30))*SUMIFS(12:12,$1:$1,BH$1+INT(-$N23/30)+1)+(INT(-$N23/30)+1--$N23/30)*SUMIFS(12:12,$1:$1,BH$1+INT(-$N23/30)))))</f>
        <v>0</v>
      </c>
      <c r="BI23" s="40">
        <f>IF($N23=0,0,IF(BI$7="",0,IF(BI$1=MAX($1:$1),$R12-SUM($T23:BH23),IF(BI$1=1,SUMIFS(12:12,$1:$1,"&gt;="&amp;1,$1:$1,"&lt;="&amp;INT(-$N23/30))+(-$N23/30-INT(-$N23/30))*SUMIFS(12:12,$1:$1,INT(-$N23/30)+1),0)+(-$N23/30-INT(-$N23/30))*SUMIFS(12:12,$1:$1,BI$1+INT(-$N23/30)+1)+(INT(-$N23/30)+1--$N23/30)*SUMIFS(12:12,$1:$1,BI$1+INT(-$N23/30)))))</f>
        <v>0</v>
      </c>
      <c r="BJ23" s="40">
        <f>IF($N23=0,0,IF(BJ$7="",0,IF(BJ$1=MAX($1:$1),$R12-SUM($T23:BI23),IF(BJ$1=1,SUMIFS(12:12,$1:$1,"&gt;="&amp;1,$1:$1,"&lt;="&amp;INT(-$N23/30))+(-$N23/30-INT(-$N23/30))*SUMIFS(12:12,$1:$1,INT(-$N23/30)+1),0)+(-$N23/30-INT(-$N23/30))*SUMIFS(12:12,$1:$1,BJ$1+INT(-$N23/30)+1)+(INT(-$N23/30)+1--$N23/30)*SUMIFS(12:12,$1:$1,BJ$1+INT(-$N23/30)))))</f>
        <v>0</v>
      </c>
      <c r="BK23" s="40">
        <f>IF($N23=0,0,IF(BK$7="",0,IF(BK$1=MAX($1:$1),$R12-SUM($T23:BJ23),IF(BK$1=1,SUMIFS(12:12,$1:$1,"&gt;="&amp;1,$1:$1,"&lt;="&amp;INT(-$N23/30))+(-$N23/30-INT(-$N23/30))*SUMIFS(12:12,$1:$1,INT(-$N23/30)+1),0)+(-$N23/30-INT(-$N23/30))*SUMIFS(12:12,$1:$1,BK$1+INT(-$N23/30)+1)+(INT(-$N23/30)+1--$N23/30)*SUMIFS(12:12,$1:$1,BK$1+INT(-$N23/30)))))</f>
        <v>0</v>
      </c>
      <c r="BL23" s="40">
        <f>IF($N23=0,0,IF(BL$7="",0,IF(BL$1=MAX($1:$1),$R12-SUM($T23:BK23),IF(BL$1=1,SUMIFS(12:12,$1:$1,"&gt;="&amp;1,$1:$1,"&lt;="&amp;INT(-$N23/30))+(-$N23/30-INT(-$N23/30))*SUMIFS(12:12,$1:$1,INT(-$N23/30)+1),0)+(-$N23/30-INT(-$N23/30))*SUMIFS(12:12,$1:$1,BL$1+INT(-$N23/30)+1)+(INT(-$N23/30)+1--$N23/30)*SUMIFS(12:12,$1:$1,BL$1+INT(-$N23/30)))))</f>
        <v>0</v>
      </c>
      <c r="BM23" s="40">
        <f>IF($N23=0,0,IF(BM$7="",0,IF(BM$1=MAX($1:$1),$R12-SUM($T23:BL23),IF(BM$1=1,SUMIFS(12:12,$1:$1,"&gt;="&amp;1,$1:$1,"&lt;="&amp;INT(-$N23/30))+(-$N23/30-INT(-$N23/30))*SUMIFS(12:12,$1:$1,INT(-$N23/30)+1),0)+(-$N23/30-INT(-$N23/30))*SUMIFS(12:12,$1:$1,BM$1+INT(-$N23/30)+1)+(INT(-$N23/30)+1--$N23/30)*SUMIFS(12:12,$1:$1,BM$1+INT(-$N23/30)))))</f>
        <v>0</v>
      </c>
      <c r="BN23" s="40">
        <f>IF($N23=0,0,IF(BN$7="",0,IF(BN$1=MAX($1:$1),$R12-SUM($T23:BM23),IF(BN$1=1,SUMIFS(12:12,$1:$1,"&gt;="&amp;1,$1:$1,"&lt;="&amp;INT(-$N23/30))+(-$N23/30-INT(-$N23/30))*SUMIFS(12:12,$1:$1,INT(-$N23/30)+1),0)+(-$N23/30-INT(-$N23/30))*SUMIFS(12:12,$1:$1,BN$1+INT(-$N23/30)+1)+(INT(-$N23/30)+1--$N23/30)*SUMIFS(12:12,$1:$1,BN$1+INT(-$N23/30)))))</f>
        <v>0</v>
      </c>
      <c r="BO23" s="40">
        <f>IF($N23=0,0,IF(BO$7="",0,IF(BO$1=MAX($1:$1),$R12-SUM($T23:BN23),IF(BO$1=1,SUMIFS(12:12,$1:$1,"&gt;="&amp;1,$1:$1,"&lt;="&amp;INT(-$N23/30))+(-$N23/30-INT(-$N23/30))*SUMIFS(12:12,$1:$1,INT(-$N23/30)+1),0)+(-$N23/30-INT(-$N23/30))*SUMIFS(12:12,$1:$1,BO$1+INT(-$N23/30)+1)+(INT(-$N23/30)+1--$N23/30)*SUMIFS(12:12,$1:$1,BO$1+INT(-$N23/30)))))</f>
        <v>0</v>
      </c>
      <c r="BP23" s="40">
        <f>IF($N23=0,0,IF(BP$7="",0,IF(BP$1=MAX($1:$1),$R12-SUM($T23:BO23),IF(BP$1=1,SUMIFS(12:12,$1:$1,"&gt;="&amp;1,$1:$1,"&lt;="&amp;INT(-$N23/30))+(-$N23/30-INT(-$N23/30))*SUMIFS(12:12,$1:$1,INT(-$N23/30)+1),0)+(-$N23/30-INT(-$N23/30))*SUMIFS(12:12,$1:$1,BP$1+INT(-$N23/30)+1)+(INT(-$N23/30)+1--$N23/30)*SUMIFS(12:12,$1:$1,BP$1+INT(-$N23/30)))))</f>
        <v>0</v>
      </c>
      <c r="BQ23" s="40">
        <f>IF($N23=0,0,IF(BQ$7="",0,IF(BQ$1=MAX($1:$1),$R12-SUM($T23:BP23),IF(BQ$1=1,SUMIFS(12:12,$1:$1,"&gt;="&amp;1,$1:$1,"&lt;="&amp;INT(-$N23/30))+(-$N23/30-INT(-$N23/30))*SUMIFS(12:12,$1:$1,INT(-$N23/30)+1),0)+(-$N23/30-INT(-$N23/30))*SUMIFS(12:12,$1:$1,BQ$1+INT(-$N23/30)+1)+(INT(-$N23/30)+1--$N23/30)*SUMIFS(12:12,$1:$1,BQ$1+INT(-$N23/30)))))</f>
        <v>0</v>
      </c>
      <c r="BR23" s="40">
        <f>IF($N23=0,0,IF(BR$7="",0,IF(BR$1=MAX($1:$1),$R12-SUM($T23:BQ23),IF(BR$1=1,SUMIFS(12:12,$1:$1,"&gt;="&amp;1,$1:$1,"&lt;="&amp;INT(-$N23/30))+(-$N23/30-INT(-$N23/30))*SUMIFS(12:12,$1:$1,INT(-$N23/30)+1),0)+(-$N23/30-INT(-$N23/30))*SUMIFS(12:12,$1:$1,BR$1+INT(-$N23/30)+1)+(INT(-$N23/30)+1--$N23/30)*SUMIFS(12:12,$1:$1,BR$1+INT(-$N23/30)))))</f>
        <v>0</v>
      </c>
      <c r="BS23" s="40">
        <f>IF($N23=0,0,IF(BS$7="",0,IF(BS$1=MAX($1:$1),$R12-SUM($T23:BR23),IF(BS$1=1,SUMIFS(12:12,$1:$1,"&gt;="&amp;1,$1:$1,"&lt;="&amp;INT(-$N23/30))+(-$N23/30-INT(-$N23/30))*SUMIFS(12:12,$1:$1,INT(-$N23/30)+1),0)+(-$N23/30-INT(-$N23/30))*SUMIFS(12:12,$1:$1,BS$1+INT(-$N23/30)+1)+(INT(-$N23/30)+1--$N23/30)*SUMIFS(12:12,$1:$1,BS$1+INT(-$N23/30)))))</f>
        <v>0</v>
      </c>
      <c r="BT23" s="40">
        <f>IF($N23=0,0,IF(BT$7="",0,IF(BT$1=MAX($1:$1),$R12-SUM($T23:BS23),IF(BT$1=1,SUMIFS(12:12,$1:$1,"&gt;="&amp;1,$1:$1,"&lt;="&amp;INT(-$N23/30))+(-$N23/30-INT(-$N23/30))*SUMIFS(12:12,$1:$1,INT(-$N23/30)+1),0)+(-$N23/30-INT(-$N23/30))*SUMIFS(12:12,$1:$1,BT$1+INT(-$N23/30)+1)+(INT(-$N23/30)+1--$N23/30)*SUMIFS(12:12,$1:$1,BT$1+INT(-$N23/30)))))</f>
        <v>0</v>
      </c>
      <c r="BU23" s="40">
        <f>IF($N23=0,0,IF(BU$7="",0,IF(BU$1=MAX($1:$1),$R12-SUM($T23:BT23),IF(BU$1=1,SUMIFS(12:12,$1:$1,"&gt;="&amp;1,$1:$1,"&lt;="&amp;INT(-$N23/30))+(-$N23/30-INT(-$N23/30))*SUMIFS(12:12,$1:$1,INT(-$N23/30)+1),0)+(-$N23/30-INT(-$N23/30))*SUMIFS(12:12,$1:$1,BU$1+INT(-$N23/30)+1)+(INT(-$N23/30)+1--$N23/30)*SUMIFS(12:12,$1:$1,BU$1+INT(-$N23/30)))))</f>
        <v>0</v>
      </c>
      <c r="BV23" s="40">
        <f>IF($N23=0,0,IF(BV$7="",0,IF(BV$1=MAX($1:$1),$R12-SUM($T23:BU23),IF(BV$1=1,SUMIFS(12:12,$1:$1,"&gt;="&amp;1,$1:$1,"&lt;="&amp;INT(-$N23/30))+(-$N23/30-INT(-$N23/30))*SUMIFS(12:12,$1:$1,INT(-$N23/30)+1),0)+(-$N23/30-INT(-$N23/30))*SUMIFS(12:12,$1:$1,BV$1+INT(-$N23/30)+1)+(INT(-$N23/30)+1--$N23/30)*SUMIFS(12:12,$1:$1,BV$1+INT(-$N23/30)))))</f>
        <v>0</v>
      </c>
      <c r="BW23" s="40">
        <f>IF($N23=0,0,IF(BW$7="",0,IF(BW$1=MAX($1:$1),$R12-SUM($T23:BV23),IF(BW$1=1,SUMIFS(12:12,$1:$1,"&gt;="&amp;1,$1:$1,"&lt;="&amp;INT(-$N23/30))+(-$N23/30-INT(-$N23/30))*SUMIFS(12:12,$1:$1,INT(-$N23/30)+1),0)+(-$N23/30-INT(-$N23/30))*SUMIFS(12:12,$1:$1,BW$1+INT(-$N23/30)+1)+(INT(-$N23/30)+1--$N23/30)*SUMIFS(12:12,$1:$1,BW$1+INT(-$N23/30)))))</f>
        <v>0</v>
      </c>
      <c r="BX23" s="40">
        <f>IF($N23=0,0,IF(BX$7="",0,IF(BX$1=MAX($1:$1),$R12-SUM($T23:BW23),IF(BX$1=1,SUMIFS(12:12,$1:$1,"&gt;="&amp;1,$1:$1,"&lt;="&amp;INT(-$N23/30))+(-$N23/30-INT(-$N23/30))*SUMIFS(12:12,$1:$1,INT(-$N23/30)+1),0)+(-$N23/30-INT(-$N23/30))*SUMIFS(12:12,$1:$1,BX$1+INT(-$N23/30)+1)+(INT(-$N23/30)+1--$N23/30)*SUMIFS(12:12,$1:$1,BX$1+INT(-$N23/30)))))</f>
        <v>0</v>
      </c>
      <c r="BY23" s="40">
        <f>IF($N23=0,0,IF(BY$7="",0,IF(BY$1=MAX($1:$1),$R12-SUM($T23:BX23),IF(BY$1=1,SUMIFS(12:12,$1:$1,"&gt;="&amp;1,$1:$1,"&lt;="&amp;INT(-$N23/30))+(-$N23/30-INT(-$N23/30))*SUMIFS(12:12,$1:$1,INT(-$N23/30)+1),0)+(-$N23/30-INT(-$N23/30))*SUMIFS(12:12,$1:$1,BY$1+INT(-$N23/30)+1)+(INT(-$N23/30)+1--$N23/30)*SUMIFS(12:12,$1:$1,BY$1+INT(-$N23/30)))))</f>
        <v>0</v>
      </c>
      <c r="BZ23" s="40">
        <f>IF($N23=0,0,IF(BZ$7="",0,IF(BZ$1=MAX($1:$1),$R12-SUM($T23:BY23),IF(BZ$1=1,SUMIFS(12:12,$1:$1,"&gt;="&amp;1,$1:$1,"&lt;="&amp;INT(-$N23/30))+(-$N23/30-INT(-$N23/30))*SUMIFS(12:12,$1:$1,INT(-$N23/30)+1),0)+(-$N23/30-INT(-$N23/30))*SUMIFS(12:12,$1:$1,BZ$1+INT(-$N23/30)+1)+(INT(-$N23/30)+1--$N23/30)*SUMIFS(12:12,$1:$1,BZ$1+INT(-$N23/30)))))</f>
        <v>0</v>
      </c>
      <c r="CA23" s="40">
        <f>IF($N23=0,0,IF(CA$7="",0,IF(CA$1=MAX($1:$1),$R12-SUM($T23:BZ23),IF(CA$1=1,SUMIFS(12:12,$1:$1,"&gt;="&amp;1,$1:$1,"&lt;="&amp;INT(-$N23/30))+(-$N23/30-INT(-$N23/30))*SUMIFS(12:12,$1:$1,INT(-$N23/30)+1),0)+(-$N23/30-INT(-$N23/30))*SUMIFS(12:12,$1:$1,CA$1+INT(-$N23/30)+1)+(INT(-$N23/30)+1--$N23/30)*SUMIFS(12:12,$1:$1,CA$1+INT(-$N23/30)))))</f>
        <v>0</v>
      </c>
      <c r="CB23" s="40">
        <f>IF($N23=0,0,IF(CB$7="",0,IF(CB$1=MAX($1:$1),$R12-SUM($T23:CA23),IF(CB$1=1,SUMIFS(12:12,$1:$1,"&gt;="&amp;1,$1:$1,"&lt;="&amp;INT(-$N23/30))+(-$N23/30-INT(-$N23/30))*SUMIFS(12:12,$1:$1,INT(-$N23/30)+1),0)+(-$N23/30-INT(-$N23/30))*SUMIFS(12:12,$1:$1,CB$1+INT(-$N23/30)+1)+(INT(-$N23/30)+1--$N23/30)*SUMIFS(12:12,$1:$1,CB$1+INT(-$N23/30)))))</f>
        <v>0</v>
      </c>
      <c r="CC23" s="40">
        <f>IF($N23=0,0,IF(CC$7="",0,IF(CC$1=MAX($1:$1),$R12-SUM($T23:CB23),IF(CC$1=1,SUMIFS(12:12,$1:$1,"&gt;="&amp;1,$1:$1,"&lt;="&amp;INT(-$N23/30))+(-$N23/30-INT(-$N23/30))*SUMIFS(12:12,$1:$1,INT(-$N23/30)+1),0)+(-$N23/30-INT(-$N23/30))*SUMIFS(12:12,$1:$1,CC$1+INT(-$N23/30)+1)+(INT(-$N23/30)+1--$N23/30)*SUMIFS(12:12,$1:$1,CC$1+INT(-$N23/30)))))</f>
        <v>0</v>
      </c>
      <c r="CD23" s="40">
        <f>IF($N23=0,0,IF(CD$7="",0,IF(CD$1=MAX($1:$1),$R12-SUM($T23:CC23),IF(CD$1=1,SUMIFS(12:12,$1:$1,"&gt;="&amp;1,$1:$1,"&lt;="&amp;INT(-$N23/30))+(-$N23/30-INT(-$N23/30))*SUMIFS(12:12,$1:$1,INT(-$N23/30)+1),0)+(-$N23/30-INT(-$N23/30))*SUMIFS(12:12,$1:$1,CD$1+INT(-$N23/30)+1)+(INT(-$N23/30)+1--$N23/30)*SUMIFS(12:12,$1:$1,CD$1+INT(-$N23/30)))))</f>
        <v>0</v>
      </c>
      <c r="CE23" s="40">
        <f>IF($N23=0,0,IF(CE$7="",0,IF(CE$1=MAX($1:$1),$R12-SUM($T23:CD23),IF(CE$1=1,SUMIFS(12:12,$1:$1,"&gt;="&amp;1,$1:$1,"&lt;="&amp;INT(-$N23/30))+(-$N23/30-INT(-$N23/30))*SUMIFS(12:12,$1:$1,INT(-$N23/30)+1),0)+(-$N23/30-INT(-$N23/30))*SUMIFS(12:12,$1:$1,CE$1+INT(-$N23/30)+1)+(INT(-$N23/30)+1--$N23/30)*SUMIFS(12:12,$1:$1,CE$1+INT(-$N23/30)))))</f>
        <v>0</v>
      </c>
      <c r="CF23" s="40">
        <f>IF($N23=0,0,IF(CF$7="",0,IF(CF$1=MAX($1:$1),$R12-SUM($T23:CE23),IF(CF$1=1,SUMIFS(12:12,$1:$1,"&gt;="&amp;1,$1:$1,"&lt;="&amp;INT(-$N23/30))+(-$N23/30-INT(-$N23/30))*SUMIFS(12:12,$1:$1,INT(-$N23/30)+1),0)+(-$N23/30-INT(-$N23/30))*SUMIFS(12:12,$1:$1,CF$1+INT(-$N23/30)+1)+(INT(-$N23/30)+1--$N23/30)*SUMIFS(12:12,$1:$1,CF$1+INT(-$N23/30)))))</f>
        <v>0</v>
      </c>
      <c r="CG23" s="40">
        <f>IF($N23=0,0,IF(CG$7="",0,IF(CG$1=MAX($1:$1),$R12-SUM($T23:CF23),IF(CG$1=1,SUMIFS(12:12,$1:$1,"&gt;="&amp;1,$1:$1,"&lt;="&amp;INT(-$N23/30))+(-$N23/30-INT(-$N23/30))*SUMIFS(12:12,$1:$1,INT(-$N23/30)+1),0)+(-$N23/30-INT(-$N23/30))*SUMIFS(12:12,$1:$1,CG$1+INT(-$N23/30)+1)+(INT(-$N23/30)+1--$N23/30)*SUMIFS(12:12,$1:$1,CG$1+INT(-$N23/30)))))</f>
        <v>0</v>
      </c>
      <c r="CH23" s="40">
        <f>IF($N23=0,0,IF(CH$7="",0,IF(CH$1=MAX($1:$1),$R12-SUM($T23:CG23),IF(CH$1=1,SUMIFS(12:12,$1:$1,"&gt;="&amp;1,$1:$1,"&lt;="&amp;INT(-$N23/30))+(-$N23/30-INT(-$N23/30))*SUMIFS(12:12,$1:$1,INT(-$N23/30)+1),0)+(-$N23/30-INT(-$N23/30))*SUMIFS(12:12,$1:$1,CH$1+INT(-$N23/30)+1)+(INT(-$N23/30)+1--$N23/30)*SUMIFS(12:12,$1:$1,CH$1+INT(-$N23/30)))))</f>
        <v>0</v>
      </c>
      <c r="CI23" s="40">
        <f>IF($N23=0,0,IF(CI$7="",0,IF(CI$1=MAX($1:$1),$R12-SUM($T23:CH23),IF(CI$1=1,SUMIFS(12:12,$1:$1,"&gt;="&amp;1,$1:$1,"&lt;="&amp;INT(-$N23/30))+(-$N23/30-INT(-$N23/30))*SUMIFS(12:12,$1:$1,INT(-$N23/30)+1),0)+(-$N23/30-INT(-$N23/30))*SUMIFS(12:12,$1:$1,CI$1+INT(-$N23/30)+1)+(INT(-$N23/30)+1--$N23/30)*SUMIFS(12:12,$1:$1,CI$1+INT(-$N23/30)))))</f>
        <v>0</v>
      </c>
      <c r="CJ23" s="40">
        <f>IF($N23=0,0,IF(CJ$7="",0,IF(CJ$1=MAX($1:$1),$R12-SUM($T23:CI23),IF(CJ$1=1,SUMIFS(12:12,$1:$1,"&gt;="&amp;1,$1:$1,"&lt;="&amp;INT(-$N23/30))+(-$N23/30-INT(-$N23/30))*SUMIFS(12:12,$1:$1,INT(-$N23/30)+1),0)+(-$N23/30-INT(-$N23/30))*SUMIFS(12:12,$1:$1,CJ$1+INT(-$N23/30)+1)+(INT(-$N23/30)+1--$N23/30)*SUMIFS(12:12,$1:$1,CJ$1+INT(-$N23/30)))))</f>
        <v>0</v>
      </c>
      <c r="CK23" s="40">
        <f>IF($N23=0,0,IF(CK$7="",0,IF(CK$1=MAX($1:$1),$R12-SUM($T23:CJ23),IF(CK$1=1,SUMIFS(12:12,$1:$1,"&gt;="&amp;1,$1:$1,"&lt;="&amp;INT(-$N23/30))+(-$N23/30-INT(-$N23/30))*SUMIFS(12:12,$1:$1,INT(-$N23/30)+1),0)+(-$N23/30-INT(-$N23/30))*SUMIFS(12:12,$1:$1,CK$1+INT(-$N23/30)+1)+(INT(-$N23/30)+1--$N23/30)*SUMIFS(12:12,$1:$1,CK$1+INT(-$N23/30)))))</f>
        <v>0</v>
      </c>
      <c r="CL23" s="40">
        <f>IF($N23=0,0,IF(CL$7="",0,IF(CL$1=MAX($1:$1),$R12-SUM($T23:CK23),IF(CL$1=1,SUMIFS(12:12,$1:$1,"&gt;="&amp;1,$1:$1,"&lt;="&amp;INT(-$N23/30))+(-$N23/30-INT(-$N23/30))*SUMIFS(12:12,$1:$1,INT(-$N23/30)+1),0)+(-$N23/30-INT(-$N23/30))*SUMIFS(12:12,$1:$1,CL$1+INT(-$N23/30)+1)+(INT(-$N23/30)+1--$N23/30)*SUMIFS(12:12,$1:$1,CL$1+INT(-$N23/30)))))</f>
        <v>0</v>
      </c>
      <c r="CM23" s="40">
        <f>IF($N23=0,0,IF(CM$7="",0,IF(CM$1=MAX($1:$1),$R12-SUM($T23:CL23),IF(CM$1=1,SUMIFS(12:12,$1:$1,"&gt;="&amp;1,$1:$1,"&lt;="&amp;INT(-$N23/30))+(-$N23/30-INT(-$N23/30))*SUMIFS(12:12,$1:$1,INT(-$N23/30)+1),0)+(-$N23/30-INT(-$N23/30))*SUMIFS(12:12,$1:$1,CM$1+INT(-$N23/30)+1)+(INT(-$N23/30)+1--$N23/30)*SUMIFS(12:12,$1:$1,CM$1+INT(-$N23/30)))))</f>
        <v>0</v>
      </c>
      <c r="CN23" s="40">
        <f>IF($N23=0,0,IF(CN$7="",0,IF(CN$1=MAX($1:$1),$R12-SUM($T23:CM23),IF(CN$1=1,SUMIFS(12:12,$1:$1,"&gt;="&amp;1,$1:$1,"&lt;="&amp;INT(-$N23/30))+(-$N23/30-INT(-$N23/30))*SUMIFS(12:12,$1:$1,INT(-$N23/30)+1),0)+(-$N23/30-INT(-$N23/30))*SUMIFS(12:12,$1:$1,CN$1+INT(-$N23/30)+1)+(INT(-$N23/30)+1--$N23/30)*SUMIFS(12:12,$1:$1,CN$1+INT(-$N23/30)))))</f>
        <v>0</v>
      </c>
      <c r="CO23" s="40">
        <f>IF($N23=0,0,IF(CO$7="",0,IF(CO$1=MAX($1:$1),$R12-SUM($T23:CN23),IF(CO$1=1,SUMIFS(12:12,$1:$1,"&gt;="&amp;1,$1:$1,"&lt;="&amp;INT(-$N23/30))+(-$N23/30-INT(-$N23/30))*SUMIFS(12:12,$1:$1,INT(-$N23/30)+1),0)+(-$N23/30-INT(-$N23/30))*SUMIFS(12:12,$1:$1,CO$1+INT(-$N23/30)+1)+(INT(-$N23/30)+1--$N23/30)*SUMIFS(12:12,$1:$1,CO$1+INT(-$N23/30)))))</f>
        <v>0</v>
      </c>
      <c r="CP23" s="40">
        <f>IF($N23=0,0,IF(CP$7="",0,IF(CP$1=MAX($1:$1),$R12-SUM($T23:CO23),IF(CP$1=1,SUMIFS(12:12,$1:$1,"&gt;="&amp;1,$1:$1,"&lt;="&amp;INT(-$N23/30))+(-$N23/30-INT(-$N23/30))*SUMIFS(12:12,$1:$1,INT(-$N23/30)+1),0)+(-$N23/30-INT(-$N23/30))*SUMIFS(12:12,$1:$1,CP$1+INT(-$N23/30)+1)+(INT(-$N23/30)+1--$N23/30)*SUMIFS(12:12,$1:$1,CP$1+INT(-$N23/30)))))</f>
        <v>0</v>
      </c>
      <c r="CQ23" s="40">
        <f>IF($N23=0,0,IF(CQ$7="",0,IF(CQ$1=MAX($1:$1),$R12-SUM($T23:CP23),IF(CQ$1=1,SUMIFS(12:12,$1:$1,"&gt;="&amp;1,$1:$1,"&lt;="&amp;INT(-$N23/30))+(-$N23/30-INT(-$N23/30))*SUMIFS(12:12,$1:$1,INT(-$N23/30)+1),0)+(-$N23/30-INT(-$N23/30))*SUMIFS(12:12,$1:$1,CQ$1+INT(-$N23/30)+1)+(INT(-$N23/30)+1--$N23/30)*SUMIFS(12:12,$1:$1,CQ$1+INT(-$N23/30)))))</f>
        <v>0</v>
      </c>
      <c r="CR23" s="40">
        <f>IF($N23=0,0,IF(CR$7="",0,IF(CR$1=MAX($1:$1),$R12-SUM($T23:CQ23),IF(CR$1=1,SUMIFS(12:12,$1:$1,"&gt;="&amp;1,$1:$1,"&lt;="&amp;INT(-$N23/30))+(-$N23/30-INT(-$N23/30))*SUMIFS(12:12,$1:$1,INT(-$N23/30)+1),0)+(-$N23/30-INT(-$N23/30))*SUMIFS(12:12,$1:$1,CR$1+INT(-$N23/30)+1)+(INT(-$N23/30)+1--$N23/30)*SUMIFS(12:12,$1:$1,CR$1+INT(-$N23/30)))))</f>
        <v>0</v>
      </c>
      <c r="CS23" s="40">
        <f>IF($N23=0,0,IF(CS$7="",0,IF(CS$1=MAX($1:$1),$R12-SUM($T23:CR23),IF(CS$1=1,SUMIFS(12:12,$1:$1,"&gt;="&amp;1,$1:$1,"&lt;="&amp;INT(-$N23/30))+(-$N23/30-INT(-$N23/30))*SUMIFS(12:12,$1:$1,INT(-$N23/30)+1),0)+(-$N23/30-INT(-$N23/30))*SUMIFS(12:12,$1:$1,CS$1+INT(-$N23/30)+1)+(INT(-$N23/30)+1--$N23/30)*SUMIFS(12:12,$1:$1,CS$1+INT(-$N23/30)))))</f>
        <v>0</v>
      </c>
      <c r="CT23" s="40">
        <f>IF($N23=0,0,IF(CT$7="",0,IF(CT$1=MAX($1:$1),$R12-SUM($T23:CS23),IF(CT$1=1,SUMIFS(12:12,$1:$1,"&gt;="&amp;1,$1:$1,"&lt;="&amp;INT(-$N23/30))+(-$N23/30-INT(-$N23/30))*SUMIFS(12:12,$1:$1,INT(-$N23/30)+1),0)+(-$N23/30-INT(-$N23/30))*SUMIFS(12:12,$1:$1,CT$1+INT(-$N23/30)+1)+(INT(-$N23/30)+1--$N23/30)*SUMIFS(12:12,$1:$1,CT$1+INT(-$N23/30)))))</f>
        <v>0</v>
      </c>
      <c r="CU23" s="40">
        <f>IF($N23=0,0,IF(CU$7="",0,IF(CU$1=MAX($1:$1),$R12-SUM($T23:CT23),IF(CU$1=1,SUMIFS(12:12,$1:$1,"&gt;="&amp;1,$1:$1,"&lt;="&amp;INT(-$N23/30))+(-$N23/30-INT(-$N23/30))*SUMIFS(12:12,$1:$1,INT(-$N23/30)+1),0)+(-$N23/30-INT(-$N23/30))*SUMIFS(12:12,$1:$1,CU$1+INT(-$N23/30)+1)+(INT(-$N23/30)+1--$N23/30)*SUMIFS(12:12,$1:$1,CU$1+INT(-$N23/30)))))</f>
        <v>0</v>
      </c>
      <c r="CV23" s="40">
        <f>IF($N23=0,0,IF(CV$7="",0,IF(CV$1=MAX($1:$1),$R12-SUM($T23:CU23),IF(CV$1=1,SUMIFS(12:12,$1:$1,"&gt;="&amp;1,$1:$1,"&lt;="&amp;INT(-$N23/30))+(-$N23/30-INT(-$N23/30))*SUMIFS(12:12,$1:$1,INT(-$N23/30)+1),0)+(-$N23/30-INT(-$N23/30))*SUMIFS(12:12,$1:$1,CV$1+INT(-$N23/30)+1)+(INT(-$N23/30)+1--$N23/30)*SUMIFS(12:12,$1:$1,CV$1+INT(-$N23/30)))))</f>
        <v>0</v>
      </c>
      <c r="CW23" s="40">
        <f>IF($N23=0,0,IF(CW$7="",0,IF(CW$1=MAX($1:$1),$R12-SUM($T23:CV23),IF(CW$1=1,SUMIFS(12:12,$1:$1,"&gt;="&amp;1,$1:$1,"&lt;="&amp;INT(-$N23/30))+(-$N23/30-INT(-$N23/30))*SUMIFS(12:12,$1:$1,INT(-$N23/30)+1),0)+(-$N23/30-INT(-$N23/30))*SUMIFS(12:12,$1:$1,CW$1+INT(-$N23/30)+1)+(INT(-$N23/30)+1--$N23/30)*SUMIFS(12:12,$1:$1,CW$1+INT(-$N23/30)))))</f>
        <v>0</v>
      </c>
      <c r="CX23" s="40">
        <f>IF($N23=0,0,IF(CX$7="",0,IF(CX$1=MAX($1:$1),$R12-SUM($T23:CW23),IF(CX$1=1,SUMIFS(12:12,$1:$1,"&gt;="&amp;1,$1:$1,"&lt;="&amp;INT(-$N23/30))+(-$N23/30-INT(-$N23/30))*SUMIFS(12:12,$1:$1,INT(-$N23/30)+1),0)+(-$N23/30-INT(-$N23/30))*SUMIFS(12:12,$1:$1,CX$1+INT(-$N23/30)+1)+(INT(-$N23/30)+1--$N23/30)*SUMIFS(12:12,$1:$1,CX$1+INT(-$N23/30)))))</f>
        <v>0</v>
      </c>
      <c r="CY23" s="40">
        <f>IF($N23=0,0,IF(CY$7="",0,IF(CY$1=MAX($1:$1),$R12-SUM($T23:CX23),IF(CY$1=1,SUMIFS(12:12,$1:$1,"&gt;="&amp;1,$1:$1,"&lt;="&amp;INT(-$N23/30))+(-$N23/30-INT(-$N23/30))*SUMIFS(12:12,$1:$1,INT(-$N23/30)+1),0)+(-$N23/30-INT(-$N23/30))*SUMIFS(12:12,$1:$1,CY$1+INT(-$N23/30)+1)+(INT(-$N23/30)+1--$N23/30)*SUMIFS(12:12,$1:$1,CY$1+INT(-$N23/30)))))</f>
        <v>0</v>
      </c>
      <c r="CZ23" s="40">
        <f>IF($N23=0,0,IF(CZ$7="",0,IF(CZ$1=MAX($1:$1),$R12-SUM($T23:CY23),IF(CZ$1=1,SUMIFS(12:12,$1:$1,"&gt;="&amp;1,$1:$1,"&lt;="&amp;INT(-$N23/30))+(-$N23/30-INT(-$N23/30))*SUMIFS(12:12,$1:$1,INT(-$N23/30)+1),0)+(-$N23/30-INT(-$N23/30))*SUMIFS(12:12,$1:$1,CZ$1+INT(-$N23/30)+1)+(INT(-$N23/30)+1--$N23/30)*SUMIFS(12:12,$1:$1,CZ$1+INT(-$N23/30)))))</f>
        <v>0</v>
      </c>
      <c r="DA23" s="40">
        <f>IF($N23=0,0,IF(DA$7="",0,IF(DA$1=MAX($1:$1),$R12-SUM($T23:CZ23),IF(DA$1=1,SUMIFS(12:12,$1:$1,"&gt;="&amp;1,$1:$1,"&lt;="&amp;INT(-$N23/30))+(-$N23/30-INT(-$N23/30))*SUMIFS(12:12,$1:$1,INT(-$N23/30)+1),0)+(-$N23/30-INT(-$N23/30))*SUMIFS(12:12,$1:$1,DA$1+INT(-$N23/30)+1)+(INT(-$N23/30)+1--$N23/30)*SUMIFS(12:12,$1:$1,DA$1+INT(-$N23/30)))))</f>
        <v>0</v>
      </c>
      <c r="DB23" s="40">
        <f>IF($N23=0,0,IF(DB$7="",0,IF(DB$1=MAX($1:$1),$R12-SUM($T23:DA23),IF(DB$1=1,SUMIFS(12:12,$1:$1,"&gt;="&amp;1,$1:$1,"&lt;="&amp;INT(-$N23/30))+(-$N23/30-INT(-$N23/30))*SUMIFS(12:12,$1:$1,INT(-$N23/30)+1),0)+(-$N23/30-INT(-$N23/30))*SUMIFS(12:12,$1:$1,DB$1+INT(-$N23/30)+1)+(INT(-$N23/30)+1--$N23/30)*SUMIFS(12:12,$1:$1,DB$1+INT(-$N23/30)))))</f>
        <v>0</v>
      </c>
      <c r="DC23" s="40">
        <f>IF($N23=0,0,IF(DC$7="",0,IF(DC$1=MAX($1:$1),$R12-SUM($T23:DB23),IF(DC$1=1,SUMIFS(12:12,$1:$1,"&gt;="&amp;1,$1:$1,"&lt;="&amp;INT(-$N23/30))+(-$N23/30-INT(-$N23/30))*SUMIFS(12:12,$1:$1,INT(-$N23/30)+1),0)+(-$N23/30-INT(-$N23/30))*SUMIFS(12:12,$1:$1,DC$1+INT(-$N23/30)+1)+(INT(-$N23/30)+1--$N23/30)*SUMIFS(12:12,$1:$1,DC$1+INT(-$N23/30)))))</f>
        <v>0</v>
      </c>
      <c r="DD23" s="40">
        <f>IF($N23=0,0,IF(DD$7="",0,IF(DD$1=MAX($1:$1),$R12-SUM($T23:DC23),IF(DD$1=1,SUMIFS(12:12,$1:$1,"&gt;="&amp;1,$1:$1,"&lt;="&amp;INT(-$N23/30))+(-$N23/30-INT(-$N23/30))*SUMIFS(12:12,$1:$1,INT(-$N23/30)+1),0)+(-$N23/30-INT(-$N23/30))*SUMIFS(12:12,$1:$1,DD$1+INT(-$N23/30)+1)+(INT(-$N23/30)+1--$N23/30)*SUMIFS(12:12,$1:$1,DD$1+INT(-$N23/30)))))</f>
        <v>0</v>
      </c>
      <c r="DE23" s="40">
        <f>IF($N23=0,0,IF(DE$7="",0,IF(DE$1=MAX($1:$1),$R12-SUM($T23:DD23),IF(DE$1=1,SUMIFS(12:12,$1:$1,"&gt;="&amp;1,$1:$1,"&lt;="&amp;INT(-$N23/30))+(-$N23/30-INT(-$N23/30))*SUMIFS(12:12,$1:$1,INT(-$N23/30)+1),0)+(-$N23/30-INT(-$N23/30))*SUMIFS(12:12,$1:$1,DE$1+INT(-$N23/30)+1)+(INT(-$N23/30)+1--$N23/30)*SUMIFS(12:12,$1:$1,DE$1+INT(-$N23/30)))))</f>
        <v>0</v>
      </c>
      <c r="DF23" s="40">
        <f>IF($N23=0,0,IF(DF$7="",0,IF(DF$1=MAX($1:$1),$R12-SUM($T23:DE23),IF(DF$1=1,SUMIFS(12:12,$1:$1,"&gt;="&amp;1,$1:$1,"&lt;="&amp;INT(-$N23/30))+(-$N23/30-INT(-$N23/30))*SUMIFS(12:12,$1:$1,INT(-$N23/30)+1),0)+(-$N23/30-INT(-$N23/30))*SUMIFS(12:12,$1:$1,DF$1+INT(-$N23/30)+1)+(INT(-$N23/30)+1--$N23/30)*SUMIFS(12:12,$1:$1,DF$1+INT(-$N23/30)))))</f>
        <v>0</v>
      </c>
      <c r="DG23" s="40">
        <f>IF($N23=0,0,IF(DG$7="",0,IF(DG$1=MAX($1:$1),$R12-SUM($T23:DF23),IF(DG$1=1,SUMIFS(12:12,$1:$1,"&gt;="&amp;1,$1:$1,"&lt;="&amp;INT(-$N23/30))+(-$N23/30-INT(-$N23/30))*SUMIFS(12:12,$1:$1,INT(-$N23/30)+1),0)+(-$N23/30-INT(-$N23/30))*SUMIFS(12:12,$1:$1,DG$1+INT(-$N23/30)+1)+(INT(-$N23/30)+1--$N23/30)*SUMIFS(12:12,$1:$1,DG$1+INT(-$N23/30)))))</f>
        <v>0</v>
      </c>
      <c r="DH23" s="40">
        <f>IF($N23=0,0,IF(DH$7="",0,IF(DH$1=MAX($1:$1),$R12-SUM($T23:DG23),IF(DH$1=1,SUMIFS(12:12,$1:$1,"&gt;="&amp;1,$1:$1,"&lt;="&amp;INT(-$N23/30))+(-$N23/30-INT(-$N23/30))*SUMIFS(12:12,$1:$1,INT(-$N23/30)+1),0)+(-$N23/30-INT(-$N23/30))*SUMIFS(12:12,$1:$1,DH$1+INT(-$N23/30)+1)+(INT(-$N23/30)+1--$N23/30)*SUMIFS(12:12,$1:$1,DH$1+INT(-$N23/30)))))</f>
        <v>0</v>
      </c>
      <c r="DI23" s="40">
        <f>IF($N23=0,0,IF(DI$7="",0,IF(DI$1=MAX($1:$1),$R12-SUM($T23:DH23),IF(DI$1=1,SUMIFS(12:12,$1:$1,"&gt;="&amp;1,$1:$1,"&lt;="&amp;INT(-$N23/30))+(-$N23/30-INT(-$N23/30))*SUMIFS(12:12,$1:$1,INT(-$N23/30)+1),0)+(-$N23/30-INT(-$N23/30))*SUMIFS(12:12,$1:$1,DI$1+INT(-$N23/30)+1)+(INT(-$N23/30)+1--$N23/30)*SUMIFS(12:12,$1:$1,DI$1+INT(-$N23/30)))))</f>
        <v>0</v>
      </c>
      <c r="DJ23" s="40">
        <f>IF($N23=0,0,IF(DJ$7="",0,IF(DJ$1=MAX($1:$1),$R12-SUM($T23:DI23),IF(DJ$1=1,SUMIFS(12:12,$1:$1,"&gt;="&amp;1,$1:$1,"&lt;="&amp;INT(-$N23/30))+(-$N23/30-INT(-$N23/30))*SUMIFS(12:12,$1:$1,INT(-$N23/30)+1),0)+(-$N23/30-INT(-$N23/30))*SUMIFS(12:12,$1:$1,DJ$1+INT(-$N23/30)+1)+(INT(-$N23/30)+1--$N23/30)*SUMIFS(12:12,$1:$1,DJ$1+INT(-$N23/30)))))</f>
        <v>0</v>
      </c>
      <c r="DK23" s="40">
        <f>IF($N23=0,0,IF(DK$7="",0,IF(DK$1=MAX($1:$1),$R12-SUM($T23:DJ23),IF(DK$1=1,SUMIFS(12:12,$1:$1,"&gt;="&amp;1,$1:$1,"&lt;="&amp;INT(-$N23/30))+(-$N23/30-INT(-$N23/30))*SUMIFS(12:12,$1:$1,INT(-$N23/30)+1),0)+(-$N23/30-INT(-$N23/30))*SUMIFS(12:12,$1:$1,DK$1+INT(-$N23/30)+1)+(INT(-$N23/30)+1--$N23/30)*SUMIFS(12:12,$1:$1,DK$1+INT(-$N23/30)))))</f>
        <v>0</v>
      </c>
      <c r="DL23" s="40">
        <f>IF($N23=0,0,IF(DL$7="",0,IF(DL$1=MAX($1:$1),$R12-SUM($T23:DK23),IF(DL$1=1,SUMIFS(12:12,$1:$1,"&gt;="&amp;1,$1:$1,"&lt;="&amp;INT(-$N23/30))+(-$N23/30-INT(-$N23/30))*SUMIFS(12:12,$1:$1,INT(-$N23/30)+1),0)+(-$N23/30-INT(-$N23/30))*SUMIFS(12:12,$1:$1,DL$1+INT(-$N23/30)+1)+(INT(-$N23/30)+1--$N23/30)*SUMIFS(12:12,$1:$1,DL$1+INT(-$N23/30)))))</f>
        <v>0</v>
      </c>
      <c r="DM23" s="40">
        <f>IF($N23=0,0,IF(DM$7="",0,IF(DM$1=MAX($1:$1),$R12-SUM($T23:DL23),IF(DM$1=1,SUMIFS(12:12,$1:$1,"&gt;="&amp;1,$1:$1,"&lt;="&amp;INT(-$N23/30))+(-$N23/30-INT(-$N23/30))*SUMIFS(12:12,$1:$1,INT(-$N23/30)+1),0)+(-$N23/30-INT(-$N23/30))*SUMIFS(12:12,$1:$1,DM$1+INT(-$N23/30)+1)+(INT(-$N23/30)+1--$N23/30)*SUMIFS(12:12,$1:$1,DM$1+INT(-$N23/30)))))</f>
        <v>0</v>
      </c>
      <c r="DN23" s="40">
        <f>IF($N23=0,0,IF(DN$7="",0,IF(DN$1=MAX($1:$1),$R12-SUM($T23:DM23),IF(DN$1=1,SUMIFS(12:12,$1:$1,"&gt;="&amp;1,$1:$1,"&lt;="&amp;INT(-$N23/30))+(-$N23/30-INT(-$N23/30))*SUMIFS(12:12,$1:$1,INT(-$N23/30)+1),0)+(-$N23/30-INT(-$N23/30))*SUMIFS(12:12,$1:$1,DN$1+INT(-$N23/30)+1)+(INT(-$N23/30)+1--$N23/30)*SUMIFS(12:12,$1:$1,DN$1+INT(-$N23/30)))))</f>
        <v>0</v>
      </c>
      <c r="DO23" s="40">
        <f>IF($N23=0,0,IF(DO$7="",0,IF(DO$1=MAX($1:$1),$R12-SUM($T23:DN23),IF(DO$1=1,SUMIFS(12:12,$1:$1,"&gt;="&amp;1,$1:$1,"&lt;="&amp;INT(-$N23/30))+(-$N23/30-INT(-$N23/30))*SUMIFS(12:12,$1:$1,INT(-$N23/30)+1),0)+(-$N23/30-INT(-$N23/30))*SUMIFS(12:12,$1:$1,DO$1+INT(-$N23/30)+1)+(INT(-$N23/30)+1--$N23/30)*SUMIFS(12:12,$1:$1,DO$1+INT(-$N23/30)))))</f>
        <v>0</v>
      </c>
      <c r="DP23" s="40">
        <f>IF($N23=0,0,IF(DP$7="",0,IF(DP$1=MAX($1:$1),$R12-SUM($T23:DO23),IF(DP$1=1,SUMIFS(12:12,$1:$1,"&gt;="&amp;1,$1:$1,"&lt;="&amp;INT(-$N23/30))+(-$N23/30-INT(-$N23/30))*SUMIFS(12:12,$1:$1,INT(-$N23/30)+1),0)+(-$N23/30-INT(-$N23/30))*SUMIFS(12:12,$1:$1,DP$1+INT(-$N23/30)+1)+(INT(-$N23/30)+1--$N23/30)*SUMIFS(12:12,$1:$1,DP$1+INT(-$N23/30)))))</f>
        <v>0</v>
      </c>
      <c r="DQ23" s="40">
        <f>IF($N23=0,0,IF(DQ$7="",0,IF(DQ$1=MAX($1:$1),$R12-SUM($T23:DP23),IF(DQ$1=1,SUMIFS(12:12,$1:$1,"&gt;="&amp;1,$1:$1,"&lt;="&amp;INT(-$N23/30))+(-$N23/30-INT(-$N23/30))*SUMIFS(12:12,$1:$1,INT(-$N23/30)+1),0)+(-$N23/30-INT(-$N23/30))*SUMIFS(12:12,$1:$1,DQ$1+INT(-$N23/30)+1)+(INT(-$N23/30)+1--$N23/30)*SUMIFS(12:12,$1:$1,DQ$1+INT(-$N23/30)))))</f>
        <v>0</v>
      </c>
      <c r="DR23" s="40">
        <f>IF($N23=0,0,IF(DR$7="",0,IF(DR$1=MAX($1:$1),$R12-SUM($T23:DQ23),IF(DR$1=1,SUMIFS(12:12,$1:$1,"&gt;="&amp;1,$1:$1,"&lt;="&amp;INT(-$N23/30))+(-$N23/30-INT(-$N23/30))*SUMIFS(12:12,$1:$1,INT(-$N23/30)+1),0)+(-$N23/30-INT(-$N23/30))*SUMIFS(12:12,$1:$1,DR$1+INT(-$N23/30)+1)+(INT(-$N23/30)+1--$N23/30)*SUMIFS(12:12,$1:$1,DR$1+INT(-$N23/30)))))</f>
        <v>0</v>
      </c>
      <c r="DS23" s="40">
        <f>IF($N23=0,0,IF(DS$7="",0,IF(DS$1=MAX($1:$1),$R12-SUM($T23:DR23),IF(DS$1=1,SUMIFS(12:12,$1:$1,"&gt;="&amp;1,$1:$1,"&lt;="&amp;INT(-$N23/30))+(-$N23/30-INT(-$N23/30))*SUMIFS(12:12,$1:$1,INT(-$N23/30)+1),0)+(-$N23/30-INT(-$N23/30))*SUMIFS(12:12,$1:$1,DS$1+INT(-$N23/30)+1)+(INT(-$N23/30)+1--$N23/30)*SUMIFS(12:12,$1:$1,DS$1+INT(-$N23/30)))))</f>
        <v>0</v>
      </c>
      <c r="DT23" s="40">
        <f>IF($N23=0,0,IF(DT$7="",0,IF(DT$1=MAX($1:$1),$R12-SUM($T23:DS23),IF(DT$1=1,SUMIFS(12:12,$1:$1,"&gt;="&amp;1,$1:$1,"&lt;="&amp;INT(-$N23/30))+(-$N23/30-INT(-$N23/30))*SUMIFS(12:12,$1:$1,INT(-$N23/30)+1),0)+(-$N23/30-INT(-$N23/30))*SUMIFS(12:12,$1:$1,DT$1+INT(-$N23/30)+1)+(INT(-$N23/30)+1--$N23/30)*SUMIFS(12:12,$1:$1,DT$1+INT(-$N23/30)))))</f>
        <v>0</v>
      </c>
      <c r="DU23" s="40">
        <f>IF($N23=0,0,IF(DU$7="",0,IF(DU$1=MAX($1:$1),$R12-SUM($T23:DT23),IF(DU$1=1,SUMIFS(12:12,$1:$1,"&gt;="&amp;1,$1:$1,"&lt;="&amp;INT(-$N23/30))+(-$N23/30-INT(-$N23/30))*SUMIFS(12:12,$1:$1,INT(-$N23/30)+1),0)+(-$N23/30-INT(-$N23/30))*SUMIFS(12:12,$1:$1,DU$1+INT(-$N23/30)+1)+(INT(-$N23/30)+1--$N23/30)*SUMIFS(12:12,$1:$1,DU$1+INT(-$N23/30)))))</f>
        <v>0</v>
      </c>
      <c r="DV23" s="40">
        <f>IF($N23=0,0,IF(DV$7="",0,IF(DV$1=MAX($1:$1),$R12-SUM($T23:DU23),IF(DV$1=1,SUMIFS(12:12,$1:$1,"&gt;="&amp;1,$1:$1,"&lt;="&amp;INT(-$N23/30))+(-$N23/30-INT(-$N23/30))*SUMIFS(12:12,$1:$1,INT(-$N23/30)+1),0)+(-$N23/30-INT(-$N23/30))*SUMIFS(12:12,$1:$1,DV$1+INT(-$N23/30)+1)+(INT(-$N23/30)+1--$N23/30)*SUMIFS(12:12,$1:$1,DV$1+INT(-$N23/30)))))</f>
        <v>0</v>
      </c>
      <c r="DW23" s="40">
        <f>IF($N23=0,0,IF(DW$7="",0,IF(DW$1=MAX($1:$1),$R12-SUM($T23:DV23),IF(DW$1=1,SUMIFS(12:12,$1:$1,"&gt;="&amp;1,$1:$1,"&lt;="&amp;INT(-$N23/30))+(-$N23/30-INT(-$N23/30))*SUMIFS(12:12,$1:$1,INT(-$N23/30)+1),0)+(-$N23/30-INT(-$N23/30))*SUMIFS(12:12,$1:$1,DW$1+INT(-$N23/30)+1)+(INT(-$N23/30)+1--$N23/30)*SUMIFS(12:12,$1:$1,DW$1+INT(-$N23/30)))))</f>
        <v>0</v>
      </c>
      <c r="DX23" s="40">
        <f>IF($N23=0,0,IF(DX$7="",0,IF(DX$1=MAX($1:$1),$R12-SUM($T23:DW23),IF(DX$1=1,SUMIFS(12:12,$1:$1,"&gt;="&amp;1,$1:$1,"&lt;="&amp;INT(-$N23/30))+(-$N23/30-INT(-$N23/30))*SUMIFS(12:12,$1:$1,INT(-$N23/30)+1),0)+(-$N23/30-INT(-$N23/30))*SUMIFS(12:12,$1:$1,DX$1+INT(-$N23/30)+1)+(INT(-$N23/30)+1--$N23/30)*SUMIFS(12:12,$1:$1,DX$1+INT(-$N23/30)))))</f>
        <v>0</v>
      </c>
      <c r="DY23" s="40">
        <f>IF($N23=0,0,IF(DY$7="",0,IF(DY$1=MAX($1:$1),$R12-SUM($T23:DX23),IF(DY$1=1,SUMIFS(12:12,$1:$1,"&gt;="&amp;1,$1:$1,"&lt;="&amp;INT(-$N23/30))+(-$N23/30-INT(-$N23/30))*SUMIFS(12:12,$1:$1,INT(-$N23/30)+1),0)+(-$N23/30-INT(-$N23/30))*SUMIFS(12:12,$1:$1,DY$1+INT(-$N23/30)+1)+(INT(-$N23/30)+1--$N23/30)*SUMIFS(12:12,$1:$1,DY$1+INT(-$N23/30)))))</f>
        <v>0</v>
      </c>
      <c r="DZ23" s="40">
        <f>IF($N23=0,0,IF(DZ$7="",0,IF(DZ$1=MAX($1:$1),$R12-SUM($T23:DY23),IF(DZ$1=1,SUMIFS(12:12,$1:$1,"&gt;="&amp;1,$1:$1,"&lt;="&amp;INT(-$N23/30))+(-$N23/30-INT(-$N23/30))*SUMIFS(12:12,$1:$1,INT(-$N23/30)+1),0)+(-$N23/30-INT(-$N23/30))*SUMIFS(12:12,$1:$1,DZ$1+INT(-$N23/30)+1)+(INT(-$N23/30)+1--$N23/30)*SUMIFS(12:12,$1:$1,DZ$1+INT(-$N23/30)))))</f>
        <v>0</v>
      </c>
      <c r="EA23" s="40">
        <f>IF($N23=0,0,IF(EA$7="",0,IF(EA$1=MAX($1:$1),$R12-SUM($T23:DZ23),IF(EA$1=1,SUMIFS(12:12,$1:$1,"&gt;="&amp;1,$1:$1,"&lt;="&amp;INT(-$N23/30))+(-$N23/30-INT(-$N23/30))*SUMIFS(12:12,$1:$1,INT(-$N23/30)+1),0)+(-$N23/30-INT(-$N23/30))*SUMIFS(12:12,$1:$1,EA$1+INT(-$N23/30)+1)+(INT(-$N23/30)+1--$N23/30)*SUMIFS(12:12,$1:$1,EA$1+INT(-$N23/30)))))</f>
        <v>0</v>
      </c>
      <c r="EB23" s="40">
        <f>IF($N23=0,0,IF(EB$7="",0,IF(EB$1=MAX($1:$1),$R12-SUM($T23:EA23),IF(EB$1=1,SUMIFS(12:12,$1:$1,"&gt;="&amp;1,$1:$1,"&lt;="&amp;INT(-$N23/30))+(-$N23/30-INT(-$N23/30))*SUMIFS(12:12,$1:$1,INT(-$N23/30)+1),0)+(-$N23/30-INT(-$N23/30))*SUMIFS(12:12,$1:$1,EB$1+INT(-$N23/30)+1)+(INT(-$N23/30)+1--$N23/30)*SUMIFS(12:12,$1:$1,EB$1+INT(-$N23/30)))))</f>
        <v>0</v>
      </c>
      <c r="EC23" s="40">
        <f>IF($N23=0,0,IF(EC$7="",0,IF(EC$1=MAX($1:$1),$R12-SUM($T23:EB23),IF(EC$1=1,SUMIFS(12:12,$1:$1,"&gt;="&amp;1,$1:$1,"&lt;="&amp;INT(-$N23/30))+(-$N23/30-INT(-$N23/30))*SUMIFS(12:12,$1:$1,INT(-$N23/30)+1),0)+(-$N23/30-INT(-$N23/30))*SUMIFS(12:12,$1:$1,EC$1+INT(-$N23/30)+1)+(INT(-$N23/30)+1--$N23/30)*SUMIFS(12:12,$1:$1,EC$1+INT(-$N23/30)))))</f>
        <v>0</v>
      </c>
      <c r="ED23" s="40">
        <f>IF($N23=0,0,IF(ED$7="",0,IF(ED$1=MAX($1:$1),$R12-SUM($T23:EC23),IF(ED$1=1,SUMIFS(12:12,$1:$1,"&gt;="&amp;1,$1:$1,"&lt;="&amp;INT(-$N23/30))+(-$N23/30-INT(-$N23/30))*SUMIFS(12:12,$1:$1,INT(-$N23/30)+1),0)+(-$N23/30-INT(-$N23/30))*SUMIFS(12:12,$1:$1,ED$1+INT(-$N23/30)+1)+(INT(-$N23/30)+1--$N23/30)*SUMIFS(12:12,$1:$1,ED$1+INT(-$N23/30)))))</f>
        <v>0</v>
      </c>
      <c r="EE23" s="40">
        <f>IF($N23=0,0,IF(EE$7="",0,IF(EE$1=MAX($1:$1),$R12-SUM($T23:ED23),IF(EE$1=1,SUMIFS(12:12,$1:$1,"&gt;="&amp;1,$1:$1,"&lt;="&amp;INT(-$N23/30))+(-$N23/30-INT(-$N23/30))*SUMIFS(12:12,$1:$1,INT(-$N23/30)+1),0)+(-$N23/30-INT(-$N23/30))*SUMIFS(12:12,$1:$1,EE$1+INT(-$N23/30)+1)+(INT(-$N23/30)+1--$N23/30)*SUMIFS(12:12,$1:$1,EE$1+INT(-$N23/30)))))</f>
        <v>0</v>
      </c>
      <c r="EF23" s="40">
        <f>IF($N23=0,0,IF(EF$7="",0,IF(EF$1=MAX($1:$1),$R12-SUM($T23:EE23),IF(EF$1=1,SUMIFS(12:12,$1:$1,"&gt;="&amp;1,$1:$1,"&lt;="&amp;INT(-$N23/30))+(-$N23/30-INT(-$N23/30))*SUMIFS(12:12,$1:$1,INT(-$N23/30)+1),0)+(-$N23/30-INT(-$N23/30))*SUMIFS(12:12,$1:$1,EF$1+INT(-$N23/30)+1)+(INT(-$N23/30)+1--$N23/30)*SUMIFS(12:12,$1:$1,EF$1+INT(-$N23/30)))))</f>
        <v>0</v>
      </c>
      <c r="EG23" s="40">
        <f>IF($N23=0,0,IF(EG$7="",0,IF(EG$1=MAX($1:$1),$R12-SUM($T23:EF23),IF(EG$1=1,SUMIFS(12:12,$1:$1,"&gt;="&amp;1,$1:$1,"&lt;="&amp;INT(-$N23/30))+(-$N23/30-INT(-$N23/30))*SUMIFS(12:12,$1:$1,INT(-$N23/30)+1),0)+(-$N23/30-INT(-$N23/30))*SUMIFS(12:12,$1:$1,EG$1+INT(-$N23/30)+1)+(INT(-$N23/30)+1--$N23/30)*SUMIFS(12:12,$1:$1,EG$1+INT(-$N23/30)))))</f>
        <v>0</v>
      </c>
      <c r="EH23" s="40">
        <f>IF($N23=0,0,IF(EH$7="",0,IF(EH$1=MAX($1:$1),$R12-SUM($T23:EG23),IF(EH$1=1,SUMIFS(12:12,$1:$1,"&gt;="&amp;1,$1:$1,"&lt;="&amp;INT(-$N23/30))+(-$N23/30-INT(-$N23/30))*SUMIFS(12:12,$1:$1,INT(-$N23/30)+1),0)+(-$N23/30-INT(-$N23/30))*SUMIFS(12:12,$1:$1,EH$1+INT(-$N23/30)+1)+(INT(-$N23/30)+1--$N23/30)*SUMIFS(12:12,$1:$1,EH$1+INT(-$N23/30)))))</f>
        <v>0</v>
      </c>
      <c r="EI23" s="40">
        <f>IF($N23=0,0,IF(EI$7="",0,IF(EI$1=MAX($1:$1),$R12-SUM($T23:EH23),IF(EI$1=1,SUMIFS(12:12,$1:$1,"&gt;="&amp;1,$1:$1,"&lt;="&amp;INT(-$N23/30))+(-$N23/30-INT(-$N23/30))*SUMIFS(12:12,$1:$1,INT(-$N23/30)+1),0)+(-$N23/30-INT(-$N23/30))*SUMIFS(12:12,$1:$1,EI$1+INT(-$N23/30)+1)+(INT(-$N23/30)+1--$N23/30)*SUMIFS(12:12,$1:$1,EI$1+INT(-$N23/30)))))</f>
        <v>0</v>
      </c>
      <c r="EJ23" s="40">
        <f>IF($N23=0,0,IF(EJ$7="",0,IF(EJ$1=MAX($1:$1),$R12-SUM($T23:EI23),IF(EJ$1=1,SUMIFS(12:12,$1:$1,"&gt;="&amp;1,$1:$1,"&lt;="&amp;INT(-$N23/30))+(-$N23/30-INT(-$N23/30))*SUMIFS(12:12,$1:$1,INT(-$N23/30)+1),0)+(-$N23/30-INT(-$N23/30))*SUMIFS(12:12,$1:$1,EJ$1+INT(-$N23/30)+1)+(INT(-$N23/30)+1--$N23/30)*SUMIFS(12:12,$1:$1,EJ$1+INT(-$N23/30)))))</f>
        <v>0</v>
      </c>
      <c r="EK23" s="40">
        <f>IF($N23=0,0,IF(EK$7="",0,IF(EK$1=MAX($1:$1),$R12-SUM($T23:EJ23),IF(EK$1=1,SUMIFS(12:12,$1:$1,"&gt;="&amp;1,$1:$1,"&lt;="&amp;INT(-$N23/30))+(-$N23/30-INT(-$N23/30))*SUMIFS(12:12,$1:$1,INT(-$N23/30)+1),0)+(-$N23/30-INT(-$N23/30))*SUMIFS(12:12,$1:$1,EK$1+INT(-$N23/30)+1)+(INT(-$N23/30)+1--$N23/30)*SUMIFS(12:12,$1:$1,EK$1+INT(-$N23/30)))))</f>
        <v>0</v>
      </c>
      <c r="EL23" s="40">
        <f>IF($N23=0,0,IF(EL$7="",0,IF(EL$1=MAX($1:$1),$R12-SUM($T23:EK23),IF(EL$1=1,SUMIFS(12:12,$1:$1,"&gt;="&amp;1,$1:$1,"&lt;="&amp;INT(-$N23/30))+(-$N23/30-INT(-$N23/30))*SUMIFS(12:12,$1:$1,INT(-$N23/30)+1),0)+(-$N23/30-INT(-$N23/30))*SUMIFS(12:12,$1:$1,EL$1+INT(-$N23/30)+1)+(INT(-$N23/30)+1--$N23/30)*SUMIFS(12:12,$1:$1,EL$1+INT(-$N23/30)))))</f>
        <v>0</v>
      </c>
      <c r="EM23" s="40">
        <f>IF($N23=0,0,IF(EM$7="",0,IF(EM$1=MAX($1:$1),$R12-SUM($T23:EL23),IF(EM$1=1,SUMIFS(12:12,$1:$1,"&gt;="&amp;1,$1:$1,"&lt;="&amp;INT(-$N23/30))+(-$N23/30-INT(-$N23/30))*SUMIFS(12:12,$1:$1,INT(-$N23/30)+1),0)+(-$N23/30-INT(-$N23/30))*SUMIFS(12:12,$1:$1,EM$1+INT(-$N23/30)+1)+(INT(-$N23/30)+1--$N23/30)*SUMIFS(12:12,$1:$1,EM$1+INT(-$N23/30)))))</f>
        <v>0</v>
      </c>
      <c r="EN23" s="40">
        <f>IF($N23=0,0,IF(EN$7="",0,IF(EN$1=MAX($1:$1),$R12-SUM($T23:EM23),IF(EN$1=1,SUMIFS(12:12,$1:$1,"&gt;="&amp;1,$1:$1,"&lt;="&amp;INT(-$N23/30))+(-$N23/30-INT(-$N23/30))*SUMIFS(12:12,$1:$1,INT(-$N23/30)+1),0)+(-$N23/30-INT(-$N23/30))*SUMIFS(12:12,$1:$1,EN$1+INT(-$N23/30)+1)+(INT(-$N23/30)+1--$N23/30)*SUMIFS(12:12,$1:$1,EN$1+INT(-$N23/30)))))</f>
        <v>0</v>
      </c>
      <c r="EO23" s="40">
        <f>IF($N23=0,0,IF(EO$7="",0,IF(EO$1=MAX($1:$1),$R12-SUM($T23:EN23),IF(EO$1=1,SUMIFS(12:12,$1:$1,"&gt;="&amp;1,$1:$1,"&lt;="&amp;INT(-$N23/30))+(-$N23/30-INT(-$N23/30))*SUMIFS(12:12,$1:$1,INT(-$N23/30)+1),0)+(-$N23/30-INT(-$N23/30))*SUMIFS(12:12,$1:$1,EO$1+INT(-$N23/30)+1)+(INT(-$N23/30)+1--$N23/30)*SUMIFS(12:12,$1:$1,EO$1+INT(-$N23/30)))))</f>
        <v>0</v>
      </c>
      <c r="EP23" s="40">
        <f>IF($N23=0,0,IF(EP$7="",0,IF(EP$1=MAX($1:$1),$R12-SUM($T23:EO23),IF(EP$1=1,SUMIFS(12:12,$1:$1,"&gt;="&amp;1,$1:$1,"&lt;="&amp;INT(-$N23/30))+(-$N23/30-INT(-$N23/30))*SUMIFS(12:12,$1:$1,INT(-$N23/30)+1),0)+(-$N23/30-INT(-$N23/30))*SUMIFS(12:12,$1:$1,EP$1+INT(-$N23/30)+1)+(INT(-$N23/30)+1--$N23/30)*SUMIFS(12:12,$1:$1,EP$1+INT(-$N23/30)))))</f>
        <v>0</v>
      </c>
      <c r="EQ23" s="40">
        <f>IF($N23=0,0,IF(EQ$7="",0,IF(EQ$1=MAX($1:$1),$R12-SUM($T23:EP23),IF(EQ$1=1,SUMIFS(12:12,$1:$1,"&gt;="&amp;1,$1:$1,"&lt;="&amp;INT(-$N23/30))+(-$N23/30-INT(-$N23/30))*SUMIFS(12:12,$1:$1,INT(-$N23/30)+1),0)+(-$N23/30-INT(-$N23/30))*SUMIFS(12:12,$1:$1,EQ$1+INT(-$N23/30)+1)+(INT(-$N23/30)+1--$N23/30)*SUMIFS(12:12,$1:$1,EQ$1+INT(-$N23/30)))))</f>
        <v>0</v>
      </c>
      <c r="ER23" s="40">
        <f>IF($N23=0,0,IF(ER$7="",0,IF(ER$1=MAX($1:$1),$R12-SUM($T23:EQ23),IF(ER$1=1,SUMIFS(12:12,$1:$1,"&gt;="&amp;1,$1:$1,"&lt;="&amp;INT(-$N23/30))+(-$N23/30-INT(-$N23/30))*SUMIFS(12:12,$1:$1,INT(-$N23/30)+1),0)+(-$N23/30-INT(-$N23/30))*SUMIFS(12:12,$1:$1,ER$1+INT(-$N23/30)+1)+(INT(-$N23/30)+1--$N23/30)*SUMIFS(12:12,$1:$1,ER$1+INT(-$N23/30)))))</f>
        <v>0</v>
      </c>
      <c r="ES23" s="40">
        <f>IF($N23=0,0,IF(ES$7="",0,IF(ES$1=MAX($1:$1),$R12-SUM($T23:ER23),IF(ES$1=1,SUMIFS(12:12,$1:$1,"&gt;="&amp;1,$1:$1,"&lt;="&amp;INT(-$N23/30))+(-$N23/30-INT(-$N23/30))*SUMIFS(12:12,$1:$1,INT(-$N23/30)+1),0)+(-$N23/30-INT(-$N23/30))*SUMIFS(12:12,$1:$1,ES$1+INT(-$N23/30)+1)+(INT(-$N23/30)+1--$N23/30)*SUMIFS(12:12,$1:$1,ES$1+INT(-$N23/30)))))</f>
        <v>0</v>
      </c>
      <c r="ET23" s="40">
        <f>IF($N23=0,0,IF(ET$7="",0,IF(ET$1=MAX($1:$1),$R12-SUM($T23:ES23),IF(ET$1=1,SUMIFS(12:12,$1:$1,"&gt;="&amp;1,$1:$1,"&lt;="&amp;INT(-$N23/30))+(-$N23/30-INT(-$N23/30))*SUMIFS(12:12,$1:$1,INT(-$N23/30)+1),0)+(-$N23/30-INT(-$N23/30))*SUMIFS(12:12,$1:$1,ET$1+INT(-$N23/30)+1)+(INT(-$N23/30)+1--$N23/30)*SUMIFS(12:12,$1:$1,ET$1+INT(-$N23/30)))))</f>
        <v>0</v>
      </c>
      <c r="EU23" s="40">
        <f>IF($N23=0,0,IF(EU$7="",0,IF(EU$1=MAX($1:$1),$R12-SUM($T23:ET23),IF(EU$1=1,SUMIFS(12:12,$1:$1,"&gt;="&amp;1,$1:$1,"&lt;="&amp;INT(-$N23/30))+(-$N23/30-INT(-$N23/30))*SUMIFS(12:12,$1:$1,INT(-$N23/30)+1),0)+(-$N23/30-INT(-$N23/30))*SUMIFS(12:12,$1:$1,EU$1+INT(-$N23/30)+1)+(INT(-$N23/30)+1--$N23/30)*SUMIFS(12:12,$1:$1,EU$1+INT(-$N23/30)))))</f>
        <v>0</v>
      </c>
      <c r="EV23" s="40">
        <f>IF($N23=0,0,IF(EV$7="",0,IF(EV$1=MAX($1:$1),$R12-SUM($T23:EU23),IF(EV$1=1,SUMIFS(12:12,$1:$1,"&gt;="&amp;1,$1:$1,"&lt;="&amp;INT(-$N23/30))+(-$N23/30-INT(-$N23/30))*SUMIFS(12:12,$1:$1,INT(-$N23/30)+1),0)+(-$N23/30-INT(-$N23/30))*SUMIFS(12:12,$1:$1,EV$1+INT(-$N23/30)+1)+(INT(-$N23/30)+1--$N23/30)*SUMIFS(12:12,$1:$1,EV$1+INT(-$N23/30)))))</f>
        <v>0</v>
      </c>
      <c r="EW23" s="40">
        <f>IF($N23=0,0,IF(EW$7="",0,IF(EW$1=MAX($1:$1),$R12-SUM($T23:EV23),IF(EW$1=1,SUMIFS(12:12,$1:$1,"&gt;="&amp;1,$1:$1,"&lt;="&amp;INT(-$N23/30))+(-$N23/30-INT(-$N23/30))*SUMIFS(12:12,$1:$1,INT(-$N23/30)+1),0)+(-$N23/30-INT(-$N23/30))*SUMIFS(12:12,$1:$1,EW$1+INT(-$N23/30)+1)+(INT(-$N23/30)+1--$N23/30)*SUMIFS(12:12,$1:$1,EW$1+INT(-$N23/30)))))</f>
        <v>0</v>
      </c>
      <c r="EX23" s="40">
        <f>IF($N23=0,0,IF(EX$7="",0,IF(EX$1=MAX($1:$1),$R12-SUM($T23:EW23),IF(EX$1=1,SUMIFS(12:12,$1:$1,"&gt;="&amp;1,$1:$1,"&lt;="&amp;INT(-$N23/30))+(-$N23/30-INT(-$N23/30))*SUMIFS(12:12,$1:$1,INT(-$N23/30)+1),0)+(-$N23/30-INT(-$N23/30))*SUMIFS(12:12,$1:$1,EX$1+INT(-$N23/30)+1)+(INT(-$N23/30)+1--$N23/30)*SUMIFS(12:12,$1:$1,EX$1+INT(-$N23/30)))))</f>
        <v>0</v>
      </c>
      <c r="EY23" s="40">
        <f>IF($N23=0,0,IF(EY$7="",0,IF(EY$1=MAX($1:$1),$R12-SUM($T23:EX23),IF(EY$1=1,SUMIFS(12:12,$1:$1,"&gt;="&amp;1,$1:$1,"&lt;="&amp;INT(-$N23/30))+(-$N23/30-INT(-$N23/30))*SUMIFS(12:12,$1:$1,INT(-$N23/30)+1),0)+(-$N23/30-INT(-$N23/30))*SUMIFS(12:12,$1:$1,EY$1+INT(-$N23/30)+1)+(INT(-$N23/30)+1--$N23/30)*SUMIFS(12:12,$1:$1,EY$1+INT(-$N23/30)))))</f>
        <v>0</v>
      </c>
      <c r="EZ23" s="40">
        <f>IF($N23=0,0,IF(EZ$7="",0,IF(EZ$1=MAX($1:$1),$R12-SUM($T23:EY23),IF(EZ$1=1,SUMIFS(12:12,$1:$1,"&gt;="&amp;1,$1:$1,"&lt;="&amp;INT(-$N23/30))+(-$N23/30-INT(-$N23/30))*SUMIFS(12:12,$1:$1,INT(-$N23/30)+1),0)+(-$N23/30-INT(-$N23/30))*SUMIFS(12:12,$1:$1,EZ$1+INT(-$N23/30)+1)+(INT(-$N23/30)+1--$N23/30)*SUMIFS(12:12,$1:$1,EZ$1+INT(-$N23/30)))))</f>
        <v>0</v>
      </c>
      <c r="FA23" s="40">
        <f>IF($N23=0,0,IF(FA$7="",0,IF(FA$1=MAX($1:$1),$R12-SUM($T23:EZ23),IF(FA$1=1,SUMIFS(12:12,$1:$1,"&gt;="&amp;1,$1:$1,"&lt;="&amp;INT(-$N23/30))+(-$N23/30-INT(-$N23/30))*SUMIFS(12:12,$1:$1,INT(-$N23/30)+1),0)+(-$N23/30-INT(-$N23/30))*SUMIFS(12:12,$1:$1,FA$1+INT(-$N23/30)+1)+(INT(-$N23/30)+1--$N23/30)*SUMIFS(12:12,$1:$1,FA$1+INT(-$N23/30)))))</f>
        <v>0</v>
      </c>
      <c r="FB23" s="40">
        <f>IF($N23=0,0,IF(FB$7="",0,IF(FB$1=MAX($1:$1),$R12-SUM($T23:FA23),IF(FB$1=1,SUMIFS(12:12,$1:$1,"&gt;="&amp;1,$1:$1,"&lt;="&amp;INT(-$N23/30))+(-$N23/30-INT(-$N23/30))*SUMIFS(12:12,$1:$1,INT(-$N23/30)+1),0)+(-$N23/30-INT(-$N23/30))*SUMIFS(12:12,$1:$1,FB$1+INT(-$N23/30)+1)+(INT(-$N23/30)+1--$N23/30)*SUMIFS(12:12,$1:$1,FB$1+INT(-$N23/30)))))</f>
        <v>0</v>
      </c>
      <c r="FC23" s="40">
        <f>IF($N23=0,0,IF(FC$7="",0,IF(FC$1=MAX($1:$1),$R12-SUM($T23:FB23),IF(FC$1=1,SUMIFS(12:12,$1:$1,"&gt;="&amp;1,$1:$1,"&lt;="&amp;INT(-$N23/30))+(-$N23/30-INT(-$N23/30))*SUMIFS(12:12,$1:$1,INT(-$N23/30)+1),0)+(-$N23/30-INT(-$N23/30))*SUMIFS(12:12,$1:$1,FC$1+INT(-$N23/30)+1)+(INT(-$N23/30)+1--$N23/30)*SUMIFS(12:12,$1:$1,FC$1+INT(-$N23/30)))))</f>
        <v>0</v>
      </c>
      <c r="FD23" s="40">
        <f>IF($N23=0,0,IF(FD$7="",0,IF(FD$1=MAX($1:$1),$R12-SUM($T23:FC23),IF(FD$1=1,SUMIFS(12:12,$1:$1,"&gt;="&amp;1,$1:$1,"&lt;="&amp;INT(-$N23/30))+(-$N23/30-INT(-$N23/30))*SUMIFS(12:12,$1:$1,INT(-$N23/30)+1),0)+(-$N23/30-INT(-$N23/30))*SUMIFS(12:12,$1:$1,FD$1+INT(-$N23/30)+1)+(INT(-$N23/30)+1--$N23/30)*SUMIFS(12:12,$1:$1,FD$1+INT(-$N23/30)))))</f>
        <v>0</v>
      </c>
      <c r="FE23" s="40">
        <f>IF($N23=0,0,IF(FE$7="",0,IF(FE$1=MAX($1:$1),$R12-SUM($T23:FD23),IF(FE$1=1,SUMIFS(12:12,$1:$1,"&gt;="&amp;1,$1:$1,"&lt;="&amp;INT(-$N23/30))+(-$N23/30-INT(-$N23/30))*SUMIFS(12:12,$1:$1,INT(-$N23/30)+1),0)+(-$N23/30-INT(-$N23/30))*SUMIFS(12:12,$1:$1,FE$1+INT(-$N23/30)+1)+(INT(-$N23/30)+1--$N23/30)*SUMIFS(12:12,$1:$1,FE$1+INT(-$N23/30)))))</f>
        <v>0</v>
      </c>
      <c r="FF23" s="40">
        <f>IF($N23=0,0,IF(FF$7="",0,IF(FF$1=MAX($1:$1),$R12-SUM($T23:FE23),IF(FF$1=1,SUMIFS(12:12,$1:$1,"&gt;="&amp;1,$1:$1,"&lt;="&amp;INT(-$N23/30))+(-$N23/30-INT(-$N23/30))*SUMIFS(12:12,$1:$1,INT(-$N23/30)+1),0)+(-$N23/30-INT(-$N23/30))*SUMIFS(12:12,$1:$1,FF$1+INT(-$N23/30)+1)+(INT(-$N23/30)+1--$N23/30)*SUMIFS(12:12,$1:$1,FF$1+INT(-$N23/30)))))</f>
        <v>0</v>
      </c>
      <c r="FG23" s="40">
        <f>IF($N23=0,0,IF(FG$7="",0,IF(FG$1=MAX($1:$1),$R12-SUM($T23:FF23),IF(FG$1=1,SUMIFS(12:12,$1:$1,"&gt;="&amp;1,$1:$1,"&lt;="&amp;INT(-$N23/30))+(-$N23/30-INT(-$N23/30))*SUMIFS(12:12,$1:$1,INT(-$N23/30)+1),0)+(-$N23/30-INT(-$N23/30))*SUMIFS(12:12,$1:$1,FG$1+INT(-$N23/30)+1)+(INT(-$N23/30)+1--$N23/30)*SUMIFS(12:12,$1:$1,FG$1+INT(-$N23/30)))))</f>
        <v>0</v>
      </c>
      <c r="FH23" s="40">
        <f>IF($N23=0,0,IF(FH$7="",0,IF(FH$1=MAX($1:$1),$R12-SUM($T23:FG23),IF(FH$1=1,SUMIFS(12:12,$1:$1,"&gt;="&amp;1,$1:$1,"&lt;="&amp;INT(-$N23/30))+(-$N23/30-INT(-$N23/30))*SUMIFS(12:12,$1:$1,INT(-$N23/30)+1),0)+(-$N23/30-INT(-$N23/30))*SUMIFS(12:12,$1:$1,FH$1+INT(-$N23/30)+1)+(INT(-$N23/30)+1--$N23/30)*SUMIFS(12:12,$1:$1,FH$1+INT(-$N23/30)))))</f>
        <v>0</v>
      </c>
      <c r="FI23" s="40">
        <f>IF($N23=0,0,IF(FI$7="",0,IF(FI$1=MAX($1:$1),$R12-SUM($T23:FH23),IF(FI$1=1,SUMIFS(12:12,$1:$1,"&gt;="&amp;1,$1:$1,"&lt;="&amp;INT(-$N23/30))+(-$N23/30-INT(-$N23/30))*SUMIFS(12:12,$1:$1,INT(-$N23/30)+1),0)+(-$N23/30-INT(-$N23/30))*SUMIFS(12:12,$1:$1,FI$1+INT(-$N23/30)+1)+(INT(-$N23/30)+1--$N23/30)*SUMIFS(12:12,$1:$1,FI$1+INT(-$N23/30)))))</f>
        <v>0</v>
      </c>
      <c r="FJ23" s="40">
        <f>IF($N23=0,0,IF(FJ$7="",0,IF(FJ$1=MAX($1:$1),$R12-SUM($T23:FI23),IF(FJ$1=1,SUMIFS(12:12,$1:$1,"&gt;="&amp;1,$1:$1,"&lt;="&amp;INT(-$N23/30))+(-$N23/30-INT(-$N23/30))*SUMIFS(12:12,$1:$1,INT(-$N23/30)+1),0)+(-$N23/30-INT(-$N23/30))*SUMIFS(12:12,$1:$1,FJ$1+INT(-$N23/30)+1)+(INT(-$N23/30)+1--$N23/30)*SUMIFS(12:12,$1:$1,FJ$1+INT(-$N23/30)))))</f>
        <v>0</v>
      </c>
      <c r="FK23" s="40">
        <f>IF($N23=0,0,IF(FK$7="",0,IF(FK$1=MAX($1:$1),$R12-SUM($T23:FJ23),IF(FK$1=1,SUMIFS(12:12,$1:$1,"&gt;="&amp;1,$1:$1,"&lt;="&amp;INT(-$N23/30))+(-$N23/30-INT(-$N23/30))*SUMIFS(12:12,$1:$1,INT(-$N23/30)+1),0)+(-$N23/30-INT(-$N23/30))*SUMIFS(12:12,$1:$1,FK$1+INT(-$N23/30)+1)+(INT(-$N23/30)+1--$N23/30)*SUMIFS(12:12,$1:$1,FK$1+INT(-$N23/30)))))</f>
        <v>0</v>
      </c>
      <c r="FL23" s="40">
        <f>IF($N23=0,0,IF(FL$7="",0,IF(FL$1=MAX($1:$1),$R12-SUM($T23:FK23),IF(FL$1=1,SUMIFS(12:12,$1:$1,"&gt;="&amp;1,$1:$1,"&lt;="&amp;INT(-$N23/30))+(-$N23/30-INT(-$N23/30))*SUMIFS(12:12,$1:$1,INT(-$N23/30)+1),0)+(-$N23/30-INT(-$N23/30))*SUMIFS(12:12,$1:$1,FL$1+INT(-$N23/30)+1)+(INT(-$N23/30)+1--$N23/30)*SUMIFS(12:12,$1:$1,FL$1+INT(-$N23/30)))))</f>
        <v>0</v>
      </c>
      <c r="FM23" s="40">
        <f>IF($N23=0,0,IF(FM$7="",0,IF(FM$1=MAX($1:$1),$R12-SUM($T23:FL23),IF(FM$1=1,SUMIFS(12:12,$1:$1,"&gt;="&amp;1,$1:$1,"&lt;="&amp;INT(-$N23/30))+(-$N23/30-INT(-$N23/30))*SUMIFS(12:12,$1:$1,INT(-$N23/30)+1),0)+(-$N23/30-INT(-$N23/30))*SUMIFS(12:12,$1:$1,FM$1+INT(-$N23/30)+1)+(INT(-$N23/30)+1--$N23/30)*SUMIFS(12:12,$1:$1,FM$1+INT(-$N23/30)))))</f>
        <v>0</v>
      </c>
      <c r="FN23" s="40">
        <f>IF($N23=0,0,IF(FN$7="",0,IF(FN$1=MAX($1:$1),$R12-SUM($T23:FM23),IF(FN$1=1,SUMIFS(12:12,$1:$1,"&gt;="&amp;1,$1:$1,"&lt;="&amp;INT(-$N23/30))+(-$N23/30-INT(-$N23/30))*SUMIFS(12:12,$1:$1,INT(-$N23/30)+1),0)+(-$N23/30-INT(-$N23/30))*SUMIFS(12:12,$1:$1,FN$1+INT(-$N23/30)+1)+(INT(-$N23/30)+1--$N23/30)*SUMIFS(12:12,$1:$1,FN$1+INT(-$N23/30)))))</f>
        <v>0</v>
      </c>
      <c r="FO23" s="40">
        <f>IF($N23=0,0,IF(FO$7="",0,IF(FO$1=MAX($1:$1),$R12-SUM($T23:FN23),IF(FO$1=1,SUMIFS(12:12,$1:$1,"&gt;="&amp;1,$1:$1,"&lt;="&amp;INT(-$N23/30))+(-$N23/30-INT(-$N23/30))*SUMIFS(12:12,$1:$1,INT(-$N23/30)+1),0)+(-$N23/30-INT(-$N23/30))*SUMIFS(12:12,$1:$1,FO$1+INT(-$N23/30)+1)+(INT(-$N23/30)+1--$N23/30)*SUMIFS(12:12,$1:$1,FO$1+INT(-$N23/30)))))</f>
        <v>0</v>
      </c>
      <c r="FP23" s="40">
        <f>IF($N23=0,0,IF(FP$7="",0,IF(FP$1=MAX($1:$1),$R12-SUM($T23:FO23),IF(FP$1=1,SUMIFS(12:12,$1:$1,"&gt;="&amp;1,$1:$1,"&lt;="&amp;INT(-$N23/30))+(-$N23/30-INT(-$N23/30))*SUMIFS(12:12,$1:$1,INT(-$N23/30)+1),0)+(-$N23/30-INT(-$N23/30))*SUMIFS(12:12,$1:$1,FP$1+INT(-$N23/30)+1)+(INT(-$N23/30)+1--$N23/30)*SUMIFS(12:12,$1:$1,FP$1+INT(-$N23/30)))))</f>
        <v>0</v>
      </c>
      <c r="FQ23" s="40">
        <f>IF($N23=0,0,IF(FQ$7="",0,IF(FQ$1=MAX($1:$1),$R12-SUM($T23:FP23),IF(FQ$1=1,SUMIFS(12:12,$1:$1,"&gt;="&amp;1,$1:$1,"&lt;="&amp;INT(-$N23/30))+(-$N23/30-INT(-$N23/30))*SUMIFS(12:12,$1:$1,INT(-$N23/30)+1),0)+(-$N23/30-INT(-$N23/30))*SUMIFS(12:12,$1:$1,FQ$1+INT(-$N23/30)+1)+(INT(-$N23/30)+1--$N23/30)*SUMIFS(12:12,$1:$1,FQ$1+INT(-$N23/30)))))</f>
        <v>0</v>
      </c>
      <c r="FR23" s="40">
        <f>IF($N23=0,0,IF(FR$7="",0,IF(FR$1=MAX($1:$1),$R12-SUM($T23:FQ23),IF(FR$1=1,SUMIFS(12:12,$1:$1,"&gt;="&amp;1,$1:$1,"&lt;="&amp;INT(-$N23/30))+(-$N23/30-INT(-$N23/30))*SUMIFS(12:12,$1:$1,INT(-$N23/30)+1),0)+(-$N23/30-INT(-$N23/30))*SUMIFS(12:12,$1:$1,FR$1+INT(-$N23/30)+1)+(INT(-$N23/30)+1--$N23/30)*SUMIFS(12:12,$1:$1,FR$1+INT(-$N23/30)))))</f>
        <v>0</v>
      </c>
      <c r="FS23" s="40">
        <f>IF($N23=0,0,IF(FS$7="",0,IF(FS$1=MAX($1:$1),$R12-SUM($T23:FR23),IF(FS$1=1,SUMIFS(12:12,$1:$1,"&gt;="&amp;1,$1:$1,"&lt;="&amp;INT(-$N23/30))+(-$N23/30-INT(-$N23/30))*SUMIFS(12:12,$1:$1,INT(-$N23/30)+1),0)+(-$N23/30-INT(-$N23/30))*SUMIFS(12:12,$1:$1,FS$1+INT(-$N23/30)+1)+(INT(-$N23/30)+1--$N23/30)*SUMIFS(12:12,$1:$1,FS$1+INT(-$N23/30)))))</f>
        <v>0</v>
      </c>
      <c r="FT23" s="40">
        <f>IF($N23=0,0,IF(FT$7="",0,IF(FT$1=MAX($1:$1),$R12-SUM($T23:FS23),IF(FT$1=1,SUMIFS(12:12,$1:$1,"&gt;="&amp;1,$1:$1,"&lt;="&amp;INT(-$N23/30))+(-$N23/30-INT(-$N23/30))*SUMIFS(12:12,$1:$1,INT(-$N23/30)+1),0)+(-$N23/30-INT(-$N23/30))*SUMIFS(12:12,$1:$1,FT$1+INT(-$N23/30)+1)+(INT(-$N23/30)+1--$N23/30)*SUMIFS(12:12,$1:$1,FT$1+INT(-$N23/30)))))</f>
        <v>0</v>
      </c>
      <c r="FU23" s="40">
        <f>IF($N23=0,0,IF(FU$7="",0,IF(FU$1=MAX($1:$1),$R12-SUM($T23:FT23),IF(FU$1=1,SUMIFS(12:12,$1:$1,"&gt;="&amp;1,$1:$1,"&lt;="&amp;INT(-$N23/30))+(-$N23/30-INT(-$N23/30))*SUMIFS(12:12,$1:$1,INT(-$N23/30)+1),0)+(-$N23/30-INT(-$N23/30))*SUMIFS(12:12,$1:$1,FU$1+INT(-$N23/30)+1)+(INT(-$N23/30)+1--$N23/30)*SUMIFS(12:12,$1:$1,FU$1+INT(-$N23/30)))))</f>
        <v>0</v>
      </c>
      <c r="FV23" s="40">
        <f>IF($N23=0,0,IF(FV$7="",0,IF(FV$1=MAX($1:$1),$R12-SUM($T23:FU23),IF(FV$1=1,SUMIFS(12:12,$1:$1,"&gt;="&amp;1,$1:$1,"&lt;="&amp;INT(-$N23/30))+(-$N23/30-INT(-$N23/30))*SUMIFS(12:12,$1:$1,INT(-$N23/30)+1),0)+(-$N23/30-INT(-$N23/30))*SUMIFS(12:12,$1:$1,FV$1+INT(-$N23/30)+1)+(INT(-$N23/30)+1--$N23/30)*SUMIFS(12:12,$1:$1,FV$1+INT(-$N23/30)))))</f>
        <v>0</v>
      </c>
      <c r="FW23" s="40">
        <f>IF($N23=0,0,IF(FW$7="",0,IF(FW$1=MAX($1:$1),$R12-SUM($T23:FV23),IF(FW$1=1,SUMIFS(12:12,$1:$1,"&gt;="&amp;1,$1:$1,"&lt;="&amp;INT(-$N23/30))+(-$N23/30-INT(-$N23/30))*SUMIFS(12:12,$1:$1,INT(-$N23/30)+1),0)+(-$N23/30-INT(-$N23/30))*SUMIFS(12:12,$1:$1,FW$1+INT(-$N23/30)+1)+(INT(-$N23/30)+1--$N23/30)*SUMIFS(12:12,$1:$1,FW$1+INT(-$N23/30)))))</f>
        <v>0</v>
      </c>
      <c r="FX23" s="40">
        <f>IF($N23=0,0,IF(FX$7="",0,IF(FX$1=MAX($1:$1),$R12-SUM($T23:FW23),IF(FX$1=1,SUMIFS(12:12,$1:$1,"&gt;="&amp;1,$1:$1,"&lt;="&amp;INT(-$N23/30))+(-$N23/30-INT(-$N23/30))*SUMIFS(12:12,$1:$1,INT(-$N23/30)+1),0)+(-$N23/30-INT(-$N23/30))*SUMIFS(12:12,$1:$1,FX$1+INT(-$N23/30)+1)+(INT(-$N23/30)+1--$N23/30)*SUMIFS(12:12,$1:$1,FX$1+INT(-$N23/30)))))</f>
        <v>0</v>
      </c>
      <c r="FY23" s="40">
        <f>IF($N23=0,0,IF(FY$7="",0,IF(FY$1=MAX($1:$1),$R12-SUM($T23:FX23),IF(FY$1=1,SUMIFS(12:12,$1:$1,"&gt;="&amp;1,$1:$1,"&lt;="&amp;INT(-$N23/30))+(-$N23/30-INT(-$N23/30))*SUMIFS(12:12,$1:$1,INT(-$N23/30)+1),0)+(-$N23/30-INT(-$N23/30))*SUMIFS(12:12,$1:$1,FY$1+INT(-$N23/30)+1)+(INT(-$N23/30)+1--$N23/30)*SUMIFS(12:12,$1:$1,FY$1+INT(-$N23/30)))))</f>
        <v>0</v>
      </c>
      <c r="FZ23" s="40">
        <f>IF($N23=0,0,IF(FZ$7="",0,IF(FZ$1=MAX($1:$1),$R12-SUM($T23:FY23),IF(FZ$1=1,SUMIFS(12:12,$1:$1,"&gt;="&amp;1,$1:$1,"&lt;="&amp;INT(-$N23/30))+(-$N23/30-INT(-$N23/30))*SUMIFS(12:12,$1:$1,INT(-$N23/30)+1),0)+(-$N23/30-INT(-$N23/30))*SUMIFS(12:12,$1:$1,FZ$1+INT(-$N23/30)+1)+(INT(-$N23/30)+1--$N23/30)*SUMIFS(12:12,$1:$1,FZ$1+INT(-$N23/30)))))</f>
        <v>0</v>
      </c>
      <c r="GA23" s="40">
        <f>IF($N23=0,0,IF(GA$7="",0,IF(GA$1=MAX($1:$1),$R12-SUM($T23:FZ23),IF(GA$1=1,SUMIFS(12:12,$1:$1,"&gt;="&amp;1,$1:$1,"&lt;="&amp;INT(-$N23/30))+(-$N23/30-INT(-$N23/30))*SUMIFS(12:12,$1:$1,INT(-$N23/30)+1),0)+(-$N23/30-INT(-$N23/30))*SUMIFS(12:12,$1:$1,GA$1+INT(-$N23/30)+1)+(INT(-$N23/30)+1--$N23/30)*SUMIFS(12:12,$1:$1,GA$1+INT(-$N23/30)))))</f>
        <v>0</v>
      </c>
      <c r="GB23" s="40">
        <f>IF($N23=0,0,IF(GB$7="",0,IF(GB$1=MAX($1:$1),$R12-SUM($T23:GA23),IF(GB$1=1,SUMIFS(12:12,$1:$1,"&gt;="&amp;1,$1:$1,"&lt;="&amp;INT(-$N23/30))+(-$N23/30-INT(-$N23/30))*SUMIFS(12:12,$1:$1,INT(-$N23/30)+1),0)+(-$N23/30-INT(-$N23/30))*SUMIFS(12:12,$1:$1,GB$1+INT(-$N23/30)+1)+(INT(-$N23/30)+1--$N23/30)*SUMIFS(12:12,$1:$1,GB$1+INT(-$N23/30)))))</f>
        <v>0</v>
      </c>
      <c r="GC23" s="40">
        <f>IF($N23=0,0,IF(GC$7="",0,IF(GC$1=MAX($1:$1),$R12-SUM($T23:GB23),IF(GC$1=1,SUMIFS(12:12,$1:$1,"&gt;="&amp;1,$1:$1,"&lt;="&amp;INT(-$N23/30))+(-$N23/30-INT(-$N23/30))*SUMIFS(12:12,$1:$1,INT(-$N23/30)+1),0)+(-$N23/30-INT(-$N23/30))*SUMIFS(12:12,$1:$1,GC$1+INT(-$N23/30)+1)+(INT(-$N23/30)+1--$N23/30)*SUMIFS(12:12,$1:$1,GC$1+INT(-$N23/30)))))</f>
        <v>0</v>
      </c>
      <c r="GD23" s="40">
        <f>IF($N23=0,0,IF(GD$7="",0,IF(GD$1=MAX($1:$1),$R12-SUM($T23:GC23),IF(GD$1=1,SUMIFS(12:12,$1:$1,"&gt;="&amp;1,$1:$1,"&lt;="&amp;INT(-$N23/30))+(-$N23/30-INT(-$N23/30))*SUMIFS(12:12,$1:$1,INT(-$N23/30)+1),0)+(-$N23/30-INT(-$N23/30))*SUMIFS(12:12,$1:$1,GD$1+INT(-$N23/30)+1)+(INT(-$N23/30)+1--$N23/30)*SUMIFS(12:12,$1:$1,GD$1+INT(-$N23/30)))))</f>
        <v>0</v>
      </c>
      <c r="GE23" s="40">
        <f>IF($N23=0,0,IF(GE$7="",0,IF(GE$1=MAX($1:$1),$R12-SUM($T23:GD23),IF(GE$1=1,SUMIFS(12:12,$1:$1,"&gt;="&amp;1,$1:$1,"&lt;="&amp;INT(-$N23/30))+(-$N23/30-INT(-$N23/30))*SUMIFS(12:12,$1:$1,INT(-$N23/30)+1),0)+(-$N23/30-INT(-$N23/30))*SUMIFS(12:12,$1:$1,GE$1+INT(-$N23/30)+1)+(INT(-$N23/30)+1--$N23/30)*SUMIFS(12:12,$1:$1,GE$1+INT(-$N23/30)))))</f>
        <v>0</v>
      </c>
      <c r="GF23" s="40">
        <f>IF($N23=0,0,IF(GF$7="",0,IF(GF$1=MAX($1:$1),$R12-SUM($T23:GE23),IF(GF$1=1,SUMIFS(12:12,$1:$1,"&gt;="&amp;1,$1:$1,"&lt;="&amp;INT(-$N23/30))+(-$N23/30-INT(-$N23/30))*SUMIFS(12:12,$1:$1,INT(-$N23/30)+1),0)+(-$N23/30-INT(-$N23/30))*SUMIFS(12:12,$1:$1,GF$1+INT(-$N23/30)+1)+(INT(-$N23/30)+1--$N23/30)*SUMIFS(12:12,$1:$1,GF$1+INT(-$N23/30)))))</f>
        <v>0</v>
      </c>
      <c r="GG23" s="40">
        <f>IF($N23=0,0,IF(GG$7="",0,IF(GG$1=MAX($1:$1),$R12-SUM($T23:GF23),IF(GG$1=1,SUMIFS(12:12,$1:$1,"&gt;="&amp;1,$1:$1,"&lt;="&amp;INT(-$N23/30))+(-$N23/30-INT(-$N23/30))*SUMIFS(12:12,$1:$1,INT(-$N23/30)+1),0)+(-$N23/30-INT(-$N23/30))*SUMIFS(12:12,$1:$1,GG$1+INT(-$N23/30)+1)+(INT(-$N23/30)+1--$N23/30)*SUMIFS(12:12,$1:$1,GG$1+INT(-$N23/30)))))</f>
        <v>0</v>
      </c>
      <c r="GH23" s="40">
        <f>IF($N23=0,0,IF(GH$7="",0,IF(GH$1=MAX($1:$1),$R12-SUM($T23:GG23),IF(GH$1=1,SUMIFS(12:12,$1:$1,"&gt;="&amp;1,$1:$1,"&lt;="&amp;INT(-$N23/30))+(-$N23/30-INT(-$N23/30))*SUMIFS(12:12,$1:$1,INT(-$N23/30)+1),0)+(-$N23/30-INT(-$N23/30))*SUMIFS(12:12,$1:$1,GH$1+INT(-$N23/30)+1)+(INT(-$N23/30)+1--$N23/30)*SUMIFS(12:12,$1:$1,GH$1+INT(-$N23/30)))))</f>
        <v>0</v>
      </c>
      <c r="GI23" s="40">
        <f>IF($N23=0,0,IF(GI$7="",0,IF(GI$1=MAX($1:$1),$R12-SUM($T23:GH23),IF(GI$1=1,SUMIFS(12:12,$1:$1,"&gt;="&amp;1,$1:$1,"&lt;="&amp;INT(-$N23/30))+(-$N23/30-INT(-$N23/30))*SUMIFS(12:12,$1:$1,INT(-$N23/30)+1),0)+(-$N23/30-INT(-$N23/30))*SUMIFS(12:12,$1:$1,GI$1+INT(-$N23/30)+1)+(INT(-$N23/30)+1--$N23/30)*SUMIFS(12:12,$1:$1,GI$1+INT(-$N23/30)))))</f>
        <v>0</v>
      </c>
      <c r="GJ23" s="40">
        <f>IF($N23=0,0,IF(GJ$7="",0,IF(GJ$1=MAX($1:$1),$R12-SUM($T23:GI23),IF(GJ$1=1,SUMIFS(12:12,$1:$1,"&gt;="&amp;1,$1:$1,"&lt;="&amp;INT(-$N23/30))+(-$N23/30-INT(-$N23/30))*SUMIFS(12:12,$1:$1,INT(-$N23/30)+1),0)+(-$N23/30-INT(-$N23/30))*SUMIFS(12:12,$1:$1,GJ$1+INT(-$N23/30)+1)+(INT(-$N23/30)+1--$N23/30)*SUMIFS(12:12,$1:$1,GJ$1+INT(-$N23/30)))))</f>
        <v>0</v>
      </c>
      <c r="GK23" s="40">
        <f>IF($N23=0,0,IF(GK$7="",0,IF(GK$1=MAX($1:$1),$R12-SUM($T23:GJ23),IF(GK$1=1,SUMIFS(12:12,$1:$1,"&gt;="&amp;1,$1:$1,"&lt;="&amp;INT(-$N23/30))+(-$N23/30-INT(-$N23/30))*SUMIFS(12:12,$1:$1,INT(-$N23/30)+1),0)+(-$N23/30-INT(-$N23/30))*SUMIFS(12:12,$1:$1,GK$1+INT(-$N23/30)+1)+(INT(-$N23/30)+1--$N23/30)*SUMIFS(12:12,$1:$1,GK$1+INT(-$N23/30)))))</f>
        <v>0</v>
      </c>
      <c r="GL23" s="40">
        <f>IF($N23=0,0,IF(GL$7="",0,IF(GL$1=MAX($1:$1),$R12-SUM($T23:GK23),IF(GL$1=1,SUMIFS(12:12,$1:$1,"&gt;="&amp;1,$1:$1,"&lt;="&amp;INT(-$N23/30))+(-$N23/30-INT(-$N23/30))*SUMIFS(12:12,$1:$1,INT(-$N23/30)+1),0)+(-$N23/30-INT(-$N23/30))*SUMIFS(12:12,$1:$1,GL$1+INT(-$N23/30)+1)+(INT(-$N23/30)+1--$N23/30)*SUMIFS(12:12,$1:$1,GL$1+INT(-$N23/30)))))</f>
        <v>0</v>
      </c>
      <c r="GM23" s="40">
        <f>IF($N23=0,0,IF(GM$7="",0,IF(GM$1=MAX($1:$1),$R12-SUM($T23:GL23),IF(GM$1=1,SUMIFS(12:12,$1:$1,"&gt;="&amp;1,$1:$1,"&lt;="&amp;INT(-$N23/30))+(-$N23/30-INT(-$N23/30))*SUMIFS(12:12,$1:$1,INT(-$N23/30)+1),0)+(-$N23/30-INT(-$N23/30))*SUMIFS(12:12,$1:$1,GM$1+INT(-$N23/30)+1)+(INT(-$N23/30)+1--$N23/30)*SUMIFS(12:12,$1:$1,GM$1+INT(-$N23/30)))))</f>
        <v>0</v>
      </c>
      <c r="GN23" s="40">
        <f>IF($N23=0,0,IF(GN$7="",0,IF(GN$1=MAX($1:$1),$R12-SUM($T23:GM23),IF(GN$1=1,SUMIFS(12:12,$1:$1,"&gt;="&amp;1,$1:$1,"&lt;="&amp;INT(-$N23/30))+(-$N23/30-INT(-$N23/30))*SUMIFS(12:12,$1:$1,INT(-$N23/30)+1),0)+(-$N23/30-INT(-$N23/30))*SUMIFS(12:12,$1:$1,GN$1+INT(-$N23/30)+1)+(INT(-$N23/30)+1--$N23/30)*SUMIFS(12:12,$1:$1,GN$1+INT(-$N23/30)))))</f>
        <v>0</v>
      </c>
      <c r="GO23" s="40">
        <f>IF($N23=0,0,IF(GO$7="",0,IF(GO$1=MAX($1:$1),$R12-SUM($T23:GN23),IF(GO$1=1,SUMIFS(12:12,$1:$1,"&gt;="&amp;1,$1:$1,"&lt;="&amp;INT(-$N23/30))+(-$N23/30-INT(-$N23/30))*SUMIFS(12:12,$1:$1,INT(-$N23/30)+1),0)+(-$N23/30-INT(-$N23/30))*SUMIFS(12:12,$1:$1,GO$1+INT(-$N23/30)+1)+(INT(-$N23/30)+1--$N23/30)*SUMIFS(12:12,$1:$1,GO$1+INT(-$N23/30)))))</f>
        <v>0</v>
      </c>
      <c r="GP23" s="40">
        <f>IF($N23=0,0,IF(GP$7="",0,IF(GP$1=MAX($1:$1),$R12-SUM($T23:GO23),IF(GP$1=1,SUMIFS(12:12,$1:$1,"&gt;="&amp;1,$1:$1,"&lt;="&amp;INT(-$N23/30))+(-$N23/30-INT(-$N23/30))*SUMIFS(12:12,$1:$1,INT(-$N23/30)+1),0)+(-$N23/30-INT(-$N23/30))*SUMIFS(12:12,$1:$1,GP$1+INT(-$N23/30)+1)+(INT(-$N23/30)+1--$N23/30)*SUMIFS(12:12,$1:$1,GP$1+INT(-$N23/30)))))</f>
        <v>0</v>
      </c>
      <c r="GQ23" s="40">
        <f>IF($N23=0,0,IF(GQ$7="",0,IF(GQ$1=MAX($1:$1),$R12-SUM($T23:GP23),IF(GQ$1=1,SUMIFS(12:12,$1:$1,"&gt;="&amp;1,$1:$1,"&lt;="&amp;INT(-$N23/30))+(-$N23/30-INT(-$N23/30))*SUMIFS(12:12,$1:$1,INT(-$N23/30)+1),0)+(-$N23/30-INT(-$N23/30))*SUMIFS(12:12,$1:$1,GQ$1+INT(-$N23/30)+1)+(INT(-$N23/30)+1--$N23/30)*SUMIFS(12:12,$1:$1,GQ$1+INT(-$N23/30)))))</f>
        <v>0</v>
      </c>
      <c r="GR23" s="40">
        <f>IF($N23=0,0,IF(GR$7="",0,IF(GR$1=MAX($1:$1),$R12-SUM($T23:GQ23),IF(GR$1=1,SUMIFS(12:12,$1:$1,"&gt;="&amp;1,$1:$1,"&lt;="&amp;INT(-$N23/30))+(-$N23/30-INT(-$N23/30))*SUMIFS(12:12,$1:$1,INT(-$N23/30)+1),0)+(-$N23/30-INT(-$N23/30))*SUMIFS(12:12,$1:$1,GR$1+INT(-$N23/30)+1)+(INT(-$N23/30)+1--$N23/30)*SUMIFS(12:12,$1:$1,GR$1+INT(-$N23/30)))))</f>
        <v>0</v>
      </c>
      <c r="GS23" s="40">
        <f>IF($N23=0,0,IF(GS$7="",0,IF(GS$1=MAX($1:$1),$R12-SUM($T23:GR23),IF(GS$1=1,SUMIFS(12:12,$1:$1,"&gt;="&amp;1,$1:$1,"&lt;="&amp;INT(-$N23/30))+(-$N23/30-INT(-$N23/30))*SUMIFS(12:12,$1:$1,INT(-$N23/30)+1),0)+(-$N23/30-INT(-$N23/30))*SUMIFS(12:12,$1:$1,GS$1+INT(-$N23/30)+1)+(INT(-$N23/30)+1--$N23/30)*SUMIFS(12:12,$1:$1,GS$1+INT(-$N23/30)))))</f>
        <v>0</v>
      </c>
      <c r="GT23" s="40">
        <f>IF($N23=0,0,IF(GT$7="",0,IF(GT$1=MAX($1:$1),$R12-SUM($T23:GS23),IF(GT$1=1,SUMIFS(12:12,$1:$1,"&gt;="&amp;1,$1:$1,"&lt;="&amp;INT(-$N23/30))+(-$N23/30-INT(-$N23/30))*SUMIFS(12:12,$1:$1,INT(-$N23/30)+1),0)+(-$N23/30-INT(-$N23/30))*SUMIFS(12:12,$1:$1,GT$1+INT(-$N23/30)+1)+(INT(-$N23/30)+1--$N23/30)*SUMIFS(12:12,$1:$1,GT$1+INT(-$N23/30)))))</f>
        <v>0</v>
      </c>
      <c r="GU23" s="40">
        <f>IF($N23=0,0,IF(GU$7="",0,IF(GU$1=MAX($1:$1),$R12-SUM($T23:GT23),IF(GU$1=1,SUMIFS(12:12,$1:$1,"&gt;="&amp;1,$1:$1,"&lt;="&amp;INT(-$N23/30))+(-$N23/30-INT(-$N23/30))*SUMIFS(12:12,$1:$1,INT(-$N23/30)+1),0)+(-$N23/30-INT(-$N23/30))*SUMIFS(12:12,$1:$1,GU$1+INT(-$N23/30)+1)+(INT(-$N23/30)+1--$N23/30)*SUMIFS(12:12,$1:$1,GU$1+INT(-$N23/30)))))</f>
        <v>0</v>
      </c>
      <c r="GV23" s="40">
        <f>IF($N23=0,0,IF(GV$7="",0,IF(GV$1=MAX($1:$1),$R12-SUM($T23:GU23),IF(GV$1=1,SUMIFS(12:12,$1:$1,"&gt;="&amp;1,$1:$1,"&lt;="&amp;INT(-$N23/30))+(-$N23/30-INT(-$N23/30))*SUMIFS(12:12,$1:$1,INT(-$N23/30)+1),0)+(-$N23/30-INT(-$N23/30))*SUMIFS(12:12,$1:$1,GV$1+INT(-$N23/30)+1)+(INT(-$N23/30)+1--$N23/30)*SUMIFS(12:12,$1:$1,GV$1+INT(-$N23/30)))))</f>
        <v>0</v>
      </c>
      <c r="GW23" s="40">
        <f>IF($N23=0,0,IF(GW$7="",0,IF(GW$1=MAX($1:$1),$R12-SUM($T23:GV23),IF(GW$1=1,SUMIFS(12:12,$1:$1,"&gt;="&amp;1,$1:$1,"&lt;="&amp;INT(-$N23/30))+(-$N23/30-INT(-$N23/30))*SUMIFS(12:12,$1:$1,INT(-$N23/30)+1),0)+(-$N23/30-INT(-$N23/30))*SUMIFS(12:12,$1:$1,GW$1+INT(-$N23/30)+1)+(INT(-$N23/30)+1--$N23/30)*SUMIFS(12:12,$1:$1,GW$1+INT(-$N23/30)))))</f>
        <v>0</v>
      </c>
      <c r="GX23" s="40">
        <f>IF($N23=0,0,IF(GX$7="",0,IF(GX$1=MAX($1:$1),$R12-SUM($T23:GW23),IF(GX$1=1,SUMIFS(12:12,$1:$1,"&gt;="&amp;1,$1:$1,"&lt;="&amp;INT(-$N23/30))+(-$N23/30-INT(-$N23/30))*SUMIFS(12:12,$1:$1,INT(-$N23/30)+1),0)+(-$N23/30-INT(-$N23/30))*SUMIFS(12:12,$1:$1,GX$1+INT(-$N23/30)+1)+(INT(-$N23/30)+1--$N23/30)*SUMIFS(12:12,$1:$1,GX$1+INT(-$N23/30)))))</f>
        <v>0</v>
      </c>
      <c r="GY23" s="40">
        <f>IF($N23=0,0,IF(GY$7="",0,IF(GY$1=MAX($1:$1),$R12-SUM($T23:GX23),IF(GY$1=1,SUMIFS(12:12,$1:$1,"&gt;="&amp;1,$1:$1,"&lt;="&amp;INT(-$N23/30))+(-$N23/30-INT(-$N23/30))*SUMIFS(12:12,$1:$1,INT(-$N23/30)+1),0)+(-$N23/30-INT(-$N23/30))*SUMIFS(12:12,$1:$1,GY$1+INT(-$N23/30)+1)+(INT(-$N23/30)+1--$N23/30)*SUMIFS(12:12,$1:$1,GY$1+INT(-$N23/30)))))</f>
        <v>0</v>
      </c>
      <c r="GZ23" s="40">
        <f>IF($N23=0,0,IF(GZ$7="",0,IF(GZ$1=MAX($1:$1),$R12-SUM($T23:GY23),IF(GZ$1=1,SUMIFS(12:12,$1:$1,"&gt;="&amp;1,$1:$1,"&lt;="&amp;INT(-$N23/30))+(-$N23/30-INT(-$N23/30))*SUMIFS(12:12,$1:$1,INT(-$N23/30)+1),0)+(-$N23/30-INT(-$N23/30))*SUMIFS(12:12,$1:$1,GZ$1+INT(-$N23/30)+1)+(INT(-$N23/30)+1--$N23/30)*SUMIFS(12:12,$1:$1,GZ$1+INT(-$N23/30)))))</f>
        <v>0</v>
      </c>
      <c r="HA23" s="40">
        <f>IF($N23=0,0,IF(HA$7="",0,IF(HA$1=MAX($1:$1),$R12-SUM($T23:GZ23),IF(HA$1=1,SUMIFS(12:12,$1:$1,"&gt;="&amp;1,$1:$1,"&lt;="&amp;INT(-$N23/30))+(-$N23/30-INT(-$N23/30))*SUMIFS(12:12,$1:$1,INT(-$N23/30)+1),0)+(-$N23/30-INT(-$N23/30))*SUMIFS(12:12,$1:$1,HA$1+INT(-$N23/30)+1)+(INT(-$N23/30)+1--$N23/30)*SUMIFS(12:12,$1:$1,HA$1+INT(-$N23/30)))))</f>
        <v>0</v>
      </c>
      <c r="HB23" s="40">
        <f>IF($N23=0,0,IF(HB$7="",0,IF(HB$1=MAX($1:$1),$R12-SUM($T23:HA23),IF(HB$1=1,SUMIFS(12:12,$1:$1,"&gt;="&amp;1,$1:$1,"&lt;="&amp;INT(-$N23/30))+(-$N23/30-INT(-$N23/30))*SUMIFS(12:12,$1:$1,INT(-$N23/30)+1),0)+(-$N23/30-INT(-$N23/30))*SUMIFS(12:12,$1:$1,HB$1+INT(-$N23/30)+1)+(INT(-$N23/30)+1--$N23/30)*SUMIFS(12:12,$1:$1,HB$1+INT(-$N23/30)))))</f>
        <v>0</v>
      </c>
      <c r="HC23" s="40">
        <f>IF($N23=0,0,IF(HC$7="",0,IF(HC$1=MAX($1:$1),$R12-SUM($T23:HB23),IF(HC$1=1,SUMIFS(12:12,$1:$1,"&gt;="&amp;1,$1:$1,"&lt;="&amp;INT(-$N23/30))+(-$N23/30-INT(-$N23/30))*SUMIFS(12:12,$1:$1,INT(-$N23/30)+1),0)+(-$N23/30-INT(-$N23/30))*SUMIFS(12:12,$1:$1,HC$1+INT(-$N23/30)+1)+(INT(-$N23/30)+1--$N23/30)*SUMIFS(12:12,$1:$1,HC$1+INT(-$N23/30)))))</f>
        <v>0</v>
      </c>
      <c r="HD23" s="40">
        <f>IF($N23=0,0,IF(HD$7="",0,IF(HD$1=MAX($1:$1),$R12-SUM($T23:HC23),IF(HD$1=1,SUMIFS(12:12,$1:$1,"&gt;="&amp;1,$1:$1,"&lt;="&amp;INT(-$N23/30))+(-$N23/30-INT(-$N23/30))*SUMIFS(12:12,$1:$1,INT(-$N23/30)+1),0)+(-$N23/30-INT(-$N23/30))*SUMIFS(12:12,$1:$1,HD$1+INT(-$N23/30)+1)+(INT(-$N23/30)+1--$N23/30)*SUMIFS(12:12,$1:$1,HD$1+INT(-$N23/30)))))</f>
        <v>0</v>
      </c>
      <c r="HE23" s="40">
        <f>IF($N23=0,0,IF(HE$7="",0,IF(HE$1=MAX($1:$1),$R12-SUM($T23:HD23),IF(HE$1=1,SUMIFS(12:12,$1:$1,"&gt;="&amp;1,$1:$1,"&lt;="&amp;INT(-$N23/30))+(-$N23/30-INT(-$N23/30))*SUMIFS(12:12,$1:$1,INT(-$N23/30)+1),0)+(-$N23/30-INT(-$N23/30))*SUMIFS(12:12,$1:$1,HE$1+INT(-$N23/30)+1)+(INT(-$N23/30)+1--$N23/30)*SUMIFS(12:12,$1:$1,HE$1+INT(-$N23/30)))))</f>
        <v>0</v>
      </c>
      <c r="HF23" s="40">
        <f>IF($N23=0,0,IF(HF$7="",0,IF(HF$1=MAX($1:$1),$R12-SUM($T23:HE23),IF(HF$1=1,SUMIFS(12:12,$1:$1,"&gt;="&amp;1,$1:$1,"&lt;="&amp;INT(-$N23/30))+(-$N23/30-INT(-$N23/30))*SUMIFS(12:12,$1:$1,INT(-$N23/30)+1),0)+(-$N23/30-INT(-$N23/30))*SUMIFS(12:12,$1:$1,HF$1+INT(-$N23/30)+1)+(INT(-$N23/30)+1--$N23/30)*SUMIFS(12:12,$1:$1,HF$1+INT(-$N23/30)))))</f>
        <v>0</v>
      </c>
      <c r="HG23" s="40">
        <f>IF($N23=0,0,IF(HG$7="",0,IF(HG$1=MAX($1:$1),$R12-SUM($T23:HF23),IF(HG$1=1,SUMIFS(12:12,$1:$1,"&gt;="&amp;1,$1:$1,"&lt;="&amp;INT(-$N23/30))+(-$N23/30-INT(-$N23/30))*SUMIFS(12:12,$1:$1,INT(-$N23/30)+1),0)+(-$N23/30-INT(-$N23/30))*SUMIFS(12:12,$1:$1,HG$1+INT(-$N23/30)+1)+(INT(-$N23/30)+1--$N23/30)*SUMIFS(12:12,$1:$1,HG$1+INT(-$N23/30)))))</f>
        <v>0</v>
      </c>
      <c r="HH23" s="40">
        <f>IF($N23=0,0,IF(HH$7="",0,IF(HH$1=MAX($1:$1),$R12-SUM($T23:HG23),IF(HH$1=1,SUMIFS(12:12,$1:$1,"&gt;="&amp;1,$1:$1,"&lt;="&amp;INT(-$N23/30))+(-$N23/30-INT(-$N23/30))*SUMIFS(12:12,$1:$1,INT(-$N23/30)+1),0)+(-$N23/30-INT(-$N23/30))*SUMIFS(12:12,$1:$1,HH$1+INT(-$N23/30)+1)+(INT(-$N23/30)+1--$N23/30)*SUMIFS(12:12,$1:$1,HH$1+INT(-$N23/30)))))</f>
        <v>0</v>
      </c>
      <c r="HI23" s="40">
        <f>IF($N23=0,0,IF(HI$7="",0,IF(HI$1=MAX($1:$1),$R12-SUM($T23:HH23),IF(HI$1=1,SUMIFS(12:12,$1:$1,"&gt;="&amp;1,$1:$1,"&lt;="&amp;INT(-$N23/30))+(-$N23/30-INT(-$N23/30))*SUMIFS(12:12,$1:$1,INT(-$N23/30)+1),0)+(-$N23/30-INT(-$N23/30))*SUMIFS(12:12,$1:$1,HI$1+INT(-$N23/30)+1)+(INT(-$N23/30)+1--$N23/30)*SUMIFS(12:12,$1:$1,HI$1+INT(-$N23/30)))))</f>
        <v>0</v>
      </c>
      <c r="HJ23" s="40">
        <f>IF($N23=0,0,IF(HJ$7="",0,IF(HJ$1=MAX($1:$1),$R12-SUM($T23:HI23),IF(HJ$1=1,SUMIFS(12:12,$1:$1,"&gt;="&amp;1,$1:$1,"&lt;="&amp;INT(-$N23/30))+(-$N23/30-INT(-$N23/30))*SUMIFS(12:12,$1:$1,INT(-$N23/30)+1),0)+(-$N23/30-INT(-$N23/30))*SUMIFS(12:12,$1:$1,HJ$1+INT(-$N23/30)+1)+(INT(-$N23/30)+1--$N23/30)*SUMIFS(12:12,$1:$1,HJ$1+INT(-$N23/30)))))</f>
        <v>0</v>
      </c>
      <c r="HK23" s="40">
        <f>IF($N23=0,0,IF(HK$7="",0,IF(HK$1=MAX($1:$1),$R12-SUM($T23:HJ23),IF(HK$1=1,SUMIFS(12:12,$1:$1,"&gt;="&amp;1,$1:$1,"&lt;="&amp;INT(-$N23/30))+(-$N23/30-INT(-$N23/30))*SUMIFS(12:12,$1:$1,INT(-$N23/30)+1),0)+(-$N23/30-INT(-$N23/30))*SUMIFS(12:12,$1:$1,HK$1+INT(-$N23/30)+1)+(INT(-$N23/30)+1--$N23/30)*SUMIFS(12:12,$1:$1,HK$1+INT(-$N23/30)))))</f>
        <v>0</v>
      </c>
      <c r="HL23" s="40">
        <f>IF($N23=0,0,IF(HL$7="",0,IF(HL$1=MAX($1:$1),$R12-SUM($T23:HK23),IF(HL$1=1,SUMIFS(12:12,$1:$1,"&gt;="&amp;1,$1:$1,"&lt;="&amp;INT(-$N23/30))+(-$N23/30-INT(-$N23/30))*SUMIFS(12:12,$1:$1,INT(-$N23/30)+1),0)+(-$N23/30-INT(-$N23/30))*SUMIFS(12:12,$1:$1,HL$1+INT(-$N23/30)+1)+(INT(-$N23/30)+1--$N23/30)*SUMIFS(12:12,$1:$1,HL$1+INT(-$N23/30)))))</f>
        <v>0</v>
      </c>
      <c r="HM23" s="40">
        <f>IF($N23=0,0,IF(HM$7="",0,IF(HM$1=MAX($1:$1),$R12-SUM($T23:HL23),IF(HM$1=1,SUMIFS(12:12,$1:$1,"&gt;="&amp;1,$1:$1,"&lt;="&amp;INT(-$N23/30))+(-$N23/30-INT(-$N23/30))*SUMIFS(12:12,$1:$1,INT(-$N23/30)+1),0)+(-$N23/30-INT(-$N23/30))*SUMIFS(12:12,$1:$1,HM$1+INT(-$N23/30)+1)+(INT(-$N23/30)+1--$N23/30)*SUMIFS(12:12,$1:$1,HM$1+INT(-$N23/30)))))</f>
        <v>0</v>
      </c>
      <c r="HN23" s="40">
        <f>IF($N23=0,0,IF(HN$7="",0,IF(HN$1=MAX($1:$1),$R12-SUM($T23:HM23),IF(HN$1=1,SUMIFS(12:12,$1:$1,"&gt;="&amp;1,$1:$1,"&lt;="&amp;INT(-$N23/30))+(-$N23/30-INT(-$N23/30))*SUMIFS(12:12,$1:$1,INT(-$N23/30)+1),0)+(-$N23/30-INT(-$N23/30))*SUMIFS(12:12,$1:$1,HN$1+INT(-$N23/30)+1)+(INT(-$N23/30)+1--$N23/30)*SUMIFS(12:12,$1:$1,HN$1+INT(-$N23/30)))))</f>
        <v>0</v>
      </c>
      <c r="HO23" s="40">
        <f>IF($N23=0,0,IF(HO$7="",0,IF(HO$1=MAX($1:$1),$R12-SUM($T23:HN23),IF(HO$1=1,SUMIFS(12:12,$1:$1,"&gt;="&amp;1,$1:$1,"&lt;="&amp;INT(-$N23/30))+(-$N23/30-INT(-$N23/30))*SUMIFS(12:12,$1:$1,INT(-$N23/30)+1),0)+(-$N23/30-INT(-$N23/30))*SUMIFS(12:12,$1:$1,HO$1+INT(-$N23/30)+1)+(INT(-$N23/30)+1--$N23/30)*SUMIFS(12:12,$1:$1,HO$1+INT(-$N23/30)))))</f>
        <v>0</v>
      </c>
      <c r="HP23" s="40">
        <f>IF($N23=0,0,IF(HP$7="",0,IF(HP$1=MAX($1:$1),$R12-SUM($T23:HO23),IF(HP$1=1,SUMIFS(12:12,$1:$1,"&gt;="&amp;1,$1:$1,"&lt;="&amp;INT(-$N23/30))+(-$N23/30-INT(-$N23/30))*SUMIFS(12:12,$1:$1,INT(-$N23/30)+1),0)+(-$N23/30-INT(-$N23/30))*SUMIFS(12:12,$1:$1,HP$1+INT(-$N23/30)+1)+(INT(-$N23/30)+1--$N23/30)*SUMIFS(12:12,$1:$1,HP$1+INT(-$N23/30)))))</f>
        <v>0</v>
      </c>
      <c r="HQ23" s="40">
        <f>IF($N23=0,0,IF(HQ$7="",0,IF(HQ$1=MAX($1:$1),$R12-SUM($T23:HP23),IF(HQ$1=1,SUMIFS(12:12,$1:$1,"&gt;="&amp;1,$1:$1,"&lt;="&amp;INT(-$N23/30))+(-$N23/30-INT(-$N23/30))*SUMIFS(12:12,$1:$1,INT(-$N23/30)+1),0)+(-$N23/30-INT(-$N23/30))*SUMIFS(12:12,$1:$1,HQ$1+INT(-$N23/30)+1)+(INT(-$N23/30)+1--$N23/30)*SUMIFS(12:12,$1:$1,HQ$1+INT(-$N23/30)))))</f>
        <v>0</v>
      </c>
      <c r="HR23" s="40">
        <f>IF($N23=0,0,IF(HR$7="",0,IF(HR$1=MAX($1:$1),$R12-SUM($T23:HQ23),IF(HR$1=1,SUMIFS(12:12,$1:$1,"&gt;="&amp;1,$1:$1,"&lt;="&amp;INT(-$N23/30))+(-$N23/30-INT(-$N23/30))*SUMIFS(12:12,$1:$1,INT(-$N23/30)+1),0)+(-$N23/30-INT(-$N23/30))*SUMIFS(12:12,$1:$1,HR$1+INT(-$N23/30)+1)+(INT(-$N23/30)+1--$N23/30)*SUMIFS(12:12,$1:$1,HR$1+INT(-$N23/30)))))</f>
        <v>0</v>
      </c>
      <c r="HS23" s="40">
        <f>IF($N23=0,0,IF(HS$7="",0,IF(HS$1=MAX($1:$1),$R12-SUM($T23:HR23),IF(HS$1=1,SUMIFS(12:12,$1:$1,"&gt;="&amp;1,$1:$1,"&lt;="&amp;INT(-$N23/30))+(-$N23/30-INT(-$N23/30))*SUMIFS(12:12,$1:$1,INT(-$N23/30)+1),0)+(-$N23/30-INT(-$N23/30))*SUMIFS(12:12,$1:$1,HS$1+INT(-$N23/30)+1)+(INT(-$N23/30)+1--$N23/30)*SUMIFS(12:12,$1:$1,HS$1+INT(-$N23/30)))))</f>
        <v>0</v>
      </c>
      <c r="HT23" s="40">
        <f>IF($N23=0,0,IF(HT$7="",0,IF(HT$1=MAX($1:$1),$R12-SUM($T23:HS23),IF(HT$1=1,SUMIFS(12:12,$1:$1,"&gt;="&amp;1,$1:$1,"&lt;="&amp;INT(-$N23/30))+(-$N23/30-INT(-$N23/30))*SUMIFS(12:12,$1:$1,INT(-$N23/30)+1),0)+(-$N23/30-INT(-$N23/30))*SUMIFS(12:12,$1:$1,HT$1+INT(-$N23/30)+1)+(INT(-$N23/30)+1--$N23/30)*SUMIFS(12:12,$1:$1,HT$1+INT(-$N23/30)))))</f>
        <v>0</v>
      </c>
      <c r="HU23" s="40">
        <f>IF($N23=0,0,IF(HU$7="",0,IF(HU$1=MAX($1:$1),$R12-SUM($T23:HT23),IF(HU$1=1,SUMIFS(12:12,$1:$1,"&gt;="&amp;1,$1:$1,"&lt;="&amp;INT(-$N23/30))+(-$N23/30-INT(-$N23/30))*SUMIFS(12:12,$1:$1,INT(-$N23/30)+1),0)+(-$N23/30-INT(-$N23/30))*SUMIFS(12:12,$1:$1,HU$1+INT(-$N23/30)+1)+(INT(-$N23/30)+1--$N23/30)*SUMIFS(12:12,$1:$1,HU$1+INT(-$N23/30)))))</f>
        <v>0</v>
      </c>
      <c r="HV23" s="40">
        <f>IF($N23=0,0,IF(HV$7="",0,IF(HV$1=MAX($1:$1),$R12-SUM($T23:HU23),IF(HV$1=1,SUMIFS(12:12,$1:$1,"&gt;="&amp;1,$1:$1,"&lt;="&amp;INT(-$N23/30))+(-$N23/30-INT(-$N23/30))*SUMIFS(12:12,$1:$1,INT(-$N23/30)+1),0)+(-$N23/30-INT(-$N23/30))*SUMIFS(12:12,$1:$1,HV$1+INT(-$N23/30)+1)+(INT(-$N23/30)+1--$N23/30)*SUMIFS(12:12,$1:$1,HV$1+INT(-$N23/30)))))</f>
        <v>0</v>
      </c>
      <c r="HW23" s="40">
        <f>IF($N23=0,0,IF(HW$7="",0,IF(HW$1=MAX($1:$1),$R12-SUM($T23:HV23),IF(HW$1=1,SUMIFS(12:12,$1:$1,"&gt;="&amp;1,$1:$1,"&lt;="&amp;INT(-$N23/30))+(-$N23/30-INT(-$N23/30))*SUMIFS(12:12,$1:$1,INT(-$N23/30)+1),0)+(-$N23/30-INT(-$N23/30))*SUMIFS(12:12,$1:$1,HW$1+INT(-$N23/30)+1)+(INT(-$N23/30)+1--$N23/30)*SUMIFS(12:12,$1:$1,HW$1+INT(-$N23/30)))))</f>
        <v>0</v>
      </c>
      <c r="HX23" s="40">
        <f>IF($N23=0,0,IF(HX$7="",0,IF(HX$1=MAX($1:$1),$R12-SUM($T23:HW23),IF(HX$1=1,SUMIFS(12:12,$1:$1,"&gt;="&amp;1,$1:$1,"&lt;="&amp;INT(-$N23/30))+(-$N23/30-INT(-$N23/30))*SUMIFS(12:12,$1:$1,INT(-$N23/30)+1),0)+(-$N23/30-INT(-$N23/30))*SUMIFS(12:12,$1:$1,HX$1+INT(-$N23/30)+1)+(INT(-$N23/30)+1--$N23/30)*SUMIFS(12:12,$1:$1,HX$1+INT(-$N23/30)))))</f>
        <v>0</v>
      </c>
      <c r="HY23" s="40">
        <f>IF($N23=0,0,IF(HY$7="",0,IF(HY$1=MAX($1:$1),$R12-SUM($T23:HX23),IF(HY$1=1,SUMIFS(12:12,$1:$1,"&gt;="&amp;1,$1:$1,"&lt;="&amp;INT(-$N23/30))+(-$N23/30-INT(-$N23/30))*SUMIFS(12:12,$1:$1,INT(-$N23/30)+1),0)+(-$N23/30-INT(-$N23/30))*SUMIFS(12:12,$1:$1,HY$1+INT(-$N23/30)+1)+(INT(-$N23/30)+1--$N23/30)*SUMIFS(12:12,$1:$1,HY$1+INT(-$N23/30)))))</f>
        <v>0</v>
      </c>
      <c r="HZ23" s="40">
        <f>IF($N23=0,0,IF(HZ$7="",0,IF(HZ$1=MAX($1:$1),$R12-SUM($T23:HY23),IF(HZ$1=1,SUMIFS(12:12,$1:$1,"&gt;="&amp;1,$1:$1,"&lt;="&amp;INT(-$N23/30))+(-$N23/30-INT(-$N23/30))*SUMIFS(12:12,$1:$1,INT(-$N23/30)+1),0)+(-$N23/30-INT(-$N23/30))*SUMIFS(12:12,$1:$1,HZ$1+INT(-$N23/30)+1)+(INT(-$N23/30)+1--$N23/30)*SUMIFS(12:12,$1:$1,HZ$1+INT(-$N23/30)))))</f>
        <v>0</v>
      </c>
      <c r="IA23" s="40">
        <f>IF($N23=0,0,IF(IA$7="",0,IF(IA$1=MAX($1:$1),$R12-SUM($T23:HZ23),IF(IA$1=1,SUMIFS(12:12,$1:$1,"&gt;="&amp;1,$1:$1,"&lt;="&amp;INT(-$N23/30))+(-$N23/30-INT(-$N23/30))*SUMIFS(12:12,$1:$1,INT(-$N23/30)+1),0)+(-$N23/30-INT(-$N23/30))*SUMIFS(12:12,$1:$1,IA$1+INT(-$N23/30)+1)+(INT(-$N23/30)+1--$N23/30)*SUMIFS(12:12,$1:$1,IA$1+INT(-$N23/30)))))</f>
        <v>0</v>
      </c>
      <c r="IB23" s="40">
        <f>IF($N23=0,0,IF(IB$7="",0,IF(IB$1=MAX($1:$1),$R12-SUM($T23:IA23),IF(IB$1=1,SUMIFS(12:12,$1:$1,"&gt;="&amp;1,$1:$1,"&lt;="&amp;INT(-$N23/30))+(-$N23/30-INT(-$N23/30))*SUMIFS(12:12,$1:$1,INT(-$N23/30)+1),0)+(-$N23/30-INT(-$N23/30))*SUMIFS(12:12,$1:$1,IB$1+INT(-$N23/30)+1)+(INT(-$N23/30)+1--$N23/30)*SUMIFS(12:12,$1:$1,IB$1+INT(-$N23/30)))))</f>
        <v>0</v>
      </c>
      <c r="IC23" s="40">
        <f>IF($N23=0,0,IF(IC$7="",0,IF(IC$1=MAX($1:$1),$R12-SUM($T23:IB23),IF(IC$1=1,SUMIFS(12:12,$1:$1,"&gt;="&amp;1,$1:$1,"&lt;="&amp;INT(-$N23/30))+(-$N23/30-INT(-$N23/30))*SUMIFS(12:12,$1:$1,INT(-$N23/30)+1),0)+(-$N23/30-INT(-$N23/30))*SUMIFS(12:12,$1:$1,IC$1+INT(-$N23/30)+1)+(INT(-$N23/30)+1--$N23/30)*SUMIFS(12:12,$1:$1,IC$1+INT(-$N23/30)))))</f>
        <v>0</v>
      </c>
      <c r="ID23" s="40">
        <f>IF($N23=0,0,IF(ID$7="",0,IF(ID$1=MAX($1:$1),$R12-SUM($T23:IC23),IF(ID$1=1,SUMIFS(12:12,$1:$1,"&gt;="&amp;1,$1:$1,"&lt;="&amp;INT(-$N23/30))+(-$N23/30-INT(-$N23/30))*SUMIFS(12:12,$1:$1,INT(-$N23/30)+1),0)+(-$N23/30-INT(-$N23/30))*SUMIFS(12:12,$1:$1,ID$1+INT(-$N23/30)+1)+(INT(-$N23/30)+1--$N23/30)*SUMIFS(12:12,$1:$1,ID$1+INT(-$N23/30)))))</f>
        <v>0</v>
      </c>
      <c r="IE23" s="40">
        <f>IF($N23=0,0,IF(IE$7="",0,IF(IE$1=MAX($1:$1),$R12-SUM($T23:ID23),IF(IE$1=1,SUMIFS(12:12,$1:$1,"&gt;="&amp;1,$1:$1,"&lt;="&amp;INT(-$N23/30))+(-$N23/30-INT(-$N23/30))*SUMIFS(12:12,$1:$1,INT(-$N23/30)+1),0)+(-$N23/30-INT(-$N23/30))*SUMIFS(12:12,$1:$1,IE$1+INT(-$N23/30)+1)+(INT(-$N23/30)+1--$N23/30)*SUMIFS(12:12,$1:$1,IE$1+INT(-$N23/30)))))</f>
        <v>0</v>
      </c>
      <c r="IF23" s="40">
        <f>IF($N23=0,0,IF(IF$7="",0,IF(IF$1=MAX($1:$1),$R12-SUM($T23:IE23),IF(IF$1=1,SUMIFS(12:12,$1:$1,"&gt;="&amp;1,$1:$1,"&lt;="&amp;INT(-$N23/30))+(-$N23/30-INT(-$N23/30))*SUMIFS(12:12,$1:$1,INT(-$N23/30)+1),0)+(-$N23/30-INT(-$N23/30))*SUMIFS(12:12,$1:$1,IF$1+INT(-$N23/30)+1)+(INT(-$N23/30)+1--$N23/30)*SUMIFS(12:12,$1:$1,IF$1+INT(-$N23/30)))))</f>
        <v>0</v>
      </c>
      <c r="IG23" s="40">
        <f>IF($N23=0,0,IF(IG$7="",0,IF(IG$1=MAX($1:$1),$R12-SUM($T23:IF23),IF(IG$1=1,SUMIFS(12:12,$1:$1,"&gt;="&amp;1,$1:$1,"&lt;="&amp;INT(-$N23/30))+(-$N23/30-INT(-$N23/30))*SUMIFS(12:12,$1:$1,INT(-$N23/30)+1),0)+(-$N23/30-INT(-$N23/30))*SUMIFS(12:12,$1:$1,IG$1+INT(-$N23/30)+1)+(INT(-$N23/30)+1--$N23/30)*SUMIFS(12:12,$1:$1,IG$1+INT(-$N23/30)))))</f>
        <v>0</v>
      </c>
      <c r="IH23" s="40">
        <f>IF($N23=0,0,IF(IH$7="",0,IF(IH$1=MAX($1:$1),$R12-SUM($T23:IG23),IF(IH$1=1,SUMIFS(12:12,$1:$1,"&gt;="&amp;1,$1:$1,"&lt;="&amp;INT(-$N23/30))+(-$N23/30-INT(-$N23/30))*SUMIFS(12:12,$1:$1,INT(-$N23/30)+1),0)+(-$N23/30-INT(-$N23/30))*SUMIFS(12:12,$1:$1,IH$1+INT(-$N23/30)+1)+(INT(-$N23/30)+1--$N23/30)*SUMIFS(12:12,$1:$1,IH$1+INT(-$N23/30)))))</f>
        <v>0</v>
      </c>
      <c r="II23" s="40">
        <f>IF($N23=0,0,IF(II$7="",0,IF(II$1=MAX($1:$1),$R12-SUM($T23:IH23),IF(II$1=1,SUMIFS(12:12,$1:$1,"&gt;="&amp;1,$1:$1,"&lt;="&amp;INT(-$N23/30))+(-$N23/30-INT(-$N23/30))*SUMIFS(12:12,$1:$1,INT(-$N23/30)+1),0)+(-$N23/30-INT(-$N23/30))*SUMIFS(12:12,$1:$1,II$1+INT(-$N23/30)+1)+(INT(-$N23/30)+1--$N23/30)*SUMIFS(12:12,$1:$1,II$1+INT(-$N23/30)))))</f>
        <v>0</v>
      </c>
      <c r="IJ23" s="40">
        <f>IF($N23=0,0,IF(IJ$7="",0,IF(IJ$1=MAX($1:$1),$R12-SUM($T23:II23),IF(IJ$1=1,SUMIFS(12:12,$1:$1,"&gt;="&amp;1,$1:$1,"&lt;="&amp;INT(-$N23/30))+(-$N23/30-INT(-$N23/30))*SUMIFS(12:12,$1:$1,INT(-$N23/30)+1),0)+(-$N23/30-INT(-$N23/30))*SUMIFS(12:12,$1:$1,IJ$1+INT(-$N23/30)+1)+(INT(-$N23/30)+1--$N23/30)*SUMIFS(12:12,$1:$1,IJ$1+INT(-$N23/30)))))</f>
        <v>0</v>
      </c>
      <c r="IK23" s="40">
        <f>IF($N23=0,0,IF(IK$7="",0,IF(IK$1=MAX($1:$1),$R12-SUM($T23:IJ23),IF(IK$1=1,SUMIFS(12:12,$1:$1,"&gt;="&amp;1,$1:$1,"&lt;="&amp;INT(-$N23/30))+(-$N23/30-INT(-$N23/30))*SUMIFS(12:12,$1:$1,INT(-$N23/30)+1),0)+(-$N23/30-INT(-$N23/30))*SUMIFS(12:12,$1:$1,IK$1+INT(-$N23/30)+1)+(INT(-$N23/30)+1--$N23/30)*SUMIFS(12:12,$1:$1,IK$1+INT(-$N23/30)))))</f>
        <v>0</v>
      </c>
      <c r="IL23" s="40">
        <f>IF($N23=0,0,IF(IL$7="",0,IF(IL$1=MAX($1:$1),$R12-SUM($T23:IK23),IF(IL$1=1,SUMIFS(12:12,$1:$1,"&gt;="&amp;1,$1:$1,"&lt;="&amp;INT(-$N23/30))+(-$N23/30-INT(-$N23/30))*SUMIFS(12:12,$1:$1,INT(-$N23/30)+1),0)+(-$N23/30-INT(-$N23/30))*SUMIFS(12:12,$1:$1,IL$1+INT(-$N23/30)+1)+(INT(-$N23/30)+1--$N23/30)*SUMIFS(12:12,$1:$1,IL$1+INT(-$N23/30)))))</f>
        <v>0</v>
      </c>
      <c r="IM23" s="40">
        <f>IF($N23=0,0,IF(IM$7="",0,IF(IM$1=MAX($1:$1),$R12-SUM($T23:IL23),IF(IM$1=1,SUMIFS(12:12,$1:$1,"&gt;="&amp;1,$1:$1,"&lt;="&amp;INT(-$N23/30))+(-$N23/30-INT(-$N23/30))*SUMIFS(12:12,$1:$1,INT(-$N23/30)+1),0)+(-$N23/30-INT(-$N23/30))*SUMIFS(12:12,$1:$1,IM$1+INT(-$N23/30)+1)+(INT(-$N23/30)+1--$N23/30)*SUMIFS(12:12,$1:$1,IM$1+INT(-$N23/30)))))</f>
        <v>0</v>
      </c>
      <c r="IN23" s="40">
        <f>IF($N23=0,0,IF(IN$7="",0,IF(IN$1=MAX($1:$1),$R12-SUM($T23:IM23),IF(IN$1=1,SUMIFS(12:12,$1:$1,"&gt;="&amp;1,$1:$1,"&lt;="&amp;INT(-$N23/30))+(-$N23/30-INT(-$N23/30))*SUMIFS(12:12,$1:$1,INT(-$N23/30)+1),0)+(-$N23/30-INT(-$N23/30))*SUMIFS(12:12,$1:$1,IN$1+INT(-$N23/30)+1)+(INT(-$N23/30)+1--$N23/30)*SUMIFS(12:12,$1:$1,IN$1+INT(-$N23/30)))))</f>
        <v>0</v>
      </c>
      <c r="IO23" s="40">
        <f>IF($N23=0,0,IF(IO$7="",0,IF(IO$1=MAX($1:$1),$R12-SUM($T23:IN23),IF(IO$1=1,SUMIFS(12:12,$1:$1,"&gt;="&amp;1,$1:$1,"&lt;="&amp;INT(-$N23/30))+(-$N23/30-INT(-$N23/30))*SUMIFS(12:12,$1:$1,INT(-$N23/30)+1),0)+(-$N23/30-INT(-$N23/30))*SUMIFS(12:12,$1:$1,IO$1+INT(-$N23/30)+1)+(INT(-$N23/30)+1--$N23/30)*SUMIFS(12:12,$1:$1,IO$1+INT(-$N23/30)))))</f>
        <v>0</v>
      </c>
      <c r="IP23" s="40">
        <f>IF($N23=0,0,IF(IP$7="",0,IF(IP$1=MAX($1:$1),$R12-SUM($T23:IO23),IF(IP$1=1,SUMIFS(12:12,$1:$1,"&gt;="&amp;1,$1:$1,"&lt;="&amp;INT(-$N23/30))+(-$N23/30-INT(-$N23/30))*SUMIFS(12:12,$1:$1,INT(-$N23/30)+1),0)+(-$N23/30-INT(-$N23/30))*SUMIFS(12:12,$1:$1,IP$1+INT(-$N23/30)+1)+(INT(-$N23/30)+1--$N23/30)*SUMIFS(12:12,$1:$1,IP$1+INT(-$N23/30)))))</f>
        <v>0</v>
      </c>
      <c r="IQ23" s="40">
        <f>IF($N23=0,0,IF(IQ$7="",0,IF(IQ$1=MAX($1:$1),$R12-SUM($T23:IP23),IF(IQ$1=1,SUMIFS(12:12,$1:$1,"&gt;="&amp;1,$1:$1,"&lt;="&amp;INT(-$N23/30))+(-$N23/30-INT(-$N23/30))*SUMIFS(12:12,$1:$1,INT(-$N23/30)+1),0)+(-$N23/30-INT(-$N23/30))*SUMIFS(12:12,$1:$1,IQ$1+INT(-$N23/30)+1)+(INT(-$N23/30)+1--$N23/30)*SUMIFS(12:12,$1:$1,IQ$1+INT(-$N23/30)))))</f>
        <v>0</v>
      </c>
      <c r="IR23" s="40">
        <f>IF($N23=0,0,IF(IR$7="",0,IF(IR$1=MAX($1:$1),$R12-SUM($T23:IQ23),IF(IR$1=1,SUMIFS(12:12,$1:$1,"&gt;="&amp;1,$1:$1,"&lt;="&amp;INT(-$N23/30))+(-$N23/30-INT(-$N23/30))*SUMIFS(12:12,$1:$1,INT(-$N23/30)+1),0)+(-$N23/30-INT(-$N23/30))*SUMIFS(12:12,$1:$1,IR$1+INT(-$N23/30)+1)+(INT(-$N23/30)+1--$N23/30)*SUMIFS(12:12,$1:$1,IR$1+INT(-$N23/30)))))</f>
        <v>0</v>
      </c>
      <c r="IS23" s="40">
        <f>IF($N23=0,0,IF(IS$7="",0,IF(IS$1=MAX($1:$1),$R12-SUM($T23:IR23),IF(IS$1=1,SUMIFS(12:12,$1:$1,"&gt;="&amp;1,$1:$1,"&lt;="&amp;INT(-$N23/30))+(-$N23/30-INT(-$N23/30))*SUMIFS(12:12,$1:$1,INT(-$N23/30)+1),0)+(-$N23/30-INT(-$N23/30))*SUMIFS(12:12,$1:$1,IS$1+INT(-$N23/30)+1)+(INT(-$N23/30)+1--$N23/30)*SUMIFS(12:12,$1:$1,IS$1+INT(-$N23/30)))))</f>
        <v>0</v>
      </c>
      <c r="IT23" s="40">
        <f>IF($N23=0,0,IF(IT$7="",0,IF(IT$1=MAX($1:$1),$R12-SUM($T23:IS23),IF(IT$1=1,SUMIFS(12:12,$1:$1,"&gt;="&amp;1,$1:$1,"&lt;="&amp;INT(-$N23/30))+(-$N23/30-INT(-$N23/30))*SUMIFS(12:12,$1:$1,INT(-$N23/30)+1),0)+(-$N23/30-INT(-$N23/30))*SUMIFS(12:12,$1:$1,IT$1+INT(-$N23/30)+1)+(INT(-$N23/30)+1--$N23/30)*SUMIFS(12:12,$1:$1,IT$1+INT(-$N23/30)))))</f>
        <v>0</v>
      </c>
      <c r="IU23" s="40">
        <f>IF($N23=0,0,IF(IU$7="",0,IF(IU$1=MAX($1:$1),$R12-SUM($T23:IT23),IF(IU$1=1,SUMIFS(12:12,$1:$1,"&gt;="&amp;1,$1:$1,"&lt;="&amp;INT(-$N23/30))+(-$N23/30-INT(-$N23/30))*SUMIFS(12:12,$1:$1,INT(-$N23/30)+1),0)+(-$N23/30-INT(-$N23/30))*SUMIFS(12:12,$1:$1,IU$1+INT(-$N23/30)+1)+(INT(-$N23/30)+1--$N23/30)*SUMIFS(12:12,$1:$1,IU$1+INT(-$N23/30)))))</f>
        <v>0</v>
      </c>
      <c r="IV23" s="40">
        <f>IF($N23=0,0,IF(IV$7="",0,IF(IV$1=MAX($1:$1),$R12-SUM($T23:IU23),IF(IV$1=1,SUMIFS(12:12,$1:$1,"&gt;="&amp;1,$1:$1,"&lt;="&amp;INT(-$N23/30))+(-$N23/30-INT(-$N23/30))*SUMIFS(12:12,$1:$1,INT(-$N23/30)+1),0)+(-$N23/30-INT(-$N23/30))*SUMIFS(12:12,$1:$1,IV$1+INT(-$N23/30)+1)+(INT(-$N23/30)+1--$N23/30)*SUMIFS(12:12,$1:$1,IV$1+INT(-$N23/30)))))</f>
        <v>0</v>
      </c>
      <c r="IW23" s="40">
        <f>IF($N23=0,0,IF(IW$7="",0,IF(IW$1=MAX($1:$1),$R12-SUM($T23:IV23),IF(IW$1=1,SUMIFS(12:12,$1:$1,"&gt;="&amp;1,$1:$1,"&lt;="&amp;INT(-$N23/30))+(-$N23/30-INT(-$N23/30))*SUMIFS(12:12,$1:$1,INT(-$N23/30)+1),0)+(-$N23/30-INT(-$N23/30))*SUMIFS(12:12,$1:$1,IW$1+INT(-$N23/30)+1)+(INT(-$N23/30)+1--$N23/30)*SUMIFS(12:12,$1:$1,IW$1+INT(-$N23/30)))))</f>
        <v>0</v>
      </c>
      <c r="IX23" s="40">
        <f>IF($N23=0,0,IF(IX$7="",0,IF(IX$1=MAX($1:$1),$R12-SUM($T23:IW23),IF(IX$1=1,SUMIFS(12:12,$1:$1,"&gt;="&amp;1,$1:$1,"&lt;="&amp;INT(-$N23/30))+(-$N23/30-INT(-$N23/30))*SUMIFS(12:12,$1:$1,INT(-$N23/30)+1),0)+(-$N23/30-INT(-$N23/30))*SUMIFS(12:12,$1:$1,IX$1+INT(-$N23/30)+1)+(INT(-$N23/30)+1--$N23/30)*SUMIFS(12:12,$1:$1,IX$1+INT(-$N23/30)))))</f>
        <v>0</v>
      </c>
      <c r="IY23" s="40">
        <f>IF($N23=0,0,IF(IY$7="",0,IF(IY$1=MAX($1:$1),$R12-SUM($T23:IX23),IF(IY$1=1,SUMIFS(12:12,$1:$1,"&gt;="&amp;1,$1:$1,"&lt;="&amp;INT(-$N23/30))+(-$N23/30-INT(-$N23/30))*SUMIFS(12:12,$1:$1,INT(-$N23/30)+1),0)+(-$N23/30-INT(-$N23/30))*SUMIFS(12:12,$1:$1,IY$1+INT(-$N23/30)+1)+(INT(-$N23/30)+1--$N23/30)*SUMIFS(12:12,$1:$1,IY$1+INT(-$N23/30)))))</f>
        <v>0</v>
      </c>
      <c r="IZ23" s="40">
        <f>IF($N23=0,0,IF(IZ$7="",0,IF(IZ$1=MAX($1:$1),$R12-SUM($T23:IY23),IF(IZ$1=1,SUMIFS(12:12,$1:$1,"&gt;="&amp;1,$1:$1,"&lt;="&amp;INT(-$N23/30))+(-$N23/30-INT(-$N23/30))*SUMIFS(12:12,$1:$1,INT(-$N23/30)+1),0)+(-$N23/30-INT(-$N23/30))*SUMIFS(12:12,$1:$1,IZ$1+INT(-$N23/30)+1)+(INT(-$N23/30)+1--$N23/30)*SUMIFS(12:12,$1:$1,IZ$1+INT(-$N23/30)))))</f>
        <v>0</v>
      </c>
      <c r="JA23" s="40">
        <f>IF($N23=0,0,IF(JA$7="",0,IF(JA$1=MAX($1:$1),$R12-SUM($T23:IZ23),IF(JA$1=1,SUMIFS(12:12,$1:$1,"&gt;="&amp;1,$1:$1,"&lt;="&amp;INT(-$N23/30))+(-$N23/30-INT(-$N23/30))*SUMIFS(12:12,$1:$1,INT(-$N23/30)+1),0)+(-$N23/30-INT(-$N23/30))*SUMIFS(12:12,$1:$1,JA$1+INT(-$N23/30)+1)+(INT(-$N23/30)+1--$N23/30)*SUMIFS(12:12,$1:$1,JA$1+INT(-$N23/30)))))</f>
        <v>0</v>
      </c>
      <c r="JB23" s="40">
        <f>IF($N23=0,0,IF(JB$7="",0,IF(JB$1=MAX($1:$1),$R12-SUM($T23:JA23),IF(JB$1=1,SUMIFS(12:12,$1:$1,"&gt;="&amp;1,$1:$1,"&lt;="&amp;INT(-$N23/30))+(-$N23/30-INT(-$N23/30))*SUMIFS(12:12,$1:$1,INT(-$N23/30)+1),0)+(-$N23/30-INT(-$N23/30))*SUMIFS(12:12,$1:$1,JB$1+INT(-$N23/30)+1)+(INT(-$N23/30)+1--$N23/30)*SUMIFS(12:12,$1:$1,JB$1+INT(-$N23/30)))))</f>
        <v>0</v>
      </c>
      <c r="JC23" s="40">
        <f>IF($N23=0,0,IF(JC$7="",0,IF(JC$1=MAX($1:$1),$R12-SUM($T23:JB23),IF(JC$1=1,SUMIFS(12:12,$1:$1,"&gt;="&amp;1,$1:$1,"&lt;="&amp;INT(-$N23/30))+(-$N23/30-INT(-$N23/30))*SUMIFS(12:12,$1:$1,INT(-$N23/30)+1),0)+(-$N23/30-INT(-$N23/30))*SUMIFS(12:12,$1:$1,JC$1+INT(-$N23/30)+1)+(INT(-$N23/30)+1--$N23/30)*SUMIFS(12:12,$1:$1,JC$1+INT(-$N23/30)))))</f>
        <v>0</v>
      </c>
      <c r="JD23" s="40">
        <f>IF($N23=0,0,IF(JD$7="",0,IF(JD$1=MAX($1:$1),$R12-SUM($T23:JC23),IF(JD$1=1,SUMIFS(12:12,$1:$1,"&gt;="&amp;1,$1:$1,"&lt;="&amp;INT(-$N23/30))+(-$N23/30-INT(-$N23/30))*SUMIFS(12:12,$1:$1,INT(-$N23/30)+1),0)+(-$N23/30-INT(-$N23/30))*SUMIFS(12:12,$1:$1,JD$1+INT(-$N23/30)+1)+(INT(-$N23/30)+1--$N23/30)*SUMIFS(12:12,$1:$1,JD$1+INT(-$N23/30)))))</f>
        <v>0</v>
      </c>
      <c r="JE23" s="40">
        <f>IF($N23=0,0,IF(JE$7="",0,IF(JE$1=MAX($1:$1),$R12-SUM($T23:JD23),IF(JE$1=1,SUMIFS(12:12,$1:$1,"&gt;="&amp;1,$1:$1,"&lt;="&amp;INT(-$N23/30))+(-$N23/30-INT(-$N23/30))*SUMIFS(12:12,$1:$1,INT(-$N23/30)+1),0)+(-$N23/30-INT(-$N23/30))*SUMIFS(12:12,$1:$1,JE$1+INT(-$N23/30)+1)+(INT(-$N23/30)+1--$N23/30)*SUMIFS(12:12,$1:$1,JE$1+INT(-$N23/30)))))</f>
        <v>0</v>
      </c>
      <c r="JF23" s="40">
        <f>IF($N23=0,0,IF(JF$7="",0,IF(JF$1=MAX($1:$1),$R12-SUM($T23:JE23),IF(JF$1=1,SUMIFS(12:12,$1:$1,"&gt;="&amp;1,$1:$1,"&lt;="&amp;INT(-$N23/30))+(-$N23/30-INT(-$N23/30))*SUMIFS(12:12,$1:$1,INT(-$N23/30)+1),0)+(-$N23/30-INT(-$N23/30))*SUMIFS(12:12,$1:$1,JF$1+INT(-$N23/30)+1)+(INT(-$N23/30)+1--$N23/30)*SUMIFS(12:12,$1:$1,JF$1+INT(-$N23/30)))))</f>
        <v>0</v>
      </c>
      <c r="JG23" s="40">
        <f>IF($N23=0,0,IF(JG$7="",0,IF(JG$1=MAX($1:$1),$R12-SUM($T23:JF23),IF(JG$1=1,SUMIFS(12:12,$1:$1,"&gt;="&amp;1,$1:$1,"&lt;="&amp;INT(-$N23/30))+(-$N23/30-INT(-$N23/30))*SUMIFS(12:12,$1:$1,INT(-$N23/30)+1),0)+(-$N23/30-INT(-$N23/30))*SUMIFS(12:12,$1:$1,JG$1+INT(-$N23/30)+1)+(INT(-$N23/30)+1--$N23/30)*SUMIFS(12:12,$1:$1,JG$1+INT(-$N23/30)))))</f>
        <v>0</v>
      </c>
      <c r="JH23" s="40">
        <f>IF($N23=0,0,IF(JH$7="",0,IF(JH$1=MAX($1:$1),$R12-SUM($T23:JG23),IF(JH$1=1,SUMIFS(12:12,$1:$1,"&gt;="&amp;1,$1:$1,"&lt;="&amp;INT(-$N23/30))+(-$N23/30-INT(-$N23/30))*SUMIFS(12:12,$1:$1,INT(-$N23/30)+1),0)+(-$N23/30-INT(-$N23/30))*SUMIFS(12:12,$1:$1,JH$1+INT(-$N23/30)+1)+(INT(-$N23/30)+1--$N23/30)*SUMIFS(12:12,$1:$1,JH$1+INT(-$N23/30)))))</f>
        <v>0</v>
      </c>
      <c r="JI23" s="40">
        <f>IF($N23=0,0,IF(JI$7="",0,IF(JI$1=MAX($1:$1),$R12-SUM($T23:JH23),IF(JI$1=1,SUMIFS(12:12,$1:$1,"&gt;="&amp;1,$1:$1,"&lt;="&amp;INT(-$N23/30))+(-$N23/30-INT(-$N23/30))*SUMIFS(12:12,$1:$1,INT(-$N23/30)+1),0)+(-$N23/30-INT(-$N23/30))*SUMIFS(12:12,$1:$1,JI$1+INT(-$N23/30)+1)+(INT(-$N23/30)+1--$N23/30)*SUMIFS(12:12,$1:$1,JI$1+INT(-$N23/30)))))</f>
        <v>0</v>
      </c>
      <c r="JJ23" s="40">
        <f>IF($N23=0,0,IF(JJ$7="",0,IF(JJ$1=MAX($1:$1),$R12-SUM($T23:JI23),IF(JJ$1=1,SUMIFS(12:12,$1:$1,"&gt;="&amp;1,$1:$1,"&lt;="&amp;INT(-$N23/30))+(-$N23/30-INT(-$N23/30))*SUMIFS(12:12,$1:$1,INT(-$N23/30)+1),0)+(-$N23/30-INT(-$N23/30))*SUMIFS(12:12,$1:$1,JJ$1+INT(-$N23/30)+1)+(INT(-$N23/30)+1--$N23/30)*SUMIFS(12:12,$1:$1,JJ$1+INT(-$N23/30)))))</f>
        <v>0</v>
      </c>
      <c r="JK23" s="40">
        <f>IF($N23=0,0,IF(JK$7="",0,IF(JK$1=MAX($1:$1),$R12-SUM($T23:JJ23),IF(JK$1=1,SUMIFS(12:12,$1:$1,"&gt;="&amp;1,$1:$1,"&lt;="&amp;INT(-$N23/30))+(-$N23/30-INT(-$N23/30))*SUMIFS(12:12,$1:$1,INT(-$N23/30)+1),0)+(-$N23/30-INT(-$N23/30))*SUMIFS(12:12,$1:$1,JK$1+INT(-$N23/30)+1)+(INT(-$N23/30)+1--$N23/30)*SUMIFS(12:12,$1:$1,JK$1+INT(-$N23/30)))))</f>
        <v>0</v>
      </c>
      <c r="JL23" s="40">
        <f>IF($N23=0,0,IF(JL$7="",0,IF(JL$1=MAX($1:$1),$R12-SUM($T23:JK23),IF(JL$1=1,SUMIFS(12:12,$1:$1,"&gt;="&amp;1,$1:$1,"&lt;="&amp;INT(-$N23/30))+(-$N23/30-INT(-$N23/30))*SUMIFS(12:12,$1:$1,INT(-$N23/30)+1),0)+(-$N23/30-INT(-$N23/30))*SUMIFS(12:12,$1:$1,JL$1+INT(-$N23/30)+1)+(INT(-$N23/30)+1--$N23/30)*SUMIFS(12:12,$1:$1,JL$1+INT(-$N23/30)))))</f>
        <v>0</v>
      </c>
      <c r="JM23" s="40">
        <f>IF($N23=0,0,IF(JM$7="",0,IF(JM$1=MAX($1:$1),$R12-SUM($T23:JL23),IF(JM$1=1,SUMIFS(12:12,$1:$1,"&gt;="&amp;1,$1:$1,"&lt;="&amp;INT(-$N23/30))+(-$N23/30-INT(-$N23/30))*SUMIFS(12:12,$1:$1,INT(-$N23/30)+1),0)+(-$N23/30-INT(-$N23/30))*SUMIFS(12:12,$1:$1,JM$1+INT(-$N23/30)+1)+(INT(-$N23/30)+1--$N23/30)*SUMIFS(12:12,$1:$1,JM$1+INT(-$N23/30)))))</f>
        <v>0</v>
      </c>
      <c r="JN23" s="40">
        <f>IF($N23=0,0,IF(JN$7="",0,IF(JN$1=MAX($1:$1),$R12-SUM($T23:JM23),IF(JN$1=1,SUMIFS(12:12,$1:$1,"&gt;="&amp;1,$1:$1,"&lt;="&amp;INT(-$N23/30))+(-$N23/30-INT(-$N23/30))*SUMIFS(12:12,$1:$1,INT(-$N23/30)+1),0)+(-$N23/30-INT(-$N23/30))*SUMIFS(12:12,$1:$1,JN$1+INT(-$N23/30)+1)+(INT(-$N23/30)+1--$N23/30)*SUMIFS(12:12,$1:$1,JN$1+INT(-$N23/30)))))</f>
        <v>0</v>
      </c>
      <c r="JO23" s="40">
        <f>IF($N23=0,0,IF(JO$7="",0,IF(JO$1=MAX($1:$1),$R12-SUM($T23:JN23),IF(JO$1=1,SUMIFS(12:12,$1:$1,"&gt;="&amp;1,$1:$1,"&lt;="&amp;INT(-$N23/30))+(-$N23/30-INT(-$N23/30))*SUMIFS(12:12,$1:$1,INT(-$N23/30)+1),0)+(-$N23/30-INT(-$N23/30))*SUMIFS(12:12,$1:$1,JO$1+INT(-$N23/30)+1)+(INT(-$N23/30)+1--$N23/30)*SUMIFS(12:12,$1:$1,JO$1+INT(-$N23/30)))))</f>
        <v>0</v>
      </c>
      <c r="JP23" s="40">
        <f>IF($N23=0,0,IF(JP$7="",0,IF(JP$1=MAX($1:$1),$R12-SUM($T23:JO23),IF(JP$1=1,SUMIFS(12:12,$1:$1,"&gt;="&amp;1,$1:$1,"&lt;="&amp;INT(-$N23/30))+(-$N23/30-INT(-$N23/30))*SUMIFS(12:12,$1:$1,INT(-$N23/30)+1),0)+(-$N23/30-INT(-$N23/30))*SUMIFS(12:12,$1:$1,JP$1+INT(-$N23/30)+1)+(INT(-$N23/30)+1--$N23/30)*SUMIFS(12:12,$1:$1,JP$1+INT(-$N23/30)))))</f>
        <v>0</v>
      </c>
      <c r="JQ23" s="40">
        <f>IF($N23=0,0,IF(JQ$7="",0,IF(JQ$1=MAX($1:$1),$R12-SUM($T23:JP23),IF(JQ$1=1,SUMIFS(12:12,$1:$1,"&gt;="&amp;1,$1:$1,"&lt;="&amp;INT(-$N23/30))+(-$N23/30-INT(-$N23/30))*SUMIFS(12:12,$1:$1,INT(-$N23/30)+1),0)+(-$N23/30-INT(-$N23/30))*SUMIFS(12:12,$1:$1,JQ$1+INT(-$N23/30)+1)+(INT(-$N23/30)+1--$N23/30)*SUMIFS(12:12,$1:$1,JQ$1+INT(-$N23/30)))))</f>
        <v>0</v>
      </c>
      <c r="JR23" s="40">
        <f>IF($N23=0,0,IF(JR$7="",0,IF(JR$1=MAX($1:$1),$R12-SUM($T23:JQ23),IF(JR$1=1,SUMIFS(12:12,$1:$1,"&gt;="&amp;1,$1:$1,"&lt;="&amp;INT(-$N23/30))+(-$N23/30-INT(-$N23/30))*SUMIFS(12:12,$1:$1,INT(-$N23/30)+1),0)+(-$N23/30-INT(-$N23/30))*SUMIFS(12:12,$1:$1,JR$1+INT(-$N23/30)+1)+(INT(-$N23/30)+1--$N23/30)*SUMIFS(12:12,$1:$1,JR$1+INT(-$N23/30)))))</f>
        <v>0</v>
      </c>
      <c r="JS23" s="40">
        <f>IF($N23=0,0,IF(JS$7="",0,IF(JS$1=MAX($1:$1),$R12-SUM($T23:JR23),IF(JS$1=1,SUMIFS(12:12,$1:$1,"&gt;="&amp;1,$1:$1,"&lt;="&amp;INT(-$N23/30))+(-$N23/30-INT(-$N23/30))*SUMIFS(12:12,$1:$1,INT(-$N23/30)+1),0)+(-$N23/30-INT(-$N23/30))*SUMIFS(12:12,$1:$1,JS$1+INT(-$N23/30)+1)+(INT(-$N23/30)+1--$N23/30)*SUMIFS(12:12,$1:$1,JS$1+INT(-$N23/30)))))</f>
        <v>0</v>
      </c>
      <c r="JT23" s="40">
        <f>IF($N23=0,0,IF(JT$7="",0,IF(JT$1=MAX($1:$1),$R12-SUM($T23:JS23),IF(JT$1=1,SUMIFS(12:12,$1:$1,"&gt;="&amp;1,$1:$1,"&lt;="&amp;INT(-$N23/30))+(-$N23/30-INT(-$N23/30))*SUMIFS(12:12,$1:$1,INT(-$N23/30)+1),0)+(-$N23/30-INT(-$N23/30))*SUMIFS(12:12,$1:$1,JT$1+INT(-$N23/30)+1)+(INT(-$N23/30)+1--$N23/30)*SUMIFS(12:12,$1:$1,JT$1+INT(-$N23/30)))))</f>
        <v>0</v>
      </c>
      <c r="JU23" s="40">
        <f>IF($N23=0,0,IF(JU$7="",0,IF(JU$1=MAX($1:$1),$R12-SUM($T23:JT23),IF(JU$1=1,SUMIFS(12:12,$1:$1,"&gt;="&amp;1,$1:$1,"&lt;="&amp;INT(-$N23/30))+(-$N23/30-INT(-$N23/30))*SUMIFS(12:12,$1:$1,INT(-$N23/30)+1),0)+(-$N23/30-INT(-$N23/30))*SUMIFS(12:12,$1:$1,JU$1+INT(-$N23/30)+1)+(INT(-$N23/30)+1--$N23/30)*SUMIFS(12:12,$1:$1,JU$1+INT(-$N23/30)))))</f>
        <v>0</v>
      </c>
      <c r="JV23" s="40">
        <f>IF($N23=0,0,IF(JV$7="",0,IF(JV$1=MAX($1:$1),$R12-SUM($T23:JU23),IF(JV$1=1,SUMIFS(12:12,$1:$1,"&gt;="&amp;1,$1:$1,"&lt;="&amp;INT(-$N23/30))+(-$N23/30-INT(-$N23/30))*SUMIFS(12:12,$1:$1,INT(-$N23/30)+1),0)+(-$N23/30-INT(-$N23/30))*SUMIFS(12:12,$1:$1,JV$1+INT(-$N23/30)+1)+(INT(-$N23/30)+1--$N23/30)*SUMIFS(12:12,$1:$1,JV$1+INT(-$N23/30)))))</f>
        <v>0</v>
      </c>
      <c r="JW23" s="40">
        <f>IF($N23=0,0,IF(JW$7="",0,IF(JW$1=MAX($1:$1),$R12-SUM($T23:JV23),IF(JW$1=1,SUMIFS(12:12,$1:$1,"&gt;="&amp;1,$1:$1,"&lt;="&amp;INT(-$N23/30))+(-$N23/30-INT(-$N23/30))*SUMIFS(12:12,$1:$1,INT(-$N23/30)+1),0)+(-$N23/30-INT(-$N23/30))*SUMIFS(12:12,$1:$1,JW$1+INT(-$N23/30)+1)+(INT(-$N23/30)+1--$N23/30)*SUMIFS(12:12,$1:$1,JW$1+INT(-$N23/30)))))</f>
        <v>0</v>
      </c>
      <c r="JX23" s="40">
        <f>IF($N23=0,0,IF(JX$7="",0,IF(JX$1=MAX($1:$1),$R12-SUM($T23:JW23),IF(JX$1=1,SUMIFS(12:12,$1:$1,"&gt;="&amp;1,$1:$1,"&lt;="&amp;INT(-$N23/30))+(-$N23/30-INT(-$N23/30))*SUMIFS(12:12,$1:$1,INT(-$N23/30)+1),0)+(-$N23/30-INT(-$N23/30))*SUMIFS(12:12,$1:$1,JX$1+INT(-$N23/30)+1)+(INT(-$N23/30)+1--$N23/30)*SUMIFS(12:12,$1:$1,JX$1+INT(-$N23/30)))))</f>
        <v>0</v>
      </c>
      <c r="JY23" s="40">
        <f>IF($N23=0,0,IF(JY$7="",0,IF(JY$1=MAX($1:$1),$R12-SUM($T23:JX23),IF(JY$1=1,SUMIFS(12:12,$1:$1,"&gt;="&amp;1,$1:$1,"&lt;="&amp;INT(-$N23/30))+(-$N23/30-INT(-$N23/30))*SUMIFS(12:12,$1:$1,INT(-$N23/30)+1),0)+(-$N23/30-INT(-$N23/30))*SUMIFS(12:12,$1:$1,JY$1+INT(-$N23/30)+1)+(INT(-$N23/30)+1--$N23/30)*SUMIFS(12:12,$1:$1,JY$1+INT(-$N23/30)))))</f>
        <v>0</v>
      </c>
      <c r="JZ23" s="40">
        <f>IF($N23=0,0,IF(JZ$7="",0,IF(JZ$1=MAX($1:$1),$R12-SUM($T23:JY23),IF(JZ$1=1,SUMIFS(12:12,$1:$1,"&gt;="&amp;1,$1:$1,"&lt;="&amp;INT(-$N23/30))+(-$N23/30-INT(-$N23/30))*SUMIFS(12:12,$1:$1,INT(-$N23/30)+1),0)+(-$N23/30-INT(-$N23/30))*SUMIFS(12:12,$1:$1,JZ$1+INT(-$N23/30)+1)+(INT(-$N23/30)+1--$N23/30)*SUMIFS(12:12,$1:$1,JZ$1+INT(-$N23/30)))))</f>
        <v>0</v>
      </c>
      <c r="KA23" s="40">
        <f>IF($N23=0,0,IF(KA$7="",0,IF(KA$1=MAX($1:$1),$R12-SUM($T23:JZ23),IF(KA$1=1,SUMIFS(12:12,$1:$1,"&gt;="&amp;1,$1:$1,"&lt;="&amp;INT(-$N23/30))+(-$N23/30-INT(-$N23/30))*SUMIFS(12:12,$1:$1,INT(-$N23/30)+1),0)+(-$N23/30-INT(-$N23/30))*SUMIFS(12:12,$1:$1,KA$1+INT(-$N23/30)+1)+(INT(-$N23/30)+1--$N23/30)*SUMIFS(12:12,$1:$1,KA$1+INT(-$N23/30)))))</f>
        <v>0</v>
      </c>
      <c r="KB23" s="40">
        <f>IF($N23=0,0,IF(KB$7="",0,IF(KB$1=MAX($1:$1),$R12-SUM($T23:KA23),IF(KB$1=1,SUMIFS(12:12,$1:$1,"&gt;="&amp;1,$1:$1,"&lt;="&amp;INT(-$N23/30))+(-$N23/30-INT(-$N23/30))*SUMIFS(12:12,$1:$1,INT(-$N23/30)+1),0)+(-$N23/30-INT(-$N23/30))*SUMIFS(12:12,$1:$1,KB$1+INT(-$N23/30)+1)+(INT(-$N23/30)+1--$N23/30)*SUMIFS(12:12,$1:$1,KB$1+INT(-$N23/30)))))</f>
        <v>0</v>
      </c>
      <c r="KC23" s="40">
        <f>IF($N23=0,0,IF(KC$7="",0,IF(KC$1=MAX($1:$1),$R12-SUM($T23:KB23),IF(KC$1=1,SUMIFS(12:12,$1:$1,"&gt;="&amp;1,$1:$1,"&lt;="&amp;INT(-$N23/30))+(-$N23/30-INT(-$N23/30))*SUMIFS(12:12,$1:$1,INT(-$N23/30)+1),0)+(-$N23/30-INT(-$N23/30))*SUMIFS(12:12,$1:$1,KC$1+INT(-$N23/30)+1)+(INT(-$N23/30)+1--$N23/30)*SUMIFS(12:12,$1:$1,KC$1+INT(-$N23/30)))))</f>
        <v>0</v>
      </c>
      <c r="KD23" s="40">
        <f>IF($N23=0,0,IF(KD$7="",0,IF(KD$1=MAX($1:$1),$R12-SUM($T23:KC23),IF(KD$1=1,SUMIFS(12:12,$1:$1,"&gt;="&amp;1,$1:$1,"&lt;="&amp;INT(-$N23/30))+(-$N23/30-INT(-$N23/30))*SUMIFS(12:12,$1:$1,INT(-$N23/30)+1),0)+(-$N23/30-INT(-$N23/30))*SUMIFS(12:12,$1:$1,KD$1+INT(-$N23/30)+1)+(INT(-$N23/30)+1--$N23/30)*SUMIFS(12:12,$1:$1,KD$1+INT(-$N23/30)))))</f>
        <v>0</v>
      </c>
      <c r="KE23" s="40">
        <f>IF($N23=0,0,IF(KE$7="",0,IF(KE$1=MAX($1:$1),$R12-SUM($T23:KD23),IF(KE$1=1,SUMIFS(12:12,$1:$1,"&gt;="&amp;1,$1:$1,"&lt;="&amp;INT(-$N23/30))+(-$N23/30-INT(-$N23/30))*SUMIFS(12:12,$1:$1,INT(-$N23/30)+1),0)+(-$N23/30-INT(-$N23/30))*SUMIFS(12:12,$1:$1,KE$1+INT(-$N23/30)+1)+(INT(-$N23/30)+1--$N23/30)*SUMIFS(12:12,$1:$1,KE$1+INT(-$N23/30)))))</f>
        <v>0</v>
      </c>
      <c r="KF23" s="40">
        <f>IF($N23=0,0,IF(KF$7="",0,IF(KF$1=MAX($1:$1),$R12-SUM($T23:KE23),IF(KF$1=1,SUMIFS(12:12,$1:$1,"&gt;="&amp;1,$1:$1,"&lt;="&amp;INT(-$N23/30))+(-$N23/30-INT(-$N23/30))*SUMIFS(12:12,$1:$1,INT(-$N23/30)+1),0)+(-$N23/30-INT(-$N23/30))*SUMIFS(12:12,$1:$1,KF$1+INT(-$N23/30)+1)+(INT(-$N23/30)+1--$N23/30)*SUMIFS(12:12,$1:$1,KF$1+INT(-$N23/30)))))</f>
        <v>0</v>
      </c>
      <c r="KG23" s="40">
        <f>IF($N23=0,0,IF(KG$7="",0,IF(KG$1=MAX($1:$1),$R12-SUM($T23:KF23),IF(KG$1=1,SUMIFS(12:12,$1:$1,"&gt;="&amp;1,$1:$1,"&lt;="&amp;INT(-$N23/30))+(-$N23/30-INT(-$N23/30))*SUMIFS(12:12,$1:$1,INT(-$N23/30)+1),0)+(-$N23/30-INT(-$N23/30))*SUMIFS(12:12,$1:$1,KG$1+INT(-$N23/30)+1)+(INT(-$N23/30)+1--$N23/30)*SUMIFS(12:12,$1:$1,KG$1+INT(-$N23/30)))))</f>
        <v>0</v>
      </c>
      <c r="KH23" s="40">
        <f>IF($N23=0,0,IF(KH$7="",0,IF(KH$1=MAX($1:$1),$R12-SUM($T23:KG23),IF(KH$1=1,SUMIFS(12:12,$1:$1,"&gt;="&amp;1,$1:$1,"&lt;="&amp;INT(-$N23/30))+(-$N23/30-INT(-$N23/30))*SUMIFS(12:12,$1:$1,INT(-$N23/30)+1),0)+(-$N23/30-INT(-$N23/30))*SUMIFS(12:12,$1:$1,KH$1+INT(-$N23/30)+1)+(INT(-$N23/30)+1--$N23/30)*SUMIFS(12:12,$1:$1,KH$1+INT(-$N23/30)))))</f>
        <v>0</v>
      </c>
      <c r="KI23" s="40">
        <f>IF($N23=0,0,IF(KI$7="",0,IF(KI$1=MAX($1:$1),$R12-SUM($T23:KH23),IF(KI$1=1,SUMIFS(12:12,$1:$1,"&gt;="&amp;1,$1:$1,"&lt;="&amp;INT(-$N23/30))+(-$N23/30-INT(-$N23/30))*SUMIFS(12:12,$1:$1,INT(-$N23/30)+1),0)+(-$N23/30-INT(-$N23/30))*SUMIFS(12:12,$1:$1,KI$1+INT(-$N23/30)+1)+(INT(-$N23/30)+1--$N23/30)*SUMIFS(12:12,$1:$1,KI$1+INT(-$N23/30)))))</f>
        <v>0</v>
      </c>
      <c r="KJ23" s="40">
        <f>IF($N23=0,0,IF(KJ$7="",0,IF(KJ$1=MAX($1:$1),$R12-SUM($T23:KI23),IF(KJ$1=1,SUMIFS(12:12,$1:$1,"&gt;="&amp;1,$1:$1,"&lt;="&amp;INT(-$N23/30))+(-$N23/30-INT(-$N23/30))*SUMIFS(12:12,$1:$1,INT(-$N23/30)+1),0)+(-$N23/30-INT(-$N23/30))*SUMIFS(12:12,$1:$1,KJ$1+INT(-$N23/30)+1)+(INT(-$N23/30)+1--$N23/30)*SUMIFS(12:12,$1:$1,KJ$1+INT(-$N23/30)))))</f>
        <v>0</v>
      </c>
      <c r="KK23" s="40">
        <f>IF($N23=0,0,IF(KK$7="",0,IF(KK$1=MAX($1:$1),$R12-SUM($T23:KJ23),IF(KK$1=1,SUMIFS(12:12,$1:$1,"&gt;="&amp;1,$1:$1,"&lt;="&amp;INT(-$N23/30))+(-$N23/30-INT(-$N23/30))*SUMIFS(12:12,$1:$1,INT(-$N23/30)+1),0)+(-$N23/30-INT(-$N23/30))*SUMIFS(12:12,$1:$1,KK$1+INT(-$N23/30)+1)+(INT(-$N23/30)+1--$N23/30)*SUMIFS(12:12,$1:$1,KK$1+INT(-$N23/30)))))</f>
        <v>0</v>
      </c>
      <c r="KL23" s="40">
        <f>IF($N23=0,0,IF(KL$7="",0,IF(KL$1=MAX($1:$1),$R12-SUM($T23:KK23),IF(KL$1=1,SUMIFS(12:12,$1:$1,"&gt;="&amp;1,$1:$1,"&lt;="&amp;INT(-$N23/30))+(-$N23/30-INT(-$N23/30))*SUMIFS(12:12,$1:$1,INT(-$N23/30)+1),0)+(-$N23/30-INT(-$N23/30))*SUMIFS(12:12,$1:$1,KL$1+INT(-$N23/30)+1)+(INT(-$N23/30)+1--$N23/30)*SUMIFS(12:12,$1:$1,KL$1+INT(-$N23/30)))))</f>
        <v>0</v>
      </c>
      <c r="KM23" s="40">
        <f>IF($N23=0,0,IF(KM$7="",0,IF(KM$1=MAX($1:$1),$R12-SUM($T23:KL23),IF(KM$1=1,SUMIFS(12:12,$1:$1,"&gt;="&amp;1,$1:$1,"&lt;="&amp;INT(-$N23/30))+(-$N23/30-INT(-$N23/30))*SUMIFS(12:12,$1:$1,INT(-$N23/30)+1),0)+(-$N23/30-INT(-$N23/30))*SUMIFS(12:12,$1:$1,KM$1+INT(-$N23/30)+1)+(INT(-$N23/30)+1--$N23/30)*SUMIFS(12:12,$1:$1,KM$1+INT(-$N23/30)))))</f>
        <v>0</v>
      </c>
      <c r="KN23" s="40">
        <f>IF($N23=0,0,IF(KN$7="",0,IF(KN$1=MAX($1:$1),$R12-SUM($T23:KM23),IF(KN$1=1,SUMIFS(12:12,$1:$1,"&gt;="&amp;1,$1:$1,"&lt;="&amp;INT(-$N23/30))+(-$N23/30-INT(-$N23/30))*SUMIFS(12:12,$1:$1,INT(-$N23/30)+1),0)+(-$N23/30-INT(-$N23/30))*SUMIFS(12:12,$1:$1,KN$1+INT(-$N23/30)+1)+(INT(-$N23/30)+1--$N23/30)*SUMIFS(12:12,$1:$1,KN$1+INT(-$N23/30)))))</f>
        <v>0</v>
      </c>
      <c r="KO23" s="40">
        <f>IF($N23=0,0,IF(KO$7="",0,IF(KO$1=MAX($1:$1),$R12-SUM($T23:KN23),IF(KO$1=1,SUMIFS(12:12,$1:$1,"&gt;="&amp;1,$1:$1,"&lt;="&amp;INT(-$N23/30))+(-$N23/30-INT(-$N23/30))*SUMIFS(12:12,$1:$1,INT(-$N23/30)+1),0)+(-$N23/30-INT(-$N23/30))*SUMIFS(12:12,$1:$1,KO$1+INT(-$N23/30)+1)+(INT(-$N23/30)+1--$N23/30)*SUMIFS(12:12,$1:$1,KO$1+INT(-$N23/30)))))</f>
        <v>0</v>
      </c>
      <c r="KP23" s="40">
        <f>IF($N23=0,0,IF(KP$7="",0,IF(KP$1=MAX($1:$1),$R12-SUM($T23:KO23),IF(KP$1=1,SUMIFS(12:12,$1:$1,"&gt;="&amp;1,$1:$1,"&lt;="&amp;INT(-$N23/30))+(-$N23/30-INT(-$N23/30))*SUMIFS(12:12,$1:$1,INT(-$N23/30)+1),0)+(-$N23/30-INT(-$N23/30))*SUMIFS(12:12,$1:$1,KP$1+INT(-$N23/30)+1)+(INT(-$N23/30)+1--$N23/30)*SUMIFS(12:12,$1:$1,KP$1+INT(-$N23/30)))))</f>
        <v>0</v>
      </c>
      <c r="KQ23" s="40">
        <f>IF($N23=0,0,IF(KQ$7="",0,IF(KQ$1=MAX($1:$1),$R12-SUM($T23:KP23),IF(KQ$1=1,SUMIFS(12:12,$1:$1,"&gt;="&amp;1,$1:$1,"&lt;="&amp;INT(-$N23/30))+(-$N23/30-INT(-$N23/30))*SUMIFS(12:12,$1:$1,INT(-$N23/30)+1),0)+(-$N23/30-INT(-$N23/30))*SUMIFS(12:12,$1:$1,KQ$1+INT(-$N23/30)+1)+(INT(-$N23/30)+1--$N23/30)*SUMIFS(12:12,$1:$1,KQ$1+INT(-$N23/30)))))</f>
        <v>0</v>
      </c>
      <c r="KR23" s="40">
        <f>IF($N23=0,0,IF(KR$7="",0,IF(KR$1=MAX($1:$1),$R12-SUM($T23:KQ23),IF(KR$1=1,SUMIFS(12:12,$1:$1,"&gt;="&amp;1,$1:$1,"&lt;="&amp;INT(-$N23/30))+(-$N23/30-INT(-$N23/30))*SUMIFS(12:12,$1:$1,INT(-$N23/30)+1),0)+(-$N23/30-INT(-$N23/30))*SUMIFS(12:12,$1:$1,KR$1+INT(-$N23/30)+1)+(INT(-$N23/30)+1--$N23/30)*SUMIFS(12:12,$1:$1,KR$1+INT(-$N23/30)))))</f>
        <v>0</v>
      </c>
      <c r="KS23" s="40">
        <f>IF($N23=0,0,IF(KS$7="",0,IF(KS$1=MAX($1:$1),$R12-SUM($T23:KR23),IF(KS$1=1,SUMIFS(12:12,$1:$1,"&gt;="&amp;1,$1:$1,"&lt;="&amp;INT(-$N23/30))+(-$N23/30-INT(-$N23/30))*SUMIFS(12:12,$1:$1,INT(-$N23/30)+1),0)+(-$N23/30-INT(-$N23/30))*SUMIFS(12:12,$1:$1,KS$1+INT(-$N23/30)+1)+(INT(-$N23/30)+1--$N23/30)*SUMIFS(12:12,$1:$1,KS$1+INT(-$N23/30)))))</f>
        <v>0</v>
      </c>
      <c r="KT23" s="40">
        <f>IF($N23=0,0,IF(KT$7="",0,IF(KT$1=MAX($1:$1),$R12-SUM($T23:KS23),IF(KT$1=1,SUMIFS(12:12,$1:$1,"&gt;="&amp;1,$1:$1,"&lt;="&amp;INT(-$N23/30))+(-$N23/30-INT(-$N23/30))*SUMIFS(12:12,$1:$1,INT(-$N23/30)+1),0)+(-$N23/30-INT(-$N23/30))*SUMIFS(12:12,$1:$1,KT$1+INT(-$N23/30)+1)+(INT(-$N23/30)+1--$N23/30)*SUMIFS(12:12,$1:$1,KT$1+INT(-$N23/30)))))</f>
        <v>0</v>
      </c>
      <c r="KU23" s="40">
        <f>IF($N23=0,0,IF(KU$7="",0,IF(KU$1=MAX($1:$1),$R12-SUM($T23:KT23),IF(KU$1=1,SUMIFS(12:12,$1:$1,"&gt;="&amp;1,$1:$1,"&lt;="&amp;INT(-$N23/30))+(-$N23/30-INT(-$N23/30))*SUMIFS(12:12,$1:$1,INT(-$N23/30)+1),0)+(-$N23/30-INT(-$N23/30))*SUMIFS(12:12,$1:$1,KU$1+INT(-$N23/30)+1)+(INT(-$N23/30)+1--$N23/30)*SUMIFS(12:12,$1:$1,KU$1+INT(-$N23/30)))))</f>
        <v>0</v>
      </c>
      <c r="KV23" s="40">
        <f>IF($N23=0,0,IF(KV$7="",0,IF(KV$1=MAX($1:$1),$R12-SUM($T23:KU23),IF(KV$1=1,SUMIFS(12:12,$1:$1,"&gt;="&amp;1,$1:$1,"&lt;="&amp;INT(-$N23/30))+(-$N23/30-INT(-$N23/30))*SUMIFS(12:12,$1:$1,INT(-$N23/30)+1),0)+(-$N23/30-INT(-$N23/30))*SUMIFS(12:12,$1:$1,KV$1+INT(-$N23/30)+1)+(INT(-$N23/30)+1--$N23/30)*SUMIFS(12:12,$1:$1,KV$1+INT(-$N23/30)))))</f>
        <v>0</v>
      </c>
      <c r="KW23" s="1"/>
      <c r="KX23" s="1"/>
    </row>
    <row r="24" spans="1:310" x14ac:dyDescent="0.25">
      <c r="A24" s="1"/>
      <c r="B24" s="79"/>
      <c r="C24" s="79"/>
      <c r="D24" s="79"/>
      <c r="E24" s="1" t="str">
        <f>E22</f>
        <v>количество аннулированных договоров</v>
      </c>
      <c r="F24" s="1"/>
      <c r="G24" s="1"/>
      <c r="H24" s="11" t="str">
        <f t="shared" ref="H24:H28" si="18">H23</f>
        <v>клиенты</v>
      </c>
      <c r="I24" s="1"/>
      <c r="J24" s="1"/>
      <c r="K24" s="1" t="str">
        <f>справочники!$U$12</f>
        <v>постоянные-30сотрудников</v>
      </c>
      <c r="L24" s="1"/>
      <c r="M24" s="5"/>
      <c r="N24" s="40">
        <f>условия!W53</f>
        <v>0</v>
      </c>
      <c r="O24" s="19"/>
      <c r="P24" s="1"/>
      <c r="Q24" s="1"/>
      <c r="R24" s="40">
        <f t="shared" si="12"/>
        <v>0</v>
      </c>
      <c r="S24" s="1"/>
      <c r="T24" s="1"/>
      <c r="U24" s="40">
        <f>IF($N24=0,0,IF(U$7="",0,IF(U$1=MAX($1:$1),$R13-SUM($T24:T24),IF(U$1=1,SUMIFS(13:13,$1:$1,"&gt;="&amp;1,$1:$1,"&lt;="&amp;INT(-$N24/30))+(-$N24/30-INT(-$N24/30))*SUMIFS(13:13,$1:$1,INT(-$N24/30)+1),0)+(-$N24/30-INT(-$N24/30))*SUMIFS(13:13,$1:$1,U$1+INT(-$N24/30)+1)+(INT(-$N24/30)+1--$N24/30)*SUMIFS(13:13,$1:$1,U$1+INT(-$N24/30)))))</f>
        <v>0</v>
      </c>
      <c r="V24" s="40">
        <f>IF($N24=0,0,IF(V$7="",0,IF(V$1=MAX($1:$1),$R13-SUM($T24:U24),IF(V$1=1,SUMIFS(13:13,$1:$1,"&gt;="&amp;1,$1:$1,"&lt;="&amp;INT(-$N24/30))+(-$N24/30-INT(-$N24/30))*SUMIFS(13:13,$1:$1,INT(-$N24/30)+1),0)+(-$N24/30-INT(-$N24/30))*SUMIFS(13:13,$1:$1,V$1+INT(-$N24/30)+1)+(INT(-$N24/30)+1--$N24/30)*SUMIFS(13:13,$1:$1,V$1+INT(-$N24/30)))))</f>
        <v>0</v>
      </c>
      <c r="W24" s="40">
        <f>IF($N24=0,0,IF(W$7="",0,IF(W$1=MAX($1:$1),$R13-SUM($T24:V24),IF(W$1=1,SUMIFS(13:13,$1:$1,"&gt;="&amp;1,$1:$1,"&lt;="&amp;INT(-$N24/30))+(-$N24/30-INT(-$N24/30))*SUMIFS(13:13,$1:$1,INT(-$N24/30)+1),0)+(-$N24/30-INT(-$N24/30))*SUMIFS(13:13,$1:$1,W$1+INT(-$N24/30)+1)+(INT(-$N24/30)+1--$N24/30)*SUMIFS(13:13,$1:$1,W$1+INT(-$N24/30)))))</f>
        <v>0</v>
      </c>
      <c r="X24" s="40">
        <f>IF($N24=0,0,IF(X$7="",0,IF(X$1=MAX($1:$1),$R13-SUM($T24:W24),IF(X$1=1,SUMIFS(13:13,$1:$1,"&gt;="&amp;1,$1:$1,"&lt;="&amp;INT(-$N24/30))+(-$N24/30-INT(-$N24/30))*SUMIFS(13:13,$1:$1,INT(-$N24/30)+1),0)+(-$N24/30-INT(-$N24/30))*SUMIFS(13:13,$1:$1,X$1+INT(-$N24/30)+1)+(INT(-$N24/30)+1--$N24/30)*SUMIFS(13:13,$1:$1,X$1+INT(-$N24/30)))))</f>
        <v>0</v>
      </c>
      <c r="Y24" s="40">
        <f>IF($N24=0,0,IF(Y$7="",0,IF(Y$1=MAX($1:$1),$R13-SUM($T24:X24),IF(Y$1=1,SUMIFS(13:13,$1:$1,"&gt;="&amp;1,$1:$1,"&lt;="&amp;INT(-$N24/30))+(-$N24/30-INT(-$N24/30))*SUMIFS(13:13,$1:$1,INT(-$N24/30)+1),0)+(-$N24/30-INT(-$N24/30))*SUMIFS(13:13,$1:$1,Y$1+INT(-$N24/30)+1)+(INT(-$N24/30)+1--$N24/30)*SUMIFS(13:13,$1:$1,Y$1+INT(-$N24/30)))))</f>
        <v>0</v>
      </c>
      <c r="Z24" s="40">
        <f>IF($N24=0,0,IF(Z$7="",0,IF(Z$1=MAX($1:$1),$R13-SUM($T24:Y24),IF(Z$1=1,SUMIFS(13:13,$1:$1,"&gt;="&amp;1,$1:$1,"&lt;="&amp;INT(-$N24/30))+(-$N24/30-INT(-$N24/30))*SUMIFS(13:13,$1:$1,INT(-$N24/30)+1),0)+(-$N24/30-INT(-$N24/30))*SUMIFS(13:13,$1:$1,Z$1+INT(-$N24/30)+1)+(INT(-$N24/30)+1--$N24/30)*SUMIFS(13:13,$1:$1,Z$1+INT(-$N24/30)))))</f>
        <v>0</v>
      </c>
      <c r="AA24" s="40">
        <f>IF($N24=0,0,IF(AA$7="",0,IF(AA$1=MAX($1:$1),$R13-SUM($T24:Z24),IF(AA$1=1,SUMIFS(13:13,$1:$1,"&gt;="&amp;1,$1:$1,"&lt;="&amp;INT(-$N24/30))+(-$N24/30-INT(-$N24/30))*SUMIFS(13:13,$1:$1,INT(-$N24/30)+1),0)+(-$N24/30-INT(-$N24/30))*SUMIFS(13:13,$1:$1,AA$1+INT(-$N24/30)+1)+(INT(-$N24/30)+1--$N24/30)*SUMIFS(13:13,$1:$1,AA$1+INT(-$N24/30)))))</f>
        <v>0</v>
      </c>
      <c r="AB24" s="40">
        <f>IF($N24=0,0,IF(AB$7="",0,IF(AB$1=MAX($1:$1),$R13-SUM($T24:AA24),IF(AB$1=1,SUMIFS(13:13,$1:$1,"&gt;="&amp;1,$1:$1,"&lt;="&amp;INT(-$N24/30))+(-$N24/30-INT(-$N24/30))*SUMIFS(13:13,$1:$1,INT(-$N24/30)+1),0)+(-$N24/30-INT(-$N24/30))*SUMIFS(13:13,$1:$1,AB$1+INT(-$N24/30)+1)+(INT(-$N24/30)+1--$N24/30)*SUMIFS(13:13,$1:$1,AB$1+INT(-$N24/30)))))</f>
        <v>0</v>
      </c>
      <c r="AC24" s="40">
        <f>IF($N24=0,0,IF(AC$7="",0,IF(AC$1=MAX($1:$1),$R13-SUM($T24:AB24),IF(AC$1=1,SUMIFS(13:13,$1:$1,"&gt;="&amp;1,$1:$1,"&lt;="&amp;INT(-$N24/30))+(-$N24/30-INT(-$N24/30))*SUMIFS(13:13,$1:$1,INT(-$N24/30)+1),0)+(-$N24/30-INT(-$N24/30))*SUMIFS(13:13,$1:$1,AC$1+INT(-$N24/30)+1)+(INT(-$N24/30)+1--$N24/30)*SUMIFS(13:13,$1:$1,AC$1+INT(-$N24/30)))))</f>
        <v>0</v>
      </c>
      <c r="AD24" s="40">
        <f>IF($N24=0,0,IF(AD$7="",0,IF(AD$1=MAX($1:$1),$R13-SUM($T24:AC24),IF(AD$1=1,SUMIFS(13:13,$1:$1,"&gt;="&amp;1,$1:$1,"&lt;="&amp;INT(-$N24/30))+(-$N24/30-INT(-$N24/30))*SUMIFS(13:13,$1:$1,INT(-$N24/30)+1),0)+(-$N24/30-INT(-$N24/30))*SUMIFS(13:13,$1:$1,AD$1+INT(-$N24/30)+1)+(INT(-$N24/30)+1--$N24/30)*SUMIFS(13:13,$1:$1,AD$1+INT(-$N24/30)))))</f>
        <v>0</v>
      </c>
      <c r="AE24" s="40">
        <f>IF($N24=0,0,IF(AE$7="",0,IF(AE$1=MAX($1:$1),$R13-SUM($T24:AD24),IF(AE$1=1,SUMIFS(13:13,$1:$1,"&gt;="&amp;1,$1:$1,"&lt;="&amp;INT(-$N24/30))+(-$N24/30-INT(-$N24/30))*SUMIFS(13:13,$1:$1,INT(-$N24/30)+1),0)+(-$N24/30-INT(-$N24/30))*SUMIFS(13:13,$1:$1,AE$1+INT(-$N24/30)+1)+(INT(-$N24/30)+1--$N24/30)*SUMIFS(13:13,$1:$1,AE$1+INT(-$N24/30)))))</f>
        <v>0</v>
      </c>
      <c r="AF24" s="40">
        <f>IF($N24=0,0,IF(AF$7="",0,IF(AF$1=MAX($1:$1),$R13-SUM($T24:AE24),IF(AF$1=1,SUMIFS(13:13,$1:$1,"&gt;="&amp;1,$1:$1,"&lt;="&amp;INT(-$N24/30))+(-$N24/30-INT(-$N24/30))*SUMIFS(13:13,$1:$1,INT(-$N24/30)+1),0)+(-$N24/30-INT(-$N24/30))*SUMIFS(13:13,$1:$1,AF$1+INT(-$N24/30)+1)+(INT(-$N24/30)+1--$N24/30)*SUMIFS(13:13,$1:$1,AF$1+INT(-$N24/30)))))</f>
        <v>0</v>
      </c>
      <c r="AG24" s="40">
        <f>IF($N24=0,0,IF(AG$7="",0,IF(AG$1=MAX($1:$1),$R13-SUM($T24:AF24),IF(AG$1=1,SUMIFS(13:13,$1:$1,"&gt;="&amp;1,$1:$1,"&lt;="&amp;INT(-$N24/30))+(-$N24/30-INT(-$N24/30))*SUMIFS(13:13,$1:$1,INT(-$N24/30)+1),0)+(-$N24/30-INT(-$N24/30))*SUMIFS(13:13,$1:$1,AG$1+INT(-$N24/30)+1)+(INT(-$N24/30)+1--$N24/30)*SUMIFS(13:13,$1:$1,AG$1+INT(-$N24/30)))))</f>
        <v>0</v>
      </c>
      <c r="AH24" s="40">
        <f>IF($N24=0,0,IF(AH$7="",0,IF(AH$1=MAX($1:$1),$R13-SUM($T24:AG24),IF(AH$1=1,SUMIFS(13:13,$1:$1,"&gt;="&amp;1,$1:$1,"&lt;="&amp;INT(-$N24/30))+(-$N24/30-INT(-$N24/30))*SUMIFS(13:13,$1:$1,INT(-$N24/30)+1),0)+(-$N24/30-INT(-$N24/30))*SUMIFS(13:13,$1:$1,AH$1+INT(-$N24/30)+1)+(INT(-$N24/30)+1--$N24/30)*SUMIFS(13:13,$1:$1,AH$1+INT(-$N24/30)))))</f>
        <v>0</v>
      </c>
      <c r="AI24" s="40">
        <f>IF($N24=0,0,IF(AI$7="",0,IF(AI$1=MAX($1:$1),$R13-SUM($T24:AH24),IF(AI$1=1,SUMIFS(13:13,$1:$1,"&gt;="&amp;1,$1:$1,"&lt;="&amp;INT(-$N24/30))+(-$N24/30-INT(-$N24/30))*SUMIFS(13:13,$1:$1,INT(-$N24/30)+1),0)+(-$N24/30-INT(-$N24/30))*SUMIFS(13:13,$1:$1,AI$1+INT(-$N24/30)+1)+(INT(-$N24/30)+1--$N24/30)*SUMIFS(13:13,$1:$1,AI$1+INT(-$N24/30)))))</f>
        <v>0</v>
      </c>
      <c r="AJ24" s="40">
        <f>IF($N24=0,0,IF(AJ$7="",0,IF(AJ$1=MAX($1:$1),$R13-SUM($T24:AI24),IF(AJ$1=1,SUMIFS(13:13,$1:$1,"&gt;="&amp;1,$1:$1,"&lt;="&amp;INT(-$N24/30))+(-$N24/30-INT(-$N24/30))*SUMIFS(13:13,$1:$1,INT(-$N24/30)+1),0)+(-$N24/30-INT(-$N24/30))*SUMIFS(13:13,$1:$1,AJ$1+INT(-$N24/30)+1)+(INT(-$N24/30)+1--$N24/30)*SUMIFS(13:13,$1:$1,AJ$1+INT(-$N24/30)))))</f>
        <v>0</v>
      </c>
      <c r="AK24" s="40">
        <f>IF($N24=0,0,IF(AK$7="",0,IF(AK$1=MAX($1:$1),$R13-SUM($T24:AJ24),IF(AK$1=1,SUMIFS(13:13,$1:$1,"&gt;="&amp;1,$1:$1,"&lt;="&amp;INT(-$N24/30))+(-$N24/30-INT(-$N24/30))*SUMIFS(13:13,$1:$1,INT(-$N24/30)+1),0)+(-$N24/30-INT(-$N24/30))*SUMIFS(13:13,$1:$1,AK$1+INT(-$N24/30)+1)+(INT(-$N24/30)+1--$N24/30)*SUMIFS(13:13,$1:$1,AK$1+INT(-$N24/30)))))</f>
        <v>0</v>
      </c>
      <c r="AL24" s="40">
        <f>IF($N24=0,0,IF(AL$7="",0,IF(AL$1=MAX($1:$1),$R13-SUM($T24:AK24),IF(AL$1=1,SUMIFS(13:13,$1:$1,"&gt;="&amp;1,$1:$1,"&lt;="&amp;INT(-$N24/30))+(-$N24/30-INT(-$N24/30))*SUMIFS(13:13,$1:$1,INT(-$N24/30)+1),0)+(-$N24/30-INT(-$N24/30))*SUMIFS(13:13,$1:$1,AL$1+INT(-$N24/30)+1)+(INT(-$N24/30)+1--$N24/30)*SUMIFS(13:13,$1:$1,AL$1+INT(-$N24/30)))))</f>
        <v>0</v>
      </c>
      <c r="AM24" s="40">
        <f>IF($N24=0,0,IF(AM$7="",0,IF(AM$1=MAX($1:$1),$R13-SUM($T24:AL24),IF(AM$1=1,SUMIFS(13:13,$1:$1,"&gt;="&amp;1,$1:$1,"&lt;="&amp;INT(-$N24/30))+(-$N24/30-INT(-$N24/30))*SUMIFS(13:13,$1:$1,INT(-$N24/30)+1),0)+(-$N24/30-INT(-$N24/30))*SUMIFS(13:13,$1:$1,AM$1+INT(-$N24/30)+1)+(INT(-$N24/30)+1--$N24/30)*SUMIFS(13:13,$1:$1,AM$1+INT(-$N24/30)))))</f>
        <v>0</v>
      </c>
      <c r="AN24" s="40">
        <f>IF($N24=0,0,IF(AN$7="",0,IF(AN$1=MAX($1:$1),$R13-SUM($T24:AM24),IF(AN$1=1,SUMIFS(13:13,$1:$1,"&gt;="&amp;1,$1:$1,"&lt;="&amp;INT(-$N24/30))+(-$N24/30-INT(-$N24/30))*SUMIFS(13:13,$1:$1,INT(-$N24/30)+1),0)+(-$N24/30-INT(-$N24/30))*SUMIFS(13:13,$1:$1,AN$1+INT(-$N24/30)+1)+(INT(-$N24/30)+1--$N24/30)*SUMIFS(13:13,$1:$1,AN$1+INT(-$N24/30)))))</f>
        <v>0</v>
      </c>
      <c r="AO24" s="40">
        <f>IF($N24=0,0,IF(AO$7="",0,IF(AO$1=MAX($1:$1),$R13-SUM($T24:AN24),IF(AO$1=1,SUMIFS(13:13,$1:$1,"&gt;="&amp;1,$1:$1,"&lt;="&amp;INT(-$N24/30))+(-$N24/30-INT(-$N24/30))*SUMIFS(13:13,$1:$1,INT(-$N24/30)+1),0)+(-$N24/30-INT(-$N24/30))*SUMIFS(13:13,$1:$1,AO$1+INT(-$N24/30)+1)+(INT(-$N24/30)+1--$N24/30)*SUMIFS(13:13,$1:$1,AO$1+INT(-$N24/30)))))</f>
        <v>0</v>
      </c>
      <c r="AP24" s="40">
        <f>IF($N24=0,0,IF(AP$7="",0,IF(AP$1=MAX($1:$1),$R13-SUM($T24:AO24),IF(AP$1=1,SUMIFS(13:13,$1:$1,"&gt;="&amp;1,$1:$1,"&lt;="&amp;INT(-$N24/30))+(-$N24/30-INT(-$N24/30))*SUMIFS(13:13,$1:$1,INT(-$N24/30)+1),0)+(-$N24/30-INT(-$N24/30))*SUMIFS(13:13,$1:$1,AP$1+INT(-$N24/30)+1)+(INT(-$N24/30)+1--$N24/30)*SUMIFS(13:13,$1:$1,AP$1+INT(-$N24/30)))))</f>
        <v>0</v>
      </c>
      <c r="AQ24" s="40">
        <f>IF($N24=0,0,IF(AQ$7="",0,IF(AQ$1=MAX($1:$1),$R13-SUM($T24:AP24),IF(AQ$1=1,SUMIFS(13:13,$1:$1,"&gt;="&amp;1,$1:$1,"&lt;="&amp;INT(-$N24/30))+(-$N24/30-INT(-$N24/30))*SUMIFS(13:13,$1:$1,INT(-$N24/30)+1),0)+(-$N24/30-INT(-$N24/30))*SUMIFS(13:13,$1:$1,AQ$1+INT(-$N24/30)+1)+(INT(-$N24/30)+1--$N24/30)*SUMIFS(13:13,$1:$1,AQ$1+INT(-$N24/30)))))</f>
        <v>0</v>
      </c>
      <c r="AR24" s="40">
        <f>IF($N24=0,0,IF(AR$7="",0,IF(AR$1=MAX($1:$1),$R13-SUM($T24:AQ24),IF(AR$1=1,SUMIFS(13:13,$1:$1,"&gt;="&amp;1,$1:$1,"&lt;="&amp;INT(-$N24/30))+(-$N24/30-INT(-$N24/30))*SUMIFS(13:13,$1:$1,INT(-$N24/30)+1),0)+(-$N24/30-INT(-$N24/30))*SUMIFS(13:13,$1:$1,AR$1+INT(-$N24/30)+1)+(INT(-$N24/30)+1--$N24/30)*SUMIFS(13:13,$1:$1,AR$1+INT(-$N24/30)))))</f>
        <v>0</v>
      </c>
      <c r="AS24" s="40">
        <f>IF($N24=0,0,IF(AS$7="",0,IF(AS$1=MAX($1:$1),$R13-SUM($T24:AR24),IF(AS$1=1,SUMIFS(13:13,$1:$1,"&gt;="&amp;1,$1:$1,"&lt;="&amp;INT(-$N24/30))+(-$N24/30-INT(-$N24/30))*SUMIFS(13:13,$1:$1,INT(-$N24/30)+1),0)+(-$N24/30-INT(-$N24/30))*SUMIFS(13:13,$1:$1,AS$1+INT(-$N24/30)+1)+(INT(-$N24/30)+1--$N24/30)*SUMIFS(13:13,$1:$1,AS$1+INT(-$N24/30)))))</f>
        <v>0</v>
      </c>
      <c r="AT24" s="40">
        <f>IF($N24=0,0,IF(AT$7="",0,IF(AT$1=MAX($1:$1),$R13-SUM($T24:AS24),IF(AT$1=1,SUMIFS(13:13,$1:$1,"&gt;="&amp;1,$1:$1,"&lt;="&amp;INT(-$N24/30))+(-$N24/30-INT(-$N24/30))*SUMIFS(13:13,$1:$1,INT(-$N24/30)+1),0)+(-$N24/30-INT(-$N24/30))*SUMIFS(13:13,$1:$1,AT$1+INT(-$N24/30)+1)+(INT(-$N24/30)+1--$N24/30)*SUMIFS(13:13,$1:$1,AT$1+INT(-$N24/30)))))</f>
        <v>0</v>
      </c>
      <c r="AU24" s="40">
        <f>IF($N24=0,0,IF(AU$7="",0,IF(AU$1=MAX($1:$1),$R13-SUM($T24:AT24),IF(AU$1=1,SUMIFS(13:13,$1:$1,"&gt;="&amp;1,$1:$1,"&lt;="&amp;INT(-$N24/30))+(-$N24/30-INT(-$N24/30))*SUMIFS(13:13,$1:$1,INT(-$N24/30)+1),0)+(-$N24/30-INT(-$N24/30))*SUMIFS(13:13,$1:$1,AU$1+INT(-$N24/30)+1)+(INT(-$N24/30)+1--$N24/30)*SUMIFS(13:13,$1:$1,AU$1+INT(-$N24/30)))))</f>
        <v>0</v>
      </c>
      <c r="AV24" s="40">
        <f>IF($N24=0,0,IF(AV$7="",0,IF(AV$1=MAX($1:$1),$R13-SUM($T24:AU24),IF(AV$1=1,SUMIFS(13:13,$1:$1,"&gt;="&amp;1,$1:$1,"&lt;="&amp;INT(-$N24/30))+(-$N24/30-INT(-$N24/30))*SUMIFS(13:13,$1:$1,INT(-$N24/30)+1),0)+(-$N24/30-INT(-$N24/30))*SUMIFS(13:13,$1:$1,AV$1+INT(-$N24/30)+1)+(INT(-$N24/30)+1--$N24/30)*SUMIFS(13:13,$1:$1,AV$1+INT(-$N24/30)))))</f>
        <v>0</v>
      </c>
      <c r="AW24" s="40">
        <f>IF($N24=0,0,IF(AW$7="",0,IF(AW$1=MAX($1:$1),$R13-SUM($T24:AV24),IF(AW$1=1,SUMIFS(13:13,$1:$1,"&gt;="&amp;1,$1:$1,"&lt;="&amp;INT(-$N24/30))+(-$N24/30-INT(-$N24/30))*SUMIFS(13:13,$1:$1,INT(-$N24/30)+1),0)+(-$N24/30-INT(-$N24/30))*SUMIFS(13:13,$1:$1,AW$1+INT(-$N24/30)+1)+(INT(-$N24/30)+1--$N24/30)*SUMIFS(13:13,$1:$1,AW$1+INT(-$N24/30)))))</f>
        <v>0</v>
      </c>
      <c r="AX24" s="40">
        <f>IF($N24=0,0,IF(AX$7="",0,IF(AX$1=MAX($1:$1),$R13-SUM($T24:AW24),IF(AX$1=1,SUMIFS(13:13,$1:$1,"&gt;="&amp;1,$1:$1,"&lt;="&amp;INT(-$N24/30))+(-$N24/30-INT(-$N24/30))*SUMIFS(13:13,$1:$1,INT(-$N24/30)+1),0)+(-$N24/30-INT(-$N24/30))*SUMIFS(13:13,$1:$1,AX$1+INT(-$N24/30)+1)+(INT(-$N24/30)+1--$N24/30)*SUMIFS(13:13,$1:$1,AX$1+INT(-$N24/30)))))</f>
        <v>0</v>
      </c>
      <c r="AY24" s="40">
        <f>IF($N24=0,0,IF(AY$7="",0,IF(AY$1=MAX($1:$1),$R13-SUM($T24:AX24),IF(AY$1=1,SUMIFS(13:13,$1:$1,"&gt;="&amp;1,$1:$1,"&lt;="&amp;INT(-$N24/30))+(-$N24/30-INT(-$N24/30))*SUMIFS(13:13,$1:$1,INT(-$N24/30)+1),0)+(-$N24/30-INT(-$N24/30))*SUMIFS(13:13,$1:$1,AY$1+INT(-$N24/30)+1)+(INT(-$N24/30)+1--$N24/30)*SUMIFS(13:13,$1:$1,AY$1+INT(-$N24/30)))))</f>
        <v>0</v>
      </c>
      <c r="AZ24" s="40">
        <f>IF($N24=0,0,IF(AZ$7="",0,IF(AZ$1=MAX($1:$1),$R13-SUM($T24:AY24),IF(AZ$1=1,SUMIFS(13:13,$1:$1,"&gt;="&amp;1,$1:$1,"&lt;="&amp;INT(-$N24/30))+(-$N24/30-INT(-$N24/30))*SUMIFS(13:13,$1:$1,INT(-$N24/30)+1),0)+(-$N24/30-INT(-$N24/30))*SUMIFS(13:13,$1:$1,AZ$1+INT(-$N24/30)+1)+(INT(-$N24/30)+1--$N24/30)*SUMIFS(13:13,$1:$1,AZ$1+INT(-$N24/30)))))</f>
        <v>0</v>
      </c>
      <c r="BA24" s="40">
        <f>IF($N24=0,0,IF(BA$7="",0,IF(BA$1=MAX($1:$1),$R13-SUM($T24:AZ24),IF(BA$1=1,SUMIFS(13:13,$1:$1,"&gt;="&amp;1,$1:$1,"&lt;="&amp;INT(-$N24/30))+(-$N24/30-INT(-$N24/30))*SUMIFS(13:13,$1:$1,INT(-$N24/30)+1),0)+(-$N24/30-INT(-$N24/30))*SUMIFS(13:13,$1:$1,BA$1+INT(-$N24/30)+1)+(INT(-$N24/30)+1--$N24/30)*SUMIFS(13:13,$1:$1,BA$1+INT(-$N24/30)))))</f>
        <v>0</v>
      </c>
      <c r="BB24" s="40">
        <f>IF($N24=0,0,IF(BB$7="",0,IF(BB$1=MAX($1:$1),$R13-SUM($T24:BA24),IF(BB$1=1,SUMIFS(13:13,$1:$1,"&gt;="&amp;1,$1:$1,"&lt;="&amp;INT(-$N24/30))+(-$N24/30-INT(-$N24/30))*SUMIFS(13:13,$1:$1,INT(-$N24/30)+1),0)+(-$N24/30-INT(-$N24/30))*SUMIFS(13:13,$1:$1,BB$1+INT(-$N24/30)+1)+(INT(-$N24/30)+1--$N24/30)*SUMIFS(13:13,$1:$1,BB$1+INT(-$N24/30)))))</f>
        <v>0</v>
      </c>
      <c r="BC24" s="40">
        <f>IF($N24=0,0,IF(BC$7="",0,IF(BC$1=MAX($1:$1),$R13-SUM($T24:BB24),IF(BC$1=1,SUMIFS(13:13,$1:$1,"&gt;="&amp;1,$1:$1,"&lt;="&amp;INT(-$N24/30))+(-$N24/30-INT(-$N24/30))*SUMIFS(13:13,$1:$1,INT(-$N24/30)+1),0)+(-$N24/30-INT(-$N24/30))*SUMIFS(13:13,$1:$1,BC$1+INT(-$N24/30)+1)+(INT(-$N24/30)+1--$N24/30)*SUMIFS(13:13,$1:$1,BC$1+INT(-$N24/30)))))</f>
        <v>0</v>
      </c>
      <c r="BD24" s="40">
        <f>IF($N24=0,0,IF(BD$7="",0,IF(BD$1=MAX($1:$1),$R13-SUM($T24:BC24),IF(BD$1=1,SUMIFS(13:13,$1:$1,"&gt;="&amp;1,$1:$1,"&lt;="&amp;INT(-$N24/30))+(-$N24/30-INT(-$N24/30))*SUMIFS(13:13,$1:$1,INT(-$N24/30)+1),0)+(-$N24/30-INT(-$N24/30))*SUMIFS(13:13,$1:$1,BD$1+INT(-$N24/30)+1)+(INT(-$N24/30)+1--$N24/30)*SUMIFS(13:13,$1:$1,BD$1+INT(-$N24/30)))))</f>
        <v>0</v>
      </c>
      <c r="BE24" s="40">
        <f>IF($N24=0,0,IF(BE$7="",0,IF(BE$1=MAX($1:$1),$R13-SUM($T24:BD24),IF(BE$1=1,SUMIFS(13:13,$1:$1,"&gt;="&amp;1,$1:$1,"&lt;="&amp;INT(-$N24/30))+(-$N24/30-INT(-$N24/30))*SUMIFS(13:13,$1:$1,INT(-$N24/30)+1),0)+(-$N24/30-INT(-$N24/30))*SUMIFS(13:13,$1:$1,BE$1+INT(-$N24/30)+1)+(INT(-$N24/30)+1--$N24/30)*SUMIFS(13:13,$1:$1,BE$1+INT(-$N24/30)))))</f>
        <v>0</v>
      </c>
      <c r="BF24" s="40">
        <f>IF($N24=0,0,IF(BF$7="",0,IF(BF$1=MAX($1:$1),$R13-SUM($T24:BE24),IF(BF$1=1,SUMIFS(13:13,$1:$1,"&gt;="&amp;1,$1:$1,"&lt;="&amp;INT(-$N24/30))+(-$N24/30-INT(-$N24/30))*SUMIFS(13:13,$1:$1,INT(-$N24/30)+1),0)+(-$N24/30-INT(-$N24/30))*SUMIFS(13:13,$1:$1,BF$1+INT(-$N24/30)+1)+(INT(-$N24/30)+1--$N24/30)*SUMIFS(13:13,$1:$1,BF$1+INT(-$N24/30)))))</f>
        <v>0</v>
      </c>
      <c r="BG24" s="40">
        <f>IF($N24=0,0,IF(BG$7="",0,IF(BG$1=MAX($1:$1),$R13-SUM($T24:BF24),IF(BG$1=1,SUMIFS(13:13,$1:$1,"&gt;="&amp;1,$1:$1,"&lt;="&amp;INT(-$N24/30))+(-$N24/30-INT(-$N24/30))*SUMIFS(13:13,$1:$1,INT(-$N24/30)+1),0)+(-$N24/30-INT(-$N24/30))*SUMIFS(13:13,$1:$1,BG$1+INT(-$N24/30)+1)+(INT(-$N24/30)+1--$N24/30)*SUMIFS(13:13,$1:$1,BG$1+INT(-$N24/30)))))</f>
        <v>0</v>
      </c>
      <c r="BH24" s="40">
        <f>IF($N24=0,0,IF(BH$7="",0,IF(BH$1=MAX($1:$1),$R13-SUM($T24:BG24),IF(BH$1=1,SUMIFS(13:13,$1:$1,"&gt;="&amp;1,$1:$1,"&lt;="&amp;INT(-$N24/30))+(-$N24/30-INT(-$N24/30))*SUMIFS(13:13,$1:$1,INT(-$N24/30)+1),0)+(-$N24/30-INT(-$N24/30))*SUMIFS(13:13,$1:$1,BH$1+INT(-$N24/30)+1)+(INT(-$N24/30)+1--$N24/30)*SUMIFS(13:13,$1:$1,BH$1+INT(-$N24/30)))))</f>
        <v>0</v>
      </c>
      <c r="BI24" s="40">
        <f>IF($N24=0,0,IF(BI$7="",0,IF(BI$1=MAX($1:$1),$R13-SUM($T24:BH24),IF(BI$1=1,SUMIFS(13:13,$1:$1,"&gt;="&amp;1,$1:$1,"&lt;="&amp;INT(-$N24/30))+(-$N24/30-INT(-$N24/30))*SUMIFS(13:13,$1:$1,INT(-$N24/30)+1),0)+(-$N24/30-INT(-$N24/30))*SUMIFS(13:13,$1:$1,BI$1+INT(-$N24/30)+1)+(INT(-$N24/30)+1--$N24/30)*SUMIFS(13:13,$1:$1,BI$1+INT(-$N24/30)))))</f>
        <v>0</v>
      </c>
      <c r="BJ24" s="40">
        <f>IF($N24=0,0,IF(BJ$7="",0,IF(BJ$1=MAX($1:$1),$R13-SUM($T24:BI24),IF(BJ$1=1,SUMIFS(13:13,$1:$1,"&gt;="&amp;1,$1:$1,"&lt;="&amp;INT(-$N24/30))+(-$N24/30-INT(-$N24/30))*SUMIFS(13:13,$1:$1,INT(-$N24/30)+1),0)+(-$N24/30-INT(-$N24/30))*SUMIFS(13:13,$1:$1,BJ$1+INT(-$N24/30)+1)+(INT(-$N24/30)+1--$N24/30)*SUMIFS(13:13,$1:$1,BJ$1+INT(-$N24/30)))))</f>
        <v>0</v>
      </c>
      <c r="BK24" s="40">
        <f>IF($N24=0,0,IF(BK$7="",0,IF(BK$1=MAX($1:$1),$R13-SUM($T24:BJ24),IF(BK$1=1,SUMIFS(13:13,$1:$1,"&gt;="&amp;1,$1:$1,"&lt;="&amp;INT(-$N24/30))+(-$N24/30-INT(-$N24/30))*SUMIFS(13:13,$1:$1,INT(-$N24/30)+1),0)+(-$N24/30-INT(-$N24/30))*SUMIFS(13:13,$1:$1,BK$1+INT(-$N24/30)+1)+(INT(-$N24/30)+1--$N24/30)*SUMIFS(13:13,$1:$1,BK$1+INT(-$N24/30)))))</f>
        <v>0</v>
      </c>
      <c r="BL24" s="40">
        <f>IF($N24=0,0,IF(BL$7="",0,IF(BL$1=MAX($1:$1),$R13-SUM($T24:BK24),IF(BL$1=1,SUMIFS(13:13,$1:$1,"&gt;="&amp;1,$1:$1,"&lt;="&amp;INT(-$N24/30))+(-$N24/30-INT(-$N24/30))*SUMIFS(13:13,$1:$1,INT(-$N24/30)+1),0)+(-$N24/30-INT(-$N24/30))*SUMIFS(13:13,$1:$1,BL$1+INT(-$N24/30)+1)+(INT(-$N24/30)+1--$N24/30)*SUMIFS(13:13,$1:$1,BL$1+INT(-$N24/30)))))</f>
        <v>0</v>
      </c>
      <c r="BM24" s="40">
        <f>IF($N24=0,0,IF(BM$7="",0,IF(BM$1=MAX($1:$1),$R13-SUM($T24:BL24),IF(BM$1=1,SUMIFS(13:13,$1:$1,"&gt;="&amp;1,$1:$1,"&lt;="&amp;INT(-$N24/30))+(-$N24/30-INT(-$N24/30))*SUMIFS(13:13,$1:$1,INT(-$N24/30)+1),0)+(-$N24/30-INT(-$N24/30))*SUMIFS(13:13,$1:$1,BM$1+INT(-$N24/30)+1)+(INT(-$N24/30)+1--$N24/30)*SUMIFS(13:13,$1:$1,BM$1+INT(-$N24/30)))))</f>
        <v>0</v>
      </c>
      <c r="BN24" s="40">
        <f>IF($N24=0,0,IF(BN$7="",0,IF(BN$1=MAX($1:$1),$R13-SUM($T24:BM24),IF(BN$1=1,SUMIFS(13:13,$1:$1,"&gt;="&amp;1,$1:$1,"&lt;="&amp;INT(-$N24/30))+(-$N24/30-INT(-$N24/30))*SUMIFS(13:13,$1:$1,INT(-$N24/30)+1),0)+(-$N24/30-INT(-$N24/30))*SUMIFS(13:13,$1:$1,BN$1+INT(-$N24/30)+1)+(INT(-$N24/30)+1--$N24/30)*SUMIFS(13:13,$1:$1,BN$1+INT(-$N24/30)))))</f>
        <v>0</v>
      </c>
      <c r="BO24" s="40">
        <f>IF($N24=0,0,IF(BO$7="",0,IF(BO$1=MAX($1:$1),$R13-SUM($T24:BN24),IF(BO$1=1,SUMIFS(13:13,$1:$1,"&gt;="&amp;1,$1:$1,"&lt;="&amp;INT(-$N24/30))+(-$N24/30-INT(-$N24/30))*SUMIFS(13:13,$1:$1,INT(-$N24/30)+1),0)+(-$N24/30-INT(-$N24/30))*SUMIFS(13:13,$1:$1,BO$1+INT(-$N24/30)+1)+(INT(-$N24/30)+1--$N24/30)*SUMIFS(13:13,$1:$1,BO$1+INT(-$N24/30)))))</f>
        <v>0</v>
      </c>
      <c r="BP24" s="40">
        <f>IF($N24=0,0,IF(BP$7="",0,IF(BP$1=MAX($1:$1),$R13-SUM($T24:BO24),IF(BP$1=1,SUMIFS(13:13,$1:$1,"&gt;="&amp;1,$1:$1,"&lt;="&amp;INT(-$N24/30))+(-$N24/30-INT(-$N24/30))*SUMIFS(13:13,$1:$1,INT(-$N24/30)+1),0)+(-$N24/30-INT(-$N24/30))*SUMIFS(13:13,$1:$1,BP$1+INT(-$N24/30)+1)+(INT(-$N24/30)+1--$N24/30)*SUMIFS(13:13,$1:$1,BP$1+INT(-$N24/30)))))</f>
        <v>0</v>
      </c>
      <c r="BQ24" s="40">
        <f>IF($N24=0,0,IF(BQ$7="",0,IF(BQ$1=MAX($1:$1),$R13-SUM($T24:BP24),IF(BQ$1=1,SUMIFS(13:13,$1:$1,"&gt;="&amp;1,$1:$1,"&lt;="&amp;INT(-$N24/30))+(-$N24/30-INT(-$N24/30))*SUMIFS(13:13,$1:$1,INT(-$N24/30)+1),0)+(-$N24/30-INT(-$N24/30))*SUMIFS(13:13,$1:$1,BQ$1+INT(-$N24/30)+1)+(INT(-$N24/30)+1--$N24/30)*SUMIFS(13:13,$1:$1,BQ$1+INT(-$N24/30)))))</f>
        <v>0</v>
      </c>
      <c r="BR24" s="40">
        <f>IF($N24=0,0,IF(BR$7="",0,IF(BR$1=MAX($1:$1),$R13-SUM($T24:BQ24),IF(BR$1=1,SUMIFS(13:13,$1:$1,"&gt;="&amp;1,$1:$1,"&lt;="&amp;INT(-$N24/30))+(-$N24/30-INT(-$N24/30))*SUMIFS(13:13,$1:$1,INT(-$N24/30)+1),0)+(-$N24/30-INT(-$N24/30))*SUMIFS(13:13,$1:$1,BR$1+INT(-$N24/30)+1)+(INT(-$N24/30)+1--$N24/30)*SUMIFS(13:13,$1:$1,BR$1+INT(-$N24/30)))))</f>
        <v>0</v>
      </c>
      <c r="BS24" s="40">
        <f>IF($N24=0,0,IF(BS$7="",0,IF(BS$1=MAX($1:$1),$R13-SUM($T24:BR24),IF(BS$1=1,SUMIFS(13:13,$1:$1,"&gt;="&amp;1,$1:$1,"&lt;="&amp;INT(-$N24/30))+(-$N24/30-INT(-$N24/30))*SUMIFS(13:13,$1:$1,INT(-$N24/30)+1),0)+(-$N24/30-INT(-$N24/30))*SUMIFS(13:13,$1:$1,BS$1+INT(-$N24/30)+1)+(INT(-$N24/30)+1--$N24/30)*SUMIFS(13:13,$1:$1,BS$1+INT(-$N24/30)))))</f>
        <v>0</v>
      </c>
      <c r="BT24" s="40">
        <f>IF($N24=0,0,IF(BT$7="",0,IF(BT$1=MAX($1:$1),$R13-SUM($T24:BS24),IF(BT$1=1,SUMIFS(13:13,$1:$1,"&gt;="&amp;1,$1:$1,"&lt;="&amp;INT(-$N24/30))+(-$N24/30-INT(-$N24/30))*SUMIFS(13:13,$1:$1,INT(-$N24/30)+1),0)+(-$N24/30-INT(-$N24/30))*SUMIFS(13:13,$1:$1,BT$1+INT(-$N24/30)+1)+(INT(-$N24/30)+1--$N24/30)*SUMIFS(13:13,$1:$1,BT$1+INT(-$N24/30)))))</f>
        <v>0</v>
      </c>
      <c r="BU24" s="40">
        <f>IF($N24=0,0,IF(BU$7="",0,IF(BU$1=MAX($1:$1),$R13-SUM($T24:BT24),IF(BU$1=1,SUMIFS(13:13,$1:$1,"&gt;="&amp;1,$1:$1,"&lt;="&amp;INT(-$N24/30))+(-$N24/30-INT(-$N24/30))*SUMIFS(13:13,$1:$1,INT(-$N24/30)+1),0)+(-$N24/30-INT(-$N24/30))*SUMIFS(13:13,$1:$1,BU$1+INT(-$N24/30)+1)+(INT(-$N24/30)+1--$N24/30)*SUMIFS(13:13,$1:$1,BU$1+INT(-$N24/30)))))</f>
        <v>0</v>
      </c>
      <c r="BV24" s="40">
        <f>IF($N24=0,0,IF(BV$7="",0,IF(BV$1=MAX($1:$1),$R13-SUM($T24:BU24),IF(BV$1=1,SUMIFS(13:13,$1:$1,"&gt;="&amp;1,$1:$1,"&lt;="&amp;INT(-$N24/30))+(-$N24/30-INT(-$N24/30))*SUMIFS(13:13,$1:$1,INT(-$N24/30)+1),0)+(-$N24/30-INT(-$N24/30))*SUMIFS(13:13,$1:$1,BV$1+INT(-$N24/30)+1)+(INT(-$N24/30)+1--$N24/30)*SUMIFS(13:13,$1:$1,BV$1+INT(-$N24/30)))))</f>
        <v>0</v>
      </c>
      <c r="BW24" s="40">
        <f>IF($N24=0,0,IF(BW$7="",0,IF(BW$1=MAX($1:$1),$R13-SUM($T24:BV24),IF(BW$1=1,SUMIFS(13:13,$1:$1,"&gt;="&amp;1,$1:$1,"&lt;="&amp;INT(-$N24/30))+(-$N24/30-INT(-$N24/30))*SUMIFS(13:13,$1:$1,INT(-$N24/30)+1),0)+(-$N24/30-INT(-$N24/30))*SUMIFS(13:13,$1:$1,BW$1+INT(-$N24/30)+1)+(INT(-$N24/30)+1--$N24/30)*SUMIFS(13:13,$1:$1,BW$1+INT(-$N24/30)))))</f>
        <v>0</v>
      </c>
      <c r="BX24" s="40">
        <f>IF($N24=0,0,IF(BX$7="",0,IF(BX$1=MAX($1:$1),$R13-SUM($T24:BW24),IF(BX$1=1,SUMIFS(13:13,$1:$1,"&gt;="&amp;1,$1:$1,"&lt;="&amp;INT(-$N24/30))+(-$N24/30-INT(-$N24/30))*SUMIFS(13:13,$1:$1,INT(-$N24/30)+1),0)+(-$N24/30-INT(-$N24/30))*SUMIFS(13:13,$1:$1,BX$1+INT(-$N24/30)+1)+(INT(-$N24/30)+1--$N24/30)*SUMIFS(13:13,$1:$1,BX$1+INT(-$N24/30)))))</f>
        <v>0</v>
      </c>
      <c r="BY24" s="40">
        <f>IF($N24=0,0,IF(BY$7="",0,IF(BY$1=MAX($1:$1),$R13-SUM($T24:BX24),IF(BY$1=1,SUMIFS(13:13,$1:$1,"&gt;="&amp;1,$1:$1,"&lt;="&amp;INT(-$N24/30))+(-$N24/30-INT(-$N24/30))*SUMIFS(13:13,$1:$1,INT(-$N24/30)+1),0)+(-$N24/30-INT(-$N24/30))*SUMIFS(13:13,$1:$1,BY$1+INT(-$N24/30)+1)+(INT(-$N24/30)+1--$N24/30)*SUMIFS(13:13,$1:$1,BY$1+INT(-$N24/30)))))</f>
        <v>0</v>
      </c>
      <c r="BZ24" s="40">
        <f>IF($N24=0,0,IF(BZ$7="",0,IF(BZ$1=MAX($1:$1),$R13-SUM($T24:BY24),IF(BZ$1=1,SUMIFS(13:13,$1:$1,"&gt;="&amp;1,$1:$1,"&lt;="&amp;INT(-$N24/30))+(-$N24/30-INT(-$N24/30))*SUMIFS(13:13,$1:$1,INT(-$N24/30)+1),0)+(-$N24/30-INT(-$N24/30))*SUMIFS(13:13,$1:$1,BZ$1+INT(-$N24/30)+1)+(INT(-$N24/30)+1--$N24/30)*SUMIFS(13:13,$1:$1,BZ$1+INT(-$N24/30)))))</f>
        <v>0</v>
      </c>
      <c r="CA24" s="40">
        <f>IF($N24=0,0,IF(CA$7="",0,IF(CA$1=MAX($1:$1),$R13-SUM($T24:BZ24),IF(CA$1=1,SUMIFS(13:13,$1:$1,"&gt;="&amp;1,$1:$1,"&lt;="&amp;INT(-$N24/30))+(-$N24/30-INT(-$N24/30))*SUMIFS(13:13,$1:$1,INT(-$N24/30)+1),0)+(-$N24/30-INT(-$N24/30))*SUMIFS(13:13,$1:$1,CA$1+INT(-$N24/30)+1)+(INT(-$N24/30)+1--$N24/30)*SUMIFS(13:13,$1:$1,CA$1+INT(-$N24/30)))))</f>
        <v>0</v>
      </c>
      <c r="CB24" s="40">
        <f>IF($N24=0,0,IF(CB$7="",0,IF(CB$1=MAX($1:$1),$R13-SUM($T24:CA24),IF(CB$1=1,SUMIFS(13:13,$1:$1,"&gt;="&amp;1,$1:$1,"&lt;="&amp;INT(-$N24/30))+(-$N24/30-INT(-$N24/30))*SUMIFS(13:13,$1:$1,INT(-$N24/30)+1),0)+(-$N24/30-INT(-$N24/30))*SUMIFS(13:13,$1:$1,CB$1+INT(-$N24/30)+1)+(INT(-$N24/30)+1--$N24/30)*SUMIFS(13:13,$1:$1,CB$1+INT(-$N24/30)))))</f>
        <v>0</v>
      </c>
      <c r="CC24" s="40">
        <f>IF($N24=0,0,IF(CC$7="",0,IF(CC$1=MAX($1:$1),$R13-SUM($T24:CB24),IF(CC$1=1,SUMIFS(13:13,$1:$1,"&gt;="&amp;1,$1:$1,"&lt;="&amp;INT(-$N24/30))+(-$N24/30-INT(-$N24/30))*SUMIFS(13:13,$1:$1,INT(-$N24/30)+1),0)+(-$N24/30-INT(-$N24/30))*SUMIFS(13:13,$1:$1,CC$1+INT(-$N24/30)+1)+(INT(-$N24/30)+1--$N24/30)*SUMIFS(13:13,$1:$1,CC$1+INT(-$N24/30)))))</f>
        <v>0</v>
      </c>
      <c r="CD24" s="40">
        <f>IF($N24=0,0,IF(CD$7="",0,IF(CD$1=MAX($1:$1),$R13-SUM($T24:CC24),IF(CD$1=1,SUMIFS(13:13,$1:$1,"&gt;="&amp;1,$1:$1,"&lt;="&amp;INT(-$N24/30))+(-$N24/30-INT(-$N24/30))*SUMIFS(13:13,$1:$1,INT(-$N24/30)+1),0)+(-$N24/30-INT(-$N24/30))*SUMIFS(13:13,$1:$1,CD$1+INT(-$N24/30)+1)+(INT(-$N24/30)+1--$N24/30)*SUMIFS(13:13,$1:$1,CD$1+INT(-$N24/30)))))</f>
        <v>0</v>
      </c>
      <c r="CE24" s="40">
        <f>IF($N24=0,0,IF(CE$7="",0,IF(CE$1=MAX($1:$1),$R13-SUM($T24:CD24),IF(CE$1=1,SUMIFS(13:13,$1:$1,"&gt;="&amp;1,$1:$1,"&lt;="&amp;INT(-$N24/30))+(-$N24/30-INT(-$N24/30))*SUMIFS(13:13,$1:$1,INT(-$N24/30)+1),0)+(-$N24/30-INT(-$N24/30))*SUMIFS(13:13,$1:$1,CE$1+INT(-$N24/30)+1)+(INT(-$N24/30)+1--$N24/30)*SUMIFS(13:13,$1:$1,CE$1+INT(-$N24/30)))))</f>
        <v>0</v>
      </c>
      <c r="CF24" s="40">
        <f>IF($N24=0,0,IF(CF$7="",0,IF(CF$1=MAX($1:$1),$R13-SUM($T24:CE24),IF(CF$1=1,SUMIFS(13:13,$1:$1,"&gt;="&amp;1,$1:$1,"&lt;="&amp;INT(-$N24/30))+(-$N24/30-INT(-$N24/30))*SUMIFS(13:13,$1:$1,INT(-$N24/30)+1),0)+(-$N24/30-INT(-$N24/30))*SUMIFS(13:13,$1:$1,CF$1+INT(-$N24/30)+1)+(INT(-$N24/30)+1--$N24/30)*SUMIFS(13:13,$1:$1,CF$1+INT(-$N24/30)))))</f>
        <v>0</v>
      </c>
      <c r="CG24" s="40">
        <f>IF($N24=0,0,IF(CG$7="",0,IF(CG$1=MAX($1:$1),$R13-SUM($T24:CF24),IF(CG$1=1,SUMIFS(13:13,$1:$1,"&gt;="&amp;1,$1:$1,"&lt;="&amp;INT(-$N24/30))+(-$N24/30-INT(-$N24/30))*SUMIFS(13:13,$1:$1,INT(-$N24/30)+1),0)+(-$N24/30-INT(-$N24/30))*SUMIFS(13:13,$1:$1,CG$1+INT(-$N24/30)+1)+(INT(-$N24/30)+1--$N24/30)*SUMIFS(13:13,$1:$1,CG$1+INT(-$N24/30)))))</f>
        <v>0</v>
      </c>
      <c r="CH24" s="40">
        <f>IF($N24=0,0,IF(CH$7="",0,IF(CH$1=MAX($1:$1),$R13-SUM($T24:CG24),IF(CH$1=1,SUMIFS(13:13,$1:$1,"&gt;="&amp;1,$1:$1,"&lt;="&amp;INT(-$N24/30))+(-$N24/30-INT(-$N24/30))*SUMIFS(13:13,$1:$1,INT(-$N24/30)+1),0)+(-$N24/30-INT(-$N24/30))*SUMIFS(13:13,$1:$1,CH$1+INT(-$N24/30)+1)+(INT(-$N24/30)+1--$N24/30)*SUMIFS(13:13,$1:$1,CH$1+INT(-$N24/30)))))</f>
        <v>0</v>
      </c>
      <c r="CI24" s="40">
        <f>IF($N24=0,0,IF(CI$7="",0,IF(CI$1=MAX($1:$1),$R13-SUM($T24:CH24),IF(CI$1=1,SUMIFS(13:13,$1:$1,"&gt;="&amp;1,$1:$1,"&lt;="&amp;INT(-$N24/30))+(-$N24/30-INT(-$N24/30))*SUMIFS(13:13,$1:$1,INT(-$N24/30)+1),0)+(-$N24/30-INT(-$N24/30))*SUMIFS(13:13,$1:$1,CI$1+INT(-$N24/30)+1)+(INT(-$N24/30)+1--$N24/30)*SUMIFS(13:13,$1:$1,CI$1+INT(-$N24/30)))))</f>
        <v>0</v>
      </c>
      <c r="CJ24" s="40">
        <f>IF($N24=0,0,IF(CJ$7="",0,IF(CJ$1=MAX($1:$1),$R13-SUM($T24:CI24),IF(CJ$1=1,SUMIFS(13:13,$1:$1,"&gt;="&amp;1,$1:$1,"&lt;="&amp;INT(-$N24/30))+(-$N24/30-INT(-$N24/30))*SUMIFS(13:13,$1:$1,INT(-$N24/30)+1),0)+(-$N24/30-INT(-$N24/30))*SUMIFS(13:13,$1:$1,CJ$1+INT(-$N24/30)+1)+(INT(-$N24/30)+1--$N24/30)*SUMIFS(13:13,$1:$1,CJ$1+INT(-$N24/30)))))</f>
        <v>0</v>
      </c>
      <c r="CK24" s="40">
        <f>IF($N24=0,0,IF(CK$7="",0,IF(CK$1=MAX($1:$1),$R13-SUM($T24:CJ24),IF(CK$1=1,SUMIFS(13:13,$1:$1,"&gt;="&amp;1,$1:$1,"&lt;="&amp;INT(-$N24/30))+(-$N24/30-INT(-$N24/30))*SUMIFS(13:13,$1:$1,INT(-$N24/30)+1),0)+(-$N24/30-INT(-$N24/30))*SUMIFS(13:13,$1:$1,CK$1+INT(-$N24/30)+1)+(INT(-$N24/30)+1--$N24/30)*SUMIFS(13:13,$1:$1,CK$1+INT(-$N24/30)))))</f>
        <v>0</v>
      </c>
      <c r="CL24" s="40">
        <f>IF($N24=0,0,IF(CL$7="",0,IF(CL$1=MAX($1:$1),$R13-SUM($T24:CK24),IF(CL$1=1,SUMIFS(13:13,$1:$1,"&gt;="&amp;1,$1:$1,"&lt;="&amp;INT(-$N24/30))+(-$N24/30-INT(-$N24/30))*SUMIFS(13:13,$1:$1,INT(-$N24/30)+1),0)+(-$N24/30-INT(-$N24/30))*SUMIFS(13:13,$1:$1,CL$1+INT(-$N24/30)+1)+(INT(-$N24/30)+1--$N24/30)*SUMIFS(13:13,$1:$1,CL$1+INT(-$N24/30)))))</f>
        <v>0</v>
      </c>
      <c r="CM24" s="40">
        <f>IF($N24=0,0,IF(CM$7="",0,IF(CM$1=MAX($1:$1),$R13-SUM($T24:CL24),IF(CM$1=1,SUMIFS(13:13,$1:$1,"&gt;="&amp;1,$1:$1,"&lt;="&amp;INT(-$N24/30))+(-$N24/30-INT(-$N24/30))*SUMIFS(13:13,$1:$1,INT(-$N24/30)+1),0)+(-$N24/30-INT(-$N24/30))*SUMIFS(13:13,$1:$1,CM$1+INT(-$N24/30)+1)+(INT(-$N24/30)+1--$N24/30)*SUMIFS(13:13,$1:$1,CM$1+INT(-$N24/30)))))</f>
        <v>0</v>
      </c>
      <c r="CN24" s="40">
        <f>IF($N24=0,0,IF(CN$7="",0,IF(CN$1=MAX($1:$1),$R13-SUM($T24:CM24),IF(CN$1=1,SUMIFS(13:13,$1:$1,"&gt;="&amp;1,$1:$1,"&lt;="&amp;INT(-$N24/30))+(-$N24/30-INT(-$N24/30))*SUMIFS(13:13,$1:$1,INT(-$N24/30)+1),0)+(-$N24/30-INT(-$N24/30))*SUMIFS(13:13,$1:$1,CN$1+INT(-$N24/30)+1)+(INT(-$N24/30)+1--$N24/30)*SUMIFS(13:13,$1:$1,CN$1+INT(-$N24/30)))))</f>
        <v>0</v>
      </c>
      <c r="CO24" s="40">
        <f>IF($N24=0,0,IF(CO$7="",0,IF(CO$1=MAX($1:$1),$R13-SUM($T24:CN24),IF(CO$1=1,SUMIFS(13:13,$1:$1,"&gt;="&amp;1,$1:$1,"&lt;="&amp;INT(-$N24/30))+(-$N24/30-INT(-$N24/30))*SUMIFS(13:13,$1:$1,INT(-$N24/30)+1),0)+(-$N24/30-INT(-$N24/30))*SUMIFS(13:13,$1:$1,CO$1+INT(-$N24/30)+1)+(INT(-$N24/30)+1--$N24/30)*SUMIFS(13:13,$1:$1,CO$1+INT(-$N24/30)))))</f>
        <v>0</v>
      </c>
      <c r="CP24" s="40">
        <f>IF($N24=0,0,IF(CP$7="",0,IF(CP$1=MAX($1:$1),$R13-SUM($T24:CO24),IF(CP$1=1,SUMIFS(13:13,$1:$1,"&gt;="&amp;1,$1:$1,"&lt;="&amp;INT(-$N24/30))+(-$N24/30-INT(-$N24/30))*SUMIFS(13:13,$1:$1,INT(-$N24/30)+1),0)+(-$N24/30-INT(-$N24/30))*SUMIFS(13:13,$1:$1,CP$1+INT(-$N24/30)+1)+(INT(-$N24/30)+1--$N24/30)*SUMIFS(13:13,$1:$1,CP$1+INT(-$N24/30)))))</f>
        <v>0</v>
      </c>
      <c r="CQ24" s="40">
        <f>IF($N24=0,0,IF(CQ$7="",0,IF(CQ$1=MAX($1:$1),$R13-SUM($T24:CP24),IF(CQ$1=1,SUMIFS(13:13,$1:$1,"&gt;="&amp;1,$1:$1,"&lt;="&amp;INT(-$N24/30))+(-$N24/30-INT(-$N24/30))*SUMIFS(13:13,$1:$1,INT(-$N24/30)+1),0)+(-$N24/30-INT(-$N24/30))*SUMIFS(13:13,$1:$1,CQ$1+INT(-$N24/30)+1)+(INT(-$N24/30)+1--$N24/30)*SUMIFS(13:13,$1:$1,CQ$1+INT(-$N24/30)))))</f>
        <v>0</v>
      </c>
      <c r="CR24" s="40">
        <f>IF($N24=0,0,IF(CR$7="",0,IF(CR$1=MAX($1:$1),$R13-SUM($T24:CQ24),IF(CR$1=1,SUMIFS(13:13,$1:$1,"&gt;="&amp;1,$1:$1,"&lt;="&amp;INT(-$N24/30))+(-$N24/30-INT(-$N24/30))*SUMIFS(13:13,$1:$1,INT(-$N24/30)+1),0)+(-$N24/30-INT(-$N24/30))*SUMIFS(13:13,$1:$1,CR$1+INT(-$N24/30)+1)+(INT(-$N24/30)+1--$N24/30)*SUMIFS(13:13,$1:$1,CR$1+INT(-$N24/30)))))</f>
        <v>0</v>
      </c>
      <c r="CS24" s="40">
        <f>IF($N24=0,0,IF(CS$7="",0,IF(CS$1=MAX($1:$1),$R13-SUM($T24:CR24),IF(CS$1=1,SUMIFS(13:13,$1:$1,"&gt;="&amp;1,$1:$1,"&lt;="&amp;INT(-$N24/30))+(-$N24/30-INT(-$N24/30))*SUMIFS(13:13,$1:$1,INT(-$N24/30)+1),0)+(-$N24/30-INT(-$N24/30))*SUMIFS(13:13,$1:$1,CS$1+INT(-$N24/30)+1)+(INT(-$N24/30)+1--$N24/30)*SUMIFS(13:13,$1:$1,CS$1+INT(-$N24/30)))))</f>
        <v>0</v>
      </c>
      <c r="CT24" s="40">
        <f>IF($N24=0,0,IF(CT$7="",0,IF(CT$1=MAX($1:$1),$R13-SUM($T24:CS24),IF(CT$1=1,SUMIFS(13:13,$1:$1,"&gt;="&amp;1,$1:$1,"&lt;="&amp;INT(-$N24/30))+(-$N24/30-INT(-$N24/30))*SUMIFS(13:13,$1:$1,INT(-$N24/30)+1),0)+(-$N24/30-INT(-$N24/30))*SUMIFS(13:13,$1:$1,CT$1+INT(-$N24/30)+1)+(INT(-$N24/30)+1--$N24/30)*SUMIFS(13:13,$1:$1,CT$1+INT(-$N24/30)))))</f>
        <v>0</v>
      </c>
      <c r="CU24" s="40">
        <f>IF($N24=0,0,IF(CU$7="",0,IF(CU$1=MAX($1:$1),$R13-SUM($T24:CT24),IF(CU$1=1,SUMIFS(13:13,$1:$1,"&gt;="&amp;1,$1:$1,"&lt;="&amp;INT(-$N24/30))+(-$N24/30-INT(-$N24/30))*SUMIFS(13:13,$1:$1,INT(-$N24/30)+1),0)+(-$N24/30-INT(-$N24/30))*SUMIFS(13:13,$1:$1,CU$1+INT(-$N24/30)+1)+(INT(-$N24/30)+1--$N24/30)*SUMIFS(13:13,$1:$1,CU$1+INT(-$N24/30)))))</f>
        <v>0</v>
      </c>
      <c r="CV24" s="40">
        <f>IF($N24=0,0,IF(CV$7="",0,IF(CV$1=MAX($1:$1),$R13-SUM($T24:CU24),IF(CV$1=1,SUMIFS(13:13,$1:$1,"&gt;="&amp;1,$1:$1,"&lt;="&amp;INT(-$N24/30))+(-$N24/30-INT(-$N24/30))*SUMIFS(13:13,$1:$1,INT(-$N24/30)+1),0)+(-$N24/30-INT(-$N24/30))*SUMIFS(13:13,$1:$1,CV$1+INT(-$N24/30)+1)+(INT(-$N24/30)+1--$N24/30)*SUMIFS(13:13,$1:$1,CV$1+INT(-$N24/30)))))</f>
        <v>0</v>
      </c>
      <c r="CW24" s="40">
        <f>IF($N24=0,0,IF(CW$7="",0,IF(CW$1=MAX($1:$1),$R13-SUM($T24:CV24),IF(CW$1=1,SUMIFS(13:13,$1:$1,"&gt;="&amp;1,$1:$1,"&lt;="&amp;INT(-$N24/30))+(-$N24/30-INT(-$N24/30))*SUMIFS(13:13,$1:$1,INT(-$N24/30)+1),0)+(-$N24/30-INT(-$N24/30))*SUMIFS(13:13,$1:$1,CW$1+INT(-$N24/30)+1)+(INT(-$N24/30)+1--$N24/30)*SUMIFS(13:13,$1:$1,CW$1+INT(-$N24/30)))))</f>
        <v>0</v>
      </c>
      <c r="CX24" s="40">
        <f>IF($N24=0,0,IF(CX$7="",0,IF(CX$1=MAX($1:$1),$R13-SUM($T24:CW24),IF(CX$1=1,SUMIFS(13:13,$1:$1,"&gt;="&amp;1,$1:$1,"&lt;="&amp;INT(-$N24/30))+(-$N24/30-INT(-$N24/30))*SUMIFS(13:13,$1:$1,INT(-$N24/30)+1),0)+(-$N24/30-INT(-$N24/30))*SUMIFS(13:13,$1:$1,CX$1+INT(-$N24/30)+1)+(INT(-$N24/30)+1--$N24/30)*SUMIFS(13:13,$1:$1,CX$1+INT(-$N24/30)))))</f>
        <v>0</v>
      </c>
      <c r="CY24" s="40">
        <f>IF($N24=0,0,IF(CY$7="",0,IF(CY$1=MAX($1:$1),$R13-SUM($T24:CX24),IF(CY$1=1,SUMIFS(13:13,$1:$1,"&gt;="&amp;1,$1:$1,"&lt;="&amp;INT(-$N24/30))+(-$N24/30-INT(-$N24/30))*SUMIFS(13:13,$1:$1,INT(-$N24/30)+1),0)+(-$N24/30-INT(-$N24/30))*SUMIFS(13:13,$1:$1,CY$1+INT(-$N24/30)+1)+(INT(-$N24/30)+1--$N24/30)*SUMIFS(13:13,$1:$1,CY$1+INT(-$N24/30)))))</f>
        <v>0</v>
      </c>
      <c r="CZ24" s="40">
        <f>IF($N24=0,0,IF(CZ$7="",0,IF(CZ$1=MAX($1:$1),$R13-SUM($T24:CY24),IF(CZ$1=1,SUMIFS(13:13,$1:$1,"&gt;="&amp;1,$1:$1,"&lt;="&amp;INT(-$N24/30))+(-$N24/30-INT(-$N24/30))*SUMIFS(13:13,$1:$1,INT(-$N24/30)+1),0)+(-$N24/30-INT(-$N24/30))*SUMIFS(13:13,$1:$1,CZ$1+INT(-$N24/30)+1)+(INT(-$N24/30)+1--$N24/30)*SUMIFS(13:13,$1:$1,CZ$1+INT(-$N24/30)))))</f>
        <v>0</v>
      </c>
      <c r="DA24" s="40">
        <f>IF($N24=0,0,IF(DA$7="",0,IF(DA$1=MAX($1:$1),$R13-SUM($T24:CZ24),IF(DA$1=1,SUMIFS(13:13,$1:$1,"&gt;="&amp;1,$1:$1,"&lt;="&amp;INT(-$N24/30))+(-$N24/30-INT(-$N24/30))*SUMIFS(13:13,$1:$1,INT(-$N24/30)+1),0)+(-$N24/30-INT(-$N24/30))*SUMIFS(13:13,$1:$1,DA$1+INT(-$N24/30)+1)+(INT(-$N24/30)+1--$N24/30)*SUMIFS(13:13,$1:$1,DA$1+INT(-$N24/30)))))</f>
        <v>0</v>
      </c>
      <c r="DB24" s="40">
        <f>IF($N24=0,0,IF(DB$7="",0,IF(DB$1=MAX($1:$1),$R13-SUM($T24:DA24),IF(DB$1=1,SUMIFS(13:13,$1:$1,"&gt;="&amp;1,$1:$1,"&lt;="&amp;INT(-$N24/30))+(-$N24/30-INT(-$N24/30))*SUMIFS(13:13,$1:$1,INT(-$N24/30)+1),0)+(-$N24/30-INT(-$N24/30))*SUMIFS(13:13,$1:$1,DB$1+INT(-$N24/30)+1)+(INT(-$N24/30)+1--$N24/30)*SUMIFS(13:13,$1:$1,DB$1+INT(-$N24/30)))))</f>
        <v>0</v>
      </c>
      <c r="DC24" s="40">
        <f>IF($N24=0,0,IF(DC$7="",0,IF(DC$1=MAX($1:$1),$R13-SUM($T24:DB24),IF(DC$1=1,SUMIFS(13:13,$1:$1,"&gt;="&amp;1,$1:$1,"&lt;="&amp;INT(-$N24/30))+(-$N24/30-INT(-$N24/30))*SUMIFS(13:13,$1:$1,INT(-$N24/30)+1),0)+(-$N24/30-INT(-$N24/30))*SUMIFS(13:13,$1:$1,DC$1+INT(-$N24/30)+1)+(INT(-$N24/30)+1--$N24/30)*SUMIFS(13:13,$1:$1,DC$1+INT(-$N24/30)))))</f>
        <v>0</v>
      </c>
      <c r="DD24" s="40">
        <f>IF($N24=0,0,IF(DD$7="",0,IF(DD$1=MAX($1:$1),$R13-SUM($T24:DC24),IF(DD$1=1,SUMIFS(13:13,$1:$1,"&gt;="&amp;1,$1:$1,"&lt;="&amp;INT(-$N24/30))+(-$N24/30-INT(-$N24/30))*SUMIFS(13:13,$1:$1,INT(-$N24/30)+1),0)+(-$N24/30-INT(-$N24/30))*SUMIFS(13:13,$1:$1,DD$1+INT(-$N24/30)+1)+(INT(-$N24/30)+1--$N24/30)*SUMIFS(13:13,$1:$1,DD$1+INT(-$N24/30)))))</f>
        <v>0</v>
      </c>
      <c r="DE24" s="40">
        <f>IF($N24=0,0,IF(DE$7="",0,IF(DE$1=MAX($1:$1),$R13-SUM($T24:DD24),IF(DE$1=1,SUMIFS(13:13,$1:$1,"&gt;="&amp;1,$1:$1,"&lt;="&amp;INT(-$N24/30))+(-$N24/30-INT(-$N24/30))*SUMIFS(13:13,$1:$1,INT(-$N24/30)+1),0)+(-$N24/30-INT(-$N24/30))*SUMIFS(13:13,$1:$1,DE$1+INT(-$N24/30)+1)+(INT(-$N24/30)+1--$N24/30)*SUMIFS(13:13,$1:$1,DE$1+INT(-$N24/30)))))</f>
        <v>0</v>
      </c>
      <c r="DF24" s="40">
        <f>IF($N24=0,0,IF(DF$7="",0,IF(DF$1=MAX($1:$1),$R13-SUM($T24:DE24),IF(DF$1=1,SUMIFS(13:13,$1:$1,"&gt;="&amp;1,$1:$1,"&lt;="&amp;INT(-$N24/30))+(-$N24/30-INT(-$N24/30))*SUMIFS(13:13,$1:$1,INT(-$N24/30)+1),0)+(-$N24/30-INT(-$N24/30))*SUMIFS(13:13,$1:$1,DF$1+INT(-$N24/30)+1)+(INT(-$N24/30)+1--$N24/30)*SUMIFS(13:13,$1:$1,DF$1+INT(-$N24/30)))))</f>
        <v>0</v>
      </c>
      <c r="DG24" s="40">
        <f>IF($N24=0,0,IF(DG$7="",0,IF(DG$1=MAX($1:$1),$R13-SUM($T24:DF24),IF(DG$1=1,SUMIFS(13:13,$1:$1,"&gt;="&amp;1,$1:$1,"&lt;="&amp;INT(-$N24/30))+(-$N24/30-INT(-$N24/30))*SUMIFS(13:13,$1:$1,INT(-$N24/30)+1),0)+(-$N24/30-INT(-$N24/30))*SUMIFS(13:13,$1:$1,DG$1+INT(-$N24/30)+1)+(INT(-$N24/30)+1--$N24/30)*SUMIFS(13:13,$1:$1,DG$1+INT(-$N24/30)))))</f>
        <v>0</v>
      </c>
      <c r="DH24" s="40">
        <f>IF($N24=0,0,IF(DH$7="",0,IF(DH$1=MAX($1:$1),$R13-SUM($T24:DG24),IF(DH$1=1,SUMIFS(13:13,$1:$1,"&gt;="&amp;1,$1:$1,"&lt;="&amp;INT(-$N24/30))+(-$N24/30-INT(-$N24/30))*SUMIFS(13:13,$1:$1,INT(-$N24/30)+1),0)+(-$N24/30-INT(-$N24/30))*SUMIFS(13:13,$1:$1,DH$1+INT(-$N24/30)+1)+(INT(-$N24/30)+1--$N24/30)*SUMIFS(13:13,$1:$1,DH$1+INT(-$N24/30)))))</f>
        <v>0</v>
      </c>
      <c r="DI24" s="40">
        <f>IF($N24=0,0,IF(DI$7="",0,IF(DI$1=MAX($1:$1),$R13-SUM($T24:DH24),IF(DI$1=1,SUMIFS(13:13,$1:$1,"&gt;="&amp;1,$1:$1,"&lt;="&amp;INT(-$N24/30))+(-$N24/30-INT(-$N24/30))*SUMIFS(13:13,$1:$1,INT(-$N24/30)+1),0)+(-$N24/30-INT(-$N24/30))*SUMIFS(13:13,$1:$1,DI$1+INT(-$N24/30)+1)+(INT(-$N24/30)+1--$N24/30)*SUMIFS(13:13,$1:$1,DI$1+INT(-$N24/30)))))</f>
        <v>0</v>
      </c>
      <c r="DJ24" s="40">
        <f>IF($N24=0,0,IF(DJ$7="",0,IF(DJ$1=MAX($1:$1),$R13-SUM($T24:DI24),IF(DJ$1=1,SUMIFS(13:13,$1:$1,"&gt;="&amp;1,$1:$1,"&lt;="&amp;INT(-$N24/30))+(-$N24/30-INT(-$N24/30))*SUMIFS(13:13,$1:$1,INT(-$N24/30)+1),0)+(-$N24/30-INT(-$N24/30))*SUMIFS(13:13,$1:$1,DJ$1+INT(-$N24/30)+1)+(INT(-$N24/30)+1--$N24/30)*SUMIFS(13:13,$1:$1,DJ$1+INT(-$N24/30)))))</f>
        <v>0</v>
      </c>
      <c r="DK24" s="40">
        <f>IF($N24=0,0,IF(DK$7="",0,IF(DK$1=MAX($1:$1),$R13-SUM($T24:DJ24),IF(DK$1=1,SUMIFS(13:13,$1:$1,"&gt;="&amp;1,$1:$1,"&lt;="&amp;INT(-$N24/30))+(-$N24/30-INT(-$N24/30))*SUMIFS(13:13,$1:$1,INT(-$N24/30)+1),0)+(-$N24/30-INT(-$N24/30))*SUMIFS(13:13,$1:$1,DK$1+INT(-$N24/30)+1)+(INT(-$N24/30)+1--$N24/30)*SUMIFS(13:13,$1:$1,DK$1+INT(-$N24/30)))))</f>
        <v>0</v>
      </c>
      <c r="DL24" s="40">
        <f>IF($N24=0,0,IF(DL$7="",0,IF(DL$1=MAX($1:$1),$R13-SUM($T24:DK24),IF(DL$1=1,SUMIFS(13:13,$1:$1,"&gt;="&amp;1,$1:$1,"&lt;="&amp;INT(-$N24/30))+(-$N24/30-INT(-$N24/30))*SUMIFS(13:13,$1:$1,INT(-$N24/30)+1),0)+(-$N24/30-INT(-$N24/30))*SUMIFS(13:13,$1:$1,DL$1+INT(-$N24/30)+1)+(INT(-$N24/30)+1--$N24/30)*SUMIFS(13:13,$1:$1,DL$1+INT(-$N24/30)))))</f>
        <v>0</v>
      </c>
      <c r="DM24" s="40">
        <f>IF($N24=0,0,IF(DM$7="",0,IF(DM$1=MAX($1:$1),$R13-SUM($T24:DL24),IF(DM$1=1,SUMIFS(13:13,$1:$1,"&gt;="&amp;1,$1:$1,"&lt;="&amp;INT(-$N24/30))+(-$N24/30-INT(-$N24/30))*SUMIFS(13:13,$1:$1,INT(-$N24/30)+1),0)+(-$N24/30-INT(-$N24/30))*SUMIFS(13:13,$1:$1,DM$1+INT(-$N24/30)+1)+(INT(-$N24/30)+1--$N24/30)*SUMIFS(13:13,$1:$1,DM$1+INT(-$N24/30)))))</f>
        <v>0</v>
      </c>
      <c r="DN24" s="40">
        <f>IF($N24=0,0,IF(DN$7="",0,IF(DN$1=MAX($1:$1),$R13-SUM($T24:DM24),IF(DN$1=1,SUMIFS(13:13,$1:$1,"&gt;="&amp;1,$1:$1,"&lt;="&amp;INT(-$N24/30))+(-$N24/30-INT(-$N24/30))*SUMIFS(13:13,$1:$1,INT(-$N24/30)+1),0)+(-$N24/30-INT(-$N24/30))*SUMIFS(13:13,$1:$1,DN$1+INT(-$N24/30)+1)+(INT(-$N24/30)+1--$N24/30)*SUMIFS(13:13,$1:$1,DN$1+INT(-$N24/30)))))</f>
        <v>0</v>
      </c>
      <c r="DO24" s="40">
        <f>IF($N24=0,0,IF(DO$7="",0,IF(DO$1=MAX($1:$1),$R13-SUM($T24:DN24),IF(DO$1=1,SUMIFS(13:13,$1:$1,"&gt;="&amp;1,$1:$1,"&lt;="&amp;INT(-$N24/30))+(-$N24/30-INT(-$N24/30))*SUMIFS(13:13,$1:$1,INT(-$N24/30)+1),0)+(-$N24/30-INT(-$N24/30))*SUMIFS(13:13,$1:$1,DO$1+INT(-$N24/30)+1)+(INT(-$N24/30)+1--$N24/30)*SUMIFS(13:13,$1:$1,DO$1+INT(-$N24/30)))))</f>
        <v>0</v>
      </c>
      <c r="DP24" s="40">
        <f>IF($N24=0,0,IF(DP$7="",0,IF(DP$1=MAX($1:$1),$R13-SUM($T24:DO24),IF(DP$1=1,SUMIFS(13:13,$1:$1,"&gt;="&amp;1,$1:$1,"&lt;="&amp;INT(-$N24/30))+(-$N24/30-INT(-$N24/30))*SUMIFS(13:13,$1:$1,INT(-$N24/30)+1),0)+(-$N24/30-INT(-$N24/30))*SUMIFS(13:13,$1:$1,DP$1+INT(-$N24/30)+1)+(INT(-$N24/30)+1--$N24/30)*SUMIFS(13:13,$1:$1,DP$1+INT(-$N24/30)))))</f>
        <v>0</v>
      </c>
      <c r="DQ24" s="40">
        <f>IF($N24=0,0,IF(DQ$7="",0,IF(DQ$1=MAX($1:$1),$R13-SUM($T24:DP24),IF(DQ$1=1,SUMIFS(13:13,$1:$1,"&gt;="&amp;1,$1:$1,"&lt;="&amp;INT(-$N24/30))+(-$N24/30-INT(-$N24/30))*SUMIFS(13:13,$1:$1,INT(-$N24/30)+1),0)+(-$N24/30-INT(-$N24/30))*SUMIFS(13:13,$1:$1,DQ$1+INT(-$N24/30)+1)+(INT(-$N24/30)+1--$N24/30)*SUMIFS(13:13,$1:$1,DQ$1+INT(-$N24/30)))))</f>
        <v>0</v>
      </c>
      <c r="DR24" s="40">
        <f>IF($N24=0,0,IF(DR$7="",0,IF(DR$1=MAX($1:$1),$R13-SUM($T24:DQ24),IF(DR$1=1,SUMIFS(13:13,$1:$1,"&gt;="&amp;1,$1:$1,"&lt;="&amp;INT(-$N24/30))+(-$N24/30-INT(-$N24/30))*SUMIFS(13:13,$1:$1,INT(-$N24/30)+1),0)+(-$N24/30-INT(-$N24/30))*SUMIFS(13:13,$1:$1,DR$1+INT(-$N24/30)+1)+(INT(-$N24/30)+1--$N24/30)*SUMIFS(13:13,$1:$1,DR$1+INT(-$N24/30)))))</f>
        <v>0</v>
      </c>
      <c r="DS24" s="40">
        <f>IF($N24=0,0,IF(DS$7="",0,IF(DS$1=MAX($1:$1),$R13-SUM($T24:DR24),IF(DS$1=1,SUMIFS(13:13,$1:$1,"&gt;="&amp;1,$1:$1,"&lt;="&amp;INT(-$N24/30))+(-$N24/30-INT(-$N24/30))*SUMIFS(13:13,$1:$1,INT(-$N24/30)+1),0)+(-$N24/30-INT(-$N24/30))*SUMIFS(13:13,$1:$1,DS$1+INT(-$N24/30)+1)+(INT(-$N24/30)+1--$N24/30)*SUMIFS(13:13,$1:$1,DS$1+INT(-$N24/30)))))</f>
        <v>0</v>
      </c>
      <c r="DT24" s="40">
        <f>IF($N24=0,0,IF(DT$7="",0,IF(DT$1=MAX($1:$1),$R13-SUM($T24:DS24),IF(DT$1=1,SUMIFS(13:13,$1:$1,"&gt;="&amp;1,$1:$1,"&lt;="&amp;INT(-$N24/30))+(-$N24/30-INT(-$N24/30))*SUMIFS(13:13,$1:$1,INT(-$N24/30)+1),0)+(-$N24/30-INT(-$N24/30))*SUMIFS(13:13,$1:$1,DT$1+INT(-$N24/30)+1)+(INT(-$N24/30)+1--$N24/30)*SUMIFS(13:13,$1:$1,DT$1+INT(-$N24/30)))))</f>
        <v>0</v>
      </c>
      <c r="DU24" s="40">
        <f>IF($N24=0,0,IF(DU$7="",0,IF(DU$1=MAX($1:$1),$R13-SUM($T24:DT24),IF(DU$1=1,SUMIFS(13:13,$1:$1,"&gt;="&amp;1,$1:$1,"&lt;="&amp;INT(-$N24/30))+(-$N24/30-INT(-$N24/30))*SUMIFS(13:13,$1:$1,INT(-$N24/30)+1),0)+(-$N24/30-INT(-$N24/30))*SUMIFS(13:13,$1:$1,DU$1+INT(-$N24/30)+1)+(INT(-$N24/30)+1--$N24/30)*SUMIFS(13:13,$1:$1,DU$1+INT(-$N24/30)))))</f>
        <v>0</v>
      </c>
      <c r="DV24" s="40">
        <f>IF($N24=0,0,IF(DV$7="",0,IF(DV$1=MAX($1:$1),$R13-SUM($T24:DU24),IF(DV$1=1,SUMIFS(13:13,$1:$1,"&gt;="&amp;1,$1:$1,"&lt;="&amp;INT(-$N24/30))+(-$N24/30-INT(-$N24/30))*SUMIFS(13:13,$1:$1,INT(-$N24/30)+1),0)+(-$N24/30-INT(-$N24/30))*SUMIFS(13:13,$1:$1,DV$1+INT(-$N24/30)+1)+(INT(-$N24/30)+1--$N24/30)*SUMIFS(13:13,$1:$1,DV$1+INT(-$N24/30)))))</f>
        <v>0</v>
      </c>
      <c r="DW24" s="40">
        <f>IF($N24=0,0,IF(DW$7="",0,IF(DW$1=MAX($1:$1),$R13-SUM($T24:DV24),IF(DW$1=1,SUMIFS(13:13,$1:$1,"&gt;="&amp;1,$1:$1,"&lt;="&amp;INT(-$N24/30))+(-$N24/30-INT(-$N24/30))*SUMIFS(13:13,$1:$1,INT(-$N24/30)+1),0)+(-$N24/30-INT(-$N24/30))*SUMIFS(13:13,$1:$1,DW$1+INT(-$N24/30)+1)+(INT(-$N24/30)+1--$N24/30)*SUMIFS(13:13,$1:$1,DW$1+INT(-$N24/30)))))</f>
        <v>0</v>
      </c>
      <c r="DX24" s="40">
        <f>IF($N24=0,0,IF(DX$7="",0,IF(DX$1=MAX($1:$1),$R13-SUM($T24:DW24),IF(DX$1=1,SUMIFS(13:13,$1:$1,"&gt;="&amp;1,$1:$1,"&lt;="&amp;INT(-$N24/30))+(-$N24/30-INT(-$N24/30))*SUMIFS(13:13,$1:$1,INT(-$N24/30)+1),0)+(-$N24/30-INT(-$N24/30))*SUMIFS(13:13,$1:$1,DX$1+INT(-$N24/30)+1)+(INT(-$N24/30)+1--$N24/30)*SUMIFS(13:13,$1:$1,DX$1+INT(-$N24/30)))))</f>
        <v>0</v>
      </c>
      <c r="DY24" s="40">
        <f>IF($N24=0,0,IF(DY$7="",0,IF(DY$1=MAX($1:$1),$R13-SUM($T24:DX24),IF(DY$1=1,SUMIFS(13:13,$1:$1,"&gt;="&amp;1,$1:$1,"&lt;="&amp;INT(-$N24/30))+(-$N24/30-INT(-$N24/30))*SUMIFS(13:13,$1:$1,INT(-$N24/30)+1),0)+(-$N24/30-INT(-$N24/30))*SUMIFS(13:13,$1:$1,DY$1+INT(-$N24/30)+1)+(INT(-$N24/30)+1--$N24/30)*SUMIFS(13:13,$1:$1,DY$1+INT(-$N24/30)))))</f>
        <v>0</v>
      </c>
      <c r="DZ24" s="40">
        <f>IF($N24=0,0,IF(DZ$7="",0,IF(DZ$1=MAX($1:$1),$R13-SUM($T24:DY24),IF(DZ$1=1,SUMIFS(13:13,$1:$1,"&gt;="&amp;1,$1:$1,"&lt;="&amp;INT(-$N24/30))+(-$N24/30-INT(-$N24/30))*SUMIFS(13:13,$1:$1,INT(-$N24/30)+1),0)+(-$N24/30-INT(-$N24/30))*SUMIFS(13:13,$1:$1,DZ$1+INT(-$N24/30)+1)+(INT(-$N24/30)+1--$N24/30)*SUMIFS(13:13,$1:$1,DZ$1+INT(-$N24/30)))))</f>
        <v>0</v>
      </c>
      <c r="EA24" s="40">
        <f>IF($N24=0,0,IF(EA$7="",0,IF(EA$1=MAX($1:$1),$R13-SUM($T24:DZ24),IF(EA$1=1,SUMIFS(13:13,$1:$1,"&gt;="&amp;1,$1:$1,"&lt;="&amp;INT(-$N24/30))+(-$N24/30-INT(-$N24/30))*SUMIFS(13:13,$1:$1,INT(-$N24/30)+1),0)+(-$N24/30-INT(-$N24/30))*SUMIFS(13:13,$1:$1,EA$1+INT(-$N24/30)+1)+(INT(-$N24/30)+1--$N24/30)*SUMIFS(13:13,$1:$1,EA$1+INT(-$N24/30)))))</f>
        <v>0</v>
      </c>
      <c r="EB24" s="40">
        <f>IF($N24=0,0,IF(EB$7="",0,IF(EB$1=MAX($1:$1),$R13-SUM($T24:EA24),IF(EB$1=1,SUMIFS(13:13,$1:$1,"&gt;="&amp;1,$1:$1,"&lt;="&amp;INT(-$N24/30))+(-$N24/30-INT(-$N24/30))*SUMIFS(13:13,$1:$1,INT(-$N24/30)+1),0)+(-$N24/30-INT(-$N24/30))*SUMIFS(13:13,$1:$1,EB$1+INT(-$N24/30)+1)+(INT(-$N24/30)+1--$N24/30)*SUMIFS(13:13,$1:$1,EB$1+INT(-$N24/30)))))</f>
        <v>0</v>
      </c>
      <c r="EC24" s="40">
        <f>IF($N24=0,0,IF(EC$7="",0,IF(EC$1=MAX($1:$1),$R13-SUM($T24:EB24),IF(EC$1=1,SUMIFS(13:13,$1:$1,"&gt;="&amp;1,$1:$1,"&lt;="&amp;INT(-$N24/30))+(-$N24/30-INT(-$N24/30))*SUMIFS(13:13,$1:$1,INT(-$N24/30)+1),0)+(-$N24/30-INT(-$N24/30))*SUMIFS(13:13,$1:$1,EC$1+INT(-$N24/30)+1)+(INT(-$N24/30)+1--$N24/30)*SUMIFS(13:13,$1:$1,EC$1+INT(-$N24/30)))))</f>
        <v>0</v>
      </c>
      <c r="ED24" s="40">
        <f>IF($N24=0,0,IF(ED$7="",0,IF(ED$1=MAX($1:$1),$R13-SUM($T24:EC24),IF(ED$1=1,SUMIFS(13:13,$1:$1,"&gt;="&amp;1,$1:$1,"&lt;="&amp;INT(-$N24/30))+(-$N24/30-INT(-$N24/30))*SUMIFS(13:13,$1:$1,INT(-$N24/30)+1),0)+(-$N24/30-INT(-$N24/30))*SUMIFS(13:13,$1:$1,ED$1+INT(-$N24/30)+1)+(INT(-$N24/30)+1--$N24/30)*SUMIFS(13:13,$1:$1,ED$1+INT(-$N24/30)))))</f>
        <v>0</v>
      </c>
      <c r="EE24" s="40">
        <f>IF($N24=0,0,IF(EE$7="",0,IF(EE$1=MAX($1:$1),$R13-SUM($T24:ED24),IF(EE$1=1,SUMIFS(13:13,$1:$1,"&gt;="&amp;1,$1:$1,"&lt;="&amp;INT(-$N24/30))+(-$N24/30-INT(-$N24/30))*SUMIFS(13:13,$1:$1,INT(-$N24/30)+1),0)+(-$N24/30-INT(-$N24/30))*SUMIFS(13:13,$1:$1,EE$1+INT(-$N24/30)+1)+(INT(-$N24/30)+1--$N24/30)*SUMIFS(13:13,$1:$1,EE$1+INT(-$N24/30)))))</f>
        <v>0</v>
      </c>
      <c r="EF24" s="40">
        <f>IF($N24=0,0,IF(EF$7="",0,IF(EF$1=MAX($1:$1),$R13-SUM($T24:EE24),IF(EF$1=1,SUMIFS(13:13,$1:$1,"&gt;="&amp;1,$1:$1,"&lt;="&amp;INT(-$N24/30))+(-$N24/30-INT(-$N24/30))*SUMIFS(13:13,$1:$1,INT(-$N24/30)+1),0)+(-$N24/30-INT(-$N24/30))*SUMIFS(13:13,$1:$1,EF$1+INT(-$N24/30)+1)+(INT(-$N24/30)+1--$N24/30)*SUMIFS(13:13,$1:$1,EF$1+INT(-$N24/30)))))</f>
        <v>0</v>
      </c>
      <c r="EG24" s="40">
        <f>IF($N24=0,0,IF(EG$7="",0,IF(EG$1=MAX($1:$1),$R13-SUM($T24:EF24),IF(EG$1=1,SUMIFS(13:13,$1:$1,"&gt;="&amp;1,$1:$1,"&lt;="&amp;INT(-$N24/30))+(-$N24/30-INT(-$N24/30))*SUMIFS(13:13,$1:$1,INT(-$N24/30)+1),0)+(-$N24/30-INT(-$N24/30))*SUMIFS(13:13,$1:$1,EG$1+INT(-$N24/30)+1)+(INT(-$N24/30)+1--$N24/30)*SUMIFS(13:13,$1:$1,EG$1+INT(-$N24/30)))))</f>
        <v>0</v>
      </c>
      <c r="EH24" s="40">
        <f>IF($N24=0,0,IF(EH$7="",0,IF(EH$1=MAX($1:$1),$R13-SUM($T24:EG24),IF(EH$1=1,SUMIFS(13:13,$1:$1,"&gt;="&amp;1,$1:$1,"&lt;="&amp;INT(-$N24/30))+(-$N24/30-INT(-$N24/30))*SUMIFS(13:13,$1:$1,INT(-$N24/30)+1),0)+(-$N24/30-INT(-$N24/30))*SUMIFS(13:13,$1:$1,EH$1+INT(-$N24/30)+1)+(INT(-$N24/30)+1--$N24/30)*SUMIFS(13:13,$1:$1,EH$1+INT(-$N24/30)))))</f>
        <v>0</v>
      </c>
      <c r="EI24" s="40">
        <f>IF($N24=0,0,IF(EI$7="",0,IF(EI$1=MAX($1:$1),$R13-SUM($T24:EH24),IF(EI$1=1,SUMIFS(13:13,$1:$1,"&gt;="&amp;1,$1:$1,"&lt;="&amp;INT(-$N24/30))+(-$N24/30-INT(-$N24/30))*SUMIFS(13:13,$1:$1,INT(-$N24/30)+1),0)+(-$N24/30-INT(-$N24/30))*SUMIFS(13:13,$1:$1,EI$1+INT(-$N24/30)+1)+(INT(-$N24/30)+1--$N24/30)*SUMIFS(13:13,$1:$1,EI$1+INT(-$N24/30)))))</f>
        <v>0</v>
      </c>
      <c r="EJ24" s="40">
        <f>IF($N24=0,0,IF(EJ$7="",0,IF(EJ$1=MAX($1:$1),$R13-SUM($T24:EI24),IF(EJ$1=1,SUMIFS(13:13,$1:$1,"&gt;="&amp;1,$1:$1,"&lt;="&amp;INT(-$N24/30))+(-$N24/30-INT(-$N24/30))*SUMIFS(13:13,$1:$1,INT(-$N24/30)+1),0)+(-$N24/30-INT(-$N24/30))*SUMIFS(13:13,$1:$1,EJ$1+INT(-$N24/30)+1)+(INT(-$N24/30)+1--$N24/30)*SUMIFS(13:13,$1:$1,EJ$1+INT(-$N24/30)))))</f>
        <v>0</v>
      </c>
      <c r="EK24" s="40">
        <f>IF($N24=0,0,IF(EK$7="",0,IF(EK$1=MAX($1:$1),$R13-SUM($T24:EJ24),IF(EK$1=1,SUMIFS(13:13,$1:$1,"&gt;="&amp;1,$1:$1,"&lt;="&amp;INT(-$N24/30))+(-$N24/30-INT(-$N24/30))*SUMIFS(13:13,$1:$1,INT(-$N24/30)+1),0)+(-$N24/30-INT(-$N24/30))*SUMIFS(13:13,$1:$1,EK$1+INT(-$N24/30)+1)+(INT(-$N24/30)+1--$N24/30)*SUMIFS(13:13,$1:$1,EK$1+INT(-$N24/30)))))</f>
        <v>0</v>
      </c>
      <c r="EL24" s="40">
        <f>IF($N24=0,0,IF(EL$7="",0,IF(EL$1=MAX($1:$1),$R13-SUM($T24:EK24),IF(EL$1=1,SUMIFS(13:13,$1:$1,"&gt;="&amp;1,$1:$1,"&lt;="&amp;INT(-$N24/30))+(-$N24/30-INT(-$N24/30))*SUMIFS(13:13,$1:$1,INT(-$N24/30)+1),0)+(-$N24/30-INT(-$N24/30))*SUMIFS(13:13,$1:$1,EL$1+INT(-$N24/30)+1)+(INT(-$N24/30)+1--$N24/30)*SUMIFS(13:13,$1:$1,EL$1+INT(-$N24/30)))))</f>
        <v>0</v>
      </c>
      <c r="EM24" s="40">
        <f>IF($N24=0,0,IF(EM$7="",0,IF(EM$1=MAX($1:$1),$R13-SUM($T24:EL24),IF(EM$1=1,SUMIFS(13:13,$1:$1,"&gt;="&amp;1,$1:$1,"&lt;="&amp;INT(-$N24/30))+(-$N24/30-INT(-$N24/30))*SUMIFS(13:13,$1:$1,INT(-$N24/30)+1),0)+(-$N24/30-INT(-$N24/30))*SUMIFS(13:13,$1:$1,EM$1+INT(-$N24/30)+1)+(INT(-$N24/30)+1--$N24/30)*SUMIFS(13:13,$1:$1,EM$1+INT(-$N24/30)))))</f>
        <v>0</v>
      </c>
      <c r="EN24" s="40">
        <f>IF($N24=0,0,IF(EN$7="",0,IF(EN$1=MAX($1:$1),$R13-SUM($T24:EM24),IF(EN$1=1,SUMIFS(13:13,$1:$1,"&gt;="&amp;1,$1:$1,"&lt;="&amp;INT(-$N24/30))+(-$N24/30-INT(-$N24/30))*SUMIFS(13:13,$1:$1,INT(-$N24/30)+1),0)+(-$N24/30-INT(-$N24/30))*SUMIFS(13:13,$1:$1,EN$1+INT(-$N24/30)+1)+(INT(-$N24/30)+1--$N24/30)*SUMIFS(13:13,$1:$1,EN$1+INT(-$N24/30)))))</f>
        <v>0</v>
      </c>
      <c r="EO24" s="40">
        <f>IF($N24=0,0,IF(EO$7="",0,IF(EO$1=MAX($1:$1),$R13-SUM($T24:EN24),IF(EO$1=1,SUMIFS(13:13,$1:$1,"&gt;="&amp;1,$1:$1,"&lt;="&amp;INT(-$N24/30))+(-$N24/30-INT(-$N24/30))*SUMIFS(13:13,$1:$1,INT(-$N24/30)+1),0)+(-$N24/30-INT(-$N24/30))*SUMIFS(13:13,$1:$1,EO$1+INT(-$N24/30)+1)+(INT(-$N24/30)+1--$N24/30)*SUMIFS(13:13,$1:$1,EO$1+INT(-$N24/30)))))</f>
        <v>0</v>
      </c>
      <c r="EP24" s="40">
        <f>IF($N24=0,0,IF(EP$7="",0,IF(EP$1=MAX($1:$1),$R13-SUM($T24:EO24),IF(EP$1=1,SUMIFS(13:13,$1:$1,"&gt;="&amp;1,$1:$1,"&lt;="&amp;INT(-$N24/30))+(-$N24/30-INT(-$N24/30))*SUMIFS(13:13,$1:$1,INT(-$N24/30)+1),0)+(-$N24/30-INT(-$N24/30))*SUMIFS(13:13,$1:$1,EP$1+INT(-$N24/30)+1)+(INT(-$N24/30)+1--$N24/30)*SUMIFS(13:13,$1:$1,EP$1+INT(-$N24/30)))))</f>
        <v>0</v>
      </c>
      <c r="EQ24" s="40">
        <f>IF($N24=0,0,IF(EQ$7="",0,IF(EQ$1=MAX($1:$1),$R13-SUM($T24:EP24),IF(EQ$1=1,SUMIFS(13:13,$1:$1,"&gt;="&amp;1,$1:$1,"&lt;="&amp;INT(-$N24/30))+(-$N24/30-INT(-$N24/30))*SUMIFS(13:13,$1:$1,INT(-$N24/30)+1),0)+(-$N24/30-INT(-$N24/30))*SUMIFS(13:13,$1:$1,EQ$1+INT(-$N24/30)+1)+(INT(-$N24/30)+1--$N24/30)*SUMIFS(13:13,$1:$1,EQ$1+INT(-$N24/30)))))</f>
        <v>0</v>
      </c>
      <c r="ER24" s="40">
        <f>IF($N24=0,0,IF(ER$7="",0,IF(ER$1=MAX($1:$1),$R13-SUM($T24:EQ24),IF(ER$1=1,SUMIFS(13:13,$1:$1,"&gt;="&amp;1,$1:$1,"&lt;="&amp;INT(-$N24/30))+(-$N24/30-INT(-$N24/30))*SUMIFS(13:13,$1:$1,INT(-$N24/30)+1),0)+(-$N24/30-INT(-$N24/30))*SUMIFS(13:13,$1:$1,ER$1+INT(-$N24/30)+1)+(INT(-$N24/30)+1--$N24/30)*SUMIFS(13:13,$1:$1,ER$1+INT(-$N24/30)))))</f>
        <v>0</v>
      </c>
      <c r="ES24" s="40">
        <f>IF($N24=0,0,IF(ES$7="",0,IF(ES$1=MAX($1:$1),$R13-SUM($T24:ER24),IF(ES$1=1,SUMIFS(13:13,$1:$1,"&gt;="&amp;1,$1:$1,"&lt;="&amp;INT(-$N24/30))+(-$N24/30-INT(-$N24/30))*SUMIFS(13:13,$1:$1,INT(-$N24/30)+1),0)+(-$N24/30-INT(-$N24/30))*SUMIFS(13:13,$1:$1,ES$1+INT(-$N24/30)+1)+(INT(-$N24/30)+1--$N24/30)*SUMIFS(13:13,$1:$1,ES$1+INT(-$N24/30)))))</f>
        <v>0</v>
      </c>
      <c r="ET24" s="40">
        <f>IF($N24=0,0,IF(ET$7="",0,IF(ET$1=MAX($1:$1),$R13-SUM($T24:ES24),IF(ET$1=1,SUMIFS(13:13,$1:$1,"&gt;="&amp;1,$1:$1,"&lt;="&amp;INT(-$N24/30))+(-$N24/30-INT(-$N24/30))*SUMIFS(13:13,$1:$1,INT(-$N24/30)+1),0)+(-$N24/30-INT(-$N24/30))*SUMIFS(13:13,$1:$1,ET$1+INT(-$N24/30)+1)+(INT(-$N24/30)+1--$N24/30)*SUMIFS(13:13,$1:$1,ET$1+INT(-$N24/30)))))</f>
        <v>0</v>
      </c>
      <c r="EU24" s="40">
        <f>IF($N24=0,0,IF(EU$7="",0,IF(EU$1=MAX($1:$1),$R13-SUM($T24:ET24),IF(EU$1=1,SUMIFS(13:13,$1:$1,"&gt;="&amp;1,$1:$1,"&lt;="&amp;INT(-$N24/30))+(-$N24/30-INT(-$N24/30))*SUMIFS(13:13,$1:$1,INT(-$N24/30)+1),0)+(-$N24/30-INT(-$N24/30))*SUMIFS(13:13,$1:$1,EU$1+INT(-$N24/30)+1)+(INT(-$N24/30)+1--$N24/30)*SUMIFS(13:13,$1:$1,EU$1+INT(-$N24/30)))))</f>
        <v>0</v>
      </c>
      <c r="EV24" s="40">
        <f>IF($N24=0,0,IF(EV$7="",0,IF(EV$1=MAX($1:$1),$R13-SUM($T24:EU24),IF(EV$1=1,SUMIFS(13:13,$1:$1,"&gt;="&amp;1,$1:$1,"&lt;="&amp;INT(-$N24/30))+(-$N24/30-INT(-$N24/30))*SUMIFS(13:13,$1:$1,INT(-$N24/30)+1),0)+(-$N24/30-INT(-$N24/30))*SUMIFS(13:13,$1:$1,EV$1+INT(-$N24/30)+1)+(INT(-$N24/30)+1--$N24/30)*SUMIFS(13:13,$1:$1,EV$1+INT(-$N24/30)))))</f>
        <v>0</v>
      </c>
      <c r="EW24" s="40">
        <f>IF($N24=0,0,IF(EW$7="",0,IF(EW$1=MAX($1:$1),$R13-SUM($T24:EV24),IF(EW$1=1,SUMIFS(13:13,$1:$1,"&gt;="&amp;1,$1:$1,"&lt;="&amp;INT(-$N24/30))+(-$N24/30-INT(-$N24/30))*SUMIFS(13:13,$1:$1,INT(-$N24/30)+1),0)+(-$N24/30-INT(-$N24/30))*SUMIFS(13:13,$1:$1,EW$1+INT(-$N24/30)+1)+(INT(-$N24/30)+1--$N24/30)*SUMIFS(13:13,$1:$1,EW$1+INT(-$N24/30)))))</f>
        <v>0</v>
      </c>
      <c r="EX24" s="40">
        <f>IF($N24=0,0,IF(EX$7="",0,IF(EX$1=MAX($1:$1),$R13-SUM($T24:EW24),IF(EX$1=1,SUMIFS(13:13,$1:$1,"&gt;="&amp;1,$1:$1,"&lt;="&amp;INT(-$N24/30))+(-$N24/30-INT(-$N24/30))*SUMIFS(13:13,$1:$1,INT(-$N24/30)+1),0)+(-$N24/30-INT(-$N24/30))*SUMIFS(13:13,$1:$1,EX$1+INT(-$N24/30)+1)+(INT(-$N24/30)+1--$N24/30)*SUMIFS(13:13,$1:$1,EX$1+INT(-$N24/30)))))</f>
        <v>0</v>
      </c>
      <c r="EY24" s="40">
        <f>IF($N24=0,0,IF(EY$7="",0,IF(EY$1=MAX($1:$1),$R13-SUM($T24:EX24),IF(EY$1=1,SUMIFS(13:13,$1:$1,"&gt;="&amp;1,$1:$1,"&lt;="&amp;INT(-$N24/30))+(-$N24/30-INT(-$N24/30))*SUMIFS(13:13,$1:$1,INT(-$N24/30)+1),0)+(-$N24/30-INT(-$N24/30))*SUMIFS(13:13,$1:$1,EY$1+INT(-$N24/30)+1)+(INT(-$N24/30)+1--$N24/30)*SUMIFS(13:13,$1:$1,EY$1+INT(-$N24/30)))))</f>
        <v>0</v>
      </c>
      <c r="EZ24" s="40">
        <f>IF($N24=0,0,IF(EZ$7="",0,IF(EZ$1=MAX($1:$1),$R13-SUM($T24:EY24),IF(EZ$1=1,SUMIFS(13:13,$1:$1,"&gt;="&amp;1,$1:$1,"&lt;="&amp;INT(-$N24/30))+(-$N24/30-INT(-$N24/30))*SUMIFS(13:13,$1:$1,INT(-$N24/30)+1),0)+(-$N24/30-INT(-$N24/30))*SUMIFS(13:13,$1:$1,EZ$1+INT(-$N24/30)+1)+(INT(-$N24/30)+1--$N24/30)*SUMIFS(13:13,$1:$1,EZ$1+INT(-$N24/30)))))</f>
        <v>0</v>
      </c>
      <c r="FA24" s="40">
        <f>IF($N24=0,0,IF(FA$7="",0,IF(FA$1=MAX($1:$1),$R13-SUM($T24:EZ24),IF(FA$1=1,SUMIFS(13:13,$1:$1,"&gt;="&amp;1,$1:$1,"&lt;="&amp;INT(-$N24/30))+(-$N24/30-INT(-$N24/30))*SUMIFS(13:13,$1:$1,INT(-$N24/30)+1),0)+(-$N24/30-INT(-$N24/30))*SUMIFS(13:13,$1:$1,FA$1+INT(-$N24/30)+1)+(INT(-$N24/30)+1--$N24/30)*SUMIFS(13:13,$1:$1,FA$1+INT(-$N24/30)))))</f>
        <v>0</v>
      </c>
      <c r="FB24" s="40">
        <f>IF($N24=0,0,IF(FB$7="",0,IF(FB$1=MAX($1:$1),$R13-SUM($T24:FA24),IF(FB$1=1,SUMIFS(13:13,$1:$1,"&gt;="&amp;1,$1:$1,"&lt;="&amp;INT(-$N24/30))+(-$N24/30-INT(-$N24/30))*SUMIFS(13:13,$1:$1,INT(-$N24/30)+1),0)+(-$N24/30-INT(-$N24/30))*SUMIFS(13:13,$1:$1,FB$1+INT(-$N24/30)+1)+(INT(-$N24/30)+1--$N24/30)*SUMIFS(13:13,$1:$1,FB$1+INT(-$N24/30)))))</f>
        <v>0</v>
      </c>
      <c r="FC24" s="40">
        <f>IF($N24=0,0,IF(FC$7="",0,IF(FC$1=MAX($1:$1),$R13-SUM($T24:FB24),IF(FC$1=1,SUMIFS(13:13,$1:$1,"&gt;="&amp;1,$1:$1,"&lt;="&amp;INT(-$N24/30))+(-$N24/30-INT(-$N24/30))*SUMIFS(13:13,$1:$1,INT(-$N24/30)+1),0)+(-$N24/30-INT(-$N24/30))*SUMIFS(13:13,$1:$1,FC$1+INT(-$N24/30)+1)+(INT(-$N24/30)+1--$N24/30)*SUMIFS(13:13,$1:$1,FC$1+INT(-$N24/30)))))</f>
        <v>0</v>
      </c>
      <c r="FD24" s="40">
        <f>IF($N24=0,0,IF(FD$7="",0,IF(FD$1=MAX($1:$1),$R13-SUM($T24:FC24),IF(FD$1=1,SUMIFS(13:13,$1:$1,"&gt;="&amp;1,$1:$1,"&lt;="&amp;INT(-$N24/30))+(-$N24/30-INT(-$N24/30))*SUMIFS(13:13,$1:$1,INT(-$N24/30)+1),0)+(-$N24/30-INT(-$N24/30))*SUMIFS(13:13,$1:$1,FD$1+INT(-$N24/30)+1)+(INT(-$N24/30)+1--$N24/30)*SUMIFS(13:13,$1:$1,FD$1+INT(-$N24/30)))))</f>
        <v>0</v>
      </c>
      <c r="FE24" s="40">
        <f>IF($N24=0,0,IF(FE$7="",0,IF(FE$1=MAX($1:$1),$R13-SUM($T24:FD24),IF(FE$1=1,SUMIFS(13:13,$1:$1,"&gt;="&amp;1,$1:$1,"&lt;="&amp;INT(-$N24/30))+(-$N24/30-INT(-$N24/30))*SUMIFS(13:13,$1:$1,INT(-$N24/30)+1),0)+(-$N24/30-INT(-$N24/30))*SUMIFS(13:13,$1:$1,FE$1+INT(-$N24/30)+1)+(INT(-$N24/30)+1--$N24/30)*SUMIFS(13:13,$1:$1,FE$1+INT(-$N24/30)))))</f>
        <v>0</v>
      </c>
      <c r="FF24" s="40">
        <f>IF($N24=0,0,IF(FF$7="",0,IF(FF$1=MAX($1:$1),$R13-SUM($T24:FE24),IF(FF$1=1,SUMIFS(13:13,$1:$1,"&gt;="&amp;1,$1:$1,"&lt;="&amp;INT(-$N24/30))+(-$N24/30-INT(-$N24/30))*SUMIFS(13:13,$1:$1,INT(-$N24/30)+1),0)+(-$N24/30-INT(-$N24/30))*SUMIFS(13:13,$1:$1,FF$1+INT(-$N24/30)+1)+(INT(-$N24/30)+1--$N24/30)*SUMIFS(13:13,$1:$1,FF$1+INT(-$N24/30)))))</f>
        <v>0</v>
      </c>
      <c r="FG24" s="40">
        <f>IF($N24=0,0,IF(FG$7="",0,IF(FG$1=MAX($1:$1),$R13-SUM($T24:FF24),IF(FG$1=1,SUMIFS(13:13,$1:$1,"&gt;="&amp;1,$1:$1,"&lt;="&amp;INT(-$N24/30))+(-$N24/30-INT(-$N24/30))*SUMIFS(13:13,$1:$1,INT(-$N24/30)+1),0)+(-$N24/30-INT(-$N24/30))*SUMIFS(13:13,$1:$1,FG$1+INT(-$N24/30)+1)+(INT(-$N24/30)+1--$N24/30)*SUMIFS(13:13,$1:$1,FG$1+INT(-$N24/30)))))</f>
        <v>0</v>
      </c>
      <c r="FH24" s="40">
        <f>IF($N24=0,0,IF(FH$7="",0,IF(FH$1=MAX($1:$1),$R13-SUM($T24:FG24),IF(FH$1=1,SUMIFS(13:13,$1:$1,"&gt;="&amp;1,$1:$1,"&lt;="&amp;INT(-$N24/30))+(-$N24/30-INT(-$N24/30))*SUMIFS(13:13,$1:$1,INT(-$N24/30)+1),0)+(-$N24/30-INT(-$N24/30))*SUMIFS(13:13,$1:$1,FH$1+INT(-$N24/30)+1)+(INT(-$N24/30)+1--$N24/30)*SUMIFS(13:13,$1:$1,FH$1+INT(-$N24/30)))))</f>
        <v>0</v>
      </c>
      <c r="FI24" s="40">
        <f>IF($N24=0,0,IF(FI$7="",0,IF(FI$1=MAX($1:$1),$R13-SUM($T24:FH24),IF(FI$1=1,SUMIFS(13:13,$1:$1,"&gt;="&amp;1,$1:$1,"&lt;="&amp;INT(-$N24/30))+(-$N24/30-INT(-$N24/30))*SUMIFS(13:13,$1:$1,INT(-$N24/30)+1),0)+(-$N24/30-INT(-$N24/30))*SUMIFS(13:13,$1:$1,FI$1+INT(-$N24/30)+1)+(INT(-$N24/30)+1--$N24/30)*SUMIFS(13:13,$1:$1,FI$1+INT(-$N24/30)))))</f>
        <v>0</v>
      </c>
      <c r="FJ24" s="40">
        <f>IF($N24=0,0,IF(FJ$7="",0,IF(FJ$1=MAX($1:$1),$R13-SUM($T24:FI24),IF(FJ$1=1,SUMIFS(13:13,$1:$1,"&gt;="&amp;1,$1:$1,"&lt;="&amp;INT(-$N24/30))+(-$N24/30-INT(-$N24/30))*SUMIFS(13:13,$1:$1,INT(-$N24/30)+1),0)+(-$N24/30-INT(-$N24/30))*SUMIFS(13:13,$1:$1,FJ$1+INT(-$N24/30)+1)+(INT(-$N24/30)+1--$N24/30)*SUMIFS(13:13,$1:$1,FJ$1+INT(-$N24/30)))))</f>
        <v>0</v>
      </c>
      <c r="FK24" s="40">
        <f>IF($N24=0,0,IF(FK$7="",0,IF(FK$1=MAX($1:$1),$R13-SUM($T24:FJ24),IF(FK$1=1,SUMIFS(13:13,$1:$1,"&gt;="&amp;1,$1:$1,"&lt;="&amp;INT(-$N24/30))+(-$N24/30-INT(-$N24/30))*SUMIFS(13:13,$1:$1,INT(-$N24/30)+1),0)+(-$N24/30-INT(-$N24/30))*SUMIFS(13:13,$1:$1,FK$1+INT(-$N24/30)+1)+(INT(-$N24/30)+1--$N24/30)*SUMIFS(13:13,$1:$1,FK$1+INT(-$N24/30)))))</f>
        <v>0</v>
      </c>
      <c r="FL24" s="40">
        <f>IF($N24=0,0,IF(FL$7="",0,IF(FL$1=MAX($1:$1),$R13-SUM($T24:FK24),IF(FL$1=1,SUMIFS(13:13,$1:$1,"&gt;="&amp;1,$1:$1,"&lt;="&amp;INT(-$N24/30))+(-$N24/30-INT(-$N24/30))*SUMIFS(13:13,$1:$1,INT(-$N24/30)+1),0)+(-$N24/30-INT(-$N24/30))*SUMIFS(13:13,$1:$1,FL$1+INT(-$N24/30)+1)+(INT(-$N24/30)+1--$N24/30)*SUMIFS(13:13,$1:$1,FL$1+INT(-$N24/30)))))</f>
        <v>0</v>
      </c>
      <c r="FM24" s="40">
        <f>IF($N24=0,0,IF(FM$7="",0,IF(FM$1=MAX($1:$1),$R13-SUM($T24:FL24),IF(FM$1=1,SUMIFS(13:13,$1:$1,"&gt;="&amp;1,$1:$1,"&lt;="&amp;INT(-$N24/30))+(-$N24/30-INT(-$N24/30))*SUMIFS(13:13,$1:$1,INT(-$N24/30)+1),0)+(-$N24/30-INT(-$N24/30))*SUMIFS(13:13,$1:$1,FM$1+INT(-$N24/30)+1)+(INT(-$N24/30)+1--$N24/30)*SUMIFS(13:13,$1:$1,FM$1+INT(-$N24/30)))))</f>
        <v>0</v>
      </c>
      <c r="FN24" s="40">
        <f>IF($N24=0,0,IF(FN$7="",0,IF(FN$1=MAX($1:$1),$R13-SUM($T24:FM24),IF(FN$1=1,SUMIFS(13:13,$1:$1,"&gt;="&amp;1,$1:$1,"&lt;="&amp;INT(-$N24/30))+(-$N24/30-INT(-$N24/30))*SUMIFS(13:13,$1:$1,INT(-$N24/30)+1),0)+(-$N24/30-INT(-$N24/30))*SUMIFS(13:13,$1:$1,FN$1+INT(-$N24/30)+1)+(INT(-$N24/30)+1--$N24/30)*SUMIFS(13:13,$1:$1,FN$1+INT(-$N24/30)))))</f>
        <v>0</v>
      </c>
      <c r="FO24" s="40">
        <f>IF($N24=0,0,IF(FO$7="",0,IF(FO$1=MAX($1:$1),$R13-SUM($T24:FN24),IF(FO$1=1,SUMIFS(13:13,$1:$1,"&gt;="&amp;1,$1:$1,"&lt;="&amp;INT(-$N24/30))+(-$N24/30-INT(-$N24/30))*SUMIFS(13:13,$1:$1,INT(-$N24/30)+1),0)+(-$N24/30-INT(-$N24/30))*SUMIFS(13:13,$1:$1,FO$1+INT(-$N24/30)+1)+(INT(-$N24/30)+1--$N24/30)*SUMIFS(13:13,$1:$1,FO$1+INT(-$N24/30)))))</f>
        <v>0</v>
      </c>
      <c r="FP24" s="40">
        <f>IF($N24=0,0,IF(FP$7="",0,IF(FP$1=MAX($1:$1),$R13-SUM($T24:FO24),IF(FP$1=1,SUMIFS(13:13,$1:$1,"&gt;="&amp;1,$1:$1,"&lt;="&amp;INT(-$N24/30))+(-$N24/30-INT(-$N24/30))*SUMIFS(13:13,$1:$1,INT(-$N24/30)+1),0)+(-$N24/30-INT(-$N24/30))*SUMIFS(13:13,$1:$1,FP$1+INT(-$N24/30)+1)+(INT(-$N24/30)+1--$N24/30)*SUMIFS(13:13,$1:$1,FP$1+INT(-$N24/30)))))</f>
        <v>0</v>
      </c>
      <c r="FQ24" s="40">
        <f>IF($N24=0,0,IF(FQ$7="",0,IF(FQ$1=MAX($1:$1),$R13-SUM($T24:FP24),IF(FQ$1=1,SUMIFS(13:13,$1:$1,"&gt;="&amp;1,$1:$1,"&lt;="&amp;INT(-$N24/30))+(-$N24/30-INT(-$N24/30))*SUMIFS(13:13,$1:$1,INT(-$N24/30)+1),0)+(-$N24/30-INT(-$N24/30))*SUMIFS(13:13,$1:$1,FQ$1+INT(-$N24/30)+1)+(INT(-$N24/30)+1--$N24/30)*SUMIFS(13:13,$1:$1,FQ$1+INT(-$N24/30)))))</f>
        <v>0</v>
      </c>
      <c r="FR24" s="40">
        <f>IF($N24=0,0,IF(FR$7="",0,IF(FR$1=MAX($1:$1),$R13-SUM($T24:FQ24),IF(FR$1=1,SUMIFS(13:13,$1:$1,"&gt;="&amp;1,$1:$1,"&lt;="&amp;INT(-$N24/30))+(-$N24/30-INT(-$N24/30))*SUMIFS(13:13,$1:$1,INT(-$N24/30)+1),0)+(-$N24/30-INT(-$N24/30))*SUMIFS(13:13,$1:$1,FR$1+INT(-$N24/30)+1)+(INT(-$N24/30)+1--$N24/30)*SUMIFS(13:13,$1:$1,FR$1+INT(-$N24/30)))))</f>
        <v>0</v>
      </c>
      <c r="FS24" s="40">
        <f>IF($N24=0,0,IF(FS$7="",0,IF(FS$1=MAX($1:$1),$R13-SUM($T24:FR24),IF(FS$1=1,SUMIFS(13:13,$1:$1,"&gt;="&amp;1,$1:$1,"&lt;="&amp;INT(-$N24/30))+(-$N24/30-INT(-$N24/30))*SUMIFS(13:13,$1:$1,INT(-$N24/30)+1),0)+(-$N24/30-INT(-$N24/30))*SUMIFS(13:13,$1:$1,FS$1+INT(-$N24/30)+1)+(INT(-$N24/30)+1--$N24/30)*SUMIFS(13:13,$1:$1,FS$1+INT(-$N24/30)))))</f>
        <v>0</v>
      </c>
      <c r="FT24" s="40">
        <f>IF($N24=0,0,IF(FT$7="",0,IF(FT$1=MAX($1:$1),$R13-SUM($T24:FS24),IF(FT$1=1,SUMIFS(13:13,$1:$1,"&gt;="&amp;1,$1:$1,"&lt;="&amp;INT(-$N24/30))+(-$N24/30-INT(-$N24/30))*SUMIFS(13:13,$1:$1,INT(-$N24/30)+1),0)+(-$N24/30-INT(-$N24/30))*SUMIFS(13:13,$1:$1,FT$1+INT(-$N24/30)+1)+(INT(-$N24/30)+1--$N24/30)*SUMIFS(13:13,$1:$1,FT$1+INT(-$N24/30)))))</f>
        <v>0</v>
      </c>
      <c r="FU24" s="40">
        <f>IF($N24=0,0,IF(FU$7="",0,IF(FU$1=MAX($1:$1),$R13-SUM($T24:FT24),IF(FU$1=1,SUMIFS(13:13,$1:$1,"&gt;="&amp;1,$1:$1,"&lt;="&amp;INT(-$N24/30))+(-$N24/30-INT(-$N24/30))*SUMIFS(13:13,$1:$1,INT(-$N24/30)+1),0)+(-$N24/30-INT(-$N24/30))*SUMIFS(13:13,$1:$1,FU$1+INT(-$N24/30)+1)+(INT(-$N24/30)+1--$N24/30)*SUMIFS(13:13,$1:$1,FU$1+INT(-$N24/30)))))</f>
        <v>0</v>
      </c>
      <c r="FV24" s="40">
        <f>IF($N24=0,0,IF(FV$7="",0,IF(FV$1=MAX($1:$1),$R13-SUM($T24:FU24),IF(FV$1=1,SUMIFS(13:13,$1:$1,"&gt;="&amp;1,$1:$1,"&lt;="&amp;INT(-$N24/30))+(-$N24/30-INT(-$N24/30))*SUMIFS(13:13,$1:$1,INT(-$N24/30)+1),0)+(-$N24/30-INT(-$N24/30))*SUMIFS(13:13,$1:$1,FV$1+INT(-$N24/30)+1)+(INT(-$N24/30)+1--$N24/30)*SUMIFS(13:13,$1:$1,FV$1+INT(-$N24/30)))))</f>
        <v>0</v>
      </c>
      <c r="FW24" s="40">
        <f>IF($N24=0,0,IF(FW$7="",0,IF(FW$1=MAX($1:$1),$R13-SUM($T24:FV24),IF(FW$1=1,SUMIFS(13:13,$1:$1,"&gt;="&amp;1,$1:$1,"&lt;="&amp;INT(-$N24/30))+(-$N24/30-INT(-$N24/30))*SUMIFS(13:13,$1:$1,INT(-$N24/30)+1),0)+(-$N24/30-INT(-$N24/30))*SUMIFS(13:13,$1:$1,FW$1+INT(-$N24/30)+1)+(INT(-$N24/30)+1--$N24/30)*SUMIFS(13:13,$1:$1,FW$1+INT(-$N24/30)))))</f>
        <v>0</v>
      </c>
      <c r="FX24" s="40">
        <f>IF($N24=0,0,IF(FX$7="",0,IF(FX$1=MAX($1:$1),$R13-SUM($T24:FW24),IF(FX$1=1,SUMIFS(13:13,$1:$1,"&gt;="&amp;1,$1:$1,"&lt;="&amp;INT(-$N24/30))+(-$N24/30-INT(-$N24/30))*SUMIFS(13:13,$1:$1,INT(-$N24/30)+1),0)+(-$N24/30-INT(-$N24/30))*SUMIFS(13:13,$1:$1,FX$1+INT(-$N24/30)+1)+(INT(-$N24/30)+1--$N24/30)*SUMIFS(13:13,$1:$1,FX$1+INT(-$N24/30)))))</f>
        <v>0</v>
      </c>
      <c r="FY24" s="40">
        <f>IF($N24=0,0,IF(FY$7="",0,IF(FY$1=MAX($1:$1),$R13-SUM($T24:FX24),IF(FY$1=1,SUMIFS(13:13,$1:$1,"&gt;="&amp;1,$1:$1,"&lt;="&amp;INT(-$N24/30))+(-$N24/30-INT(-$N24/30))*SUMIFS(13:13,$1:$1,INT(-$N24/30)+1),0)+(-$N24/30-INT(-$N24/30))*SUMIFS(13:13,$1:$1,FY$1+INT(-$N24/30)+1)+(INT(-$N24/30)+1--$N24/30)*SUMIFS(13:13,$1:$1,FY$1+INT(-$N24/30)))))</f>
        <v>0</v>
      </c>
      <c r="FZ24" s="40">
        <f>IF($N24=0,0,IF(FZ$7="",0,IF(FZ$1=MAX($1:$1),$R13-SUM($T24:FY24),IF(FZ$1=1,SUMIFS(13:13,$1:$1,"&gt;="&amp;1,$1:$1,"&lt;="&amp;INT(-$N24/30))+(-$N24/30-INT(-$N24/30))*SUMIFS(13:13,$1:$1,INT(-$N24/30)+1),0)+(-$N24/30-INT(-$N24/30))*SUMIFS(13:13,$1:$1,FZ$1+INT(-$N24/30)+1)+(INT(-$N24/30)+1--$N24/30)*SUMIFS(13:13,$1:$1,FZ$1+INT(-$N24/30)))))</f>
        <v>0</v>
      </c>
      <c r="GA24" s="40">
        <f>IF($N24=0,0,IF(GA$7="",0,IF(GA$1=MAX($1:$1),$R13-SUM($T24:FZ24),IF(GA$1=1,SUMIFS(13:13,$1:$1,"&gt;="&amp;1,$1:$1,"&lt;="&amp;INT(-$N24/30))+(-$N24/30-INT(-$N24/30))*SUMIFS(13:13,$1:$1,INT(-$N24/30)+1),0)+(-$N24/30-INT(-$N24/30))*SUMIFS(13:13,$1:$1,GA$1+INT(-$N24/30)+1)+(INT(-$N24/30)+1--$N24/30)*SUMIFS(13:13,$1:$1,GA$1+INT(-$N24/30)))))</f>
        <v>0</v>
      </c>
      <c r="GB24" s="40">
        <f>IF($N24=0,0,IF(GB$7="",0,IF(GB$1=MAX($1:$1),$R13-SUM($T24:GA24),IF(GB$1=1,SUMIFS(13:13,$1:$1,"&gt;="&amp;1,$1:$1,"&lt;="&amp;INT(-$N24/30))+(-$N24/30-INT(-$N24/30))*SUMIFS(13:13,$1:$1,INT(-$N24/30)+1),0)+(-$N24/30-INT(-$N24/30))*SUMIFS(13:13,$1:$1,GB$1+INT(-$N24/30)+1)+(INT(-$N24/30)+1--$N24/30)*SUMIFS(13:13,$1:$1,GB$1+INT(-$N24/30)))))</f>
        <v>0</v>
      </c>
      <c r="GC24" s="40">
        <f>IF($N24=0,0,IF(GC$7="",0,IF(GC$1=MAX($1:$1),$R13-SUM($T24:GB24),IF(GC$1=1,SUMIFS(13:13,$1:$1,"&gt;="&amp;1,$1:$1,"&lt;="&amp;INT(-$N24/30))+(-$N24/30-INT(-$N24/30))*SUMIFS(13:13,$1:$1,INT(-$N24/30)+1),0)+(-$N24/30-INT(-$N24/30))*SUMIFS(13:13,$1:$1,GC$1+INT(-$N24/30)+1)+(INT(-$N24/30)+1--$N24/30)*SUMIFS(13:13,$1:$1,GC$1+INT(-$N24/30)))))</f>
        <v>0</v>
      </c>
      <c r="GD24" s="40">
        <f>IF($N24=0,0,IF(GD$7="",0,IF(GD$1=MAX($1:$1),$R13-SUM($T24:GC24),IF(GD$1=1,SUMIFS(13:13,$1:$1,"&gt;="&amp;1,$1:$1,"&lt;="&amp;INT(-$N24/30))+(-$N24/30-INT(-$N24/30))*SUMIFS(13:13,$1:$1,INT(-$N24/30)+1),0)+(-$N24/30-INT(-$N24/30))*SUMIFS(13:13,$1:$1,GD$1+INT(-$N24/30)+1)+(INT(-$N24/30)+1--$N24/30)*SUMIFS(13:13,$1:$1,GD$1+INT(-$N24/30)))))</f>
        <v>0</v>
      </c>
      <c r="GE24" s="40">
        <f>IF($N24=0,0,IF(GE$7="",0,IF(GE$1=MAX($1:$1),$R13-SUM($T24:GD24),IF(GE$1=1,SUMIFS(13:13,$1:$1,"&gt;="&amp;1,$1:$1,"&lt;="&amp;INT(-$N24/30))+(-$N24/30-INT(-$N24/30))*SUMIFS(13:13,$1:$1,INT(-$N24/30)+1),0)+(-$N24/30-INT(-$N24/30))*SUMIFS(13:13,$1:$1,GE$1+INT(-$N24/30)+1)+(INT(-$N24/30)+1--$N24/30)*SUMIFS(13:13,$1:$1,GE$1+INT(-$N24/30)))))</f>
        <v>0</v>
      </c>
      <c r="GF24" s="40">
        <f>IF($N24=0,0,IF(GF$7="",0,IF(GF$1=MAX($1:$1),$R13-SUM($T24:GE24),IF(GF$1=1,SUMIFS(13:13,$1:$1,"&gt;="&amp;1,$1:$1,"&lt;="&amp;INT(-$N24/30))+(-$N24/30-INT(-$N24/30))*SUMIFS(13:13,$1:$1,INT(-$N24/30)+1),0)+(-$N24/30-INT(-$N24/30))*SUMIFS(13:13,$1:$1,GF$1+INT(-$N24/30)+1)+(INT(-$N24/30)+1--$N24/30)*SUMIFS(13:13,$1:$1,GF$1+INT(-$N24/30)))))</f>
        <v>0</v>
      </c>
      <c r="GG24" s="40">
        <f>IF($N24=0,0,IF(GG$7="",0,IF(GG$1=MAX($1:$1),$R13-SUM($T24:GF24),IF(GG$1=1,SUMIFS(13:13,$1:$1,"&gt;="&amp;1,$1:$1,"&lt;="&amp;INT(-$N24/30))+(-$N24/30-INT(-$N24/30))*SUMIFS(13:13,$1:$1,INT(-$N24/30)+1),0)+(-$N24/30-INT(-$N24/30))*SUMIFS(13:13,$1:$1,GG$1+INT(-$N24/30)+1)+(INT(-$N24/30)+1--$N24/30)*SUMIFS(13:13,$1:$1,GG$1+INT(-$N24/30)))))</f>
        <v>0</v>
      </c>
      <c r="GH24" s="40">
        <f>IF($N24=0,0,IF(GH$7="",0,IF(GH$1=MAX($1:$1),$R13-SUM($T24:GG24),IF(GH$1=1,SUMIFS(13:13,$1:$1,"&gt;="&amp;1,$1:$1,"&lt;="&amp;INT(-$N24/30))+(-$N24/30-INT(-$N24/30))*SUMIFS(13:13,$1:$1,INT(-$N24/30)+1),0)+(-$N24/30-INT(-$N24/30))*SUMIFS(13:13,$1:$1,GH$1+INT(-$N24/30)+1)+(INT(-$N24/30)+1--$N24/30)*SUMIFS(13:13,$1:$1,GH$1+INT(-$N24/30)))))</f>
        <v>0</v>
      </c>
      <c r="GI24" s="40">
        <f>IF($N24=0,0,IF(GI$7="",0,IF(GI$1=MAX($1:$1),$R13-SUM($T24:GH24),IF(GI$1=1,SUMIFS(13:13,$1:$1,"&gt;="&amp;1,$1:$1,"&lt;="&amp;INT(-$N24/30))+(-$N24/30-INT(-$N24/30))*SUMIFS(13:13,$1:$1,INT(-$N24/30)+1),0)+(-$N24/30-INT(-$N24/30))*SUMIFS(13:13,$1:$1,GI$1+INT(-$N24/30)+1)+(INT(-$N24/30)+1--$N24/30)*SUMIFS(13:13,$1:$1,GI$1+INT(-$N24/30)))))</f>
        <v>0</v>
      </c>
      <c r="GJ24" s="40">
        <f>IF($N24=0,0,IF(GJ$7="",0,IF(GJ$1=MAX($1:$1),$R13-SUM($T24:GI24),IF(GJ$1=1,SUMIFS(13:13,$1:$1,"&gt;="&amp;1,$1:$1,"&lt;="&amp;INT(-$N24/30))+(-$N24/30-INT(-$N24/30))*SUMIFS(13:13,$1:$1,INT(-$N24/30)+1),0)+(-$N24/30-INT(-$N24/30))*SUMIFS(13:13,$1:$1,GJ$1+INT(-$N24/30)+1)+(INT(-$N24/30)+1--$N24/30)*SUMIFS(13:13,$1:$1,GJ$1+INT(-$N24/30)))))</f>
        <v>0</v>
      </c>
      <c r="GK24" s="40">
        <f>IF($N24=0,0,IF(GK$7="",0,IF(GK$1=MAX($1:$1),$R13-SUM($T24:GJ24),IF(GK$1=1,SUMIFS(13:13,$1:$1,"&gt;="&amp;1,$1:$1,"&lt;="&amp;INT(-$N24/30))+(-$N24/30-INT(-$N24/30))*SUMIFS(13:13,$1:$1,INT(-$N24/30)+1),0)+(-$N24/30-INT(-$N24/30))*SUMIFS(13:13,$1:$1,GK$1+INT(-$N24/30)+1)+(INT(-$N24/30)+1--$N24/30)*SUMIFS(13:13,$1:$1,GK$1+INT(-$N24/30)))))</f>
        <v>0</v>
      </c>
      <c r="GL24" s="40">
        <f>IF($N24=0,0,IF(GL$7="",0,IF(GL$1=MAX($1:$1),$R13-SUM($T24:GK24),IF(GL$1=1,SUMIFS(13:13,$1:$1,"&gt;="&amp;1,$1:$1,"&lt;="&amp;INT(-$N24/30))+(-$N24/30-INT(-$N24/30))*SUMIFS(13:13,$1:$1,INT(-$N24/30)+1),0)+(-$N24/30-INT(-$N24/30))*SUMIFS(13:13,$1:$1,GL$1+INT(-$N24/30)+1)+(INT(-$N24/30)+1--$N24/30)*SUMIFS(13:13,$1:$1,GL$1+INT(-$N24/30)))))</f>
        <v>0</v>
      </c>
      <c r="GM24" s="40">
        <f>IF($N24=0,0,IF(GM$7="",0,IF(GM$1=MAX($1:$1),$R13-SUM($T24:GL24),IF(GM$1=1,SUMIFS(13:13,$1:$1,"&gt;="&amp;1,$1:$1,"&lt;="&amp;INT(-$N24/30))+(-$N24/30-INT(-$N24/30))*SUMIFS(13:13,$1:$1,INT(-$N24/30)+1),0)+(-$N24/30-INT(-$N24/30))*SUMIFS(13:13,$1:$1,GM$1+INT(-$N24/30)+1)+(INT(-$N24/30)+1--$N24/30)*SUMIFS(13:13,$1:$1,GM$1+INT(-$N24/30)))))</f>
        <v>0</v>
      </c>
      <c r="GN24" s="40">
        <f>IF($N24=0,0,IF(GN$7="",0,IF(GN$1=MAX($1:$1),$R13-SUM($T24:GM24),IF(GN$1=1,SUMIFS(13:13,$1:$1,"&gt;="&amp;1,$1:$1,"&lt;="&amp;INT(-$N24/30))+(-$N24/30-INT(-$N24/30))*SUMIFS(13:13,$1:$1,INT(-$N24/30)+1),0)+(-$N24/30-INT(-$N24/30))*SUMIFS(13:13,$1:$1,GN$1+INT(-$N24/30)+1)+(INT(-$N24/30)+1--$N24/30)*SUMIFS(13:13,$1:$1,GN$1+INT(-$N24/30)))))</f>
        <v>0</v>
      </c>
      <c r="GO24" s="40">
        <f>IF($N24=0,0,IF(GO$7="",0,IF(GO$1=MAX($1:$1),$R13-SUM($T24:GN24),IF(GO$1=1,SUMIFS(13:13,$1:$1,"&gt;="&amp;1,$1:$1,"&lt;="&amp;INT(-$N24/30))+(-$N24/30-INT(-$N24/30))*SUMIFS(13:13,$1:$1,INT(-$N24/30)+1),0)+(-$N24/30-INT(-$N24/30))*SUMIFS(13:13,$1:$1,GO$1+INT(-$N24/30)+1)+(INT(-$N24/30)+1--$N24/30)*SUMIFS(13:13,$1:$1,GO$1+INT(-$N24/30)))))</f>
        <v>0</v>
      </c>
      <c r="GP24" s="40">
        <f>IF($N24=0,0,IF(GP$7="",0,IF(GP$1=MAX($1:$1),$R13-SUM($T24:GO24),IF(GP$1=1,SUMIFS(13:13,$1:$1,"&gt;="&amp;1,$1:$1,"&lt;="&amp;INT(-$N24/30))+(-$N24/30-INT(-$N24/30))*SUMIFS(13:13,$1:$1,INT(-$N24/30)+1),0)+(-$N24/30-INT(-$N24/30))*SUMIFS(13:13,$1:$1,GP$1+INT(-$N24/30)+1)+(INT(-$N24/30)+1--$N24/30)*SUMIFS(13:13,$1:$1,GP$1+INT(-$N24/30)))))</f>
        <v>0</v>
      </c>
      <c r="GQ24" s="40">
        <f>IF($N24=0,0,IF(GQ$7="",0,IF(GQ$1=MAX($1:$1),$R13-SUM($T24:GP24),IF(GQ$1=1,SUMIFS(13:13,$1:$1,"&gt;="&amp;1,$1:$1,"&lt;="&amp;INT(-$N24/30))+(-$N24/30-INT(-$N24/30))*SUMIFS(13:13,$1:$1,INT(-$N24/30)+1),0)+(-$N24/30-INT(-$N24/30))*SUMIFS(13:13,$1:$1,GQ$1+INT(-$N24/30)+1)+(INT(-$N24/30)+1--$N24/30)*SUMIFS(13:13,$1:$1,GQ$1+INT(-$N24/30)))))</f>
        <v>0</v>
      </c>
      <c r="GR24" s="40">
        <f>IF($N24=0,0,IF(GR$7="",0,IF(GR$1=MAX($1:$1),$R13-SUM($T24:GQ24),IF(GR$1=1,SUMIFS(13:13,$1:$1,"&gt;="&amp;1,$1:$1,"&lt;="&amp;INT(-$N24/30))+(-$N24/30-INT(-$N24/30))*SUMIFS(13:13,$1:$1,INT(-$N24/30)+1),0)+(-$N24/30-INT(-$N24/30))*SUMIFS(13:13,$1:$1,GR$1+INT(-$N24/30)+1)+(INT(-$N24/30)+1--$N24/30)*SUMIFS(13:13,$1:$1,GR$1+INT(-$N24/30)))))</f>
        <v>0</v>
      </c>
      <c r="GS24" s="40">
        <f>IF($N24=0,0,IF(GS$7="",0,IF(GS$1=MAX($1:$1),$R13-SUM($T24:GR24),IF(GS$1=1,SUMIFS(13:13,$1:$1,"&gt;="&amp;1,$1:$1,"&lt;="&amp;INT(-$N24/30))+(-$N24/30-INT(-$N24/30))*SUMIFS(13:13,$1:$1,INT(-$N24/30)+1),0)+(-$N24/30-INT(-$N24/30))*SUMIFS(13:13,$1:$1,GS$1+INT(-$N24/30)+1)+(INT(-$N24/30)+1--$N24/30)*SUMIFS(13:13,$1:$1,GS$1+INT(-$N24/30)))))</f>
        <v>0</v>
      </c>
      <c r="GT24" s="40">
        <f>IF($N24=0,0,IF(GT$7="",0,IF(GT$1=MAX($1:$1),$R13-SUM($T24:GS24),IF(GT$1=1,SUMIFS(13:13,$1:$1,"&gt;="&amp;1,$1:$1,"&lt;="&amp;INT(-$N24/30))+(-$N24/30-INT(-$N24/30))*SUMIFS(13:13,$1:$1,INT(-$N24/30)+1),0)+(-$N24/30-INT(-$N24/30))*SUMIFS(13:13,$1:$1,GT$1+INT(-$N24/30)+1)+(INT(-$N24/30)+1--$N24/30)*SUMIFS(13:13,$1:$1,GT$1+INT(-$N24/30)))))</f>
        <v>0</v>
      </c>
      <c r="GU24" s="40">
        <f>IF($N24=0,0,IF(GU$7="",0,IF(GU$1=MAX($1:$1),$R13-SUM($T24:GT24),IF(GU$1=1,SUMIFS(13:13,$1:$1,"&gt;="&amp;1,$1:$1,"&lt;="&amp;INT(-$N24/30))+(-$N24/30-INT(-$N24/30))*SUMIFS(13:13,$1:$1,INT(-$N24/30)+1),0)+(-$N24/30-INT(-$N24/30))*SUMIFS(13:13,$1:$1,GU$1+INT(-$N24/30)+1)+(INT(-$N24/30)+1--$N24/30)*SUMIFS(13:13,$1:$1,GU$1+INT(-$N24/30)))))</f>
        <v>0</v>
      </c>
      <c r="GV24" s="40">
        <f>IF($N24=0,0,IF(GV$7="",0,IF(GV$1=MAX($1:$1),$R13-SUM($T24:GU24),IF(GV$1=1,SUMIFS(13:13,$1:$1,"&gt;="&amp;1,$1:$1,"&lt;="&amp;INT(-$N24/30))+(-$N24/30-INT(-$N24/30))*SUMIFS(13:13,$1:$1,INT(-$N24/30)+1),0)+(-$N24/30-INT(-$N24/30))*SUMIFS(13:13,$1:$1,GV$1+INT(-$N24/30)+1)+(INT(-$N24/30)+1--$N24/30)*SUMIFS(13:13,$1:$1,GV$1+INT(-$N24/30)))))</f>
        <v>0</v>
      </c>
      <c r="GW24" s="40">
        <f>IF($N24=0,0,IF(GW$7="",0,IF(GW$1=MAX($1:$1),$R13-SUM($T24:GV24),IF(GW$1=1,SUMIFS(13:13,$1:$1,"&gt;="&amp;1,$1:$1,"&lt;="&amp;INT(-$N24/30))+(-$N24/30-INT(-$N24/30))*SUMIFS(13:13,$1:$1,INT(-$N24/30)+1),0)+(-$N24/30-INT(-$N24/30))*SUMIFS(13:13,$1:$1,GW$1+INT(-$N24/30)+1)+(INT(-$N24/30)+1--$N24/30)*SUMIFS(13:13,$1:$1,GW$1+INT(-$N24/30)))))</f>
        <v>0</v>
      </c>
      <c r="GX24" s="40">
        <f>IF($N24=0,0,IF(GX$7="",0,IF(GX$1=MAX($1:$1),$R13-SUM($T24:GW24),IF(GX$1=1,SUMIFS(13:13,$1:$1,"&gt;="&amp;1,$1:$1,"&lt;="&amp;INT(-$N24/30))+(-$N24/30-INT(-$N24/30))*SUMIFS(13:13,$1:$1,INT(-$N24/30)+1),0)+(-$N24/30-INT(-$N24/30))*SUMIFS(13:13,$1:$1,GX$1+INT(-$N24/30)+1)+(INT(-$N24/30)+1--$N24/30)*SUMIFS(13:13,$1:$1,GX$1+INT(-$N24/30)))))</f>
        <v>0</v>
      </c>
      <c r="GY24" s="40">
        <f>IF($N24=0,0,IF(GY$7="",0,IF(GY$1=MAX($1:$1),$R13-SUM($T24:GX24),IF(GY$1=1,SUMIFS(13:13,$1:$1,"&gt;="&amp;1,$1:$1,"&lt;="&amp;INT(-$N24/30))+(-$N24/30-INT(-$N24/30))*SUMIFS(13:13,$1:$1,INT(-$N24/30)+1),0)+(-$N24/30-INT(-$N24/30))*SUMIFS(13:13,$1:$1,GY$1+INT(-$N24/30)+1)+(INT(-$N24/30)+1--$N24/30)*SUMIFS(13:13,$1:$1,GY$1+INT(-$N24/30)))))</f>
        <v>0</v>
      </c>
      <c r="GZ24" s="40">
        <f>IF($N24=0,0,IF(GZ$7="",0,IF(GZ$1=MAX($1:$1),$R13-SUM($T24:GY24),IF(GZ$1=1,SUMIFS(13:13,$1:$1,"&gt;="&amp;1,$1:$1,"&lt;="&amp;INT(-$N24/30))+(-$N24/30-INT(-$N24/30))*SUMIFS(13:13,$1:$1,INT(-$N24/30)+1),0)+(-$N24/30-INT(-$N24/30))*SUMIFS(13:13,$1:$1,GZ$1+INT(-$N24/30)+1)+(INT(-$N24/30)+1--$N24/30)*SUMIFS(13:13,$1:$1,GZ$1+INT(-$N24/30)))))</f>
        <v>0</v>
      </c>
      <c r="HA24" s="40">
        <f>IF($N24=0,0,IF(HA$7="",0,IF(HA$1=MAX($1:$1),$R13-SUM($T24:GZ24),IF(HA$1=1,SUMIFS(13:13,$1:$1,"&gt;="&amp;1,$1:$1,"&lt;="&amp;INT(-$N24/30))+(-$N24/30-INT(-$N24/30))*SUMIFS(13:13,$1:$1,INT(-$N24/30)+1),0)+(-$N24/30-INT(-$N24/30))*SUMIFS(13:13,$1:$1,HA$1+INT(-$N24/30)+1)+(INT(-$N24/30)+1--$N24/30)*SUMIFS(13:13,$1:$1,HA$1+INT(-$N24/30)))))</f>
        <v>0</v>
      </c>
      <c r="HB24" s="40">
        <f>IF($N24=0,0,IF(HB$7="",0,IF(HB$1=MAX($1:$1),$R13-SUM($T24:HA24),IF(HB$1=1,SUMIFS(13:13,$1:$1,"&gt;="&amp;1,$1:$1,"&lt;="&amp;INT(-$N24/30))+(-$N24/30-INT(-$N24/30))*SUMIFS(13:13,$1:$1,INT(-$N24/30)+1),0)+(-$N24/30-INT(-$N24/30))*SUMIFS(13:13,$1:$1,HB$1+INT(-$N24/30)+1)+(INT(-$N24/30)+1--$N24/30)*SUMIFS(13:13,$1:$1,HB$1+INT(-$N24/30)))))</f>
        <v>0</v>
      </c>
      <c r="HC24" s="40">
        <f>IF($N24=0,0,IF(HC$7="",0,IF(HC$1=MAX($1:$1),$R13-SUM($T24:HB24),IF(HC$1=1,SUMIFS(13:13,$1:$1,"&gt;="&amp;1,$1:$1,"&lt;="&amp;INT(-$N24/30))+(-$N24/30-INT(-$N24/30))*SUMIFS(13:13,$1:$1,INT(-$N24/30)+1),0)+(-$N24/30-INT(-$N24/30))*SUMIFS(13:13,$1:$1,HC$1+INT(-$N24/30)+1)+(INT(-$N24/30)+1--$N24/30)*SUMIFS(13:13,$1:$1,HC$1+INT(-$N24/30)))))</f>
        <v>0</v>
      </c>
      <c r="HD24" s="40">
        <f>IF($N24=0,0,IF(HD$7="",0,IF(HD$1=MAX($1:$1),$R13-SUM($T24:HC24),IF(HD$1=1,SUMIFS(13:13,$1:$1,"&gt;="&amp;1,$1:$1,"&lt;="&amp;INT(-$N24/30))+(-$N24/30-INT(-$N24/30))*SUMIFS(13:13,$1:$1,INT(-$N24/30)+1),0)+(-$N24/30-INT(-$N24/30))*SUMIFS(13:13,$1:$1,HD$1+INT(-$N24/30)+1)+(INT(-$N24/30)+1--$N24/30)*SUMIFS(13:13,$1:$1,HD$1+INT(-$N24/30)))))</f>
        <v>0</v>
      </c>
      <c r="HE24" s="40">
        <f>IF($N24=0,0,IF(HE$7="",0,IF(HE$1=MAX($1:$1),$R13-SUM($T24:HD24),IF(HE$1=1,SUMIFS(13:13,$1:$1,"&gt;="&amp;1,$1:$1,"&lt;="&amp;INT(-$N24/30))+(-$N24/30-INT(-$N24/30))*SUMIFS(13:13,$1:$1,INT(-$N24/30)+1),0)+(-$N24/30-INT(-$N24/30))*SUMIFS(13:13,$1:$1,HE$1+INT(-$N24/30)+1)+(INT(-$N24/30)+1--$N24/30)*SUMIFS(13:13,$1:$1,HE$1+INT(-$N24/30)))))</f>
        <v>0</v>
      </c>
      <c r="HF24" s="40">
        <f>IF($N24=0,0,IF(HF$7="",0,IF(HF$1=MAX($1:$1),$R13-SUM($T24:HE24),IF(HF$1=1,SUMIFS(13:13,$1:$1,"&gt;="&amp;1,$1:$1,"&lt;="&amp;INT(-$N24/30))+(-$N24/30-INT(-$N24/30))*SUMIFS(13:13,$1:$1,INT(-$N24/30)+1),0)+(-$N24/30-INT(-$N24/30))*SUMIFS(13:13,$1:$1,HF$1+INT(-$N24/30)+1)+(INT(-$N24/30)+1--$N24/30)*SUMIFS(13:13,$1:$1,HF$1+INT(-$N24/30)))))</f>
        <v>0</v>
      </c>
      <c r="HG24" s="40">
        <f>IF($N24=0,0,IF(HG$7="",0,IF(HG$1=MAX($1:$1),$R13-SUM($T24:HF24),IF(HG$1=1,SUMIFS(13:13,$1:$1,"&gt;="&amp;1,$1:$1,"&lt;="&amp;INT(-$N24/30))+(-$N24/30-INT(-$N24/30))*SUMIFS(13:13,$1:$1,INT(-$N24/30)+1),0)+(-$N24/30-INT(-$N24/30))*SUMIFS(13:13,$1:$1,HG$1+INT(-$N24/30)+1)+(INT(-$N24/30)+1--$N24/30)*SUMIFS(13:13,$1:$1,HG$1+INT(-$N24/30)))))</f>
        <v>0</v>
      </c>
      <c r="HH24" s="40">
        <f>IF($N24=0,0,IF(HH$7="",0,IF(HH$1=MAX($1:$1),$R13-SUM($T24:HG24),IF(HH$1=1,SUMIFS(13:13,$1:$1,"&gt;="&amp;1,$1:$1,"&lt;="&amp;INT(-$N24/30))+(-$N24/30-INT(-$N24/30))*SUMIFS(13:13,$1:$1,INT(-$N24/30)+1),0)+(-$N24/30-INT(-$N24/30))*SUMIFS(13:13,$1:$1,HH$1+INT(-$N24/30)+1)+(INT(-$N24/30)+1--$N24/30)*SUMIFS(13:13,$1:$1,HH$1+INT(-$N24/30)))))</f>
        <v>0</v>
      </c>
      <c r="HI24" s="40">
        <f>IF($N24=0,0,IF(HI$7="",0,IF(HI$1=MAX($1:$1),$R13-SUM($T24:HH24),IF(HI$1=1,SUMIFS(13:13,$1:$1,"&gt;="&amp;1,$1:$1,"&lt;="&amp;INT(-$N24/30))+(-$N24/30-INT(-$N24/30))*SUMIFS(13:13,$1:$1,INT(-$N24/30)+1),0)+(-$N24/30-INT(-$N24/30))*SUMIFS(13:13,$1:$1,HI$1+INT(-$N24/30)+1)+(INT(-$N24/30)+1--$N24/30)*SUMIFS(13:13,$1:$1,HI$1+INT(-$N24/30)))))</f>
        <v>0</v>
      </c>
      <c r="HJ24" s="40">
        <f>IF($N24=0,0,IF(HJ$7="",0,IF(HJ$1=MAX($1:$1),$R13-SUM($T24:HI24),IF(HJ$1=1,SUMIFS(13:13,$1:$1,"&gt;="&amp;1,$1:$1,"&lt;="&amp;INT(-$N24/30))+(-$N24/30-INT(-$N24/30))*SUMIFS(13:13,$1:$1,INT(-$N24/30)+1),0)+(-$N24/30-INT(-$N24/30))*SUMIFS(13:13,$1:$1,HJ$1+INT(-$N24/30)+1)+(INT(-$N24/30)+1--$N24/30)*SUMIFS(13:13,$1:$1,HJ$1+INT(-$N24/30)))))</f>
        <v>0</v>
      </c>
      <c r="HK24" s="40">
        <f>IF($N24=0,0,IF(HK$7="",0,IF(HK$1=MAX($1:$1),$R13-SUM($T24:HJ24),IF(HK$1=1,SUMIFS(13:13,$1:$1,"&gt;="&amp;1,$1:$1,"&lt;="&amp;INT(-$N24/30))+(-$N24/30-INT(-$N24/30))*SUMIFS(13:13,$1:$1,INT(-$N24/30)+1),0)+(-$N24/30-INT(-$N24/30))*SUMIFS(13:13,$1:$1,HK$1+INT(-$N24/30)+1)+(INT(-$N24/30)+1--$N24/30)*SUMIFS(13:13,$1:$1,HK$1+INT(-$N24/30)))))</f>
        <v>0</v>
      </c>
      <c r="HL24" s="40">
        <f>IF($N24=0,0,IF(HL$7="",0,IF(HL$1=MAX($1:$1),$R13-SUM($T24:HK24),IF(HL$1=1,SUMIFS(13:13,$1:$1,"&gt;="&amp;1,$1:$1,"&lt;="&amp;INT(-$N24/30))+(-$N24/30-INT(-$N24/30))*SUMIFS(13:13,$1:$1,INT(-$N24/30)+1),0)+(-$N24/30-INT(-$N24/30))*SUMIFS(13:13,$1:$1,HL$1+INT(-$N24/30)+1)+(INT(-$N24/30)+1--$N24/30)*SUMIFS(13:13,$1:$1,HL$1+INT(-$N24/30)))))</f>
        <v>0</v>
      </c>
      <c r="HM24" s="40">
        <f>IF($N24=0,0,IF(HM$7="",0,IF(HM$1=MAX($1:$1),$R13-SUM($T24:HL24),IF(HM$1=1,SUMIFS(13:13,$1:$1,"&gt;="&amp;1,$1:$1,"&lt;="&amp;INT(-$N24/30))+(-$N24/30-INT(-$N24/30))*SUMIFS(13:13,$1:$1,INT(-$N24/30)+1),0)+(-$N24/30-INT(-$N24/30))*SUMIFS(13:13,$1:$1,HM$1+INT(-$N24/30)+1)+(INT(-$N24/30)+1--$N24/30)*SUMIFS(13:13,$1:$1,HM$1+INT(-$N24/30)))))</f>
        <v>0</v>
      </c>
      <c r="HN24" s="40">
        <f>IF($N24=0,0,IF(HN$7="",0,IF(HN$1=MAX($1:$1),$R13-SUM($T24:HM24),IF(HN$1=1,SUMIFS(13:13,$1:$1,"&gt;="&amp;1,$1:$1,"&lt;="&amp;INT(-$N24/30))+(-$N24/30-INT(-$N24/30))*SUMIFS(13:13,$1:$1,INT(-$N24/30)+1),0)+(-$N24/30-INT(-$N24/30))*SUMIFS(13:13,$1:$1,HN$1+INT(-$N24/30)+1)+(INT(-$N24/30)+1--$N24/30)*SUMIFS(13:13,$1:$1,HN$1+INT(-$N24/30)))))</f>
        <v>0</v>
      </c>
      <c r="HO24" s="40">
        <f>IF($N24=0,0,IF(HO$7="",0,IF(HO$1=MAX($1:$1),$R13-SUM($T24:HN24),IF(HO$1=1,SUMIFS(13:13,$1:$1,"&gt;="&amp;1,$1:$1,"&lt;="&amp;INT(-$N24/30))+(-$N24/30-INT(-$N24/30))*SUMIFS(13:13,$1:$1,INT(-$N24/30)+1),0)+(-$N24/30-INT(-$N24/30))*SUMIFS(13:13,$1:$1,HO$1+INT(-$N24/30)+1)+(INT(-$N24/30)+1--$N24/30)*SUMIFS(13:13,$1:$1,HO$1+INT(-$N24/30)))))</f>
        <v>0</v>
      </c>
      <c r="HP24" s="40">
        <f>IF($N24=0,0,IF(HP$7="",0,IF(HP$1=MAX($1:$1),$R13-SUM($T24:HO24),IF(HP$1=1,SUMIFS(13:13,$1:$1,"&gt;="&amp;1,$1:$1,"&lt;="&amp;INT(-$N24/30))+(-$N24/30-INT(-$N24/30))*SUMIFS(13:13,$1:$1,INT(-$N24/30)+1),0)+(-$N24/30-INT(-$N24/30))*SUMIFS(13:13,$1:$1,HP$1+INT(-$N24/30)+1)+(INT(-$N24/30)+1--$N24/30)*SUMIFS(13:13,$1:$1,HP$1+INT(-$N24/30)))))</f>
        <v>0</v>
      </c>
      <c r="HQ24" s="40">
        <f>IF($N24=0,0,IF(HQ$7="",0,IF(HQ$1=MAX($1:$1),$R13-SUM($T24:HP24),IF(HQ$1=1,SUMIFS(13:13,$1:$1,"&gt;="&amp;1,$1:$1,"&lt;="&amp;INT(-$N24/30))+(-$N24/30-INT(-$N24/30))*SUMIFS(13:13,$1:$1,INT(-$N24/30)+1),0)+(-$N24/30-INT(-$N24/30))*SUMIFS(13:13,$1:$1,HQ$1+INT(-$N24/30)+1)+(INT(-$N24/30)+1--$N24/30)*SUMIFS(13:13,$1:$1,HQ$1+INT(-$N24/30)))))</f>
        <v>0</v>
      </c>
      <c r="HR24" s="40">
        <f>IF($N24=0,0,IF(HR$7="",0,IF(HR$1=MAX($1:$1),$R13-SUM($T24:HQ24),IF(HR$1=1,SUMIFS(13:13,$1:$1,"&gt;="&amp;1,$1:$1,"&lt;="&amp;INT(-$N24/30))+(-$N24/30-INT(-$N24/30))*SUMIFS(13:13,$1:$1,INT(-$N24/30)+1),0)+(-$N24/30-INT(-$N24/30))*SUMIFS(13:13,$1:$1,HR$1+INT(-$N24/30)+1)+(INT(-$N24/30)+1--$N24/30)*SUMIFS(13:13,$1:$1,HR$1+INT(-$N24/30)))))</f>
        <v>0</v>
      </c>
      <c r="HS24" s="40">
        <f>IF($N24=0,0,IF(HS$7="",0,IF(HS$1=MAX($1:$1),$R13-SUM($T24:HR24),IF(HS$1=1,SUMIFS(13:13,$1:$1,"&gt;="&amp;1,$1:$1,"&lt;="&amp;INT(-$N24/30))+(-$N24/30-INT(-$N24/30))*SUMIFS(13:13,$1:$1,INT(-$N24/30)+1),0)+(-$N24/30-INT(-$N24/30))*SUMIFS(13:13,$1:$1,HS$1+INT(-$N24/30)+1)+(INT(-$N24/30)+1--$N24/30)*SUMIFS(13:13,$1:$1,HS$1+INT(-$N24/30)))))</f>
        <v>0</v>
      </c>
      <c r="HT24" s="40">
        <f>IF($N24=0,0,IF(HT$7="",0,IF(HT$1=MAX($1:$1),$R13-SUM($T24:HS24),IF(HT$1=1,SUMIFS(13:13,$1:$1,"&gt;="&amp;1,$1:$1,"&lt;="&amp;INT(-$N24/30))+(-$N24/30-INT(-$N24/30))*SUMIFS(13:13,$1:$1,INT(-$N24/30)+1),0)+(-$N24/30-INT(-$N24/30))*SUMIFS(13:13,$1:$1,HT$1+INT(-$N24/30)+1)+(INT(-$N24/30)+1--$N24/30)*SUMIFS(13:13,$1:$1,HT$1+INT(-$N24/30)))))</f>
        <v>0</v>
      </c>
      <c r="HU24" s="40">
        <f>IF($N24=0,0,IF(HU$7="",0,IF(HU$1=MAX($1:$1),$R13-SUM($T24:HT24),IF(HU$1=1,SUMIFS(13:13,$1:$1,"&gt;="&amp;1,$1:$1,"&lt;="&amp;INT(-$N24/30))+(-$N24/30-INT(-$N24/30))*SUMIFS(13:13,$1:$1,INT(-$N24/30)+1),0)+(-$N24/30-INT(-$N24/30))*SUMIFS(13:13,$1:$1,HU$1+INT(-$N24/30)+1)+(INT(-$N24/30)+1--$N24/30)*SUMIFS(13:13,$1:$1,HU$1+INT(-$N24/30)))))</f>
        <v>0</v>
      </c>
      <c r="HV24" s="40">
        <f>IF($N24=0,0,IF(HV$7="",0,IF(HV$1=MAX($1:$1),$R13-SUM($T24:HU24),IF(HV$1=1,SUMIFS(13:13,$1:$1,"&gt;="&amp;1,$1:$1,"&lt;="&amp;INT(-$N24/30))+(-$N24/30-INT(-$N24/30))*SUMIFS(13:13,$1:$1,INT(-$N24/30)+1),0)+(-$N24/30-INT(-$N24/30))*SUMIFS(13:13,$1:$1,HV$1+INT(-$N24/30)+1)+(INT(-$N24/30)+1--$N24/30)*SUMIFS(13:13,$1:$1,HV$1+INT(-$N24/30)))))</f>
        <v>0</v>
      </c>
      <c r="HW24" s="40">
        <f>IF($N24=0,0,IF(HW$7="",0,IF(HW$1=MAX($1:$1),$R13-SUM($T24:HV24),IF(HW$1=1,SUMIFS(13:13,$1:$1,"&gt;="&amp;1,$1:$1,"&lt;="&amp;INT(-$N24/30))+(-$N24/30-INT(-$N24/30))*SUMIFS(13:13,$1:$1,INT(-$N24/30)+1),0)+(-$N24/30-INT(-$N24/30))*SUMIFS(13:13,$1:$1,HW$1+INT(-$N24/30)+1)+(INT(-$N24/30)+1--$N24/30)*SUMIFS(13:13,$1:$1,HW$1+INT(-$N24/30)))))</f>
        <v>0</v>
      </c>
      <c r="HX24" s="40">
        <f>IF($N24=0,0,IF(HX$7="",0,IF(HX$1=MAX($1:$1),$R13-SUM($T24:HW24),IF(HX$1=1,SUMIFS(13:13,$1:$1,"&gt;="&amp;1,$1:$1,"&lt;="&amp;INT(-$N24/30))+(-$N24/30-INT(-$N24/30))*SUMIFS(13:13,$1:$1,INT(-$N24/30)+1),0)+(-$N24/30-INT(-$N24/30))*SUMIFS(13:13,$1:$1,HX$1+INT(-$N24/30)+1)+(INT(-$N24/30)+1--$N24/30)*SUMIFS(13:13,$1:$1,HX$1+INT(-$N24/30)))))</f>
        <v>0</v>
      </c>
      <c r="HY24" s="40">
        <f>IF($N24=0,0,IF(HY$7="",0,IF(HY$1=MAX($1:$1),$R13-SUM($T24:HX24),IF(HY$1=1,SUMIFS(13:13,$1:$1,"&gt;="&amp;1,$1:$1,"&lt;="&amp;INT(-$N24/30))+(-$N24/30-INT(-$N24/30))*SUMIFS(13:13,$1:$1,INT(-$N24/30)+1),0)+(-$N24/30-INT(-$N24/30))*SUMIFS(13:13,$1:$1,HY$1+INT(-$N24/30)+1)+(INT(-$N24/30)+1--$N24/30)*SUMIFS(13:13,$1:$1,HY$1+INT(-$N24/30)))))</f>
        <v>0</v>
      </c>
      <c r="HZ24" s="40">
        <f>IF($N24=0,0,IF(HZ$7="",0,IF(HZ$1=MAX($1:$1),$R13-SUM($T24:HY24),IF(HZ$1=1,SUMIFS(13:13,$1:$1,"&gt;="&amp;1,$1:$1,"&lt;="&amp;INT(-$N24/30))+(-$N24/30-INT(-$N24/30))*SUMIFS(13:13,$1:$1,INT(-$N24/30)+1),0)+(-$N24/30-INT(-$N24/30))*SUMIFS(13:13,$1:$1,HZ$1+INT(-$N24/30)+1)+(INT(-$N24/30)+1--$N24/30)*SUMIFS(13:13,$1:$1,HZ$1+INT(-$N24/30)))))</f>
        <v>0</v>
      </c>
      <c r="IA24" s="40">
        <f>IF($N24=0,0,IF(IA$7="",0,IF(IA$1=MAX($1:$1),$R13-SUM($T24:HZ24),IF(IA$1=1,SUMIFS(13:13,$1:$1,"&gt;="&amp;1,$1:$1,"&lt;="&amp;INT(-$N24/30))+(-$N24/30-INT(-$N24/30))*SUMIFS(13:13,$1:$1,INT(-$N24/30)+1),0)+(-$N24/30-INT(-$N24/30))*SUMIFS(13:13,$1:$1,IA$1+INT(-$N24/30)+1)+(INT(-$N24/30)+1--$N24/30)*SUMIFS(13:13,$1:$1,IA$1+INT(-$N24/30)))))</f>
        <v>0</v>
      </c>
      <c r="IB24" s="40">
        <f>IF($N24=0,0,IF(IB$7="",0,IF(IB$1=MAX($1:$1),$R13-SUM($T24:IA24),IF(IB$1=1,SUMIFS(13:13,$1:$1,"&gt;="&amp;1,$1:$1,"&lt;="&amp;INT(-$N24/30))+(-$N24/30-INT(-$N24/30))*SUMIFS(13:13,$1:$1,INT(-$N24/30)+1),0)+(-$N24/30-INT(-$N24/30))*SUMIFS(13:13,$1:$1,IB$1+INT(-$N24/30)+1)+(INT(-$N24/30)+1--$N24/30)*SUMIFS(13:13,$1:$1,IB$1+INT(-$N24/30)))))</f>
        <v>0</v>
      </c>
      <c r="IC24" s="40">
        <f>IF($N24=0,0,IF(IC$7="",0,IF(IC$1=MAX($1:$1),$R13-SUM($T24:IB24),IF(IC$1=1,SUMIFS(13:13,$1:$1,"&gt;="&amp;1,$1:$1,"&lt;="&amp;INT(-$N24/30))+(-$N24/30-INT(-$N24/30))*SUMIFS(13:13,$1:$1,INT(-$N24/30)+1),0)+(-$N24/30-INT(-$N24/30))*SUMIFS(13:13,$1:$1,IC$1+INT(-$N24/30)+1)+(INT(-$N24/30)+1--$N24/30)*SUMIFS(13:13,$1:$1,IC$1+INT(-$N24/30)))))</f>
        <v>0</v>
      </c>
      <c r="ID24" s="40">
        <f>IF($N24=0,0,IF(ID$7="",0,IF(ID$1=MAX($1:$1),$R13-SUM($T24:IC24),IF(ID$1=1,SUMIFS(13:13,$1:$1,"&gt;="&amp;1,$1:$1,"&lt;="&amp;INT(-$N24/30))+(-$N24/30-INT(-$N24/30))*SUMIFS(13:13,$1:$1,INT(-$N24/30)+1),0)+(-$N24/30-INT(-$N24/30))*SUMIFS(13:13,$1:$1,ID$1+INT(-$N24/30)+1)+(INT(-$N24/30)+1--$N24/30)*SUMIFS(13:13,$1:$1,ID$1+INT(-$N24/30)))))</f>
        <v>0</v>
      </c>
      <c r="IE24" s="40">
        <f>IF($N24=0,0,IF(IE$7="",0,IF(IE$1=MAX($1:$1),$R13-SUM($T24:ID24),IF(IE$1=1,SUMIFS(13:13,$1:$1,"&gt;="&amp;1,$1:$1,"&lt;="&amp;INT(-$N24/30))+(-$N24/30-INT(-$N24/30))*SUMIFS(13:13,$1:$1,INT(-$N24/30)+1),0)+(-$N24/30-INT(-$N24/30))*SUMIFS(13:13,$1:$1,IE$1+INT(-$N24/30)+1)+(INT(-$N24/30)+1--$N24/30)*SUMIFS(13:13,$1:$1,IE$1+INT(-$N24/30)))))</f>
        <v>0</v>
      </c>
      <c r="IF24" s="40">
        <f>IF($N24=0,0,IF(IF$7="",0,IF(IF$1=MAX($1:$1),$R13-SUM($T24:IE24),IF(IF$1=1,SUMIFS(13:13,$1:$1,"&gt;="&amp;1,$1:$1,"&lt;="&amp;INT(-$N24/30))+(-$N24/30-INT(-$N24/30))*SUMIFS(13:13,$1:$1,INT(-$N24/30)+1),0)+(-$N24/30-INT(-$N24/30))*SUMIFS(13:13,$1:$1,IF$1+INT(-$N24/30)+1)+(INT(-$N24/30)+1--$N24/30)*SUMIFS(13:13,$1:$1,IF$1+INT(-$N24/30)))))</f>
        <v>0</v>
      </c>
      <c r="IG24" s="40">
        <f>IF($N24=0,0,IF(IG$7="",0,IF(IG$1=MAX($1:$1),$R13-SUM($T24:IF24),IF(IG$1=1,SUMIFS(13:13,$1:$1,"&gt;="&amp;1,$1:$1,"&lt;="&amp;INT(-$N24/30))+(-$N24/30-INT(-$N24/30))*SUMIFS(13:13,$1:$1,INT(-$N24/30)+1),0)+(-$N24/30-INT(-$N24/30))*SUMIFS(13:13,$1:$1,IG$1+INT(-$N24/30)+1)+(INT(-$N24/30)+1--$N24/30)*SUMIFS(13:13,$1:$1,IG$1+INT(-$N24/30)))))</f>
        <v>0</v>
      </c>
      <c r="IH24" s="40">
        <f>IF($N24=0,0,IF(IH$7="",0,IF(IH$1=MAX($1:$1),$R13-SUM($T24:IG24),IF(IH$1=1,SUMIFS(13:13,$1:$1,"&gt;="&amp;1,$1:$1,"&lt;="&amp;INT(-$N24/30))+(-$N24/30-INT(-$N24/30))*SUMIFS(13:13,$1:$1,INT(-$N24/30)+1),0)+(-$N24/30-INT(-$N24/30))*SUMIFS(13:13,$1:$1,IH$1+INT(-$N24/30)+1)+(INT(-$N24/30)+1--$N24/30)*SUMIFS(13:13,$1:$1,IH$1+INT(-$N24/30)))))</f>
        <v>0</v>
      </c>
      <c r="II24" s="40">
        <f>IF($N24=0,0,IF(II$7="",0,IF(II$1=MAX($1:$1),$R13-SUM($T24:IH24),IF(II$1=1,SUMIFS(13:13,$1:$1,"&gt;="&amp;1,$1:$1,"&lt;="&amp;INT(-$N24/30))+(-$N24/30-INT(-$N24/30))*SUMIFS(13:13,$1:$1,INT(-$N24/30)+1),0)+(-$N24/30-INT(-$N24/30))*SUMIFS(13:13,$1:$1,II$1+INT(-$N24/30)+1)+(INT(-$N24/30)+1--$N24/30)*SUMIFS(13:13,$1:$1,II$1+INT(-$N24/30)))))</f>
        <v>0</v>
      </c>
      <c r="IJ24" s="40">
        <f>IF($N24=0,0,IF(IJ$7="",0,IF(IJ$1=MAX($1:$1),$R13-SUM($T24:II24),IF(IJ$1=1,SUMIFS(13:13,$1:$1,"&gt;="&amp;1,$1:$1,"&lt;="&amp;INT(-$N24/30))+(-$N24/30-INT(-$N24/30))*SUMIFS(13:13,$1:$1,INT(-$N24/30)+1),0)+(-$N24/30-INT(-$N24/30))*SUMIFS(13:13,$1:$1,IJ$1+INT(-$N24/30)+1)+(INT(-$N24/30)+1--$N24/30)*SUMIFS(13:13,$1:$1,IJ$1+INT(-$N24/30)))))</f>
        <v>0</v>
      </c>
      <c r="IK24" s="40">
        <f>IF($N24=0,0,IF(IK$7="",0,IF(IK$1=MAX($1:$1),$R13-SUM($T24:IJ24),IF(IK$1=1,SUMIFS(13:13,$1:$1,"&gt;="&amp;1,$1:$1,"&lt;="&amp;INT(-$N24/30))+(-$N24/30-INT(-$N24/30))*SUMIFS(13:13,$1:$1,INT(-$N24/30)+1),0)+(-$N24/30-INT(-$N24/30))*SUMIFS(13:13,$1:$1,IK$1+INT(-$N24/30)+1)+(INT(-$N24/30)+1--$N24/30)*SUMIFS(13:13,$1:$1,IK$1+INT(-$N24/30)))))</f>
        <v>0</v>
      </c>
      <c r="IL24" s="40">
        <f>IF($N24=0,0,IF(IL$7="",0,IF(IL$1=MAX($1:$1),$R13-SUM($T24:IK24),IF(IL$1=1,SUMIFS(13:13,$1:$1,"&gt;="&amp;1,$1:$1,"&lt;="&amp;INT(-$N24/30))+(-$N24/30-INT(-$N24/30))*SUMIFS(13:13,$1:$1,INT(-$N24/30)+1),0)+(-$N24/30-INT(-$N24/30))*SUMIFS(13:13,$1:$1,IL$1+INT(-$N24/30)+1)+(INT(-$N24/30)+1--$N24/30)*SUMIFS(13:13,$1:$1,IL$1+INT(-$N24/30)))))</f>
        <v>0</v>
      </c>
      <c r="IM24" s="40">
        <f>IF($N24=0,0,IF(IM$7="",0,IF(IM$1=MAX($1:$1),$R13-SUM($T24:IL24),IF(IM$1=1,SUMIFS(13:13,$1:$1,"&gt;="&amp;1,$1:$1,"&lt;="&amp;INT(-$N24/30))+(-$N24/30-INT(-$N24/30))*SUMIFS(13:13,$1:$1,INT(-$N24/30)+1),0)+(-$N24/30-INT(-$N24/30))*SUMIFS(13:13,$1:$1,IM$1+INT(-$N24/30)+1)+(INT(-$N24/30)+1--$N24/30)*SUMIFS(13:13,$1:$1,IM$1+INT(-$N24/30)))))</f>
        <v>0</v>
      </c>
      <c r="IN24" s="40">
        <f>IF($N24=0,0,IF(IN$7="",0,IF(IN$1=MAX($1:$1),$R13-SUM($T24:IM24),IF(IN$1=1,SUMIFS(13:13,$1:$1,"&gt;="&amp;1,$1:$1,"&lt;="&amp;INT(-$N24/30))+(-$N24/30-INT(-$N24/30))*SUMIFS(13:13,$1:$1,INT(-$N24/30)+1),0)+(-$N24/30-INT(-$N24/30))*SUMIFS(13:13,$1:$1,IN$1+INT(-$N24/30)+1)+(INT(-$N24/30)+1--$N24/30)*SUMIFS(13:13,$1:$1,IN$1+INT(-$N24/30)))))</f>
        <v>0</v>
      </c>
      <c r="IO24" s="40">
        <f>IF($N24=0,0,IF(IO$7="",0,IF(IO$1=MAX($1:$1),$R13-SUM($T24:IN24),IF(IO$1=1,SUMIFS(13:13,$1:$1,"&gt;="&amp;1,$1:$1,"&lt;="&amp;INT(-$N24/30))+(-$N24/30-INT(-$N24/30))*SUMIFS(13:13,$1:$1,INT(-$N24/30)+1),0)+(-$N24/30-INT(-$N24/30))*SUMIFS(13:13,$1:$1,IO$1+INT(-$N24/30)+1)+(INT(-$N24/30)+1--$N24/30)*SUMIFS(13:13,$1:$1,IO$1+INT(-$N24/30)))))</f>
        <v>0</v>
      </c>
      <c r="IP24" s="40">
        <f>IF($N24=0,0,IF(IP$7="",0,IF(IP$1=MAX($1:$1),$R13-SUM($T24:IO24),IF(IP$1=1,SUMIFS(13:13,$1:$1,"&gt;="&amp;1,$1:$1,"&lt;="&amp;INT(-$N24/30))+(-$N24/30-INT(-$N24/30))*SUMIFS(13:13,$1:$1,INT(-$N24/30)+1),0)+(-$N24/30-INT(-$N24/30))*SUMIFS(13:13,$1:$1,IP$1+INT(-$N24/30)+1)+(INT(-$N24/30)+1--$N24/30)*SUMIFS(13:13,$1:$1,IP$1+INT(-$N24/30)))))</f>
        <v>0</v>
      </c>
      <c r="IQ24" s="40">
        <f>IF($N24=0,0,IF(IQ$7="",0,IF(IQ$1=MAX($1:$1),$R13-SUM($T24:IP24),IF(IQ$1=1,SUMIFS(13:13,$1:$1,"&gt;="&amp;1,$1:$1,"&lt;="&amp;INT(-$N24/30))+(-$N24/30-INT(-$N24/30))*SUMIFS(13:13,$1:$1,INT(-$N24/30)+1),0)+(-$N24/30-INT(-$N24/30))*SUMIFS(13:13,$1:$1,IQ$1+INT(-$N24/30)+1)+(INT(-$N24/30)+1--$N24/30)*SUMIFS(13:13,$1:$1,IQ$1+INT(-$N24/30)))))</f>
        <v>0</v>
      </c>
      <c r="IR24" s="40">
        <f>IF($N24=0,0,IF(IR$7="",0,IF(IR$1=MAX($1:$1),$R13-SUM($T24:IQ24),IF(IR$1=1,SUMIFS(13:13,$1:$1,"&gt;="&amp;1,$1:$1,"&lt;="&amp;INT(-$N24/30))+(-$N24/30-INT(-$N24/30))*SUMIFS(13:13,$1:$1,INT(-$N24/30)+1),0)+(-$N24/30-INT(-$N24/30))*SUMIFS(13:13,$1:$1,IR$1+INT(-$N24/30)+1)+(INT(-$N24/30)+1--$N24/30)*SUMIFS(13:13,$1:$1,IR$1+INT(-$N24/30)))))</f>
        <v>0</v>
      </c>
      <c r="IS24" s="40">
        <f>IF($N24=0,0,IF(IS$7="",0,IF(IS$1=MAX($1:$1),$R13-SUM($T24:IR24),IF(IS$1=1,SUMIFS(13:13,$1:$1,"&gt;="&amp;1,$1:$1,"&lt;="&amp;INT(-$N24/30))+(-$N24/30-INT(-$N24/30))*SUMIFS(13:13,$1:$1,INT(-$N24/30)+1),0)+(-$N24/30-INT(-$N24/30))*SUMIFS(13:13,$1:$1,IS$1+INT(-$N24/30)+1)+(INT(-$N24/30)+1--$N24/30)*SUMIFS(13:13,$1:$1,IS$1+INT(-$N24/30)))))</f>
        <v>0</v>
      </c>
      <c r="IT24" s="40">
        <f>IF($N24=0,0,IF(IT$7="",0,IF(IT$1=MAX($1:$1),$R13-SUM($T24:IS24),IF(IT$1=1,SUMIFS(13:13,$1:$1,"&gt;="&amp;1,$1:$1,"&lt;="&amp;INT(-$N24/30))+(-$N24/30-INT(-$N24/30))*SUMIFS(13:13,$1:$1,INT(-$N24/30)+1),0)+(-$N24/30-INT(-$N24/30))*SUMIFS(13:13,$1:$1,IT$1+INT(-$N24/30)+1)+(INT(-$N24/30)+1--$N24/30)*SUMIFS(13:13,$1:$1,IT$1+INT(-$N24/30)))))</f>
        <v>0</v>
      </c>
      <c r="IU24" s="40">
        <f>IF($N24=0,0,IF(IU$7="",0,IF(IU$1=MAX($1:$1),$R13-SUM($T24:IT24),IF(IU$1=1,SUMIFS(13:13,$1:$1,"&gt;="&amp;1,$1:$1,"&lt;="&amp;INT(-$N24/30))+(-$N24/30-INT(-$N24/30))*SUMIFS(13:13,$1:$1,INT(-$N24/30)+1),0)+(-$N24/30-INT(-$N24/30))*SUMIFS(13:13,$1:$1,IU$1+INT(-$N24/30)+1)+(INT(-$N24/30)+1--$N24/30)*SUMIFS(13:13,$1:$1,IU$1+INT(-$N24/30)))))</f>
        <v>0</v>
      </c>
      <c r="IV24" s="40">
        <f>IF($N24=0,0,IF(IV$7="",0,IF(IV$1=MAX($1:$1),$R13-SUM($T24:IU24),IF(IV$1=1,SUMIFS(13:13,$1:$1,"&gt;="&amp;1,$1:$1,"&lt;="&amp;INT(-$N24/30))+(-$N24/30-INT(-$N24/30))*SUMIFS(13:13,$1:$1,INT(-$N24/30)+1),0)+(-$N24/30-INT(-$N24/30))*SUMIFS(13:13,$1:$1,IV$1+INT(-$N24/30)+1)+(INT(-$N24/30)+1--$N24/30)*SUMIFS(13:13,$1:$1,IV$1+INT(-$N24/30)))))</f>
        <v>0</v>
      </c>
      <c r="IW24" s="40">
        <f>IF($N24=0,0,IF(IW$7="",0,IF(IW$1=MAX($1:$1),$R13-SUM($T24:IV24),IF(IW$1=1,SUMIFS(13:13,$1:$1,"&gt;="&amp;1,$1:$1,"&lt;="&amp;INT(-$N24/30))+(-$N24/30-INT(-$N24/30))*SUMIFS(13:13,$1:$1,INT(-$N24/30)+1),0)+(-$N24/30-INT(-$N24/30))*SUMIFS(13:13,$1:$1,IW$1+INT(-$N24/30)+1)+(INT(-$N24/30)+1--$N24/30)*SUMIFS(13:13,$1:$1,IW$1+INT(-$N24/30)))))</f>
        <v>0</v>
      </c>
      <c r="IX24" s="40">
        <f>IF($N24=0,0,IF(IX$7="",0,IF(IX$1=MAX($1:$1),$R13-SUM($T24:IW24),IF(IX$1=1,SUMIFS(13:13,$1:$1,"&gt;="&amp;1,$1:$1,"&lt;="&amp;INT(-$N24/30))+(-$N24/30-INT(-$N24/30))*SUMIFS(13:13,$1:$1,INT(-$N24/30)+1),0)+(-$N24/30-INT(-$N24/30))*SUMIFS(13:13,$1:$1,IX$1+INT(-$N24/30)+1)+(INT(-$N24/30)+1--$N24/30)*SUMIFS(13:13,$1:$1,IX$1+INT(-$N24/30)))))</f>
        <v>0</v>
      </c>
      <c r="IY24" s="40">
        <f>IF($N24=0,0,IF(IY$7="",0,IF(IY$1=MAX($1:$1),$R13-SUM($T24:IX24),IF(IY$1=1,SUMIFS(13:13,$1:$1,"&gt;="&amp;1,$1:$1,"&lt;="&amp;INT(-$N24/30))+(-$N24/30-INT(-$N24/30))*SUMIFS(13:13,$1:$1,INT(-$N24/30)+1),0)+(-$N24/30-INT(-$N24/30))*SUMIFS(13:13,$1:$1,IY$1+INT(-$N24/30)+1)+(INT(-$N24/30)+1--$N24/30)*SUMIFS(13:13,$1:$1,IY$1+INT(-$N24/30)))))</f>
        <v>0</v>
      </c>
      <c r="IZ24" s="40">
        <f>IF($N24=0,0,IF(IZ$7="",0,IF(IZ$1=MAX($1:$1),$R13-SUM($T24:IY24),IF(IZ$1=1,SUMIFS(13:13,$1:$1,"&gt;="&amp;1,$1:$1,"&lt;="&amp;INT(-$N24/30))+(-$N24/30-INT(-$N24/30))*SUMIFS(13:13,$1:$1,INT(-$N24/30)+1),0)+(-$N24/30-INT(-$N24/30))*SUMIFS(13:13,$1:$1,IZ$1+INT(-$N24/30)+1)+(INT(-$N24/30)+1--$N24/30)*SUMIFS(13:13,$1:$1,IZ$1+INT(-$N24/30)))))</f>
        <v>0</v>
      </c>
      <c r="JA24" s="40">
        <f>IF($N24=0,0,IF(JA$7="",0,IF(JA$1=MAX($1:$1),$R13-SUM($T24:IZ24),IF(JA$1=1,SUMIFS(13:13,$1:$1,"&gt;="&amp;1,$1:$1,"&lt;="&amp;INT(-$N24/30))+(-$N24/30-INT(-$N24/30))*SUMIFS(13:13,$1:$1,INT(-$N24/30)+1),0)+(-$N24/30-INT(-$N24/30))*SUMIFS(13:13,$1:$1,JA$1+INT(-$N24/30)+1)+(INT(-$N24/30)+1--$N24/30)*SUMIFS(13:13,$1:$1,JA$1+INT(-$N24/30)))))</f>
        <v>0</v>
      </c>
      <c r="JB24" s="40">
        <f>IF($N24=0,0,IF(JB$7="",0,IF(JB$1=MAX($1:$1),$R13-SUM($T24:JA24),IF(JB$1=1,SUMIFS(13:13,$1:$1,"&gt;="&amp;1,$1:$1,"&lt;="&amp;INT(-$N24/30))+(-$N24/30-INT(-$N24/30))*SUMIFS(13:13,$1:$1,INT(-$N24/30)+1),0)+(-$N24/30-INT(-$N24/30))*SUMIFS(13:13,$1:$1,JB$1+INT(-$N24/30)+1)+(INT(-$N24/30)+1--$N24/30)*SUMIFS(13:13,$1:$1,JB$1+INT(-$N24/30)))))</f>
        <v>0</v>
      </c>
      <c r="JC24" s="40">
        <f>IF($N24=0,0,IF(JC$7="",0,IF(JC$1=MAX($1:$1),$R13-SUM($T24:JB24),IF(JC$1=1,SUMIFS(13:13,$1:$1,"&gt;="&amp;1,$1:$1,"&lt;="&amp;INT(-$N24/30))+(-$N24/30-INT(-$N24/30))*SUMIFS(13:13,$1:$1,INT(-$N24/30)+1),0)+(-$N24/30-INT(-$N24/30))*SUMIFS(13:13,$1:$1,JC$1+INT(-$N24/30)+1)+(INT(-$N24/30)+1--$N24/30)*SUMIFS(13:13,$1:$1,JC$1+INT(-$N24/30)))))</f>
        <v>0</v>
      </c>
      <c r="JD24" s="40">
        <f>IF($N24=0,0,IF(JD$7="",0,IF(JD$1=MAX($1:$1),$R13-SUM($T24:JC24),IF(JD$1=1,SUMIFS(13:13,$1:$1,"&gt;="&amp;1,$1:$1,"&lt;="&amp;INT(-$N24/30))+(-$N24/30-INT(-$N24/30))*SUMIFS(13:13,$1:$1,INT(-$N24/30)+1),0)+(-$N24/30-INT(-$N24/30))*SUMIFS(13:13,$1:$1,JD$1+INT(-$N24/30)+1)+(INT(-$N24/30)+1--$N24/30)*SUMIFS(13:13,$1:$1,JD$1+INT(-$N24/30)))))</f>
        <v>0</v>
      </c>
      <c r="JE24" s="40">
        <f>IF($N24=0,0,IF(JE$7="",0,IF(JE$1=MAX($1:$1),$R13-SUM($T24:JD24),IF(JE$1=1,SUMIFS(13:13,$1:$1,"&gt;="&amp;1,$1:$1,"&lt;="&amp;INT(-$N24/30))+(-$N24/30-INT(-$N24/30))*SUMIFS(13:13,$1:$1,INT(-$N24/30)+1),0)+(-$N24/30-INT(-$N24/30))*SUMIFS(13:13,$1:$1,JE$1+INT(-$N24/30)+1)+(INT(-$N24/30)+1--$N24/30)*SUMIFS(13:13,$1:$1,JE$1+INT(-$N24/30)))))</f>
        <v>0</v>
      </c>
      <c r="JF24" s="40">
        <f>IF($N24=0,0,IF(JF$7="",0,IF(JF$1=MAX($1:$1),$R13-SUM($T24:JE24),IF(JF$1=1,SUMIFS(13:13,$1:$1,"&gt;="&amp;1,$1:$1,"&lt;="&amp;INT(-$N24/30))+(-$N24/30-INT(-$N24/30))*SUMIFS(13:13,$1:$1,INT(-$N24/30)+1),0)+(-$N24/30-INT(-$N24/30))*SUMIFS(13:13,$1:$1,JF$1+INT(-$N24/30)+1)+(INT(-$N24/30)+1--$N24/30)*SUMIFS(13:13,$1:$1,JF$1+INT(-$N24/30)))))</f>
        <v>0</v>
      </c>
      <c r="JG24" s="40">
        <f>IF($N24=0,0,IF(JG$7="",0,IF(JG$1=MAX($1:$1),$R13-SUM($T24:JF24),IF(JG$1=1,SUMIFS(13:13,$1:$1,"&gt;="&amp;1,$1:$1,"&lt;="&amp;INT(-$N24/30))+(-$N24/30-INT(-$N24/30))*SUMIFS(13:13,$1:$1,INT(-$N24/30)+1),0)+(-$N24/30-INT(-$N24/30))*SUMIFS(13:13,$1:$1,JG$1+INT(-$N24/30)+1)+(INT(-$N24/30)+1--$N24/30)*SUMIFS(13:13,$1:$1,JG$1+INT(-$N24/30)))))</f>
        <v>0</v>
      </c>
      <c r="JH24" s="40">
        <f>IF($N24=0,0,IF(JH$7="",0,IF(JH$1=MAX($1:$1),$R13-SUM($T24:JG24),IF(JH$1=1,SUMIFS(13:13,$1:$1,"&gt;="&amp;1,$1:$1,"&lt;="&amp;INT(-$N24/30))+(-$N24/30-INT(-$N24/30))*SUMIFS(13:13,$1:$1,INT(-$N24/30)+1),0)+(-$N24/30-INT(-$N24/30))*SUMIFS(13:13,$1:$1,JH$1+INT(-$N24/30)+1)+(INT(-$N24/30)+1--$N24/30)*SUMIFS(13:13,$1:$1,JH$1+INT(-$N24/30)))))</f>
        <v>0</v>
      </c>
      <c r="JI24" s="40">
        <f>IF($N24=0,0,IF(JI$7="",0,IF(JI$1=MAX($1:$1),$R13-SUM($T24:JH24),IF(JI$1=1,SUMIFS(13:13,$1:$1,"&gt;="&amp;1,$1:$1,"&lt;="&amp;INT(-$N24/30))+(-$N24/30-INT(-$N24/30))*SUMIFS(13:13,$1:$1,INT(-$N24/30)+1),0)+(-$N24/30-INT(-$N24/30))*SUMIFS(13:13,$1:$1,JI$1+INT(-$N24/30)+1)+(INT(-$N24/30)+1--$N24/30)*SUMIFS(13:13,$1:$1,JI$1+INT(-$N24/30)))))</f>
        <v>0</v>
      </c>
      <c r="JJ24" s="40">
        <f>IF($N24=0,0,IF(JJ$7="",0,IF(JJ$1=MAX($1:$1),$R13-SUM($T24:JI24),IF(JJ$1=1,SUMIFS(13:13,$1:$1,"&gt;="&amp;1,$1:$1,"&lt;="&amp;INT(-$N24/30))+(-$N24/30-INT(-$N24/30))*SUMIFS(13:13,$1:$1,INT(-$N24/30)+1),0)+(-$N24/30-INT(-$N24/30))*SUMIFS(13:13,$1:$1,JJ$1+INT(-$N24/30)+1)+(INT(-$N24/30)+1--$N24/30)*SUMIFS(13:13,$1:$1,JJ$1+INT(-$N24/30)))))</f>
        <v>0</v>
      </c>
      <c r="JK24" s="40">
        <f>IF($N24=0,0,IF(JK$7="",0,IF(JK$1=MAX($1:$1),$R13-SUM($T24:JJ24),IF(JK$1=1,SUMIFS(13:13,$1:$1,"&gt;="&amp;1,$1:$1,"&lt;="&amp;INT(-$N24/30))+(-$N24/30-INT(-$N24/30))*SUMIFS(13:13,$1:$1,INT(-$N24/30)+1),0)+(-$N24/30-INT(-$N24/30))*SUMIFS(13:13,$1:$1,JK$1+INT(-$N24/30)+1)+(INT(-$N24/30)+1--$N24/30)*SUMIFS(13:13,$1:$1,JK$1+INT(-$N24/30)))))</f>
        <v>0</v>
      </c>
      <c r="JL24" s="40">
        <f>IF($N24=0,0,IF(JL$7="",0,IF(JL$1=MAX($1:$1),$R13-SUM($T24:JK24),IF(JL$1=1,SUMIFS(13:13,$1:$1,"&gt;="&amp;1,$1:$1,"&lt;="&amp;INT(-$N24/30))+(-$N24/30-INT(-$N24/30))*SUMIFS(13:13,$1:$1,INT(-$N24/30)+1),0)+(-$N24/30-INT(-$N24/30))*SUMIFS(13:13,$1:$1,JL$1+INT(-$N24/30)+1)+(INT(-$N24/30)+1--$N24/30)*SUMIFS(13:13,$1:$1,JL$1+INT(-$N24/30)))))</f>
        <v>0</v>
      </c>
      <c r="JM24" s="40">
        <f>IF($N24=0,0,IF(JM$7="",0,IF(JM$1=MAX($1:$1),$R13-SUM($T24:JL24),IF(JM$1=1,SUMIFS(13:13,$1:$1,"&gt;="&amp;1,$1:$1,"&lt;="&amp;INT(-$N24/30))+(-$N24/30-INT(-$N24/30))*SUMIFS(13:13,$1:$1,INT(-$N24/30)+1),0)+(-$N24/30-INT(-$N24/30))*SUMIFS(13:13,$1:$1,JM$1+INT(-$N24/30)+1)+(INT(-$N24/30)+1--$N24/30)*SUMIFS(13:13,$1:$1,JM$1+INT(-$N24/30)))))</f>
        <v>0</v>
      </c>
      <c r="JN24" s="40">
        <f>IF($N24=0,0,IF(JN$7="",0,IF(JN$1=MAX($1:$1),$R13-SUM($T24:JM24),IF(JN$1=1,SUMIFS(13:13,$1:$1,"&gt;="&amp;1,$1:$1,"&lt;="&amp;INT(-$N24/30))+(-$N24/30-INT(-$N24/30))*SUMIFS(13:13,$1:$1,INT(-$N24/30)+1),0)+(-$N24/30-INT(-$N24/30))*SUMIFS(13:13,$1:$1,JN$1+INT(-$N24/30)+1)+(INT(-$N24/30)+1--$N24/30)*SUMIFS(13:13,$1:$1,JN$1+INT(-$N24/30)))))</f>
        <v>0</v>
      </c>
      <c r="JO24" s="40">
        <f>IF($N24=0,0,IF(JO$7="",0,IF(JO$1=MAX($1:$1),$R13-SUM($T24:JN24),IF(JO$1=1,SUMIFS(13:13,$1:$1,"&gt;="&amp;1,$1:$1,"&lt;="&amp;INT(-$N24/30))+(-$N24/30-INT(-$N24/30))*SUMIFS(13:13,$1:$1,INT(-$N24/30)+1),0)+(-$N24/30-INT(-$N24/30))*SUMIFS(13:13,$1:$1,JO$1+INT(-$N24/30)+1)+(INT(-$N24/30)+1--$N24/30)*SUMIFS(13:13,$1:$1,JO$1+INT(-$N24/30)))))</f>
        <v>0</v>
      </c>
      <c r="JP24" s="40">
        <f>IF($N24=0,0,IF(JP$7="",0,IF(JP$1=MAX($1:$1),$R13-SUM($T24:JO24),IF(JP$1=1,SUMIFS(13:13,$1:$1,"&gt;="&amp;1,$1:$1,"&lt;="&amp;INT(-$N24/30))+(-$N24/30-INT(-$N24/30))*SUMIFS(13:13,$1:$1,INT(-$N24/30)+1),0)+(-$N24/30-INT(-$N24/30))*SUMIFS(13:13,$1:$1,JP$1+INT(-$N24/30)+1)+(INT(-$N24/30)+1--$N24/30)*SUMIFS(13:13,$1:$1,JP$1+INT(-$N24/30)))))</f>
        <v>0</v>
      </c>
      <c r="JQ24" s="40">
        <f>IF($N24=0,0,IF(JQ$7="",0,IF(JQ$1=MAX($1:$1),$R13-SUM($T24:JP24),IF(JQ$1=1,SUMIFS(13:13,$1:$1,"&gt;="&amp;1,$1:$1,"&lt;="&amp;INT(-$N24/30))+(-$N24/30-INT(-$N24/30))*SUMIFS(13:13,$1:$1,INT(-$N24/30)+1),0)+(-$N24/30-INT(-$N24/30))*SUMIFS(13:13,$1:$1,JQ$1+INT(-$N24/30)+1)+(INT(-$N24/30)+1--$N24/30)*SUMIFS(13:13,$1:$1,JQ$1+INT(-$N24/30)))))</f>
        <v>0</v>
      </c>
      <c r="JR24" s="40">
        <f>IF($N24=0,0,IF(JR$7="",0,IF(JR$1=MAX($1:$1),$R13-SUM($T24:JQ24),IF(JR$1=1,SUMIFS(13:13,$1:$1,"&gt;="&amp;1,$1:$1,"&lt;="&amp;INT(-$N24/30))+(-$N24/30-INT(-$N24/30))*SUMIFS(13:13,$1:$1,INT(-$N24/30)+1),0)+(-$N24/30-INT(-$N24/30))*SUMIFS(13:13,$1:$1,JR$1+INT(-$N24/30)+1)+(INT(-$N24/30)+1--$N24/30)*SUMIFS(13:13,$1:$1,JR$1+INT(-$N24/30)))))</f>
        <v>0</v>
      </c>
      <c r="JS24" s="40">
        <f>IF($N24=0,0,IF(JS$7="",0,IF(JS$1=MAX($1:$1),$R13-SUM($T24:JR24),IF(JS$1=1,SUMIFS(13:13,$1:$1,"&gt;="&amp;1,$1:$1,"&lt;="&amp;INT(-$N24/30))+(-$N24/30-INT(-$N24/30))*SUMIFS(13:13,$1:$1,INT(-$N24/30)+1),0)+(-$N24/30-INT(-$N24/30))*SUMIFS(13:13,$1:$1,JS$1+INT(-$N24/30)+1)+(INT(-$N24/30)+1--$N24/30)*SUMIFS(13:13,$1:$1,JS$1+INT(-$N24/30)))))</f>
        <v>0</v>
      </c>
      <c r="JT24" s="40">
        <f>IF($N24=0,0,IF(JT$7="",0,IF(JT$1=MAX($1:$1),$R13-SUM($T24:JS24),IF(JT$1=1,SUMIFS(13:13,$1:$1,"&gt;="&amp;1,$1:$1,"&lt;="&amp;INT(-$N24/30))+(-$N24/30-INT(-$N24/30))*SUMIFS(13:13,$1:$1,INT(-$N24/30)+1),0)+(-$N24/30-INT(-$N24/30))*SUMIFS(13:13,$1:$1,JT$1+INT(-$N24/30)+1)+(INT(-$N24/30)+1--$N24/30)*SUMIFS(13:13,$1:$1,JT$1+INT(-$N24/30)))))</f>
        <v>0</v>
      </c>
      <c r="JU24" s="40">
        <f>IF($N24=0,0,IF(JU$7="",0,IF(JU$1=MAX($1:$1),$R13-SUM($T24:JT24),IF(JU$1=1,SUMIFS(13:13,$1:$1,"&gt;="&amp;1,$1:$1,"&lt;="&amp;INT(-$N24/30))+(-$N24/30-INT(-$N24/30))*SUMIFS(13:13,$1:$1,INT(-$N24/30)+1),0)+(-$N24/30-INT(-$N24/30))*SUMIFS(13:13,$1:$1,JU$1+INT(-$N24/30)+1)+(INT(-$N24/30)+1--$N24/30)*SUMIFS(13:13,$1:$1,JU$1+INT(-$N24/30)))))</f>
        <v>0</v>
      </c>
      <c r="JV24" s="40">
        <f>IF($N24=0,0,IF(JV$7="",0,IF(JV$1=MAX($1:$1),$R13-SUM($T24:JU24),IF(JV$1=1,SUMIFS(13:13,$1:$1,"&gt;="&amp;1,$1:$1,"&lt;="&amp;INT(-$N24/30))+(-$N24/30-INT(-$N24/30))*SUMIFS(13:13,$1:$1,INT(-$N24/30)+1),0)+(-$N24/30-INT(-$N24/30))*SUMIFS(13:13,$1:$1,JV$1+INT(-$N24/30)+1)+(INT(-$N24/30)+1--$N24/30)*SUMIFS(13:13,$1:$1,JV$1+INT(-$N24/30)))))</f>
        <v>0</v>
      </c>
      <c r="JW24" s="40">
        <f>IF($N24=0,0,IF(JW$7="",0,IF(JW$1=MAX($1:$1),$R13-SUM($T24:JV24),IF(JW$1=1,SUMIFS(13:13,$1:$1,"&gt;="&amp;1,$1:$1,"&lt;="&amp;INT(-$N24/30))+(-$N24/30-INT(-$N24/30))*SUMIFS(13:13,$1:$1,INT(-$N24/30)+1),0)+(-$N24/30-INT(-$N24/30))*SUMIFS(13:13,$1:$1,JW$1+INT(-$N24/30)+1)+(INT(-$N24/30)+1--$N24/30)*SUMIFS(13:13,$1:$1,JW$1+INT(-$N24/30)))))</f>
        <v>0</v>
      </c>
      <c r="JX24" s="40">
        <f>IF($N24=0,0,IF(JX$7="",0,IF(JX$1=MAX($1:$1),$R13-SUM($T24:JW24),IF(JX$1=1,SUMIFS(13:13,$1:$1,"&gt;="&amp;1,$1:$1,"&lt;="&amp;INT(-$N24/30))+(-$N24/30-INT(-$N24/30))*SUMIFS(13:13,$1:$1,INT(-$N24/30)+1),0)+(-$N24/30-INT(-$N24/30))*SUMIFS(13:13,$1:$1,JX$1+INT(-$N24/30)+1)+(INT(-$N24/30)+1--$N24/30)*SUMIFS(13:13,$1:$1,JX$1+INT(-$N24/30)))))</f>
        <v>0</v>
      </c>
      <c r="JY24" s="40">
        <f>IF($N24=0,0,IF(JY$7="",0,IF(JY$1=MAX($1:$1),$R13-SUM($T24:JX24),IF(JY$1=1,SUMIFS(13:13,$1:$1,"&gt;="&amp;1,$1:$1,"&lt;="&amp;INT(-$N24/30))+(-$N24/30-INT(-$N24/30))*SUMIFS(13:13,$1:$1,INT(-$N24/30)+1),0)+(-$N24/30-INT(-$N24/30))*SUMIFS(13:13,$1:$1,JY$1+INT(-$N24/30)+1)+(INT(-$N24/30)+1--$N24/30)*SUMIFS(13:13,$1:$1,JY$1+INT(-$N24/30)))))</f>
        <v>0</v>
      </c>
      <c r="JZ24" s="40">
        <f>IF($N24=0,0,IF(JZ$7="",0,IF(JZ$1=MAX($1:$1),$R13-SUM($T24:JY24),IF(JZ$1=1,SUMIFS(13:13,$1:$1,"&gt;="&amp;1,$1:$1,"&lt;="&amp;INT(-$N24/30))+(-$N24/30-INT(-$N24/30))*SUMIFS(13:13,$1:$1,INT(-$N24/30)+1),0)+(-$N24/30-INT(-$N24/30))*SUMIFS(13:13,$1:$1,JZ$1+INT(-$N24/30)+1)+(INT(-$N24/30)+1--$N24/30)*SUMIFS(13:13,$1:$1,JZ$1+INT(-$N24/30)))))</f>
        <v>0</v>
      </c>
      <c r="KA24" s="40">
        <f>IF($N24=0,0,IF(KA$7="",0,IF(KA$1=MAX($1:$1),$R13-SUM($T24:JZ24),IF(KA$1=1,SUMIFS(13:13,$1:$1,"&gt;="&amp;1,$1:$1,"&lt;="&amp;INT(-$N24/30))+(-$N24/30-INT(-$N24/30))*SUMIFS(13:13,$1:$1,INT(-$N24/30)+1),0)+(-$N24/30-INT(-$N24/30))*SUMIFS(13:13,$1:$1,KA$1+INT(-$N24/30)+1)+(INT(-$N24/30)+1--$N24/30)*SUMIFS(13:13,$1:$1,KA$1+INT(-$N24/30)))))</f>
        <v>0</v>
      </c>
      <c r="KB24" s="40">
        <f>IF($N24=0,0,IF(KB$7="",0,IF(KB$1=MAX($1:$1),$R13-SUM($T24:KA24),IF(KB$1=1,SUMIFS(13:13,$1:$1,"&gt;="&amp;1,$1:$1,"&lt;="&amp;INT(-$N24/30))+(-$N24/30-INT(-$N24/30))*SUMIFS(13:13,$1:$1,INT(-$N24/30)+1),0)+(-$N24/30-INT(-$N24/30))*SUMIFS(13:13,$1:$1,KB$1+INT(-$N24/30)+1)+(INT(-$N24/30)+1--$N24/30)*SUMIFS(13:13,$1:$1,KB$1+INT(-$N24/30)))))</f>
        <v>0</v>
      </c>
      <c r="KC24" s="40">
        <f>IF($N24=0,0,IF(KC$7="",0,IF(KC$1=MAX($1:$1),$R13-SUM($T24:KB24),IF(KC$1=1,SUMIFS(13:13,$1:$1,"&gt;="&amp;1,$1:$1,"&lt;="&amp;INT(-$N24/30))+(-$N24/30-INT(-$N24/30))*SUMIFS(13:13,$1:$1,INT(-$N24/30)+1),0)+(-$N24/30-INT(-$N24/30))*SUMIFS(13:13,$1:$1,KC$1+INT(-$N24/30)+1)+(INT(-$N24/30)+1--$N24/30)*SUMIFS(13:13,$1:$1,KC$1+INT(-$N24/30)))))</f>
        <v>0</v>
      </c>
      <c r="KD24" s="40">
        <f>IF($N24=0,0,IF(KD$7="",0,IF(KD$1=MAX($1:$1),$R13-SUM($T24:KC24),IF(KD$1=1,SUMIFS(13:13,$1:$1,"&gt;="&amp;1,$1:$1,"&lt;="&amp;INT(-$N24/30))+(-$N24/30-INT(-$N24/30))*SUMIFS(13:13,$1:$1,INT(-$N24/30)+1),0)+(-$N24/30-INT(-$N24/30))*SUMIFS(13:13,$1:$1,KD$1+INT(-$N24/30)+1)+(INT(-$N24/30)+1--$N24/30)*SUMIFS(13:13,$1:$1,KD$1+INT(-$N24/30)))))</f>
        <v>0</v>
      </c>
      <c r="KE24" s="40">
        <f>IF($N24=0,0,IF(KE$7="",0,IF(KE$1=MAX($1:$1),$R13-SUM($T24:KD24),IF(KE$1=1,SUMIFS(13:13,$1:$1,"&gt;="&amp;1,$1:$1,"&lt;="&amp;INT(-$N24/30))+(-$N24/30-INT(-$N24/30))*SUMIFS(13:13,$1:$1,INT(-$N24/30)+1),0)+(-$N24/30-INT(-$N24/30))*SUMIFS(13:13,$1:$1,KE$1+INT(-$N24/30)+1)+(INT(-$N24/30)+1--$N24/30)*SUMIFS(13:13,$1:$1,KE$1+INT(-$N24/30)))))</f>
        <v>0</v>
      </c>
      <c r="KF24" s="40">
        <f>IF($N24=0,0,IF(KF$7="",0,IF(KF$1=MAX($1:$1),$R13-SUM($T24:KE24),IF(KF$1=1,SUMIFS(13:13,$1:$1,"&gt;="&amp;1,$1:$1,"&lt;="&amp;INT(-$N24/30))+(-$N24/30-INT(-$N24/30))*SUMIFS(13:13,$1:$1,INT(-$N24/30)+1),0)+(-$N24/30-INT(-$N24/30))*SUMIFS(13:13,$1:$1,KF$1+INT(-$N24/30)+1)+(INT(-$N24/30)+1--$N24/30)*SUMIFS(13:13,$1:$1,KF$1+INT(-$N24/30)))))</f>
        <v>0</v>
      </c>
      <c r="KG24" s="40">
        <f>IF($N24=0,0,IF(KG$7="",0,IF(KG$1=MAX($1:$1),$R13-SUM($T24:KF24),IF(KG$1=1,SUMIFS(13:13,$1:$1,"&gt;="&amp;1,$1:$1,"&lt;="&amp;INT(-$N24/30))+(-$N24/30-INT(-$N24/30))*SUMIFS(13:13,$1:$1,INT(-$N24/30)+1),0)+(-$N24/30-INT(-$N24/30))*SUMIFS(13:13,$1:$1,KG$1+INT(-$N24/30)+1)+(INT(-$N24/30)+1--$N24/30)*SUMIFS(13:13,$1:$1,KG$1+INT(-$N24/30)))))</f>
        <v>0</v>
      </c>
      <c r="KH24" s="40">
        <f>IF($N24=0,0,IF(KH$7="",0,IF(KH$1=MAX($1:$1),$R13-SUM($T24:KG24),IF(KH$1=1,SUMIFS(13:13,$1:$1,"&gt;="&amp;1,$1:$1,"&lt;="&amp;INT(-$N24/30))+(-$N24/30-INT(-$N24/30))*SUMIFS(13:13,$1:$1,INT(-$N24/30)+1),0)+(-$N24/30-INT(-$N24/30))*SUMIFS(13:13,$1:$1,KH$1+INT(-$N24/30)+1)+(INT(-$N24/30)+1--$N24/30)*SUMIFS(13:13,$1:$1,KH$1+INT(-$N24/30)))))</f>
        <v>0</v>
      </c>
      <c r="KI24" s="40">
        <f>IF($N24=0,0,IF(KI$7="",0,IF(KI$1=MAX($1:$1),$R13-SUM($T24:KH24),IF(KI$1=1,SUMIFS(13:13,$1:$1,"&gt;="&amp;1,$1:$1,"&lt;="&amp;INT(-$N24/30))+(-$N24/30-INT(-$N24/30))*SUMIFS(13:13,$1:$1,INT(-$N24/30)+1),0)+(-$N24/30-INT(-$N24/30))*SUMIFS(13:13,$1:$1,KI$1+INT(-$N24/30)+1)+(INT(-$N24/30)+1--$N24/30)*SUMIFS(13:13,$1:$1,KI$1+INT(-$N24/30)))))</f>
        <v>0</v>
      </c>
      <c r="KJ24" s="40">
        <f>IF($N24=0,0,IF(KJ$7="",0,IF(KJ$1=MAX($1:$1),$R13-SUM($T24:KI24),IF(KJ$1=1,SUMIFS(13:13,$1:$1,"&gt;="&amp;1,$1:$1,"&lt;="&amp;INT(-$N24/30))+(-$N24/30-INT(-$N24/30))*SUMIFS(13:13,$1:$1,INT(-$N24/30)+1),0)+(-$N24/30-INT(-$N24/30))*SUMIFS(13:13,$1:$1,KJ$1+INT(-$N24/30)+1)+(INT(-$N24/30)+1--$N24/30)*SUMIFS(13:13,$1:$1,KJ$1+INT(-$N24/30)))))</f>
        <v>0</v>
      </c>
      <c r="KK24" s="40">
        <f>IF($N24=0,0,IF(KK$7="",0,IF(KK$1=MAX($1:$1),$R13-SUM($T24:KJ24),IF(KK$1=1,SUMIFS(13:13,$1:$1,"&gt;="&amp;1,$1:$1,"&lt;="&amp;INT(-$N24/30))+(-$N24/30-INT(-$N24/30))*SUMIFS(13:13,$1:$1,INT(-$N24/30)+1),0)+(-$N24/30-INT(-$N24/30))*SUMIFS(13:13,$1:$1,KK$1+INT(-$N24/30)+1)+(INT(-$N24/30)+1--$N24/30)*SUMIFS(13:13,$1:$1,KK$1+INT(-$N24/30)))))</f>
        <v>0</v>
      </c>
      <c r="KL24" s="40">
        <f>IF($N24=0,0,IF(KL$7="",0,IF(KL$1=MAX($1:$1),$R13-SUM($T24:KK24),IF(KL$1=1,SUMIFS(13:13,$1:$1,"&gt;="&amp;1,$1:$1,"&lt;="&amp;INT(-$N24/30))+(-$N24/30-INT(-$N24/30))*SUMIFS(13:13,$1:$1,INT(-$N24/30)+1),0)+(-$N24/30-INT(-$N24/30))*SUMIFS(13:13,$1:$1,KL$1+INT(-$N24/30)+1)+(INT(-$N24/30)+1--$N24/30)*SUMIFS(13:13,$1:$1,KL$1+INT(-$N24/30)))))</f>
        <v>0</v>
      </c>
      <c r="KM24" s="40">
        <f>IF($N24=0,0,IF(KM$7="",0,IF(KM$1=MAX($1:$1),$R13-SUM($T24:KL24),IF(KM$1=1,SUMIFS(13:13,$1:$1,"&gt;="&amp;1,$1:$1,"&lt;="&amp;INT(-$N24/30))+(-$N24/30-INT(-$N24/30))*SUMIFS(13:13,$1:$1,INT(-$N24/30)+1),0)+(-$N24/30-INT(-$N24/30))*SUMIFS(13:13,$1:$1,KM$1+INT(-$N24/30)+1)+(INT(-$N24/30)+1--$N24/30)*SUMIFS(13:13,$1:$1,KM$1+INT(-$N24/30)))))</f>
        <v>0</v>
      </c>
      <c r="KN24" s="40">
        <f>IF($N24=0,0,IF(KN$7="",0,IF(KN$1=MAX($1:$1),$R13-SUM($T24:KM24),IF(KN$1=1,SUMIFS(13:13,$1:$1,"&gt;="&amp;1,$1:$1,"&lt;="&amp;INT(-$N24/30))+(-$N24/30-INT(-$N24/30))*SUMIFS(13:13,$1:$1,INT(-$N24/30)+1),0)+(-$N24/30-INT(-$N24/30))*SUMIFS(13:13,$1:$1,KN$1+INT(-$N24/30)+1)+(INT(-$N24/30)+1--$N24/30)*SUMIFS(13:13,$1:$1,KN$1+INT(-$N24/30)))))</f>
        <v>0</v>
      </c>
      <c r="KO24" s="40">
        <f>IF($N24=0,0,IF(KO$7="",0,IF(KO$1=MAX($1:$1),$R13-SUM($T24:KN24),IF(KO$1=1,SUMIFS(13:13,$1:$1,"&gt;="&amp;1,$1:$1,"&lt;="&amp;INT(-$N24/30))+(-$N24/30-INT(-$N24/30))*SUMIFS(13:13,$1:$1,INT(-$N24/30)+1),0)+(-$N24/30-INT(-$N24/30))*SUMIFS(13:13,$1:$1,KO$1+INT(-$N24/30)+1)+(INT(-$N24/30)+1--$N24/30)*SUMIFS(13:13,$1:$1,KO$1+INT(-$N24/30)))))</f>
        <v>0</v>
      </c>
      <c r="KP24" s="40">
        <f>IF($N24=0,0,IF(KP$7="",0,IF(KP$1=MAX($1:$1),$R13-SUM($T24:KO24),IF(KP$1=1,SUMIFS(13:13,$1:$1,"&gt;="&amp;1,$1:$1,"&lt;="&amp;INT(-$N24/30))+(-$N24/30-INT(-$N24/30))*SUMIFS(13:13,$1:$1,INT(-$N24/30)+1),0)+(-$N24/30-INT(-$N24/30))*SUMIFS(13:13,$1:$1,KP$1+INT(-$N24/30)+1)+(INT(-$N24/30)+1--$N24/30)*SUMIFS(13:13,$1:$1,KP$1+INT(-$N24/30)))))</f>
        <v>0</v>
      </c>
      <c r="KQ24" s="40">
        <f>IF($N24=0,0,IF(KQ$7="",0,IF(KQ$1=MAX($1:$1),$R13-SUM($T24:KP24),IF(KQ$1=1,SUMIFS(13:13,$1:$1,"&gt;="&amp;1,$1:$1,"&lt;="&amp;INT(-$N24/30))+(-$N24/30-INT(-$N24/30))*SUMIFS(13:13,$1:$1,INT(-$N24/30)+1),0)+(-$N24/30-INT(-$N24/30))*SUMIFS(13:13,$1:$1,KQ$1+INT(-$N24/30)+1)+(INT(-$N24/30)+1--$N24/30)*SUMIFS(13:13,$1:$1,KQ$1+INT(-$N24/30)))))</f>
        <v>0</v>
      </c>
      <c r="KR24" s="40">
        <f>IF($N24=0,0,IF(KR$7="",0,IF(KR$1=MAX($1:$1),$R13-SUM($T24:KQ24),IF(KR$1=1,SUMIFS(13:13,$1:$1,"&gt;="&amp;1,$1:$1,"&lt;="&amp;INT(-$N24/30))+(-$N24/30-INT(-$N24/30))*SUMIFS(13:13,$1:$1,INT(-$N24/30)+1),0)+(-$N24/30-INT(-$N24/30))*SUMIFS(13:13,$1:$1,KR$1+INT(-$N24/30)+1)+(INT(-$N24/30)+1--$N24/30)*SUMIFS(13:13,$1:$1,KR$1+INT(-$N24/30)))))</f>
        <v>0</v>
      </c>
      <c r="KS24" s="40">
        <f>IF($N24=0,0,IF(KS$7="",0,IF(KS$1=MAX($1:$1),$R13-SUM($T24:KR24),IF(KS$1=1,SUMIFS(13:13,$1:$1,"&gt;="&amp;1,$1:$1,"&lt;="&amp;INT(-$N24/30))+(-$N24/30-INT(-$N24/30))*SUMIFS(13:13,$1:$1,INT(-$N24/30)+1),0)+(-$N24/30-INT(-$N24/30))*SUMIFS(13:13,$1:$1,KS$1+INT(-$N24/30)+1)+(INT(-$N24/30)+1--$N24/30)*SUMIFS(13:13,$1:$1,KS$1+INT(-$N24/30)))))</f>
        <v>0</v>
      </c>
      <c r="KT24" s="40">
        <f>IF($N24=0,0,IF(KT$7="",0,IF(KT$1=MAX($1:$1),$R13-SUM($T24:KS24),IF(KT$1=1,SUMIFS(13:13,$1:$1,"&gt;="&amp;1,$1:$1,"&lt;="&amp;INT(-$N24/30))+(-$N24/30-INT(-$N24/30))*SUMIFS(13:13,$1:$1,INT(-$N24/30)+1),0)+(-$N24/30-INT(-$N24/30))*SUMIFS(13:13,$1:$1,KT$1+INT(-$N24/30)+1)+(INT(-$N24/30)+1--$N24/30)*SUMIFS(13:13,$1:$1,KT$1+INT(-$N24/30)))))</f>
        <v>0</v>
      </c>
      <c r="KU24" s="40">
        <f>IF($N24=0,0,IF(KU$7="",0,IF(KU$1=MAX($1:$1),$R13-SUM($T24:KT24),IF(KU$1=1,SUMIFS(13:13,$1:$1,"&gt;="&amp;1,$1:$1,"&lt;="&amp;INT(-$N24/30))+(-$N24/30-INT(-$N24/30))*SUMIFS(13:13,$1:$1,INT(-$N24/30)+1),0)+(-$N24/30-INT(-$N24/30))*SUMIFS(13:13,$1:$1,KU$1+INT(-$N24/30)+1)+(INT(-$N24/30)+1--$N24/30)*SUMIFS(13:13,$1:$1,KU$1+INT(-$N24/30)))))</f>
        <v>0</v>
      </c>
      <c r="KV24" s="40">
        <f>IF($N24=0,0,IF(KV$7="",0,IF(KV$1=MAX($1:$1),$R13-SUM($T24:KU24),IF(KV$1=1,SUMIFS(13:13,$1:$1,"&gt;="&amp;1,$1:$1,"&lt;="&amp;INT(-$N24/30))+(-$N24/30-INT(-$N24/30))*SUMIFS(13:13,$1:$1,INT(-$N24/30)+1),0)+(-$N24/30-INT(-$N24/30))*SUMIFS(13:13,$1:$1,KV$1+INT(-$N24/30)+1)+(INT(-$N24/30)+1--$N24/30)*SUMIFS(13:13,$1:$1,KV$1+INT(-$N24/30)))))</f>
        <v>0</v>
      </c>
      <c r="KW24" s="1"/>
      <c r="KX24" s="1"/>
    </row>
    <row r="25" spans="1:310" x14ac:dyDescent="0.25">
      <c r="A25" s="1"/>
      <c r="B25" s="79"/>
      <c r="C25" s="79"/>
      <c r="D25" s="79"/>
      <c r="E25" s="1" t="str">
        <f>E22</f>
        <v>количество аннулированных договоров</v>
      </c>
      <c r="F25" s="1"/>
      <c r="G25" s="1"/>
      <c r="H25" s="11" t="str">
        <f t="shared" si="18"/>
        <v>клиенты</v>
      </c>
      <c r="I25" s="1"/>
      <c r="J25" s="1"/>
      <c r="K25" s="1" t="str">
        <f>справочники!$U$13</f>
        <v>постоянные-60сотрудников</v>
      </c>
      <c r="L25" s="1"/>
      <c r="M25" s="5"/>
      <c r="N25" s="40">
        <f>условия!W54</f>
        <v>0</v>
      </c>
      <c r="O25" s="19"/>
      <c r="P25" s="1"/>
      <c r="Q25" s="1"/>
      <c r="R25" s="40">
        <f>SUMIFS($T25:$KW25,$T$1:$KW$1,"&gt;="&amp;1,$T$1:$KW$1,"&lt;="&amp;MAX($1:$1))</f>
        <v>0</v>
      </c>
      <c r="S25" s="1"/>
      <c r="T25" s="1"/>
      <c r="U25" s="40">
        <f>IF($N25=0,0,IF(U$7="",0,IF(U$1=MAX($1:$1),$R14-SUM($T25:T25),IF(U$1=1,SUMIFS(14:14,$1:$1,"&gt;="&amp;1,$1:$1,"&lt;="&amp;INT(-$N25/30))+(-$N25/30-INT(-$N25/30))*SUMIFS(14:14,$1:$1,INT(-$N25/30)+1),0)+(-$N25/30-INT(-$N25/30))*SUMIFS(14:14,$1:$1,U$1+INT(-$N25/30)+1)+(INT(-$N25/30)+1--$N25/30)*SUMIFS(14:14,$1:$1,U$1+INT(-$N25/30)))))</f>
        <v>0</v>
      </c>
      <c r="V25" s="40">
        <f>IF($N25=0,0,IF(V$7="",0,IF(V$1=MAX($1:$1),$R14-SUM($T25:U25),IF(V$1=1,SUMIFS(14:14,$1:$1,"&gt;="&amp;1,$1:$1,"&lt;="&amp;INT(-$N25/30))+(-$N25/30-INT(-$N25/30))*SUMIFS(14:14,$1:$1,INT(-$N25/30)+1),0)+(-$N25/30-INT(-$N25/30))*SUMIFS(14:14,$1:$1,V$1+INT(-$N25/30)+1)+(INT(-$N25/30)+1--$N25/30)*SUMIFS(14:14,$1:$1,V$1+INT(-$N25/30)))))</f>
        <v>0</v>
      </c>
      <c r="W25" s="40">
        <f>IF($N25=0,0,IF(W$7="",0,IF(W$1=MAX($1:$1),$R14-SUM($T25:V25),IF(W$1=1,SUMIFS(14:14,$1:$1,"&gt;="&amp;1,$1:$1,"&lt;="&amp;INT(-$N25/30))+(-$N25/30-INT(-$N25/30))*SUMIFS(14:14,$1:$1,INT(-$N25/30)+1),0)+(-$N25/30-INT(-$N25/30))*SUMIFS(14:14,$1:$1,W$1+INT(-$N25/30)+1)+(INT(-$N25/30)+1--$N25/30)*SUMIFS(14:14,$1:$1,W$1+INT(-$N25/30)))))</f>
        <v>0</v>
      </c>
      <c r="X25" s="40">
        <f>IF($N25=0,0,IF(X$7="",0,IF(X$1=MAX($1:$1),$R14-SUM($T25:W25),IF(X$1=1,SUMIFS(14:14,$1:$1,"&gt;="&amp;1,$1:$1,"&lt;="&amp;INT(-$N25/30))+(-$N25/30-INT(-$N25/30))*SUMIFS(14:14,$1:$1,INT(-$N25/30)+1),0)+(-$N25/30-INT(-$N25/30))*SUMIFS(14:14,$1:$1,X$1+INT(-$N25/30)+1)+(INT(-$N25/30)+1--$N25/30)*SUMIFS(14:14,$1:$1,X$1+INT(-$N25/30)))))</f>
        <v>0</v>
      </c>
      <c r="Y25" s="40">
        <f>IF($N25=0,0,IF(Y$7="",0,IF(Y$1=MAX($1:$1),$R14-SUM($T25:X25),IF(Y$1=1,SUMIFS(14:14,$1:$1,"&gt;="&amp;1,$1:$1,"&lt;="&amp;INT(-$N25/30))+(-$N25/30-INT(-$N25/30))*SUMIFS(14:14,$1:$1,INT(-$N25/30)+1),0)+(-$N25/30-INT(-$N25/30))*SUMIFS(14:14,$1:$1,Y$1+INT(-$N25/30)+1)+(INT(-$N25/30)+1--$N25/30)*SUMIFS(14:14,$1:$1,Y$1+INT(-$N25/30)))))</f>
        <v>0</v>
      </c>
      <c r="Z25" s="40">
        <f>IF($N25=0,0,IF(Z$7="",0,IF(Z$1=MAX($1:$1),$R14-SUM($T25:Y25),IF(Z$1=1,SUMIFS(14:14,$1:$1,"&gt;="&amp;1,$1:$1,"&lt;="&amp;INT(-$N25/30))+(-$N25/30-INT(-$N25/30))*SUMIFS(14:14,$1:$1,INT(-$N25/30)+1),0)+(-$N25/30-INT(-$N25/30))*SUMIFS(14:14,$1:$1,Z$1+INT(-$N25/30)+1)+(INT(-$N25/30)+1--$N25/30)*SUMIFS(14:14,$1:$1,Z$1+INT(-$N25/30)))))</f>
        <v>0</v>
      </c>
      <c r="AA25" s="40">
        <f>IF($N25=0,0,IF(AA$7="",0,IF(AA$1=MAX($1:$1),$R14-SUM($T25:Z25),IF(AA$1=1,SUMIFS(14:14,$1:$1,"&gt;="&amp;1,$1:$1,"&lt;="&amp;INT(-$N25/30))+(-$N25/30-INT(-$N25/30))*SUMIFS(14:14,$1:$1,INT(-$N25/30)+1),0)+(-$N25/30-INT(-$N25/30))*SUMIFS(14:14,$1:$1,AA$1+INT(-$N25/30)+1)+(INT(-$N25/30)+1--$N25/30)*SUMIFS(14:14,$1:$1,AA$1+INT(-$N25/30)))))</f>
        <v>0</v>
      </c>
      <c r="AB25" s="40">
        <f>IF($N25=0,0,IF(AB$7="",0,IF(AB$1=MAX($1:$1),$R14-SUM($T25:AA25),IF(AB$1=1,SUMIFS(14:14,$1:$1,"&gt;="&amp;1,$1:$1,"&lt;="&amp;INT(-$N25/30))+(-$N25/30-INT(-$N25/30))*SUMIFS(14:14,$1:$1,INT(-$N25/30)+1),0)+(-$N25/30-INT(-$N25/30))*SUMIFS(14:14,$1:$1,AB$1+INT(-$N25/30)+1)+(INT(-$N25/30)+1--$N25/30)*SUMIFS(14:14,$1:$1,AB$1+INT(-$N25/30)))))</f>
        <v>0</v>
      </c>
      <c r="AC25" s="40">
        <f>IF($N25=0,0,IF(AC$7="",0,IF(AC$1=MAX($1:$1),$R14-SUM($T25:AB25),IF(AC$1=1,SUMIFS(14:14,$1:$1,"&gt;="&amp;1,$1:$1,"&lt;="&amp;INT(-$N25/30))+(-$N25/30-INT(-$N25/30))*SUMIFS(14:14,$1:$1,INT(-$N25/30)+1),0)+(-$N25/30-INT(-$N25/30))*SUMIFS(14:14,$1:$1,AC$1+INT(-$N25/30)+1)+(INT(-$N25/30)+1--$N25/30)*SUMIFS(14:14,$1:$1,AC$1+INT(-$N25/30)))))</f>
        <v>0</v>
      </c>
      <c r="AD25" s="40">
        <f>IF($N25=0,0,IF(AD$7="",0,IF(AD$1=MAX($1:$1),$R14-SUM($T25:AC25),IF(AD$1=1,SUMIFS(14:14,$1:$1,"&gt;="&amp;1,$1:$1,"&lt;="&amp;INT(-$N25/30))+(-$N25/30-INT(-$N25/30))*SUMIFS(14:14,$1:$1,INT(-$N25/30)+1),0)+(-$N25/30-INT(-$N25/30))*SUMIFS(14:14,$1:$1,AD$1+INT(-$N25/30)+1)+(INT(-$N25/30)+1--$N25/30)*SUMIFS(14:14,$1:$1,AD$1+INT(-$N25/30)))))</f>
        <v>0</v>
      </c>
      <c r="AE25" s="40">
        <f>IF($N25=0,0,IF(AE$7="",0,IF(AE$1=MAX($1:$1),$R14-SUM($T25:AD25),IF(AE$1=1,SUMIFS(14:14,$1:$1,"&gt;="&amp;1,$1:$1,"&lt;="&amp;INT(-$N25/30))+(-$N25/30-INT(-$N25/30))*SUMIFS(14:14,$1:$1,INT(-$N25/30)+1),0)+(-$N25/30-INT(-$N25/30))*SUMIFS(14:14,$1:$1,AE$1+INT(-$N25/30)+1)+(INT(-$N25/30)+1--$N25/30)*SUMIFS(14:14,$1:$1,AE$1+INT(-$N25/30)))))</f>
        <v>0</v>
      </c>
      <c r="AF25" s="40">
        <f>IF($N25=0,0,IF(AF$7="",0,IF(AF$1=MAX($1:$1),$R14-SUM($T25:AE25),IF(AF$1=1,SUMIFS(14:14,$1:$1,"&gt;="&amp;1,$1:$1,"&lt;="&amp;INT(-$N25/30))+(-$N25/30-INT(-$N25/30))*SUMIFS(14:14,$1:$1,INT(-$N25/30)+1),0)+(-$N25/30-INT(-$N25/30))*SUMIFS(14:14,$1:$1,AF$1+INT(-$N25/30)+1)+(INT(-$N25/30)+1--$N25/30)*SUMIFS(14:14,$1:$1,AF$1+INT(-$N25/30)))))</f>
        <v>0</v>
      </c>
      <c r="AG25" s="40">
        <f>IF($N25=0,0,IF(AG$7="",0,IF(AG$1=MAX($1:$1),$R14-SUM($T25:AF25),IF(AG$1=1,SUMIFS(14:14,$1:$1,"&gt;="&amp;1,$1:$1,"&lt;="&amp;INT(-$N25/30))+(-$N25/30-INT(-$N25/30))*SUMIFS(14:14,$1:$1,INT(-$N25/30)+1),0)+(-$N25/30-INT(-$N25/30))*SUMIFS(14:14,$1:$1,AG$1+INT(-$N25/30)+1)+(INT(-$N25/30)+1--$N25/30)*SUMIFS(14:14,$1:$1,AG$1+INT(-$N25/30)))))</f>
        <v>0</v>
      </c>
      <c r="AH25" s="40">
        <f>IF($N25=0,0,IF(AH$7="",0,IF(AH$1=MAX($1:$1),$R14-SUM($T25:AG25),IF(AH$1=1,SUMIFS(14:14,$1:$1,"&gt;="&amp;1,$1:$1,"&lt;="&amp;INT(-$N25/30))+(-$N25/30-INT(-$N25/30))*SUMIFS(14:14,$1:$1,INT(-$N25/30)+1),0)+(-$N25/30-INT(-$N25/30))*SUMIFS(14:14,$1:$1,AH$1+INT(-$N25/30)+1)+(INT(-$N25/30)+1--$N25/30)*SUMIFS(14:14,$1:$1,AH$1+INT(-$N25/30)))))</f>
        <v>0</v>
      </c>
      <c r="AI25" s="40">
        <f>IF($N25=0,0,IF(AI$7="",0,IF(AI$1=MAX($1:$1),$R14-SUM($T25:AH25),IF(AI$1=1,SUMIFS(14:14,$1:$1,"&gt;="&amp;1,$1:$1,"&lt;="&amp;INT(-$N25/30))+(-$N25/30-INT(-$N25/30))*SUMIFS(14:14,$1:$1,INT(-$N25/30)+1),0)+(-$N25/30-INT(-$N25/30))*SUMIFS(14:14,$1:$1,AI$1+INT(-$N25/30)+1)+(INT(-$N25/30)+1--$N25/30)*SUMIFS(14:14,$1:$1,AI$1+INT(-$N25/30)))))</f>
        <v>0</v>
      </c>
      <c r="AJ25" s="40">
        <f>IF($N25=0,0,IF(AJ$7="",0,IF(AJ$1=MAX($1:$1),$R14-SUM($T25:AI25),IF(AJ$1=1,SUMIFS(14:14,$1:$1,"&gt;="&amp;1,$1:$1,"&lt;="&amp;INT(-$N25/30))+(-$N25/30-INT(-$N25/30))*SUMIFS(14:14,$1:$1,INT(-$N25/30)+1),0)+(-$N25/30-INT(-$N25/30))*SUMIFS(14:14,$1:$1,AJ$1+INT(-$N25/30)+1)+(INT(-$N25/30)+1--$N25/30)*SUMIFS(14:14,$1:$1,AJ$1+INT(-$N25/30)))))</f>
        <v>0</v>
      </c>
      <c r="AK25" s="40">
        <f>IF($N25=0,0,IF(AK$7="",0,IF(AK$1=MAX($1:$1),$R14-SUM($T25:AJ25),IF(AK$1=1,SUMIFS(14:14,$1:$1,"&gt;="&amp;1,$1:$1,"&lt;="&amp;INT(-$N25/30))+(-$N25/30-INT(-$N25/30))*SUMIFS(14:14,$1:$1,INT(-$N25/30)+1),0)+(-$N25/30-INT(-$N25/30))*SUMIFS(14:14,$1:$1,AK$1+INT(-$N25/30)+1)+(INT(-$N25/30)+1--$N25/30)*SUMIFS(14:14,$1:$1,AK$1+INT(-$N25/30)))))</f>
        <v>0</v>
      </c>
      <c r="AL25" s="40">
        <f>IF($N25=0,0,IF(AL$7="",0,IF(AL$1=MAX($1:$1),$R14-SUM($T25:AK25),IF(AL$1=1,SUMIFS(14:14,$1:$1,"&gt;="&amp;1,$1:$1,"&lt;="&amp;INT(-$N25/30))+(-$N25/30-INT(-$N25/30))*SUMIFS(14:14,$1:$1,INT(-$N25/30)+1),0)+(-$N25/30-INT(-$N25/30))*SUMIFS(14:14,$1:$1,AL$1+INT(-$N25/30)+1)+(INT(-$N25/30)+1--$N25/30)*SUMIFS(14:14,$1:$1,AL$1+INT(-$N25/30)))))</f>
        <v>0</v>
      </c>
      <c r="AM25" s="40">
        <f>IF($N25=0,0,IF(AM$7="",0,IF(AM$1=MAX($1:$1),$R14-SUM($T25:AL25),IF(AM$1=1,SUMIFS(14:14,$1:$1,"&gt;="&amp;1,$1:$1,"&lt;="&amp;INT(-$N25/30))+(-$N25/30-INT(-$N25/30))*SUMIFS(14:14,$1:$1,INT(-$N25/30)+1),0)+(-$N25/30-INT(-$N25/30))*SUMIFS(14:14,$1:$1,AM$1+INT(-$N25/30)+1)+(INT(-$N25/30)+1--$N25/30)*SUMIFS(14:14,$1:$1,AM$1+INT(-$N25/30)))))</f>
        <v>0</v>
      </c>
      <c r="AN25" s="40">
        <f>IF($N25=0,0,IF(AN$7="",0,IF(AN$1=MAX($1:$1),$R14-SUM($T25:AM25),IF(AN$1=1,SUMIFS(14:14,$1:$1,"&gt;="&amp;1,$1:$1,"&lt;="&amp;INT(-$N25/30))+(-$N25/30-INT(-$N25/30))*SUMIFS(14:14,$1:$1,INT(-$N25/30)+1),0)+(-$N25/30-INT(-$N25/30))*SUMIFS(14:14,$1:$1,AN$1+INT(-$N25/30)+1)+(INT(-$N25/30)+1--$N25/30)*SUMIFS(14:14,$1:$1,AN$1+INT(-$N25/30)))))</f>
        <v>0</v>
      </c>
      <c r="AO25" s="40">
        <f>IF($N25=0,0,IF(AO$7="",0,IF(AO$1=MAX($1:$1),$R14-SUM($T25:AN25),IF(AO$1=1,SUMIFS(14:14,$1:$1,"&gt;="&amp;1,$1:$1,"&lt;="&amp;INT(-$N25/30))+(-$N25/30-INT(-$N25/30))*SUMIFS(14:14,$1:$1,INT(-$N25/30)+1),0)+(-$N25/30-INT(-$N25/30))*SUMIFS(14:14,$1:$1,AO$1+INT(-$N25/30)+1)+(INT(-$N25/30)+1--$N25/30)*SUMIFS(14:14,$1:$1,AO$1+INT(-$N25/30)))))</f>
        <v>0</v>
      </c>
      <c r="AP25" s="40">
        <f>IF($N25=0,0,IF(AP$7="",0,IF(AP$1=MAX($1:$1),$R14-SUM($T25:AO25),IF(AP$1=1,SUMIFS(14:14,$1:$1,"&gt;="&amp;1,$1:$1,"&lt;="&amp;INT(-$N25/30))+(-$N25/30-INT(-$N25/30))*SUMIFS(14:14,$1:$1,INT(-$N25/30)+1),0)+(-$N25/30-INT(-$N25/30))*SUMIFS(14:14,$1:$1,AP$1+INT(-$N25/30)+1)+(INT(-$N25/30)+1--$N25/30)*SUMIFS(14:14,$1:$1,AP$1+INT(-$N25/30)))))</f>
        <v>0</v>
      </c>
      <c r="AQ25" s="40">
        <f>IF($N25=0,0,IF(AQ$7="",0,IF(AQ$1=MAX($1:$1),$R14-SUM($T25:AP25),IF(AQ$1=1,SUMIFS(14:14,$1:$1,"&gt;="&amp;1,$1:$1,"&lt;="&amp;INT(-$N25/30))+(-$N25/30-INT(-$N25/30))*SUMIFS(14:14,$1:$1,INT(-$N25/30)+1),0)+(-$N25/30-INT(-$N25/30))*SUMIFS(14:14,$1:$1,AQ$1+INT(-$N25/30)+1)+(INT(-$N25/30)+1--$N25/30)*SUMIFS(14:14,$1:$1,AQ$1+INT(-$N25/30)))))</f>
        <v>0</v>
      </c>
      <c r="AR25" s="40">
        <f>IF($N25=0,0,IF(AR$7="",0,IF(AR$1=MAX($1:$1),$R14-SUM($T25:AQ25),IF(AR$1=1,SUMIFS(14:14,$1:$1,"&gt;="&amp;1,$1:$1,"&lt;="&amp;INT(-$N25/30))+(-$N25/30-INT(-$N25/30))*SUMIFS(14:14,$1:$1,INT(-$N25/30)+1),0)+(-$N25/30-INT(-$N25/30))*SUMIFS(14:14,$1:$1,AR$1+INT(-$N25/30)+1)+(INT(-$N25/30)+1--$N25/30)*SUMIFS(14:14,$1:$1,AR$1+INT(-$N25/30)))))</f>
        <v>0</v>
      </c>
      <c r="AS25" s="40">
        <f>IF($N25=0,0,IF(AS$7="",0,IF(AS$1=MAX($1:$1),$R14-SUM($T25:AR25),IF(AS$1=1,SUMIFS(14:14,$1:$1,"&gt;="&amp;1,$1:$1,"&lt;="&amp;INT(-$N25/30))+(-$N25/30-INT(-$N25/30))*SUMIFS(14:14,$1:$1,INT(-$N25/30)+1),0)+(-$N25/30-INT(-$N25/30))*SUMIFS(14:14,$1:$1,AS$1+INT(-$N25/30)+1)+(INT(-$N25/30)+1--$N25/30)*SUMIFS(14:14,$1:$1,AS$1+INT(-$N25/30)))))</f>
        <v>0</v>
      </c>
      <c r="AT25" s="40">
        <f>IF($N25=0,0,IF(AT$7="",0,IF(AT$1=MAX($1:$1),$R14-SUM($T25:AS25),IF(AT$1=1,SUMIFS(14:14,$1:$1,"&gt;="&amp;1,$1:$1,"&lt;="&amp;INT(-$N25/30))+(-$N25/30-INT(-$N25/30))*SUMIFS(14:14,$1:$1,INT(-$N25/30)+1),0)+(-$N25/30-INT(-$N25/30))*SUMIFS(14:14,$1:$1,AT$1+INT(-$N25/30)+1)+(INT(-$N25/30)+1--$N25/30)*SUMIFS(14:14,$1:$1,AT$1+INT(-$N25/30)))))</f>
        <v>0</v>
      </c>
      <c r="AU25" s="40">
        <f>IF($N25=0,0,IF(AU$7="",0,IF(AU$1=MAX($1:$1),$R14-SUM($T25:AT25),IF(AU$1=1,SUMIFS(14:14,$1:$1,"&gt;="&amp;1,$1:$1,"&lt;="&amp;INT(-$N25/30))+(-$N25/30-INT(-$N25/30))*SUMIFS(14:14,$1:$1,INT(-$N25/30)+1),0)+(-$N25/30-INT(-$N25/30))*SUMIFS(14:14,$1:$1,AU$1+INT(-$N25/30)+1)+(INT(-$N25/30)+1--$N25/30)*SUMIFS(14:14,$1:$1,AU$1+INT(-$N25/30)))))</f>
        <v>0</v>
      </c>
      <c r="AV25" s="40">
        <f>IF($N25=0,0,IF(AV$7="",0,IF(AV$1=MAX($1:$1),$R14-SUM($T25:AU25),IF(AV$1=1,SUMIFS(14:14,$1:$1,"&gt;="&amp;1,$1:$1,"&lt;="&amp;INT(-$N25/30))+(-$N25/30-INT(-$N25/30))*SUMIFS(14:14,$1:$1,INT(-$N25/30)+1),0)+(-$N25/30-INT(-$N25/30))*SUMIFS(14:14,$1:$1,AV$1+INT(-$N25/30)+1)+(INT(-$N25/30)+1--$N25/30)*SUMIFS(14:14,$1:$1,AV$1+INT(-$N25/30)))))</f>
        <v>0</v>
      </c>
      <c r="AW25" s="40">
        <f>IF($N25=0,0,IF(AW$7="",0,IF(AW$1=MAX($1:$1),$R14-SUM($T25:AV25),IF(AW$1=1,SUMIFS(14:14,$1:$1,"&gt;="&amp;1,$1:$1,"&lt;="&amp;INT(-$N25/30))+(-$N25/30-INT(-$N25/30))*SUMIFS(14:14,$1:$1,INT(-$N25/30)+1),0)+(-$N25/30-INT(-$N25/30))*SUMIFS(14:14,$1:$1,AW$1+INT(-$N25/30)+1)+(INT(-$N25/30)+1--$N25/30)*SUMIFS(14:14,$1:$1,AW$1+INT(-$N25/30)))))</f>
        <v>0</v>
      </c>
      <c r="AX25" s="40">
        <f>IF($N25=0,0,IF(AX$7="",0,IF(AX$1=MAX($1:$1),$R14-SUM($T25:AW25),IF(AX$1=1,SUMIFS(14:14,$1:$1,"&gt;="&amp;1,$1:$1,"&lt;="&amp;INT(-$N25/30))+(-$N25/30-INT(-$N25/30))*SUMIFS(14:14,$1:$1,INT(-$N25/30)+1),0)+(-$N25/30-INT(-$N25/30))*SUMIFS(14:14,$1:$1,AX$1+INT(-$N25/30)+1)+(INT(-$N25/30)+1--$N25/30)*SUMIFS(14:14,$1:$1,AX$1+INT(-$N25/30)))))</f>
        <v>0</v>
      </c>
      <c r="AY25" s="40">
        <f>IF($N25=0,0,IF(AY$7="",0,IF(AY$1=MAX($1:$1),$R14-SUM($T25:AX25),IF(AY$1=1,SUMIFS(14:14,$1:$1,"&gt;="&amp;1,$1:$1,"&lt;="&amp;INT(-$N25/30))+(-$N25/30-INT(-$N25/30))*SUMIFS(14:14,$1:$1,INT(-$N25/30)+1),0)+(-$N25/30-INT(-$N25/30))*SUMIFS(14:14,$1:$1,AY$1+INT(-$N25/30)+1)+(INT(-$N25/30)+1--$N25/30)*SUMIFS(14:14,$1:$1,AY$1+INT(-$N25/30)))))</f>
        <v>0</v>
      </c>
      <c r="AZ25" s="40">
        <f>IF($N25=0,0,IF(AZ$7="",0,IF(AZ$1=MAX($1:$1),$R14-SUM($T25:AY25),IF(AZ$1=1,SUMIFS(14:14,$1:$1,"&gt;="&amp;1,$1:$1,"&lt;="&amp;INT(-$N25/30))+(-$N25/30-INT(-$N25/30))*SUMIFS(14:14,$1:$1,INT(-$N25/30)+1),0)+(-$N25/30-INT(-$N25/30))*SUMIFS(14:14,$1:$1,AZ$1+INT(-$N25/30)+1)+(INT(-$N25/30)+1--$N25/30)*SUMIFS(14:14,$1:$1,AZ$1+INT(-$N25/30)))))</f>
        <v>0</v>
      </c>
      <c r="BA25" s="40">
        <f>IF($N25=0,0,IF(BA$7="",0,IF(BA$1=MAX($1:$1),$R14-SUM($T25:AZ25),IF(BA$1=1,SUMIFS(14:14,$1:$1,"&gt;="&amp;1,$1:$1,"&lt;="&amp;INT(-$N25/30))+(-$N25/30-INT(-$N25/30))*SUMIFS(14:14,$1:$1,INT(-$N25/30)+1),0)+(-$N25/30-INT(-$N25/30))*SUMIFS(14:14,$1:$1,BA$1+INT(-$N25/30)+1)+(INT(-$N25/30)+1--$N25/30)*SUMIFS(14:14,$1:$1,BA$1+INT(-$N25/30)))))</f>
        <v>0</v>
      </c>
      <c r="BB25" s="40">
        <f>IF($N25=0,0,IF(BB$7="",0,IF(BB$1=MAX($1:$1),$R14-SUM($T25:BA25),IF(BB$1=1,SUMIFS(14:14,$1:$1,"&gt;="&amp;1,$1:$1,"&lt;="&amp;INT(-$N25/30))+(-$N25/30-INT(-$N25/30))*SUMIFS(14:14,$1:$1,INT(-$N25/30)+1),0)+(-$N25/30-INT(-$N25/30))*SUMIFS(14:14,$1:$1,BB$1+INT(-$N25/30)+1)+(INT(-$N25/30)+1--$N25/30)*SUMIFS(14:14,$1:$1,BB$1+INT(-$N25/30)))))</f>
        <v>0</v>
      </c>
      <c r="BC25" s="40">
        <f>IF($N25=0,0,IF(BC$7="",0,IF(BC$1=MAX($1:$1),$R14-SUM($T25:BB25),IF(BC$1=1,SUMIFS(14:14,$1:$1,"&gt;="&amp;1,$1:$1,"&lt;="&amp;INT(-$N25/30))+(-$N25/30-INT(-$N25/30))*SUMIFS(14:14,$1:$1,INT(-$N25/30)+1),0)+(-$N25/30-INT(-$N25/30))*SUMIFS(14:14,$1:$1,BC$1+INT(-$N25/30)+1)+(INT(-$N25/30)+1--$N25/30)*SUMIFS(14:14,$1:$1,BC$1+INT(-$N25/30)))))</f>
        <v>0</v>
      </c>
      <c r="BD25" s="40">
        <f>IF($N25=0,0,IF(BD$7="",0,IF(BD$1=MAX($1:$1),$R14-SUM($T25:BC25),IF(BD$1=1,SUMIFS(14:14,$1:$1,"&gt;="&amp;1,$1:$1,"&lt;="&amp;INT(-$N25/30))+(-$N25/30-INT(-$N25/30))*SUMIFS(14:14,$1:$1,INT(-$N25/30)+1),0)+(-$N25/30-INT(-$N25/30))*SUMIFS(14:14,$1:$1,BD$1+INT(-$N25/30)+1)+(INT(-$N25/30)+1--$N25/30)*SUMIFS(14:14,$1:$1,BD$1+INT(-$N25/30)))))</f>
        <v>0</v>
      </c>
      <c r="BE25" s="40">
        <f>IF($N25=0,0,IF(BE$7="",0,IF(BE$1=MAX($1:$1),$R14-SUM($T25:BD25),IF(BE$1=1,SUMIFS(14:14,$1:$1,"&gt;="&amp;1,$1:$1,"&lt;="&amp;INT(-$N25/30))+(-$N25/30-INT(-$N25/30))*SUMIFS(14:14,$1:$1,INT(-$N25/30)+1),0)+(-$N25/30-INT(-$N25/30))*SUMIFS(14:14,$1:$1,BE$1+INT(-$N25/30)+1)+(INT(-$N25/30)+1--$N25/30)*SUMIFS(14:14,$1:$1,BE$1+INT(-$N25/30)))))</f>
        <v>0</v>
      </c>
      <c r="BF25" s="40">
        <f>IF($N25=0,0,IF(BF$7="",0,IF(BF$1=MAX($1:$1),$R14-SUM($T25:BE25),IF(BF$1=1,SUMIFS(14:14,$1:$1,"&gt;="&amp;1,$1:$1,"&lt;="&amp;INT(-$N25/30))+(-$N25/30-INT(-$N25/30))*SUMIFS(14:14,$1:$1,INT(-$N25/30)+1),0)+(-$N25/30-INT(-$N25/30))*SUMIFS(14:14,$1:$1,BF$1+INT(-$N25/30)+1)+(INT(-$N25/30)+1--$N25/30)*SUMIFS(14:14,$1:$1,BF$1+INT(-$N25/30)))))</f>
        <v>0</v>
      </c>
      <c r="BG25" s="40">
        <f>IF($N25=0,0,IF(BG$7="",0,IF(BG$1=MAX($1:$1),$R14-SUM($T25:BF25),IF(BG$1=1,SUMIFS(14:14,$1:$1,"&gt;="&amp;1,$1:$1,"&lt;="&amp;INT(-$N25/30))+(-$N25/30-INT(-$N25/30))*SUMIFS(14:14,$1:$1,INT(-$N25/30)+1),0)+(-$N25/30-INT(-$N25/30))*SUMIFS(14:14,$1:$1,BG$1+INT(-$N25/30)+1)+(INT(-$N25/30)+1--$N25/30)*SUMIFS(14:14,$1:$1,BG$1+INT(-$N25/30)))))</f>
        <v>0</v>
      </c>
      <c r="BH25" s="40">
        <f>IF($N25=0,0,IF(BH$7="",0,IF(BH$1=MAX($1:$1),$R14-SUM($T25:BG25),IF(BH$1=1,SUMIFS(14:14,$1:$1,"&gt;="&amp;1,$1:$1,"&lt;="&amp;INT(-$N25/30))+(-$N25/30-INT(-$N25/30))*SUMIFS(14:14,$1:$1,INT(-$N25/30)+1),0)+(-$N25/30-INT(-$N25/30))*SUMIFS(14:14,$1:$1,BH$1+INT(-$N25/30)+1)+(INT(-$N25/30)+1--$N25/30)*SUMIFS(14:14,$1:$1,BH$1+INT(-$N25/30)))))</f>
        <v>0</v>
      </c>
      <c r="BI25" s="40">
        <f>IF($N25=0,0,IF(BI$7="",0,IF(BI$1=MAX($1:$1),$R14-SUM($T25:BH25),IF(BI$1=1,SUMIFS(14:14,$1:$1,"&gt;="&amp;1,$1:$1,"&lt;="&amp;INT(-$N25/30))+(-$N25/30-INT(-$N25/30))*SUMIFS(14:14,$1:$1,INT(-$N25/30)+1),0)+(-$N25/30-INT(-$N25/30))*SUMIFS(14:14,$1:$1,BI$1+INT(-$N25/30)+1)+(INT(-$N25/30)+1--$N25/30)*SUMIFS(14:14,$1:$1,BI$1+INT(-$N25/30)))))</f>
        <v>0</v>
      </c>
      <c r="BJ25" s="40">
        <f>IF($N25=0,0,IF(BJ$7="",0,IF(BJ$1=MAX($1:$1),$R14-SUM($T25:BI25),IF(BJ$1=1,SUMIFS(14:14,$1:$1,"&gt;="&amp;1,$1:$1,"&lt;="&amp;INT(-$N25/30))+(-$N25/30-INT(-$N25/30))*SUMIFS(14:14,$1:$1,INT(-$N25/30)+1),0)+(-$N25/30-INT(-$N25/30))*SUMIFS(14:14,$1:$1,BJ$1+INT(-$N25/30)+1)+(INT(-$N25/30)+1--$N25/30)*SUMIFS(14:14,$1:$1,BJ$1+INT(-$N25/30)))))</f>
        <v>0</v>
      </c>
      <c r="BK25" s="40">
        <f>IF($N25=0,0,IF(BK$7="",0,IF(BK$1=MAX($1:$1),$R14-SUM($T25:BJ25),IF(BK$1=1,SUMIFS(14:14,$1:$1,"&gt;="&amp;1,$1:$1,"&lt;="&amp;INT(-$N25/30))+(-$N25/30-INT(-$N25/30))*SUMIFS(14:14,$1:$1,INT(-$N25/30)+1),0)+(-$N25/30-INT(-$N25/30))*SUMIFS(14:14,$1:$1,BK$1+INT(-$N25/30)+1)+(INT(-$N25/30)+1--$N25/30)*SUMIFS(14:14,$1:$1,BK$1+INT(-$N25/30)))))</f>
        <v>0</v>
      </c>
      <c r="BL25" s="40">
        <f>IF($N25=0,0,IF(BL$7="",0,IF(BL$1=MAX($1:$1),$R14-SUM($T25:BK25),IF(BL$1=1,SUMIFS(14:14,$1:$1,"&gt;="&amp;1,$1:$1,"&lt;="&amp;INT(-$N25/30))+(-$N25/30-INT(-$N25/30))*SUMIFS(14:14,$1:$1,INT(-$N25/30)+1),0)+(-$N25/30-INT(-$N25/30))*SUMIFS(14:14,$1:$1,BL$1+INT(-$N25/30)+1)+(INT(-$N25/30)+1--$N25/30)*SUMIFS(14:14,$1:$1,BL$1+INT(-$N25/30)))))</f>
        <v>0</v>
      </c>
      <c r="BM25" s="40">
        <f>IF($N25=0,0,IF(BM$7="",0,IF(BM$1=MAX($1:$1),$R14-SUM($T25:BL25),IF(BM$1=1,SUMIFS(14:14,$1:$1,"&gt;="&amp;1,$1:$1,"&lt;="&amp;INT(-$N25/30))+(-$N25/30-INT(-$N25/30))*SUMIFS(14:14,$1:$1,INT(-$N25/30)+1),0)+(-$N25/30-INT(-$N25/30))*SUMIFS(14:14,$1:$1,BM$1+INT(-$N25/30)+1)+(INT(-$N25/30)+1--$N25/30)*SUMIFS(14:14,$1:$1,BM$1+INT(-$N25/30)))))</f>
        <v>0</v>
      </c>
      <c r="BN25" s="40">
        <f>IF($N25=0,0,IF(BN$7="",0,IF(BN$1=MAX($1:$1),$R14-SUM($T25:BM25),IF(BN$1=1,SUMIFS(14:14,$1:$1,"&gt;="&amp;1,$1:$1,"&lt;="&amp;INT(-$N25/30))+(-$N25/30-INT(-$N25/30))*SUMIFS(14:14,$1:$1,INT(-$N25/30)+1),0)+(-$N25/30-INT(-$N25/30))*SUMIFS(14:14,$1:$1,BN$1+INT(-$N25/30)+1)+(INT(-$N25/30)+1--$N25/30)*SUMIFS(14:14,$1:$1,BN$1+INT(-$N25/30)))))</f>
        <v>0</v>
      </c>
      <c r="BO25" s="40">
        <f>IF($N25=0,0,IF(BO$7="",0,IF(BO$1=MAX($1:$1),$R14-SUM($T25:BN25),IF(BO$1=1,SUMIFS(14:14,$1:$1,"&gt;="&amp;1,$1:$1,"&lt;="&amp;INT(-$N25/30))+(-$N25/30-INT(-$N25/30))*SUMIFS(14:14,$1:$1,INT(-$N25/30)+1),0)+(-$N25/30-INT(-$N25/30))*SUMIFS(14:14,$1:$1,BO$1+INT(-$N25/30)+1)+(INT(-$N25/30)+1--$N25/30)*SUMIFS(14:14,$1:$1,BO$1+INT(-$N25/30)))))</f>
        <v>0</v>
      </c>
      <c r="BP25" s="40">
        <f>IF($N25=0,0,IF(BP$7="",0,IF(BP$1=MAX($1:$1),$R14-SUM($T25:BO25),IF(BP$1=1,SUMIFS(14:14,$1:$1,"&gt;="&amp;1,$1:$1,"&lt;="&amp;INT(-$N25/30))+(-$N25/30-INT(-$N25/30))*SUMIFS(14:14,$1:$1,INT(-$N25/30)+1),0)+(-$N25/30-INT(-$N25/30))*SUMIFS(14:14,$1:$1,BP$1+INT(-$N25/30)+1)+(INT(-$N25/30)+1--$N25/30)*SUMIFS(14:14,$1:$1,BP$1+INT(-$N25/30)))))</f>
        <v>0</v>
      </c>
      <c r="BQ25" s="40">
        <f>IF($N25=0,0,IF(BQ$7="",0,IF(BQ$1=MAX($1:$1),$R14-SUM($T25:BP25),IF(BQ$1=1,SUMIFS(14:14,$1:$1,"&gt;="&amp;1,$1:$1,"&lt;="&amp;INT(-$N25/30))+(-$N25/30-INT(-$N25/30))*SUMIFS(14:14,$1:$1,INT(-$N25/30)+1),0)+(-$N25/30-INT(-$N25/30))*SUMIFS(14:14,$1:$1,BQ$1+INT(-$N25/30)+1)+(INT(-$N25/30)+1--$N25/30)*SUMIFS(14:14,$1:$1,BQ$1+INT(-$N25/30)))))</f>
        <v>0</v>
      </c>
      <c r="BR25" s="40">
        <f>IF($N25=0,0,IF(BR$7="",0,IF(BR$1=MAX($1:$1),$R14-SUM($T25:BQ25),IF(BR$1=1,SUMIFS(14:14,$1:$1,"&gt;="&amp;1,$1:$1,"&lt;="&amp;INT(-$N25/30))+(-$N25/30-INT(-$N25/30))*SUMIFS(14:14,$1:$1,INT(-$N25/30)+1),0)+(-$N25/30-INT(-$N25/30))*SUMIFS(14:14,$1:$1,BR$1+INT(-$N25/30)+1)+(INT(-$N25/30)+1--$N25/30)*SUMIFS(14:14,$1:$1,BR$1+INT(-$N25/30)))))</f>
        <v>0</v>
      </c>
      <c r="BS25" s="40">
        <f>IF($N25=0,0,IF(BS$7="",0,IF(BS$1=MAX($1:$1),$R14-SUM($T25:BR25),IF(BS$1=1,SUMIFS(14:14,$1:$1,"&gt;="&amp;1,$1:$1,"&lt;="&amp;INT(-$N25/30))+(-$N25/30-INT(-$N25/30))*SUMIFS(14:14,$1:$1,INT(-$N25/30)+1),0)+(-$N25/30-INT(-$N25/30))*SUMIFS(14:14,$1:$1,BS$1+INT(-$N25/30)+1)+(INT(-$N25/30)+1--$N25/30)*SUMIFS(14:14,$1:$1,BS$1+INT(-$N25/30)))))</f>
        <v>0</v>
      </c>
      <c r="BT25" s="40">
        <f>IF($N25=0,0,IF(BT$7="",0,IF(BT$1=MAX($1:$1),$R14-SUM($T25:BS25),IF(BT$1=1,SUMIFS(14:14,$1:$1,"&gt;="&amp;1,$1:$1,"&lt;="&amp;INT(-$N25/30))+(-$N25/30-INT(-$N25/30))*SUMIFS(14:14,$1:$1,INT(-$N25/30)+1),0)+(-$N25/30-INT(-$N25/30))*SUMIFS(14:14,$1:$1,BT$1+INT(-$N25/30)+1)+(INT(-$N25/30)+1--$N25/30)*SUMIFS(14:14,$1:$1,BT$1+INT(-$N25/30)))))</f>
        <v>0</v>
      </c>
      <c r="BU25" s="40">
        <f>IF($N25=0,0,IF(BU$7="",0,IF(BU$1=MAX($1:$1),$R14-SUM($T25:BT25),IF(BU$1=1,SUMIFS(14:14,$1:$1,"&gt;="&amp;1,$1:$1,"&lt;="&amp;INT(-$N25/30))+(-$N25/30-INT(-$N25/30))*SUMIFS(14:14,$1:$1,INT(-$N25/30)+1),0)+(-$N25/30-INT(-$N25/30))*SUMIFS(14:14,$1:$1,BU$1+INT(-$N25/30)+1)+(INT(-$N25/30)+1--$N25/30)*SUMIFS(14:14,$1:$1,BU$1+INT(-$N25/30)))))</f>
        <v>0</v>
      </c>
      <c r="BV25" s="40">
        <f>IF($N25=0,0,IF(BV$7="",0,IF(BV$1=MAX($1:$1),$R14-SUM($T25:BU25),IF(BV$1=1,SUMIFS(14:14,$1:$1,"&gt;="&amp;1,$1:$1,"&lt;="&amp;INT(-$N25/30))+(-$N25/30-INT(-$N25/30))*SUMIFS(14:14,$1:$1,INT(-$N25/30)+1),0)+(-$N25/30-INT(-$N25/30))*SUMIFS(14:14,$1:$1,BV$1+INT(-$N25/30)+1)+(INT(-$N25/30)+1--$N25/30)*SUMIFS(14:14,$1:$1,BV$1+INT(-$N25/30)))))</f>
        <v>0</v>
      </c>
      <c r="BW25" s="40">
        <f>IF($N25=0,0,IF(BW$7="",0,IF(BW$1=MAX($1:$1),$R14-SUM($T25:BV25),IF(BW$1=1,SUMIFS(14:14,$1:$1,"&gt;="&amp;1,$1:$1,"&lt;="&amp;INT(-$N25/30))+(-$N25/30-INT(-$N25/30))*SUMIFS(14:14,$1:$1,INT(-$N25/30)+1),0)+(-$N25/30-INT(-$N25/30))*SUMIFS(14:14,$1:$1,BW$1+INT(-$N25/30)+1)+(INT(-$N25/30)+1--$N25/30)*SUMIFS(14:14,$1:$1,BW$1+INT(-$N25/30)))))</f>
        <v>0</v>
      </c>
      <c r="BX25" s="40">
        <f>IF($N25=0,0,IF(BX$7="",0,IF(BX$1=MAX($1:$1),$R14-SUM($T25:BW25),IF(BX$1=1,SUMIFS(14:14,$1:$1,"&gt;="&amp;1,$1:$1,"&lt;="&amp;INT(-$N25/30))+(-$N25/30-INT(-$N25/30))*SUMIFS(14:14,$1:$1,INT(-$N25/30)+1),0)+(-$N25/30-INT(-$N25/30))*SUMIFS(14:14,$1:$1,BX$1+INT(-$N25/30)+1)+(INT(-$N25/30)+1--$N25/30)*SUMIFS(14:14,$1:$1,BX$1+INT(-$N25/30)))))</f>
        <v>0</v>
      </c>
      <c r="BY25" s="40">
        <f>IF($N25=0,0,IF(BY$7="",0,IF(BY$1=MAX($1:$1),$R14-SUM($T25:BX25),IF(BY$1=1,SUMIFS(14:14,$1:$1,"&gt;="&amp;1,$1:$1,"&lt;="&amp;INT(-$N25/30))+(-$N25/30-INT(-$N25/30))*SUMIFS(14:14,$1:$1,INT(-$N25/30)+1),0)+(-$N25/30-INT(-$N25/30))*SUMIFS(14:14,$1:$1,BY$1+INT(-$N25/30)+1)+(INT(-$N25/30)+1--$N25/30)*SUMIFS(14:14,$1:$1,BY$1+INT(-$N25/30)))))</f>
        <v>0</v>
      </c>
      <c r="BZ25" s="40">
        <f>IF($N25=0,0,IF(BZ$7="",0,IF(BZ$1=MAX($1:$1),$R14-SUM($T25:BY25),IF(BZ$1=1,SUMIFS(14:14,$1:$1,"&gt;="&amp;1,$1:$1,"&lt;="&amp;INT(-$N25/30))+(-$N25/30-INT(-$N25/30))*SUMIFS(14:14,$1:$1,INT(-$N25/30)+1),0)+(-$N25/30-INT(-$N25/30))*SUMIFS(14:14,$1:$1,BZ$1+INT(-$N25/30)+1)+(INT(-$N25/30)+1--$N25/30)*SUMIFS(14:14,$1:$1,BZ$1+INT(-$N25/30)))))</f>
        <v>0</v>
      </c>
      <c r="CA25" s="40">
        <f>IF($N25=0,0,IF(CA$7="",0,IF(CA$1=MAX($1:$1),$R14-SUM($T25:BZ25),IF(CA$1=1,SUMIFS(14:14,$1:$1,"&gt;="&amp;1,$1:$1,"&lt;="&amp;INT(-$N25/30))+(-$N25/30-INT(-$N25/30))*SUMIFS(14:14,$1:$1,INT(-$N25/30)+1),0)+(-$N25/30-INT(-$N25/30))*SUMIFS(14:14,$1:$1,CA$1+INT(-$N25/30)+1)+(INT(-$N25/30)+1--$N25/30)*SUMIFS(14:14,$1:$1,CA$1+INT(-$N25/30)))))</f>
        <v>0</v>
      </c>
      <c r="CB25" s="40">
        <f>IF($N25=0,0,IF(CB$7="",0,IF(CB$1=MAX($1:$1),$R14-SUM($T25:CA25),IF(CB$1=1,SUMIFS(14:14,$1:$1,"&gt;="&amp;1,$1:$1,"&lt;="&amp;INT(-$N25/30))+(-$N25/30-INT(-$N25/30))*SUMIFS(14:14,$1:$1,INT(-$N25/30)+1),0)+(-$N25/30-INT(-$N25/30))*SUMIFS(14:14,$1:$1,CB$1+INT(-$N25/30)+1)+(INT(-$N25/30)+1--$N25/30)*SUMIFS(14:14,$1:$1,CB$1+INT(-$N25/30)))))</f>
        <v>0</v>
      </c>
      <c r="CC25" s="40">
        <f>IF($N25=0,0,IF(CC$7="",0,IF(CC$1=MAX($1:$1),$R14-SUM($T25:CB25),IF(CC$1=1,SUMIFS(14:14,$1:$1,"&gt;="&amp;1,$1:$1,"&lt;="&amp;INT(-$N25/30))+(-$N25/30-INT(-$N25/30))*SUMIFS(14:14,$1:$1,INT(-$N25/30)+1),0)+(-$N25/30-INT(-$N25/30))*SUMIFS(14:14,$1:$1,CC$1+INT(-$N25/30)+1)+(INT(-$N25/30)+1--$N25/30)*SUMIFS(14:14,$1:$1,CC$1+INT(-$N25/30)))))</f>
        <v>0</v>
      </c>
      <c r="CD25" s="40">
        <f>IF($N25=0,0,IF(CD$7="",0,IF(CD$1=MAX($1:$1),$R14-SUM($T25:CC25),IF(CD$1=1,SUMIFS(14:14,$1:$1,"&gt;="&amp;1,$1:$1,"&lt;="&amp;INT(-$N25/30))+(-$N25/30-INT(-$N25/30))*SUMIFS(14:14,$1:$1,INT(-$N25/30)+1),0)+(-$N25/30-INT(-$N25/30))*SUMIFS(14:14,$1:$1,CD$1+INT(-$N25/30)+1)+(INT(-$N25/30)+1--$N25/30)*SUMIFS(14:14,$1:$1,CD$1+INT(-$N25/30)))))</f>
        <v>0</v>
      </c>
      <c r="CE25" s="40">
        <f>IF($N25=0,0,IF(CE$7="",0,IF(CE$1=MAX($1:$1),$R14-SUM($T25:CD25),IF(CE$1=1,SUMIFS(14:14,$1:$1,"&gt;="&amp;1,$1:$1,"&lt;="&amp;INT(-$N25/30))+(-$N25/30-INT(-$N25/30))*SUMIFS(14:14,$1:$1,INT(-$N25/30)+1),0)+(-$N25/30-INT(-$N25/30))*SUMIFS(14:14,$1:$1,CE$1+INT(-$N25/30)+1)+(INT(-$N25/30)+1--$N25/30)*SUMIFS(14:14,$1:$1,CE$1+INT(-$N25/30)))))</f>
        <v>0</v>
      </c>
      <c r="CF25" s="40">
        <f>IF($N25=0,0,IF(CF$7="",0,IF(CF$1=MAX($1:$1),$R14-SUM($T25:CE25),IF(CF$1=1,SUMIFS(14:14,$1:$1,"&gt;="&amp;1,$1:$1,"&lt;="&amp;INT(-$N25/30))+(-$N25/30-INT(-$N25/30))*SUMIFS(14:14,$1:$1,INT(-$N25/30)+1),0)+(-$N25/30-INT(-$N25/30))*SUMIFS(14:14,$1:$1,CF$1+INT(-$N25/30)+1)+(INT(-$N25/30)+1--$N25/30)*SUMIFS(14:14,$1:$1,CF$1+INT(-$N25/30)))))</f>
        <v>0</v>
      </c>
      <c r="CG25" s="40">
        <f>IF($N25=0,0,IF(CG$7="",0,IF(CG$1=MAX($1:$1),$R14-SUM($T25:CF25),IF(CG$1=1,SUMIFS(14:14,$1:$1,"&gt;="&amp;1,$1:$1,"&lt;="&amp;INT(-$N25/30))+(-$N25/30-INT(-$N25/30))*SUMIFS(14:14,$1:$1,INT(-$N25/30)+1),0)+(-$N25/30-INT(-$N25/30))*SUMIFS(14:14,$1:$1,CG$1+INT(-$N25/30)+1)+(INT(-$N25/30)+1--$N25/30)*SUMIFS(14:14,$1:$1,CG$1+INT(-$N25/30)))))</f>
        <v>0</v>
      </c>
      <c r="CH25" s="40">
        <f>IF($N25=0,0,IF(CH$7="",0,IF(CH$1=MAX($1:$1),$R14-SUM($T25:CG25),IF(CH$1=1,SUMIFS(14:14,$1:$1,"&gt;="&amp;1,$1:$1,"&lt;="&amp;INT(-$N25/30))+(-$N25/30-INT(-$N25/30))*SUMIFS(14:14,$1:$1,INT(-$N25/30)+1),0)+(-$N25/30-INT(-$N25/30))*SUMIFS(14:14,$1:$1,CH$1+INT(-$N25/30)+1)+(INT(-$N25/30)+1--$N25/30)*SUMIFS(14:14,$1:$1,CH$1+INT(-$N25/30)))))</f>
        <v>0</v>
      </c>
      <c r="CI25" s="40">
        <f>IF($N25=0,0,IF(CI$7="",0,IF(CI$1=MAX($1:$1),$R14-SUM($T25:CH25),IF(CI$1=1,SUMIFS(14:14,$1:$1,"&gt;="&amp;1,$1:$1,"&lt;="&amp;INT(-$N25/30))+(-$N25/30-INT(-$N25/30))*SUMIFS(14:14,$1:$1,INT(-$N25/30)+1),0)+(-$N25/30-INT(-$N25/30))*SUMIFS(14:14,$1:$1,CI$1+INT(-$N25/30)+1)+(INT(-$N25/30)+1--$N25/30)*SUMIFS(14:14,$1:$1,CI$1+INT(-$N25/30)))))</f>
        <v>0</v>
      </c>
      <c r="CJ25" s="40">
        <f>IF($N25=0,0,IF(CJ$7="",0,IF(CJ$1=MAX($1:$1),$R14-SUM($T25:CI25),IF(CJ$1=1,SUMIFS(14:14,$1:$1,"&gt;="&amp;1,$1:$1,"&lt;="&amp;INT(-$N25/30))+(-$N25/30-INT(-$N25/30))*SUMIFS(14:14,$1:$1,INT(-$N25/30)+1),0)+(-$N25/30-INT(-$N25/30))*SUMIFS(14:14,$1:$1,CJ$1+INT(-$N25/30)+1)+(INT(-$N25/30)+1--$N25/30)*SUMIFS(14:14,$1:$1,CJ$1+INT(-$N25/30)))))</f>
        <v>0</v>
      </c>
      <c r="CK25" s="40">
        <f>IF($N25=0,0,IF(CK$7="",0,IF(CK$1=MAX($1:$1),$R14-SUM($T25:CJ25),IF(CK$1=1,SUMIFS(14:14,$1:$1,"&gt;="&amp;1,$1:$1,"&lt;="&amp;INT(-$N25/30))+(-$N25/30-INT(-$N25/30))*SUMIFS(14:14,$1:$1,INT(-$N25/30)+1),0)+(-$N25/30-INT(-$N25/30))*SUMIFS(14:14,$1:$1,CK$1+INT(-$N25/30)+1)+(INT(-$N25/30)+1--$N25/30)*SUMIFS(14:14,$1:$1,CK$1+INT(-$N25/30)))))</f>
        <v>0</v>
      </c>
      <c r="CL25" s="40">
        <f>IF($N25=0,0,IF(CL$7="",0,IF(CL$1=MAX($1:$1),$R14-SUM($T25:CK25),IF(CL$1=1,SUMIFS(14:14,$1:$1,"&gt;="&amp;1,$1:$1,"&lt;="&amp;INT(-$N25/30))+(-$N25/30-INT(-$N25/30))*SUMIFS(14:14,$1:$1,INT(-$N25/30)+1),0)+(-$N25/30-INT(-$N25/30))*SUMIFS(14:14,$1:$1,CL$1+INT(-$N25/30)+1)+(INT(-$N25/30)+1--$N25/30)*SUMIFS(14:14,$1:$1,CL$1+INT(-$N25/30)))))</f>
        <v>0</v>
      </c>
      <c r="CM25" s="40">
        <f>IF($N25=0,0,IF(CM$7="",0,IF(CM$1=MAX($1:$1),$R14-SUM($T25:CL25),IF(CM$1=1,SUMIFS(14:14,$1:$1,"&gt;="&amp;1,$1:$1,"&lt;="&amp;INT(-$N25/30))+(-$N25/30-INT(-$N25/30))*SUMIFS(14:14,$1:$1,INT(-$N25/30)+1),0)+(-$N25/30-INT(-$N25/30))*SUMIFS(14:14,$1:$1,CM$1+INT(-$N25/30)+1)+(INT(-$N25/30)+1--$N25/30)*SUMIFS(14:14,$1:$1,CM$1+INT(-$N25/30)))))</f>
        <v>0</v>
      </c>
      <c r="CN25" s="40">
        <f>IF($N25=0,0,IF(CN$7="",0,IF(CN$1=MAX($1:$1),$R14-SUM($T25:CM25),IF(CN$1=1,SUMIFS(14:14,$1:$1,"&gt;="&amp;1,$1:$1,"&lt;="&amp;INT(-$N25/30))+(-$N25/30-INT(-$N25/30))*SUMIFS(14:14,$1:$1,INT(-$N25/30)+1),0)+(-$N25/30-INT(-$N25/30))*SUMIFS(14:14,$1:$1,CN$1+INT(-$N25/30)+1)+(INT(-$N25/30)+1--$N25/30)*SUMIFS(14:14,$1:$1,CN$1+INT(-$N25/30)))))</f>
        <v>0</v>
      </c>
      <c r="CO25" s="40">
        <f>IF($N25=0,0,IF(CO$7="",0,IF(CO$1=MAX($1:$1),$R14-SUM($T25:CN25),IF(CO$1=1,SUMIFS(14:14,$1:$1,"&gt;="&amp;1,$1:$1,"&lt;="&amp;INT(-$N25/30))+(-$N25/30-INT(-$N25/30))*SUMIFS(14:14,$1:$1,INT(-$N25/30)+1),0)+(-$N25/30-INT(-$N25/30))*SUMIFS(14:14,$1:$1,CO$1+INT(-$N25/30)+1)+(INT(-$N25/30)+1--$N25/30)*SUMIFS(14:14,$1:$1,CO$1+INT(-$N25/30)))))</f>
        <v>0</v>
      </c>
      <c r="CP25" s="40">
        <f>IF($N25=0,0,IF(CP$7="",0,IF(CP$1=MAX($1:$1),$R14-SUM($T25:CO25),IF(CP$1=1,SUMIFS(14:14,$1:$1,"&gt;="&amp;1,$1:$1,"&lt;="&amp;INT(-$N25/30))+(-$N25/30-INT(-$N25/30))*SUMIFS(14:14,$1:$1,INT(-$N25/30)+1),0)+(-$N25/30-INT(-$N25/30))*SUMIFS(14:14,$1:$1,CP$1+INT(-$N25/30)+1)+(INT(-$N25/30)+1--$N25/30)*SUMIFS(14:14,$1:$1,CP$1+INT(-$N25/30)))))</f>
        <v>0</v>
      </c>
      <c r="CQ25" s="40">
        <f>IF($N25=0,0,IF(CQ$7="",0,IF(CQ$1=MAX($1:$1),$R14-SUM($T25:CP25),IF(CQ$1=1,SUMIFS(14:14,$1:$1,"&gt;="&amp;1,$1:$1,"&lt;="&amp;INT(-$N25/30))+(-$N25/30-INT(-$N25/30))*SUMIFS(14:14,$1:$1,INT(-$N25/30)+1),0)+(-$N25/30-INT(-$N25/30))*SUMIFS(14:14,$1:$1,CQ$1+INT(-$N25/30)+1)+(INT(-$N25/30)+1--$N25/30)*SUMIFS(14:14,$1:$1,CQ$1+INT(-$N25/30)))))</f>
        <v>0</v>
      </c>
      <c r="CR25" s="40">
        <f>IF($N25=0,0,IF(CR$7="",0,IF(CR$1=MAX($1:$1),$R14-SUM($T25:CQ25),IF(CR$1=1,SUMIFS(14:14,$1:$1,"&gt;="&amp;1,$1:$1,"&lt;="&amp;INT(-$N25/30))+(-$N25/30-INT(-$N25/30))*SUMIFS(14:14,$1:$1,INT(-$N25/30)+1),0)+(-$N25/30-INT(-$N25/30))*SUMIFS(14:14,$1:$1,CR$1+INT(-$N25/30)+1)+(INT(-$N25/30)+1--$N25/30)*SUMIFS(14:14,$1:$1,CR$1+INT(-$N25/30)))))</f>
        <v>0</v>
      </c>
      <c r="CS25" s="40">
        <f>IF($N25=0,0,IF(CS$7="",0,IF(CS$1=MAX($1:$1),$R14-SUM($T25:CR25),IF(CS$1=1,SUMIFS(14:14,$1:$1,"&gt;="&amp;1,$1:$1,"&lt;="&amp;INT(-$N25/30))+(-$N25/30-INT(-$N25/30))*SUMIFS(14:14,$1:$1,INT(-$N25/30)+1),0)+(-$N25/30-INT(-$N25/30))*SUMIFS(14:14,$1:$1,CS$1+INT(-$N25/30)+1)+(INT(-$N25/30)+1--$N25/30)*SUMIFS(14:14,$1:$1,CS$1+INT(-$N25/30)))))</f>
        <v>0</v>
      </c>
      <c r="CT25" s="40">
        <f>IF($N25=0,0,IF(CT$7="",0,IF(CT$1=MAX($1:$1),$R14-SUM($T25:CS25),IF(CT$1=1,SUMIFS(14:14,$1:$1,"&gt;="&amp;1,$1:$1,"&lt;="&amp;INT(-$N25/30))+(-$N25/30-INT(-$N25/30))*SUMIFS(14:14,$1:$1,INT(-$N25/30)+1),0)+(-$N25/30-INT(-$N25/30))*SUMIFS(14:14,$1:$1,CT$1+INT(-$N25/30)+1)+(INT(-$N25/30)+1--$N25/30)*SUMIFS(14:14,$1:$1,CT$1+INT(-$N25/30)))))</f>
        <v>0</v>
      </c>
      <c r="CU25" s="40">
        <f>IF($N25=0,0,IF(CU$7="",0,IF(CU$1=MAX($1:$1),$R14-SUM($T25:CT25),IF(CU$1=1,SUMIFS(14:14,$1:$1,"&gt;="&amp;1,$1:$1,"&lt;="&amp;INT(-$N25/30))+(-$N25/30-INT(-$N25/30))*SUMIFS(14:14,$1:$1,INT(-$N25/30)+1),0)+(-$N25/30-INT(-$N25/30))*SUMIFS(14:14,$1:$1,CU$1+INT(-$N25/30)+1)+(INT(-$N25/30)+1--$N25/30)*SUMIFS(14:14,$1:$1,CU$1+INT(-$N25/30)))))</f>
        <v>0</v>
      </c>
      <c r="CV25" s="40">
        <f>IF($N25=0,0,IF(CV$7="",0,IF(CV$1=MAX($1:$1),$R14-SUM($T25:CU25),IF(CV$1=1,SUMIFS(14:14,$1:$1,"&gt;="&amp;1,$1:$1,"&lt;="&amp;INT(-$N25/30))+(-$N25/30-INT(-$N25/30))*SUMIFS(14:14,$1:$1,INT(-$N25/30)+1),0)+(-$N25/30-INT(-$N25/30))*SUMIFS(14:14,$1:$1,CV$1+INT(-$N25/30)+1)+(INT(-$N25/30)+1--$N25/30)*SUMIFS(14:14,$1:$1,CV$1+INT(-$N25/30)))))</f>
        <v>0</v>
      </c>
      <c r="CW25" s="40">
        <f>IF($N25=0,0,IF(CW$7="",0,IF(CW$1=MAX($1:$1),$R14-SUM($T25:CV25),IF(CW$1=1,SUMIFS(14:14,$1:$1,"&gt;="&amp;1,$1:$1,"&lt;="&amp;INT(-$N25/30))+(-$N25/30-INT(-$N25/30))*SUMIFS(14:14,$1:$1,INT(-$N25/30)+1),0)+(-$N25/30-INT(-$N25/30))*SUMIFS(14:14,$1:$1,CW$1+INT(-$N25/30)+1)+(INT(-$N25/30)+1--$N25/30)*SUMIFS(14:14,$1:$1,CW$1+INT(-$N25/30)))))</f>
        <v>0</v>
      </c>
      <c r="CX25" s="40">
        <f>IF($N25=0,0,IF(CX$7="",0,IF(CX$1=MAX($1:$1),$R14-SUM($T25:CW25),IF(CX$1=1,SUMIFS(14:14,$1:$1,"&gt;="&amp;1,$1:$1,"&lt;="&amp;INT(-$N25/30))+(-$N25/30-INT(-$N25/30))*SUMIFS(14:14,$1:$1,INT(-$N25/30)+1),0)+(-$N25/30-INT(-$N25/30))*SUMIFS(14:14,$1:$1,CX$1+INT(-$N25/30)+1)+(INT(-$N25/30)+1--$N25/30)*SUMIFS(14:14,$1:$1,CX$1+INT(-$N25/30)))))</f>
        <v>0</v>
      </c>
      <c r="CY25" s="40">
        <f>IF($N25=0,0,IF(CY$7="",0,IF(CY$1=MAX($1:$1),$R14-SUM($T25:CX25),IF(CY$1=1,SUMIFS(14:14,$1:$1,"&gt;="&amp;1,$1:$1,"&lt;="&amp;INT(-$N25/30))+(-$N25/30-INT(-$N25/30))*SUMIFS(14:14,$1:$1,INT(-$N25/30)+1),0)+(-$N25/30-INT(-$N25/30))*SUMIFS(14:14,$1:$1,CY$1+INT(-$N25/30)+1)+(INT(-$N25/30)+1--$N25/30)*SUMIFS(14:14,$1:$1,CY$1+INT(-$N25/30)))))</f>
        <v>0</v>
      </c>
      <c r="CZ25" s="40">
        <f>IF($N25=0,0,IF(CZ$7="",0,IF(CZ$1=MAX($1:$1),$R14-SUM($T25:CY25),IF(CZ$1=1,SUMIFS(14:14,$1:$1,"&gt;="&amp;1,$1:$1,"&lt;="&amp;INT(-$N25/30))+(-$N25/30-INT(-$N25/30))*SUMIFS(14:14,$1:$1,INT(-$N25/30)+1),0)+(-$N25/30-INT(-$N25/30))*SUMIFS(14:14,$1:$1,CZ$1+INT(-$N25/30)+1)+(INT(-$N25/30)+1--$N25/30)*SUMIFS(14:14,$1:$1,CZ$1+INT(-$N25/30)))))</f>
        <v>0</v>
      </c>
      <c r="DA25" s="40">
        <f>IF($N25=0,0,IF(DA$7="",0,IF(DA$1=MAX($1:$1),$R14-SUM($T25:CZ25),IF(DA$1=1,SUMIFS(14:14,$1:$1,"&gt;="&amp;1,$1:$1,"&lt;="&amp;INT(-$N25/30))+(-$N25/30-INT(-$N25/30))*SUMIFS(14:14,$1:$1,INT(-$N25/30)+1),0)+(-$N25/30-INT(-$N25/30))*SUMIFS(14:14,$1:$1,DA$1+INT(-$N25/30)+1)+(INT(-$N25/30)+1--$N25/30)*SUMIFS(14:14,$1:$1,DA$1+INT(-$N25/30)))))</f>
        <v>0</v>
      </c>
      <c r="DB25" s="40">
        <f>IF($N25=0,0,IF(DB$7="",0,IF(DB$1=MAX($1:$1),$R14-SUM($T25:DA25),IF(DB$1=1,SUMIFS(14:14,$1:$1,"&gt;="&amp;1,$1:$1,"&lt;="&amp;INT(-$N25/30))+(-$N25/30-INT(-$N25/30))*SUMIFS(14:14,$1:$1,INT(-$N25/30)+1),0)+(-$N25/30-INT(-$N25/30))*SUMIFS(14:14,$1:$1,DB$1+INT(-$N25/30)+1)+(INT(-$N25/30)+1--$N25/30)*SUMIFS(14:14,$1:$1,DB$1+INT(-$N25/30)))))</f>
        <v>0</v>
      </c>
      <c r="DC25" s="40">
        <f>IF($N25=0,0,IF(DC$7="",0,IF(DC$1=MAX($1:$1),$R14-SUM($T25:DB25),IF(DC$1=1,SUMIFS(14:14,$1:$1,"&gt;="&amp;1,$1:$1,"&lt;="&amp;INT(-$N25/30))+(-$N25/30-INT(-$N25/30))*SUMIFS(14:14,$1:$1,INT(-$N25/30)+1),0)+(-$N25/30-INT(-$N25/30))*SUMIFS(14:14,$1:$1,DC$1+INT(-$N25/30)+1)+(INT(-$N25/30)+1--$N25/30)*SUMIFS(14:14,$1:$1,DC$1+INT(-$N25/30)))))</f>
        <v>0</v>
      </c>
      <c r="DD25" s="40">
        <f>IF($N25=0,0,IF(DD$7="",0,IF(DD$1=MAX($1:$1),$R14-SUM($T25:DC25),IF(DD$1=1,SUMIFS(14:14,$1:$1,"&gt;="&amp;1,$1:$1,"&lt;="&amp;INT(-$N25/30))+(-$N25/30-INT(-$N25/30))*SUMIFS(14:14,$1:$1,INT(-$N25/30)+1),0)+(-$N25/30-INT(-$N25/30))*SUMIFS(14:14,$1:$1,DD$1+INT(-$N25/30)+1)+(INT(-$N25/30)+1--$N25/30)*SUMIFS(14:14,$1:$1,DD$1+INT(-$N25/30)))))</f>
        <v>0</v>
      </c>
      <c r="DE25" s="40">
        <f>IF($N25=0,0,IF(DE$7="",0,IF(DE$1=MAX($1:$1),$R14-SUM($T25:DD25),IF(DE$1=1,SUMIFS(14:14,$1:$1,"&gt;="&amp;1,$1:$1,"&lt;="&amp;INT(-$N25/30))+(-$N25/30-INT(-$N25/30))*SUMIFS(14:14,$1:$1,INT(-$N25/30)+1),0)+(-$N25/30-INT(-$N25/30))*SUMIFS(14:14,$1:$1,DE$1+INT(-$N25/30)+1)+(INT(-$N25/30)+1--$N25/30)*SUMIFS(14:14,$1:$1,DE$1+INT(-$N25/30)))))</f>
        <v>0</v>
      </c>
      <c r="DF25" s="40">
        <f>IF($N25=0,0,IF(DF$7="",0,IF(DF$1=MAX($1:$1),$R14-SUM($T25:DE25),IF(DF$1=1,SUMIFS(14:14,$1:$1,"&gt;="&amp;1,$1:$1,"&lt;="&amp;INT(-$N25/30))+(-$N25/30-INT(-$N25/30))*SUMIFS(14:14,$1:$1,INT(-$N25/30)+1),0)+(-$N25/30-INT(-$N25/30))*SUMIFS(14:14,$1:$1,DF$1+INT(-$N25/30)+1)+(INT(-$N25/30)+1--$N25/30)*SUMIFS(14:14,$1:$1,DF$1+INT(-$N25/30)))))</f>
        <v>0</v>
      </c>
      <c r="DG25" s="40">
        <f>IF($N25=0,0,IF(DG$7="",0,IF(DG$1=MAX($1:$1),$R14-SUM($T25:DF25),IF(DG$1=1,SUMIFS(14:14,$1:$1,"&gt;="&amp;1,$1:$1,"&lt;="&amp;INT(-$N25/30))+(-$N25/30-INT(-$N25/30))*SUMIFS(14:14,$1:$1,INT(-$N25/30)+1),0)+(-$N25/30-INT(-$N25/30))*SUMIFS(14:14,$1:$1,DG$1+INT(-$N25/30)+1)+(INT(-$N25/30)+1--$N25/30)*SUMIFS(14:14,$1:$1,DG$1+INT(-$N25/30)))))</f>
        <v>0</v>
      </c>
      <c r="DH25" s="40">
        <f>IF($N25=0,0,IF(DH$7="",0,IF(DH$1=MAX($1:$1),$R14-SUM($T25:DG25),IF(DH$1=1,SUMIFS(14:14,$1:$1,"&gt;="&amp;1,$1:$1,"&lt;="&amp;INT(-$N25/30))+(-$N25/30-INT(-$N25/30))*SUMIFS(14:14,$1:$1,INT(-$N25/30)+1),0)+(-$N25/30-INT(-$N25/30))*SUMIFS(14:14,$1:$1,DH$1+INT(-$N25/30)+1)+(INT(-$N25/30)+1--$N25/30)*SUMIFS(14:14,$1:$1,DH$1+INT(-$N25/30)))))</f>
        <v>0</v>
      </c>
      <c r="DI25" s="40">
        <f>IF($N25=0,0,IF(DI$7="",0,IF(DI$1=MAX($1:$1),$R14-SUM($T25:DH25),IF(DI$1=1,SUMIFS(14:14,$1:$1,"&gt;="&amp;1,$1:$1,"&lt;="&amp;INT(-$N25/30))+(-$N25/30-INT(-$N25/30))*SUMIFS(14:14,$1:$1,INT(-$N25/30)+1),0)+(-$N25/30-INT(-$N25/30))*SUMIFS(14:14,$1:$1,DI$1+INT(-$N25/30)+1)+(INT(-$N25/30)+1--$N25/30)*SUMIFS(14:14,$1:$1,DI$1+INT(-$N25/30)))))</f>
        <v>0</v>
      </c>
      <c r="DJ25" s="40">
        <f>IF($N25=0,0,IF(DJ$7="",0,IF(DJ$1=MAX($1:$1),$R14-SUM($T25:DI25),IF(DJ$1=1,SUMIFS(14:14,$1:$1,"&gt;="&amp;1,$1:$1,"&lt;="&amp;INT(-$N25/30))+(-$N25/30-INT(-$N25/30))*SUMIFS(14:14,$1:$1,INT(-$N25/30)+1),0)+(-$N25/30-INT(-$N25/30))*SUMIFS(14:14,$1:$1,DJ$1+INT(-$N25/30)+1)+(INT(-$N25/30)+1--$N25/30)*SUMIFS(14:14,$1:$1,DJ$1+INT(-$N25/30)))))</f>
        <v>0</v>
      </c>
      <c r="DK25" s="40">
        <f>IF($N25=0,0,IF(DK$7="",0,IF(DK$1=MAX($1:$1),$R14-SUM($T25:DJ25),IF(DK$1=1,SUMIFS(14:14,$1:$1,"&gt;="&amp;1,$1:$1,"&lt;="&amp;INT(-$N25/30))+(-$N25/30-INT(-$N25/30))*SUMIFS(14:14,$1:$1,INT(-$N25/30)+1),0)+(-$N25/30-INT(-$N25/30))*SUMIFS(14:14,$1:$1,DK$1+INT(-$N25/30)+1)+(INT(-$N25/30)+1--$N25/30)*SUMIFS(14:14,$1:$1,DK$1+INT(-$N25/30)))))</f>
        <v>0</v>
      </c>
      <c r="DL25" s="40">
        <f>IF($N25=0,0,IF(DL$7="",0,IF(DL$1=MAX($1:$1),$R14-SUM($T25:DK25),IF(DL$1=1,SUMIFS(14:14,$1:$1,"&gt;="&amp;1,$1:$1,"&lt;="&amp;INT(-$N25/30))+(-$N25/30-INT(-$N25/30))*SUMIFS(14:14,$1:$1,INT(-$N25/30)+1),0)+(-$N25/30-INT(-$N25/30))*SUMIFS(14:14,$1:$1,DL$1+INT(-$N25/30)+1)+(INT(-$N25/30)+1--$N25/30)*SUMIFS(14:14,$1:$1,DL$1+INT(-$N25/30)))))</f>
        <v>0</v>
      </c>
      <c r="DM25" s="40">
        <f>IF($N25=0,0,IF(DM$7="",0,IF(DM$1=MAX($1:$1),$R14-SUM($T25:DL25),IF(DM$1=1,SUMIFS(14:14,$1:$1,"&gt;="&amp;1,$1:$1,"&lt;="&amp;INT(-$N25/30))+(-$N25/30-INT(-$N25/30))*SUMIFS(14:14,$1:$1,INT(-$N25/30)+1),0)+(-$N25/30-INT(-$N25/30))*SUMIFS(14:14,$1:$1,DM$1+INT(-$N25/30)+1)+(INT(-$N25/30)+1--$N25/30)*SUMIFS(14:14,$1:$1,DM$1+INT(-$N25/30)))))</f>
        <v>0</v>
      </c>
      <c r="DN25" s="40">
        <f>IF($N25=0,0,IF(DN$7="",0,IF(DN$1=MAX($1:$1),$R14-SUM($T25:DM25),IF(DN$1=1,SUMIFS(14:14,$1:$1,"&gt;="&amp;1,$1:$1,"&lt;="&amp;INT(-$N25/30))+(-$N25/30-INT(-$N25/30))*SUMIFS(14:14,$1:$1,INT(-$N25/30)+1),0)+(-$N25/30-INT(-$N25/30))*SUMIFS(14:14,$1:$1,DN$1+INT(-$N25/30)+1)+(INT(-$N25/30)+1--$N25/30)*SUMIFS(14:14,$1:$1,DN$1+INT(-$N25/30)))))</f>
        <v>0</v>
      </c>
      <c r="DO25" s="40">
        <f>IF($N25=0,0,IF(DO$7="",0,IF(DO$1=MAX($1:$1),$R14-SUM($T25:DN25),IF(DO$1=1,SUMIFS(14:14,$1:$1,"&gt;="&amp;1,$1:$1,"&lt;="&amp;INT(-$N25/30))+(-$N25/30-INT(-$N25/30))*SUMIFS(14:14,$1:$1,INT(-$N25/30)+1),0)+(-$N25/30-INT(-$N25/30))*SUMIFS(14:14,$1:$1,DO$1+INT(-$N25/30)+1)+(INT(-$N25/30)+1--$N25/30)*SUMIFS(14:14,$1:$1,DO$1+INT(-$N25/30)))))</f>
        <v>0</v>
      </c>
      <c r="DP25" s="40">
        <f>IF($N25=0,0,IF(DP$7="",0,IF(DP$1=MAX($1:$1),$R14-SUM($T25:DO25),IF(DP$1=1,SUMIFS(14:14,$1:$1,"&gt;="&amp;1,$1:$1,"&lt;="&amp;INT(-$N25/30))+(-$N25/30-INT(-$N25/30))*SUMIFS(14:14,$1:$1,INT(-$N25/30)+1),0)+(-$N25/30-INT(-$N25/30))*SUMIFS(14:14,$1:$1,DP$1+INT(-$N25/30)+1)+(INT(-$N25/30)+1--$N25/30)*SUMIFS(14:14,$1:$1,DP$1+INT(-$N25/30)))))</f>
        <v>0</v>
      </c>
      <c r="DQ25" s="40">
        <f>IF($N25=0,0,IF(DQ$7="",0,IF(DQ$1=MAX($1:$1),$R14-SUM($T25:DP25),IF(DQ$1=1,SUMIFS(14:14,$1:$1,"&gt;="&amp;1,$1:$1,"&lt;="&amp;INT(-$N25/30))+(-$N25/30-INT(-$N25/30))*SUMIFS(14:14,$1:$1,INT(-$N25/30)+1),0)+(-$N25/30-INT(-$N25/30))*SUMIFS(14:14,$1:$1,DQ$1+INT(-$N25/30)+1)+(INT(-$N25/30)+1--$N25/30)*SUMIFS(14:14,$1:$1,DQ$1+INT(-$N25/30)))))</f>
        <v>0</v>
      </c>
      <c r="DR25" s="40">
        <f>IF($N25=0,0,IF(DR$7="",0,IF(DR$1=MAX($1:$1),$R14-SUM($T25:DQ25),IF(DR$1=1,SUMIFS(14:14,$1:$1,"&gt;="&amp;1,$1:$1,"&lt;="&amp;INT(-$N25/30))+(-$N25/30-INT(-$N25/30))*SUMIFS(14:14,$1:$1,INT(-$N25/30)+1),0)+(-$N25/30-INT(-$N25/30))*SUMIFS(14:14,$1:$1,DR$1+INT(-$N25/30)+1)+(INT(-$N25/30)+1--$N25/30)*SUMIFS(14:14,$1:$1,DR$1+INT(-$N25/30)))))</f>
        <v>0</v>
      </c>
      <c r="DS25" s="40">
        <f>IF($N25=0,0,IF(DS$7="",0,IF(DS$1=MAX($1:$1),$R14-SUM($T25:DR25),IF(DS$1=1,SUMIFS(14:14,$1:$1,"&gt;="&amp;1,$1:$1,"&lt;="&amp;INT(-$N25/30))+(-$N25/30-INT(-$N25/30))*SUMIFS(14:14,$1:$1,INT(-$N25/30)+1),0)+(-$N25/30-INT(-$N25/30))*SUMIFS(14:14,$1:$1,DS$1+INT(-$N25/30)+1)+(INT(-$N25/30)+1--$N25/30)*SUMIFS(14:14,$1:$1,DS$1+INT(-$N25/30)))))</f>
        <v>0</v>
      </c>
      <c r="DT25" s="40">
        <f>IF($N25=0,0,IF(DT$7="",0,IF(DT$1=MAX($1:$1),$R14-SUM($T25:DS25),IF(DT$1=1,SUMIFS(14:14,$1:$1,"&gt;="&amp;1,$1:$1,"&lt;="&amp;INT(-$N25/30))+(-$N25/30-INT(-$N25/30))*SUMIFS(14:14,$1:$1,INT(-$N25/30)+1),0)+(-$N25/30-INT(-$N25/30))*SUMIFS(14:14,$1:$1,DT$1+INT(-$N25/30)+1)+(INT(-$N25/30)+1--$N25/30)*SUMIFS(14:14,$1:$1,DT$1+INT(-$N25/30)))))</f>
        <v>0</v>
      </c>
      <c r="DU25" s="40">
        <f>IF($N25=0,0,IF(DU$7="",0,IF(DU$1=MAX($1:$1),$R14-SUM($T25:DT25),IF(DU$1=1,SUMIFS(14:14,$1:$1,"&gt;="&amp;1,$1:$1,"&lt;="&amp;INT(-$N25/30))+(-$N25/30-INT(-$N25/30))*SUMIFS(14:14,$1:$1,INT(-$N25/30)+1),0)+(-$N25/30-INT(-$N25/30))*SUMIFS(14:14,$1:$1,DU$1+INT(-$N25/30)+1)+(INT(-$N25/30)+1--$N25/30)*SUMIFS(14:14,$1:$1,DU$1+INT(-$N25/30)))))</f>
        <v>0</v>
      </c>
      <c r="DV25" s="40">
        <f>IF($N25=0,0,IF(DV$7="",0,IF(DV$1=MAX($1:$1),$R14-SUM($T25:DU25),IF(DV$1=1,SUMIFS(14:14,$1:$1,"&gt;="&amp;1,$1:$1,"&lt;="&amp;INT(-$N25/30))+(-$N25/30-INT(-$N25/30))*SUMIFS(14:14,$1:$1,INT(-$N25/30)+1),0)+(-$N25/30-INT(-$N25/30))*SUMIFS(14:14,$1:$1,DV$1+INT(-$N25/30)+1)+(INT(-$N25/30)+1--$N25/30)*SUMIFS(14:14,$1:$1,DV$1+INT(-$N25/30)))))</f>
        <v>0</v>
      </c>
      <c r="DW25" s="40">
        <f>IF($N25=0,0,IF(DW$7="",0,IF(DW$1=MAX($1:$1),$R14-SUM($T25:DV25),IF(DW$1=1,SUMIFS(14:14,$1:$1,"&gt;="&amp;1,$1:$1,"&lt;="&amp;INT(-$N25/30))+(-$N25/30-INT(-$N25/30))*SUMIFS(14:14,$1:$1,INT(-$N25/30)+1),0)+(-$N25/30-INT(-$N25/30))*SUMIFS(14:14,$1:$1,DW$1+INT(-$N25/30)+1)+(INT(-$N25/30)+1--$N25/30)*SUMIFS(14:14,$1:$1,DW$1+INT(-$N25/30)))))</f>
        <v>0</v>
      </c>
      <c r="DX25" s="40">
        <f>IF($N25=0,0,IF(DX$7="",0,IF(DX$1=MAX($1:$1),$R14-SUM($T25:DW25),IF(DX$1=1,SUMIFS(14:14,$1:$1,"&gt;="&amp;1,$1:$1,"&lt;="&amp;INT(-$N25/30))+(-$N25/30-INT(-$N25/30))*SUMIFS(14:14,$1:$1,INT(-$N25/30)+1),0)+(-$N25/30-INT(-$N25/30))*SUMIFS(14:14,$1:$1,DX$1+INT(-$N25/30)+1)+(INT(-$N25/30)+1--$N25/30)*SUMIFS(14:14,$1:$1,DX$1+INT(-$N25/30)))))</f>
        <v>0</v>
      </c>
      <c r="DY25" s="40">
        <f>IF($N25=0,0,IF(DY$7="",0,IF(DY$1=MAX($1:$1),$R14-SUM($T25:DX25),IF(DY$1=1,SUMIFS(14:14,$1:$1,"&gt;="&amp;1,$1:$1,"&lt;="&amp;INT(-$N25/30))+(-$N25/30-INT(-$N25/30))*SUMIFS(14:14,$1:$1,INT(-$N25/30)+1),0)+(-$N25/30-INT(-$N25/30))*SUMIFS(14:14,$1:$1,DY$1+INT(-$N25/30)+1)+(INT(-$N25/30)+1--$N25/30)*SUMIFS(14:14,$1:$1,DY$1+INT(-$N25/30)))))</f>
        <v>0</v>
      </c>
      <c r="DZ25" s="40">
        <f>IF($N25=0,0,IF(DZ$7="",0,IF(DZ$1=MAX($1:$1),$R14-SUM($T25:DY25),IF(DZ$1=1,SUMIFS(14:14,$1:$1,"&gt;="&amp;1,$1:$1,"&lt;="&amp;INT(-$N25/30))+(-$N25/30-INT(-$N25/30))*SUMIFS(14:14,$1:$1,INT(-$N25/30)+1),0)+(-$N25/30-INT(-$N25/30))*SUMIFS(14:14,$1:$1,DZ$1+INT(-$N25/30)+1)+(INT(-$N25/30)+1--$N25/30)*SUMIFS(14:14,$1:$1,DZ$1+INT(-$N25/30)))))</f>
        <v>0</v>
      </c>
      <c r="EA25" s="40">
        <f>IF($N25=0,0,IF(EA$7="",0,IF(EA$1=MAX($1:$1),$R14-SUM($T25:DZ25),IF(EA$1=1,SUMIFS(14:14,$1:$1,"&gt;="&amp;1,$1:$1,"&lt;="&amp;INT(-$N25/30))+(-$N25/30-INT(-$N25/30))*SUMIFS(14:14,$1:$1,INT(-$N25/30)+1),0)+(-$N25/30-INT(-$N25/30))*SUMIFS(14:14,$1:$1,EA$1+INT(-$N25/30)+1)+(INT(-$N25/30)+1--$N25/30)*SUMIFS(14:14,$1:$1,EA$1+INT(-$N25/30)))))</f>
        <v>0</v>
      </c>
      <c r="EB25" s="40">
        <f>IF($N25=0,0,IF(EB$7="",0,IF(EB$1=MAX($1:$1),$R14-SUM($T25:EA25),IF(EB$1=1,SUMIFS(14:14,$1:$1,"&gt;="&amp;1,$1:$1,"&lt;="&amp;INT(-$N25/30))+(-$N25/30-INT(-$N25/30))*SUMIFS(14:14,$1:$1,INT(-$N25/30)+1),0)+(-$N25/30-INT(-$N25/30))*SUMIFS(14:14,$1:$1,EB$1+INT(-$N25/30)+1)+(INT(-$N25/30)+1--$N25/30)*SUMIFS(14:14,$1:$1,EB$1+INT(-$N25/30)))))</f>
        <v>0</v>
      </c>
      <c r="EC25" s="40">
        <f>IF($N25=0,0,IF(EC$7="",0,IF(EC$1=MAX($1:$1),$R14-SUM($T25:EB25),IF(EC$1=1,SUMIFS(14:14,$1:$1,"&gt;="&amp;1,$1:$1,"&lt;="&amp;INT(-$N25/30))+(-$N25/30-INT(-$N25/30))*SUMIFS(14:14,$1:$1,INT(-$N25/30)+1),0)+(-$N25/30-INT(-$N25/30))*SUMIFS(14:14,$1:$1,EC$1+INT(-$N25/30)+1)+(INT(-$N25/30)+1--$N25/30)*SUMIFS(14:14,$1:$1,EC$1+INT(-$N25/30)))))</f>
        <v>0</v>
      </c>
      <c r="ED25" s="40">
        <f>IF($N25=0,0,IF(ED$7="",0,IF(ED$1=MAX($1:$1),$R14-SUM($T25:EC25),IF(ED$1=1,SUMIFS(14:14,$1:$1,"&gt;="&amp;1,$1:$1,"&lt;="&amp;INT(-$N25/30))+(-$N25/30-INT(-$N25/30))*SUMIFS(14:14,$1:$1,INT(-$N25/30)+1),0)+(-$N25/30-INT(-$N25/30))*SUMIFS(14:14,$1:$1,ED$1+INT(-$N25/30)+1)+(INT(-$N25/30)+1--$N25/30)*SUMIFS(14:14,$1:$1,ED$1+INT(-$N25/30)))))</f>
        <v>0</v>
      </c>
      <c r="EE25" s="40">
        <f>IF($N25=0,0,IF(EE$7="",0,IF(EE$1=MAX($1:$1),$R14-SUM($T25:ED25),IF(EE$1=1,SUMIFS(14:14,$1:$1,"&gt;="&amp;1,$1:$1,"&lt;="&amp;INT(-$N25/30))+(-$N25/30-INT(-$N25/30))*SUMIFS(14:14,$1:$1,INT(-$N25/30)+1),0)+(-$N25/30-INT(-$N25/30))*SUMIFS(14:14,$1:$1,EE$1+INT(-$N25/30)+1)+(INT(-$N25/30)+1--$N25/30)*SUMIFS(14:14,$1:$1,EE$1+INT(-$N25/30)))))</f>
        <v>0</v>
      </c>
      <c r="EF25" s="40">
        <f>IF($N25=0,0,IF(EF$7="",0,IF(EF$1=MAX($1:$1),$R14-SUM($T25:EE25),IF(EF$1=1,SUMIFS(14:14,$1:$1,"&gt;="&amp;1,$1:$1,"&lt;="&amp;INT(-$N25/30))+(-$N25/30-INT(-$N25/30))*SUMIFS(14:14,$1:$1,INT(-$N25/30)+1),0)+(-$N25/30-INT(-$N25/30))*SUMIFS(14:14,$1:$1,EF$1+INT(-$N25/30)+1)+(INT(-$N25/30)+1--$N25/30)*SUMIFS(14:14,$1:$1,EF$1+INT(-$N25/30)))))</f>
        <v>0</v>
      </c>
      <c r="EG25" s="40">
        <f>IF($N25=0,0,IF(EG$7="",0,IF(EG$1=MAX($1:$1),$R14-SUM($T25:EF25),IF(EG$1=1,SUMIFS(14:14,$1:$1,"&gt;="&amp;1,$1:$1,"&lt;="&amp;INT(-$N25/30))+(-$N25/30-INT(-$N25/30))*SUMIFS(14:14,$1:$1,INT(-$N25/30)+1),0)+(-$N25/30-INT(-$N25/30))*SUMIFS(14:14,$1:$1,EG$1+INT(-$N25/30)+1)+(INT(-$N25/30)+1--$N25/30)*SUMIFS(14:14,$1:$1,EG$1+INT(-$N25/30)))))</f>
        <v>0</v>
      </c>
      <c r="EH25" s="40">
        <f>IF($N25=0,0,IF(EH$7="",0,IF(EH$1=MAX($1:$1),$R14-SUM($T25:EG25),IF(EH$1=1,SUMIFS(14:14,$1:$1,"&gt;="&amp;1,$1:$1,"&lt;="&amp;INT(-$N25/30))+(-$N25/30-INT(-$N25/30))*SUMIFS(14:14,$1:$1,INT(-$N25/30)+1),0)+(-$N25/30-INT(-$N25/30))*SUMIFS(14:14,$1:$1,EH$1+INT(-$N25/30)+1)+(INT(-$N25/30)+1--$N25/30)*SUMIFS(14:14,$1:$1,EH$1+INT(-$N25/30)))))</f>
        <v>0</v>
      </c>
      <c r="EI25" s="40">
        <f>IF($N25=0,0,IF(EI$7="",0,IF(EI$1=MAX($1:$1),$R14-SUM($T25:EH25),IF(EI$1=1,SUMIFS(14:14,$1:$1,"&gt;="&amp;1,$1:$1,"&lt;="&amp;INT(-$N25/30))+(-$N25/30-INT(-$N25/30))*SUMIFS(14:14,$1:$1,INT(-$N25/30)+1),0)+(-$N25/30-INT(-$N25/30))*SUMIFS(14:14,$1:$1,EI$1+INT(-$N25/30)+1)+(INT(-$N25/30)+1--$N25/30)*SUMIFS(14:14,$1:$1,EI$1+INT(-$N25/30)))))</f>
        <v>0</v>
      </c>
      <c r="EJ25" s="40">
        <f>IF($N25=0,0,IF(EJ$7="",0,IF(EJ$1=MAX($1:$1),$R14-SUM($T25:EI25),IF(EJ$1=1,SUMIFS(14:14,$1:$1,"&gt;="&amp;1,$1:$1,"&lt;="&amp;INT(-$N25/30))+(-$N25/30-INT(-$N25/30))*SUMIFS(14:14,$1:$1,INT(-$N25/30)+1),0)+(-$N25/30-INT(-$N25/30))*SUMIFS(14:14,$1:$1,EJ$1+INT(-$N25/30)+1)+(INT(-$N25/30)+1--$N25/30)*SUMIFS(14:14,$1:$1,EJ$1+INT(-$N25/30)))))</f>
        <v>0</v>
      </c>
      <c r="EK25" s="40">
        <f>IF($N25=0,0,IF(EK$7="",0,IF(EK$1=MAX($1:$1),$R14-SUM($T25:EJ25),IF(EK$1=1,SUMIFS(14:14,$1:$1,"&gt;="&amp;1,$1:$1,"&lt;="&amp;INT(-$N25/30))+(-$N25/30-INT(-$N25/30))*SUMIFS(14:14,$1:$1,INT(-$N25/30)+1),0)+(-$N25/30-INT(-$N25/30))*SUMIFS(14:14,$1:$1,EK$1+INT(-$N25/30)+1)+(INT(-$N25/30)+1--$N25/30)*SUMIFS(14:14,$1:$1,EK$1+INT(-$N25/30)))))</f>
        <v>0</v>
      </c>
      <c r="EL25" s="40">
        <f>IF($N25=0,0,IF(EL$7="",0,IF(EL$1=MAX($1:$1),$R14-SUM($T25:EK25),IF(EL$1=1,SUMIFS(14:14,$1:$1,"&gt;="&amp;1,$1:$1,"&lt;="&amp;INT(-$N25/30))+(-$N25/30-INT(-$N25/30))*SUMIFS(14:14,$1:$1,INT(-$N25/30)+1),0)+(-$N25/30-INT(-$N25/30))*SUMIFS(14:14,$1:$1,EL$1+INT(-$N25/30)+1)+(INT(-$N25/30)+1--$N25/30)*SUMIFS(14:14,$1:$1,EL$1+INT(-$N25/30)))))</f>
        <v>0</v>
      </c>
      <c r="EM25" s="40">
        <f>IF($N25=0,0,IF(EM$7="",0,IF(EM$1=MAX($1:$1),$R14-SUM($T25:EL25),IF(EM$1=1,SUMIFS(14:14,$1:$1,"&gt;="&amp;1,$1:$1,"&lt;="&amp;INT(-$N25/30))+(-$N25/30-INT(-$N25/30))*SUMIFS(14:14,$1:$1,INT(-$N25/30)+1),0)+(-$N25/30-INT(-$N25/30))*SUMIFS(14:14,$1:$1,EM$1+INT(-$N25/30)+1)+(INT(-$N25/30)+1--$N25/30)*SUMIFS(14:14,$1:$1,EM$1+INT(-$N25/30)))))</f>
        <v>0</v>
      </c>
      <c r="EN25" s="40">
        <f>IF($N25=0,0,IF(EN$7="",0,IF(EN$1=MAX($1:$1),$R14-SUM($T25:EM25),IF(EN$1=1,SUMIFS(14:14,$1:$1,"&gt;="&amp;1,$1:$1,"&lt;="&amp;INT(-$N25/30))+(-$N25/30-INT(-$N25/30))*SUMIFS(14:14,$1:$1,INT(-$N25/30)+1),0)+(-$N25/30-INT(-$N25/30))*SUMIFS(14:14,$1:$1,EN$1+INT(-$N25/30)+1)+(INT(-$N25/30)+1--$N25/30)*SUMIFS(14:14,$1:$1,EN$1+INT(-$N25/30)))))</f>
        <v>0</v>
      </c>
      <c r="EO25" s="40">
        <f>IF($N25=0,0,IF(EO$7="",0,IF(EO$1=MAX($1:$1),$R14-SUM($T25:EN25),IF(EO$1=1,SUMIFS(14:14,$1:$1,"&gt;="&amp;1,$1:$1,"&lt;="&amp;INT(-$N25/30))+(-$N25/30-INT(-$N25/30))*SUMIFS(14:14,$1:$1,INT(-$N25/30)+1),0)+(-$N25/30-INT(-$N25/30))*SUMIFS(14:14,$1:$1,EO$1+INT(-$N25/30)+1)+(INT(-$N25/30)+1--$N25/30)*SUMIFS(14:14,$1:$1,EO$1+INT(-$N25/30)))))</f>
        <v>0</v>
      </c>
      <c r="EP25" s="40">
        <f>IF($N25=0,0,IF(EP$7="",0,IF(EP$1=MAX($1:$1),$R14-SUM($T25:EO25),IF(EP$1=1,SUMIFS(14:14,$1:$1,"&gt;="&amp;1,$1:$1,"&lt;="&amp;INT(-$N25/30))+(-$N25/30-INT(-$N25/30))*SUMIFS(14:14,$1:$1,INT(-$N25/30)+1),0)+(-$N25/30-INT(-$N25/30))*SUMIFS(14:14,$1:$1,EP$1+INT(-$N25/30)+1)+(INT(-$N25/30)+1--$N25/30)*SUMIFS(14:14,$1:$1,EP$1+INT(-$N25/30)))))</f>
        <v>0</v>
      </c>
      <c r="EQ25" s="40">
        <f>IF($N25=0,0,IF(EQ$7="",0,IF(EQ$1=MAX($1:$1),$R14-SUM($T25:EP25),IF(EQ$1=1,SUMIFS(14:14,$1:$1,"&gt;="&amp;1,$1:$1,"&lt;="&amp;INT(-$N25/30))+(-$N25/30-INT(-$N25/30))*SUMIFS(14:14,$1:$1,INT(-$N25/30)+1),0)+(-$N25/30-INT(-$N25/30))*SUMIFS(14:14,$1:$1,EQ$1+INT(-$N25/30)+1)+(INT(-$N25/30)+1--$N25/30)*SUMIFS(14:14,$1:$1,EQ$1+INT(-$N25/30)))))</f>
        <v>0</v>
      </c>
      <c r="ER25" s="40">
        <f>IF($N25=0,0,IF(ER$7="",0,IF(ER$1=MAX($1:$1),$R14-SUM($T25:EQ25),IF(ER$1=1,SUMIFS(14:14,$1:$1,"&gt;="&amp;1,$1:$1,"&lt;="&amp;INT(-$N25/30))+(-$N25/30-INT(-$N25/30))*SUMIFS(14:14,$1:$1,INT(-$N25/30)+1),0)+(-$N25/30-INT(-$N25/30))*SUMIFS(14:14,$1:$1,ER$1+INT(-$N25/30)+1)+(INT(-$N25/30)+1--$N25/30)*SUMIFS(14:14,$1:$1,ER$1+INT(-$N25/30)))))</f>
        <v>0</v>
      </c>
      <c r="ES25" s="40">
        <f>IF($N25=0,0,IF(ES$7="",0,IF(ES$1=MAX($1:$1),$R14-SUM($T25:ER25),IF(ES$1=1,SUMIFS(14:14,$1:$1,"&gt;="&amp;1,$1:$1,"&lt;="&amp;INT(-$N25/30))+(-$N25/30-INT(-$N25/30))*SUMIFS(14:14,$1:$1,INT(-$N25/30)+1),0)+(-$N25/30-INT(-$N25/30))*SUMIFS(14:14,$1:$1,ES$1+INT(-$N25/30)+1)+(INT(-$N25/30)+1--$N25/30)*SUMIFS(14:14,$1:$1,ES$1+INT(-$N25/30)))))</f>
        <v>0</v>
      </c>
      <c r="ET25" s="40">
        <f>IF($N25=0,0,IF(ET$7="",0,IF(ET$1=MAX($1:$1),$R14-SUM($T25:ES25),IF(ET$1=1,SUMIFS(14:14,$1:$1,"&gt;="&amp;1,$1:$1,"&lt;="&amp;INT(-$N25/30))+(-$N25/30-INT(-$N25/30))*SUMIFS(14:14,$1:$1,INT(-$N25/30)+1),0)+(-$N25/30-INT(-$N25/30))*SUMIFS(14:14,$1:$1,ET$1+INT(-$N25/30)+1)+(INT(-$N25/30)+1--$N25/30)*SUMIFS(14:14,$1:$1,ET$1+INT(-$N25/30)))))</f>
        <v>0</v>
      </c>
      <c r="EU25" s="40">
        <f>IF($N25=0,0,IF(EU$7="",0,IF(EU$1=MAX($1:$1),$R14-SUM($T25:ET25),IF(EU$1=1,SUMIFS(14:14,$1:$1,"&gt;="&amp;1,$1:$1,"&lt;="&amp;INT(-$N25/30))+(-$N25/30-INT(-$N25/30))*SUMIFS(14:14,$1:$1,INT(-$N25/30)+1),0)+(-$N25/30-INT(-$N25/30))*SUMIFS(14:14,$1:$1,EU$1+INT(-$N25/30)+1)+(INT(-$N25/30)+1--$N25/30)*SUMIFS(14:14,$1:$1,EU$1+INT(-$N25/30)))))</f>
        <v>0</v>
      </c>
      <c r="EV25" s="40">
        <f>IF($N25=0,0,IF(EV$7="",0,IF(EV$1=MAX($1:$1),$R14-SUM($T25:EU25),IF(EV$1=1,SUMIFS(14:14,$1:$1,"&gt;="&amp;1,$1:$1,"&lt;="&amp;INT(-$N25/30))+(-$N25/30-INT(-$N25/30))*SUMIFS(14:14,$1:$1,INT(-$N25/30)+1),0)+(-$N25/30-INT(-$N25/30))*SUMIFS(14:14,$1:$1,EV$1+INT(-$N25/30)+1)+(INT(-$N25/30)+1--$N25/30)*SUMIFS(14:14,$1:$1,EV$1+INT(-$N25/30)))))</f>
        <v>0</v>
      </c>
      <c r="EW25" s="40">
        <f>IF($N25=0,0,IF(EW$7="",0,IF(EW$1=MAX($1:$1),$R14-SUM($T25:EV25),IF(EW$1=1,SUMIFS(14:14,$1:$1,"&gt;="&amp;1,$1:$1,"&lt;="&amp;INT(-$N25/30))+(-$N25/30-INT(-$N25/30))*SUMIFS(14:14,$1:$1,INT(-$N25/30)+1),0)+(-$N25/30-INT(-$N25/30))*SUMIFS(14:14,$1:$1,EW$1+INT(-$N25/30)+1)+(INT(-$N25/30)+1--$N25/30)*SUMIFS(14:14,$1:$1,EW$1+INT(-$N25/30)))))</f>
        <v>0</v>
      </c>
      <c r="EX25" s="40">
        <f>IF($N25=0,0,IF(EX$7="",0,IF(EX$1=MAX($1:$1),$R14-SUM($T25:EW25),IF(EX$1=1,SUMIFS(14:14,$1:$1,"&gt;="&amp;1,$1:$1,"&lt;="&amp;INT(-$N25/30))+(-$N25/30-INT(-$N25/30))*SUMIFS(14:14,$1:$1,INT(-$N25/30)+1),0)+(-$N25/30-INT(-$N25/30))*SUMIFS(14:14,$1:$1,EX$1+INT(-$N25/30)+1)+(INT(-$N25/30)+1--$N25/30)*SUMIFS(14:14,$1:$1,EX$1+INT(-$N25/30)))))</f>
        <v>0</v>
      </c>
      <c r="EY25" s="40">
        <f>IF($N25=0,0,IF(EY$7="",0,IF(EY$1=MAX($1:$1),$R14-SUM($T25:EX25),IF(EY$1=1,SUMIFS(14:14,$1:$1,"&gt;="&amp;1,$1:$1,"&lt;="&amp;INT(-$N25/30))+(-$N25/30-INT(-$N25/30))*SUMIFS(14:14,$1:$1,INT(-$N25/30)+1),0)+(-$N25/30-INT(-$N25/30))*SUMIFS(14:14,$1:$1,EY$1+INT(-$N25/30)+1)+(INT(-$N25/30)+1--$N25/30)*SUMIFS(14:14,$1:$1,EY$1+INT(-$N25/30)))))</f>
        <v>0</v>
      </c>
      <c r="EZ25" s="40">
        <f>IF($N25=0,0,IF(EZ$7="",0,IF(EZ$1=MAX($1:$1),$R14-SUM($T25:EY25),IF(EZ$1=1,SUMIFS(14:14,$1:$1,"&gt;="&amp;1,$1:$1,"&lt;="&amp;INT(-$N25/30))+(-$N25/30-INT(-$N25/30))*SUMIFS(14:14,$1:$1,INT(-$N25/30)+1),0)+(-$N25/30-INT(-$N25/30))*SUMIFS(14:14,$1:$1,EZ$1+INT(-$N25/30)+1)+(INT(-$N25/30)+1--$N25/30)*SUMIFS(14:14,$1:$1,EZ$1+INT(-$N25/30)))))</f>
        <v>0</v>
      </c>
      <c r="FA25" s="40">
        <f>IF($N25=0,0,IF(FA$7="",0,IF(FA$1=MAX($1:$1),$R14-SUM($T25:EZ25),IF(FA$1=1,SUMIFS(14:14,$1:$1,"&gt;="&amp;1,$1:$1,"&lt;="&amp;INT(-$N25/30))+(-$N25/30-INT(-$N25/30))*SUMIFS(14:14,$1:$1,INT(-$N25/30)+1),0)+(-$N25/30-INT(-$N25/30))*SUMIFS(14:14,$1:$1,FA$1+INT(-$N25/30)+1)+(INT(-$N25/30)+1--$N25/30)*SUMIFS(14:14,$1:$1,FA$1+INT(-$N25/30)))))</f>
        <v>0</v>
      </c>
      <c r="FB25" s="40">
        <f>IF($N25=0,0,IF(FB$7="",0,IF(FB$1=MAX($1:$1),$R14-SUM($T25:FA25),IF(FB$1=1,SUMIFS(14:14,$1:$1,"&gt;="&amp;1,$1:$1,"&lt;="&amp;INT(-$N25/30))+(-$N25/30-INT(-$N25/30))*SUMIFS(14:14,$1:$1,INT(-$N25/30)+1),0)+(-$N25/30-INT(-$N25/30))*SUMIFS(14:14,$1:$1,FB$1+INT(-$N25/30)+1)+(INT(-$N25/30)+1--$N25/30)*SUMIFS(14:14,$1:$1,FB$1+INT(-$N25/30)))))</f>
        <v>0</v>
      </c>
      <c r="FC25" s="40">
        <f>IF($N25=0,0,IF(FC$7="",0,IF(FC$1=MAX($1:$1),$R14-SUM($T25:FB25),IF(FC$1=1,SUMIFS(14:14,$1:$1,"&gt;="&amp;1,$1:$1,"&lt;="&amp;INT(-$N25/30))+(-$N25/30-INT(-$N25/30))*SUMIFS(14:14,$1:$1,INT(-$N25/30)+1),0)+(-$N25/30-INT(-$N25/30))*SUMIFS(14:14,$1:$1,FC$1+INT(-$N25/30)+1)+(INT(-$N25/30)+1--$N25/30)*SUMIFS(14:14,$1:$1,FC$1+INT(-$N25/30)))))</f>
        <v>0</v>
      </c>
      <c r="FD25" s="40">
        <f>IF($N25=0,0,IF(FD$7="",0,IF(FD$1=MAX($1:$1),$R14-SUM($T25:FC25),IF(FD$1=1,SUMIFS(14:14,$1:$1,"&gt;="&amp;1,$1:$1,"&lt;="&amp;INT(-$N25/30))+(-$N25/30-INT(-$N25/30))*SUMIFS(14:14,$1:$1,INT(-$N25/30)+1),0)+(-$N25/30-INT(-$N25/30))*SUMIFS(14:14,$1:$1,FD$1+INT(-$N25/30)+1)+(INT(-$N25/30)+1--$N25/30)*SUMIFS(14:14,$1:$1,FD$1+INT(-$N25/30)))))</f>
        <v>0</v>
      </c>
      <c r="FE25" s="40">
        <f>IF($N25=0,0,IF(FE$7="",0,IF(FE$1=MAX($1:$1),$R14-SUM($T25:FD25),IF(FE$1=1,SUMIFS(14:14,$1:$1,"&gt;="&amp;1,$1:$1,"&lt;="&amp;INT(-$N25/30))+(-$N25/30-INT(-$N25/30))*SUMIFS(14:14,$1:$1,INT(-$N25/30)+1),0)+(-$N25/30-INT(-$N25/30))*SUMIFS(14:14,$1:$1,FE$1+INT(-$N25/30)+1)+(INT(-$N25/30)+1--$N25/30)*SUMIFS(14:14,$1:$1,FE$1+INT(-$N25/30)))))</f>
        <v>0</v>
      </c>
      <c r="FF25" s="40">
        <f>IF($N25=0,0,IF(FF$7="",0,IF(FF$1=MAX($1:$1),$R14-SUM($T25:FE25),IF(FF$1=1,SUMIFS(14:14,$1:$1,"&gt;="&amp;1,$1:$1,"&lt;="&amp;INT(-$N25/30))+(-$N25/30-INT(-$N25/30))*SUMIFS(14:14,$1:$1,INT(-$N25/30)+1),0)+(-$N25/30-INT(-$N25/30))*SUMIFS(14:14,$1:$1,FF$1+INT(-$N25/30)+1)+(INT(-$N25/30)+1--$N25/30)*SUMIFS(14:14,$1:$1,FF$1+INT(-$N25/30)))))</f>
        <v>0</v>
      </c>
      <c r="FG25" s="40">
        <f>IF($N25=0,0,IF(FG$7="",0,IF(FG$1=MAX($1:$1),$R14-SUM($T25:FF25),IF(FG$1=1,SUMIFS(14:14,$1:$1,"&gt;="&amp;1,$1:$1,"&lt;="&amp;INT(-$N25/30))+(-$N25/30-INT(-$N25/30))*SUMIFS(14:14,$1:$1,INT(-$N25/30)+1),0)+(-$N25/30-INT(-$N25/30))*SUMIFS(14:14,$1:$1,FG$1+INT(-$N25/30)+1)+(INT(-$N25/30)+1--$N25/30)*SUMIFS(14:14,$1:$1,FG$1+INT(-$N25/30)))))</f>
        <v>0</v>
      </c>
      <c r="FH25" s="40">
        <f>IF($N25=0,0,IF(FH$7="",0,IF(FH$1=MAX($1:$1),$R14-SUM($T25:FG25),IF(FH$1=1,SUMIFS(14:14,$1:$1,"&gt;="&amp;1,$1:$1,"&lt;="&amp;INT(-$N25/30))+(-$N25/30-INT(-$N25/30))*SUMIFS(14:14,$1:$1,INT(-$N25/30)+1),0)+(-$N25/30-INT(-$N25/30))*SUMIFS(14:14,$1:$1,FH$1+INT(-$N25/30)+1)+(INT(-$N25/30)+1--$N25/30)*SUMIFS(14:14,$1:$1,FH$1+INT(-$N25/30)))))</f>
        <v>0</v>
      </c>
      <c r="FI25" s="40">
        <f>IF($N25=0,0,IF(FI$7="",0,IF(FI$1=MAX($1:$1),$R14-SUM($T25:FH25),IF(FI$1=1,SUMIFS(14:14,$1:$1,"&gt;="&amp;1,$1:$1,"&lt;="&amp;INT(-$N25/30))+(-$N25/30-INT(-$N25/30))*SUMIFS(14:14,$1:$1,INT(-$N25/30)+1),0)+(-$N25/30-INT(-$N25/30))*SUMIFS(14:14,$1:$1,FI$1+INT(-$N25/30)+1)+(INT(-$N25/30)+1--$N25/30)*SUMIFS(14:14,$1:$1,FI$1+INT(-$N25/30)))))</f>
        <v>0</v>
      </c>
      <c r="FJ25" s="40">
        <f>IF($N25=0,0,IF(FJ$7="",0,IF(FJ$1=MAX($1:$1),$R14-SUM($T25:FI25),IF(FJ$1=1,SUMIFS(14:14,$1:$1,"&gt;="&amp;1,$1:$1,"&lt;="&amp;INT(-$N25/30))+(-$N25/30-INT(-$N25/30))*SUMIFS(14:14,$1:$1,INT(-$N25/30)+1),0)+(-$N25/30-INT(-$N25/30))*SUMIFS(14:14,$1:$1,FJ$1+INT(-$N25/30)+1)+(INT(-$N25/30)+1--$N25/30)*SUMIFS(14:14,$1:$1,FJ$1+INT(-$N25/30)))))</f>
        <v>0</v>
      </c>
      <c r="FK25" s="40">
        <f>IF($N25=0,0,IF(FK$7="",0,IF(FK$1=MAX($1:$1),$R14-SUM($T25:FJ25),IF(FK$1=1,SUMIFS(14:14,$1:$1,"&gt;="&amp;1,$1:$1,"&lt;="&amp;INT(-$N25/30))+(-$N25/30-INT(-$N25/30))*SUMIFS(14:14,$1:$1,INT(-$N25/30)+1),0)+(-$N25/30-INT(-$N25/30))*SUMIFS(14:14,$1:$1,FK$1+INT(-$N25/30)+1)+(INT(-$N25/30)+1--$N25/30)*SUMIFS(14:14,$1:$1,FK$1+INT(-$N25/30)))))</f>
        <v>0</v>
      </c>
      <c r="FL25" s="40">
        <f>IF($N25=0,0,IF(FL$7="",0,IF(FL$1=MAX($1:$1),$R14-SUM($T25:FK25),IF(FL$1=1,SUMIFS(14:14,$1:$1,"&gt;="&amp;1,$1:$1,"&lt;="&amp;INT(-$N25/30))+(-$N25/30-INT(-$N25/30))*SUMIFS(14:14,$1:$1,INT(-$N25/30)+1),0)+(-$N25/30-INT(-$N25/30))*SUMIFS(14:14,$1:$1,FL$1+INT(-$N25/30)+1)+(INT(-$N25/30)+1--$N25/30)*SUMIFS(14:14,$1:$1,FL$1+INT(-$N25/30)))))</f>
        <v>0</v>
      </c>
      <c r="FM25" s="40">
        <f>IF($N25=0,0,IF(FM$7="",0,IF(FM$1=MAX($1:$1),$R14-SUM($T25:FL25),IF(FM$1=1,SUMIFS(14:14,$1:$1,"&gt;="&amp;1,$1:$1,"&lt;="&amp;INT(-$N25/30))+(-$N25/30-INT(-$N25/30))*SUMIFS(14:14,$1:$1,INT(-$N25/30)+1),0)+(-$N25/30-INT(-$N25/30))*SUMIFS(14:14,$1:$1,FM$1+INT(-$N25/30)+1)+(INT(-$N25/30)+1--$N25/30)*SUMIFS(14:14,$1:$1,FM$1+INT(-$N25/30)))))</f>
        <v>0</v>
      </c>
      <c r="FN25" s="40">
        <f>IF($N25=0,0,IF(FN$7="",0,IF(FN$1=MAX($1:$1),$R14-SUM($T25:FM25),IF(FN$1=1,SUMIFS(14:14,$1:$1,"&gt;="&amp;1,$1:$1,"&lt;="&amp;INT(-$N25/30))+(-$N25/30-INT(-$N25/30))*SUMIFS(14:14,$1:$1,INT(-$N25/30)+1),0)+(-$N25/30-INT(-$N25/30))*SUMIFS(14:14,$1:$1,FN$1+INT(-$N25/30)+1)+(INT(-$N25/30)+1--$N25/30)*SUMIFS(14:14,$1:$1,FN$1+INT(-$N25/30)))))</f>
        <v>0</v>
      </c>
      <c r="FO25" s="40">
        <f>IF($N25=0,0,IF(FO$7="",0,IF(FO$1=MAX($1:$1),$R14-SUM($T25:FN25),IF(FO$1=1,SUMIFS(14:14,$1:$1,"&gt;="&amp;1,$1:$1,"&lt;="&amp;INT(-$N25/30))+(-$N25/30-INT(-$N25/30))*SUMIFS(14:14,$1:$1,INT(-$N25/30)+1),0)+(-$N25/30-INT(-$N25/30))*SUMIFS(14:14,$1:$1,FO$1+INT(-$N25/30)+1)+(INT(-$N25/30)+1--$N25/30)*SUMIFS(14:14,$1:$1,FO$1+INT(-$N25/30)))))</f>
        <v>0</v>
      </c>
      <c r="FP25" s="40">
        <f>IF($N25=0,0,IF(FP$7="",0,IF(FP$1=MAX($1:$1),$R14-SUM($T25:FO25),IF(FP$1=1,SUMIFS(14:14,$1:$1,"&gt;="&amp;1,$1:$1,"&lt;="&amp;INT(-$N25/30))+(-$N25/30-INT(-$N25/30))*SUMIFS(14:14,$1:$1,INT(-$N25/30)+1),0)+(-$N25/30-INT(-$N25/30))*SUMIFS(14:14,$1:$1,FP$1+INT(-$N25/30)+1)+(INT(-$N25/30)+1--$N25/30)*SUMIFS(14:14,$1:$1,FP$1+INT(-$N25/30)))))</f>
        <v>0</v>
      </c>
      <c r="FQ25" s="40">
        <f>IF($N25=0,0,IF(FQ$7="",0,IF(FQ$1=MAX($1:$1),$R14-SUM($T25:FP25),IF(FQ$1=1,SUMIFS(14:14,$1:$1,"&gt;="&amp;1,$1:$1,"&lt;="&amp;INT(-$N25/30))+(-$N25/30-INT(-$N25/30))*SUMIFS(14:14,$1:$1,INT(-$N25/30)+1),0)+(-$N25/30-INT(-$N25/30))*SUMIFS(14:14,$1:$1,FQ$1+INT(-$N25/30)+1)+(INT(-$N25/30)+1--$N25/30)*SUMIFS(14:14,$1:$1,FQ$1+INT(-$N25/30)))))</f>
        <v>0</v>
      </c>
      <c r="FR25" s="40">
        <f>IF($N25=0,0,IF(FR$7="",0,IF(FR$1=MAX($1:$1),$R14-SUM($T25:FQ25),IF(FR$1=1,SUMIFS(14:14,$1:$1,"&gt;="&amp;1,$1:$1,"&lt;="&amp;INT(-$N25/30))+(-$N25/30-INT(-$N25/30))*SUMIFS(14:14,$1:$1,INT(-$N25/30)+1),0)+(-$N25/30-INT(-$N25/30))*SUMIFS(14:14,$1:$1,FR$1+INT(-$N25/30)+1)+(INT(-$N25/30)+1--$N25/30)*SUMIFS(14:14,$1:$1,FR$1+INT(-$N25/30)))))</f>
        <v>0</v>
      </c>
      <c r="FS25" s="40">
        <f>IF($N25=0,0,IF(FS$7="",0,IF(FS$1=MAX($1:$1),$R14-SUM($T25:FR25),IF(FS$1=1,SUMIFS(14:14,$1:$1,"&gt;="&amp;1,$1:$1,"&lt;="&amp;INT(-$N25/30))+(-$N25/30-INT(-$N25/30))*SUMIFS(14:14,$1:$1,INT(-$N25/30)+1),0)+(-$N25/30-INT(-$N25/30))*SUMIFS(14:14,$1:$1,FS$1+INT(-$N25/30)+1)+(INT(-$N25/30)+1--$N25/30)*SUMIFS(14:14,$1:$1,FS$1+INT(-$N25/30)))))</f>
        <v>0</v>
      </c>
      <c r="FT25" s="40">
        <f>IF($N25=0,0,IF(FT$7="",0,IF(FT$1=MAX($1:$1),$R14-SUM($T25:FS25),IF(FT$1=1,SUMIFS(14:14,$1:$1,"&gt;="&amp;1,$1:$1,"&lt;="&amp;INT(-$N25/30))+(-$N25/30-INT(-$N25/30))*SUMIFS(14:14,$1:$1,INT(-$N25/30)+1),0)+(-$N25/30-INT(-$N25/30))*SUMIFS(14:14,$1:$1,FT$1+INT(-$N25/30)+1)+(INT(-$N25/30)+1--$N25/30)*SUMIFS(14:14,$1:$1,FT$1+INT(-$N25/30)))))</f>
        <v>0</v>
      </c>
      <c r="FU25" s="40">
        <f>IF($N25=0,0,IF(FU$7="",0,IF(FU$1=MAX($1:$1),$R14-SUM($T25:FT25),IF(FU$1=1,SUMIFS(14:14,$1:$1,"&gt;="&amp;1,$1:$1,"&lt;="&amp;INT(-$N25/30))+(-$N25/30-INT(-$N25/30))*SUMIFS(14:14,$1:$1,INT(-$N25/30)+1),0)+(-$N25/30-INT(-$N25/30))*SUMIFS(14:14,$1:$1,FU$1+INT(-$N25/30)+1)+(INT(-$N25/30)+1--$N25/30)*SUMIFS(14:14,$1:$1,FU$1+INT(-$N25/30)))))</f>
        <v>0</v>
      </c>
      <c r="FV25" s="40">
        <f>IF($N25=0,0,IF(FV$7="",0,IF(FV$1=MAX($1:$1),$R14-SUM($T25:FU25),IF(FV$1=1,SUMIFS(14:14,$1:$1,"&gt;="&amp;1,$1:$1,"&lt;="&amp;INT(-$N25/30))+(-$N25/30-INT(-$N25/30))*SUMIFS(14:14,$1:$1,INT(-$N25/30)+1),0)+(-$N25/30-INT(-$N25/30))*SUMIFS(14:14,$1:$1,FV$1+INT(-$N25/30)+1)+(INT(-$N25/30)+1--$N25/30)*SUMIFS(14:14,$1:$1,FV$1+INT(-$N25/30)))))</f>
        <v>0</v>
      </c>
      <c r="FW25" s="40">
        <f>IF($N25=0,0,IF(FW$7="",0,IF(FW$1=MAX($1:$1),$R14-SUM($T25:FV25),IF(FW$1=1,SUMIFS(14:14,$1:$1,"&gt;="&amp;1,$1:$1,"&lt;="&amp;INT(-$N25/30))+(-$N25/30-INT(-$N25/30))*SUMIFS(14:14,$1:$1,INT(-$N25/30)+1),0)+(-$N25/30-INT(-$N25/30))*SUMIFS(14:14,$1:$1,FW$1+INT(-$N25/30)+1)+(INT(-$N25/30)+1--$N25/30)*SUMIFS(14:14,$1:$1,FW$1+INT(-$N25/30)))))</f>
        <v>0</v>
      </c>
      <c r="FX25" s="40">
        <f>IF($N25=0,0,IF(FX$7="",0,IF(FX$1=MAX($1:$1),$R14-SUM($T25:FW25),IF(FX$1=1,SUMIFS(14:14,$1:$1,"&gt;="&amp;1,$1:$1,"&lt;="&amp;INT(-$N25/30))+(-$N25/30-INT(-$N25/30))*SUMIFS(14:14,$1:$1,INT(-$N25/30)+1),0)+(-$N25/30-INT(-$N25/30))*SUMIFS(14:14,$1:$1,FX$1+INT(-$N25/30)+1)+(INT(-$N25/30)+1--$N25/30)*SUMIFS(14:14,$1:$1,FX$1+INT(-$N25/30)))))</f>
        <v>0</v>
      </c>
      <c r="FY25" s="40">
        <f>IF($N25=0,0,IF(FY$7="",0,IF(FY$1=MAX($1:$1),$R14-SUM($T25:FX25),IF(FY$1=1,SUMIFS(14:14,$1:$1,"&gt;="&amp;1,$1:$1,"&lt;="&amp;INT(-$N25/30))+(-$N25/30-INT(-$N25/30))*SUMIFS(14:14,$1:$1,INT(-$N25/30)+1),0)+(-$N25/30-INT(-$N25/30))*SUMIFS(14:14,$1:$1,FY$1+INT(-$N25/30)+1)+(INT(-$N25/30)+1--$N25/30)*SUMIFS(14:14,$1:$1,FY$1+INT(-$N25/30)))))</f>
        <v>0</v>
      </c>
      <c r="FZ25" s="40">
        <f>IF($N25=0,0,IF(FZ$7="",0,IF(FZ$1=MAX($1:$1),$R14-SUM($T25:FY25),IF(FZ$1=1,SUMIFS(14:14,$1:$1,"&gt;="&amp;1,$1:$1,"&lt;="&amp;INT(-$N25/30))+(-$N25/30-INT(-$N25/30))*SUMIFS(14:14,$1:$1,INT(-$N25/30)+1),0)+(-$N25/30-INT(-$N25/30))*SUMIFS(14:14,$1:$1,FZ$1+INT(-$N25/30)+1)+(INT(-$N25/30)+1--$N25/30)*SUMIFS(14:14,$1:$1,FZ$1+INT(-$N25/30)))))</f>
        <v>0</v>
      </c>
      <c r="GA25" s="40">
        <f>IF($N25=0,0,IF(GA$7="",0,IF(GA$1=MAX($1:$1),$R14-SUM($T25:FZ25),IF(GA$1=1,SUMIFS(14:14,$1:$1,"&gt;="&amp;1,$1:$1,"&lt;="&amp;INT(-$N25/30))+(-$N25/30-INT(-$N25/30))*SUMIFS(14:14,$1:$1,INT(-$N25/30)+1),0)+(-$N25/30-INT(-$N25/30))*SUMIFS(14:14,$1:$1,GA$1+INT(-$N25/30)+1)+(INT(-$N25/30)+1--$N25/30)*SUMIFS(14:14,$1:$1,GA$1+INT(-$N25/30)))))</f>
        <v>0</v>
      </c>
      <c r="GB25" s="40">
        <f>IF($N25=0,0,IF(GB$7="",0,IF(GB$1=MAX($1:$1),$R14-SUM($T25:GA25),IF(GB$1=1,SUMIFS(14:14,$1:$1,"&gt;="&amp;1,$1:$1,"&lt;="&amp;INT(-$N25/30))+(-$N25/30-INT(-$N25/30))*SUMIFS(14:14,$1:$1,INT(-$N25/30)+1),0)+(-$N25/30-INT(-$N25/30))*SUMIFS(14:14,$1:$1,GB$1+INT(-$N25/30)+1)+(INT(-$N25/30)+1--$N25/30)*SUMIFS(14:14,$1:$1,GB$1+INT(-$N25/30)))))</f>
        <v>0</v>
      </c>
      <c r="GC25" s="40">
        <f>IF($N25=0,0,IF(GC$7="",0,IF(GC$1=MAX($1:$1),$R14-SUM($T25:GB25),IF(GC$1=1,SUMIFS(14:14,$1:$1,"&gt;="&amp;1,$1:$1,"&lt;="&amp;INT(-$N25/30))+(-$N25/30-INT(-$N25/30))*SUMIFS(14:14,$1:$1,INT(-$N25/30)+1),0)+(-$N25/30-INT(-$N25/30))*SUMIFS(14:14,$1:$1,GC$1+INT(-$N25/30)+1)+(INT(-$N25/30)+1--$N25/30)*SUMIFS(14:14,$1:$1,GC$1+INT(-$N25/30)))))</f>
        <v>0</v>
      </c>
      <c r="GD25" s="40">
        <f>IF($N25=0,0,IF(GD$7="",0,IF(GD$1=MAX($1:$1),$R14-SUM($T25:GC25),IF(GD$1=1,SUMIFS(14:14,$1:$1,"&gt;="&amp;1,$1:$1,"&lt;="&amp;INT(-$N25/30))+(-$N25/30-INT(-$N25/30))*SUMIFS(14:14,$1:$1,INT(-$N25/30)+1),0)+(-$N25/30-INT(-$N25/30))*SUMIFS(14:14,$1:$1,GD$1+INT(-$N25/30)+1)+(INT(-$N25/30)+1--$N25/30)*SUMIFS(14:14,$1:$1,GD$1+INT(-$N25/30)))))</f>
        <v>0</v>
      </c>
      <c r="GE25" s="40">
        <f>IF($N25=0,0,IF(GE$7="",0,IF(GE$1=MAX($1:$1),$R14-SUM($T25:GD25),IF(GE$1=1,SUMIFS(14:14,$1:$1,"&gt;="&amp;1,$1:$1,"&lt;="&amp;INT(-$N25/30))+(-$N25/30-INT(-$N25/30))*SUMIFS(14:14,$1:$1,INT(-$N25/30)+1),0)+(-$N25/30-INT(-$N25/30))*SUMIFS(14:14,$1:$1,GE$1+INT(-$N25/30)+1)+(INT(-$N25/30)+1--$N25/30)*SUMIFS(14:14,$1:$1,GE$1+INT(-$N25/30)))))</f>
        <v>0</v>
      </c>
      <c r="GF25" s="40">
        <f>IF($N25=0,0,IF(GF$7="",0,IF(GF$1=MAX($1:$1),$R14-SUM($T25:GE25),IF(GF$1=1,SUMIFS(14:14,$1:$1,"&gt;="&amp;1,$1:$1,"&lt;="&amp;INT(-$N25/30))+(-$N25/30-INT(-$N25/30))*SUMIFS(14:14,$1:$1,INT(-$N25/30)+1),0)+(-$N25/30-INT(-$N25/30))*SUMIFS(14:14,$1:$1,GF$1+INT(-$N25/30)+1)+(INT(-$N25/30)+1--$N25/30)*SUMIFS(14:14,$1:$1,GF$1+INT(-$N25/30)))))</f>
        <v>0</v>
      </c>
      <c r="GG25" s="40">
        <f>IF($N25=0,0,IF(GG$7="",0,IF(GG$1=MAX($1:$1),$R14-SUM($T25:GF25),IF(GG$1=1,SUMIFS(14:14,$1:$1,"&gt;="&amp;1,$1:$1,"&lt;="&amp;INT(-$N25/30))+(-$N25/30-INT(-$N25/30))*SUMIFS(14:14,$1:$1,INT(-$N25/30)+1),0)+(-$N25/30-INT(-$N25/30))*SUMIFS(14:14,$1:$1,GG$1+INT(-$N25/30)+1)+(INT(-$N25/30)+1--$N25/30)*SUMIFS(14:14,$1:$1,GG$1+INT(-$N25/30)))))</f>
        <v>0</v>
      </c>
      <c r="GH25" s="40">
        <f>IF($N25=0,0,IF(GH$7="",0,IF(GH$1=MAX($1:$1),$R14-SUM($T25:GG25),IF(GH$1=1,SUMIFS(14:14,$1:$1,"&gt;="&amp;1,$1:$1,"&lt;="&amp;INT(-$N25/30))+(-$N25/30-INT(-$N25/30))*SUMIFS(14:14,$1:$1,INT(-$N25/30)+1),0)+(-$N25/30-INT(-$N25/30))*SUMIFS(14:14,$1:$1,GH$1+INT(-$N25/30)+1)+(INT(-$N25/30)+1--$N25/30)*SUMIFS(14:14,$1:$1,GH$1+INT(-$N25/30)))))</f>
        <v>0</v>
      </c>
      <c r="GI25" s="40">
        <f>IF($N25=0,0,IF(GI$7="",0,IF(GI$1=MAX($1:$1),$R14-SUM($T25:GH25),IF(GI$1=1,SUMIFS(14:14,$1:$1,"&gt;="&amp;1,$1:$1,"&lt;="&amp;INT(-$N25/30))+(-$N25/30-INT(-$N25/30))*SUMIFS(14:14,$1:$1,INT(-$N25/30)+1),0)+(-$N25/30-INT(-$N25/30))*SUMIFS(14:14,$1:$1,GI$1+INT(-$N25/30)+1)+(INT(-$N25/30)+1--$N25/30)*SUMIFS(14:14,$1:$1,GI$1+INT(-$N25/30)))))</f>
        <v>0</v>
      </c>
      <c r="GJ25" s="40">
        <f>IF($N25=0,0,IF(GJ$7="",0,IF(GJ$1=MAX($1:$1),$R14-SUM($T25:GI25),IF(GJ$1=1,SUMIFS(14:14,$1:$1,"&gt;="&amp;1,$1:$1,"&lt;="&amp;INT(-$N25/30))+(-$N25/30-INT(-$N25/30))*SUMIFS(14:14,$1:$1,INT(-$N25/30)+1),0)+(-$N25/30-INT(-$N25/30))*SUMIFS(14:14,$1:$1,GJ$1+INT(-$N25/30)+1)+(INT(-$N25/30)+1--$N25/30)*SUMIFS(14:14,$1:$1,GJ$1+INT(-$N25/30)))))</f>
        <v>0</v>
      </c>
      <c r="GK25" s="40">
        <f>IF($N25=0,0,IF(GK$7="",0,IF(GK$1=MAX($1:$1),$R14-SUM($T25:GJ25),IF(GK$1=1,SUMIFS(14:14,$1:$1,"&gt;="&amp;1,$1:$1,"&lt;="&amp;INT(-$N25/30))+(-$N25/30-INT(-$N25/30))*SUMIFS(14:14,$1:$1,INT(-$N25/30)+1),0)+(-$N25/30-INT(-$N25/30))*SUMIFS(14:14,$1:$1,GK$1+INT(-$N25/30)+1)+(INT(-$N25/30)+1--$N25/30)*SUMIFS(14:14,$1:$1,GK$1+INT(-$N25/30)))))</f>
        <v>0</v>
      </c>
      <c r="GL25" s="40">
        <f>IF($N25=0,0,IF(GL$7="",0,IF(GL$1=MAX($1:$1),$R14-SUM($T25:GK25),IF(GL$1=1,SUMIFS(14:14,$1:$1,"&gt;="&amp;1,$1:$1,"&lt;="&amp;INT(-$N25/30))+(-$N25/30-INT(-$N25/30))*SUMIFS(14:14,$1:$1,INT(-$N25/30)+1),0)+(-$N25/30-INT(-$N25/30))*SUMIFS(14:14,$1:$1,GL$1+INT(-$N25/30)+1)+(INT(-$N25/30)+1--$N25/30)*SUMIFS(14:14,$1:$1,GL$1+INT(-$N25/30)))))</f>
        <v>0</v>
      </c>
      <c r="GM25" s="40">
        <f>IF($N25=0,0,IF(GM$7="",0,IF(GM$1=MAX($1:$1),$R14-SUM($T25:GL25),IF(GM$1=1,SUMIFS(14:14,$1:$1,"&gt;="&amp;1,$1:$1,"&lt;="&amp;INT(-$N25/30))+(-$N25/30-INT(-$N25/30))*SUMIFS(14:14,$1:$1,INT(-$N25/30)+1),0)+(-$N25/30-INT(-$N25/30))*SUMIFS(14:14,$1:$1,GM$1+INT(-$N25/30)+1)+(INT(-$N25/30)+1--$N25/30)*SUMIFS(14:14,$1:$1,GM$1+INT(-$N25/30)))))</f>
        <v>0</v>
      </c>
      <c r="GN25" s="40">
        <f>IF($N25=0,0,IF(GN$7="",0,IF(GN$1=MAX($1:$1),$R14-SUM($T25:GM25),IF(GN$1=1,SUMIFS(14:14,$1:$1,"&gt;="&amp;1,$1:$1,"&lt;="&amp;INT(-$N25/30))+(-$N25/30-INT(-$N25/30))*SUMIFS(14:14,$1:$1,INT(-$N25/30)+1),0)+(-$N25/30-INT(-$N25/30))*SUMIFS(14:14,$1:$1,GN$1+INT(-$N25/30)+1)+(INT(-$N25/30)+1--$N25/30)*SUMIFS(14:14,$1:$1,GN$1+INT(-$N25/30)))))</f>
        <v>0</v>
      </c>
      <c r="GO25" s="40">
        <f>IF($N25=0,0,IF(GO$7="",0,IF(GO$1=MAX($1:$1),$R14-SUM($T25:GN25),IF(GO$1=1,SUMIFS(14:14,$1:$1,"&gt;="&amp;1,$1:$1,"&lt;="&amp;INT(-$N25/30))+(-$N25/30-INT(-$N25/30))*SUMIFS(14:14,$1:$1,INT(-$N25/30)+1),0)+(-$N25/30-INT(-$N25/30))*SUMIFS(14:14,$1:$1,GO$1+INT(-$N25/30)+1)+(INT(-$N25/30)+1--$N25/30)*SUMIFS(14:14,$1:$1,GO$1+INT(-$N25/30)))))</f>
        <v>0</v>
      </c>
      <c r="GP25" s="40">
        <f>IF($N25=0,0,IF(GP$7="",0,IF(GP$1=MAX($1:$1),$R14-SUM($T25:GO25),IF(GP$1=1,SUMIFS(14:14,$1:$1,"&gt;="&amp;1,$1:$1,"&lt;="&amp;INT(-$N25/30))+(-$N25/30-INT(-$N25/30))*SUMIFS(14:14,$1:$1,INT(-$N25/30)+1),0)+(-$N25/30-INT(-$N25/30))*SUMIFS(14:14,$1:$1,GP$1+INT(-$N25/30)+1)+(INT(-$N25/30)+1--$N25/30)*SUMIFS(14:14,$1:$1,GP$1+INT(-$N25/30)))))</f>
        <v>0</v>
      </c>
      <c r="GQ25" s="40">
        <f>IF($N25=0,0,IF(GQ$7="",0,IF(GQ$1=MAX($1:$1),$R14-SUM($T25:GP25),IF(GQ$1=1,SUMIFS(14:14,$1:$1,"&gt;="&amp;1,$1:$1,"&lt;="&amp;INT(-$N25/30))+(-$N25/30-INT(-$N25/30))*SUMIFS(14:14,$1:$1,INT(-$N25/30)+1),0)+(-$N25/30-INT(-$N25/30))*SUMIFS(14:14,$1:$1,GQ$1+INT(-$N25/30)+1)+(INT(-$N25/30)+1--$N25/30)*SUMIFS(14:14,$1:$1,GQ$1+INT(-$N25/30)))))</f>
        <v>0</v>
      </c>
      <c r="GR25" s="40">
        <f>IF($N25=0,0,IF(GR$7="",0,IF(GR$1=MAX($1:$1),$R14-SUM($T25:GQ25),IF(GR$1=1,SUMIFS(14:14,$1:$1,"&gt;="&amp;1,$1:$1,"&lt;="&amp;INT(-$N25/30))+(-$N25/30-INT(-$N25/30))*SUMIFS(14:14,$1:$1,INT(-$N25/30)+1),0)+(-$N25/30-INT(-$N25/30))*SUMIFS(14:14,$1:$1,GR$1+INT(-$N25/30)+1)+(INT(-$N25/30)+1--$N25/30)*SUMIFS(14:14,$1:$1,GR$1+INT(-$N25/30)))))</f>
        <v>0</v>
      </c>
      <c r="GS25" s="40">
        <f>IF($N25=0,0,IF(GS$7="",0,IF(GS$1=MAX($1:$1),$R14-SUM($T25:GR25),IF(GS$1=1,SUMIFS(14:14,$1:$1,"&gt;="&amp;1,$1:$1,"&lt;="&amp;INT(-$N25/30))+(-$N25/30-INT(-$N25/30))*SUMIFS(14:14,$1:$1,INT(-$N25/30)+1),0)+(-$N25/30-INT(-$N25/30))*SUMIFS(14:14,$1:$1,GS$1+INT(-$N25/30)+1)+(INT(-$N25/30)+1--$N25/30)*SUMIFS(14:14,$1:$1,GS$1+INT(-$N25/30)))))</f>
        <v>0</v>
      </c>
      <c r="GT25" s="40">
        <f>IF($N25=0,0,IF(GT$7="",0,IF(GT$1=MAX($1:$1),$R14-SUM($T25:GS25),IF(GT$1=1,SUMIFS(14:14,$1:$1,"&gt;="&amp;1,$1:$1,"&lt;="&amp;INT(-$N25/30))+(-$N25/30-INT(-$N25/30))*SUMIFS(14:14,$1:$1,INT(-$N25/30)+1),0)+(-$N25/30-INT(-$N25/30))*SUMIFS(14:14,$1:$1,GT$1+INT(-$N25/30)+1)+(INT(-$N25/30)+1--$N25/30)*SUMIFS(14:14,$1:$1,GT$1+INT(-$N25/30)))))</f>
        <v>0</v>
      </c>
      <c r="GU25" s="40">
        <f>IF($N25=0,0,IF(GU$7="",0,IF(GU$1=MAX($1:$1),$R14-SUM($T25:GT25),IF(GU$1=1,SUMIFS(14:14,$1:$1,"&gt;="&amp;1,$1:$1,"&lt;="&amp;INT(-$N25/30))+(-$N25/30-INT(-$N25/30))*SUMIFS(14:14,$1:$1,INT(-$N25/30)+1),0)+(-$N25/30-INT(-$N25/30))*SUMIFS(14:14,$1:$1,GU$1+INT(-$N25/30)+1)+(INT(-$N25/30)+1--$N25/30)*SUMIFS(14:14,$1:$1,GU$1+INT(-$N25/30)))))</f>
        <v>0</v>
      </c>
      <c r="GV25" s="40">
        <f>IF($N25=0,0,IF(GV$7="",0,IF(GV$1=MAX($1:$1),$R14-SUM($T25:GU25),IF(GV$1=1,SUMIFS(14:14,$1:$1,"&gt;="&amp;1,$1:$1,"&lt;="&amp;INT(-$N25/30))+(-$N25/30-INT(-$N25/30))*SUMIFS(14:14,$1:$1,INT(-$N25/30)+1),0)+(-$N25/30-INT(-$N25/30))*SUMIFS(14:14,$1:$1,GV$1+INT(-$N25/30)+1)+(INT(-$N25/30)+1--$N25/30)*SUMIFS(14:14,$1:$1,GV$1+INT(-$N25/30)))))</f>
        <v>0</v>
      </c>
      <c r="GW25" s="40">
        <f>IF($N25=0,0,IF(GW$7="",0,IF(GW$1=MAX($1:$1),$R14-SUM($T25:GV25),IF(GW$1=1,SUMIFS(14:14,$1:$1,"&gt;="&amp;1,$1:$1,"&lt;="&amp;INT(-$N25/30))+(-$N25/30-INT(-$N25/30))*SUMIFS(14:14,$1:$1,INT(-$N25/30)+1),0)+(-$N25/30-INT(-$N25/30))*SUMIFS(14:14,$1:$1,GW$1+INT(-$N25/30)+1)+(INT(-$N25/30)+1--$N25/30)*SUMIFS(14:14,$1:$1,GW$1+INT(-$N25/30)))))</f>
        <v>0</v>
      </c>
      <c r="GX25" s="40">
        <f>IF($N25=0,0,IF(GX$7="",0,IF(GX$1=MAX($1:$1),$R14-SUM($T25:GW25),IF(GX$1=1,SUMIFS(14:14,$1:$1,"&gt;="&amp;1,$1:$1,"&lt;="&amp;INT(-$N25/30))+(-$N25/30-INT(-$N25/30))*SUMIFS(14:14,$1:$1,INT(-$N25/30)+1),0)+(-$N25/30-INT(-$N25/30))*SUMIFS(14:14,$1:$1,GX$1+INT(-$N25/30)+1)+(INT(-$N25/30)+1--$N25/30)*SUMIFS(14:14,$1:$1,GX$1+INT(-$N25/30)))))</f>
        <v>0</v>
      </c>
      <c r="GY25" s="40">
        <f>IF($N25=0,0,IF(GY$7="",0,IF(GY$1=MAX($1:$1),$R14-SUM($T25:GX25),IF(GY$1=1,SUMIFS(14:14,$1:$1,"&gt;="&amp;1,$1:$1,"&lt;="&amp;INT(-$N25/30))+(-$N25/30-INT(-$N25/30))*SUMIFS(14:14,$1:$1,INT(-$N25/30)+1),0)+(-$N25/30-INT(-$N25/30))*SUMIFS(14:14,$1:$1,GY$1+INT(-$N25/30)+1)+(INT(-$N25/30)+1--$N25/30)*SUMIFS(14:14,$1:$1,GY$1+INT(-$N25/30)))))</f>
        <v>0</v>
      </c>
      <c r="GZ25" s="40">
        <f>IF($N25=0,0,IF(GZ$7="",0,IF(GZ$1=MAX($1:$1),$R14-SUM($T25:GY25),IF(GZ$1=1,SUMIFS(14:14,$1:$1,"&gt;="&amp;1,$1:$1,"&lt;="&amp;INT(-$N25/30))+(-$N25/30-INT(-$N25/30))*SUMIFS(14:14,$1:$1,INT(-$N25/30)+1),0)+(-$N25/30-INT(-$N25/30))*SUMIFS(14:14,$1:$1,GZ$1+INT(-$N25/30)+1)+(INT(-$N25/30)+1--$N25/30)*SUMIFS(14:14,$1:$1,GZ$1+INT(-$N25/30)))))</f>
        <v>0</v>
      </c>
      <c r="HA25" s="40">
        <f>IF($N25=0,0,IF(HA$7="",0,IF(HA$1=MAX($1:$1),$R14-SUM($T25:GZ25),IF(HA$1=1,SUMIFS(14:14,$1:$1,"&gt;="&amp;1,$1:$1,"&lt;="&amp;INT(-$N25/30))+(-$N25/30-INT(-$N25/30))*SUMIFS(14:14,$1:$1,INT(-$N25/30)+1),0)+(-$N25/30-INT(-$N25/30))*SUMIFS(14:14,$1:$1,HA$1+INT(-$N25/30)+1)+(INT(-$N25/30)+1--$N25/30)*SUMIFS(14:14,$1:$1,HA$1+INT(-$N25/30)))))</f>
        <v>0</v>
      </c>
      <c r="HB25" s="40">
        <f>IF($N25=0,0,IF(HB$7="",0,IF(HB$1=MAX($1:$1),$R14-SUM($T25:HA25),IF(HB$1=1,SUMIFS(14:14,$1:$1,"&gt;="&amp;1,$1:$1,"&lt;="&amp;INT(-$N25/30))+(-$N25/30-INT(-$N25/30))*SUMIFS(14:14,$1:$1,INT(-$N25/30)+1),0)+(-$N25/30-INT(-$N25/30))*SUMIFS(14:14,$1:$1,HB$1+INT(-$N25/30)+1)+(INT(-$N25/30)+1--$N25/30)*SUMIFS(14:14,$1:$1,HB$1+INT(-$N25/30)))))</f>
        <v>0</v>
      </c>
      <c r="HC25" s="40">
        <f>IF($N25=0,0,IF(HC$7="",0,IF(HC$1=MAX($1:$1),$R14-SUM($T25:HB25),IF(HC$1=1,SUMIFS(14:14,$1:$1,"&gt;="&amp;1,$1:$1,"&lt;="&amp;INT(-$N25/30))+(-$N25/30-INT(-$N25/30))*SUMIFS(14:14,$1:$1,INT(-$N25/30)+1),0)+(-$N25/30-INT(-$N25/30))*SUMIFS(14:14,$1:$1,HC$1+INT(-$N25/30)+1)+(INT(-$N25/30)+1--$N25/30)*SUMIFS(14:14,$1:$1,HC$1+INT(-$N25/30)))))</f>
        <v>0</v>
      </c>
      <c r="HD25" s="40">
        <f>IF($N25=0,0,IF(HD$7="",0,IF(HD$1=MAX($1:$1),$R14-SUM($T25:HC25),IF(HD$1=1,SUMIFS(14:14,$1:$1,"&gt;="&amp;1,$1:$1,"&lt;="&amp;INT(-$N25/30))+(-$N25/30-INT(-$N25/30))*SUMIFS(14:14,$1:$1,INT(-$N25/30)+1),0)+(-$N25/30-INT(-$N25/30))*SUMIFS(14:14,$1:$1,HD$1+INT(-$N25/30)+1)+(INT(-$N25/30)+1--$N25/30)*SUMIFS(14:14,$1:$1,HD$1+INT(-$N25/30)))))</f>
        <v>0</v>
      </c>
      <c r="HE25" s="40">
        <f>IF($N25=0,0,IF(HE$7="",0,IF(HE$1=MAX($1:$1),$R14-SUM($T25:HD25),IF(HE$1=1,SUMIFS(14:14,$1:$1,"&gt;="&amp;1,$1:$1,"&lt;="&amp;INT(-$N25/30))+(-$N25/30-INT(-$N25/30))*SUMIFS(14:14,$1:$1,INT(-$N25/30)+1),0)+(-$N25/30-INT(-$N25/30))*SUMIFS(14:14,$1:$1,HE$1+INT(-$N25/30)+1)+(INT(-$N25/30)+1--$N25/30)*SUMIFS(14:14,$1:$1,HE$1+INT(-$N25/30)))))</f>
        <v>0</v>
      </c>
      <c r="HF25" s="40">
        <f>IF($N25=0,0,IF(HF$7="",0,IF(HF$1=MAX($1:$1),$R14-SUM($T25:HE25),IF(HF$1=1,SUMIFS(14:14,$1:$1,"&gt;="&amp;1,$1:$1,"&lt;="&amp;INT(-$N25/30))+(-$N25/30-INT(-$N25/30))*SUMIFS(14:14,$1:$1,INT(-$N25/30)+1),0)+(-$N25/30-INT(-$N25/30))*SUMIFS(14:14,$1:$1,HF$1+INT(-$N25/30)+1)+(INT(-$N25/30)+1--$N25/30)*SUMIFS(14:14,$1:$1,HF$1+INT(-$N25/30)))))</f>
        <v>0</v>
      </c>
      <c r="HG25" s="40">
        <f>IF($N25=0,0,IF(HG$7="",0,IF(HG$1=MAX($1:$1),$R14-SUM($T25:HF25),IF(HG$1=1,SUMIFS(14:14,$1:$1,"&gt;="&amp;1,$1:$1,"&lt;="&amp;INT(-$N25/30))+(-$N25/30-INT(-$N25/30))*SUMIFS(14:14,$1:$1,INT(-$N25/30)+1),0)+(-$N25/30-INT(-$N25/30))*SUMIFS(14:14,$1:$1,HG$1+INT(-$N25/30)+1)+(INT(-$N25/30)+1--$N25/30)*SUMIFS(14:14,$1:$1,HG$1+INT(-$N25/30)))))</f>
        <v>0</v>
      </c>
      <c r="HH25" s="40">
        <f>IF($N25=0,0,IF(HH$7="",0,IF(HH$1=MAX($1:$1),$R14-SUM($T25:HG25),IF(HH$1=1,SUMIFS(14:14,$1:$1,"&gt;="&amp;1,$1:$1,"&lt;="&amp;INT(-$N25/30))+(-$N25/30-INT(-$N25/30))*SUMIFS(14:14,$1:$1,INT(-$N25/30)+1),0)+(-$N25/30-INT(-$N25/30))*SUMIFS(14:14,$1:$1,HH$1+INT(-$N25/30)+1)+(INT(-$N25/30)+1--$N25/30)*SUMIFS(14:14,$1:$1,HH$1+INT(-$N25/30)))))</f>
        <v>0</v>
      </c>
      <c r="HI25" s="40">
        <f>IF($N25=0,0,IF(HI$7="",0,IF(HI$1=MAX($1:$1),$R14-SUM($T25:HH25),IF(HI$1=1,SUMIFS(14:14,$1:$1,"&gt;="&amp;1,$1:$1,"&lt;="&amp;INT(-$N25/30))+(-$N25/30-INT(-$N25/30))*SUMIFS(14:14,$1:$1,INT(-$N25/30)+1),0)+(-$N25/30-INT(-$N25/30))*SUMIFS(14:14,$1:$1,HI$1+INT(-$N25/30)+1)+(INT(-$N25/30)+1--$N25/30)*SUMIFS(14:14,$1:$1,HI$1+INT(-$N25/30)))))</f>
        <v>0</v>
      </c>
      <c r="HJ25" s="40">
        <f>IF($N25=0,0,IF(HJ$7="",0,IF(HJ$1=MAX($1:$1),$R14-SUM($T25:HI25),IF(HJ$1=1,SUMIFS(14:14,$1:$1,"&gt;="&amp;1,$1:$1,"&lt;="&amp;INT(-$N25/30))+(-$N25/30-INT(-$N25/30))*SUMIFS(14:14,$1:$1,INT(-$N25/30)+1),0)+(-$N25/30-INT(-$N25/30))*SUMIFS(14:14,$1:$1,HJ$1+INT(-$N25/30)+1)+(INT(-$N25/30)+1--$N25/30)*SUMIFS(14:14,$1:$1,HJ$1+INT(-$N25/30)))))</f>
        <v>0</v>
      </c>
      <c r="HK25" s="40">
        <f>IF($N25=0,0,IF(HK$7="",0,IF(HK$1=MAX($1:$1),$R14-SUM($T25:HJ25),IF(HK$1=1,SUMIFS(14:14,$1:$1,"&gt;="&amp;1,$1:$1,"&lt;="&amp;INT(-$N25/30))+(-$N25/30-INT(-$N25/30))*SUMIFS(14:14,$1:$1,INT(-$N25/30)+1),0)+(-$N25/30-INT(-$N25/30))*SUMIFS(14:14,$1:$1,HK$1+INT(-$N25/30)+1)+(INT(-$N25/30)+1--$N25/30)*SUMIFS(14:14,$1:$1,HK$1+INT(-$N25/30)))))</f>
        <v>0</v>
      </c>
      <c r="HL25" s="40">
        <f>IF($N25=0,0,IF(HL$7="",0,IF(HL$1=MAX($1:$1),$R14-SUM($T25:HK25),IF(HL$1=1,SUMIFS(14:14,$1:$1,"&gt;="&amp;1,$1:$1,"&lt;="&amp;INT(-$N25/30))+(-$N25/30-INT(-$N25/30))*SUMIFS(14:14,$1:$1,INT(-$N25/30)+1),0)+(-$N25/30-INT(-$N25/30))*SUMIFS(14:14,$1:$1,HL$1+INT(-$N25/30)+1)+(INT(-$N25/30)+1--$N25/30)*SUMIFS(14:14,$1:$1,HL$1+INT(-$N25/30)))))</f>
        <v>0</v>
      </c>
      <c r="HM25" s="40">
        <f>IF($N25=0,0,IF(HM$7="",0,IF(HM$1=MAX($1:$1),$R14-SUM($T25:HL25),IF(HM$1=1,SUMIFS(14:14,$1:$1,"&gt;="&amp;1,$1:$1,"&lt;="&amp;INT(-$N25/30))+(-$N25/30-INT(-$N25/30))*SUMIFS(14:14,$1:$1,INT(-$N25/30)+1),0)+(-$N25/30-INT(-$N25/30))*SUMIFS(14:14,$1:$1,HM$1+INT(-$N25/30)+1)+(INT(-$N25/30)+1--$N25/30)*SUMIFS(14:14,$1:$1,HM$1+INT(-$N25/30)))))</f>
        <v>0</v>
      </c>
      <c r="HN25" s="40">
        <f>IF($N25=0,0,IF(HN$7="",0,IF(HN$1=MAX($1:$1),$R14-SUM($T25:HM25),IF(HN$1=1,SUMIFS(14:14,$1:$1,"&gt;="&amp;1,$1:$1,"&lt;="&amp;INT(-$N25/30))+(-$N25/30-INT(-$N25/30))*SUMIFS(14:14,$1:$1,INT(-$N25/30)+1),0)+(-$N25/30-INT(-$N25/30))*SUMIFS(14:14,$1:$1,HN$1+INT(-$N25/30)+1)+(INT(-$N25/30)+1--$N25/30)*SUMIFS(14:14,$1:$1,HN$1+INT(-$N25/30)))))</f>
        <v>0</v>
      </c>
      <c r="HO25" s="40">
        <f>IF($N25=0,0,IF(HO$7="",0,IF(HO$1=MAX($1:$1),$R14-SUM($T25:HN25),IF(HO$1=1,SUMIFS(14:14,$1:$1,"&gt;="&amp;1,$1:$1,"&lt;="&amp;INT(-$N25/30))+(-$N25/30-INT(-$N25/30))*SUMIFS(14:14,$1:$1,INT(-$N25/30)+1),0)+(-$N25/30-INT(-$N25/30))*SUMIFS(14:14,$1:$1,HO$1+INT(-$N25/30)+1)+(INT(-$N25/30)+1--$N25/30)*SUMIFS(14:14,$1:$1,HO$1+INT(-$N25/30)))))</f>
        <v>0</v>
      </c>
      <c r="HP25" s="40">
        <f>IF($N25=0,0,IF(HP$7="",0,IF(HP$1=MAX($1:$1),$R14-SUM($T25:HO25),IF(HP$1=1,SUMIFS(14:14,$1:$1,"&gt;="&amp;1,$1:$1,"&lt;="&amp;INT(-$N25/30))+(-$N25/30-INT(-$N25/30))*SUMIFS(14:14,$1:$1,INT(-$N25/30)+1),0)+(-$N25/30-INT(-$N25/30))*SUMIFS(14:14,$1:$1,HP$1+INT(-$N25/30)+1)+(INT(-$N25/30)+1--$N25/30)*SUMIFS(14:14,$1:$1,HP$1+INT(-$N25/30)))))</f>
        <v>0</v>
      </c>
      <c r="HQ25" s="40">
        <f>IF($N25=0,0,IF(HQ$7="",0,IF(HQ$1=MAX($1:$1),$R14-SUM($T25:HP25),IF(HQ$1=1,SUMIFS(14:14,$1:$1,"&gt;="&amp;1,$1:$1,"&lt;="&amp;INT(-$N25/30))+(-$N25/30-INT(-$N25/30))*SUMIFS(14:14,$1:$1,INT(-$N25/30)+1),0)+(-$N25/30-INT(-$N25/30))*SUMIFS(14:14,$1:$1,HQ$1+INT(-$N25/30)+1)+(INT(-$N25/30)+1--$N25/30)*SUMIFS(14:14,$1:$1,HQ$1+INT(-$N25/30)))))</f>
        <v>0</v>
      </c>
      <c r="HR25" s="40">
        <f>IF($N25=0,0,IF(HR$7="",0,IF(HR$1=MAX($1:$1),$R14-SUM($T25:HQ25),IF(HR$1=1,SUMIFS(14:14,$1:$1,"&gt;="&amp;1,$1:$1,"&lt;="&amp;INT(-$N25/30))+(-$N25/30-INT(-$N25/30))*SUMIFS(14:14,$1:$1,INT(-$N25/30)+1),0)+(-$N25/30-INT(-$N25/30))*SUMIFS(14:14,$1:$1,HR$1+INT(-$N25/30)+1)+(INT(-$N25/30)+1--$N25/30)*SUMIFS(14:14,$1:$1,HR$1+INT(-$N25/30)))))</f>
        <v>0</v>
      </c>
      <c r="HS25" s="40">
        <f>IF($N25=0,0,IF(HS$7="",0,IF(HS$1=MAX($1:$1),$R14-SUM($T25:HR25),IF(HS$1=1,SUMIFS(14:14,$1:$1,"&gt;="&amp;1,$1:$1,"&lt;="&amp;INT(-$N25/30))+(-$N25/30-INT(-$N25/30))*SUMIFS(14:14,$1:$1,INT(-$N25/30)+1),0)+(-$N25/30-INT(-$N25/30))*SUMIFS(14:14,$1:$1,HS$1+INT(-$N25/30)+1)+(INT(-$N25/30)+1--$N25/30)*SUMIFS(14:14,$1:$1,HS$1+INT(-$N25/30)))))</f>
        <v>0</v>
      </c>
      <c r="HT25" s="40">
        <f>IF($N25=0,0,IF(HT$7="",0,IF(HT$1=MAX($1:$1),$R14-SUM($T25:HS25),IF(HT$1=1,SUMIFS(14:14,$1:$1,"&gt;="&amp;1,$1:$1,"&lt;="&amp;INT(-$N25/30))+(-$N25/30-INT(-$N25/30))*SUMIFS(14:14,$1:$1,INT(-$N25/30)+1),0)+(-$N25/30-INT(-$N25/30))*SUMIFS(14:14,$1:$1,HT$1+INT(-$N25/30)+1)+(INT(-$N25/30)+1--$N25/30)*SUMIFS(14:14,$1:$1,HT$1+INT(-$N25/30)))))</f>
        <v>0</v>
      </c>
      <c r="HU25" s="40">
        <f>IF($N25=0,0,IF(HU$7="",0,IF(HU$1=MAX($1:$1),$R14-SUM($T25:HT25),IF(HU$1=1,SUMIFS(14:14,$1:$1,"&gt;="&amp;1,$1:$1,"&lt;="&amp;INT(-$N25/30))+(-$N25/30-INT(-$N25/30))*SUMIFS(14:14,$1:$1,INT(-$N25/30)+1),0)+(-$N25/30-INT(-$N25/30))*SUMIFS(14:14,$1:$1,HU$1+INT(-$N25/30)+1)+(INT(-$N25/30)+1--$N25/30)*SUMIFS(14:14,$1:$1,HU$1+INT(-$N25/30)))))</f>
        <v>0</v>
      </c>
      <c r="HV25" s="40">
        <f>IF($N25=0,0,IF(HV$7="",0,IF(HV$1=MAX($1:$1),$R14-SUM($T25:HU25),IF(HV$1=1,SUMIFS(14:14,$1:$1,"&gt;="&amp;1,$1:$1,"&lt;="&amp;INT(-$N25/30))+(-$N25/30-INT(-$N25/30))*SUMIFS(14:14,$1:$1,INT(-$N25/30)+1),0)+(-$N25/30-INT(-$N25/30))*SUMIFS(14:14,$1:$1,HV$1+INT(-$N25/30)+1)+(INT(-$N25/30)+1--$N25/30)*SUMIFS(14:14,$1:$1,HV$1+INT(-$N25/30)))))</f>
        <v>0</v>
      </c>
      <c r="HW25" s="40">
        <f>IF($N25=0,0,IF(HW$7="",0,IF(HW$1=MAX($1:$1),$R14-SUM($T25:HV25),IF(HW$1=1,SUMIFS(14:14,$1:$1,"&gt;="&amp;1,$1:$1,"&lt;="&amp;INT(-$N25/30))+(-$N25/30-INT(-$N25/30))*SUMIFS(14:14,$1:$1,INT(-$N25/30)+1),0)+(-$N25/30-INT(-$N25/30))*SUMIFS(14:14,$1:$1,HW$1+INT(-$N25/30)+1)+(INT(-$N25/30)+1--$N25/30)*SUMIFS(14:14,$1:$1,HW$1+INT(-$N25/30)))))</f>
        <v>0</v>
      </c>
      <c r="HX25" s="40">
        <f>IF($N25=0,0,IF(HX$7="",0,IF(HX$1=MAX($1:$1),$R14-SUM($T25:HW25),IF(HX$1=1,SUMIFS(14:14,$1:$1,"&gt;="&amp;1,$1:$1,"&lt;="&amp;INT(-$N25/30))+(-$N25/30-INT(-$N25/30))*SUMIFS(14:14,$1:$1,INT(-$N25/30)+1),0)+(-$N25/30-INT(-$N25/30))*SUMIFS(14:14,$1:$1,HX$1+INT(-$N25/30)+1)+(INT(-$N25/30)+1--$N25/30)*SUMIFS(14:14,$1:$1,HX$1+INT(-$N25/30)))))</f>
        <v>0</v>
      </c>
      <c r="HY25" s="40">
        <f>IF($N25=0,0,IF(HY$7="",0,IF(HY$1=MAX($1:$1),$R14-SUM($T25:HX25),IF(HY$1=1,SUMIFS(14:14,$1:$1,"&gt;="&amp;1,$1:$1,"&lt;="&amp;INT(-$N25/30))+(-$N25/30-INT(-$N25/30))*SUMIFS(14:14,$1:$1,INT(-$N25/30)+1),0)+(-$N25/30-INT(-$N25/30))*SUMIFS(14:14,$1:$1,HY$1+INT(-$N25/30)+1)+(INT(-$N25/30)+1--$N25/30)*SUMIFS(14:14,$1:$1,HY$1+INT(-$N25/30)))))</f>
        <v>0</v>
      </c>
      <c r="HZ25" s="40">
        <f>IF($N25=0,0,IF(HZ$7="",0,IF(HZ$1=MAX($1:$1),$R14-SUM($T25:HY25),IF(HZ$1=1,SUMIFS(14:14,$1:$1,"&gt;="&amp;1,$1:$1,"&lt;="&amp;INT(-$N25/30))+(-$N25/30-INT(-$N25/30))*SUMIFS(14:14,$1:$1,INT(-$N25/30)+1),0)+(-$N25/30-INT(-$N25/30))*SUMIFS(14:14,$1:$1,HZ$1+INT(-$N25/30)+1)+(INT(-$N25/30)+1--$N25/30)*SUMIFS(14:14,$1:$1,HZ$1+INT(-$N25/30)))))</f>
        <v>0</v>
      </c>
      <c r="IA25" s="40">
        <f>IF($N25=0,0,IF(IA$7="",0,IF(IA$1=MAX($1:$1),$R14-SUM($T25:HZ25),IF(IA$1=1,SUMIFS(14:14,$1:$1,"&gt;="&amp;1,$1:$1,"&lt;="&amp;INT(-$N25/30))+(-$N25/30-INT(-$N25/30))*SUMIFS(14:14,$1:$1,INT(-$N25/30)+1),0)+(-$N25/30-INT(-$N25/30))*SUMIFS(14:14,$1:$1,IA$1+INT(-$N25/30)+1)+(INT(-$N25/30)+1--$N25/30)*SUMIFS(14:14,$1:$1,IA$1+INT(-$N25/30)))))</f>
        <v>0</v>
      </c>
      <c r="IB25" s="40">
        <f>IF($N25=0,0,IF(IB$7="",0,IF(IB$1=MAX($1:$1),$R14-SUM($T25:IA25),IF(IB$1=1,SUMIFS(14:14,$1:$1,"&gt;="&amp;1,$1:$1,"&lt;="&amp;INT(-$N25/30))+(-$N25/30-INT(-$N25/30))*SUMIFS(14:14,$1:$1,INT(-$N25/30)+1),0)+(-$N25/30-INT(-$N25/30))*SUMIFS(14:14,$1:$1,IB$1+INT(-$N25/30)+1)+(INT(-$N25/30)+1--$N25/30)*SUMIFS(14:14,$1:$1,IB$1+INT(-$N25/30)))))</f>
        <v>0</v>
      </c>
      <c r="IC25" s="40">
        <f>IF($N25=0,0,IF(IC$7="",0,IF(IC$1=MAX($1:$1),$R14-SUM($T25:IB25),IF(IC$1=1,SUMIFS(14:14,$1:$1,"&gt;="&amp;1,$1:$1,"&lt;="&amp;INT(-$N25/30))+(-$N25/30-INT(-$N25/30))*SUMIFS(14:14,$1:$1,INT(-$N25/30)+1),0)+(-$N25/30-INT(-$N25/30))*SUMIFS(14:14,$1:$1,IC$1+INT(-$N25/30)+1)+(INT(-$N25/30)+1--$N25/30)*SUMIFS(14:14,$1:$1,IC$1+INT(-$N25/30)))))</f>
        <v>0</v>
      </c>
      <c r="ID25" s="40">
        <f>IF($N25=0,0,IF(ID$7="",0,IF(ID$1=MAX($1:$1),$R14-SUM($T25:IC25),IF(ID$1=1,SUMIFS(14:14,$1:$1,"&gt;="&amp;1,$1:$1,"&lt;="&amp;INT(-$N25/30))+(-$N25/30-INT(-$N25/30))*SUMIFS(14:14,$1:$1,INT(-$N25/30)+1),0)+(-$N25/30-INT(-$N25/30))*SUMIFS(14:14,$1:$1,ID$1+INT(-$N25/30)+1)+(INT(-$N25/30)+1--$N25/30)*SUMIFS(14:14,$1:$1,ID$1+INT(-$N25/30)))))</f>
        <v>0</v>
      </c>
      <c r="IE25" s="40">
        <f>IF($N25=0,0,IF(IE$7="",0,IF(IE$1=MAX($1:$1),$R14-SUM($T25:ID25),IF(IE$1=1,SUMIFS(14:14,$1:$1,"&gt;="&amp;1,$1:$1,"&lt;="&amp;INT(-$N25/30))+(-$N25/30-INT(-$N25/30))*SUMIFS(14:14,$1:$1,INT(-$N25/30)+1),0)+(-$N25/30-INT(-$N25/30))*SUMIFS(14:14,$1:$1,IE$1+INT(-$N25/30)+1)+(INT(-$N25/30)+1--$N25/30)*SUMIFS(14:14,$1:$1,IE$1+INT(-$N25/30)))))</f>
        <v>0</v>
      </c>
      <c r="IF25" s="40">
        <f>IF($N25=0,0,IF(IF$7="",0,IF(IF$1=MAX($1:$1),$R14-SUM($T25:IE25),IF(IF$1=1,SUMIFS(14:14,$1:$1,"&gt;="&amp;1,$1:$1,"&lt;="&amp;INT(-$N25/30))+(-$N25/30-INT(-$N25/30))*SUMIFS(14:14,$1:$1,INT(-$N25/30)+1),0)+(-$N25/30-INT(-$N25/30))*SUMIFS(14:14,$1:$1,IF$1+INT(-$N25/30)+1)+(INT(-$N25/30)+1--$N25/30)*SUMIFS(14:14,$1:$1,IF$1+INT(-$N25/30)))))</f>
        <v>0</v>
      </c>
      <c r="IG25" s="40">
        <f>IF($N25=0,0,IF(IG$7="",0,IF(IG$1=MAX($1:$1),$R14-SUM($T25:IF25),IF(IG$1=1,SUMIFS(14:14,$1:$1,"&gt;="&amp;1,$1:$1,"&lt;="&amp;INT(-$N25/30))+(-$N25/30-INT(-$N25/30))*SUMIFS(14:14,$1:$1,INT(-$N25/30)+1),0)+(-$N25/30-INT(-$N25/30))*SUMIFS(14:14,$1:$1,IG$1+INT(-$N25/30)+1)+(INT(-$N25/30)+1--$N25/30)*SUMIFS(14:14,$1:$1,IG$1+INT(-$N25/30)))))</f>
        <v>0</v>
      </c>
      <c r="IH25" s="40">
        <f>IF($N25=0,0,IF(IH$7="",0,IF(IH$1=MAX($1:$1),$R14-SUM($T25:IG25),IF(IH$1=1,SUMIFS(14:14,$1:$1,"&gt;="&amp;1,$1:$1,"&lt;="&amp;INT(-$N25/30))+(-$N25/30-INT(-$N25/30))*SUMIFS(14:14,$1:$1,INT(-$N25/30)+1),0)+(-$N25/30-INT(-$N25/30))*SUMIFS(14:14,$1:$1,IH$1+INT(-$N25/30)+1)+(INT(-$N25/30)+1--$N25/30)*SUMIFS(14:14,$1:$1,IH$1+INT(-$N25/30)))))</f>
        <v>0</v>
      </c>
      <c r="II25" s="40">
        <f>IF($N25=0,0,IF(II$7="",0,IF(II$1=MAX($1:$1),$R14-SUM($T25:IH25),IF(II$1=1,SUMIFS(14:14,$1:$1,"&gt;="&amp;1,$1:$1,"&lt;="&amp;INT(-$N25/30))+(-$N25/30-INT(-$N25/30))*SUMIFS(14:14,$1:$1,INT(-$N25/30)+1),0)+(-$N25/30-INT(-$N25/30))*SUMIFS(14:14,$1:$1,II$1+INT(-$N25/30)+1)+(INT(-$N25/30)+1--$N25/30)*SUMIFS(14:14,$1:$1,II$1+INT(-$N25/30)))))</f>
        <v>0</v>
      </c>
      <c r="IJ25" s="40">
        <f>IF($N25=0,0,IF(IJ$7="",0,IF(IJ$1=MAX($1:$1),$R14-SUM($T25:II25),IF(IJ$1=1,SUMIFS(14:14,$1:$1,"&gt;="&amp;1,$1:$1,"&lt;="&amp;INT(-$N25/30))+(-$N25/30-INT(-$N25/30))*SUMIFS(14:14,$1:$1,INT(-$N25/30)+1),0)+(-$N25/30-INT(-$N25/30))*SUMIFS(14:14,$1:$1,IJ$1+INT(-$N25/30)+1)+(INT(-$N25/30)+1--$N25/30)*SUMIFS(14:14,$1:$1,IJ$1+INT(-$N25/30)))))</f>
        <v>0</v>
      </c>
      <c r="IK25" s="40">
        <f>IF($N25=0,0,IF(IK$7="",0,IF(IK$1=MAX($1:$1),$R14-SUM($T25:IJ25),IF(IK$1=1,SUMIFS(14:14,$1:$1,"&gt;="&amp;1,$1:$1,"&lt;="&amp;INT(-$N25/30))+(-$N25/30-INT(-$N25/30))*SUMIFS(14:14,$1:$1,INT(-$N25/30)+1),0)+(-$N25/30-INT(-$N25/30))*SUMIFS(14:14,$1:$1,IK$1+INT(-$N25/30)+1)+(INT(-$N25/30)+1--$N25/30)*SUMIFS(14:14,$1:$1,IK$1+INT(-$N25/30)))))</f>
        <v>0</v>
      </c>
      <c r="IL25" s="40">
        <f>IF($N25=0,0,IF(IL$7="",0,IF(IL$1=MAX($1:$1),$R14-SUM($T25:IK25),IF(IL$1=1,SUMIFS(14:14,$1:$1,"&gt;="&amp;1,$1:$1,"&lt;="&amp;INT(-$N25/30))+(-$N25/30-INT(-$N25/30))*SUMIFS(14:14,$1:$1,INT(-$N25/30)+1),0)+(-$N25/30-INT(-$N25/30))*SUMIFS(14:14,$1:$1,IL$1+INT(-$N25/30)+1)+(INT(-$N25/30)+1--$N25/30)*SUMIFS(14:14,$1:$1,IL$1+INT(-$N25/30)))))</f>
        <v>0</v>
      </c>
      <c r="IM25" s="40">
        <f>IF($N25=0,0,IF(IM$7="",0,IF(IM$1=MAX($1:$1),$R14-SUM($T25:IL25),IF(IM$1=1,SUMIFS(14:14,$1:$1,"&gt;="&amp;1,$1:$1,"&lt;="&amp;INT(-$N25/30))+(-$N25/30-INT(-$N25/30))*SUMIFS(14:14,$1:$1,INT(-$N25/30)+1),0)+(-$N25/30-INT(-$N25/30))*SUMIFS(14:14,$1:$1,IM$1+INT(-$N25/30)+1)+(INT(-$N25/30)+1--$N25/30)*SUMIFS(14:14,$1:$1,IM$1+INT(-$N25/30)))))</f>
        <v>0</v>
      </c>
      <c r="IN25" s="40">
        <f>IF($N25=0,0,IF(IN$7="",0,IF(IN$1=MAX($1:$1),$R14-SUM($T25:IM25),IF(IN$1=1,SUMIFS(14:14,$1:$1,"&gt;="&amp;1,$1:$1,"&lt;="&amp;INT(-$N25/30))+(-$N25/30-INT(-$N25/30))*SUMIFS(14:14,$1:$1,INT(-$N25/30)+1),0)+(-$N25/30-INT(-$N25/30))*SUMIFS(14:14,$1:$1,IN$1+INT(-$N25/30)+1)+(INT(-$N25/30)+1--$N25/30)*SUMIFS(14:14,$1:$1,IN$1+INT(-$N25/30)))))</f>
        <v>0</v>
      </c>
      <c r="IO25" s="40">
        <f>IF($N25=0,0,IF(IO$7="",0,IF(IO$1=MAX($1:$1),$R14-SUM($T25:IN25),IF(IO$1=1,SUMIFS(14:14,$1:$1,"&gt;="&amp;1,$1:$1,"&lt;="&amp;INT(-$N25/30))+(-$N25/30-INT(-$N25/30))*SUMIFS(14:14,$1:$1,INT(-$N25/30)+1),0)+(-$N25/30-INT(-$N25/30))*SUMIFS(14:14,$1:$1,IO$1+INT(-$N25/30)+1)+(INT(-$N25/30)+1--$N25/30)*SUMIFS(14:14,$1:$1,IO$1+INT(-$N25/30)))))</f>
        <v>0</v>
      </c>
      <c r="IP25" s="40">
        <f>IF($N25=0,0,IF(IP$7="",0,IF(IP$1=MAX($1:$1),$R14-SUM($T25:IO25),IF(IP$1=1,SUMIFS(14:14,$1:$1,"&gt;="&amp;1,$1:$1,"&lt;="&amp;INT(-$N25/30))+(-$N25/30-INT(-$N25/30))*SUMIFS(14:14,$1:$1,INT(-$N25/30)+1),0)+(-$N25/30-INT(-$N25/30))*SUMIFS(14:14,$1:$1,IP$1+INT(-$N25/30)+1)+(INT(-$N25/30)+1--$N25/30)*SUMIFS(14:14,$1:$1,IP$1+INT(-$N25/30)))))</f>
        <v>0</v>
      </c>
      <c r="IQ25" s="40">
        <f>IF($N25=0,0,IF(IQ$7="",0,IF(IQ$1=MAX($1:$1),$R14-SUM($T25:IP25),IF(IQ$1=1,SUMIFS(14:14,$1:$1,"&gt;="&amp;1,$1:$1,"&lt;="&amp;INT(-$N25/30))+(-$N25/30-INT(-$N25/30))*SUMIFS(14:14,$1:$1,INT(-$N25/30)+1),0)+(-$N25/30-INT(-$N25/30))*SUMIFS(14:14,$1:$1,IQ$1+INT(-$N25/30)+1)+(INT(-$N25/30)+1--$N25/30)*SUMIFS(14:14,$1:$1,IQ$1+INT(-$N25/30)))))</f>
        <v>0</v>
      </c>
      <c r="IR25" s="40">
        <f>IF($N25=0,0,IF(IR$7="",0,IF(IR$1=MAX($1:$1),$R14-SUM($T25:IQ25),IF(IR$1=1,SUMIFS(14:14,$1:$1,"&gt;="&amp;1,$1:$1,"&lt;="&amp;INT(-$N25/30))+(-$N25/30-INT(-$N25/30))*SUMIFS(14:14,$1:$1,INT(-$N25/30)+1),0)+(-$N25/30-INT(-$N25/30))*SUMIFS(14:14,$1:$1,IR$1+INT(-$N25/30)+1)+(INT(-$N25/30)+1--$N25/30)*SUMIFS(14:14,$1:$1,IR$1+INT(-$N25/30)))))</f>
        <v>0</v>
      </c>
      <c r="IS25" s="40">
        <f>IF($N25=0,0,IF(IS$7="",0,IF(IS$1=MAX($1:$1),$R14-SUM($T25:IR25),IF(IS$1=1,SUMIFS(14:14,$1:$1,"&gt;="&amp;1,$1:$1,"&lt;="&amp;INT(-$N25/30))+(-$N25/30-INT(-$N25/30))*SUMIFS(14:14,$1:$1,INT(-$N25/30)+1),0)+(-$N25/30-INT(-$N25/30))*SUMIFS(14:14,$1:$1,IS$1+INT(-$N25/30)+1)+(INT(-$N25/30)+1--$N25/30)*SUMIFS(14:14,$1:$1,IS$1+INT(-$N25/30)))))</f>
        <v>0</v>
      </c>
      <c r="IT25" s="40">
        <f>IF($N25=0,0,IF(IT$7="",0,IF(IT$1=MAX($1:$1),$R14-SUM($T25:IS25),IF(IT$1=1,SUMIFS(14:14,$1:$1,"&gt;="&amp;1,$1:$1,"&lt;="&amp;INT(-$N25/30))+(-$N25/30-INT(-$N25/30))*SUMIFS(14:14,$1:$1,INT(-$N25/30)+1),0)+(-$N25/30-INT(-$N25/30))*SUMIFS(14:14,$1:$1,IT$1+INT(-$N25/30)+1)+(INT(-$N25/30)+1--$N25/30)*SUMIFS(14:14,$1:$1,IT$1+INT(-$N25/30)))))</f>
        <v>0</v>
      </c>
      <c r="IU25" s="40">
        <f>IF($N25=0,0,IF(IU$7="",0,IF(IU$1=MAX($1:$1),$R14-SUM($T25:IT25),IF(IU$1=1,SUMIFS(14:14,$1:$1,"&gt;="&amp;1,$1:$1,"&lt;="&amp;INT(-$N25/30))+(-$N25/30-INT(-$N25/30))*SUMIFS(14:14,$1:$1,INT(-$N25/30)+1),0)+(-$N25/30-INT(-$N25/30))*SUMIFS(14:14,$1:$1,IU$1+INT(-$N25/30)+1)+(INT(-$N25/30)+1--$N25/30)*SUMIFS(14:14,$1:$1,IU$1+INT(-$N25/30)))))</f>
        <v>0</v>
      </c>
      <c r="IV25" s="40">
        <f>IF($N25=0,0,IF(IV$7="",0,IF(IV$1=MAX($1:$1),$R14-SUM($T25:IU25),IF(IV$1=1,SUMIFS(14:14,$1:$1,"&gt;="&amp;1,$1:$1,"&lt;="&amp;INT(-$N25/30))+(-$N25/30-INT(-$N25/30))*SUMIFS(14:14,$1:$1,INT(-$N25/30)+1),0)+(-$N25/30-INT(-$N25/30))*SUMIFS(14:14,$1:$1,IV$1+INT(-$N25/30)+1)+(INT(-$N25/30)+1--$N25/30)*SUMIFS(14:14,$1:$1,IV$1+INT(-$N25/30)))))</f>
        <v>0</v>
      </c>
      <c r="IW25" s="40">
        <f>IF($N25=0,0,IF(IW$7="",0,IF(IW$1=MAX($1:$1),$R14-SUM($T25:IV25),IF(IW$1=1,SUMIFS(14:14,$1:$1,"&gt;="&amp;1,$1:$1,"&lt;="&amp;INT(-$N25/30))+(-$N25/30-INT(-$N25/30))*SUMIFS(14:14,$1:$1,INT(-$N25/30)+1),0)+(-$N25/30-INT(-$N25/30))*SUMIFS(14:14,$1:$1,IW$1+INT(-$N25/30)+1)+(INT(-$N25/30)+1--$N25/30)*SUMIFS(14:14,$1:$1,IW$1+INT(-$N25/30)))))</f>
        <v>0</v>
      </c>
      <c r="IX25" s="40">
        <f>IF($N25=0,0,IF(IX$7="",0,IF(IX$1=MAX($1:$1),$R14-SUM($T25:IW25),IF(IX$1=1,SUMIFS(14:14,$1:$1,"&gt;="&amp;1,$1:$1,"&lt;="&amp;INT(-$N25/30))+(-$N25/30-INT(-$N25/30))*SUMIFS(14:14,$1:$1,INT(-$N25/30)+1),0)+(-$N25/30-INT(-$N25/30))*SUMIFS(14:14,$1:$1,IX$1+INT(-$N25/30)+1)+(INT(-$N25/30)+1--$N25/30)*SUMIFS(14:14,$1:$1,IX$1+INT(-$N25/30)))))</f>
        <v>0</v>
      </c>
      <c r="IY25" s="40">
        <f>IF($N25=0,0,IF(IY$7="",0,IF(IY$1=MAX($1:$1),$R14-SUM($T25:IX25),IF(IY$1=1,SUMIFS(14:14,$1:$1,"&gt;="&amp;1,$1:$1,"&lt;="&amp;INT(-$N25/30))+(-$N25/30-INT(-$N25/30))*SUMIFS(14:14,$1:$1,INT(-$N25/30)+1),0)+(-$N25/30-INT(-$N25/30))*SUMIFS(14:14,$1:$1,IY$1+INT(-$N25/30)+1)+(INT(-$N25/30)+1--$N25/30)*SUMIFS(14:14,$1:$1,IY$1+INT(-$N25/30)))))</f>
        <v>0</v>
      </c>
      <c r="IZ25" s="40">
        <f>IF($N25=0,0,IF(IZ$7="",0,IF(IZ$1=MAX($1:$1),$R14-SUM($T25:IY25),IF(IZ$1=1,SUMIFS(14:14,$1:$1,"&gt;="&amp;1,$1:$1,"&lt;="&amp;INT(-$N25/30))+(-$N25/30-INT(-$N25/30))*SUMIFS(14:14,$1:$1,INT(-$N25/30)+1),0)+(-$N25/30-INT(-$N25/30))*SUMIFS(14:14,$1:$1,IZ$1+INT(-$N25/30)+1)+(INT(-$N25/30)+1--$N25/30)*SUMIFS(14:14,$1:$1,IZ$1+INT(-$N25/30)))))</f>
        <v>0</v>
      </c>
      <c r="JA25" s="40">
        <f>IF($N25=0,0,IF(JA$7="",0,IF(JA$1=MAX($1:$1),$R14-SUM($T25:IZ25),IF(JA$1=1,SUMIFS(14:14,$1:$1,"&gt;="&amp;1,$1:$1,"&lt;="&amp;INT(-$N25/30))+(-$N25/30-INT(-$N25/30))*SUMIFS(14:14,$1:$1,INT(-$N25/30)+1),0)+(-$N25/30-INT(-$N25/30))*SUMIFS(14:14,$1:$1,JA$1+INT(-$N25/30)+1)+(INT(-$N25/30)+1--$N25/30)*SUMIFS(14:14,$1:$1,JA$1+INT(-$N25/30)))))</f>
        <v>0</v>
      </c>
      <c r="JB25" s="40">
        <f>IF($N25=0,0,IF(JB$7="",0,IF(JB$1=MAX($1:$1),$R14-SUM($T25:JA25),IF(JB$1=1,SUMIFS(14:14,$1:$1,"&gt;="&amp;1,$1:$1,"&lt;="&amp;INT(-$N25/30))+(-$N25/30-INT(-$N25/30))*SUMIFS(14:14,$1:$1,INT(-$N25/30)+1),0)+(-$N25/30-INT(-$N25/30))*SUMIFS(14:14,$1:$1,JB$1+INT(-$N25/30)+1)+(INT(-$N25/30)+1--$N25/30)*SUMIFS(14:14,$1:$1,JB$1+INT(-$N25/30)))))</f>
        <v>0</v>
      </c>
      <c r="JC25" s="40">
        <f>IF($N25=0,0,IF(JC$7="",0,IF(JC$1=MAX($1:$1),$R14-SUM($T25:JB25),IF(JC$1=1,SUMIFS(14:14,$1:$1,"&gt;="&amp;1,$1:$1,"&lt;="&amp;INT(-$N25/30))+(-$N25/30-INT(-$N25/30))*SUMIFS(14:14,$1:$1,INT(-$N25/30)+1),0)+(-$N25/30-INT(-$N25/30))*SUMIFS(14:14,$1:$1,JC$1+INT(-$N25/30)+1)+(INT(-$N25/30)+1--$N25/30)*SUMIFS(14:14,$1:$1,JC$1+INT(-$N25/30)))))</f>
        <v>0</v>
      </c>
      <c r="JD25" s="40">
        <f>IF($N25=0,0,IF(JD$7="",0,IF(JD$1=MAX($1:$1),$R14-SUM($T25:JC25),IF(JD$1=1,SUMIFS(14:14,$1:$1,"&gt;="&amp;1,$1:$1,"&lt;="&amp;INT(-$N25/30))+(-$N25/30-INT(-$N25/30))*SUMIFS(14:14,$1:$1,INT(-$N25/30)+1),0)+(-$N25/30-INT(-$N25/30))*SUMIFS(14:14,$1:$1,JD$1+INT(-$N25/30)+1)+(INT(-$N25/30)+1--$N25/30)*SUMIFS(14:14,$1:$1,JD$1+INT(-$N25/30)))))</f>
        <v>0</v>
      </c>
      <c r="JE25" s="40">
        <f>IF($N25=0,0,IF(JE$7="",0,IF(JE$1=MAX($1:$1),$R14-SUM($T25:JD25),IF(JE$1=1,SUMIFS(14:14,$1:$1,"&gt;="&amp;1,$1:$1,"&lt;="&amp;INT(-$N25/30))+(-$N25/30-INT(-$N25/30))*SUMIFS(14:14,$1:$1,INT(-$N25/30)+1),0)+(-$N25/30-INT(-$N25/30))*SUMIFS(14:14,$1:$1,JE$1+INT(-$N25/30)+1)+(INT(-$N25/30)+1--$N25/30)*SUMIFS(14:14,$1:$1,JE$1+INT(-$N25/30)))))</f>
        <v>0</v>
      </c>
      <c r="JF25" s="40">
        <f>IF($N25=0,0,IF(JF$7="",0,IF(JF$1=MAX($1:$1),$R14-SUM($T25:JE25),IF(JF$1=1,SUMIFS(14:14,$1:$1,"&gt;="&amp;1,$1:$1,"&lt;="&amp;INT(-$N25/30))+(-$N25/30-INT(-$N25/30))*SUMIFS(14:14,$1:$1,INT(-$N25/30)+1),0)+(-$N25/30-INT(-$N25/30))*SUMIFS(14:14,$1:$1,JF$1+INT(-$N25/30)+1)+(INT(-$N25/30)+1--$N25/30)*SUMIFS(14:14,$1:$1,JF$1+INT(-$N25/30)))))</f>
        <v>0</v>
      </c>
      <c r="JG25" s="40">
        <f>IF($N25=0,0,IF(JG$7="",0,IF(JG$1=MAX($1:$1),$R14-SUM($T25:JF25),IF(JG$1=1,SUMIFS(14:14,$1:$1,"&gt;="&amp;1,$1:$1,"&lt;="&amp;INT(-$N25/30))+(-$N25/30-INT(-$N25/30))*SUMIFS(14:14,$1:$1,INT(-$N25/30)+1),0)+(-$N25/30-INT(-$N25/30))*SUMIFS(14:14,$1:$1,JG$1+INT(-$N25/30)+1)+(INT(-$N25/30)+1--$N25/30)*SUMIFS(14:14,$1:$1,JG$1+INT(-$N25/30)))))</f>
        <v>0</v>
      </c>
      <c r="JH25" s="40">
        <f>IF($N25=0,0,IF(JH$7="",0,IF(JH$1=MAX($1:$1),$R14-SUM($T25:JG25),IF(JH$1=1,SUMIFS(14:14,$1:$1,"&gt;="&amp;1,$1:$1,"&lt;="&amp;INT(-$N25/30))+(-$N25/30-INT(-$N25/30))*SUMIFS(14:14,$1:$1,INT(-$N25/30)+1),0)+(-$N25/30-INT(-$N25/30))*SUMIFS(14:14,$1:$1,JH$1+INT(-$N25/30)+1)+(INT(-$N25/30)+1--$N25/30)*SUMIFS(14:14,$1:$1,JH$1+INT(-$N25/30)))))</f>
        <v>0</v>
      </c>
      <c r="JI25" s="40">
        <f>IF($N25=0,0,IF(JI$7="",0,IF(JI$1=MAX($1:$1),$R14-SUM($T25:JH25),IF(JI$1=1,SUMIFS(14:14,$1:$1,"&gt;="&amp;1,$1:$1,"&lt;="&amp;INT(-$N25/30))+(-$N25/30-INT(-$N25/30))*SUMIFS(14:14,$1:$1,INT(-$N25/30)+1),0)+(-$N25/30-INT(-$N25/30))*SUMIFS(14:14,$1:$1,JI$1+INT(-$N25/30)+1)+(INT(-$N25/30)+1--$N25/30)*SUMIFS(14:14,$1:$1,JI$1+INT(-$N25/30)))))</f>
        <v>0</v>
      </c>
      <c r="JJ25" s="40">
        <f>IF($N25=0,0,IF(JJ$7="",0,IF(JJ$1=MAX($1:$1),$R14-SUM($T25:JI25),IF(JJ$1=1,SUMIFS(14:14,$1:$1,"&gt;="&amp;1,$1:$1,"&lt;="&amp;INT(-$N25/30))+(-$N25/30-INT(-$N25/30))*SUMIFS(14:14,$1:$1,INT(-$N25/30)+1),0)+(-$N25/30-INT(-$N25/30))*SUMIFS(14:14,$1:$1,JJ$1+INT(-$N25/30)+1)+(INT(-$N25/30)+1--$N25/30)*SUMIFS(14:14,$1:$1,JJ$1+INT(-$N25/30)))))</f>
        <v>0</v>
      </c>
      <c r="JK25" s="40">
        <f>IF($N25=0,0,IF(JK$7="",0,IF(JK$1=MAX($1:$1),$R14-SUM($T25:JJ25),IF(JK$1=1,SUMIFS(14:14,$1:$1,"&gt;="&amp;1,$1:$1,"&lt;="&amp;INT(-$N25/30))+(-$N25/30-INT(-$N25/30))*SUMIFS(14:14,$1:$1,INT(-$N25/30)+1),0)+(-$N25/30-INT(-$N25/30))*SUMIFS(14:14,$1:$1,JK$1+INT(-$N25/30)+1)+(INT(-$N25/30)+1--$N25/30)*SUMIFS(14:14,$1:$1,JK$1+INT(-$N25/30)))))</f>
        <v>0</v>
      </c>
      <c r="JL25" s="40">
        <f>IF($N25=0,0,IF(JL$7="",0,IF(JL$1=MAX($1:$1),$R14-SUM($T25:JK25),IF(JL$1=1,SUMIFS(14:14,$1:$1,"&gt;="&amp;1,$1:$1,"&lt;="&amp;INT(-$N25/30))+(-$N25/30-INT(-$N25/30))*SUMIFS(14:14,$1:$1,INT(-$N25/30)+1),0)+(-$N25/30-INT(-$N25/30))*SUMIFS(14:14,$1:$1,JL$1+INT(-$N25/30)+1)+(INT(-$N25/30)+1--$N25/30)*SUMIFS(14:14,$1:$1,JL$1+INT(-$N25/30)))))</f>
        <v>0</v>
      </c>
      <c r="JM25" s="40">
        <f>IF($N25=0,0,IF(JM$7="",0,IF(JM$1=MAX($1:$1),$R14-SUM($T25:JL25),IF(JM$1=1,SUMIFS(14:14,$1:$1,"&gt;="&amp;1,$1:$1,"&lt;="&amp;INT(-$N25/30))+(-$N25/30-INT(-$N25/30))*SUMIFS(14:14,$1:$1,INT(-$N25/30)+1),0)+(-$N25/30-INT(-$N25/30))*SUMIFS(14:14,$1:$1,JM$1+INT(-$N25/30)+1)+(INT(-$N25/30)+1--$N25/30)*SUMIFS(14:14,$1:$1,JM$1+INT(-$N25/30)))))</f>
        <v>0</v>
      </c>
      <c r="JN25" s="40">
        <f>IF($N25=0,0,IF(JN$7="",0,IF(JN$1=MAX($1:$1),$R14-SUM($T25:JM25),IF(JN$1=1,SUMIFS(14:14,$1:$1,"&gt;="&amp;1,$1:$1,"&lt;="&amp;INT(-$N25/30))+(-$N25/30-INT(-$N25/30))*SUMIFS(14:14,$1:$1,INT(-$N25/30)+1),0)+(-$N25/30-INT(-$N25/30))*SUMIFS(14:14,$1:$1,JN$1+INT(-$N25/30)+1)+(INT(-$N25/30)+1--$N25/30)*SUMIFS(14:14,$1:$1,JN$1+INT(-$N25/30)))))</f>
        <v>0</v>
      </c>
      <c r="JO25" s="40">
        <f>IF($N25=0,0,IF(JO$7="",0,IF(JO$1=MAX($1:$1),$R14-SUM($T25:JN25),IF(JO$1=1,SUMIFS(14:14,$1:$1,"&gt;="&amp;1,$1:$1,"&lt;="&amp;INT(-$N25/30))+(-$N25/30-INT(-$N25/30))*SUMIFS(14:14,$1:$1,INT(-$N25/30)+1),0)+(-$N25/30-INT(-$N25/30))*SUMIFS(14:14,$1:$1,JO$1+INT(-$N25/30)+1)+(INT(-$N25/30)+1--$N25/30)*SUMIFS(14:14,$1:$1,JO$1+INT(-$N25/30)))))</f>
        <v>0</v>
      </c>
      <c r="JP25" s="40">
        <f>IF($N25=0,0,IF(JP$7="",0,IF(JP$1=MAX($1:$1),$R14-SUM($T25:JO25),IF(JP$1=1,SUMIFS(14:14,$1:$1,"&gt;="&amp;1,$1:$1,"&lt;="&amp;INT(-$N25/30))+(-$N25/30-INT(-$N25/30))*SUMIFS(14:14,$1:$1,INT(-$N25/30)+1),0)+(-$N25/30-INT(-$N25/30))*SUMIFS(14:14,$1:$1,JP$1+INT(-$N25/30)+1)+(INT(-$N25/30)+1--$N25/30)*SUMIFS(14:14,$1:$1,JP$1+INT(-$N25/30)))))</f>
        <v>0</v>
      </c>
      <c r="JQ25" s="40">
        <f>IF($N25=0,0,IF(JQ$7="",0,IF(JQ$1=MAX($1:$1),$R14-SUM($T25:JP25),IF(JQ$1=1,SUMIFS(14:14,$1:$1,"&gt;="&amp;1,$1:$1,"&lt;="&amp;INT(-$N25/30))+(-$N25/30-INT(-$N25/30))*SUMIFS(14:14,$1:$1,INT(-$N25/30)+1),0)+(-$N25/30-INT(-$N25/30))*SUMIFS(14:14,$1:$1,JQ$1+INT(-$N25/30)+1)+(INT(-$N25/30)+1--$N25/30)*SUMIFS(14:14,$1:$1,JQ$1+INT(-$N25/30)))))</f>
        <v>0</v>
      </c>
      <c r="JR25" s="40">
        <f>IF($N25=0,0,IF(JR$7="",0,IF(JR$1=MAX($1:$1),$R14-SUM($T25:JQ25),IF(JR$1=1,SUMIFS(14:14,$1:$1,"&gt;="&amp;1,$1:$1,"&lt;="&amp;INT(-$N25/30))+(-$N25/30-INT(-$N25/30))*SUMIFS(14:14,$1:$1,INT(-$N25/30)+1),0)+(-$N25/30-INT(-$N25/30))*SUMIFS(14:14,$1:$1,JR$1+INT(-$N25/30)+1)+(INT(-$N25/30)+1--$N25/30)*SUMIFS(14:14,$1:$1,JR$1+INT(-$N25/30)))))</f>
        <v>0</v>
      </c>
      <c r="JS25" s="40">
        <f>IF($N25=0,0,IF(JS$7="",0,IF(JS$1=MAX($1:$1),$R14-SUM($T25:JR25),IF(JS$1=1,SUMIFS(14:14,$1:$1,"&gt;="&amp;1,$1:$1,"&lt;="&amp;INT(-$N25/30))+(-$N25/30-INT(-$N25/30))*SUMIFS(14:14,$1:$1,INT(-$N25/30)+1),0)+(-$N25/30-INT(-$N25/30))*SUMIFS(14:14,$1:$1,JS$1+INT(-$N25/30)+1)+(INT(-$N25/30)+1--$N25/30)*SUMIFS(14:14,$1:$1,JS$1+INT(-$N25/30)))))</f>
        <v>0</v>
      </c>
      <c r="JT25" s="40">
        <f>IF($N25=0,0,IF(JT$7="",0,IF(JT$1=MAX($1:$1),$R14-SUM($T25:JS25),IF(JT$1=1,SUMIFS(14:14,$1:$1,"&gt;="&amp;1,$1:$1,"&lt;="&amp;INT(-$N25/30))+(-$N25/30-INT(-$N25/30))*SUMIFS(14:14,$1:$1,INT(-$N25/30)+1),0)+(-$N25/30-INT(-$N25/30))*SUMIFS(14:14,$1:$1,JT$1+INT(-$N25/30)+1)+(INT(-$N25/30)+1--$N25/30)*SUMIFS(14:14,$1:$1,JT$1+INT(-$N25/30)))))</f>
        <v>0</v>
      </c>
      <c r="JU25" s="40">
        <f>IF($N25=0,0,IF(JU$7="",0,IF(JU$1=MAX($1:$1),$R14-SUM($T25:JT25),IF(JU$1=1,SUMIFS(14:14,$1:$1,"&gt;="&amp;1,$1:$1,"&lt;="&amp;INT(-$N25/30))+(-$N25/30-INT(-$N25/30))*SUMIFS(14:14,$1:$1,INT(-$N25/30)+1),0)+(-$N25/30-INT(-$N25/30))*SUMIFS(14:14,$1:$1,JU$1+INT(-$N25/30)+1)+(INT(-$N25/30)+1--$N25/30)*SUMIFS(14:14,$1:$1,JU$1+INT(-$N25/30)))))</f>
        <v>0</v>
      </c>
      <c r="JV25" s="40">
        <f>IF($N25=0,0,IF(JV$7="",0,IF(JV$1=MAX($1:$1),$R14-SUM($T25:JU25),IF(JV$1=1,SUMIFS(14:14,$1:$1,"&gt;="&amp;1,$1:$1,"&lt;="&amp;INT(-$N25/30))+(-$N25/30-INT(-$N25/30))*SUMIFS(14:14,$1:$1,INT(-$N25/30)+1),0)+(-$N25/30-INT(-$N25/30))*SUMIFS(14:14,$1:$1,JV$1+INT(-$N25/30)+1)+(INT(-$N25/30)+1--$N25/30)*SUMIFS(14:14,$1:$1,JV$1+INT(-$N25/30)))))</f>
        <v>0</v>
      </c>
      <c r="JW25" s="40">
        <f>IF($N25=0,0,IF(JW$7="",0,IF(JW$1=MAX($1:$1),$R14-SUM($T25:JV25),IF(JW$1=1,SUMIFS(14:14,$1:$1,"&gt;="&amp;1,$1:$1,"&lt;="&amp;INT(-$N25/30))+(-$N25/30-INT(-$N25/30))*SUMIFS(14:14,$1:$1,INT(-$N25/30)+1),0)+(-$N25/30-INT(-$N25/30))*SUMIFS(14:14,$1:$1,JW$1+INT(-$N25/30)+1)+(INT(-$N25/30)+1--$N25/30)*SUMIFS(14:14,$1:$1,JW$1+INT(-$N25/30)))))</f>
        <v>0</v>
      </c>
      <c r="JX25" s="40">
        <f>IF($N25=0,0,IF(JX$7="",0,IF(JX$1=MAX($1:$1),$R14-SUM($T25:JW25),IF(JX$1=1,SUMIFS(14:14,$1:$1,"&gt;="&amp;1,$1:$1,"&lt;="&amp;INT(-$N25/30))+(-$N25/30-INT(-$N25/30))*SUMIFS(14:14,$1:$1,INT(-$N25/30)+1),0)+(-$N25/30-INT(-$N25/30))*SUMIFS(14:14,$1:$1,JX$1+INT(-$N25/30)+1)+(INT(-$N25/30)+1--$N25/30)*SUMIFS(14:14,$1:$1,JX$1+INT(-$N25/30)))))</f>
        <v>0</v>
      </c>
      <c r="JY25" s="40">
        <f>IF($N25=0,0,IF(JY$7="",0,IF(JY$1=MAX($1:$1),$R14-SUM($T25:JX25),IF(JY$1=1,SUMIFS(14:14,$1:$1,"&gt;="&amp;1,$1:$1,"&lt;="&amp;INT(-$N25/30))+(-$N25/30-INT(-$N25/30))*SUMIFS(14:14,$1:$1,INT(-$N25/30)+1),0)+(-$N25/30-INT(-$N25/30))*SUMIFS(14:14,$1:$1,JY$1+INT(-$N25/30)+1)+(INT(-$N25/30)+1--$N25/30)*SUMIFS(14:14,$1:$1,JY$1+INT(-$N25/30)))))</f>
        <v>0</v>
      </c>
      <c r="JZ25" s="40">
        <f>IF($N25=0,0,IF(JZ$7="",0,IF(JZ$1=MAX($1:$1),$R14-SUM($T25:JY25),IF(JZ$1=1,SUMIFS(14:14,$1:$1,"&gt;="&amp;1,$1:$1,"&lt;="&amp;INT(-$N25/30))+(-$N25/30-INT(-$N25/30))*SUMIFS(14:14,$1:$1,INT(-$N25/30)+1),0)+(-$N25/30-INT(-$N25/30))*SUMIFS(14:14,$1:$1,JZ$1+INT(-$N25/30)+1)+(INT(-$N25/30)+1--$N25/30)*SUMIFS(14:14,$1:$1,JZ$1+INT(-$N25/30)))))</f>
        <v>0</v>
      </c>
      <c r="KA25" s="40">
        <f>IF($N25=0,0,IF(KA$7="",0,IF(KA$1=MAX($1:$1),$R14-SUM($T25:JZ25),IF(KA$1=1,SUMIFS(14:14,$1:$1,"&gt;="&amp;1,$1:$1,"&lt;="&amp;INT(-$N25/30))+(-$N25/30-INT(-$N25/30))*SUMIFS(14:14,$1:$1,INT(-$N25/30)+1),0)+(-$N25/30-INT(-$N25/30))*SUMIFS(14:14,$1:$1,KA$1+INT(-$N25/30)+1)+(INT(-$N25/30)+1--$N25/30)*SUMIFS(14:14,$1:$1,KA$1+INT(-$N25/30)))))</f>
        <v>0</v>
      </c>
      <c r="KB25" s="40">
        <f>IF($N25=0,0,IF(KB$7="",0,IF(KB$1=MAX($1:$1),$R14-SUM($T25:KA25),IF(KB$1=1,SUMIFS(14:14,$1:$1,"&gt;="&amp;1,$1:$1,"&lt;="&amp;INT(-$N25/30))+(-$N25/30-INT(-$N25/30))*SUMIFS(14:14,$1:$1,INT(-$N25/30)+1),0)+(-$N25/30-INT(-$N25/30))*SUMIFS(14:14,$1:$1,KB$1+INT(-$N25/30)+1)+(INT(-$N25/30)+1--$N25/30)*SUMIFS(14:14,$1:$1,KB$1+INT(-$N25/30)))))</f>
        <v>0</v>
      </c>
      <c r="KC25" s="40">
        <f>IF($N25=0,0,IF(KC$7="",0,IF(KC$1=MAX($1:$1),$R14-SUM($T25:KB25),IF(KC$1=1,SUMIFS(14:14,$1:$1,"&gt;="&amp;1,$1:$1,"&lt;="&amp;INT(-$N25/30))+(-$N25/30-INT(-$N25/30))*SUMIFS(14:14,$1:$1,INT(-$N25/30)+1),0)+(-$N25/30-INT(-$N25/30))*SUMIFS(14:14,$1:$1,KC$1+INT(-$N25/30)+1)+(INT(-$N25/30)+1--$N25/30)*SUMIFS(14:14,$1:$1,KC$1+INT(-$N25/30)))))</f>
        <v>0</v>
      </c>
      <c r="KD25" s="40">
        <f>IF($N25=0,0,IF(KD$7="",0,IF(KD$1=MAX($1:$1),$R14-SUM($T25:KC25),IF(KD$1=1,SUMIFS(14:14,$1:$1,"&gt;="&amp;1,$1:$1,"&lt;="&amp;INT(-$N25/30))+(-$N25/30-INT(-$N25/30))*SUMIFS(14:14,$1:$1,INT(-$N25/30)+1),0)+(-$N25/30-INT(-$N25/30))*SUMIFS(14:14,$1:$1,KD$1+INT(-$N25/30)+1)+(INT(-$N25/30)+1--$N25/30)*SUMIFS(14:14,$1:$1,KD$1+INT(-$N25/30)))))</f>
        <v>0</v>
      </c>
      <c r="KE25" s="40">
        <f>IF($N25=0,0,IF(KE$7="",0,IF(KE$1=MAX($1:$1),$R14-SUM($T25:KD25),IF(KE$1=1,SUMIFS(14:14,$1:$1,"&gt;="&amp;1,$1:$1,"&lt;="&amp;INT(-$N25/30))+(-$N25/30-INT(-$N25/30))*SUMIFS(14:14,$1:$1,INT(-$N25/30)+1),0)+(-$N25/30-INT(-$N25/30))*SUMIFS(14:14,$1:$1,KE$1+INT(-$N25/30)+1)+(INT(-$N25/30)+1--$N25/30)*SUMIFS(14:14,$1:$1,KE$1+INT(-$N25/30)))))</f>
        <v>0</v>
      </c>
      <c r="KF25" s="40">
        <f>IF($N25=0,0,IF(KF$7="",0,IF(KF$1=MAX($1:$1),$R14-SUM($T25:KE25),IF(KF$1=1,SUMIFS(14:14,$1:$1,"&gt;="&amp;1,$1:$1,"&lt;="&amp;INT(-$N25/30))+(-$N25/30-INT(-$N25/30))*SUMIFS(14:14,$1:$1,INT(-$N25/30)+1),0)+(-$N25/30-INT(-$N25/30))*SUMIFS(14:14,$1:$1,KF$1+INT(-$N25/30)+1)+(INT(-$N25/30)+1--$N25/30)*SUMIFS(14:14,$1:$1,KF$1+INT(-$N25/30)))))</f>
        <v>0</v>
      </c>
      <c r="KG25" s="40">
        <f>IF($N25=0,0,IF(KG$7="",0,IF(KG$1=MAX($1:$1),$R14-SUM($T25:KF25),IF(KG$1=1,SUMIFS(14:14,$1:$1,"&gt;="&amp;1,$1:$1,"&lt;="&amp;INT(-$N25/30))+(-$N25/30-INT(-$N25/30))*SUMIFS(14:14,$1:$1,INT(-$N25/30)+1),0)+(-$N25/30-INT(-$N25/30))*SUMIFS(14:14,$1:$1,KG$1+INT(-$N25/30)+1)+(INT(-$N25/30)+1--$N25/30)*SUMIFS(14:14,$1:$1,KG$1+INT(-$N25/30)))))</f>
        <v>0</v>
      </c>
      <c r="KH25" s="40">
        <f>IF($N25=0,0,IF(KH$7="",0,IF(KH$1=MAX($1:$1),$R14-SUM($T25:KG25),IF(KH$1=1,SUMIFS(14:14,$1:$1,"&gt;="&amp;1,$1:$1,"&lt;="&amp;INT(-$N25/30))+(-$N25/30-INT(-$N25/30))*SUMIFS(14:14,$1:$1,INT(-$N25/30)+1),0)+(-$N25/30-INT(-$N25/30))*SUMIFS(14:14,$1:$1,KH$1+INT(-$N25/30)+1)+(INT(-$N25/30)+1--$N25/30)*SUMIFS(14:14,$1:$1,KH$1+INT(-$N25/30)))))</f>
        <v>0</v>
      </c>
      <c r="KI25" s="40">
        <f>IF($N25=0,0,IF(KI$7="",0,IF(KI$1=MAX($1:$1),$R14-SUM($T25:KH25),IF(KI$1=1,SUMIFS(14:14,$1:$1,"&gt;="&amp;1,$1:$1,"&lt;="&amp;INT(-$N25/30))+(-$N25/30-INT(-$N25/30))*SUMIFS(14:14,$1:$1,INT(-$N25/30)+1),0)+(-$N25/30-INT(-$N25/30))*SUMIFS(14:14,$1:$1,KI$1+INT(-$N25/30)+1)+(INT(-$N25/30)+1--$N25/30)*SUMIFS(14:14,$1:$1,KI$1+INT(-$N25/30)))))</f>
        <v>0</v>
      </c>
      <c r="KJ25" s="40">
        <f>IF($N25=0,0,IF(KJ$7="",0,IF(KJ$1=MAX($1:$1),$R14-SUM($T25:KI25),IF(KJ$1=1,SUMIFS(14:14,$1:$1,"&gt;="&amp;1,$1:$1,"&lt;="&amp;INT(-$N25/30))+(-$N25/30-INT(-$N25/30))*SUMIFS(14:14,$1:$1,INT(-$N25/30)+1),0)+(-$N25/30-INT(-$N25/30))*SUMIFS(14:14,$1:$1,KJ$1+INT(-$N25/30)+1)+(INT(-$N25/30)+1--$N25/30)*SUMIFS(14:14,$1:$1,KJ$1+INT(-$N25/30)))))</f>
        <v>0</v>
      </c>
      <c r="KK25" s="40">
        <f>IF($N25=0,0,IF(KK$7="",0,IF(KK$1=MAX($1:$1),$R14-SUM($T25:KJ25),IF(KK$1=1,SUMIFS(14:14,$1:$1,"&gt;="&amp;1,$1:$1,"&lt;="&amp;INT(-$N25/30))+(-$N25/30-INT(-$N25/30))*SUMIFS(14:14,$1:$1,INT(-$N25/30)+1),0)+(-$N25/30-INT(-$N25/30))*SUMIFS(14:14,$1:$1,KK$1+INT(-$N25/30)+1)+(INT(-$N25/30)+1--$N25/30)*SUMIFS(14:14,$1:$1,KK$1+INT(-$N25/30)))))</f>
        <v>0</v>
      </c>
      <c r="KL25" s="40">
        <f>IF($N25=0,0,IF(KL$7="",0,IF(KL$1=MAX($1:$1),$R14-SUM($T25:KK25),IF(KL$1=1,SUMIFS(14:14,$1:$1,"&gt;="&amp;1,$1:$1,"&lt;="&amp;INT(-$N25/30))+(-$N25/30-INT(-$N25/30))*SUMIFS(14:14,$1:$1,INT(-$N25/30)+1),0)+(-$N25/30-INT(-$N25/30))*SUMIFS(14:14,$1:$1,KL$1+INT(-$N25/30)+1)+(INT(-$N25/30)+1--$N25/30)*SUMIFS(14:14,$1:$1,KL$1+INT(-$N25/30)))))</f>
        <v>0</v>
      </c>
      <c r="KM25" s="40">
        <f>IF($N25=0,0,IF(KM$7="",0,IF(KM$1=MAX($1:$1),$R14-SUM($T25:KL25),IF(KM$1=1,SUMIFS(14:14,$1:$1,"&gt;="&amp;1,$1:$1,"&lt;="&amp;INT(-$N25/30))+(-$N25/30-INT(-$N25/30))*SUMIFS(14:14,$1:$1,INT(-$N25/30)+1),0)+(-$N25/30-INT(-$N25/30))*SUMIFS(14:14,$1:$1,KM$1+INT(-$N25/30)+1)+(INT(-$N25/30)+1--$N25/30)*SUMIFS(14:14,$1:$1,KM$1+INT(-$N25/30)))))</f>
        <v>0</v>
      </c>
      <c r="KN25" s="40">
        <f>IF($N25=0,0,IF(KN$7="",0,IF(KN$1=MAX($1:$1),$R14-SUM($T25:KM25),IF(KN$1=1,SUMIFS(14:14,$1:$1,"&gt;="&amp;1,$1:$1,"&lt;="&amp;INT(-$N25/30))+(-$N25/30-INT(-$N25/30))*SUMIFS(14:14,$1:$1,INT(-$N25/30)+1),0)+(-$N25/30-INT(-$N25/30))*SUMIFS(14:14,$1:$1,KN$1+INT(-$N25/30)+1)+(INT(-$N25/30)+1--$N25/30)*SUMIFS(14:14,$1:$1,KN$1+INT(-$N25/30)))))</f>
        <v>0</v>
      </c>
      <c r="KO25" s="40">
        <f>IF($N25=0,0,IF(KO$7="",0,IF(KO$1=MAX($1:$1),$R14-SUM($T25:KN25),IF(KO$1=1,SUMIFS(14:14,$1:$1,"&gt;="&amp;1,$1:$1,"&lt;="&amp;INT(-$N25/30))+(-$N25/30-INT(-$N25/30))*SUMIFS(14:14,$1:$1,INT(-$N25/30)+1),0)+(-$N25/30-INT(-$N25/30))*SUMIFS(14:14,$1:$1,KO$1+INT(-$N25/30)+1)+(INT(-$N25/30)+1--$N25/30)*SUMIFS(14:14,$1:$1,KO$1+INT(-$N25/30)))))</f>
        <v>0</v>
      </c>
      <c r="KP25" s="40">
        <f>IF($N25=0,0,IF(KP$7="",0,IF(KP$1=MAX($1:$1),$R14-SUM($T25:KO25),IF(KP$1=1,SUMIFS(14:14,$1:$1,"&gt;="&amp;1,$1:$1,"&lt;="&amp;INT(-$N25/30))+(-$N25/30-INT(-$N25/30))*SUMIFS(14:14,$1:$1,INT(-$N25/30)+1),0)+(-$N25/30-INT(-$N25/30))*SUMIFS(14:14,$1:$1,KP$1+INT(-$N25/30)+1)+(INT(-$N25/30)+1--$N25/30)*SUMIFS(14:14,$1:$1,KP$1+INT(-$N25/30)))))</f>
        <v>0</v>
      </c>
      <c r="KQ25" s="40">
        <f>IF($N25=0,0,IF(KQ$7="",0,IF(KQ$1=MAX($1:$1),$R14-SUM($T25:KP25),IF(KQ$1=1,SUMIFS(14:14,$1:$1,"&gt;="&amp;1,$1:$1,"&lt;="&amp;INT(-$N25/30))+(-$N25/30-INT(-$N25/30))*SUMIFS(14:14,$1:$1,INT(-$N25/30)+1),0)+(-$N25/30-INT(-$N25/30))*SUMIFS(14:14,$1:$1,KQ$1+INT(-$N25/30)+1)+(INT(-$N25/30)+1--$N25/30)*SUMIFS(14:14,$1:$1,KQ$1+INT(-$N25/30)))))</f>
        <v>0</v>
      </c>
      <c r="KR25" s="40">
        <f>IF($N25=0,0,IF(KR$7="",0,IF(KR$1=MAX($1:$1),$R14-SUM($T25:KQ25),IF(KR$1=1,SUMIFS(14:14,$1:$1,"&gt;="&amp;1,$1:$1,"&lt;="&amp;INT(-$N25/30))+(-$N25/30-INT(-$N25/30))*SUMIFS(14:14,$1:$1,INT(-$N25/30)+1),0)+(-$N25/30-INT(-$N25/30))*SUMIFS(14:14,$1:$1,KR$1+INT(-$N25/30)+1)+(INT(-$N25/30)+1--$N25/30)*SUMIFS(14:14,$1:$1,KR$1+INT(-$N25/30)))))</f>
        <v>0</v>
      </c>
      <c r="KS25" s="40">
        <f>IF($N25=0,0,IF(KS$7="",0,IF(KS$1=MAX($1:$1),$R14-SUM($T25:KR25),IF(KS$1=1,SUMIFS(14:14,$1:$1,"&gt;="&amp;1,$1:$1,"&lt;="&amp;INT(-$N25/30))+(-$N25/30-INT(-$N25/30))*SUMIFS(14:14,$1:$1,INT(-$N25/30)+1),0)+(-$N25/30-INT(-$N25/30))*SUMIFS(14:14,$1:$1,KS$1+INT(-$N25/30)+1)+(INT(-$N25/30)+1--$N25/30)*SUMIFS(14:14,$1:$1,KS$1+INT(-$N25/30)))))</f>
        <v>0</v>
      </c>
      <c r="KT25" s="40">
        <f>IF($N25=0,0,IF(KT$7="",0,IF(KT$1=MAX($1:$1),$R14-SUM($T25:KS25),IF(KT$1=1,SUMIFS(14:14,$1:$1,"&gt;="&amp;1,$1:$1,"&lt;="&amp;INT(-$N25/30))+(-$N25/30-INT(-$N25/30))*SUMIFS(14:14,$1:$1,INT(-$N25/30)+1),0)+(-$N25/30-INT(-$N25/30))*SUMIFS(14:14,$1:$1,KT$1+INT(-$N25/30)+1)+(INT(-$N25/30)+1--$N25/30)*SUMIFS(14:14,$1:$1,KT$1+INT(-$N25/30)))))</f>
        <v>0</v>
      </c>
      <c r="KU25" s="40">
        <f>IF($N25=0,0,IF(KU$7="",0,IF(KU$1=MAX($1:$1),$R14-SUM($T25:KT25),IF(KU$1=1,SUMIFS(14:14,$1:$1,"&gt;="&amp;1,$1:$1,"&lt;="&amp;INT(-$N25/30))+(-$N25/30-INT(-$N25/30))*SUMIFS(14:14,$1:$1,INT(-$N25/30)+1),0)+(-$N25/30-INT(-$N25/30))*SUMIFS(14:14,$1:$1,KU$1+INT(-$N25/30)+1)+(INT(-$N25/30)+1--$N25/30)*SUMIFS(14:14,$1:$1,KU$1+INT(-$N25/30)))))</f>
        <v>0</v>
      </c>
      <c r="KV25" s="40">
        <f>IF($N25=0,0,IF(KV$7="",0,IF(KV$1=MAX($1:$1),$R14-SUM($T25:KU25),IF(KV$1=1,SUMIFS(14:14,$1:$1,"&gt;="&amp;1,$1:$1,"&lt;="&amp;INT(-$N25/30))+(-$N25/30-INT(-$N25/30))*SUMIFS(14:14,$1:$1,INT(-$N25/30)+1),0)+(-$N25/30-INT(-$N25/30))*SUMIFS(14:14,$1:$1,KV$1+INT(-$N25/30)+1)+(INT(-$N25/30)+1--$N25/30)*SUMIFS(14:14,$1:$1,KV$1+INT(-$N25/30)))))</f>
        <v>0</v>
      </c>
      <c r="KW25" s="1"/>
      <c r="KX25" s="1"/>
    </row>
    <row r="26" spans="1:310" x14ac:dyDescent="0.25">
      <c r="A26" s="1"/>
      <c r="B26" s="79"/>
      <c r="C26" s="79"/>
      <c r="D26" s="79"/>
      <c r="E26" s="1" t="str">
        <f>E23</f>
        <v>количество аннулированных договоров</v>
      </c>
      <c r="F26" s="1"/>
      <c r="G26" s="1"/>
      <c r="H26" s="11" t="str">
        <f t="shared" si="18"/>
        <v>клиенты</v>
      </c>
      <c r="I26" s="1"/>
      <c r="J26" s="1"/>
      <c r="K26" s="1" t="str">
        <f>справочники!$U$14</f>
        <v>непостоянные-15сотрудников</v>
      </c>
      <c r="L26" s="1"/>
      <c r="M26" s="5"/>
      <c r="N26" s="40">
        <f>условия!W55</f>
        <v>210</v>
      </c>
      <c r="O26" s="19"/>
      <c r="P26" s="1"/>
      <c r="Q26" s="1"/>
      <c r="R26" s="40">
        <f>SUMIFS($T26:$KW26,$T$1:$KW$1,"&gt;="&amp;1,$T$1:$KW$1,"&lt;="&amp;MAX($1:$1))</f>
        <v>700</v>
      </c>
      <c r="S26" s="1"/>
      <c r="T26" s="1"/>
      <c r="U26" s="40">
        <f>IF($N26=0,0,IF(U$7="",0,IF(U$1=MAX($1:$1),$R15-SUM($T26:T26),IF(U$1=1,SUMIFS(15:15,$1:$1,"&gt;="&amp;1,$1:$1,"&lt;="&amp;INT(-$N26/30))+(-$N26/30-INT(-$N26/30))*SUMIFS(15:15,$1:$1,INT(-$N26/30)+1),0)+(-$N26/30-INT(-$N26/30))*SUMIFS(15:15,$1:$1,U$1+INT(-$N26/30)+1)+(INT(-$N26/30)+1--$N26/30)*SUMIFS(15:15,$1:$1,U$1+INT(-$N26/30)))))</f>
        <v>0</v>
      </c>
      <c r="V26" s="40">
        <f>IF($N26=0,0,IF(V$7="",0,IF(V$1=MAX($1:$1),$R15-SUM($T26:U26),IF(V$1=1,SUMIFS(15:15,$1:$1,"&gt;="&amp;1,$1:$1,"&lt;="&amp;INT(-$N26/30))+(-$N26/30-INT(-$N26/30))*SUMIFS(15:15,$1:$1,INT(-$N26/30)+1),0)+(-$N26/30-INT(-$N26/30))*SUMIFS(15:15,$1:$1,V$1+INT(-$N26/30)+1)+(INT(-$N26/30)+1--$N26/30)*SUMIFS(15:15,$1:$1,V$1+INT(-$N26/30)))))</f>
        <v>0</v>
      </c>
      <c r="W26" s="40">
        <f>IF($N26=0,0,IF(W$7="",0,IF(W$1=MAX($1:$1),$R15-SUM($T26:V26),IF(W$1=1,SUMIFS(15:15,$1:$1,"&gt;="&amp;1,$1:$1,"&lt;="&amp;INT(-$N26/30))+(-$N26/30-INT(-$N26/30))*SUMIFS(15:15,$1:$1,INT(-$N26/30)+1),0)+(-$N26/30-INT(-$N26/30))*SUMIFS(15:15,$1:$1,W$1+INT(-$N26/30)+1)+(INT(-$N26/30)+1--$N26/30)*SUMIFS(15:15,$1:$1,W$1+INT(-$N26/30)))))</f>
        <v>0</v>
      </c>
      <c r="X26" s="40">
        <f>IF($N26=0,0,IF(X$7="",0,IF(X$1=MAX($1:$1),$R15-SUM($T26:W26),IF(X$1=1,SUMIFS(15:15,$1:$1,"&gt;="&amp;1,$1:$1,"&lt;="&amp;INT(-$N26/30))+(-$N26/30-INT(-$N26/30))*SUMIFS(15:15,$1:$1,INT(-$N26/30)+1),0)+(-$N26/30-INT(-$N26/30))*SUMIFS(15:15,$1:$1,X$1+INT(-$N26/30)+1)+(INT(-$N26/30)+1--$N26/30)*SUMIFS(15:15,$1:$1,X$1+INT(-$N26/30)))))</f>
        <v>0</v>
      </c>
      <c r="Y26" s="40">
        <f>IF($N26=0,0,IF(Y$7="",0,IF(Y$1=MAX($1:$1),$R15-SUM($T26:X26),IF(Y$1=1,SUMIFS(15:15,$1:$1,"&gt;="&amp;1,$1:$1,"&lt;="&amp;INT(-$N26/30))+(-$N26/30-INT(-$N26/30))*SUMIFS(15:15,$1:$1,INT(-$N26/30)+1),0)+(-$N26/30-INT(-$N26/30))*SUMIFS(15:15,$1:$1,Y$1+INT(-$N26/30)+1)+(INT(-$N26/30)+1--$N26/30)*SUMIFS(15:15,$1:$1,Y$1+INT(-$N26/30)))))</f>
        <v>0</v>
      </c>
      <c r="Z26" s="40">
        <f>IF($N26=0,0,IF(Z$7="",0,IF(Z$1=MAX($1:$1),$R15-SUM($T26:Y26),IF(Z$1=1,SUMIFS(15:15,$1:$1,"&gt;="&amp;1,$1:$1,"&lt;="&amp;INT(-$N26/30))+(-$N26/30-INT(-$N26/30))*SUMIFS(15:15,$1:$1,INT(-$N26/30)+1),0)+(-$N26/30-INT(-$N26/30))*SUMIFS(15:15,$1:$1,Z$1+INT(-$N26/30)+1)+(INT(-$N26/30)+1--$N26/30)*SUMIFS(15:15,$1:$1,Z$1+INT(-$N26/30)))))</f>
        <v>0</v>
      </c>
      <c r="AA26" s="40">
        <f>IF($N26=0,0,IF(AA$7="",0,IF(AA$1=MAX($1:$1),$R15-SUM($T26:Z26),IF(AA$1=1,SUMIFS(15:15,$1:$1,"&gt;="&amp;1,$1:$1,"&lt;="&amp;INT(-$N26/30))+(-$N26/30-INT(-$N26/30))*SUMIFS(15:15,$1:$1,INT(-$N26/30)+1),0)+(-$N26/30-INT(-$N26/30))*SUMIFS(15:15,$1:$1,AA$1+INT(-$N26/30)+1)+(INT(-$N26/30)+1--$N26/30)*SUMIFS(15:15,$1:$1,AA$1+INT(-$N26/30)))))</f>
        <v>0</v>
      </c>
      <c r="AB26" s="40">
        <f>IF($N26=0,0,IF(AB$7="",0,IF(AB$1=MAX($1:$1),$R15-SUM($T26:AA26),IF(AB$1=1,SUMIFS(15:15,$1:$1,"&gt;="&amp;1,$1:$1,"&lt;="&amp;INT(-$N26/30))+(-$N26/30-INT(-$N26/30))*SUMIFS(15:15,$1:$1,INT(-$N26/30)+1),0)+(-$N26/30-INT(-$N26/30))*SUMIFS(15:15,$1:$1,AB$1+INT(-$N26/30)+1)+(INT(-$N26/30)+1--$N26/30)*SUMIFS(15:15,$1:$1,AB$1+INT(-$N26/30)))))</f>
        <v>9.722222222222225</v>
      </c>
      <c r="AC26" s="40">
        <f>IF($N26=0,0,IF(AC$7="",0,IF(AC$1=MAX($1:$1),$R15-SUM($T26:AB26),IF(AC$1=1,SUMIFS(15:15,$1:$1,"&gt;="&amp;1,$1:$1,"&lt;="&amp;INT(-$N26/30))+(-$N26/30-INT(-$N26/30))*SUMIFS(15:15,$1:$1,INT(-$N26/30)+1),0)+(-$N26/30-INT(-$N26/30))*SUMIFS(15:15,$1:$1,AC$1+INT(-$N26/30)+1)+(INT(-$N26/30)+1--$N26/30)*SUMIFS(15:15,$1:$1,AC$1+INT(-$N26/30)))))</f>
        <v>10.27777777777778</v>
      </c>
      <c r="AD26" s="40">
        <f>IF($N26=0,0,IF(AD$7="",0,IF(AD$1=MAX($1:$1),$R15-SUM($T26:AC26),IF(AD$1=1,SUMIFS(15:15,$1:$1,"&gt;="&amp;1,$1:$1,"&lt;="&amp;INT(-$N26/30))+(-$N26/30-INT(-$N26/30))*SUMIFS(15:15,$1:$1,INT(-$N26/30)+1),0)+(-$N26/30-INT(-$N26/30))*SUMIFS(15:15,$1:$1,AD$1+INT(-$N26/30)+1)+(INT(-$N26/30)+1--$N26/30)*SUMIFS(15:15,$1:$1,AD$1+INT(-$N26/30)))))</f>
        <v>10.833333333333336</v>
      </c>
      <c r="AE26" s="40">
        <f>IF($N26=0,0,IF(AE$7="",0,IF(AE$1=MAX($1:$1),$R15-SUM($T26:AD26),IF(AE$1=1,SUMIFS(15:15,$1:$1,"&gt;="&amp;1,$1:$1,"&lt;="&amp;INT(-$N26/30))+(-$N26/30-INT(-$N26/30))*SUMIFS(15:15,$1:$1,INT(-$N26/30)+1),0)+(-$N26/30-INT(-$N26/30))*SUMIFS(15:15,$1:$1,AE$1+INT(-$N26/30)+1)+(INT(-$N26/30)+1--$N26/30)*SUMIFS(15:15,$1:$1,AE$1+INT(-$N26/30)))))</f>
        <v>11.388888888888893</v>
      </c>
      <c r="AF26" s="40">
        <f>IF($N26=0,0,IF(AF$7="",0,IF(AF$1=MAX($1:$1),$R15-SUM($T26:AE26),IF(AF$1=1,SUMIFS(15:15,$1:$1,"&gt;="&amp;1,$1:$1,"&lt;="&amp;INT(-$N26/30))+(-$N26/30-INT(-$N26/30))*SUMIFS(15:15,$1:$1,INT(-$N26/30)+1),0)+(-$N26/30-INT(-$N26/30))*SUMIFS(15:15,$1:$1,AF$1+INT(-$N26/30)+1)+(INT(-$N26/30)+1--$N26/30)*SUMIFS(15:15,$1:$1,AF$1+INT(-$N26/30)))))</f>
        <v>11.944444444444448</v>
      </c>
      <c r="AG26" s="40">
        <f>IF($N26=0,0,IF(AG$7="",0,IF(AG$1=MAX($1:$1),$R15-SUM($T26:AF26),IF(AG$1=1,SUMIFS(15:15,$1:$1,"&gt;="&amp;1,$1:$1,"&lt;="&amp;INT(-$N26/30))+(-$N26/30-INT(-$N26/30))*SUMIFS(15:15,$1:$1,INT(-$N26/30)+1),0)+(-$N26/30-INT(-$N26/30))*SUMIFS(15:15,$1:$1,AG$1+INT(-$N26/30)+1)+(INT(-$N26/30)+1--$N26/30)*SUMIFS(15:15,$1:$1,AG$1+INT(-$N26/30)))))</f>
        <v>12.500000000000004</v>
      </c>
      <c r="AH26" s="40">
        <f>IF($N26=0,0,IF(AH$7="",0,IF(AH$1=MAX($1:$1),$R15-SUM($T26:AG26),IF(AH$1=1,SUMIFS(15:15,$1:$1,"&gt;="&amp;1,$1:$1,"&lt;="&amp;INT(-$N26/30))+(-$N26/30-INT(-$N26/30))*SUMIFS(15:15,$1:$1,INT(-$N26/30)+1),0)+(-$N26/30-INT(-$N26/30))*SUMIFS(15:15,$1:$1,AH$1+INT(-$N26/30)+1)+(INT(-$N26/30)+1--$N26/30)*SUMIFS(15:15,$1:$1,AH$1+INT(-$N26/30)))))</f>
        <v>13.055555555555561</v>
      </c>
      <c r="AI26" s="40">
        <f>IF($N26=0,0,IF(AI$7="",0,IF(AI$1=MAX($1:$1),$R15-SUM($T26:AH26),IF(AI$1=1,SUMIFS(15:15,$1:$1,"&gt;="&amp;1,$1:$1,"&lt;="&amp;INT(-$N26/30))+(-$N26/30-INT(-$N26/30))*SUMIFS(15:15,$1:$1,INT(-$N26/30)+1),0)+(-$N26/30-INT(-$N26/30))*SUMIFS(15:15,$1:$1,AI$1+INT(-$N26/30)+1)+(INT(-$N26/30)+1--$N26/30)*SUMIFS(15:15,$1:$1,AI$1+INT(-$N26/30)))))</f>
        <v>13.611111111111114</v>
      </c>
      <c r="AJ26" s="40">
        <f>IF($N26=0,0,IF(AJ$7="",0,IF(AJ$1=MAX($1:$1),$R15-SUM($T26:AI26),IF(AJ$1=1,SUMIFS(15:15,$1:$1,"&gt;="&amp;1,$1:$1,"&lt;="&amp;INT(-$N26/30))+(-$N26/30-INT(-$N26/30))*SUMIFS(15:15,$1:$1,INT(-$N26/30)+1),0)+(-$N26/30-INT(-$N26/30))*SUMIFS(15:15,$1:$1,AJ$1+INT(-$N26/30)+1)+(INT(-$N26/30)+1--$N26/30)*SUMIFS(15:15,$1:$1,AJ$1+INT(-$N26/30)))))</f>
        <v>14.16666666666667</v>
      </c>
      <c r="AK26" s="40">
        <f>IF($N26=0,0,IF(AK$7="",0,IF(AK$1=MAX($1:$1),$R15-SUM($T26:AJ26),IF(AK$1=1,SUMIFS(15:15,$1:$1,"&gt;="&amp;1,$1:$1,"&lt;="&amp;INT(-$N26/30))+(-$N26/30-INT(-$N26/30))*SUMIFS(15:15,$1:$1,INT(-$N26/30)+1),0)+(-$N26/30-INT(-$N26/30))*SUMIFS(15:15,$1:$1,AK$1+INT(-$N26/30)+1)+(INT(-$N26/30)+1--$N26/30)*SUMIFS(15:15,$1:$1,AK$1+INT(-$N26/30)))))</f>
        <v>14.722222222222227</v>
      </c>
      <c r="AL26" s="40">
        <f>IF($N26=0,0,IF(AL$7="",0,IF(AL$1=MAX($1:$1),$R15-SUM($T26:AK26),IF(AL$1=1,SUMIFS(15:15,$1:$1,"&gt;="&amp;1,$1:$1,"&lt;="&amp;INT(-$N26/30))+(-$N26/30-INT(-$N26/30))*SUMIFS(15:15,$1:$1,INT(-$N26/30)+1),0)+(-$N26/30-INT(-$N26/30))*SUMIFS(15:15,$1:$1,AL$1+INT(-$N26/30)+1)+(INT(-$N26/30)+1--$N26/30)*SUMIFS(15:15,$1:$1,AL$1+INT(-$N26/30)))))</f>
        <v>15.277777777777784</v>
      </c>
      <c r="AM26" s="40">
        <f>IF($N26=0,0,IF(AM$7="",0,IF(AM$1=MAX($1:$1),$R15-SUM($T26:AL26),IF(AM$1=1,SUMIFS(15:15,$1:$1,"&gt;="&amp;1,$1:$1,"&lt;="&amp;INT(-$N26/30))+(-$N26/30-INT(-$N26/30))*SUMIFS(15:15,$1:$1,INT(-$N26/30)+1),0)+(-$N26/30-INT(-$N26/30))*SUMIFS(15:15,$1:$1,AM$1+INT(-$N26/30)+1)+(INT(-$N26/30)+1--$N26/30)*SUMIFS(15:15,$1:$1,AM$1+INT(-$N26/30)))))</f>
        <v>15.833333333333337</v>
      </c>
      <c r="AN26" s="40">
        <f>IF($N26=0,0,IF(AN$7="",0,IF(AN$1=MAX($1:$1),$R15-SUM($T26:AM26),IF(AN$1=1,SUMIFS(15:15,$1:$1,"&gt;="&amp;1,$1:$1,"&lt;="&amp;INT(-$N26/30))+(-$N26/30-INT(-$N26/30))*SUMIFS(15:15,$1:$1,INT(-$N26/30)+1),0)+(-$N26/30-INT(-$N26/30))*SUMIFS(15:15,$1:$1,AN$1+INT(-$N26/30)+1)+(INT(-$N26/30)+1--$N26/30)*SUMIFS(15:15,$1:$1,AN$1+INT(-$N26/30)))))</f>
        <v>16.388888888888893</v>
      </c>
      <c r="AO26" s="40">
        <f>IF($N26=0,0,IF(AO$7="",0,IF(AO$1=MAX($1:$1),$R15-SUM($T26:AN26),IF(AO$1=1,SUMIFS(15:15,$1:$1,"&gt;="&amp;1,$1:$1,"&lt;="&amp;INT(-$N26/30))+(-$N26/30-INT(-$N26/30))*SUMIFS(15:15,$1:$1,INT(-$N26/30)+1),0)+(-$N26/30-INT(-$N26/30))*SUMIFS(15:15,$1:$1,AO$1+INT(-$N26/30)+1)+(INT(-$N26/30)+1--$N26/30)*SUMIFS(15:15,$1:$1,AO$1+INT(-$N26/30)))))</f>
        <v>16.94444444444445</v>
      </c>
      <c r="AP26" s="40">
        <f>IF($N26=0,0,IF(AP$7="",0,IF(AP$1=MAX($1:$1),$R15-SUM($T26:AO26),IF(AP$1=1,SUMIFS(15:15,$1:$1,"&gt;="&amp;1,$1:$1,"&lt;="&amp;INT(-$N26/30))+(-$N26/30-INT(-$N26/30))*SUMIFS(15:15,$1:$1,INT(-$N26/30)+1),0)+(-$N26/30-INT(-$N26/30))*SUMIFS(15:15,$1:$1,AP$1+INT(-$N26/30)+1)+(INT(-$N26/30)+1--$N26/30)*SUMIFS(15:15,$1:$1,AP$1+INT(-$N26/30)))))</f>
        <v>17.500000000000007</v>
      </c>
      <c r="AQ26" s="40">
        <f>IF($N26=0,0,IF(AQ$7="",0,IF(AQ$1=MAX($1:$1),$R15-SUM($T26:AP26),IF(AQ$1=1,SUMIFS(15:15,$1:$1,"&gt;="&amp;1,$1:$1,"&lt;="&amp;INT(-$N26/30))+(-$N26/30-INT(-$N26/30))*SUMIFS(15:15,$1:$1,INT(-$N26/30)+1),0)+(-$N26/30-INT(-$N26/30))*SUMIFS(15:15,$1:$1,AQ$1+INT(-$N26/30)+1)+(INT(-$N26/30)+1--$N26/30)*SUMIFS(15:15,$1:$1,AQ$1+INT(-$N26/30)))))</f>
        <v>18.055555555555561</v>
      </c>
      <c r="AR26" s="40">
        <f>IF($N26=0,0,IF(AR$7="",0,IF(AR$1=MAX($1:$1),$R15-SUM($T26:AQ26),IF(AR$1=1,SUMIFS(15:15,$1:$1,"&gt;="&amp;1,$1:$1,"&lt;="&amp;INT(-$N26/30))+(-$N26/30-INT(-$N26/30))*SUMIFS(15:15,$1:$1,INT(-$N26/30)+1),0)+(-$N26/30-INT(-$N26/30))*SUMIFS(15:15,$1:$1,AR$1+INT(-$N26/30)+1)+(INT(-$N26/30)+1--$N26/30)*SUMIFS(15:15,$1:$1,AR$1+INT(-$N26/30)))))</f>
        <v>18.611111111111114</v>
      </c>
      <c r="AS26" s="40">
        <f>IF($N26=0,0,IF(AS$7="",0,IF(AS$1=MAX($1:$1),$R15-SUM($T26:AR26),IF(AS$1=1,SUMIFS(15:15,$1:$1,"&gt;="&amp;1,$1:$1,"&lt;="&amp;INT(-$N26/30))+(-$N26/30-INT(-$N26/30))*SUMIFS(15:15,$1:$1,INT(-$N26/30)+1),0)+(-$N26/30-INT(-$N26/30))*SUMIFS(15:15,$1:$1,AS$1+INT(-$N26/30)+1)+(INT(-$N26/30)+1--$N26/30)*SUMIFS(15:15,$1:$1,AS$1+INT(-$N26/30)))))</f>
        <v>19.166666666666671</v>
      </c>
      <c r="AT26" s="40">
        <f>IF($N26=0,0,IF(AT$7="",0,IF(AT$1=MAX($1:$1),$R15-SUM($T26:AS26),IF(AT$1=1,SUMIFS(15:15,$1:$1,"&gt;="&amp;1,$1:$1,"&lt;="&amp;INT(-$N26/30))+(-$N26/30-INT(-$N26/30))*SUMIFS(15:15,$1:$1,INT(-$N26/30)+1),0)+(-$N26/30-INT(-$N26/30))*SUMIFS(15:15,$1:$1,AT$1+INT(-$N26/30)+1)+(INT(-$N26/30)+1--$N26/30)*SUMIFS(15:15,$1:$1,AT$1+INT(-$N26/30)))))</f>
        <v>19.722222222222229</v>
      </c>
      <c r="AU26" s="40">
        <f>IF($N26=0,0,IF(AU$7="",0,IF(AU$1=MAX($1:$1),$R15-SUM($T26:AT26),IF(AU$1=1,SUMIFS(15:15,$1:$1,"&gt;="&amp;1,$1:$1,"&lt;="&amp;INT(-$N26/30))+(-$N26/30-INT(-$N26/30))*SUMIFS(15:15,$1:$1,INT(-$N26/30)+1),0)+(-$N26/30-INT(-$N26/30))*SUMIFS(15:15,$1:$1,AU$1+INT(-$N26/30)+1)+(INT(-$N26/30)+1--$N26/30)*SUMIFS(15:15,$1:$1,AU$1+INT(-$N26/30)))))</f>
        <v>20.277777777777786</v>
      </c>
      <c r="AV26" s="40">
        <f>IF($N26=0,0,IF(AV$7="",0,IF(AV$1=MAX($1:$1),$R15-SUM($T26:AU26),IF(AV$1=1,SUMIFS(15:15,$1:$1,"&gt;="&amp;1,$1:$1,"&lt;="&amp;INT(-$N26/30))+(-$N26/30-INT(-$N26/30))*SUMIFS(15:15,$1:$1,INT(-$N26/30)+1),0)+(-$N26/30-INT(-$N26/30))*SUMIFS(15:15,$1:$1,AV$1+INT(-$N26/30)+1)+(INT(-$N26/30)+1--$N26/30)*SUMIFS(15:15,$1:$1,AV$1+INT(-$N26/30)))))</f>
        <v>20.833333333333339</v>
      </c>
      <c r="AW26" s="40">
        <f>IF($N26=0,0,IF(AW$7="",0,IF(AW$1=MAX($1:$1),$R15-SUM($T26:AV26),IF(AW$1=1,SUMIFS(15:15,$1:$1,"&gt;="&amp;1,$1:$1,"&lt;="&amp;INT(-$N26/30))+(-$N26/30-INT(-$N26/30))*SUMIFS(15:15,$1:$1,INT(-$N26/30)+1),0)+(-$N26/30-INT(-$N26/30))*SUMIFS(15:15,$1:$1,AW$1+INT(-$N26/30)+1)+(INT(-$N26/30)+1--$N26/30)*SUMIFS(15:15,$1:$1,AW$1+INT(-$N26/30)))))</f>
        <v>21.388888888888896</v>
      </c>
      <c r="AX26" s="40">
        <f>IF($N26=0,0,IF(AX$7="",0,IF(AX$1=MAX($1:$1),$R15-SUM($T26:AW26),IF(AX$1=1,SUMIFS(15:15,$1:$1,"&gt;="&amp;1,$1:$1,"&lt;="&amp;INT(-$N26/30))+(-$N26/30-INT(-$N26/30))*SUMIFS(15:15,$1:$1,INT(-$N26/30)+1),0)+(-$N26/30-INT(-$N26/30))*SUMIFS(15:15,$1:$1,AX$1+INT(-$N26/30)+1)+(INT(-$N26/30)+1--$N26/30)*SUMIFS(15:15,$1:$1,AX$1+INT(-$N26/30)))))</f>
        <v>21.944444444444454</v>
      </c>
      <c r="AY26" s="40">
        <f>IF($N26=0,0,IF(AY$7="",0,IF(AY$1=MAX($1:$1),$R15-SUM($T26:AX26),IF(AY$1=1,SUMIFS(15:15,$1:$1,"&gt;="&amp;1,$1:$1,"&lt;="&amp;INT(-$N26/30))+(-$N26/30-INT(-$N26/30))*SUMIFS(15:15,$1:$1,INT(-$N26/30)+1),0)+(-$N26/30-INT(-$N26/30))*SUMIFS(15:15,$1:$1,AY$1+INT(-$N26/30)+1)+(INT(-$N26/30)+1--$N26/30)*SUMIFS(15:15,$1:$1,AY$1+INT(-$N26/30)))))</f>
        <v>22.500000000000007</v>
      </c>
      <c r="AZ26" s="40">
        <f>IF($N26=0,0,IF(AZ$7="",0,IF(AZ$1=MAX($1:$1),$R15-SUM($T26:AY26),IF(AZ$1=1,SUMIFS(15:15,$1:$1,"&gt;="&amp;1,$1:$1,"&lt;="&amp;INT(-$N26/30))+(-$N26/30-INT(-$N26/30))*SUMIFS(15:15,$1:$1,INT(-$N26/30)+1),0)+(-$N26/30-INT(-$N26/30))*SUMIFS(15:15,$1:$1,AZ$1+INT(-$N26/30)+1)+(INT(-$N26/30)+1--$N26/30)*SUMIFS(15:15,$1:$1,AZ$1+INT(-$N26/30)))))</f>
        <v>23.055555555555561</v>
      </c>
      <c r="BA26" s="40">
        <f>IF($N26=0,0,IF(BA$7="",0,IF(BA$1=MAX($1:$1),$R15-SUM($T26:AZ26),IF(BA$1=1,SUMIFS(15:15,$1:$1,"&gt;="&amp;1,$1:$1,"&lt;="&amp;INT(-$N26/30))+(-$N26/30-INT(-$N26/30))*SUMIFS(15:15,$1:$1,INT(-$N26/30)+1),0)+(-$N26/30-INT(-$N26/30))*SUMIFS(15:15,$1:$1,BA$1+INT(-$N26/30)+1)+(INT(-$N26/30)+1--$N26/30)*SUMIFS(15:15,$1:$1,BA$1+INT(-$N26/30)))))</f>
        <v>23.611111111111114</v>
      </c>
      <c r="BB26" s="40">
        <f>IF($N26=0,0,IF(BB$7="",0,IF(BB$1=MAX($1:$1),$R15-SUM($T26:BA26),IF(BB$1=1,SUMIFS(15:15,$1:$1,"&gt;="&amp;1,$1:$1,"&lt;="&amp;INT(-$N26/30))+(-$N26/30-INT(-$N26/30))*SUMIFS(15:15,$1:$1,INT(-$N26/30)+1),0)+(-$N26/30-INT(-$N26/30))*SUMIFS(15:15,$1:$1,BB$1+INT(-$N26/30)+1)+(INT(-$N26/30)+1--$N26/30)*SUMIFS(15:15,$1:$1,BB$1+INT(-$N26/30)))))</f>
        <v>24.166666666666675</v>
      </c>
      <c r="BC26" s="40">
        <f>IF($N26=0,0,IF(BC$7="",0,IF(BC$1=MAX($1:$1),$R15-SUM($T26:BB26),IF(BC$1=1,SUMIFS(15:15,$1:$1,"&gt;="&amp;1,$1:$1,"&lt;="&amp;INT(-$N26/30))+(-$N26/30-INT(-$N26/30))*SUMIFS(15:15,$1:$1,INT(-$N26/30)+1),0)+(-$N26/30-INT(-$N26/30))*SUMIFS(15:15,$1:$1,BC$1+INT(-$N26/30)+1)+(INT(-$N26/30)+1--$N26/30)*SUMIFS(15:15,$1:$1,BC$1+INT(-$N26/30)))))</f>
        <v>24.722222222222229</v>
      </c>
      <c r="BD26" s="40">
        <f>IF($N26=0,0,IF(BD$7="",0,IF(BD$1=MAX($1:$1),$R15-SUM($T26:BC26),IF(BD$1=1,SUMIFS(15:15,$1:$1,"&gt;="&amp;1,$1:$1,"&lt;="&amp;INT(-$N26/30))+(-$N26/30-INT(-$N26/30))*SUMIFS(15:15,$1:$1,INT(-$N26/30)+1),0)+(-$N26/30-INT(-$N26/30))*SUMIFS(15:15,$1:$1,BD$1+INT(-$N26/30)+1)+(INT(-$N26/30)+1--$N26/30)*SUMIFS(15:15,$1:$1,BD$1+INT(-$N26/30)))))</f>
        <v>217.77777777777771</v>
      </c>
      <c r="BE26" s="40">
        <f>IF($N26=0,0,IF(BE$7="",0,IF(BE$1=MAX($1:$1),$R15-SUM($T26:BD26),IF(BE$1=1,SUMIFS(15:15,$1:$1,"&gt;="&amp;1,$1:$1,"&lt;="&amp;INT(-$N26/30))+(-$N26/30-INT(-$N26/30))*SUMIFS(15:15,$1:$1,INT(-$N26/30)+1),0)+(-$N26/30-INT(-$N26/30))*SUMIFS(15:15,$1:$1,BE$1+INT(-$N26/30)+1)+(INT(-$N26/30)+1--$N26/30)*SUMIFS(15:15,$1:$1,BE$1+INT(-$N26/30)))))</f>
        <v>0</v>
      </c>
      <c r="BF26" s="40">
        <f>IF($N26=0,0,IF(BF$7="",0,IF(BF$1=MAX($1:$1),$R15-SUM($T26:BE26),IF(BF$1=1,SUMIFS(15:15,$1:$1,"&gt;="&amp;1,$1:$1,"&lt;="&amp;INT(-$N26/30))+(-$N26/30-INT(-$N26/30))*SUMIFS(15:15,$1:$1,INT(-$N26/30)+1),0)+(-$N26/30-INT(-$N26/30))*SUMIFS(15:15,$1:$1,BF$1+INT(-$N26/30)+1)+(INT(-$N26/30)+1--$N26/30)*SUMIFS(15:15,$1:$1,BF$1+INT(-$N26/30)))))</f>
        <v>0</v>
      </c>
      <c r="BG26" s="40">
        <f>IF($N26=0,0,IF(BG$7="",0,IF(BG$1=MAX($1:$1),$R15-SUM($T26:BF26),IF(BG$1=1,SUMIFS(15:15,$1:$1,"&gt;="&amp;1,$1:$1,"&lt;="&amp;INT(-$N26/30))+(-$N26/30-INT(-$N26/30))*SUMIFS(15:15,$1:$1,INT(-$N26/30)+1),0)+(-$N26/30-INT(-$N26/30))*SUMIFS(15:15,$1:$1,BG$1+INT(-$N26/30)+1)+(INT(-$N26/30)+1--$N26/30)*SUMIFS(15:15,$1:$1,BG$1+INT(-$N26/30)))))</f>
        <v>0</v>
      </c>
      <c r="BH26" s="40">
        <f>IF($N26=0,0,IF(BH$7="",0,IF(BH$1=MAX($1:$1),$R15-SUM($T26:BG26),IF(BH$1=1,SUMIFS(15:15,$1:$1,"&gt;="&amp;1,$1:$1,"&lt;="&amp;INT(-$N26/30))+(-$N26/30-INT(-$N26/30))*SUMIFS(15:15,$1:$1,INT(-$N26/30)+1),0)+(-$N26/30-INT(-$N26/30))*SUMIFS(15:15,$1:$1,BH$1+INT(-$N26/30)+1)+(INT(-$N26/30)+1--$N26/30)*SUMIFS(15:15,$1:$1,BH$1+INT(-$N26/30)))))</f>
        <v>0</v>
      </c>
      <c r="BI26" s="40">
        <f>IF($N26=0,0,IF(BI$7="",0,IF(BI$1=MAX($1:$1),$R15-SUM($T26:BH26),IF(BI$1=1,SUMIFS(15:15,$1:$1,"&gt;="&amp;1,$1:$1,"&lt;="&amp;INT(-$N26/30))+(-$N26/30-INT(-$N26/30))*SUMIFS(15:15,$1:$1,INT(-$N26/30)+1),0)+(-$N26/30-INT(-$N26/30))*SUMIFS(15:15,$1:$1,BI$1+INT(-$N26/30)+1)+(INT(-$N26/30)+1--$N26/30)*SUMIFS(15:15,$1:$1,BI$1+INT(-$N26/30)))))</f>
        <v>0</v>
      </c>
      <c r="BJ26" s="40">
        <f>IF($N26=0,0,IF(BJ$7="",0,IF(BJ$1=MAX($1:$1),$R15-SUM($T26:BI26),IF(BJ$1=1,SUMIFS(15:15,$1:$1,"&gt;="&amp;1,$1:$1,"&lt;="&amp;INT(-$N26/30))+(-$N26/30-INT(-$N26/30))*SUMIFS(15:15,$1:$1,INT(-$N26/30)+1),0)+(-$N26/30-INT(-$N26/30))*SUMIFS(15:15,$1:$1,BJ$1+INT(-$N26/30)+1)+(INT(-$N26/30)+1--$N26/30)*SUMIFS(15:15,$1:$1,BJ$1+INT(-$N26/30)))))</f>
        <v>0</v>
      </c>
      <c r="BK26" s="40">
        <f>IF($N26=0,0,IF(BK$7="",0,IF(BK$1=MAX($1:$1),$R15-SUM($T26:BJ26),IF(BK$1=1,SUMIFS(15:15,$1:$1,"&gt;="&amp;1,$1:$1,"&lt;="&amp;INT(-$N26/30))+(-$N26/30-INT(-$N26/30))*SUMIFS(15:15,$1:$1,INT(-$N26/30)+1),0)+(-$N26/30-INT(-$N26/30))*SUMIFS(15:15,$1:$1,BK$1+INT(-$N26/30)+1)+(INT(-$N26/30)+1--$N26/30)*SUMIFS(15:15,$1:$1,BK$1+INT(-$N26/30)))))</f>
        <v>0</v>
      </c>
      <c r="BL26" s="40">
        <f>IF($N26=0,0,IF(BL$7="",0,IF(BL$1=MAX($1:$1),$R15-SUM($T26:BK26),IF(BL$1=1,SUMIFS(15:15,$1:$1,"&gt;="&amp;1,$1:$1,"&lt;="&amp;INT(-$N26/30))+(-$N26/30-INT(-$N26/30))*SUMIFS(15:15,$1:$1,INT(-$N26/30)+1),0)+(-$N26/30-INT(-$N26/30))*SUMIFS(15:15,$1:$1,BL$1+INT(-$N26/30)+1)+(INT(-$N26/30)+1--$N26/30)*SUMIFS(15:15,$1:$1,BL$1+INT(-$N26/30)))))</f>
        <v>0</v>
      </c>
      <c r="BM26" s="40">
        <f>IF($N26=0,0,IF(BM$7="",0,IF(BM$1=MAX($1:$1),$R15-SUM($T26:BL26),IF(BM$1=1,SUMIFS(15:15,$1:$1,"&gt;="&amp;1,$1:$1,"&lt;="&amp;INT(-$N26/30))+(-$N26/30-INT(-$N26/30))*SUMIFS(15:15,$1:$1,INT(-$N26/30)+1),0)+(-$N26/30-INT(-$N26/30))*SUMIFS(15:15,$1:$1,BM$1+INT(-$N26/30)+1)+(INT(-$N26/30)+1--$N26/30)*SUMIFS(15:15,$1:$1,BM$1+INT(-$N26/30)))))</f>
        <v>0</v>
      </c>
      <c r="BN26" s="40">
        <f>IF($N26=0,0,IF(BN$7="",0,IF(BN$1=MAX($1:$1),$R15-SUM($T26:BM26),IF(BN$1=1,SUMIFS(15:15,$1:$1,"&gt;="&amp;1,$1:$1,"&lt;="&amp;INT(-$N26/30))+(-$N26/30-INT(-$N26/30))*SUMIFS(15:15,$1:$1,INT(-$N26/30)+1),0)+(-$N26/30-INT(-$N26/30))*SUMIFS(15:15,$1:$1,BN$1+INT(-$N26/30)+1)+(INT(-$N26/30)+1--$N26/30)*SUMIFS(15:15,$1:$1,BN$1+INT(-$N26/30)))))</f>
        <v>0</v>
      </c>
      <c r="BO26" s="40">
        <f>IF($N26=0,0,IF(BO$7="",0,IF(BO$1=MAX($1:$1),$R15-SUM($T26:BN26),IF(BO$1=1,SUMIFS(15:15,$1:$1,"&gt;="&amp;1,$1:$1,"&lt;="&amp;INT(-$N26/30))+(-$N26/30-INT(-$N26/30))*SUMIFS(15:15,$1:$1,INT(-$N26/30)+1),0)+(-$N26/30-INT(-$N26/30))*SUMIFS(15:15,$1:$1,BO$1+INT(-$N26/30)+1)+(INT(-$N26/30)+1--$N26/30)*SUMIFS(15:15,$1:$1,BO$1+INT(-$N26/30)))))</f>
        <v>0</v>
      </c>
      <c r="BP26" s="40">
        <f>IF($N26=0,0,IF(BP$7="",0,IF(BP$1=MAX($1:$1),$R15-SUM($T26:BO26),IF(BP$1=1,SUMIFS(15:15,$1:$1,"&gt;="&amp;1,$1:$1,"&lt;="&amp;INT(-$N26/30))+(-$N26/30-INT(-$N26/30))*SUMIFS(15:15,$1:$1,INT(-$N26/30)+1),0)+(-$N26/30-INT(-$N26/30))*SUMIFS(15:15,$1:$1,BP$1+INT(-$N26/30)+1)+(INT(-$N26/30)+1--$N26/30)*SUMIFS(15:15,$1:$1,BP$1+INT(-$N26/30)))))</f>
        <v>0</v>
      </c>
      <c r="BQ26" s="40">
        <f>IF($N26=0,0,IF(BQ$7="",0,IF(BQ$1=MAX($1:$1),$R15-SUM($T26:BP26),IF(BQ$1=1,SUMIFS(15:15,$1:$1,"&gt;="&amp;1,$1:$1,"&lt;="&amp;INT(-$N26/30))+(-$N26/30-INT(-$N26/30))*SUMIFS(15:15,$1:$1,INT(-$N26/30)+1),0)+(-$N26/30-INT(-$N26/30))*SUMIFS(15:15,$1:$1,BQ$1+INT(-$N26/30)+1)+(INT(-$N26/30)+1--$N26/30)*SUMIFS(15:15,$1:$1,BQ$1+INT(-$N26/30)))))</f>
        <v>0</v>
      </c>
      <c r="BR26" s="40">
        <f>IF($N26=0,0,IF(BR$7="",0,IF(BR$1=MAX($1:$1),$R15-SUM($T26:BQ26),IF(BR$1=1,SUMIFS(15:15,$1:$1,"&gt;="&amp;1,$1:$1,"&lt;="&amp;INT(-$N26/30))+(-$N26/30-INT(-$N26/30))*SUMIFS(15:15,$1:$1,INT(-$N26/30)+1),0)+(-$N26/30-INT(-$N26/30))*SUMIFS(15:15,$1:$1,BR$1+INT(-$N26/30)+1)+(INT(-$N26/30)+1--$N26/30)*SUMIFS(15:15,$1:$1,BR$1+INT(-$N26/30)))))</f>
        <v>0</v>
      </c>
      <c r="BS26" s="40">
        <f>IF($N26=0,0,IF(BS$7="",0,IF(BS$1=MAX($1:$1),$R15-SUM($T26:BR26),IF(BS$1=1,SUMIFS(15:15,$1:$1,"&gt;="&amp;1,$1:$1,"&lt;="&amp;INT(-$N26/30))+(-$N26/30-INT(-$N26/30))*SUMIFS(15:15,$1:$1,INT(-$N26/30)+1),0)+(-$N26/30-INT(-$N26/30))*SUMIFS(15:15,$1:$1,BS$1+INT(-$N26/30)+1)+(INT(-$N26/30)+1--$N26/30)*SUMIFS(15:15,$1:$1,BS$1+INT(-$N26/30)))))</f>
        <v>0</v>
      </c>
      <c r="BT26" s="40">
        <f>IF($N26=0,0,IF(BT$7="",0,IF(BT$1=MAX($1:$1),$R15-SUM($T26:BS26),IF(BT$1=1,SUMIFS(15:15,$1:$1,"&gt;="&amp;1,$1:$1,"&lt;="&amp;INT(-$N26/30))+(-$N26/30-INT(-$N26/30))*SUMIFS(15:15,$1:$1,INT(-$N26/30)+1),0)+(-$N26/30-INT(-$N26/30))*SUMIFS(15:15,$1:$1,BT$1+INT(-$N26/30)+1)+(INT(-$N26/30)+1--$N26/30)*SUMIFS(15:15,$1:$1,BT$1+INT(-$N26/30)))))</f>
        <v>0</v>
      </c>
      <c r="BU26" s="40">
        <f>IF($N26=0,0,IF(BU$7="",0,IF(BU$1=MAX($1:$1),$R15-SUM($T26:BT26),IF(BU$1=1,SUMIFS(15:15,$1:$1,"&gt;="&amp;1,$1:$1,"&lt;="&amp;INT(-$N26/30))+(-$N26/30-INT(-$N26/30))*SUMIFS(15:15,$1:$1,INT(-$N26/30)+1),0)+(-$N26/30-INT(-$N26/30))*SUMIFS(15:15,$1:$1,BU$1+INT(-$N26/30)+1)+(INT(-$N26/30)+1--$N26/30)*SUMIFS(15:15,$1:$1,BU$1+INT(-$N26/30)))))</f>
        <v>0</v>
      </c>
      <c r="BV26" s="40">
        <f>IF($N26=0,0,IF(BV$7="",0,IF(BV$1=MAX($1:$1),$R15-SUM($T26:BU26),IF(BV$1=1,SUMIFS(15:15,$1:$1,"&gt;="&amp;1,$1:$1,"&lt;="&amp;INT(-$N26/30))+(-$N26/30-INT(-$N26/30))*SUMIFS(15:15,$1:$1,INT(-$N26/30)+1),0)+(-$N26/30-INT(-$N26/30))*SUMIFS(15:15,$1:$1,BV$1+INT(-$N26/30)+1)+(INT(-$N26/30)+1--$N26/30)*SUMIFS(15:15,$1:$1,BV$1+INT(-$N26/30)))))</f>
        <v>0</v>
      </c>
      <c r="BW26" s="40">
        <f>IF($N26=0,0,IF(BW$7="",0,IF(BW$1=MAX($1:$1),$R15-SUM($T26:BV26),IF(BW$1=1,SUMIFS(15:15,$1:$1,"&gt;="&amp;1,$1:$1,"&lt;="&amp;INT(-$N26/30))+(-$N26/30-INT(-$N26/30))*SUMIFS(15:15,$1:$1,INT(-$N26/30)+1),0)+(-$N26/30-INT(-$N26/30))*SUMIFS(15:15,$1:$1,BW$1+INT(-$N26/30)+1)+(INT(-$N26/30)+1--$N26/30)*SUMIFS(15:15,$1:$1,BW$1+INT(-$N26/30)))))</f>
        <v>0</v>
      </c>
      <c r="BX26" s="40">
        <f>IF($N26=0,0,IF(BX$7="",0,IF(BX$1=MAX($1:$1),$R15-SUM($T26:BW26),IF(BX$1=1,SUMIFS(15:15,$1:$1,"&gt;="&amp;1,$1:$1,"&lt;="&amp;INT(-$N26/30))+(-$N26/30-INT(-$N26/30))*SUMIFS(15:15,$1:$1,INT(-$N26/30)+1),0)+(-$N26/30-INT(-$N26/30))*SUMIFS(15:15,$1:$1,BX$1+INT(-$N26/30)+1)+(INT(-$N26/30)+1--$N26/30)*SUMIFS(15:15,$1:$1,BX$1+INT(-$N26/30)))))</f>
        <v>0</v>
      </c>
      <c r="BY26" s="40">
        <f>IF($N26=0,0,IF(BY$7="",0,IF(BY$1=MAX($1:$1),$R15-SUM($T26:BX26),IF(BY$1=1,SUMIFS(15:15,$1:$1,"&gt;="&amp;1,$1:$1,"&lt;="&amp;INT(-$N26/30))+(-$N26/30-INT(-$N26/30))*SUMIFS(15:15,$1:$1,INT(-$N26/30)+1),0)+(-$N26/30-INT(-$N26/30))*SUMIFS(15:15,$1:$1,BY$1+INT(-$N26/30)+1)+(INT(-$N26/30)+1--$N26/30)*SUMIFS(15:15,$1:$1,BY$1+INT(-$N26/30)))))</f>
        <v>0</v>
      </c>
      <c r="BZ26" s="40">
        <f>IF($N26=0,0,IF(BZ$7="",0,IF(BZ$1=MAX($1:$1),$R15-SUM($T26:BY26),IF(BZ$1=1,SUMIFS(15:15,$1:$1,"&gt;="&amp;1,$1:$1,"&lt;="&amp;INT(-$N26/30))+(-$N26/30-INT(-$N26/30))*SUMIFS(15:15,$1:$1,INT(-$N26/30)+1),0)+(-$N26/30-INT(-$N26/30))*SUMIFS(15:15,$1:$1,BZ$1+INT(-$N26/30)+1)+(INT(-$N26/30)+1--$N26/30)*SUMIFS(15:15,$1:$1,BZ$1+INT(-$N26/30)))))</f>
        <v>0</v>
      </c>
      <c r="CA26" s="40">
        <f>IF($N26=0,0,IF(CA$7="",0,IF(CA$1=MAX($1:$1),$R15-SUM($T26:BZ26),IF(CA$1=1,SUMIFS(15:15,$1:$1,"&gt;="&amp;1,$1:$1,"&lt;="&amp;INT(-$N26/30))+(-$N26/30-INT(-$N26/30))*SUMIFS(15:15,$1:$1,INT(-$N26/30)+1),0)+(-$N26/30-INT(-$N26/30))*SUMIFS(15:15,$1:$1,CA$1+INT(-$N26/30)+1)+(INT(-$N26/30)+1--$N26/30)*SUMIFS(15:15,$1:$1,CA$1+INT(-$N26/30)))))</f>
        <v>0</v>
      </c>
      <c r="CB26" s="40">
        <f>IF($N26=0,0,IF(CB$7="",0,IF(CB$1=MAX($1:$1),$R15-SUM($T26:CA26),IF(CB$1=1,SUMIFS(15:15,$1:$1,"&gt;="&amp;1,$1:$1,"&lt;="&amp;INT(-$N26/30))+(-$N26/30-INT(-$N26/30))*SUMIFS(15:15,$1:$1,INT(-$N26/30)+1),0)+(-$N26/30-INT(-$N26/30))*SUMIFS(15:15,$1:$1,CB$1+INT(-$N26/30)+1)+(INT(-$N26/30)+1--$N26/30)*SUMIFS(15:15,$1:$1,CB$1+INT(-$N26/30)))))</f>
        <v>0</v>
      </c>
      <c r="CC26" s="40">
        <f>IF($N26=0,0,IF(CC$7="",0,IF(CC$1=MAX($1:$1),$R15-SUM($T26:CB26),IF(CC$1=1,SUMIFS(15:15,$1:$1,"&gt;="&amp;1,$1:$1,"&lt;="&amp;INT(-$N26/30))+(-$N26/30-INT(-$N26/30))*SUMIFS(15:15,$1:$1,INT(-$N26/30)+1),0)+(-$N26/30-INT(-$N26/30))*SUMIFS(15:15,$1:$1,CC$1+INT(-$N26/30)+1)+(INT(-$N26/30)+1--$N26/30)*SUMIFS(15:15,$1:$1,CC$1+INT(-$N26/30)))))</f>
        <v>0</v>
      </c>
      <c r="CD26" s="40">
        <f>IF($N26=0,0,IF(CD$7="",0,IF(CD$1=MAX($1:$1),$R15-SUM($T26:CC26),IF(CD$1=1,SUMIFS(15:15,$1:$1,"&gt;="&amp;1,$1:$1,"&lt;="&amp;INT(-$N26/30))+(-$N26/30-INT(-$N26/30))*SUMIFS(15:15,$1:$1,INT(-$N26/30)+1),0)+(-$N26/30-INT(-$N26/30))*SUMIFS(15:15,$1:$1,CD$1+INT(-$N26/30)+1)+(INT(-$N26/30)+1--$N26/30)*SUMIFS(15:15,$1:$1,CD$1+INT(-$N26/30)))))</f>
        <v>0</v>
      </c>
      <c r="CE26" s="40">
        <f>IF($N26=0,0,IF(CE$7="",0,IF(CE$1=MAX($1:$1),$R15-SUM($T26:CD26),IF(CE$1=1,SUMIFS(15:15,$1:$1,"&gt;="&amp;1,$1:$1,"&lt;="&amp;INT(-$N26/30))+(-$N26/30-INT(-$N26/30))*SUMIFS(15:15,$1:$1,INT(-$N26/30)+1),0)+(-$N26/30-INT(-$N26/30))*SUMIFS(15:15,$1:$1,CE$1+INT(-$N26/30)+1)+(INT(-$N26/30)+1--$N26/30)*SUMIFS(15:15,$1:$1,CE$1+INT(-$N26/30)))))</f>
        <v>0</v>
      </c>
      <c r="CF26" s="40">
        <f>IF($N26=0,0,IF(CF$7="",0,IF(CF$1=MAX($1:$1),$R15-SUM($T26:CE26),IF(CF$1=1,SUMIFS(15:15,$1:$1,"&gt;="&amp;1,$1:$1,"&lt;="&amp;INT(-$N26/30))+(-$N26/30-INT(-$N26/30))*SUMIFS(15:15,$1:$1,INT(-$N26/30)+1),0)+(-$N26/30-INT(-$N26/30))*SUMIFS(15:15,$1:$1,CF$1+INT(-$N26/30)+1)+(INT(-$N26/30)+1--$N26/30)*SUMIFS(15:15,$1:$1,CF$1+INT(-$N26/30)))))</f>
        <v>0</v>
      </c>
      <c r="CG26" s="40">
        <f>IF($N26=0,0,IF(CG$7="",0,IF(CG$1=MAX($1:$1),$R15-SUM($T26:CF26),IF(CG$1=1,SUMIFS(15:15,$1:$1,"&gt;="&amp;1,$1:$1,"&lt;="&amp;INT(-$N26/30))+(-$N26/30-INT(-$N26/30))*SUMIFS(15:15,$1:$1,INT(-$N26/30)+1),0)+(-$N26/30-INT(-$N26/30))*SUMIFS(15:15,$1:$1,CG$1+INT(-$N26/30)+1)+(INT(-$N26/30)+1--$N26/30)*SUMIFS(15:15,$1:$1,CG$1+INT(-$N26/30)))))</f>
        <v>0</v>
      </c>
      <c r="CH26" s="40">
        <f>IF($N26=0,0,IF(CH$7="",0,IF(CH$1=MAX($1:$1),$R15-SUM($T26:CG26),IF(CH$1=1,SUMIFS(15:15,$1:$1,"&gt;="&amp;1,$1:$1,"&lt;="&amp;INT(-$N26/30))+(-$N26/30-INT(-$N26/30))*SUMIFS(15:15,$1:$1,INT(-$N26/30)+1),0)+(-$N26/30-INT(-$N26/30))*SUMIFS(15:15,$1:$1,CH$1+INT(-$N26/30)+1)+(INT(-$N26/30)+1--$N26/30)*SUMIFS(15:15,$1:$1,CH$1+INT(-$N26/30)))))</f>
        <v>0</v>
      </c>
      <c r="CI26" s="40">
        <f>IF($N26=0,0,IF(CI$7="",0,IF(CI$1=MAX($1:$1),$R15-SUM($T26:CH26),IF(CI$1=1,SUMIFS(15:15,$1:$1,"&gt;="&amp;1,$1:$1,"&lt;="&amp;INT(-$N26/30))+(-$N26/30-INT(-$N26/30))*SUMIFS(15:15,$1:$1,INT(-$N26/30)+1),0)+(-$N26/30-INT(-$N26/30))*SUMIFS(15:15,$1:$1,CI$1+INT(-$N26/30)+1)+(INT(-$N26/30)+1--$N26/30)*SUMIFS(15:15,$1:$1,CI$1+INT(-$N26/30)))))</f>
        <v>0</v>
      </c>
      <c r="CJ26" s="40">
        <f>IF($N26=0,0,IF(CJ$7="",0,IF(CJ$1=MAX($1:$1),$R15-SUM($T26:CI26),IF(CJ$1=1,SUMIFS(15:15,$1:$1,"&gt;="&amp;1,$1:$1,"&lt;="&amp;INT(-$N26/30))+(-$N26/30-INT(-$N26/30))*SUMIFS(15:15,$1:$1,INT(-$N26/30)+1),0)+(-$N26/30-INT(-$N26/30))*SUMIFS(15:15,$1:$1,CJ$1+INT(-$N26/30)+1)+(INT(-$N26/30)+1--$N26/30)*SUMIFS(15:15,$1:$1,CJ$1+INT(-$N26/30)))))</f>
        <v>0</v>
      </c>
      <c r="CK26" s="40">
        <f>IF($N26=0,0,IF(CK$7="",0,IF(CK$1=MAX($1:$1),$R15-SUM($T26:CJ26),IF(CK$1=1,SUMIFS(15:15,$1:$1,"&gt;="&amp;1,$1:$1,"&lt;="&amp;INT(-$N26/30))+(-$N26/30-INT(-$N26/30))*SUMIFS(15:15,$1:$1,INT(-$N26/30)+1),0)+(-$N26/30-INT(-$N26/30))*SUMIFS(15:15,$1:$1,CK$1+INT(-$N26/30)+1)+(INT(-$N26/30)+1--$N26/30)*SUMIFS(15:15,$1:$1,CK$1+INT(-$N26/30)))))</f>
        <v>0</v>
      </c>
      <c r="CL26" s="40">
        <f>IF($N26=0,0,IF(CL$7="",0,IF(CL$1=MAX($1:$1),$R15-SUM($T26:CK26),IF(CL$1=1,SUMIFS(15:15,$1:$1,"&gt;="&amp;1,$1:$1,"&lt;="&amp;INT(-$N26/30))+(-$N26/30-INT(-$N26/30))*SUMIFS(15:15,$1:$1,INT(-$N26/30)+1),0)+(-$N26/30-INT(-$N26/30))*SUMIFS(15:15,$1:$1,CL$1+INT(-$N26/30)+1)+(INT(-$N26/30)+1--$N26/30)*SUMIFS(15:15,$1:$1,CL$1+INT(-$N26/30)))))</f>
        <v>0</v>
      </c>
      <c r="CM26" s="40">
        <f>IF($N26=0,0,IF(CM$7="",0,IF(CM$1=MAX($1:$1),$R15-SUM($T26:CL26),IF(CM$1=1,SUMIFS(15:15,$1:$1,"&gt;="&amp;1,$1:$1,"&lt;="&amp;INT(-$N26/30))+(-$N26/30-INT(-$N26/30))*SUMIFS(15:15,$1:$1,INT(-$N26/30)+1),0)+(-$N26/30-INT(-$N26/30))*SUMIFS(15:15,$1:$1,CM$1+INT(-$N26/30)+1)+(INT(-$N26/30)+1--$N26/30)*SUMIFS(15:15,$1:$1,CM$1+INT(-$N26/30)))))</f>
        <v>0</v>
      </c>
      <c r="CN26" s="40">
        <f>IF($N26=0,0,IF(CN$7="",0,IF(CN$1=MAX($1:$1),$R15-SUM($T26:CM26),IF(CN$1=1,SUMIFS(15:15,$1:$1,"&gt;="&amp;1,$1:$1,"&lt;="&amp;INT(-$N26/30))+(-$N26/30-INT(-$N26/30))*SUMIFS(15:15,$1:$1,INT(-$N26/30)+1),0)+(-$N26/30-INT(-$N26/30))*SUMIFS(15:15,$1:$1,CN$1+INT(-$N26/30)+1)+(INT(-$N26/30)+1--$N26/30)*SUMIFS(15:15,$1:$1,CN$1+INT(-$N26/30)))))</f>
        <v>0</v>
      </c>
      <c r="CO26" s="40">
        <f>IF($N26=0,0,IF(CO$7="",0,IF(CO$1=MAX($1:$1),$R15-SUM($T26:CN26),IF(CO$1=1,SUMIFS(15:15,$1:$1,"&gt;="&amp;1,$1:$1,"&lt;="&amp;INT(-$N26/30))+(-$N26/30-INT(-$N26/30))*SUMIFS(15:15,$1:$1,INT(-$N26/30)+1),0)+(-$N26/30-INT(-$N26/30))*SUMIFS(15:15,$1:$1,CO$1+INT(-$N26/30)+1)+(INT(-$N26/30)+1--$N26/30)*SUMIFS(15:15,$1:$1,CO$1+INT(-$N26/30)))))</f>
        <v>0</v>
      </c>
      <c r="CP26" s="40">
        <f>IF($N26=0,0,IF(CP$7="",0,IF(CP$1=MAX($1:$1),$R15-SUM($T26:CO26),IF(CP$1=1,SUMIFS(15:15,$1:$1,"&gt;="&amp;1,$1:$1,"&lt;="&amp;INT(-$N26/30))+(-$N26/30-INT(-$N26/30))*SUMIFS(15:15,$1:$1,INT(-$N26/30)+1),0)+(-$N26/30-INT(-$N26/30))*SUMIFS(15:15,$1:$1,CP$1+INT(-$N26/30)+1)+(INT(-$N26/30)+1--$N26/30)*SUMIFS(15:15,$1:$1,CP$1+INT(-$N26/30)))))</f>
        <v>0</v>
      </c>
      <c r="CQ26" s="40">
        <f>IF($N26=0,0,IF(CQ$7="",0,IF(CQ$1=MAX($1:$1),$R15-SUM($T26:CP26),IF(CQ$1=1,SUMIFS(15:15,$1:$1,"&gt;="&amp;1,$1:$1,"&lt;="&amp;INT(-$N26/30))+(-$N26/30-INT(-$N26/30))*SUMIFS(15:15,$1:$1,INT(-$N26/30)+1),0)+(-$N26/30-INT(-$N26/30))*SUMIFS(15:15,$1:$1,CQ$1+INT(-$N26/30)+1)+(INT(-$N26/30)+1--$N26/30)*SUMIFS(15:15,$1:$1,CQ$1+INT(-$N26/30)))))</f>
        <v>0</v>
      </c>
      <c r="CR26" s="40">
        <f>IF($N26=0,0,IF(CR$7="",0,IF(CR$1=MAX($1:$1),$R15-SUM($T26:CQ26),IF(CR$1=1,SUMIFS(15:15,$1:$1,"&gt;="&amp;1,$1:$1,"&lt;="&amp;INT(-$N26/30))+(-$N26/30-INT(-$N26/30))*SUMIFS(15:15,$1:$1,INT(-$N26/30)+1),0)+(-$N26/30-INT(-$N26/30))*SUMIFS(15:15,$1:$1,CR$1+INT(-$N26/30)+1)+(INT(-$N26/30)+1--$N26/30)*SUMIFS(15:15,$1:$1,CR$1+INT(-$N26/30)))))</f>
        <v>0</v>
      </c>
      <c r="CS26" s="40">
        <f>IF($N26=0,0,IF(CS$7="",0,IF(CS$1=MAX($1:$1),$R15-SUM($T26:CR26),IF(CS$1=1,SUMIFS(15:15,$1:$1,"&gt;="&amp;1,$1:$1,"&lt;="&amp;INT(-$N26/30))+(-$N26/30-INT(-$N26/30))*SUMIFS(15:15,$1:$1,INT(-$N26/30)+1),0)+(-$N26/30-INT(-$N26/30))*SUMIFS(15:15,$1:$1,CS$1+INT(-$N26/30)+1)+(INT(-$N26/30)+1--$N26/30)*SUMIFS(15:15,$1:$1,CS$1+INT(-$N26/30)))))</f>
        <v>0</v>
      </c>
      <c r="CT26" s="40">
        <f>IF($N26=0,0,IF(CT$7="",0,IF(CT$1=MAX($1:$1),$R15-SUM($T26:CS26),IF(CT$1=1,SUMIFS(15:15,$1:$1,"&gt;="&amp;1,$1:$1,"&lt;="&amp;INT(-$N26/30))+(-$N26/30-INT(-$N26/30))*SUMIFS(15:15,$1:$1,INT(-$N26/30)+1),0)+(-$N26/30-INT(-$N26/30))*SUMIFS(15:15,$1:$1,CT$1+INT(-$N26/30)+1)+(INT(-$N26/30)+1--$N26/30)*SUMIFS(15:15,$1:$1,CT$1+INT(-$N26/30)))))</f>
        <v>0</v>
      </c>
      <c r="CU26" s="40">
        <f>IF($N26=0,0,IF(CU$7="",0,IF(CU$1=MAX($1:$1),$R15-SUM($T26:CT26),IF(CU$1=1,SUMIFS(15:15,$1:$1,"&gt;="&amp;1,$1:$1,"&lt;="&amp;INT(-$N26/30))+(-$N26/30-INT(-$N26/30))*SUMIFS(15:15,$1:$1,INT(-$N26/30)+1),0)+(-$N26/30-INT(-$N26/30))*SUMIFS(15:15,$1:$1,CU$1+INT(-$N26/30)+1)+(INT(-$N26/30)+1--$N26/30)*SUMIFS(15:15,$1:$1,CU$1+INT(-$N26/30)))))</f>
        <v>0</v>
      </c>
      <c r="CV26" s="40">
        <f>IF($N26=0,0,IF(CV$7="",0,IF(CV$1=MAX($1:$1),$R15-SUM($T26:CU26),IF(CV$1=1,SUMIFS(15:15,$1:$1,"&gt;="&amp;1,$1:$1,"&lt;="&amp;INT(-$N26/30))+(-$N26/30-INT(-$N26/30))*SUMIFS(15:15,$1:$1,INT(-$N26/30)+1),0)+(-$N26/30-INT(-$N26/30))*SUMIFS(15:15,$1:$1,CV$1+INT(-$N26/30)+1)+(INT(-$N26/30)+1--$N26/30)*SUMIFS(15:15,$1:$1,CV$1+INT(-$N26/30)))))</f>
        <v>0</v>
      </c>
      <c r="CW26" s="40">
        <f>IF($N26=0,0,IF(CW$7="",0,IF(CW$1=MAX($1:$1),$R15-SUM($T26:CV26),IF(CW$1=1,SUMIFS(15:15,$1:$1,"&gt;="&amp;1,$1:$1,"&lt;="&amp;INT(-$N26/30))+(-$N26/30-INT(-$N26/30))*SUMIFS(15:15,$1:$1,INT(-$N26/30)+1),0)+(-$N26/30-INT(-$N26/30))*SUMIFS(15:15,$1:$1,CW$1+INT(-$N26/30)+1)+(INT(-$N26/30)+1--$N26/30)*SUMIFS(15:15,$1:$1,CW$1+INT(-$N26/30)))))</f>
        <v>0</v>
      </c>
      <c r="CX26" s="40">
        <f>IF($N26=0,0,IF(CX$7="",0,IF(CX$1=MAX($1:$1),$R15-SUM($T26:CW26),IF(CX$1=1,SUMIFS(15:15,$1:$1,"&gt;="&amp;1,$1:$1,"&lt;="&amp;INT(-$N26/30))+(-$N26/30-INT(-$N26/30))*SUMIFS(15:15,$1:$1,INT(-$N26/30)+1),0)+(-$N26/30-INT(-$N26/30))*SUMIFS(15:15,$1:$1,CX$1+INT(-$N26/30)+1)+(INT(-$N26/30)+1--$N26/30)*SUMIFS(15:15,$1:$1,CX$1+INT(-$N26/30)))))</f>
        <v>0</v>
      </c>
      <c r="CY26" s="40">
        <f>IF($N26=0,0,IF(CY$7="",0,IF(CY$1=MAX($1:$1),$R15-SUM($T26:CX26),IF(CY$1=1,SUMIFS(15:15,$1:$1,"&gt;="&amp;1,$1:$1,"&lt;="&amp;INT(-$N26/30))+(-$N26/30-INT(-$N26/30))*SUMIFS(15:15,$1:$1,INT(-$N26/30)+1),0)+(-$N26/30-INT(-$N26/30))*SUMIFS(15:15,$1:$1,CY$1+INT(-$N26/30)+1)+(INT(-$N26/30)+1--$N26/30)*SUMIFS(15:15,$1:$1,CY$1+INT(-$N26/30)))))</f>
        <v>0</v>
      </c>
      <c r="CZ26" s="40">
        <f>IF($N26=0,0,IF(CZ$7="",0,IF(CZ$1=MAX($1:$1),$R15-SUM($T26:CY26),IF(CZ$1=1,SUMIFS(15:15,$1:$1,"&gt;="&amp;1,$1:$1,"&lt;="&amp;INT(-$N26/30))+(-$N26/30-INT(-$N26/30))*SUMIFS(15:15,$1:$1,INT(-$N26/30)+1),0)+(-$N26/30-INT(-$N26/30))*SUMIFS(15:15,$1:$1,CZ$1+INT(-$N26/30)+1)+(INT(-$N26/30)+1--$N26/30)*SUMIFS(15:15,$1:$1,CZ$1+INT(-$N26/30)))))</f>
        <v>0</v>
      </c>
      <c r="DA26" s="40">
        <f>IF($N26=0,0,IF(DA$7="",0,IF(DA$1=MAX($1:$1),$R15-SUM($T26:CZ26),IF(DA$1=1,SUMIFS(15:15,$1:$1,"&gt;="&amp;1,$1:$1,"&lt;="&amp;INT(-$N26/30))+(-$N26/30-INT(-$N26/30))*SUMIFS(15:15,$1:$1,INT(-$N26/30)+1),0)+(-$N26/30-INT(-$N26/30))*SUMIFS(15:15,$1:$1,DA$1+INT(-$N26/30)+1)+(INT(-$N26/30)+1--$N26/30)*SUMIFS(15:15,$1:$1,DA$1+INT(-$N26/30)))))</f>
        <v>0</v>
      </c>
      <c r="DB26" s="40">
        <f>IF($N26=0,0,IF(DB$7="",0,IF(DB$1=MAX($1:$1),$R15-SUM($T26:DA26),IF(DB$1=1,SUMIFS(15:15,$1:$1,"&gt;="&amp;1,$1:$1,"&lt;="&amp;INT(-$N26/30))+(-$N26/30-INT(-$N26/30))*SUMIFS(15:15,$1:$1,INT(-$N26/30)+1),0)+(-$N26/30-INT(-$N26/30))*SUMIFS(15:15,$1:$1,DB$1+INT(-$N26/30)+1)+(INT(-$N26/30)+1--$N26/30)*SUMIFS(15:15,$1:$1,DB$1+INT(-$N26/30)))))</f>
        <v>0</v>
      </c>
      <c r="DC26" s="40">
        <f>IF($N26=0,0,IF(DC$7="",0,IF(DC$1=MAX($1:$1),$R15-SUM($T26:DB26),IF(DC$1=1,SUMIFS(15:15,$1:$1,"&gt;="&amp;1,$1:$1,"&lt;="&amp;INT(-$N26/30))+(-$N26/30-INT(-$N26/30))*SUMIFS(15:15,$1:$1,INT(-$N26/30)+1),0)+(-$N26/30-INT(-$N26/30))*SUMIFS(15:15,$1:$1,DC$1+INT(-$N26/30)+1)+(INT(-$N26/30)+1--$N26/30)*SUMIFS(15:15,$1:$1,DC$1+INT(-$N26/30)))))</f>
        <v>0</v>
      </c>
      <c r="DD26" s="40">
        <f>IF($N26=0,0,IF(DD$7="",0,IF(DD$1=MAX($1:$1),$R15-SUM($T26:DC26),IF(DD$1=1,SUMIFS(15:15,$1:$1,"&gt;="&amp;1,$1:$1,"&lt;="&amp;INT(-$N26/30))+(-$N26/30-INT(-$N26/30))*SUMIFS(15:15,$1:$1,INT(-$N26/30)+1),0)+(-$N26/30-INT(-$N26/30))*SUMIFS(15:15,$1:$1,DD$1+INT(-$N26/30)+1)+(INT(-$N26/30)+1--$N26/30)*SUMIFS(15:15,$1:$1,DD$1+INT(-$N26/30)))))</f>
        <v>0</v>
      </c>
      <c r="DE26" s="40">
        <f>IF($N26=0,0,IF(DE$7="",0,IF(DE$1=MAX($1:$1),$R15-SUM($T26:DD26),IF(DE$1=1,SUMIFS(15:15,$1:$1,"&gt;="&amp;1,$1:$1,"&lt;="&amp;INT(-$N26/30))+(-$N26/30-INT(-$N26/30))*SUMIFS(15:15,$1:$1,INT(-$N26/30)+1),0)+(-$N26/30-INT(-$N26/30))*SUMIFS(15:15,$1:$1,DE$1+INT(-$N26/30)+1)+(INT(-$N26/30)+1--$N26/30)*SUMIFS(15:15,$1:$1,DE$1+INT(-$N26/30)))))</f>
        <v>0</v>
      </c>
      <c r="DF26" s="40">
        <f>IF($N26=0,0,IF(DF$7="",0,IF(DF$1=MAX($1:$1),$R15-SUM($T26:DE26),IF(DF$1=1,SUMIFS(15:15,$1:$1,"&gt;="&amp;1,$1:$1,"&lt;="&amp;INT(-$N26/30))+(-$N26/30-INT(-$N26/30))*SUMIFS(15:15,$1:$1,INT(-$N26/30)+1),0)+(-$N26/30-INT(-$N26/30))*SUMIFS(15:15,$1:$1,DF$1+INT(-$N26/30)+1)+(INT(-$N26/30)+1--$N26/30)*SUMIFS(15:15,$1:$1,DF$1+INT(-$N26/30)))))</f>
        <v>0</v>
      </c>
      <c r="DG26" s="40">
        <f>IF($N26=0,0,IF(DG$7="",0,IF(DG$1=MAX($1:$1),$R15-SUM($T26:DF26),IF(DG$1=1,SUMIFS(15:15,$1:$1,"&gt;="&amp;1,$1:$1,"&lt;="&amp;INT(-$N26/30))+(-$N26/30-INT(-$N26/30))*SUMIFS(15:15,$1:$1,INT(-$N26/30)+1),0)+(-$N26/30-INT(-$N26/30))*SUMIFS(15:15,$1:$1,DG$1+INT(-$N26/30)+1)+(INT(-$N26/30)+1--$N26/30)*SUMIFS(15:15,$1:$1,DG$1+INT(-$N26/30)))))</f>
        <v>0</v>
      </c>
      <c r="DH26" s="40">
        <f>IF($N26=0,0,IF(DH$7="",0,IF(DH$1=MAX($1:$1),$R15-SUM($T26:DG26),IF(DH$1=1,SUMIFS(15:15,$1:$1,"&gt;="&amp;1,$1:$1,"&lt;="&amp;INT(-$N26/30))+(-$N26/30-INT(-$N26/30))*SUMIFS(15:15,$1:$1,INT(-$N26/30)+1),0)+(-$N26/30-INT(-$N26/30))*SUMIFS(15:15,$1:$1,DH$1+INT(-$N26/30)+1)+(INT(-$N26/30)+1--$N26/30)*SUMIFS(15:15,$1:$1,DH$1+INT(-$N26/30)))))</f>
        <v>0</v>
      </c>
      <c r="DI26" s="40">
        <f>IF($N26=0,0,IF(DI$7="",0,IF(DI$1=MAX($1:$1),$R15-SUM($T26:DH26),IF(DI$1=1,SUMIFS(15:15,$1:$1,"&gt;="&amp;1,$1:$1,"&lt;="&amp;INT(-$N26/30))+(-$N26/30-INT(-$N26/30))*SUMIFS(15:15,$1:$1,INT(-$N26/30)+1),0)+(-$N26/30-INT(-$N26/30))*SUMIFS(15:15,$1:$1,DI$1+INT(-$N26/30)+1)+(INT(-$N26/30)+1--$N26/30)*SUMIFS(15:15,$1:$1,DI$1+INT(-$N26/30)))))</f>
        <v>0</v>
      </c>
      <c r="DJ26" s="40">
        <f>IF($N26=0,0,IF(DJ$7="",0,IF(DJ$1=MAX($1:$1),$R15-SUM($T26:DI26),IF(DJ$1=1,SUMIFS(15:15,$1:$1,"&gt;="&amp;1,$1:$1,"&lt;="&amp;INT(-$N26/30))+(-$N26/30-INT(-$N26/30))*SUMIFS(15:15,$1:$1,INT(-$N26/30)+1),0)+(-$N26/30-INT(-$N26/30))*SUMIFS(15:15,$1:$1,DJ$1+INT(-$N26/30)+1)+(INT(-$N26/30)+1--$N26/30)*SUMIFS(15:15,$1:$1,DJ$1+INT(-$N26/30)))))</f>
        <v>0</v>
      </c>
      <c r="DK26" s="40">
        <f>IF($N26=0,0,IF(DK$7="",0,IF(DK$1=MAX($1:$1),$R15-SUM($T26:DJ26),IF(DK$1=1,SUMIFS(15:15,$1:$1,"&gt;="&amp;1,$1:$1,"&lt;="&amp;INT(-$N26/30))+(-$N26/30-INT(-$N26/30))*SUMIFS(15:15,$1:$1,INT(-$N26/30)+1),0)+(-$N26/30-INT(-$N26/30))*SUMIFS(15:15,$1:$1,DK$1+INT(-$N26/30)+1)+(INT(-$N26/30)+1--$N26/30)*SUMIFS(15:15,$1:$1,DK$1+INT(-$N26/30)))))</f>
        <v>0</v>
      </c>
      <c r="DL26" s="40">
        <f>IF($N26=0,0,IF(DL$7="",0,IF(DL$1=MAX($1:$1),$R15-SUM($T26:DK26),IF(DL$1=1,SUMIFS(15:15,$1:$1,"&gt;="&amp;1,$1:$1,"&lt;="&amp;INT(-$N26/30))+(-$N26/30-INT(-$N26/30))*SUMIFS(15:15,$1:$1,INT(-$N26/30)+1),0)+(-$N26/30-INT(-$N26/30))*SUMIFS(15:15,$1:$1,DL$1+INT(-$N26/30)+1)+(INT(-$N26/30)+1--$N26/30)*SUMIFS(15:15,$1:$1,DL$1+INT(-$N26/30)))))</f>
        <v>0</v>
      </c>
      <c r="DM26" s="40">
        <f>IF($N26=0,0,IF(DM$7="",0,IF(DM$1=MAX($1:$1),$R15-SUM($T26:DL26),IF(DM$1=1,SUMIFS(15:15,$1:$1,"&gt;="&amp;1,$1:$1,"&lt;="&amp;INT(-$N26/30))+(-$N26/30-INT(-$N26/30))*SUMIFS(15:15,$1:$1,INT(-$N26/30)+1),0)+(-$N26/30-INT(-$N26/30))*SUMIFS(15:15,$1:$1,DM$1+INT(-$N26/30)+1)+(INT(-$N26/30)+1--$N26/30)*SUMIFS(15:15,$1:$1,DM$1+INT(-$N26/30)))))</f>
        <v>0</v>
      </c>
      <c r="DN26" s="40">
        <f>IF($N26=0,0,IF(DN$7="",0,IF(DN$1=MAX($1:$1),$R15-SUM($T26:DM26),IF(DN$1=1,SUMIFS(15:15,$1:$1,"&gt;="&amp;1,$1:$1,"&lt;="&amp;INT(-$N26/30))+(-$N26/30-INT(-$N26/30))*SUMIFS(15:15,$1:$1,INT(-$N26/30)+1),0)+(-$N26/30-INT(-$N26/30))*SUMIFS(15:15,$1:$1,DN$1+INT(-$N26/30)+1)+(INT(-$N26/30)+1--$N26/30)*SUMIFS(15:15,$1:$1,DN$1+INT(-$N26/30)))))</f>
        <v>0</v>
      </c>
      <c r="DO26" s="40">
        <f>IF($N26=0,0,IF(DO$7="",0,IF(DO$1=MAX($1:$1),$R15-SUM($T26:DN26),IF(DO$1=1,SUMIFS(15:15,$1:$1,"&gt;="&amp;1,$1:$1,"&lt;="&amp;INT(-$N26/30))+(-$N26/30-INT(-$N26/30))*SUMIFS(15:15,$1:$1,INT(-$N26/30)+1),0)+(-$N26/30-INT(-$N26/30))*SUMIFS(15:15,$1:$1,DO$1+INT(-$N26/30)+1)+(INT(-$N26/30)+1--$N26/30)*SUMIFS(15:15,$1:$1,DO$1+INT(-$N26/30)))))</f>
        <v>0</v>
      </c>
      <c r="DP26" s="40">
        <f>IF($N26=0,0,IF(DP$7="",0,IF(DP$1=MAX($1:$1),$R15-SUM($T26:DO26),IF(DP$1=1,SUMIFS(15:15,$1:$1,"&gt;="&amp;1,$1:$1,"&lt;="&amp;INT(-$N26/30))+(-$N26/30-INT(-$N26/30))*SUMIFS(15:15,$1:$1,INT(-$N26/30)+1),0)+(-$N26/30-INT(-$N26/30))*SUMIFS(15:15,$1:$1,DP$1+INT(-$N26/30)+1)+(INT(-$N26/30)+1--$N26/30)*SUMIFS(15:15,$1:$1,DP$1+INT(-$N26/30)))))</f>
        <v>0</v>
      </c>
      <c r="DQ26" s="40">
        <f>IF($N26=0,0,IF(DQ$7="",0,IF(DQ$1=MAX($1:$1),$R15-SUM($T26:DP26),IF(DQ$1=1,SUMIFS(15:15,$1:$1,"&gt;="&amp;1,$1:$1,"&lt;="&amp;INT(-$N26/30))+(-$N26/30-INT(-$N26/30))*SUMIFS(15:15,$1:$1,INT(-$N26/30)+1),0)+(-$N26/30-INT(-$N26/30))*SUMIFS(15:15,$1:$1,DQ$1+INT(-$N26/30)+1)+(INT(-$N26/30)+1--$N26/30)*SUMIFS(15:15,$1:$1,DQ$1+INT(-$N26/30)))))</f>
        <v>0</v>
      </c>
      <c r="DR26" s="40">
        <f>IF($N26=0,0,IF(DR$7="",0,IF(DR$1=MAX($1:$1),$R15-SUM($T26:DQ26),IF(DR$1=1,SUMIFS(15:15,$1:$1,"&gt;="&amp;1,$1:$1,"&lt;="&amp;INT(-$N26/30))+(-$N26/30-INT(-$N26/30))*SUMIFS(15:15,$1:$1,INT(-$N26/30)+1),0)+(-$N26/30-INT(-$N26/30))*SUMIFS(15:15,$1:$1,DR$1+INT(-$N26/30)+1)+(INT(-$N26/30)+1--$N26/30)*SUMIFS(15:15,$1:$1,DR$1+INT(-$N26/30)))))</f>
        <v>0</v>
      </c>
      <c r="DS26" s="40">
        <f>IF($N26=0,0,IF(DS$7="",0,IF(DS$1=MAX($1:$1),$R15-SUM($T26:DR26),IF(DS$1=1,SUMIFS(15:15,$1:$1,"&gt;="&amp;1,$1:$1,"&lt;="&amp;INT(-$N26/30))+(-$N26/30-INT(-$N26/30))*SUMIFS(15:15,$1:$1,INT(-$N26/30)+1),0)+(-$N26/30-INT(-$N26/30))*SUMIFS(15:15,$1:$1,DS$1+INT(-$N26/30)+1)+(INT(-$N26/30)+1--$N26/30)*SUMIFS(15:15,$1:$1,DS$1+INT(-$N26/30)))))</f>
        <v>0</v>
      </c>
      <c r="DT26" s="40">
        <f>IF($N26=0,0,IF(DT$7="",0,IF(DT$1=MAX($1:$1),$R15-SUM($T26:DS26),IF(DT$1=1,SUMIFS(15:15,$1:$1,"&gt;="&amp;1,$1:$1,"&lt;="&amp;INT(-$N26/30))+(-$N26/30-INT(-$N26/30))*SUMIFS(15:15,$1:$1,INT(-$N26/30)+1),0)+(-$N26/30-INT(-$N26/30))*SUMIFS(15:15,$1:$1,DT$1+INT(-$N26/30)+1)+(INT(-$N26/30)+1--$N26/30)*SUMIFS(15:15,$1:$1,DT$1+INT(-$N26/30)))))</f>
        <v>0</v>
      </c>
      <c r="DU26" s="40">
        <f>IF($N26=0,0,IF(DU$7="",0,IF(DU$1=MAX($1:$1),$R15-SUM($T26:DT26),IF(DU$1=1,SUMIFS(15:15,$1:$1,"&gt;="&amp;1,$1:$1,"&lt;="&amp;INT(-$N26/30))+(-$N26/30-INT(-$N26/30))*SUMIFS(15:15,$1:$1,INT(-$N26/30)+1),0)+(-$N26/30-INT(-$N26/30))*SUMIFS(15:15,$1:$1,DU$1+INT(-$N26/30)+1)+(INT(-$N26/30)+1--$N26/30)*SUMIFS(15:15,$1:$1,DU$1+INT(-$N26/30)))))</f>
        <v>0</v>
      </c>
      <c r="DV26" s="40">
        <f>IF($N26=0,0,IF(DV$7="",0,IF(DV$1=MAX($1:$1),$R15-SUM($T26:DU26),IF(DV$1=1,SUMIFS(15:15,$1:$1,"&gt;="&amp;1,$1:$1,"&lt;="&amp;INT(-$N26/30))+(-$N26/30-INT(-$N26/30))*SUMIFS(15:15,$1:$1,INT(-$N26/30)+1),0)+(-$N26/30-INT(-$N26/30))*SUMIFS(15:15,$1:$1,DV$1+INT(-$N26/30)+1)+(INT(-$N26/30)+1--$N26/30)*SUMIFS(15:15,$1:$1,DV$1+INT(-$N26/30)))))</f>
        <v>0</v>
      </c>
      <c r="DW26" s="40">
        <f>IF($N26=0,0,IF(DW$7="",0,IF(DW$1=MAX($1:$1),$R15-SUM($T26:DV26),IF(DW$1=1,SUMIFS(15:15,$1:$1,"&gt;="&amp;1,$1:$1,"&lt;="&amp;INT(-$N26/30))+(-$N26/30-INT(-$N26/30))*SUMIFS(15:15,$1:$1,INT(-$N26/30)+1),0)+(-$N26/30-INT(-$N26/30))*SUMIFS(15:15,$1:$1,DW$1+INT(-$N26/30)+1)+(INT(-$N26/30)+1--$N26/30)*SUMIFS(15:15,$1:$1,DW$1+INT(-$N26/30)))))</f>
        <v>0</v>
      </c>
      <c r="DX26" s="40">
        <f>IF($N26=0,0,IF(DX$7="",0,IF(DX$1=MAX($1:$1),$R15-SUM($T26:DW26),IF(DX$1=1,SUMIFS(15:15,$1:$1,"&gt;="&amp;1,$1:$1,"&lt;="&amp;INT(-$N26/30))+(-$N26/30-INT(-$N26/30))*SUMIFS(15:15,$1:$1,INT(-$N26/30)+1),0)+(-$N26/30-INT(-$N26/30))*SUMIFS(15:15,$1:$1,DX$1+INT(-$N26/30)+1)+(INT(-$N26/30)+1--$N26/30)*SUMIFS(15:15,$1:$1,DX$1+INT(-$N26/30)))))</f>
        <v>0</v>
      </c>
      <c r="DY26" s="40">
        <f>IF($N26=0,0,IF(DY$7="",0,IF(DY$1=MAX($1:$1),$R15-SUM($T26:DX26),IF(DY$1=1,SUMIFS(15:15,$1:$1,"&gt;="&amp;1,$1:$1,"&lt;="&amp;INT(-$N26/30))+(-$N26/30-INT(-$N26/30))*SUMIFS(15:15,$1:$1,INT(-$N26/30)+1),0)+(-$N26/30-INT(-$N26/30))*SUMIFS(15:15,$1:$1,DY$1+INT(-$N26/30)+1)+(INT(-$N26/30)+1--$N26/30)*SUMIFS(15:15,$1:$1,DY$1+INT(-$N26/30)))))</f>
        <v>0</v>
      </c>
      <c r="DZ26" s="40">
        <f>IF($N26=0,0,IF(DZ$7="",0,IF(DZ$1=MAX($1:$1),$R15-SUM($T26:DY26),IF(DZ$1=1,SUMIFS(15:15,$1:$1,"&gt;="&amp;1,$1:$1,"&lt;="&amp;INT(-$N26/30))+(-$N26/30-INT(-$N26/30))*SUMIFS(15:15,$1:$1,INT(-$N26/30)+1),0)+(-$N26/30-INT(-$N26/30))*SUMIFS(15:15,$1:$1,DZ$1+INT(-$N26/30)+1)+(INT(-$N26/30)+1--$N26/30)*SUMIFS(15:15,$1:$1,DZ$1+INT(-$N26/30)))))</f>
        <v>0</v>
      </c>
      <c r="EA26" s="40">
        <f>IF($N26=0,0,IF(EA$7="",0,IF(EA$1=MAX($1:$1),$R15-SUM($T26:DZ26),IF(EA$1=1,SUMIFS(15:15,$1:$1,"&gt;="&amp;1,$1:$1,"&lt;="&amp;INT(-$N26/30))+(-$N26/30-INT(-$N26/30))*SUMIFS(15:15,$1:$1,INT(-$N26/30)+1),0)+(-$N26/30-INT(-$N26/30))*SUMIFS(15:15,$1:$1,EA$1+INT(-$N26/30)+1)+(INT(-$N26/30)+1--$N26/30)*SUMIFS(15:15,$1:$1,EA$1+INT(-$N26/30)))))</f>
        <v>0</v>
      </c>
      <c r="EB26" s="40">
        <f>IF($N26=0,0,IF(EB$7="",0,IF(EB$1=MAX($1:$1),$R15-SUM($T26:EA26),IF(EB$1=1,SUMIFS(15:15,$1:$1,"&gt;="&amp;1,$1:$1,"&lt;="&amp;INT(-$N26/30))+(-$N26/30-INT(-$N26/30))*SUMIFS(15:15,$1:$1,INT(-$N26/30)+1),0)+(-$N26/30-INT(-$N26/30))*SUMIFS(15:15,$1:$1,EB$1+INT(-$N26/30)+1)+(INT(-$N26/30)+1--$N26/30)*SUMIFS(15:15,$1:$1,EB$1+INT(-$N26/30)))))</f>
        <v>0</v>
      </c>
      <c r="EC26" s="40">
        <f>IF($N26=0,0,IF(EC$7="",0,IF(EC$1=MAX($1:$1),$R15-SUM($T26:EB26),IF(EC$1=1,SUMIFS(15:15,$1:$1,"&gt;="&amp;1,$1:$1,"&lt;="&amp;INT(-$N26/30))+(-$N26/30-INT(-$N26/30))*SUMIFS(15:15,$1:$1,INT(-$N26/30)+1),0)+(-$N26/30-INT(-$N26/30))*SUMIFS(15:15,$1:$1,EC$1+INT(-$N26/30)+1)+(INT(-$N26/30)+1--$N26/30)*SUMIFS(15:15,$1:$1,EC$1+INT(-$N26/30)))))</f>
        <v>0</v>
      </c>
      <c r="ED26" s="40">
        <f>IF($N26=0,0,IF(ED$7="",0,IF(ED$1=MAX($1:$1),$R15-SUM($T26:EC26),IF(ED$1=1,SUMIFS(15:15,$1:$1,"&gt;="&amp;1,$1:$1,"&lt;="&amp;INT(-$N26/30))+(-$N26/30-INT(-$N26/30))*SUMIFS(15:15,$1:$1,INT(-$N26/30)+1),0)+(-$N26/30-INT(-$N26/30))*SUMIFS(15:15,$1:$1,ED$1+INT(-$N26/30)+1)+(INT(-$N26/30)+1--$N26/30)*SUMIFS(15:15,$1:$1,ED$1+INT(-$N26/30)))))</f>
        <v>0</v>
      </c>
      <c r="EE26" s="40">
        <f>IF($N26=0,0,IF(EE$7="",0,IF(EE$1=MAX($1:$1),$R15-SUM($T26:ED26),IF(EE$1=1,SUMIFS(15:15,$1:$1,"&gt;="&amp;1,$1:$1,"&lt;="&amp;INT(-$N26/30))+(-$N26/30-INT(-$N26/30))*SUMIFS(15:15,$1:$1,INT(-$N26/30)+1),0)+(-$N26/30-INT(-$N26/30))*SUMIFS(15:15,$1:$1,EE$1+INT(-$N26/30)+1)+(INT(-$N26/30)+1--$N26/30)*SUMIFS(15:15,$1:$1,EE$1+INT(-$N26/30)))))</f>
        <v>0</v>
      </c>
      <c r="EF26" s="40">
        <f>IF($N26=0,0,IF(EF$7="",0,IF(EF$1=MAX($1:$1),$R15-SUM($T26:EE26),IF(EF$1=1,SUMIFS(15:15,$1:$1,"&gt;="&amp;1,$1:$1,"&lt;="&amp;INT(-$N26/30))+(-$N26/30-INT(-$N26/30))*SUMIFS(15:15,$1:$1,INT(-$N26/30)+1),0)+(-$N26/30-INT(-$N26/30))*SUMIFS(15:15,$1:$1,EF$1+INT(-$N26/30)+1)+(INT(-$N26/30)+1--$N26/30)*SUMIFS(15:15,$1:$1,EF$1+INT(-$N26/30)))))</f>
        <v>0</v>
      </c>
      <c r="EG26" s="40">
        <f>IF($N26=0,0,IF(EG$7="",0,IF(EG$1=MAX($1:$1),$R15-SUM($T26:EF26),IF(EG$1=1,SUMIFS(15:15,$1:$1,"&gt;="&amp;1,$1:$1,"&lt;="&amp;INT(-$N26/30))+(-$N26/30-INT(-$N26/30))*SUMIFS(15:15,$1:$1,INT(-$N26/30)+1),0)+(-$N26/30-INT(-$N26/30))*SUMIFS(15:15,$1:$1,EG$1+INT(-$N26/30)+1)+(INT(-$N26/30)+1--$N26/30)*SUMIFS(15:15,$1:$1,EG$1+INT(-$N26/30)))))</f>
        <v>0</v>
      </c>
      <c r="EH26" s="40">
        <f>IF($N26=0,0,IF(EH$7="",0,IF(EH$1=MAX($1:$1),$R15-SUM($T26:EG26),IF(EH$1=1,SUMIFS(15:15,$1:$1,"&gt;="&amp;1,$1:$1,"&lt;="&amp;INT(-$N26/30))+(-$N26/30-INT(-$N26/30))*SUMIFS(15:15,$1:$1,INT(-$N26/30)+1),0)+(-$N26/30-INT(-$N26/30))*SUMIFS(15:15,$1:$1,EH$1+INT(-$N26/30)+1)+(INT(-$N26/30)+1--$N26/30)*SUMIFS(15:15,$1:$1,EH$1+INT(-$N26/30)))))</f>
        <v>0</v>
      </c>
      <c r="EI26" s="40">
        <f>IF($N26=0,0,IF(EI$7="",0,IF(EI$1=MAX($1:$1),$R15-SUM($T26:EH26),IF(EI$1=1,SUMIFS(15:15,$1:$1,"&gt;="&amp;1,$1:$1,"&lt;="&amp;INT(-$N26/30))+(-$N26/30-INT(-$N26/30))*SUMIFS(15:15,$1:$1,INT(-$N26/30)+1),0)+(-$N26/30-INT(-$N26/30))*SUMIFS(15:15,$1:$1,EI$1+INT(-$N26/30)+1)+(INT(-$N26/30)+1--$N26/30)*SUMIFS(15:15,$1:$1,EI$1+INT(-$N26/30)))))</f>
        <v>0</v>
      </c>
      <c r="EJ26" s="40">
        <f>IF($N26=0,0,IF(EJ$7="",0,IF(EJ$1=MAX($1:$1),$R15-SUM($T26:EI26),IF(EJ$1=1,SUMIFS(15:15,$1:$1,"&gt;="&amp;1,$1:$1,"&lt;="&amp;INT(-$N26/30))+(-$N26/30-INT(-$N26/30))*SUMIFS(15:15,$1:$1,INT(-$N26/30)+1),0)+(-$N26/30-INT(-$N26/30))*SUMIFS(15:15,$1:$1,EJ$1+INT(-$N26/30)+1)+(INT(-$N26/30)+1--$N26/30)*SUMIFS(15:15,$1:$1,EJ$1+INT(-$N26/30)))))</f>
        <v>0</v>
      </c>
      <c r="EK26" s="40">
        <f>IF($N26=0,0,IF(EK$7="",0,IF(EK$1=MAX($1:$1),$R15-SUM($T26:EJ26),IF(EK$1=1,SUMIFS(15:15,$1:$1,"&gt;="&amp;1,$1:$1,"&lt;="&amp;INT(-$N26/30))+(-$N26/30-INT(-$N26/30))*SUMIFS(15:15,$1:$1,INT(-$N26/30)+1),0)+(-$N26/30-INT(-$N26/30))*SUMIFS(15:15,$1:$1,EK$1+INT(-$N26/30)+1)+(INT(-$N26/30)+1--$N26/30)*SUMIFS(15:15,$1:$1,EK$1+INT(-$N26/30)))))</f>
        <v>0</v>
      </c>
      <c r="EL26" s="40">
        <f>IF($N26=0,0,IF(EL$7="",0,IF(EL$1=MAX($1:$1),$R15-SUM($T26:EK26),IF(EL$1=1,SUMIFS(15:15,$1:$1,"&gt;="&amp;1,$1:$1,"&lt;="&amp;INT(-$N26/30))+(-$N26/30-INT(-$N26/30))*SUMIFS(15:15,$1:$1,INT(-$N26/30)+1),0)+(-$N26/30-INT(-$N26/30))*SUMIFS(15:15,$1:$1,EL$1+INT(-$N26/30)+1)+(INT(-$N26/30)+1--$N26/30)*SUMIFS(15:15,$1:$1,EL$1+INT(-$N26/30)))))</f>
        <v>0</v>
      </c>
      <c r="EM26" s="40">
        <f>IF($N26=0,0,IF(EM$7="",0,IF(EM$1=MAX($1:$1),$R15-SUM($T26:EL26),IF(EM$1=1,SUMIFS(15:15,$1:$1,"&gt;="&amp;1,$1:$1,"&lt;="&amp;INT(-$N26/30))+(-$N26/30-INT(-$N26/30))*SUMIFS(15:15,$1:$1,INT(-$N26/30)+1),0)+(-$N26/30-INT(-$N26/30))*SUMIFS(15:15,$1:$1,EM$1+INT(-$N26/30)+1)+(INT(-$N26/30)+1--$N26/30)*SUMIFS(15:15,$1:$1,EM$1+INT(-$N26/30)))))</f>
        <v>0</v>
      </c>
      <c r="EN26" s="40">
        <f>IF($N26=0,0,IF(EN$7="",0,IF(EN$1=MAX($1:$1),$R15-SUM($T26:EM26),IF(EN$1=1,SUMIFS(15:15,$1:$1,"&gt;="&amp;1,$1:$1,"&lt;="&amp;INT(-$N26/30))+(-$N26/30-INT(-$N26/30))*SUMIFS(15:15,$1:$1,INT(-$N26/30)+1),0)+(-$N26/30-INT(-$N26/30))*SUMIFS(15:15,$1:$1,EN$1+INT(-$N26/30)+1)+(INT(-$N26/30)+1--$N26/30)*SUMIFS(15:15,$1:$1,EN$1+INT(-$N26/30)))))</f>
        <v>0</v>
      </c>
      <c r="EO26" s="40">
        <f>IF($N26=0,0,IF(EO$7="",0,IF(EO$1=MAX($1:$1),$R15-SUM($T26:EN26),IF(EO$1=1,SUMIFS(15:15,$1:$1,"&gt;="&amp;1,$1:$1,"&lt;="&amp;INT(-$N26/30))+(-$N26/30-INT(-$N26/30))*SUMIFS(15:15,$1:$1,INT(-$N26/30)+1),0)+(-$N26/30-INT(-$N26/30))*SUMIFS(15:15,$1:$1,EO$1+INT(-$N26/30)+1)+(INT(-$N26/30)+1--$N26/30)*SUMIFS(15:15,$1:$1,EO$1+INT(-$N26/30)))))</f>
        <v>0</v>
      </c>
      <c r="EP26" s="40">
        <f>IF($N26=0,0,IF(EP$7="",0,IF(EP$1=MAX($1:$1),$R15-SUM($T26:EO26),IF(EP$1=1,SUMIFS(15:15,$1:$1,"&gt;="&amp;1,$1:$1,"&lt;="&amp;INT(-$N26/30))+(-$N26/30-INT(-$N26/30))*SUMIFS(15:15,$1:$1,INT(-$N26/30)+1),0)+(-$N26/30-INT(-$N26/30))*SUMIFS(15:15,$1:$1,EP$1+INT(-$N26/30)+1)+(INT(-$N26/30)+1--$N26/30)*SUMIFS(15:15,$1:$1,EP$1+INT(-$N26/30)))))</f>
        <v>0</v>
      </c>
      <c r="EQ26" s="40">
        <f>IF($N26=0,0,IF(EQ$7="",0,IF(EQ$1=MAX($1:$1),$R15-SUM($T26:EP26),IF(EQ$1=1,SUMIFS(15:15,$1:$1,"&gt;="&amp;1,$1:$1,"&lt;="&amp;INT(-$N26/30))+(-$N26/30-INT(-$N26/30))*SUMIFS(15:15,$1:$1,INT(-$N26/30)+1),0)+(-$N26/30-INT(-$N26/30))*SUMIFS(15:15,$1:$1,EQ$1+INT(-$N26/30)+1)+(INT(-$N26/30)+1--$N26/30)*SUMIFS(15:15,$1:$1,EQ$1+INT(-$N26/30)))))</f>
        <v>0</v>
      </c>
      <c r="ER26" s="40">
        <f>IF($N26=0,0,IF(ER$7="",0,IF(ER$1=MAX($1:$1),$R15-SUM($T26:EQ26),IF(ER$1=1,SUMIFS(15:15,$1:$1,"&gt;="&amp;1,$1:$1,"&lt;="&amp;INT(-$N26/30))+(-$N26/30-INT(-$N26/30))*SUMIFS(15:15,$1:$1,INT(-$N26/30)+1),0)+(-$N26/30-INT(-$N26/30))*SUMIFS(15:15,$1:$1,ER$1+INT(-$N26/30)+1)+(INT(-$N26/30)+1--$N26/30)*SUMIFS(15:15,$1:$1,ER$1+INT(-$N26/30)))))</f>
        <v>0</v>
      </c>
      <c r="ES26" s="40">
        <f>IF($N26=0,0,IF(ES$7="",0,IF(ES$1=MAX($1:$1),$R15-SUM($T26:ER26),IF(ES$1=1,SUMIFS(15:15,$1:$1,"&gt;="&amp;1,$1:$1,"&lt;="&amp;INT(-$N26/30))+(-$N26/30-INT(-$N26/30))*SUMIFS(15:15,$1:$1,INT(-$N26/30)+1),0)+(-$N26/30-INT(-$N26/30))*SUMIFS(15:15,$1:$1,ES$1+INT(-$N26/30)+1)+(INT(-$N26/30)+1--$N26/30)*SUMIFS(15:15,$1:$1,ES$1+INT(-$N26/30)))))</f>
        <v>0</v>
      </c>
      <c r="ET26" s="40">
        <f>IF($N26=0,0,IF(ET$7="",0,IF(ET$1=MAX($1:$1),$R15-SUM($T26:ES26),IF(ET$1=1,SUMIFS(15:15,$1:$1,"&gt;="&amp;1,$1:$1,"&lt;="&amp;INT(-$N26/30))+(-$N26/30-INT(-$N26/30))*SUMIFS(15:15,$1:$1,INT(-$N26/30)+1),0)+(-$N26/30-INT(-$N26/30))*SUMIFS(15:15,$1:$1,ET$1+INT(-$N26/30)+1)+(INT(-$N26/30)+1--$N26/30)*SUMIFS(15:15,$1:$1,ET$1+INT(-$N26/30)))))</f>
        <v>0</v>
      </c>
      <c r="EU26" s="40">
        <f>IF($N26=0,0,IF(EU$7="",0,IF(EU$1=MAX($1:$1),$R15-SUM($T26:ET26),IF(EU$1=1,SUMIFS(15:15,$1:$1,"&gt;="&amp;1,$1:$1,"&lt;="&amp;INT(-$N26/30))+(-$N26/30-INT(-$N26/30))*SUMIFS(15:15,$1:$1,INT(-$N26/30)+1),0)+(-$N26/30-INT(-$N26/30))*SUMIFS(15:15,$1:$1,EU$1+INT(-$N26/30)+1)+(INT(-$N26/30)+1--$N26/30)*SUMIFS(15:15,$1:$1,EU$1+INT(-$N26/30)))))</f>
        <v>0</v>
      </c>
      <c r="EV26" s="40">
        <f>IF($N26=0,0,IF(EV$7="",0,IF(EV$1=MAX($1:$1),$R15-SUM($T26:EU26),IF(EV$1=1,SUMIFS(15:15,$1:$1,"&gt;="&amp;1,$1:$1,"&lt;="&amp;INT(-$N26/30))+(-$N26/30-INT(-$N26/30))*SUMIFS(15:15,$1:$1,INT(-$N26/30)+1),0)+(-$N26/30-INT(-$N26/30))*SUMIFS(15:15,$1:$1,EV$1+INT(-$N26/30)+1)+(INT(-$N26/30)+1--$N26/30)*SUMIFS(15:15,$1:$1,EV$1+INT(-$N26/30)))))</f>
        <v>0</v>
      </c>
      <c r="EW26" s="40">
        <f>IF($N26=0,0,IF(EW$7="",0,IF(EW$1=MAX($1:$1),$R15-SUM($T26:EV26),IF(EW$1=1,SUMIFS(15:15,$1:$1,"&gt;="&amp;1,$1:$1,"&lt;="&amp;INT(-$N26/30))+(-$N26/30-INT(-$N26/30))*SUMIFS(15:15,$1:$1,INT(-$N26/30)+1),0)+(-$N26/30-INT(-$N26/30))*SUMIFS(15:15,$1:$1,EW$1+INT(-$N26/30)+1)+(INT(-$N26/30)+1--$N26/30)*SUMIFS(15:15,$1:$1,EW$1+INT(-$N26/30)))))</f>
        <v>0</v>
      </c>
      <c r="EX26" s="40">
        <f>IF($N26=0,0,IF(EX$7="",0,IF(EX$1=MAX($1:$1),$R15-SUM($T26:EW26),IF(EX$1=1,SUMIFS(15:15,$1:$1,"&gt;="&amp;1,$1:$1,"&lt;="&amp;INT(-$N26/30))+(-$N26/30-INT(-$N26/30))*SUMIFS(15:15,$1:$1,INT(-$N26/30)+1),0)+(-$N26/30-INT(-$N26/30))*SUMIFS(15:15,$1:$1,EX$1+INT(-$N26/30)+1)+(INT(-$N26/30)+1--$N26/30)*SUMIFS(15:15,$1:$1,EX$1+INT(-$N26/30)))))</f>
        <v>0</v>
      </c>
      <c r="EY26" s="40">
        <f>IF($N26=0,0,IF(EY$7="",0,IF(EY$1=MAX($1:$1),$R15-SUM($T26:EX26),IF(EY$1=1,SUMIFS(15:15,$1:$1,"&gt;="&amp;1,$1:$1,"&lt;="&amp;INT(-$N26/30))+(-$N26/30-INT(-$N26/30))*SUMIFS(15:15,$1:$1,INT(-$N26/30)+1),0)+(-$N26/30-INT(-$N26/30))*SUMIFS(15:15,$1:$1,EY$1+INT(-$N26/30)+1)+(INT(-$N26/30)+1--$N26/30)*SUMIFS(15:15,$1:$1,EY$1+INT(-$N26/30)))))</f>
        <v>0</v>
      </c>
      <c r="EZ26" s="40">
        <f>IF($N26=0,0,IF(EZ$7="",0,IF(EZ$1=MAX($1:$1),$R15-SUM($T26:EY26),IF(EZ$1=1,SUMIFS(15:15,$1:$1,"&gt;="&amp;1,$1:$1,"&lt;="&amp;INT(-$N26/30))+(-$N26/30-INT(-$N26/30))*SUMIFS(15:15,$1:$1,INT(-$N26/30)+1),0)+(-$N26/30-INT(-$N26/30))*SUMIFS(15:15,$1:$1,EZ$1+INT(-$N26/30)+1)+(INT(-$N26/30)+1--$N26/30)*SUMIFS(15:15,$1:$1,EZ$1+INT(-$N26/30)))))</f>
        <v>0</v>
      </c>
      <c r="FA26" s="40">
        <f>IF($N26=0,0,IF(FA$7="",0,IF(FA$1=MAX($1:$1),$R15-SUM($T26:EZ26),IF(FA$1=1,SUMIFS(15:15,$1:$1,"&gt;="&amp;1,$1:$1,"&lt;="&amp;INT(-$N26/30))+(-$N26/30-INT(-$N26/30))*SUMIFS(15:15,$1:$1,INT(-$N26/30)+1),0)+(-$N26/30-INT(-$N26/30))*SUMIFS(15:15,$1:$1,FA$1+INT(-$N26/30)+1)+(INT(-$N26/30)+1--$N26/30)*SUMIFS(15:15,$1:$1,FA$1+INT(-$N26/30)))))</f>
        <v>0</v>
      </c>
      <c r="FB26" s="40">
        <f>IF($N26=0,0,IF(FB$7="",0,IF(FB$1=MAX($1:$1),$R15-SUM($T26:FA26),IF(FB$1=1,SUMIFS(15:15,$1:$1,"&gt;="&amp;1,$1:$1,"&lt;="&amp;INT(-$N26/30))+(-$N26/30-INT(-$N26/30))*SUMIFS(15:15,$1:$1,INT(-$N26/30)+1),0)+(-$N26/30-INT(-$N26/30))*SUMIFS(15:15,$1:$1,FB$1+INT(-$N26/30)+1)+(INT(-$N26/30)+1--$N26/30)*SUMIFS(15:15,$1:$1,FB$1+INT(-$N26/30)))))</f>
        <v>0</v>
      </c>
      <c r="FC26" s="40">
        <f>IF($N26=0,0,IF(FC$7="",0,IF(FC$1=MAX($1:$1),$R15-SUM($T26:FB26),IF(FC$1=1,SUMIFS(15:15,$1:$1,"&gt;="&amp;1,$1:$1,"&lt;="&amp;INT(-$N26/30))+(-$N26/30-INT(-$N26/30))*SUMIFS(15:15,$1:$1,INT(-$N26/30)+1),0)+(-$N26/30-INT(-$N26/30))*SUMIFS(15:15,$1:$1,FC$1+INT(-$N26/30)+1)+(INT(-$N26/30)+1--$N26/30)*SUMIFS(15:15,$1:$1,FC$1+INT(-$N26/30)))))</f>
        <v>0</v>
      </c>
      <c r="FD26" s="40">
        <f>IF($N26=0,0,IF(FD$7="",0,IF(FD$1=MAX($1:$1),$R15-SUM($T26:FC26),IF(FD$1=1,SUMIFS(15:15,$1:$1,"&gt;="&amp;1,$1:$1,"&lt;="&amp;INT(-$N26/30))+(-$N26/30-INT(-$N26/30))*SUMIFS(15:15,$1:$1,INT(-$N26/30)+1),0)+(-$N26/30-INT(-$N26/30))*SUMIFS(15:15,$1:$1,FD$1+INT(-$N26/30)+1)+(INT(-$N26/30)+1--$N26/30)*SUMIFS(15:15,$1:$1,FD$1+INT(-$N26/30)))))</f>
        <v>0</v>
      </c>
      <c r="FE26" s="40">
        <f>IF($N26=0,0,IF(FE$7="",0,IF(FE$1=MAX($1:$1),$R15-SUM($T26:FD26),IF(FE$1=1,SUMIFS(15:15,$1:$1,"&gt;="&amp;1,$1:$1,"&lt;="&amp;INT(-$N26/30))+(-$N26/30-INT(-$N26/30))*SUMIFS(15:15,$1:$1,INT(-$N26/30)+1),0)+(-$N26/30-INT(-$N26/30))*SUMIFS(15:15,$1:$1,FE$1+INT(-$N26/30)+1)+(INT(-$N26/30)+1--$N26/30)*SUMIFS(15:15,$1:$1,FE$1+INT(-$N26/30)))))</f>
        <v>0</v>
      </c>
      <c r="FF26" s="40">
        <f>IF($N26=0,0,IF(FF$7="",0,IF(FF$1=MAX($1:$1),$R15-SUM($T26:FE26),IF(FF$1=1,SUMIFS(15:15,$1:$1,"&gt;="&amp;1,$1:$1,"&lt;="&amp;INT(-$N26/30))+(-$N26/30-INT(-$N26/30))*SUMIFS(15:15,$1:$1,INT(-$N26/30)+1),0)+(-$N26/30-INT(-$N26/30))*SUMIFS(15:15,$1:$1,FF$1+INT(-$N26/30)+1)+(INT(-$N26/30)+1--$N26/30)*SUMIFS(15:15,$1:$1,FF$1+INT(-$N26/30)))))</f>
        <v>0</v>
      </c>
      <c r="FG26" s="40">
        <f>IF($N26=0,0,IF(FG$7="",0,IF(FG$1=MAX($1:$1),$R15-SUM($T26:FF26),IF(FG$1=1,SUMIFS(15:15,$1:$1,"&gt;="&amp;1,$1:$1,"&lt;="&amp;INT(-$N26/30))+(-$N26/30-INT(-$N26/30))*SUMIFS(15:15,$1:$1,INT(-$N26/30)+1),0)+(-$N26/30-INT(-$N26/30))*SUMIFS(15:15,$1:$1,FG$1+INT(-$N26/30)+1)+(INT(-$N26/30)+1--$N26/30)*SUMIFS(15:15,$1:$1,FG$1+INT(-$N26/30)))))</f>
        <v>0</v>
      </c>
      <c r="FH26" s="40">
        <f>IF($N26=0,0,IF(FH$7="",0,IF(FH$1=MAX($1:$1),$R15-SUM($T26:FG26),IF(FH$1=1,SUMIFS(15:15,$1:$1,"&gt;="&amp;1,$1:$1,"&lt;="&amp;INT(-$N26/30))+(-$N26/30-INT(-$N26/30))*SUMIFS(15:15,$1:$1,INT(-$N26/30)+1),0)+(-$N26/30-INT(-$N26/30))*SUMIFS(15:15,$1:$1,FH$1+INT(-$N26/30)+1)+(INT(-$N26/30)+1--$N26/30)*SUMIFS(15:15,$1:$1,FH$1+INT(-$N26/30)))))</f>
        <v>0</v>
      </c>
      <c r="FI26" s="40">
        <f>IF($N26=0,0,IF(FI$7="",0,IF(FI$1=MAX($1:$1),$R15-SUM($T26:FH26),IF(FI$1=1,SUMIFS(15:15,$1:$1,"&gt;="&amp;1,$1:$1,"&lt;="&amp;INT(-$N26/30))+(-$N26/30-INT(-$N26/30))*SUMIFS(15:15,$1:$1,INT(-$N26/30)+1),0)+(-$N26/30-INT(-$N26/30))*SUMIFS(15:15,$1:$1,FI$1+INT(-$N26/30)+1)+(INT(-$N26/30)+1--$N26/30)*SUMIFS(15:15,$1:$1,FI$1+INT(-$N26/30)))))</f>
        <v>0</v>
      </c>
      <c r="FJ26" s="40">
        <f>IF($N26=0,0,IF(FJ$7="",0,IF(FJ$1=MAX($1:$1),$R15-SUM($T26:FI26),IF(FJ$1=1,SUMIFS(15:15,$1:$1,"&gt;="&amp;1,$1:$1,"&lt;="&amp;INT(-$N26/30))+(-$N26/30-INT(-$N26/30))*SUMIFS(15:15,$1:$1,INT(-$N26/30)+1),0)+(-$N26/30-INT(-$N26/30))*SUMIFS(15:15,$1:$1,FJ$1+INT(-$N26/30)+1)+(INT(-$N26/30)+1--$N26/30)*SUMIFS(15:15,$1:$1,FJ$1+INT(-$N26/30)))))</f>
        <v>0</v>
      </c>
      <c r="FK26" s="40">
        <f>IF($N26=0,0,IF(FK$7="",0,IF(FK$1=MAX($1:$1),$R15-SUM($T26:FJ26),IF(FK$1=1,SUMIFS(15:15,$1:$1,"&gt;="&amp;1,$1:$1,"&lt;="&amp;INT(-$N26/30))+(-$N26/30-INT(-$N26/30))*SUMIFS(15:15,$1:$1,INT(-$N26/30)+1),0)+(-$N26/30-INT(-$N26/30))*SUMIFS(15:15,$1:$1,FK$1+INT(-$N26/30)+1)+(INT(-$N26/30)+1--$N26/30)*SUMIFS(15:15,$1:$1,FK$1+INT(-$N26/30)))))</f>
        <v>0</v>
      </c>
      <c r="FL26" s="40">
        <f>IF($N26=0,0,IF(FL$7="",0,IF(FL$1=MAX($1:$1),$R15-SUM($T26:FK26),IF(FL$1=1,SUMIFS(15:15,$1:$1,"&gt;="&amp;1,$1:$1,"&lt;="&amp;INT(-$N26/30))+(-$N26/30-INT(-$N26/30))*SUMIFS(15:15,$1:$1,INT(-$N26/30)+1),0)+(-$N26/30-INT(-$N26/30))*SUMIFS(15:15,$1:$1,FL$1+INT(-$N26/30)+1)+(INT(-$N26/30)+1--$N26/30)*SUMIFS(15:15,$1:$1,FL$1+INT(-$N26/30)))))</f>
        <v>0</v>
      </c>
      <c r="FM26" s="40">
        <f>IF($N26=0,0,IF(FM$7="",0,IF(FM$1=MAX($1:$1),$R15-SUM($T26:FL26),IF(FM$1=1,SUMIFS(15:15,$1:$1,"&gt;="&amp;1,$1:$1,"&lt;="&amp;INT(-$N26/30))+(-$N26/30-INT(-$N26/30))*SUMIFS(15:15,$1:$1,INT(-$N26/30)+1),0)+(-$N26/30-INT(-$N26/30))*SUMIFS(15:15,$1:$1,FM$1+INT(-$N26/30)+1)+(INT(-$N26/30)+1--$N26/30)*SUMIFS(15:15,$1:$1,FM$1+INT(-$N26/30)))))</f>
        <v>0</v>
      </c>
      <c r="FN26" s="40">
        <f>IF($N26=0,0,IF(FN$7="",0,IF(FN$1=MAX($1:$1),$R15-SUM($T26:FM26),IF(FN$1=1,SUMIFS(15:15,$1:$1,"&gt;="&amp;1,$1:$1,"&lt;="&amp;INT(-$N26/30))+(-$N26/30-INT(-$N26/30))*SUMIFS(15:15,$1:$1,INT(-$N26/30)+1),0)+(-$N26/30-INT(-$N26/30))*SUMIFS(15:15,$1:$1,FN$1+INT(-$N26/30)+1)+(INT(-$N26/30)+1--$N26/30)*SUMIFS(15:15,$1:$1,FN$1+INT(-$N26/30)))))</f>
        <v>0</v>
      </c>
      <c r="FO26" s="40">
        <f>IF($N26=0,0,IF(FO$7="",0,IF(FO$1=MAX($1:$1),$R15-SUM($T26:FN26),IF(FO$1=1,SUMIFS(15:15,$1:$1,"&gt;="&amp;1,$1:$1,"&lt;="&amp;INT(-$N26/30))+(-$N26/30-INT(-$N26/30))*SUMIFS(15:15,$1:$1,INT(-$N26/30)+1),0)+(-$N26/30-INT(-$N26/30))*SUMIFS(15:15,$1:$1,FO$1+INT(-$N26/30)+1)+(INT(-$N26/30)+1--$N26/30)*SUMIFS(15:15,$1:$1,FO$1+INT(-$N26/30)))))</f>
        <v>0</v>
      </c>
      <c r="FP26" s="40">
        <f>IF($N26=0,0,IF(FP$7="",0,IF(FP$1=MAX($1:$1),$R15-SUM($T26:FO26),IF(FP$1=1,SUMIFS(15:15,$1:$1,"&gt;="&amp;1,$1:$1,"&lt;="&amp;INT(-$N26/30))+(-$N26/30-INT(-$N26/30))*SUMIFS(15:15,$1:$1,INT(-$N26/30)+1),0)+(-$N26/30-INT(-$N26/30))*SUMIFS(15:15,$1:$1,FP$1+INT(-$N26/30)+1)+(INT(-$N26/30)+1--$N26/30)*SUMIFS(15:15,$1:$1,FP$1+INT(-$N26/30)))))</f>
        <v>0</v>
      </c>
      <c r="FQ26" s="40">
        <f>IF($N26=0,0,IF(FQ$7="",0,IF(FQ$1=MAX($1:$1),$R15-SUM($T26:FP26),IF(FQ$1=1,SUMIFS(15:15,$1:$1,"&gt;="&amp;1,$1:$1,"&lt;="&amp;INT(-$N26/30))+(-$N26/30-INT(-$N26/30))*SUMIFS(15:15,$1:$1,INT(-$N26/30)+1),0)+(-$N26/30-INT(-$N26/30))*SUMIFS(15:15,$1:$1,FQ$1+INT(-$N26/30)+1)+(INT(-$N26/30)+1--$N26/30)*SUMIFS(15:15,$1:$1,FQ$1+INT(-$N26/30)))))</f>
        <v>0</v>
      </c>
      <c r="FR26" s="40">
        <f>IF($N26=0,0,IF(FR$7="",0,IF(FR$1=MAX($1:$1),$R15-SUM($T26:FQ26),IF(FR$1=1,SUMIFS(15:15,$1:$1,"&gt;="&amp;1,$1:$1,"&lt;="&amp;INT(-$N26/30))+(-$N26/30-INT(-$N26/30))*SUMIFS(15:15,$1:$1,INT(-$N26/30)+1),0)+(-$N26/30-INT(-$N26/30))*SUMIFS(15:15,$1:$1,FR$1+INT(-$N26/30)+1)+(INT(-$N26/30)+1--$N26/30)*SUMIFS(15:15,$1:$1,FR$1+INT(-$N26/30)))))</f>
        <v>0</v>
      </c>
      <c r="FS26" s="40">
        <f>IF($N26=0,0,IF(FS$7="",0,IF(FS$1=MAX($1:$1),$R15-SUM($T26:FR26),IF(FS$1=1,SUMIFS(15:15,$1:$1,"&gt;="&amp;1,$1:$1,"&lt;="&amp;INT(-$N26/30))+(-$N26/30-INT(-$N26/30))*SUMIFS(15:15,$1:$1,INT(-$N26/30)+1),0)+(-$N26/30-INT(-$N26/30))*SUMIFS(15:15,$1:$1,FS$1+INT(-$N26/30)+1)+(INT(-$N26/30)+1--$N26/30)*SUMIFS(15:15,$1:$1,FS$1+INT(-$N26/30)))))</f>
        <v>0</v>
      </c>
      <c r="FT26" s="40">
        <f>IF($N26=0,0,IF(FT$7="",0,IF(FT$1=MAX($1:$1),$R15-SUM($T26:FS26),IF(FT$1=1,SUMIFS(15:15,$1:$1,"&gt;="&amp;1,$1:$1,"&lt;="&amp;INT(-$N26/30))+(-$N26/30-INT(-$N26/30))*SUMIFS(15:15,$1:$1,INT(-$N26/30)+1),0)+(-$N26/30-INT(-$N26/30))*SUMIFS(15:15,$1:$1,FT$1+INT(-$N26/30)+1)+(INT(-$N26/30)+1--$N26/30)*SUMIFS(15:15,$1:$1,FT$1+INT(-$N26/30)))))</f>
        <v>0</v>
      </c>
      <c r="FU26" s="40">
        <f>IF($N26=0,0,IF(FU$7="",0,IF(FU$1=MAX($1:$1),$R15-SUM($T26:FT26),IF(FU$1=1,SUMIFS(15:15,$1:$1,"&gt;="&amp;1,$1:$1,"&lt;="&amp;INT(-$N26/30))+(-$N26/30-INT(-$N26/30))*SUMIFS(15:15,$1:$1,INT(-$N26/30)+1),0)+(-$N26/30-INT(-$N26/30))*SUMIFS(15:15,$1:$1,FU$1+INT(-$N26/30)+1)+(INT(-$N26/30)+1--$N26/30)*SUMIFS(15:15,$1:$1,FU$1+INT(-$N26/30)))))</f>
        <v>0</v>
      </c>
      <c r="FV26" s="40">
        <f>IF($N26=0,0,IF(FV$7="",0,IF(FV$1=MAX($1:$1),$R15-SUM($T26:FU26),IF(FV$1=1,SUMIFS(15:15,$1:$1,"&gt;="&amp;1,$1:$1,"&lt;="&amp;INT(-$N26/30))+(-$N26/30-INT(-$N26/30))*SUMIFS(15:15,$1:$1,INT(-$N26/30)+1),0)+(-$N26/30-INT(-$N26/30))*SUMIFS(15:15,$1:$1,FV$1+INT(-$N26/30)+1)+(INT(-$N26/30)+1--$N26/30)*SUMIFS(15:15,$1:$1,FV$1+INT(-$N26/30)))))</f>
        <v>0</v>
      </c>
      <c r="FW26" s="40">
        <f>IF($N26=0,0,IF(FW$7="",0,IF(FW$1=MAX($1:$1),$R15-SUM($T26:FV26),IF(FW$1=1,SUMIFS(15:15,$1:$1,"&gt;="&amp;1,$1:$1,"&lt;="&amp;INT(-$N26/30))+(-$N26/30-INT(-$N26/30))*SUMIFS(15:15,$1:$1,INT(-$N26/30)+1),0)+(-$N26/30-INT(-$N26/30))*SUMIFS(15:15,$1:$1,FW$1+INT(-$N26/30)+1)+(INT(-$N26/30)+1--$N26/30)*SUMIFS(15:15,$1:$1,FW$1+INT(-$N26/30)))))</f>
        <v>0</v>
      </c>
      <c r="FX26" s="40">
        <f>IF($N26=0,0,IF(FX$7="",0,IF(FX$1=MAX($1:$1),$R15-SUM($T26:FW26),IF(FX$1=1,SUMIFS(15:15,$1:$1,"&gt;="&amp;1,$1:$1,"&lt;="&amp;INT(-$N26/30))+(-$N26/30-INT(-$N26/30))*SUMIFS(15:15,$1:$1,INT(-$N26/30)+1),0)+(-$N26/30-INT(-$N26/30))*SUMIFS(15:15,$1:$1,FX$1+INT(-$N26/30)+1)+(INT(-$N26/30)+1--$N26/30)*SUMIFS(15:15,$1:$1,FX$1+INT(-$N26/30)))))</f>
        <v>0</v>
      </c>
      <c r="FY26" s="40">
        <f>IF($N26=0,0,IF(FY$7="",0,IF(FY$1=MAX($1:$1),$R15-SUM($T26:FX26),IF(FY$1=1,SUMIFS(15:15,$1:$1,"&gt;="&amp;1,$1:$1,"&lt;="&amp;INT(-$N26/30))+(-$N26/30-INT(-$N26/30))*SUMIFS(15:15,$1:$1,INT(-$N26/30)+1),0)+(-$N26/30-INT(-$N26/30))*SUMIFS(15:15,$1:$1,FY$1+INT(-$N26/30)+1)+(INT(-$N26/30)+1--$N26/30)*SUMIFS(15:15,$1:$1,FY$1+INT(-$N26/30)))))</f>
        <v>0</v>
      </c>
      <c r="FZ26" s="40">
        <f>IF($N26=0,0,IF(FZ$7="",0,IF(FZ$1=MAX($1:$1),$R15-SUM($T26:FY26),IF(FZ$1=1,SUMIFS(15:15,$1:$1,"&gt;="&amp;1,$1:$1,"&lt;="&amp;INT(-$N26/30))+(-$N26/30-INT(-$N26/30))*SUMIFS(15:15,$1:$1,INT(-$N26/30)+1),0)+(-$N26/30-INT(-$N26/30))*SUMIFS(15:15,$1:$1,FZ$1+INT(-$N26/30)+1)+(INT(-$N26/30)+1--$N26/30)*SUMIFS(15:15,$1:$1,FZ$1+INT(-$N26/30)))))</f>
        <v>0</v>
      </c>
      <c r="GA26" s="40">
        <f>IF($N26=0,0,IF(GA$7="",0,IF(GA$1=MAX($1:$1),$R15-SUM($T26:FZ26),IF(GA$1=1,SUMIFS(15:15,$1:$1,"&gt;="&amp;1,$1:$1,"&lt;="&amp;INT(-$N26/30))+(-$N26/30-INT(-$N26/30))*SUMIFS(15:15,$1:$1,INT(-$N26/30)+1),0)+(-$N26/30-INT(-$N26/30))*SUMIFS(15:15,$1:$1,GA$1+INT(-$N26/30)+1)+(INT(-$N26/30)+1--$N26/30)*SUMIFS(15:15,$1:$1,GA$1+INT(-$N26/30)))))</f>
        <v>0</v>
      </c>
      <c r="GB26" s="40">
        <f>IF($N26=0,0,IF(GB$7="",0,IF(GB$1=MAX($1:$1),$R15-SUM($T26:GA26),IF(GB$1=1,SUMIFS(15:15,$1:$1,"&gt;="&amp;1,$1:$1,"&lt;="&amp;INT(-$N26/30))+(-$N26/30-INT(-$N26/30))*SUMIFS(15:15,$1:$1,INT(-$N26/30)+1),0)+(-$N26/30-INT(-$N26/30))*SUMIFS(15:15,$1:$1,GB$1+INT(-$N26/30)+1)+(INT(-$N26/30)+1--$N26/30)*SUMIFS(15:15,$1:$1,GB$1+INT(-$N26/30)))))</f>
        <v>0</v>
      </c>
      <c r="GC26" s="40">
        <f>IF($N26=0,0,IF(GC$7="",0,IF(GC$1=MAX($1:$1),$R15-SUM($T26:GB26),IF(GC$1=1,SUMIFS(15:15,$1:$1,"&gt;="&amp;1,$1:$1,"&lt;="&amp;INT(-$N26/30))+(-$N26/30-INT(-$N26/30))*SUMIFS(15:15,$1:$1,INT(-$N26/30)+1),0)+(-$N26/30-INT(-$N26/30))*SUMIFS(15:15,$1:$1,GC$1+INT(-$N26/30)+1)+(INT(-$N26/30)+1--$N26/30)*SUMIFS(15:15,$1:$1,GC$1+INT(-$N26/30)))))</f>
        <v>0</v>
      </c>
      <c r="GD26" s="40">
        <f>IF($N26=0,0,IF(GD$7="",0,IF(GD$1=MAX($1:$1),$R15-SUM($T26:GC26),IF(GD$1=1,SUMIFS(15:15,$1:$1,"&gt;="&amp;1,$1:$1,"&lt;="&amp;INT(-$N26/30))+(-$N26/30-INT(-$N26/30))*SUMIFS(15:15,$1:$1,INT(-$N26/30)+1),0)+(-$N26/30-INT(-$N26/30))*SUMIFS(15:15,$1:$1,GD$1+INT(-$N26/30)+1)+(INT(-$N26/30)+1--$N26/30)*SUMIFS(15:15,$1:$1,GD$1+INT(-$N26/30)))))</f>
        <v>0</v>
      </c>
      <c r="GE26" s="40">
        <f>IF($N26=0,0,IF(GE$7="",0,IF(GE$1=MAX($1:$1),$R15-SUM($T26:GD26),IF(GE$1=1,SUMIFS(15:15,$1:$1,"&gt;="&amp;1,$1:$1,"&lt;="&amp;INT(-$N26/30))+(-$N26/30-INT(-$N26/30))*SUMIFS(15:15,$1:$1,INT(-$N26/30)+1),0)+(-$N26/30-INT(-$N26/30))*SUMIFS(15:15,$1:$1,GE$1+INT(-$N26/30)+1)+(INT(-$N26/30)+1--$N26/30)*SUMIFS(15:15,$1:$1,GE$1+INT(-$N26/30)))))</f>
        <v>0</v>
      </c>
      <c r="GF26" s="40">
        <f>IF($N26=0,0,IF(GF$7="",0,IF(GF$1=MAX($1:$1),$R15-SUM($T26:GE26),IF(GF$1=1,SUMIFS(15:15,$1:$1,"&gt;="&amp;1,$1:$1,"&lt;="&amp;INT(-$N26/30))+(-$N26/30-INT(-$N26/30))*SUMIFS(15:15,$1:$1,INT(-$N26/30)+1),0)+(-$N26/30-INT(-$N26/30))*SUMIFS(15:15,$1:$1,GF$1+INT(-$N26/30)+1)+(INT(-$N26/30)+1--$N26/30)*SUMIFS(15:15,$1:$1,GF$1+INT(-$N26/30)))))</f>
        <v>0</v>
      </c>
      <c r="GG26" s="40">
        <f>IF($N26=0,0,IF(GG$7="",0,IF(GG$1=MAX($1:$1),$R15-SUM($T26:GF26),IF(GG$1=1,SUMIFS(15:15,$1:$1,"&gt;="&amp;1,$1:$1,"&lt;="&amp;INT(-$N26/30))+(-$N26/30-INT(-$N26/30))*SUMIFS(15:15,$1:$1,INT(-$N26/30)+1),0)+(-$N26/30-INT(-$N26/30))*SUMIFS(15:15,$1:$1,GG$1+INT(-$N26/30)+1)+(INT(-$N26/30)+1--$N26/30)*SUMIFS(15:15,$1:$1,GG$1+INT(-$N26/30)))))</f>
        <v>0</v>
      </c>
      <c r="GH26" s="40">
        <f>IF($N26=0,0,IF(GH$7="",0,IF(GH$1=MAX($1:$1),$R15-SUM($T26:GG26),IF(GH$1=1,SUMIFS(15:15,$1:$1,"&gt;="&amp;1,$1:$1,"&lt;="&amp;INT(-$N26/30))+(-$N26/30-INT(-$N26/30))*SUMIFS(15:15,$1:$1,INT(-$N26/30)+1),0)+(-$N26/30-INT(-$N26/30))*SUMIFS(15:15,$1:$1,GH$1+INT(-$N26/30)+1)+(INT(-$N26/30)+1--$N26/30)*SUMIFS(15:15,$1:$1,GH$1+INT(-$N26/30)))))</f>
        <v>0</v>
      </c>
      <c r="GI26" s="40">
        <f>IF($N26=0,0,IF(GI$7="",0,IF(GI$1=MAX($1:$1),$R15-SUM($T26:GH26),IF(GI$1=1,SUMIFS(15:15,$1:$1,"&gt;="&amp;1,$1:$1,"&lt;="&amp;INT(-$N26/30))+(-$N26/30-INT(-$N26/30))*SUMIFS(15:15,$1:$1,INT(-$N26/30)+1),0)+(-$N26/30-INT(-$N26/30))*SUMIFS(15:15,$1:$1,GI$1+INT(-$N26/30)+1)+(INT(-$N26/30)+1--$N26/30)*SUMIFS(15:15,$1:$1,GI$1+INT(-$N26/30)))))</f>
        <v>0</v>
      </c>
      <c r="GJ26" s="40">
        <f>IF($N26=0,0,IF(GJ$7="",0,IF(GJ$1=MAX($1:$1),$R15-SUM($T26:GI26),IF(GJ$1=1,SUMIFS(15:15,$1:$1,"&gt;="&amp;1,$1:$1,"&lt;="&amp;INT(-$N26/30))+(-$N26/30-INT(-$N26/30))*SUMIFS(15:15,$1:$1,INT(-$N26/30)+1),0)+(-$N26/30-INT(-$N26/30))*SUMIFS(15:15,$1:$1,GJ$1+INT(-$N26/30)+1)+(INT(-$N26/30)+1--$N26/30)*SUMIFS(15:15,$1:$1,GJ$1+INT(-$N26/30)))))</f>
        <v>0</v>
      </c>
      <c r="GK26" s="40">
        <f>IF($N26=0,0,IF(GK$7="",0,IF(GK$1=MAX($1:$1),$R15-SUM($T26:GJ26),IF(GK$1=1,SUMIFS(15:15,$1:$1,"&gt;="&amp;1,$1:$1,"&lt;="&amp;INT(-$N26/30))+(-$N26/30-INT(-$N26/30))*SUMIFS(15:15,$1:$1,INT(-$N26/30)+1),0)+(-$N26/30-INT(-$N26/30))*SUMIFS(15:15,$1:$1,GK$1+INT(-$N26/30)+1)+(INT(-$N26/30)+1--$N26/30)*SUMIFS(15:15,$1:$1,GK$1+INT(-$N26/30)))))</f>
        <v>0</v>
      </c>
      <c r="GL26" s="40">
        <f>IF($N26=0,0,IF(GL$7="",0,IF(GL$1=MAX($1:$1),$R15-SUM($T26:GK26),IF(GL$1=1,SUMIFS(15:15,$1:$1,"&gt;="&amp;1,$1:$1,"&lt;="&amp;INT(-$N26/30))+(-$N26/30-INT(-$N26/30))*SUMIFS(15:15,$1:$1,INT(-$N26/30)+1),0)+(-$N26/30-INT(-$N26/30))*SUMIFS(15:15,$1:$1,GL$1+INT(-$N26/30)+1)+(INT(-$N26/30)+1--$N26/30)*SUMIFS(15:15,$1:$1,GL$1+INT(-$N26/30)))))</f>
        <v>0</v>
      </c>
      <c r="GM26" s="40">
        <f>IF($N26=0,0,IF(GM$7="",0,IF(GM$1=MAX($1:$1),$R15-SUM($T26:GL26),IF(GM$1=1,SUMIFS(15:15,$1:$1,"&gt;="&amp;1,$1:$1,"&lt;="&amp;INT(-$N26/30))+(-$N26/30-INT(-$N26/30))*SUMIFS(15:15,$1:$1,INT(-$N26/30)+1),0)+(-$N26/30-INT(-$N26/30))*SUMIFS(15:15,$1:$1,GM$1+INT(-$N26/30)+1)+(INT(-$N26/30)+1--$N26/30)*SUMIFS(15:15,$1:$1,GM$1+INT(-$N26/30)))))</f>
        <v>0</v>
      </c>
      <c r="GN26" s="40">
        <f>IF($N26=0,0,IF(GN$7="",0,IF(GN$1=MAX($1:$1),$R15-SUM($T26:GM26),IF(GN$1=1,SUMIFS(15:15,$1:$1,"&gt;="&amp;1,$1:$1,"&lt;="&amp;INT(-$N26/30))+(-$N26/30-INT(-$N26/30))*SUMIFS(15:15,$1:$1,INT(-$N26/30)+1),0)+(-$N26/30-INT(-$N26/30))*SUMIFS(15:15,$1:$1,GN$1+INT(-$N26/30)+1)+(INT(-$N26/30)+1--$N26/30)*SUMIFS(15:15,$1:$1,GN$1+INT(-$N26/30)))))</f>
        <v>0</v>
      </c>
      <c r="GO26" s="40">
        <f>IF($N26=0,0,IF(GO$7="",0,IF(GO$1=MAX($1:$1),$R15-SUM($T26:GN26),IF(GO$1=1,SUMIFS(15:15,$1:$1,"&gt;="&amp;1,$1:$1,"&lt;="&amp;INT(-$N26/30))+(-$N26/30-INT(-$N26/30))*SUMIFS(15:15,$1:$1,INT(-$N26/30)+1),0)+(-$N26/30-INT(-$N26/30))*SUMIFS(15:15,$1:$1,GO$1+INT(-$N26/30)+1)+(INT(-$N26/30)+1--$N26/30)*SUMIFS(15:15,$1:$1,GO$1+INT(-$N26/30)))))</f>
        <v>0</v>
      </c>
      <c r="GP26" s="40">
        <f>IF($N26=0,0,IF(GP$7="",0,IF(GP$1=MAX($1:$1),$R15-SUM($T26:GO26),IF(GP$1=1,SUMIFS(15:15,$1:$1,"&gt;="&amp;1,$1:$1,"&lt;="&amp;INT(-$N26/30))+(-$N26/30-INT(-$N26/30))*SUMIFS(15:15,$1:$1,INT(-$N26/30)+1),0)+(-$N26/30-INT(-$N26/30))*SUMIFS(15:15,$1:$1,GP$1+INT(-$N26/30)+1)+(INT(-$N26/30)+1--$N26/30)*SUMIFS(15:15,$1:$1,GP$1+INT(-$N26/30)))))</f>
        <v>0</v>
      </c>
      <c r="GQ26" s="40">
        <f>IF($N26=0,0,IF(GQ$7="",0,IF(GQ$1=MAX($1:$1),$R15-SUM($T26:GP26),IF(GQ$1=1,SUMIFS(15:15,$1:$1,"&gt;="&amp;1,$1:$1,"&lt;="&amp;INT(-$N26/30))+(-$N26/30-INT(-$N26/30))*SUMIFS(15:15,$1:$1,INT(-$N26/30)+1),0)+(-$N26/30-INT(-$N26/30))*SUMIFS(15:15,$1:$1,GQ$1+INT(-$N26/30)+1)+(INT(-$N26/30)+1--$N26/30)*SUMIFS(15:15,$1:$1,GQ$1+INT(-$N26/30)))))</f>
        <v>0</v>
      </c>
      <c r="GR26" s="40">
        <f>IF($N26=0,0,IF(GR$7="",0,IF(GR$1=MAX($1:$1),$R15-SUM($T26:GQ26),IF(GR$1=1,SUMIFS(15:15,$1:$1,"&gt;="&amp;1,$1:$1,"&lt;="&amp;INT(-$N26/30))+(-$N26/30-INT(-$N26/30))*SUMIFS(15:15,$1:$1,INT(-$N26/30)+1),0)+(-$N26/30-INT(-$N26/30))*SUMIFS(15:15,$1:$1,GR$1+INT(-$N26/30)+1)+(INT(-$N26/30)+1--$N26/30)*SUMIFS(15:15,$1:$1,GR$1+INT(-$N26/30)))))</f>
        <v>0</v>
      </c>
      <c r="GS26" s="40">
        <f>IF($N26=0,0,IF(GS$7="",0,IF(GS$1=MAX($1:$1),$R15-SUM($T26:GR26),IF(GS$1=1,SUMIFS(15:15,$1:$1,"&gt;="&amp;1,$1:$1,"&lt;="&amp;INT(-$N26/30))+(-$N26/30-INT(-$N26/30))*SUMIFS(15:15,$1:$1,INT(-$N26/30)+1),0)+(-$N26/30-INT(-$N26/30))*SUMIFS(15:15,$1:$1,GS$1+INT(-$N26/30)+1)+(INT(-$N26/30)+1--$N26/30)*SUMIFS(15:15,$1:$1,GS$1+INT(-$N26/30)))))</f>
        <v>0</v>
      </c>
      <c r="GT26" s="40">
        <f>IF($N26=0,0,IF(GT$7="",0,IF(GT$1=MAX($1:$1),$R15-SUM($T26:GS26),IF(GT$1=1,SUMIFS(15:15,$1:$1,"&gt;="&amp;1,$1:$1,"&lt;="&amp;INT(-$N26/30))+(-$N26/30-INT(-$N26/30))*SUMIFS(15:15,$1:$1,INT(-$N26/30)+1),0)+(-$N26/30-INT(-$N26/30))*SUMIFS(15:15,$1:$1,GT$1+INT(-$N26/30)+1)+(INT(-$N26/30)+1--$N26/30)*SUMIFS(15:15,$1:$1,GT$1+INT(-$N26/30)))))</f>
        <v>0</v>
      </c>
      <c r="GU26" s="40">
        <f>IF($N26=0,0,IF(GU$7="",0,IF(GU$1=MAX($1:$1),$R15-SUM($T26:GT26),IF(GU$1=1,SUMIFS(15:15,$1:$1,"&gt;="&amp;1,$1:$1,"&lt;="&amp;INT(-$N26/30))+(-$N26/30-INT(-$N26/30))*SUMIFS(15:15,$1:$1,INT(-$N26/30)+1),0)+(-$N26/30-INT(-$N26/30))*SUMIFS(15:15,$1:$1,GU$1+INT(-$N26/30)+1)+(INT(-$N26/30)+1--$N26/30)*SUMIFS(15:15,$1:$1,GU$1+INT(-$N26/30)))))</f>
        <v>0</v>
      </c>
      <c r="GV26" s="40">
        <f>IF($N26=0,0,IF(GV$7="",0,IF(GV$1=MAX($1:$1),$R15-SUM($T26:GU26),IF(GV$1=1,SUMIFS(15:15,$1:$1,"&gt;="&amp;1,$1:$1,"&lt;="&amp;INT(-$N26/30))+(-$N26/30-INT(-$N26/30))*SUMIFS(15:15,$1:$1,INT(-$N26/30)+1),0)+(-$N26/30-INT(-$N26/30))*SUMIFS(15:15,$1:$1,GV$1+INT(-$N26/30)+1)+(INT(-$N26/30)+1--$N26/30)*SUMIFS(15:15,$1:$1,GV$1+INT(-$N26/30)))))</f>
        <v>0</v>
      </c>
      <c r="GW26" s="40">
        <f>IF($N26=0,0,IF(GW$7="",0,IF(GW$1=MAX($1:$1),$R15-SUM($T26:GV26),IF(GW$1=1,SUMIFS(15:15,$1:$1,"&gt;="&amp;1,$1:$1,"&lt;="&amp;INT(-$N26/30))+(-$N26/30-INT(-$N26/30))*SUMIFS(15:15,$1:$1,INT(-$N26/30)+1),0)+(-$N26/30-INT(-$N26/30))*SUMIFS(15:15,$1:$1,GW$1+INT(-$N26/30)+1)+(INT(-$N26/30)+1--$N26/30)*SUMIFS(15:15,$1:$1,GW$1+INT(-$N26/30)))))</f>
        <v>0</v>
      </c>
      <c r="GX26" s="40">
        <f>IF($N26=0,0,IF(GX$7="",0,IF(GX$1=MAX($1:$1),$R15-SUM($T26:GW26),IF(GX$1=1,SUMIFS(15:15,$1:$1,"&gt;="&amp;1,$1:$1,"&lt;="&amp;INT(-$N26/30))+(-$N26/30-INT(-$N26/30))*SUMIFS(15:15,$1:$1,INT(-$N26/30)+1),0)+(-$N26/30-INT(-$N26/30))*SUMIFS(15:15,$1:$1,GX$1+INT(-$N26/30)+1)+(INT(-$N26/30)+1--$N26/30)*SUMIFS(15:15,$1:$1,GX$1+INT(-$N26/30)))))</f>
        <v>0</v>
      </c>
      <c r="GY26" s="40">
        <f>IF($N26=0,0,IF(GY$7="",0,IF(GY$1=MAX($1:$1),$R15-SUM($T26:GX26),IF(GY$1=1,SUMIFS(15:15,$1:$1,"&gt;="&amp;1,$1:$1,"&lt;="&amp;INT(-$N26/30))+(-$N26/30-INT(-$N26/30))*SUMIFS(15:15,$1:$1,INT(-$N26/30)+1),0)+(-$N26/30-INT(-$N26/30))*SUMIFS(15:15,$1:$1,GY$1+INT(-$N26/30)+1)+(INT(-$N26/30)+1--$N26/30)*SUMIFS(15:15,$1:$1,GY$1+INT(-$N26/30)))))</f>
        <v>0</v>
      </c>
      <c r="GZ26" s="40">
        <f>IF($N26=0,0,IF(GZ$7="",0,IF(GZ$1=MAX($1:$1),$R15-SUM($T26:GY26),IF(GZ$1=1,SUMIFS(15:15,$1:$1,"&gt;="&amp;1,$1:$1,"&lt;="&amp;INT(-$N26/30))+(-$N26/30-INT(-$N26/30))*SUMIFS(15:15,$1:$1,INT(-$N26/30)+1),0)+(-$N26/30-INT(-$N26/30))*SUMIFS(15:15,$1:$1,GZ$1+INT(-$N26/30)+1)+(INT(-$N26/30)+1--$N26/30)*SUMIFS(15:15,$1:$1,GZ$1+INT(-$N26/30)))))</f>
        <v>0</v>
      </c>
      <c r="HA26" s="40">
        <f>IF($N26=0,0,IF(HA$7="",0,IF(HA$1=MAX($1:$1),$R15-SUM($T26:GZ26),IF(HA$1=1,SUMIFS(15:15,$1:$1,"&gt;="&amp;1,$1:$1,"&lt;="&amp;INT(-$N26/30))+(-$N26/30-INT(-$N26/30))*SUMIFS(15:15,$1:$1,INT(-$N26/30)+1),0)+(-$N26/30-INT(-$N26/30))*SUMIFS(15:15,$1:$1,HA$1+INT(-$N26/30)+1)+(INT(-$N26/30)+1--$N26/30)*SUMIFS(15:15,$1:$1,HA$1+INT(-$N26/30)))))</f>
        <v>0</v>
      </c>
      <c r="HB26" s="40">
        <f>IF($N26=0,0,IF(HB$7="",0,IF(HB$1=MAX($1:$1),$R15-SUM($T26:HA26),IF(HB$1=1,SUMIFS(15:15,$1:$1,"&gt;="&amp;1,$1:$1,"&lt;="&amp;INT(-$N26/30))+(-$N26/30-INT(-$N26/30))*SUMIFS(15:15,$1:$1,INT(-$N26/30)+1),0)+(-$N26/30-INT(-$N26/30))*SUMIFS(15:15,$1:$1,HB$1+INT(-$N26/30)+1)+(INT(-$N26/30)+1--$N26/30)*SUMIFS(15:15,$1:$1,HB$1+INT(-$N26/30)))))</f>
        <v>0</v>
      </c>
      <c r="HC26" s="40">
        <f>IF($N26=0,0,IF(HC$7="",0,IF(HC$1=MAX($1:$1),$R15-SUM($T26:HB26),IF(HC$1=1,SUMIFS(15:15,$1:$1,"&gt;="&amp;1,$1:$1,"&lt;="&amp;INT(-$N26/30))+(-$N26/30-INT(-$N26/30))*SUMIFS(15:15,$1:$1,INT(-$N26/30)+1),0)+(-$N26/30-INT(-$N26/30))*SUMIFS(15:15,$1:$1,HC$1+INT(-$N26/30)+1)+(INT(-$N26/30)+1--$N26/30)*SUMIFS(15:15,$1:$1,HC$1+INT(-$N26/30)))))</f>
        <v>0</v>
      </c>
      <c r="HD26" s="40">
        <f>IF($N26=0,0,IF(HD$7="",0,IF(HD$1=MAX($1:$1),$R15-SUM($T26:HC26),IF(HD$1=1,SUMIFS(15:15,$1:$1,"&gt;="&amp;1,$1:$1,"&lt;="&amp;INT(-$N26/30))+(-$N26/30-INT(-$N26/30))*SUMIFS(15:15,$1:$1,INT(-$N26/30)+1),0)+(-$N26/30-INT(-$N26/30))*SUMIFS(15:15,$1:$1,HD$1+INT(-$N26/30)+1)+(INT(-$N26/30)+1--$N26/30)*SUMIFS(15:15,$1:$1,HD$1+INT(-$N26/30)))))</f>
        <v>0</v>
      </c>
      <c r="HE26" s="40">
        <f>IF($N26=0,0,IF(HE$7="",0,IF(HE$1=MAX($1:$1),$R15-SUM($T26:HD26),IF(HE$1=1,SUMIFS(15:15,$1:$1,"&gt;="&amp;1,$1:$1,"&lt;="&amp;INT(-$N26/30))+(-$N26/30-INT(-$N26/30))*SUMIFS(15:15,$1:$1,INT(-$N26/30)+1),0)+(-$N26/30-INT(-$N26/30))*SUMIFS(15:15,$1:$1,HE$1+INT(-$N26/30)+1)+(INT(-$N26/30)+1--$N26/30)*SUMIFS(15:15,$1:$1,HE$1+INT(-$N26/30)))))</f>
        <v>0</v>
      </c>
      <c r="HF26" s="40">
        <f>IF($N26=0,0,IF(HF$7="",0,IF(HF$1=MAX($1:$1),$R15-SUM($T26:HE26),IF(HF$1=1,SUMIFS(15:15,$1:$1,"&gt;="&amp;1,$1:$1,"&lt;="&amp;INT(-$N26/30))+(-$N26/30-INT(-$N26/30))*SUMIFS(15:15,$1:$1,INT(-$N26/30)+1),0)+(-$N26/30-INT(-$N26/30))*SUMIFS(15:15,$1:$1,HF$1+INT(-$N26/30)+1)+(INT(-$N26/30)+1--$N26/30)*SUMIFS(15:15,$1:$1,HF$1+INT(-$N26/30)))))</f>
        <v>0</v>
      </c>
      <c r="HG26" s="40">
        <f>IF($N26=0,0,IF(HG$7="",0,IF(HG$1=MAX($1:$1),$R15-SUM($T26:HF26),IF(HG$1=1,SUMIFS(15:15,$1:$1,"&gt;="&amp;1,$1:$1,"&lt;="&amp;INT(-$N26/30))+(-$N26/30-INT(-$N26/30))*SUMIFS(15:15,$1:$1,INT(-$N26/30)+1),0)+(-$N26/30-INT(-$N26/30))*SUMIFS(15:15,$1:$1,HG$1+INT(-$N26/30)+1)+(INT(-$N26/30)+1--$N26/30)*SUMIFS(15:15,$1:$1,HG$1+INT(-$N26/30)))))</f>
        <v>0</v>
      </c>
      <c r="HH26" s="40">
        <f>IF($N26=0,0,IF(HH$7="",0,IF(HH$1=MAX($1:$1),$R15-SUM($T26:HG26),IF(HH$1=1,SUMIFS(15:15,$1:$1,"&gt;="&amp;1,$1:$1,"&lt;="&amp;INT(-$N26/30))+(-$N26/30-INT(-$N26/30))*SUMIFS(15:15,$1:$1,INT(-$N26/30)+1),0)+(-$N26/30-INT(-$N26/30))*SUMIFS(15:15,$1:$1,HH$1+INT(-$N26/30)+1)+(INT(-$N26/30)+1--$N26/30)*SUMIFS(15:15,$1:$1,HH$1+INT(-$N26/30)))))</f>
        <v>0</v>
      </c>
      <c r="HI26" s="40">
        <f>IF($N26=0,0,IF(HI$7="",0,IF(HI$1=MAX($1:$1),$R15-SUM($T26:HH26),IF(HI$1=1,SUMIFS(15:15,$1:$1,"&gt;="&amp;1,$1:$1,"&lt;="&amp;INT(-$N26/30))+(-$N26/30-INT(-$N26/30))*SUMIFS(15:15,$1:$1,INT(-$N26/30)+1),0)+(-$N26/30-INT(-$N26/30))*SUMIFS(15:15,$1:$1,HI$1+INT(-$N26/30)+1)+(INT(-$N26/30)+1--$N26/30)*SUMIFS(15:15,$1:$1,HI$1+INT(-$N26/30)))))</f>
        <v>0</v>
      </c>
      <c r="HJ26" s="40">
        <f>IF($N26=0,0,IF(HJ$7="",0,IF(HJ$1=MAX($1:$1),$R15-SUM($T26:HI26),IF(HJ$1=1,SUMIFS(15:15,$1:$1,"&gt;="&amp;1,$1:$1,"&lt;="&amp;INT(-$N26/30))+(-$N26/30-INT(-$N26/30))*SUMIFS(15:15,$1:$1,INT(-$N26/30)+1),0)+(-$N26/30-INT(-$N26/30))*SUMIFS(15:15,$1:$1,HJ$1+INT(-$N26/30)+1)+(INT(-$N26/30)+1--$N26/30)*SUMIFS(15:15,$1:$1,HJ$1+INT(-$N26/30)))))</f>
        <v>0</v>
      </c>
      <c r="HK26" s="40">
        <f>IF($N26=0,0,IF(HK$7="",0,IF(HK$1=MAX($1:$1),$R15-SUM($T26:HJ26),IF(HK$1=1,SUMIFS(15:15,$1:$1,"&gt;="&amp;1,$1:$1,"&lt;="&amp;INT(-$N26/30))+(-$N26/30-INT(-$N26/30))*SUMIFS(15:15,$1:$1,INT(-$N26/30)+1),0)+(-$N26/30-INT(-$N26/30))*SUMIFS(15:15,$1:$1,HK$1+INT(-$N26/30)+1)+(INT(-$N26/30)+1--$N26/30)*SUMIFS(15:15,$1:$1,HK$1+INT(-$N26/30)))))</f>
        <v>0</v>
      </c>
      <c r="HL26" s="40">
        <f>IF($N26=0,0,IF(HL$7="",0,IF(HL$1=MAX($1:$1),$R15-SUM($T26:HK26),IF(HL$1=1,SUMIFS(15:15,$1:$1,"&gt;="&amp;1,$1:$1,"&lt;="&amp;INT(-$N26/30))+(-$N26/30-INT(-$N26/30))*SUMIFS(15:15,$1:$1,INT(-$N26/30)+1),0)+(-$N26/30-INT(-$N26/30))*SUMIFS(15:15,$1:$1,HL$1+INT(-$N26/30)+1)+(INT(-$N26/30)+1--$N26/30)*SUMIFS(15:15,$1:$1,HL$1+INT(-$N26/30)))))</f>
        <v>0</v>
      </c>
      <c r="HM26" s="40">
        <f>IF($N26=0,0,IF(HM$7="",0,IF(HM$1=MAX($1:$1),$R15-SUM($T26:HL26),IF(HM$1=1,SUMIFS(15:15,$1:$1,"&gt;="&amp;1,$1:$1,"&lt;="&amp;INT(-$N26/30))+(-$N26/30-INT(-$N26/30))*SUMIFS(15:15,$1:$1,INT(-$N26/30)+1),0)+(-$N26/30-INT(-$N26/30))*SUMIFS(15:15,$1:$1,HM$1+INT(-$N26/30)+1)+(INT(-$N26/30)+1--$N26/30)*SUMIFS(15:15,$1:$1,HM$1+INT(-$N26/30)))))</f>
        <v>0</v>
      </c>
      <c r="HN26" s="40">
        <f>IF($N26=0,0,IF(HN$7="",0,IF(HN$1=MAX($1:$1),$R15-SUM($T26:HM26),IF(HN$1=1,SUMIFS(15:15,$1:$1,"&gt;="&amp;1,$1:$1,"&lt;="&amp;INT(-$N26/30))+(-$N26/30-INT(-$N26/30))*SUMIFS(15:15,$1:$1,INT(-$N26/30)+1),0)+(-$N26/30-INT(-$N26/30))*SUMIFS(15:15,$1:$1,HN$1+INT(-$N26/30)+1)+(INT(-$N26/30)+1--$N26/30)*SUMIFS(15:15,$1:$1,HN$1+INT(-$N26/30)))))</f>
        <v>0</v>
      </c>
      <c r="HO26" s="40">
        <f>IF($N26=0,0,IF(HO$7="",0,IF(HO$1=MAX($1:$1),$R15-SUM($T26:HN26),IF(HO$1=1,SUMIFS(15:15,$1:$1,"&gt;="&amp;1,$1:$1,"&lt;="&amp;INT(-$N26/30))+(-$N26/30-INT(-$N26/30))*SUMIFS(15:15,$1:$1,INT(-$N26/30)+1),0)+(-$N26/30-INT(-$N26/30))*SUMIFS(15:15,$1:$1,HO$1+INT(-$N26/30)+1)+(INT(-$N26/30)+1--$N26/30)*SUMIFS(15:15,$1:$1,HO$1+INT(-$N26/30)))))</f>
        <v>0</v>
      </c>
      <c r="HP26" s="40">
        <f>IF($N26=0,0,IF(HP$7="",0,IF(HP$1=MAX($1:$1),$R15-SUM($T26:HO26),IF(HP$1=1,SUMIFS(15:15,$1:$1,"&gt;="&amp;1,$1:$1,"&lt;="&amp;INT(-$N26/30))+(-$N26/30-INT(-$N26/30))*SUMIFS(15:15,$1:$1,INT(-$N26/30)+1),0)+(-$N26/30-INT(-$N26/30))*SUMIFS(15:15,$1:$1,HP$1+INT(-$N26/30)+1)+(INT(-$N26/30)+1--$N26/30)*SUMIFS(15:15,$1:$1,HP$1+INT(-$N26/30)))))</f>
        <v>0</v>
      </c>
      <c r="HQ26" s="40">
        <f>IF($N26=0,0,IF(HQ$7="",0,IF(HQ$1=MAX($1:$1),$R15-SUM($T26:HP26),IF(HQ$1=1,SUMIFS(15:15,$1:$1,"&gt;="&amp;1,$1:$1,"&lt;="&amp;INT(-$N26/30))+(-$N26/30-INT(-$N26/30))*SUMIFS(15:15,$1:$1,INT(-$N26/30)+1),0)+(-$N26/30-INT(-$N26/30))*SUMIFS(15:15,$1:$1,HQ$1+INT(-$N26/30)+1)+(INT(-$N26/30)+1--$N26/30)*SUMIFS(15:15,$1:$1,HQ$1+INT(-$N26/30)))))</f>
        <v>0</v>
      </c>
      <c r="HR26" s="40">
        <f>IF($N26=0,0,IF(HR$7="",0,IF(HR$1=MAX($1:$1),$R15-SUM($T26:HQ26),IF(HR$1=1,SUMIFS(15:15,$1:$1,"&gt;="&amp;1,$1:$1,"&lt;="&amp;INT(-$N26/30))+(-$N26/30-INT(-$N26/30))*SUMIFS(15:15,$1:$1,INT(-$N26/30)+1),0)+(-$N26/30-INT(-$N26/30))*SUMIFS(15:15,$1:$1,HR$1+INT(-$N26/30)+1)+(INT(-$N26/30)+1--$N26/30)*SUMIFS(15:15,$1:$1,HR$1+INT(-$N26/30)))))</f>
        <v>0</v>
      </c>
      <c r="HS26" s="40">
        <f>IF($N26=0,0,IF(HS$7="",0,IF(HS$1=MAX($1:$1),$R15-SUM($T26:HR26),IF(HS$1=1,SUMIFS(15:15,$1:$1,"&gt;="&amp;1,$1:$1,"&lt;="&amp;INT(-$N26/30))+(-$N26/30-INT(-$N26/30))*SUMIFS(15:15,$1:$1,INT(-$N26/30)+1),0)+(-$N26/30-INT(-$N26/30))*SUMIFS(15:15,$1:$1,HS$1+INT(-$N26/30)+1)+(INT(-$N26/30)+1--$N26/30)*SUMIFS(15:15,$1:$1,HS$1+INT(-$N26/30)))))</f>
        <v>0</v>
      </c>
      <c r="HT26" s="40">
        <f>IF($N26=0,0,IF(HT$7="",0,IF(HT$1=MAX($1:$1),$R15-SUM($T26:HS26),IF(HT$1=1,SUMIFS(15:15,$1:$1,"&gt;="&amp;1,$1:$1,"&lt;="&amp;INT(-$N26/30))+(-$N26/30-INT(-$N26/30))*SUMIFS(15:15,$1:$1,INT(-$N26/30)+1),0)+(-$N26/30-INT(-$N26/30))*SUMIFS(15:15,$1:$1,HT$1+INT(-$N26/30)+1)+(INT(-$N26/30)+1--$N26/30)*SUMIFS(15:15,$1:$1,HT$1+INT(-$N26/30)))))</f>
        <v>0</v>
      </c>
      <c r="HU26" s="40">
        <f>IF($N26=0,0,IF(HU$7="",0,IF(HU$1=MAX($1:$1),$R15-SUM($T26:HT26),IF(HU$1=1,SUMIFS(15:15,$1:$1,"&gt;="&amp;1,$1:$1,"&lt;="&amp;INT(-$N26/30))+(-$N26/30-INT(-$N26/30))*SUMIFS(15:15,$1:$1,INT(-$N26/30)+1),0)+(-$N26/30-INT(-$N26/30))*SUMIFS(15:15,$1:$1,HU$1+INT(-$N26/30)+1)+(INT(-$N26/30)+1--$N26/30)*SUMIFS(15:15,$1:$1,HU$1+INT(-$N26/30)))))</f>
        <v>0</v>
      </c>
      <c r="HV26" s="40">
        <f>IF($N26=0,0,IF(HV$7="",0,IF(HV$1=MAX($1:$1),$R15-SUM($T26:HU26),IF(HV$1=1,SUMIFS(15:15,$1:$1,"&gt;="&amp;1,$1:$1,"&lt;="&amp;INT(-$N26/30))+(-$N26/30-INT(-$N26/30))*SUMIFS(15:15,$1:$1,INT(-$N26/30)+1),0)+(-$N26/30-INT(-$N26/30))*SUMIFS(15:15,$1:$1,HV$1+INT(-$N26/30)+1)+(INT(-$N26/30)+1--$N26/30)*SUMIFS(15:15,$1:$1,HV$1+INT(-$N26/30)))))</f>
        <v>0</v>
      </c>
      <c r="HW26" s="40">
        <f>IF($N26=0,0,IF(HW$7="",0,IF(HW$1=MAX($1:$1),$R15-SUM($T26:HV26),IF(HW$1=1,SUMIFS(15:15,$1:$1,"&gt;="&amp;1,$1:$1,"&lt;="&amp;INT(-$N26/30))+(-$N26/30-INT(-$N26/30))*SUMIFS(15:15,$1:$1,INT(-$N26/30)+1),0)+(-$N26/30-INT(-$N26/30))*SUMIFS(15:15,$1:$1,HW$1+INT(-$N26/30)+1)+(INT(-$N26/30)+1--$N26/30)*SUMIFS(15:15,$1:$1,HW$1+INT(-$N26/30)))))</f>
        <v>0</v>
      </c>
      <c r="HX26" s="40">
        <f>IF($N26=0,0,IF(HX$7="",0,IF(HX$1=MAX($1:$1),$R15-SUM($T26:HW26),IF(HX$1=1,SUMIFS(15:15,$1:$1,"&gt;="&amp;1,$1:$1,"&lt;="&amp;INT(-$N26/30))+(-$N26/30-INT(-$N26/30))*SUMIFS(15:15,$1:$1,INT(-$N26/30)+1),0)+(-$N26/30-INT(-$N26/30))*SUMIFS(15:15,$1:$1,HX$1+INT(-$N26/30)+1)+(INT(-$N26/30)+1--$N26/30)*SUMIFS(15:15,$1:$1,HX$1+INT(-$N26/30)))))</f>
        <v>0</v>
      </c>
      <c r="HY26" s="40">
        <f>IF($N26=0,0,IF(HY$7="",0,IF(HY$1=MAX($1:$1),$R15-SUM($T26:HX26),IF(HY$1=1,SUMIFS(15:15,$1:$1,"&gt;="&amp;1,$1:$1,"&lt;="&amp;INT(-$N26/30))+(-$N26/30-INT(-$N26/30))*SUMIFS(15:15,$1:$1,INT(-$N26/30)+1),0)+(-$N26/30-INT(-$N26/30))*SUMIFS(15:15,$1:$1,HY$1+INT(-$N26/30)+1)+(INT(-$N26/30)+1--$N26/30)*SUMIFS(15:15,$1:$1,HY$1+INT(-$N26/30)))))</f>
        <v>0</v>
      </c>
      <c r="HZ26" s="40">
        <f>IF($N26=0,0,IF(HZ$7="",0,IF(HZ$1=MAX($1:$1),$R15-SUM($T26:HY26),IF(HZ$1=1,SUMIFS(15:15,$1:$1,"&gt;="&amp;1,$1:$1,"&lt;="&amp;INT(-$N26/30))+(-$N26/30-INT(-$N26/30))*SUMIFS(15:15,$1:$1,INT(-$N26/30)+1),0)+(-$N26/30-INT(-$N26/30))*SUMIFS(15:15,$1:$1,HZ$1+INT(-$N26/30)+1)+(INT(-$N26/30)+1--$N26/30)*SUMIFS(15:15,$1:$1,HZ$1+INT(-$N26/30)))))</f>
        <v>0</v>
      </c>
      <c r="IA26" s="40">
        <f>IF($N26=0,0,IF(IA$7="",0,IF(IA$1=MAX($1:$1),$R15-SUM($T26:HZ26),IF(IA$1=1,SUMIFS(15:15,$1:$1,"&gt;="&amp;1,$1:$1,"&lt;="&amp;INT(-$N26/30))+(-$N26/30-INT(-$N26/30))*SUMIFS(15:15,$1:$1,INT(-$N26/30)+1),0)+(-$N26/30-INT(-$N26/30))*SUMIFS(15:15,$1:$1,IA$1+INT(-$N26/30)+1)+(INT(-$N26/30)+1--$N26/30)*SUMIFS(15:15,$1:$1,IA$1+INT(-$N26/30)))))</f>
        <v>0</v>
      </c>
      <c r="IB26" s="40">
        <f>IF($N26=0,0,IF(IB$7="",0,IF(IB$1=MAX($1:$1),$R15-SUM($T26:IA26),IF(IB$1=1,SUMIFS(15:15,$1:$1,"&gt;="&amp;1,$1:$1,"&lt;="&amp;INT(-$N26/30))+(-$N26/30-INT(-$N26/30))*SUMIFS(15:15,$1:$1,INT(-$N26/30)+1),0)+(-$N26/30-INT(-$N26/30))*SUMIFS(15:15,$1:$1,IB$1+INT(-$N26/30)+1)+(INT(-$N26/30)+1--$N26/30)*SUMIFS(15:15,$1:$1,IB$1+INT(-$N26/30)))))</f>
        <v>0</v>
      </c>
      <c r="IC26" s="40">
        <f>IF($N26=0,0,IF(IC$7="",0,IF(IC$1=MAX($1:$1),$R15-SUM($T26:IB26),IF(IC$1=1,SUMIFS(15:15,$1:$1,"&gt;="&amp;1,$1:$1,"&lt;="&amp;INT(-$N26/30))+(-$N26/30-INT(-$N26/30))*SUMIFS(15:15,$1:$1,INT(-$N26/30)+1),0)+(-$N26/30-INT(-$N26/30))*SUMIFS(15:15,$1:$1,IC$1+INT(-$N26/30)+1)+(INT(-$N26/30)+1--$N26/30)*SUMIFS(15:15,$1:$1,IC$1+INT(-$N26/30)))))</f>
        <v>0</v>
      </c>
      <c r="ID26" s="40">
        <f>IF($N26=0,0,IF(ID$7="",0,IF(ID$1=MAX($1:$1),$R15-SUM($T26:IC26),IF(ID$1=1,SUMIFS(15:15,$1:$1,"&gt;="&amp;1,$1:$1,"&lt;="&amp;INT(-$N26/30))+(-$N26/30-INT(-$N26/30))*SUMIFS(15:15,$1:$1,INT(-$N26/30)+1),0)+(-$N26/30-INT(-$N26/30))*SUMIFS(15:15,$1:$1,ID$1+INT(-$N26/30)+1)+(INT(-$N26/30)+1--$N26/30)*SUMIFS(15:15,$1:$1,ID$1+INT(-$N26/30)))))</f>
        <v>0</v>
      </c>
      <c r="IE26" s="40">
        <f>IF($N26=0,0,IF(IE$7="",0,IF(IE$1=MAX($1:$1),$R15-SUM($T26:ID26),IF(IE$1=1,SUMIFS(15:15,$1:$1,"&gt;="&amp;1,$1:$1,"&lt;="&amp;INT(-$N26/30))+(-$N26/30-INT(-$N26/30))*SUMIFS(15:15,$1:$1,INT(-$N26/30)+1),0)+(-$N26/30-INT(-$N26/30))*SUMIFS(15:15,$1:$1,IE$1+INT(-$N26/30)+1)+(INT(-$N26/30)+1--$N26/30)*SUMIFS(15:15,$1:$1,IE$1+INT(-$N26/30)))))</f>
        <v>0</v>
      </c>
      <c r="IF26" s="40">
        <f>IF($N26=0,0,IF(IF$7="",0,IF(IF$1=MAX($1:$1),$R15-SUM($T26:IE26),IF(IF$1=1,SUMIFS(15:15,$1:$1,"&gt;="&amp;1,$1:$1,"&lt;="&amp;INT(-$N26/30))+(-$N26/30-INT(-$N26/30))*SUMIFS(15:15,$1:$1,INT(-$N26/30)+1),0)+(-$N26/30-INT(-$N26/30))*SUMIFS(15:15,$1:$1,IF$1+INT(-$N26/30)+1)+(INT(-$N26/30)+1--$N26/30)*SUMIFS(15:15,$1:$1,IF$1+INT(-$N26/30)))))</f>
        <v>0</v>
      </c>
      <c r="IG26" s="40">
        <f>IF($N26=0,0,IF(IG$7="",0,IF(IG$1=MAX($1:$1),$R15-SUM($T26:IF26),IF(IG$1=1,SUMIFS(15:15,$1:$1,"&gt;="&amp;1,$1:$1,"&lt;="&amp;INT(-$N26/30))+(-$N26/30-INT(-$N26/30))*SUMIFS(15:15,$1:$1,INT(-$N26/30)+1),0)+(-$N26/30-INT(-$N26/30))*SUMIFS(15:15,$1:$1,IG$1+INT(-$N26/30)+1)+(INT(-$N26/30)+1--$N26/30)*SUMIFS(15:15,$1:$1,IG$1+INT(-$N26/30)))))</f>
        <v>0</v>
      </c>
      <c r="IH26" s="40">
        <f>IF($N26=0,0,IF(IH$7="",0,IF(IH$1=MAX($1:$1),$R15-SUM($T26:IG26),IF(IH$1=1,SUMIFS(15:15,$1:$1,"&gt;="&amp;1,$1:$1,"&lt;="&amp;INT(-$N26/30))+(-$N26/30-INT(-$N26/30))*SUMIFS(15:15,$1:$1,INT(-$N26/30)+1),0)+(-$N26/30-INT(-$N26/30))*SUMIFS(15:15,$1:$1,IH$1+INT(-$N26/30)+1)+(INT(-$N26/30)+1--$N26/30)*SUMIFS(15:15,$1:$1,IH$1+INT(-$N26/30)))))</f>
        <v>0</v>
      </c>
      <c r="II26" s="40">
        <f>IF($N26=0,0,IF(II$7="",0,IF(II$1=MAX($1:$1),$R15-SUM($T26:IH26),IF(II$1=1,SUMIFS(15:15,$1:$1,"&gt;="&amp;1,$1:$1,"&lt;="&amp;INT(-$N26/30))+(-$N26/30-INT(-$N26/30))*SUMIFS(15:15,$1:$1,INT(-$N26/30)+1),0)+(-$N26/30-INT(-$N26/30))*SUMIFS(15:15,$1:$1,II$1+INT(-$N26/30)+1)+(INT(-$N26/30)+1--$N26/30)*SUMIFS(15:15,$1:$1,II$1+INT(-$N26/30)))))</f>
        <v>0</v>
      </c>
      <c r="IJ26" s="40">
        <f>IF($N26=0,0,IF(IJ$7="",0,IF(IJ$1=MAX($1:$1),$R15-SUM($T26:II26),IF(IJ$1=1,SUMIFS(15:15,$1:$1,"&gt;="&amp;1,$1:$1,"&lt;="&amp;INT(-$N26/30))+(-$N26/30-INT(-$N26/30))*SUMIFS(15:15,$1:$1,INT(-$N26/30)+1),0)+(-$N26/30-INT(-$N26/30))*SUMIFS(15:15,$1:$1,IJ$1+INT(-$N26/30)+1)+(INT(-$N26/30)+1--$N26/30)*SUMIFS(15:15,$1:$1,IJ$1+INT(-$N26/30)))))</f>
        <v>0</v>
      </c>
      <c r="IK26" s="40">
        <f>IF($N26=0,0,IF(IK$7="",0,IF(IK$1=MAX($1:$1),$R15-SUM($T26:IJ26),IF(IK$1=1,SUMIFS(15:15,$1:$1,"&gt;="&amp;1,$1:$1,"&lt;="&amp;INT(-$N26/30))+(-$N26/30-INT(-$N26/30))*SUMIFS(15:15,$1:$1,INT(-$N26/30)+1),0)+(-$N26/30-INT(-$N26/30))*SUMIFS(15:15,$1:$1,IK$1+INT(-$N26/30)+1)+(INT(-$N26/30)+1--$N26/30)*SUMIFS(15:15,$1:$1,IK$1+INT(-$N26/30)))))</f>
        <v>0</v>
      </c>
      <c r="IL26" s="40">
        <f>IF($N26=0,0,IF(IL$7="",0,IF(IL$1=MAX($1:$1),$R15-SUM($T26:IK26),IF(IL$1=1,SUMIFS(15:15,$1:$1,"&gt;="&amp;1,$1:$1,"&lt;="&amp;INT(-$N26/30))+(-$N26/30-INT(-$N26/30))*SUMIFS(15:15,$1:$1,INT(-$N26/30)+1),0)+(-$N26/30-INT(-$N26/30))*SUMIFS(15:15,$1:$1,IL$1+INT(-$N26/30)+1)+(INT(-$N26/30)+1--$N26/30)*SUMIFS(15:15,$1:$1,IL$1+INT(-$N26/30)))))</f>
        <v>0</v>
      </c>
      <c r="IM26" s="40">
        <f>IF($N26=0,0,IF(IM$7="",0,IF(IM$1=MAX($1:$1),$R15-SUM($T26:IL26),IF(IM$1=1,SUMIFS(15:15,$1:$1,"&gt;="&amp;1,$1:$1,"&lt;="&amp;INT(-$N26/30))+(-$N26/30-INT(-$N26/30))*SUMIFS(15:15,$1:$1,INT(-$N26/30)+1),0)+(-$N26/30-INT(-$N26/30))*SUMIFS(15:15,$1:$1,IM$1+INT(-$N26/30)+1)+(INT(-$N26/30)+1--$N26/30)*SUMIFS(15:15,$1:$1,IM$1+INT(-$N26/30)))))</f>
        <v>0</v>
      </c>
      <c r="IN26" s="40">
        <f>IF($N26=0,0,IF(IN$7="",0,IF(IN$1=MAX($1:$1),$R15-SUM($T26:IM26),IF(IN$1=1,SUMIFS(15:15,$1:$1,"&gt;="&amp;1,$1:$1,"&lt;="&amp;INT(-$N26/30))+(-$N26/30-INT(-$N26/30))*SUMIFS(15:15,$1:$1,INT(-$N26/30)+1),0)+(-$N26/30-INT(-$N26/30))*SUMIFS(15:15,$1:$1,IN$1+INT(-$N26/30)+1)+(INT(-$N26/30)+1--$N26/30)*SUMIFS(15:15,$1:$1,IN$1+INT(-$N26/30)))))</f>
        <v>0</v>
      </c>
      <c r="IO26" s="40">
        <f>IF($N26=0,0,IF(IO$7="",0,IF(IO$1=MAX($1:$1),$R15-SUM($T26:IN26),IF(IO$1=1,SUMIFS(15:15,$1:$1,"&gt;="&amp;1,$1:$1,"&lt;="&amp;INT(-$N26/30))+(-$N26/30-INT(-$N26/30))*SUMIFS(15:15,$1:$1,INT(-$N26/30)+1),0)+(-$N26/30-INT(-$N26/30))*SUMIFS(15:15,$1:$1,IO$1+INT(-$N26/30)+1)+(INT(-$N26/30)+1--$N26/30)*SUMIFS(15:15,$1:$1,IO$1+INT(-$N26/30)))))</f>
        <v>0</v>
      </c>
      <c r="IP26" s="40">
        <f>IF($N26=0,0,IF(IP$7="",0,IF(IP$1=MAX($1:$1),$R15-SUM($T26:IO26),IF(IP$1=1,SUMIFS(15:15,$1:$1,"&gt;="&amp;1,$1:$1,"&lt;="&amp;INT(-$N26/30))+(-$N26/30-INT(-$N26/30))*SUMIFS(15:15,$1:$1,INT(-$N26/30)+1),0)+(-$N26/30-INT(-$N26/30))*SUMIFS(15:15,$1:$1,IP$1+INT(-$N26/30)+1)+(INT(-$N26/30)+1--$N26/30)*SUMIFS(15:15,$1:$1,IP$1+INT(-$N26/30)))))</f>
        <v>0</v>
      </c>
      <c r="IQ26" s="40">
        <f>IF($N26=0,0,IF(IQ$7="",0,IF(IQ$1=MAX($1:$1),$R15-SUM($T26:IP26),IF(IQ$1=1,SUMIFS(15:15,$1:$1,"&gt;="&amp;1,$1:$1,"&lt;="&amp;INT(-$N26/30))+(-$N26/30-INT(-$N26/30))*SUMIFS(15:15,$1:$1,INT(-$N26/30)+1),0)+(-$N26/30-INT(-$N26/30))*SUMIFS(15:15,$1:$1,IQ$1+INT(-$N26/30)+1)+(INT(-$N26/30)+1--$N26/30)*SUMIFS(15:15,$1:$1,IQ$1+INT(-$N26/30)))))</f>
        <v>0</v>
      </c>
      <c r="IR26" s="40">
        <f>IF($N26=0,0,IF(IR$7="",0,IF(IR$1=MAX($1:$1),$R15-SUM($T26:IQ26),IF(IR$1=1,SUMIFS(15:15,$1:$1,"&gt;="&amp;1,$1:$1,"&lt;="&amp;INT(-$N26/30))+(-$N26/30-INT(-$N26/30))*SUMIFS(15:15,$1:$1,INT(-$N26/30)+1),0)+(-$N26/30-INT(-$N26/30))*SUMIFS(15:15,$1:$1,IR$1+INT(-$N26/30)+1)+(INT(-$N26/30)+1--$N26/30)*SUMIFS(15:15,$1:$1,IR$1+INT(-$N26/30)))))</f>
        <v>0</v>
      </c>
      <c r="IS26" s="40">
        <f>IF($N26=0,0,IF(IS$7="",0,IF(IS$1=MAX($1:$1),$R15-SUM($T26:IR26),IF(IS$1=1,SUMIFS(15:15,$1:$1,"&gt;="&amp;1,$1:$1,"&lt;="&amp;INT(-$N26/30))+(-$N26/30-INT(-$N26/30))*SUMIFS(15:15,$1:$1,INT(-$N26/30)+1),0)+(-$N26/30-INT(-$N26/30))*SUMIFS(15:15,$1:$1,IS$1+INT(-$N26/30)+1)+(INT(-$N26/30)+1--$N26/30)*SUMIFS(15:15,$1:$1,IS$1+INT(-$N26/30)))))</f>
        <v>0</v>
      </c>
      <c r="IT26" s="40">
        <f>IF($N26=0,0,IF(IT$7="",0,IF(IT$1=MAX($1:$1),$R15-SUM($T26:IS26),IF(IT$1=1,SUMIFS(15:15,$1:$1,"&gt;="&amp;1,$1:$1,"&lt;="&amp;INT(-$N26/30))+(-$N26/30-INT(-$N26/30))*SUMIFS(15:15,$1:$1,INT(-$N26/30)+1),0)+(-$N26/30-INT(-$N26/30))*SUMIFS(15:15,$1:$1,IT$1+INT(-$N26/30)+1)+(INT(-$N26/30)+1--$N26/30)*SUMIFS(15:15,$1:$1,IT$1+INT(-$N26/30)))))</f>
        <v>0</v>
      </c>
      <c r="IU26" s="40">
        <f>IF($N26=0,0,IF(IU$7="",0,IF(IU$1=MAX($1:$1),$R15-SUM($T26:IT26),IF(IU$1=1,SUMIFS(15:15,$1:$1,"&gt;="&amp;1,$1:$1,"&lt;="&amp;INT(-$N26/30))+(-$N26/30-INT(-$N26/30))*SUMIFS(15:15,$1:$1,INT(-$N26/30)+1),0)+(-$N26/30-INT(-$N26/30))*SUMIFS(15:15,$1:$1,IU$1+INT(-$N26/30)+1)+(INT(-$N26/30)+1--$N26/30)*SUMIFS(15:15,$1:$1,IU$1+INT(-$N26/30)))))</f>
        <v>0</v>
      </c>
      <c r="IV26" s="40">
        <f>IF($N26=0,0,IF(IV$7="",0,IF(IV$1=MAX($1:$1),$R15-SUM($T26:IU26),IF(IV$1=1,SUMIFS(15:15,$1:$1,"&gt;="&amp;1,$1:$1,"&lt;="&amp;INT(-$N26/30))+(-$N26/30-INT(-$N26/30))*SUMIFS(15:15,$1:$1,INT(-$N26/30)+1),0)+(-$N26/30-INT(-$N26/30))*SUMIFS(15:15,$1:$1,IV$1+INT(-$N26/30)+1)+(INT(-$N26/30)+1--$N26/30)*SUMIFS(15:15,$1:$1,IV$1+INT(-$N26/30)))))</f>
        <v>0</v>
      </c>
      <c r="IW26" s="40">
        <f>IF($N26=0,0,IF(IW$7="",0,IF(IW$1=MAX($1:$1),$R15-SUM($T26:IV26),IF(IW$1=1,SUMIFS(15:15,$1:$1,"&gt;="&amp;1,$1:$1,"&lt;="&amp;INT(-$N26/30))+(-$N26/30-INT(-$N26/30))*SUMIFS(15:15,$1:$1,INT(-$N26/30)+1),0)+(-$N26/30-INT(-$N26/30))*SUMIFS(15:15,$1:$1,IW$1+INT(-$N26/30)+1)+(INT(-$N26/30)+1--$N26/30)*SUMIFS(15:15,$1:$1,IW$1+INT(-$N26/30)))))</f>
        <v>0</v>
      </c>
      <c r="IX26" s="40">
        <f>IF($N26=0,0,IF(IX$7="",0,IF(IX$1=MAX($1:$1),$R15-SUM($T26:IW26),IF(IX$1=1,SUMIFS(15:15,$1:$1,"&gt;="&amp;1,$1:$1,"&lt;="&amp;INT(-$N26/30))+(-$N26/30-INT(-$N26/30))*SUMIFS(15:15,$1:$1,INT(-$N26/30)+1),0)+(-$N26/30-INT(-$N26/30))*SUMIFS(15:15,$1:$1,IX$1+INT(-$N26/30)+1)+(INT(-$N26/30)+1--$N26/30)*SUMIFS(15:15,$1:$1,IX$1+INT(-$N26/30)))))</f>
        <v>0</v>
      </c>
      <c r="IY26" s="40">
        <f>IF($N26=0,0,IF(IY$7="",0,IF(IY$1=MAX($1:$1),$R15-SUM($T26:IX26),IF(IY$1=1,SUMIFS(15:15,$1:$1,"&gt;="&amp;1,$1:$1,"&lt;="&amp;INT(-$N26/30))+(-$N26/30-INT(-$N26/30))*SUMIFS(15:15,$1:$1,INT(-$N26/30)+1),0)+(-$N26/30-INT(-$N26/30))*SUMIFS(15:15,$1:$1,IY$1+INT(-$N26/30)+1)+(INT(-$N26/30)+1--$N26/30)*SUMIFS(15:15,$1:$1,IY$1+INT(-$N26/30)))))</f>
        <v>0</v>
      </c>
      <c r="IZ26" s="40">
        <f>IF($N26=0,0,IF(IZ$7="",0,IF(IZ$1=MAX($1:$1),$R15-SUM($T26:IY26),IF(IZ$1=1,SUMIFS(15:15,$1:$1,"&gt;="&amp;1,$1:$1,"&lt;="&amp;INT(-$N26/30))+(-$N26/30-INT(-$N26/30))*SUMIFS(15:15,$1:$1,INT(-$N26/30)+1),0)+(-$N26/30-INT(-$N26/30))*SUMIFS(15:15,$1:$1,IZ$1+INT(-$N26/30)+1)+(INT(-$N26/30)+1--$N26/30)*SUMIFS(15:15,$1:$1,IZ$1+INT(-$N26/30)))))</f>
        <v>0</v>
      </c>
      <c r="JA26" s="40">
        <f>IF($N26=0,0,IF(JA$7="",0,IF(JA$1=MAX($1:$1),$R15-SUM($T26:IZ26),IF(JA$1=1,SUMIFS(15:15,$1:$1,"&gt;="&amp;1,$1:$1,"&lt;="&amp;INT(-$N26/30))+(-$N26/30-INT(-$N26/30))*SUMIFS(15:15,$1:$1,INT(-$N26/30)+1),0)+(-$N26/30-INT(-$N26/30))*SUMIFS(15:15,$1:$1,JA$1+INT(-$N26/30)+1)+(INT(-$N26/30)+1--$N26/30)*SUMIFS(15:15,$1:$1,JA$1+INT(-$N26/30)))))</f>
        <v>0</v>
      </c>
      <c r="JB26" s="40">
        <f>IF($N26=0,0,IF(JB$7="",0,IF(JB$1=MAX($1:$1),$R15-SUM($T26:JA26),IF(JB$1=1,SUMIFS(15:15,$1:$1,"&gt;="&amp;1,$1:$1,"&lt;="&amp;INT(-$N26/30))+(-$N26/30-INT(-$N26/30))*SUMIFS(15:15,$1:$1,INT(-$N26/30)+1),0)+(-$N26/30-INT(-$N26/30))*SUMIFS(15:15,$1:$1,JB$1+INT(-$N26/30)+1)+(INT(-$N26/30)+1--$N26/30)*SUMIFS(15:15,$1:$1,JB$1+INT(-$N26/30)))))</f>
        <v>0</v>
      </c>
      <c r="JC26" s="40">
        <f>IF($N26=0,0,IF(JC$7="",0,IF(JC$1=MAX($1:$1),$R15-SUM($T26:JB26),IF(JC$1=1,SUMIFS(15:15,$1:$1,"&gt;="&amp;1,$1:$1,"&lt;="&amp;INT(-$N26/30))+(-$N26/30-INT(-$N26/30))*SUMIFS(15:15,$1:$1,INT(-$N26/30)+1),0)+(-$N26/30-INT(-$N26/30))*SUMIFS(15:15,$1:$1,JC$1+INT(-$N26/30)+1)+(INT(-$N26/30)+1--$N26/30)*SUMIFS(15:15,$1:$1,JC$1+INT(-$N26/30)))))</f>
        <v>0</v>
      </c>
      <c r="JD26" s="40">
        <f>IF($N26=0,0,IF(JD$7="",0,IF(JD$1=MAX($1:$1),$R15-SUM($T26:JC26),IF(JD$1=1,SUMIFS(15:15,$1:$1,"&gt;="&amp;1,$1:$1,"&lt;="&amp;INT(-$N26/30))+(-$N26/30-INT(-$N26/30))*SUMIFS(15:15,$1:$1,INT(-$N26/30)+1),0)+(-$N26/30-INT(-$N26/30))*SUMIFS(15:15,$1:$1,JD$1+INT(-$N26/30)+1)+(INT(-$N26/30)+1--$N26/30)*SUMIFS(15:15,$1:$1,JD$1+INT(-$N26/30)))))</f>
        <v>0</v>
      </c>
      <c r="JE26" s="40">
        <f>IF($N26=0,0,IF(JE$7="",0,IF(JE$1=MAX($1:$1),$R15-SUM($T26:JD26),IF(JE$1=1,SUMIFS(15:15,$1:$1,"&gt;="&amp;1,$1:$1,"&lt;="&amp;INT(-$N26/30))+(-$N26/30-INT(-$N26/30))*SUMIFS(15:15,$1:$1,INT(-$N26/30)+1),0)+(-$N26/30-INT(-$N26/30))*SUMIFS(15:15,$1:$1,JE$1+INT(-$N26/30)+1)+(INT(-$N26/30)+1--$N26/30)*SUMIFS(15:15,$1:$1,JE$1+INT(-$N26/30)))))</f>
        <v>0</v>
      </c>
      <c r="JF26" s="40">
        <f>IF($N26=0,0,IF(JF$7="",0,IF(JF$1=MAX($1:$1),$R15-SUM($T26:JE26),IF(JF$1=1,SUMIFS(15:15,$1:$1,"&gt;="&amp;1,$1:$1,"&lt;="&amp;INT(-$N26/30))+(-$N26/30-INT(-$N26/30))*SUMIFS(15:15,$1:$1,INT(-$N26/30)+1),0)+(-$N26/30-INT(-$N26/30))*SUMIFS(15:15,$1:$1,JF$1+INT(-$N26/30)+1)+(INT(-$N26/30)+1--$N26/30)*SUMIFS(15:15,$1:$1,JF$1+INT(-$N26/30)))))</f>
        <v>0</v>
      </c>
      <c r="JG26" s="40">
        <f>IF($N26=0,0,IF(JG$7="",0,IF(JG$1=MAX($1:$1),$R15-SUM($T26:JF26),IF(JG$1=1,SUMIFS(15:15,$1:$1,"&gt;="&amp;1,$1:$1,"&lt;="&amp;INT(-$N26/30))+(-$N26/30-INT(-$N26/30))*SUMIFS(15:15,$1:$1,INT(-$N26/30)+1),0)+(-$N26/30-INT(-$N26/30))*SUMIFS(15:15,$1:$1,JG$1+INT(-$N26/30)+1)+(INT(-$N26/30)+1--$N26/30)*SUMIFS(15:15,$1:$1,JG$1+INT(-$N26/30)))))</f>
        <v>0</v>
      </c>
      <c r="JH26" s="40">
        <f>IF($N26=0,0,IF(JH$7="",0,IF(JH$1=MAX($1:$1),$R15-SUM($T26:JG26),IF(JH$1=1,SUMIFS(15:15,$1:$1,"&gt;="&amp;1,$1:$1,"&lt;="&amp;INT(-$N26/30))+(-$N26/30-INT(-$N26/30))*SUMIFS(15:15,$1:$1,INT(-$N26/30)+1),0)+(-$N26/30-INT(-$N26/30))*SUMIFS(15:15,$1:$1,JH$1+INT(-$N26/30)+1)+(INT(-$N26/30)+1--$N26/30)*SUMIFS(15:15,$1:$1,JH$1+INT(-$N26/30)))))</f>
        <v>0</v>
      </c>
      <c r="JI26" s="40">
        <f>IF($N26=0,0,IF(JI$7="",0,IF(JI$1=MAX($1:$1),$R15-SUM($T26:JH26),IF(JI$1=1,SUMIFS(15:15,$1:$1,"&gt;="&amp;1,$1:$1,"&lt;="&amp;INT(-$N26/30))+(-$N26/30-INT(-$N26/30))*SUMIFS(15:15,$1:$1,INT(-$N26/30)+1),0)+(-$N26/30-INT(-$N26/30))*SUMIFS(15:15,$1:$1,JI$1+INT(-$N26/30)+1)+(INT(-$N26/30)+1--$N26/30)*SUMIFS(15:15,$1:$1,JI$1+INT(-$N26/30)))))</f>
        <v>0</v>
      </c>
      <c r="JJ26" s="40">
        <f>IF($N26=0,0,IF(JJ$7="",0,IF(JJ$1=MAX($1:$1),$R15-SUM($T26:JI26),IF(JJ$1=1,SUMIFS(15:15,$1:$1,"&gt;="&amp;1,$1:$1,"&lt;="&amp;INT(-$N26/30))+(-$N26/30-INT(-$N26/30))*SUMIFS(15:15,$1:$1,INT(-$N26/30)+1),0)+(-$N26/30-INT(-$N26/30))*SUMIFS(15:15,$1:$1,JJ$1+INT(-$N26/30)+1)+(INT(-$N26/30)+1--$N26/30)*SUMIFS(15:15,$1:$1,JJ$1+INT(-$N26/30)))))</f>
        <v>0</v>
      </c>
      <c r="JK26" s="40">
        <f>IF($N26=0,0,IF(JK$7="",0,IF(JK$1=MAX($1:$1),$R15-SUM($T26:JJ26),IF(JK$1=1,SUMIFS(15:15,$1:$1,"&gt;="&amp;1,$1:$1,"&lt;="&amp;INT(-$N26/30))+(-$N26/30-INT(-$N26/30))*SUMIFS(15:15,$1:$1,INT(-$N26/30)+1),0)+(-$N26/30-INT(-$N26/30))*SUMIFS(15:15,$1:$1,JK$1+INT(-$N26/30)+1)+(INT(-$N26/30)+1--$N26/30)*SUMIFS(15:15,$1:$1,JK$1+INT(-$N26/30)))))</f>
        <v>0</v>
      </c>
      <c r="JL26" s="40">
        <f>IF($N26=0,0,IF(JL$7="",0,IF(JL$1=MAX($1:$1),$R15-SUM($T26:JK26),IF(JL$1=1,SUMIFS(15:15,$1:$1,"&gt;="&amp;1,$1:$1,"&lt;="&amp;INT(-$N26/30))+(-$N26/30-INT(-$N26/30))*SUMIFS(15:15,$1:$1,INT(-$N26/30)+1),0)+(-$N26/30-INT(-$N26/30))*SUMIFS(15:15,$1:$1,JL$1+INT(-$N26/30)+1)+(INT(-$N26/30)+1--$N26/30)*SUMIFS(15:15,$1:$1,JL$1+INT(-$N26/30)))))</f>
        <v>0</v>
      </c>
      <c r="JM26" s="40">
        <f>IF($N26=0,0,IF(JM$7="",0,IF(JM$1=MAX($1:$1),$R15-SUM($T26:JL26),IF(JM$1=1,SUMIFS(15:15,$1:$1,"&gt;="&amp;1,$1:$1,"&lt;="&amp;INT(-$N26/30))+(-$N26/30-INT(-$N26/30))*SUMIFS(15:15,$1:$1,INT(-$N26/30)+1),0)+(-$N26/30-INT(-$N26/30))*SUMIFS(15:15,$1:$1,JM$1+INT(-$N26/30)+1)+(INT(-$N26/30)+1--$N26/30)*SUMIFS(15:15,$1:$1,JM$1+INT(-$N26/30)))))</f>
        <v>0</v>
      </c>
      <c r="JN26" s="40">
        <f>IF($N26=0,0,IF(JN$7="",0,IF(JN$1=MAX($1:$1),$R15-SUM($T26:JM26),IF(JN$1=1,SUMIFS(15:15,$1:$1,"&gt;="&amp;1,$1:$1,"&lt;="&amp;INT(-$N26/30))+(-$N26/30-INT(-$N26/30))*SUMIFS(15:15,$1:$1,INT(-$N26/30)+1),0)+(-$N26/30-INT(-$N26/30))*SUMIFS(15:15,$1:$1,JN$1+INT(-$N26/30)+1)+(INT(-$N26/30)+1--$N26/30)*SUMIFS(15:15,$1:$1,JN$1+INT(-$N26/30)))))</f>
        <v>0</v>
      </c>
      <c r="JO26" s="40">
        <f>IF($N26=0,0,IF(JO$7="",0,IF(JO$1=MAX($1:$1),$R15-SUM($T26:JN26),IF(JO$1=1,SUMIFS(15:15,$1:$1,"&gt;="&amp;1,$1:$1,"&lt;="&amp;INT(-$N26/30))+(-$N26/30-INT(-$N26/30))*SUMIFS(15:15,$1:$1,INT(-$N26/30)+1),0)+(-$N26/30-INT(-$N26/30))*SUMIFS(15:15,$1:$1,JO$1+INT(-$N26/30)+1)+(INT(-$N26/30)+1--$N26/30)*SUMIFS(15:15,$1:$1,JO$1+INT(-$N26/30)))))</f>
        <v>0</v>
      </c>
      <c r="JP26" s="40">
        <f>IF($N26=0,0,IF(JP$7="",0,IF(JP$1=MAX($1:$1),$R15-SUM($T26:JO26),IF(JP$1=1,SUMIFS(15:15,$1:$1,"&gt;="&amp;1,$1:$1,"&lt;="&amp;INT(-$N26/30))+(-$N26/30-INT(-$N26/30))*SUMIFS(15:15,$1:$1,INT(-$N26/30)+1),0)+(-$N26/30-INT(-$N26/30))*SUMIFS(15:15,$1:$1,JP$1+INT(-$N26/30)+1)+(INT(-$N26/30)+1--$N26/30)*SUMIFS(15:15,$1:$1,JP$1+INT(-$N26/30)))))</f>
        <v>0</v>
      </c>
      <c r="JQ26" s="40">
        <f>IF($N26=0,0,IF(JQ$7="",0,IF(JQ$1=MAX($1:$1),$R15-SUM($T26:JP26),IF(JQ$1=1,SUMIFS(15:15,$1:$1,"&gt;="&amp;1,$1:$1,"&lt;="&amp;INT(-$N26/30))+(-$N26/30-INT(-$N26/30))*SUMIFS(15:15,$1:$1,INT(-$N26/30)+1),0)+(-$N26/30-INT(-$N26/30))*SUMIFS(15:15,$1:$1,JQ$1+INT(-$N26/30)+1)+(INT(-$N26/30)+1--$N26/30)*SUMIFS(15:15,$1:$1,JQ$1+INT(-$N26/30)))))</f>
        <v>0</v>
      </c>
      <c r="JR26" s="40">
        <f>IF($N26=0,0,IF(JR$7="",0,IF(JR$1=MAX($1:$1),$R15-SUM($T26:JQ26),IF(JR$1=1,SUMIFS(15:15,$1:$1,"&gt;="&amp;1,$1:$1,"&lt;="&amp;INT(-$N26/30))+(-$N26/30-INT(-$N26/30))*SUMIFS(15:15,$1:$1,INT(-$N26/30)+1),0)+(-$N26/30-INT(-$N26/30))*SUMIFS(15:15,$1:$1,JR$1+INT(-$N26/30)+1)+(INT(-$N26/30)+1--$N26/30)*SUMIFS(15:15,$1:$1,JR$1+INT(-$N26/30)))))</f>
        <v>0</v>
      </c>
      <c r="JS26" s="40">
        <f>IF($N26=0,0,IF(JS$7="",0,IF(JS$1=MAX($1:$1),$R15-SUM($T26:JR26),IF(JS$1=1,SUMIFS(15:15,$1:$1,"&gt;="&amp;1,$1:$1,"&lt;="&amp;INT(-$N26/30))+(-$N26/30-INT(-$N26/30))*SUMIFS(15:15,$1:$1,INT(-$N26/30)+1),0)+(-$N26/30-INT(-$N26/30))*SUMIFS(15:15,$1:$1,JS$1+INT(-$N26/30)+1)+(INT(-$N26/30)+1--$N26/30)*SUMIFS(15:15,$1:$1,JS$1+INT(-$N26/30)))))</f>
        <v>0</v>
      </c>
      <c r="JT26" s="40">
        <f>IF($N26=0,0,IF(JT$7="",0,IF(JT$1=MAX($1:$1),$R15-SUM($T26:JS26),IF(JT$1=1,SUMIFS(15:15,$1:$1,"&gt;="&amp;1,$1:$1,"&lt;="&amp;INT(-$N26/30))+(-$N26/30-INT(-$N26/30))*SUMIFS(15:15,$1:$1,INT(-$N26/30)+1),0)+(-$N26/30-INT(-$N26/30))*SUMIFS(15:15,$1:$1,JT$1+INT(-$N26/30)+1)+(INT(-$N26/30)+1--$N26/30)*SUMIFS(15:15,$1:$1,JT$1+INT(-$N26/30)))))</f>
        <v>0</v>
      </c>
      <c r="JU26" s="40">
        <f>IF($N26=0,0,IF(JU$7="",0,IF(JU$1=MAX($1:$1),$R15-SUM($T26:JT26),IF(JU$1=1,SUMIFS(15:15,$1:$1,"&gt;="&amp;1,$1:$1,"&lt;="&amp;INT(-$N26/30))+(-$N26/30-INT(-$N26/30))*SUMIFS(15:15,$1:$1,INT(-$N26/30)+1),0)+(-$N26/30-INT(-$N26/30))*SUMIFS(15:15,$1:$1,JU$1+INT(-$N26/30)+1)+(INT(-$N26/30)+1--$N26/30)*SUMIFS(15:15,$1:$1,JU$1+INT(-$N26/30)))))</f>
        <v>0</v>
      </c>
      <c r="JV26" s="40">
        <f>IF($N26=0,0,IF(JV$7="",0,IF(JV$1=MAX($1:$1),$R15-SUM($T26:JU26),IF(JV$1=1,SUMIFS(15:15,$1:$1,"&gt;="&amp;1,$1:$1,"&lt;="&amp;INT(-$N26/30))+(-$N26/30-INT(-$N26/30))*SUMIFS(15:15,$1:$1,INT(-$N26/30)+1),0)+(-$N26/30-INT(-$N26/30))*SUMIFS(15:15,$1:$1,JV$1+INT(-$N26/30)+1)+(INT(-$N26/30)+1--$N26/30)*SUMIFS(15:15,$1:$1,JV$1+INT(-$N26/30)))))</f>
        <v>0</v>
      </c>
      <c r="JW26" s="40">
        <f>IF($N26=0,0,IF(JW$7="",0,IF(JW$1=MAX($1:$1),$R15-SUM($T26:JV26),IF(JW$1=1,SUMIFS(15:15,$1:$1,"&gt;="&amp;1,$1:$1,"&lt;="&amp;INT(-$N26/30))+(-$N26/30-INT(-$N26/30))*SUMIFS(15:15,$1:$1,INT(-$N26/30)+1),0)+(-$N26/30-INT(-$N26/30))*SUMIFS(15:15,$1:$1,JW$1+INT(-$N26/30)+1)+(INT(-$N26/30)+1--$N26/30)*SUMIFS(15:15,$1:$1,JW$1+INT(-$N26/30)))))</f>
        <v>0</v>
      </c>
      <c r="JX26" s="40">
        <f>IF($N26=0,0,IF(JX$7="",0,IF(JX$1=MAX($1:$1),$R15-SUM($T26:JW26),IF(JX$1=1,SUMIFS(15:15,$1:$1,"&gt;="&amp;1,$1:$1,"&lt;="&amp;INT(-$N26/30))+(-$N26/30-INT(-$N26/30))*SUMIFS(15:15,$1:$1,INT(-$N26/30)+1),0)+(-$N26/30-INT(-$N26/30))*SUMIFS(15:15,$1:$1,JX$1+INT(-$N26/30)+1)+(INT(-$N26/30)+1--$N26/30)*SUMIFS(15:15,$1:$1,JX$1+INT(-$N26/30)))))</f>
        <v>0</v>
      </c>
      <c r="JY26" s="40">
        <f>IF($N26=0,0,IF(JY$7="",0,IF(JY$1=MAX($1:$1),$R15-SUM($T26:JX26),IF(JY$1=1,SUMIFS(15:15,$1:$1,"&gt;="&amp;1,$1:$1,"&lt;="&amp;INT(-$N26/30))+(-$N26/30-INT(-$N26/30))*SUMIFS(15:15,$1:$1,INT(-$N26/30)+1),0)+(-$N26/30-INT(-$N26/30))*SUMIFS(15:15,$1:$1,JY$1+INT(-$N26/30)+1)+(INT(-$N26/30)+1--$N26/30)*SUMIFS(15:15,$1:$1,JY$1+INT(-$N26/30)))))</f>
        <v>0</v>
      </c>
      <c r="JZ26" s="40">
        <f>IF($N26=0,0,IF(JZ$7="",0,IF(JZ$1=MAX($1:$1),$R15-SUM($T26:JY26),IF(JZ$1=1,SUMIFS(15:15,$1:$1,"&gt;="&amp;1,$1:$1,"&lt;="&amp;INT(-$N26/30))+(-$N26/30-INT(-$N26/30))*SUMIFS(15:15,$1:$1,INT(-$N26/30)+1),0)+(-$N26/30-INT(-$N26/30))*SUMIFS(15:15,$1:$1,JZ$1+INT(-$N26/30)+1)+(INT(-$N26/30)+1--$N26/30)*SUMIFS(15:15,$1:$1,JZ$1+INT(-$N26/30)))))</f>
        <v>0</v>
      </c>
      <c r="KA26" s="40">
        <f>IF($N26=0,0,IF(KA$7="",0,IF(KA$1=MAX($1:$1),$R15-SUM($T26:JZ26),IF(KA$1=1,SUMIFS(15:15,$1:$1,"&gt;="&amp;1,$1:$1,"&lt;="&amp;INT(-$N26/30))+(-$N26/30-INT(-$N26/30))*SUMIFS(15:15,$1:$1,INT(-$N26/30)+1),0)+(-$N26/30-INT(-$N26/30))*SUMIFS(15:15,$1:$1,KA$1+INT(-$N26/30)+1)+(INT(-$N26/30)+1--$N26/30)*SUMIFS(15:15,$1:$1,KA$1+INT(-$N26/30)))))</f>
        <v>0</v>
      </c>
      <c r="KB26" s="40">
        <f>IF($N26=0,0,IF(KB$7="",0,IF(KB$1=MAX($1:$1),$R15-SUM($T26:KA26),IF(KB$1=1,SUMIFS(15:15,$1:$1,"&gt;="&amp;1,$1:$1,"&lt;="&amp;INT(-$N26/30))+(-$N26/30-INT(-$N26/30))*SUMIFS(15:15,$1:$1,INT(-$N26/30)+1),0)+(-$N26/30-INT(-$N26/30))*SUMIFS(15:15,$1:$1,KB$1+INT(-$N26/30)+1)+(INT(-$N26/30)+1--$N26/30)*SUMIFS(15:15,$1:$1,KB$1+INT(-$N26/30)))))</f>
        <v>0</v>
      </c>
      <c r="KC26" s="40">
        <f>IF($N26=0,0,IF(KC$7="",0,IF(KC$1=MAX($1:$1),$R15-SUM($T26:KB26),IF(KC$1=1,SUMIFS(15:15,$1:$1,"&gt;="&amp;1,$1:$1,"&lt;="&amp;INT(-$N26/30))+(-$N26/30-INT(-$N26/30))*SUMIFS(15:15,$1:$1,INT(-$N26/30)+1),0)+(-$N26/30-INT(-$N26/30))*SUMIFS(15:15,$1:$1,KC$1+INT(-$N26/30)+1)+(INT(-$N26/30)+1--$N26/30)*SUMIFS(15:15,$1:$1,KC$1+INT(-$N26/30)))))</f>
        <v>0</v>
      </c>
      <c r="KD26" s="40">
        <f>IF($N26=0,0,IF(KD$7="",0,IF(KD$1=MAX($1:$1),$R15-SUM($T26:KC26),IF(KD$1=1,SUMIFS(15:15,$1:$1,"&gt;="&amp;1,$1:$1,"&lt;="&amp;INT(-$N26/30))+(-$N26/30-INT(-$N26/30))*SUMIFS(15:15,$1:$1,INT(-$N26/30)+1),0)+(-$N26/30-INT(-$N26/30))*SUMIFS(15:15,$1:$1,KD$1+INT(-$N26/30)+1)+(INT(-$N26/30)+1--$N26/30)*SUMIFS(15:15,$1:$1,KD$1+INT(-$N26/30)))))</f>
        <v>0</v>
      </c>
      <c r="KE26" s="40">
        <f>IF($N26=0,0,IF(KE$7="",0,IF(KE$1=MAX($1:$1),$R15-SUM($T26:KD26),IF(KE$1=1,SUMIFS(15:15,$1:$1,"&gt;="&amp;1,$1:$1,"&lt;="&amp;INT(-$N26/30))+(-$N26/30-INT(-$N26/30))*SUMIFS(15:15,$1:$1,INT(-$N26/30)+1),0)+(-$N26/30-INT(-$N26/30))*SUMIFS(15:15,$1:$1,KE$1+INT(-$N26/30)+1)+(INT(-$N26/30)+1--$N26/30)*SUMIFS(15:15,$1:$1,KE$1+INT(-$N26/30)))))</f>
        <v>0</v>
      </c>
      <c r="KF26" s="40">
        <f>IF($N26=0,0,IF(KF$7="",0,IF(KF$1=MAX($1:$1),$R15-SUM($T26:KE26),IF(KF$1=1,SUMIFS(15:15,$1:$1,"&gt;="&amp;1,$1:$1,"&lt;="&amp;INT(-$N26/30))+(-$N26/30-INT(-$N26/30))*SUMIFS(15:15,$1:$1,INT(-$N26/30)+1),0)+(-$N26/30-INT(-$N26/30))*SUMIFS(15:15,$1:$1,KF$1+INT(-$N26/30)+1)+(INT(-$N26/30)+1--$N26/30)*SUMIFS(15:15,$1:$1,KF$1+INT(-$N26/30)))))</f>
        <v>0</v>
      </c>
      <c r="KG26" s="40">
        <f>IF($N26=0,0,IF(KG$7="",0,IF(KG$1=MAX($1:$1),$R15-SUM($T26:KF26),IF(KG$1=1,SUMIFS(15:15,$1:$1,"&gt;="&amp;1,$1:$1,"&lt;="&amp;INT(-$N26/30))+(-$N26/30-INT(-$N26/30))*SUMIFS(15:15,$1:$1,INT(-$N26/30)+1),0)+(-$N26/30-INT(-$N26/30))*SUMIFS(15:15,$1:$1,KG$1+INT(-$N26/30)+1)+(INT(-$N26/30)+1--$N26/30)*SUMIFS(15:15,$1:$1,KG$1+INT(-$N26/30)))))</f>
        <v>0</v>
      </c>
      <c r="KH26" s="40">
        <f>IF($N26=0,0,IF(KH$7="",0,IF(KH$1=MAX($1:$1),$R15-SUM($T26:KG26),IF(KH$1=1,SUMIFS(15:15,$1:$1,"&gt;="&amp;1,$1:$1,"&lt;="&amp;INT(-$N26/30))+(-$N26/30-INT(-$N26/30))*SUMIFS(15:15,$1:$1,INT(-$N26/30)+1),0)+(-$N26/30-INT(-$N26/30))*SUMIFS(15:15,$1:$1,KH$1+INT(-$N26/30)+1)+(INT(-$N26/30)+1--$N26/30)*SUMIFS(15:15,$1:$1,KH$1+INT(-$N26/30)))))</f>
        <v>0</v>
      </c>
      <c r="KI26" s="40">
        <f>IF($N26=0,0,IF(KI$7="",0,IF(KI$1=MAX($1:$1),$R15-SUM($T26:KH26),IF(KI$1=1,SUMIFS(15:15,$1:$1,"&gt;="&amp;1,$1:$1,"&lt;="&amp;INT(-$N26/30))+(-$N26/30-INT(-$N26/30))*SUMIFS(15:15,$1:$1,INT(-$N26/30)+1),0)+(-$N26/30-INT(-$N26/30))*SUMIFS(15:15,$1:$1,KI$1+INT(-$N26/30)+1)+(INT(-$N26/30)+1--$N26/30)*SUMIFS(15:15,$1:$1,KI$1+INT(-$N26/30)))))</f>
        <v>0</v>
      </c>
      <c r="KJ26" s="40">
        <f>IF($N26=0,0,IF(KJ$7="",0,IF(KJ$1=MAX($1:$1),$R15-SUM($T26:KI26),IF(KJ$1=1,SUMIFS(15:15,$1:$1,"&gt;="&amp;1,$1:$1,"&lt;="&amp;INT(-$N26/30))+(-$N26/30-INT(-$N26/30))*SUMIFS(15:15,$1:$1,INT(-$N26/30)+1),0)+(-$N26/30-INT(-$N26/30))*SUMIFS(15:15,$1:$1,KJ$1+INT(-$N26/30)+1)+(INT(-$N26/30)+1--$N26/30)*SUMIFS(15:15,$1:$1,KJ$1+INT(-$N26/30)))))</f>
        <v>0</v>
      </c>
      <c r="KK26" s="40">
        <f>IF($N26=0,0,IF(KK$7="",0,IF(KK$1=MAX($1:$1),$R15-SUM($T26:KJ26),IF(KK$1=1,SUMIFS(15:15,$1:$1,"&gt;="&amp;1,$1:$1,"&lt;="&amp;INT(-$N26/30))+(-$N26/30-INT(-$N26/30))*SUMIFS(15:15,$1:$1,INT(-$N26/30)+1),0)+(-$N26/30-INT(-$N26/30))*SUMIFS(15:15,$1:$1,KK$1+INT(-$N26/30)+1)+(INT(-$N26/30)+1--$N26/30)*SUMIFS(15:15,$1:$1,KK$1+INT(-$N26/30)))))</f>
        <v>0</v>
      </c>
      <c r="KL26" s="40">
        <f>IF($N26=0,0,IF(KL$7="",0,IF(KL$1=MAX($1:$1),$R15-SUM($T26:KK26),IF(KL$1=1,SUMIFS(15:15,$1:$1,"&gt;="&amp;1,$1:$1,"&lt;="&amp;INT(-$N26/30))+(-$N26/30-INT(-$N26/30))*SUMIFS(15:15,$1:$1,INT(-$N26/30)+1),0)+(-$N26/30-INT(-$N26/30))*SUMIFS(15:15,$1:$1,KL$1+INT(-$N26/30)+1)+(INT(-$N26/30)+1--$N26/30)*SUMIFS(15:15,$1:$1,KL$1+INT(-$N26/30)))))</f>
        <v>0</v>
      </c>
      <c r="KM26" s="40">
        <f>IF($N26=0,0,IF(KM$7="",0,IF(KM$1=MAX($1:$1),$R15-SUM($T26:KL26),IF(KM$1=1,SUMIFS(15:15,$1:$1,"&gt;="&amp;1,$1:$1,"&lt;="&amp;INT(-$N26/30))+(-$N26/30-INT(-$N26/30))*SUMIFS(15:15,$1:$1,INT(-$N26/30)+1),0)+(-$N26/30-INT(-$N26/30))*SUMIFS(15:15,$1:$1,KM$1+INT(-$N26/30)+1)+(INT(-$N26/30)+1--$N26/30)*SUMIFS(15:15,$1:$1,KM$1+INT(-$N26/30)))))</f>
        <v>0</v>
      </c>
      <c r="KN26" s="40">
        <f>IF($N26=0,0,IF(KN$7="",0,IF(KN$1=MAX($1:$1),$R15-SUM($T26:KM26),IF(KN$1=1,SUMIFS(15:15,$1:$1,"&gt;="&amp;1,$1:$1,"&lt;="&amp;INT(-$N26/30))+(-$N26/30-INT(-$N26/30))*SUMIFS(15:15,$1:$1,INT(-$N26/30)+1),0)+(-$N26/30-INT(-$N26/30))*SUMIFS(15:15,$1:$1,KN$1+INT(-$N26/30)+1)+(INT(-$N26/30)+1--$N26/30)*SUMIFS(15:15,$1:$1,KN$1+INT(-$N26/30)))))</f>
        <v>0</v>
      </c>
      <c r="KO26" s="40">
        <f>IF($N26=0,0,IF(KO$7="",0,IF(KO$1=MAX($1:$1),$R15-SUM($T26:KN26),IF(KO$1=1,SUMIFS(15:15,$1:$1,"&gt;="&amp;1,$1:$1,"&lt;="&amp;INT(-$N26/30))+(-$N26/30-INT(-$N26/30))*SUMIFS(15:15,$1:$1,INT(-$N26/30)+1),0)+(-$N26/30-INT(-$N26/30))*SUMIFS(15:15,$1:$1,KO$1+INT(-$N26/30)+1)+(INT(-$N26/30)+1--$N26/30)*SUMIFS(15:15,$1:$1,KO$1+INT(-$N26/30)))))</f>
        <v>0</v>
      </c>
      <c r="KP26" s="40">
        <f>IF($N26=0,0,IF(KP$7="",0,IF(KP$1=MAX($1:$1),$R15-SUM($T26:KO26),IF(KP$1=1,SUMIFS(15:15,$1:$1,"&gt;="&amp;1,$1:$1,"&lt;="&amp;INT(-$N26/30))+(-$N26/30-INT(-$N26/30))*SUMIFS(15:15,$1:$1,INT(-$N26/30)+1),0)+(-$N26/30-INT(-$N26/30))*SUMIFS(15:15,$1:$1,KP$1+INT(-$N26/30)+1)+(INT(-$N26/30)+1--$N26/30)*SUMIFS(15:15,$1:$1,KP$1+INT(-$N26/30)))))</f>
        <v>0</v>
      </c>
      <c r="KQ26" s="40">
        <f>IF($N26=0,0,IF(KQ$7="",0,IF(KQ$1=MAX($1:$1),$R15-SUM($T26:KP26),IF(KQ$1=1,SUMIFS(15:15,$1:$1,"&gt;="&amp;1,$1:$1,"&lt;="&amp;INT(-$N26/30))+(-$N26/30-INT(-$N26/30))*SUMIFS(15:15,$1:$1,INT(-$N26/30)+1),0)+(-$N26/30-INT(-$N26/30))*SUMIFS(15:15,$1:$1,KQ$1+INT(-$N26/30)+1)+(INT(-$N26/30)+1--$N26/30)*SUMIFS(15:15,$1:$1,KQ$1+INT(-$N26/30)))))</f>
        <v>0</v>
      </c>
      <c r="KR26" s="40">
        <f>IF($N26=0,0,IF(KR$7="",0,IF(KR$1=MAX($1:$1),$R15-SUM($T26:KQ26),IF(KR$1=1,SUMIFS(15:15,$1:$1,"&gt;="&amp;1,$1:$1,"&lt;="&amp;INT(-$N26/30))+(-$N26/30-INT(-$N26/30))*SUMIFS(15:15,$1:$1,INT(-$N26/30)+1),0)+(-$N26/30-INT(-$N26/30))*SUMIFS(15:15,$1:$1,KR$1+INT(-$N26/30)+1)+(INT(-$N26/30)+1--$N26/30)*SUMIFS(15:15,$1:$1,KR$1+INT(-$N26/30)))))</f>
        <v>0</v>
      </c>
      <c r="KS26" s="40">
        <f>IF($N26=0,0,IF(KS$7="",0,IF(KS$1=MAX($1:$1),$R15-SUM($T26:KR26),IF(KS$1=1,SUMIFS(15:15,$1:$1,"&gt;="&amp;1,$1:$1,"&lt;="&amp;INT(-$N26/30))+(-$N26/30-INT(-$N26/30))*SUMIFS(15:15,$1:$1,INT(-$N26/30)+1),0)+(-$N26/30-INT(-$N26/30))*SUMIFS(15:15,$1:$1,KS$1+INT(-$N26/30)+1)+(INT(-$N26/30)+1--$N26/30)*SUMIFS(15:15,$1:$1,KS$1+INT(-$N26/30)))))</f>
        <v>0</v>
      </c>
      <c r="KT26" s="40">
        <f>IF($N26=0,0,IF(KT$7="",0,IF(KT$1=MAX($1:$1),$R15-SUM($T26:KS26),IF(KT$1=1,SUMIFS(15:15,$1:$1,"&gt;="&amp;1,$1:$1,"&lt;="&amp;INT(-$N26/30))+(-$N26/30-INT(-$N26/30))*SUMIFS(15:15,$1:$1,INT(-$N26/30)+1),0)+(-$N26/30-INT(-$N26/30))*SUMIFS(15:15,$1:$1,KT$1+INT(-$N26/30)+1)+(INT(-$N26/30)+1--$N26/30)*SUMIFS(15:15,$1:$1,KT$1+INT(-$N26/30)))))</f>
        <v>0</v>
      </c>
      <c r="KU26" s="40">
        <f>IF($N26=0,0,IF(KU$7="",0,IF(KU$1=MAX($1:$1),$R15-SUM($T26:KT26),IF(KU$1=1,SUMIFS(15:15,$1:$1,"&gt;="&amp;1,$1:$1,"&lt;="&amp;INT(-$N26/30))+(-$N26/30-INT(-$N26/30))*SUMIFS(15:15,$1:$1,INT(-$N26/30)+1),0)+(-$N26/30-INT(-$N26/30))*SUMIFS(15:15,$1:$1,KU$1+INT(-$N26/30)+1)+(INT(-$N26/30)+1--$N26/30)*SUMIFS(15:15,$1:$1,KU$1+INT(-$N26/30)))))</f>
        <v>0</v>
      </c>
      <c r="KV26" s="40">
        <f>IF($N26=0,0,IF(KV$7="",0,IF(KV$1=MAX($1:$1),$R15-SUM($T26:KU26),IF(KV$1=1,SUMIFS(15:15,$1:$1,"&gt;="&amp;1,$1:$1,"&lt;="&amp;INT(-$N26/30))+(-$N26/30-INT(-$N26/30))*SUMIFS(15:15,$1:$1,INT(-$N26/30)+1),0)+(-$N26/30-INT(-$N26/30))*SUMIFS(15:15,$1:$1,KV$1+INT(-$N26/30)+1)+(INT(-$N26/30)+1--$N26/30)*SUMIFS(15:15,$1:$1,KV$1+INT(-$N26/30)))))</f>
        <v>0</v>
      </c>
      <c r="KW26" s="1"/>
      <c r="KX26" s="1"/>
    </row>
    <row r="27" spans="1:310" x14ac:dyDescent="0.25">
      <c r="A27" s="1"/>
      <c r="B27" s="79"/>
      <c r="C27" s="79"/>
      <c r="D27" s="79"/>
      <c r="E27" s="1" t="str">
        <f>E24</f>
        <v>количество аннулированных договоров</v>
      </c>
      <c r="F27" s="1"/>
      <c r="G27" s="1"/>
      <c r="H27" s="11" t="str">
        <f t="shared" si="18"/>
        <v>клиенты</v>
      </c>
      <c r="I27" s="1"/>
      <c r="J27" s="1"/>
      <c r="K27" s="1" t="str">
        <f>справочники!$U$15</f>
        <v>непостоянные-30сотрудников</v>
      </c>
      <c r="L27" s="1"/>
      <c r="M27" s="5"/>
      <c r="N27" s="40">
        <f>условия!W56</f>
        <v>240</v>
      </c>
      <c r="O27" s="19"/>
      <c r="P27" s="1"/>
      <c r="Q27" s="1"/>
      <c r="R27" s="40">
        <f>SUMIFS($T27:$KW27,$T$1:$KW$1,"&gt;="&amp;1,$T$1:$KW$1,"&lt;="&amp;MAX($1:$1))</f>
        <v>595</v>
      </c>
      <c r="S27" s="1"/>
      <c r="T27" s="1"/>
      <c r="U27" s="40">
        <f>IF($N27=0,0,IF(U$7="",0,IF(U$1=MAX($1:$1),$R16-SUM($T27:T27),IF(U$1=1,SUMIFS(16:16,$1:$1,"&gt;="&amp;1,$1:$1,"&lt;="&amp;INT(-$N27/30))+(-$N27/30-INT(-$N27/30))*SUMIFS(16:16,$1:$1,INT(-$N27/30)+1),0)+(-$N27/30-INT(-$N27/30))*SUMIFS(16:16,$1:$1,U$1+INT(-$N27/30)+1)+(INT(-$N27/30)+1--$N27/30)*SUMIFS(16:16,$1:$1,U$1+INT(-$N27/30)))))</f>
        <v>0</v>
      </c>
      <c r="V27" s="40">
        <f>IF($N27=0,0,IF(V$7="",0,IF(V$1=MAX($1:$1),$R16-SUM($T27:U27),IF(V$1=1,SUMIFS(16:16,$1:$1,"&gt;="&amp;1,$1:$1,"&lt;="&amp;INT(-$N27/30))+(-$N27/30-INT(-$N27/30))*SUMIFS(16:16,$1:$1,INT(-$N27/30)+1),0)+(-$N27/30-INT(-$N27/30))*SUMIFS(16:16,$1:$1,V$1+INT(-$N27/30)+1)+(INT(-$N27/30)+1--$N27/30)*SUMIFS(16:16,$1:$1,V$1+INT(-$N27/30)))))</f>
        <v>0</v>
      </c>
      <c r="W27" s="40">
        <f>IF($N27=0,0,IF(W$7="",0,IF(W$1=MAX($1:$1),$R16-SUM($T27:V27),IF(W$1=1,SUMIFS(16:16,$1:$1,"&gt;="&amp;1,$1:$1,"&lt;="&amp;INT(-$N27/30))+(-$N27/30-INT(-$N27/30))*SUMIFS(16:16,$1:$1,INT(-$N27/30)+1),0)+(-$N27/30-INT(-$N27/30))*SUMIFS(16:16,$1:$1,W$1+INT(-$N27/30)+1)+(INT(-$N27/30)+1--$N27/30)*SUMIFS(16:16,$1:$1,W$1+INT(-$N27/30)))))</f>
        <v>0</v>
      </c>
      <c r="X27" s="40">
        <f>IF($N27=0,0,IF(X$7="",0,IF(X$1=MAX($1:$1),$R16-SUM($T27:W27),IF(X$1=1,SUMIFS(16:16,$1:$1,"&gt;="&amp;1,$1:$1,"&lt;="&amp;INT(-$N27/30))+(-$N27/30-INT(-$N27/30))*SUMIFS(16:16,$1:$1,INT(-$N27/30)+1),0)+(-$N27/30-INT(-$N27/30))*SUMIFS(16:16,$1:$1,X$1+INT(-$N27/30)+1)+(INT(-$N27/30)+1--$N27/30)*SUMIFS(16:16,$1:$1,X$1+INT(-$N27/30)))))</f>
        <v>0</v>
      </c>
      <c r="Y27" s="40">
        <f>IF($N27=0,0,IF(Y$7="",0,IF(Y$1=MAX($1:$1),$R16-SUM($T27:X27),IF(Y$1=1,SUMIFS(16:16,$1:$1,"&gt;="&amp;1,$1:$1,"&lt;="&amp;INT(-$N27/30))+(-$N27/30-INT(-$N27/30))*SUMIFS(16:16,$1:$1,INT(-$N27/30)+1),0)+(-$N27/30-INT(-$N27/30))*SUMIFS(16:16,$1:$1,Y$1+INT(-$N27/30)+1)+(INT(-$N27/30)+1--$N27/30)*SUMIFS(16:16,$1:$1,Y$1+INT(-$N27/30)))))</f>
        <v>0</v>
      </c>
      <c r="Z27" s="40">
        <f>IF($N27=0,0,IF(Z$7="",0,IF(Z$1=MAX($1:$1),$R16-SUM($T27:Y27),IF(Z$1=1,SUMIFS(16:16,$1:$1,"&gt;="&amp;1,$1:$1,"&lt;="&amp;INT(-$N27/30))+(-$N27/30-INT(-$N27/30))*SUMIFS(16:16,$1:$1,INT(-$N27/30)+1),0)+(-$N27/30-INT(-$N27/30))*SUMIFS(16:16,$1:$1,Z$1+INT(-$N27/30)+1)+(INT(-$N27/30)+1--$N27/30)*SUMIFS(16:16,$1:$1,Z$1+INT(-$N27/30)))))</f>
        <v>0</v>
      </c>
      <c r="AA27" s="40">
        <f>IF($N27=0,0,IF(AA$7="",0,IF(AA$1=MAX($1:$1),$R16-SUM($T27:Z27),IF(AA$1=1,SUMIFS(16:16,$1:$1,"&gt;="&amp;1,$1:$1,"&lt;="&amp;INT(-$N27/30))+(-$N27/30-INT(-$N27/30))*SUMIFS(16:16,$1:$1,INT(-$N27/30)+1),0)+(-$N27/30-INT(-$N27/30))*SUMIFS(16:16,$1:$1,AA$1+INT(-$N27/30)+1)+(INT(-$N27/30)+1--$N27/30)*SUMIFS(16:16,$1:$1,AA$1+INT(-$N27/30)))))</f>
        <v>0</v>
      </c>
      <c r="AB27" s="40">
        <f>IF($N27=0,0,IF(AB$7="",0,IF(AB$1=MAX($1:$1),$R16-SUM($T27:AA27),IF(AB$1=1,SUMIFS(16:16,$1:$1,"&gt;="&amp;1,$1:$1,"&lt;="&amp;INT(-$N27/30))+(-$N27/30-INT(-$N27/30))*SUMIFS(16:16,$1:$1,INT(-$N27/30)+1),0)+(-$N27/30-INT(-$N27/30))*SUMIFS(16:16,$1:$1,AB$1+INT(-$N27/30)+1)+(INT(-$N27/30)+1--$N27/30)*SUMIFS(16:16,$1:$1,AB$1+INT(-$N27/30)))))</f>
        <v>0</v>
      </c>
      <c r="AC27" s="40">
        <f>IF($N27=0,0,IF(AC$7="",0,IF(AC$1=MAX($1:$1),$R16-SUM($T27:AB27),IF(AC$1=1,SUMIFS(16:16,$1:$1,"&gt;="&amp;1,$1:$1,"&lt;="&amp;INT(-$N27/30))+(-$N27/30-INT(-$N27/30))*SUMIFS(16:16,$1:$1,INT(-$N27/30)+1),0)+(-$N27/30-INT(-$N27/30))*SUMIFS(16:16,$1:$1,AC$1+INT(-$N27/30)+1)+(INT(-$N27/30)+1--$N27/30)*SUMIFS(16:16,$1:$1,AC$1+INT(-$N27/30)))))</f>
        <v>8.2638888888888911</v>
      </c>
      <c r="AD27" s="40">
        <f>IF($N27=0,0,IF(AD$7="",0,IF(AD$1=MAX($1:$1),$R16-SUM($T27:AC27),IF(AD$1=1,SUMIFS(16:16,$1:$1,"&gt;="&amp;1,$1:$1,"&lt;="&amp;INT(-$N27/30))+(-$N27/30-INT(-$N27/30))*SUMIFS(16:16,$1:$1,INT(-$N27/30)+1),0)+(-$N27/30-INT(-$N27/30))*SUMIFS(16:16,$1:$1,AD$1+INT(-$N27/30)+1)+(INT(-$N27/30)+1--$N27/30)*SUMIFS(16:16,$1:$1,AD$1+INT(-$N27/30)))))</f>
        <v>8.7361111111111143</v>
      </c>
      <c r="AE27" s="40">
        <f>IF($N27=0,0,IF(AE$7="",0,IF(AE$1=MAX($1:$1),$R16-SUM($T27:AD27),IF(AE$1=1,SUMIFS(16:16,$1:$1,"&gt;="&amp;1,$1:$1,"&lt;="&amp;INT(-$N27/30))+(-$N27/30-INT(-$N27/30))*SUMIFS(16:16,$1:$1,INT(-$N27/30)+1),0)+(-$N27/30-INT(-$N27/30))*SUMIFS(16:16,$1:$1,AE$1+INT(-$N27/30)+1)+(INT(-$N27/30)+1--$N27/30)*SUMIFS(16:16,$1:$1,AE$1+INT(-$N27/30)))))</f>
        <v>9.2083333333333357</v>
      </c>
      <c r="AF27" s="40">
        <f>IF($N27=0,0,IF(AF$7="",0,IF(AF$1=MAX($1:$1),$R16-SUM($T27:AE27),IF(AF$1=1,SUMIFS(16:16,$1:$1,"&gt;="&amp;1,$1:$1,"&lt;="&amp;INT(-$N27/30))+(-$N27/30-INT(-$N27/30))*SUMIFS(16:16,$1:$1,INT(-$N27/30)+1),0)+(-$N27/30-INT(-$N27/30))*SUMIFS(16:16,$1:$1,AF$1+INT(-$N27/30)+1)+(INT(-$N27/30)+1--$N27/30)*SUMIFS(16:16,$1:$1,AF$1+INT(-$N27/30)))))</f>
        <v>9.6805555555555589</v>
      </c>
      <c r="AG27" s="40">
        <f>IF($N27=0,0,IF(AG$7="",0,IF(AG$1=MAX($1:$1),$R16-SUM($T27:AF27),IF(AG$1=1,SUMIFS(16:16,$1:$1,"&gt;="&amp;1,$1:$1,"&lt;="&amp;INT(-$N27/30))+(-$N27/30-INT(-$N27/30))*SUMIFS(16:16,$1:$1,INT(-$N27/30)+1),0)+(-$N27/30-INT(-$N27/30))*SUMIFS(16:16,$1:$1,AG$1+INT(-$N27/30)+1)+(INT(-$N27/30)+1--$N27/30)*SUMIFS(16:16,$1:$1,AG$1+INT(-$N27/30)))))</f>
        <v>10.15277777777778</v>
      </c>
      <c r="AH27" s="40">
        <f>IF($N27=0,0,IF(AH$7="",0,IF(AH$1=MAX($1:$1),$R16-SUM($T27:AG27),IF(AH$1=1,SUMIFS(16:16,$1:$1,"&gt;="&amp;1,$1:$1,"&lt;="&amp;INT(-$N27/30))+(-$N27/30-INT(-$N27/30))*SUMIFS(16:16,$1:$1,INT(-$N27/30)+1),0)+(-$N27/30-INT(-$N27/30))*SUMIFS(16:16,$1:$1,AH$1+INT(-$N27/30)+1)+(INT(-$N27/30)+1--$N27/30)*SUMIFS(16:16,$1:$1,AH$1+INT(-$N27/30)))))</f>
        <v>10.625000000000004</v>
      </c>
      <c r="AI27" s="40">
        <f>IF($N27=0,0,IF(AI$7="",0,IF(AI$1=MAX($1:$1),$R16-SUM($T27:AH27),IF(AI$1=1,SUMIFS(16:16,$1:$1,"&gt;="&amp;1,$1:$1,"&lt;="&amp;INT(-$N27/30))+(-$N27/30-INT(-$N27/30))*SUMIFS(16:16,$1:$1,INT(-$N27/30)+1),0)+(-$N27/30-INT(-$N27/30))*SUMIFS(16:16,$1:$1,AI$1+INT(-$N27/30)+1)+(INT(-$N27/30)+1--$N27/30)*SUMIFS(16:16,$1:$1,AI$1+INT(-$N27/30)))))</f>
        <v>11.097222222222227</v>
      </c>
      <c r="AJ27" s="40">
        <f>IF($N27=0,0,IF(AJ$7="",0,IF(AJ$1=MAX($1:$1),$R16-SUM($T27:AI27),IF(AJ$1=1,SUMIFS(16:16,$1:$1,"&gt;="&amp;1,$1:$1,"&lt;="&amp;INT(-$N27/30))+(-$N27/30-INT(-$N27/30))*SUMIFS(16:16,$1:$1,INT(-$N27/30)+1),0)+(-$N27/30-INT(-$N27/30))*SUMIFS(16:16,$1:$1,AJ$1+INT(-$N27/30)+1)+(INT(-$N27/30)+1--$N27/30)*SUMIFS(16:16,$1:$1,AJ$1+INT(-$N27/30)))))</f>
        <v>11.569444444444448</v>
      </c>
      <c r="AK27" s="40">
        <f>IF($N27=0,0,IF(AK$7="",0,IF(AK$1=MAX($1:$1),$R16-SUM($T27:AJ27),IF(AK$1=1,SUMIFS(16:16,$1:$1,"&gt;="&amp;1,$1:$1,"&lt;="&amp;INT(-$N27/30))+(-$N27/30-INT(-$N27/30))*SUMIFS(16:16,$1:$1,INT(-$N27/30)+1),0)+(-$N27/30-INT(-$N27/30))*SUMIFS(16:16,$1:$1,AK$1+INT(-$N27/30)+1)+(INT(-$N27/30)+1--$N27/30)*SUMIFS(16:16,$1:$1,AK$1+INT(-$N27/30)))))</f>
        <v>12.04166666666667</v>
      </c>
      <c r="AL27" s="40">
        <f>IF($N27=0,0,IF(AL$7="",0,IF(AL$1=MAX($1:$1),$R16-SUM($T27:AK27),IF(AL$1=1,SUMIFS(16:16,$1:$1,"&gt;="&amp;1,$1:$1,"&lt;="&amp;INT(-$N27/30))+(-$N27/30-INT(-$N27/30))*SUMIFS(16:16,$1:$1,INT(-$N27/30)+1),0)+(-$N27/30-INT(-$N27/30))*SUMIFS(16:16,$1:$1,AL$1+INT(-$N27/30)+1)+(INT(-$N27/30)+1--$N27/30)*SUMIFS(16:16,$1:$1,AL$1+INT(-$N27/30)))))</f>
        <v>12.513888888888893</v>
      </c>
      <c r="AM27" s="40">
        <f>IF($N27=0,0,IF(AM$7="",0,IF(AM$1=MAX($1:$1),$R16-SUM($T27:AL27),IF(AM$1=1,SUMIFS(16:16,$1:$1,"&gt;="&amp;1,$1:$1,"&lt;="&amp;INT(-$N27/30))+(-$N27/30-INT(-$N27/30))*SUMIFS(16:16,$1:$1,INT(-$N27/30)+1),0)+(-$N27/30-INT(-$N27/30))*SUMIFS(16:16,$1:$1,AM$1+INT(-$N27/30)+1)+(INT(-$N27/30)+1--$N27/30)*SUMIFS(16:16,$1:$1,AM$1+INT(-$N27/30)))))</f>
        <v>12.986111111111116</v>
      </c>
      <c r="AN27" s="40">
        <f>IF($N27=0,0,IF(AN$7="",0,IF(AN$1=MAX($1:$1),$R16-SUM($T27:AM27),IF(AN$1=1,SUMIFS(16:16,$1:$1,"&gt;="&amp;1,$1:$1,"&lt;="&amp;INT(-$N27/30))+(-$N27/30-INT(-$N27/30))*SUMIFS(16:16,$1:$1,INT(-$N27/30)+1),0)+(-$N27/30-INT(-$N27/30))*SUMIFS(16:16,$1:$1,AN$1+INT(-$N27/30)+1)+(INT(-$N27/30)+1--$N27/30)*SUMIFS(16:16,$1:$1,AN$1+INT(-$N27/30)))))</f>
        <v>13.458333333333337</v>
      </c>
      <c r="AO27" s="40">
        <f>IF($N27=0,0,IF(AO$7="",0,IF(AO$1=MAX($1:$1),$R16-SUM($T27:AN27),IF(AO$1=1,SUMIFS(16:16,$1:$1,"&gt;="&amp;1,$1:$1,"&lt;="&amp;INT(-$N27/30))+(-$N27/30-INT(-$N27/30))*SUMIFS(16:16,$1:$1,INT(-$N27/30)+1),0)+(-$N27/30-INT(-$N27/30))*SUMIFS(16:16,$1:$1,AO$1+INT(-$N27/30)+1)+(INT(-$N27/30)+1--$N27/30)*SUMIFS(16:16,$1:$1,AO$1+INT(-$N27/30)))))</f>
        <v>13.930555555555559</v>
      </c>
      <c r="AP27" s="40">
        <f>IF($N27=0,0,IF(AP$7="",0,IF(AP$1=MAX($1:$1),$R16-SUM($T27:AO27),IF(AP$1=1,SUMIFS(16:16,$1:$1,"&gt;="&amp;1,$1:$1,"&lt;="&amp;INT(-$N27/30))+(-$N27/30-INT(-$N27/30))*SUMIFS(16:16,$1:$1,INT(-$N27/30)+1),0)+(-$N27/30-INT(-$N27/30))*SUMIFS(16:16,$1:$1,AP$1+INT(-$N27/30)+1)+(INT(-$N27/30)+1--$N27/30)*SUMIFS(16:16,$1:$1,AP$1+INT(-$N27/30)))))</f>
        <v>14.402777777777782</v>
      </c>
      <c r="AQ27" s="40">
        <f>IF($N27=0,0,IF(AQ$7="",0,IF(AQ$1=MAX($1:$1),$R16-SUM($T27:AP27),IF(AQ$1=1,SUMIFS(16:16,$1:$1,"&gt;="&amp;1,$1:$1,"&lt;="&amp;INT(-$N27/30))+(-$N27/30-INT(-$N27/30))*SUMIFS(16:16,$1:$1,INT(-$N27/30)+1),0)+(-$N27/30-INT(-$N27/30))*SUMIFS(16:16,$1:$1,AQ$1+INT(-$N27/30)+1)+(INT(-$N27/30)+1--$N27/30)*SUMIFS(16:16,$1:$1,AQ$1+INT(-$N27/30)))))</f>
        <v>14.875000000000005</v>
      </c>
      <c r="AR27" s="40">
        <f>IF($N27=0,0,IF(AR$7="",0,IF(AR$1=MAX($1:$1),$R16-SUM($T27:AQ27),IF(AR$1=1,SUMIFS(16:16,$1:$1,"&gt;="&amp;1,$1:$1,"&lt;="&amp;INT(-$N27/30))+(-$N27/30-INT(-$N27/30))*SUMIFS(16:16,$1:$1,INT(-$N27/30)+1),0)+(-$N27/30-INT(-$N27/30))*SUMIFS(16:16,$1:$1,AR$1+INT(-$N27/30)+1)+(INT(-$N27/30)+1--$N27/30)*SUMIFS(16:16,$1:$1,AR$1+INT(-$N27/30)))))</f>
        <v>15.347222222222227</v>
      </c>
      <c r="AS27" s="40">
        <f>IF($N27=0,0,IF(AS$7="",0,IF(AS$1=MAX($1:$1),$R16-SUM($T27:AR27),IF(AS$1=1,SUMIFS(16:16,$1:$1,"&gt;="&amp;1,$1:$1,"&lt;="&amp;INT(-$N27/30))+(-$N27/30-INT(-$N27/30))*SUMIFS(16:16,$1:$1,INT(-$N27/30)+1),0)+(-$N27/30-INT(-$N27/30))*SUMIFS(16:16,$1:$1,AS$1+INT(-$N27/30)+1)+(INT(-$N27/30)+1--$N27/30)*SUMIFS(16:16,$1:$1,AS$1+INT(-$N27/30)))))</f>
        <v>15.819444444444448</v>
      </c>
      <c r="AT27" s="40">
        <f>IF($N27=0,0,IF(AT$7="",0,IF(AT$1=MAX($1:$1),$R16-SUM($T27:AS27),IF(AT$1=1,SUMIFS(16:16,$1:$1,"&gt;="&amp;1,$1:$1,"&lt;="&amp;INT(-$N27/30))+(-$N27/30-INT(-$N27/30))*SUMIFS(16:16,$1:$1,INT(-$N27/30)+1),0)+(-$N27/30-INT(-$N27/30))*SUMIFS(16:16,$1:$1,AT$1+INT(-$N27/30)+1)+(INT(-$N27/30)+1--$N27/30)*SUMIFS(16:16,$1:$1,AT$1+INT(-$N27/30)))))</f>
        <v>16.291666666666671</v>
      </c>
      <c r="AU27" s="40">
        <f>IF($N27=0,0,IF(AU$7="",0,IF(AU$1=MAX($1:$1),$R16-SUM($T27:AT27),IF(AU$1=1,SUMIFS(16:16,$1:$1,"&gt;="&amp;1,$1:$1,"&lt;="&amp;INT(-$N27/30))+(-$N27/30-INT(-$N27/30))*SUMIFS(16:16,$1:$1,INT(-$N27/30)+1),0)+(-$N27/30-INT(-$N27/30))*SUMIFS(16:16,$1:$1,AU$1+INT(-$N27/30)+1)+(INT(-$N27/30)+1--$N27/30)*SUMIFS(16:16,$1:$1,AU$1+INT(-$N27/30)))))</f>
        <v>16.763888888888896</v>
      </c>
      <c r="AV27" s="40">
        <f>IF($N27=0,0,IF(AV$7="",0,IF(AV$1=MAX($1:$1),$R16-SUM($T27:AU27),IF(AV$1=1,SUMIFS(16:16,$1:$1,"&gt;="&amp;1,$1:$1,"&lt;="&amp;INT(-$N27/30))+(-$N27/30-INT(-$N27/30))*SUMIFS(16:16,$1:$1,INT(-$N27/30)+1),0)+(-$N27/30-INT(-$N27/30))*SUMIFS(16:16,$1:$1,AV$1+INT(-$N27/30)+1)+(INT(-$N27/30)+1--$N27/30)*SUMIFS(16:16,$1:$1,AV$1+INT(-$N27/30)))))</f>
        <v>17.236111111111118</v>
      </c>
      <c r="AW27" s="40">
        <f>IF($N27=0,0,IF(AW$7="",0,IF(AW$1=MAX($1:$1),$R16-SUM($T27:AV27),IF(AW$1=1,SUMIFS(16:16,$1:$1,"&gt;="&amp;1,$1:$1,"&lt;="&amp;INT(-$N27/30))+(-$N27/30-INT(-$N27/30))*SUMIFS(16:16,$1:$1,INT(-$N27/30)+1),0)+(-$N27/30-INT(-$N27/30))*SUMIFS(16:16,$1:$1,AW$1+INT(-$N27/30)+1)+(INT(-$N27/30)+1--$N27/30)*SUMIFS(16:16,$1:$1,AW$1+INT(-$N27/30)))))</f>
        <v>17.708333333333339</v>
      </c>
      <c r="AX27" s="40">
        <f>IF($N27=0,0,IF(AX$7="",0,IF(AX$1=MAX($1:$1),$R16-SUM($T27:AW27),IF(AX$1=1,SUMIFS(16:16,$1:$1,"&gt;="&amp;1,$1:$1,"&lt;="&amp;INT(-$N27/30))+(-$N27/30-INT(-$N27/30))*SUMIFS(16:16,$1:$1,INT(-$N27/30)+1),0)+(-$N27/30-INT(-$N27/30))*SUMIFS(16:16,$1:$1,AX$1+INT(-$N27/30)+1)+(INT(-$N27/30)+1--$N27/30)*SUMIFS(16:16,$1:$1,AX$1+INT(-$N27/30)))))</f>
        <v>18.180555555555561</v>
      </c>
      <c r="AY27" s="40">
        <f>IF($N27=0,0,IF(AY$7="",0,IF(AY$1=MAX($1:$1),$R16-SUM($T27:AX27),IF(AY$1=1,SUMIFS(16:16,$1:$1,"&gt;="&amp;1,$1:$1,"&lt;="&amp;INT(-$N27/30))+(-$N27/30-INT(-$N27/30))*SUMIFS(16:16,$1:$1,INT(-$N27/30)+1),0)+(-$N27/30-INT(-$N27/30))*SUMIFS(16:16,$1:$1,AY$1+INT(-$N27/30)+1)+(INT(-$N27/30)+1--$N27/30)*SUMIFS(16:16,$1:$1,AY$1+INT(-$N27/30)))))</f>
        <v>18.652777777777786</v>
      </c>
      <c r="AZ27" s="40">
        <f>IF($N27=0,0,IF(AZ$7="",0,IF(AZ$1=MAX($1:$1),$R16-SUM($T27:AY27),IF(AZ$1=1,SUMIFS(16:16,$1:$1,"&gt;="&amp;1,$1:$1,"&lt;="&amp;INT(-$N27/30))+(-$N27/30-INT(-$N27/30))*SUMIFS(16:16,$1:$1,INT(-$N27/30)+1),0)+(-$N27/30-INT(-$N27/30))*SUMIFS(16:16,$1:$1,AZ$1+INT(-$N27/30)+1)+(INT(-$N27/30)+1--$N27/30)*SUMIFS(16:16,$1:$1,AZ$1+INT(-$N27/30)))))</f>
        <v>19.125000000000007</v>
      </c>
      <c r="BA27" s="40">
        <f>IF($N27=0,0,IF(BA$7="",0,IF(BA$1=MAX($1:$1),$R16-SUM($T27:AZ27),IF(BA$1=1,SUMIFS(16:16,$1:$1,"&gt;="&amp;1,$1:$1,"&lt;="&amp;INT(-$N27/30))+(-$N27/30-INT(-$N27/30))*SUMIFS(16:16,$1:$1,INT(-$N27/30)+1),0)+(-$N27/30-INT(-$N27/30))*SUMIFS(16:16,$1:$1,BA$1+INT(-$N27/30)+1)+(INT(-$N27/30)+1--$N27/30)*SUMIFS(16:16,$1:$1,BA$1+INT(-$N27/30)))))</f>
        <v>19.597222222222229</v>
      </c>
      <c r="BB27" s="40">
        <f>IF($N27=0,0,IF(BB$7="",0,IF(BB$1=MAX($1:$1),$R16-SUM($T27:BA27),IF(BB$1=1,SUMIFS(16:16,$1:$1,"&gt;="&amp;1,$1:$1,"&lt;="&amp;INT(-$N27/30))+(-$N27/30-INT(-$N27/30))*SUMIFS(16:16,$1:$1,INT(-$N27/30)+1),0)+(-$N27/30-INT(-$N27/30))*SUMIFS(16:16,$1:$1,BB$1+INT(-$N27/30)+1)+(INT(-$N27/30)+1--$N27/30)*SUMIFS(16:16,$1:$1,BB$1+INT(-$N27/30)))))</f>
        <v>20.06944444444445</v>
      </c>
      <c r="BC27" s="40">
        <f>IF($N27=0,0,IF(BC$7="",0,IF(BC$1=MAX($1:$1),$R16-SUM($T27:BB27),IF(BC$1=1,SUMIFS(16:16,$1:$1,"&gt;="&amp;1,$1:$1,"&lt;="&amp;INT(-$N27/30))+(-$N27/30-INT(-$N27/30))*SUMIFS(16:16,$1:$1,INT(-$N27/30)+1),0)+(-$N27/30-INT(-$N27/30))*SUMIFS(16:16,$1:$1,BC$1+INT(-$N27/30)+1)+(INT(-$N27/30)+1--$N27/30)*SUMIFS(16:16,$1:$1,BC$1+INT(-$N27/30)))))</f>
        <v>20.541666666666675</v>
      </c>
      <c r="BD27" s="40">
        <f>IF($N27=0,0,IF(BD$7="",0,IF(BD$1=MAX($1:$1),$R16-SUM($T27:BC27),IF(BD$1=1,SUMIFS(16:16,$1:$1,"&gt;="&amp;1,$1:$1,"&lt;="&amp;INT(-$N27/30))+(-$N27/30-INT(-$N27/30))*SUMIFS(16:16,$1:$1,INT(-$N27/30)+1),0)+(-$N27/30-INT(-$N27/30))*SUMIFS(16:16,$1:$1,BD$1+INT(-$N27/30)+1)+(INT(-$N27/30)+1--$N27/30)*SUMIFS(16:16,$1:$1,BD$1+INT(-$N27/30)))))</f>
        <v>206.12499999999994</v>
      </c>
      <c r="BE27" s="40">
        <f>IF($N27=0,0,IF(BE$7="",0,IF(BE$1=MAX($1:$1),$R16-SUM($T27:BD27),IF(BE$1=1,SUMIFS(16:16,$1:$1,"&gt;="&amp;1,$1:$1,"&lt;="&amp;INT(-$N27/30))+(-$N27/30-INT(-$N27/30))*SUMIFS(16:16,$1:$1,INT(-$N27/30)+1),0)+(-$N27/30-INT(-$N27/30))*SUMIFS(16:16,$1:$1,BE$1+INT(-$N27/30)+1)+(INT(-$N27/30)+1--$N27/30)*SUMIFS(16:16,$1:$1,BE$1+INT(-$N27/30)))))</f>
        <v>0</v>
      </c>
      <c r="BF27" s="40">
        <f>IF($N27=0,0,IF(BF$7="",0,IF(BF$1=MAX($1:$1),$R16-SUM($T27:BE27),IF(BF$1=1,SUMIFS(16:16,$1:$1,"&gt;="&amp;1,$1:$1,"&lt;="&amp;INT(-$N27/30))+(-$N27/30-INT(-$N27/30))*SUMIFS(16:16,$1:$1,INT(-$N27/30)+1),0)+(-$N27/30-INT(-$N27/30))*SUMIFS(16:16,$1:$1,BF$1+INT(-$N27/30)+1)+(INT(-$N27/30)+1--$N27/30)*SUMIFS(16:16,$1:$1,BF$1+INT(-$N27/30)))))</f>
        <v>0</v>
      </c>
      <c r="BG27" s="40">
        <f>IF($N27=0,0,IF(BG$7="",0,IF(BG$1=MAX($1:$1),$R16-SUM($T27:BF27),IF(BG$1=1,SUMIFS(16:16,$1:$1,"&gt;="&amp;1,$1:$1,"&lt;="&amp;INT(-$N27/30))+(-$N27/30-INT(-$N27/30))*SUMIFS(16:16,$1:$1,INT(-$N27/30)+1),0)+(-$N27/30-INT(-$N27/30))*SUMIFS(16:16,$1:$1,BG$1+INT(-$N27/30)+1)+(INT(-$N27/30)+1--$N27/30)*SUMIFS(16:16,$1:$1,BG$1+INT(-$N27/30)))))</f>
        <v>0</v>
      </c>
      <c r="BH27" s="40">
        <f>IF($N27=0,0,IF(BH$7="",0,IF(BH$1=MAX($1:$1),$R16-SUM($T27:BG27),IF(BH$1=1,SUMIFS(16:16,$1:$1,"&gt;="&amp;1,$1:$1,"&lt;="&amp;INT(-$N27/30))+(-$N27/30-INT(-$N27/30))*SUMIFS(16:16,$1:$1,INT(-$N27/30)+1),0)+(-$N27/30-INT(-$N27/30))*SUMIFS(16:16,$1:$1,BH$1+INT(-$N27/30)+1)+(INT(-$N27/30)+1--$N27/30)*SUMIFS(16:16,$1:$1,BH$1+INT(-$N27/30)))))</f>
        <v>0</v>
      </c>
      <c r="BI27" s="40">
        <f>IF($N27=0,0,IF(BI$7="",0,IF(BI$1=MAX($1:$1),$R16-SUM($T27:BH27),IF(BI$1=1,SUMIFS(16:16,$1:$1,"&gt;="&amp;1,$1:$1,"&lt;="&amp;INT(-$N27/30))+(-$N27/30-INT(-$N27/30))*SUMIFS(16:16,$1:$1,INT(-$N27/30)+1),0)+(-$N27/30-INT(-$N27/30))*SUMIFS(16:16,$1:$1,BI$1+INT(-$N27/30)+1)+(INT(-$N27/30)+1--$N27/30)*SUMIFS(16:16,$1:$1,BI$1+INT(-$N27/30)))))</f>
        <v>0</v>
      </c>
      <c r="BJ27" s="40">
        <f>IF($N27=0,0,IF(BJ$7="",0,IF(BJ$1=MAX($1:$1),$R16-SUM($T27:BI27),IF(BJ$1=1,SUMIFS(16:16,$1:$1,"&gt;="&amp;1,$1:$1,"&lt;="&amp;INT(-$N27/30))+(-$N27/30-INT(-$N27/30))*SUMIFS(16:16,$1:$1,INT(-$N27/30)+1),0)+(-$N27/30-INT(-$N27/30))*SUMIFS(16:16,$1:$1,BJ$1+INT(-$N27/30)+1)+(INT(-$N27/30)+1--$N27/30)*SUMIFS(16:16,$1:$1,BJ$1+INT(-$N27/30)))))</f>
        <v>0</v>
      </c>
      <c r="BK27" s="40">
        <f>IF($N27=0,0,IF(BK$7="",0,IF(BK$1=MAX($1:$1),$R16-SUM($T27:BJ27),IF(BK$1=1,SUMIFS(16:16,$1:$1,"&gt;="&amp;1,$1:$1,"&lt;="&amp;INT(-$N27/30))+(-$N27/30-INT(-$N27/30))*SUMIFS(16:16,$1:$1,INT(-$N27/30)+1),0)+(-$N27/30-INT(-$N27/30))*SUMIFS(16:16,$1:$1,BK$1+INT(-$N27/30)+1)+(INT(-$N27/30)+1--$N27/30)*SUMIFS(16:16,$1:$1,BK$1+INT(-$N27/30)))))</f>
        <v>0</v>
      </c>
      <c r="BL27" s="40">
        <f>IF($N27=0,0,IF(BL$7="",0,IF(BL$1=MAX($1:$1),$R16-SUM($T27:BK27),IF(BL$1=1,SUMIFS(16:16,$1:$1,"&gt;="&amp;1,$1:$1,"&lt;="&amp;INT(-$N27/30))+(-$N27/30-INT(-$N27/30))*SUMIFS(16:16,$1:$1,INT(-$N27/30)+1),0)+(-$N27/30-INT(-$N27/30))*SUMIFS(16:16,$1:$1,BL$1+INT(-$N27/30)+1)+(INT(-$N27/30)+1--$N27/30)*SUMIFS(16:16,$1:$1,BL$1+INT(-$N27/30)))))</f>
        <v>0</v>
      </c>
      <c r="BM27" s="40">
        <f>IF($N27=0,0,IF(BM$7="",0,IF(BM$1=MAX($1:$1),$R16-SUM($T27:BL27),IF(BM$1=1,SUMIFS(16:16,$1:$1,"&gt;="&amp;1,$1:$1,"&lt;="&amp;INT(-$N27/30))+(-$N27/30-INT(-$N27/30))*SUMIFS(16:16,$1:$1,INT(-$N27/30)+1),0)+(-$N27/30-INT(-$N27/30))*SUMIFS(16:16,$1:$1,BM$1+INT(-$N27/30)+1)+(INT(-$N27/30)+1--$N27/30)*SUMIFS(16:16,$1:$1,BM$1+INT(-$N27/30)))))</f>
        <v>0</v>
      </c>
      <c r="BN27" s="40">
        <f>IF($N27=0,0,IF(BN$7="",0,IF(BN$1=MAX($1:$1),$R16-SUM($T27:BM27),IF(BN$1=1,SUMIFS(16:16,$1:$1,"&gt;="&amp;1,$1:$1,"&lt;="&amp;INT(-$N27/30))+(-$N27/30-INT(-$N27/30))*SUMIFS(16:16,$1:$1,INT(-$N27/30)+1),0)+(-$N27/30-INT(-$N27/30))*SUMIFS(16:16,$1:$1,BN$1+INT(-$N27/30)+1)+(INT(-$N27/30)+1--$N27/30)*SUMIFS(16:16,$1:$1,BN$1+INT(-$N27/30)))))</f>
        <v>0</v>
      </c>
      <c r="BO27" s="40">
        <f>IF($N27=0,0,IF(BO$7="",0,IF(BO$1=MAX($1:$1),$R16-SUM($T27:BN27),IF(BO$1=1,SUMIFS(16:16,$1:$1,"&gt;="&amp;1,$1:$1,"&lt;="&amp;INT(-$N27/30))+(-$N27/30-INT(-$N27/30))*SUMIFS(16:16,$1:$1,INT(-$N27/30)+1),0)+(-$N27/30-INT(-$N27/30))*SUMIFS(16:16,$1:$1,BO$1+INT(-$N27/30)+1)+(INT(-$N27/30)+1--$N27/30)*SUMIFS(16:16,$1:$1,BO$1+INT(-$N27/30)))))</f>
        <v>0</v>
      </c>
      <c r="BP27" s="40">
        <f>IF($N27=0,0,IF(BP$7="",0,IF(BP$1=MAX($1:$1),$R16-SUM($T27:BO27),IF(BP$1=1,SUMIFS(16:16,$1:$1,"&gt;="&amp;1,$1:$1,"&lt;="&amp;INT(-$N27/30))+(-$N27/30-INT(-$N27/30))*SUMIFS(16:16,$1:$1,INT(-$N27/30)+1),0)+(-$N27/30-INT(-$N27/30))*SUMIFS(16:16,$1:$1,BP$1+INT(-$N27/30)+1)+(INT(-$N27/30)+1--$N27/30)*SUMIFS(16:16,$1:$1,BP$1+INT(-$N27/30)))))</f>
        <v>0</v>
      </c>
      <c r="BQ27" s="40">
        <f>IF($N27=0,0,IF(BQ$7="",0,IF(BQ$1=MAX($1:$1),$R16-SUM($T27:BP27),IF(BQ$1=1,SUMIFS(16:16,$1:$1,"&gt;="&amp;1,$1:$1,"&lt;="&amp;INT(-$N27/30))+(-$N27/30-INT(-$N27/30))*SUMIFS(16:16,$1:$1,INT(-$N27/30)+1),0)+(-$N27/30-INT(-$N27/30))*SUMIFS(16:16,$1:$1,BQ$1+INT(-$N27/30)+1)+(INT(-$N27/30)+1--$N27/30)*SUMIFS(16:16,$1:$1,BQ$1+INT(-$N27/30)))))</f>
        <v>0</v>
      </c>
      <c r="BR27" s="40">
        <f>IF($N27=0,0,IF(BR$7="",0,IF(BR$1=MAX($1:$1),$R16-SUM($T27:BQ27),IF(BR$1=1,SUMIFS(16:16,$1:$1,"&gt;="&amp;1,$1:$1,"&lt;="&amp;INT(-$N27/30))+(-$N27/30-INT(-$N27/30))*SUMIFS(16:16,$1:$1,INT(-$N27/30)+1),0)+(-$N27/30-INT(-$N27/30))*SUMIFS(16:16,$1:$1,BR$1+INT(-$N27/30)+1)+(INT(-$N27/30)+1--$N27/30)*SUMIFS(16:16,$1:$1,BR$1+INT(-$N27/30)))))</f>
        <v>0</v>
      </c>
      <c r="BS27" s="40">
        <f>IF($N27=0,0,IF(BS$7="",0,IF(BS$1=MAX($1:$1),$R16-SUM($T27:BR27),IF(BS$1=1,SUMIFS(16:16,$1:$1,"&gt;="&amp;1,$1:$1,"&lt;="&amp;INT(-$N27/30))+(-$N27/30-INT(-$N27/30))*SUMIFS(16:16,$1:$1,INT(-$N27/30)+1),0)+(-$N27/30-INT(-$N27/30))*SUMIFS(16:16,$1:$1,BS$1+INT(-$N27/30)+1)+(INT(-$N27/30)+1--$N27/30)*SUMIFS(16:16,$1:$1,BS$1+INT(-$N27/30)))))</f>
        <v>0</v>
      </c>
      <c r="BT27" s="40">
        <f>IF($N27=0,0,IF(BT$7="",0,IF(BT$1=MAX($1:$1),$R16-SUM($T27:BS27),IF(BT$1=1,SUMIFS(16:16,$1:$1,"&gt;="&amp;1,$1:$1,"&lt;="&amp;INT(-$N27/30))+(-$N27/30-INT(-$N27/30))*SUMIFS(16:16,$1:$1,INT(-$N27/30)+1),0)+(-$N27/30-INT(-$N27/30))*SUMIFS(16:16,$1:$1,BT$1+INT(-$N27/30)+1)+(INT(-$N27/30)+1--$N27/30)*SUMIFS(16:16,$1:$1,BT$1+INT(-$N27/30)))))</f>
        <v>0</v>
      </c>
      <c r="BU27" s="40">
        <f>IF($N27=0,0,IF(BU$7="",0,IF(BU$1=MAX($1:$1),$R16-SUM($T27:BT27),IF(BU$1=1,SUMIFS(16:16,$1:$1,"&gt;="&amp;1,$1:$1,"&lt;="&amp;INT(-$N27/30))+(-$N27/30-INT(-$N27/30))*SUMIFS(16:16,$1:$1,INT(-$N27/30)+1),0)+(-$N27/30-INT(-$N27/30))*SUMIFS(16:16,$1:$1,BU$1+INT(-$N27/30)+1)+(INT(-$N27/30)+1--$N27/30)*SUMIFS(16:16,$1:$1,BU$1+INT(-$N27/30)))))</f>
        <v>0</v>
      </c>
      <c r="BV27" s="40">
        <f>IF($N27=0,0,IF(BV$7="",0,IF(BV$1=MAX($1:$1),$R16-SUM($T27:BU27),IF(BV$1=1,SUMIFS(16:16,$1:$1,"&gt;="&amp;1,$1:$1,"&lt;="&amp;INT(-$N27/30))+(-$N27/30-INT(-$N27/30))*SUMIFS(16:16,$1:$1,INT(-$N27/30)+1),0)+(-$N27/30-INT(-$N27/30))*SUMIFS(16:16,$1:$1,BV$1+INT(-$N27/30)+1)+(INT(-$N27/30)+1--$N27/30)*SUMIFS(16:16,$1:$1,BV$1+INT(-$N27/30)))))</f>
        <v>0</v>
      </c>
      <c r="BW27" s="40">
        <f>IF($N27=0,0,IF(BW$7="",0,IF(BW$1=MAX($1:$1),$R16-SUM($T27:BV27),IF(BW$1=1,SUMIFS(16:16,$1:$1,"&gt;="&amp;1,$1:$1,"&lt;="&amp;INT(-$N27/30))+(-$N27/30-INT(-$N27/30))*SUMIFS(16:16,$1:$1,INT(-$N27/30)+1),0)+(-$N27/30-INT(-$N27/30))*SUMIFS(16:16,$1:$1,BW$1+INT(-$N27/30)+1)+(INT(-$N27/30)+1--$N27/30)*SUMIFS(16:16,$1:$1,BW$1+INT(-$N27/30)))))</f>
        <v>0</v>
      </c>
      <c r="BX27" s="40">
        <f>IF($N27=0,0,IF(BX$7="",0,IF(BX$1=MAX($1:$1),$R16-SUM($T27:BW27),IF(BX$1=1,SUMIFS(16:16,$1:$1,"&gt;="&amp;1,$1:$1,"&lt;="&amp;INT(-$N27/30))+(-$N27/30-INT(-$N27/30))*SUMIFS(16:16,$1:$1,INT(-$N27/30)+1),0)+(-$N27/30-INT(-$N27/30))*SUMIFS(16:16,$1:$1,BX$1+INT(-$N27/30)+1)+(INT(-$N27/30)+1--$N27/30)*SUMIFS(16:16,$1:$1,BX$1+INT(-$N27/30)))))</f>
        <v>0</v>
      </c>
      <c r="BY27" s="40">
        <f>IF($N27=0,0,IF(BY$7="",0,IF(BY$1=MAX($1:$1),$R16-SUM($T27:BX27),IF(BY$1=1,SUMIFS(16:16,$1:$1,"&gt;="&amp;1,$1:$1,"&lt;="&amp;INT(-$N27/30))+(-$N27/30-INT(-$N27/30))*SUMIFS(16:16,$1:$1,INT(-$N27/30)+1),0)+(-$N27/30-INT(-$N27/30))*SUMIFS(16:16,$1:$1,BY$1+INT(-$N27/30)+1)+(INT(-$N27/30)+1--$N27/30)*SUMIFS(16:16,$1:$1,BY$1+INT(-$N27/30)))))</f>
        <v>0</v>
      </c>
      <c r="BZ27" s="40">
        <f>IF($N27=0,0,IF(BZ$7="",0,IF(BZ$1=MAX($1:$1),$R16-SUM($T27:BY27),IF(BZ$1=1,SUMIFS(16:16,$1:$1,"&gt;="&amp;1,$1:$1,"&lt;="&amp;INT(-$N27/30))+(-$N27/30-INT(-$N27/30))*SUMIFS(16:16,$1:$1,INT(-$N27/30)+1),0)+(-$N27/30-INT(-$N27/30))*SUMIFS(16:16,$1:$1,BZ$1+INT(-$N27/30)+1)+(INT(-$N27/30)+1--$N27/30)*SUMIFS(16:16,$1:$1,BZ$1+INT(-$N27/30)))))</f>
        <v>0</v>
      </c>
      <c r="CA27" s="40">
        <f>IF($N27=0,0,IF(CA$7="",0,IF(CA$1=MAX($1:$1),$R16-SUM($T27:BZ27),IF(CA$1=1,SUMIFS(16:16,$1:$1,"&gt;="&amp;1,$1:$1,"&lt;="&amp;INT(-$N27/30))+(-$N27/30-INT(-$N27/30))*SUMIFS(16:16,$1:$1,INT(-$N27/30)+1),0)+(-$N27/30-INT(-$N27/30))*SUMIFS(16:16,$1:$1,CA$1+INT(-$N27/30)+1)+(INT(-$N27/30)+1--$N27/30)*SUMIFS(16:16,$1:$1,CA$1+INT(-$N27/30)))))</f>
        <v>0</v>
      </c>
      <c r="CB27" s="40">
        <f>IF($N27=0,0,IF(CB$7="",0,IF(CB$1=MAX($1:$1),$R16-SUM($T27:CA27),IF(CB$1=1,SUMIFS(16:16,$1:$1,"&gt;="&amp;1,$1:$1,"&lt;="&amp;INT(-$N27/30))+(-$N27/30-INT(-$N27/30))*SUMIFS(16:16,$1:$1,INT(-$N27/30)+1),0)+(-$N27/30-INT(-$N27/30))*SUMIFS(16:16,$1:$1,CB$1+INT(-$N27/30)+1)+(INT(-$N27/30)+1--$N27/30)*SUMIFS(16:16,$1:$1,CB$1+INT(-$N27/30)))))</f>
        <v>0</v>
      </c>
      <c r="CC27" s="40">
        <f>IF($N27=0,0,IF(CC$7="",0,IF(CC$1=MAX($1:$1),$R16-SUM($T27:CB27),IF(CC$1=1,SUMIFS(16:16,$1:$1,"&gt;="&amp;1,$1:$1,"&lt;="&amp;INT(-$N27/30))+(-$N27/30-INT(-$N27/30))*SUMIFS(16:16,$1:$1,INT(-$N27/30)+1),0)+(-$N27/30-INT(-$N27/30))*SUMIFS(16:16,$1:$1,CC$1+INT(-$N27/30)+1)+(INT(-$N27/30)+1--$N27/30)*SUMIFS(16:16,$1:$1,CC$1+INT(-$N27/30)))))</f>
        <v>0</v>
      </c>
      <c r="CD27" s="40">
        <f>IF($N27=0,0,IF(CD$7="",0,IF(CD$1=MAX($1:$1),$R16-SUM($T27:CC27),IF(CD$1=1,SUMIFS(16:16,$1:$1,"&gt;="&amp;1,$1:$1,"&lt;="&amp;INT(-$N27/30))+(-$N27/30-INT(-$N27/30))*SUMIFS(16:16,$1:$1,INT(-$N27/30)+1),0)+(-$N27/30-INT(-$N27/30))*SUMIFS(16:16,$1:$1,CD$1+INT(-$N27/30)+1)+(INT(-$N27/30)+1--$N27/30)*SUMIFS(16:16,$1:$1,CD$1+INT(-$N27/30)))))</f>
        <v>0</v>
      </c>
      <c r="CE27" s="40">
        <f>IF($N27=0,0,IF(CE$7="",0,IF(CE$1=MAX($1:$1),$R16-SUM($T27:CD27),IF(CE$1=1,SUMIFS(16:16,$1:$1,"&gt;="&amp;1,$1:$1,"&lt;="&amp;INT(-$N27/30))+(-$N27/30-INT(-$N27/30))*SUMIFS(16:16,$1:$1,INT(-$N27/30)+1),0)+(-$N27/30-INT(-$N27/30))*SUMIFS(16:16,$1:$1,CE$1+INT(-$N27/30)+1)+(INT(-$N27/30)+1--$N27/30)*SUMIFS(16:16,$1:$1,CE$1+INT(-$N27/30)))))</f>
        <v>0</v>
      </c>
      <c r="CF27" s="40">
        <f>IF($N27=0,0,IF(CF$7="",0,IF(CF$1=MAX($1:$1),$R16-SUM($T27:CE27),IF(CF$1=1,SUMIFS(16:16,$1:$1,"&gt;="&amp;1,$1:$1,"&lt;="&amp;INT(-$N27/30))+(-$N27/30-INT(-$N27/30))*SUMIFS(16:16,$1:$1,INT(-$N27/30)+1),0)+(-$N27/30-INT(-$N27/30))*SUMIFS(16:16,$1:$1,CF$1+INT(-$N27/30)+1)+(INT(-$N27/30)+1--$N27/30)*SUMIFS(16:16,$1:$1,CF$1+INT(-$N27/30)))))</f>
        <v>0</v>
      </c>
      <c r="CG27" s="40">
        <f>IF($N27=0,0,IF(CG$7="",0,IF(CG$1=MAX($1:$1),$R16-SUM($T27:CF27),IF(CG$1=1,SUMIFS(16:16,$1:$1,"&gt;="&amp;1,$1:$1,"&lt;="&amp;INT(-$N27/30))+(-$N27/30-INT(-$N27/30))*SUMIFS(16:16,$1:$1,INT(-$N27/30)+1),0)+(-$N27/30-INT(-$N27/30))*SUMIFS(16:16,$1:$1,CG$1+INT(-$N27/30)+1)+(INT(-$N27/30)+1--$N27/30)*SUMIFS(16:16,$1:$1,CG$1+INT(-$N27/30)))))</f>
        <v>0</v>
      </c>
      <c r="CH27" s="40">
        <f>IF($N27=0,0,IF(CH$7="",0,IF(CH$1=MAX($1:$1),$R16-SUM($T27:CG27),IF(CH$1=1,SUMIFS(16:16,$1:$1,"&gt;="&amp;1,$1:$1,"&lt;="&amp;INT(-$N27/30))+(-$N27/30-INT(-$N27/30))*SUMIFS(16:16,$1:$1,INT(-$N27/30)+1),0)+(-$N27/30-INT(-$N27/30))*SUMIFS(16:16,$1:$1,CH$1+INT(-$N27/30)+1)+(INT(-$N27/30)+1--$N27/30)*SUMIFS(16:16,$1:$1,CH$1+INT(-$N27/30)))))</f>
        <v>0</v>
      </c>
      <c r="CI27" s="40">
        <f>IF($N27=0,0,IF(CI$7="",0,IF(CI$1=MAX($1:$1),$R16-SUM($T27:CH27),IF(CI$1=1,SUMIFS(16:16,$1:$1,"&gt;="&amp;1,$1:$1,"&lt;="&amp;INT(-$N27/30))+(-$N27/30-INT(-$N27/30))*SUMIFS(16:16,$1:$1,INT(-$N27/30)+1),0)+(-$N27/30-INT(-$N27/30))*SUMIFS(16:16,$1:$1,CI$1+INT(-$N27/30)+1)+(INT(-$N27/30)+1--$N27/30)*SUMIFS(16:16,$1:$1,CI$1+INT(-$N27/30)))))</f>
        <v>0</v>
      </c>
      <c r="CJ27" s="40">
        <f>IF($N27=0,0,IF(CJ$7="",0,IF(CJ$1=MAX($1:$1),$R16-SUM($T27:CI27),IF(CJ$1=1,SUMIFS(16:16,$1:$1,"&gt;="&amp;1,$1:$1,"&lt;="&amp;INT(-$N27/30))+(-$N27/30-INT(-$N27/30))*SUMIFS(16:16,$1:$1,INT(-$N27/30)+1),0)+(-$N27/30-INT(-$N27/30))*SUMIFS(16:16,$1:$1,CJ$1+INT(-$N27/30)+1)+(INT(-$N27/30)+1--$N27/30)*SUMIFS(16:16,$1:$1,CJ$1+INT(-$N27/30)))))</f>
        <v>0</v>
      </c>
      <c r="CK27" s="40">
        <f>IF($N27=0,0,IF(CK$7="",0,IF(CK$1=MAX($1:$1),$R16-SUM($T27:CJ27),IF(CK$1=1,SUMIFS(16:16,$1:$1,"&gt;="&amp;1,$1:$1,"&lt;="&amp;INT(-$N27/30))+(-$N27/30-INT(-$N27/30))*SUMIFS(16:16,$1:$1,INT(-$N27/30)+1),0)+(-$N27/30-INT(-$N27/30))*SUMIFS(16:16,$1:$1,CK$1+INT(-$N27/30)+1)+(INT(-$N27/30)+1--$N27/30)*SUMIFS(16:16,$1:$1,CK$1+INT(-$N27/30)))))</f>
        <v>0</v>
      </c>
      <c r="CL27" s="40">
        <f>IF($N27=0,0,IF(CL$7="",0,IF(CL$1=MAX($1:$1),$R16-SUM($T27:CK27),IF(CL$1=1,SUMIFS(16:16,$1:$1,"&gt;="&amp;1,$1:$1,"&lt;="&amp;INT(-$N27/30))+(-$N27/30-INT(-$N27/30))*SUMIFS(16:16,$1:$1,INT(-$N27/30)+1),0)+(-$N27/30-INT(-$N27/30))*SUMIFS(16:16,$1:$1,CL$1+INT(-$N27/30)+1)+(INT(-$N27/30)+1--$N27/30)*SUMIFS(16:16,$1:$1,CL$1+INT(-$N27/30)))))</f>
        <v>0</v>
      </c>
      <c r="CM27" s="40">
        <f>IF($N27=0,0,IF(CM$7="",0,IF(CM$1=MAX($1:$1),$R16-SUM($T27:CL27),IF(CM$1=1,SUMIFS(16:16,$1:$1,"&gt;="&amp;1,$1:$1,"&lt;="&amp;INT(-$N27/30))+(-$N27/30-INT(-$N27/30))*SUMIFS(16:16,$1:$1,INT(-$N27/30)+1),0)+(-$N27/30-INT(-$N27/30))*SUMIFS(16:16,$1:$1,CM$1+INT(-$N27/30)+1)+(INT(-$N27/30)+1--$N27/30)*SUMIFS(16:16,$1:$1,CM$1+INT(-$N27/30)))))</f>
        <v>0</v>
      </c>
      <c r="CN27" s="40">
        <f>IF($N27=0,0,IF(CN$7="",0,IF(CN$1=MAX($1:$1),$R16-SUM($T27:CM27),IF(CN$1=1,SUMIFS(16:16,$1:$1,"&gt;="&amp;1,$1:$1,"&lt;="&amp;INT(-$N27/30))+(-$N27/30-INT(-$N27/30))*SUMIFS(16:16,$1:$1,INT(-$N27/30)+1),0)+(-$N27/30-INT(-$N27/30))*SUMIFS(16:16,$1:$1,CN$1+INT(-$N27/30)+1)+(INT(-$N27/30)+1--$N27/30)*SUMIFS(16:16,$1:$1,CN$1+INT(-$N27/30)))))</f>
        <v>0</v>
      </c>
      <c r="CO27" s="40">
        <f>IF($N27=0,0,IF(CO$7="",0,IF(CO$1=MAX($1:$1),$R16-SUM($T27:CN27),IF(CO$1=1,SUMIFS(16:16,$1:$1,"&gt;="&amp;1,$1:$1,"&lt;="&amp;INT(-$N27/30))+(-$N27/30-INT(-$N27/30))*SUMIFS(16:16,$1:$1,INT(-$N27/30)+1),0)+(-$N27/30-INT(-$N27/30))*SUMIFS(16:16,$1:$1,CO$1+INT(-$N27/30)+1)+(INT(-$N27/30)+1--$N27/30)*SUMIFS(16:16,$1:$1,CO$1+INT(-$N27/30)))))</f>
        <v>0</v>
      </c>
      <c r="CP27" s="40">
        <f>IF($N27=0,0,IF(CP$7="",0,IF(CP$1=MAX($1:$1),$R16-SUM($T27:CO27),IF(CP$1=1,SUMIFS(16:16,$1:$1,"&gt;="&amp;1,$1:$1,"&lt;="&amp;INT(-$N27/30))+(-$N27/30-INT(-$N27/30))*SUMIFS(16:16,$1:$1,INT(-$N27/30)+1),0)+(-$N27/30-INT(-$N27/30))*SUMIFS(16:16,$1:$1,CP$1+INT(-$N27/30)+1)+(INT(-$N27/30)+1--$N27/30)*SUMIFS(16:16,$1:$1,CP$1+INT(-$N27/30)))))</f>
        <v>0</v>
      </c>
      <c r="CQ27" s="40">
        <f>IF($N27=0,0,IF(CQ$7="",0,IF(CQ$1=MAX($1:$1),$R16-SUM($T27:CP27),IF(CQ$1=1,SUMIFS(16:16,$1:$1,"&gt;="&amp;1,$1:$1,"&lt;="&amp;INT(-$N27/30))+(-$N27/30-INT(-$N27/30))*SUMIFS(16:16,$1:$1,INT(-$N27/30)+1),0)+(-$N27/30-INT(-$N27/30))*SUMIFS(16:16,$1:$1,CQ$1+INT(-$N27/30)+1)+(INT(-$N27/30)+1--$N27/30)*SUMIFS(16:16,$1:$1,CQ$1+INT(-$N27/30)))))</f>
        <v>0</v>
      </c>
      <c r="CR27" s="40">
        <f>IF($N27=0,0,IF(CR$7="",0,IF(CR$1=MAX($1:$1),$R16-SUM($T27:CQ27),IF(CR$1=1,SUMIFS(16:16,$1:$1,"&gt;="&amp;1,$1:$1,"&lt;="&amp;INT(-$N27/30))+(-$N27/30-INT(-$N27/30))*SUMIFS(16:16,$1:$1,INT(-$N27/30)+1),0)+(-$N27/30-INT(-$N27/30))*SUMIFS(16:16,$1:$1,CR$1+INT(-$N27/30)+1)+(INT(-$N27/30)+1--$N27/30)*SUMIFS(16:16,$1:$1,CR$1+INT(-$N27/30)))))</f>
        <v>0</v>
      </c>
      <c r="CS27" s="40">
        <f>IF($N27=0,0,IF(CS$7="",0,IF(CS$1=MAX($1:$1),$R16-SUM($T27:CR27),IF(CS$1=1,SUMIFS(16:16,$1:$1,"&gt;="&amp;1,$1:$1,"&lt;="&amp;INT(-$N27/30))+(-$N27/30-INT(-$N27/30))*SUMIFS(16:16,$1:$1,INT(-$N27/30)+1),0)+(-$N27/30-INT(-$N27/30))*SUMIFS(16:16,$1:$1,CS$1+INT(-$N27/30)+1)+(INT(-$N27/30)+1--$N27/30)*SUMIFS(16:16,$1:$1,CS$1+INT(-$N27/30)))))</f>
        <v>0</v>
      </c>
      <c r="CT27" s="40">
        <f>IF($N27=0,0,IF(CT$7="",0,IF(CT$1=MAX($1:$1),$R16-SUM($T27:CS27),IF(CT$1=1,SUMIFS(16:16,$1:$1,"&gt;="&amp;1,$1:$1,"&lt;="&amp;INT(-$N27/30))+(-$N27/30-INT(-$N27/30))*SUMIFS(16:16,$1:$1,INT(-$N27/30)+1),0)+(-$N27/30-INT(-$N27/30))*SUMIFS(16:16,$1:$1,CT$1+INT(-$N27/30)+1)+(INT(-$N27/30)+1--$N27/30)*SUMIFS(16:16,$1:$1,CT$1+INT(-$N27/30)))))</f>
        <v>0</v>
      </c>
      <c r="CU27" s="40">
        <f>IF($N27=0,0,IF(CU$7="",0,IF(CU$1=MAX($1:$1),$R16-SUM($T27:CT27),IF(CU$1=1,SUMIFS(16:16,$1:$1,"&gt;="&amp;1,$1:$1,"&lt;="&amp;INT(-$N27/30))+(-$N27/30-INT(-$N27/30))*SUMIFS(16:16,$1:$1,INT(-$N27/30)+1),0)+(-$N27/30-INT(-$N27/30))*SUMIFS(16:16,$1:$1,CU$1+INT(-$N27/30)+1)+(INT(-$N27/30)+1--$N27/30)*SUMIFS(16:16,$1:$1,CU$1+INT(-$N27/30)))))</f>
        <v>0</v>
      </c>
      <c r="CV27" s="40">
        <f>IF($N27=0,0,IF(CV$7="",0,IF(CV$1=MAX($1:$1),$R16-SUM($T27:CU27),IF(CV$1=1,SUMIFS(16:16,$1:$1,"&gt;="&amp;1,$1:$1,"&lt;="&amp;INT(-$N27/30))+(-$N27/30-INT(-$N27/30))*SUMIFS(16:16,$1:$1,INT(-$N27/30)+1),0)+(-$N27/30-INT(-$N27/30))*SUMIFS(16:16,$1:$1,CV$1+INT(-$N27/30)+1)+(INT(-$N27/30)+1--$N27/30)*SUMIFS(16:16,$1:$1,CV$1+INT(-$N27/30)))))</f>
        <v>0</v>
      </c>
      <c r="CW27" s="40">
        <f>IF($N27=0,0,IF(CW$7="",0,IF(CW$1=MAX($1:$1),$R16-SUM($T27:CV27),IF(CW$1=1,SUMIFS(16:16,$1:$1,"&gt;="&amp;1,$1:$1,"&lt;="&amp;INT(-$N27/30))+(-$N27/30-INT(-$N27/30))*SUMIFS(16:16,$1:$1,INT(-$N27/30)+1),0)+(-$N27/30-INT(-$N27/30))*SUMIFS(16:16,$1:$1,CW$1+INT(-$N27/30)+1)+(INT(-$N27/30)+1--$N27/30)*SUMIFS(16:16,$1:$1,CW$1+INT(-$N27/30)))))</f>
        <v>0</v>
      </c>
      <c r="CX27" s="40">
        <f>IF($N27=0,0,IF(CX$7="",0,IF(CX$1=MAX($1:$1),$R16-SUM($T27:CW27),IF(CX$1=1,SUMIFS(16:16,$1:$1,"&gt;="&amp;1,$1:$1,"&lt;="&amp;INT(-$N27/30))+(-$N27/30-INT(-$N27/30))*SUMIFS(16:16,$1:$1,INT(-$N27/30)+1),0)+(-$N27/30-INT(-$N27/30))*SUMIFS(16:16,$1:$1,CX$1+INT(-$N27/30)+1)+(INT(-$N27/30)+1--$N27/30)*SUMIFS(16:16,$1:$1,CX$1+INT(-$N27/30)))))</f>
        <v>0</v>
      </c>
      <c r="CY27" s="40">
        <f>IF($N27=0,0,IF(CY$7="",0,IF(CY$1=MAX($1:$1),$R16-SUM($T27:CX27),IF(CY$1=1,SUMIFS(16:16,$1:$1,"&gt;="&amp;1,$1:$1,"&lt;="&amp;INT(-$N27/30))+(-$N27/30-INT(-$N27/30))*SUMIFS(16:16,$1:$1,INT(-$N27/30)+1),0)+(-$N27/30-INT(-$N27/30))*SUMIFS(16:16,$1:$1,CY$1+INT(-$N27/30)+1)+(INT(-$N27/30)+1--$N27/30)*SUMIFS(16:16,$1:$1,CY$1+INT(-$N27/30)))))</f>
        <v>0</v>
      </c>
      <c r="CZ27" s="40">
        <f>IF($N27=0,0,IF(CZ$7="",0,IF(CZ$1=MAX($1:$1),$R16-SUM($T27:CY27),IF(CZ$1=1,SUMIFS(16:16,$1:$1,"&gt;="&amp;1,$1:$1,"&lt;="&amp;INT(-$N27/30))+(-$N27/30-INT(-$N27/30))*SUMIFS(16:16,$1:$1,INT(-$N27/30)+1),0)+(-$N27/30-INT(-$N27/30))*SUMIFS(16:16,$1:$1,CZ$1+INT(-$N27/30)+1)+(INT(-$N27/30)+1--$N27/30)*SUMIFS(16:16,$1:$1,CZ$1+INT(-$N27/30)))))</f>
        <v>0</v>
      </c>
      <c r="DA27" s="40">
        <f>IF($N27=0,0,IF(DA$7="",0,IF(DA$1=MAX($1:$1),$R16-SUM($T27:CZ27),IF(DA$1=1,SUMIFS(16:16,$1:$1,"&gt;="&amp;1,$1:$1,"&lt;="&amp;INT(-$N27/30))+(-$N27/30-INT(-$N27/30))*SUMIFS(16:16,$1:$1,INT(-$N27/30)+1),0)+(-$N27/30-INT(-$N27/30))*SUMIFS(16:16,$1:$1,DA$1+INT(-$N27/30)+1)+(INT(-$N27/30)+1--$N27/30)*SUMIFS(16:16,$1:$1,DA$1+INT(-$N27/30)))))</f>
        <v>0</v>
      </c>
      <c r="DB27" s="40">
        <f>IF($N27=0,0,IF(DB$7="",0,IF(DB$1=MAX($1:$1),$R16-SUM($T27:DA27),IF(DB$1=1,SUMIFS(16:16,$1:$1,"&gt;="&amp;1,$1:$1,"&lt;="&amp;INT(-$N27/30))+(-$N27/30-INT(-$N27/30))*SUMIFS(16:16,$1:$1,INT(-$N27/30)+1),0)+(-$N27/30-INT(-$N27/30))*SUMIFS(16:16,$1:$1,DB$1+INT(-$N27/30)+1)+(INT(-$N27/30)+1--$N27/30)*SUMIFS(16:16,$1:$1,DB$1+INT(-$N27/30)))))</f>
        <v>0</v>
      </c>
      <c r="DC27" s="40">
        <f>IF($N27=0,0,IF(DC$7="",0,IF(DC$1=MAX($1:$1),$R16-SUM($T27:DB27),IF(DC$1=1,SUMIFS(16:16,$1:$1,"&gt;="&amp;1,$1:$1,"&lt;="&amp;INT(-$N27/30))+(-$N27/30-INT(-$N27/30))*SUMIFS(16:16,$1:$1,INT(-$N27/30)+1),0)+(-$N27/30-INT(-$N27/30))*SUMIFS(16:16,$1:$1,DC$1+INT(-$N27/30)+1)+(INT(-$N27/30)+1--$N27/30)*SUMIFS(16:16,$1:$1,DC$1+INT(-$N27/30)))))</f>
        <v>0</v>
      </c>
      <c r="DD27" s="40">
        <f>IF($N27=0,0,IF(DD$7="",0,IF(DD$1=MAX($1:$1),$R16-SUM($T27:DC27),IF(DD$1=1,SUMIFS(16:16,$1:$1,"&gt;="&amp;1,$1:$1,"&lt;="&amp;INT(-$N27/30))+(-$N27/30-INT(-$N27/30))*SUMIFS(16:16,$1:$1,INT(-$N27/30)+1),0)+(-$N27/30-INT(-$N27/30))*SUMIFS(16:16,$1:$1,DD$1+INT(-$N27/30)+1)+(INT(-$N27/30)+1--$N27/30)*SUMIFS(16:16,$1:$1,DD$1+INT(-$N27/30)))))</f>
        <v>0</v>
      </c>
      <c r="DE27" s="40">
        <f>IF($N27=0,0,IF(DE$7="",0,IF(DE$1=MAX($1:$1),$R16-SUM($T27:DD27),IF(DE$1=1,SUMIFS(16:16,$1:$1,"&gt;="&amp;1,$1:$1,"&lt;="&amp;INT(-$N27/30))+(-$N27/30-INT(-$N27/30))*SUMIFS(16:16,$1:$1,INT(-$N27/30)+1),0)+(-$N27/30-INT(-$N27/30))*SUMIFS(16:16,$1:$1,DE$1+INT(-$N27/30)+1)+(INT(-$N27/30)+1--$N27/30)*SUMIFS(16:16,$1:$1,DE$1+INT(-$N27/30)))))</f>
        <v>0</v>
      </c>
      <c r="DF27" s="40">
        <f>IF($N27=0,0,IF(DF$7="",0,IF(DF$1=MAX($1:$1),$R16-SUM($T27:DE27),IF(DF$1=1,SUMIFS(16:16,$1:$1,"&gt;="&amp;1,$1:$1,"&lt;="&amp;INT(-$N27/30))+(-$N27/30-INT(-$N27/30))*SUMIFS(16:16,$1:$1,INT(-$N27/30)+1),0)+(-$N27/30-INT(-$N27/30))*SUMIFS(16:16,$1:$1,DF$1+INT(-$N27/30)+1)+(INT(-$N27/30)+1--$N27/30)*SUMIFS(16:16,$1:$1,DF$1+INT(-$N27/30)))))</f>
        <v>0</v>
      </c>
      <c r="DG27" s="40">
        <f>IF($N27=0,0,IF(DG$7="",0,IF(DG$1=MAX($1:$1),$R16-SUM($T27:DF27),IF(DG$1=1,SUMIFS(16:16,$1:$1,"&gt;="&amp;1,$1:$1,"&lt;="&amp;INT(-$N27/30))+(-$N27/30-INT(-$N27/30))*SUMIFS(16:16,$1:$1,INT(-$N27/30)+1),0)+(-$N27/30-INT(-$N27/30))*SUMIFS(16:16,$1:$1,DG$1+INT(-$N27/30)+1)+(INT(-$N27/30)+1--$N27/30)*SUMIFS(16:16,$1:$1,DG$1+INT(-$N27/30)))))</f>
        <v>0</v>
      </c>
      <c r="DH27" s="40">
        <f>IF($N27=0,0,IF(DH$7="",0,IF(DH$1=MAX($1:$1),$R16-SUM($T27:DG27),IF(DH$1=1,SUMIFS(16:16,$1:$1,"&gt;="&amp;1,$1:$1,"&lt;="&amp;INT(-$N27/30))+(-$N27/30-INT(-$N27/30))*SUMIFS(16:16,$1:$1,INT(-$N27/30)+1),0)+(-$N27/30-INT(-$N27/30))*SUMIFS(16:16,$1:$1,DH$1+INT(-$N27/30)+1)+(INT(-$N27/30)+1--$N27/30)*SUMIFS(16:16,$1:$1,DH$1+INT(-$N27/30)))))</f>
        <v>0</v>
      </c>
      <c r="DI27" s="40">
        <f>IF($N27=0,0,IF(DI$7="",0,IF(DI$1=MAX($1:$1),$R16-SUM($T27:DH27),IF(DI$1=1,SUMIFS(16:16,$1:$1,"&gt;="&amp;1,$1:$1,"&lt;="&amp;INT(-$N27/30))+(-$N27/30-INT(-$N27/30))*SUMIFS(16:16,$1:$1,INT(-$N27/30)+1),0)+(-$N27/30-INT(-$N27/30))*SUMIFS(16:16,$1:$1,DI$1+INT(-$N27/30)+1)+(INT(-$N27/30)+1--$N27/30)*SUMIFS(16:16,$1:$1,DI$1+INT(-$N27/30)))))</f>
        <v>0</v>
      </c>
      <c r="DJ27" s="40">
        <f>IF($N27=0,0,IF(DJ$7="",0,IF(DJ$1=MAX($1:$1),$R16-SUM($T27:DI27),IF(DJ$1=1,SUMIFS(16:16,$1:$1,"&gt;="&amp;1,$1:$1,"&lt;="&amp;INT(-$N27/30))+(-$N27/30-INT(-$N27/30))*SUMIFS(16:16,$1:$1,INT(-$N27/30)+1),0)+(-$N27/30-INT(-$N27/30))*SUMIFS(16:16,$1:$1,DJ$1+INT(-$N27/30)+1)+(INT(-$N27/30)+1--$N27/30)*SUMIFS(16:16,$1:$1,DJ$1+INT(-$N27/30)))))</f>
        <v>0</v>
      </c>
      <c r="DK27" s="40">
        <f>IF($N27=0,0,IF(DK$7="",0,IF(DK$1=MAX($1:$1),$R16-SUM($T27:DJ27),IF(DK$1=1,SUMIFS(16:16,$1:$1,"&gt;="&amp;1,$1:$1,"&lt;="&amp;INT(-$N27/30))+(-$N27/30-INT(-$N27/30))*SUMIFS(16:16,$1:$1,INT(-$N27/30)+1),0)+(-$N27/30-INT(-$N27/30))*SUMIFS(16:16,$1:$1,DK$1+INT(-$N27/30)+1)+(INT(-$N27/30)+1--$N27/30)*SUMIFS(16:16,$1:$1,DK$1+INT(-$N27/30)))))</f>
        <v>0</v>
      </c>
      <c r="DL27" s="40">
        <f>IF($N27=0,0,IF(DL$7="",0,IF(DL$1=MAX($1:$1),$R16-SUM($T27:DK27),IF(DL$1=1,SUMIFS(16:16,$1:$1,"&gt;="&amp;1,$1:$1,"&lt;="&amp;INT(-$N27/30))+(-$N27/30-INT(-$N27/30))*SUMIFS(16:16,$1:$1,INT(-$N27/30)+1),0)+(-$N27/30-INT(-$N27/30))*SUMIFS(16:16,$1:$1,DL$1+INT(-$N27/30)+1)+(INT(-$N27/30)+1--$N27/30)*SUMIFS(16:16,$1:$1,DL$1+INT(-$N27/30)))))</f>
        <v>0</v>
      </c>
      <c r="DM27" s="40">
        <f>IF($N27=0,0,IF(DM$7="",0,IF(DM$1=MAX($1:$1),$R16-SUM($T27:DL27),IF(DM$1=1,SUMIFS(16:16,$1:$1,"&gt;="&amp;1,$1:$1,"&lt;="&amp;INT(-$N27/30))+(-$N27/30-INT(-$N27/30))*SUMIFS(16:16,$1:$1,INT(-$N27/30)+1),0)+(-$N27/30-INT(-$N27/30))*SUMIFS(16:16,$1:$1,DM$1+INT(-$N27/30)+1)+(INT(-$N27/30)+1--$N27/30)*SUMIFS(16:16,$1:$1,DM$1+INT(-$N27/30)))))</f>
        <v>0</v>
      </c>
      <c r="DN27" s="40">
        <f>IF($N27=0,0,IF(DN$7="",0,IF(DN$1=MAX($1:$1),$R16-SUM($T27:DM27),IF(DN$1=1,SUMIFS(16:16,$1:$1,"&gt;="&amp;1,$1:$1,"&lt;="&amp;INT(-$N27/30))+(-$N27/30-INT(-$N27/30))*SUMIFS(16:16,$1:$1,INT(-$N27/30)+1),0)+(-$N27/30-INT(-$N27/30))*SUMIFS(16:16,$1:$1,DN$1+INT(-$N27/30)+1)+(INT(-$N27/30)+1--$N27/30)*SUMIFS(16:16,$1:$1,DN$1+INT(-$N27/30)))))</f>
        <v>0</v>
      </c>
      <c r="DO27" s="40">
        <f>IF($N27=0,0,IF(DO$7="",0,IF(DO$1=MAX($1:$1),$R16-SUM($T27:DN27),IF(DO$1=1,SUMIFS(16:16,$1:$1,"&gt;="&amp;1,$1:$1,"&lt;="&amp;INT(-$N27/30))+(-$N27/30-INT(-$N27/30))*SUMIFS(16:16,$1:$1,INT(-$N27/30)+1),0)+(-$N27/30-INT(-$N27/30))*SUMIFS(16:16,$1:$1,DO$1+INT(-$N27/30)+1)+(INT(-$N27/30)+1--$N27/30)*SUMIFS(16:16,$1:$1,DO$1+INT(-$N27/30)))))</f>
        <v>0</v>
      </c>
      <c r="DP27" s="40">
        <f>IF($N27=0,0,IF(DP$7="",0,IF(DP$1=MAX($1:$1),$R16-SUM($T27:DO27),IF(DP$1=1,SUMIFS(16:16,$1:$1,"&gt;="&amp;1,$1:$1,"&lt;="&amp;INT(-$N27/30))+(-$N27/30-INT(-$N27/30))*SUMIFS(16:16,$1:$1,INT(-$N27/30)+1),0)+(-$N27/30-INT(-$N27/30))*SUMIFS(16:16,$1:$1,DP$1+INT(-$N27/30)+1)+(INT(-$N27/30)+1--$N27/30)*SUMIFS(16:16,$1:$1,DP$1+INT(-$N27/30)))))</f>
        <v>0</v>
      </c>
      <c r="DQ27" s="40">
        <f>IF($N27=0,0,IF(DQ$7="",0,IF(DQ$1=MAX($1:$1),$R16-SUM($T27:DP27),IF(DQ$1=1,SUMIFS(16:16,$1:$1,"&gt;="&amp;1,$1:$1,"&lt;="&amp;INT(-$N27/30))+(-$N27/30-INT(-$N27/30))*SUMIFS(16:16,$1:$1,INT(-$N27/30)+1),0)+(-$N27/30-INT(-$N27/30))*SUMIFS(16:16,$1:$1,DQ$1+INT(-$N27/30)+1)+(INT(-$N27/30)+1--$N27/30)*SUMIFS(16:16,$1:$1,DQ$1+INT(-$N27/30)))))</f>
        <v>0</v>
      </c>
      <c r="DR27" s="40">
        <f>IF($N27=0,0,IF(DR$7="",0,IF(DR$1=MAX($1:$1),$R16-SUM($T27:DQ27),IF(DR$1=1,SUMIFS(16:16,$1:$1,"&gt;="&amp;1,$1:$1,"&lt;="&amp;INT(-$N27/30))+(-$N27/30-INT(-$N27/30))*SUMIFS(16:16,$1:$1,INT(-$N27/30)+1),0)+(-$N27/30-INT(-$N27/30))*SUMIFS(16:16,$1:$1,DR$1+INT(-$N27/30)+1)+(INT(-$N27/30)+1--$N27/30)*SUMIFS(16:16,$1:$1,DR$1+INT(-$N27/30)))))</f>
        <v>0</v>
      </c>
      <c r="DS27" s="40">
        <f>IF($N27=0,0,IF(DS$7="",0,IF(DS$1=MAX($1:$1),$R16-SUM($T27:DR27),IF(DS$1=1,SUMIFS(16:16,$1:$1,"&gt;="&amp;1,$1:$1,"&lt;="&amp;INT(-$N27/30))+(-$N27/30-INT(-$N27/30))*SUMIFS(16:16,$1:$1,INT(-$N27/30)+1),0)+(-$N27/30-INT(-$N27/30))*SUMIFS(16:16,$1:$1,DS$1+INT(-$N27/30)+1)+(INT(-$N27/30)+1--$N27/30)*SUMIFS(16:16,$1:$1,DS$1+INT(-$N27/30)))))</f>
        <v>0</v>
      </c>
      <c r="DT27" s="40">
        <f>IF($N27=0,0,IF(DT$7="",0,IF(DT$1=MAX($1:$1),$R16-SUM($T27:DS27),IF(DT$1=1,SUMIFS(16:16,$1:$1,"&gt;="&amp;1,$1:$1,"&lt;="&amp;INT(-$N27/30))+(-$N27/30-INT(-$N27/30))*SUMIFS(16:16,$1:$1,INT(-$N27/30)+1),0)+(-$N27/30-INT(-$N27/30))*SUMIFS(16:16,$1:$1,DT$1+INT(-$N27/30)+1)+(INT(-$N27/30)+1--$N27/30)*SUMIFS(16:16,$1:$1,DT$1+INT(-$N27/30)))))</f>
        <v>0</v>
      </c>
      <c r="DU27" s="40">
        <f>IF($N27=0,0,IF(DU$7="",0,IF(DU$1=MAX($1:$1),$R16-SUM($T27:DT27),IF(DU$1=1,SUMIFS(16:16,$1:$1,"&gt;="&amp;1,$1:$1,"&lt;="&amp;INT(-$N27/30))+(-$N27/30-INT(-$N27/30))*SUMIFS(16:16,$1:$1,INT(-$N27/30)+1),0)+(-$N27/30-INT(-$N27/30))*SUMIFS(16:16,$1:$1,DU$1+INT(-$N27/30)+1)+(INT(-$N27/30)+1--$N27/30)*SUMIFS(16:16,$1:$1,DU$1+INT(-$N27/30)))))</f>
        <v>0</v>
      </c>
      <c r="DV27" s="40">
        <f>IF($N27=0,0,IF(DV$7="",0,IF(DV$1=MAX($1:$1),$R16-SUM($T27:DU27),IF(DV$1=1,SUMIFS(16:16,$1:$1,"&gt;="&amp;1,$1:$1,"&lt;="&amp;INT(-$N27/30))+(-$N27/30-INT(-$N27/30))*SUMIFS(16:16,$1:$1,INT(-$N27/30)+1),0)+(-$N27/30-INT(-$N27/30))*SUMIFS(16:16,$1:$1,DV$1+INT(-$N27/30)+1)+(INT(-$N27/30)+1--$N27/30)*SUMIFS(16:16,$1:$1,DV$1+INT(-$N27/30)))))</f>
        <v>0</v>
      </c>
      <c r="DW27" s="40">
        <f>IF($N27=0,0,IF(DW$7="",0,IF(DW$1=MAX($1:$1),$R16-SUM($T27:DV27),IF(DW$1=1,SUMIFS(16:16,$1:$1,"&gt;="&amp;1,$1:$1,"&lt;="&amp;INT(-$N27/30))+(-$N27/30-INT(-$N27/30))*SUMIFS(16:16,$1:$1,INT(-$N27/30)+1),0)+(-$N27/30-INT(-$N27/30))*SUMIFS(16:16,$1:$1,DW$1+INT(-$N27/30)+1)+(INT(-$N27/30)+1--$N27/30)*SUMIFS(16:16,$1:$1,DW$1+INT(-$N27/30)))))</f>
        <v>0</v>
      </c>
      <c r="DX27" s="40">
        <f>IF($N27=0,0,IF(DX$7="",0,IF(DX$1=MAX($1:$1),$R16-SUM($T27:DW27),IF(DX$1=1,SUMIFS(16:16,$1:$1,"&gt;="&amp;1,$1:$1,"&lt;="&amp;INT(-$N27/30))+(-$N27/30-INT(-$N27/30))*SUMIFS(16:16,$1:$1,INT(-$N27/30)+1),0)+(-$N27/30-INT(-$N27/30))*SUMIFS(16:16,$1:$1,DX$1+INT(-$N27/30)+1)+(INT(-$N27/30)+1--$N27/30)*SUMIFS(16:16,$1:$1,DX$1+INT(-$N27/30)))))</f>
        <v>0</v>
      </c>
      <c r="DY27" s="40">
        <f>IF($N27=0,0,IF(DY$7="",0,IF(DY$1=MAX($1:$1),$R16-SUM($T27:DX27),IF(DY$1=1,SUMIFS(16:16,$1:$1,"&gt;="&amp;1,$1:$1,"&lt;="&amp;INT(-$N27/30))+(-$N27/30-INT(-$N27/30))*SUMIFS(16:16,$1:$1,INT(-$N27/30)+1),0)+(-$N27/30-INT(-$N27/30))*SUMIFS(16:16,$1:$1,DY$1+INT(-$N27/30)+1)+(INT(-$N27/30)+1--$N27/30)*SUMIFS(16:16,$1:$1,DY$1+INT(-$N27/30)))))</f>
        <v>0</v>
      </c>
      <c r="DZ27" s="40">
        <f>IF($N27=0,0,IF(DZ$7="",0,IF(DZ$1=MAX($1:$1),$R16-SUM($T27:DY27),IF(DZ$1=1,SUMIFS(16:16,$1:$1,"&gt;="&amp;1,$1:$1,"&lt;="&amp;INT(-$N27/30))+(-$N27/30-INT(-$N27/30))*SUMIFS(16:16,$1:$1,INT(-$N27/30)+1),0)+(-$N27/30-INT(-$N27/30))*SUMIFS(16:16,$1:$1,DZ$1+INT(-$N27/30)+1)+(INT(-$N27/30)+1--$N27/30)*SUMIFS(16:16,$1:$1,DZ$1+INT(-$N27/30)))))</f>
        <v>0</v>
      </c>
      <c r="EA27" s="40">
        <f>IF($N27=0,0,IF(EA$7="",0,IF(EA$1=MAX($1:$1),$R16-SUM($T27:DZ27),IF(EA$1=1,SUMIFS(16:16,$1:$1,"&gt;="&amp;1,$1:$1,"&lt;="&amp;INT(-$N27/30))+(-$N27/30-INT(-$N27/30))*SUMIFS(16:16,$1:$1,INT(-$N27/30)+1),0)+(-$N27/30-INT(-$N27/30))*SUMIFS(16:16,$1:$1,EA$1+INT(-$N27/30)+1)+(INT(-$N27/30)+1--$N27/30)*SUMIFS(16:16,$1:$1,EA$1+INT(-$N27/30)))))</f>
        <v>0</v>
      </c>
      <c r="EB27" s="40">
        <f>IF($N27=0,0,IF(EB$7="",0,IF(EB$1=MAX($1:$1),$R16-SUM($T27:EA27),IF(EB$1=1,SUMIFS(16:16,$1:$1,"&gt;="&amp;1,$1:$1,"&lt;="&amp;INT(-$N27/30))+(-$N27/30-INT(-$N27/30))*SUMIFS(16:16,$1:$1,INT(-$N27/30)+1),0)+(-$N27/30-INT(-$N27/30))*SUMIFS(16:16,$1:$1,EB$1+INT(-$N27/30)+1)+(INT(-$N27/30)+1--$N27/30)*SUMIFS(16:16,$1:$1,EB$1+INT(-$N27/30)))))</f>
        <v>0</v>
      </c>
      <c r="EC27" s="40">
        <f>IF($N27=0,0,IF(EC$7="",0,IF(EC$1=MAX($1:$1),$R16-SUM($T27:EB27),IF(EC$1=1,SUMIFS(16:16,$1:$1,"&gt;="&amp;1,$1:$1,"&lt;="&amp;INT(-$N27/30))+(-$N27/30-INT(-$N27/30))*SUMIFS(16:16,$1:$1,INT(-$N27/30)+1),0)+(-$N27/30-INT(-$N27/30))*SUMIFS(16:16,$1:$1,EC$1+INT(-$N27/30)+1)+(INT(-$N27/30)+1--$N27/30)*SUMIFS(16:16,$1:$1,EC$1+INT(-$N27/30)))))</f>
        <v>0</v>
      </c>
      <c r="ED27" s="40">
        <f>IF($N27=0,0,IF(ED$7="",0,IF(ED$1=MAX($1:$1),$R16-SUM($T27:EC27),IF(ED$1=1,SUMIFS(16:16,$1:$1,"&gt;="&amp;1,$1:$1,"&lt;="&amp;INT(-$N27/30))+(-$N27/30-INT(-$N27/30))*SUMIFS(16:16,$1:$1,INT(-$N27/30)+1),0)+(-$N27/30-INT(-$N27/30))*SUMIFS(16:16,$1:$1,ED$1+INT(-$N27/30)+1)+(INT(-$N27/30)+1--$N27/30)*SUMIFS(16:16,$1:$1,ED$1+INT(-$N27/30)))))</f>
        <v>0</v>
      </c>
      <c r="EE27" s="40">
        <f>IF($N27=0,0,IF(EE$7="",0,IF(EE$1=MAX($1:$1),$R16-SUM($T27:ED27),IF(EE$1=1,SUMIFS(16:16,$1:$1,"&gt;="&amp;1,$1:$1,"&lt;="&amp;INT(-$N27/30))+(-$N27/30-INT(-$N27/30))*SUMIFS(16:16,$1:$1,INT(-$N27/30)+1),0)+(-$N27/30-INT(-$N27/30))*SUMIFS(16:16,$1:$1,EE$1+INT(-$N27/30)+1)+(INT(-$N27/30)+1--$N27/30)*SUMIFS(16:16,$1:$1,EE$1+INT(-$N27/30)))))</f>
        <v>0</v>
      </c>
      <c r="EF27" s="40">
        <f>IF($N27=0,0,IF(EF$7="",0,IF(EF$1=MAX($1:$1),$R16-SUM($T27:EE27),IF(EF$1=1,SUMIFS(16:16,$1:$1,"&gt;="&amp;1,$1:$1,"&lt;="&amp;INT(-$N27/30))+(-$N27/30-INT(-$N27/30))*SUMIFS(16:16,$1:$1,INT(-$N27/30)+1),0)+(-$N27/30-INT(-$N27/30))*SUMIFS(16:16,$1:$1,EF$1+INT(-$N27/30)+1)+(INT(-$N27/30)+1--$N27/30)*SUMIFS(16:16,$1:$1,EF$1+INT(-$N27/30)))))</f>
        <v>0</v>
      </c>
      <c r="EG27" s="40">
        <f>IF($N27=0,0,IF(EG$7="",0,IF(EG$1=MAX($1:$1),$R16-SUM($T27:EF27),IF(EG$1=1,SUMIFS(16:16,$1:$1,"&gt;="&amp;1,$1:$1,"&lt;="&amp;INT(-$N27/30))+(-$N27/30-INT(-$N27/30))*SUMIFS(16:16,$1:$1,INT(-$N27/30)+1),0)+(-$N27/30-INT(-$N27/30))*SUMIFS(16:16,$1:$1,EG$1+INT(-$N27/30)+1)+(INT(-$N27/30)+1--$N27/30)*SUMIFS(16:16,$1:$1,EG$1+INT(-$N27/30)))))</f>
        <v>0</v>
      </c>
      <c r="EH27" s="40">
        <f>IF($N27=0,0,IF(EH$7="",0,IF(EH$1=MAX($1:$1),$R16-SUM($T27:EG27),IF(EH$1=1,SUMIFS(16:16,$1:$1,"&gt;="&amp;1,$1:$1,"&lt;="&amp;INT(-$N27/30))+(-$N27/30-INT(-$N27/30))*SUMIFS(16:16,$1:$1,INT(-$N27/30)+1),0)+(-$N27/30-INT(-$N27/30))*SUMIFS(16:16,$1:$1,EH$1+INT(-$N27/30)+1)+(INT(-$N27/30)+1--$N27/30)*SUMIFS(16:16,$1:$1,EH$1+INT(-$N27/30)))))</f>
        <v>0</v>
      </c>
      <c r="EI27" s="40">
        <f>IF($N27=0,0,IF(EI$7="",0,IF(EI$1=MAX($1:$1),$R16-SUM($T27:EH27),IF(EI$1=1,SUMIFS(16:16,$1:$1,"&gt;="&amp;1,$1:$1,"&lt;="&amp;INT(-$N27/30))+(-$N27/30-INT(-$N27/30))*SUMIFS(16:16,$1:$1,INT(-$N27/30)+1),0)+(-$N27/30-INT(-$N27/30))*SUMIFS(16:16,$1:$1,EI$1+INT(-$N27/30)+1)+(INT(-$N27/30)+1--$N27/30)*SUMIFS(16:16,$1:$1,EI$1+INT(-$N27/30)))))</f>
        <v>0</v>
      </c>
      <c r="EJ27" s="40">
        <f>IF($N27=0,0,IF(EJ$7="",0,IF(EJ$1=MAX($1:$1),$R16-SUM($T27:EI27),IF(EJ$1=1,SUMIFS(16:16,$1:$1,"&gt;="&amp;1,$1:$1,"&lt;="&amp;INT(-$N27/30))+(-$N27/30-INT(-$N27/30))*SUMIFS(16:16,$1:$1,INT(-$N27/30)+1),0)+(-$N27/30-INT(-$N27/30))*SUMIFS(16:16,$1:$1,EJ$1+INT(-$N27/30)+1)+(INT(-$N27/30)+1--$N27/30)*SUMIFS(16:16,$1:$1,EJ$1+INT(-$N27/30)))))</f>
        <v>0</v>
      </c>
      <c r="EK27" s="40">
        <f>IF($N27=0,0,IF(EK$7="",0,IF(EK$1=MAX($1:$1),$R16-SUM($T27:EJ27),IF(EK$1=1,SUMIFS(16:16,$1:$1,"&gt;="&amp;1,$1:$1,"&lt;="&amp;INT(-$N27/30))+(-$N27/30-INT(-$N27/30))*SUMIFS(16:16,$1:$1,INT(-$N27/30)+1),0)+(-$N27/30-INT(-$N27/30))*SUMIFS(16:16,$1:$1,EK$1+INT(-$N27/30)+1)+(INT(-$N27/30)+1--$N27/30)*SUMIFS(16:16,$1:$1,EK$1+INT(-$N27/30)))))</f>
        <v>0</v>
      </c>
      <c r="EL27" s="40">
        <f>IF($N27=0,0,IF(EL$7="",0,IF(EL$1=MAX($1:$1),$R16-SUM($T27:EK27),IF(EL$1=1,SUMIFS(16:16,$1:$1,"&gt;="&amp;1,$1:$1,"&lt;="&amp;INT(-$N27/30))+(-$N27/30-INT(-$N27/30))*SUMIFS(16:16,$1:$1,INT(-$N27/30)+1),0)+(-$N27/30-INT(-$N27/30))*SUMIFS(16:16,$1:$1,EL$1+INT(-$N27/30)+1)+(INT(-$N27/30)+1--$N27/30)*SUMIFS(16:16,$1:$1,EL$1+INT(-$N27/30)))))</f>
        <v>0</v>
      </c>
      <c r="EM27" s="40">
        <f>IF($N27=0,0,IF(EM$7="",0,IF(EM$1=MAX($1:$1),$R16-SUM($T27:EL27),IF(EM$1=1,SUMIFS(16:16,$1:$1,"&gt;="&amp;1,$1:$1,"&lt;="&amp;INT(-$N27/30))+(-$N27/30-INT(-$N27/30))*SUMIFS(16:16,$1:$1,INT(-$N27/30)+1),0)+(-$N27/30-INT(-$N27/30))*SUMIFS(16:16,$1:$1,EM$1+INT(-$N27/30)+1)+(INT(-$N27/30)+1--$N27/30)*SUMIFS(16:16,$1:$1,EM$1+INT(-$N27/30)))))</f>
        <v>0</v>
      </c>
      <c r="EN27" s="40">
        <f>IF($N27=0,0,IF(EN$7="",0,IF(EN$1=MAX($1:$1),$R16-SUM($T27:EM27),IF(EN$1=1,SUMIFS(16:16,$1:$1,"&gt;="&amp;1,$1:$1,"&lt;="&amp;INT(-$N27/30))+(-$N27/30-INT(-$N27/30))*SUMIFS(16:16,$1:$1,INT(-$N27/30)+1),0)+(-$N27/30-INT(-$N27/30))*SUMIFS(16:16,$1:$1,EN$1+INT(-$N27/30)+1)+(INT(-$N27/30)+1--$N27/30)*SUMIFS(16:16,$1:$1,EN$1+INT(-$N27/30)))))</f>
        <v>0</v>
      </c>
      <c r="EO27" s="40">
        <f>IF($N27=0,0,IF(EO$7="",0,IF(EO$1=MAX($1:$1),$R16-SUM($T27:EN27),IF(EO$1=1,SUMIFS(16:16,$1:$1,"&gt;="&amp;1,$1:$1,"&lt;="&amp;INT(-$N27/30))+(-$N27/30-INT(-$N27/30))*SUMIFS(16:16,$1:$1,INT(-$N27/30)+1),0)+(-$N27/30-INT(-$N27/30))*SUMIFS(16:16,$1:$1,EO$1+INT(-$N27/30)+1)+(INT(-$N27/30)+1--$N27/30)*SUMIFS(16:16,$1:$1,EO$1+INT(-$N27/30)))))</f>
        <v>0</v>
      </c>
      <c r="EP27" s="40">
        <f>IF($N27=0,0,IF(EP$7="",0,IF(EP$1=MAX($1:$1),$R16-SUM($T27:EO27),IF(EP$1=1,SUMIFS(16:16,$1:$1,"&gt;="&amp;1,$1:$1,"&lt;="&amp;INT(-$N27/30))+(-$N27/30-INT(-$N27/30))*SUMIFS(16:16,$1:$1,INT(-$N27/30)+1),0)+(-$N27/30-INT(-$N27/30))*SUMIFS(16:16,$1:$1,EP$1+INT(-$N27/30)+1)+(INT(-$N27/30)+1--$N27/30)*SUMIFS(16:16,$1:$1,EP$1+INT(-$N27/30)))))</f>
        <v>0</v>
      </c>
      <c r="EQ27" s="40">
        <f>IF($N27=0,0,IF(EQ$7="",0,IF(EQ$1=MAX($1:$1),$R16-SUM($T27:EP27),IF(EQ$1=1,SUMIFS(16:16,$1:$1,"&gt;="&amp;1,$1:$1,"&lt;="&amp;INT(-$N27/30))+(-$N27/30-INT(-$N27/30))*SUMIFS(16:16,$1:$1,INT(-$N27/30)+1),0)+(-$N27/30-INT(-$N27/30))*SUMIFS(16:16,$1:$1,EQ$1+INT(-$N27/30)+1)+(INT(-$N27/30)+1--$N27/30)*SUMIFS(16:16,$1:$1,EQ$1+INT(-$N27/30)))))</f>
        <v>0</v>
      </c>
      <c r="ER27" s="40">
        <f>IF($N27=0,0,IF(ER$7="",0,IF(ER$1=MAX($1:$1),$R16-SUM($T27:EQ27),IF(ER$1=1,SUMIFS(16:16,$1:$1,"&gt;="&amp;1,$1:$1,"&lt;="&amp;INT(-$N27/30))+(-$N27/30-INT(-$N27/30))*SUMIFS(16:16,$1:$1,INT(-$N27/30)+1),0)+(-$N27/30-INT(-$N27/30))*SUMIFS(16:16,$1:$1,ER$1+INT(-$N27/30)+1)+(INT(-$N27/30)+1--$N27/30)*SUMIFS(16:16,$1:$1,ER$1+INT(-$N27/30)))))</f>
        <v>0</v>
      </c>
      <c r="ES27" s="40">
        <f>IF($N27=0,0,IF(ES$7="",0,IF(ES$1=MAX($1:$1),$R16-SUM($T27:ER27),IF(ES$1=1,SUMIFS(16:16,$1:$1,"&gt;="&amp;1,$1:$1,"&lt;="&amp;INT(-$N27/30))+(-$N27/30-INT(-$N27/30))*SUMIFS(16:16,$1:$1,INT(-$N27/30)+1),0)+(-$N27/30-INT(-$N27/30))*SUMIFS(16:16,$1:$1,ES$1+INT(-$N27/30)+1)+(INT(-$N27/30)+1--$N27/30)*SUMIFS(16:16,$1:$1,ES$1+INT(-$N27/30)))))</f>
        <v>0</v>
      </c>
      <c r="ET27" s="40">
        <f>IF($N27=0,0,IF(ET$7="",0,IF(ET$1=MAX($1:$1),$R16-SUM($T27:ES27),IF(ET$1=1,SUMIFS(16:16,$1:$1,"&gt;="&amp;1,$1:$1,"&lt;="&amp;INT(-$N27/30))+(-$N27/30-INT(-$N27/30))*SUMIFS(16:16,$1:$1,INT(-$N27/30)+1),0)+(-$N27/30-INT(-$N27/30))*SUMIFS(16:16,$1:$1,ET$1+INT(-$N27/30)+1)+(INT(-$N27/30)+1--$N27/30)*SUMIFS(16:16,$1:$1,ET$1+INT(-$N27/30)))))</f>
        <v>0</v>
      </c>
      <c r="EU27" s="40">
        <f>IF($N27=0,0,IF(EU$7="",0,IF(EU$1=MAX($1:$1),$R16-SUM($T27:ET27),IF(EU$1=1,SUMIFS(16:16,$1:$1,"&gt;="&amp;1,$1:$1,"&lt;="&amp;INT(-$N27/30))+(-$N27/30-INT(-$N27/30))*SUMIFS(16:16,$1:$1,INT(-$N27/30)+1),0)+(-$N27/30-INT(-$N27/30))*SUMIFS(16:16,$1:$1,EU$1+INT(-$N27/30)+1)+(INT(-$N27/30)+1--$N27/30)*SUMIFS(16:16,$1:$1,EU$1+INT(-$N27/30)))))</f>
        <v>0</v>
      </c>
      <c r="EV27" s="40">
        <f>IF($N27=0,0,IF(EV$7="",0,IF(EV$1=MAX($1:$1),$R16-SUM($T27:EU27),IF(EV$1=1,SUMIFS(16:16,$1:$1,"&gt;="&amp;1,$1:$1,"&lt;="&amp;INT(-$N27/30))+(-$N27/30-INT(-$N27/30))*SUMIFS(16:16,$1:$1,INT(-$N27/30)+1),0)+(-$N27/30-INT(-$N27/30))*SUMIFS(16:16,$1:$1,EV$1+INT(-$N27/30)+1)+(INT(-$N27/30)+1--$N27/30)*SUMIFS(16:16,$1:$1,EV$1+INT(-$N27/30)))))</f>
        <v>0</v>
      </c>
      <c r="EW27" s="40">
        <f>IF($N27=0,0,IF(EW$7="",0,IF(EW$1=MAX($1:$1),$R16-SUM($T27:EV27),IF(EW$1=1,SUMIFS(16:16,$1:$1,"&gt;="&amp;1,$1:$1,"&lt;="&amp;INT(-$N27/30))+(-$N27/30-INT(-$N27/30))*SUMIFS(16:16,$1:$1,INT(-$N27/30)+1),0)+(-$N27/30-INT(-$N27/30))*SUMIFS(16:16,$1:$1,EW$1+INT(-$N27/30)+1)+(INT(-$N27/30)+1--$N27/30)*SUMIFS(16:16,$1:$1,EW$1+INT(-$N27/30)))))</f>
        <v>0</v>
      </c>
      <c r="EX27" s="40">
        <f>IF($N27=0,0,IF(EX$7="",0,IF(EX$1=MAX($1:$1),$R16-SUM($T27:EW27),IF(EX$1=1,SUMIFS(16:16,$1:$1,"&gt;="&amp;1,$1:$1,"&lt;="&amp;INT(-$N27/30))+(-$N27/30-INT(-$N27/30))*SUMIFS(16:16,$1:$1,INT(-$N27/30)+1),0)+(-$N27/30-INT(-$N27/30))*SUMIFS(16:16,$1:$1,EX$1+INT(-$N27/30)+1)+(INT(-$N27/30)+1--$N27/30)*SUMIFS(16:16,$1:$1,EX$1+INT(-$N27/30)))))</f>
        <v>0</v>
      </c>
      <c r="EY27" s="40">
        <f>IF($N27=0,0,IF(EY$7="",0,IF(EY$1=MAX($1:$1),$R16-SUM($T27:EX27),IF(EY$1=1,SUMIFS(16:16,$1:$1,"&gt;="&amp;1,$1:$1,"&lt;="&amp;INT(-$N27/30))+(-$N27/30-INT(-$N27/30))*SUMIFS(16:16,$1:$1,INT(-$N27/30)+1),0)+(-$N27/30-INT(-$N27/30))*SUMIFS(16:16,$1:$1,EY$1+INT(-$N27/30)+1)+(INT(-$N27/30)+1--$N27/30)*SUMIFS(16:16,$1:$1,EY$1+INT(-$N27/30)))))</f>
        <v>0</v>
      </c>
      <c r="EZ27" s="40">
        <f>IF($N27=0,0,IF(EZ$7="",0,IF(EZ$1=MAX($1:$1),$R16-SUM($T27:EY27),IF(EZ$1=1,SUMIFS(16:16,$1:$1,"&gt;="&amp;1,$1:$1,"&lt;="&amp;INT(-$N27/30))+(-$N27/30-INT(-$N27/30))*SUMIFS(16:16,$1:$1,INT(-$N27/30)+1),0)+(-$N27/30-INT(-$N27/30))*SUMIFS(16:16,$1:$1,EZ$1+INT(-$N27/30)+1)+(INT(-$N27/30)+1--$N27/30)*SUMIFS(16:16,$1:$1,EZ$1+INT(-$N27/30)))))</f>
        <v>0</v>
      </c>
      <c r="FA27" s="40">
        <f>IF($N27=0,0,IF(FA$7="",0,IF(FA$1=MAX($1:$1),$R16-SUM($T27:EZ27),IF(FA$1=1,SUMIFS(16:16,$1:$1,"&gt;="&amp;1,$1:$1,"&lt;="&amp;INT(-$N27/30))+(-$N27/30-INT(-$N27/30))*SUMIFS(16:16,$1:$1,INT(-$N27/30)+1),0)+(-$N27/30-INT(-$N27/30))*SUMIFS(16:16,$1:$1,FA$1+INT(-$N27/30)+1)+(INT(-$N27/30)+1--$N27/30)*SUMIFS(16:16,$1:$1,FA$1+INT(-$N27/30)))))</f>
        <v>0</v>
      </c>
      <c r="FB27" s="40">
        <f>IF($N27=0,0,IF(FB$7="",0,IF(FB$1=MAX($1:$1),$R16-SUM($T27:FA27),IF(FB$1=1,SUMIFS(16:16,$1:$1,"&gt;="&amp;1,$1:$1,"&lt;="&amp;INT(-$N27/30))+(-$N27/30-INT(-$N27/30))*SUMIFS(16:16,$1:$1,INT(-$N27/30)+1),0)+(-$N27/30-INT(-$N27/30))*SUMIFS(16:16,$1:$1,FB$1+INT(-$N27/30)+1)+(INT(-$N27/30)+1--$N27/30)*SUMIFS(16:16,$1:$1,FB$1+INT(-$N27/30)))))</f>
        <v>0</v>
      </c>
      <c r="FC27" s="40">
        <f>IF($N27=0,0,IF(FC$7="",0,IF(FC$1=MAX($1:$1),$R16-SUM($T27:FB27),IF(FC$1=1,SUMIFS(16:16,$1:$1,"&gt;="&amp;1,$1:$1,"&lt;="&amp;INT(-$N27/30))+(-$N27/30-INT(-$N27/30))*SUMIFS(16:16,$1:$1,INT(-$N27/30)+1),0)+(-$N27/30-INT(-$N27/30))*SUMIFS(16:16,$1:$1,FC$1+INT(-$N27/30)+1)+(INT(-$N27/30)+1--$N27/30)*SUMIFS(16:16,$1:$1,FC$1+INT(-$N27/30)))))</f>
        <v>0</v>
      </c>
      <c r="FD27" s="40">
        <f>IF($N27=0,0,IF(FD$7="",0,IF(FD$1=MAX($1:$1),$R16-SUM($T27:FC27),IF(FD$1=1,SUMIFS(16:16,$1:$1,"&gt;="&amp;1,$1:$1,"&lt;="&amp;INT(-$N27/30))+(-$N27/30-INT(-$N27/30))*SUMIFS(16:16,$1:$1,INT(-$N27/30)+1),0)+(-$N27/30-INT(-$N27/30))*SUMIFS(16:16,$1:$1,FD$1+INT(-$N27/30)+1)+(INT(-$N27/30)+1--$N27/30)*SUMIFS(16:16,$1:$1,FD$1+INT(-$N27/30)))))</f>
        <v>0</v>
      </c>
      <c r="FE27" s="40">
        <f>IF($N27=0,0,IF(FE$7="",0,IF(FE$1=MAX($1:$1),$R16-SUM($T27:FD27),IF(FE$1=1,SUMIFS(16:16,$1:$1,"&gt;="&amp;1,$1:$1,"&lt;="&amp;INT(-$N27/30))+(-$N27/30-INT(-$N27/30))*SUMIFS(16:16,$1:$1,INT(-$N27/30)+1),0)+(-$N27/30-INT(-$N27/30))*SUMIFS(16:16,$1:$1,FE$1+INT(-$N27/30)+1)+(INT(-$N27/30)+1--$N27/30)*SUMIFS(16:16,$1:$1,FE$1+INT(-$N27/30)))))</f>
        <v>0</v>
      </c>
      <c r="FF27" s="40">
        <f>IF($N27=0,0,IF(FF$7="",0,IF(FF$1=MAX($1:$1),$R16-SUM($T27:FE27),IF(FF$1=1,SUMIFS(16:16,$1:$1,"&gt;="&amp;1,$1:$1,"&lt;="&amp;INT(-$N27/30))+(-$N27/30-INT(-$N27/30))*SUMIFS(16:16,$1:$1,INT(-$N27/30)+1),0)+(-$N27/30-INT(-$N27/30))*SUMIFS(16:16,$1:$1,FF$1+INT(-$N27/30)+1)+(INT(-$N27/30)+1--$N27/30)*SUMIFS(16:16,$1:$1,FF$1+INT(-$N27/30)))))</f>
        <v>0</v>
      </c>
      <c r="FG27" s="40">
        <f>IF($N27=0,0,IF(FG$7="",0,IF(FG$1=MAX($1:$1),$R16-SUM($T27:FF27),IF(FG$1=1,SUMIFS(16:16,$1:$1,"&gt;="&amp;1,$1:$1,"&lt;="&amp;INT(-$N27/30))+(-$N27/30-INT(-$N27/30))*SUMIFS(16:16,$1:$1,INT(-$N27/30)+1),0)+(-$N27/30-INT(-$N27/30))*SUMIFS(16:16,$1:$1,FG$1+INT(-$N27/30)+1)+(INT(-$N27/30)+1--$N27/30)*SUMIFS(16:16,$1:$1,FG$1+INT(-$N27/30)))))</f>
        <v>0</v>
      </c>
      <c r="FH27" s="40">
        <f>IF($N27=0,0,IF(FH$7="",0,IF(FH$1=MAX($1:$1),$R16-SUM($T27:FG27),IF(FH$1=1,SUMIFS(16:16,$1:$1,"&gt;="&amp;1,$1:$1,"&lt;="&amp;INT(-$N27/30))+(-$N27/30-INT(-$N27/30))*SUMIFS(16:16,$1:$1,INT(-$N27/30)+1),0)+(-$N27/30-INT(-$N27/30))*SUMIFS(16:16,$1:$1,FH$1+INT(-$N27/30)+1)+(INT(-$N27/30)+1--$N27/30)*SUMIFS(16:16,$1:$1,FH$1+INT(-$N27/30)))))</f>
        <v>0</v>
      </c>
      <c r="FI27" s="40">
        <f>IF($N27=0,0,IF(FI$7="",0,IF(FI$1=MAX($1:$1),$R16-SUM($T27:FH27),IF(FI$1=1,SUMIFS(16:16,$1:$1,"&gt;="&amp;1,$1:$1,"&lt;="&amp;INT(-$N27/30))+(-$N27/30-INT(-$N27/30))*SUMIFS(16:16,$1:$1,INT(-$N27/30)+1),0)+(-$N27/30-INT(-$N27/30))*SUMIFS(16:16,$1:$1,FI$1+INT(-$N27/30)+1)+(INT(-$N27/30)+1--$N27/30)*SUMIFS(16:16,$1:$1,FI$1+INT(-$N27/30)))))</f>
        <v>0</v>
      </c>
      <c r="FJ27" s="40">
        <f>IF($N27=0,0,IF(FJ$7="",0,IF(FJ$1=MAX($1:$1),$R16-SUM($T27:FI27),IF(FJ$1=1,SUMIFS(16:16,$1:$1,"&gt;="&amp;1,$1:$1,"&lt;="&amp;INT(-$N27/30))+(-$N27/30-INT(-$N27/30))*SUMIFS(16:16,$1:$1,INT(-$N27/30)+1),0)+(-$N27/30-INT(-$N27/30))*SUMIFS(16:16,$1:$1,FJ$1+INT(-$N27/30)+1)+(INT(-$N27/30)+1--$N27/30)*SUMIFS(16:16,$1:$1,FJ$1+INT(-$N27/30)))))</f>
        <v>0</v>
      </c>
      <c r="FK27" s="40">
        <f>IF($N27=0,0,IF(FK$7="",0,IF(FK$1=MAX($1:$1),$R16-SUM($T27:FJ27),IF(FK$1=1,SUMIFS(16:16,$1:$1,"&gt;="&amp;1,$1:$1,"&lt;="&amp;INT(-$N27/30))+(-$N27/30-INT(-$N27/30))*SUMIFS(16:16,$1:$1,INT(-$N27/30)+1),0)+(-$N27/30-INT(-$N27/30))*SUMIFS(16:16,$1:$1,FK$1+INT(-$N27/30)+1)+(INT(-$N27/30)+1--$N27/30)*SUMIFS(16:16,$1:$1,FK$1+INT(-$N27/30)))))</f>
        <v>0</v>
      </c>
      <c r="FL27" s="40">
        <f>IF($N27=0,0,IF(FL$7="",0,IF(FL$1=MAX($1:$1),$R16-SUM($T27:FK27),IF(FL$1=1,SUMIFS(16:16,$1:$1,"&gt;="&amp;1,$1:$1,"&lt;="&amp;INT(-$N27/30))+(-$N27/30-INT(-$N27/30))*SUMIFS(16:16,$1:$1,INT(-$N27/30)+1),0)+(-$N27/30-INT(-$N27/30))*SUMIFS(16:16,$1:$1,FL$1+INT(-$N27/30)+1)+(INT(-$N27/30)+1--$N27/30)*SUMIFS(16:16,$1:$1,FL$1+INT(-$N27/30)))))</f>
        <v>0</v>
      </c>
      <c r="FM27" s="40">
        <f>IF($N27=0,0,IF(FM$7="",0,IF(FM$1=MAX($1:$1),$R16-SUM($T27:FL27),IF(FM$1=1,SUMIFS(16:16,$1:$1,"&gt;="&amp;1,$1:$1,"&lt;="&amp;INT(-$N27/30))+(-$N27/30-INT(-$N27/30))*SUMIFS(16:16,$1:$1,INT(-$N27/30)+1),0)+(-$N27/30-INT(-$N27/30))*SUMIFS(16:16,$1:$1,FM$1+INT(-$N27/30)+1)+(INT(-$N27/30)+1--$N27/30)*SUMIFS(16:16,$1:$1,FM$1+INT(-$N27/30)))))</f>
        <v>0</v>
      </c>
      <c r="FN27" s="40">
        <f>IF($N27=0,0,IF(FN$7="",0,IF(FN$1=MAX($1:$1),$R16-SUM($T27:FM27),IF(FN$1=1,SUMIFS(16:16,$1:$1,"&gt;="&amp;1,$1:$1,"&lt;="&amp;INT(-$N27/30))+(-$N27/30-INT(-$N27/30))*SUMIFS(16:16,$1:$1,INT(-$N27/30)+1),0)+(-$N27/30-INT(-$N27/30))*SUMIFS(16:16,$1:$1,FN$1+INT(-$N27/30)+1)+(INT(-$N27/30)+1--$N27/30)*SUMIFS(16:16,$1:$1,FN$1+INT(-$N27/30)))))</f>
        <v>0</v>
      </c>
      <c r="FO27" s="40">
        <f>IF($N27=0,0,IF(FO$7="",0,IF(FO$1=MAX($1:$1),$R16-SUM($T27:FN27),IF(FO$1=1,SUMIFS(16:16,$1:$1,"&gt;="&amp;1,$1:$1,"&lt;="&amp;INT(-$N27/30))+(-$N27/30-INT(-$N27/30))*SUMIFS(16:16,$1:$1,INT(-$N27/30)+1),0)+(-$N27/30-INT(-$N27/30))*SUMIFS(16:16,$1:$1,FO$1+INT(-$N27/30)+1)+(INT(-$N27/30)+1--$N27/30)*SUMIFS(16:16,$1:$1,FO$1+INT(-$N27/30)))))</f>
        <v>0</v>
      </c>
      <c r="FP27" s="40">
        <f>IF($N27=0,0,IF(FP$7="",0,IF(FP$1=MAX($1:$1),$R16-SUM($T27:FO27),IF(FP$1=1,SUMIFS(16:16,$1:$1,"&gt;="&amp;1,$1:$1,"&lt;="&amp;INT(-$N27/30))+(-$N27/30-INT(-$N27/30))*SUMIFS(16:16,$1:$1,INT(-$N27/30)+1),0)+(-$N27/30-INT(-$N27/30))*SUMIFS(16:16,$1:$1,FP$1+INT(-$N27/30)+1)+(INT(-$N27/30)+1--$N27/30)*SUMIFS(16:16,$1:$1,FP$1+INT(-$N27/30)))))</f>
        <v>0</v>
      </c>
      <c r="FQ27" s="40">
        <f>IF($N27=0,0,IF(FQ$7="",0,IF(FQ$1=MAX($1:$1),$R16-SUM($T27:FP27),IF(FQ$1=1,SUMIFS(16:16,$1:$1,"&gt;="&amp;1,$1:$1,"&lt;="&amp;INT(-$N27/30))+(-$N27/30-INT(-$N27/30))*SUMIFS(16:16,$1:$1,INT(-$N27/30)+1),0)+(-$N27/30-INT(-$N27/30))*SUMIFS(16:16,$1:$1,FQ$1+INT(-$N27/30)+1)+(INT(-$N27/30)+1--$N27/30)*SUMIFS(16:16,$1:$1,FQ$1+INT(-$N27/30)))))</f>
        <v>0</v>
      </c>
      <c r="FR27" s="40">
        <f>IF($N27=0,0,IF(FR$7="",0,IF(FR$1=MAX($1:$1),$R16-SUM($T27:FQ27),IF(FR$1=1,SUMIFS(16:16,$1:$1,"&gt;="&amp;1,$1:$1,"&lt;="&amp;INT(-$N27/30))+(-$N27/30-INT(-$N27/30))*SUMIFS(16:16,$1:$1,INT(-$N27/30)+1),0)+(-$N27/30-INT(-$N27/30))*SUMIFS(16:16,$1:$1,FR$1+INT(-$N27/30)+1)+(INT(-$N27/30)+1--$N27/30)*SUMIFS(16:16,$1:$1,FR$1+INT(-$N27/30)))))</f>
        <v>0</v>
      </c>
      <c r="FS27" s="40">
        <f>IF($N27=0,0,IF(FS$7="",0,IF(FS$1=MAX($1:$1),$R16-SUM($T27:FR27),IF(FS$1=1,SUMIFS(16:16,$1:$1,"&gt;="&amp;1,$1:$1,"&lt;="&amp;INT(-$N27/30))+(-$N27/30-INT(-$N27/30))*SUMIFS(16:16,$1:$1,INT(-$N27/30)+1),0)+(-$N27/30-INT(-$N27/30))*SUMIFS(16:16,$1:$1,FS$1+INT(-$N27/30)+1)+(INT(-$N27/30)+1--$N27/30)*SUMIFS(16:16,$1:$1,FS$1+INT(-$N27/30)))))</f>
        <v>0</v>
      </c>
      <c r="FT27" s="40">
        <f>IF($N27=0,0,IF(FT$7="",0,IF(FT$1=MAX($1:$1),$R16-SUM($T27:FS27),IF(FT$1=1,SUMIFS(16:16,$1:$1,"&gt;="&amp;1,$1:$1,"&lt;="&amp;INT(-$N27/30))+(-$N27/30-INT(-$N27/30))*SUMIFS(16:16,$1:$1,INT(-$N27/30)+1),0)+(-$N27/30-INT(-$N27/30))*SUMIFS(16:16,$1:$1,FT$1+INT(-$N27/30)+1)+(INT(-$N27/30)+1--$N27/30)*SUMIFS(16:16,$1:$1,FT$1+INT(-$N27/30)))))</f>
        <v>0</v>
      </c>
      <c r="FU27" s="40">
        <f>IF($N27=0,0,IF(FU$7="",0,IF(FU$1=MAX($1:$1),$R16-SUM($T27:FT27),IF(FU$1=1,SUMIFS(16:16,$1:$1,"&gt;="&amp;1,$1:$1,"&lt;="&amp;INT(-$N27/30))+(-$N27/30-INT(-$N27/30))*SUMIFS(16:16,$1:$1,INT(-$N27/30)+1),0)+(-$N27/30-INT(-$N27/30))*SUMIFS(16:16,$1:$1,FU$1+INT(-$N27/30)+1)+(INT(-$N27/30)+1--$N27/30)*SUMIFS(16:16,$1:$1,FU$1+INT(-$N27/30)))))</f>
        <v>0</v>
      </c>
      <c r="FV27" s="40">
        <f>IF($N27=0,0,IF(FV$7="",0,IF(FV$1=MAX($1:$1),$R16-SUM($T27:FU27),IF(FV$1=1,SUMIFS(16:16,$1:$1,"&gt;="&amp;1,$1:$1,"&lt;="&amp;INT(-$N27/30))+(-$N27/30-INT(-$N27/30))*SUMIFS(16:16,$1:$1,INT(-$N27/30)+1),0)+(-$N27/30-INT(-$N27/30))*SUMIFS(16:16,$1:$1,FV$1+INT(-$N27/30)+1)+(INT(-$N27/30)+1--$N27/30)*SUMIFS(16:16,$1:$1,FV$1+INT(-$N27/30)))))</f>
        <v>0</v>
      </c>
      <c r="FW27" s="40">
        <f>IF($N27=0,0,IF(FW$7="",0,IF(FW$1=MAX($1:$1),$R16-SUM($T27:FV27),IF(FW$1=1,SUMIFS(16:16,$1:$1,"&gt;="&amp;1,$1:$1,"&lt;="&amp;INT(-$N27/30))+(-$N27/30-INT(-$N27/30))*SUMIFS(16:16,$1:$1,INT(-$N27/30)+1),0)+(-$N27/30-INT(-$N27/30))*SUMIFS(16:16,$1:$1,FW$1+INT(-$N27/30)+1)+(INT(-$N27/30)+1--$N27/30)*SUMIFS(16:16,$1:$1,FW$1+INT(-$N27/30)))))</f>
        <v>0</v>
      </c>
      <c r="FX27" s="40">
        <f>IF($N27=0,0,IF(FX$7="",0,IF(FX$1=MAX($1:$1),$R16-SUM($T27:FW27),IF(FX$1=1,SUMIFS(16:16,$1:$1,"&gt;="&amp;1,$1:$1,"&lt;="&amp;INT(-$N27/30))+(-$N27/30-INT(-$N27/30))*SUMIFS(16:16,$1:$1,INT(-$N27/30)+1),0)+(-$N27/30-INT(-$N27/30))*SUMIFS(16:16,$1:$1,FX$1+INT(-$N27/30)+1)+(INT(-$N27/30)+1--$N27/30)*SUMIFS(16:16,$1:$1,FX$1+INT(-$N27/30)))))</f>
        <v>0</v>
      </c>
      <c r="FY27" s="40">
        <f>IF($N27=0,0,IF(FY$7="",0,IF(FY$1=MAX($1:$1),$R16-SUM($T27:FX27),IF(FY$1=1,SUMIFS(16:16,$1:$1,"&gt;="&amp;1,$1:$1,"&lt;="&amp;INT(-$N27/30))+(-$N27/30-INT(-$N27/30))*SUMIFS(16:16,$1:$1,INT(-$N27/30)+1),0)+(-$N27/30-INT(-$N27/30))*SUMIFS(16:16,$1:$1,FY$1+INT(-$N27/30)+1)+(INT(-$N27/30)+1--$N27/30)*SUMIFS(16:16,$1:$1,FY$1+INT(-$N27/30)))))</f>
        <v>0</v>
      </c>
      <c r="FZ27" s="40">
        <f>IF($N27=0,0,IF(FZ$7="",0,IF(FZ$1=MAX($1:$1),$R16-SUM($T27:FY27),IF(FZ$1=1,SUMIFS(16:16,$1:$1,"&gt;="&amp;1,$1:$1,"&lt;="&amp;INT(-$N27/30))+(-$N27/30-INT(-$N27/30))*SUMIFS(16:16,$1:$1,INT(-$N27/30)+1),0)+(-$N27/30-INT(-$N27/30))*SUMIFS(16:16,$1:$1,FZ$1+INT(-$N27/30)+1)+(INT(-$N27/30)+1--$N27/30)*SUMIFS(16:16,$1:$1,FZ$1+INT(-$N27/30)))))</f>
        <v>0</v>
      </c>
      <c r="GA27" s="40">
        <f>IF($N27=0,0,IF(GA$7="",0,IF(GA$1=MAX($1:$1),$R16-SUM($T27:FZ27),IF(GA$1=1,SUMIFS(16:16,$1:$1,"&gt;="&amp;1,$1:$1,"&lt;="&amp;INT(-$N27/30))+(-$N27/30-INT(-$N27/30))*SUMIFS(16:16,$1:$1,INT(-$N27/30)+1),0)+(-$N27/30-INT(-$N27/30))*SUMIFS(16:16,$1:$1,GA$1+INT(-$N27/30)+1)+(INT(-$N27/30)+1--$N27/30)*SUMIFS(16:16,$1:$1,GA$1+INT(-$N27/30)))))</f>
        <v>0</v>
      </c>
      <c r="GB27" s="40">
        <f>IF($N27=0,0,IF(GB$7="",0,IF(GB$1=MAX($1:$1),$R16-SUM($T27:GA27),IF(GB$1=1,SUMIFS(16:16,$1:$1,"&gt;="&amp;1,$1:$1,"&lt;="&amp;INT(-$N27/30))+(-$N27/30-INT(-$N27/30))*SUMIFS(16:16,$1:$1,INT(-$N27/30)+1),0)+(-$N27/30-INT(-$N27/30))*SUMIFS(16:16,$1:$1,GB$1+INT(-$N27/30)+1)+(INT(-$N27/30)+1--$N27/30)*SUMIFS(16:16,$1:$1,GB$1+INT(-$N27/30)))))</f>
        <v>0</v>
      </c>
      <c r="GC27" s="40">
        <f>IF($N27=0,0,IF(GC$7="",0,IF(GC$1=MAX($1:$1),$R16-SUM($T27:GB27),IF(GC$1=1,SUMIFS(16:16,$1:$1,"&gt;="&amp;1,$1:$1,"&lt;="&amp;INT(-$N27/30))+(-$N27/30-INT(-$N27/30))*SUMIFS(16:16,$1:$1,INT(-$N27/30)+1),0)+(-$N27/30-INT(-$N27/30))*SUMIFS(16:16,$1:$1,GC$1+INT(-$N27/30)+1)+(INT(-$N27/30)+1--$N27/30)*SUMIFS(16:16,$1:$1,GC$1+INT(-$N27/30)))))</f>
        <v>0</v>
      </c>
      <c r="GD27" s="40">
        <f>IF($N27=0,0,IF(GD$7="",0,IF(GD$1=MAX($1:$1),$R16-SUM($T27:GC27),IF(GD$1=1,SUMIFS(16:16,$1:$1,"&gt;="&amp;1,$1:$1,"&lt;="&amp;INT(-$N27/30))+(-$N27/30-INT(-$N27/30))*SUMIFS(16:16,$1:$1,INT(-$N27/30)+1),0)+(-$N27/30-INT(-$N27/30))*SUMIFS(16:16,$1:$1,GD$1+INT(-$N27/30)+1)+(INT(-$N27/30)+1--$N27/30)*SUMIFS(16:16,$1:$1,GD$1+INT(-$N27/30)))))</f>
        <v>0</v>
      </c>
      <c r="GE27" s="40">
        <f>IF($N27=0,0,IF(GE$7="",0,IF(GE$1=MAX($1:$1),$R16-SUM($T27:GD27),IF(GE$1=1,SUMIFS(16:16,$1:$1,"&gt;="&amp;1,$1:$1,"&lt;="&amp;INT(-$N27/30))+(-$N27/30-INT(-$N27/30))*SUMIFS(16:16,$1:$1,INT(-$N27/30)+1),0)+(-$N27/30-INT(-$N27/30))*SUMIFS(16:16,$1:$1,GE$1+INT(-$N27/30)+1)+(INT(-$N27/30)+1--$N27/30)*SUMIFS(16:16,$1:$1,GE$1+INT(-$N27/30)))))</f>
        <v>0</v>
      </c>
      <c r="GF27" s="40">
        <f>IF($N27=0,0,IF(GF$7="",0,IF(GF$1=MAX($1:$1),$R16-SUM($T27:GE27),IF(GF$1=1,SUMIFS(16:16,$1:$1,"&gt;="&amp;1,$1:$1,"&lt;="&amp;INT(-$N27/30))+(-$N27/30-INT(-$N27/30))*SUMIFS(16:16,$1:$1,INT(-$N27/30)+1),0)+(-$N27/30-INT(-$N27/30))*SUMIFS(16:16,$1:$1,GF$1+INT(-$N27/30)+1)+(INT(-$N27/30)+1--$N27/30)*SUMIFS(16:16,$1:$1,GF$1+INT(-$N27/30)))))</f>
        <v>0</v>
      </c>
      <c r="GG27" s="40">
        <f>IF($N27=0,0,IF(GG$7="",0,IF(GG$1=MAX($1:$1),$R16-SUM($T27:GF27),IF(GG$1=1,SUMIFS(16:16,$1:$1,"&gt;="&amp;1,$1:$1,"&lt;="&amp;INT(-$N27/30))+(-$N27/30-INT(-$N27/30))*SUMIFS(16:16,$1:$1,INT(-$N27/30)+1),0)+(-$N27/30-INT(-$N27/30))*SUMIFS(16:16,$1:$1,GG$1+INT(-$N27/30)+1)+(INT(-$N27/30)+1--$N27/30)*SUMIFS(16:16,$1:$1,GG$1+INT(-$N27/30)))))</f>
        <v>0</v>
      </c>
      <c r="GH27" s="40">
        <f>IF($N27=0,0,IF(GH$7="",0,IF(GH$1=MAX($1:$1),$R16-SUM($T27:GG27),IF(GH$1=1,SUMIFS(16:16,$1:$1,"&gt;="&amp;1,$1:$1,"&lt;="&amp;INT(-$N27/30))+(-$N27/30-INT(-$N27/30))*SUMIFS(16:16,$1:$1,INT(-$N27/30)+1),0)+(-$N27/30-INT(-$N27/30))*SUMIFS(16:16,$1:$1,GH$1+INT(-$N27/30)+1)+(INT(-$N27/30)+1--$N27/30)*SUMIFS(16:16,$1:$1,GH$1+INT(-$N27/30)))))</f>
        <v>0</v>
      </c>
      <c r="GI27" s="40">
        <f>IF($N27=0,0,IF(GI$7="",0,IF(GI$1=MAX($1:$1),$R16-SUM($T27:GH27),IF(GI$1=1,SUMIFS(16:16,$1:$1,"&gt;="&amp;1,$1:$1,"&lt;="&amp;INT(-$N27/30))+(-$N27/30-INT(-$N27/30))*SUMIFS(16:16,$1:$1,INT(-$N27/30)+1),0)+(-$N27/30-INT(-$N27/30))*SUMIFS(16:16,$1:$1,GI$1+INT(-$N27/30)+1)+(INT(-$N27/30)+1--$N27/30)*SUMIFS(16:16,$1:$1,GI$1+INT(-$N27/30)))))</f>
        <v>0</v>
      </c>
      <c r="GJ27" s="40">
        <f>IF($N27=0,0,IF(GJ$7="",0,IF(GJ$1=MAX($1:$1),$R16-SUM($T27:GI27),IF(GJ$1=1,SUMIFS(16:16,$1:$1,"&gt;="&amp;1,$1:$1,"&lt;="&amp;INT(-$N27/30))+(-$N27/30-INT(-$N27/30))*SUMIFS(16:16,$1:$1,INT(-$N27/30)+1),0)+(-$N27/30-INT(-$N27/30))*SUMIFS(16:16,$1:$1,GJ$1+INT(-$N27/30)+1)+(INT(-$N27/30)+1--$N27/30)*SUMIFS(16:16,$1:$1,GJ$1+INT(-$N27/30)))))</f>
        <v>0</v>
      </c>
      <c r="GK27" s="40">
        <f>IF($N27=0,0,IF(GK$7="",0,IF(GK$1=MAX($1:$1),$R16-SUM($T27:GJ27),IF(GK$1=1,SUMIFS(16:16,$1:$1,"&gt;="&amp;1,$1:$1,"&lt;="&amp;INT(-$N27/30))+(-$N27/30-INT(-$N27/30))*SUMIFS(16:16,$1:$1,INT(-$N27/30)+1),0)+(-$N27/30-INT(-$N27/30))*SUMIFS(16:16,$1:$1,GK$1+INT(-$N27/30)+1)+(INT(-$N27/30)+1--$N27/30)*SUMIFS(16:16,$1:$1,GK$1+INT(-$N27/30)))))</f>
        <v>0</v>
      </c>
      <c r="GL27" s="40">
        <f>IF($N27=0,0,IF(GL$7="",0,IF(GL$1=MAX($1:$1),$R16-SUM($T27:GK27),IF(GL$1=1,SUMIFS(16:16,$1:$1,"&gt;="&amp;1,$1:$1,"&lt;="&amp;INT(-$N27/30))+(-$N27/30-INT(-$N27/30))*SUMIFS(16:16,$1:$1,INT(-$N27/30)+1),0)+(-$N27/30-INT(-$N27/30))*SUMIFS(16:16,$1:$1,GL$1+INT(-$N27/30)+1)+(INT(-$N27/30)+1--$N27/30)*SUMIFS(16:16,$1:$1,GL$1+INT(-$N27/30)))))</f>
        <v>0</v>
      </c>
      <c r="GM27" s="40">
        <f>IF($N27=0,0,IF(GM$7="",0,IF(GM$1=MAX($1:$1),$R16-SUM($T27:GL27),IF(GM$1=1,SUMIFS(16:16,$1:$1,"&gt;="&amp;1,$1:$1,"&lt;="&amp;INT(-$N27/30))+(-$N27/30-INT(-$N27/30))*SUMIFS(16:16,$1:$1,INT(-$N27/30)+1),0)+(-$N27/30-INT(-$N27/30))*SUMIFS(16:16,$1:$1,GM$1+INT(-$N27/30)+1)+(INT(-$N27/30)+1--$N27/30)*SUMIFS(16:16,$1:$1,GM$1+INT(-$N27/30)))))</f>
        <v>0</v>
      </c>
      <c r="GN27" s="40">
        <f>IF($N27=0,0,IF(GN$7="",0,IF(GN$1=MAX($1:$1),$R16-SUM($T27:GM27),IF(GN$1=1,SUMIFS(16:16,$1:$1,"&gt;="&amp;1,$1:$1,"&lt;="&amp;INT(-$N27/30))+(-$N27/30-INT(-$N27/30))*SUMIFS(16:16,$1:$1,INT(-$N27/30)+1),0)+(-$N27/30-INT(-$N27/30))*SUMIFS(16:16,$1:$1,GN$1+INT(-$N27/30)+1)+(INT(-$N27/30)+1--$N27/30)*SUMIFS(16:16,$1:$1,GN$1+INT(-$N27/30)))))</f>
        <v>0</v>
      </c>
      <c r="GO27" s="40">
        <f>IF($N27=0,0,IF(GO$7="",0,IF(GO$1=MAX($1:$1),$R16-SUM($T27:GN27),IF(GO$1=1,SUMIFS(16:16,$1:$1,"&gt;="&amp;1,$1:$1,"&lt;="&amp;INT(-$N27/30))+(-$N27/30-INT(-$N27/30))*SUMIFS(16:16,$1:$1,INT(-$N27/30)+1),0)+(-$N27/30-INT(-$N27/30))*SUMIFS(16:16,$1:$1,GO$1+INT(-$N27/30)+1)+(INT(-$N27/30)+1--$N27/30)*SUMIFS(16:16,$1:$1,GO$1+INT(-$N27/30)))))</f>
        <v>0</v>
      </c>
      <c r="GP27" s="40">
        <f>IF($N27=0,0,IF(GP$7="",0,IF(GP$1=MAX($1:$1),$R16-SUM($T27:GO27),IF(GP$1=1,SUMIFS(16:16,$1:$1,"&gt;="&amp;1,$1:$1,"&lt;="&amp;INT(-$N27/30))+(-$N27/30-INT(-$N27/30))*SUMIFS(16:16,$1:$1,INT(-$N27/30)+1),0)+(-$N27/30-INT(-$N27/30))*SUMIFS(16:16,$1:$1,GP$1+INT(-$N27/30)+1)+(INT(-$N27/30)+1--$N27/30)*SUMIFS(16:16,$1:$1,GP$1+INT(-$N27/30)))))</f>
        <v>0</v>
      </c>
      <c r="GQ27" s="40">
        <f>IF($N27=0,0,IF(GQ$7="",0,IF(GQ$1=MAX($1:$1),$R16-SUM($T27:GP27),IF(GQ$1=1,SUMIFS(16:16,$1:$1,"&gt;="&amp;1,$1:$1,"&lt;="&amp;INT(-$N27/30))+(-$N27/30-INT(-$N27/30))*SUMIFS(16:16,$1:$1,INT(-$N27/30)+1),0)+(-$N27/30-INT(-$N27/30))*SUMIFS(16:16,$1:$1,GQ$1+INT(-$N27/30)+1)+(INT(-$N27/30)+1--$N27/30)*SUMIFS(16:16,$1:$1,GQ$1+INT(-$N27/30)))))</f>
        <v>0</v>
      </c>
      <c r="GR27" s="40">
        <f>IF($N27=0,0,IF(GR$7="",0,IF(GR$1=MAX($1:$1),$R16-SUM($T27:GQ27),IF(GR$1=1,SUMIFS(16:16,$1:$1,"&gt;="&amp;1,$1:$1,"&lt;="&amp;INT(-$N27/30))+(-$N27/30-INT(-$N27/30))*SUMIFS(16:16,$1:$1,INT(-$N27/30)+1),0)+(-$N27/30-INT(-$N27/30))*SUMIFS(16:16,$1:$1,GR$1+INT(-$N27/30)+1)+(INT(-$N27/30)+1--$N27/30)*SUMIFS(16:16,$1:$1,GR$1+INT(-$N27/30)))))</f>
        <v>0</v>
      </c>
      <c r="GS27" s="40">
        <f>IF($N27=0,0,IF(GS$7="",0,IF(GS$1=MAX($1:$1),$R16-SUM($T27:GR27),IF(GS$1=1,SUMIFS(16:16,$1:$1,"&gt;="&amp;1,$1:$1,"&lt;="&amp;INT(-$N27/30))+(-$N27/30-INT(-$N27/30))*SUMIFS(16:16,$1:$1,INT(-$N27/30)+1),0)+(-$N27/30-INT(-$N27/30))*SUMIFS(16:16,$1:$1,GS$1+INT(-$N27/30)+1)+(INT(-$N27/30)+1--$N27/30)*SUMIFS(16:16,$1:$1,GS$1+INT(-$N27/30)))))</f>
        <v>0</v>
      </c>
      <c r="GT27" s="40">
        <f>IF($N27=0,0,IF(GT$7="",0,IF(GT$1=MAX($1:$1),$R16-SUM($T27:GS27),IF(GT$1=1,SUMIFS(16:16,$1:$1,"&gt;="&amp;1,$1:$1,"&lt;="&amp;INT(-$N27/30))+(-$N27/30-INT(-$N27/30))*SUMIFS(16:16,$1:$1,INT(-$N27/30)+1),0)+(-$N27/30-INT(-$N27/30))*SUMIFS(16:16,$1:$1,GT$1+INT(-$N27/30)+1)+(INT(-$N27/30)+1--$N27/30)*SUMIFS(16:16,$1:$1,GT$1+INT(-$N27/30)))))</f>
        <v>0</v>
      </c>
      <c r="GU27" s="40">
        <f>IF($N27=0,0,IF(GU$7="",0,IF(GU$1=MAX($1:$1),$R16-SUM($T27:GT27),IF(GU$1=1,SUMIFS(16:16,$1:$1,"&gt;="&amp;1,$1:$1,"&lt;="&amp;INT(-$N27/30))+(-$N27/30-INT(-$N27/30))*SUMIFS(16:16,$1:$1,INT(-$N27/30)+1),0)+(-$N27/30-INT(-$N27/30))*SUMIFS(16:16,$1:$1,GU$1+INT(-$N27/30)+1)+(INT(-$N27/30)+1--$N27/30)*SUMIFS(16:16,$1:$1,GU$1+INT(-$N27/30)))))</f>
        <v>0</v>
      </c>
      <c r="GV27" s="40">
        <f>IF($N27=0,0,IF(GV$7="",0,IF(GV$1=MAX($1:$1),$R16-SUM($T27:GU27),IF(GV$1=1,SUMIFS(16:16,$1:$1,"&gt;="&amp;1,$1:$1,"&lt;="&amp;INT(-$N27/30))+(-$N27/30-INT(-$N27/30))*SUMIFS(16:16,$1:$1,INT(-$N27/30)+1),0)+(-$N27/30-INT(-$N27/30))*SUMIFS(16:16,$1:$1,GV$1+INT(-$N27/30)+1)+(INT(-$N27/30)+1--$N27/30)*SUMIFS(16:16,$1:$1,GV$1+INT(-$N27/30)))))</f>
        <v>0</v>
      </c>
      <c r="GW27" s="40">
        <f>IF($N27=0,0,IF(GW$7="",0,IF(GW$1=MAX($1:$1),$R16-SUM($T27:GV27),IF(GW$1=1,SUMIFS(16:16,$1:$1,"&gt;="&amp;1,$1:$1,"&lt;="&amp;INT(-$N27/30))+(-$N27/30-INT(-$N27/30))*SUMIFS(16:16,$1:$1,INT(-$N27/30)+1),0)+(-$N27/30-INT(-$N27/30))*SUMIFS(16:16,$1:$1,GW$1+INT(-$N27/30)+1)+(INT(-$N27/30)+1--$N27/30)*SUMIFS(16:16,$1:$1,GW$1+INT(-$N27/30)))))</f>
        <v>0</v>
      </c>
      <c r="GX27" s="40">
        <f>IF($N27=0,0,IF(GX$7="",0,IF(GX$1=MAX($1:$1),$R16-SUM($T27:GW27),IF(GX$1=1,SUMIFS(16:16,$1:$1,"&gt;="&amp;1,$1:$1,"&lt;="&amp;INT(-$N27/30))+(-$N27/30-INT(-$N27/30))*SUMIFS(16:16,$1:$1,INT(-$N27/30)+1),0)+(-$N27/30-INT(-$N27/30))*SUMIFS(16:16,$1:$1,GX$1+INT(-$N27/30)+1)+(INT(-$N27/30)+1--$N27/30)*SUMIFS(16:16,$1:$1,GX$1+INT(-$N27/30)))))</f>
        <v>0</v>
      </c>
      <c r="GY27" s="40">
        <f>IF($N27=0,0,IF(GY$7="",0,IF(GY$1=MAX($1:$1),$R16-SUM($T27:GX27),IF(GY$1=1,SUMIFS(16:16,$1:$1,"&gt;="&amp;1,$1:$1,"&lt;="&amp;INT(-$N27/30))+(-$N27/30-INT(-$N27/30))*SUMIFS(16:16,$1:$1,INT(-$N27/30)+1),0)+(-$N27/30-INT(-$N27/30))*SUMIFS(16:16,$1:$1,GY$1+INT(-$N27/30)+1)+(INT(-$N27/30)+1--$N27/30)*SUMIFS(16:16,$1:$1,GY$1+INT(-$N27/30)))))</f>
        <v>0</v>
      </c>
      <c r="GZ27" s="40">
        <f>IF($N27=0,0,IF(GZ$7="",0,IF(GZ$1=MAX($1:$1),$R16-SUM($T27:GY27),IF(GZ$1=1,SUMIFS(16:16,$1:$1,"&gt;="&amp;1,$1:$1,"&lt;="&amp;INT(-$N27/30))+(-$N27/30-INT(-$N27/30))*SUMIFS(16:16,$1:$1,INT(-$N27/30)+1),0)+(-$N27/30-INT(-$N27/30))*SUMIFS(16:16,$1:$1,GZ$1+INT(-$N27/30)+1)+(INT(-$N27/30)+1--$N27/30)*SUMIFS(16:16,$1:$1,GZ$1+INT(-$N27/30)))))</f>
        <v>0</v>
      </c>
      <c r="HA27" s="40">
        <f>IF($N27=0,0,IF(HA$7="",0,IF(HA$1=MAX($1:$1),$R16-SUM($T27:GZ27),IF(HA$1=1,SUMIFS(16:16,$1:$1,"&gt;="&amp;1,$1:$1,"&lt;="&amp;INT(-$N27/30))+(-$N27/30-INT(-$N27/30))*SUMIFS(16:16,$1:$1,INT(-$N27/30)+1),0)+(-$N27/30-INT(-$N27/30))*SUMIFS(16:16,$1:$1,HA$1+INT(-$N27/30)+1)+(INT(-$N27/30)+1--$N27/30)*SUMIFS(16:16,$1:$1,HA$1+INT(-$N27/30)))))</f>
        <v>0</v>
      </c>
      <c r="HB27" s="40">
        <f>IF($N27=0,0,IF(HB$7="",0,IF(HB$1=MAX($1:$1),$R16-SUM($T27:HA27),IF(HB$1=1,SUMIFS(16:16,$1:$1,"&gt;="&amp;1,$1:$1,"&lt;="&amp;INT(-$N27/30))+(-$N27/30-INT(-$N27/30))*SUMIFS(16:16,$1:$1,INT(-$N27/30)+1),0)+(-$N27/30-INT(-$N27/30))*SUMIFS(16:16,$1:$1,HB$1+INT(-$N27/30)+1)+(INT(-$N27/30)+1--$N27/30)*SUMIFS(16:16,$1:$1,HB$1+INT(-$N27/30)))))</f>
        <v>0</v>
      </c>
      <c r="HC27" s="40">
        <f>IF($N27=0,0,IF(HC$7="",0,IF(HC$1=MAX($1:$1),$R16-SUM($T27:HB27),IF(HC$1=1,SUMIFS(16:16,$1:$1,"&gt;="&amp;1,$1:$1,"&lt;="&amp;INT(-$N27/30))+(-$N27/30-INT(-$N27/30))*SUMIFS(16:16,$1:$1,INT(-$N27/30)+1),0)+(-$N27/30-INT(-$N27/30))*SUMIFS(16:16,$1:$1,HC$1+INT(-$N27/30)+1)+(INT(-$N27/30)+1--$N27/30)*SUMIFS(16:16,$1:$1,HC$1+INT(-$N27/30)))))</f>
        <v>0</v>
      </c>
      <c r="HD27" s="40">
        <f>IF($N27=0,0,IF(HD$7="",0,IF(HD$1=MAX($1:$1),$R16-SUM($T27:HC27),IF(HD$1=1,SUMIFS(16:16,$1:$1,"&gt;="&amp;1,$1:$1,"&lt;="&amp;INT(-$N27/30))+(-$N27/30-INT(-$N27/30))*SUMIFS(16:16,$1:$1,INT(-$N27/30)+1),0)+(-$N27/30-INT(-$N27/30))*SUMIFS(16:16,$1:$1,HD$1+INT(-$N27/30)+1)+(INT(-$N27/30)+1--$N27/30)*SUMIFS(16:16,$1:$1,HD$1+INT(-$N27/30)))))</f>
        <v>0</v>
      </c>
      <c r="HE27" s="40">
        <f>IF($N27=0,0,IF(HE$7="",0,IF(HE$1=MAX($1:$1),$R16-SUM($T27:HD27),IF(HE$1=1,SUMIFS(16:16,$1:$1,"&gt;="&amp;1,$1:$1,"&lt;="&amp;INT(-$N27/30))+(-$N27/30-INT(-$N27/30))*SUMIFS(16:16,$1:$1,INT(-$N27/30)+1),0)+(-$N27/30-INT(-$N27/30))*SUMIFS(16:16,$1:$1,HE$1+INT(-$N27/30)+1)+(INT(-$N27/30)+1--$N27/30)*SUMIFS(16:16,$1:$1,HE$1+INT(-$N27/30)))))</f>
        <v>0</v>
      </c>
      <c r="HF27" s="40">
        <f>IF($N27=0,0,IF(HF$7="",0,IF(HF$1=MAX($1:$1),$R16-SUM($T27:HE27),IF(HF$1=1,SUMIFS(16:16,$1:$1,"&gt;="&amp;1,$1:$1,"&lt;="&amp;INT(-$N27/30))+(-$N27/30-INT(-$N27/30))*SUMIFS(16:16,$1:$1,INT(-$N27/30)+1),0)+(-$N27/30-INT(-$N27/30))*SUMIFS(16:16,$1:$1,HF$1+INT(-$N27/30)+1)+(INT(-$N27/30)+1--$N27/30)*SUMIFS(16:16,$1:$1,HF$1+INT(-$N27/30)))))</f>
        <v>0</v>
      </c>
      <c r="HG27" s="40">
        <f>IF($N27=0,0,IF(HG$7="",0,IF(HG$1=MAX($1:$1),$R16-SUM($T27:HF27),IF(HG$1=1,SUMIFS(16:16,$1:$1,"&gt;="&amp;1,$1:$1,"&lt;="&amp;INT(-$N27/30))+(-$N27/30-INT(-$N27/30))*SUMIFS(16:16,$1:$1,INT(-$N27/30)+1),0)+(-$N27/30-INT(-$N27/30))*SUMIFS(16:16,$1:$1,HG$1+INT(-$N27/30)+1)+(INT(-$N27/30)+1--$N27/30)*SUMIFS(16:16,$1:$1,HG$1+INT(-$N27/30)))))</f>
        <v>0</v>
      </c>
      <c r="HH27" s="40">
        <f>IF($N27=0,0,IF(HH$7="",0,IF(HH$1=MAX($1:$1),$R16-SUM($T27:HG27),IF(HH$1=1,SUMIFS(16:16,$1:$1,"&gt;="&amp;1,$1:$1,"&lt;="&amp;INT(-$N27/30))+(-$N27/30-INT(-$N27/30))*SUMIFS(16:16,$1:$1,INT(-$N27/30)+1),0)+(-$N27/30-INT(-$N27/30))*SUMIFS(16:16,$1:$1,HH$1+INT(-$N27/30)+1)+(INT(-$N27/30)+1--$N27/30)*SUMIFS(16:16,$1:$1,HH$1+INT(-$N27/30)))))</f>
        <v>0</v>
      </c>
      <c r="HI27" s="40">
        <f>IF($N27=0,0,IF(HI$7="",0,IF(HI$1=MAX($1:$1),$R16-SUM($T27:HH27),IF(HI$1=1,SUMIFS(16:16,$1:$1,"&gt;="&amp;1,$1:$1,"&lt;="&amp;INT(-$N27/30))+(-$N27/30-INT(-$N27/30))*SUMIFS(16:16,$1:$1,INT(-$N27/30)+1),0)+(-$N27/30-INT(-$N27/30))*SUMIFS(16:16,$1:$1,HI$1+INT(-$N27/30)+1)+(INT(-$N27/30)+1--$N27/30)*SUMIFS(16:16,$1:$1,HI$1+INT(-$N27/30)))))</f>
        <v>0</v>
      </c>
      <c r="HJ27" s="40">
        <f>IF($N27=0,0,IF(HJ$7="",0,IF(HJ$1=MAX($1:$1),$R16-SUM($T27:HI27),IF(HJ$1=1,SUMIFS(16:16,$1:$1,"&gt;="&amp;1,$1:$1,"&lt;="&amp;INT(-$N27/30))+(-$N27/30-INT(-$N27/30))*SUMIFS(16:16,$1:$1,INT(-$N27/30)+1),0)+(-$N27/30-INT(-$N27/30))*SUMIFS(16:16,$1:$1,HJ$1+INT(-$N27/30)+1)+(INT(-$N27/30)+1--$N27/30)*SUMIFS(16:16,$1:$1,HJ$1+INT(-$N27/30)))))</f>
        <v>0</v>
      </c>
      <c r="HK27" s="40">
        <f>IF($N27=0,0,IF(HK$7="",0,IF(HK$1=MAX($1:$1),$R16-SUM($T27:HJ27),IF(HK$1=1,SUMIFS(16:16,$1:$1,"&gt;="&amp;1,$1:$1,"&lt;="&amp;INT(-$N27/30))+(-$N27/30-INT(-$N27/30))*SUMIFS(16:16,$1:$1,INT(-$N27/30)+1),0)+(-$N27/30-INT(-$N27/30))*SUMIFS(16:16,$1:$1,HK$1+INT(-$N27/30)+1)+(INT(-$N27/30)+1--$N27/30)*SUMIFS(16:16,$1:$1,HK$1+INT(-$N27/30)))))</f>
        <v>0</v>
      </c>
      <c r="HL27" s="40">
        <f>IF($N27=0,0,IF(HL$7="",0,IF(HL$1=MAX($1:$1),$R16-SUM($T27:HK27),IF(HL$1=1,SUMIFS(16:16,$1:$1,"&gt;="&amp;1,$1:$1,"&lt;="&amp;INT(-$N27/30))+(-$N27/30-INT(-$N27/30))*SUMIFS(16:16,$1:$1,INT(-$N27/30)+1),0)+(-$N27/30-INT(-$N27/30))*SUMIFS(16:16,$1:$1,HL$1+INT(-$N27/30)+1)+(INT(-$N27/30)+1--$N27/30)*SUMIFS(16:16,$1:$1,HL$1+INT(-$N27/30)))))</f>
        <v>0</v>
      </c>
      <c r="HM27" s="40">
        <f>IF($N27=0,0,IF(HM$7="",0,IF(HM$1=MAX($1:$1),$R16-SUM($T27:HL27),IF(HM$1=1,SUMIFS(16:16,$1:$1,"&gt;="&amp;1,$1:$1,"&lt;="&amp;INT(-$N27/30))+(-$N27/30-INT(-$N27/30))*SUMIFS(16:16,$1:$1,INT(-$N27/30)+1),0)+(-$N27/30-INT(-$N27/30))*SUMIFS(16:16,$1:$1,HM$1+INT(-$N27/30)+1)+(INT(-$N27/30)+1--$N27/30)*SUMIFS(16:16,$1:$1,HM$1+INT(-$N27/30)))))</f>
        <v>0</v>
      </c>
      <c r="HN27" s="40">
        <f>IF($N27=0,0,IF(HN$7="",0,IF(HN$1=MAX($1:$1),$R16-SUM($T27:HM27),IF(HN$1=1,SUMIFS(16:16,$1:$1,"&gt;="&amp;1,$1:$1,"&lt;="&amp;INT(-$N27/30))+(-$N27/30-INT(-$N27/30))*SUMIFS(16:16,$1:$1,INT(-$N27/30)+1),0)+(-$N27/30-INT(-$N27/30))*SUMIFS(16:16,$1:$1,HN$1+INT(-$N27/30)+1)+(INT(-$N27/30)+1--$N27/30)*SUMIFS(16:16,$1:$1,HN$1+INT(-$N27/30)))))</f>
        <v>0</v>
      </c>
      <c r="HO27" s="40">
        <f>IF($N27=0,0,IF(HO$7="",0,IF(HO$1=MAX($1:$1),$R16-SUM($T27:HN27),IF(HO$1=1,SUMIFS(16:16,$1:$1,"&gt;="&amp;1,$1:$1,"&lt;="&amp;INT(-$N27/30))+(-$N27/30-INT(-$N27/30))*SUMIFS(16:16,$1:$1,INT(-$N27/30)+1),0)+(-$N27/30-INT(-$N27/30))*SUMIFS(16:16,$1:$1,HO$1+INT(-$N27/30)+1)+(INT(-$N27/30)+1--$N27/30)*SUMIFS(16:16,$1:$1,HO$1+INT(-$N27/30)))))</f>
        <v>0</v>
      </c>
      <c r="HP27" s="40">
        <f>IF($N27=0,0,IF(HP$7="",0,IF(HP$1=MAX($1:$1),$R16-SUM($T27:HO27),IF(HP$1=1,SUMIFS(16:16,$1:$1,"&gt;="&amp;1,$1:$1,"&lt;="&amp;INT(-$N27/30))+(-$N27/30-INT(-$N27/30))*SUMIFS(16:16,$1:$1,INT(-$N27/30)+1),0)+(-$N27/30-INT(-$N27/30))*SUMIFS(16:16,$1:$1,HP$1+INT(-$N27/30)+1)+(INT(-$N27/30)+1--$N27/30)*SUMIFS(16:16,$1:$1,HP$1+INT(-$N27/30)))))</f>
        <v>0</v>
      </c>
      <c r="HQ27" s="40">
        <f>IF($N27=0,0,IF(HQ$7="",0,IF(HQ$1=MAX($1:$1),$R16-SUM($T27:HP27),IF(HQ$1=1,SUMIFS(16:16,$1:$1,"&gt;="&amp;1,$1:$1,"&lt;="&amp;INT(-$N27/30))+(-$N27/30-INT(-$N27/30))*SUMIFS(16:16,$1:$1,INT(-$N27/30)+1),0)+(-$N27/30-INT(-$N27/30))*SUMIFS(16:16,$1:$1,HQ$1+INT(-$N27/30)+1)+(INT(-$N27/30)+1--$N27/30)*SUMIFS(16:16,$1:$1,HQ$1+INT(-$N27/30)))))</f>
        <v>0</v>
      </c>
      <c r="HR27" s="40">
        <f>IF($N27=0,0,IF(HR$7="",0,IF(HR$1=MAX($1:$1),$R16-SUM($T27:HQ27),IF(HR$1=1,SUMIFS(16:16,$1:$1,"&gt;="&amp;1,$1:$1,"&lt;="&amp;INT(-$N27/30))+(-$N27/30-INT(-$N27/30))*SUMIFS(16:16,$1:$1,INT(-$N27/30)+1),0)+(-$N27/30-INT(-$N27/30))*SUMIFS(16:16,$1:$1,HR$1+INT(-$N27/30)+1)+(INT(-$N27/30)+1--$N27/30)*SUMIFS(16:16,$1:$1,HR$1+INT(-$N27/30)))))</f>
        <v>0</v>
      </c>
      <c r="HS27" s="40">
        <f>IF($N27=0,0,IF(HS$7="",0,IF(HS$1=MAX($1:$1),$R16-SUM($T27:HR27),IF(HS$1=1,SUMIFS(16:16,$1:$1,"&gt;="&amp;1,$1:$1,"&lt;="&amp;INT(-$N27/30))+(-$N27/30-INT(-$N27/30))*SUMIFS(16:16,$1:$1,INT(-$N27/30)+1),0)+(-$N27/30-INT(-$N27/30))*SUMIFS(16:16,$1:$1,HS$1+INT(-$N27/30)+1)+(INT(-$N27/30)+1--$N27/30)*SUMIFS(16:16,$1:$1,HS$1+INT(-$N27/30)))))</f>
        <v>0</v>
      </c>
      <c r="HT27" s="40">
        <f>IF($N27=0,0,IF(HT$7="",0,IF(HT$1=MAX($1:$1),$R16-SUM($T27:HS27),IF(HT$1=1,SUMIFS(16:16,$1:$1,"&gt;="&amp;1,$1:$1,"&lt;="&amp;INT(-$N27/30))+(-$N27/30-INT(-$N27/30))*SUMIFS(16:16,$1:$1,INT(-$N27/30)+1),0)+(-$N27/30-INT(-$N27/30))*SUMIFS(16:16,$1:$1,HT$1+INT(-$N27/30)+1)+(INT(-$N27/30)+1--$N27/30)*SUMIFS(16:16,$1:$1,HT$1+INT(-$N27/30)))))</f>
        <v>0</v>
      </c>
      <c r="HU27" s="40">
        <f>IF($N27=0,0,IF(HU$7="",0,IF(HU$1=MAX($1:$1),$R16-SUM($T27:HT27),IF(HU$1=1,SUMIFS(16:16,$1:$1,"&gt;="&amp;1,$1:$1,"&lt;="&amp;INT(-$N27/30))+(-$N27/30-INT(-$N27/30))*SUMIFS(16:16,$1:$1,INT(-$N27/30)+1),0)+(-$N27/30-INT(-$N27/30))*SUMIFS(16:16,$1:$1,HU$1+INT(-$N27/30)+1)+(INT(-$N27/30)+1--$N27/30)*SUMIFS(16:16,$1:$1,HU$1+INT(-$N27/30)))))</f>
        <v>0</v>
      </c>
      <c r="HV27" s="40">
        <f>IF($N27=0,0,IF(HV$7="",0,IF(HV$1=MAX($1:$1),$R16-SUM($T27:HU27),IF(HV$1=1,SUMIFS(16:16,$1:$1,"&gt;="&amp;1,$1:$1,"&lt;="&amp;INT(-$N27/30))+(-$N27/30-INT(-$N27/30))*SUMIFS(16:16,$1:$1,INT(-$N27/30)+1),0)+(-$N27/30-INT(-$N27/30))*SUMIFS(16:16,$1:$1,HV$1+INT(-$N27/30)+1)+(INT(-$N27/30)+1--$N27/30)*SUMIFS(16:16,$1:$1,HV$1+INT(-$N27/30)))))</f>
        <v>0</v>
      </c>
      <c r="HW27" s="40">
        <f>IF($N27=0,0,IF(HW$7="",0,IF(HW$1=MAX($1:$1),$R16-SUM($T27:HV27),IF(HW$1=1,SUMIFS(16:16,$1:$1,"&gt;="&amp;1,$1:$1,"&lt;="&amp;INT(-$N27/30))+(-$N27/30-INT(-$N27/30))*SUMIFS(16:16,$1:$1,INT(-$N27/30)+1),0)+(-$N27/30-INT(-$N27/30))*SUMIFS(16:16,$1:$1,HW$1+INT(-$N27/30)+1)+(INT(-$N27/30)+1--$N27/30)*SUMIFS(16:16,$1:$1,HW$1+INT(-$N27/30)))))</f>
        <v>0</v>
      </c>
      <c r="HX27" s="40">
        <f>IF($N27=0,0,IF(HX$7="",0,IF(HX$1=MAX($1:$1),$R16-SUM($T27:HW27),IF(HX$1=1,SUMIFS(16:16,$1:$1,"&gt;="&amp;1,$1:$1,"&lt;="&amp;INT(-$N27/30))+(-$N27/30-INT(-$N27/30))*SUMIFS(16:16,$1:$1,INT(-$N27/30)+1),0)+(-$N27/30-INT(-$N27/30))*SUMIFS(16:16,$1:$1,HX$1+INT(-$N27/30)+1)+(INT(-$N27/30)+1--$N27/30)*SUMIFS(16:16,$1:$1,HX$1+INT(-$N27/30)))))</f>
        <v>0</v>
      </c>
      <c r="HY27" s="40">
        <f>IF($N27=0,0,IF(HY$7="",0,IF(HY$1=MAX($1:$1),$R16-SUM($T27:HX27),IF(HY$1=1,SUMIFS(16:16,$1:$1,"&gt;="&amp;1,$1:$1,"&lt;="&amp;INT(-$N27/30))+(-$N27/30-INT(-$N27/30))*SUMIFS(16:16,$1:$1,INT(-$N27/30)+1),0)+(-$N27/30-INT(-$N27/30))*SUMIFS(16:16,$1:$1,HY$1+INT(-$N27/30)+1)+(INT(-$N27/30)+1--$N27/30)*SUMIFS(16:16,$1:$1,HY$1+INT(-$N27/30)))))</f>
        <v>0</v>
      </c>
      <c r="HZ27" s="40">
        <f>IF($N27=0,0,IF(HZ$7="",0,IF(HZ$1=MAX($1:$1),$R16-SUM($T27:HY27),IF(HZ$1=1,SUMIFS(16:16,$1:$1,"&gt;="&amp;1,$1:$1,"&lt;="&amp;INT(-$N27/30))+(-$N27/30-INT(-$N27/30))*SUMIFS(16:16,$1:$1,INT(-$N27/30)+1),0)+(-$N27/30-INT(-$N27/30))*SUMIFS(16:16,$1:$1,HZ$1+INT(-$N27/30)+1)+(INT(-$N27/30)+1--$N27/30)*SUMIFS(16:16,$1:$1,HZ$1+INT(-$N27/30)))))</f>
        <v>0</v>
      </c>
      <c r="IA27" s="40">
        <f>IF($N27=0,0,IF(IA$7="",0,IF(IA$1=MAX($1:$1),$R16-SUM($T27:HZ27),IF(IA$1=1,SUMIFS(16:16,$1:$1,"&gt;="&amp;1,$1:$1,"&lt;="&amp;INT(-$N27/30))+(-$N27/30-INT(-$N27/30))*SUMIFS(16:16,$1:$1,INT(-$N27/30)+1),0)+(-$N27/30-INT(-$N27/30))*SUMIFS(16:16,$1:$1,IA$1+INT(-$N27/30)+1)+(INT(-$N27/30)+1--$N27/30)*SUMIFS(16:16,$1:$1,IA$1+INT(-$N27/30)))))</f>
        <v>0</v>
      </c>
      <c r="IB27" s="40">
        <f>IF($N27=0,0,IF(IB$7="",0,IF(IB$1=MAX($1:$1),$R16-SUM($T27:IA27),IF(IB$1=1,SUMIFS(16:16,$1:$1,"&gt;="&amp;1,$1:$1,"&lt;="&amp;INT(-$N27/30))+(-$N27/30-INT(-$N27/30))*SUMIFS(16:16,$1:$1,INT(-$N27/30)+1),0)+(-$N27/30-INT(-$N27/30))*SUMIFS(16:16,$1:$1,IB$1+INT(-$N27/30)+1)+(INT(-$N27/30)+1--$N27/30)*SUMIFS(16:16,$1:$1,IB$1+INT(-$N27/30)))))</f>
        <v>0</v>
      </c>
      <c r="IC27" s="40">
        <f>IF($N27=0,0,IF(IC$7="",0,IF(IC$1=MAX($1:$1),$R16-SUM($T27:IB27),IF(IC$1=1,SUMIFS(16:16,$1:$1,"&gt;="&amp;1,$1:$1,"&lt;="&amp;INT(-$N27/30))+(-$N27/30-INT(-$N27/30))*SUMIFS(16:16,$1:$1,INT(-$N27/30)+1),0)+(-$N27/30-INT(-$N27/30))*SUMIFS(16:16,$1:$1,IC$1+INT(-$N27/30)+1)+(INT(-$N27/30)+1--$N27/30)*SUMIFS(16:16,$1:$1,IC$1+INT(-$N27/30)))))</f>
        <v>0</v>
      </c>
      <c r="ID27" s="40">
        <f>IF($N27=0,0,IF(ID$7="",0,IF(ID$1=MAX($1:$1),$R16-SUM($T27:IC27),IF(ID$1=1,SUMIFS(16:16,$1:$1,"&gt;="&amp;1,$1:$1,"&lt;="&amp;INT(-$N27/30))+(-$N27/30-INT(-$N27/30))*SUMIFS(16:16,$1:$1,INT(-$N27/30)+1),0)+(-$N27/30-INT(-$N27/30))*SUMIFS(16:16,$1:$1,ID$1+INT(-$N27/30)+1)+(INT(-$N27/30)+1--$N27/30)*SUMIFS(16:16,$1:$1,ID$1+INT(-$N27/30)))))</f>
        <v>0</v>
      </c>
      <c r="IE27" s="40">
        <f>IF($N27=0,0,IF(IE$7="",0,IF(IE$1=MAX($1:$1),$R16-SUM($T27:ID27),IF(IE$1=1,SUMIFS(16:16,$1:$1,"&gt;="&amp;1,$1:$1,"&lt;="&amp;INT(-$N27/30))+(-$N27/30-INT(-$N27/30))*SUMIFS(16:16,$1:$1,INT(-$N27/30)+1),0)+(-$N27/30-INT(-$N27/30))*SUMIFS(16:16,$1:$1,IE$1+INT(-$N27/30)+1)+(INT(-$N27/30)+1--$N27/30)*SUMIFS(16:16,$1:$1,IE$1+INT(-$N27/30)))))</f>
        <v>0</v>
      </c>
      <c r="IF27" s="40">
        <f>IF($N27=0,0,IF(IF$7="",0,IF(IF$1=MAX($1:$1),$R16-SUM($T27:IE27),IF(IF$1=1,SUMIFS(16:16,$1:$1,"&gt;="&amp;1,$1:$1,"&lt;="&amp;INT(-$N27/30))+(-$N27/30-INT(-$N27/30))*SUMIFS(16:16,$1:$1,INT(-$N27/30)+1),0)+(-$N27/30-INT(-$N27/30))*SUMIFS(16:16,$1:$1,IF$1+INT(-$N27/30)+1)+(INT(-$N27/30)+1--$N27/30)*SUMIFS(16:16,$1:$1,IF$1+INT(-$N27/30)))))</f>
        <v>0</v>
      </c>
      <c r="IG27" s="40">
        <f>IF($N27=0,0,IF(IG$7="",0,IF(IG$1=MAX($1:$1),$R16-SUM($T27:IF27),IF(IG$1=1,SUMIFS(16:16,$1:$1,"&gt;="&amp;1,$1:$1,"&lt;="&amp;INT(-$N27/30))+(-$N27/30-INT(-$N27/30))*SUMIFS(16:16,$1:$1,INT(-$N27/30)+1),0)+(-$N27/30-INT(-$N27/30))*SUMIFS(16:16,$1:$1,IG$1+INT(-$N27/30)+1)+(INT(-$N27/30)+1--$N27/30)*SUMIFS(16:16,$1:$1,IG$1+INT(-$N27/30)))))</f>
        <v>0</v>
      </c>
      <c r="IH27" s="40">
        <f>IF($N27=0,0,IF(IH$7="",0,IF(IH$1=MAX($1:$1),$R16-SUM($T27:IG27),IF(IH$1=1,SUMIFS(16:16,$1:$1,"&gt;="&amp;1,$1:$1,"&lt;="&amp;INT(-$N27/30))+(-$N27/30-INT(-$N27/30))*SUMIFS(16:16,$1:$1,INT(-$N27/30)+1),0)+(-$N27/30-INT(-$N27/30))*SUMIFS(16:16,$1:$1,IH$1+INT(-$N27/30)+1)+(INT(-$N27/30)+1--$N27/30)*SUMIFS(16:16,$1:$1,IH$1+INT(-$N27/30)))))</f>
        <v>0</v>
      </c>
      <c r="II27" s="40">
        <f>IF($N27=0,0,IF(II$7="",0,IF(II$1=MAX($1:$1),$R16-SUM($T27:IH27),IF(II$1=1,SUMIFS(16:16,$1:$1,"&gt;="&amp;1,$1:$1,"&lt;="&amp;INT(-$N27/30))+(-$N27/30-INT(-$N27/30))*SUMIFS(16:16,$1:$1,INT(-$N27/30)+1),0)+(-$N27/30-INT(-$N27/30))*SUMIFS(16:16,$1:$1,II$1+INT(-$N27/30)+1)+(INT(-$N27/30)+1--$N27/30)*SUMIFS(16:16,$1:$1,II$1+INT(-$N27/30)))))</f>
        <v>0</v>
      </c>
      <c r="IJ27" s="40">
        <f>IF($N27=0,0,IF(IJ$7="",0,IF(IJ$1=MAX($1:$1),$R16-SUM($T27:II27),IF(IJ$1=1,SUMIFS(16:16,$1:$1,"&gt;="&amp;1,$1:$1,"&lt;="&amp;INT(-$N27/30))+(-$N27/30-INT(-$N27/30))*SUMIFS(16:16,$1:$1,INT(-$N27/30)+1),0)+(-$N27/30-INT(-$N27/30))*SUMIFS(16:16,$1:$1,IJ$1+INT(-$N27/30)+1)+(INT(-$N27/30)+1--$N27/30)*SUMIFS(16:16,$1:$1,IJ$1+INT(-$N27/30)))))</f>
        <v>0</v>
      </c>
      <c r="IK27" s="40">
        <f>IF($N27=0,0,IF(IK$7="",0,IF(IK$1=MAX($1:$1),$R16-SUM($T27:IJ27),IF(IK$1=1,SUMIFS(16:16,$1:$1,"&gt;="&amp;1,$1:$1,"&lt;="&amp;INT(-$N27/30))+(-$N27/30-INT(-$N27/30))*SUMIFS(16:16,$1:$1,INT(-$N27/30)+1),0)+(-$N27/30-INT(-$N27/30))*SUMIFS(16:16,$1:$1,IK$1+INT(-$N27/30)+1)+(INT(-$N27/30)+1--$N27/30)*SUMIFS(16:16,$1:$1,IK$1+INT(-$N27/30)))))</f>
        <v>0</v>
      </c>
      <c r="IL27" s="40">
        <f>IF($N27=0,0,IF(IL$7="",0,IF(IL$1=MAX($1:$1),$R16-SUM($T27:IK27),IF(IL$1=1,SUMIFS(16:16,$1:$1,"&gt;="&amp;1,$1:$1,"&lt;="&amp;INT(-$N27/30))+(-$N27/30-INT(-$N27/30))*SUMIFS(16:16,$1:$1,INT(-$N27/30)+1),0)+(-$N27/30-INT(-$N27/30))*SUMIFS(16:16,$1:$1,IL$1+INT(-$N27/30)+1)+(INT(-$N27/30)+1--$N27/30)*SUMIFS(16:16,$1:$1,IL$1+INT(-$N27/30)))))</f>
        <v>0</v>
      </c>
      <c r="IM27" s="40">
        <f>IF($N27=0,0,IF(IM$7="",0,IF(IM$1=MAX($1:$1),$R16-SUM($T27:IL27),IF(IM$1=1,SUMIFS(16:16,$1:$1,"&gt;="&amp;1,$1:$1,"&lt;="&amp;INT(-$N27/30))+(-$N27/30-INT(-$N27/30))*SUMIFS(16:16,$1:$1,INT(-$N27/30)+1),0)+(-$N27/30-INT(-$N27/30))*SUMIFS(16:16,$1:$1,IM$1+INT(-$N27/30)+1)+(INT(-$N27/30)+1--$N27/30)*SUMIFS(16:16,$1:$1,IM$1+INT(-$N27/30)))))</f>
        <v>0</v>
      </c>
      <c r="IN27" s="40">
        <f>IF($N27=0,0,IF(IN$7="",0,IF(IN$1=MAX($1:$1),$R16-SUM($T27:IM27),IF(IN$1=1,SUMIFS(16:16,$1:$1,"&gt;="&amp;1,$1:$1,"&lt;="&amp;INT(-$N27/30))+(-$N27/30-INT(-$N27/30))*SUMIFS(16:16,$1:$1,INT(-$N27/30)+1),0)+(-$N27/30-INT(-$N27/30))*SUMIFS(16:16,$1:$1,IN$1+INT(-$N27/30)+1)+(INT(-$N27/30)+1--$N27/30)*SUMIFS(16:16,$1:$1,IN$1+INT(-$N27/30)))))</f>
        <v>0</v>
      </c>
      <c r="IO27" s="40">
        <f>IF($N27=0,0,IF(IO$7="",0,IF(IO$1=MAX($1:$1),$R16-SUM($T27:IN27),IF(IO$1=1,SUMIFS(16:16,$1:$1,"&gt;="&amp;1,$1:$1,"&lt;="&amp;INT(-$N27/30))+(-$N27/30-INT(-$N27/30))*SUMIFS(16:16,$1:$1,INT(-$N27/30)+1),0)+(-$N27/30-INT(-$N27/30))*SUMIFS(16:16,$1:$1,IO$1+INT(-$N27/30)+1)+(INT(-$N27/30)+1--$N27/30)*SUMIFS(16:16,$1:$1,IO$1+INT(-$N27/30)))))</f>
        <v>0</v>
      </c>
      <c r="IP27" s="40">
        <f>IF($N27=0,0,IF(IP$7="",0,IF(IP$1=MAX($1:$1),$R16-SUM($T27:IO27),IF(IP$1=1,SUMIFS(16:16,$1:$1,"&gt;="&amp;1,$1:$1,"&lt;="&amp;INT(-$N27/30))+(-$N27/30-INT(-$N27/30))*SUMIFS(16:16,$1:$1,INT(-$N27/30)+1),0)+(-$N27/30-INT(-$N27/30))*SUMIFS(16:16,$1:$1,IP$1+INT(-$N27/30)+1)+(INT(-$N27/30)+1--$N27/30)*SUMIFS(16:16,$1:$1,IP$1+INT(-$N27/30)))))</f>
        <v>0</v>
      </c>
      <c r="IQ27" s="40">
        <f>IF($N27=0,0,IF(IQ$7="",0,IF(IQ$1=MAX($1:$1),$R16-SUM($T27:IP27),IF(IQ$1=1,SUMIFS(16:16,$1:$1,"&gt;="&amp;1,$1:$1,"&lt;="&amp;INT(-$N27/30))+(-$N27/30-INT(-$N27/30))*SUMIFS(16:16,$1:$1,INT(-$N27/30)+1),0)+(-$N27/30-INT(-$N27/30))*SUMIFS(16:16,$1:$1,IQ$1+INT(-$N27/30)+1)+(INT(-$N27/30)+1--$N27/30)*SUMIFS(16:16,$1:$1,IQ$1+INT(-$N27/30)))))</f>
        <v>0</v>
      </c>
      <c r="IR27" s="40">
        <f>IF($N27=0,0,IF(IR$7="",0,IF(IR$1=MAX($1:$1),$R16-SUM($T27:IQ27),IF(IR$1=1,SUMIFS(16:16,$1:$1,"&gt;="&amp;1,$1:$1,"&lt;="&amp;INT(-$N27/30))+(-$N27/30-INT(-$N27/30))*SUMIFS(16:16,$1:$1,INT(-$N27/30)+1),0)+(-$N27/30-INT(-$N27/30))*SUMIFS(16:16,$1:$1,IR$1+INT(-$N27/30)+1)+(INT(-$N27/30)+1--$N27/30)*SUMIFS(16:16,$1:$1,IR$1+INT(-$N27/30)))))</f>
        <v>0</v>
      </c>
      <c r="IS27" s="40">
        <f>IF($N27=0,0,IF(IS$7="",0,IF(IS$1=MAX($1:$1),$R16-SUM($T27:IR27),IF(IS$1=1,SUMIFS(16:16,$1:$1,"&gt;="&amp;1,$1:$1,"&lt;="&amp;INT(-$N27/30))+(-$N27/30-INT(-$N27/30))*SUMIFS(16:16,$1:$1,INT(-$N27/30)+1),0)+(-$N27/30-INT(-$N27/30))*SUMIFS(16:16,$1:$1,IS$1+INT(-$N27/30)+1)+(INT(-$N27/30)+1--$N27/30)*SUMIFS(16:16,$1:$1,IS$1+INT(-$N27/30)))))</f>
        <v>0</v>
      </c>
      <c r="IT27" s="40">
        <f>IF($N27=0,0,IF(IT$7="",0,IF(IT$1=MAX($1:$1),$R16-SUM($T27:IS27),IF(IT$1=1,SUMIFS(16:16,$1:$1,"&gt;="&amp;1,$1:$1,"&lt;="&amp;INT(-$N27/30))+(-$N27/30-INT(-$N27/30))*SUMIFS(16:16,$1:$1,INT(-$N27/30)+1),0)+(-$N27/30-INT(-$N27/30))*SUMIFS(16:16,$1:$1,IT$1+INT(-$N27/30)+1)+(INT(-$N27/30)+1--$N27/30)*SUMIFS(16:16,$1:$1,IT$1+INT(-$N27/30)))))</f>
        <v>0</v>
      </c>
      <c r="IU27" s="40">
        <f>IF($N27=0,0,IF(IU$7="",0,IF(IU$1=MAX($1:$1),$R16-SUM($T27:IT27),IF(IU$1=1,SUMIFS(16:16,$1:$1,"&gt;="&amp;1,$1:$1,"&lt;="&amp;INT(-$N27/30))+(-$N27/30-INT(-$N27/30))*SUMIFS(16:16,$1:$1,INT(-$N27/30)+1),0)+(-$N27/30-INT(-$N27/30))*SUMIFS(16:16,$1:$1,IU$1+INT(-$N27/30)+1)+(INT(-$N27/30)+1--$N27/30)*SUMIFS(16:16,$1:$1,IU$1+INT(-$N27/30)))))</f>
        <v>0</v>
      </c>
      <c r="IV27" s="40">
        <f>IF($N27=0,0,IF(IV$7="",0,IF(IV$1=MAX($1:$1),$R16-SUM($T27:IU27),IF(IV$1=1,SUMIFS(16:16,$1:$1,"&gt;="&amp;1,$1:$1,"&lt;="&amp;INT(-$N27/30))+(-$N27/30-INT(-$N27/30))*SUMIFS(16:16,$1:$1,INT(-$N27/30)+1),0)+(-$N27/30-INT(-$N27/30))*SUMIFS(16:16,$1:$1,IV$1+INT(-$N27/30)+1)+(INT(-$N27/30)+1--$N27/30)*SUMIFS(16:16,$1:$1,IV$1+INT(-$N27/30)))))</f>
        <v>0</v>
      </c>
      <c r="IW27" s="40">
        <f>IF($N27=0,0,IF(IW$7="",0,IF(IW$1=MAX($1:$1),$R16-SUM($T27:IV27),IF(IW$1=1,SUMIFS(16:16,$1:$1,"&gt;="&amp;1,$1:$1,"&lt;="&amp;INT(-$N27/30))+(-$N27/30-INT(-$N27/30))*SUMIFS(16:16,$1:$1,INT(-$N27/30)+1),0)+(-$N27/30-INT(-$N27/30))*SUMIFS(16:16,$1:$1,IW$1+INT(-$N27/30)+1)+(INT(-$N27/30)+1--$N27/30)*SUMIFS(16:16,$1:$1,IW$1+INT(-$N27/30)))))</f>
        <v>0</v>
      </c>
      <c r="IX27" s="40">
        <f>IF($N27=0,0,IF(IX$7="",0,IF(IX$1=MAX($1:$1),$R16-SUM($T27:IW27),IF(IX$1=1,SUMIFS(16:16,$1:$1,"&gt;="&amp;1,$1:$1,"&lt;="&amp;INT(-$N27/30))+(-$N27/30-INT(-$N27/30))*SUMIFS(16:16,$1:$1,INT(-$N27/30)+1),0)+(-$N27/30-INT(-$N27/30))*SUMIFS(16:16,$1:$1,IX$1+INT(-$N27/30)+1)+(INT(-$N27/30)+1--$N27/30)*SUMIFS(16:16,$1:$1,IX$1+INT(-$N27/30)))))</f>
        <v>0</v>
      </c>
      <c r="IY27" s="40">
        <f>IF($N27=0,0,IF(IY$7="",0,IF(IY$1=MAX($1:$1),$R16-SUM($T27:IX27),IF(IY$1=1,SUMIFS(16:16,$1:$1,"&gt;="&amp;1,$1:$1,"&lt;="&amp;INT(-$N27/30))+(-$N27/30-INT(-$N27/30))*SUMIFS(16:16,$1:$1,INT(-$N27/30)+1),0)+(-$N27/30-INT(-$N27/30))*SUMIFS(16:16,$1:$1,IY$1+INT(-$N27/30)+1)+(INT(-$N27/30)+1--$N27/30)*SUMIFS(16:16,$1:$1,IY$1+INT(-$N27/30)))))</f>
        <v>0</v>
      </c>
      <c r="IZ27" s="40">
        <f>IF($N27=0,0,IF(IZ$7="",0,IF(IZ$1=MAX($1:$1),$R16-SUM($T27:IY27),IF(IZ$1=1,SUMIFS(16:16,$1:$1,"&gt;="&amp;1,$1:$1,"&lt;="&amp;INT(-$N27/30))+(-$N27/30-INT(-$N27/30))*SUMIFS(16:16,$1:$1,INT(-$N27/30)+1),0)+(-$N27/30-INT(-$N27/30))*SUMIFS(16:16,$1:$1,IZ$1+INT(-$N27/30)+1)+(INT(-$N27/30)+1--$N27/30)*SUMIFS(16:16,$1:$1,IZ$1+INT(-$N27/30)))))</f>
        <v>0</v>
      </c>
      <c r="JA27" s="40">
        <f>IF($N27=0,0,IF(JA$7="",0,IF(JA$1=MAX($1:$1),$R16-SUM($T27:IZ27),IF(JA$1=1,SUMIFS(16:16,$1:$1,"&gt;="&amp;1,$1:$1,"&lt;="&amp;INT(-$N27/30))+(-$N27/30-INT(-$N27/30))*SUMIFS(16:16,$1:$1,INT(-$N27/30)+1),0)+(-$N27/30-INT(-$N27/30))*SUMIFS(16:16,$1:$1,JA$1+INT(-$N27/30)+1)+(INT(-$N27/30)+1--$N27/30)*SUMIFS(16:16,$1:$1,JA$1+INT(-$N27/30)))))</f>
        <v>0</v>
      </c>
      <c r="JB27" s="40">
        <f>IF($N27=0,0,IF(JB$7="",0,IF(JB$1=MAX($1:$1),$R16-SUM($T27:JA27),IF(JB$1=1,SUMIFS(16:16,$1:$1,"&gt;="&amp;1,$1:$1,"&lt;="&amp;INT(-$N27/30))+(-$N27/30-INT(-$N27/30))*SUMIFS(16:16,$1:$1,INT(-$N27/30)+1),0)+(-$N27/30-INT(-$N27/30))*SUMIFS(16:16,$1:$1,JB$1+INT(-$N27/30)+1)+(INT(-$N27/30)+1--$N27/30)*SUMIFS(16:16,$1:$1,JB$1+INT(-$N27/30)))))</f>
        <v>0</v>
      </c>
      <c r="JC27" s="40">
        <f>IF($N27=0,0,IF(JC$7="",0,IF(JC$1=MAX($1:$1),$R16-SUM($T27:JB27),IF(JC$1=1,SUMIFS(16:16,$1:$1,"&gt;="&amp;1,$1:$1,"&lt;="&amp;INT(-$N27/30))+(-$N27/30-INT(-$N27/30))*SUMIFS(16:16,$1:$1,INT(-$N27/30)+1),0)+(-$N27/30-INT(-$N27/30))*SUMIFS(16:16,$1:$1,JC$1+INT(-$N27/30)+1)+(INT(-$N27/30)+1--$N27/30)*SUMIFS(16:16,$1:$1,JC$1+INT(-$N27/30)))))</f>
        <v>0</v>
      </c>
      <c r="JD27" s="40">
        <f>IF($N27=0,0,IF(JD$7="",0,IF(JD$1=MAX($1:$1),$R16-SUM($T27:JC27),IF(JD$1=1,SUMIFS(16:16,$1:$1,"&gt;="&amp;1,$1:$1,"&lt;="&amp;INT(-$N27/30))+(-$N27/30-INT(-$N27/30))*SUMIFS(16:16,$1:$1,INT(-$N27/30)+1),0)+(-$N27/30-INT(-$N27/30))*SUMIFS(16:16,$1:$1,JD$1+INT(-$N27/30)+1)+(INT(-$N27/30)+1--$N27/30)*SUMIFS(16:16,$1:$1,JD$1+INT(-$N27/30)))))</f>
        <v>0</v>
      </c>
      <c r="JE27" s="40">
        <f>IF($N27=0,0,IF(JE$7="",0,IF(JE$1=MAX($1:$1),$R16-SUM($T27:JD27),IF(JE$1=1,SUMIFS(16:16,$1:$1,"&gt;="&amp;1,$1:$1,"&lt;="&amp;INT(-$N27/30))+(-$N27/30-INT(-$N27/30))*SUMIFS(16:16,$1:$1,INT(-$N27/30)+1),0)+(-$N27/30-INT(-$N27/30))*SUMIFS(16:16,$1:$1,JE$1+INT(-$N27/30)+1)+(INT(-$N27/30)+1--$N27/30)*SUMIFS(16:16,$1:$1,JE$1+INT(-$N27/30)))))</f>
        <v>0</v>
      </c>
      <c r="JF27" s="40">
        <f>IF($N27=0,0,IF(JF$7="",0,IF(JF$1=MAX($1:$1),$R16-SUM($T27:JE27),IF(JF$1=1,SUMIFS(16:16,$1:$1,"&gt;="&amp;1,$1:$1,"&lt;="&amp;INT(-$N27/30))+(-$N27/30-INT(-$N27/30))*SUMIFS(16:16,$1:$1,INT(-$N27/30)+1),0)+(-$N27/30-INT(-$N27/30))*SUMIFS(16:16,$1:$1,JF$1+INT(-$N27/30)+1)+(INT(-$N27/30)+1--$N27/30)*SUMIFS(16:16,$1:$1,JF$1+INT(-$N27/30)))))</f>
        <v>0</v>
      </c>
      <c r="JG27" s="40">
        <f>IF($N27=0,0,IF(JG$7="",0,IF(JG$1=MAX($1:$1),$R16-SUM($T27:JF27),IF(JG$1=1,SUMIFS(16:16,$1:$1,"&gt;="&amp;1,$1:$1,"&lt;="&amp;INT(-$N27/30))+(-$N27/30-INT(-$N27/30))*SUMIFS(16:16,$1:$1,INT(-$N27/30)+1),0)+(-$N27/30-INT(-$N27/30))*SUMIFS(16:16,$1:$1,JG$1+INT(-$N27/30)+1)+(INT(-$N27/30)+1--$N27/30)*SUMIFS(16:16,$1:$1,JG$1+INT(-$N27/30)))))</f>
        <v>0</v>
      </c>
      <c r="JH27" s="40">
        <f>IF($N27=0,0,IF(JH$7="",0,IF(JH$1=MAX($1:$1),$R16-SUM($T27:JG27),IF(JH$1=1,SUMIFS(16:16,$1:$1,"&gt;="&amp;1,$1:$1,"&lt;="&amp;INT(-$N27/30))+(-$N27/30-INT(-$N27/30))*SUMIFS(16:16,$1:$1,INT(-$N27/30)+1),0)+(-$N27/30-INT(-$N27/30))*SUMIFS(16:16,$1:$1,JH$1+INT(-$N27/30)+1)+(INT(-$N27/30)+1--$N27/30)*SUMIFS(16:16,$1:$1,JH$1+INT(-$N27/30)))))</f>
        <v>0</v>
      </c>
      <c r="JI27" s="40">
        <f>IF($N27=0,0,IF(JI$7="",0,IF(JI$1=MAX($1:$1),$R16-SUM($T27:JH27),IF(JI$1=1,SUMIFS(16:16,$1:$1,"&gt;="&amp;1,$1:$1,"&lt;="&amp;INT(-$N27/30))+(-$N27/30-INT(-$N27/30))*SUMIFS(16:16,$1:$1,INT(-$N27/30)+1),0)+(-$N27/30-INT(-$N27/30))*SUMIFS(16:16,$1:$1,JI$1+INT(-$N27/30)+1)+(INT(-$N27/30)+1--$N27/30)*SUMIFS(16:16,$1:$1,JI$1+INT(-$N27/30)))))</f>
        <v>0</v>
      </c>
      <c r="JJ27" s="40">
        <f>IF($N27=0,0,IF(JJ$7="",0,IF(JJ$1=MAX($1:$1),$R16-SUM($T27:JI27),IF(JJ$1=1,SUMIFS(16:16,$1:$1,"&gt;="&amp;1,$1:$1,"&lt;="&amp;INT(-$N27/30))+(-$N27/30-INT(-$N27/30))*SUMIFS(16:16,$1:$1,INT(-$N27/30)+1),0)+(-$N27/30-INT(-$N27/30))*SUMIFS(16:16,$1:$1,JJ$1+INT(-$N27/30)+1)+(INT(-$N27/30)+1--$N27/30)*SUMIFS(16:16,$1:$1,JJ$1+INT(-$N27/30)))))</f>
        <v>0</v>
      </c>
      <c r="JK27" s="40">
        <f>IF($N27=0,0,IF(JK$7="",0,IF(JK$1=MAX($1:$1),$R16-SUM($T27:JJ27),IF(JK$1=1,SUMIFS(16:16,$1:$1,"&gt;="&amp;1,$1:$1,"&lt;="&amp;INT(-$N27/30))+(-$N27/30-INT(-$N27/30))*SUMIFS(16:16,$1:$1,INT(-$N27/30)+1),0)+(-$N27/30-INT(-$N27/30))*SUMIFS(16:16,$1:$1,JK$1+INT(-$N27/30)+1)+(INT(-$N27/30)+1--$N27/30)*SUMIFS(16:16,$1:$1,JK$1+INT(-$N27/30)))))</f>
        <v>0</v>
      </c>
      <c r="JL27" s="40">
        <f>IF($N27=0,0,IF(JL$7="",0,IF(JL$1=MAX($1:$1),$R16-SUM($T27:JK27),IF(JL$1=1,SUMIFS(16:16,$1:$1,"&gt;="&amp;1,$1:$1,"&lt;="&amp;INT(-$N27/30))+(-$N27/30-INT(-$N27/30))*SUMIFS(16:16,$1:$1,INT(-$N27/30)+1),0)+(-$N27/30-INT(-$N27/30))*SUMIFS(16:16,$1:$1,JL$1+INT(-$N27/30)+1)+(INT(-$N27/30)+1--$N27/30)*SUMIFS(16:16,$1:$1,JL$1+INT(-$N27/30)))))</f>
        <v>0</v>
      </c>
      <c r="JM27" s="40">
        <f>IF($N27=0,0,IF(JM$7="",0,IF(JM$1=MAX($1:$1),$R16-SUM($T27:JL27),IF(JM$1=1,SUMIFS(16:16,$1:$1,"&gt;="&amp;1,$1:$1,"&lt;="&amp;INT(-$N27/30))+(-$N27/30-INT(-$N27/30))*SUMIFS(16:16,$1:$1,INT(-$N27/30)+1),0)+(-$N27/30-INT(-$N27/30))*SUMIFS(16:16,$1:$1,JM$1+INT(-$N27/30)+1)+(INT(-$N27/30)+1--$N27/30)*SUMIFS(16:16,$1:$1,JM$1+INT(-$N27/30)))))</f>
        <v>0</v>
      </c>
      <c r="JN27" s="40">
        <f>IF($N27=0,0,IF(JN$7="",0,IF(JN$1=MAX($1:$1),$R16-SUM($T27:JM27),IF(JN$1=1,SUMIFS(16:16,$1:$1,"&gt;="&amp;1,$1:$1,"&lt;="&amp;INT(-$N27/30))+(-$N27/30-INT(-$N27/30))*SUMIFS(16:16,$1:$1,INT(-$N27/30)+1),0)+(-$N27/30-INT(-$N27/30))*SUMIFS(16:16,$1:$1,JN$1+INT(-$N27/30)+1)+(INT(-$N27/30)+1--$N27/30)*SUMIFS(16:16,$1:$1,JN$1+INT(-$N27/30)))))</f>
        <v>0</v>
      </c>
      <c r="JO27" s="40">
        <f>IF($N27=0,0,IF(JO$7="",0,IF(JO$1=MAX($1:$1),$R16-SUM($T27:JN27),IF(JO$1=1,SUMIFS(16:16,$1:$1,"&gt;="&amp;1,$1:$1,"&lt;="&amp;INT(-$N27/30))+(-$N27/30-INT(-$N27/30))*SUMIFS(16:16,$1:$1,INT(-$N27/30)+1),0)+(-$N27/30-INT(-$N27/30))*SUMIFS(16:16,$1:$1,JO$1+INT(-$N27/30)+1)+(INT(-$N27/30)+1--$N27/30)*SUMIFS(16:16,$1:$1,JO$1+INT(-$N27/30)))))</f>
        <v>0</v>
      </c>
      <c r="JP27" s="40">
        <f>IF($N27=0,0,IF(JP$7="",0,IF(JP$1=MAX($1:$1),$R16-SUM($T27:JO27),IF(JP$1=1,SUMIFS(16:16,$1:$1,"&gt;="&amp;1,$1:$1,"&lt;="&amp;INT(-$N27/30))+(-$N27/30-INT(-$N27/30))*SUMIFS(16:16,$1:$1,INT(-$N27/30)+1),0)+(-$N27/30-INT(-$N27/30))*SUMIFS(16:16,$1:$1,JP$1+INT(-$N27/30)+1)+(INT(-$N27/30)+1--$N27/30)*SUMIFS(16:16,$1:$1,JP$1+INT(-$N27/30)))))</f>
        <v>0</v>
      </c>
      <c r="JQ27" s="40">
        <f>IF($N27=0,0,IF(JQ$7="",0,IF(JQ$1=MAX($1:$1),$R16-SUM($T27:JP27),IF(JQ$1=1,SUMIFS(16:16,$1:$1,"&gt;="&amp;1,$1:$1,"&lt;="&amp;INT(-$N27/30))+(-$N27/30-INT(-$N27/30))*SUMIFS(16:16,$1:$1,INT(-$N27/30)+1),0)+(-$N27/30-INT(-$N27/30))*SUMIFS(16:16,$1:$1,JQ$1+INT(-$N27/30)+1)+(INT(-$N27/30)+1--$N27/30)*SUMIFS(16:16,$1:$1,JQ$1+INT(-$N27/30)))))</f>
        <v>0</v>
      </c>
      <c r="JR27" s="40">
        <f>IF($N27=0,0,IF(JR$7="",0,IF(JR$1=MAX($1:$1),$R16-SUM($T27:JQ27),IF(JR$1=1,SUMIFS(16:16,$1:$1,"&gt;="&amp;1,$1:$1,"&lt;="&amp;INT(-$N27/30))+(-$N27/30-INT(-$N27/30))*SUMIFS(16:16,$1:$1,INT(-$N27/30)+1),0)+(-$N27/30-INT(-$N27/30))*SUMIFS(16:16,$1:$1,JR$1+INT(-$N27/30)+1)+(INT(-$N27/30)+1--$N27/30)*SUMIFS(16:16,$1:$1,JR$1+INT(-$N27/30)))))</f>
        <v>0</v>
      </c>
      <c r="JS27" s="40">
        <f>IF($N27=0,0,IF(JS$7="",0,IF(JS$1=MAX($1:$1),$R16-SUM($T27:JR27),IF(JS$1=1,SUMIFS(16:16,$1:$1,"&gt;="&amp;1,$1:$1,"&lt;="&amp;INT(-$N27/30))+(-$N27/30-INT(-$N27/30))*SUMIFS(16:16,$1:$1,INT(-$N27/30)+1),0)+(-$N27/30-INT(-$N27/30))*SUMIFS(16:16,$1:$1,JS$1+INT(-$N27/30)+1)+(INT(-$N27/30)+1--$N27/30)*SUMIFS(16:16,$1:$1,JS$1+INT(-$N27/30)))))</f>
        <v>0</v>
      </c>
      <c r="JT27" s="40">
        <f>IF($N27=0,0,IF(JT$7="",0,IF(JT$1=MAX($1:$1),$R16-SUM($T27:JS27),IF(JT$1=1,SUMIFS(16:16,$1:$1,"&gt;="&amp;1,$1:$1,"&lt;="&amp;INT(-$N27/30))+(-$N27/30-INT(-$N27/30))*SUMIFS(16:16,$1:$1,INT(-$N27/30)+1),0)+(-$N27/30-INT(-$N27/30))*SUMIFS(16:16,$1:$1,JT$1+INT(-$N27/30)+1)+(INT(-$N27/30)+1--$N27/30)*SUMIFS(16:16,$1:$1,JT$1+INT(-$N27/30)))))</f>
        <v>0</v>
      </c>
      <c r="JU27" s="40">
        <f>IF($N27=0,0,IF(JU$7="",0,IF(JU$1=MAX($1:$1),$R16-SUM($T27:JT27),IF(JU$1=1,SUMIFS(16:16,$1:$1,"&gt;="&amp;1,$1:$1,"&lt;="&amp;INT(-$N27/30))+(-$N27/30-INT(-$N27/30))*SUMIFS(16:16,$1:$1,INT(-$N27/30)+1),0)+(-$N27/30-INT(-$N27/30))*SUMIFS(16:16,$1:$1,JU$1+INT(-$N27/30)+1)+(INT(-$N27/30)+1--$N27/30)*SUMIFS(16:16,$1:$1,JU$1+INT(-$N27/30)))))</f>
        <v>0</v>
      </c>
      <c r="JV27" s="40">
        <f>IF($N27=0,0,IF(JV$7="",0,IF(JV$1=MAX($1:$1),$R16-SUM($T27:JU27),IF(JV$1=1,SUMIFS(16:16,$1:$1,"&gt;="&amp;1,$1:$1,"&lt;="&amp;INT(-$N27/30))+(-$N27/30-INT(-$N27/30))*SUMIFS(16:16,$1:$1,INT(-$N27/30)+1),0)+(-$N27/30-INT(-$N27/30))*SUMIFS(16:16,$1:$1,JV$1+INT(-$N27/30)+1)+(INT(-$N27/30)+1--$N27/30)*SUMIFS(16:16,$1:$1,JV$1+INT(-$N27/30)))))</f>
        <v>0</v>
      </c>
      <c r="JW27" s="40">
        <f>IF($N27=0,0,IF(JW$7="",0,IF(JW$1=MAX($1:$1),$R16-SUM($T27:JV27),IF(JW$1=1,SUMIFS(16:16,$1:$1,"&gt;="&amp;1,$1:$1,"&lt;="&amp;INT(-$N27/30))+(-$N27/30-INT(-$N27/30))*SUMIFS(16:16,$1:$1,INT(-$N27/30)+1),0)+(-$N27/30-INT(-$N27/30))*SUMIFS(16:16,$1:$1,JW$1+INT(-$N27/30)+1)+(INT(-$N27/30)+1--$N27/30)*SUMIFS(16:16,$1:$1,JW$1+INT(-$N27/30)))))</f>
        <v>0</v>
      </c>
      <c r="JX27" s="40">
        <f>IF($N27=0,0,IF(JX$7="",0,IF(JX$1=MAX($1:$1),$R16-SUM($T27:JW27),IF(JX$1=1,SUMIFS(16:16,$1:$1,"&gt;="&amp;1,$1:$1,"&lt;="&amp;INT(-$N27/30))+(-$N27/30-INT(-$N27/30))*SUMIFS(16:16,$1:$1,INT(-$N27/30)+1),0)+(-$N27/30-INT(-$N27/30))*SUMIFS(16:16,$1:$1,JX$1+INT(-$N27/30)+1)+(INT(-$N27/30)+1--$N27/30)*SUMIFS(16:16,$1:$1,JX$1+INT(-$N27/30)))))</f>
        <v>0</v>
      </c>
      <c r="JY27" s="40">
        <f>IF($N27=0,0,IF(JY$7="",0,IF(JY$1=MAX($1:$1),$R16-SUM($T27:JX27),IF(JY$1=1,SUMIFS(16:16,$1:$1,"&gt;="&amp;1,$1:$1,"&lt;="&amp;INT(-$N27/30))+(-$N27/30-INT(-$N27/30))*SUMIFS(16:16,$1:$1,INT(-$N27/30)+1),0)+(-$N27/30-INT(-$N27/30))*SUMIFS(16:16,$1:$1,JY$1+INT(-$N27/30)+1)+(INT(-$N27/30)+1--$N27/30)*SUMIFS(16:16,$1:$1,JY$1+INT(-$N27/30)))))</f>
        <v>0</v>
      </c>
      <c r="JZ27" s="40">
        <f>IF($N27=0,0,IF(JZ$7="",0,IF(JZ$1=MAX($1:$1),$R16-SUM($T27:JY27),IF(JZ$1=1,SUMIFS(16:16,$1:$1,"&gt;="&amp;1,$1:$1,"&lt;="&amp;INT(-$N27/30))+(-$N27/30-INT(-$N27/30))*SUMIFS(16:16,$1:$1,INT(-$N27/30)+1),0)+(-$N27/30-INT(-$N27/30))*SUMIFS(16:16,$1:$1,JZ$1+INT(-$N27/30)+1)+(INT(-$N27/30)+1--$N27/30)*SUMIFS(16:16,$1:$1,JZ$1+INT(-$N27/30)))))</f>
        <v>0</v>
      </c>
      <c r="KA27" s="40">
        <f>IF($N27=0,0,IF(KA$7="",0,IF(KA$1=MAX($1:$1),$R16-SUM($T27:JZ27),IF(KA$1=1,SUMIFS(16:16,$1:$1,"&gt;="&amp;1,$1:$1,"&lt;="&amp;INT(-$N27/30))+(-$N27/30-INT(-$N27/30))*SUMIFS(16:16,$1:$1,INT(-$N27/30)+1),0)+(-$N27/30-INT(-$N27/30))*SUMIFS(16:16,$1:$1,KA$1+INT(-$N27/30)+1)+(INT(-$N27/30)+1--$N27/30)*SUMIFS(16:16,$1:$1,KA$1+INT(-$N27/30)))))</f>
        <v>0</v>
      </c>
      <c r="KB27" s="40">
        <f>IF($N27=0,0,IF(KB$7="",0,IF(KB$1=MAX($1:$1),$R16-SUM($T27:KA27),IF(KB$1=1,SUMIFS(16:16,$1:$1,"&gt;="&amp;1,$1:$1,"&lt;="&amp;INT(-$N27/30))+(-$N27/30-INT(-$N27/30))*SUMIFS(16:16,$1:$1,INT(-$N27/30)+1),0)+(-$N27/30-INT(-$N27/30))*SUMIFS(16:16,$1:$1,KB$1+INT(-$N27/30)+1)+(INT(-$N27/30)+1--$N27/30)*SUMIFS(16:16,$1:$1,KB$1+INT(-$N27/30)))))</f>
        <v>0</v>
      </c>
      <c r="KC27" s="40">
        <f>IF($N27=0,0,IF(KC$7="",0,IF(KC$1=MAX($1:$1),$R16-SUM($T27:KB27),IF(KC$1=1,SUMIFS(16:16,$1:$1,"&gt;="&amp;1,$1:$1,"&lt;="&amp;INT(-$N27/30))+(-$N27/30-INT(-$N27/30))*SUMIFS(16:16,$1:$1,INT(-$N27/30)+1),0)+(-$N27/30-INT(-$N27/30))*SUMIFS(16:16,$1:$1,KC$1+INT(-$N27/30)+1)+(INT(-$N27/30)+1--$N27/30)*SUMIFS(16:16,$1:$1,KC$1+INT(-$N27/30)))))</f>
        <v>0</v>
      </c>
      <c r="KD27" s="40">
        <f>IF($N27=0,0,IF(KD$7="",0,IF(KD$1=MAX($1:$1),$R16-SUM($T27:KC27),IF(KD$1=1,SUMIFS(16:16,$1:$1,"&gt;="&amp;1,$1:$1,"&lt;="&amp;INT(-$N27/30))+(-$N27/30-INT(-$N27/30))*SUMIFS(16:16,$1:$1,INT(-$N27/30)+1),0)+(-$N27/30-INT(-$N27/30))*SUMIFS(16:16,$1:$1,KD$1+INT(-$N27/30)+1)+(INT(-$N27/30)+1--$N27/30)*SUMIFS(16:16,$1:$1,KD$1+INT(-$N27/30)))))</f>
        <v>0</v>
      </c>
      <c r="KE27" s="40">
        <f>IF($N27=0,0,IF(KE$7="",0,IF(KE$1=MAX($1:$1),$R16-SUM($T27:KD27),IF(KE$1=1,SUMIFS(16:16,$1:$1,"&gt;="&amp;1,$1:$1,"&lt;="&amp;INT(-$N27/30))+(-$N27/30-INT(-$N27/30))*SUMIFS(16:16,$1:$1,INT(-$N27/30)+1),0)+(-$N27/30-INT(-$N27/30))*SUMIFS(16:16,$1:$1,KE$1+INT(-$N27/30)+1)+(INT(-$N27/30)+1--$N27/30)*SUMIFS(16:16,$1:$1,KE$1+INT(-$N27/30)))))</f>
        <v>0</v>
      </c>
      <c r="KF27" s="40">
        <f>IF($N27=0,0,IF(KF$7="",0,IF(KF$1=MAX($1:$1),$R16-SUM($T27:KE27),IF(KF$1=1,SUMIFS(16:16,$1:$1,"&gt;="&amp;1,$1:$1,"&lt;="&amp;INT(-$N27/30))+(-$N27/30-INT(-$N27/30))*SUMIFS(16:16,$1:$1,INT(-$N27/30)+1),0)+(-$N27/30-INT(-$N27/30))*SUMIFS(16:16,$1:$1,KF$1+INT(-$N27/30)+1)+(INT(-$N27/30)+1--$N27/30)*SUMIFS(16:16,$1:$1,KF$1+INT(-$N27/30)))))</f>
        <v>0</v>
      </c>
      <c r="KG27" s="40">
        <f>IF($N27=0,0,IF(KG$7="",0,IF(KG$1=MAX($1:$1),$R16-SUM($T27:KF27),IF(KG$1=1,SUMIFS(16:16,$1:$1,"&gt;="&amp;1,$1:$1,"&lt;="&amp;INT(-$N27/30))+(-$N27/30-INT(-$N27/30))*SUMIFS(16:16,$1:$1,INT(-$N27/30)+1),0)+(-$N27/30-INT(-$N27/30))*SUMIFS(16:16,$1:$1,KG$1+INT(-$N27/30)+1)+(INT(-$N27/30)+1--$N27/30)*SUMIFS(16:16,$1:$1,KG$1+INT(-$N27/30)))))</f>
        <v>0</v>
      </c>
      <c r="KH27" s="40">
        <f>IF($N27=0,0,IF(KH$7="",0,IF(KH$1=MAX($1:$1),$R16-SUM($T27:KG27),IF(KH$1=1,SUMIFS(16:16,$1:$1,"&gt;="&amp;1,$1:$1,"&lt;="&amp;INT(-$N27/30))+(-$N27/30-INT(-$N27/30))*SUMIFS(16:16,$1:$1,INT(-$N27/30)+1),0)+(-$N27/30-INT(-$N27/30))*SUMIFS(16:16,$1:$1,KH$1+INT(-$N27/30)+1)+(INT(-$N27/30)+1--$N27/30)*SUMIFS(16:16,$1:$1,KH$1+INT(-$N27/30)))))</f>
        <v>0</v>
      </c>
      <c r="KI27" s="40">
        <f>IF($N27=0,0,IF(KI$7="",0,IF(KI$1=MAX($1:$1),$R16-SUM($T27:KH27),IF(KI$1=1,SUMIFS(16:16,$1:$1,"&gt;="&amp;1,$1:$1,"&lt;="&amp;INT(-$N27/30))+(-$N27/30-INT(-$N27/30))*SUMIFS(16:16,$1:$1,INT(-$N27/30)+1),0)+(-$N27/30-INT(-$N27/30))*SUMIFS(16:16,$1:$1,KI$1+INT(-$N27/30)+1)+(INT(-$N27/30)+1--$N27/30)*SUMIFS(16:16,$1:$1,KI$1+INT(-$N27/30)))))</f>
        <v>0</v>
      </c>
      <c r="KJ27" s="40">
        <f>IF($N27=0,0,IF(KJ$7="",0,IF(KJ$1=MAX($1:$1),$R16-SUM($T27:KI27),IF(KJ$1=1,SUMIFS(16:16,$1:$1,"&gt;="&amp;1,$1:$1,"&lt;="&amp;INT(-$N27/30))+(-$N27/30-INT(-$N27/30))*SUMIFS(16:16,$1:$1,INT(-$N27/30)+1),0)+(-$N27/30-INT(-$N27/30))*SUMIFS(16:16,$1:$1,KJ$1+INT(-$N27/30)+1)+(INT(-$N27/30)+1--$N27/30)*SUMIFS(16:16,$1:$1,KJ$1+INT(-$N27/30)))))</f>
        <v>0</v>
      </c>
      <c r="KK27" s="40">
        <f>IF($N27=0,0,IF(KK$7="",0,IF(KK$1=MAX($1:$1),$R16-SUM($T27:KJ27),IF(KK$1=1,SUMIFS(16:16,$1:$1,"&gt;="&amp;1,$1:$1,"&lt;="&amp;INT(-$N27/30))+(-$N27/30-INT(-$N27/30))*SUMIFS(16:16,$1:$1,INT(-$N27/30)+1),0)+(-$N27/30-INT(-$N27/30))*SUMIFS(16:16,$1:$1,KK$1+INT(-$N27/30)+1)+(INT(-$N27/30)+1--$N27/30)*SUMIFS(16:16,$1:$1,KK$1+INT(-$N27/30)))))</f>
        <v>0</v>
      </c>
      <c r="KL27" s="40">
        <f>IF($N27=0,0,IF(KL$7="",0,IF(KL$1=MAX($1:$1),$R16-SUM($T27:KK27),IF(KL$1=1,SUMIFS(16:16,$1:$1,"&gt;="&amp;1,$1:$1,"&lt;="&amp;INT(-$N27/30))+(-$N27/30-INT(-$N27/30))*SUMIFS(16:16,$1:$1,INT(-$N27/30)+1),0)+(-$N27/30-INT(-$N27/30))*SUMIFS(16:16,$1:$1,KL$1+INT(-$N27/30)+1)+(INT(-$N27/30)+1--$N27/30)*SUMIFS(16:16,$1:$1,KL$1+INT(-$N27/30)))))</f>
        <v>0</v>
      </c>
      <c r="KM27" s="40">
        <f>IF($N27=0,0,IF(KM$7="",0,IF(KM$1=MAX($1:$1),$R16-SUM($T27:KL27),IF(KM$1=1,SUMIFS(16:16,$1:$1,"&gt;="&amp;1,$1:$1,"&lt;="&amp;INT(-$N27/30))+(-$N27/30-INT(-$N27/30))*SUMIFS(16:16,$1:$1,INT(-$N27/30)+1),0)+(-$N27/30-INT(-$N27/30))*SUMIFS(16:16,$1:$1,KM$1+INT(-$N27/30)+1)+(INT(-$N27/30)+1--$N27/30)*SUMIFS(16:16,$1:$1,KM$1+INT(-$N27/30)))))</f>
        <v>0</v>
      </c>
      <c r="KN27" s="40">
        <f>IF($N27=0,0,IF(KN$7="",0,IF(KN$1=MAX($1:$1),$R16-SUM($T27:KM27),IF(KN$1=1,SUMIFS(16:16,$1:$1,"&gt;="&amp;1,$1:$1,"&lt;="&amp;INT(-$N27/30))+(-$N27/30-INT(-$N27/30))*SUMIFS(16:16,$1:$1,INT(-$N27/30)+1),0)+(-$N27/30-INT(-$N27/30))*SUMIFS(16:16,$1:$1,KN$1+INT(-$N27/30)+1)+(INT(-$N27/30)+1--$N27/30)*SUMIFS(16:16,$1:$1,KN$1+INT(-$N27/30)))))</f>
        <v>0</v>
      </c>
      <c r="KO27" s="40">
        <f>IF($N27=0,0,IF(KO$7="",0,IF(KO$1=MAX($1:$1),$R16-SUM($T27:KN27),IF(KO$1=1,SUMIFS(16:16,$1:$1,"&gt;="&amp;1,$1:$1,"&lt;="&amp;INT(-$N27/30))+(-$N27/30-INT(-$N27/30))*SUMIFS(16:16,$1:$1,INT(-$N27/30)+1),0)+(-$N27/30-INT(-$N27/30))*SUMIFS(16:16,$1:$1,KO$1+INT(-$N27/30)+1)+(INT(-$N27/30)+1--$N27/30)*SUMIFS(16:16,$1:$1,KO$1+INT(-$N27/30)))))</f>
        <v>0</v>
      </c>
      <c r="KP27" s="40">
        <f>IF($N27=0,0,IF(KP$7="",0,IF(KP$1=MAX($1:$1),$R16-SUM($T27:KO27),IF(KP$1=1,SUMIFS(16:16,$1:$1,"&gt;="&amp;1,$1:$1,"&lt;="&amp;INT(-$N27/30))+(-$N27/30-INT(-$N27/30))*SUMIFS(16:16,$1:$1,INT(-$N27/30)+1),0)+(-$N27/30-INT(-$N27/30))*SUMIFS(16:16,$1:$1,KP$1+INT(-$N27/30)+1)+(INT(-$N27/30)+1--$N27/30)*SUMIFS(16:16,$1:$1,KP$1+INT(-$N27/30)))))</f>
        <v>0</v>
      </c>
      <c r="KQ27" s="40">
        <f>IF($N27=0,0,IF(KQ$7="",0,IF(KQ$1=MAX($1:$1),$R16-SUM($T27:KP27),IF(KQ$1=1,SUMIFS(16:16,$1:$1,"&gt;="&amp;1,$1:$1,"&lt;="&amp;INT(-$N27/30))+(-$N27/30-INT(-$N27/30))*SUMIFS(16:16,$1:$1,INT(-$N27/30)+1),0)+(-$N27/30-INT(-$N27/30))*SUMIFS(16:16,$1:$1,KQ$1+INT(-$N27/30)+1)+(INT(-$N27/30)+1--$N27/30)*SUMIFS(16:16,$1:$1,KQ$1+INT(-$N27/30)))))</f>
        <v>0</v>
      </c>
      <c r="KR27" s="40">
        <f>IF($N27=0,0,IF(KR$7="",0,IF(KR$1=MAX($1:$1),$R16-SUM($T27:KQ27),IF(KR$1=1,SUMIFS(16:16,$1:$1,"&gt;="&amp;1,$1:$1,"&lt;="&amp;INT(-$N27/30))+(-$N27/30-INT(-$N27/30))*SUMIFS(16:16,$1:$1,INT(-$N27/30)+1),0)+(-$N27/30-INT(-$N27/30))*SUMIFS(16:16,$1:$1,KR$1+INT(-$N27/30)+1)+(INT(-$N27/30)+1--$N27/30)*SUMIFS(16:16,$1:$1,KR$1+INT(-$N27/30)))))</f>
        <v>0</v>
      </c>
      <c r="KS27" s="40">
        <f>IF($N27=0,0,IF(KS$7="",0,IF(KS$1=MAX($1:$1),$R16-SUM($T27:KR27),IF(KS$1=1,SUMIFS(16:16,$1:$1,"&gt;="&amp;1,$1:$1,"&lt;="&amp;INT(-$N27/30))+(-$N27/30-INT(-$N27/30))*SUMIFS(16:16,$1:$1,INT(-$N27/30)+1),0)+(-$N27/30-INT(-$N27/30))*SUMIFS(16:16,$1:$1,KS$1+INT(-$N27/30)+1)+(INT(-$N27/30)+1--$N27/30)*SUMIFS(16:16,$1:$1,KS$1+INT(-$N27/30)))))</f>
        <v>0</v>
      </c>
      <c r="KT27" s="40">
        <f>IF($N27=0,0,IF(KT$7="",0,IF(KT$1=MAX($1:$1),$R16-SUM($T27:KS27),IF(KT$1=1,SUMIFS(16:16,$1:$1,"&gt;="&amp;1,$1:$1,"&lt;="&amp;INT(-$N27/30))+(-$N27/30-INT(-$N27/30))*SUMIFS(16:16,$1:$1,INT(-$N27/30)+1),0)+(-$N27/30-INT(-$N27/30))*SUMIFS(16:16,$1:$1,KT$1+INT(-$N27/30)+1)+(INT(-$N27/30)+1--$N27/30)*SUMIFS(16:16,$1:$1,KT$1+INT(-$N27/30)))))</f>
        <v>0</v>
      </c>
      <c r="KU27" s="40">
        <f>IF($N27=0,0,IF(KU$7="",0,IF(KU$1=MAX($1:$1),$R16-SUM($T27:KT27),IF(KU$1=1,SUMIFS(16:16,$1:$1,"&gt;="&amp;1,$1:$1,"&lt;="&amp;INT(-$N27/30))+(-$N27/30-INT(-$N27/30))*SUMIFS(16:16,$1:$1,INT(-$N27/30)+1),0)+(-$N27/30-INT(-$N27/30))*SUMIFS(16:16,$1:$1,KU$1+INT(-$N27/30)+1)+(INT(-$N27/30)+1--$N27/30)*SUMIFS(16:16,$1:$1,KU$1+INT(-$N27/30)))))</f>
        <v>0</v>
      </c>
      <c r="KV27" s="40">
        <f>IF($N27=0,0,IF(KV$7="",0,IF(KV$1=MAX($1:$1),$R16-SUM($T27:KU27),IF(KV$1=1,SUMIFS(16:16,$1:$1,"&gt;="&amp;1,$1:$1,"&lt;="&amp;INT(-$N27/30))+(-$N27/30-INT(-$N27/30))*SUMIFS(16:16,$1:$1,INT(-$N27/30)+1),0)+(-$N27/30-INT(-$N27/30))*SUMIFS(16:16,$1:$1,KV$1+INT(-$N27/30)+1)+(INT(-$N27/30)+1--$N27/30)*SUMIFS(16:16,$1:$1,KV$1+INT(-$N27/30)))))</f>
        <v>0</v>
      </c>
      <c r="KW27" s="1"/>
      <c r="KX27" s="1"/>
    </row>
    <row r="28" spans="1:310" x14ac:dyDescent="0.25">
      <c r="A28" s="1"/>
      <c r="B28" s="79"/>
      <c r="C28" s="79"/>
      <c r="D28" s="79"/>
      <c r="E28" s="1" t="str">
        <f>E25</f>
        <v>количество аннулированных договоров</v>
      </c>
      <c r="F28" s="1"/>
      <c r="G28" s="1"/>
      <c r="H28" s="11" t="str">
        <f t="shared" si="18"/>
        <v>клиенты</v>
      </c>
      <c r="I28" s="1"/>
      <c r="J28" s="1"/>
      <c r="K28" s="1" t="str">
        <f>справочники!$U$16</f>
        <v>непостоянные-60сотрудников</v>
      </c>
      <c r="L28" s="1"/>
      <c r="M28" s="5"/>
      <c r="N28" s="40">
        <f>условия!W57</f>
        <v>270</v>
      </c>
      <c r="O28" s="19"/>
      <c r="P28" s="1"/>
      <c r="Q28" s="1"/>
      <c r="R28" s="40">
        <f>SUMIFS($T28:$KW28,$T$1:$KW$1,"&gt;="&amp;1,$T$1:$KW$1,"&lt;="&amp;MAX($1:$1))</f>
        <v>385.00000000000006</v>
      </c>
      <c r="S28" s="1"/>
      <c r="T28" s="1"/>
      <c r="U28" s="40">
        <f>IF($N28=0,0,IF(U$7="",0,IF(U$1=MAX($1:$1),$R17-SUM($T28:T28),IF(U$1=1,SUMIFS(17:17,$1:$1,"&gt;="&amp;1,$1:$1,"&lt;="&amp;INT(-$N28/30))+(-$N28/30-INT(-$N28/30))*SUMIFS(17:17,$1:$1,INT(-$N28/30)+1),0)+(-$N28/30-INT(-$N28/30))*SUMIFS(17:17,$1:$1,U$1+INT(-$N28/30)+1)+(INT(-$N28/30)+1--$N28/30)*SUMIFS(17:17,$1:$1,U$1+INT(-$N28/30)))))</f>
        <v>0</v>
      </c>
      <c r="V28" s="40">
        <f>IF($N28=0,0,IF(V$7="",0,IF(V$1=MAX($1:$1),$R17-SUM($T28:U28),IF(V$1=1,SUMIFS(17:17,$1:$1,"&gt;="&amp;1,$1:$1,"&lt;="&amp;INT(-$N28/30))+(-$N28/30-INT(-$N28/30))*SUMIFS(17:17,$1:$1,INT(-$N28/30)+1),0)+(-$N28/30-INT(-$N28/30))*SUMIFS(17:17,$1:$1,V$1+INT(-$N28/30)+1)+(INT(-$N28/30)+1--$N28/30)*SUMIFS(17:17,$1:$1,V$1+INT(-$N28/30)))))</f>
        <v>0</v>
      </c>
      <c r="W28" s="40">
        <f>IF($N28=0,0,IF(W$7="",0,IF(W$1=MAX($1:$1),$R17-SUM($T28:V28),IF(W$1=1,SUMIFS(17:17,$1:$1,"&gt;="&amp;1,$1:$1,"&lt;="&amp;INT(-$N28/30))+(-$N28/30-INT(-$N28/30))*SUMIFS(17:17,$1:$1,INT(-$N28/30)+1),0)+(-$N28/30-INT(-$N28/30))*SUMIFS(17:17,$1:$1,W$1+INT(-$N28/30)+1)+(INT(-$N28/30)+1--$N28/30)*SUMIFS(17:17,$1:$1,W$1+INT(-$N28/30)))))</f>
        <v>0</v>
      </c>
      <c r="X28" s="40">
        <f>IF($N28=0,0,IF(X$7="",0,IF(X$1=MAX($1:$1),$R17-SUM($T28:W28),IF(X$1=1,SUMIFS(17:17,$1:$1,"&gt;="&amp;1,$1:$1,"&lt;="&amp;INT(-$N28/30))+(-$N28/30-INT(-$N28/30))*SUMIFS(17:17,$1:$1,INT(-$N28/30)+1),0)+(-$N28/30-INT(-$N28/30))*SUMIFS(17:17,$1:$1,X$1+INT(-$N28/30)+1)+(INT(-$N28/30)+1--$N28/30)*SUMIFS(17:17,$1:$1,X$1+INT(-$N28/30)))))</f>
        <v>0</v>
      </c>
      <c r="Y28" s="40">
        <f>IF($N28=0,0,IF(Y$7="",0,IF(Y$1=MAX($1:$1),$R17-SUM($T28:X28),IF(Y$1=1,SUMIFS(17:17,$1:$1,"&gt;="&amp;1,$1:$1,"&lt;="&amp;INT(-$N28/30))+(-$N28/30-INT(-$N28/30))*SUMIFS(17:17,$1:$1,INT(-$N28/30)+1),0)+(-$N28/30-INT(-$N28/30))*SUMIFS(17:17,$1:$1,Y$1+INT(-$N28/30)+1)+(INT(-$N28/30)+1--$N28/30)*SUMIFS(17:17,$1:$1,Y$1+INT(-$N28/30)))))</f>
        <v>0</v>
      </c>
      <c r="Z28" s="40">
        <f>IF($N28=0,0,IF(Z$7="",0,IF(Z$1=MAX($1:$1),$R17-SUM($T28:Y28),IF(Z$1=1,SUMIFS(17:17,$1:$1,"&gt;="&amp;1,$1:$1,"&lt;="&amp;INT(-$N28/30))+(-$N28/30-INT(-$N28/30))*SUMIFS(17:17,$1:$1,INT(-$N28/30)+1),0)+(-$N28/30-INT(-$N28/30))*SUMIFS(17:17,$1:$1,Z$1+INT(-$N28/30)+1)+(INT(-$N28/30)+1--$N28/30)*SUMIFS(17:17,$1:$1,Z$1+INT(-$N28/30)))))</f>
        <v>0</v>
      </c>
      <c r="AA28" s="40">
        <f>IF($N28=0,0,IF(AA$7="",0,IF(AA$1=MAX($1:$1),$R17-SUM($T28:Z28),IF(AA$1=1,SUMIFS(17:17,$1:$1,"&gt;="&amp;1,$1:$1,"&lt;="&amp;INT(-$N28/30))+(-$N28/30-INT(-$N28/30))*SUMIFS(17:17,$1:$1,INT(-$N28/30)+1),0)+(-$N28/30-INT(-$N28/30))*SUMIFS(17:17,$1:$1,AA$1+INT(-$N28/30)+1)+(INT(-$N28/30)+1--$N28/30)*SUMIFS(17:17,$1:$1,AA$1+INT(-$N28/30)))))</f>
        <v>0</v>
      </c>
      <c r="AB28" s="40">
        <f>IF($N28=0,0,IF(AB$7="",0,IF(AB$1=MAX($1:$1),$R17-SUM($T28:AA28),IF(AB$1=1,SUMIFS(17:17,$1:$1,"&gt;="&amp;1,$1:$1,"&lt;="&amp;INT(-$N28/30))+(-$N28/30-INT(-$N28/30))*SUMIFS(17:17,$1:$1,INT(-$N28/30)+1),0)+(-$N28/30-INT(-$N28/30))*SUMIFS(17:17,$1:$1,AB$1+INT(-$N28/30)+1)+(INT(-$N28/30)+1--$N28/30)*SUMIFS(17:17,$1:$1,AB$1+INT(-$N28/30)))))</f>
        <v>0</v>
      </c>
      <c r="AC28" s="40">
        <f>IF($N28=0,0,IF(AC$7="",0,IF(AC$1=MAX($1:$1),$R17-SUM($T28:AB28),IF(AC$1=1,SUMIFS(17:17,$1:$1,"&gt;="&amp;1,$1:$1,"&lt;="&amp;INT(-$N28/30))+(-$N28/30-INT(-$N28/30))*SUMIFS(17:17,$1:$1,INT(-$N28/30)+1),0)+(-$N28/30-INT(-$N28/30))*SUMIFS(17:17,$1:$1,AC$1+INT(-$N28/30)+1)+(INT(-$N28/30)+1--$N28/30)*SUMIFS(17:17,$1:$1,AC$1+INT(-$N28/30)))))</f>
        <v>0</v>
      </c>
      <c r="AD28" s="40">
        <f>IF($N28=0,0,IF(AD$7="",0,IF(AD$1=MAX($1:$1),$R17-SUM($T28:AC28),IF(AD$1=1,SUMIFS(17:17,$1:$1,"&gt;="&amp;1,$1:$1,"&lt;="&amp;INT(-$N28/30))+(-$N28/30-INT(-$N28/30))*SUMIFS(17:17,$1:$1,INT(-$N28/30)+1),0)+(-$N28/30-INT(-$N28/30))*SUMIFS(17:17,$1:$1,AD$1+INT(-$N28/30)+1)+(INT(-$N28/30)+1--$N28/30)*SUMIFS(17:17,$1:$1,AD$1+INT(-$N28/30)))))</f>
        <v>5.3472222222222223</v>
      </c>
      <c r="AE28" s="40">
        <f>IF($N28=0,0,IF(AE$7="",0,IF(AE$1=MAX($1:$1),$R17-SUM($T28:AD28),IF(AE$1=1,SUMIFS(17:17,$1:$1,"&gt;="&amp;1,$1:$1,"&lt;="&amp;INT(-$N28/30))+(-$N28/30-INT(-$N28/30))*SUMIFS(17:17,$1:$1,INT(-$N28/30)+1),0)+(-$N28/30-INT(-$N28/30))*SUMIFS(17:17,$1:$1,AE$1+INT(-$N28/30)+1)+(INT(-$N28/30)+1--$N28/30)*SUMIFS(17:17,$1:$1,AE$1+INT(-$N28/30)))))</f>
        <v>5.6527777777777786</v>
      </c>
      <c r="AF28" s="40">
        <f>IF($N28=0,0,IF(AF$7="",0,IF(AF$1=MAX($1:$1),$R17-SUM($T28:AE28),IF(AF$1=1,SUMIFS(17:17,$1:$1,"&gt;="&amp;1,$1:$1,"&lt;="&amp;INT(-$N28/30))+(-$N28/30-INT(-$N28/30))*SUMIFS(17:17,$1:$1,INT(-$N28/30)+1),0)+(-$N28/30-INT(-$N28/30))*SUMIFS(17:17,$1:$1,AF$1+INT(-$N28/30)+1)+(INT(-$N28/30)+1--$N28/30)*SUMIFS(17:17,$1:$1,AF$1+INT(-$N28/30)))))</f>
        <v>5.9583333333333339</v>
      </c>
      <c r="AG28" s="40">
        <f>IF($N28=0,0,IF(AG$7="",0,IF(AG$1=MAX($1:$1),$R17-SUM($T28:AF28),IF(AG$1=1,SUMIFS(17:17,$1:$1,"&gt;="&amp;1,$1:$1,"&lt;="&amp;INT(-$N28/30))+(-$N28/30-INT(-$N28/30))*SUMIFS(17:17,$1:$1,INT(-$N28/30)+1),0)+(-$N28/30-INT(-$N28/30))*SUMIFS(17:17,$1:$1,AG$1+INT(-$N28/30)+1)+(INT(-$N28/30)+1--$N28/30)*SUMIFS(17:17,$1:$1,AG$1+INT(-$N28/30)))))</f>
        <v>6.2638888888888893</v>
      </c>
      <c r="AH28" s="40">
        <f>IF($N28=0,0,IF(AH$7="",0,IF(AH$1=MAX($1:$1),$R17-SUM($T28:AG28),IF(AH$1=1,SUMIFS(17:17,$1:$1,"&gt;="&amp;1,$1:$1,"&lt;="&amp;INT(-$N28/30))+(-$N28/30-INT(-$N28/30))*SUMIFS(17:17,$1:$1,INT(-$N28/30)+1),0)+(-$N28/30-INT(-$N28/30))*SUMIFS(17:17,$1:$1,AH$1+INT(-$N28/30)+1)+(INT(-$N28/30)+1--$N28/30)*SUMIFS(17:17,$1:$1,AH$1+INT(-$N28/30)))))</f>
        <v>6.5694444444444455</v>
      </c>
      <c r="AI28" s="40">
        <f>IF($N28=0,0,IF(AI$7="",0,IF(AI$1=MAX($1:$1),$R17-SUM($T28:AH28),IF(AI$1=1,SUMIFS(17:17,$1:$1,"&gt;="&amp;1,$1:$1,"&lt;="&amp;INT(-$N28/30))+(-$N28/30-INT(-$N28/30))*SUMIFS(17:17,$1:$1,INT(-$N28/30)+1),0)+(-$N28/30-INT(-$N28/30))*SUMIFS(17:17,$1:$1,AI$1+INT(-$N28/30)+1)+(INT(-$N28/30)+1--$N28/30)*SUMIFS(17:17,$1:$1,AI$1+INT(-$N28/30)))))</f>
        <v>6.8750000000000009</v>
      </c>
      <c r="AJ28" s="40">
        <f>IF($N28=0,0,IF(AJ$7="",0,IF(AJ$1=MAX($1:$1),$R17-SUM($T28:AI28),IF(AJ$1=1,SUMIFS(17:17,$1:$1,"&gt;="&amp;1,$1:$1,"&lt;="&amp;INT(-$N28/30))+(-$N28/30-INT(-$N28/30))*SUMIFS(17:17,$1:$1,INT(-$N28/30)+1),0)+(-$N28/30-INT(-$N28/30))*SUMIFS(17:17,$1:$1,AJ$1+INT(-$N28/30)+1)+(INT(-$N28/30)+1--$N28/30)*SUMIFS(17:17,$1:$1,AJ$1+INT(-$N28/30)))))</f>
        <v>7.1805555555555571</v>
      </c>
      <c r="AK28" s="40">
        <f>IF($N28=0,0,IF(AK$7="",0,IF(AK$1=MAX($1:$1),$R17-SUM($T28:AJ28),IF(AK$1=1,SUMIFS(17:17,$1:$1,"&gt;="&amp;1,$1:$1,"&lt;="&amp;INT(-$N28/30))+(-$N28/30-INT(-$N28/30))*SUMIFS(17:17,$1:$1,INT(-$N28/30)+1),0)+(-$N28/30-INT(-$N28/30))*SUMIFS(17:17,$1:$1,AK$1+INT(-$N28/30)+1)+(INT(-$N28/30)+1--$N28/30)*SUMIFS(17:17,$1:$1,AK$1+INT(-$N28/30)))))</f>
        <v>7.4861111111111116</v>
      </c>
      <c r="AL28" s="40">
        <f>IF($N28=0,0,IF(AL$7="",0,IF(AL$1=MAX($1:$1),$R17-SUM($T28:AK28),IF(AL$1=1,SUMIFS(17:17,$1:$1,"&gt;="&amp;1,$1:$1,"&lt;="&amp;INT(-$N28/30))+(-$N28/30-INT(-$N28/30))*SUMIFS(17:17,$1:$1,INT(-$N28/30)+1),0)+(-$N28/30-INT(-$N28/30))*SUMIFS(17:17,$1:$1,AL$1+INT(-$N28/30)+1)+(INT(-$N28/30)+1--$N28/30)*SUMIFS(17:17,$1:$1,AL$1+INT(-$N28/30)))))</f>
        <v>7.791666666666667</v>
      </c>
      <c r="AM28" s="40">
        <f>IF($N28=0,0,IF(AM$7="",0,IF(AM$1=MAX($1:$1),$R17-SUM($T28:AL28),IF(AM$1=1,SUMIFS(17:17,$1:$1,"&gt;="&amp;1,$1:$1,"&lt;="&amp;INT(-$N28/30))+(-$N28/30-INT(-$N28/30))*SUMIFS(17:17,$1:$1,INT(-$N28/30)+1),0)+(-$N28/30-INT(-$N28/30))*SUMIFS(17:17,$1:$1,AM$1+INT(-$N28/30)+1)+(INT(-$N28/30)+1--$N28/30)*SUMIFS(17:17,$1:$1,AM$1+INT(-$N28/30)))))</f>
        <v>8.0972222222222232</v>
      </c>
      <c r="AN28" s="40">
        <f>IF($N28=0,0,IF(AN$7="",0,IF(AN$1=MAX($1:$1),$R17-SUM($T28:AM28),IF(AN$1=1,SUMIFS(17:17,$1:$1,"&gt;="&amp;1,$1:$1,"&lt;="&amp;INT(-$N28/30))+(-$N28/30-INT(-$N28/30))*SUMIFS(17:17,$1:$1,INT(-$N28/30)+1),0)+(-$N28/30-INT(-$N28/30))*SUMIFS(17:17,$1:$1,AN$1+INT(-$N28/30)+1)+(INT(-$N28/30)+1--$N28/30)*SUMIFS(17:17,$1:$1,AN$1+INT(-$N28/30)))))</f>
        <v>8.4027777777777803</v>
      </c>
      <c r="AO28" s="40">
        <f>IF($N28=0,0,IF(AO$7="",0,IF(AO$1=MAX($1:$1),$R17-SUM($T28:AN28),IF(AO$1=1,SUMIFS(17:17,$1:$1,"&gt;="&amp;1,$1:$1,"&lt;="&amp;INT(-$N28/30))+(-$N28/30-INT(-$N28/30))*SUMIFS(17:17,$1:$1,INT(-$N28/30)+1),0)+(-$N28/30-INT(-$N28/30))*SUMIFS(17:17,$1:$1,AO$1+INT(-$N28/30)+1)+(INT(-$N28/30)+1--$N28/30)*SUMIFS(17:17,$1:$1,AO$1+INT(-$N28/30)))))</f>
        <v>8.7083333333333339</v>
      </c>
      <c r="AP28" s="40">
        <f>IF($N28=0,0,IF(AP$7="",0,IF(AP$1=MAX($1:$1),$R17-SUM($T28:AO28),IF(AP$1=1,SUMIFS(17:17,$1:$1,"&gt;="&amp;1,$1:$1,"&lt;="&amp;INT(-$N28/30))+(-$N28/30-INT(-$N28/30))*SUMIFS(17:17,$1:$1,INT(-$N28/30)+1),0)+(-$N28/30-INT(-$N28/30))*SUMIFS(17:17,$1:$1,AP$1+INT(-$N28/30)+1)+(INT(-$N28/30)+1--$N28/30)*SUMIFS(17:17,$1:$1,AP$1+INT(-$N28/30)))))</f>
        <v>9.0138888888888893</v>
      </c>
      <c r="AQ28" s="40">
        <f>IF($N28=0,0,IF(AQ$7="",0,IF(AQ$1=MAX($1:$1),$R17-SUM($T28:AP28),IF(AQ$1=1,SUMIFS(17:17,$1:$1,"&gt;="&amp;1,$1:$1,"&lt;="&amp;INT(-$N28/30))+(-$N28/30-INT(-$N28/30))*SUMIFS(17:17,$1:$1,INT(-$N28/30)+1),0)+(-$N28/30-INT(-$N28/30))*SUMIFS(17:17,$1:$1,AQ$1+INT(-$N28/30)+1)+(INT(-$N28/30)+1--$N28/30)*SUMIFS(17:17,$1:$1,AQ$1+INT(-$N28/30)))))</f>
        <v>9.3194444444444464</v>
      </c>
      <c r="AR28" s="40">
        <f>IF($N28=0,0,IF(AR$7="",0,IF(AR$1=MAX($1:$1),$R17-SUM($T28:AQ28),IF(AR$1=1,SUMIFS(17:17,$1:$1,"&gt;="&amp;1,$1:$1,"&lt;="&amp;INT(-$N28/30))+(-$N28/30-INT(-$N28/30))*SUMIFS(17:17,$1:$1,INT(-$N28/30)+1),0)+(-$N28/30-INT(-$N28/30))*SUMIFS(17:17,$1:$1,AR$1+INT(-$N28/30)+1)+(INT(-$N28/30)+1--$N28/30)*SUMIFS(17:17,$1:$1,AR$1+INT(-$N28/30)))))</f>
        <v>9.6250000000000018</v>
      </c>
      <c r="AS28" s="40">
        <f>IF($N28=0,0,IF(AS$7="",0,IF(AS$1=MAX($1:$1),$R17-SUM($T28:AR28),IF(AS$1=1,SUMIFS(17:17,$1:$1,"&gt;="&amp;1,$1:$1,"&lt;="&amp;INT(-$N28/30))+(-$N28/30-INT(-$N28/30))*SUMIFS(17:17,$1:$1,INT(-$N28/30)+1),0)+(-$N28/30-INT(-$N28/30))*SUMIFS(17:17,$1:$1,AS$1+INT(-$N28/30)+1)+(INT(-$N28/30)+1--$N28/30)*SUMIFS(17:17,$1:$1,AS$1+INT(-$N28/30)))))</f>
        <v>9.9305555555555571</v>
      </c>
      <c r="AT28" s="40">
        <f>IF($N28=0,0,IF(AT$7="",0,IF(AT$1=MAX($1:$1),$R17-SUM($T28:AS28),IF(AT$1=1,SUMIFS(17:17,$1:$1,"&gt;="&amp;1,$1:$1,"&lt;="&amp;INT(-$N28/30))+(-$N28/30-INT(-$N28/30))*SUMIFS(17:17,$1:$1,INT(-$N28/30)+1),0)+(-$N28/30-INT(-$N28/30))*SUMIFS(17:17,$1:$1,AT$1+INT(-$N28/30)+1)+(INT(-$N28/30)+1--$N28/30)*SUMIFS(17:17,$1:$1,AT$1+INT(-$N28/30)))))</f>
        <v>10.236111111111112</v>
      </c>
      <c r="AU28" s="40">
        <f>IF($N28=0,0,IF(AU$7="",0,IF(AU$1=MAX($1:$1),$R17-SUM($T28:AT28),IF(AU$1=1,SUMIFS(17:17,$1:$1,"&gt;="&amp;1,$1:$1,"&lt;="&amp;INT(-$N28/30))+(-$N28/30-INT(-$N28/30))*SUMIFS(17:17,$1:$1,INT(-$N28/30)+1),0)+(-$N28/30-INT(-$N28/30))*SUMIFS(17:17,$1:$1,AU$1+INT(-$N28/30)+1)+(INT(-$N28/30)+1--$N28/30)*SUMIFS(17:17,$1:$1,AU$1+INT(-$N28/30)))))</f>
        <v>10.541666666666668</v>
      </c>
      <c r="AV28" s="40">
        <f>IF($N28=0,0,IF(AV$7="",0,IF(AV$1=MAX($1:$1),$R17-SUM($T28:AU28),IF(AV$1=1,SUMIFS(17:17,$1:$1,"&gt;="&amp;1,$1:$1,"&lt;="&amp;INT(-$N28/30))+(-$N28/30-INT(-$N28/30))*SUMIFS(17:17,$1:$1,INT(-$N28/30)+1),0)+(-$N28/30-INT(-$N28/30))*SUMIFS(17:17,$1:$1,AV$1+INT(-$N28/30)+1)+(INT(-$N28/30)+1--$N28/30)*SUMIFS(17:17,$1:$1,AV$1+INT(-$N28/30)))))</f>
        <v>10.847222222222225</v>
      </c>
      <c r="AW28" s="40">
        <f>IF($N28=0,0,IF(AW$7="",0,IF(AW$1=MAX($1:$1),$R17-SUM($T28:AV28),IF(AW$1=1,SUMIFS(17:17,$1:$1,"&gt;="&amp;1,$1:$1,"&lt;="&amp;INT(-$N28/30))+(-$N28/30-INT(-$N28/30))*SUMIFS(17:17,$1:$1,INT(-$N28/30)+1),0)+(-$N28/30-INT(-$N28/30))*SUMIFS(17:17,$1:$1,AW$1+INT(-$N28/30)+1)+(INT(-$N28/30)+1--$N28/30)*SUMIFS(17:17,$1:$1,AW$1+INT(-$N28/30)))))</f>
        <v>11.152777777777779</v>
      </c>
      <c r="AX28" s="40">
        <f>IF($N28=0,0,IF(AX$7="",0,IF(AX$1=MAX($1:$1),$R17-SUM($T28:AW28),IF(AX$1=1,SUMIFS(17:17,$1:$1,"&gt;="&amp;1,$1:$1,"&lt;="&amp;INT(-$N28/30))+(-$N28/30-INT(-$N28/30))*SUMIFS(17:17,$1:$1,INT(-$N28/30)+1),0)+(-$N28/30-INT(-$N28/30))*SUMIFS(17:17,$1:$1,AX$1+INT(-$N28/30)+1)+(INT(-$N28/30)+1--$N28/30)*SUMIFS(17:17,$1:$1,AX$1+INT(-$N28/30)))))</f>
        <v>11.458333333333334</v>
      </c>
      <c r="AY28" s="40">
        <f>IF($N28=0,0,IF(AY$7="",0,IF(AY$1=MAX($1:$1),$R17-SUM($T28:AX28),IF(AY$1=1,SUMIFS(17:17,$1:$1,"&gt;="&amp;1,$1:$1,"&lt;="&amp;INT(-$N28/30))+(-$N28/30-INT(-$N28/30))*SUMIFS(17:17,$1:$1,INT(-$N28/30)+1),0)+(-$N28/30-INT(-$N28/30))*SUMIFS(17:17,$1:$1,AY$1+INT(-$N28/30)+1)+(INT(-$N28/30)+1--$N28/30)*SUMIFS(17:17,$1:$1,AY$1+INT(-$N28/30)))))</f>
        <v>11.763888888888891</v>
      </c>
      <c r="AZ28" s="40">
        <f>IF($N28=0,0,IF(AZ$7="",0,IF(AZ$1=MAX($1:$1),$R17-SUM($T28:AY28),IF(AZ$1=1,SUMIFS(17:17,$1:$1,"&gt;="&amp;1,$1:$1,"&lt;="&amp;INT(-$N28/30))+(-$N28/30-INT(-$N28/30))*SUMIFS(17:17,$1:$1,INT(-$N28/30)+1),0)+(-$N28/30-INT(-$N28/30))*SUMIFS(17:17,$1:$1,AZ$1+INT(-$N28/30)+1)+(INT(-$N28/30)+1--$N28/30)*SUMIFS(17:17,$1:$1,AZ$1+INT(-$N28/30)))))</f>
        <v>12.069444444444446</v>
      </c>
      <c r="BA28" s="40">
        <f>IF($N28=0,0,IF(BA$7="",0,IF(BA$1=MAX($1:$1),$R17-SUM($T28:AZ28),IF(BA$1=1,SUMIFS(17:17,$1:$1,"&gt;="&amp;1,$1:$1,"&lt;="&amp;INT(-$N28/30))+(-$N28/30-INT(-$N28/30))*SUMIFS(17:17,$1:$1,INT(-$N28/30)+1),0)+(-$N28/30-INT(-$N28/30))*SUMIFS(17:17,$1:$1,BA$1+INT(-$N28/30)+1)+(INT(-$N28/30)+1--$N28/30)*SUMIFS(17:17,$1:$1,BA$1+INT(-$N28/30)))))</f>
        <v>12.375000000000002</v>
      </c>
      <c r="BB28" s="40">
        <f>IF($N28=0,0,IF(BB$7="",0,IF(BB$1=MAX($1:$1),$R17-SUM($T28:BA28),IF(BB$1=1,SUMIFS(17:17,$1:$1,"&gt;="&amp;1,$1:$1,"&lt;="&amp;INT(-$N28/30))+(-$N28/30-INT(-$N28/30))*SUMIFS(17:17,$1:$1,INT(-$N28/30)+1),0)+(-$N28/30-INT(-$N28/30))*SUMIFS(17:17,$1:$1,BB$1+INT(-$N28/30)+1)+(INT(-$N28/30)+1--$N28/30)*SUMIFS(17:17,$1:$1,BB$1+INT(-$N28/30)))))</f>
        <v>12.680555555555557</v>
      </c>
      <c r="BC28" s="40">
        <f>IF($N28=0,0,IF(BC$7="",0,IF(BC$1=MAX($1:$1),$R17-SUM($T28:BB28),IF(BC$1=1,SUMIFS(17:17,$1:$1,"&gt;="&amp;1,$1:$1,"&lt;="&amp;INT(-$N28/30))+(-$N28/30-INT(-$N28/30))*SUMIFS(17:17,$1:$1,INT(-$N28/30)+1),0)+(-$N28/30-INT(-$N28/30))*SUMIFS(17:17,$1:$1,BC$1+INT(-$N28/30)+1)+(INT(-$N28/30)+1--$N28/30)*SUMIFS(17:17,$1:$1,BC$1+INT(-$N28/30)))))</f>
        <v>12.986111111111111</v>
      </c>
      <c r="BD28" s="40">
        <f>IF($N28=0,0,IF(BD$7="",0,IF(BD$1=MAX($1:$1),$R17-SUM($T28:BC28),IF(BD$1=1,SUMIFS(17:17,$1:$1,"&gt;="&amp;1,$1:$1,"&lt;="&amp;INT(-$N28/30))+(-$N28/30-INT(-$N28/30))*SUMIFS(17:17,$1:$1,INT(-$N28/30)+1),0)+(-$N28/30-INT(-$N28/30))*SUMIFS(17:17,$1:$1,BD$1+INT(-$N28/30)+1)+(INT(-$N28/30)+1--$N28/30)*SUMIFS(17:17,$1:$1,BD$1+INT(-$N28/30)))))</f>
        <v>146.66666666666671</v>
      </c>
      <c r="BE28" s="40">
        <f>IF($N28=0,0,IF(BE$7="",0,IF(BE$1=MAX($1:$1),$R17-SUM($T28:BD28),IF(BE$1=1,SUMIFS(17:17,$1:$1,"&gt;="&amp;1,$1:$1,"&lt;="&amp;INT(-$N28/30))+(-$N28/30-INT(-$N28/30))*SUMIFS(17:17,$1:$1,INT(-$N28/30)+1),0)+(-$N28/30-INT(-$N28/30))*SUMIFS(17:17,$1:$1,BE$1+INT(-$N28/30)+1)+(INT(-$N28/30)+1--$N28/30)*SUMIFS(17:17,$1:$1,BE$1+INT(-$N28/30)))))</f>
        <v>0</v>
      </c>
      <c r="BF28" s="40">
        <f>IF($N28=0,0,IF(BF$7="",0,IF(BF$1=MAX($1:$1),$R17-SUM($T28:BE28),IF(BF$1=1,SUMIFS(17:17,$1:$1,"&gt;="&amp;1,$1:$1,"&lt;="&amp;INT(-$N28/30))+(-$N28/30-INT(-$N28/30))*SUMIFS(17:17,$1:$1,INT(-$N28/30)+1),0)+(-$N28/30-INT(-$N28/30))*SUMIFS(17:17,$1:$1,BF$1+INT(-$N28/30)+1)+(INT(-$N28/30)+1--$N28/30)*SUMIFS(17:17,$1:$1,BF$1+INT(-$N28/30)))))</f>
        <v>0</v>
      </c>
      <c r="BG28" s="40">
        <f>IF($N28=0,0,IF(BG$7="",0,IF(BG$1=MAX($1:$1),$R17-SUM($T28:BF28),IF(BG$1=1,SUMIFS(17:17,$1:$1,"&gt;="&amp;1,$1:$1,"&lt;="&amp;INT(-$N28/30))+(-$N28/30-INT(-$N28/30))*SUMIFS(17:17,$1:$1,INT(-$N28/30)+1),0)+(-$N28/30-INT(-$N28/30))*SUMIFS(17:17,$1:$1,BG$1+INT(-$N28/30)+1)+(INT(-$N28/30)+1--$N28/30)*SUMIFS(17:17,$1:$1,BG$1+INT(-$N28/30)))))</f>
        <v>0</v>
      </c>
      <c r="BH28" s="40">
        <f>IF($N28=0,0,IF(BH$7="",0,IF(BH$1=MAX($1:$1),$R17-SUM($T28:BG28),IF(BH$1=1,SUMIFS(17:17,$1:$1,"&gt;="&amp;1,$1:$1,"&lt;="&amp;INT(-$N28/30))+(-$N28/30-INT(-$N28/30))*SUMIFS(17:17,$1:$1,INT(-$N28/30)+1),0)+(-$N28/30-INT(-$N28/30))*SUMIFS(17:17,$1:$1,BH$1+INT(-$N28/30)+1)+(INT(-$N28/30)+1--$N28/30)*SUMIFS(17:17,$1:$1,BH$1+INT(-$N28/30)))))</f>
        <v>0</v>
      </c>
      <c r="BI28" s="40">
        <f>IF($N28=0,0,IF(BI$7="",0,IF(BI$1=MAX($1:$1),$R17-SUM($T28:BH28),IF(BI$1=1,SUMIFS(17:17,$1:$1,"&gt;="&amp;1,$1:$1,"&lt;="&amp;INT(-$N28/30))+(-$N28/30-INT(-$N28/30))*SUMIFS(17:17,$1:$1,INT(-$N28/30)+1),0)+(-$N28/30-INT(-$N28/30))*SUMIFS(17:17,$1:$1,BI$1+INT(-$N28/30)+1)+(INT(-$N28/30)+1--$N28/30)*SUMIFS(17:17,$1:$1,BI$1+INT(-$N28/30)))))</f>
        <v>0</v>
      </c>
      <c r="BJ28" s="40">
        <f>IF($N28=0,0,IF(BJ$7="",0,IF(BJ$1=MAX($1:$1),$R17-SUM($T28:BI28),IF(BJ$1=1,SUMIFS(17:17,$1:$1,"&gt;="&amp;1,$1:$1,"&lt;="&amp;INT(-$N28/30))+(-$N28/30-INT(-$N28/30))*SUMIFS(17:17,$1:$1,INT(-$N28/30)+1),0)+(-$N28/30-INT(-$N28/30))*SUMIFS(17:17,$1:$1,BJ$1+INT(-$N28/30)+1)+(INT(-$N28/30)+1--$N28/30)*SUMIFS(17:17,$1:$1,BJ$1+INT(-$N28/30)))))</f>
        <v>0</v>
      </c>
      <c r="BK28" s="40">
        <f>IF($N28=0,0,IF(BK$7="",0,IF(BK$1=MAX($1:$1),$R17-SUM($T28:BJ28),IF(BK$1=1,SUMIFS(17:17,$1:$1,"&gt;="&amp;1,$1:$1,"&lt;="&amp;INT(-$N28/30))+(-$N28/30-INT(-$N28/30))*SUMIFS(17:17,$1:$1,INT(-$N28/30)+1),0)+(-$N28/30-INT(-$N28/30))*SUMIFS(17:17,$1:$1,BK$1+INT(-$N28/30)+1)+(INT(-$N28/30)+1--$N28/30)*SUMIFS(17:17,$1:$1,BK$1+INT(-$N28/30)))))</f>
        <v>0</v>
      </c>
      <c r="BL28" s="40">
        <f>IF($N28=0,0,IF(BL$7="",0,IF(BL$1=MAX($1:$1),$R17-SUM($T28:BK28),IF(BL$1=1,SUMIFS(17:17,$1:$1,"&gt;="&amp;1,$1:$1,"&lt;="&amp;INT(-$N28/30))+(-$N28/30-INT(-$N28/30))*SUMIFS(17:17,$1:$1,INT(-$N28/30)+1),0)+(-$N28/30-INT(-$N28/30))*SUMIFS(17:17,$1:$1,BL$1+INT(-$N28/30)+1)+(INT(-$N28/30)+1--$N28/30)*SUMIFS(17:17,$1:$1,BL$1+INT(-$N28/30)))))</f>
        <v>0</v>
      </c>
      <c r="BM28" s="40">
        <f>IF($N28=0,0,IF(BM$7="",0,IF(BM$1=MAX($1:$1),$R17-SUM($T28:BL28),IF(BM$1=1,SUMIFS(17:17,$1:$1,"&gt;="&amp;1,$1:$1,"&lt;="&amp;INT(-$N28/30))+(-$N28/30-INT(-$N28/30))*SUMIFS(17:17,$1:$1,INT(-$N28/30)+1),0)+(-$N28/30-INT(-$N28/30))*SUMIFS(17:17,$1:$1,BM$1+INT(-$N28/30)+1)+(INT(-$N28/30)+1--$N28/30)*SUMIFS(17:17,$1:$1,BM$1+INT(-$N28/30)))))</f>
        <v>0</v>
      </c>
      <c r="BN28" s="40">
        <f>IF($N28=0,0,IF(BN$7="",0,IF(BN$1=MAX($1:$1),$R17-SUM($T28:BM28),IF(BN$1=1,SUMIFS(17:17,$1:$1,"&gt;="&amp;1,$1:$1,"&lt;="&amp;INT(-$N28/30))+(-$N28/30-INT(-$N28/30))*SUMIFS(17:17,$1:$1,INT(-$N28/30)+1),0)+(-$N28/30-INT(-$N28/30))*SUMIFS(17:17,$1:$1,BN$1+INT(-$N28/30)+1)+(INT(-$N28/30)+1--$N28/30)*SUMIFS(17:17,$1:$1,BN$1+INT(-$N28/30)))))</f>
        <v>0</v>
      </c>
      <c r="BO28" s="40">
        <f>IF($N28=0,0,IF(BO$7="",0,IF(BO$1=MAX($1:$1),$R17-SUM($T28:BN28),IF(BO$1=1,SUMIFS(17:17,$1:$1,"&gt;="&amp;1,$1:$1,"&lt;="&amp;INT(-$N28/30))+(-$N28/30-INT(-$N28/30))*SUMIFS(17:17,$1:$1,INT(-$N28/30)+1),0)+(-$N28/30-INT(-$N28/30))*SUMIFS(17:17,$1:$1,BO$1+INT(-$N28/30)+1)+(INT(-$N28/30)+1--$N28/30)*SUMIFS(17:17,$1:$1,BO$1+INT(-$N28/30)))))</f>
        <v>0</v>
      </c>
      <c r="BP28" s="40">
        <f>IF($N28=0,0,IF(BP$7="",0,IF(BP$1=MAX($1:$1),$R17-SUM($T28:BO28),IF(BP$1=1,SUMIFS(17:17,$1:$1,"&gt;="&amp;1,$1:$1,"&lt;="&amp;INT(-$N28/30))+(-$N28/30-INT(-$N28/30))*SUMIFS(17:17,$1:$1,INT(-$N28/30)+1),0)+(-$N28/30-INT(-$N28/30))*SUMIFS(17:17,$1:$1,BP$1+INT(-$N28/30)+1)+(INT(-$N28/30)+1--$N28/30)*SUMIFS(17:17,$1:$1,BP$1+INT(-$N28/30)))))</f>
        <v>0</v>
      </c>
      <c r="BQ28" s="40">
        <f>IF($N28=0,0,IF(BQ$7="",0,IF(BQ$1=MAX($1:$1),$R17-SUM($T28:BP28),IF(BQ$1=1,SUMIFS(17:17,$1:$1,"&gt;="&amp;1,$1:$1,"&lt;="&amp;INT(-$N28/30))+(-$N28/30-INT(-$N28/30))*SUMIFS(17:17,$1:$1,INT(-$N28/30)+1),0)+(-$N28/30-INT(-$N28/30))*SUMIFS(17:17,$1:$1,BQ$1+INT(-$N28/30)+1)+(INT(-$N28/30)+1--$N28/30)*SUMIFS(17:17,$1:$1,BQ$1+INT(-$N28/30)))))</f>
        <v>0</v>
      </c>
      <c r="BR28" s="40">
        <f>IF($N28=0,0,IF(BR$7="",0,IF(BR$1=MAX($1:$1),$R17-SUM($T28:BQ28),IF(BR$1=1,SUMIFS(17:17,$1:$1,"&gt;="&amp;1,$1:$1,"&lt;="&amp;INT(-$N28/30))+(-$N28/30-INT(-$N28/30))*SUMIFS(17:17,$1:$1,INT(-$N28/30)+1),0)+(-$N28/30-INT(-$N28/30))*SUMIFS(17:17,$1:$1,BR$1+INT(-$N28/30)+1)+(INT(-$N28/30)+1--$N28/30)*SUMIFS(17:17,$1:$1,BR$1+INT(-$N28/30)))))</f>
        <v>0</v>
      </c>
      <c r="BS28" s="40">
        <f>IF($N28=0,0,IF(BS$7="",0,IF(BS$1=MAX($1:$1),$R17-SUM($T28:BR28),IF(BS$1=1,SUMIFS(17:17,$1:$1,"&gt;="&amp;1,$1:$1,"&lt;="&amp;INT(-$N28/30))+(-$N28/30-INT(-$N28/30))*SUMIFS(17:17,$1:$1,INT(-$N28/30)+1),0)+(-$N28/30-INT(-$N28/30))*SUMIFS(17:17,$1:$1,BS$1+INT(-$N28/30)+1)+(INT(-$N28/30)+1--$N28/30)*SUMIFS(17:17,$1:$1,BS$1+INT(-$N28/30)))))</f>
        <v>0</v>
      </c>
      <c r="BT28" s="40">
        <f>IF($N28=0,0,IF(BT$7="",0,IF(BT$1=MAX($1:$1),$R17-SUM($T28:BS28),IF(BT$1=1,SUMIFS(17:17,$1:$1,"&gt;="&amp;1,$1:$1,"&lt;="&amp;INT(-$N28/30))+(-$N28/30-INT(-$N28/30))*SUMIFS(17:17,$1:$1,INT(-$N28/30)+1),0)+(-$N28/30-INT(-$N28/30))*SUMIFS(17:17,$1:$1,BT$1+INT(-$N28/30)+1)+(INT(-$N28/30)+1--$N28/30)*SUMIFS(17:17,$1:$1,BT$1+INT(-$N28/30)))))</f>
        <v>0</v>
      </c>
      <c r="BU28" s="40">
        <f>IF($N28=0,0,IF(BU$7="",0,IF(BU$1=MAX($1:$1),$R17-SUM($T28:BT28),IF(BU$1=1,SUMIFS(17:17,$1:$1,"&gt;="&amp;1,$1:$1,"&lt;="&amp;INT(-$N28/30))+(-$N28/30-INT(-$N28/30))*SUMIFS(17:17,$1:$1,INT(-$N28/30)+1),0)+(-$N28/30-INT(-$N28/30))*SUMIFS(17:17,$1:$1,BU$1+INT(-$N28/30)+1)+(INT(-$N28/30)+1--$N28/30)*SUMIFS(17:17,$1:$1,BU$1+INT(-$N28/30)))))</f>
        <v>0</v>
      </c>
      <c r="BV28" s="40">
        <f>IF($N28=0,0,IF(BV$7="",0,IF(BV$1=MAX($1:$1),$R17-SUM($T28:BU28),IF(BV$1=1,SUMIFS(17:17,$1:$1,"&gt;="&amp;1,$1:$1,"&lt;="&amp;INT(-$N28/30))+(-$N28/30-INT(-$N28/30))*SUMIFS(17:17,$1:$1,INT(-$N28/30)+1),0)+(-$N28/30-INT(-$N28/30))*SUMIFS(17:17,$1:$1,BV$1+INT(-$N28/30)+1)+(INT(-$N28/30)+1--$N28/30)*SUMIFS(17:17,$1:$1,BV$1+INT(-$N28/30)))))</f>
        <v>0</v>
      </c>
      <c r="BW28" s="40">
        <f>IF($N28=0,0,IF(BW$7="",0,IF(BW$1=MAX($1:$1),$R17-SUM($T28:BV28),IF(BW$1=1,SUMIFS(17:17,$1:$1,"&gt;="&amp;1,$1:$1,"&lt;="&amp;INT(-$N28/30))+(-$N28/30-INT(-$N28/30))*SUMIFS(17:17,$1:$1,INT(-$N28/30)+1),0)+(-$N28/30-INT(-$N28/30))*SUMIFS(17:17,$1:$1,BW$1+INT(-$N28/30)+1)+(INT(-$N28/30)+1--$N28/30)*SUMIFS(17:17,$1:$1,BW$1+INT(-$N28/30)))))</f>
        <v>0</v>
      </c>
      <c r="BX28" s="40">
        <f>IF($N28=0,0,IF(BX$7="",0,IF(BX$1=MAX($1:$1),$R17-SUM($T28:BW28),IF(BX$1=1,SUMIFS(17:17,$1:$1,"&gt;="&amp;1,$1:$1,"&lt;="&amp;INT(-$N28/30))+(-$N28/30-INT(-$N28/30))*SUMIFS(17:17,$1:$1,INT(-$N28/30)+1),0)+(-$N28/30-INT(-$N28/30))*SUMIFS(17:17,$1:$1,BX$1+INT(-$N28/30)+1)+(INT(-$N28/30)+1--$N28/30)*SUMIFS(17:17,$1:$1,BX$1+INT(-$N28/30)))))</f>
        <v>0</v>
      </c>
      <c r="BY28" s="40">
        <f>IF($N28=0,0,IF(BY$7="",0,IF(BY$1=MAX($1:$1),$R17-SUM($T28:BX28),IF(BY$1=1,SUMIFS(17:17,$1:$1,"&gt;="&amp;1,$1:$1,"&lt;="&amp;INT(-$N28/30))+(-$N28/30-INT(-$N28/30))*SUMIFS(17:17,$1:$1,INT(-$N28/30)+1),0)+(-$N28/30-INT(-$N28/30))*SUMIFS(17:17,$1:$1,BY$1+INT(-$N28/30)+1)+(INT(-$N28/30)+1--$N28/30)*SUMIFS(17:17,$1:$1,BY$1+INT(-$N28/30)))))</f>
        <v>0</v>
      </c>
      <c r="BZ28" s="40">
        <f>IF($N28=0,0,IF(BZ$7="",0,IF(BZ$1=MAX($1:$1),$R17-SUM($T28:BY28),IF(BZ$1=1,SUMIFS(17:17,$1:$1,"&gt;="&amp;1,$1:$1,"&lt;="&amp;INT(-$N28/30))+(-$N28/30-INT(-$N28/30))*SUMIFS(17:17,$1:$1,INT(-$N28/30)+1),0)+(-$N28/30-INT(-$N28/30))*SUMIFS(17:17,$1:$1,BZ$1+INT(-$N28/30)+1)+(INT(-$N28/30)+1--$N28/30)*SUMIFS(17:17,$1:$1,BZ$1+INT(-$N28/30)))))</f>
        <v>0</v>
      </c>
      <c r="CA28" s="40">
        <f>IF($N28=0,0,IF(CA$7="",0,IF(CA$1=MAX($1:$1),$R17-SUM($T28:BZ28),IF(CA$1=1,SUMIFS(17:17,$1:$1,"&gt;="&amp;1,$1:$1,"&lt;="&amp;INT(-$N28/30))+(-$N28/30-INT(-$N28/30))*SUMIFS(17:17,$1:$1,INT(-$N28/30)+1),0)+(-$N28/30-INT(-$N28/30))*SUMIFS(17:17,$1:$1,CA$1+INT(-$N28/30)+1)+(INT(-$N28/30)+1--$N28/30)*SUMIFS(17:17,$1:$1,CA$1+INT(-$N28/30)))))</f>
        <v>0</v>
      </c>
      <c r="CB28" s="40">
        <f>IF($N28=0,0,IF(CB$7="",0,IF(CB$1=MAX($1:$1),$R17-SUM($T28:CA28),IF(CB$1=1,SUMIFS(17:17,$1:$1,"&gt;="&amp;1,$1:$1,"&lt;="&amp;INT(-$N28/30))+(-$N28/30-INT(-$N28/30))*SUMIFS(17:17,$1:$1,INT(-$N28/30)+1),0)+(-$N28/30-INT(-$N28/30))*SUMIFS(17:17,$1:$1,CB$1+INT(-$N28/30)+1)+(INT(-$N28/30)+1--$N28/30)*SUMIFS(17:17,$1:$1,CB$1+INT(-$N28/30)))))</f>
        <v>0</v>
      </c>
      <c r="CC28" s="40">
        <f>IF($N28=0,0,IF(CC$7="",0,IF(CC$1=MAX($1:$1),$R17-SUM($T28:CB28),IF(CC$1=1,SUMIFS(17:17,$1:$1,"&gt;="&amp;1,$1:$1,"&lt;="&amp;INT(-$N28/30))+(-$N28/30-INT(-$N28/30))*SUMIFS(17:17,$1:$1,INT(-$N28/30)+1),0)+(-$N28/30-INT(-$N28/30))*SUMIFS(17:17,$1:$1,CC$1+INT(-$N28/30)+1)+(INT(-$N28/30)+1--$N28/30)*SUMIFS(17:17,$1:$1,CC$1+INT(-$N28/30)))))</f>
        <v>0</v>
      </c>
      <c r="CD28" s="40">
        <f>IF($N28=0,0,IF(CD$7="",0,IF(CD$1=MAX($1:$1),$R17-SUM($T28:CC28),IF(CD$1=1,SUMIFS(17:17,$1:$1,"&gt;="&amp;1,$1:$1,"&lt;="&amp;INT(-$N28/30))+(-$N28/30-INT(-$N28/30))*SUMIFS(17:17,$1:$1,INT(-$N28/30)+1),0)+(-$N28/30-INT(-$N28/30))*SUMIFS(17:17,$1:$1,CD$1+INT(-$N28/30)+1)+(INT(-$N28/30)+1--$N28/30)*SUMIFS(17:17,$1:$1,CD$1+INT(-$N28/30)))))</f>
        <v>0</v>
      </c>
      <c r="CE28" s="40">
        <f>IF($N28=0,0,IF(CE$7="",0,IF(CE$1=MAX($1:$1),$R17-SUM($T28:CD28),IF(CE$1=1,SUMIFS(17:17,$1:$1,"&gt;="&amp;1,$1:$1,"&lt;="&amp;INT(-$N28/30))+(-$N28/30-INT(-$N28/30))*SUMIFS(17:17,$1:$1,INT(-$N28/30)+1),0)+(-$N28/30-INT(-$N28/30))*SUMIFS(17:17,$1:$1,CE$1+INT(-$N28/30)+1)+(INT(-$N28/30)+1--$N28/30)*SUMIFS(17:17,$1:$1,CE$1+INT(-$N28/30)))))</f>
        <v>0</v>
      </c>
      <c r="CF28" s="40">
        <f>IF($N28=0,0,IF(CF$7="",0,IF(CF$1=MAX($1:$1),$R17-SUM($T28:CE28),IF(CF$1=1,SUMIFS(17:17,$1:$1,"&gt;="&amp;1,$1:$1,"&lt;="&amp;INT(-$N28/30))+(-$N28/30-INT(-$N28/30))*SUMIFS(17:17,$1:$1,INT(-$N28/30)+1),0)+(-$N28/30-INT(-$N28/30))*SUMIFS(17:17,$1:$1,CF$1+INT(-$N28/30)+1)+(INT(-$N28/30)+1--$N28/30)*SUMIFS(17:17,$1:$1,CF$1+INT(-$N28/30)))))</f>
        <v>0</v>
      </c>
      <c r="CG28" s="40">
        <f>IF($N28=0,0,IF(CG$7="",0,IF(CG$1=MAX($1:$1),$R17-SUM($T28:CF28),IF(CG$1=1,SUMIFS(17:17,$1:$1,"&gt;="&amp;1,$1:$1,"&lt;="&amp;INT(-$N28/30))+(-$N28/30-INT(-$N28/30))*SUMIFS(17:17,$1:$1,INT(-$N28/30)+1),0)+(-$N28/30-INT(-$N28/30))*SUMIFS(17:17,$1:$1,CG$1+INT(-$N28/30)+1)+(INT(-$N28/30)+1--$N28/30)*SUMIFS(17:17,$1:$1,CG$1+INT(-$N28/30)))))</f>
        <v>0</v>
      </c>
      <c r="CH28" s="40">
        <f>IF($N28=0,0,IF(CH$7="",0,IF(CH$1=MAX($1:$1),$R17-SUM($T28:CG28),IF(CH$1=1,SUMIFS(17:17,$1:$1,"&gt;="&amp;1,$1:$1,"&lt;="&amp;INT(-$N28/30))+(-$N28/30-INT(-$N28/30))*SUMIFS(17:17,$1:$1,INT(-$N28/30)+1),0)+(-$N28/30-INT(-$N28/30))*SUMIFS(17:17,$1:$1,CH$1+INT(-$N28/30)+1)+(INT(-$N28/30)+1--$N28/30)*SUMIFS(17:17,$1:$1,CH$1+INT(-$N28/30)))))</f>
        <v>0</v>
      </c>
      <c r="CI28" s="40">
        <f>IF($N28=0,0,IF(CI$7="",0,IF(CI$1=MAX($1:$1),$R17-SUM($T28:CH28),IF(CI$1=1,SUMIFS(17:17,$1:$1,"&gt;="&amp;1,$1:$1,"&lt;="&amp;INT(-$N28/30))+(-$N28/30-INT(-$N28/30))*SUMIFS(17:17,$1:$1,INT(-$N28/30)+1),0)+(-$N28/30-INT(-$N28/30))*SUMIFS(17:17,$1:$1,CI$1+INT(-$N28/30)+1)+(INT(-$N28/30)+1--$N28/30)*SUMIFS(17:17,$1:$1,CI$1+INT(-$N28/30)))))</f>
        <v>0</v>
      </c>
      <c r="CJ28" s="40">
        <f>IF($N28=0,0,IF(CJ$7="",0,IF(CJ$1=MAX($1:$1),$R17-SUM($T28:CI28),IF(CJ$1=1,SUMIFS(17:17,$1:$1,"&gt;="&amp;1,$1:$1,"&lt;="&amp;INT(-$N28/30))+(-$N28/30-INT(-$N28/30))*SUMIFS(17:17,$1:$1,INT(-$N28/30)+1),0)+(-$N28/30-INT(-$N28/30))*SUMIFS(17:17,$1:$1,CJ$1+INT(-$N28/30)+1)+(INT(-$N28/30)+1--$N28/30)*SUMIFS(17:17,$1:$1,CJ$1+INT(-$N28/30)))))</f>
        <v>0</v>
      </c>
      <c r="CK28" s="40">
        <f>IF($N28=0,0,IF(CK$7="",0,IF(CK$1=MAX($1:$1),$R17-SUM($T28:CJ28),IF(CK$1=1,SUMIFS(17:17,$1:$1,"&gt;="&amp;1,$1:$1,"&lt;="&amp;INT(-$N28/30))+(-$N28/30-INT(-$N28/30))*SUMIFS(17:17,$1:$1,INT(-$N28/30)+1),0)+(-$N28/30-INT(-$N28/30))*SUMIFS(17:17,$1:$1,CK$1+INT(-$N28/30)+1)+(INT(-$N28/30)+1--$N28/30)*SUMIFS(17:17,$1:$1,CK$1+INT(-$N28/30)))))</f>
        <v>0</v>
      </c>
      <c r="CL28" s="40">
        <f>IF($N28=0,0,IF(CL$7="",0,IF(CL$1=MAX($1:$1),$R17-SUM($T28:CK28),IF(CL$1=1,SUMIFS(17:17,$1:$1,"&gt;="&amp;1,$1:$1,"&lt;="&amp;INT(-$N28/30))+(-$N28/30-INT(-$N28/30))*SUMIFS(17:17,$1:$1,INT(-$N28/30)+1),0)+(-$N28/30-INT(-$N28/30))*SUMIFS(17:17,$1:$1,CL$1+INT(-$N28/30)+1)+(INT(-$N28/30)+1--$N28/30)*SUMIFS(17:17,$1:$1,CL$1+INT(-$N28/30)))))</f>
        <v>0</v>
      </c>
      <c r="CM28" s="40">
        <f>IF($N28=0,0,IF(CM$7="",0,IF(CM$1=MAX($1:$1),$R17-SUM($T28:CL28),IF(CM$1=1,SUMIFS(17:17,$1:$1,"&gt;="&amp;1,$1:$1,"&lt;="&amp;INT(-$N28/30))+(-$N28/30-INT(-$N28/30))*SUMIFS(17:17,$1:$1,INT(-$N28/30)+1),0)+(-$N28/30-INT(-$N28/30))*SUMIFS(17:17,$1:$1,CM$1+INT(-$N28/30)+1)+(INT(-$N28/30)+1--$N28/30)*SUMIFS(17:17,$1:$1,CM$1+INT(-$N28/30)))))</f>
        <v>0</v>
      </c>
      <c r="CN28" s="40">
        <f>IF($N28=0,0,IF(CN$7="",0,IF(CN$1=MAX($1:$1),$R17-SUM($T28:CM28),IF(CN$1=1,SUMIFS(17:17,$1:$1,"&gt;="&amp;1,$1:$1,"&lt;="&amp;INT(-$N28/30))+(-$N28/30-INT(-$N28/30))*SUMIFS(17:17,$1:$1,INT(-$N28/30)+1),0)+(-$N28/30-INT(-$N28/30))*SUMIFS(17:17,$1:$1,CN$1+INT(-$N28/30)+1)+(INT(-$N28/30)+1--$N28/30)*SUMIFS(17:17,$1:$1,CN$1+INT(-$N28/30)))))</f>
        <v>0</v>
      </c>
      <c r="CO28" s="40">
        <f>IF($N28=0,0,IF(CO$7="",0,IF(CO$1=MAX($1:$1),$R17-SUM($T28:CN28),IF(CO$1=1,SUMIFS(17:17,$1:$1,"&gt;="&amp;1,$1:$1,"&lt;="&amp;INT(-$N28/30))+(-$N28/30-INT(-$N28/30))*SUMIFS(17:17,$1:$1,INT(-$N28/30)+1),0)+(-$N28/30-INT(-$N28/30))*SUMIFS(17:17,$1:$1,CO$1+INT(-$N28/30)+1)+(INT(-$N28/30)+1--$N28/30)*SUMIFS(17:17,$1:$1,CO$1+INT(-$N28/30)))))</f>
        <v>0</v>
      </c>
      <c r="CP28" s="40">
        <f>IF($N28=0,0,IF(CP$7="",0,IF(CP$1=MAX($1:$1),$R17-SUM($T28:CO28),IF(CP$1=1,SUMIFS(17:17,$1:$1,"&gt;="&amp;1,$1:$1,"&lt;="&amp;INT(-$N28/30))+(-$N28/30-INT(-$N28/30))*SUMIFS(17:17,$1:$1,INT(-$N28/30)+1),0)+(-$N28/30-INT(-$N28/30))*SUMIFS(17:17,$1:$1,CP$1+INT(-$N28/30)+1)+(INT(-$N28/30)+1--$N28/30)*SUMIFS(17:17,$1:$1,CP$1+INT(-$N28/30)))))</f>
        <v>0</v>
      </c>
      <c r="CQ28" s="40">
        <f>IF($N28=0,0,IF(CQ$7="",0,IF(CQ$1=MAX($1:$1),$R17-SUM($T28:CP28),IF(CQ$1=1,SUMIFS(17:17,$1:$1,"&gt;="&amp;1,$1:$1,"&lt;="&amp;INT(-$N28/30))+(-$N28/30-INT(-$N28/30))*SUMIFS(17:17,$1:$1,INT(-$N28/30)+1),0)+(-$N28/30-INT(-$N28/30))*SUMIFS(17:17,$1:$1,CQ$1+INT(-$N28/30)+1)+(INT(-$N28/30)+1--$N28/30)*SUMIFS(17:17,$1:$1,CQ$1+INT(-$N28/30)))))</f>
        <v>0</v>
      </c>
      <c r="CR28" s="40">
        <f>IF($N28=0,0,IF(CR$7="",0,IF(CR$1=MAX($1:$1),$R17-SUM($T28:CQ28),IF(CR$1=1,SUMIFS(17:17,$1:$1,"&gt;="&amp;1,$1:$1,"&lt;="&amp;INT(-$N28/30))+(-$N28/30-INT(-$N28/30))*SUMIFS(17:17,$1:$1,INT(-$N28/30)+1),0)+(-$N28/30-INT(-$N28/30))*SUMIFS(17:17,$1:$1,CR$1+INT(-$N28/30)+1)+(INT(-$N28/30)+1--$N28/30)*SUMIFS(17:17,$1:$1,CR$1+INT(-$N28/30)))))</f>
        <v>0</v>
      </c>
      <c r="CS28" s="40">
        <f>IF($N28=0,0,IF(CS$7="",0,IF(CS$1=MAX($1:$1),$R17-SUM($T28:CR28),IF(CS$1=1,SUMIFS(17:17,$1:$1,"&gt;="&amp;1,$1:$1,"&lt;="&amp;INT(-$N28/30))+(-$N28/30-INT(-$N28/30))*SUMIFS(17:17,$1:$1,INT(-$N28/30)+1),0)+(-$N28/30-INT(-$N28/30))*SUMIFS(17:17,$1:$1,CS$1+INT(-$N28/30)+1)+(INT(-$N28/30)+1--$N28/30)*SUMIFS(17:17,$1:$1,CS$1+INT(-$N28/30)))))</f>
        <v>0</v>
      </c>
      <c r="CT28" s="40">
        <f>IF($N28=0,0,IF(CT$7="",0,IF(CT$1=MAX($1:$1),$R17-SUM($T28:CS28),IF(CT$1=1,SUMIFS(17:17,$1:$1,"&gt;="&amp;1,$1:$1,"&lt;="&amp;INT(-$N28/30))+(-$N28/30-INT(-$N28/30))*SUMIFS(17:17,$1:$1,INT(-$N28/30)+1),0)+(-$N28/30-INT(-$N28/30))*SUMIFS(17:17,$1:$1,CT$1+INT(-$N28/30)+1)+(INT(-$N28/30)+1--$N28/30)*SUMIFS(17:17,$1:$1,CT$1+INT(-$N28/30)))))</f>
        <v>0</v>
      </c>
      <c r="CU28" s="40">
        <f>IF($N28=0,0,IF(CU$7="",0,IF(CU$1=MAX($1:$1),$R17-SUM($T28:CT28),IF(CU$1=1,SUMIFS(17:17,$1:$1,"&gt;="&amp;1,$1:$1,"&lt;="&amp;INT(-$N28/30))+(-$N28/30-INT(-$N28/30))*SUMIFS(17:17,$1:$1,INT(-$N28/30)+1),0)+(-$N28/30-INT(-$N28/30))*SUMIFS(17:17,$1:$1,CU$1+INT(-$N28/30)+1)+(INT(-$N28/30)+1--$N28/30)*SUMIFS(17:17,$1:$1,CU$1+INT(-$N28/30)))))</f>
        <v>0</v>
      </c>
      <c r="CV28" s="40">
        <f>IF($N28=0,0,IF(CV$7="",0,IF(CV$1=MAX($1:$1),$R17-SUM($T28:CU28),IF(CV$1=1,SUMIFS(17:17,$1:$1,"&gt;="&amp;1,$1:$1,"&lt;="&amp;INT(-$N28/30))+(-$N28/30-INT(-$N28/30))*SUMIFS(17:17,$1:$1,INT(-$N28/30)+1),0)+(-$N28/30-INT(-$N28/30))*SUMIFS(17:17,$1:$1,CV$1+INT(-$N28/30)+1)+(INT(-$N28/30)+1--$N28/30)*SUMIFS(17:17,$1:$1,CV$1+INT(-$N28/30)))))</f>
        <v>0</v>
      </c>
      <c r="CW28" s="40">
        <f>IF($N28=0,0,IF(CW$7="",0,IF(CW$1=MAX($1:$1),$R17-SUM($T28:CV28),IF(CW$1=1,SUMIFS(17:17,$1:$1,"&gt;="&amp;1,$1:$1,"&lt;="&amp;INT(-$N28/30))+(-$N28/30-INT(-$N28/30))*SUMIFS(17:17,$1:$1,INT(-$N28/30)+1),0)+(-$N28/30-INT(-$N28/30))*SUMIFS(17:17,$1:$1,CW$1+INT(-$N28/30)+1)+(INT(-$N28/30)+1--$N28/30)*SUMIFS(17:17,$1:$1,CW$1+INT(-$N28/30)))))</f>
        <v>0</v>
      </c>
      <c r="CX28" s="40">
        <f>IF($N28=0,0,IF(CX$7="",0,IF(CX$1=MAX($1:$1),$R17-SUM($T28:CW28),IF(CX$1=1,SUMIFS(17:17,$1:$1,"&gt;="&amp;1,$1:$1,"&lt;="&amp;INT(-$N28/30))+(-$N28/30-INT(-$N28/30))*SUMIFS(17:17,$1:$1,INT(-$N28/30)+1),0)+(-$N28/30-INT(-$N28/30))*SUMIFS(17:17,$1:$1,CX$1+INT(-$N28/30)+1)+(INT(-$N28/30)+1--$N28/30)*SUMIFS(17:17,$1:$1,CX$1+INT(-$N28/30)))))</f>
        <v>0</v>
      </c>
      <c r="CY28" s="40">
        <f>IF($N28=0,0,IF(CY$7="",0,IF(CY$1=MAX($1:$1),$R17-SUM($T28:CX28),IF(CY$1=1,SUMIFS(17:17,$1:$1,"&gt;="&amp;1,$1:$1,"&lt;="&amp;INT(-$N28/30))+(-$N28/30-INT(-$N28/30))*SUMIFS(17:17,$1:$1,INT(-$N28/30)+1),0)+(-$N28/30-INT(-$N28/30))*SUMIFS(17:17,$1:$1,CY$1+INT(-$N28/30)+1)+(INT(-$N28/30)+1--$N28/30)*SUMIFS(17:17,$1:$1,CY$1+INT(-$N28/30)))))</f>
        <v>0</v>
      </c>
      <c r="CZ28" s="40">
        <f>IF($N28=0,0,IF(CZ$7="",0,IF(CZ$1=MAX($1:$1),$R17-SUM($T28:CY28),IF(CZ$1=1,SUMIFS(17:17,$1:$1,"&gt;="&amp;1,$1:$1,"&lt;="&amp;INT(-$N28/30))+(-$N28/30-INT(-$N28/30))*SUMIFS(17:17,$1:$1,INT(-$N28/30)+1),0)+(-$N28/30-INT(-$N28/30))*SUMIFS(17:17,$1:$1,CZ$1+INT(-$N28/30)+1)+(INT(-$N28/30)+1--$N28/30)*SUMIFS(17:17,$1:$1,CZ$1+INT(-$N28/30)))))</f>
        <v>0</v>
      </c>
      <c r="DA28" s="40">
        <f>IF($N28=0,0,IF(DA$7="",0,IF(DA$1=MAX($1:$1),$R17-SUM($T28:CZ28),IF(DA$1=1,SUMIFS(17:17,$1:$1,"&gt;="&amp;1,$1:$1,"&lt;="&amp;INT(-$N28/30))+(-$N28/30-INT(-$N28/30))*SUMIFS(17:17,$1:$1,INT(-$N28/30)+1),0)+(-$N28/30-INT(-$N28/30))*SUMIFS(17:17,$1:$1,DA$1+INT(-$N28/30)+1)+(INT(-$N28/30)+1--$N28/30)*SUMIFS(17:17,$1:$1,DA$1+INT(-$N28/30)))))</f>
        <v>0</v>
      </c>
      <c r="DB28" s="40">
        <f>IF($N28=0,0,IF(DB$7="",0,IF(DB$1=MAX($1:$1),$R17-SUM($T28:DA28),IF(DB$1=1,SUMIFS(17:17,$1:$1,"&gt;="&amp;1,$1:$1,"&lt;="&amp;INT(-$N28/30))+(-$N28/30-INT(-$N28/30))*SUMIFS(17:17,$1:$1,INT(-$N28/30)+1),0)+(-$N28/30-INT(-$N28/30))*SUMIFS(17:17,$1:$1,DB$1+INT(-$N28/30)+1)+(INT(-$N28/30)+1--$N28/30)*SUMIFS(17:17,$1:$1,DB$1+INT(-$N28/30)))))</f>
        <v>0</v>
      </c>
      <c r="DC28" s="40">
        <f>IF($N28=0,0,IF(DC$7="",0,IF(DC$1=MAX($1:$1),$R17-SUM($T28:DB28),IF(DC$1=1,SUMIFS(17:17,$1:$1,"&gt;="&amp;1,$1:$1,"&lt;="&amp;INT(-$N28/30))+(-$N28/30-INT(-$N28/30))*SUMIFS(17:17,$1:$1,INT(-$N28/30)+1),0)+(-$N28/30-INT(-$N28/30))*SUMIFS(17:17,$1:$1,DC$1+INT(-$N28/30)+1)+(INT(-$N28/30)+1--$N28/30)*SUMIFS(17:17,$1:$1,DC$1+INT(-$N28/30)))))</f>
        <v>0</v>
      </c>
      <c r="DD28" s="40">
        <f>IF($N28=0,0,IF(DD$7="",0,IF(DD$1=MAX($1:$1),$R17-SUM($T28:DC28),IF(DD$1=1,SUMIFS(17:17,$1:$1,"&gt;="&amp;1,$1:$1,"&lt;="&amp;INT(-$N28/30))+(-$N28/30-INT(-$N28/30))*SUMIFS(17:17,$1:$1,INT(-$N28/30)+1),0)+(-$N28/30-INT(-$N28/30))*SUMIFS(17:17,$1:$1,DD$1+INT(-$N28/30)+1)+(INT(-$N28/30)+1--$N28/30)*SUMIFS(17:17,$1:$1,DD$1+INT(-$N28/30)))))</f>
        <v>0</v>
      </c>
      <c r="DE28" s="40">
        <f>IF($N28=0,0,IF(DE$7="",0,IF(DE$1=MAX($1:$1),$R17-SUM($T28:DD28),IF(DE$1=1,SUMIFS(17:17,$1:$1,"&gt;="&amp;1,$1:$1,"&lt;="&amp;INT(-$N28/30))+(-$N28/30-INT(-$N28/30))*SUMIFS(17:17,$1:$1,INT(-$N28/30)+1),0)+(-$N28/30-INT(-$N28/30))*SUMIFS(17:17,$1:$1,DE$1+INT(-$N28/30)+1)+(INT(-$N28/30)+1--$N28/30)*SUMIFS(17:17,$1:$1,DE$1+INT(-$N28/30)))))</f>
        <v>0</v>
      </c>
      <c r="DF28" s="40">
        <f>IF($N28=0,0,IF(DF$7="",0,IF(DF$1=MAX($1:$1),$R17-SUM($T28:DE28),IF(DF$1=1,SUMIFS(17:17,$1:$1,"&gt;="&amp;1,$1:$1,"&lt;="&amp;INT(-$N28/30))+(-$N28/30-INT(-$N28/30))*SUMIFS(17:17,$1:$1,INT(-$N28/30)+1),0)+(-$N28/30-INT(-$N28/30))*SUMIFS(17:17,$1:$1,DF$1+INT(-$N28/30)+1)+(INT(-$N28/30)+1--$N28/30)*SUMIFS(17:17,$1:$1,DF$1+INT(-$N28/30)))))</f>
        <v>0</v>
      </c>
      <c r="DG28" s="40">
        <f>IF($N28=0,0,IF(DG$7="",0,IF(DG$1=MAX($1:$1),$R17-SUM($T28:DF28),IF(DG$1=1,SUMIFS(17:17,$1:$1,"&gt;="&amp;1,$1:$1,"&lt;="&amp;INT(-$N28/30))+(-$N28/30-INT(-$N28/30))*SUMIFS(17:17,$1:$1,INT(-$N28/30)+1),0)+(-$N28/30-INT(-$N28/30))*SUMIFS(17:17,$1:$1,DG$1+INT(-$N28/30)+1)+(INT(-$N28/30)+1--$N28/30)*SUMIFS(17:17,$1:$1,DG$1+INT(-$N28/30)))))</f>
        <v>0</v>
      </c>
      <c r="DH28" s="40">
        <f>IF($N28=0,0,IF(DH$7="",0,IF(DH$1=MAX($1:$1),$R17-SUM($T28:DG28),IF(DH$1=1,SUMIFS(17:17,$1:$1,"&gt;="&amp;1,$1:$1,"&lt;="&amp;INT(-$N28/30))+(-$N28/30-INT(-$N28/30))*SUMIFS(17:17,$1:$1,INT(-$N28/30)+1),0)+(-$N28/30-INT(-$N28/30))*SUMIFS(17:17,$1:$1,DH$1+INT(-$N28/30)+1)+(INT(-$N28/30)+1--$N28/30)*SUMIFS(17:17,$1:$1,DH$1+INT(-$N28/30)))))</f>
        <v>0</v>
      </c>
      <c r="DI28" s="40">
        <f>IF($N28=0,0,IF(DI$7="",0,IF(DI$1=MAX($1:$1),$R17-SUM($T28:DH28),IF(DI$1=1,SUMIFS(17:17,$1:$1,"&gt;="&amp;1,$1:$1,"&lt;="&amp;INT(-$N28/30))+(-$N28/30-INT(-$N28/30))*SUMIFS(17:17,$1:$1,INT(-$N28/30)+1),0)+(-$N28/30-INT(-$N28/30))*SUMIFS(17:17,$1:$1,DI$1+INT(-$N28/30)+1)+(INT(-$N28/30)+1--$N28/30)*SUMIFS(17:17,$1:$1,DI$1+INT(-$N28/30)))))</f>
        <v>0</v>
      </c>
      <c r="DJ28" s="40">
        <f>IF($N28=0,0,IF(DJ$7="",0,IF(DJ$1=MAX($1:$1),$R17-SUM($T28:DI28),IF(DJ$1=1,SUMIFS(17:17,$1:$1,"&gt;="&amp;1,$1:$1,"&lt;="&amp;INT(-$N28/30))+(-$N28/30-INT(-$N28/30))*SUMIFS(17:17,$1:$1,INT(-$N28/30)+1),0)+(-$N28/30-INT(-$N28/30))*SUMIFS(17:17,$1:$1,DJ$1+INT(-$N28/30)+1)+(INT(-$N28/30)+1--$N28/30)*SUMIFS(17:17,$1:$1,DJ$1+INT(-$N28/30)))))</f>
        <v>0</v>
      </c>
      <c r="DK28" s="40">
        <f>IF($N28=0,0,IF(DK$7="",0,IF(DK$1=MAX($1:$1),$R17-SUM($T28:DJ28),IF(DK$1=1,SUMIFS(17:17,$1:$1,"&gt;="&amp;1,$1:$1,"&lt;="&amp;INT(-$N28/30))+(-$N28/30-INT(-$N28/30))*SUMIFS(17:17,$1:$1,INT(-$N28/30)+1),0)+(-$N28/30-INT(-$N28/30))*SUMIFS(17:17,$1:$1,DK$1+INT(-$N28/30)+1)+(INT(-$N28/30)+1--$N28/30)*SUMIFS(17:17,$1:$1,DK$1+INT(-$N28/30)))))</f>
        <v>0</v>
      </c>
      <c r="DL28" s="40">
        <f>IF($N28=0,0,IF(DL$7="",0,IF(DL$1=MAX($1:$1),$R17-SUM($T28:DK28),IF(DL$1=1,SUMIFS(17:17,$1:$1,"&gt;="&amp;1,$1:$1,"&lt;="&amp;INT(-$N28/30))+(-$N28/30-INT(-$N28/30))*SUMIFS(17:17,$1:$1,INT(-$N28/30)+1),0)+(-$N28/30-INT(-$N28/30))*SUMIFS(17:17,$1:$1,DL$1+INT(-$N28/30)+1)+(INT(-$N28/30)+1--$N28/30)*SUMIFS(17:17,$1:$1,DL$1+INT(-$N28/30)))))</f>
        <v>0</v>
      </c>
      <c r="DM28" s="40">
        <f>IF($N28=0,0,IF(DM$7="",0,IF(DM$1=MAX($1:$1),$R17-SUM($T28:DL28),IF(DM$1=1,SUMIFS(17:17,$1:$1,"&gt;="&amp;1,$1:$1,"&lt;="&amp;INT(-$N28/30))+(-$N28/30-INT(-$N28/30))*SUMIFS(17:17,$1:$1,INT(-$N28/30)+1),0)+(-$N28/30-INT(-$N28/30))*SUMIFS(17:17,$1:$1,DM$1+INT(-$N28/30)+1)+(INT(-$N28/30)+1--$N28/30)*SUMIFS(17:17,$1:$1,DM$1+INT(-$N28/30)))))</f>
        <v>0</v>
      </c>
      <c r="DN28" s="40">
        <f>IF($N28=0,0,IF(DN$7="",0,IF(DN$1=MAX($1:$1),$R17-SUM($T28:DM28),IF(DN$1=1,SUMIFS(17:17,$1:$1,"&gt;="&amp;1,$1:$1,"&lt;="&amp;INT(-$N28/30))+(-$N28/30-INT(-$N28/30))*SUMIFS(17:17,$1:$1,INT(-$N28/30)+1),0)+(-$N28/30-INT(-$N28/30))*SUMIFS(17:17,$1:$1,DN$1+INT(-$N28/30)+1)+(INT(-$N28/30)+1--$N28/30)*SUMIFS(17:17,$1:$1,DN$1+INT(-$N28/30)))))</f>
        <v>0</v>
      </c>
      <c r="DO28" s="40">
        <f>IF($N28=0,0,IF(DO$7="",0,IF(DO$1=MAX($1:$1),$R17-SUM($T28:DN28),IF(DO$1=1,SUMIFS(17:17,$1:$1,"&gt;="&amp;1,$1:$1,"&lt;="&amp;INT(-$N28/30))+(-$N28/30-INT(-$N28/30))*SUMIFS(17:17,$1:$1,INT(-$N28/30)+1),0)+(-$N28/30-INT(-$N28/30))*SUMIFS(17:17,$1:$1,DO$1+INT(-$N28/30)+1)+(INT(-$N28/30)+1--$N28/30)*SUMIFS(17:17,$1:$1,DO$1+INT(-$N28/30)))))</f>
        <v>0</v>
      </c>
      <c r="DP28" s="40">
        <f>IF($N28=0,0,IF(DP$7="",0,IF(DP$1=MAX($1:$1),$R17-SUM($T28:DO28),IF(DP$1=1,SUMIFS(17:17,$1:$1,"&gt;="&amp;1,$1:$1,"&lt;="&amp;INT(-$N28/30))+(-$N28/30-INT(-$N28/30))*SUMIFS(17:17,$1:$1,INT(-$N28/30)+1),0)+(-$N28/30-INT(-$N28/30))*SUMIFS(17:17,$1:$1,DP$1+INT(-$N28/30)+1)+(INT(-$N28/30)+1--$N28/30)*SUMIFS(17:17,$1:$1,DP$1+INT(-$N28/30)))))</f>
        <v>0</v>
      </c>
      <c r="DQ28" s="40">
        <f>IF($N28=0,0,IF(DQ$7="",0,IF(DQ$1=MAX($1:$1),$R17-SUM($T28:DP28),IF(DQ$1=1,SUMIFS(17:17,$1:$1,"&gt;="&amp;1,$1:$1,"&lt;="&amp;INT(-$N28/30))+(-$N28/30-INT(-$N28/30))*SUMIFS(17:17,$1:$1,INT(-$N28/30)+1),0)+(-$N28/30-INT(-$N28/30))*SUMIFS(17:17,$1:$1,DQ$1+INT(-$N28/30)+1)+(INT(-$N28/30)+1--$N28/30)*SUMIFS(17:17,$1:$1,DQ$1+INT(-$N28/30)))))</f>
        <v>0</v>
      </c>
      <c r="DR28" s="40">
        <f>IF($N28=0,0,IF(DR$7="",0,IF(DR$1=MAX($1:$1),$R17-SUM($T28:DQ28),IF(DR$1=1,SUMIFS(17:17,$1:$1,"&gt;="&amp;1,$1:$1,"&lt;="&amp;INT(-$N28/30))+(-$N28/30-INT(-$N28/30))*SUMIFS(17:17,$1:$1,INT(-$N28/30)+1),0)+(-$N28/30-INT(-$N28/30))*SUMIFS(17:17,$1:$1,DR$1+INT(-$N28/30)+1)+(INT(-$N28/30)+1--$N28/30)*SUMIFS(17:17,$1:$1,DR$1+INT(-$N28/30)))))</f>
        <v>0</v>
      </c>
      <c r="DS28" s="40">
        <f>IF($N28=0,0,IF(DS$7="",0,IF(DS$1=MAX($1:$1),$R17-SUM($T28:DR28),IF(DS$1=1,SUMIFS(17:17,$1:$1,"&gt;="&amp;1,$1:$1,"&lt;="&amp;INT(-$N28/30))+(-$N28/30-INT(-$N28/30))*SUMIFS(17:17,$1:$1,INT(-$N28/30)+1),0)+(-$N28/30-INT(-$N28/30))*SUMIFS(17:17,$1:$1,DS$1+INT(-$N28/30)+1)+(INT(-$N28/30)+1--$N28/30)*SUMIFS(17:17,$1:$1,DS$1+INT(-$N28/30)))))</f>
        <v>0</v>
      </c>
      <c r="DT28" s="40">
        <f>IF($N28=0,0,IF(DT$7="",0,IF(DT$1=MAX($1:$1),$R17-SUM($T28:DS28),IF(DT$1=1,SUMIFS(17:17,$1:$1,"&gt;="&amp;1,$1:$1,"&lt;="&amp;INT(-$N28/30))+(-$N28/30-INT(-$N28/30))*SUMIFS(17:17,$1:$1,INT(-$N28/30)+1),0)+(-$N28/30-INT(-$N28/30))*SUMIFS(17:17,$1:$1,DT$1+INT(-$N28/30)+1)+(INT(-$N28/30)+1--$N28/30)*SUMIFS(17:17,$1:$1,DT$1+INT(-$N28/30)))))</f>
        <v>0</v>
      </c>
      <c r="DU28" s="40">
        <f>IF($N28=0,0,IF(DU$7="",0,IF(DU$1=MAX($1:$1),$R17-SUM($T28:DT28),IF(DU$1=1,SUMIFS(17:17,$1:$1,"&gt;="&amp;1,$1:$1,"&lt;="&amp;INT(-$N28/30))+(-$N28/30-INT(-$N28/30))*SUMIFS(17:17,$1:$1,INT(-$N28/30)+1),0)+(-$N28/30-INT(-$N28/30))*SUMIFS(17:17,$1:$1,DU$1+INT(-$N28/30)+1)+(INT(-$N28/30)+1--$N28/30)*SUMIFS(17:17,$1:$1,DU$1+INT(-$N28/30)))))</f>
        <v>0</v>
      </c>
      <c r="DV28" s="40">
        <f>IF($N28=0,0,IF(DV$7="",0,IF(DV$1=MAX($1:$1),$R17-SUM($T28:DU28),IF(DV$1=1,SUMIFS(17:17,$1:$1,"&gt;="&amp;1,$1:$1,"&lt;="&amp;INT(-$N28/30))+(-$N28/30-INT(-$N28/30))*SUMIFS(17:17,$1:$1,INT(-$N28/30)+1),0)+(-$N28/30-INT(-$N28/30))*SUMIFS(17:17,$1:$1,DV$1+INT(-$N28/30)+1)+(INT(-$N28/30)+1--$N28/30)*SUMIFS(17:17,$1:$1,DV$1+INT(-$N28/30)))))</f>
        <v>0</v>
      </c>
      <c r="DW28" s="40">
        <f>IF($N28=0,0,IF(DW$7="",0,IF(DW$1=MAX($1:$1),$R17-SUM($T28:DV28),IF(DW$1=1,SUMIFS(17:17,$1:$1,"&gt;="&amp;1,$1:$1,"&lt;="&amp;INT(-$N28/30))+(-$N28/30-INT(-$N28/30))*SUMIFS(17:17,$1:$1,INT(-$N28/30)+1),0)+(-$N28/30-INT(-$N28/30))*SUMIFS(17:17,$1:$1,DW$1+INT(-$N28/30)+1)+(INT(-$N28/30)+1--$N28/30)*SUMIFS(17:17,$1:$1,DW$1+INT(-$N28/30)))))</f>
        <v>0</v>
      </c>
      <c r="DX28" s="40">
        <f>IF($N28=0,0,IF(DX$7="",0,IF(DX$1=MAX($1:$1),$R17-SUM($T28:DW28),IF(DX$1=1,SUMIFS(17:17,$1:$1,"&gt;="&amp;1,$1:$1,"&lt;="&amp;INT(-$N28/30))+(-$N28/30-INT(-$N28/30))*SUMIFS(17:17,$1:$1,INT(-$N28/30)+1),0)+(-$N28/30-INT(-$N28/30))*SUMIFS(17:17,$1:$1,DX$1+INT(-$N28/30)+1)+(INT(-$N28/30)+1--$N28/30)*SUMIFS(17:17,$1:$1,DX$1+INT(-$N28/30)))))</f>
        <v>0</v>
      </c>
      <c r="DY28" s="40">
        <f>IF($N28=0,0,IF(DY$7="",0,IF(DY$1=MAX($1:$1),$R17-SUM($T28:DX28),IF(DY$1=1,SUMIFS(17:17,$1:$1,"&gt;="&amp;1,$1:$1,"&lt;="&amp;INT(-$N28/30))+(-$N28/30-INT(-$N28/30))*SUMIFS(17:17,$1:$1,INT(-$N28/30)+1),0)+(-$N28/30-INT(-$N28/30))*SUMIFS(17:17,$1:$1,DY$1+INT(-$N28/30)+1)+(INT(-$N28/30)+1--$N28/30)*SUMIFS(17:17,$1:$1,DY$1+INT(-$N28/30)))))</f>
        <v>0</v>
      </c>
      <c r="DZ28" s="40">
        <f>IF($N28=0,0,IF(DZ$7="",0,IF(DZ$1=MAX($1:$1),$R17-SUM($T28:DY28),IF(DZ$1=1,SUMIFS(17:17,$1:$1,"&gt;="&amp;1,$1:$1,"&lt;="&amp;INT(-$N28/30))+(-$N28/30-INT(-$N28/30))*SUMIFS(17:17,$1:$1,INT(-$N28/30)+1),0)+(-$N28/30-INT(-$N28/30))*SUMIFS(17:17,$1:$1,DZ$1+INT(-$N28/30)+1)+(INT(-$N28/30)+1--$N28/30)*SUMIFS(17:17,$1:$1,DZ$1+INT(-$N28/30)))))</f>
        <v>0</v>
      </c>
      <c r="EA28" s="40">
        <f>IF($N28=0,0,IF(EA$7="",0,IF(EA$1=MAX($1:$1),$R17-SUM($T28:DZ28),IF(EA$1=1,SUMIFS(17:17,$1:$1,"&gt;="&amp;1,$1:$1,"&lt;="&amp;INT(-$N28/30))+(-$N28/30-INT(-$N28/30))*SUMIFS(17:17,$1:$1,INT(-$N28/30)+1),0)+(-$N28/30-INT(-$N28/30))*SUMIFS(17:17,$1:$1,EA$1+INT(-$N28/30)+1)+(INT(-$N28/30)+1--$N28/30)*SUMIFS(17:17,$1:$1,EA$1+INT(-$N28/30)))))</f>
        <v>0</v>
      </c>
      <c r="EB28" s="40">
        <f>IF($N28=0,0,IF(EB$7="",0,IF(EB$1=MAX($1:$1),$R17-SUM($T28:EA28),IF(EB$1=1,SUMIFS(17:17,$1:$1,"&gt;="&amp;1,$1:$1,"&lt;="&amp;INT(-$N28/30))+(-$N28/30-INT(-$N28/30))*SUMIFS(17:17,$1:$1,INT(-$N28/30)+1),0)+(-$N28/30-INT(-$N28/30))*SUMIFS(17:17,$1:$1,EB$1+INT(-$N28/30)+1)+(INT(-$N28/30)+1--$N28/30)*SUMIFS(17:17,$1:$1,EB$1+INT(-$N28/30)))))</f>
        <v>0</v>
      </c>
      <c r="EC28" s="40">
        <f>IF($N28=0,0,IF(EC$7="",0,IF(EC$1=MAX($1:$1),$R17-SUM($T28:EB28),IF(EC$1=1,SUMIFS(17:17,$1:$1,"&gt;="&amp;1,$1:$1,"&lt;="&amp;INT(-$N28/30))+(-$N28/30-INT(-$N28/30))*SUMIFS(17:17,$1:$1,INT(-$N28/30)+1),0)+(-$N28/30-INT(-$N28/30))*SUMIFS(17:17,$1:$1,EC$1+INT(-$N28/30)+1)+(INT(-$N28/30)+1--$N28/30)*SUMIFS(17:17,$1:$1,EC$1+INT(-$N28/30)))))</f>
        <v>0</v>
      </c>
      <c r="ED28" s="40">
        <f>IF($N28=0,0,IF(ED$7="",0,IF(ED$1=MAX($1:$1),$R17-SUM($T28:EC28),IF(ED$1=1,SUMIFS(17:17,$1:$1,"&gt;="&amp;1,$1:$1,"&lt;="&amp;INT(-$N28/30))+(-$N28/30-INT(-$N28/30))*SUMIFS(17:17,$1:$1,INT(-$N28/30)+1),0)+(-$N28/30-INT(-$N28/30))*SUMIFS(17:17,$1:$1,ED$1+INT(-$N28/30)+1)+(INT(-$N28/30)+1--$N28/30)*SUMIFS(17:17,$1:$1,ED$1+INT(-$N28/30)))))</f>
        <v>0</v>
      </c>
      <c r="EE28" s="40">
        <f>IF($N28=0,0,IF(EE$7="",0,IF(EE$1=MAX($1:$1),$R17-SUM($T28:ED28),IF(EE$1=1,SUMIFS(17:17,$1:$1,"&gt;="&amp;1,$1:$1,"&lt;="&amp;INT(-$N28/30))+(-$N28/30-INT(-$N28/30))*SUMIFS(17:17,$1:$1,INT(-$N28/30)+1),0)+(-$N28/30-INT(-$N28/30))*SUMIFS(17:17,$1:$1,EE$1+INT(-$N28/30)+1)+(INT(-$N28/30)+1--$N28/30)*SUMIFS(17:17,$1:$1,EE$1+INT(-$N28/30)))))</f>
        <v>0</v>
      </c>
      <c r="EF28" s="40">
        <f>IF($N28=0,0,IF(EF$7="",0,IF(EF$1=MAX($1:$1),$R17-SUM($T28:EE28),IF(EF$1=1,SUMIFS(17:17,$1:$1,"&gt;="&amp;1,$1:$1,"&lt;="&amp;INT(-$N28/30))+(-$N28/30-INT(-$N28/30))*SUMIFS(17:17,$1:$1,INT(-$N28/30)+1),0)+(-$N28/30-INT(-$N28/30))*SUMIFS(17:17,$1:$1,EF$1+INT(-$N28/30)+1)+(INT(-$N28/30)+1--$N28/30)*SUMIFS(17:17,$1:$1,EF$1+INT(-$N28/30)))))</f>
        <v>0</v>
      </c>
      <c r="EG28" s="40">
        <f>IF($N28=0,0,IF(EG$7="",0,IF(EG$1=MAX($1:$1),$R17-SUM($T28:EF28),IF(EG$1=1,SUMIFS(17:17,$1:$1,"&gt;="&amp;1,$1:$1,"&lt;="&amp;INT(-$N28/30))+(-$N28/30-INT(-$N28/30))*SUMIFS(17:17,$1:$1,INT(-$N28/30)+1),0)+(-$N28/30-INT(-$N28/30))*SUMIFS(17:17,$1:$1,EG$1+INT(-$N28/30)+1)+(INT(-$N28/30)+1--$N28/30)*SUMIFS(17:17,$1:$1,EG$1+INT(-$N28/30)))))</f>
        <v>0</v>
      </c>
      <c r="EH28" s="40">
        <f>IF($N28=0,0,IF(EH$7="",0,IF(EH$1=MAX($1:$1),$R17-SUM($T28:EG28),IF(EH$1=1,SUMIFS(17:17,$1:$1,"&gt;="&amp;1,$1:$1,"&lt;="&amp;INT(-$N28/30))+(-$N28/30-INT(-$N28/30))*SUMIFS(17:17,$1:$1,INT(-$N28/30)+1),0)+(-$N28/30-INT(-$N28/30))*SUMIFS(17:17,$1:$1,EH$1+INT(-$N28/30)+1)+(INT(-$N28/30)+1--$N28/30)*SUMIFS(17:17,$1:$1,EH$1+INT(-$N28/30)))))</f>
        <v>0</v>
      </c>
      <c r="EI28" s="40">
        <f>IF($N28=0,0,IF(EI$7="",0,IF(EI$1=MAX($1:$1),$R17-SUM($T28:EH28),IF(EI$1=1,SUMIFS(17:17,$1:$1,"&gt;="&amp;1,$1:$1,"&lt;="&amp;INT(-$N28/30))+(-$N28/30-INT(-$N28/30))*SUMIFS(17:17,$1:$1,INT(-$N28/30)+1),0)+(-$N28/30-INT(-$N28/30))*SUMIFS(17:17,$1:$1,EI$1+INT(-$N28/30)+1)+(INT(-$N28/30)+1--$N28/30)*SUMIFS(17:17,$1:$1,EI$1+INT(-$N28/30)))))</f>
        <v>0</v>
      </c>
      <c r="EJ28" s="40">
        <f>IF($N28=0,0,IF(EJ$7="",0,IF(EJ$1=MAX($1:$1),$R17-SUM($T28:EI28),IF(EJ$1=1,SUMIFS(17:17,$1:$1,"&gt;="&amp;1,$1:$1,"&lt;="&amp;INT(-$N28/30))+(-$N28/30-INT(-$N28/30))*SUMIFS(17:17,$1:$1,INT(-$N28/30)+1),0)+(-$N28/30-INT(-$N28/30))*SUMIFS(17:17,$1:$1,EJ$1+INT(-$N28/30)+1)+(INT(-$N28/30)+1--$N28/30)*SUMIFS(17:17,$1:$1,EJ$1+INT(-$N28/30)))))</f>
        <v>0</v>
      </c>
      <c r="EK28" s="40">
        <f>IF($N28=0,0,IF(EK$7="",0,IF(EK$1=MAX($1:$1),$R17-SUM($T28:EJ28),IF(EK$1=1,SUMIFS(17:17,$1:$1,"&gt;="&amp;1,$1:$1,"&lt;="&amp;INT(-$N28/30))+(-$N28/30-INT(-$N28/30))*SUMIFS(17:17,$1:$1,INT(-$N28/30)+1),0)+(-$N28/30-INT(-$N28/30))*SUMIFS(17:17,$1:$1,EK$1+INT(-$N28/30)+1)+(INT(-$N28/30)+1--$N28/30)*SUMIFS(17:17,$1:$1,EK$1+INT(-$N28/30)))))</f>
        <v>0</v>
      </c>
      <c r="EL28" s="40">
        <f>IF($N28=0,0,IF(EL$7="",0,IF(EL$1=MAX($1:$1),$R17-SUM($T28:EK28),IF(EL$1=1,SUMIFS(17:17,$1:$1,"&gt;="&amp;1,$1:$1,"&lt;="&amp;INT(-$N28/30))+(-$N28/30-INT(-$N28/30))*SUMIFS(17:17,$1:$1,INT(-$N28/30)+1),0)+(-$N28/30-INT(-$N28/30))*SUMIFS(17:17,$1:$1,EL$1+INT(-$N28/30)+1)+(INT(-$N28/30)+1--$N28/30)*SUMIFS(17:17,$1:$1,EL$1+INT(-$N28/30)))))</f>
        <v>0</v>
      </c>
      <c r="EM28" s="40">
        <f>IF($N28=0,0,IF(EM$7="",0,IF(EM$1=MAX($1:$1),$R17-SUM($T28:EL28),IF(EM$1=1,SUMIFS(17:17,$1:$1,"&gt;="&amp;1,$1:$1,"&lt;="&amp;INT(-$N28/30))+(-$N28/30-INT(-$N28/30))*SUMIFS(17:17,$1:$1,INT(-$N28/30)+1),0)+(-$N28/30-INT(-$N28/30))*SUMIFS(17:17,$1:$1,EM$1+INT(-$N28/30)+1)+(INT(-$N28/30)+1--$N28/30)*SUMIFS(17:17,$1:$1,EM$1+INT(-$N28/30)))))</f>
        <v>0</v>
      </c>
      <c r="EN28" s="40">
        <f>IF($N28=0,0,IF(EN$7="",0,IF(EN$1=MAX($1:$1),$R17-SUM($T28:EM28),IF(EN$1=1,SUMIFS(17:17,$1:$1,"&gt;="&amp;1,$1:$1,"&lt;="&amp;INT(-$N28/30))+(-$N28/30-INT(-$N28/30))*SUMIFS(17:17,$1:$1,INT(-$N28/30)+1),0)+(-$N28/30-INT(-$N28/30))*SUMIFS(17:17,$1:$1,EN$1+INT(-$N28/30)+1)+(INT(-$N28/30)+1--$N28/30)*SUMIFS(17:17,$1:$1,EN$1+INT(-$N28/30)))))</f>
        <v>0</v>
      </c>
      <c r="EO28" s="40">
        <f>IF($N28=0,0,IF(EO$7="",0,IF(EO$1=MAX($1:$1),$R17-SUM($T28:EN28),IF(EO$1=1,SUMIFS(17:17,$1:$1,"&gt;="&amp;1,$1:$1,"&lt;="&amp;INT(-$N28/30))+(-$N28/30-INT(-$N28/30))*SUMIFS(17:17,$1:$1,INT(-$N28/30)+1),0)+(-$N28/30-INT(-$N28/30))*SUMIFS(17:17,$1:$1,EO$1+INT(-$N28/30)+1)+(INT(-$N28/30)+1--$N28/30)*SUMIFS(17:17,$1:$1,EO$1+INT(-$N28/30)))))</f>
        <v>0</v>
      </c>
      <c r="EP28" s="40">
        <f>IF($N28=0,0,IF(EP$7="",0,IF(EP$1=MAX($1:$1),$R17-SUM($T28:EO28),IF(EP$1=1,SUMIFS(17:17,$1:$1,"&gt;="&amp;1,$1:$1,"&lt;="&amp;INT(-$N28/30))+(-$N28/30-INT(-$N28/30))*SUMIFS(17:17,$1:$1,INT(-$N28/30)+1),0)+(-$N28/30-INT(-$N28/30))*SUMIFS(17:17,$1:$1,EP$1+INT(-$N28/30)+1)+(INT(-$N28/30)+1--$N28/30)*SUMIFS(17:17,$1:$1,EP$1+INT(-$N28/30)))))</f>
        <v>0</v>
      </c>
      <c r="EQ28" s="40">
        <f>IF($N28=0,0,IF(EQ$7="",0,IF(EQ$1=MAX($1:$1),$R17-SUM($T28:EP28),IF(EQ$1=1,SUMIFS(17:17,$1:$1,"&gt;="&amp;1,$1:$1,"&lt;="&amp;INT(-$N28/30))+(-$N28/30-INT(-$N28/30))*SUMIFS(17:17,$1:$1,INT(-$N28/30)+1),0)+(-$N28/30-INT(-$N28/30))*SUMIFS(17:17,$1:$1,EQ$1+INT(-$N28/30)+1)+(INT(-$N28/30)+1--$N28/30)*SUMIFS(17:17,$1:$1,EQ$1+INT(-$N28/30)))))</f>
        <v>0</v>
      </c>
      <c r="ER28" s="40">
        <f>IF($N28=0,0,IF(ER$7="",0,IF(ER$1=MAX($1:$1),$R17-SUM($T28:EQ28),IF(ER$1=1,SUMIFS(17:17,$1:$1,"&gt;="&amp;1,$1:$1,"&lt;="&amp;INT(-$N28/30))+(-$N28/30-INT(-$N28/30))*SUMIFS(17:17,$1:$1,INT(-$N28/30)+1),0)+(-$N28/30-INT(-$N28/30))*SUMIFS(17:17,$1:$1,ER$1+INT(-$N28/30)+1)+(INT(-$N28/30)+1--$N28/30)*SUMIFS(17:17,$1:$1,ER$1+INT(-$N28/30)))))</f>
        <v>0</v>
      </c>
      <c r="ES28" s="40">
        <f>IF($N28=0,0,IF(ES$7="",0,IF(ES$1=MAX($1:$1),$R17-SUM($T28:ER28),IF(ES$1=1,SUMIFS(17:17,$1:$1,"&gt;="&amp;1,$1:$1,"&lt;="&amp;INT(-$N28/30))+(-$N28/30-INT(-$N28/30))*SUMIFS(17:17,$1:$1,INT(-$N28/30)+1),0)+(-$N28/30-INT(-$N28/30))*SUMIFS(17:17,$1:$1,ES$1+INT(-$N28/30)+1)+(INT(-$N28/30)+1--$N28/30)*SUMIFS(17:17,$1:$1,ES$1+INT(-$N28/30)))))</f>
        <v>0</v>
      </c>
      <c r="ET28" s="40">
        <f>IF($N28=0,0,IF(ET$7="",0,IF(ET$1=MAX($1:$1),$R17-SUM($T28:ES28),IF(ET$1=1,SUMIFS(17:17,$1:$1,"&gt;="&amp;1,$1:$1,"&lt;="&amp;INT(-$N28/30))+(-$N28/30-INT(-$N28/30))*SUMIFS(17:17,$1:$1,INT(-$N28/30)+1),0)+(-$N28/30-INT(-$N28/30))*SUMIFS(17:17,$1:$1,ET$1+INT(-$N28/30)+1)+(INT(-$N28/30)+1--$N28/30)*SUMIFS(17:17,$1:$1,ET$1+INT(-$N28/30)))))</f>
        <v>0</v>
      </c>
      <c r="EU28" s="40">
        <f>IF($N28=0,0,IF(EU$7="",0,IF(EU$1=MAX($1:$1),$R17-SUM($T28:ET28),IF(EU$1=1,SUMIFS(17:17,$1:$1,"&gt;="&amp;1,$1:$1,"&lt;="&amp;INT(-$N28/30))+(-$N28/30-INT(-$N28/30))*SUMIFS(17:17,$1:$1,INT(-$N28/30)+1),0)+(-$N28/30-INT(-$N28/30))*SUMIFS(17:17,$1:$1,EU$1+INT(-$N28/30)+1)+(INT(-$N28/30)+1--$N28/30)*SUMIFS(17:17,$1:$1,EU$1+INT(-$N28/30)))))</f>
        <v>0</v>
      </c>
      <c r="EV28" s="40">
        <f>IF($N28=0,0,IF(EV$7="",0,IF(EV$1=MAX($1:$1),$R17-SUM($T28:EU28),IF(EV$1=1,SUMIFS(17:17,$1:$1,"&gt;="&amp;1,$1:$1,"&lt;="&amp;INT(-$N28/30))+(-$N28/30-INT(-$N28/30))*SUMIFS(17:17,$1:$1,INT(-$N28/30)+1),0)+(-$N28/30-INT(-$N28/30))*SUMIFS(17:17,$1:$1,EV$1+INT(-$N28/30)+1)+(INT(-$N28/30)+1--$N28/30)*SUMIFS(17:17,$1:$1,EV$1+INT(-$N28/30)))))</f>
        <v>0</v>
      </c>
      <c r="EW28" s="40">
        <f>IF($N28=0,0,IF(EW$7="",0,IF(EW$1=MAX($1:$1),$R17-SUM($T28:EV28),IF(EW$1=1,SUMIFS(17:17,$1:$1,"&gt;="&amp;1,$1:$1,"&lt;="&amp;INT(-$N28/30))+(-$N28/30-INT(-$N28/30))*SUMIFS(17:17,$1:$1,INT(-$N28/30)+1),0)+(-$N28/30-INT(-$N28/30))*SUMIFS(17:17,$1:$1,EW$1+INT(-$N28/30)+1)+(INT(-$N28/30)+1--$N28/30)*SUMIFS(17:17,$1:$1,EW$1+INT(-$N28/30)))))</f>
        <v>0</v>
      </c>
      <c r="EX28" s="40">
        <f>IF($N28=0,0,IF(EX$7="",0,IF(EX$1=MAX($1:$1),$R17-SUM($T28:EW28),IF(EX$1=1,SUMIFS(17:17,$1:$1,"&gt;="&amp;1,$1:$1,"&lt;="&amp;INT(-$N28/30))+(-$N28/30-INT(-$N28/30))*SUMIFS(17:17,$1:$1,INT(-$N28/30)+1),0)+(-$N28/30-INT(-$N28/30))*SUMIFS(17:17,$1:$1,EX$1+INT(-$N28/30)+1)+(INT(-$N28/30)+1--$N28/30)*SUMIFS(17:17,$1:$1,EX$1+INT(-$N28/30)))))</f>
        <v>0</v>
      </c>
      <c r="EY28" s="40">
        <f>IF($N28=0,0,IF(EY$7="",0,IF(EY$1=MAX($1:$1),$R17-SUM($T28:EX28),IF(EY$1=1,SUMIFS(17:17,$1:$1,"&gt;="&amp;1,$1:$1,"&lt;="&amp;INT(-$N28/30))+(-$N28/30-INT(-$N28/30))*SUMIFS(17:17,$1:$1,INT(-$N28/30)+1),0)+(-$N28/30-INT(-$N28/30))*SUMIFS(17:17,$1:$1,EY$1+INT(-$N28/30)+1)+(INT(-$N28/30)+1--$N28/30)*SUMIFS(17:17,$1:$1,EY$1+INT(-$N28/30)))))</f>
        <v>0</v>
      </c>
      <c r="EZ28" s="40">
        <f>IF($N28=0,0,IF(EZ$7="",0,IF(EZ$1=MAX($1:$1),$R17-SUM($T28:EY28),IF(EZ$1=1,SUMIFS(17:17,$1:$1,"&gt;="&amp;1,$1:$1,"&lt;="&amp;INT(-$N28/30))+(-$N28/30-INT(-$N28/30))*SUMIFS(17:17,$1:$1,INT(-$N28/30)+1),0)+(-$N28/30-INT(-$N28/30))*SUMIFS(17:17,$1:$1,EZ$1+INT(-$N28/30)+1)+(INT(-$N28/30)+1--$N28/30)*SUMIFS(17:17,$1:$1,EZ$1+INT(-$N28/30)))))</f>
        <v>0</v>
      </c>
      <c r="FA28" s="40">
        <f>IF($N28=0,0,IF(FA$7="",0,IF(FA$1=MAX($1:$1),$R17-SUM($T28:EZ28),IF(FA$1=1,SUMIFS(17:17,$1:$1,"&gt;="&amp;1,$1:$1,"&lt;="&amp;INT(-$N28/30))+(-$N28/30-INT(-$N28/30))*SUMIFS(17:17,$1:$1,INT(-$N28/30)+1),0)+(-$N28/30-INT(-$N28/30))*SUMIFS(17:17,$1:$1,FA$1+INT(-$N28/30)+1)+(INT(-$N28/30)+1--$N28/30)*SUMIFS(17:17,$1:$1,FA$1+INT(-$N28/30)))))</f>
        <v>0</v>
      </c>
      <c r="FB28" s="40">
        <f>IF($N28=0,0,IF(FB$7="",0,IF(FB$1=MAX($1:$1),$R17-SUM($T28:FA28),IF(FB$1=1,SUMIFS(17:17,$1:$1,"&gt;="&amp;1,$1:$1,"&lt;="&amp;INT(-$N28/30))+(-$N28/30-INT(-$N28/30))*SUMIFS(17:17,$1:$1,INT(-$N28/30)+1),0)+(-$N28/30-INT(-$N28/30))*SUMIFS(17:17,$1:$1,FB$1+INT(-$N28/30)+1)+(INT(-$N28/30)+1--$N28/30)*SUMIFS(17:17,$1:$1,FB$1+INT(-$N28/30)))))</f>
        <v>0</v>
      </c>
      <c r="FC28" s="40">
        <f>IF($N28=0,0,IF(FC$7="",0,IF(FC$1=MAX($1:$1),$R17-SUM($T28:FB28),IF(FC$1=1,SUMIFS(17:17,$1:$1,"&gt;="&amp;1,$1:$1,"&lt;="&amp;INT(-$N28/30))+(-$N28/30-INT(-$N28/30))*SUMIFS(17:17,$1:$1,INT(-$N28/30)+1),0)+(-$N28/30-INT(-$N28/30))*SUMIFS(17:17,$1:$1,FC$1+INT(-$N28/30)+1)+(INT(-$N28/30)+1--$N28/30)*SUMIFS(17:17,$1:$1,FC$1+INT(-$N28/30)))))</f>
        <v>0</v>
      </c>
      <c r="FD28" s="40">
        <f>IF($N28=0,0,IF(FD$7="",0,IF(FD$1=MAX($1:$1),$R17-SUM($T28:FC28),IF(FD$1=1,SUMIFS(17:17,$1:$1,"&gt;="&amp;1,$1:$1,"&lt;="&amp;INT(-$N28/30))+(-$N28/30-INT(-$N28/30))*SUMIFS(17:17,$1:$1,INT(-$N28/30)+1),0)+(-$N28/30-INT(-$N28/30))*SUMIFS(17:17,$1:$1,FD$1+INT(-$N28/30)+1)+(INT(-$N28/30)+1--$N28/30)*SUMIFS(17:17,$1:$1,FD$1+INT(-$N28/30)))))</f>
        <v>0</v>
      </c>
      <c r="FE28" s="40">
        <f>IF($N28=0,0,IF(FE$7="",0,IF(FE$1=MAX($1:$1),$R17-SUM($T28:FD28),IF(FE$1=1,SUMIFS(17:17,$1:$1,"&gt;="&amp;1,$1:$1,"&lt;="&amp;INT(-$N28/30))+(-$N28/30-INT(-$N28/30))*SUMIFS(17:17,$1:$1,INT(-$N28/30)+1),0)+(-$N28/30-INT(-$N28/30))*SUMIFS(17:17,$1:$1,FE$1+INT(-$N28/30)+1)+(INT(-$N28/30)+1--$N28/30)*SUMIFS(17:17,$1:$1,FE$1+INT(-$N28/30)))))</f>
        <v>0</v>
      </c>
      <c r="FF28" s="40">
        <f>IF($N28=0,0,IF(FF$7="",0,IF(FF$1=MAX($1:$1),$R17-SUM($T28:FE28),IF(FF$1=1,SUMIFS(17:17,$1:$1,"&gt;="&amp;1,$1:$1,"&lt;="&amp;INT(-$N28/30))+(-$N28/30-INT(-$N28/30))*SUMIFS(17:17,$1:$1,INT(-$N28/30)+1),0)+(-$N28/30-INT(-$N28/30))*SUMIFS(17:17,$1:$1,FF$1+INT(-$N28/30)+1)+(INT(-$N28/30)+1--$N28/30)*SUMIFS(17:17,$1:$1,FF$1+INT(-$N28/30)))))</f>
        <v>0</v>
      </c>
      <c r="FG28" s="40">
        <f>IF($N28=0,0,IF(FG$7="",0,IF(FG$1=MAX($1:$1),$R17-SUM($T28:FF28),IF(FG$1=1,SUMIFS(17:17,$1:$1,"&gt;="&amp;1,$1:$1,"&lt;="&amp;INT(-$N28/30))+(-$N28/30-INT(-$N28/30))*SUMIFS(17:17,$1:$1,INT(-$N28/30)+1),0)+(-$N28/30-INT(-$N28/30))*SUMIFS(17:17,$1:$1,FG$1+INT(-$N28/30)+1)+(INT(-$N28/30)+1--$N28/30)*SUMIFS(17:17,$1:$1,FG$1+INT(-$N28/30)))))</f>
        <v>0</v>
      </c>
      <c r="FH28" s="40">
        <f>IF($N28=0,0,IF(FH$7="",0,IF(FH$1=MAX($1:$1),$R17-SUM($T28:FG28),IF(FH$1=1,SUMIFS(17:17,$1:$1,"&gt;="&amp;1,$1:$1,"&lt;="&amp;INT(-$N28/30))+(-$N28/30-INT(-$N28/30))*SUMIFS(17:17,$1:$1,INT(-$N28/30)+1),0)+(-$N28/30-INT(-$N28/30))*SUMIFS(17:17,$1:$1,FH$1+INT(-$N28/30)+1)+(INT(-$N28/30)+1--$N28/30)*SUMIFS(17:17,$1:$1,FH$1+INT(-$N28/30)))))</f>
        <v>0</v>
      </c>
      <c r="FI28" s="40">
        <f>IF($N28=0,0,IF(FI$7="",0,IF(FI$1=MAX($1:$1),$R17-SUM($T28:FH28),IF(FI$1=1,SUMIFS(17:17,$1:$1,"&gt;="&amp;1,$1:$1,"&lt;="&amp;INT(-$N28/30))+(-$N28/30-INT(-$N28/30))*SUMIFS(17:17,$1:$1,INT(-$N28/30)+1),0)+(-$N28/30-INT(-$N28/30))*SUMIFS(17:17,$1:$1,FI$1+INT(-$N28/30)+1)+(INT(-$N28/30)+1--$N28/30)*SUMIFS(17:17,$1:$1,FI$1+INT(-$N28/30)))))</f>
        <v>0</v>
      </c>
      <c r="FJ28" s="40">
        <f>IF($N28=0,0,IF(FJ$7="",0,IF(FJ$1=MAX($1:$1),$R17-SUM($T28:FI28),IF(FJ$1=1,SUMIFS(17:17,$1:$1,"&gt;="&amp;1,$1:$1,"&lt;="&amp;INT(-$N28/30))+(-$N28/30-INT(-$N28/30))*SUMIFS(17:17,$1:$1,INT(-$N28/30)+1),0)+(-$N28/30-INT(-$N28/30))*SUMIFS(17:17,$1:$1,FJ$1+INT(-$N28/30)+1)+(INT(-$N28/30)+1--$N28/30)*SUMIFS(17:17,$1:$1,FJ$1+INT(-$N28/30)))))</f>
        <v>0</v>
      </c>
      <c r="FK28" s="40">
        <f>IF($N28=0,0,IF(FK$7="",0,IF(FK$1=MAX($1:$1),$R17-SUM($T28:FJ28),IF(FK$1=1,SUMIFS(17:17,$1:$1,"&gt;="&amp;1,$1:$1,"&lt;="&amp;INT(-$N28/30))+(-$N28/30-INT(-$N28/30))*SUMIFS(17:17,$1:$1,INT(-$N28/30)+1),0)+(-$N28/30-INT(-$N28/30))*SUMIFS(17:17,$1:$1,FK$1+INT(-$N28/30)+1)+(INT(-$N28/30)+1--$N28/30)*SUMIFS(17:17,$1:$1,FK$1+INT(-$N28/30)))))</f>
        <v>0</v>
      </c>
      <c r="FL28" s="40">
        <f>IF($N28=0,0,IF(FL$7="",0,IF(FL$1=MAX($1:$1),$R17-SUM($T28:FK28),IF(FL$1=1,SUMIFS(17:17,$1:$1,"&gt;="&amp;1,$1:$1,"&lt;="&amp;INT(-$N28/30))+(-$N28/30-INT(-$N28/30))*SUMIFS(17:17,$1:$1,INT(-$N28/30)+1),0)+(-$N28/30-INT(-$N28/30))*SUMIFS(17:17,$1:$1,FL$1+INT(-$N28/30)+1)+(INT(-$N28/30)+1--$N28/30)*SUMIFS(17:17,$1:$1,FL$1+INT(-$N28/30)))))</f>
        <v>0</v>
      </c>
      <c r="FM28" s="40">
        <f>IF($N28=0,0,IF(FM$7="",0,IF(FM$1=MAX($1:$1),$R17-SUM($T28:FL28),IF(FM$1=1,SUMIFS(17:17,$1:$1,"&gt;="&amp;1,$1:$1,"&lt;="&amp;INT(-$N28/30))+(-$N28/30-INT(-$N28/30))*SUMIFS(17:17,$1:$1,INT(-$N28/30)+1),0)+(-$N28/30-INT(-$N28/30))*SUMIFS(17:17,$1:$1,FM$1+INT(-$N28/30)+1)+(INT(-$N28/30)+1--$N28/30)*SUMIFS(17:17,$1:$1,FM$1+INT(-$N28/30)))))</f>
        <v>0</v>
      </c>
      <c r="FN28" s="40">
        <f>IF($N28=0,0,IF(FN$7="",0,IF(FN$1=MAX($1:$1),$R17-SUM($T28:FM28),IF(FN$1=1,SUMIFS(17:17,$1:$1,"&gt;="&amp;1,$1:$1,"&lt;="&amp;INT(-$N28/30))+(-$N28/30-INT(-$N28/30))*SUMIFS(17:17,$1:$1,INT(-$N28/30)+1),0)+(-$N28/30-INT(-$N28/30))*SUMIFS(17:17,$1:$1,FN$1+INT(-$N28/30)+1)+(INT(-$N28/30)+1--$N28/30)*SUMIFS(17:17,$1:$1,FN$1+INT(-$N28/30)))))</f>
        <v>0</v>
      </c>
      <c r="FO28" s="40">
        <f>IF($N28=0,0,IF(FO$7="",0,IF(FO$1=MAX($1:$1),$R17-SUM($T28:FN28),IF(FO$1=1,SUMIFS(17:17,$1:$1,"&gt;="&amp;1,$1:$1,"&lt;="&amp;INT(-$N28/30))+(-$N28/30-INT(-$N28/30))*SUMIFS(17:17,$1:$1,INT(-$N28/30)+1),0)+(-$N28/30-INT(-$N28/30))*SUMIFS(17:17,$1:$1,FO$1+INT(-$N28/30)+1)+(INT(-$N28/30)+1--$N28/30)*SUMIFS(17:17,$1:$1,FO$1+INT(-$N28/30)))))</f>
        <v>0</v>
      </c>
      <c r="FP28" s="40">
        <f>IF($N28=0,0,IF(FP$7="",0,IF(FP$1=MAX($1:$1),$R17-SUM($T28:FO28),IF(FP$1=1,SUMIFS(17:17,$1:$1,"&gt;="&amp;1,$1:$1,"&lt;="&amp;INT(-$N28/30))+(-$N28/30-INT(-$N28/30))*SUMIFS(17:17,$1:$1,INT(-$N28/30)+1),0)+(-$N28/30-INT(-$N28/30))*SUMIFS(17:17,$1:$1,FP$1+INT(-$N28/30)+1)+(INT(-$N28/30)+1--$N28/30)*SUMIFS(17:17,$1:$1,FP$1+INT(-$N28/30)))))</f>
        <v>0</v>
      </c>
      <c r="FQ28" s="40">
        <f>IF($N28=0,0,IF(FQ$7="",0,IF(FQ$1=MAX($1:$1),$R17-SUM($T28:FP28),IF(FQ$1=1,SUMIFS(17:17,$1:$1,"&gt;="&amp;1,$1:$1,"&lt;="&amp;INT(-$N28/30))+(-$N28/30-INT(-$N28/30))*SUMIFS(17:17,$1:$1,INT(-$N28/30)+1),0)+(-$N28/30-INT(-$N28/30))*SUMIFS(17:17,$1:$1,FQ$1+INT(-$N28/30)+1)+(INT(-$N28/30)+1--$N28/30)*SUMIFS(17:17,$1:$1,FQ$1+INT(-$N28/30)))))</f>
        <v>0</v>
      </c>
      <c r="FR28" s="40">
        <f>IF($N28=0,0,IF(FR$7="",0,IF(FR$1=MAX($1:$1),$R17-SUM($T28:FQ28),IF(FR$1=1,SUMIFS(17:17,$1:$1,"&gt;="&amp;1,$1:$1,"&lt;="&amp;INT(-$N28/30))+(-$N28/30-INT(-$N28/30))*SUMIFS(17:17,$1:$1,INT(-$N28/30)+1),0)+(-$N28/30-INT(-$N28/30))*SUMIFS(17:17,$1:$1,FR$1+INT(-$N28/30)+1)+(INT(-$N28/30)+1--$N28/30)*SUMIFS(17:17,$1:$1,FR$1+INT(-$N28/30)))))</f>
        <v>0</v>
      </c>
      <c r="FS28" s="40">
        <f>IF($N28=0,0,IF(FS$7="",0,IF(FS$1=MAX($1:$1),$R17-SUM($T28:FR28),IF(FS$1=1,SUMIFS(17:17,$1:$1,"&gt;="&amp;1,$1:$1,"&lt;="&amp;INT(-$N28/30))+(-$N28/30-INT(-$N28/30))*SUMIFS(17:17,$1:$1,INT(-$N28/30)+1),0)+(-$N28/30-INT(-$N28/30))*SUMIFS(17:17,$1:$1,FS$1+INT(-$N28/30)+1)+(INT(-$N28/30)+1--$N28/30)*SUMIFS(17:17,$1:$1,FS$1+INT(-$N28/30)))))</f>
        <v>0</v>
      </c>
      <c r="FT28" s="40">
        <f>IF($N28=0,0,IF(FT$7="",0,IF(FT$1=MAX($1:$1),$R17-SUM($T28:FS28),IF(FT$1=1,SUMIFS(17:17,$1:$1,"&gt;="&amp;1,$1:$1,"&lt;="&amp;INT(-$N28/30))+(-$N28/30-INT(-$N28/30))*SUMIFS(17:17,$1:$1,INT(-$N28/30)+1),0)+(-$N28/30-INT(-$N28/30))*SUMIFS(17:17,$1:$1,FT$1+INT(-$N28/30)+1)+(INT(-$N28/30)+1--$N28/30)*SUMIFS(17:17,$1:$1,FT$1+INT(-$N28/30)))))</f>
        <v>0</v>
      </c>
      <c r="FU28" s="40">
        <f>IF($N28=0,0,IF(FU$7="",0,IF(FU$1=MAX($1:$1),$R17-SUM($T28:FT28),IF(FU$1=1,SUMIFS(17:17,$1:$1,"&gt;="&amp;1,$1:$1,"&lt;="&amp;INT(-$N28/30))+(-$N28/30-INT(-$N28/30))*SUMIFS(17:17,$1:$1,INT(-$N28/30)+1),0)+(-$N28/30-INT(-$N28/30))*SUMIFS(17:17,$1:$1,FU$1+INT(-$N28/30)+1)+(INT(-$N28/30)+1--$N28/30)*SUMIFS(17:17,$1:$1,FU$1+INT(-$N28/30)))))</f>
        <v>0</v>
      </c>
      <c r="FV28" s="40">
        <f>IF($N28=0,0,IF(FV$7="",0,IF(FV$1=MAX($1:$1),$R17-SUM($T28:FU28),IF(FV$1=1,SUMIFS(17:17,$1:$1,"&gt;="&amp;1,$1:$1,"&lt;="&amp;INT(-$N28/30))+(-$N28/30-INT(-$N28/30))*SUMIFS(17:17,$1:$1,INT(-$N28/30)+1),0)+(-$N28/30-INT(-$N28/30))*SUMIFS(17:17,$1:$1,FV$1+INT(-$N28/30)+1)+(INT(-$N28/30)+1--$N28/30)*SUMIFS(17:17,$1:$1,FV$1+INT(-$N28/30)))))</f>
        <v>0</v>
      </c>
      <c r="FW28" s="40">
        <f>IF($N28=0,0,IF(FW$7="",0,IF(FW$1=MAX($1:$1),$R17-SUM($T28:FV28),IF(FW$1=1,SUMIFS(17:17,$1:$1,"&gt;="&amp;1,$1:$1,"&lt;="&amp;INT(-$N28/30))+(-$N28/30-INT(-$N28/30))*SUMIFS(17:17,$1:$1,INT(-$N28/30)+1),0)+(-$N28/30-INT(-$N28/30))*SUMIFS(17:17,$1:$1,FW$1+INT(-$N28/30)+1)+(INT(-$N28/30)+1--$N28/30)*SUMIFS(17:17,$1:$1,FW$1+INT(-$N28/30)))))</f>
        <v>0</v>
      </c>
      <c r="FX28" s="40">
        <f>IF($N28=0,0,IF(FX$7="",0,IF(FX$1=MAX($1:$1),$R17-SUM($T28:FW28),IF(FX$1=1,SUMIFS(17:17,$1:$1,"&gt;="&amp;1,$1:$1,"&lt;="&amp;INT(-$N28/30))+(-$N28/30-INT(-$N28/30))*SUMIFS(17:17,$1:$1,INT(-$N28/30)+1),0)+(-$N28/30-INT(-$N28/30))*SUMIFS(17:17,$1:$1,FX$1+INT(-$N28/30)+1)+(INT(-$N28/30)+1--$N28/30)*SUMIFS(17:17,$1:$1,FX$1+INT(-$N28/30)))))</f>
        <v>0</v>
      </c>
      <c r="FY28" s="40">
        <f>IF($N28=0,0,IF(FY$7="",0,IF(FY$1=MAX($1:$1),$R17-SUM($T28:FX28),IF(FY$1=1,SUMIFS(17:17,$1:$1,"&gt;="&amp;1,$1:$1,"&lt;="&amp;INT(-$N28/30))+(-$N28/30-INT(-$N28/30))*SUMIFS(17:17,$1:$1,INT(-$N28/30)+1),0)+(-$N28/30-INT(-$N28/30))*SUMIFS(17:17,$1:$1,FY$1+INT(-$N28/30)+1)+(INT(-$N28/30)+1--$N28/30)*SUMIFS(17:17,$1:$1,FY$1+INT(-$N28/30)))))</f>
        <v>0</v>
      </c>
      <c r="FZ28" s="40">
        <f>IF($N28=0,0,IF(FZ$7="",0,IF(FZ$1=MAX($1:$1),$R17-SUM($T28:FY28),IF(FZ$1=1,SUMIFS(17:17,$1:$1,"&gt;="&amp;1,$1:$1,"&lt;="&amp;INT(-$N28/30))+(-$N28/30-INT(-$N28/30))*SUMIFS(17:17,$1:$1,INT(-$N28/30)+1),0)+(-$N28/30-INT(-$N28/30))*SUMIFS(17:17,$1:$1,FZ$1+INT(-$N28/30)+1)+(INT(-$N28/30)+1--$N28/30)*SUMIFS(17:17,$1:$1,FZ$1+INT(-$N28/30)))))</f>
        <v>0</v>
      </c>
      <c r="GA28" s="40">
        <f>IF($N28=0,0,IF(GA$7="",0,IF(GA$1=MAX($1:$1),$R17-SUM($T28:FZ28),IF(GA$1=1,SUMIFS(17:17,$1:$1,"&gt;="&amp;1,$1:$1,"&lt;="&amp;INT(-$N28/30))+(-$N28/30-INT(-$N28/30))*SUMIFS(17:17,$1:$1,INT(-$N28/30)+1),0)+(-$N28/30-INT(-$N28/30))*SUMIFS(17:17,$1:$1,GA$1+INT(-$N28/30)+1)+(INT(-$N28/30)+1--$N28/30)*SUMIFS(17:17,$1:$1,GA$1+INT(-$N28/30)))))</f>
        <v>0</v>
      </c>
      <c r="GB28" s="40">
        <f>IF($N28=0,0,IF(GB$7="",0,IF(GB$1=MAX($1:$1),$R17-SUM($T28:GA28),IF(GB$1=1,SUMIFS(17:17,$1:$1,"&gt;="&amp;1,$1:$1,"&lt;="&amp;INT(-$N28/30))+(-$N28/30-INT(-$N28/30))*SUMIFS(17:17,$1:$1,INT(-$N28/30)+1),0)+(-$N28/30-INT(-$N28/30))*SUMIFS(17:17,$1:$1,GB$1+INT(-$N28/30)+1)+(INT(-$N28/30)+1--$N28/30)*SUMIFS(17:17,$1:$1,GB$1+INT(-$N28/30)))))</f>
        <v>0</v>
      </c>
      <c r="GC28" s="40">
        <f>IF($N28=0,0,IF(GC$7="",0,IF(GC$1=MAX($1:$1),$R17-SUM($T28:GB28),IF(GC$1=1,SUMIFS(17:17,$1:$1,"&gt;="&amp;1,$1:$1,"&lt;="&amp;INT(-$N28/30))+(-$N28/30-INT(-$N28/30))*SUMIFS(17:17,$1:$1,INT(-$N28/30)+1),0)+(-$N28/30-INT(-$N28/30))*SUMIFS(17:17,$1:$1,GC$1+INT(-$N28/30)+1)+(INT(-$N28/30)+1--$N28/30)*SUMIFS(17:17,$1:$1,GC$1+INT(-$N28/30)))))</f>
        <v>0</v>
      </c>
      <c r="GD28" s="40">
        <f>IF($N28=0,0,IF(GD$7="",0,IF(GD$1=MAX($1:$1),$R17-SUM($T28:GC28),IF(GD$1=1,SUMIFS(17:17,$1:$1,"&gt;="&amp;1,$1:$1,"&lt;="&amp;INT(-$N28/30))+(-$N28/30-INT(-$N28/30))*SUMIFS(17:17,$1:$1,INT(-$N28/30)+1),0)+(-$N28/30-INT(-$N28/30))*SUMIFS(17:17,$1:$1,GD$1+INT(-$N28/30)+1)+(INT(-$N28/30)+1--$N28/30)*SUMIFS(17:17,$1:$1,GD$1+INT(-$N28/30)))))</f>
        <v>0</v>
      </c>
      <c r="GE28" s="40">
        <f>IF($N28=0,0,IF(GE$7="",0,IF(GE$1=MAX($1:$1),$R17-SUM($T28:GD28),IF(GE$1=1,SUMIFS(17:17,$1:$1,"&gt;="&amp;1,$1:$1,"&lt;="&amp;INT(-$N28/30))+(-$N28/30-INT(-$N28/30))*SUMIFS(17:17,$1:$1,INT(-$N28/30)+1),0)+(-$N28/30-INT(-$N28/30))*SUMIFS(17:17,$1:$1,GE$1+INT(-$N28/30)+1)+(INT(-$N28/30)+1--$N28/30)*SUMIFS(17:17,$1:$1,GE$1+INT(-$N28/30)))))</f>
        <v>0</v>
      </c>
      <c r="GF28" s="40">
        <f>IF($N28=0,0,IF(GF$7="",0,IF(GF$1=MAX($1:$1),$R17-SUM($T28:GE28),IF(GF$1=1,SUMIFS(17:17,$1:$1,"&gt;="&amp;1,$1:$1,"&lt;="&amp;INT(-$N28/30))+(-$N28/30-INT(-$N28/30))*SUMIFS(17:17,$1:$1,INT(-$N28/30)+1),0)+(-$N28/30-INT(-$N28/30))*SUMIFS(17:17,$1:$1,GF$1+INT(-$N28/30)+1)+(INT(-$N28/30)+1--$N28/30)*SUMIFS(17:17,$1:$1,GF$1+INT(-$N28/30)))))</f>
        <v>0</v>
      </c>
      <c r="GG28" s="40">
        <f>IF($N28=0,0,IF(GG$7="",0,IF(GG$1=MAX($1:$1),$R17-SUM($T28:GF28),IF(GG$1=1,SUMIFS(17:17,$1:$1,"&gt;="&amp;1,$1:$1,"&lt;="&amp;INT(-$N28/30))+(-$N28/30-INT(-$N28/30))*SUMIFS(17:17,$1:$1,INT(-$N28/30)+1),0)+(-$N28/30-INT(-$N28/30))*SUMIFS(17:17,$1:$1,GG$1+INT(-$N28/30)+1)+(INT(-$N28/30)+1--$N28/30)*SUMIFS(17:17,$1:$1,GG$1+INT(-$N28/30)))))</f>
        <v>0</v>
      </c>
      <c r="GH28" s="40">
        <f>IF($N28=0,0,IF(GH$7="",0,IF(GH$1=MAX($1:$1),$R17-SUM($T28:GG28),IF(GH$1=1,SUMIFS(17:17,$1:$1,"&gt;="&amp;1,$1:$1,"&lt;="&amp;INT(-$N28/30))+(-$N28/30-INT(-$N28/30))*SUMIFS(17:17,$1:$1,INT(-$N28/30)+1),0)+(-$N28/30-INT(-$N28/30))*SUMIFS(17:17,$1:$1,GH$1+INT(-$N28/30)+1)+(INT(-$N28/30)+1--$N28/30)*SUMIFS(17:17,$1:$1,GH$1+INT(-$N28/30)))))</f>
        <v>0</v>
      </c>
      <c r="GI28" s="40">
        <f>IF($N28=0,0,IF(GI$7="",0,IF(GI$1=MAX($1:$1),$R17-SUM($T28:GH28),IF(GI$1=1,SUMIFS(17:17,$1:$1,"&gt;="&amp;1,$1:$1,"&lt;="&amp;INT(-$N28/30))+(-$N28/30-INT(-$N28/30))*SUMIFS(17:17,$1:$1,INT(-$N28/30)+1),0)+(-$N28/30-INT(-$N28/30))*SUMIFS(17:17,$1:$1,GI$1+INT(-$N28/30)+1)+(INT(-$N28/30)+1--$N28/30)*SUMIFS(17:17,$1:$1,GI$1+INT(-$N28/30)))))</f>
        <v>0</v>
      </c>
      <c r="GJ28" s="40">
        <f>IF($N28=0,0,IF(GJ$7="",0,IF(GJ$1=MAX($1:$1),$R17-SUM($T28:GI28),IF(GJ$1=1,SUMIFS(17:17,$1:$1,"&gt;="&amp;1,$1:$1,"&lt;="&amp;INT(-$N28/30))+(-$N28/30-INT(-$N28/30))*SUMIFS(17:17,$1:$1,INT(-$N28/30)+1),0)+(-$N28/30-INT(-$N28/30))*SUMIFS(17:17,$1:$1,GJ$1+INT(-$N28/30)+1)+(INT(-$N28/30)+1--$N28/30)*SUMIFS(17:17,$1:$1,GJ$1+INT(-$N28/30)))))</f>
        <v>0</v>
      </c>
      <c r="GK28" s="40">
        <f>IF($N28=0,0,IF(GK$7="",0,IF(GK$1=MAX($1:$1),$R17-SUM($T28:GJ28),IF(GK$1=1,SUMIFS(17:17,$1:$1,"&gt;="&amp;1,$1:$1,"&lt;="&amp;INT(-$N28/30))+(-$N28/30-INT(-$N28/30))*SUMIFS(17:17,$1:$1,INT(-$N28/30)+1),0)+(-$N28/30-INT(-$N28/30))*SUMIFS(17:17,$1:$1,GK$1+INT(-$N28/30)+1)+(INT(-$N28/30)+1--$N28/30)*SUMIFS(17:17,$1:$1,GK$1+INT(-$N28/30)))))</f>
        <v>0</v>
      </c>
      <c r="GL28" s="40">
        <f>IF($N28=0,0,IF(GL$7="",0,IF(GL$1=MAX($1:$1),$R17-SUM($T28:GK28),IF(GL$1=1,SUMIFS(17:17,$1:$1,"&gt;="&amp;1,$1:$1,"&lt;="&amp;INT(-$N28/30))+(-$N28/30-INT(-$N28/30))*SUMIFS(17:17,$1:$1,INT(-$N28/30)+1),0)+(-$N28/30-INT(-$N28/30))*SUMIFS(17:17,$1:$1,GL$1+INT(-$N28/30)+1)+(INT(-$N28/30)+1--$N28/30)*SUMIFS(17:17,$1:$1,GL$1+INT(-$N28/30)))))</f>
        <v>0</v>
      </c>
      <c r="GM28" s="40">
        <f>IF($N28=0,0,IF(GM$7="",0,IF(GM$1=MAX($1:$1),$R17-SUM($T28:GL28),IF(GM$1=1,SUMIFS(17:17,$1:$1,"&gt;="&amp;1,$1:$1,"&lt;="&amp;INT(-$N28/30))+(-$N28/30-INT(-$N28/30))*SUMIFS(17:17,$1:$1,INT(-$N28/30)+1),0)+(-$N28/30-INT(-$N28/30))*SUMIFS(17:17,$1:$1,GM$1+INT(-$N28/30)+1)+(INT(-$N28/30)+1--$N28/30)*SUMIFS(17:17,$1:$1,GM$1+INT(-$N28/30)))))</f>
        <v>0</v>
      </c>
      <c r="GN28" s="40">
        <f>IF($N28=0,0,IF(GN$7="",0,IF(GN$1=MAX($1:$1),$R17-SUM($T28:GM28),IF(GN$1=1,SUMIFS(17:17,$1:$1,"&gt;="&amp;1,$1:$1,"&lt;="&amp;INT(-$N28/30))+(-$N28/30-INT(-$N28/30))*SUMIFS(17:17,$1:$1,INT(-$N28/30)+1),0)+(-$N28/30-INT(-$N28/30))*SUMIFS(17:17,$1:$1,GN$1+INT(-$N28/30)+1)+(INT(-$N28/30)+1--$N28/30)*SUMIFS(17:17,$1:$1,GN$1+INT(-$N28/30)))))</f>
        <v>0</v>
      </c>
      <c r="GO28" s="40">
        <f>IF($N28=0,0,IF(GO$7="",0,IF(GO$1=MAX($1:$1),$R17-SUM($T28:GN28),IF(GO$1=1,SUMIFS(17:17,$1:$1,"&gt;="&amp;1,$1:$1,"&lt;="&amp;INT(-$N28/30))+(-$N28/30-INT(-$N28/30))*SUMIFS(17:17,$1:$1,INT(-$N28/30)+1),0)+(-$N28/30-INT(-$N28/30))*SUMIFS(17:17,$1:$1,GO$1+INT(-$N28/30)+1)+(INT(-$N28/30)+1--$N28/30)*SUMIFS(17:17,$1:$1,GO$1+INT(-$N28/30)))))</f>
        <v>0</v>
      </c>
      <c r="GP28" s="40">
        <f>IF($N28=0,0,IF(GP$7="",0,IF(GP$1=MAX($1:$1),$R17-SUM($T28:GO28),IF(GP$1=1,SUMIFS(17:17,$1:$1,"&gt;="&amp;1,$1:$1,"&lt;="&amp;INT(-$N28/30))+(-$N28/30-INT(-$N28/30))*SUMIFS(17:17,$1:$1,INT(-$N28/30)+1),0)+(-$N28/30-INT(-$N28/30))*SUMIFS(17:17,$1:$1,GP$1+INT(-$N28/30)+1)+(INT(-$N28/30)+1--$N28/30)*SUMIFS(17:17,$1:$1,GP$1+INT(-$N28/30)))))</f>
        <v>0</v>
      </c>
      <c r="GQ28" s="40">
        <f>IF($N28=0,0,IF(GQ$7="",0,IF(GQ$1=MAX($1:$1),$R17-SUM($T28:GP28),IF(GQ$1=1,SUMIFS(17:17,$1:$1,"&gt;="&amp;1,$1:$1,"&lt;="&amp;INT(-$N28/30))+(-$N28/30-INT(-$N28/30))*SUMIFS(17:17,$1:$1,INT(-$N28/30)+1),0)+(-$N28/30-INT(-$N28/30))*SUMIFS(17:17,$1:$1,GQ$1+INT(-$N28/30)+1)+(INT(-$N28/30)+1--$N28/30)*SUMIFS(17:17,$1:$1,GQ$1+INT(-$N28/30)))))</f>
        <v>0</v>
      </c>
      <c r="GR28" s="40">
        <f>IF($N28=0,0,IF(GR$7="",0,IF(GR$1=MAX($1:$1),$R17-SUM($T28:GQ28),IF(GR$1=1,SUMIFS(17:17,$1:$1,"&gt;="&amp;1,$1:$1,"&lt;="&amp;INT(-$N28/30))+(-$N28/30-INT(-$N28/30))*SUMIFS(17:17,$1:$1,INT(-$N28/30)+1),0)+(-$N28/30-INT(-$N28/30))*SUMIFS(17:17,$1:$1,GR$1+INT(-$N28/30)+1)+(INT(-$N28/30)+1--$N28/30)*SUMIFS(17:17,$1:$1,GR$1+INT(-$N28/30)))))</f>
        <v>0</v>
      </c>
      <c r="GS28" s="40">
        <f>IF($N28=0,0,IF(GS$7="",0,IF(GS$1=MAX($1:$1),$R17-SUM($T28:GR28),IF(GS$1=1,SUMIFS(17:17,$1:$1,"&gt;="&amp;1,$1:$1,"&lt;="&amp;INT(-$N28/30))+(-$N28/30-INT(-$N28/30))*SUMIFS(17:17,$1:$1,INT(-$N28/30)+1),0)+(-$N28/30-INT(-$N28/30))*SUMIFS(17:17,$1:$1,GS$1+INT(-$N28/30)+1)+(INT(-$N28/30)+1--$N28/30)*SUMIFS(17:17,$1:$1,GS$1+INT(-$N28/30)))))</f>
        <v>0</v>
      </c>
      <c r="GT28" s="40">
        <f>IF($N28=0,0,IF(GT$7="",0,IF(GT$1=MAX($1:$1),$R17-SUM($T28:GS28),IF(GT$1=1,SUMIFS(17:17,$1:$1,"&gt;="&amp;1,$1:$1,"&lt;="&amp;INT(-$N28/30))+(-$N28/30-INT(-$N28/30))*SUMIFS(17:17,$1:$1,INT(-$N28/30)+1),0)+(-$N28/30-INT(-$N28/30))*SUMIFS(17:17,$1:$1,GT$1+INT(-$N28/30)+1)+(INT(-$N28/30)+1--$N28/30)*SUMIFS(17:17,$1:$1,GT$1+INT(-$N28/30)))))</f>
        <v>0</v>
      </c>
      <c r="GU28" s="40">
        <f>IF($N28=0,0,IF(GU$7="",0,IF(GU$1=MAX($1:$1),$R17-SUM($T28:GT28),IF(GU$1=1,SUMIFS(17:17,$1:$1,"&gt;="&amp;1,$1:$1,"&lt;="&amp;INT(-$N28/30))+(-$N28/30-INT(-$N28/30))*SUMIFS(17:17,$1:$1,INT(-$N28/30)+1),0)+(-$N28/30-INT(-$N28/30))*SUMIFS(17:17,$1:$1,GU$1+INT(-$N28/30)+1)+(INT(-$N28/30)+1--$N28/30)*SUMIFS(17:17,$1:$1,GU$1+INT(-$N28/30)))))</f>
        <v>0</v>
      </c>
      <c r="GV28" s="40">
        <f>IF($N28=0,0,IF(GV$7="",0,IF(GV$1=MAX($1:$1),$R17-SUM($T28:GU28),IF(GV$1=1,SUMIFS(17:17,$1:$1,"&gt;="&amp;1,$1:$1,"&lt;="&amp;INT(-$N28/30))+(-$N28/30-INT(-$N28/30))*SUMIFS(17:17,$1:$1,INT(-$N28/30)+1),0)+(-$N28/30-INT(-$N28/30))*SUMIFS(17:17,$1:$1,GV$1+INT(-$N28/30)+1)+(INT(-$N28/30)+1--$N28/30)*SUMIFS(17:17,$1:$1,GV$1+INT(-$N28/30)))))</f>
        <v>0</v>
      </c>
      <c r="GW28" s="40">
        <f>IF($N28=0,0,IF(GW$7="",0,IF(GW$1=MAX($1:$1),$R17-SUM($T28:GV28),IF(GW$1=1,SUMIFS(17:17,$1:$1,"&gt;="&amp;1,$1:$1,"&lt;="&amp;INT(-$N28/30))+(-$N28/30-INT(-$N28/30))*SUMIFS(17:17,$1:$1,INT(-$N28/30)+1),0)+(-$N28/30-INT(-$N28/30))*SUMIFS(17:17,$1:$1,GW$1+INT(-$N28/30)+1)+(INT(-$N28/30)+1--$N28/30)*SUMIFS(17:17,$1:$1,GW$1+INT(-$N28/30)))))</f>
        <v>0</v>
      </c>
      <c r="GX28" s="40">
        <f>IF($N28=0,0,IF(GX$7="",0,IF(GX$1=MAX($1:$1),$R17-SUM($T28:GW28),IF(GX$1=1,SUMIFS(17:17,$1:$1,"&gt;="&amp;1,$1:$1,"&lt;="&amp;INT(-$N28/30))+(-$N28/30-INT(-$N28/30))*SUMIFS(17:17,$1:$1,INT(-$N28/30)+1),0)+(-$N28/30-INT(-$N28/30))*SUMIFS(17:17,$1:$1,GX$1+INT(-$N28/30)+1)+(INT(-$N28/30)+1--$N28/30)*SUMIFS(17:17,$1:$1,GX$1+INT(-$N28/30)))))</f>
        <v>0</v>
      </c>
      <c r="GY28" s="40">
        <f>IF($N28=0,0,IF(GY$7="",0,IF(GY$1=MAX($1:$1),$R17-SUM($T28:GX28),IF(GY$1=1,SUMIFS(17:17,$1:$1,"&gt;="&amp;1,$1:$1,"&lt;="&amp;INT(-$N28/30))+(-$N28/30-INT(-$N28/30))*SUMIFS(17:17,$1:$1,INT(-$N28/30)+1),0)+(-$N28/30-INT(-$N28/30))*SUMIFS(17:17,$1:$1,GY$1+INT(-$N28/30)+1)+(INT(-$N28/30)+1--$N28/30)*SUMIFS(17:17,$1:$1,GY$1+INT(-$N28/30)))))</f>
        <v>0</v>
      </c>
      <c r="GZ28" s="40">
        <f>IF($N28=0,0,IF(GZ$7="",0,IF(GZ$1=MAX($1:$1),$R17-SUM($T28:GY28),IF(GZ$1=1,SUMIFS(17:17,$1:$1,"&gt;="&amp;1,$1:$1,"&lt;="&amp;INT(-$N28/30))+(-$N28/30-INT(-$N28/30))*SUMIFS(17:17,$1:$1,INT(-$N28/30)+1),0)+(-$N28/30-INT(-$N28/30))*SUMIFS(17:17,$1:$1,GZ$1+INT(-$N28/30)+1)+(INT(-$N28/30)+1--$N28/30)*SUMIFS(17:17,$1:$1,GZ$1+INT(-$N28/30)))))</f>
        <v>0</v>
      </c>
      <c r="HA28" s="40">
        <f>IF($N28=0,0,IF(HA$7="",0,IF(HA$1=MAX($1:$1),$R17-SUM($T28:GZ28),IF(HA$1=1,SUMIFS(17:17,$1:$1,"&gt;="&amp;1,$1:$1,"&lt;="&amp;INT(-$N28/30))+(-$N28/30-INT(-$N28/30))*SUMIFS(17:17,$1:$1,INT(-$N28/30)+1),0)+(-$N28/30-INT(-$N28/30))*SUMIFS(17:17,$1:$1,HA$1+INT(-$N28/30)+1)+(INT(-$N28/30)+1--$N28/30)*SUMIFS(17:17,$1:$1,HA$1+INT(-$N28/30)))))</f>
        <v>0</v>
      </c>
      <c r="HB28" s="40">
        <f>IF($N28=0,0,IF(HB$7="",0,IF(HB$1=MAX($1:$1),$R17-SUM($T28:HA28),IF(HB$1=1,SUMIFS(17:17,$1:$1,"&gt;="&amp;1,$1:$1,"&lt;="&amp;INT(-$N28/30))+(-$N28/30-INT(-$N28/30))*SUMIFS(17:17,$1:$1,INT(-$N28/30)+1),0)+(-$N28/30-INT(-$N28/30))*SUMIFS(17:17,$1:$1,HB$1+INT(-$N28/30)+1)+(INT(-$N28/30)+1--$N28/30)*SUMIFS(17:17,$1:$1,HB$1+INT(-$N28/30)))))</f>
        <v>0</v>
      </c>
      <c r="HC28" s="40">
        <f>IF($N28=0,0,IF(HC$7="",0,IF(HC$1=MAX($1:$1),$R17-SUM($T28:HB28),IF(HC$1=1,SUMIFS(17:17,$1:$1,"&gt;="&amp;1,$1:$1,"&lt;="&amp;INT(-$N28/30))+(-$N28/30-INT(-$N28/30))*SUMIFS(17:17,$1:$1,INT(-$N28/30)+1),0)+(-$N28/30-INT(-$N28/30))*SUMIFS(17:17,$1:$1,HC$1+INT(-$N28/30)+1)+(INT(-$N28/30)+1--$N28/30)*SUMIFS(17:17,$1:$1,HC$1+INT(-$N28/30)))))</f>
        <v>0</v>
      </c>
      <c r="HD28" s="40">
        <f>IF($N28=0,0,IF(HD$7="",0,IF(HD$1=MAX($1:$1),$R17-SUM($T28:HC28),IF(HD$1=1,SUMIFS(17:17,$1:$1,"&gt;="&amp;1,$1:$1,"&lt;="&amp;INT(-$N28/30))+(-$N28/30-INT(-$N28/30))*SUMIFS(17:17,$1:$1,INT(-$N28/30)+1),0)+(-$N28/30-INT(-$N28/30))*SUMIFS(17:17,$1:$1,HD$1+INT(-$N28/30)+1)+(INT(-$N28/30)+1--$N28/30)*SUMIFS(17:17,$1:$1,HD$1+INT(-$N28/30)))))</f>
        <v>0</v>
      </c>
      <c r="HE28" s="40">
        <f>IF($N28=0,0,IF(HE$7="",0,IF(HE$1=MAX($1:$1),$R17-SUM($T28:HD28),IF(HE$1=1,SUMIFS(17:17,$1:$1,"&gt;="&amp;1,$1:$1,"&lt;="&amp;INT(-$N28/30))+(-$N28/30-INT(-$N28/30))*SUMIFS(17:17,$1:$1,INT(-$N28/30)+1),0)+(-$N28/30-INT(-$N28/30))*SUMIFS(17:17,$1:$1,HE$1+INT(-$N28/30)+1)+(INT(-$N28/30)+1--$N28/30)*SUMIFS(17:17,$1:$1,HE$1+INT(-$N28/30)))))</f>
        <v>0</v>
      </c>
      <c r="HF28" s="40">
        <f>IF($N28=0,0,IF(HF$7="",0,IF(HF$1=MAX($1:$1),$R17-SUM($T28:HE28),IF(HF$1=1,SUMIFS(17:17,$1:$1,"&gt;="&amp;1,$1:$1,"&lt;="&amp;INT(-$N28/30))+(-$N28/30-INT(-$N28/30))*SUMIFS(17:17,$1:$1,INT(-$N28/30)+1),0)+(-$N28/30-INT(-$N28/30))*SUMIFS(17:17,$1:$1,HF$1+INT(-$N28/30)+1)+(INT(-$N28/30)+1--$N28/30)*SUMIFS(17:17,$1:$1,HF$1+INT(-$N28/30)))))</f>
        <v>0</v>
      </c>
      <c r="HG28" s="40">
        <f>IF($N28=0,0,IF(HG$7="",0,IF(HG$1=MAX($1:$1),$R17-SUM($T28:HF28),IF(HG$1=1,SUMIFS(17:17,$1:$1,"&gt;="&amp;1,$1:$1,"&lt;="&amp;INT(-$N28/30))+(-$N28/30-INT(-$N28/30))*SUMIFS(17:17,$1:$1,INT(-$N28/30)+1),0)+(-$N28/30-INT(-$N28/30))*SUMIFS(17:17,$1:$1,HG$1+INT(-$N28/30)+1)+(INT(-$N28/30)+1--$N28/30)*SUMIFS(17:17,$1:$1,HG$1+INT(-$N28/30)))))</f>
        <v>0</v>
      </c>
      <c r="HH28" s="40">
        <f>IF($N28=0,0,IF(HH$7="",0,IF(HH$1=MAX($1:$1),$R17-SUM($T28:HG28),IF(HH$1=1,SUMIFS(17:17,$1:$1,"&gt;="&amp;1,$1:$1,"&lt;="&amp;INT(-$N28/30))+(-$N28/30-INT(-$N28/30))*SUMIFS(17:17,$1:$1,INT(-$N28/30)+1),0)+(-$N28/30-INT(-$N28/30))*SUMIFS(17:17,$1:$1,HH$1+INT(-$N28/30)+1)+(INT(-$N28/30)+1--$N28/30)*SUMIFS(17:17,$1:$1,HH$1+INT(-$N28/30)))))</f>
        <v>0</v>
      </c>
      <c r="HI28" s="40">
        <f>IF($N28=0,0,IF(HI$7="",0,IF(HI$1=MAX($1:$1),$R17-SUM($T28:HH28),IF(HI$1=1,SUMIFS(17:17,$1:$1,"&gt;="&amp;1,$1:$1,"&lt;="&amp;INT(-$N28/30))+(-$N28/30-INT(-$N28/30))*SUMIFS(17:17,$1:$1,INT(-$N28/30)+1),0)+(-$N28/30-INT(-$N28/30))*SUMIFS(17:17,$1:$1,HI$1+INT(-$N28/30)+1)+(INT(-$N28/30)+1--$N28/30)*SUMIFS(17:17,$1:$1,HI$1+INT(-$N28/30)))))</f>
        <v>0</v>
      </c>
      <c r="HJ28" s="40">
        <f>IF($N28=0,0,IF(HJ$7="",0,IF(HJ$1=MAX($1:$1),$R17-SUM($T28:HI28),IF(HJ$1=1,SUMIFS(17:17,$1:$1,"&gt;="&amp;1,$1:$1,"&lt;="&amp;INT(-$N28/30))+(-$N28/30-INT(-$N28/30))*SUMIFS(17:17,$1:$1,INT(-$N28/30)+1),0)+(-$N28/30-INT(-$N28/30))*SUMIFS(17:17,$1:$1,HJ$1+INT(-$N28/30)+1)+(INT(-$N28/30)+1--$N28/30)*SUMIFS(17:17,$1:$1,HJ$1+INT(-$N28/30)))))</f>
        <v>0</v>
      </c>
      <c r="HK28" s="40">
        <f>IF($N28=0,0,IF(HK$7="",0,IF(HK$1=MAX($1:$1),$R17-SUM($T28:HJ28),IF(HK$1=1,SUMIFS(17:17,$1:$1,"&gt;="&amp;1,$1:$1,"&lt;="&amp;INT(-$N28/30))+(-$N28/30-INT(-$N28/30))*SUMIFS(17:17,$1:$1,INT(-$N28/30)+1),0)+(-$N28/30-INT(-$N28/30))*SUMIFS(17:17,$1:$1,HK$1+INT(-$N28/30)+1)+(INT(-$N28/30)+1--$N28/30)*SUMIFS(17:17,$1:$1,HK$1+INT(-$N28/30)))))</f>
        <v>0</v>
      </c>
      <c r="HL28" s="40">
        <f>IF($N28=0,0,IF(HL$7="",0,IF(HL$1=MAX($1:$1),$R17-SUM($T28:HK28),IF(HL$1=1,SUMIFS(17:17,$1:$1,"&gt;="&amp;1,$1:$1,"&lt;="&amp;INT(-$N28/30))+(-$N28/30-INT(-$N28/30))*SUMIFS(17:17,$1:$1,INT(-$N28/30)+1),0)+(-$N28/30-INT(-$N28/30))*SUMIFS(17:17,$1:$1,HL$1+INT(-$N28/30)+1)+(INT(-$N28/30)+1--$N28/30)*SUMIFS(17:17,$1:$1,HL$1+INT(-$N28/30)))))</f>
        <v>0</v>
      </c>
      <c r="HM28" s="40">
        <f>IF($N28=0,0,IF(HM$7="",0,IF(HM$1=MAX($1:$1),$R17-SUM($T28:HL28),IF(HM$1=1,SUMIFS(17:17,$1:$1,"&gt;="&amp;1,$1:$1,"&lt;="&amp;INT(-$N28/30))+(-$N28/30-INT(-$N28/30))*SUMIFS(17:17,$1:$1,INT(-$N28/30)+1),0)+(-$N28/30-INT(-$N28/30))*SUMIFS(17:17,$1:$1,HM$1+INT(-$N28/30)+1)+(INT(-$N28/30)+1--$N28/30)*SUMIFS(17:17,$1:$1,HM$1+INT(-$N28/30)))))</f>
        <v>0</v>
      </c>
      <c r="HN28" s="40">
        <f>IF($N28=0,0,IF(HN$7="",0,IF(HN$1=MAX($1:$1),$R17-SUM($T28:HM28),IF(HN$1=1,SUMIFS(17:17,$1:$1,"&gt;="&amp;1,$1:$1,"&lt;="&amp;INT(-$N28/30))+(-$N28/30-INT(-$N28/30))*SUMIFS(17:17,$1:$1,INT(-$N28/30)+1),0)+(-$N28/30-INT(-$N28/30))*SUMIFS(17:17,$1:$1,HN$1+INT(-$N28/30)+1)+(INT(-$N28/30)+1--$N28/30)*SUMIFS(17:17,$1:$1,HN$1+INT(-$N28/30)))))</f>
        <v>0</v>
      </c>
      <c r="HO28" s="40">
        <f>IF($N28=0,0,IF(HO$7="",0,IF(HO$1=MAX($1:$1),$R17-SUM($T28:HN28),IF(HO$1=1,SUMIFS(17:17,$1:$1,"&gt;="&amp;1,$1:$1,"&lt;="&amp;INT(-$N28/30))+(-$N28/30-INT(-$N28/30))*SUMIFS(17:17,$1:$1,INT(-$N28/30)+1),0)+(-$N28/30-INT(-$N28/30))*SUMIFS(17:17,$1:$1,HO$1+INT(-$N28/30)+1)+(INT(-$N28/30)+1--$N28/30)*SUMIFS(17:17,$1:$1,HO$1+INT(-$N28/30)))))</f>
        <v>0</v>
      </c>
      <c r="HP28" s="40">
        <f>IF($N28=0,0,IF(HP$7="",0,IF(HP$1=MAX($1:$1),$R17-SUM($T28:HO28),IF(HP$1=1,SUMIFS(17:17,$1:$1,"&gt;="&amp;1,$1:$1,"&lt;="&amp;INT(-$N28/30))+(-$N28/30-INT(-$N28/30))*SUMIFS(17:17,$1:$1,INT(-$N28/30)+1),0)+(-$N28/30-INT(-$N28/30))*SUMIFS(17:17,$1:$1,HP$1+INT(-$N28/30)+1)+(INT(-$N28/30)+1--$N28/30)*SUMIFS(17:17,$1:$1,HP$1+INT(-$N28/30)))))</f>
        <v>0</v>
      </c>
      <c r="HQ28" s="40">
        <f>IF($N28=0,0,IF(HQ$7="",0,IF(HQ$1=MAX($1:$1),$R17-SUM($T28:HP28),IF(HQ$1=1,SUMIFS(17:17,$1:$1,"&gt;="&amp;1,$1:$1,"&lt;="&amp;INT(-$N28/30))+(-$N28/30-INT(-$N28/30))*SUMIFS(17:17,$1:$1,INT(-$N28/30)+1),0)+(-$N28/30-INT(-$N28/30))*SUMIFS(17:17,$1:$1,HQ$1+INT(-$N28/30)+1)+(INT(-$N28/30)+1--$N28/30)*SUMIFS(17:17,$1:$1,HQ$1+INT(-$N28/30)))))</f>
        <v>0</v>
      </c>
      <c r="HR28" s="40">
        <f>IF($N28=0,0,IF(HR$7="",0,IF(HR$1=MAX($1:$1),$R17-SUM($T28:HQ28),IF(HR$1=1,SUMIFS(17:17,$1:$1,"&gt;="&amp;1,$1:$1,"&lt;="&amp;INT(-$N28/30))+(-$N28/30-INT(-$N28/30))*SUMIFS(17:17,$1:$1,INT(-$N28/30)+1),0)+(-$N28/30-INT(-$N28/30))*SUMIFS(17:17,$1:$1,HR$1+INT(-$N28/30)+1)+(INT(-$N28/30)+1--$N28/30)*SUMIFS(17:17,$1:$1,HR$1+INT(-$N28/30)))))</f>
        <v>0</v>
      </c>
      <c r="HS28" s="40">
        <f>IF($N28=0,0,IF(HS$7="",0,IF(HS$1=MAX($1:$1),$R17-SUM($T28:HR28),IF(HS$1=1,SUMIFS(17:17,$1:$1,"&gt;="&amp;1,$1:$1,"&lt;="&amp;INT(-$N28/30))+(-$N28/30-INT(-$N28/30))*SUMIFS(17:17,$1:$1,INT(-$N28/30)+1),0)+(-$N28/30-INT(-$N28/30))*SUMIFS(17:17,$1:$1,HS$1+INT(-$N28/30)+1)+(INT(-$N28/30)+1--$N28/30)*SUMIFS(17:17,$1:$1,HS$1+INT(-$N28/30)))))</f>
        <v>0</v>
      </c>
      <c r="HT28" s="40">
        <f>IF($N28=0,0,IF(HT$7="",0,IF(HT$1=MAX($1:$1),$R17-SUM($T28:HS28),IF(HT$1=1,SUMIFS(17:17,$1:$1,"&gt;="&amp;1,$1:$1,"&lt;="&amp;INT(-$N28/30))+(-$N28/30-INT(-$N28/30))*SUMIFS(17:17,$1:$1,INT(-$N28/30)+1),0)+(-$N28/30-INT(-$N28/30))*SUMIFS(17:17,$1:$1,HT$1+INT(-$N28/30)+1)+(INT(-$N28/30)+1--$N28/30)*SUMIFS(17:17,$1:$1,HT$1+INT(-$N28/30)))))</f>
        <v>0</v>
      </c>
      <c r="HU28" s="40">
        <f>IF($N28=0,0,IF(HU$7="",0,IF(HU$1=MAX($1:$1),$R17-SUM($T28:HT28),IF(HU$1=1,SUMIFS(17:17,$1:$1,"&gt;="&amp;1,$1:$1,"&lt;="&amp;INT(-$N28/30))+(-$N28/30-INT(-$N28/30))*SUMIFS(17:17,$1:$1,INT(-$N28/30)+1),0)+(-$N28/30-INT(-$N28/30))*SUMIFS(17:17,$1:$1,HU$1+INT(-$N28/30)+1)+(INT(-$N28/30)+1--$N28/30)*SUMIFS(17:17,$1:$1,HU$1+INT(-$N28/30)))))</f>
        <v>0</v>
      </c>
      <c r="HV28" s="40">
        <f>IF($N28=0,0,IF(HV$7="",0,IF(HV$1=MAX($1:$1),$R17-SUM($T28:HU28),IF(HV$1=1,SUMIFS(17:17,$1:$1,"&gt;="&amp;1,$1:$1,"&lt;="&amp;INT(-$N28/30))+(-$N28/30-INT(-$N28/30))*SUMIFS(17:17,$1:$1,INT(-$N28/30)+1),0)+(-$N28/30-INT(-$N28/30))*SUMIFS(17:17,$1:$1,HV$1+INT(-$N28/30)+1)+(INT(-$N28/30)+1--$N28/30)*SUMIFS(17:17,$1:$1,HV$1+INT(-$N28/30)))))</f>
        <v>0</v>
      </c>
      <c r="HW28" s="40">
        <f>IF($N28=0,0,IF(HW$7="",0,IF(HW$1=MAX($1:$1),$R17-SUM($T28:HV28),IF(HW$1=1,SUMIFS(17:17,$1:$1,"&gt;="&amp;1,$1:$1,"&lt;="&amp;INT(-$N28/30))+(-$N28/30-INT(-$N28/30))*SUMIFS(17:17,$1:$1,INT(-$N28/30)+1),0)+(-$N28/30-INT(-$N28/30))*SUMIFS(17:17,$1:$1,HW$1+INT(-$N28/30)+1)+(INT(-$N28/30)+1--$N28/30)*SUMIFS(17:17,$1:$1,HW$1+INT(-$N28/30)))))</f>
        <v>0</v>
      </c>
      <c r="HX28" s="40">
        <f>IF($N28=0,0,IF(HX$7="",0,IF(HX$1=MAX($1:$1),$R17-SUM($T28:HW28),IF(HX$1=1,SUMIFS(17:17,$1:$1,"&gt;="&amp;1,$1:$1,"&lt;="&amp;INT(-$N28/30))+(-$N28/30-INT(-$N28/30))*SUMIFS(17:17,$1:$1,INT(-$N28/30)+1),0)+(-$N28/30-INT(-$N28/30))*SUMIFS(17:17,$1:$1,HX$1+INT(-$N28/30)+1)+(INT(-$N28/30)+1--$N28/30)*SUMIFS(17:17,$1:$1,HX$1+INT(-$N28/30)))))</f>
        <v>0</v>
      </c>
      <c r="HY28" s="40">
        <f>IF($N28=0,0,IF(HY$7="",0,IF(HY$1=MAX($1:$1),$R17-SUM($T28:HX28),IF(HY$1=1,SUMIFS(17:17,$1:$1,"&gt;="&amp;1,$1:$1,"&lt;="&amp;INT(-$N28/30))+(-$N28/30-INT(-$N28/30))*SUMIFS(17:17,$1:$1,INT(-$N28/30)+1),0)+(-$N28/30-INT(-$N28/30))*SUMIFS(17:17,$1:$1,HY$1+INT(-$N28/30)+1)+(INT(-$N28/30)+1--$N28/30)*SUMIFS(17:17,$1:$1,HY$1+INT(-$N28/30)))))</f>
        <v>0</v>
      </c>
      <c r="HZ28" s="40">
        <f>IF($N28=0,0,IF(HZ$7="",0,IF(HZ$1=MAX($1:$1),$R17-SUM($T28:HY28),IF(HZ$1=1,SUMIFS(17:17,$1:$1,"&gt;="&amp;1,$1:$1,"&lt;="&amp;INT(-$N28/30))+(-$N28/30-INT(-$N28/30))*SUMIFS(17:17,$1:$1,INT(-$N28/30)+1),0)+(-$N28/30-INT(-$N28/30))*SUMIFS(17:17,$1:$1,HZ$1+INT(-$N28/30)+1)+(INT(-$N28/30)+1--$N28/30)*SUMIFS(17:17,$1:$1,HZ$1+INT(-$N28/30)))))</f>
        <v>0</v>
      </c>
      <c r="IA28" s="40">
        <f>IF($N28=0,0,IF(IA$7="",0,IF(IA$1=MAX($1:$1),$R17-SUM($T28:HZ28),IF(IA$1=1,SUMIFS(17:17,$1:$1,"&gt;="&amp;1,$1:$1,"&lt;="&amp;INT(-$N28/30))+(-$N28/30-INT(-$N28/30))*SUMIFS(17:17,$1:$1,INT(-$N28/30)+1),0)+(-$N28/30-INT(-$N28/30))*SUMIFS(17:17,$1:$1,IA$1+INT(-$N28/30)+1)+(INT(-$N28/30)+1--$N28/30)*SUMIFS(17:17,$1:$1,IA$1+INT(-$N28/30)))))</f>
        <v>0</v>
      </c>
      <c r="IB28" s="40">
        <f>IF($N28=0,0,IF(IB$7="",0,IF(IB$1=MAX($1:$1),$R17-SUM($T28:IA28),IF(IB$1=1,SUMIFS(17:17,$1:$1,"&gt;="&amp;1,$1:$1,"&lt;="&amp;INT(-$N28/30))+(-$N28/30-INT(-$N28/30))*SUMIFS(17:17,$1:$1,INT(-$N28/30)+1),0)+(-$N28/30-INT(-$N28/30))*SUMIFS(17:17,$1:$1,IB$1+INT(-$N28/30)+1)+(INT(-$N28/30)+1--$N28/30)*SUMIFS(17:17,$1:$1,IB$1+INT(-$N28/30)))))</f>
        <v>0</v>
      </c>
      <c r="IC28" s="40">
        <f>IF($N28=0,0,IF(IC$7="",0,IF(IC$1=MAX($1:$1),$R17-SUM($T28:IB28),IF(IC$1=1,SUMIFS(17:17,$1:$1,"&gt;="&amp;1,$1:$1,"&lt;="&amp;INT(-$N28/30))+(-$N28/30-INT(-$N28/30))*SUMIFS(17:17,$1:$1,INT(-$N28/30)+1),0)+(-$N28/30-INT(-$N28/30))*SUMIFS(17:17,$1:$1,IC$1+INT(-$N28/30)+1)+(INT(-$N28/30)+1--$N28/30)*SUMIFS(17:17,$1:$1,IC$1+INT(-$N28/30)))))</f>
        <v>0</v>
      </c>
      <c r="ID28" s="40">
        <f>IF($N28=0,0,IF(ID$7="",0,IF(ID$1=MAX($1:$1),$R17-SUM($T28:IC28),IF(ID$1=1,SUMIFS(17:17,$1:$1,"&gt;="&amp;1,$1:$1,"&lt;="&amp;INT(-$N28/30))+(-$N28/30-INT(-$N28/30))*SUMIFS(17:17,$1:$1,INT(-$N28/30)+1),0)+(-$N28/30-INT(-$N28/30))*SUMIFS(17:17,$1:$1,ID$1+INT(-$N28/30)+1)+(INT(-$N28/30)+1--$N28/30)*SUMIFS(17:17,$1:$1,ID$1+INT(-$N28/30)))))</f>
        <v>0</v>
      </c>
      <c r="IE28" s="40">
        <f>IF($N28=0,0,IF(IE$7="",0,IF(IE$1=MAX($1:$1),$R17-SUM($T28:ID28),IF(IE$1=1,SUMIFS(17:17,$1:$1,"&gt;="&amp;1,$1:$1,"&lt;="&amp;INT(-$N28/30))+(-$N28/30-INT(-$N28/30))*SUMIFS(17:17,$1:$1,INT(-$N28/30)+1),0)+(-$N28/30-INT(-$N28/30))*SUMIFS(17:17,$1:$1,IE$1+INT(-$N28/30)+1)+(INT(-$N28/30)+1--$N28/30)*SUMIFS(17:17,$1:$1,IE$1+INT(-$N28/30)))))</f>
        <v>0</v>
      </c>
      <c r="IF28" s="40">
        <f>IF($N28=0,0,IF(IF$7="",0,IF(IF$1=MAX($1:$1),$R17-SUM($T28:IE28),IF(IF$1=1,SUMIFS(17:17,$1:$1,"&gt;="&amp;1,$1:$1,"&lt;="&amp;INT(-$N28/30))+(-$N28/30-INT(-$N28/30))*SUMIFS(17:17,$1:$1,INT(-$N28/30)+1),0)+(-$N28/30-INT(-$N28/30))*SUMIFS(17:17,$1:$1,IF$1+INT(-$N28/30)+1)+(INT(-$N28/30)+1--$N28/30)*SUMIFS(17:17,$1:$1,IF$1+INT(-$N28/30)))))</f>
        <v>0</v>
      </c>
      <c r="IG28" s="40">
        <f>IF($N28=0,0,IF(IG$7="",0,IF(IG$1=MAX($1:$1),$R17-SUM($T28:IF28),IF(IG$1=1,SUMIFS(17:17,$1:$1,"&gt;="&amp;1,$1:$1,"&lt;="&amp;INT(-$N28/30))+(-$N28/30-INT(-$N28/30))*SUMIFS(17:17,$1:$1,INT(-$N28/30)+1),0)+(-$N28/30-INT(-$N28/30))*SUMIFS(17:17,$1:$1,IG$1+INT(-$N28/30)+1)+(INT(-$N28/30)+1--$N28/30)*SUMIFS(17:17,$1:$1,IG$1+INT(-$N28/30)))))</f>
        <v>0</v>
      </c>
      <c r="IH28" s="40">
        <f>IF($N28=0,0,IF(IH$7="",0,IF(IH$1=MAX($1:$1),$R17-SUM($T28:IG28),IF(IH$1=1,SUMIFS(17:17,$1:$1,"&gt;="&amp;1,$1:$1,"&lt;="&amp;INT(-$N28/30))+(-$N28/30-INT(-$N28/30))*SUMIFS(17:17,$1:$1,INT(-$N28/30)+1),0)+(-$N28/30-INT(-$N28/30))*SUMIFS(17:17,$1:$1,IH$1+INT(-$N28/30)+1)+(INT(-$N28/30)+1--$N28/30)*SUMIFS(17:17,$1:$1,IH$1+INT(-$N28/30)))))</f>
        <v>0</v>
      </c>
      <c r="II28" s="40">
        <f>IF($N28=0,0,IF(II$7="",0,IF(II$1=MAX($1:$1),$R17-SUM($T28:IH28),IF(II$1=1,SUMIFS(17:17,$1:$1,"&gt;="&amp;1,$1:$1,"&lt;="&amp;INT(-$N28/30))+(-$N28/30-INT(-$N28/30))*SUMIFS(17:17,$1:$1,INT(-$N28/30)+1),0)+(-$N28/30-INT(-$N28/30))*SUMIFS(17:17,$1:$1,II$1+INT(-$N28/30)+1)+(INT(-$N28/30)+1--$N28/30)*SUMIFS(17:17,$1:$1,II$1+INT(-$N28/30)))))</f>
        <v>0</v>
      </c>
      <c r="IJ28" s="40">
        <f>IF($N28=0,0,IF(IJ$7="",0,IF(IJ$1=MAX($1:$1),$R17-SUM($T28:II28),IF(IJ$1=1,SUMIFS(17:17,$1:$1,"&gt;="&amp;1,$1:$1,"&lt;="&amp;INT(-$N28/30))+(-$N28/30-INT(-$N28/30))*SUMIFS(17:17,$1:$1,INT(-$N28/30)+1),0)+(-$N28/30-INT(-$N28/30))*SUMIFS(17:17,$1:$1,IJ$1+INT(-$N28/30)+1)+(INT(-$N28/30)+1--$N28/30)*SUMIFS(17:17,$1:$1,IJ$1+INT(-$N28/30)))))</f>
        <v>0</v>
      </c>
      <c r="IK28" s="40">
        <f>IF($N28=0,0,IF(IK$7="",0,IF(IK$1=MAX($1:$1),$R17-SUM($T28:IJ28),IF(IK$1=1,SUMIFS(17:17,$1:$1,"&gt;="&amp;1,$1:$1,"&lt;="&amp;INT(-$N28/30))+(-$N28/30-INT(-$N28/30))*SUMIFS(17:17,$1:$1,INT(-$N28/30)+1),0)+(-$N28/30-INT(-$N28/30))*SUMIFS(17:17,$1:$1,IK$1+INT(-$N28/30)+1)+(INT(-$N28/30)+1--$N28/30)*SUMIFS(17:17,$1:$1,IK$1+INT(-$N28/30)))))</f>
        <v>0</v>
      </c>
      <c r="IL28" s="40">
        <f>IF($N28=0,0,IF(IL$7="",0,IF(IL$1=MAX($1:$1),$R17-SUM($T28:IK28),IF(IL$1=1,SUMIFS(17:17,$1:$1,"&gt;="&amp;1,$1:$1,"&lt;="&amp;INT(-$N28/30))+(-$N28/30-INT(-$N28/30))*SUMIFS(17:17,$1:$1,INT(-$N28/30)+1),0)+(-$N28/30-INT(-$N28/30))*SUMIFS(17:17,$1:$1,IL$1+INT(-$N28/30)+1)+(INT(-$N28/30)+1--$N28/30)*SUMIFS(17:17,$1:$1,IL$1+INT(-$N28/30)))))</f>
        <v>0</v>
      </c>
      <c r="IM28" s="40">
        <f>IF($N28=0,0,IF(IM$7="",0,IF(IM$1=MAX($1:$1),$R17-SUM($T28:IL28),IF(IM$1=1,SUMIFS(17:17,$1:$1,"&gt;="&amp;1,$1:$1,"&lt;="&amp;INT(-$N28/30))+(-$N28/30-INT(-$N28/30))*SUMIFS(17:17,$1:$1,INT(-$N28/30)+1),0)+(-$N28/30-INT(-$N28/30))*SUMIFS(17:17,$1:$1,IM$1+INT(-$N28/30)+1)+(INT(-$N28/30)+1--$N28/30)*SUMIFS(17:17,$1:$1,IM$1+INT(-$N28/30)))))</f>
        <v>0</v>
      </c>
      <c r="IN28" s="40">
        <f>IF($N28=0,0,IF(IN$7="",0,IF(IN$1=MAX($1:$1),$R17-SUM($T28:IM28),IF(IN$1=1,SUMIFS(17:17,$1:$1,"&gt;="&amp;1,$1:$1,"&lt;="&amp;INT(-$N28/30))+(-$N28/30-INT(-$N28/30))*SUMIFS(17:17,$1:$1,INT(-$N28/30)+1),0)+(-$N28/30-INT(-$N28/30))*SUMIFS(17:17,$1:$1,IN$1+INT(-$N28/30)+1)+(INT(-$N28/30)+1--$N28/30)*SUMIFS(17:17,$1:$1,IN$1+INT(-$N28/30)))))</f>
        <v>0</v>
      </c>
      <c r="IO28" s="40">
        <f>IF($N28=0,0,IF(IO$7="",0,IF(IO$1=MAX($1:$1),$R17-SUM($T28:IN28),IF(IO$1=1,SUMIFS(17:17,$1:$1,"&gt;="&amp;1,$1:$1,"&lt;="&amp;INT(-$N28/30))+(-$N28/30-INT(-$N28/30))*SUMIFS(17:17,$1:$1,INT(-$N28/30)+1),0)+(-$N28/30-INT(-$N28/30))*SUMIFS(17:17,$1:$1,IO$1+INT(-$N28/30)+1)+(INT(-$N28/30)+1--$N28/30)*SUMIFS(17:17,$1:$1,IO$1+INT(-$N28/30)))))</f>
        <v>0</v>
      </c>
      <c r="IP28" s="40">
        <f>IF($N28=0,0,IF(IP$7="",0,IF(IP$1=MAX($1:$1),$R17-SUM($T28:IO28),IF(IP$1=1,SUMIFS(17:17,$1:$1,"&gt;="&amp;1,$1:$1,"&lt;="&amp;INT(-$N28/30))+(-$N28/30-INT(-$N28/30))*SUMIFS(17:17,$1:$1,INT(-$N28/30)+1),0)+(-$N28/30-INT(-$N28/30))*SUMIFS(17:17,$1:$1,IP$1+INT(-$N28/30)+1)+(INT(-$N28/30)+1--$N28/30)*SUMIFS(17:17,$1:$1,IP$1+INT(-$N28/30)))))</f>
        <v>0</v>
      </c>
      <c r="IQ28" s="40">
        <f>IF($N28=0,0,IF(IQ$7="",0,IF(IQ$1=MAX($1:$1),$R17-SUM($T28:IP28),IF(IQ$1=1,SUMIFS(17:17,$1:$1,"&gt;="&amp;1,$1:$1,"&lt;="&amp;INT(-$N28/30))+(-$N28/30-INT(-$N28/30))*SUMIFS(17:17,$1:$1,INT(-$N28/30)+1),0)+(-$N28/30-INT(-$N28/30))*SUMIFS(17:17,$1:$1,IQ$1+INT(-$N28/30)+1)+(INT(-$N28/30)+1--$N28/30)*SUMIFS(17:17,$1:$1,IQ$1+INT(-$N28/30)))))</f>
        <v>0</v>
      </c>
      <c r="IR28" s="40">
        <f>IF($N28=0,0,IF(IR$7="",0,IF(IR$1=MAX($1:$1),$R17-SUM($T28:IQ28),IF(IR$1=1,SUMIFS(17:17,$1:$1,"&gt;="&amp;1,$1:$1,"&lt;="&amp;INT(-$N28/30))+(-$N28/30-INT(-$N28/30))*SUMIFS(17:17,$1:$1,INT(-$N28/30)+1),0)+(-$N28/30-INT(-$N28/30))*SUMIFS(17:17,$1:$1,IR$1+INT(-$N28/30)+1)+(INT(-$N28/30)+1--$N28/30)*SUMIFS(17:17,$1:$1,IR$1+INT(-$N28/30)))))</f>
        <v>0</v>
      </c>
      <c r="IS28" s="40">
        <f>IF($N28=0,0,IF(IS$7="",0,IF(IS$1=MAX($1:$1),$R17-SUM($T28:IR28),IF(IS$1=1,SUMIFS(17:17,$1:$1,"&gt;="&amp;1,$1:$1,"&lt;="&amp;INT(-$N28/30))+(-$N28/30-INT(-$N28/30))*SUMIFS(17:17,$1:$1,INT(-$N28/30)+1),0)+(-$N28/30-INT(-$N28/30))*SUMIFS(17:17,$1:$1,IS$1+INT(-$N28/30)+1)+(INT(-$N28/30)+1--$N28/30)*SUMIFS(17:17,$1:$1,IS$1+INT(-$N28/30)))))</f>
        <v>0</v>
      </c>
      <c r="IT28" s="40">
        <f>IF($N28=0,0,IF(IT$7="",0,IF(IT$1=MAX($1:$1),$R17-SUM($T28:IS28),IF(IT$1=1,SUMIFS(17:17,$1:$1,"&gt;="&amp;1,$1:$1,"&lt;="&amp;INT(-$N28/30))+(-$N28/30-INT(-$N28/30))*SUMIFS(17:17,$1:$1,INT(-$N28/30)+1),0)+(-$N28/30-INT(-$N28/30))*SUMIFS(17:17,$1:$1,IT$1+INT(-$N28/30)+1)+(INT(-$N28/30)+1--$N28/30)*SUMIFS(17:17,$1:$1,IT$1+INT(-$N28/30)))))</f>
        <v>0</v>
      </c>
      <c r="IU28" s="40">
        <f>IF($N28=0,0,IF(IU$7="",0,IF(IU$1=MAX($1:$1),$R17-SUM($T28:IT28),IF(IU$1=1,SUMIFS(17:17,$1:$1,"&gt;="&amp;1,$1:$1,"&lt;="&amp;INT(-$N28/30))+(-$N28/30-INT(-$N28/30))*SUMIFS(17:17,$1:$1,INT(-$N28/30)+1),0)+(-$N28/30-INT(-$N28/30))*SUMIFS(17:17,$1:$1,IU$1+INT(-$N28/30)+1)+(INT(-$N28/30)+1--$N28/30)*SUMIFS(17:17,$1:$1,IU$1+INT(-$N28/30)))))</f>
        <v>0</v>
      </c>
      <c r="IV28" s="40">
        <f>IF($N28=0,0,IF(IV$7="",0,IF(IV$1=MAX($1:$1),$R17-SUM($T28:IU28),IF(IV$1=1,SUMIFS(17:17,$1:$1,"&gt;="&amp;1,$1:$1,"&lt;="&amp;INT(-$N28/30))+(-$N28/30-INT(-$N28/30))*SUMIFS(17:17,$1:$1,INT(-$N28/30)+1),0)+(-$N28/30-INT(-$N28/30))*SUMIFS(17:17,$1:$1,IV$1+INT(-$N28/30)+1)+(INT(-$N28/30)+1--$N28/30)*SUMIFS(17:17,$1:$1,IV$1+INT(-$N28/30)))))</f>
        <v>0</v>
      </c>
      <c r="IW28" s="40">
        <f>IF($N28=0,0,IF(IW$7="",0,IF(IW$1=MAX($1:$1),$R17-SUM($T28:IV28),IF(IW$1=1,SUMIFS(17:17,$1:$1,"&gt;="&amp;1,$1:$1,"&lt;="&amp;INT(-$N28/30))+(-$N28/30-INT(-$N28/30))*SUMIFS(17:17,$1:$1,INT(-$N28/30)+1),0)+(-$N28/30-INT(-$N28/30))*SUMIFS(17:17,$1:$1,IW$1+INT(-$N28/30)+1)+(INT(-$N28/30)+1--$N28/30)*SUMIFS(17:17,$1:$1,IW$1+INT(-$N28/30)))))</f>
        <v>0</v>
      </c>
      <c r="IX28" s="40">
        <f>IF($N28=0,0,IF(IX$7="",0,IF(IX$1=MAX($1:$1),$R17-SUM($T28:IW28),IF(IX$1=1,SUMIFS(17:17,$1:$1,"&gt;="&amp;1,$1:$1,"&lt;="&amp;INT(-$N28/30))+(-$N28/30-INT(-$N28/30))*SUMIFS(17:17,$1:$1,INT(-$N28/30)+1),0)+(-$N28/30-INT(-$N28/30))*SUMIFS(17:17,$1:$1,IX$1+INT(-$N28/30)+1)+(INT(-$N28/30)+1--$N28/30)*SUMIFS(17:17,$1:$1,IX$1+INT(-$N28/30)))))</f>
        <v>0</v>
      </c>
      <c r="IY28" s="40">
        <f>IF($N28=0,0,IF(IY$7="",0,IF(IY$1=MAX($1:$1),$R17-SUM($T28:IX28),IF(IY$1=1,SUMIFS(17:17,$1:$1,"&gt;="&amp;1,$1:$1,"&lt;="&amp;INT(-$N28/30))+(-$N28/30-INT(-$N28/30))*SUMIFS(17:17,$1:$1,INT(-$N28/30)+1),0)+(-$N28/30-INT(-$N28/30))*SUMIFS(17:17,$1:$1,IY$1+INT(-$N28/30)+1)+(INT(-$N28/30)+1--$N28/30)*SUMIFS(17:17,$1:$1,IY$1+INT(-$N28/30)))))</f>
        <v>0</v>
      </c>
      <c r="IZ28" s="40">
        <f>IF($N28=0,0,IF(IZ$7="",0,IF(IZ$1=MAX($1:$1),$R17-SUM($T28:IY28),IF(IZ$1=1,SUMIFS(17:17,$1:$1,"&gt;="&amp;1,$1:$1,"&lt;="&amp;INT(-$N28/30))+(-$N28/30-INT(-$N28/30))*SUMIFS(17:17,$1:$1,INT(-$N28/30)+1),0)+(-$N28/30-INT(-$N28/30))*SUMIFS(17:17,$1:$1,IZ$1+INT(-$N28/30)+1)+(INT(-$N28/30)+1--$N28/30)*SUMIFS(17:17,$1:$1,IZ$1+INT(-$N28/30)))))</f>
        <v>0</v>
      </c>
      <c r="JA28" s="40">
        <f>IF($N28=0,0,IF(JA$7="",0,IF(JA$1=MAX($1:$1),$R17-SUM($T28:IZ28),IF(JA$1=1,SUMIFS(17:17,$1:$1,"&gt;="&amp;1,$1:$1,"&lt;="&amp;INT(-$N28/30))+(-$N28/30-INT(-$N28/30))*SUMIFS(17:17,$1:$1,INT(-$N28/30)+1),0)+(-$N28/30-INT(-$N28/30))*SUMIFS(17:17,$1:$1,JA$1+INT(-$N28/30)+1)+(INT(-$N28/30)+1--$N28/30)*SUMIFS(17:17,$1:$1,JA$1+INT(-$N28/30)))))</f>
        <v>0</v>
      </c>
      <c r="JB28" s="40">
        <f>IF($N28=0,0,IF(JB$7="",0,IF(JB$1=MAX($1:$1),$R17-SUM($T28:JA28),IF(JB$1=1,SUMIFS(17:17,$1:$1,"&gt;="&amp;1,$1:$1,"&lt;="&amp;INT(-$N28/30))+(-$N28/30-INT(-$N28/30))*SUMIFS(17:17,$1:$1,INT(-$N28/30)+1),0)+(-$N28/30-INT(-$N28/30))*SUMIFS(17:17,$1:$1,JB$1+INT(-$N28/30)+1)+(INT(-$N28/30)+1--$N28/30)*SUMIFS(17:17,$1:$1,JB$1+INT(-$N28/30)))))</f>
        <v>0</v>
      </c>
      <c r="JC28" s="40">
        <f>IF($N28=0,0,IF(JC$7="",0,IF(JC$1=MAX($1:$1),$R17-SUM($T28:JB28),IF(JC$1=1,SUMIFS(17:17,$1:$1,"&gt;="&amp;1,$1:$1,"&lt;="&amp;INT(-$N28/30))+(-$N28/30-INT(-$N28/30))*SUMIFS(17:17,$1:$1,INT(-$N28/30)+1),0)+(-$N28/30-INT(-$N28/30))*SUMIFS(17:17,$1:$1,JC$1+INT(-$N28/30)+1)+(INT(-$N28/30)+1--$N28/30)*SUMIFS(17:17,$1:$1,JC$1+INT(-$N28/30)))))</f>
        <v>0</v>
      </c>
      <c r="JD28" s="40">
        <f>IF($N28=0,0,IF(JD$7="",0,IF(JD$1=MAX($1:$1),$R17-SUM($T28:JC28),IF(JD$1=1,SUMIFS(17:17,$1:$1,"&gt;="&amp;1,$1:$1,"&lt;="&amp;INT(-$N28/30))+(-$N28/30-INT(-$N28/30))*SUMIFS(17:17,$1:$1,INT(-$N28/30)+1),0)+(-$N28/30-INT(-$N28/30))*SUMIFS(17:17,$1:$1,JD$1+INT(-$N28/30)+1)+(INT(-$N28/30)+1--$N28/30)*SUMIFS(17:17,$1:$1,JD$1+INT(-$N28/30)))))</f>
        <v>0</v>
      </c>
      <c r="JE28" s="40">
        <f>IF($N28=0,0,IF(JE$7="",0,IF(JE$1=MAX($1:$1),$R17-SUM($T28:JD28),IF(JE$1=1,SUMIFS(17:17,$1:$1,"&gt;="&amp;1,$1:$1,"&lt;="&amp;INT(-$N28/30))+(-$N28/30-INT(-$N28/30))*SUMIFS(17:17,$1:$1,INT(-$N28/30)+1),0)+(-$N28/30-INT(-$N28/30))*SUMIFS(17:17,$1:$1,JE$1+INT(-$N28/30)+1)+(INT(-$N28/30)+1--$N28/30)*SUMIFS(17:17,$1:$1,JE$1+INT(-$N28/30)))))</f>
        <v>0</v>
      </c>
      <c r="JF28" s="40">
        <f>IF($N28=0,0,IF(JF$7="",0,IF(JF$1=MAX($1:$1),$R17-SUM($T28:JE28),IF(JF$1=1,SUMIFS(17:17,$1:$1,"&gt;="&amp;1,$1:$1,"&lt;="&amp;INT(-$N28/30))+(-$N28/30-INT(-$N28/30))*SUMIFS(17:17,$1:$1,INT(-$N28/30)+1),0)+(-$N28/30-INT(-$N28/30))*SUMIFS(17:17,$1:$1,JF$1+INT(-$N28/30)+1)+(INT(-$N28/30)+1--$N28/30)*SUMIFS(17:17,$1:$1,JF$1+INT(-$N28/30)))))</f>
        <v>0</v>
      </c>
      <c r="JG28" s="40">
        <f>IF($N28=0,0,IF(JG$7="",0,IF(JG$1=MAX($1:$1),$R17-SUM($T28:JF28),IF(JG$1=1,SUMIFS(17:17,$1:$1,"&gt;="&amp;1,$1:$1,"&lt;="&amp;INT(-$N28/30))+(-$N28/30-INT(-$N28/30))*SUMIFS(17:17,$1:$1,INT(-$N28/30)+1),0)+(-$N28/30-INT(-$N28/30))*SUMIFS(17:17,$1:$1,JG$1+INT(-$N28/30)+1)+(INT(-$N28/30)+1--$N28/30)*SUMIFS(17:17,$1:$1,JG$1+INT(-$N28/30)))))</f>
        <v>0</v>
      </c>
      <c r="JH28" s="40">
        <f>IF($N28=0,0,IF(JH$7="",0,IF(JH$1=MAX($1:$1),$R17-SUM($T28:JG28),IF(JH$1=1,SUMIFS(17:17,$1:$1,"&gt;="&amp;1,$1:$1,"&lt;="&amp;INT(-$N28/30))+(-$N28/30-INT(-$N28/30))*SUMIFS(17:17,$1:$1,INT(-$N28/30)+1),0)+(-$N28/30-INT(-$N28/30))*SUMIFS(17:17,$1:$1,JH$1+INT(-$N28/30)+1)+(INT(-$N28/30)+1--$N28/30)*SUMIFS(17:17,$1:$1,JH$1+INT(-$N28/30)))))</f>
        <v>0</v>
      </c>
      <c r="JI28" s="40">
        <f>IF($N28=0,0,IF(JI$7="",0,IF(JI$1=MAX($1:$1),$R17-SUM($T28:JH28),IF(JI$1=1,SUMIFS(17:17,$1:$1,"&gt;="&amp;1,$1:$1,"&lt;="&amp;INT(-$N28/30))+(-$N28/30-INT(-$N28/30))*SUMIFS(17:17,$1:$1,INT(-$N28/30)+1),0)+(-$N28/30-INT(-$N28/30))*SUMIFS(17:17,$1:$1,JI$1+INT(-$N28/30)+1)+(INT(-$N28/30)+1--$N28/30)*SUMIFS(17:17,$1:$1,JI$1+INT(-$N28/30)))))</f>
        <v>0</v>
      </c>
      <c r="JJ28" s="40">
        <f>IF($N28=0,0,IF(JJ$7="",0,IF(JJ$1=MAX($1:$1),$R17-SUM($T28:JI28),IF(JJ$1=1,SUMIFS(17:17,$1:$1,"&gt;="&amp;1,$1:$1,"&lt;="&amp;INT(-$N28/30))+(-$N28/30-INT(-$N28/30))*SUMIFS(17:17,$1:$1,INT(-$N28/30)+1),0)+(-$N28/30-INT(-$N28/30))*SUMIFS(17:17,$1:$1,JJ$1+INT(-$N28/30)+1)+(INT(-$N28/30)+1--$N28/30)*SUMIFS(17:17,$1:$1,JJ$1+INT(-$N28/30)))))</f>
        <v>0</v>
      </c>
      <c r="JK28" s="40">
        <f>IF($N28=0,0,IF(JK$7="",0,IF(JK$1=MAX($1:$1),$R17-SUM($T28:JJ28),IF(JK$1=1,SUMIFS(17:17,$1:$1,"&gt;="&amp;1,$1:$1,"&lt;="&amp;INT(-$N28/30))+(-$N28/30-INT(-$N28/30))*SUMIFS(17:17,$1:$1,INT(-$N28/30)+1),0)+(-$N28/30-INT(-$N28/30))*SUMIFS(17:17,$1:$1,JK$1+INT(-$N28/30)+1)+(INT(-$N28/30)+1--$N28/30)*SUMIFS(17:17,$1:$1,JK$1+INT(-$N28/30)))))</f>
        <v>0</v>
      </c>
      <c r="JL28" s="40">
        <f>IF($N28=0,0,IF(JL$7="",0,IF(JL$1=MAX($1:$1),$R17-SUM($T28:JK28),IF(JL$1=1,SUMIFS(17:17,$1:$1,"&gt;="&amp;1,$1:$1,"&lt;="&amp;INT(-$N28/30))+(-$N28/30-INT(-$N28/30))*SUMIFS(17:17,$1:$1,INT(-$N28/30)+1),0)+(-$N28/30-INT(-$N28/30))*SUMIFS(17:17,$1:$1,JL$1+INT(-$N28/30)+1)+(INT(-$N28/30)+1--$N28/30)*SUMIFS(17:17,$1:$1,JL$1+INT(-$N28/30)))))</f>
        <v>0</v>
      </c>
      <c r="JM28" s="40">
        <f>IF($N28=0,0,IF(JM$7="",0,IF(JM$1=MAX($1:$1),$R17-SUM($T28:JL28),IF(JM$1=1,SUMIFS(17:17,$1:$1,"&gt;="&amp;1,$1:$1,"&lt;="&amp;INT(-$N28/30))+(-$N28/30-INT(-$N28/30))*SUMIFS(17:17,$1:$1,INT(-$N28/30)+1),0)+(-$N28/30-INT(-$N28/30))*SUMIFS(17:17,$1:$1,JM$1+INT(-$N28/30)+1)+(INT(-$N28/30)+1--$N28/30)*SUMIFS(17:17,$1:$1,JM$1+INT(-$N28/30)))))</f>
        <v>0</v>
      </c>
      <c r="JN28" s="40">
        <f>IF($N28=0,0,IF(JN$7="",0,IF(JN$1=MAX($1:$1),$R17-SUM($T28:JM28),IF(JN$1=1,SUMIFS(17:17,$1:$1,"&gt;="&amp;1,$1:$1,"&lt;="&amp;INT(-$N28/30))+(-$N28/30-INT(-$N28/30))*SUMIFS(17:17,$1:$1,INT(-$N28/30)+1),0)+(-$N28/30-INT(-$N28/30))*SUMIFS(17:17,$1:$1,JN$1+INT(-$N28/30)+1)+(INT(-$N28/30)+1--$N28/30)*SUMIFS(17:17,$1:$1,JN$1+INT(-$N28/30)))))</f>
        <v>0</v>
      </c>
      <c r="JO28" s="40">
        <f>IF($N28=0,0,IF(JO$7="",0,IF(JO$1=MAX($1:$1),$R17-SUM($T28:JN28),IF(JO$1=1,SUMIFS(17:17,$1:$1,"&gt;="&amp;1,$1:$1,"&lt;="&amp;INT(-$N28/30))+(-$N28/30-INT(-$N28/30))*SUMIFS(17:17,$1:$1,INT(-$N28/30)+1),0)+(-$N28/30-INT(-$N28/30))*SUMIFS(17:17,$1:$1,JO$1+INT(-$N28/30)+1)+(INT(-$N28/30)+1--$N28/30)*SUMIFS(17:17,$1:$1,JO$1+INT(-$N28/30)))))</f>
        <v>0</v>
      </c>
      <c r="JP28" s="40">
        <f>IF($N28=0,0,IF(JP$7="",0,IF(JP$1=MAX($1:$1),$R17-SUM($T28:JO28),IF(JP$1=1,SUMIFS(17:17,$1:$1,"&gt;="&amp;1,$1:$1,"&lt;="&amp;INT(-$N28/30))+(-$N28/30-INT(-$N28/30))*SUMIFS(17:17,$1:$1,INT(-$N28/30)+1),0)+(-$N28/30-INT(-$N28/30))*SUMIFS(17:17,$1:$1,JP$1+INT(-$N28/30)+1)+(INT(-$N28/30)+1--$N28/30)*SUMIFS(17:17,$1:$1,JP$1+INT(-$N28/30)))))</f>
        <v>0</v>
      </c>
      <c r="JQ28" s="40">
        <f>IF($N28=0,0,IF(JQ$7="",0,IF(JQ$1=MAX($1:$1),$R17-SUM($T28:JP28),IF(JQ$1=1,SUMIFS(17:17,$1:$1,"&gt;="&amp;1,$1:$1,"&lt;="&amp;INT(-$N28/30))+(-$N28/30-INT(-$N28/30))*SUMIFS(17:17,$1:$1,INT(-$N28/30)+1),0)+(-$N28/30-INT(-$N28/30))*SUMIFS(17:17,$1:$1,JQ$1+INT(-$N28/30)+1)+(INT(-$N28/30)+1--$N28/30)*SUMIFS(17:17,$1:$1,JQ$1+INT(-$N28/30)))))</f>
        <v>0</v>
      </c>
      <c r="JR28" s="40">
        <f>IF($N28=0,0,IF(JR$7="",0,IF(JR$1=MAX($1:$1),$R17-SUM($T28:JQ28),IF(JR$1=1,SUMIFS(17:17,$1:$1,"&gt;="&amp;1,$1:$1,"&lt;="&amp;INT(-$N28/30))+(-$N28/30-INT(-$N28/30))*SUMIFS(17:17,$1:$1,INT(-$N28/30)+1),0)+(-$N28/30-INT(-$N28/30))*SUMIFS(17:17,$1:$1,JR$1+INT(-$N28/30)+1)+(INT(-$N28/30)+1--$N28/30)*SUMIFS(17:17,$1:$1,JR$1+INT(-$N28/30)))))</f>
        <v>0</v>
      </c>
      <c r="JS28" s="40">
        <f>IF($N28=0,0,IF(JS$7="",0,IF(JS$1=MAX($1:$1),$R17-SUM($T28:JR28),IF(JS$1=1,SUMIFS(17:17,$1:$1,"&gt;="&amp;1,$1:$1,"&lt;="&amp;INT(-$N28/30))+(-$N28/30-INT(-$N28/30))*SUMIFS(17:17,$1:$1,INT(-$N28/30)+1),0)+(-$N28/30-INT(-$N28/30))*SUMIFS(17:17,$1:$1,JS$1+INT(-$N28/30)+1)+(INT(-$N28/30)+1--$N28/30)*SUMIFS(17:17,$1:$1,JS$1+INT(-$N28/30)))))</f>
        <v>0</v>
      </c>
      <c r="JT28" s="40">
        <f>IF($N28=0,0,IF(JT$7="",0,IF(JT$1=MAX($1:$1),$R17-SUM($T28:JS28),IF(JT$1=1,SUMIFS(17:17,$1:$1,"&gt;="&amp;1,$1:$1,"&lt;="&amp;INT(-$N28/30))+(-$N28/30-INT(-$N28/30))*SUMIFS(17:17,$1:$1,INT(-$N28/30)+1),0)+(-$N28/30-INT(-$N28/30))*SUMIFS(17:17,$1:$1,JT$1+INT(-$N28/30)+1)+(INT(-$N28/30)+1--$N28/30)*SUMIFS(17:17,$1:$1,JT$1+INT(-$N28/30)))))</f>
        <v>0</v>
      </c>
      <c r="JU28" s="40">
        <f>IF($N28=0,0,IF(JU$7="",0,IF(JU$1=MAX($1:$1),$R17-SUM($T28:JT28),IF(JU$1=1,SUMIFS(17:17,$1:$1,"&gt;="&amp;1,$1:$1,"&lt;="&amp;INT(-$N28/30))+(-$N28/30-INT(-$N28/30))*SUMIFS(17:17,$1:$1,INT(-$N28/30)+1),0)+(-$N28/30-INT(-$N28/30))*SUMIFS(17:17,$1:$1,JU$1+INT(-$N28/30)+1)+(INT(-$N28/30)+1--$N28/30)*SUMIFS(17:17,$1:$1,JU$1+INT(-$N28/30)))))</f>
        <v>0</v>
      </c>
      <c r="JV28" s="40">
        <f>IF($N28=0,0,IF(JV$7="",0,IF(JV$1=MAX($1:$1),$R17-SUM($T28:JU28),IF(JV$1=1,SUMIFS(17:17,$1:$1,"&gt;="&amp;1,$1:$1,"&lt;="&amp;INT(-$N28/30))+(-$N28/30-INT(-$N28/30))*SUMIFS(17:17,$1:$1,INT(-$N28/30)+1),0)+(-$N28/30-INT(-$N28/30))*SUMIFS(17:17,$1:$1,JV$1+INT(-$N28/30)+1)+(INT(-$N28/30)+1--$N28/30)*SUMIFS(17:17,$1:$1,JV$1+INT(-$N28/30)))))</f>
        <v>0</v>
      </c>
      <c r="JW28" s="40">
        <f>IF($N28=0,0,IF(JW$7="",0,IF(JW$1=MAX($1:$1),$R17-SUM($T28:JV28),IF(JW$1=1,SUMIFS(17:17,$1:$1,"&gt;="&amp;1,$1:$1,"&lt;="&amp;INT(-$N28/30))+(-$N28/30-INT(-$N28/30))*SUMIFS(17:17,$1:$1,INT(-$N28/30)+1),0)+(-$N28/30-INT(-$N28/30))*SUMIFS(17:17,$1:$1,JW$1+INT(-$N28/30)+1)+(INT(-$N28/30)+1--$N28/30)*SUMIFS(17:17,$1:$1,JW$1+INT(-$N28/30)))))</f>
        <v>0</v>
      </c>
      <c r="JX28" s="40">
        <f>IF($N28=0,0,IF(JX$7="",0,IF(JX$1=MAX($1:$1),$R17-SUM($T28:JW28),IF(JX$1=1,SUMIFS(17:17,$1:$1,"&gt;="&amp;1,$1:$1,"&lt;="&amp;INT(-$N28/30))+(-$N28/30-INT(-$N28/30))*SUMIFS(17:17,$1:$1,INT(-$N28/30)+1),0)+(-$N28/30-INT(-$N28/30))*SUMIFS(17:17,$1:$1,JX$1+INT(-$N28/30)+1)+(INT(-$N28/30)+1--$N28/30)*SUMIFS(17:17,$1:$1,JX$1+INT(-$N28/30)))))</f>
        <v>0</v>
      </c>
      <c r="JY28" s="40">
        <f>IF($N28=0,0,IF(JY$7="",0,IF(JY$1=MAX($1:$1),$R17-SUM($T28:JX28),IF(JY$1=1,SUMIFS(17:17,$1:$1,"&gt;="&amp;1,$1:$1,"&lt;="&amp;INT(-$N28/30))+(-$N28/30-INT(-$N28/30))*SUMIFS(17:17,$1:$1,INT(-$N28/30)+1),0)+(-$N28/30-INT(-$N28/30))*SUMIFS(17:17,$1:$1,JY$1+INT(-$N28/30)+1)+(INT(-$N28/30)+1--$N28/30)*SUMIFS(17:17,$1:$1,JY$1+INT(-$N28/30)))))</f>
        <v>0</v>
      </c>
      <c r="JZ28" s="40">
        <f>IF($N28=0,0,IF(JZ$7="",0,IF(JZ$1=MAX($1:$1),$R17-SUM($T28:JY28),IF(JZ$1=1,SUMIFS(17:17,$1:$1,"&gt;="&amp;1,$1:$1,"&lt;="&amp;INT(-$N28/30))+(-$N28/30-INT(-$N28/30))*SUMIFS(17:17,$1:$1,INT(-$N28/30)+1),0)+(-$N28/30-INT(-$N28/30))*SUMIFS(17:17,$1:$1,JZ$1+INT(-$N28/30)+1)+(INT(-$N28/30)+1--$N28/30)*SUMIFS(17:17,$1:$1,JZ$1+INT(-$N28/30)))))</f>
        <v>0</v>
      </c>
      <c r="KA28" s="40">
        <f>IF($N28=0,0,IF(KA$7="",0,IF(KA$1=MAX($1:$1),$R17-SUM($T28:JZ28),IF(KA$1=1,SUMIFS(17:17,$1:$1,"&gt;="&amp;1,$1:$1,"&lt;="&amp;INT(-$N28/30))+(-$N28/30-INT(-$N28/30))*SUMIFS(17:17,$1:$1,INT(-$N28/30)+1),0)+(-$N28/30-INT(-$N28/30))*SUMIFS(17:17,$1:$1,KA$1+INT(-$N28/30)+1)+(INT(-$N28/30)+1--$N28/30)*SUMIFS(17:17,$1:$1,KA$1+INT(-$N28/30)))))</f>
        <v>0</v>
      </c>
      <c r="KB28" s="40">
        <f>IF($N28=0,0,IF(KB$7="",0,IF(KB$1=MAX($1:$1),$R17-SUM($T28:KA28),IF(KB$1=1,SUMIFS(17:17,$1:$1,"&gt;="&amp;1,$1:$1,"&lt;="&amp;INT(-$N28/30))+(-$N28/30-INT(-$N28/30))*SUMIFS(17:17,$1:$1,INT(-$N28/30)+1),0)+(-$N28/30-INT(-$N28/30))*SUMIFS(17:17,$1:$1,KB$1+INT(-$N28/30)+1)+(INT(-$N28/30)+1--$N28/30)*SUMIFS(17:17,$1:$1,KB$1+INT(-$N28/30)))))</f>
        <v>0</v>
      </c>
      <c r="KC28" s="40">
        <f>IF($N28=0,0,IF(KC$7="",0,IF(KC$1=MAX($1:$1),$R17-SUM($T28:KB28),IF(KC$1=1,SUMIFS(17:17,$1:$1,"&gt;="&amp;1,$1:$1,"&lt;="&amp;INT(-$N28/30))+(-$N28/30-INT(-$N28/30))*SUMIFS(17:17,$1:$1,INT(-$N28/30)+1),0)+(-$N28/30-INT(-$N28/30))*SUMIFS(17:17,$1:$1,KC$1+INT(-$N28/30)+1)+(INT(-$N28/30)+1--$N28/30)*SUMIFS(17:17,$1:$1,KC$1+INT(-$N28/30)))))</f>
        <v>0</v>
      </c>
      <c r="KD28" s="40">
        <f>IF($N28=0,0,IF(KD$7="",0,IF(KD$1=MAX($1:$1),$R17-SUM($T28:KC28),IF(KD$1=1,SUMIFS(17:17,$1:$1,"&gt;="&amp;1,$1:$1,"&lt;="&amp;INT(-$N28/30))+(-$N28/30-INT(-$N28/30))*SUMIFS(17:17,$1:$1,INT(-$N28/30)+1),0)+(-$N28/30-INT(-$N28/30))*SUMIFS(17:17,$1:$1,KD$1+INT(-$N28/30)+1)+(INT(-$N28/30)+1--$N28/30)*SUMIFS(17:17,$1:$1,KD$1+INT(-$N28/30)))))</f>
        <v>0</v>
      </c>
      <c r="KE28" s="40">
        <f>IF($N28=0,0,IF(KE$7="",0,IF(KE$1=MAX($1:$1),$R17-SUM($T28:KD28),IF(KE$1=1,SUMIFS(17:17,$1:$1,"&gt;="&amp;1,$1:$1,"&lt;="&amp;INT(-$N28/30))+(-$N28/30-INT(-$N28/30))*SUMIFS(17:17,$1:$1,INT(-$N28/30)+1),0)+(-$N28/30-INT(-$N28/30))*SUMIFS(17:17,$1:$1,KE$1+INT(-$N28/30)+1)+(INT(-$N28/30)+1--$N28/30)*SUMIFS(17:17,$1:$1,KE$1+INT(-$N28/30)))))</f>
        <v>0</v>
      </c>
      <c r="KF28" s="40">
        <f>IF($N28=0,0,IF(KF$7="",0,IF(KF$1=MAX($1:$1),$R17-SUM($T28:KE28),IF(KF$1=1,SUMIFS(17:17,$1:$1,"&gt;="&amp;1,$1:$1,"&lt;="&amp;INT(-$N28/30))+(-$N28/30-INT(-$N28/30))*SUMIFS(17:17,$1:$1,INT(-$N28/30)+1),0)+(-$N28/30-INT(-$N28/30))*SUMIFS(17:17,$1:$1,KF$1+INT(-$N28/30)+1)+(INT(-$N28/30)+1--$N28/30)*SUMIFS(17:17,$1:$1,KF$1+INT(-$N28/30)))))</f>
        <v>0</v>
      </c>
      <c r="KG28" s="40">
        <f>IF($N28=0,0,IF(KG$7="",0,IF(KG$1=MAX($1:$1),$R17-SUM($T28:KF28),IF(KG$1=1,SUMIFS(17:17,$1:$1,"&gt;="&amp;1,$1:$1,"&lt;="&amp;INT(-$N28/30))+(-$N28/30-INT(-$N28/30))*SUMIFS(17:17,$1:$1,INT(-$N28/30)+1),0)+(-$N28/30-INT(-$N28/30))*SUMIFS(17:17,$1:$1,KG$1+INT(-$N28/30)+1)+(INT(-$N28/30)+1--$N28/30)*SUMIFS(17:17,$1:$1,KG$1+INT(-$N28/30)))))</f>
        <v>0</v>
      </c>
      <c r="KH28" s="40">
        <f>IF($N28=0,0,IF(KH$7="",0,IF(KH$1=MAX($1:$1),$R17-SUM($T28:KG28),IF(KH$1=1,SUMIFS(17:17,$1:$1,"&gt;="&amp;1,$1:$1,"&lt;="&amp;INT(-$N28/30))+(-$N28/30-INT(-$N28/30))*SUMIFS(17:17,$1:$1,INT(-$N28/30)+1),0)+(-$N28/30-INT(-$N28/30))*SUMIFS(17:17,$1:$1,KH$1+INT(-$N28/30)+1)+(INT(-$N28/30)+1--$N28/30)*SUMIFS(17:17,$1:$1,KH$1+INT(-$N28/30)))))</f>
        <v>0</v>
      </c>
      <c r="KI28" s="40">
        <f>IF($N28=0,0,IF(KI$7="",0,IF(KI$1=MAX($1:$1),$R17-SUM($T28:KH28),IF(KI$1=1,SUMIFS(17:17,$1:$1,"&gt;="&amp;1,$1:$1,"&lt;="&amp;INT(-$N28/30))+(-$N28/30-INT(-$N28/30))*SUMIFS(17:17,$1:$1,INT(-$N28/30)+1),0)+(-$N28/30-INT(-$N28/30))*SUMIFS(17:17,$1:$1,KI$1+INT(-$N28/30)+1)+(INT(-$N28/30)+1--$N28/30)*SUMIFS(17:17,$1:$1,KI$1+INT(-$N28/30)))))</f>
        <v>0</v>
      </c>
      <c r="KJ28" s="40">
        <f>IF($N28=0,0,IF(KJ$7="",0,IF(KJ$1=MAX($1:$1),$R17-SUM($T28:KI28),IF(KJ$1=1,SUMIFS(17:17,$1:$1,"&gt;="&amp;1,$1:$1,"&lt;="&amp;INT(-$N28/30))+(-$N28/30-INT(-$N28/30))*SUMIFS(17:17,$1:$1,INT(-$N28/30)+1),0)+(-$N28/30-INT(-$N28/30))*SUMIFS(17:17,$1:$1,KJ$1+INT(-$N28/30)+1)+(INT(-$N28/30)+1--$N28/30)*SUMIFS(17:17,$1:$1,KJ$1+INT(-$N28/30)))))</f>
        <v>0</v>
      </c>
      <c r="KK28" s="40">
        <f>IF($N28=0,0,IF(KK$7="",0,IF(KK$1=MAX($1:$1),$R17-SUM($T28:KJ28),IF(KK$1=1,SUMIFS(17:17,$1:$1,"&gt;="&amp;1,$1:$1,"&lt;="&amp;INT(-$N28/30))+(-$N28/30-INT(-$N28/30))*SUMIFS(17:17,$1:$1,INT(-$N28/30)+1),0)+(-$N28/30-INT(-$N28/30))*SUMIFS(17:17,$1:$1,KK$1+INT(-$N28/30)+1)+(INT(-$N28/30)+1--$N28/30)*SUMIFS(17:17,$1:$1,KK$1+INT(-$N28/30)))))</f>
        <v>0</v>
      </c>
      <c r="KL28" s="40">
        <f>IF($N28=0,0,IF(KL$7="",0,IF(KL$1=MAX($1:$1),$R17-SUM($T28:KK28),IF(KL$1=1,SUMIFS(17:17,$1:$1,"&gt;="&amp;1,$1:$1,"&lt;="&amp;INT(-$N28/30))+(-$N28/30-INT(-$N28/30))*SUMIFS(17:17,$1:$1,INT(-$N28/30)+1),0)+(-$N28/30-INT(-$N28/30))*SUMIFS(17:17,$1:$1,KL$1+INT(-$N28/30)+1)+(INT(-$N28/30)+1--$N28/30)*SUMIFS(17:17,$1:$1,KL$1+INT(-$N28/30)))))</f>
        <v>0</v>
      </c>
      <c r="KM28" s="40">
        <f>IF($N28=0,0,IF(KM$7="",0,IF(KM$1=MAX($1:$1),$R17-SUM($T28:KL28),IF(KM$1=1,SUMIFS(17:17,$1:$1,"&gt;="&amp;1,$1:$1,"&lt;="&amp;INT(-$N28/30))+(-$N28/30-INT(-$N28/30))*SUMIFS(17:17,$1:$1,INT(-$N28/30)+1),0)+(-$N28/30-INT(-$N28/30))*SUMIFS(17:17,$1:$1,KM$1+INT(-$N28/30)+1)+(INT(-$N28/30)+1--$N28/30)*SUMIFS(17:17,$1:$1,KM$1+INT(-$N28/30)))))</f>
        <v>0</v>
      </c>
      <c r="KN28" s="40">
        <f>IF($N28=0,0,IF(KN$7="",0,IF(KN$1=MAX($1:$1),$R17-SUM($T28:KM28),IF(KN$1=1,SUMIFS(17:17,$1:$1,"&gt;="&amp;1,$1:$1,"&lt;="&amp;INT(-$N28/30))+(-$N28/30-INT(-$N28/30))*SUMIFS(17:17,$1:$1,INT(-$N28/30)+1),0)+(-$N28/30-INT(-$N28/30))*SUMIFS(17:17,$1:$1,KN$1+INT(-$N28/30)+1)+(INT(-$N28/30)+1--$N28/30)*SUMIFS(17:17,$1:$1,KN$1+INT(-$N28/30)))))</f>
        <v>0</v>
      </c>
      <c r="KO28" s="40">
        <f>IF($N28=0,0,IF(KO$7="",0,IF(KO$1=MAX($1:$1),$R17-SUM($T28:KN28),IF(KO$1=1,SUMIFS(17:17,$1:$1,"&gt;="&amp;1,$1:$1,"&lt;="&amp;INT(-$N28/30))+(-$N28/30-INT(-$N28/30))*SUMIFS(17:17,$1:$1,INT(-$N28/30)+1),0)+(-$N28/30-INT(-$N28/30))*SUMIFS(17:17,$1:$1,KO$1+INT(-$N28/30)+1)+(INT(-$N28/30)+1--$N28/30)*SUMIFS(17:17,$1:$1,KO$1+INT(-$N28/30)))))</f>
        <v>0</v>
      </c>
      <c r="KP28" s="40">
        <f>IF($N28=0,0,IF(KP$7="",0,IF(KP$1=MAX($1:$1),$R17-SUM($T28:KO28),IF(KP$1=1,SUMIFS(17:17,$1:$1,"&gt;="&amp;1,$1:$1,"&lt;="&amp;INT(-$N28/30))+(-$N28/30-INT(-$N28/30))*SUMIFS(17:17,$1:$1,INT(-$N28/30)+1),0)+(-$N28/30-INT(-$N28/30))*SUMIFS(17:17,$1:$1,KP$1+INT(-$N28/30)+1)+(INT(-$N28/30)+1--$N28/30)*SUMIFS(17:17,$1:$1,KP$1+INT(-$N28/30)))))</f>
        <v>0</v>
      </c>
      <c r="KQ28" s="40">
        <f>IF($N28=0,0,IF(KQ$7="",0,IF(KQ$1=MAX($1:$1),$R17-SUM($T28:KP28),IF(KQ$1=1,SUMIFS(17:17,$1:$1,"&gt;="&amp;1,$1:$1,"&lt;="&amp;INT(-$N28/30))+(-$N28/30-INT(-$N28/30))*SUMIFS(17:17,$1:$1,INT(-$N28/30)+1),0)+(-$N28/30-INT(-$N28/30))*SUMIFS(17:17,$1:$1,KQ$1+INT(-$N28/30)+1)+(INT(-$N28/30)+1--$N28/30)*SUMIFS(17:17,$1:$1,KQ$1+INT(-$N28/30)))))</f>
        <v>0</v>
      </c>
      <c r="KR28" s="40">
        <f>IF($N28=0,0,IF(KR$7="",0,IF(KR$1=MAX($1:$1),$R17-SUM($T28:KQ28),IF(KR$1=1,SUMIFS(17:17,$1:$1,"&gt;="&amp;1,$1:$1,"&lt;="&amp;INT(-$N28/30))+(-$N28/30-INT(-$N28/30))*SUMIFS(17:17,$1:$1,INT(-$N28/30)+1),0)+(-$N28/30-INT(-$N28/30))*SUMIFS(17:17,$1:$1,KR$1+INT(-$N28/30)+1)+(INT(-$N28/30)+1--$N28/30)*SUMIFS(17:17,$1:$1,KR$1+INT(-$N28/30)))))</f>
        <v>0</v>
      </c>
      <c r="KS28" s="40">
        <f>IF($N28=0,0,IF(KS$7="",0,IF(KS$1=MAX($1:$1),$R17-SUM($T28:KR28),IF(KS$1=1,SUMIFS(17:17,$1:$1,"&gt;="&amp;1,$1:$1,"&lt;="&amp;INT(-$N28/30))+(-$N28/30-INT(-$N28/30))*SUMIFS(17:17,$1:$1,INT(-$N28/30)+1),0)+(-$N28/30-INT(-$N28/30))*SUMIFS(17:17,$1:$1,KS$1+INT(-$N28/30)+1)+(INT(-$N28/30)+1--$N28/30)*SUMIFS(17:17,$1:$1,KS$1+INT(-$N28/30)))))</f>
        <v>0</v>
      </c>
      <c r="KT28" s="40">
        <f>IF($N28=0,0,IF(KT$7="",0,IF(KT$1=MAX($1:$1),$R17-SUM($T28:KS28),IF(KT$1=1,SUMIFS(17:17,$1:$1,"&gt;="&amp;1,$1:$1,"&lt;="&amp;INT(-$N28/30))+(-$N28/30-INT(-$N28/30))*SUMIFS(17:17,$1:$1,INT(-$N28/30)+1),0)+(-$N28/30-INT(-$N28/30))*SUMIFS(17:17,$1:$1,KT$1+INT(-$N28/30)+1)+(INT(-$N28/30)+1--$N28/30)*SUMIFS(17:17,$1:$1,KT$1+INT(-$N28/30)))))</f>
        <v>0</v>
      </c>
      <c r="KU28" s="40">
        <f>IF($N28=0,0,IF(KU$7="",0,IF(KU$1=MAX($1:$1),$R17-SUM($T28:KT28),IF(KU$1=1,SUMIFS(17:17,$1:$1,"&gt;="&amp;1,$1:$1,"&lt;="&amp;INT(-$N28/30))+(-$N28/30-INT(-$N28/30))*SUMIFS(17:17,$1:$1,INT(-$N28/30)+1),0)+(-$N28/30-INT(-$N28/30))*SUMIFS(17:17,$1:$1,KU$1+INT(-$N28/30)+1)+(INT(-$N28/30)+1--$N28/30)*SUMIFS(17:17,$1:$1,KU$1+INT(-$N28/30)))))</f>
        <v>0</v>
      </c>
      <c r="KV28" s="40">
        <f>IF($N28=0,0,IF(KV$7="",0,IF(KV$1=MAX($1:$1),$R17-SUM($T28:KU28),IF(KV$1=1,SUMIFS(17:17,$1:$1,"&gt;="&amp;1,$1:$1,"&lt;="&amp;INT(-$N28/30))+(-$N28/30-INT(-$N28/30))*SUMIFS(17:17,$1:$1,INT(-$N28/30)+1),0)+(-$N28/30-INT(-$N28/30))*SUMIFS(17:17,$1:$1,KV$1+INT(-$N28/30)+1)+(INT(-$N28/30)+1--$N28/30)*SUMIFS(17:17,$1:$1,KV$1+INT(-$N28/30)))))</f>
        <v>0</v>
      </c>
      <c r="KW28" s="1"/>
      <c r="KX28" s="1"/>
    </row>
    <row r="29" spans="1:310" ht="4.05" customHeight="1" x14ac:dyDescent="0.25">
      <c r="A29" s="1"/>
      <c r="B29" s="79"/>
      <c r="C29" s="79"/>
      <c r="D29" s="79"/>
      <c r="E29" s="1"/>
      <c r="F29" s="1"/>
      <c r="G29" s="1"/>
      <c r="H29" s="11"/>
      <c r="I29" s="1"/>
      <c r="J29" s="1"/>
      <c r="K29" s="1"/>
      <c r="L29" s="1"/>
      <c r="M29" s="5"/>
      <c r="N29" s="1"/>
      <c r="O29" s="19"/>
      <c r="P29" s="1"/>
      <c r="Q29" s="1"/>
      <c r="R29" s="40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</row>
    <row r="30" spans="1:310" ht="4.05" customHeight="1" x14ac:dyDescent="0.25">
      <c r="A30" s="1"/>
      <c r="B30" s="79"/>
      <c r="C30" s="79"/>
      <c r="D30" s="79"/>
      <c r="E30" s="64"/>
      <c r="F30" s="1"/>
      <c r="G30" s="1"/>
      <c r="H30" s="11"/>
      <c r="I30" s="1"/>
      <c r="J30" s="1"/>
      <c r="K30" s="64"/>
      <c r="L30" s="1"/>
      <c r="M30" s="5"/>
      <c r="N30" s="64"/>
      <c r="O30" s="19"/>
      <c r="P30" s="1"/>
      <c r="Q30" s="1"/>
      <c r="R30" s="68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</row>
    <row r="31" spans="1:310" s="56" customFormat="1" ht="12" customHeight="1" x14ac:dyDescent="0.2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4"/>
      <c r="N31" s="53" t="s">
        <v>9</v>
      </c>
      <c r="O31" s="54"/>
      <c r="P31" s="53"/>
      <c r="Q31" s="53"/>
      <c r="R31" s="55">
        <f>R22-SUM(R23:R29)</f>
        <v>0</v>
      </c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  <c r="BD31" s="53"/>
      <c r="BE31" s="53"/>
      <c r="BF31" s="53"/>
      <c r="BG31" s="53"/>
      <c r="BH31" s="53"/>
      <c r="BI31" s="53"/>
      <c r="BJ31" s="53"/>
      <c r="BK31" s="53"/>
      <c r="BL31" s="53"/>
      <c r="BM31" s="53"/>
      <c r="BN31" s="53"/>
      <c r="BO31" s="53"/>
      <c r="BP31" s="53"/>
      <c r="BQ31" s="53"/>
      <c r="BR31" s="53"/>
      <c r="BS31" s="53"/>
      <c r="BT31" s="53"/>
      <c r="BU31" s="53"/>
      <c r="BV31" s="53"/>
      <c r="BW31" s="53"/>
      <c r="BX31" s="53"/>
      <c r="BY31" s="53"/>
      <c r="BZ31" s="53"/>
      <c r="CA31" s="53"/>
      <c r="CB31" s="53"/>
      <c r="CC31" s="53"/>
      <c r="CD31" s="53"/>
      <c r="CE31" s="53"/>
      <c r="CF31" s="53"/>
      <c r="CG31" s="53"/>
      <c r="CH31" s="53"/>
      <c r="CI31" s="53"/>
      <c r="CJ31" s="53"/>
      <c r="CK31" s="53"/>
      <c r="CL31" s="53"/>
      <c r="CM31" s="53"/>
      <c r="CN31" s="53"/>
      <c r="CO31" s="53"/>
      <c r="CP31" s="53"/>
      <c r="CQ31" s="53"/>
      <c r="CR31" s="53"/>
      <c r="CS31" s="53"/>
      <c r="CT31" s="53"/>
      <c r="CU31" s="53"/>
      <c r="CV31" s="53"/>
      <c r="CW31" s="53"/>
      <c r="CX31" s="53"/>
      <c r="CY31" s="53"/>
      <c r="CZ31" s="53"/>
      <c r="DA31" s="53"/>
      <c r="DB31" s="53"/>
      <c r="DC31" s="53"/>
      <c r="DD31" s="53"/>
      <c r="DE31" s="53"/>
      <c r="DF31" s="53"/>
      <c r="DG31" s="53"/>
      <c r="DH31" s="53"/>
      <c r="DI31" s="53"/>
      <c r="DJ31" s="53"/>
      <c r="DK31" s="53"/>
      <c r="DL31" s="53"/>
      <c r="DM31" s="53"/>
      <c r="DN31" s="53"/>
      <c r="DO31" s="53"/>
      <c r="DP31" s="53"/>
      <c r="DQ31" s="53"/>
      <c r="DR31" s="53"/>
      <c r="DS31" s="53"/>
      <c r="DT31" s="53"/>
      <c r="DU31" s="53"/>
      <c r="DV31" s="53"/>
      <c r="DW31" s="53"/>
      <c r="DX31" s="53"/>
      <c r="DY31" s="53"/>
      <c r="DZ31" s="53"/>
      <c r="EA31" s="53"/>
      <c r="EB31" s="53"/>
      <c r="EC31" s="53"/>
      <c r="ED31" s="53"/>
      <c r="EE31" s="53"/>
      <c r="EF31" s="53"/>
      <c r="EG31" s="53"/>
      <c r="EH31" s="53"/>
      <c r="EI31" s="53"/>
      <c r="EJ31" s="53"/>
      <c r="EK31" s="53"/>
      <c r="EL31" s="53"/>
      <c r="EM31" s="53"/>
      <c r="EN31" s="53"/>
      <c r="EO31" s="53"/>
      <c r="EP31" s="53"/>
      <c r="EQ31" s="53"/>
      <c r="ER31" s="53"/>
      <c r="ES31" s="53"/>
      <c r="ET31" s="53"/>
      <c r="EU31" s="53"/>
      <c r="EV31" s="53"/>
      <c r="EW31" s="53"/>
      <c r="EX31" s="53"/>
      <c r="EY31" s="53"/>
      <c r="EZ31" s="53"/>
      <c r="FA31" s="53"/>
      <c r="FB31" s="53"/>
      <c r="FC31" s="53"/>
      <c r="FD31" s="53"/>
      <c r="FE31" s="53"/>
      <c r="FF31" s="53"/>
      <c r="FG31" s="53"/>
      <c r="FH31" s="53"/>
      <c r="FI31" s="53"/>
      <c r="FJ31" s="53"/>
      <c r="FK31" s="53"/>
      <c r="FL31" s="53"/>
      <c r="FM31" s="53"/>
      <c r="FN31" s="53"/>
      <c r="FO31" s="53"/>
      <c r="FP31" s="53"/>
      <c r="FQ31" s="53"/>
      <c r="FR31" s="53"/>
      <c r="FS31" s="53"/>
      <c r="FT31" s="53"/>
      <c r="FU31" s="53"/>
      <c r="FV31" s="53"/>
      <c r="FW31" s="53"/>
      <c r="FX31" s="53"/>
      <c r="FY31" s="53"/>
      <c r="FZ31" s="53"/>
      <c r="GA31" s="53"/>
      <c r="GB31" s="53"/>
      <c r="GC31" s="53"/>
      <c r="GD31" s="53"/>
      <c r="GE31" s="53"/>
      <c r="GF31" s="53"/>
      <c r="GG31" s="53"/>
      <c r="GH31" s="53"/>
      <c r="GI31" s="53"/>
      <c r="GJ31" s="53"/>
      <c r="GK31" s="53"/>
      <c r="GL31" s="53"/>
      <c r="GM31" s="53"/>
      <c r="GN31" s="53"/>
      <c r="GO31" s="53"/>
      <c r="GP31" s="53"/>
      <c r="GQ31" s="53"/>
      <c r="GR31" s="53"/>
      <c r="GS31" s="53"/>
      <c r="GT31" s="53"/>
      <c r="GU31" s="53"/>
      <c r="GV31" s="53"/>
      <c r="GW31" s="53"/>
      <c r="GX31" s="53"/>
      <c r="GY31" s="53"/>
      <c r="GZ31" s="53"/>
      <c r="HA31" s="53"/>
      <c r="HB31" s="53"/>
      <c r="HC31" s="53"/>
      <c r="HD31" s="53"/>
      <c r="HE31" s="53"/>
      <c r="HF31" s="53"/>
      <c r="HG31" s="53"/>
      <c r="HH31" s="53"/>
      <c r="HI31" s="53"/>
      <c r="HJ31" s="53"/>
      <c r="HK31" s="53"/>
      <c r="HL31" s="53"/>
      <c r="HM31" s="53"/>
      <c r="HN31" s="53"/>
      <c r="HO31" s="53"/>
      <c r="HP31" s="53"/>
      <c r="HQ31" s="53"/>
      <c r="HR31" s="53"/>
      <c r="HS31" s="53"/>
      <c r="HT31" s="53"/>
      <c r="HU31" s="53"/>
      <c r="HV31" s="53"/>
      <c r="HW31" s="53"/>
      <c r="HX31" s="53"/>
      <c r="HY31" s="53"/>
      <c r="HZ31" s="53"/>
      <c r="IA31" s="53"/>
      <c r="IB31" s="53"/>
      <c r="IC31" s="53"/>
      <c r="ID31" s="53"/>
      <c r="IE31" s="53"/>
      <c r="IF31" s="53"/>
      <c r="IG31" s="53"/>
      <c r="IH31" s="53"/>
      <c r="II31" s="53"/>
      <c r="IJ31" s="53"/>
      <c r="IK31" s="53"/>
      <c r="IL31" s="53"/>
      <c r="IM31" s="53"/>
      <c r="IN31" s="53"/>
      <c r="IO31" s="53"/>
      <c r="IP31" s="53"/>
      <c r="IQ31" s="53"/>
      <c r="IR31" s="53"/>
      <c r="IS31" s="53"/>
      <c r="IT31" s="53"/>
      <c r="IU31" s="53"/>
      <c r="IV31" s="53"/>
      <c r="IW31" s="53"/>
      <c r="IX31" s="53"/>
      <c r="IY31" s="53"/>
      <c r="IZ31" s="53"/>
      <c r="JA31" s="53"/>
      <c r="JB31" s="53"/>
      <c r="JC31" s="53"/>
      <c r="JD31" s="53"/>
      <c r="JE31" s="53"/>
      <c r="JF31" s="53"/>
      <c r="JG31" s="53"/>
      <c r="JH31" s="53"/>
      <c r="JI31" s="53"/>
      <c r="JJ31" s="53"/>
      <c r="JK31" s="53"/>
      <c r="JL31" s="53"/>
      <c r="JM31" s="53"/>
      <c r="JN31" s="53"/>
      <c r="JO31" s="53"/>
      <c r="JP31" s="53"/>
      <c r="JQ31" s="53"/>
      <c r="JR31" s="53"/>
      <c r="JS31" s="53"/>
      <c r="JT31" s="53"/>
      <c r="JU31" s="53"/>
      <c r="JV31" s="53"/>
      <c r="JW31" s="53"/>
      <c r="JX31" s="53"/>
      <c r="JY31" s="53"/>
      <c r="JZ31" s="53"/>
      <c r="KA31" s="53"/>
      <c r="KB31" s="53"/>
      <c r="KC31" s="53"/>
      <c r="KD31" s="53"/>
      <c r="KE31" s="53"/>
      <c r="KF31" s="53"/>
      <c r="KG31" s="53"/>
      <c r="KH31" s="53"/>
      <c r="KI31" s="53"/>
      <c r="KJ31" s="53"/>
      <c r="KK31" s="53"/>
      <c r="KL31" s="53"/>
      <c r="KM31" s="53"/>
      <c r="KN31" s="53"/>
      <c r="KO31" s="53"/>
      <c r="KP31" s="53"/>
      <c r="KQ31" s="53"/>
      <c r="KR31" s="53"/>
      <c r="KS31" s="53"/>
      <c r="KT31" s="53"/>
      <c r="KU31" s="53"/>
      <c r="KV31" s="53"/>
      <c r="KW31" s="53"/>
      <c r="KX31" s="53"/>
    </row>
    <row r="32" spans="1:310" ht="4.95" customHeight="1" x14ac:dyDescent="0.25">
      <c r="A32" s="1"/>
      <c r="B32" s="79"/>
      <c r="C32" s="79"/>
      <c r="D32" s="79"/>
      <c r="E32" s="1"/>
      <c r="F32" s="1"/>
      <c r="G32" s="1"/>
      <c r="H32" s="11"/>
      <c r="I32" s="1"/>
      <c r="J32" s="1"/>
      <c r="K32" s="1"/>
      <c r="L32" s="1"/>
      <c r="M32" s="5"/>
      <c r="N32" s="1"/>
      <c r="O32" s="19"/>
      <c r="P32" s="1"/>
      <c r="Q32" s="1"/>
      <c r="R32" s="40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</row>
    <row r="33" spans="1:310" s="4" customFormat="1" x14ac:dyDescent="0.25">
      <c r="A33" s="3"/>
      <c r="B33" s="80"/>
      <c r="C33" s="80"/>
      <c r="D33" s="80"/>
      <c r="E33" s="42" t="str">
        <f>kpi!$E$26</f>
        <v>количество рабочих договоров</v>
      </c>
      <c r="F33" s="3"/>
      <c r="G33" s="3"/>
      <c r="H33" s="39" t="str">
        <f>IF(OR($E33="",$E33=0),"",INDEX(kpi!$I:$I,SUMIFS(kpi!$A:$A,kpi!$E:$E,$E33)))</f>
        <v>клиенты</v>
      </c>
      <c r="I33" s="3"/>
      <c r="J33" s="3"/>
      <c r="K33" s="42" t="s">
        <v>7</v>
      </c>
      <c r="L33" s="3"/>
      <c r="M33" s="5"/>
      <c r="N33" s="231"/>
      <c r="O33" s="19"/>
      <c r="P33" s="3"/>
      <c r="Q33" s="3"/>
      <c r="R33" s="44"/>
      <c r="S33" s="3"/>
      <c r="T33" s="41"/>
      <c r="U33" s="41">
        <f>IF(U$7="",0,SUM(U34:U40))</f>
        <v>461.61111111111109</v>
      </c>
      <c r="V33" s="41">
        <f t="shared" ref="V33:CG33" si="19">IF(V$7="",0,SUM(V34:V40))</f>
        <v>513</v>
      </c>
      <c r="W33" s="41">
        <f t="shared" si="19"/>
        <v>567.16666666666674</v>
      </c>
      <c r="X33" s="41">
        <f t="shared" si="19"/>
        <v>624.11111111111109</v>
      </c>
      <c r="Y33" s="41">
        <f t="shared" si="19"/>
        <v>683.83333333333337</v>
      </c>
      <c r="Z33" s="41">
        <f t="shared" si="19"/>
        <v>746.33333333333337</v>
      </c>
      <c r="AA33" s="41">
        <f t="shared" si="19"/>
        <v>811.61111111111109</v>
      </c>
      <c r="AB33" s="41">
        <f t="shared" si="19"/>
        <v>869.94444444444457</v>
      </c>
      <c r="AC33" s="41">
        <f t="shared" si="19"/>
        <v>922.2361111111112</v>
      </c>
      <c r="AD33" s="41">
        <f t="shared" si="19"/>
        <v>970.93055555555566</v>
      </c>
      <c r="AE33" s="41">
        <f t="shared" si="19"/>
        <v>1021.0694444444445</v>
      </c>
      <c r="AF33" s="41">
        <f t="shared" si="19"/>
        <v>1072.6527777777778</v>
      </c>
      <c r="AG33" s="41">
        <f t="shared" si="19"/>
        <v>1125.6805555555557</v>
      </c>
      <c r="AH33" s="41">
        <f t="shared" si="19"/>
        <v>1180.1527777777778</v>
      </c>
      <c r="AI33" s="41">
        <f t="shared" si="19"/>
        <v>1236.0694444444446</v>
      </c>
      <c r="AJ33" s="41">
        <f t="shared" si="19"/>
        <v>1293.4305555555557</v>
      </c>
      <c r="AK33" s="41">
        <f t="shared" si="19"/>
        <v>1352.2361111111113</v>
      </c>
      <c r="AL33" s="41">
        <f t="shared" si="19"/>
        <v>1412.4861111111113</v>
      </c>
      <c r="AM33" s="41">
        <f t="shared" si="19"/>
        <v>1474.1805555555559</v>
      </c>
      <c r="AN33" s="41">
        <f t="shared" si="19"/>
        <v>1537.319444444445</v>
      </c>
      <c r="AO33" s="41">
        <f t="shared" si="19"/>
        <v>1601.9027777777783</v>
      </c>
      <c r="AP33" s="41">
        <f t="shared" si="19"/>
        <v>1667.9305555555561</v>
      </c>
      <c r="AQ33" s="41">
        <f t="shared" si="19"/>
        <v>1735.4027777777781</v>
      </c>
      <c r="AR33" s="41">
        <f t="shared" si="19"/>
        <v>1804.3194444444448</v>
      </c>
      <c r="AS33" s="41">
        <f t="shared" si="19"/>
        <v>1874.6805555555561</v>
      </c>
      <c r="AT33" s="41">
        <f t="shared" si="19"/>
        <v>1946.4861111111113</v>
      </c>
      <c r="AU33" s="41">
        <f t="shared" si="19"/>
        <v>2019.7361111111115</v>
      </c>
      <c r="AV33" s="41">
        <f t="shared" si="19"/>
        <v>2094.4305555555557</v>
      </c>
      <c r="AW33" s="41">
        <f t="shared" si="19"/>
        <v>2170.5694444444448</v>
      </c>
      <c r="AX33" s="41">
        <f t="shared" si="19"/>
        <v>2248.1527777777783</v>
      </c>
      <c r="AY33" s="41">
        <f t="shared" si="19"/>
        <v>2327.1805555555561</v>
      </c>
      <c r="AZ33" s="41">
        <f t="shared" si="19"/>
        <v>2407.6527777777783</v>
      </c>
      <c r="BA33" s="41">
        <f t="shared" si="19"/>
        <v>2489.5694444444453</v>
      </c>
      <c r="BB33" s="41">
        <f t="shared" si="19"/>
        <v>2572.9305555555561</v>
      </c>
      <c r="BC33" s="41">
        <f t="shared" si="19"/>
        <v>2657.7361111111118</v>
      </c>
      <c r="BD33" s="41">
        <f t="shared" si="19"/>
        <v>2233</v>
      </c>
      <c r="BE33" s="41">
        <f t="shared" si="19"/>
        <v>0</v>
      </c>
      <c r="BF33" s="41">
        <f t="shared" si="19"/>
        <v>0</v>
      </c>
      <c r="BG33" s="41">
        <f t="shared" si="19"/>
        <v>0</v>
      </c>
      <c r="BH33" s="41">
        <f t="shared" si="19"/>
        <v>0</v>
      </c>
      <c r="BI33" s="41">
        <f t="shared" si="19"/>
        <v>0</v>
      </c>
      <c r="BJ33" s="41">
        <f t="shared" si="19"/>
        <v>0</v>
      </c>
      <c r="BK33" s="41">
        <f t="shared" si="19"/>
        <v>0</v>
      </c>
      <c r="BL33" s="41">
        <f t="shared" si="19"/>
        <v>0</v>
      </c>
      <c r="BM33" s="41">
        <f t="shared" si="19"/>
        <v>0</v>
      </c>
      <c r="BN33" s="41">
        <f t="shared" si="19"/>
        <v>0</v>
      </c>
      <c r="BO33" s="41">
        <f t="shared" si="19"/>
        <v>0</v>
      </c>
      <c r="BP33" s="41">
        <f t="shared" si="19"/>
        <v>0</v>
      </c>
      <c r="BQ33" s="41">
        <f t="shared" si="19"/>
        <v>0</v>
      </c>
      <c r="BR33" s="41">
        <f t="shared" si="19"/>
        <v>0</v>
      </c>
      <c r="BS33" s="41">
        <f t="shared" si="19"/>
        <v>0</v>
      </c>
      <c r="BT33" s="41">
        <f t="shared" si="19"/>
        <v>0</v>
      </c>
      <c r="BU33" s="41">
        <f t="shared" si="19"/>
        <v>0</v>
      </c>
      <c r="BV33" s="41">
        <f t="shared" si="19"/>
        <v>0</v>
      </c>
      <c r="BW33" s="41">
        <f t="shared" si="19"/>
        <v>0</v>
      </c>
      <c r="BX33" s="41">
        <f t="shared" si="19"/>
        <v>0</v>
      </c>
      <c r="BY33" s="41">
        <f t="shared" si="19"/>
        <v>0</v>
      </c>
      <c r="BZ33" s="41">
        <f t="shared" si="19"/>
        <v>0</v>
      </c>
      <c r="CA33" s="41">
        <f t="shared" si="19"/>
        <v>0</v>
      </c>
      <c r="CB33" s="41">
        <f t="shared" si="19"/>
        <v>0</v>
      </c>
      <c r="CC33" s="41">
        <f t="shared" si="19"/>
        <v>0</v>
      </c>
      <c r="CD33" s="41">
        <f t="shared" si="19"/>
        <v>0</v>
      </c>
      <c r="CE33" s="41">
        <f t="shared" si="19"/>
        <v>0</v>
      </c>
      <c r="CF33" s="41">
        <f t="shared" si="19"/>
        <v>0</v>
      </c>
      <c r="CG33" s="41">
        <f t="shared" si="19"/>
        <v>0</v>
      </c>
      <c r="CH33" s="41">
        <f t="shared" ref="CH33:ES33" si="20">IF(CH$7="",0,SUM(CH34:CH40))</f>
        <v>0</v>
      </c>
      <c r="CI33" s="41">
        <f t="shared" si="20"/>
        <v>0</v>
      </c>
      <c r="CJ33" s="41">
        <f t="shared" si="20"/>
        <v>0</v>
      </c>
      <c r="CK33" s="41">
        <f t="shared" si="20"/>
        <v>0</v>
      </c>
      <c r="CL33" s="41">
        <f t="shared" si="20"/>
        <v>0</v>
      </c>
      <c r="CM33" s="41">
        <f t="shared" si="20"/>
        <v>0</v>
      </c>
      <c r="CN33" s="41">
        <f t="shared" si="20"/>
        <v>0</v>
      </c>
      <c r="CO33" s="41">
        <f t="shared" si="20"/>
        <v>0</v>
      </c>
      <c r="CP33" s="41">
        <f t="shared" si="20"/>
        <v>0</v>
      </c>
      <c r="CQ33" s="41">
        <f t="shared" si="20"/>
        <v>0</v>
      </c>
      <c r="CR33" s="41">
        <f t="shared" si="20"/>
        <v>0</v>
      </c>
      <c r="CS33" s="41">
        <f t="shared" si="20"/>
        <v>0</v>
      </c>
      <c r="CT33" s="41">
        <f t="shared" si="20"/>
        <v>0</v>
      </c>
      <c r="CU33" s="41">
        <f t="shared" si="20"/>
        <v>0</v>
      </c>
      <c r="CV33" s="41">
        <f t="shared" si="20"/>
        <v>0</v>
      </c>
      <c r="CW33" s="41">
        <f t="shared" si="20"/>
        <v>0</v>
      </c>
      <c r="CX33" s="41">
        <f t="shared" si="20"/>
        <v>0</v>
      </c>
      <c r="CY33" s="41">
        <f t="shared" si="20"/>
        <v>0</v>
      </c>
      <c r="CZ33" s="41">
        <f t="shared" si="20"/>
        <v>0</v>
      </c>
      <c r="DA33" s="41">
        <f t="shared" si="20"/>
        <v>0</v>
      </c>
      <c r="DB33" s="41">
        <f t="shared" si="20"/>
        <v>0</v>
      </c>
      <c r="DC33" s="41">
        <f t="shared" si="20"/>
        <v>0</v>
      </c>
      <c r="DD33" s="41">
        <f t="shared" si="20"/>
        <v>0</v>
      </c>
      <c r="DE33" s="41">
        <f t="shared" si="20"/>
        <v>0</v>
      </c>
      <c r="DF33" s="41">
        <f t="shared" si="20"/>
        <v>0</v>
      </c>
      <c r="DG33" s="41">
        <f t="shared" si="20"/>
        <v>0</v>
      </c>
      <c r="DH33" s="41">
        <f t="shared" si="20"/>
        <v>0</v>
      </c>
      <c r="DI33" s="41">
        <f t="shared" si="20"/>
        <v>0</v>
      </c>
      <c r="DJ33" s="41">
        <f t="shared" si="20"/>
        <v>0</v>
      </c>
      <c r="DK33" s="41">
        <f t="shared" si="20"/>
        <v>0</v>
      </c>
      <c r="DL33" s="41">
        <f t="shared" si="20"/>
        <v>0</v>
      </c>
      <c r="DM33" s="41">
        <f t="shared" si="20"/>
        <v>0</v>
      </c>
      <c r="DN33" s="41">
        <f t="shared" si="20"/>
        <v>0</v>
      </c>
      <c r="DO33" s="41">
        <f t="shared" si="20"/>
        <v>0</v>
      </c>
      <c r="DP33" s="41">
        <f t="shared" si="20"/>
        <v>0</v>
      </c>
      <c r="DQ33" s="41">
        <f t="shared" si="20"/>
        <v>0</v>
      </c>
      <c r="DR33" s="41">
        <f t="shared" si="20"/>
        <v>0</v>
      </c>
      <c r="DS33" s="41">
        <f t="shared" si="20"/>
        <v>0</v>
      </c>
      <c r="DT33" s="41">
        <f t="shared" si="20"/>
        <v>0</v>
      </c>
      <c r="DU33" s="41">
        <f t="shared" si="20"/>
        <v>0</v>
      </c>
      <c r="DV33" s="41">
        <f t="shared" si="20"/>
        <v>0</v>
      </c>
      <c r="DW33" s="41">
        <f t="shared" si="20"/>
        <v>0</v>
      </c>
      <c r="DX33" s="41">
        <f t="shared" si="20"/>
        <v>0</v>
      </c>
      <c r="DY33" s="41">
        <f t="shared" si="20"/>
        <v>0</v>
      </c>
      <c r="DZ33" s="41">
        <f t="shared" si="20"/>
        <v>0</v>
      </c>
      <c r="EA33" s="41">
        <f t="shared" si="20"/>
        <v>0</v>
      </c>
      <c r="EB33" s="41">
        <f t="shared" si="20"/>
        <v>0</v>
      </c>
      <c r="EC33" s="41">
        <f t="shared" si="20"/>
        <v>0</v>
      </c>
      <c r="ED33" s="41">
        <f t="shared" si="20"/>
        <v>0</v>
      </c>
      <c r="EE33" s="41">
        <f t="shared" si="20"/>
        <v>0</v>
      </c>
      <c r="EF33" s="41">
        <f t="shared" si="20"/>
        <v>0</v>
      </c>
      <c r="EG33" s="41">
        <f t="shared" si="20"/>
        <v>0</v>
      </c>
      <c r="EH33" s="41">
        <f t="shared" si="20"/>
        <v>0</v>
      </c>
      <c r="EI33" s="41">
        <f t="shared" si="20"/>
        <v>0</v>
      </c>
      <c r="EJ33" s="41">
        <f t="shared" si="20"/>
        <v>0</v>
      </c>
      <c r="EK33" s="41">
        <f t="shared" si="20"/>
        <v>0</v>
      </c>
      <c r="EL33" s="41">
        <f t="shared" si="20"/>
        <v>0</v>
      </c>
      <c r="EM33" s="41">
        <f t="shared" si="20"/>
        <v>0</v>
      </c>
      <c r="EN33" s="41">
        <f t="shared" si="20"/>
        <v>0</v>
      </c>
      <c r="EO33" s="41">
        <f t="shared" si="20"/>
        <v>0</v>
      </c>
      <c r="EP33" s="41">
        <f t="shared" si="20"/>
        <v>0</v>
      </c>
      <c r="EQ33" s="41">
        <f t="shared" si="20"/>
        <v>0</v>
      </c>
      <c r="ER33" s="41">
        <f t="shared" si="20"/>
        <v>0</v>
      </c>
      <c r="ES33" s="41">
        <f t="shared" si="20"/>
        <v>0</v>
      </c>
      <c r="ET33" s="41">
        <f t="shared" ref="ET33:HE33" si="21">IF(ET$7="",0,SUM(ET34:ET40))</f>
        <v>0</v>
      </c>
      <c r="EU33" s="41">
        <f t="shared" si="21"/>
        <v>0</v>
      </c>
      <c r="EV33" s="41">
        <f t="shared" si="21"/>
        <v>0</v>
      </c>
      <c r="EW33" s="41">
        <f t="shared" si="21"/>
        <v>0</v>
      </c>
      <c r="EX33" s="41">
        <f t="shared" si="21"/>
        <v>0</v>
      </c>
      <c r="EY33" s="41">
        <f t="shared" si="21"/>
        <v>0</v>
      </c>
      <c r="EZ33" s="41">
        <f t="shared" si="21"/>
        <v>0</v>
      </c>
      <c r="FA33" s="41">
        <f t="shared" si="21"/>
        <v>0</v>
      </c>
      <c r="FB33" s="41">
        <f t="shared" si="21"/>
        <v>0</v>
      </c>
      <c r="FC33" s="41">
        <f t="shared" si="21"/>
        <v>0</v>
      </c>
      <c r="FD33" s="41">
        <f t="shared" si="21"/>
        <v>0</v>
      </c>
      <c r="FE33" s="41">
        <f t="shared" si="21"/>
        <v>0</v>
      </c>
      <c r="FF33" s="41">
        <f t="shared" si="21"/>
        <v>0</v>
      </c>
      <c r="FG33" s="41">
        <f t="shared" si="21"/>
        <v>0</v>
      </c>
      <c r="FH33" s="41">
        <f t="shared" si="21"/>
        <v>0</v>
      </c>
      <c r="FI33" s="41">
        <f t="shared" si="21"/>
        <v>0</v>
      </c>
      <c r="FJ33" s="41">
        <f t="shared" si="21"/>
        <v>0</v>
      </c>
      <c r="FK33" s="41">
        <f t="shared" si="21"/>
        <v>0</v>
      </c>
      <c r="FL33" s="41">
        <f t="shared" si="21"/>
        <v>0</v>
      </c>
      <c r="FM33" s="41">
        <f t="shared" si="21"/>
        <v>0</v>
      </c>
      <c r="FN33" s="41">
        <f t="shared" si="21"/>
        <v>0</v>
      </c>
      <c r="FO33" s="41">
        <f t="shared" si="21"/>
        <v>0</v>
      </c>
      <c r="FP33" s="41">
        <f t="shared" si="21"/>
        <v>0</v>
      </c>
      <c r="FQ33" s="41">
        <f t="shared" si="21"/>
        <v>0</v>
      </c>
      <c r="FR33" s="41">
        <f t="shared" si="21"/>
        <v>0</v>
      </c>
      <c r="FS33" s="41">
        <f t="shared" si="21"/>
        <v>0</v>
      </c>
      <c r="FT33" s="41">
        <f t="shared" si="21"/>
        <v>0</v>
      </c>
      <c r="FU33" s="41">
        <f t="shared" si="21"/>
        <v>0</v>
      </c>
      <c r="FV33" s="41">
        <f t="shared" si="21"/>
        <v>0</v>
      </c>
      <c r="FW33" s="41">
        <f t="shared" si="21"/>
        <v>0</v>
      </c>
      <c r="FX33" s="41">
        <f t="shared" si="21"/>
        <v>0</v>
      </c>
      <c r="FY33" s="41">
        <f t="shared" si="21"/>
        <v>0</v>
      </c>
      <c r="FZ33" s="41">
        <f t="shared" si="21"/>
        <v>0</v>
      </c>
      <c r="GA33" s="41">
        <f t="shared" si="21"/>
        <v>0</v>
      </c>
      <c r="GB33" s="41">
        <f t="shared" si="21"/>
        <v>0</v>
      </c>
      <c r="GC33" s="41">
        <f t="shared" si="21"/>
        <v>0</v>
      </c>
      <c r="GD33" s="41">
        <f t="shared" si="21"/>
        <v>0</v>
      </c>
      <c r="GE33" s="41">
        <f t="shared" si="21"/>
        <v>0</v>
      </c>
      <c r="GF33" s="41">
        <f t="shared" si="21"/>
        <v>0</v>
      </c>
      <c r="GG33" s="41">
        <f t="shared" si="21"/>
        <v>0</v>
      </c>
      <c r="GH33" s="41">
        <f t="shared" si="21"/>
        <v>0</v>
      </c>
      <c r="GI33" s="41">
        <f t="shared" si="21"/>
        <v>0</v>
      </c>
      <c r="GJ33" s="41">
        <f t="shared" si="21"/>
        <v>0</v>
      </c>
      <c r="GK33" s="41">
        <f t="shared" si="21"/>
        <v>0</v>
      </c>
      <c r="GL33" s="41">
        <f t="shared" si="21"/>
        <v>0</v>
      </c>
      <c r="GM33" s="41">
        <f t="shared" si="21"/>
        <v>0</v>
      </c>
      <c r="GN33" s="41">
        <f t="shared" si="21"/>
        <v>0</v>
      </c>
      <c r="GO33" s="41">
        <f t="shared" si="21"/>
        <v>0</v>
      </c>
      <c r="GP33" s="41">
        <f t="shared" si="21"/>
        <v>0</v>
      </c>
      <c r="GQ33" s="41">
        <f t="shared" si="21"/>
        <v>0</v>
      </c>
      <c r="GR33" s="41">
        <f t="shared" si="21"/>
        <v>0</v>
      </c>
      <c r="GS33" s="41">
        <f t="shared" si="21"/>
        <v>0</v>
      </c>
      <c r="GT33" s="41">
        <f t="shared" si="21"/>
        <v>0</v>
      </c>
      <c r="GU33" s="41">
        <f t="shared" si="21"/>
        <v>0</v>
      </c>
      <c r="GV33" s="41">
        <f t="shared" si="21"/>
        <v>0</v>
      </c>
      <c r="GW33" s="41">
        <f t="shared" si="21"/>
        <v>0</v>
      </c>
      <c r="GX33" s="41">
        <f t="shared" si="21"/>
        <v>0</v>
      </c>
      <c r="GY33" s="41">
        <f t="shared" si="21"/>
        <v>0</v>
      </c>
      <c r="GZ33" s="41">
        <f t="shared" si="21"/>
        <v>0</v>
      </c>
      <c r="HA33" s="41">
        <f t="shared" si="21"/>
        <v>0</v>
      </c>
      <c r="HB33" s="41">
        <f t="shared" si="21"/>
        <v>0</v>
      </c>
      <c r="HC33" s="41">
        <f t="shared" si="21"/>
        <v>0</v>
      </c>
      <c r="HD33" s="41">
        <f t="shared" si="21"/>
        <v>0</v>
      </c>
      <c r="HE33" s="41">
        <f t="shared" si="21"/>
        <v>0</v>
      </c>
      <c r="HF33" s="41">
        <f t="shared" ref="HF33:JQ33" si="22">IF(HF$7="",0,SUM(HF34:HF40))</f>
        <v>0</v>
      </c>
      <c r="HG33" s="41">
        <f t="shared" si="22"/>
        <v>0</v>
      </c>
      <c r="HH33" s="41">
        <f t="shared" si="22"/>
        <v>0</v>
      </c>
      <c r="HI33" s="41">
        <f t="shared" si="22"/>
        <v>0</v>
      </c>
      <c r="HJ33" s="41">
        <f t="shared" si="22"/>
        <v>0</v>
      </c>
      <c r="HK33" s="41">
        <f t="shared" si="22"/>
        <v>0</v>
      </c>
      <c r="HL33" s="41">
        <f t="shared" si="22"/>
        <v>0</v>
      </c>
      <c r="HM33" s="41">
        <f t="shared" si="22"/>
        <v>0</v>
      </c>
      <c r="HN33" s="41">
        <f t="shared" si="22"/>
        <v>0</v>
      </c>
      <c r="HO33" s="41">
        <f t="shared" si="22"/>
        <v>0</v>
      </c>
      <c r="HP33" s="41">
        <f t="shared" si="22"/>
        <v>0</v>
      </c>
      <c r="HQ33" s="41">
        <f t="shared" si="22"/>
        <v>0</v>
      </c>
      <c r="HR33" s="41">
        <f t="shared" si="22"/>
        <v>0</v>
      </c>
      <c r="HS33" s="41">
        <f t="shared" si="22"/>
        <v>0</v>
      </c>
      <c r="HT33" s="41">
        <f t="shared" si="22"/>
        <v>0</v>
      </c>
      <c r="HU33" s="41">
        <f t="shared" si="22"/>
        <v>0</v>
      </c>
      <c r="HV33" s="41">
        <f t="shared" si="22"/>
        <v>0</v>
      </c>
      <c r="HW33" s="41">
        <f t="shared" si="22"/>
        <v>0</v>
      </c>
      <c r="HX33" s="41">
        <f t="shared" si="22"/>
        <v>0</v>
      </c>
      <c r="HY33" s="41">
        <f t="shared" si="22"/>
        <v>0</v>
      </c>
      <c r="HZ33" s="41">
        <f t="shared" si="22"/>
        <v>0</v>
      </c>
      <c r="IA33" s="41">
        <f t="shared" si="22"/>
        <v>0</v>
      </c>
      <c r="IB33" s="41">
        <f t="shared" si="22"/>
        <v>0</v>
      </c>
      <c r="IC33" s="41">
        <f t="shared" si="22"/>
        <v>0</v>
      </c>
      <c r="ID33" s="41">
        <f t="shared" si="22"/>
        <v>0</v>
      </c>
      <c r="IE33" s="41">
        <f t="shared" si="22"/>
        <v>0</v>
      </c>
      <c r="IF33" s="41">
        <f t="shared" si="22"/>
        <v>0</v>
      </c>
      <c r="IG33" s="41">
        <f t="shared" si="22"/>
        <v>0</v>
      </c>
      <c r="IH33" s="41">
        <f t="shared" si="22"/>
        <v>0</v>
      </c>
      <c r="II33" s="41">
        <f t="shared" si="22"/>
        <v>0</v>
      </c>
      <c r="IJ33" s="41">
        <f t="shared" si="22"/>
        <v>0</v>
      </c>
      <c r="IK33" s="41">
        <f t="shared" si="22"/>
        <v>0</v>
      </c>
      <c r="IL33" s="41">
        <f t="shared" si="22"/>
        <v>0</v>
      </c>
      <c r="IM33" s="41">
        <f t="shared" si="22"/>
        <v>0</v>
      </c>
      <c r="IN33" s="41">
        <f t="shared" si="22"/>
        <v>0</v>
      </c>
      <c r="IO33" s="41">
        <f t="shared" si="22"/>
        <v>0</v>
      </c>
      <c r="IP33" s="41">
        <f t="shared" si="22"/>
        <v>0</v>
      </c>
      <c r="IQ33" s="41">
        <f t="shared" si="22"/>
        <v>0</v>
      </c>
      <c r="IR33" s="41">
        <f t="shared" si="22"/>
        <v>0</v>
      </c>
      <c r="IS33" s="41">
        <f t="shared" si="22"/>
        <v>0</v>
      </c>
      <c r="IT33" s="41">
        <f t="shared" si="22"/>
        <v>0</v>
      </c>
      <c r="IU33" s="41">
        <f t="shared" si="22"/>
        <v>0</v>
      </c>
      <c r="IV33" s="41">
        <f t="shared" si="22"/>
        <v>0</v>
      </c>
      <c r="IW33" s="41">
        <f t="shared" si="22"/>
        <v>0</v>
      </c>
      <c r="IX33" s="41">
        <f t="shared" si="22"/>
        <v>0</v>
      </c>
      <c r="IY33" s="41">
        <f t="shared" si="22"/>
        <v>0</v>
      </c>
      <c r="IZ33" s="41">
        <f t="shared" si="22"/>
        <v>0</v>
      </c>
      <c r="JA33" s="41">
        <f t="shared" si="22"/>
        <v>0</v>
      </c>
      <c r="JB33" s="41">
        <f t="shared" si="22"/>
        <v>0</v>
      </c>
      <c r="JC33" s="41">
        <f t="shared" si="22"/>
        <v>0</v>
      </c>
      <c r="JD33" s="41">
        <f t="shared" si="22"/>
        <v>0</v>
      </c>
      <c r="JE33" s="41">
        <f t="shared" si="22"/>
        <v>0</v>
      </c>
      <c r="JF33" s="41">
        <f t="shared" si="22"/>
        <v>0</v>
      </c>
      <c r="JG33" s="41">
        <f t="shared" si="22"/>
        <v>0</v>
      </c>
      <c r="JH33" s="41">
        <f t="shared" si="22"/>
        <v>0</v>
      </c>
      <c r="JI33" s="41">
        <f t="shared" si="22"/>
        <v>0</v>
      </c>
      <c r="JJ33" s="41">
        <f t="shared" si="22"/>
        <v>0</v>
      </c>
      <c r="JK33" s="41">
        <f t="shared" si="22"/>
        <v>0</v>
      </c>
      <c r="JL33" s="41">
        <f t="shared" si="22"/>
        <v>0</v>
      </c>
      <c r="JM33" s="41">
        <f t="shared" si="22"/>
        <v>0</v>
      </c>
      <c r="JN33" s="41">
        <f t="shared" si="22"/>
        <v>0</v>
      </c>
      <c r="JO33" s="41">
        <f t="shared" si="22"/>
        <v>0</v>
      </c>
      <c r="JP33" s="41">
        <f t="shared" si="22"/>
        <v>0</v>
      </c>
      <c r="JQ33" s="41">
        <f t="shared" si="22"/>
        <v>0</v>
      </c>
      <c r="JR33" s="41">
        <f t="shared" ref="JR33:KV33" si="23">IF(JR$7="",0,SUM(JR34:JR40))</f>
        <v>0</v>
      </c>
      <c r="JS33" s="41">
        <f t="shared" si="23"/>
        <v>0</v>
      </c>
      <c r="JT33" s="41">
        <f t="shared" si="23"/>
        <v>0</v>
      </c>
      <c r="JU33" s="41">
        <f t="shared" si="23"/>
        <v>0</v>
      </c>
      <c r="JV33" s="41">
        <f t="shared" si="23"/>
        <v>0</v>
      </c>
      <c r="JW33" s="41">
        <f t="shared" si="23"/>
        <v>0</v>
      </c>
      <c r="JX33" s="41">
        <f t="shared" si="23"/>
        <v>0</v>
      </c>
      <c r="JY33" s="41">
        <f t="shared" si="23"/>
        <v>0</v>
      </c>
      <c r="JZ33" s="41">
        <f t="shared" si="23"/>
        <v>0</v>
      </c>
      <c r="KA33" s="41">
        <f t="shared" si="23"/>
        <v>0</v>
      </c>
      <c r="KB33" s="41">
        <f t="shared" si="23"/>
        <v>0</v>
      </c>
      <c r="KC33" s="41">
        <f t="shared" si="23"/>
        <v>0</v>
      </c>
      <c r="KD33" s="41">
        <f t="shared" si="23"/>
        <v>0</v>
      </c>
      <c r="KE33" s="41">
        <f t="shared" si="23"/>
        <v>0</v>
      </c>
      <c r="KF33" s="41">
        <f t="shared" si="23"/>
        <v>0</v>
      </c>
      <c r="KG33" s="41">
        <f t="shared" si="23"/>
        <v>0</v>
      </c>
      <c r="KH33" s="41">
        <f t="shared" si="23"/>
        <v>0</v>
      </c>
      <c r="KI33" s="41">
        <f t="shared" si="23"/>
        <v>0</v>
      </c>
      <c r="KJ33" s="41">
        <f t="shared" si="23"/>
        <v>0</v>
      </c>
      <c r="KK33" s="41">
        <f t="shared" si="23"/>
        <v>0</v>
      </c>
      <c r="KL33" s="41">
        <f t="shared" si="23"/>
        <v>0</v>
      </c>
      <c r="KM33" s="41">
        <f t="shared" si="23"/>
        <v>0</v>
      </c>
      <c r="KN33" s="41">
        <f t="shared" si="23"/>
        <v>0</v>
      </c>
      <c r="KO33" s="41">
        <f t="shared" si="23"/>
        <v>0</v>
      </c>
      <c r="KP33" s="41">
        <f t="shared" si="23"/>
        <v>0</v>
      </c>
      <c r="KQ33" s="41">
        <f t="shared" si="23"/>
        <v>0</v>
      </c>
      <c r="KR33" s="41">
        <f t="shared" si="23"/>
        <v>0</v>
      </c>
      <c r="KS33" s="41">
        <f t="shared" si="23"/>
        <v>0</v>
      </c>
      <c r="KT33" s="41">
        <f t="shared" si="23"/>
        <v>0</v>
      </c>
      <c r="KU33" s="41">
        <f t="shared" si="23"/>
        <v>0</v>
      </c>
      <c r="KV33" s="41">
        <f t="shared" si="23"/>
        <v>0</v>
      </c>
      <c r="KW33" s="3"/>
      <c r="KX33" s="3"/>
    </row>
    <row r="34" spans="1:310" x14ac:dyDescent="0.25">
      <c r="A34" s="1"/>
      <c r="B34" s="79"/>
      <c r="C34" s="79"/>
      <c r="D34" s="79"/>
      <c r="E34" s="43" t="str">
        <f>E33</f>
        <v>количество рабочих договоров</v>
      </c>
      <c r="F34" s="1"/>
      <c r="G34" s="1"/>
      <c r="H34" s="11" t="str">
        <f>H33</f>
        <v>клиенты</v>
      </c>
      <c r="I34" s="1"/>
      <c r="J34" s="1"/>
      <c r="K34" s="43" t="str">
        <f>справочники!$U$11</f>
        <v>постоянные-15сотрудников</v>
      </c>
      <c r="L34" s="1"/>
      <c r="M34" s="5"/>
      <c r="N34" s="45"/>
      <c r="O34" s="19"/>
      <c r="P34" s="1"/>
      <c r="Q34" s="1"/>
      <c r="R34" s="45"/>
      <c r="S34" s="1"/>
      <c r="T34" s="232">
        <f>SUMIFS(раунд2!34:34,раунд2!$1:$1,MAX(раунд2!$1:$1))</f>
        <v>192.5</v>
      </c>
      <c r="U34" s="40">
        <f>IF(U$7="",0,T34+U12-U23)</f>
        <v>204.65277777777777</v>
      </c>
      <c r="V34" s="40">
        <f t="shared" ref="V34:CG38" si="24">IF(V$7="",0,U34+V12-V23)</f>
        <v>217.5</v>
      </c>
      <c r="W34" s="40">
        <f t="shared" si="24"/>
        <v>231.04166666666666</v>
      </c>
      <c r="X34" s="40">
        <f t="shared" si="24"/>
        <v>245.27777777777777</v>
      </c>
      <c r="Y34" s="40">
        <f t="shared" si="24"/>
        <v>260.20833333333331</v>
      </c>
      <c r="Z34" s="40">
        <f t="shared" si="24"/>
        <v>275.83333333333331</v>
      </c>
      <c r="AA34" s="40">
        <f t="shared" si="24"/>
        <v>292.15277777777777</v>
      </c>
      <c r="AB34" s="40">
        <f t="shared" si="24"/>
        <v>309.16666666666669</v>
      </c>
      <c r="AC34" s="40">
        <f t="shared" si="24"/>
        <v>326.875</v>
      </c>
      <c r="AD34" s="40">
        <f t="shared" si="24"/>
        <v>345.27777777777777</v>
      </c>
      <c r="AE34" s="40">
        <f t="shared" si="24"/>
        <v>364.375</v>
      </c>
      <c r="AF34" s="40">
        <f t="shared" si="24"/>
        <v>384.16666666666669</v>
      </c>
      <c r="AG34" s="40">
        <f t="shared" si="24"/>
        <v>404.65277777777783</v>
      </c>
      <c r="AH34" s="40">
        <f t="shared" si="24"/>
        <v>425.83333333333337</v>
      </c>
      <c r="AI34" s="40">
        <f t="shared" si="24"/>
        <v>447.70833333333337</v>
      </c>
      <c r="AJ34" s="40">
        <f t="shared" si="24"/>
        <v>470.27777777777783</v>
      </c>
      <c r="AK34" s="40">
        <f t="shared" si="24"/>
        <v>493.54166666666674</v>
      </c>
      <c r="AL34" s="40">
        <f t="shared" si="24"/>
        <v>517.50000000000011</v>
      </c>
      <c r="AM34" s="40">
        <f t="shared" si="24"/>
        <v>542.15277777777794</v>
      </c>
      <c r="AN34" s="40">
        <f t="shared" si="24"/>
        <v>567.50000000000023</v>
      </c>
      <c r="AO34" s="40">
        <f t="shared" si="24"/>
        <v>593.54166666666686</v>
      </c>
      <c r="AP34" s="40">
        <f t="shared" si="24"/>
        <v>620.27777777777794</v>
      </c>
      <c r="AQ34" s="40">
        <f t="shared" si="24"/>
        <v>647.70833333333348</v>
      </c>
      <c r="AR34" s="40">
        <f t="shared" si="24"/>
        <v>675.83333333333348</v>
      </c>
      <c r="AS34" s="40">
        <f t="shared" si="24"/>
        <v>704.65277777777794</v>
      </c>
      <c r="AT34" s="40">
        <f t="shared" si="24"/>
        <v>734.16666666666686</v>
      </c>
      <c r="AU34" s="40">
        <f t="shared" si="24"/>
        <v>764.37500000000023</v>
      </c>
      <c r="AV34" s="40">
        <f t="shared" si="24"/>
        <v>795.27777777777806</v>
      </c>
      <c r="AW34" s="40">
        <f t="shared" si="24"/>
        <v>826.87500000000023</v>
      </c>
      <c r="AX34" s="40">
        <f t="shared" si="24"/>
        <v>859.16666666666686</v>
      </c>
      <c r="AY34" s="40">
        <f t="shared" si="24"/>
        <v>892.15277777777794</v>
      </c>
      <c r="AZ34" s="40">
        <f t="shared" si="24"/>
        <v>925.83333333333348</v>
      </c>
      <c r="BA34" s="40">
        <f t="shared" si="24"/>
        <v>960.20833333333348</v>
      </c>
      <c r="BB34" s="40">
        <f t="shared" si="24"/>
        <v>995.27777777777794</v>
      </c>
      <c r="BC34" s="40">
        <f t="shared" si="24"/>
        <v>1031.0416666666667</v>
      </c>
      <c r="BD34" s="40">
        <f t="shared" si="24"/>
        <v>1067.5</v>
      </c>
      <c r="BE34" s="40">
        <f t="shared" si="24"/>
        <v>0</v>
      </c>
      <c r="BF34" s="40">
        <f t="shared" si="24"/>
        <v>0</v>
      </c>
      <c r="BG34" s="40">
        <f t="shared" si="24"/>
        <v>0</v>
      </c>
      <c r="BH34" s="40">
        <f t="shared" si="24"/>
        <v>0</v>
      </c>
      <c r="BI34" s="40">
        <f t="shared" si="24"/>
        <v>0</v>
      </c>
      <c r="BJ34" s="40">
        <f t="shared" si="24"/>
        <v>0</v>
      </c>
      <c r="BK34" s="40">
        <f t="shared" si="24"/>
        <v>0</v>
      </c>
      <c r="BL34" s="40">
        <f t="shared" si="24"/>
        <v>0</v>
      </c>
      <c r="BM34" s="40">
        <f t="shared" si="24"/>
        <v>0</v>
      </c>
      <c r="BN34" s="40">
        <f t="shared" si="24"/>
        <v>0</v>
      </c>
      <c r="BO34" s="40">
        <f t="shared" si="24"/>
        <v>0</v>
      </c>
      <c r="BP34" s="40">
        <f t="shared" si="24"/>
        <v>0</v>
      </c>
      <c r="BQ34" s="40">
        <f t="shared" si="24"/>
        <v>0</v>
      </c>
      <c r="BR34" s="40">
        <f t="shared" si="24"/>
        <v>0</v>
      </c>
      <c r="BS34" s="40">
        <f t="shared" si="24"/>
        <v>0</v>
      </c>
      <c r="BT34" s="40">
        <f t="shared" si="24"/>
        <v>0</v>
      </c>
      <c r="BU34" s="40">
        <f t="shared" si="24"/>
        <v>0</v>
      </c>
      <c r="BV34" s="40">
        <f t="shared" si="24"/>
        <v>0</v>
      </c>
      <c r="BW34" s="40">
        <f t="shared" si="24"/>
        <v>0</v>
      </c>
      <c r="BX34" s="40">
        <f t="shared" si="24"/>
        <v>0</v>
      </c>
      <c r="BY34" s="40">
        <f t="shared" si="24"/>
        <v>0</v>
      </c>
      <c r="BZ34" s="40">
        <f t="shared" si="24"/>
        <v>0</v>
      </c>
      <c r="CA34" s="40">
        <f t="shared" si="24"/>
        <v>0</v>
      </c>
      <c r="CB34" s="40">
        <f t="shared" si="24"/>
        <v>0</v>
      </c>
      <c r="CC34" s="40">
        <f t="shared" si="24"/>
        <v>0</v>
      </c>
      <c r="CD34" s="40">
        <f t="shared" si="24"/>
        <v>0</v>
      </c>
      <c r="CE34" s="40">
        <f t="shared" si="24"/>
        <v>0</v>
      </c>
      <c r="CF34" s="40">
        <f t="shared" si="24"/>
        <v>0</v>
      </c>
      <c r="CG34" s="40">
        <f t="shared" si="24"/>
        <v>0</v>
      </c>
      <c r="CH34" s="40">
        <f t="shared" ref="CH34:ES37" si="25">IF(CH$7="",0,CG34+CH12-CH23)</f>
        <v>0</v>
      </c>
      <c r="CI34" s="40">
        <f t="shared" si="25"/>
        <v>0</v>
      </c>
      <c r="CJ34" s="40">
        <f t="shared" si="25"/>
        <v>0</v>
      </c>
      <c r="CK34" s="40">
        <f t="shared" si="25"/>
        <v>0</v>
      </c>
      <c r="CL34" s="40">
        <f t="shared" si="25"/>
        <v>0</v>
      </c>
      <c r="CM34" s="40">
        <f t="shared" si="25"/>
        <v>0</v>
      </c>
      <c r="CN34" s="40">
        <f t="shared" si="25"/>
        <v>0</v>
      </c>
      <c r="CO34" s="40">
        <f t="shared" si="25"/>
        <v>0</v>
      </c>
      <c r="CP34" s="40">
        <f t="shared" si="25"/>
        <v>0</v>
      </c>
      <c r="CQ34" s="40">
        <f t="shared" si="25"/>
        <v>0</v>
      </c>
      <c r="CR34" s="40">
        <f t="shared" si="25"/>
        <v>0</v>
      </c>
      <c r="CS34" s="40">
        <f t="shared" si="25"/>
        <v>0</v>
      </c>
      <c r="CT34" s="40">
        <f t="shared" si="25"/>
        <v>0</v>
      </c>
      <c r="CU34" s="40">
        <f t="shared" si="25"/>
        <v>0</v>
      </c>
      <c r="CV34" s="40">
        <f t="shared" si="25"/>
        <v>0</v>
      </c>
      <c r="CW34" s="40">
        <f t="shared" si="25"/>
        <v>0</v>
      </c>
      <c r="CX34" s="40">
        <f t="shared" si="25"/>
        <v>0</v>
      </c>
      <c r="CY34" s="40">
        <f t="shared" si="25"/>
        <v>0</v>
      </c>
      <c r="CZ34" s="40">
        <f t="shared" si="25"/>
        <v>0</v>
      </c>
      <c r="DA34" s="40">
        <f t="shared" si="25"/>
        <v>0</v>
      </c>
      <c r="DB34" s="40">
        <f t="shared" si="25"/>
        <v>0</v>
      </c>
      <c r="DC34" s="40">
        <f t="shared" si="25"/>
        <v>0</v>
      </c>
      <c r="DD34" s="40">
        <f t="shared" si="25"/>
        <v>0</v>
      </c>
      <c r="DE34" s="40">
        <f t="shared" si="25"/>
        <v>0</v>
      </c>
      <c r="DF34" s="40">
        <f t="shared" si="25"/>
        <v>0</v>
      </c>
      <c r="DG34" s="40">
        <f t="shared" si="25"/>
        <v>0</v>
      </c>
      <c r="DH34" s="40">
        <f t="shared" si="25"/>
        <v>0</v>
      </c>
      <c r="DI34" s="40">
        <f t="shared" si="25"/>
        <v>0</v>
      </c>
      <c r="DJ34" s="40">
        <f t="shared" si="25"/>
        <v>0</v>
      </c>
      <c r="DK34" s="40">
        <f t="shared" si="25"/>
        <v>0</v>
      </c>
      <c r="DL34" s="40">
        <f t="shared" si="25"/>
        <v>0</v>
      </c>
      <c r="DM34" s="40">
        <f t="shared" si="25"/>
        <v>0</v>
      </c>
      <c r="DN34" s="40">
        <f t="shared" si="25"/>
        <v>0</v>
      </c>
      <c r="DO34" s="40">
        <f t="shared" si="25"/>
        <v>0</v>
      </c>
      <c r="DP34" s="40">
        <f t="shared" si="25"/>
        <v>0</v>
      </c>
      <c r="DQ34" s="40">
        <f t="shared" si="25"/>
        <v>0</v>
      </c>
      <c r="DR34" s="40">
        <f t="shared" si="25"/>
        <v>0</v>
      </c>
      <c r="DS34" s="40">
        <f t="shared" si="25"/>
        <v>0</v>
      </c>
      <c r="DT34" s="40">
        <f t="shared" si="25"/>
        <v>0</v>
      </c>
      <c r="DU34" s="40">
        <f t="shared" si="25"/>
        <v>0</v>
      </c>
      <c r="DV34" s="40">
        <f t="shared" si="25"/>
        <v>0</v>
      </c>
      <c r="DW34" s="40">
        <f t="shared" si="25"/>
        <v>0</v>
      </c>
      <c r="DX34" s="40">
        <f t="shared" si="25"/>
        <v>0</v>
      </c>
      <c r="DY34" s="40">
        <f t="shared" si="25"/>
        <v>0</v>
      </c>
      <c r="DZ34" s="40">
        <f t="shared" si="25"/>
        <v>0</v>
      </c>
      <c r="EA34" s="40">
        <f t="shared" si="25"/>
        <v>0</v>
      </c>
      <c r="EB34" s="40">
        <f t="shared" si="25"/>
        <v>0</v>
      </c>
      <c r="EC34" s="40">
        <f t="shared" si="25"/>
        <v>0</v>
      </c>
      <c r="ED34" s="40">
        <f t="shared" si="25"/>
        <v>0</v>
      </c>
      <c r="EE34" s="40">
        <f t="shared" si="25"/>
        <v>0</v>
      </c>
      <c r="EF34" s="40">
        <f t="shared" si="25"/>
        <v>0</v>
      </c>
      <c r="EG34" s="40">
        <f t="shared" si="25"/>
        <v>0</v>
      </c>
      <c r="EH34" s="40">
        <f t="shared" si="25"/>
        <v>0</v>
      </c>
      <c r="EI34" s="40">
        <f t="shared" si="25"/>
        <v>0</v>
      </c>
      <c r="EJ34" s="40">
        <f t="shared" si="25"/>
        <v>0</v>
      </c>
      <c r="EK34" s="40">
        <f t="shared" si="25"/>
        <v>0</v>
      </c>
      <c r="EL34" s="40">
        <f t="shared" si="25"/>
        <v>0</v>
      </c>
      <c r="EM34" s="40">
        <f t="shared" si="25"/>
        <v>0</v>
      </c>
      <c r="EN34" s="40">
        <f t="shared" si="25"/>
        <v>0</v>
      </c>
      <c r="EO34" s="40">
        <f t="shared" si="25"/>
        <v>0</v>
      </c>
      <c r="EP34" s="40">
        <f t="shared" si="25"/>
        <v>0</v>
      </c>
      <c r="EQ34" s="40">
        <f t="shared" si="25"/>
        <v>0</v>
      </c>
      <c r="ER34" s="40">
        <f t="shared" si="25"/>
        <v>0</v>
      </c>
      <c r="ES34" s="40">
        <f t="shared" si="25"/>
        <v>0</v>
      </c>
      <c r="ET34" s="40">
        <f t="shared" ref="ET34:HE39" si="26">IF(ET$7="",0,ES34+ET12-ET23)</f>
        <v>0</v>
      </c>
      <c r="EU34" s="40">
        <f t="shared" si="26"/>
        <v>0</v>
      </c>
      <c r="EV34" s="40">
        <f t="shared" si="26"/>
        <v>0</v>
      </c>
      <c r="EW34" s="40">
        <f t="shared" si="26"/>
        <v>0</v>
      </c>
      <c r="EX34" s="40">
        <f t="shared" si="26"/>
        <v>0</v>
      </c>
      <c r="EY34" s="40">
        <f t="shared" si="26"/>
        <v>0</v>
      </c>
      <c r="EZ34" s="40">
        <f t="shared" si="26"/>
        <v>0</v>
      </c>
      <c r="FA34" s="40">
        <f t="shared" si="26"/>
        <v>0</v>
      </c>
      <c r="FB34" s="40">
        <f t="shared" si="26"/>
        <v>0</v>
      </c>
      <c r="FC34" s="40">
        <f t="shared" si="26"/>
        <v>0</v>
      </c>
      <c r="FD34" s="40">
        <f t="shared" si="26"/>
        <v>0</v>
      </c>
      <c r="FE34" s="40">
        <f t="shared" si="26"/>
        <v>0</v>
      </c>
      <c r="FF34" s="40">
        <f t="shared" si="26"/>
        <v>0</v>
      </c>
      <c r="FG34" s="40">
        <f t="shared" si="26"/>
        <v>0</v>
      </c>
      <c r="FH34" s="40">
        <f t="shared" si="26"/>
        <v>0</v>
      </c>
      <c r="FI34" s="40">
        <f t="shared" si="26"/>
        <v>0</v>
      </c>
      <c r="FJ34" s="40">
        <f t="shared" si="26"/>
        <v>0</v>
      </c>
      <c r="FK34" s="40">
        <f t="shared" si="26"/>
        <v>0</v>
      </c>
      <c r="FL34" s="40">
        <f t="shared" si="26"/>
        <v>0</v>
      </c>
      <c r="FM34" s="40">
        <f t="shared" si="26"/>
        <v>0</v>
      </c>
      <c r="FN34" s="40">
        <f t="shared" si="26"/>
        <v>0</v>
      </c>
      <c r="FO34" s="40">
        <f t="shared" si="26"/>
        <v>0</v>
      </c>
      <c r="FP34" s="40">
        <f t="shared" si="26"/>
        <v>0</v>
      </c>
      <c r="FQ34" s="40">
        <f t="shared" si="26"/>
        <v>0</v>
      </c>
      <c r="FR34" s="40">
        <f t="shared" si="26"/>
        <v>0</v>
      </c>
      <c r="FS34" s="40">
        <f t="shared" si="26"/>
        <v>0</v>
      </c>
      <c r="FT34" s="40">
        <f t="shared" si="26"/>
        <v>0</v>
      </c>
      <c r="FU34" s="40">
        <f t="shared" si="26"/>
        <v>0</v>
      </c>
      <c r="FV34" s="40">
        <f t="shared" si="26"/>
        <v>0</v>
      </c>
      <c r="FW34" s="40">
        <f t="shared" si="26"/>
        <v>0</v>
      </c>
      <c r="FX34" s="40">
        <f t="shared" si="26"/>
        <v>0</v>
      </c>
      <c r="FY34" s="40">
        <f t="shared" si="26"/>
        <v>0</v>
      </c>
      <c r="FZ34" s="40">
        <f t="shared" si="26"/>
        <v>0</v>
      </c>
      <c r="GA34" s="40">
        <f t="shared" si="26"/>
        <v>0</v>
      </c>
      <c r="GB34" s="40">
        <f t="shared" si="26"/>
        <v>0</v>
      </c>
      <c r="GC34" s="40">
        <f t="shared" si="26"/>
        <v>0</v>
      </c>
      <c r="GD34" s="40">
        <f t="shared" si="26"/>
        <v>0</v>
      </c>
      <c r="GE34" s="40">
        <f t="shared" si="26"/>
        <v>0</v>
      </c>
      <c r="GF34" s="40">
        <f t="shared" si="26"/>
        <v>0</v>
      </c>
      <c r="GG34" s="40">
        <f t="shared" si="26"/>
        <v>0</v>
      </c>
      <c r="GH34" s="40">
        <f t="shared" si="26"/>
        <v>0</v>
      </c>
      <c r="GI34" s="40">
        <f t="shared" si="26"/>
        <v>0</v>
      </c>
      <c r="GJ34" s="40">
        <f t="shared" si="26"/>
        <v>0</v>
      </c>
      <c r="GK34" s="40">
        <f t="shared" si="26"/>
        <v>0</v>
      </c>
      <c r="GL34" s="40">
        <f t="shared" si="26"/>
        <v>0</v>
      </c>
      <c r="GM34" s="40">
        <f t="shared" si="26"/>
        <v>0</v>
      </c>
      <c r="GN34" s="40">
        <f t="shared" si="26"/>
        <v>0</v>
      </c>
      <c r="GO34" s="40">
        <f t="shared" si="26"/>
        <v>0</v>
      </c>
      <c r="GP34" s="40">
        <f t="shared" si="26"/>
        <v>0</v>
      </c>
      <c r="GQ34" s="40">
        <f t="shared" si="26"/>
        <v>0</v>
      </c>
      <c r="GR34" s="40">
        <f t="shared" si="26"/>
        <v>0</v>
      </c>
      <c r="GS34" s="40">
        <f t="shared" si="26"/>
        <v>0</v>
      </c>
      <c r="GT34" s="40">
        <f t="shared" si="26"/>
        <v>0</v>
      </c>
      <c r="GU34" s="40">
        <f t="shared" si="26"/>
        <v>0</v>
      </c>
      <c r="GV34" s="40">
        <f t="shared" si="26"/>
        <v>0</v>
      </c>
      <c r="GW34" s="40">
        <f t="shared" si="26"/>
        <v>0</v>
      </c>
      <c r="GX34" s="40">
        <f t="shared" si="26"/>
        <v>0</v>
      </c>
      <c r="GY34" s="40">
        <f t="shared" si="26"/>
        <v>0</v>
      </c>
      <c r="GZ34" s="40">
        <f t="shared" si="26"/>
        <v>0</v>
      </c>
      <c r="HA34" s="40">
        <f t="shared" si="26"/>
        <v>0</v>
      </c>
      <c r="HB34" s="40">
        <f t="shared" si="26"/>
        <v>0</v>
      </c>
      <c r="HC34" s="40">
        <f t="shared" si="26"/>
        <v>0</v>
      </c>
      <c r="HD34" s="40">
        <f t="shared" si="26"/>
        <v>0</v>
      </c>
      <c r="HE34" s="40">
        <f t="shared" si="26"/>
        <v>0</v>
      </c>
      <c r="HF34" s="40">
        <f t="shared" ref="HF34:JQ37" si="27">IF(HF$7="",0,HE34+HF12-HF23)</f>
        <v>0</v>
      </c>
      <c r="HG34" s="40">
        <f t="shared" si="27"/>
        <v>0</v>
      </c>
      <c r="HH34" s="40">
        <f t="shared" si="27"/>
        <v>0</v>
      </c>
      <c r="HI34" s="40">
        <f t="shared" si="27"/>
        <v>0</v>
      </c>
      <c r="HJ34" s="40">
        <f t="shared" si="27"/>
        <v>0</v>
      </c>
      <c r="HK34" s="40">
        <f t="shared" si="27"/>
        <v>0</v>
      </c>
      <c r="HL34" s="40">
        <f t="shared" si="27"/>
        <v>0</v>
      </c>
      <c r="HM34" s="40">
        <f t="shared" si="27"/>
        <v>0</v>
      </c>
      <c r="HN34" s="40">
        <f t="shared" si="27"/>
        <v>0</v>
      </c>
      <c r="HO34" s="40">
        <f t="shared" si="27"/>
        <v>0</v>
      </c>
      <c r="HP34" s="40">
        <f t="shared" si="27"/>
        <v>0</v>
      </c>
      <c r="HQ34" s="40">
        <f t="shared" si="27"/>
        <v>0</v>
      </c>
      <c r="HR34" s="40">
        <f t="shared" si="27"/>
        <v>0</v>
      </c>
      <c r="HS34" s="40">
        <f t="shared" si="27"/>
        <v>0</v>
      </c>
      <c r="HT34" s="40">
        <f t="shared" si="27"/>
        <v>0</v>
      </c>
      <c r="HU34" s="40">
        <f t="shared" si="27"/>
        <v>0</v>
      </c>
      <c r="HV34" s="40">
        <f t="shared" si="27"/>
        <v>0</v>
      </c>
      <c r="HW34" s="40">
        <f t="shared" si="27"/>
        <v>0</v>
      </c>
      <c r="HX34" s="40">
        <f t="shared" si="27"/>
        <v>0</v>
      </c>
      <c r="HY34" s="40">
        <f t="shared" si="27"/>
        <v>0</v>
      </c>
      <c r="HZ34" s="40">
        <f t="shared" si="27"/>
        <v>0</v>
      </c>
      <c r="IA34" s="40">
        <f t="shared" si="27"/>
        <v>0</v>
      </c>
      <c r="IB34" s="40">
        <f t="shared" si="27"/>
        <v>0</v>
      </c>
      <c r="IC34" s="40">
        <f t="shared" si="27"/>
        <v>0</v>
      </c>
      <c r="ID34" s="40">
        <f t="shared" si="27"/>
        <v>0</v>
      </c>
      <c r="IE34" s="40">
        <f t="shared" si="27"/>
        <v>0</v>
      </c>
      <c r="IF34" s="40">
        <f t="shared" si="27"/>
        <v>0</v>
      </c>
      <c r="IG34" s="40">
        <f t="shared" si="27"/>
        <v>0</v>
      </c>
      <c r="IH34" s="40">
        <f t="shared" si="27"/>
        <v>0</v>
      </c>
      <c r="II34" s="40">
        <f t="shared" si="27"/>
        <v>0</v>
      </c>
      <c r="IJ34" s="40">
        <f t="shared" si="27"/>
        <v>0</v>
      </c>
      <c r="IK34" s="40">
        <f t="shared" si="27"/>
        <v>0</v>
      </c>
      <c r="IL34" s="40">
        <f t="shared" si="27"/>
        <v>0</v>
      </c>
      <c r="IM34" s="40">
        <f t="shared" si="27"/>
        <v>0</v>
      </c>
      <c r="IN34" s="40">
        <f t="shared" si="27"/>
        <v>0</v>
      </c>
      <c r="IO34" s="40">
        <f t="shared" si="27"/>
        <v>0</v>
      </c>
      <c r="IP34" s="40">
        <f t="shared" si="27"/>
        <v>0</v>
      </c>
      <c r="IQ34" s="40">
        <f t="shared" si="27"/>
        <v>0</v>
      </c>
      <c r="IR34" s="40">
        <f t="shared" si="27"/>
        <v>0</v>
      </c>
      <c r="IS34" s="40">
        <f t="shared" si="27"/>
        <v>0</v>
      </c>
      <c r="IT34" s="40">
        <f t="shared" si="27"/>
        <v>0</v>
      </c>
      <c r="IU34" s="40">
        <f t="shared" si="27"/>
        <v>0</v>
      </c>
      <c r="IV34" s="40">
        <f t="shared" si="27"/>
        <v>0</v>
      </c>
      <c r="IW34" s="40">
        <f t="shared" si="27"/>
        <v>0</v>
      </c>
      <c r="IX34" s="40">
        <f t="shared" si="27"/>
        <v>0</v>
      </c>
      <c r="IY34" s="40">
        <f t="shared" si="27"/>
        <v>0</v>
      </c>
      <c r="IZ34" s="40">
        <f t="shared" si="27"/>
        <v>0</v>
      </c>
      <c r="JA34" s="40">
        <f t="shared" si="27"/>
        <v>0</v>
      </c>
      <c r="JB34" s="40">
        <f t="shared" si="27"/>
        <v>0</v>
      </c>
      <c r="JC34" s="40">
        <f t="shared" si="27"/>
        <v>0</v>
      </c>
      <c r="JD34" s="40">
        <f t="shared" si="27"/>
        <v>0</v>
      </c>
      <c r="JE34" s="40">
        <f t="shared" si="27"/>
        <v>0</v>
      </c>
      <c r="JF34" s="40">
        <f t="shared" si="27"/>
        <v>0</v>
      </c>
      <c r="JG34" s="40">
        <f t="shared" si="27"/>
        <v>0</v>
      </c>
      <c r="JH34" s="40">
        <f t="shared" si="27"/>
        <v>0</v>
      </c>
      <c r="JI34" s="40">
        <f t="shared" si="27"/>
        <v>0</v>
      </c>
      <c r="JJ34" s="40">
        <f t="shared" si="27"/>
        <v>0</v>
      </c>
      <c r="JK34" s="40">
        <f t="shared" si="27"/>
        <v>0</v>
      </c>
      <c r="JL34" s="40">
        <f t="shared" si="27"/>
        <v>0</v>
      </c>
      <c r="JM34" s="40">
        <f t="shared" si="27"/>
        <v>0</v>
      </c>
      <c r="JN34" s="40">
        <f t="shared" si="27"/>
        <v>0</v>
      </c>
      <c r="JO34" s="40">
        <f t="shared" si="27"/>
        <v>0</v>
      </c>
      <c r="JP34" s="40">
        <f t="shared" si="27"/>
        <v>0</v>
      </c>
      <c r="JQ34" s="40">
        <f t="shared" si="27"/>
        <v>0</v>
      </c>
      <c r="JR34" s="40">
        <f t="shared" ref="JR34:KV36" si="28">IF(JR$7="",0,JQ34+JR12-JR23)</f>
        <v>0</v>
      </c>
      <c r="JS34" s="40">
        <f t="shared" si="28"/>
        <v>0</v>
      </c>
      <c r="JT34" s="40">
        <f t="shared" si="28"/>
        <v>0</v>
      </c>
      <c r="JU34" s="40">
        <f t="shared" si="28"/>
        <v>0</v>
      </c>
      <c r="JV34" s="40">
        <f t="shared" si="28"/>
        <v>0</v>
      </c>
      <c r="JW34" s="40">
        <f t="shared" si="28"/>
        <v>0</v>
      </c>
      <c r="JX34" s="40">
        <f t="shared" si="28"/>
        <v>0</v>
      </c>
      <c r="JY34" s="40">
        <f t="shared" si="28"/>
        <v>0</v>
      </c>
      <c r="JZ34" s="40">
        <f t="shared" si="28"/>
        <v>0</v>
      </c>
      <c r="KA34" s="40">
        <f t="shared" si="28"/>
        <v>0</v>
      </c>
      <c r="KB34" s="40">
        <f t="shared" si="28"/>
        <v>0</v>
      </c>
      <c r="KC34" s="40">
        <f t="shared" si="28"/>
        <v>0</v>
      </c>
      <c r="KD34" s="40">
        <f t="shared" si="28"/>
        <v>0</v>
      </c>
      <c r="KE34" s="40">
        <f t="shared" si="28"/>
        <v>0</v>
      </c>
      <c r="KF34" s="40">
        <f t="shared" si="28"/>
        <v>0</v>
      </c>
      <c r="KG34" s="40">
        <f t="shared" si="28"/>
        <v>0</v>
      </c>
      <c r="KH34" s="40">
        <f t="shared" si="28"/>
        <v>0</v>
      </c>
      <c r="KI34" s="40">
        <f t="shared" si="28"/>
        <v>0</v>
      </c>
      <c r="KJ34" s="40">
        <f t="shared" si="28"/>
        <v>0</v>
      </c>
      <c r="KK34" s="40">
        <f t="shared" si="28"/>
        <v>0</v>
      </c>
      <c r="KL34" s="40">
        <f t="shared" si="28"/>
        <v>0</v>
      </c>
      <c r="KM34" s="40">
        <f t="shared" si="28"/>
        <v>0</v>
      </c>
      <c r="KN34" s="40">
        <f t="shared" si="28"/>
        <v>0</v>
      </c>
      <c r="KO34" s="40">
        <f t="shared" si="28"/>
        <v>0</v>
      </c>
      <c r="KP34" s="40">
        <f t="shared" si="28"/>
        <v>0</v>
      </c>
      <c r="KQ34" s="40">
        <f t="shared" si="28"/>
        <v>0</v>
      </c>
      <c r="KR34" s="40">
        <f t="shared" si="28"/>
        <v>0</v>
      </c>
      <c r="KS34" s="40">
        <f t="shared" si="28"/>
        <v>0</v>
      </c>
      <c r="KT34" s="40">
        <f t="shared" si="28"/>
        <v>0</v>
      </c>
      <c r="KU34" s="40">
        <f t="shared" si="28"/>
        <v>0</v>
      </c>
      <c r="KV34" s="40">
        <f t="shared" si="28"/>
        <v>0</v>
      </c>
      <c r="KW34" s="1"/>
      <c r="KX34" s="1"/>
    </row>
    <row r="35" spans="1:310" x14ac:dyDescent="0.25">
      <c r="A35" s="1"/>
      <c r="B35" s="79"/>
      <c r="C35" s="79"/>
      <c r="D35" s="79"/>
      <c r="E35" s="1" t="str">
        <f>E33</f>
        <v>количество рабочих договоров</v>
      </c>
      <c r="F35" s="1"/>
      <c r="G35" s="1"/>
      <c r="H35" s="11" t="str">
        <f t="shared" ref="H35:H39" si="29">H34</f>
        <v>клиенты</v>
      </c>
      <c r="I35" s="1"/>
      <c r="J35" s="1"/>
      <c r="K35" s="1" t="str">
        <f>справочники!$U$12</f>
        <v>постоянные-30сотрудников</v>
      </c>
      <c r="L35" s="1"/>
      <c r="M35" s="5"/>
      <c r="N35" s="40"/>
      <c r="O35" s="19"/>
      <c r="P35" s="1"/>
      <c r="Q35" s="1"/>
      <c r="R35" s="40"/>
      <c r="S35" s="1"/>
      <c r="T35" s="232">
        <f>SUMIFS(раунд2!35:35,раунд2!$1:$1,MAX(раунд2!$1:$1))</f>
        <v>129.5</v>
      </c>
      <c r="U35" s="40">
        <f t="shared" ref="U35:AJ39" si="30">IF(U$7="",0,T35+U13-U24)</f>
        <v>137.76388888888889</v>
      </c>
      <c r="V35" s="40">
        <f t="shared" si="30"/>
        <v>146.5</v>
      </c>
      <c r="W35" s="40">
        <f t="shared" si="30"/>
        <v>155.70833333333334</v>
      </c>
      <c r="X35" s="40">
        <f t="shared" si="30"/>
        <v>165.38888888888891</v>
      </c>
      <c r="Y35" s="40">
        <f t="shared" si="30"/>
        <v>175.54166666666669</v>
      </c>
      <c r="Z35" s="40">
        <f t="shared" si="30"/>
        <v>186.16666666666669</v>
      </c>
      <c r="AA35" s="40">
        <f t="shared" si="30"/>
        <v>197.26388888888891</v>
      </c>
      <c r="AB35" s="40">
        <f t="shared" si="30"/>
        <v>208.83333333333337</v>
      </c>
      <c r="AC35" s="40">
        <f t="shared" si="30"/>
        <v>220.87500000000003</v>
      </c>
      <c r="AD35" s="40">
        <f t="shared" si="30"/>
        <v>233.38888888888891</v>
      </c>
      <c r="AE35" s="40">
        <f t="shared" si="30"/>
        <v>246.37500000000003</v>
      </c>
      <c r="AF35" s="40">
        <f t="shared" si="30"/>
        <v>259.83333333333337</v>
      </c>
      <c r="AG35" s="40">
        <f t="shared" si="30"/>
        <v>273.76388888888891</v>
      </c>
      <c r="AH35" s="40">
        <f t="shared" si="30"/>
        <v>288.16666666666669</v>
      </c>
      <c r="AI35" s="40">
        <f t="shared" si="30"/>
        <v>303.04166666666669</v>
      </c>
      <c r="AJ35" s="40">
        <f t="shared" si="30"/>
        <v>318.38888888888891</v>
      </c>
      <c r="AK35" s="40">
        <f t="shared" si="24"/>
        <v>334.20833333333337</v>
      </c>
      <c r="AL35" s="40">
        <f t="shared" si="24"/>
        <v>350.50000000000006</v>
      </c>
      <c r="AM35" s="40">
        <f t="shared" si="24"/>
        <v>367.26388888888897</v>
      </c>
      <c r="AN35" s="40">
        <f t="shared" si="24"/>
        <v>384.50000000000011</v>
      </c>
      <c r="AO35" s="40">
        <f t="shared" si="24"/>
        <v>402.20833333333343</v>
      </c>
      <c r="AP35" s="40">
        <f t="shared" si="24"/>
        <v>420.38888888888897</v>
      </c>
      <c r="AQ35" s="40">
        <f t="shared" si="24"/>
        <v>439.04166666666674</v>
      </c>
      <c r="AR35" s="40">
        <f t="shared" si="24"/>
        <v>458.16666666666674</v>
      </c>
      <c r="AS35" s="40">
        <f t="shared" si="24"/>
        <v>477.76388888888897</v>
      </c>
      <c r="AT35" s="40">
        <f t="shared" si="24"/>
        <v>497.83333333333343</v>
      </c>
      <c r="AU35" s="40">
        <f t="shared" si="24"/>
        <v>518.37500000000011</v>
      </c>
      <c r="AV35" s="40">
        <f t="shared" si="24"/>
        <v>539.38888888888903</v>
      </c>
      <c r="AW35" s="40">
        <f t="shared" si="24"/>
        <v>560.87500000000011</v>
      </c>
      <c r="AX35" s="40">
        <f t="shared" si="24"/>
        <v>582.83333333333348</v>
      </c>
      <c r="AY35" s="40">
        <f t="shared" si="24"/>
        <v>605.26388888888903</v>
      </c>
      <c r="AZ35" s="40">
        <f t="shared" si="24"/>
        <v>628.16666666666686</v>
      </c>
      <c r="BA35" s="40">
        <f t="shared" si="24"/>
        <v>651.54166666666686</v>
      </c>
      <c r="BB35" s="40">
        <f t="shared" si="24"/>
        <v>675.38888888888914</v>
      </c>
      <c r="BC35" s="40">
        <f t="shared" si="24"/>
        <v>699.7083333333336</v>
      </c>
      <c r="BD35" s="40">
        <f t="shared" si="24"/>
        <v>724.50000000000023</v>
      </c>
      <c r="BE35" s="40">
        <f t="shared" si="24"/>
        <v>0</v>
      </c>
      <c r="BF35" s="40">
        <f t="shared" si="24"/>
        <v>0</v>
      </c>
      <c r="BG35" s="40">
        <f t="shared" si="24"/>
        <v>0</v>
      </c>
      <c r="BH35" s="40">
        <f t="shared" si="24"/>
        <v>0</v>
      </c>
      <c r="BI35" s="40">
        <f t="shared" si="24"/>
        <v>0</v>
      </c>
      <c r="BJ35" s="40">
        <f t="shared" si="24"/>
        <v>0</v>
      </c>
      <c r="BK35" s="40">
        <f t="shared" si="24"/>
        <v>0</v>
      </c>
      <c r="BL35" s="40">
        <f t="shared" si="24"/>
        <v>0</v>
      </c>
      <c r="BM35" s="40">
        <f t="shared" si="24"/>
        <v>0</v>
      </c>
      <c r="BN35" s="40">
        <f t="shared" si="24"/>
        <v>0</v>
      </c>
      <c r="BO35" s="40">
        <f t="shared" si="24"/>
        <v>0</v>
      </c>
      <c r="BP35" s="40">
        <f t="shared" si="24"/>
        <v>0</v>
      </c>
      <c r="BQ35" s="40">
        <f t="shared" si="24"/>
        <v>0</v>
      </c>
      <c r="BR35" s="40">
        <f t="shared" si="24"/>
        <v>0</v>
      </c>
      <c r="BS35" s="40">
        <f t="shared" si="24"/>
        <v>0</v>
      </c>
      <c r="BT35" s="40">
        <f t="shared" si="24"/>
        <v>0</v>
      </c>
      <c r="BU35" s="40">
        <f t="shared" si="24"/>
        <v>0</v>
      </c>
      <c r="BV35" s="40">
        <f t="shared" si="24"/>
        <v>0</v>
      </c>
      <c r="BW35" s="40">
        <f t="shared" si="24"/>
        <v>0</v>
      </c>
      <c r="BX35" s="40">
        <f t="shared" si="24"/>
        <v>0</v>
      </c>
      <c r="BY35" s="40">
        <f t="shared" si="24"/>
        <v>0</v>
      </c>
      <c r="BZ35" s="40">
        <f t="shared" si="24"/>
        <v>0</v>
      </c>
      <c r="CA35" s="40">
        <f t="shared" si="24"/>
        <v>0</v>
      </c>
      <c r="CB35" s="40">
        <f t="shared" si="24"/>
        <v>0</v>
      </c>
      <c r="CC35" s="40">
        <f t="shared" si="24"/>
        <v>0</v>
      </c>
      <c r="CD35" s="40">
        <f t="shared" si="24"/>
        <v>0</v>
      </c>
      <c r="CE35" s="40">
        <f t="shared" si="24"/>
        <v>0</v>
      </c>
      <c r="CF35" s="40">
        <f t="shared" si="24"/>
        <v>0</v>
      </c>
      <c r="CG35" s="40">
        <f t="shared" si="24"/>
        <v>0</v>
      </c>
      <c r="CH35" s="40">
        <f t="shared" si="25"/>
        <v>0</v>
      </c>
      <c r="CI35" s="40">
        <f t="shared" si="25"/>
        <v>0</v>
      </c>
      <c r="CJ35" s="40">
        <f t="shared" si="25"/>
        <v>0</v>
      </c>
      <c r="CK35" s="40">
        <f t="shared" si="25"/>
        <v>0</v>
      </c>
      <c r="CL35" s="40">
        <f t="shared" si="25"/>
        <v>0</v>
      </c>
      <c r="CM35" s="40">
        <f t="shared" si="25"/>
        <v>0</v>
      </c>
      <c r="CN35" s="40">
        <f t="shared" si="25"/>
        <v>0</v>
      </c>
      <c r="CO35" s="40">
        <f t="shared" si="25"/>
        <v>0</v>
      </c>
      <c r="CP35" s="40">
        <f t="shared" si="25"/>
        <v>0</v>
      </c>
      <c r="CQ35" s="40">
        <f t="shared" si="25"/>
        <v>0</v>
      </c>
      <c r="CR35" s="40">
        <f t="shared" si="25"/>
        <v>0</v>
      </c>
      <c r="CS35" s="40">
        <f t="shared" si="25"/>
        <v>0</v>
      </c>
      <c r="CT35" s="40">
        <f t="shared" si="25"/>
        <v>0</v>
      </c>
      <c r="CU35" s="40">
        <f t="shared" si="25"/>
        <v>0</v>
      </c>
      <c r="CV35" s="40">
        <f t="shared" si="25"/>
        <v>0</v>
      </c>
      <c r="CW35" s="40">
        <f t="shared" si="25"/>
        <v>0</v>
      </c>
      <c r="CX35" s="40">
        <f t="shared" si="25"/>
        <v>0</v>
      </c>
      <c r="CY35" s="40">
        <f t="shared" si="25"/>
        <v>0</v>
      </c>
      <c r="CZ35" s="40">
        <f t="shared" si="25"/>
        <v>0</v>
      </c>
      <c r="DA35" s="40">
        <f t="shared" si="25"/>
        <v>0</v>
      </c>
      <c r="DB35" s="40">
        <f t="shared" si="25"/>
        <v>0</v>
      </c>
      <c r="DC35" s="40">
        <f t="shared" si="25"/>
        <v>0</v>
      </c>
      <c r="DD35" s="40">
        <f t="shared" si="25"/>
        <v>0</v>
      </c>
      <c r="DE35" s="40">
        <f t="shared" si="25"/>
        <v>0</v>
      </c>
      <c r="DF35" s="40">
        <f t="shared" si="25"/>
        <v>0</v>
      </c>
      <c r="DG35" s="40">
        <f t="shared" si="25"/>
        <v>0</v>
      </c>
      <c r="DH35" s="40">
        <f t="shared" si="25"/>
        <v>0</v>
      </c>
      <c r="DI35" s="40">
        <f t="shared" si="25"/>
        <v>0</v>
      </c>
      <c r="DJ35" s="40">
        <f t="shared" si="25"/>
        <v>0</v>
      </c>
      <c r="DK35" s="40">
        <f t="shared" si="25"/>
        <v>0</v>
      </c>
      <c r="DL35" s="40">
        <f t="shared" si="25"/>
        <v>0</v>
      </c>
      <c r="DM35" s="40">
        <f t="shared" si="25"/>
        <v>0</v>
      </c>
      <c r="DN35" s="40">
        <f t="shared" si="25"/>
        <v>0</v>
      </c>
      <c r="DO35" s="40">
        <f t="shared" si="25"/>
        <v>0</v>
      </c>
      <c r="DP35" s="40">
        <f t="shared" si="25"/>
        <v>0</v>
      </c>
      <c r="DQ35" s="40">
        <f t="shared" si="25"/>
        <v>0</v>
      </c>
      <c r="DR35" s="40">
        <f t="shared" si="25"/>
        <v>0</v>
      </c>
      <c r="DS35" s="40">
        <f t="shared" si="25"/>
        <v>0</v>
      </c>
      <c r="DT35" s="40">
        <f t="shared" si="25"/>
        <v>0</v>
      </c>
      <c r="DU35" s="40">
        <f t="shared" si="25"/>
        <v>0</v>
      </c>
      <c r="DV35" s="40">
        <f t="shared" si="25"/>
        <v>0</v>
      </c>
      <c r="DW35" s="40">
        <f t="shared" si="25"/>
        <v>0</v>
      </c>
      <c r="DX35" s="40">
        <f t="shared" si="25"/>
        <v>0</v>
      </c>
      <c r="DY35" s="40">
        <f t="shared" si="25"/>
        <v>0</v>
      </c>
      <c r="DZ35" s="40">
        <f t="shared" si="25"/>
        <v>0</v>
      </c>
      <c r="EA35" s="40">
        <f t="shared" si="25"/>
        <v>0</v>
      </c>
      <c r="EB35" s="40">
        <f t="shared" si="25"/>
        <v>0</v>
      </c>
      <c r="EC35" s="40">
        <f t="shared" si="25"/>
        <v>0</v>
      </c>
      <c r="ED35" s="40">
        <f t="shared" si="25"/>
        <v>0</v>
      </c>
      <c r="EE35" s="40">
        <f t="shared" si="25"/>
        <v>0</v>
      </c>
      <c r="EF35" s="40">
        <f t="shared" si="25"/>
        <v>0</v>
      </c>
      <c r="EG35" s="40">
        <f t="shared" si="25"/>
        <v>0</v>
      </c>
      <c r="EH35" s="40">
        <f t="shared" si="25"/>
        <v>0</v>
      </c>
      <c r="EI35" s="40">
        <f t="shared" si="25"/>
        <v>0</v>
      </c>
      <c r="EJ35" s="40">
        <f t="shared" si="25"/>
        <v>0</v>
      </c>
      <c r="EK35" s="40">
        <f t="shared" si="25"/>
        <v>0</v>
      </c>
      <c r="EL35" s="40">
        <f t="shared" si="25"/>
        <v>0</v>
      </c>
      <c r="EM35" s="40">
        <f t="shared" si="25"/>
        <v>0</v>
      </c>
      <c r="EN35" s="40">
        <f t="shared" si="25"/>
        <v>0</v>
      </c>
      <c r="EO35" s="40">
        <f t="shared" si="25"/>
        <v>0</v>
      </c>
      <c r="EP35" s="40">
        <f t="shared" si="25"/>
        <v>0</v>
      </c>
      <c r="EQ35" s="40">
        <f t="shared" si="25"/>
        <v>0</v>
      </c>
      <c r="ER35" s="40">
        <f t="shared" si="25"/>
        <v>0</v>
      </c>
      <c r="ES35" s="40">
        <f t="shared" si="25"/>
        <v>0</v>
      </c>
      <c r="ET35" s="40">
        <f t="shared" si="26"/>
        <v>0</v>
      </c>
      <c r="EU35" s="40">
        <f t="shared" si="26"/>
        <v>0</v>
      </c>
      <c r="EV35" s="40">
        <f t="shared" si="26"/>
        <v>0</v>
      </c>
      <c r="EW35" s="40">
        <f t="shared" si="26"/>
        <v>0</v>
      </c>
      <c r="EX35" s="40">
        <f t="shared" si="26"/>
        <v>0</v>
      </c>
      <c r="EY35" s="40">
        <f t="shared" si="26"/>
        <v>0</v>
      </c>
      <c r="EZ35" s="40">
        <f t="shared" si="26"/>
        <v>0</v>
      </c>
      <c r="FA35" s="40">
        <f t="shared" si="26"/>
        <v>0</v>
      </c>
      <c r="FB35" s="40">
        <f t="shared" si="26"/>
        <v>0</v>
      </c>
      <c r="FC35" s="40">
        <f t="shared" si="26"/>
        <v>0</v>
      </c>
      <c r="FD35" s="40">
        <f t="shared" si="26"/>
        <v>0</v>
      </c>
      <c r="FE35" s="40">
        <f t="shared" si="26"/>
        <v>0</v>
      </c>
      <c r="FF35" s="40">
        <f t="shared" si="26"/>
        <v>0</v>
      </c>
      <c r="FG35" s="40">
        <f t="shared" si="26"/>
        <v>0</v>
      </c>
      <c r="FH35" s="40">
        <f t="shared" si="26"/>
        <v>0</v>
      </c>
      <c r="FI35" s="40">
        <f t="shared" si="26"/>
        <v>0</v>
      </c>
      <c r="FJ35" s="40">
        <f t="shared" si="26"/>
        <v>0</v>
      </c>
      <c r="FK35" s="40">
        <f t="shared" si="26"/>
        <v>0</v>
      </c>
      <c r="FL35" s="40">
        <f t="shared" si="26"/>
        <v>0</v>
      </c>
      <c r="FM35" s="40">
        <f t="shared" si="26"/>
        <v>0</v>
      </c>
      <c r="FN35" s="40">
        <f t="shared" si="26"/>
        <v>0</v>
      </c>
      <c r="FO35" s="40">
        <f t="shared" si="26"/>
        <v>0</v>
      </c>
      <c r="FP35" s="40">
        <f t="shared" si="26"/>
        <v>0</v>
      </c>
      <c r="FQ35" s="40">
        <f t="shared" si="26"/>
        <v>0</v>
      </c>
      <c r="FR35" s="40">
        <f t="shared" si="26"/>
        <v>0</v>
      </c>
      <c r="FS35" s="40">
        <f t="shared" si="26"/>
        <v>0</v>
      </c>
      <c r="FT35" s="40">
        <f t="shared" si="26"/>
        <v>0</v>
      </c>
      <c r="FU35" s="40">
        <f t="shared" si="26"/>
        <v>0</v>
      </c>
      <c r="FV35" s="40">
        <f t="shared" si="26"/>
        <v>0</v>
      </c>
      <c r="FW35" s="40">
        <f t="shared" si="26"/>
        <v>0</v>
      </c>
      <c r="FX35" s="40">
        <f t="shared" si="26"/>
        <v>0</v>
      </c>
      <c r="FY35" s="40">
        <f t="shared" si="26"/>
        <v>0</v>
      </c>
      <c r="FZ35" s="40">
        <f t="shared" si="26"/>
        <v>0</v>
      </c>
      <c r="GA35" s="40">
        <f t="shared" si="26"/>
        <v>0</v>
      </c>
      <c r="GB35" s="40">
        <f t="shared" si="26"/>
        <v>0</v>
      </c>
      <c r="GC35" s="40">
        <f t="shared" si="26"/>
        <v>0</v>
      </c>
      <c r="GD35" s="40">
        <f t="shared" si="26"/>
        <v>0</v>
      </c>
      <c r="GE35" s="40">
        <f t="shared" si="26"/>
        <v>0</v>
      </c>
      <c r="GF35" s="40">
        <f t="shared" si="26"/>
        <v>0</v>
      </c>
      <c r="GG35" s="40">
        <f t="shared" si="26"/>
        <v>0</v>
      </c>
      <c r="GH35" s="40">
        <f t="shared" si="26"/>
        <v>0</v>
      </c>
      <c r="GI35" s="40">
        <f t="shared" si="26"/>
        <v>0</v>
      </c>
      <c r="GJ35" s="40">
        <f t="shared" si="26"/>
        <v>0</v>
      </c>
      <c r="GK35" s="40">
        <f t="shared" si="26"/>
        <v>0</v>
      </c>
      <c r="GL35" s="40">
        <f t="shared" si="26"/>
        <v>0</v>
      </c>
      <c r="GM35" s="40">
        <f t="shared" si="26"/>
        <v>0</v>
      </c>
      <c r="GN35" s="40">
        <f t="shared" si="26"/>
        <v>0</v>
      </c>
      <c r="GO35" s="40">
        <f t="shared" si="26"/>
        <v>0</v>
      </c>
      <c r="GP35" s="40">
        <f t="shared" si="26"/>
        <v>0</v>
      </c>
      <c r="GQ35" s="40">
        <f t="shared" si="26"/>
        <v>0</v>
      </c>
      <c r="GR35" s="40">
        <f t="shared" si="26"/>
        <v>0</v>
      </c>
      <c r="GS35" s="40">
        <f t="shared" si="26"/>
        <v>0</v>
      </c>
      <c r="GT35" s="40">
        <f t="shared" si="26"/>
        <v>0</v>
      </c>
      <c r="GU35" s="40">
        <f t="shared" si="26"/>
        <v>0</v>
      </c>
      <c r="GV35" s="40">
        <f t="shared" si="26"/>
        <v>0</v>
      </c>
      <c r="GW35" s="40">
        <f t="shared" si="26"/>
        <v>0</v>
      </c>
      <c r="GX35" s="40">
        <f t="shared" si="26"/>
        <v>0</v>
      </c>
      <c r="GY35" s="40">
        <f t="shared" si="26"/>
        <v>0</v>
      </c>
      <c r="GZ35" s="40">
        <f t="shared" si="26"/>
        <v>0</v>
      </c>
      <c r="HA35" s="40">
        <f t="shared" si="26"/>
        <v>0</v>
      </c>
      <c r="HB35" s="40">
        <f t="shared" si="26"/>
        <v>0</v>
      </c>
      <c r="HC35" s="40">
        <f t="shared" si="26"/>
        <v>0</v>
      </c>
      <c r="HD35" s="40">
        <f t="shared" si="26"/>
        <v>0</v>
      </c>
      <c r="HE35" s="40">
        <f t="shared" si="26"/>
        <v>0</v>
      </c>
      <c r="HF35" s="40">
        <f t="shared" si="27"/>
        <v>0</v>
      </c>
      <c r="HG35" s="40">
        <f t="shared" si="27"/>
        <v>0</v>
      </c>
      <c r="HH35" s="40">
        <f t="shared" si="27"/>
        <v>0</v>
      </c>
      <c r="HI35" s="40">
        <f t="shared" si="27"/>
        <v>0</v>
      </c>
      <c r="HJ35" s="40">
        <f t="shared" si="27"/>
        <v>0</v>
      </c>
      <c r="HK35" s="40">
        <f t="shared" si="27"/>
        <v>0</v>
      </c>
      <c r="HL35" s="40">
        <f t="shared" si="27"/>
        <v>0</v>
      </c>
      <c r="HM35" s="40">
        <f t="shared" si="27"/>
        <v>0</v>
      </c>
      <c r="HN35" s="40">
        <f t="shared" si="27"/>
        <v>0</v>
      </c>
      <c r="HO35" s="40">
        <f t="shared" si="27"/>
        <v>0</v>
      </c>
      <c r="HP35" s="40">
        <f t="shared" si="27"/>
        <v>0</v>
      </c>
      <c r="HQ35" s="40">
        <f t="shared" si="27"/>
        <v>0</v>
      </c>
      <c r="HR35" s="40">
        <f t="shared" si="27"/>
        <v>0</v>
      </c>
      <c r="HS35" s="40">
        <f t="shared" si="27"/>
        <v>0</v>
      </c>
      <c r="HT35" s="40">
        <f t="shared" si="27"/>
        <v>0</v>
      </c>
      <c r="HU35" s="40">
        <f t="shared" si="27"/>
        <v>0</v>
      </c>
      <c r="HV35" s="40">
        <f t="shared" si="27"/>
        <v>0</v>
      </c>
      <c r="HW35" s="40">
        <f t="shared" si="27"/>
        <v>0</v>
      </c>
      <c r="HX35" s="40">
        <f t="shared" si="27"/>
        <v>0</v>
      </c>
      <c r="HY35" s="40">
        <f t="shared" si="27"/>
        <v>0</v>
      </c>
      <c r="HZ35" s="40">
        <f t="shared" si="27"/>
        <v>0</v>
      </c>
      <c r="IA35" s="40">
        <f t="shared" si="27"/>
        <v>0</v>
      </c>
      <c r="IB35" s="40">
        <f t="shared" si="27"/>
        <v>0</v>
      </c>
      <c r="IC35" s="40">
        <f t="shared" si="27"/>
        <v>0</v>
      </c>
      <c r="ID35" s="40">
        <f t="shared" si="27"/>
        <v>0</v>
      </c>
      <c r="IE35" s="40">
        <f t="shared" si="27"/>
        <v>0</v>
      </c>
      <c r="IF35" s="40">
        <f t="shared" si="27"/>
        <v>0</v>
      </c>
      <c r="IG35" s="40">
        <f t="shared" si="27"/>
        <v>0</v>
      </c>
      <c r="IH35" s="40">
        <f t="shared" si="27"/>
        <v>0</v>
      </c>
      <c r="II35" s="40">
        <f t="shared" si="27"/>
        <v>0</v>
      </c>
      <c r="IJ35" s="40">
        <f t="shared" si="27"/>
        <v>0</v>
      </c>
      <c r="IK35" s="40">
        <f t="shared" si="27"/>
        <v>0</v>
      </c>
      <c r="IL35" s="40">
        <f t="shared" si="27"/>
        <v>0</v>
      </c>
      <c r="IM35" s="40">
        <f t="shared" si="27"/>
        <v>0</v>
      </c>
      <c r="IN35" s="40">
        <f t="shared" si="27"/>
        <v>0</v>
      </c>
      <c r="IO35" s="40">
        <f t="shared" si="27"/>
        <v>0</v>
      </c>
      <c r="IP35" s="40">
        <f t="shared" si="27"/>
        <v>0</v>
      </c>
      <c r="IQ35" s="40">
        <f t="shared" si="27"/>
        <v>0</v>
      </c>
      <c r="IR35" s="40">
        <f t="shared" si="27"/>
        <v>0</v>
      </c>
      <c r="IS35" s="40">
        <f t="shared" si="27"/>
        <v>0</v>
      </c>
      <c r="IT35" s="40">
        <f t="shared" si="27"/>
        <v>0</v>
      </c>
      <c r="IU35" s="40">
        <f t="shared" si="27"/>
        <v>0</v>
      </c>
      <c r="IV35" s="40">
        <f t="shared" si="27"/>
        <v>0</v>
      </c>
      <c r="IW35" s="40">
        <f t="shared" si="27"/>
        <v>0</v>
      </c>
      <c r="IX35" s="40">
        <f t="shared" si="27"/>
        <v>0</v>
      </c>
      <c r="IY35" s="40">
        <f t="shared" si="27"/>
        <v>0</v>
      </c>
      <c r="IZ35" s="40">
        <f t="shared" si="27"/>
        <v>0</v>
      </c>
      <c r="JA35" s="40">
        <f t="shared" si="27"/>
        <v>0</v>
      </c>
      <c r="JB35" s="40">
        <f t="shared" si="27"/>
        <v>0</v>
      </c>
      <c r="JC35" s="40">
        <f t="shared" si="27"/>
        <v>0</v>
      </c>
      <c r="JD35" s="40">
        <f t="shared" si="27"/>
        <v>0</v>
      </c>
      <c r="JE35" s="40">
        <f t="shared" si="27"/>
        <v>0</v>
      </c>
      <c r="JF35" s="40">
        <f t="shared" si="27"/>
        <v>0</v>
      </c>
      <c r="JG35" s="40">
        <f t="shared" si="27"/>
        <v>0</v>
      </c>
      <c r="JH35" s="40">
        <f t="shared" si="27"/>
        <v>0</v>
      </c>
      <c r="JI35" s="40">
        <f t="shared" si="27"/>
        <v>0</v>
      </c>
      <c r="JJ35" s="40">
        <f t="shared" si="27"/>
        <v>0</v>
      </c>
      <c r="JK35" s="40">
        <f t="shared" si="27"/>
        <v>0</v>
      </c>
      <c r="JL35" s="40">
        <f t="shared" si="27"/>
        <v>0</v>
      </c>
      <c r="JM35" s="40">
        <f t="shared" si="27"/>
        <v>0</v>
      </c>
      <c r="JN35" s="40">
        <f t="shared" si="27"/>
        <v>0</v>
      </c>
      <c r="JO35" s="40">
        <f t="shared" si="27"/>
        <v>0</v>
      </c>
      <c r="JP35" s="40">
        <f t="shared" si="27"/>
        <v>0</v>
      </c>
      <c r="JQ35" s="40">
        <f t="shared" si="27"/>
        <v>0</v>
      </c>
      <c r="JR35" s="40">
        <f t="shared" si="28"/>
        <v>0</v>
      </c>
      <c r="JS35" s="40">
        <f t="shared" si="28"/>
        <v>0</v>
      </c>
      <c r="JT35" s="40">
        <f t="shared" si="28"/>
        <v>0</v>
      </c>
      <c r="JU35" s="40">
        <f t="shared" si="28"/>
        <v>0</v>
      </c>
      <c r="JV35" s="40">
        <f t="shared" si="28"/>
        <v>0</v>
      </c>
      <c r="JW35" s="40">
        <f t="shared" si="28"/>
        <v>0</v>
      </c>
      <c r="JX35" s="40">
        <f t="shared" si="28"/>
        <v>0</v>
      </c>
      <c r="JY35" s="40">
        <f t="shared" si="28"/>
        <v>0</v>
      </c>
      <c r="JZ35" s="40">
        <f t="shared" si="28"/>
        <v>0</v>
      </c>
      <c r="KA35" s="40">
        <f t="shared" si="28"/>
        <v>0</v>
      </c>
      <c r="KB35" s="40">
        <f t="shared" si="28"/>
        <v>0</v>
      </c>
      <c r="KC35" s="40">
        <f t="shared" si="28"/>
        <v>0</v>
      </c>
      <c r="KD35" s="40">
        <f t="shared" si="28"/>
        <v>0</v>
      </c>
      <c r="KE35" s="40">
        <f t="shared" si="28"/>
        <v>0</v>
      </c>
      <c r="KF35" s="40">
        <f t="shared" si="28"/>
        <v>0</v>
      </c>
      <c r="KG35" s="40">
        <f t="shared" si="28"/>
        <v>0</v>
      </c>
      <c r="KH35" s="40">
        <f t="shared" si="28"/>
        <v>0</v>
      </c>
      <c r="KI35" s="40">
        <f t="shared" si="28"/>
        <v>0</v>
      </c>
      <c r="KJ35" s="40">
        <f t="shared" si="28"/>
        <v>0</v>
      </c>
      <c r="KK35" s="40">
        <f t="shared" si="28"/>
        <v>0</v>
      </c>
      <c r="KL35" s="40">
        <f t="shared" si="28"/>
        <v>0</v>
      </c>
      <c r="KM35" s="40">
        <f t="shared" si="28"/>
        <v>0</v>
      </c>
      <c r="KN35" s="40">
        <f t="shared" si="28"/>
        <v>0</v>
      </c>
      <c r="KO35" s="40">
        <f t="shared" si="28"/>
        <v>0</v>
      </c>
      <c r="KP35" s="40">
        <f t="shared" si="28"/>
        <v>0</v>
      </c>
      <c r="KQ35" s="40">
        <f t="shared" si="28"/>
        <v>0</v>
      </c>
      <c r="KR35" s="40">
        <f t="shared" si="28"/>
        <v>0</v>
      </c>
      <c r="KS35" s="40">
        <f t="shared" si="28"/>
        <v>0</v>
      </c>
      <c r="KT35" s="40">
        <f t="shared" si="28"/>
        <v>0</v>
      </c>
      <c r="KU35" s="40">
        <f t="shared" si="28"/>
        <v>0</v>
      </c>
      <c r="KV35" s="40">
        <f t="shared" si="28"/>
        <v>0</v>
      </c>
      <c r="KW35" s="1"/>
      <c r="KX35" s="1"/>
    </row>
    <row r="36" spans="1:310" x14ac:dyDescent="0.25">
      <c r="A36" s="1"/>
      <c r="B36" s="79"/>
      <c r="C36" s="79"/>
      <c r="D36" s="79"/>
      <c r="E36" s="1" t="str">
        <f>E33</f>
        <v>количество рабочих договоров</v>
      </c>
      <c r="F36" s="1"/>
      <c r="G36" s="1"/>
      <c r="H36" s="11" t="str">
        <f t="shared" si="29"/>
        <v>клиенты</v>
      </c>
      <c r="I36" s="1"/>
      <c r="J36" s="1"/>
      <c r="K36" s="1" t="str">
        <f>справочники!$U$13</f>
        <v>постоянные-60сотрудников</v>
      </c>
      <c r="L36" s="1"/>
      <c r="M36" s="5"/>
      <c r="N36" s="40"/>
      <c r="O36" s="19"/>
      <c r="P36" s="1"/>
      <c r="Q36" s="1"/>
      <c r="R36" s="40"/>
      <c r="S36" s="1"/>
      <c r="T36" s="232">
        <f>SUMIFS(раунд2!36:36,раунд2!$1:$1,MAX(раунд2!$1:$1))</f>
        <v>91.000000000000014</v>
      </c>
      <c r="U36" s="40">
        <f t="shared" si="30"/>
        <v>95.861111111111128</v>
      </c>
      <c r="V36" s="40">
        <f t="shared" si="30"/>
        <v>101.00000000000001</v>
      </c>
      <c r="W36" s="40">
        <f t="shared" si="30"/>
        <v>106.41666666666669</v>
      </c>
      <c r="X36" s="40">
        <f t="shared" si="30"/>
        <v>112.11111111111113</v>
      </c>
      <c r="Y36" s="40">
        <f t="shared" si="30"/>
        <v>118.08333333333336</v>
      </c>
      <c r="Z36" s="40">
        <f t="shared" si="30"/>
        <v>124.33333333333336</v>
      </c>
      <c r="AA36" s="40">
        <f t="shared" si="30"/>
        <v>130.86111111111114</v>
      </c>
      <c r="AB36" s="40">
        <f t="shared" si="30"/>
        <v>137.66666666666669</v>
      </c>
      <c r="AC36" s="40">
        <f t="shared" si="30"/>
        <v>144.75000000000003</v>
      </c>
      <c r="AD36" s="40">
        <f t="shared" si="30"/>
        <v>152.11111111111114</v>
      </c>
      <c r="AE36" s="40">
        <f t="shared" si="30"/>
        <v>159.75000000000003</v>
      </c>
      <c r="AF36" s="40">
        <f t="shared" si="30"/>
        <v>167.66666666666669</v>
      </c>
      <c r="AG36" s="40">
        <f t="shared" si="30"/>
        <v>175.86111111111114</v>
      </c>
      <c r="AH36" s="40">
        <f t="shared" si="30"/>
        <v>184.33333333333337</v>
      </c>
      <c r="AI36" s="40">
        <f t="shared" si="30"/>
        <v>193.08333333333337</v>
      </c>
      <c r="AJ36" s="40">
        <f t="shared" si="30"/>
        <v>202.11111111111114</v>
      </c>
      <c r="AK36" s="40">
        <f t="shared" si="24"/>
        <v>211.41666666666669</v>
      </c>
      <c r="AL36" s="40">
        <f t="shared" si="24"/>
        <v>221.00000000000003</v>
      </c>
      <c r="AM36" s="40">
        <f t="shared" si="24"/>
        <v>230.86111111111114</v>
      </c>
      <c r="AN36" s="40">
        <f t="shared" si="24"/>
        <v>241.00000000000003</v>
      </c>
      <c r="AO36" s="40">
        <f t="shared" si="24"/>
        <v>251.41666666666669</v>
      </c>
      <c r="AP36" s="40">
        <f t="shared" si="24"/>
        <v>262.11111111111114</v>
      </c>
      <c r="AQ36" s="40">
        <f t="shared" si="24"/>
        <v>273.08333333333337</v>
      </c>
      <c r="AR36" s="40">
        <f t="shared" si="24"/>
        <v>284.33333333333337</v>
      </c>
      <c r="AS36" s="40">
        <f t="shared" si="24"/>
        <v>295.86111111111114</v>
      </c>
      <c r="AT36" s="40">
        <f t="shared" si="24"/>
        <v>307.66666666666669</v>
      </c>
      <c r="AU36" s="40">
        <f t="shared" si="24"/>
        <v>319.75</v>
      </c>
      <c r="AV36" s="40">
        <f t="shared" si="24"/>
        <v>332.11111111111109</v>
      </c>
      <c r="AW36" s="40">
        <f t="shared" si="24"/>
        <v>344.75</v>
      </c>
      <c r="AX36" s="40">
        <f t="shared" si="24"/>
        <v>357.66666666666669</v>
      </c>
      <c r="AY36" s="40">
        <f t="shared" si="24"/>
        <v>370.86111111111114</v>
      </c>
      <c r="AZ36" s="40">
        <f t="shared" si="24"/>
        <v>384.33333333333337</v>
      </c>
      <c r="BA36" s="40">
        <f t="shared" si="24"/>
        <v>398.08333333333337</v>
      </c>
      <c r="BB36" s="40">
        <f t="shared" si="24"/>
        <v>412.11111111111114</v>
      </c>
      <c r="BC36" s="40">
        <f t="shared" si="24"/>
        <v>426.41666666666669</v>
      </c>
      <c r="BD36" s="40">
        <f t="shared" si="24"/>
        <v>441</v>
      </c>
      <c r="BE36" s="40">
        <f t="shared" si="24"/>
        <v>0</v>
      </c>
      <c r="BF36" s="40">
        <f t="shared" si="24"/>
        <v>0</v>
      </c>
      <c r="BG36" s="40">
        <f t="shared" si="24"/>
        <v>0</v>
      </c>
      <c r="BH36" s="40">
        <f t="shared" si="24"/>
        <v>0</v>
      </c>
      <c r="BI36" s="40">
        <f t="shared" si="24"/>
        <v>0</v>
      </c>
      <c r="BJ36" s="40">
        <f t="shared" si="24"/>
        <v>0</v>
      </c>
      <c r="BK36" s="40">
        <f t="shared" si="24"/>
        <v>0</v>
      </c>
      <c r="BL36" s="40">
        <f t="shared" si="24"/>
        <v>0</v>
      </c>
      <c r="BM36" s="40">
        <f t="shared" si="24"/>
        <v>0</v>
      </c>
      <c r="BN36" s="40">
        <f t="shared" si="24"/>
        <v>0</v>
      </c>
      <c r="BO36" s="40">
        <f t="shared" si="24"/>
        <v>0</v>
      </c>
      <c r="BP36" s="40">
        <f t="shared" si="24"/>
        <v>0</v>
      </c>
      <c r="BQ36" s="40">
        <f t="shared" si="24"/>
        <v>0</v>
      </c>
      <c r="BR36" s="40">
        <f t="shared" si="24"/>
        <v>0</v>
      </c>
      <c r="BS36" s="40">
        <f t="shared" si="24"/>
        <v>0</v>
      </c>
      <c r="BT36" s="40">
        <f t="shared" si="24"/>
        <v>0</v>
      </c>
      <c r="BU36" s="40">
        <f t="shared" si="24"/>
        <v>0</v>
      </c>
      <c r="BV36" s="40">
        <f t="shared" si="24"/>
        <v>0</v>
      </c>
      <c r="BW36" s="40">
        <f t="shared" si="24"/>
        <v>0</v>
      </c>
      <c r="BX36" s="40">
        <f t="shared" si="24"/>
        <v>0</v>
      </c>
      <c r="BY36" s="40">
        <f t="shared" si="24"/>
        <v>0</v>
      </c>
      <c r="BZ36" s="40">
        <f t="shared" si="24"/>
        <v>0</v>
      </c>
      <c r="CA36" s="40">
        <f t="shared" si="24"/>
        <v>0</v>
      </c>
      <c r="CB36" s="40">
        <f t="shared" si="24"/>
        <v>0</v>
      </c>
      <c r="CC36" s="40">
        <f t="shared" si="24"/>
        <v>0</v>
      </c>
      <c r="CD36" s="40">
        <f t="shared" si="24"/>
        <v>0</v>
      </c>
      <c r="CE36" s="40">
        <f t="shared" si="24"/>
        <v>0</v>
      </c>
      <c r="CF36" s="40">
        <f t="shared" si="24"/>
        <v>0</v>
      </c>
      <c r="CG36" s="40">
        <f t="shared" si="24"/>
        <v>0</v>
      </c>
      <c r="CH36" s="40">
        <f t="shared" si="25"/>
        <v>0</v>
      </c>
      <c r="CI36" s="40">
        <f t="shared" si="25"/>
        <v>0</v>
      </c>
      <c r="CJ36" s="40">
        <f t="shared" si="25"/>
        <v>0</v>
      </c>
      <c r="CK36" s="40">
        <f t="shared" si="25"/>
        <v>0</v>
      </c>
      <c r="CL36" s="40">
        <f t="shared" si="25"/>
        <v>0</v>
      </c>
      <c r="CM36" s="40">
        <f t="shared" si="25"/>
        <v>0</v>
      </c>
      <c r="CN36" s="40">
        <f t="shared" si="25"/>
        <v>0</v>
      </c>
      <c r="CO36" s="40">
        <f t="shared" si="25"/>
        <v>0</v>
      </c>
      <c r="CP36" s="40">
        <f t="shared" si="25"/>
        <v>0</v>
      </c>
      <c r="CQ36" s="40">
        <f t="shared" si="25"/>
        <v>0</v>
      </c>
      <c r="CR36" s="40">
        <f t="shared" si="25"/>
        <v>0</v>
      </c>
      <c r="CS36" s="40">
        <f t="shared" si="25"/>
        <v>0</v>
      </c>
      <c r="CT36" s="40">
        <f t="shared" si="25"/>
        <v>0</v>
      </c>
      <c r="CU36" s="40">
        <f t="shared" si="25"/>
        <v>0</v>
      </c>
      <c r="CV36" s="40">
        <f t="shared" si="25"/>
        <v>0</v>
      </c>
      <c r="CW36" s="40">
        <f t="shared" si="25"/>
        <v>0</v>
      </c>
      <c r="CX36" s="40">
        <f t="shared" si="25"/>
        <v>0</v>
      </c>
      <c r="CY36" s="40">
        <f t="shared" si="25"/>
        <v>0</v>
      </c>
      <c r="CZ36" s="40">
        <f t="shared" si="25"/>
        <v>0</v>
      </c>
      <c r="DA36" s="40">
        <f t="shared" si="25"/>
        <v>0</v>
      </c>
      <c r="DB36" s="40">
        <f t="shared" si="25"/>
        <v>0</v>
      </c>
      <c r="DC36" s="40">
        <f t="shared" si="25"/>
        <v>0</v>
      </c>
      <c r="DD36" s="40">
        <f t="shared" si="25"/>
        <v>0</v>
      </c>
      <c r="DE36" s="40">
        <f t="shared" si="25"/>
        <v>0</v>
      </c>
      <c r="DF36" s="40">
        <f t="shared" si="25"/>
        <v>0</v>
      </c>
      <c r="DG36" s="40">
        <f t="shared" si="25"/>
        <v>0</v>
      </c>
      <c r="DH36" s="40">
        <f t="shared" si="25"/>
        <v>0</v>
      </c>
      <c r="DI36" s="40">
        <f t="shared" si="25"/>
        <v>0</v>
      </c>
      <c r="DJ36" s="40">
        <f t="shared" si="25"/>
        <v>0</v>
      </c>
      <c r="DK36" s="40">
        <f t="shared" si="25"/>
        <v>0</v>
      </c>
      <c r="DL36" s="40">
        <f t="shared" si="25"/>
        <v>0</v>
      </c>
      <c r="DM36" s="40">
        <f t="shared" si="25"/>
        <v>0</v>
      </c>
      <c r="DN36" s="40">
        <f t="shared" si="25"/>
        <v>0</v>
      </c>
      <c r="DO36" s="40">
        <f t="shared" si="25"/>
        <v>0</v>
      </c>
      <c r="DP36" s="40">
        <f t="shared" si="25"/>
        <v>0</v>
      </c>
      <c r="DQ36" s="40">
        <f t="shared" si="25"/>
        <v>0</v>
      </c>
      <c r="DR36" s="40">
        <f t="shared" si="25"/>
        <v>0</v>
      </c>
      <c r="DS36" s="40">
        <f t="shared" si="25"/>
        <v>0</v>
      </c>
      <c r="DT36" s="40">
        <f t="shared" si="25"/>
        <v>0</v>
      </c>
      <c r="DU36" s="40">
        <f t="shared" si="25"/>
        <v>0</v>
      </c>
      <c r="DV36" s="40">
        <f t="shared" si="25"/>
        <v>0</v>
      </c>
      <c r="DW36" s="40">
        <f t="shared" si="25"/>
        <v>0</v>
      </c>
      <c r="DX36" s="40">
        <f t="shared" si="25"/>
        <v>0</v>
      </c>
      <c r="DY36" s="40">
        <f t="shared" si="25"/>
        <v>0</v>
      </c>
      <c r="DZ36" s="40">
        <f t="shared" si="25"/>
        <v>0</v>
      </c>
      <c r="EA36" s="40">
        <f t="shared" si="25"/>
        <v>0</v>
      </c>
      <c r="EB36" s="40">
        <f t="shared" si="25"/>
        <v>0</v>
      </c>
      <c r="EC36" s="40">
        <f t="shared" si="25"/>
        <v>0</v>
      </c>
      <c r="ED36" s="40">
        <f t="shared" si="25"/>
        <v>0</v>
      </c>
      <c r="EE36" s="40">
        <f t="shared" si="25"/>
        <v>0</v>
      </c>
      <c r="EF36" s="40">
        <f t="shared" si="25"/>
        <v>0</v>
      </c>
      <c r="EG36" s="40">
        <f t="shared" si="25"/>
        <v>0</v>
      </c>
      <c r="EH36" s="40">
        <f t="shared" si="25"/>
        <v>0</v>
      </c>
      <c r="EI36" s="40">
        <f t="shared" si="25"/>
        <v>0</v>
      </c>
      <c r="EJ36" s="40">
        <f t="shared" si="25"/>
        <v>0</v>
      </c>
      <c r="EK36" s="40">
        <f t="shared" si="25"/>
        <v>0</v>
      </c>
      <c r="EL36" s="40">
        <f t="shared" si="25"/>
        <v>0</v>
      </c>
      <c r="EM36" s="40">
        <f t="shared" si="25"/>
        <v>0</v>
      </c>
      <c r="EN36" s="40">
        <f t="shared" si="25"/>
        <v>0</v>
      </c>
      <c r="EO36" s="40">
        <f t="shared" si="25"/>
        <v>0</v>
      </c>
      <c r="EP36" s="40">
        <f t="shared" si="25"/>
        <v>0</v>
      </c>
      <c r="EQ36" s="40">
        <f t="shared" si="25"/>
        <v>0</v>
      </c>
      <c r="ER36" s="40">
        <f t="shared" si="25"/>
        <v>0</v>
      </c>
      <c r="ES36" s="40">
        <f t="shared" si="25"/>
        <v>0</v>
      </c>
      <c r="ET36" s="40">
        <f t="shared" si="26"/>
        <v>0</v>
      </c>
      <c r="EU36" s="40">
        <f t="shared" si="26"/>
        <v>0</v>
      </c>
      <c r="EV36" s="40">
        <f t="shared" si="26"/>
        <v>0</v>
      </c>
      <c r="EW36" s="40">
        <f t="shared" si="26"/>
        <v>0</v>
      </c>
      <c r="EX36" s="40">
        <f t="shared" si="26"/>
        <v>0</v>
      </c>
      <c r="EY36" s="40">
        <f t="shared" si="26"/>
        <v>0</v>
      </c>
      <c r="EZ36" s="40">
        <f t="shared" si="26"/>
        <v>0</v>
      </c>
      <c r="FA36" s="40">
        <f t="shared" si="26"/>
        <v>0</v>
      </c>
      <c r="FB36" s="40">
        <f t="shared" si="26"/>
        <v>0</v>
      </c>
      <c r="FC36" s="40">
        <f t="shared" si="26"/>
        <v>0</v>
      </c>
      <c r="FD36" s="40">
        <f t="shared" si="26"/>
        <v>0</v>
      </c>
      <c r="FE36" s="40">
        <f t="shared" si="26"/>
        <v>0</v>
      </c>
      <c r="FF36" s="40">
        <f t="shared" si="26"/>
        <v>0</v>
      </c>
      <c r="FG36" s="40">
        <f t="shared" si="26"/>
        <v>0</v>
      </c>
      <c r="FH36" s="40">
        <f t="shared" si="26"/>
        <v>0</v>
      </c>
      <c r="FI36" s="40">
        <f t="shared" si="26"/>
        <v>0</v>
      </c>
      <c r="FJ36" s="40">
        <f t="shared" si="26"/>
        <v>0</v>
      </c>
      <c r="FK36" s="40">
        <f t="shared" si="26"/>
        <v>0</v>
      </c>
      <c r="FL36" s="40">
        <f t="shared" si="26"/>
        <v>0</v>
      </c>
      <c r="FM36" s="40">
        <f t="shared" si="26"/>
        <v>0</v>
      </c>
      <c r="FN36" s="40">
        <f t="shared" si="26"/>
        <v>0</v>
      </c>
      <c r="FO36" s="40">
        <f t="shared" si="26"/>
        <v>0</v>
      </c>
      <c r="FP36" s="40">
        <f t="shared" si="26"/>
        <v>0</v>
      </c>
      <c r="FQ36" s="40">
        <f t="shared" si="26"/>
        <v>0</v>
      </c>
      <c r="FR36" s="40">
        <f t="shared" si="26"/>
        <v>0</v>
      </c>
      <c r="FS36" s="40">
        <f t="shared" si="26"/>
        <v>0</v>
      </c>
      <c r="FT36" s="40">
        <f t="shared" si="26"/>
        <v>0</v>
      </c>
      <c r="FU36" s="40">
        <f t="shared" si="26"/>
        <v>0</v>
      </c>
      <c r="FV36" s="40">
        <f t="shared" si="26"/>
        <v>0</v>
      </c>
      <c r="FW36" s="40">
        <f t="shared" si="26"/>
        <v>0</v>
      </c>
      <c r="FX36" s="40">
        <f t="shared" si="26"/>
        <v>0</v>
      </c>
      <c r="FY36" s="40">
        <f t="shared" si="26"/>
        <v>0</v>
      </c>
      <c r="FZ36" s="40">
        <f t="shared" si="26"/>
        <v>0</v>
      </c>
      <c r="GA36" s="40">
        <f t="shared" si="26"/>
        <v>0</v>
      </c>
      <c r="GB36" s="40">
        <f t="shared" si="26"/>
        <v>0</v>
      </c>
      <c r="GC36" s="40">
        <f t="shared" si="26"/>
        <v>0</v>
      </c>
      <c r="GD36" s="40">
        <f t="shared" si="26"/>
        <v>0</v>
      </c>
      <c r="GE36" s="40">
        <f t="shared" si="26"/>
        <v>0</v>
      </c>
      <c r="GF36" s="40">
        <f t="shared" si="26"/>
        <v>0</v>
      </c>
      <c r="GG36" s="40">
        <f t="shared" si="26"/>
        <v>0</v>
      </c>
      <c r="GH36" s="40">
        <f t="shared" si="26"/>
        <v>0</v>
      </c>
      <c r="GI36" s="40">
        <f t="shared" si="26"/>
        <v>0</v>
      </c>
      <c r="GJ36" s="40">
        <f t="shared" si="26"/>
        <v>0</v>
      </c>
      <c r="GK36" s="40">
        <f t="shared" si="26"/>
        <v>0</v>
      </c>
      <c r="GL36" s="40">
        <f t="shared" si="26"/>
        <v>0</v>
      </c>
      <c r="GM36" s="40">
        <f t="shared" si="26"/>
        <v>0</v>
      </c>
      <c r="GN36" s="40">
        <f t="shared" si="26"/>
        <v>0</v>
      </c>
      <c r="GO36" s="40">
        <f t="shared" si="26"/>
        <v>0</v>
      </c>
      <c r="GP36" s="40">
        <f t="shared" si="26"/>
        <v>0</v>
      </c>
      <c r="GQ36" s="40">
        <f t="shared" si="26"/>
        <v>0</v>
      </c>
      <c r="GR36" s="40">
        <f t="shared" si="26"/>
        <v>0</v>
      </c>
      <c r="GS36" s="40">
        <f t="shared" si="26"/>
        <v>0</v>
      </c>
      <c r="GT36" s="40">
        <f t="shared" si="26"/>
        <v>0</v>
      </c>
      <c r="GU36" s="40">
        <f t="shared" si="26"/>
        <v>0</v>
      </c>
      <c r="GV36" s="40">
        <f t="shared" si="26"/>
        <v>0</v>
      </c>
      <c r="GW36" s="40">
        <f t="shared" si="26"/>
        <v>0</v>
      </c>
      <c r="GX36" s="40">
        <f t="shared" si="26"/>
        <v>0</v>
      </c>
      <c r="GY36" s="40">
        <f t="shared" si="26"/>
        <v>0</v>
      </c>
      <c r="GZ36" s="40">
        <f t="shared" si="26"/>
        <v>0</v>
      </c>
      <c r="HA36" s="40">
        <f t="shared" si="26"/>
        <v>0</v>
      </c>
      <c r="HB36" s="40">
        <f t="shared" si="26"/>
        <v>0</v>
      </c>
      <c r="HC36" s="40">
        <f t="shared" si="26"/>
        <v>0</v>
      </c>
      <c r="HD36" s="40">
        <f t="shared" si="26"/>
        <v>0</v>
      </c>
      <c r="HE36" s="40">
        <f t="shared" si="26"/>
        <v>0</v>
      </c>
      <c r="HF36" s="40">
        <f t="shared" si="27"/>
        <v>0</v>
      </c>
      <c r="HG36" s="40">
        <f t="shared" si="27"/>
        <v>0</v>
      </c>
      <c r="HH36" s="40">
        <f t="shared" si="27"/>
        <v>0</v>
      </c>
      <c r="HI36" s="40">
        <f t="shared" si="27"/>
        <v>0</v>
      </c>
      <c r="HJ36" s="40">
        <f t="shared" si="27"/>
        <v>0</v>
      </c>
      <c r="HK36" s="40">
        <f t="shared" si="27"/>
        <v>0</v>
      </c>
      <c r="HL36" s="40">
        <f t="shared" si="27"/>
        <v>0</v>
      </c>
      <c r="HM36" s="40">
        <f t="shared" si="27"/>
        <v>0</v>
      </c>
      <c r="HN36" s="40">
        <f t="shared" si="27"/>
        <v>0</v>
      </c>
      <c r="HO36" s="40">
        <f t="shared" si="27"/>
        <v>0</v>
      </c>
      <c r="HP36" s="40">
        <f t="shared" si="27"/>
        <v>0</v>
      </c>
      <c r="HQ36" s="40">
        <f t="shared" si="27"/>
        <v>0</v>
      </c>
      <c r="HR36" s="40">
        <f t="shared" si="27"/>
        <v>0</v>
      </c>
      <c r="HS36" s="40">
        <f t="shared" si="27"/>
        <v>0</v>
      </c>
      <c r="HT36" s="40">
        <f t="shared" si="27"/>
        <v>0</v>
      </c>
      <c r="HU36" s="40">
        <f t="shared" si="27"/>
        <v>0</v>
      </c>
      <c r="HV36" s="40">
        <f t="shared" si="27"/>
        <v>0</v>
      </c>
      <c r="HW36" s="40">
        <f t="shared" si="27"/>
        <v>0</v>
      </c>
      <c r="HX36" s="40">
        <f t="shared" si="27"/>
        <v>0</v>
      </c>
      <c r="HY36" s="40">
        <f t="shared" si="27"/>
        <v>0</v>
      </c>
      <c r="HZ36" s="40">
        <f t="shared" si="27"/>
        <v>0</v>
      </c>
      <c r="IA36" s="40">
        <f t="shared" si="27"/>
        <v>0</v>
      </c>
      <c r="IB36" s="40">
        <f t="shared" si="27"/>
        <v>0</v>
      </c>
      <c r="IC36" s="40">
        <f t="shared" si="27"/>
        <v>0</v>
      </c>
      <c r="ID36" s="40">
        <f t="shared" si="27"/>
        <v>0</v>
      </c>
      <c r="IE36" s="40">
        <f t="shared" si="27"/>
        <v>0</v>
      </c>
      <c r="IF36" s="40">
        <f t="shared" si="27"/>
        <v>0</v>
      </c>
      <c r="IG36" s="40">
        <f t="shared" si="27"/>
        <v>0</v>
      </c>
      <c r="IH36" s="40">
        <f t="shared" si="27"/>
        <v>0</v>
      </c>
      <c r="II36" s="40">
        <f t="shared" si="27"/>
        <v>0</v>
      </c>
      <c r="IJ36" s="40">
        <f t="shared" si="27"/>
        <v>0</v>
      </c>
      <c r="IK36" s="40">
        <f t="shared" si="27"/>
        <v>0</v>
      </c>
      <c r="IL36" s="40">
        <f t="shared" si="27"/>
        <v>0</v>
      </c>
      <c r="IM36" s="40">
        <f t="shared" si="27"/>
        <v>0</v>
      </c>
      <c r="IN36" s="40">
        <f t="shared" si="27"/>
        <v>0</v>
      </c>
      <c r="IO36" s="40">
        <f t="shared" si="27"/>
        <v>0</v>
      </c>
      <c r="IP36" s="40">
        <f t="shared" si="27"/>
        <v>0</v>
      </c>
      <c r="IQ36" s="40">
        <f t="shared" si="27"/>
        <v>0</v>
      </c>
      <c r="IR36" s="40">
        <f t="shared" si="27"/>
        <v>0</v>
      </c>
      <c r="IS36" s="40">
        <f t="shared" si="27"/>
        <v>0</v>
      </c>
      <c r="IT36" s="40">
        <f t="shared" si="27"/>
        <v>0</v>
      </c>
      <c r="IU36" s="40">
        <f t="shared" si="27"/>
        <v>0</v>
      </c>
      <c r="IV36" s="40">
        <f t="shared" si="27"/>
        <v>0</v>
      </c>
      <c r="IW36" s="40">
        <f t="shared" si="27"/>
        <v>0</v>
      </c>
      <c r="IX36" s="40">
        <f t="shared" si="27"/>
        <v>0</v>
      </c>
      <c r="IY36" s="40">
        <f t="shared" si="27"/>
        <v>0</v>
      </c>
      <c r="IZ36" s="40">
        <f t="shared" si="27"/>
        <v>0</v>
      </c>
      <c r="JA36" s="40">
        <f t="shared" si="27"/>
        <v>0</v>
      </c>
      <c r="JB36" s="40">
        <f t="shared" si="27"/>
        <v>0</v>
      </c>
      <c r="JC36" s="40">
        <f t="shared" si="27"/>
        <v>0</v>
      </c>
      <c r="JD36" s="40">
        <f t="shared" si="27"/>
        <v>0</v>
      </c>
      <c r="JE36" s="40">
        <f t="shared" si="27"/>
        <v>0</v>
      </c>
      <c r="JF36" s="40">
        <f t="shared" si="27"/>
        <v>0</v>
      </c>
      <c r="JG36" s="40">
        <f t="shared" si="27"/>
        <v>0</v>
      </c>
      <c r="JH36" s="40">
        <f t="shared" si="27"/>
        <v>0</v>
      </c>
      <c r="JI36" s="40">
        <f t="shared" si="27"/>
        <v>0</v>
      </c>
      <c r="JJ36" s="40">
        <f t="shared" si="27"/>
        <v>0</v>
      </c>
      <c r="JK36" s="40">
        <f t="shared" si="27"/>
        <v>0</v>
      </c>
      <c r="JL36" s="40">
        <f t="shared" si="27"/>
        <v>0</v>
      </c>
      <c r="JM36" s="40">
        <f t="shared" si="27"/>
        <v>0</v>
      </c>
      <c r="JN36" s="40">
        <f t="shared" si="27"/>
        <v>0</v>
      </c>
      <c r="JO36" s="40">
        <f t="shared" si="27"/>
        <v>0</v>
      </c>
      <c r="JP36" s="40">
        <f t="shared" si="27"/>
        <v>0</v>
      </c>
      <c r="JQ36" s="40">
        <f t="shared" si="27"/>
        <v>0</v>
      </c>
      <c r="JR36" s="40">
        <f t="shared" si="28"/>
        <v>0</v>
      </c>
      <c r="JS36" s="40">
        <f t="shared" si="28"/>
        <v>0</v>
      </c>
      <c r="JT36" s="40">
        <f t="shared" si="28"/>
        <v>0</v>
      </c>
      <c r="JU36" s="40">
        <f t="shared" si="28"/>
        <v>0</v>
      </c>
      <c r="JV36" s="40">
        <f t="shared" si="28"/>
        <v>0</v>
      </c>
      <c r="JW36" s="40">
        <f t="shared" si="28"/>
        <v>0</v>
      </c>
      <c r="JX36" s="40">
        <f t="shared" si="28"/>
        <v>0</v>
      </c>
      <c r="JY36" s="40">
        <f t="shared" si="28"/>
        <v>0</v>
      </c>
      <c r="JZ36" s="40">
        <f t="shared" si="28"/>
        <v>0</v>
      </c>
      <c r="KA36" s="40">
        <f t="shared" si="28"/>
        <v>0</v>
      </c>
      <c r="KB36" s="40">
        <f t="shared" si="28"/>
        <v>0</v>
      </c>
      <c r="KC36" s="40">
        <f t="shared" si="28"/>
        <v>0</v>
      </c>
      <c r="KD36" s="40">
        <f t="shared" si="28"/>
        <v>0</v>
      </c>
      <c r="KE36" s="40">
        <f t="shared" si="28"/>
        <v>0</v>
      </c>
      <c r="KF36" s="40">
        <f t="shared" si="28"/>
        <v>0</v>
      </c>
      <c r="KG36" s="40">
        <f t="shared" si="28"/>
        <v>0</v>
      </c>
      <c r="KH36" s="40">
        <f t="shared" si="28"/>
        <v>0</v>
      </c>
      <c r="KI36" s="40">
        <f t="shared" si="28"/>
        <v>0</v>
      </c>
      <c r="KJ36" s="40">
        <f t="shared" si="28"/>
        <v>0</v>
      </c>
      <c r="KK36" s="40">
        <f t="shared" si="28"/>
        <v>0</v>
      </c>
      <c r="KL36" s="40">
        <f t="shared" si="28"/>
        <v>0</v>
      </c>
      <c r="KM36" s="40">
        <f t="shared" si="28"/>
        <v>0</v>
      </c>
      <c r="KN36" s="40">
        <f t="shared" si="28"/>
        <v>0</v>
      </c>
      <c r="KO36" s="40">
        <f t="shared" si="28"/>
        <v>0</v>
      </c>
      <c r="KP36" s="40">
        <f t="shared" si="28"/>
        <v>0</v>
      </c>
      <c r="KQ36" s="40">
        <f t="shared" si="28"/>
        <v>0</v>
      </c>
      <c r="KR36" s="40">
        <f t="shared" si="28"/>
        <v>0</v>
      </c>
      <c r="KS36" s="40">
        <f t="shared" si="28"/>
        <v>0</v>
      </c>
      <c r="KT36" s="40">
        <f t="shared" si="28"/>
        <v>0</v>
      </c>
      <c r="KU36" s="40">
        <f t="shared" si="28"/>
        <v>0</v>
      </c>
      <c r="KV36" s="40">
        <f t="shared" si="28"/>
        <v>0</v>
      </c>
      <c r="KW36" s="1"/>
      <c r="KX36" s="1"/>
    </row>
    <row r="37" spans="1:310" x14ac:dyDescent="0.25">
      <c r="A37" s="1"/>
      <c r="B37" s="79"/>
      <c r="C37" s="79"/>
      <c r="D37" s="79"/>
      <c r="E37" s="1" t="str">
        <f>E34</f>
        <v>количество рабочих договоров</v>
      </c>
      <c r="F37" s="1"/>
      <c r="G37" s="1"/>
      <c r="H37" s="11" t="str">
        <f t="shared" si="29"/>
        <v>клиенты</v>
      </c>
      <c r="I37" s="1"/>
      <c r="J37" s="1"/>
      <c r="K37" s="1" t="str">
        <f>справочники!$U$14</f>
        <v>непостоянные-15сотрудников</v>
      </c>
      <c r="L37" s="1"/>
      <c r="M37" s="5"/>
      <c r="N37" s="40"/>
      <c r="O37" s="19"/>
      <c r="P37" s="1"/>
      <c r="Q37" s="1"/>
      <c r="R37" s="40"/>
      <c r="S37" s="1"/>
      <c r="T37" s="232">
        <f>SUMIFS(раунд2!37:37,раунд2!$1:$1,MAX(раунд2!$1:$1))</f>
        <v>-5.6843418860808015E-14</v>
      </c>
      <c r="U37" s="40">
        <f t="shared" si="30"/>
        <v>9.7222222222221681</v>
      </c>
      <c r="V37" s="40">
        <f t="shared" si="24"/>
        <v>19.99999999999995</v>
      </c>
      <c r="W37" s="40">
        <f t="shared" si="24"/>
        <v>30.833333333333286</v>
      </c>
      <c r="X37" s="40">
        <f t="shared" si="24"/>
        <v>42.222222222222179</v>
      </c>
      <c r="Y37" s="40">
        <f t="shared" si="24"/>
        <v>54.166666666666629</v>
      </c>
      <c r="Z37" s="40">
        <f t="shared" si="24"/>
        <v>66.666666666666629</v>
      </c>
      <c r="AA37" s="40">
        <f t="shared" si="24"/>
        <v>79.722222222222186</v>
      </c>
      <c r="AB37" s="40">
        <f t="shared" si="24"/>
        <v>83.611111111111072</v>
      </c>
      <c r="AC37" s="40">
        <f t="shared" si="24"/>
        <v>87.499999999999957</v>
      </c>
      <c r="AD37" s="40">
        <f t="shared" si="24"/>
        <v>91.388888888888857</v>
      </c>
      <c r="AE37" s="40">
        <f t="shared" si="24"/>
        <v>95.277777777777743</v>
      </c>
      <c r="AF37" s="40">
        <f t="shared" si="24"/>
        <v>99.166666666666643</v>
      </c>
      <c r="AG37" s="40">
        <f t="shared" si="24"/>
        <v>103.05555555555554</v>
      </c>
      <c r="AH37" s="40">
        <f t="shared" si="24"/>
        <v>106.94444444444444</v>
      </c>
      <c r="AI37" s="40">
        <f t="shared" si="24"/>
        <v>110.83333333333334</v>
      </c>
      <c r="AJ37" s="40">
        <f t="shared" si="24"/>
        <v>114.72222222222224</v>
      </c>
      <c r="AK37" s="40">
        <f t="shared" si="24"/>
        <v>118.61111111111114</v>
      </c>
      <c r="AL37" s="40">
        <f t="shared" si="24"/>
        <v>122.50000000000004</v>
      </c>
      <c r="AM37" s="40">
        <f t="shared" si="24"/>
        <v>126.38888888888894</v>
      </c>
      <c r="AN37" s="40">
        <f t="shared" si="24"/>
        <v>130.27777777777786</v>
      </c>
      <c r="AO37" s="40">
        <f t="shared" si="24"/>
        <v>134.16666666666674</v>
      </c>
      <c r="AP37" s="40">
        <f t="shared" si="24"/>
        <v>138.05555555555563</v>
      </c>
      <c r="AQ37" s="40">
        <f t="shared" si="24"/>
        <v>141.94444444444451</v>
      </c>
      <c r="AR37" s="40">
        <f t="shared" si="24"/>
        <v>145.8333333333334</v>
      </c>
      <c r="AS37" s="40">
        <f t="shared" si="24"/>
        <v>149.72222222222229</v>
      </c>
      <c r="AT37" s="40">
        <f t="shared" si="24"/>
        <v>153.61111111111117</v>
      </c>
      <c r="AU37" s="40">
        <f t="shared" si="24"/>
        <v>157.50000000000006</v>
      </c>
      <c r="AV37" s="40">
        <f t="shared" si="24"/>
        <v>161.38888888888894</v>
      </c>
      <c r="AW37" s="40">
        <f t="shared" si="24"/>
        <v>165.27777777777786</v>
      </c>
      <c r="AX37" s="40">
        <f t="shared" si="24"/>
        <v>169.16666666666674</v>
      </c>
      <c r="AY37" s="40">
        <f t="shared" si="24"/>
        <v>173.05555555555566</v>
      </c>
      <c r="AZ37" s="40">
        <f t="shared" si="24"/>
        <v>176.94444444444454</v>
      </c>
      <c r="BA37" s="40">
        <f t="shared" si="24"/>
        <v>180.83333333333343</v>
      </c>
      <c r="BB37" s="40">
        <f t="shared" si="24"/>
        <v>184.72222222222231</v>
      </c>
      <c r="BC37" s="40">
        <f t="shared" si="24"/>
        <v>188.6111111111112</v>
      </c>
      <c r="BD37" s="40">
        <f t="shared" si="24"/>
        <v>1.7053025658242404E-13</v>
      </c>
      <c r="BE37" s="40">
        <f t="shared" si="24"/>
        <v>0</v>
      </c>
      <c r="BF37" s="40">
        <f t="shared" si="24"/>
        <v>0</v>
      </c>
      <c r="BG37" s="40">
        <f t="shared" si="24"/>
        <v>0</v>
      </c>
      <c r="BH37" s="40">
        <f t="shared" si="24"/>
        <v>0</v>
      </c>
      <c r="BI37" s="40">
        <f t="shared" si="24"/>
        <v>0</v>
      </c>
      <c r="BJ37" s="40">
        <f t="shared" si="24"/>
        <v>0</v>
      </c>
      <c r="BK37" s="40">
        <f t="shared" si="24"/>
        <v>0</v>
      </c>
      <c r="BL37" s="40">
        <f t="shared" si="24"/>
        <v>0</v>
      </c>
      <c r="BM37" s="40">
        <f t="shared" si="24"/>
        <v>0</v>
      </c>
      <c r="BN37" s="40">
        <f t="shared" si="24"/>
        <v>0</v>
      </c>
      <c r="BO37" s="40">
        <f t="shared" si="24"/>
        <v>0</v>
      </c>
      <c r="BP37" s="40">
        <f t="shared" si="24"/>
        <v>0</v>
      </c>
      <c r="BQ37" s="40">
        <f t="shared" si="24"/>
        <v>0</v>
      </c>
      <c r="BR37" s="40">
        <f t="shared" si="24"/>
        <v>0</v>
      </c>
      <c r="BS37" s="40">
        <f t="shared" si="24"/>
        <v>0</v>
      </c>
      <c r="BT37" s="40">
        <f t="shared" si="24"/>
        <v>0</v>
      </c>
      <c r="BU37" s="40">
        <f t="shared" si="24"/>
        <v>0</v>
      </c>
      <c r="BV37" s="40">
        <f t="shared" si="24"/>
        <v>0</v>
      </c>
      <c r="BW37" s="40">
        <f t="shared" si="24"/>
        <v>0</v>
      </c>
      <c r="BX37" s="40">
        <f t="shared" si="24"/>
        <v>0</v>
      </c>
      <c r="BY37" s="40">
        <f t="shared" si="24"/>
        <v>0</v>
      </c>
      <c r="BZ37" s="40">
        <f t="shared" si="24"/>
        <v>0</v>
      </c>
      <c r="CA37" s="40">
        <f t="shared" si="24"/>
        <v>0</v>
      </c>
      <c r="CB37" s="40">
        <f t="shared" si="24"/>
        <v>0</v>
      </c>
      <c r="CC37" s="40">
        <f t="shared" si="24"/>
        <v>0</v>
      </c>
      <c r="CD37" s="40">
        <f t="shared" si="24"/>
        <v>0</v>
      </c>
      <c r="CE37" s="40">
        <f t="shared" si="24"/>
        <v>0</v>
      </c>
      <c r="CF37" s="40">
        <f t="shared" si="24"/>
        <v>0</v>
      </c>
      <c r="CG37" s="40">
        <f t="shared" si="24"/>
        <v>0</v>
      </c>
      <c r="CH37" s="40">
        <f t="shared" si="25"/>
        <v>0</v>
      </c>
      <c r="CI37" s="40">
        <f t="shared" si="25"/>
        <v>0</v>
      </c>
      <c r="CJ37" s="40">
        <f t="shared" si="25"/>
        <v>0</v>
      </c>
      <c r="CK37" s="40">
        <f t="shared" si="25"/>
        <v>0</v>
      </c>
      <c r="CL37" s="40">
        <f t="shared" si="25"/>
        <v>0</v>
      </c>
      <c r="CM37" s="40">
        <f t="shared" si="25"/>
        <v>0</v>
      </c>
      <c r="CN37" s="40">
        <f t="shared" si="25"/>
        <v>0</v>
      </c>
      <c r="CO37" s="40">
        <f t="shared" si="25"/>
        <v>0</v>
      </c>
      <c r="CP37" s="40">
        <f t="shared" si="25"/>
        <v>0</v>
      </c>
      <c r="CQ37" s="40">
        <f t="shared" si="25"/>
        <v>0</v>
      </c>
      <c r="CR37" s="40">
        <f t="shared" si="25"/>
        <v>0</v>
      </c>
      <c r="CS37" s="40">
        <f t="shared" si="25"/>
        <v>0</v>
      </c>
      <c r="CT37" s="40">
        <f t="shared" si="25"/>
        <v>0</v>
      </c>
      <c r="CU37" s="40">
        <f t="shared" si="25"/>
        <v>0</v>
      </c>
      <c r="CV37" s="40">
        <f t="shared" si="25"/>
        <v>0</v>
      </c>
      <c r="CW37" s="40">
        <f t="shared" si="25"/>
        <v>0</v>
      </c>
      <c r="CX37" s="40">
        <f t="shared" si="25"/>
        <v>0</v>
      </c>
      <c r="CY37" s="40">
        <f t="shared" si="25"/>
        <v>0</v>
      </c>
      <c r="CZ37" s="40">
        <f t="shared" si="25"/>
        <v>0</v>
      </c>
      <c r="DA37" s="40">
        <f t="shared" si="25"/>
        <v>0</v>
      </c>
      <c r="DB37" s="40">
        <f t="shared" si="25"/>
        <v>0</v>
      </c>
      <c r="DC37" s="40">
        <f t="shared" si="25"/>
        <v>0</v>
      </c>
      <c r="DD37" s="40">
        <f t="shared" si="25"/>
        <v>0</v>
      </c>
      <c r="DE37" s="40">
        <f t="shared" si="25"/>
        <v>0</v>
      </c>
      <c r="DF37" s="40">
        <f t="shared" si="25"/>
        <v>0</v>
      </c>
      <c r="DG37" s="40">
        <f t="shared" si="25"/>
        <v>0</v>
      </c>
      <c r="DH37" s="40">
        <f t="shared" si="25"/>
        <v>0</v>
      </c>
      <c r="DI37" s="40">
        <f t="shared" si="25"/>
        <v>0</v>
      </c>
      <c r="DJ37" s="40">
        <f t="shared" si="25"/>
        <v>0</v>
      </c>
      <c r="DK37" s="40">
        <f t="shared" si="25"/>
        <v>0</v>
      </c>
      <c r="DL37" s="40">
        <f t="shared" si="25"/>
        <v>0</v>
      </c>
      <c r="DM37" s="40">
        <f t="shared" si="25"/>
        <v>0</v>
      </c>
      <c r="DN37" s="40">
        <f t="shared" si="25"/>
        <v>0</v>
      </c>
      <c r="DO37" s="40">
        <f t="shared" si="25"/>
        <v>0</v>
      </c>
      <c r="DP37" s="40">
        <f t="shared" si="25"/>
        <v>0</v>
      </c>
      <c r="DQ37" s="40">
        <f t="shared" si="25"/>
        <v>0</v>
      </c>
      <c r="DR37" s="40">
        <f t="shared" si="25"/>
        <v>0</v>
      </c>
      <c r="DS37" s="40">
        <f t="shared" si="25"/>
        <v>0</v>
      </c>
      <c r="DT37" s="40">
        <f t="shared" si="25"/>
        <v>0</v>
      </c>
      <c r="DU37" s="40">
        <f t="shared" si="25"/>
        <v>0</v>
      </c>
      <c r="DV37" s="40">
        <f t="shared" si="25"/>
        <v>0</v>
      </c>
      <c r="DW37" s="40">
        <f t="shared" si="25"/>
        <v>0</v>
      </c>
      <c r="DX37" s="40">
        <f t="shared" si="25"/>
        <v>0</v>
      </c>
      <c r="DY37" s="40">
        <f t="shared" si="25"/>
        <v>0</v>
      </c>
      <c r="DZ37" s="40">
        <f t="shared" si="25"/>
        <v>0</v>
      </c>
      <c r="EA37" s="40">
        <f t="shared" si="25"/>
        <v>0</v>
      </c>
      <c r="EB37" s="40">
        <f t="shared" si="25"/>
        <v>0</v>
      </c>
      <c r="EC37" s="40">
        <f t="shared" si="25"/>
        <v>0</v>
      </c>
      <c r="ED37" s="40">
        <f t="shared" si="25"/>
        <v>0</v>
      </c>
      <c r="EE37" s="40">
        <f t="shared" si="25"/>
        <v>0</v>
      </c>
      <c r="EF37" s="40">
        <f t="shared" si="25"/>
        <v>0</v>
      </c>
      <c r="EG37" s="40">
        <f t="shared" si="25"/>
        <v>0</v>
      </c>
      <c r="EH37" s="40">
        <f t="shared" si="25"/>
        <v>0</v>
      </c>
      <c r="EI37" s="40">
        <f t="shared" si="25"/>
        <v>0</v>
      </c>
      <c r="EJ37" s="40">
        <f t="shared" si="25"/>
        <v>0</v>
      </c>
      <c r="EK37" s="40">
        <f t="shared" si="25"/>
        <v>0</v>
      </c>
      <c r="EL37" s="40">
        <f t="shared" si="25"/>
        <v>0</v>
      </c>
      <c r="EM37" s="40">
        <f t="shared" si="25"/>
        <v>0</v>
      </c>
      <c r="EN37" s="40">
        <f t="shared" si="25"/>
        <v>0</v>
      </c>
      <c r="EO37" s="40">
        <f t="shared" si="25"/>
        <v>0</v>
      </c>
      <c r="EP37" s="40">
        <f t="shared" si="25"/>
        <v>0</v>
      </c>
      <c r="EQ37" s="40">
        <f t="shared" si="25"/>
        <v>0</v>
      </c>
      <c r="ER37" s="40">
        <f t="shared" si="25"/>
        <v>0</v>
      </c>
      <c r="ES37" s="40">
        <f t="shared" ref="ES37:HD39" si="31">IF(ES$7="",0,ER37+ES15-ES26)</f>
        <v>0</v>
      </c>
      <c r="ET37" s="40">
        <f t="shared" si="31"/>
        <v>0</v>
      </c>
      <c r="EU37" s="40">
        <f t="shared" si="31"/>
        <v>0</v>
      </c>
      <c r="EV37" s="40">
        <f t="shared" si="31"/>
        <v>0</v>
      </c>
      <c r="EW37" s="40">
        <f t="shared" si="31"/>
        <v>0</v>
      </c>
      <c r="EX37" s="40">
        <f t="shared" si="31"/>
        <v>0</v>
      </c>
      <c r="EY37" s="40">
        <f t="shared" si="31"/>
        <v>0</v>
      </c>
      <c r="EZ37" s="40">
        <f t="shared" si="31"/>
        <v>0</v>
      </c>
      <c r="FA37" s="40">
        <f t="shared" si="31"/>
        <v>0</v>
      </c>
      <c r="FB37" s="40">
        <f t="shared" si="31"/>
        <v>0</v>
      </c>
      <c r="FC37" s="40">
        <f t="shared" si="31"/>
        <v>0</v>
      </c>
      <c r="FD37" s="40">
        <f t="shared" si="31"/>
        <v>0</v>
      </c>
      <c r="FE37" s="40">
        <f t="shared" si="31"/>
        <v>0</v>
      </c>
      <c r="FF37" s="40">
        <f t="shared" si="31"/>
        <v>0</v>
      </c>
      <c r="FG37" s="40">
        <f t="shared" si="31"/>
        <v>0</v>
      </c>
      <c r="FH37" s="40">
        <f t="shared" si="31"/>
        <v>0</v>
      </c>
      <c r="FI37" s="40">
        <f t="shared" si="31"/>
        <v>0</v>
      </c>
      <c r="FJ37" s="40">
        <f t="shared" si="31"/>
        <v>0</v>
      </c>
      <c r="FK37" s="40">
        <f t="shared" si="31"/>
        <v>0</v>
      </c>
      <c r="FL37" s="40">
        <f t="shared" si="31"/>
        <v>0</v>
      </c>
      <c r="FM37" s="40">
        <f t="shared" si="31"/>
        <v>0</v>
      </c>
      <c r="FN37" s="40">
        <f t="shared" si="31"/>
        <v>0</v>
      </c>
      <c r="FO37" s="40">
        <f t="shared" si="31"/>
        <v>0</v>
      </c>
      <c r="FP37" s="40">
        <f t="shared" si="31"/>
        <v>0</v>
      </c>
      <c r="FQ37" s="40">
        <f t="shared" si="31"/>
        <v>0</v>
      </c>
      <c r="FR37" s="40">
        <f t="shared" si="31"/>
        <v>0</v>
      </c>
      <c r="FS37" s="40">
        <f t="shared" si="31"/>
        <v>0</v>
      </c>
      <c r="FT37" s="40">
        <f t="shared" si="31"/>
        <v>0</v>
      </c>
      <c r="FU37" s="40">
        <f t="shared" si="31"/>
        <v>0</v>
      </c>
      <c r="FV37" s="40">
        <f t="shared" si="31"/>
        <v>0</v>
      </c>
      <c r="FW37" s="40">
        <f t="shared" si="31"/>
        <v>0</v>
      </c>
      <c r="FX37" s="40">
        <f t="shared" si="31"/>
        <v>0</v>
      </c>
      <c r="FY37" s="40">
        <f t="shared" si="31"/>
        <v>0</v>
      </c>
      <c r="FZ37" s="40">
        <f t="shared" si="31"/>
        <v>0</v>
      </c>
      <c r="GA37" s="40">
        <f t="shared" si="31"/>
        <v>0</v>
      </c>
      <c r="GB37" s="40">
        <f t="shared" si="31"/>
        <v>0</v>
      </c>
      <c r="GC37" s="40">
        <f t="shared" si="31"/>
        <v>0</v>
      </c>
      <c r="GD37" s="40">
        <f t="shared" si="31"/>
        <v>0</v>
      </c>
      <c r="GE37" s="40">
        <f t="shared" si="31"/>
        <v>0</v>
      </c>
      <c r="GF37" s="40">
        <f t="shared" si="31"/>
        <v>0</v>
      </c>
      <c r="GG37" s="40">
        <f t="shared" si="31"/>
        <v>0</v>
      </c>
      <c r="GH37" s="40">
        <f t="shared" si="31"/>
        <v>0</v>
      </c>
      <c r="GI37" s="40">
        <f t="shared" si="31"/>
        <v>0</v>
      </c>
      <c r="GJ37" s="40">
        <f t="shared" si="31"/>
        <v>0</v>
      </c>
      <c r="GK37" s="40">
        <f t="shared" si="31"/>
        <v>0</v>
      </c>
      <c r="GL37" s="40">
        <f t="shared" si="31"/>
        <v>0</v>
      </c>
      <c r="GM37" s="40">
        <f t="shared" si="31"/>
        <v>0</v>
      </c>
      <c r="GN37" s="40">
        <f t="shared" si="31"/>
        <v>0</v>
      </c>
      <c r="GO37" s="40">
        <f t="shared" si="31"/>
        <v>0</v>
      </c>
      <c r="GP37" s="40">
        <f t="shared" si="31"/>
        <v>0</v>
      </c>
      <c r="GQ37" s="40">
        <f t="shared" si="31"/>
        <v>0</v>
      </c>
      <c r="GR37" s="40">
        <f t="shared" si="31"/>
        <v>0</v>
      </c>
      <c r="GS37" s="40">
        <f t="shared" si="31"/>
        <v>0</v>
      </c>
      <c r="GT37" s="40">
        <f t="shared" si="31"/>
        <v>0</v>
      </c>
      <c r="GU37" s="40">
        <f t="shared" si="31"/>
        <v>0</v>
      </c>
      <c r="GV37" s="40">
        <f t="shared" si="31"/>
        <v>0</v>
      </c>
      <c r="GW37" s="40">
        <f t="shared" si="31"/>
        <v>0</v>
      </c>
      <c r="GX37" s="40">
        <f t="shared" si="31"/>
        <v>0</v>
      </c>
      <c r="GY37" s="40">
        <f t="shared" si="31"/>
        <v>0</v>
      </c>
      <c r="GZ37" s="40">
        <f t="shared" si="31"/>
        <v>0</v>
      </c>
      <c r="HA37" s="40">
        <f t="shared" si="31"/>
        <v>0</v>
      </c>
      <c r="HB37" s="40">
        <f t="shared" si="31"/>
        <v>0</v>
      </c>
      <c r="HC37" s="40">
        <f t="shared" si="31"/>
        <v>0</v>
      </c>
      <c r="HD37" s="40">
        <f t="shared" si="31"/>
        <v>0</v>
      </c>
      <c r="HE37" s="40">
        <f t="shared" si="26"/>
        <v>0</v>
      </c>
      <c r="HF37" s="40">
        <f t="shared" si="27"/>
        <v>0</v>
      </c>
      <c r="HG37" s="40">
        <f t="shared" si="27"/>
        <v>0</v>
      </c>
      <c r="HH37" s="40">
        <f t="shared" si="27"/>
        <v>0</v>
      </c>
      <c r="HI37" s="40">
        <f t="shared" si="27"/>
        <v>0</v>
      </c>
      <c r="HJ37" s="40">
        <f t="shared" si="27"/>
        <v>0</v>
      </c>
      <c r="HK37" s="40">
        <f t="shared" si="27"/>
        <v>0</v>
      </c>
      <c r="HL37" s="40">
        <f t="shared" si="27"/>
        <v>0</v>
      </c>
      <c r="HM37" s="40">
        <f t="shared" si="27"/>
        <v>0</v>
      </c>
      <c r="HN37" s="40">
        <f t="shared" si="27"/>
        <v>0</v>
      </c>
      <c r="HO37" s="40">
        <f t="shared" si="27"/>
        <v>0</v>
      </c>
      <c r="HP37" s="40">
        <f t="shared" si="27"/>
        <v>0</v>
      </c>
      <c r="HQ37" s="40">
        <f t="shared" si="27"/>
        <v>0</v>
      </c>
      <c r="HR37" s="40">
        <f t="shared" si="27"/>
        <v>0</v>
      </c>
      <c r="HS37" s="40">
        <f t="shared" si="27"/>
        <v>0</v>
      </c>
      <c r="HT37" s="40">
        <f t="shared" si="27"/>
        <v>0</v>
      </c>
      <c r="HU37" s="40">
        <f t="shared" si="27"/>
        <v>0</v>
      </c>
      <c r="HV37" s="40">
        <f t="shared" si="27"/>
        <v>0</v>
      </c>
      <c r="HW37" s="40">
        <f t="shared" si="27"/>
        <v>0</v>
      </c>
      <c r="HX37" s="40">
        <f t="shared" si="27"/>
        <v>0</v>
      </c>
      <c r="HY37" s="40">
        <f t="shared" si="27"/>
        <v>0</v>
      </c>
      <c r="HZ37" s="40">
        <f t="shared" si="27"/>
        <v>0</v>
      </c>
      <c r="IA37" s="40">
        <f t="shared" si="27"/>
        <v>0</v>
      </c>
      <c r="IB37" s="40">
        <f t="shared" si="27"/>
        <v>0</v>
      </c>
      <c r="IC37" s="40">
        <f t="shared" si="27"/>
        <v>0</v>
      </c>
      <c r="ID37" s="40">
        <f t="shared" si="27"/>
        <v>0</v>
      </c>
      <c r="IE37" s="40">
        <f t="shared" si="27"/>
        <v>0</v>
      </c>
      <c r="IF37" s="40">
        <f t="shared" si="27"/>
        <v>0</v>
      </c>
      <c r="IG37" s="40">
        <f t="shared" si="27"/>
        <v>0</v>
      </c>
      <c r="IH37" s="40">
        <f t="shared" si="27"/>
        <v>0</v>
      </c>
      <c r="II37" s="40">
        <f t="shared" si="27"/>
        <v>0</v>
      </c>
      <c r="IJ37" s="40">
        <f t="shared" si="27"/>
        <v>0</v>
      </c>
      <c r="IK37" s="40">
        <f t="shared" si="27"/>
        <v>0</v>
      </c>
      <c r="IL37" s="40">
        <f t="shared" si="27"/>
        <v>0</v>
      </c>
      <c r="IM37" s="40">
        <f t="shared" si="27"/>
        <v>0</v>
      </c>
      <c r="IN37" s="40">
        <f t="shared" si="27"/>
        <v>0</v>
      </c>
      <c r="IO37" s="40">
        <f t="shared" si="27"/>
        <v>0</v>
      </c>
      <c r="IP37" s="40">
        <f t="shared" si="27"/>
        <v>0</v>
      </c>
      <c r="IQ37" s="40">
        <f t="shared" si="27"/>
        <v>0</v>
      </c>
      <c r="IR37" s="40">
        <f t="shared" si="27"/>
        <v>0</v>
      </c>
      <c r="IS37" s="40">
        <f t="shared" si="27"/>
        <v>0</v>
      </c>
      <c r="IT37" s="40">
        <f t="shared" si="27"/>
        <v>0</v>
      </c>
      <c r="IU37" s="40">
        <f t="shared" si="27"/>
        <v>0</v>
      </c>
      <c r="IV37" s="40">
        <f t="shared" si="27"/>
        <v>0</v>
      </c>
      <c r="IW37" s="40">
        <f t="shared" si="27"/>
        <v>0</v>
      </c>
      <c r="IX37" s="40">
        <f t="shared" si="27"/>
        <v>0</v>
      </c>
      <c r="IY37" s="40">
        <f t="shared" si="27"/>
        <v>0</v>
      </c>
      <c r="IZ37" s="40">
        <f t="shared" si="27"/>
        <v>0</v>
      </c>
      <c r="JA37" s="40">
        <f t="shared" si="27"/>
        <v>0</v>
      </c>
      <c r="JB37" s="40">
        <f t="shared" si="27"/>
        <v>0</v>
      </c>
      <c r="JC37" s="40">
        <f t="shared" si="27"/>
        <v>0</v>
      </c>
      <c r="JD37" s="40">
        <f t="shared" si="27"/>
        <v>0</v>
      </c>
      <c r="JE37" s="40">
        <f t="shared" si="27"/>
        <v>0</v>
      </c>
      <c r="JF37" s="40">
        <f t="shared" si="27"/>
        <v>0</v>
      </c>
      <c r="JG37" s="40">
        <f t="shared" si="27"/>
        <v>0</v>
      </c>
      <c r="JH37" s="40">
        <f t="shared" si="27"/>
        <v>0</v>
      </c>
      <c r="JI37" s="40">
        <f t="shared" si="27"/>
        <v>0</v>
      </c>
      <c r="JJ37" s="40">
        <f t="shared" si="27"/>
        <v>0</v>
      </c>
      <c r="JK37" s="40">
        <f t="shared" si="27"/>
        <v>0</v>
      </c>
      <c r="JL37" s="40">
        <f t="shared" si="27"/>
        <v>0</v>
      </c>
      <c r="JM37" s="40">
        <f t="shared" si="27"/>
        <v>0</v>
      </c>
      <c r="JN37" s="40">
        <f t="shared" si="27"/>
        <v>0</v>
      </c>
      <c r="JO37" s="40">
        <f t="shared" si="27"/>
        <v>0</v>
      </c>
      <c r="JP37" s="40">
        <f t="shared" si="27"/>
        <v>0</v>
      </c>
      <c r="JQ37" s="40">
        <f t="shared" ref="JQ37:KV39" si="32">IF(JQ$7="",0,JP37+JQ15-JQ26)</f>
        <v>0</v>
      </c>
      <c r="JR37" s="40">
        <f t="shared" si="32"/>
        <v>0</v>
      </c>
      <c r="JS37" s="40">
        <f t="shared" si="32"/>
        <v>0</v>
      </c>
      <c r="JT37" s="40">
        <f t="shared" si="32"/>
        <v>0</v>
      </c>
      <c r="JU37" s="40">
        <f t="shared" si="32"/>
        <v>0</v>
      </c>
      <c r="JV37" s="40">
        <f t="shared" si="32"/>
        <v>0</v>
      </c>
      <c r="JW37" s="40">
        <f t="shared" si="32"/>
        <v>0</v>
      </c>
      <c r="JX37" s="40">
        <f t="shared" si="32"/>
        <v>0</v>
      </c>
      <c r="JY37" s="40">
        <f t="shared" si="32"/>
        <v>0</v>
      </c>
      <c r="JZ37" s="40">
        <f t="shared" si="32"/>
        <v>0</v>
      </c>
      <c r="KA37" s="40">
        <f t="shared" si="32"/>
        <v>0</v>
      </c>
      <c r="KB37" s="40">
        <f t="shared" si="32"/>
        <v>0</v>
      </c>
      <c r="KC37" s="40">
        <f t="shared" si="32"/>
        <v>0</v>
      </c>
      <c r="KD37" s="40">
        <f t="shared" si="32"/>
        <v>0</v>
      </c>
      <c r="KE37" s="40">
        <f t="shared" si="32"/>
        <v>0</v>
      </c>
      <c r="KF37" s="40">
        <f t="shared" si="32"/>
        <v>0</v>
      </c>
      <c r="KG37" s="40">
        <f t="shared" si="32"/>
        <v>0</v>
      </c>
      <c r="KH37" s="40">
        <f t="shared" si="32"/>
        <v>0</v>
      </c>
      <c r="KI37" s="40">
        <f t="shared" si="32"/>
        <v>0</v>
      </c>
      <c r="KJ37" s="40">
        <f t="shared" si="32"/>
        <v>0</v>
      </c>
      <c r="KK37" s="40">
        <f t="shared" si="32"/>
        <v>0</v>
      </c>
      <c r="KL37" s="40">
        <f t="shared" si="32"/>
        <v>0</v>
      </c>
      <c r="KM37" s="40">
        <f t="shared" si="32"/>
        <v>0</v>
      </c>
      <c r="KN37" s="40">
        <f t="shared" si="32"/>
        <v>0</v>
      </c>
      <c r="KO37" s="40">
        <f t="shared" si="32"/>
        <v>0</v>
      </c>
      <c r="KP37" s="40">
        <f t="shared" si="32"/>
        <v>0</v>
      </c>
      <c r="KQ37" s="40">
        <f t="shared" si="32"/>
        <v>0</v>
      </c>
      <c r="KR37" s="40">
        <f t="shared" si="32"/>
        <v>0</v>
      </c>
      <c r="KS37" s="40">
        <f t="shared" si="32"/>
        <v>0</v>
      </c>
      <c r="KT37" s="40">
        <f t="shared" si="32"/>
        <v>0</v>
      </c>
      <c r="KU37" s="40">
        <f t="shared" si="32"/>
        <v>0</v>
      </c>
      <c r="KV37" s="40">
        <f t="shared" si="32"/>
        <v>0</v>
      </c>
      <c r="KW37" s="1"/>
      <c r="KX37" s="1"/>
    </row>
    <row r="38" spans="1:310" x14ac:dyDescent="0.25">
      <c r="A38" s="1"/>
      <c r="B38" s="79"/>
      <c r="C38" s="79"/>
      <c r="D38" s="79"/>
      <c r="E38" s="1" t="str">
        <f>E35</f>
        <v>количество рабочих договоров</v>
      </c>
      <c r="F38" s="1"/>
      <c r="G38" s="1"/>
      <c r="H38" s="11" t="str">
        <f t="shared" si="29"/>
        <v>клиенты</v>
      </c>
      <c r="I38" s="1"/>
      <c r="J38" s="1"/>
      <c r="K38" s="1" t="str">
        <f>справочники!$U$15</f>
        <v>непостоянные-30сотрудников</v>
      </c>
      <c r="L38" s="1"/>
      <c r="M38" s="5"/>
      <c r="N38" s="40"/>
      <c r="O38" s="19"/>
      <c r="P38" s="1"/>
      <c r="Q38" s="1"/>
      <c r="R38" s="40"/>
      <c r="S38" s="1"/>
      <c r="T38" s="232">
        <f>SUMIFS(раунд2!38:38,раунд2!$1:$1,MAX(раунд2!$1:$1))</f>
        <v>2.8421709430404007E-14</v>
      </c>
      <c r="U38" s="40">
        <f t="shared" si="30"/>
        <v>8.2638888888889195</v>
      </c>
      <c r="V38" s="40">
        <f t="shared" si="24"/>
        <v>17.000000000000036</v>
      </c>
      <c r="W38" s="40">
        <f t="shared" si="24"/>
        <v>26.208333333333371</v>
      </c>
      <c r="X38" s="40">
        <f t="shared" si="24"/>
        <v>35.888888888888928</v>
      </c>
      <c r="Y38" s="40">
        <f t="shared" si="24"/>
        <v>46.041666666666707</v>
      </c>
      <c r="Z38" s="40">
        <f t="shared" si="24"/>
        <v>56.666666666666714</v>
      </c>
      <c r="AA38" s="40">
        <f t="shared" si="24"/>
        <v>67.763888888888943</v>
      </c>
      <c r="AB38" s="40">
        <f t="shared" si="24"/>
        <v>79.333333333333385</v>
      </c>
      <c r="AC38" s="40">
        <f t="shared" si="24"/>
        <v>83.111111111111171</v>
      </c>
      <c r="AD38" s="40">
        <f t="shared" si="24"/>
        <v>86.888888888888943</v>
      </c>
      <c r="AE38" s="40">
        <f t="shared" si="24"/>
        <v>90.666666666666714</v>
      </c>
      <c r="AF38" s="40">
        <f t="shared" si="24"/>
        <v>94.4444444444445</v>
      </c>
      <c r="AG38" s="40">
        <f t="shared" si="24"/>
        <v>98.222222222222271</v>
      </c>
      <c r="AH38" s="40">
        <f t="shared" si="24"/>
        <v>102.00000000000006</v>
      </c>
      <c r="AI38" s="40">
        <f t="shared" si="24"/>
        <v>105.77777777777783</v>
      </c>
      <c r="AJ38" s="40">
        <f t="shared" si="24"/>
        <v>109.55555555555561</v>
      </c>
      <c r="AK38" s="40">
        <f t="shared" si="24"/>
        <v>113.33333333333339</v>
      </c>
      <c r="AL38" s="40">
        <f t="shared" si="24"/>
        <v>117.11111111111117</v>
      </c>
      <c r="AM38" s="40">
        <f t="shared" si="24"/>
        <v>120.88888888888894</v>
      </c>
      <c r="AN38" s="40">
        <f t="shared" si="24"/>
        <v>124.66666666666671</v>
      </c>
      <c r="AO38" s="40">
        <f t="shared" si="24"/>
        <v>128.44444444444449</v>
      </c>
      <c r="AP38" s="40">
        <f t="shared" si="24"/>
        <v>132.22222222222229</v>
      </c>
      <c r="AQ38" s="40">
        <f t="shared" si="24"/>
        <v>136.00000000000006</v>
      </c>
      <c r="AR38" s="40">
        <f t="shared" si="24"/>
        <v>139.77777777777783</v>
      </c>
      <c r="AS38" s="40">
        <f t="shared" si="24"/>
        <v>143.5555555555556</v>
      </c>
      <c r="AT38" s="40">
        <f t="shared" si="24"/>
        <v>147.33333333333337</v>
      </c>
      <c r="AU38" s="40">
        <f t="shared" si="24"/>
        <v>151.11111111111117</v>
      </c>
      <c r="AV38" s="40">
        <f t="shared" si="24"/>
        <v>154.88888888888894</v>
      </c>
      <c r="AW38" s="40">
        <f t="shared" si="24"/>
        <v>158.66666666666671</v>
      </c>
      <c r="AX38" s="40">
        <f t="shared" si="24"/>
        <v>162.44444444444449</v>
      </c>
      <c r="AY38" s="40">
        <f t="shared" ref="AY38:DJ39" si="33">IF(AY$7="",0,AX38+AY16-AY27)</f>
        <v>166.22222222222229</v>
      </c>
      <c r="AZ38" s="40">
        <f t="shared" si="33"/>
        <v>170.00000000000006</v>
      </c>
      <c r="BA38" s="40">
        <f t="shared" si="33"/>
        <v>173.77777777777783</v>
      </c>
      <c r="BB38" s="40">
        <f t="shared" si="33"/>
        <v>177.5555555555556</v>
      </c>
      <c r="BC38" s="40">
        <f t="shared" si="33"/>
        <v>181.33333333333337</v>
      </c>
      <c r="BD38" s="40">
        <f t="shared" si="33"/>
        <v>1.1368683772161603E-13</v>
      </c>
      <c r="BE38" s="40">
        <f t="shared" si="33"/>
        <v>0</v>
      </c>
      <c r="BF38" s="40">
        <f t="shared" si="33"/>
        <v>0</v>
      </c>
      <c r="BG38" s="40">
        <f t="shared" si="33"/>
        <v>0</v>
      </c>
      <c r="BH38" s="40">
        <f t="shared" si="33"/>
        <v>0</v>
      </c>
      <c r="BI38" s="40">
        <f t="shared" si="33"/>
        <v>0</v>
      </c>
      <c r="BJ38" s="40">
        <f t="shared" si="33"/>
        <v>0</v>
      </c>
      <c r="BK38" s="40">
        <f t="shared" si="33"/>
        <v>0</v>
      </c>
      <c r="BL38" s="40">
        <f t="shared" si="33"/>
        <v>0</v>
      </c>
      <c r="BM38" s="40">
        <f t="shared" si="33"/>
        <v>0</v>
      </c>
      <c r="BN38" s="40">
        <f t="shared" si="33"/>
        <v>0</v>
      </c>
      <c r="BO38" s="40">
        <f t="shared" si="33"/>
        <v>0</v>
      </c>
      <c r="BP38" s="40">
        <f t="shared" si="33"/>
        <v>0</v>
      </c>
      <c r="BQ38" s="40">
        <f t="shared" si="33"/>
        <v>0</v>
      </c>
      <c r="BR38" s="40">
        <f t="shared" si="33"/>
        <v>0</v>
      </c>
      <c r="BS38" s="40">
        <f t="shared" si="33"/>
        <v>0</v>
      </c>
      <c r="BT38" s="40">
        <f t="shared" si="33"/>
        <v>0</v>
      </c>
      <c r="BU38" s="40">
        <f t="shared" si="33"/>
        <v>0</v>
      </c>
      <c r="BV38" s="40">
        <f t="shared" si="33"/>
        <v>0</v>
      </c>
      <c r="BW38" s="40">
        <f t="shared" si="33"/>
        <v>0</v>
      </c>
      <c r="BX38" s="40">
        <f t="shared" si="33"/>
        <v>0</v>
      </c>
      <c r="BY38" s="40">
        <f t="shared" si="33"/>
        <v>0</v>
      </c>
      <c r="BZ38" s="40">
        <f t="shared" si="33"/>
        <v>0</v>
      </c>
      <c r="CA38" s="40">
        <f t="shared" si="33"/>
        <v>0</v>
      </c>
      <c r="CB38" s="40">
        <f t="shared" si="33"/>
        <v>0</v>
      </c>
      <c r="CC38" s="40">
        <f t="shared" si="33"/>
        <v>0</v>
      </c>
      <c r="CD38" s="40">
        <f t="shared" si="33"/>
        <v>0</v>
      </c>
      <c r="CE38" s="40">
        <f t="shared" si="33"/>
        <v>0</v>
      </c>
      <c r="CF38" s="40">
        <f t="shared" si="33"/>
        <v>0</v>
      </c>
      <c r="CG38" s="40">
        <f t="shared" si="33"/>
        <v>0</v>
      </c>
      <c r="CH38" s="40">
        <f t="shared" si="33"/>
        <v>0</v>
      </c>
      <c r="CI38" s="40">
        <f t="shared" si="33"/>
        <v>0</v>
      </c>
      <c r="CJ38" s="40">
        <f t="shared" si="33"/>
        <v>0</v>
      </c>
      <c r="CK38" s="40">
        <f t="shared" si="33"/>
        <v>0</v>
      </c>
      <c r="CL38" s="40">
        <f t="shared" si="33"/>
        <v>0</v>
      </c>
      <c r="CM38" s="40">
        <f t="shared" si="33"/>
        <v>0</v>
      </c>
      <c r="CN38" s="40">
        <f t="shared" si="33"/>
        <v>0</v>
      </c>
      <c r="CO38" s="40">
        <f t="shared" si="33"/>
        <v>0</v>
      </c>
      <c r="CP38" s="40">
        <f t="shared" si="33"/>
        <v>0</v>
      </c>
      <c r="CQ38" s="40">
        <f t="shared" si="33"/>
        <v>0</v>
      </c>
      <c r="CR38" s="40">
        <f t="shared" si="33"/>
        <v>0</v>
      </c>
      <c r="CS38" s="40">
        <f t="shared" si="33"/>
        <v>0</v>
      </c>
      <c r="CT38" s="40">
        <f t="shared" si="33"/>
        <v>0</v>
      </c>
      <c r="CU38" s="40">
        <f t="shared" si="33"/>
        <v>0</v>
      </c>
      <c r="CV38" s="40">
        <f t="shared" si="33"/>
        <v>0</v>
      </c>
      <c r="CW38" s="40">
        <f t="shared" si="33"/>
        <v>0</v>
      </c>
      <c r="CX38" s="40">
        <f t="shared" si="33"/>
        <v>0</v>
      </c>
      <c r="CY38" s="40">
        <f t="shared" si="33"/>
        <v>0</v>
      </c>
      <c r="CZ38" s="40">
        <f t="shared" si="33"/>
        <v>0</v>
      </c>
      <c r="DA38" s="40">
        <f t="shared" si="33"/>
        <v>0</v>
      </c>
      <c r="DB38" s="40">
        <f t="shared" si="33"/>
        <v>0</v>
      </c>
      <c r="DC38" s="40">
        <f t="shared" si="33"/>
        <v>0</v>
      </c>
      <c r="DD38" s="40">
        <f t="shared" si="33"/>
        <v>0</v>
      </c>
      <c r="DE38" s="40">
        <f t="shared" si="33"/>
        <v>0</v>
      </c>
      <c r="DF38" s="40">
        <f t="shared" si="33"/>
        <v>0</v>
      </c>
      <c r="DG38" s="40">
        <f t="shared" si="33"/>
        <v>0</v>
      </c>
      <c r="DH38" s="40">
        <f t="shared" si="33"/>
        <v>0</v>
      </c>
      <c r="DI38" s="40">
        <f t="shared" si="33"/>
        <v>0</v>
      </c>
      <c r="DJ38" s="40">
        <f t="shared" si="33"/>
        <v>0</v>
      </c>
      <c r="DK38" s="40">
        <f t="shared" ref="DK38:ES39" si="34">IF(DK$7="",0,DJ38+DK16-DK27)</f>
        <v>0</v>
      </c>
      <c r="DL38" s="40">
        <f t="shared" si="34"/>
        <v>0</v>
      </c>
      <c r="DM38" s="40">
        <f t="shared" si="34"/>
        <v>0</v>
      </c>
      <c r="DN38" s="40">
        <f t="shared" si="34"/>
        <v>0</v>
      </c>
      <c r="DO38" s="40">
        <f t="shared" si="34"/>
        <v>0</v>
      </c>
      <c r="DP38" s="40">
        <f t="shared" si="34"/>
        <v>0</v>
      </c>
      <c r="DQ38" s="40">
        <f t="shared" si="34"/>
        <v>0</v>
      </c>
      <c r="DR38" s="40">
        <f t="shared" si="34"/>
        <v>0</v>
      </c>
      <c r="DS38" s="40">
        <f t="shared" si="34"/>
        <v>0</v>
      </c>
      <c r="DT38" s="40">
        <f t="shared" si="34"/>
        <v>0</v>
      </c>
      <c r="DU38" s="40">
        <f t="shared" si="34"/>
        <v>0</v>
      </c>
      <c r="DV38" s="40">
        <f t="shared" si="34"/>
        <v>0</v>
      </c>
      <c r="DW38" s="40">
        <f t="shared" si="34"/>
        <v>0</v>
      </c>
      <c r="DX38" s="40">
        <f t="shared" si="34"/>
        <v>0</v>
      </c>
      <c r="DY38" s="40">
        <f t="shared" si="34"/>
        <v>0</v>
      </c>
      <c r="DZ38" s="40">
        <f t="shared" si="34"/>
        <v>0</v>
      </c>
      <c r="EA38" s="40">
        <f t="shared" si="34"/>
        <v>0</v>
      </c>
      <c r="EB38" s="40">
        <f t="shared" si="34"/>
        <v>0</v>
      </c>
      <c r="EC38" s="40">
        <f t="shared" si="34"/>
        <v>0</v>
      </c>
      <c r="ED38" s="40">
        <f t="shared" si="34"/>
        <v>0</v>
      </c>
      <c r="EE38" s="40">
        <f t="shared" si="34"/>
        <v>0</v>
      </c>
      <c r="EF38" s="40">
        <f t="shared" si="34"/>
        <v>0</v>
      </c>
      <c r="EG38" s="40">
        <f t="shared" si="34"/>
        <v>0</v>
      </c>
      <c r="EH38" s="40">
        <f t="shared" si="34"/>
        <v>0</v>
      </c>
      <c r="EI38" s="40">
        <f t="shared" si="34"/>
        <v>0</v>
      </c>
      <c r="EJ38" s="40">
        <f t="shared" si="34"/>
        <v>0</v>
      </c>
      <c r="EK38" s="40">
        <f t="shared" si="34"/>
        <v>0</v>
      </c>
      <c r="EL38" s="40">
        <f t="shared" si="34"/>
        <v>0</v>
      </c>
      <c r="EM38" s="40">
        <f t="shared" si="34"/>
        <v>0</v>
      </c>
      <c r="EN38" s="40">
        <f t="shared" si="34"/>
        <v>0</v>
      </c>
      <c r="EO38" s="40">
        <f t="shared" si="34"/>
        <v>0</v>
      </c>
      <c r="EP38" s="40">
        <f t="shared" si="34"/>
        <v>0</v>
      </c>
      <c r="EQ38" s="40">
        <f t="shared" si="34"/>
        <v>0</v>
      </c>
      <c r="ER38" s="40">
        <f t="shared" si="34"/>
        <v>0</v>
      </c>
      <c r="ES38" s="40">
        <f t="shared" si="34"/>
        <v>0</v>
      </c>
      <c r="ET38" s="40">
        <f t="shared" si="31"/>
        <v>0</v>
      </c>
      <c r="EU38" s="40">
        <f t="shared" si="31"/>
        <v>0</v>
      </c>
      <c r="EV38" s="40">
        <f t="shared" si="31"/>
        <v>0</v>
      </c>
      <c r="EW38" s="40">
        <f t="shared" si="31"/>
        <v>0</v>
      </c>
      <c r="EX38" s="40">
        <f t="shared" si="31"/>
        <v>0</v>
      </c>
      <c r="EY38" s="40">
        <f t="shared" si="31"/>
        <v>0</v>
      </c>
      <c r="EZ38" s="40">
        <f t="shared" si="31"/>
        <v>0</v>
      </c>
      <c r="FA38" s="40">
        <f t="shared" si="31"/>
        <v>0</v>
      </c>
      <c r="FB38" s="40">
        <f t="shared" si="31"/>
        <v>0</v>
      </c>
      <c r="FC38" s="40">
        <f t="shared" si="31"/>
        <v>0</v>
      </c>
      <c r="FD38" s="40">
        <f t="shared" si="31"/>
        <v>0</v>
      </c>
      <c r="FE38" s="40">
        <f t="shared" si="31"/>
        <v>0</v>
      </c>
      <c r="FF38" s="40">
        <f t="shared" si="31"/>
        <v>0</v>
      </c>
      <c r="FG38" s="40">
        <f t="shared" si="31"/>
        <v>0</v>
      </c>
      <c r="FH38" s="40">
        <f t="shared" si="31"/>
        <v>0</v>
      </c>
      <c r="FI38" s="40">
        <f t="shared" si="31"/>
        <v>0</v>
      </c>
      <c r="FJ38" s="40">
        <f t="shared" si="31"/>
        <v>0</v>
      </c>
      <c r="FK38" s="40">
        <f t="shared" si="31"/>
        <v>0</v>
      </c>
      <c r="FL38" s="40">
        <f t="shared" si="31"/>
        <v>0</v>
      </c>
      <c r="FM38" s="40">
        <f t="shared" si="31"/>
        <v>0</v>
      </c>
      <c r="FN38" s="40">
        <f t="shared" si="31"/>
        <v>0</v>
      </c>
      <c r="FO38" s="40">
        <f t="shared" si="31"/>
        <v>0</v>
      </c>
      <c r="FP38" s="40">
        <f t="shared" si="31"/>
        <v>0</v>
      </c>
      <c r="FQ38" s="40">
        <f t="shared" si="31"/>
        <v>0</v>
      </c>
      <c r="FR38" s="40">
        <f t="shared" si="31"/>
        <v>0</v>
      </c>
      <c r="FS38" s="40">
        <f t="shared" si="31"/>
        <v>0</v>
      </c>
      <c r="FT38" s="40">
        <f t="shared" si="31"/>
        <v>0</v>
      </c>
      <c r="FU38" s="40">
        <f t="shared" si="31"/>
        <v>0</v>
      </c>
      <c r="FV38" s="40">
        <f t="shared" si="31"/>
        <v>0</v>
      </c>
      <c r="FW38" s="40">
        <f t="shared" si="31"/>
        <v>0</v>
      </c>
      <c r="FX38" s="40">
        <f t="shared" si="31"/>
        <v>0</v>
      </c>
      <c r="FY38" s="40">
        <f t="shared" si="31"/>
        <v>0</v>
      </c>
      <c r="FZ38" s="40">
        <f t="shared" si="31"/>
        <v>0</v>
      </c>
      <c r="GA38" s="40">
        <f t="shared" si="31"/>
        <v>0</v>
      </c>
      <c r="GB38" s="40">
        <f t="shared" si="31"/>
        <v>0</v>
      </c>
      <c r="GC38" s="40">
        <f t="shared" si="31"/>
        <v>0</v>
      </c>
      <c r="GD38" s="40">
        <f t="shared" si="31"/>
        <v>0</v>
      </c>
      <c r="GE38" s="40">
        <f t="shared" si="31"/>
        <v>0</v>
      </c>
      <c r="GF38" s="40">
        <f t="shared" si="31"/>
        <v>0</v>
      </c>
      <c r="GG38" s="40">
        <f t="shared" si="31"/>
        <v>0</v>
      </c>
      <c r="GH38" s="40">
        <f t="shared" si="31"/>
        <v>0</v>
      </c>
      <c r="GI38" s="40">
        <f t="shared" si="31"/>
        <v>0</v>
      </c>
      <c r="GJ38" s="40">
        <f t="shared" si="31"/>
        <v>0</v>
      </c>
      <c r="GK38" s="40">
        <f t="shared" si="31"/>
        <v>0</v>
      </c>
      <c r="GL38" s="40">
        <f t="shared" si="31"/>
        <v>0</v>
      </c>
      <c r="GM38" s="40">
        <f t="shared" si="31"/>
        <v>0</v>
      </c>
      <c r="GN38" s="40">
        <f t="shared" si="31"/>
        <v>0</v>
      </c>
      <c r="GO38" s="40">
        <f t="shared" si="31"/>
        <v>0</v>
      </c>
      <c r="GP38" s="40">
        <f t="shared" si="31"/>
        <v>0</v>
      </c>
      <c r="GQ38" s="40">
        <f t="shared" si="31"/>
        <v>0</v>
      </c>
      <c r="GR38" s="40">
        <f t="shared" si="31"/>
        <v>0</v>
      </c>
      <c r="GS38" s="40">
        <f t="shared" si="31"/>
        <v>0</v>
      </c>
      <c r="GT38" s="40">
        <f t="shared" si="31"/>
        <v>0</v>
      </c>
      <c r="GU38" s="40">
        <f t="shared" si="31"/>
        <v>0</v>
      </c>
      <c r="GV38" s="40">
        <f t="shared" si="31"/>
        <v>0</v>
      </c>
      <c r="GW38" s="40">
        <f t="shared" si="31"/>
        <v>0</v>
      </c>
      <c r="GX38" s="40">
        <f t="shared" si="31"/>
        <v>0</v>
      </c>
      <c r="GY38" s="40">
        <f t="shared" si="31"/>
        <v>0</v>
      </c>
      <c r="GZ38" s="40">
        <f t="shared" si="31"/>
        <v>0</v>
      </c>
      <c r="HA38" s="40">
        <f t="shared" si="31"/>
        <v>0</v>
      </c>
      <c r="HB38" s="40">
        <f t="shared" si="31"/>
        <v>0</v>
      </c>
      <c r="HC38" s="40">
        <f t="shared" si="31"/>
        <v>0</v>
      </c>
      <c r="HD38" s="40">
        <f t="shared" si="31"/>
        <v>0</v>
      </c>
      <c r="HE38" s="40">
        <f t="shared" si="26"/>
        <v>0</v>
      </c>
      <c r="HF38" s="40">
        <f t="shared" ref="HF38:JQ39" si="35">IF(HF$7="",0,HE38+HF16-HF27)</f>
        <v>0</v>
      </c>
      <c r="HG38" s="40">
        <f t="shared" si="35"/>
        <v>0</v>
      </c>
      <c r="HH38" s="40">
        <f t="shared" si="35"/>
        <v>0</v>
      </c>
      <c r="HI38" s="40">
        <f t="shared" si="35"/>
        <v>0</v>
      </c>
      <c r="HJ38" s="40">
        <f t="shared" si="35"/>
        <v>0</v>
      </c>
      <c r="HK38" s="40">
        <f t="shared" si="35"/>
        <v>0</v>
      </c>
      <c r="HL38" s="40">
        <f t="shared" si="35"/>
        <v>0</v>
      </c>
      <c r="HM38" s="40">
        <f t="shared" si="35"/>
        <v>0</v>
      </c>
      <c r="HN38" s="40">
        <f t="shared" si="35"/>
        <v>0</v>
      </c>
      <c r="HO38" s="40">
        <f t="shared" si="35"/>
        <v>0</v>
      </c>
      <c r="HP38" s="40">
        <f t="shared" si="35"/>
        <v>0</v>
      </c>
      <c r="HQ38" s="40">
        <f t="shared" si="35"/>
        <v>0</v>
      </c>
      <c r="HR38" s="40">
        <f t="shared" si="35"/>
        <v>0</v>
      </c>
      <c r="HS38" s="40">
        <f t="shared" si="35"/>
        <v>0</v>
      </c>
      <c r="HT38" s="40">
        <f t="shared" si="35"/>
        <v>0</v>
      </c>
      <c r="HU38" s="40">
        <f t="shared" si="35"/>
        <v>0</v>
      </c>
      <c r="HV38" s="40">
        <f t="shared" si="35"/>
        <v>0</v>
      </c>
      <c r="HW38" s="40">
        <f t="shared" si="35"/>
        <v>0</v>
      </c>
      <c r="HX38" s="40">
        <f t="shared" si="35"/>
        <v>0</v>
      </c>
      <c r="HY38" s="40">
        <f t="shared" si="35"/>
        <v>0</v>
      </c>
      <c r="HZ38" s="40">
        <f t="shared" si="35"/>
        <v>0</v>
      </c>
      <c r="IA38" s="40">
        <f t="shared" si="35"/>
        <v>0</v>
      </c>
      <c r="IB38" s="40">
        <f t="shared" si="35"/>
        <v>0</v>
      </c>
      <c r="IC38" s="40">
        <f t="shared" si="35"/>
        <v>0</v>
      </c>
      <c r="ID38" s="40">
        <f t="shared" si="35"/>
        <v>0</v>
      </c>
      <c r="IE38" s="40">
        <f t="shared" si="35"/>
        <v>0</v>
      </c>
      <c r="IF38" s="40">
        <f t="shared" si="35"/>
        <v>0</v>
      </c>
      <c r="IG38" s="40">
        <f t="shared" si="35"/>
        <v>0</v>
      </c>
      <c r="IH38" s="40">
        <f t="shared" si="35"/>
        <v>0</v>
      </c>
      <c r="II38" s="40">
        <f t="shared" si="35"/>
        <v>0</v>
      </c>
      <c r="IJ38" s="40">
        <f t="shared" si="35"/>
        <v>0</v>
      </c>
      <c r="IK38" s="40">
        <f t="shared" si="35"/>
        <v>0</v>
      </c>
      <c r="IL38" s="40">
        <f t="shared" si="35"/>
        <v>0</v>
      </c>
      <c r="IM38" s="40">
        <f t="shared" si="35"/>
        <v>0</v>
      </c>
      <c r="IN38" s="40">
        <f t="shared" si="35"/>
        <v>0</v>
      </c>
      <c r="IO38" s="40">
        <f t="shared" si="35"/>
        <v>0</v>
      </c>
      <c r="IP38" s="40">
        <f t="shared" si="35"/>
        <v>0</v>
      </c>
      <c r="IQ38" s="40">
        <f t="shared" si="35"/>
        <v>0</v>
      </c>
      <c r="IR38" s="40">
        <f t="shared" si="35"/>
        <v>0</v>
      </c>
      <c r="IS38" s="40">
        <f t="shared" si="35"/>
        <v>0</v>
      </c>
      <c r="IT38" s="40">
        <f t="shared" si="35"/>
        <v>0</v>
      </c>
      <c r="IU38" s="40">
        <f t="shared" si="35"/>
        <v>0</v>
      </c>
      <c r="IV38" s="40">
        <f t="shared" si="35"/>
        <v>0</v>
      </c>
      <c r="IW38" s="40">
        <f t="shared" si="35"/>
        <v>0</v>
      </c>
      <c r="IX38" s="40">
        <f t="shared" si="35"/>
        <v>0</v>
      </c>
      <c r="IY38" s="40">
        <f t="shared" si="35"/>
        <v>0</v>
      </c>
      <c r="IZ38" s="40">
        <f t="shared" si="35"/>
        <v>0</v>
      </c>
      <c r="JA38" s="40">
        <f t="shared" si="35"/>
        <v>0</v>
      </c>
      <c r="JB38" s="40">
        <f t="shared" si="35"/>
        <v>0</v>
      </c>
      <c r="JC38" s="40">
        <f t="shared" si="35"/>
        <v>0</v>
      </c>
      <c r="JD38" s="40">
        <f t="shared" si="35"/>
        <v>0</v>
      </c>
      <c r="JE38" s="40">
        <f t="shared" si="35"/>
        <v>0</v>
      </c>
      <c r="JF38" s="40">
        <f t="shared" si="35"/>
        <v>0</v>
      </c>
      <c r="JG38" s="40">
        <f t="shared" si="35"/>
        <v>0</v>
      </c>
      <c r="JH38" s="40">
        <f t="shared" si="35"/>
        <v>0</v>
      </c>
      <c r="JI38" s="40">
        <f t="shared" si="35"/>
        <v>0</v>
      </c>
      <c r="JJ38" s="40">
        <f t="shared" si="35"/>
        <v>0</v>
      </c>
      <c r="JK38" s="40">
        <f t="shared" si="35"/>
        <v>0</v>
      </c>
      <c r="JL38" s="40">
        <f t="shared" si="35"/>
        <v>0</v>
      </c>
      <c r="JM38" s="40">
        <f t="shared" si="35"/>
        <v>0</v>
      </c>
      <c r="JN38" s="40">
        <f t="shared" si="35"/>
        <v>0</v>
      </c>
      <c r="JO38" s="40">
        <f t="shared" si="35"/>
        <v>0</v>
      </c>
      <c r="JP38" s="40">
        <f t="shared" si="35"/>
        <v>0</v>
      </c>
      <c r="JQ38" s="40">
        <f t="shared" si="35"/>
        <v>0</v>
      </c>
      <c r="JR38" s="40">
        <f t="shared" si="32"/>
        <v>0</v>
      </c>
      <c r="JS38" s="40">
        <f t="shared" si="32"/>
        <v>0</v>
      </c>
      <c r="JT38" s="40">
        <f t="shared" si="32"/>
        <v>0</v>
      </c>
      <c r="JU38" s="40">
        <f t="shared" si="32"/>
        <v>0</v>
      </c>
      <c r="JV38" s="40">
        <f t="shared" si="32"/>
        <v>0</v>
      </c>
      <c r="JW38" s="40">
        <f t="shared" si="32"/>
        <v>0</v>
      </c>
      <c r="JX38" s="40">
        <f t="shared" si="32"/>
        <v>0</v>
      </c>
      <c r="JY38" s="40">
        <f t="shared" si="32"/>
        <v>0</v>
      </c>
      <c r="JZ38" s="40">
        <f t="shared" si="32"/>
        <v>0</v>
      </c>
      <c r="KA38" s="40">
        <f t="shared" si="32"/>
        <v>0</v>
      </c>
      <c r="KB38" s="40">
        <f t="shared" si="32"/>
        <v>0</v>
      </c>
      <c r="KC38" s="40">
        <f t="shared" si="32"/>
        <v>0</v>
      </c>
      <c r="KD38" s="40">
        <f t="shared" si="32"/>
        <v>0</v>
      </c>
      <c r="KE38" s="40">
        <f t="shared" si="32"/>
        <v>0</v>
      </c>
      <c r="KF38" s="40">
        <f t="shared" si="32"/>
        <v>0</v>
      </c>
      <c r="KG38" s="40">
        <f t="shared" si="32"/>
        <v>0</v>
      </c>
      <c r="KH38" s="40">
        <f t="shared" si="32"/>
        <v>0</v>
      </c>
      <c r="KI38" s="40">
        <f t="shared" si="32"/>
        <v>0</v>
      </c>
      <c r="KJ38" s="40">
        <f t="shared" si="32"/>
        <v>0</v>
      </c>
      <c r="KK38" s="40">
        <f t="shared" si="32"/>
        <v>0</v>
      </c>
      <c r="KL38" s="40">
        <f t="shared" si="32"/>
        <v>0</v>
      </c>
      <c r="KM38" s="40">
        <f t="shared" si="32"/>
        <v>0</v>
      </c>
      <c r="KN38" s="40">
        <f t="shared" si="32"/>
        <v>0</v>
      </c>
      <c r="KO38" s="40">
        <f t="shared" si="32"/>
        <v>0</v>
      </c>
      <c r="KP38" s="40">
        <f t="shared" si="32"/>
        <v>0</v>
      </c>
      <c r="KQ38" s="40">
        <f t="shared" si="32"/>
        <v>0</v>
      </c>
      <c r="KR38" s="40">
        <f t="shared" si="32"/>
        <v>0</v>
      </c>
      <c r="KS38" s="40">
        <f t="shared" si="32"/>
        <v>0</v>
      </c>
      <c r="KT38" s="40">
        <f t="shared" si="32"/>
        <v>0</v>
      </c>
      <c r="KU38" s="40">
        <f t="shared" si="32"/>
        <v>0</v>
      </c>
      <c r="KV38" s="40">
        <f t="shared" si="32"/>
        <v>0</v>
      </c>
      <c r="KW38" s="1"/>
      <c r="KX38" s="1"/>
    </row>
    <row r="39" spans="1:310" x14ac:dyDescent="0.25">
      <c r="A39" s="1"/>
      <c r="B39" s="79"/>
      <c r="C39" s="79"/>
      <c r="D39" s="79"/>
      <c r="E39" s="1" t="str">
        <f>E36</f>
        <v>количество рабочих договоров</v>
      </c>
      <c r="F39" s="1"/>
      <c r="G39" s="1"/>
      <c r="H39" s="11" t="str">
        <f t="shared" si="29"/>
        <v>клиенты</v>
      </c>
      <c r="I39" s="1"/>
      <c r="J39" s="1"/>
      <c r="K39" s="1" t="str">
        <f>справочники!$U$16</f>
        <v>непостоянные-60сотрудников</v>
      </c>
      <c r="L39" s="1"/>
      <c r="M39" s="5"/>
      <c r="N39" s="40"/>
      <c r="O39" s="19"/>
      <c r="P39" s="1"/>
      <c r="Q39" s="1"/>
      <c r="R39" s="40"/>
      <c r="S39" s="1"/>
      <c r="T39" s="232">
        <f>SUMIFS(раунд2!39:39,раунд2!$1:$1,MAX(раунд2!$1:$1))</f>
        <v>0</v>
      </c>
      <c r="U39" s="40">
        <f t="shared" si="30"/>
        <v>5.3472222222222223</v>
      </c>
      <c r="V39" s="40">
        <f t="shared" si="30"/>
        <v>11</v>
      </c>
      <c r="W39" s="40">
        <f t="shared" si="30"/>
        <v>16.958333333333336</v>
      </c>
      <c r="X39" s="40">
        <f t="shared" si="30"/>
        <v>23.222222222222225</v>
      </c>
      <c r="Y39" s="40">
        <f t="shared" si="30"/>
        <v>29.791666666666671</v>
      </c>
      <c r="Z39" s="40">
        <f t="shared" si="30"/>
        <v>36.666666666666671</v>
      </c>
      <c r="AA39" s="40">
        <f t="shared" si="30"/>
        <v>43.847222222222229</v>
      </c>
      <c r="AB39" s="40">
        <f t="shared" si="30"/>
        <v>51.333333333333343</v>
      </c>
      <c r="AC39" s="40">
        <f t="shared" si="30"/>
        <v>59.125000000000007</v>
      </c>
      <c r="AD39" s="40">
        <f t="shared" si="30"/>
        <v>61.875000000000007</v>
      </c>
      <c r="AE39" s="40">
        <f t="shared" si="30"/>
        <v>64.625</v>
      </c>
      <c r="AF39" s="40">
        <f t="shared" si="30"/>
        <v>67.375</v>
      </c>
      <c r="AG39" s="40">
        <f t="shared" si="30"/>
        <v>70.125</v>
      </c>
      <c r="AH39" s="40">
        <f t="shared" si="30"/>
        <v>72.875</v>
      </c>
      <c r="AI39" s="40">
        <f t="shared" si="30"/>
        <v>75.625</v>
      </c>
      <c r="AJ39" s="40">
        <f t="shared" si="30"/>
        <v>78.375</v>
      </c>
      <c r="AK39" s="40">
        <f t="shared" ref="AK39:CF39" si="36">IF(AK$7="",0,AJ39+AK17-AK28)</f>
        <v>81.125</v>
      </c>
      <c r="AL39" s="40">
        <f t="shared" si="36"/>
        <v>83.875</v>
      </c>
      <c r="AM39" s="40">
        <f t="shared" si="36"/>
        <v>86.625</v>
      </c>
      <c r="AN39" s="40">
        <f t="shared" si="36"/>
        <v>89.374999999999986</v>
      </c>
      <c r="AO39" s="40">
        <f t="shared" si="36"/>
        <v>92.124999999999986</v>
      </c>
      <c r="AP39" s="40">
        <f t="shared" si="36"/>
        <v>94.874999999999986</v>
      </c>
      <c r="AQ39" s="40">
        <f t="shared" si="36"/>
        <v>97.624999999999986</v>
      </c>
      <c r="AR39" s="40">
        <f t="shared" si="36"/>
        <v>100.37499999999999</v>
      </c>
      <c r="AS39" s="40">
        <f t="shared" si="36"/>
        <v>103.12499999999999</v>
      </c>
      <c r="AT39" s="40">
        <f t="shared" si="36"/>
        <v>105.87499999999999</v>
      </c>
      <c r="AU39" s="40">
        <f t="shared" si="36"/>
        <v>108.62499999999999</v>
      </c>
      <c r="AV39" s="40">
        <f t="shared" si="36"/>
        <v>111.37499999999999</v>
      </c>
      <c r="AW39" s="40">
        <f t="shared" si="36"/>
        <v>114.125</v>
      </c>
      <c r="AX39" s="40">
        <f t="shared" si="36"/>
        <v>116.87500000000001</v>
      </c>
      <c r="AY39" s="40">
        <f t="shared" si="36"/>
        <v>119.62500000000003</v>
      </c>
      <c r="AZ39" s="40">
        <f t="shared" si="36"/>
        <v>122.37500000000004</v>
      </c>
      <c r="BA39" s="40">
        <f t="shared" si="36"/>
        <v>125.12500000000006</v>
      </c>
      <c r="BB39" s="40">
        <f t="shared" si="36"/>
        <v>127.87500000000004</v>
      </c>
      <c r="BC39" s="40">
        <f t="shared" si="36"/>
        <v>130.62500000000003</v>
      </c>
      <c r="BD39" s="40">
        <f t="shared" si="36"/>
        <v>-2.8421709430404007E-14</v>
      </c>
      <c r="BE39" s="40">
        <f t="shared" si="36"/>
        <v>0</v>
      </c>
      <c r="BF39" s="40">
        <f t="shared" si="36"/>
        <v>0</v>
      </c>
      <c r="BG39" s="40">
        <f t="shared" si="36"/>
        <v>0</v>
      </c>
      <c r="BH39" s="40">
        <f t="shared" si="36"/>
        <v>0</v>
      </c>
      <c r="BI39" s="40">
        <f t="shared" si="36"/>
        <v>0</v>
      </c>
      <c r="BJ39" s="40">
        <f t="shared" si="36"/>
        <v>0</v>
      </c>
      <c r="BK39" s="40">
        <f t="shared" si="36"/>
        <v>0</v>
      </c>
      <c r="BL39" s="40">
        <f t="shared" si="36"/>
        <v>0</v>
      </c>
      <c r="BM39" s="40">
        <f t="shared" si="36"/>
        <v>0</v>
      </c>
      <c r="BN39" s="40">
        <f t="shared" si="36"/>
        <v>0</v>
      </c>
      <c r="BO39" s="40">
        <f t="shared" si="36"/>
        <v>0</v>
      </c>
      <c r="BP39" s="40">
        <f t="shared" si="36"/>
        <v>0</v>
      </c>
      <c r="BQ39" s="40">
        <f t="shared" si="36"/>
        <v>0</v>
      </c>
      <c r="BR39" s="40">
        <f t="shared" si="36"/>
        <v>0</v>
      </c>
      <c r="BS39" s="40">
        <f t="shared" si="36"/>
        <v>0</v>
      </c>
      <c r="BT39" s="40">
        <f t="shared" si="36"/>
        <v>0</v>
      </c>
      <c r="BU39" s="40">
        <f t="shared" si="36"/>
        <v>0</v>
      </c>
      <c r="BV39" s="40">
        <f t="shared" si="36"/>
        <v>0</v>
      </c>
      <c r="BW39" s="40">
        <f t="shared" si="36"/>
        <v>0</v>
      </c>
      <c r="BX39" s="40">
        <f t="shared" si="36"/>
        <v>0</v>
      </c>
      <c r="BY39" s="40">
        <f t="shared" si="36"/>
        <v>0</v>
      </c>
      <c r="BZ39" s="40">
        <f t="shared" si="36"/>
        <v>0</v>
      </c>
      <c r="CA39" s="40">
        <f t="shared" si="36"/>
        <v>0</v>
      </c>
      <c r="CB39" s="40">
        <f t="shared" si="36"/>
        <v>0</v>
      </c>
      <c r="CC39" s="40">
        <f t="shared" si="36"/>
        <v>0</v>
      </c>
      <c r="CD39" s="40">
        <f t="shared" si="36"/>
        <v>0</v>
      </c>
      <c r="CE39" s="40">
        <f t="shared" si="36"/>
        <v>0</v>
      </c>
      <c r="CF39" s="40">
        <f t="shared" si="36"/>
        <v>0</v>
      </c>
      <c r="CG39" s="40">
        <f t="shared" si="33"/>
        <v>0</v>
      </c>
      <c r="CH39" s="40">
        <f t="shared" si="33"/>
        <v>0</v>
      </c>
      <c r="CI39" s="40">
        <f t="shared" si="33"/>
        <v>0</v>
      </c>
      <c r="CJ39" s="40">
        <f t="shared" si="33"/>
        <v>0</v>
      </c>
      <c r="CK39" s="40">
        <f t="shared" si="33"/>
        <v>0</v>
      </c>
      <c r="CL39" s="40">
        <f t="shared" si="33"/>
        <v>0</v>
      </c>
      <c r="CM39" s="40">
        <f t="shared" si="33"/>
        <v>0</v>
      </c>
      <c r="CN39" s="40">
        <f t="shared" si="33"/>
        <v>0</v>
      </c>
      <c r="CO39" s="40">
        <f t="shared" si="33"/>
        <v>0</v>
      </c>
      <c r="CP39" s="40">
        <f t="shared" si="33"/>
        <v>0</v>
      </c>
      <c r="CQ39" s="40">
        <f t="shared" si="33"/>
        <v>0</v>
      </c>
      <c r="CR39" s="40">
        <f t="shared" si="33"/>
        <v>0</v>
      </c>
      <c r="CS39" s="40">
        <f t="shared" si="33"/>
        <v>0</v>
      </c>
      <c r="CT39" s="40">
        <f t="shared" si="33"/>
        <v>0</v>
      </c>
      <c r="CU39" s="40">
        <f t="shared" si="33"/>
        <v>0</v>
      </c>
      <c r="CV39" s="40">
        <f t="shared" si="33"/>
        <v>0</v>
      </c>
      <c r="CW39" s="40">
        <f t="shared" si="33"/>
        <v>0</v>
      </c>
      <c r="CX39" s="40">
        <f t="shared" si="33"/>
        <v>0</v>
      </c>
      <c r="CY39" s="40">
        <f t="shared" si="33"/>
        <v>0</v>
      </c>
      <c r="CZ39" s="40">
        <f t="shared" si="33"/>
        <v>0</v>
      </c>
      <c r="DA39" s="40">
        <f t="shared" si="33"/>
        <v>0</v>
      </c>
      <c r="DB39" s="40">
        <f t="shared" si="33"/>
        <v>0</v>
      </c>
      <c r="DC39" s="40">
        <f t="shared" si="33"/>
        <v>0</v>
      </c>
      <c r="DD39" s="40">
        <f t="shared" si="33"/>
        <v>0</v>
      </c>
      <c r="DE39" s="40">
        <f t="shared" si="33"/>
        <v>0</v>
      </c>
      <c r="DF39" s="40">
        <f t="shared" si="33"/>
        <v>0</v>
      </c>
      <c r="DG39" s="40">
        <f t="shared" si="33"/>
        <v>0</v>
      </c>
      <c r="DH39" s="40">
        <f t="shared" si="33"/>
        <v>0</v>
      </c>
      <c r="DI39" s="40">
        <f t="shared" si="33"/>
        <v>0</v>
      </c>
      <c r="DJ39" s="40">
        <f t="shared" si="33"/>
        <v>0</v>
      </c>
      <c r="DK39" s="40">
        <f t="shared" si="34"/>
        <v>0</v>
      </c>
      <c r="DL39" s="40">
        <f t="shared" si="34"/>
        <v>0</v>
      </c>
      <c r="DM39" s="40">
        <f t="shared" si="34"/>
        <v>0</v>
      </c>
      <c r="DN39" s="40">
        <f t="shared" si="34"/>
        <v>0</v>
      </c>
      <c r="DO39" s="40">
        <f t="shared" si="34"/>
        <v>0</v>
      </c>
      <c r="DP39" s="40">
        <f t="shared" si="34"/>
        <v>0</v>
      </c>
      <c r="DQ39" s="40">
        <f t="shared" si="34"/>
        <v>0</v>
      </c>
      <c r="DR39" s="40">
        <f t="shared" si="34"/>
        <v>0</v>
      </c>
      <c r="DS39" s="40">
        <f t="shared" si="34"/>
        <v>0</v>
      </c>
      <c r="DT39" s="40">
        <f t="shared" si="34"/>
        <v>0</v>
      </c>
      <c r="DU39" s="40">
        <f t="shared" si="34"/>
        <v>0</v>
      </c>
      <c r="DV39" s="40">
        <f t="shared" si="34"/>
        <v>0</v>
      </c>
      <c r="DW39" s="40">
        <f t="shared" si="34"/>
        <v>0</v>
      </c>
      <c r="DX39" s="40">
        <f t="shared" si="34"/>
        <v>0</v>
      </c>
      <c r="DY39" s="40">
        <f t="shared" si="34"/>
        <v>0</v>
      </c>
      <c r="DZ39" s="40">
        <f t="shared" si="34"/>
        <v>0</v>
      </c>
      <c r="EA39" s="40">
        <f t="shared" si="34"/>
        <v>0</v>
      </c>
      <c r="EB39" s="40">
        <f t="shared" si="34"/>
        <v>0</v>
      </c>
      <c r="EC39" s="40">
        <f t="shared" si="34"/>
        <v>0</v>
      </c>
      <c r="ED39" s="40">
        <f t="shared" si="34"/>
        <v>0</v>
      </c>
      <c r="EE39" s="40">
        <f t="shared" si="34"/>
        <v>0</v>
      </c>
      <c r="EF39" s="40">
        <f t="shared" si="34"/>
        <v>0</v>
      </c>
      <c r="EG39" s="40">
        <f t="shared" si="34"/>
        <v>0</v>
      </c>
      <c r="EH39" s="40">
        <f t="shared" si="34"/>
        <v>0</v>
      </c>
      <c r="EI39" s="40">
        <f t="shared" si="34"/>
        <v>0</v>
      </c>
      <c r="EJ39" s="40">
        <f t="shared" si="34"/>
        <v>0</v>
      </c>
      <c r="EK39" s="40">
        <f t="shared" si="34"/>
        <v>0</v>
      </c>
      <c r="EL39" s="40">
        <f t="shared" si="34"/>
        <v>0</v>
      </c>
      <c r="EM39" s="40">
        <f t="shared" si="34"/>
        <v>0</v>
      </c>
      <c r="EN39" s="40">
        <f t="shared" si="34"/>
        <v>0</v>
      </c>
      <c r="EO39" s="40">
        <f t="shared" si="34"/>
        <v>0</v>
      </c>
      <c r="EP39" s="40">
        <f t="shared" si="34"/>
        <v>0</v>
      </c>
      <c r="EQ39" s="40">
        <f t="shared" si="34"/>
        <v>0</v>
      </c>
      <c r="ER39" s="40">
        <f t="shared" si="34"/>
        <v>0</v>
      </c>
      <c r="ES39" s="40">
        <f t="shared" si="34"/>
        <v>0</v>
      </c>
      <c r="ET39" s="40">
        <f t="shared" si="31"/>
        <v>0</v>
      </c>
      <c r="EU39" s="40">
        <f t="shared" si="31"/>
        <v>0</v>
      </c>
      <c r="EV39" s="40">
        <f t="shared" si="31"/>
        <v>0</v>
      </c>
      <c r="EW39" s="40">
        <f t="shared" si="31"/>
        <v>0</v>
      </c>
      <c r="EX39" s="40">
        <f t="shared" si="31"/>
        <v>0</v>
      </c>
      <c r="EY39" s="40">
        <f t="shared" si="31"/>
        <v>0</v>
      </c>
      <c r="EZ39" s="40">
        <f t="shared" si="31"/>
        <v>0</v>
      </c>
      <c r="FA39" s="40">
        <f t="shared" si="31"/>
        <v>0</v>
      </c>
      <c r="FB39" s="40">
        <f t="shared" si="31"/>
        <v>0</v>
      </c>
      <c r="FC39" s="40">
        <f t="shared" si="31"/>
        <v>0</v>
      </c>
      <c r="FD39" s="40">
        <f t="shared" si="31"/>
        <v>0</v>
      </c>
      <c r="FE39" s="40">
        <f t="shared" si="31"/>
        <v>0</v>
      </c>
      <c r="FF39" s="40">
        <f t="shared" si="31"/>
        <v>0</v>
      </c>
      <c r="FG39" s="40">
        <f t="shared" si="31"/>
        <v>0</v>
      </c>
      <c r="FH39" s="40">
        <f t="shared" si="31"/>
        <v>0</v>
      </c>
      <c r="FI39" s="40">
        <f t="shared" si="31"/>
        <v>0</v>
      </c>
      <c r="FJ39" s="40">
        <f t="shared" si="31"/>
        <v>0</v>
      </c>
      <c r="FK39" s="40">
        <f t="shared" si="31"/>
        <v>0</v>
      </c>
      <c r="FL39" s="40">
        <f t="shared" si="31"/>
        <v>0</v>
      </c>
      <c r="FM39" s="40">
        <f t="shared" si="31"/>
        <v>0</v>
      </c>
      <c r="FN39" s="40">
        <f t="shared" si="31"/>
        <v>0</v>
      </c>
      <c r="FO39" s="40">
        <f t="shared" si="31"/>
        <v>0</v>
      </c>
      <c r="FP39" s="40">
        <f t="shared" si="31"/>
        <v>0</v>
      </c>
      <c r="FQ39" s="40">
        <f t="shared" si="31"/>
        <v>0</v>
      </c>
      <c r="FR39" s="40">
        <f t="shared" si="31"/>
        <v>0</v>
      </c>
      <c r="FS39" s="40">
        <f t="shared" si="31"/>
        <v>0</v>
      </c>
      <c r="FT39" s="40">
        <f t="shared" si="31"/>
        <v>0</v>
      </c>
      <c r="FU39" s="40">
        <f t="shared" si="31"/>
        <v>0</v>
      </c>
      <c r="FV39" s="40">
        <f t="shared" si="31"/>
        <v>0</v>
      </c>
      <c r="FW39" s="40">
        <f t="shared" si="31"/>
        <v>0</v>
      </c>
      <c r="FX39" s="40">
        <f t="shared" si="31"/>
        <v>0</v>
      </c>
      <c r="FY39" s="40">
        <f t="shared" si="31"/>
        <v>0</v>
      </c>
      <c r="FZ39" s="40">
        <f t="shared" si="31"/>
        <v>0</v>
      </c>
      <c r="GA39" s="40">
        <f t="shared" si="31"/>
        <v>0</v>
      </c>
      <c r="GB39" s="40">
        <f t="shared" si="31"/>
        <v>0</v>
      </c>
      <c r="GC39" s="40">
        <f t="shared" si="31"/>
        <v>0</v>
      </c>
      <c r="GD39" s="40">
        <f t="shared" si="31"/>
        <v>0</v>
      </c>
      <c r="GE39" s="40">
        <f t="shared" si="31"/>
        <v>0</v>
      </c>
      <c r="GF39" s="40">
        <f t="shared" si="31"/>
        <v>0</v>
      </c>
      <c r="GG39" s="40">
        <f t="shared" si="31"/>
        <v>0</v>
      </c>
      <c r="GH39" s="40">
        <f t="shared" si="31"/>
        <v>0</v>
      </c>
      <c r="GI39" s="40">
        <f t="shared" si="31"/>
        <v>0</v>
      </c>
      <c r="GJ39" s="40">
        <f t="shared" si="31"/>
        <v>0</v>
      </c>
      <c r="GK39" s="40">
        <f t="shared" si="31"/>
        <v>0</v>
      </c>
      <c r="GL39" s="40">
        <f t="shared" si="31"/>
        <v>0</v>
      </c>
      <c r="GM39" s="40">
        <f t="shared" si="31"/>
        <v>0</v>
      </c>
      <c r="GN39" s="40">
        <f t="shared" si="31"/>
        <v>0</v>
      </c>
      <c r="GO39" s="40">
        <f t="shared" si="31"/>
        <v>0</v>
      </c>
      <c r="GP39" s="40">
        <f t="shared" si="31"/>
        <v>0</v>
      </c>
      <c r="GQ39" s="40">
        <f t="shared" si="31"/>
        <v>0</v>
      </c>
      <c r="GR39" s="40">
        <f t="shared" si="31"/>
        <v>0</v>
      </c>
      <c r="GS39" s="40">
        <f t="shared" si="31"/>
        <v>0</v>
      </c>
      <c r="GT39" s="40">
        <f t="shared" si="31"/>
        <v>0</v>
      </c>
      <c r="GU39" s="40">
        <f t="shared" si="31"/>
        <v>0</v>
      </c>
      <c r="GV39" s="40">
        <f t="shared" si="31"/>
        <v>0</v>
      </c>
      <c r="GW39" s="40">
        <f t="shared" si="31"/>
        <v>0</v>
      </c>
      <c r="GX39" s="40">
        <f t="shared" si="31"/>
        <v>0</v>
      </c>
      <c r="GY39" s="40">
        <f t="shared" si="31"/>
        <v>0</v>
      </c>
      <c r="GZ39" s="40">
        <f t="shared" si="31"/>
        <v>0</v>
      </c>
      <c r="HA39" s="40">
        <f t="shared" si="31"/>
        <v>0</v>
      </c>
      <c r="HB39" s="40">
        <f t="shared" si="31"/>
        <v>0</v>
      </c>
      <c r="HC39" s="40">
        <f t="shared" si="31"/>
        <v>0</v>
      </c>
      <c r="HD39" s="40">
        <f t="shared" si="31"/>
        <v>0</v>
      </c>
      <c r="HE39" s="40">
        <f t="shared" si="26"/>
        <v>0</v>
      </c>
      <c r="HF39" s="40">
        <f t="shared" si="35"/>
        <v>0</v>
      </c>
      <c r="HG39" s="40">
        <f t="shared" si="35"/>
        <v>0</v>
      </c>
      <c r="HH39" s="40">
        <f t="shared" si="35"/>
        <v>0</v>
      </c>
      <c r="HI39" s="40">
        <f t="shared" si="35"/>
        <v>0</v>
      </c>
      <c r="HJ39" s="40">
        <f t="shared" si="35"/>
        <v>0</v>
      </c>
      <c r="HK39" s="40">
        <f t="shared" si="35"/>
        <v>0</v>
      </c>
      <c r="HL39" s="40">
        <f t="shared" si="35"/>
        <v>0</v>
      </c>
      <c r="HM39" s="40">
        <f t="shared" si="35"/>
        <v>0</v>
      </c>
      <c r="HN39" s="40">
        <f t="shared" si="35"/>
        <v>0</v>
      </c>
      <c r="HO39" s="40">
        <f t="shared" si="35"/>
        <v>0</v>
      </c>
      <c r="HP39" s="40">
        <f t="shared" si="35"/>
        <v>0</v>
      </c>
      <c r="HQ39" s="40">
        <f t="shared" si="35"/>
        <v>0</v>
      </c>
      <c r="HR39" s="40">
        <f t="shared" si="35"/>
        <v>0</v>
      </c>
      <c r="HS39" s="40">
        <f t="shared" si="35"/>
        <v>0</v>
      </c>
      <c r="HT39" s="40">
        <f t="shared" si="35"/>
        <v>0</v>
      </c>
      <c r="HU39" s="40">
        <f t="shared" si="35"/>
        <v>0</v>
      </c>
      <c r="HV39" s="40">
        <f t="shared" si="35"/>
        <v>0</v>
      </c>
      <c r="HW39" s="40">
        <f t="shared" si="35"/>
        <v>0</v>
      </c>
      <c r="HX39" s="40">
        <f t="shared" si="35"/>
        <v>0</v>
      </c>
      <c r="HY39" s="40">
        <f t="shared" si="35"/>
        <v>0</v>
      </c>
      <c r="HZ39" s="40">
        <f t="shared" si="35"/>
        <v>0</v>
      </c>
      <c r="IA39" s="40">
        <f t="shared" si="35"/>
        <v>0</v>
      </c>
      <c r="IB39" s="40">
        <f t="shared" si="35"/>
        <v>0</v>
      </c>
      <c r="IC39" s="40">
        <f t="shared" si="35"/>
        <v>0</v>
      </c>
      <c r="ID39" s="40">
        <f t="shared" si="35"/>
        <v>0</v>
      </c>
      <c r="IE39" s="40">
        <f t="shared" si="35"/>
        <v>0</v>
      </c>
      <c r="IF39" s="40">
        <f t="shared" si="35"/>
        <v>0</v>
      </c>
      <c r="IG39" s="40">
        <f t="shared" si="35"/>
        <v>0</v>
      </c>
      <c r="IH39" s="40">
        <f t="shared" si="35"/>
        <v>0</v>
      </c>
      <c r="II39" s="40">
        <f t="shared" si="35"/>
        <v>0</v>
      </c>
      <c r="IJ39" s="40">
        <f t="shared" si="35"/>
        <v>0</v>
      </c>
      <c r="IK39" s="40">
        <f t="shared" si="35"/>
        <v>0</v>
      </c>
      <c r="IL39" s="40">
        <f t="shared" si="35"/>
        <v>0</v>
      </c>
      <c r="IM39" s="40">
        <f t="shared" si="35"/>
        <v>0</v>
      </c>
      <c r="IN39" s="40">
        <f t="shared" si="35"/>
        <v>0</v>
      </c>
      <c r="IO39" s="40">
        <f t="shared" si="35"/>
        <v>0</v>
      </c>
      <c r="IP39" s="40">
        <f t="shared" si="35"/>
        <v>0</v>
      </c>
      <c r="IQ39" s="40">
        <f t="shared" si="35"/>
        <v>0</v>
      </c>
      <c r="IR39" s="40">
        <f t="shared" si="35"/>
        <v>0</v>
      </c>
      <c r="IS39" s="40">
        <f t="shared" si="35"/>
        <v>0</v>
      </c>
      <c r="IT39" s="40">
        <f t="shared" si="35"/>
        <v>0</v>
      </c>
      <c r="IU39" s="40">
        <f t="shared" si="35"/>
        <v>0</v>
      </c>
      <c r="IV39" s="40">
        <f t="shared" si="35"/>
        <v>0</v>
      </c>
      <c r="IW39" s="40">
        <f t="shared" si="35"/>
        <v>0</v>
      </c>
      <c r="IX39" s="40">
        <f t="shared" si="35"/>
        <v>0</v>
      </c>
      <c r="IY39" s="40">
        <f t="shared" si="35"/>
        <v>0</v>
      </c>
      <c r="IZ39" s="40">
        <f t="shared" si="35"/>
        <v>0</v>
      </c>
      <c r="JA39" s="40">
        <f t="shared" si="35"/>
        <v>0</v>
      </c>
      <c r="JB39" s="40">
        <f t="shared" si="35"/>
        <v>0</v>
      </c>
      <c r="JC39" s="40">
        <f t="shared" si="35"/>
        <v>0</v>
      </c>
      <c r="JD39" s="40">
        <f t="shared" si="35"/>
        <v>0</v>
      </c>
      <c r="JE39" s="40">
        <f t="shared" si="35"/>
        <v>0</v>
      </c>
      <c r="JF39" s="40">
        <f t="shared" si="35"/>
        <v>0</v>
      </c>
      <c r="JG39" s="40">
        <f t="shared" si="35"/>
        <v>0</v>
      </c>
      <c r="JH39" s="40">
        <f t="shared" si="35"/>
        <v>0</v>
      </c>
      <c r="JI39" s="40">
        <f t="shared" si="35"/>
        <v>0</v>
      </c>
      <c r="JJ39" s="40">
        <f t="shared" si="35"/>
        <v>0</v>
      </c>
      <c r="JK39" s="40">
        <f t="shared" si="35"/>
        <v>0</v>
      </c>
      <c r="JL39" s="40">
        <f t="shared" si="35"/>
        <v>0</v>
      </c>
      <c r="JM39" s="40">
        <f t="shared" si="35"/>
        <v>0</v>
      </c>
      <c r="JN39" s="40">
        <f t="shared" si="35"/>
        <v>0</v>
      </c>
      <c r="JO39" s="40">
        <f t="shared" si="35"/>
        <v>0</v>
      </c>
      <c r="JP39" s="40">
        <f t="shared" si="35"/>
        <v>0</v>
      </c>
      <c r="JQ39" s="40">
        <f t="shared" si="35"/>
        <v>0</v>
      </c>
      <c r="JR39" s="40">
        <f t="shared" si="32"/>
        <v>0</v>
      </c>
      <c r="JS39" s="40">
        <f t="shared" si="32"/>
        <v>0</v>
      </c>
      <c r="JT39" s="40">
        <f t="shared" si="32"/>
        <v>0</v>
      </c>
      <c r="JU39" s="40">
        <f t="shared" si="32"/>
        <v>0</v>
      </c>
      <c r="JV39" s="40">
        <f t="shared" si="32"/>
        <v>0</v>
      </c>
      <c r="JW39" s="40">
        <f t="shared" si="32"/>
        <v>0</v>
      </c>
      <c r="JX39" s="40">
        <f t="shared" si="32"/>
        <v>0</v>
      </c>
      <c r="JY39" s="40">
        <f t="shared" si="32"/>
        <v>0</v>
      </c>
      <c r="JZ39" s="40">
        <f t="shared" si="32"/>
        <v>0</v>
      </c>
      <c r="KA39" s="40">
        <f t="shared" si="32"/>
        <v>0</v>
      </c>
      <c r="KB39" s="40">
        <f t="shared" si="32"/>
        <v>0</v>
      </c>
      <c r="KC39" s="40">
        <f t="shared" si="32"/>
        <v>0</v>
      </c>
      <c r="KD39" s="40">
        <f t="shared" si="32"/>
        <v>0</v>
      </c>
      <c r="KE39" s="40">
        <f t="shared" si="32"/>
        <v>0</v>
      </c>
      <c r="KF39" s="40">
        <f t="shared" si="32"/>
        <v>0</v>
      </c>
      <c r="KG39" s="40">
        <f t="shared" si="32"/>
        <v>0</v>
      </c>
      <c r="KH39" s="40">
        <f t="shared" si="32"/>
        <v>0</v>
      </c>
      <c r="KI39" s="40">
        <f t="shared" si="32"/>
        <v>0</v>
      </c>
      <c r="KJ39" s="40">
        <f t="shared" si="32"/>
        <v>0</v>
      </c>
      <c r="KK39" s="40">
        <f t="shared" si="32"/>
        <v>0</v>
      </c>
      <c r="KL39" s="40">
        <f t="shared" si="32"/>
        <v>0</v>
      </c>
      <c r="KM39" s="40">
        <f t="shared" si="32"/>
        <v>0</v>
      </c>
      <c r="KN39" s="40">
        <f t="shared" si="32"/>
        <v>0</v>
      </c>
      <c r="KO39" s="40">
        <f t="shared" si="32"/>
        <v>0</v>
      </c>
      <c r="KP39" s="40">
        <f t="shared" si="32"/>
        <v>0</v>
      </c>
      <c r="KQ39" s="40">
        <f t="shared" si="32"/>
        <v>0</v>
      </c>
      <c r="KR39" s="40">
        <f t="shared" si="32"/>
        <v>0</v>
      </c>
      <c r="KS39" s="40">
        <f t="shared" si="32"/>
        <v>0</v>
      </c>
      <c r="KT39" s="40">
        <f t="shared" si="32"/>
        <v>0</v>
      </c>
      <c r="KU39" s="40">
        <f t="shared" si="32"/>
        <v>0</v>
      </c>
      <c r="KV39" s="40">
        <f t="shared" si="32"/>
        <v>0</v>
      </c>
      <c r="KW39" s="1"/>
      <c r="KX39" s="1"/>
    </row>
    <row r="40" spans="1:310" ht="4.05" customHeight="1" x14ac:dyDescent="0.25">
      <c r="A40" s="1"/>
      <c r="B40" s="79"/>
      <c r="C40" s="79"/>
      <c r="D40" s="79"/>
      <c r="E40" s="1"/>
      <c r="F40" s="1"/>
      <c r="G40" s="1"/>
      <c r="H40" s="11"/>
      <c r="I40" s="1"/>
      <c r="J40" s="1"/>
      <c r="K40" s="1"/>
      <c r="L40" s="1"/>
      <c r="M40" s="5"/>
      <c r="N40" s="1"/>
      <c r="O40" s="19"/>
      <c r="P40" s="1"/>
      <c r="Q40" s="1"/>
      <c r="R40" s="40"/>
      <c r="S40" s="1"/>
      <c r="T40" s="40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</row>
    <row r="41" spans="1:310" ht="4.05" customHeight="1" x14ac:dyDescent="0.25">
      <c r="A41" s="1"/>
      <c r="B41" s="79"/>
      <c r="C41" s="79"/>
      <c r="D41" s="79"/>
      <c r="E41" s="64"/>
      <c r="F41" s="1"/>
      <c r="G41" s="1"/>
      <c r="H41" s="11"/>
      <c r="I41" s="1"/>
      <c r="J41" s="1"/>
      <c r="K41" s="64"/>
      <c r="L41" s="1"/>
      <c r="M41" s="5"/>
      <c r="N41" s="64"/>
      <c r="O41" s="19"/>
      <c r="P41" s="1"/>
      <c r="Q41" s="1"/>
      <c r="R41" s="68"/>
      <c r="S41" s="1"/>
      <c r="T41" s="40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</row>
    <row r="42" spans="1:310" ht="4.95" customHeight="1" x14ac:dyDescent="0.25">
      <c r="A42" s="1"/>
      <c r="B42" s="79"/>
      <c r="C42" s="79"/>
      <c r="D42" s="79"/>
      <c r="E42" s="1"/>
      <c r="F42" s="1"/>
      <c r="G42" s="1"/>
      <c r="H42" s="11"/>
      <c r="I42" s="1"/>
      <c r="J42" s="1"/>
      <c r="K42" s="1"/>
      <c r="L42" s="1"/>
      <c r="M42" s="5"/>
      <c r="N42" s="1"/>
      <c r="O42" s="19"/>
      <c r="P42" s="1"/>
      <c r="Q42" s="1"/>
      <c r="R42" s="40"/>
      <c r="S42" s="1"/>
      <c r="T42" s="40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</row>
    <row r="43" spans="1:310" s="4" customFormat="1" x14ac:dyDescent="0.25">
      <c r="A43" s="3"/>
      <c r="B43" s="80"/>
      <c r="C43" s="80"/>
      <c r="D43" s="80"/>
      <c r="E43" s="42" t="str">
        <f>kpi!$E$115</f>
        <v>количество клиентов, приобретающих допуслуги</v>
      </c>
      <c r="F43" s="3"/>
      <c r="G43" s="3"/>
      <c r="H43" s="39" t="str">
        <f>IF(OR($E43="",$E43=0),"",INDEX(kpi!$I:$I,SUMIFS(kpi!$A:$A,kpi!$E:$E,$E43)))</f>
        <v>клиенты</v>
      </c>
      <c r="I43" s="3"/>
      <c r="J43" s="3"/>
      <c r="K43" s="42" t="s">
        <v>7</v>
      </c>
      <c r="L43" s="3"/>
      <c r="M43" s="5"/>
      <c r="N43" s="231"/>
      <c r="O43" s="19"/>
      <c r="P43" s="3"/>
      <c r="Q43" s="3"/>
      <c r="R43" s="44"/>
      <c r="S43" s="3"/>
      <c r="T43" s="41"/>
      <c r="U43" s="41">
        <f>IF(U$7="",0,SUM(U44:U50))</f>
        <v>103.2013888888889</v>
      </c>
      <c r="V43" s="41">
        <f t="shared" ref="V43:CG43" si="37">IF(V$7="",0,SUM(V44:V50))</f>
        <v>110.55000000000001</v>
      </c>
      <c r="W43" s="41">
        <f t="shared" si="37"/>
        <v>118.29583333333335</v>
      </c>
      <c r="X43" s="41">
        <f t="shared" si="37"/>
        <v>126.43888888888891</v>
      </c>
      <c r="Y43" s="41">
        <f t="shared" si="37"/>
        <v>134.97916666666671</v>
      </c>
      <c r="Z43" s="41">
        <f t="shared" si="37"/>
        <v>143.91666666666671</v>
      </c>
      <c r="AA43" s="41">
        <f t="shared" si="37"/>
        <v>153.25138888888893</v>
      </c>
      <c r="AB43" s="41">
        <f t="shared" si="37"/>
        <v>162.49722222222223</v>
      </c>
      <c r="AC43" s="41">
        <f t="shared" si="37"/>
        <v>171.69930555555561</v>
      </c>
      <c r="AD43" s="41">
        <f t="shared" si="37"/>
        <v>180.97986111111112</v>
      </c>
      <c r="AE43" s="41">
        <f t="shared" si="37"/>
        <v>190.59097222222221</v>
      </c>
      <c r="AF43" s="41">
        <f t="shared" si="37"/>
        <v>200.53263888888893</v>
      </c>
      <c r="AG43" s="41">
        <f t="shared" si="37"/>
        <v>210.80486111111117</v>
      </c>
      <c r="AH43" s="41">
        <f t="shared" si="37"/>
        <v>221.40763888888893</v>
      </c>
      <c r="AI43" s="41">
        <f t="shared" si="37"/>
        <v>232.34097222222226</v>
      </c>
      <c r="AJ43" s="41">
        <f t="shared" si="37"/>
        <v>243.60486111111112</v>
      </c>
      <c r="AK43" s="41">
        <f t="shared" si="37"/>
        <v>255.19930555555561</v>
      </c>
      <c r="AL43" s="41">
        <f t="shared" si="37"/>
        <v>267.12430555555562</v>
      </c>
      <c r="AM43" s="41">
        <f t="shared" si="37"/>
        <v>279.37986111111115</v>
      </c>
      <c r="AN43" s="41">
        <f t="shared" si="37"/>
        <v>291.96597222222238</v>
      </c>
      <c r="AO43" s="41">
        <f t="shared" si="37"/>
        <v>304.88263888888889</v>
      </c>
      <c r="AP43" s="41">
        <f t="shared" si="37"/>
        <v>318.12986111111115</v>
      </c>
      <c r="AQ43" s="41">
        <f t="shared" si="37"/>
        <v>331.70763888888905</v>
      </c>
      <c r="AR43" s="41">
        <f t="shared" si="37"/>
        <v>345.6159722222223</v>
      </c>
      <c r="AS43" s="41">
        <f t="shared" si="37"/>
        <v>359.85486111111118</v>
      </c>
      <c r="AT43" s="41">
        <f t="shared" si="37"/>
        <v>374.42430555555558</v>
      </c>
      <c r="AU43" s="41">
        <f t="shared" si="37"/>
        <v>389.32430555555561</v>
      </c>
      <c r="AV43" s="41">
        <f t="shared" si="37"/>
        <v>404.55486111111128</v>
      </c>
      <c r="AW43" s="41">
        <f t="shared" si="37"/>
        <v>420.11597222222235</v>
      </c>
      <c r="AX43" s="41">
        <f t="shared" si="37"/>
        <v>436.00763888888895</v>
      </c>
      <c r="AY43" s="41">
        <f t="shared" si="37"/>
        <v>452.22986111111118</v>
      </c>
      <c r="AZ43" s="41">
        <f t="shared" si="37"/>
        <v>468.78263888888893</v>
      </c>
      <c r="BA43" s="41">
        <f t="shared" si="37"/>
        <v>485.66597222222236</v>
      </c>
      <c r="BB43" s="41">
        <f t="shared" si="37"/>
        <v>502.87986111111127</v>
      </c>
      <c r="BC43" s="41">
        <f t="shared" si="37"/>
        <v>520.42430555555563</v>
      </c>
      <c r="BD43" s="41">
        <f t="shared" si="37"/>
        <v>512.75000000000011</v>
      </c>
      <c r="BE43" s="41">
        <f t="shared" si="37"/>
        <v>0</v>
      </c>
      <c r="BF43" s="41">
        <f t="shared" si="37"/>
        <v>0</v>
      </c>
      <c r="BG43" s="41">
        <f t="shared" si="37"/>
        <v>0</v>
      </c>
      <c r="BH43" s="41">
        <f t="shared" si="37"/>
        <v>0</v>
      </c>
      <c r="BI43" s="41">
        <f t="shared" si="37"/>
        <v>0</v>
      </c>
      <c r="BJ43" s="41">
        <f t="shared" si="37"/>
        <v>0</v>
      </c>
      <c r="BK43" s="41">
        <f t="shared" si="37"/>
        <v>0</v>
      </c>
      <c r="BL43" s="41">
        <f t="shared" si="37"/>
        <v>0</v>
      </c>
      <c r="BM43" s="41">
        <f t="shared" si="37"/>
        <v>0</v>
      </c>
      <c r="BN43" s="41">
        <f t="shared" si="37"/>
        <v>0</v>
      </c>
      <c r="BO43" s="41">
        <f t="shared" si="37"/>
        <v>0</v>
      </c>
      <c r="BP43" s="41">
        <f t="shared" si="37"/>
        <v>0</v>
      </c>
      <c r="BQ43" s="41">
        <f t="shared" si="37"/>
        <v>0</v>
      </c>
      <c r="BR43" s="41">
        <f t="shared" si="37"/>
        <v>0</v>
      </c>
      <c r="BS43" s="41">
        <f t="shared" si="37"/>
        <v>0</v>
      </c>
      <c r="BT43" s="41">
        <f t="shared" si="37"/>
        <v>0</v>
      </c>
      <c r="BU43" s="41">
        <f t="shared" si="37"/>
        <v>0</v>
      </c>
      <c r="BV43" s="41">
        <f t="shared" si="37"/>
        <v>0</v>
      </c>
      <c r="BW43" s="41">
        <f t="shared" si="37"/>
        <v>0</v>
      </c>
      <c r="BX43" s="41">
        <f t="shared" si="37"/>
        <v>0</v>
      </c>
      <c r="BY43" s="41">
        <f t="shared" si="37"/>
        <v>0</v>
      </c>
      <c r="BZ43" s="41">
        <f t="shared" si="37"/>
        <v>0</v>
      </c>
      <c r="CA43" s="41">
        <f t="shared" si="37"/>
        <v>0</v>
      </c>
      <c r="CB43" s="41">
        <f t="shared" si="37"/>
        <v>0</v>
      </c>
      <c r="CC43" s="41">
        <f t="shared" si="37"/>
        <v>0</v>
      </c>
      <c r="CD43" s="41">
        <f t="shared" si="37"/>
        <v>0</v>
      </c>
      <c r="CE43" s="41">
        <f t="shared" si="37"/>
        <v>0</v>
      </c>
      <c r="CF43" s="41">
        <f t="shared" si="37"/>
        <v>0</v>
      </c>
      <c r="CG43" s="41">
        <f t="shared" si="37"/>
        <v>0</v>
      </c>
      <c r="CH43" s="41">
        <f t="shared" ref="CH43:ES43" si="38">IF(CH$7="",0,SUM(CH44:CH50))</f>
        <v>0</v>
      </c>
      <c r="CI43" s="41">
        <f t="shared" si="38"/>
        <v>0</v>
      </c>
      <c r="CJ43" s="41">
        <f t="shared" si="38"/>
        <v>0</v>
      </c>
      <c r="CK43" s="41">
        <f t="shared" si="38"/>
        <v>0</v>
      </c>
      <c r="CL43" s="41">
        <f t="shared" si="38"/>
        <v>0</v>
      </c>
      <c r="CM43" s="41">
        <f t="shared" si="38"/>
        <v>0</v>
      </c>
      <c r="CN43" s="41">
        <f t="shared" si="38"/>
        <v>0</v>
      </c>
      <c r="CO43" s="41">
        <f t="shared" si="38"/>
        <v>0</v>
      </c>
      <c r="CP43" s="41">
        <f t="shared" si="38"/>
        <v>0</v>
      </c>
      <c r="CQ43" s="41">
        <f t="shared" si="38"/>
        <v>0</v>
      </c>
      <c r="CR43" s="41">
        <f t="shared" si="38"/>
        <v>0</v>
      </c>
      <c r="CS43" s="41">
        <f t="shared" si="38"/>
        <v>0</v>
      </c>
      <c r="CT43" s="41">
        <f t="shared" si="38"/>
        <v>0</v>
      </c>
      <c r="CU43" s="41">
        <f t="shared" si="38"/>
        <v>0</v>
      </c>
      <c r="CV43" s="41">
        <f t="shared" si="38"/>
        <v>0</v>
      </c>
      <c r="CW43" s="41">
        <f t="shared" si="38"/>
        <v>0</v>
      </c>
      <c r="CX43" s="41">
        <f t="shared" si="38"/>
        <v>0</v>
      </c>
      <c r="CY43" s="41">
        <f t="shared" si="38"/>
        <v>0</v>
      </c>
      <c r="CZ43" s="41">
        <f t="shared" si="38"/>
        <v>0</v>
      </c>
      <c r="DA43" s="41">
        <f t="shared" si="38"/>
        <v>0</v>
      </c>
      <c r="DB43" s="41">
        <f t="shared" si="38"/>
        <v>0</v>
      </c>
      <c r="DC43" s="41">
        <f t="shared" si="38"/>
        <v>0</v>
      </c>
      <c r="DD43" s="41">
        <f t="shared" si="38"/>
        <v>0</v>
      </c>
      <c r="DE43" s="41">
        <f t="shared" si="38"/>
        <v>0</v>
      </c>
      <c r="DF43" s="41">
        <f t="shared" si="38"/>
        <v>0</v>
      </c>
      <c r="DG43" s="41">
        <f t="shared" si="38"/>
        <v>0</v>
      </c>
      <c r="DH43" s="41">
        <f t="shared" si="38"/>
        <v>0</v>
      </c>
      <c r="DI43" s="41">
        <f t="shared" si="38"/>
        <v>0</v>
      </c>
      <c r="DJ43" s="41">
        <f t="shared" si="38"/>
        <v>0</v>
      </c>
      <c r="DK43" s="41">
        <f t="shared" si="38"/>
        <v>0</v>
      </c>
      <c r="DL43" s="41">
        <f t="shared" si="38"/>
        <v>0</v>
      </c>
      <c r="DM43" s="41">
        <f t="shared" si="38"/>
        <v>0</v>
      </c>
      <c r="DN43" s="41">
        <f t="shared" si="38"/>
        <v>0</v>
      </c>
      <c r="DO43" s="41">
        <f t="shared" si="38"/>
        <v>0</v>
      </c>
      <c r="DP43" s="41">
        <f t="shared" si="38"/>
        <v>0</v>
      </c>
      <c r="DQ43" s="41">
        <f t="shared" si="38"/>
        <v>0</v>
      </c>
      <c r="DR43" s="41">
        <f t="shared" si="38"/>
        <v>0</v>
      </c>
      <c r="DS43" s="41">
        <f t="shared" si="38"/>
        <v>0</v>
      </c>
      <c r="DT43" s="41">
        <f t="shared" si="38"/>
        <v>0</v>
      </c>
      <c r="DU43" s="41">
        <f t="shared" si="38"/>
        <v>0</v>
      </c>
      <c r="DV43" s="41">
        <f t="shared" si="38"/>
        <v>0</v>
      </c>
      <c r="DW43" s="41">
        <f t="shared" si="38"/>
        <v>0</v>
      </c>
      <c r="DX43" s="41">
        <f t="shared" si="38"/>
        <v>0</v>
      </c>
      <c r="DY43" s="41">
        <f t="shared" si="38"/>
        <v>0</v>
      </c>
      <c r="DZ43" s="41">
        <f t="shared" si="38"/>
        <v>0</v>
      </c>
      <c r="EA43" s="41">
        <f t="shared" si="38"/>
        <v>0</v>
      </c>
      <c r="EB43" s="41">
        <f t="shared" si="38"/>
        <v>0</v>
      </c>
      <c r="EC43" s="41">
        <f t="shared" si="38"/>
        <v>0</v>
      </c>
      <c r="ED43" s="41">
        <f t="shared" si="38"/>
        <v>0</v>
      </c>
      <c r="EE43" s="41">
        <f t="shared" si="38"/>
        <v>0</v>
      </c>
      <c r="EF43" s="41">
        <f t="shared" si="38"/>
        <v>0</v>
      </c>
      <c r="EG43" s="41">
        <f t="shared" si="38"/>
        <v>0</v>
      </c>
      <c r="EH43" s="41">
        <f t="shared" si="38"/>
        <v>0</v>
      </c>
      <c r="EI43" s="41">
        <f t="shared" si="38"/>
        <v>0</v>
      </c>
      <c r="EJ43" s="41">
        <f t="shared" si="38"/>
        <v>0</v>
      </c>
      <c r="EK43" s="41">
        <f t="shared" si="38"/>
        <v>0</v>
      </c>
      <c r="EL43" s="41">
        <f t="shared" si="38"/>
        <v>0</v>
      </c>
      <c r="EM43" s="41">
        <f t="shared" si="38"/>
        <v>0</v>
      </c>
      <c r="EN43" s="41">
        <f t="shared" si="38"/>
        <v>0</v>
      </c>
      <c r="EO43" s="41">
        <f t="shared" si="38"/>
        <v>0</v>
      </c>
      <c r="EP43" s="41">
        <f t="shared" si="38"/>
        <v>0</v>
      </c>
      <c r="EQ43" s="41">
        <f t="shared" si="38"/>
        <v>0</v>
      </c>
      <c r="ER43" s="41">
        <f t="shared" si="38"/>
        <v>0</v>
      </c>
      <c r="ES43" s="41">
        <f t="shared" si="38"/>
        <v>0</v>
      </c>
      <c r="ET43" s="41">
        <f t="shared" ref="ET43:HE43" si="39">IF(ET$7="",0,SUM(ET44:ET50))</f>
        <v>0</v>
      </c>
      <c r="EU43" s="41">
        <f t="shared" si="39"/>
        <v>0</v>
      </c>
      <c r="EV43" s="41">
        <f t="shared" si="39"/>
        <v>0</v>
      </c>
      <c r="EW43" s="41">
        <f t="shared" si="39"/>
        <v>0</v>
      </c>
      <c r="EX43" s="41">
        <f t="shared" si="39"/>
        <v>0</v>
      </c>
      <c r="EY43" s="41">
        <f t="shared" si="39"/>
        <v>0</v>
      </c>
      <c r="EZ43" s="41">
        <f t="shared" si="39"/>
        <v>0</v>
      </c>
      <c r="FA43" s="41">
        <f t="shared" si="39"/>
        <v>0</v>
      </c>
      <c r="FB43" s="41">
        <f t="shared" si="39"/>
        <v>0</v>
      </c>
      <c r="FC43" s="41">
        <f t="shared" si="39"/>
        <v>0</v>
      </c>
      <c r="FD43" s="41">
        <f t="shared" si="39"/>
        <v>0</v>
      </c>
      <c r="FE43" s="41">
        <f t="shared" si="39"/>
        <v>0</v>
      </c>
      <c r="FF43" s="41">
        <f t="shared" si="39"/>
        <v>0</v>
      </c>
      <c r="FG43" s="41">
        <f t="shared" si="39"/>
        <v>0</v>
      </c>
      <c r="FH43" s="41">
        <f t="shared" si="39"/>
        <v>0</v>
      </c>
      <c r="FI43" s="41">
        <f t="shared" si="39"/>
        <v>0</v>
      </c>
      <c r="FJ43" s="41">
        <f t="shared" si="39"/>
        <v>0</v>
      </c>
      <c r="FK43" s="41">
        <f t="shared" si="39"/>
        <v>0</v>
      </c>
      <c r="FL43" s="41">
        <f t="shared" si="39"/>
        <v>0</v>
      </c>
      <c r="FM43" s="41">
        <f t="shared" si="39"/>
        <v>0</v>
      </c>
      <c r="FN43" s="41">
        <f t="shared" si="39"/>
        <v>0</v>
      </c>
      <c r="FO43" s="41">
        <f t="shared" si="39"/>
        <v>0</v>
      </c>
      <c r="FP43" s="41">
        <f t="shared" si="39"/>
        <v>0</v>
      </c>
      <c r="FQ43" s="41">
        <f t="shared" si="39"/>
        <v>0</v>
      </c>
      <c r="FR43" s="41">
        <f t="shared" si="39"/>
        <v>0</v>
      </c>
      <c r="FS43" s="41">
        <f t="shared" si="39"/>
        <v>0</v>
      </c>
      <c r="FT43" s="41">
        <f t="shared" si="39"/>
        <v>0</v>
      </c>
      <c r="FU43" s="41">
        <f t="shared" si="39"/>
        <v>0</v>
      </c>
      <c r="FV43" s="41">
        <f t="shared" si="39"/>
        <v>0</v>
      </c>
      <c r="FW43" s="41">
        <f t="shared" si="39"/>
        <v>0</v>
      </c>
      <c r="FX43" s="41">
        <f t="shared" si="39"/>
        <v>0</v>
      </c>
      <c r="FY43" s="41">
        <f t="shared" si="39"/>
        <v>0</v>
      </c>
      <c r="FZ43" s="41">
        <f t="shared" si="39"/>
        <v>0</v>
      </c>
      <c r="GA43" s="41">
        <f t="shared" si="39"/>
        <v>0</v>
      </c>
      <c r="GB43" s="41">
        <f t="shared" si="39"/>
        <v>0</v>
      </c>
      <c r="GC43" s="41">
        <f t="shared" si="39"/>
        <v>0</v>
      </c>
      <c r="GD43" s="41">
        <f t="shared" si="39"/>
        <v>0</v>
      </c>
      <c r="GE43" s="41">
        <f t="shared" si="39"/>
        <v>0</v>
      </c>
      <c r="GF43" s="41">
        <f t="shared" si="39"/>
        <v>0</v>
      </c>
      <c r="GG43" s="41">
        <f t="shared" si="39"/>
        <v>0</v>
      </c>
      <c r="GH43" s="41">
        <f t="shared" si="39"/>
        <v>0</v>
      </c>
      <c r="GI43" s="41">
        <f t="shared" si="39"/>
        <v>0</v>
      </c>
      <c r="GJ43" s="41">
        <f t="shared" si="39"/>
        <v>0</v>
      </c>
      <c r="GK43" s="41">
        <f t="shared" si="39"/>
        <v>0</v>
      </c>
      <c r="GL43" s="41">
        <f t="shared" si="39"/>
        <v>0</v>
      </c>
      <c r="GM43" s="41">
        <f t="shared" si="39"/>
        <v>0</v>
      </c>
      <c r="GN43" s="41">
        <f t="shared" si="39"/>
        <v>0</v>
      </c>
      <c r="GO43" s="41">
        <f t="shared" si="39"/>
        <v>0</v>
      </c>
      <c r="GP43" s="41">
        <f t="shared" si="39"/>
        <v>0</v>
      </c>
      <c r="GQ43" s="41">
        <f t="shared" si="39"/>
        <v>0</v>
      </c>
      <c r="GR43" s="41">
        <f t="shared" si="39"/>
        <v>0</v>
      </c>
      <c r="GS43" s="41">
        <f t="shared" si="39"/>
        <v>0</v>
      </c>
      <c r="GT43" s="41">
        <f t="shared" si="39"/>
        <v>0</v>
      </c>
      <c r="GU43" s="41">
        <f t="shared" si="39"/>
        <v>0</v>
      </c>
      <c r="GV43" s="41">
        <f t="shared" si="39"/>
        <v>0</v>
      </c>
      <c r="GW43" s="41">
        <f t="shared" si="39"/>
        <v>0</v>
      </c>
      <c r="GX43" s="41">
        <f t="shared" si="39"/>
        <v>0</v>
      </c>
      <c r="GY43" s="41">
        <f t="shared" si="39"/>
        <v>0</v>
      </c>
      <c r="GZ43" s="41">
        <f t="shared" si="39"/>
        <v>0</v>
      </c>
      <c r="HA43" s="41">
        <f t="shared" si="39"/>
        <v>0</v>
      </c>
      <c r="HB43" s="41">
        <f t="shared" si="39"/>
        <v>0</v>
      </c>
      <c r="HC43" s="41">
        <f t="shared" si="39"/>
        <v>0</v>
      </c>
      <c r="HD43" s="41">
        <f t="shared" si="39"/>
        <v>0</v>
      </c>
      <c r="HE43" s="41">
        <f t="shared" si="39"/>
        <v>0</v>
      </c>
      <c r="HF43" s="41">
        <f t="shared" ref="HF43:JQ43" si="40">IF(HF$7="",0,SUM(HF44:HF50))</f>
        <v>0</v>
      </c>
      <c r="HG43" s="41">
        <f t="shared" si="40"/>
        <v>0</v>
      </c>
      <c r="HH43" s="41">
        <f t="shared" si="40"/>
        <v>0</v>
      </c>
      <c r="HI43" s="41">
        <f t="shared" si="40"/>
        <v>0</v>
      </c>
      <c r="HJ43" s="41">
        <f t="shared" si="40"/>
        <v>0</v>
      </c>
      <c r="HK43" s="41">
        <f t="shared" si="40"/>
        <v>0</v>
      </c>
      <c r="HL43" s="41">
        <f t="shared" si="40"/>
        <v>0</v>
      </c>
      <c r="HM43" s="41">
        <f t="shared" si="40"/>
        <v>0</v>
      </c>
      <c r="HN43" s="41">
        <f t="shared" si="40"/>
        <v>0</v>
      </c>
      <c r="HO43" s="41">
        <f t="shared" si="40"/>
        <v>0</v>
      </c>
      <c r="HP43" s="41">
        <f t="shared" si="40"/>
        <v>0</v>
      </c>
      <c r="HQ43" s="41">
        <f t="shared" si="40"/>
        <v>0</v>
      </c>
      <c r="HR43" s="41">
        <f t="shared" si="40"/>
        <v>0</v>
      </c>
      <c r="HS43" s="41">
        <f t="shared" si="40"/>
        <v>0</v>
      </c>
      <c r="HT43" s="41">
        <f t="shared" si="40"/>
        <v>0</v>
      </c>
      <c r="HU43" s="41">
        <f t="shared" si="40"/>
        <v>0</v>
      </c>
      <c r="HV43" s="41">
        <f t="shared" si="40"/>
        <v>0</v>
      </c>
      <c r="HW43" s="41">
        <f t="shared" si="40"/>
        <v>0</v>
      </c>
      <c r="HX43" s="41">
        <f t="shared" si="40"/>
        <v>0</v>
      </c>
      <c r="HY43" s="41">
        <f t="shared" si="40"/>
        <v>0</v>
      </c>
      <c r="HZ43" s="41">
        <f t="shared" si="40"/>
        <v>0</v>
      </c>
      <c r="IA43" s="41">
        <f t="shared" si="40"/>
        <v>0</v>
      </c>
      <c r="IB43" s="41">
        <f t="shared" si="40"/>
        <v>0</v>
      </c>
      <c r="IC43" s="41">
        <f t="shared" si="40"/>
        <v>0</v>
      </c>
      <c r="ID43" s="41">
        <f t="shared" si="40"/>
        <v>0</v>
      </c>
      <c r="IE43" s="41">
        <f t="shared" si="40"/>
        <v>0</v>
      </c>
      <c r="IF43" s="41">
        <f t="shared" si="40"/>
        <v>0</v>
      </c>
      <c r="IG43" s="41">
        <f t="shared" si="40"/>
        <v>0</v>
      </c>
      <c r="IH43" s="41">
        <f t="shared" si="40"/>
        <v>0</v>
      </c>
      <c r="II43" s="41">
        <f t="shared" si="40"/>
        <v>0</v>
      </c>
      <c r="IJ43" s="41">
        <f t="shared" si="40"/>
        <v>0</v>
      </c>
      <c r="IK43" s="41">
        <f t="shared" si="40"/>
        <v>0</v>
      </c>
      <c r="IL43" s="41">
        <f t="shared" si="40"/>
        <v>0</v>
      </c>
      <c r="IM43" s="41">
        <f t="shared" si="40"/>
        <v>0</v>
      </c>
      <c r="IN43" s="41">
        <f t="shared" si="40"/>
        <v>0</v>
      </c>
      <c r="IO43" s="41">
        <f t="shared" si="40"/>
        <v>0</v>
      </c>
      <c r="IP43" s="41">
        <f t="shared" si="40"/>
        <v>0</v>
      </c>
      <c r="IQ43" s="41">
        <f t="shared" si="40"/>
        <v>0</v>
      </c>
      <c r="IR43" s="41">
        <f t="shared" si="40"/>
        <v>0</v>
      </c>
      <c r="IS43" s="41">
        <f t="shared" si="40"/>
        <v>0</v>
      </c>
      <c r="IT43" s="41">
        <f t="shared" si="40"/>
        <v>0</v>
      </c>
      <c r="IU43" s="41">
        <f t="shared" si="40"/>
        <v>0</v>
      </c>
      <c r="IV43" s="41">
        <f t="shared" si="40"/>
        <v>0</v>
      </c>
      <c r="IW43" s="41">
        <f t="shared" si="40"/>
        <v>0</v>
      </c>
      <c r="IX43" s="41">
        <f t="shared" si="40"/>
        <v>0</v>
      </c>
      <c r="IY43" s="41">
        <f t="shared" si="40"/>
        <v>0</v>
      </c>
      <c r="IZ43" s="41">
        <f t="shared" si="40"/>
        <v>0</v>
      </c>
      <c r="JA43" s="41">
        <f t="shared" si="40"/>
        <v>0</v>
      </c>
      <c r="JB43" s="41">
        <f t="shared" si="40"/>
        <v>0</v>
      </c>
      <c r="JC43" s="41">
        <f t="shared" si="40"/>
        <v>0</v>
      </c>
      <c r="JD43" s="41">
        <f t="shared" si="40"/>
        <v>0</v>
      </c>
      <c r="JE43" s="41">
        <f t="shared" si="40"/>
        <v>0</v>
      </c>
      <c r="JF43" s="41">
        <f t="shared" si="40"/>
        <v>0</v>
      </c>
      <c r="JG43" s="41">
        <f t="shared" si="40"/>
        <v>0</v>
      </c>
      <c r="JH43" s="41">
        <f t="shared" si="40"/>
        <v>0</v>
      </c>
      <c r="JI43" s="41">
        <f t="shared" si="40"/>
        <v>0</v>
      </c>
      <c r="JJ43" s="41">
        <f t="shared" si="40"/>
        <v>0</v>
      </c>
      <c r="JK43" s="41">
        <f t="shared" si="40"/>
        <v>0</v>
      </c>
      <c r="JL43" s="41">
        <f t="shared" si="40"/>
        <v>0</v>
      </c>
      <c r="JM43" s="41">
        <f t="shared" si="40"/>
        <v>0</v>
      </c>
      <c r="JN43" s="41">
        <f t="shared" si="40"/>
        <v>0</v>
      </c>
      <c r="JO43" s="41">
        <f t="shared" si="40"/>
        <v>0</v>
      </c>
      <c r="JP43" s="41">
        <f t="shared" si="40"/>
        <v>0</v>
      </c>
      <c r="JQ43" s="41">
        <f t="shared" si="40"/>
        <v>0</v>
      </c>
      <c r="JR43" s="41">
        <f t="shared" ref="JR43:KV43" si="41">IF(JR$7="",0,SUM(JR44:JR50))</f>
        <v>0</v>
      </c>
      <c r="JS43" s="41">
        <f t="shared" si="41"/>
        <v>0</v>
      </c>
      <c r="JT43" s="41">
        <f t="shared" si="41"/>
        <v>0</v>
      </c>
      <c r="JU43" s="41">
        <f t="shared" si="41"/>
        <v>0</v>
      </c>
      <c r="JV43" s="41">
        <f t="shared" si="41"/>
        <v>0</v>
      </c>
      <c r="JW43" s="41">
        <f t="shared" si="41"/>
        <v>0</v>
      </c>
      <c r="JX43" s="41">
        <f t="shared" si="41"/>
        <v>0</v>
      </c>
      <c r="JY43" s="41">
        <f t="shared" si="41"/>
        <v>0</v>
      </c>
      <c r="JZ43" s="41">
        <f t="shared" si="41"/>
        <v>0</v>
      </c>
      <c r="KA43" s="41">
        <f t="shared" si="41"/>
        <v>0</v>
      </c>
      <c r="KB43" s="41">
        <f t="shared" si="41"/>
        <v>0</v>
      </c>
      <c r="KC43" s="41">
        <f t="shared" si="41"/>
        <v>0</v>
      </c>
      <c r="KD43" s="41">
        <f t="shared" si="41"/>
        <v>0</v>
      </c>
      <c r="KE43" s="41">
        <f t="shared" si="41"/>
        <v>0</v>
      </c>
      <c r="KF43" s="41">
        <f t="shared" si="41"/>
        <v>0</v>
      </c>
      <c r="KG43" s="41">
        <f t="shared" si="41"/>
        <v>0</v>
      </c>
      <c r="KH43" s="41">
        <f t="shared" si="41"/>
        <v>0</v>
      </c>
      <c r="KI43" s="41">
        <f t="shared" si="41"/>
        <v>0</v>
      </c>
      <c r="KJ43" s="41">
        <f t="shared" si="41"/>
        <v>0</v>
      </c>
      <c r="KK43" s="41">
        <f t="shared" si="41"/>
        <v>0</v>
      </c>
      <c r="KL43" s="41">
        <f t="shared" si="41"/>
        <v>0</v>
      </c>
      <c r="KM43" s="41">
        <f t="shared" si="41"/>
        <v>0</v>
      </c>
      <c r="KN43" s="41">
        <f t="shared" si="41"/>
        <v>0</v>
      </c>
      <c r="KO43" s="41">
        <f t="shared" si="41"/>
        <v>0</v>
      </c>
      <c r="KP43" s="41">
        <f t="shared" si="41"/>
        <v>0</v>
      </c>
      <c r="KQ43" s="41">
        <f t="shared" si="41"/>
        <v>0</v>
      </c>
      <c r="KR43" s="41">
        <f t="shared" si="41"/>
        <v>0</v>
      </c>
      <c r="KS43" s="41">
        <f t="shared" si="41"/>
        <v>0</v>
      </c>
      <c r="KT43" s="41">
        <f t="shared" si="41"/>
        <v>0</v>
      </c>
      <c r="KU43" s="41">
        <f t="shared" si="41"/>
        <v>0</v>
      </c>
      <c r="KV43" s="41">
        <f t="shared" si="41"/>
        <v>0</v>
      </c>
      <c r="KW43" s="3"/>
      <c r="KX43" s="3"/>
    </row>
    <row r="44" spans="1:310" x14ac:dyDescent="0.25">
      <c r="A44" s="1"/>
      <c r="B44" s="79"/>
      <c r="C44" s="79"/>
      <c r="D44" s="79"/>
      <c r="E44" s="43" t="str">
        <f>E43</f>
        <v>количество клиентов, приобретающих допуслуги</v>
      </c>
      <c r="F44" s="1"/>
      <c r="G44" s="1"/>
      <c r="H44" s="11" t="str">
        <f>H43</f>
        <v>клиенты</v>
      </c>
      <c r="I44" s="1"/>
      <c r="J44" s="1"/>
      <c r="K44" s="43" t="str">
        <f>справочники!$U$11</f>
        <v>постоянные-15сотрудников</v>
      </c>
      <c r="L44" s="1"/>
      <c r="M44" s="5"/>
      <c r="N44" s="45"/>
      <c r="O44" s="19"/>
      <c r="P44" s="1"/>
      <c r="Q44" s="1"/>
      <c r="R44" s="45"/>
      <c r="S44" s="1"/>
      <c r="T44" s="232">
        <f>SUMIFS(раунд2!44:44,раунд2!$1:$1,MAX(раунд2!$1:$1))</f>
        <v>38.5</v>
      </c>
      <c r="U44" s="40">
        <f>IF(U$7="",0,U34*условия!$W127)</f>
        <v>40.930555555555557</v>
      </c>
      <c r="V44" s="40">
        <f>IF(V$7="",0,V34*условия!$W127)</f>
        <v>43.5</v>
      </c>
      <c r="W44" s="40">
        <f>IF(W$7="",0,W34*условия!$W127)</f>
        <v>46.208333333333336</v>
      </c>
      <c r="X44" s="40">
        <f>IF(X$7="",0,X34*условия!$W127)</f>
        <v>49.055555555555557</v>
      </c>
      <c r="Y44" s="40">
        <f>IF(Y$7="",0,Y34*условия!$W127)</f>
        <v>52.041666666666664</v>
      </c>
      <c r="Z44" s="40">
        <f>IF(Z$7="",0,Z34*условия!$W127)</f>
        <v>55.166666666666664</v>
      </c>
      <c r="AA44" s="40">
        <f>IF(AA$7="",0,AA34*условия!$W127)</f>
        <v>58.430555555555557</v>
      </c>
      <c r="AB44" s="40">
        <f>IF(AB$7="",0,AB34*условия!$W127)</f>
        <v>61.833333333333343</v>
      </c>
      <c r="AC44" s="40">
        <f>IF(AC$7="",0,AC34*условия!$W127)</f>
        <v>65.375</v>
      </c>
      <c r="AD44" s="40">
        <f>IF(AD$7="",0,AD34*условия!$W127)</f>
        <v>69.055555555555557</v>
      </c>
      <c r="AE44" s="40">
        <f>IF(AE$7="",0,AE34*условия!$W127)</f>
        <v>72.875</v>
      </c>
      <c r="AF44" s="40">
        <f>IF(AF$7="",0,AF34*условия!$W127)</f>
        <v>76.833333333333343</v>
      </c>
      <c r="AG44" s="40">
        <f>IF(AG$7="",0,AG34*условия!$W127)</f>
        <v>80.930555555555571</v>
      </c>
      <c r="AH44" s="40">
        <f>IF(AH$7="",0,AH34*условия!$W127)</f>
        <v>85.166666666666686</v>
      </c>
      <c r="AI44" s="40">
        <f>IF(AI$7="",0,AI34*условия!$W127)</f>
        <v>89.541666666666686</v>
      </c>
      <c r="AJ44" s="40">
        <f>IF(AJ$7="",0,AJ34*условия!$W127)</f>
        <v>94.055555555555571</v>
      </c>
      <c r="AK44" s="40">
        <f>IF(AK$7="",0,AK34*условия!$W127)</f>
        <v>98.708333333333357</v>
      </c>
      <c r="AL44" s="40">
        <f>IF(AL$7="",0,AL34*условия!$W127)</f>
        <v>103.50000000000003</v>
      </c>
      <c r="AM44" s="40">
        <f>IF(AM$7="",0,AM34*условия!$W127)</f>
        <v>108.4305555555556</v>
      </c>
      <c r="AN44" s="40">
        <f>IF(AN$7="",0,AN34*условия!$W127)</f>
        <v>113.50000000000006</v>
      </c>
      <c r="AO44" s="40">
        <f>IF(AO$7="",0,AO34*условия!$W127)</f>
        <v>118.70833333333337</v>
      </c>
      <c r="AP44" s="40">
        <f>IF(AP$7="",0,AP34*условия!$W127)</f>
        <v>124.0555555555556</v>
      </c>
      <c r="AQ44" s="40">
        <f>IF(AQ$7="",0,AQ34*условия!$W127)</f>
        <v>129.54166666666671</v>
      </c>
      <c r="AR44" s="40">
        <f>IF(AR$7="",0,AR34*условия!$W127)</f>
        <v>135.16666666666671</v>
      </c>
      <c r="AS44" s="40">
        <f>IF(AS$7="",0,AS34*условия!$W127)</f>
        <v>140.9305555555556</v>
      </c>
      <c r="AT44" s="40">
        <f>IF(AT$7="",0,AT34*условия!$W127)</f>
        <v>146.83333333333337</v>
      </c>
      <c r="AU44" s="40">
        <f>IF(AU$7="",0,AU34*условия!$W127)</f>
        <v>152.87500000000006</v>
      </c>
      <c r="AV44" s="40">
        <f>IF(AV$7="",0,AV34*условия!$W127)</f>
        <v>159.05555555555563</v>
      </c>
      <c r="AW44" s="40">
        <f>IF(AW$7="",0,AW34*условия!$W127)</f>
        <v>165.37500000000006</v>
      </c>
      <c r="AX44" s="40">
        <f>IF(AX$7="",0,AX34*условия!$W127)</f>
        <v>171.83333333333337</v>
      </c>
      <c r="AY44" s="40">
        <f>IF(AY$7="",0,AY34*условия!$W127)</f>
        <v>178.4305555555556</v>
      </c>
      <c r="AZ44" s="40">
        <f>IF(AZ$7="",0,AZ34*условия!$W127)</f>
        <v>185.16666666666671</v>
      </c>
      <c r="BA44" s="40">
        <f>IF(BA$7="",0,BA34*условия!$W127)</f>
        <v>192.04166666666671</v>
      </c>
      <c r="BB44" s="40">
        <f>IF(BB$7="",0,BB34*условия!$W127)</f>
        <v>199.0555555555556</v>
      </c>
      <c r="BC44" s="40">
        <f>IF(BC$7="",0,BC34*условия!$W127)</f>
        <v>206.20833333333337</v>
      </c>
      <c r="BD44" s="40">
        <f>IF(BD$7="",0,BD34*условия!$W127)</f>
        <v>213.5</v>
      </c>
      <c r="BE44" s="40">
        <f>IF(BE$7="",0,BE34*условия!$W127)</f>
        <v>0</v>
      </c>
      <c r="BF44" s="40">
        <f>IF(BF$7="",0,BF34*условия!$W127)</f>
        <v>0</v>
      </c>
      <c r="BG44" s="40">
        <f>IF(BG$7="",0,BG34*условия!$W127)</f>
        <v>0</v>
      </c>
      <c r="BH44" s="40">
        <f>IF(BH$7="",0,BH34*условия!$W127)</f>
        <v>0</v>
      </c>
      <c r="BI44" s="40">
        <f>IF(BI$7="",0,BI34*условия!$W127)</f>
        <v>0</v>
      </c>
      <c r="BJ44" s="40">
        <f>IF(BJ$7="",0,BJ34*условия!$W127)</f>
        <v>0</v>
      </c>
      <c r="BK44" s="40">
        <f>IF(BK$7="",0,BK34*условия!$W127)</f>
        <v>0</v>
      </c>
      <c r="BL44" s="40">
        <f>IF(BL$7="",0,BL34*условия!$W127)</f>
        <v>0</v>
      </c>
      <c r="BM44" s="40">
        <f>IF(BM$7="",0,BM34*условия!$W127)</f>
        <v>0</v>
      </c>
      <c r="BN44" s="40">
        <f>IF(BN$7="",0,BN34*условия!$W127)</f>
        <v>0</v>
      </c>
      <c r="BO44" s="40">
        <f>IF(BO$7="",0,BO34*условия!$W127)</f>
        <v>0</v>
      </c>
      <c r="BP44" s="40">
        <f>IF(BP$7="",0,BP34*условия!$W127)</f>
        <v>0</v>
      </c>
      <c r="BQ44" s="40">
        <f>IF(BQ$7="",0,BQ34*условия!$W127)</f>
        <v>0</v>
      </c>
      <c r="BR44" s="40">
        <f>IF(BR$7="",0,BR34*условия!$W127)</f>
        <v>0</v>
      </c>
      <c r="BS44" s="40">
        <f>IF(BS$7="",0,BS34*условия!$W127)</f>
        <v>0</v>
      </c>
      <c r="BT44" s="40">
        <f>IF(BT$7="",0,BT34*условия!$W127)</f>
        <v>0</v>
      </c>
      <c r="BU44" s="40">
        <f>IF(BU$7="",0,BU34*условия!$W127)</f>
        <v>0</v>
      </c>
      <c r="BV44" s="40">
        <f>IF(BV$7="",0,BV34*условия!$W127)</f>
        <v>0</v>
      </c>
      <c r="BW44" s="40">
        <f>IF(BW$7="",0,BW34*условия!$W127)</f>
        <v>0</v>
      </c>
      <c r="BX44" s="40">
        <f>IF(BX$7="",0,BX34*условия!$W127)</f>
        <v>0</v>
      </c>
      <c r="BY44" s="40">
        <f>IF(BY$7="",0,BY34*условия!$W127)</f>
        <v>0</v>
      </c>
      <c r="BZ44" s="40">
        <f>IF(BZ$7="",0,BZ34*условия!$W127)</f>
        <v>0</v>
      </c>
      <c r="CA44" s="40">
        <f>IF(CA$7="",0,CA34*условия!$W127)</f>
        <v>0</v>
      </c>
      <c r="CB44" s="40">
        <f>IF(CB$7="",0,CB34*условия!$W127)</f>
        <v>0</v>
      </c>
      <c r="CC44" s="40">
        <f>IF(CC$7="",0,CC34*условия!$W127)</f>
        <v>0</v>
      </c>
      <c r="CD44" s="40">
        <f>IF(CD$7="",0,CD34*условия!$W127)</f>
        <v>0</v>
      </c>
      <c r="CE44" s="40">
        <f>IF(CE$7="",0,CE34*условия!$W127)</f>
        <v>0</v>
      </c>
      <c r="CF44" s="40">
        <f>IF(CF$7="",0,CF34*условия!$W127)</f>
        <v>0</v>
      </c>
      <c r="CG44" s="40">
        <f>IF(CG$7="",0,CG34*условия!$W127)</f>
        <v>0</v>
      </c>
      <c r="CH44" s="40">
        <f>IF(CH$7="",0,CH34*условия!$W127)</f>
        <v>0</v>
      </c>
      <c r="CI44" s="40">
        <f>IF(CI$7="",0,CI34*условия!$W127)</f>
        <v>0</v>
      </c>
      <c r="CJ44" s="40">
        <f>IF(CJ$7="",0,CJ34*условия!$W127)</f>
        <v>0</v>
      </c>
      <c r="CK44" s="40">
        <f>IF(CK$7="",0,CK34*условия!$W127)</f>
        <v>0</v>
      </c>
      <c r="CL44" s="40">
        <f>IF(CL$7="",0,CL34*условия!$W127)</f>
        <v>0</v>
      </c>
      <c r="CM44" s="40">
        <f>IF(CM$7="",0,CM34*условия!$W127)</f>
        <v>0</v>
      </c>
      <c r="CN44" s="40">
        <f>IF(CN$7="",0,CN34*условия!$W127)</f>
        <v>0</v>
      </c>
      <c r="CO44" s="40">
        <f>IF(CO$7="",0,CO34*условия!$W127)</f>
        <v>0</v>
      </c>
      <c r="CP44" s="40">
        <f>IF(CP$7="",0,CP34*условия!$W127)</f>
        <v>0</v>
      </c>
      <c r="CQ44" s="40">
        <f>IF(CQ$7="",0,CQ34*условия!$W127)</f>
        <v>0</v>
      </c>
      <c r="CR44" s="40">
        <f>IF(CR$7="",0,CR34*условия!$W127)</f>
        <v>0</v>
      </c>
      <c r="CS44" s="40">
        <f>IF(CS$7="",0,CS34*условия!$W127)</f>
        <v>0</v>
      </c>
      <c r="CT44" s="40">
        <f>IF(CT$7="",0,CT34*условия!$W127)</f>
        <v>0</v>
      </c>
      <c r="CU44" s="40">
        <f>IF(CU$7="",0,CU34*условия!$W127)</f>
        <v>0</v>
      </c>
      <c r="CV44" s="40">
        <f>IF(CV$7="",0,CV34*условия!$W127)</f>
        <v>0</v>
      </c>
      <c r="CW44" s="40">
        <f>IF(CW$7="",0,CW34*условия!$W127)</f>
        <v>0</v>
      </c>
      <c r="CX44" s="40">
        <f>IF(CX$7="",0,CX34*условия!$W127)</f>
        <v>0</v>
      </c>
      <c r="CY44" s="40">
        <f>IF(CY$7="",0,CY34*условия!$W127)</f>
        <v>0</v>
      </c>
      <c r="CZ44" s="40">
        <f>IF(CZ$7="",0,CZ34*условия!$W127)</f>
        <v>0</v>
      </c>
      <c r="DA44" s="40">
        <f>IF(DA$7="",0,DA34*условия!$W127)</f>
        <v>0</v>
      </c>
      <c r="DB44" s="40">
        <f>IF(DB$7="",0,DB34*условия!$W127)</f>
        <v>0</v>
      </c>
      <c r="DC44" s="40">
        <f>IF(DC$7="",0,DC34*условия!$W127)</f>
        <v>0</v>
      </c>
      <c r="DD44" s="40">
        <f>IF(DD$7="",0,DD34*условия!$W127)</f>
        <v>0</v>
      </c>
      <c r="DE44" s="40">
        <f>IF(DE$7="",0,DE34*условия!$W127)</f>
        <v>0</v>
      </c>
      <c r="DF44" s="40">
        <f>IF(DF$7="",0,DF34*условия!$W127)</f>
        <v>0</v>
      </c>
      <c r="DG44" s="40">
        <f>IF(DG$7="",0,DG34*условия!$W127)</f>
        <v>0</v>
      </c>
      <c r="DH44" s="40">
        <f>IF(DH$7="",0,DH34*условия!$W127)</f>
        <v>0</v>
      </c>
      <c r="DI44" s="40">
        <f>IF(DI$7="",0,DI34*условия!$W127)</f>
        <v>0</v>
      </c>
      <c r="DJ44" s="40">
        <f>IF(DJ$7="",0,DJ34*условия!$W127)</f>
        <v>0</v>
      </c>
      <c r="DK44" s="40">
        <f>IF(DK$7="",0,DK34*условия!$W127)</f>
        <v>0</v>
      </c>
      <c r="DL44" s="40">
        <f>IF(DL$7="",0,DL34*условия!$W127)</f>
        <v>0</v>
      </c>
      <c r="DM44" s="40">
        <f>IF(DM$7="",0,DM34*условия!$W127)</f>
        <v>0</v>
      </c>
      <c r="DN44" s="40">
        <f>IF(DN$7="",0,DN34*условия!$W127)</f>
        <v>0</v>
      </c>
      <c r="DO44" s="40">
        <f>IF(DO$7="",0,DO34*условия!$W127)</f>
        <v>0</v>
      </c>
      <c r="DP44" s="40">
        <f>IF(DP$7="",0,DP34*условия!$W127)</f>
        <v>0</v>
      </c>
      <c r="DQ44" s="40">
        <f>IF(DQ$7="",0,DQ34*условия!$W127)</f>
        <v>0</v>
      </c>
      <c r="DR44" s="40">
        <f>IF(DR$7="",0,DR34*условия!$W127)</f>
        <v>0</v>
      </c>
      <c r="DS44" s="40">
        <f>IF(DS$7="",0,DS34*условия!$W127)</f>
        <v>0</v>
      </c>
      <c r="DT44" s="40">
        <f>IF(DT$7="",0,DT34*условия!$W127)</f>
        <v>0</v>
      </c>
      <c r="DU44" s="40">
        <f>IF(DU$7="",0,DU34*условия!$W127)</f>
        <v>0</v>
      </c>
      <c r="DV44" s="40">
        <f>IF(DV$7="",0,DV34*условия!$W127)</f>
        <v>0</v>
      </c>
      <c r="DW44" s="40">
        <f>IF(DW$7="",0,DW34*условия!$W127)</f>
        <v>0</v>
      </c>
      <c r="DX44" s="40">
        <f>IF(DX$7="",0,DX34*условия!$W127)</f>
        <v>0</v>
      </c>
      <c r="DY44" s="40">
        <f>IF(DY$7="",0,DY34*условия!$W127)</f>
        <v>0</v>
      </c>
      <c r="DZ44" s="40">
        <f>IF(DZ$7="",0,DZ34*условия!$W127)</f>
        <v>0</v>
      </c>
      <c r="EA44" s="40">
        <f>IF(EA$7="",0,EA34*условия!$W127)</f>
        <v>0</v>
      </c>
      <c r="EB44" s="40">
        <f>IF(EB$7="",0,EB34*условия!$W127)</f>
        <v>0</v>
      </c>
      <c r="EC44" s="40">
        <f>IF(EC$7="",0,EC34*условия!$W127)</f>
        <v>0</v>
      </c>
      <c r="ED44" s="40">
        <f>IF(ED$7="",0,ED34*условия!$W127)</f>
        <v>0</v>
      </c>
      <c r="EE44" s="40">
        <f>IF(EE$7="",0,EE34*условия!$W127)</f>
        <v>0</v>
      </c>
      <c r="EF44" s="40">
        <f>IF(EF$7="",0,EF34*условия!$W127)</f>
        <v>0</v>
      </c>
      <c r="EG44" s="40">
        <f>IF(EG$7="",0,EG34*условия!$W127)</f>
        <v>0</v>
      </c>
      <c r="EH44" s="40">
        <f>IF(EH$7="",0,EH34*условия!$W127)</f>
        <v>0</v>
      </c>
      <c r="EI44" s="40">
        <f>IF(EI$7="",0,EI34*условия!$W127)</f>
        <v>0</v>
      </c>
      <c r="EJ44" s="40">
        <f>IF(EJ$7="",0,EJ34*условия!$W127)</f>
        <v>0</v>
      </c>
      <c r="EK44" s="40">
        <f>IF(EK$7="",0,EK34*условия!$W127)</f>
        <v>0</v>
      </c>
      <c r="EL44" s="40">
        <f>IF(EL$7="",0,EL34*условия!$W127)</f>
        <v>0</v>
      </c>
      <c r="EM44" s="40">
        <f>IF(EM$7="",0,EM34*условия!$W127)</f>
        <v>0</v>
      </c>
      <c r="EN44" s="40">
        <f>IF(EN$7="",0,EN34*условия!$W127)</f>
        <v>0</v>
      </c>
      <c r="EO44" s="40">
        <f>IF(EO$7="",0,EO34*условия!$W127)</f>
        <v>0</v>
      </c>
      <c r="EP44" s="40">
        <f>IF(EP$7="",0,EP34*условия!$W127)</f>
        <v>0</v>
      </c>
      <c r="EQ44" s="40">
        <f>IF(EQ$7="",0,EQ34*условия!$W127)</f>
        <v>0</v>
      </c>
      <c r="ER44" s="40">
        <f>IF(ER$7="",0,ER34*условия!$W127)</f>
        <v>0</v>
      </c>
      <c r="ES44" s="40">
        <f>IF(ES$7="",0,ES34*условия!$W127)</f>
        <v>0</v>
      </c>
      <c r="ET44" s="40">
        <f>IF(ET$7="",0,ET34*условия!$W127)</f>
        <v>0</v>
      </c>
      <c r="EU44" s="40">
        <f>IF(EU$7="",0,EU34*условия!$W127)</f>
        <v>0</v>
      </c>
      <c r="EV44" s="40">
        <f>IF(EV$7="",0,EV34*условия!$W127)</f>
        <v>0</v>
      </c>
      <c r="EW44" s="40">
        <f>IF(EW$7="",0,EW34*условия!$W127)</f>
        <v>0</v>
      </c>
      <c r="EX44" s="40">
        <f>IF(EX$7="",0,EX34*условия!$W127)</f>
        <v>0</v>
      </c>
      <c r="EY44" s="40">
        <f>IF(EY$7="",0,EY34*условия!$W127)</f>
        <v>0</v>
      </c>
      <c r="EZ44" s="40">
        <f>IF(EZ$7="",0,EZ34*условия!$W127)</f>
        <v>0</v>
      </c>
      <c r="FA44" s="40">
        <f>IF(FA$7="",0,FA34*условия!$W127)</f>
        <v>0</v>
      </c>
      <c r="FB44" s="40">
        <f>IF(FB$7="",0,FB34*условия!$W127)</f>
        <v>0</v>
      </c>
      <c r="FC44" s="40">
        <f>IF(FC$7="",0,FC34*условия!$W127)</f>
        <v>0</v>
      </c>
      <c r="FD44" s="40">
        <f>IF(FD$7="",0,FD34*условия!$W127)</f>
        <v>0</v>
      </c>
      <c r="FE44" s="40">
        <f>IF(FE$7="",0,FE34*условия!$W127)</f>
        <v>0</v>
      </c>
      <c r="FF44" s="40">
        <f>IF(FF$7="",0,FF34*условия!$W127)</f>
        <v>0</v>
      </c>
      <c r="FG44" s="40">
        <f>IF(FG$7="",0,FG34*условия!$W127)</f>
        <v>0</v>
      </c>
      <c r="FH44" s="40">
        <f>IF(FH$7="",0,FH34*условия!$W127)</f>
        <v>0</v>
      </c>
      <c r="FI44" s="40">
        <f>IF(FI$7="",0,FI34*условия!$W127)</f>
        <v>0</v>
      </c>
      <c r="FJ44" s="40">
        <f>IF(FJ$7="",0,FJ34*условия!$W127)</f>
        <v>0</v>
      </c>
      <c r="FK44" s="40">
        <f>IF(FK$7="",0,FK34*условия!$W127)</f>
        <v>0</v>
      </c>
      <c r="FL44" s="40">
        <f>IF(FL$7="",0,FL34*условия!$W127)</f>
        <v>0</v>
      </c>
      <c r="FM44" s="40">
        <f>IF(FM$7="",0,FM34*условия!$W127)</f>
        <v>0</v>
      </c>
      <c r="FN44" s="40">
        <f>IF(FN$7="",0,FN34*условия!$W127)</f>
        <v>0</v>
      </c>
      <c r="FO44" s="40">
        <f>IF(FO$7="",0,FO34*условия!$W127)</f>
        <v>0</v>
      </c>
      <c r="FP44" s="40">
        <f>IF(FP$7="",0,FP34*условия!$W127)</f>
        <v>0</v>
      </c>
      <c r="FQ44" s="40">
        <f>IF(FQ$7="",0,FQ34*условия!$W127)</f>
        <v>0</v>
      </c>
      <c r="FR44" s="40">
        <f>IF(FR$7="",0,FR34*условия!$W127)</f>
        <v>0</v>
      </c>
      <c r="FS44" s="40">
        <f>IF(FS$7="",0,FS34*условия!$W127)</f>
        <v>0</v>
      </c>
      <c r="FT44" s="40">
        <f>IF(FT$7="",0,FT34*условия!$W127)</f>
        <v>0</v>
      </c>
      <c r="FU44" s="40">
        <f>IF(FU$7="",0,FU34*условия!$W127)</f>
        <v>0</v>
      </c>
      <c r="FV44" s="40">
        <f>IF(FV$7="",0,FV34*условия!$W127)</f>
        <v>0</v>
      </c>
      <c r="FW44" s="40">
        <f>IF(FW$7="",0,FW34*условия!$W127)</f>
        <v>0</v>
      </c>
      <c r="FX44" s="40">
        <f>IF(FX$7="",0,FX34*условия!$W127)</f>
        <v>0</v>
      </c>
      <c r="FY44" s="40">
        <f>IF(FY$7="",0,FY34*условия!$W127)</f>
        <v>0</v>
      </c>
      <c r="FZ44" s="40">
        <f>IF(FZ$7="",0,FZ34*условия!$W127)</f>
        <v>0</v>
      </c>
      <c r="GA44" s="40">
        <f>IF(GA$7="",0,GA34*условия!$W127)</f>
        <v>0</v>
      </c>
      <c r="GB44" s="40">
        <f>IF(GB$7="",0,GB34*условия!$W127)</f>
        <v>0</v>
      </c>
      <c r="GC44" s="40">
        <f>IF(GC$7="",0,GC34*условия!$W127)</f>
        <v>0</v>
      </c>
      <c r="GD44" s="40">
        <f>IF(GD$7="",0,GD34*условия!$W127)</f>
        <v>0</v>
      </c>
      <c r="GE44" s="40">
        <f>IF(GE$7="",0,GE34*условия!$W127)</f>
        <v>0</v>
      </c>
      <c r="GF44" s="40">
        <f>IF(GF$7="",0,GF34*условия!$W127)</f>
        <v>0</v>
      </c>
      <c r="GG44" s="40">
        <f>IF(GG$7="",0,GG34*условия!$W127)</f>
        <v>0</v>
      </c>
      <c r="GH44" s="40">
        <f>IF(GH$7="",0,GH34*условия!$W127)</f>
        <v>0</v>
      </c>
      <c r="GI44" s="40">
        <f>IF(GI$7="",0,GI34*условия!$W127)</f>
        <v>0</v>
      </c>
      <c r="GJ44" s="40">
        <f>IF(GJ$7="",0,GJ34*условия!$W127)</f>
        <v>0</v>
      </c>
      <c r="GK44" s="40">
        <f>IF(GK$7="",0,GK34*условия!$W127)</f>
        <v>0</v>
      </c>
      <c r="GL44" s="40">
        <f>IF(GL$7="",0,GL34*условия!$W127)</f>
        <v>0</v>
      </c>
      <c r="GM44" s="40">
        <f>IF(GM$7="",0,GM34*условия!$W127)</f>
        <v>0</v>
      </c>
      <c r="GN44" s="40">
        <f>IF(GN$7="",0,GN34*условия!$W127)</f>
        <v>0</v>
      </c>
      <c r="GO44" s="40">
        <f>IF(GO$7="",0,GO34*условия!$W127)</f>
        <v>0</v>
      </c>
      <c r="GP44" s="40">
        <f>IF(GP$7="",0,GP34*условия!$W127)</f>
        <v>0</v>
      </c>
      <c r="GQ44" s="40">
        <f>IF(GQ$7="",0,GQ34*условия!$W127)</f>
        <v>0</v>
      </c>
      <c r="GR44" s="40">
        <f>IF(GR$7="",0,GR34*условия!$W127)</f>
        <v>0</v>
      </c>
      <c r="GS44" s="40">
        <f>IF(GS$7="",0,GS34*условия!$W127)</f>
        <v>0</v>
      </c>
      <c r="GT44" s="40">
        <f>IF(GT$7="",0,GT34*условия!$W127)</f>
        <v>0</v>
      </c>
      <c r="GU44" s="40">
        <f>IF(GU$7="",0,GU34*условия!$W127)</f>
        <v>0</v>
      </c>
      <c r="GV44" s="40">
        <f>IF(GV$7="",0,GV34*условия!$W127)</f>
        <v>0</v>
      </c>
      <c r="GW44" s="40">
        <f>IF(GW$7="",0,GW34*условия!$W127)</f>
        <v>0</v>
      </c>
      <c r="GX44" s="40">
        <f>IF(GX$7="",0,GX34*условия!$W127)</f>
        <v>0</v>
      </c>
      <c r="GY44" s="40">
        <f>IF(GY$7="",0,GY34*условия!$W127)</f>
        <v>0</v>
      </c>
      <c r="GZ44" s="40">
        <f>IF(GZ$7="",0,GZ34*условия!$W127)</f>
        <v>0</v>
      </c>
      <c r="HA44" s="40">
        <f>IF(HA$7="",0,HA34*условия!$W127)</f>
        <v>0</v>
      </c>
      <c r="HB44" s="40">
        <f>IF(HB$7="",0,HB34*условия!$W127)</f>
        <v>0</v>
      </c>
      <c r="HC44" s="40">
        <f>IF(HC$7="",0,HC34*условия!$W127)</f>
        <v>0</v>
      </c>
      <c r="HD44" s="40">
        <f>IF(HD$7="",0,HD34*условия!$W127)</f>
        <v>0</v>
      </c>
      <c r="HE44" s="40">
        <f>IF(HE$7="",0,HE34*условия!$W127)</f>
        <v>0</v>
      </c>
      <c r="HF44" s="40">
        <f>IF(HF$7="",0,HF34*условия!$W127)</f>
        <v>0</v>
      </c>
      <c r="HG44" s="40">
        <f>IF(HG$7="",0,HG34*условия!$W127)</f>
        <v>0</v>
      </c>
      <c r="HH44" s="40">
        <f>IF(HH$7="",0,HH34*условия!$W127)</f>
        <v>0</v>
      </c>
      <c r="HI44" s="40">
        <f>IF(HI$7="",0,HI34*условия!$W127)</f>
        <v>0</v>
      </c>
      <c r="HJ44" s="40">
        <f>IF(HJ$7="",0,HJ34*условия!$W127)</f>
        <v>0</v>
      </c>
      <c r="HK44" s="40">
        <f>IF(HK$7="",0,HK34*условия!$W127)</f>
        <v>0</v>
      </c>
      <c r="HL44" s="40">
        <f>IF(HL$7="",0,HL34*условия!$W127)</f>
        <v>0</v>
      </c>
      <c r="HM44" s="40">
        <f>IF(HM$7="",0,HM34*условия!$W127)</f>
        <v>0</v>
      </c>
      <c r="HN44" s="40">
        <f>IF(HN$7="",0,HN34*условия!$W127)</f>
        <v>0</v>
      </c>
      <c r="HO44" s="40">
        <f>IF(HO$7="",0,HO34*условия!$W127)</f>
        <v>0</v>
      </c>
      <c r="HP44" s="40">
        <f>IF(HP$7="",0,HP34*условия!$W127)</f>
        <v>0</v>
      </c>
      <c r="HQ44" s="40">
        <f>IF(HQ$7="",0,HQ34*условия!$W127)</f>
        <v>0</v>
      </c>
      <c r="HR44" s="40">
        <f>IF(HR$7="",0,HR34*условия!$W127)</f>
        <v>0</v>
      </c>
      <c r="HS44" s="40">
        <f>IF(HS$7="",0,HS34*условия!$W127)</f>
        <v>0</v>
      </c>
      <c r="HT44" s="40">
        <f>IF(HT$7="",0,HT34*условия!$W127)</f>
        <v>0</v>
      </c>
      <c r="HU44" s="40">
        <f>IF(HU$7="",0,HU34*условия!$W127)</f>
        <v>0</v>
      </c>
      <c r="HV44" s="40">
        <f>IF(HV$7="",0,HV34*условия!$W127)</f>
        <v>0</v>
      </c>
      <c r="HW44" s="40">
        <f>IF(HW$7="",0,HW34*условия!$W127)</f>
        <v>0</v>
      </c>
      <c r="HX44" s="40">
        <f>IF(HX$7="",0,HX34*условия!$W127)</f>
        <v>0</v>
      </c>
      <c r="HY44" s="40">
        <f>IF(HY$7="",0,HY34*условия!$W127)</f>
        <v>0</v>
      </c>
      <c r="HZ44" s="40">
        <f>IF(HZ$7="",0,HZ34*условия!$W127)</f>
        <v>0</v>
      </c>
      <c r="IA44" s="40">
        <f>IF(IA$7="",0,IA34*условия!$W127)</f>
        <v>0</v>
      </c>
      <c r="IB44" s="40">
        <f>IF(IB$7="",0,IB34*условия!$W127)</f>
        <v>0</v>
      </c>
      <c r="IC44" s="40">
        <f>IF(IC$7="",0,IC34*условия!$W127)</f>
        <v>0</v>
      </c>
      <c r="ID44" s="40">
        <f>IF(ID$7="",0,ID34*условия!$W127)</f>
        <v>0</v>
      </c>
      <c r="IE44" s="40">
        <f>IF(IE$7="",0,IE34*условия!$W127)</f>
        <v>0</v>
      </c>
      <c r="IF44" s="40">
        <f>IF(IF$7="",0,IF34*условия!$W127)</f>
        <v>0</v>
      </c>
      <c r="IG44" s="40">
        <f>IF(IG$7="",0,IG34*условия!$W127)</f>
        <v>0</v>
      </c>
      <c r="IH44" s="40">
        <f>IF(IH$7="",0,IH34*условия!$W127)</f>
        <v>0</v>
      </c>
      <c r="II44" s="40">
        <f>IF(II$7="",0,II34*условия!$W127)</f>
        <v>0</v>
      </c>
      <c r="IJ44" s="40">
        <f>IF(IJ$7="",0,IJ34*условия!$W127)</f>
        <v>0</v>
      </c>
      <c r="IK44" s="40">
        <f>IF(IK$7="",0,IK34*условия!$W127)</f>
        <v>0</v>
      </c>
      <c r="IL44" s="40">
        <f>IF(IL$7="",0,IL34*условия!$W127)</f>
        <v>0</v>
      </c>
      <c r="IM44" s="40">
        <f>IF(IM$7="",0,IM34*условия!$W127)</f>
        <v>0</v>
      </c>
      <c r="IN44" s="40">
        <f>IF(IN$7="",0,IN34*условия!$W127)</f>
        <v>0</v>
      </c>
      <c r="IO44" s="40">
        <f>IF(IO$7="",0,IO34*условия!$W127)</f>
        <v>0</v>
      </c>
      <c r="IP44" s="40">
        <f>IF(IP$7="",0,IP34*условия!$W127)</f>
        <v>0</v>
      </c>
      <c r="IQ44" s="40">
        <f>IF(IQ$7="",0,IQ34*условия!$W127)</f>
        <v>0</v>
      </c>
      <c r="IR44" s="40">
        <f>IF(IR$7="",0,IR34*условия!$W127)</f>
        <v>0</v>
      </c>
      <c r="IS44" s="40">
        <f>IF(IS$7="",0,IS34*условия!$W127)</f>
        <v>0</v>
      </c>
      <c r="IT44" s="40">
        <f>IF(IT$7="",0,IT34*условия!$W127)</f>
        <v>0</v>
      </c>
      <c r="IU44" s="40">
        <f>IF(IU$7="",0,IU34*условия!$W127)</f>
        <v>0</v>
      </c>
      <c r="IV44" s="40">
        <f>IF(IV$7="",0,IV34*условия!$W127)</f>
        <v>0</v>
      </c>
      <c r="IW44" s="40">
        <f>IF(IW$7="",0,IW34*условия!$W127)</f>
        <v>0</v>
      </c>
      <c r="IX44" s="40">
        <f>IF(IX$7="",0,IX34*условия!$W127)</f>
        <v>0</v>
      </c>
      <c r="IY44" s="40">
        <f>IF(IY$7="",0,IY34*условия!$W127)</f>
        <v>0</v>
      </c>
      <c r="IZ44" s="40">
        <f>IF(IZ$7="",0,IZ34*условия!$W127)</f>
        <v>0</v>
      </c>
      <c r="JA44" s="40">
        <f>IF(JA$7="",0,JA34*условия!$W127)</f>
        <v>0</v>
      </c>
      <c r="JB44" s="40">
        <f>IF(JB$7="",0,JB34*условия!$W127)</f>
        <v>0</v>
      </c>
      <c r="JC44" s="40">
        <f>IF(JC$7="",0,JC34*условия!$W127)</f>
        <v>0</v>
      </c>
      <c r="JD44" s="40">
        <f>IF(JD$7="",0,JD34*условия!$W127)</f>
        <v>0</v>
      </c>
      <c r="JE44" s="40">
        <f>IF(JE$7="",0,JE34*условия!$W127)</f>
        <v>0</v>
      </c>
      <c r="JF44" s="40">
        <f>IF(JF$7="",0,JF34*условия!$W127)</f>
        <v>0</v>
      </c>
      <c r="JG44" s="40">
        <f>IF(JG$7="",0,JG34*условия!$W127)</f>
        <v>0</v>
      </c>
      <c r="JH44" s="40">
        <f>IF(JH$7="",0,JH34*условия!$W127)</f>
        <v>0</v>
      </c>
      <c r="JI44" s="40">
        <f>IF(JI$7="",0,JI34*условия!$W127)</f>
        <v>0</v>
      </c>
      <c r="JJ44" s="40">
        <f>IF(JJ$7="",0,JJ34*условия!$W127)</f>
        <v>0</v>
      </c>
      <c r="JK44" s="40">
        <f>IF(JK$7="",0,JK34*условия!$W127)</f>
        <v>0</v>
      </c>
      <c r="JL44" s="40">
        <f>IF(JL$7="",0,JL34*условия!$W127)</f>
        <v>0</v>
      </c>
      <c r="JM44" s="40">
        <f>IF(JM$7="",0,JM34*условия!$W127)</f>
        <v>0</v>
      </c>
      <c r="JN44" s="40">
        <f>IF(JN$7="",0,JN34*условия!$W127)</f>
        <v>0</v>
      </c>
      <c r="JO44" s="40">
        <f>IF(JO$7="",0,JO34*условия!$W127)</f>
        <v>0</v>
      </c>
      <c r="JP44" s="40">
        <f>IF(JP$7="",0,JP34*условия!$W127)</f>
        <v>0</v>
      </c>
      <c r="JQ44" s="40">
        <f>IF(JQ$7="",0,JQ34*условия!$W127)</f>
        <v>0</v>
      </c>
      <c r="JR44" s="40">
        <f>IF(JR$7="",0,JR34*условия!$W127)</f>
        <v>0</v>
      </c>
      <c r="JS44" s="40">
        <f>IF(JS$7="",0,JS34*условия!$W127)</f>
        <v>0</v>
      </c>
      <c r="JT44" s="40">
        <f>IF(JT$7="",0,JT34*условия!$W127)</f>
        <v>0</v>
      </c>
      <c r="JU44" s="40">
        <f>IF(JU$7="",0,JU34*условия!$W127)</f>
        <v>0</v>
      </c>
      <c r="JV44" s="40">
        <f>IF(JV$7="",0,JV34*условия!$W127)</f>
        <v>0</v>
      </c>
      <c r="JW44" s="40">
        <f>IF(JW$7="",0,JW34*условия!$W127)</f>
        <v>0</v>
      </c>
      <c r="JX44" s="40">
        <f>IF(JX$7="",0,JX34*условия!$W127)</f>
        <v>0</v>
      </c>
      <c r="JY44" s="40">
        <f>IF(JY$7="",0,JY34*условия!$W127)</f>
        <v>0</v>
      </c>
      <c r="JZ44" s="40">
        <f>IF(JZ$7="",0,JZ34*условия!$W127)</f>
        <v>0</v>
      </c>
      <c r="KA44" s="40">
        <f>IF(KA$7="",0,KA34*условия!$W127)</f>
        <v>0</v>
      </c>
      <c r="KB44" s="40">
        <f>IF(KB$7="",0,KB34*условия!$W127)</f>
        <v>0</v>
      </c>
      <c r="KC44" s="40">
        <f>IF(KC$7="",0,KC34*условия!$W127)</f>
        <v>0</v>
      </c>
      <c r="KD44" s="40">
        <f>IF(KD$7="",0,KD34*условия!$W127)</f>
        <v>0</v>
      </c>
      <c r="KE44" s="40">
        <f>IF(KE$7="",0,KE34*условия!$W127)</f>
        <v>0</v>
      </c>
      <c r="KF44" s="40">
        <f>IF(KF$7="",0,KF34*условия!$W127)</f>
        <v>0</v>
      </c>
      <c r="KG44" s="40">
        <f>IF(KG$7="",0,KG34*условия!$W127)</f>
        <v>0</v>
      </c>
      <c r="KH44" s="40">
        <f>IF(KH$7="",0,KH34*условия!$W127)</f>
        <v>0</v>
      </c>
      <c r="KI44" s="40">
        <f>IF(KI$7="",0,KI34*условия!$W127)</f>
        <v>0</v>
      </c>
      <c r="KJ44" s="40">
        <f>IF(KJ$7="",0,KJ34*условия!$W127)</f>
        <v>0</v>
      </c>
      <c r="KK44" s="40">
        <f>IF(KK$7="",0,KK34*условия!$W127)</f>
        <v>0</v>
      </c>
      <c r="KL44" s="40">
        <f>IF(KL$7="",0,KL34*условия!$W127)</f>
        <v>0</v>
      </c>
      <c r="KM44" s="40">
        <f>IF(KM$7="",0,KM34*условия!$W127)</f>
        <v>0</v>
      </c>
      <c r="KN44" s="40">
        <f>IF(KN$7="",0,KN34*условия!$W127)</f>
        <v>0</v>
      </c>
      <c r="KO44" s="40">
        <f>IF(KO$7="",0,KO34*условия!$W127)</f>
        <v>0</v>
      </c>
      <c r="KP44" s="40">
        <f>IF(KP$7="",0,KP34*условия!$W127)</f>
        <v>0</v>
      </c>
      <c r="KQ44" s="40">
        <f>IF(KQ$7="",0,KQ34*условия!$W127)</f>
        <v>0</v>
      </c>
      <c r="KR44" s="40">
        <f>IF(KR$7="",0,KR34*условия!$W127)</f>
        <v>0</v>
      </c>
      <c r="KS44" s="40">
        <f>IF(KS$7="",0,KS34*условия!$W127)</f>
        <v>0</v>
      </c>
      <c r="KT44" s="40">
        <f>IF(KT$7="",0,KT34*условия!$W127)</f>
        <v>0</v>
      </c>
      <c r="KU44" s="40">
        <f>IF(KU$7="",0,KU34*условия!$W127)</f>
        <v>0</v>
      </c>
      <c r="KV44" s="40">
        <f>IF(KV$7="",0,KV34*условия!$W127)</f>
        <v>0</v>
      </c>
      <c r="KW44" s="1"/>
      <c r="KX44" s="1"/>
    </row>
    <row r="45" spans="1:310" x14ac:dyDescent="0.25">
      <c r="A45" s="1"/>
      <c r="B45" s="79"/>
      <c r="C45" s="79"/>
      <c r="D45" s="79"/>
      <c r="E45" s="1" t="str">
        <f>E43</f>
        <v>количество клиентов, приобретающих допуслуги</v>
      </c>
      <c r="F45" s="1"/>
      <c r="G45" s="1"/>
      <c r="H45" s="11" t="str">
        <f t="shared" ref="H45:H49" si="42">H44</f>
        <v>клиенты</v>
      </c>
      <c r="I45" s="1"/>
      <c r="J45" s="1"/>
      <c r="K45" s="1" t="str">
        <f>справочники!$U$12</f>
        <v>постоянные-30сотрудников</v>
      </c>
      <c r="L45" s="1"/>
      <c r="M45" s="5"/>
      <c r="N45" s="40"/>
      <c r="O45" s="19"/>
      <c r="P45" s="1"/>
      <c r="Q45" s="1"/>
      <c r="R45" s="40"/>
      <c r="S45" s="1"/>
      <c r="T45" s="232">
        <f>SUMIFS(раунд2!45:45,раунд2!$1:$1,MAX(раунд2!$1:$1))</f>
        <v>22.015000000000001</v>
      </c>
      <c r="U45" s="40">
        <f>IF(U$7="",0,U35*условия!$W128)</f>
        <v>27.552777777777777</v>
      </c>
      <c r="V45" s="40">
        <f>IF(V$7="",0,V35*условия!$W128)</f>
        <v>29.3</v>
      </c>
      <c r="W45" s="40">
        <f>IF(W$7="",0,W35*условия!$W128)</f>
        <v>31.141666666666669</v>
      </c>
      <c r="X45" s="40">
        <f>IF(X$7="",0,X35*условия!$W128)</f>
        <v>33.077777777777783</v>
      </c>
      <c r="Y45" s="40">
        <f>IF(Y$7="",0,Y35*условия!$W128)</f>
        <v>35.108333333333341</v>
      </c>
      <c r="Z45" s="40">
        <f>IF(Z$7="",0,Z35*условия!$W128)</f>
        <v>37.233333333333341</v>
      </c>
      <c r="AA45" s="40">
        <f>IF(AA$7="",0,AA35*условия!$W128)</f>
        <v>39.452777777777783</v>
      </c>
      <c r="AB45" s="40">
        <f>IF(AB$7="",0,AB35*условия!$W128)</f>
        <v>41.76666666666668</v>
      </c>
      <c r="AC45" s="40">
        <f>IF(AC$7="",0,AC35*условия!$W128)</f>
        <v>44.175000000000011</v>
      </c>
      <c r="AD45" s="40">
        <f>IF(AD$7="",0,AD35*условия!$W128)</f>
        <v>46.677777777777784</v>
      </c>
      <c r="AE45" s="40">
        <f>IF(AE$7="",0,AE35*условия!$W128)</f>
        <v>49.275000000000006</v>
      </c>
      <c r="AF45" s="40">
        <f>IF(AF$7="",0,AF35*условия!$W128)</f>
        <v>51.966666666666676</v>
      </c>
      <c r="AG45" s="40">
        <f>IF(AG$7="",0,AG35*условия!$W128)</f>
        <v>54.752777777777787</v>
      </c>
      <c r="AH45" s="40">
        <f>IF(AH$7="",0,AH35*условия!$W128)</f>
        <v>57.63333333333334</v>
      </c>
      <c r="AI45" s="40">
        <f>IF(AI$7="",0,AI35*условия!$W128)</f>
        <v>60.608333333333341</v>
      </c>
      <c r="AJ45" s="40">
        <f>IF(AJ$7="",0,AJ35*условия!$W128)</f>
        <v>63.677777777777784</v>
      </c>
      <c r="AK45" s="40">
        <f>IF(AK$7="",0,AK35*условия!$W128)</f>
        <v>66.841666666666683</v>
      </c>
      <c r="AL45" s="40">
        <f>IF(AL$7="",0,AL35*условия!$W128)</f>
        <v>70.100000000000009</v>
      </c>
      <c r="AM45" s="40">
        <f>IF(AM$7="",0,AM35*условия!$W128)</f>
        <v>73.452777777777797</v>
      </c>
      <c r="AN45" s="40">
        <f>IF(AN$7="",0,AN35*условия!$W128)</f>
        <v>76.900000000000034</v>
      </c>
      <c r="AO45" s="40">
        <f>IF(AO$7="",0,AO35*условия!$W128)</f>
        <v>80.441666666666691</v>
      </c>
      <c r="AP45" s="40">
        <f>IF(AP$7="",0,AP35*условия!$W128)</f>
        <v>84.077777777777797</v>
      </c>
      <c r="AQ45" s="40">
        <f>IF(AQ$7="",0,AQ35*условия!$W128)</f>
        <v>87.808333333333351</v>
      </c>
      <c r="AR45" s="40">
        <f>IF(AR$7="",0,AR35*условия!$W128)</f>
        <v>91.633333333333354</v>
      </c>
      <c r="AS45" s="40">
        <f>IF(AS$7="",0,AS35*условия!$W128)</f>
        <v>95.552777777777806</v>
      </c>
      <c r="AT45" s="40">
        <f>IF(AT$7="",0,AT35*условия!$W128)</f>
        <v>99.566666666666691</v>
      </c>
      <c r="AU45" s="40">
        <f>IF(AU$7="",0,AU35*условия!$W128)</f>
        <v>103.67500000000003</v>
      </c>
      <c r="AV45" s="40">
        <f>IF(AV$7="",0,AV35*условия!$W128)</f>
        <v>107.87777777777781</v>
      </c>
      <c r="AW45" s="40">
        <f>IF(AW$7="",0,AW35*условия!$W128)</f>
        <v>112.17500000000003</v>
      </c>
      <c r="AX45" s="40">
        <f>IF(AX$7="",0,AX35*условия!$W128)</f>
        <v>116.56666666666671</v>
      </c>
      <c r="AY45" s="40">
        <f>IF(AY$7="",0,AY35*условия!$W128)</f>
        <v>121.05277777777781</v>
      </c>
      <c r="AZ45" s="40">
        <f>IF(AZ$7="",0,AZ35*условия!$W128)</f>
        <v>125.63333333333338</v>
      </c>
      <c r="BA45" s="40">
        <f>IF(BA$7="",0,BA35*условия!$W128)</f>
        <v>130.30833333333337</v>
      </c>
      <c r="BB45" s="40">
        <f>IF(BB$7="",0,BB35*условия!$W128)</f>
        <v>135.07777777777784</v>
      </c>
      <c r="BC45" s="40">
        <f>IF(BC$7="",0,BC35*условия!$W128)</f>
        <v>139.94166666666672</v>
      </c>
      <c r="BD45" s="40">
        <f>IF(BD$7="",0,BD35*условия!$W128)</f>
        <v>144.90000000000006</v>
      </c>
      <c r="BE45" s="40">
        <f>IF(BE$7="",0,BE35*условия!$W128)</f>
        <v>0</v>
      </c>
      <c r="BF45" s="40">
        <f>IF(BF$7="",0,BF35*условия!$W128)</f>
        <v>0</v>
      </c>
      <c r="BG45" s="40">
        <f>IF(BG$7="",0,BG35*условия!$W128)</f>
        <v>0</v>
      </c>
      <c r="BH45" s="40">
        <f>IF(BH$7="",0,BH35*условия!$W128)</f>
        <v>0</v>
      </c>
      <c r="BI45" s="40">
        <f>IF(BI$7="",0,BI35*условия!$W128)</f>
        <v>0</v>
      </c>
      <c r="BJ45" s="40">
        <f>IF(BJ$7="",0,BJ35*условия!$W128)</f>
        <v>0</v>
      </c>
      <c r="BK45" s="40">
        <f>IF(BK$7="",0,BK35*условия!$W128)</f>
        <v>0</v>
      </c>
      <c r="BL45" s="40">
        <f>IF(BL$7="",0,BL35*условия!$W128)</f>
        <v>0</v>
      </c>
      <c r="BM45" s="40">
        <f>IF(BM$7="",0,BM35*условия!$W128)</f>
        <v>0</v>
      </c>
      <c r="BN45" s="40">
        <f>IF(BN$7="",0,BN35*условия!$W128)</f>
        <v>0</v>
      </c>
      <c r="BO45" s="40">
        <f>IF(BO$7="",0,BO35*условия!$W128)</f>
        <v>0</v>
      </c>
      <c r="BP45" s="40">
        <f>IF(BP$7="",0,BP35*условия!$W128)</f>
        <v>0</v>
      </c>
      <c r="BQ45" s="40">
        <f>IF(BQ$7="",0,BQ35*условия!$W128)</f>
        <v>0</v>
      </c>
      <c r="BR45" s="40">
        <f>IF(BR$7="",0,BR35*условия!$W128)</f>
        <v>0</v>
      </c>
      <c r="BS45" s="40">
        <f>IF(BS$7="",0,BS35*условия!$W128)</f>
        <v>0</v>
      </c>
      <c r="BT45" s="40">
        <f>IF(BT$7="",0,BT35*условия!$W128)</f>
        <v>0</v>
      </c>
      <c r="BU45" s="40">
        <f>IF(BU$7="",0,BU35*условия!$W128)</f>
        <v>0</v>
      </c>
      <c r="BV45" s="40">
        <f>IF(BV$7="",0,BV35*условия!$W128)</f>
        <v>0</v>
      </c>
      <c r="BW45" s="40">
        <f>IF(BW$7="",0,BW35*условия!$W128)</f>
        <v>0</v>
      </c>
      <c r="BX45" s="40">
        <f>IF(BX$7="",0,BX35*условия!$W128)</f>
        <v>0</v>
      </c>
      <c r="BY45" s="40">
        <f>IF(BY$7="",0,BY35*условия!$W128)</f>
        <v>0</v>
      </c>
      <c r="BZ45" s="40">
        <f>IF(BZ$7="",0,BZ35*условия!$W128)</f>
        <v>0</v>
      </c>
      <c r="CA45" s="40">
        <f>IF(CA$7="",0,CA35*условия!$W128)</f>
        <v>0</v>
      </c>
      <c r="CB45" s="40">
        <f>IF(CB$7="",0,CB35*условия!$W128)</f>
        <v>0</v>
      </c>
      <c r="CC45" s="40">
        <f>IF(CC$7="",0,CC35*условия!$W128)</f>
        <v>0</v>
      </c>
      <c r="CD45" s="40">
        <f>IF(CD$7="",0,CD35*условия!$W128)</f>
        <v>0</v>
      </c>
      <c r="CE45" s="40">
        <f>IF(CE$7="",0,CE35*условия!$W128)</f>
        <v>0</v>
      </c>
      <c r="CF45" s="40">
        <f>IF(CF$7="",0,CF35*условия!$W128)</f>
        <v>0</v>
      </c>
      <c r="CG45" s="40">
        <f>IF(CG$7="",0,CG35*условия!$W128)</f>
        <v>0</v>
      </c>
      <c r="CH45" s="40">
        <f>IF(CH$7="",0,CH35*условия!$W128)</f>
        <v>0</v>
      </c>
      <c r="CI45" s="40">
        <f>IF(CI$7="",0,CI35*условия!$W128)</f>
        <v>0</v>
      </c>
      <c r="CJ45" s="40">
        <f>IF(CJ$7="",0,CJ35*условия!$W128)</f>
        <v>0</v>
      </c>
      <c r="CK45" s="40">
        <f>IF(CK$7="",0,CK35*условия!$W128)</f>
        <v>0</v>
      </c>
      <c r="CL45" s="40">
        <f>IF(CL$7="",0,CL35*условия!$W128)</f>
        <v>0</v>
      </c>
      <c r="CM45" s="40">
        <f>IF(CM$7="",0,CM35*условия!$W128)</f>
        <v>0</v>
      </c>
      <c r="CN45" s="40">
        <f>IF(CN$7="",0,CN35*условия!$W128)</f>
        <v>0</v>
      </c>
      <c r="CO45" s="40">
        <f>IF(CO$7="",0,CO35*условия!$W128)</f>
        <v>0</v>
      </c>
      <c r="CP45" s="40">
        <f>IF(CP$7="",0,CP35*условия!$W128)</f>
        <v>0</v>
      </c>
      <c r="CQ45" s="40">
        <f>IF(CQ$7="",0,CQ35*условия!$W128)</f>
        <v>0</v>
      </c>
      <c r="CR45" s="40">
        <f>IF(CR$7="",0,CR35*условия!$W128)</f>
        <v>0</v>
      </c>
      <c r="CS45" s="40">
        <f>IF(CS$7="",0,CS35*условия!$W128)</f>
        <v>0</v>
      </c>
      <c r="CT45" s="40">
        <f>IF(CT$7="",0,CT35*условия!$W128)</f>
        <v>0</v>
      </c>
      <c r="CU45" s="40">
        <f>IF(CU$7="",0,CU35*условия!$W128)</f>
        <v>0</v>
      </c>
      <c r="CV45" s="40">
        <f>IF(CV$7="",0,CV35*условия!$W128)</f>
        <v>0</v>
      </c>
      <c r="CW45" s="40">
        <f>IF(CW$7="",0,CW35*условия!$W128)</f>
        <v>0</v>
      </c>
      <c r="CX45" s="40">
        <f>IF(CX$7="",0,CX35*условия!$W128)</f>
        <v>0</v>
      </c>
      <c r="CY45" s="40">
        <f>IF(CY$7="",0,CY35*условия!$W128)</f>
        <v>0</v>
      </c>
      <c r="CZ45" s="40">
        <f>IF(CZ$7="",0,CZ35*условия!$W128)</f>
        <v>0</v>
      </c>
      <c r="DA45" s="40">
        <f>IF(DA$7="",0,DA35*условия!$W128)</f>
        <v>0</v>
      </c>
      <c r="DB45" s="40">
        <f>IF(DB$7="",0,DB35*условия!$W128)</f>
        <v>0</v>
      </c>
      <c r="DC45" s="40">
        <f>IF(DC$7="",0,DC35*условия!$W128)</f>
        <v>0</v>
      </c>
      <c r="DD45" s="40">
        <f>IF(DD$7="",0,DD35*условия!$W128)</f>
        <v>0</v>
      </c>
      <c r="DE45" s="40">
        <f>IF(DE$7="",0,DE35*условия!$W128)</f>
        <v>0</v>
      </c>
      <c r="DF45" s="40">
        <f>IF(DF$7="",0,DF35*условия!$W128)</f>
        <v>0</v>
      </c>
      <c r="DG45" s="40">
        <f>IF(DG$7="",0,DG35*условия!$W128)</f>
        <v>0</v>
      </c>
      <c r="DH45" s="40">
        <f>IF(DH$7="",0,DH35*условия!$W128)</f>
        <v>0</v>
      </c>
      <c r="DI45" s="40">
        <f>IF(DI$7="",0,DI35*условия!$W128)</f>
        <v>0</v>
      </c>
      <c r="DJ45" s="40">
        <f>IF(DJ$7="",0,DJ35*условия!$W128)</f>
        <v>0</v>
      </c>
      <c r="DK45" s="40">
        <f>IF(DK$7="",0,DK35*условия!$W128)</f>
        <v>0</v>
      </c>
      <c r="DL45" s="40">
        <f>IF(DL$7="",0,DL35*условия!$W128)</f>
        <v>0</v>
      </c>
      <c r="DM45" s="40">
        <f>IF(DM$7="",0,DM35*условия!$W128)</f>
        <v>0</v>
      </c>
      <c r="DN45" s="40">
        <f>IF(DN$7="",0,DN35*условия!$W128)</f>
        <v>0</v>
      </c>
      <c r="DO45" s="40">
        <f>IF(DO$7="",0,DO35*условия!$W128)</f>
        <v>0</v>
      </c>
      <c r="DP45" s="40">
        <f>IF(DP$7="",0,DP35*условия!$W128)</f>
        <v>0</v>
      </c>
      <c r="DQ45" s="40">
        <f>IF(DQ$7="",0,DQ35*условия!$W128)</f>
        <v>0</v>
      </c>
      <c r="DR45" s="40">
        <f>IF(DR$7="",0,DR35*условия!$W128)</f>
        <v>0</v>
      </c>
      <c r="DS45" s="40">
        <f>IF(DS$7="",0,DS35*условия!$W128)</f>
        <v>0</v>
      </c>
      <c r="DT45" s="40">
        <f>IF(DT$7="",0,DT35*условия!$W128)</f>
        <v>0</v>
      </c>
      <c r="DU45" s="40">
        <f>IF(DU$7="",0,DU35*условия!$W128)</f>
        <v>0</v>
      </c>
      <c r="DV45" s="40">
        <f>IF(DV$7="",0,DV35*условия!$W128)</f>
        <v>0</v>
      </c>
      <c r="DW45" s="40">
        <f>IF(DW$7="",0,DW35*условия!$W128)</f>
        <v>0</v>
      </c>
      <c r="DX45" s="40">
        <f>IF(DX$7="",0,DX35*условия!$W128)</f>
        <v>0</v>
      </c>
      <c r="DY45" s="40">
        <f>IF(DY$7="",0,DY35*условия!$W128)</f>
        <v>0</v>
      </c>
      <c r="DZ45" s="40">
        <f>IF(DZ$7="",0,DZ35*условия!$W128)</f>
        <v>0</v>
      </c>
      <c r="EA45" s="40">
        <f>IF(EA$7="",0,EA35*условия!$W128)</f>
        <v>0</v>
      </c>
      <c r="EB45" s="40">
        <f>IF(EB$7="",0,EB35*условия!$W128)</f>
        <v>0</v>
      </c>
      <c r="EC45" s="40">
        <f>IF(EC$7="",0,EC35*условия!$W128)</f>
        <v>0</v>
      </c>
      <c r="ED45" s="40">
        <f>IF(ED$7="",0,ED35*условия!$W128)</f>
        <v>0</v>
      </c>
      <c r="EE45" s="40">
        <f>IF(EE$7="",0,EE35*условия!$W128)</f>
        <v>0</v>
      </c>
      <c r="EF45" s="40">
        <f>IF(EF$7="",0,EF35*условия!$W128)</f>
        <v>0</v>
      </c>
      <c r="EG45" s="40">
        <f>IF(EG$7="",0,EG35*условия!$W128)</f>
        <v>0</v>
      </c>
      <c r="EH45" s="40">
        <f>IF(EH$7="",0,EH35*условия!$W128)</f>
        <v>0</v>
      </c>
      <c r="EI45" s="40">
        <f>IF(EI$7="",0,EI35*условия!$W128)</f>
        <v>0</v>
      </c>
      <c r="EJ45" s="40">
        <f>IF(EJ$7="",0,EJ35*условия!$W128)</f>
        <v>0</v>
      </c>
      <c r="EK45" s="40">
        <f>IF(EK$7="",0,EK35*условия!$W128)</f>
        <v>0</v>
      </c>
      <c r="EL45" s="40">
        <f>IF(EL$7="",0,EL35*условия!$W128)</f>
        <v>0</v>
      </c>
      <c r="EM45" s="40">
        <f>IF(EM$7="",0,EM35*условия!$W128)</f>
        <v>0</v>
      </c>
      <c r="EN45" s="40">
        <f>IF(EN$7="",0,EN35*условия!$W128)</f>
        <v>0</v>
      </c>
      <c r="EO45" s="40">
        <f>IF(EO$7="",0,EO35*условия!$W128)</f>
        <v>0</v>
      </c>
      <c r="EP45" s="40">
        <f>IF(EP$7="",0,EP35*условия!$W128)</f>
        <v>0</v>
      </c>
      <c r="EQ45" s="40">
        <f>IF(EQ$7="",0,EQ35*условия!$W128)</f>
        <v>0</v>
      </c>
      <c r="ER45" s="40">
        <f>IF(ER$7="",0,ER35*условия!$W128)</f>
        <v>0</v>
      </c>
      <c r="ES45" s="40">
        <f>IF(ES$7="",0,ES35*условия!$W128)</f>
        <v>0</v>
      </c>
      <c r="ET45" s="40">
        <f>IF(ET$7="",0,ET35*условия!$W128)</f>
        <v>0</v>
      </c>
      <c r="EU45" s="40">
        <f>IF(EU$7="",0,EU35*условия!$W128)</f>
        <v>0</v>
      </c>
      <c r="EV45" s="40">
        <f>IF(EV$7="",0,EV35*условия!$W128)</f>
        <v>0</v>
      </c>
      <c r="EW45" s="40">
        <f>IF(EW$7="",0,EW35*условия!$W128)</f>
        <v>0</v>
      </c>
      <c r="EX45" s="40">
        <f>IF(EX$7="",0,EX35*условия!$W128)</f>
        <v>0</v>
      </c>
      <c r="EY45" s="40">
        <f>IF(EY$7="",0,EY35*условия!$W128)</f>
        <v>0</v>
      </c>
      <c r="EZ45" s="40">
        <f>IF(EZ$7="",0,EZ35*условия!$W128)</f>
        <v>0</v>
      </c>
      <c r="FA45" s="40">
        <f>IF(FA$7="",0,FA35*условия!$W128)</f>
        <v>0</v>
      </c>
      <c r="FB45" s="40">
        <f>IF(FB$7="",0,FB35*условия!$W128)</f>
        <v>0</v>
      </c>
      <c r="FC45" s="40">
        <f>IF(FC$7="",0,FC35*условия!$W128)</f>
        <v>0</v>
      </c>
      <c r="FD45" s="40">
        <f>IF(FD$7="",0,FD35*условия!$W128)</f>
        <v>0</v>
      </c>
      <c r="FE45" s="40">
        <f>IF(FE$7="",0,FE35*условия!$W128)</f>
        <v>0</v>
      </c>
      <c r="FF45" s="40">
        <f>IF(FF$7="",0,FF35*условия!$W128)</f>
        <v>0</v>
      </c>
      <c r="FG45" s="40">
        <f>IF(FG$7="",0,FG35*условия!$W128)</f>
        <v>0</v>
      </c>
      <c r="FH45" s="40">
        <f>IF(FH$7="",0,FH35*условия!$W128)</f>
        <v>0</v>
      </c>
      <c r="FI45" s="40">
        <f>IF(FI$7="",0,FI35*условия!$W128)</f>
        <v>0</v>
      </c>
      <c r="FJ45" s="40">
        <f>IF(FJ$7="",0,FJ35*условия!$W128)</f>
        <v>0</v>
      </c>
      <c r="FK45" s="40">
        <f>IF(FK$7="",0,FK35*условия!$W128)</f>
        <v>0</v>
      </c>
      <c r="FL45" s="40">
        <f>IF(FL$7="",0,FL35*условия!$W128)</f>
        <v>0</v>
      </c>
      <c r="FM45" s="40">
        <f>IF(FM$7="",0,FM35*условия!$W128)</f>
        <v>0</v>
      </c>
      <c r="FN45" s="40">
        <f>IF(FN$7="",0,FN35*условия!$W128)</f>
        <v>0</v>
      </c>
      <c r="FO45" s="40">
        <f>IF(FO$7="",0,FO35*условия!$W128)</f>
        <v>0</v>
      </c>
      <c r="FP45" s="40">
        <f>IF(FP$7="",0,FP35*условия!$W128)</f>
        <v>0</v>
      </c>
      <c r="FQ45" s="40">
        <f>IF(FQ$7="",0,FQ35*условия!$W128)</f>
        <v>0</v>
      </c>
      <c r="FR45" s="40">
        <f>IF(FR$7="",0,FR35*условия!$W128)</f>
        <v>0</v>
      </c>
      <c r="FS45" s="40">
        <f>IF(FS$7="",0,FS35*условия!$W128)</f>
        <v>0</v>
      </c>
      <c r="FT45" s="40">
        <f>IF(FT$7="",0,FT35*условия!$W128)</f>
        <v>0</v>
      </c>
      <c r="FU45" s="40">
        <f>IF(FU$7="",0,FU35*условия!$W128)</f>
        <v>0</v>
      </c>
      <c r="FV45" s="40">
        <f>IF(FV$7="",0,FV35*условия!$W128)</f>
        <v>0</v>
      </c>
      <c r="FW45" s="40">
        <f>IF(FW$7="",0,FW35*условия!$W128)</f>
        <v>0</v>
      </c>
      <c r="FX45" s="40">
        <f>IF(FX$7="",0,FX35*условия!$W128)</f>
        <v>0</v>
      </c>
      <c r="FY45" s="40">
        <f>IF(FY$7="",0,FY35*условия!$W128)</f>
        <v>0</v>
      </c>
      <c r="FZ45" s="40">
        <f>IF(FZ$7="",0,FZ35*условия!$W128)</f>
        <v>0</v>
      </c>
      <c r="GA45" s="40">
        <f>IF(GA$7="",0,GA35*условия!$W128)</f>
        <v>0</v>
      </c>
      <c r="GB45" s="40">
        <f>IF(GB$7="",0,GB35*условия!$W128)</f>
        <v>0</v>
      </c>
      <c r="GC45" s="40">
        <f>IF(GC$7="",0,GC35*условия!$W128)</f>
        <v>0</v>
      </c>
      <c r="GD45" s="40">
        <f>IF(GD$7="",0,GD35*условия!$W128)</f>
        <v>0</v>
      </c>
      <c r="GE45" s="40">
        <f>IF(GE$7="",0,GE35*условия!$W128)</f>
        <v>0</v>
      </c>
      <c r="GF45" s="40">
        <f>IF(GF$7="",0,GF35*условия!$W128)</f>
        <v>0</v>
      </c>
      <c r="GG45" s="40">
        <f>IF(GG$7="",0,GG35*условия!$W128)</f>
        <v>0</v>
      </c>
      <c r="GH45" s="40">
        <f>IF(GH$7="",0,GH35*условия!$W128)</f>
        <v>0</v>
      </c>
      <c r="GI45" s="40">
        <f>IF(GI$7="",0,GI35*условия!$W128)</f>
        <v>0</v>
      </c>
      <c r="GJ45" s="40">
        <f>IF(GJ$7="",0,GJ35*условия!$W128)</f>
        <v>0</v>
      </c>
      <c r="GK45" s="40">
        <f>IF(GK$7="",0,GK35*условия!$W128)</f>
        <v>0</v>
      </c>
      <c r="GL45" s="40">
        <f>IF(GL$7="",0,GL35*условия!$W128)</f>
        <v>0</v>
      </c>
      <c r="GM45" s="40">
        <f>IF(GM$7="",0,GM35*условия!$W128)</f>
        <v>0</v>
      </c>
      <c r="GN45" s="40">
        <f>IF(GN$7="",0,GN35*условия!$W128)</f>
        <v>0</v>
      </c>
      <c r="GO45" s="40">
        <f>IF(GO$7="",0,GO35*условия!$W128)</f>
        <v>0</v>
      </c>
      <c r="GP45" s="40">
        <f>IF(GP$7="",0,GP35*условия!$W128)</f>
        <v>0</v>
      </c>
      <c r="GQ45" s="40">
        <f>IF(GQ$7="",0,GQ35*условия!$W128)</f>
        <v>0</v>
      </c>
      <c r="GR45" s="40">
        <f>IF(GR$7="",0,GR35*условия!$W128)</f>
        <v>0</v>
      </c>
      <c r="GS45" s="40">
        <f>IF(GS$7="",0,GS35*условия!$W128)</f>
        <v>0</v>
      </c>
      <c r="GT45" s="40">
        <f>IF(GT$7="",0,GT35*условия!$W128)</f>
        <v>0</v>
      </c>
      <c r="GU45" s="40">
        <f>IF(GU$7="",0,GU35*условия!$W128)</f>
        <v>0</v>
      </c>
      <c r="GV45" s="40">
        <f>IF(GV$7="",0,GV35*условия!$W128)</f>
        <v>0</v>
      </c>
      <c r="GW45" s="40">
        <f>IF(GW$7="",0,GW35*условия!$W128)</f>
        <v>0</v>
      </c>
      <c r="GX45" s="40">
        <f>IF(GX$7="",0,GX35*условия!$W128)</f>
        <v>0</v>
      </c>
      <c r="GY45" s="40">
        <f>IF(GY$7="",0,GY35*условия!$W128)</f>
        <v>0</v>
      </c>
      <c r="GZ45" s="40">
        <f>IF(GZ$7="",0,GZ35*условия!$W128)</f>
        <v>0</v>
      </c>
      <c r="HA45" s="40">
        <f>IF(HA$7="",0,HA35*условия!$W128)</f>
        <v>0</v>
      </c>
      <c r="HB45" s="40">
        <f>IF(HB$7="",0,HB35*условия!$W128)</f>
        <v>0</v>
      </c>
      <c r="HC45" s="40">
        <f>IF(HC$7="",0,HC35*условия!$W128)</f>
        <v>0</v>
      </c>
      <c r="HD45" s="40">
        <f>IF(HD$7="",0,HD35*условия!$W128)</f>
        <v>0</v>
      </c>
      <c r="HE45" s="40">
        <f>IF(HE$7="",0,HE35*условия!$W128)</f>
        <v>0</v>
      </c>
      <c r="HF45" s="40">
        <f>IF(HF$7="",0,HF35*условия!$W128)</f>
        <v>0</v>
      </c>
      <c r="HG45" s="40">
        <f>IF(HG$7="",0,HG35*условия!$W128)</f>
        <v>0</v>
      </c>
      <c r="HH45" s="40">
        <f>IF(HH$7="",0,HH35*условия!$W128)</f>
        <v>0</v>
      </c>
      <c r="HI45" s="40">
        <f>IF(HI$7="",0,HI35*условия!$W128)</f>
        <v>0</v>
      </c>
      <c r="HJ45" s="40">
        <f>IF(HJ$7="",0,HJ35*условия!$W128)</f>
        <v>0</v>
      </c>
      <c r="HK45" s="40">
        <f>IF(HK$7="",0,HK35*условия!$W128)</f>
        <v>0</v>
      </c>
      <c r="HL45" s="40">
        <f>IF(HL$7="",0,HL35*условия!$W128)</f>
        <v>0</v>
      </c>
      <c r="HM45" s="40">
        <f>IF(HM$7="",0,HM35*условия!$W128)</f>
        <v>0</v>
      </c>
      <c r="HN45" s="40">
        <f>IF(HN$7="",0,HN35*условия!$W128)</f>
        <v>0</v>
      </c>
      <c r="HO45" s="40">
        <f>IF(HO$7="",0,HO35*условия!$W128)</f>
        <v>0</v>
      </c>
      <c r="HP45" s="40">
        <f>IF(HP$7="",0,HP35*условия!$W128)</f>
        <v>0</v>
      </c>
      <c r="HQ45" s="40">
        <f>IF(HQ$7="",0,HQ35*условия!$W128)</f>
        <v>0</v>
      </c>
      <c r="HR45" s="40">
        <f>IF(HR$7="",0,HR35*условия!$W128)</f>
        <v>0</v>
      </c>
      <c r="HS45" s="40">
        <f>IF(HS$7="",0,HS35*условия!$W128)</f>
        <v>0</v>
      </c>
      <c r="HT45" s="40">
        <f>IF(HT$7="",0,HT35*условия!$W128)</f>
        <v>0</v>
      </c>
      <c r="HU45" s="40">
        <f>IF(HU$7="",0,HU35*условия!$W128)</f>
        <v>0</v>
      </c>
      <c r="HV45" s="40">
        <f>IF(HV$7="",0,HV35*условия!$W128)</f>
        <v>0</v>
      </c>
      <c r="HW45" s="40">
        <f>IF(HW$7="",0,HW35*условия!$W128)</f>
        <v>0</v>
      </c>
      <c r="HX45" s="40">
        <f>IF(HX$7="",0,HX35*условия!$W128)</f>
        <v>0</v>
      </c>
      <c r="HY45" s="40">
        <f>IF(HY$7="",0,HY35*условия!$W128)</f>
        <v>0</v>
      </c>
      <c r="HZ45" s="40">
        <f>IF(HZ$7="",0,HZ35*условия!$W128)</f>
        <v>0</v>
      </c>
      <c r="IA45" s="40">
        <f>IF(IA$7="",0,IA35*условия!$W128)</f>
        <v>0</v>
      </c>
      <c r="IB45" s="40">
        <f>IF(IB$7="",0,IB35*условия!$W128)</f>
        <v>0</v>
      </c>
      <c r="IC45" s="40">
        <f>IF(IC$7="",0,IC35*условия!$W128)</f>
        <v>0</v>
      </c>
      <c r="ID45" s="40">
        <f>IF(ID$7="",0,ID35*условия!$W128)</f>
        <v>0</v>
      </c>
      <c r="IE45" s="40">
        <f>IF(IE$7="",0,IE35*условия!$W128)</f>
        <v>0</v>
      </c>
      <c r="IF45" s="40">
        <f>IF(IF$7="",0,IF35*условия!$W128)</f>
        <v>0</v>
      </c>
      <c r="IG45" s="40">
        <f>IF(IG$7="",0,IG35*условия!$W128)</f>
        <v>0</v>
      </c>
      <c r="IH45" s="40">
        <f>IF(IH$7="",0,IH35*условия!$W128)</f>
        <v>0</v>
      </c>
      <c r="II45" s="40">
        <f>IF(II$7="",0,II35*условия!$W128)</f>
        <v>0</v>
      </c>
      <c r="IJ45" s="40">
        <f>IF(IJ$7="",0,IJ35*условия!$W128)</f>
        <v>0</v>
      </c>
      <c r="IK45" s="40">
        <f>IF(IK$7="",0,IK35*условия!$W128)</f>
        <v>0</v>
      </c>
      <c r="IL45" s="40">
        <f>IF(IL$7="",0,IL35*условия!$W128)</f>
        <v>0</v>
      </c>
      <c r="IM45" s="40">
        <f>IF(IM$7="",0,IM35*условия!$W128)</f>
        <v>0</v>
      </c>
      <c r="IN45" s="40">
        <f>IF(IN$7="",0,IN35*условия!$W128)</f>
        <v>0</v>
      </c>
      <c r="IO45" s="40">
        <f>IF(IO$7="",0,IO35*условия!$W128)</f>
        <v>0</v>
      </c>
      <c r="IP45" s="40">
        <f>IF(IP$7="",0,IP35*условия!$W128)</f>
        <v>0</v>
      </c>
      <c r="IQ45" s="40">
        <f>IF(IQ$7="",0,IQ35*условия!$W128)</f>
        <v>0</v>
      </c>
      <c r="IR45" s="40">
        <f>IF(IR$7="",0,IR35*условия!$W128)</f>
        <v>0</v>
      </c>
      <c r="IS45" s="40">
        <f>IF(IS$7="",0,IS35*условия!$W128)</f>
        <v>0</v>
      </c>
      <c r="IT45" s="40">
        <f>IF(IT$7="",0,IT35*условия!$W128)</f>
        <v>0</v>
      </c>
      <c r="IU45" s="40">
        <f>IF(IU$7="",0,IU35*условия!$W128)</f>
        <v>0</v>
      </c>
      <c r="IV45" s="40">
        <f>IF(IV$7="",0,IV35*условия!$W128)</f>
        <v>0</v>
      </c>
      <c r="IW45" s="40">
        <f>IF(IW$7="",0,IW35*условия!$W128)</f>
        <v>0</v>
      </c>
      <c r="IX45" s="40">
        <f>IF(IX$7="",0,IX35*условия!$W128)</f>
        <v>0</v>
      </c>
      <c r="IY45" s="40">
        <f>IF(IY$7="",0,IY35*условия!$W128)</f>
        <v>0</v>
      </c>
      <c r="IZ45" s="40">
        <f>IF(IZ$7="",0,IZ35*условия!$W128)</f>
        <v>0</v>
      </c>
      <c r="JA45" s="40">
        <f>IF(JA$7="",0,JA35*условия!$W128)</f>
        <v>0</v>
      </c>
      <c r="JB45" s="40">
        <f>IF(JB$7="",0,JB35*условия!$W128)</f>
        <v>0</v>
      </c>
      <c r="JC45" s="40">
        <f>IF(JC$7="",0,JC35*условия!$W128)</f>
        <v>0</v>
      </c>
      <c r="JD45" s="40">
        <f>IF(JD$7="",0,JD35*условия!$W128)</f>
        <v>0</v>
      </c>
      <c r="JE45" s="40">
        <f>IF(JE$7="",0,JE35*условия!$W128)</f>
        <v>0</v>
      </c>
      <c r="JF45" s="40">
        <f>IF(JF$7="",0,JF35*условия!$W128)</f>
        <v>0</v>
      </c>
      <c r="JG45" s="40">
        <f>IF(JG$7="",0,JG35*условия!$W128)</f>
        <v>0</v>
      </c>
      <c r="JH45" s="40">
        <f>IF(JH$7="",0,JH35*условия!$W128)</f>
        <v>0</v>
      </c>
      <c r="JI45" s="40">
        <f>IF(JI$7="",0,JI35*условия!$W128)</f>
        <v>0</v>
      </c>
      <c r="JJ45" s="40">
        <f>IF(JJ$7="",0,JJ35*условия!$W128)</f>
        <v>0</v>
      </c>
      <c r="JK45" s="40">
        <f>IF(JK$7="",0,JK35*условия!$W128)</f>
        <v>0</v>
      </c>
      <c r="JL45" s="40">
        <f>IF(JL$7="",0,JL35*условия!$W128)</f>
        <v>0</v>
      </c>
      <c r="JM45" s="40">
        <f>IF(JM$7="",0,JM35*условия!$W128)</f>
        <v>0</v>
      </c>
      <c r="JN45" s="40">
        <f>IF(JN$7="",0,JN35*условия!$W128)</f>
        <v>0</v>
      </c>
      <c r="JO45" s="40">
        <f>IF(JO$7="",0,JO35*условия!$W128)</f>
        <v>0</v>
      </c>
      <c r="JP45" s="40">
        <f>IF(JP$7="",0,JP35*условия!$W128)</f>
        <v>0</v>
      </c>
      <c r="JQ45" s="40">
        <f>IF(JQ$7="",0,JQ35*условия!$W128)</f>
        <v>0</v>
      </c>
      <c r="JR45" s="40">
        <f>IF(JR$7="",0,JR35*условия!$W128)</f>
        <v>0</v>
      </c>
      <c r="JS45" s="40">
        <f>IF(JS$7="",0,JS35*условия!$W128)</f>
        <v>0</v>
      </c>
      <c r="JT45" s="40">
        <f>IF(JT$7="",0,JT35*условия!$W128)</f>
        <v>0</v>
      </c>
      <c r="JU45" s="40">
        <f>IF(JU$7="",0,JU35*условия!$W128)</f>
        <v>0</v>
      </c>
      <c r="JV45" s="40">
        <f>IF(JV$7="",0,JV35*условия!$W128)</f>
        <v>0</v>
      </c>
      <c r="JW45" s="40">
        <f>IF(JW$7="",0,JW35*условия!$W128)</f>
        <v>0</v>
      </c>
      <c r="JX45" s="40">
        <f>IF(JX$7="",0,JX35*условия!$W128)</f>
        <v>0</v>
      </c>
      <c r="JY45" s="40">
        <f>IF(JY$7="",0,JY35*условия!$W128)</f>
        <v>0</v>
      </c>
      <c r="JZ45" s="40">
        <f>IF(JZ$7="",0,JZ35*условия!$W128)</f>
        <v>0</v>
      </c>
      <c r="KA45" s="40">
        <f>IF(KA$7="",0,KA35*условия!$W128)</f>
        <v>0</v>
      </c>
      <c r="KB45" s="40">
        <f>IF(KB$7="",0,KB35*условия!$W128)</f>
        <v>0</v>
      </c>
      <c r="KC45" s="40">
        <f>IF(KC$7="",0,KC35*условия!$W128)</f>
        <v>0</v>
      </c>
      <c r="KD45" s="40">
        <f>IF(KD$7="",0,KD35*условия!$W128)</f>
        <v>0</v>
      </c>
      <c r="KE45" s="40">
        <f>IF(KE$7="",0,KE35*условия!$W128)</f>
        <v>0</v>
      </c>
      <c r="KF45" s="40">
        <f>IF(KF$7="",0,KF35*условия!$W128)</f>
        <v>0</v>
      </c>
      <c r="KG45" s="40">
        <f>IF(KG$7="",0,KG35*условия!$W128)</f>
        <v>0</v>
      </c>
      <c r="KH45" s="40">
        <f>IF(KH$7="",0,KH35*условия!$W128)</f>
        <v>0</v>
      </c>
      <c r="KI45" s="40">
        <f>IF(KI$7="",0,KI35*условия!$W128)</f>
        <v>0</v>
      </c>
      <c r="KJ45" s="40">
        <f>IF(KJ$7="",0,KJ35*условия!$W128)</f>
        <v>0</v>
      </c>
      <c r="KK45" s="40">
        <f>IF(KK$7="",0,KK35*условия!$W128)</f>
        <v>0</v>
      </c>
      <c r="KL45" s="40">
        <f>IF(KL$7="",0,KL35*условия!$W128)</f>
        <v>0</v>
      </c>
      <c r="KM45" s="40">
        <f>IF(KM$7="",0,KM35*условия!$W128)</f>
        <v>0</v>
      </c>
      <c r="KN45" s="40">
        <f>IF(KN$7="",0,KN35*условия!$W128)</f>
        <v>0</v>
      </c>
      <c r="KO45" s="40">
        <f>IF(KO$7="",0,KO35*условия!$W128)</f>
        <v>0</v>
      </c>
      <c r="KP45" s="40">
        <f>IF(KP$7="",0,KP35*условия!$W128)</f>
        <v>0</v>
      </c>
      <c r="KQ45" s="40">
        <f>IF(KQ$7="",0,KQ35*условия!$W128)</f>
        <v>0</v>
      </c>
      <c r="KR45" s="40">
        <f>IF(KR$7="",0,KR35*условия!$W128)</f>
        <v>0</v>
      </c>
      <c r="KS45" s="40">
        <f>IF(KS$7="",0,KS35*условия!$W128)</f>
        <v>0</v>
      </c>
      <c r="KT45" s="40">
        <f>IF(KT$7="",0,KT35*условия!$W128)</f>
        <v>0</v>
      </c>
      <c r="KU45" s="40">
        <f>IF(KU$7="",0,KU35*условия!$W128)</f>
        <v>0</v>
      </c>
      <c r="KV45" s="40">
        <f>IF(KV$7="",0,KV35*условия!$W128)</f>
        <v>0</v>
      </c>
      <c r="KW45" s="1"/>
      <c r="KX45" s="1"/>
    </row>
    <row r="46" spans="1:310" x14ac:dyDescent="0.25">
      <c r="A46" s="1"/>
      <c r="B46" s="79"/>
      <c r="C46" s="79"/>
      <c r="D46" s="79"/>
      <c r="E46" s="1" t="str">
        <f>E43</f>
        <v>количество клиентов, приобретающих допуслуги</v>
      </c>
      <c r="F46" s="1"/>
      <c r="G46" s="1"/>
      <c r="H46" s="11" t="str">
        <f t="shared" si="42"/>
        <v>клиенты</v>
      </c>
      <c r="I46" s="1"/>
      <c r="J46" s="1"/>
      <c r="K46" s="1" t="str">
        <f>справочники!$U$13</f>
        <v>постоянные-60сотрудников</v>
      </c>
      <c r="L46" s="1"/>
      <c r="M46" s="5"/>
      <c r="N46" s="40"/>
      <c r="O46" s="19"/>
      <c r="P46" s="1"/>
      <c r="Q46" s="1"/>
      <c r="R46" s="40"/>
      <c r="S46" s="1"/>
      <c r="T46" s="232">
        <f>SUMIFS(раунд2!46:46,раунд2!$1:$1,MAX(раунд2!$1:$1))</f>
        <v>27.300000000000004</v>
      </c>
      <c r="U46" s="40">
        <f>IF(U$7="",0,U36*условия!$W129)</f>
        <v>33.551388888888894</v>
      </c>
      <c r="V46" s="40">
        <f>IF(V$7="",0,V36*условия!$W129)</f>
        <v>35.35</v>
      </c>
      <c r="W46" s="40">
        <f>IF(W$7="",0,W36*условия!$W129)</f>
        <v>37.245833333333337</v>
      </c>
      <c r="X46" s="40">
        <f>IF(X$7="",0,X36*условия!$W129)</f>
        <v>39.238888888888894</v>
      </c>
      <c r="Y46" s="40">
        <f>IF(Y$7="",0,Y36*условия!$W129)</f>
        <v>41.329166666666673</v>
      </c>
      <c r="Z46" s="40">
        <f>IF(Z$7="",0,Z36*условия!$W129)</f>
        <v>43.516666666666673</v>
      </c>
      <c r="AA46" s="40">
        <f>IF(AA$7="",0,AA36*условия!$W129)</f>
        <v>45.801388888888894</v>
      </c>
      <c r="AB46" s="40">
        <f>IF(AB$7="",0,AB36*условия!$W129)</f>
        <v>48.183333333333337</v>
      </c>
      <c r="AC46" s="40">
        <f>IF(AC$7="",0,AC36*условия!$W129)</f>
        <v>50.662500000000009</v>
      </c>
      <c r="AD46" s="40">
        <f>IF(AD$7="",0,AD36*условия!$W129)</f>
        <v>53.238888888888894</v>
      </c>
      <c r="AE46" s="40">
        <f>IF(AE$7="",0,AE36*условия!$W129)</f>
        <v>55.912500000000009</v>
      </c>
      <c r="AF46" s="40">
        <f>IF(AF$7="",0,AF36*условия!$W129)</f>
        <v>58.683333333333337</v>
      </c>
      <c r="AG46" s="40">
        <f>IF(AG$7="",0,AG36*условия!$W129)</f>
        <v>61.551388888888894</v>
      </c>
      <c r="AH46" s="40">
        <f>IF(AH$7="",0,AH36*условия!$W129)</f>
        <v>64.51666666666668</v>
      </c>
      <c r="AI46" s="40">
        <f>IF(AI$7="",0,AI36*условия!$W129)</f>
        <v>67.57916666666668</v>
      </c>
      <c r="AJ46" s="40">
        <f>IF(AJ$7="",0,AJ36*условия!$W129)</f>
        <v>70.738888888888894</v>
      </c>
      <c r="AK46" s="40">
        <f>IF(AK$7="",0,AK36*условия!$W129)</f>
        <v>73.995833333333337</v>
      </c>
      <c r="AL46" s="40">
        <f>IF(AL$7="",0,AL36*условия!$W129)</f>
        <v>77.350000000000009</v>
      </c>
      <c r="AM46" s="40">
        <f>IF(AM$7="",0,AM36*условия!$W129)</f>
        <v>80.801388888888894</v>
      </c>
      <c r="AN46" s="40">
        <f>IF(AN$7="",0,AN36*условия!$W129)</f>
        <v>84.350000000000009</v>
      </c>
      <c r="AO46" s="40">
        <f>IF(AO$7="",0,AO36*условия!$W129)</f>
        <v>87.995833333333337</v>
      </c>
      <c r="AP46" s="40">
        <f>IF(AP$7="",0,AP36*условия!$W129)</f>
        <v>91.738888888888894</v>
      </c>
      <c r="AQ46" s="40">
        <f>IF(AQ$7="",0,AQ36*условия!$W129)</f>
        <v>95.57916666666668</v>
      </c>
      <c r="AR46" s="40">
        <f>IF(AR$7="",0,AR36*условия!$W129)</f>
        <v>99.51666666666668</v>
      </c>
      <c r="AS46" s="40">
        <f>IF(AS$7="",0,AS36*условия!$W129)</f>
        <v>103.55138888888889</v>
      </c>
      <c r="AT46" s="40">
        <f>IF(AT$7="",0,AT36*условия!$W129)</f>
        <v>107.68333333333334</v>
      </c>
      <c r="AU46" s="40">
        <f>IF(AU$7="",0,AU36*условия!$W129)</f>
        <v>111.91249999999999</v>
      </c>
      <c r="AV46" s="40">
        <f>IF(AV$7="",0,AV36*условия!$W129)</f>
        <v>116.23888888888887</v>
      </c>
      <c r="AW46" s="40">
        <f>IF(AW$7="",0,AW36*условия!$W129)</f>
        <v>120.66249999999999</v>
      </c>
      <c r="AX46" s="40">
        <f>IF(AX$7="",0,AX36*условия!$W129)</f>
        <v>125.18333333333334</v>
      </c>
      <c r="AY46" s="40">
        <f>IF(AY$7="",0,AY36*условия!$W129)</f>
        <v>129.80138888888888</v>
      </c>
      <c r="AZ46" s="40">
        <f>IF(AZ$7="",0,AZ36*условия!$W129)</f>
        <v>134.51666666666668</v>
      </c>
      <c r="BA46" s="40">
        <f>IF(BA$7="",0,BA36*условия!$W129)</f>
        <v>139.32916666666668</v>
      </c>
      <c r="BB46" s="40">
        <f>IF(BB$7="",0,BB36*условия!$W129)</f>
        <v>144.23888888888888</v>
      </c>
      <c r="BC46" s="40">
        <f>IF(BC$7="",0,BC36*условия!$W129)</f>
        <v>149.24583333333334</v>
      </c>
      <c r="BD46" s="40">
        <f>IF(BD$7="",0,BD36*условия!$W129)</f>
        <v>154.35</v>
      </c>
      <c r="BE46" s="40">
        <f>IF(BE$7="",0,BE36*условия!$W129)</f>
        <v>0</v>
      </c>
      <c r="BF46" s="40">
        <f>IF(BF$7="",0,BF36*условия!$W129)</f>
        <v>0</v>
      </c>
      <c r="BG46" s="40">
        <f>IF(BG$7="",0,BG36*условия!$W129)</f>
        <v>0</v>
      </c>
      <c r="BH46" s="40">
        <f>IF(BH$7="",0,BH36*условия!$W129)</f>
        <v>0</v>
      </c>
      <c r="BI46" s="40">
        <f>IF(BI$7="",0,BI36*условия!$W129)</f>
        <v>0</v>
      </c>
      <c r="BJ46" s="40">
        <f>IF(BJ$7="",0,BJ36*условия!$W129)</f>
        <v>0</v>
      </c>
      <c r="BK46" s="40">
        <f>IF(BK$7="",0,BK36*условия!$W129)</f>
        <v>0</v>
      </c>
      <c r="BL46" s="40">
        <f>IF(BL$7="",0,BL36*условия!$W129)</f>
        <v>0</v>
      </c>
      <c r="BM46" s="40">
        <f>IF(BM$7="",0,BM36*условия!$W129)</f>
        <v>0</v>
      </c>
      <c r="BN46" s="40">
        <f>IF(BN$7="",0,BN36*условия!$W129)</f>
        <v>0</v>
      </c>
      <c r="BO46" s="40">
        <f>IF(BO$7="",0,BO36*условия!$W129)</f>
        <v>0</v>
      </c>
      <c r="BP46" s="40">
        <f>IF(BP$7="",0,BP36*условия!$W129)</f>
        <v>0</v>
      </c>
      <c r="BQ46" s="40">
        <f>IF(BQ$7="",0,BQ36*условия!$W129)</f>
        <v>0</v>
      </c>
      <c r="BR46" s="40">
        <f>IF(BR$7="",0,BR36*условия!$W129)</f>
        <v>0</v>
      </c>
      <c r="BS46" s="40">
        <f>IF(BS$7="",0,BS36*условия!$W129)</f>
        <v>0</v>
      </c>
      <c r="BT46" s="40">
        <f>IF(BT$7="",0,BT36*условия!$W129)</f>
        <v>0</v>
      </c>
      <c r="BU46" s="40">
        <f>IF(BU$7="",0,BU36*условия!$W129)</f>
        <v>0</v>
      </c>
      <c r="BV46" s="40">
        <f>IF(BV$7="",0,BV36*условия!$W129)</f>
        <v>0</v>
      </c>
      <c r="BW46" s="40">
        <f>IF(BW$7="",0,BW36*условия!$W129)</f>
        <v>0</v>
      </c>
      <c r="BX46" s="40">
        <f>IF(BX$7="",0,BX36*условия!$W129)</f>
        <v>0</v>
      </c>
      <c r="BY46" s="40">
        <f>IF(BY$7="",0,BY36*условия!$W129)</f>
        <v>0</v>
      </c>
      <c r="BZ46" s="40">
        <f>IF(BZ$7="",0,BZ36*условия!$W129)</f>
        <v>0</v>
      </c>
      <c r="CA46" s="40">
        <f>IF(CA$7="",0,CA36*условия!$W129)</f>
        <v>0</v>
      </c>
      <c r="CB46" s="40">
        <f>IF(CB$7="",0,CB36*условия!$W129)</f>
        <v>0</v>
      </c>
      <c r="CC46" s="40">
        <f>IF(CC$7="",0,CC36*условия!$W129)</f>
        <v>0</v>
      </c>
      <c r="CD46" s="40">
        <f>IF(CD$7="",0,CD36*условия!$W129)</f>
        <v>0</v>
      </c>
      <c r="CE46" s="40">
        <f>IF(CE$7="",0,CE36*условия!$W129)</f>
        <v>0</v>
      </c>
      <c r="CF46" s="40">
        <f>IF(CF$7="",0,CF36*условия!$W129)</f>
        <v>0</v>
      </c>
      <c r="CG46" s="40">
        <f>IF(CG$7="",0,CG36*условия!$W129)</f>
        <v>0</v>
      </c>
      <c r="CH46" s="40">
        <f>IF(CH$7="",0,CH36*условия!$W129)</f>
        <v>0</v>
      </c>
      <c r="CI46" s="40">
        <f>IF(CI$7="",0,CI36*условия!$W129)</f>
        <v>0</v>
      </c>
      <c r="CJ46" s="40">
        <f>IF(CJ$7="",0,CJ36*условия!$W129)</f>
        <v>0</v>
      </c>
      <c r="CK46" s="40">
        <f>IF(CK$7="",0,CK36*условия!$W129)</f>
        <v>0</v>
      </c>
      <c r="CL46" s="40">
        <f>IF(CL$7="",0,CL36*условия!$W129)</f>
        <v>0</v>
      </c>
      <c r="CM46" s="40">
        <f>IF(CM$7="",0,CM36*условия!$W129)</f>
        <v>0</v>
      </c>
      <c r="CN46" s="40">
        <f>IF(CN$7="",0,CN36*условия!$W129)</f>
        <v>0</v>
      </c>
      <c r="CO46" s="40">
        <f>IF(CO$7="",0,CO36*условия!$W129)</f>
        <v>0</v>
      </c>
      <c r="CP46" s="40">
        <f>IF(CP$7="",0,CP36*условия!$W129)</f>
        <v>0</v>
      </c>
      <c r="CQ46" s="40">
        <f>IF(CQ$7="",0,CQ36*условия!$W129)</f>
        <v>0</v>
      </c>
      <c r="CR46" s="40">
        <f>IF(CR$7="",0,CR36*условия!$W129)</f>
        <v>0</v>
      </c>
      <c r="CS46" s="40">
        <f>IF(CS$7="",0,CS36*условия!$W129)</f>
        <v>0</v>
      </c>
      <c r="CT46" s="40">
        <f>IF(CT$7="",0,CT36*условия!$W129)</f>
        <v>0</v>
      </c>
      <c r="CU46" s="40">
        <f>IF(CU$7="",0,CU36*условия!$W129)</f>
        <v>0</v>
      </c>
      <c r="CV46" s="40">
        <f>IF(CV$7="",0,CV36*условия!$W129)</f>
        <v>0</v>
      </c>
      <c r="CW46" s="40">
        <f>IF(CW$7="",0,CW36*условия!$W129)</f>
        <v>0</v>
      </c>
      <c r="CX46" s="40">
        <f>IF(CX$7="",0,CX36*условия!$W129)</f>
        <v>0</v>
      </c>
      <c r="CY46" s="40">
        <f>IF(CY$7="",0,CY36*условия!$W129)</f>
        <v>0</v>
      </c>
      <c r="CZ46" s="40">
        <f>IF(CZ$7="",0,CZ36*условия!$W129)</f>
        <v>0</v>
      </c>
      <c r="DA46" s="40">
        <f>IF(DA$7="",0,DA36*условия!$W129)</f>
        <v>0</v>
      </c>
      <c r="DB46" s="40">
        <f>IF(DB$7="",0,DB36*условия!$W129)</f>
        <v>0</v>
      </c>
      <c r="DC46" s="40">
        <f>IF(DC$7="",0,DC36*условия!$W129)</f>
        <v>0</v>
      </c>
      <c r="DD46" s="40">
        <f>IF(DD$7="",0,DD36*условия!$W129)</f>
        <v>0</v>
      </c>
      <c r="DE46" s="40">
        <f>IF(DE$7="",0,DE36*условия!$W129)</f>
        <v>0</v>
      </c>
      <c r="DF46" s="40">
        <f>IF(DF$7="",0,DF36*условия!$W129)</f>
        <v>0</v>
      </c>
      <c r="DG46" s="40">
        <f>IF(DG$7="",0,DG36*условия!$W129)</f>
        <v>0</v>
      </c>
      <c r="DH46" s="40">
        <f>IF(DH$7="",0,DH36*условия!$W129)</f>
        <v>0</v>
      </c>
      <c r="DI46" s="40">
        <f>IF(DI$7="",0,DI36*условия!$W129)</f>
        <v>0</v>
      </c>
      <c r="DJ46" s="40">
        <f>IF(DJ$7="",0,DJ36*условия!$W129)</f>
        <v>0</v>
      </c>
      <c r="DK46" s="40">
        <f>IF(DK$7="",0,DK36*условия!$W129)</f>
        <v>0</v>
      </c>
      <c r="DL46" s="40">
        <f>IF(DL$7="",0,DL36*условия!$W129)</f>
        <v>0</v>
      </c>
      <c r="DM46" s="40">
        <f>IF(DM$7="",0,DM36*условия!$W129)</f>
        <v>0</v>
      </c>
      <c r="DN46" s="40">
        <f>IF(DN$7="",0,DN36*условия!$W129)</f>
        <v>0</v>
      </c>
      <c r="DO46" s="40">
        <f>IF(DO$7="",0,DO36*условия!$W129)</f>
        <v>0</v>
      </c>
      <c r="DP46" s="40">
        <f>IF(DP$7="",0,DP36*условия!$W129)</f>
        <v>0</v>
      </c>
      <c r="DQ46" s="40">
        <f>IF(DQ$7="",0,DQ36*условия!$W129)</f>
        <v>0</v>
      </c>
      <c r="DR46" s="40">
        <f>IF(DR$7="",0,DR36*условия!$W129)</f>
        <v>0</v>
      </c>
      <c r="DS46" s="40">
        <f>IF(DS$7="",0,DS36*условия!$W129)</f>
        <v>0</v>
      </c>
      <c r="DT46" s="40">
        <f>IF(DT$7="",0,DT36*условия!$W129)</f>
        <v>0</v>
      </c>
      <c r="DU46" s="40">
        <f>IF(DU$7="",0,DU36*условия!$W129)</f>
        <v>0</v>
      </c>
      <c r="DV46" s="40">
        <f>IF(DV$7="",0,DV36*условия!$W129)</f>
        <v>0</v>
      </c>
      <c r="DW46" s="40">
        <f>IF(DW$7="",0,DW36*условия!$W129)</f>
        <v>0</v>
      </c>
      <c r="DX46" s="40">
        <f>IF(DX$7="",0,DX36*условия!$W129)</f>
        <v>0</v>
      </c>
      <c r="DY46" s="40">
        <f>IF(DY$7="",0,DY36*условия!$W129)</f>
        <v>0</v>
      </c>
      <c r="DZ46" s="40">
        <f>IF(DZ$7="",0,DZ36*условия!$W129)</f>
        <v>0</v>
      </c>
      <c r="EA46" s="40">
        <f>IF(EA$7="",0,EA36*условия!$W129)</f>
        <v>0</v>
      </c>
      <c r="EB46" s="40">
        <f>IF(EB$7="",0,EB36*условия!$W129)</f>
        <v>0</v>
      </c>
      <c r="EC46" s="40">
        <f>IF(EC$7="",0,EC36*условия!$W129)</f>
        <v>0</v>
      </c>
      <c r="ED46" s="40">
        <f>IF(ED$7="",0,ED36*условия!$W129)</f>
        <v>0</v>
      </c>
      <c r="EE46" s="40">
        <f>IF(EE$7="",0,EE36*условия!$W129)</f>
        <v>0</v>
      </c>
      <c r="EF46" s="40">
        <f>IF(EF$7="",0,EF36*условия!$W129)</f>
        <v>0</v>
      </c>
      <c r="EG46" s="40">
        <f>IF(EG$7="",0,EG36*условия!$W129)</f>
        <v>0</v>
      </c>
      <c r="EH46" s="40">
        <f>IF(EH$7="",0,EH36*условия!$W129)</f>
        <v>0</v>
      </c>
      <c r="EI46" s="40">
        <f>IF(EI$7="",0,EI36*условия!$W129)</f>
        <v>0</v>
      </c>
      <c r="EJ46" s="40">
        <f>IF(EJ$7="",0,EJ36*условия!$W129)</f>
        <v>0</v>
      </c>
      <c r="EK46" s="40">
        <f>IF(EK$7="",0,EK36*условия!$W129)</f>
        <v>0</v>
      </c>
      <c r="EL46" s="40">
        <f>IF(EL$7="",0,EL36*условия!$W129)</f>
        <v>0</v>
      </c>
      <c r="EM46" s="40">
        <f>IF(EM$7="",0,EM36*условия!$W129)</f>
        <v>0</v>
      </c>
      <c r="EN46" s="40">
        <f>IF(EN$7="",0,EN36*условия!$W129)</f>
        <v>0</v>
      </c>
      <c r="EO46" s="40">
        <f>IF(EO$7="",0,EO36*условия!$W129)</f>
        <v>0</v>
      </c>
      <c r="EP46" s="40">
        <f>IF(EP$7="",0,EP36*условия!$W129)</f>
        <v>0</v>
      </c>
      <c r="EQ46" s="40">
        <f>IF(EQ$7="",0,EQ36*условия!$W129)</f>
        <v>0</v>
      </c>
      <c r="ER46" s="40">
        <f>IF(ER$7="",0,ER36*условия!$W129)</f>
        <v>0</v>
      </c>
      <c r="ES46" s="40">
        <f>IF(ES$7="",0,ES36*условия!$W129)</f>
        <v>0</v>
      </c>
      <c r="ET46" s="40">
        <f>IF(ET$7="",0,ET36*условия!$W129)</f>
        <v>0</v>
      </c>
      <c r="EU46" s="40">
        <f>IF(EU$7="",0,EU36*условия!$W129)</f>
        <v>0</v>
      </c>
      <c r="EV46" s="40">
        <f>IF(EV$7="",0,EV36*условия!$W129)</f>
        <v>0</v>
      </c>
      <c r="EW46" s="40">
        <f>IF(EW$7="",0,EW36*условия!$W129)</f>
        <v>0</v>
      </c>
      <c r="EX46" s="40">
        <f>IF(EX$7="",0,EX36*условия!$W129)</f>
        <v>0</v>
      </c>
      <c r="EY46" s="40">
        <f>IF(EY$7="",0,EY36*условия!$W129)</f>
        <v>0</v>
      </c>
      <c r="EZ46" s="40">
        <f>IF(EZ$7="",0,EZ36*условия!$W129)</f>
        <v>0</v>
      </c>
      <c r="FA46" s="40">
        <f>IF(FA$7="",0,FA36*условия!$W129)</f>
        <v>0</v>
      </c>
      <c r="FB46" s="40">
        <f>IF(FB$7="",0,FB36*условия!$W129)</f>
        <v>0</v>
      </c>
      <c r="FC46" s="40">
        <f>IF(FC$7="",0,FC36*условия!$W129)</f>
        <v>0</v>
      </c>
      <c r="FD46" s="40">
        <f>IF(FD$7="",0,FD36*условия!$W129)</f>
        <v>0</v>
      </c>
      <c r="FE46" s="40">
        <f>IF(FE$7="",0,FE36*условия!$W129)</f>
        <v>0</v>
      </c>
      <c r="FF46" s="40">
        <f>IF(FF$7="",0,FF36*условия!$W129)</f>
        <v>0</v>
      </c>
      <c r="FG46" s="40">
        <f>IF(FG$7="",0,FG36*условия!$W129)</f>
        <v>0</v>
      </c>
      <c r="FH46" s="40">
        <f>IF(FH$7="",0,FH36*условия!$W129)</f>
        <v>0</v>
      </c>
      <c r="FI46" s="40">
        <f>IF(FI$7="",0,FI36*условия!$W129)</f>
        <v>0</v>
      </c>
      <c r="FJ46" s="40">
        <f>IF(FJ$7="",0,FJ36*условия!$W129)</f>
        <v>0</v>
      </c>
      <c r="FK46" s="40">
        <f>IF(FK$7="",0,FK36*условия!$W129)</f>
        <v>0</v>
      </c>
      <c r="FL46" s="40">
        <f>IF(FL$7="",0,FL36*условия!$W129)</f>
        <v>0</v>
      </c>
      <c r="FM46" s="40">
        <f>IF(FM$7="",0,FM36*условия!$W129)</f>
        <v>0</v>
      </c>
      <c r="FN46" s="40">
        <f>IF(FN$7="",0,FN36*условия!$W129)</f>
        <v>0</v>
      </c>
      <c r="FO46" s="40">
        <f>IF(FO$7="",0,FO36*условия!$W129)</f>
        <v>0</v>
      </c>
      <c r="FP46" s="40">
        <f>IF(FP$7="",0,FP36*условия!$W129)</f>
        <v>0</v>
      </c>
      <c r="FQ46" s="40">
        <f>IF(FQ$7="",0,FQ36*условия!$W129)</f>
        <v>0</v>
      </c>
      <c r="FR46" s="40">
        <f>IF(FR$7="",0,FR36*условия!$W129)</f>
        <v>0</v>
      </c>
      <c r="FS46" s="40">
        <f>IF(FS$7="",0,FS36*условия!$W129)</f>
        <v>0</v>
      </c>
      <c r="FT46" s="40">
        <f>IF(FT$7="",0,FT36*условия!$W129)</f>
        <v>0</v>
      </c>
      <c r="FU46" s="40">
        <f>IF(FU$7="",0,FU36*условия!$W129)</f>
        <v>0</v>
      </c>
      <c r="FV46" s="40">
        <f>IF(FV$7="",0,FV36*условия!$W129)</f>
        <v>0</v>
      </c>
      <c r="FW46" s="40">
        <f>IF(FW$7="",0,FW36*условия!$W129)</f>
        <v>0</v>
      </c>
      <c r="FX46" s="40">
        <f>IF(FX$7="",0,FX36*условия!$W129)</f>
        <v>0</v>
      </c>
      <c r="FY46" s="40">
        <f>IF(FY$7="",0,FY36*условия!$W129)</f>
        <v>0</v>
      </c>
      <c r="FZ46" s="40">
        <f>IF(FZ$7="",0,FZ36*условия!$W129)</f>
        <v>0</v>
      </c>
      <c r="GA46" s="40">
        <f>IF(GA$7="",0,GA36*условия!$W129)</f>
        <v>0</v>
      </c>
      <c r="GB46" s="40">
        <f>IF(GB$7="",0,GB36*условия!$W129)</f>
        <v>0</v>
      </c>
      <c r="GC46" s="40">
        <f>IF(GC$7="",0,GC36*условия!$W129)</f>
        <v>0</v>
      </c>
      <c r="GD46" s="40">
        <f>IF(GD$7="",0,GD36*условия!$W129)</f>
        <v>0</v>
      </c>
      <c r="GE46" s="40">
        <f>IF(GE$7="",0,GE36*условия!$W129)</f>
        <v>0</v>
      </c>
      <c r="GF46" s="40">
        <f>IF(GF$7="",0,GF36*условия!$W129)</f>
        <v>0</v>
      </c>
      <c r="GG46" s="40">
        <f>IF(GG$7="",0,GG36*условия!$W129)</f>
        <v>0</v>
      </c>
      <c r="GH46" s="40">
        <f>IF(GH$7="",0,GH36*условия!$W129)</f>
        <v>0</v>
      </c>
      <c r="GI46" s="40">
        <f>IF(GI$7="",0,GI36*условия!$W129)</f>
        <v>0</v>
      </c>
      <c r="GJ46" s="40">
        <f>IF(GJ$7="",0,GJ36*условия!$W129)</f>
        <v>0</v>
      </c>
      <c r="GK46" s="40">
        <f>IF(GK$7="",0,GK36*условия!$W129)</f>
        <v>0</v>
      </c>
      <c r="GL46" s="40">
        <f>IF(GL$7="",0,GL36*условия!$W129)</f>
        <v>0</v>
      </c>
      <c r="GM46" s="40">
        <f>IF(GM$7="",0,GM36*условия!$W129)</f>
        <v>0</v>
      </c>
      <c r="GN46" s="40">
        <f>IF(GN$7="",0,GN36*условия!$W129)</f>
        <v>0</v>
      </c>
      <c r="GO46" s="40">
        <f>IF(GO$7="",0,GO36*условия!$W129)</f>
        <v>0</v>
      </c>
      <c r="GP46" s="40">
        <f>IF(GP$7="",0,GP36*условия!$W129)</f>
        <v>0</v>
      </c>
      <c r="GQ46" s="40">
        <f>IF(GQ$7="",0,GQ36*условия!$W129)</f>
        <v>0</v>
      </c>
      <c r="GR46" s="40">
        <f>IF(GR$7="",0,GR36*условия!$W129)</f>
        <v>0</v>
      </c>
      <c r="GS46" s="40">
        <f>IF(GS$7="",0,GS36*условия!$W129)</f>
        <v>0</v>
      </c>
      <c r="GT46" s="40">
        <f>IF(GT$7="",0,GT36*условия!$W129)</f>
        <v>0</v>
      </c>
      <c r="GU46" s="40">
        <f>IF(GU$7="",0,GU36*условия!$W129)</f>
        <v>0</v>
      </c>
      <c r="GV46" s="40">
        <f>IF(GV$7="",0,GV36*условия!$W129)</f>
        <v>0</v>
      </c>
      <c r="GW46" s="40">
        <f>IF(GW$7="",0,GW36*условия!$W129)</f>
        <v>0</v>
      </c>
      <c r="GX46" s="40">
        <f>IF(GX$7="",0,GX36*условия!$W129)</f>
        <v>0</v>
      </c>
      <c r="GY46" s="40">
        <f>IF(GY$7="",0,GY36*условия!$W129)</f>
        <v>0</v>
      </c>
      <c r="GZ46" s="40">
        <f>IF(GZ$7="",0,GZ36*условия!$W129)</f>
        <v>0</v>
      </c>
      <c r="HA46" s="40">
        <f>IF(HA$7="",0,HA36*условия!$W129)</f>
        <v>0</v>
      </c>
      <c r="HB46" s="40">
        <f>IF(HB$7="",0,HB36*условия!$W129)</f>
        <v>0</v>
      </c>
      <c r="HC46" s="40">
        <f>IF(HC$7="",0,HC36*условия!$W129)</f>
        <v>0</v>
      </c>
      <c r="HD46" s="40">
        <f>IF(HD$7="",0,HD36*условия!$W129)</f>
        <v>0</v>
      </c>
      <c r="HE46" s="40">
        <f>IF(HE$7="",0,HE36*условия!$W129)</f>
        <v>0</v>
      </c>
      <c r="HF46" s="40">
        <f>IF(HF$7="",0,HF36*условия!$W129)</f>
        <v>0</v>
      </c>
      <c r="HG46" s="40">
        <f>IF(HG$7="",0,HG36*условия!$W129)</f>
        <v>0</v>
      </c>
      <c r="HH46" s="40">
        <f>IF(HH$7="",0,HH36*условия!$W129)</f>
        <v>0</v>
      </c>
      <c r="HI46" s="40">
        <f>IF(HI$7="",0,HI36*условия!$W129)</f>
        <v>0</v>
      </c>
      <c r="HJ46" s="40">
        <f>IF(HJ$7="",0,HJ36*условия!$W129)</f>
        <v>0</v>
      </c>
      <c r="HK46" s="40">
        <f>IF(HK$7="",0,HK36*условия!$W129)</f>
        <v>0</v>
      </c>
      <c r="HL46" s="40">
        <f>IF(HL$7="",0,HL36*условия!$W129)</f>
        <v>0</v>
      </c>
      <c r="HM46" s="40">
        <f>IF(HM$7="",0,HM36*условия!$W129)</f>
        <v>0</v>
      </c>
      <c r="HN46" s="40">
        <f>IF(HN$7="",0,HN36*условия!$W129)</f>
        <v>0</v>
      </c>
      <c r="HO46" s="40">
        <f>IF(HO$7="",0,HO36*условия!$W129)</f>
        <v>0</v>
      </c>
      <c r="HP46" s="40">
        <f>IF(HP$7="",0,HP36*условия!$W129)</f>
        <v>0</v>
      </c>
      <c r="HQ46" s="40">
        <f>IF(HQ$7="",0,HQ36*условия!$W129)</f>
        <v>0</v>
      </c>
      <c r="HR46" s="40">
        <f>IF(HR$7="",0,HR36*условия!$W129)</f>
        <v>0</v>
      </c>
      <c r="HS46" s="40">
        <f>IF(HS$7="",0,HS36*условия!$W129)</f>
        <v>0</v>
      </c>
      <c r="HT46" s="40">
        <f>IF(HT$7="",0,HT36*условия!$W129)</f>
        <v>0</v>
      </c>
      <c r="HU46" s="40">
        <f>IF(HU$7="",0,HU36*условия!$W129)</f>
        <v>0</v>
      </c>
      <c r="HV46" s="40">
        <f>IF(HV$7="",0,HV36*условия!$W129)</f>
        <v>0</v>
      </c>
      <c r="HW46" s="40">
        <f>IF(HW$7="",0,HW36*условия!$W129)</f>
        <v>0</v>
      </c>
      <c r="HX46" s="40">
        <f>IF(HX$7="",0,HX36*условия!$W129)</f>
        <v>0</v>
      </c>
      <c r="HY46" s="40">
        <f>IF(HY$7="",0,HY36*условия!$W129)</f>
        <v>0</v>
      </c>
      <c r="HZ46" s="40">
        <f>IF(HZ$7="",0,HZ36*условия!$W129)</f>
        <v>0</v>
      </c>
      <c r="IA46" s="40">
        <f>IF(IA$7="",0,IA36*условия!$W129)</f>
        <v>0</v>
      </c>
      <c r="IB46" s="40">
        <f>IF(IB$7="",0,IB36*условия!$W129)</f>
        <v>0</v>
      </c>
      <c r="IC46" s="40">
        <f>IF(IC$7="",0,IC36*условия!$W129)</f>
        <v>0</v>
      </c>
      <c r="ID46" s="40">
        <f>IF(ID$7="",0,ID36*условия!$W129)</f>
        <v>0</v>
      </c>
      <c r="IE46" s="40">
        <f>IF(IE$7="",0,IE36*условия!$W129)</f>
        <v>0</v>
      </c>
      <c r="IF46" s="40">
        <f>IF(IF$7="",0,IF36*условия!$W129)</f>
        <v>0</v>
      </c>
      <c r="IG46" s="40">
        <f>IF(IG$7="",0,IG36*условия!$W129)</f>
        <v>0</v>
      </c>
      <c r="IH46" s="40">
        <f>IF(IH$7="",0,IH36*условия!$W129)</f>
        <v>0</v>
      </c>
      <c r="II46" s="40">
        <f>IF(II$7="",0,II36*условия!$W129)</f>
        <v>0</v>
      </c>
      <c r="IJ46" s="40">
        <f>IF(IJ$7="",0,IJ36*условия!$W129)</f>
        <v>0</v>
      </c>
      <c r="IK46" s="40">
        <f>IF(IK$7="",0,IK36*условия!$W129)</f>
        <v>0</v>
      </c>
      <c r="IL46" s="40">
        <f>IF(IL$7="",0,IL36*условия!$W129)</f>
        <v>0</v>
      </c>
      <c r="IM46" s="40">
        <f>IF(IM$7="",0,IM36*условия!$W129)</f>
        <v>0</v>
      </c>
      <c r="IN46" s="40">
        <f>IF(IN$7="",0,IN36*условия!$W129)</f>
        <v>0</v>
      </c>
      <c r="IO46" s="40">
        <f>IF(IO$7="",0,IO36*условия!$W129)</f>
        <v>0</v>
      </c>
      <c r="IP46" s="40">
        <f>IF(IP$7="",0,IP36*условия!$W129)</f>
        <v>0</v>
      </c>
      <c r="IQ46" s="40">
        <f>IF(IQ$7="",0,IQ36*условия!$W129)</f>
        <v>0</v>
      </c>
      <c r="IR46" s="40">
        <f>IF(IR$7="",0,IR36*условия!$W129)</f>
        <v>0</v>
      </c>
      <c r="IS46" s="40">
        <f>IF(IS$7="",0,IS36*условия!$W129)</f>
        <v>0</v>
      </c>
      <c r="IT46" s="40">
        <f>IF(IT$7="",0,IT36*условия!$W129)</f>
        <v>0</v>
      </c>
      <c r="IU46" s="40">
        <f>IF(IU$7="",0,IU36*условия!$W129)</f>
        <v>0</v>
      </c>
      <c r="IV46" s="40">
        <f>IF(IV$7="",0,IV36*условия!$W129)</f>
        <v>0</v>
      </c>
      <c r="IW46" s="40">
        <f>IF(IW$7="",0,IW36*условия!$W129)</f>
        <v>0</v>
      </c>
      <c r="IX46" s="40">
        <f>IF(IX$7="",0,IX36*условия!$W129)</f>
        <v>0</v>
      </c>
      <c r="IY46" s="40">
        <f>IF(IY$7="",0,IY36*условия!$W129)</f>
        <v>0</v>
      </c>
      <c r="IZ46" s="40">
        <f>IF(IZ$7="",0,IZ36*условия!$W129)</f>
        <v>0</v>
      </c>
      <c r="JA46" s="40">
        <f>IF(JA$7="",0,JA36*условия!$W129)</f>
        <v>0</v>
      </c>
      <c r="JB46" s="40">
        <f>IF(JB$7="",0,JB36*условия!$W129)</f>
        <v>0</v>
      </c>
      <c r="JC46" s="40">
        <f>IF(JC$7="",0,JC36*условия!$W129)</f>
        <v>0</v>
      </c>
      <c r="JD46" s="40">
        <f>IF(JD$7="",0,JD36*условия!$W129)</f>
        <v>0</v>
      </c>
      <c r="JE46" s="40">
        <f>IF(JE$7="",0,JE36*условия!$W129)</f>
        <v>0</v>
      </c>
      <c r="JF46" s="40">
        <f>IF(JF$7="",0,JF36*условия!$W129)</f>
        <v>0</v>
      </c>
      <c r="JG46" s="40">
        <f>IF(JG$7="",0,JG36*условия!$W129)</f>
        <v>0</v>
      </c>
      <c r="JH46" s="40">
        <f>IF(JH$7="",0,JH36*условия!$W129)</f>
        <v>0</v>
      </c>
      <c r="JI46" s="40">
        <f>IF(JI$7="",0,JI36*условия!$W129)</f>
        <v>0</v>
      </c>
      <c r="JJ46" s="40">
        <f>IF(JJ$7="",0,JJ36*условия!$W129)</f>
        <v>0</v>
      </c>
      <c r="JK46" s="40">
        <f>IF(JK$7="",0,JK36*условия!$W129)</f>
        <v>0</v>
      </c>
      <c r="JL46" s="40">
        <f>IF(JL$7="",0,JL36*условия!$W129)</f>
        <v>0</v>
      </c>
      <c r="JM46" s="40">
        <f>IF(JM$7="",0,JM36*условия!$W129)</f>
        <v>0</v>
      </c>
      <c r="JN46" s="40">
        <f>IF(JN$7="",0,JN36*условия!$W129)</f>
        <v>0</v>
      </c>
      <c r="JO46" s="40">
        <f>IF(JO$7="",0,JO36*условия!$W129)</f>
        <v>0</v>
      </c>
      <c r="JP46" s="40">
        <f>IF(JP$7="",0,JP36*условия!$W129)</f>
        <v>0</v>
      </c>
      <c r="JQ46" s="40">
        <f>IF(JQ$7="",0,JQ36*условия!$W129)</f>
        <v>0</v>
      </c>
      <c r="JR46" s="40">
        <f>IF(JR$7="",0,JR36*условия!$W129)</f>
        <v>0</v>
      </c>
      <c r="JS46" s="40">
        <f>IF(JS$7="",0,JS36*условия!$W129)</f>
        <v>0</v>
      </c>
      <c r="JT46" s="40">
        <f>IF(JT$7="",0,JT36*условия!$W129)</f>
        <v>0</v>
      </c>
      <c r="JU46" s="40">
        <f>IF(JU$7="",0,JU36*условия!$W129)</f>
        <v>0</v>
      </c>
      <c r="JV46" s="40">
        <f>IF(JV$7="",0,JV36*условия!$W129)</f>
        <v>0</v>
      </c>
      <c r="JW46" s="40">
        <f>IF(JW$7="",0,JW36*условия!$W129)</f>
        <v>0</v>
      </c>
      <c r="JX46" s="40">
        <f>IF(JX$7="",0,JX36*условия!$W129)</f>
        <v>0</v>
      </c>
      <c r="JY46" s="40">
        <f>IF(JY$7="",0,JY36*условия!$W129)</f>
        <v>0</v>
      </c>
      <c r="JZ46" s="40">
        <f>IF(JZ$7="",0,JZ36*условия!$W129)</f>
        <v>0</v>
      </c>
      <c r="KA46" s="40">
        <f>IF(KA$7="",0,KA36*условия!$W129)</f>
        <v>0</v>
      </c>
      <c r="KB46" s="40">
        <f>IF(KB$7="",0,KB36*условия!$W129)</f>
        <v>0</v>
      </c>
      <c r="KC46" s="40">
        <f>IF(KC$7="",0,KC36*условия!$W129)</f>
        <v>0</v>
      </c>
      <c r="KD46" s="40">
        <f>IF(KD$7="",0,KD36*условия!$W129)</f>
        <v>0</v>
      </c>
      <c r="KE46" s="40">
        <f>IF(KE$7="",0,KE36*условия!$W129)</f>
        <v>0</v>
      </c>
      <c r="KF46" s="40">
        <f>IF(KF$7="",0,KF36*условия!$W129)</f>
        <v>0</v>
      </c>
      <c r="KG46" s="40">
        <f>IF(KG$7="",0,KG36*условия!$W129)</f>
        <v>0</v>
      </c>
      <c r="KH46" s="40">
        <f>IF(KH$7="",0,KH36*условия!$W129)</f>
        <v>0</v>
      </c>
      <c r="KI46" s="40">
        <f>IF(KI$7="",0,KI36*условия!$W129)</f>
        <v>0</v>
      </c>
      <c r="KJ46" s="40">
        <f>IF(KJ$7="",0,KJ36*условия!$W129)</f>
        <v>0</v>
      </c>
      <c r="KK46" s="40">
        <f>IF(KK$7="",0,KK36*условия!$W129)</f>
        <v>0</v>
      </c>
      <c r="KL46" s="40">
        <f>IF(KL$7="",0,KL36*условия!$W129)</f>
        <v>0</v>
      </c>
      <c r="KM46" s="40">
        <f>IF(KM$7="",0,KM36*условия!$W129)</f>
        <v>0</v>
      </c>
      <c r="KN46" s="40">
        <f>IF(KN$7="",0,KN36*условия!$W129)</f>
        <v>0</v>
      </c>
      <c r="KO46" s="40">
        <f>IF(KO$7="",0,KO36*условия!$W129)</f>
        <v>0</v>
      </c>
      <c r="KP46" s="40">
        <f>IF(KP$7="",0,KP36*условия!$W129)</f>
        <v>0</v>
      </c>
      <c r="KQ46" s="40">
        <f>IF(KQ$7="",0,KQ36*условия!$W129)</f>
        <v>0</v>
      </c>
      <c r="KR46" s="40">
        <f>IF(KR$7="",0,KR36*условия!$W129)</f>
        <v>0</v>
      </c>
      <c r="KS46" s="40">
        <f>IF(KS$7="",0,KS36*условия!$W129)</f>
        <v>0</v>
      </c>
      <c r="KT46" s="40">
        <f>IF(KT$7="",0,KT36*условия!$W129)</f>
        <v>0</v>
      </c>
      <c r="KU46" s="40">
        <f>IF(KU$7="",0,KU36*условия!$W129)</f>
        <v>0</v>
      </c>
      <c r="KV46" s="40">
        <f>IF(KV$7="",0,KV36*условия!$W129)</f>
        <v>0</v>
      </c>
      <c r="KW46" s="1"/>
      <c r="KX46" s="1"/>
    </row>
    <row r="47" spans="1:310" x14ac:dyDescent="0.25">
      <c r="A47" s="1"/>
      <c r="B47" s="79"/>
      <c r="C47" s="79"/>
      <c r="D47" s="79"/>
      <c r="E47" s="1" t="str">
        <f>E44</f>
        <v>количество клиентов, приобретающих допуслуги</v>
      </c>
      <c r="F47" s="1"/>
      <c r="G47" s="1"/>
      <c r="H47" s="11" t="str">
        <f t="shared" si="42"/>
        <v>клиенты</v>
      </c>
      <c r="I47" s="1"/>
      <c r="J47" s="1"/>
      <c r="K47" s="1" t="str">
        <f>справочники!$U$14</f>
        <v>непостоянные-15сотрудников</v>
      </c>
      <c r="L47" s="1"/>
      <c r="M47" s="5"/>
      <c r="N47" s="40"/>
      <c r="O47" s="19"/>
      <c r="P47" s="1"/>
      <c r="Q47" s="1"/>
      <c r="R47" s="40"/>
      <c r="S47" s="1"/>
      <c r="T47" s="232">
        <f>SUMIFS(раунд2!47:47,раунд2!$1:$1,MAX(раунд2!$1:$1))</f>
        <v>-6.8212102632969615E-15</v>
      </c>
      <c r="U47" s="40">
        <f>IF(U$7="",0,U37*условия!$W130)</f>
        <v>0.48611111111110844</v>
      </c>
      <c r="V47" s="40">
        <f>IF(V$7="",0,V37*условия!$W130)</f>
        <v>0.99999999999999756</v>
      </c>
      <c r="W47" s="40">
        <f>IF(W$7="",0,W37*условия!$W130)</f>
        <v>1.5416666666666643</v>
      </c>
      <c r="X47" s="40">
        <f>IF(X$7="",0,X37*условия!$W130)</f>
        <v>2.1111111111111089</v>
      </c>
      <c r="Y47" s="40">
        <f>IF(Y$7="",0,Y37*условия!$W130)</f>
        <v>2.7083333333333317</v>
      </c>
      <c r="Z47" s="40">
        <f>IF(Z$7="",0,Z37*условия!$W130)</f>
        <v>3.3333333333333317</v>
      </c>
      <c r="AA47" s="40">
        <f>IF(AA$7="",0,AA37*условия!$W130)</f>
        <v>3.9861111111111094</v>
      </c>
      <c r="AB47" s="40">
        <f>IF(AB$7="",0,AB37*условия!$W130)</f>
        <v>4.1805555555555536</v>
      </c>
      <c r="AC47" s="40">
        <f>IF(AC$7="",0,AC37*условия!$W130)</f>
        <v>4.3749999999999982</v>
      </c>
      <c r="AD47" s="40">
        <f>IF(AD$7="",0,AD37*условия!$W130)</f>
        <v>4.5694444444444429</v>
      </c>
      <c r="AE47" s="40">
        <f>IF(AE$7="",0,AE37*условия!$W130)</f>
        <v>4.7638888888888875</v>
      </c>
      <c r="AF47" s="40">
        <f>IF(AF$7="",0,AF37*условия!$W130)</f>
        <v>4.9583333333333321</v>
      </c>
      <c r="AG47" s="40">
        <f>IF(AG$7="",0,AG37*условия!$W130)</f>
        <v>5.1527777777777777</v>
      </c>
      <c r="AH47" s="40">
        <f>IF(AH$7="",0,AH37*условия!$W130)</f>
        <v>5.3472222222222223</v>
      </c>
      <c r="AI47" s="40">
        <f>IF(AI$7="",0,AI37*условия!$W130)</f>
        <v>5.5416666666666679</v>
      </c>
      <c r="AJ47" s="40">
        <f>IF(AJ$7="",0,AJ37*условия!$W130)</f>
        <v>5.7361111111111125</v>
      </c>
      <c r="AK47" s="40">
        <f>IF(AK$7="",0,AK37*условия!$W130)</f>
        <v>5.9305555555555571</v>
      </c>
      <c r="AL47" s="40">
        <f>IF(AL$7="",0,AL37*условия!$W130)</f>
        <v>6.1250000000000027</v>
      </c>
      <c r="AM47" s="40">
        <f>IF(AM$7="",0,AM37*условия!$W130)</f>
        <v>6.3194444444444473</v>
      </c>
      <c r="AN47" s="40">
        <f>IF(AN$7="",0,AN37*условия!$W130)</f>
        <v>6.5138888888888928</v>
      </c>
      <c r="AO47" s="40">
        <f>IF(AO$7="",0,AO37*условия!$W130)</f>
        <v>6.7083333333333375</v>
      </c>
      <c r="AP47" s="40">
        <f>IF(AP$7="",0,AP37*условия!$W130)</f>
        <v>6.9027777777777821</v>
      </c>
      <c r="AQ47" s="40">
        <f>IF(AQ$7="",0,AQ37*условия!$W130)</f>
        <v>7.0972222222222259</v>
      </c>
      <c r="AR47" s="40">
        <f>IF(AR$7="",0,AR37*условия!$W130)</f>
        <v>7.2916666666666705</v>
      </c>
      <c r="AS47" s="40">
        <f>IF(AS$7="",0,AS37*условия!$W130)</f>
        <v>7.4861111111111143</v>
      </c>
      <c r="AT47" s="40">
        <f>IF(AT$7="",0,AT37*условия!$W130)</f>
        <v>7.6805555555555589</v>
      </c>
      <c r="AU47" s="40">
        <f>IF(AU$7="",0,AU37*условия!$W130)</f>
        <v>7.8750000000000036</v>
      </c>
      <c r="AV47" s="40">
        <f>IF(AV$7="",0,AV37*условия!$W130)</f>
        <v>8.0694444444444482</v>
      </c>
      <c r="AW47" s="40">
        <f>IF(AW$7="",0,AW37*условия!$W130)</f>
        <v>8.2638888888888928</v>
      </c>
      <c r="AX47" s="40">
        <f>IF(AX$7="",0,AX37*условия!$W130)</f>
        <v>8.4583333333333375</v>
      </c>
      <c r="AY47" s="40">
        <f>IF(AY$7="",0,AY37*условия!$W130)</f>
        <v>8.6527777777777839</v>
      </c>
      <c r="AZ47" s="40">
        <f>IF(AZ$7="",0,AZ37*условия!$W130)</f>
        <v>8.8472222222222268</v>
      </c>
      <c r="BA47" s="40">
        <f>IF(BA$7="",0,BA37*условия!$W130)</f>
        <v>9.0416666666666714</v>
      </c>
      <c r="BB47" s="40">
        <f>IF(BB$7="",0,BB37*условия!$W130)</f>
        <v>9.236111111111116</v>
      </c>
      <c r="BC47" s="40">
        <f>IF(BC$7="",0,BC37*условия!$W130)</f>
        <v>9.4305555555555607</v>
      </c>
      <c r="BD47" s="40">
        <f>IF(BD$7="",0,BD37*условия!$W130)</f>
        <v>8.5265128291212035E-15</v>
      </c>
      <c r="BE47" s="40">
        <f>IF(BE$7="",0,BE37*условия!$W130)</f>
        <v>0</v>
      </c>
      <c r="BF47" s="40">
        <f>IF(BF$7="",0,BF37*условия!$W130)</f>
        <v>0</v>
      </c>
      <c r="BG47" s="40">
        <f>IF(BG$7="",0,BG37*условия!$W130)</f>
        <v>0</v>
      </c>
      <c r="BH47" s="40">
        <f>IF(BH$7="",0,BH37*условия!$W130)</f>
        <v>0</v>
      </c>
      <c r="BI47" s="40">
        <f>IF(BI$7="",0,BI37*условия!$W130)</f>
        <v>0</v>
      </c>
      <c r="BJ47" s="40">
        <f>IF(BJ$7="",0,BJ37*условия!$W130)</f>
        <v>0</v>
      </c>
      <c r="BK47" s="40">
        <f>IF(BK$7="",0,BK37*условия!$W130)</f>
        <v>0</v>
      </c>
      <c r="BL47" s="40">
        <f>IF(BL$7="",0,BL37*условия!$W130)</f>
        <v>0</v>
      </c>
      <c r="BM47" s="40">
        <f>IF(BM$7="",0,BM37*условия!$W130)</f>
        <v>0</v>
      </c>
      <c r="BN47" s="40">
        <f>IF(BN$7="",0,BN37*условия!$W130)</f>
        <v>0</v>
      </c>
      <c r="BO47" s="40">
        <f>IF(BO$7="",0,BO37*условия!$W130)</f>
        <v>0</v>
      </c>
      <c r="BP47" s="40">
        <f>IF(BP$7="",0,BP37*условия!$W130)</f>
        <v>0</v>
      </c>
      <c r="BQ47" s="40">
        <f>IF(BQ$7="",0,BQ37*условия!$W130)</f>
        <v>0</v>
      </c>
      <c r="BR47" s="40">
        <f>IF(BR$7="",0,BR37*условия!$W130)</f>
        <v>0</v>
      </c>
      <c r="BS47" s="40">
        <f>IF(BS$7="",0,BS37*условия!$W130)</f>
        <v>0</v>
      </c>
      <c r="BT47" s="40">
        <f>IF(BT$7="",0,BT37*условия!$W130)</f>
        <v>0</v>
      </c>
      <c r="BU47" s="40">
        <f>IF(BU$7="",0,BU37*условия!$W130)</f>
        <v>0</v>
      </c>
      <c r="BV47" s="40">
        <f>IF(BV$7="",0,BV37*условия!$W130)</f>
        <v>0</v>
      </c>
      <c r="BW47" s="40">
        <f>IF(BW$7="",0,BW37*условия!$W130)</f>
        <v>0</v>
      </c>
      <c r="BX47" s="40">
        <f>IF(BX$7="",0,BX37*условия!$W130)</f>
        <v>0</v>
      </c>
      <c r="BY47" s="40">
        <f>IF(BY$7="",0,BY37*условия!$W130)</f>
        <v>0</v>
      </c>
      <c r="BZ47" s="40">
        <f>IF(BZ$7="",0,BZ37*условия!$W130)</f>
        <v>0</v>
      </c>
      <c r="CA47" s="40">
        <f>IF(CA$7="",0,CA37*условия!$W130)</f>
        <v>0</v>
      </c>
      <c r="CB47" s="40">
        <f>IF(CB$7="",0,CB37*условия!$W130)</f>
        <v>0</v>
      </c>
      <c r="CC47" s="40">
        <f>IF(CC$7="",0,CC37*условия!$W130)</f>
        <v>0</v>
      </c>
      <c r="CD47" s="40">
        <f>IF(CD$7="",0,CD37*условия!$W130)</f>
        <v>0</v>
      </c>
      <c r="CE47" s="40">
        <f>IF(CE$7="",0,CE37*условия!$W130)</f>
        <v>0</v>
      </c>
      <c r="CF47" s="40">
        <f>IF(CF$7="",0,CF37*условия!$W130)</f>
        <v>0</v>
      </c>
      <c r="CG47" s="40">
        <f>IF(CG$7="",0,CG37*условия!$W130)</f>
        <v>0</v>
      </c>
      <c r="CH47" s="40">
        <f>IF(CH$7="",0,CH37*условия!$W130)</f>
        <v>0</v>
      </c>
      <c r="CI47" s="40">
        <f>IF(CI$7="",0,CI37*условия!$W130)</f>
        <v>0</v>
      </c>
      <c r="CJ47" s="40">
        <f>IF(CJ$7="",0,CJ37*условия!$W130)</f>
        <v>0</v>
      </c>
      <c r="CK47" s="40">
        <f>IF(CK$7="",0,CK37*условия!$W130)</f>
        <v>0</v>
      </c>
      <c r="CL47" s="40">
        <f>IF(CL$7="",0,CL37*условия!$W130)</f>
        <v>0</v>
      </c>
      <c r="CM47" s="40">
        <f>IF(CM$7="",0,CM37*условия!$W130)</f>
        <v>0</v>
      </c>
      <c r="CN47" s="40">
        <f>IF(CN$7="",0,CN37*условия!$W130)</f>
        <v>0</v>
      </c>
      <c r="CO47" s="40">
        <f>IF(CO$7="",0,CO37*условия!$W130)</f>
        <v>0</v>
      </c>
      <c r="CP47" s="40">
        <f>IF(CP$7="",0,CP37*условия!$W130)</f>
        <v>0</v>
      </c>
      <c r="CQ47" s="40">
        <f>IF(CQ$7="",0,CQ37*условия!$W130)</f>
        <v>0</v>
      </c>
      <c r="CR47" s="40">
        <f>IF(CR$7="",0,CR37*условия!$W130)</f>
        <v>0</v>
      </c>
      <c r="CS47" s="40">
        <f>IF(CS$7="",0,CS37*условия!$W130)</f>
        <v>0</v>
      </c>
      <c r="CT47" s="40">
        <f>IF(CT$7="",0,CT37*условия!$W130)</f>
        <v>0</v>
      </c>
      <c r="CU47" s="40">
        <f>IF(CU$7="",0,CU37*условия!$W130)</f>
        <v>0</v>
      </c>
      <c r="CV47" s="40">
        <f>IF(CV$7="",0,CV37*условия!$W130)</f>
        <v>0</v>
      </c>
      <c r="CW47" s="40">
        <f>IF(CW$7="",0,CW37*условия!$W130)</f>
        <v>0</v>
      </c>
      <c r="CX47" s="40">
        <f>IF(CX$7="",0,CX37*условия!$W130)</f>
        <v>0</v>
      </c>
      <c r="CY47" s="40">
        <f>IF(CY$7="",0,CY37*условия!$W130)</f>
        <v>0</v>
      </c>
      <c r="CZ47" s="40">
        <f>IF(CZ$7="",0,CZ37*условия!$W130)</f>
        <v>0</v>
      </c>
      <c r="DA47" s="40">
        <f>IF(DA$7="",0,DA37*условия!$W130)</f>
        <v>0</v>
      </c>
      <c r="DB47" s="40">
        <f>IF(DB$7="",0,DB37*условия!$W130)</f>
        <v>0</v>
      </c>
      <c r="DC47" s="40">
        <f>IF(DC$7="",0,DC37*условия!$W130)</f>
        <v>0</v>
      </c>
      <c r="DD47" s="40">
        <f>IF(DD$7="",0,DD37*условия!$W130)</f>
        <v>0</v>
      </c>
      <c r="DE47" s="40">
        <f>IF(DE$7="",0,DE37*условия!$W130)</f>
        <v>0</v>
      </c>
      <c r="DF47" s="40">
        <f>IF(DF$7="",0,DF37*условия!$W130)</f>
        <v>0</v>
      </c>
      <c r="DG47" s="40">
        <f>IF(DG$7="",0,DG37*условия!$W130)</f>
        <v>0</v>
      </c>
      <c r="DH47" s="40">
        <f>IF(DH$7="",0,DH37*условия!$W130)</f>
        <v>0</v>
      </c>
      <c r="DI47" s="40">
        <f>IF(DI$7="",0,DI37*условия!$W130)</f>
        <v>0</v>
      </c>
      <c r="DJ47" s="40">
        <f>IF(DJ$7="",0,DJ37*условия!$W130)</f>
        <v>0</v>
      </c>
      <c r="DK47" s="40">
        <f>IF(DK$7="",0,DK37*условия!$W130)</f>
        <v>0</v>
      </c>
      <c r="DL47" s="40">
        <f>IF(DL$7="",0,DL37*условия!$W130)</f>
        <v>0</v>
      </c>
      <c r="DM47" s="40">
        <f>IF(DM$7="",0,DM37*условия!$W130)</f>
        <v>0</v>
      </c>
      <c r="DN47" s="40">
        <f>IF(DN$7="",0,DN37*условия!$W130)</f>
        <v>0</v>
      </c>
      <c r="DO47" s="40">
        <f>IF(DO$7="",0,DO37*условия!$W130)</f>
        <v>0</v>
      </c>
      <c r="DP47" s="40">
        <f>IF(DP$7="",0,DP37*условия!$W130)</f>
        <v>0</v>
      </c>
      <c r="DQ47" s="40">
        <f>IF(DQ$7="",0,DQ37*условия!$W130)</f>
        <v>0</v>
      </c>
      <c r="DR47" s="40">
        <f>IF(DR$7="",0,DR37*условия!$W130)</f>
        <v>0</v>
      </c>
      <c r="DS47" s="40">
        <f>IF(DS$7="",0,DS37*условия!$W130)</f>
        <v>0</v>
      </c>
      <c r="DT47" s="40">
        <f>IF(DT$7="",0,DT37*условия!$W130)</f>
        <v>0</v>
      </c>
      <c r="DU47" s="40">
        <f>IF(DU$7="",0,DU37*условия!$W130)</f>
        <v>0</v>
      </c>
      <c r="DV47" s="40">
        <f>IF(DV$7="",0,DV37*условия!$W130)</f>
        <v>0</v>
      </c>
      <c r="DW47" s="40">
        <f>IF(DW$7="",0,DW37*условия!$W130)</f>
        <v>0</v>
      </c>
      <c r="DX47" s="40">
        <f>IF(DX$7="",0,DX37*условия!$W130)</f>
        <v>0</v>
      </c>
      <c r="DY47" s="40">
        <f>IF(DY$7="",0,DY37*условия!$W130)</f>
        <v>0</v>
      </c>
      <c r="DZ47" s="40">
        <f>IF(DZ$7="",0,DZ37*условия!$W130)</f>
        <v>0</v>
      </c>
      <c r="EA47" s="40">
        <f>IF(EA$7="",0,EA37*условия!$W130)</f>
        <v>0</v>
      </c>
      <c r="EB47" s="40">
        <f>IF(EB$7="",0,EB37*условия!$W130)</f>
        <v>0</v>
      </c>
      <c r="EC47" s="40">
        <f>IF(EC$7="",0,EC37*условия!$W130)</f>
        <v>0</v>
      </c>
      <c r="ED47" s="40">
        <f>IF(ED$7="",0,ED37*условия!$W130)</f>
        <v>0</v>
      </c>
      <c r="EE47" s="40">
        <f>IF(EE$7="",0,EE37*условия!$W130)</f>
        <v>0</v>
      </c>
      <c r="EF47" s="40">
        <f>IF(EF$7="",0,EF37*условия!$W130)</f>
        <v>0</v>
      </c>
      <c r="EG47" s="40">
        <f>IF(EG$7="",0,EG37*условия!$W130)</f>
        <v>0</v>
      </c>
      <c r="EH47" s="40">
        <f>IF(EH$7="",0,EH37*условия!$W130)</f>
        <v>0</v>
      </c>
      <c r="EI47" s="40">
        <f>IF(EI$7="",0,EI37*условия!$W130)</f>
        <v>0</v>
      </c>
      <c r="EJ47" s="40">
        <f>IF(EJ$7="",0,EJ37*условия!$W130)</f>
        <v>0</v>
      </c>
      <c r="EK47" s="40">
        <f>IF(EK$7="",0,EK37*условия!$W130)</f>
        <v>0</v>
      </c>
      <c r="EL47" s="40">
        <f>IF(EL$7="",0,EL37*условия!$W130)</f>
        <v>0</v>
      </c>
      <c r="EM47" s="40">
        <f>IF(EM$7="",0,EM37*условия!$W130)</f>
        <v>0</v>
      </c>
      <c r="EN47" s="40">
        <f>IF(EN$7="",0,EN37*условия!$W130)</f>
        <v>0</v>
      </c>
      <c r="EO47" s="40">
        <f>IF(EO$7="",0,EO37*условия!$W130)</f>
        <v>0</v>
      </c>
      <c r="EP47" s="40">
        <f>IF(EP$7="",0,EP37*условия!$W130)</f>
        <v>0</v>
      </c>
      <c r="EQ47" s="40">
        <f>IF(EQ$7="",0,EQ37*условия!$W130)</f>
        <v>0</v>
      </c>
      <c r="ER47" s="40">
        <f>IF(ER$7="",0,ER37*условия!$W130)</f>
        <v>0</v>
      </c>
      <c r="ES47" s="40">
        <f>IF(ES$7="",0,ES37*условия!$W130)</f>
        <v>0</v>
      </c>
      <c r="ET47" s="40">
        <f>IF(ET$7="",0,ET37*условия!$W130)</f>
        <v>0</v>
      </c>
      <c r="EU47" s="40">
        <f>IF(EU$7="",0,EU37*условия!$W130)</f>
        <v>0</v>
      </c>
      <c r="EV47" s="40">
        <f>IF(EV$7="",0,EV37*условия!$W130)</f>
        <v>0</v>
      </c>
      <c r="EW47" s="40">
        <f>IF(EW$7="",0,EW37*условия!$W130)</f>
        <v>0</v>
      </c>
      <c r="EX47" s="40">
        <f>IF(EX$7="",0,EX37*условия!$W130)</f>
        <v>0</v>
      </c>
      <c r="EY47" s="40">
        <f>IF(EY$7="",0,EY37*условия!$W130)</f>
        <v>0</v>
      </c>
      <c r="EZ47" s="40">
        <f>IF(EZ$7="",0,EZ37*условия!$W130)</f>
        <v>0</v>
      </c>
      <c r="FA47" s="40">
        <f>IF(FA$7="",0,FA37*условия!$W130)</f>
        <v>0</v>
      </c>
      <c r="FB47" s="40">
        <f>IF(FB$7="",0,FB37*условия!$W130)</f>
        <v>0</v>
      </c>
      <c r="FC47" s="40">
        <f>IF(FC$7="",0,FC37*условия!$W130)</f>
        <v>0</v>
      </c>
      <c r="FD47" s="40">
        <f>IF(FD$7="",0,FD37*условия!$W130)</f>
        <v>0</v>
      </c>
      <c r="FE47" s="40">
        <f>IF(FE$7="",0,FE37*условия!$W130)</f>
        <v>0</v>
      </c>
      <c r="FF47" s="40">
        <f>IF(FF$7="",0,FF37*условия!$W130)</f>
        <v>0</v>
      </c>
      <c r="FG47" s="40">
        <f>IF(FG$7="",0,FG37*условия!$W130)</f>
        <v>0</v>
      </c>
      <c r="FH47" s="40">
        <f>IF(FH$7="",0,FH37*условия!$W130)</f>
        <v>0</v>
      </c>
      <c r="FI47" s="40">
        <f>IF(FI$7="",0,FI37*условия!$W130)</f>
        <v>0</v>
      </c>
      <c r="FJ47" s="40">
        <f>IF(FJ$7="",0,FJ37*условия!$W130)</f>
        <v>0</v>
      </c>
      <c r="FK47" s="40">
        <f>IF(FK$7="",0,FK37*условия!$W130)</f>
        <v>0</v>
      </c>
      <c r="FL47" s="40">
        <f>IF(FL$7="",0,FL37*условия!$W130)</f>
        <v>0</v>
      </c>
      <c r="FM47" s="40">
        <f>IF(FM$7="",0,FM37*условия!$W130)</f>
        <v>0</v>
      </c>
      <c r="FN47" s="40">
        <f>IF(FN$7="",0,FN37*условия!$W130)</f>
        <v>0</v>
      </c>
      <c r="FO47" s="40">
        <f>IF(FO$7="",0,FO37*условия!$W130)</f>
        <v>0</v>
      </c>
      <c r="FP47" s="40">
        <f>IF(FP$7="",0,FP37*условия!$W130)</f>
        <v>0</v>
      </c>
      <c r="FQ47" s="40">
        <f>IF(FQ$7="",0,FQ37*условия!$W130)</f>
        <v>0</v>
      </c>
      <c r="FR47" s="40">
        <f>IF(FR$7="",0,FR37*условия!$W130)</f>
        <v>0</v>
      </c>
      <c r="FS47" s="40">
        <f>IF(FS$7="",0,FS37*условия!$W130)</f>
        <v>0</v>
      </c>
      <c r="FT47" s="40">
        <f>IF(FT$7="",0,FT37*условия!$W130)</f>
        <v>0</v>
      </c>
      <c r="FU47" s="40">
        <f>IF(FU$7="",0,FU37*условия!$W130)</f>
        <v>0</v>
      </c>
      <c r="FV47" s="40">
        <f>IF(FV$7="",0,FV37*условия!$W130)</f>
        <v>0</v>
      </c>
      <c r="FW47" s="40">
        <f>IF(FW$7="",0,FW37*условия!$W130)</f>
        <v>0</v>
      </c>
      <c r="FX47" s="40">
        <f>IF(FX$7="",0,FX37*условия!$W130)</f>
        <v>0</v>
      </c>
      <c r="FY47" s="40">
        <f>IF(FY$7="",0,FY37*условия!$W130)</f>
        <v>0</v>
      </c>
      <c r="FZ47" s="40">
        <f>IF(FZ$7="",0,FZ37*условия!$W130)</f>
        <v>0</v>
      </c>
      <c r="GA47" s="40">
        <f>IF(GA$7="",0,GA37*условия!$W130)</f>
        <v>0</v>
      </c>
      <c r="GB47" s="40">
        <f>IF(GB$7="",0,GB37*условия!$W130)</f>
        <v>0</v>
      </c>
      <c r="GC47" s="40">
        <f>IF(GC$7="",0,GC37*условия!$W130)</f>
        <v>0</v>
      </c>
      <c r="GD47" s="40">
        <f>IF(GD$7="",0,GD37*условия!$W130)</f>
        <v>0</v>
      </c>
      <c r="GE47" s="40">
        <f>IF(GE$7="",0,GE37*условия!$W130)</f>
        <v>0</v>
      </c>
      <c r="GF47" s="40">
        <f>IF(GF$7="",0,GF37*условия!$W130)</f>
        <v>0</v>
      </c>
      <c r="GG47" s="40">
        <f>IF(GG$7="",0,GG37*условия!$W130)</f>
        <v>0</v>
      </c>
      <c r="GH47" s="40">
        <f>IF(GH$7="",0,GH37*условия!$W130)</f>
        <v>0</v>
      </c>
      <c r="GI47" s="40">
        <f>IF(GI$7="",0,GI37*условия!$W130)</f>
        <v>0</v>
      </c>
      <c r="GJ47" s="40">
        <f>IF(GJ$7="",0,GJ37*условия!$W130)</f>
        <v>0</v>
      </c>
      <c r="GK47" s="40">
        <f>IF(GK$7="",0,GK37*условия!$W130)</f>
        <v>0</v>
      </c>
      <c r="GL47" s="40">
        <f>IF(GL$7="",0,GL37*условия!$W130)</f>
        <v>0</v>
      </c>
      <c r="GM47" s="40">
        <f>IF(GM$7="",0,GM37*условия!$W130)</f>
        <v>0</v>
      </c>
      <c r="GN47" s="40">
        <f>IF(GN$7="",0,GN37*условия!$W130)</f>
        <v>0</v>
      </c>
      <c r="GO47" s="40">
        <f>IF(GO$7="",0,GO37*условия!$W130)</f>
        <v>0</v>
      </c>
      <c r="GP47" s="40">
        <f>IF(GP$7="",0,GP37*условия!$W130)</f>
        <v>0</v>
      </c>
      <c r="GQ47" s="40">
        <f>IF(GQ$7="",0,GQ37*условия!$W130)</f>
        <v>0</v>
      </c>
      <c r="GR47" s="40">
        <f>IF(GR$7="",0,GR37*условия!$W130)</f>
        <v>0</v>
      </c>
      <c r="GS47" s="40">
        <f>IF(GS$7="",0,GS37*условия!$W130)</f>
        <v>0</v>
      </c>
      <c r="GT47" s="40">
        <f>IF(GT$7="",0,GT37*условия!$W130)</f>
        <v>0</v>
      </c>
      <c r="GU47" s="40">
        <f>IF(GU$7="",0,GU37*условия!$W130)</f>
        <v>0</v>
      </c>
      <c r="GV47" s="40">
        <f>IF(GV$7="",0,GV37*условия!$W130)</f>
        <v>0</v>
      </c>
      <c r="GW47" s="40">
        <f>IF(GW$7="",0,GW37*условия!$W130)</f>
        <v>0</v>
      </c>
      <c r="GX47" s="40">
        <f>IF(GX$7="",0,GX37*условия!$W130)</f>
        <v>0</v>
      </c>
      <c r="GY47" s="40">
        <f>IF(GY$7="",0,GY37*условия!$W130)</f>
        <v>0</v>
      </c>
      <c r="GZ47" s="40">
        <f>IF(GZ$7="",0,GZ37*условия!$W130)</f>
        <v>0</v>
      </c>
      <c r="HA47" s="40">
        <f>IF(HA$7="",0,HA37*условия!$W130)</f>
        <v>0</v>
      </c>
      <c r="HB47" s="40">
        <f>IF(HB$7="",0,HB37*условия!$W130)</f>
        <v>0</v>
      </c>
      <c r="HC47" s="40">
        <f>IF(HC$7="",0,HC37*условия!$W130)</f>
        <v>0</v>
      </c>
      <c r="HD47" s="40">
        <f>IF(HD$7="",0,HD37*условия!$W130)</f>
        <v>0</v>
      </c>
      <c r="HE47" s="40">
        <f>IF(HE$7="",0,HE37*условия!$W130)</f>
        <v>0</v>
      </c>
      <c r="HF47" s="40">
        <f>IF(HF$7="",0,HF37*условия!$W130)</f>
        <v>0</v>
      </c>
      <c r="HG47" s="40">
        <f>IF(HG$7="",0,HG37*условия!$W130)</f>
        <v>0</v>
      </c>
      <c r="HH47" s="40">
        <f>IF(HH$7="",0,HH37*условия!$W130)</f>
        <v>0</v>
      </c>
      <c r="HI47" s="40">
        <f>IF(HI$7="",0,HI37*условия!$W130)</f>
        <v>0</v>
      </c>
      <c r="HJ47" s="40">
        <f>IF(HJ$7="",0,HJ37*условия!$W130)</f>
        <v>0</v>
      </c>
      <c r="HK47" s="40">
        <f>IF(HK$7="",0,HK37*условия!$W130)</f>
        <v>0</v>
      </c>
      <c r="HL47" s="40">
        <f>IF(HL$7="",0,HL37*условия!$W130)</f>
        <v>0</v>
      </c>
      <c r="HM47" s="40">
        <f>IF(HM$7="",0,HM37*условия!$W130)</f>
        <v>0</v>
      </c>
      <c r="HN47" s="40">
        <f>IF(HN$7="",0,HN37*условия!$W130)</f>
        <v>0</v>
      </c>
      <c r="HO47" s="40">
        <f>IF(HO$7="",0,HO37*условия!$W130)</f>
        <v>0</v>
      </c>
      <c r="HP47" s="40">
        <f>IF(HP$7="",0,HP37*условия!$W130)</f>
        <v>0</v>
      </c>
      <c r="HQ47" s="40">
        <f>IF(HQ$7="",0,HQ37*условия!$W130)</f>
        <v>0</v>
      </c>
      <c r="HR47" s="40">
        <f>IF(HR$7="",0,HR37*условия!$W130)</f>
        <v>0</v>
      </c>
      <c r="HS47" s="40">
        <f>IF(HS$7="",0,HS37*условия!$W130)</f>
        <v>0</v>
      </c>
      <c r="HT47" s="40">
        <f>IF(HT$7="",0,HT37*условия!$W130)</f>
        <v>0</v>
      </c>
      <c r="HU47" s="40">
        <f>IF(HU$7="",0,HU37*условия!$W130)</f>
        <v>0</v>
      </c>
      <c r="HV47" s="40">
        <f>IF(HV$7="",0,HV37*условия!$W130)</f>
        <v>0</v>
      </c>
      <c r="HW47" s="40">
        <f>IF(HW$7="",0,HW37*условия!$W130)</f>
        <v>0</v>
      </c>
      <c r="HX47" s="40">
        <f>IF(HX$7="",0,HX37*условия!$W130)</f>
        <v>0</v>
      </c>
      <c r="HY47" s="40">
        <f>IF(HY$7="",0,HY37*условия!$W130)</f>
        <v>0</v>
      </c>
      <c r="HZ47" s="40">
        <f>IF(HZ$7="",0,HZ37*условия!$W130)</f>
        <v>0</v>
      </c>
      <c r="IA47" s="40">
        <f>IF(IA$7="",0,IA37*условия!$W130)</f>
        <v>0</v>
      </c>
      <c r="IB47" s="40">
        <f>IF(IB$7="",0,IB37*условия!$W130)</f>
        <v>0</v>
      </c>
      <c r="IC47" s="40">
        <f>IF(IC$7="",0,IC37*условия!$W130)</f>
        <v>0</v>
      </c>
      <c r="ID47" s="40">
        <f>IF(ID$7="",0,ID37*условия!$W130)</f>
        <v>0</v>
      </c>
      <c r="IE47" s="40">
        <f>IF(IE$7="",0,IE37*условия!$W130)</f>
        <v>0</v>
      </c>
      <c r="IF47" s="40">
        <f>IF(IF$7="",0,IF37*условия!$W130)</f>
        <v>0</v>
      </c>
      <c r="IG47" s="40">
        <f>IF(IG$7="",0,IG37*условия!$W130)</f>
        <v>0</v>
      </c>
      <c r="IH47" s="40">
        <f>IF(IH$7="",0,IH37*условия!$W130)</f>
        <v>0</v>
      </c>
      <c r="II47" s="40">
        <f>IF(II$7="",0,II37*условия!$W130)</f>
        <v>0</v>
      </c>
      <c r="IJ47" s="40">
        <f>IF(IJ$7="",0,IJ37*условия!$W130)</f>
        <v>0</v>
      </c>
      <c r="IK47" s="40">
        <f>IF(IK$7="",0,IK37*условия!$W130)</f>
        <v>0</v>
      </c>
      <c r="IL47" s="40">
        <f>IF(IL$7="",0,IL37*условия!$W130)</f>
        <v>0</v>
      </c>
      <c r="IM47" s="40">
        <f>IF(IM$7="",0,IM37*условия!$W130)</f>
        <v>0</v>
      </c>
      <c r="IN47" s="40">
        <f>IF(IN$7="",0,IN37*условия!$W130)</f>
        <v>0</v>
      </c>
      <c r="IO47" s="40">
        <f>IF(IO$7="",0,IO37*условия!$W130)</f>
        <v>0</v>
      </c>
      <c r="IP47" s="40">
        <f>IF(IP$7="",0,IP37*условия!$W130)</f>
        <v>0</v>
      </c>
      <c r="IQ47" s="40">
        <f>IF(IQ$7="",0,IQ37*условия!$W130)</f>
        <v>0</v>
      </c>
      <c r="IR47" s="40">
        <f>IF(IR$7="",0,IR37*условия!$W130)</f>
        <v>0</v>
      </c>
      <c r="IS47" s="40">
        <f>IF(IS$7="",0,IS37*условия!$W130)</f>
        <v>0</v>
      </c>
      <c r="IT47" s="40">
        <f>IF(IT$7="",0,IT37*условия!$W130)</f>
        <v>0</v>
      </c>
      <c r="IU47" s="40">
        <f>IF(IU$7="",0,IU37*условия!$W130)</f>
        <v>0</v>
      </c>
      <c r="IV47" s="40">
        <f>IF(IV$7="",0,IV37*условия!$W130)</f>
        <v>0</v>
      </c>
      <c r="IW47" s="40">
        <f>IF(IW$7="",0,IW37*условия!$W130)</f>
        <v>0</v>
      </c>
      <c r="IX47" s="40">
        <f>IF(IX$7="",0,IX37*условия!$W130)</f>
        <v>0</v>
      </c>
      <c r="IY47" s="40">
        <f>IF(IY$7="",0,IY37*условия!$W130)</f>
        <v>0</v>
      </c>
      <c r="IZ47" s="40">
        <f>IF(IZ$7="",0,IZ37*условия!$W130)</f>
        <v>0</v>
      </c>
      <c r="JA47" s="40">
        <f>IF(JA$7="",0,JA37*условия!$W130)</f>
        <v>0</v>
      </c>
      <c r="JB47" s="40">
        <f>IF(JB$7="",0,JB37*условия!$W130)</f>
        <v>0</v>
      </c>
      <c r="JC47" s="40">
        <f>IF(JC$7="",0,JC37*условия!$W130)</f>
        <v>0</v>
      </c>
      <c r="JD47" s="40">
        <f>IF(JD$7="",0,JD37*условия!$W130)</f>
        <v>0</v>
      </c>
      <c r="JE47" s="40">
        <f>IF(JE$7="",0,JE37*условия!$W130)</f>
        <v>0</v>
      </c>
      <c r="JF47" s="40">
        <f>IF(JF$7="",0,JF37*условия!$W130)</f>
        <v>0</v>
      </c>
      <c r="JG47" s="40">
        <f>IF(JG$7="",0,JG37*условия!$W130)</f>
        <v>0</v>
      </c>
      <c r="JH47" s="40">
        <f>IF(JH$7="",0,JH37*условия!$W130)</f>
        <v>0</v>
      </c>
      <c r="JI47" s="40">
        <f>IF(JI$7="",0,JI37*условия!$W130)</f>
        <v>0</v>
      </c>
      <c r="JJ47" s="40">
        <f>IF(JJ$7="",0,JJ37*условия!$W130)</f>
        <v>0</v>
      </c>
      <c r="JK47" s="40">
        <f>IF(JK$7="",0,JK37*условия!$W130)</f>
        <v>0</v>
      </c>
      <c r="JL47" s="40">
        <f>IF(JL$7="",0,JL37*условия!$W130)</f>
        <v>0</v>
      </c>
      <c r="JM47" s="40">
        <f>IF(JM$7="",0,JM37*условия!$W130)</f>
        <v>0</v>
      </c>
      <c r="JN47" s="40">
        <f>IF(JN$7="",0,JN37*условия!$W130)</f>
        <v>0</v>
      </c>
      <c r="JO47" s="40">
        <f>IF(JO$7="",0,JO37*условия!$W130)</f>
        <v>0</v>
      </c>
      <c r="JP47" s="40">
        <f>IF(JP$7="",0,JP37*условия!$W130)</f>
        <v>0</v>
      </c>
      <c r="JQ47" s="40">
        <f>IF(JQ$7="",0,JQ37*условия!$W130)</f>
        <v>0</v>
      </c>
      <c r="JR47" s="40">
        <f>IF(JR$7="",0,JR37*условия!$W130)</f>
        <v>0</v>
      </c>
      <c r="JS47" s="40">
        <f>IF(JS$7="",0,JS37*условия!$W130)</f>
        <v>0</v>
      </c>
      <c r="JT47" s="40">
        <f>IF(JT$7="",0,JT37*условия!$W130)</f>
        <v>0</v>
      </c>
      <c r="JU47" s="40">
        <f>IF(JU$7="",0,JU37*условия!$W130)</f>
        <v>0</v>
      </c>
      <c r="JV47" s="40">
        <f>IF(JV$7="",0,JV37*условия!$W130)</f>
        <v>0</v>
      </c>
      <c r="JW47" s="40">
        <f>IF(JW$7="",0,JW37*условия!$W130)</f>
        <v>0</v>
      </c>
      <c r="JX47" s="40">
        <f>IF(JX$7="",0,JX37*условия!$W130)</f>
        <v>0</v>
      </c>
      <c r="JY47" s="40">
        <f>IF(JY$7="",0,JY37*условия!$W130)</f>
        <v>0</v>
      </c>
      <c r="JZ47" s="40">
        <f>IF(JZ$7="",0,JZ37*условия!$W130)</f>
        <v>0</v>
      </c>
      <c r="KA47" s="40">
        <f>IF(KA$7="",0,KA37*условия!$W130)</f>
        <v>0</v>
      </c>
      <c r="KB47" s="40">
        <f>IF(KB$7="",0,KB37*условия!$W130)</f>
        <v>0</v>
      </c>
      <c r="KC47" s="40">
        <f>IF(KC$7="",0,KC37*условия!$W130)</f>
        <v>0</v>
      </c>
      <c r="KD47" s="40">
        <f>IF(KD$7="",0,KD37*условия!$W130)</f>
        <v>0</v>
      </c>
      <c r="KE47" s="40">
        <f>IF(KE$7="",0,KE37*условия!$W130)</f>
        <v>0</v>
      </c>
      <c r="KF47" s="40">
        <f>IF(KF$7="",0,KF37*условия!$W130)</f>
        <v>0</v>
      </c>
      <c r="KG47" s="40">
        <f>IF(KG$7="",0,KG37*условия!$W130)</f>
        <v>0</v>
      </c>
      <c r="KH47" s="40">
        <f>IF(KH$7="",0,KH37*условия!$W130)</f>
        <v>0</v>
      </c>
      <c r="KI47" s="40">
        <f>IF(KI$7="",0,KI37*условия!$W130)</f>
        <v>0</v>
      </c>
      <c r="KJ47" s="40">
        <f>IF(KJ$7="",0,KJ37*условия!$W130)</f>
        <v>0</v>
      </c>
      <c r="KK47" s="40">
        <f>IF(KK$7="",0,KK37*условия!$W130)</f>
        <v>0</v>
      </c>
      <c r="KL47" s="40">
        <f>IF(KL$7="",0,KL37*условия!$W130)</f>
        <v>0</v>
      </c>
      <c r="KM47" s="40">
        <f>IF(KM$7="",0,KM37*условия!$W130)</f>
        <v>0</v>
      </c>
      <c r="KN47" s="40">
        <f>IF(KN$7="",0,KN37*условия!$W130)</f>
        <v>0</v>
      </c>
      <c r="KO47" s="40">
        <f>IF(KO$7="",0,KO37*условия!$W130)</f>
        <v>0</v>
      </c>
      <c r="KP47" s="40">
        <f>IF(KP$7="",0,KP37*условия!$W130)</f>
        <v>0</v>
      </c>
      <c r="KQ47" s="40">
        <f>IF(KQ$7="",0,KQ37*условия!$W130)</f>
        <v>0</v>
      </c>
      <c r="KR47" s="40">
        <f>IF(KR$7="",0,KR37*условия!$W130)</f>
        <v>0</v>
      </c>
      <c r="KS47" s="40">
        <f>IF(KS$7="",0,KS37*условия!$W130)</f>
        <v>0</v>
      </c>
      <c r="KT47" s="40">
        <f>IF(KT$7="",0,KT37*условия!$W130)</f>
        <v>0</v>
      </c>
      <c r="KU47" s="40">
        <f>IF(KU$7="",0,KU37*условия!$W130)</f>
        <v>0</v>
      </c>
      <c r="KV47" s="40">
        <f>IF(KV$7="",0,KV37*условия!$W130)</f>
        <v>0</v>
      </c>
      <c r="KW47" s="1"/>
      <c r="KX47" s="1"/>
    </row>
    <row r="48" spans="1:310" x14ac:dyDescent="0.25">
      <c r="A48" s="1"/>
      <c r="B48" s="79"/>
      <c r="C48" s="79"/>
      <c r="D48" s="79"/>
      <c r="E48" s="1" t="str">
        <f>E45</f>
        <v>количество клиентов, приобретающих допуслуги</v>
      </c>
      <c r="F48" s="1"/>
      <c r="G48" s="1"/>
      <c r="H48" s="11" t="str">
        <f t="shared" si="42"/>
        <v>клиенты</v>
      </c>
      <c r="I48" s="1"/>
      <c r="J48" s="1"/>
      <c r="K48" s="1" t="str">
        <f>справочники!$U$15</f>
        <v>непостоянные-30сотрудников</v>
      </c>
      <c r="L48" s="1"/>
      <c r="M48" s="5"/>
      <c r="N48" s="40"/>
      <c r="O48" s="19"/>
      <c r="P48" s="1"/>
      <c r="Q48" s="1"/>
      <c r="R48" s="40"/>
      <c r="S48" s="1"/>
      <c r="T48" s="232">
        <f>SUMIFS(раунд2!48:48,раунд2!$1:$1,MAX(раунд2!$1:$1))</f>
        <v>1.4210854715202005E-15</v>
      </c>
      <c r="U48" s="40">
        <f>IF(U$7="",0,U38*условия!$W131)</f>
        <v>0.41319444444444597</v>
      </c>
      <c r="V48" s="40">
        <f>IF(V$7="",0,V38*условия!$W131)</f>
        <v>0.85000000000000187</v>
      </c>
      <c r="W48" s="40">
        <f>IF(W$7="",0,W38*условия!$W131)</f>
        <v>1.3104166666666686</v>
      </c>
      <c r="X48" s="40">
        <f>IF(X$7="",0,X38*условия!$W131)</f>
        <v>1.7944444444444465</v>
      </c>
      <c r="Y48" s="40">
        <f>IF(Y$7="",0,Y38*условия!$W131)</f>
        <v>2.3020833333333353</v>
      </c>
      <c r="Z48" s="40">
        <f>IF(Z$7="",0,Z38*условия!$W131)</f>
        <v>2.8333333333333357</v>
      </c>
      <c r="AA48" s="40">
        <f>IF(AA$7="",0,AA38*условия!$W131)</f>
        <v>3.3881944444444474</v>
      </c>
      <c r="AB48" s="40">
        <f>IF(AB$7="",0,AB38*условия!$W131)</f>
        <v>3.9666666666666694</v>
      </c>
      <c r="AC48" s="40">
        <f>IF(AC$7="",0,AC38*условия!$W131)</f>
        <v>4.1555555555555586</v>
      </c>
      <c r="AD48" s="40">
        <f>IF(AD$7="",0,AD38*условия!$W131)</f>
        <v>4.3444444444444477</v>
      </c>
      <c r="AE48" s="40">
        <f>IF(AE$7="",0,AE38*условия!$W131)</f>
        <v>4.5333333333333359</v>
      </c>
      <c r="AF48" s="40">
        <f>IF(AF$7="",0,AF38*условия!$W131)</f>
        <v>4.722222222222225</v>
      </c>
      <c r="AG48" s="40">
        <f>IF(AG$7="",0,AG38*условия!$W131)</f>
        <v>4.9111111111111141</v>
      </c>
      <c r="AH48" s="40">
        <f>IF(AH$7="",0,AH38*условия!$W131)</f>
        <v>5.1000000000000032</v>
      </c>
      <c r="AI48" s="40">
        <f>IF(AI$7="",0,AI38*условия!$W131)</f>
        <v>5.2888888888888914</v>
      </c>
      <c r="AJ48" s="40">
        <f>IF(AJ$7="",0,AJ38*условия!$W131)</f>
        <v>5.4777777777777814</v>
      </c>
      <c r="AK48" s="40">
        <f>IF(AK$7="",0,AK38*условия!$W131)</f>
        <v>5.6666666666666696</v>
      </c>
      <c r="AL48" s="40">
        <f>IF(AL$7="",0,AL38*условия!$W131)</f>
        <v>5.8555555555555587</v>
      </c>
      <c r="AM48" s="40">
        <f>IF(AM$7="",0,AM38*условия!$W131)</f>
        <v>6.0444444444444478</v>
      </c>
      <c r="AN48" s="40">
        <f>IF(AN$7="",0,AN38*условия!$W131)</f>
        <v>6.2333333333333361</v>
      </c>
      <c r="AO48" s="40">
        <f>IF(AO$7="",0,AO38*условия!$W131)</f>
        <v>6.4222222222222243</v>
      </c>
      <c r="AP48" s="40">
        <f>IF(AP$7="",0,AP38*условия!$W131)</f>
        <v>6.6111111111111143</v>
      </c>
      <c r="AQ48" s="40">
        <f>IF(AQ$7="",0,AQ38*условия!$W131)</f>
        <v>6.8000000000000034</v>
      </c>
      <c r="AR48" s="40">
        <f>IF(AR$7="",0,AR38*условия!$W131)</f>
        <v>6.9888888888888916</v>
      </c>
      <c r="AS48" s="40">
        <f>IF(AS$7="",0,AS38*условия!$W131)</f>
        <v>7.1777777777777807</v>
      </c>
      <c r="AT48" s="40">
        <f>IF(AT$7="",0,AT38*условия!$W131)</f>
        <v>7.3666666666666689</v>
      </c>
      <c r="AU48" s="40">
        <f>IF(AU$7="",0,AU38*условия!$W131)</f>
        <v>7.5555555555555589</v>
      </c>
      <c r="AV48" s="40">
        <f>IF(AV$7="",0,AV38*условия!$W131)</f>
        <v>7.7444444444444471</v>
      </c>
      <c r="AW48" s="40">
        <f>IF(AW$7="",0,AW38*условия!$W131)</f>
        <v>7.9333333333333362</v>
      </c>
      <c r="AX48" s="40">
        <f>IF(AX$7="",0,AX38*условия!$W131)</f>
        <v>8.1222222222222253</v>
      </c>
      <c r="AY48" s="40">
        <f>IF(AY$7="",0,AY38*условия!$W131)</f>
        <v>8.3111111111111153</v>
      </c>
      <c r="AZ48" s="40">
        <f>IF(AZ$7="",0,AZ38*условия!$W131)</f>
        <v>8.5000000000000036</v>
      </c>
      <c r="BA48" s="40">
        <f>IF(BA$7="",0,BA38*условия!$W131)</f>
        <v>8.6888888888888918</v>
      </c>
      <c r="BB48" s="40">
        <f>IF(BB$7="",0,BB38*условия!$W131)</f>
        <v>8.87777777777778</v>
      </c>
      <c r="BC48" s="40">
        <f>IF(BC$7="",0,BC38*условия!$W131)</f>
        <v>9.0666666666666682</v>
      </c>
      <c r="BD48" s="40">
        <f>IF(BD$7="",0,BD38*условия!$W131)</f>
        <v>5.6843418860808018E-15</v>
      </c>
      <c r="BE48" s="40">
        <f>IF(BE$7="",0,BE38*условия!$W131)</f>
        <v>0</v>
      </c>
      <c r="BF48" s="40">
        <f>IF(BF$7="",0,BF38*условия!$W131)</f>
        <v>0</v>
      </c>
      <c r="BG48" s="40">
        <f>IF(BG$7="",0,BG38*условия!$W131)</f>
        <v>0</v>
      </c>
      <c r="BH48" s="40">
        <f>IF(BH$7="",0,BH38*условия!$W131)</f>
        <v>0</v>
      </c>
      <c r="BI48" s="40">
        <f>IF(BI$7="",0,BI38*условия!$W131)</f>
        <v>0</v>
      </c>
      <c r="BJ48" s="40">
        <f>IF(BJ$7="",0,BJ38*условия!$W131)</f>
        <v>0</v>
      </c>
      <c r="BK48" s="40">
        <f>IF(BK$7="",0,BK38*условия!$W131)</f>
        <v>0</v>
      </c>
      <c r="BL48" s="40">
        <f>IF(BL$7="",0,BL38*условия!$W131)</f>
        <v>0</v>
      </c>
      <c r="BM48" s="40">
        <f>IF(BM$7="",0,BM38*условия!$W131)</f>
        <v>0</v>
      </c>
      <c r="BN48" s="40">
        <f>IF(BN$7="",0,BN38*условия!$W131)</f>
        <v>0</v>
      </c>
      <c r="BO48" s="40">
        <f>IF(BO$7="",0,BO38*условия!$W131)</f>
        <v>0</v>
      </c>
      <c r="BP48" s="40">
        <f>IF(BP$7="",0,BP38*условия!$W131)</f>
        <v>0</v>
      </c>
      <c r="BQ48" s="40">
        <f>IF(BQ$7="",0,BQ38*условия!$W131)</f>
        <v>0</v>
      </c>
      <c r="BR48" s="40">
        <f>IF(BR$7="",0,BR38*условия!$W131)</f>
        <v>0</v>
      </c>
      <c r="BS48" s="40">
        <f>IF(BS$7="",0,BS38*условия!$W131)</f>
        <v>0</v>
      </c>
      <c r="BT48" s="40">
        <f>IF(BT$7="",0,BT38*условия!$W131)</f>
        <v>0</v>
      </c>
      <c r="BU48" s="40">
        <f>IF(BU$7="",0,BU38*условия!$W131)</f>
        <v>0</v>
      </c>
      <c r="BV48" s="40">
        <f>IF(BV$7="",0,BV38*условия!$W131)</f>
        <v>0</v>
      </c>
      <c r="BW48" s="40">
        <f>IF(BW$7="",0,BW38*условия!$W131)</f>
        <v>0</v>
      </c>
      <c r="BX48" s="40">
        <f>IF(BX$7="",0,BX38*условия!$W131)</f>
        <v>0</v>
      </c>
      <c r="BY48" s="40">
        <f>IF(BY$7="",0,BY38*условия!$W131)</f>
        <v>0</v>
      </c>
      <c r="BZ48" s="40">
        <f>IF(BZ$7="",0,BZ38*условия!$W131)</f>
        <v>0</v>
      </c>
      <c r="CA48" s="40">
        <f>IF(CA$7="",0,CA38*условия!$W131)</f>
        <v>0</v>
      </c>
      <c r="CB48" s="40">
        <f>IF(CB$7="",0,CB38*условия!$W131)</f>
        <v>0</v>
      </c>
      <c r="CC48" s="40">
        <f>IF(CC$7="",0,CC38*условия!$W131)</f>
        <v>0</v>
      </c>
      <c r="CD48" s="40">
        <f>IF(CD$7="",0,CD38*условия!$W131)</f>
        <v>0</v>
      </c>
      <c r="CE48" s="40">
        <f>IF(CE$7="",0,CE38*условия!$W131)</f>
        <v>0</v>
      </c>
      <c r="CF48" s="40">
        <f>IF(CF$7="",0,CF38*условия!$W131)</f>
        <v>0</v>
      </c>
      <c r="CG48" s="40">
        <f>IF(CG$7="",0,CG38*условия!$W131)</f>
        <v>0</v>
      </c>
      <c r="CH48" s="40">
        <f>IF(CH$7="",0,CH38*условия!$W131)</f>
        <v>0</v>
      </c>
      <c r="CI48" s="40">
        <f>IF(CI$7="",0,CI38*условия!$W131)</f>
        <v>0</v>
      </c>
      <c r="CJ48" s="40">
        <f>IF(CJ$7="",0,CJ38*условия!$W131)</f>
        <v>0</v>
      </c>
      <c r="CK48" s="40">
        <f>IF(CK$7="",0,CK38*условия!$W131)</f>
        <v>0</v>
      </c>
      <c r="CL48" s="40">
        <f>IF(CL$7="",0,CL38*условия!$W131)</f>
        <v>0</v>
      </c>
      <c r="CM48" s="40">
        <f>IF(CM$7="",0,CM38*условия!$W131)</f>
        <v>0</v>
      </c>
      <c r="CN48" s="40">
        <f>IF(CN$7="",0,CN38*условия!$W131)</f>
        <v>0</v>
      </c>
      <c r="CO48" s="40">
        <f>IF(CO$7="",0,CO38*условия!$W131)</f>
        <v>0</v>
      </c>
      <c r="CP48" s="40">
        <f>IF(CP$7="",0,CP38*условия!$W131)</f>
        <v>0</v>
      </c>
      <c r="CQ48" s="40">
        <f>IF(CQ$7="",0,CQ38*условия!$W131)</f>
        <v>0</v>
      </c>
      <c r="CR48" s="40">
        <f>IF(CR$7="",0,CR38*условия!$W131)</f>
        <v>0</v>
      </c>
      <c r="CS48" s="40">
        <f>IF(CS$7="",0,CS38*условия!$W131)</f>
        <v>0</v>
      </c>
      <c r="CT48" s="40">
        <f>IF(CT$7="",0,CT38*условия!$W131)</f>
        <v>0</v>
      </c>
      <c r="CU48" s="40">
        <f>IF(CU$7="",0,CU38*условия!$W131)</f>
        <v>0</v>
      </c>
      <c r="CV48" s="40">
        <f>IF(CV$7="",0,CV38*условия!$W131)</f>
        <v>0</v>
      </c>
      <c r="CW48" s="40">
        <f>IF(CW$7="",0,CW38*условия!$W131)</f>
        <v>0</v>
      </c>
      <c r="CX48" s="40">
        <f>IF(CX$7="",0,CX38*условия!$W131)</f>
        <v>0</v>
      </c>
      <c r="CY48" s="40">
        <f>IF(CY$7="",0,CY38*условия!$W131)</f>
        <v>0</v>
      </c>
      <c r="CZ48" s="40">
        <f>IF(CZ$7="",0,CZ38*условия!$W131)</f>
        <v>0</v>
      </c>
      <c r="DA48" s="40">
        <f>IF(DA$7="",0,DA38*условия!$W131)</f>
        <v>0</v>
      </c>
      <c r="DB48" s="40">
        <f>IF(DB$7="",0,DB38*условия!$W131)</f>
        <v>0</v>
      </c>
      <c r="DC48" s="40">
        <f>IF(DC$7="",0,DC38*условия!$W131)</f>
        <v>0</v>
      </c>
      <c r="DD48" s="40">
        <f>IF(DD$7="",0,DD38*условия!$W131)</f>
        <v>0</v>
      </c>
      <c r="DE48" s="40">
        <f>IF(DE$7="",0,DE38*условия!$W131)</f>
        <v>0</v>
      </c>
      <c r="DF48" s="40">
        <f>IF(DF$7="",0,DF38*условия!$W131)</f>
        <v>0</v>
      </c>
      <c r="DG48" s="40">
        <f>IF(DG$7="",0,DG38*условия!$W131)</f>
        <v>0</v>
      </c>
      <c r="DH48" s="40">
        <f>IF(DH$7="",0,DH38*условия!$W131)</f>
        <v>0</v>
      </c>
      <c r="DI48" s="40">
        <f>IF(DI$7="",0,DI38*условия!$W131)</f>
        <v>0</v>
      </c>
      <c r="DJ48" s="40">
        <f>IF(DJ$7="",0,DJ38*условия!$W131)</f>
        <v>0</v>
      </c>
      <c r="DK48" s="40">
        <f>IF(DK$7="",0,DK38*условия!$W131)</f>
        <v>0</v>
      </c>
      <c r="DL48" s="40">
        <f>IF(DL$7="",0,DL38*условия!$W131)</f>
        <v>0</v>
      </c>
      <c r="DM48" s="40">
        <f>IF(DM$7="",0,DM38*условия!$W131)</f>
        <v>0</v>
      </c>
      <c r="DN48" s="40">
        <f>IF(DN$7="",0,DN38*условия!$W131)</f>
        <v>0</v>
      </c>
      <c r="DO48" s="40">
        <f>IF(DO$7="",0,DO38*условия!$W131)</f>
        <v>0</v>
      </c>
      <c r="DP48" s="40">
        <f>IF(DP$7="",0,DP38*условия!$W131)</f>
        <v>0</v>
      </c>
      <c r="DQ48" s="40">
        <f>IF(DQ$7="",0,DQ38*условия!$W131)</f>
        <v>0</v>
      </c>
      <c r="DR48" s="40">
        <f>IF(DR$7="",0,DR38*условия!$W131)</f>
        <v>0</v>
      </c>
      <c r="DS48" s="40">
        <f>IF(DS$7="",0,DS38*условия!$W131)</f>
        <v>0</v>
      </c>
      <c r="DT48" s="40">
        <f>IF(DT$7="",0,DT38*условия!$W131)</f>
        <v>0</v>
      </c>
      <c r="DU48" s="40">
        <f>IF(DU$7="",0,DU38*условия!$W131)</f>
        <v>0</v>
      </c>
      <c r="DV48" s="40">
        <f>IF(DV$7="",0,DV38*условия!$W131)</f>
        <v>0</v>
      </c>
      <c r="DW48" s="40">
        <f>IF(DW$7="",0,DW38*условия!$W131)</f>
        <v>0</v>
      </c>
      <c r="DX48" s="40">
        <f>IF(DX$7="",0,DX38*условия!$W131)</f>
        <v>0</v>
      </c>
      <c r="DY48" s="40">
        <f>IF(DY$7="",0,DY38*условия!$W131)</f>
        <v>0</v>
      </c>
      <c r="DZ48" s="40">
        <f>IF(DZ$7="",0,DZ38*условия!$W131)</f>
        <v>0</v>
      </c>
      <c r="EA48" s="40">
        <f>IF(EA$7="",0,EA38*условия!$W131)</f>
        <v>0</v>
      </c>
      <c r="EB48" s="40">
        <f>IF(EB$7="",0,EB38*условия!$W131)</f>
        <v>0</v>
      </c>
      <c r="EC48" s="40">
        <f>IF(EC$7="",0,EC38*условия!$W131)</f>
        <v>0</v>
      </c>
      <c r="ED48" s="40">
        <f>IF(ED$7="",0,ED38*условия!$W131)</f>
        <v>0</v>
      </c>
      <c r="EE48" s="40">
        <f>IF(EE$7="",0,EE38*условия!$W131)</f>
        <v>0</v>
      </c>
      <c r="EF48" s="40">
        <f>IF(EF$7="",0,EF38*условия!$W131)</f>
        <v>0</v>
      </c>
      <c r="EG48" s="40">
        <f>IF(EG$7="",0,EG38*условия!$W131)</f>
        <v>0</v>
      </c>
      <c r="EH48" s="40">
        <f>IF(EH$7="",0,EH38*условия!$W131)</f>
        <v>0</v>
      </c>
      <c r="EI48" s="40">
        <f>IF(EI$7="",0,EI38*условия!$W131)</f>
        <v>0</v>
      </c>
      <c r="EJ48" s="40">
        <f>IF(EJ$7="",0,EJ38*условия!$W131)</f>
        <v>0</v>
      </c>
      <c r="EK48" s="40">
        <f>IF(EK$7="",0,EK38*условия!$W131)</f>
        <v>0</v>
      </c>
      <c r="EL48" s="40">
        <f>IF(EL$7="",0,EL38*условия!$W131)</f>
        <v>0</v>
      </c>
      <c r="EM48" s="40">
        <f>IF(EM$7="",0,EM38*условия!$W131)</f>
        <v>0</v>
      </c>
      <c r="EN48" s="40">
        <f>IF(EN$7="",0,EN38*условия!$W131)</f>
        <v>0</v>
      </c>
      <c r="EO48" s="40">
        <f>IF(EO$7="",0,EO38*условия!$W131)</f>
        <v>0</v>
      </c>
      <c r="EP48" s="40">
        <f>IF(EP$7="",0,EP38*условия!$W131)</f>
        <v>0</v>
      </c>
      <c r="EQ48" s="40">
        <f>IF(EQ$7="",0,EQ38*условия!$W131)</f>
        <v>0</v>
      </c>
      <c r="ER48" s="40">
        <f>IF(ER$7="",0,ER38*условия!$W131)</f>
        <v>0</v>
      </c>
      <c r="ES48" s="40">
        <f>IF(ES$7="",0,ES38*условия!$W131)</f>
        <v>0</v>
      </c>
      <c r="ET48" s="40">
        <f>IF(ET$7="",0,ET38*условия!$W131)</f>
        <v>0</v>
      </c>
      <c r="EU48" s="40">
        <f>IF(EU$7="",0,EU38*условия!$W131)</f>
        <v>0</v>
      </c>
      <c r="EV48" s="40">
        <f>IF(EV$7="",0,EV38*условия!$W131)</f>
        <v>0</v>
      </c>
      <c r="EW48" s="40">
        <f>IF(EW$7="",0,EW38*условия!$W131)</f>
        <v>0</v>
      </c>
      <c r="EX48" s="40">
        <f>IF(EX$7="",0,EX38*условия!$W131)</f>
        <v>0</v>
      </c>
      <c r="EY48" s="40">
        <f>IF(EY$7="",0,EY38*условия!$W131)</f>
        <v>0</v>
      </c>
      <c r="EZ48" s="40">
        <f>IF(EZ$7="",0,EZ38*условия!$W131)</f>
        <v>0</v>
      </c>
      <c r="FA48" s="40">
        <f>IF(FA$7="",0,FA38*условия!$W131)</f>
        <v>0</v>
      </c>
      <c r="FB48" s="40">
        <f>IF(FB$7="",0,FB38*условия!$W131)</f>
        <v>0</v>
      </c>
      <c r="FC48" s="40">
        <f>IF(FC$7="",0,FC38*условия!$W131)</f>
        <v>0</v>
      </c>
      <c r="FD48" s="40">
        <f>IF(FD$7="",0,FD38*условия!$W131)</f>
        <v>0</v>
      </c>
      <c r="FE48" s="40">
        <f>IF(FE$7="",0,FE38*условия!$W131)</f>
        <v>0</v>
      </c>
      <c r="FF48" s="40">
        <f>IF(FF$7="",0,FF38*условия!$W131)</f>
        <v>0</v>
      </c>
      <c r="FG48" s="40">
        <f>IF(FG$7="",0,FG38*условия!$W131)</f>
        <v>0</v>
      </c>
      <c r="FH48" s="40">
        <f>IF(FH$7="",0,FH38*условия!$W131)</f>
        <v>0</v>
      </c>
      <c r="FI48" s="40">
        <f>IF(FI$7="",0,FI38*условия!$W131)</f>
        <v>0</v>
      </c>
      <c r="FJ48" s="40">
        <f>IF(FJ$7="",0,FJ38*условия!$W131)</f>
        <v>0</v>
      </c>
      <c r="FK48" s="40">
        <f>IF(FK$7="",0,FK38*условия!$W131)</f>
        <v>0</v>
      </c>
      <c r="FL48" s="40">
        <f>IF(FL$7="",0,FL38*условия!$W131)</f>
        <v>0</v>
      </c>
      <c r="FM48" s="40">
        <f>IF(FM$7="",0,FM38*условия!$W131)</f>
        <v>0</v>
      </c>
      <c r="FN48" s="40">
        <f>IF(FN$7="",0,FN38*условия!$W131)</f>
        <v>0</v>
      </c>
      <c r="FO48" s="40">
        <f>IF(FO$7="",0,FO38*условия!$W131)</f>
        <v>0</v>
      </c>
      <c r="FP48" s="40">
        <f>IF(FP$7="",0,FP38*условия!$W131)</f>
        <v>0</v>
      </c>
      <c r="FQ48" s="40">
        <f>IF(FQ$7="",0,FQ38*условия!$W131)</f>
        <v>0</v>
      </c>
      <c r="FR48" s="40">
        <f>IF(FR$7="",0,FR38*условия!$W131)</f>
        <v>0</v>
      </c>
      <c r="FS48" s="40">
        <f>IF(FS$7="",0,FS38*условия!$W131)</f>
        <v>0</v>
      </c>
      <c r="FT48" s="40">
        <f>IF(FT$7="",0,FT38*условия!$W131)</f>
        <v>0</v>
      </c>
      <c r="FU48" s="40">
        <f>IF(FU$7="",0,FU38*условия!$W131)</f>
        <v>0</v>
      </c>
      <c r="FV48" s="40">
        <f>IF(FV$7="",0,FV38*условия!$W131)</f>
        <v>0</v>
      </c>
      <c r="FW48" s="40">
        <f>IF(FW$7="",0,FW38*условия!$W131)</f>
        <v>0</v>
      </c>
      <c r="FX48" s="40">
        <f>IF(FX$7="",0,FX38*условия!$W131)</f>
        <v>0</v>
      </c>
      <c r="FY48" s="40">
        <f>IF(FY$7="",0,FY38*условия!$W131)</f>
        <v>0</v>
      </c>
      <c r="FZ48" s="40">
        <f>IF(FZ$7="",0,FZ38*условия!$W131)</f>
        <v>0</v>
      </c>
      <c r="GA48" s="40">
        <f>IF(GA$7="",0,GA38*условия!$W131)</f>
        <v>0</v>
      </c>
      <c r="GB48" s="40">
        <f>IF(GB$7="",0,GB38*условия!$W131)</f>
        <v>0</v>
      </c>
      <c r="GC48" s="40">
        <f>IF(GC$7="",0,GC38*условия!$W131)</f>
        <v>0</v>
      </c>
      <c r="GD48" s="40">
        <f>IF(GD$7="",0,GD38*условия!$W131)</f>
        <v>0</v>
      </c>
      <c r="GE48" s="40">
        <f>IF(GE$7="",0,GE38*условия!$W131)</f>
        <v>0</v>
      </c>
      <c r="GF48" s="40">
        <f>IF(GF$7="",0,GF38*условия!$W131)</f>
        <v>0</v>
      </c>
      <c r="GG48" s="40">
        <f>IF(GG$7="",0,GG38*условия!$W131)</f>
        <v>0</v>
      </c>
      <c r="GH48" s="40">
        <f>IF(GH$7="",0,GH38*условия!$W131)</f>
        <v>0</v>
      </c>
      <c r="GI48" s="40">
        <f>IF(GI$7="",0,GI38*условия!$W131)</f>
        <v>0</v>
      </c>
      <c r="GJ48" s="40">
        <f>IF(GJ$7="",0,GJ38*условия!$W131)</f>
        <v>0</v>
      </c>
      <c r="GK48" s="40">
        <f>IF(GK$7="",0,GK38*условия!$W131)</f>
        <v>0</v>
      </c>
      <c r="GL48" s="40">
        <f>IF(GL$7="",0,GL38*условия!$W131)</f>
        <v>0</v>
      </c>
      <c r="GM48" s="40">
        <f>IF(GM$7="",0,GM38*условия!$W131)</f>
        <v>0</v>
      </c>
      <c r="GN48" s="40">
        <f>IF(GN$7="",0,GN38*условия!$W131)</f>
        <v>0</v>
      </c>
      <c r="GO48" s="40">
        <f>IF(GO$7="",0,GO38*условия!$W131)</f>
        <v>0</v>
      </c>
      <c r="GP48" s="40">
        <f>IF(GP$7="",0,GP38*условия!$W131)</f>
        <v>0</v>
      </c>
      <c r="GQ48" s="40">
        <f>IF(GQ$7="",0,GQ38*условия!$W131)</f>
        <v>0</v>
      </c>
      <c r="GR48" s="40">
        <f>IF(GR$7="",0,GR38*условия!$W131)</f>
        <v>0</v>
      </c>
      <c r="GS48" s="40">
        <f>IF(GS$7="",0,GS38*условия!$W131)</f>
        <v>0</v>
      </c>
      <c r="GT48" s="40">
        <f>IF(GT$7="",0,GT38*условия!$W131)</f>
        <v>0</v>
      </c>
      <c r="GU48" s="40">
        <f>IF(GU$7="",0,GU38*условия!$W131)</f>
        <v>0</v>
      </c>
      <c r="GV48" s="40">
        <f>IF(GV$7="",0,GV38*условия!$W131)</f>
        <v>0</v>
      </c>
      <c r="GW48" s="40">
        <f>IF(GW$7="",0,GW38*условия!$W131)</f>
        <v>0</v>
      </c>
      <c r="GX48" s="40">
        <f>IF(GX$7="",0,GX38*условия!$W131)</f>
        <v>0</v>
      </c>
      <c r="GY48" s="40">
        <f>IF(GY$7="",0,GY38*условия!$W131)</f>
        <v>0</v>
      </c>
      <c r="GZ48" s="40">
        <f>IF(GZ$7="",0,GZ38*условия!$W131)</f>
        <v>0</v>
      </c>
      <c r="HA48" s="40">
        <f>IF(HA$7="",0,HA38*условия!$W131)</f>
        <v>0</v>
      </c>
      <c r="HB48" s="40">
        <f>IF(HB$7="",0,HB38*условия!$W131)</f>
        <v>0</v>
      </c>
      <c r="HC48" s="40">
        <f>IF(HC$7="",0,HC38*условия!$W131)</f>
        <v>0</v>
      </c>
      <c r="HD48" s="40">
        <f>IF(HD$7="",0,HD38*условия!$W131)</f>
        <v>0</v>
      </c>
      <c r="HE48" s="40">
        <f>IF(HE$7="",0,HE38*условия!$W131)</f>
        <v>0</v>
      </c>
      <c r="HF48" s="40">
        <f>IF(HF$7="",0,HF38*условия!$W131)</f>
        <v>0</v>
      </c>
      <c r="HG48" s="40">
        <f>IF(HG$7="",0,HG38*условия!$W131)</f>
        <v>0</v>
      </c>
      <c r="HH48" s="40">
        <f>IF(HH$7="",0,HH38*условия!$W131)</f>
        <v>0</v>
      </c>
      <c r="HI48" s="40">
        <f>IF(HI$7="",0,HI38*условия!$W131)</f>
        <v>0</v>
      </c>
      <c r="HJ48" s="40">
        <f>IF(HJ$7="",0,HJ38*условия!$W131)</f>
        <v>0</v>
      </c>
      <c r="HK48" s="40">
        <f>IF(HK$7="",0,HK38*условия!$W131)</f>
        <v>0</v>
      </c>
      <c r="HL48" s="40">
        <f>IF(HL$7="",0,HL38*условия!$W131)</f>
        <v>0</v>
      </c>
      <c r="HM48" s="40">
        <f>IF(HM$7="",0,HM38*условия!$W131)</f>
        <v>0</v>
      </c>
      <c r="HN48" s="40">
        <f>IF(HN$7="",0,HN38*условия!$W131)</f>
        <v>0</v>
      </c>
      <c r="HO48" s="40">
        <f>IF(HO$7="",0,HO38*условия!$W131)</f>
        <v>0</v>
      </c>
      <c r="HP48" s="40">
        <f>IF(HP$7="",0,HP38*условия!$W131)</f>
        <v>0</v>
      </c>
      <c r="HQ48" s="40">
        <f>IF(HQ$7="",0,HQ38*условия!$W131)</f>
        <v>0</v>
      </c>
      <c r="HR48" s="40">
        <f>IF(HR$7="",0,HR38*условия!$W131)</f>
        <v>0</v>
      </c>
      <c r="HS48" s="40">
        <f>IF(HS$7="",0,HS38*условия!$W131)</f>
        <v>0</v>
      </c>
      <c r="HT48" s="40">
        <f>IF(HT$7="",0,HT38*условия!$W131)</f>
        <v>0</v>
      </c>
      <c r="HU48" s="40">
        <f>IF(HU$7="",0,HU38*условия!$W131)</f>
        <v>0</v>
      </c>
      <c r="HV48" s="40">
        <f>IF(HV$7="",0,HV38*условия!$W131)</f>
        <v>0</v>
      </c>
      <c r="HW48" s="40">
        <f>IF(HW$7="",0,HW38*условия!$W131)</f>
        <v>0</v>
      </c>
      <c r="HX48" s="40">
        <f>IF(HX$7="",0,HX38*условия!$W131)</f>
        <v>0</v>
      </c>
      <c r="HY48" s="40">
        <f>IF(HY$7="",0,HY38*условия!$W131)</f>
        <v>0</v>
      </c>
      <c r="HZ48" s="40">
        <f>IF(HZ$7="",0,HZ38*условия!$W131)</f>
        <v>0</v>
      </c>
      <c r="IA48" s="40">
        <f>IF(IA$7="",0,IA38*условия!$W131)</f>
        <v>0</v>
      </c>
      <c r="IB48" s="40">
        <f>IF(IB$7="",0,IB38*условия!$W131)</f>
        <v>0</v>
      </c>
      <c r="IC48" s="40">
        <f>IF(IC$7="",0,IC38*условия!$W131)</f>
        <v>0</v>
      </c>
      <c r="ID48" s="40">
        <f>IF(ID$7="",0,ID38*условия!$W131)</f>
        <v>0</v>
      </c>
      <c r="IE48" s="40">
        <f>IF(IE$7="",0,IE38*условия!$W131)</f>
        <v>0</v>
      </c>
      <c r="IF48" s="40">
        <f>IF(IF$7="",0,IF38*условия!$W131)</f>
        <v>0</v>
      </c>
      <c r="IG48" s="40">
        <f>IF(IG$7="",0,IG38*условия!$W131)</f>
        <v>0</v>
      </c>
      <c r="IH48" s="40">
        <f>IF(IH$7="",0,IH38*условия!$W131)</f>
        <v>0</v>
      </c>
      <c r="II48" s="40">
        <f>IF(II$7="",0,II38*условия!$W131)</f>
        <v>0</v>
      </c>
      <c r="IJ48" s="40">
        <f>IF(IJ$7="",0,IJ38*условия!$W131)</f>
        <v>0</v>
      </c>
      <c r="IK48" s="40">
        <f>IF(IK$7="",0,IK38*условия!$W131)</f>
        <v>0</v>
      </c>
      <c r="IL48" s="40">
        <f>IF(IL$7="",0,IL38*условия!$W131)</f>
        <v>0</v>
      </c>
      <c r="IM48" s="40">
        <f>IF(IM$7="",0,IM38*условия!$W131)</f>
        <v>0</v>
      </c>
      <c r="IN48" s="40">
        <f>IF(IN$7="",0,IN38*условия!$W131)</f>
        <v>0</v>
      </c>
      <c r="IO48" s="40">
        <f>IF(IO$7="",0,IO38*условия!$W131)</f>
        <v>0</v>
      </c>
      <c r="IP48" s="40">
        <f>IF(IP$7="",0,IP38*условия!$W131)</f>
        <v>0</v>
      </c>
      <c r="IQ48" s="40">
        <f>IF(IQ$7="",0,IQ38*условия!$W131)</f>
        <v>0</v>
      </c>
      <c r="IR48" s="40">
        <f>IF(IR$7="",0,IR38*условия!$W131)</f>
        <v>0</v>
      </c>
      <c r="IS48" s="40">
        <f>IF(IS$7="",0,IS38*условия!$W131)</f>
        <v>0</v>
      </c>
      <c r="IT48" s="40">
        <f>IF(IT$7="",0,IT38*условия!$W131)</f>
        <v>0</v>
      </c>
      <c r="IU48" s="40">
        <f>IF(IU$7="",0,IU38*условия!$W131)</f>
        <v>0</v>
      </c>
      <c r="IV48" s="40">
        <f>IF(IV$7="",0,IV38*условия!$W131)</f>
        <v>0</v>
      </c>
      <c r="IW48" s="40">
        <f>IF(IW$7="",0,IW38*условия!$W131)</f>
        <v>0</v>
      </c>
      <c r="IX48" s="40">
        <f>IF(IX$7="",0,IX38*условия!$W131)</f>
        <v>0</v>
      </c>
      <c r="IY48" s="40">
        <f>IF(IY$7="",0,IY38*условия!$W131)</f>
        <v>0</v>
      </c>
      <c r="IZ48" s="40">
        <f>IF(IZ$7="",0,IZ38*условия!$W131)</f>
        <v>0</v>
      </c>
      <c r="JA48" s="40">
        <f>IF(JA$7="",0,JA38*условия!$W131)</f>
        <v>0</v>
      </c>
      <c r="JB48" s="40">
        <f>IF(JB$7="",0,JB38*условия!$W131)</f>
        <v>0</v>
      </c>
      <c r="JC48" s="40">
        <f>IF(JC$7="",0,JC38*условия!$W131)</f>
        <v>0</v>
      </c>
      <c r="JD48" s="40">
        <f>IF(JD$7="",0,JD38*условия!$W131)</f>
        <v>0</v>
      </c>
      <c r="JE48" s="40">
        <f>IF(JE$7="",0,JE38*условия!$W131)</f>
        <v>0</v>
      </c>
      <c r="JF48" s="40">
        <f>IF(JF$7="",0,JF38*условия!$W131)</f>
        <v>0</v>
      </c>
      <c r="JG48" s="40">
        <f>IF(JG$7="",0,JG38*условия!$W131)</f>
        <v>0</v>
      </c>
      <c r="JH48" s="40">
        <f>IF(JH$7="",0,JH38*условия!$W131)</f>
        <v>0</v>
      </c>
      <c r="JI48" s="40">
        <f>IF(JI$7="",0,JI38*условия!$W131)</f>
        <v>0</v>
      </c>
      <c r="JJ48" s="40">
        <f>IF(JJ$7="",0,JJ38*условия!$W131)</f>
        <v>0</v>
      </c>
      <c r="JK48" s="40">
        <f>IF(JK$7="",0,JK38*условия!$W131)</f>
        <v>0</v>
      </c>
      <c r="JL48" s="40">
        <f>IF(JL$7="",0,JL38*условия!$W131)</f>
        <v>0</v>
      </c>
      <c r="JM48" s="40">
        <f>IF(JM$7="",0,JM38*условия!$W131)</f>
        <v>0</v>
      </c>
      <c r="JN48" s="40">
        <f>IF(JN$7="",0,JN38*условия!$W131)</f>
        <v>0</v>
      </c>
      <c r="JO48" s="40">
        <f>IF(JO$7="",0,JO38*условия!$W131)</f>
        <v>0</v>
      </c>
      <c r="JP48" s="40">
        <f>IF(JP$7="",0,JP38*условия!$W131)</f>
        <v>0</v>
      </c>
      <c r="JQ48" s="40">
        <f>IF(JQ$7="",0,JQ38*условия!$W131)</f>
        <v>0</v>
      </c>
      <c r="JR48" s="40">
        <f>IF(JR$7="",0,JR38*условия!$W131)</f>
        <v>0</v>
      </c>
      <c r="JS48" s="40">
        <f>IF(JS$7="",0,JS38*условия!$W131)</f>
        <v>0</v>
      </c>
      <c r="JT48" s="40">
        <f>IF(JT$7="",0,JT38*условия!$W131)</f>
        <v>0</v>
      </c>
      <c r="JU48" s="40">
        <f>IF(JU$7="",0,JU38*условия!$W131)</f>
        <v>0</v>
      </c>
      <c r="JV48" s="40">
        <f>IF(JV$7="",0,JV38*условия!$W131)</f>
        <v>0</v>
      </c>
      <c r="JW48" s="40">
        <f>IF(JW$7="",0,JW38*условия!$W131)</f>
        <v>0</v>
      </c>
      <c r="JX48" s="40">
        <f>IF(JX$7="",0,JX38*условия!$W131)</f>
        <v>0</v>
      </c>
      <c r="JY48" s="40">
        <f>IF(JY$7="",0,JY38*условия!$W131)</f>
        <v>0</v>
      </c>
      <c r="JZ48" s="40">
        <f>IF(JZ$7="",0,JZ38*условия!$W131)</f>
        <v>0</v>
      </c>
      <c r="KA48" s="40">
        <f>IF(KA$7="",0,KA38*условия!$W131)</f>
        <v>0</v>
      </c>
      <c r="KB48" s="40">
        <f>IF(KB$7="",0,KB38*условия!$W131)</f>
        <v>0</v>
      </c>
      <c r="KC48" s="40">
        <f>IF(KC$7="",0,KC38*условия!$W131)</f>
        <v>0</v>
      </c>
      <c r="KD48" s="40">
        <f>IF(KD$7="",0,KD38*условия!$W131)</f>
        <v>0</v>
      </c>
      <c r="KE48" s="40">
        <f>IF(KE$7="",0,KE38*условия!$W131)</f>
        <v>0</v>
      </c>
      <c r="KF48" s="40">
        <f>IF(KF$7="",0,KF38*условия!$W131)</f>
        <v>0</v>
      </c>
      <c r="KG48" s="40">
        <f>IF(KG$7="",0,KG38*условия!$W131)</f>
        <v>0</v>
      </c>
      <c r="KH48" s="40">
        <f>IF(KH$7="",0,KH38*условия!$W131)</f>
        <v>0</v>
      </c>
      <c r="KI48" s="40">
        <f>IF(KI$7="",0,KI38*условия!$W131)</f>
        <v>0</v>
      </c>
      <c r="KJ48" s="40">
        <f>IF(KJ$7="",0,KJ38*условия!$W131)</f>
        <v>0</v>
      </c>
      <c r="KK48" s="40">
        <f>IF(KK$7="",0,KK38*условия!$W131)</f>
        <v>0</v>
      </c>
      <c r="KL48" s="40">
        <f>IF(KL$7="",0,KL38*условия!$W131)</f>
        <v>0</v>
      </c>
      <c r="KM48" s="40">
        <f>IF(KM$7="",0,KM38*условия!$W131)</f>
        <v>0</v>
      </c>
      <c r="KN48" s="40">
        <f>IF(KN$7="",0,KN38*условия!$W131)</f>
        <v>0</v>
      </c>
      <c r="KO48" s="40">
        <f>IF(KO$7="",0,KO38*условия!$W131)</f>
        <v>0</v>
      </c>
      <c r="KP48" s="40">
        <f>IF(KP$7="",0,KP38*условия!$W131)</f>
        <v>0</v>
      </c>
      <c r="KQ48" s="40">
        <f>IF(KQ$7="",0,KQ38*условия!$W131)</f>
        <v>0</v>
      </c>
      <c r="KR48" s="40">
        <f>IF(KR$7="",0,KR38*условия!$W131)</f>
        <v>0</v>
      </c>
      <c r="KS48" s="40">
        <f>IF(KS$7="",0,KS38*условия!$W131)</f>
        <v>0</v>
      </c>
      <c r="KT48" s="40">
        <f>IF(KT$7="",0,KT38*условия!$W131)</f>
        <v>0</v>
      </c>
      <c r="KU48" s="40">
        <f>IF(KU$7="",0,KU38*условия!$W131)</f>
        <v>0</v>
      </c>
      <c r="KV48" s="40">
        <f>IF(KV$7="",0,KV38*условия!$W131)</f>
        <v>0</v>
      </c>
      <c r="KW48" s="1"/>
      <c r="KX48" s="1"/>
    </row>
    <row r="49" spans="1:310" x14ac:dyDescent="0.25">
      <c r="A49" s="1"/>
      <c r="B49" s="79"/>
      <c r="C49" s="79"/>
      <c r="D49" s="79"/>
      <c r="E49" s="1" t="str">
        <f>E46</f>
        <v>количество клиентов, приобретающих допуслуги</v>
      </c>
      <c r="F49" s="1"/>
      <c r="G49" s="1"/>
      <c r="H49" s="11" t="str">
        <f t="shared" si="42"/>
        <v>клиенты</v>
      </c>
      <c r="I49" s="1"/>
      <c r="J49" s="1"/>
      <c r="K49" s="1" t="str">
        <f>справочники!$U$16</f>
        <v>непостоянные-60сотрудников</v>
      </c>
      <c r="L49" s="1"/>
      <c r="M49" s="5"/>
      <c r="N49" s="40"/>
      <c r="O49" s="19"/>
      <c r="P49" s="1"/>
      <c r="Q49" s="1"/>
      <c r="R49" s="40"/>
      <c r="S49" s="1"/>
      <c r="T49" s="232">
        <f>SUMIFS(раунд2!49:49,раунд2!$1:$1,MAX(раунд2!$1:$1))</f>
        <v>0</v>
      </c>
      <c r="U49" s="40">
        <f>IF(U$7="",0,U39*условия!$W132)</f>
        <v>0.2673611111111111</v>
      </c>
      <c r="V49" s="40">
        <f>IF(V$7="",0,V39*условия!$W132)</f>
        <v>0.55000000000000004</v>
      </c>
      <c r="W49" s="40">
        <f>IF(W$7="",0,W39*условия!$W132)</f>
        <v>0.84791666666666687</v>
      </c>
      <c r="X49" s="40">
        <f>IF(X$7="",0,X39*условия!$W132)</f>
        <v>1.1611111111111112</v>
      </c>
      <c r="Y49" s="40">
        <f>IF(Y$7="",0,Y39*условия!$W132)</f>
        <v>1.4895833333333337</v>
      </c>
      <c r="Z49" s="40">
        <f>IF(Z$7="",0,Z39*условия!$W132)</f>
        <v>1.8333333333333337</v>
      </c>
      <c r="AA49" s="40">
        <f>IF(AA$7="",0,AA39*условия!$W132)</f>
        <v>2.1923611111111114</v>
      </c>
      <c r="AB49" s="40">
        <f>IF(AB$7="",0,AB39*условия!$W132)</f>
        <v>2.5666666666666673</v>
      </c>
      <c r="AC49" s="40">
        <f>IF(AC$7="",0,AC39*условия!$W132)</f>
        <v>2.9562500000000007</v>
      </c>
      <c r="AD49" s="40">
        <f>IF(AD$7="",0,AD39*условия!$W132)</f>
        <v>3.0937500000000004</v>
      </c>
      <c r="AE49" s="40">
        <f>IF(AE$7="",0,AE39*условия!$W132)</f>
        <v>3.2312500000000002</v>
      </c>
      <c r="AF49" s="40">
        <f>IF(AF$7="",0,AF39*условия!$W132)</f>
        <v>3.3687500000000004</v>
      </c>
      <c r="AG49" s="40">
        <f>IF(AG$7="",0,AG39*условия!$W132)</f>
        <v>3.5062500000000001</v>
      </c>
      <c r="AH49" s="40">
        <f>IF(AH$7="",0,AH39*условия!$W132)</f>
        <v>3.6437500000000003</v>
      </c>
      <c r="AI49" s="40">
        <f>IF(AI$7="",0,AI39*условия!$W132)</f>
        <v>3.78125</v>
      </c>
      <c r="AJ49" s="40">
        <f>IF(AJ$7="",0,AJ39*условия!$W132)</f>
        <v>3.9187500000000002</v>
      </c>
      <c r="AK49" s="40">
        <f>IF(AK$7="",0,AK39*условия!$W132)</f>
        <v>4.0562500000000004</v>
      </c>
      <c r="AL49" s="40">
        <f>IF(AL$7="",0,AL39*условия!$W132)</f>
        <v>4.1937500000000005</v>
      </c>
      <c r="AM49" s="40">
        <f>IF(AM$7="",0,AM39*условия!$W132)</f>
        <v>4.3312499999999998</v>
      </c>
      <c r="AN49" s="40">
        <f>IF(AN$7="",0,AN39*условия!$W132)</f>
        <v>4.4687499999999991</v>
      </c>
      <c r="AO49" s="40">
        <f>IF(AO$7="",0,AO39*условия!$W132)</f>
        <v>4.6062499999999993</v>
      </c>
      <c r="AP49" s="40">
        <f>IF(AP$7="",0,AP39*условия!$W132)</f>
        <v>4.7437499999999995</v>
      </c>
      <c r="AQ49" s="40">
        <f>IF(AQ$7="",0,AQ39*условия!$W132)</f>
        <v>4.8812499999999996</v>
      </c>
      <c r="AR49" s="40">
        <f>IF(AR$7="",0,AR39*условия!$W132)</f>
        <v>5.0187499999999998</v>
      </c>
      <c r="AS49" s="40">
        <f>IF(AS$7="",0,AS39*условия!$W132)</f>
        <v>5.15625</v>
      </c>
      <c r="AT49" s="40">
        <f>IF(AT$7="",0,AT39*условия!$W132)</f>
        <v>5.2937499999999993</v>
      </c>
      <c r="AU49" s="40">
        <f>IF(AU$7="",0,AU39*условия!$W132)</f>
        <v>5.4312499999999995</v>
      </c>
      <c r="AV49" s="40">
        <f>IF(AV$7="",0,AV39*условия!$W132)</f>
        <v>5.5687499999999996</v>
      </c>
      <c r="AW49" s="40">
        <f>IF(AW$7="",0,AW39*условия!$W132)</f>
        <v>5.7062500000000007</v>
      </c>
      <c r="AX49" s="40">
        <f>IF(AX$7="",0,AX39*условия!$W132)</f>
        <v>5.8437500000000009</v>
      </c>
      <c r="AY49" s="40">
        <f>IF(AY$7="",0,AY39*условия!$W132)</f>
        <v>5.981250000000002</v>
      </c>
      <c r="AZ49" s="40">
        <f>IF(AZ$7="",0,AZ39*условия!$W132)</f>
        <v>6.1187500000000021</v>
      </c>
      <c r="BA49" s="40">
        <f>IF(BA$7="",0,BA39*условия!$W132)</f>
        <v>6.2562500000000032</v>
      </c>
      <c r="BB49" s="40">
        <f>IF(BB$7="",0,BB39*условия!$W132)</f>
        <v>6.3937500000000025</v>
      </c>
      <c r="BC49" s="40">
        <f>IF(BC$7="",0,BC39*условия!$W132)</f>
        <v>6.5312500000000018</v>
      </c>
      <c r="BD49" s="40">
        <f>IF(BD$7="",0,BD39*условия!$W132)</f>
        <v>-1.4210854715202005E-15</v>
      </c>
      <c r="BE49" s="40">
        <f>IF(BE$7="",0,BE39*условия!$W132)</f>
        <v>0</v>
      </c>
      <c r="BF49" s="40">
        <f>IF(BF$7="",0,BF39*условия!$W132)</f>
        <v>0</v>
      </c>
      <c r="BG49" s="40">
        <f>IF(BG$7="",0,BG39*условия!$W132)</f>
        <v>0</v>
      </c>
      <c r="BH49" s="40">
        <f>IF(BH$7="",0,BH39*условия!$W132)</f>
        <v>0</v>
      </c>
      <c r="BI49" s="40">
        <f>IF(BI$7="",0,BI39*условия!$W132)</f>
        <v>0</v>
      </c>
      <c r="BJ49" s="40">
        <f>IF(BJ$7="",0,BJ39*условия!$W132)</f>
        <v>0</v>
      </c>
      <c r="BK49" s="40">
        <f>IF(BK$7="",0,BK39*условия!$W132)</f>
        <v>0</v>
      </c>
      <c r="BL49" s="40">
        <f>IF(BL$7="",0,BL39*условия!$W132)</f>
        <v>0</v>
      </c>
      <c r="BM49" s="40">
        <f>IF(BM$7="",0,BM39*условия!$W132)</f>
        <v>0</v>
      </c>
      <c r="BN49" s="40">
        <f>IF(BN$7="",0,BN39*условия!$W132)</f>
        <v>0</v>
      </c>
      <c r="BO49" s="40">
        <f>IF(BO$7="",0,BO39*условия!$W132)</f>
        <v>0</v>
      </c>
      <c r="BP49" s="40">
        <f>IF(BP$7="",0,BP39*условия!$W132)</f>
        <v>0</v>
      </c>
      <c r="BQ49" s="40">
        <f>IF(BQ$7="",0,BQ39*условия!$W132)</f>
        <v>0</v>
      </c>
      <c r="BR49" s="40">
        <f>IF(BR$7="",0,BR39*условия!$W132)</f>
        <v>0</v>
      </c>
      <c r="BS49" s="40">
        <f>IF(BS$7="",0,BS39*условия!$W132)</f>
        <v>0</v>
      </c>
      <c r="BT49" s="40">
        <f>IF(BT$7="",0,BT39*условия!$W132)</f>
        <v>0</v>
      </c>
      <c r="BU49" s="40">
        <f>IF(BU$7="",0,BU39*условия!$W132)</f>
        <v>0</v>
      </c>
      <c r="BV49" s="40">
        <f>IF(BV$7="",0,BV39*условия!$W132)</f>
        <v>0</v>
      </c>
      <c r="BW49" s="40">
        <f>IF(BW$7="",0,BW39*условия!$W132)</f>
        <v>0</v>
      </c>
      <c r="BX49" s="40">
        <f>IF(BX$7="",0,BX39*условия!$W132)</f>
        <v>0</v>
      </c>
      <c r="BY49" s="40">
        <f>IF(BY$7="",0,BY39*условия!$W132)</f>
        <v>0</v>
      </c>
      <c r="BZ49" s="40">
        <f>IF(BZ$7="",0,BZ39*условия!$W132)</f>
        <v>0</v>
      </c>
      <c r="CA49" s="40">
        <f>IF(CA$7="",0,CA39*условия!$W132)</f>
        <v>0</v>
      </c>
      <c r="CB49" s="40">
        <f>IF(CB$7="",0,CB39*условия!$W132)</f>
        <v>0</v>
      </c>
      <c r="CC49" s="40">
        <f>IF(CC$7="",0,CC39*условия!$W132)</f>
        <v>0</v>
      </c>
      <c r="CD49" s="40">
        <f>IF(CD$7="",0,CD39*условия!$W132)</f>
        <v>0</v>
      </c>
      <c r="CE49" s="40">
        <f>IF(CE$7="",0,CE39*условия!$W132)</f>
        <v>0</v>
      </c>
      <c r="CF49" s="40">
        <f>IF(CF$7="",0,CF39*условия!$W132)</f>
        <v>0</v>
      </c>
      <c r="CG49" s="40">
        <f>IF(CG$7="",0,CG39*условия!$W132)</f>
        <v>0</v>
      </c>
      <c r="CH49" s="40">
        <f>IF(CH$7="",0,CH39*условия!$W132)</f>
        <v>0</v>
      </c>
      <c r="CI49" s="40">
        <f>IF(CI$7="",0,CI39*условия!$W132)</f>
        <v>0</v>
      </c>
      <c r="CJ49" s="40">
        <f>IF(CJ$7="",0,CJ39*условия!$W132)</f>
        <v>0</v>
      </c>
      <c r="CK49" s="40">
        <f>IF(CK$7="",0,CK39*условия!$W132)</f>
        <v>0</v>
      </c>
      <c r="CL49" s="40">
        <f>IF(CL$7="",0,CL39*условия!$W132)</f>
        <v>0</v>
      </c>
      <c r="CM49" s="40">
        <f>IF(CM$7="",0,CM39*условия!$W132)</f>
        <v>0</v>
      </c>
      <c r="CN49" s="40">
        <f>IF(CN$7="",0,CN39*условия!$W132)</f>
        <v>0</v>
      </c>
      <c r="CO49" s="40">
        <f>IF(CO$7="",0,CO39*условия!$W132)</f>
        <v>0</v>
      </c>
      <c r="CP49" s="40">
        <f>IF(CP$7="",0,CP39*условия!$W132)</f>
        <v>0</v>
      </c>
      <c r="CQ49" s="40">
        <f>IF(CQ$7="",0,CQ39*условия!$W132)</f>
        <v>0</v>
      </c>
      <c r="CR49" s="40">
        <f>IF(CR$7="",0,CR39*условия!$W132)</f>
        <v>0</v>
      </c>
      <c r="CS49" s="40">
        <f>IF(CS$7="",0,CS39*условия!$W132)</f>
        <v>0</v>
      </c>
      <c r="CT49" s="40">
        <f>IF(CT$7="",0,CT39*условия!$W132)</f>
        <v>0</v>
      </c>
      <c r="CU49" s="40">
        <f>IF(CU$7="",0,CU39*условия!$W132)</f>
        <v>0</v>
      </c>
      <c r="CV49" s="40">
        <f>IF(CV$7="",0,CV39*условия!$W132)</f>
        <v>0</v>
      </c>
      <c r="CW49" s="40">
        <f>IF(CW$7="",0,CW39*условия!$W132)</f>
        <v>0</v>
      </c>
      <c r="CX49" s="40">
        <f>IF(CX$7="",0,CX39*условия!$W132)</f>
        <v>0</v>
      </c>
      <c r="CY49" s="40">
        <f>IF(CY$7="",0,CY39*условия!$W132)</f>
        <v>0</v>
      </c>
      <c r="CZ49" s="40">
        <f>IF(CZ$7="",0,CZ39*условия!$W132)</f>
        <v>0</v>
      </c>
      <c r="DA49" s="40">
        <f>IF(DA$7="",0,DA39*условия!$W132)</f>
        <v>0</v>
      </c>
      <c r="DB49" s="40">
        <f>IF(DB$7="",0,DB39*условия!$W132)</f>
        <v>0</v>
      </c>
      <c r="DC49" s="40">
        <f>IF(DC$7="",0,DC39*условия!$W132)</f>
        <v>0</v>
      </c>
      <c r="DD49" s="40">
        <f>IF(DD$7="",0,DD39*условия!$W132)</f>
        <v>0</v>
      </c>
      <c r="DE49" s="40">
        <f>IF(DE$7="",0,DE39*условия!$W132)</f>
        <v>0</v>
      </c>
      <c r="DF49" s="40">
        <f>IF(DF$7="",0,DF39*условия!$W132)</f>
        <v>0</v>
      </c>
      <c r="DG49" s="40">
        <f>IF(DG$7="",0,DG39*условия!$W132)</f>
        <v>0</v>
      </c>
      <c r="DH49" s="40">
        <f>IF(DH$7="",0,DH39*условия!$W132)</f>
        <v>0</v>
      </c>
      <c r="DI49" s="40">
        <f>IF(DI$7="",0,DI39*условия!$W132)</f>
        <v>0</v>
      </c>
      <c r="DJ49" s="40">
        <f>IF(DJ$7="",0,DJ39*условия!$W132)</f>
        <v>0</v>
      </c>
      <c r="DK49" s="40">
        <f>IF(DK$7="",0,DK39*условия!$W132)</f>
        <v>0</v>
      </c>
      <c r="DL49" s="40">
        <f>IF(DL$7="",0,DL39*условия!$W132)</f>
        <v>0</v>
      </c>
      <c r="DM49" s="40">
        <f>IF(DM$7="",0,DM39*условия!$W132)</f>
        <v>0</v>
      </c>
      <c r="DN49" s="40">
        <f>IF(DN$7="",0,DN39*условия!$W132)</f>
        <v>0</v>
      </c>
      <c r="DO49" s="40">
        <f>IF(DO$7="",0,DO39*условия!$W132)</f>
        <v>0</v>
      </c>
      <c r="DP49" s="40">
        <f>IF(DP$7="",0,DP39*условия!$W132)</f>
        <v>0</v>
      </c>
      <c r="DQ49" s="40">
        <f>IF(DQ$7="",0,DQ39*условия!$W132)</f>
        <v>0</v>
      </c>
      <c r="DR49" s="40">
        <f>IF(DR$7="",0,DR39*условия!$W132)</f>
        <v>0</v>
      </c>
      <c r="DS49" s="40">
        <f>IF(DS$7="",0,DS39*условия!$W132)</f>
        <v>0</v>
      </c>
      <c r="DT49" s="40">
        <f>IF(DT$7="",0,DT39*условия!$W132)</f>
        <v>0</v>
      </c>
      <c r="DU49" s="40">
        <f>IF(DU$7="",0,DU39*условия!$W132)</f>
        <v>0</v>
      </c>
      <c r="DV49" s="40">
        <f>IF(DV$7="",0,DV39*условия!$W132)</f>
        <v>0</v>
      </c>
      <c r="DW49" s="40">
        <f>IF(DW$7="",0,DW39*условия!$W132)</f>
        <v>0</v>
      </c>
      <c r="DX49" s="40">
        <f>IF(DX$7="",0,DX39*условия!$W132)</f>
        <v>0</v>
      </c>
      <c r="DY49" s="40">
        <f>IF(DY$7="",0,DY39*условия!$W132)</f>
        <v>0</v>
      </c>
      <c r="DZ49" s="40">
        <f>IF(DZ$7="",0,DZ39*условия!$W132)</f>
        <v>0</v>
      </c>
      <c r="EA49" s="40">
        <f>IF(EA$7="",0,EA39*условия!$W132)</f>
        <v>0</v>
      </c>
      <c r="EB49" s="40">
        <f>IF(EB$7="",0,EB39*условия!$W132)</f>
        <v>0</v>
      </c>
      <c r="EC49" s="40">
        <f>IF(EC$7="",0,EC39*условия!$W132)</f>
        <v>0</v>
      </c>
      <c r="ED49" s="40">
        <f>IF(ED$7="",0,ED39*условия!$W132)</f>
        <v>0</v>
      </c>
      <c r="EE49" s="40">
        <f>IF(EE$7="",0,EE39*условия!$W132)</f>
        <v>0</v>
      </c>
      <c r="EF49" s="40">
        <f>IF(EF$7="",0,EF39*условия!$W132)</f>
        <v>0</v>
      </c>
      <c r="EG49" s="40">
        <f>IF(EG$7="",0,EG39*условия!$W132)</f>
        <v>0</v>
      </c>
      <c r="EH49" s="40">
        <f>IF(EH$7="",0,EH39*условия!$W132)</f>
        <v>0</v>
      </c>
      <c r="EI49" s="40">
        <f>IF(EI$7="",0,EI39*условия!$W132)</f>
        <v>0</v>
      </c>
      <c r="EJ49" s="40">
        <f>IF(EJ$7="",0,EJ39*условия!$W132)</f>
        <v>0</v>
      </c>
      <c r="EK49" s="40">
        <f>IF(EK$7="",0,EK39*условия!$W132)</f>
        <v>0</v>
      </c>
      <c r="EL49" s="40">
        <f>IF(EL$7="",0,EL39*условия!$W132)</f>
        <v>0</v>
      </c>
      <c r="EM49" s="40">
        <f>IF(EM$7="",0,EM39*условия!$W132)</f>
        <v>0</v>
      </c>
      <c r="EN49" s="40">
        <f>IF(EN$7="",0,EN39*условия!$W132)</f>
        <v>0</v>
      </c>
      <c r="EO49" s="40">
        <f>IF(EO$7="",0,EO39*условия!$W132)</f>
        <v>0</v>
      </c>
      <c r="EP49" s="40">
        <f>IF(EP$7="",0,EP39*условия!$W132)</f>
        <v>0</v>
      </c>
      <c r="EQ49" s="40">
        <f>IF(EQ$7="",0,EQ39*условия!$W132)</f>
        <v>0</v>
      </c>
      <c r="ER49" s="40">
        <f>IF(ER$7="",0,ER39*условия!$W132)</f>
        <v>0</v>
      </c>
      <c r="ES49" s="40">
        <f>IF(ES$7="",0,ES39*условия!$W132)</f>
        <v>0</v>
      </c>
      <c r="ET49" s="40">
        <f>IF(ET$7="",0,ET39*условия!$W132)</f>
        <v>0</v>
      </c>
      <c r="EU49" s="40">
        <f>IF(EU$7="",0,EU39*условия!$W132)</f>
        <v>0</v>
      </c>
      <c r="EV49" s="40">
        <f>IF(EV$7="",0,EV39*условия!$W132)</f>
        <v>0</v>
      </c>
      <c r="EW49" s="40">
        <f>IF(EW$7="",0,EW39*условия!$W132)</f>
        <v>0</v>
      </c>
      <c r="EX49" s="40">
        <f>IF(EX$7="",0,EX39*условия!$W132)</f>
        <v>0</v>
      </c>
      <c r="EY49" s="40">
        <f>IF(EY$7="",0,EY39*условия!$W132)</f>
        <v>0</v>
      </c>
      <c r="EZ49" s="40">
        <f>IF(EZ$7="",0,EZ39*условия!$W132)</f>
        <v>0</v>
      </c>
      <c r="FA49" s="40">
        <f>IF(FA$7="",0,FA39*условия!$W132)</f>
        <v>0</v>
      </c>
      <c r="FB49" s="40">
        <f>IF(FB$7="",0,FB39*условия!$W132)</f>
        <v>0</v>
      </c>
      <c r="FC49" s="40">
        <f>IF(FC$7="",0,FC39*условия!$W132)</f>
        <v>0</v>
      </c>
      <c r="FD49" s="40">
        <f>IF(FD$7="",0,FD39*условия!$W132)</f>
        <v>0</v>
      </c>
      <c r="FE49" s="40">
        <f>IF(FE$7="",0,FE39*условия!$W132)</f>
        <v>0</v>
      </c>
      <c r="FF49" s="40">
        <f>IF(FF$7="",0,FF39*условия!$W132)</f>
        <v>0</v>
      </c>
      <c r="FG49" s="40">
        <f>IF(FG$7="",0,FG39*условия!$W132)</f>
        <v>0</v>
      </c>
      <c r="FH49" s="40">
        <f>IF(FH$7="",0,FH39*условия!$W132)</f>
        <v>0</v>
      </c>
      <c r="FI49" s="40">
        <f>IF(FI$7="",0,FI39*условия!$W132)</f>
        <v>0</v>
      </c>
      <c r="FJ49" s="40">
        <f>IF(FJ$7="",0,FJ39*условия!$W132)</f>
        <v>0</v>
      </c>
      <c r="FK49" s="40">
        <f>IF(FK$7="",0,FK39*условия!$W132)</f>
        <v>0</v>
      </c>
      <c r="FL49" s="40">
        <f>IF(FL$7="",0,FL39*условия!$W132)</f>
        <v>0</v>
      </c>
      <c r="FM49" s="40">
        <f>IF(FM$7="",0,FM39*условия!$W132)</f>
        <v>0</v>
      </c>
      <c r="FN49" s="40">
        <f>IF(FN$7="",0,FN39*условия!$W132)</f>
        <v>0</v>
      </c>
      <c r="FO49" s="40">
        <f>IF(FO$7="",0,FO39*условия!$W132)</f>
        <v>0</v>
      </c>
      <c r="FP49" s="40">
        <f>IF(FP$7="",0,FP39*условия!$W132)</f>
        <v>0</v>
      </c>
      <c r="FQ49" s="40">
        <f>IF(FQ$7="",0,FQ39*условия!$W132)</f>
        <v>0</v>
      </c>
      <c r="FR49" s="40">
        <f>IF(FR$7="",0,FR39*условия!$W132)</f>
        <v>0</v>
      </c>
      <c r="FS49" s="40">
        <f>IF(FS$7="",0,FS39*условия!$W132)</f>
        <v>0</v>
      </c>
      <c r="FT49" s="40">
        <f>IF(FT$7="",0,FT39*условия!$W132)</f>
        <v>0</v>
      </c>
      <c r="FU49" s="40">
        <f>IF(FU$7="",0,FU39*условия!$W132)</f>
        <v>0</v>
      </c>
      <c r="FV49" s="40">
        <f>IF(FV$7="",0,FV39*условия!$W132)</f>
        <v>0</v>
      </c>
      <c r="FW49" s="40">
        <f>IF(FW$7="",0,FW39*условия!$W132)</f>
        <v>0</v>
      </c>
      <c r="FX49" s="40">
        <f>IF(FX$7="",0,FX39*условия!$W132)</f>
        <v>0</v>
      </c>
      <c r="FY49" s="40">
        <f>IF(FY$7="",0,FY39*условия!$W132)</f>
        <v>0</v>
      </c>
      <c r="FZ49" s="40">
        <f>IF(FZ$7="",0,FZ39*условия!$W132)</f>
        <v>0</v>
      </c>
      <c r="GA49" s="40">
        <f>IF(GA$7="",0,GA39*условия!$W132)</f>
        <v>0</v>
      </c>
      <c r="GB49" s="40">
        <f>IF(GB$7="",0,GB39*условия!$W132)</f>
        <v>0</v>
      </c>
      <c r="GC49" s="40">
        <f>IF(GC$7="",0,GC39*условия!$W132)</f>
        <v>0</v>
      </c>
      <c r="GD49" s="40">
        <f>IF(GD$7="",0,GD39*условия!$W132)</f>
        <v>0</v>
      </c>
      <c r="GE49" s="40">
        <f>IF(GE$7="",0,GE39*условия!$W132)</f>
        <v>0</v>
      </c>
      <c r="GF49" s="40">
        <f>IF(GF$7="",0,GF39*условия!$W132)</f>
        <v>0</v>
      </c>
      <c r="GG49" s="40">
        <f>IF(GG$7="",0,GG39*условия!$W132)</f>
        <v>0</v>
      </c>
      <c r="GH49" s="40">
        <f>IF(GH$7="",0,GH39*условия!$W132)</f>
        <v>0</v>
      </c>
      <c r="GI49" s="40">
        <f>IF(GI$7="",0,GI39*условия!$W132)</f>
        <v>0</v>
      </c>
      <c r="GJ49" s="40">
        <f>IF(GJ$7="",0,GJ39*условия!$W132)</f>
        <v>0</v>
      </c>
      <c r="GK49" s="40">
        <f>IF(GK$7="",0,GK39*условия!$W132)</f>
        <v>0</v>
      </c>
      <c r="GL49" s="40">
        <f>IF(GL$7="",0,GL39*условия!$W132)</f>
        <v>0</v>
      </c>
      <c r="GM49" s="40">
        <f>IF(GM$7="",0,GM39*условия!$W132)</f>
        <v>0</v>
      </c>
      <c r="GN49" s="40">
        <f>IF(GN$7="",0,GN39*условия!$W132)</f>
        <v>0</v>
      </c>
      <c r="GO49" s="40">
        <f>IF(GO$7="",0,GO39*условия!$W132)</f>
        <v>0</v>
      </c>
      <c r="GP49" s="40">
        <f>IF(GP$7="",0,GP39*условия!$W132)</f>
        <v>0</v>
      </c>
      <c r="GQ49" s="40">
        <f>IF(GQ$7="",0,GQ39*условия!$W132)</f>
        <v>0</v>
      </c>
      <c r="GR49" s="40">
        <f>IF(GR$7="",0,GR39*условия!$W132)</f>
        <v>0</v>
      </c>
      <c r="GS49" s="40">
        <f>IF(GS$7="",0,GS39*условия!$W132)</f>
        <v>0</v>
      </c>
      <c r="GT49" s="40">
        <f>IF(GT$7="",0,GT39*условия!$W132)</f>
        <v>0</v>
      </c>
      <c r="GU49" s="40">
        <f>IF(GU$7="",0,GU39*условия!$W132)</f>
        <v>0</v>
      </c>
      <c r="GV49" s="40">
        <f>IF(GV$7="",0,GV39*условия!$W132)</f>
        <v>0</v>
      </c>
      <c r="GW49" s="40">
        <f>IF(GW$7="",0,GW39*условия!$W132)</f>
        <v>0</v>
      </c>
      <c r="GX49" s="40">
        <f>IF(GX$7="",0,GX39*условия!$W132)</f>
        <v>0</v>
      </c>
      <c r="GY49" s="40">
        <f>IF(GY$7="",0,GY39*условия!$W132)</f>
        <v>0</v>
      </c>
      <c r="GZ49" s="40">
        <f>IF(GZ$7="",0,GZ39*условия!$W132)</f>
        <v>0</v>
      </c>
      <c r="HA49" s="40">
        <f>IF(HA$7="",0,HA39*условия!$W132)</f>
        <v>0</v>
      </c>
      <c r="HB49" s="40">
        <f>IF(HB$7="",0,HB39*условия!$W132)</f>
        <v>0</v>
      </c>
      <c r="HC49" s="40">
        <f>IF(HC$7="",0,HC39*условия!$W132)</f>
        <v>0</v>
      </c>
      <c r="HD49" s="40">
        <f>IF(HD$7="",0,HD39*условия!$W132)</f>
        <v>0</v>
      </c>
      <c r="HE49" s="40">
        <f>IF(HE$7="",0,HE39*условия!$W132)</f>
        <v>0</v>
      </c>
      <c r="HF49" s="40">
        <f>IF(HF$7="",0,HF39*условия!$W132)</f>
        <v>0</v>
      </c>
      <c r="HG49" s="40">
        <f>IF(HG$7="",0,HG39*условия!$W132)</f>
        <v>0</v>
      </c>
      <c r="HH49" s="40">
        <f>IF(HH$7="",0,HH39*условия!$W132)</f>
        <v>0</v>
      </c>
      <c r="HI49" s="40">
        <f>IF(HI$7="",0,HI39*условия!$W132)</f>
        <v>0</v>
      </c>
      <c r="HJ49" s="40">
        <f>IF(HJ$7="",0,HJ39*условия!$W132)</f>
        <v>0</v>
      </c>
      <c r="HK49" s="40">
        <f>IF(HK$7="",0,HK39*условия!$W132)</f>
        <v>0</v>
      </c>
      <c r="HL49" s="40">
        <f>IF(HL$7="",0,HL39*условия!$W132)</f>
        <v>0</v>
      </c>
      <c r="HM49" s="40">
        <f>IF(HM$7="",0,HM39*условия!$W132)</f>
        <v>0</v>
      </c>
      <c r="HN49" s="40">
        <f>IF(HN$7="",0,HN39*условия!$W132)</f>
        <v>0</v>
      </c>
      <c r="HO49" s="40">
        <f>IF(HO$7="",0,HO39*условия!$W132)</f>
        <v>0</v>
      </c>
      <c r="HP49" s="40">
        <f>IF(HP$7="",0,HP39*условия!$W132)</f>
        <v>0</v>
      </c>
      <c r="HQ49" s="40">
        <f>IF(HQ$7="",0,HQ39*условия!$W132)</f>
        <v>0</v>
      </c>
      <c r="HR49" s="40">
        <f>IF(HR$7="",0,HR39*условия!$W132)</f>
        <v>0</v>
      </c>
      <c r="HS49" s="40">
        <f>IF(HS$7="",0,HS39*условия!$W132)</f>
        <v>0</v>
      </c>
      <c r="HT49" s="40">
        <f>IF(HT$7="",0,HT39*условия!$W132)</f>
        <v>0</v>
      </c>
      <c r="HU49" s="40">
        <f>IF(HU$7="",0,HU39*условия!$W132)</f>
        <v>0</v>
      </c>
      <c r="HV49" s="40">
        <f>IF(HV$7="",0,HV39*условия!$W132)</f>
        <v>0</v>
      </c>
      <c r="HW49" s="40">
        <f>IF(HW$7="",0,HW39*условия!$W132)</f>
        <v>0</v>
      </c>
      <c r="HX49" s="40">
        <f>IF(HX$7="",0,HX39*условия!$W132)</f>
        <v>0</v>
      </c>
      <c r="HY49" s="40">
        <f>IF(HY$7="",0,HY39*условия!$W132)</f>
        <v>0</v>
      </c>
      <c r="HZ49" s="40">
        <f>IF(HZ$7="",0,HZ39*условия!$W132)</f>
        <v>0</v>
      </c>
      <c r="IA49" s="40">
        <f>IF(IA$7="",0,IA39*условия!$W132)</f>
        <v>0</v>
      </c>
      <c r="IB49" s="40">
        <f>IF(IB$7="",0,IB39*условия!$W132)</f>
        <v>0</v>
      </c>
      <c r="IC49" s="40">
        <f>IF(IC$7="",0,IC39*условия!$W132)</f>
        <v>0</v>
      </c>
      <c r="ID49" s="40">
        <f>IF(ID$7="",0,ID39*условия!$W132)</f>
        <v>0</v>
      </c>
      <c r="IE49" s="40">
        <f>IF(IE$7="",0,IE39*условия!$W132)</f>
        <v>0</v>
      </c>
      <c r="IF49" s="40">
        <f>IF(IF$7="",0,IF39*условия!$W132)</f>
        <v>0</v>
      </c>
      <c r="IG49" s="40">
        <f>IF(IG$7="",0,IG39*условия!$W132)</f>
        <v>0</v>
      </c>
      <c r="IH49" s="40">
        <f>IF(IH$7="",0,IH39*условия!$W132)</f>
        <v>0</v>
      </c>
      <c r="II49" s="40">
        <f>IF(II$7="",0,II39*условия!$W132)</f>
        <v>0</v>
      </c>
      <c r="IJ49" s="40">
        <f>IF(IJ$7="",0,IJ39*условия!$W132)</f>
        <v>0</v>
      </c>
      <c r="IK49" s="40">
        <f>IF(IK$7="",0,IK39*условия!$W132)</f>
        <v>0</v>
      </c>
      <c r="IL49" s="40">
        <f>IF(IL$7="",0,IL39*условия!$W132)</f>
        <v>0</v>
      </c>
      <c r="IM49" s="40">
        <f>IF(IM$7="",0,IM39*условия!$W132)</f>
        <v>0</v>
      </c>
      <c r="IN49" s="40">
        <f>IF(IN$7="",0,IN39*условия!$W132)</f>
        <v>0</v>
      </c>
      <c r="IO49" s="40">
        <f>IF(IO$7="",0,IO39*условия!$W132)</f>
        <v>0</v>
      </c>
      <c r="IP49" s="40">
        <f>IF(IP$7="",0,IP39*условия!$W132)</f>
        <v>0</v>
      </c>
      <c r="IQ49" s="40">
        <f>IF(IQ$7="",0,IQ39*условия!$W132)</f>
        <v>0</v>
      </c>
      <c r="IR49" s="40">
        <f>IF(IR$7="",0,IR39*условия!$W132)</f>
        <v>0</v>
      </c>
      <c r="IS49" s="40">
        <f>IF(IS$7="",0,IS39*условия!$W132)</f>
        <v>0</v>
      </c>
      <c r="IT49" s="40">
        <f>IF(IT$7="",0,IT39*условия!$W132)</f>
        <v>0</v>
      </c>
      <c r="IU49" s="40">
        <f>IF(IU$7="",0,IU39*условия!$W132)</f>
        <v>0</v>
      </c>
      <c r="IV49" s="40">
        <f>IF(IV$7="",0,IV39*условия!$W132)</f>
        <v>0</v>
      </c>
      <c r="IW49" s="40">
        <f>IF(IW$7="",0,IW39*условия!$W132)</f>
        <v>0</v>
      </c>
      <c r="IX49" s="40">
        <f>IF(IX$7="",0,IX39*условия!$W132)</f>
        <v>0</v>
      </c>
      <c r="IY49" s="40">
        <f>IF(IY$7="",0,IY39*условия!$W132)</f>
        <v>0</v>
      </c>
      <c r="IZ49" s="40">
        <f>IF(IZ$7="",0,IZ39*условия!$W132)</f>
        <v>0</v>
      </c>
      <c r="JA49" s="40">
        <f>IF(JA$7="",0,JA39*условия!$W132)</f>
        <v>0</v>
      </c>
      <c r="JB49" s="40">
        <f>IF(JB$7="",0,JB39*условия!$W132)</f>
        <v>0</v>
      </c>
      <c r="JC49" s="40">
        <f>IF(JC$7="",0,JC39*условия!$W132)</f>
        <v>0</v>
      </c>
      <c r="JD49" s="40">
        <f>IF(JD$7="",0,JD39*условия!$W132)</f>
        <v>0</v>
      </c>
      <c r="JE49" s="40">
        <f>IF(JE$7="",0,JE39*условия!$W132)</f>
        <v>0</v>
      </c>
      <c r="JF49" s="40">
        <f>IF(JF$7="",0,JF39*условия!$W132)</f>
        <v>0</v>
      </c>
      <c r="JG49" s="40">
        <f>IF(JG$7="",0,JG39*условия!$W132)</f>
        <v>0</v>
      </c>
      <c r="JH49" s="40">
        <f>IF(JH$7="",0,JH39*условия!$W132)</f>
        <v>0</v>
      </c>
      <c r="JI49" s="40">
        <f>IF(JI$7="",0,JI39*условия!$W132)</f>
        <v>0</v>
      </c>
      <c r="JJ49" s="40">
        <f>IF(JJ$7="",0,JJ39*условия!$W132)</f>
        <v>0</v>
      </c>
      <c r="JK49" s="40">
        <f>IF(JK$7="",0,JK39*условия!$W132)</f>
        <v>0</v>
      </c>
      <c r="JL49" s="40">
        <f>IF(JL$7="",0,JL39*условия!$W132)</f>
        <v>0</v>
      </c>
      <c r="JM49" s="40">
        <f>IF(JM$7="",0,JM39*условия!$W132)</f>
        <v>0</v>
      </c>
      <c r="JN49" s="40">
        <f>IF(JN$7="",0,JN39*условия!$W132)</f>
        <v>0</v>
      </c>
      <c r="JO49" s="40">
        <f>IF(JO$7="",0,JO39*условия!$W132)</f>
        <v>0</v>
      </c>
      <c r="JP49" s="40">
        <f>IF(JP$7="",0,JP39*условия!$W132)</f>
        <v>0</v>
      </c>
      <c r="JQ49" s="40">
        <f>IF(JQ$7="",0,JQ39*условия!$W132)</f>
        <v>0</v>
      </c>
      <c r="JR49" s="40">
        <f>IF(JR$7="",0,JR39*условия!$W132)</f>
        <v>0</v>
      </c>
      <c r="JS49" s="40">
        <f>IF(JS$7="",0,JS39*условия!$W132)</f>
        <v>0</v>
      </c>
      <c r="JT49" s="40">
        <f>IF(JT$7="",0,JT39*условия!$W132)</f>
        <v>0</v>
      </c>
      <c r="JU49" s="40">
        <f>IF(JU$7="",0,JU39*условия!$W132)</f>
        <v>0</v>
      </c>
      <c r="JV49" s="40">
        <f>IF(JV$7="",0,JV39*условия!$W132)</f>
        <v>0</v>
      </c>
      <c r="JW49" s="40">
        <f>IF(JW$7="",0,JW39*условия!$W132)</f>
        <v>0</v>
      </c>
      <c r="JX49" s="40">
        <f>IF(JX$7="",0,JX39*условия!$W132)</f>
        <v>0</v>
      </c>
      <c r="JY49" s="40">
        <f>IF(JY$7="",0,JY39*условия!$W132)</f>
        <v>0</v>
      </c>
      <c r="JZ49" s="40">
        <f>IF(JZ$7="",0,JZ39*условия!$W132)</f>
        <v>0</v>
      </c>
      <c r="KA49" s="40">
        <f>IF(KA$7="",0,KA39*условия!$W132)</f>
        <v>0</v>
      </c>
      <c r="KB49" s="40">
        <f>IF(KB$7="",0,KB39*условия!$W132)</f>
        <v>0</v>
      </c>
      <c r="KC49" s="40">
        <f>IF(KC$7="",0,KC39*условия!$W132)</f>
        <v>0</v>
      </c>
      <c r="KD49" s="40">
        <f>IF(KD$7="",0,KD39*условия!$W132)</f>
        <v>0</v>
      </c>
      <c r="KE49" s="40">
        <f>IF(KE$7="",0,KE39*условия!$W132)</f>
        <v>0</v>
      </c>
      <c r="KF49" s="40">
        <f>IF(KF$7="",0,KF39*условия!$W132)</f>
        <v>0</v>
      </c>
      <c r="KG49" s="40">
        <f>IF(KG$7="",0,KG39*условия!$W132)</f>
        <v>0</v>
      </c>
      <c r="KH49" s="40">
        <f>IF(KH$7="",0,KH39*условия!$W132)</f>
        <v>0</v>
      </c>
      <c r="KI49" s="40">
        <f>IF(KI$7="",0,KI39*условия!$W132)</f>
        <v>0</v>
      </c>
      <c r="KJ49" s="40">
        <f>IF(KJ$7="",0,KJ39*условия!$W132)</f>
        <v>0</v>
      </c>
      <c r="KK49" s="40">
        <f>IF(KK$7="",0,KK39*условия!$W132)</f>
        <v>0</v>
      </c>
      <c r="KL49" s="40">
        <f>IF(KL$7="",0,KL39*условия!$W132)</f>
        <v>0</v>
      </c>
      <c r="KM49" s="40">
        <f>IF(KM$7="",0,KM39*условия!$W132)</f>
        <v>0</v>
      </c>
      <c r="KN49" s="40">
        <f>IF(KN$7="",0,KN39*условия!$W132)</f>
        <v>0</v>
      </c>
      <c r="KO49" s="40">
        <f>IF(KO$7="",0,KO39*условия!$W132)</f>
        <v>0</v>
      </c>
      <c r="KP49" s="40">
        <f>IF(KP$7="",0,KP39*условия!$W132)</f>
        <v>0</v>
      </c>
      <c r="KQ49" s="40">
        <f>IF(KQ$7="",0,KQ39*условия!$W132)</f>
        <v>0</v>
      </c>
      <c r="KR49" s="40">
        <f>IF(KR$7="",0,KR39*условия!$W132)</f>
        <v>0</v>
      </c>
      <c r="KS49" s="40">
        <f>IF(KS$7="",0,KS39*условия!$W132)</f>
        <v>0</v>
      </c>
      <c r="KT49" s="40">
        <f>IF(KT$7="",0,KT39*условия!$W132)</f>
        <v>0</v>
      </c>
      <c r="KU49" s="40">
        <f>IF(KU$7="",0,KU39*условия!$W132)</f>
        <v>0</v>
      </c>
      <c r="KV49" s="40">
        <f>IF(KV$7="",0,KV39*условия!$W132)</f>
        <v>0</v>
      </c>
      <c r="KW49" s="1"/>
      <c r="KX49" s="1"/>
    </row>
    <row r="50" spans="1:310" ht="4.05" customHeight="1" x14ac:dyDescent="0.25">
      <c r="A50" s="1"/>
      <c r="B50" s="79"/>
      <c r="C50" s="79"/>
      <c r="D50" s="79"/>
      <c r="E50" s="1"/>
      <c r="F50" s="1"/>
      <c r="G50" s="1"/>
      <c r="H50" s="11"/>
      <c r="I50" s="1"/>
      <c r="J50" s="1"/>
      <c r="K50" s="1"/>
      <c r="L50" s="1"/>
      <c r="M50" s="5"/>
      <c r="N50" s="1"/>
      <c r="O50" s="19"/>
      <c r="P50" s="1"/>
      <c r="Q50" s="1"/>
      <c r="R50" s="40"/>
      <c r="S50" s="1"/>
      <c r="T50" s="40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</row>
    <row r="51" spans="1:310" ht="4.05" customHeight="1" x14ac:dyDescent="0.25">
      <c r="A51" s="1"/>
      <c r="B51" s="79"/>
      <c r="C51" s="79"/>
      <c r="D51" s="79"/>
      <c r="E51" s="64"/>
      <c r="F51" s="1"/>
      <c r="G51" s="1"/>
      <c r="H51" s="11"/>
      <c r="I51" s="1"/>
      <c r="J51" s="1"/>
      <c r="K51" s="64"/>
      <c r="L51" s="1"/>
      <c r="M51" s="5"/>
      <c r="N51" s="64"/>
      <c r="O51" s="19"/>
      <c r="P51" s="1"/>
      <c r="Q51" s="1"/>
      <c r="R51" s="68"/>
      <c r="S51" s="1"/>
      <c r="T51" s="40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</row>
    <row r="52" spans="1:310" ht="4.95" customHeight="1" x14ac:dyDescent="0.25">
      <c r="A52" s="1"/>
      <c r="B52" s="79"/>
      <c r="C52" s="79"/>
      <c r="D52" s="79"/>
      <c r="E52" s="1"/>
      <c r="F52" s="1"/>
      <c r="G52" s="1"/>
      <c r="H52" s="11"/>
      <c r="I52" s="1"/>
      <c r="J52" s="1"/>
      <c r="K52" s="1"/>
      <c r="L52" s="1"/>
      <c r="M52" s="5"/>
      <c r="N52" s="1"/>
      <c r="O52" s="19"/>
      <c r="P52" s="1"/>
      <c r="Q52" s="1"/>
      <c r="R52" s="40"/>
      <c r="S52" s="1"/>
      <c r="T52" s="40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</row>
    <row r="53" spans="1:310" s="4" customFormat="1" x14ac:dyDescent="0.25">
      <c r="A53" s="3"/>
      <c r="B53" s="80"/>
      <c r="C53" s="80"/>
      <c r="D53" s="80"/>
      <c r="E53" s="42" t="str">
        <f>kpi!$E$27</f>
        <v>количество сотрудников в работе</v>
      </c>
      <c r="F53" s="3"/>
      <c r="G53" s="3"/>
      <c r="H53" s="39" t="str">
        <f>IF(OR($E53="",$E53=0),"",INDEX(kpi!$I:$I,SUMIFS(kpi!$A:$A,kpi!$E:$E,$E53)))</f>
        <v>вакансии</v>
      </c>
      <c r="I53" s="3"/>
      <c r="J53" s="3"/>
      <c r="K53" s="42" t="s">
        <v>7</v>
      </c>
      <c r="L53" s="3"/>
      <c r="M53" s="5"/>
      <c r="N53" s="231"/>
      <c r="O53" s="19"/>
      <c r="P53" s="3"/>
      <c r="Q53" s="3"/>
      <c r="R53" s="44"/>
      <c r="S53" s="3"/>
      <c r="T53" s="41"/>
      <c r="U53" s="41">
        <f>IF(U$7="",0,SUM(U54:U60))</f>
        <v>13668.958333333336</v>
      </c>
      <c r="V53" s="41">
        <f t="shared" ref="V53:CG53" si="43">IF(V$7="",0,SUM(V54:V60))</f>
        <v>15187.500000000002</v>
      </c>
      <c r="W53" s="41">
        <f t="shared" si="43"/>
        <v>16788.125000000004</v>
      </c>
      <c r="X53" s="41">
        <f t="shared" si="43"/>
        <v>18470.833333333332</v>
      </c>
      <c r="Y53" s="41">
        <f t="shared" si="43"/>
        <v>20235.625</v>
      </c>
      <c r="Z53" s="41">
        <f t="shared" si="43"/>
        <v>22082.5</v>
      </c>
      <c r="AA53" s="41">
        <f t="shared" si="43"/>
        <v>24011.458333333336</v>
      </c>
      <c r="AB53" s="41">
        <f t="shared" si="43"/>
        <v>25876.666666666664</v>
      </c>
      <c r="AC53" s="41">
        <f t="shared" si="43"/>
        <v>27567.708333333336</v>
      </c>
      <c r="AD53" s="41">
        <f t="shared" si="43"/>
        <v>28997.500000000004</v>
      </c>
      <c r="AE53" s="41">
        <f t="shared" si="43"/>
        <v>30468.541666666664</v>
      </c>
      <c r="AF53" s="41">
        <f t="shared" si="43"/>
        <v>31980.833333333336</v>
      </c>
      <c r="AG53" s="41">
        <f t="shared" si="43"/>
        <v>33534.375</v>
      </c>
      <c r="AH53" s="41">
        <f t="shared" si="43"/>
        <v>35129.166666666672</v>
      </c>
      <c r="AI53" s="41">
        <f t="shared" si="43"/>
        <v>36765.208333333336</v>
      </c>
      <c r="AJ53" s="41">
        <f t="shared" si="43"/>
        <v>38442.500000000007</v>
      </c>
      <c r="AK53" s="41">
        <f t="shared" si="43"/>
        <v>40161.041666666679</v>
      </c>
      <c r="AL53" s="41">
        <f t="shared" si="43"/>
        <v>41920.833333333343</v>
      </c>
      <c r="AM53" s="41">
        <f t="shared" si="43"/>
        <v>43721.875000000015</v>
      </c>
      <c r="AN53" s="41">
        <f t="shared" si="43"/>
        <v>45564.166666666672</v>
      </c>
      <c r="AO53" s="41">
        <f t="shared" si="43"/>
        <v>47447.708333333343</v>
      </c>
      <c r="AP53" s="41">
        <f t="shared" si="43"/>
        <v>49372.500000000015</v>
      </c>
      <c r="AQ53" s="41">
        <f t="shared" si="43"/>
        <v>51338.541666666672</v>
      </c>
      <c r="AR53" s="41">
        <f t="shared" si="43"/>
        <v>53345.833333333343</v>
      </c>
      <c r="AS53" s="41">
        <f t="shared" si="43"/>
        <v>55394.375000000015</v>
      </c>
      <c r="AT53" s="41">
        <f t="shared" si="43"/>
        <v>57484.166666666672</v>
      </c>
      <c r="AU53" s="41">
        <f t="shared" si="43"/>
        <v>59615.208333333343</v>
      </c>
      <c r="AV53" s="41">
        <f t="shared" si="43"/>
        <v>61787.500000000015</v>
      </c>
      <c r="AW53" s="41">
        <f t="shared" si="43"/>
        <v>64001.041666666672</v>
      </c>
      <c r="AX53" s="41">
        <f t="shared" si="43"/>
        <v>66255.833333333343</v>
      </c>
      <c r="AY53" s="41">
        <f t="shared" si="43"/>
        <v>68551.875000000029</v>
      </c>
      <c r="AZ53" s="41">
        <f t="shared" si="43"/>
        <v>70889.166666666686</v>
      </c>
      <c r="BA53" s="41">
        <f t="shared" si="43"/>
        <v>73267.708333333343</v>
      </c>
      <c r="BB53" s="41">
        <f t="shared" si="43"/>
        <v>75687.500000000015</v>
      </c>
      <c r="BC53" s="41">
        <f t="shared" si="43"/>
        <v>78148.541666666672</v>
      </c>
      <c r="BD53" s="41">
        <f t="shared" si="43"/>
        <v>64207.500000000007</v>
      </c>
      <c r="BE53" s="41">
        <f t="shared" si="43"/>
        <v>0</v>
      </c>
      <c r="BF53" s="41">
        <f t="shared" si="43"/>
        <v>0</v>
      </c>
      <c r="BG53" s="41">
        <f t="shared" si="43"/>
        <v>0</v>
      </c>
      <c r="BH53" s="41">
        <f t="shared" si="43"/>
        <v>0</v>
      </c>
      <c r="BI53" s="41">
        <f t="shared" si="43"/>
        <v>0</v>
      </c>
      <c r="BJ53" s="41">
        <f t="shared" si="43"/>
        <v>0</v>
      </c>
      <c r="BK53" s="41">
        <f t="shared" si="43"/>
        <v>0</v>
      </c>
      <c r="BL53" s="41">
        <f t="shared" si="43"/>
        <v>0</v>
      </c>
      <c r="BM53" s="41">
        <f t="shared" si="43"/>
        <v>0</v>
      </c>
      <c r="BN53" s="41">
        <f t="shared" si="43"/>
        <v>0</v>
      </c>
      <c r="BO53" s="41">
        <f t="shared" si="43"/>
        <v>0</v>
      </c>
      <c r="BP53" s="41">
        <f t="shared" si="43"/>
        <v>0</v>
      </c>
      <c r="BQ53" s="41">
        <f t="shared" si="43"/>
        <v>0</v>
      </c>
      <c r="BR53" s="41">
        <f t="shared" si="43"/>
        <v>0</v>
      </c>
      <c r="BS53" s="41">
        <f t="shared" si="43"/>
        <v>0</v>
      </c>
      <c r="BT53" s="41">
        <f t="shared" si="43"/>
        <v>0</v>
      </c>
      <c r="BU53" s="41">
        <f t="shared" si="43"/>
        <v>0</v>
      </c>
      <c r="BV53" s="41">
        <f t="shared" si="43"/>
        <v>0</v>
      </c>
      <c r="BW53" s="41">
        <f t="shared" si="43"/>
        <v>0</v>
      </c>
      <c r="BX53" s="41">
        <f t="shared" si="43"/>
        <v>0</v>
      </c>
      <c r="BY53" s="41">
        <f t="shared" si="43"/>
        <v>0</v>
      </c>
      <c r="BZ53" s="41">
        <f t="shared" si="43"/>
        <v>0</v>
      </c>
      <c r="CA53" s="41">
        <f t="shared" si="43"/>
        <v>0</v>
      </c>
      <c r="CB53" s="41">
        <f t="shared" si="43"/>
        <v>0</v>
      </c>
      <c r="CC53" s="41">
        <f t="shared" si="43"/>
        <v>0</v>
      </c>
      <c r="CD53" s="41">
        <f t="shared" si="43"/>
        <v>0</v>
      </c>
      <c r="CE53" s="41">
        <f t="shared" si="43"/>
        <v>0</v>
      </c>
      <c r="CF53" s="41">
        <f t="shared" si="43"/>
        <v>0</v>
      </c>
      <c r="CG53" s="41">
        <f t="shared" si="43"/>
        <v>0</v>
      </c>
      <c r="CH53" s="41">
        <f t="shared" ref="CH53:ES53" si="44">IF(CH$7="",0,SUM(CH54:CH60))</f>
        <v>0</v>
      </c>
      <c r="CI53" s="41">
        <f t="shared" si="44"/>
        <v>0</v>
      </c>
      <c r="CJ53" s="41">
        <f t="shared" si="44"/>
        <v>0</v>
      </c>
      <c r="CK53" s="41">
        <f t="shared" si="44"/>
        <v>0</v>
      </c>
      <c r="CL53" s="41">
        <f t="shared" si="44"/>
        <v>0</v>
      </c>
      <c r="CM53" s="41">
        <f t="shared" si="44"/>
        <v>0</v>
      </c>
      <c r="CN53" s="41">
        <f t="shared" si="44"/>
        <v>0</v>
      </c>
      <c r="CO53" s="41">
        <f t="shared" si="44"/>
        <v>0</v>
      </c>
      <c r="CP53" s="41">
        <f t="shared" si="44"/>
        <v>0</v>
      </c>
      <c r="CQ53" s="41">
        <f t="shared" si="44"/>
        <v>0</v>
      </c>
      <c r="CR53" s="41">
        <f t="shared" si="44"/>
        <v>0</v>
      </c>
      <c r="CS53" s="41">
        <f t="shared" si="44"/>
        <v>0</v>
      </c>
      <c r="CT53" s="41">
        <f t="shared" si="44"/>
        <v>0</v>
      </c>
      <c r="CU53" s="41">
        <f t="shared" si="44"/>
        <v>0</v>
      </c>
      <c r="CV53" s="41">
        <f t="shared" si="44"/>
        <v>0</v>
      </c>
      <c r="CW53" s="41">
        <f t="shared" si="44"/>
        <v>0</v>
      </c>
      <c r="CX53" s="41">
        <f t="shared" si="44"/>
        <v>0</v>
      </c>
      <c r="CY53" s="41">
        <f t="shared" si="44"/>
        <v>0</v>
      </c>
      <c r="CZ53" s="41">
        <f t="shared" si="44"/>
        <v>0</v>
      </c>
      <c r="DA53" s="41">
        <f t="shared" si="44"/>
        <v>0</v>
      </c>
      <c r="DB53" s="41">
        <f t="shared" si="44"/>
        <v>0</v>
      </c>
      <c r="DC53" s="41">
        <f t="shared" si="44"/>
        <v>0</v>
      </c>
      <c r="DD53" s="41">
        <f t="shared" si="44"/>
        <v>0</v>
      </c>
      <c r="DE53" s="41">
        <f t="shared" si="44"/>
        <v>0</v>
      </c>
      <c r="DF53" s="41">
        <f t="shared" si="44"/>
        <v>0</v>
      </c>
      <c r="DG53" s="41">
        <f t="shared" si="44"/>
        <v>0</v>
      </c>
      <c r="DH53" s="41">
        <f t="shared" si="44"/>
        <v>0</v>
      </c>
      <c r="DI53" s="41">
        <f t="shared" si="44"/>
        <v>0</v>
      </c>
      <c r="DJ53" s="41">
        <f t="shared" si="44"/>
        <v>0</v>
      </c>
      <c r="DK53" s="41">
        <f t="shared" si="44"/>
        <v>0</v>
      </c>
      <c r="DL53" s="41">
        <f t="shared" si="44"/>
        <v>0</v>
      </c>
      <c r="DM53" s="41">
        <f t="shared" si="44"/>
        <v>0</v>
      </c>
      <c r="DN53" s="41">
        <f t="shared" si="44"/>
        <v>0</v>
      </c>
      <c r="DO53" s="41">
        <f t="shared" si="44"/>
        <v>0</v>
      </c>
      <c r="DP53" s="41">
        <f t="shared" si="44"/>
        <v>0</v>
      </c>
      <c r="DQ53" s="41">
        <f t="shared" si="44"/>
        <v>0</v>
      </c>
      <c r="DR53" s="41">
        <f t="shared" si="44"/>
        <v>0</v>
      </c>
      <c r="DS53" s="41">
        <f t="shared" si="44"/>
        <v>0</v>
      </c>
      <c r="DT53" s="41">
        <f t="shared" si="44"/>
        <v>0</v>
      </c>
      <c r="DU53" s="41">
        <f t="shared" si="44"/>
        <v>0</v>
      </c>
      <c r="DV53" s="41">
        <f t="shared" si="44"/>
        <v>0</v>
      </c>
      <c r="DW53" s="41">
        <f t="shared" si="44"/>
        <v>0</v>
      </c>
      <c r="DX53" s="41">
        <f t="shared" si="44"/>
        <v>0</v>
      </c>
      <c r="DY53" s="41">
        <f t="shared" si="44"/>
        <v>0</v>
      </c>
      <c r="DZ53" s="41">
        <f t="shared" si="44"/>
        <v>0</v>
      </c>
      <c r="EA53" s="41">
        <f t="shared" si="44"/>
        <v>0</v>
      </c>
      <c r="EB53" s="41">
        <f t="shared" si="44"/>
        <v>0</v>
      </c>
      <c r="EC53" s="41">
        <f t="shared" si="44"/>
        <v>0</v>
      </c>
      <c r="ED53" s="41">
        <f t="shared" si="44"/>
        <v>0</v>
      </c>
      <c r="EE53" s="41">
        <f t="shared" si="44"/>
        <v>0</v>
      </c>
      <c r="EF53" s="41">
        <f t="shared" si="44"/>
        <v>0</v>
      </c>
      <c r="EG53" s="41">
        <f t="shared" si="44"/>
        <v>0</v>
      </c>
      <c r="EH53" s="41">
        <f t="shared" si="44"/>
        <v>0</v>
      </c>
      <c r="EI53" s="41">
        <f t="shared" si="44"/>
        <v>0</v>
      </c>
      <c r="EJ53" s="41">
        <f t="shared" si="44"/>
        <v>0</v>
      </c>
      <c r="EK53" s="41">
        <f t="shared" si="44"/>
        <v>0</v>
      </c>
      <c r="EL53" s="41">
        <f t="shared" si="44"/>
        <v>0</v>
      </c>
      <c r="EM53" s="41">
        <f t="shared" si="44"/>
        <v>0</v>
      </c>
      <c r="EN53" s="41">
        <f t="shared" si="44"/>
        <v>0</v>
      </c>
      <c r="EO53" s="41">
        <f t="shared" si="44"/>
        <v>0</v>
      </c>
      <c r="EP53" s="41">
        <f t="shared" si="44"/>
        <v>0</v>
      </c>
      <c r="EQ53" s="41">
        <f t="shared" si="44"/>
        <v>0</v>
      </c>
      <c r="ER53" s="41">
        <f t="shared" si="44"/>
        <v>0</v>
      </c>
      <c r="ES53" s="41">
        <f t="shared" si="44"/>
        <v>0</v>
      </c>
      <c r="ET53" s="41">
        <f t="shared" ref="ET53:HE53" si="45">IF(ET$7="",0,SUM(ET54:ET60))</f>
        <v>0</v>
      </c>
      <c r="EU53" s="41">
        <f t="shared" si="45"/>
        <v>0</v>
      </c>
      <c r="EV53" s="41">
        <f t="shared" si="45"/>
        <v>0</v>
      </c>
      <c r="EW53" s="41">
        <f t="shared" si="45"/>
        <v>0</v>
      </c>
      <c r="EX53" s="41">
        <f t="shared" si="45"/>
        <v>0</v>
      </c>
      <c r="EY53" s="41">
        <f t="shared" si="45"/>
        <v>0</v>
      </c>
      <c r="EZ53" s="41">
        <f t="shared" si="45"/>
        <v>0</v>
      </c>
      <c r="FA53" s="41">
        <f t="shared" si="45"/>
        <v>0</v>
      </c>
      <c r="FB53" s="41">
        <f t="shared" si="45"/>
        <v>0</v>
      </c>
      <c r="FC53" s="41">
        <f t="shared" si="45"/>
        <v>0</v>
      </c>
      <c r="FD53" s="41">
        <f t="shared" si="45"/>
        <v>0</v>
      </c>
      <c r="FE53" s="41">
        <f t="shared" si="45"/>
        <v>0</v>
      </c>
      <c r="FF53" s="41">
        <f t="shared" si="45"/>
        <v>0</v>
      </c>
      <c r="FG53" s="41">
        <f t="shared" si="45"/>
        <v>0</v>
      </c>
      <c r="FH53" s="41">
        <f t="shared" si="45"/>
        <v>0</v>
      </c>
      <c r="FI53" s="41">
        <f t="shared" si="45"/>
        <v>0</v>
      </c>
      <c r="FJ53" s="41">
        <f t="shared" si="45"/>
        <v>0</v>
      </c>
      <c r="FK53" s="41">
        <f t="shared" si="45"/>
        <v>0</v>
      </c>
      <c r="FL53" s="41">
        <f t="shared" si="45"/>
        <v>0</v>
      </c>
      <c r="FM53" s="41">
        <f t="shared" si="45"/>
        <v>0</v>
      </c>
      <c r="FN53" s="41">
        <f t="shared" si="45"/>
        <v>0</v>
      </c>
      <c r="FO53" s="41">
        <f t="shared" si="45"/>
        <v>0</v>
      </c>
      <c r="FP53" s="41">
        <f t="shared" si="45"/>
        <v>0</v>
      </c>
      <c r="FQ53" s="41">
        <f t="shared" si="45"/>
        <v>0</v>
      </c>
      <c r="FR53" s="41">
        <f t="shared" si="45"/>
        <v>0</v>
      </c>
      <c r="FS53" s="41">
        <f t="shared" si="45"/>
        <v>0</v>
      </c>
      <c r="FT53" s="41">
        <f t="shared" si="45"/>
        <v>0</v>
      </c>
      <c r="FU53" s="41">
        <f t="shared" si="45"/>
        <v>0</v>
      </c>
      <c r="FV53" s="41">
        <f t="shared" si="45"/>
        <v>0</v>
      </c>
      <c r="FW53" s="41">
        <f t="shared" si="45"/>
        <v>0</v>
      </c>
      <c r="FX53" s="41">
        <f t="shared" si="45"/>
        <v>0</v>
      </c>
      <c r="FY53" s="41">
        <f t="shared" si="45"/>
        <v>0</v>
      </c>
      <c r="FZ53" s="41">
        <f t="shared" si="45"/>
        <v>0</v>
      </c>
      <c r="GA53" s="41">
        <f t="shared" si="45"/>
        <v>0</v>
      </c>
      <c r="GB53" s="41">
        <f t="shared" si="45"/>
        <v>0</v>
      </c>
      <c r="GC53" s="41">
        <f t="shared" si="45"/>
        <v>0</v>
      </c>
      <c r="GD53" s="41">
        <f t="shared" si="45"/>
        <v>0</v>
      </c>
      <c r="GE53" s="41">
        <f t="shared" si="45"/>
        <v>0</v>
      </c>
      <c r="GF53" s="41">
        <f t="shared" si="45"/>
        <v>0</v>
      </c>
      <c r="GG53" s="41">
        <f t="shared" si="45"/>
        <v>0</v>
      </c>
      <c r="GH53" s="41">
        <f t="shared" si="45"/>
        <v>0</v>
      </c>
      <c r="GI53" s="41">
        <f t="shared" si="45"/>
        <v>0</v>
      </c>
      <c r="GJ53" s="41">
        <f t="shared" si="45"/>
        <v>0</v>
      </c>
      <c r="GK53" s="41">
        <f t="shared" si="45"/>
        <v>0</v>
      </c>
      <c r="GL53" s="41">
        <f t="shared" si="45"/>
        <v>0</v>
      </c>
      <c r="GM53" s="41">
        <f t="shared" si="45"/>
        <v>0</v>
      </c>
      <c r="GN53" s="41">
        <f t="shared" si="45"/>
        <v>0</v>
      </c>
      <c r="GO53" s="41">
        <f t="shared" si="45"/>
        <v>0</v>
      </c>
      <c r="GP53" s="41">
        <f t="shared" si="45"/>
        <v>0</v>
      </c>
      <c r="GQ53" s="41">
        <f t="shared" si="45"/>
        <v>0</v>
      </c>
      <c r="GR53" s="41">
        <f t="shared" si="45"/>
        <v>0</v>
      </c>
      <c r="GS53" s="41">
        <f t="shared" si="45"/>
        <v>0</v>
      </c>
      <c r="GT53" s="41">
        <f t="shared" si="45"/>
        <v>0</v>
      </c>
      <c r="GU53" s="41">
        <f t="shared" si="45"/>
        <v>0</v>
      </c>
      <c r="GV53" s="41">
        <f t="shared" si="45"/>
        <v>0</v>
      </c>
      <c r="GW53" s="41">
        <f t="shared" si="45"/>
        <v>0</v>
      </c>
      <c r="GX53" s="41">
        <f t="shared" si="45"/>
        <v>0</v>
      </c>
      <c r="GY53" s="41">
        <f t="shared" si="45"/>
        <v>0</v>
      </c>
      <c r="GZ53" s="41">
        <f t="shared" si="45"/>
        <v>0</v>
      </c>
      <c r="HA53" s="41">
        <f t="shared" si="45"/>
        <v>0</v>
      </c>
      <c r="HB53" s="41">
        <f t="shared" si="45"/>
        <v>0</v>
      </c>
      <c r="HC53" s="41">
        <f t="shared" si="45"/>
        <v>0</v>
      </c>
      <c r="HD53" s="41">
        <f t="shared" si="45"/>
        <v>0</v>
      </c>
      <c r="HE53" s="41">
        <f t="shared" si="45"/>
        <v>0</v>
      </c>
      <c r="HF53" s="41">
        <f t="shared" ref="HF53:JQ53" si="46">IF(HF$7="",0,SUM(HF54:HF60))</f>
        <v>0</v>
      </c>
      <c r="HG53" s="41">
        <f t="shared" si="46"/>
        <v>0</v>
      </c>
      <c r="HH53" s="41">
        <f t="shared" si="46"/>
        <v>0</v>
      </c>
      <c r="HI53" s="41">
        <f t="shared" si="46"/>
        <v>0</v>
      </c>
      <c r="HJ53" s="41">
        <f t="shared" si="46"/>
        <v>0</v>
      </c>
      <c r="HK53" s="41">
        <f t="shared" si="46"/>
        <v>0</v>
      </c>
      <c r="HL53" s="41">
        <f t="shared" si="46"/>
        <v>0</v>
      </c>
      <c r="HM53" s="41">
        <f t="shared" si="46"/>
        <v>0</v>
      </c>
      <c r="HN53" s="41">
        <f t="shared" si="46"/>
        <v>0</v>
      </c>
      <c r="HO53" s="41">
        <f t="shared" si="46"/>
        <v>0</v>
      </c>
      <c r="HP53" s="41">
        <f t="shared" si="46"/>
        <v>0</v>
      </c>
      <c r="HQ53" s="41">
        <f t="shared" si="46"/>
        <v>0</v>
      </c>
      <c r="HR53" s="41">
        <f t="shared" si="46"/>
        <v>0</v>
      </c>
      <c r="HS53" s="41">
        <f t="shared" si="46"/>
        <v>0</v>
      </c>
      <c r="HT53" s="41">
        <f t="shared" si="46"/>
        <v>0</v>
      </c>
      <c r="HU53" s="41">
        <f t="shared" si="46"/>
        <v>0</v>
      </c>
      <c r="HV53" s="41">
        <f t="shared" si="46"/>
        <v>0</v>
      </c>
      <c r="HW53" s="41">
        <f t="shared" si="46"/>
        <v>0</v>
      </c>
      <c r="HX53" s="41">
        <f t="shared" si="46"/>
        <v>0</v>
      </c>
      <c r="HY53" s="41">
        <f t="shared" si="46"/>
        <v>0</v>
      </c>
      <c r="HZ53" s="41">
        <f t="shared" si="46"/>
        <v>0</v>
      </c>
      <c r="IA53" s="41">
        <f t="shared" si="46"/>
        <v>0</v>
      </c>
      <c r="IB53" s="41">
        <f t="shared" si="46"/>
        <v>0</v>
      </c>
      <c r="IC53" s="41">
        <f t="shared" si="46"/>
        <v>0</v>
      </c>
      <c r="ID53" s="41">
        <f t="shared" si="46"/>
        <v>0</v>
      </c>
      <c r="IE53" s="41">
        <f t="shared" si="46"/>
        <v>0</v>
      </c>
      <c r="IF53" s="41">
        <f t="shared" si="46"/>
        <v>0</v>
      </c>
      <c r="IG53" s="41">
        <f t="shared" si="46"/>
        <v>0</v>
      </c>
      <c r="IH53" s="41">
        <f t="shared" si="46"/>
        <v>0</v>
      </c>
      <c r="II53" s="41">
        <f t="shared" si="46"/>
        <v>0</v>
      </c>
      <c r="IJ53" s="41">
        <f t="shared" si="46"/>
        <v>0</v>
      </c>
      <c r="IK53" s="41">
        <f t="shared" si="46"/>
        <v>0</v>
      </c>
      <c r="IL53" s="41">
        <f t="shared" si="46"/>
        <v>0</v>
      </c>
      <c r="IM53" s="41">
        <f t="shared" si="46"/>
        <v>0</v>
      </c>
      <c r="IN53" s="41">
        <f t="shared" si="46"/>
        <v>0</v>
      </c>
      <c r="IO53" s="41">
        <f t="shared" si="46"/>
        <v>0</v>
      </c>
      <c r="IP53" s="41">
        <f t="shared" si="46"/>
        <v>0</v>
      </c>
      <c r="IQ53" s="41">
        <f t="shared" si="46"/>
        <v>0</v>
      </c>
      <c r="IR53" s="41">
        <f t="shared" si="46"/>
        <v>0</v>
      </c>
      <c r="IS53" s="41">
        <f t="shared" si="46"/>
        <v>0</v>
      </c>
      <c r="IT53" s="41">
        <f t="shared" si="46"/>
        <v>0</v>
      </c>
      <c r="IU53" s="41">
        <f t="shared" si="46"/>
        <v>0</v>
      </c>
      <c r="IV53" s="41">
        <f t="shared" si="46"/>
        <v>0</v>
      </c>
      <c r="IW53" s="41">
        <f t="shared" si="46"/>
        <v>0</v>
      </c>
      <c r="IX53" s="41">
        <f t="shared" si="46"/>
        <v>0</v>
      </c>
      <c r="IY53" s="41">
        <f t="shared" si="46"/>
        <v>0</v>
      </c>
      <c r="IZ53" s="41">
        <f t="shared" si="46"/>
        <v>0</v>
      </c>
      <c r="JA53" s="41">
        <f t="shared" si="46"/>
        <v>0</v>
      </c>
      <c r="JB53" s="41">
        <f t="shared" si="46"/>
        <v>0</v>
      </c>
      <c r="JC53" s="41">
        <f t="shared" si="46"/>
        <v>0</v>
      </c>
      <c r="JD53" s="41">
        <f t="shared" si="46"/>
        <v>0</v>
      </c>
      <c r="JE53" s="41">
        <f t="shared" si="46"/>
        <v>0</v>
      </c>
      <c r="JF53" s="41">
        <f t="shared" si="46"/>
        <v>0</v>
      </c>
      <c r="JG53" s="41">
        <f t="shared" si="46"/>
        <v>0</v>
      </c>
      <c r="JH53" s="41">
        <f t="shared" si="46"/>
        <v>0</v>
      </c>
      <c r="JI53" s="41">
        <f t="shared" si="46"/>
        <v>0</v>
      </c>
      <c r="JJ53" s="41">
        <f t="shared" si="46"/>
        <v>0</v>
      </c>
      <c r="JK53" s="41">
        <f t="shared" si="46"/>
        <v>0</v>
      </c>
      <c r="JL53" s="41">
        <f t="shared" si="46"/>
        <v>0</v>
      </c>
      <c r="JM53" s="41">
        <f t="shared" si="46"/>
        <v>0</v>
      </c>
      <c r="JN53" s="41">
        <f t="shared" si="46"/>
        <v>0</v>
      </c>
      <c r="JO53" s="41">
        <f t="shared" si="46"/>
        <v>0</v>
      </c>
      <c r="JP53" s="41">
        <f t="shared" si="46"/>
        <v>0</v>
      </c>
      <c r="JQ53" s="41">
        <f t="shared" si="46"/>
        <v>0</v>
      </c>
      <c r="JR53" s="41">
        <f t="shared" ref="JR53:KV53" si="47">IF(JR$7="",0,SUM(JR54:JR60))</f>
        <v>0</v>
      </c>
      <c r="JS53" s="41">
        <f t="shared" si="47"/>
        <v>0</v>
      </c>
      <c r="JT53" s="41">
        <f t="shared" si="47"/>
        <v>0</v>
      </c>
      <c r="JU53" s="41">
        <f t="shared" si="47"/>
        <v>0</v>
      </c>
      <c r="JV53" s="41">
        <f t="shared" si="47"/>
        <v>0</v>
      </c>
      <c r="JW53" s="41">
        <f t="shared" si="47"/>
        <v>0</v>
      </c>
      <c r="JX53" s="41">
        <f t="shared" si="47"/>
        <v>0</v>
      </c>
      <c r="JY53" s="41">
        <f t="shared" si="47"/>
        <v>0</v>
      </c>
      <c r="JZ53" s="41">
        <f t="shared" si="47"/>
        <v>0</v>
      </c>
      <c r="KA53" s="41">
        <f t="shared" si="47"/>
        <v>0</v>
      </c>
      <c r="KB53" s="41">
        <f t="shared" si="47"/>
        <v>0</v>
      </c>
      <c r="KC53" s="41">
        <f t="shared" si="47"/>
        <v>0</v>
      </c>
      <c r="KD53" s="41">
        <f t="shared" si="47"/>
        <v>0</v>
      </c>
      <c r="KE53" s="41">
        <f t="shared" si="47"/>
        <v>0</v>
      </c>
      <c r="KF53" s="41">
        <f t="shared" si="47"/>
        <v>0</v>
      </c>
      <c r="KG53" s="41">
        <f t="shared" si="47"/>
        <v>0</v>
      </c>
      <c r="KH53" s="41">
        <f t="shared" si="47"/>
        <v>0</v>
      </c>
      <c r="KI53" s="41">
        <f t="shared" si="47"/>
        <v>0</v>
      </c>
      <c r="KJ53" s="41">
        <f t="shared" si="47"/>
        <v>0</v>
      </c>
      <c r="KK53" s="41">
        <f t="shared" si="47"/>
        <v>0</v>
      </c>
      <c r="KL53" s="41">
        <f t="shared" si="47"/>
        <v>0</v>
      </c>
      <c r="KM53" s="41">
        <f t="shared" si="47"/>
        <v>0</v>
      </c>
      <c r="KN53" s="41">
        <f t="shared" si="47"/>
        <v>0</v>
      </c>
      <c r="KO53" s="41">
        <f t="shared" si="47"/>
        <v>0</v>
      </c>
      <c r="KP53" s="41">
        <f t="shared" si="47"/>
        <v>0</v>
      </c>
      <c r="KQ53" s="41">
        <f t="shared" si="47"/>
        <v>0</v>
      </c>
      <c r="KR53" s="41">
        <f t="shared" si="47"/>
        <v>0</v>
      </c>
      <c r="KS53" s="41">
        <f t="shared" si="47"/>
        <v>0</v>
      </c>
      <c r="KT53" s="41">
        <f t="shared" si="47"/>
        <v>0</v>
      </c>
      <c r="KU53" s="41">
        <f t="shared" si="47"/>
        <v>0</v>
      </c>
      <c r="KV53" s="41">
        <f t="shared" si="47"/>
        <v>0</v>
      </c>
      <c r="KW53" s="3"/>
      <c r="KX53" s="3"/>
    </row>
    <row r="54" spans="1:310" x14ac:dyDescent="0.25">
      <c r="A54" s="1"/>
      <c r="B54" s="79"/>
      <c r="C54" s="79"/>
      <c r="D54" s="79"/>
      <c r="E54" s="43" t="str">
        <f>E53</f>
        <v>количество сотрудников в работе</v>
      </c>
      <c r="F54" s="1"/>
      <c r="G54" s="1"/>
      <c r="H54" s="11" t="str">
        <f>H53</f>
        <v>вакансии</v>
      </c>
      <c r="I54" s="1"/>
      <c r="J54" s="1"/>
      <c r="K54" s="43" t="str">
        <f>справочники!$U$11</f>
        <v>постоянные-15сотрудников</v>
      </c>
      <c r="L54" s="1"/>
      <c r="M54" s="5"/>
      <c r="N54" s="45"/>
      <c r="O54" s="19"/>
      <c r="P54" s="1"/>
      <c r="Q54" s="1"/>
      <c r="R54" s="45"/>
      <c r="S54" s="1"/>
      <c r="T54" s="232"/>
      <c r="U54" s="40">
        <f>IF(U$7="",0,U34*условия!$N12)</f>
        <v>3069.7916666666665</v>
      </c>
      <c r="V54" s="40">
        <f>IF(V$7="",0,V34*условия!$N12)</f>
        <v>3262.5</v>
      </c>
      <c r="W54" s="40">
        <f>IF(W$7="",0,W34*условия!$N12)</f>
        <v>3465.625</v>
      </c>
      <c r="X54" s="40">
        <f>IF(X$7="",0,X34*условия!$N12)</f>
        <v>3679.1666666666665</v>
      </c>
      <c r="Y54" s="40">
        <f>IF(Y$7="",0,Y34*условия!$N12)</f>
        <v>3903.1249999999995</v>
      </c>
      <c r="Z54" s="40">
        <f>IF(Z$7="",0,Z34*условия!$N12)</f>
        <v>4137.5</v>
      </c>
      <c r="AA54" s="40">
        <f>IF(AA$7="",0,AA34*условия!$N12)</f>
        <v>4382.291666666667</v>
      </c>
      <c r="AB54" s="40">
        <f>IF(AB$7="",0,AB34*условия!$N12)</f>
        <v>4637.5</v>
      </c>
      <c r="AC54" s="40">
        <f>IF(AC$7="",0,AC34*условия!$N12)</f>
        <v>4903.125</v>
      </c>
      <c r="AD54" s="40">
        <f>IF(AD$7="",0,AD34*условия!$N12)</f>
        <v>5179.166666666667</v>
      </c>
      <c r="AE54" s="40">
        <f>IF(AE$7="",0,AE34*условия!$N12)</f>
        <v>5465.625</v>
      </c>
      <c r="AF54" s="40">
        <f>IF(AF$7="",0,AF34*условия!$N12)</f>
        <v>5762.5</v>
      </c>
      <c r="AG54" s="40">
        <f>IF(AG$7="",0,AG34*условия!$N12)</f>
        <v>6069.7916666666679</v>
      </c>
      <c r="AH54" s="40">
        <f>IF(AH$7="",0,AH34*условия!$N12)</f>
        <v>6387.5000000000009</v>
      </c>
      <c r="AI54" s="40">
        <f>IF(AI$7="",0,AI34*условия!$N12)</f>
        <v>6715.6250000000009</v>
      </c>
      <c r="AJ54" s="40">
        <f>IF(AJ$7="",0,AJ34*условия!$N12)</f>
        <v>7054.1666666666679</v>
      </c>
      <c r="AK54" s="40">
        <f>IF(AK$7="",0,AK34*условия!$N12)</f>
        <v>7403.1250000000009</v>
      </c>
      <c r="AL54" s="40">
        <f>IF(AL$7="",0,AL34*условия!$N12)</f>
        <v>7762.5000000000018</v>
      </c>
      <c r="AM54" s="40">
        <f>IF(AM$7="",0,AM34*условия!$N12)</f>
        <v>8132.2916666666688</v>
      </c>
      <c r="AN54" s="40">
        <f>IF(AN$7="",0,AN34*условия!$N12)</f>
        <v>8512.5000000000036</v>
      </c>
      <c r="AO54" s="40">
        <f>IF(AO$7="",0,AO34*условия!$N12)</f>
        <v>8903.1250000000036</v>
      </c>
      <c r="AP54" s="40">
        <f>IF(AP$7="",0,AP34*условия!$N12)</f>
        <v>9304.1666666666697</v>
      </c>
      <c r="AQ54" s="40">
        <f>IF(AQ$7="",0,AQ34*условия!$N12)</f>
        <v>9715.6250000000018</v>
      </c>
      <c r="AR54" s="40">
        <f>IF(AR$7="",0,AR34*условия!$N12)</f>
        <v>10137.500000000002</v>
      </c>
      <c r="AS54" s="40">
        <f>IF(AS$7="",0,AS34*условия!$N12)</f>
        <v>10569.79166666667</v>
      </c>
      <c r="AT54" s="40">
        <f>IF(AT$7="",0,AT34*условия!$N12)</f>
        <v>11012.500000000004</v>
      </c>
      <c r="AU54" s="40">
        <f>IF(AU$7="",0,AU34*условия!$N12)</f>
        <v>11465.625000000004</v>
      </c>
      <c r="AV54" s="40">
        <f>IF(AV$7="",0,AV34*условия!$N12)</f>
        <v>11929.166666666672</v>
      </c>
      <c r="AW54" s="40">
        <f>IF(AW$7="",0,AW34*условия!$N12)</f>
        <v>12403.125000000004</v>
      </c>
      <c r="AX54" s="40">
        <f>IF(AX$7="",0,AX34*условия!$N12)</f>
        <v>12887.500000000004</v>
      </c>
      <c r="AY54" s="40">
        <f>IF(AY$7="",0,AY34*условия!$N12)</f>
        <v>13382.29166666667</v>
      </c>
      <c r="AZ54" s="40">
        <f>IF(AZ$7="",0,AZ34*условия!$N12)</f>
        <v>13887.500000000002</v>
      </c>
      <c r="BA54" s="40">
        <f>IF(BA$7="",0,BA34*условия!$N12)</f>
        <v>14403.125000000002</v>
      </c>
      <c r="BB54" s="40">
        <f>IF(BB$7="",0,BB34*условия!$N12)</f>
        <v>14929.16666666667</v>
      </c>
      <c r="BC54" s="40">
        <f>IF(BC$7="",0,BC34*условия!$N12)</f>
        <v>15465.625000000002</v>
      </c>
      <c r="BD54" s="40">
        <f>IF(BD$7="",0,BD34*условия!$N12)</f>
        <v>16012.5</v>
      </c>
      <c r="BE54" s="40">
        <f>IF(BE$7="",0,BE34*условия!$N12)</f>
        <v>0</v>
      </c>
      <c r="BF54" s="40">
        <f>IF(BF$7="",0,BF34*условия!$N12)</f>
        <v>0</v>
      </c>
      <c r="BG54" s="40">
        <f>IF(BG$7="",0,BG34*условия!$N12)</f>
        <v>0</v>
      </c>
      <c r="BH54" s="40">
        <f>IF(BH$7="",0,BH34*условия!$N12)</f>
        <v>0</v>
      </c>
      <c r="BI54" s="40">
        <f>IF(BI$7="",0,BI34*условия!$N12)</f>
        <v>0</v>
      </c>
      <c r="BJ54" s="40">
        <f>IF(BJ$7="",0,BJ34*условия!$N12)</f>
        <v>0</v>
      </c>
      <c r="BK54" s="40">
        <f>IF(BK$7="",0,BK34*условия!$N12)</f>
        <v>0</v>
      </c>
      <c r="BL54" s="40">
        <f>IF(BL$7="",0,BL34*условия!$N12)</f>
        <v>0</v>
      </c>
      <c r="BM54" s="40">
        <f>IF(BM$7="",0,BM34*условия!$N12)</f>
        <v>0</v>
      </c>
      <c r="BN54" s="40">
        <f>IF(BN$7="",0,BN34*условия!$N12)</f>
        <v>0</v>
      </c>
      <c r="BO54" s="40">
        <f>IF(BO$7="",0,BO34*условия!$N12)</f>
        <v>0</v>
      </c>
      <c r="BP54" s="40">
        <f>IF(BP$7="",0,BP34*условия!$N12)</f>
        <v>0</v>
      </c>
      <c r="BQ54" s="40">
        <f>IF(BQ$7="",0,BQ34*условия!$N12)</f>
        <v>0</v>
      </c>
      <c r="BR54" s="40">
        <f>IF(BR$7="",0,BR34*условия!$N12)</f>
        <v>0</v>
      </c>
      <c r="BS54" s="40">
        <f>IF(BS$7="",0,BS34*условия!$N12)</f>
        <v>0</v>
      </c>
      <c r="BT54" s="40">
        <f>IF(BT$7="",0,BT34*условия!$N12)</f>
        <v>0</v>
      </c>
      <c r="BU54" s="40">
        <f>IF(BU$7="",0,BU34*условия!$N12)</f>
        <v>0</v>
      </c>
      <c r="BV54" s="40">
        <f>IF(BV$7="",0,BV34*условия!$N12)</f>
        <v>0</v>
      </c>
      <c r="BW54" s="40">
        <f>IF(BW$7="",0,BW34*условия!$N12)</f>
        <v>0</v>
      </c>
      <c r="BX54" s="40">
        <f>IF(BX$7="",0,BX34*условия!$N12)</f>
        <v>0</v>
      </c>
      <c r="BY54" s="40">
        <f>IF(BY$7="",0,BY34*условия!$N12)</f>
        <v>0</v>
      </c>
      <c r="BZ54" s="40">
        <f>IF(BZ$7="",0,BZ34*условия!$N12)</f>
        <v>0</v>
      </c>
      <c r="CA54" s="40">
        <f>IF(CA$7="",0,CA34*условия!$N12)</f>
        <v>0</v>
      </c>
      <c r="CB54" s="40">
        <f>IF(CB$7="",0,CB34*условия!$N12)</f>
        <v>0</v>
      </c>
      <c r="CC54" s="40">
        <f>IF(CC$7="",0,CC34*условия!$N12)</f>
        <v>0</v>
      </c>
      <c r="CD54" s="40">
        <f>IF(CD$7="",0,CD34*условия!$N12)</f>
        <v>0</v>
      </c>
      <c r="CE54" s="40">
        <f>IF(CE$7="",0,CE34*условия!$N12)</f>
        <v>0</v>
      </c>
      <c r="CF54" s="40">
        <f>IF(CF$7="",0,CF34*условия!$N12)</f>
        <v>0</v>
      </c>
      <c r="CG54" s="40">
        <f>IF(CG$7="",0,CG34*условия!$N12)</f>
        <v>0</v>
      </c>
      <c r="CH54" s="40">
        <f>IF(CH$7="",0,CH34*условия!$N12)</f>
        <v>0</v>
      </c>
      <c r="CI54" s="40">
        <f>IF(CI$7="",0,CI34*условия!$N12)</f>
        <v>0</v>
      </c>
      <c r="CJ54" s="40">
        <f>IF(CJ$7="",0,CJ34*условия!$N12)</f>
        <v>0</v>
      </c>
      <c r="CK54" s="40">
        <f>IF(CK$7="",0,CK34*условия!$N12)</f>
        <v>0</v>
      </c>
      <c r="CL54" s="40">
        <f>IF(CL$7="",0,CL34*условия!$N12)</f>
        <v>0</v>
      </c>
      <c r="CM54" s="40">
        <f>IF(CM$7="",0,CM34*условия!$N12)</f>
        <v>0</v>
      </c>
      <c r="CN54" s="40">
        <f>IF(CN$7="",0,CN34*условия!$N12)</f>
        <v>0</v>
      </c>
      <c r="CO54" s="40">
        <f>IF(CO$7="",0,CO34*условия!$N12)</f>
        <v>0</v>
      </c>
      <c r="CP54" s="40">
        <f>IF(CP$7="",0,CP34*условия!$N12)</f>
        <v>0</v>
      </c>
      <c r="CQ54" s="40">
        <f>IF(CQ$7="",0,CQ34*условия!$N12)</f>
        <v>0</v>
      </c>
      <c r="CR54" s="40">
        <f>IF(CR$7="",0,CR34*условия!$N12)</f>
        <v>0</v>
      </c>
      <c r="CS54" s="40">
        <f>IF(CS$7="",0,CS34*условия!$N12)</f>
        <v>0</v>
      </c>
      <c r="CT54" s="40">
        <f>IF(CT$7="",0,CT34*условия!$N12)</f>
        <v>0</v>
      </c>
      <c r="CU54" s="40">
        <f>IF(CU$7="",0,CU34*условия!$N12)</f>
        <v>0</v>
      </c>
      <c r="CV54" s="40">
        <f>IF(CV$7="",0,CV34*условия!$N12)</f>
        <v>0</v>
      </c>
      <c r="CW54" s="40">
        <f>IF(CW$7="",0,CW34*условия!$N12)</f>
        <v>0</v>
      </c>
      <c r="CX54" s="40">
        <f>IF(CX$7="",0,CX34*условия!$N12)</f>
        <v>0</v>
      </c>
      <c r="CY54" s="40">
        <f>IF(CY$7="",0,CY34*условия!$N12)</f>
        <v>0</v>
      </c>
      <c r="CZ54" s="40">
        <f>IF(CZ$7="",0,CZ34*условия!$N12)</f>
        <v>0</v>
      </c>
      <c r="DA54" s="40">
        <f>IF(DA$7="",0,DA34*условия!$N12)</f>
        <v>0</v>
      </c>
      <c r="DB54" s="40">
        <f>IF(DB$7="",0,DB34*условия!$N12)</f>
        <v>0</v>
      </c>
      <c r="DC54" s="40">
        <f>IF(DC$7="",0,DC34*условия!$N12)</f>
        <v>0</v>
      </c>
      <c r="DD54" s="40">
        <f>IF(DD$7="",0,DD34*условия!$N12)</f>
        <v>0</v>
      </c>
      <c r="DE54" s="40">
        <f>IF(DE$7="",0,DE34*условия!$N12)</f>
        <v>0</v>
      </c>
      <c r="DF54" s="40">
        <f>IF(DF$7="",0,DF34*условия!$N12)</f>
        <v>0</v>
      </c>
      <c r="DG54" s="40">
        <f>IF(DG$7="",0,DG34*условия!$N12)</f>
        <v>0</v>
      </c>
      <c r="DH54" s="40">
        <f>IF(DH$7="",0,DH34*условия!$N12)</f>
        <v>0</v>
      </c>
      <c r="DI54" s="40">
        <f>IF(DI$7="",0,DI34*условия!$N12)</f>
        <v>0</v>
      </c>
      <c r="DJ54" s="40">
        <f>IF(DJ$7="",0,DJ34*условия!$N12)</f>
        <v>0</v>
      </c>
      <c r="DK54" s="40">
        <f>IF(DK$7="",0,DK34*условия!$N12)</f>
        <v>0</v>
      </c>
      <c r="DL54" s="40">
        <f>IF(DL$7="",0,DL34*условия!$N12)</f>
        <v>0</v>
      </c>
      <c r="DM54" s="40">
        <f>IF(DM$7="",0,DM34*условия!$N12)</f>
        <v>0</v>
      </c>
      <c r="DN54" s="40">
        <f>IF(DN$7="",0,DN34*условия!$N12)</f>
        <v>0</v>
      </c>
      <c r="DO54" s="40">
        <f>IF(DO$7="",0,DO34*условия!$N12)</f>
        <v>0</v>
      </c>
      <c r="DP54" s="40">
        <f>IF(DP$7="",0,DP34*условия!$N12)</f>
        <v>0</v>
      </c>
      <c r="DQ54" s="40">
        <f>IF(DQ$7="",0,DQ34*условия!$N12)</f>
        <v>0</v>
      </c>
      <c r="DR54" s="40">
        <f>IF(DR$7="",0,DR34*условия!$N12)</f>
        <v>0</v>
      </c>
      <c r="DS54" s="40">
        <f>IF(DS$7="",0,DS34*условия!$N12)</f>
        <v>0</v>
      </c>
      <c r="DT54" s="40">
        <f>IF(DT$7="",0,DT34*условия!$N12)</f>
        <v>0</v>
      </c>
      <c r="DU54" s="40">
        <f>IF(DU$7="",0,DU34*условия!$N12)</f>
        <v>0</v>
      </c>
      <c r="DV54" s="40">
        <f>IF(DV$7="",0,DV34*условия!$N12)</f>
        <v>0</v>
      </c>
      <c r="DW54" s="40">
        <f>IF(DW$7="",0,DW34*условия!$N12)</f>
        <v>0</v>
      </c>
      <c r="DX54" s="40">
        <f>IF(DX$7="",0,DX34*условия!$N12)</f>
        <v>0</v>
      </c>
      <c r="DY54" s="40">
        <f>IF(DY$7="",0,DY34*условия!$N12)</f>
        <v>0</v>
      </c>
      <c r="DZ54" s="40">
        <f>IF(DZ$7="",0,DZ34*условия!$N12)</f>
        <v>0</v>
      </c>
      <c r="EA54" s="40">
        <f>IF(EA$7="",0,EA34*условия!$N12)</f>
        <v>0</v>
      </c>
      <c r="EB54" s="40">
        <f>IF(EB$7="",0,EB34*условия!$N12)</f>
        <v>0</v>
      </c>
      <c r="EC54" s="40">
        <f>IF(EC$7="",0,EC34*условия!$N12)</f>
        <v>0</v>
      </c>
      <c r="ED54" s="40">
        <f>IF(ED$7="",0,ED34*условия!$N12)</f>
        <v>0</v>
      </c>
      <c r="EE54" s="40">
        <f>IF(EE$7="",0,EE34*условия!$N12)</f>
        <v>0</v>
      </c>
      <c r="EF54" s="40">
        <f>IF(EF$7="",0,EF34*условия!$N12)</f>
        <v>0</v>
      </c>
      <c r="EG54" s="40">
        <f>IF(EG$7="",0,EG34*условия!$N12)</f>
        <v>0</v>
      </c>
      <c r="EH54" s="40">
        <f>IF(EH$7="",0,EH34*условия!$N12)</f>
        <v>0</v>
      </c>
      <c r="EI54" s="40">
        <f>IF(EI$7="",0,EI34*условия!$N12)</f>
        <v>0</v>
      </c>
      <c r="EJ54" s="40">
        <f>IF(EJ$7="",0,EJ34*условия!$N12)</f>
        <v>0</v>
      </c>
      <c r="EK54" s="40">
        <f>IF(EK$7="",0,EK34*условия!$N12)</f>
        <v>0</v>
      </c>
      <c r="EL54" s="40">
        <f>IF(EL$7="",0,EL34*условия!$N12)</f>
        <v>0</v>
      </c>
      <c r="EM54" s="40">
        <f>IF(EM$7="",0,EM34*условия!$N12)</f>
        <v>0</v>
      </c>
      <c r="EN54" s="40">
        <f>IF(EN$7="",0,EN34*условия!$N12)</f>
        <v>0</v>
      </c>
      <c r="EO54" s="40">
        <f>IF(EO$7="",0,EO34*условия!$N12)</f>
        <v>0</v>
      </c>
      <c r="EP54" s="40">
        <f>IF(EP$7="",0,EP34*условия!$N12)</f>
        <v>0</v>
      </c>
      <c r="EQ54" s="40">
        <f>IF(EQ$7="",0,EQ34*условия!$N12)</f>
        <v>0</v>
      </c>
      <c r="ER54" s="40">
        <f>IF(ER$7="",0,ER34*условия!$N12)</f>
        <v>0</v>
      </c>
      <c r="ES54" s="40">
        <f>IF(ES$7="",0,ES34*условия!$N12)</f>
        <v>0</v>
      </c>
      <c r="ET54" s="40">
        <f>IF(ET$7="",0,ET34*условия!$N12)</f>
        <v>0</v>
      </c>
      <c r="EU54" s="40">
        <f>IF(EU$7="",0,EU34*условия!$N12)</f>
        <v>0</v>
      </c>
      <c r="EV54" s="40">
        <f>IF(EV$7="",0,EV34*условия!$N12)</f>
        <v>0</v>
      </c>
      <c r="EW54" s="40">
        <f>IF(EW$7="",0,EW34*условия!$N12)</f>
        <v>0</v>
      </c>
      <c r="EX54" s="40">
        <f>IF(EX$7="",0,EX34*условия!$N12)</f>
        <v>0</v>
      </c>
      <c r="EY54" s="40">
        <f>IF(EY$7="",0,EY34*условия!$N12)</f>
        <v>0</v>
      </c>
      <c r="EZ54" s="40">
        <f>IF(EZ$7="",0,EZ34*условия!$N12)</f>
        <v>0</v>
      </c>
      <c r="FA54" s="40">
        <f>IF(FA$7="",0,FA34*условия!$N12)</f>
        <v>0</v>
      </c>
      <c r="FB54" s="40">
        <f>IF(FB$7="",0,FB34*условия!$N12)</f>
        <v>0</v>
      </c>
      <c r="FC54" s="40">
        <f>IF(FC$7="",0,FC34*условия!$N12)</f>
        <v>0</v>
      </c>
      <c r="FD54" s="40">
        <f>IF(FD$7="",0,FD34*условия!$N12)</f>
        <v>0</v>
      </c>
      <c r="FE54" s="40">
        <f>IF(FE$7="",0,FE34*условия!$N12)</f>
        <v>0</v>
      </c>
      <c r="FF54" s="40">
        <f>IF(FF$7="",0,FF34*условия!$N12)</f>
        <v>0</v>
      </c>
      <c r="FG54" s="40">
        <f>IF(FG$7="",0,FG34*условия!$N12)</f>
        <v>0</v>
      </c>
      <c r="FH54" s="40">
        <f>IF(FH$7="",0,FH34*условия!$N12)</f>
        <v>0</v>
      </c>
      <c r="FI54" s="40">
        <f>IF(FI$7="",0,FI34*условия!$N12)</f>
        <v>0</v>
      </c>
      <c r="FJ54" s="40">
        <f>IF(FJ$7="",0,FJ34*условия!$N12)</f>
        <v>0</v>
      </c>
      <c r="FK54" s="40">
        <f>IF(FK$7="",0,FK34*условия!$N12)</f>
        <v>0</v>
      </c>
      <c r="FL54" s="40">
        <f>IF(FL$7="",0,FL34*условия!$N12)</f>
        <v>0</v>
      </c>
      <c r="FM54" s="40">
        <f>IF(FM$7="",0,FM34*условия!$N12)</f>
        <v>0</v>
      </c>
      <c r="FN54" s="40">
        <f>IF(FN$7="",0,FN34*условия!$N12)</f>
        <v>0</v>
      </c>
      <c r="FO54" s="40">
        <f>IF(FO$7="",0,FO34*условия!$N12)</f>
        <v>0</v>
      </c>
      <c r="FP54" s="40">
        <f>IF(FP$7="",0,FP34*условия!$N12)</f>
        <v>0</v>
      </c>
      <c r="FQ54" s="40">
        <f>IF(FQ$7="",0,FQ34*условия!$N12)</f>
        <v>0</v>
      </c>
      <c r="FR54" s="40">
        <f>IF(FR$7="",0,FR34*условия!$N12)</f>
        <v>0</v>
      </c>
      <c r="FS54" s="40">
        <f>IF(FS$7="",0,FS34*условия!$N12)</f>
        <v>0</v>
      </c>
      <c r="FT54" s="40">
        <f>IF(FT$7="",0,FT34*условия!$N12)</f>
        <v>0</v>
      </c>
      <c r="FU54" s="40">
        <f>IF(FU$7="",0,FU34*условия!$N12)</f>
        <v>0</v>
      </c>
      <c r="FV54" s="40">
        <f>IF(FV$7="",0,FV34*условия!$N12)</f>
        <v>0</v>
      </c>
      <c r="FW54" s="40">
        <f>IF(FW$7="",0,FW34*условия!$N12)</f>
        <v>0</v>
      </c>
      <c r="FX54" s="40">
        <f>IF(FX$7="",0,FX34*условия!$N12)</f>
        <v>0</v>
      </c>
      <c r="FY54" s="40">
        <f>IF(FY$7="",0,FY34*условия!$N12)</f>
        <v>0</v>
      </c>
      <c r="FZ54" s="40">
        <f>IF(FZ$7="",0,FZ34*условия!$N12)</f>
        <v>0</v>
      </c>
      <c r="GA54" s="40">
        <f>IF(GA$7="",0,GA34*условия!$N12)</f>
        <v>0</v>
      </c>
      <c r="GB54" s="40">
        <f>IF(GB$7="",0,GB34*условия!$N12)</f>
        <v>0</v>
      </c>
      <c r="GC54" s="40">
        <f>IF(GC$7="",0,GC34*условия!$N12)</f>
        <v>0</v>
      </c>
      <c r="GD54" s="40">
        <f>IF(GD$7="",0,GD34*условия!$N12)</f>
        <v>0</v>
      </c>
      <c r="GE54" s="40">
        <f>IF(GE$7="",0,GE34*условия!$N12)</f>
        <v>0</v>
      </c>
      <c r="GF54" s="40">
        <f>IF(GF$7="",0,GF34*условия!$N12)</f>
        <v>0</v>
      </c>
      <c r="GG54" s="40">
        <f>IF(GG$7="",0,GG34*условия!$N12)</f>
        <v>0</v>
      </c>
      <c r="GH54" s="40">
        <f>IF(GH$7="",0,GH34*условия!$N12)</f>
        <v>0</v>
      </c>
      <c r="GI54" s="40">
        <f>IF(GI$7="",0,GI34*условия!$N12)</f>
        <v>0</v>
      </c>
      <c r="GJ54" s="40">
        <f>IF(GJ$7="",0,GJ34*условия!$N12)</f>
        <v>0</v>
      </c>
      <c r="GK54" s="40">
        <f>IF(GK$7="",0,GK34*условия!$N12)</f>
        <v>0</v>
      </c>
      <c r="GL54" s="40">
        <f>IF(GL$7="",0,GL34*условия!$N12)</f>
        <v>0</v>
      </c>
      <c r="GM54" s="40">
        <f>IF(GM$7="",0,GM34*условия!$N12)</f>
        <v>0</v>
      </c>
      <c r="GN54" s="40">
        <f>IF(GN$7="",0,GN34*условия!$N12)</f>
        <v>0</v>
      </c>
      <c r="GO54" s="40">
        <f>IF(GO$7="",0,GO34*условия!$N12)</f>
        <v>0</v>
      </c>
      <c r="GP54" s="40">
        <f>IF(GP$7="",0,GP34*условия!$N12)</f>
        <v>0</v>
      </c>
      <c r="GQ54" s="40">
        <f>IF(GQ$7="",0,GQ34*условия!$N12)</f>
        <v>0</v>
      </c>
      <c r="GR54" s="40">
        <f>IF(GR$7="",0,GR34*условия!$N12)</f>
        <v>0</v>
      </c>
      <c r="GS54" s="40">
        <f>IF(GS$7="",0,GS34*условия!$N12)</f>
        <v>0</v>
      </c>
      <c r="GT54" s="40">
        <f>IF(GT$7="",0,GT34*условия!$N12)</f>
        <v>0</v>
      </c>
      <c r="GU54" s="40">
        <f>IF(GU$7="",0,GU34*условия!$N12)</f>
        <v>0</v>
      </c>
      <c r="GV54" s="40">
        <f>IF(GV$7="",0,GV34*условия!$N12)</f>
        <v>0</v>
      </c>
      <c r="GW54" s="40">
        <f>IF(GW$7="",0,GW34*условия!$N12)</f>
        <v>0</v>
      </c>
      <c r="GX54" s="40">
        <f>IF(GX$7="",0,GX34*условия!$N12)</f>
        <v>0</v>
      </c>
      <c r="GY54" s="40">
        <f>IF(GY$7="",0,GY34*условия!$N12)</f>
        <v>0</v>
      </c>
      <c r="GZ54" s="40">
        <f>IF(GZ$7="",0,GZ34*условия!$N12)</f>
        <v>0</v>
      </c>
      <c r="HA54" s="40">
        <f>IF(HA$7="",0,HA34*условия!$N12)</f>
        <v>0</v>
      </c>
      <c r="HB54" s="40">
        <f>IF(HB$7="",0,HB34*условия!$N12)</f>
        <v>0</v>
      </c>
      <c r="HC54" s="40">
        <f>IF(HC$7="",0,HC34*условия!$N12)</f>
        <v>0</v>
      </c>
      <c r="HD54" s="40">
        <f>IF(HD$7="",0,HD34*условия!$N12)</f>
        <v>0</v>
      </c>
      <c r="HE54" s="40">
        <f>IF(HE$7="",0,HE34*условия!$N12)</f>
        <v>0</v>
      </c>
      <c r="HF54" s="40">
        <f>IF(HF$7="",0,HF34*условия!$N12)</f>
        <v>0</v>
      </c>
      <c r="HG54" s="40">
        <f>IF(HG$7="",0,HG34*условия!$N12)</f>
        <v>0</v>
      </c>
      <c r="HH54" s="40">
        <f>IF(HH$7="",0,HH34*условия!$N12)</f>
        <v>0</v>
      </c>
      <c r="HI54" s="40">
        <f>IF(HI$7="",0,HI34*условия!$N12)</f>
        <v>0</v>
      </c>
      <c r="HJ54" s="40">
        <f>IF(HJ$7="",0,HJ34*условия!$N12)</f>
        <v>0</v>
      </c>
      <c r="HK54" s="40">
        <f>IF(HK$7="",0,HK34*условия!$N12)</f>
        <v>0</v>
      </c>
      <c r="HL54" s="40">
        <f>IF(HL$7="",0,HL34*условия!$N12)</f>
        <v>0</v>
      </c>
      <c r="HM54" s="40">
        <f>IF(HM$7="",0,HM34*условия!$N12)</f>
        <v>0</v>
      </c>
      <c r="HN54" s="40">
        <f>IF(HN$7="",0,HN34*условия!$N12)</f>
        <v>0</v>
      </c>
      <c r="HO54" s="40">
        <f>IF(HO$7="",0,HO34*условия!$N12)</f>
        <v>0</v>
      </c>
      <c r="HP54" s="40">
        <f>IF(HP$7="",0,HP34*условия!$N12)</f>
        <v>0</v>
      </c>
      <c r="HQ54" s="40">
        <f>IF(HQ$7="",0,HQ34*условия!$N12)</f>
        <v>0</v>
      </c>
      <c r="HR54" s="40">
        <f>IF(HR$7="",0,HR34*условия!$N12)</f>
        <v>0</v>
      </c>
      <c r="HS54" s="40">
        <f>IF(HS$7="",0,HS34*условия!$N12)</f>
        <v>0</v>
      </c>
      <c r="HT54" s="40">
        <f>IF(HT$7="",0,HT34*условия!$N12)</f>
        <v>0</v>
      </c>
      <c r="HU54" s="40">
        <f>IF(HU$7="",0,HU34*условия!$N12)</f>
        <v>0</v>
      </c>
      <c r="HV54" s="40">
        <f>IF(HV$7="",0,HV34*условия!$N12)</f>
        <v>0</v>
      </c>
      <c r="HW54" s="40">
        <f>IF(HW$7="",0,HW34*условия!$N12)</f>
        <v>0</v>
      </c>
      <c r="HX54" s="40">
        <f>IF(HX$7="",0,HX34*условия!$N12)</f>
        <v>0</v>
      </c>
      <c r="HY54" s="40">
        <f>IF(HY$7="",0,HY34*условия!$N12)</f>
        <v>0</v>
      </c>
      <c r="HZ54" s="40">
        <f>IF(HZ$7="",0,HZ34*условия!$N12)</f>
        <v>0</v>
      </c>
      <c r="IA54" s="40">
        <f>IF(IA$7="",0,IA34*условия!$N12)</f>
        <v>0</v>
      </c>
      <c r="IB54" s="40">
        <f>IF(IB$7="",0,IB34*условия!$N12)</f>
        <v>0</v>
      </c>
      <c r="IC54" s="40">
        <f>IF(IC$7="",0,IC34*условия!$N12)</f>
        <v>0</v>
      </c>
      <c r="ID54" s="40">
        <f>IF(ID$7="",0,ID34*условия!$N12)</f>
        <v>0</v>
      </c>
      <c r="IE54" s="40">
        <f>IF(IE$7="",0,IE34*условия!$N12)</f>
        <v>0</v>
      </c>
      <c r="IF54" s="40">
        <f>IF(IF$7="",0,IF34*условия!$N12)</f>
        <v>0</v>
      </c>
      <c r="IG54" s="40">
        <f>IF(IG$7="",0,IG34*условия!$N12)</f>
        <v>0</v>
      </c>
      <c r="IH54" s="40">
        <f>IF(IH$7="",0,IH34*условия!$N12)</f>
        <v>0</v>
      </c>
      <c r="II54" s="40">
        <f>IF(II$7="",0,II34*условия!$N12)</f>
        <v>0</v>
      </c>
      <c r="IJ54" s="40">
        <f>IF(IJ$7="",0,IJ34*условия!$N12)</f>
        <v>0</v>
      </c>
      <c r="IK54" s="40">
        <f>IF(IK$7="",0,IK34*условия!$N12)</f>
        <v>0</v>
      </c>
      <c r="IL54" s="40">
        <f>IF(IL$7="",0,IL34*условия!$N12)</f>
        <v>0</v>
      </c>
      <c r="IM54" s="40">
        <f>IF(IM$7="",0,IM34*условия!$N12)</f>
        <v>0</v>
      </c>
      <c r="IN54" s="40">
        <f>IF(IN$7="",0,IN34*условия!$N12)</f>
        <v>0</v>
      </c>
      <c r="IO54" s="40">
        <f>IF(IO$7="",0,IO34*условия!$N12)</f>
        <v>0</v>
      </c>
      <c r="IP54" s="40">
        <f>IF(IP$7="",0,IP34*условия!$N12)</f>
        <v>0</v>
      </c>
      <c r="IQ54" s="40">
        <f>IF(IQ$7="",0,IQ34*условия!$N12)</f>
        <v>0</v>
      </c>
      <c r="IR54" s="40">
        <f>IF(IR$7="",0,IR34*условия!$N12)</f>
        <v>0</v>
      </c>
      <c r="IS54" s="40">
        <f>IF(IS$7="",0,IS34*условия!$N12)</f>
        <v>0</v>
      </c>
      <c r="IT54" s="40">
        <f>IF(IT$7="",0,IT34*условия!$N12)</f>
        <v>0</v>
      </c>
      <c r="IU54" s="40">
        <f>IF(IU$7="",0,IU34*условия!$N12)</f>
        <v>0</v>
      </c>
      <c r="IV54" s="40">
        <f>IF(IV$7="",0,IV34*условия!$N12)</f>
        <v>0</v>
      </c>
      <c r="IW54" s="40">
        <f>IF(IW$7="",0,IW34*условия!$N12)</f>
        <v>0</v>
      </c>
      <c r="IX54" s="40">
        <f>IF(IX$7="",0,IX34*условия!$N12)</f>
        <v>0</v>
      </c>
      <c r="IY54" s="40">
        <f>IF(IY$7="",0,IY34*условия!$N12)</f>
        <v>0</v>
      </c>
      <c r="IZ54" s="40">
        <f>IF(IZ$7="",0,IZ34*условия!$N12)</f>
        <v>0</v>
      </c>
      <c r="JA54" s="40">
        <f>IF(JA$7="",0,JA34*условия!$N12)</f>
        <v>0</v>
      </c>
      <c r="JB54" s="40">
        <f>IF(JB$7="",0,JB34*условия!$N12)</f>
        <v>0</v>
      </c>
      <c r="JC54" s="40">
        <f>IF(JC$7="",0,JC34*условия!$N12)</f>
        <v>0</v>
      </c>
      <c r="JD54" s="40">
        <f>IF(JD$7="",0,JD34*условия!$N12)</f>
        <v>0</v>
      </c>
      <c r="JE54" s="40">
        <f>IF(JE$7="",0,JE34*условия!$N12)</f>
        <v>0</v>
      </c>
      <c r="JF54" s="40">
        <f>IF(JF$7="",0,JF34*условия!$N12)</f>
        <v>0</v>
      </c>
      <c r="JG54" s="40">
        <f>IF(JG$7="",0,JG34*условия!$N12)</f>
        <v>0</v>
      </c>
      <c r="JH54" s="40">
        <f>IF(JH$7="",0,JH34*условия!$N12)</f>
        <v>0</v>
      </c>
      <c r="JI54" s="40">
        <f>IF(JI$7="",0,JI34*условия!$N12)</f>
        <v>0</v>
      </c>
      <c r="JJ54" s="40">
        <f>IF(JJ$7="",0,JJ34*условия!$N12)</f>
        <v>0</v>
      </c>
      <c r="JK54" s="40">
        <f>IF(JK$7="",0,JK34*условия!$N12)</f>
        <v>0</v>
      </c>
      <c r="JL54" s="40">
        <f>IF(JL$7="",0,JL34*условия!$N12)</f>
        <v>0</v>
      </c>
      <c r="JM54" s="40">
        <f>IF(JM$7="",0,JM34*условия!$N12)</f>
        <v>0</v>
      </c>
      <c r="JN54" s="40">
        <f>IF(JN$7="",0,JN34*условия!$N12)</f>
        <v>0</v>
      </c>
      <c r="JO54" s="40">
        <f>IF(JO$7="",0,JO34*условия!$N12)</f>
        <v>0</v>
      </c>
      <c r="JP54" s="40">
        <f>IF(JP$7="",0,JP34*условия!$N12)</f>
        <v>0</v>
      </c>
      <c r="JQ54" s="40">
        <f>IF(JQ$7="",0,JQ34*условия!$N12)</f>
        <v>0</v>
      </c>
      <c r="JR54" s="40">
        <f>IF(JR$7="",0,JR34*условия!$N12)</f>
        <v>0</v>
      </c>
      <c r="JS54" s="40">
        <f>IF(JS$7="",0,JS34*условия!$N12)</f>
        <v>0</v>
      </c>
      <c r="JT54" s="40">
        <f>IF(JT$7="",0,JT34*условия!$N12)</f>
        <v>0</v>
      </c>
      <c r="JU54" s="40">
        <f>IF(JU$7="",0,JU34*условия!$N12)</f>
        <v>0</v>
      </c>
      <c r="JV54" s="40">
        <f>IF(JV$7="",0,JV34*условия!$N12)</f>
        <v>0</v>
      </c>
      <c r="JW54" s="40">
        <f>IF(JW$7="",0,JW34*условия!$N12)</f>
        <v>0</v>
      </c>
      <c r="JX54" s="40">
        <f>IF(JX$7="",0,JX34*условия!$N12)</f>
        <v>0</v>
      </c>
      <c r="JY54" s="40">
        <f>IF(JY$7="",0,JY34*условия!$N12)</f>
        <v>0</v>
      </c>
      <c r="JZ54" s="40">
        <f>IF(JZ$7="",0,JZ34*условия!$N12)</f>
        <v>0</v>
      </c>
      <c r="KA54" s="40">
        <f>IF(KA$7="",0,KA34*условия!$N12)</f>
        <v>0</v>
      </c>
      <c r="KB54" s="40">
        <f>IF(KB$7="",0,KB34*условия!$N12)</f>
        <v>0</v>
      </c>
      <c r="KC54" s="40">
        <f>IF(KC$7="",0,KC34*условия!$N12)</f>
        <v>0</v>
      </c>
      <c r="KD54" s="40">
        <f>IF(KD$7="",0,KD34*условия!$N12)</f>
        <v>0</v>
      </c>
      <c r="KE54" s="40">
        <f>IF(KE$7="",0,KE34*условия!$N12)</f>
        <v>0</v>
      </c>
      <c r="KF54" s="40">
        <f>IF(KF$7="",0,KF34*условия!$N12)</f>
        <v>0</v>
      </c>
      <c r="KG54" s="40">
        <f>IF(KG$7="",0,KG34*условия!$N12)</f>
        <v>0</v>
      </c>
      <c r="KH54" s="40">
        <f>IF(KH$7="",0,KH34*условия!$N12)</f>
        <v>0</v>
      </c>
      <c r="KI54" s="40">
        <f>IF(KI$7="",0,KI34*условия!$N12)</f>
        <v>0</v>
      </c>
      <c r="KJ54" s="40">
        <f>IF(KJ$7="",0,KJ34*условия!$N12)</f>
        <v>0</v>
      </c>
      <c r="KK54" s="40">
        <f>IF(KK$7="",0,KK34*условия!$N12)</f>
        <v>0</v>
      </c>
      <c r="KL54" s="40">
        <f>IF(KL$7="",0,KL34*условия!$N12)</f>
        <v>0</v>
      </c>
      <c r="KM54" s="40">
        <f>IF(KM$7="",0,KM34*условия!$N12)</f>
        <v>0</v>
      </c>
      <c r="KN54" s="40">
        <f>IF(KN$7="",0,KN34*условия!$N12)</f>
        <v>0</v>
      </c>
      <c r="KO54" s="40">
        <f>IF(KO$7="",0,KO34*условия!$N12)</f>
        <v>0</v>
      </c>
      <c r="KP54" s="40">
        <f>IF(KP$7="",0,KP34*условия!$N12)</f>
        <v>0</v>
      </c>
      <c r="KQ54" s="40">
        <f>IF(KQ$7="",0,KQ34*условия!$N12)</f>
        <v>0</v>
      </c>
      <c r="KR54" s="40">
        <f>IF(KR$7="",0,KR34*условия!$N12)</f>
        <v>0</v>
      </c>
      <c r="KS54" s="40">
        <f>IF(KS$7="",0,KS34*условия!$N12)</f>
        <v>0</v>
      </c>
      <c r="KT54" s="40">
        <f>IF(KT$7="",0,KT34*условия!$N12)</f>
        <v>0</v>
      </c>
      <c r="KU54" s="40">
        <f>IF(KU$7="",0,KU34*условия!$N12)</f>
        <v>0</v>
      </c>
      <c r="KV54" s="40">
        <f>IF(KV$7="",0,KV34*условия!$N12)</f>
        <v>0</v>
      </c>
      <c r="KW54" s="1"/>
      <c r="KX54" s="1"/>
    </row>
    <row r="55" spans="1:310" x14ac:dyDescent="0.25">
      <c r="A55" s="1"/>
      <c r="B55" s="79"/>
      <c r="C55" s="79"/>
      <c r="D55" s="79"/>
      <c r="E55" s="1" t="str">
        <f>E53</f>
        <v>количество сотрудников в работе</v>
      </c>
      <c r="F55" s="1"/>
      <c r="G55" s="1"/>
      <c r="H55" s="11" t="str">
        <f t="shared" ref="H55:H59" si="48">H54</f>
        <v>вакансии</v>
      </c>
      <c r="I55" s="1"/>
      <c r="J55" s="1"/>
      <c r="K55" s="1" t="str">
        <f>справочники!$U$12</f>
        <v>постоянные-30сотрудников</v>
      </c>
      <c r="L55" s="1"/>
      <c r="M55" s="5"/>
      <c r="N55" s="40"/>
      <c r="O55" s="19"/>
      <c r="P55" s="1"/>
      <c r="Q55" s="1"/>
      <c r="R55" s="40"/>
      <c r="S55" s="1"/>
      <c r="T55" s="232"/>
      <c r="U55" s="40">
        <f>IF(U$7="",0,U35*условия!$N13)</f>
        <v>4132.916666666667</v>
      </c>
      <c r="V55" s="40">
        <f>IF(V$7="",0,V35*условия!$N13)</f>
        <v>4395</v>
      </c>
      <c r="W55" s="40">
        <f>IF(W$7="",0,W35*условия!$N13)</f>
        <v>4671.25</v>
      </c>
      <c r="X55" s="40">
        <f>IF(X$7="",0,X35*условия!$N13)</f>
        <v>4961.6666666666679</v>
      </c>
      <c r="Y55" s="40">
        <f>IF(Y$7="",0,Y35*условия!$N13)</f>
        <v>5266.2500000000009</v>
      </c>
      <c r="Z55" s="40">
        <f>IF(Z$7="",0,Z35*условия!$N13)</f>
        <v>5585.0000000000009</v>
      </c>
      <c r="AA55" s="40">
        <f>IF(AA$7="",0,AA35*условия!$N13)</f>
        <v>5917.9166666666679</v>
      </c>
      <c r="AB55" s="40">
        <f>IF(AB$7="",0,AB35*условия!$N13)</f>
        <v>6265.0000000000009</v>
      </c>
      <c r="AC55" s="40">
        <f>IF(AC$7="",0,AC35*условия!$N13)</f>
        <v>6626.2500000000009</v>
      </c>
      <c r="AD55" s="40">
        <f>IF(AD$7="",0,AD35*условия!$N13)</f>
        <v>7001.6666666666679</v>
      </c>
      <c r="AE55" s="40">
        <f>IF(AE$7="",0,AE35*условия!$N13)</f>
        <v>7391.2500000000009</v>
      </c>
      <c r="AF55" s="40">
        <f>IF(AF$7="",0,AF35*условия!$N13)</f>
        <v>7795.0000000000009</v>
      </c>
      <c r="AG55" s="40">
        <f>IF(AG$7="",0,AG35*условия!$N13)</f>
        <v>8212.9166666666679</v>
      </c>
      <c r="AH55" s="40">
        <f>IF(AH$7="",0,AH35*условия!$N13)</f>
        <v>8645</v>
      </c>
      <c r="AI55" s="40">
        <f>IF(AI$7="",0,AI35*условия!$N13)</f>
        <v>9091.25</v>
      </c>
      <c r="AJ55" s="40">
        <f>IF(AJ$7="",0,AJ35*условия!$N13)</f>
        <v>9551.6666666666679</v>
      </c>
      <c r="AK55" s="40">
        <f>IF(AK$7="",0,AK35*условия!$N13)</f>
        <v>10026.250000000002</v>
      </c>
      <c r="AL55" s="40">
        <f>IF(AL$7="",0,AL35*условия!$N13)</f>
        <v>10515.000000000002</v>
      </c>
      <c r="AM55" s="40">
        <f>IF(AM$7="",0,AM35*условия!$N13)</f>
        <v>11017.91666666667</v>
      </c>
      <c r="AN55" s="40">
        <f>IF(AN$7="",0,AN35*условия!$N13)</f>
        <v>11535.000000000004</v>
      </c>
      <c r="AO55" s="40">
        <f>IF(AO$7="",0,AO35*условия!$N13)</f>
        <v>12066.250000000004</v>
      </c>
      <c r="AP55" s="40">
        <f>IF(AP$7="",0,AP35*условия!$N13)</f>
        <v>12611.66666666667</v>
      </c>
      <c r="AQ55" s="40">
        <f>IF(AQ$7="",0,AQ35*условия!$N13)</f>
        <v>13171.250000000002</v>
      </c>
      <c r="AR55" s="40">
        <f>IF(AR$7="",0,AR35*условия!$N13)</f>
        <v>13745.000000000002</v>
      </c>
      <c r="AS55" s="40">
        <f>IF(AS$7="",0,AS35*условия!$N13)</f>
        <v>14332.91666666667</v>
      </c>
      <c r="AT55" s="40">
        <f>IF(AT$7="",0,AT35*условия!$N13)</f>
        <v>14935.000000000004</v>
      </c>
      <c r="AU55" s="40">
        <f>IF(AU$7="",0,AU35*условия!$N13)</f>
        <v>15551.250000000004</v>
      </c>
      <c r="AV55" s="40">
        <f>IF(AV$7="",0,AV35*условия!$N13)</f>
        <v>16181.666666666672</v>
      </c>
      <c r="AW55" s="40">
        <f>IF(AW$7="",0,AW35*условия!$N13)</f>
        <v>16826.250000000004</v>
      </c>
      <c r="AX55" s="40">
        <f>IF(AX$7="",0,AX35*условия!$N13)</f>
        <v>17485.000000000004</v>
      </c>
      <c r="AY55" s="40">
        <f>IF(AY$7="",0,AY35*условия!$N13)</f>
        <v>18157.916666666672</v>
      </c>
      <c r="AZ55" s="40">
        <f>IF(AZ$7="",0,AZ35*условия!$N13)</f>
        <v>18845.000000000007</v>
      </c>
      <c r="BA55" s="40">
        <f>IF(BA$7="",0,BA35*условия!$N13)</f>
        <v>19546.250000000007</v>
      </c>
      <c r="BB55" s="40">
        <f>IF(BB$7="",0,BB35*условия!$N13)</f>
        <v>20261.666666666675</v>
      </c>
      <c r="BC55" s="40">
        <f>IF(BC$7="",0,BC35*условия!$N13)</f>
        <v>20991.250000000007</v>
      </c>
      <c r="BD55" s="40">
        <f>IF(BD$7="",0,BD35*условия!$N13)</f>
        <v>21735.000000000007</v>
      </c>
      <c r="BE55" s="40">
        <f>IF(BE$7="",0,BE35*условия!$N13)</f>
        <v>0</v>
      </c>
      <c r="BF55" s="40">
        <f>IF(BF$7="",0,BF35*условия!$N13)</f>
        <v>0</v>
      </c>
      <c r="BG55" s="40">
        <f>IF(BG$7="",0,BG35*условия!$N13)</f>
        <v>0</v>
      </c>
      <c r="BH55" s="40">
        <f>IF(BH$7="",0,BH35*условия!$N13)</f>
        <v>0</v>
      </c>
      <c r="BI55" s="40">
        <f>IF(BI$7="",0,BI35*условия!$N13)</f>
        <v>0</v>
      </c>
      <c r="BJ55" s="40">
        <f>IF(BJ$7="",0,BJ35*условия!$N13)</f>
        <v>0</v>
      </c>
      <c r="BK55" s="40">
        <f>IF(BK$7="",0,BK35*условия!$N13)</f>
        <v>0</v>
      </c>
      <c r="BL55" s="40">
        <f>IF(BL$7="",0,BL35*условия!$N13)</f>
        <v>0</v>
      </c>
      <c r="BM55" s="40">
        <f>IF(BM$7="",0,BM35*условия!$N13)</f>
        <v>0</v>
      </c>
      <c r="BN55" s="40">
        <f>IF(BN$7="",0,BN35*условия!$N13)</f>
        <v>0</v>
      </c>
      <c r="BO55" s="40">
        <f>IF(BO$7="",0,BO35*условия!$N13)</f>
        <v>0</v>
      </c>
      <c r="BP55" s="40">
        <f>IF(BP$7="",0,BP35*условия!$N13)</f>
        <v>0</v>
      </c>
      <c r="BQ55" s="40">
        <f>IF(BQ$7="",0,BQ35*условия!$N13)</f>
        <v>0</v>
      </c>
      <c r="BR55" s="40">
        <f>IF(BR$7="",0,BR35*условия!$N13)</f>
        <v>0</v>
      </c>
      <c r="BS55" s="40">
        <f>IF(BS$7="",0,BS35*условия!$N13)</f>
        <v>0</v>
      </c>
      <c r="BT55" s="40">
        <f>IF(BT$7="",0,BT35*условия!$N13)</f>
        <v>0</v>
      </c>
      <c r="BU55" s="40">
        <f>IF(BU$7="",0,BU35*условия!$N13)</f>
        <v>0</v>
      </c>
      <c r="BV55" s="40">
        <f>IF(BV$7="",0,BV35*условия!$N13)</f>
        <v>0</v>
      </c>
      <c r="BW55" s="40">
        <f>IF(BW$7="",0,BW35*условия!$N13)</f>
        <v>0</v>
      </c>
      <c r="BX55" s="40">
        <f>IF(BX$7="",0,BX35*условия!$N13)</f>
        <v>0</v>
      </c>
      <c r="BY55" s="40">
        <f>IF(BY$7="",0,BY35*условия!$N13)</f>
        <v>0</v>
      </c>
      <c r="BZ55" s="40">
        <f>IF(BZ$7="",0,BZ35*условия!$N13)</f>
        <v>0</v>
      </c>
      <c r="CA55" s="40">
        <f>IF(CA$7="",0,CA35*условия!$N13)</f>
        <v>0</v>
      </c>
      <c r="CB55" s="40">
        <f>IF(CB$7="",0,CB35*условия!$N13)</f>
        <v>0</v>
      </c>
      <c r="CC55" s="40">
        <f>IF(CC$7="",0,CC35*условия!$N13)</f>
        <v>0</v>
      </c>
      <c r="CD55" s="40">
        <f>IF(CD$7="",0,CD35*условия!$N13)</f>
        <v>0</v>
      </c>
      <c r="CE55" s="40">
        <f>IF(CE$7="",0,CE35*условия!$N13)</f>
        <v>0</v>
      </c>
      <c r="CF55" s="40">
        <f>IF(CF$7="",0,CF35*условия!$N13)</f>
        <v>0</v>
      </c>
      <c r="CG55" s="40">
        <f>IF(CG$7="",0,CG35*условия!$N13)</f>
        <v>0</v>
      </c>
      <c r="CH55" s="40">
        <f>IF(CH$7="",0,CH35*условия!$N13)</f>
        <v>0</v>
      </c>
      <c r="CI55" s="40">
        <f>IF(CI$7="",0,CI35*условия!$N13)</f>
        <v>0</v>
      </c>
      <c r="CJ55" s="40">
        <f>IF(CJ$7="",0,CJ35*условия!$N13)</f>
        <v>0</v>
      </c>
      <c r="CK55" s="40">
        <f>IF(CK$7="",0,CK35*условия!$N13)</f>
        <v>0</v>
      </c>
      <c r="CL55" s="40">
        <f>IF(CL$7="",0,CL35*условия!$N13)</f>
        <v>0</v>
      </c>
      <c r="CM55" s="40">
        <f>IF(CM$7="",0,CM35*условия!$N13)</f>
        <v>0</v>
      </c>
      <c r="CN55" s="40">
        <f>IF(CN$7="",0,CN35*условия!$N13)</f>
        <v>0</v>
      </c>
      <c r="CO55" s="40">
        <f>IF(CO$7="",0,CO35*условия!$N13)</f>
        <v>0</v>
      </c>
      <c r="CP55" s="40">
        <f>IF(CP$7="",0,CP35*условия!$N13)</f>
        <v>0</v>
      </c>
      <c r="CQ55" s="40">
        <f>IF(CQ$7="",0,CQ35*условия!$N13)</f>
        <v>0</v>
      </c>
      <c r="CR55" s="40">
        <f>IF(CR$7="",0,CR35*условия!$N13)</f>
        <v>0</v>
      </c>
      <c r="CS55" s="40">
        <f>IF(CS$7="",0,CS35*условия!$N13)</f>
        <v>0</v>
      </c>
      <c r="CT55" s="40">
        <f>IF(CT$7="",0,CT35*условия!$N13)</f>
        <v>0</v>
      </c>
      <c r="CU55" s="40">
        <f>IF(CU$7="",0,CU35*условия!$N13)</f>
        <v>0</v>
      </c>
      <c r="CV55" s="40">
        <f>IF(CV$7="",0,CV35*условия!$N13)</f>
        <v>0</v>
      </c>
      <c r="CW55" s="40">
        <f>IF(CW$7="",0,CW35*условия!$N13)</f>
        <v>0</v>
      </c>
      <c r="CX55" s="40">
        <f>IF(CX$7="",0,CX35*условия!$N13)</f>
        <v>0</v>
      </c>
      <c r="CY55" s="40">
        <f>IF(CY$7="",0,CY35*условия!$N13)</f>
        <v>0</v>
      </c>
      <c r="CZ55" s="40">
        <f>IF(CZ$7="",0,CZ35*условия!$N13)</f>
        <v>0</v>
      </c>
      <c r="DA55" s="40">
        <f>IF(DA$7="",0,DA35*условия!$N13)</f>
        <v>0</v>
      </c>
      <c r="DB55" s="40">
        <f>IF(DB$7="",0,DB35*условия!$N13)</f>
        <v>0</v>
      </c>
      <c r="DC55" s="40">
        <f>IF(DC$7="",0,DC35*условия!$N13)</f>
        <v>0</v>
      </c>
      <c r="DD55" s="40">
        <f>IF(DD$7="",0,DD35*условия!$N13)</f>
        <v>0</v>
      </c>
      <c r="DE55" s="40">
        <f>IF(DE$7="",0,DE35*условия!$N13)</f>
        <v>0</v>
      </c>
      <c r="DF55" s="40">
        <f>IF(DF$7="",0,DF35*условия!$N13)</f>
        <v>0</v>
      </c>
      <c r="DG55" s="40">
        <f>IF(DG$7="",0,DG35*условия!$N13)</f>
        <v>0</v>
      </c>
      <c r="DH55" s="40">
        <f>IF(DH$7="",0,DH35*условия!$N13)</f>
        <v>0</v>
      </c>
      <c r="DI55" s="40">
        <f>IF(DI$7="",0,DI35*условия!$N13)</f>
        <v>0</v>
      </c>
      <c r="DJ55" s="40">
        <f>IF(DJ$7="",0,DJ35*условия!$N13)</f>
        <v>0</v>
      </c>
      <c r="DK55" s="40">
        <f>IF(DK$7="",0,DK35*условия!$N13)</f>
        <v>0</v>
      </c>
      <c r="DL55" s="40">
        <f>IF(DL$7="",0,DL35*условия!$N13)</f>
        <v>0</v>
      </c>
      <c r="DM55" s="40">
        <f>IF(DM$7="",0,DM35*условия!$N13)</f>
        <v>0</v>
      </c>
      <c r="DN55" s="40">
        <f>IF(DN$7="",0,DN35*условия!$N13)</f>
        <v>0</v>
      </c>
      <c r="DO55" s="40">
        <f>IF(DO$7="",0,DO35*условия!$N13)</f>
        <v>0</v>
      </c>
      <c r="DP55" s="40">
        <f>IF(DP$7="",0,DP35*условия!$N13)</f>
        <v>0</v>
      </c>
      <c r="DQ55" s="40">
        <f>IF(DQ$7="",0,DQ35*условия!$N13)</f>
        <v>0</v>
      </c>
      <c r="DR55" s="40">
        <f>IF(DR$7="",0,DR35*условия!$N13)</f>
        <v>0</v>
      </c>
      <c r="DS55" s="40">
        <f>IF(DS$7="",0,DS35*условия!$N13)</f>
        <v>0</v>
      </c>
      <c r="DT55" s="40">
        <f>IF(DT$7="",0,DT35*условия!$N13)</f>
        <v>0</v>
      </c>
      <c r="DU55" s="40">
        <f>IF(DU$7="",0,DU35*условия!$N13)</f>
        <v>0</v>
      </c>
      <c r="DV55" s="40">
        <f>IF(DV$7="",0,DV35*условия!$N13)</f>
        <v>0</v>
      </c>
      <c r="DW55" s="40">
        <f>IF(DW$7="",0,DW35*условия!$N13)</f>
        <v>0</v>
      </c>
      <c r="DX55" s="40">
        <f>IF(DX$7="",0,DX35*условия!$N13)</f>
        <v>0</v>
      </c>
      <c r="DY55" s="40">
        <f>IF(DY$7="",0,DY35*условия!$N13)</f>
        <v>0</v>
      </c>
      <c r="DZ55" s="40">
        <f>IF(DZ$7="",0,DZ35*условия!$N13)</f>
        <v>0</v>
      </c>
      <c r="EA55" s="40">
        <f>IF(EA$7="",0,EA35*условия!$N13)</f>
        <v>0</v>
      </c>
      <c r="EB55" s="40">
        <f>IF(EB$7="",0,EB35*условия!$N13)</f>
        <v>0</v>
      </c>
      <c r="EC55" s="40">
        <f>IF(EC$7="",0,EC35*условия!$N13)</f>
        <v>0</v>
      </c>
      <c r="ED55" s="40">
        <f>IF(ED$7="",0,ED35*условия!$N13)</f>
        <v>0</v>
      </c>
      <c r="EE55" s="40">
        <f>IF(EE$7="",0,EE35*условия!$N13)</f>
        <v>0</v>
      </c>
      <c r="EF55" s="40">
        <f>IF(EF$7="",0,EF35*условия!$N13)</f>
        <v>0</v>
      </c>
      <c r="EG55" s="40">
        <f>IF(EG$7="",0,EG35*условия!$N13)</f>
        <v>0</v>
      </c>
      <c r="EH55" s="40">
        <f>IF(EH$7="",0,EH35*условия!$N13)</f>
        <v>0</v>
      </c>
      <c r="EI55" s="40">
        <f>IF(EI$7="",0,EI35*условия!$N13)</f>
        <v>0</v>
      </c>
      <c r="EJ55" s="40">
        <f>IF(EJ$7="",0,EJ35*условия!$N13)</f>
        <v>0</v>
      </c>
      <c r="EK55" s="40">
        <f>IF(EK$7="",0,EK35*условия!$N13)</f>
        <v>0</v>
      </c>
      <c r="EL55" s="40">
        <f>IF(EL$7="",0,EL35*условия!$N13)</f>
        <v>0</v>
      </c>
      <c r="EM55" s="40">
        <f>IF(EM$7="",0,EM35*условия!$N13)</f>
        <v>0</v>
      </c>
      <c r="EN55" s="40">
        <f>IF(EN$7="",0,EN35*условия!$N13)</f>
        <v>0</v>
      </c>
      <c r="EO55" s="40">
        <f>IF(EO$7="",0,EO35*условия!$N13)</f>
        <v>0</v>
      </c>
      <c r="EP55" s="40">
        <f>IF(EP$7="",0,EP35*условия!$N13)</f>
        <v>0</v>
      </c>
      <c r="EQ55" s="40">
        <f>IF(EQ$7="",0,EQ35*условия!$N13)</f>
        <v>0</v>
      </c>
      <c r="ER55" s="40">
        <f>IF(ER$7="",0,ER35*условия!$N13)</f>
        <v>0</v>
      </c>
      <c r="ES55" s="40">
        <f>IF(ES$7="",0,ES35*условия!$N13)</f>
        <v>0</v>
      </c>
      <c r="ET55" s="40">
        <f>IF(ET$7="",0,ET35*условия!$N13)</f>
        <v>0</v>
      </c>
      <c r="EU55" s="40">
        <f>IF(EU$7="",0,EU35*условия!$N13)</f>
        <v>0</v>
      </c>
      <c r="EV55" s="40">
        <f>IF(EV$7="",0,EV35*условия!$N13)</f>
        <v>0</v>
      </c>
      <c r="EW55" s="40">
        <f>IF(EW$7="",0,EW35*условия!$N13)</f>
        <v>0</v>
      </c>
      <c r="EX55" s="40">
        <f>IF(EX$7="",0,EX35*условия!$N13)</f>
        <v>0</v>
      </c>
      <c r="EY55" s="40">
        <f>IF(EY$7="",0,EY35*условия!$N13)</f>
        <v>0</v>
      </c>
      <c r="EZ55" s="40">
        <f>IF(EZ$7="",0,EZ35*условия!$N13)</f>
        <v>0</v>
      </c>
      <c r="FA55" s="40">
        <f>IF(FA$7="",0,FA35*условия!$N13)</f>
        <v>0</v>
      </c>
      <c r="FB55" s="40">
        <f>IF(FB$7="",0,FB35*условия!$N13)</f>
        <v>0</v>
      </c>
      <c r="FC55" s="40">
        <f>IF(FC$7="",0,FC35*условия!$N13)</f>
        <v>0</v>
      </c>
      <c r="FD55" s="40">
        <f>IF(FD$7="",0,FD35*условия!$N13)</f>
        <v>0</v>
      </c>
      <c r="FE55" s="40">
        <f>IF(FE$7="",0,FE35*условия!$N13)</f>
        <v>0</v>
      </c>
      <c r="FF55" s="40">
        <f>IF(FF$7="",0,FF35*условия!$N13)</f>
        <v>0</v>
      </c>
      <c r="FG55" s="40">
        <f>IF(FG$7="",0,FG35*условия!$N13)</f>
        <v>0</v>
      </c>
      <c r="FH55" s="40">
        <f>IF(FH$7="",0,FH35*условия!$N13)</f>
        <v>0</v>
      </c>
      <c r="FI55" s="40">
        <f>IF(FI$7="",0,FI35*условия!$N13)</f>
        <v>0</v>
      </c>
      <c r="FJ55" s="40">
        <f>IF(FJ$7="",0,FJ35*условия!$N13)</f>
        <v>0</v>
      </c>
      <c r="FK55" s="40">
        <f>IF(FK$7="",0,FK35*условия!$N13)</f>
        <v>0</v>
      </c>
      <c r="FL55" s="40">
        <f>IF(FL$7="",0,FL35*условия!$N13)</f>
        <v>0</v>
      </c>
      <c r="FM55" s="40">
        <f>IF(FM$7="",0,FM35*условия!$N13)</f>
        <v>0</v>
      </c>
      <c r="FN55" s="40">
        <f>IF(FN$7="",0,FN35*условия!$N13)</f>
        <v>0</v>
      </c>
      <c r="FO55" s="40">
        <f>IF(FO$7="",0,FO35*условия!$N13)</f>
        <v>0</v>
      </c>
      <c r="FP55" s="40">
        <f>IF(FP$7="",0,FP35*условия!$N13)</f>
        <v>0</v>
      </c>
      <c r="FQ55" s="40">
        <f>IF(FQ$7="",0,FQ35*условия!$N13)</f>
        <v>0</v>
      </c>
      <c r="FR55" s="40">
        <f>IF(FR$7="",0,FR35*условия!$N13)</f>
        <v>0</v>
      </c>
      <c r="FS55" s="40">
        <f>IF(FS$7="",0,FS35*условия!$N13)</f>
        <v>0</v>
      </c>
      <c r="FT55" s="40">
        <f>IF(FT$7="",0,FT35*условия!$N13)</f>
        <v>0</v>
      </c>
      <c r="FU55" s="40">
        <f>IF(FU$7="",0,FU35*условия!$N13)</f>
        <v>0</v>
      </c>
      <c r="FV55" s="40">
        <f>IF(FV$7="",0,FV35*условия!$N13)</f>
        <v>0</v>
      </c>
      <c r="FW55" s="40">
        <f>IF(FW$7="",0,FW35*условия!$N13)</f>
        <v>0</v>
      </c>
      <c r="FX55" s="40">
        <f>IF(FX$7="",0,FX35*условия!$N13)</f>
        <v>0</v>
      </c>
      <c r="FY55" s="40">
        <f>IF(FY$7="",0,FY35*условия!$N13)</f>
        <v>0</v>
      </c>
      <c r="FZ55" s="40">
        <f>IF(FZ$7="",0,FZ35*условия!$N13)</f>
        <v>0</v>
      </c>
      <c r="GA55" s="40">
        <f>IF(GA$7="",0,GA35*условия!$N13)</f>
        <v>0</v>
      </c>
      <c r="GB55" s="40">
        <f>IF(GB$7="",0,GB35*условия!$N13)</f>
        <v>0</v>
      </c>
      <c r="GC55" s="40">
        <f>IF(GC$7="",0,GC35*условия!$N13)</f>
        <v>0</v>
      </c>
      <c r="GD55" s="40">
        <f>IF(GD$7="",0,GD35*условия!$N13)</f>
        <v>0</v>
      </c>
      <c r="GE55" s="40">
        <f>IF(GE$7="",0,GE35*условия!$N13)</f>
        <v>0</v>
      </c>
      <c r="GF55" s="40">
        <f>IF(GF$7="",0,GF35*условия!$N13)</f>
        <v>0</v>
      </c>
      <c r="GG55" s="40">
        <f>IF(GG$7="",0,GG35*условия!$N13)</f>
        <v>0</v>
      </c>
      <c r="GH55" s="40">
        <f>IF(GH$7="",0,GH35*условия!$N13)</f>
        <v>0</v>
      </c>
      <c r="GI55" s="40">
        <f>IF(GI$7="",0,GI35*условия!$N13)</f>
        <v>0</v>
      </c>
      <c r="GJ55" s="40">
        <f>IF(GJ$7="",0,GJ35*условия!$N13)</f>
        <v>0</v>
      </c>
      <c r="GK55" s="40">
        <f>IF(GK$7="",0,GK35*условия!$N13)</f>
        <v>0</v>
      </c>
      <c r="GL55" s="40">
        <f>IF(GL$7="",0,GL35*условия!$N13)</f>
        <v>0</v>
      </c>
      <c r="GM55" s="40">
        <f>IF(GM$7="",0,GM35*условия!$N13)</f>
        <v>0</v>
      </c>
      <c r="GN55" s="40">
        <f>IF(GN$7="",0,GN35*условия!$N13)</f>
        <v>0</v>
      </c>
      <c r="GO55" s="40">
        <f>IF(GO$7="",0,GO35*условия!$N13)</f>
        <v>0</v>
      </c>
      <c r="GP55" s="40">
        <f>IF(GP$7="",0,GP35*условия!$N13)</f>
        <v>0</v>
      </c>
      <c r="GQ55" s="40">
        <f>IF(GQ$7="",0,GQ35*условия!$N13)</f>
        <v>0</v>
      </c>
      <c r="GR55" s="40">
        <f>IF(GR$7="",0,GR35*условия!$N13)</f>
        <v>0</v>
      </c>
      <c r="GS55" s="40">
        <f>IF(GS$7="",0,GS35*условия!$N13)</f>
        <v>0</v>
      </c>
      <c r="GT55" s="40">
        <f>IF(GT$7="",0,GT35*условия!$N13)</f>
        <v>0</v>
      </c>
      <c r="GU55" s="40">
        <f>IF(GU$7="",0,GU35*условия!$N13)</f>
        <v>0</v>
      </c>
      <c r="GV55" s="40">
        <f>IF(GV$7="",0,GV35*условия!$N13)</f>
        <v>0</v>
      </c>
      <c r="GW55" s="40">
        <f>IF(GW$7="",0,GW35*условия!$N13)</f>
        <v>0</v>
      </c>
      <c r="GX55" s="40">
        <f>IF(GX$7="",0,GX35*условия!$N13)</f>
        <v>0</v>
      </c>
      <c r="GY55" s="40">
        <f>IF(GY$7="",0,GY35*условия!$N13)</f>
        <v>0</v>
      </c>
      <c r="GZ55" s="40">
        <f>IF(GZ$7="",0,GZ35*условия!$N13)</f>
        <v>0</v>
      </c>
      <c r="HA55" s="40">
        <f>IF(HA$7="",0,HA35*условия!$N13)</f>
        <v>0</v>
      </c>
      <c r="HB55" s="40">
        <f>IF(HB$7="",0,HB35*условия!$N13)</f>
        <v>0</v>
      </c>
      <c r="HC55" s="40">
        <f>IF(HC$7="",0,HC35*условия!$N13)</f>
        <v>0</v>
      </c>
      <c r="HD55" s="40">
        <f>IF(HD$7="",0,HD35*условия!$N13)</f>
        <v>0</v>
      </c>
      <c r="HE55" s="40">
        <f>IF(HE$7="",0,HE35*условия!$N13)</f>
        <v>0</v>
      </c>
      <c r="HF55" s="40">
        <f>IF(HF$7="",0,HF35*условия!$N13)</f>
        <v>0</v>
      </c>
      <c r="HG55" s="40">
        <f>IF(HG$7="",0,HG35*условия!$N13)</f>
        <v>0</v>
      </c>
      <c r="HH55" s="40">
        <f>IF(HH$7="",0,HH35*условия!$N13)</f>
        <v>0</v>
      </c>
      <c r="HI55" s="40">
        <f>IF(HI$7="",0,HI35*условия!$N13)</f>
        <v>0</v>
      </c>
      <c r="HJ55" s="40">
        <f>IF(HJ$7="",0,HJ35*условия!$N13)</f>
        <v>0</v>
      </c>
      <c r="HK55" s="40">
        <f>IF(HK$7="",0,HK35*условия!$N13)</f>
        <v>0</v>
      </c>
      <c r="HL55" s="40">
        <f>IF(HL$7="",0,HL35*условия!$N13)</f>
        <v>0</v>
      </c>
      <c r="HM55" s="40">
        <f>IF(HM$7="",0,HM35*условия!$N13)</f>
        <v>0</v>
      </c>
      <c r="HN55" s="40">
        <f>IF(HN$7="",0,HN35*условия!$N13)</f>
        <v>0</v>
      </c>
      <c r="HO55" s="40">
        <f>IF(HO$7="",0,HO35*условия!$N13)</f>
        <v>0</v>
      </c>
      <c r="HP55" s="40">
        <f>IF(HP$7="",0,HP35*условия!$N13)</f>
        <v>0</v>
      </c>
      <c r="HQ55" s="40">
        <f>IF(HQ$7="",0,HQ35*условия!$N13)</f>
        <v>0</v>
      </c>
      <c r="HR55" s="40">
        <f>IF(HR$7="",0,HR35*условия!$N13)</f>
        <v>0</v>
      </c>
      <c r="HS55" s="40">
        <f>IF(HS$7="",0,HS35*условия!$N13)</f>
        <v>0</v>
      </c>
      <c r="HT55" s="40">
        <f>IF(HT$7="",0,HT35*условия!$N13)</f>
        <v>0</v>
      </c>
      <c r="HU55" s="40">
        <f>IF(HU$7="",0,HU35*условия!$N13)</f>
        <v>0</v>
      </c>
      <c r="HV55" s="40">
        <f>IF(HV$7="",0,HV35*условия!$N13)</f>
        <v>0</v>
      </c>
      <c r="HW55" s="40">
        <f>IF(HW$7="",0,HW35*условия!$N13)</f>
        <v>0</v>
      </c>
      <c r="HX55" s="40">
        <f>IF(HX$7="",0,HX35*условия!$N13)</f>
        <v>0</v>
      </c>
      <c r="HY55" s="40">
        <f>IF(HY$7="",0,HY35*условия!$N13)</f>
        <v>0</v>
      </c>
      <c r="HZ55" s="40">
        <f>IF(HZ$7="",0,HZ35*условия!$N13)</f>
        <v>0</v>
      </c>
      <c r="IA55" s="40">
        <f>IF(IA$7="",0,IA35*условия!$N13)</f>
        <v>0</v>
      </c>
      <c r="IB55" s="40">
        <f>IF(IB$7="",0,IB35*условия!$N13)</f>
        <v>0</v>
      </c>
      <c r="IC55" s="40">
        <f>IF(IC$7="",0,IC35*условия!$N13)</f>
        <v>0</v>
      </c>
      <c r="ID55" s="40">
        <f>IF(ID$7="",0,ID35*условия!$N13)</f>
        <v>0</v>
      </c>
      <c r="IE55" s="40">
        <f>IF(IE$7="",0,IE35*условия!$N13)</f>
        <v>0</v>
      </c>
      <c r="IF55" s="40">
        <f>IF(IF$7="",0,IF35*условия!$N13)</f>
        <v>0</v>
      </c>
      <c r="IG55" s="40">
        <f>IF(IG$7="",0,IG35*условия!$N13)</f>
        <v>0</v>
      </c>
      <c r="IH55" s="40">
        <f>IF(IH$7="",0,IH35*условия!$N13)</f>
        <v>0</v>
      </c>
      <c r="II55" s="40">
        <f>IF(II$7="",0,II35*условия!$N13)</f>
        <v>0</v>
      </c>
      <c r="IJ55" s="40">
        <f>IF(IJ$7="",0,IJ35*условия!$N13)</f>
        <v>0</v>
      </c>
      <c r="IK55" s="40">
        <f>IF(IK$7="",0,IK35*условия!$N13)</f>
        <v>0</v>
      </c>
      <c r="IL55" s="40">
        <f>IF(IL$7="",0,IL35*условия!$N13)</f>
        <v>0</v>
      </c>
      <c r="IM55" s="40">
        <f>IF(IM$7="",0,IM35*условия!$N13)</f>
        <v>0</v>
      </c>
      <c r="IN55" s="40">
        <f>IF(IN$7="",0,IN35*условия!$N13)</f>
        <v>0</v>
      </c>
      <c r="IO55" s="40">
        <f>IF(IO$7="",0,IO35*условия!$N13)</f>
        <v>0</v>
      </c>
      <c r="IP55" s="40">
        <f>IF(IP$7="",0,IP35*условия!$N13)</f>
        <v>0</v>
      </c>
      <c r="IQ55" s="40">
        <f>IF(IQ$7="",0,IQ35*условия!$N13)</f>
        <v>0</v>
      </c>
      <c r="IR55" s="40">
        <f>IF(IR$7="",0,IR35*условия!$N13)</f>
        <v>0</v>
      </c>
      <c r="IS55" s="40">
        <f>IF(IS$7="",0,IS35*условия!$N13)</f>
        <v>0</v>
      </c>
      <c r="IT55" s="40">
        <f>IF(IT$7="",0,IT35*условия!$N13)</f>
        <v>0</v>
      </c>
      <c r="IU55" s="40">
        <f>IF(IU$7="",0,IU35*условия!$N13)</f>
        <v>0</v>
      </c>
      <c r="IV55" s="40">
        <f>IF(IV$7="",0,IV35*условия!$N13)</f>
        <v>0</v>
      </c>
      <c r="IW55" s="40">
        <f>IF(IW$7="",0,IW35*условия!$N13)</f>
        <v>0</v>
      </c>
      <c r="IX55" s="40">
        <f>IF(IX$7="",0,IX35*условия!$N13)</f>
        <v>0</v>
      </c>
      <c r="IY55" s="40">
        <f>IF(IY$7="",0,IY35*условия!$N13)</f>
        <v>0</v>
      </c>
      <c r="IZ55" s="40">
        <f>IF(IZ$7="",0,IZ35*условия!$N13)</f>
        <v>0</v>
      </c>
      <c r="JA55" s="40">
        <f>IF(JA$7="",0,JA35*условия!$N13)</f>
        <v>0</v>
      </c>
      <c r="JB55" s="40">
        <f>IF(JB$7="",0,JB35*условия!$N13)</f>
        <v>0</v>
      </c>
      <c r="JC55" s="40">
        <f>IF(JC$7="",0,JC35*условия!$N13)</f>
        <v>0</v>
      </c>
      <c r="JD55" s="40">
        <f>IF(JD$7="",0,JD35*условия!$N13)</f>
        <v>0</v>
      </c>
      <c r="JE55" s="40">
        <f>IF(JE$7="",0,JE35*условия!$N13)</f>
        <v>0</v>
      </c>
      <c r="JF55" s="40">
        <f>IF(JF$7="",0,JF35*условия!$N13)</f>
        <v>0</v>
      </c>
      <c r="JG55" s="40">
        <f>IF(JG$7="",0,JG35*условия!$N13)</f>
        <v>0</v>
      </c>
      <c r="JH55" s="40">
        <f>IF(JH$7="",0,JH35*условия!$N13)</f>
        <v>0</v>
      </c>
      <c r="JI55" s="40">
        <f>IF(JI$7="",0,JI35*условия!$N13)</f>
        <v>0</v>
      </c>
      <c r="JJ55" s="40">
        <f>IF(JJ$7="",0,JJ35*условия!$N13)</f>
        <v>0</v>
      </c>
      <c r="JK55" s="40">
        <f>IF(JK$7="",0,JK35*условия!$N13)</f>
        <v>0</v>
      </c>
      <c r="JL55" s="40">
        <f>IF(JL$7="",0,JL35*условия!$N13)</f>
        <v>0</v>
      </c>
      <c r="JM55" s="40">
        <f>IF(JM$7="",0,JM35*условия!$N13)</f>
        <v>0</v>
      </c>
      <c r="JN55" s="40">
        <f>IF(JN$7="",0,JN35*условия!$N13)</f>
        <v>0</v>
      </c>
      <c r="JO55" s="40">
        <f>IF(JO$7="",0,JO35*условия!$N13)</f>
        <v>0</v>
      </c>
      <c r="JP55" s="40">
        <f>IF(JP$7="",0,JP35*условия!$N13)</f>
        <v>0</v>
      </c>
      <c r="JQ55" s="40">
        <f>IF(JQ$7="",0,JQ35*условия!$N13)</f>
        <v>0</v>
      </c>
      <c r="JR55" s="40">
        <f>IF(JR$7="",0,JR35*условия!$N13)</f>
        <v>0</v>
      </c>
      <c r="JS55" s="40">
        <f>IF(JS$7="",0,JS35*условия!$N13)</f>
        <v>0</v>
      </c>
      <c r="JT55" s="40">
        <f>IF(JT$7="",0,JT35*условия!$N13)</f>
        <v>0</v>
      </c>
      <c r="JU55" s="40">
        <f>IF(JU$7="",0,JU35*условия!$N13)</f>
        <v>0</v>
      </c>
      <c r="JV55" s="40">
        <f>IF(JV$7="",0,JV35*условия!$N13)</f>
        <v>0</v>
      </c>
      <c r="JW55" s="40">
        <f>IF(JW$7="",0,JW35*условия!$N13)</f>
        <v>0</v>
      </c>
      <c r="JX55" s="40">
        <f>IF(JX$7="",0,JX35*условия!$N13)</f>
        <v>0</v>
      </c>
      <c r="JY55" s="40">
        <f>IF(JY$7="",0,JY35*условия!$N13)</f>
        <v>0</v>
      </c>
      <c r="JZ55" s="40">
        <f>IF(JZ$7="",0,JZ35*условия!$N13)</f>
        <v>0</v>
      </c>
      <c r="KA55" s="40">
        <f>IF(KA$7="",0,KA35*условия!$N13)</f>
        <v>0</v>
      </c>
      <c r="KB55" s="40">
        <f>IF(KB$7="",0,KB35*условия!$N13)</f>
        <v>0</v>
      </c>
      <c r="KC55" s="40">
        <f>IF(KC$7="",0,KC35*условия!$N13)</f>
        <v>0</v>
      </c>
      <c r="KD55" s="40">
        <f>IF(KD$7="",0,KD35*условия!$N13)</f>
        <v>0</v>
      </c>
      <c r="KE55" s="40">
        <f>IF(KE$7="",0,KE35*условия!$N13)</f>
        <v>0</v>
      </c>
      <c r="KF55" s="40">
        <f>IF(KF$7="",0,KF35*условия!$N13)</f>
        <v>0</v>
      </c>
      <c r="KG55" s="40">
        <f>IF(KG$7="",0,KG35*условия!$N13)</f>
        <v>0</v>
      </c>
      <c r="KH55" s="40">
        <f>IF(KH$7="",0,KH35*условия!$N13)</f>
        <v>0</v>
      </c>
      <c r="KI55" s="40">
        <f>IF(KI$7="",0,KI35*условия!$N13)</f>
        <v>0</v>
      </c>
      <c r="KJ55" s="40">
        <f>IF(KJ$7="",0,KJ35*условия!$N13)</f>
        <v>0</v>
      </c>
      <c r="KK55" s="40">
        <f>IF(KK$7="",0,KK35*условия!$N13)</f>
        <v>0</v>
      </c>
      <c r="KL55" s="40">
        <f>IF(KL$7="",0,KL35*условия!$N13)</f>
        <v>0</v>
      </c>
      <c r="KM55" s="40">
        <f>IF(KM$7="",0,KM35*условия!$N13)</f>
        <v>0</v>
      </c>
      <c r="KN55" s="40">
        <f>IF(KN$7="",0,KN35*условия!$N13)</f>
        <v>0</v>
      </c>
      <c r="KO55" s="40">
        <f>IF(KO$7="",0,KO35*условия!$N13)</f>
        <v>0</v>
      </c>
      <c r="KP55" s="40">
        <f>IF(KP$7="",0,KP35*условия!$N13)</f>
        <v>0</v>
      </c>
      <c r="KQ55" s="40">
        <f>IF(KQ$7="",0,KQ35*условия!$N13)</f>
        <v>0</v>
      </c>
      <c r="KR55" s="40">
        <f>IF(KR$7="",0,KR35*условия!$N13)</f>
        <v>0</v>
      </c>
      <c r="KS55" s="40">
        <f>IF(KS$7="",0,KS35*условия!$N13)</f>
        <v>0</v>
      </c>
      <c r="KT55" s="40">
        <f>IF(KT$7="",0,KT35*условия!$N13)</f>
        <v>0</v>
      </c>
      <c r="KU55" s="40">
        <f>IF(KU$7="",0,KU35*условия!$N13)</f>
        <v>0</v>
      </c>
      <c r="KV55" s="40">
        <f>IF(KV$7="",0,KV35*условия!$N13)</f>
        <v>0</v>
      </c>
      <c r="KW55" s="1"/>
      <c r="KX55" s="1"/>
    </row>
    <row r="56" spans="1:310" x14ac:dyDescent="0.25">
      <c r="A56" s="1"/>
      <c r="B56" s="79"/>
      <c r="C56" s="79"/>
      <c r="D56" s="79"/>
      <c r="E56" s="1" t="str">
        <f>E53</f>
        <v>количество сотрудников в работе</v>
      </c>
      <c r="F56" s="1"/>
      <c r="G56" s="1"/>
      <c r="H56" s="11" t="str">
        <f t="shared" si="48"/>
        <v>вакансии</v>
      </c>
      <c r="I56" s="1"/>
      <c r="J56" s="1"/>
      <c r="K56" s="1" t="str">
        <f>справочники!$U$13</f>
        <v>постоянные-60сотрудников</v>
      </c>
      <c r="L56" s="1"/>
      <c r="M56" s="5"/>
      <c r="N56" s="40"/>
      <c r="O56" s="19"/>
      <c r="P56" s="1"/>
      <c r="Q56" s="1"/>
      <c r="R56" s="40"/>
      <c r="S56" s="1"/>
      <c r="T56" s="232"/>
      <c r="U56" s="40">
        <f>IF(U$7="",0,U36*условия!$N14)</f>
        <v>5751.6666666666679</v>
      </c>
      <c r="V56" s="40">
        <f>IF(V$7="",0,V36*условия!$N14)</f>
        <v>6060.0000000000009</v>
      </c>
      <c r="W56" s="40">
        <f>IF(W$7="",0,W36*условия!$N14)</f>
        <v>6385.0000000000009</v>
      </c>
      <c r="X56" s="40">
        <f>IF(X$7="",0,X36*условия!$N14)</f>
        <v>6726.6666666666679</v>
      </c>
      <c r="Y56" s="40">
        <f>IF(Y$7="",0,Y36*условия!$N14)</f>
        <v>7085.0000000000018</v>
      </c>
      <c r="Z56" s="40">
        <f>IF(Z$7="",0,Z36*условия!$N14)</f>
        <v>7460.0000000000018</v>
      </c>
      <c r="AA56" s="40">
        <f>IF(AA$7="",0,AA36*условия!$N14)</f>
        <v>7851.6666666666688</v>
      </c>
      <c r="AB56" s="40">
        <f>IF(AB$7="",0,AB36*условия!$N14)</f>
        <v>8260.0000000000018</v>
      </c>
      <c r="AC56" s="40">
        <f>IF(AC$7="",0,AC36*условия!$N14)</f>
        <v>8685.0000000000018</v>
      </c>
      <c r="AD56" s="40">
        <f>IF(AD$7="",0,AD36*условия!$N14)</f>
        <v>9126.6666666666679</v>
      </c>
      <c r="AE56" s="40">
        <f>IF(AE$7="",0,AE36*условия!$N14)</f>
        <v>9585.0000000000018</v>
      </c>
      <c r="AF56" s="40">
        <f>IF(AF$7="",0,AF36*условия!$N14)</f>
        <v>10060.000000000002</v>
      </c>
      <c r="AG56" s="40">
        <f>IF(AG$7="",0,AG36*условия!$N14)</f>
        <v>10551.666666666668</v>
      </c>
      <c r="AH56" s="40">
        <f>IF(AH$7="",0,AH36*условия!$N14)</f>
        <v>11060.000000000002</v>
      </c>
      <c r="AI56" s="40">
        <f>IF(AI$7="",0,AI36*условия!$N14)</f>
        <v>11585.000000000002</v>
      </c>
      <c r="AJ56" s="40">
        <f>IF(AJ$7="",0,AJ36*условия!$N14)</f>
        <v>12126.666666666668</v>
      </c>
      <c r="AK56" s="40">
        <f>IF(AK$7="",0,AK36*условия!$N14)</f>
        <v>12685.000000000002</v>
      </c>
      <c r="AL56" s="40">
        <f>IF(AL$7="",0,AL36*условия!$N14)</f>
        <v>13260.000000000002</v>
      </c>
      <c r="AM56" s="40">
        <f>IF(AM$7="",0,AM36*условия!$N14)</f>
        <v>13851.666666666668</v>
      </c>
      <c r="AN56" s="40">
        <f>IF(AN$7="",0,AN36*условия!$N14)</f>
        <v>14460.000000000002</v>
      </c>
      <c r="AO56" s="40">
        <f>IF(AO$7="",0,AO36*условия!$N14)</f>
        <v>15085.000000000002</v>
      </c>
      <c r="AP56" s="40">
        <f>IF(AP$7="",0,AP36*условия!$N14)</f>
        <v>15726.666666666668</v>
      </c>
      <c r="AQ56" s="40">
        <f>IF(AQ$7="",0,AQ36*условия!$N14)</f>
        <v>16385.000000000004</v>
      </c>
      <c r="AR56" s="40">
        <f>IF(AR$7="",0,AR36*условия!$N14)</f>
        <v>17060.000000000004</v>
      </c>
      <c r="AS56" s="40">
        <f>IF(AS$7="",0,AS36*условия!$N14)</f>
        <v>17751.666666666668</v>
      </c>
      <c r="AT56" s="40">
        <f>IF(AT$7="",0,AT36*условия!$N14)</f>
        <v>18460</v>
      </c>
      <c r="AU56" s="40">
        <f>IF(AU$7="",0,AU36*условия!$N14)</f>
        <v>19185</v>
      </c>
      <c r="AV56" s="40">
        <f>IF(AV$7="",0,AV36*условия!$N14)</f>
        <v>19926.666666666664</v>
      </c>
      <c r="AW56" s="40">
        <f>IF(AW$7="",0,AW36*условия!$N14)</f>
        <v>20685</v>
      </c>
      <c r="AX56" s="40">
        <f>IF(AX$7="",0,AX36*условия!$N14)</f>
        <v>21460</v>
      </c>
      <c r="AY56" s="40">
        <f>IF(AY$7="",0,AY36*условия!$N14)</f>
        <v>22251.666666666668</v>
      </c>
      <c r="AZ56" s="40">
        <f>IF(AZ$7="",0,AZ36*условия!$N14)</f>
        <v>23060.000000000004</v>
      </c>
      <c r="BA56" s="40">
        <f>IF(BA$7="",0,BA36*условия!$N14)</f>
        <v>23885.000000000004</v>
      </c>
      <c r="BB56" s="40">
        <f>IF(BB$7="",0,BB36*условия!$N14)</f>
        <v>24726.666666666668</v>
      </c>
      <c r="BC56" s="40">
        <f>IF(BC$7="",0,BC36*условия!$N14)</f>
        <v>25585</v>
      </c>
      <c r="BD56" s="40">
        <f>IF(BD$7="",0,BD36*условия!$N14)</f>
        <v>26460</v>
      </c>
      <c r="BE56" s="40">
        <f>IF(BE$7="",0,BE36*условия!$N14)</f>
        <v>0</v>
      </c>
      <c r="BF56" s="40">
        <f>IF(BF$7="",0,BF36*условия!$N14)</f>
        <v>0</v>
      </c>
      <c r="BG56" s="40">
        <f>IF(BG$7="",0,BG36*условия!$N14)</f>
        <v>0</v>
      </c>
      <c r="BH56" s="40">
        <f>IF(BH$7="",0,BH36*условия!$N14)</f>
        <v>0</v>
      </c>
      <c r="BI56" s="40">
        <f>IF(BI$7="",0,BI36*условия!$N14)</f>
        <v>0</v>
      </c>
      <c r="BJ56" s="40">
        <f>IF(BJ$7="",0,BJ36*условия!$N14)</f>
        <v>0</v>
      </c>
      <c r="BK56" s="40">
        <f>IF(BK$7="",0,BK36*условия!$N14)</f>
        <v>0</v>
      </c>
      <c r="BL56" s="40">
        <f>IF(BL$7="",0,BL36*условия!$N14)</f>
        <v>0</v>
      </c>
      <c r="BM56" s="40">
        <f>IF(BM$7="",0,BM36*условия!$N14)</f>
        <v>0</v>
      </c>
      <c r="BN56" s="40">
        <f>IF(BN$7="",0,BN36*условия!$N14)</f>
        <v>0</v>
      </c>
      <c r="BO56" s="40">
        <f>IF(BO$7="",0,BO36*условия!$N14)</f>
        <v>0</v>
      </c>
      <c r="BP56" s="40">
        <f>IF(BP$7="",0,BP36*условия!$N14)</f>
        <v>0</v>
      </c>
      <c r="BQ56" s="40">
        <f>IF(BQ$7="",0,BQ36*условия!$N14)</f>
        <v>0</v>
      </c>
      <c r="BR56" s="40">
        <f>IF(BR$7="",0,BR36*условия!$N14)</f>
        <v>0</v>
      </c>
      <c r="BS56" s="40">
        <f>IF(BS$7="",0,BS36*условия!$N14)</f>
        <v>0</v>
      </c>
      <c r="BT56" s="40">
        <f>IF(BT$7="",0,BT36*условия!$N14)</f>
        <v>0</v>
      </c>
      <c r="BU56" s="40">
        <f>IF(BU$7="",0,BU36*условия!$N14)</f>
        <v>0</v>
      </c>
      <c r="BV56" s="40">
        <f>IF(BV$7="",0,BV36*условия!$N14)</f>
        <v>0</v>
      </c>
      <c r="BW56" s="40">
        <f>IF(BW$7="",0,BW36*условия!$N14)</f>
        <v>0</v>
      </c>
      <c r="BX56" s="40">
        <f>IF(BX$7="",0,BX36*условия!$N14)</f>
        <v>0</v>
      </c>
      <c r="BY56" s="40">
        <f>IF(BY$7="",0,BY36*условия!$N14)</f>
        <v>0</v>
      </c>
      <c r="BZ56" s="40">
        <f>IF(BZ$7="",0,BZ36*условия!$N14)</f>
        <v>0</v>
      </c>
      <c r="CA56" s="40">
        <f>IF(CA$7="",0,CA36*условия!$N14)</f>
        <v>0</v>
      </c>
      <c r="CB56" s="40">
        <f>IF(CB$7="",0,CB36*условия!$N14)</f>
        <v>0</v>
      </c>
      <c r="CC56" s="40">
        <f>IF(CC$7="",0,CC36*условия!$N14)</f>
        <v>0</v>
      </c>
      <c r="CD56" s="40">
        <f>IF(CD$7="",0,CD36*условия!$N14)</f>
        <v>0</v>
      </c>
      <c r="CE56" s="40">
        <f>IF(CE$7="",0,CE36*условия!$N14)</f>
        <v>0</v>
      </c>
      <c r="CF56" s="40">
        <f>IF(CF$7="",0,CF36*условия!$N14)</f>
        <v>0</v>
      </c>
      <c r="CG56" s="40">
        <f>IF(CG$7="",0,CG36*условия!$N14)</f>
        <v>0</v>
      </c>
      <c r="CH56" s="40">
        <f>IF(CH$7="",0,CH36*условия!$N14)</f>
        <v>0</v>
      </c>
      <c r="CI56" s="40">
        <f>IF(CI$7="",0,CI36*условия!$N14)</f>
        <v>0</v>
      </c>
      <c r="CJ56" s="40">
        <f>IF(CJ$7="",0,CJ36*условия!$N14)</f>
        <v>0</v>
      </c>
      <c r="CK56" s="40">
        <f>IF(CK$7="",0,CK36*условия!$N14)</f>
        <v>0</v>
      </c>
      <c r="CL56" s="40">
        <f>IF(CL$7="",0,CL36*условия!$N14)</f>
        <v>0</v>
      </c>
      <c r="CM56" s="40">
        <f>IF(CM$7="",0,CM36*условия!$N14)</f>
        <v>0</v>
      </c>
      <c r="CN56" s="40">
        <f>IF(CN$7="",0,CN36*условия!$N14)</f>
        <v>0</v>
      </c>
      <c r="CO56" s="40">
        <f>IF(CO$7="",0,CO36*условия!$N14)</f>
        <v>0</v>
      </c>
      <c r="CP56" s="40">
        <f>IF(CP$7="",0,CP36*условия!$N14)</f>
        <v>0</v>
      </c>
      <c r="CQ56" s="40">
        <f>IF(CQ$7="",0,CQ36*условия!$N14)</f>
        <v>0</v>
      </c>
      <c r="CR56" s="40">
        <f>IF(CR$7="",0,CR36*условия!$N14)</f>
        <v>0</v>
      </c>
      <c r="CS56" s="40">
        <f>IF(CS$7="",0,CS36*условия!$N14)</f>
        <v>0</v>
      </c>
      <c r="CT56" s="40">
        <f>IF(CT$7="",0,CT36*условия!$N14)</f>
        <v>0</v>
      </c>
      <c r="CU56" s="40">
        <f>IF(CU$7="",0,CU36*условия!$N14)</f>
        <v>0</v>
      </c>
      <c r="CV56" s="40">
        <f>IF(CV$7="",0,CV36*условия!$N14)</f>
        <v>0</v>
      </c>
      <c r="CW56" s="40">
        <f>IF(CW$7="",0,CW36*условия!$N14)</f>
        <v>0</v>
      </c>
      <c r="CX56" s="40">
        <f>IF(CX$7="",0,CX36*условия!$N14)</f>
        <v>0</v>
      </c>
      <c r="CY56" s="40">
        <f>IF(CY$7="",0,CY36*условия!$N14)</f>
        <v>0</v>
      </c>
      <c r="CZ56" s="40">
        <f>IF(CZ$7="",0,CZ36*условия!$N14)</f>
        <v>0</v>
      </c>
      <c r="DA56" s="40">
        <f>IF(DA$7="",0,DA36*условия!$N14)</f>
        <v>0</v>
      </c>
      <c r="DB56" s="40">
        <f>IF(DB$7="",0,DB36*условия!$N14)</f>
        <v>0</v>
      </c>
      <c r="DC56" s="40">
        <f>IF(DC$7="",0,DC36*условия!$N14)</f>
        <v>0</v>
      </c>
      <c r="DD56" s="40">
        <f>IF(DD$7="",0,DD36*условия!$N14)</f>
        <v>0</v>
      </c>
      <c r="DE56" s="40">
        <f>IF(DE$7="",0,DE36*условия!$N14)</f>
        <v>0</v>
      </c>
      <c r="DF56" s="40">
        <f>IF(DF$7="",0,DF36*условия!$N14)</f>
        <v>0</v>
      </c>
      <c r="DG56" s="40">
        <f>IF(DG$7="",0,DG36*условия!$N14)</f>
        <v>0</v>
      </c>
      <c r="DH56" s="40">
        <f>IF(DH$7="",0,DH36*условия!$N14)</f>
        <v>0</v>
      </c>
      <c r="DI56" s="40">
        <f>IF(DI$7="",0,DI36*условия!$N14)</f>
        <v>0</v>
      </c>
      <c r="DJ56" s="40">
        <f>IF(DJ$7="",0,DJ36*условия!$N14)</f>
        <v>0</v>
      </c>
      <c r="DK56" s="40">
        <f>IF(DK$7="",0,DK36*условия!$N14)</f>
        <v>0</v>
      </c>
      <c r="DL56" s="40">
        <f>IF(DL$7="",0,DL36*условия!$N14)</f>
        <v>0</v>
      </c>
      <c r="DM56" s="40">
        <f>IF(DM$7="",0,DM36*условия!$N14)</f>
        <v>0</v>
      </c>
      <c r="DN56" s="40">
        <f>IF(DN$7="",0,DN36*условия!$N14)</f>
        <v>0</v>
      </c>
      <c r="DO56" s="40">
        <f>IF(DO$7="",0,DO36*условия!$N14)</f>
        <v>0</v>
      </c>
      <c r="DP56" s="40">
        <f>IF(DP$7="",0,DP36*условия!$N14)</f>
        <v>0</v>
      </c>
      <c r="DQ56" s="40">
        <f>IF(DQ$7="",0,DQ36*условия!$N14)</f>
        <v>0</v>
      </c>
      <c r="DR56" s="40">
        <f>IF(DR$7="",0,DR36*условия!$N14)</f>
        <v>0</v>
      </c>
      <c r="DS56" s="40">
        <f>IF(DS$7="",0,DS36*условия!$N14)</f>
        <v>0</v>
      </c>
      <c r="DT56" s="40">
        <f>IF(DT$7="",0,DT36*условия!$N14)</f>
        <v>0</v>
      </c>
      <c r="DU56" s="40">
        <f>IF(DU$7="",0,DU36*условия!$N14)</f>
        <v>0</v>
      </c>
      <c r="DV56" s="40">
        <f>IF(DV$7="",0,DV36*условия!$N14)</f>
        <v>0</v>
      </c>
      <c r="DW56" s="40">
        <f>IF(DW$7="",0,DW36*условия!$N14)</f>
        <v>0</v>
      </c>
      <c r="DX56" s="40">
        <f>IF(DX$7="",0,DX36*условия!$N14)</f>
        <v>0</v>
      </c>
      <c r="DY56" s="40">
        <f>IF(DY$7="",0,DY36*условия!$N14)</f>
        <v>0</v>
      </c>
      <c r="DZ56" s="40">
        <f>IF(DZ$7="",0,DZ36*условия!$N14)</f>
        <v>0</v>
      </c>
      <c r="EA56" s="40">
        <f>IF(EA$7="",0,EA36*условия!$N14)</f>
        <v>0</v>
      </c>
      <c r="EB56" s="40">
        <f>IF(EB$7="",0,EB36*условия!$N14)</f>
        <v>0</v>
      </c>
      <c r="EC56" s="40">
        <f>IF(EC$7="",0,EC36*условия!$N14)</f>
        <v>0</v>
      </c>
      <c r="ED56" s="40">
        <f>IF(ED$7="",0,ED36*условия!$N14)</f>
        <v>0</v>
      </c>
      <c r="EE56" s="40">
        <f>IF(EE$7="",0,EE36*условия!$N14)</f>
        <v>0</v>
      </c>
      <c r="EF56" s="40">
        <f>IF(EF$7="",0,EF36*условия!$N14)</f>
        <v>0</v>
      </c>
      <c r="EG56" s="40">
        <f>IF(EG$7="",0,EG36*условия!$N14)</f>
        <v>0</v>
      </c>
      <c r="EH56" s="40">
        <f>IF(EH$7="",0,EH36*условия!$N14)</f>
        <v>0</v>
      </c>
      <c r="EI56" s="40">
        <f>IF(EI$7="",0,EI36*условия!$N14)</f>
        <v>0</v>
      </c>
      <c r="EJ56" s="40">
        <f>IF(EJ$7="",0,EJ36*условия!$N14)</f>
        <v>0</v>
      </c>
      <c r="EK56" s="40">
        <f>IF(EK$7="",0,EK36*условия!$N14)</f>
        <v>0</v>
      </c>
      <c r="EL56" s="40">
        <f>IF(EL$7="",0,EL36*условия!$N14)</f>
        <v>0</v>
      </c>
      <c r="EM56" s="40">
        <f>IF(EM$7="",0,EM36*условия!$N14)</f>
        <v>0</v>
      </c>
      <c r="EN56" s="40">
        <f>IF(EN$7="",0,EN36*условия!$N14)</f>
        <v>0</v>
      </c>
      <c r="EO56" s="40">
        <f>IF(EO$7="",0,EO36*условия!$N14)</f>
        <v>0</v>
      </c>
      <c r="EP56" s="40">
        <f>IF(EP$7="",0,EP36*условия!$N14)</f>
        <v>0</v>
      </c>
      <c r="EQ56" s="40">
        <f>IF(EQ$7="",0,EQ36*условия!$N14)</f>
        <v>0</v>
      </c>
      <c r="ER56" s="40">
        <f>IF(ER$7="",0,ER36*условия!$N14)</f>
        <v>0</v>
      </c>
      <c r="ES56" s="40">
        <f>IF(ES$7="",0,ES36*условия!$N14)</f>
        <v>0</v>
      </c>
      <c r="ET56" s="40">
        <f>IF(ET$7="",0,ET36*условия!$N14)</f>
        <v>0</v>
      </c>
      <c r="EU56" s="40">
        <f>IF(EU$7="",0,EU36*условия!$N14)</f>
        <v>0</v>
      </c>
      <c r="EV56" s="40">
        <f>IF(EV$7="",0,EV36*условия!$N14)</f>
        <v>0</v>
      </c>
      <c r="EW56" s="40">
        <f>IF(EW$7="",0,EW36*условия!$N14)</f>
        <v>0</v>
      </c>
      <c r="EX56" s="40">
        <f>IF(EX$7="",0,EX36*условия!$N14)</f>
        <v>0</v>
      </c>
      <c r="EY56" s="40">
        <f>IF(EY$7="",0,EY36*условия!$N14)</f>
        <v>0</v>
      </c>
      <c r="EZ56" s="40">
        <f>IF(EZ$7="",0,EZ36*условия!$N14)</f>
        <v>0</v>
      </c>
      <c r="FA56" s="40">
        <f>IF(FA$7="",0,FA36*условия!$N14)</f>
        <v>0</v>
      </c>
      <c r="FB56" s="40">
        <f>IF(FB$7="",0,FB36*условия!$N14)</f>
        <v>0</v>
      </c>
      <c r="FC56" s="40">
        <f>IF(FC$7="",0,FC36*условия!$N14)</f>
        <v>0</v>
      </c>
      <c r="FD56" s="40">
        <f>IF(FD$7="",0,FD36*условия!$N14)</f>
        <v>0</v>
      </c>
      <c r="FE56" s="40">
        <f>IF(FE$7="",0,FE36*условия!$N14)</f>
        <v>0</v>
      </c>
      <c r="FF56" s="40">
        <f>IF(FF$7="",0,FF36*условия!$N14)</f>
        <v>0</v>
      </c>
      <c r="FG56" s="40">
        <f>IF(FG$7="",0,FG36*условия!$N14)</f>
        <v>0</v>
      </c>
      <c r="FH56" s="40">
        <f>IF(FH$7="",0,FH36*условия!$N14)</f>
        <v>0</v>
      </c>
      <c r="FI56" s="40">
        <f>IF(FI$7="",0,FI36*условия!$N14)</f>
        <v>0</v>
      </c>
      <c r="FJ56" s="40">
        <f>IF(FJ$7="",0,FJ36*условия!$N14)</f>
        <v>0</v>
      </c>
      <c r="FK56" s="40">
        <f>IF(FK$7="",0,FK36*условия!$N14)</f>
        <v>0</v>
      </c>
      <c r="FL56" s="40">
        <f>IF(FL$7="",0,FL36*условия!$N14)</f>
        <v>0</v>
      </c>
      <c r="FM56" s="40">
        <f>IF(FM$7="",0,FM36*условия!$N14)</f>
        <v>0</v>
      </c>
      <c r="FN56" s="40">
        <f>IF(FN$7="",0,FN36*условия!$N14)</f>
        <v>0</v>
      </c>
      <c r="FO56" s="40">
        <f>IF(FO$7="",0,FO36*условия!$N14)</f>
        <v>0</v>
      </c>
      <c r="FP56" s="40">
        <f>IF(FP$7="",0,FP36*условия!$N14)</f>
        <v>0</v>
      </c>
      <c r="FQ56" s="40">
        <f>IF(FQ$7="",0,FQ36*условия!$N14)</f>
        <v>0</v>
      </c>
      <c r="FR56" s="40">
        <f>IF(FR$7="",0,FR36*условия!$N14)</f>
        <v>0</v>
      </c>
      <c r="FS56" s="40">
        <f>IF(FS$7="",0,FS36*условия!$N14)</f>
        <v>0</v>
      </c>
      <c r="FT56" s="40">
        <f>IF(FT$7="",0,FT36*условия!$N14)</f>
        <v>0</v>
      </c>
      <c r="FU56" s="40">
        <f>IF(FU$7="",0,FU36*условия!$N14)</f>
        <v>0</v>
      </c>
      <c r="FV56" s="40">
        <f>IF(FV$7="",0,FV36*условия!$N14)</f>
        <v>0</v>
      </c>
      <c r="FW56" s="40">
        <f>IF(FW$7="",0,FW36*условия!$N14)</f>
        <v>0</v>
      </c>
      <c r="FX56" s="40">
        <f>IF(FX$7="",0,FX36*условия!$N14)</f>
        <v>0</v>
      </c>
      <c r="FY56" s="40">
        <f>IF(FY$7="",0,FY36*условия!$N14)</f>
        <v>0</v>
      </c>
      <c r="FZ56" s="40">
        <f>IF(FZ$7="",0,FZ36*условия!$N14)</f>
        <v>0</v>
      </c>
      <c r="GA56" s="40">
        <f>IF(GA$7="",0,GA36*условия!$N14)</f>
        <v>0</v>
      </c>
      <c r="GB56" s="40">
        <f>IF(GB$7="",0,GB36*условия!$N14)</f>
        <v>0</v>
      </c>
      <c r="GC56" s="40">
        <f>IF(GC$7="",0,GC36*условия!$N14)</f>
        <v>0</v>
      </c>
      <c r="GD56" s="40">
        <f>IF(GD$7="",0,GD36*условия!$N14)</f>
        <v>0</v>
      </c>
      <c r="GE56" s="40">
        <f>IF(GE$7="",0,GE36*условия!$N14)</f>
        <v>0</v>
      </c>
      <c r="GF56" s="40">
        <f>IF(GF$7="",0,GF36*условия!$N14)</f>
        <v>0</v>
      </c>
      <c r="GG56" s="40">
        <f>IF(GG$7="",0,GG36*условия!$N14)</f>
        <v>0</v>
      </c>
      <c r="GH56" s="40">
        <f>IF(GH$7="",0,GH36*условия!$N14)</f>
        <v>0</v>
      </c>
      <c r="GI56" s="40">
        <f>IF(GI$7="",0,GI36*условия!$N14)</f>
        <v>0</v>
      </c>
      <c r="GJ56" s="40">
        <f>IF(GJ$7="",0,GJ36*условия!$N14)</f>
        <v>0</v>
      </c>
      <c r="GK56" s="40">
        <f>IF(GK$7="",0,GK36*условия!$N14)</f>
        <v>0</v>
      </c>
      <c r="GL56" s="40">
        <f>IF(GL$7="",0,GL36*условия!$N14)</f>
        <v>0</v>
      </c>
      <c r="GM56" s="40">
        <f>IF(GM$7="",0,GM36*условия!$N14)</f>
        <v>0</v>
      </c>
      <c r="GN56" s="40">
        <f>IF(GN$7="",0,GN36*условия!$N14)</f>
        <v>0</v>
      </c>
      <c r="GO56" s="40">
        <f>IF(GO$7="",0,GO36*условия!$N14)</f>
        <v>0</v>
      </c>
      <c r="GP56" s="40">
        <f>IF(GP$7="",0,GP36*условия!$N14)</f>
        <v>0</v>
      </c>
      <c r="GQ56" s="40">
        <f>IF(GQ$7="",0,GQ36*условия!$N14)</f>
        <v>0</v>
      </c>
      <c r="GR56" s="40">
        <f>IF(GR$7="",0,GR36*условия!$N14)</f>
        <v>0</v>
      </c>
      <c r="GS56" s="40">
        <f>IF(GS$7="",0,GS36*условия!$N14)</f>
        <v>0</v>
      </c>
      <c r="GT56" s="40">
        <f>IF(GT$7="",0,GT36*условия!$N14)</f>
        <v>0</v>
      </c>
      <c r="GU56" s="40">
        <f>IF(GU$7="",0,GU36*условия!$N14)</f>
        <v>0</v>
      </c>
      <c r="GV56" s="40">
        <f>IF(GV$7="",0,GV36*условия!$N14)</f>
        <v>0</v>
      </c>
      <c r="GW56" s="40">
        <f>IF(GW$7="",0,GW36*условия!$N14)</f>
        <v>0</v>
      </c>
      <c r="GX56" s="40">
        <f>IF(GX$7="",0,GX36*условия!$N14)</f>
        <v>0</v>
      </c>
      <c r="GY56" s="40">
        <f>IF(GY$7="",0,GY36*условия!$N14)</f>
        <v>0</v>
      </c>
      <c r="GZ56" s="40">
        <f>IF(GZ$7="",0,GZ36*условия!$N14)</f>
        <v>0</v>
      </c>
      <c r="HA56" s="40">
        <f>IF(HA$7="",0,HA36*условия!$N14)</f>
        <v>0</v>
      </c>
      <c r="HB56" s="40">
        <f>IF(HB$7="",0,HB36*условия!$N14)</f>
        <v>0</v>
      </c>
      <c r="HC56" s="40">
        <f>IF(HC$7="",0,HC36*условия!$N14)</f>
        <v>0</v>
      </c>
      <c r="HD56" s="40">
        <f>IF(HD$7="",0,HD36*условия!$N14)</f>
        <v>0</v>
      </c>
      <c r="HE56" s="40">
        <f>IF(HE$7="",0,HE36*условия!$N14)</f>
        <v>0</v>
      </c>
      <c r="HF56" s="40">
        <f>IF(HF$7="",0,HF36*условия!$N14)</f>
        <v>0</v>
      </c>
      <c r="HG56" s="40">
        <f>IF(HG$7="",0,HG36*условия!$N14)</f>
        <v>0</v>
      </c>
      <c r="HH56" s="40">
        <f>IF(HH$7="",0,HH36*условия!$N14)</f>
        <v>0</v>
      </c>
      <c r="HI56" s="40">
        <f>IF(HI$7="",0,HI36*условия!$N14)</f>
        <v>0</v>
      </c>
      <c r="HJ56" s="40">
        <f>IF(HJ$7="",0,HJ36*условия!$N14)</f>
        <v>0</v>
      </c>
      <c r="HK56" s="40">
        <f>IF(HK$7="",0,HK36*условия!$N14)</f>
        <v>0</v>
      </c>
      <c r="HL56" s="40">
        <f>IF(HL$7="",0,HL36*условия!$N14)</f>
        <v>0</v>
      </c>
      <c r="HM56" s="40">
        <f>IF(HM$7="",0,HM36*условия!$N14)</f>
        <v>0</v>
      </c>
      <c r="HN56" s="40">
        <f>IF(HN$7="",0,HN36*условия!$N14)</f>
        <v>0</v>
      </c>
      <c r="HO56" s="40">
        <f>IF(HO$7="",0,HO36*условия!$N14)</f>
        <v>0</v>
      </c>
      <c r="HP56" s="40">
        <f>IF(HP$7="",0,HP36*условия!$N14)</f>
        <v>0</v>
      </c>
      <c r="HQ56" s="40">
        <f>IF(HQ$7="",0,HQ36*условия!$N14)</f>
        <v>0</v>
      </c>
      <c r="HR56" s="40">
        <f>IF(HR$7="",0,HR36*условия!$N14)</f>
        <v>0</v>
      </c>
      <c r="HS56" s="40">
        <f>IF(HS$7="",0,HS36*условия!$N14)</f>
        <v>0</v>
      </c>
      <c r="HT56" s="40">
        <f>IF(HT$7="",0,HT36*условия!$N14)</f>
        <v>0</v>
      </c>
      <c r="HU56" s="40">
        <f>IF(HU$7="",0,HU36*условия!$N14)</f>
        <v>0</v>
      </c>
      <c r="HV56" s="40">
        <f>IF(HV$7="",0,HV36*условия!$N14)</f>
        <v>0</v>
      </c>
      <c r="HW56" s="40">
        <f>IF(HW$7="",0,HW36*условия!$N14)</f>
        <v>0</v>
      </c>
      <c r="HX56" s="40">
        <f>IF(HX$7="",0,HX36*условия!$N14)</f>
        <v>0</v>
      </c>
      <c r="HY56" s="40">
        <f>IF(HY$7="",0,HY36*условия!$N14)</f>
        <v>0</v>
      </c>
      <c r="HZ56" s="40">
        <f>IF(HZ$7="",0,HZ36*условия!$N14)</f>
        <v>0</v>
      </c>
      <c r="IA56" s="40">
        <f>IF(IA$7="",0,IA36*условия!$N14)</f>
        <v>0</v>
      </c>
      <c r="IB56" s="40">
        <f>IF(IB$7="",0,IB36*условия!$N14)</f>
        <v>0</v>
      </c>
      <c r="IC56" s="40">
        <f>IF(IC$7="",0,IC36*условия!$N14)</f>
        <v>0</v>
      </c>
      <c r="ID56" s="40">
        <f>IF(ID$7="",0,ID36*условия!$N14)</f>
        <v>0</v>
      </c>
      <c r="IE56" s="40">
        <f>IF(IE$7="",0,IE36*условия!$N14)</f>
        <v>0</v>
      </c>
      <c r="IF56" s="40">
        <f>IF(IF$7="",0,IF36*условия!$N14)</f>
        <v>0</v>
      </c>
      <c r="IG56" s="40">
        <f>IF(IG$7="",0,IG36*условия!$N14)</f>
        <v>0</v>
      </c>
      <c r="IH56" s="40">
        <f>IF(IH$7="",0,IH36*условия!$N14)</f>
        <v>0</v>
      </c>
      <c r="II56" s="40">
        <f>IF(II$7="",0,II36*условия!$N14)</f>
        <v>0</v>
      </c>
      <c r="IJ56" s="40">
        <f>IF(IJ$7="",0,IJ36*условия!$N14)</f>
        <v>0</v>
      </c>
      <c r="IK56" s="40">
        <f>IF(IK$7="",0,IK36*условия!$N14)</f>
        <v>0</v>
      </c>
      <c r="IL56" s="40">
        <f>IF(IL$7="",0,IL36*условия!$N14)</f>
        <v>0</v>
      </c>
      <c r="IM56" s="40">
        <f>IF(IM$7="",0,IM36*условия!$N14)</f>
        <v>0</v>
      </c>
      <c r="IN56" s="40">
        <f>IF(IN$7="",0,IN36*условия!$N14)</f>
        <v>0</v>
      </c>
      <c r="IO56" s="40">
        <f>IF(IO$7="",0,IO36*условия!$N14)</f>
        <v>0</v>
      </c>
      <c r="IP56" s="40">
        <f>IF(IP$7="",0,IP36*условия!$N14)</f>
        <v>0</v>
      </c>
      <c r="IQ56" s="40">
        <f>IF(IQ$7="",0,IQ36*условия!$N14)</f>
        <v>0</v>
      </c>
      <c r="IR56" s="40">
        <f>IF(IR$7="",0,IR36*условия!$N14)</f>
        <v>0</v>
      </c>
      <c r="IS56" s="40">
        <f>IF(IS$7="",0,IS36*условия!$N14)</f>
        <v>0</v>
      </c>
      <c r="IT56" s="40">
        <f>IF(IT$7="",0,IT36*условия!$N14)</f>
        <v>0</v>
      </c>
      <c r="IU56" s="40">
        <f>IF(IU$7="",0,IU36*условия!$N14)</f>
        <v>0</v>
      </c>
      <c r="IV56" s="40">
        <f>IF(IV$7="",0,IV36*условия!$N14)</f>
        <v>0</v>
      </c>
      <c r="IW56" s="40">
        <f>IF(IW$7="",0,IW36*условия!$N14)</f>
        <v>0</v>
      </c>
      <c r="IX56" s="40">
        <f>IF(IX$7="",0,IX36*условия!$N14)</f>
        <v>0</v>
      </c>
      <c r="IY56" s="40">
        <f>IF(IY$7="",0,IY36*условия!$N14)</f>
        <v>0</v>
      </c>
      <c r="IZ56" s="40">
        <f>IF(IZ$7="",0,IZ36*условия!$N14)</f>
        <v>0</v>
      </c>
      <c r="JA56" s="40">
        <f>IF(JA$7="",0,JA36*условия!$N14)</f>
        <v>0</v>
      </c>
      <c r="JB56" s="40">
        <f>IF(JB$7="",0,JB36*условия!$N14)</f>
        <v>0</v>
      </c>
      <c r="JC56" s="40">
        <f>IF(JC$7="",0,JC36*условия!$N14)</f>
        <v>0</v>
      </c>
      <c r="JD56" s="40">
        <f>IF(JD$7="",0,JD36*условия!$N14)</f>
        <v>0</v>
      </c>
      <c r="JE56" s="40">
        <f>IF(JE$7="",0,JE36*условия!$N14)</f>
        <v>0</v>
      </c>
      <c r="JF56" s="40">
        <f>IF(JF$7="",0,JF36*условия!$N14)</f>
        <v>0</v>
      </c>
      <c r="JG56" s="40">
        <f>IF(JG$7="",0,JG36*условия!$N14)</f>
        <v>0</v>
      </c>
      <c r="JH56" s="40">
        <f>IF(JH$7="",0,JH36*условия!$N14)</f>
        <v>0</v>
      </c>
      <c r="JI56" s="40">
        <f>IF(JI$7="",0,JI36*условия!$N14)</f>
        <v>0</v>
      </c>
      <c r="JJ56" s="40">
        <f>IF(JJ$7="",0,JJ36*условия!$N14)</f>
        <v>0</v>
      </c>
      <c r="JK56" s="40">
        <f>IF(JK$7="",0,JK36*условия!$N14)</f>
        <v>0</v>
      </c>
      <c r="JL56" s="40">
        <f>IF(JL$7="",0,JL36*условия!$N14)</f>
        <v>0</v>
      </c>
      <c r="JM56" s="40">
        <f>IF(JM$7="",0,JM36*условия!$N14)</f>
        <v>0</v>
      </c>
      <c r="JN56" s="40">
        <f>IF(JN$7="",0,JN36*условия!$N14)</f>
        <v>0</v>
      </c>
      <c r="JO56" s="40">
        <f>IF(JO$7="",0,JO36*условия!$N14)</f>
        <v>0</v>
      </c>
      <c r="JP56" s="40">
        <f>IF(JP$7="",0,JP36*условия!$N14)</f>
        <v>0</v>
      </c>
      <c r="JQ56" s="40">
        <f>IF(JQ$7="",0,JQ36*условия!$N14)</f>
        <v>0</v>
      </c>
      <c r="JR56" s="40">
        <f>IF(JR$7="",0,JR36*условия!$N14)</f>
        <v>0</v>
      </c>
      <c r="JS56" s="40">
        <f>IF(JS$7="",0,JS36*условия!$N14)</f>
        <v>0</v>
      </c>
      <c r="JT56" s="40">
        <f>IF(JT$7="",0,JT36*условия!$N14)</f>
        <v>0</v>
      </c>
      <c r="JU56" s="40">
        <f>IF(JU$7="",0,JU36*условия!$N14)</f>
        <v>0</v>
      </c>
      <c r="JV56" s="40">
        <f>IF(JV$7="",0,JV36*условия!$N14)</f>
        <v>0</v>
      </c>
      <c r="JW56" s="40">
        <f>IF(JW$7="",0,JW36*условия!$N14)</f>
        <v>0</v>
      </c>
      <c r="JX56" s="40">
        <f>IF(JX$7="",0,JX36*условия!$N14)</f>
        <v>0</v>
      </c>
      <c r="JY56" s="40">
        <f>IF(JY$7="",0,JY36*условия!$N14)</f>
        <v>0</v>
      </c>
      <c r="JZ56" s="40">
        <f>IF(JZ$7="",0,JZ36*условия!$N14)</f>
        <v>0</v>
      </c>
      <c r="KA56" s="40">
        <f>IF(KA$7="",0,KA36*условия!$N14)</f>
        <v>0</v>
      </c>
      <c r="KB56" s="40">
        <f>IF(KB$7="",0,KB36*условия!$N14)</f>
        <v>0</v>
      </c>
      <c r="KC56" s="40">
        <f>IF(KC$7="",0,KC36*условия!$N14)</f>
        <v>0</v>
      </c>
      <c r="KD56" s="40">
        <f>IF(KD$7="",0,KD36*условия!$N14)</f>
        <v>0</v>
      </c>
      <c r="KE56" s="40">
        <f>IF(KE$7="",0,KE36*условия!$N14)</f>
        <v>0</v>
      </c>
      <c r="KF56" s="40">
        <f>IF(KF$7="",0,KF36*условия!$N14)</f>
        <v>0</v>
      </c>
      <c r="KG56" s="40">
        <f>IF(KG$7="",0,KG36*условия!$N14)</f>
        <v>0</v>
      </c>
      <c r="KH56" s="40">
        <f>IF(KH$7="",0,KH36*условия!$N14)</f>
        <v>0</v>
      </c>
      <c r="KI56" s="40">
        <f>IF(KI$7="",0,KI36*условия!$N14)</f>
        <v>0</v>
      </c>
      <c r="KJ56" s="40">
        <f>IF(KJ$7="",0,KJ36*условия!$N14)</f>
        <v>0</v>
      </c>
      <c r="KK56" s="40">
        <f>IF(KK$7="",0,KK36*условия!$N14)</f>
        <v>0</v>
      </c>
      <c r="KL56" s="40">
        <f>IF(KL$7="",0,KL36*условия!$N14)</f>
        <v>0</v>
      </c>
      <c r="KM56" s="40">
        <f>IF(KM$7="",0,KM36*условия!$N14)</f>
        <v>0</v>
      </c>
      <c r="KN56" s="40">
        <f>IF(KN$7="",0,KN36*условия!$N14)</f>
        <v>0</v>
      </c>
      <c r="KO56" s="40">
        <f>IF(KO$7="",0,KO36*условия!$N14)</f>
        <v>0</v>
      </c>
      <c r="KP56" s="40">
        <f>IF(KP$7="",0,KP36*условия!$N14)</f>
        <v>0</v>
      </c>
      <c r="KQ56" s="40">
        <f>IF(KQ$7="",0,KQ36*условия!$N14)</f>
        <v>0</v>
      </c>
      <c r="KR56" s="40">
        <f>IF(KR$7="",0,KR36*условия!$N14)</f>
        <v>0</v>
      </c>
      <c r="KS56" s="40">
        <f>IF(KS$7="",0,KS36*условия!$N14)</f>
        <v>0</v>
      </c>
      <c r="KT56" s="40">
        <f>IF(KT$7="",0,KT36*условия!$N14)</f>
        <v>0</v>
      </c>
      <c r="KU56" s="40">
        <f>IF(KU$7="",0,KU36*условия!$N14)</f>
        <v>0</v>
      </c>
      <c r="KV56" s="40">
        <f>IF(KV$7="",0,KV36*условия!$N14)</f>
        <v>0</v>
      </c>
      <c r="KW56" s="1"/>
      <c r="KX56" s="1"/>
    </row>
    <row r="57" spans="1:310" x14ac:dyDescent="0.25">
      <c r="A57" s="1"/>
      <c r="B57" s="79"/>
      <c r="C57" s="79"/>
      <c r="D57" s="79"/>
      <c r="E57" s="1" t="str">
        <f>E54</f>
        <v>количество сотрудников в работе</v>
      </c>
      <c r="F57" s="1"/>
      <c r="G57" s="1"/>
      <c r="H57" s="11" t="str">
        <f t="shared" si="48"/>
        <v>вакансии</v>
      </c>
      <c r="I57" s="1"/>
      <c r="J57" s="1"/>
      <c r="K57" s="1" t="str">
        <f>справочники!$U$14</f>
        <v>непостоянные-15сотрудников</v>
      </c>
      <c r="L57" s="1"/>
      <c r="M57" s="5"/>
      <c r="N57" s="40"/>
      <c r="O57" s="19"/>
      <c r="P57" s="1"/>
      <c r="Q57" s="1"/>
      <c r="R57" s="40"/>
      <c r="S57" s="1"/>
      <c r="T57" s="232"/>
      <c r="U57" s="40">
        <f>IF(U$7="",0,U37*условия!$N12)</f>
        <v>145.83333333333252</v>
      </c>
      <c r="V57" s="40">
        <f>IF(V$7="",0,V37*условия!$N12)</f>
        <v>299.99999999999926</v>
      </c>
      <c r="W57" s="40">
        <f>IF(W$7="",0,W37*условия!$N12)</f>
        <v>462.49999999999932</v>
      </c>
      <c r="X57" s="40">
        <f>IF(X$7="",0,X37*условия!$N12)</f>
        <v>633.33333333333269</v>
      </c>
      <c r="Y57" s="40">
        <f>IF(Y$7="",0,Y37*условия!$N12)</f>
        <v>812.49999999999943</v>
      </c>
      <c r="Z57" s="40">
        <f>IF(Z$7="",0,Z37*условия!$N12)</f>
        <v>999.99999999999943</v>
      </c>
      <c r="AA57" s="40">
        <f>IF(AA$7="",0,AA37*условия!$N12)</f>
        <v>1195.8333333333328</v>
      </c>
      <c r="AB57" s="40">
        <f>IF(AB$7="",0,AB37*условия!$N12)</f>
        <v>1254.1666666666661</v>
      </c>
      <c r="AC57" s="40">
        <f>IF(AC$7="",0,AC37*условия!$N12)</f>
        <v>1312.4999999999993</v>
      </c>
      <c r="AD57" s="40">
        <f>IF(AD$7="",0,AD37*условия!$N12)</f>
        <v>1370.8333333333328</v>
      </c>
      <c r="AE57" s="40">
        <f>IF(AE$7="",0,AE37*условия!$N12)</f>
        <v>1429.1666666666661</v>
      </c>
      <c r="AF57" s="40">
        <f>IF(AF$7="",0,AF37*условия!$N12)</f>
        <v>1487.4999999999995</v>
      </c>
      <c r="AG57" s="40">
        <f>IF(AG$7="",0,AG37*условия!$N12)</f>
        <v>1545.833333333333</v>
      </c>
      <c r="AH57" s="40">
        <f>IF(AH$7="",0,AH37*условия!$N12)</f>
        <v>1604.1666666666667</v>
      </c>
      <c r="AI57" s="40">
        <f>IF(AI$7="",0,AI37*условия!$N12)</f>
        <v>1662.5000000000002</v>
      </c>
      <c r="AJ57" s="40">
        <f>IF(AJ$7="",0,AJ37*условия!$N12)</f>
        <v>1720.8333333333337</v>
      </c>
      <c r="AK57" s="40">
        <f>IF(AK$7="",0,AK37*условия!$N12)</f>
        <v>1779.1666666666672</v>
      </c>
      <c r="AL57" s="40">
        <f>IF(AL$7="",0,AL37*условия!$N12)</f>
        <v>1837.5000000000007</v>
      </c>
      <c r="AM57" s="40">
        <f>IF(AM$7="",0,AM37*условия!$N12)</f>
        <v>1895.8333333333342</v>
      </c>
      <c r="AN57" s="40">
        <f>IF(AN$7="",0,AN37*условия!$N12)</f>
        <v>1954.1666666666679</v>
      </c>
      <c r="AO57" s="40">
        <f>IF(AO$7="",0,AO37*условия!$N12)</f>
        <v>2012.5000000000011</v>
      </c>
      <c r="AP57" s="40">
        <f>IF(AP$7="",0,AP37*условия!$N12)</f>
        <v>2070.8333333333344</v>
      </c>
      <c r="AQ57" s="40">
        <f>IF(AQ$7="",0,AQ37*условия!$N12)</f>
        <v>2129.1666666666679</v>
      </c>
      <c r="AR57" s="40">
        <f>IF(AR$7="",0,AR37*условия!$N12)</f>
        <v>2187.5000000000009</v>
      </c>
      <c r="AS57" s="40">
        <f>IF(AS$7="",0,AS37*условия!$N12)</f>
        <v>2245.8333333333344</v>
      </c>
      <c r="AT57" s="40">
        <f>IF(AT$7="",0,AT37*условия!$N12)</f>
        <v>2304.1666666666674</v>
      </c>
      <c r="AU57" s="40">
        <f>IF(AU$7="",0,AU37*условия!$N12)</f>
        <v>2362.5000000000009</v>
      </c>
      <c r="AV57" s="40">
        <f>IF(AV$7="",0,AV37*условия!$N12)</f>
        <v>2420.8333333333339</v>
      </c>
      <c r="AW57" s="40">
        <f>IF(AW$7="",0,AW37*условия!$N12)</f>
        <v>2479.1666666666679</v>
      </c>
      <c r="AX57" s="40">
        <f>IF(AX$7="",0,AX37*условия!$N12)</f>
        <v>2537.5000000000009</v>
      </c>
      <c r="AY57" s="40">
        <f>IF(AY$7="",0,AY37*условия!$N12)</f>
        <v>2595.8333333333348</v>
      </c>
      <c r="AZ57" s="40">
        <f>IF(AZ$7="",0,AZ37*условия!$N12)</f>
        <v>2654.1666666666683</v>
      </c>
      <c r="BA57" s="40">
        <f>IF(BA$7="",0,BA37*условия!$N12)</f>
        <v>2712.5000000000014</v>
      </c>
      <c r="BB57" s="40">
        <f>IF(BB$7="",0,BB37*условия!$N12)</f>
        <v>2770.8333333333348</v>
      </c>
      <c r="BC57" s="40">
        <f>IF(BC$7="",0,BC37*условия!$N12)</f>
        <v>2829.1666666666679</v>
      </c>
      <c r="BD57" s="40">
        <f>IF(BD$7="",0,BD37*условия!$N12)</f>
        <v>2.5579538487363607E-12</v>
      </c>
      <c r="BE57" s="40">
        <f>IF(BE$7="",0,BE37*условия!$N12)</f>
        <v>0</v>
      </c>
      <c r="BF57" s="40">
        <f>IF(BF$7="",0,BF37*условия!$N12)</f>
        <v>0</v>
      </c>
      <c r="BG57" s="40">
        <f>IF(BG$7="",0,BG37*условия!$N12)</f>
        <v>0</v>
      </c>
      <c r="BH57" s="40">
        <f>IF(BH$7="",0,BH37*условия!$N12)</f>
        <v>0</v>
      </c>
      <c r="BI57" s="40">
        <f>IF(BI$7="",0,BI37*условия!$N12)</f>
        <v>0</v>
      </c>
      <c r="BJ57" s="40">
        <f>IF(BJ$7="",0,BJ37*условия!$N12)</f>
        <v>0</v>
      </c>
      <c r="BK57" s="40">
        <f>IF(BK$7="",0,BK37*условия!$N12)</f>
        <v>0</v>
      </c>
      <c r="BL57" s="40">
        <f>IF(BL$7="",0,BL37*условия!$N12)</f>
        <v>0</v>
      </c>
      <c r="BM57" s="40">
        <f>IF(BM$7="",0,BM37*условия!$N12)</f>
        <v>0</v>
      </c>
      <c r="BN57" s="40">
        <f>IF(BN$7="",0,BN37*условия!$N12)</f>
        <v>0</v>
      </c>
      <c r="BO57" s="40">
        <f>IF(BO$7="",0,BO37*условия!$N12)</f>
        <v>0</v>
      </c>
      <c r="BP57" s="40">
        <f>IF(BP$7="",0,BP37*условия!$N12)</f>
        <v>0</v>
      </c>
      <c r="BQ57" s="40">
        <f>IF(BQ$7="",0,BQ37*условия!$N12)</f>
        <v>0</v>
      </c>
      <c r="BR57" s="40">
        <f>IF(BR$7="",0,BR37*условия!$N12)</f>
        <v>0</v>
      </c>
      <c r="BS57" s="40">
        <f>IF(BS$7="",0,BS37*условия!$N12)</f>
        <v>0</v>
      </c>
      <c r="BT57" s="40">
        <f>IF(BT$7="",0,BT37*условия!$N12)</f>
        <v>0</v>
      </c>
      <c r="BU57" s="40">
        <f>IF(BU$7="",0,BU37*условия!$N12)</f>
        <v>0</v>
      </c>
      <c r="BV57" s="40">
        <f>IF(BV$7="",0,BV37*условия!$N12)</f>
        <v>0</v>
      </c>
      <c r="BW57" s="40">
        <f>IF(BW$7="",0,BW37*условия!$N12)</f>
        <v>0</v>
      </c>
      <c r="BX57" s="40">
        <f>IF(BX$7="",0,BX37*условия!$N12)</f>
        <v>0</v>
      </c>
      <c r="BY57" s="40">
        <f>IF(BY$7="",0,BY37*условия!$N12)</f>
        <v>0</v>
      </c>
      <c r="BZ57" s="40">
        <f>IF(BZ$7="",0,BZ37*условия!$N12)</f>
        <v>0</v>
      </c>
      <c r="CA57" s="40">
        <f>IF(CA$7="",0,CA37*условия!$N12)</f>
        <v>0</v>
      </c>
      <c r="CB57" s="40">
        <f>IF(CB$7="",0,CB37*условия!$N12)</f>
        <v>0</v>
      </c>
      <c r="CC57" s="40">
        <f>IF(CC$7="",0,CC37*условия!$N12)</f>
        <v>0</v>
      </c>
      <c r="CD57" s="40">
        <f>IF(CD$7="",0,CD37*условия!$N12)</f>
        <v>0</v>
      </c>
      <c r="CE57" s="40">
        <f>IF(CE$7="",0,CE37*условия!$N12)</f>
        <v>0</v>
      </c>
      <c r="CF57" s="40">
        <f>IF(CF$7="",0,CF37*условия!$N12)</f>
        <v>0</v>
      </c>
      <c r="CG57" s="40">
        <f>IF(CG$7="",0,CG37*условия!$N12)</f>
        <v>0</v>
      </c>
      <c r="CH57" s="40">
        <f>IF(CH$7="",0,CH37*условия!$N12)</f>
        <v>0</v>
      </c>
      <c r="CI57" s="40">
        <f>IF(CI$7="",0,CI37*условия!$N12)</f>
        <v>0</v>
      </c>
      <c r="CJ57" s="40">
        <f>IF(CJ$7="",0,CJ37*условия!$N12)</f>
        <v>0</v>
      </c>
      <c r="CK57" s="40">
        <f>IF(CK$7="",0,CK37*условия!$N12)</f>
        <v>0</v>
      </c>
      <c r="CL57" s="40">
        <f>IF(CL$7="",0,CL37*условия!$N12)</f>
        <v>0</v>
      </c>
      <c r="CM57" s="40">
        <f>IF(CM$7="",0,CM37*условия!$N12)</f>
        <v>0</v>
      </c>
      <c r="CN57" s="40">
        <f>IF(CN$7="",0,CN37*условия!$N12)</f>
        <v>0</v>
      </c>
      <c r="CO57" s="40">
        <f>IF(CO$7="",0,CO37*условия!$N12)</f>
        <v>0</v>
      </c>
      <c r="CP57" s="40">
        <f>IF(CP$7="",0,CP37*условия!$N12)</f>
        <v>0</v>
      </c>
      <c r="CQ57" s="40">
        <f>IF(CQ$7="",0,CQ37*условия!$N12)</f>
        <v>0</v>
      </c>
      <c r="CR57" s="40">
        <f>IF(CR$7="",0,CR37*условия!$N12)</f>
        <v>0</v>
      </c>
      <c r="CS57" s="40">
        <f>IF(CS$7="",0,CS37*условия!$N12)</f>
        <v>0</v>
      </c>
      <c r="CT57" s="40">
        <f>IF(CT$7="",0,CT37*условия!$N12)</f>
        <v>0</v>
      </c>
      <c r="CU57" s="40">
        <f>IF(CU$7="",0,CU37*условия!$N12)</f>
        <v>0</v>
      </c>
      <c r="CV57" s="40">
        <f>IF(CV$7="",0,CV37*условия!$N12)</f>
        <v>0</v>
      </c>
      <c r="CW57" s="40">
        <f>IF(CW$7="",0,CW37*условия!$N12)</f>
        <v>0</v>
      </c>
      <c r="CX57" s="40">
        <f>IF(CX$7="",0,CX37*условия!$N12)</f>
        <v>0</v>
      </c>
      <c r="CY57" s="40">
        <f>IF(CY$7="",0,CY37*условия!$N12)</f>
        <v>0</v>
      </c>
      <c r="CZ57" s="40">
        <f>IF(CZ$7="",0,CZ37*условия!$N12)</f>
        <v>0</v>
      </c>
      <c r="DA57" s="40">
        <f>IF(DA$7="",0,DA37*условия!$N12)</f>
        <v>0</v>
      </c>
      <c r="DB57" s="40">
        <f>IF(DB$7="",0,DB37*условия!$N12)</f>
        <v>0</v>
      </c>
      <c r="DC57" s="40">
        <f>IF(DC$7="",0,DC37*условия!$N12)</f>
        <v>0</v>
      </c>
      <c r="DD57" s="40">
        <f>IF(DD$7="",0,DD37*условия!$N12)</f>
        <v>0</v>
      </c>
      <c r="DE57" s="40">
        <f>IF(DE$7="",0,DE37*условия!$N12)</f>
        <v>0</v>
      </c>
      <c r="DF57" s="40">
        <f>IF(DF$7="",0,DF37*условия!$N12)</f>
        <v>0</v>
      </c>
      <c r="DG57" s="40">
        <f>IF(DG$7="",0,DG37*условия!$N12)</f>
        <v>0</v>
      </c>
      <c r="DH57" s="40">
        <f>IF(DH$7="",0,DH37*условия!$N12)</f>
        <v>0</v>
      </c>
      <c r="DI57" s="40">
        <f>IF(DI$7="",0,DI37*условия!$N12)</f>
        <v>0</v>
      </c>
      <c r="DJ57" s="40">
        <f>IF(DJ$7="",0,DJ37*условия!$N12)</f>
        <v>0</v>
      </c>
      <c r="DK57" s="40">
        <f>IF(DK$7="",0,DK37*условия!$N12)</f>
        <v>0</v>
      </c>
      <c r="DL57" s="40">
        <f>IF(DL$7="",0,DL37*условия!$N12)</f>
        <v>0</v>
      </c>
      <c r="DM57" s="40">
        <f>IF(DM$7="",0,DM37*условия!$N12)</f>
        <v>0</v>
      </c>
      <c r="DN57" s="40">
        <f>IF(DN$7="",0,DN37*условия!$N12)</f>
        <v>0</v>
      </c>
      <c r="DO57" s="40">
        <f>IF(DO$7="",0,DO37*условия!$N12)</f>
        <v>0</v>
      </c>
      <c r="DP57" s="40">
        <f>IF(DP$7="",0,DP37*условия!$N12)</f>
        <v>0</v>
      </c>
      <c r="DQ57" s="40">
        <f>IF(DQ$7="",0,DQ37*условия!$N12)</f>
        <v>0</v>
      </c>
      <c r="DR57" s="40">
        <f>IF(DR$7="",0,DR37*условия!$N12)</f>
        <v>0</v>
      </c>
      <c r="DS57" s="40">
        <f>IF(DS$7="",0,DS37*условия!$N12)</f>
        <v>0</v>
      </c>
      <c r="DT57" s="40">
        <f>IF(DT$7="",0,DT37*условия!$N12)</f>
        <v>0</v>
      </c>
      <c r="DU57" s="40">
        <f>IF(DU$7="",0,DU37*условия!$N12)</f>
        <v>0</v>
      </c>
      <c r="DV57" s="40">
        <f>IF(DV$7="",0,DV37*условия!$N12)</f>
        <v>0</v>
      </c>
      <c r="DW57" s="40">
        <f>IF(DW$7="",0,DW37*условия!$N12)</f>
        <v>0</v>
      </c>
      <c r="DX57" s="40">
        <f>IF(DX$7="",0,DX37*условия!$N12)</f>
        <v>0</v>
      </c>
      <c r="DY57" s="40">
        <f>IF(DY$7="",0,DY37*условия!$N12)</f>
        <v>0</v>
      </c>
      <c r="DZ57" s="40">
        <f>IF(DZ$7="",0,DZ37*условия!$N12)</f>
        <v>0</v>
      </c>
      <c r="EA57" s="40">
        <f>IF(EA$7="",0,EA37*условия!$N12)</f>
        <v>0</v>
      </c>
      <c r="EB57" s="40">
        <f>IF(EB$7="",0,EB37*условия!$N12)</f>
        <v>0</v>
      </c>
      <c r="EC57" s="40">
        <f>IF(EC$7="",0,EC37*условия!$N12)</f>
        <v>0</v>
      </c>
      <c r="ED57" s="40">
        <f>IF(ED$7="",0,ED37*условия!$N12)</f>
        <v>0</v>
      </c>
      <c r="EE57" s="40">
        <f>IF(EE$7="",0,EE37*условия!$N12)</f>
        <v>0</v>
      </c>
      <c r="EF57" s="40">
        <f>IF(EF$7="",0,EF37*условия!$N12)</f>
        <v>0</v>
      </c>
      <c r="EG57" s="40">
        <f>IF(EG$7="",0,EG37*условия!$N12)</f>
        <v>0</v>
      </c>
      <c r="EH57" s="40">
        <f>IF(EH$7="",0,EH37*условия!$N12)</f>
        <v>0</v>
      </c>
      <c r="EI57" s="40">
        <f>IF(EI$7="",0,EI37*условия!$N12)</f>
        <v>0</v>
      </c>
      <c r="EJ57" s="40">
        <f>IF(EJ$7="",0,EJ37*условия!$N12)</f>
        <v>0</v>
      </c>
      <c r="EK57" s="40">
        <f>IF(EK$7="",0,EK37*условия!$N12)</f>
        <v>0</v>
      </c>
      <c r="EL57" s="40">
        <f>IF(EL$7="",0,EL37*условия!$N12)</f>
        <v>0</v>
      </c>
      <c r="EM57" s="40">
        <f>IF(EM$7="",0,EM37*условия!$N12)</f>
        <v>0</v>
      </c>
      <c r="EN57" s="40">
        <f>IF(EN$7="",0,EN37*условия!$N12)</f>
        <v>0</v>
      </c>
      <c r="EO57" s="40">
        <f>IF(EO$7="",0,EO37*условия!$N12)</f>
        <v>0</v>
      </c>
      <c r="EP57" s="40">
        <f>IF(EP$7="",0,EP37*условия!$N12)</f>
        <v>0</v>
      </c>
      <c r="EQ57" s="40">
        <f>IF(EQ$7="",0,EQ37*условия!$N12)</f>
        <v>0</v>
      </c>
      <c r="ER57" s="40">
        <f>IF(ER$7="",0,ER37*условия!$N12)</f>
        <v>0</v>
      </c>
      <c r="ES57" s="40">
        <f>IF(ES$7="",0,ES37*условия!$N12)</f>
        <v>0</v>
      </c>
      <c r="ET57" s="40">
        <f>IF(ET$7="",0,ET37*условия!$N12)</f>
        <v>0</v>
      </c>
      <c r="EU57" s="40">
        <f>IF(EU$7="",0,EU37*условия!$N12)</f>
        <v>0</v>
      </c>
      <c r="EV57" s="40">
        <f>IF(EV$7="",0,EV37*условия!$N12)</f>
        <v>0</v>
      </c>
      <c r="EW57" s="40">
        <f>IF(EW$7="",0,EW37*условия!$N12)</f>
        <v>0</v>
      </c>
      <c r="EX57" s="40">
        <f>IF(EX$7="",0,EX37*условия!$N12)</f>
        <v>0</v>
      </c>
      <c r="EY57" s="40">
        <f>IF(EY$7="",0,EY37*условия!$N12)</f>
        <v>0</v>
      </c>
      <c r="EZ57" s="40">
        <f>IF(EZ$7="",0,EZ37*условия!$N12)</f>
        <v>0</v>
      </c>
      <c r="FA57" s="40">
        <f>IF(FA$7="",0,FA37*условия!$N12)</f>
        <v>0</v>
      </c>
      <c r="FB57" s="40">
        <f>IF(FB$7="",0,FB37*условия!$N12)</f>
        <v>0</v>
      </c>
      <c r="FC57" s="40">
        <f>IF(FC$7="",0,FC37*условия!$N12)</f>
        <v>0</v>
      </c>
      <c r="FD57" s="40">
        <f>IF(FD$7="",0,FD37*условия!$N12)</f>
        <v>0</v>
      </c>
      <c r="FE57" s="40">
        <f>IF(FE$7="",0,FE37*условия!$N12)</f>
        <v>0</v>
      </c>
      <c r="FF57" s="40">
        <f>IF(FF$7="",0,FF37*условия!$N12)</f>
        <v>0</v>
      </c>
      <c r="FG57" s="40">
        <f>IF(FG$7="",0,FG37*условия!$N12)</f>
        <v>0</v>
      </c>
      <c r="FH57" s="40">
        <f>IF(FH$7="",0,FH37*условия!$N12)</f>
        <v>0</v>
      </c>
      <c r="FI57" s="40">
        <f>IF(FI$7="",0,FI37*условия!$N12)</f>
        <v>0</v>
      </c>
      <c r="FJ57" s="40">
        <f>IF(FJ$7="",0,FJ37*условия!$N12)</f>
        <v>0</v>
      </c>
      <c r="FK57" s="40">
        <f>IF(FK$7="",0,FK37*условия!$N12)</f>
        <v>0</v>
      </c>
      <c r="FL57" s="40">
        <f>IF(FL$7="",0,FL37*условия!$N12)</f>
        <v>0</v>
      </c>
      <c r="FM57" s="40">
        <f>IF(FM$7="",0,FM37*условия!$N12)</f>
        <v>0</v>
      </c>
      <c r="FN57" s="40">
        <f>IF(FN$7="",0,FN37*условия!$N12)</f>
        <v>0</v>
      </c>
      <c r="FO57" s="40">
        <f>IF(FO$7="",0,FO37*условия!$N12)</f>
        <v>0</v>
      </c>
      <c r="FP57" s="40">
        <f>IF(FP$7="",0,FP37*условия!$N12)</f>
        <v>0</v>
      </c>
      <c r="FQ57" s="40">
        <f>IF(FQ$7="",0,FQ37*условия!$N12)</f>
        <v>0</v>
      </c>
      <c r="FR57" s="40">
        <f>IF(FR$7="",0,FR37*условия!$N12)</f>
        <v>0</v>
      </c>
      <c r="FS57" s="40">
        <f>IF(FS$7="",0,FS37*условия!$N12)</f>
        <v>0</v>
      </c>
      <c r="FT57" s="40">
        <f>IF(FT$7="",0,FT37*условия!$N12)</f>
        <v>0</v>
      </c>
      <c r="FU57" s="40">
        <f>IF(FU$7="",0,FU37*условия!$N12)</f>
        <v>0</v>
      </c>
      <c r="FV57" s="40">
        <f>IF(FV$7="",0,FV37*условия!$N12)</f>
        <v>0</v>
      </c>
      <c r="FW57" s="40">
        <f>IF(FW$7="",0,FW37*условия!$N12)</f>
        <v>0</v>
      </c>
      <c r="FX57" s="40">
        <f>IF(FX$7="",0,FX37*условия!$N12)</f>
        <v>0</v>
      </c>
      <c r="FY57" s="40">
        <f>IF(FY$7="",0,FY37*условия!$N12)</f>
        <v>0</v>
      </c>
      <c r="FZ57" s="40">
        <f>IF(FZ$7="",0,FZ37*условия!$N12)</f>
        <v>0</v>
      </c>
      <c r="GA57" s="40">
        <f>IF(GA$7="",0,GA37*условия!$N12)</f>
        <v>0</v>
      </c>
      <c r="GB57" s="40">
        <f>IF(GB$7="",0,GB37*условия!$N12)</f>
        <v>0</v>
      </c>
      <c r="GC57" s="40">
        <f>IF(GC$7="",0,GC37*условия!$N12)</f>
        <v>0</v>
      </c>
      <c r="GD57" s="40">
        <f>IF(GD$7="",0,GD37*условия!$N12)</f>
        <v>0</v>
      </c>
      <c r="GE57" s="40">
        <f>IF(GE$7="",0,GE37*условия!$N12)</f>
        <v>0</v>
      </c>
      <c r="GF57" s="40">
        <f>IF(GF$7="",0,GF37*условия!$N12)</f>
        <v>0</v>
      </c>
      <c r="GG57" s="40">
        <f>IF(GG$7="",0,GG37*условия!$N12)</f>
        <v>0</v>
      </c>
      <c r="GH57" s="40">
        <f>IF(GH$7="",0,GH37*условия!$N12)</f>
        <v>0</v>
      </c>
      <c r="GI57" s="40">
        <f>IF(GI$7="",0,GI37*условия!$N12)</f>
        <v>0</v>
      </c>
      <c r="GJ57" s="40">
        <f>IF(GJ$7="",0,GJ37*условия!$N12)</f>
        <v>0</v>
      </c>
      <c r="GK57" s="40">
        <f>IF(GK$7="",0,GK37*условия!$N12)</f>
        <v>0</v>
      </c>
      <c r="GL57" s="40">
        <f>IF(GL$7="",0,GL37*условия!$N12)</f>
        <v>0</v>
      </c>
      <c r="GM57" s="40">
        <f>IF(GM$7="",0,GM37*условия!$N12)</f>
        <v>0</v>
      </c>
      <c r="GN57" s="40">
        <f>IF(GN$7="",0,GN37*условия!$N12)</f>
        <v>0</v>
      </c>
      <c r="GO57" s="40">
        <f>IF(GO$7="",0,GO37*условия!$N12)</f>
        <v>0</v>
      </c>
      <c r="GP57" s="40">
        <f>IF(GP$7="",0,GP37*условия!$N12)</f>
        <v>0</v>
      </c>
      <c r="GQ57" s="40">
        <f>IF(GQ$7="",0,GQ37*условия!$N12)</f>
        <v>0</v>
      </c>
      <c r="GR57" s="40">
        <f>IF(GR$7="",0,GR37*условия!$N12)</f>
        <v>0</v>
      </c>
      <c r="GS57" s="40">
        <f>IF(GS$7="",0,GS37*условия!$N12)</f>
        <v>0</v>
      </c>
      <c r="GT57" s="40">
        <f>IF(GT$7="",0,GT37*условия!$N12)</f>
        <v>0</v>
      </c>
      <c r="GU57" s="40">
        <f>IF(GU$7="",0,GU37*условия!$N12)</f>
        <v>0</v>
      </c>
      <c r="GV57" s="40">
        <f>IF(GV$7="",0,GV37*условия!$N12)</f>
        <v>0</v>
      </c>
      <c r="GW57" s="40">
        <f>IF(GW$7="",0,GW37*условия!$N12)</f>
        <v>0</v>
      </c>
      <c r="GX57" s="40">
        <f>IF(GX$7="",0,GX37*условия!$N12)</f>
        <v>0</v>
      </c>
      <c r="GY57" s="40">
        <f>IF(GY$7="",0,GY37*условия!$N12)</f>
        <v>0</v>
      </c>
      <c r="GZ57" s="40">
        <f>IF(GZ$7="",0,GZ37*условия!$N12)</f>
        <v>0</v>
      </c>
      <c r="HA57" s="40">
        <f>IF(HA$7="",0,HA37*условия!$N12)</f>
        <v>0</v>
      </c>
      <c r="HB57" s="40">
        <f>IF(HB$7="",0,HB37*условия!$N12)</f>
        <v>0</v>
      </c>
      <c r="HC57" s="40">
        <f>IF(HC$7="",0,HC37*условия!$N12)</f>
        <v>0</v>
      </c>
      <c r="HD57" s="40">
        <f>IF(HD$7="",0,HD37*условия!$N12)</f>
        <v>0</v>
      </c>
      <c r="HE57" s="40">
        <f>IF(HE$7="",0,HE37*условия!$N12)</f>
        <v>0</v>
      </c>
      <c r="HF57" s="40">
        <f>IF(HF$7="",0,HF37*условия!$N12)</f>
        <v>0</v>
      </c>
      <c r="HG57" s="40">
        <f>IF(HG$7="",0,HG37*условия!$N12)</f>
        <v>0</v>
      </c>
      <c r="HH57" s="40">
        <f>IF(HH$7="",0,HH37*условия!$N12)</f>
        <v>0</v>
      </c>
      <c r="HI57" s="40">
        <f>IF(HI$7="",0,HI37*условия!$N12)</f>
        <v>0</v>
      </c>
      <c r="HJ57" s="40">
        <f>IF(HJ$7="",0,HJ37*условия!$N12)</f>
        <v>0</v>
      </c>
      <c r="HK57" s="40">
        <f>IF(HK$7="",0,HK37*условия!$N12)</f>
        <v>0</v>
      </c>
      <c r="HL57" s="40">
        <f>IF(HL$7="",0,HL37*условия!$N12)</f>
        <v>0</v>
      </c>
      <c r="HM57" s="40">
        <f>IF(HM$7="",0,HM37*условия!$N12)</f>
        <v>0</v>
      </c>
      <c r="HN57" s="40">
        <f>IF(HN$7="",0,HN37*условия!$N12)</f>
        <v>0</v>
      </c>
      <c r="HO57" s="40">
        <f>IF(HO$7="",0,HO37*условия!$N12)</f>
        <v>0</v>
      </c>
      <c r="HP57" s="40">
        <f>IF(HP$7="",0,HP37*условия!$N12)</f>
        <v>0</v>
      </c>
      <c r="HQ57" s="40">
        <f>IF(HQ$7="",0,HQ37*условия!$N12)</f>
        <v>0</v>
      </c>
      <c r="HR57" s="40">
        <f>IF(HR$7="",0,HR37*условия!$N12)</f>
        <v>0</v>
      </c>
      <c r="HS57" s="40">
        <f>IF(HS$7="",0,HS37*условия!$N12)</f>
        <v>0</v>
      </c>
      <c r="HT57" s="40">
        <f>IF(HT$7="",0,HT37*условия!$N12)</f>
        <v>0</v>
      </c>
      <c r="HU57" s="40">
        <f>IF(HU$7="",0,HU37*условия!$N12)</f>
        <v>0</v>
      </c>
      <c r="HV57" s="40">
        <f>IF(HV$7="",0,HV37*условия!$N12)</f>
        <v>0</v>
      </c>
      <c r="HW57" s="40">
        <f>IF(HW$7="",0,HW37*условия!$N12)</f>
        <v>0</v>
      </c>
      <c r="HX57" s="40">
        <f>IF(HX$7="",0,HX37*условия!$N12)</f>
        <v>0</v>
      </c>
      <c r="HY57" s="40">
        <f>IF(HY$7="",0,HY37*условия!$N12)</f>
        <v>0</v>
      </c>
      <c r="HZ57" s="40">
        <f>IF(HZ$7="",0,HZ37*условия!$N12)</f>
        <v>0</v>
      </c>
      <c r="IA57" s="40">
        <f>IF(IA$7="",0,IA37*условия!$N12)</f>
        <v>0</v>
      </c>
      <c r="IB57" s="40">
        <f>IF(IB$7="",0,IB37*условия!$N12)</f>
        <v>0</v>
      </c>
      <c r="IC57" s="40">
        <f>IF(IC$7="",0,IC37*условия!$N12)</f>
        <v>0</v>
      </c>
      <c r="ID57" s="40">
        <f>IF(ID$7="",0,ID37*условия!$N12)</f>
        <v>0</v>
      </c>
      <c r="IE57" s="40">
        <f>IF(IE$7="",0,IE37*условия!$N12)</f>
        <v>0</v>
      </c>
      <c r="IF57" s="40">
        <f>IF(IF$7="",0,IF37*условия!$N12)</f>
        <v>0</v>
      </c>
      <c r="IG57" s="40">
        <f>IF(IG$7="",0,IG37*условия!$N12)</f>
        <v>0</v>
      </c>
      <c r="IH57" s="40">
        <f>IF(IH$7="",0,IH37*условия!$N12)</f>
        <v>0</v>
      </c>
      <c r="II57" s="40">
        <f>IF(II$7="",0,II37*условия!$N12)</f>
        <v>0</v>
      </c>
      <c r="IJ57" s="40">
        <f>IF(IJ$7="",0,IJ37*условия!$N12)</f>
        <v>0</v>
      </c>
      <c r="IK57" s="40">
        <f>IF(IK$7="",0,IK37*условия!$N12)</f>
        <v>0</v>
      </c>
      <c r="IL57" s="40">
        <f>IF(IL$7="",0,IL37*условия!$N12)</f>
        <v>0</v>
      </c>
      <c r="IM57" s="40">
        <f>IF(IM$7="",0,IM37*условия!$N12)</f>
        <v>0</v>
      </c>
      <c r="IN57" s="40">
        <f>IF(IN$7="",0,IN37*условия!$N12)</f>
        <v>0</v>
      </c>
      <c r="IO57" s="40">
        <f>IF(IO$7="",0,IO37*условия!$N12)</f>
        <v>0</v>
      </c>
      <c r="IP57" s="40">
        <f>IF(IP$7="",0,IP37*условия!$N12)</f>
        <v>0</v>
      </c>
      <c r="IQ57" s="40">
        <f>IF(IQ$7="",0,IQ37*условия!$N12)</f>
        <v>0</v>
      </c>
      <c r="IR57" s="40">
        <f>IF(IR$7="",0,IR37*условия!$N12)</f>
        <v>0</v>
      </c>
      <c r="IS57" s="40">
        <f>IF(IS$7="",0,IS37*условия!$N12)</f>
        <v>0</v>
      </c>
      <c r="IT57" s="40">
        <f>IF(IT$7="",0,IT37*условия!$N12)</f>
        <v>0</v>
      </c>
      <c r="IU57" s="40">
        <f>IF(IU$7="",0,IU37*условия!$N12)</f>
        <v>0</v>
      </c>
      <c r="IV57" s="40">
        <f>IF(IV$7="",0,IV37*условия!$N12)</f>
        <v>0</v>
      </c>
      <c r="IW57" s="40">
        <f>IF(IW$7="",0,IW37*условия!$N12)</f>
        <v>0</v>
      </c>
      <c r="IX57" s="40">
        <f>IF(IX$7="",0,IX37*условия!$N12)</f>
        <v>0</v>
      </c>
      <c r="IY57" s="40">
        <f>IF(IY$7="",0,IY37*условия!$N12)</f>
        <v>0</v>
      </c>
      <c r="IZ57" s="40">
        <f>IF(IZ$7="",0,IZ37*условия!$N12)</f>
        <v>0</v>
      </c>
      <c r="JA57" s="40">
        <f>IF(JA$7="",0,JA37*условия!$N12)</f>
        <v>0</v>
      </c>
      <c r="JB57" s="40">
        <f>IF(JB$7="",0,JB37*условия!$N12)</f>
        <v>0</v>
      </c>
      <c r="JC57" s="40">
        <f>IF(JC$7="",0,JC37*условия!$N12)</f>
        <v>0</v>
      </c>
      <c r="JD57" s="40">
        <f>IF(JD$7="",0,JD37*условия!$N12)</f>
        <v>0</v>
      </c>
      <c r="JE57" s="40">
        <f>IF(JE$7="",0,JE37*условия!$N12)</f>
        <v>0</v>
      </c>
      <c r="JF57" s="40">
        <f>IF(JF$7="",0,JF37*условия!$N12)</f>
        <v>0</v>
      </c>
      <c r="JG57" s="40">
        <f>IF(JG$7="",0,JG37*условия!$N12)</f>
        <v>0</v>
      </c>
      <c r="JH57" s="40">
        <f>IF(JH$7="",0,JH37*условия!$N12)</f>
        <v>0</v>
      </c>
      <c r="JI57" s="40">
        <f>IF(JI$7="",0,JI37*условия!$N12)</f>
        <v>0</v>
      </c>
      <c r="JJ57" s="40">
        <f>IF(JJ$7="",0,JJ37*условия!$N12)</f>
        <v>0</v>
      </c>
      <c r="JK57" s="40">
        <f>IF(JK$7="",0,JK37*условия!$N12)</f>
        <v>0</v>
      </c>
      <c r="JL57" s="40">
        <f>IF(JL$7="",0,JL37*условия!$N12)</f>
        <v>0</v>
      </c>
      <c r="JM57" s="40">
        <f>IF(JM$7="",0,JM37*условия!$N12)</f>
        <v>0</v>
      </c>
      <c r="JN57" s="40">
        <f>IF(JN$7="",0,JN37*условия!$N12)</f>
        <v>0</v>
      </c>
      <c r="JO57" s="40">
        <f>IF(JO$7="",0,JO37*условия!$N12)</f>
        <v>0</v>
      </c>
      <c r="JP57" s="40">
        <f>IF(JP$7="",0,JP37*условия!$N12)</f>
        <v>0</v>
      </c>
      <c r="JQ57" s="40">
        <f>IF(JQ$7="",0,JQ37*условия!$N12)</f>
        <v>0</v>
      </c>
      <c r="JR57" s="40">
        <f>IF(JR$7="",0,JR37*условия!$N12)</f>
        <v>0</v>
      </c>
      <c r="JS57" s="40">
        <f>IF(JS$7="",0,JS37*условия!$N12)</f>
        <v>0</v>
      </c>
      <c r="JT57" s="40">
        <f>IF(JT$7="",0,JT37*условия!$N12)</f>
        <v>0</v>
      </c>
      <c r="JU57" s="40">
        <f>IF(JU$7="",0,JU37*условия!$N12)</f>
        <v>0</v>
      </c>
      <c r="JV57" s="40">
        <f>IF(JV$7="",0,JV37*условия!$N12)</f>
        <v>0</v>
      </c>
      <c r="JW57" s="40">
        <f>IF(JW$7="",0,JW37*условия!$N12)</f>
        <v>0</v>
      </c>
      <c r="JX57" s="40">
        <f>IF(JX$7="",0,JX37*условия!$N12)</f>
        <v>0</v>
      </c>
      <c r="JY57" s="40">
        <f>IF(JY$7="",0,JY37*условия!$N12)</f>
        <v>0</v>
      </c>
      <c r="JZ57" s="40">
        <f>IF(JZ$7="",0,JZ37*условия!$N12)</f>
        <v>0</v>
      </c>
      <c r="KA57" s="40">
        <f>IF(KA$7="",0,KA37*условия!$N12)</f>
        <v>0</v>
      </c>
      <c r="KB57" s="40">
        <f>IF(KB$7="",0,KB37*условия!$N12)</f>
        <v>0</v>
      </c>
      <c r="KC57" s="40">
        <f>IF(KC$7="",0,KC37*условия!$N12)</f>
        <v>0</v>
      </c>
      <c r="KD57" s="40">
        <f>IF(KD$7="",0,KD37*условия!$N12)</f>
        <v>0</v>
      </c>
      <c r="KE57" s="40">
        <f>IF(KE$7="",0,KE37*условия!$N12)</f>
        <v>0</v>
      </c>
      <c r="KF57" s="40">
        <f>IF(KF$7="",0,KF37*условия!$N12)</f>
        <v>0</v>
      </c>
      <c r="KG57" s="40">
        <f>IF(KG$7="",0,KG37*условия!$N12)</f>
        <v>0</v>
      </c>
      <c r="KH57" s="40">
        <f>IF(KH$7="",0,KH37*условия!$N12)</f>
        <v>0</v>
      </c>
      <c r="KI57" s="40">
        <f>IF(KI$7="",0,KI37*условия!$N12)</f>
        <v>0</v>
      </c>
      <c r="KJ57" s="40">
        <f>IF(KJ$7="",0,KJ37*условия!$N12)</f>
        <v>0</v>
      </c>
      <c r="KK57" s="40">
        <f>IF(KK$7="",0,KK37*условия!$N12)</f>
        <v>0</v>
      </c>
      <c r="KL57" s="40">
        <f>IF(KL$7="",0,KL37*условия!$N12)</f>
        <v>0</v>
      </c>
      <c r="KM57" s="40">
        <f>IF(KM$7="",0,KM37*условия!$N12)</f>
        <v>0</v>
      </c>
      <c r="KN57" s="40">
        <f>IF(KN$7="",0,KN37*условия!$N12)</f>
        <v>0</v>
      </c>
      <c r="KO57" s="40">
        <f>IF(KO$7="",0,KO37*условия!$N12)</f>
        <v>0</v>
      </c>
      <c r="KP57" s="40">
        <f>IF(KP$7="",0,KP37*условия!$N12)</f>
        <v>0</v>
      </c>
      <c r="KQ57" s="40">
        <f>IF(KQ$7="",0,KQ37*условия!$N12)</f>
        <v>0</v>
      </c>
      <c r="KR57" s="40">
        <f>IF(KR$7="",0,KR37*условия!$N12)</f>
        <v>0</v>
      </c>
      <c r="KS57" s="40">
        <f>IF(KS$7="",0,KS37*условия!$N12)</f>
        <v>0</v>
      </c>
      <c r="KT57" s="40">
        <f>IF(KT$7="",0,KT37*условия!$N12)</f>
        <v>0</v>
      </c>
      <c r="KU57" s="40">
        <f>IF(KU$7="",0,KU37*условия!$N12)</f>
        <v>0</v>
      </c>
      <c r="KV57" s="40">
        <f>IF(KV$7="",0,KV37*условия!$N12)</f>
        <v>0</v>
      </c>
      <c r="KW57" s="1"/>
      <c r="KX57" s="1"/>
    </row>
    <row r="58" spans="1:310" x14ac:dyDescent="0.25">
      <c r="A58" s="1"/>
      <c r="B58" s="79"/>
      <c r="C58" s="79"/>
      <c r="D58" s="79"/>
      <c r="E58" s="1" t="str">
        <f>E55</f>
        <v>количество сотрудников в работе</v>
      </c>
      <c r="F58" s="1"/>
      <c r="G58" s="1"/>
      <c r="H58" s="11" t="str">
        <f t="shared" si="48"/>
        <v>вакансии</v>
      </c>
      <c r="I58" s="1"/>
      <c r="J58" s="1"/>
      <c r="K58" s="1" t="str">
        <f>справочники!$U$15</f>
        <v>непостоянные-30сотрудников</v>
      </c>
      <c r="L58" s="1"/>
      <c r="M58" s="5"/>
      <c r="N58" s="40"/>
      <c r="O58" s="19"/>
      <c r="P58" s="1"/>
      <c r="Q58" s="1"/>
      <c r="R58" s="40"/>
      <c r="S58" s="1"/>
      <c r="T58" s="232"/>
      <c r="U58" s="40">
        <f>IF(U$7="",0,U38*условия!$N13)</f>
        <v>247.9166666666676</v>
      </c>
      <c r="V58" s="40">
        <f>IF(V$7="",0,V38*условия!$N13)</f>
        <v>510.00000000000108</v>
      </c>
      <c r="W58" s="40">
        <f>IF(W$7="",0,W38*условия!$N13)</f>
        <v>786.25000000000114</v>
      </c>
      <c r="X58" s="40">
        <f>IF(X$7="",0,X38*условия!$N13)</f>
        <v>1076.6666666666679</v>
      </c>
      <c r="Y58" s="40">
        <f>IF(Y$7="",0,Y38*условия!$N13)</f>
        <v>1381.2500000000011</v>
      </c>
      <c r="Z58" s="40">
        <f>IF(Z$7="",0,Z38*условия!$N13)</f>
        <v>1700.0000000000014</v>
      </c>
      <c r="AA58" s="40">
        <f>IF(AA$7="",0,AA38*условия!$N13)</f>
        <v>2032.9166666666683</v>
      </c>
      <c r="AB58" s="40">
        <f>IF(AB$7="",0,AB38*условия!$N13)</f>
        <v>2380.0000000000014</v>
      </c>
      <c r="AC58" s="40">
        <f>IF(AC$7="",0,AC38*условия!$N13)</f>
        <v>2493.3333333333353</v>
      </c>
      <c r="AD58" s="40">
        <f>IF(AD$7="",0,AD38*условия!$N13)</f>
        <v>2606.6666666666683</v>
      </c>
      <c r="AE58" s="40">
        <f>IF(AE$7="",0,AE38*условия!$N13)</f>
        <v>2720.0000000000014</v>
      </c>
      <c r="AF58" s="40">
        <f>IF(AF$7="",0,AF38*условия!$N13)</f>
        <v>2833.3333333333348</v>
      </c>
      <c r="AG58" s="40">
        <f>IF(AG$7="",0,AG38*условия!$N13)</f>
        <v>2946.6666666666683</v>
      </c>
      <c r="AH58" s="40">
        <f>IF(AH$7="",0,AH38*условия!$N13)</f>
        <v>3060.0000000000018</v>
      </c>
      <c r="AI58" s="40">
        <f>IF(AI$7="",0,AI38*условия!$N13)</f>
        <v>3173.3333333333348</v>
      </c>
      <c r="AJ58" s="40">
        <f>IF(AJ$7="",0,AJ38*условия!$N13)</f>
        <v>3286.6666666666683</v>
      </c>
      <c r="AK58" s="40">
        <f>IF(AK$7="",0,AK38*условия!$N13)</f>
        <v>3400.0000000000014</v>
      </c>
      <c r="AL58" s="40">
        <f>IF(AL$7="",0,AL38*условия!$N13)</f>
        <v>3513.3333333333353</v>
      </c>
      <c r="AM58" s="40">
        <f>IF(AM$7="",0,AM38*условия!$N13)</f>
        <v>3626.6666666666683</v>
      </c>
      <c r="AN58" s="40">
        <f>IF(AN$7="",0,AN38*условия!$N13)</f>
        <v>3740.0000000000014</v>
      </c>
      <c r="AO58" s="40">
        <f>IF(AO$7="",0,AO38*условия!$N13)</f>
        <v>3853.3333333333344</v>
      </c>
      <c r="AP58" s="40">
        <f>IF(AP$7="",0,AP38*условия!$N13)</f>
        <v>3966.6666666666688</v>
      </c>
      <c r="AQ58" s="40">
        <f>IF(AQ$7="",0,AQ38*условия!$N13)</f>
        <v>4080.0000000000018</v>
      </c>
      <c r="AR58" s="40">
        <f>IF(AR$7="",0,AR38*условия!$N13)</f>
        <v>4193.3333333333348</v>
      </c>
      <c r="AS58" s="40">
        <f>IF(AS$7="",0,AS38*условия!$N13)</f>
        <v>4306.6666666666679</v>
      </c>
      <c r="AT58" s="40">
        <f>IF(AT$7="",0,AT38*условия!$N13)</f>
        <v>4420.0000000000009</v>
      </c>
      <c r="AU58" s="40">
        <f>IF(AU$7="",0,AU38*условия!$N13)</f>
        <v>4533.3333333333348</v>
      </c>
      <c r="AV58" s="40">
        <f>IF(AV$7="",0,AV38*условия!$N13)</f>
        <v>4646.6666666666679</v>
      </c>
      <c r="AW58" s="40">
        <f>IF(AW$7="",0,AW38*условия!$N13)</f>
        <v>4760.0000000000018</v>
      </c>
      <c r="AX58" s="40">
        <f>IF(AX$7="",0,AX38*условия!$N13)</f>
        <v>4873.3333333333348</v>
      </c>
      <c r="AY58" s="40">
        <f>IF(AY$7="",0,AY38*условия!$N13)</f>
        <v>4986.6666666666688</v>
      </c>
      <c r="AZ58" s="40">
        <f>IF(AZ$7="",0,AZ38*условия!$N13)</f>
        <v>5100.0000000000018</v>
      </c>
      <c r="BA58" s="40">
        <f>IF(BA$7="",0,BA38*условия!$N13)</f>
        <v>5213.3333333333348</v>
      </c>
      <c r="BB58" s="40">
        <f>IF(BB$7="",0,BB38*условия!$N13)</f>
        <v>5326.6666666666679</v>
      </c>
      <c r="BC58" s="40">
        <f>IF(BC$7="",0,BC38*условия!$N13)</f>
        <v>5440.0000000000009</v>
      </c>
      <c r="BD58" s="40">
        <f>IF(BD$7="",0,BD38*условия!$N13)</f>
        <v>3.4106051316484809E-12</v>
      </c>
      <c r="BE58" s="40">
        <f>IF(BE$7="",0,BE38*условия!$N13)</f>
        <v>0</v>
      </c>
      <c r="BF58" s="40">
        <f>IF(BF$7="",0,BF38*условия!$N13)</f>
        <v>0</v>
      </c>
      <c r="BG58" s="40">
        <f>IF(BG$7="",0,BG38*условия!$N13)</f>
        <v>0</v>
      </c>
      <c r="BH58" s="40">
        <f>IF(BH$7="",0,BH38*условия!$N13)</f>
        <v>0</v>
      </c>
      <c r="BI58" s="40">
        <f>IF(BI$7="",0,BI38*условия!$N13)</f>
        <v>0</v>
      </c>
      <c r="BJ58" s="40">
        <f>IF(BJ$7="",0,BJ38*условия!$N13)</f>
        <v>0</v>
      </c>
      <c r="BK58" s="40">
        <f>IF(BK$7="",0,BK38*условия!$N13)</f>
        <v>0</v>
      </c>
      <c r="BL58" s="40">
        <f>IF(BL$7="",0,BL38*условия!$N13)</f>
        <v>0</v>
      </c>
      <c r="BM58" s="40">
        <f>IF(BM$7="",0,BM38*условия!$N13)</f>
        <v>0</v>
      </c>
      <c r="BN58" s="40">
        <f>IF(BN$7="",0,BN38*условия!$N13)</f>
        <v>0</v>
      </c>
      <c r="BO58" s="40">
        <f>IF(BO$7="",0,BO38*условия!$N13)</f>
        <v>0</v>
      </c>
      <c r="BP58" s="40">
        <f>IF(BP$7="",0,BP38*условия!$N13)</f>
        <v>0</v>
      </c>
      <c r="BQ58" s="40">
        <f>IF(BQ$7="",0,BQ38*условия!$N13)</f>
        <v>0</v>
      </c>
      <c r="BR58" s="40">
        <f>IF(BR$7="",0,BR38*условия!$N13)</f>
        <v>0</v>
      </c>
      <c r="BS58" s="40">
        <f>IF(BS$7="",0,BS38*условия!$N13)</f>
        <v>0</v>
      </c>
      <c r="BT58" s="40">
        <f>IF(BT$7="",0,BT38*условия!$N13)</f>
        <v>0</v>
      </c>
      <c r="BU58" s="40">
        <f>IF(BU$7="",0,BU38*условия!$N13)</f>
        <v>0</v>
      </c>
      <c r="BV58" s="40">
        <f>IF(BV$7="",0,BV38*условия!$N13)</f>
        <v>0</v>
      </c>
      <c r="BW58" s="40">
        <f>IF(BW$7="",0,BW38*условия!$N13)</f>
        <v>0</v>
      </c>
      <c r="BX58" s="40">
        <f>IF(BX$7="",0,BX38*условия!$N13)</f>
        <v>0</v>
      </c>
      <c r="BY58" s="40">
        <f>IF(BY$7="",0,BY38*условия!$N13)</f>
        <v>0</v>
      </c>
      <c r="BZ58" s="40">
        <f>IF(BZ$7="",0,BZ38*условия!$N13)</f>
        <v>0</v>
      </c>
      <c r="CA58" s="40">
        <f>IF(CA$7="",0,CA38*условия!$N13)</f>
        <v>0</v>
      </c>
      <c r="CB58" s="40">
        <f>IF(CB$7="",0,CB38*условия!$N13)</f>
        <v>0</v>
      </c>
      <c r="CC58" s="40">
        <f>IF(CC$7="",0,CC38*условия!$N13)</f>
        <v>0</v>
      </c>
      <c r="CD58" s="40">
        <f>IF(CD$7="",0,CD38*условия!$N13)</f>
        <v>0</v>
      </c>
      <c r="CE58" s="40">
        <f>IF(CE$7="",0,CE38*условия!$N13)</f>
        <v>0</v>
      </c>
      <c r="CF58" s="40">
        <f>IF(CF$7="",0,CF38*условия!$N13)</f>
        <v>0</v>
      </c>
      <c r="CG58" s="40">
        <f>IF(CG$7="",0,CG38*условия!$N13)</f>
        <v>0</v>
      </c>
      <c r="CH58" s="40">
        <f>IF(CH$7="",0,CH38*условия!$N13)</f>
        <v>0</v>
      </c>
      <c r="CI58" s="40">
        <f>IF(CI$7="",0,CI38*условия!$N13)</f>
        <v>0</v>
      </c>
      <c r="CJ58" s="40">
        <f>IF(CJ$7="",0,CJ38*условия!$N13)</f>
        <v>0</v>
      </c>
      <c r="CK58" s="40">
        <f>IF(CK$7="",0,CK38*условия!$N13)</f>
        <v>0</v>
      </c>
      <c r="CL58" s="40">
        <f>IF(CL$7="",0,CL38*условия!$N13)</f>
        <v>0</v>
      </c>
      <c r="CM58" s="40">
        <f>IF(CM$7="",0,CM38*условия!$N13)</f>
        <v>0</v>
      </c>
      <c r="CN58" s="40">
        <f>IF(CN$7="",0,CN38*условия!$N13)</f>
        <v>0</v>
      </c>
      <c r="CO58" s="40">
        <f>IF(CO$7="",0,CO38*условия!$N13)</f>
        <v>0</v>
      </c>
      <c r="CP58" s="40">
        <f>IF(CP$7="",0,CP38*условия!$N13)</f>
        <v>0</v>
      </c>
      <c r="CQ58" s="40">
        <f>IF(CQ$7="",0,CQ38*условия!$N13)</f>
        <v>0</v>
      </c>
      <c r="CR58" s="40">
        <f>IF(CR$7="",0,CR38*условия!$N13)</f>
        <v>0</v>
      </c>
      <c r="CS58" s="40">
        <f>IF(CS$7="",0,CS38*условия!$N13)</f>
        <v>0</v>
      </c>
      <c r="CT58" s="40">
        <f>IF(CT$7="",0,CT38*условия!$N13)</f>
        <v>0</v>
      </c>
      <c r="CU58" s="40">
        <f>IF(CU$7="",0,CU38*условия!$N13)</f>
        <v>0</v>
      </c>
      <c r="CV58" s="40">
        <f>IF(CV$7="",0,CV38*условия!$N13)</f>
        <v>0</v>
      </c>
      <c r="CW58" s="40">
        <f>IF(CW$7="",0,CW38*условия!$N13)</f>
        <v>0</v>
      </c>
      <c r="CX58" s="40">
        <f>IF(CX$7="",0,CX38*условия!$N13)</f>
        <v>0</v>
      </c>
      <c r="CY58" s="40">
        <f>IF(CY$7="",0,CY38*условия!$N13)</f>
        <v>0</v>
      </c>
      <c r="CZ58" s="40">
        <f>IF(CZ$7="",0,CZ38*условия!$N13)</f>
        <v>0</v>
      </c>
      <c r="DA58" s="40">
        <f>IF(DA$7="",0,DA38*условия!$N13)</f>
        <v>0</v>
      </c>
      <c r="DB58" s="40">
        <f>IF(DB$7="",0,DB38*условия!$N13)</f>
        <v>0</v>
      </c>
      <c r="DC58" s="40">
        <f>IF(DC$7="",0,DC38*условия!$N13)</f>
        <v>0</v>
      </c>
      <c r="DD58" s="40">
        <f>IF(DD$7="",0,DD38*условия!$N13)</f>
        <v>0</v>
      </c>
      <c r="DE58" s="40">
        <f>IF(DE$7="",0,DE38*условия!$N13)</f>
        <v>0</v>
      </c>
      <c r="DF58" s="40">
        <f>IF(DF$7="",0,DF38*условия!$N13)</f>
        <v>0</v>
      </c>
      <c r="DG58" s="40">
        <f>IF(DG$7="",0,DG38*условия!$N13)</f>
        <v>0</v>
      </c>
      <c r="DH58" s="40">
        <f>IF(DH$7="",0,DH38*условия!$N13)</f>
        <v>0</v>
      </c>
      <c r="DI58" s="40">
        <f>IF(DI$7="",0,DI38*условия!$N13)</f>
        <v>0</v>
      </c>
      <c r="DJ58" s="40">
        <f>IF(DJ$7="",0,DJ38*условия!$N13)</f>
        <v>0</v>
      </c>
      <c r="DK58" s="40">
        <f>IF(DK$7="",0,DK38*условия!$N13)</f>
        <v>0</v>
      </c>
      <c r="DL58" s="40">
        <f>IF(DL$7="",0,DL38*условия!$N13)</f>
        <v>0</v>
      </c>
      <c r="DM58" s="40">
        <f>IF(DM$7="",0,DM38*условия!$N13)</f>
        <v>0</v>
      </c>
      <c r="DN58" s="40">
        <f>IF(DN$7="",0,DN38*условия!$N13)</f>
        <v>0</v>
      </c>
      <c r="DO58" s="40">
        <f>IF(DO$7="",0,DO38*условия!$N13)</f>
        <v>0</v>
      </c>
      <c r="DP58" s="40">
        <f>IF(DP$7="",0,DP38*условия!$N13)</f>
        <v>0</v>
      </c>
      <c r="DQ58" s="40">
        <f>IF(DQ$7="",0,DQ38*условия!$N13)</f>
        <v>0</v>
      </c>
      <c r="DR58" s="40">
        <f>IF(DR$7="",0,DR38*условия!$N13)</f>
        <v>0</v>
      </c>
      <c r="DS58" s="40">
        <f>IF(DS$7="",0,DS38*условия!$N13)</f>
        <v>0</v>
      </c>
      <c r="DT58" s="40">
        <f>IF(DT$7="",0,DT38*условия!$N13)</f>
        <v>0</v>
      </c>
      <c r="DU58" s="40">
        <f>IF(DU$7="",0,DU38*условия!$N13)</f>
        <v>0</v>
      </c>
      <c r="DV58" s="40">
        <f>IF(DV$7="",0,DV38*условия!$N13)</f>
        <v>0</v>
      </c>
      <c r="DW58" s="40">
        <f>IF(DW$7="",0,DW38*условия!$N13)</f>
        <v>0</v>
      </c>
      <c r="DX58" s="40">
        <f>IF(DX$7="",0,DX38*условия!$N13)</f>
        <v>0</v>
      </c>
      <c r="DY58" s="40">
        <f>IF(DY$7="",0,DY38*условия!$N13)</f>
        <v>0</v>
      </c>
      <c r="DZ58" s="40">
        <f>IF(DZ$7="",0,DZ38*условия!$N13)</f>
        <v>0</v>
      </c>
      <c r="EA58" s="40">
        <f>IF(EA$7="",0,EA38*условия!$N13)</f>
        <v>0</v>
      </c>
      <c r="EB58" s="40">
        <f>IF(EB$7="",0,EB38*условия!$N13)</f>
        <v>0</v>
      </c>
      <c r="EC58" s="40">
        <f>IF(EC$7="",0,EC38*условия!$N13)</f>
        <v>0</v>
      </c>
      <c r="ED58" s="40">
        <f>IF(ED$7="",0,ED38*условия!$N13)</f>
        <v>0</v>
      </c>
      <c r="EE58" s="40">
        <f>IF(EE$7="",0,EE38*условия!$N13)</f>
        <v>0</v>
      </c>
      <c r="EF58" s="40">
        <f>IF(EF$7="",0,EF38*условия!$N13)</f>
        <v>0</v>
      </c>
      <c r="EG58" s="40">
        <f>IF(EG$7="",0,EG38*условия!$N13)</f>
        <v>0</v>
      </c>
      <c r="EH58" s="40">
        <f>IF(EH$7="",0,EH38*условия!$N13)</f>
        <v>0</v>
      </c>
      <c r="EI58" s="40">
        <f>IF(EI$7="",0,EI38*условия!$N13)</f>
        <v>0</v>
      </c>
      <c r="EJ58" s="40">
        <f>IF(EJ$7="",0,EJ38*условия!$N13)</f>
        <v>0</v>
      </c>
      <c r="EK58" s="40">
        <f>IF(EK$7="",0,EK38*условия!$N13)</f>
        <v>0</v>
      </c>
      <c r="EL58" s="40">
        <f>IF(EL$7="",0,EL38*условия!$N13)</f>
        <v>0</v>
      </c>
      <c r="EM58" s="40">
        <f>IF(EM$7="",0,EM38*условия!$N13)</f>
        <v>0</v>
      </c>
      <c r="EN58" s="40">
        <f>IF(EN$7="",0,EN38*условия!$N13)</f>
        <v>0</v>
      </c>
      <c r="EO58" s="40">
        <f>IF(EO$7="",0,EO38*условия!$N13)</f>
        <v>0</v>
      </c>
      <c r="EP58" s="40">
        <f>IF(EP$7="",0,EP38*условия!$N13)</f>
        <v>0</v>
      </c>
      <c r="EQ58" s="40">
        <f>IF(EQ$7="",0,EQ38*условия!$N13)</f>
        <v>0</v>
      </c>
      <c r="ER58" s="40">
        <f>IF(ER$7="",0,ER38*условия!$N13)</f>
        <v>0</v>
      </c>
      <c r="ES58" s="40">
        <f>IF(ES$7="",0,ES38*условия!$N13)</f>
        <v>0</v>
      </c>
      <c r="ET58" s="40">
        <f>IF(ET$7="",0,ET38*условия!$N13)</f>
        <v>0</v>
      </c>
      <c r="EU58" s="40">
        <f>IF(EU$7="",0,EU38*условия!$N13)</f>
        <v>0</v>
      </c>
      <c r="EV58" s="40">
        <f>IF(EV$7="",0,EV38*условия!$N13)</f>
        <v>0</v>
      </c>
      <c r="EW58" s="40">
        <f>IF(EW$7="",0,EW38*условия!$N13)</f>
        <v>0</v>
      </c>
      <c r="EX58" s="40">
        <f>IF(EX$7="",0,EX38*условия!$N13)</f>
        <v>0</v>
      </c>
      <c r="EY58" s="40">
        <f>IF(EY$7="",0,EY38*условия!$N13)</f>
        <v>0</v>
      </c>
      <c r="EZ58" s="40">
        <f>IF(EZ$7="",0,EZ38*условия!$N13)</f>
        <v>0</v>
      </c>
      <c r="FA58" s="40">
        <f>IF(FA$7="",0,FA38*условия!$N13)</f>
        <v>0</v>
      </c>
      <c r="FB58" s="40">
        <f>IF(FB$7="",0,FB38*условия!$N13)</f>
        <v>0</v>
      </c>
      <c r="FC58" s="40">
        <f>IF(FC$7="",0,FC38*условия!$N13)</f>
        <v>0</v>
      </c>
      <c r="FD58" s="40">
        <f>IF(FD$7="",0,FD38*условия!$N13)</f>
        <v>0</v>
      </c>
      <c r="FE58" s="40">
        <f>IF(FE$7="",0,FE38*условия!$N13)</f>
        <v>0</v>
      </c>
      <c r="FF58" s="40">
        <f>IF(FF$7="",0,FF38*условия!$N13)</f>
        <v>0</v>
      </c>
      <c r="FG58" s="40">
        <f>IF(FG$7="",0,FG38*условия!$N13)</f>
        <v>0</v>
      </c>
      <c r="FH58" s="40">
        <f>IF(FH$7="",0,FH38*условия!$N13)</f>
        <v>0</v>
      </c>
      <c r="FI58" s="40">
        <f>IF(FI$7="",0,FI38*условия!$N13)</f>
        <v>0</v>
      </c>
      <c r="FJ58" s="40">
        <f>IF(FJ$7="",0,FJ38*условия!$N13)</f>
        <v>0</v>
      </c>
      <c r="FK58" s="40">
        <f>IF(FK$7="",0,FK38*условия!$N13)</f>
        <v>0</v>
      </c>
      <c r="FL58" s="40">
        <f>IF(FL$7="",0,FL38*условия!$N13)</f>
        <v>0</v>
      </c>
      <c r="FM58" s="40">
        <f>IF(FM$7="",0,FM38*условия!$N13)</f>
        <v>0</v>
      </c>
      <c r="FN58" s="40">
        <f>IF(FN$7="",0,FN38*условия!$N13)</f>
        <v>0</v>
      </c>
      <c r="FO58" s="40">
        <f>IF(FO$7="",0,FO38*условия!$N13)</f>
        <v>0</v>
      </c>
      <c r="FP58" s="40">
        <f>IF(FP$7="",0,FP38*условия!$N13)</f>
        <v>0</v>
      </c>
      <c r="FQ58" s="40">
        <f>IF(FQ$7="",0,FQ38*условия!$N13)</f>
        <v>0</v>
      </c>
      <c r="FR58" s="40">
        <f>IF(FR$7="",0,FR38*условия!$N13)</f>
        <v>0</v>
      </c>
      <c r="FS58" s="40">
        <f>IF(FS$7="",0,FS38*условия!$N13)</f>
        <v>0</v>
      </c>
      <c r="FT58" s="40">
        <f>IF(FT$7="",0,FT38*условия!$N13)</f>
        <v>0</v>
      </c>
      <c r="FU58" s="40">
        <f>IF(FU$7="",0,FU38*условия!$N13)</f>
        <v>0</v>
      </c>
      <c r="FV58" s="40">
        <f>IF(FV$7="",0,FV38*условия!$N13)</f>
        <v>0</v>
      </c>
      <c r="FW58" s="40">
        <f>IF(FW$7="",0,FW38*условия!$N13)</f>
        <v>0</v>
      </c>
      <c r="FX58" s="40">
        <f>IF(FX$7="",0,FX38*условия!$N13)</f>
        <v>0</v>
      </c>
      <c r="FY58" s="40">
        <f>IF(FY$7="",0,FY38*условия!$N13)</f>
        <v>0</v>
      </c>
      <c r="FZ58" s="40">
        <f>IF(FZ$7="",0,FZ38*условия!$N13)</f>
        <v>0</v>
      </c>
      <c r="GA58" s="40">
        <f>IF(GA$7="",0,GA38*условия!$N13)</f>
        <v>0</v>
      </c>
      <c r="GB58" s="40">
        <f>IF(GB$7="",0,GB38*условия!$N13)</f>
        <v>0</v>
      </c>
      <c r="GC58" s="40">
        <f>IF(GC$7="",0,GC38*условия!$N13)</f>
        <v>0</v>
      </c>
      <c r="GD58" s="40">
        <f>IF(GD$7="",0,GD38*условия!$N13)</f>
        <v>0</v>
      </c>
      <c r="GE58" s="40">
        <f>IF(GE$7="",0,GE38*условия!$N13)</f>
        <v>0</v>
      </c>
      <c r="GF58" s="40">
        <f>IF(GF$7="",0,GF38*условия!$N13)</f>
        <v>0</v>
      </c>
      <c r="GG58" s="40">
        <f>IF(GG$7="",0,GG38*условия!$N13)</f>
        <v>0</v>
      </c>
      <c r="GH58" s="40">
        <f>IF(GH$7="",0,GH38*условия!$N13)</f>
        <v>0</v>
      </c>
      <c r="GI58" s="40">
        <f>IF(GI$7="",0,GI38*условия!$N13)</f>
        <v>0</v>
      </c>
      <c r="GJ58" s="40">
        <f>IF(GJ$7="",0,GJ38*условия!$N13)</f>
        <v>0</v>
      </c>
      <c r="GK58" s="40">
        <f>IF(GK$7="",0,GK38*условия!$N13)</f>
        <v>0</v>
      </c>
      <c r="GL58" s="40">
        <f>IF(GL$7="",0,GL38*условия!$N13)</f>
        <v>0</v>
      </c>
      <c r="GM58" s="40">
        <f>IF(GM$7="",0,GM38*условия!$N13)</f>
        <v>0</v>
      </c>
      <c r="GN58" s="40">
        <f>IF(GN$7="",0,GN38*условия!$N13)</f>
        <v>0</v>
      </c>
      <c r="GO58" s="40">
        <f>IF(GO$7="",0,GO38*условия!$N13)</f>
        <v>0</v>
      </c>
      <c r="GP58" s="40">
        <f>IF(GP$7="",0,GP38*условия!$N13)</f>
        <v>0</v>
      </c>
      <c r="GQ58" s="40">
        <f>IF(GQ$7="",0,GQ38*условия!$N13)</f>
        <v>0</v>
      </c>
      <c r="GR58" s="40">
        <f>IF(GR$7="",0,GR38*условия!$N13)</f>
        <v>0</v>
      </c>
      <c r="GS58" s="40">
        <f>IF(GS$7="",0,GS38*условия!$N13)</f>
        <v>0</v>
      </c>
      <c r="GT58" s="40">
        <f>IF(GT$7="",0,GT38*условия!$N13)</f>
        <v>0</v>
      </c>
      <c r="GU58" s="40">
        <f>IF(GU$7="",0,GU38*условия!$N13)</f>
        <v>0</v>
      </c>
      <c r="GV58" s="40">
        <f>IF(GV$7="",0,GV38*условия!$N13)</f>
        <v>0</v>
      </c>
      <c r="GW58" s="40">
        <f>IF(GW$7="",0,GW38*условия!$N13)</f>
        <v>0</v>
      </c>
      <c r="GX58" s="40">
        <f>IF(GX$7="",0,GX38*условия!$N13)</f>
        <v>0</v>
      </c>
      <c r="GY58" s="40">
        <f>IF(GY$7="",0,GY38*условия!$N13)</f>
        <v>0</v>
      </c>
      <c r="GZ58" s="40">
        <f>IF(GZ$7="",0,GZ38*условия!$N13)</f>
        <v>0</v>
      </c>
      <c r="HA58" s="40">
        <f>IF(HA$7="",0,HA38*условия!$N13)</f>
        <v>0</v>
      </c>
      <c r="HB58" s="40">
        <f>IF(HB$7="",0,HB38*условия!$N13)</f>
        <v>0</v>
      </c>
      <c r="HC58" s="40">
        <f>IF(HC$7="",0,HC38*условия!$N13)</f>
        <v>0</v>
      </c>
      <c r="HD58" s="40">
        <f>IF(HD$7="",0,HD38*условия!$N13)</f>
        <v>0</v>
      </c>
      <c r="HE58" s="40">
        <f>IF(HE$7="",0,HE38*условия!$N13)</f>
        <v>0</v>
      </c>
      <c r="HF58" s="40">
        <f>IF(HF$7="",0,HF38*условия!$N13)</f>
        <v>0</v>
      </c>
      <c r="HG58" s="40">
        <f>IF(HG$7="",0,HG38*условия!$N13)</f>
        <v>0</v>
      </c>
      <c r="HH58" s="40">
        <f>IF(HH$7="",0,HH38*условия!$N13)</f>
        <v>0</v>
      </c>
      <c r="HI58" s="40">
        <f>IF(HI$7="",0,HI38*условия!$N13)</f>
        <v>0</v>
      </c>
      <c r="HJ58" s="40">
        <f>IF(HJ$7="",0,HJ38*условия!$N13)</f>
        <v>0</v>
      </c>
      <c r="HK58" s="40">
        <f>IF(HK$7="",0,HK38*условия!$N13)</f>
        <v>0</v>
      </c>
      <c r="HL58" s="40">
        <f>IF(HL$7="",0,HL38*условия!$N13)</f>
        <v>0</v>
      </c>
      <c r="HM58" s="40">
        <f>IF(HM$7="",0,HM38*условия!$N13)</f>
        <v>0</v>
      </c>
      <c r="HN58" s="40">
        <f>IF(HN$7="",0,HN38*условия!$N13)</f>
        <v>0</v>
      </c>
      <c r="HO58" s="40">
        <f>IF(HO$7="",0,HO38*условия!$N13)</f>
        <v>0</v>
      </c>
      <c r="HP58" s="40">
        <f>IF(HP$7="",0,HP38*условия!$N13)</f>
        <v>0</v>
      </c>
      <c r="HQ58" s="40">
        <f>IF(HQ$7="",0,HQ38*условия!$N13)</f>
        <v>0</v>
      </c>
      <c r="HR58" s="40">
        <f>IF(HR$7="",0,HR38*условия!$N13)</f>
        <v>0</v>
      </c>
      <c r="HS58" s="40">
        <f>IF(HS$7="",0,HS38*условия!$N13)</f>
        <v>0</v>
      </c>
      <c r="HT58" s="40">
        <f>IF(HT$7="",0,HT38*условия!$N13)</f>
        <v>0</v>
      </c>
      <c r="HU58" s="40">
        <f>IF(HU$7="",0,HU38*условия!$N13)</f>
        <v>0</v>
      </c>
      <c r="HV58" s="40">
        <f>IF(HV$7="",0,HV38*условия!$N13)</f>
        <v>0</v>
      </c>
      <c r="HW58" s="40">
        <f>IF(HW$7="",0,HW38*условия!$N13)</f>
        <v>0</v>
      </c>
      <c r="HX58" s="40">
        <f>IF(HX$7="",0,HX38*условия!$N13)</f>
        <v>0</v>
      </c>
      <c r="HY58" s="40">
        <f>IF(HY$7="",0,HY38*условия!$N13)</f>
        <v>0</v>
      </c>
      <c r="HZ58" s="40">
        <f>IF(HZ$7="",0,HZ38*условия!$N13)</f>
        <v>0</v>
      </c>
      <c r="IA58" s="40">
        <f>IF(IA$7="",0,IA38*условия!$N13)</f>
        <v>0</v>
      </c>
      <c r="IB58" s="40">
        <f>IF(IB$7="",0,IB38*условия!$N13)</f>
        <v>0</v>
      </c>
      <c r="IC58" s="40">
        <f>IF(IC$7="",0,IC38*условия!$N13)</f>
        <v>0</v>
      </c>
      <c r="ID58" s="40">
        <f>IF(ID$7="",0,ID38*условия!$N13)</f>
        <v>0</v>
      </c>
      <c r="IE58" s="40">
        <f>IF(IE$7="",0,IE38*условия!$N13)</f>
        <v>0</v>
      </c>
      <c r="IF58" s="40">
        <f>IF(IF$7="",0,IF38*условия!$N13)</f>
        <v>0</v>
      </c>
      <c r="IG58" s="40">
        <f>IF(IG$7="",0,IG38*условия!$N13)</f>
        <v>0</v>
      </c>
      <c r="IH58" s="40">
        <f>IF(IH$7="",0,IH38*условия!$N13)</f>
        <v>0</v>
      </c>
      <c r="II58" s="40">
        <f>IF(II$7="",0,II38*условия!$N13)</f>
        <v>0</v>
      </c>
      <c r="IJ58" s="40">
        <f>IF(IJ$7="",0,IJ38*условия!$N13)</f>
        <v>0</v>
      </c>
      <c r="IK58" s="40">
        <f>IF(IK$7="",0,IK38*условия!$N13)</f>
        <v>0</v>
      </c>
      <c r="IL58" s="40">
        <f>IF(IL$7="",0,IL38*условия!$N13)</f>
        <v>0</v>
      </c>
      <c r="IM58" s="40">
        <f>IF(IM$7="",0,IM38*условия!$N13)</f>
        <v>0</v>
      </c>
      <c r="IN58" s="40">
        <f>IF(IN$7="",0,IN38*условия!$N13)</f>
        <v>0</v>
      </c>
      <c r="IO58" s="40">
        <f>IF(IO$7="",0,IO38*условия!$N13)</f>
        <v>0</v>
      </c>
      <c r="IP58" s="40">
        <f>IF(IP$7="",0,IP38*условия!$N13)</f>
        <v>0</v>
      </c>
      <c r="IQ58" s="40">
        <f>IF(IQ$7="",0,IQ38*условия!$N13)</f>
        <v>0</v>
      </c>
      <c r="IR58" s="40">
        <f>IF(IR$7="",0,IR38*условия!$N13)</f>
        <v>0</v>
      </c>
      <c r="IS58" s="40">
        <f>IF(IS$7="",0,IS38*условия!$N13)</f>
        <v>0</v>
      </c>
      <c r="IT58" s="40">
        <f>IF(IT$7="",0,IT38*условия!$N13)</f>
        <v>0</v>
      </c>
      <c r="IU58" s="40">
        <f>IF(IU$7="",0,IU38*условия!$N13)</f>
        <v>0</v>
      </c>
      <c r="IV58" s="40">
        <f>IF(IV$7="",0,IV38*условия!$N13)</f>
        <v>0</v>
      </c>
      <c r="IW58" s="40">
        <f>IF(IW$7="",0,IW38*условия!$N13)</f>
        <v>0</v>
      </c>
      <c r="IX58" s="40">
        <f>IF(IX$7="",0,IX38*условия!$N13)</f>
        <v>0</v>
      </c>
      <c r="IY58" s="40">
        <f>IF(IY$7="",0,IY38*условия!$N13)</f>
        <v>0</v>
      </c>
      <c r="IZ58" s="40">
        <f>IF(IZ$7="",0,IZ38*условия!$N13)</f>
        <v>0</v>
      </c>
      <c r="JA58" s="40">
        <f>IF(JA$7="",0,JA38*условия!$N13)</f>
        <v>0</v>
      </c>
      <c r="JB58" s="40">
        <f>IF(JB$7="",0,JB38*условия!$N13)</f>
        <v>0</v>
      </c>
      <c r="JC58" s="40">
        <f>IF(JC$7="",0,JC38*условия!$N13)</f>
        <v>0</v>
      </c>
      <c r="JD58" s="40">
        <f>IF(JD$7="",0,JD38*условия!$N13)</f>
        <v>0</v>
      </c>
      <c r="JE58" s="40">
        <f>IF(JE$7="",0,JE38*условия!$N13)</f>
        <v>0</v>
      </c>
      <c r="JF58" s="40">
        <f>IF(JF$7="",0,JF38*условия!$N13)</f>
        <v>0</v>
      </c>
      <c r="JG58" s="40">
        <f>IF(JG$7="",0,JG38*условия!$N13)</f>
        <v>0</v>
      </c>
      <c r="JH58" s="40">
        <f>IF(JH$7="",0,JH38*условия!$N13)</f>
        <v>0</v>
      </c>
      <c r="JI58" s="40">
        <f>IF(JI$7="",0,JI38*условия!$N13)</f>
        <v>0</v>
      </c>
      <c r="JJ58" s="40">
        <f>IF(JJ$7="",0,JJ38*условия!$N13)</f>
        <v>0</v>
      </c>
      <c r="JK58" s="40">
        <f>IF(JK$7="",0,JK38*условия!$N13)</f>
        <v>0</v>
      </c>
      <c r="JL58" s="40">
        <f>IF(JL$7="",0,JL38*условия!$N13)</f>
        <v>0</v>
      </c>
      <c r="JM58" s="40">
        <f>IF(JM$7="",0,JM38*условия!$N13)</f>
        <v>0</v>
      </c>
      <c r="JN58" s="40">
        <f>IF(JN$7="",0,JN38*условия!$N13)</f>
        <v>0</v>
      </c>
      <c r="JO58" s="40">
        <f>IF(JO$7="",0,JO38*условия!$N13)</f>
        <v>0</v>
      </c>
      <c r="JP58" s="40">
        <f>IF(JP$7="",0,JP38*условия!$N13)</f>
        <v>0</v>
      </c>
      <c r="JQ58" s="40">
        <f>IF(JQ$7="",0,JQ38*условия!$N13)</f>
        <v>0</v>
      </c>
      <c r="JR58" s="40">
        <f>IF(JR$7="",0,JR38*условия!$N13)</f>
        <v>0</v>
      </c>
      <c r="JS58" s="40">
        <f>IF(JS$7="",0,JS38*условия!$N13)</f>
        <v>0</v>
      </c>
      <c r="JT58" s="40">
        <f>IF(JT$7="",0,JT38*условия!$N13)</f>
        <v>0</v>
      </c>
      <c r="JU58" s="40">
        <f>IF(JU$7="",0,JU38*условия!$N13)</f>
        <v>0</v>
      </c>
      <c r="JV58" s="40">
        <f>IF(JV$7="",0,JV38*условия!$N13)</f>
        <v>0</v>
      </c>
      <c r="JW58" s="40">
        <f>IF(JW$7="",0,JW38*условия!$N13)</f>
        <v>0</v>
      </c>
      <c r="JX58" s="40">
        <f>IF(JX$7="",0,JX38*условия!$N13)</f>
        <v>0</v>
      </c>
      <c r="JY58" s="40">
        <f>IF(JY$7="",0,JY38*условия!$N13)</f>
        <v>0</v>
      </c>
      <c r="JZ58" s="40">
        <f>IF(JZ$7="",0,JZ38*условия!$N13)</f>
        <v>0</v>
      </c>
      <c r="KA58" s="40">
        <f>IF(KA$7="",0,KA38*условия!$N13)</f>
        <v>0</v>
      </c>
      <c r="KB58" s="40">
        <f>IF(KB$7="",0,KB38*условия!$N13)</f>
        <v>0</v>
      </c>
      <c r="KC58" s="40">
        <f>IF(KC$7="",0,KC38*условия!$N13)</f>
        <v>0</v>
      </c>
      <c r="KD58" s="40">
        <f>IF(KD$7="",0,KD38*условия!$N13)</f>
        <v>0</v>
      </c>
      <c r="KE58" s="40">
        <f>IF(KE$7="",0,KE38*условия!$N13)</f>
        <v>0</v>
      </c>
      <c r="KF58" s="40">
        <f>IF(KF$7="",0,KF38*условия!$N13)</f>
        <v>0</v>
      </c>
      <c r="KG58" s="40">
        <f>IF(KG$7="",0,KG38*условия!$N13)</f>
        <v>0</v>
      </c>
      <c r="KH58" s="40">
        <f>IF(KH$7="",0,KH38*условия!$N13)</f>
        <v>0</v>
      </c>
      <c r="KI58" s="40">
        <f>IF(KI$7="",0,KI38*условия!$N13)</f>
        <v>0</v>
      </c>
      <c r="KJ58" s="40">
        <f>IF(KJ$7="",0,KJ38*условия!$N13)</f>
        <v>0</v>
      </c>
      <c r="KK58" s="40">
        <f>IF(KK$7="",0,KK38*условия!$N13)</f>
        <v>0</v>
      </c>
      <c r="KL58" s="40">
        <f>IF(KL$7="",0,KL38*условия!$N13)</f>
        <v>0</v>
      </c>
      <c r="KM58" s="40">
        <f>IF(KM$7="",0,KM38*условия!$N13)</f>
        <v>0</v>
      </c>
      <c r="KN58" s="40">
        <f>IF(KN$7="",0,KN38*условия!$N13)</f>
        <v>0</v>
      </c>
      <c r="KO58" s="40">
        <f>IF(KO$7="",0,KO38*условия!$N13)</f>
        <v>0</v>
      </c>
      <c r="KP58" s="40">
        <f>IF(KP$7="",0,KP38*условия!$N13)</f>
        <v>0</v>
      </c>
      <c r="KQ58" s="40">
        <f>IF(KQ$7="",0,KQ38*условия!$N13)</f>
        <v>0</v>
      </c>
      <c r="KR58" s="40">
        <f>IF(KR$7="",0,KR38*условия!$N13)</f>
        <v>0</v>
      </c>
      <c r="KS58" s="40">
        <f>IF(KS$7="",0,KS38*условия!$N13)</f>
        <v>0</v>
      </c>
      <c r="KT58" s="40">
        <f>IF(KT$7="",0,KT38*условия!$N13)</f>
        <v>0</v>
      </c>
      <c r="KU58" s="40">
        <f>IF(KU$7="",0,KU38*условия!$N13)</f>
        <v>0</v>
      </c>
      <c r="KV58" s="40">
        <f>IF(KV$7="",0,KV38*условия!$N13)</f>
        <v>0</v>
      </c>
      <c r="KW58" s="1"/>
      <c r="KX58" s="1"/>
    </row>
    <row r="59" spans="1:310" x14ac:dyDescent="0.25">
      <c r="A59" s="1"/>
      <c r="B59" s="79"/>
      <c r="C59" s="79"/>
      <c r="D59" s="79"/>
      <c r="E59" s="1" t="str">
        <f>E56</f>
        <v>количество сотрудников в работе</v>
      </c>
      <c r="F59" s="1"/>
      <c r="G59" s="1"/>
      <c r="H59" s="11" t="str">
        <f t="shared" si="48"/>
        <v>вакансии</v>
      </c>
      <c r="I59" s="1"/>
      <c r="J59" s="1"/>
      <c r="K59" s="1" t="str">
        <f>справочники!$U$16</f>
        <v>непостоянные-60сотрудников</v>
      </c>
      <c r="L59" s="1"/>
      <c r="M59" s="5"/>
      <c r="N59" s="40"/>
      <c r="O59" s="19"/>
      <c r="P59" s="1"/>
      <c r="Q59" s="1"/>
      <c r="R59" s="40"/>
      <c r="S59" s="1"/>
      <c r="T59" s="232"/>
      <c r="U59" s="40">
        <f>IF(U$7="",0,U39*условия!$N14)</f>
        <v>320.83333333333331</v>
      </c>
      <c r="V59" s="40">
        <f>IF(V$7="",0,V39*условия!$N14)</f>
        <v>660</v>
      </c>
      <c r="W59" s="40">
        <f>IF(W$7="",0,W39*условия!$N14)</f>
        <v>1017.5000000000001</v>
      </c>
      <c r="X59" s="40">
        <f>IF(X$7="",0,X39*условия!$N14)</f>
        <v>1393.3333333333335</v>
      </c>
      <c r="Y59" s="40">
        <f>IF(Y$7="",0,Y39*условия!$N14)</f>
        <v>1787.5000000000002</v>
      </c>
      <c r="Z59" s="40">
        <f>IF(Z$7="",0,Z39*условия!$N14)</f>
        <v>2200.0000000000005</v>
      </c>
      <c r="AA59" s="40">
        <f>IF(AA$7="",0,AA39*условия!$N14)</f>
        <v>2630.8333333333339</v>
      </c>
      <c r="AB59" s="40">
        <f>IF(AB$7="",0,AB39*условия!$N14)</f>
        <v>3080.0000000000005</v>
      </c>
      <c r="AC59" s="40">
        <f>IF(AC$7="",0,AC39*условия!$N14)</f>
        <v>3547.5000000000005</v>
      </c>
      <c r="AD59" s="40">
        <f>IF(AD$7="",0,AD39*условия!$N14)</f>
        <v>3712.5000000000005</v>
      </c>
      <c r="AE59" s="40">
        <f>IF(AE$7="",0,AE39*условия!$N14)</f>
        <v>3877.5</v>
      </c>
      <c r="AF59" s="40">
        <f>IF(AF$7="",0,AF39*условия!$N14)</f>
        <v>4042.5</v>
      </c>
      <c r="AG59" s="40">
        <f>IF(AG$7="",0,AG39*условия!$N14)</f>
        <v>4207.5</v>
      </c>
      <c r="AH59" s="40">
        <f>IF(AH$7="",0,AH39*условия!$N14)</f>
        <v>4372.5</v>
      </c>
      <c r="AI59" s="40">
        <f>IF(AI$7="",0,AI39*условия!$N14)</f>
        <v>4537.5</v>
      </c>
      <c r="AJ59" s="40">
        <f>IF(AJ$7="",0,AJ39*условия!$N14)</f>
        <v>4702.5</v>
      </c>
      <c r="AK59" s="40">
        <f>IF(AK$7="",0,AK39*условия!$N14)</f>
        <v>4867.5</v>
      </c>
      <c r="AL59" s="40">
        <f>IF(AL$7="",0,AL39*условия!$N14)</f>
        <v>5032.5</v>
      </c>
      <c r="AM59" s="40">
        <f>IF(AM$7="",0,AM39*условия!$N14)</f>
        <v>5197.5</v>
      </c>
      <c r="AN59" s="40">
        <f>IF(AN$7="",0,AN39*условия!$N14)</f>
        <v>5362.4999999999991</v>
      </c>
      <c r="AO59" s="40">
        <f>IF(AO$7="",0,AO39*условия!$N14)</f>
        <v>5527.4999999999991</v>
      </c>
      <c r="AP59" s="40">
        <f>IF(AP$7="",0,AP39*условия!$N14)</f>
        <v>5692.4999999999991</v>
      </c>
      <c r="AQ59" s="40">
        <f>IF(AQ$7="",0,AQ39*условия!$N14)</f>
        <v>5857.4999999999991</v>
      </c>
      <c r="AR59" s="40">
        <f>IF(AR$7="",0,AR39*условия!$N14)</f>
        <v>6022.4999999999991</v>
      </c>
      <c r="AS59" s="40">
        <f>IF(AS$7="",0,AS39*условия!$N14)</f>
        <v>6187.4999999999991</v>
      </c>
      <c r="AT59" s="40">
        <f>IF(AT$7="",0,AT39*условия!$N14)</f>
        <v>6352.4999999999991</v>
      </c>
      <c r="AU59" s="40">
        <f>IF(AU$7="",0,AU39*условия!$N14)</f>
        <v>6517.4999999999991</v>
      </c>
      <c r="AV59" s="40">
        <f>IF(AV$7="",0,AV39*условия!$N14)</f>
        <v>6682.4999999999991</v>
      </c>
      <c r="AW59" s="40">
        <f>IF(AW$7="",0,AW39*условия!$N14)</f>
        <v>6847.5</v>
      </c>
      <c r="AX59" s="40">
        <f>IF(AX$7="",0,AX39*условия!$N14)</f>
        <v>7012.5000000000009</v>
      </c>
      <c r="AY59" s="40">
        <f>IF(AY$7="",0,AY39*условия!$N14)</f>
        <v>7177.5000000000018</v>
      </c>
      <c r="AZ59" s="40">
        <f>IF(AZ$7="",0,AZ39*условия!$N14)</f>
        <v>7342.5000000000027</v>
      </c>
      <c r="BA59" s="40">
        <f>IF(BA$7="",0,BA39*условия!$N14)</f>
        <v>7507.5000000000036</v>
      </c>
      <c r="BB59" s="40">
        <f>IF(BB$7="",0,BB39*условия!$N14)</f>
        <v>7672.5000000000027</v>
      </c>
      <c r="BC59" s="40">
        <f>IF(BC$7="",0,BC39*условия!$N14)</f>
        <v>7837.5000000000018</v>
      </c>
      <c r="BD59" s="40">
        <f>IF(BD$7="",0,BD39*условия!$N14)</f>
        <v>-1.7053025658242404E-12</v>
      </c>
      <c r="BE59" s="40">
        <f>IF(BE$7="",0,BE39*условия!$N14)</f>
        <v>0</v>
      </c>
      <c r="BF59" s="40">
        <f>IF(BF$7="",0,BF39*условия!$N14)</f>
        <v>0</v>
      </c>
      <c r="BG59" s="40">
        <f>IF(BG$7="",0,BG39*условия!$N14)</f>
        <v>0</v>
      </c>
      <c r="BH59" s="40">
        <f>IF(BH$7="",0,BH39*условия!$N14)</f>
        <v>0</v>
      </c>
      <c r="BI59" s="40">
        <f>IF(BI$7="",0,BI39*условия!$N14)</f>
        <v>0</v>
      </c>
      <c r="BJ59" s="40">
        <f>IF(BJ$7="",0,BJ39*условия!$N14)</f>
        <v>0</v>
      </c>
      <c r="BK59" s="40">
        <f>IF(BK$7="",0,BK39*условия!$N14)</f>
        <v>0</v>
      </c>
      <c r="BL59" s="40">
        <f>IF(BL$7="",0,BL39*условия!$N14)</f>
        <v>0</v>
      </c>
      <c r="BM59" s="40">
        <f>IF(BM$7="",0,BM39*условия!$N14)</f>
        <v>0</v>
      </c>
      <c r="BN59" s="40">
        <f>IF(BN$7="",0,BN39*условия!$N14)</f>
        <v>0</v>
      </c>
      <c r="BO59" s="40">
        <f>IF(BO$7="",0,BO39*условия!$N14)</f>
        <v>0</v>
      </c>
      <c r="BP59" s="40">
        <f>IF(BP$7="",0,BP39*условия!$N14)</f>
        <v>0</v>
      </c>
      <c r="BQ59" s="40">
        <f>IF(BQ$7="",0,BQ39*условия!$N14)</f>
        <v>0</v>
      </c>
      <c r="BR59" s="40">
        <f>IF(BR$7="",0,BR39*условия!$N14)</f>
        <v>0</v>
      </c>
      <c r="BS59" s="40">
        <f>IF(BS$7="",0,BS39*условия!$N14)</f>
        <v>0</v>
      </c>
      <c r="BT59" s="40">
        <f>IF(BT$7="",0,BT39*условия!$N14)</f>
        <v>0</v>
      </c>
      <c r="BU59" s="40">
        <f>IF(BU$7="",0,BU39*условия!$N14)</f>
        <v>0</v>
      </c>
      <c r="BV59" s="40">
        <f>IF(BV$7="",0,BV39*условия!$N14)</f>
        <v>0</v>
      </c>
      <c r="BW59" s="40">
        <f>IF(BW$7="",0,BW39*условия!$N14)</f>
        <v>0</v>
      </c>
      <c r="BX59" s="40">
        <f>IF(BX$7="",0,BX39*условия!$N14)</f>
        <v>0</v>
      </c>
      <c r="BY59" s="40">
        <f>IF(BY$7="",0,BY39*условия!$N14)</f>
        <v>0</v>
      </c>
      <c r="BZ59" s="40">
        <f>IF(BZ$7="",0,BZ39*условия!$N14)</f>
        <v>0</v>
      </c>
      <c r="CA59" s="40">
        <f>IF(CA$7="",0,CA39*условия!$N14)</f>
        <v>0</v>
      </c>
      <c r="CB59" s="40">
        <f>IF(CB$7="",0,CB39*условия!$N14)</f>
        <v>0</v>
      </c>
      <c r="CC59" s="40">
        <f>IF(CC$7="",0,CC39*условия!$N14)</f>
        <v>0</v>
      </c>
      <c r="CD59" s="40">
        <f>IF(CD$7="",0,CD39*условия!$N14)</f>
        <v>0</v>
      </c>
      <c r="CE59" s="40">
        <f>IF(CE$7="",0,CE39*условия!$N14)</f>
        <v>0</v>
      </c>
      <c r="CF59" s="40">
        <f>IF(CF$7="",0,CF39*условия!$N14)</f>
        <v>0</v>
      </c>
      <c r="CG59" s="40">
        <f>IF(CG$7="",0,CG39*условия!$N14)</f>
        <v>0</v>
      </c>
      <c r="CH59" s="40">
        <f>IF(CH$7="",0,CH39*условия!$N14)</f>
        <v>0</v>
      </c>
      <c r="CI59" s="40">
        <f>IF(CI$7="",0,CI39*условия!$N14)</f>
        <v>0</v>
      </c>
      <c r="CJ59" s="40">
        <f>IF(CJ$7="",0,CJ39*условия!$N14)</f>
        <v>0</v>
      </c>
      <c r="CK59" s="40">
        <f>IF(CK$7="",0,CK39*условия!$N14)</f>
        <v>0</v>
      </c>
      <c r="CL59" s="40">
        <f>IF(CL$7="",0,CL39*условия!$N14)</f>
        <v>0</v>
      </c>
      <c r="CM59" s="40">
        <f>IF(CM$7="",0,CM39*условия!$N14)</f>
        <v>0</v>
      </c>
      <c r="CN59" s="40">
        <f>IF(CN$7="",0,CN39*условия!$N14)</f>
        <v>0</v>
      </c>
      <c r="CO59" s="40">
        <f>IF(CO$7="",0,CO39*условия!$N14)</f>
        <v>0</v>
      </c>
      <c r="CP59" s="40">
        <f>IF(CP$7="",0,CP39*условия!$N14)</f>
        <v>0</v>
      </c>
      <c r="CQ59" s="40">
        <f>IF(CQ$7="",0,CQ39*условия!$N14)</f>
        <v>0</v>
      </c>
      <c r="CR59" s="40">
        <f>IF(CR$7="",0,CR39*условия!$N14)</f>
        <v>0</v>
      </c>
      <c r="CS59" s="40">
        <f>IF(CS$7="",0,CS39*условия!$N14)</f>
        <v>0</v>
      </c>
      <c r="CT59" s="40">
        <f>IF(CT$7="",0,CT39*условия!$N14)</f>
        <v>0</v>
      </c>
      <c r="CU59" s="40">
        <f>IF(CU$7="",0,CU39*условия!$N14)</f>
        <v>0</v>
      </c>
      <c r="CV59" s="40">
        <f>IF(CV$7="",0,CV39*условия!$N14)</f>
        <v>0</v>
      </c>
      <c r="CW59" s="40">
        <f>IF(CW$7="",0,CW39*условия!$N14)</f>
        <v>0</v>
      </c>
      <c r="CX59" s="40">
        <f>IF(CX$7="",0,CX39*условия!$N14)</f>
        <v>0</v>
      </c>
      <c r="CY59" s="40">
        <f>IF(CY$7="",0,CY39*условия!$N14)</f>
        <v>0</v>
      </c>
      <c r="CZ59" s="40">
        <f>IF(CZ$7="",0,CZ39*условия!$N14)</f>
        <v>0</v>
      </c>
      <c r="DA59" s="40">
        <f>IF(DA$7="",0,DA39*условия!$N14)</f>
        <v>0</v>
      </c>
      <c r="DB59" s="40">
        <f>IF(DB$7="",0,DB39*условия!$N14)</f>
        <v>0</v>
      </c>
      <c r="DC59" s="40">
        <f>IF(DC$7="",0,DC39*условия!$N14)</f>
        <v>0</v>
      </c>
      <c r="DD59" s="40">
        <f>IF(DD$7="",0,DD39*условия!$N14)</f>
        <v>0</v>
      </c>
      <c r="DE59" s="40">
        <f>IF(DE$7="",0,DE39*условия!$N14)</f>
        <v>0</v>
      </c>
      <c r="DF59" s="40">
        <f>IF(DF$7="",0,DF39*условия!$N14)</f>
        <v>0</v>
      </c>
      <c r="DG59" s="40">
        <f>IF(DG$7="",0,DG39*условия!$N14)</f>
        <v>0</v>
      </c>
      <c r="DH59" s="40">
        <f>IF(DH$7="",0,DH39*условия!$N14)</f>
        <v>0</v>
      </c>
      <c r="DI59" s="40">
        <f>IF(DI$7="",0,DI39*условия!$N14)</f>
        <v>0</v>
      </c>
      <c r="DJ59" s="40">
        <f>IF(DJ$7="",0,DJ39*условия!$N14)</f>
        <v>0</v>
      </c>
      <c r="DK59" s="40">
        <f>IF(DK$7="",0,DK39*условия!$N14)</f>
        <v>0</v>
      </c>
      <c r="DL59" s="40">
        <f>IF(DL$7="",0,DL39*условия!$N14)</f>
        <v>0</v>
      </c>
      <c r="DM59" s="40">
        <f>IF(DM$7="",0,DM39*условия!$N14)</f>
        <v>0</v>
      </c>
      <c r="DN59" s="40">
        <f>IF(DN$7="",0,DN39*условия!$N14)</f>
        <v>0</v>
      </c>
      <c r="DO59" s="40">
        <f>IF(DO$7="",0,DO39*условия!$N14)</f>
        <v>0</v>
      </c>
      <c r="DP59" s="40">
        <f>IF(DP$7="",0,DP39*условия!$N14)</f>
        <v>0</v>
      </c>
      <c r="DQ59" s="40">
        <f>IF(DQ$7="",0,DQ39*условия!$N14)</f>
        <v>0</v>
      </c>
      <c r="DR59" s="40">
        <f>IF(DR$7="",0,DR39*условия!$N14)</f>
        <v>0</v>
      </c>
      <c r="DS59" s="40">
        <f>IF(DS$7="",0,DS39*условия!$N14)</f>
        <v>0</v>
      </c>
      <c r="DT59" s="40">
        <f>IF(DT$7="",0,DT39*условия!$N14)</f>
        <v>0</v>
      </c>
      <c r="DU59" s="40">
        <f>IF(DU$7="",0,DU39*условия!$N14)</f>
        <v>0</v>
      </c>
      <c r="DV59" s="40">
        <f>IF(DV$7="",0,DV39*условия!$N14)</f>
        <v>0</v>
      </c>
      <c r="DW59" s="40">
        <f>IF(DW$7="",0,DW39*условия!$N14)</f>
        <v>0</v>
      </c>
      <c r="DX59" s="40">
        <f>IF(DX$7="",0,DX39*условия!$N14)</f>
        <v>0</v>
      </c>
      <c r="DY59" s="40">
        <f>IF(DY$7="",0,DY39*условия!$N14)</f>
        <v>0</v>
      </c>
      <c r="DZ59" s="40">
        <f>IF(DZ$7="",0,DZ39*условия!$N14)</f>
        <v>0</v>
      </c>
      <c r="EA59" s="40">
        <f>IF(EA$7="",0,EA39*условия!$N14)</f>
        <v>0</v>
      </c>
      <c r="EB59" s="40">
        <f>IF(EB$7="",0,EB39*условия!$N14)</f>
        <v>0</v>
      </c>
      <c r="EC59" s="40">
        <f>IF(EC$7="",0,EC39*условия!$N14)</f>
        <v>0</v>
      </c>
      <c r="ED59" s="40">
        <f>IF(ED$7="",0,ED39*условия!$N14)</f>
        <v>0</v>
      </c>
      <c r="EE59" s="40">
        <f>IF(EE$7="",0,EE39*условия!$N14)</f>
        <v>0</v>
      </c>
      <c r="EF59" s="40">
        <f>IF(EF$7="",0,EF39*условия!$N14)</f>
        <v>0</v>
      </c>
      <c r="EG59" s="40">
        <f>IF(EG$7="",0,EG39*условия!$N14)</f>
        <v>0</v>
      </c>
      <c r="EH59" s="40">
        <f>IF(EH$7="",0,EH39*условия!$N14)</f>
        <v>0</v>
      </c>
      <c r="EI59" s="40">
        <f>IF(EI$7="",0,EI39*условия!$N14)</f>
        <v>0</v>
      </c>
      <c r="EJ59" s="40">
        <f>IF(EJ$7="",0,EJ39*условия!$N14)</f>
        <v>0</v>
      </c>
      <c r="EK59" s="40">
        <f>IF(EK$7="",0,EK39*условия!$N14)</f>
        <v>0</v>
      </c>
      <c r="EL59" s="40">
        <f>IF(EL$7="",0,EL39*условия!$N14)</f>
        <v>0</v>
      </c>
      <c r="EM59" s="40">
        <f>IF(EM$7="",0,EM39*условия!$N14)</f>
        <v>0</v>
      </c>
      <c r="EN59" s="40">
        <f>IF(EN$7="",0,EN39*условия!$N14)</f>
        <v>0</v>
      </c>
      <c r="EO59" s="40">
        <f>IF(EO$7="",0,EO39*условия!$N14)</f>
        <v>0</v>
      </c>
      <c r="EP59" s="40">
        <f>IF(EP$7="",0,EP39*условия!$N14)</f>
        <v>0</v>
      </c>
      <c r="EQ59" s="40">
        <f>IF(EQ$7="",0,EQ39*условия!$N14)</f>
        <v>0</v>
      </c>
      <c r="ER59" s="40">
        <f>IF(ER$7="",0,ER39*условия!$N14)</f>
        <v>0</v>
      </c>
      <c r="ES59" s="40">
        <f>IF(ES$7="",0,ES39*условия!$N14)</f>
        <v>0</v>
      </c>
      <c r="ET59" s="40">
        <f>IF(ET$7="",0,ET39*условия!$N14)</f>
        <v>0</v>
      </c>
      <c r="EU59" s="40">
        <f>IF(EU$7="",0,EU39*условия!$N14)</f>
        <v>0</v>
      </c>
      <c r="EV59" s="40">
        <f>IF(EV$7="",0,EV39*условия!$N14)</f>
        <v>0</v>
      </c>
      <c r="EW59" s="40">
        <f>IF(EW$7="",0,EW39*условия!$N14)</f>
        <v>0</v>
      </c>
      <c r="EX59" s="40">
        <f>IF(EX$7="",0,EX39*условия!$N14)</f>
        <v>0</v>
      </c>
      <c r="EY59" s="40">
        <f>IF(EY$7="",0,EY39*условия!$N14)</f>
        <v>0</v>
      </c>
      <c r="EZ59" s="40">
        <f>IF(EZ$7="",0,EZ39*условия!$N14)</f>
        <v>0</v>
      </c>
      <c r="FA59" s="40">
        <f>IF(FA$7="",0,FA39*условия!$N14)</f>
        <v>0</v>
      </c>
      <c r="FB59" s="40">
        <f>IF(FB$7="",0,FB39*условия!$N14)</f>
        <v>0</v>
      </c>
      <c r="FC59" s="40">
        <f>IF(FC$7="",0,FC39*условия!$N14)</f>
        <v>0</v>
      </c>
      <c r="FD59" s="40">
        <f>IF(FD$7="",0,FD39*условия!$N14)</f>
        <v>0</v>
      </c>
      <c r="FE59" s="40">
        <f>IF(FE$7="",0,FE39*условия!$N14)</f>
        <v>0</v>
      </c>
      <c r="FF59" s="40">
        <f>IF(FF$7="",0,FF39*условия!$N14)</f>
        <v>0</v>
      </c>
      <c r="FG59" s="40">
        <f>IF(FG$7="",0,FG39*условия!$N14)</f>
        <v>0</v>
      </c>
      <c r="FH59" s="40">
        <f>IF(FH$7="",0,FH39*условия!$N14)</f>
        <v>0</v>
      </c>
      <c r="FI59" s="40">
        <f>IF(FI$7="",0,FI39*условия!$N14)</f>
        <v>0</v>
      </c>
      <c r="FJ59" s="40">
        <f>IF(FJ$7="",0,FJ39*условия!$N14)</f>
        <v>0</v>
      </c>
      <c r="FK59" s="40">
        <f>IF(FK$7="",0,FK39*условия!$N14)</f>
        <v>0</v>
      </c>
      <c r="FL59" s="40">
        <f>IF(FL$7="",0,FL39*условия!$N14)</f>
        <v>0</v>
      </c>
      <c r="FM59" s="40">
        <f>IF(FM$7="",0,FM39*условия!$N14)</f>
        <v>0</v>
      </c>
      <c r="FN59" s="40">
        <f>IF(FN$7="",0,FN39*условия!$N14)</f>
        <v>0</v>
      </c>
      <c r="FO59" s="40">
        <f>IF(FO$7="",0,FO39*условия!$N14)</f>
        <v>0</v>
      </c>
      <c r="FP59" s="40">
        <f>IF(FP$7="",0,FP39*условия!$N14)</f>
        <v>0</v>
      </c>
      <c r="FQ59" s="40">
        <f>IF(FQ$7="",0,FQ39*условия!$N14)</f>
        <v>0</v>
      </c>
      <c r="FR59" s="40">
        <f>IF(FR$7="",0,FR39*условия!$N14)</f>
        <v>0</v>
      </c>
      <c r="FS59" s="40">
        <f>IF(FS$7="",0,FS39*условия!$N14)</f>
        <v>0</v>
      </c>
      <c r="FT59" s="40">
        <f>IF(FT$7="",0,FT39*условия!$N14)</f>
        <v>0</v>
      </c>
      <c r="FU59" s="40">
        <f>IF(FU$7="",0,FU39*условия!$N14)</f>
        <v>0</v>
      </c>
      <c r="FV59" s="40">
        <f>IF(FV$7="",0,FV39*условия!$N14)</f>
        <v>0</v>
      </c>
      <c r="FW59" s="40">
        <f>IF(FW$7="",0,FW39*условия!$N14)</f>
        <v>0</v>
      </c>
      <c r="FX59" s="40">
        <f>IF(FX$7="",0,FX39*условия!$N14)</f>
        <v>0</v>
      </c>
      <c r="FY59" s="40">
        <f>IF(FY$7="",0,FY39*условия!$N14)</f>
        <v>0</v>
      </c>
      <c r="FZ59" s="40">
        <f>IF(FZ$7="",0,FZ39*условия!$N14)</f>
        <v>0</v>
      </c>
      <c r="GA59" s="40">
        <f>IF(GA$7="",0,GA39*условия!$N14)</f>
        <v>0</v>
      </c>
      <c r="GB59" s="40">
        <f>IF(GB$7="",0,GB39*условия!$N14)</f>
        <v>0</v>
      </c>
      <c r="GC59" s="40">
        <f>IF(GC$7="",0,GC39*условия!$N14)</f>
        <v>0</v>
      </c>
      <c r="GD59" s="40">
        <f>IF(GD$7="",0,GD39*условия!$N14)</f>
        <v>0</v>
      </c>
      <c r="GE59" s="40">
        <f>IF(GE$7="",0,GE39*условия!$N14)</f>
        <v>0</v>
      </c>
      <c r="GF59" s="40">
        <f>IF(GF$7="",0,GF39*условия!$N14)</f>
        <v>0</v>
      </c>
      <c r="GG59" s="40">
        <f>IF(GG$7="",0,GG39*условия!$N14)</f>
        <v>0</v>
      </c>
      <c r="GH59" s="40">
        <f>IF(GH$7="",0,GH39*условия!$N14)</f>
        <v>0</v>
      </c>
      <c r="GI59" s="40">
        <f>IF(GI$7="",0,GI39*условия!$N14)</f>
        <v>0</v>
      </c>
      <c r="GJ59" s="40">
        <f>IF(GJ$7="",0,GJ39*условия!$N14)</f>
        <v>0</v>
      </c>
      <c r="GK59" s="40">
        <f>IF(GK$7="",0,GK39*условия!$N14)</f>
        <v>0</v>
      </c>
      <c r="GL59" s="40">
        <f>IF(GL$7="",0,GL39*условия!$N14)</f>
        <v>0</v>
      </c>
      <c r="GM59" s="40">
        <f>IF(GM$7="",0,GM39*условия!$N14)</f>
        <v>0</v>
      </c>
      <c r="GN59" s="40">
        <f>IF(GN$7="",0,GN39*условия!$N14)</f>
        <v>0</v>
      </c>
      <c r="GO59" s="40">
        <f>IF(GO$7="",0,GO39*условия!$N14)</f>
        <v>0</v>
      </c>
      <c r="GP59" s="40">
        <f>IF(GP$7="",0,GP39*условия!$N14)</f>
        <v>0</v>
      </c>
      <c r="GQ59" s="40">
        <f>IF(GQ$7="",0,GQ39*условия!$N14)</f>
        <v>0</v>
      </c>
      <c r="GR59" s="40">
        <f>IF(GR$7="",0,GR39*условия!$N14)</f>
        <v>0</v>
      </c>
      <c r="GS59" s="40">
        <f>IF(GS$7="",0,GS39*условия!$N14)</f>
        <v>0</v>
      </c>
      <c r="GT59" s="40">
        <f>IF(GT$7="",0,GT39*условия!$N14)</f>
        <v>0</v>
      </c>
      <c r="GU59" s="40">
        <f>IF(GU$7="",0,GU39*условия!$N14)</f>
        <v>0</v>
      </c>
      <c r="GV59" s="40">
        <f>IF(GV$7="",0,GV39*условия!$N14)</f>
        <v>0</v>
      </c>
      <c r="GW59" s="40">
        <f>IF(GW$7="",0,GW39*условия!$N14)</f>
        <v>0</v>
      </c>
      <c r="GX59" s="40">
        <f>IF(GX$7="",0,GX39*условия!$N14)</f>
        <v>0</v>
      </c>
      <c r="GY59" s="40">
        <f>IF(GY$7="",0,GY39*условия!$N14)</f>
        <v>0</v>
      </c>
      <c r="GZ59" s="40">
        <f>IF(GZ$7="",0,GZ39*условия!$N14)</f>
        <v>0</v>
      </c>
      <c r="HA59" s="40">
        <f>IF(HA$7="",0,HA39*условия!$N14)</f>
        <v>0</v>
      </c>
      <c r="HB59" s="40">
        <f>IF(HB$7="",0,HB39*условия!$N14)</f>
        <v>0</v>
      </c>
      <c r="HC59" s="40">
        <f>IF(HC$7="",0,HC39*условия!$N14)</f>
        <v>0</v>
      </c>
      <c r="HD59" s="40">
        <f>IF(HD$7="",0,HD39*условия!$N14)</f>
        <v>0</v>
      </c>
      <c r="HE59" s="40">
        <f>IF(HE$7="",0,HE39*условия!$N14)</f>
        <v>0</v>
      </c>
      <c r="HF59" s="40">
        <f>IF(HF$7="",0,HF39*условия!$N14)</f>
        <v>0</v>
      </c>
      <c r="HG59" s="40">
        <f>IF(HG$7="",0,HG39*условия!$N14)</f>
        <v>0</v>
      </c>
      <c r="HH59" s="40">
        <f>IF(HH$7="",0,HH39*условия!$N14)</f>
        <v>0</v>
      </c>
      <c r="HI59" s="40">
        <f>IF(HI$7="",0,HI39*условия!$N14)</f>
        <v>0</v>
      </c>
      <c r="HJ59" s="40">
        <f>IF(HJ$7="",0,HJ39*условия!$N14)</f>
        <v>0</v>
      </c>
      <c r="HK59" s="40">
        <f>IF(HK$7="",0,HK39*условия!$N14)</f>
        <v>0</v>
      </c>
      <c r="HL59" s="40">
        <f>IF(HL$7="",0,HL39*условия!$N14)</f>
        <v>0</v>
      </c>
      <c r="HM59" s="40">
        <f>IF(HM$7="",0,HM39*условия!$N14)</f>
        <v>0</v>
      </c>
      <c r="HN59" s="40">
        <f>IF(HN$7="",0,HN39*условия!$N14)</f>
        <v>0</v>
      </c>
      <c r="HO59" s="40">
        <f>IF(HO$7="",0,HO39*условия!$N14)</f>
        <v>0</v>
      </c>
      <c r="HP59" s="40">
        <f>IF(HP$7="",0,HP39*условия!$N14)</f>
        <v>0</v>
      </c>
      <c r="HQ59" s="40">
        <f>IF(HQ$7="",0,HQ39*условия!$N14)</f>
        <v>0</v>
      </c>
      <c r="HR59" s="40">
        <f>IF(HR$7="",0,HR39*условия!$N14)</f>
        <v>0</v>
      </c>
      <c r="HS59" s="40">
        <f>IF(HS$7="",0,HS39*условия!$N14)</f>
        <v>0</v>
      </c>
      <c r="HT59" s="40">
        <f>IF(HT$7="",0,HT39*условия!$N14)</f>
        <v>0</v>
      </c>
      <c r="HU59" s="40">
        <f>IF(HU$7="",0,HU39*условия!$N14)</f>
        <v>0</v>
      </c>
      <c r="HV59" s="40">
        <f>IF(HV$7="",0,HV39*условия!$N14)</f>
        <v>0</v>
      </c>
      <c r="HW59" s="40">
        <f>IF(HW$7="",0,HW39*условия!$N14)</f>
        <v>0</v>
      </c>
      <c r="HX59" s="40">
        <f>IF(HX$7="",0,HX39*условия!$N14)</f>
        <v>0</v>
      </c>
      <c r="HY59" s="40">
        <f>IF(HY$7="",0,HY39*условия!$N14)</f>
        <v>0</v>
      </c>
      <c r="HZ59" s="40">
        <f>IF(HZ$7="",0,HZ39*условия!$N14)</f>
        <v>0</v>
      </c>
      <c r="IA59" s="40">
        <f>IF(IA$7="",0,IA39*условия!$N14)</f>
        <v>0</v>
      </c>
      <c r="IB59" s="40">
        <f>IF(IB$7="",0,IB39*условия!$N14)</f>
        <v>0</v>
      </c>
      <c r="IC59" s="40">
        <f>IF(IC$7="",0,IC39*условия!$N14)</f>
        <v>0</v>
      </c>
      <c r="ID59" s="40">
        <f>IF(ID$7="",0,ID39*условия!$N14)</f>
        <v>0</v>
      </c>
      <c r="IE59" s="40">
        <f>IF(IE$7="",0,IE39*условия!$N14)</f>
        <v>0</v>
      </c>
      <c r="IF59" s="40">
        <f>IF(IF$7="",0,IF39*условия!$N14)</f>
        <v>0</v>
      </c>
      <c r="IG59" s="40">
        <f>IF(IG$7="",0,IG39*условия!$N14)</f>
        <v>0</v>
      </c>
      <c r="IH59" s="40">
        <f>IF(IH$7="",0,IH39*условия!$N14)</f>
        <v>0</v>
      </c>
      <c r="II59" s="40">
        <f>IF(II$7="",0,II39*условия!$N14)</f>
        <v>0</v>
      </c>
      <c r="IJ59" s="40">
        <f>IF(IJ$7="",0,IJ39*условия!$N14)</f>
        <v>0</v>
      </c>
      <c r="IK59" s="40">
        <f>IF(IK$7="",0,IK39*условия!$N14)</f>
        <v>0</v>
      </c>
      <c r="IL59" s="40">
        <f>IF(IL$7="",0,IL39*условия!$N14)</f>
        <v>0</v>
      </c>
      <c r="IM59" s="40">
        <f>IF(IM$7="",0,IM39*условия!$N14)</f>
        <v>0</v>
      </c>
      <c r="IN59" s="40">
        <f>IF(IN$7="",0,IN39*условия!$N14)</f>
        <v>0</v>
      </c>
      <c r="IO59" s="40">
        <f>IF(IO$7="",0,IO39*условия!$N14)</f>
        <v>0</v>
      </c>
      <c r="IP59" s="40">
        <f>IF(IP$7="",0,IP39*условия!$N14)</f>
        <v>0</v>
      </c>
      <c r="IQ59" s="40">
        <f>IF(IQ$7="",0,IQ39*условия!$N14)</f>
        <v>0</v>
      </c>
      <c r="IR59" s="40">
        <f>IF(IR$7="",0,IR39*условия!$N14)</f>
        <v>0</v>
      </c>
      <c r="IS59" s="40">
        <f>IF(IS$7="",0,IS39*условия!$N14)</f>
        <v>0</v>
      </c>
      <c r="IT59" s="40">
        <f>IF(IT$7="",0,IT39*условия!$N14)</f>
        <v>0</v>
      </c>
      <c r="IU59" s="40">
        <f>IF(IU$7="",0,IU39*условия!$N14)</f>
        <v>0</v>
      </c>
      <c r="IV59" s="40">
        <f>IF(IV$7="",0,IV39*условия!$N14)</f>
        <v>0</v>
      </c>
      <c r="IW59" s="40">
        <f>IF(IW$7="",0,IW39*условия!$N14)</f>
        <v>0</v>
      </c>
      <c r="IX59" s="40">
        <f>IF(IX$7="",0,IX39*условия!$N14)</f>
        <v>0</v>
      </c>
      <c r="IY59" s="40">
        <f>IF(IY$7="",0,IY39*условия!$N14)</f>
        <v>0</v>
      </c>
      <c r="IZ59" s="40">
        <f>IF(IZ$7="",0,IZ39*условия!$N14)</f>
        <v>0</v>
      </c>
      <c r="JA59" s="40">
        <f>IF(JA$7="",0,JA39*условия!$N14)</f>
        <v>0</v>
      </c>
      <c r="JB59" s="40">
        <f>IF(JB$7="",0,JB39*условия!$N14)</f>
        <v>0</v>
      </c>
      <c r="JC59" s="40">
        <f>IF(JC$7="",0,JC39*условия!$N14)</f>
        <v>0</v>
      </c>
      <c r="JD59" s="40">
        <f>IF(JD$7="",0,JD39*условия!$N14)</f>
        <v>0</v>
      </c>
      <c r="JE59" s="40">
        <f>IF(JE$7="",0,JE39*условия!$N14)</f>
        <v>0</v>
      </c>
      <c r="JF59" s="40">
        <f>IF(JF$7="",0,JF39*условия!$N14)</f>
        <v>0</v>
      </c>
      <c r="JG59" s="40">
        <f>IF(JG$7="",0,JG39*условия!$N14)</f>
        <v>0</v>
      </c>
      <c r="JH59" s="40">
        <f>IF(JH$7="",0,JH39*условия!$N14)</f>
        <v>0</v>
      </c>
      <c r="JI59" s="40">
        <f>IF(JI$7="",0,JI39*условия!$N14)</f>
        <v>0</v>
      </c>
      <c r="JJ59" s="40">
        <f>IF(JJ$7="",0,JJ39*условия!$N14)</f>
        <v>0</v>
      </c>
      <c r="JK59" s="40">
        <f>IF(JK$7="",0,JK39*условия!$N14)</f>
        <v>0</v>
      </c>
      <c r="JL59" s="40">
        <f>IF(JL$7="",0,JL39*условия!$N14)</f>
        <v>0</v>
      </c>
      <c r="JM59" s="40">
        <f>IF(JM$7="",0,JM39*условия!$N14)</f>
        <v>0</v>
      </c>
      <c r="JN59" s="40">
        <f>IF(JN$7="",0,JN39*условия!$N14)</f>
        <v>0</v>
      </c>
      <c r="JO59" s="40">
        <f>IF(JO$7="",0,JO39*условия!$N14)</f>
        <v>0</v>
      </c>
      <c r="JP59" s="40">
        <f>IF(JP$7="",0,JP39*условия!$N14)</f>
        <v>0</v>
      </c>
      <c r="JQ59" s="40">
        <f>IF(JQ$7="",0,JQ39*условия!$N14)</f>
        <v>0</v>
      </c>
      <c r="JR59" s="40">
        <f>IF(JR$7="",0,JR39*условия!$N14)</f>
        <v>0</v>
      </c>
      <c r="JS59" s="40">
        <f>IF(JS$7="",0,JS39*условия!$N14)</f>
        <v>0</v>
      </c>
      <c r="JT59" s="40">
        <f>IF(JT$7="",0,JT39*условия!$N14)</f>
        <v>0</v>
      </c>
      <c r="JU59" s="40">
        <f>IF(JU$7="",0,JU39*условия!$N14)</f>
        <v>0</v>
      </c>
      <c r="JV59" s="40">
        <f>IF(JV$7="",0,JV39*условия!$N14)</f>
        <v>0</v>
      </c>
      <c r="JW59" s="40">
        <f>IF(JW$7="",0,JW39*условия!$N14)</f>
        <v>0</v>
      </c>
      <c r="JX59" s="40">
        <f>IF(JX$7="",0,JX39*условия!$N14)</f>
        <v>0</v>
      </c>
      <c r="JY59" s="40">
        <f>IF(JY$7="",0,JY39*условия!$N14)</f>
        <v>0</v>
      </c>
      <c r="JZ59" s="40">
        <f>IF(JZ$7="",0,JZ39*условия!$N14)</f>
        <v>0</v>
      </c>
      <c r="KA59" s="40">
        <f>IF(KA$7="",0,KA39*условия!$N14)</f>
        <v>0</v>
      </c>
      <c r="KB59" s="40">
        <f>IF(KB$7="",0,KB39*условия!$N14)</f>
        <v>0</v>
      </c>
      <c r="KC59" s="40">
        <f>IF(KC$7="",0,KC39*условия!$N14)</f>
        <v>0</v>
      </c>
      <c r="KD59" s="40">
        <f>IF(KD$7="",0,KD39*условия!$N14)</f>
        <v>0</v>
      </c>
      <c r="KE59" s="40">
        <f>IF(KE$7="",0,KE39*условия!$N14)</f>
        <v>0</v>
      </c>
      <c r="KF59" s="40">
        <f>IF(KF$7="",0,KF39*условия!$N14)</f>
        <v>0</v>
      </c>
      <c r="KG59" s="40">
        <f>IF(KG$7="",0,KG39*условия!$N14)</f>
        <v>0</v>
      </c>
      <c r="KH59" s="40">
        <f>IF(KH$7="",0,KH39*условия!$N14)</f>
        <v>0</v>
      </c>
      <c r="KI59" s="40">
        <f>IF(KI$7="",0,KI39*условия!$N14)</f>
        <v>0</v>
      </c>
      <c r="KJ59" s="40">
        <f>IF(KJ$7="",0,KJ39*условия!$N14)</f>
        <v>0</v>
      </c>
      <c r="KK59" s="40">
        <f>IF(KK$7="",0,KK39*условия!$N14)</f>
        <v>0</v>
      </c>
      <c r="KL59" s="40">
        <f>IF(KL$7="",0,KL39*условия!$N14)</f>
        <v>0</v>
      </c>
      <c r="KM59" s="40">
        <f>IF(KM$7="",0,KM39*условия!$N14)</f>
        <v>0</v>
      </c>
      <c r="KN59" s="40">
        <f>IF(KN$7="",0,KN39*условия!$N14)</f>
        <v>0</v>
      </c>
      <c r="KO59" s="40">
        <f>IF(KO$7="",0,KO39*условия!$N14)</f>
        <v>0</v>
      </c>
      <c r="KP59" s="40">
        <f>IF(KP$7="",0,KP39*условия!$N14)</f>
        <v>0</v>
      </c>
      <c r="KQ59" s="40">
        <f>IF(KQ$7="",0,KQ39*условия!$N14)</f>
        <v>0</v>
      </c>
      <c r="KR59" s="40">
        <f>IF(KR$7="",0,KR39*условия!$N14)</f>
        <v>0</v>
      </c>
      <c r="KS59" s="40">
        <f>IF(KS$7="",0,KS39*условия!$N14)</f>
        <v>0</v>
      </c>
      <c r="KT59" s="40">
        <f>IF(KT$7="",0,KT39*условия!$N14)</f>
        <v>0</v>
      </c>
      <c r="KU59" s="40">
        <f>IF(KU$7="",0,KU39*условия!$N14)</f>
        <v>0</v>
      </c>
      <c r="KV59" s="40">
        <f>IF(KV$7="",0,KV39*условия!$N14)</f>
        <v>0</v>
      </c>
      <c r="KW59" s="1"/>
      <c r="KX59" s="1"/>
    </row>
    <row r="60" spans="1:310" ht="4.05" customHeight="1" x14ac:dyDescent="0.25">
      <c r="A60" s="1"/>
      <c r="B60" s="79"/>
      <c r="C60" s="79"/>
      <c r="D60" s="79"/>
      <c r="E60" s="1"/>
      <c r="F60" s="1"/>
      <c r="G60" s="1"/>
      <c r="H60" s="11"/>
      <c r="I60" s="1"/>
      <c r="J60" s="1"/>
      <c r="K60" s="1"/>
      <c r="L60" s="1"/>
      <c r="M60" s="5"/>
      <c r="N60" s="1"/>
      <c r="O60" s="19"/>
      <c r="P60" s="1"/>
      <c r="Q60" s="1"/>
      <c r="R60" s="40"/>
      <c r="S60" s="1"/>
      <c r="T60" s="40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</row>
    <row r="61" spans="1:310" ht="4.05" customHeight="1" x14ac:dyDescent="0.25">
      <c r="A61" s="1"/>
      <c r="B61" s="79"/>
      <c r="C61" s="79"/>
      <c r="D61" s="79"/>
      <c r="E61" s="64"/>
      <c r="F61" s="1"/>
      <c r="G61" s="1"/>
      <c r="H61" s="11"/>
      <c r="I61" s="1"/>
      <c r="J61" s="1"/>
      <c r="K61" s="64"/>
      <c r="L61" s="1"/>
      <c r="M61" s="5"/>
      <c r="N61" s="64"/>
      <c r="O61" s="19"/>
      <c r="P61" s="1"/>
      <c r="Q61" s="1"/>
      <c r="R61" s="68"/>
      <c r="S61" s="1"/>
      <c r="T61" s="40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</row>
    <row r="62" spans="1:310" ht="4.95" customHeight="1" x14ac:dyDescent="0.25">
      <c r="A62" s="1"/>
      <c r="B62" s="79"/>
      <c r="C62" s="79"/>
      <c r="D62" s="79"/>
      <c r="E62" s="1"/>
      <c r="F62" s="1"/>
      <c r="G62" s="1"/>
      <c r="H62" s="11"/>
      <c r="I62" s="1"/>
      <c r="J62" s="1"/>
      <c r="K62" s="1"/>
      <c r="L62" s="1"/>
      <c r="M62" s="5"/>
      <c r="N62" s="1"/>
      <c r="O62" s="19"/>
      <c r="P62" s="1"/>
      <c r="Q62" s="1"/>
      <c r="R62" s="40"/>
      <c r="S62" s="1"/>
      <c r="T62" s="40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</row>
    <row r="63" spans="1:310" s="4" customFormat="1" x14ac:dyDescent="0.25">
      <c r="A63" s="3"/>
      <c r="B63" s="80"/>
      <c r="C63" s="81" t="s">
        <v>25</v>
      </c>
      <c r="D63" s="80"/>
      <c r="E63" s="42" t="str">
        <f>kpi!$E$28</f>
        <v>доход от продаж</v>
      </c>
      <c r="F63" s="3"/>
      <c r="G63" s="3"/>
      <c r="H63" s="39" t="str">
        <f>IF(OR($E63="",$E63=0),"",INDEX(kpi!$I:$I,SUMIFS(kpi!$A:$A,kpi!$E:$E,$E63)))</f>
        <v>руб.</v>
      </c>
      <c r="I63" s="3"/>
      <c r="J63" s="3"/>
      <c r="K63" s="42" t="s">
        <v>7</v>
      </c>
      <c r="L63" s="3"/>
      <c r="M63" s="5"/>
      <c r="N63" s="44"/>
      <c r="O63" s="19"/>
      <c r="P63" s="3"/>
      <c r="Q63" s="3"/>
      <c r="R63" s="44">
        <f t="shared" ref="R63:R65" si="49">SUMIFS($T63:$KW63,$T$1:$KW$1,"&gt;="&amp;1,$T$1:$KW$1,"&lt;="&amp;MAX($1:$1))</f>
        <v>681864900.00000012</v>
      </c>
      <c r="S63" s="3"/>
      <c r="T63" s="41"/>
      <c r="U63" s="41">
        <f>IF(U$7="",0,SUM(U64:U70))</f>
        <v>5870097.9166666679</v>
      </c>
      <c r="V63" s="41">
        <f t="shared" ref="V63:CG63" si="50">IF(V$7="",0,SUM(V64:V70))</f>
        <v>6522300</v>
      </c>
      <c r="W63" s="41">
        <f t="shared" si="50"/>
        <v>7209756.25</v>
      </c>
      <c r="X63" s="41">
        <f t="shared" si="50"/>
        <v>7932466.6666666679</v>
      </c>
      <c r="Y63" s="41">
        <f t="shared" si="50"/>
        <v>8690431.2500000019</v>
      </c>
      <c r="Z63" s="41">
        <f t="shared" si="50"/>
        <v>9483650.0000000019</v>
      </c>
      <c r="AA63" s="41">
        <f t="shared" si="50"/>
        <v>10312122.916666668</v>
      </c>
      <c r="AB63" s="41">
        <f t="shared" si="50"/>
        <v>11101475</v>
      </c>
      <c r="AC63" s="41">
        <f t="shared" si="50"/>
        <v>11816466.666666668</v>
      </c>
      <c r="AD63" s="41">
        <f t="shared" si="50"/>
        <v>12431316.666666668</v>
      </c>
      <c r="AE63" s="41">
        <f t="shared" si="50"/>
        <v>13064000</v>
      </c>
      <c r="AF63" s="41">
        <f t="shared" si="50"/>
        <v>13714516.666666668</v>
      </c>
      <c r="AG63" s="41">
        <f t="shared" si="50"/>
        <v>14382866.666666668</v>
      </c>
      <c r="AH63" s="41">
        <f t="shared" si="50"/>
        <v>15069050</v>
      </c>
      <c r="AI63" s="41">
        <f t="shared" si="50"/>
        <v>15773066.666666668</v>
      </c>
      <c r="AJ63" s="41">
        <f t="shared" si="50"/>
        <v>16494916.66666667</v>
      </c>
      <c r="AK63" s="41">
        <f t="shared" si="50"/>
        <v>17234600.000000004</v>
      </c>
      <c r="AL63" s="41">
        <f t="shared" si="50"/>
        <v>17992116.666666672</v>
      </c>
      <c r="AM63" s="41">
        <f t="shared" si="50"/>
        <v>18767466.666666672</v>
      </c>
      <c r="AN63" s="41">
        <f t="shared" si="50"/>
        <v>19560650.000000004</v>
      </c>
      <c r="AO63" s="41">
        <f t="shared" si="50"/>
        <v>20371666.666666672</v>
      </c>
      <c r="AP63" s="41">
        <f t="shared" si="50"/>
        <v>21200516.666666672</v>
      </c>
      <c r="AQ63" s="41">
        <f t="shared" si="50"/>
        <v>22047200.000000004</v>
      </c>
      <c r="AR63" s="41">
        <f t="shared" si="50"/>
        <v>22911716.666666672</v>
      </c>
      <c r="AS63" s="41">
        <f t="shared" si="50"/>
        <v>23794066.666666672</v>
      </c>
      <c r="AT63" s="41">
        <f t="shared" si="50"/>
        <v>24694250.000000004</v>
      </c>
      <c r="AU63" s="41">
        <f t="shared" si="50"/>
        <v>25612266.666666672</v>
      </c>
      <c r="AV63" s="41">
        <f t="shared" si="50"/>
        <v>26548116.666666672</v>
      </c>
      <c r="AW63" s="41">
        <f t="shared" si="50"/>
        <v>27501800.000000004</v>
      </c>
      <c r="AX63" s="41">
        <f t="shared" si="50"/>
        <v>28473316.666666672</v>
      </c>
      <c r="AY63" s="41">
        <f t="shared" si="50"/>
        <v>29462666.666666672</v>
      </c>
      <c r="AZ63" s="41">
        <f t="shared" si="50"/>
        <v>30469850.000000007</v>
      </c>
      <c r="BA63" s="41">
        <f t="shared" si="50"/>
        <v>31494866.666666675</v>
      </c>
      <c r="BB63" s="41">
        <f t="shared" si="50"/>
        <v>32537716.666666672</v>
      </c>
      <c r="BC63" s="41">
        <f t="shared" si="50"/>
        <v>33598400.000000007</v>
      </c>
      <c r="BD63" s="41">
        <f t="shared" si="50"/>
        <v>27723150.000000004</v>
      </c>
      <c r="BE63" s="41">
        <f t="shared" si="50"/>
        <v>0</v>
      </c>
      <c r="BF63" s="41">
        <f t="shared" si="50"/>
        <v>0</v>
      </c>
      <c r="BG63" s="41">
        <f t="shared" si="50"/>
        <v>0</v>
      </c>
      <c r="BH63" s="41">
        <f t="shared" si="50"/>
        <v>0</v>
      </c>
      <c r="BI63" s="41">
        <f t="shared" si="50"/>
        <v>0</v>
      </c>
      <c r="BJ63" s="41">
        <f t="shared" si="50"/>
        <v>0</v>
      </c>
      <c r="BK63" s="41">
        <f t="shared" si="50"/>
        <v>0</v>
      </c>
      <c r="BL63" s="41">
        <f t="shared" si="50"/>
        <v>0</v>
      </c>
      <c r="BM63" s="41">
        <f t="shared" si="50"/>
        <v>0</v>
      </c>
      <c r="BN63" s="41">
        <f t="shared" si="50"/>
        <v>0</v>
      </c>
      <c r="BO63" s="41">
        <f t="shared" si="50"/>
        <v>0</v>
      </c>
      <c r="BP63" s="41">
        <f t="shared" si="50"/>
        <v>0</v>
      </c>
      <c r="BQ63" s="41">
        <f t="shared" si="50"/>
        <v>0</v>
      </c>
      <c r="BR63" s="41">
        <f t="shared" si="50"/>
        <v>0</v>
      </c>
      <c r="BS63" s="41">
        <f t="shared" si="50"/>
        <v>0</v>
      </c>
      <c r="BT63" s="41">
        <f t="shared" si="50"/>
        <v>0</v>
      </c>
      <c r="BU63" s="41">
        <f t="shared" si="50"/>
        <v>0</v>
      </c>
      <c r="BV63" s="41">
        <f t="shared" si="50"/>
        <v>0</v>
      </c>
      <c r="BW63" s="41">
        <f t="shared" si="50"/>
        <v>0</v>
      </c>
      <c r="BX63" s="41">
        <f t="shared" si="50"/>
        <v>0</v>
      </c>
      <c r="BY63" s="41">
        <f t="shared" si="50"/>
        <v>0</v>
      </c>
      <c r="BZ63" s="41">
        <f t="shared" si="50"/>
        <v>0</v>
      </c>
      <c r="CA63" s="41">
        <f t="shared" si="50"/>
        <v>0</v>
      </c>
      <c r="CB63" s="41">
        <f t="shared" si="50"/>
        <v>0</v>
      </c>
      <c r="CC63" s="41">
        <f t="shared" si="50"/>
        <v>0</v>
      </c>
      <c r="CD63" s="41">
        <f t="shared" si="50"/>
        <v>0</v>
      </c>
      <c r="CE63" s="41">
        <f t="shared" si="50"/>
        <v>0</v>
      </c>
      <c r="CF63" s="41">
        <f t="shared" si="50"/>
        <v>0</v>
      </c>
      <c r="CG63" s="41">
        <f t="shared" si="50"/>
        <v>0</v>
      </c>
      <c r="CH63" s="41">
        <f t="shared" ref="CH63:ES63" si="51">IF(CH$7="",0,SUM(CH64:CH70))</f>
        <v>0</v>
      </c>
      <c r="CI63" s="41">
        <f t="shared" si="51"/>
        <v>0</v>
      </c>
      <c r="CJ63" s="41">
        <f t="shared" si="51"/>
        <v>0</v>
      </c>
      <c r="CK63" s="41">
        <f t="shared" si="51"/>
        <v>0</v>
      </c>
      <c r="CL63" s="41">
        <f t="shared" si="51"/>
        <v>0</v>
      </c>
      <c r="CM63" s="41">
        <f t="shared" si="51"/>
        <v>0</v>
      </c>
      <c r="CN63" s="41">
        <f t="shared" si="51"/>
        <v>0</v>
      </c>
      <c r="CO63" s="41">
        <f t="shared" si="51"/>
        <v>0</v>
      </c>
      <c r="CP63" s="41">
        <f t="shared" si="51"/>
        <v>0</v>
      </c>
      <c r="CQ63" s="41">
        <f t="shared" si="51"/>
        <v>0</v>
      </c>
      <c r="CR63" s="41">
        <f t="shared" si="51"/>
        <v>0</v>
      </c>
      <c r="CS63" s="41">
        <f t="shared" si="51"/>
        <v>0</v>
      </c>
      <c r="CT63" s="41">
        <f t="shared" si="51"/>
        <v>0</v>
      </c>
      <c r="CU63" s="41">
        <f t="shared" si="51"/>
        <v>0</v>
      </c>
      <c r="CV63" s="41">
        <f t="shared" si="51"/>
        <v>0</v>
      </c>
      <c r="CW63" s="41">
        <f t="shared" si="51"/>
        <v>0</v>
      </c>
      <c r="CX63" s="41">
        <f t="shared" si="51"/>
        <v>0</v>
      </c>
      <c r="CY63" s="41">
        <f t="shared" si="51"/>
        <v>0</v>
      </c>
      <c r="CZ63" s="41">
        <f t="shared" si="51"/>
        <v>0</v>
      </c>
      <c r="DA63" s="41">
        <f t="shared" si="51"/>
        <v>0</v>
      </c>
      <c r="DB63" s="41">
        <f t="shared" si="51"/>
        <v>0</v>
      </c>
      <c r="DC63" s="41">
        <f t="shared" si="51"/>
        <v>0</v>
      </c>
      <c r="DD63" s="41">
        <f t="shared" si="51"/>
        <v>0</v>
      </c>
      <c r="DE63" s="41">
        <f t="shared" si="51"/>
        <v>0</v>
      </c>
      <c r="DF63" s="41">
        <f t="shared" si="51"/>
        <v>0</v>
      </c>
      <c r="DG63" s="41">
        <f t="shared" si="51"/>
        <v>0</v>
      </c>
      <c r="DH63" s="41">
        <f t="shared" si="51"/>
        <v>0</v>
      </c>
      <c r="DI63" s="41">
        <f t="shared" si="51"/>
        <v>0</v>
      </c>
      <c r="DJ63" s="41">
        <f t="shared" si="51"/>
        <v>0</v>
      </c>
      <c r="DK63" s="41">
        <f t="shared" si="51"/>
        <v>0</v>
      </c>
      <c r="DL63" s="41">
        <f t="shared" si="51"/>
        <v>0</v>
      </c>
      <c r="DM63" s="41">
        <f t="shared" si="51"/>
        <v>0</v>
      </c>
      <c r="DN63" s="41">
        <f t="shared" si="51"/>
        <v>0</v>
      </c>
      <c r="DO63" s="41">
        <f t="shared" si="51"/>
        <v>0</v>
      </c>
      <c r="DP63" s="41">
        <f t="shared" si="51"/>
        <v>0</v>
      </c>
      <c r="DQ63" s="41">
        <f t="shared" si="51"/>
        <v>0</v>
      </c>
      <c r="DR63" s="41">
        <f t="shared" si="51"/>
        <v>0</v>
      </c>
      <c r="DS63" s="41">
        <f t="shared" si="51"/>
        <v>0</v>
      </c>
      <c r="DT63" s="41">
        <f t="shared" si="51"/>
        <v>0</v>
      </c>
      <c r="DU63" s="41">
        <f t="shared" si="51"/>
        <v>0</v>
      </c>
      <c r="DV63" s="41">
        <f t="shared" si="51"/>
        <v>0</v>
      </c>
      <c r="DW63" s="41">
        <f t="shared" si="51"/>
        <v>0</v>
      </c>
      <c r="DX63" s="41">
        <f t="shared" si="51"/>
        <v>0</v>
      </c>
      <c r="DY63" s="41">
        <f t="shared" si="51"/>
        <v>0</v>
      </c>
      <c r="DZ63" s="41">
        <f t="shared" si="51"/>
        <v>0</v>
      </c>
      <c r="EA63" s="41">
        <f t="shared" si="51"/>
        <v>0</v>
      </c>
      <c r="EB63" s="41">
        <f t="shared" si="51"/>
        <v>0</v>
      </c>
      <c r="EC63" s="41">
        <f t="shared" si="51"/>
        <v>0</v>
      </c>
      <c r="ED63" s="41">
        <f t="shared" si="51"/>
        <v>0</v>
      </c>
      <c r="EE63" s="41">
        <f t="shared" si="51"/>
        <v>0</v>
      </c>
      <c r="EF63" s="41">
        <f t="shared" si="51"/>
        <v>0</v>
      </c>
      <c r="EG63" s="41">
        <f t="shared" si="51"/>
        <v>0</v>
      </c>
      <c r="EH63" s="41">
        <f t="shared" si="51"/>
        <v>0</v>
      </c>
      <c r="EI63" s="41">
        <f t="shared" si="51"/>
        <v>0</v>
      </c>
      <c r="EJ63" s="41">
        <f t="shared" si="51"/>
        <v>0</v>
      </c>
      <c r="EK63" s="41">
        <f t="shared" si="51"/>
        <v>0</v>
      </c>
      <c r="EL63" s="41">
        <f t="shared" si="51"/>
        <v>0</v>
      </c>
      <c r="EM63" s="41">
        <f t="shared" si="51"/>
        <v>0</v>
      </c>
      <c r="EN63" s="41">
        <f t="shared" si="51"/>
        <v>0</v>
      </c>
      <c r="EO63" s="41">
        <f t="shared" si="51"/>
        <v>0</v>
      </c>
      <c r="EP63" s="41">
        <f t="shared" si="51"/>
        <v>0</v>
      </c>
      <c r="EQ63" s="41">
        <f t="shared" si="51"/>
        <v>0</v>
      </c>
      <c r="ER63" s="41">
        <f t="shared" si="51"/>
        <v>0</v>
      </c>
      <c r="ES63" s="41">
        <f t="shared" si="51"/>
        <v>0</v>
      </c>
      <c r="ET63" s="41">
        <f t="shared" ref="ET63:HE63" si="52">IF(ET$7="",0,SUM(ET64:ET70))</f>
        <v>0</v>
      </c>
      <c r="EU63" s="41">
        <f t="shared" si="52"/>
        <v>0</v>
      </c>
      <c r="EV63" s="41">
        <f t="shared" si="52"/>
        <v>0</v>
      </c>
      <c r="EW63" s="41">
        <f t="shared" si="52"/>
        <v>0</v>
      </c>
      <c r="EX63" s="41">
        <f t="shared" si="52"/>
        <v>0</v>
      </c>
      <c r="EY63" s="41">
        <f t="shared" si="52"/>
        <v>0</v>
      </c>
      <c r="EZ63" s="41">
        <f t="shared" si="52"/>
        <v>0</v>
      </c>
      <c r="FA63" s="41">
        <f t="shared" si="52"/>
        <v>0</v>
      </c>
      <c r="FB63" s="41">
        <f t="shared" si="52"/>
        <v>0</v>
      </c>
      <c r="FC63" s="41">
        <f t="shared" si="52"/>
        <v>0</v>
      </c>
      <c r="FD63" s="41">
        <f t="shared" si="52"/>
        <v>0</v>
      </c>
      <c r="FE63" s="41">
        <f t="shared" si="52"/>
        <v>0</v>
      </c>
      <c r="FF63" s="41">
        <f t="shared" si="52"/>
        <v>0</v>
      </c>
      <c r="FG63" s="41">
        <f t="shared" si="52"/>
        <v>0</v>
      </c>
      <c r="FH63" s="41">
        <f t="shared" si="52"/>
        <v>0</v>
      </c>
      <c r="FI63" s="41">
        <f t="shared" si="52"/>
        <v>0</v>
      </c>
      <c r="FJ63" s="41">
        <f t="shared" si="52"/>
        <v>0</v>
      </c>
      <c r="FK63" s="41">
        <f t="shared" si="52"/>
        <v>0</v>
      </c>
      <c r="FL63" s="41">
        <f t="shared" si="52"/>
        <v>0</v>
      </c>
      <c r="FM63" s="41">
        <f t="shared" si="52"/>
        <v>0</v>
      </c>
      <c r="FN63" s="41">
        <f t="shared" si="52"/>
        <v>0</v>
      </c>
      <c r="FO63" s="41">
        <f t="shared" si="52"/>
        <v>0</v>
      </c>
      <c r="FP63" s="41">
        <f t="shared" si="52"/>
        <v>0</v>
      </c>
      <c r="FQ63" s="41">
        <f t="shared" si="52"/>
        <v>0</v>
      </c>
      <c r="FR63" s="41">
        <f t="shared" si="52"/>
        <v>0</v>
      </c>
      <c r="FS63" s="41">
        <f t="shared" si="52"/>
        <v>0</v>
      </c>
      <c r="FT63" s="41">
        <f t="shared" si="52"/>
        <v>0</v>
      </c>
      <c r="FU63" s="41">
        <f t="shared" si="52"/>
        <v>0</v>
      </c>
      <c r="FV63" s="41">
        <f t="shared" si="52"/>
        <v>0</v>
      </c>
      <c r="FW63" s="41">
        <f t="shared" si="52"/>
        <v>0</v>
      </c>
      <c r="FX63" s="41">
        <f t="shared" si="52"/>
        <v>0</v>
      </c>
      <c r="FY63" s="41">
        <f t="shared" si="52"/>
        <v>0</v>
      </c>
      <c r="FZ63" s="41">
        <f t="shared" si="52"/>
        <v>0</v>
      </c>
      <c r="GA63" s="41">
        <f t="shared" si="52"/>
        <v>0</v>
      </c>
      <c r="GB63" s="41">
        <f t="shared" si="52"/>
        <v>0</v>
      </c>
      <c r="GC63" s="41">
        <f t="shared" si="52"/>
        <v>0</v>
      </c>
      <c r="GD63" s="41">
        <f t="shared" si="52"/>
        <v>0</v>
      </c>
      <c r="GE63" s="41">
        <f t="shared" si="52"/>
        <v>0</v>
      </c>
      <c r="GF63" s="41">
        <f t="shared" si="52"/>
        <v>0</v>
      </c>
      <c r="GG63" s="41">
        <f t="shared" si="52"/>
        <v>0</v>
      </c>
      <c r="GH63" s="41">
        <f t="shared" si="52"/>
        <v>0</v>
      </c>
      <c r="GI63" s="41">
        <f t="shared" si="52"/>
        <v>0</v>
      </c>
      <c r="GJ63" s="41">
        <f t="shared" si="52"/>
        <v>0</v>
      </c>
      <c r="GK63" s="41">
        <f t="shared" si="52"/>
        <v>0</v>
      </c>
      <c r="GL63" s="41">
        <f t="shared" si="52"/>
        <v>0</v>
      </c>
      <c r="GM63" s="41">
        <f t="shared" si="52"/>
        <v>0</v>
      </c>
      <c r="GN63" s="41">
        <f t="shared" si="52"/>
        <v>0</v>
      </c>
      <c r="GO63" s="41">
        <f t="shared" si="52"/>
        <v>0</v>
      </c>
      <c r="GP63" s="41">
        <f t="shared" si="52"/>
        <v>0</v>
      </c>
      <c r="GQ63" s="41">
        <f t="shared" si="52"/>
        <v>0</v>
      </c>
      <c r="GR63" s="41">
        <f t="shared" si="52"/>
        <v>0</v>
      </c>
      <c r="GS63" s="41">
        <f t="shared" si="52"/>
        <v>0</v>
      </c>
      <c r="GT63" s="41">
        <f t="shared" si="52"/>
        <v>0</v>
      </c>
      <c r="GU63" s="41">
        <f t="shared" si="52"/>
        <v>0</v>
      </c>
      <c r="GV63" s="41">
        <f t="shared" si="52"/>
        <v>0</v>
      </c>
      <c r="GW63" s="41">
        <f t="shared" si="52"/>
        <v>0</v>
      </c>
      <c r="GX63" s="41">
        <f t="shared" si="52"/>
        <v>0</v>
      </c>
      <c r="GY63" s="41">
        <f t="shared" si="52"/>
        <v>0</v>
      </c>
      <c r="GZ63" s="41">
        <f t="shared" si="52"/>
        <v>0</v>
      </c>
      <c r="HA63" s="41">
        <f t="shared" si="52"/>
        <v>0</v>
      </c>
      <c r="HB63" s="41">
        <f t="shared" si="52"/>
        <v>0</v>
      </c>
      <c r="HC63" s="41">
        <f t="shared" si="52"/>
        <v>0</v>
      </c>
      <c r="HD63" s="41">
        <f t="shared" si="52"/>
        <v>0</v>
      </c>
      <c r="HE63" s="41">
        <f t="shared" si="52"/>
        <v>0</v>
      </c>
      <c r="HF63" s="41">
        <f t="shared" ref="HF63:JQ63" si="53">IF(HF$7="",0,SUM(HF64:HF70))</f>
        <v>0</v>
      </c>
      <c r="HG63" s="41">
        <f t="shared" si="53"/>
        <v>0</v>
      </c>
      <c r="HH63" s="41">
        <f t="shared" si="53"/>
        <v>0</v>
      </c>
      <c r="HI63" s="41">
        <f t="shared" si="53"/>
        <v>0</v>
      </c>
      <c r="HJ63" s="41">
        <f t="shared" si="53"/>
        <v>0</v>
      </c>
      <c r="HK63" s="41">
        <f t="shared" si="53"/>
        <v>0</v>
      </c>
      <c r="HL63" s="41">
        <f t="shared" si="53"/>
        <v>0</v>
      </c>
      <c r="HM63" s="41">
        <f t="shared" si="53"/>
        <v>0</v>
      </c>
      <c r="HN63" s="41">
        <f t="shared" si="53"/>
        <v>0</v>
      </c>
      <c r="HO63" s="41">
        <f t="shared" si="53"/>
        <v>0</v>
      </c>
      <c r="HP63" s="41">
        <f t="shared" si="53"/>
        <v>0</v>
      </c>
      <c r="HQ63" s="41">
        <f t="shared" si="53"/>
        <v>0</v>
      </c>
      <c r="HR63" s="41">
        <f t="shared" si="53"/>
        <v>0</v>
      </c>
      <c r="HS63" s="41">
        <f t="shared" si="53"/>
        <v>0</v>
      </c>
      <c r="HT63" s="41">
        <f t="shared" si="53"/>
        <v>0</v>
      </c>
      <c r="HU63" s="41">
        <f t="shared" si="53"/>
        <v>0</v>
      </c>
      <c r="HV63" s="41">
        <f t="shared" si="53"/>
        <v>0</v>
      </c>
      <c r="HW63" s="41">
        <f t="shared" si="53"/>
        <v>0</v>
      </c>
      <c r="HX63" s="41">
        <f t="shared" si="53"/>
        <v>0</v>
      </c>
      <c r="HY63" s="41">
        <f t="shared" si="53"/>
        <v>0</v>
      </c>
      <c r="HZ63" s="41">
        <f t="shared" si="53"/>
        <v>0</v>
      </c>
      <c r="IA63" s="41">
        <f t="shared" si="53"/>
        <v>0</v>
      </c>
      <c r="IB63" s="41">
        <f t="shared" si="53"/>
        <v>0</v>
      </c>
      <c r="IC63" s="41">
        <f t="shared" si="53"/>
        <v>0</v>
      </c>
      <c r="ID63" s="41">
        <f t="shared" si="53"/>
        <v>0</v>
      </c>
      <c r="IE63" s="41">
        <f t="shared" si="53"/>
        <v>0</v>
      </c>
      <c r="IF63" s="41">
        <f t="shared" si="53"/>
        <v>0</v>
      </c>
      <c r="IG63" s="41">
        <f t="shared" si="53"/>
        <v>0</v>
      </c>
      <c r="IH63" s="41">
        <f t="shared" si="53"/>
        <v>0</v>
      </c>
      <c r="II63" s="41">
        <f t="shared" si="53"/>
        <v>0</v>
      </c>
      <c r="IJ63" s="41">
        <f t="shared" si="53"/>
        <v>0</v>
      </c>
      <c r="IK63" s="41">
        <f t="shared" si="53"/>
        <v>0</v>
      </c>
      <c r="IL63" s="41">
        <f t="shared" si="53"/>
        <v>0</v>
      </c>
      <c r="IM63" s="41">
        <f t="shared" si="53"/>
        <v>0</v>
      </c>
      <c r="IN63" s="41">
        <f t="shared" si="53"/>
        <v>0</v>
      </c>
      <c r="IO63" s="41">
        <f t="shared" si="53"/>
        <v>0</v>
      </c>
      <c r="IP63" s="41">
        <f t="shared" si="53"/>
        <v>0</v>
      </c>
      <c r="IQ63" s="41">
        <f t="shared" si="53"/>
        <v>0</v>
      </c>
      <c r="IR63" s="41">
        <f t="shared" si="53"/>
        <v>0</v>
      </c>
      <c r="IS63" s="41">
        <f t="shared" si="53"/>
        <v>0</v>
      </c>
      <c r="IT63" s="41">
        <f t="shared" si="53"/>
        <v>0</v>
      </c>
      <c r="IU63" s="41">
        <f t="shared" si="53"/>
        <v>0</v>
      </c>
      <c r="IV63" s="41">
        <f t="shared" si="53"/>
        <v>0</v>
      </c>
      <c r="IW63" s="41">
        <f t="shared" si="53"/>
        <v>0</v>
      </c>
      <c r="IX63" s="41">
        <f t="shared" si="53"/>
        <v>0</v>
      </c>
      <c r="IY63" s="41">
        <f t="shared" si="53"/>
        <v>0</v>
      </c>
      <c r="IZ63" s="41">
        <f t="shared" si="53"/>
        <v>0</v>
      </c>
      <c r="JA63" s="41">
        <f t="shared" si="53"/>
        <v>0</v>
      </c>
      <c r="JB63" s="41">
        <f t="shared" si="53"/>
        <v>0</v>
      </c>
      <c r="JC63" s="41">
        <f t="shared" si="53"/>
        <v>0</v>
      </c>
      <c r="JD63" s="41">
        <f t="shared" si="53"/>
        <v>0</v>
      </c>
      <c r="JE63" s="41">
        <f t="shared" si="53"/>
        <v>0</v>
      </c>
      <c r="JF63" s="41">
        <f t="shared" si="53"/>
        <v>0</v>
      </c>
      <c r="JG63" s="41">
        <f t="shared" si="53"/>
        <v>0</v>
      </c>
      <c r="JH63" s="41">
        <f t="shared" si="53"/>
        <v>0</v>
      </c>
      <c r="JI63" s="41">
        <f t="shared" si="53"/>
        <v>0</v>
      </c>
      <c r="JJ63" s="41">
        <f t="shared" si="53"/>
        <v>0</v>
      </c>
      <c r="JK63" s="41">
        <f t="shared" si="53"/>
        <v>0</v>
      </c>
      <c r="JL63" s="41">
        <f t="shared" si="53"/>
        <v>0</v>
      </c>
      <c r="JM63" s="41">
        <f t="shared" si="53"/>
        <v>0</v>
      </c>
      <c r="JN63" s="41">
        <f t="shared" si="53"/>
        <v>0</v>
      </c>
      <c r="JO63" s="41">
        <f t="shared" si="53"/>
        <v>0</v>
      </c>
      <c r="JP63" s="41">
        <f t="shared" si="53"/>
        <v>0</v>
      </c>
      <c r="JQ63" s="41">
        <f t="shared" si="53"/>
        <v>0</v>
      </c>
      <c r="JR63" s="41">
        <f t="shared" ref="JR63:KV63" si="54">IF(JR$7="",0,SUM(JR64:JR70))</f>
        <v>0</v>
      </c>
      <c r="JS63" s="41">
        <f t="shared" si="54"/>
        <v>0</v>
      </c>
      <c r="JT63" s="41">
        <f t="shared" si="54"/>
        <v>0</v>
      </c>
      <c r="JU63" s="41">
        <f t="shared" si="54"/>
        <v>0</v>
      </c>
      <c r="JV63" s="41">
        <f t="shared" si="54"/>
        <v>0</v>
      </c>
      <c r="JW63" s="41">
        <f t="shared" si="54"/>
        <v>0</v>
      </c>
      <c r="JX63" s="41">
        <f t="shared" si="54"/>
        <v>0</v>
      </c>
      <c r="JY63" s="41">
        <f t="shared" si="54"/>
        <v>0</v>
      </c>
      <c r="JZ63" s="41">
        <f t="shared" si="54"/>
        <v>0</v>
      </c>
      <c r="KA63" s="41">
        <f t="shared" si="54"/>
        <v>0</v>
      </c>
      <c r="KB63" s="41">
        <f t="shared" si="54"/>
        <v>0</v>
      </c>
      <c r="KC63" s="41">
        <f t="shared" si="54"/>
        <v>0</v>
      </c>
      <c r="KD63" s="41">
        <f t="shared" si="54"/>
        <v>0</v>
      </c>
      <c r="KE63" s="41">
        <f t="shared" si="54"/>
        <v>0</v>
      </c>
      <c r="KF63" s="41">
        <f t="shared" si="54"/>
        <v>0</v>
      </c>
      <c r="KG63" s="41">
        <f t="shared" si="54"/>
        <v>0</v>
      </c>
      <c r="KH63" s="41">
        <f t="shared" si="54"/>
        <v>0</v>
      </c>
      <c r="KI63" s="41">
        <f t="shared" si="54"/>
        <v>0</v>
      </c>
      <c r="KJ63" s="41">
        <f t="shared" si="54"/>
        <v>0</v>
      </c>
      <c r="KK63" s="41">
        <f t="shared" si="54"/>
        <v>0</v>
      </c>
      <c r="KL63" s="41">
        <f t="shared" si="54"/>
        <v>0</v>
      </c>
      <c r="KM63" s="41">
        <f t="shared" si="54"/>
        <v>0</v>
      </c>
      <c r="KN63" s="41">
        <f t="shared" si="54"/>
        <v>0</v>
      </c>
      <c r="KO63" s="41">
        <f t="shared" si="54"/>
        <v>0</v>
      </c>
      <c r="KP63" s="41">
        <f t="shared" si="54"/>
        <v>0</v>
      </c>
      <c r="KQ63" s="41">
        <f t="shared" si="54"/>
        <v>0</v>
      </c>
      <c r="KR63" s="41">
        <f t="shared" si="54"/>
        <v>0</v>
      </c>
      <c r="KS63" s="41">
        <f t="shared" si="54"/>
        <v>0</v>
      </c>
      <c r="KT63" s="41">
        <f t="shared" si="54"/>
        <v>0</v>
      </c>
      <c r="KU63" s="41">
        <f t="shared" si="54"/>
        <v>0</v>
      </c>
      <c r="KV63" s="41">
        <f t="shared" si="54"/>
        <v>0</v>
      </c>
      <c r="KW63" s="3"/>
      <c r="KX63" s="3"/>
    </row>
    <row r="64" spans="1:310" x14ac:dyDescent="0.25">
      <c r="A64" s="1"/>
      <c r="B64" s="79"/>
      <c r="C64" s="79"/>
      <c r="D64" s="79"/>
      <c r="E64" s="43" t="str">
        <f>E63</f>
        <v>доход от продаж</v>
      </c>
      <c r="F64" s="1"/>
      <c r="G64" s="1"/>
      <c r="H64" s="11" t="str">
        <f>H63</f>
        <v>руб.</v>
      </c>
      <c r="I64" s="1"/>
      <c r="J64" s="1"/>
      <c r="K64" s="43" t="str">
        <f>справочники!$U$11</f>
        <v>постоянные-15сотрудников</v>
      </c>
      <c r="L64" s="1"/>
      <c r="M64" s="5"/>
      <c r="N64" s="45"/>
      <c r="O64" s="19"/>
      <c r="P64" s="1"/>
      <c r="Q64" s="1"/>
      <c r="R64" s="45">
        <f t="shared" si="49"/>
        <v>156209812.5</v>
      </c>
      <c r="S64" s="1"/>
      <c r="T64" s="232"/>
      <c r="U64" s="40">
        <f>IF(U$7="",0,U54*условия!$W19)</f>
        <v>1565593.75</v>
      </c>
      <c r="V64" s="40">
        <f>IF(V$7="",0,V54*условия!$W19)</f>
        <v>1663875</v>
      </c>
      <c r="W64" s="40">
        <f>IF(W$7="",0,W54*условия!$W19)</f>
        <v>1767468.75</v>
      </c>
      <c r="X64" s="40">
        <f>IF(X$7="",0,X54*условия!$W19)</f>
        <v>1876375</v>
      </c>
      <c r="Y64" s="40">
        <f>IF(Y$7="",0,Y54*условия!$W19)</f>
        <v>1990593.7499999998</v>
      </c>
      <c r="Z64" s="40">
        <f>IF(Z$7="",0,Z54*условия!$W19)</f>
        <v>2110125</v>
      </c>
      <c r="AA64" s="40">
        <f>IF(AA$7="",0,AA54*условия!$W19)</f>
        <v>2234968.75</v>
      </c>
      <c r="AB64" s="40">
        <f>IF(AB$7="",0,AB54*условия!$W19)</f>
        <v>2365125</v>
      </c>
      <c r="AC64" s="40">
        <f>IF(AC$7="",0,AC54*условия!$W19)</f>
        <v>2500593.75</v>
      </c>
      <c r="AD64" s="40">
        <f>IF(AD$7="",0,AD54*условия!$W19)</f>
        <v>2641375</v>
      </c>
      <c r="AE64" s="40">
        <f>IF(AE$7="",0,AE54*условия!$W19)</f>
        <v>2787468.75</v>
      </c>
      <c r="AF64" s="40">
        <f>IF(AF$7="",0,AF54*условия!$W19)</f>
        <v>2938875</v>
      </c>
      <c r="AG64" s="40">
        <f>IF(AG$7="",0,AG54*условия!$W19)</f>
        <v>3095593.7500000005</v>
      </c>
      <c r="AH64" s="40">
        <f>IF(AH$7="",0,AH54*условия!$W19)</f>
        <v>3257625.0000000005</v>
      </c>
      <c r="AI64" s="40">
        <f>IF(AI$7="",0,AI54*условия!$W19)</f>
        <v>3424968.7500000005</v>
      </c>
      <c r="AJ64" s="40">
        <f>IF(AJ$7="",0,AJ54*условия!$W19)</f>
        <v>3597625.0000000005</v>
      </c>
      <c r="AK64" s="40">
        <f>IF(AK$7="",0,AK54*условия!$W19)</f>
        <v>3775593.7500000005</v>
      </c>
      <c r="AL64" s="40">
        <f>IF(AL$7="",0,AL54*условия!$W19)</f>
        <v>3958875.0000000009</v>
      </c>
      <c r="AM64" s="40">
        <f>IF(AM$7="",0,AM54*условия!$W19)</f>
        <v>4147468.7500000009</v>
      </c>
      <c r="AN64" s="40">
        <f>IF(AN$7="",0,AN54*условия!$W19)</f>
        <v>4341375.0000000019</v>
      </c>
      <c r="AO64" s="40">
        <f>IF(AO$7="",0,AO54*условия!$W19)</f>
        <v>4540593.7500000019</v>
      </c>
      <c r="AP64" s="40">
        <f>IF(AP$7="",0,AP54*условия!$W19)</f>
        <v>4745125.0000000019</v>
      </c>
      <c r="AQ64" s="40">
        <f>IF(AQ$7="",0,AQ54*условия!$W19)</f>
        <v>4954968.7500000009</v>
      </c>
      <c r="AR64" s="40">
        <f>IF(AR$7="",0,AR54*условия!$W19)</f>
        <v>5170125.0000000009</v>
      </c>
      <c r="AS64" s="40">
        <f>IF(AS$7="",0,AS54*условия!$W19)</f>
        <v>5390593.7500000019</v>
      </c>
      <c r="AT64" s="40">
        <f>IF(AT$7="",0,AT54*условия!$W19)</f>
        <v>5616375.0000000019</v>
      </c>
      <c r="AU64" s="40">
        <f>IF(AU$7="",0,AU54*условия!$W19)</f>
        <v>5847468.7500000019</v>
      </c>
      <c r="AV64" s="40">
        <f>IF(AV$7="",0,AV54*условия!$W19)</f>
        <v>6083875.0000000028</v>
      </c>
      <c r="AW64" s="40">
        <f>IF(AW$7="",0,AW54*условия!$W19)</f>
        <v>6325593.7500000019</v>
      </c>
      <c r="AX64" s="40">
        <f>IF(AX$7="",0,AX54*условия!$W19)</f>
        <v>6572625.0000000019</v>
      </c>
      <c r="AY64" s="40">
        <f>IF(AY$7="",0,AY54*условия!$W19)</f>
        <v>6824968.7500000019</v>
      </c>
      <c r="AZ64" s="40">
        <f>IF(AZ$7="",0,AZ54*условия!$W19)</f>
        <v>7082625.0000000009</v>
      </c>
      <c r="BA64" s="40">
        <f>IF(BA$7="",0,BA54*условия!$W19)</f>
        <v>7345593.7500000009</v>
      </c>
      <c r="BB64" s="40">
        <f>IF(BB$7="",0,BB54*условия!$W19)</f>
        <v>7613875.0000000019</v>
      </c>
      <c r="BC64" s="40">
        <f>IF(BC$7="",0,BC54*условия!$W19)</f>
        <v>7887468.7500000009</v>
      </c>
      <c r="BD64" s="40">
        <f>IF(BD$7="",0,BD54*условия!$W19)</f>
        <v>8166375</v>
      </c>
      <c r="BE64" s="40">
        <f>IF(BE$7="",0,BE54*условия!$W19)</f>
        <v>0</v>
      </c>
      <c r="BF64" s="40">
        <f>IF(BF$7="",0,BF54*условия!$W19)</f>
        <v>0</v>
      </c>
      <c r="BG64" s="40">
        <f>IF(BG$7="",0,BG54*условия!$W19)</f>
        <v>0</v>
      </c>
      <c r="BH64" s="40">
        <f>IF(BH$7="",0,BH54*условия!$W19)</f>
        <v>0</v>
      </c>
      <c r="BI64" s="40">
        <f>IF(BI$7="",0,BI54*условия!$W19)</f>
        <v>0</v>
      </c>
      <c r="BJ64" s="40">
        <f>IF(BJ$7="",0,BJ54*условия!$W19)</f>
        <v>0</v>
      </c>
      <c r="BK64" s="40">
        <f>IF(BK$7="",0,BK54*условия!$W19)</f>
        <v>0</v>
      </c>
      <c r="BL64" s="40">
        <f>IF(BL$7="",0,BL54*условия!$W19)</f>
        <v>0</v>
      </c>
      <c r="BM64" s="40">
        <f>IF(BM$7="",0,BM54*условия!$W19)</f>
        <v>0</v>
      </c>
      <c r="BN64" s="40">
        <f>IF(BN$7="",0,BN54*условия!$W19)</f>
        <v>0</v>
      </c>
      <c r="BO64" s="40">
        <f>IF(BO$7="",0,BO54*условия!$W19)</f>
        <v>0</v>
      </c>
      <c r="BP64" s="40">
        <f>IF(BP$7="",0,BP54*условия!$W19)</f>
        <v>0</v>
      </c>
      <c r="BQ64" s="40">
        <f>IF(BQ$7="",0,BQ54*условия!$W19)</f>
        <v>0</v>
      </c>
      <c r="BR64" s="40">
        <f>IF(BR$7="",0,BR54*условия!$W19)</f>
        <v>0</v>
      </c>
      <c r="BS64" s="40">
        <f>IF(BS$7="",0,BS54*условия!$W19)</f>
        <v>0</v>
      </c>
      <c r="BT64" s="40">
        <f>IF(BT$7="",0,BT54*условия!$W19)</f>
        <v>0</v>
      </c>
      <c r="BU64" s="40">
        <f>IF(BU$7="",0,BU54*условия!$W19)</f>
        <v>0</v>
      </c>
      <c r="BV64" s="40">
        <f>IF(BV$7="",0,BV54*условия!$W19)</f>
        <v>0</v>
      </c>
      <c r="BW64" s="40">
        <f>IF(BW$7="",0,BW54*условия!$W19)</f>
        <v>0</v>
      </c>
      <c r="BX64" s="40">
        <f>IF(BX$7="",0,BX54*условия!$W19)</f>
        <v>0</v>
      </c>
      <c r="BY64" s="40">
        <f>IF(BY$7="",0,BY54*условия!$W19)</f>
        <v>0</v>
      </c>
      <c r="BZ64" s="40">
        <f>IF(BZ$7="",0,BZ54*условия!$W19)</f>
        <v>0</v>
      </c>
      <c r="CA64" s="40">
        <f>IF(CA$7="",0,CA54*условия!$W19)</f>
        <v>0</v>
      </c>
      <c r="CB64" s="40">
        <f>IF(CB$7="",0,CB54*условия!$W19)</f>
        <v>0</v>
      </c>
      <c r="CC64" s="40">
        <f>IF(CC$7="",0,CC54*условия!$W19)</f>
        <v>0</v>
      </c>
      <c r="CD64" s="40">
        <f>IF(CD$7="",0,CD54*условия!$W19)</f>
        <v>0</v>
      </c>
      <c r="CE64" s="40">
        <f>IF(CE$7="",0,CE54*условия!$W19)</f>
        <v>0</v>
      </c>
      <c r="CF64" s="40">
        <f>IF(CF$7="",0,CF54*условия!$W19)</f>
        <v>0</v>
      </c>
      <c r="CG64" s="40">
        <f>IF(CG$7="",0,CG54*условия!$W19)</f>
        <v>0</v>
      </c>
      <c r="CH64" s="40">
        <f>IF(CH$7="",0,CH54*условия!$W19)</f>
        <v>0</v>
      </c>
      <c r="CI64" s="40">
        <f>IF(CI$7="",0,CI54*условия!$W19)</f>
        <v>0</v>
      </c>
      <c r="CJ64" s="40">
        <f>IF(CJ$7="",0,CJ54*условия!$W19)</f>
        <v>0</v>
      </c>
      <c r="CK64" s="40">
        <f>IF(CK$7="",0,CK54*условия!$W19)</f>
        <v>0</v>
      </c>
      <c r="CL64" s="40">
        <f>IF(CL$7="",0,CL54*условия!$W19)</f>
        <v>0</v>
      </c>
      <c r="CM64" s="40">
        <f>IF(CM$7="",0,CM54*условия!$W19)</f>
        <v>0</v>
      </c>
      <c r="CN64" s="40">
        <f>IF(CN$7="",0,CN54*условия!$W19)</f>
        <v>0</v>
      </c>
      <c r="CO64" s="40">
        <f>IF(CO$7="",0,CO54*условия!$W19)</f>
        <v>0</v>
      </c>
      <c r="CP64" s="40">
        <f>IF(CP$7="",0,CP54*условия!$W19)</f>
        <v>0</v>
      </c>
      <c r="CQ64" s="40">
        <f>IF(CQ$7="",0,CQ54*условия!$W19)</f>
        <v>0</v>
      </c>
      <c r="CR64" s="40">
        <f>IF(CR$7="",0,CR54*условия!$W19)</f>
        <v>0</v>
      </c>
      <c r="CS64" s="40">
        <f>IF(CS$7="",0,CS54*условия!$W19)</f>
        <v>0</v>
      </c>
      <c r="CT64" s="40">
        <f>IF(CT$7="",0,CT54*условия!$W19)</f>
        <v>0</v>
      </c>
      <c r="CU64" s="40">
        <f>IF(CU$7="",0,CU54*условия!$W19)</f>
        <v>0</v>
      </c>
      <c r="CV64" s="40">
        <f>IF(CV$7="",0,CV54*условия!$W19)</f>
        <v>0</v>
      </c>
      <c r="CW64" s="40">
        <f>IF(CW$7="",0,CW54*условия!$W19)</f>
        <v>0</v>
      </c>
      <c r="CX64" s="40">
        <f>IF(CX$7="",0,CX54*условия!$W19)</f>
        <v>0</v>
      </c>
      <c r="CY64" s="40">
        <f>IF(CY$7="",0,CY54*условия!$W19)</f>
        <v>0</v>
      </c>
      <c r="CZ64" s="40">
        <f>IF(CZ$7="",0,CZ54*условия!$W19)</f>
        <v>0</v>
      </c>
      <c r="DA64" s="40">
        <f>IF(DA$7="",0,DA54*условия!$W19)</f>
        <v>0</v>
      </c>
      <c r="DB64" s="40">
        <f>IF(DB$7="",0,DB54*условия!$W19)</f>
        <v>0</v>
      </c>
      <c r="DC64" s="40">
        <f>IF(DC$7="",0,DC54*условия!$W19)</f>
        <v>0</v>
      </c>
      <c r="DD64" s="40">
        <f>IF(DD$7="",0,DD54*условия!$W19)</f>
        <v>0</v>
      </c>
      <c r="DE64" s="40">
        <f>IF(DE$7="",0,DE54*условия!$W19)</f>
        <v>0</v>
      </c>
      <c r="DF64" s="40">
        <f>IF(DF$7="",0,DF54*условия!$W19)</f>
        <v>0</v>
      </c>
      <c r="DG64" s="40">
        <f>IF(DG$7="",0,DG54*условия!$W19)</f>
        <v>0</v>
      </c>
      <c r="DH64" s="40">
        <f>IF(DH$7="",0,DH54*условия!$W19)</f>
        <v>0</v>
      </c>
      <c r="DI64" s="40">
        <f>IF(DI$7="",0,DI54*условия!$W19)</f>
        <v>0</v>
      </c>
      <c r="DJ64" s="40">
        <f>IF(DJ$7="",0,DJ54*условия!$W19)</f>
        <v>0</v>
      </c>
      <c r="DK64" s="40">
        <f>IF(DK$7="",0,DK54*условия!$W19)</f>
        <v>0</v>
      </c>
      <c r="DL64" s="40">
        <f>IF(DL$7="",0,DL54*условия!$W19)</f>
        <v>0</v>
      </c>
      <c r="DM64" s="40">
        <f>IF(DM$7="",0,DM54*условия!$W19)</f>
        <v>0</v>
      </c>
      <c r="DN64" s="40">
        <f>IF(DN$7="",0,DN54*условия!$W19)</f>
        <v>0</v>
      </c>
      <c r="DO64" s="40">
        <f>IF(DO$7="",0,DO54*условия!$W19)</f>
        <v>0</v>
      </c>
      <c r="DP64" s="40">
        <f>IF(DP$7="",0,DP54*условия!$W19)</f>
        <v>0</v>
      </c>
      <c r="DQ64" s="40">
        <f>IF(DQ$7="",0,DQ54*условия!$W19)</f>
        <v>0</v>
      </c>
      <c r="DR64" s="40">
        <f>IF(DR$7="",0,DR54*условия!$W19)</f>
        <v>0</v>
      </c>
      <c r="DS64" s="40">
        <f>IF(DS$7="",0,DS54*условия!$W19)</f>
        <v>0</v>
      </c>
      <c r="DT64" s="40">
        <f>IF(DT$7="",0,DT54*условия!$W19)</f>
        <v>0</v>
      </c>
      <c r="DU64" s="40">
        <f>IF(DU$7="",0,DU54*условия!$W19)</f>
        <v>0</v>
      </c>
      <c r="DV64" s="40">
        <f>IF(DV$7="",0,DV54*условия!$W19)</f>
        <v>0</v>
      </c>
      <c r="DW64" s="40">
        <f>IF(DW$7="",0,DW54*условия!$W19)</f>
        <v>0</v>
      </c>
      <c r="DX64" s="40">
        <f>IF(DX$7="",0,DX54*условия!$W19)</f>
        <v>0</v>
      </c>
      <c r="DY64" s="40">
        <f>IF(DY$7="",0,DY54*условия!$W19)</f>
        <v>0</v>
      </c>
      <c r="DZ64" s="40">
        <f>IF(DZ$7="",0,DZ54*условия!$W19)</f>
        <v>0</v>
      </c>
      <c r="EA64" s="40">
        <f>IF(EA$7="",0,EA54*условия!$W19)</f>
        <v>0</v>
      </c>
      <c r="EB64" s="40">
        <f>IF(EB$7="",0,EB54*условия!$W19)</f>
        <v>0</v>
      </c>
      <c r="EC64" s="40">
        <f>IF(EC$7="",0,EC54*условия!$W19)</f>
        <v>0</v>
      </c>
      <c r="ED64" s="40">
        <f>IF(ED$7="",0,ED54*условия!$W19)</f>
        <v>0</v>
      </c>
      <c r="EE64" s="40">
        <f>IF(EE$7="",0,EE54*условия!$W19)</f>
        <v>0</v>
      </c>
      <c r="EF64" s="40">
        <f>IF(EF$7="",0,EF54*условия!$W19)</f>
        <v>0</v>
      </c>
      <c r="EG64" s="40">
        <f>IF(EG$7="",0,EG54*условия!$W19)</f>
        <v>0</v>
      </c>
      <c r="EH64" s="40">
        <f>IF(EH$7="",0,EH54*условия!$W19)</f>
        <v>0</v>
      </c>
      <c r="EI64" s="40">
        <f>IF(EI$7="",0,EI54*условия!$W19)</f>
        <v>0</v>
      </c>
      <c r="EJ64" s="40">
        <f>IF(EJ$7="",0,EJ54*условия!$W19)</f>
        <v>0</v>
      </c>
      <c r="EK64" s="40">
        <f>IF(EK$7="",0,EK54*условия!$W19)</f>
        <v>0</v>
      </c>
      <c r="EL64" s="40">
        <f>IF(EL$7="",0,EL54*условия!$W19)</f>
        <v>0</v>
      </c>
      <c r="EM64" s="40">
        <f>IF(EM$7="",0,EM54*условия!$W19)</f>
        <v>0</v>
      </c>
      <c r="EN64" s="40">
        <f>IF(EN$7="",0,EN54*условия!$W19)</f>
        <v>0</v>
      </c>
      <c r="EO64" s="40">
        <f>IF(EO$7="",0,EO54*условия!$W19)</f>
        <v>0</v>
      </c>
      <c r="EP64" s="40">
        <f>IF(EP$7="",0,EP54*условия!$W19)</f>
        <v>0</v>
      </c>
      <c r="EQ64" s="40">
        <f>IF(EQ$7="",0,EQ54*условия!$W19)</f>
        <v>0</v>
      </c>
      <c r="ER64" s="40">
        <f>IF(ER$7="",0,ER54*условия!$W19)</f>
        <v>0</v>
      </c>
      <c r="ES64" s="40">
        <f>IF(ES$7="",0,ES54*условия!$W19)</f>
        <v>0</v>
      </c>
      <c r="ET64" s="40">
        <f>IF(ET$7="",0,ET54*условия!$W19)</f>
        <v>0</v>
      </c>
      <c r="EU64" s="40">
        <f>IF(EU$7="",0,EU54*условия!$W19)</f>
        <v>0</v>
      </c>
      <c r="EV64" s="40">
        <f>IF(EV$7="",0,EV54*условия!$W19)</f>
        <v>0</v>
      </c>
      <c r="EW64" s="40">
        <f>IF(EW$7="",0,EW54*условия!$W19)</f>
        <v>0</v>
      </c>
      <c r="EX64" s="40">
        <f>IF(EX$7="",0,EX54*условия!$W19)</f>
        <v>0</v>
      </c>
      <c r="EY64" s="40">
        <f>IF(EY$7="",0,EY54*условия!$W19)</f>
        <v>0</v>
      </c>
      <c r="EZ64" s="40">
        <f>IF(EZ$7="",0,EZ54*условия!$W19)</f>
        <v>0</v>
      </c>
      <c r="FA64" s="40">
        <f>IF(FA$7="",0,FA54*условия!$W19)</f>
        <v>0</v>
      </c>
      <c r="FB64" s="40">
        <f>IF(FB$7="",0,FB54*условия!$W19)</f>
        <v>0</v>
      </c>
      <c r="FC64" s="40">
        <f>IF(FC$7="",0,FC54*условия!$W19)</f>
        <v>0</v>
      </c>
      <c r="FD64" s="40">
        <f>IF(FD$7="",0,FD54*условия!$W19)</f>
        <v>0</v>
      </c>
      <c r="FE64" s="40">
        <f>IF(FE$7="",0,FE54*условия!$W19)</f>
        <v>0</v>
      </c>
      <c r="FF64" s="40">
        <f>IF(FF$7="",0,FF54*условия!$W19)</f>
        <v>0</v>
      </c>
      <c r="FG64" s="40">
        <f>IF(FG$7="",0,FG54*условия!$W19)</f>
        <v>0</v>
      </c>
      <c r="FH64" s="40">
        <f>IF(FH$7="",0,FH54*условия!$W19)</f>
        <v>0</v>
      </c>
      <c r="FI64" s="40">
        <f>IF(FI$7="",0,FI54*условия!$W19)</f>
        <v>0</v>
      </c>
      <c r="FJ64" s="40">
        <f>IF(FJ$7="",0,FJ54*условия!$W19)</f>
        <v>0</v>
      </c>
      <c r="FK64" s="40">
        <f>IF(FK$7="",0,FK54*условия!$W19)</f>
        <v>0</v>
      </c>
      <c r="FL64" s="40">
        <f>IF(FL$7="",0,FL54*условия!$W19)</f>
        <v>0</v>
      </c>
      <c r="FM64" s="40">
        <f>IF(FM$7="",0,FM54*условия!$W19)</f>
        <v>0</v>
      </c>
      <c r="FN64" s="40">
        <f>IF(FN$7="",0,FN54*условия!$W19)</f>
        <v>0</v>
      </c>
      <c r="FO64" s="40">
        <f>IF(FO$7="",0,FO54*условия!$W19)</f>
        <v>0</v>
      </c>
      <c r="FP64" s="40">
        <f>IF(FP$7="",0,FP54*условия!$W19)</f>
        <v>0</v>
      </c>
      <c r="FQ64" s="40">
        <f>IF(FQ$7="",0,FQ54*условия!$W19)</f>
        <v>0</v>
      </c>
      <c r="FR64" s="40">
        <f>IF(FR$7="",0,FR54*условия!$W19)</f>
        <v>0</v>
      </c>
      <c r="FS64" s="40">
        <f>IF(FS$7="",0,FS54*условия!$W19)</f>
        <v>0</v>
      </c>
      <c r="FT64" s="40">
        <f>IF(FT$7="",0,FT54*условия!$W19)</f>
        <v>0</v>
      </c>
      <c r="FU64" s="40">
        <f>IF(FU$7="",0,FU54*условия!$W19)</f>
        <v>0</v>
      </c>
      <c r="FV64" s="40">
        <f>IF(FV$7="",0,FV54*условия!$W19)</f>
        <v>0</v>
      </c>
      <c r="FW64" s="40">
        <f>IF(FW$7="",0,FW54*условия!$W19)</f>
        <v>0</v>
      </c>
      <c r="FX64" s="40">
        <f>IF(FX$7="",0,FX54*условия!$W19)</f>
        <v>0</v>
      </c>
      <c r="FY64" s="40">
        <f>IF(FY$7="",0,FY54*условия!$W19)</f>
        <v>0</v>
      </c>
      <c r="FZ64" s="40">
        <f>IF(FZ$7="",0,FZ54*условия!$W19)</f>
        <v>0</v>
      </c>
      <c r="GA64" s="40">
        <f>IF(GA$7="",0,GA54*условия!$W19)</f>
        <v>0</v>
      </c>
      <c r="GB64" s="40">
        <f>IF(GB$7="",0,GB54*условия!$W19)</f>
        <v>0</v>
      </c>
      <c r="GC64" s="40">
        <f>IF(GC$7="",0,GC54*условия!$W19)</f>
        <v>0</v>
      </c>
      <c r="GD64" s="40">
        <f>IF(GD$7="",0,GD54*условия!$W19)</f>
        <v>0</v>
      </c>
      <c r="GE64" s="40">
        <f>IF(GE$7="",0,GE54*условия!$W19)</f>
        <v>0</v>
      </c>
      <c r="GF64" s="40">
        <f>IF(GF$7="",0,GF54*условия!$W19)</f>
        <v>0</v>
      </c>
      <c r="GG64" s="40">
        <f>IF(GG$7="",0,GG54*условия!$W19)</f>
        <v>0</v>
      </c>
      <c r="GH64" s="40">
        <f>IF(GH$7="",0,GH54*условия!$W19)</f>
        <v>0</v>
      </c>
      <c r="GI64" s="40">
        <f>IF(GI$7="",0,GI54*условия!$W19)</f>
        <v>0</v>
      </c>
      <c r="GJ64" s="40">
        <f>IF(GJ$7="",0,GJ54*условия!$W19)</f>
        <v>0</v>
      </c>
      <c r="GK64" s="40">
        <f>IF(GK$7="",0,GK54*условия!$W19)</f>
        <v>0</v>
      </c>
      <c r="GL64" s="40">
        <f>IF(GL$7="",0,GL54*условия!$W19)</f>
        <v>0</v>
      </c>
      <c r="GM64" s="40">
        <f>IF(GM$7="",0,GM54*условия!$W19)</f>
        <v>0</v>
      </c>
      <c r="GN64" s="40">
        <f>IF(GN$7="",0,GN54*условия!$W19)</f>
        <v>0</v>
      </c>
      <c r="GO64" s="40">
        <f>IF(GO$7="",0,GO54*условия!$W19)</f>
        <v>0</v>
      </c>
      <c r="GP64" s="40">
        <f>IF(GP$7="",0,GP54*условия!$W19)</f>
        <v>0</v>
      </c>
      <c r="GQ64" s="40">
        <f>IF(GQ$7="",0,GQ54*условия!$W19)</f>
        <v>0</v>
      </c>
      <c r="GR64" s="40">
        <f>IF(GR$7="",0,GR54*условия!$W19)</f>
        <v>0</v>
      </c>
      <c r="GS64" s="40">
        <f>IF(GS$7="",0,GS54*условия!$W19)</f>
        <v>0</v>
      </c>
      <c r="GT64" s="40">
        <f>IF(GT$7="",0,GT54*условия!$W19)</f>
        <v>0</v>
      </c>
      <c r="GU64" s="40">
        <f>IF(GU$7="",0,GU54*условия!$W19)</f>
        <v>0</v>
      </c>
      <c r="GV64" s="40">
        <f>IF(GV$7="",0,GV54*условия!$W19)</f>
        <v>0</v>
      </c>
      <c r="GW64" s="40">
        <f>IF(GW$7="",0,GW54*условия!$W19)</f>
        <v>0</v>
      </c>
      <c r="GX64" s="40">
        <f>IF(GX$7="",0,GX54*условия!$W19)</f>
        <v>0</v>
      </c>
      <c r="GY64" s="40">
        <f>IF(GY$7="",0,GY54*условия!$W19)</f>
        <v>0</v>
      </c>
      <c r="GZ64" s="40">
        <f>IF(GZ$7="",0,GZ54*условия!$W19)</f>
        <v>0</v>
      </c>
      <c r="HA64" s="40">
        <f>IF(HA$7="",0,HA54*условия!$W19)</f>
        <v>0</v>
      </c>
      <c r="HB64" s="40">
        <f>IF(HB$7="",0,HB54*условия!$W19)</f>
        <v>0</v>
      </c>
      <c r="HC64" s="40">
        <f>IF(HC$7="",0,HC54*условия!$W19)</f>
        <v>0</v>
      </c>
      <c r="HD64" s="40">
        <f>IF(HD$7="",0,HD54*условия!$W19)</f>
        <v>0</v>
      </c>
      <c r="HE64" s="40">
        <f>IF(HE$7="",0,HE54*условия!$W19)</f>
        <v>0</v>
      </c>
      <c r="HF64" s="40">
        <f>IF(HF$7="",0,HF54*условия!$W19)</f>
        <v>0</v>
      </c>
      <c r="HG64" s="40">
        <f>IF(HG$7="",0,HG54*условия!$W19)</f>
        <v>0</v>
      </c>
      <c r="HH64" s="40">
        <f>IF(HH$7="",0,HH54*условия!$W19)</f>
        <v>0</v>
      </c>
      <c r="HI64" s="40">
        <f>IF(HI$7="",0,HI54*условия!$W19)</f>
        <v>0</v>
      </c>
      <c r="HJ64" s="40">
        <f>IF(HJ$7="",0,HJ54*условия!$W19)</f>
        <v>0</v>
      </c>
      <c r="HK64" s="40">
        <f>IF(HK$7="",0,HK54*условия!$W19)</f>
        <v>0</v>
      </c>
      <c r="HL64" s="40">
        <f>IF(HL$7="",0,HL54*условия!$W19)</f>
        <v>0</v>
      </c>
      <c r="HM64" s="40">
        <f>IF(HM$7="",0,HM54*условия!$W19)</f>
        <v>0</v>
      </c>
      <c r="HN64" s="40">
        <f>IF(HN$7="",0,HN54*условия!$W19)</f>
        <v>0</v>
      </c>
      <c r="HO64" s="40">
        <f>IF(HO$7="",0,HO54*условия!$W19)</f>
        <v>0</v>
      </c>
      <c r="HP64" s="40">
        <f>IF(HP$7="",0,HP54*условия!$W19)</f>
        <v>0</v>
      </c>
      <c r="HQ64" s="40">
        <f>IF(HQ$7="",0,HQ54*условия!$W19)</f>
        <v>0</v>
      </c>
      <c r="HR64" s="40">
        <f>IF(HR$7="",0,HR54*условия!$W19)</f>
        <v>0</v>
      </c>
      <c r="HS64" s="40">
        <f>IF(HS$7="",0,HS54*условия!$W19)</f>
        <v>0</v>
      </c>
      <c r="HT64" s="40">
        <f>IF(HT$7="",0,HT54*условия!$W19)</f>
        <v>0</v>
      </c>
      <c r="HU64" s="40">
        <f>IF(HU$7="",0,HU54*условия!$W19)</f>
        <v>0</v>
      </c>
      <c r="HV64" s="40">
        <f>IF(HV$7="",0,HV54*условия!$W19)</f>
        <v>0</v>
      </c>
      <c r="HW64" s="40">
        <f>IF(HW$7="",0,HW54*условия!$W19)</f>
        <v>0</v>
      </c>
      <c r="HX64" s="40">
        <f>IF(HX$7="",0,HX54*условия!$W19)</f>
        <v>0</v>
      </c>
      <c r="HY64" s="40">
        <f>IF(HY$7="",0,HY54*условия!$W19)</f>
        <v>0</v>
      </c>
      <c r="HZ64" s="40">
        <f>IF(HZ$7="",0,HZ54*условия!$W19)</f>
        <v>0</v>
      </c>
      <c r="IA64" s="40">
        <f>IF(IA$7="",0,IA54*условия!$W19)</f>
        <v>0</v>
      </c>
      <c r="IB64" s="40">
        <f>IF(IB$7="",0,IB54*условия!$W19)</f>
        <v>0</v>
      </c>
      <c r="IC64" s="40">
        <f>IF(IC$7="",0,IC54*условия!$W19)</f>
        <v>0</v>
      </c>
      <c r="ID64" s="40">
        <f>IF(ID$7="",0,ID54*условия!$W19)</f>
        <v>0</v>
      </c>
      <c r="IE64" s="40">
        <f>IF(IE$7="",0,IE54*условия!$W19)</f>
        <v>0</v>
      </c>
      <c r="IF64" s="40">
        <f>IF(IF$7="",0,IF54*условия!$W19)</f>
        <v>0</v>
      </c>
      <c r="IG64" s="40">
        <f>IF(IG$7="",0,IG54*условия!$W19)</f>
        <v>0</v>
      </c>
      <c r="IH64" s="40">
        <f>IF(IH$7="",0,IH54*условия!$W19)</f>
        <v>0</v>
      </c>
      <c r="II64" s="40">
        <f>IF(II$7="",0,II54*условия!$W19)</f>
        <v>0</v>
      </c>
      <c r="IJ64" s="40">
        <f>IF(IJ$7="",0,IJ54*условия!$W19)</f>
        <v>0</v>
      </c>
      <c r="IK64" s="40">
        <f>IF(IK$7="",0,IK54*условия!$W19)</f>
        <v>0</v>
      </c>
      <c r="IL64" s="40">
        <f>IF(IL$7="",0,IL54*условия!$W19)</f>
        <v>0</v>
      </c>
      <c r="IM64" s="40">
        <f>IF(IM$7="",0,IM54*условия!$W19)</f>
        <v>0</v>
      </c>
      <c r="IN64" s="40">
        <f>IF(IN$7="",0,IN54*условия!$W19)</f>
        <v>0</v>
      </c>
      <c r="IO64" s="40">
        <f>IF(IO$7="",0,IO54*условия!$W19)</f>
        <v>0</v>
      </c>
      <c r="IP64" s="40">
        <f>IF(IP$7="",0,IP54*условия!$W19)</f>
        <v>0</v>
      </c>
      <c r="IQ64" s="40">
        <f>IF(IQ$7="",0,IQ54*условия!$W19)</f>
        <v>0</v>
      </c>
      <c r="IR64" s="40">
        <f>IF(IR$7="",0,IR54*условия!$W19)</f>
        <v>0</v>
      </c>
      <c r="IS64" s="40">
        <f>IF(IS$7="",0,IS54*условия!$W19)</f>
        <v>0</v>
      </c>
      <c r="IT64" s="40">
        <f>IF(IT$7="",0,IT54*условия!$W19)</f>
        <v>0</v>
      </c>
      <c r="IU64" s="40">
        <f>IF(IU$7="",0,IU54*условия!$W19)</f>
        <v>0</v>
      </c>
      <c r="IV64" s="40">
        <f>IF(IV$7="",0,IV54*условия!$W19)</f>
        <v>0</v>
      </c>
      <c r="IW64" s="40">
        <f>IF(IW$7="",0,IW54*условия!$W19)</f>
        <v>0</v>
      </c>
      <c r="IX64" s="40">
        <f>IF(IX$7="",0,IX54*условия!$W19)</f>
        <v>0</v>
      </c>
      <c r="IY64" s="40">
        <f>IF(IY$7="",0,IY54*условия!$W19)</f>
        <v>0</v>
      </c>
      <c r="IZ64" s="40">
        <f>IF(IZ$7="",0,IZ54*условия!$W19)</f>
        <v>0</v>
      </c>
      <c r="JA64" s="40">
        <f>IF(JA$7="",0,JA54*условия!$W19)</f>
        <v>0</v>
      </c>
      <c r="JB64" s="40">
        <f>IF(JB$7="",0,JB54*условия!$W19)</f>
        <v>0</v>
      </c>
      <c r="JC64" s="40">
        <f>IF(JC$7="",0,JC54*условия!$W19)</f>
        <v>0</v>
      </c>
      <c r="JD64" s="40">
        <f>IF(JD$7="",0,JD54*условия!$W19)</f>
        <v>0</v>
      </c>
      <c r="JE64" s="40">
        <f>IF(JE$7="",0,JE54*условия!$W19)</f>
        <v>0</v>
      </c>
      <c r="JF64" s="40">
        <f>IF(JF$7="",0,JF54*условия!$W19)</f>
        <v>0</v>
      </c>
      <c r="JG64" s="40">
        <f>IF(JG$7="",0,JG54*условия!$W19)</f>
        <v>0</v>
      </c>
      <c r="JH64" s="40">
        <f>IF(JH$7="",0,JH54*условия!$W19)</f>
        <v>0</v>
      </c>
      <c r="JI64" s="40">
        <f>IF(JI$7="",0,JI54*условия!$W19)</f>
        <v>0</v>
      </c>
      <c r="JJ64" s="40">
        <f>IF(JJ$7="",0,JJ54*условия!$W19)</f>
        <v>0</v>
      </c>
      <c r="JK64" s="40">
        <f>IF(JK$7="",0,JK54*условия!$W19)</f>
        <v>0</v>
      </c>
      <c r="JL64" s="40">
        <f>IF(JL$7="",0,JL54*условия!$W19)</f>
        <v>0</v>
      </c>
      <c r="JM64" s="40">
        <f>IF(JM$7="",0,JM54*условия!$W19)</f>
        <v>0</v>
      </c>
      <c r="JN64" s="40">
        <f>IF(JN$7="",0,JN54*условия!$W19)</f>
        <v>0</v>
      </c>
      <c r="JO64" s="40">
        <f>IF(JO$7="",0,JO54*условия!$W19)</f>
        <v>0</v>
      </c>
      <c r="JP64" s="40">
        <f>IF(JP$7="",0,JP54*условия!$W19)</f>
        <v>0</v>
      </c>
      <c r="JQ64" s="40">
        <f>IF(JQ$7="",0,JQ54*условия!$W19)</f>
        <v>0</v>
      </c>
      <c r="JR64" s="40">
        <f>IF(JR$7="",0,JR54*условия!$W19)</f>
        <v>0</v>
      </c>
      <c r="JS64" s="40">
        <f>IF(JS$7="",0,JS54*условия!$W19)</f>
        <v>0</v>
      </c>
      <c r="JT64" s="40">
        <f>IF(JT$7="",0,JT54*условия!$W19)</f>
        <v>0</v>
      </c>
      <c r="JU64" s="40">
        <f>IF(JU$7="",0,JU54*условия!$W19)</f>
        <v>0</v>
      </c>
      <c r="JV64" s="40">
        <f>IF(JV$7="",0,JV54*условия!$W19)</f>
        <v>0</v>
      </c>
      <c r="JW64" s="40">
        <f>IF(JW$7="",0,JW54*условия!$W19)</f>
        <v>0</v>
      </c>
      <c r="JX64" s="40">
        <f>IF(JX$7="",0,JX54*условия!$W19)</f>
        <v>0</v>
      </c>
      <c r="JY64" s="40">
        <f>IF(JY$7="",0,JY54*условия!$W19)</f>
        <v>0</v>
      </c>
      <c r="JZ64" s="40">
        <f>IF(JZ$7="",0,JZ54*условия!$W19)</f>
        <v>0</v>
      </c>
      <c r="KA64" s="40">
        <f>IF(KA$7="",0,KA54*условия!$W19)</f>
        <v>0</v>
      </c>
      <c r="KB64" s="40">
        <f>IF(KB$7="",0,KB54*условия!$W19)</f>
        <v>0</v>
      </c>
      <c r="KC64" s="40">
        <f>IF(KC$7="",0,KC54*условия!$W19)</f>
        <v>0</v>
      </c>
      <c r="KD64" s="40">
        <f>IF(KD$7="",0,KD54*условия!$W19)</f>
        <v>0</v>
      </c>
      <c r="KE64" s="40">
        <f>IF(KE$7="",0,KE54*условия!$W19)</f>
        <v>0</v>
      </c>
      <c r="KF64" s="40">
        <f>IF(KF$7="",0,KF54*условия!$W19)</f>
        <v>0</v>
      </c>
      <c r="KG64" s="40">
        <f>IF(KG$7="",0,KG54*условия!$W19)</f>
        <v>0</v>
      </c>
      <c r="KH64" s="40">
        <f>IF(KH$7="",0,KH54*условия!$W19)</f>
        <v>0</v>
      </c>
      <c r="KI64" s="40">
        <f>IF(KI$7="",0,KI54*условия!$W19)</f>
        <v>0</v>
      </c>
      <c r="KJ64" s="40">
        <f>IF(KJ$7="",0,KJ54*условия!$W19)</f>
        <v>0</v>
      </c>
      <c r="KK64" s="40">
        <f>IF(KK$7="",0,KK54*условия!$W19)</f>
        <v>0</v>
      </c>
      <c r="KL64" s="40">
        <f>IF(KL$7="",0,KL54*условия!$W19)</f>
        <v>0</v>
      </c>
      <c r="KM64" s="40">
        <f>IF(KM$7="",0,KM54*условия!$W19)</f>
        <v>0</v>
      </c>
      <c r="KN64" s="40">
        <f>IF(KN$7="",0,KN54*условия!$W19)</f>
        <v>0</v>
      </c>
      <c r="KO64" s="40">
        <f>IF(KO$7="",0,KO54*условия!$W19)</f>
        <v>0</v>
      </c>
      <c r="KP64" s="40">
        <f>IF(KP$7="",0,KP54*условия!$W19)</f>
        <v>0</v>
      </c>
      <c r="KQ64" s="40">
        <f>IF(KQ$7="",0,KQ54*условия!$W19)</f>
        <v>0</v>
      </c>
      <c r="KR64" s="40">
        <f>IF(KR$7="",0,KR54*условия!$W19)</f>
        <v>0</v>
      </c>
      <c r="KS64" s="40">
        <f>IF(KS$7="",0,KS54*условия!$W19)</f>
        <v>0</v>
      </c>
      <c r="KT64" s="40">
        <f>IF(KT$7="",0,KT54*условия!$W19)</f>
        <v>0</v>
      </c>
      <c r="KU64" s="40">
        <f>IF(KU$7="",0,KU54*условия!$W19)</f>
        <v>0</v>
      </c>
      <c r="KV64" s="40">
        <f>IF(KV$7="",0,KV54*условия!$W19)</f>
        <v>0</v>
      </c>
      <c r="KW64" s="1"/>
      <c r="KX64" s="1"/>
    </row>
    <row r="65" spans="1:310" x14ac:dyDescent="0.25">
      <c r="A65" s="1"/>
      <c r="B65" s="79"/>
      <c r="C65" s="79"/>
      <c r="D65" s="79"/>
      <c r="E65" s="1" t="str">
        <f>E63</f>
        <v>доход от продаж</v>
      </c>
      <c r="F65" s="1"/>
      <c r="G65" s="1"/>
      <c r="H65" s="11" t="str">
        <f t="shared" ref="H65:H69" si="55">H64</f>
        <v>руб.</v>
      </c>
      <c r="I65" s="1"/>
      <c r="J65" s="1"/>
      <c r="K65" s="1" t="str">
        <f>справочники!$U$12</f>
        <v>постоянные-30сотрудников</v>
      </c>
      <c r="L65" s="1"/>
      <c r="M65" s="5"/>
      <c r="N65" s="40"/>
      <c r="O65" s="19"/>
      <c r="P65" s="1"/>
      <c r="Q65" s="1"/>
      <c r="R65" s="40">
        <f t="shared" si="49"/>
        <v>176395187.50000003</v>
      </c>
      <c r="S65" s="1"/>
      <c r="T65" s="232"/>
      <c r="U65" s="40">
        <f>IF(U$7="",0,U55*условия!$W20)</f>
        <v>1756489.5833333335</v>
      </c>
      <c r="V65" s="40">
        <f>IF(V$7="",0,V55*условия!$W20)</f>
        <v>1867875</v>
      </c>
      <c r="W65" s="40">
        <f>IF(W$7="",0,W55*условия!$W20)</f>
        <v>1985281.25</v>
      </c>
      <c r="X65" s="40">
        <f>IF(X$7="",0,X55*условия!$W20)</f>
        <v>2108708.333333334</v>
      </c>
      <c r="Y65" s="40">
        <f>IF(Y$7="",0,Y55*условия!$W20)</f>
        <v>2238156.2500000005</v>
      </c>
      <c r="Z65" s="40">
        <f>IF(Z$7="",0,Z55*условия!$W20)</f>
        <v>2373625.0000000005</v>
      </c>
      <c r="AA65" s="40">
        <f>IF(AA$7="",0,AA55*условия!$W20)</f>
        <v>2515114.583333334</v>
      </c>
      <c r="AB65" s="40">
        <f>IF(AB$7="",0,AB55*условия!$W20)</f>
        <v>2662625.0000000005</v>
      </c>
      <c r="AC65" s="40">
        <f>IF(AC$7="",0,AC55*условия!$W20)</f>
        <v>2816156.2500000005</v>
      </c>
      <c r="AD65" s="40">
        <f>IF(AD$7="",0,AD55*условия!$W20)</f>
        <v>2975708.333333334</v>
      </c>
      <c r="AE65" s="40">
        <f>IF(AE$7="",0,AE55*условия!$W20)</f>
        <v>3141281.2500000005</v>
      </c>
      <c r="AF65" s="40">
        <f>IF(AF$7="",0,AF55*условия!$W20)</f>
        <v>3312875.0000000005</v>
      </c>
      <c r="AG65" s="40">
        <f>IF(AG$7="",0,AG55*условия!$W20)</f>
        <v>3490489.583333334</v>
      </c>
      <c r="AH65" s="40">
        <f>IF(AH$7="",0,AH55*условия!$W20)</f>
        <v>3674125</v>
      </c>
      <c r="AI65" s="40">
        <f>IF(AI$7="",0,AI55*условия!$W20)</f>
        <v>3863781.25</v>
      </c>
      <c r="AJ65" s="40">
        <f>IF(AJ$7="",0,AJ55*условия!$W20)</f>
        <v>4059458.333333334</v>
      </c>
      <c r="AK65" s="40">
        <f>IF(AK$7="",0,AK55*условия!$W20)</f>
        <v>4261156.2500000009</v>
      </c>
      <c r="AL65" s="40">
        <f>IF(AL$7="",0,AL55*условия!$W20)</f>
        <v>4468875.0000000009</v>
      </c>
      <c r="AM65" s="40">
        <f>IF(AM$7="",0,AM55*условия!$W20)</f>
        <v>4682614.5833333349</v>
      </c>
      <c r="AN65" s="40">
        <f>IF(AN$7="",0,AN55*условия!$W20)</f>
        <v>4902375.0000000019</v>
      </c>
      <c r="AO65" s="40">
        <f>IF(AO$7="",0,AO55*условия!$W20)</f>
        <v>5128156.2500000019</v>
      </c>
      <c r="AP65" s="40">
        <f>IF(AP$7="",0,AP55*условия!$W20)</f>
        <v>5359958.3333333349</v>
      </c>
      <c r="AQ65" s="40">
        <f>IF(AQ$7="",0,AQ55*условия!$W20)</f>
        <v>5597781.2500000009</v>
      </c>
      <c r="AR65" s="40">
        <f>IF(AR$7="",0,AR55*условия!$W20)</f>
        <v>5841625.0000000009</v>
      </c>
      <c r="AS65" s="40">
        <f>IF(AS$7="",0,AS55*условия!$W20)</f>
        <v>6091489.5833333349</v>
      </c>
      <c r="AT65" s="40">
        <f>IF(AT$7="",0,AT55*условия!$W20)</f>
        <v>6347375.0000000019</v>
      </c>
      <c r="AU65" s="40">
        <f>IF(AU$7="",0,AU55*условия!$W20)</f>
        <v>6609281.2500000019</v>
      </c>
      <c r="AV65" s="40">
        <f>IF(AV$7="",0,AV55*условия!$W20)</f>
        <v>6877208.3333333358</v>
      </c>
      <c r="AW65" s="40">
        <f>IF(AW$7="",0,AW55*условия!$W20)</f>
        <v>7151156.2500000019</v>
      </c>
      <c r="AX65" s="40">
        <f>IF(AX$7="",0,AX55*условия!$W20)</f>
        <v>7431125.0000000019</v>
      </c>
      <c r="AY65" s="40">
        <f>IF(AY$7="",0,AY55*условия!$W20)</f>
        <v>7717114.5833333358</v>
      </c>
      <c r="AZ65" s="40">
        <f>IF(AZ$7="",0,AZ55*условия!$W20)</f>
        <v>8009125.0000000028</v>
      </c>
      <c r="BA65" s="40">
        <f>IF(BA$7="",0,BA55*условия!$W20)</f>
        <v>8307156.2500000028</v>
      </c>
      <c r="BB65" s="40">
        <f>IF(BB$7="",0,BB55*условия!$W20)</f>
        <v>8611208.3333333377</v>
      </c>
      <c r="BC65" s="40">
        <f>IF(BC$7="",0,BC55*условия!$W20)</f>
        <v>8921281.2500000037</v>
      </c>
      <c r="BD65" s="40">
        <f>IF(BD$7="",0,BD55*условия!$W20)</f>
        <v>9237375.0000000037</v>
      </c>
      <c r="BE65" s="40">
        <f>IF(BE$7="",0,BE55*условия!$W20)</f>
        <v>0</v>
      </c>
      <c r="BF65" s="40">
        <f>IF(BF$7="",0,BF55*условия!$W20)</f>
        <v>0</v>
      </c>
      <c r="BG65" s="40">
        <f>IF(BG$7="",0,BG55*условия!$W20)</f>
        <v>0</v>
      </c>
      <c r="BH65" s="40">
        <f>IF(BH$7="",0,BH55*условия!$W20)</f>
        <v>0</v>
      </c>
      <c r="BI65" s="40">
        <f>IF(BI$7="",0,BI55*условия!$W20)</f>
        <v>0</v>
      </c>
      <c r="BJ65" s="40">
        <f>IF(BJ$7="",0,BJ55*условия!$W20)</f>
        <v>0</v>
      </c>
      <c r="BK65" s="40">
        <f>IF(BK$7="",0,BK55*условия!$W20)</f>
        <v>0</v>
      </c>
      <c r="BL65" s="40">
        <f>IF(BL$7="",0,BL55*условия!$W20)</f>
        <v>0</v>
      </c>
      <c r="BM65" s="40">
        <f>IF(BM$7="",0,BM55*условия!$W20)</f>
        <v>0</v>
      </c>
      <c r="BN65" s="40">
        <f>IF(BN$7="",0,BN55*условия!$W20)</f>
        <v>0</v>
      </c>
      <c r="BO65" s="40">
        <f>IF(BO$7="",0,BO55*условия!$W20)</f>
        <v>0</v>
      </c>
      <c r="BP65" s="40">
        <f>IF(BP$7="",0,BP55*условия!$W20)</f>
        <v>0</v>
      </c>
      <c r="BQ65" s="40">
        <f>IF(BQ$7="",0,BQ55*условия!$W20)</f>
        <v>0</v>
      </c>
      <c r="BR65" s="40">
        <f>IF(BR$7="",0,BR55*условия!$W20)</f>
        <v>0</v>
      </c>
      <c r="BS65" s="40">
        <f>IF(BS$7="",0,BS55*условия!$W20)</f>
        <v>0</v>
      </c>
      <c r="BT65" s="40">
        <f>IF(BT$7="",0,BT55*условия!$W20)</f>
        <v>0</v>
      </c>
      <c r="BU65" s="40">
        <f>IF(BU$7="",0,BU55*условия!$W20)</f>
        <v>0</v>
      </c>
      <c r="BV65" s="40">
        <f>IF(BV$7="",0,BV55*условия!$W20)</f>
        <v>0</v>
      </c>
      <c r="BW65" s="40">
        <f>IF(BW$7="",0,BW55*условия!$W20)</f>
        <v>0</v>
      </c>
      <c r="BX65" s="40">
        <f>IF(BX$7="",0,BX55*условия!$W20)</f>
        <v>0</v>
      </c>
      <c r="BY65" s="40">
        <f>IF(BY$7="",0,BY55*условия!$W20)</f>
        <v>0</v>
      </c>
      <c r="BZ65" s="40">
        <f>IF(BZ$7="",0,BZ55*условия!$W20)</f>
        <v>0</v>
      </c>
      <c r="CA65" s="40">
        <f>IF(CA$7="",0,CA55*условия!$W20)</f>
        <v>0</v>
      </c>
      <c r="CB65" s="40">
        <f>IF(CB$7="",0,CB55*условия!$W20)</f>
        <v>0</v>
      </c>
      <c r="CC65" s="40">
        <f>IF(CC$7="",0,CC55*условия!$W20)</f>
        <v>0</v>
      </c>
      <c r="CD65" s="40">
        <f>IF(CD$7="",0,CD55*условия!$W20)</f>
        <v>0</v>
      </c>
      <c r="CE65" s="40">
        <f>IF(CE$7="",0,CE55*условия!$W20)</f>
        <v>0</v>
      </c>
      <c r="CF65" s="40">
        <f>IF(CF$7="",0,CF55*условия!$W20)</f>
        <v>0</v>
      </c>
      <c r="CG65" s="40">
        <f>IF(CG$7="",0,CG55*условия!$W20)</f>
        <v>0</v>
      </c>
      <c r="CH65" s="40">
        <f>IF(CH$7="",0,CH55*условия!$W20)</f>
        <v>0</v>
      </c>
      <c r="CI65" s="40">
        <f>IF(CI$7="",0,CI55*условия!$W20)</f>
        <v>0</v>
      </c>
      <c r="CJ65" s="40">
        <f>IF(CJ$7="",0,CJ55*условия!$W20)</f>
        <v>0</v>
      </c>
      <c r="CK65" s="40">
        <f>IF(CK$7="",0,CK55*условия!$W20)</f>
        <v>0</v>
      </c>
      <c r="CL65" s="40">
        <f>IF(CL$7="",0,CL55*условия!$W20)</f>
        <v>0</v>
      </c>
      <c r="CM65" s="40">
        <f>IF(CM$7="",0,CM55*условия!$W20)</f>
        <v>0</v>
      </c>
      <c r="CN65" s="40">
        <f>IF(CN$7="",0,CN55*условия!$W20)</f>
        <v>0</v>
      </c>
      <c r="CO65" s="40">
        <f>IF(CO$7="",0,CO55*условия!$W20)</f>
        <v>0</v>
      </c>
      <c r="CP65" s="40">
        <f>IF(CP$7="",0,CP55*условия!$W20)</f>
        <v>0</v>
      </c>
      <c r="CQ65" s="40">
        <f>IF(CQ$7="",0,CQ55*условия!$W20)</f>
        <v>0</v>
      </c>
      <c r="CR65" s="40">
        <f>IF(CR$7="",0,CR55*условия!$W20)</f>
        <v>0</v>
      </c>
      <c r="CS65" s="40">
        <f>IF(CS$7="",0,CS55*условия!$W20)</f>
        <v>0</v>
      </c>
      <c r="CT65" s="40">
        <f>IF(CT$7="",0,CT55*условия!$W20)</f>
        <v>0</v>
      </c>
      <c r="CU65" s="40">
        <f>IF(CU$7="",0,CU55*условия!$W20)</f>
        <v>0</v>
      </c>
      <c r="CV65" s="40">
        <f>IF(CV$7="",0,CV55*условия!$W20)</f>
        <v>0</v>
      </c>
      <c r="CW65" s="40">
        <f>IF(CW$7="",0,CW55*условия!$W20)</f>
        <v>0</v>
      </c>
      <c r="CX65" s="40">
        <f>IF(CX$7="",0,CX55*условия!$W20)</f>
        <v>0</v>
      </c>
      <c r="CY65" s="40">
        <f>IF(CY$7="",0,CY55*условия!$W20)</f>
        <v>0</v>
      </c>
      <c r="CZ65" s="40">
        <f>IF(CZ$7="",0,CZ55*условия!$W20)</f>
        <v>0</v>
      </c>
      <c r="DA65" s="40">
        <f>IF(DA$7="",0,DA55*условия!$W20)</f>
        <v>0</v>
      </c>
      <c r="DB65" s="40">
        <f>IF(DB$7="",0,DB55*условия!$W20)</f>
        <v>0</v>
      </c>
      <c r="DC65" s="40">
        <f>IF(DC$7="",0,DC55*условия!$W20)</f>
        <v>0</v>
      </c>
      <c r="DD65" s="40">
        <f>IF(DD$7="",0,DD55*условия!$W20)</f>
        <v>0</v>
      </c>
      <c r="DE65" s="40">
        <f>IF(DE$7="",0,DE55*условия!$W20)</f>
        <v>0</v>
      </c>
      <c r="DF65" s="40">
        <f>IF(DF$7="",0,DF55*условия!$W20)</f>
        <v>0</v>
      </c>
      <c r="DG65" s="40">
        <f>IF(DG$7="",0,DG55*условия!$W20)</f>
        <v>0</v>
      </c>
      <c r="DH65" s="40">
        <f>IF(DH$7="",0,DH55*условия!$W20)</f>
        <v>0</v>
      </c>
      <c r="DI65" s="40">
        <f>IF(DI$7="",0,DI55*условия!$W20)</f>
        <v>0</v>
      </c>
      <c r="DJ65" s="40">
        <f>IF(DJ$7="",0,DJ55*условия!$W20)</f>
        <v>0</v>
      </c>
      <c r="DK65" s="40">
        <f>IF(DK$7="",0,DK55*условия!$W20)</f>
        <v>0</v>
      </c>
      <c r="DL65" s="40">
        <f>IF(DL$7="",0,DL55*условия!$W20)</f>
        <v>0</v>
      </c>
      <c r="DM65" s="40">
        <f>IF(DM$7="",0,DM55*условия!$W20)</f>
        <v>0</v>
      </c>
      <c r="DN65" s="40">
        <f>IF(DN$7="",0,DN55*условия!$W20)</f>
        <v>0</v>
      </c>
      <c r="DO65" s="40">
        <f>IF(DO$7="",0,DO55*условия!$W20)</f>
        <v>0</v>
      </c>
      <c r="DP65" s="40">
        <f>IF(DP$7="",0,DP55*условия!$W20)</f>
        <v>0</v>
      </c>
      <c r="DQ65" s="40">
        <f>IF(DQ$7="",0,DQ55*условия!$W20)</f>
        <v>0</v>
      </c>
      <c r="DR65" s="40">
        <f>IF(DR$7="",0,DR55*условия!$W20)</f>
        <v>0</v>
      </c>
      <c r="DS65" s="40">
        <f>IF(DS$7="",0,DS55*условия!$W20)</f>
        <v>0</v>
      </c>
      <c r="DT65" s="40">
        <f>IF(DT$7="",0,DT55*условия!$W20)</f>
        <v>0</v>
      </c>
      <c r="DU65" s="40">
        <f>IF(DU$7="",0,DU55*условия!$W20)</f>
        <v>0</v>
      </c>
      <c r="DV65" s="40">
        <f>IF(DV$7="",0,DV55*условия!$W20)</f>
        <v>0</v>
      </c>
      <c r="DW65" s="40">
        <f>IF(DW$7="",0,DW55*условия!$W20)</f>
        <v>0</v>
      </c>
      <c r="DX65" s="40">
        <f>IF(DX$7="",0,DX55*условия!$W20)</f>
        <v>0</v>
      </c>
      <c r="DY65" s="40">
        <f>IF(DY$7="",0,DY55*условия!$W20)</f>
        <v>0</v>
      </c>
      <c r="DZ65" s="40">
        <f>IF(DZ$7="",0,DZ55*условия!$W20)</f>
        <v>0</v>
      </c>
      <c r="EA65" s="40">
        <f>IF(EA$7="",0,EA55*условия!$W20)</f>
        <v>0</v>
      </c>
      <c r="EB65" s="40">
        <f>IF(EB$7="",0,EB55*условия!$W20)</f>
        <v>0</v>
      </c>
      <c r="EC65" s="40">
        <f>IF(EC$7="",0,EC55*условия!$W20)</f>
        <v>0</v>
      </c>
      <c r="ED65" s="40">
        <f>IF(ED$7="",0,ED55*условия!$W20)</f>
        <v>0</v>
      </c>
      <c r="EE65" s="40">
        <f>IF(EE$7="",0,EE55*условия!$W20)</f>
        <v>0</v>
      </c>
      <c r="EF65" s="40">
        <f>IF(EF$7="",0,EF55*условия!$W20)</f>
        <v>0</v>
      </c>
      <c r="EG65" s="40">
        <f>IF(EG$7="",0,EG55*условия!$W20)</f>
        <v>0</v>
      </c>
      <c r="EH65" s="40">
        <f>IF(EH$7="",0,EH55*условия!$W20)</f>
        <v>0</v>
      </c>
      <c r="EI65" s="40">
        <f>IF(EI$7="",0,EI55*условия!$W20)</f>
        <v>0</v>
      </c>
      <c r="EJ65" s="40">
        <f>IF(EJ$7="",0,EJ55*условия!$W20)</f>
        <v>0</v>
      </c>
      <c r="EK65" s="40">
        <f>IF(EK$7="",0,EK55*условия!$W20)</f>
        <v>0</v>
      </c>
      <c r="EL65" s="40">
        <f>IF(EL$7="",0,EL55*условия!$W20)</f>
        <v>0</v>
      </c>
      <c r="EM65" s="40">
        <f>IF(EM$7="",0,EM55*условия!$W20)</f>
        <v>0</v>
      </c>
      <c r="EN65" s="40">
        <f>IF(EN$7="",0,EN55*условия!$W20)</f>
        <v>0</v>
      </c>
      <c r="EO65" s="40">
        <f>IF(EO$7="",0,EO55*условия!$W20)</f>
        <v>0</v>
      </c>
      <c r="EP65" s="40">
        <f>IF(EP$7="",0,EP55*условия!$W20)</f>
        <v>0</v>
      </c>
      <c r="EQ65" s="40">
        <f>IF(EQ$7="",0,EQ55*условия!$W20)</f>
        <v>0</v>
      </c>
      <c r="ER65" s="40">
        <f>IF(ER$7="",0,ER55*условия!$W20)</f>
        <v>0</v>
      </c>
      <c r="ES65" s="40">
        <f>IF(ES$7="",0,ES55*условия!$W20)</f>
        <v>0</v>
      </c>
      <c r="ET65" s="40">
        <f>IF(ET$7="",0,ET55*условия!$W20)</f>
        <v>0</v>
      </c>
      <c r="EU65" s="40">
        <f>IF(EU$7="",0,EU55*условия!$W20)</f>
        <v>0</v>
      </c>
      <c r="EV65" s="40">
        <f>IF(EV$7="",0,EV55*условия!$W20)</f>
        <v>0</v>
      </c>
      <c r="EW65" s="40">
        <f>IF(EW$7="",0,EW55*условия!$W20)</f>
        <v>0</v>
      </c>
      <c r="EX65" s="40">
        <f>IF(EX$7="",0,EX55*условия!$W20)</f>
        <v>0</v>
      </c>
      <c r="EY65" s="40">
        <f>IF(EY$7="",0,EY55*условия!$W20)</f>
        <v>0</v>
      </c>
      <c r="EZ65" s="40">
        <f>IF(EZ$7="",0,EZ55*условия!$W20)</f>
        <v>0</v>
      </c>
      <c r="FA65" s="40">
        <f>IF(FA$7="",0,FA55*условия!$W20)</f>
        <v>0</v>
      </c>
      <c r="FB65" s="40">
        <f>IF(FB$7="",0,FB55*условия!$W20)</f>
        <v>0</v>
      </c>
      <c r="FC65" s="40">
        <f>IF(FC$7="",0,FC55*условия!$W20)</f>
        <v>0</v>
      </c>
      <c r="FD65" s="40">
        <f>IF(FD$7="",0,FD55*условия!$W20)</f>
        <v>0</v>
      </c>
      <c r="FE65" s="40">
        <f>IF(FE$7="",0,FE55*условия!$W20)</f>
        <v>0</v>
      </c>
      <c r="FF65" s="40">
        <f>IF(FF$7="",0,FF55*условия!$W20)</f>
        <v>0</v>
      </c>
      <c r="FG65" s="40">
        <f>IF(FG$7="",0,FG55*условия!$W20)</f>
        <v>0</v>
      </c>
      <c r="FH65" s="40">
        <f>IF(FH$7="",0,FH55*условия!$W20)</f>
        <v>0</v>
      </c>
      <c r="FI65" s="40">
        <f>IF(FI$7="",0,FI55*условия!$W20)</f>
        <v>0</v>
      </c>
      <c r="FJ65" s="40">
        <f>IF(FJ$7="",0,FJ55*условия!$W20)</f>
        <v>0</v>
      </c>
      <c r="FK65" s="40">
        <f>IF(FK$7="",0,FK55*условия!$W20)</f>
        <v>0</v>
      </c>
      <c r="FL65" s="40">
        <f>IF(FL$7="",0,FL55*условия!$W20)</f>
        <v>0</v>
      </c>
      <c r="FM65" s="40">
        <f>IF(FM$7="",0,FM55*условия!$W20)</f>
        <v>0</v>
      </c>
      <c r="FN65" s="40">
        <f>IF(FN$7="",0,FN55*условия!$W20)</f>
        <v>0</v>
      </c>
      <c r="FO65" s="40">
        <f>IF(FO$7="",0,FO55*условия!$W20)</f>
        <v>0</v>
      </c>
      <c r="FP65" s="40">
        <f>IF(FP$7="",0,FP55*условия!$W20)</f>
        <v>0</v>
      </c>
      <c r="FQ65" s="40">
        <f>IF(FQ$7="",0,FQ55*условия!$W20)</f>
        <v>0</v>
      </c>
      <c r="FR65" s="40">
        <f>IF(FR$7="",0,FR55*условия!$W20)</f>
        <v>0</v>
      </c>
      <c r="FS65" s="40">
        <f>IF(FS$7="",0,FS55*условия!$W20)</f>
        <v>0</v>
      </c>
      <c r="FT65" s="40">
        <f>IF(FT$7="",0,FT55*условия!$W20)</f>
        <v>0</v>
      </c>
      <c r="FU65" s="40">
        <f>IF(FU$7="",0,FU55*условия!$W20)</f>
        <v>0</v>
      </c>
      <c r="FV65" s="40">
        <f>IF(FV$7="",0,FV55*условия!$W20)</f>
        <v>0</v>
      </c>
      <c r="FW65" s="40">
        <f>IF(FW$7="",0,FW55*условия!$W20)</f>
        <v>0</v>
      </c>
      <c r="FX65" s="40">
        <f>IF(FX$7="",0,FX55*условия!$W20)</f>
        <v>0</v>
      </c>
      <c r="FY65" s="40">
        <f>IF(FY$7="",0,FY55*условия!$W20)</f>
        <v>0</v>
      </c>
      <c r="FZ65" s="40">
        <f>IF(FZ$7="",0,FZ55*условия!$W20)</f>
        <v>0</v>
      </c>
      <c r="GA65" s="40">
        <f>IF(GA$7="",0,GA55*условия!$W20)</f>
        <v>0</v>
      </c>
      <c r="GB65" s="40">
        <f>IF(GB$7="",0,GB55*условия!$W20)</f>
        <v>0</v>
      </c>
      <c r="GC65" s="40">
        <f>IF(GC$7="",0,GC55*условия!$W20)</f>
        <v>0</v>
      </c>
      <c r="GD65" s="40">
        <f>IF(GD$7="",0,GD55*условия!$W20)</f>
        <v>0</v>
      </c>
      <c r="GE65" s="40">
        <f>IF(GE$7="",0,GE55*условия!$W20)</f>
        <v>0</v>
      </c>
      <c r="GF65" s="40">
        <f>IF(GF$7="",0,GF55*условия!$W20)</f>
        <v>0</v>
      </c>
      <c r="GG65" s="40">
        <f>IF(GG$7="",0,GG55*условия!$W20)</f>
        <v>0</v>
      </c>
      <c r="GH65" s="40">
        <f>IF(GH$7="",0,GH55*условия!$W20)</f>
        <v>0</v>
      </c>
      <c r="GI65" s="40">
        <f>IF(GI$7="",0,GI55*условия!$W20)</f>
        <v>0</v>
      </c>
      <c r="GJ65" s="40">
        <f>IF(GJ$7="",0,GJ55*условия!$W20)</f>
        <v>0</v>
      </c>
      <c r="GK65" s="40">
        <f>IF(GK$7="",0,GK55*условия!$W20)</f>
        <v>0</v>
      </c>
      <c r="GL65" s="40">
        <f>IF(GL$7="",0,GL55*условия!$W20)</f>
        <v>0</v>
      </c>
      <c r="GM65" s="40">
        <f>IF(GM$7="",0,GM55*условия!$W20)</f>
        <v>0</v>
      </c>
      <c r="GN65" s="40">
        <f>IF(GN$7="",0,GN55*условия!$W20)</f>
        <v>0</v>
      </c>
      <c r="GO65" s="40">
        <f>IF(GO$7="",0,GO55*условия!$W20)</f>
        <v>0</v>
      </c>
      <c r="GP65" s="40">
        <f>IF(GP$7="",0,GP55*условия!$W20)</f>
        <v>0</v>
      </c>
      <c r="GQ65" s="40">
        <f>IF(GQ$7="",0,GQ55*условия!$W20)</f>
        <v>0</v>
      </c>
      <c r="GR65" s="40">
        <f>IF(GR$7="",0,GR55*условия!$W20)</f>
        <v>0</v>
      </c>
      <c r="GS65" s="40">
        <f>IF(GS$7="",0,GS55*условия!$W20)</f>
        <v>0</v>
      </c>
      <c r="GT65" s="40">
        <f>IF(GT$7="",0,GT55*условия!$W20)</f>
        <v>0</v>
      </c>
      <c r="GU65" s="40">
        <f>IF(GU$7="",0,GU55*условия!$W20)</f>
        <v>0</v>
      </c>
      <c r="GV65" s="40">
        <f>IF(GV$7="",0,GV55*условия!$W20)</f>
        <v>0</v>
      </c>
      <c r="GW65" s="40">
        <f>IF(GW$7="",0,GW55*условия!$W20)</f>
        <v>0</v>
      </c>
      <c r="GX65" s="40">
        <f>IF(GX$7="",0,GX55*условия!$W20)</f>
        <v>0</v>
      </c>
      <c r="GY65" s="40">
        <f>IF(GY$7="",0,GY55*условия!$W20)</f>
        <v>0</v>
      </c>
      <c r="GZ65" s="40">
        <f>IF(GZ$7="",0,GZ55*условия!$W20)</f>
        <v>0</v>
      </c>
      <c r="HA65" s="40">
        <f>IF(HA$7="",0,HA55*условия!$W20)</f>
        <v>0</v>
      </c>
      <c r="HB65" s="40">
        <f>IF(HB$7="",0,HB55*условия!$W20)</f>
        <v>0</v>
      </c>
      <c r="HC65" s="40">
        <f>IF(HC$7="",0,HC55*условия!$W20)</f>
        <v>0</v>
      </c>
      <c r="HD65" s="40">
        <f>IF(HD$7="",0,HD55*условия!$W20)</f>
        <v>0</v>
      </c>
      <c r="HE65" s="40">
        <f>IF(HE$7="",0,HE55*условия!$W20)</f>
        <v>0</v>
      </c>
      <c r="HF65" s="40">
        <f>IF(HF$7="",0,HF55*условия!$W20)</f>
        <v>0</v>
      </c>
      <c r="HG65" s="40">
        <f>IF(HG$7="",0,HG55*условия!$W20)</f>
        <v>0</v>
      </c>
      <c r="HH65" s="40">
        <f>IF(HH$7="",0,HH55*условия!$W20)</f>
        <v>0</v>
      </c>
      <c r="HI65" s="40">
        <f>IF(HI$7="",0,HI55*условия!$W20)</f>
        <v>0</v>
      </c>
      <c r="HJ65" s="40">
        <f>IF(HJ$7="",0,HJ55*условия!$W20)</f>
        <v>0</v>
      </c>
      <c r="HK65" s="40">
        <f>IF(HK$7="",0,HK55*условия!$W20)</f>
        <v>0</v>
      </c>
      <c r="HL65" s="40">
        <f>IF(HL$7="",0,HL55*условия!$W20)</f>
        <v>0</v>
      </c>
      <c r="HM65" s="40">
        <f>IF(HM$7="",0,HM55*условия!$W20)</f>
        <v>0</v>
      </c>
      <c r="HN65" s="40">
        <f>IF(HN$7="",0,HN55*условия!$W20)</f>
        <v>0</v>
      </c>
      <c r="HO65" s="40">
        <f>IF(HO$7="",0,HO55*условия!$W20)</f>
        <v>0</v>
      </c>
      <c r="HP65" s="40">
        <f>IF(HP$7="",0,HP55*условия!$W20)</f>
        <v>0</v>
      </c>
      <c r="HQ65" s="40">
        <f>IF(HQ$7="",0,HQ55*условия!$W20)</f>
        <v>0</v>
      </c>
      <c r="HR65" s="40">
        <f>IF(HR$7="",0,HR55*условия!$W20)</f>
        <v>0</v>
      </c>
      <c r="HS65" s="40">
        <f>IF(HS$7="",0,HS55*условия!$W20)</f>
        <v>0</v>
      </c>
      <c r="HT65" s="40">
        <f>IF(HT$7="",0,HT55*условия!$W20)</f>
        <v>0</v>
      </c>
      <c r="HU65" s="40">
        <f>IF(HU$7="",0,HU55*условия!$W20)</f>
        <v>0</v>
      </c>
      <c r="HV65" s="40">
        <f>IF(HV$7="",0,HV55*условия!$W20)</f>
        <v>0</v>
      </c>
      <c r="HW65" s="40">
        <f>IF(HW$7="",0,HW55*условия!$W20)</f>
        <v>0</v>
      </c>
      <c r="HX65" s="40">
        <f>IF(HX$7="",0,HX55*условия!$W20)</f>
        <v>0</v>
      </c>
      <c r="HY65" s="40">
        <f>IF(HY$7="",0,HY55*условия!$W20)</f>
        <v>0</v>
      </c>
      <c r="HZ65" s="40">
        <f>IF(HZ$7="",0,HZ55*условия!$W20)</f>
        <v>0</v>
      </c>
      <c r="IA65" s="40">
        <f>IF(IA$7="",0,IA55*условия!$W20)</f>
        <v>0</v>
      </c>
      <c r="IB65" s="40">
        <f>IF(IB$7="",0,IB55*условия!$W20)</f>
        <v>0</v>
      </c>
      <c r="IC65" s="40">
        <f>IF(IC$7="",0,IC55*условия!$W20)</f>
        <v>0</v>
      </c>
      <c r="ID65" s="40">
        <f>IF(ID$7="",0,ID55*условия!$W20)</f>
        <v>0</v>
      </c>
      <c r="IE65" s="40">
        <f>IF(IE$7="",0,IE55*условия!$W20)</f>
        <v>0</v>
      </c>
      <c r="IF65" s="40">
        <f>IF(IF$7="",0,IF55*условия!$W20)</f>
        <v>0</v>
      </c>
      <c r="IG65" s="40">
        <f>IF(IG$7="",0,IG55*условия!$W20)</f>
        <v>0</v>
      </c>
      <c r="IH65" s="40">
        <f>IF(IH$7="",0,IH55*условия!$W20)</f>
        <v>0</v>
      </c>
      <c r="II65" s="40">
        <f>IF(II$7="",0,II55*условия!$W20)</f>
        <v>0</v>
      </c>
      <c r="IJ65" s="40">
        <f>IF(IJ$7="",0,IJ55*условия!$W20)</f>
        <v>0</v>
      </c>
      <c r="IK65" s="40">
        <f>IF(IK$7="",0,IK55*условия!$W20)</f>
        <v>0</v>
      </c>
      <c r="IL65" s="40">
        <f>IF(IL$7="",0,IL55*условия!$W20)</f>
        <v>0</v>
      </c>
      <c r="IM65" s="40">
        <f>IF(IM$7="",0,IM55*условия!$W20)</f>
        <v>0</v>
      </c>
      <c r="IN65" s="40">
        <f>IF(IN$7="",0,IN55*условия!$W20)</f>
        <v>0</v>
      </c>
      <c r="IO65" s="40">
        <f>IF(IO$7="",0,IO55*условия!$W20)</f>
        <v>0</v>
      </c>
      <c r="IP65" s="40">
        <f>IF(IP$7="",0,IP55*условия!$W20)</f>
        <v>0</v>
      </c>
      <c r="IQ65" s="40">
        <f>IF(IQ$7="",0,IQ55*условия!$W20)</f>
        <v>0</v>
      </c>
      <c r="IR65" s="40">
        <f>IF(IR$7="",0,IR55*условия!$W20)</f>
        <v>0</v>
      </c>
      <c r="IS65" s="40">
        <f>IF(IS$7="",0,IS55*условия!$W20)</f>
        <v>0</v>
      </c>
      <c r="IT65" s="40">
        <f>IF(IT$7="",0,IT55*условия!$W20)</f>
        <v>0</v>
      </c>
      <c r="IU65" s="40">
        <f>IF(IU$7="",0,IU55*условия!$W20)</f>
        <v>0</v>
      </c>
      <c r="IV65" s="40">
        <f>IF(IV$7="",0,IV55*условия!$W20)</f>
        <v>0</v>
      </c>
      <c r="IW65" s="40">
        <f>IF(IW$7="",0,IW55*условия!$W20)</f>
        <v>0</v>
      </c>
      <c r="IX65" s="40">
        <f>IF(IX$7="",0,IX55*условия!$W20)</f>
        <v>0</v>
      </c>
      <c r="IY65" s="40">
        <f>IF(IY$7="",0,IY55*условия!$W20)</f>
        <v>0</v>
      </c>
      <c r="IZ65" s="40">
        <f>IF(IZ$7="",0,IZ55*условия!$W20)</f>
        <v>0</v>
      </c>
      <c r="JA65" s="40">
        <f>IF(JA$7="",0,JA55*условия!$W20)</f>
        <v>0</v>
      </c>
      <c r="JB65" s="40">
        <f>IF(JB$7="",0,JB55*условия!$W20)</f>
        <v>0</v>
      </c>
      <c r="JC65" s="40">
        <f>IF(JC$7="",0,JC55*условия!$W20)</f>
        <v>0</v>
      </c>
      <c r="JD65" s="40">
        <f>IF(JD$7="",0,JD55*условия!$W20)</f>
        <v>0</v>
      </c>
      <c r="JE65" s="40">
        <f>IF(JE$7="",0,JE55*условия!$W20)</f>
        <v>0</v>
      </c>
      <c r="JF65" s="40">
        <f>IF(JF$7="",0,JF55*условия!$W20)</f>
        <v>0</v>
      </c>
      <c r="JG65" s="40">
        <f>IF(JG$7="",0,JG55*условия!$W20)</f>
        <v>0</v>
      </c>
      <c r="JH65" s="40">
        <f>IF(JH$7="",0,JH55*условия!$W20)</f>
        <v>0</v>
      </c>
      <c r="JI65" s="40">
        <f>IF(JI$7="",0,JI55*условия!$W20)</f>
        <v>0</v>
      </c>
      <c r="JJ65" s="40">
        <f>IF(JJ$7="",0,JJ55*условия!$W20)</f>
        <v>0</v>
      </c>
      <c r="JK65" s="40">
        <f>IF(JK$7="",0,JK55*условия!$W20)</f>
        <v>0</v>
      </c>
      <c r="JL65" s="40">
        <f>IF(JL$7="",0,JL55*условия!$W20)</f>
        <v>0</v>
      </c>
      <c r="JM65" s="40">
        <f>IF(JM$7="",0,JM55*условия!$W20)</f>
        <v>0</v>
      </c>
      <c r="JN65" s="40">
        <f>IF(JN$7="",0,JN55*условия!$W20)</f>
        <v>0</v>
      </c>
      <c r="JO65" s="40">
        <f>IF(JO$7="",0,JO55*условия!$W20)</f>
        <v>0</v>
      </c>
      <c r="JP65" s="40">
        <f>IF(JP$7="",0,JP55*условия!$W20)</f>
        <v>0</v>
      </c>
      <c r="JQ65" s="40">
        <f>IF(JQ$7="",0,JQ55*условия!$W20)</f>
        <v>0</v>
      </c>
      <c r="JR65" s="40">
        <f>IF(JR$7="",0,JR55*условия!$W20)</f>
        <v>0</v>
      </c>
      <c r="JS65" s="40">
        <f>IF(JS$7="",0,JS55*условия!$W20)</f>
        <v>0</v>
      </c>
      <c r="JT65" s="40">
        <f>IF(JT$7="",0,JT55*условия!$W20)</f>
        <v>0</v>
      </c>
      <c r="JU65" s="40">
        <f>IF(JU$7="",0,JU55*условия!$W20)</f>
        <v>0</v>
      </c>
      <c r="JV65" s="40">
        <f>IF(JV$7="",0,JV55*условия!$W20)</f>
        <v>0</v>
      </c>
      <c r="JW65" s="40">
        <f>IF(JW$7="",0,JW55*условия!$W20)</f>
        <v>0</v>
      </c>
      <c r="JX65" s="40">
        <f>IF(JX$7="",0,JX55*условия!$W20)</f>
        <v>0</v>
      </c>
      <c r="JY65" s="40">
        <f>IF(JY$7="",0,JY55*условия!$W20)</f>
        <v>0</v>
      </c>
      <c r="JZ65" s="40">
        <f>IF(JZ$7="",0,JZ55*условия!$W20)</f>
        <v>0</v>
      </c>
      <c r="KA65" s="40">
        <f>IF(KA$7="",0,KA55*условия!$W20)</f>
        <v>0</v>
      </c>
      <c r="KB65" s="40">
        <f>IF(KB$7="",0,KB55*условия!$W20)</f>
        <v>0</v>
      </c>
      <c r="KC65" s="40">
        <f>IF(KC$7="",0,KC55*условия!$W20)</f>
        <v>0</v>
      </c>
      <c r="KD65" s="40">
        <f>IF(KD$7="",0,KD55*условия!$W20)</f>
        <v>0</v>
      </c>
      <c r="KE65" s="40">
        <f>IF(KE$7="",0,KE55*условия!$W20)</f>
        <v>0</v>
      </c>
      <c r="KF65" s="40">
        <f>IF(KF$7="",0,KF55*условия!$W20)</f>
        <v>0</v>
      </c>
      <c r="KG65" s="40">
        <f>IF(KG$7="",0,KG55*условия!$W20)</f>
        <v>0</v>
      </c>
      <c r="KH65" s="40">
        <f>IF(KH$7="",0,KH55*условия!$W20)</f>
        <v>0</v>
      </c>
      <c r="KI65" s="40">
        <f>IF(KI$7="",0,KI55*условия!$W20)</f>
        <v>0</v>
      </c>
      <c r="KJ65" s="40">
        <f>IF(KJ$7="",0,KJ55*условия!$W20)</f>
        <v>0</v>
      </c>
      <c r="KK65" s="40">
        <f>IF(KK$7="",0,KK55*условия!$W20)</f>
        <v>0</v>
      </c>
      <c r="KL65" s="40">
        <f>IF(KL$7="",0,KL55*условия!$W20)</f>
        <v>0</v>
      </c>
      <c r="KM65" s="40">
        <f>IF(KM$7="",0,KM55*условия!$W20)</f>
        <v>0</v>
      </c>
      <c r="KN65" s="40">
        <f>IF(KN$7="",0,KN55*условия!$W20)</f>
        <v>0</v>
      </c>
      <c r="KO65" s="40">
        <f>IF(KO$7="",0,KO55*условия!$W20)</f>
        <v>0</v>
      </c>
      <c r="KP65" s="40">
        <f>IF(KP$7="",0,KP55*условия!$W20)</f>
        <v>0</v>
      </c>
      <c r="KQ65" s="40">
        <f>IF(KQ$7="",0,KQ55*условия!$W20)</f>
        <v>0</v>
      </c>
      <c r="KR65" s="40">
        <f>IF(KR$7="",0,KR55*условия!$W20)</f>
        <v>0</v>
      </c>
      <c r="KS65" s="40">
        <f>IF(KS$7="",0,KS55*условия!$W20)</f>
        <v>0</v>
      </c>
      <c r="KT65" s="40">
        <f>IF(KT$7="",0,KT55*условия!$W20)</f>
        <v>0</v>
      </c>
      <c r="KU65" s="40">
        <f>IF(KU$7="",0,KU55*условия!$W20)</f>
        <v>0</v>
      </c>
      <c r="KV65" s="40">
        <f>IF(KV$7="",0,KV55*условия!$W20)</f>
        <v>0</v>
      </c>
      <c r="KW65" s="1"/>
      <c r="KX65" s="1"/>
    </row>
    <row r="66" spans="1:310" x14ac:dyDescent="0.25">
      <c r="A66" s="1"/>
      <c r="B66" s="79"/>
      <c r="C66" s="79"/>
      <c r="D66" s="79"/>
      <c r="E66" s="1" t="str">
        <f>E63</f>
        <v>доход от продаж</v>
      </c>
      <c r="F66" s="1"/>
      <c r="G66" s="1"/>
      <c r="H66" s="11" t="str">
        <f t="shared" si="55"/>
        <v>руб.</v>
      </c>
      <c r="I66" s="1"/>
      <c r="J66" s="1"/>
      <c r="K66" s="1" t="str">
        <f>справочники!$U$13</f>
        <v>постоянные-60сотрудников</v>
      </c>
      <c r="L66" s="1"/>
      <c r="M66" s="5"/>
      <c r="N66" s="40"/>
      <c r="O66" s="19"/>
      <c r="P66" s="1"/>
      <c r="Q66" s="1"/>
      <c r="R66" s="40">
        <f>SUMIFS($T66:$KW66,$T$1:$KW$1,"&gt;="&amp;1,$T$1:$KW$1,"&lt;="&amp;MAX($1:$1))</f>
        <v>202920900</v>
      </c>
      <c r="S66" s="1"/>
      <c r="T66" s="232"/>
      <c r="U66" s="40">
        <f>IF(U$7="",0,U56*условия!$W21)</f>
        <v>2243150.0000000005</v>
      </c>
      <c r="V66" s="40">
        <f>IF(V$7="",0,V56*условия!$W21)</f>
        <v>2363400.0000000005</v>
      </c>
      <c r="W66" s="40">
        <f>IF(W$7="",0,W56*условия!$W21)</f>
        <v>2490150.0000000005</v>
      </c>
      <c r="X66" s="40">
        <f>IF(X$7="",0,X56*условия!$W21)</f>
        <v>2623400.0000000005</v>
      </c>
      <c r="Y66" s="40">
        <f>IF(Y$7="",0,Y56*условия!$W21)</f>
        <v>2763150.0000000009</v>
      </c>
      <c r="Z66" s="40">
        <f>IF(Z$7="",0,Z56*условия!$W21)</f>
        <v>2909400.0000000009</v>
      </c>
      <c r="AA66" s="40">
        <f>IF(AA$7="",0,AA56*условия!$W21)</f>
        <v>3062150.0000000009</v>
      </c>
      <c r="AB66" s="40">
        <f>IF(AB$7="",0,AB56*условия!$W21)</f>
        <v>3221400.0000000009</v>
      </c>
      <c r="AC66" s="40">
        <f>IF(AC$7="",0,AC56*условия!$W21)</f>
        <v>3387150.0000000009</v>
      </c>
      <c r="AD66" s="40">
        <f>IF(AD$7="",0,AD56*условия!$W21)</f>
        <v>3559400.0000000005</v>
      </c>
      <c r="AE66" s="40">
        <f>IF(AE$7="",0,AE56*условия!$W21)</f>
        <v>3738150.0000000009</v>
      </c>
      <c r="AF66" s="40">
        <f>IF(AF$7="",0,AF56*условия!$W21)</f>
        <v>3923400.0000000009</v>
      </c>
      <c r="AG66" s="40">
        <f>IF(AG$7="",0,AG56*условия!$W21)</f>
        <v>4115150.0000000005</v>
      </c>
      <c r="AH66" s="40">
        <f>IF(AH$7="",0,AH56*условия!$W21)</f>
        <v>4313400.0000000009</v>
      </c>
      <c r="AI66" s="40">
        <f>IF(AI$7="",0,AI56*условия!$W21)</f>
        <v>4518150.0000000009</v>
      </c>
      <c r="AJ66" s="40">
        <f>IF(AJ$7="",0,AJ56*условия!$W21)</f>
        <v>4729400.0000000009</v>
      </c>
      <c r="AK66" s="40">
        <f>IF(AK$7="",0,AK56*условия!$W21)</f>
        <v>4947150.0000000009</v>
      </c>
      <c r="AL66" s="40">
        <f>IF(AL$7="",0,AL56*условия!$W21)</f>
        <v>5171400.0000000009</v>
      </c>
      <c r="AM66" s="40">
        <f>IF(AM$7="",0,AM56*условия!$W21)</f>
        <v>5402150.0000000009</v>
      </c>
      <c r="AN66" s="40">
        <f>IF(AN$7="",0,AN56*условия!$W21)</f>
        <v>5639400.0000000009</v>
      </c>
      <c r="AO66" s="40">
        <f>IF(AO$7="",0,AO56*условия!$W21)</f>
        <v>5883150.0000000009</v>
      </c>
      <c r="AP66" s="40">
        <f>IF(AP$7="",0,AP56*условия!$W21)</f>
        <v>6133400.0000000009</v>
      </c>
      <c r="AQ66" s="40">
        <f>IF(AQ$7="",0,AQ56*условия!$W21)</f>
        <v>6390150.0000000019</v>
      </c>
      <c r="AR66" s="40">
        <f>IF(AR$7="",0,AR56*условия!$W21)</f>
        <v>6653400.0000000019</v>
      </c>
      <c r="AS66" s="40">
        <f>IF(AS$7="",0,AS56*условия!$W21)</f>
        <v>6923150.0000000009</v>
      </c>
      <c r="AT66" s="40">
        <f>IF(AT$7="",0,AT56*условия!$W21)</f>
        <v>7199400</v>
      </c>
      <c r="AU66" s="40">
        <f>IF(AU$7="",0,AU56*условия!$W21)</f>
        <v>7482150</v>
      </c>
      <c r="AV66" s="40">
        <f>IF(AV$7="",0,AV56*условия!$W21)</f>
        <v>7771399.9999999991</v>
      </c>
      <c r="AW66" s="40">
        <f>IF(AW$7="",0,AW56*условия!$W21)</f>
        <v>8067150</v>
      </c>
      <c r="AX66" s="40">
        <f>IF(AX$7="",0,AX56*условия!$W21)</f>
        <v>8369400</v>
      </c>
      <c r="AY66" s="40">
        <f>IF(AY$7="",0,AY56*условия!$W21)</f>
        <v>8678150</v>
      </c>
      <c r="AZ66" s="40">
        <f>IF(AZ$7="",0,AZ56*условия!$W21)</f>
        <v>8993400.0000000019</v>
      </c>
      <c r="BA66" s="40">
        <f>IF(BA$7="",0,BA56*условия!$W21)</f>
        <v>9315150.0000000019</v>
      </c>
      <c r="BB66" s="40">
        <f>IF(BB$7="",0,BB56*условия!$W21)</f>
        <v>9643400</v>
      </c>
      <c r="BC66" s="40">
        <f>IF(BC$7="",0,BC56*условия!$W21)</f>
        <v>9978150</v>
      </c>
      <c r="BD66" s="40">
        <f>IF(BD$7="",0,BD56*условия!$W21)</f>
        <v>10319400</v>
      </c>
      <c r="BE66" s="40">
        <f>IF(BE$7="",0,BE56*условия!$W21)</f>
        <v>0</v>
      </c>
      <c r="BF66" s="40">
        <f>IF(BF$7="",0,BF56*условия!$W21)</f>
        <v>0</v>
      </c>
      <c r="BG66" s="40">
        <f>IF(BG$7="",0,BG56*условия!$W21)</f>
        <v>0</v>
      </c>
      <c r="BH66" s="40">
        <f>IF(BH$7="",0,BH56*условия!$W21)</f>
        <v>0</v>
      </c>
      <c r="BI66" s="40">
        <f>IF(BI$7="",0,BI56*условия!$W21)</f>
        <v>0</v>
      </c>
      <c r="BJ66" s="40">
        <f>IF(BJ$7="",0,BJ56*условия!$W21)</f>
        <v>0</v>
      </c>
      <c r="BK66" s="40">
        <f>IF(BK$7="",0,BK56*условия!$W21)</f>
        <v>0</v>
      </c>
      <c r="BL66" s="40">
        <f>IF(BL$7="",0,BL56*условия!$W21)</f>
        <v>0</v>
      </c>
      <c r="BM66" s="40">
        <f>IF(BM$7="",0,BM56*условия!$W21)</f>
        <v>0</v>
      </c>
      <c r="BN66" s="40">
        <f>IF(BN$7="",0,BN56*условия!$W21)</f>
        <v>0</v>
      </c>
      <c r="BO66" s="40">
        <f>IF(BO$7="",0,BO56*условия!$W21)</f>
        <v>0</v>
      </c>
      <c r="BP66" s="40">
        <f>IF(BP$7="",0,BP56*условия!$W21)</f>
        <v>0</v>
      </c>
      <c r="BQ66" s="40">
        <f>IF(BQ$7="",0,BQ56*условия!$W21)</f>
        <v>0</v>
      </c>
      <c r="BR66" s="40">
        <f>IF(BR$7="",0,BR56*условия!$W21)</f>
        <v>0</v>
      </c>
      <c r="BS66" s="40">
        <f>IF(BS$7="",0,BS56*условия!$W21)</f>
        <v>0</v>
      </c>
      <c r="BT66" s="40">
        <f>IF(BT$7="",0,BT56*условия!$W21)</f>
        <v>0</v>
      </c>
      <c r="BU66" s="40">
        <f>IF(BU$7="",0,BU56*условия!$W21)</f>
        <v>0</v>
      </c>
      <c r="BV66" s="40">
        <f>IF(BV$7="",0,BV56*условия!$W21)</f>
        <v>0</v>
      </c>
      <c r="BW66" s="40">
        <f>IF(BW$7="",0,BW56*условия!$W21)</f>
        <v>0</v>
      </c>
      <c r="BX66" s="40">
        <f>IF(BX$7="",0,BX56*условия!$W21)</f>
        <v>0</v>
      </c>
      <c r="BY66" s="40">
        <f>IF(BY$7="",0,BY56*условия!$W21)</f>
        <v>0</v>
      </c>
      <c r="BZ66" s="40">
        <f>IF(BZ$7="",0,BZ56*условия!$W21)</f>
        <v>0</v>
      </c>
      <c r="CA66" s="40">
        <f>IF(CA$7="",0,CA56*условия!$W21)</f>
        <v>0</v>
      </c>
      <c r="CB66" s="40">
        <f>IF(CB$7="",0,CB56*условия!$W21)</f>
        <v>0</v>
      </c>
      <c r="CC66" s="40">
        <f>IF(CC$7="",0,CC56*условия!$W21)</f>
        <v>0</v>
      </c>
      <c r="CD66" s="40">
        <f>IF(CD$7="",0,CD56*условия!$W21)</f>
        <v>0</v>
      </c>
      <c r="CE66" s="40">
        <f>IF(CE$7="",0,CE56*условия!$W21)</f>
        <v>0</v>
      </c>
      <c r="CF66" s="40">
        <f>IF(CF$7="",0,CF56*условия!$W21)</f>
        <v>0</v>
      </c>
      <c r="CG66" s="40">
        <f>IF(CG$7="",0,CG56*условия!$W21)</f>
        <v>0</v>
      </c>
      <c r="CH66" s="40">
        <f>IF(CH$7="",0,CH56*условия!$W21)</f>
        <v>0</v>
      </c>
      <c r="CI66" s="40">
        <f>IF(CI$7="",0,CI56*условия!$W21)</f>
        <v>0</v>
      </c>
      <c r="CJ66" s="40">
        <f>IF(CJ$7="",0,CJ56*условия!$W21)</f>
        <v>0</v>
      </c>
      <c r="CK66" s="40">
        <f>IF(CK$7="",0,CK56*условия!$W21)</f>
        <v>0</v>
      </c>
      <c r="CL66" s="40">
        <f>IF(CL$7="",0,CL56*условия!$W21)</f>
        <v>0</v>
      </c>
      <c r="CM66" s="40">
        <f>IF(CM$7="",0,CM56*условия!$W21)</f>
        <v>0</v>
      </c>
      <c r="CN66" s="40">
        <f>IF(CN$7="",0,CN56*условия!$W21)</f>
        <v>0</v>
      </c>
      <c r="CO66" s="40">
        <f>IF(CO$7="",0,CO56*условия!$W21)</f>
        <v>0</v>
      </c>
      <c r="CP66" s="40">
        <f>IF(CP$7="",0,CP56*условия!$W21)</f>
        <v>0</v>
      </c>
      <c r="CQ66" s="40">
        <f>IF(CQ$7="",0,CQ56*условия!$W21)</f>
        <v>0</v>
      </c>
      <c r="CR66" s="40">
        <f>IF(CR$7="",0,CR56*условия!$W21)</f>
        <v>0</v>
      </c>
      <c r="CS66" s="40">
        <f>IF(CS$7="",0,CS56*условия!$W21)</f>
        <v>0</v>
      </c>
      <c r="CT66" s="40">
        <f>IF(CT$7="",0,CT56*условия!$W21)</f>
        <v>0</v>
      </c>
      <c r="CU66" s="40">
        <f>IF(CU$7="",0,CU56*условия!$W21)</f>
        <v>0</v>
      </c>
      <c r="CV66" s="40">
        <f>IF(CV$7="",0,CV56*условия!$W21)</f>
        <v>0</v>
      </c>
      <c r="CW66" s="40">
        <f>IF(CW$7="",0,CW56*условия!$W21)</f>
        <v>0</v>
      </c>
      <c r="CX66" s="40">
        <f>IF(CX$7="",0,CX56*условия!$W21)</f>
        <v>0</v>
      </c>
      <c r="CY66" s="40">
        <f>IF(CY$7="",0,CY56*условия!$W21)</f>
        <v>0</v>
      </c>
      <c r="CZ66" s="40">
        <f>IF(CZ$7="",0,CZ56*условия!$W21)</f>
        <v>0</v>
      </c>
      <c r="DA66" s="40">
        <f>IF(DA$7="",0,DA56*условия!$W21)</f>
        <v>0</v>
      </c>
      <c r="DB66" s="40">
        <f>IF(DB$7="",0,DB56*условия!$W21)</f>
        <v>0</v>
      </c>
      <c r="DC66" s="40">
        <f>IF(DC$7="",0,DC56*условия!$W21)</f>
        <v>0</v>
      </c>
      <c r="DD66" s="40">
        <f>IF(DD$7="",0,DD56*условия!$W21)</f>
        <v>0</v>
      </c>
      <c r="DE66" s="40">
        <f>IF(DE$7="",0,DE56*условия!$W21)</f>
        <v>0</v>
      </c>
      <c r="DF66" s="40">
        <f>IF(DF$7="",0,DF56*условия!$W21)</f>
        <v>0</v>
      </c>
      <c r="DG66" s="40">
        <f>IF(DG$7="",0,DG56*условия!$W21)</f>
        <v>0</v>
      </c>
      <c r="DH66" s="40">
        <f>IF(DH$7="",0,DH56*условия!$W21)</f>
        <v>0</v>
      </c>
      <c r="DI66" s="40">
        <f>IF(DI$7="",0,DI56*условия!$W21)</f>
        <v>0</v>
      </c>
      <c r="DJ66" s="40">
        <f>IF(DJ$7="",0,DJ56*условия!$W21)</f>
        <v>0</v>
      </c>
      <c r="DK66" s="40">
        <f>IF(DK$7="",0,DK56*условия!$W21)</f>
        <v>0</v>
      </c>
      <c r="DL66" s="40">
        <f>IF(DL$7="",0,DL56*условия!$W21)</f>
        <v>0</v>
      </c>
      <c r="DM66" s="40">
        <f>IF(DM$7="",0,DM56*условия!$W21)</f>
        <v>0</v>
      </c>
      <c r="DN66" s="40">
        <f>IF(DN$7="",0,DN56*условия!$W21)</f>
        <v>0</v>
      </c>
      <c r="DO66" s="40">
        <f>IF(DO$7="",0,DO56*условия!$W21)</f>
        <v>0</v>
      </c>
      <c r="DP66" s="40">
        <f>IF(DP$7="",0,DP56*условия!$W21)</f>
        <v>0</v>
      </c>
      <c r="DQ66" s="40">
        <f>IF(DQ$7="",0,DQ56*условия!$W21)</f>
        <v>0</v>
      </c>
      <c r="DR66" s="40">
        <f>IF(DR$7="",0,DR56*условия!$W21)</f>
        <v>0</v>
      </c>
      <c r="DS66" s="40">
        <f>IF(DS$7="",0,DS56*условия!$W21)</f>
        <v>0</v>
      </c>
      <c r="DT66" s="40">
        <f>IF(DT$7="",0,DT56*условия!$W21)</f>
        <v>0</v>
      </c>
      <c r="DU66" s="40">
        <f>IF(DU$7="",0,DU56*условия!$W21)</f>
        <v>0</v>
      </c>
      <c r="DV66" s="40">
        <f>IF(DV$7="",0,DV56*условия!$W21)</f>
        <v>0</v>
      </c>
      <c r="DW66" s="40">
        <f>IF(DW$7="",0,DW56*условия!$W21)</f>
        <v>0</v>
      </c>
      <c r="DX66" s="40">
        <f>IF(DX$7="",0,DX56*условия!$W21)</f>
        <v>0</v>
      </c>
      <c r="DY66" s="40">
        <f>IF(DY$7="",0,DY56*условия!$W21)</f>
        <v>0</v>
      </c>
      <c r="DZ66" s="40">
        <f>IF(DZ$7="",0,DZ56*условия!$W21)</f>
        <v>0</v>
      </c>
      <c r="EA66" s="40">
        <f>IF(EA$7="",0,EA56*условия!$W21)</f>
        <v>0</v>
      </c>
      <c r="EB66" s="40">
        <f>IF(EB$7="",0,EB56*условия!$W21)</f>
        <v>0</v>
      </c>
      <c r="EC66" s="40">
        <f>IF(EC$7="",0,EC56*условия!$W21)</f>
        <v>0</v>
      </c>
      <c r="ED66" s="40">
        <f>IF(ED$7="",0,ED56*условия!$W21)</f>
        <v>0</v>
      </c>
      <c r="EE66" s="40">
        <f>IF(EE$7="",0,EE56*условия!$W21)</f>
        <v>0</v>
      </c>
      <c r="EF66" s="40">
        <f>IF(EF$7="",0,EF56*условия!$W21)</f>
        <v>0</v>
      </c>
      <c r="EG66" s="40">
        <f>IF(EG$7="",0,EG56*условия!$W21)</f>
        <v>0</v>
      </c>
      <c r="EH66" s="40">
        <f>IF(EH$7="",0,EH56*условия!$W21)</f>
        <v>0</v>
      </c>
      <c r="EI66" s="40">
        <f>IF(EI$7="",0,EI56*условия!$W21)</f>
        <v>0</v>
      </c>
      <c r="EJ66" s="40">
        <f>IF(EJ$7="",0,EJ56*условия!$W21)</f>
        <v>0</v>
      </c>
      <c r="EK66" s="40">
        <f>IF(EK$7="",0,EK56*условия!$W21)</f>
        <v>0</v>
      </c>
      <c r="EL66" s="40">
        <f>IF(EL$7="",0,EL56*условия!$W21)</f>
        <v>0</v>
      </c>
      <c r="EM66" s="40">
        <f>IF(EM$7="",0,EM56*условия!$W21)</f>
        <v>0</v>
      </c>
      <c r="EN66" s="40">
        <f>IF(EN$7="",0,EN56*условия!$W21)</f>
        <v>0</v>
      </c>
      <c r="EO66" s="40">
        <f>IF(EO$7="",0,EO56*условия!$W21)</f>
        <v>0</v>
      </c>
      <c r="EP66" s="40">
        <f>IF(EP$7="",0,EP56*условия!$W21)</f>
        <v>0</v>
      </c>
      <c r="EQ66" s="40">
        <f>IF(EQ$7="",0,EQ56*условия!$W21)</f>
        <v>0</v>
      </c>
      <c r="ER66" s="40">
        <f>IF(ER$7="",0,ER56*условия!$W21)</f>
        <v>0</v>
      </c>
      <c r="ES66" s="40">
        <f>IF(ES$7="",0,ES56*условия!$W21)</f>
        <v>0</v>
      </c>
      <c r="ET66" s="40">
        <f>IF(ET$7="",0,ET56*условия!$W21)</f>
        <v>0</v>
      </c>
      <c r="EU66" s="40">
        <f>IF(EU$7="",0,EU56*условия!$W21)</f>
        <v>0</v>
      </c>
      <c r="EV66" s="40">
        <f>IF(EV$7="",0,EV56*условия!$W21)</f>
        <v>0</v>
      </c>
      <c r="EW66" s="40">
        <f>IF(EW$7="",0,EW56*условия!$W21)</f>
        <v>0</v>
      </c>
      <c r="EX66" s="40">
        <f>IF(EX$7="",0,EX56*условия!$W21)</f>
        <v>0</v>
      </c>
      <c r="EY66" s="40">
        <f>IF(EY$7="",0,EY56*условия!$W21)</f>
        <v>0</v>
      </c>
      <c r="EZ66" s="40">
        <f>IF(EZ$7="",0,EZ56*условия!$W21)</f>
        <v>0</v>
      </c>
      <c r="FA66" s="40">
        <f>IF(FA$7="",0,FA56*условия!$W21)</f>
        <v>0</v>
      </c>
      <c r="FB66" s="40">
        <f>IF(FB$7="",0,FB56*условия!$W21)</f>
        <v>0</v>
      </c>
      <c r="FC66" s="40">
        <f>IF(FC$7="",0,FC56*условия!$W21)</f>
        <v>0</v>
      </c>
      <c r="FD66" s="40">
        <f>IF(FD$7="",0,FD56*условия!$W21)</f>
        <v>0</v>
      </c>
      <c r="FE66" s="40">
        <f>IF(FE$7="",0,FE56*условия!$W21)</f>
        <v>0</v>
      </c>
      <c r="FF66" s="40">
        <f>IF(FF$7="",0,FF56*условия!$W21)</f>
        <v>0</v>
      </c>
      <c r="FG66" s="40">
        <f>IF(FG$7="",0,FG56*условия!$W21)</f>
        <v>0</v>
      </c>
      <c r="FH66" s="40">
        <f>IF(FH$7="",0,FH56*условия!$W21)</f>
        <v>0</v>
      </c>
      <c r="FI66" s="40">
        <f>IF(FI$7="",0,FI56*условия!$W21)</f>
        <v>0</v>
      </c>
      <c r="FJ66" s="40">
        <f>IF(FJ$7="",0,FJ56*условия!$W21)</f>
        <v>0</v>
      </c>
      <c r="FK66" s="40">
        <f>IF(FK$7="",0,FK56*условия!$W21)</f>
        <v>0</v>
      </c>
      <c r="FL66" s="40">
        <f>IF(FL$7="",0,FL56*условия!$W21)</f>
        <v>0</v>
      </c>
      <c r="FM66" s="40">
        <f>IF(FM$7="",0,FM56*условия!$W21)</f>
        <v>0</v>
      </c>
      <c r="FN66" s="40">
        <f>IF(FN$7="",0,FN56*условия!$W21)</f>
        <v>0</v>
      </c>
      <c r="FO66" s="40">
        <f>IF(FO$7="",0,FO56*условия!$W21)</f>
        <v>0</v>
      </c>
      <c r="FP66" s="40">
        <f>IF(FP$7="",0,FP56*условия!$W21)</f>
        <v>0</v>
      </c>
      <c r="FQ66" s="40">
        <f>IF(FQ$7="",0,FQ56*условия!$W21)</f>
        <v>0</v>
      </c>
      <c r="FR66" s="40">
        <f>IF(FR$7="",0,FR56*условия!$W21)</f>
        <v>0</v>
      </c>
      <c r="FS66" s="40">
        <f>IF(FS$7="",0,FS56*условия!$W21)</f>
        <v>0</v>
      </c>
      <c r="FT66" s="40">
        <f>IF(FT$7="",0,FT56*условия!$W21)</f>
        <v>0</v>
      </c>
      <c r="FU66" s="40">
        <f>IF(FU$7="",0,FU56*условия!$W21)</f>
        <v>0</v>
      </c>
      <c r="FV66" s="40">
        <f>IF(FV$7="",0,FV56*условия!$W21)</f>
        <v>0</v>
      </c>
      <c r="FW66" s="40">
        <f>IF(FW$7="",0,FW56*условия!$W21)</f>
        <v>0</v>
      </c>
      <c r="FX66" s="40">
        <f>IF(FX$7="",0,FX56*условия!$W21)</f>
        <v>0</v>
      </c>
      <c r="FY66" s="40">
        <f>IF(FY$7="",0,FY56*условия!$W21)</f>
        <v>0</v>
      </c>
      <c r="FZ66" s="40">
        <f>IF(FZ$7="",0,FZ56*условия!$W21)</f>
        <v>0</v>
      </c>
      <c r="GA66" s="40">
        <f>IF(GA$7="",0,GA56*условия!$W21)</f>
        <v>0</v>
      </c>
      <c r="GB66" s="40">
        <f>IF(GB$7="",0,GB56*условия!$W21)</f>
        <v>0</v>
      </c>
      <c r="GC66" s="40">
        <f>IF(GC$7="",0,GC56*условия!$W21)</f>
        <v>0</v>
      </c>
      <c r="GD66" s="40">
        <f>IF(GD$7="",0,GD56*условия!$W21)</f>
        <v>0</v>
      </c>
      <c r="GE66" s="40">
        <f>IF(GE$7="",0,GE56*условия!$W21)</f>
        <v>0</v>
      </c>
      <c r="GF66" s="40">
        <f>IF(GF$7="",0,GF56*условия!$W21)</f>
        <v>0</v>
      </c>
      <c r="GG66" s="40">
        <f>IF(GG$7="",0,GG56*условия!$W21)</f>
        <v>0</v>
      </c>
      <c r="GH66" s="40">
        <f>IF(GH$7="",0,GH56*условия!$W21)</f>
        <v>0</v>
      </c>
      <c r="GI66" s="40">
        <f>IF(GI$7="",0,GI56*условия!$W21)</f>
        <v>0</v>
      </c>
      <c r="GJ66" s="40">
        <f>IF(GJ$7="",0,GJ56*условия!$W21)</f>
        <v>0</v>
      </c>
      <c r="GK66" s="40">
        <f>IF(GK$7="",0,GK56*условия!$W21)</f>
        <v>0</v>
      </c>
      <c r="GL66" s="40">
        <f>IF(GL$7="",0,GL56*условия!$W21)</f>
        <v>0</v>
      </c>
      <c r="GM66" s="40">
        <f>IF(GM$7="",0,GM56*условия!$W21)</f>
        <v>0</v>
      </c>
      <c r="GN66" s="40">
        <f>IF(GN$7="",0,GN56*условия!$W21)</f>
        <v>0</v>
      </c>
      <c r="GO66" s="40">
        <f>IF(GO$7="",0,GO56*условия!$W21)</f>
        <v>0</v>
      </c>
      <c r="GP66" s="40">
        <f>IF(GP$7="",0,GP56*условия!$W21)</f>
        <v>0</v>
      </c>
      <c r="GQ66" s="40">
        <f>IF(GQ$7="",0,GQ56*условия!$W21)</f>
        <v>0</v>
      </c>
      <c r="GR66" s="40">
        <f>IF(GR$7="",0,GR56*условия!$W21)</f>
        <v>0</v>
      </c>
      <c r="GS66" s="40">
        <f>IF(GS$7="",0,GS56*условия!$W21)</f>
        <v>0</v>
      </c>
      <c r="GT66" s="40">
        <f>IF(GT$7="",0,GT56*условия!$W21)</f>
        <v>0</v>
      </c>
      <c r="GU66" s="40">
        <f>IF(GU$7="",0,GU56*условия!$W21)</f>
        <v>0</v>
      </c>
      <c r="GV66" s="40">
        <f>IF(GV$7="",0,GV56*условия!$W21)</f>
        <v>0</v>
      </c>
      <c r="GW66" s="40">
        <f>IF(GW$7="",0,GW56*условия!$W21)</f>
        <v>0</v>
      </c>
      <c r="GX66" s="40">
        <f>IF(GX$7="",0,GX56*условия!$W21)</f>
        <v>0</v>
      </c>
      <c r="GY66" s="40">
        <f>IF(GY$7="",0,GY56*условия!$W21)</f>
        <v>0</v>
      </c>
      <c r="GZ66" s="40">
        <f>IF(GZ$7="",0,GZ56*условия!$W21)</f>
        <v>0</v>
      </c>
      <c r="HA66" s="40">
        <f>IF(HA$7="",0,HA56*условия!$W21)</f>
        <v>0</v>
      </c>
      <c r="HB66" s="40">
        <f>IF(HB$7="",0,HB56*условия!$W21)</f>
        <v>0</v>
      </c>
      <c r="HC66" s="40">
        <f>IF(HC$7="",0,HC56*условия!$W21)</f>
        <v>0</v>
      </c>
      <c r="HD66" s="40">
        <f>IF(HD$7="",0,HD56*условия!$W21)</f>
        <v>0</v>
      </c>
      <c r="HE66" s="40">
        <f>IF(HE$7="",0,HE56*условия!$W21)</f>
        <v>0</v>
      </c>
      <c r="HF66" s="40">
        <f>IF(HF$7="",0,HF56*условия!$W21)</f>
        <v>0</v>
      </c>
      <c r="HG66" s="40">
        <f>IF(HG$7="",0,HG56*условия!$W21)</f>
        <v>0</v>
      </c>
      <c r="HH66" s="40">
        <f>IF(HH$7="",0,HH56*условия!$W21)</f>
        <v>0</v>
      </c>
      <c r="HI66" s="40">
        <f>IF(HI$7="",0,HI56*условия!$W21)</f>
        <v>0</v>
      </c>
      <c r="HJ66" s="40">
        <f>IF(HJ$7="",0,HJ56*условия!$W21)</f>
        <v>0</v>
      </c>
      <c r="HK66" s="40">
        <f>IF(HK$7="",0,HK56*условия!$W21)</f>
        <v>0</v>
      </c>
      <c r="HL66" s="40">
        <f>IF(HL$7="",0,HL56*условия!$W21)</f>
        <v>0</v>
      </c>
      <c r="HM66" s="40">
        <f>IF(HM$7="",0,HM56*условия!$W21)</f>
        <v>0</v>
      </c>
      <c r="HN66" s="40">
        <f>IF(HN$7="",0,HN56*условия!$W21)</f>
        <v>0</v>
      </c>
      <c r="HO66" s="40">
        <f>IF(HO$7="",0,HO56*условия!$W21)</f>
        <v>0</v>
      </c>
      <c r="HP66" s="40">
        <f>IF(HP$7="",0,HP56*условия!$W21)</f>
        <v>0</v>
      </c>
      <c r="HQ66" s="40">
        <f>IF(HQ$7="",0,HQ56*условия!$W21)</f>
        <v>0</v>
      </c>
      <c r="HR66" s="40">
        <f>IF(HR$7="",0,HR56*условия!$W21)</f>
        <v>0</v>
      </c>
      <c r="HS66" s="40">
        <f>IF(HS$7="",0,HS56*условия!$W21)</f>
        <v>0</v>
      </c>
      <c r="HT66" s="40">
        <f>IF(HT$7="",0,HT56*условия!$W21)</f>
        <v>0</v>
      </c>
      <c r="HU66" s="40">
        <f>IF(HU$7="",0,HU56*условия!$W21)</f>
        <v>0</v>
      </c>
      <c r="HV66" s="40">
        <f>IF(HV$7="",0,HV56*условия!$W21)</f>
        <v>0</v>
      </c>
      <c r="HW66" s="40">
        <f>IF(HW$7="",0,HW56*условия!$W21)</f>
        <v>0</v>
      </c>
      <c r="HX66" s="40">
        <f>IF(HX$7="",0,HX56*условия!$W21)</f>
        <v>0</v>
      </c>
      <c r="HY66" s="40">
        <f>IF(HY$7="",0,HY56*условия!$W21)</f>
        <v>0</v>
      </c>
      <c r="HZ66" s="40">
        <f>IF(HZ$7="",0,HZ56*условия!$W21)</f>
        <v>0</v>
      </c>
      <c r="IA66" s="40">
        <f>IF(IA$7="",0,IA56*условия!$W21)</f>
        <v>0</v>
      </c>
      <c r="IB66" s="40">
        <f>IF(IB$7="",0,IB56*условия!$W21)</f>
        <v>0</v>
      </c>
      <c r="IC66" s="40">
        <f>IF(IC$7="",0,IC56*условия!$W21)</f>
        <v>0</v>
      </c>
      <c r="ID66" s="40">
        <f>IF(ID$7="",0,ID56*условия!$W21)</f>
        <v>0</v>
      </c>
      <c r="IE66" s="40">
        <f>IF(IE$7="",0,IE56*условия!$W21)</f>
        <v>0</v>
      </c>
      <c r="IF66" s="40">
        <f>IF(IF$7="",0,IF56*условия!$W21)</f>
        <v>0</v>
      </c>
      <c r="IG66" s="40">
        <f>IF(IG$7="",0,IG56*условия!$W21)</f>
        <v>0</v>
      </c>
      <c r="IH66" s="40">
        <f>IF(IH$7="",0,IH56*условия!$W21)</f>
        <v>0</v>
      </c>
      <c r="II66" s="40">
        <f>IF(II$7="",0,II56*условия!$W21)</f>
        <v>0</v>
      </c>
      <c r="IJ66" s="40">
        <f>IF(IJ$7="",0,IJ56*условия!$W21)</f>
        <v>0</v>
      </c>
      <c r="IK66" s="40">
        <f>IF(IK$7="",0,IK56*условия!$W21)</f>
        <v>0</v>
      </c>
      <c r="IL66" s="40">
        <f>IF(IL$7="",0,IL56*условия!$W21)</f>
        <v>0</v>
      </c>
      <c r="IM66" s="40">
        <f>IF(IM$7="",0,IM56*условия!$W21)</f>
        <v>0</v>
      </c>
      <c r="IN66" s="40">
        <f>IF(IN$7="",0,IN56*условия!$W21)</f>
        <v>0</v>
      </c>
      <c r="IO66" s="40">
        <f>IF(IO$7="",0,IO56*условия!$W21)</f>
        <v>0</v>
      </c>
      <c r="IP66" s="40">
        <f>IF(IP$7="",0,IP56*условия!$W21)</f>
        <v>0</v>
      </c>
      <c r="IQ66" s="40">
        <f>IF(IQ$7="",0,IQ56*условия!$W21)</f>
        <v>0</v>
      </c>
      <c r="IR66" s="40">
        <f>IF(IR$7="",0,IR56*условия!$W21)</f>
        <v>0</v>
      </c>
      <c r="IS66" s="40">
        <f>IF(IS$7="",0,IS56*условия!$W21)</f>
        <v>0</v>
      </c>
      <c r="IT66" s="40">
        <f>IF(IT$7="",0,IT56*условия!$W21)</f>
        <v>0</v>
      </c>
      <c r="IU66" s="40">
        <f>IF(IU$7="",0,IU56*условия!$W21)</f>
        <v>0</v>
      </c>
      <c r="IV66" s="40">
        <f>IF(IV$7="",0,IV56*условия!$W21)</f>
        <v>0</v>
      </c>
      <c r="IW66" s="40">
        <f>IF(IW$7="",0,IW56*условия!$W21)</f>
        <v>0</v>
      </c>
      <c r="IX66" s="40">
        <f>IF(IX$7="",0,IX56*условия!$W21)</f>
        <v>0</v>
      </c>
      <c r="IY66" s="40">
        <f>IF(IY$7="",0,IY56*условия!$W21)</f>
        <v>0</v>
      </c>
      <c r="IZ66" s="40">
        <f>IF(IZ$7="",0,IZ56*условия!$W21)</f>
        <v>0</v>
      </c>
      <c r="JA66" s="40">
        <f>IF(JA$7="",0,JA56*условия!$W21)</f>
        <v>0</v>
      </c>
      <c r="JB66" s="40">
        <f>IF(JB$7="",0,JB56*условия!$W21)</f>
        <v>0</v>
      </c>
      <c r="JC66" s="40">
        <f>IF(JC$7="",0,JC56*условия!$W21)</f>
        <v>0</v>
      </c>
      <c r="JD66" s="40">
        <f>IF(JD$7="",0,JD56*условия!$W21)</f>
        <v>0</v>
      </c>
      <c r="JE66" s="40">
        <f>IF(JE$7="",0,JE56*условия!$W21)</f>
        <v>0</v>
      </c>
      <c r="JF66" s="40">
        <f>IF(JF$7="",0,JF56*условия!$W21)</f>
        <v>0</v>
      </c>
      <c r="JG66" s="40">
        <f>IF(JG$7="",0,JG56*условия!$W21)</f>
        <v>0</v>
      </c>
      <c r="JH66" s="40">
        <f>IF(JH$7="",0,JH56*условия!$W21)</f>
        <v>0</v>
      </c>
      <c r="JI66" s="40">
        <f>IF(JI$7="",0,JI56*условия!$W21)</f>
        <v>0</v>
      </c>
      <c r="JJ66" s="40">
        <f>IF(JJ$7="",0,JJ56*условия!$W21)</f>
        <v>0</v>
      </c>
      <c r="JK66" s="40">
        <f>IF(JK$7="",0,JK56*условия!$W21)</f>
        <v>0</v>
      </c>
      <c r="JL66" s="40">
        <f>IF(JL$7="",0,JL56*условия!$W21)</f>
        <v>0</v>
      </c>
      <c r="JM66" s="40">
        <f>IF(JM$7="",0,JM56*условия!$W21)</f>
        <v>0</v>
      </c>
      <c r="JN66" s="40">
        <f>IF(JN$7="",0,JN56*условия!$W21)</f>
        <v>0</v>
      </c>
      <c r="JO66" s="40">
        <f>IF(JO$7="",0,JO56*условия!$W21)</f>
        <v>0</v>
      </c>
      <c r="JP66" s="40">
        <f>IF(JP$7="",0,JP56*условия!$W21)</f>
        <v>0</v>
      </c>
      <c r="JQ66" s="40">
        <f>IF(JQ$7="",0,JQ56*условия!$W21)</f>
        <v>0</v>
      </c>
      <c r="JR66" s="40">
        <f>IF(JR$7="",0,JR56*условия!$W21)</f>
        <v>0</v>
      </c>
      <c r="JS66" s="40">
        <f>IF(JS$7="",0,JS56*условия!$W21)</f>
        <v>0</v>
      </c>
      <c r="JT66" s="40">
        <f>IF(JT$7="",0,JT56*условия!$W21)</f>
        <v>0</v>
      </c>
      <c r="JU66" s="40">
        <f>IF(JU$7="",0,JU56*условия!$W21)</f>
        <v>0</v>
      </c>
      <c r="JV66" s="40">
        <f>IF(JV$7="",0,JV56*условия!$W21)</f>
        <v>0</v>
      </c>
      <c r="JW66" s="40">
        <f>IF(JW$7="",0,JW56*условия!$W21)</f>
        <v>0</v>
      </c>
      <c r="JX66" s="40">
        <f>IF(JX$7="",0,JX56*условия!$W21)</f>
        <v>0</v>
      </c>
      <c r="JY66" s="40">
        <f>IF(JY$7="",0,JY56*условия!$W21)</f>
        <v>0</v>
      </c>
      <c r="JZ66" s="40">
        <f>IF(JZ$7="",0,JZ56*условия!$W21)</f>
        <v>0</v>
      </c>
      <c r="KA66" s="40">
        <f>IF(KA$7="",0,KA56*условия!$W21)</f>
        <v>0</v>
      </c>
      <c r="KB66" s="40">
        <f>IF(KB$7="",0,KB56*условия!$W21)</f>
        <v>0</v>
      </c>
      <c r="KC66" s="40">
        <f>IF(KC$7="",0,KC56*условия!$W21)</f>
        <v>0</v>
      </c>
      <c r="KD66" s="40">
        <f>IF(KD$7="",0,KD56*условия!$W21)</f>
        <v>0</v>
      </c>
      <c r="KE66" s="40">
        <f>IF(KE$7="",0,KE56*условия!$W21)</f>
        <v>0</v>
      </c>
      <c r="KF66" s="40">
        <f>IF(KF$7="",0,KF56*условия!$W21)</f>
        <v>0</v>
      </c>
      <c r="KG66" s="40">
        <f>IF(KG$7="",0,KG56*условия!$W21)</f>
        <v>0</v>
      </c>
      <c r="KH66" s="40">
        <f>IF(KH$7="",0,KH56*условия!$W21)</f>
        <v>0</v>
      </c>
      <c r="KI66" s="40">
        <f>IF(KI$7="",0,KI56*условия!$W21)</f>
        <v>0</v>
      </c>
      <c r="KJ66" s="40">
        <f>IF(KJ$7="",0,KJ56*условия!$W21)</f>
        <v>0</v>
      </c>
      <c r="KK66" s="40">
        <f>IF(KK$7="",0,KK56*условия!$W21)</f>
        <v>0</v>
      </c>
      <c r="KL66" s="40">
        <f>IF(KL$7="",0,KL56*условия!$W21)</f>
        <v>0</v>
      </c>
      <c r="KM66" s="40">
        <f>IF(KM$7="",0,KM56*условия!$W21)</f>
        <v>0</v>
      </c>
      <c r="KN66" s="40">
        <f>IF(KN$7="",0,KN56*условия!$W21)</f>
        <v>0</v>
      </c>
      <c r="KO66" s="40">
        <f>IF(KO$7="",0,KO56*условия!$W21)</f>
        <v>0</v>
      </c>
      <c r="KP66" s="40">
        <f>IF(KP$7="",0,KP56*условия!$W21)</f>
        <v>0</v>
      </c>
      <c r="KQ66" s="40">
        <f>IF(KQ$7="",0,KQ56*условия!$W21)</f>
        <v>0</v>
      </c>
      <c r="KR66" s="40">
        <f>IF(KR$7="",0,KR56*условия!$W21)</f>
        <v>0</v>
      </c>
      <c r="KS66" s="40">
        <f>IF(KS$7="",0,KS56*условия!$W21)</f>
        <v>0</v>
      </c>
      <c r="KT66" s="40">
        <f>IF(KT$7="",0,KT56*условия!$W21)</f>
        <v>0</v>
      </c>
      <c r="KU66" s="40">
        <f>IF(KU$7="",0,KU56*условия!$W21)</f>
        <v>0</v>
      </c>
      <c r="KV66" s="40">
        <f>IF(KV$7="",0,KV56*условия!$W21)</f>
        <v>0</v>
      </c>
      <c r="KW66" s="1"/>
      <c r="KX66" s="1"/>
    </row>
    <row r="67" spans="1:310" x14ac:dyDescent="0.25">
      <c r="A67" s="1"/>
      <c r="B67" s="79"/>
      <c r="C67" s="79"/>
      <c r="D67" s="79"/>
      <c r="E67" s="1" t="str">
        <f>E64</f>
        <v>доход от продаж</v>
      </c>
      <c r="F67" s="1"/>
      <c r="G67" s="1"/>
      <c r="H67" s="11" t="str">
        <f t="shared" si="55"/>
        <v>руб.</v>
      </c>
      <c r="I67" s="1"/>
      <c r="J67" s="1"/>
      <c r="K67" s="1" t="str">
        <f>справочники!$U$14</f>
        <v>непостоянные-15сотрудников</v>
      </c>
      <c r="L67" s="1"/>
      <c r="M67" s="5"/>
      <c r="N67" s="40"/>
      <c r="O67" s="19"/>
      <c r="P67" s="1"/>
      <c r="Q67" s="1"/>
      <c r="R67" s="40">
        <f>SUMIFS($T67:$KW67,$T$1:$KW$1,"&gt;="&amp;1,$T$1:$KW$1,"&lt;="&amp;MAX($1:$1))</f>
        <v>31475499.999999996</v>
      </c>
      <c r="S67" s="1"/>
      <c r="T67" s="232"/>
      <c r="U67" s="40">
        <f>IF(U$7="",0,U57*условия!$W19)</f>
        <v>74374.999999999578</v>
      </c>
      <c r="V67" s="40">
        <f>IF(V$7="",0,V57*условия!$W19)</f>
        <v>152999.99999999962</v>
      </c>
      <c r="W67" s="40">
        <f>IF(W$7="",0,W57*условия!$W19)</f>
        <v>235874.99999999965</v>
      </c>
      <c r="X67" s="40">
        <f>IF(X$7="",0,X57*условия!$W19)</f>
        <v>322999.99999999965</v>
      </c>
      <c r="Y67" s="40">
        <f>IF(Y$7="",0,Y57*условия!$W19)</f>
        <v>414374.99999999971</v>
      </c>
      <c r="Z67" s="40">
        <f>IF(Z$7="",0,Z57*условия!$W19)</f>
        <v>509999.99999999971</v>
      </c>
      <c r="AA67" s="40">
        <f>IF(AA$7="",0,AA57*условия!$W19)</f>
        <v>609874.99999999977</v>
      </c>
      <c r="AB67" s="40">
        <f>IF(AB$7="",0,AB57*условия!$W19)</f>
        <v>639624.99999999965</v>
      </c>
      <c r="AC67" s="40">
        <f>IF(AC$7="",0,AC57*условия!$W19)</f>
        <v>669374.99999999965</v>
      </c>
      <c r="AD67" s="40">
        <f>IF(AD$7="",0,AD57*условия!$W19)</f>
        <v>699124.99999999977</v>
      </c>
      <c r="AE67" s="40">
        <f>IF(AE$7="",0,AE57*условия!$W19)</f>
        <v>728874.99999999965</v>
      </c>
      <c r="AF67" s="40">
        <f>IF(AF$7="",0,AF57*условия!$W19)</f>
        <v>758624.99999999977</v>
      </c>
      <c r="AG67" s="40">
        <f>IF(AG$7="",0,AG57*условия!$W19)</f>
        <v>788374.99999999988</v>
      </c>
      <c r="AH67" s="40">
        <f>IF(AH$7="",0,AH57*условия!$W19)</f>
        <v>818125</v>
      </c>
      <c r="AI67" s="40">
        <f>IF(AI$7="",0,AI57*условия!$W19)</f>
        <v>847875.00000000012</v>
      </c>
      <c r="AJ67" s="40">
        <f>IF(AJ$7="",0,AJ57*условия!$W19)</f>
        <v>877625.00000000023</v>
      </c>
      <c r="AK67" s="40">
        <f>IF(AK$7="",0,AK57*условия!$W19)</f>
        <v>907375.00000000023</v>
      </c>
      <c r="AL67" s="40">
        <f>IF(AL$7="",0,AL57*условия!$W19)</f>
        <v>937125.00000000035</v>
      </c>
      <c r="AM67" s="40">
        <f>IF(AM$7="",0,AM57*условия!$W19)</f>
        <v>966875.00000000047</v>
      </c>
      <c r="AN67" s="40">
        <f>IF(AN$7="",0,AN57*условия!$W19)</f>
        <v>996625.00000000058</v>
      </c>
      <c r="AO67" s="40">
        <f>IF(AO$7="",0,AO57*условия!$W19)</f>
        <v>1026375.0000000006</v>
      </c>
      <c r="AP67" s="40">
        <f>IF(AP$7="",0,AP57*условия!$W19)</f>
        <v>1056125.0000000005</v>
      </c>
      <c r="AQ67" s="40">
        <f>IF(AQ$7="",0,AQ57*условия!$W19)</f>
        <v>1085875.0000000007</v>
      </c>
      <c r="AR67" s="40">
        <f>IF(AR$7="",0,AR57*условия!$W19)</f>
        <v>1115625.0000000005</v>
      </c>
      <c r="AS67" s="40">
        <f>IF(AS$7="",0,AS57*условия!$W19)</f>
        <v>1145375.0000000005</v>
      </c>
      <c r="AT67" s="40">
        <f>IF(AT$7="",0,AT57*условия!$W19)</f>
        <v>1175125.0000000005</v>
      </c>
      <c r="AU67" s="40">
        <f>IF(AU$7="",0,AU57*условия!$W19)</f>
        <v>1204875.0000000005</v>
      </c>
      <c r="AV67" s="40">
        <f>IF(AV$7="",0,AV57*условия!$W19)</f>
        <v>1234625.0000000002</v>
      </c>
      <c r="AW67" s="40">
        <f>IF(AW$7="",0,AW57*условия!$W19)</f>
        <v>1264375.0000000007</v>
      </c>
      <c r="AX67" s="40">
        <f>IF(AX$7="",0,AX57*условия!$W19)</f>
        <v>1294125.0000000005</v>
      </c>
      <c r="AY67" s="40">
        <f>IF(AY$7="",0,AY57*условия!$W19)</f>
        <v>1323875.0000000007</v>
      </c>
      <c r="AZ67" s="40">
        <f>IF(AZ$7="",0,AZ57*условия!$W19)</f>
        <v>1353625.0000000009</v>
      </c>
      <c r="BA67" s="40">
        <f>IF(BA$7="",0,BA57*условия!$W19)</f>
        <v>1383375.0000000007</v>
      </c>
      <c r="BB67" s="40">
        <f>IF(BB$7="",0,BB57*условия!$W19)</f>
        <v>1413125.0000000007</v>
      </c>
      <c r="BC67" s="40">
        <f>IF(BC$7="",0,BC57*условия!$W19)</f>
        <v>1442875.0000000007</v>
      </c>
      <c r="BD67" s="40">
        <f>IF(BD$7="",0,BD57*условия!$W19)</f>
        <v>1.3045564628555439E-9</v>
      </c>
      <c r="BE67" s="40">
        <f>IF(BE$7="",0,BE57*условия!$W19)</f>
        <v>0</v>
      </c>
      <c r="BF67" s="40">
        <f>IF(BF$7="",0,BF57*условия!$W19)</f>
        <v>0</v>
      </c>
      <c r="BG67" s="40">
        <f>IF(BG$7="",0,BG57*условия!$W19)</f>
        <v>0</v>
      </c>
      <c r="BH67" s="40">
        <f>IF(BH$7="",0,BH57*условия!$W19)</f>
        <v>0</v>
      </c>
      <c r="BI67" s="40">
        <f>IF(BI$7="",0,BI57*условия!$W19)</f>
        <v>0</v>
      </c>
      <c r="BJ67" s="40">
        <f>IF(BJ$7="",0,BJ57*условия!$W19)</f>
        <v>0</v>
      </c>
      <c r="BK67" s="40">
        <f>IF(BK$7="",0,BK57*условия!$W19)</f>
        <v>0</v>
      </c>
      <c r="BL67" s="40">
        <f>IF(BL$7="",0,BL57*условия!$W19)</f>
        <v>0</v>
      </c>
      <c r="BM67" s="40">
        <f>IF(BM$7="",0,BM57*условия!$W19)</f>
        <v>0</v>
      </c>
      <c r="BN67" s="40">
        <f>IF(BN$7="",0,BN57*условия!$W19)</f>
        <v>0</v>
      </c>
      <c r="BO67" s="40">
        <f>IF(BO$7="",0,BO57*условия!$W19)</f>
        <v>0</v>
      </c>
      <c r="BP67" s="40">
        <f>IF(BP$7="",0,BP57*условия!$W19)</f>
        <v>0</v>
      </c>
      <c r="BQ67" s="40">
        <f>IF(BQ$7="",0,BQ57*условия!$W19)</f>
        <v>0</v>
      </c>
      <c r="BR67" s="40">
        <f>IF(BR$7="",0,BR57*условия!$W19)</f>
        <v>0</v>
      </c>
      <c r="BS67" s="40">
        <f>IF(BS$7="",0,BS57*условия!$W19)</f>
        <v>0</v>
      </c>
      <c r="BT67" s="40">
        <f>IF(BT$7="",0,BT57*условия!$W19)</f>
        <v>0</v>
      </c>
      <c r="BU67" s="40">
        <f>IF(BU$7="",0,BU57*условия!$W19)</f>
        <v>0</v>
      </c>
      <c r="BV67" s="40">
        <f>IF(BV$7="",0,BV57*условия!$W19)</f>
        <v>0</v>
      </c>
      <c r="BW67" s="40">
        <f>IF(BW$7="",0,BW57*условия!$W19)</f>
        <v>0</v>
      </c>
      <c r="BX67" s="40">
        <f>IF(BX$7="",0,BX57*условия!$W19)</f>
        <v>0</v>
      </c>
      <c r="BY67" s="40">
        <f>IF(BY$7="",0,BY57*условия!$W19)</f>
        <v>0</v>
      </c>
      <c r="BZ67" s="40">
        <f>IF(BZ$7="",0,BZ57*условия!$W19)</f>
        <v>0</v>
      </c>
      <c r="CA67" s="40">
        <f>IF(CA$7="",0,CA57*условия!$W19)</f>
        <v>0</v>
      </c>
      <c r="CB67" s="40">
        <f>IF(CB$7="",0,CB57*условия!$W19)</f>
        <v>0</v>
      </c>
      <c r="CC67" s="40">
        <f>IF(CC$7="",0,CC57*условия!$W19)</f>
        <v>0</v>
      </c>
      <c r="CD67" s="40">
        <f>IF(CD$7="",0,CD57*условия!$W19)</f>
        <v>0</v>
      </c>
      <c r="CE67" s="40">
        <f>IF(CE$7="",0,CE57*условия!$W19)</f>
        <v>0</v>
      </c>
      <c r="CF67" s="40">
        <f>IF(CF$7="",0,CF57*условия!$W19)</f>
        <v>0</v>
      </c>
      <c r="CG67" s="40">
        <f>IF(CG$7="",0,CG57*условия!$W19)</f>
        <v>0</v>
      </c>
      <c r="CH67" s="40">
        <f>IF(CH$7="",0,CH57*условия!$W19)</f>
        <v>0</v>
      </c>
      <c r="CI67" s="40">
        <f>IF(CI$7="",0,CI57*условия!$W19)</f>
        <v>0</v>
      </c>
      <c r="CJ67" s="40">
        <f>IF(CJ$7="",0,CJ57*условия!$W19)</f>
        <v>0</v>
      </c>
      <c r="CK67" s="40">
        <f>IF(CK$7="",0,CK57*условия!$W19)</f>
        <v>0</v>
      </c>
      <c r="CL67" s="40">
        <f>IF(CL$7="",0,CL57*условия!$W19)</f>
        <v>0</v>
      </c>
      <c r="CM67" s="40">
        <f>IF(CM$7="",0,CM57*условия!$W19)</f>
        <v>0</v>
      </c>
      <c r="CN67" s="40">
        <f>IF(CN$7="",0,CN57*условия!$W19)</f>
        <v>0</v>
      </c>
      <c r="CO67" s="40">
        <f>IF(CO$7="",0,CO57*условия!$W19)</f>
        <v>0</v>
      </c>
      <c r="CP67" s="40">
        <f>IF(CP$7="",0,CP57*условия!$W19)</f>
        <v>0</v>
      </c>
      <c r="CQ67" s="40">
        <f>IF(CQ$7="",0,CQ57*условия!$W19)</f>
        <v>0</v>
      </c>
      <c r="CR67" s="40">
        <f>IF(CR$7="",0,CR57*условия!$W19)</f>
        <v>0</v>
      </c>
      <c r="CS67" s="40">
        <f>IF(CS$7="",0,CS57*условия!$W19)</f>
        <v>0</v>
      </c>
      <c r="CT67" s="40">
        <f>IF(CT$7="",0,CT57*условия!$W19)</f>
        <v>0</v>
      </c>
      <c r="CU67" s="40">
        <f>IF(CU$7="",0,CU57*условия!$W19)</f>
        <v>0</v>
      </c>
      <c r="CV67" s="40">
        <f>IF(CV$7="",0,CV57*условия!$W19)</f>
        <v>0</v>
      </c>
      <c r="CW67" s="40">
        <f>IF(CW$7="",0,CW57*условия!$W19)</f>
        <v>0</v>
      </c>
      <c r="CX67" s="40">
        <f>IF(CX$7="",0,CX57*условия!$W19)</f>
        <v>0</v>
      </c>
      <c r="CY67" s="40">
        <f>IF(CY$7="",0,CY57*условия!$W19)</f>
        <v>0</v>
      </c>
      <c r="CZ67" s="40">
        <f>IF(CZ$7="",0,CZ57*условия!$W19)</f>
        <v>0</v>
      </c>
      <c r="DA67" s="40">
        <f>IF(DA$7="",0,DA57*условия!$W19)</f>
        <v>0</v>
      </c>
      <c r="DB67" s="40">
        <f>IF(DB$7="",0,DB57*условия!$W19)</f>
        <v>0</v>
      </c>
      <c r="DC67" s="40">
        <f>IF(DC$7="",0,DC57*условия!$W19)</f>
        <v>0</v>
      </c>
      <c r="DD67" s="40">
        <f>IF(DD$7="",0,DD57*условия!$W19)</f>
        <v>0</v>
      </c>
      <c r="DE67" s="40">
        <f>IF(DE$7="",0,DE57*условия!$W19)</f>
        <v>0</v>
      </c>
      <c r="DF67" s="40">
        <f>IF(DF$7="",0,DF57*условия!$W19)</f>
        <v>0</v>
      </c>
      <c r="DG67" s="40">
        <f>IF(DG$7="",0,DG57*условия!$W19)</f>
        <v>0</v>
      </c>
      <c r="DH67" s="40">
        <f>IF(DH$7="",0,DH57*условия!$W19)</f>
        <v>0</v>
      </c>
      <c r="DI67" s="40">
        <f>IF(DI$7="",0,DI57*условия!$W19)</f>
        <v>0</v>
      </c>
      <c r="DJ67" s="40">
        <f>IF(DJ$7="",0,DJ57*условия!$W19)</f>
        <v>0</v>
      </c>
      <c r="DK67" s="40">
        <f>IF(DK$7="",0,DK57*условия!$W19)</f>
        <v>0</v>
      </c>
      <c r="DL67" s="40">
        <f>IF(DL$7="",0,DL57*условия!$W19)</f>
        <v>0</v>
      </c>
      <c r="DM67" s="40">
        <f>IF(DM$7="",0,DM57*условия!$W19)</f>
        <v>0</v>
      </c>
      <c r="DN67" s="40">
        <f>IF(DN$7="",0,DN57*условия!$W19)</f>
        <v>0</v>
      </c>
      <c r="DO67" s="40">
        <f>IF(DO$7="",0,DO57*условия!$W19)</f>
        <v>0</v>
      </c>
      <c r="DP67" s="40">
        <f>IF(DP$7="",0,DP57*условия!$W19)</f>
        <v>0</v>
      </c>
      <c r="DQ67" s="40">
        <f>IF(DQ$7="",0,DQ57*условия!$W19)</f>
        <v>0</v>
      </c>
      <c r="DR67" s="40">
        <f>IF(DR$7="",0,DR57*условия!$W19)</f>
        <v>0</v>
      </c>
      <c r="DS67" s="40">
        <f>IF(DS$7="",0,DS57*условия!$W19)</f>
        <v>0</v>
      </c>
      <c r="DT67" s="40">
        <f>IF(DT$7="",0,DT57*условия!$W19)</f>
        <v>0</v>
      </c>
      <c r="DU67" s="40">
        <f>IF(DU$7="",0,DU57*условия!$W19)</f>
        <v>0</v>
      </c>
      <c r="DV67" s="40">
        <f>IF(DV$7="",0,DV57*условия!$W19)</f>
        <v>0</v>
      </c>
      <c r="DW67" s="40">
        <f>IF(DW$7="",0,DW57*условия!$W19)</f>
        <v>0</v>
      </c>
      <c r="DX67" s="40">
        <f>IF(DX$7="",0,DX57*условия!$W19)</f>
        <v>0</v>
      </c>
      <c r="DY67" s="40">
        <f>IF(DY$7="",0,DY57*условия!$W19)</f>
        <v>0</v>
      </c>
      <c r="DZ67" s="40">
        <f>IF(DZ$7="",0,DZ57*условия!$W19)</f>
        <v>0</v>
      </c>
      <c r="EA67" s="40">
        <f>IF(EA$7="",0,EA57*условия!$W19)</f>
        <v>0</v>
      </c>
      <c r="EB67" s="40">
        <f>IF(EB$7="",0,EB57*условия!$W19)</f>
        <v>0</v>
      </c>
      <c r="EC67" s="40">
        <f>IF(EC$7="",0,EC57*условия!$W19)</f>
        <v>0</v>
      </c>
      <c r="ED67" s="40">
        <f>IF(ED$7="",0,ED57*условия!$W19)</f>
        <v>0</v>
      </c>
      <c r="EE67" s="40">
        <f>IF(EE$7="",0,EE57*условия!$W19)</f>
        <v>0</v>
      </c>
      <c r="EF67" s="40">
        <f>IF(EF$7="",0,EF57*условия!$W19)</f>
        <v>0</v>
      </c>
      <c r="EG67" s="40">
        <f>IF(EG$7="",0,EG57*условия!$W19)</f>
        <v>0</v>
      </c>
      <c r="EH67" s="40">
        <f>IF(EH$7="",0,EH57*условия!$W19)</f>
        <v>0</v>
      </c>
      <c r="EI67" s="40">
        <f>IF(EI$7="",0,EI57*условия!$W19)</f>
        <v>0</v>
      </c>
      <c r="EJ67" s="40">
        <f>IF(EJ$7="",0,EJ57*условия!$W19)</f>
        <v>0</v>
      </c>
      <c r="EK67" s="40">
        <f>IF(EK$7="",0,EK57*условия!$W19)</f>
        <v>0</v>
      </c>
      <c r="EL67" s="40">
        <f>IF(EL$7="",0,EL57*условия!$W19)</f>
        <v>0</v>
      </c>
      <c r="EM67" s="40">
        <f>IF(EM$7="",0,EM57*условия!$W19)</f>
        <v>0</v>
      </c>
      <c r="EN67" s="40">
        <f>IF(EN$7="",0,EN57*условия!$W19)</f>
        <v>0</v>
      </c>
      <c r="EO67" s="40">
        <f>IF(EO$7="",0,EO57*условия!$W19)</f>
        <v>0</v>
      </c>
      <c r="EP67" s="40">
        <f>IF(EP$7="",0,EP57*условия!$W19)</f>
        <v>0</v>
      </c>
      <c r="EQ67" s="40">
        <f>IF(EQ$7="",0,EQ57*условия!$W19)</f>
        <v>0</v>
      </c>
      <c r="ER67" s="40">
        <f>IF(ER$7="",0,ER57*условия!$W19)</f>
        <v>0</v>
      </c>
      <c r="ES67" s="40">
        <f>IF(ES$7="",0,ES57*условия!$W19)</f>
        <v>0</v>
      </c>
      <c r="ET67" s="40">
        <f>IF(ET$7="",0,ET57*условия!$W19)</f>
        <v>0</v>
      </c>
      <c r="EU67" s="40">
        <f>IF(EU$7="",0,EU57*условия!$W19)</f>
        <v>0</v>
      </c>
      <c r="EV67" s="40">
        <f>IF(EV$7="",0,EV57*условия!$W19)</f>
        <v>0</v>
      </c>
      <c r="EW67" s="40">
        <f>IF(EW$7="",0,EW57*условия!$W19)</f>
        <v>0</v>
      </c>
      <c r="EX67" s="40">
        <f>IF(EX$7="",0,EX57*условия!$W19)</f>
        <v>0</v>
      </c>
      <c r="EY67" s="40">
        <f>IF(EY$7="",0,EY57*условия!$W19)</f>
        <v>0</v>
      </c>
      <c r="EZ67" s="40">
        <f>IF(EZ$7="",0,EZ57*условия!$W19)</f>
        <v>0</v>
      </c>
      <c r="FA67" s="40">
        <f>IF(FA$7="",0,FA57*условия!$W19)</f>
        <v>0</v>
      </c>
      <c r="FB67" s="40">
        <f>IF(FB$7="",0,FB57*условия!$W19)</f>
        <v>0</v>
      </c>
      <c r="FC67" s="40">
        <f>IF(FC$7="",0,FC57*условия!$W19)</f>
        <v>0</v>
      </c>
      <c r="FD67" s="40">
        <f>IF(FD$7="",0,FD57*условия!$W19)</f>
        <v>0</v>
      </c>
      <c r="FE67" s="40">
        <f>IF(FE$7="",0,FE57*условия!$W19)</f>
        <v>0</v>
      </c>
      <c r="FF67" s="40">
        <f>IF(FF$7="",0,FF57*условия!$W19)</f>
        <v>0</v>
      </c>
      <c r="FG67" s="40">
        <f>IF(FG$7="",0,FG57*условия!$W19)</f>
        <v>0</v>
      </c>
      <c r="FH67" s="40">
        <f>IF(FH$7="",0,FH57*условия!$W19)</f>
        <v>0</v>
      </c>
      <c r="FI67" s="40">
        <f>IF(FI$7="",0,FI57*условия!$W19)</f>
        <v>0</v>
      </c>
      <c r="FJ67" s="40">
        <f>IF(FJ$7="",0,FJ57*условия!$W19)</f>
        <v>0</v>
      </c>
      <c r="FK67" s="40">
        <f>IF(FK$7="",0,FK57*условия!$W19)</f>
        <v>0</v>
      </c>
      <c r="FL67" s="40">
        <f>IF(FL$7="",0,FL57*условия!$W19)</f>
        <v>0</v>
      </c>
      <c r="FM67" s="40">
        <f>IF(FM$7="",0,FM57*условия!$W19)</f>
        <v>0</v>
      </c>
      <c r="FN67" s="40">
        <f>IF(FN$7="",0,FN57*условия!$W19)</f>
        <v>0</v>
      </c>
      <c r="FO67" s="40">
        <f>IF(FO$7="",0,FO57*условия!$W19)</f>
        <v>0</v>
      </c>
      <c r="FP67" s="40">
        <f>IF(FP$7="",0,FP57*условия!$W19)</f>
        <v>0</v>
      </c>
      <c r="FQ67" s="40">
        <f>IF(FQ$7="",0,FQ57*условия!$W19)</f>
        <v>0</v>
      </c>
      <c r="FR67" s="40">
        <f>IF(FR$7="",0,FR57*условия!$W19)</f>
        <v>0</v>
      </c>
      <c r="FS67" s="40">
        <f>IF(FS$7="",0,FS57*условия!$W19)</f>
        <v>0</v>
      </c>
      <c r="FT67" s="40">
        <f>IF(FT$7="",0,FT57*условия!$W19)</f>
        <v>0</v>
      </c>
      <c r="FU67" s="40">
        <f>IF(FU$7="",0,FU57*условия!$W19)</f>
        <v>0</v>
      </c>
      <c r="FV67" s="40">
        <f>IF(FV$7="",0,FV57*условия!$W19)</f>
        <v>0</v>
      </c>
      <c r="FW67" s="40">
        <f>IF(FW$7="",0,FW57*условия!$W19)</f>
        <v>0</v>
      </c>
      <c r="FX67" s="40">
        <f>IF(FX$7="",0,FX57*условия!$W19)</f>
        <v>0</v>
      </c>
      <c r="FY67" s="40">
        <f>IF(FY$7="",0,FY57*условия!$W19)</f>
        <v>0</v>
      </c>
      <c r="FZ67" s="40">
        <f>IF(FZ$7="",0,FZ57*условия!$W19)</f>
        <v>0</v>
      </c>
      <c r="GA67" s="40">
        <f>IF(GA$7="",0,GA57*условия!$W19)</f>
        <v>0</v>
      </c>
      <c r="GB67" s="40">
        <f>IF(GB$7="",0,GB57*условия!$W19)</f>
        <v>0</v>
      </c>
      <c r="GC67" s="40">
        <f>IF(GC$7="",0,GC57*условия!$W19)</f>
        <v>0</v>
      </c>
      <c r="GD67" s="40">
        <f>IF(GD$7="",0,GD57*условия!$W19)</f>
        <v>0</v>
      </c>
      <c r="GE67" s="40">
        <f>IF(GE$7="",0,GE57*условия!$W19)</f>
        <v>0</v>
      </c>
      <c r="GF67" s="40">
        <f>IF(GF$7="",0,GF57*условия!$W19)</f>
        <v>0</v>
      </c>
      <c r="GG67" s="40">
        <f>IF(GG$7="",0,GG57*условия!$W19)</f>
        <v>0</v>
      </c>
      <c r="GH67" s="40">
        <f>IF(GH$7="",0,GH57*условия!$W19)</f>
        <v>0</v>
      </c>
      <c r="GI67" s="40">
        <f>IF(GI$7="",0,GI57*условия!$W19)</f>
        <v>0</v>
      </c>
      <c r="GJ67" s="40">
        <f>IF(GJ$7="",0,GJ57*условия!$W19)</f>
        <v>0</v>
      </c>
      <c r="GK67" s="40">
        <f>IF(GK$7="",0,GK57*условия!$W19)</f>
        <v>0</v>
      </c>
      <c r="GL67" s="40">
        <f>IF(GL$7="",0,GL57*условия!$W19)</f>
        <v>0</v>
      </c>
      <c r="GM67" s="40">
        <f>IF(GM$7="",0,GM57*условия!$W19)</f>
        <v>0</v>
      </c>
      <c r="GN67" s="40">
        <f>IF(GN$7="",0,GN57*условия!$W19)</f>
        <v>0</v>
      </c>
      <c r="GO67" s="40">
        <f>IF(GO$7="",0,GO57*условия!$W19)</f>
        <v>0</v>
      </c>
      <c r="GP67" s="40">
        <f>IF(GP$7="",0,GP57*условия!$W19)</f>
        <v>0</v>
      </c>
      <c r="GQ67" s="40">
        <f>IF(GQ$7="",0,GQ57*условия!$W19)</f>
        <v>0</v>
      </c>
      <c r="GR67" s="40">
        <f>IF(GR$7="",0,GR57*условия!$W19)</f>
        <v>0</v>
      </c>
      <c r="GS67" s="40">
        <f>IF(GS$7="",0,GS57*условия!$W19)</f>
        <v>0</v>
      </c>
      <c r="GT67" s="40">
        <f>IF(GT$7="",0,GT57*условия!$W19)</f>
        <v>0</v>
      </c>
      <c r="GU67" s="40">
        <f>IF(GU$7="",0,GU57*условия!$W19)</f>
        <v>0</v>
      </c>
      <c r="GV67" s="40">
        <f>IF(GV$7="",0,GV57*условия!$W19)</f>
        <v>0</v>
      </c>
      <c r="GW67" s="40">
        <f>IF(GW$7="",0,GW57*условия!$W19)</f>
        <v>0</v>
      </c>
      <c r="GX67" s="40">
        <f>IF(GX$7="",0,GX57*условия!$W19)</f>
        <v>0</v>
      </c>
      <c r="GY67" s="40">
        <f>IF(GY$7="",0,GY57*условия!$W19)</f>
        <v>0</v>
      </c>
      <c r="GZ67" s="40">
        <f>IF(GZ$7="",0,GZ57*условия!$W19)</f>
        <v>0</v>
      </c>
      <c r="HA67" s="40">
        <f>IF(HA$7="",0,HA57*условия!$W19)</f>
        <v>0</v>
      </c>
      <c r="HB67" s="40">
        <f>IF(HB$7="",0,HB57*условия!$W19)</f>
        <v>0</v>
      </c>
      <c r="HC67" s="40">
        <f>IF(HC$7="",0,HC57*условия!$W19)</f>
        <v>0</v>
      </c>
      <c r="HD67" s="40">
        <f>IF(HD$7="",0,HD57*условия!$W19)</f>
        <v>0</v>
      </c>
      <c r="HE67" s="40">
        <f>IF(HE$7="",0,HE57*условия!$W19)</f>
        <v>0</v>
      </c>
      <c r="HF67" s="40">
        <f>IF(HF$7="",0,HF57*условия!$W19)</f>
        <v>0</v>
      </c>
      <c r="HG67" s="40">
        <f>IF(HG$7="",0,HG57*условия!$W19)</f>
        <v>0</v>
      </c>
      <c r="HH67" s="40">
        <f>IF(HH$7="",0,HH57*условия!$W19)</f>
        <v>0</v>
      </c>
      <c r="HI67" s="40">
        <f>IF(HI$7="",0,HI57*условия!$W19)</f>
        <v>0</v>
      </c>
      <c r="HJ67" s="40">
        <f>IF(HJ$7="",0,HJ57*условия!$W19)</f>
        <v>0</v>
      </c>
      <c r="HK67" s="40">
        <f>IF(HK$7="",0,HK57*условия!$W19)</f>
        <v>0</v>
      </c>
      <c r="HL67" s="40">
        <f>IF(HL$7="",0,HL57*условия!$W19)</f>
        <v>0</v>
      </c>
      <c r="HM67" s="40">
        <f>IF(HM$7="",0,HM57*условия!$W19)</f>
        <v>0</v>
      </c>
      <c r="HN67" s="40">
        <f>IF(HN$7="",0,HN57*условия!$W19)</f>
        <v>0</v>
      </c>
      <c r="HO67" s="40">
        <f>IF(HO$7="",0,HO57*условия!$W19)</f>
        <v>0</v>
      </c>
      <c r="HP67" s="40">
        <f>IF(HP$7="",0,HP57*условия!$W19)</f>
        <v>0</v>
      </c>
      <c r="HQ67" s="40">
        <f>IF(HQ$7="",0,HQ57*условия!$W19)</f>
        <v>0</v>
      </c>
      <c r="HR67" s="40">
        <f>IF(HR$7="",0,HR57*условия!$W19)</f>
        <v>0</v>
      </c>
      <c r="HS67" s="40">
        <f>IF(HS$7="",0,HS57*условия!$W19)</f>
        <v>0</v>
      </c>
      <c r="HT67" s="40">
        <f>IF(HT$7="",0,HT57*условия!$W19)</f>
        <v>0</v>
      </c>
      <c r="HU67" s="40">
        <f>IF(HU$7="",0,HU57*условия!$W19)</f>
        <v>0</v>
      </c>
      <c r="HV67" s="40">
        <f>IF(HV$7="",0,HV57*условия!$W19)</f>
        <v>0</v>
      </c>
      <c r="HW67" s="40">
        <f>IF(HW$7="",0,HW57*условия!$W19)</f>
        <v>0</v>
      </c>
      <c r="HX67" s="40">
        <f>IF(HX$7="",0,HX57*условия!$W19)</f>
        <v>0</v>
      </c>
      <c r="HY67" s="40">
        <f>IF(HY$7="",0,HY57*условия!$W19)</f>
        <v>0</v>
      </c>
      <c r="HZ67" s="40">
        <f>IF(HZ$7="",0,HZ57*условия!$W19)</f>
        <v>0</v>
      </c>
      <c r="IA67" s="40">
        <f>IF(IA$7="",0,IA57*условия!$W19)</f>
        <v>0</v>
      </c>
      <c r="IB67" s="40">
        <f>IF(IB$7="",0,IB57*условия!$W19)</f>
        <v>0</v>
      </c>
      <c r="IC67" s="40">
        <f>IF(IC$7="",0,IC57*условия!$W19)</f>
        <v>0</v>
      </c>
      <c r="ID67" s="40">
        <f>IF(ID$7="",0,ID57*условия!$W19)</f>
        <v>0</v>
      </c>
      <c r="IE67" s="40">
        <f>IF(IE$7="",0,IE57*условия!$W19)</f>
        <v>0</v>
      </c>
      <c r="IF67" s="40">
        <f>IF(IF$7="",0,IF57*условия!$W19)</f>
        <v>0</v>
      </c>
      <c r="IG67" s="40">
        <f>IF(IG$7="",0,IG57*условия!$W19)</f>
        <v>0</v>
      </c>
      <c r="IH67" s="40">
        <f>IF(IH$7="",0,IH57*условия!$W19)</f>
        <v>0</v>
      </c>
      <c r="II67" s="40">
        <f>IF(II$7="",0,II57*условия!$W19)</f>
        <v>0</v>
      </c>
      <c r="IJ67" s="40">
        <f>IF(IJ$7="",0,IJ57*условия!$W19)</f>
        <v>0</v>
      </c>
      <c r="IK67" s="40">
        <f>IF(IK$7="",0,IK57*условия!$W19)</f>
        <v>0</v>
      </c>
      <c r="IL67" s="40">
        <f>IF(IL$7="",0,IL57*условия!$W19)</f>
        <v>0</v>
      </c>
      <c r="IM67" s="40">
        <f>IF(IM$7="",0,IM57*условия!$W19)</f>
        <v>0</v>
      </c>
      <c r="IN67" s="40">
        <f>IF(IN$7="",0,IN57*условия!$W19)</f>
        <v>0</v>
      </c>
      <c r="IO67" s="40">
        <f>IF(IO$7="",0,IO57*условия!$W19)</f>
        <v>0</v>
      </c>
      <c r="IP67" s="40">
        <f>IF(IP$7="",0,IP57*условия!$W19)</f>
        <v>0</v>
      </c>
      <c r="IQ67" s="40">
        <f>IF(IQ$7="",0,IQ57*условия!$W19)</f>
        <v>0</v>
      </c>
      <c r="IR67" s="40">
        <f>IF(IR$7="",0,IR57*условия!$W19)</f>
        <v>0</v>
      </c>
      <c r="IS67" s="40">
        <f>IF(IS$7="",0,IS57*условия!$W19)</f>
        <v>0</v>
      </c>
      <c r="IT67" s="40">
        <f>IF(IT$7="",0,IT57*условия!$W19)</f>
        <v>0</v>
      </c>
      <c r="IU67" s="40">
        <f>IF(IU$7="",0,IU57*условия!$W19)</f>
        <v>0</v>
      </c>
      <c r="IV67" s="40">
        <f>IF(IV$7="",0,IV57*условия!$W19)</f>
        <v>0</v>
      </c>
      <c r="IW67" s="40">
        <f>IF(IW$7="",0,IW57*условия!$W19)</f>
        <v>0</v>
      </c>
      <c r="IX67" s="40">
        <f>IF(IX$7="",0,IX57*условия!$W19)</f>
        <v>0</v>
      </c>
      <c r="IY67" s="40">
        <f>IF(IY$7="",0,IY57*условия!$W19)</f>
        <v>0</v>
      </c>
      <c r="IZ67" s="40">
        <f>IF(IZ$7="",0,IZ57*условия!$W19)</f>
        <v>0</v>
      </c>
      <c r="JA67" s="40">
        <f>IF(JA$7="",0,JA57*условия!$W19)</f>
        <v>0</v>
      </c>
      <c r="JB67" s="40">
        <f>IF(JB$7="",0,JB57*условия!$W19)</f>
        <v>0</v>
      </c>
      <c r="JC67" s="40">
        <f>IF(JC$7="",0,JC57*условия!$W19)</f>
        <v>0</v>
      </c>
      <c r="JD67" s="40">
        <f>IF(JD$7="",0,JD57*условия!$W19)</f>
        <v>0</v>
      </c>
      <c r="JE67" s="40">
        <f>IF(JE$7="",0,JE57*условия!$W19)</f>
        <v>0</v>
      </c>
      <c r="JF67" s="40">
        <f>IF(JF$7="",0,JF57*условия!$W19)</f>
        <v>0</v>
      </c>
      <c r="JG67" s="40">
        <f>IF(JG$7="",0,JG57*условия!$W19)</f>
        <v>0</v>
      </c>
      <c r="JH67" s="40">
        <f>IF(JH$7="",0,JH57*условия!$W19)</f>
        <v>0</v>
      </c>
      <c r="JI67" s="40">
        <f>IF(JI$7="",0,JI57*условия!$W19)</f>
        <v>0</v>
      </c>
      <c r="JJ67" s="40">
        <f>IF(JJ$7="",0,JJ57*условия!$W19)</f>
        <v>0</v>
      </c>
      <c r="JK67" s="40">
        <f>IF(JK$7="",0,JK57*условия!$W19)</f>
        <v>0</v>
      </c>
      <c r="JL67" s="40">
        <f>IF(JL$7="",0,JL57*условия!$W19)</f>
        <v>0</v>
      </c>
      <c r="JM67" s="40">
        <f>IF(JM$7="",0,JM57*условия!$W19)</f>
        <v>0</v>
      </c>
      <c r="JN67" s="40">
        <f>IF(JN$7="",0,JN57*условия!$W19)</f>
        <v>0</v>
      </c>
      <c r="JO67" s="40">
        <f>IF(JO$7="",0,JO57*условия!$W19)</f>
        <v>0</v>
      </c>
      <c r="JP67" s="40">
        <f>IF(JP$7="",0,JP57*условия!$W19)</f>
        <v>0</v>
      </c>
      <c r="JQ67" s="40">
        <f>IF(JQ$7="",0,JQ57*условия!$W19)</f>
        <v>0</v>
      </c>
      <c r="JR67" s="40">
        <f>IF(JR$7="",0,JR57*условия!$W19)</f>
        <v>0</v>
      </c>
      <c r="JS67" s="40">
        <f>IF(JS$7="",0,JS57*условия!$W19)</f>
        <v>0</v>
      </c>
      <c r="JT67" s="40">
        <f>IF(JT$7="",0,JT57*условия!$W19)</f>
        <v>0</v>
      </c>
      <c r="JU67" s="40">
        <f>IF(JU$7="",0,JU57*условия!$W19)</f>
        <v>0</v>
      </c>
      <c r="JV67" s="40">
        <f>IF(JV$7="",0,JV57*условия!$W19)</f>
        <v>0</v>
      </c>
      <c r="JW67" s="40">
        <f>IF(JW$7="",0,JW57*условия!$W19)</f>
        <v>0</v>
      </c>
      <c r="JX67" s="40">
        <f>IF(JX$7="",0,JX57*условия!$W19)</f>
        <v>0</v>
      </c>
      <c r="JY67" s="40">
        <f>IF(JY$7="",0,JY57*условия!$W19)</f>
        <v>0</v>
      </c>
      <c r="JZ67" s="40">
        <f>IF(JZ$7="",0,JZ57*условия!$W19)</f>
        <v>0</v>
      </c>
      <c r="KA67" s="40">
        <f>IF(KA$7="",0,KA57*условия!$W19)</f>
        <v>0</v>
      </c>
      <c r="KB67" s="40">
        <f>IF(KB$7="",0,KB57*условия!$W19)</f>
        <v>0</v>
      </c>
      <c r="KC67" s="40">
        <f>IF(KC$7="",0,KC57*условия!$W19)</f>
        <v>0</v>
      </c>
      <c r="KD67" s="40">
        <f>IF(KD$7="",0,KD57*условия!$W19)</f>
        <v>0</v>
      </c>
      <c r="KE67" s="40">
        <f>IF(KE$7="",0,KE57*условия!$W19)</f>
        <v>0</v>
      </c>
      <c r="KF67" s="40">
        <f>IF(KF$7="",0,KF57*условия!$W19)</f>
        <v>0</v>
      </c>
      <c r="KG67" s="40">
        <f>IF(KG$7="",0,KG57*условия!$W19)</f>
        <v>0</v>
      </c>
      <c r="KH67" s="40">
        <f>IF(KH$7="",0,KH57*условия!$W19)</f>
        <v>0</v>
      </c>
      <c r="KI67" s="40">
        <f>IF(KI$7="",0,KI57*условия!$W19)</f>
        <v>0</v>
      </c>
      <c r="KJ67" s="40">
        <f>IF(KJ$7="",0,KJ57*условия!$W19)</f>
        <v>0</v>
      </c>
      <c r="KK67" s="40">
        <f>IF(KK$7="",0,KK57*условия!$W19)</f>
        <v>0</v>
      </c>
      <c r="KL67" s="40">
        <f>IF(KL$7="",0,KL57*условия!$W19)</f>
        <v>0</v>
      </c>
      <c r="KM67" s="40">
        <f>IF(KM$7="",0,KM57*условия!$W19)</f>
        <v>0</v>
      </c>
      <c r="KN67" s="40">
        <f>IF(KN$7="",0,KN57*условия!$W19)</f>
        <v>0</v>
      </c>
      <c r="KO67" s="40">
        <f>IF(KO$7="",0,KO57*условия!$W19)</f>
        <v>0</v>
      </c>
      <c r="KP67" s="40">
        <f>IF(KP$7="",0,KP57*условия!$W19)</f>
        <v>0</v>
      </c>
      <c r="KQ67" s="40">
        <f>IF(KQ$7="",0,KQ57*условия!$W19)</f>
        <v>0</v>
      </c>
      <c r="KR67" s="40">
        <f>IF(KR$7="",0,KR57*условия!$W19)</f>
        <v>0</v>
      </c>
      <c r="KS67" s="40">
        <f>IF(KS$7="",0,KS57*условия!$W19)</f>
        <v>0</v>
      </c>
      <c r="KT67" s="40">
        <f>IF(KT$7="",0,KT57*условия!$W19)</f>
        <v>0</v>
      </c>
      <c r="KU67" s="40">
        <f>IF(KU$7="",0,KU57*условия!$W19)</f>
        <v>0</v>
      </c>
      <c r="KV67" s="40">
        <f>IF(KV$7="",0,KV57*условия!$W19)</f>
        <v>0</v>
      </c>
      <c r="KW67" s="1"/>
      <c r="KX67" s="1"/>
    </row>
    <row r="68" spans="1:310" x14ac:dyDescent="0.25">
      <c r="A68" s="1"/>
      <c r="B68" s="79"/>
      <c r="C68" s="79"/>
      <c r="D68" s="79"/>
      <c r="E68" s="1" t="str">
        <f>E65</f>
        <v>доход от продаж</v>
      </c>
      <c r="F68" s="1"/>
      <c r="G68" s="1"/>
      <c r="H68" s="11" t="str">
        <f t="shared" si="55"/>
        <v>руб.</v>
      </c>
      <c r="I68" s="1"/>
      <c r="J68" s="1"/>
      <c r="K68" s="1" t="str">
        <f>справочники!$U$15</f>
        <v>непостоянные-30сотрудников</v>
      </c>
      <c r="L68" s="1"/>
      <c r="M68" s="5"/>
      <c r="N68" s="40"/>
      <c r="O68" s="19"/>
      <c r="P68" s="1"/>
      <c r="Q68" s="1"/>
      <c r="R68" s="40">
        <f>SUMIFS($T68:$KW68,$T$1:$KW$1,"&gt;="&amp;1,$T$1:$KW$1,"&lt;="&amp;MAX($1:$1))</f>
        <v>49816375.000000015</v>
      </c>
      <c r="S68" s="1"/>
      <c r="T68" s="232"/>
      <c r="U68" s="40">
        <f>IF(U$7="",0,U58*условия!$W20)</f>
        <v>105364.58333333372</v>
      </c>
      <c r="V68" s="40">
        <f>IF(V$7="",0,V58*условия!$W20)</f>
        <v>216750.00000000047</v>
      </c>
      <c r="W68" s="40">
        <f>IF(W$7="",0,W58*условия!$W20)</f>
        <v>334156.25000000047</v>
      </c>
      <c r="X68" s="40">
        <f>IF(X$7="",0,X58*условия!$W20)</f>
        <v>457583.33333333384</v>
      </c>
      <c r="Y68" s="40">
        <f>IF(Y$7="",0,Y58*условия!$W20)</f>
        <v>587031.25000000047</v>
      </c>
      <c r="Z68" s="40">
        <f>IF(Z$7="",0,Z58*условия!$W20)</f>
        <v>722500.00000000058</v>
      </c>
      <c r="AA68" s="40">
        <f>IF(AA$7="",0,AA58*условия!$W20)</f>
        <v>863989.58333333407</v>
      </c>
      <c r="AB68" s="40">
        <f>IF(AB$7="",0,AB58*условия!$W20)</f>
        <v>1011500.0000000006</v>
      </c>
      <c r="AC68" s="40">
        <f>IF(AC$7="",0,AC58*условия!$W20)</f>
        <v>1059666.6666666674</v>
      </c>
      <c r="AD68" s="40">
        <f>IF(AD$7="",0,AD58*условия!$W20)</f>
        <v>1107833.333333334</v>
      </c>
      <c r="AE68" s="40">
        <f>IF(AE$7="",0,AE58*условия!$W20)</f>
        <v>1156000.0000000005</v>
      </c>
      <c r="AF68" s="40">
        <f>IF(AF$7="",0,AF58*условия!$W20)</f>
        <v>1204166.6666666672</v>
      </c>
      <c r="AG68" s="40">
        <f>IF(AG$7="",0,AG58*условия!$W20)</f>
        <v>1252333.333333334</v>
      </c>
      <c r="AH68" s="40">
        <f>IF(AH$7="",0,AH58*условия!$W20)</f>
        <v>1300500.0000000007</v>
      </c>
      <c r="AI68" s="40">
        <f>IF(AI$7="",0,AI58*условия!$W20)</f>
        <v>1348666.6666666672</v>
      </c>
      <c r="AJ68" s="40">
        <f>IF(AJ$7="",0,AJ58*условия!$W20)</f>
        <v>1396833.333333334</v>
      </c>
      <c r="AK68" s="40">
        <f>IF(AK$7="",0,AK58*условия!$W20)</f>
        <v>1445000.0000000005</v>
      </c>
      <c r="AL68" s="40">
        <f>IF(AL$7="",0,AL58*условия!$W20)</f>
        <v>1493166.6666666674</v>
      </c>
      <c r="AM68" s="40">
        <f>IF(AM$7="",0,AM58*условия!$W20)</f>
        <v>1541333.333333334</v>
      </c>
      <c r="AN68" s="40">
        <f>IF(AN$7="",0,AN58*условия!$W20)</f>
        <v>1589500.0000000005</v>
      </c>
      <c r="AO68" s="40">
        <f>IF(AO$7="",0,AO58*условия!$W20)</f>
        <v>1637666.6666666672</v>
      </c>
      <c r="AP68" s="40">
        <f>IF(AP$7="",0,AP58*условия!$W20)</f>
        <v>1685833.3333333342</v>
      </c>
      <c r="AQ68" s="40">
        <f>IF(AQ$7="",0,AQ58*условия!$W20)</f>
        <v>1734000.0000000007</v>
      </c>
      <c r="AR68" s="40">
        <f>IF(AR$7="",0,AR58*условия!$W20)</f>
        <v>1782166.6666666672</v>
      </c>
      <c r="AS68" s="40">
        <f>IF(AS$7="",0,AS58*условия!$W20)</f>
        <v>1830333.333333334</v>
      </c>
      <c r="AT68" s="40">
        <f>IF(AT$7="",0,AT58*условия!$W20)</f>
        <v>1878500.0000000005</v>
      </c>
      <c r="AU68" s="40">
        <f>IF(AU$7="",0,AU58*условия!$W20)</f>
        <v>1926666.6666666672</v>
      </c>
      <c r="AV68" s="40">
        <f>IF(AV$7="",0,AV58*условия!$W20)</f>
        <v>1974833.333333334</v>
      </c>
      <c r="AW68" s="40">
        <f>IF(AW$7="",0,AW58*условия!$W20)</f>
        <v>2023000.0000000007</v>
      </c>
      <c r="AX68" s="40">
        <f>IF(AX$7="",0,AX58*условия!$W20)</f>
        <v>2071166.6666666672</v>
      </c>
      <c r="AY68" s="40">
        <f>IF(AY$7="",0,AY58*условия!$W20)</f>
        <v>2119333.3333333344</v>
      </c>
      <c r="AZ68" s="40">
        <f>IF(AZ$7="",0,AZ58*условия!$W20)</f>
        <v>2167500.0000000009</v>
      </c>
      <c r="BA68" s="40">
        <f>IF(BA$7="",0,BA58*условия!$W20)</f>
        <v>2215666.6666666674</v>
      </c>
      <c r="BB68" s="40">
        <f>IF(BB$7="",0,BB58*условия!$W20)</f>
        <v>2263833.333333334</v>
      </c>
      <c r="BC68" s="40">
        <f>IF(BC$7="",0,BC58*условия!$W20)</f>
        <v>2312000.0000000005</v>
      </c>
      <c r="BD68" s="40">
        <f>IF(BD$7="",0,BD58*условия!$W20)</f>
        <v>1.4495071809506044E-9</v>
      </c>
      <c r="BE68" s="40">
        <f>IF(BE$7="",0,BE58*условия!$W20)</f>
        <v>0</v>
      </c>
      <c r="BF68" s="40">
        <f>IF(BF$7="",0,BF58*условия!$W20)</f>
        <v>0</v>
      </c>
      <c r="BG68" s="40">
        <f>IF(BG$7="",0,BG58*условия!$W20)</f>
        <v>0</v>
      </c>
      <c r="BH68" s="40">
        <f>IF(BH$7="",0,BH58*условия!$W20)</f>
        <v>0</v>
      </c>
      <c r="BI68" s="40">
        <f>IF(BI$7="",0,BI58*условия!$W20)</f>
        <v>0</v>
      </c>
      <c r="BJ68" s="40">
        <f>IF(BJ$7="",0,BJ58*условия!$W20)</f>
        <v>0</v>
      </c>
      <c r="BK68" s="40">
        <f>IF(BK$7="",0,BK58*условия!$W20)</f>
        <v>0</v>
      </c>
      <c r="BL68" s="40">
        <f>IF(BL$7="",0,BL58*условия!$W20)</f>
        <v>0</v>
      </c>
      <c r="BM68" s="40">
        <f>IF(BM$7="",0,BM58*условия!$W20)</f>
        <v>0</v>
      </c>
      <c r="BN68" s="40">
        <f>IF(BN$7="",0,BN58*условия!$W20)</f>
        <v>0</v>
      </c>
      <c r="BO68" s="40">
        <f>IF(BO$7="",0,BO58*условия!$W20)</f>
        <v>0</v>
      </c>
      <c r="BP68" s="40">
        <f>IF(BP$7="",0,BP58*условия!$W20)</f>
        <v>0</v>
      </c>
      <c r="BQ68" s="40">
        <f>IF(BQ$7="",0,BQ58*условия!$W20)</f>
        <v>0</v>
      </c>
      <c r="BR68" s="40">
        <f>IF(BR$7="",0,BR58*условия!$W20)</f>
        <v>0</v>
      </c>
      <c r="BS68" s="40">
        <f>IF(BS$7="",0,BS58*условия!$W20)</f>
        <v>0</v>
      </c>
      <c r="BT68" s="40">
        <f>IF(BT$7="",0,BT58*условия!$W20)</f>
        <v>0</v>
      </c>
      <c r="BU68" s="40">
        <f>IF(BU$7="",0,BU58*условия!$W20)</f>
        <v>0</v>
      </c>
      <c r="BV68" s="40">
        <f>IF(BV$7="",0,BV58*условия!$W20)</f>
        <v>0</v>
      </c>
      <c r="BW68" s="40">
        <f>IF(BW$7="",0,BW58*условия!$W20)</f>
        <v>0</v>
      </c>
      <c r="BX68" s="40">
        <f>IF(BX$7="",0,BX58*условия!$W20)</f>
        <v>0</v>
      </c>
      <c r="BY68" s="40">
        <f>IF(BY$7="",0,BY58*условия!$W20)</f>
        <v>0</v>
      </c>
      <c r="BZ68" s="40">
        <f>IF(BZ$7="",0,BZ58*условия!$W20)</f>
        <v>0</v>
      </c>
      <c r="CA68" s="40">
        <f>IF(CA$7="",0,CA58*условия!$W20)</f>
        <v>0</v>
      </c>
      <c r="CB68" s="40">
        <f>IF(CB$7="",0,CB58*условия!$W20)</f>
        <v>0</v>
      </c>
      <c r="CC68" s="40">
        <f>IF(CC$7="",0,CC58*условия!$W20)</f>
        <v>0</v>
      </c>
      <c r="CD68" s="40">
        <f>IF(CD$7="",0,CD58*условия!$W20)</f>
        <v>0</v>
      </c>
      <c r="CE68" s="40">
        <f>IF(CE$7="",0,CE58*условия!$W20)</f>
        <v>0</v>
      </c>
      <c r="CF68" s="40">
        <f>IF(CF$7="",0,CF58*условия!$W20)</f>
        <v>0</v>
      </c>
      <c r="CG68" s="40">
        <f>IF(CG$7="",0,CG58*условия!$W20)</f>
        <v>0</v>
      </c>
      <c r="CH68" s="40">
        <f>IF(CH$7="",0,CH58*условия!$W20)</f>
        <v>0</v>
      </c>
      <c r="CI68" s="40">
        <f>IF(CI$7="",0,CI58*условия!$W20)</f>
        <v>0</v>
      </c>
      <c r="CJ68" s="40">
        <f>IF(CJ$7="",0,CJ58*условия!$W20)</f>
        <v>0</v>
      </c>
      <c r="CK68" s="40">
        <f>IF(CK$7="",0,CK58*условия!$W20)</f>
        <v>0</v>
      </c>
      <c r="CL68" s="40">
        <f>IF(CL$7="",0,CL58*условия!$W20)</f>
        <v>0</v>
      </c>
      <c r="CM68" s="40">
        <f>IF(CM$7="",0,CM58*условия!$W20)</f>
        <v>0</v>
      </c>
      <c r="CN68" s="40">
        <f>IF(CN$7="",0,CN58*условия!$W20)</f>
        <v>0</v>
      </c>
      <c r="CO68" s="40">
        <f>IF(CO$7="",0,CO58*условия!$W20)</f>
        <v>0</v>
      </c>
      <c r="CP68" s="40">
        <f>IF(CP$7="",0,CP58*условия!$W20)</f>
        <v>0</v>
      </c>
      <c r="CQ68" s="40">
        <f>IF(CQ$7="",0,CQ58*условия!$W20)</f>
        <v>0</v>
      </c>
      <c r="CR68" s="40">
        <f>IF(CR$7="",0,CR58*условия!$W20)</f>
        <v>0</v>
      </c>
      <c r="CS68" s="40">
        <f>IF(CS$7="",0,CS58*условия!$W20)</f>
        <v>0</v>
      </c>
      <c r="CT68" s="40">
        <f>IF(CT$7="",0,CT58*условия!$W20)</f>
        <v>0</v>
      </c>
      <c r="CU68" s="40">
        <f>IF(CU$7="",0,CU58*условия!$W20)</f>
        <v>0</v>
      </c>
      <c r="CV68" s="40">
        <f>IF(CV$7="",0,CV58*условия!$W20)</f>
        <v>0</v>
      </c>
      <c r="CW68" s="40">
        <f>IF(CW$7="",0,CW58*условия!$W20)</f>
        <v>0</v>
      </c>
      <c r="CX68" s="40">
        <f>IF(CX$7="",0,CX58*условия!$W20)</f>
        <v>0</v>
      </c>
      <c r="CY68" s="40">
        <f>IF(CY$7="",0,CY58*условия!$W20)</f>
        <v>0</v>
      </c>
      <c r="CZ68" s="40">
        <f>IF(CZ$7="",0,CZ58*условия!$W20)</f>
        <v>0</v>
      </c>
      <c r="DA68" s="40">
        <f>IF(DA$7="",0,DA58*условия!$W20)</f>
        <v>0</v>
      </c>
      <c r="DB68" s="40">
        <f>IF(DB$7="",0,DB58*условия!$W20)</f>
        <v>0</v>
      </c>
      <c r="DC68" s="40">
        <f>IF(DC$7="",0,DC58*условия!$W20)</f>
        <v>0</v>
      </c>
      <c r="DD68" s="40">
        <f>IF(DD$7="",0,DD58*условия!$W20)</f>
        <v>0</v>
      </c>
      <c r="DE68" s="40">
        <f>IF(DE$7="",0,DE58*условия!$W20)</f>
        <v>0</v>
      </c>
      <c r="DF68" s="40">
        <f>IF(DF$7="",0,DF58*условия!$W20)</f>
        <v>0</v>
      </c>
      <c r="DG68" s="40">
        <f>IF(DG$7="",0,DG58*условия!$W20)</f>
        <v>0</v>
      </c>
      <c r="DH68" s="40">
        <f>IF(DH$7="",0,DH58*условия!$W20)</f>
        <v>0</v>
      </c>
      <c r="DI68" s="40">
        <f>IF(DI$7="",0,DI58*условия!$W20)</f>
        <v>0</v>
      </c>
      <c r="DJ68" s="40">
        <f>IF(DJ$7="",0,DJ58*условия!$W20)</f>
        <v>0</v>
      </c>
      <c r="DK68" s="40">
        <f>IF(DK$7="",0,DK58*условия!$W20)</f>
        <v>0</v>
      </c>
      <c r="DL68" s="40">
        <f>IF(DL$7="",0,DL58*условия!$W20)</f>
        <v>0</v>
      </c>
      <c r="DM68" s="40">
        <f>IF(DM$7="",0,DM58*условия!$W20)</f>
        <v>0</v>
      </c>
      <c r="DN68" s="40">
        <f>IF(DN$7="",0,DN58*условия!$W20)</f>
        <v>0</v>
      </c>
      <c r="DO68" s="40">
        <f>IF(DO$7="",0,DO58*условия!$W20)</f>
        <v>0</v>
      </c>
      <c r="DP68" s="40">
        <f>IF(DP$7="",0,DP58*условия!$W20)</f>
        <v>0</v>
      </c>
      <c r="DQ68" s="40">
        <f>IF(DQ$7="",0,DQ58*условия!$W20)</f>
        <v>0</v>
      </c>
      <c r="DR68" s="40">
        <f>IF(DR$7="",0,DR58*условия!$W20)</f>
        <v>0</v>
      </c>
      <c r="DS68" s="40">
        <f>IF(DS$7="",0,DS58*условия!$W20)</f>
        <v>0</v>
      </c>
      <c r="DT68" s="40">
        <f>IF(DT$7="",0,DT58*условия!$W20)</f>
        <v>0</v>
      </c>
      <c r="DU68" s="40">
        <f>IF(DU$7="",0,DU58*условия!$W20)</f>
        <v>0</v>
      </c>
      <c r="DV68" s="40">
        <f>IF(DV$7="",0,DV58*условия!$W20)</f>
        <v>0</v>
      </c>
      <c r="DW68" s="40">
        <f>IF(DW$7="",0,DW58*условия!$W20)</f>
        <v>0</v>
      </c>
      <c r="DX68" s="40">
        <f>IF(DX$7="",0,DX58*условия!$W20)</f>
        <v>0</v>
      </c>
      <c r="DY68" s="40">
        <f>IF(DY$7="",0,DY58*условия!$W20)</f>
        <v>0</v>
      </c>
      <c r="DZ68" s="40">
        <f>IF(DZ$7="",0,DZ58*условия!$W20)</f>
        <v>0</v>
      </c>
      <c r="EA68" s="40">
        <f>IF(EA$7="",0,EA58*условия!$W20)</f>
        <v>0</v>
      </c>
      <c r="EB68" s="40">
        <f>IF(EB$7="",0,EB58*условия!$W20)</f>
        <v>0</v>
      </c>
      <c r="EC68" s="40">
        <f>IF(EC$7="",0,EC58*условия!$W20)</f>
        <v>0</v>
      </c>
      <c r="ED68" s="40">
        <f>IF(ED$7="",0,ED58*условия!$W20)</f>
        <v>0</v>
      </c>
      <c r="EE68" s="40">
        <f>IF(EE$7="",0,EE58*условия!$W20)</f>
        <v>0</v>
      </c>
      <c r="EF68" s="40">
        <f>IF(EF$7="",0,EF58*условия!$W20)</f>
        <v>0</v>
      </c>
      <c r="EG68" s="40">
        <f>IF(EG$7="",0,EG58*условия!$W20)</f>
        <v>0</v>
      </c>
      <c r="EH68" s="40">
        <f>IF(EH$7="",0,EH58*условия!$W20)</f>
        <v>0</v>
      </c>
      <c r="EI68" s="40">
        <f>IF(EI$7="",0,EI58*условия!$W20)</f>
        <v>0</v>
      </c>
      <c r="EJ68" s="40">
        <f>IF(EJ$7="",0,EJ58*условия!$W20)</f>
        <v>0</v>
      </c>
      <c r="EK68" s="40">
        <f>IF(EK$7="",0,EK58*условия!$W20)</f>
        <v>0</v>
      </c>
      <c r="EL68" s="40">
        <f>IF(EL$7="",0,EL58*условия!$W20)</f>
        <v>0</v>
      </c>
      <c r="EM68" s="40">
        <f>IF(EM$7="",0,EM58*условия!$W20)</f>
        <v>0</v>
      </c>
      <c r="EN68" s="40">
        <f>IF(EN$7="",0,EN58*условия!$W20)</f>
        <v>0</v>
      </c>
      <c r="EO68" s="40">
        <f>IF(EO$7="",0,EO58*условия!$W20)</f>
        <v>0</v>
      </c>
      <c r="EP68" s="40">
        <f>IF(EP$7="",0,EP58*условия!$W20)</f>
        <v>0</v>
      </c>
      <c r="EQ68" s="40">
        <f>IF(EQ$7="",0,EQ58*условия!$W20)</f>
        <v>0</v>
      </c>
      <c r="ER68" s="40">
        <f>IF(ER$7="",0,ER58*условия!$W20)</f>
        <v>0</v>
      </c>
      <c r="ES68" s="40">
        <f>IF(ES$7="",0,ES58*условия!$W20)</f>
        <v>0</v>
      </c>
      <c r="ET68" s="40">
        <f>IF(ET$7="",0,ET58*условия!$W20)</f>
        <v>0</v>
      </c>
      <c r="EU68" s="40">
        <f>IF(EU$7="",0,EU58*условия!$W20)</f>
        <v>0</v>
      </c>
      <c r="EV68" s="40">
        <f>IF(EV$7="",0,EV58*условия!$W20)</f>
        <v>0</v>
      </c>
      <c r="EW68" s="40">
        <f>IF(EW$7="",0,EW58*условия!$W20)</f>
        <v>0</v>
      </c>
      <c r="EX68" s="40">
        <f>IF(EX$7="",0,EX58*условия!$W20)</f>
        <v>0</v>
      </c>
      <c r="EY68" s="40">
        <f>IF(EY$7="",0,EY58*условия!$W20)</f>
        <v>0</v>
      </c>
      <c r="EZ68" s="40">
        <f>IF(EZ$7="",0,EZ58*условия!$W20)</f>
        <v>0</v>
      </c>
      <c r="FA68" s="40">
        <f>IF(FA$7="",0,FA58*условия!$W20)</f>
        <v>0</v>
      </c>
      <c r="FB68" s="40">
        <f>IF(FB$7="",0,FB58*условия!$W20)</f>
        <v>0</v>
      </c>
      <c r="FC68" s="40">
        <f>IF(FC$7="",0,FC58*условия!$W20)</f>
        <v>0</v>
      </c>
      <c r="FD68" s="40">
        <f>IF(FD$7="",0,FD58*условия!$W20)</f>
        <v>0</v>
      </c>
      <c r="FE68" s="40">
        <f>IF(FE$7="",0,FE58*условия!$W20)</f>
        <v>0</v>
      </c>
      <c r="FF68" s="40">
        <f>IF(FF$7="",0,FF58*условия!$W20)</f>
        <v>0</v>
      </c>
      <c r="FG68" s="40">
        <f>IF(FG$7="",0,FG58*условия!$W20)</f>
        <v>0</v>
      </c>
      <c r="FH68" s="40">
        <f>IF(FH$7="",0,FH58*условия!$W20)</f>
        <v>0</v>
      </c>
      <c r="FI68" s="40">
        <f>IF(FI$7="",0,FI58*условия!$W20)</f>
        <v>0</v>
      </c>
      <c r="FJ68" s="40">
        <f>IF(FJ$7="",0,FJ58*условия!$W20)</f>
        <v>0</v>
      </c>
      <c r="FK68" s="40">
        <f>IF(FK$7="",0,FK58*условия!$W20)</f>
        <v>0</v>
      </c>
      <c r="FL68" s="40">
        <f>IF(FL$7="",0,FL58*условия!$W20)</f>
        <v>0</v>
      </c>
      <c r="FM68" s="40">
        <f>IF(FM$7="",0,FM58*условия!$W20)</f>
        <v>0</v>
      </c>
      <c r="FN68" s="40">
        <f>IF(FN$7="",0,FN58*условия!$W20)</f>
        <v>0</v>
      </c>
      <c r="FO68" s="40">
        <f>IF(FO$7="",0,FO58*условия!$W20)</f>
        <v>0</v>
      </c>
      <c r="FP68" s="40">
        <f>IF(FP$7="",0,FP58*условия!$W20)</f>
        <v>0</v>
      </c>
      <c r="FQ68" s="40">
        <f>IF(FQ$7="",0,FQ58*условия!$W20)</f>
        <v>0</v>
      </c>
      <c r="FR68" s="40">
        <f>IF(FR$7="",0,FR58*условия!$W20)</f>
        <v>0</v>
      </c>
      <c r="FS68" s="40">
        <f>IF(FS$7="",0,FS58*условия!$W20)</f>
        <v>0</v>
      </c>
      <c r="FT68" s="40">
        <f>IF(FT$7="",0,FT58*условия!$W20)</f>
        <v>0</v>
      </c>
      <c r="FU68" s="40">
        <f>IF(FU$7="",0,FU58*условия!$W20)</f>
        <v>0</v>
      </c>
      <c r="FV68" s="40">
        <f>IF(FV$7="",0,FV58*условия!$W20)</f>
        <v>0</v>
      </c>
      <c r="FW68" s="40">
        <f>IF(FW$7="",0,FW58*условия!$W20)</f>
        <v>0</v>
      </c>
      <c r="FX68" s="40">
        <f>IF(FX$7="",0,FX58*условия!$W20)</f>
        <v>0</v>
      </c>
      <c r="FY68" s="40">
        <f>IF(FY$7="",0,FY58*условия!$W20)</f>
        <v>0</v>
      </c>
      <c r="FZ68" s="40">
        <f>IF(FZ$7="",0,FZ58*условия!$W20)</f>
        <v>0</v>
      </c>
      <c r="GA68" s="40">
        <f>IF(GA$7="",0,GA58*условия!$W20)</f>
        <v>0</v>
      </c>
      <c r="GB68" s="40">
        <f>IF(GB$7="",0,GB58*условия!$W20)</f>
        <v>0</v>
      </c>
      <c r="GC68" s="40">
        <f>IF(GC$7="",0,GC58*условия!$W20)</f>
        <v>0</v>
      </c>
      <c r="GD68" s="40">
        <f>IF(GD$7="",0,GD58*условия!$W20)</f>
        <v>0</v>
      </c>
      <c r="GE68" s="40">
        <f>IF(GE$7="",0,GE58*условия!$W20)</f>
        <v>0</v>
      </c>
      <c r="GF68" s="40">
        <f>IF(GF$7="",0,GF58*условия!$W20)</f>
        <v>0</v>
      </c>
      <c r="GG68" s="40">
        <f>IF(GG$7="",0,GG58*условия!$W20)</f>
        <v>0</v>
      </c>
      <c r="GH68" s="40">
        <f>IF(GH$7="",0,GH58*условия!$W20)</f>
        <v>0</v>
      </c>
      <c r="GI68" s="40">
        <f>IF(GI$7="",0,GI58*условия!$W20)</f>
        <v>0</v>
      </c>
      <c r="GJ68" s="40">
        <f>IF(GJ$7="",0,GJ58*условия!$W20)</f>
        <v>0</v>
      </c>
      <c r="GK68" s="40">
        <f>IF(GK$7="",0,GK58*условия!$W20)</f>
        <v>0</v>
      </c>
      <c r="GL68" s="40">
        <f>IF(GL$7="",0,GL58*условия!$W20)</f>
        <v>0</v>
      </c>
      <c r="GM68" s="40">
        <f>IF(GM$7="",0,GM58*условия!$W20)</f>
        <v>0</v>
      </c>
      <c r="GN68" s="40">
        <f>IF(GN$7="",0,GN58*условия!$W20)</f>
        <v>0</v>
      </c>
      <c r="GO68" s="40">
        <f>IF(GO$7="",0,GO58*условия!$W20)</f>
        <v>0</v>
      </c>
      <c r="GP68" s="40">
        <f>IF(GP$7="",0,GP58*условия!$W20)</f>
        <v>0</v>
      </c>
      <c r="GQ68" s="40">
        <f>IF(GQ$7="",0,GQ58*условия!$W20)</f>
        <v>0</v>
      </c>
      <c r="GR68" s="40">
        <f>IF(GR$7="",0,GR58*условия!$W20)</f>
        <v>0</v>
      </c>
      <c r="GS68" s="40">
        <f>IF(GS$7="",0,GS58*условия!$W20)</f>
        <v>0</v>
      </c>
      <c r="GT68" s="40">
        <f>IF(GT$7="",0,GT58*условия!$W20)</f>
        <v>0</v>
      </c>
      <c r="GU68" s="40">
        <f>IF(GU$7="",0,GU58*условия!$W20)</f>
        <v>0</v>
      </c>
      <c r="GV68" s="40">
        <f>IF(GV$7="",0,GV58*условия!$W20)</f>
        <v>0</v>
      </c>
      <c r="GW68" s="40">
        <f>IF(GW$7="",0,GW58*условия!$W20)</f>
        <v>0</v>
      </c>
      <c r="GX68" s="40">
        <f>IF(GX$7="",0,GX58*условия!$W20)</f>
        <v>0</v>
      </c>
      <c r="GY68" s="40">
        <f>IF(GY$7="",0,GY58*условия!$W20)</f>
        <v>0</v>
      </c>
      <c r="GZ68" s="40">
        <f>IF(GZ$7="",0,GZ58*условия!$W20)</f>
        <v>0</v>
      </c>
      <c r="HA68" s="40">
        <f>IF(HA$7="",0,HA58*условия!$W20)</f>
        <v>0</v>
      </c>
      <c r="HB68" s="40">
        <f>IF(HB$7="",0,HB58*условия!$W20)</f>
        <v>0</v>
      </c>
      <c r="HC68" s="40">
        <f>IF(HC$7="",0,HC58*условия!$W20)</f>
        <v>0</v>
      </c>
      <c r="HD68" s="40">
        <f>IF(HD$7="",0,HD58*условия!$W20)</f>
        <v>0</v>
      </c>
      <c r="HE68" s="40">
        <f>IF(HE$7="",0,HE58*условия!$W20)</f>
        <v>0</v>
      </c>
      <c r="HF68" s="40">
        <f>IF(HF$7="",0,HF58*условия!$W20)</f>
        <v>0</v>
      </c>
      <c r="HG68" s="40">
        <f>IF(HG$7="",0,HG58*условия!$W20)</f>
        <v>0</v>
      </c>
      <c r="HH68" s="40">
        <f>IF(HH$7="",0,HH58*условия!$W20)</f>
        <v>0</v>
      </c>
      <c r="HI68" s="40">
        <f>IF(HI$7="",0,HI58*условия!$W20)</f>
        <v>0</v>
      </c>
      <c r="HJ68" s="40">
        <f>IF(HJ$7="",0,HJ58*условия!$W20)</f>
        <v>0</v>
      </c>
      <c r="HK68" s="40">
        <f>IF(HK$7="",0,HK58*условия!$W20)</f>
        <v>0</v>
      </c>
      <c r="HL68" s="40">
        <f>IF(HL$7="",0,HL58*условия!$W20)</f>
        <v>0</v>
      </c>
      <c r="HM68" s="40">
        <f>IF(HM$7="",0,HM58*условия!$W20)</f>
        <v>0</v>
      </c>
      <c r="HN68" s="40">
        <f>IF(HN$7="",0,HN58*условия!$W20)</f>
        <v>0</v>
      </c>
      <c r="HO68" s="40">
        <f>IF(HO$7="",0,HO58*условия!$W20)</f>
        <v>0</v>
      </c>
      <c r="HP68" s="40">
        <f>IF(HP$7="",0,HP58*условия!$W20)</f>
        <v>0</v>
      </c>
      <c r="HQ68" s="40">
        <f>IF(HQ$7="",0,HQ58*условия!$W20)</f>
        <v>0</v>
      </c>
      <c r="HR68" s="40">
        <f>IF(HR$7="",0,HR58*условия!$W20)</f>
        <v>0</v>
      </c>
      <c r="HS68" s="40">
        <f>IF(HS$7="",0,HS58*условия!$W20)</f>
        <v>0</v>
      </c>
      <c r="HT68" s="40">
        <f>IF(HT$7="",0,HT58*условия!$W20)</f>
        <v>0</v>
      </c>
      <c r="HU68" s="40">
        <f>IF(HU$7="",0,HU58*условия!$W20)</f>
        <v>0</v>
      </c>
      <c r="HV68" s="40">
        <f>IF(HV$7="",0,HV58*условия!$W20)</f>
        <v>0</v>
      </c>
      <c r="HW68" s="40">
        <f>IF(HW$7="",0,HW58*условия!$W20)</f>
        <v>0</v>
      </c>
      <c r="HX68" s="40">
        <f>IF(HX$7="",0,HX58*условия!$W20)</f>
        <v>0</v>
      </c>
      <c r="HY68" s="40">
        <f>IF(HY$7="",0,HY58*условия!$W20)</f>
        <v>0</v>
      </c>
      <c r="HZ68" s="40">
        <f>IF(HZ$7="",0,HZ58*условия!$W20)</f>
        <v>0</v>
      </c>
      <c r="IA68" s="40">
        <f>IF(IA$7="",0,IA58*условия!$W20)</f>
        <v>0</v>
      </c>
      <c r="IB68" s="40">
        <f>IF(IB$7="",0,IB58*условия!$W20)</f>
        <v>0</v>
      </c>
      <c r="IC68" s="40">
        <f>IF(IC$7="",0,IC58*условия!$W20)</f>
        <v>0</v>
      </c>
      <c r="ID68" s="40">
        <f>IF(ID$7="",0,ID58*условия!$W20)</f>
        <v>0</v>
      </c>
      <c r="IE68" s="40">
        <f>IF(IE$7="",0,IE58*условия!$W20)</f>
        <v>0</v>
      </c>
      <c r="IF68" s="40">
        <f>IF(IF$7="",0,IF58*условия!$W20)</f>
        <v>0</v>
      </c>
      <c r="IG68" s="40">
        <f>IF(IG$7="",0,IG58*условия!$W20)</f>
        <v>0</v>
      </c>
      <c r="IH68" s="40">
        <f>IF(IH$7="",0,IH58*условия!$W20)</f>
        <v>0</v>
      </c>
      <c r="II68" s="40">
        <f>IF(II$7="",0,II58*условия!$W20)</f>
        <v>0</v>
      </c>
      <c r="IJ68" s="40">
        <f>IF(IJ$7="",0,IJ58*условия!$W20)</f>
        <v>0</v>
      </c>
      <c r="IK68" s="40">
        <f>IF(IK$7="",0,IK58*условия!$W20)</f>
        <v>0</v>
      </c>
      <c r="IL68" s="40">
        <f>IF(IL$7="",0,IL58*условия!$W20)</f>
        <v>0</v>
      </c>
      <c r="IM68" s="40">
        <f>IF(IM$7="",0,IM58*условия!$W20)</f>
        <v>0</v>
      </c>
      <c r="IN68" s="40">
        <f>IF(IN$7="",0,IN58*условия!$W20)</f>
        <v>0</v>
      </c>
      <c r="IO68" s="40">
        <f>IF(IO$7="",0,IO58*условия!$W20)</f>
        <v>0</v>
      </c>
      <c r="IP68" s="40">
        <f>IF(IP$7="",0,IP58*условия!$W20)</f>
        <v>0</v>
      </c>
      <c r="IQ68" s="40">
        <f>IF(IQ$7="",0,IQ58*условия!$W20)</f>
        <v>0</v>
      </c>
      <c r="IR68" s="40">
        <f>IF(IR$7="",0,IR58*условия!$W20)</f>
        <v>0</v>
      </c>
      <c r="IS68" s="40">
        <f>IF(IS$7="",0,IS58*условия!$W20)</f>
        <v>0</v>
      </c>
      <c r="IT68" s="40">
        <f>IF(IT$7="",0,IT58*условия!$W20)</f>
        <v>0</v>
      </c>
      <c r="IU68" s="40">
        <f>IF(IU$7="",0,IU58*условия!$W20)</f>
        <v>0</v>
      </c>
      <c r="IV68" s="40">
        <f>IF(IV$7="",0,IV58*условия!$W20)</f>
        <v>0</v>
      </c>
      <c r="IW68" s="40">
        <f>IF(IW$7="",0,IW58*условия!$W20)</f>
        <v>0</v>
      </c>
      <c r="IX68" s="40">
        <f>IF(IX$7="",0,IX58*условия!$W20)</f>
        <v>0</v>
      </c>
      <c r="IY68" s="40">
        <f>IF(IY$7="",0,IY58*условия!$W20)</f>
        <v>0</v>
      </c>
      <c r="IZ68" s="40">
        <f>IF(IZ$7="",0,IZ58*условия!$W20)</f>
        <v>0</v>
      </c>
      <c r="JA68" s="40">
        <f>IF(JA$7="",0,JA58*условия!$W20)</f>
        <v>0</v>
      </c>
      <c r="JB68" s="40">
        <f>IF(JB$7="",0,JB58*условия!$W20)</f>
        <v>0</v>
      </c>
      <c r="JC68" s="40">
        <f>IF(JC$7="",0,JC58*условия!$W20)</f>
        <v>0</v>
      </c>
      <c r="JD68" s="40">
        <f>IF(JD$7="",0,JD58*условия!$W20)</f>
        <v>0</v>
      </c>
      <c r="JE68" s="40">
        <f>IF(JE$7="",0,JE58*условия!$W20)</f>
        <v>0</v>
      </c>
      <c r="JF68" s="40">
        <f>IF(JF$7="",0,JF58*условия!$W20)</f>
        <v>0</v>
      </c>
      <c r="JG68" s="40">
        <f>IF(JG$7="",0,JG58*условия!$W20)</f>
        <v>0</v>
      </c>
      <c r="JH68" s="40">
        <f>IF(JH$7="",0,JH58*условия!$W20)</f>
        <v>0</v>
      </c>
      <c r="JI68" s="40">
        <f>IF(JI$7="",0,JI58*условия!$W20)</f>
        <v>0</v>
      </c>
      <c r="JJ68" s="40">
        <f>IF(JJ$7="",0,JJ58*условия!$W20)</f>
        <v>0</v>
      </c>
      <c r="JK68" s="40">
        <f>IF(JK$7="",0,JK58*условия!$W20)</f>
        <v>0</v>
      </c>
      <c r="JL68" s="40">
        <f>IF(JL$7="",0,JL58*условия!$W20)</f>
        <v>0</v>
      </c>
      <c r="JM68" s="40">
        <f>IF(JM$7="",0,JM58*условия!$W20)</f>
        <v>0</v>
      </c>
      <c r="JN68" s="40">
        <f>IF(JN$7="",0,JN58*условия!$W20)</f>
        <v>0</v>
      </c>
      <c r="JO68" s="40">
        <f>IF(JO$7="",0,JO58*условия!$W20)</f>
        <v>0</v>
      </c>
      <c r="JP68" s="40">
        <f>IF(JP$7="",0,JP58*условия!$W20)</f>
        <v>0</v>
      </c>
      <c r="JQ68" s="40">
        <f>IF(JQ$7="",0,JQ58*условия!$W20)</f>
        <v>0</v>
      </c>
      <c r="JR68" s="40">
        <f>IF(JR$7="",0,JR58*условия!$W20)</f>
        <v>0</v>
      </c>
      <c r="JS68" s="40">
        <f>IF(JS$7="",0,JS58*условия!$W20)</f>
        <v>0</v>
      </c>
      <c r="JT68" s="40">
        <f>IF(JT$7="",0,JT58*условия!$W20)</f>
        <v>0</v>
      </c>
      <c r="JU68" s="40">
        <f>IF(JU$7="",0,JU58*условия!$W20)</f>
        <v>0</v>
      </c>
      <c r="JV68" s="40">
        <f>IF(JV$7="",0,JV58*условия!$W20)</f>
        <v>0</v>
      </c>
      <c r="JW68" s="40">
        <f>IF(JW$7="",0,JW58*условия!$W20)</f>
        <v>0</v>
      </c>
      <c r="JX68" s="40">
        <f>IF(JX$7="",0,JX58*условия!$W20)</f>
        <v>0</v>
      </c>
      <c r="JY68" s="40">
        <f>IF(JY$7="",0,JY58*условия!$W20)</f>
        <v>0</v>
      </c>
      <c r="JZ68" s="40">
        <f>IF(JZ$7="",0,JZ58*условия!$W20)</f>
        <v>0</v>
      </c>
      <c r="KA68" s="40">
        <f>IF(KA$7="",0,KA58*условия!$W20)</f>
        <v>0</v>
      </c>
      <c r="KB68" s="40">
        <f>IF(KB$7="",0,KB58*условия!$W20)</f>
        <v>0</v>
      </c>
      <c r="KC68" s="40">
        <f>IF(KC$7="",0,KC58*условия!$W20)</f>
        <v>0</v>
      </c>
      <c r="KD68" s="40">
        <f>IF(KD$7="",0,KD58*условия!$W20)</f>
        <v>0</v>
      </c>
      <c r="KE68" s="40">
        <f>IF(KE$7="",0,KE58*условия!$W20)</f>
        <v>0</v>
      </c>
      <c r="KF68" s="40">
        <f>IF(KF$7="",0,KF58*условия!$W20)</f>
        <v>0</v>
      </c>
      <c r="KG68" s="40">
        <f>IF(KG$7="",0,KG58*условия!$W20)</f>
        <v>0</v>
      </c>
      <c r="KH68" s="40">
        <f>IF(KH$7="",0,KH58*условия!$W20)</f>
        <v>0</v>
      </c>
      <c r="KI68" s="40">
        <f>IF(KI$7="",0,KI58*условия!$W20)</f>
        <v>0</v>
      </c>
      <c r="KJ68" s="40">
        <f>IF(KJ$7="",0,KJ58*условия!$W20)</f>
        <v>0</v>
      </c>
      <c r="KK68" s="40">
        <f>IF(KK$7="",0,KK58*условия!$W20)</f>
        <v>0</v>
      </c>
      <c r="KL68" s="40">
        <f>IF(KL$7="",0,KL58*условия!$W20)</f>
        <v>0</v>
      </c>
      <c r="KM68" s="40">
        <f>IF(KM$7="",0,KM58*условия!$W20)</f>
        <v>0</v>
      </c>
      <c r="KN68" s="40">
        <f>IF(KN$7="",0,KN58*условия!$W20)</f>
        <v>0</v>
      </c>
      <c r="KO68" s="40">
        <f>IF(KO$7="",0,KO58*условия!$W20)</f>
        <v>0</v>
      </c>
      <c r="KP68" s="40">
        <f>IF(KP$7="",0,KP58*условия!$W20)</f>
        <v>0</v>
      </c>
      <c r="KQ68" s="40">
        <f>IF(KQ$7="",0,KQ58*условия!$W20)</f>
        <v>0</v>
      </c>
      <c r="KR68" s="40">
        <f>IF(KR$7="",0,KR58*условия!$W20)</f>
        <v>0</v>
      </c>
      <c r="KS68" s="40">
        <f>IF(KS$7="",0,KS58*условия!$W20)</f>
        <v>0</v>
      </c>
      <c r="KT68" s="40">
        <f>IF(KT$7="",0,KT58*условия!$W20)</f>
        <v>0</v>
      </c>
      <c r="KU68" s="40">
        <f>IF(KU$7="",0,KU58*условия!$W20)</f>
        <v>0</v>
      </c>
      <c r="KV68" s="40">
        <f>IF(KV$7="",0,KV58*условия!$W20)</f>
        <v>0</v>
      </c>
      <c r="KW68" s="1"/>
      <c r="KX68" s="1"/>
    </row>
    <row r="69" spans="1:310" x14ac:dyDescent="0.25">
      <c r="A69" s="1"/>
      <c r="B69" s="79"/>
      <c r="C69" s="79"/>
      <c r="D69" s="79"/>
      <c r="E69" s="1" t="str">
        <f>E66</f>
        <v>доход от продаж</v>
      </c>
      <c r="F69" s="1"/>
      <c r="G69" s="1"/>
      <c r="H69" s="11" t="str">
        <f t="shared" si="55"/>
        <v>руб.</v>
      </c>
      <c r="I69" s="1"/>
      <c r="J69" s="1"/>
      <c r="K69" s="1" t="str">
        <f>справочники!$U$16</f>
        <v>непостоянные-60сотрудников</v>
      </c>
      <c r="L69" s="1"/>
      <c r="M69" s="5"/>
      <c r="N69" s="40"/>
      <c r="O69" s="19"/>
      <c r="P69" s="1"/>
      <c r="Q69" s="1"/>
      <c r="R69" s="40">
        <f>SUMIFS($T69:$KW69,$T$1:$KW$1,"&gt;="&amp;1,$T$1:$KW$1,"&lt;="&amp;MAX($1:$1))</f>
        <v>65047125</v>
      </c>
      <c r="S69" s="1"/>
      <c r="T69" s="232"/>
      <c r="U69" s="40">
        <f>IF(U$7="",0,U59*условия!$W21)</f>
        <v>125124.99999999999</v>
      </c>
      <c r="V69" s="40">
        <f>IF(V$7="",0,V59*условия!$W21)</f>
        <v>257400</v>
      </c>
      <c r="W69" s="40">
        <f>IF(W$7="",0,W59*условия!$W21)</f>
        <v>396825.00000000006</v>
      </c>
      <c r="X69" s="40">
        <f>IF(X$7="",0,X59*условия!$W21)</f>
        <v>543400.00000000012</v>
      </c>
      <c r="Y69" s="40">
        <f>IF(Y$7="",0,Y59*условия!$W21)</f>
        <v>697125.00000000012</v>
      </c>
      <c r="Z69" s="40">
        <f>IF(Z$7="",0,Z59*условия!$W21)</f>
        <v>858000.00000000023</v>
      </c>
      <c r="AA69" s="40">
        <f>IF(AA$7="",0,AA59*условия!$W21)</f>
        <v>1026025.0000000002</v>
      </c>
      <c r="AB69" s="40">
        <f>IF(AB$7="",0,AB59*условия!$W21)</f>
        <v>1201200.0000000002</v>
      </c>
      <c r="AC69" s="40">
        <f>IF(AC$7="",0,AC59*условия!$W21)</f>
        <v>1383525.0000000002</v>
      </c>
      <c r="AD69" s="40">
        <f>IF(AD$7="",0,AD59*условия!$W21)</f>
        <v>1447875.0000000002</v>
      </c>
      <c r="AE69" s="40">
        <f>IF(AE$7="",0,AE59*условия!$W21)</f>
        <v>1512225</v>
      </c>
      <c r="AF69" s="40">
        <f>IF(AF$7="",0,AF59*условия!$W21)</f>
        <v>1576575</v>
      </c>
      <c r="AG69" s="40">
        <f>IF(AG$7="",0,AG59*условия!$W21)</f>
        <v>1640925</v>
      </c>
      <c r="AH69" s="40">
        <f>IF(AH$7="",0,AH59*условия!$W21)</f>
        <v>1705275</v>
      </c>
      <c r="AI69" s="40">
        <f>IF(AI$7="",0,AI59*условия!$W21)</f>
        <v>1769625</v>
      </c>
      <c r="AJ69" s="40">
        <f>IF(AJ$7="",0,AJ59*условия!$W21)</f>
        <v>1833975</v>
      </c>
      <c r="AK69" s="40">
        <f>IF(AK$7="",0,AK59*условия!$W21)</f>
        <v>1898325</v>
      </c>
      <c r="AL69" s="40">
        <f>IF(AL$7="",0,AL59*условия!$W21)</f>
        <v>1962675</v>
      </c>
      <c r="AM69" s="40">
        <f>IF(AM$7="",0,AM59*условия!$W21)</f>
        <v>2027025</v>
      </c>
      <c r="AN69" s="40">
        <f>IF(AN$7="",0,AN59*условия!$W21)</f>
        <v>2091374.9999999995</v>
      </c>
      <c r="AO69" s="40">
        <f>IF(AO$7="",0,AO59*условия!$W21)</f>
        <v>2155724.9999999995</v>
      </c>
      <c r="AP69" s="40">
        <f>IF(AP$7="",0,AP59*условия!$W21)</f>
        <v>2220074.9999999995</v>
      </c>
      <c r="AQ69" s="40">
        <f>IF(AQ$7="",0,AQ59*условия!$W21)</f>
        <v>2284424.9999999995</v>
      </c>
      <c r="AR69" s="40">
        <f>IF(AR$7="",0,AR59*условия!$W21)</f>
        <v>2348774.9999999995</v>
      </c>
      <c r="AS69" s="40">
        <f>IF(AS$7="",0,AS59*условия!$W21)</f>
        <v>2413124.9999999995</v>
      </c>
      <c r="AT69" s="40">
        <f>IF(AT$7="",0,AT59*условия!$W21)</f>
        <v>2477474.9999999995</v>
      </c>
      <c r="AU69" s="40">
        <f>IF(AU$7="",0,AU59*условия!$W21)</f>
        <v>2541824.9999999995</v>
      </c>
      <c r="AV69" s="40">
        <f>IF(AV$7="",0,AV59*условия!$W21)</f>
        <v>2606174.9999999995</v>
      </c>
      <c r="AW69" s="40">
        <f>IF(AW$7="",0,AW59*условия!$W21)</f>
        <v>2670525</v>
      </c>
      <c r="AX69" s="40">
        <f>IF(AX$7="",0,AX59*условия!$W21)</f>
        <v>2734875.0000000005</v>
      </c>
      <c r="AY69" s="40">
        <f>IF(AY$7="",0,AY59*условия!$W21)</f>
        <v>2799225.0000000009</v>
      </c>
      <c r="AZ69" s="40">
        <f>IF(AZ$7="",0,AZ59*условия!$W21)</f>
        <v>2863575.0000000009</v>
      </c>
      <c r="BA69" s="40">
        <f>IF(BA$7="",0,BA59*условия!$W21)</f>
        <v>2927925.0000000014</v>
      </c>
      <c r="BB69" s="40">
        <f>IF(BB$7="",0,BB59*условия!$W21)</f>
        <v>2992275.0000000009</v>
      </c>
      <c r="BC69" s="40">
        <f>IF(BC$7="",0,BC59*условия!$W21)</f>
        <v>3056625.0000000009</v>
      </c>
      <c r="BD69" s="40">
        <f>IF(BD$7="",0,BD59*условия!$W21)</f>
        <v>-6.6506800067145377E-10</v>
      </c>
      <c r="BE69" s="40">
        <f>IF(BE$7="",0,BE59*условия!$W21)</f>
        <v>0</v>
      </c>
      <c r="BF69" s="40">
        <f>IF(BF$7="",0,BF59*условия!$W21)</f>
        <v>0</v>
      </c>
      <c r="BG69" s="40">
        <f>IF(BG$7="",0,BG59*условия!$W21)</f>
        <v>0</v>
      </c>
      <c r="BH69" s="40">
        <f>IF(BH$7="",0,BH59*условия!$W21)</f>
        <v>0</v>
      </c>
      <c r="BI69" s="40">
        <f>IF(BI$7="",0,BI59*условия!$W21)</f>
        <v>0</v>
      </c>
      <c r="BJ69" s="40">
        <f>IF(BJ$7="",0,BJ59*условия!$W21)</f>
        <v>0</v>
      </c>
      <c r="BK69" s="40">
        <f>IF(BK$7="",0,BK59*условия!$W21)</f>
        <v>0</v>
      </c>
      <c r="BL69" s="40">
        <f>IF(BL$7="",0,BL59*условия!$W21)</f>
        <v>0</v>
      </c>
      <c r="BM69" s="40">
        <f>IF(BM$7="",0,BM59*условия!$W21)</f>
        <v>0</v>
      </c>
      <c r="BN69" s="40">
        <f>IF(BN$7="",0,BN59*условия!$W21)</f>
        <v>0</v>
      </c>
      <c r="BO69" s="40">
        <f>IF(BO$7="",0,BO59*условия!$W21)</f>
        <v>0</v>
      </c>
      <c r="BP69" s="40">
        <f>IF(BP$7="",0,BP59*условия!$W21)</f>
        <v>0</v>
      </c>
      <c r="BQ69" s="40">
        <f>IF(BQ$7="",0,BQ59*условия!$W21)</f>
        <v>0</v>
      </c>
      <c r="BR69" s="40">
        <f>IF(BR$7="",0,BR59*условия!$W21)</f>
        <v>0</v>
      </c>
      <c r="BS69" s="40">
        <f>IF(BS$7="",0,BS59*условия!$W21)</f>
        <v>0</v>
      </c>
      <c r="BT69" s="40">
        <f>IF(BT$7="",0,BT59*условия!$W21)</f>
        <v>0</v>
      </c>
      <c r="BU69" s="40">
        <f>IF(BU$7="",0,BU59*условия!$W21)</f>
        <v>0</v>
      </c>
      <c r="BV69" s="40">
        <f>IF(BV$7="",0,BV59*условия!$W21)</f>
        <v>0</v>
      </c>
      <c r="BW69" s="40">
        <f>IF(BW$7="",0,BW59*условия!$W21)</f>
        <v>0</v>
      </c>
      <c r="BX69" s="40">
        <f>IF(BX$7="",0,BX59*условия!$W21)</f>
        <v>0</v>
      </c>
      <c r="BY69" s="40">
        <f>IF(BY$7="",0,BY59*условия!$W21)</f>
        <v>0</v>
      </c>
      <c r="BZ69" s="40">
        <f>IF(BZ$7="",0,BZ59*условия!$W21)</f>
        <v>0</v>
      </c>
      <c r="CA69" s="40">
        <f>IF(CA$7="",0,CA59*условия!$W21)</f>
        <v>0</v>
      </c>
      <c r="CB69" s="40">
        <f>IF(CB$7="",0,CB59*условия!$W21)</f>
        <v>0</v>
      </c>
      <c r="CC69" s="40">
        <f>IF(CC$7="",0,CC59*условия!$W21)</f>
        <v>0</v>
      </c>
      <c r="CD69" s="40">
        <f>IF(CD$7="",0,CD59*условия!$W21)</f>
        <v>0</v>
      </c>
      <c r="CE69" s="40">
        <f>IF(CE$7="",0,CE59*условия!$W21)</f>
        <v>0</v>
      </c>
      <c r="CF69" s="40">
        <f>IF(CF$7="",0,CF59*условия!$W21)</f>
        <v>0</v>
      </c>
      <c r="CG69" s="40">
        <f>IF(CG$7="",0,CG59*условия!$W21)</f>
        <v>0</v>
      </c>
      <c r="CH69" s="40">
        <f>IF(CH$7="",0,CH59*условия!$W21)</f>
        <v>0</v>
      </c>
      <c r="CI69" s="40">
        <f>IF(CI$7="",0,CI59*условия!$W21)</f>
        <v>0</v>
      </c>
      <c r="CJ69" s="40">
        <f>IF(CJ$7="",0,CJ59*условия!$W21)</f>
        <v>0</v>
      </c>
      <c r="CK69" s="40">
        <f>IF(CK$7="",0,CK59*условия!$W21)</f>
        <v>0</v>
      </c>
      <c r="CL69" s="40">
        <f>IF(CL$7="",0,CL59*условия!$W21)</f>
        <v>0</v>
      </c>
      <c r="CM69" s="40">
        <f>IF(CM$7="",0,CM59*условия!$W21)</f>
        <v>0</v>
      </c>
      <c r="CN69" s="40">
        <f>IF(CN$7="",0,CN59*условия!$W21)</f>
        <v>0</v>
      </c>
      <c r="CO69" s="40">
        <f>IF(CO$7="",0,CO59*условия!$W21)</f>
        <v>0</v>
      </c>
      <c r="CP69" s="40">
        <f>IF(CP$7="",0,CP59*условия!$W21)</f>
        <v>0</v>
      </c>
      <c r="CQ69" s="40">
        <f>IF(CQ$7="",0,CQ59*условия!$W21)</f>
        <v>0</v>
      </c>
      <c r="CR69" s="40">
        <f>IF(CR$7="",0,CR59*условия!$W21)</f>
        <v>0</v>
      </c>
      <c r="CS69" s="40">
        <f>IF(CS$7="",0,CS59*условия!$W21)</f>
        <v>0</v>
      </c>
      <c r="CT69" s="40">
        <f>IF(CT$7="",0,CT59*условия!$W21)</f>
        <v>0</v>
      </c>
      <c r="CU69" s="40">
        <f>IF(CU$7="",0,CU59*условия!$W21)</f>
        <v>0</v>
      </c>
      <c r="CV69" s="40">
        <f>IF(CV$7="",0,CV59*условия!$W21)</f>
        <v>0</v>
      </c>
      <c r="CW69" s="40">
        <f>IF(CW$7="",0,CW59*условия!$W21)</f>
        <v>0</v>
      </c>
      <c r="CX69" s="40">
        <f>IF(CX$7="",0,CX59*условия!$W21)</f>
        <v>0</v>
      </c>
      <c r="CY69" s="40">
        <f>IF(CY$7="",0,CY59*условия!$W21)</f>
        <v>0</v>
      </c>
      <c r="CZ69" s="40">
        <f>IF(CZ$7="",0,CZ59*условия!$W21)</f>
        <v>0</v>
      </c>
      <c r="DA69" s="40">
        <f>IF(DA$7="",0,DA59*условия!$W21)</f>
        <v>0</v>
      </c>
      <c r="DB69" s="40">
        <f>IF(DB$7="",0,DB59*условия!$W21)</f>
        <v>0</v>
      </c>
      <c r="DC69" s="40">
        <f>IF(DC$7="",0,DC59*условия!$W21)</f>
        <v>0</v>
      </c>
      <c r="DD69" s="40">
        <f>IF(DD$7="",0,DD59*условия!$W21)</f>
        <v>0</v>
      </c>
      <c r="DE69" s="40">
        <f>IF(DE$7="",0,DE59*условия!$W21)</f>
        <v>0</v>
      </c>
      <c r="DF69" s="40">
        <f>IF(DF$7="",0,DF59*условия!$W21)</f>
        <v>0</v>
      </c>
      <c r="DG69" s="40">
        <f>IF(DG$7="",0,DG59*условия!$W21)</f>
        <v>0</v>
      </c>
      <c r="DH69" s="40">
        <f>IF(DH$7="",0,DH59*условия!$W21)</f>
        <v>0</v>
      </c>
      <c r="DI69" s="40">
        <f>IF(DI$7="",0,DI59*условия!$W21)</f>
        <v>0</v>
      </c>
      <c r="DJ69" s="40">
        <f>IF(DJ$7="",0,DJ59*условия!$W21)</f>
        <v>0</v>
      </c>
      <c r="DK69" s="40">
        <f>IF(DK$7="",0,DK59*условия!$W21)</f>
        <v>0</v>
      </c>
      <c r="DL69" s="40">
        <f>IF(DL$7="",0,DL59*условия!$W21)</f>
        <v>0</v>
      </c>
      <c r="DM69" s="40">
        <f>IF(DM$7="",0,DM59*условия!$W21)</f>
        <v>0</v>
      </c>
      <c r="DN69" s="40">
        <f>IF(DN$7="",0,DN59*условия!$W21)</f>
        <v>0</v>
      </c>
      <c r="DO69" s="40">
        <f>IF(DO$7="",0,DO59*условия!$W21)</f>
        <v>0</v>
      </c>
      <c r="DP69" s="40">
        <f>IF(DP$7="",0,DP59*условия!$W21)</f>
        <v>0</v>
      </c>
      <c r="DQ69" s="40">
        <f>IF(DQ$7="",0,DQ59*условия!$W21)</f>
        <v>0</v>
      </c>
      <c r="DR69" s="40">
        <f>IF(DR$7="",0,DR59*условия!$W21)</f>
        <v>0</v>
      </c>
      <c r="DS69" s="40">
        <f>IF(DS$7="",0,DS59*условия!$W21)</f>
        <v>0</v>
      </c>
      <c r="DT69" s="40">
        <f>IF(DT$7="",0,DT59*условия!$W21)</f>
        <v>0</v>
      </c>
      <c r="DU69" s="40">
        <f>IF(DU$7="",0,DU59*условия!$W21)</f>
        <v>0</v>
      </c>
      <c r="DV69" s="40">
        <f>IF(DV$7="",0,DV59*условия!$W21)</f>
        <v>0</v>
      </c>
      <c r="DW69" s="40">
        <f>IF(DW$7="",0,DW59*условия!$W21)</f>
        <v>0</v>
      </c>
      <c r="DX69" s="40">
        <f>IF(DX$7="",0,DX59*условия!$W21)</f>
        <v>0</v>
      </c>
      <c r="DY69" s="40">
        <f>IF(DY$7="",0,DY59*условия!$W21)</f>
        <v>0</v>
      </c>
      <c r="DZ69" s="40">
        <f>IF(DZ$7="",0,DZ59*условия!$W21)</f>
        <v>0</v>
      </c>
      <c r="EA69" s="40">
        <f>IF(EA$7="",0,EA59*условия!$W21)</f>
        <v>0</v>
      </c>
      <c r="EB69" s="40">
        <f>IF(EB$7="",0,EB59*условия!$W21)</f>
        <v>0</v>
      </c>
      <c r="EC69" s="40">
        <f>IF(EC$7="",0,EC59*условия!$W21)</f>
        <v>0</v>
      </c>
      <c r="ED69" s="40">
        <f>IF(ED$7="",0,ED59*условия!$W21)</f>
        <v>0</v>
      </c>
      <c r="EE69" s="40">
        <f>IF(EE$7="",0,EE59*условия!$W21)</f>
        <v>0</v>
      </c>
      <c r="EF69" s="40">
        <f>IF(EF$7="",0,EF59*условия!$W21)</f>
        <v>0</v>
      </c>
      <c r="EG69" s="40">
        <f>IF(EG$7="",0,EG59*условия!$W21)</f>
        <v>0</v>
      </c>
      <c r="EH69" s="40">
        <f>IF(EH$7="",0,EH59*условия!$W21)</f>
        <v>0</v>
      </c>
      <c r="EI69" s="40">
        <f>IF(EI$7="",0,EI59*условия!$W21)</f>
        <v>0</v>
      </c>
      <c r="EJ69" s="40">
        <f>IF(EJ$7="",0,EJ59*условия!$W21)</f>
        <v>0</v>
      </c>
      <c r="EK69" s="40">
        <f>IF(EK$7="",0,EK59*условия!$W21)</f>
        <v>0</v>
      </c>
      <c r="EL69" s="40">
        <f>IF(EL$7="",0,EL59*условия!$W21)</f>
        <v>0</v>
      </c>
      <c r="EM69" s="40">
        <f>IF(EM$7="",0,EM59*условия!$W21)</f>
        <v>0</v>
      </c>
      <c r="EN69" s="40">
        <f>IF(EN$7="",0,EN59*условия!$W21)</f>
        <v>0</v>
      </c>
      <c r="EO69" s="40">
        <f>IF(EO$7="",0,EO59*условия!$W21)</f>
        <v>0</v>
      </c>
      <c r="EP69" s="40">
        <f>IF(EP$7="",0,EP59*условия!$W21)</f>
        <v>0</v>
      </c>
      <c r="EQ69" s="40">
        <f>IF(EQ$7="",0,EQ59*условия!$W21)</f>
        <v>0</v>
      </c>
      <c r="ER69" s="40">
        <f>IF(ER$7="",0,ER59*условия!$W21)</f>
        <v>0</v>
      </c>
      <c r="ES69" s="40">
        <f>IF(ES$7="",0,ES59*условия!$W21)</f>
        <v>0</v>
      </c>
      <c r="ET69" s="40">
        <f>IF(ET$7="",0,ET59*условия!$W21)</f>
        <v>0</v>
      </c>
      <c r="EU69" s="40">
        <f>IF(EU$7="",0,EU59*условия!$W21)</f>
        <v>0</v>
      </c>
      <c r="EV69" s="40">
        <f>IF(EV$7="",0,EV59*условия!$W21)</f>
        <v>0</v>
      </c>
      <c r="EW69" s="40">
        <f>IF(EW$7="",0,EW59*условия!$W21)</f>
        <v>0</v>
      </c>
      <c r="EX69" s="40">
        <f>IF(EX$7="",0,EX59*условия!$W21)</f>
        <v>0</v>
      </c>
      <c r="EY69" s="40">
        <f>IF(EY$7="",0,EY59*условия!$W21)</f>
        <v>0</v>
      </c>
      <c r="EZ69" s="40">
        <f>IF(EZ$7="",0,EZ59*условия!$W21)</f>
        <v>0</v>
      </c>
      <c r="FA69" s="40">
        <f>IF(FA$7="",0,FA59*условия!$W21)</f>
        <v>0</v>
      </c>
      <c r="FB69" s="40">
        <f>IF(FB$7="",0,FB59*условия!$W21)</f>
        <v>0</v>
      </c>
      <c r="FC69" s="40">
        <f>IF(FC$7="",0,FC59*условия!$W21)</f>
        <v>0</v>
      </c>
      <c r="FD69" s="40">
        <f>IF(FD$7="",0,FD59*условия!$W21)</f>
        <v>0</v>
      </c>
      <c r="FE69" s="40">
        <f>IF(FE$7="",0,FE59*условия!$W21)</f>
        <v>0</v>
      </c>
      <c r="FF69" s="40">
        <f>IF(FF$7="",0,FF59*условия!$W21)</f>
        <v>0</v>
      </c>
      <c r="FG69" s="40">
        <f>IF(FG$7="",0,FG59*условия!$W21)</f>
        <v>0</v>
      </c>
      <c r="FH69" s="40">
        <f>IF(FH$7="",0,FH59*условия!$W21)</f>
        <v>0</v>
      </c>
      <c r="FI69" s="40">
        <f>IF(FI$7="",0,FI59*условия!$W21)</f>
        <v>0</v>
      </c>
      <c r="FJ69" s="40">
        <f>IF(FJ$7="",0,FJ59*условия!$W21)</f>
        <v>0</v>
      </c>
      <c r="FK69" s="40">
        <f>IF(FK$7="",0,FK59*условия!$W21)</f>
        <v>0</v>
      </c>
      <c r="FL69" s="40">
        <f>IF(FL$7="",0,FL59*условия!$W21)</f>
        <v>0</v>
      </c>
      <c r="FM69" s="40">
        <f>IF(FM$7="",0,FM59*условия!$W21)</f>
        <v>0</v>
      </c>
      <c r="FN69" s="40">
        <f>IF(FN$7="",0,FN59*условия!$W21)</f>
        <v>0</v>
      </c>
      <c r="FO69" s="40">
        <f>IF(FO$7="",0,FO59*условия!$W21)</f>
        <v>0</v>
      </c>
      <c r="FP69" s="40">
        <f>IF(FP$7="",0,FP59*условия!$W21)</f>
        <v>0</v>
      </c>
      <c r="FQ69" s="40">
        <f>IF(FQ$7="",0,FQ59*условия!$W21)</f>
        <v>0</v>
      </c>
      <c r="FR69" s="40">
        <f>IF(FR$7="",0,FR59*условия!$W21)</f>
        <v>0</v>
      </c>
      <c r="FS69" s="40">
        <f>IF(FS$7="",0,FS59*условия!$W21)</f>
        <v>0</v>
      </c>
      <c r="FT69" s="40">
        <f>IF(FT$7="",0,FT59*условия!$W21)</f>
        <v>0</v>
      </c>
      <c r="FU69" s="40">
        <f>IF(FU$7="",0,FU59*условия!$W21)</f>
        <v>0</v>
      </c>
      <c r="FV69" s="40">
        <f>IF(FV$7="",0,FV59*условия!$W21)</f>
        <v>0</v>
      </c>
      <c r="FW69" s="40">
        <f>IF(FW$7="",0,FW59*условия!$W21)</f>
        <v>0</v>
      </c>
      <c r="FX69" s="40">
        <f>IF(FX$7="",0,FX59*условия!$W21)</f>
        <v>0</v>
      </c>
      <c r="FY69" s="40">
        <f>IF(FY$7="",0,FY59*условия!$W21)</f>
        <v>0</v>
      </c>
      <c r="FZ69" s="40">
        <f>IF(FZ$7="",0,FZ59*условия!$W21)</f>
        <v>0</v>
      </c>
      <c r="GA69" s="40">
        <f>IF(GA$7="",0,GA59*условия!$W21)</f>
        <v>0</v>
      </c>
      <c r="GB69" s="40">
        <f>IF(GB$7="",0,GB59*условия!$W21)</f>
        <v>0</v>
      </c>
      <c r="GC69" s="40">
        <f>IF(GC$7="",0,GC59*условия!$W21)</f>
        <v>0</v>
      </c>
      <c r="GD69" s="40">
        <f>IF(GD$7="",0,GD59*условия!$W21)</f>
        <v>0</v>
      </c>
      <c r="GE69" s="40">
        <f>IF(GE$7="",0,GE59*условия!$W21)</f>
        <v>0</v>
      </c>
      <c r="GF69" s="40">
        <f>IF(GF$7="",0,GF59*условия!$W21)</f>
        <v>0</v>
      </c>
      <c r="GG69" s="40">
        <f>IF(GG$7="",0,GG59*условия!$W21)</f>
        <v>0</v>
      </c>
      <c r="GH69" s="40">
        <f>IF(GH$7="",0,GH59*условия!$W21)</f>
        <v>0</v>
      </c>
      <c r="GI69" s="40">
        <f>IF(GI$7="",0,GI59*условия!$W21)</f>
        <v>0</v>
      </c>
      <c r="GJ69" s="40">
        <f>IF(GJ$7="",0,GJ59*условия!$W21)</f>
        <v>0</v>
      </c>
      <c r="GK69" s="40">
        <f>IF(GK$7="",0,GK59*условия!$W21)</f>
        <v>0</v>
      </c>
      <c r="GL69" s="40">
        <f>IF(GL$7="",0,GL59*условия!$W21)</f>
        <v>0</v>
      </c>
      <c r="GM69" s="40">
        <f>IF(GM$7="",0,GM59*условия!$W21)</f>
        <v>0</v>
      </c>
      <c r="GN69" s="40">
        <f>IF(GN$7="",0,GN59*условия!$W21)</f>
        <v>0</v>
      </c>
      <c r="GO69" s="40">
        <f>IF(GO$7="",0,GO59*условия!$W21)</f>
        <v>0</v>
      </c>
      <c r="GP69" s="40">
        <f>IF(GP$7="",0,GP59*условия!$W21)</f>
        <v>0</v>
      </c>
      <c r="GQ69" s="40">
        <f>IF(GQ$7="",0,GQ59*условия!$W21)</f>
        <v>0</v>
      </c>
      <c r="GR69" s="40">
        <f>IF(GR$7="",0,GR59*условия!$W21)</f>
        <v>0</v>
      </c>
      <c r="GS69" s="40">
        <f>IF(GS$7="",0,GS59*условия!$W21)</f>
        <v>0</v>
      </c>
      <c r="GT69" s="40">
        <f>IF(GT$7="",0,GT59*условия!$W21)</f>
        <v>0</v>
      </c>
      <c r="GU69" s="40">
        <f>IF(GU$7="",0,GU59*условия!$W21)</f>
        <v>0</v>
      </c>
      <c r="GV69" s="40">
        <f>IF(GV$7="",0,GV59*условия!$W21)</f>
        <v>0</v>
      </c>
      <c r="GW69" s="40">
        <f>IF(GW$7="",0,GW59*условия!$W21)</f>
        <v>0</v>
      </c>
      <c r="GX69" s="40">
        <f>IF(GX$7="",0,GX59*условия!$W21)</f>
        <v>0</v>
      </c>
      <c r="GY69" s="40">
        <f>IF(GY$7="",0,GY59*условия!$W21)</f>
        <v>0</v>
      </c>
      <c r="GZ69" s="40">
        <f>IF(GZ$7="",0,GZ59*условия!$W21)</f>
        <v>0</v>
      </c>
      <c r="HA69" s="40">
        <f>IF(HA$7="",0,HA59*условия!$W21)</f>
        <v>0</v>
      </c>
      <c r="HB69" s="40">
        <f>IF(HB$7="",0,HB59*условия!$W21)</f>
        <v>0</v>
      </c>
      <c r="HC69" s="40">
        <f>IF(HC$7="",0,HC59*условия!$W21)</f>
        <v>0</v>
      </c>
      <c r="HD69" s="40">
        <f>IF(HD$7="",0,HD59*условия!$W21)</f>
        <v>0</v>
      </c>
      <c r="HE69" s="40">
        <f>IF(HE$7="",0,HE59*условия!$W21)</f>
        <v>0</v>
      </c>
      <c r="HF69" s="40">
        <f>IF(HF$7="",0,HF59*условия!$W21)</f>
        <v>0</v>
      </c>
      <c r="HG69" s="40">
        <f>IF(HG$7="",0,HG59*условия!$W21)</f>
        <v>0</v>
      </c>
      <c r="HH69" s="40">
        <f>IF(HH$7="",0,HH59*условия!$W21)</f>
        <v>0</v>
      </c>
      <c r="HI69" s="40">
        <f>IF(HI$7="",0,HI59*условия!$W21)</f>
        <v>0</v>
      </c>
      <c r="HJ69" s="40">
        <f>IF(HJ$7="",0,HJ59*условия!$W21)</f>
        <v>0</v>
      </c>
      <c r="HK69" s="40">
        <f>IF(HK$7="",0,HK59*условия!$W21)</f>
        <v>0</v>
      </c>
      <c r="HL69" s="40">
        <f>IF(HL$7="",0,HL59*условия!$W21)</f>
        <v>0</v>
      </c>
      <c r="HM69" s="40">
        <f>IF(HM$7="",0,HM59*условия!$W21)</f>
        <v>0</v>
      </c>
      <c r="HN69" s="40">
        <f>IF(HN$7="",0,HN59*условия!$W21)</f>
        <v>0</v>
      </c>
      <c r="HO69" s="40">
        <f>IF(HO$7="",0,HO59*условия!$W21)</f>
        <v>0</v>
      </c>
      <c r="HP69" s="40">
        <f>IF(HP$7="",0,HP59*условия!$W21)</f>
        <v>0</v>
      </c>
      <c r="HQ69" s="40">
        <f>IF(HQ$7="",0,HQ59*условия!$W21)</f>
        <v>0</v>
      </c>
      <c r="HR69" s="40">
        <f>IF(HR$7="",0,HR59*условия!$W21)</f>
        <v>0</v>
      </c>
      <c r="HS69" s="40">
        <f>IF(HS$7="",0,HS59*условия!$W21)</f>
        <v>0</v>
      </c>
      <c r="HT69" s="40">
        <f>IF(HT$7="",0,HT59*условия!$W21)</f>
        <v>0</v>
      </c>
      <c r="HU69" s="40">
        <f>IF(HU$7="",0,HU59*условия!$W21)</f>
        <v>0</v>
      </c>
      <c r="HV69" s="40">
        <f>IF(HV$7="",0,HV59*условия!$W21)</f>
        <v>0</v>
      </c>
      <c r="HW69" s="40">
        <f>IF(HW$7="",0,HW59*условия!$W21)</f>
        <v>0</v>
      </c>
      <c r="HX69" s="40">
        <f>IF(HX$7="",0,HX59*условия!$W21)</f>
        <v>0</v>
      </c>
      <c r="HY69" s="40">
        <f>IF(HY$7="",0,HY59*условия!$W21)</f>
        <v>0</v>
      </c>
      <c r="HZ69" s="40">
        <f>IF(HZ$7="",0,HZ59*условия!$W21)</f>
        <v>0</v>
      </c>
      <c r="IA69" s="40">
        <f>IF(IA$7="",0,IA59*условия!$W21)</f>
        <v>0</v>
      </c>
      <c r="IB69" s="40">
        <f>IF(IB$7="",0,IB59*условия!$W21)</f>
        <v>0</v>
      </c>
      <c r="IC69" s="40">
        <f>IF(IC$7="",0,IC59*условия!$W21)</f>
        <v>0</v>
      </c>
      <c r="ID69" s="40">
        <f>IF(ID$7="",0,ID59*условия!$W21)</f>
        <v>0</v>
      </c>
      <c r="IE69" s="40">
        <f>IF(IE$7="",0,IE59*условия!$W21)</f>
        <v>0</v>
      </c>
      <c r="IF69" s="40">
        <f>IF(IF$7="",0,IF59*условия!$W21)</f>
        <v>0</v>
      </c>
      <c r="IG69" s="40">
        <f>IF(IG$7="",0,IG59*условия!$W21)</f>
        <v>0</v>
      </c>
      <c r="IH69" s="40">
        <f>IF(IH$7="",0,IH59*условия!$W21)</f>
        <v>0</v>
      </c>
      <c r="II69" s="40">
        <f>IF(II$7="",0,II59*условия!$W21)</f>
        <v>0</v>
      </c>
      <c r="IJ69" s="40">
        <f>IF(IJ$7="",0,IJ59*условия!$W21)</f>
        <v>0</v>
      </c>
      <c r="IK69" s="40">
        <f>IF(IK$7="",0,IK59*условия!$W21)</f>
        <v>0</v>
      </c>
      <c r="IL69" s="40">
        <f>IF(IL$7="",0,IL59*условия!$W21)</f>
        <v>0</v>
      </c>
      <c r="IM69" s="40">
        <f>IF(IM$7="",0,IM59*условия!$W21)</f>
        <v>0</v>
      </c>
      <c r="IN69" s="40">
        <f>IF(IN$7="",0,IN59*условия!$W21)</f>
        <v>0</v>
      </c>
      <c r="IO69" s="40">
        <f>IF(IO$7="",0,IO59*условия!$W21)</f>
        <v>0</v>
      </c>
      <c r="IP69" s="40">
        <f>IF(IP$7="",0,IP59*условия!$W21)</f>
        <v>0</v>
      </c>
      <c r="IQ69" s="40">
        <f>IF(IQ$7="",0,IQ59*условия!$W21)</f>
        <v>0</v>
      </c>
      <c r="IR69" s="40">
        <f>IF(IR$7="",0,IR59*условия!$W21)</f>
        <v>0</v>
      </c>
      <c r="IS69" s="40">
        <f>IF(IS$7="",0,IS59*условия!$W21)</f>
        <v>0</v>
      </c>
      <c r="IT69" s="40">
        <f>IF(IT$7="",0,IT59*условия!$W21)</f>
        <v>0</v>
      </c>
      <c r="IU69" s="40">
        <f>IF(IU$7="",0,IU59*условия!$W21)</f>
        <v>0</v>
      </c>
      <c r="IV69" s="40">
        <f>IF(IV$7="",0,IV59*условия!$W21)</f>
        <v>0</v>
      </c>
      <c r="IW69" s="40">
        <f>IF(IW$7="",0,IW59*условия!$W21)</f>
        <v>0</v>
      </c>
      <c r="IX69" s="40">
        <f>IF(IX$7="",0,IX59*условия!$W21)</f>
        <v>0</v>
      </c>
      <c r="IY69" s="40">
        <f>IF(IY$7="",0,IY59*условия!$W21)</f>
        <v>0</v>
      </c>
      <c r="IZ69" s="40">
        <f>IF(IZ$7="",0,IZ59*условия!$W21)</f>
        <v>0</v>
      </c>
      <c r="JA69" s="40">
        <f>IF(JA$7="",0,JA59*условия!$W21)</f>
        <v>0</v>
      </c>
      <c r="JB69" s="40">
        <f>IF(JB$7="",0,JB59*условия!$W21)</f>
        <v>0</v>
      </c>
      <c r="JC69" s="40">
        <f>IF(JC$7="",0,JC59*условия!$W21)</f>
        <v>0</v>
      </c>
      <c r="JD69" s="40">
        <f>IF(JD$7="",0,JD59*условия!$W21)</f>
        <v>0</v>
      </c>
      <c r="JE69" s="40">
        <f>IF(JE$7="",0,JE59*условия!$W21)</f>
        <v>0</v>
      </c>
      <c r="JF69" s="40">
        <f>IF(JF$7="",0,JF59*условия!$W21)</f>
        <v>0</v>
      </c>
      <c r="JG69" s="40">
        <f>IF(JG$7="",0,JG59*условия!$W21)</f>
        <v>0</v>
      </c>
      <c r="JH69" s="40">
        <f>IF(JH$7="",0,JH59*условия!$W21)</f>
        <v>0</v>
      </c>
      <c r="JI69" s="40">
        <f>IF(JI$7="",0,JI59*условия!$W21)</f>
        <v>0</v>
      </c>
      <c r="JJ69" s="40">
        <f>IF(JJ$7="",0,JJ59*условия!$W21)</f>
        <v>0</v>
      </c>
      <c r="JK69" s="40">
        <f>IF(JK$7="",0,JK59*условия!$W21)</f>
        <v>0</v>
      </c>
      <c r="JL69" s="40">
        <f>IF(JL$7="",0,JL59*условия!$W21)</f>
        <v>0</v>
      </c>
      <c r="JM69" s="40">
        <f>IF(JM$7="",0,JM59*условия!$W21)</f>
        <v>0</v>
      </c>
      <c r="JN69" s="40">
        <f>IF(JN$7="",0,JN59*условия!$W21)</f>
        <v>0</v>
      </c>
      <c r="JO69" s="40">
        <f>IF(JO$7="",0,JO59*условия!$W21)</f>
        <v>0</v>
      </c>
      <c r="JP69" s="40">
        <f>IF(JP$7="",0,JP59*условия!$W21)</f>
        <v>0</v>
      </c>
      <c r="JQ69" s="40">
        <f>IF(JQ$7="",0,JQ59*условия!$W21)</f>
        <v>0</v>
      </c>
      <c r="JR69" s="40">
        <f>IF(JR$7="",0,JR59*условия!$W21)</f>
        <v>0</v>
      </c>
      <c r="JS69" s="40">
        <f>IF(JS$7="",0,JS59*условия!$W21)</f>
        <v>0</v>
      </c>
      <c r="JT69" s="40">
        <f>IF(JT$7="",0,JT59*условия!$W21)</f>
        <v>0</v>
      </c>
      <c r="JU69" s="40">
        <f>IF(JU$7="",0,JU59*условия!$W21)</f>
        <v>0</v>
      </c>
      <c r="JV69" s="40">
        <f>IF(JV$7="",0,JV59*условия!$W21)</f>
        <v>0</v>
      </c>
      <c r="JW69" s="40">
        <f>IF(JW$7="",0,JW59*условия!$W21)</f>
        <v>0</v>
      </c>
      <c r="JX69" s="40">
        <f>IF(JX$7="",0,JX59*условия!$W21)</f>
        <v>0</v>
      </c>
      <c r="JY69" s="40">
        <f>IF(JY$7="",0,JY59*условия!$W21)</f>
        <v>0</v>
      </c>
      <c r="JZ69" s="40">
        <f>IF(JZ$7="",0,JZ59*условия!$W21)</f>
        <v>0</v>
      </c>
      <c r="KA69" s="40">
        <f>IF(KA$7="",0,KA59*условия!$W21)</f>
        <v>0</v>
      </c>
      <c r="KB69" s="40">
        <f>IF(KB$7="",0,KB59*условия!$W21)</f>
        <v>0</v>
      </c>
      <c r="KC69" s="40">
        <f>IF(KC$7="",0,KC59*условия!$W21)</f>
        <v>0</v>
      </c>
      <c r="KD69" s="40">
        <f>IF(KD$7="",0,KD59*условия!$W21)</f>
        <v>0</v>
      </c>
      <c r="KE69" s="40">
        <f>IF(KE$7="",0,KE59*условия!$W21)</f>
        <v>0</v>
      </c>
      <c r="KF69" s="40">
        <f>IF(KF$7="",0,KF59*условия!$W21)</f>
        <v>0</v>
      </c>
      <c r="KG69" s="40">
        <f>IF(KG$7="",0,KG59*условия!$W21)</f>
        <v>0</v>
      </c>
      <c r="KH69" s="40">
        <f>IF(KH$7="",0,KH59*условия!$W21)</f>
        <v>0</v>
      </c>
      <c r="KI69" s="40">
        <f>IF(KI$7="",0,KI59*условия!$W21)</f>
        <v>0</v>
      </c>
      <c r="KJ69" s="40">
        <f>IF(KJ$7="",0,KJ59*условия!$W21)</f>
        <v>0</v>
      </c>
      <c r="KK69" s="40">
        <f>IF(KK$7="",0,KK59*условия!$W21)</f>
        <v>0</v>
      </c>
      <c r="KL69" s="40">
        <f>IF(KL$7="",0,KL59*условия!$W21)</f>
        <v>0</v>
      </c>
      <c r="KM69" s="40">
        <f>IF(KM$7="",0,KM59*условия!$W21)</f>
        <v>0</v>
      </c>
      <c r="KN69" s="40">
        <f>IF(KN$7="",0,KN59*условия!$W21)</f>
        <v>0</v>
      </c>
      <c r="KO69" s="40">
        <f>IF(KO$7="",0,KO59*условия!$W21)</f>
        <v>0</v>
      </c>
      <c r="KP69" s="40">
        <f>IF(KP$7="",0,KP59*условия!$W21)</f>
        <v>0</v>
      </c>
      <c r="KQ69" s="40">
        <f>IF(KQ$7="",0,KQ59*условия!$W21)</f>
        <v>0</v>
      </c>
      <c r="KR69" s="40">
        <f>IF(KR$7="",0,KR59*условия!$W21)</f>
        <v>0</v>
      </c>
      <c r="KS69" s="40">
        <f>IF(KS$7="",0,KS59*условия!$W21)</f>
        <v>0</v>
      </c>
      <c r="KT69" s="40">
        <f>IF(KT$7="",0,KT59*условия!$W21)</f>
        <v>0</v>
      </c>
      <c r="KU69" s="40">
        <f>IF(KU$7="",0,KU59*условия!$W21)</f>
        <v>0</v>
      </c>
      <c r="KV69" s="40">
        <f>IF(KV$7="",0,KV59*условия!$W21)</f>
        <v>0</v>
      </c>
      <c r="KW69" s="1"/>
      <c r="KX69" s="1"/>
    </row>
    <row r="70" spans="1:310" ht="4.05" customHeight="1" x14ac:dyDescent="0.25">
      <c r="A70" s="1"/>
      <c r="B70" s="79"/>
      <c r="C70" s="79"/>
      <c r="D70" s="79"/>
      <c r="E70" s="1"/>
      <c r="F70" s="1"/>
      <c r="G70" s="1"/>
      <c r="H70" s="11"/>
      <c r="I70" s="1"/>
      <c r="J70" s="1"/>
      <c r="K70" s="1"/>
      <c r="L70" s="1"/>
      <c r="M70" s="5"/>
      <c r="N70" s="1"/>
      <c r="O70" s="19"/>
      <c r="P70" s="1"/>
      <c r="Q70" s="1"/>
      <c r="R70" s="40"/>
      <c r="S70" s="1"/>
      <c r="T70" s="40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</row>
    <row r="71" spans="1:310" ht="4.05" customHeight="1" x14ac:dyDescent="0.25">
      <c r="A71" s="1"/>
      <c r="B71" s="79"/>
      <c r="C71" s="79"/>
      <c r="D71" s="79"/>
      <c r="E71" s="64"/>
      <c r="F71" s="1"/>
      <c r="G71" s="1"/>
      <c r="H71" s="11"/>
      <c r="I71" s="1"/>
      <c r="J71" s="1"/>
      <c r="K71" s="64"/>
      <c r="L71" s="1"/>
      <c r="M71" s="5"/>
      <c r="N71" s="64"/>
      <c r="O71" s="19"/>
      <c r="P71" s="1"/>
      <c r="Q71" s="1"/>
      <c r="R71" s="68"/>
      <c r="S71" s="1"/>
      <c r="T71" s="40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</row>
    <row r="72" spans="1:310" ht="12" customHeight="1" x14ac:dyDescent="0.25">
      <c r="A72" s="1"/>
      <c r="B72" s="79"/>
      <c r="C72" s="79"/>
      <c r="D72" s="79"/>
      <c r="E72" s="1"/>
      <c r="F72" s="1"/>
      <c r="G72" s="1"/>
      <c r="H72" s="11"/>
      <c r="I72" s="1"/>
      <c r="J72" s="1"/>
      <c r="K72" s="1"/>
      <c r="L72" s="1"/>
      <c r="M72" s="5"/>
      <c r="N72" s="53" t="s">
        <v>9</v>
      </c>
      <c r="O72" s="54"/>
      <c r="P72" s="53"/>
      <c r="Q72" s="53"/>
      <c r="R72" s="55">
        <f>R63-SUM(R64:R70)</f>
        <v>0</v>
      </c>
      <c r="S72" s="1"/>
      <c r="T72" s="40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</row>
    <row r="73" spans="1:310" ht="4.95" customHeight="1" x14ac:dyDescent="0.25">
      <c r="A73" s="1"/>
      <c r="B73" s="79"/>
      <c r="C73" s="79"/>
      <c r="D73" s="79"/>
      <c r="E73" s="1"/>
      <c r="F73" s="1"/>
      <c r="G73" s="1"/>
      <c r="H73" s="11"/>
      <c r="I73" s="1"/>
      <c r="J73" s="1"/>
      <c r="K73" s="1"/>
      <c r="L73" s="1"/>
      <c r="M73" s="5"/>
      <c r="N73" s="1"/>
      <c r="O73" s="19"/>
      <c r="P73" s="1"/>
      <c r="Q73" s="1"/>
      <c r="R73" s="40"/>
      <c r="S73" s="1"/>
      <c r="T73" s="40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</row>
    <row r="74" spans="1:310" s="4" customFormat="1" x14ac:dyDescent="0.25">
      <c r="A74" s="3"/>
      <c r="B74" s="80"/>
      <c r="C74" s="81" t="s">
        <v>25</v>
      </c>
      <c r="D74" s="80"/>
      <c r="E74" s="42" t="str">
        <f>kpi!$E$119</f>
        <v>доход от продаж допуслуг</v>
      </c>
      <c r="F74" s="3"/>
      <c r="G74" s="3"/>
      <c r="H74" s="39" t="str">
        <f>IF(OR($E74="",$E74=0),"",INDEX(kpi!$I:$I,SUMIFS(kpi!$A:$A,kpi!$E:$E,$E74)))</f>
        <v>руб.</v>
      </c>
      <c r="I74" s="3"/>
      <c r="J74" s="3"/>
      <c r="K74" s="42" t="s">
        <v>7</v>
      </c>
      <c r="L74" s="3"/>
      <c r="M74" s="5"/>
      <c r="N74" s="44"/>
      <c r="O74" s="19"/>
      <c r="P74" s="3"/>
      <c r="Q74" s="3"/>
      <c r="R74" s="44">
        <f t="shared" ref="R74:R76" si="56">SUMIFS($T74:$KW74,$T$1:$KW$1,"&gt;="&amp;1,$T$1:$KW$1,"&lt;="&amp;MAX($1:$1))</f>
        <v>27766010.472597223</v>
      </c>
      <c r="S74" s="3"/>
      <c r="T74" s="41"/>
      <c r="U74" s="41">
        <f>IF(U$7="",0,SUM(U75:U81))</f>
        <v>238556.46772222221</v>
      </c>
      <c r="V74" s="41">
        <f t="shared" ref="V74:CG74" si="57">IF(V$7="",0,SUM(V75:V81))</f>
        <v>265113.783</v>
      </c>
      <c r="W74" s="41">
        <f t="shared" si="57"/>
        <v>293106.62883333338</v>
      </c>
      <c r="X74" s="41">
        <f t="shared" si="57"/>
        <v>322535.0052222223</v>
      </c>
      <c r="Y74" s="41">
        <f t="shared" si="57"/>
        <v>353398.91216666671</v>
      </c>
      <c r="Z74" s="41">
        <f t="shared" si="57"/>
        <v>385698.34966666676</v>
      </c>
      <c r="AA74" s="41">
        <f t="shared" si="57"/>
        <v>419433.3177222223</v>
      </c>
      <c r="AB74" s="41">
        <f t="shared" si="57"/>
        <v>449579.45938888896</v>
      </c>
      <c r="AC74" s="41">
        <f t="shared" si="57"/>
        <v>476603.32209722232</v>
      </c>
      <c r="AD74" s="41">
        <f t="shared" si="57"/>
        <v>501768.17273611116</v>
      </c>
      <c r="AE74" s="41">
        <f t="shared" si="57"/>
        <v>527679.49926388892</v>
      </c>
      <c r="AF74" s="41">
        <f t="shared" si="57"/>
        <v>554337.30168055568</v>
      </c>
      <c r="AG74" s="41">
        <f t="shared" si="57"/>
        <v>581741.57998611126</v>
      </c>
      <c r="AH74" s="41">
        <f t="shared" si="57"/>
        <v>609892.33418055577</v>
      </c>
      <c r="AI74" s="41">
        <f t="shared" si="57"/>
        <v>638789.56426388898</v>
      </c>
      <c r="AJ74" s="41">
        <f t="shared" si="57"/>
        <v>668433.27023611125</v>
      </c>
      <c r="AK74" s="41">
        <f t="shared" si="57"/>
        <v>698823.45209722244</v>
      </c>
      <c r="AL74" s="41">
        <f t="shared" si="57"/>
        <v>729960.10984722245</v>
      </c>
      <c r="AM74" s="41">
        <f t="shared" si="57"/>
        <v>761843.2434861114</v>
      </c>
      <c r="AN74" s="41">
        <f t="shared" si="57"/>
        <v>794472.85301388928</v>
      </c>
      <c r="AO74" s="41">
        <f t="shared" si="57"/>
        <v>827848.93843055575</v>
      </c>
      <c r="AP74" s="41">
        <f t="shared" si="57"/>
        <v>861971.49973611138</v>
      </c>
      <c r="AQ74" s="41">
        <f t="shared" si="57"/>
        <v>896840.53693055583</v>
      </c>
      <c r="AR74" s="41">
        <f t="shared" si="57"/>
        <v>932456.05001388921</v>
      </c>
      <c r="AS74" s="41">
        <f t="shared" si="57"/>
        <v>968818.03898611141</v>
      </c>
      <c r="AT74" s="41">
        <f t="shared" si="57"/>
        <v>1005926.5038472225</v>
      </c>
      <c r="AU74" s="41">
        <f t="shared" si="57"/>
        <v>1043781.4445972226</v>
      </c>
      <c r="AV74" s="41">
        <f t="shared" si="57"/>
        <v>1082382.8612361115</v>
      </c>
      <c r="AW74" s="41">
        <f t="shared" si="57"/>
        <v>1121730.7537638892</v>
      </c>
      <c r="AX74" s="41">
        <f t="shared" si="57"/>
        <v>1161825.1221805559</v>
      </c>
      <c r="AY74" s="41">
        <f t="shared" si="57"/>
        <v>1202665.9664861113</v>
      </c>
      <c r="AZ74" s="41">
        <f t="shared" si="57"/>
        <v>1244253.2866805559</v>
      </c>
      <c r="BA74" s="41">
        <f t="shared" si="57"/>
        <v>1286587.0827638893</v>
      </c>
      <c r="BB74" s="41">
        <f t="shared" si="57"/>
        <v>1329667.3547361114</v>
      </c>
      <c r="BC74" s="41">
        <f t="shared" si="57"/>
        <v>1373494.1025972227</v>
      </c>
      <c r="BD74" s="41">
        <f t="shared" si="57"/>
        <v>1153994.3030000003</v>
      </c>
      <c r="BE74" s="41">
        <f t="shared" si="57"/>
        <v>0</v>
      </c>
      <c r="BF74" s="41">
        <f t="shared" si="57"/>
        <v>0</v>
      </c>
      <c r="BG74" s="41">
        <f t="shared" si="57"/>
        <v>0</v>
      </c>
      <c r="BH74" s="41">
        <f t="shared" si="57"/>
        <v>0</v>
      </c>
      <c r="BI74" s="41">
        <f t="shared" si="57"/>
        <v>0</v>
      </c>
      <c r="BJ74" s="41">
        <f t="shared" si="57"/>
        <v>0</v>
      </c>
      <c r="BK74" s="41">
        <f t="shared" si="57"/>
        <v>0</v>
      </c>
      <c r="BL74" s="41">
        <f t="shared" si="57"/>
        <v>0</v>
      </c>
      <c r="BM74" s="41">
        <f t="shared" si="57"/>
        <v>0</v>
      </c>
      <c r="BN74" s="41">
        <f t="shared" si="57"/>
        <v>0</v>
      </c>
      <c r="BO74" s="41">
        <f t="shared" si="57"/>
        <v>0</v>
      </c>
      <c r="BP74" s="41">
        <f t="shared" si="57"/>
        <v>0</v>
      </c>
      <c r="BQ74" s="41">
        <f t="shared" si="57"/>
        <v>0</v>
      </c>
      <c r="BR74" s="41">
        <f t="shared" si="57"/>
        <v>0</v>
      </c>
      <c r="BS74" s="41">
        <f t="shared" si="57"/>
        <v>0</v>
      </c>
      <c r="BT74" s="41">
        <f t="shared" si="57"/>
        <v>0</v>
      </c>
      <c r="BU74" s="41">
        <f t="shared" si="57"/>
        <v>0</v>
      </c>
      <c r="BV74" s="41">
        <f t="shared" si="57"/>
        <v>0</v>
      </c>
      <c r="BW74" s="41">
        <f t="shared" si="57"/>
        <v>0</v>
      </c>
      <c r="BX74" s="41">
        <f t="shared" si="57"/>
        <v>0</v>
      </c>
      <c r="BY74" s="41">
        <f t="shared" si="57"/>
        <v>0</v>
      </c>
      <c r="BZ74" s="41">
        <f t="shared" si="57"/>
        <v>0</v>
      </c>
      <c r="CA74" s="41">
        <f t="shared" si="57"/>
        <v>0</v>
      </c>
      <c r="CB74" s="41">
        <f t="shared" si="57"/>
        <v>0</v>
      </c>
      <c r="CC74" s="41">
        <f t="shared" si="57"/>
        <v>0</v>
      </c>
      <c r="CD74" s="41">
        <f t="shared" si="57"/>
        <v>0</v>
      </c>
      <c r="CE74" s="41">
        <f t="shared" si="57"/>
        <v>0</v>
      </c>
      <c r="CF74" s="41">
        <f t="shared" si="57"/>
        <v>0</v>
      </c>
      <c r="CG74" s="41">
        <f t="shared" si="57"/>
        <v>0</v>
      </c>
      <c r="CH74" s="41">
        <f t="shared" ref="CH74:ES74" si="58">IF(CH$7="",0,SUM(CH75:CH81))</f>
        <v>0</v>
      </c>
      <c r="CI74" s="41">
        <f t="shared" si="58"/>
        <v>0</v>
      </c>
      <c r="CJ74" s="41">
        <f t="shared" si="58"/>
        <v>0</v>
      </c>
      <c r="CK74" s="41">
        <f t="shared" si="58"/>
        <v>0</v>
      </c>
      <c r="CL74" s="41">
        <f t="shared" si="58"/>
        <v>0</v>
      </c>
      <c r="CM74" s="41">
        <f t="shared" si="58"/>
        <v>0</v>
      </c>
      <c r="CN74" s="41">
        <f t="shared" si="58"/>
        <v>0</v>
      </c>
      <c r="CO74" s="41">
        <f t="shared" si="58"/>
        <v>0</v>
      </c>
      <c r="CP74" s="41">
        <f t="shared" si="58"/>
        <v>0</v>
      </c>
      <c r="CQ74" s="41">
        <f t="shared" si="58"/>
        <v>0</v>
      </c>
      <c r="CR74" s="41">
        <f t="shared" si="58"/>
        <v>0</v>
      </c>
      <c r="CS74" s="41">
        <f t="shared" si="58"/>
        <v>0</v>
      </c>
      <c r="CT74" s="41">
        <f t="shared" si="58"/>
        <v>0</v>
      </c>
      <c r="CU74" s="41">
        <f t="shared" si="58"/>
        <v>0</v>
      </c>
      <c r="CV74" s="41">
        <f t="shared" si="58"/>
        <v>0</v>
      </c>
      <c r="CW74" s="41">
        <f t="shared" si="58"/>
        <v>0</v>
      </c>
      <c r="CX74" s="41">
        <f t="shared" si="58"/>
        <v>0</v>
      </c>
      <c r="CY74" s="41">
        <f t="shared" si="58"/>
        <v>0</v>
      </c>
      <c r="CZ74" s="41">
        <f t="shared" si="58"/>
        <v>0</v>
      </c>
      <c r="DA74" s="41">
        <f t="shared" si="58"/>
        <v>0</v>
      </c>
      <c r="DB74" s="41">
        <f t="shared" si="58"/>
        <v>0</v>
      </c>
      <c r="DC74" s="41">
        <f t="shared" si="58"/>
        <v>0</v>
      </c>
      <c r="DD74" s="41">
        <f t="shared" si="58"/>
        <v>0</v>
      </c>
      <c r="DE74" s="41">
        <f t="shared" si="58"/>
        <v>0</v>
      </c>
      <c r="DF74" s="41">
        <f t="shared" si="58"/>
        <v>0</v>
      </c>
      <c r="DG74" s="41">
        <f t="shared" si="58"/>
        <v>0</v>
      </c>
      <c r="DH74" s="41">
        <f t="shared" si="58"/>
        <v>0</v>
      </c>
      <c r="DI74" s="41">
        <f t="shared" si="58"/>
        <v>0</v>
      </c>
      <c r="DJ74" s="41">
        <f t="shared" si="58"/>
        <v>0</v>
      </c>
      <c r="DK74" s="41">
        <f t="shared" si="58"/>
        <v>0</v>
      </c>
      <c r="DL74" s="41">
        <f t="shared" si="58"/>
        <v>0</v>
      </c>
      <c r="DM74" s="41">
        <f t="shared" si="58"/>
        <v>0</v>
      </c>
      <c r="DN74" s="41">
        <f t="shared" si="58"/>
        <v>0</v>
      </c>
      <c r="DO74" s="41">
        <f t="shared" si="58"/>
        <v>0</v>
      </c>
      <c r="DP74" s="41">
        <f t="shared" si="58"/>
        <v>0</v>
      </c>
      <c r="DQ74" s="41">
        <f t="shared" si="58"/>
        <v>0</v>
      </c>
      <c r="DR74" s="41">
        <f t="shared" si="58"/>
        <v>0</v>
      </c>
      <c r="DS74" s="41">
        <f t="shared" si="58"/>
        <v>0</v>
      </c>
      <c r="DT74" s="41">
        <f t="shared" si="58"/>
        <v>0</v>
      </c>
      <c r="DU74" s="41">
        <f t="shared" si="58"/>
        <v>0</v>
      </c>
      <c r="DV74" s="41">
        <f t="shared" si="58"/>
        <v>0</v>
      </c>
      <c r="DW74" s="41">
        <f t="shared" si="58"/>
        <v>0</v>
      </c>
      <c r="DX74" s="41">
        <f t="shared" si="58"/>
        <v>0</v>
      </c>
      <c r="DY74" s="41">
        <f t="shared" si="58"/>
        <v>0</v>
      </c>
      <c r="DZ74" s="41">
        <f t="shared" si="58"/>
        <v>0</v>
      </c>
      <c r="EA74" s="41">
        <f t="shared" si="58"/>
        <v>0</v>
      </c>
      <c r="EB74" s="41">
        <f t="shared" si="58"/>
        <v>0</v>
      </c>
      <c r="EC74" s="41">
        <f t="shared" si="58"/>
        <v>0</v>
      </c>
      <c r="ED74" s="41">
        <f t="shared" si="58"/>
        <v>0</v>
      </c>
      <c r="EE74" s="41">
        <f t="shared" si="58"/>
        <v>0</v>
      </c>
      <c r="EF74" s="41">
        <f t="shared" si="58"/>
        <v>0</v>
      </c>
      <c r="EG74" s="41">
        <f t="shared" si="58"/>
        <v>0</v>
      </c>
      <c r="EH74" s="41">
        <f t="shared" si="58"/>
        <v>0</v>
      </c>
      <c r="EI74" s="41">
        <f t="shared" si="58"/>
        <v>0</v>
      </c>
      <c r="EJ74" s="41">
        <f t="shared" si="58"/>
        <v>0</v>
      </c>
      <c r="EK74" s="41">
        <f t="shared" si="58"/>
        <v>0</v>
      </c>
      <c r="EL74" s="41">
        <f t="shared" si="58"/>
        <v>0</v>
      </c>
      <c r="EM74" s="41">
        <f t="shared" si="58"/>
        <v>0</v>
      </c>
      <c r="EN74" s="41">
        <f t="shared" si="58"/>
        <v>0</v>
      </c>
      <c r="EO74" s="41">
        <f t="shared" si="58"/>
        <v>0</v>
      </c>
      <c r="EP74" s="41">
        <f t="shared" si="58"/>
        <v>0</v>
      </c>
      <c r="EQ74" s="41">
        <f t="shared" si="58"/>
        <v>0</v>
      </c>
      <c r="ER74" s="41">
        <f t="shared" si="58"/>
        <v>0</v>
      </c>
      <c r="ES74" s="41">
        <f t="shared" si="58"/>
        <v>0</v>
      </c>
      <c r="ET74" s="41">
        <f t="shared" ref="ET74:HE74" si="59">IF(ET$7="",0,SUM(ET75:ET81))</f>
        <v>0</v>
      </c>
      <c r="EU74" s="41">
        <f t="shared" si="59"/>
        <v>0</v>
      </c>
      <c r="EV74" s="41">
        <f t="shared" si="59"/>
        <v>0</v>
      </c>
      <c r="EW74" s="41">
        <f t="shared" si="59"/>
        <v>0</v>
      </c>
      <c r="EX74" s="41">
        <f t="shared" si="59"/>
        <v>0</v>
      </c>
      <c r="EY74" s="41">
        <f t="shared" si="59"/>
        <v>0</v>
      </c>
      <c r="EZ74" s="41">
        <f t="shared" si="59"/>
        <v>0</v>
      </c>
      <c r="FA74" s="41">
        <f t="shared" si="59"/>
        <v>0</v>
      </c>
      <c r="FB74" s="41">
        <f t="shared" si="59"/>
        <v>0</v>
      </c>
      <c r="FC74" s="41">
        <f t="shared" si="59"/>
        <v>0</v>
      </c>
      <c r="FD74" s="41">
        <f t="shared" si="59"/>
        <v>0</v>
      </c>
      <c r="FE74" s="41">
        <f t="shared" si="59"/>
        <v>0</v>
      </c>
      <c r="FF74" s="41">
        <f t="shared" si="59"/>
        <v>0</v>
      </c>
      <c r="FG74" s="41">
        <f t="shared" si="59"/>
        <v>0</v>
      </c>
      <c r="FH74" s="41">
        <f t="shared" si="59"/>
        <v>0</v>
      </c>
      <c r="FI74" s="41">
        <f t="shared" si="59"/>
        <v>0</v>
      </c>
      <c r="FJ74" s="41">
        <f t="shared" si="59"/>
        <v>0</v>
      </c>
      <c r="FK74" s="41">
        <f t="shared" si="59"/>
        <v>0</v>
      </c>
      <c r="FL74" s="41">
        <f t="shared" si="59"/>
        <v>0</v>
      </c>
      <c r="FM74" s="41">
        <f t="shared" si="59"/>
        <v>0</v>
      </c>
      <c r="FN74" s="41">
        <f t="shared" si="59"/>
        <v>0</v>
      </c>
      <c r="FO74" s="41">
        <f t="shared" si="59"/>
        <v>0</v>
      </c>
      <c r="FP74" s="41">
        <f t="shared" si="59"/>
        <v>0</v>
      </c>
      <c r="FQ74" s="41">
        <f t="shared" si="59"/>
        <v>0</v>
      </c>
      <c r="FR74" s="41">
        <f t="shared" si="59"/>
        <v>0</v>
      </c>
      <c r="FS74" s="41">
        <f t="shared" si="59"/>
        <v>0</v>
      </c>
      <c r="FT74" s="41">
        <f t="shared" si="59"/>
        <v>0</v>
      </c>
      <c r="FU74" s="41">
        <f t="shared" si="59"/>
        <v>0</v>
      </c>
      <c r="FV74" s="41">
        <f t="shared" si="59"/>
        <v>0</v>
      </c>
      <c r="FW74" s="41">
        <f t="shared" si="59"/>
        <v>0</v>
      </c>
      <c r="FX74" s="41">
        <f t="shared" si="59"/>
        <v>0</v>
      </c>
      <c r="FY74" s="41">
        <f t="shared" si="59"/>
        <v>0</v>
      </c>
      <c r="FZ74" s="41">
        <f t="shared" si="59"/>
        <v>0</v>
      </c>
      <c r="GA74" s="41">
        <f t="shared" si="59"/>
        <v>0</v>
      </c>
      <c r="GB74" s="41">
        <f t="shared" si="59"/>
        <v>0</v>
      </c>
      <c r="GC74" s="41">
        <f t="shared" si="59"/>
        <v>0</v>
      </c>
      <c r="GD74" s="41">
        <f t="shared" si="59"/>
        <v>0</v>
      </c>
      <c r="GE74" s="41">
        <f t="shared" si="59"/>
        <v>0</v>
      </c>
      <c r="GF74" s="41">
        <f t="shared" si="59"/>
        <v>0</v>
      </c>
      <c r="GG74" s="41">
        <f t="shared" si="59"/>
        <v>0</v>
      </c>
      <c r="GH74" s="41">
        <f t="shared" si="59"/>
        <v>0</v>
      </c>
      <c r="GI74" s="41">
        <f t="shared" si="59"/>
        <v>0</v>
      </c>
      <c r="GJ74" s="41">
        <f t="shared" si="59"/>
        <v>0</v>
      </c>
      <c r="GK74" s="41">
        <f t="shared" si="59"/>
        <v>0</v>
      </c>
      <c r="GL74" s="41">
        <f t="shared" si="59"/>
        <v>0</v>
      </c>
      <c r="GM74" s="41">
        <f t="shared" si="59"/>
        <v>0</v>
      </c>
      <c r="GN74" s="41">
        <f t="shared" si="59"/>
        <v>0</v>
      </c>
      <c r="GO74" s="41">
        <f t="shared" si="59"/>
        <v>0</v>
      </c>
      <c r="GP74" s="41">
        <f t="shared" si="59"/>
        <v>0</v>
      </c>
      <c r="GQ74" s="41">
        <f t="shared" si="59"/>
        <v>0</v>
      </c>
      <c r="GR74" s="41">
        <f t="shared" si="59"/>
        <v>0</v>
      </c>
      <c r="GS74" s="41">
        <f t="shared" si="59"/>
        <v>0</v>
      </c>
      <c r="GT74" s="41">
        <f t="shared" si="59"/>
        <v>0</v>
      </c>
      <c r="GU74" s="41">
        <f t="shared" si="59"/>
        <v>0</v>
      </c>
      <c r="GV74" s="41">
        <f t="shared" si="59"/>
        <v>0</v>
      </c>
      <c r="GW74" s="41">
        <f t="shared" si="59"/>
        <v>0</v>
      </c>
      <c r="GX74" s="41">
        <f t="shared" si="59"/>
        <v>0</v>
      </c>
      <c r="GY74" s="41">
        <f t="shared" si="59"/>
        <v>0</v>
      </c>
      <c r="GZ74" s="41">
        <f t="shared" si="59"/>
        <v>0</v>
      </c>
      <c r="HA74" s="41">
        <f t="shared" si="59"/>
        <v>0</v>
      </c>
      <c r="HB74" s="41">
        <f t="shared" si="59"/>
        <v>0</v>
      </c>
      <c r="HC74" s="41">
        <f t="shared" si="59"/>
        <v>0</v>
      </c>
      <c r="HD74" s="41">
        <f t="shared" si="59"/>
        <v>0</v>
      </c>
      <c r="HE74" s="41">
        <f t="shared" si="59"/>
        <v>0</v>
      </c>
      <c r="HF74" s="41">
        <f t="shared" ref="HF74:JQ74" si="60">IF(HF$7="",0,SUM(HF75:HF81))</f>
        <v>0</v>
      </c>
      <c r="HG74" s="41">
        <f t="shared" si="60"/>
        <v>0</v>
      </c>
      <c r="HH74" s="41">
        <f t="shared" si="60"/>
        <v>0</v>
      </c>
      <c r="HI74" s="41">
        <f t="shared" si="60"/>
        <v>0</v>
      </c>
      <c r="HJ74" s="41">
        <f t="shared" si="60"/>
        <v>0</v>
      </c>
      <c r="HK74" s="41">
        <f t="shared" si="60"/>
        <v>0</v>
      </c>
      <c r="HL74" s="41">
        <f t="shared" si="60"/>
        <v>0</v>
      </c>
      <c r="HM74" s="41">
        <f t="shared" si="60"/>
        <v>0</v>
      </c>
      <c r="HN74" s="41">
        <f t="shared" si="60"/>
        <v>0</v>
      </c>
      <c r="HO74" s="41">
        <f t="shared" si="60"/>
        <v>0</v>
      </c>
      <c r="HP74" s="41">
        <f t="shared" si="60"/>
        <v>0</v>
      </c>
      <c r="HQ74" s="41">
        <f t="shared" si="60"/>
        <v>0</v>
      </c>
      <c r="HR74" s="41">
        <f t="shared" si="60"/>
        <v>0</v>
      </c>
      <c r="HS74" s="41">
        <f t="shared" si="60"/>
        <v>0</v>
      </c>
      <c r="HT74" s="41">
        <f t="shared" si="60"/>
        <v>0</v>
      </c>
      <c r="HU74" s="41">
        <f t="shared" si="60"/>
        <v>0</v>
      </c>
      <c r="HV74" s="41">
        <f t="shared" si="60"/>
        <v>0</v>
      </c>
      <c r="HW74" s="41">
        <f t="shared" si="60"/>
        <v>0</v>
      </c>
      <c r="HX74" s="41">
        <f t="shared" si="60"/>
        <v>0</v>
      </c>
      <c r="HY74" s="41">
        <f t="shared" si="60"/>
        <v>0</v>
      </c>
      <c r="HZ74" s="41">
        <f t="shared" si="60"/>
        <v>0</v>
      </c>
      <c r="IA74" s="41">
        <f t="shared" si="60"/>
        <v>0</v>
      </c>
      <c r="IB74" s="41">
        <f t="shared" si="60"/>
        <v>0</v>
      </c>
      <c r="IC74" s="41">
        <f t="shared" si="60"/>
        <v>0</v>
      </c>
      <c r="ID74" s="41">
        <f t="shared" si="60"/>
        <v>0</v>
      </c>
      <c r="IE74" s="41">
        <f t="shared" si="60"/>
        <v>0</v>
      </c>
      <c r="IF74" s="41">
        <f t="shared" si="60"/>
        <v>0</v>
      </c>
      <c r="IG74" s="41">
        <f t="shared" si="60"/>
        <v>0</v>
      </c>
      <c r="IH74" s="41">
        <f t="shared" si="60"/>
        <v>0</v>
      </c>
      <c r="II74" s="41">
        <f t="shared" si="60"/>
        <v>0</v>
      </c>
      <c r="IJ74" s="41">
        <f t="shared" si="60"/>
        <v>0</v>
      </c>
      <c r="IK74" s="41">
        <f t="shared" si="60"/>
        <v>0</v>
      </c>
      <c r="IL74" s="41">
        <f t="shared" si="60"/>
        <v>0</v>
      </c>
      <c r="IM74" s="41">
        <f t="shared" si="60"/>
        <v>0</v>
      </c>
      <c r="IN74" s="41">
        <f t="shared" si="60"/>
        <v>0</v>
      </c>
      <c r="IO74" s="41">
        <f t="shared" si="60"/>
        <v>0</v>
      </c>
      <c r="IP74" s="41">
        <f t="shared" si="60"/>
        <v>0</v>
      </c>
      <c r="IQ74" s="41">
        <f t="shared" si="60"/>
        <v>0</v>
      </c>
      <c r="IR74" s="41">
        <f t="shared" si="60"/>
        <v>0</v>
      </c>
      <c r="IS74" s="41">
        <f t="shared" si="60"/>
        <v>0</v>
      </c>
      <c r="IT74" s="41">
        <f t="shared" si="60"/>
        <v>0</v>
      </c>
      <c r="IU74" s="41">
        <f t="shared" si="60"/>
        <v>0</v>
      </c>
      <c r="IV74" s="41">
        <f t="shared" si="60"/>
        <v>0</v>
      </c>
      <c r="IW74" s="41">
        <f t="shared" si="60"/>
        <v>0</v>
      </c>
      <c r="IX74" s="41">
        <f t="shared" si="60"/>
        <v>0</v>
      </c>
      <c r="IY74" s="41">
        <f t="shared" si="60"/>
        <v>0</v>
      </c>
      <c r="IZ74" s="41">
        <f t="shared" si="60"/>
        <v>0</v>
      </c>
      <c r="JA74" s="41">
        <f t="shared" si="60"/>
        <v>0</v>
      </c>
      <c r="JB74" s="41">
        <f t="shared" si="60"/>
        <v>0</v>
      </c>
      <c r="JC74" s="41">
        <f t="shared" si="60"/>
        <v>0</v>
      </c>
      <c r="JD74" s="41">
        <f t="shared" si="60"/>
        <v>0</v>
      </c>
      <c r="JE74" s="41">
        <f t="shared" si="60"/>
        <v>0</v>
      </c>
      <c r="JF74" s="41">
        <f t="shared" si="60"/>
        <v>0</v>
      </c>
      <c r="JG74" s="41">
        <f t="shared" si="60"/>
        <v>0</v>
      </c>
      <c r="JH74" s="41">
        <f t="shared" si="60"/>
        <v>0</v>
      </c>
      <c r="JI74" s="41">
        <f t="shared" si="60"/>
        <v>0</v>
      </c>
      <c r="JJ74" s="41">
        <f t="shared" si="60"/>
        <v>0</v>
      </c>
      <c r="JK74" s="41">
        <f t="shared" si="60"/>
        <v>0</v>
      </c>
      <c r="JL74" s="41">
        <f t="shared" si="60"/>
        <v>0</v>
      </c>
      <c r="JM74" s="41">
        <f t="shared" si="60"/>
        <v>0</v>
      </c>
      <c r="JN74" s="41">
        <f t="shared" si="60"/>
        <v>0</v>
      </c>
      <c r="JO74" s="41">
        <f t="shared" si="60"/>
        <v>0</v>
      </c>
      <c r="JP74" s="41">
        <f t="shared" si="60"/>
        <v>0</v>
      </c>
      <c r="JQ74" s="41">
        <f t="shared" si="60"/>
        <v>0</v>
      </c>
      <c r="JR74" s="41">
        <f t="shared" ref="JR74:KV74" si="61">IF(JR$7="",0,SUM(JR75:JR81))</f>
        <v>0</v>
      </c>
      <c r="JS74" s="41">
        <f t="shared" si="61"/>
        <v>0</v>
      </c>
      <c r="JT74" s="41">
        <f t="shared" si="61"/>
        <v>0</v>
      </c>
      <c r="JU74" s="41">
        <f t="shared" si="61"/>
        <v>0</v>
      </c>
      <c r="JV74" s="41">
        <f t="shared" si="61"/>
        <v>0</v>
      </c>
      <c r="JW74" s="41">
        <f t="shared" si="61"/>
        <v>0</v>
      </c>
      <c r="JX74" s="41">
        <f t="shared" si="61"/>
        <v>0</v>
      </c>
      <c r="JY74" s="41">
        <f t="shared" si="61"/>
        <v>0</v>
      </c>
      <c r="JZ74" s="41">
        <f t="shared" si="61"/>
        <v>0</v>
      </c>
      <c r="KA74" s="41">
        <f t="shared" si="61"/>
        <v>0</v>
      </c>
      <c r="KB74" s="41">
        <f t="shared" si="61"/>
        <v>0</v>
      </c>
      <c r="KC74" s="41">
        <f t="shared" si="61"/>
        <v>0</v>
      </c>
      <c r="KD74" s="41">
        <f t="shared" si="61"/>
        <v>0</v>
      </c>
      <c r="KE74" s="41">
        <f t="shared" si="61"/>
        <v>0</v>
      </c>
      <c r="KF74" s="41">
        <f t="shared" si="61"/>
        <v>0</v>
      </c>
      <c r="KG74" s="41">
        <f t="shared" si="61"/>
        <v>0</v>
      </c>
      <c r="KH74" s="41">
        <f t="shared" si="61"/>
        <v>0</v>
      </c>
      <c r="KI74" s="41">
        <f t="shared" si="61"/>
        <v>0</v>
      </c>
      <c r="KJ74" s="41">
        <f t="shared" si="61"/>
        <v>0</v>
      </c>
      <c r="KK74" s="41">
        <f t="shared" si="61"/>
        <v>0</v>
      </c>
      <c r="KL74" s="41">
        <f t="shared" si="61"/>
        <v>0</v>
      </c>
      <c r="KM74" s="41">
        <f t="shared" si="61"/>
        <v>0</v>
      </c>
      <c r="KN74" s="41">
        <f t="shared" si="61"/>
        <v>0</v>
      </c>
      <c r="KO74" s="41">
        <f t="shared" si="61"/>
        <v>0</v>
      </c>
      <c r="KP74" s="41">
        <f t="shared" si="61"/>
        <v>0</v>
      </c>
      <c r="KQ74" s="41">
        <f t="shared" si="61"/>
        <v>0</v>
      </c>
      <c r="KR74" s="41">
        <f t="shared" si="61"/>
        <v>0</v>
      </c>
      <c r="KS74" s="41">
        <f t="shared" si="61"/>
        <v>0</v>
      </c>
      <c r="KT74" s="41">
        <f t="shared" si="61"/>
        <v>0</v>
      </c>
      <c r="KU74" s="41">
        <f t="shared" si="61"/>
        <v>0</v>
      </c>
      <c r="KV74" s="41">
        <f t="shared" si="61"/>
        <v>0</v>
      </c>
      <c r="KW74" s="3"/>
      <c r="KX74" s="3"/>
    </row>
    <row r="75" spans="1:310" x14ac:dyDescent="0.25">
      <c r="A75" s="1"/>
      <c r="B75" s="79"/>
      <c r="C75" s="79"/>
      <c r="D75" s="79"/>
      <c r="E75" s="43" t="str">
        <f>E74</f>
        <v>доход от продаж допуслуг</v>
      </c>
      <c r="F75" s="1"/>
      <c r="G75" s="1"/>
      <c r="H75" s="11" t="str">
        <f>H74</f>
        <v>руб.</v>
      </c>
      <c r="I75" s="1"/>
      <c r="J75" s="1"/>
      <c r="K75" s="43" t="str">
        <f>справочники!$U$11</f>
        <v>постоянные-15сотрудников</v>
      </c>
      <c r="L75" s="1"/>
      <c r="M75" s="5"/>
      <c r="N75" s="45"/>
      <c r="O75" s="19"/>
      <c r="P75" s="1"/>
      <c r="Q75" s="1"/>
      <c r="R75" s="45">
        <f t="shared" si="56"/>
        <v>10552656.890416672</v>
      </c>
      <c r="S75" s="1"/>
      <c r="T75" s="232"/>
      <c r="U75" s="40">
        <f>IF(U$7="",0,U34*условия!$W$147)</f>
        <v>105762.71368055556</v>
      </c>
      <c r="V75" s="40">
        <f>IF(V$7="",0,V34*условия!$W$147)</f>
        <v>112402.04250000001</v>
      </c>
      <c r="W75" s="40">
        <f>IF(W$7="",0,W34*условия!$W$147)</f>
        <v>119400.25395833334</v>
      </c>
      <c r="X75" s="40">
        <f>IF(X$7="",0,X34*условия!$W$147)</f>
        <v>126757.34805555557</v>
      </c>
      <c r="Y75" s="40">
        <f>IF(Y$7="",0,Y34*условия!$W$147)</f>
        <v>134473.32479166667</v>
      </c>
      <c r="Z75" s="40">
        <f>IF(Z$7="",0,Z34*условия!$W$147)</f>
        <v>142548.18416666667</v>
      </c>
      <c r="AA75" s="40">
        <f>IF(AA$7="",0,AA34*условия!$W$147)</f>
        <v>150981.92618055557</v>
      </c>
      <c r="AB75" s="40">
        <f>IF(AB$7="",0,AB34*условия!$W$147)</f>
        <v>159774.55083333337</v>
      </c>
      <c r="AC75" s="40">
        <f>IF(AC$7="",0,AC34*условия!$W$147)</f>
        <v>168926.05812500001</v>
      </c>
      <c r="AD75" s="40">
        <f>IF(AD$7="",0,AD34*условия!$W$147)</f>
        <v>178436.44805555558</v>
      </c>
      <c r="AE75" s="40">
        <f>IF(AE$7="",0,AE34*условия!$W$147)</f>
        <v>188305.72062500002</v>
      </c>
      <c r="AF75" s="40">
        <f>IF(AF$7="",0,AF34*условия!$W$147)</f>
        <v>198533.87583333335</v>
      </c>
      <c r="AG75" s="40">
        <f>IF(AG$7="",0,AG34*условия!$W$147)</f>
        <v>209120.91368055559</v>
      </c>
      <c r="AH75" s="40">
        <f>IF(AH$7="",0,AH34*условия!$W$147)</f>
        <v>220066.8341666667</v>
      </c>
      <c r="AI75" s="40">
        <f>IF(AI$7="",0,AI34*условия!$W$147)</f>
        <v>231371.6372916667</v>
      </c>
      <c r="AJ75" s="40">
        <f>IF(AJ$7="",0,AJ34*условия!$W$147)</f>
        <v>243035.32305555561</v>
      </c>
      <c r="AK75" s="40">
        <f>IF(AK$7="",0,AK34*условия!$W$147)</f>
        <v>255057.89145833341</v>
      </c>
      <c r="AL75" s="40">
        <f>IF(AL$7="",0,AL34*условия!$W$147)</f>
        <v>267439.34250000009</v>
      </c>
      <c r="AM75" s="40">
        <f>IF(AM$7="",0,AM34*условия!$W$147)</f>
        <v>280179.67618055566</v>
      </c>
      <c r="AN75" s="40">
        <f>IF(AN$7="",0,AN34*условия!$W$147)</f>
        <v>293278.89250000013</v>
      </c>
      <c r="AO75" s="40">
        <f>IF(AO$7="",0,AO34*условия!$W$147)</f>
        <v>306736.99145833345</v>
      </c>
      <c r="AP75" s="40">
        <f>IF(AP$7="",0,AP34*условия!$W$147)</f>
        <v>320553.97305555566</v>
      </c>
      <c r="AQ75" s="40">
        <f>IF(AQ$7="",0,AQ34*условия!$W$147)</f>
        <v>334729.83729166677</v>
      </c>
      <c r="AR75" s="40">
        <f>IF(AR$7="",0,AR34*условия!$W$147)</f>
        <v>349264.58416666678</v>
      </c>
      <c r="AS75" s="40">
        <f>IF(AS$7="",0,AS34*условия!$W$147)</f>
        <v>364158.21368055569</v>
      </c>
      <c r="AT75" s="40">
        <f>IF(AT$7="",0,AT34*условия!$W$147)</f>
        <v>379410.72583333345</v>
      </c>
      <c r="AU75" s="40">
        <f>IF(AU$7="",0,AU34*условия!$W$147)</f>
        <v>395022.12062500016</v>
      </c>
      <c r="AV75" s="40">
        <f>IF(AV$7="",0,AV34*условия!$W$147)</f>
        <v>410992.39805555576</v>
      </c>
      <c r="AW75" s="40">
        <f>IF(AW$7="",0,AW34*условия!$W$147)</f>
        <v>427321.55812500016</v>
      </c>
      <c r="AX75" s="40">
        <f>IF(AX$7="",0,AX34*условия!$W$147)</f>
        <v>444009.6008333335</v>
      </c>
      <c r="AY75" s="40">
        <f>IF(AY$7="",0,AY34*условия!$W$147)</f>
        <v>461056.52618055569</v>
      </c>
      <c r="AZ75" s="40">
        <f>IF(AZ$7="",0,AZ34*условия!$W$147)</f>
        <v>478462.33416666678</v>
      </c>
      <c r="BA75" s="40">
        <f>IF(BA$7="",0,BA34*условия!$W$147)</f>
        <v>496227.02479166677</v>
      </c>
      <c r="BB75" s="40">
        <f>IF(BB$7="",0,BB34*условия!$W$147)</f>
        <v>514350.59805555572</v>
      </c>
      <c r="BC75" s="40">
        <f>IF(BC$7="",0,BC34*условия!$W$147)</f>
        <v>532833.05395833345</v>
      </c>
      <c r="BD75" s="40">
        <f>IF(BD$7="",0,BD34*условия!$W$147)</f>
        <v>551674.39250000007</v>
      </c>
      <c r="BE75" s="40">
        <f>IF(BE$7="",0,BE34*условия!$W$147)</f>
        <v>0</v>
      </c>
      <c r="BF75" s="40">
        <f>IF(BF$7="",0,BF34*условия!$W$147)</f>
        <v>0</v>
      </c>
      <c r="BG75" s="40">
        <f>IF(BG$7="",0,BG34*условия!$W$147)</f>
        <v>0</v>
      </c>
      <c r="BH75" s="40">
        <f>IF(BH$7="",0,BH34*условия!$W$147)</f>
        <v>0</v>
      </c>
      <c r="BI75" s="40">
        <f>IF(BI$7="",0,BI34*условия!$W$147)</f>
        <v>0</v>
      </c>
      <c r="BJ75" s="40">
        <f>IF(BJ$7="",0,BJ34*условия!$W$147)</f>
        <v>0</v>
      </c>
      <c r="BK75" s="40">
        <f>IF(BK$7="",0,BK34*условия!$W$147)</f>
        <v>0</v>
      </c>
      <c r="BL75" s="40">
        <f>IF(BL$7="",0,BL34*условия!$W$147)</f>
        <v>0</v>
      </c>
      <c r="BM75" s="40">
        <f>IF(BM$7="",0,BM34*условия!$W$147)</f>
        <v>0</v>
      </c>
      <c r="BN75" s="40">
        <f>IF(BN$7="",0,BN34*условия!$W$147)</f>
        <v>0</v>
      </c>
      <c r="BO75" s="40">
        <f>IF(BO$7="",0,BO34*условия!$W$147)</f>
        <v>0</v>
      </c>
      <c r="BP75" s="40">
        <f>IF(BP$7="",0,BP34*условия!$W$147)</f>
        <v>0</v>
      </c>
      <c r="BQ75" s="40">
        <f>IF(BQ$7="",0,BQ34*условия!$W$147)</f>
        <v>0</v>
      </c>
      <c r="BR75" s="40">
        <f>IF(BR$7="",0,BR34*условия!$W$147)</f>
        <v>0</v>
      </c>
      <c r="BS75" s="40">
        <f>IF(BS$7="",0,BS34*условия!$W$147)</f>
        <v>0</v>
      </c>
      <c r="BT75" s="40">
        <f>IF(BT$7="",0,BT34*условия!$W$147)</f>
        <v>0</v>
      </c>
      <c r="BU75" s="40">
        <f>IF(BU$7="",0,BU34*условия!$W$147)</f>
        <v>0</v>
      </c>
      <c r="BV75" s="40">
        <f>IF(BV$7="",0,BV34*условия!$W$147)</f>
        <v>0</v>
      </c>
      <c r="BW75" s="40">
        <f>IF(BW$7="",0,BW34*условия!$W$147)</f>
        <v>0</v>
      </c>
      <c r="BX75" s="40">
        <f>IF(BX$7="",0,BX34*условия!$W$147)</f>
        <v>0</v>
      </c>
      <c r="BY75" s="40">
        <f>IF(BY$7="",0,BY34*условия!$W$147)</f>
        <v>0</v>
      </c>
      <c r="BZ75" s="40">
        <f>IF(BZ$7="",0,BZ34*условия!$W$147)</f>
        <v>0</v>
      </c>
      <c r="CA75" s="40">
        <f>IF(CA$7="",0,CA34*условия!$W$147)</f>
        <v>0</v>
      </c>
      <c r="CB75" s="40">
        <f>IF(CB$7="",0,CB34*условия!$W$147)</f>
        <v>0</v>
      </c>
      <c r="CC75" s="40">
        <f>IF(CC$7="",0,CC34*условия!$W$147)</f>
        <v>0</v>
      </c>
      <c r="CD75" s="40">
        <f>IF(CD$7="",0,CD34*условия!$W$147)</f>
        <v>0</v>
      </c>
      <c r="CE75" s="40">
        <f>IF(CE$7="",0,CE34*условия!$W$147)</f>
        <v>0</v>
      </c>
      <c r="CF75" s="40">
        <f>IF(CF$7="",0,CF34*условия!$W$147)</f>
        <v>0</v>
      </c>
      <c r="CG75" s="40">
        <f>IF(CG$7="",0,CG34*условия!$W$147)</f>
        <v>0</v>
      </c>
      <c r="CH75" s="40">
        <f>IF(CH$7="",0,CH34*условия!$W$147)</f>
        <v>0</v>
      </c>
      <c r="CI75" s="40">
        <f>IF(CI$7="",0,CI34*условия!$W$147)</f>
        <v>0</v>
      </c>
      <c r="CJ75" s="40">
        <f>IF(CJ$7="",0,CJ34*условия!$W$147)</f>
        <v>0</v>
      </c>
      <c r="CK75" s="40">
        <f>IF(CK$7="",0,CK34*условия!$W$147)</f>
        <v>0</v>
      </c>
      <c r="CL75" s="40">
        <f>IF(CL$7="",0,CL34*условия!$W$147)</f>
        <v>0</v>
      </c>
      <c r="CM75" s="40">
        <f>IF(CM$7="",0,CM34*условия!$W$147)</f>
        <v>0</v>
      </c>
      <c r="CN75" s="40">
        <f>IF(CN$7="",0,CN34*условия!$W$147)</f>
        <v>0</v>
      </c>
      <c r="CO75" s="40">
        <f>IF(CO$7="",0,CO34*условия!$W$147)</f>
        <v>0</v>
      </c>
      <c r="CP75" s="40">
        <f>IF(CP$7="",0,CP34*условия!$W$147)</f>
        <v>0</v>
      </c>
      <c r="CQ75" s="40">
        <f>IF(CQ$7="",0,CQ34*условия!$W$147)</f>
        <v>0</v>
      </c>
      <c r="CR75" s="40">
        <f>IF(CR$7="",0,CR34*условия!$W$147)</f>
        <v>0</v>
      </c>
      <c r="CS75" s="40">
        <f>IF(CS$7="",0,CS34*условия!$W$147)</f>
        <v>0</v>
      </c>
      <c r="CT75" s="40">
        <f>IF(CT$7="",0,CT34*условия!$W$147)</f>
        <v>0</v>
      </c>
      <c r="CU75" s="40">
        <f>IF(CU$7="",0,CU34*условия!$W$147)</f>
        <v>0</v>
      </c>
      <c r="CV75" s="40">
        <f>IF(CV$7="",0,CV34*условия!$W$147)</f>
        <v>0</v>
      </c>
      <c r="CW75" s="40">
        <f>IF(CW$7="",0,CW34*условия!$W$147)</f>
        <v>0</v>
      </c>
      <c r="CX75" s="40">
        <f>IF(CX$7="",0,CX34*условия!$W$147)</f>
        <v>0</v>
      </c>
      <c r="CY75" s="40">
        <f>IF(CY$7="",0,CY34*условия!$W$147)</f>
        <v>0</v>
      </c>
      <c r="CZ75" s="40">
        <f>IF(CZ$7="",0,CZ34*условия!$W$147)</f>
        <v>0</v>
      </c>
      <c r="DA75" s="40">
        <f>IF(DA$7="",0,DA34*условия!$W$147)</f>
        <v>0</v>
      </c>
      <c r="DB75" s="40">
        <f>IF(DB$7="",0,DB34*условия!$W$147)</f>
        <v>0</v>
      </c>
      <c r="DC75" s="40">
        <f>IF(DC$7="",0,DC34*условия!$W$147)</f>
        <v>0</v>
      </c>
      <c r="DD75" s="40">
        <f>IF(DD$7="",0,DD34*условия!$W$147)</f>
        <v>0</v>
      </c>
      <c r="DE75" s="40">
        <f>IF(DE$7="",0,DE34*условия!$W$147)</f>
        <v>0</v>
      </c>
      <c r="DF75" s="40">
        <f>IF(DF$7="",0,DF34*условия!$W$147)</f>
        <v>0</v>
      </c>
      <c r="DG75" s="40">
        <f>IF(DG$7="",0,DG34*условия!$W$147)</f>
        <v>0</v>
      </c>
      <c r="DH75" s="40">
        <f>IF(DH$7="",0,DH34*условия!$W$147)</f>
        <v>0</v>
      </c>
      <c r="DI75" s="40">
        <f>IF(DI$7="",0,DI34*условия!$W$147)</f>
        <v>0</v>
      </c>
      <c r="DJ75" s="40">
        <f>IF(DJ$7="",0,DJ34*условия!$W$147)</f>
        <v>0</v>
      </c>
      <c r="DK75" s="40">
        <f>IF(DK$7="",0,DK34*условия!$W$147)</f>
        <v>0</v>
      </c>
      <c r="DL75" s="40">
        <f>IF(DL$7="",0,DL34*условия!$W$147)</f>
        <v>0</v>
      </c>
      <c r="DM75" s="40">
        <f>IF(DM$7="",0,DM34*условия!$W$147)</f>
        <v>0</v>
      </c>
      <c r="DN75" s="40">
        <f>IF(DN$7="",0,DN34*условия!$W$147)</f>
        <v>0</v>
      </c>
      <c r="DO75" s="40">
        <f>IF(DO$7="",0,DO34*условия!$W$147)</f>
        <v>0</v>
      </c>
      <c r="DP75" s="40">
        <f>IF(DP$7="",0,DP34*условия!$W$147)</f>
        <v>0</v>
      </c>
      <c r="DQ75" s="40">
        <f>IF(DQ$7="",0,DQ34*условия!$W$147)</f>
        <v>0</v>
      </c>
      <c r="DR75" s="40">
        <f>IF(DR$7="",0,DR34*условия!$W$147)</f>
        <v>0</v>
      </c>
      <c r="DS75" s="40">
        <f>IF(DS$7="",0,DS34*условия!$W$147)</f>
        <v>0</v>
      </c>
      <c r="DT75" s="40">
        <f>IF(DT$7="",0,DT34*условия!$W$147)</f>
        <v>0</v>
      </c>
      <c r="DU75" s="40">
        <f>IF(DU$7="",0,DU34*условия!$W$147)</f>
        <v>0</v>
      </c>
      <c r="DV75" s="40">
        <f>IF(DV$7="",0,DV34*условия!$W$147)</f>
        <v>0</v>
      </c>
      <c r="DW75" s="40">
        <f>IF(DW$7="",0,DW34*условия!$W$147)</f>
        <v>0</v>
      </c>
      <c r="DX75" s="40">
        <f>IF(DX$7="",0,DX34*условия!$W$147)</f>
        <v>0</v>
      </c>
      <c r="DY75" s="40">
        <f>IF(DY$7="",0,DY34*условия!$W$147)</f>
        <v>0</v>
      </c>
      <c r="DZ75" s="40">
        <f>IF(DZ$7="",0,DZ34*условия!$W$147)</f>
        <v>0</v>
      </c>
      <c r="EA75" s="40">
        <f>IF(EA$7="",0,EA34*условия!$W$147)</f>
        <v>0</v>
      </c>
      <c r="EB75" s="40">
        <f>IF(EB$7="",0,EB34*условия!$W$147)</f>
        <v>0</v>
      </c>
      <c r="EC75" s="40">
        <f>IF(EC$7="",0,EC34*условия!$W$147)</f>
        <v>0</v>
      </c>
      <c r="ED75" s="40">
        <f>IF(ED$7="",0,ED34*условия!$W$147)</f>
        <v>0</v>
      </c>
      <c r="EE75" s="40">
        <f>IF(EE$7="",0,EE34*условия!$W$147)</f>
        <v>0</v>
      </c>
      <c r="EF75" s="40">
        <f>IF(EF$7="",0,EF34*условия!$W$147)</f>
        <v>0</v>
      </c>
      <c r="EG75" s="40">
        <f>IF(EG$7="",0,EG34*условия!$W$147)</f>
        <v>0</v>
      </c>
      <c r="EH75" s="40">
        <f>IF(EH$7="",0,EH34*условия!$W$147)</f>
        <v>0</v>
      </c>
      <c r="EI75" s="40">
        <f>IF(EI$7="",0,EI34*условия!$W$147)</f>
        <v>0</v>
      </c>
      <c r="EJ75" s="40">
        <f>IF(EJ$7="",0,EJ34*условия!$W$147)</f>
        <v>0</v>
      </c>
      <c r="EK75" s="40">
        <f>IF(EK$7="",0,EK34*условия!$W$147)</f>
        <v>0</v>
      </c>
      <c r="EL75" s="40">
        <f>IF(EL$7="",0,EL34*условия!$W$147)</f>
        <v>0</v>
      </c>
      <c r="EM75" s="40">
        <f>IF(EM$7="",0,EM34*условия!$W$147)</f>
        <v>0</v>
      </c>
      <c r="EN75" s="40">
        <f>IF(EN$7="",0,EN34*условия!$W$147)</f>
        <v>0</v>
      </c>
      <c r="EO75" s="40">
        <f>IF(EO$7="",0,EO34*условия!$W$147)</f>
        <v>0</v>
      </c>
      <c r="EP75" s="40">
        <f>IF(EP$7="",0,EP34*условия!$W$147)</f>
        <v>0</v>
      </c>
      <c r="EQ75" s="40">
        <f>IF(EQ$7="",0,EQ34*условия!$W$147)</f>
        <v>0</v>
      </c>
      <c r="ER75" s="40">
        <f>IF(ER$7="",0,ER34*условия!$W$147)</f>
        <v>0</v>
      </c>
      <c r="ES75" s="40">
        <f>IF(ES$7="",0,ES34*условия!$W$147)</f>
        <v>0</v>
      </c>
      <c r="ET75" s="40">
        <f>IF(ET$7="",0,ET34*условия!$W$147)</f>
        <v>0</v>
      </c>
      <c r="EU75" s="40">
        <f>IF(EU$7="",0,EU34*условия!$W$147)</f>
        <v>0</v>
      </c>
      <c r="EV75" s="40">
        <f>IF(EV$7="",0,EV34*условия!$W$147)</f>
        <v>0</v>
      </c>
      <c r="EW75" s="40">
        <f>IF(EW$7="",0,EW34*условия!$W$147)</f>
        <v>0</v>
      </c>
      <c r="EX75" s="40">
        <f>IF(EX$7="",0,EX34*условия!$W$147)</f>
        <v>0</v>
      </c>
      <c r="EY75" s="40">
        <f>IF(EY$7="",0,EY34*условия!$W$147)</f>
        <v>0</v>
      </c>
      <c r="EZ75" s="40">
        <f>IF(EZ$7="",0,EZ34*условия!$W$147)</f>
        <v>0</v>
      </c>
      <c r="FA75" s="40">
        <f>IF(FA$7="",0,FA34*условия!$W$147)</f>
        <v>0</v>
      </c>
      <c r="FB75" s="40">
        <f>IF(FB$7="",0,FB34*условия!$W$147)</f>
        <v>0</v>
      </c>
      <c r="FC75" s="40">
        <f>IF(FC$7="",0,FC34*условия!$W$147)</f>
        <v>0</v>
      </c>
      <c r="FD75" s="40">
        <f>IF(FD$7="",0,FD34*условия!$W$147)</f>
        <v>0</v>
      </c>
      <c r="FE75" s="40">
        <f>IF(FE$7="",0,FE34*условия!$W$147)</f>
        <v>0</v>
      </c>
      <c r="FF75" s="40">
        <f>IF(FF$7="",0,FF34*условия!$W$147)</f>
        <v>0</v>
      </c>
      <c r="FG75" s="40">
        <f>IF(FG$7="",0,FG34*условия!$W$147)</f>
        <v>0</v>
      </c>
      <c r="FH75" s="40">
        <f>IF(FH$7="",0,FH34*условия!$W$147)</f>
        <v>0</v>
      </c>
      <c r="FI75" s="40">
        <f>IF(FI$7="",0,FI34*условия!$W$147)</f>
        <v>0</v>
      </c>
      <c r="FJ75" s="40">
        <f>IF(FJ$7="",0,FJ34*условия!$W$147)</f>
        <v>0</v>
      </c>
      <c r="FK75" s="40">
        <f>IF(FK$7="",0,FK34*условия!$W$147)</f>
        <v>0</v>
      </c>
      <c r="FL75" s="40">
        <f>IF(FL$7="",0,FL34*условия!$W$147)</f>
        <v>0</v>
      </c>
      <c r="FM75" s="40">
        <f>IF(FM$7="",0,FM34*условия!$W$147)</f>
        <v>0</v>
      </c>
      <c r="FN75" s="40">
        <f>IF(FN$7="",0,FN34*условия!$W$147)</f>
        <v>0</v>
      </c>
      <c r="FO75" s="40">
        <f>IF(FO$7="",0,FO34*условия!$W$147)</f>
        <v>0</v>
      </c>
      <c r="FP75" s="40">
        <f>IF(FP$7="",0,FP34*условия!$W$147)</f>
        <v>0</v>
      </c>
      <c r="FQ75" s="40">
        <f>IF(FQ$7="",0,FQ34*условия!$W$147)</f>
        <v>0</v>
      </c>
      <c r="FR75" s="40">
        <f>IF(FR$7="",0,FR34*условия!$W$147)</f>
        <v>0</v>
      </c>
      <c r="FS75" s="40">
        <f>IF(FS$7="",0,FS34*условия!$W$147)</f>
        <v>0</v>
      </c>
      <c r="FT75" s="40">
        <f>IF(FT$7="",0,FT34*условия!$W$147)</f>
        <v>0</v>
      </c>
      <c r="FU75" s="40">
        <f>IF(FU$7="",0,FU34*условия!$W$147)</f>
        <v>0</v>
      </c>
      <c r="FV75" s="40">
        <f>IF(FV$7="",0,FV34*условия!$W$147)</f>
        <v>0</v>
      </c>
      <c r="FW75" s="40">
        <f>IF(FW$7="",0,FW34*условия!$W$147)</f>
        <v>0</v>
      </c>
      <c r="FX75" s="40">
        <f>IF(FX$7="",0,FX34*условия!$W$147)</f>
        <v>0</v>
      </c>
      <c r="FY75" s="40">
        <f>IF(FY$7="",0,FY34*условия!$W$147)</f>
        <v>0</v>
      </c>
      <c r="FZ75" s="40">
        <f>IF(FZ$7="",0,FZ34*условия!$W$147)</f>
        <v>0</v>
      </c>
      <c r="GA75" s="40">
        <f>IF(GA$7="",0,GA34*условия!$W$147)</f>
        <v>0</v>
      </c>
      <c r="GB75" s="40">
        <f>IF(GB$7="",0,GB34*условия!$W$147)</f>
        <v>0</v>
      </c>
      <c r="GC75" s="40">
        <f>IF(GC$7="",0,GC34*условия!$W$147)</f>
        <v>0</v>
      </c>
      <c r="GD75" s="40">
        <f>IF(GD$7="",0,GD34*условия!$W$147)</f>
        <v>0</v>
      </c>
      <c r="GE75" s="40">
        <f>IF(GE$7="",0,GE34*условия!$W$147)</f>
        <v>0</v>
      </c>
      <c r="GF75" s="40">
        <f>IF(GF$7="",0,GF34*условия!$W$147)</f>
        <v>0</v>
      </c>
      <c r="GG75" s="40">
        <f>IF(GG$7="",0,GG34*условия!$W$147)</f>
        <v>0</v>
      </c>
      <c r="GH75" s="40">
        <f>IF(GH$7="",0,GH34*условия!$W$147)</f>
        <v>0</v>
      </c>
      <c r="GI75" s="40">
        <f>IF(GI$7="",0,GI34*условия!$W$147)</f>
        <v>0</v>
      </c>
      <c r="GJ75" s="40">
        <f>IF(GJ$7="",0,GJ34*условия!$W$147)</f>
        <v>0</v>
      </c>
      <c r="GK75" s="40">
        <f>IF(GK$7="",0,GK34*условия!$W$147)</f>
        <v>0</v>
      </c>
      <c r="GL75" s="40">
        <f>IF(GL$7="",0,GL34*условия!$W$147)</f>
        <v>0</v>
      </c>
      <c r="GM75" s="40">
        <f>IF(GM$7="",0,GM34*условия!$W$147)</f>
        <v>0</v>
      </c>
      <c r="GN75" s="40">
        <f>IF(GN$7="",0,GN34*условия!$W$147)</f>
        <v>0</v>
      </c>
      <c r="GO75" s="40">
        <f>IF(GO$7="",0,GO34*условия!$W$147)</f>
        <v>0</v>
      </c>
      <c r="GP75" s="40">
        <f>IF(GP$7="",0,GP34*условия!$W$147)</f>
        <v>0</v>
      </c>
      <c r="GQ75" s="40">
        <f>IF(GQ$7="",0,GQ34*условия!$W$147)</f>
        <v>0</v>
      </c>
      <c r="GR75" s="40">
        <f>IF(GR$7="",0,GR34*условия!$W$147)</f>
        <v>0</v>
      </c>
      <c r="GS75" s="40">
        <f>IF(GS$7="",0,GS34*условия!$W$147)</f>
        <v>0</v>
      </c>
      <c r="GT75" s="40">
        <f>IF(GT$7="",0,GT34*условия!$W$147)</f>
        <v>0</v>
      </c>
      <c r="GU75" s="40">
        <f>IF(GU$7="",0,GU34*условия!$W$147)</f>
        <v>0</v>
      </c>
      <c r="GV75" s="40">
        <f>IF(GV$7="",0,GV34*условия!$W$147)</f>
        <v>0</v>
      </c>
      <c r="GW75" s="40">
        <f>IF(GW$7="",0,GW34*условия!$W$147)</f>
        <v>0</v>
      </c>
      <c r="GX75" s="40">
        <f>IF(GX$7="",0,GX34*условия!$W$147)</f>
        <v>0</v>
      </c>
      <c r="GY75" s="40">
        <f>IF(GY$7="",0,GY34*условия!$W$147)</f>
        <v>0</v>
      </c>
      <c r="GZ75" s="40">
        <f>IF(GZ$7="",0,GZ34*условия!$W$147)</f>
        <v>0</v>
      </c>
      <c r="HA75" s="40">
        <f>IF(HA$7="",0,HA34*условия!$W$147)</f>
        <v>0</v>
      </c>
      <c r="HB75" s="40">
        <f>IF(HB$7="",0,HB34*условия!$W$147)</f>
        <v>0</v>
      </c>
      <c r="HC75" s="40">
        <f>IF(HC$7="",0,HC34*условия!$W$147)</f>
        <v>0</v>
      </c>
      <c r="HD75" s="40">
        <f>IF(HD$7="",0,HD34*условия!$W$147)</f>
        <v>0</v>
      </c>
      <c r="HE75" s="40">
        <f>IF(HE$7="",0,HE34*условия!$W$147)</f>
        <v>0</v>
      </c>
      <c r="HF75" s="40">
        <f>IF(HF$7="",0,HF34*условия!$W$147)</f>
        <v>0</v>
      </c>
      <c r="HG75" s="40">
        <f>IF(HG$7="",0,HG34*условия!$W$147)</f>
        <v>0</v>
      </c>
      <c r="HH75" s="40">
        <f>IF(HH$7="",0,HH34*условия!$W$147)</f>
        <v>0</v>
      </c>
      <c r="HI75" s="40">
        <f>IF(HI$7="",0,HI34*условия!$W$147)</f>
        <v>0</v>
      </c>
      <c r="HJ75" s="40">
        <f>IF(HJ$7="",0,HJ34*условия!$W$147)</f>
        <v>0</v>
      </c>
      <c r="HK75" s="40">
        <f>IF(HK$7="",0,HK34*условия!$W$147)</f>
        <v>0</v>
      </c>
      <c r="HL75" s="40">
        <f>IF(HL$7="",0,HL34*условия!$W$147)</f>
        <v>0</v>
      </c>
      <c r="HM75" s="40">
        <f>IF(HM$7="",0,HM34*условия!$W$147)</f>
        <v>0</v>
      </c>
      <c r="HN75" s="40">
        <f>IF(HN$7="",0,HN34*условия!$W$147)</f>
        <v>0</v>
      </c>
      <c r="HO75" s="40">
        <f>IF(HO$7="",0,HO34*условия!$W$147)</f>
        <v>0</v>
      </c>
      <c r="HP75" s="40">
        <f>IF(HP$7="",0,HP34*условия!$W$147)</f>
        <v>0</v>
      </c>
      <c r="HQ75" s="40">
        <f>IF(HQ$7="",0,HQ34*условия!$W$147)</f>
        <v>0</v>
      </c>
      <c r="HR75" s="40">
        <f>IF(HR$7="",0,HR34*условия!$W$147)</f>
        <v>0</v>
      </c>
      <c r="HS75" s="40">
        <f>IF(HS$7="",0,HS34*условия!$W$147)</f>
        <v>0</v>
      </c>
      <c r="HT75" s="40">
        <f>IF(HT$7="",0,HT34*условия!$W$147)</f>
        <v>0</v>
      </c>
      <c r="HU75" s="40">
        <f>IF(HU$7="",0,HU34*условия!$W$147)</f>
        <v>0</v>
      </c>
      <c r="HV75" s="40">
        <f>IF(HV$7="",0,HV34*условия!$W$147)</f>
        <v>0</v>
      </c>
      <c r="HW75" s="40">
        <f>IF(HW$7="",0,HW34*условия!$W$147)</f>
        <v>0</v>
      </c>
      <c r="HX75" s="40">
        <f>IF(HX$7="",0,HX34*условия!$W$147)</f>
        <v>0</v>
      </c>
      <c r="HY75" s="40">
        <f>IF(HY$7="",0,HY34*условия!$W$147)</f>
        <v>0</v>
      </c>
      <c r="HZ75" s="40">
        <f>IF(HZ$7="",0,HZ34*условия!$W$147)</f>
        <v>0</v>
      </c>
      <c r="IA75" s="40">
        <f>IF(IA$7="",0,IA34*условия!$W$147)</f>
        <v>0</v>
      </c>
      <c r="IB75" s="40">
        <f>IF(IB$7="",0,IB34*условия!$W$147)</f>
        <v>0</v>
      </c>
      <c r="IC75" s="40">
        <f>IF(IC$7="",0,IC34*условия!$W$147)</f>
        <v>0</v>
      </c>
      <c r="ID75" s="40">
        <f>IF(ID$7="",0,ID34*условия!$W$147)</f>
        <v>0</v>
      </c>
      <c r="IE75" s="40">
        <f>IF(IE$7="",0,IE34*условия!$W$147)</f>
        <v>0</v>
      </c>
      <c r="IF75" s="40">
        <f>IF(IF$7="",0,IF34*условия!$W$147)</f>
        <v>0</v>
      </c>
      <c r="IG75" s="40">
        <f>IF(IG$7="",0,IG34*условия!$W$147)</f>
        <v>0</v>
      </c>
      <c r="IH75" s="40">
        <f>IF(IH$7="",0,IH34*условия!$W$147)</f>
        <v>0</v>
      </c>
      <c r="II75" s="40">
        <f>IF(II$7="",0,II34*условия!$W$147)</f>
        <v>0</v>
      </c>
      <c r="IJ75" s="40">
        <f>IF(IJ$7="",0,IJ34*условия!$W$147)</f>
        <v>0</v>
      </c>
      <c r="IK75" s="40">
        <f>IF(IK$7="",0,IK34*условия!$W$147)</f>
        <v>0</v>
      </c>
      <c r="IL75" s="40">
        <f>IF(IL$7="",0,IL34*условия!$W$147)</f>
        <v>0</v>
      </c>
      <c r="IM75" s="40">
        <f>IF(IM$7="",0,IM34*условия!$W$147)</f>
        <v>0</v>
      </c>
      <c r="IN75" s="40">
        <f>IF(IN$7="",0,IN34*условия!$W$147)</f>
        <v>0</v>
      </c>
      <c r="IO75" s="40">
        <f>IF(IO$7="",0,IO34*условия!$W$147)</f>
        <v>0</v>
      </c>
      <c r="IP75" s="40">
        <f>IF(IP$7="",0,IP34*условия!$W$147)</f>
        <v>0</v>
      </c>
      <c r="IQ75" s="40">
        <f>IF(IQ$7="",0,IQ34*условия!$W$147)</f>
        <v>0</v>
      </c>
      <c r="IR75" s="40">
        <f>IF(IR$7="",0,IR34*условия!$W$147)</f>
        <v>0</v>
      </c>
      <c r="IS75" s="40">
        <f>IF(IS$7="",0,IS34*условия!$W$147)</f>
        <v>0</v>
      </c>
      <c r="IT75" s="40">
        <f>IF(IT$7="",0,IT34*условия!$W$147)</f>
        <v>0</v>
      </c>
      <c r="IU75" s="40">
        <f>IF(IU$7="",0,IU34*условия!$W$147)</f>
        <v>0</v>
      </c>
      <c r="IV75" s="40">
        <f>IF(IV$7="",0,IV34*условия!$W$147)</f>
        <v>0</v>
      </c>
      <c r="IW75" s="40">
        <f>IF(IW$7="",0,IW34*условия!$W$147)</f>
        <v>0</v>
      </c>
      <c r="IX75" s="40">
        <f>IF(IX$7="",0,IX34*условия!$W$147)</f>
        <v>0</v>
      </c>
      <c r="IY75" s="40">
        <f>IF(IY$7="",0,IY34*условия!$W$147)</f>
        <v>0</v>
      </c>
      <c r="IZ75" s="40">
        <f>IF(IZ$7="",0,IZ34*условия!$W$147)</f>
        <v>0</v>
      </c>
      <c r="JA75" s="40">
        <f>IF(JA$7="",0,JA34*условия!$W$147)</f>
        <v>0</v>
      </c>
      <c r="JB75" s="40">
        <f>IF(JB$7="",0,JB34*условия!$W$147)</f>
        <v>0</v>
      </c>
      <c r="JC75" s="40">
        <f>IF(JC$7="",0,JC34*условия!$W$147)</f>
        <v>0</v>
      </c>
      <c r="JD75" s="40">
        <f>IF(JD$7="",0,JD34*условия!$W$147)</f>
        <v>0</v>
      </c>
      <c r="JE75" s="40">
        <f>IF(JE$7="",0,JE34*условия!$W$147)</f>
        <v>0</v>
      </c>
      <c r="JF75" s="40">
        <f>IF(JF$7="",0,JF34*условия!$W$147)</f>
        <v>0</v>
      </c>
      <c r="JG75" s="40">
        <f>IF(JG$7="",0,JG34*условия!$W$147)</f>
        <v>0</v>
      </c>
      <c r="JH75" s="40">
        <f>IF(JH$7="",0,JH34*условия!$W$147)</f>
        <v>0</v>
      </c>
      <c r="JI75" s="40">
        <f>IF(JI$7="",0,JI34*условия!$W$147)</f>
        <v>0</v>
      </c>
      <c r="JJ75" s="40">
        <f>IF(JJ$7="",0,JJ34*условия!$W$147)</f>
        <v>0</v>
      </c>
      <c r="JK75" s="40">
        <f>IF(JK$7="",0,JK34*условия!$W$147)</f>
        <v>0</v>
      </c>
      <c r="JL75" s="40">
        <f>IF(JL$7="",0,JL34*условия!$W$147)</f>
        <v>0</v>
      </c>
      <c r="JM75" s="40">
        <f>IF(JM$7="",0,JM34*условия!$W$147)</f>
        <v>0</v>
      </c>
      <c r="JN75" s="40">
        <f>IF(JN$7="",0,JN34*условия!$W$147)</f>
        <v>0</v>
      </c>
      <c r="JO75" s="40">
        <f>IF(JO$7="",0,JO34*условия!$W$147)</f>
        <v>0</v>
      </c>
      <c r="JP75" s="40">
        <f>IF(JP$7="",0,JP34*условия!$W$147)</f>
        <v>0</v>
      </c>
      <c r="JQ75" s="40">
        <f>IF(JQ$7="",0,JQ34*условия!$W$147)</f>
        <v>0</v>
      </c>
      <c r="JR75" s="40">
        <f>IF(JR$7="",0,JR34*условия!$W$147)</f>
        <v>0</v>
      </c>
      <c r="JS75" s="40">
        <f>IF(JS$7="",0,JS34*условия!$W$147)</f>
        <v>0</v>
      </c>
      <c r="JT75" s="40">
        <f>IF(JT$7="",0,JT34*условия!$W$147)</f>
        <v>0</v>
      </c>
      <c r="JU75" s="40">
        <f>IF(JU$7="",0,JU34*условия!$W$147)</f>
        <v>0</v>
      </c>
      <c r="JV75" s="40">
        <f>IF(JV$7="",0,JV34*условия!$W$147)</f>
        <v>0</v>
      </c>
      <c r="JW75" s="40">
        <f>IF(JW$7="",0,JW34*условия!$W$147)</f>
        <v>0</v>
      </c>
      <c r="JX75" s="40">
        <f>IF(JX$7="",0,JX34*условия!$W$147)</f>
        <v>0</v>
      </c>
      <c r="JY75" s="40">
        <f>IF(JY$7="",0,JY34*условия!$W$147)</f>
        <v>0</v>
      </c>
      <c r="JZ75" s="40">
        <f>IF(JZ$7="",0,JZ34*условия!$W$147)</f>
        <v>0</v>
      </c>
      <c r="KA75" s="40">
        <f>IF(KA$7="",0,KA34*условия!$W$147)</f>
        <v>0</v>
      </c>
      <c r="KB75" s="40">
        <f>IF(KB$7="",0,KB34*условия!$W$147)</f>
        <v>0</v>
      </c>
      <c r="KC75" s="40">
        <f>IF(KC$7="",0,KC34*условия!$W$147)</f>
        <v>0</v>
      </c>
      <c r="KD75" s="40">
        <f>IF(KD$7="",0,KD34*условия!$W$147)</f>
        <v>0</v>
      </c>
      <c r="KE75" s="40">
        <f>IF(KE$7="",0,KE34*условия!$W$147)</f>
        <v>0</v>
      </c>
      <c r="KF75" s="40">
        <f>IF(KF$7="",0,KF34*условия!$W$147)</f>
        <v>0</v>
      </c>
      <c r="KG75" s="40">
        <f>IF(KG$7="",0,KG34*условия!$W$147)</f>
        <v>0</v>
      </c>
      <c r="KH75" s="40">
        <f>IF(KH$7="",0,KH34*условия!$W$147)</f>
        <v>0</v>
      </c>
      <c r="KI75" s="40">
        <f>IF(KI$7="",0,KI34*условия!$W$147)</f>
        <v>0</v>
      </c>
      <c r="KJ75" s="40">
        <f>IF(KJ$7="",0,KJ34*условия!$W$147)</f>
        <v>0</v>
      </c>
      <c r="KK75" s="40">
        <f>IF(KK$7="",0,KK34*условия!$W$147)</f>
        <v>0</v>
      </c>
      <c r="KL75" s="40">
        <f>IF(KL$7="",0,KL34*условия!$W$147)</f>
        <v>0</v>
      </c>
      <c r="KM75" s="40">
        <f>IF(KM$7="",0,KM34*условия!$W$147)</f>
        <v>0</v>
      </c>
      <c r="KN75" s="40">
        <f>IF(KN$7="",0,KN34*условия!$W$147)</f>
        <v>0</v>
      </c>
      <c r="KO75" s="40">
        <f>IF(KO$7="",0,KO34*условия!$W$147)</f>
        <v>0</v>
      </c>
      <c r="KP75" s="40">
        <f>IF(KP$7="",0,KP34*условия!$W$147)</f>
        <v>0</v>
      </c>
      <c r="KQ75" s="40">
        <f>IF(KQ$7="",0,KQ34*условия!$W$147)</f>
        <v>0</v>
      </c>
      <c r="KR75" s="40">
        <f>IF(KR$7="",0,KR34*условия!$W$147)</f>
        <v>0</v>
      </c>
      <c r="KS75" s="40">
        <f>IF(KS$7="",0,KS34*условия!$W$147)</f>
        <v>0</v>
      </c>
      <c r="KT75" s="40">
        <f>IF(KT$7="",0,KT34*условия!$W$147)</f>
        <v>0</v>
      </c>
      <c r="KU75" s="40">
        <f>IF(KU$7="",0,KU34*условия!$W$147)</f>
        <v>0</v>
      </c>
      <c r="KV75" s="40">
        <f>IF(KV$7="",0,KV34*условия!$W$147)</f>
        <v>0</v>
      </c>
      <c r="KW75" s="1"/>
      <c r="KX75" s="1"/>
    </row>
    <row r="76" spans="1:310" x14ac:dyDescent="0.25">
      <c r="A76" s="1"/>
      <c r="B76" s="79"/>
      <c r="C76" s="79"/>
      <c r="D76" s="79"/>
      <c r="E76" s="1" t="str">
        <f>E74</f>
        <v>доход от продаж допуслуг</v>
      </c>
      <c r="F76" s="1"/>
      <c r="G76" s="1"/>
      <c r="H76" s="11" t="str">
        <f t="shared" ref="H76:H80" si="62">H75</f>
        <v>руб.</v>
      </c>
      <c r="I76" s="1"/>
      <c r="J76" s="1"/>
      <c r="K76" s="1" t="str">
        <f>справочники!$U$12</f>
        <v>постоянные-30сотрудников</v>
      </c>
      <c r="L76" s="1"/>
      <c r="M76" s="5"/>
      <c r="N76" s="40"/>
      <c r="O76" s="19"/>
      <c r="P76" s="1"/>
      <c r="Q76" s="1"/>
      <c r="R76" s="40">
        <f t="shared" si="56"/>
        <v>7149760.4190833345</v>
      </c>
      <c r="S76" s="1"/>
      <c r="T76" s="232"/>
      <c r="U76" s="40">
        <f>IF(U$7="",0,U35*условия!$W$147)</f>
        <v>71195.137902777788</v>
      </c>
      <c r="V76" s="40">
        <f>IF(V$7="",0,V35*условия!$W$147)</f>
        <v>75709.881500000003</v>
      </c>
      <c r="W76" s="40">
        <f>IF(W$7="",0,W35*условия!$W$147)</f>
        <v>80468.665291666679</v>
      </c>
      <c r="X76" s="40">
        <f>IF(X$7="",0,X35*условия!$W$147)</f>
        <v>85471.4892777778</v>
      </c>
      <c r="Y76" s="40">
        <f>IF(Y$7="",0,Y35*условия!$W$147)</f>
        <v>90718.353458333353</v>
      </c>
      <c r="Z76" s="40">
        <f>IF(Z$7="",0,Z35*условия!$W$147)</f>
        <v>96209.257833333351</v>
      </c>
      <c r="AA76" s="40">
        <f>IF(AA$7="",0,AA35*условия!$W$147)</f>
        <v>101944.2024027778</v>
      </c>
      <c r="AB76" s="40">
        <f>IF(AB$7="",0,AB35*условия!$W$147)</f>
        <v>107923.1871666667</v>
      </c>
      <c r="AC76" s="40">
        <f>IF(AC$7="",0,AC35*условия!$W$147)</f>
        <v>114146.21212500002</v>
      </c>
      <c r="AD76" s="40">
        <f>IF(AD$7="",0,AD35*условия!$W$147)</f>
        <v>120613.2772777778</v>
      </c>
      <c r="AE76" s="40">
        <f>IF(AE$7="",0,AE35*условия!$W$147)</f>
        <v>127324.38262500003</v>
      </c>
      <c r="AF76" s="40">
        <f>IF(AF$7="",0,AF35*условия!$W$147)</f>
        <v>134279.52816666671</v>
      </c>
      <c r="AG76" s="40">
        <f>IF(AG$7="",0,AG35*условия!$W$147)</f>
        <v>141478.71390277782</v>
      </c>
      <c r="AH76" s="40">
        <f>IF(AH$7="",0,AH35*условия!$W$147)</f>
        <v>148921.93983333337</v>
      </c>
      <c r="AI76" s="40">
        <f>IF(AI$7="",0,AI35*условия!$W$147)</f>
        <v>156609.20595833336</v>
      </c>
      <c r="AJ76" s="40">
        <f>IF(AJ$7="",0,AJ35*условия!$W$147)</f>
        <v>164540.5122777778</v>
      </c>
      <c r="AK76" s="40">
        <f>IF(AK$7="",0,AK35*условия!$W$147)</f>
        <v>172715.85879166672</v>
      </c>
      <c r="AL76" s="40">
        <f>IF(AL$7="",0,AL35*условия!$W$147)</f>
        <v>181135.24550000005</v>
      </c>
      <c r="AM76" s="40">
        <f>IF(AM$7="",0,AM35*условия!$W$147)</f>
        <v>189798.67240277783</v>
      </c>
      <c r="AN76" s="40">
        <f>IF(AN$7="",0,AN35*условия!$W$147)</f>
        <v>198706.13950000008</v>
      </c>
      <c r="AO76" s="40">
        <f>IF(AO$7="",0,AO35*условия!$W$147)</f>
        <v>207857.64679166675</v>
      </c>
      <c r="AP76" s="40">
        <f>IF(AP$7="",0,AP35*условия!$W$147)</f>
        <v>217253.19427777783</v>
      </c>
      <c r="AQ76" s="40">
        <f>IF(AQ$7="",0,AQ35*условия!$W$147)</f>
        <v>226892.78195833339</v>
      </c>
      <c r="AR76" s="40">
        <f>IF(AR$7="",0,AR35*условия!$W$147)</f>
        <v>236776.4098333334</v>
      </c>
      <c r="AS76" s="40">
        <f>IF(AS$7="",0,AS35*условия!$W$147)</f>
        <v>246904.07790277785</v>
      </c>
      <c r="AT76" s="40">
        <f>IF(AT$7="",0,AT35*условия!$W$147)</f>
        <v>257275.78616666674</v>
      </c>
      <c r="AU76" s="40">
        <f>IF(AU$7="",0,AU35*условия!$W$147)</f>
        <v>267891.53462500009</v>
      </c>
      <c r="AV76" s="40">
        <f>IF(AV$7="",0,AV35*условия!$W$147)</f>
        <v>278751.32327777788</v>
      </c>
      <c r="AW76" s="40">
        <f>IF(AW$7="",0,AW35*условия!$W$147)</f>
        <v>289855.15212500008</v>
      </c>
      <c r="AX76" s="40">
        <f>IF(AX$7="",0,AX35*условия!$W$147)</f>
        <v>301203.02116666676</v>
      </c>
      <c r="AY76" s="40">
        <f>IF(AY$7="",0,AY35*условия!$W$147)</f>
        <v>312794.93040277786</v>
      </c>
      <c r="AZ76" s="40">
        <f>IF(AZ$7="",0,AZ35*условия!$W$147)</f>
        <v>324630.87983333349</v>
      </c>
      <c r="BA76" s="40">
        <f>IF(BA$7="",0,BA35*условия!$W$147)</f>
        <v>336710.86945833347</v>
      </c>
      <c r="BB76" s="40">
        <f>IF(BB$7="",0,BB35*условия!$W$147)</f>
        <v>349034.89927777793</v>
      </c>
      <c r="BC76" s="40">
        <f>IF(BC$7="",0,BC35*условия!$W$147)</f>
        <v>361602.96929166681</v>
      </c>
      <c r="BD76" s="40">
        <f>IF(BD$7="",0,BD35*условия!$W$147)</f>
        <v>374415.07950000017</v>
      </c>
      <c r="BE76" s="40">
        <f>IF(BE$7="",0,BE35*условия!$W$147)</f>
        <v>0</v>
      </c>
      <c r="BF76" s="40">
        <f>IF(BF$7="",0,BF35*условия!$W$147)</f>
        <v>0</v>
      </c>
      <c r="BG76" s="40">
        <f>IF(BG$7="",0,BG35*условия!$W$147)</f>
        <v>0</v>
      </c>
      <c r="BH76" s="40">
        <f>IF(BH$7="",0,BH35*условия!$W$147)</f>
        <v>0</v>
      </c>
      <c r="BI76" s="40">
        <f>IF(BI$7="",0,BI35*условия!$W$147)</f>
        <v>0</v>
      </c>
      <c r="BJ76" s="40">
        <f>IF(BJ$7="",0,BJ35*условия!$W$147)</f>
        <v>0</v>
      </c>
      <c r="BK76" s="40">
        <f>IF(BK$7="",0,BK35*условия!$W$147)</f>
        <v>0</v>
      </c>
      <c r="BL76" s="40">
        <f>IF(BL$7="",0,BL35*условия!$W$147)</f>
        <v>0</v>
      </c>
      <c r="BM76" s="40">
        <f>IF(BM$7="",0,BM35*условия!$W$147)</f>
        <v>0</v>
      </c>
      <c r="BN76" s="40">
        <f>IF(BN$7="",0,BN35*условия!$W$147)</f>
        <v>0</v>
      </c>
      <c r="BO76" s="40">
        <f>IF(BO$7="",0,BO35*условия!$W$147)</f>
        <v>0</v>
      </c>
      <c r="BP76" s="40">
        <f>IF(BP$7="",0,BP35*условия!$W$147)</f>
        <v>0</v>
      </c>
      <c r="BQ76" s="40">
        <f>IF(BQ$7="",0,BQ35*условия!$W$147)</f>
        <v>0</v>
      </c>
      <c r="BR76" s="40">
        <f>IF(BR$7="",0,BR35*условия!$W$147)</f>
        <v>0</v>
      </c>
      <c r="BS76" s="40">
        <f>IF(BS$7="",0,BS35*условия!$W$147)</f>
        <v>0</v>
      </c>
      <c r="BT76" s="40">
        <f>IF(BT$7="",0,BT35*условия!$W$147)</f>
        <v>0</v>
      </c>
      <c r="BU76" s="40">
        <f>IF(BU$7="",0,BU35*условия!$W$147)</f>
        <v>0</v>
      </c>
      <c r="BV76" s="40">
        <f>IF(BV$7="",0,BV35*условия!$W$147)</f>
        <v>0</v>
      </c>
      <c r="BW76" s="40">
        <f>IF(BW$7="",0,BW35*условия!$W$147)</f>
        <v>0</v>
      </c>
      <c r="BX76" s="40">
        <f>IF(BX$7="",0,BX35*условия!$W$147)</f>
        <v>0</v>
      </c>
      <c r="BY76" s="40">
        <f>IF(BY$7="",0,BY35*условия!$W$147)</f>
        <v>0</v>
      </c>
      <c r="BZ76" s="40">
        <f>IF(BZ$7="",0,BZ35*условия!$W$147)</f>
        <v>0</v>
      </c>
      <c r="CA76" s="40">
        <f>IF(CA$7="",0,CA35*условия!$W$147)</f>
        <v>0</v>
      </c>
      <c r="CB76" s="40">
        <f>IF(CB$7="",0,CB35*условия!$W$147)</f>
        <v>0</v>
      </c>
      <c r="CC76" s="40">
        <f>IF(CC$7="",0,CC35*условия!$W$147)</f>
        <v>0</v>
      </c>
      <c r="CD76" s="40">
        <f>IF(CD$7="",0,CD35*условия!$W$147)</f>
        <v>0</v>
      </c>
      <c r="CE76" s="40">
        <f>IF(CE$7="",0,CE35*условия!$W$147)</f>
        <v>0</v>
      </c>
      <c r="CF76" s="40">
        <f>IF(CF$7="",0,CF35*условия!$W$147)</f>
        <v>0</v>
      </c>
      <c r="CG76" s="40">
        <f>IF(CG$7="",0,CG35*условия!$W$147)</f>
        <v>0</v>
      </c>
      <c r="CH76" s="40">
        <f>IF(CH$7="",0,CH35*условия!$W$147)</f>
        <v>0</v>
      </c>
      <c r="CI76" s="40">
        <f>IF(CI$7="",0,CI35*условия!$W$147)</f>
        <v>0</v>
      </c>
      <c r="CJ76" s="40">
        <f>IF(CJ$7="",0,CJ35*условия!$W$147)</f>
        <v>0</v>
      </c>
      <c r="CK76" s="40">
        <f>IF(CK$7="",0,CK35*условия!$W$147)</f>
        <v>0</v>
      </c>
      <c r="CL76" s="40">
        <f>IF(CL$7="",0,CL35*условия!$W$147)</f>
        <v>0</v>
      </c>
      <c r="CM76" s="40">
        <f>IF(CM$7="",0,CM35*условия!$W$147)</f>
        <v>0</v>
      </c>
      <c r="CN76" s="40">
        <f>IF(CN$7="",0,CN35*условия!$W$147)</f>
        <v>0</v>
      </c>
      <c r="CO76" s="40">
        <f>IF(CO$7="",0,CO35*условия!$W$147)</f>
        <v>0</v>
      </c>
      <c r="CP76" s="40">
        <f>IF(CP$7="",0,CP35*условия!$W$147)</f>
        <v>0</v>
      </c>
      <c r="CQ76" s="40">
        <f>IF(CQ$7="",0,CQ35*условия!$W$147)</f>
        <v>0</v>
      </c>
      <c r="CR76" s="40">
        <f>IF(CR$7="",0,CR35*условия!$W$147)</f>
        <v>0</v>
      </c>
      <c r="CS76" s="40">
        <f>IF(CS$7="",0,CS35*условия!$W$147)</f>
        <v>0</v>
      </c>
      <c r="CT76" s="40">
        <f>IF(CT$7="",0,CT35*условия!$W$147)</f>
        <v>0</v>
      </c>
      <c r="CU76" s="40">
        <f>IF(CU$7="",0,CU35*условия!$W$147)</f>
        <v>0</v>
      </c>
      <c r="CV76" s="40">
        <f>IF(CV$7="",0,CV35*условия!$W$147)</f>
        <v>0</v>
      </c>
      <c r="CW76" s="40">
        <f>IF(CW$7="",0,CW35*условия!$W$147)</f>
        <v>0</v>
      </c>
      <c r="CX76" s="40">
        <f>IF(CX$7="",0,CX35*условия!$W$147)</f>
        <v>0</v>
      </c>
      <c r="CY76" s="40">
        <f>IF(CY$7="",0,CY35*условия!$W$147)</f>
        <v>0</v>
      </c>
      <c r="CZ76" s="40">
        <f>IF(CZ$7="",0,CZ35*условия!$W$147)</f>
        <v>0</v>
      </c>
      <c r="DA76" s="40">
        <f>IF(DA$7="",0,DA35*условия!$W$147)</f>
        <v>0</v>
      </c>
      <c r="DB76" s="40">
        <f>IF(DB$7="",0,DB35*условия!$W$147)</f>
        <v>0</v>
      </c>
      <c r="DC76" s="40">
        <f>IF(DC$7="",0,DC35*условия!$W$147)</f>
        <v>0</v>
      </c>
      <c r="DD76" s="40">
        <f>IF(DD$7="",0,DD35*условия!$W$147)</f>
        <v>0</v>
      </c>
      <c r="DE76" s="40">
        <f>IF(DE$7="",0,DE35*условия!$W$147)</f>
        <v>0</v>
      </c>
      <c r="DF76" s="40">
        <f>IF(DF$7="",0,DF35*условия!$W$147)</f>
        <v>0</v>
      </c>
      <c r="DG76" s="40">
        <f>IF(DG$7="",0,DG35*условия!$W$147)</f>
        <v>0</v>
      </c>
      <c r="DH76" s="40">
        <f>IF(DH$7="",0,DH35*условия!$W$147)</f>
        <v>0</v>
      </c>
      <c r="DI76" s="40">
        <f>IF(DI$7="",0,DI35*условия!$W$147)</f>
        <v>0</v>
      </c>
      <c r="DJ76" s="40">
        <f>IF(DJ$7="",0,DJ35*условия!$W$147)</f>
        <v>0</v>
      </c>
      <c r="DK76" s="40">
        <f>IF(DK$7="",0,DK35*условия!$W$147)</f>
        <v>0</v>
      </c>
      <c r="DL76" s="40">
        <f>IF(DL$7="",0,DL35*условия!$W$147)</f>
        <v>0</v>
      </c>
      <c r="DM76" s="40">
        <f>IF(DM$7="",0,DM35*условия!$W$147)</f>
        <v>0</v>
      </c>
      <c r="DN76" s="40">
        <f>IF(DN$7="",0,DN35*условия!$W$147)</f>
        <v>0</v>
      </c>
      <c r="DO76" s="40">
        <f>IF(DO$7="",0,DO35*условия!$W$147)</f>
        <v>0</v>
      </c>
      <c r="DP76" s="40">
        <f>IF(DP$7="",0,DP35*условия!$W$147)</f>
        <v>0</v>
      </c>
      <c r="DQ76" s="40">
        <f>IF(DQ$7="",0,DQ35*условия!$W$147)</f>
        <v>0</v>
      </c>
      <c r="DR76" s="40">
        <f>IF(DR$7="",0,DR35*условия!$W$147)</f>
        <v>0</v>
      </c>
      <c r="DS76" s="40">
        <f>IF(DS$7="",0,DS35*условия!$W$147)</f>
        <v>0</v>
      </c>
      <c r="DT76" s="40">
        <f>IF(DT$7="",0,DT35*условия!$W$147)</f>
        <v>0</v>
      </c>
      <c r="DU76" s="40">
        <f>IF(DU$7="",0,DU35*условия!$W$147)</f>
        <v>0</v>
      </c>
      <c r="DV76" s="40">
        <f>IF(DV$7="",0,DV35*условия!$W$147)</f>
        <v>0</v>
      </c>
      <c r="DW76" s="40">
        <f>IF(DW$7="",0,DW35*условия!$W$147)</f>
        <v>0</v>
      </c>
      <c r="DX76" s="40">
        <f>IF(DX$7="",0,DX35*условия!$W$147)</f>
        <v>0</v>
      </c>
      <c r="DY76" s="40">
        <f>IF(DY$7="",0,DY35*условия!$W$147)</f>
        <v>0</v>
      </c>
      <c r="DZ76" s="40">
        <f>IF(DZ$7="",0,DZ35*условия!$W$147)</f>
        <v>0</v>
      </c>
      <c r="EA76" s="40">
        <f>IF(EA$7="",0,EA35*условия!$W$147)</f>
        <v>0</v>
      </c>
      <c r="EB76" s="40">
        <f>IF(EB$7="",0,EB35*условия!$W$147)</f>
        <v>0</v>
      </c>
      <c r="EC76" s="40">
        <f>IF(EC$7="",0,EC35*условия!$W$147)</f>
        <v>0</v>
      </c>
      <c r="ED76" s="40">
        <f>IF(ED$7="",0,ED35*условия!$W$147)</f>
        <v>0</v>
      </c>
      <c r="EE76" s="40">
        <f>IF(EE$7="",0,EE35*условия!$W$147)</f>
        <v>0</v>
      </c>
      <c r="EF76" s="40">
        <f>IF(EF$7="",0,EF35*условия!$W$147)</f>
        <v>0</v>
      </c>
      <c r="EG76" s="40">
        <f>IF(EG$7="",0,EG35*условия!$W$147)</f>
        <v>0</v>
      </c>
      <c r="EH76" s="40">
        <f>IF(EH$7="",0,EH35*условия!$W$147)</f>
        <v>0</v>
      </c>
      <c r="EI76" s="40">
        <f>IF(EI$7="",0,EI35*условия!$W$147)</f>
        <v>0</v>
      </c>
      <c r="EJ76" s="40">
        <f>IF(EJ$7="",0,EJ35*условия!$W$147)</f>
        <v>0</v>
      </c>
      <c r="EK76" s="40">
        <f>IF(EK$7="",0,EK35*условия!$W$147)</f>
        <v>0</v>
      </c>
      <c r="EL76" s="40">
        <f>IF(EL$7="",0,EL35*условия!$W$147)</f>
        <v>0</v>
      </c>
      <c r="EM76" s="40">
        <f>IF(EM$7="",0,EM35*условия!$W$147)</f>
        <v>0</v>
      </c>
      <c r="EN76" s="40">
        <f>IF(EN$7="",0,EN35*условия!$W$147)</f>
        <v>0</v>
      </c>
      <c r="EO76" s="40">
        <f>IF(EO$7="",0,EO35*условия!$W$147)</f>
        <v>0</v>
      </c>
      <c r="EP76" s="40">
        <f>IF(EP$7="",0,EP35*условия!$W$147)</f>
        <v>0</v>
      </c>
      <c r="EQ76" s="40">
        <f>IF(EQ$7="",0,EQ35*условия!$W$147)</f>
        <v>0</v>
      </c>
      <c r="ER76" s="40">
        <f>IF(ER$7="",0,ER35*условия!$W$147)</f>
        <v>0</v>
      </c>
      <c r="ES76" s="40">
        <f>IF(ES$7="",0,ES35*условия!$W$147)</f>
        <v>0</v>
      </c>
      <c r="ET76" s="40">
        <f>IF(ET$7="",0,ET35*условия!$W$147)</f>
        <v>0</v>
      </c>
      <c r="EU76" s="40">
        <f>IF(EU$7="",0,EU35*условия!$W$147)</f>
        <v>0</v>
      </c>
      <c r="EV76" s="40">
        <f>IF(EV$7="",0,EV35*условия!$W$147)</f>
        <v>0</v>
      </c>
      <c r="EW76" s="40">
        <f>IF(EW$7="",0,EW35*условия!$W$147)</f>
        <v>0</v>
      </c>
      <c r="EX76" s="40">
        <f>IF(EX$7="",0,EX35*условия!$W$147)</f>
        <v>0</v>
      </c>
      <c r="EY76" s="40">
        <f>IF(EY$7="",0,EY35*условия!$W$147)</f>
        <v>0</v>
      </c>
      <c r="EZ76" s="40">
        <f>IF(EZ$7="",0,EZ35*условия!$W$147)</f>
        <v>0</v>
      </c>
      <c r="FA76" s="40">
        <f>IF(FA$7="",0,FA35*условия!$W$147)</f>
        <v>0</v>
      </c>
      <c r="FB76" s="40">
        <f>IF(FB$7="",0,FB35*условия!$W$147)</f>
        <v>0</v>
      </c>
      <c r="FC76" s="40">
        <f>IF(FC$7="",0,FC35*условия!$W$147)</f>
        <v>0</v>
      </c>
      <c r="FD76" s="40">
        <f>IF(FD$7="",0,FD35*условия!$W$147)</f>
        <v>0</v>
      </c>
      <c r="FE76" s="40">
        <f>IF(FE$7="",0,FE35*условия!$W$147)</f>
        <v>0</v>
      </c>
      <c r="FF76" s="40">
        <f>IF(FF$7="",0,FF35*условия!$W$147)</f>
        <v>0</v>
      </c>
      <c r="FG76" s="40">
        <f>IF(FG$7="",0,FG35*условия!$W$147)</f>
        <v>0</v>
      </c>
      <c r="FH76" s="40">
        <f>IF(FH$7="",0,FH35*условия!$W$147)</f>
        <v>0</v>
      </c>
      <c r="FI76" s="40">
        <f>IF(FI$7="",0,FI35*условия!$W$147)</f>
        <v>0</v>
      </c>
      <c r="FJ76" s="40">
        <f>IF(FJ$7="",0,FJ35*условия!$W$147)</f>
        <v>0</v>
      </c>
      <c r="FK76" s="40">
        <f>IF(FK$7="",0,FK35*условия!$W$147)</f>
        <v>0</v>
      </c>
      <c r="FL76" s="40">
        <f>IF(FL$7="",0,FL35*условия!$W$147)</f>
        <v>0</v>
      </c>
      <c r="FM76" s="40">
        <f>IF(FM$7="",0,FM35*условия!$W$147)</f>
        <v>0</v>
      </c>
      <c r="FN76" s="40">
        <f>IF(FN$7="",0,FN35*условия!$W$147)</f>
        <v>0</v>
      </c>
      <c r="FO76" s="40">
        <f>IF(FO$7="",0,FO35*условия!$W$147)</f>
        <v>0</v>
      </c>
      <c r="FP76" s="40">
        <f>IF(FP$7="",0,FP35*условия!$W$147)</f>
        <v>0</v>
      </c>
      <c r="FQ76" s="40">
        <f>IF(FQ$7="",0,FQ35*условия!$W$147)</f>
        <v>0</v>
      </c>
      <c r="FR76" s="40">
        <f>IF(FR$7="",0,FR35*условия!$W$147)</f>
        <v>0</v>
      </c>
      <c r="FS76" s="40">
        <f>IF(FS$7="",0,FS35*условия!$W$147)</f>
        <v>0</v>
      </c>
      <c r="FT76" s="40">
        <f>IF(FT$7="",0,FT35*условия!$W$147)</f>
        <v>0</v>
      </c>
      <c r="FU76" s="40">
        <f>IF(FU$7="",0,FU35*условия!$W$147)</f>
        <v>0</v>
      </c>
      <c r="FV76" s="40">
        <f>IF(FV$7="",0,FV35*условия!$W$147)</f>
        <v>0</v>
      </c>
      <c r="FW76" s="40">
        <f>IF(FW$7="",0,FW35*условия!$W$147)</f>
        <v>0</v>
      </c>
      <c r="FX76" s="40">
        <f>IF(FX$7="",0,FX35*условия!$W$147)</f>
        <v>0</v>
      </c>
      <c r="FY76" s="40">
        <f>IF(FY$7="",0,FY35*условия!$W$147)</f>
        <v>0</v>
      </c>
      <c r="FZ76" s="40">
        <f>IF(FZ$7="",0,FZ35*условия!$W$147)</f>
        <v>0</v>
      </c>
      <c r="GA76" s="40">
        <f>IF(GA$7="",0,GA35*условия!$W$147)</f>
        <v>0</v>
      </c>
      <c r="GB76" s="40">
        <f>IF(GB$7="",0,GB35*условия!$W$147)</f>
        <v>0</v>
      </c>
      <c r="GC76" s="40">
        <f>IF(GC$7="",0,GC35*условия!$W$147)</f>
        <v>0</v>
      </c>
      <c r="GD76" s="40">
        <f>IF(GD$7="",0,GD35*условия!$W$147)</f>
        <v>0</v>
      </c>
      <c r="GE76" s="40">
        <f>IF(GE$7="",0,GE35*условия!$W$147)</f>
        <v>0</v>
      </c>
      <c r="GF76" s="40">
        <f>IF(GF$7="",0,GF35*условия!$W$147)</f>
        <v>0</v>
      </c>
      <c r="GG76" s="40">
        <f>IF(GG$7="",0,GG35*условия!$W$147)</f>
        <v>0</v>
      </c>
      <c r="GH76" s="40">
        <f>IF(GH$7="",0,GH35*условия!$W$147)</f>
        <v>0</v>
      </c>
      <c r="GI76" s="40">
        <f>IF(GI$7="",0,GI35*условия!$W$147)</f>
        <v>0</v>
      </c>
      <c r="GJ76" s="40">
        <f>IF(GJ$7="",0,GJ35*условия!$W$147)</f>
        <v>0</v>
      </c>
      <c r="GK76" s="40">
        <f>IF(GK$7="",0,GK35*условия!$W$147)</f>
        <v>0</v>
      </c>
      <c r="GL76" s="40">
        <f>IF(GL$7="",0,GL35*условия!$W$147)</f>
        <v>0</v>
      </c>
      <c r="GM76" s="40">
        <f>IF(GM$7="",0,GM35*условия!$W$147)</f>
        <v>0</v>
      </c>
      <c r="GN76" s="40">
        <f>IF(GN$7="",0,GN35*условия!$W$147)</f>
        <v>0</v>
      </c>
      <c r="GO76" s="40">
        <f>IF(GO$7="",0,GO35*условия!$W$147)</f>
        <v>0</v>
      </c>
      <c r="GP76" s="40">
        <f>IF(GP$7="",0,GP35*условия!$W$147)</f>
        <v>0</v>
      </c>
      <c r="GQ76" s="40">
        <f>IF(GQ$7="",0,GQ35*условия!$W$147)</f>
        <v>0</v>
      </c>
      <c r="GR76" s="40">
        <f>IF(GR$7="",0,GR35*условия!$W$147)</f>
        <v>0</v>
      </c>
      <c r="GS76" s="40">
        <f>IF(GS$7="",0,GS35*условия!$W$147)</f>
        <v>0</v>
      </c>
      <c r="GT76" s="40">
        <f>IF(GT$7="",0,GT35*условия!$W$147)</f>
        <v>0</v>
      </c>
      <c r="GU76" s="40">
        <f>IF(GU$7="",0,GU35*условия!$W$147)</f>
        <v>0</v>
      </c>
      <c r="GV76" s="40">
        <f>IF(GV$7="",0,GV35*условия!$W$147)</f>
        <v>0</v>
      </c>
      <c r="GW76" s="40">
        <f>IF(GW$7="",0,GW35*условия!$W$147)</f>
        <v>0</v>
      </c>
      <c r="GX76" s="40">
        <f>IF(GX$7="",0,GX35*условия!$W$147)</f>
        <v>0</v>
      </c>
      <c r="GY76" s="40">
        <f>IF(GY$7="",0,GY35*условия!$W$147)</f>
        <v>0</v>
      </c>
      <c r="GZ76" s="40">
        <f>IF(GZ$7="",0,GZ35*условия!$W$147)</f>
        <v>0</v>
      </c>
      <c r="HA76" s="40">
        <f>IF(HA$7="",0,HA35*условия!$W$147)</f>
        <v>0</v>
      </c>
      <c r="HB76" s="40">
        <f>IF(HB$7="",0,HB35*условия!$W$147)</f>
        <v>0</v>
      </c>
      <c r="HC76" s="40">
        <f>IF(HC$7="",0,HC35*условия!$W$147)</f>
        <v>0</v>
      </c>
      <c r="HD76" s="40">
        <f>IF(HD$7="",0,HD35*условия!$W$147)</f>
        <v>0</v>
      </c>
      <c r="HE76" s="40">
        <f>IF(HE$7="",0,HE35*условия!$W$147)</f>
        <v>0</v>
      </c>
      <c r="HF76" s="40">
        <f>IF(HF$7="",0,HF35*условия!$W$147)</f>
        <v>0</v>
      </c>
      <c r="HG76" s="40">
        <f>IF(HG$7="",0,HG35*условия!$W$147)</f>
        <v>0</v>
      </c>
      <c r="HH76" s="40">
        <f>IF(HH$7="",0,HH35*условия!$W$147)</f>
        <v>0</v>
      </c>
      <c r="HI76" s="40">
        <f>IF(HI$7="",0,HI35*условия!$W$147)</f>
        <v>0</v>
      </c>
      <c r="HJ76" s="40">
        <f>IF(HJ$7="",0,HJ35*условия!$W$147)</f>
        <v>0</v>
      </c>
      <c r="HK76" s="40">
        <f>IF(HK$7="",0,HK35*условия!$W$147)</f>
        <v>0</v>
      </c>
      <c r="HL76" s="40">
        <f>IF(HL$7="",0,HL35*условия!$W$147)</f>
        <v>0</v>
      </c>
      <c r="HM76" s="40">
        <f>IF(HM$7="",0,HM35*условия!$W$147)</f>
        <v>0</v>
      </c>
      <c r="HN76" s="40">
        <f>IF(HN$7="",0,HN35*условия!$W$147)</f>
        <v>0</v>
      </c>
      <c r="HO76" s="40">
        <f>IF(HO$7="",0,HO35*условия!$W$147)</f>
        <v>0</v>
      </c>
      <c r="HP76" s="40">
        <f>IF(HP$7="",0,HP35*условия!$W$147)</f>
        <v>0</v>
      </c>
      <c r="HQ76" s="40">
        <f>IF(HQ$7="",0,HQ35*условия!$W$147)</f>
        <v>0</v>
      </c>
      <c r="HR76" s="40">
        <f>IF(HR$7="",0,HR35*условия!$W$147)</f>
        <v>0</v>
      </c>
      <c r="HS76" s="40">
        <f>IF(HS$7="",0,HS35*условия!$W$147)</f>
        <v>0</v>
      </c>
      <c r="HT76" s="40">
        <f>IF(HT$7="",0,HT35*условия!$W$147)</f>
        <v>0</v>
      </c>
      <c r="HU76" s="40">
        <f>IF(HU$7="",0,HU35*условия!$W$147)</f>
        <v>0</v>
      </c>
      <c r="HV76" s="40">
        <f>IF(HV$7="",0,HV35*условия!$W$147)</f>
        <v>0</v>
      </c>
      <c r="HW76" s="40">
        <f>IF(HW$7="",0,HW35*условия!$W$147)</f>
        <v>0</v>
      </c>
      <c r="HX76" s="40">
        <f>IF(HX$7="",0,HX35*условия!$W$147)</f>
        <v>0</v>
      </c>
      <c r="HY76" s="40">
        <f>IF(HY$7="",0,HY35*условия!$W$147)</f>
        <v>0</v>
      </c>
      <c r="HZ76" s="40">
        <f>IF(HZ$7="",0,HZ35*условия!$W$147)</f>
        <v>0</v>
      </c>
      <c r="IA76" s="40">
        <f>IF(IA$7="",0,IA35*условия!$W$147)</f>
        <v>0</v>
      </c>
      <c r="IB76" s="40">
        <f>IF(IB$7="",0,IB35*условия!$W$147)</f>
        <v>0</v>
      </c>
      <c r="IC76" s="40">
        <f>IF(IC$7="",0,IC35*условия!$W$147)</f>
        <v>0</v>
      </c>
      <c r="ID76" s="40">
        <f>IF(ID$7="",0,ID35*условия!$W$147)</f>
        <v>0</v>
      </c>
      <c r="IE76" s="40">
        <f>IF(IE$7="",0,IE35*условия!$W$147)</f>
        <v>0</v>
      </c>
      <c r="IF76" s="40">
        <f>IF(IF$7="",0,IF35*условия!$W$147)</f>
        <v>0</v>
      </c>
      <c r="IG76" s="40">
        <f>IF(IG$7="",0,IG35*условия!$W$147)</f>
        <v>0</v>
      </c>
      <c r="IH76" s="40">
        <f>IF(IH$7="",0,IH35*условия!$W$147)</f>
        <v>0</v>
      </c>
      <c r="II76" s="40">
        <f>IF(II$7="",0,II35*условия!$W$147)</f>
        <v>0</v>
      </c>
      <c r="IJ76" s="40">
        <f>IF(IJ$7="",0,IJ35*условия!$W$147)</f>
        <v>0</v>
      </c>
      <c r="IK76" s="40">
        <f>IF(IK$7="",0,IK35*условия!$W$147)</f>
        <v>0</v>
      </c>
      <c r="IL76" s="40">
        <f>IF(IL$7="",0,IL35*условия!$W$147)</f>
        <v>0</v>
      </c>
      <c r="IM76" s="40">
        <f>IF(IM$7="",0,IM35*условия!$W$147)</f>
        <v>0</v>
      </c>
      <c r="IN76" s="40">
        <f>IF(IN$7="",0,IN35*условия!$W$147)</f>
        <v>0</v>
      </c>
      <c r="IO76" s="40">
        <f>IF(IO$7="",0,IO35*условия!$W$147)</f>
        <v>0</v>
      </c>
      <c r="IP76" s="40">
        <f>IF(IP$7="",0,IP35*условия!$W$147)</f>
        <v>0</v>
      </c>
      <c r="IQ76" s="40">
        <f>IF(IQ$7="",0,IQ35*условия!$W$147)</f>
        <v>0</v>
      </c>
      <c r="IR76" s="40">
        <f>IF(IR$7="",0,IR35*условия!$W$147)</f>
        <v>0</v>
      </c>
      <c r="IS76" s="40">
        <f>IF(IS$7="",0,IS35*условия!$W$147)</f>
        <v>0</v>
      </c>
      <c r="IT76" s="40">
        <f>IF(IT$7="",0,IT35*условия!$W$147)</f>
        <v>0</v>
      </c>
      <c r="IU76" s="40">
        <f>IF(IU$7="",0,IU35*условия!$W$147)</f>
        <v>0</v>
      </c>
      <c r="IV76" s="40">
        <f>IF(IV$7="",0,IV35*условия!$W$147)</f>
        <v>0</v>
      </c>
      <c r="IW76" s="40">
        <f>IF(IW$7="",0,IW35*условия!$W$147)</f>
        <v>0</v>
      </c>
      <c r="IX76" s="40">
        <f>IF(IX$7="",0,IX35*условия!$W$147)</f>
        <v>0</v>
      </c>
      <c r="IY76" s="40">
        <f>IF(IY$7="",0,IY35*условия!$W$147)</f>
        <v>0</v>
      </c>
      <c r="IZ76" s="40">
        <f>IF(IZ$7="",0,IZ35*условия!$W$147)</f>
        <v>0</v>
      </c>
      <c r="JA76" s="40">
        <f>IF(JA$7="",0,JA35*условия!$W$147)</f>
        <v>0</v>
      </c>
      <c r="JB76" s="40">
        <f>IF(JB$7="",0,JB35*условия!$W$147)</f>
        <v>0</v>
      </c>
      <c r="JC76" s="40">
        <f>IF(JC$7="",0,JC35*условия!$W$147)</f>
        <v>0</v>
      </c>
      <c r="JD76" s="40">
        <f>IF(JD$7="",0,JD35*условия!$W$147)</f>
        <v>0</v>
      </c>
      <c r="JE76" s="40">
        <f>IF(JE$7="",0,JE35*условия!$W$147)</f>
        <v>0</v>
      </c>
      <c r="JF76" s="40">
        <f>IF(JF$7="",0,JF35*условия!$W$147)</f>
        <v>0</v>
      </c>
      <c r="JG76" s="40">
        <f>IF(JG$7="",0,JG35*условия!$W$147)</f>
        <v>0</v>
      </c>
      <c r="JH76" s="40">
        <f>IF(JH$7="",0,JH35*условия!$W$147)</f>
        <v>0</v>
      </c>
      <c r="JI76" s="40">
        <f>IF(JI$7="",0,JI35*условия!$W$147)</f>
        <v>0</v>
      </c>
      <c r="JJ76" s="40">
        <f>IF(JJ$7="",0,JJ35*условия!$W$147)</f>
        <v>0</v>
      </c>
      <c r="JK76" s="40">
        <f>IF(JK$7="",0,JK35*условия!$W$147)</f>
        <v>0</v>
      </c>
      <c r="JL76" s="40">
        <f>IF(JL$7="",0,JL35*условия!$W$147)</f>
        <v>0</v>
      </c>
      <c r="JM76" s="40">
        <f>IF(JM$7="",0,JM35*условия!$W$147)</f>
        <v>0</v>
      </c>
      <c r="JN76" s="40">
        <f>IF(JN$7="",0,JN35*условия!$W$147)</f>
        <v>0</v>
      </c>
      <c r="JO76" s="40">
        <f>IF(JO$7="",0,JO35*условия!$W$147)</f>
        <v>0</v>
      </c>
      <c r="JP76" s="40">
        <f>IF(JP$7="",0,JP35*условия!$W$147)</f>
        <v>0</v>
      </c>
      <c r="JQ76" s="40">
        <f>IF(JQ$7="",0,JQ35*условия!$W$147)</f>
        <v>0</v>
      </c>
      <c r="JR76" s="40">
        <f>IF(JR$7="",0,JR35*условия!$W$147)</f>
        <v>0</v>
      </c>
      <c r="JS76" s="40">
        <f>IF(JS$7="",0,JS35*условия!$W$147)</f>
        <v>0</v>
      </c>
      <c r="JT76" s="40">
        <f>IF(JT$7="",0,JT35*условия!$W$147)</f>
        <v>0</v>
      </c>
      <c r="JU76" s="40">
        <f>IF(JU$7="",0,JU35*условия!$W$147)</f>
        <v>0</v>
      </c>
      <c r="JV76" s="40">
        <f>IF(JV$7="",0,JV35*условия!$W$147)</f>
        <v>0</v>
      </c>
      <c r="JW76" s="40">
        <f>IF(JW$7="",0,JW35*условия!$W$147)</f>
        <v>0</v>
      </c>
      <c r="JX76" s="40">
        <f>IF(JX$7="",0,JX35*условия!$W$147)</f>
        <v>0</v>
      </c>
      <c r="JY76" s="40">
        <f>IF(JY$7="",0,JY35*условия!$W$147)</f>
        <v>0</v>
      </c>
      <c r="JZ76" s="40">
        <f>IF(JZ$7="",0,JZ35*условия!$W$147)</f>
        <v>0</v>
      </c>
      <c r="KA76" s="40">
        <f>IF(KA$7="",0,KA35*условия!$W$147)</f>
        <v>0</v>
      </c>
      <c r="KB76" s="40">
        <f>IF(KB$7="",0,KB35*условия!$W$147)</f>
        <v>0</v>
      </c>
      <c r="KC76" s="40">
        <f>IF(KC$7="",0,KC35*условия!$W$147)</f>
        <v>0</v>
      </c>
      <c r="KD76" s="40">
        <f>IF(KD$7="",0,KD35*условия!$W$147)</f>
        <v>0</v>
      </c>
      <c r="KE76" s="40">
        <f>IF(KE$7="",0,KE35*условия!$W$147)</f>
        <v>0</v>
      </c>
      <c r="KF76" s="40">
        <f>IF(KF$7="",0,KF35*условия!$W$147)</f>
        <v>0</v>
      </c>
      <c r="KG76" s="40">
        <f>IF(KG$7="",0,KG35*условия!$W$147)</f>
        <v>0</v>
      </c>
      <c r="KH76" s="40">
        <f>IF(KH$7="",0,KH35*условия!$W$147)</f>
        <v>0</v>
      </c>
      <c r="KI76" s="40">
        <f>IF(KI$7="",0,KI35*условия!$W$147)</f>
        <v>0</v>
      </c>
      <c r="KJ76" s="40">
        <f>IF(KJ$7="",0,KJ35*условия!$W$147)</f>
        <v>0</v>
      </c>
      <c r="KK76" s="40">
        <f>IF(KK$7="",0,KK35*условия!$W$147)</f>
        <v>0</v>
      </c>
      <c r="KL76" s="40">
        <f>IF(KL$7="",0,KL35*условия!$W$147)</f>
        <v>0</v>
      </c>
      <c r="KM76" s="40">
        <f>IF(KM$7="",0,KM35*условия!$W$147)</f>
        <v>0</v>
      </c>
      <c r="KN76" s="40">
        <f>IF(KN$7="",0,KN35*условия!$W$147)</f>
        <v>0</v>
      </c>
      <c r="KO76" s="40">
        <f>IF(KO$7="",0,KO35*условия!$W$147)</f>
        <v>0</v>
      </c>
      <c r="KP76" s="40">
        <f>IF(KP$7="",0,KP35*условия!$W$147)</f>
        <v>0</v>
      </c>
      <c r="KQ76" s="40">
        <f>IF(KQ$7="",0,KQ35*условия!$W$147)</f>
        <v>0</v>
      </c>
      <c r="KR76" s="40">
        <f>IF(KR$7="",0,KR35*условия!$W$147)</f>
        <v>0</v>
      </c>
      <c r="KS76" s="40">
        <f>IF(KS$7="",0,KS35*условия!$W$147)</f>
        <v>0</v>
      </c>
      <c r="KT76" s="40">
        <f>IF(KT$7="",0,KT35*условия!$W$147)</f>
        <v>0</v>
      </c>
      <c r="KU76" s="40">
        <f>IF(KU$7="",0,KU35*условия!$W$147)</f>
        <v>0</v>
      </c>
      <c r="KV76" s="40">
        <f>IF(KV$7="",0,KV35*условия!$W$147)</f>
        <v>0</v>
      </c>
      <c r="KW76" s="1"/>
      <c r="KX76" s="1"/>
    </row>
    <row r="77" spans="1:310" x14ac:dyDescent="0.25">
      <c r="A77" s="1"/>
      <c r="B77" s="79"/>
      <c r="C77" s="79"/>
      <c r="D77" s="79"/>
      <c r="E77" s="1" t="str">
        <f>E74</f>
        <v>доход от продаж допуслуг</v>
      </c>
      <c r="F77" s="1"/>
      <c r="G77" s="1"/>
      <c r="H77" s="11" t="str">
        <f t="shared" si="62"/>
        <v>руб.</v>
      </c>
      <c r="I77" s="1"/>
      <c r="J77" s="1"/>
      <c r="K77" s="1" t="str">
        <f>справочники!$U$13</f>
        <v>постоянные-60сотрудников</v>
      </c>
      <c r="L77" s="1"/>
      <c r="M77" s="5"/>
      <c r="N77" s="40"/>
      <c r="O77" s="19"/>
      <c r="P77" s="1"/>
      <c r="Q77" s="1"/>
      <c r="R77" s="40">
        <f>SUMIFS($T77:$KW77,$T$1:$KW$1,"&gt;="&amp;1,$T$1:$KW$1,"&lt;="&amp;MAX($1:$1))</f>
        <v>4481525.4201666676</v>
      </c>
      <c r="S77" s="1"/>
      <c r="T77" s="232"/>
      <c r="U77" s="40">
        <f>IF(U$7="",0,U36*условия!$W$147)</f>
        <v>49540.159472222236</v>
      </c>
      <c r="V77" s="40">
        <f>IF(V$7="",0,V36*условия!$W$147)</f>
        <v>52195.891000000011</v>
      </c>
      <c r="W77" s="40">
        <f>IF(W$7="",0,W36*условия!$W$147)</f>
        <v>54995.175583333352</v>
      </c>
      <c r="X77" s="40">
        <f>IF(X$7="",0,X36*условия!$W$147)</f>
        <v>57938.013222222238</v>
      </c>
      <c r="Y77" s="40">
        <f>IF(Y$7="",0,Y36*условия!$W$147)</f>
        <v>61024.403916666684</v>
      </c>
      <c r="Z77" s="40">
        <f>IF(Z$7="",0,Z36*условия!$W$147)</f>
        <v>64254.347666666683</v>
      </c>
      <c r="AA77" s="40">
        <f>IF(AA$7="",0,AA36*условия!$W$147)</f>
        <v>67627.844472222248</v>
      </c>
      <c r="AB77" s="40">
        <f>IF(AB$7="",0,AB36*условия!$W$147)</f>
        <v>71144.894333333345</v>
      </c>
      <c r="AC77" s="40">
        <f>IF(AC$7="",0,AC36*условия!$W$147)</f>
        <v>74805.497250000029</v>
      </c>
      <c r="AD77" s="40">
        <f>IF(AD$7="",0,AD36*условия!$W$147)</f>
        <v>78609.653222222245</v>
      </c>
      <c r="AE77" s="40">
        <f>IF(AE$7="",0,AE36*условия!$W$147)</f>
        <v>82557.36225000002</v>
      </c>
      <c r="AF77" s="40">
        <f>IF(AF$7="",0,AF36*условия!$W$147)</f>
        <v>86648.624333333355</v>
      </c>
      <c r="AG77" s="40">
        <f>IF(AG$7="",0,AG36*условия!$W$147)</f>
        <v>90883.43947222225</v>
      </c>
      <c r="AH77" s="40">
        <f>IF(AH$7="",0,AH36*условия!$W$147)</f>
        <v>95261.807666666689</v>
      </c>
      <c r="AI77" s="40">
        <f>IF(AI$7="",0,AI36*условия!$W$147)</f>
        <v>99783.728916666703</v>
      </c>
      <c r="AJ77" s="40">
        <f>IF(AJ$7="",0,AJ36*условия!$W$147)</f>
        <v>104449.20322222225</v>
      </c>
      <c r="AK77" s="40">
        <f>IF(AK$7="",0,AK36*условия!$W$147)</f>
        <v>109258.23058333335</v>
      </c>
      <c r="AL77" s="40">
        <f>IF(AL$7="",0,AL36*условия!$W$147)</f>
        <v>114210.81100000003</v>
      </c>
      <c r="AM77" s="40">
        <f>IF(AM$7="",0,AM36*условия!$W$147)</f>
        <v>119306.94447222225</v>
      </c>
      <c r="AN77" s="40">
        <f>IF(AN$7="",0,AN36*условия!$W$147)</f>
        <v>124546.63100000002</v>
      </c>
      <c r="AO77" s="40">
        <f>IF(AO$7="",0,AO36*условия!$W$147)</f>
        <v>129929.87058333335</v>
      </c>
      <c r="AP77" s="40">
        <f>IF(AP$7="",0,AP36*условия!$W$147)</f>
        <v>135456.66322222224</v>
      </c>
      <c r="AQ77" s="40">
        <f>IF(AQ$7="",0,AQ36*условия!$W$147)</f>
        <v>141127.0089166667</v>
      </c>
      <c r="AR77" s="40">
        <f>IF(AR$7="",0,AR36*условия!$W$147)</f>
        <v>146940.9076666667</v>
      </c>
      <c r="AS77" s="40">
        <f>IF(AS$7="",0,AS36*условия!$W$147)</f>
        <v>152898.35947222225</v>
      </c>
      <c r="AT77" s="40">
        <f>IF(AT$7="",0,AT36*условия!$W$147)</f>
        <v>158999.36433333336</v>
      </c>
      <c r="AU77" s="40">
        <f>IF(AU$7="",0,AU36*условия!$W$147)</f>
        <v>165243.92225</v>
      </c>
      <c r="AV77" s="40">
        <f>IF(AV$7="",0,AV36*условия!$W$147)</f>
        <v>171632.03322222224</v>
      </c>
      <c r="AW77" s="40">
        <f>IF(AW$7="",0,AW36*условия!$W$147)</f>
        <v>178163.69725000003</v>
      </c>
      <c r="AX77" s="40">
        <f>IF(AX$7="",0,AX36*условия!$W$147)</f>
        <v>184838.91433333335</v>
      </c>
      <c r="AY77" s="40">
        <f>IF(AY$7="",0,AY36*условия!$W$147)</f>
        <v>191657.68447222226</v>
      </c>
      <c r="AZ77" s="40">
        <f>IF(AZ$7="",0,AZ36*условия!$W$147)</f>
        <v>198620.0076666667</v>
      </c>
      <c r="BA77" s="40">
        <f>IF(BA$7="",0,BA36*условия!$W$147)</f>
        <v>205725.8839166667</v>
      </c>
      <c r="BB77" s="40">
        <f>IF(BB$7="",0,BB36*условия!$W$147)</f>
        <v>212975.31322222226</v>
      </c>
      <c r="BC77" s="40">
        <f>IF(BC$7="",0,BC36*условия!$W$147)</f>
        <v>220368.29558333335</v>
      </c>
      <c r="BD77" s="40">
        <f>IF(BD$7="",0,BD36*условия!$W$147)</f>
        <v>227904.83100000003</v>
      </c>
      <c r="BE77" s="40">
        <f>IF(BE$7="",0,BE36*условия!$W$147)</f>
        <v>0</v>
      </c>
      <c r="BF77" s="40">
        <f>IF(BF$7="",0,BF36*условия!$W$147)</f>
        <v>0</v>
      </c>
      <c r="BG77" s="40">
        <f>IF(BG$7="",0,BG36*условия!$W$147)</f>
        <v>0</v>
      </c>
      <c r="BH77" s="40">
        <f>IF(BH$7="",0,BH36*условия!$W$147)</f>
        <v>0</v>
      </c>
      <c r="BI77" s="40">
        <f>IF(BI$7="",0,BI36*условия!$W$147)</f>
        <v>0</v>
      </c>
      <c r="BJ77" s="40">
        <f>IF(BJ$7="",0,BJ36*условия!$W$147)</f>
        <v>0</v>
      </c>
      <c r="BK77" s="40">
        <f>IF(BK$7="",0,BK36*условия!$W$147)</f>
        <v>0</v>
      </c>
      <c r="BL77" s="40">
        <f>IF(BL$7="",0,BL36*условия!$W$147)</f>
        <v>0</v>
      </c>
      <c r="BM77" s="40">
        <f>IF(BM$7="",0,BM36*условия!$W$147)</f>
        <v>0</v>
      </c>
      <c r="BN77" s="40">
        <f>IF(BN$7="",0,BN36*условия!$W$147)</f>
        <v>0</v>
      </c>
      <c r="BO77" s="40">
        <f>IF(BO$7="",0,BO36*условия!$W$147)</f>
        <v>0</v>
      </c>
      <c r="BP77" s="40">
        <f>IF(BP$7="",0,BP36*условия!$W$147)</f>
        <v>0</v>
      </c>
      <c r="BQ77" s="40">
        <f>IF(BQ$7="",0,BQ36*условия!$W$147)</f>
        <v>0</v>
      </c>
      <c r="BR77" s="40">
        <f>IF(BR$7="",0,BR36*условия!$W$147)</f>
        <v>0</v>
      </c>
      <c r="BS77" s="40">
        <f>IF(BS$7="",0,BS36*условия!$W$147)</f>
        <v>0</v>
      </c>
      <c r="BT77" s="40">
        <f>IF(BT$7="",0,BT36*условия!$W$147)</f>
        <v>0</v>
      </c>
      <c r="BU77" s="40">
        <f>IF(BU$7="",0,BU36*условия!$W$147)</f>
        <v>0</v>
      </c>
      <c r="BV77" s="40">
        <f>IF(BV$7="",0,BV36*условия!$W$147)</f>
        <v>0</v>
      </c>
      <c r="BW77" s="40">
        <f>IF(BW$7="",0,BW36*условия!$W$147)</f>
        <v>0</v>
      </c>
      <c r="BX77" s="40">
        <f>IF(BX$7="",0,BX36*условия!$W$147)</f>
        <v>0</v>
      </c>
      <c r="BY77" s="40">
        <f>IF(BY$7="",0,BY36*условия!$W$147)</f>
        <v>0</v>
      </c>
      <c r="BZ77" s="40">
        <f>IF(BZ$7="",0,BZ36*условия!$W$147)</f>
        <v>0</v>
      </c>
      <c r="CA77" s="40">
        <f>IF(CA$7="",0,CA36*условия!$W$147)</f>
        <v>0</v>
      </c>
      <c r="CB77" s="40">
        <f>IF(CB$7="",0,CB36*условия!$W$147)</f>
        <v>0</v>
      </c>
      <c r="CC77" s="40">
        <f>IF(CC$7="",0,CC36*условия!$W$147)</f>
        <v>0</v>
      </c>
      <c r="CD77" s="40">
        <f>IF(CD$7="",0,CD36*условия!$W$147)</f>
        <v>0</v>
      </c>
      <c r="CE77" s="40">
        <f>IF(CE$7="",0,CE36*условия!$W$147)</f>
        <v>0</v>
      </c>
      <c r="CF77" s="40">
        <f>IF(CF$7="",0,CF36*условия!$W$147)</f>
        <v>0</v>
      </c>
      <c r="CG77" s="40">
        <f>IF(CG$7="",0,CG36*условия!$W$147)</f>
        <v>0</v>
      </c>
      <c r="CH77" s="40">
        <f>IF(CH$7="",0,CH36*условия!$W$147)</f>
        <v>0</v>
      </c>
      <c r="CI77" s="40">
        <f>IF(CI$7="",0,CI36*условия!$W$147)</f>
        <v>0</v>
      </c>
      <c r="CJ77" s="40">
        <f>IF(CJ$7="",0,CJ36*условия!$W$147)</f>
        <v>0</v>
      </c>
      <c r="CK77" s="40">
        <f>IF(CK$7="",0,CK36*условия!$W$147)</f>
        <v>0</v>
      </c>
      <c r="CL77" s="40">
        <f>IF(CL$7="",0,CL36*условия!$W$147)</f>
        <v>0</v>
      </c>
      <c r="CM77" s="40">
        <f>IF(CM$7="",0,CM36*условия!$W$147)</f>
        <v>0</v>
      </c>
      <c r="CN77" s="40">
        <f>IF(CN$7="",0,CN36*условия!$W$147)</f>
        <v>0</v>
      </c>
      <c r="CO77" s="40">
        <f>IF(CO$7="",0,CO36*условия!$W$147)</f>
        <v>0</v>
      </c>
      <c r="CP77" s="40">
        <f>IF(CP$7="",0,CP36*условия!$W$147)</f>
        <v>0</v>
      </c>
      <c r="CQ77" s="40">
        <f>IF(CQ$7="",0,CQ36*условия!$W$147)</f>
        <v>0</v>
      </c>
      <c r="CR77" s="40">
        <f>IF(CR$7="",0,CR36*условия!$W$147)</f>
        <v>0</v>
      </c>
      <c r="CS77" s="40">
        <f>IF(CS$7="",0,CS36*условия!$W$147)</f>
        <v>0</v>
      </c>
      <c r="CT77" s="40">
        <f>IF(CT$7="",0,CT36*условия!$W$147)</f>
        <v>0</v>
      </c>
      <c r="CU77" s="40">
        <f>IF(CU$7="",0,CU36*условия!$W$147)</f>
        <v>0</v>
      </c>
      <c r="CV77" s="40">
        <f>IF(CV$7="",0,CV36*условия!$W$147)</f>
        <v>0</v>
      </c>
      <c r="CW77" s="40">
        <f>IF(CW$7="",0,CW36*условия!$W$147)</f>
        <v>0</v>
      </c>
      <c r="CX77" s="40">
        <f>IF(CX$7="",0,CX36*условия!$W$147)</f>
        <v>0</v>
      </c>
      <c r="CY77" s="40">
        <f>IF(CY$7="",0,CY36*условия!$W$147)</f>
        <v>0</v>
      </c>
      <c r="CZ77" s="40">
        <f>IF(CZ$7="",0,CZ36*условия!$W$147)</f>
        <v>0</v>
      </c>
      <c r="DA77" s="40">
        <f>IF(DA$7="",0,DA36*условия!$W$147)</f>
        <v>0</v>
      </c>
      <c r="DB77" s="40">
        <f>IF(DB$7="",0,DB36*условия!$W$147)</f>
        <v>0</v>
      </c>
      <c r="DC77" s="40">
        <f>IF(DC$7="",0,DC36*условия!$W$147)</f>
        <v>0</v>
      </c>
      <c r="DD77" s="40">
        <f>IF(DD$7="",0,DD36*условия!$W$147)</f>
        <v>0</v>
      </c>
      <c r="DE77" s="40">
        <f>IF(DE$7="",0,DE36*условия!$W$147)</f>
        <v>0</v>
      </c>
      <c r="DF77" s="40">
        <f>IF(DF$7="",0,DF36*условия!$W$147)</f>
        <v>0</v>
      </c>
      <c r="DG77" s="40">
        <f>IF(DG$7="",0,DG36*условия!$W$147)</f>
        <v>0</v>
      </c>
      <c r="DH77" s="40">
        <f>IF(DH$7="",0,DH36*условия!$W$147)</f>
        <v>0</v>
      </c>
      <c r="DI77" s="40">
        <f>IF(DI$7="",0,DI36*условия!$W$147)</f>
        <v>0</v>
      </c>
      <c r="DJ77" s="40">
        <f>IF(DJ$7="",0,DJ36*условия!$W$147)</f>
        <v>0</v>
      </c>
      <c r="DK77" s="40">
        <f>IF(DK$7="",0,DK36*условия!$W$147)</f>
        <v>0</v>
      </c>
      <c r="DL77" s="40">
        <f>IF(DL$7="",0,DL36*условия!$W$147)</f>
        <v>0</v>
      </c>
      <c r="DM77" s="40">
        <f>IF(DM$7="",0,DM36*условия!$W$147)</f>
        <v>0</v>
      </c>
      <c r="DN77" s="40">
        <f>IF(DN$7="",0,DN36*условия!$W$147)</f>
        <v>0</v>
      </c>
      <c r="DO77" s="40">
        <f>IF(DO$7="",0,DO36*условия!$W$147)</f>
        <v>0</v>
      </c>
      <c r="DP77" s="40">
        <f>IF(DP$7="",0,DP36*условия!$W$147)</f>
        <v>0</v>
      </c>
      <c r="DQ77" s="40">
        <f>IF(DQ$7="",0,DQ36*условия!$W$147)</f>
        <v>0</v>
      </c>
      <c r="DR77" s="40">
        <f>IF(DR$7="",0,DR36*условия!$W$147)</f>
        <v>0</v>
      </c>
      <c r="DS77" s="40">
        <f>IF(DS$7="",0,DS36*условия!$W$147)</f>
        <v>0</v>
      </c>
      <c r="DT77" s="40">
        <f>IF(DT$7="",0,DT36*условия!$W$147)</f>
        <v>0</v>
      </c>
      <c r="DU77" s="40">
        <f>IF(DU$7="",0,DU36*условия!$W$147)</f>
        <v>0</v>
      </c>
      <c r="DV77" s="40">
        <f>IF(DV$7="",0,DV36*условия!$W$147)</f>
        <v>0</v>
      </c>
      <c r="DW77" s="40">
        <f>IF(DW$7="",0,DW36*условия!$W$147)</f>
        <v>0</v>
      </c>
      <c r="DX77" s="40">
        <f>IF(DX$7="",0,DX36*условия!$W$147)</f>
        <v>0</v>
      </c>
      <c r="DY77" s="40">
        <f>IF(DY$7="",0,DY36*условия!$W$147)</f>
        <v>0</v>
      </c>
      <c r="DZ77" s="40">
        <f>IF(DZ$7="",0,DZ36*условия!$W$147)</f>
        <v>0</v>
      </c>
      <c r="EA77" s="40">
        <f>IF(EA$7="",0,EA36*условия!$W$147)</f>
        <v>0</v>
      </c>
      <c r="EB77" s="40">
        <f>IF(EB$7="",0,EB36*условия!$W$147)</f>
        <v>0</v>
      </c>
      <c r="EC77" s="40">
        <f>IF(EC$7="",0,EC36*условия!$W$147)</f>
        <v>0</v>
      </c>
      <c r="ED77" s="40">
        <f>IF(ED$7="",0,ED36*условия!$W$147)</f>
        <v>0</v>
      </c>
      <c r="EE77" s="40">
        <f>IF(EE$7="",0,EE36*условия!$W$147)</f>
        <v>0</v>
      </c>
      <c r="EF77" s="40">
        <f>IF(EF$7="",0,EF36*условия!$W$147)</f>
        <v>0</v>
      </c>
      <c r="EG77" s="40">
        <f>IF(EG$7="",0,EG36*условия!$W$147)</f>
        <v>0</v>
      </c>
      <c r="EH77" s="40">
        <f>IF(EH$7="",0,EH36*условия!$W$147)</f>
        <v>0</v>
      </c>
      <c r="EI77" s="40">
        <f>IF(EI$7="",0,EI36*условия!$W$147)</f>
        <v>0</v>
      </c>
      <c r="EJ77" s="40">
        <f>IF(EJ$7="",0,EJ36*условия!$W$147)</f>
        <v>0</v>
      </c>
      <c r="EK77" s="40">
        <f>IF(EK$7="",0,EK36*условия!$W$147)</f>
        <v>0</v>
      </c>
      <c r="EL77" s="40">
        <f>IF(EL$7="",0,EL36*условия!$W$147)</f>
        <v>0</v>
      </c>
      <c r="EM77" s="40">
        <f>IF(EM$7="",0,EM36*условия!$W$147)</f>
        <v>0</v>
      </c>
      <c r="EN77" s="40">
        <f>IF(EN$7="",0,EN36*условия!$W$147)</f>
        <v>0</v>
      </c>
      <c r="EO77" s="40">
        <f>IF(EO$7="",0,EO36*условия!$W$147)</f>
        <v>0</v>
      </c>
      <c r="EP77" s="40">
        <f>IF(EP$7="",0,EP36*условия!$W$147)</f>
        <v>0</v>
      </c>
      <c r="EQ77" s="40">
        <f>IF(EQ$7="",0,EQ36*условия!$W$147)</f>
        <v>0</v>
      </c>
      <c r="ER77" s="40">
        <f>IF(ER$7="",0,ER36*условия!$W$147)</f>
        <v>0</v>
      </c>
      <c r="ES77" s="40">
        <f>IF(ES$7="",0,ES36*условия!$W$147)</f>
        <v>0</v>
      </c>
      <c r="ET77" s="40">
        <f>IF(ET$7="",0,ET36*условия!$W$147)</f>
        <v>0</v>
      </c>
      <c r="EU77" s="40">
        <f>IF(EU$7="",0,EU36*условия!$W$147)</f>
        <v>0</v>
      </c>
      <c r="EV77" s="40">
        <f>IF(EV$7="",0,EV36*условия!$W$147)</f>
        <v>0</v>
      </c>
      <c r="EW77" s="40">
        <f>IF(EW$7="",0,EW36*условия!$W$147)</f>
        <v>0</v>
      </c>
      <c r="EX77" s="40">
        <f>IF(EX$7="",0,EX36*условия!$W$147)</f>
        <v>0</v>
      </c>
      <c r="EY77" s="40">
        <f>IF(EY$7="",0,EY36*условия!$W$147)</f>
        <v>0</v>
      </c>
      <c r="EZ77" s="40">
        <f>IF(EZ$7="",0,EZ36*условия!$W$147)</f>
        <v>0</v>
      </c>
      <c r="FA77" s="40">
        <f>IF(FA$7="",0,FA36*условия!$W$147)</f>
        <v>0</v>
      </c>
      <c r="FB77" s="40">
        <f>IF(FB$7="",0,FB36*условия!$W$147)</f>
        <v>0</v>
      </c>
      <c r="FC77" s="40">
        <f>IF(FC$7="",0,FC36*условия!$W$147)</f>
        <v>0</v>
      </c>
      <c r="FD77" s="40">
        <f>IF(FD$7="",0,FD36*условия!$W$147)</f>
        <v>0</v>
      </c>
      <c r="FE77" s="40">
        <f>IF(FE$7="",0,FE36*условия!$W$147)</f>
        <v>0</v>
      </c>
      <c r="FF77" s="40">
        <f>IF(FF$7="",0,FF36*условия!$W$147)</f>
        <v>0</v>
      </c>
      <c r="FG77" s="40">
        <f>IF(FG$7="",0,FG36*условия!$W$147)</f>
        <v>0</v>
      </c>
      <c r="FH77" s="40">
        <f>IF(FH$7="",0,FH36*условия!$W$147)</f>
        <v>0</v>
      </c>
      <c r="FI77" s="40">
        <f>IF(FI$7="",0,FI36*условия!$W$147)</f>
        <v>0</v>
      </c>
      <c r="FJ77" s="40">
        <f>IF(FJ$7="",0,FJ36*условия!$W$147)</f>
        <v>0</v>
      </c>
      <c r="FK77" s="40">
        <f>IF(FK$7="",0,FK36*условия!$W$147)</f>
        <v>0</v>
      </c>
      <c r="FL77" s="40">
        <f>IF(FL$7="",0,FL36*условия!$W$147)</f>
        <v>0</v>
      </c>
      <c r="FM77" s="40">
        <f>IF(FM$7="",0,FM36*условия!$W$147)</f>
        <v>0</v>
      </c>
      <c r="FN77" s="40">
        <f>IF(FN$7="",0,FN36*условия!$W$147)</f>
        <v>0</v>
      </c>
      <c r="FO77" s="40">
        <f>IF(FO$7="",0,FO36*условия!$W$147)</f>
        <v>0</v>
      </c>
      <c r="FP77" s="40">
        <f>IF(FP$7="",0,FP36*условия!$W$147)</f>
        <v>0</v>
      </c>
      <c r="FQ77" s="40">
        <f>IF(FQ$7="",0,FQ36*условия!$W$147)</f>
        <v>0</v>
      </c>
      <c r="FR77" s="40">
        <f>IF(FR$7="",0,FR36*условия!$W$147)</f>
        <v>0</v>
      </c>
      <c r="FS77" s="40">
        <f>IF(FS$7="",0,FS36*условия!$W$147)</f>
        <v>0</v>
      </c>
      <c r="FT77" s="40">
        <f>IF(FT$7="",0,FT36*условия!$W$147)</f>
        <v>0</v>
      </c>
      <c r="FU77" s="40">
        <f>IF(FU$7="",0,FU36*условия!$W$147)</f>
        <v>0</v>
      </c>
      <c r="FV77" s="40">
        <f>IF(FV$7="",0,FV36*условия!$W$147)</f>
        <v>0</v>
      </c>
      <c r="FW77" s="40">
        <f>IF(FW$7="",0,FW36*условия!$W$147)</f>
        <v>0</v>
      </c>
      <c r="FX77" s="40">
        <f>IF(FX$7="",0,FX36*условия!$W$147)</f>
        <v>0</v>
      </c>
      <c r="FY77" s="40">
        <f>IF(FY$7="",0,FY36*условия!$W$147)</f>
        <v>0</v>
      </c>
      <c r="FZ77" s="40">
        <f>IF(FZ$7="",0,FZ36*условия!$W$147)</f>
        <v>0</v>
      </c>
      <c r="GA77" s="40">
        <f>IF(GA$7="",0,GA36*условия!$W$147)</f>
        <v>0</v>
      </c>
      <c r="GB77" s="40">
        <f>IF(GB$7="",0,GB36*условия!$W$147)</f>
        <v>0</v>
      </c>
      <c r="GC77" s="40">
        <f>IF(GC$7="",0,GC36*условия!$W$147)</f>
        <v>0</v>
      </c>
      <c r="GD77" s="40">
        <f>IF(GD$7="",0,GD36*условия!$W$147)</f>
        <v>0</v>
      </c>
      <c r="GE77" s="40">
        <f>IF(GE$7="",0,GE36*условия!$W$147)</f>
        <v>0</v>
      </c>
      <c r="GF77" s="40">
        <f>IF(GF$7="",0,GF36*условия!$W$147)</f>
        <v>0</v>
      </c>
      <c r="GG77" s="40">
        <f>IF(GG$7="",0,GG36*условия!$W$147)</f>
        <v>0</v>
      </c>
      <c r="GH77" s="40">
        <f>IF(GH$7="",0,GH36*условия!$W$147)</f>
        <v>0</v>
      </c>
      <c r="GI77" s="40">
        <f>IF(GI$7="",0,GI36*условия!$W$147)</f>
        <v>0</v>
      </c>
      <c r="GJ77" s="40">
        <f>IF(GJ$7="",0,GJ36*условия!$W$147)</f>
        <v>0</v>
      </c>
      <c r="GK77" s="40">
        <f>IF(GK$7="",0,GK36*условия!$W$147)</f>
        <v>0</v>
      </c>
      <c r="GL77" s="40">
        <f>IF(GL$7="",0,GL36*условия!$W$147)</f>
        <v>0</v>
      </c>
      <c r="GM77" s="40">
        <f>IF(GM$7="",0,GM36*условия!$W$147)</f>
        <v>0</v>
      </c>
      <c r="GN77" s="40">
        <f>IF(GN$7="",0,GN36*условия!$W$147)</f>
        <v>0</v>
      </c>
      <c r="GO77" s="40">
        <f>IF(GO$7="",0,GO36*условия!$W$147)</f>
        <v>0</v>
      </c>
      <c r="GP77" s="40">
        <f>IF(GP$7="",0,GP36*условия!$W$147)</f>
        <v>0</v>
      </c>
      <c r="GQ77" s="40">
        <f>IF(GQ$7="",0,GQ36*условия!$W$147)</f>
        <v>0</v>
      </c>
      <c r="GR77" s="40">
        <f>IF(GR$7="",0,GR36*условия!$W$147)</f>
        <v>0</v>
      </c>
      <c r="GS77" s="40">
        <f>IF(GS$7="",0,GS36*условия!$W$147)</f>
        <v>0</v>
      </c>
      <c r="GT77" s="40">
        <f>IF(GT$7="",0,GT36*условия!$W$147)</f>
        <v>0</v>
      </c>
      <c r="GU77" s="40">
        <f>IF(GU$7="",0,GU36*условия!$W$147)</f>
        <v>0</v>
      </c>
      <c r="GV77" s="40">
        <f>IF(GV$7="",0,GV36*условия!$W$147)</f>
        <v>0</v>
      </c>
      <c r="GW77" s="40">
        <f>IF(GW$7="",0,GW36*условия!$W$147)</f>
        <v>0</v>
      </c>
      <c r="GX77" s="40">
        <f>IF(GX$7="",0,GX36*условия!$W$147)</f>
        <v>0</v>
      </c>
      <c r="GY77" s="40">
        <f>IF(GY$7="",0,GY36*условия!$W$147)</f>
        <v>0</v>
      </c>
      <c r="GZ77" s="40">
        <f>IF(GZ$7="",0,GZ36*условия!$W$147)</f>
        <v>0</v>
      </c>
      <c r="HA77" s="40">
        <f>IF(HA$7="",0,HA36*условия!$W$147)</f>
        <v>0</v>
      </c>
      <c r="HB77" s="40">
        <f>IF(HB$7="",0,HB36*условия!$W$147)</f>
        <v>0</v>
      </c>
      <c r="HC77" s="40">
        <f>IF(HC$7="",0,HC36*условия!$W$147)</f>
        <v>0</v>
      </c>
      <c r="HD77" s="40">
        <f>IF(HD$7="",0,HD36*условия!$W$147)</f>
        <v>0</v>
      </c>
      <c r="HE77" s="40">
        <f>IF(HE$7="",0,HE36*условия!$W$147)</f>
        <v>0</v>
      </c>
      <c r="HF77" s="40">
        <f>IF(HF$7="",0,HF36*условия!$W$147)</f>
        <v>0</v>
      </c>
      <c r="HG77" s="40">
        <f>IF(HG$7="",0,HG36*условия!$W$147)</f>
        <v>0</v>
      </c>
      <c r="HH77" s="40">
        <f>IF(HH$7="",0,HH36*условия!$W$147)</f>
        <v>0</v>
      </c>
      <c r="HI77" s="40">
        <f>IF(HI$7="",0,HI36*условия!$W$147)</f>
        <v>0</v>
      </c>
      <c r="HJ77" s="40">
        <f>IF(HJ$7="",0,HJ36*условия!$W$147)</f>
        <v>0</v>
      </c>
      <c r="HK77" s="40">
        <f>IF(HK$7="",0,HK36*условия!$W$147)</f>
        <v>0</v>
      </c>
      <c r="HL77" s="40">
        <f>IF(HL$7="",0,HL36*условия!$W$147)</f>
        <v>0</v>
      </c>
      <c r="HM77" s="40">
        <f>IF(HM$7="",0,HM36*условия!$W$147)</f>
        <v>0</v>
      </c>
      <c r="HN77" s="40">
        <f>IF(HN$7="",0,HN36*условия!$W$147)</f>
        <v>0</v>
      </c>
      <c r="HO77" s="40">
        <f>IF(HO$7="",0,HO36*условия!$W$147)</f>
        <v>0</v>
      </c>
      <c r="HP77" s="40">
        <f>IF(HP$7="",0,HP36*условия!$W$147)</f>
        <v>0</v>
      </c>
      <c r="HQ77" s="40">
        <f>IF(HQ$7="",0,HQ36*условия!$W$147)</f>
        <v>0</v>
      </c>
      <c r="HR77" s="40">
        <f>IF(HR$7="",0,HR36*условия!$W$147)</f>
        <v>0</v>
      </c>
      <c r="HS77" s="40">
        <f>IF(HS$7="",0,HS36*условия!$W$147)</f>
        <v>0</v>
      </c>
      <c r="HT77" s="40">
        <f>IF(HT$7="",0,HT36*условия!$W$147)</f>
        <v>0</v>
      </c>
      <c r="HU77" s="40">
        <f>IF(HU$7="",0,HU36*условия!$W$147)</f>
        <v>0</v>
      </c>
      <c r="HV77" s="40">
        <f>IF(HV$7="",0,HV36*условия!$W$147)</f>
        <v>0</v>
      </c>
      <c r="HW77" s="40">
        <f>IF(HW$7="",0,HW36*условия!$W$147)</f>
        <v>0</v>
      </c>
      <c r="HX77" s="40">
        <f>IF(HX$7="",0,HX36*условия!$W$147)</f>
        <v>0</v>
      </c>
      <c r="HY77" s="40">
        <f>IF(HY$7="",0,HY36*условия!$W$147)</f>
        <v>0</v>
      </c>
      <c r="HZ77" s="40">
        <f>IF(HZ$7="",0,HZ36*условия!$W$147)</f>
        <v>0</v>
      </c>
      <c r="IA77" s="40">
        <f>IF(IA$7="",0,IA36*условия!$W$147)</f>
        <v>0</v>
      </c>
      <c r="IB77" s="40">
        <f>IF(IB$7="",0,IB36*условия!$W$147)</f>
        <v>0</v>
      </c>
      <c r="IC77" s="40">
        <f>IF(IC$7="",0,IC36*условия!$W$147)</f>
        <v>0</v>
      </c>
      <c r="ID77" s="40">
        <f>IF(ID$7="",0,ID36*условия!$W$147)</f>
        <v>0</v>
      </c>
      <c r="IE77" s="40">
        <f>IF(IE$7="",0,IE36*условия!$W$147)</f>
        <v>0</v>
      </c>
      <c r="IF77" s="40">
        <f>IF(IF$7="",0,IF36*условия!$W$147)</f>
        <v>0</v>
      </c>
      <c r="IG77" s="40">
        <f>IF(IG$7="",0,IG36*условия!$W$147)</f>
        <v>0</v>
      </c>
      <c r="IH77" s="40">
        <f>IF(IH$7="",0,IH36*условия!$W$147)</f>
        <v>0</v>
      </c>
      <c r="II77" s="40">
        <f>IF(II$7="",0,II36*условия!$W$147)</f>
        <v>0</v>
      </c>
      <c r="IJ77" s="40">
        <f>IF(IJ$7="",0,IJ36*условия!$W$147)</f>
        <v>0</v>
      </c>
      <c r="IK77" s="40">
        <f>IF(IK$7="",0,IK36*условия!$W$147)</f>
        <v>0</v>
      </c>
      <c r="IL77" s="40">
        <f>IF(IL$7="",0,IL36*условия!$W$147)</f>
        <v>0</v>
      </c>
      <c r="IM77" s="40">
        <f>IF(IM$7="",0,IM36*условия!$W$147)</f>
        <v>0</v>
      </c>
      <c r="IN77" s="40">
        <f>IF(IN$7="",0,IN36*условия!$W$147)</f>
        <v>0</v>
      </c>
      <c r="IO77" s="40">
        <f>IF(IO$7="",0,IO36*условия!$W$147)</f>
        <v>0</v>
      </c>
      <c r="IP77" s="40">
        <f>IF(IP$7="",0,IP36*условия!$W$147)</f>
        <v>0</v>
      </c>
      <c r="IQ77" s="40">
        <f>IF(IQ$7="",0,IQ36*условия!$W$147)</f>
        <v>0</v>
      </c>
      <c r="IR77" s="40">
        <f>IF(IR$7="",0,IR36*условия!$W$147)</f>
        <v>0</v>
      </c>
      <c r="IS77" s="40">
        <f>IF(IS$7="",0,IS36*условия!$W$147)</f>
        <v>0</v>
      </c>
      <c r="IT77" s="40">
        <f>IF(IT$7="",0,IT36*условия!$W$147)</f>
        <v>0</v>
      </c>
      <c r="IU77" s="40">
        <f>IF(IU$7="",0,IU36*условия!$W$147)</f>
        <v>0</v>
      </c>
      <c r="IV77" s="40">
        <f>IF(IV$7="",0,IV36*условия!$W$147)</f>
        <v>0</v>
      </c>
      <c r="IW77" s="40">
        <f>IF(IW$7="",0,IW36*условия!$W$147)</f>
        <v>0</v>
      </c>
      <c r="IX77" s="40">
        <f>IF(IX$7="",0,IX36*условия!$W$147)</f>
        <v>0</v>
      </c>
      <c r="IY77" s="40">
        <f>IF(IY$7="",0,IY36*условия!$W$147)</f>
        <v>0</v>
      </c>
      <c r="IZ77" s="40">
        <f>IF(IZ$7="",0,IZ36*условия!$W$147)</f>
        <v>0</v>
      </c>
      <c r="JA77" s="40">
        <f>IF(JA$7="",0,JA36*условия!$W$147)</f>
        <v>0</v>
      </c>
      <c r="JB77" s="40">
        <f>IF(JB$7="",0,JB36*условия!$W$147)</f>
        <v>0</v>
      </c>
      <c r="JC77" s="40">
        <f>IF(JC$7="",0,JC36*условия!$W$147)</f>
        <v>0</v>
      </c>
      <c r="JD77" s="40">
        <f>IF(JD$7="",0,JD36*условия!$W$147)</f>
        <v>0</v>
      </c>
      <c r="JE77" s="40">
        <f>IF(JE$7="",0,JE36*условия!$W$147)</f>
        <v>0</v>
      </c>
      <c r="JF77" s="40">
        <f>IF(JF$7="",0,JF36*условия!$W$147)</f>
        <v>0</v>
      </c>
      <c r="JG77" s="40">
        <f>IF(JG$7="",0,JG36*условия!$W$147)</f>
        <v>0</v>
      </c>
      <c r="JH77" s="40">
        <f>IF(JH$7="",0,JH36*условия!$W$147)</f>
        <v>0</v>
      </c>
      <c r="JI77" s="40">
        <f>IF(JI$7="",0,JI36*условия!$W$147)</f>
        <v>0</v>
      </c>
      <c r="JJ77" s="40">
        <f>IF(JJ$7="",0,JJ36*условия!$W$147)</f>
        <v>0</v>
      </c>
      <c r="JK77" s="40">
        <f>IF(JK$7="",0,JK36*условия!$W$147)</f>
        <v>0</v>
      </c>
      <c r="JL77" s="40">
        <f>IF(JL$7="",0,JL36*условия!$W$147)</f>
        <v>0</v>
      </c>
      <c r="JM77" s="40">
        <f>IF(JM$7="",0,JM36*условия!$W$147)</f>
        <v>0</v>
      </c>
      <c r="JN77" s="40">
        <f>IF(JN$7="",0,JN36*условия!$W$147)</f>
        <v>0</v>
      </c>
      <c r="JO77" s="40">
        <f>IF(JO$7="",0,JO36*условия!$W$147)</f>
        <v>0</v>
      </c>
      <c r="JP77" s="40">
        <f>IF(JP$7="",0,JP36*условия!$W$147)</f>
        <v>0</v>
      </c>
      <c r="JQ77" s="40">
        <f>IF(JQ$7="",0,JQ36*условия!$W$147)</f>
        <v>0</v>
      </c>
      <c r="JR77" s="40">
        <f>IF(JR$7="",0,JR36*условия!$W$147)</f>
        <v>0</v>
      </c>
      <c r="JS77" s="40">
        <f>IF(JS$7="",0,JS36*условия!$W$147)</f>
        <v>0</v>
      </c>
      <c r="JT77" s="40">
        <f>IF(JT$7="",0,JT36*условия!$W$147)</f>
        <v>0</v>
      </c>
      <c r="JU77" s="40">
        <f>IF(JU$7="",0,JU36*условия!$W$147)</f>
        <v>0</v>
      </c>
      <c r="JV77" s="40">
        <f>IF(JV$7="",0,JV36*условия!$W$147)</f>
        <v>0</v>
      </c>
      <c r="JW77" s="40">
        <f>IF(JW$7="",0,JW36*условия!$W$147)</f>
        <v>0</v>
      </c>
      <c r="JX77" s="40">
        <f>IF(JX$7="",0,JX36*условия!$W$147)</f>
        <v>0</v>
      </c>
      <c r="JY77" s="40">
        <f>IF(JY$7="",0,JY36*условия!$W$147)</f>
        <v>0</v>
      </c>
      <c r="JZ77" s="40">
        <f>IF(JZ$7="",0,JZ36*условия!$W$147)</f>
        <v>0</v>
      </c>
      <c r="KA77" s="40">
        <f>IF(KA$7="",0,KA36*условия!$W$147)</f>
        <v>0</v>
      </c>
      <c r="KB77" s="40">
        <f>IF(KB$7="",0,KB36*условия!$W$147)</f>
        <v>0</v>
      </c>
      <c r="KC77" s="40">
        <f>IF(KC$7="",0,KC36*условия!$W$147)</f>
        <v>0</v>
      </c>
      <c r="KD77" s="40">
        <f>IF(KD$7="",0,KD36*условия!$W$147)</f>
        <v>0</v>
      </c>
      <c r="KE77" s="40">
        <f>IF(KE$7="",0,KE36*условия!$W$147)</f>
        <v>0</v>
      </c>
      <c r="KF77" s="40">
        <f>IF(KF$7="",0,KF36*условия!$W$147)</f>
        <v>0</v>
      </c>
      <c r="KG77" s="40">
        <f>IF(KG$7="",0,KG36*условия!$W$147)</f>
        <v>0</v>
      </c>
      <c r="KH77" s="40">
        <f>IF(KH$7="",0,KH36*условия!$W$147)</f>
        <v>0</v>
      </c>
      <c r="KI77" s="40">
        <f>IF(KI$7="",0,KI36*условия!$W$147)</f>
        <v>0</v>
      </c>
      <c r="KJ77" s="40">
        <f>IF(KJ$7="",0,KJ36*условия!$W$147)</f>
        <v>0</v>
      </c>
      <c r="KK77" s="40">
        <f>IF(KK$7="",0,KK36*условия!$W$147)</f>
        <v>0</v>
      </c>
      <c r="KL77" s="40">
        <f>IF(KL$7="",0,KL36*условия!$W$147)</f>
        <v>0</v>
      </c>
      <c r="KM77" s="40">
        <f>IF(KM$7="",0,KM36*условия!$W$147)</f>
        <v>0</v>
      </c>
      <c r="KN77" s="40">
        <f>IF(KN$7="",0,KN36*условия!$W$147)</f>
        <v>0</v>
      </c>
      <c r="KO77" s="40">
        <f>IF(KO$7="",0,KO36*условия!$W$147)</f>
        <v>0</v>
      </c>
      <c r="KP77" s="40">
        <f>IF(KP$7="",0,KP36*условия!$W$147)</f>
        <v>0</v>
      </c>
      <c r="KQ77" s="40">
        <f>IF(KQ$7="",0,KQ36*условия!$W$147)</f>
        <v>0</v>
      </c>
      <c r="KR77" s="40">
        <f>IF(KR$7="",0,KR36*условия!$W$147)</f>
        <v>0</v>
      </c>
      <c r="KS77" s="40">
        <f>IF(KS$7="",0,KS36*условия!$W$147)</f>
        <v>0</v>
      </c>
      <c r="KT77" s="40">
        <f>IF(KT$7="",0,KT36*условия!$W$147)</f>
        <v>0</v>
      </c>
      <c r="KU77" s="40">
        <f>IF(KU$7="",0,KU36*условия!$W$147)</f>
        <v>0</v>
      </c>
      <c r="KV77" s="40">
        <f>IF(KV$7="",0,KV36*условия!$W$147)</f>
        <v>0</v>
      </c>
      <c r="KW77" s="1"/>
      <c r="KX77" s="1"/>
    </row>
    <row r="78" spans="1:310" x14ac:dyDescent="0.25">
      <c r="A78" s="1"/>
      <c r="B78" s="79"/>
      <c r="C78" s="79"/>
      <c r="D78" s="79"/>
      <c r="E78" s="1" t="str">
        <f>E75</f>
        <v>доход от продаж допуслуг</v>
      </c>
      <c r="F78" s="1"/>
      <c r="G78" s="1"/>
      <c r="H78" s="11" t="str">
        <f t="shared" si="62"/>
        <v>руб.</v>
      </c>
      <c r="I78" s="1"/>
      <c r="J78" s="1"/>
      <c r="K78" s="1" t="str">
        <f>справочники!$U$14</f>
        <v>непостоянные-15сотрудников</v>
      </c>
      <c r="L78" s="1"/>
      <c r="M78" s="5"/>
      <c r="N78" s="40"/>
      <c r="O78" s="19"/>
      <c r="P78" s="1"/>
      <c r="Q78" s="1"/>
      <c r="R78" s="40">
        <f>SUMIFS($T78:$KW78,$T$1:$KW$1,"&gt;="&amp;1,$T$1:$KW$1,"&lt;="&amp;MAX($1:$1))</f>
        <v>2126307.8588888897</v>
      </c>
      <c r="S78" s="1"/>
      <c r="T78" s="232"/>
      <c r="U78" s="40">
        <f>IF(U$7="",0,U37*условия!$W$147)</f>
        <v>5024.3569444444174</v>
      </c>
      <c r="V78" s="40">
        <f>IF(V$7="",0,V37*условия!$W$147)</f>
        <v>10335.819999999976</v>
      </c>
      <c r="W78" s="40">
        <f>IF(W$7="",0,W37*условия!$W$147)</f>
        <v>15934.389166666644</v>
      </c>
      <c r="X78" s="40">
        <f>IF(X$7="",0,X37*условия!$W$147)</f>
        <v>21820.064444444426</v>
      </c>
      <c r="Y78" s="40">
        <f>IF(Y$7="",0,Y37*условия!$W$147)</f>
        <v>27992.845833333318</v>
      </c>
      <c r="Z78" s="40">
        <f>IF(Z$7="",0,Z37*условия!$W$147)</f>
        <v>34452.733333333315</v>
      </c>
      <c r="AA78" s="40">
        <f>IF(AA$7="",0,AA37*условия!$W$147)</f>
        <v>41199.726944444432</v>
      </c>
      <c r="AB78" s="40">
        <f>IF(AB$7="",0,AB37*условия!$W$147)</f>
        <v>43209.469722222209</v>
      </c>
      <c r="AC78" s="40">
        <f>IF(AC$7="",0,AC37*условия!$W$147)</f>
        <v>45219.21249999998</v>
      </c>
      <c r="AD78" s="40">
        <f>IF(AD$7="",0,AD37*условия!$W$147)</f>
        <v>47228.955277777764</v>
      </c>
      <c r="AE78" s="40">
        <f>IF(AE$7="",0,AE37*условия!$W$147)</f>
        <v>49238.698055555542</v>
      </c>
      <c r="AF78" s="40">
        <f>IF(AF$7="",0,AF37*условия!$W$147)</f>
        <v>51248.440833333327</v>
      </c>
      <c r="AG78" s="40">
        <f>IF(AG$7="",0,AG37*условия!$W$147)</f>
        <v>53258.183611111112</v>
      </c>
      <c r="AH78" s="40">
        <f>IF(AH$7="",0,AH37*условия!$W$147)</f>
        <v>55267.926388888896</v>
      </c>
      <c r="AI78" s="40">
        <f>IF(AI$7="",0,AI37*условия!$W$147)</f>
        <v>57277.669166666681</v>
      </c>
      <c r="AJ78" s="40">
        <f>IF(AJ$7="",0,AJ37*условия!$W$147)</f>
        <v>59287.411944444459</v>
      </c>
      <c r="AK78" s="40">
        <f>IF(AK$7="",0,AK37*условия!$W$147)</f>
        <v>61297.154722222243</v>
      </c>
      <c r="AL78" s="40">
        <f>IF(AL$7="",0,AL37*условия!$W$147)</f>
        <v>63306.897500000028</v>
      </c>
      <c r="AM78" s="40">
        <f>IF(AM$7="",0,AM37*условия!$W$147)</f>
        <v>65316.640277777813</v>
      </c>
      <c r="AN78" s="40">
        <f>IF(AN$7="",0,AN37*условия!$W$147)</f>
        <v>67326.383055555605</v>
      </c>
      <c r="AO78" s="40">
        <f>IF(AO$7="",0,AO37*условия!$W$147)</f>
        <v>69336.125833333383</v>
      </c>
      <c r="AP78" s="40">
        <f>IF(AP$7="",0,AP37*условия!$W$147)</f>
        <v>71345.86861111116</v>
      </c>
      <c r="AQ78" s="40">
        <f>IF(AQ$7="",0,AQ37*условия!$W$147)</f>
        <v>73355.611388888938</v>
      </c>
      <c r="AR78" s="40">
        <f>IF(AR$7="",0,AR37*условия!$W$147)</f>
        <v>75365.354166666715</v>
      </c>
      <c r="AS78" s="40">
        <f>IF(AS$7="",0,AS37*условия!$W$147)</f>
        <v>77375.096944444478</v>
      </c>
      <c r="AT78" s="40">
        <f>IF(AT$7="",0,AT37*условия!$W$147)</f>
        <v>79384.839722222256</v>
      </c>
      <c r="AU78" s="40">
        <f>IF(AU$7="",0,AU37*условия!$W$147)</f>
        <v>81394.582500000033</v>
      </c>
      <c r="AV78" s="40">
        <f>IF(AV$7="",0,AV37*условия!$W$147)</f>
        <v>83404.325277777811</v>
      </c>
      <c r="AW78" s="40">
        <f>IF(AW$7="",0,AW37*условия!$W$147)</f>
        <v>85414.068055555603</v>
      </c>
      <c r="AX78" s="40">
        <f>IF(AX$7="",0,AX37*условия!$W$147)</f>
        <v>87423.81083333338</v>
      </c>
      <c r="AY78" s="40">
        <f>IF(AY$7="",0,AY37*условия!$W$147)</f>
        <v>89433.553611111172</v>
      </c>
      <c r="AZ78" s="40">
        <f>IF(AZ$7="",0,AZ37*условия!$W$147)</f>
        <v>91443.29638888895</v>
      </c>
      <c r="BA78" s="40">
        <f>IF(BA$7="",0,BA37*условия!$W$147)</f>
        <v>93453.039166666727</v>
      </c>
      <c r="BB78" s="40">
        <f>IF(BB$7="",0,BB37*условия!$W$147)</f>
        <v>95462.781944444505</v>
      </c>
      <c r="BC78" s="40">
        <f>IF(BC$7="",0,BC37*условия!$W$147)</f>
        <v>97472.524722222282</v>
      </c>
      <c r="BD78" s="40">
        <f>IF(BD$7="",0,BD37*условия!$W$147)</f>
        <v>8.8128501829487507E-11</v>
      </c>
      <c r="BE78" s="40">
        <f>IF(BE$7="",0,BE37*условия!$W$147)</f>
        <v>0</v>
      </c>
      <c r="BF78" s="40">
        <f>IF(BF$7="",0,BF37*условия!$W$147)</f>
        <v>0</v>
      </c>
      <c r="BG78" s="40">
        <f>IF(BG$7="",0,BG37*условия!$W$147)</f>
        <v>0</v>
      </c>
      <c r="BH78" s="40">
        <f>IF(BH$7="",0,BH37*условия!$W$147)</f>
        <v>0</v>
      </c>
      <c r="BI78" s="40">
        <f>IF(BI$7="",0,BI37*условия!$W$147)</f>
        <v>0</v>
      </c>
      <c r="BJ78" s="40">
        <f>IF(BJ$7="",0,BJ37*условия!$W$147)</f>
        <v>0</v>
      </c>
      <c r="BK78" s="40">
        <f>IF(BK$7="",0,BK37*условия!$W$147)</f>
        <v>0</v>
      </c>
      <c r="BL78" s="40">
        <f>IF(BL$7="",0,BL37*условия!$W$147)</f>
        <v>0</v>
      </c>
      <c r="BM78" s="40">
        <f>IF(BM$7="",0,BM37*условия!$W$147)</f>
        <v>0</v>
      </c>
      <c r="BN78" s="40">
        <f>IF(BN$7="",0,BN37*условия!$W$147)</f>
        <v>0</v>
      </c>
      <c r="BO78" s="40">
        <f>IF(BO$7="",0,BO37*условия!$W$147)</f>
        <v>0</v>
      </c>
      <c r="BP78" s="40">
        <f>IF(BP$7="",0,BP37*условия!$W$147)</f>
        <v>0</v>
      </c>
      <c r="BQ78" s="40">
        <f>IF(BQ$7="",0,BQ37*условия!$W$147)</f>
        <v>0</v>
      </c>
      <c r="BR78" s="40">
        <f>IF(BR$7="",0,BR37*условия!$W$147)</f>
        <v>0</v>
      </c>
      <c r="BS78" s="40">
        <f>IF(BS$7="",0,BS37*условия!$W$147)</f>
        <v>0</v>
      </c>
      <c r="BT78" s="40">
        <f>IF(BT$7="",0,BT37*условия!$W$147)</f>
        <v>0</v>
      </c>
      <c r="BU78" s="40">
        <f>IF(BU$7="",0,BU37*условия!$W$147)</f>
        <v>0</v>
      </c>
      <c r="BV78" s="40">
        <f>IF(BV$7="",0,BV37*условия!$W$147)</f>
        <v>0</v>
      </c>
      <c r="BW78" s="40">
        <f>IF(BW$7="",0,BW37*условия!$W$147)</f>
        <v>0</v>
      </c>
      <c r="BX78" s="40">
        <f>IF(BX$7="",0,BX37*условия!$W$147)</f>
        <v>0</v>
      </c>
      <c r="BY78" s="40">
        <f>IF(BY$7="",0,BY37*условия!$W$147)</f>
        <v>0</v>
      </c>
      <c r="BZ78" s="40">
        <f>IF(BZ$7="",0,BZ37*условия!$W$147)</f>
        <v>0</v>
      </c>
      <c r="CA78" s="40">
        <f>IF(CA$7="",0,CA37*условия!$W$147)</f>
        <v>0</v>
      </c>
      <c r="CB78" s="40">
        <f>IF(CB$7="",0,CB37*условия!$W$147)</f>
        <v>0</v>
      </c>
      <c r="CC78" s="40">
        <f>IF(CC$7="",0,CC37*условия!$W$147)</f>
        <v>0</v>
      </c>
      <c r="CD78" s="40">
        <f>IF(CD$7="",0,CD37*условия!$W$147)</f>
        <v>0</v>
      </c>
      <c r="CE78" s="40">
        <f>IF(CE$7="",0,CE37*условия!$W$147)</f>
        <v>0</v>
      </c>
      <c r="CF78" s="40">
        <f>IF(CF$7="",0,CF37*условия!$W$147)</f>
        <v>0</v>
      </c>
      <c r="CG78" s="40">
        <f>IF(CG$7="",0,CG37*условия!$W$147)</f>
        <v>0</v>
      </c>
      <c r="CH78" s="40">
        <f>IF(CH$7="",0,CH37*условия!$W$147)</f>
        <v>0</v>
      </c>
      <c r="CI78" s="40">
        <f>IF(CI$7="",0,CI37*условия!$W$147)</f>
        <v>0</v>
      </c>
      <c r="CJ78" s="40">
        <f>IF(CJ$7="",0,CJ37*условия!$W$147)</f>
        <v>0</v>
      </c>
      <c r="CK78" s="40">
        <f>IF(CK$7="",0,CK37*условия!$W$147)</f>
        <v>0</v>
      </c>
      <c r="CL78" s="40">
        <f>IF(CL$7="",0,CL37*условия!$W$147)</f>
        <v>0</v>
      </c>
      <c r="CM78" s="40">
        <f>IF(CM$7="",0,CM37*условия!$W$147)</f>
        <v>0</v>
      </c>
      <c r="CN78" s="40">
        <f>IF(CN$7="",0,CN37*условия!$W$147)</f>
        <v>0</v>
      </c>
      <c r="CO78" s="40">
        <f>IF(CO$7="",0,CO37*условия!$W$147)</f>
        <v>0</v>
      </c>
      <c r="CP78" s="40">
        <f>IF(CP$7="",0,CP37*условия!$W$147)</f>
        <v>0</v>
      </c>
      <c r="CQ78" s="40">
        <f>IF(CQ$7="",0,CQ37*условия!$W$147)</f>
        <v>0</v>
      </c>
      <c r="CR78" s="40">
        <f>IF(CR$7="",0,CR37*условия!$W$147)</f>
        <v>0</v>
      </c>
      <c r="CS78" s="40">
        <f>IF(CS$7="",0,CS37*условия!$W$147)</f>
        <v>0</v>
      </c>
      <c r="CT78" s="40">
        <f>IF(CT$7="",0,CT37*условия!$W$147)</f>
        <v>0</v>
      </c>
      <c r="CU78" s="40">
        <f>IF(CU$7="",0,CU37*условия!$W$147)</f>
        <v>0</v>
      </c>
      <c r="CV78" s="40">
        <f>IF(CV$7="",0,CV37*условия!$W$147)</f>
        <v>0</v>
      </c>
      <c r="CW78" s="40">
        <f>IF(CW$7="",0,CW37*условия!$W$147)</f>
        <v>0</v>
      </c>
      <c r="CX78" s="40">
        <f>IF(CX$7="",0,CX37*условия!$W$147)</f>
        <v>0</v>
      </c>
      <c r="CY78" s="40">
        <f>IF(CY$7="",0,CY37*условия!$W$147)</f>
        <v>0</v>
      </c>
      <c r="CZ78" s="40">
        <f>IF(CZ$7="",0,CZ37*условия!$W$147)</f>
        <v>0</v>
      </c>
      <c r="DA78" s="40">
        <f>IF(DA$7="",0,DA37*условия!$W$147)</f>
        <v>0</v>
      </c>
      <c r="DB78" s="40">
        <f>IF(DB$7="",0,DB37*условия!$W$147)</f>
        <v>0</v>
      </c>
      <c r="DC78" s="40">
        <f>IF(DC$7="",0,DC37*условия!$W$147)</f>
        <v>0</v>
      </c>
      <c r="DD78" s="40">
        <f>IF(DD$7="",0,DD37*условия!$W$147)</f>
        <v>0</v>
      </c>
      <c r="DE78" s="40">
        <f>IF(DE$7="",0,DE37*условия!$W$147)</f>
        <v>0</v>
      </c>
      <c r="DF78" s="40">
        <f>IF(DF$7="",0,DF37*условия!$W$147)</f>
        <v>0</v>
      </c>
      <c r="DG78" s="40">
        <f>IF(DG$7="",0,DG37*условия!$W$147)</f>
        <v>0</v>
      </c>
      <c r="DH78" s="40">
        <f>IF(DH$7="",0,DH37*условия!$W$147)</f>
        <v>0</v>
      </c>
      <c r="DI78" s="40">
        <f>IF(DI$7="",0,DI37*условия!$W$147)</f>
        <v>0</v>
      </c>
      <c r="DJ78" s="40">
        <f>IF(DJ$7="",0,DJ37*условия!$W$147)</f>
        <v>0</v>
      </c>
      <c r="DK78" s="40">
        <f>IF(DK$7="",0,DK37*условия!$W$147)</f>
        <v>0</v>
      </c>
      <c r="DL78" s="40">
        <f>IF(DL$7="",0,DL37*условия!$W$147)</f>
        <v>0</v>
      </c>
      <c r="DM78" s="40">
        <f>IF(DM$7="",0,DM37*условия!$W$147)</f>
        <v>0</v>
      </c>
      <c r="DN78" s="40">
        <f>IF(DN$7="",0,DN37*условия!$W$147)</f>
        <v>0</v>
      </c>
      <c r="DO78" s="40">
        <f>IF(DO$7="",0,DO37*условия!$W$147)</f>
        <v>0</v>
      </c>
      <c r="DP78" s="40">
        <f>IF(DP$7="",0,DP37*условия!$W$147)</f>
        <v>0</v>
      </c>
      <c r="DQ78" s="40">
        <f>IF(DQ$7="",0,DQ37*условия!$W$147)</f>
        <v>0</v>
      </c>
      <c r="DR78" s="40">
        <f>IF(DR$7="",0,DR37*условия!$W$147)</f>
        <v>0</v>
      </c>
      <c r="DS78" s="40">
        <f>IF(DS$7="",0,DS37*условия!$W$147)</f>
        <v>0</v>
      </c>
      <c r="DT78" s="40">
        <f>IF(DT$7="",0,DT37*условия!$W$147)</f>
        <v>0</v>
      </c>
      <c r="DU78" s="40">
        <f>IF(DU$7="",0,DU37*условия!$W$147)</f>
        <v>0</v>
      </c>
      <c r="DV78" s="40">
        <f>IF(DV$7="",0,DV37*условия!$W$147)</f>
        <v>0</v>
      </c>
      <c r="DW78" s="40">
        <f>IF(DW$7="",0,DW37*условия!$W$147)</f>
        <v>0</v>
      </c>
      <c r="DX78" s="40">
        <f>IF(DX$7="",0,DX37*условия!$W$147)</f>
        <v>0</v>
      </c>
      <c r="DY78" s="40">
        <f>IF(DY$7="",0,DY37*условия!$W$147)</f>
        <v>0</v>
      </c>
      <c r="DZ78" s="40">
        <f>IF(DZ$7="",0,DZ37*условия!$W$147)</f>
        <v>0</v>
      </c>
      <c r="EA78" s="40">
        <f>IF(EA$7="",0,EA37*условия!$W$147)</f>
        <v>0</v>
      </c>
      <c r="EB78" s="40">
        <f>IF(EB$7="",0,EB37*условия!$W$147)</f>
        <v>0</v>
      </c>
      <c r="EC78" s="40">
        <f>IF(EC$7="",0,EC37*условия!$W$147)</f>
        <v>0</v>
      </c>
      <c r="ED78" s="40">
        <f>IF(ED$7="",0,ED37*условия!$W$147)</f>
        <v>0</v>
      </c>
      <c r="EE78" s="40">
        <f>IF(EE$7="",0,EE37*условия!$W$147)</f>
        <v>0</v>
      </c>
      <c r="EF78" s="40">
        <f>IF(EF$7="",0,EF37*условия!$W$147)</f>
        <v>0</v>
      </c>
      <c r="EG78" s="40">
        <f>IF(EG$7="",0,EG37*условия!$W$147)</f>
        <v>0</v>
      </c>
      <c r="EH78" s="40">
        <f>IF(EH$7="",0,EH37*условия!$W$147)</f>
        <v>0</v>
      </c>
      <c r="EI78" s="40">
        <f>IF(EI$7="",0,EI37*условия!$W$147)</f>
        <v>0</v>
      </c>
      <c r="EJ78" s="40">
        <f>IF(EJ$7="",0,EJ37*условия!$W$147)</f>
        <v>0</v>
      </c>
      <c r="EK78" s="40">
        <f>IF(EK$7="",0,EK37*условия!$W$147)</f>
        <v>0</v>
      </c>
      <c r="EL78" s="40">
        <f>IF(EL$7="",0,EL37*условия!$W$147)</f>
        <v>0</v>
      </c>
      <c r="EM78" s="40">
        <f>IF(EM$7="",0,EM37*условия!$W$147)</f>
        <v>0</v>
      </c>
      <c r="EN78" s="40">
        <f>IF(EN$7="",0,EN37*условия!$W$147)</f>
        <v>0</v>
      </c>
      <c r="EO78" s="40">
        <f>IF(EO$7="",0,EO37*условия!$W$147)</f>
        <v>0</v>
      </c>
      <c r="EP78" s="40">
        <f>IF(EP$7="",0,EP37*условия!$W$147)</f>
        <v>0</v>
      </c>
      <c r="EQ78" s="40">
        <f>IF(EQ$7="",0,EQ37*условия!$W$147)</f>
        <v>0</v>
      </c>
      <c r="ER78" s="40">
        <f>IF(ER$7="",0,ER37*условия!$W$147)</f>
        <v>0</v>
      </c>
      <c r="ES78" s="40">
        <f>IF(ES$7="",0,ES37*условия!$W$147)</f>
        <v>0</v>
      </c>
      <c r="ET78" s="40">
        <f>IF(ET$7="",0,ET37*условия!$W$147)</f>
        <v>0</v>
      </c>
      <c r="EU78" s="40">
        <f>IF(EU$7="",0,EU37*условия!$W$147)</f>
        <v>0</v>
      </c>
      <c r="EV78" s="40">
        <f>IF(EV$7="",0,EV37*условия!$W$147)</f>
        <v>0</v>
      </c>
      <c r="EW78" s="40">
        <f>IF(EW$7="",0,EW37*условия!$W$147)</f>
        <v>0</v>
      </c>
      <c r="EX78" s="40">
        <f>IF(EX$7="",0,EX37*условия!$W$147)</f>
        <v>0</v>
      </c>
      <c r="EY78" s="40">
        <f>IF(EY$7="",0,EY37*условия!$W$147)</f>
        <v>0</v>
      </c>
      <c r="EZ78" s="40">
        <f>IF(EZ$7="",0,EZ37*условия!$W$147)</f>
        <v>0</v>
      </c>
      <c r="FA78" s="40">
        <f>IF(FA$7="",0,FA37*условия!$W$147)</f>
        <v>0</v>
      </c>
      <c r="FB78" s="40">
        <f>IF(FB$7="",0,FB37*условия!$W$147)</f>
        <v>0</v>
      </c>
      <c r="FC78" s="40">
        <f>IF(FC$7="",0,FC37*условия!$W$147)</f>
        <v>0</v>
      </c>
      <c r="FD78" s="40">
        <f>IF(FD$7="",0,FD37*условия!$W$147)</f>
        <v>0</v>
      </c>
      <c r="FE78" s="40">
        <f>IF(FE$7="",0,FE37*условия!$W$147)</f>
        <v>0</v>
      </c>
      <c r="FF78" s="40">
        <f>IF(FF$7="",0,FF37*условия!$W$147)</f>
        <v>0</v>
      </c>
      <c r="FG78" s="40">
        <f>IF(FG$7="",0,FG37*условия!$W$147)</f>
        <v>0</v>
      </c>
      <c r="FH78" s="40">
        <f>IF(FH$7="",0,FH37*условия!$W$147)</f>
        <v>0</v>
      </c>
      <c r="FI78" s="40">
        <f>IF(FI$7="",0,FI37*условия!$W$147)</f>
        <v>0</v>
      </c>
      <c r="FJ78" s="40">
        <f>IF(FJ$7="",0,FJ37*условия!$W$147)</f>
        <v>0</v>
      </c>
      <c r="FK78" s="40">
        <f>IF(FK$7="",0,FK37*условия!$W$147)</f>
        <v>0</v>
      </c>
      <c r="FL78" s="40">
        <f>IF(FL$7="",0,FL37*условия!$W$147)</f>
        <v>0</v>
      </c>
      <c r="FM78" s="40">
        <f>IF(FM$7="",0,FM37*условия!$W$147)</f>
        <v>0</v>
      </c>
      <c r="FN78" s="40">
        <f>IF(FN$7="",0,FN37*условия!$W$147)</f>
        <v>0</v>
      </c>
      <c r="FO78" s="40">
        <f>IF(FO$7="",0,FO37*условия!$W$147)</f>
        <v>0</v>
      </c>
      <c r="FP78" s="40">
        <f>IF(FP$7="",0,FP37*условия!$W$147)</f>
        <v>0</v>
      </c>
      <c r="FQ78" s="40">
        <f>IF(FQ$7="",0,FQ37*условия!$W$147)</f>
        <v>0</v>
      </c>
      <c r="FR78" s="40">
        <f>IF(FR$7="",0,FR37*условия!$W$147)</f>
        <v>0</v>
      </c>
      <c r="FS78" s="40">
        <f>IF(FS$7="",0,FS37*условия!$W$147)</f>
        <v>0</v>
      </c>
      <c r="FT78" s="40">
        <f>IF(FT$7="",0,FT37*условия!$W$147)</f>
        <v>0</v>
      </c>
      <c r="FU78" s="40">
        <f>IF(FU$7="",0,FU37*условия!$W$147)</f>
        <v>0</v>
      </c>
      <c r="FV78" s="40">
        <f>IF(FV$7="",0,FV37*условия!$W$147)</f>
        <v>0</v>
      </c>
      <c r="FW78" s="40">
        <f>IF(FW$7="",0,FW37*условия!$W$147)</f>
        <v>0</v>
      </c>
      <c r="FX78" s="40">
        <f>IF(FX$7="",0,FX37*условия!$W$147)</f>
        <v>0</v>
      </c>
      <c r="FY78" s="40">
        <f>IF(FY$7="",0,FY37*условия!$W$147)</f>
        <v>0</v>
      </c>
      <c r="FZ78" s="40">
        <f>IF(FZ$7="",0,FZ37*условия!$W$147)</f>
        <v>0</v>
      </c>
      <c r="GA78" s="40">
        <f>IF(GA$7="",0,GA37*условия!$W$147)</f>
        <v>0</v>
      </c>
      <c r="GB78" s="40">
        <f>IF(GB$7="",0,GB37*условия!$W$147)</f>
        <v>0</v>
      </c>
      <c r="GC78" s="40">
        <f>IF(GC$7="",0,GC37*условия!$W$147)</f>
        <v>0</v>
      </c>
      <c r="GD78" s="40">
        <f>IF(GD$7="",0,GD37*условия!$W$147)</f>
        <v>0</v>
      </c>
      <c r="GE78" s="40">
        <f>IF(GE$7="",0,GE37*условия!$W$147)</f>
        <v>0</v>
      </c>
      <c r="GF78" s="40">
        <f>IF(GF$7="",0,GF37*условия!$W$147)</f>
        <v>0</v>
      </c>
      <c r="GG78" s="40">
        <f>IF(GG$7="",0,GG37*условия!$W$147)</f>
        <v>0</v>
      </c>
      <c r="GH78" s="40">
        <f>IF(GH$7="",0,GH37*условия!$W$147)</f>
        <v>0</v>
      </c>
      <c r="GI78" s="40">
        <f>IF(GI$7="",0,GI37*условия!$W$147)</f>
        <v>0</v>
      </c>
      <c r="GJ78" s="40">
        <f>IF(GJ$7="",0,GJ37*условия!$W$147)</f>
        <v>0</v>
      </c>
      <c r="GK78" s="40">
        <f>IF(GK$7="",0,GK37*условия!$W$147)</f>
        <v>0</v>
      </c>
      <c r="GL78" s="40">
        <f>IF(GL$7="",0,GL37*условия!$W$147)</f>
        <v>0</v>
      </c>
      <c r="GM78" s="40">
        <f>IF(GM$7="",0,GM37*условия!$W$147)</f>
        <v>0</v>
      </c>
      <c r="GN78" s="40">
        <f>IF(GN$7="",0,GN37*условия!$W$147)</f>
        <v>0</v>
      </c>
      <c r="GO78" s="40">
        <f>IF(GO$7="",0,GO37*условия!$W$147)</f>
        <v>0</v>
      </c>
      <c r="GP78" s="40">
        <f>IF(GP$7="",0,GP37*условия!$W$147)</f>
        <v>0</v>
      </c>
      <c r="GQ78" s="40">
        <f>IF(GQ$7="",0,GQ37*условия!$W$147)</f>
        <v>0</v>
      </c>
      <c r="GR78" s="40">
        <f>IF(GR$7="",0,GR37*условия!$W$147)</f>
        <v>0</v>
      </c>
      <c r="GS78" s="40">
        <f>IF(GS$7="",0,GS37*условия!$W$147)</f>
        <v>0</v>
      </c>
      <c r="GT78" s="40">
        <f>IF(GT$7="",0,GT37*условия!$W$147)</f>
        <v>0</v>
      </c>
      <c r="GU78" s="40">
        <f>IF(GU$7="",0,GU37*условия!$W$147)</f>
        <v>0</v>
      </c>
      <c r="GV78" s="40">
        <f>IF(GV$7="",0,GV37*условия!$W$147)</f>
        <v>0</v>
      </c>
      <c r="GW78" s="40">
        <f>IF(GW$7="",0,GW37*условия!$W$147)</f>
        <v>0</v>
      </c>
      <c r="GX78" s="40">
        <f>IF(GX$7="",0,GX37*условия!$W$147)</f>
        <v>0</v>
      </c>
      <c r="GY78" s="40">
        <f>IF(GY$7="",0,GY37*условия!$W$147)</f>
        <v>0</v>
      </c>
      <c r="GZ78" s="40">
        <f>IF(GZ$7="",0,GZ37*условия!$W$147)</f>
        <v>0</v>
      </c>
      <c r="HA78" s="40">
        <f>IF(HA$7="",0,HA37*условия!$W$147)</f>
        <v>0</v>
      </c>
      <c r="HB78" s="40">
        <f>IF(HB$7="",0,HB37*условия!$W$147)</f>
        <v>0</v>
      </c>
      <c r="HC78" s="40">
        <f>IF(HC$7="",0,HC37*условия!$W$147)</f>
        <v>0</v>
      </c>
      <c r="HD78" s="40">
        <f>IF(HD$7="",0,HD37*условия!$W$147)</f>
        <v>0</v>
      </c>
      <c r="HE78" s="40">
        <f>IF(HE$7="",0,HE37*условия!$W$147)</f>
        <v>0</v>
      </c>
      <c r="HF78" s="40">
        <f>IF(HF$7="",0,HF37*условия!$W$147)</f>
        <v>0</v>
      </c>
      <c r="HG78" s="40">
        <f>IF(HG$7="",0,HG37*условия!$W$147)</f>
        <v>0</v>
      </c>
      <c r="HH78" s="40">
        <f>IF(HH$7="",0,HH37*условия!$W$147)</f>
        <v>0</v>
      </c>
      <c r="HI78" s="40">
        <f>IF(HI$7="",0,HI37*условия!$W$147)</f>
        <v>0</v>
      </c>
      <c r="HJ78" s="40">
        <f>IF(HJ$7="",0,HJ37*условия!$W$147)</f>
        <v>0</v>
      </c>
      <c r="HK78" s="40">
        <f>IF(HK$7="",0,HK37*условия!$W$147)</f>
        <v>0</v>
      </c>
      <c r="HL78" s="40">
        <f>IF(HL$7="",0,HL37*условия!$W$147)</f>
        <v>0</v>
      </c>
      <c r="HM78" s="40">
        <f>IF(HM$7="",0,HM37*условия!$W$147)</f>
        <v>0</v>
      </c>
      <c r="HN78" s="40">
        <f>IF(HN$7="",0,HN37*условия!$W$147)</f>
        <v>0</v>
      </c>
      <c r="HO78" s="40">
        <f>IF(HO$7="",0,HO37*условия!$W$147)</f>
        <v>0</v>
      </c>
      <c r="HP78" s="40">
        <f>IF(HP$7="",0,HP37*условия!$W$147)</f>
        <v>0</v>
      </c>
      <c r="HQ78" s="40">
        <f>IF(HQ$7="",0,HQ37*условия!$W$147)</f>
        <v>0</v>
      </c>
      <c r="HR78" s="40">
        <f>IF(HR$7="",0,HR37*условия!$W$147)</f>
        <v>0</v>
      </c>
      <c r="HS78" s="40">
        <f>IF(HS$7="",0,HS37*условия!$W$147)</f>
        <v>0</v>
      </c>
      <c r="HT78" s="40">
        <f>IF(HT$7="",0,HT37*условия!$W$147)</f>
        <v>0</v>
      </c>
      <c r="HU78" s="40">
        <f>IF(HU$7="",0,HU37*условия!$W$147)</f>
        <v>0</v>
      </c>
      <c r="HV78" s="40">
        <f>IF(HV$7="",0,HV37*условия!$W$147)</f>
        <v>0</v>
      </c>
      <c r="HW78" s="40">
        <f>IF(HW$7="",0,HW37*условия!$W$147)</f>
        <v>0</v>
      </c>
      <c r="HX78" s="40">
        <f>IF(HX$7="",0,HX37*условия!$W$147)</f>
        <v>0</v>
      </c>
      <c r="HY78" s="40">
        <f>IF(HY$7="",0,HY37*условия!$W$147)</f>
        <v>0</v>
      </c>
      <c r="HZ78" s="40">
        <f>IF(HZ$7="",0,HZ37*условия!$W$147)</f>
        <v>0</v>
      </c>
      <c r="IA78" s="40">
        <f>IF(IA$7="",0,IA37*условия!$W$147)</f>
        <v>0</v>
      </c>
      <c r="IB78" s="40">
        <f>IF(IB$7="",0,IB37*условия!$W$147)</f>
        <v>0</v>
      </c>
      <c r="IC78" s="40">
        <f>IF(IC$7="",0,IC37*условия!$W$147)</f>
        <v>0</v>
      </c>
      <c r="ID78" s="40">
        <f>IF(ID$7="",0,ID37*условия!$W$147)</f>
        <v>0</v>
      </c>
      <c r="IE78" s="40">
        <f>IF(IE$7="",0,IE37*условия!$W$147)</f>
        <v>0</v>
      </c>
      <c r="IF78" s="40">
        <f>IF(IF$7="",0,IF37*условия!$W$147)</f>
        <v>0</v>
      </c>
      <c r="IG78" s="40">
        <f>IF(IG$7="",0,IG37*условия!$W$147)</f>
        <v>0</v>
      </c>
      <c r="IH78" s="40">
        <f>IF(IH$7="",0,IH37*условия!$W$147)</f>
        <v>0</v>
      </c>
      <c r="II78" s="40">
        <f>IF(II$7="",0,II37*условия!$W$147)</f>
        <v>0</v>
      </c>
      <c r="IJ78" s="40">
        <f>IF(IJ$7="",0,IJ37*условия!$W$147)</f>
        <v>0</v>
      </c>
      <c r="IK78" s="40">
        <f>IF(IK$7="",0,IK37*условия!$W$147)</f>
        <v>0</v>
      </c>
      <c r="IL78" s="40">
        <f>IF(IL$7="",0,IL37*условия!$W$147)</f>
        <v>0</v>
      </c>
      <c r="IM78" s="40">
        <f>IF(IM$7="",0,IM37*условия!$W$147)</f>
        <v>0</v>
      </c>
      <c r="IN78" s="40">
        <f>IF(IN$7="",0,IN37*условия!$W$147)</f>
        <v>0</v>
      </c>
      <c r="IO78" s="40">
        <f>IF(IO$7="",0,IO37*условия!$W$147)</f>
        <v>0</v>
      </c>
      <c r="IP78" s="40">
        <f>IF(IP$7="",0,IP37*условия!$W$147)</f>
        <v>0</v>
      </c>
      <c r="IQ78" s="40">
        <f>IF(IQ$7="",0,IQ37*условия!$W$147)</f>
        <v>0</v>
      </c>
      <c r="IR78" s="40">
        <f>IF(IR$7="",0,IR37*условия!$W$147)</f>
        <v>0</v>
      </c>
      <c r="IS78" s="40">
        <f>IF(IS$7="",0,IS37*условия!$W$147)</f>
        <v>0</v>
      </c>
      <c r="IT78" s="40">
        <f>IF(IT$7="",0,IT37*условия!$W$147)</f>
        <v>0</v>
      </c>
      <c r="IU78" s="40">
        <f>IF(IU$7="",0,IU37*условия!$W$147)</f>
        <v>0</v>
      </c>
      <c r="IV78" s="40">
        <f>IF(IV$7="",0,IV37*условия!$W$147)</f>
        <v>0</v>
      </c>
      <c r="IW78" s="40">
        <f>IF(IW$7="",0,IW37*условия!$W$147)</f>
        <v>0</v>
      </c>
      <c r="IX78" s="40">
        <f>IF(IX$7="",0,IX37*условия!$W$147)</f>
        <v>0</v>
      </c>
      <c r="IY78" s="40">
        <f>IF(IY$7="",0,IY37*условия!$W$147)</f>
        <v>0</v>
      </c>
      <c r="IZ78" s="40">
        <f>IF(IZ$7="",0,IZ37*условия!$W$147)</f>
        <v>0</v>
      </c>
      <c r="JA78" s="40">
        <f>IF(JA$7="",0,JA37*условия!$W$147)</f>
        <v>0</v>
      </c>
      <c r="JB78" s="40">
        <f>IF(JB$7="",0,JB37*условия!$W$147)</f>
        <v>0</v>
      </c>
      <c r="JC78" s="40">
        <f>IF(JC$7="",0,JC37*условия!$W$147)</f>
        <v>0</v>
      </c>
      <c r="JD78" s="40">
        <f>IF(JD$7="",0,JD37*условия!$W$147)</f>
        <v>0</v>
      </c>
      <c r="JE78" s="40">
        <f>IF(JE$7="",0,JE37*условия!$W$147)</f>
        <v>0</v>
      </c>
      <c r="JF78" s="40">
        <f>IF(JF$7="",0,JF37*условия!$W$147)</f>
        <v>0</v>
      </c>
      <c r="JG78" s="40">
        <f>IF(JG$7="",0,JG37*условия!$W$147)</f>
        <v>0</v>
      </c>
      <c r="JH78" s="40">
        <f>IF(JH$7="",0,JH37*условия!$W$147)</f>
        <v>0</v>
      </c>
      <c r="JI78" s="40">
        <f>IF(JI$7="",0,JI37*условия!$W$147)</f>
        <v>0</v>
      </c>
      <c r="JJ78" s="40">
        <f>IF(JJ$7="",0,JJ37*условия!$W$147)</f>
        <v>0</v>
      </c>
      <c r="JK78" s="40">
        <f>IF(JK$7="",0,JK37*условия!$W$147)</f>
        <v>0</v>
      </c>
      <c r="JL78" s="40">
        <f>IF(JL$7="",0,JL37*условия!$W$147)</f>
        <v>0</v>
      </c>
      <c r="JM78" s="40">
        <f>IF(JM$7="",0,JM37*условия!$W$147)</f>
        <v>0</v>
      </c>
      <c r="JN78" s="40">
        <f>IF(JN$7="",0,JN37*условия!$W$147)</f>
        <v>0</v>
      </c>
      <c r="JO78" s="40">
        <f>IF(JO$7="",0,JO37*условия!$W$147)</f>
        <v>0</v>
      </c>
      <c r="JP78" s="40">
        <f>IF(JP$7="",0,JP37*условия!$W$147)</f>
        <v>0</v>
      </c>
      <c r="JQ78" s="40">
        <f>IF(JQ$7="",0,JQ37*условия!$W$147)</f>
        <v>0</v>
      </c>
      <c r="JR78" s="40">
        <f>IF(JR$7="",0,JR37*условия!$W$147)</f>
        <v>0</v>
      </c>
      <c r="JS78" s="40">
        <f>IF(JS$7="",0,JS37*условия!$W$147)</f>
        <v>0</v>
      </c>
      <c r="JT78" s="40">
        <f>IF(JT$7="",0,JT37*условия!$W$147)</f>
        <v>0</v>
      </c>
      <c r="JU78" s="40">
        <f>IF(JU$7="",0,JU37*условия!$W$147)</f>
        <v>0</v>
      </c>
      <c r="JV78" s="40">
        <f>IF(JV$7="",0,JV37*условия!$W$147)</f>
        <v>0</v>
      </c>
      <c r="JW78" s="40">
        <f>IF(JW$7="",0,JW37*условия!$W$147)</f>
        <v>0</v>
      </c>
      <c r="JX78" s="40">
        <f>IF(JX$7="",0,JX37*условия!$W$147)</f>
        <v>0</v>
      </c>
      <c r="JY78" s="40">
        <f>IF(JY$7="",0,JY37*условия!$W$147)</f>
        <v>0</v>
      </c>
      <c r="JZ78" s="40">
        <f>IF(JZ$7="",0,JZ37*условия!$W$147)</f>
        <v>0</v>
      </c>
      <c r="KA78" s="40">
        <f>IF(KA$7="",0,KA37*условия!$W$147)</f>
        <v>0</v>
      </c>
      <c r="KB78" s="40">
        <f>IF(KB$7="",0,KB37*условия!$W$147)</f>
        <v>0</v>
      </c>
      <c r="KC78" s="40">
        <f>IF(KC$7="",0,KC37*условия!$W$147)</f>
        <v>0</v>
      </c>
      <c r="KD78" s="40">
        <f>IF(KD$7="",0,KD37*условия!$W$147)</f>
        <v>0</v>
      </c>
      <c r="KE78" s="40">
        <f>IF(KE$7="",0,KE37*условия!$W$147)</f>
        <v>0</v>
      </c>
      <c r="KF78" s="40">
        <f>IF(KF$7="",0,KF37*условия!$W$147)</f>
        <v>0</v>
      </c>
      <c r="KG78" s="40">
        <f>IF(KG$7="",0,KG37*условия!$W$147)</f>
        <v>0</v>
      </c>
      <c r="KH78" s="40">
        <f>IF(KH$7="",0,KH37*условия!$W$147)</f>
        <v>0</v>
      </c>
      <c r="KI78" s="40">
        <f>IF(KI$7="",0,KI37*условия!$W$147)</f>
        <v>0</v>
      </c>
      <c r="KJ78" s="40">
        <f>IF(KJ$7="",0,KJ37*условия!$W$147)</f>
        <v>0</v>
      </c>
      <c r="KK78" s="40">
        <f>IF(KK$7="",0,KK37*условия!$W$147)</f>
        <v>0</v>
      </c>
      <c r="KL78" s="40">
        <f>IF(KL$7="",0,KL37*условия!$W$147)</f>
        <v>0</v>
      </c>
      <c r="KM78" s="40">
        <f>IF(KM$7="",0,KM37*условия!$W$147)</f>
        <v>0</v>
      </c>
      <c r="KN78" s="40">
        <f>IF(KN$7="",0,KN37*условия!$W$147)</f>
        <v>0</v>
      </c>
      <c r="KO78" s="40">
        <f>IF(KO$7="",0,KO37*условия!$W$147)</f>
        <v>0</v>
      </c>
      <c r="KP78" s="40">
        <f>IF(KP$7="",0,KP37*условия!$W$147)</f>
        <v>0</v>
      </c>
      <c r="KQ78" s="40">
        <f>IF(KQ$7="",0,KQ37*условия!$W$147)</f>
        <v>0</v>
      </c>
      <c r="KR78" s="40">
        <f>IF(KR$7="",0,KR37*условия!$W$147)</f>
        <v>0</v>
      </c>
      <c r="KS78" s="40">
        <f>IF(KS$7="",0,KS37*условия!$W$147)</f>
        <v>0</v>
      </c>
      <c r="KT78" s="40">
        <f>IF(KT$7="",0,KT37*условия!$W$147)</f>
        <v>0</v>
      </c>
      <c r="KU78" s="40">
        <f>IF(KU$7="",0,KU37*условия!$W$147)</f>
        <v>0</v>
      </c>
      <c r="KV78" s="40">
        <f>IF(KV$7="",0,KV37*условия!$W$147)</f>
        <v>0</v>
      </c>
      <c r="KW78" s="1"/>
      <c r="KX78" s="1"/>
    </row>
    <row r="79" spans="1:310" x14ac:dyDescent="0.25">
      <c r="A79" s="1"/>
      <c r="B79" s="79"/>
      <c r="C79" s="79"/>
      <c r="D79" s="79"/>
      <c r="E79" s="1" t="str">
        <f>E76</f>
        <v>доход от продаж допуслуг</v>
      </c>
      <c r="F79" s="1"/>
      <c r="G79" s="1"/>
      <c r="H79" s="11" t="str">
        <f t="shared" si="62"/>
        <v>руб.</v>
      </c>
      <c r="I79" s="1"/>
      <c r="J79" s="1"/>
      <c r="K79" s="1" t="str">
        <f>справочники!$U$15</f>
        <v>непостоянные-30сотрудников</v>
      </c>
      <c r="L79" s="1"/>
      <c r="M79" s="5"/>
      <c r="N79" s="40"/>
      <c r="O79" s="19"/>
      <c r="P79" s="1"/>
      <c r="Q79" s="1"/>
      <c r="R79" s="40">
        <f>SUMIFS($T79:$KW79,$T$1:$KW$1,"&gt;="&amp;1,$T$1:$KW$1,"&lt;="&amp;MAX($1:$1))</f>
        <v>2019188.5688333339</v>
      </c>
      <c r="S79" s="1"/>
      <c r="T79" s="232"/>
      <c r="U79" s="40">
        <f>IF(U$7="",0,U38*условия!$W$147)</f>
        <v>4270.7034027777936</v>
      </c>
      <c r="V79" s="40">
        <f>IF(V$7="",0,V38*условия!$W$147)</f>
        <v>8785.4470000000201</v>
      </c>
      <c r="W79" s="40">
        <f>IF(W$7="",0,W38*условия!$W$147)</f>
        <v>13544.230791666687</v>
      </c>
      <c r="X79" s="40">
        <f>IF(X$7="",0,X38*условия!$W$147)</f>
        <v>18547.054777777801</v>
      </c>
      <c r="Y79" s="40">
        <f>IF(Y$7="",0,Y38*условия!$W$147)</f>
        <v>23793.918958333357</v>
      </c>
      <c r="Z79" s="40">
        <f>IF(Z$7="",0,Z38*условия!$W$147)</f>
        <v>29284.823333333359</v>
      </c>
      <c r="AA79" s="40">
        <f>IF(AA$7="",0,AA38*условия!$W$147)</f>
        <v>35019.767902777807</v>
      </c>
      <c r="AB79" s="40">
        <f>IF(AB$7="",0,AB38*условия!$W$147)</f>
        <v>40998.752666666696</v>
      </c>
      <c r="AC79" s="40">
        <f>IF(AC$7="",0,AC38*условия!$W$147)</f>
        <v>42951.074222222254</v>
      </c>
      <c r="AD79" s="40">
        <f>IF(AD$7="",0,AD38*условия!$W$147)</f>
        <v>44903.395777777812</v>
      </c>
      <c r="AE79" s="40">
        <f>IF(AE$7="",0,AE38*условия!$W$147)</f>
        <v>46855.717333333363</v>
      </c>
      <c r="AF79" s="40">
        <f>IF(AF$7="",0,AF38*условия!$W$147)</f>
        <v>48808.038888888921</v>
      </c>
      <c r="AG79" s="40">
        <f>IF(AG$7="",0,AG38*условия!$W$147)</f>
        <v>50760.360444444472</v>
      </c>
      <c r="AH79" s="40">
        <f>IF(AH$7="",0,AH38*условия!$W$147)</f>
        <v>52712.682000000037</v>
      </c>
      <c r="AI79" s="40">
        <f>IF(AI$7="",0,AI38*условия!$W$147)</f>
        <v>54665.003555555588</v>
      </c>
      <c r="AJ79" s="40">
        <f>IF(AJ$7="",0,AJ38*условия!$W$147)</f>
        <v>56617.325111111146</v>
      </c>
      <c r="AK79" s="40">
        <f>IF(AK$7="",0,AK38*условия!$W$147)</f>
        <v>58569.646666666697</v>
      </c>
      <c r="AL79" s="40">
        <f>IF(AL$7="",0,AL38*условия!$W$147)</f>
        <v>60521.968222222262</v>
      </c>
      <c r="AM79" s="40">
        <f>IF(AM$7="",0,AM38*условия!$W$147)</f>
        <v>62474.289777777813</v>
      </c>
      <c r="AN79" s="40">
        <f>IF(AN$7="",0,AN38*условия!$W$147)</f>
        <v>64426.611333333363</v>
      </c>
      <c r="AO79" s="40">
        <f>IF(AO$7="",0,AO38*условия!$W$147)</f>
        <v>66378.932888888914</v>
      </c>
      <c r="AP79" s="40">
        <f>IF(AP$7="",0,AP38*условия!$W$147)</f>
        <v>68331.254444444479</v>
      </c>
      <c r="AQ79" s="40">
        <f>IF(AQ$7="",0,AQ38*условия!$W$147)</f>
        <v>70283.57600000003</v>
      </c>
      <c r="AR79" s="40">
        <f>IF(AR$7="",0,AR38*условия!$W$147)</f>
        <v>72235.897555555595</v>
      </c>
      <c r="AS79" s="40">
        <f>IF(AS$7="",0,AS38*условия!$W$147)</f>
        <v>74188.219111111146</v>
      </c>
      <c r="AT79" s="40">
        <f>IF(AT$7="",0,AT38*условия!$W$147)</f>
        <v>76140.540666666697</v>
      </c>
      <c r="AU79" s="40">
        <f>IF(AU$7="",0,AU38*условия!$W$147)</f>
        <v>78092.862222222262</v>
      </c>
      <c r="AV79" s="40">
        <f>IF(AV$7="",0,AV38*условия!$W$147)</f>
        <v>80045.183777777813</v>
      </c>
      <c r="AW79" s="40">
        <f>IF(AW$7="",0,AW38*условия!$W$147)</f>
        <v>81997.505333333364</v>
      </c>
      <c r="AX79" s="40">
        <f>IF(AX$7="",0,AX38*условия!$W$147)</f>
        <v>83949.826888888914</v>
      </c>
      <c r="AY79" s="40">
        <f>IF(AY$7="",0,AY38*условия!$W$147)</f>
        <v>85902.14844444448</v>
      </c>
      <c r="AZ79" s="40">
        <f>IF(AZ$7="",0,AZ38*условия!$W$147)</f>
        <v>87854.470000000045</v>
      </c>
      <c r="BA79" s="40">
        <f>IF(BA$7="",0,BA38*условия!$W$147)</f>
        <v>89806.791555555596</v>
      </c>
      <c r="BB79" s="40">
        <f>IF(BB$7="",0,BB38*условия!$W$147)</f>
        <v>91759.113111111146</v>
      </c>
      <c r="BC79" s="40">
        <f>IF(BC$7="",0,BC38*условия!$W$147)</f>
        <v>93711.434666666697</v>
      </c>
      <c r="BD79" s="40">
        <f>IF(BD$7="",0,BD38*условия!$W$147)</f>
        <v>5.8752334552991676E-11</v>
      </c>
      <c r="BE79" s="40">
        <f>IF(BE$7="",0,BE38*условия!$W$147)</f>
        <v>0</v>
      </c>
      <c r="BF79" s="40">
        <f>IF(BF$7="",0,BF38*условия!$W$147)</f>
        <v>0</v>
      </c>
      <c r="BG79" s="40">
        <f>IF(BG$7="",0,BG38*условия!$W$147)</f>
        <v>0</v>
      </c>
      <c r="BH79" s="40">
        <f>IF(BH$7="",0,BH38*условия!$W$147)</f>
        <v>0</v>
      </c>
      <c r="BI79" s="40">
        <f>IF(BI$7="",0,BI38*условия!$W$147)</f>
        <v>0</v>
      </c>
      <c r="BJ79" s="40">
        <f>IF(BJ$7="",0,BJ38*условия!$W$147)</f>
        <v>0</v>
      </c>
      <c r="BK79" s="40">
        <f>IF(BK$7="",0,BK38*условия!$W$147)</f>
        <v>0</v>
      </c>
      <c r="BL79" s="40">
        <f>IF(BL$7="",0,BL38*условия!$W$147)</f>
        <v>0</v>
      </c>
      <c r="BM79" s="40">
        <f>IF(BM$7="",0,BM38*условия!$W$147)</f>
        <v>0</v>
      </c>
      <c r="BN79" s="40">
        <f>IF(BN$7="",0,BN38*условия!$W$147)</f>
        <v>0</v>
      </c>
      <c r="BO79" s="40">
        <f>IF(BO$7="",0,BO38*условия!$W$147)</f>
        <v>0</v>
      </c>
      <c r="BP79" s="40">
        <f>IF(BP$7="",0,BP38*условия!$W$147)</f>
        <v>0</v>
      </c>
      <c r="BQ79" s="40">
        <f>IF(BQ$7="",0,BQ38*условия!$W$147)</f>
        <v>0</v>
      </c>
      <c r="BR79" s="40">
        <f>IF(BR$7="",0,BR38*условия!$W$147)</f>
        <v>0</v>
      </c>
      <c r="BS79" s="40">
        <f>IF(BS$7="",0,BS38*условия!$W$147)</f>
        <v>0</v>
      </c>
      <c r="BT79" s="40">
        <f>IF(BT$7="",0,BT38*условия!$W$147)</f>
        <v>0</v>
      </c>
      <c r="BU79" s="40">
        <f>IF(BU$7="",0,BU38*условия!$W$147)</f>
        <v>0</v>
      </c>
      <c r="BV79" s="40">
        <f>IF(BV$7="",0,BV38*условия!$W$147)</f>
        <v>0</v>
      </c>
      <c r="BW79" s="40">
        <f>IF(BW$7="",0,BW38*условия!$W$147)</f>
        <v>0</v>
      </c>
      <c r="BX79" s="40">
        <f>IF(BX$7="",0,BX38*условия!$W$147)</f>
        <v>0</v>
      </c>
      <c r="BY79" s="40">
        <f>IF(BY$7="",0,BY38*условия!$W$147)</f>
        <v>0</v>
      </c>
      <c r="BZ79" s="40">
        <f>IF(BZ$7="",0,BZ38*условия!$W$147)</f>
        <v>0</v>
      </c>
      <c r="CA79" s="40">
        <f>IF(CA$7="",0,CA38*условия!$W$147)</f>
        <v>0</v>
      </c>
      <c r="CB79" s="40">
        <f>IF(CB$7="",0,CB38*условия!$W$147)</f>
        <v>0</v>
      </c>
      <c r="CC79" s="40">
        <f>IF(CC$7="",0,CC38*условия!$W$147)</f>
        <v>0</v>
      </c>
      <c r="CD79" s="40">
        <f>IF(CD$7="",0,CD38*условия!$W$147)</f>
        <v>0</v>
      </c>
      <c r="CE79" s="40">
        <f>IF(CE$7="",0,CE38*условия!$W$147)</f>
        <v>0</v>
      </c>
      <c r="CF79" s="40">
        <f>IF(CF$7="",0,CF38*условия!$W$147)</f>
        <v>0</v>
      </c>
      <c r="CG79" s="40">
        <f>IF(CG$7="",0,CG38*условия!$W$147)</f>
        <v>0</v>
      </c>
      <c r="CH79" s="40">
        <f>IF(CH$7="",0,CH38*условия!$W$147)</f>
        <v>0</v>
      </c>
      <c r="CI79" s="40">
        <f>IF(CI$7="",0,CI38*условия!$W$147)</f>
        <v>0</v>
      </c>
      <c r="CJ79" s="40">
        <f>IF(CJ$7="",0,CJ38*условия!$W$147)</f>
        <v>0</v>
      </c>
      <c r="CK79" s="40">
        <f>IF(CK$7="",0,CK38*условия!$W$147)</f>
        <v>0</v>
      </c>
      <c r="CL79" s="40">
        <f>IF(CL$7="",0,CL38*условия!$W$147)</f>
        <v>0</v>
      </c>
      <c r="CM79" s="40">
        <f>IF(CM$7="",0,CM38*условия!$W$147)</f>
        <v>0</v>
      </c>
      <c r="CN79" s="40">
        <f>IF(CN$7="",0,CN38*условия!$W$147)</f>
        <v>0</v>
      </c>
      <c r="CO79" s="40">
        <f>IF(CO$7="",0,CO38*условия!$W$147)</f>
        <v>0</v>
      </c>
      <c r="CP79" s="40">
        <f>IF(CP$7="",0,CP38*условия!$W$147)</f>
        <v>0</v>
      </c>
      <c r="CQ79" s="40">
        <f>IF(CQ$7="",0,CQ38*условия!$W$147)</f>
        <v>0</v>
      </c>
      <c r="CR79" s="40">
        <f>IF(CR$7="",0,CR38*условия!$W$147)</f>
        <v>0</v>
      </c>
      <c r="CS79" s="40">
        <f>IF(CS$7="",0,CS38*условия!$W$147)</f>
        <v>0</v>
      </c>
      <c r="CT79" s="40">
        <f>IF(CT$7="",0,CT38*условия!$W$147)</f>
        <v>0</v>
      </c>
      <c r="CU79" s="40">
        <f>IF(CU$7="",0,CU38*условия!$W$147)</f>
        <v>0</v>
      </c>
      <c r="CV79" s="40">
        <f>IF(CV$7="",0,CV38*условия!$W$147)</f>
        <v>0</v>
      </c>
      <c r="CW79" s="40">
        <f>IF(CW$7="",0,CW38*условия!$W$147)</f>
        <v>0</v>
      </c>
      <c r="CX79" s="40">
        <f>IF(CX$7="",0,CX38*условия!$W$147)</f>
        <v>0</v>
      </c>
      <c r="CY79" s="40">
        <f>IF(CY$7="",0,CY38*условия!$W$147)</f>
        <v>0</v>
      </c>
      <c r="CZ79" s="40">
        <f>IF(CZ$7="",0,CZ38*условия!$W$147)</f>
        <v>0</v>
      </c>
      <c r="DA79" s="40">
        <f>IF(DA$7="",0,DA38*условия!$W$147)</f>
        <v>0</v>
      </c>
      <c r="DB79" s="40">
        <f>IF(DB$7="",0,DB38*условия!$W$147)</f>
        <v>0</v>
      </c>
      <c r="DC79" s="40">
        <f>IF(DC$7="",0,DC38*условия!$W$147)</f>
        <v>0</v>
      </c>
      <c r="DD79" s="40">
        <f>IF(DD$7="",0,DD38*условия!$W$147)</f>
        <v>0</v>
      </c>
      <c r="DE79" s="40">
        <f>IF(DE$7="",0,DE38*условия!$W$147)</f>
        <v>0</v>
      </c>
      <c r="DF79" s="40">
        <f>IF(DF$7="",0,DF38*условия!$W$147)</f>
        <v>0</v>
      </c>
      <c r="DG79" s="40">
        <f>IF(DG$7="",0,DG38*условия!$W$147)</f>
        <v>0</v>
      </c>
      <c r="DH79" s="40">
        <f>IF(DH$7="",0,DH38*условия!$W$147)</f>
        <v>0</v>
      </c>
      <c r="DI79" s="40">
        <f>IF(DI$7="",0,DI38*условия!$W$147)</f>
        <v>0</v>
      </c>
      <c r="DJ79" s="40">
        <f>IF(DJ$7="",0,DJ38*условия!$W$147)</f>
        <v>0</v>
      </c>
      <c r="DK79" s="40">
        <f>IF(DK$7="",0,DK38*условия!$W$147)</f>
        <v>0</v>
      </c>
      <c r="DL79" s="40">
        <f>IF(DL$7="",0,DL38*условия!$W$147)</f>
        <v>0</v>
      </c>
      <c r="DM79" s="40">
        <f>IF(DM$7="",0,DM38*условия!$W$147)</f>
        <v>0</v>
      </c>
      <c r="DN79" s="40">
        <f>IF(DN$7="",0,DN38*условия!$W$147)</f>
        <v>0</v>
      </c>
      <c r="DO79" s="40">
        <f>IF(DO$7="",0,DO38*условия!$W$147)</f>
        <v>0</v>
      </c>
      <c r="DP79" s="40">
        <f>IF(DP$7="",0,DP38*условия!$W$147)</f>
        <v>0</v>
      </c>
      <c r="DQ79" s="40">
        <f>IF(DQ$7="",0,DQ38*условия!$W$147)</f>
        <v>0</v>
      </c>
      <c r="DR79" s="40">
        <f>IF(DR$7="",0,DR38*условия!$W$147)</f>
        <v>0</v>
      </c>
      <c r="DS79" s="40">
        <f>IF(DS$7="",0,DS38*условия!$W$147)</f>
        <v>0</v>
      </c>
      <c r="DT79" s="40">
        <f>IF(DT$7="",0,DT38*условия!$W$147)</f>
        <v>0</v>
      </c>
      <c r="DU79" s="40">
        <f>IF(DU$7="",0,DU38*условия!$W$147)</f>
        <v>0</v>
      </c>
      <c r="DV79" s="40">
        <f>IF(DV$7="",0,DV38*условия!$W$147)</f>
        <v>0</v>
      </c>
      <c r="DW79" s="40">
        <f>IF(DW$7="",0,DW38*условия!$W$147)</f>
        <v>0</v>
      </c>
      <c r="DX79" s="40">
        <f>IF(DX$7="",0,DX38*условия!$W$147)</f>
        <v>0</v>
      </c>
      <c r="DY79" s="40">
        <f>IF(DY$7="",0,DY38*условия!$W$147)</f>
        <v>0</v>
      </c>
      <c r="DZ79" s="40">
        <f>IF(DZ$7="",0,DZ38*условия!$W$147)</f>
        <v>0</v>
      </c>
      <c r="EA79" s="40">
        <f>IF(EA$7="",0,EA38*условия!$W$147)</f>
        <v>0</v>
      </c>
      <c r="EB79" s="40">
        <f>IF(EB$7="",0,EB38*условия!$W$147)</f>
        <v>0</v>
      </c>
      <c r="EC79" s="40">
        <f>IF(EC$7="",0,EC38*условия!$W$147)</f>
        <v>0</v>
      </c>
      <c r="ED79" s="40">
        <f>IF(ED$7="",0,ED38*условия!$W$147)</f>
        <v>0</v>
      </c>
      <c r="EE79" s="40">
        <f>IF(EE$7="",0,EE38*условия!$W$147)</f>
        <v>0</v>
      </c>
      <c r="EF79" s="40">
        <f>IF(EF$7="",0,EF38*условия!$W$147)</f>
        <v>0</v>
      </c>
      <c r="EG79" s="40">
        <f>IF(EG$7="",0,EG38*условия!$W$147)</f>
        <v>0</v>
      </c>
      <c r="EH79" s="40">
        <f>IF(EH$7="",0,EH38*условия!$W$147)</f>
        <v>0</v>
      </c>
      <c r="EI79" s="40">
        <f>IF(EI$7="",0,EI38*условия!$W$147)</f>
        <v>0</v>
      </c>
      <c r="EJ79" s="40">
        <f>IF(EJ$7="",0,EJ38*условия!$W$147)</f>
        <v>0</v>
      </c>
      <c r="EK79" s="40">
        <f>IF(EK$7="",0,EK38*условия!$W$147)</f>
        <v>0</v>
      </c>
      <c r="EL79" s="40">
        <f>IF(EL$7="",0,EL38*условия!$W$147)</f>
        <v>0</v>
      </c>
      <c r="EM79" s="40">
        <f>IF(EM$7="",0,EM38*условия!$W$147)</f>
        <v>0</v>
      </c>
      <c r="EN79" s="40">
        <f>IF(EN$7="",0,EN38*условия!$W$147)</f>
        <v>0</v>
      </c>
      <c r="EO79" s="40">
        <f>IF(EO$7="",0,EO38*условия!$W$147)</f>
        <v>0</v>
      </c>
      <c r="EP79" s="40">
        <f>IF(EP$7="",0,EP38*условия!$W$147)</f>
        <v>0</v>
      </c>
      <c r="EQ79" s="40">
        <f>IF(EQ$7="",0,EQ38*условия!$W$147)</f>
        <v>0</v>
      </c>
      <c r="ER79" s="40">
        <f>IF(ER$7="",0,ER38*условия!$W$147)</f>
        <v>0</v>
      </c>
      <c r="ES79" s="40">
        <f>IF(ES$7="",0,ES38*условия!$W$147)</f>
        <v>0</v>
      </c>
      <c r="ET79" s="40">
        <f>IF(ET$7="",0,ET38*условия!$W$147)</f>
        <v>0</v>
      </c>
      <c r="EU79" s="40">
        <f>IF(EU$7="",0,EU38*условия!$W$147)</f>
        <v>0</v>
      </c>
      <c r="EV79" s="40">
        <f>IF(EV$7="",0,EV38*условия!$W$147)</f>
        <v>0</v>
      </c>
      <c r="EW79" s="40">
        <f>IF(EW$7="",0,EW38*условия!$W$147)</f>
        <v>0</v>
      </c>
      <c r="EX79" s="40">
        <f>IF(EX$7="",0,EX38*условия!$W$147)</f>
        <v>0</v>
      </c>
      <c r="EY79" s="40">
        <f>IF(EY$7="",0,EY38*условия!$W$147)</f>
        <v>0</v>
      </c>
      <c r="EZ79" s="40">
        <f>IF(EZ$7="",0,EZ38*условия!$W$147)</f>
        <v>0</v>
      </c>
      <c r="FA79" s="40">
        <f>IF(FA$7="",0,FA38*условия!$W$147)</f>
        <v>0</v>
      </c>
      <c r="FB79" s="40">
        <f>IF(FB$7="",0,FB38*условия!$W$147)</f>
        <v>0</v>
      </c>
      <c r="FC79" s="40">
        <f>IF(FC$7="",0,FC38*условия!$W$147)</f>
        <v>0</v>
      </c>
      <c r="FD79" s="40">
        <f>IF(FD$7="",0,FD38*условия!$W$147)</f>
        <v>0</v>
      </c>
      <c r="FE79" s="40">
        <f>IF(FE$7="",0,FE38*условия!$W$147)</f>
        <v>0</v>
      </c>
      <c r="FF79" s="40">
        <f>IF(FF$7="",0,FF38*условия!$W$147)</f>
        <v>0</v>
      </c>
      <c r="FG79" s="40">
        <f>IF(FG$7="",0,FG38*условия!$W$147)</f>
        <v>0</v>
      </c>
      <c r="FH79" s="40">
        <f>IF(FH$7="",0,FH38*условия!$W$147)</f>
        <v>0</v>
      </c>
      <c r="FI79" s="40">
        <f>IF(FI$7="",0,FI38*условия!$W$147)</f>
        <v>0</v>
      </c>
      <c r="FJ79" s="40">
        <f>IF(FJ$7="",0,FJ38*условия!$W$147)</f>
        <v>0</v>
      </c>
      <c r="FK79" s="40">
        <f>IF(FK$7="",0,FK38*условия!$W$147)</f>
        <v>0</v>
      </c>
      <c r="FL79" s="40">
        <f>IF(FL$7="",0,FL38*условия!$W$147)</f>
        <v>0</v>
      </c>
      <c r="FM79" s="40">
        <f>IF(FM$7="",0,FM38*условия!$W$147)</f>
        <v>0</v>
      </c>
      <c r="FN79" s="40">
        <f>IF(FN$7="",0,FN38*условия!$W$147)</f>
        <v>0</v>
      </c>
      <c r="FO79" s="40">
        <f>IF(FO$7="",0,FO38*условия!$W$147)</f>
        <v>0</v>
      </c>
      <c r="FP79" s="40">
        <f>IF(FP$7="",0,FP38*условия!$W$147)</f>
        <v>0</v>
      </c>
      <c r="FQ79" s="40">
        <f>IF(FQ$7="",0,FQ38*условия!$W$147)</f>
        <v>0</v>
      </c>
      <c r="FR79" s="40">
        <f>IF(FR$7="",0,FR38*условия!$W$147)</f>
        <v>0</v>
      </c>
      <c r="FS79" s="40">
        <f>IF(FS$7="",0,FS38*условия!$W$147)</f>
        <v>0</v>
      </c>
      <c r="FT79" s="40">
        <f>IF(FT$7="",0,FT38*условия!$W$147)</f>
        <v>0</v>
      </c>
      <c r="FU79" s="40">
        <f>IF(FU$7="",0,FU38*условия!$W$147)</f>
        <v>0</v>
      </c>
      <c r="FV79" s="40">
        <f>IF(FV$7="",0,FV38*условия!$W$147)</f>
        <v>0</v>
      </c>
      <c r="FW79" s="40">
        <f>IF(FW$7="",0,FW38*условия!$W$147)</f>
        <v>0</v>
      </c>
      <c r="FX79" s="40">
        <f>IF(FX$7="",0,FX38*условия!$W$147)</f>
        <v>0</v>
      </c>
      <c r="FY79" s="40">
        <f>IF(FY$7="",0,FY38*условия!$W$147)</f>
        <v>0</v>
      </c>
      <c r="FZ79" s="40">
        <f>IF(FZ$7="",0,FZ38*условия!$W$147)</f>
        <v>0</v>
      </c>
      <c r="GA79" s="40">
        <f>IF(GA$7="",0,GA38*условия!$W$147)</f>
        <v>0</v>
      </c>
      <c r="GB79" s="40">
        <f>IF(GB$7="",0,GB38*условия!$W$147)</f>
        <v>0</v>
      </c>
      <c r="GC79" s="40">
        <f>IF(GC$7="",0,GC38*условия!$W$147)</f>
        <v>0</v>
      </c>
      <c r="GD79" s="40">
        <f>IF(GD$7="",0,GD38*условия!$W$147)</f>
        <v>0</v>
      </c>
      <c r="GE79" s="40">
        <f>IF(GE$7="",0,GE38*условия!$W$147)</f>
        <v>0</v>
      </c>
      <c r="GF79" s="40">
        <f>IF(GF$7="",0,GF38*условия!$W$147)</f>
        <v>0</v>
      </c>
      <c r="GG79" s="40">
        <f>IF(GG$7="",0,GG38*условия!$W$147)</f>
        <v>0</v>
      </c>
      <c r="GH79" s="40">
        <f>IF(GH$7="",0,GH38*условия!$W$147)</f>
        <v>0</v>
      </c>
      <c r="GI79" s="40">
        <f>IF(GI$7="",0,GI38*условия!$W$147)</f>
        <v>0</v>
      </c>
      <c r="GJ79" s="40">
        <f>IF(GJ$7="",0,GJ38*условия!$W$147)</f>
        <v>0</v>
      </c>
      <c r="GK79" s="40">
        <f>IF(GK$7="",0,GK38*условия!$W$147)</f>
        <v>0</v>
      </c>
      <c r="GL79" s="40">
        <f>IF(GL$7="",0,GL38*условия!$W$147)</f>
        <v>0</v>
      </c>
      <c r="GM79" s="40">
        <f>IF(GM$7="",0,GM38*условия!$W$147)</f>
        <v>0</v>
      </c>
      <c r="GN79" s="40">
        <f>IF(GN$7="",0,GN38*условия!$W$147)</f>
        <v>0</v>
      </c>
      <c r="GO79" s="40">
        <f>IF(GO$7="",0,GO38*условия!$W$147)</f>
        <v>0</v>
      </c>
      <c r="GP79" s="40">
        <f>IF(GP$7="",0,GP38*условия!$W$147)</f>
        <v>0</v>
      </c>
      <c r="GQ79" s="40">
        <f>IF(GQ$7="",0,GQ38*условия!$W$147)</f>
        <v>0</v>
      </c>
      <c r="GR79" s="40">
        <f>IF(GR$7="",0,GR38*условия!$W$147)</f>
        <v>0</v>
      </c>
      <c r="GS79" s="40">
        <f>IF(GS$7="",0,GS38*условия!$W$147)</f>
        <v>0</v>
      </c>
      <c r="GT79" s="40">
        <f>IF(GT$7="",0,GT38*условия!$W$147)</f>
        <v>0</v>
      </c>
      <c r="GU79" s="40">
        <f>IF(GU$7="",0,GU38*условия!$W$147)</f>
        <v>0</v>
      </c>
      <c r="GV79" s="40">
        <f>IF(GV$7="",0,GV38*условия!$W$147)</f>
        <v>0</v>
      </c>
      <c r="GW79" s="40">
        <f>IF(GW$7="",0,GW38*условия!$W$147)</f>
        <v>0</v>
      </c>
      <c r="GX79" s="40">
        <f>IF(GX$7="",0,GX38*условия!$W$147)</f>
        <v>0</v>
      </c>
      <c r="GY79" s="40">
        <f>IF(GY$7="",0,GY38*условия!$W$147)</f>
        <v>0</v>
      </c>
      <c r="GZ79" s="40">
        <f>IF(GZ$7="",0,GZ38*условия!$W$147)</f>
        <v>0</v>
      </c>
      <c r="HA79" s="40">
        <f>IF(HA$7="",0,HA38*условия!$W$147)</f>
        <v>0</v>
      </c>
      <c r="HB79" s="40">
        <f>IF(HB$7="",0,HB38*условия!$W$147)</f>
        <v>0</v>
      </c>
      <c r="HC79" s="40">
        <f>IF(HC$7="",0,HC38*условия!$W$147)</f>
        <v>0</v>
      </c>
      <c r="HD79" s="40">
        <f>IF(HD$7="",0,HD38*условия!$W$147)</f>
        <v>0</v>
      </c>
      <c r="HE79" s="40">
        <f>IF(HE$7="",0,HE38*условия!$W$147)</f>
        <v>0</v>
      </c>
      <c r="HF79" s="40">
        <f>IF(HF$7="",0,HF38*условия!$W$147)</f>
        <v>0</v>
      </c>
      <c r="HG79" s="40">
        <f>IF(HG$7="",0,HG38*условия!$W$147)</f>
        <v>0</v>
      </c>
      <c r="HH79" s="40">
        <f>IF(HH$7="",0,HH38*условия!$W$147)</f>
        <v>0</v>
      </c>
      <c r="HI79" s="40">
        <f>IF(HI$7="",0,HI38*условия!$W$147)</f>
        <v>0</v>
      </c>
      <c r="HJ79" s="40">
        <f>IF(HJ$7="",0,HJ38*условия!$W$147)</f>
        <v>0</v>
      </c>
      <c r="HK79" s="40">
        <f>IF(HK$7="",0,HK38*условия!$W$147)</f>
        <v>0</v>
      </c>
      <c r="HL79" s="40">
        <f>IF(HL$7="",0,HL38*условия!$W$147)</f>
        <v>0</v>
      </c>
      <c r="HM79" s="40">
        <f>IF(HM$7="",0,HM38*условия!$W$147)</f>
        <v>0</v>
      </c>
      <c r="HN79" s="40">
        <f>IF(HN$7="",0,HN38*условия!$W$147)</f>
        <v>0</v>
      </c>
      <c r="HO79" s="40">
        <f>IF(HO$7="",0,HO38*условия!$W$147)</f>
        <v>0</v>
      </c>
      <c r="HP79" s="40">
        <f>IF(HP$7="",0,HP38*условия!$W$147)</f>
        <v>0</v>
      </c>
      <c r="HQ79" s="40">
        <f>IF(HQ$7="",0,HQ38*условия!$W$147)</f>
        <v>0</v>
      </c>
      <c r="HR79" s="40">
        <f>IF(HR$7="",0,HR38*условия!$W$147)</f>
        <v>0</v>
      </c>
      <c r="HS79" s="40">
        <f>IF(HS$7="",0,HS38*условия!$W$147)</f>
        <v>0</v>
      </c>
      <c r="HT79" s="40">
        <f>IF(HT$7="",0,HT38*условия!$W$147)</f>
        <v>0</v>
      </c>
      <c r="HU79" s="40">
        <f>IF(HU$7="",0,HU38*условия!$W$147)</f>
        <v>0</v>
      </c>
      <c r="HV79" s="40">
        <f>IF(HV$7="",0,HV38*условия!$W$147)</f>
        <v>0</v>
      </c>
      <c r="HW79" s="40">
        <f>IF(HW$7="",0,HW38*условия!$W$147)</f>
        <v>0</v>
      </c>
      <c r="HX79" s="40">
        <f>IF(HX$7="",0,HX38*условия!$W$147)</f>
        <v>0</v>
      </c>
      <c r="HY79" s="40">
        <f>IF(HY$7="",0,HY38*условия!$W$147)</f>
        <v>0</v>
      </c>
      <c r="HZ79" s="40">
        <f>IF(HZ$7="",0,HZ38*условия!$W$147)</f>
        <v>0</v>
      </c>
      <c r="IA79" s="40">
        <f>IF(IA$7="",0,IA38*условия!$W$147)</f>
        <v>0</v>
      </c>
      <c r="IB79" s="40">
        <f>IF(IB$7="",0,IB38*условия!$W$147)</f>
        <v>0</v>
      </c>
      <c r="IC79" s="40">
        <f>IF(IC$7="",0,IC38*условия!$W$147)</f>
        <v>0</v>
      </c>
      <c r="ID79" s="40">
        <f>IF(ID$7="",0,ID38*условия!$W$147)</f>
        <v>0</v>
      </c>
      <c r="IE79" s="40">
        <f>IF(IE$7="",0,IE38*условия!$W$147)</f>
        <v>0</v>
      </c>
      <c r="IF79" s="40">
        <f>IF(IF$7="",0,IF38*условия!$W$147)</f>
        <v>0</v>
      </c>
      <c r="IG79" s="40">
        <f>IF(IG$7="",0,IG38*условия!$W$147)</f>
        <v>0</v>
      </c>
      <c r="IH79" s="40">
        <f>IF(IH$7="",0,IH38*условия!$W$147)</f>
        <v>0</v>
      </c>
      <c r="II79" s="40">
        <f>IF(II$7="",0,II38*условия!$W$147)</f>
        <v>0</v>
      </c>
      <c r="IJ79" s="40">
        <f>IF(IJ$7="",0,IJ38*условия!$W$147)</f>
        <v>0</v>
      </c>
      <c r="IK79" s="40">
        <f>IF(IK$7="",0,IK38*условия!$W$147)</f>
        <v>0</v>
      </c>
      <c r="IL79" s="40">
        <f>IF(IL$7="",0,IL38*условия!$W$147)</f>
        <v>0</v>
      </c>
      <c r="IM79" s="40">
        <f>IF(IM$7="",0,IM38*условия!$W$147)</f>
        <v>0</v>
      </c>
      <c r="IN79" s="40">
        <f>IF(IN$7="",0,IN38*условия!$W$147)</f>
        <v>0</v>
      </c>
      <c r="IO79" s="40">
        <f>IF(IO$7="",0,IO38*условия!$W$147)</f>
        <v>0</v>
      </c>
      <c r="IP79" s="40">
        <f>IF(IP$7="",0,IP38*условия!$W$147)</f>
        <v>0</v>
      </c>
      <c r="IQ79" s="40">
        <f>IF(IQ$7="",0,IQ38*условия!$W$147)</f>
        <v>0</v>
      </c>
      <c r="IR79" s="40">
        <f>IF(IR$7="",0,IR38*условия!$W$147)</f>
        <v>0</v>
      </c>
      <c r="IS79" s="40">
        <f>IF(IS$7="",0,IS38*условия!$W$147)</f>
        <v>0</v>
      </c>
      <c r="IT79" s="40">
        <f>IF(IT$7="",0,IT38*условия!$W$147)</f>
        <v>0</v>
      </c>
      <c r="IU79" s="40">
        <f>IF(IU$7="",0,IU38*условия!$W$147)</f>
        <v>0</v>
      </c>
      <c r="IV79" s="40">
        <f>IF(IV$7="",0,IV38*условия!$W$147)</f>
        <v>0</v>
      </c>
      <c r="IW79" s="40">
        <f>IF(IW$7="",0,IW38*условия!$W$147)</f>
        <v>0</v>
      </c>
      <c r="IX79" s="40">
        <f>IF(IX$7="",0,IX38*условия!$W$147)</f>
        <v>0</v>
      </c>
      <c r="IY79" s="40">
        <f>IF(IY$7="",0,IY38*условия!$W$147)</f>
        <v>0</v>
      </c>
      <c r="IZ79" s="40">
        <f>IF(IZ$7="",0,IZ38*условия!$W$147)</f>
        <v>0</v>
      </c>
      <c r="JA79" s="40">
        <f>IF(JA$7="",0,JA38*условия!$W$147)</f>
        <v>0</v>
      </c>
      <c r="JB79" s="40">
        <f>IF(JB$7="",0,JB38*условия!$W$147)</f>
        <v>0</v>
      </c>
      <c r="JC79" s="40">
        <f>IF(JC$7="",0,JC38*условия!$W$147)</f>
        <v>0</v>
      </c>
      <c r="JD79" s="40">
        <f>IF(JD$7="",0,JD38*условия!$W$147)</f>
        <v>0</v>
      </c>
      <c r="JE79" s="40">
        <f>IF(JE$7="",0,JE38*условия!$W$147)</f>
        <v>0</v>
      </c>
      <c r="JF79" s="40">
        <f>IF(JF$7="",0,JF38*условия!$W$147)</f>
        <v>0</v>
      </c>
      <c r="JG79" s="40">
        <f>IF(JG$7="",0,JG38*условия!$W$147)</f>
        <v>0</v>
      </c>
      <c r="JH79" s="40">
        <f>IF(JH$7="",0,JH38*условия!$W$147)</f>
        <v>0</v>
      </c>
      <c r="JI79" s="40">
        <f>IF(JI$7="",0,JI38*условия!$W$147)</f>
        <v>0</v>
      </c>
      <c r="JJ79" s="40">
        <f>IF(JJ$7="",0,JJ38*условия!$W$147)</f>
        <v>0</v>
      </c>
      <c r="JK79" s="40">
        <f>IF(JK$7="",0,JK38*условия!$W$147)</f>
        <v>0</v>
      </c>
      <c r="JL79" s="40">
        <f>IF(JL$7="",0,JL38*условия!$W$147)</f>
        <v>0</v>
      </c>
      <c r="JM79" s="40">
        <f>IF(JM$7="",0,JM38*условия!$W$147)</f>
        <v>0</v>
      </c>
      <c r="JN79" s="40">
        <f>IF(JN$7="",0,JN38*условия!$W$147)</f>
        <v>0</v>
      </c>
      <c r="JO79" s="40">
        <f>IF(JO$7="",0,JO38*условия!$W$147)</f>
        <v>0</v>
      </c>
      <c r="JP79" s="40">
        <f>IF(JP$7="",0,JP38*условия!$W$147)</f>
        <v>0</v>
      </c>
      <c r="JQ79" s="40">
        <f>IF(JQ$7="",0,JQ38*условия!$W$147)</f>
        <v>0</v>
      </c>
      <c r="JR79" s="40">
        <f>IF(JR$7="",0,JR38*условия!$W$147)</f>
        <v>0</v>
      </c>
      <c r="JS79" s="40">
        <f>IF(JS$7="",0,JS38*условия!$W$147)</f>
        <v>0</v>
      </c>
      <c r="JT79" s="40">
        <f>IF(JT$7="",0,JT38*условия!$W$147)</f>
        <v>0</v>
      </c>
      <c r="JU79" s="40">
        <f>IF(JU$7="",0,JU38*условия!$W$147)</f>
        <v>0</v>
      </c>
      <c r="JV79" s="40">
        <f>IF(JV$7="",0,JV38*условия!$W$147)</f>
        <v>0</v>
      </c>
      <c r="JW79" s="40">
        <f>IF(JW$7="",0,JW38*условия!$W$147)</f>
        <v>0</v>
      </c>
      <c r="JX79" s="40">
        <f>IF(JX$7="",0,JX38*условия!$W$147)</f>
        <v>0</v>
      </c>
      <c r="JY79" s="40">
        <f>IF(JY$7="",0,JY38*условия!$W$147)</f>
        <v>0</v>
      </c>
      <c r="JZ79" s="40">
        <f>IF(JZ$7="",0,JZ38*условия!$W$147)</f>
        <v>0</v>
      </c>
      <c r="KA79" s="40">
        <f>IF(KA$7="",0,KA38*условия!$W$147)</f>
        <v>0</v>
      </c>
      <c r="KB79" s="40">
        <f>IF(KB$7="",0,KB38*условия!$W$147)</f>
        <v>0</v>
      </c>
      <c r="KC79" s="40">
        <f>IF(KC$7="",0,KC38*условия!$W$147)</f>
        <v>0</v>
      </c>
      <c r="KD79" s="40">
        <f>IF(KD$7="",0,KD38*условия!$W$147)</f>
        <v>0</v>
      </c>
      <c r="KE79" s="40">
        <f>IF(KE$7="",0,KE38*условия!$W$147)</f>
        <v>0</v>
      </c>
      <c r="KF79" s="40">
        <f>IF(KF$7="",0,KF38*условия!$W$147)</f>
        <v>0</v>
      </c>
      <c r="KG79" s="40">
        <f>IF(KG$7="",0,KG38*условия!$W$147)</f>
        <v>0</v>
      </c>
      <c r="KH79" s="40">
        <f>IF(KH$7="",0,KH38*условия!$W$147)</f>
        <v>0</v>
      </c>
      <c r="KI79" s="40">
        <f>IF(KI$7="",0,KI38*условия!$W$147)</f>
        <v>0</v>
      </c>
      <c r="KJ79" s="40">
        <f>IF(KJ$7="",0,KJ38*условия!$W$147)</f>
        <v>0</v>
      </c>
      <c r="KK79" s="40">
        <f>IF(KK$7="",0,KK38*условия!$W$147)</f>
        <v>0</v>
      </c>
      <c r="KL79" s="40">
        <f>IF(KL$7="",0,KL38*условия!$W$147)</f>
        <v>0</v>
      </c>
      <c r="KM79" s="40">
        <f>IF(KM$7="",0,KM38*условия!$W$147)</f>
        <v>0</v>
      </c>
      <c r="KN79" s="40">
        <f>IF(KN$7="",0,KN38*условия!$W$147)</f>
        <v>0</v>
      </c>
      <c r="KO79" s="40">
        <f>IF(KO$7="",0,KO38*условия!$W$147)</f>
        <v>0</v>
      </c>
      <c r="KP79" s="40">
        <f>IF(KP$7="",0,KP38*условия!$W$147)</f>
        <v>0</v>
      </c>
      <c r="KQ79" s="40">
        <f>IF(KQ$7="",0,KQ38*условия!$W$147)</f>
        <v>0</v>
      </c>
      <c r="KR79" s="40">
        <f>IF(KR$7="",0,KR38*условия!$W$147)</f>
        <v>0</v>
      </c>
      <c r="KS79" s="40">
        <f>IF(KS$7="",0,KS38*условия!$W$147)</f>
        <v>0</v>
      </c>
      <c r="KT79" s="40">
        <f>IF(KT$7="",0,KT38*условия!$W$147)</f>
        <v>0</v>
      </c>
      <c r="KU79" s="40">
        <f>IF(KU$7="",0,KU38*условия!$W$147)</f>
        <v>0</v>
      </c>
      <c r="KV79" s="40">
        <f>IF(KV$7="",0,KV38*условия!$W$147)</f>
        <v>0</v>
      </c>
      <c r="KW79" s="1"/>
      <c r="KX79" s="1"/>
    </row>
    <row r="80" spans="1:310" x14ac:dyDescent="0.25">
      <c r="A80" s="1"/>
      <c r="B80" s="79"/>
      <c r="C80" s="79"/>
      <c r="D80" s="79"/>
      <c r="E80" s="1" t="str">
        <f>E77</f>
        <v>доход от продаж допуслуг</v>
      </c>
      <c r="F80" s="1"/>
      <c r="G80" s="1"/>
      <c r="H80" s="11" t="str">
        <f t="shared" si="62"/>
        <v>руб.</v>
      </c>
      <c r="I80" s="1"/>
      <c r="J80" s="1"/>
      <c r="K80" s="1" t="str">
        <f>справочники!$U$16</f>
        <v>непостоянные-60сотрудников</v>
      </c>
      <c r="L80" s="1"/>
      <c r="M80" s="5"/>
      <c r="N80" s="40"/>
      <c r="O80" s="19"/>
      <c r="P80" s="1"/>
      <c r="Q80" s="1"/>
      <c r="R80" s="40">
        <f>SUMIFS($T80:$KW80,$T$1:$KW$1,"&gt;="&amp;1,$T$1:$KW$1,"&lt;="&amp;MAX($1:$1))</f>
        <v>1436571.3152083338</v>
      </c>
      <c r="S80" s="1"/>
      <c r="T80" s="232"/>
      <c r="U80" s="40">
        <f>IF(U$7="",0,U39*условия!$W$147)</f>
        <v>2763.396319444445</v>
      </c>
      <c r="V80" s="40">
        <f>IF(V$7="",0,V39*условия!$W$147)</f>
        <v>5684.7010000000009</v>
      </c>
      <c r="W80" s="40">
        <f>IF(W$7="",0,W39*условия!$W$147)</f>
        <v>8763.9140416666687</v>
      </c>
      <c r="X80" s="40">
        <f>IF(X$7="",0,X39*условия!$W$147)</f>
        <v>12001.035444444447</v>
      </c>
      <c r="Y80" s="40">
        <f>IF(Y$7="",0,Y39*условия!$W$147)</f>
        <v>15396.065208333337</v>
      </c>
      <c r="Z80" s="40">
        <f>IF(Z$7="",0,Z39*условия!$W$147)</f>
        <v>18949.003333333338</v>
      </c>
      <c r="AA80" s="40">
        <f>IF(AA$7="",0,AA39*условия!$W$147)</f>
        <v>22659.849819444451</v>
      </c>
      <c r="AB80" s="40">
        <f>IF(AB$7="",0,AB39*условия!$W$147)</f>
        <v>26528.604666666673</v>
      </c>
      <c r="AC80" s="40">
        <f>IF(AC$7="",0,AC39*условия!$W$147)</f>
        <v>30555.267875000009</v>
      </c>
      <c r="AD80" s="40">
        <f>IF(AD$7="",0,AD39*условия!$W$147)</f>
        <v>31976.443125000005</v>
      </c>
      <c r="AE80" s="40">
        <f>IF(AE$7="",0,AE39*условия!$W$147)</f>
        <v>33397.618375000005</v>
      </c>
      <c r="AF80" s="40">
        <f>IF(AF$7="",0,AF39*условия!$W$147)</f>
        <v>34818.793625000006</v>
      </c>
      <c r="AG80" s="40">
        <f>IF(AG$7="",0,AG39*условия!$W$147)</f>
        <v>36239.968875000006</v>
      </c>
      <c r="AH80" s="40">
        <f>IF(AH$7="",0,AH39*условия!$W$147)</f>
        <v>37661.144125000006</v>
      </c>
      <c r="AI80" s="40">
        <f>IF(AI$7="",0,AI39*условия!$W$147)</f>
        <v>39082.319375000006</v>
      </c>
      <c r="AJ80" s="40">
        <f>IF(AJ$7="",0,AJ39*условия!$W$147)</f>
        <v>40503.494625000007</v>
      </c>
      <c r="AK80" s="40">
        <f>IF(AK$7="",0,AK39*условия!$W$147)</f>
        <v>41924.669875000007</v>
      </c>
      <c r="AL80" s="40">
        <f>IF(AL$7="",0,AL39*условия!$W$147)</f>
        <v>43345.845125000007</v>
      </c>
      <c r="AM80" s="40">
        <f>IF(AM$7="",0,AM39*условия!$W$147)</f>
        <v>44767.020375000007</v>
      </c>
      <c r="AN80" s="40">
        <f>IF(AN$7="",0,AN39*условия!$W$147)</f>
        <v>46188.195625</v>
      </c>
      <c r="AO80" s="40">
        <f>IF(AO$7="",0,AO39*условия!$W$147)</f>
        <v>47609.370875000001</v>
      </c>
      <c r="AP80" s="40">
        <f>IF(AP$7="",0,AP39*условия!$W$147)</f>
        <v>49030.546125000001</v>
      </c>
      <c r="AQ80" s="40">
        <f>IF(AQ$7="",0,AQ39*условия!$W$147)</f>
        <v>50451.721375000001</v>
      </c>
      <c r="AR80" s="40">
        <f>IF(AR$7="",0,AR39*условия!$W$147)</f>
        <v>51872.896625000001</v>
      </c>
      <c r="AS80" s="40">
        <f>IF(AS$7="",0,AS39*условия!$W$147)</f>
        <v>53294.071875000001</v>
      </c>
      <c r="AT80" s="40">
        <f>IF(AT$7="",0,AT39*условия!$W$147)</f>
        <v>54715.247125000002</v>
      </c>
      <c r="AU80" s="40">
        <f>IF(AU$7="",0,AU39*условия!$W$147)</f>
        <v>56136.422375000002</v>
      </c>
      <c r="AV80" s="40">
        <f>IF(AV$7="",0,AV39*условия!$W$147)</f>
        <v>57557.597625000002</v>
      </c>
      <c r="AW80" s="40">
        <f>IF(AW$7="",0,AW39*условия!$W$147)</f>
        <v>58978.77287500001</v>
      </c>
      <c r="AX80" s="40">
        <f>IF(AX$7="",0,AX39*условия!$W$147)</f>
        <v>60399.948125000017</v>
      </c>
      <c r="AY80" s="40">
        <f>IF(AY$7="",0,AY39*условия!$W$147)</f>
        <v>61821.123375000025</v>
      </c>
      <c r="AZ80" s="40">
        <f>IF(AZ$7="",0,AZ39*условия!$W$147)</f>
        <v>63242.298625000032</v>
      </c>
      <c r="BA80" s="40">
        <f>IF(BA$7="",0,BA39*условия!$W$147)</f>
        <v>64663.47387500004</v>
      </c>
      <c r="BB80" s="40">
        <f>IF(BB$7="",0,BB39*условия!$W$147)</f>
        <v>66084.649125000025</v>
      </c>
      <c r="BC80" s="40">
        <f>IF(BC$7="",0,BC39*условия!$W$147)</f>
        <v>67505.824375000026</v>
      </c>
      <c r="BD80" s="40">
        <f>IF(BD$7="",0,BD39*условия!$W$147)</f>
        <v>-1.4688083638247919E-11</v>
      </c>
      <c r="BE80" s="40">
        <f>IF(BE$7="",0,BE39*условия!$W$147)</f>
        <v>0</v>
      </c>
      <c r="BF80" s="40">
        <f>IF(BF$7="",0,BF39*условия!$W$147)</f>
        <v>0</v>
      </c>
      <c r="BG80" s="40">
        <f>IF(BG$7="",0,BG39*условия!$W$147)</f>
        <v>0</v>
      </c>
      <c r="BH80" s="40">
        <f>IF(BH$7="",0,BH39*условия!$W$147)</f>
        <v>0</v>
      </c>
      <c r="BI80" s="40">
        <f>IF(BI$7="",0,BI39*условия!$W$147)</f>
        <v>0</v>
      </c>
      <c r="BJ80" s="40">
        <f>IF(BJ$7="",0,BJ39*условия!$W$147)</f>
        <v>0</v>
      </c>
      <c r="BK80" s="40">
        <f>IF(BK$7="",0,BK39*условия!$W$147)</f>
        <v>0</v>
      </c>
      <c r="BL80" s="40">
        <f>IF(BL$7="",0,BL39*условия!$W$147)</f>
        <v>0</v>
      </c>
      <c r="BM80" s="40">
        <f>IF(BM$7="",0,BM39*условия!$W$147)</f>
        <v>0</v>
      </c>
      <c r="BN80" s="40">
        <f>IF(BN$7="",0,BN39*условия!$W$147)</f>
        <v>0</v>
      </c>
      <c r="BO80" s="40">
        <f>IF(BO$7="",0,BO39*условия!$W$147)</f>
        <v>0</v>
      </c>
      <c r="BP80" s="40">
        <f>IF(BP$7="",0,BP39*условия!$W$147)</f>
        <v>0</v>
      </c>
      <c r="BQ80" s="40">
        <f>IF(BQ$7="",0,BQ39*условия!$W$147)</f>
        <v>0</v>
      </c>
      <c r="BR80" s="40">
        <f>IF(BR$7="",0,BR39*условия!$W$147)</f>
        <v>0</v>
      </c>
      <c r="BS80" s="40">
        <f>IF(BS$7="",0,BS39*условия!$W$147)</f>
        <v>0</v>
      </c>
      <c r="BT80" s="40">
        <f>IF(BT$7="",0,BT39*условия!$W$147)</f>
        <v>0</v>
      </c>
      <c r="BU80" s="40">
        <f>IF(BU$7="",0,BU39*условия!$W$147)</f>
        <v>0</v>
      </c>
      <c r="BV80" s="40">
        <f>IF(BV$7="",0,BV39*условия!$W$147)</f>
        <v>0</v>
      </c>
      <c r="BW80" s="40">
        <f>IF(BW$7="",0,BW39*условия!$W$147)</f>
        <v>0</v>
      </c>
      <c r="BX80" s="40">
        <f>IF(BX$7="",0,BX39*условия!$W$147)</f>
        <v>0</v>
      </c>
      <c r="BY80" s="40">
        <f>IF(BY$7="",0,BY39*условия!$W$147)</f>
        <v>0</v>
      </c>
      <c r="BZ80" s="40">
        <f>IF(BZ$7="",0,BZ39*условия!$W$147)</f>
        <v>0</v>
      </c>
      <c r="CA80" s="40">
        <f>IF(CA$7="",0,CA39*условия!$W$147)</f>
        <v>0</v>
      </c>
      <c r="CB80" s="40">
        <f>IF(CB$7="",0,CB39*условия!$W$147)</f>
        <v>0</v>
      </c>
      <c r="CC80" s="40">
        <f>IF(CC$7="",0,CC39*условия!$W$147)</f>
        <v>0</v>
      </c>
      <c r="CD80" s="40">
        <f>IF(CD$7="",0,CD39*условия!$W$147)</f>
        <v>0</v>
      </c>
      <c r="CE80" s="40">
        <f>IF(CE$7="",0,CE39*условия!$W$147)</f>
        <v>0</v>
      </c>
      <c r="CF80" s="40">
        <f>IF(CF$7="",0,CF39*условия!$W$147)</f>
        <v>0</v>
      </c>
      <c r="CG80" s="40">
        <f>IF(CG$7="",0,CG39*условия!$W$147)</f>
        <v>0</v>
      </c>
      <c r="CH80" s="40">
        <f>IF(CH$7="",0,CH39*условия!$W$147)</f>
        <v>0</v>
      </c>
      <c r="CI80" s="40">
        <f>IF(CI$7="",0,CI39*условия!$W$147)</f>
        <v>0</v>
      </c>
      <c r="CJ80" s="40">
        <f>IF(CJ$7="",0,CJ39*условия!$W$147)</f>
        <v>0</v>
      </c>
      <c r="CK80" s="40">
        <f>IF(CK$7="",0,CK39*условия!$W$147)</f>
        <v>0</v>
      </c>
      <c r="CL80" s="40">
        <f>IF(CL$7="",0,CL39*условия!$W$147)</f>
        <v>0</v>
      </c>
      <c r="CM80" s="40">
        <f>IF(CM$7="",0,CM39*условия!$W$147)</f>
        <v>0</v>
      </c>
      <c r="CN80" s="40">
        <f>IF(CN$7="",0,CN39*условия!$W$147)</f>
        <v>0</v>
      </c>
      <c r="CO80" s="40">
        <f>IF(CO$7="",0,CO39*условия!$W$147)</f>
        <v>0</v>
      </c>
      <c r="CP80" s="40">
        <f>IF(CP$7="",0,CP39*условия!$W$147)</f>
        <v>0</v>
      </c>
      <c r="CQ80" s="40">
        <f>IF(CQ$7="",0,CQ39*условия!$W$147)</f>
        <v>0</v>
      </c>
      <c r="CR80" s="40">
        <f>IF(CR$7="",0,CR39*условия!$W$147)</f>
        <v>0</v>
      </c>
      <c r="CS80" s="40">
        <f>IF(CS$7="",0,CS39*условия!$W$147)</f>
        <v>0</v>
      </c>
      <c r="CT80" s="40">
        <f>IF(CT$7="",0,CT39*условия!$W$147)</f>
        <v>0</v>
      </c>
      <c r="CU80" s="40">
        <f>IF(CU$7="",0,CU39*условия!$W$147)</f>
        <v>0</v>
      </c>
      <c r="CV80" s="40">
        <f>IF(CV$7="",0,CV39*условия!$W$147)</f>
        <v>0</v>
      </c>
      <c r="CW80" s="40">
        <f>IF(CW$7="",0,CW39*условия!$W$147)</f>
        <v>0</v>
      </c>
      <c r="CX80" s="40">
        <f>IF(CX$7="",0,CX39*условия!$W$147)</f>
        <v>0</v>
      </c>
      <c r="CY80" s="40">
        <f>IF(CY$7="",0,CY39*условия!$W$147)</f>
        <v>0</v>
      </c>
      <c r="CZ80" s="40">
        <f>IF(CZ$7="",0,CZ39*условия!$W$147)</f>
        <v>0</v>
      </c>
      <c r="DA80" s="40">
        <f>IF(DA$7="",0,DA39*условия!$W$147)</f>
        <v>0</v>
      </c>
      <c r="DB80" s="40">
        <f>IF(DB$7="",0,DB39*условия!$W$147)</f>
        <v>0</v>
      </c>
      <c r="DC80" s="40">
        <f>IF(DC$7="",0,DC39*условия!$W$147)</f>
        <v>0</v>
      </c>
      <c r="DD80" s="40">
        <f>IF(DD$7="",0,DD39*условия!$W$147)</f>
        <v>0</v>
      </c>
      <c r="DE80" s="40">
        <f>IF(DE$7="",0,DE39*условия!$W$147)</f>
        <v>0</v>
      </c>
      <c r="DF80" s="40">
        <f>IF(DF$7="",0,DF39*условия!$W$147)</f>
        <v>0</v>
      </c>
      <c r="DG80" s="40">
        <f>IF(DG$7="",0,DG39*условия!$W$147)</f>
        <v>0</v>
      </c>
      <c r="DH80" s="40">
        <f>IF(DH$7="",0,DH39*условия!$W$147)</f>
        <v>0</v>
      </c>
      <c r="DI80" s="40">
        <f>IF(DI$7="",0,DI39*условия!$W$147)</f>
        <v>0</v>
      </c>
      <c r="DJ80" s="40">
        <f>IF(DJ$7="",0,DJ39*условия!$W$147)</f>
        <v>0</v>
      </c>
      <c r="DK80" s="40">
        <f>IF(DK$7="",0,DK39*условия!$W$147)</f>
        <v>0</v>
      </c>
      <c r="DL80" s="40">
        <f>IF(DL$7="",0,DL39*условия!$W$147)</f>
        <v>0</v>
      </c>
      <c r="DM80" s="40">
        <f>IF(DM$7="",0,DM39*условия!$W$147)</f>
        <v>0</v>
      </c>
      <c r="DN80" s="40">
        <f>IF(DN$7="",0,DN39*условия!$W$147)</f>
        <v>0</v>
      </c>
      <c r="DO80" s="40">
        <f>IF(DO$7="",0,DO39*условия!$W$147)</f>
        <v>0</v>
      </c>
      <c r="DP80" s="40">
        <f>IF(DP$7="",0,DP39*условия!$W$147)</f>
        <v>0</v>
      </c>
      <c r="DQ80" s="40">
        <f>IF(DQ$7="",0,DQ39*условия!$W$147)</f>
        <v>0</v>
      </c>
      <c r="DR80" s="40">
        <f>IF(DR$7="",0,DR39*условия!$W$147)</f>
        <v>0</v>
      </c>
      <c r="DS80" s="40">
        <f>IF(DS$7="",0,DS39*условия!$W$147)</f>
        <v>0</v>
      </c>
      <c r="DT80" s="40">
        <f>IF(DT$7="",0,DT39*условия!$W$147)</f>
        <v>0</v>
      </c>
      <c r="DU80" s="40">
        <f>IF(DU$7="",0,DU39*условия!$W$147)</f>
        <v>0</v>
      </c>
      <c r="DV80" s="40">
        <f>IF(DV$7="",0,DV39*условия!$W$147)</f>
        <v>0</v>
      </c>
      <c r="DW80" s="40">
        <f>IF(DW$7="",0,DW39*условия!$W$147)</f>
        <v>0</v>
      </c>
      <c r="DX80" s="40">
        <f>IF(DX$7="",0,DX39*условия!$W$147)</f>
        <v>0</v>
      </c>
      <c r="DY80" s="40">
        <f>IF(DY$7="",0,DY39*условия!$W$147)</f>
        <v>0</v>
      </c>
      <c r="DZ80" s="40">
        <f>IF(DZ$7="",0,DZ39*условия!$W$147)</f>
        <v>0</v>
      </c>
      <c r="EA80" s="40">
        <f>IF(EA$7="",0,EA39*условия!$W$147)</f>
        <v>0</v>
      </c>
      <c r="EB80" s="40">
        <f>IF(EB$7="",0,EB39*условия!$W$147)</f>
        <v>0</v>
      </c>
      <c r="EC80" s="40">
        <f>IF(EC$7="",0,EC39*условия!$W$147)</f>
        <v>0</v>
      </c>
      <c r="ED80" s="40">
        <f>IF(ED$7="",0,ED39*условия!$W$147)</f>
        <v>0</v>
      </c>
      <c r="EE80" s="40">
        <f>IF(EE$7="",0,EE39*условия!$W$147)</f>
        <v>0</v>
      </c>
      <c r="EF80" s="40">
        <f>IF(EF$7="",0,EF39*условия!$W$147)</f>
        <v>0</v>
      </c>
      <c r="EG80" s="40">
        <f>IF(EG$7="",0,EG39*условия!$W$147)</f>
        <v>0</v>
      </c>
      <c r="EH80" s="40">
        <f>IF(EH$7="",0,EH39*условия!$W$147)</f>
        <v>0</v>
      </c>
      <c r="EI80" s="40">
        <f>IF(EI$7="",0,EI39*условия!$W$147)</f>
        <v>0</v>
      </c>
      <c r="EJ80" s="40">
        <f>IF(EJ$7="",0,EJ39*условия!$W$147)</f>
        <v>0</v>
      </c>
      <c r="EK80" s="40">
        <f>IF(EK$7="",0,EK39*условия!$W$147)</f>
        <v>0</v>
      </c>
      <c r="EL80" s="40">
        <f>IF(EL$7="",0,EL39*условия!$W$147)</f>
        <v>0</v>
      </c>
      <c r="EM80" s="40">
        <f>IF(EM$7="",0,EM39*условия!$W$147)</f>
        <v>0</v>
      </c>
      <c r="EN80" s="40">
        <f>IF(EN$7="",0,EN39*условия!$W$147)</f>
        <v>0</v>
      </c>
      <c r="EO80" s="40">
        <f>IF(EO$7="",0,EO39*условия!$W$147)</f>
        <v>0</v>
      </c>
      <c r="EP80" s="40">
        <f>IF(EP$7="",0,EP39*условия!$W$147)</f>
        <v>0</v>
      </c>
      <c r="EQ80" s="40">
        <f>IF(EQ$7="",0,EQ39*условия!$W$147)</f>
        <v>0</v>
      </c>
      <c r="ER80" s="40">
        <f>IF(ER$7="",0,ER39*условия!$W$147)</f>
        <v>0</v>
      </c>
      <c r="ES80" s="40">
        <f>IF(ES$7="",0,ES39*условия!$W$147)</f>
        <v>0</v>
      </c>
      <c r="ET80" s="40">
        <f>IF(ET$7="",0,ET39*условия!$W$147)</f>
        <v>0</v>
      </c>
      <c r="EU80" s="40">
        <f>IF(EU$7="",0,EU39*условия!$W$147)</f>
        <v>0</v>
      </c>
      <c r="EV80" s="40">
        <f>IF(EV$7="",0,EV39*условия!$W$147)</f>
        <v>0</v>
      </c>
      <c r="EW80" s="40">
        <f>IF(EW$7="",0,EW39*условия!$W$147)</f>
        <v>0</v>
      </c>
      <c r="EX80" s="40">
        <f>IF(EX$7="",0,EX39*условия!$W$147)</f>
        <v>0</v>
      </c>
      <c r="EY80" s="40">
        <f>IF(EY$7="",0,EY39*условия!$W$147)</f>
        <v>0</v>
      </c>
      <c r="EZ80" s="40">
        <f>IF(EZ$7="",0,EZ39*условия!$W$147)</f>
        <v>0</v>
      </c>
      <c r="FA80" s="40">
        <f>IF(FA$7="",0,FA39*условия!$W$147)</f>
        <v>0</v>
      </c>
      <c r="FB80" s="40">
        <f>IF(FB$7="",0,FB39*условия!$W$147)</f>
        <v>0</v>
      </c>
      <c r="FC80" s="40">
        <f>IF(FC$7="",0,FC39*условия!$W$147)</f>
        <v>0</v>
      </c>
      <c r="FD80" s="40">
        <f>IF(FD$7="",0,FD39*условия!$W$147)</f>
        <v>0</v>
      </c>
      <c r="FE80" s="40">
        <f>IF(FE$7="",0,FE39*условия!$W$147)</f>
        <v>0</v>
      </c>
      <c r="FF80" s="40">
        <f>IF(FF$7="",0,FF39*условия!$W$147)</f>
        <v>0</v>
      </c>
      <c r="FG80" s="40">
        <f>IF(FG$7="",0,FG39*условия!$W$147)</f>
        <v>0</v>
      </c>
      <c r="FH80" s="40">
        <f>IF(FH$7="",0,FH39*условия!$W$147)</f>
        <v>0</v>
      </c>
      <c r="FI80" s="40">
        <f>IF(FI$7="",0,FI39*условия!$W$147)</f>
        <v>0</v>
      </c>
      <c r="FJ80" s="40">
        <f>IF(FJ$7="",0,FJ39*условия!$W$147)</f>
        <v>0</v>
      </c>
      <c r="FK80" s="40">
        <f>IF(FK$7="",0,FK39*условия!$W$147)</f>
        <v>0</v>
      </c>
      <c r="FL80" s="40">
        <f>IF(FL$7="",0,FL39*условия!$W$147)</f>
        <v>0</v>
      </c>
      <c r="FM80" s="40">
        <f>IF(FM$7="",0,FM39*условия!$W$147)</f>
        <v>0</v>
      </c>
      <c r="FN80" s="40">
        <f>IF(FN$7="",0,FN39*условия!$W$147)</f>
        <v>0</v>
      </c>
      <c r="FO80" s="40">
        <f>IF(FO$7="",0,FO39*условия!$W$147)</f>
        <v>0</v>
      </c>
      <c r="FP80" s="40">
        <f>IF(FP$7="",0,FP39*условия!$W$147)</f>
        <v>0</v>
      </c>
      <c r="FQ80" s="40">
        <f>IF(FQ$7="",0,FQ39*условия!$W$147)</f>
        <v>0</v>
      </c>
      <c r="FR80" s="40">
        <f>IF(FR$7="",0,FR39*условия!$W$147)</f>
        <v>0</v>
      </c>
      <c r="FS80" s="40">
        <f>IF(FS$7="",0,FS39*условия!$W$147)</f>
        <v>0</v>
      </c>
      <c r="FT80" s="40">
        <f>IF(FT$7="",0,FT39*условия!$W$147)</f>
        <v>0</v>
      </c>
      <c r="FU80" s="40">
        <f>IF(FU$7="",0,FU39*условия!$W$147)</f>
        <v>0</v>
      </c>
      <c r="FV80" s="40">
        <f>IF(FV$7="",0,FV39*условия!$W$147)</f>
        <v>0</v>
      </c>
      <c r="FW80" s="40">
        <f>IF(FW$7="",0,FW39*условия!$W$147)</f>
        <v>0</v>
      </c>
      <c r="FX80" s="40">
        <f>IF(FX$7="",0,FX39*условия!$W$147)</f>
        <v>0</v>
      </c>
      <c r="FY80" s="40">
        <f>IF(FY$7="",0,FY39*условия!$W$147)</f>
        <v>0</v>
      </c>
      <c r="FZ80" s="40">
        <f>IF(FZ$7="",0,FZ39*условия!$W$147)</f>
        <v>0</v>
      </c>
      <c r="GA80" s="40">
        <f>IF(GA$7="",0,GA39*условия!$W$147)</f>
        <v>0</v>
      </c>
      <c r="GB80" s="40">
        <f>IF(GB$7="",0,GB39*условия!$W$147)</f>
        <v>0</v>
      </c>
      <c r="GC80" s="40">
        <f>IF(GC$7="",0,GC39*условия!$W$147)</f>
        <v>0</v>
      </c>
      <c r="GD80" s="40">
        <f>IF(GD$7="",0,GD39*условия!$W$147)</f>
        <v>0</v>
      </c>
      <c r="GE80" s="40">
        <f>IF(GE$7="",0,GE39*условия!$W$147)</f>
        <v>0</v>
      </c>
      <c r="GF80" s="40">
        <f>IF(GF$7="",0,GF39*условия!$W$147)</f>
        <v>0</v>
      </c>
      <c r="GG80" s="40">
        <f>IF(GG$7="",0,GG39*условия!$W$147)</f>
        <v>0</v>
      </c>
      <c r="GH80" s="40">
        <f>IF(GH$7="",0,GH39*условия!$W$147)</f>
        <v>0</v>
      </c>
      <c r="GI80" s="40">
        <f>IF(GI$7="",0,GI39*условия!$W$147)</f>
        <v>0</v>
      </c>
      <c r="GJ80" s="40">
        <f>IF(GJ$7="",0,GJ39*условия!$W$147)</f>
        <v>0</v>
      </c>
      <c r="GK80" s="40">
        <f>IF(GK$7="",0,GK39*условия!$W$147)</f>
        <v>0</v>
      </c>
      <c r="GL80" s="40">
        <f>IF(GL$7="",0,GL39*условия!$W$147)</f>
        <v>0</v>
      </c>
      <c r="GM80" s="40">
        <f>IF(GM$7="",0,GM39*условия!$W$147)</f>
        <v>0</v>
      </c>
      <c r="GN80" s="40">
        <f>IF(GN$7="",0,GN39*условия!$W$147)</f>
        <v>0</v>
      </c>
      <c r="GO80" s="40">
        <f>IF(GO$7="",0,GO39*условия!$W$147)</f>
        <v>0</v>
      </c>
      <c r="GP80" s="40">
        <f>IF(GP$7="",0,GP39*условия!$W$147)</f>
        <v>0</v>
      </c>
      <c r="GQ80" s="40">
        <f>IF(GQ$7="",0,GQ39*условия!$W$147)</f>
        <v>0</v>
      </c>
      <c r="GR80" s="40">
        <f>IF(GR$7="",0,GR39*условия!$W$147)</f>
        <v>0</v>
      </c>
      <c r="GS80" s="40">
        <f>IF(GS$7="",0,GS39*условия!$W$147)</f>
        <v>0</v>
      </c>
      <c r="GT80" s="40">
        <f>IF(GT$7="",0,GT39*условия!$W$147)</f>
        <v>0</v>
      </c>
      <c r="GU80" s="40">
        <f>IF(GU$7="",0,GU39*условия!$W$147)</f>
        <v>0</v>
      </c>
      <c r="GV80" s="40">
        <f>IF(GV$7="",0,GV39*условия!$W$147)</f>
        <v>0</v>
      </c>
      <c r="GW80" s="40">
        <f>IF(GW$7="",0,GW39*условия!$W$147)</f>
        <v>0</v>
      </c>
      <c r="GX80" s="40">
        <f>IF(GX$7="",0,GX39*условия!$W$147)</f>
        <v>0</v>
      </c>
      <c r="GY80" s="40">
        <f>IF(GY$7="",0,GY39*условия!$W$147)</f>
        <v>0</v>
      </c>
      <c r="GZ80" s="40">
        <f>IF(GZ$7="",0,GZ39*условия!$W$147)</f>
        <v>0</v>
      </c>
      <c r="HA80" s="40">
        <f>IF(HA$7="",0,HA39*условия!$W$147)</f>
        <v>0</v>
      </c>
      <c r="HB80" s="40">
        <f>IF(HB$7="",0,HB39*условия!$W$147)</f>
        <v>0</v>
      </c>
      <c r="HC80" s="40">
        <f>IF(HC$7="",0,HC39*условия!$W$147)</f>
        <v>0</v>
      </c>
      <c r="HD80" s="40">
        <f>IF(HD$7="",0,HD39*условия!$W$147)</f>
        <v>0</v>
      </c>
      <c r="HE80" s="40">
        <f>IF(HE$7="",0,HE39*условия!$W$147)</f>
        <v>0</v>
      </c>
      <c r="HF80" s="40">
        <f>IF(HF$7="",0,HF39*условия!$W$147)</f>
        <v>0</v>
      </c>
      <c r="HG80" s="40">
        <f>IF(HG$7="",0,HG39*условия!$W$147)</f>
        <v>0</v>
      </c>
      <c r="HH80" s="40">
        <f>IF(HH$7="",0,HH39*условия!$W$147)</f>
        <v>0</v>
      </c>
      <c r="HI80" s="40">
        <f>IF(HI$7="",0,HI39*условия!$W$147)</f>
        <v>0</v>
      </c>
      <c r="HJ80" s="40">
        <f>IF(HJ$7="",0,HJ39*условия!$W$147)</f>
        <v>0</v>
      </c>
      <c r="HK80" s="40">
        <f>IF(HK$7="",0,HK39*условия!$W$147)</f>
        <v>0</v>
      </c>
      <c r="HL80" s="40">
        <f>IF(HL$7="",0,HL39*условия!$W$147)</f>
        <v>0</v>
      </c>
      <c r="HM80" s="40">
        <f>IF(HM$7="",0,HM39*условия!$W$147)</f>
        <v>0</v>
      </c>
      <c r="HN80" s="40">
        <f>IF(HN$7="",0,HN39*условия!$W$147)</f>
        <v>0</v>
      </c>
      <c r="HO80" s="40">
        <f>IF(HO$7="",0,HO39*условия!$W$147)</f>
        <v>0</v>
      </c>
      <c r="HP80" s="40">
        <f>IF(HP$7="",0,HP39*условия!$W$147)</f>
        <v>0</v>
      </c>
      <c r="HQ80" s="40">
        <f>IF(HQ$7="",0,HQ39*условия!$W$147)</f>
        <v>0</v>
      </c>
      <c r="HR80" s="40">
        <f>IF(HR$7="",0,HR39*условия!$W$147)</f>
        <v>0</v>
      </c>
      <c r="HS80" s="40">
        <f>IF(HS$7="",0,HS39*условия!$W$147)</f>
        <v>0</v>
      </c>
      <c r="HT80" s="40">
        <f>IF(HT$7="",0,HT39*условия!$W$147)</f>
        <v>0</v>
      </c>
      <c r="HU80" s="40">
        <f>IF(HU$7="",0,HU39*условия!$W$147)</f>
        <v>0</v>
      </c>
      <c r="HV80" s="40">
        <f>IF(HV$7="",0,HV39*условия!$W$147)</f>
        <v>0</v>
      </c>
      <c r="HW80" s="40">
        <f>IF(HW$7="",0,HW39*условия!$W$147)</f>
        <v>0</v>
      </c>
      <c r="HX80" s="40">
        <f>IF(HX$7="",0,HX39*условия!$W$147)</f>
        <v>0</v>
      </c>
      <c r="HY80" s="40">
        <f>IF(HY$7="",0,HY39*условия!$W$147)</f>
        <v>0</v>
      </c>
      <c r="HZ80" s="40">
        <f>IF(HZ$7="",0,HZ39*условия!$W$147)</f>
        <v>0</v>
      </c>
      <c r="IA80" s="40">
        <f>IF(IA$7="",0,IA39*условия!$W$147)</f>
        <v>0</v>
      </c>
      <c r="IB80" s="40">
        <f>IF(IB$7="",0,IB39*условия!$W$147)</f>
        <v>0</v>
      </c>
      <c r="IC80" s="40">
        <f>IF(IC$7="",0,IC39*условия!$W$147)</f>
        <v>0</v>
      </c>
      <c r="ID80" s="40">
        <f>IF(ID$7="",0,ID39*условия!$W$147)</f>
        <v>0</v>
      </c>
      <c r="IE80" s="40">
        <f>IF(IE$7="",0,IE39*условия!$W$147)</f>
        <v>0</v>
      </c>
      <c r="IF80" s="40">
        <f>IF(IF$7="",0,IF39*условия!$W$147)</f>
        <v>0</v>
      </c>
      <c r="IG80" s="40">
        <f>IF(IG$7="",0,IG39*условия!$W$147)</f>
        <v>0</v>
      </c>
      <c r="IH80" s="40">
        <f>IF(IH$7="",0,IH39*условия!$W$147)</f>
        <v>0</v>
      </c>
      <c r="II80" s="40">
        <f>IF(II$7="",0,II39*условия!$W$147)</f>
        <v>0</v>
      </c>
      <c r="IJ80" s="40">
        <f>IF(IJ$7="",0,IJ39*условия!$W$147)</f>
        <v>0</v>
      </c>
      <c r="IK80" s="40">
        <f>IF(IK$7="",0,IK39*условия!$W$147)</f>
        <v>0</v>
      </c>
      <c r="IL80" s="40">
        <f>IF(IL$7="",0,IL39*условия!$W$147)</f>
        <v>0</v>
      </c>
      <c r="IM80" s="40">
        <f>IF(IM$7="",0,IM39*условия!$W$147)</f>
        <v>0</v>
      </c>
      <c r="IN80" s="40">
        <f>IF(IN$7="",0,IN39*условия!$W$147)</f>
        <v>0</v>
      </c>
      <c r="IO80" s="40">
        <f>IF(IO$7="",0,IO39*условия!$W$147)</f>
        <v>0</v>
      </c>
      <c r="IP80" s="40">
        <f>IF(IP$7="",0,IP39*условия!$W$147)</f>
        <v>0</v>
      </c>
      <c r="IQ80" s="40">
        <f>IF(IQ$7="",0,IQ39*условия!$W$147)</f>
        <v>0</v>
      </c>
      <c r="IR80" s="40">
        <f>IF(IR$7="",0,IR39*условия!$W$147)</f>
        <v>0</v>
      </c>
      <c r="IS80" s="40">
        <f>IF(IS$7="",0,IS39*условия!$W$147)</f>
        <v>0</v>
      </c>
      <c r="IT80" s="40">
        <f>IF(IT$7="",0,IT39*условия!$W$147)</f>
        <v>0</v>
      </c>
      <c r="IU80" s="40">
        <f>IF(IU$7="",0,IU39*условия!$W$147)</f>
        <v>0</v>
      </c>
      <c r="IV80" s="40">
        <f>IF(IV$7="",0,IV39*условия!$W$147)</f>
        <v>0</v>
      </c>
      <c r="IW80" s="40">
        <f>IF(IW$7="",0,IW39*условия!$W$147)</f>
        <v>0</v>
      </c>
      <c r="IX80" s="40">
        <f>IF(IX$7="",0,IX39*условия!$W$147)</f>
        <v>0</v>
      </c>
      <c r="IY80" s="40">
        <f>IF(IY$7="",0,IY39*условия!$W$147)</f>
        <v>0</v>
      </c>
      <c r="IZ80" s="40">
        <f>IF(IZ$7="",0,IZ39*условия!$W$147)</f>
        <v>0</v>
      </c>
      <c r="JA80" s="40">
        <f>IF(JA$7="",0,JA39*условия!$W$147)</f>
        <v>0</v>
      </c>
      <c r="JB80" s="40">
        <f>IF(JB$7="",0,JB39*условия!$W$147)</f>
        <v>0</v>
      </c>
      <c r="JC80" s="40">
        <f>IF(JC$7="",0,JC39*условия!$W$147)</f>
        <v>0</v>
      </c>
      <c r="JD80" s="40">
        <f>IF(JD$7="",0,JD39*условия!$W$147)</f>
        <v>0</v>
      </c>
      <c r="JE80" s="40">
        <f>IF(JE$7="",0,JE39*условия!$W$147)</f>
        <v>0</v>
      </c>
      <c r="JF80" s="40">
        <f>IF(JF$7="",0,JF39*условия!$W$147)</f>
        <v>0</v>
      </c>
      <c r="JG80" s="40">
        <f>IF(JG$7="",0,JG39*условия!$W$147)</f>
        <v>0</v>
      </c>
      <c r="JH80" s="40">
        <f>IF(JH$7="",0,JH39*условия!$W$147)</f>
        <v>0</v>
      </c>
      <c r="JI80" s="40">
        <f>IF(JI$7="",0,JI39*условия!$W$147)</f>
        <v>0</v>
      </c>
      <c r="JJ80" s="40">
        <f>IF(JJ$7="",0,JJ39*условия!$W$147)</f>
        <v>0</v>
      </c>
      <c r="JK80" s="40">
        <f>IF(JK$7="",0,JK39*условия!$W$147)</f>
        <v>0</v>
      </c>
      <c r="JL80" s="40">
        <f>IF(JL$7="",0,JL39*условия!$W$147)</f>
        <v>0</v>
      </c>
      <c r="JM80" s="40">
        <f>IF(JM$7="",0,JM39*условия!$W$147)</f>
        <v>0</v>
      </c>
      <c r="JN80" s="40">
        <f>IF(JN$7="",0,JN39*условия!$W$147)</f>
        <v>0</v>
      </c>
      <c r="JO80" s="40">
        <f>IF(JO$7="",0,JO39*условия!$W$147)</f>
        <v>0</v>
      </c>
      <c r="JP80" s="40">
        <f>IF(JP$7="",0,JP39*условия!$W$147)</f>
        <v>0</v>
      </c>
      <c r="JQ80" s="40">
        <f>IF(JQ$7="",0,JQ39*условия!$W$147)</f>
        <v>0</v>
      </c>
      <c r="JR80" s="40">
        <f>IF(JR$7="",0,JR39*условия!$W$147)</f>
        <v>0</v>
      </c>
      <c r="JS80" s="40">
        <f>IF(JS$7="",0,JS39*условия!$W$147)</f>
        <v>0</v>
      </c>
      <c r="JT80" s="40">
        <f>IF(JT$7="",0,JT39*условия!$W$147)</f>
        <v>0</v>
      </c>
      <c r="JU80" s="40">
        <f>IF(JU$7="",0,JU39*условия!$W$147)</f>
        <v>0</v>
      </c>
      <c r="JV80" s="40">
        <f>IF(JV$7="",0,JV39*условия!$W$147)</f>
        <v>0</v>
      </c>
      <c r="JW80" s="40">
        <f>IF(JW$7="",0,JW39*условия!$W$147)</f>
        <v>0</v>
      </c>
      <c r="JX80" s="40">
        <f>IF(JX$7="",0,JX39*условия!$W$147)</f>
        <v>0</v>
      </c>
      <c r="JY80" s="40">
        <f>IF(JY$7="",0,JY39*условия!$W$147)</f>
        <v>0</v>
      </c>
      <c r="JZ80" s="40">
        <f>IF(JZ$7="",0,JZ39*условия!$W$147)</f>
        <v>0</v>
      </c>
      <c r="KA80" s="40">
        <f>IF(KA$7="",0,KA39*условия!$W$147)</f>
        <v>0</v>
      </c>
      <c r="KB80" s="40">
        <f>IF(KB$7="",0,KB39*условия!$W$147)</f>
        <v>0</v>
      </c>
      <c r="KC80" s="40">
        <f>IF(KC$7="",0,KC39*условия!$W$147)</f>
        <v>0</v>
      </c>
      <c r="KD80" s="40">
        <f>IF(KD$7="",0,KD39*условия!$W$147)</f>
        <v>0</v>
      </c>
      <c r="KE80" s="40">
        <f>IF(KE$7="",0,KE39*условия!$W$147)</f>
        <v>0</v>
      </c>
      <c r="KF80" s="40">
        <f>IF(KF$7="",0,KF39*условия!$W$147)</f>
        <v>0</v>
      </c>
      <c r="KG80" s="40">
        <f>IF(KG$7="",0,KG39*условия!$W$147)</f>
        <v>0</v>
      </c>
      <c r="KH80" s="40">
        <f>IF(KH$7="",0,KH39*условия!$W$147)</f>
        <v>0</v>
      </c>
      <c r="KI80" s="40">
        <f>IF(KI$7="",0,KI39*условия!$W$147)</f>
        <v>0</v>
      </c>
      <c r="KJ80" s="40">
        <f>IF(KJ$7="",0,KJ39*условия!$W$147)</f>
        <v>0</v>
      </c>
      <c r="KK80" s="40">
        <f>IF(KK$7="",0,KK39*условия!$W$147)</f>
        <v>0</v>
      </c>
      <c r="KL80" s="40">
        <f>IF(KL$7="",0,KL39*условия!$W$147)</f>
        <v>0</v>
      </c>
      <c r="KM80" s="40">
        <f>IF(KM$7="",0,KM39*условия!$W$147)</f>
        <v>0</v>
      </c>
      <c r="KN80" s="40">
        <f>IF(KN$7="",0,KN39*условия!$W$147)</f>
        <v>0</v>
      </c>
      <c r="KO80" s="40">
        <f>IF(KO$7="",0,KO39*условия!$W$147)</f>
        <v>0</v>
      </c>
      <c r="KP80" s="40">
        <f>IF(KP$7="",0,KP39*условия!$W$147)</f>
        <v>0</v>
      </c>
      <c r="KQ80" s="40">
        <f>IF(KQ$7="",0,KQ39*условия!$W$147)</f>
        <v>0</v>
      </c>
      <c r="KR80" s="40">
        <f>IF(KR$7="",0,KR39*условия!$W$147)</f>
        <v>0</v>
      </c>
      <c r="KS80" s="40">
        <f>IF(KS$7="",0,KS39*условия!$W$147)</f>
        <v>0</v>
      </c>
      <c r="KT80" s="40">
        <f>IF(KT$7="",0,KT39*условия!$W$147)</f>
        <v>0</v>
      </c>
      <c r="KU80" s="40">
        <f>IF(KU$7="",0,KU39*условия!$W$147)</f>
        <v>0</v>
      </c>
      <c r="KV80" s="40">
        <f>IF(KV$7="",0,KV39*условия!$W$147)</f>
        <v>0</v>
      </c>
      <c r="KW80" s="1"/>
      <c r="KX80" s="1"/>
    </row>
    <row r="81" spans="1:310" ht="4.05" customHeight="1" x14ac:dyDescent="0.25">
      <c r="A81" s="1"/>
      <c r="B81" s="79"/>
      <c r="C81" s="79"/>
      <c r="D81" s="79"/>
      <c r="E81" s="1"/>
      <c r="F81" s="1"/>
      <c r="G81" s="1"/>
      <c r="H81" s="11"/>
      <c r="I81" s="1"/>
      <c r="J81" s="1"/>
      <c r="K81" s="1"/>
      <c r="L81" s="1"/>
      <c r="M81" s="5"/>
      <c r="N81" s="1"/>
      <c r="O81" s="19"/>
      <c r="P81" s="1"/>
      <c r="Q81" s="1"/>
      <c r="R81" s="40"/>
      <c r="S81" s="1"/>
      <c r="T81" s="40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</row>
    <row r="82" spans="1:310" ht="4.05" customHeight="1" x14ac:dyDescent="0.25">
      <c r="A82" s="1"/>
      <c r="B82" s="79"/>
      <c r="C82" s="79"/>
      <c r="D82" s="79"/>
      <c r="E82" s="64"/>
      <c r="F82" s="1"/>
      <c r="G82" s="1"/>
      <c r="H82" s="11"/>
      <c r="I82" s="1"/>
      <c r="J82" s="1"/>
      <c r="K82" s="64"/>
      <c r="L82" s="1"/>
      <c r="M82" s="5"/>
      <c r="N82" s="64"/>
      <c r="O82" s="19"/>
      <c r="P82" s="1"/>
      <c r="Q82" s="1"/>
      <c r="R82" s="68"/>
      <c r="S82" s="1"/>
      <c r="T82" s="40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</row>
    <row r="83" spans="1:310" ht="12" customHeight="1" x14ac:dyDescent="0.25">
      <c r="A83" s="1"/>
      <c r="B83" s="79"/>
      <c r="C83" s="79"/>
      <c r="D83" s="79"/>
      <c r="E83" s="1"/>
      <c r="F83" s="1"/>
      <c r="G83" s="1"/>
      <c r="H83" s="11"/>
      <c r="I83" s="1"/>
      <c r="J83" s="1"/>
      <c r="K83" s="1"/>
      <c r="L83" s="1"/>
      <c r="M83" s="5"/>
      <c r="N83" s="53" t="s">
        <v>9</v>
      </c>
      <c r="O83" s="54"/>
      <c r="P83" s="53"/>
      <c r="Q83" s="53"/>
      <c r="R83" s="55">
        <f>R74-SUM(R75:R81)</f>
        <v>0</v>
      </c>
      <c r="S83" s="1"/>
      <c r="T83" s="40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</row>
    <row r="84" spans="1:310" ht="4.95" customHeight="1" x14ac:dyDescent="0.25">
      <c r="A84" s="1"/>
      <c r="B84" s="79"/>
      <c r="C84" s="79"/>
      <c r="D84" s="79"/>
      <c r="E84" s="1"/>
      <c r="F84" s="1"/>
      <c r="G84" s="1"/>
      <c r="H84" s="11"/>
      <c r="I84" s="1"/>
      <c r="J84" s="1"/>
      <c r="K84" s="1"/>
      <c r="L84" s="1"/>
      <c r="M84" s="5"/>
      <c r="N84" s="1"/>
      <c r="O84" s="19"/>
      <c r="P84" s="1"/>
      <c r="Q84" s="1"/>
      <c r="R84" s="40"/>
      <c r="S84" s="1"/>
      <c r="T84" s="40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</row>
    <row r="85" spans="1:310" s="4" customFormat="1" x14ac:dyDescent="0.25">
      <c r="A85" s="3"/>
      <c r="B85" s="80"/>
      <c r="C85" s="80"/>
      <c r="D85" s="81" t="s">
        <v>26</v>
      </c>
      <c r="E85" s="42" t="str">
        <f>kpi!$E$29</f>
        <v>поступление денежных средств от продажи услуг</v>
      </c>
      <c r="F85" s="3"/>
      <c r="G85" s="3"/>
      <c r="H85" s="39" t="str">
        <f>IF(OR($E85="",$E85=0),"",INDEX(kpi!$I:$I,SUMIFS(kpi!$A:$A,kpi!$E:$E,$E85)))</f>
        <v>руб.</v>
      </c>
      <c r="I85" s="3"/>
      <c r="J85" s="3"/>
      <c r="K85" s="42"/>
      <c r="L85" s="3"/>
      <c r="M85" s="5"/>
      <c r="N85" s="231" t="str">
        <f>kpi!$E$30</f>
        <v>период оборачиваемости дебиторской задолженности</v>
      </c>
      <c r="O85" s="19"/>
      <c r="P85" s="3"/>
      <c r="Q85" s="3"/>
      <c r="R85" s="44">
        <f>SUMIFS($T85:$KW85,$T$1:$KW$1,"&gt;="&amp;1,$T$1:$KW$1,"&lt;="&amp;MAX($1:$1))</f>
        <v>681864900</v>
      </c>
      <c r="S85" s="3"/>
      <c r="T85" s="3"/>
      <c r="U85" s="41">
        <f>IF(U$7="",0,SUM(U86:U92))</f>
        <v>0</v>
      </c>
      <c r="V85" s="41">
        <f t="shared" ref="V85" si="63">IF(V$7="",0,SUM(V86:V92))</f>
        <v>5776934.7222222229</v>
      </c>
      <c r="W85" s="41">
        <f t="shared" ref="W85" si="64">IF(W$7="",0,SUM(W86:W92))</f>
        <v>6423813.194444445</v>
      </c>
      <c r="X85" s="41">
        <f t="shared" ref="X85" si="65">IF(X$7="",0,SUM(X86:X92))</f>
        <v>7105945.833333334</v>
      </c>
      <c r="Y85" s="41">
        <f t="shared" ref="Y85" si="66">IF(Y$7="",0,SUM(Y86:Y92))</f>
        <v>7823332.6388888899</v>
      </c>
      <c r="Z85" s="41">
        <f t="shared" ref="Z85" si="67">IF(Z$7="",0,SUM(Z86:Z92))</f>
        <v>8575973.6111111119</v>
      </c>
      <c r="AA85" s="41">
        <f t="shared" ref="AA85" si="68">IF(AA$7="",0,SUM(AA86:AA92))</f>
        <v>9363868.7500000019</v>
      </c>
      <c r="AB85" s="41">
        <f t="shared" ref="AB85" si="69">IF(AB$7="",0,SUM(AB86:AB92))</f>
        <v>10187018.055555558</v>
      </c>
      <c r="AC85" s="41">
        <f t="shared" ref="AC85" si="70">IF(AC$7="",0,SUM(AC86:AC92))</f>
        <v>11008234.02777778</v>
      </c>
      <c r="AD85" s="41">
        <f t="shared" ref="AD85" si="71">IF(AD$7="",0,SUM(AD86:AD92))</f>
        <v>11755148.611111112</v>
      </c>
      <c r="AE85" s="41">
        <f t="shared" ref="AE85" si="72">IF(AE$7="",0,SUM(AE86:AE92))</f>
        <v>12389661.111111112</v>
      </c>
      <c r="AF85" s="41">
        <f t="shared" ref="AF85" si="73">IF(AF$7="",0,SUM(AF86:AF92))</f>
        <v>13022344.444444444</v>
      </c>
      <c r="AG85" s="41">
        <f t="shared" ref="AG85" si="74">IF(AG$7="",0,SUM(AG86:AG92))</f>
        <v>13672861.111111112</v>
      </c>
      <c r="AH85" s="41">
        <f t="shared" ref="AH85" si="75">IF(AH$7="",0,SUM(AH86:AH92))</f>
        <v>14341211.111111112</v>
      </c>
      <c r="AI85" s="41">
        <f t="shared" ref="AI85" si="76">IF(AI$7="",0,SUM(AI86:AI92))</f>
        <v>15027394.444444446</v>
      </c>
      <c r="AJ85" s="41">
        <f t="shared" ref="AJ85" si="77">IF(AJ$7="",0,SUM(AJ86:AJ92))</f>
        <v>15731411.111111112</v>
      </c>
      <c r="AK85" s="41">
        <f t="shared" ref="AK85" si="78">IF(AK$7="",0,SUM(AK86:AK92))</f>
        <v>16453261.111111114</v>
      </c>
      <c r="AL85" s="41">
        <f t="shared" ref="AL85" si="79">IF(AL$7="",0,SUM(AL86:AL92))</f>
        <v>17192944.444444448</v>
      </c>
      <c r="AM85" s="41">
        <f t="shared" ref="AM85" si="80">IF(AM$7="",0,SUM(AM86:AM92))</f>
        <v>17950461.111111116</v>
      </c>
      <c r="AN85" s="41">
        <f t="shared" ref="AN85" si="81">IF(AN$7="",0,SUM(AN86:AN92))</f>
        <v>18725811.111111112</v>
      </c>
      <c r="AO85" s="41">
        <f t="shared" ref="AO85" si="82">IF(AO$7="",0,SUM(AO86:AO92))</f>
        <v>19518994.444444448</v>
      </c>
      <c r="AP85" s="41">
        <f t="shared" ref="AP85" si="83">IF(AP$7="",0,SUM(AP86:AP92))</f>
        <v>20330011.111111116</v>
      </c>
      <c r="AQ85" s="41">
        <f t="shared" ref="AQ85" si="84">IF(AQ$7="",0,SUM(AQ86:AQ92))</f>
        <v>21158861.111111116</v>
      </c>
      <c r="AR85" s="41">
        <f t="shared" ref="AR85" si="85">IF(AR$7="",0,SUM(AR86:AR92))</f>
        <v>22005544.444444448</v>
      </c>
      <c r="AS85" s="41">
        <f t="shared" ref="AS85" si="86">IF(AS$7="",0,SUM(AS86:AS92))</f>
        <v>22870061.111111116</v>
      </c>
      <c r="AT85" s="41">
        <f t="shared" ref="AT85" si="87">IF(AT$7="",0,SUM(AT86:AT92))</f>
        <v>23752411.111111116</v>
      </c>
      <c r="AU85" s="41">
        <f t="shared" ref="AU85" si="88">IF(AU$7="",0,SUM(AU86:AU92))</f>
        <v>24652594.444444448</v>
      </c>
      <c r="AV85" s="41">
        <f t="shared" ref="AV85" si="89">IF(AV$7="",0,SUM(AV86:AV92))</f>
        <v>25570611.111111116</v>
      </c>
      <c r="AW85" s="41">
        <f t="shared" ref="AW85" si="90">IF(AW$7="",0,SUM(AW86:AW92))</f>
        <v>26506461.111111119</v>
      </c>
      <c r="AX85" s="41">
        <f t="shared" ref="AX85" si="91">IF(AX$7="",0,SUM(AX86:AX92))</f>
        <v>27460144.444444448</v>
      </c>
      <c r="AY85" s="41">
        <f t="shared" ref="AY85" si="92">IF(AY$7="",0,SUM(AY86:AY92))</f>
        <v>28431661.111111116</v>
      </c>
      <c r="AZ85" s="41">
        <f t="shared" ref="AZ85" si="93">IF(AZ$7="",0,SUM(AZ86:AZ92))</f>
        <v>29421011.111111116</v>
      </c>
      <c r="BA85" s="41">
        <f t="shared" ref="BA85" si="94">IF(BA$7="",0,SUM(BA86:BA92))</f>
        <v>30428194.444444451</v>
      </c>
      <c r="BB85" s="41">
        <f t="shared" ref="BB85" si="95">IF(BB$7="",0,SUM(BB86:BB92))</f>
        <v>31453211.111111119</v>
      </c>
      <c r="BC85" s="41">
        <f t="shared" ref="BC85" si="96">IF(BC$7="",0,SUM(BC86:BC92))</f>
        <v>32496061.111111119</v>
      </c>
      <c r="BD85" s="41">
        <f t="shared" ref="BD85" si="97">IF(BD$7="",0,SUM(BD86:BD92))</f>
        <v>63281436.111111104</v>
      </c>
      <c r="BE85" s="41">
        <f t="shared" ref="BE85" si="98">IF(BE$7="",0,SUM(BE86:BE92))</f>
        <v>0</v>
      </c>
      <c r="BF85" s="41">
        <f t="shared" ref="BF85" si="99">IF(BF$7="",0,SUM(BF86:BF92))</f>
        <v>0</v>
      </c>
      <c r="BG85" s="41">
        <f t="shared" ref="BG85" si="100">IF(BG$7="",0,SUM(BG86:BG92))</f>
        <v>0</v>
      </c>
      <c r="BH85" s="41">
        <f t="shared" ref="BH85" si="101">IF(BH$7="",0,SUM(BH86:BH92))</f>
        <v>0</v>
      </c>
      <c r="BI85" s="41">
        <f t="shared" ref="BI85" si="102">IF(BI$7="",0,SUM(BI86:BI92))</f>
        <v>0</v>
      </c>
      <c r="BJ85" s="41">
        <f t="shared" ref="BJ85" si="103">IF(BJ$7="",0,SUM(BJ86:BJ92))</f>
        <v>0</v>
      </c>
      <c r="BK85" s="41">
        <f t="shared" ref="BK85" si="104">IF(BK$7="",0,SUM(BK86:BK92))</f>
        <v>0</v>
      </c>
      <c r="BL85" s="41">
        <f t="shared" ref="BL85" si="105">IF(BL$7="",0,SUM(BL86:BL92))</f>
        <v>0</v>
      </c>
      <c r="BM85" s="41">
        <f t="shared" ref="BM85" si="106">IF(BM$7="",0,SUM(BM86:BM92))</f>
        <v>0</v>
      </c>
      <c r="BN85" s="41">
        <f t="shared" ref="BN85" si="107">IF(BN$7="",0,SUM(BN86:BN92))</f>
        <v>0</v>
      </c>
      <c r="BO85" s="41">
        <f t="shared" ref="BO85" si="108">IF(BO$7="",0,SUM(BO86:BO92))</f>
        <v>0</v>
      </c>
      <c r="BP85" s="41">
        <f t="shared" ref="BP85" si="109">IF(BP$7="",0,SUM(BP86:BP92))</f>
        <v>0</v>
      </c>
      <c r="BQ85" s="41">
        <f t="shared" ref="BQ85" si="110">IF(BQ$7="",0,SUM(BQ86:BQ92))</f>
        <v>0</v>
      </c>
      <c r="BR85" s="41">
        <f t="shared" ref="BR85" si="111">IF(BR$7="",0,SUM(BR86:BR92))</f>
        <v>0</v>
      </c>
      <c r="BS85" s="41">
        <f t="shared" ref="BS85" si="112">IF(BS$7="",0,SUM(BS86:BS92))</f>
        <v>0</v>
      </c>
      <c r="BT85" s="41">
        <f t="shared" ref="BT85" si="113">IF(BT$7="",0,SUM(BT86:BT92))</f>
        <v>0</v>
      </c>
      <c r="BU85" s="41">
        <f t="shared" ref="BU85" si="114">IF(BU$7="",0,SUM(BU86:BU92))</f>
        <v>0</v>
      </c>
      <c r="BV85" s="41">
        <f t="shared" ref="BV85" si="115">IF(BV$7="",0,SUM(BV86:BV92))</f>
        <v>0</v>
      </c>
      <c r="BW85" s="41">
        <f t="shared" ref="BW85" si="116">IF(BW$7="",0,SUM(BW86:BW92))</f>
        <v>0</v>
      </c>
      <c r="BX85" s="41">
        <f t="shared" ref="BX85" si="117">IF(BX$7="",0,SUM(BX86:BX92))</f>
        <v>0</v>
      </c>
      <c r="BY85" s="41">
        <f t="shared" ref="BY85" si="118">IF(BY$7="",0,SUM(BY86:BY92))</f>
        <v>0</v>
      </c>
      <c r="BZ85" s="41">
        <f t="shared" ref="BZ85" si="119">IF(BZ$7="",0,SUM(BZ86:BZ92))</f>
        <v>0</v>
      </c>
      <c r="CA85" s="41">
        <f t="shared" ref="CA85" si="120">IF(CA$7="",0,SUM(CA86:CA92))</f>
        <v>0</v>
      </c>
      <c r="CB85" s="41">
        <f t="shared" ref="CB85" si="121">IF(CB$7="",0,SUM(CB86:CB92))</f>
        <v>0</v>
      </c>
      <c r="CC85" s="41">
        <f t="shared" ref="CC85" si="122">IF(CC$7="",0,SUM(CC86:CC92))</f>
        <v>0</v>
      </c>
      <c r="CD85" s="41">
        <f t="shared" ref="CD85" si="123">IF(CD$7="",0,SUM(CD86:CD92))</f>
        <v>0</v>
      </c>
      <c r="CE85" s="41">
        <f t="shared" ref="CE85" si="124">IF(CE$7="",0,SUM(CE86:CE92))</f>
        <v>0</v>
      </c>
      <c r="CF85" s="41">
        <f t="shared" ref="CF85" si="125">IF(CF$7="",0,SUM(CF86:CF92))</f>
        <v>0</v>
      </c>
      <c r="CG85" s="41">
        <f t="shared" ref="CG85" si="126">IF(CG$7="",0,SUM(CG86:CG92))</f>
        <v>0</v>
      </c>
      <c r="CH85" s="41">
        <f t="shared" ref="CH85" si="127">IF(CH$7="",0,SUM(CH86:CH92))</f>
        <v>0</v>
      </c>
      <c r="CI85" s="41">
        <f t="shared" ref="CI85" si="128">IF(CI$7="",0,SUM(CI86:CI92))</f>
        <v>0</v>
      </c>
      <c r="CJ85" s="41">
        <f t="shared" ref="CJ85" si="129">IF(CJ$7="",0,SUM(CJ86:CJ92))</f>
        <v>0</v>
      </c>
      <c r="CK85" s="41">
        <f t="shared" ref="CK85" si="130">IF(CK$7="",0,SUM(CK86:CK92))</f>
        <v>0</v>
      </c>
      <c r="CL85" s="41">
        <f t="shared" ref="CL85" si="131">IF(CL$7="",0,SUM(CL86:CL92))</f>
        <v>0</v>
      </c>
      <c r="CM85" s="41">
        <f t="shared" ref="CM85" si="132">IF(CM$7="",0,SUM(CM86:CM92))</f>
        <v>0</v>
      </c>
      <c r="CN85" s="41">
        <f t="shared" ref="CN85" si="133">IF(CN$7="",0,SUM(CN86:CN92))</f>
        <v>0</v>
      </c>
      <c r="CO85" s="41">
        <f t="shared" ref="CO85" si="134">IF(CO$7="",0,SUM(CO86:CO92))</f>
        <v>0</v>
      </c>
      <c r="CP85" s="41">
        <f t="shared" ref="CP85" si="135">IF(CP$7="",0,SUM(CP86:CP92))</f>
        <v>0</v>
      </c>
      <c r="CQ85" s="41">
        <f t="shared" ref="CQ85" si="136">IF(CQ$7="",0,SUM(CQ86:CQ92))</f>
        <v>0</v>
      </c>
      <c r="CR85" s="41">
        <f t="shared" ref="CR85" si="137">IF(CR$7="",0,SUM(CR86:CR92))</f>
        <v>0</v>
      </c>
      <c r="CS85" s="41">
        <f t="shared" ref="CS85" si="138">IF(CS$7="",0,SUM(CS86:CS92))</f>
        <v>0</v>
      </c>
      <c r="CT85" s="41">
        <f t="shared" ref="CT85" si="139">IF(CT$7="",0,SUM(CT86:CT92))</f>
        <v>0</v>
      </c>
      <c r="CU85" s="41">
        <f t="shared" ref="CU85" si="140">IF(CU$7="",0,SUM(CU86:CU92))</f>
        <v>0</v>
      </c>
      <c r="CV85" s="41">
        <f t="shared" ref="CV85" si="141">IF(CV$7="",0,SUM(CV86:CV92))</f>
        <v>0</v>
      </c>
      <c r="CW85" s="41">
        <f t="shared" ref="CW85" si="142">IF(CW$7="",0,SUM(CW86:CW92))</f>
        <v>0</v>
      </c>
      <c r="CX85" s="41">
        <f t="shared" ref="CX85" si="143">IF(CX$7="",0,SUM(CX86:CX92))</f>
        <v>0</v>
      </c>
      <c r="CY85" s="41">
        <f t="shared" ref="CY85" si="144">IF(CY$7="",0,SUM(CY86:CY92))</f>
        <v>0</v>
      </c>
      <c r="CZ85" s="41">
        <f t="shared" ref="CZ85" si="145">IF(CZ$7="",0,SUM(CZ86:CZ92))</f>
        <v>0</v>
      </c>
      <c r="DA85" s="41">
        <f t="shared" ref="DA85" si="146">IF(DA$7="",0,SUM(DA86:DA92))</f>
        <v>0</v>
      </c>
      <c r="DB85" s="41">
        <f t="shared" ref="DB85" si="147">IF(DB$7="",0,SUM(DB86:DB92))</f>
        <v>0</v>
      </c>
      <c r="DC85" s="41">
        <f t="shared" ref="DC85" si="148">IF(DC$7="",0,SUM(DC86:DC92))</f>
        <v>0</v>
      </c>
      <c r="DD85" s="41">
        <f t="shared" ref="DD85" si="149">IF(DD$7="",0,SUM(DD86:DD92))</f>
        <v>0</v>
      </c>
      <c r="DE85" s="41">
        <f t="shared" ref="DE85" si="150">IF(DE$7="",0,SUM(DE86:DE92))</f>
        <v>0</v>
      </c>
      <c r="DF85" s="41">
        <f t="shared" ref="DF85" si="151">IF(DF$7="",0,SUM(DF86:DF92))</f>
        <v>0</v>
      </c>
      <c r="DG85" s="41">
        <f t="shared" ref="DG85" si="152">IF(DG$7="",0,SUM(DG86:DG92))</f>
        <v>0</v>
      </c>
      <c r="DH85" s="41">
        <f t="shared" ref="DH85" si="153">IF(DH$7="",0,SUM(DH86:DH92))</f>
        <v>0</v>
      </c>
      <c r="DI85" s="41">
        <f t="shared" ref="DI85" si="154">IF(DI$7="",0,SUM(DI86:DI92))</f>
        <v>0</v>
      </c>
      <c r="DJ85" s="41">
        <f t="shared" ref="DJ85" si="155">IF(DJ$7="",0,SUM(DJ86:DJ92))</f>
        <v>0</v>
      </c>
      <c r="DK85" s="41">
        <f t="shared" ref="DK85" si="156">IF(DK$7="",0,SUM(DK86:DK92))</f>
        <v>0</v>
      </c>
      <c r="DL85" s="41">
        <f t="shared" ref="DL85" si="157">IF(DL$7="",0,SUM(DL86:DL92))</f>
        <v>0</v>
      </c>
      <c r="DM85" s="41">
        <f t="shared" ref="DM85" si="158">IF(DM$7="",0,SUM(DM86:DM92))</f>
        <v>0</v>
      </c>
      <c r="DN85" s="41">
        <f t="shared" ref="DN85" si="159">IF(DN$7="",0,SUM(DN86:DN92))</f>
        <v>0</v>
      </c>
      <c r="DO85" s="41">
        <f t="shared" ref="DO85" si="160">IF(DO$7="",0,SUM(DO86:DO92))</f>
        <v>0</v>
      </c>
      <c r="DP85" s="41">
        <f t="shared" ref="DP85" si="161">IF(DP$7="",0,SUM(DP86:DP92))</f>
        <v>0</v>
      </c>
      <c r="DQ85" s="41">
        <f t="shared" ref="DQ85" si="162">IF(DQ$7="",0,SUM(DQ86:DQ92))</f>
        <v>0</v>
      </c>
      <c r="DR85" s="41">
        <f t="shared" ref="DR85" si="163">IF(DR$7="",0,SUM(DR86:DR92))</f>
        <v>0</v>
      </c>
      <c r="DS85" s="41">
        <f t="shared" ref="DS85" si="164">IF(DS$7="",0,SUM(DS86:DS92))</f>
        <v>0</v>
      </c>
      <c r="DT85" s="41">
        <f t="shared" ref="DT85" si="165">IF(DT$7="",0,SUM(DT86:DT92))</f>
        <v>0</v>
      </c>
      <c r="DU85" s="41">
        <f t="shared" ref="DU85" si="166">IF(DU$7="",0,SUM(DU86:DU92))</f>
        <v>0</v>
      </c>
      <c r="DV85" s="41">
        <f t="shared" ref="DV85" si="167">IF(DV$7="",0,SUM(DV86:DV92))</f>
        <v>0</v>
      </c>
      <c r="DW85" s="41">
        <f t="shared" ref="DW85" si="168">IF(DW$7="",0,SUM(DW86:DW92))</f>
        <v>0</v>
      </c>
      <c r="DX85" s="41">
        <f t="shared" ref="DX85" si="169">IF(DX$7="",0,SUM(DX86:DX92))</f>
        <v>0</v>
      </c>
      <c r="DY85" s="41">
        <f t="shared" ref="DY85" si="170">IF(DY$7="",0,SUM(DY86:DY92))</f>
        <v>0</v>
      </c>
      <c r="DZ85" s="41">
        <f t="shared" ref="DZ85" si="171">IF(DZ$7="",0,SUM(DZ86:DZ92))</f>
        <v>0</v>
      </c>
      <c r="EA85" s="41">
        <f t="shared" ref="EA85" si="172">IF(EA$7="",0,SUM(EA86:EA92))</f>
        <v>0</v>
      </c>
      <c r="EB85" s="41">
        <f t="shared" ref="EB85" si="173">IF(EB$7="",0,SUM(EB86:EB92))</f>
        <v>0</v>
      </c>
      <c r="EC85" s="41">
        <f t="shared" ref="EC85" si="174">IF(EC$7="",0,SUM(EC86:EC92))</f>
        <v>0</v>
      </c>
      <c r="ED85" s="41">
        <f t="shared" ref="ED85" si="175">IF(ED$7="",0,SUM(ED86:ED92))</f>
        <v>0</v>
      </c>
      <c r="EE85" s="41">
        <f t="shared" ref="EE85" si="176">IF(EE$7="",0,SUM(EE86:EE92))</f>
        <v>0</v>
      </c>
      <c r="EF85" s="41">
        <f t="shared" ref="EF85" si="177">IF(EF$7="",0,SUM(EF86:EF92))</f>
        <v>0</v>
      </c>
      <c r="EG85" s="41">
        <f t="shared" ref="EG85" si="178">IF(EG$7="",0,SUM(EG86:EG92))</f>
        <v>0</v>
      </c>
      <c r="EH85" s="41">
        <f t="shared" ref="EH85" si="179">IF(EH$7="",0,SUM(EH86:EH92))</f>
        <v>0</v>
      </c>
      <c r="EI85" s="41">
        <f t="shared" ref="EI85" si="180">IF(EI$7="",0,SUM(EI86:EI92))</f>
        <v>0</v>
      </c>
      <c r="EJ85" s="41">
        <f t="shared" ref="EJ85" si="181">IF(EJ$7="",0,SUM(EJ86:EJ92))</f>
        <v>0</v>
      </c>
      <c r="EK85" s="41">
        <f t="shared" ref="EK85" si="182">IF(EK$7="",0,SUM(EK86:EK92))</f>
        <v>0</v>
      </c>
      <c r="EL85" s="41">
        <f t="shared" ref="EL85" si="183">IF(EL$7="",0,SUM(EL86:EL92))</f>
        <v>0</v>
      </c>
      <c r="EM85" s="41">
        <f t="shared" ref="EM85" si="184">IF(EM$7="",0,SUM(EM86:EM92))</f>
        <v>0</v>
      </c>
      <c r="EN85" s="41">
        <f t="shared" ref="EN85" si="185">IF(EN$7="",0,SUM(EN86:EN92))</f>
        <v>0</v>
      </c>
      <c r="EO85" s="41">
        <f t="shared" ref="EO85" si="186">IF(EO$7="",0,SUM(EO86:EO92))</f>
        <v>0</v>
      </c>
      <c r="EP85" s="41">
        <f t="shared" ref="EP85" si="187">IF(EP$7="",0,SUM(EP86:EP92))</f>
        <v>0</v>
      </c>
      <c r="EQ85" s="41">
        <f t="shared" ref="EQ85" si="188">IF(EQ$7="",0,SUM(EQ86:EQ92))</f>
        <v>0</v>
      </c>
      <c r="ER85" s="41">
        <f t="shared" ref="ER85" si="189">IF(ER$7="",0,SUM(ER86:ER92))</f>
        <v>0</v>
      </c>
      <c r="ES85" s="41">
        <f t="shared" ref="ES85" si="190">IF(ES$7="",0,SUM(ES86:ES92))</f>
        <v>0</v>
      </c>
      <c r="ET85" s="41">
        <f t="shared" ref="ET85" si="191">IF(ET$7="",0,SUM(ET86:ET92))</f>
        <v>0</v>
      </c>
      <c r="EU85" s="41">
        <f t="shared" ref="EU85" si="192">IF(EU$7="",0,SUM(EU86:EU92))</f>
        <v>0</v>
      </c>
      <c r="EV85" s="41">
        <f t="shared" ref="EV85" si="193">IF(EV$7="",0,SUM(EV86:EV92))</f>
        <v>0</v>
      </c>
      <c r="EW85" s="41">
        <f t="shared" ref="EW85" si="194">IF(EW$7="",0,SUM(EW86:EW92))</f>
        <v>0</v>
      </c>
      <c r="EX85" s="41">
        <f t="shared" ref="EX85" si="195">IF(EX$7="",0,SUM(EX86:EX92))</f>
        <v>0</v>
      </c>
      <c r="EY85" s="41">
        <f t="shared" ref="EY85" si="196">IF(EY$7="",0,SUM(EY86:EY92))</f>
        <v>0</v>
      </c>
      <c r="EZ85" s="41">
        <f t="shared" ref="EZ85" si="197">IF(EZ$7="",0,SUM(EZ86:EZ92))</f>
        <v>0</v>
      </c>
      <c r="FA85" s="41">
        <f t="shared" ref="FA85" si="198">IF(FA$7="",0,SUM(FA86:FA92))</f>
        <v>0</v>
      </c>
      <c r="FB85" s="41">
        <f t="shared" ref="FB85" si="199">IF(FB$7="",0,SUM(FB86:FB92))</f>
        <v>0</v>
      </c>
      <c r="FC85" s="41">
        <f t="shared" ref="FC85" si="200">IF(FC$7="",0,SUM(FC86:FC92))</f>
        <v>0</v>
      </c>
      <c r="FD85" s="41">
        <f t="shared" ref="FD85" si="201">IF(FD$7="",0,SUM(FD86:FD92))</f>
        <v>0</v>
      </c>
      <c r="FE85" s="41">
        <f t="shared" ref="FE85" si="202">IF(FE$7="",0,SUM(FE86:FE92))</f>
        <v>0</v>
      </c>
      <c r="FF85" s="41">
        <f t="shared" ref="FF85" si="203">IF(FF$7="",0,SUM(FF86:FF92))</f>
        <v>0</v>
      </c>
      <c r="FG85" s="41">
        <f t="shared" ref="FG85" si="204">IF(FG$7="",0,SUM(FG86:FG92))</f>
        <v>0</v>
      </c>
      <c r="FH85" s="41">
        <f t="shared" ref="FH85" si="205">IF(FH$7="",0,SUM(FH86:FH92))</f>
        <v>0</v>
      </c>
      <c r="FI85" s="41">
        <f t="shared" ref="FI85" si="206">IF(FI$7="",0,SUM(FI86:FI92))</f>
        <v>0</v>
      </c>
      <c r="FJ85" s="41">
        <f t="shared" ref="FJ85" si="207">IF(FJ$7="",0,SUM(FJ86:FJ92))</f>
        <v>0</v>
      </c>
      <c r="FK85" s="41">
        <f t="shared" ref="FK85" si="208">IF(FK$7="",0,SUM(FK86:FK92))</f>
        <v>0</v>
      </c>
      <c r="FL85" s="41">
        <f t="shared" ref="FL85" si="209">IF(FL$7="",0,SUM(FL86:FL92))</f>
        <v>0</v>
      </c>
      <c r="FM85" s="41">
        <f t="shared" ref="FM85" si="210">IF(FM$7="",0,SUM(FM86:FM92))</f>
        <v>0</v>
      </c>
      <c r="FN85" s="41">
        <f t="shared" ref="FN85" si="211">IF(FN$7="",0,SUM(FN86:FN92))</f>
        <v>0</v>
      </c>
      <c r="FO85" s="41">
        <f t="shared" ref="FO85" si="212">IF(FO$7="",0,SUM(FO86:FO92))</f>
        <v>0</v>
      </c>
      <c r="FP85" s="41">
        <f t="shared" ref="FP85" si="213">IF(FP$7="",0,SUM(FP86:FP92))</f>
        <v>0</v>
      </c>
      <c r="FQ85" s="41">
        <f t="shared" ref="FQ85" si="214">IF(FQ$7="",0,SUM(FQ86:FQ92))</f>
        <v>0</v>
      </c>
      <c r="FR85" s="41">
        <f t="shared" ref="FR85" si="215">IF(FR$7="",0,SUM(FR86:FR92))</f>
        <v>0</v>
      </c>
      <c r="FS85" s="41">
        <f t="shared" ref="FS85" si="216">IF(FS$7="",0,SUM(FS86:FS92))</f>
        <v>0</v>
      </c>
      <c r="FT85" s="41">
        <f t="shared" ref="FT85" si="217">IF(FT$7="",0,SUM(FT86:FT92))</f>
        <v>0</v>
      </c>
      <c r="FU85" s="41">
        <f t="shared" ref="FU85" si="218">IF(FU$7="",0,SUM(FU86:FU92))</f>
        <v>0</v>
      </c>
      <c r="FV85" s="41">
        <f t="shared" ref="FV85" si="219">IF(FV$7="",0,SUM(FV86:FV92))</f>
        <v>0</v>
      </c>
      <c r="FW85" s="41">
        <f t="shared" ref="FW85" si="220">IF(FW$7="",0,SUM(FW86:FW92))</f>
        <v>0</v>
      </c>
      <c r="FX85" s="41">
        <f t="shared" ref="FX85" si="221">IF(FX$7="",0,SUM(FX86:FX92))</f>
        <v>0</v>
      </c>
      <c r="FY85" s="41">
        <f t="shared" ref="FY85" si="222">IF(FY$7="",0,SUM(FY86:FY92))</f>
        <v>0</v>
      </c>
      <c r="FZ85" s="41">
        <f t="shared" ref="FZ85" si="223">IF(FZ$7="",0,SUM(FZ86:FZ92))</f>
        <v>0</v>
      </c>
      <c r="GA85" s="41">
        <f t="shared" ref="GA85" si="224">IF(GA$7="",0,SUM(GA86:GA92))</f>
        <v>0</v>
      </c>
      <c r="GB85" s="41">
        <f t="shared" ref="GB85" si="225">IF(GB$7="",0,SUM(GB86:GB92))</f>
        <v>0</v>
      </c>
      <c r="GC85" s="41">
        <f t="shared" ref="GC85" si="226">IF(GC$7="",0,SUM(GC86:GC92))</f>
        <v>0</v>
      </c>
      <c r="GD85" s="41">
        <f t="shared" ref="GD85" si="227">IF(GD$7="",0,SUM(GD86:GD92))</f>
        <v>0</v>
      </c>
      <c r="GE85" s="41">
        <f t="shared" ref="GE85" si="228">IF(GE$7="",0,SUM(GE86:GE92))</f>
        <v>0</v>
      </c>
      <c r="GF85" s="41">
        <f t="shared" ref="GF85" si="229">IF(GF$7="",0,SUM(GF86:GF92))</f>
        <v>0</v>
      </c>
      <c r="GG85" s="41">
        <f t="shared" ref="GG85" si="230">IF(GG$7="",0,SUM(GG86:GG92))</f>
        <v>0</v>
      </c>
      <c r="GH85" s="41">
        <f t="shared" ref="GH85" si="231">IF(GH$7="",0,SUM(GH86:GH92))</f>
        <v>0</v>
      </c>
      <c r="GI85" s="41">
        <f t="shared" ref="GI85" si="232">IF(GI$7="",0,SUM(GI86:GI92))</f>
        <v>0</v>
      </c>
      <c r="GJ85" s="41">
        <f t="shared" ref="GJ85" si="233">IF(GJ$7="",0,SUM(GJ86:GJ92))</f>
        <v>0</v>
      </c>
      <c r="GK85" s="41">
        <f t="shared" ref="GK85" si="234">IF(GK$7="",0,SUM(GK86:GK92))</f>
        <v>0</v>
      </c>
      <c r="GL85" s="41">
        <f t="shared" ref="GL85" si="235">IF(GL$7="",0,SUM(GL86:GL92))</f>
        <v>0</v>
      </c>
      <c r="GM85" s="41">
        <f t="shared" ref="GM85" si="236">IF(GM$7="",0,SUM(GM86:GM92))</f>
        <v>0</v>
      </c>
      <c r="GN85" s="41">
        <f t="shared" ref="GN85" si="237">IF(GN$7="",0,SUM(GN86:GN92))</f>
        <v>0</v>
      </c>
      <c r="GO85" s="41">
        <f t="shared" ref="GO85" si="238">IF(GO$7="",0,SUM(GO86:GO92))</f>
        <v>0</v>
      </c>
      <c r="GP85" s="41">
        <f t="shared" ref="GP85" si="239">IF(GP$7="",0,SUM(GP86:GP92))</f>
        <v>0</v>
      </c>
      <c r="GQ85" s="41">
        <f t="shared" ref="GQ85" si="240">IF(GQ$7="",0,SUM(GQ86:GQ92))</f>
        <v>0</v>
      </c>
      <c r="GR85" s="41">
        <f t="shared" ref="GR85" si="241">IF(GR$7="",0,SUM(GR86:GR92))</f>
        <v>0</v>
      </c>
      <c r="GS85" s="41">
        <f t="shared" ref="GS85" si="242">IF(GS$7="",0,SUM(GS86:GS92))</f>
        <v>0</v>
      </c>
      <c r="GT85" s="41">
        <f t="shared" ref="GT85" si="243">IF(GT$7="",0,SUM(GT86:GT92))</f>
        <v>0</v>
      </c>
      <c r="GU85" s="41">
        <f t="shared" ref="GU85" si="244">IF(GU$7="",0,SUM(GU86:GU92))</f>
        <v>0</v>
      </c>
      <c r="GV85" s="41">
        <f t="shared" ref="GV85" si="245">IF(GV$7="",0,SUM(GV86:GV92))</f>
        <v>0</v>
      </c>
      <c r="GW85" s="41">
        <f t="shared" ref="GW85" si="246">IF(GW$7="",0,SUM(GW86:GW92))</f>
        <v>0</v>
      </c>
      <c r="GX85" s="41">
        <f t="shared" ref="GX85" si="247">IF(GX$7="",0,SUM(GX86:GX92))</f>
        <v>0</v>
      </c>
      <c r="GY85" s="41">
        <f t="shared" ref="GY85" si="248">IF(GY$7="",0,SUM(GY86:GY92))</f>
        <v>0</v>
      </c>
      <c r="GZ85" s="41">
        <f t="shared" ref="GZ85" si="249">IF(GZ$7="",0,SUM(GZ86:GZ92))</f>
        <v>0</v>
      </c>
      <c r="HA85" s="41">
        <f t="shared" ref="HA85" si="250">IF(HA$7="",0,SUM(HA86:HA92))</f>
        <v>0</v>
      </c>
      <c r="HB85" s="41">
        <f t="shared" ref="HB85" si="251">IF(HB$7="",0,SUM(HB86:HB92))</f>
        <v>0</v>
      </c>
      <c r="HC85" s="41">
        <f t="shared" ref="HC85" si="252">IF(HC$7="",0,SUM(HC86:HC92))</f>
        <v>0</v>
      </c>
      <c r="HD85" s="41">
        <f t="shared" ref="HD85" si="253">IF(HD$7="",0,SUM(HD86:HD92))</f>
        <v>0</v>
      </c>
      <c r="HE85" s="41">
        <f t="shared" ref="HE85" si="254">IF(HE$7="",0,SUM(HE86:HE92))</f>
        <v>0</v>
      </c>
      <c r="HF85" s="41">
        <f t="shared" ref="HF85" si="255">IF(HF$7="",0,SUM(HF86:HF92))</f>
        <v>0</v>
      </c>
      <c r="HG85" s="41">
        <f t="shared" ref="HG85" si="256">IF(HG$7="",0,SUM(HG86:HG92))</f>
        <v>0</v>
      </c>
      <c r="HH85" s="41">
        <f t="shared" ref="HH85" si="257">IF(HH$7="",0,SUM(HH86:HH92))</f>
        <v>0</v>
      </c>
      <c r="HI85" s="41">
        <f t="shared" ref="HI85" si="258">IF(HI$7="",0,SUM(HI86:HI92))</f>
        <v>0</v>
      </c>
      <c r="HJ85" s="41">
        <f t="shared" ref="HJ85" si="259">IF(HJ$7="",0,SUM(HJ86:HJ92))</f>
        <v>0</v>
      </c>
      <c r="HK85" s="41">
        <f t="shared" ref="HK85" si="260">IF(HK$7="",0,SUM(HK86:HK92))</f>
        <v>0</v>
      </c>
      <c r="HL85" s="41">
        <f t="shared" ref="HL85" si="261">IF(HL$7="",0,SUM(HL86:HL92))</f>
        <v>0</v>
      </c>
      <c r="HM85" s="41">
        <f t="shared" ref="HM85" si="262">IF(HM$7="",0,SUM(HM86:HM92))</f>
        <v>0</v>
      </c>
      <c r="HN85" s="41">
        <f t="shared" ref="HN85" si="263">IF(HN$7="",0,SUM(HN86:HN92))</f>
        <v>0</v>
      </c>
      <c r="HO85" s="41">
        <f t="shared" ref="HO85" si="264">IF(HO$7="",0,SUM(HO86:HO92))</f>
        <v>0</v>
      </c>
      <c r="HP85" s="41">
        <f t="shared" ref="HP85" si="265">IF(HP$7="",0,SUM(HP86:HP92))</f>
        <v>0</v>
      </c>
      <c r="HQ85" s="41">
        <f t="shared" ref="HQ85" si="266">IF(HQ$7="",0,SUM(HQ86:HQ92))</f>
        <v>0</v>
      </c>
      <c r="HR85" s="41">
        <f t="shared" ref="HR85" si="267">IF(HR$7="",0,SUM(HR86:HR92))</f>
        <v>0</v>
      </c>
      <c r="HS85" s="41">
        <f t="shared" ref="HS85" si="268">IF(HS$7="",0,SUM(HS86:HS92))</f>
        <v>0</v>
      </c>
      <c r="HT85" s="41">
        <f t="shared" ref="HT85" si="269">IF(HT$7="",0,SUM(HT86:HT92))</f>
        <v>0</v>
      </c>
      <c r="HU85" s="41">
        <f t="shared" ref="HU85" si="270">IF(HU$7="",0,SUM(HU86:HU92))</f>
        <v>0</v>
      </c>
      <c r="HV85" s="41">
        <f t="shared" ref="HV85" si="271">IF(HV$7="",0,SUM(HV86:HV92))</f>
        <v>0</v>
      </c>
      <c r="HW85" s="41">
        <f t="shared" ref="HW85" si="272">IF(HW$7="",0,SUM(HW86:HW92))</f>
        <v>0</v>
      </c>
      <c r="HX85" s="41">
        <f t="shared" ref="HX85" si="273">IF(HX$7="",0,SUM(HX86:HX92))</f>
        <v>0</v>
      </c>
      <c r="HY85" s="41">
        <f t="shared" ref="HY85" si="274">IF(HY$7="",0,SUM(HY86:HY92))</f>
        <v>0</v>
      </c>
      <c r="HZ85" s="41">
        <f t="shared" ref="HZ85" si="275">IF(HZ$7="",0,SUM(HZ86:HZ92))</f>
        <v>0</v>
      </c>
      <c r="IA85" s="41">
        <f t="shared" ref="IA85" si="276">IF(IA$7="",0,SUM(IA86:IA92))</f>
        <v>0</v>
      </c>
      <c r="IB85" s="41">
        <f t="shared" ref="IB85" si="277">IF(IB$7="",0,SUM(IB86:IB92))</f>
        <v>0</v>
      </c>
      <c r="IC85" s="41">
        <f t="shared" ref="IC85" si="278">IF(IC$7="",0,SUM(IC86:IC92))</f>
        <v>0</v>
      </c>
      <c r="ID85" s="41">
        <f t="shared" ref="ID85" si="279">IF(ID$7="",0,SUM(ID86:ID92))</f>
        <v>0</v>
      </c>
      <c r="IE85" s="41">
        <f t="shared" ref="IE85" si="280">IF(IE$7="",0,SUM(IE86:IE92))</f>
        <v>0</v>
      </c>
      <c r="IF85" s="41">
        <f t="shared" ref="IF85" si="281">IF(IF$7="",0,SUM(IF86:IF92))</f>
        <v>0</v>
      </c>
      <c r="IG85" s="41">
        <f t="shared" ref="IG85" si="282">IF(IG$7="",0,SUM(IG86:IG92))</f>
        <v>0</v>
      </c>
      <c r="IH85" s="41">
        <f t="shared" ref="IH85" si="283">IF(IH$7="",0,SUM(IH86:IH92))</f>
        <v>0</v>
      </c>
      <c r="II85" s="41">
        <f t="shared" ref="II85" si="284">IF(II$7="",0,SUM(II86:II92))</f>
        <v>0</v>
      </c>
      <c r="IJ85" s="41">
        <f t="shared" ref="IJ85" si="285">IF(IJ$7="",0,SUM(IJ86:IJ92))</f>
        <v>0</v>
      </c>
      <c r="IK85" s="41">
        <f t="shared" ref="IK85" si="286">IF(IK$7="",0,SUM(IK86:IK92))</f>
        <v>0</v>
      </c>
      <c r="IL85" s="41">
        <f t="shared" ref="IL85" si="287">IF(IL$7="",0,SUM(IL86:IL92))</f>
        <v>0</v>
      </c>
      <c r="IM85" s="41">
        <f t="shared" ref="IM85" si="288">IF(IM$7="",0,SUM(IM86:IM92))</f>
        <v>0</v>
      </c>
      <c r="IN85" s="41">
        <f t="shared" ref="IN85" si="289">IF(IN$7="",0,SUM(IN86:IN92))</f>
        <v>0</v>
      </c>
      <c r="IO85" s="41">
        <f t="shared" ref="IO85" si="290">IF(IO$7="",0,SUM(IO86:IO92))</f>
        <v>0</v>
      </c>
      <c r="IP85" s="41">
        <f t="shared" ref="IP85" si="291">IF(IP$7="",0,SUM(IP86:IP92))</f>
        <v>0</v>
      </c>
      <c r="IQ85" s="41">
        <f t="shared" ref="IQ85" si="292">IF(IQ$7="",0,SUM(IQ86:IQ92))</f>
        <v>0</v>
      </c>
      <c r="IR85" s="41">
        <f t="shared" ref="IR85" si="293">IF(IR$7="",0,SUM(IR86:IR92))</f>
        <v>0</v>
      </c>
      <c r="IS85" s="41">
        <f t="shared" ref="IS85" si="294">IF(IS$7="",0,SUM(IS86:IS92))</f>
        <v>0</v>
      </c>
      <c r="IT85" s="41">
        <f t="shared" ref="IT85" si="295">IF(IT$7="",0,SUM(IT86:IT92))</f>
        <v>0</v>
      </c>
      <c r="IU85" s="41">
        <f t="shared" ref="IU85" si="296">IF(IU$7="",0,SUM(IU86:IU92))</f>
        <v>0</v>
      </c>
      <c r="IV85" s="41">
        <f t="shared" ref="IV85" si="297">IF(IV$7="",0,SUM(IV86:IV92))</f>
        <v>0</v>
      </c>
      <c r="IW85" s="41">
        <f t="shared" ref="IW85" si="298">IF(IW$7="",0,SUM(IW86:IW92))</f>
        <v>0</v>
      </c>
      <c r="IX85" s="41">
        <f t="shared" ref="IX85" si="299">IF(IX$7="",0,SUM(IX86:IX92))</f>
        <v>0</v>
      </c>
      <c r="IY85" s="41">
        <f t="shared" ref="IY85" si="300">IF(IY$7="",0,SUM(IY86:IY92))</f>
        <v>0</v>
      </c>
      <c r="IZ85" s="41">
        <f t="shared" ref="IZ85" si="301">IF(IZ$7="",0,SUM(IZ86:IZ92))</f>
        <v>0</v>
      </c>
      <c r="JA85" s="41">
        <f t="shared" ref="JA85" si="302">IF(JA$7="",0,SUM(JA86:JA92))</f>
        <v>0</v>
      </c>
      <c r="JB85" s="41">
        <f t="shared" ref="JB85" si="303">IF(JB$7="",0,SUM(JB86:JB92))</f>
        <v>0</v>
      </c>
      <c r="JC85" s="41">
        <f t="shared" ref="JC85" si="304">IF(JC$7="",0,SUM(JC86:JC92))</f>
        <v>0</v>
      </c>
      <c r="JD85" s="41">
        <f t="shared" ref="JD85" si="305">IF(JD$7="",0,SUM(JD86:JD92))</f>
        <v>0</v>
      </c>
      <c r="JE85" s="41">
        <f t="shared" ref="JE85" si="306">IF(JE$7="",0,SUM(JE86:JE92))</f>
        <v>0</v>
      </c>
      <c r="JF85" s="41">
        <f t="shared" ref="JF85" si="307">IF(JF$7="",0,SUM(JF86:JF92))</f>
        <v>0</v>
      </c>
      <c r="JG85" s="41">
        <f t="shared" ref="JG85" si="308">IF(JG$7="",0,SUM(JG86:JG92))</f>
        <v>0</v>
      </c>
      <c r="JH85" s="41">
        <f t="shared" ref="JH85" si="309">IF(JH$7="",0,SUM(JH86:JH92))</f>
        <v>0</v>
      </c>
      <c r="JI85" s="41">
        <f t="shared" ref="JI85" si="310">IF(JI$7="",0,SUM(JI86:JI92))</f>
        <v>0</v>
      </c>
      <c r="JJ85" s="41">
        <f t="shared" ref="JJ85" si="311">IF(JJ$7="",0,SUM(JJ86:JJ92))</f>
        <v>0</v>
      </c>
      <c r="JK85" s="41">
        <f t="shared" ref="JK85" si="312">IF(JK$7="",0,SUM(JK86:JK92))</f>
        <v>0</v>
      </c>
      <c r="JL85" s="41">
        <f t="shared" ref="JL85" si="313">IF(JL$7="",0,SUM(JL86:JL92))</f>
        <v>0</v>
      </c>
      <c r="JM85" s="41">
        <f t="shared" ref="JM85" si="314">IF(JM$7="",0,SUM(JM86:JM92))</f>
        <v>0</v>
      </c>
      <c r="JN85" s="41">
        <f t="shared" ref="JN85" si="315">IF(JN$7="",0,SUM(JN86:JN92))</f>
        <v>0</v>
      </c>
      <c r="JO85" s="41">
        <f t="shared" ref="JO85" si="316">IF(JO$7="",0,SUM(JO86:JO92))</f>
        <v>0</v>
      </c>
      <c r="JP85" s="41">
        <f t="shared" ref="JP85" si="317">IF(JP$7="",0,SUM(JP86:JP92))</f>
        <v>0</v>
      </c>
      <c r="JQ85" s="41">
        <f t="shared" ref="JQ85" si="318">IF(JQ$7="",0,SUM(JQ86:JQ92))</f>
        <v>0</v>
      </c>
      <c r="JR85" s="41">
        <f t="shared" ref="JR85" si="319">IF(JR$7="",0,SUM(JR86:JR92))</f>
        <v>0</v>
      </c>
      <c r="JS85" s="41">
        <f t="shared" ref="JS85" si="320">IF(JS$7="",0,SUM(JS86:JS92))</f>
        <v>0</v>
      </c>
      <c r="JT85" s="41">
        <f t="shared" ref="JT85" si="321">IF(JT$7="",0,SUM(JT86:JT92))</f>
        <v>0</v>
      </c>
      <c r="JU85" s="41">
        <f t="shared" ref="JU85" si="322">IF(JU$7="",0,SUM(JU86:JU92))</f>
        <v>0</v>
      </c>
      <c r="JV85" s="41">
        <f t="shared" ref="JV85" si="323">IF(JV$7="",0,SUM(JV86:JV92))</f>
        <v>0</v>
      </c>
      <c r="JW85" s="41">
        <f t="shared" ref="JW85" si="324">IF(JW$7="",0,SUM(JW86:JW92))</f>
        <v>0</v>
      </c>
      <c r="JX85" s="41">
        <f t="shared" ref="JX85" si="325">IF(JX$7="",0,SUM(JX86:JX92))</f>
        <v>0</v>
      </c>
      <c r="JY85" s="41">
        <f t="shared" ref="JY85" si="326">IF(JY$7="",0,SUM(JY86:JY92))</f>
        <v>0</v>
      </c>
      <c r="JZ85" s="41">
        <f t="shared" ref="JZ85" si="327">IF(JZ$7="",0,SUM(JZ86:JZ92))</f>
        <v>0</v>
      </c>
      <c r="KA85" s="41">
        <f t="shared" ref="KA85" si="328">IF(KA$7="",0,SUM(KA86:KA92))</f>
        <v>0</v>
      </c>
      <c r="KB85" s="41">
        <f t="shared" ref="KB85" si="329">IF(KB$7="",0,SUM(KB86:KB92))</f>
        <v>0</v>
      </c>
      <c r="KC85" s="41">
        <f t="shared" ref="KC85" si="330">IF(KC$7="",0,SUM(KC86:KC92))</f>
        <v>0</v>
      </c>
      <c r="KD85" s="41">
        <f t="shared" ref="KD85" si="331">IF(KD$7="",0,SUM(KD86:KD92))</f>
        <v>0</v>
      </c>
      <c r="KE85" s="41">
        <f t="shared" ref="KE85" si="332">IF(KE$7="",0,SUM(KE86:KE92))</f>
        <v>0</v>
      </c>
      <c r="KF85" s="41">
        <f t="shared" ref="KF85" si="333">IF(KF$7="",0,SUM(KF86:KF92))</f>
        <v>0</v>
      </c>
      <c r="KG85" s="41">
        <f t="shared" ref="KG85" si="334">IF(KG$7="",0,SUM(KG86:KG92))</f>
        <v>0</v>
      </c>
      <c r="KH85" s="41">
        <f t="shared" ref="KH85" si="335">IF(KH$7="",0,SUM(KH86:KH92))</f>
        <v>0</v>
      </c>
      <c r="KI85" s="41">
        <f t="shared" ref="KI85" si="336">IF(KI$7="",0,SUM(KI86:KI92))</f>
        <v>0</v>
      </c>
      <c r="KJ85" s="41">
        <f t="shared" ref="KJ85" si="337">IF(KJ$7="",0,SUM(KJ86:KJ92))</f>
        <v>0</v>
      </c>
      <c r="KK85" s="41">
        <f t="shared" ref="KK85" si="338">IF(KK$7="",0,SUM(KK86:KK92))</f>
        <v>0</v>
      </c>
      <c r="KL85" s="41">
        <f t="shared" ref="KL85" si="339">IF(KL$7="",0,SUM(KL86:KL92))</f>
        <v>0</v>
      </c>
      <c r="KM85" s="41">
        <f t="shared" ref="KM85" si="340">IF(KM$7="",0,SUM(KM86:KM92))</f>
        <v>0</v>
      </c>
      <c r="KN85" s="41">
        <f t="shared" ref="KN85" si="341">IF(KN$7="",0,SUM(KN86:KN92))</f>
        <v>0</v>
      </c>
      <c r="KO85" s="41">
        <f t="shared" ref="KO85" si="342">IF(KO$7="",0,SUM(KO86:KO92))</f>
        <v>0</v>
      </c>
      <c r="KP85" s="41">
        <f t="shared" ref="KP85" si="343">IF(KP$7="",0,SUM(KP86:KP92))</f>
        <v>0</v>
      </c>
      <c r="KQ85" s="41">
        <f t="shared" ref="KQ85" si="344">IF(KQ$7="",0,SUM(KQ86:KQ92))</f>
        <v>0</v>
      </c>
      <c r="KR85" s="41">
        <f t="shared" ref="KR85" si="345">IF(KR$7="",0,SUM(KR86:KR92))</f>
        <v>0</v>
      </c>
      <c r="KS85" s="41">
        <f t="shared" ref="KS85" si="346">IF(KS$7="",0,SUM(KS86:KS92))</f>
        <v>0</v>
      </c>
      <c r="KT85" s="41">
        <f t="shared" ref="KT85" si="347">IF(KT$7="",0,SUM(KT86:KT92))</f>
        <v>0</v>
      </c>
      <c r="KU85" s="41">
        <f t="shared" ref="KU85" si="348">IF(KU$7="",0,SUM(KU86:KU92))</f>
        <v>0</v>
      </c>
      <c r="KV85" s="41">
        <f t="shared" ref="KV85" si="349">IF(KV$7="",0,SUM(KV86:KV92))</f>
        <v>0</v>
      </c>
      <c r="KW85" s="3"/>
      <c r="KX85" s="3"/>
    </row>
    <row r="86" spans="1:310" x14ac:dyDescent="0.25">
      <c r="A86" s="1"/>
      <c r="B86" s="79"/>
      <c r="C86" s="79"/>
      <c r="D86" s="79"/>
      <c r="E86" s="43" t="str">
        <f>E85</f>
        <v>поступление денежных средств от продажи услуг</v>
      </c>
      <c r="F86" s="1"/>
      <c r="G86" s="1"/>
      <c r="H86" s="11" t="str">
        <f>H85</f>
        <v>руб.</v>
      </c>
      <c r="I86" s="1"/>
      <c r="J86" s="1"/>
      <c r="K86" s="43" t="str">
        <f>справочники!$U$11</f>
        <v>постоянные-15сотрудников</v>
      </c>
      <c r="L86" s="1"/>
      <c r="M86" s="5"/>
      <c r="N86" s="45">
        <f>условия!W108</f>
        <v>30</v>
      </c>
      <c r="O86" s="19"/>
      <c r="P86" s="1"/>
      <c r="Q86" s="1"/>
      <c r="R86" s="45">
        <f t="shared" ref="R86:R87" si="350">SUMIFS($T86:$KW86,$T$1:$KW$1,"&gt;="&amp;1,$T$1:$KW$1,"&lt;="&amp;MAX($1:$1))</f>
        <v>156209812.5</v>
      </c>
      <c r="S86" s="1"/>
      <c r="T86" s="1"/>
      <c r="U86" s="40">
        <f>IF(U$7="",0,IF(U$1=MAX($1:$1),$R64-SUM($T86:T86),IF(U$1=1,SUMIFS(64:64,$1:$1,"&gt;="&amp;1,$1:$1,"&lt;="&amp;INT(-$N86/30))+(-$N86/30-INT(-$N86/30))*SUMIFS(64:64,$1:$1,INT(-$N86/30)+1),0)+(-$N86/30-INT(-$N86/30))*SUMIFS(64:64,$1:$1,U$1+INT(-$N86/30)+1)+(INT(-$N86/30)+1--$N86/30)*SUMIFS(64:64,$1:$1,U$1+INT(-$N86/30))))</f>
        <v>0</v>
      </c>
      <c r="V86" s="40">
        <f>IF(V$7="",0,IF(V$1=MAX($1:$1),$R64-SUM($T86:U86),IF(V$1=1,SUMIFS(64:64,$1:$1,"&gt;="&amp;1,$1:$1,"&lt;="&amp;INT(-$N86/30))+(-$N86/30-INT(-$N86/30))*SUMIFS(64:64,$1:$1,INT(-$N86/30)+1),0)+(-$N86/30-INT(-$N86/30))*SUMIFS(64:64,$1:$1,V$1+INT(-$N86/30)+1)+(INT(-$N86/30)+1--$N86/30)*SUMIFS(64:64,$1:$1,V$1+INT(-$N86/30))))</f>
        <v>1565593.75</v>
      </c>
      <c r="W86" s="40">
        <f>IF(W$7="",0,IF(W$1=MAX($1:$1),$R64-SUM($T86:V86),IF(W$1=1,SUMIFS(64:64,$1:$1,"&gt;="&amp;1,$1:$1,"&lt;="&amp;INT(-$N86/30))+(-$N86/30-INT(-$N86/30))*SUMIFS(64:64,$1:$1,INT(-$N86/30)+1),0)+(-$N86/30-INT(-$N86/30))*SUMIFS(64:64,$1:$1,W$1+INT(-$N86/30)+1)+(INT(-$N86/30)+1--$N86/30)*SUMIFS(64:64,$1:$1,W$1+INT(-$N86/30))))</f>
        <v>1663875</v>
      </c>
      <c r="X86" s="40">
        <f>IF(X$7="",0,IF(X$1=MAX($1:$1),$R64-SUM($T86:W86),IF(X$1=1,SUMIFS(64:64,$1:$1,"&gt;="&amp;1,$1:$1,"&lt;="&amp;INT(-$N86/30))+(-$N86/30-INT(-$N86/30))*SUMIFS(64:64,$1:$1,INT(-$N86/30)+1),0)+(-$N86/30-INT(-$N86/30))*SUMIFS(64:64,$1:$1,X$1+INT(-$N86/30)+1)+(INT(-$N86/30)+1--$N86/30)*SUMIFS(64:64,$1:$1,X$1+INT(-$N86/30))))</f>
        <v>1767468.75</v>
      </c>
      <c r="Y86" s="40">
        <f>IF(Y$7="",0,IF(Y$1=MAX($1:$1),$R64-SUM($T86:X86),IF(Y$1=1,SUMIFS(64:64,$1:$1,"&gt;="&amp;1,$1:$1,"&lt;="&amp;INT(-$N86/30))+(-$N86/30-INT(-$N86/30))*SUMIFS(64:64,$1:$1,INT(-$N86/30)+1),0)+(-$N86/30-INT(-$N86/30))*SUMIFS(64:64,$1:$1,Y$1+INT(-$N86/30)+1)+(INT(-$N86/30)+1--$N86/30)*SUMIFS(64:64,$1:$1,Y$1+INT(-$N86/30))))</f>
        <v>1876375</v>
      </c>
      <c r="Z86" s="40">
        <f>IF(Z$7="",0,IF(Z$1=MAX($1:$1),$R64-SUM($T86:Y86),IF(Z$1=1,SUMIFS(64:64,$1:$1,"&gt;="&amp;1,$1:$1,"&lt;="&amp;INT(-$N86/30))+(-$N86/30-INT(-$N86/30))*SUMIFS(64:64,$1:$1,INT(-$N86/30)+1),0)+(-$N86/30-INT(-$N86/30))*SUMIFS(64:64,$1:$1,Z$1+INT(-$N86/30)+1)+(INT(-$N86/30)+1--$N86/30)*SUMIFS(64:64,$1:$1,Z$1+INT(-$N86/30))))</f>
        <v>1990593.7499999998</v>
      </c>
      <c r="AA86" s="40">
        <f>IF(AA$7="",0,IF(AA$1=MAX($1:$1),$R64-SUM($T86:Z86),IF(AA$1=1,SUMIFS(64:64,$1:$1,"&gt;="&amp;1,$1:$1,"&lt;="&amp;INT(-$N86/30))+(-$N86/30-INT(-$N86/30))*SUMIFS(64:64,$1:$1,INT(-$N86/30)+1),0)+(-$N86/30-INT(-$N86/30))*SUMIFS(64:64,$1:$1,AA$1+INT(-$N86/30)+1)+(INT(-$N86/30)+1--$N86/30)*SUMIFS(64:64,$1:$1,AA$1+INT(-$N86/30))))</f>
        <v>2110125</v>
      </c>
      <c r="AB86" s="40">
        <f>IF(AB$7="",0,IF(AB$1=MAX($1:$1),$R64-SUM($T86:AA86),IF(AB$1=1,SUMIFS(64:64,$1:$1,"&gt;="&amp;1,$1:$1,"&lt;="&amp;INT(-$N86/30))+(-$N86/30-INT(-$N86/30))*SUMIFS(64:64,$1:$1,INT(-$N86/30)+1),0)+(-$N86/30-INT(-$N86/30))*SUMIFS(64:64,$1:$1,AB$1+INT(-$N86/30)+1)+(INT(-$N86/30)+1--$N86/30)*SUMIFS(64:64,$1:$1,AB$1+INT(-$N86/30))))</f>
        <v>2234968.75</v>
      </c>
      <c r="AC86" s="40">
        <f>IF(AC$7="",0,IF(AC$1=MAX($1:$1),$R64-SUM($T86:AB86),IF(AC$1=1,SUMIFS(64:64,$1:$1,"&gt;="&amp;1,$1:$1,"&lt;="&amp;INT(-$N86/30))+(-$N86/30-INT(-$N86/30))*SUMIFS(64:64,$1:$1,INT(-$N86/30)+1),0)+(-$N86/30-INT(-$N86/30))*SUMIFS(64:64,$1:$1,AC$1+INT(-$N86/30)+1)+(INT(-$N86/30)+1--$N86/30)*SUMIFS(64:64,$1:$1,AC$1+INT(-$N86/30))))</f>
        <v>2365125</v>
      </c>
      <c r="AD86" s="40">
        <f>IF(AD$7="",0,IF(AD$1=MAX($1:$1),$R64-SUM($T86:AC86),IF(AD$1=1,SUMIFS(64:64,$1:$1,"&gt;="&amp;1,$1:$1,"&lt;="&amp;INT(-$N86/30))+(-$N86/30-INT(-$N86/30))*SUMIFS(64:64,$1:$1,INT(-$N86/30)+1),0)+(-$N86/30-INT(-$N86/30))*SUMIFS(64:64,$1:$1,AD$1+INT(-$N86/30)+1)+(INT(-$N86/30)+1--$N86/30)*SUMIFS(64:64,$1:$1,AD$1+INT(-$N86/30))))</f>
        <v>2500593.75</v>
      </c>
      <c r="AE86" s="40">
        <f>IF(AE$7="",0,IF(AE$1=MAX($1:$1),$R64-SUM($T86:AD86),IF(AE$1=1,SUMIFS(64:64,$1:$1,"&gt;="&amp;1,$1:$1,"&lt;="&amp;INT(-$N86/30))+(-$N86/30-INT(-$N86/30))*SUMIFS(64:64,$1:$1,INT(-$N86/30)+1),0)+(-$N86/30-INT(-$N86/30))*SUMIFS(64:64,$1:$1,AE$1+INT(-$N86/30)+1)+(INT(-$N86/30)+1--$N86/30)*SUMIFS(64:64,$1:$1,AE$1+INT(-$N86/30))))</f>
        <v>2641375</v>
      </c>
      <c r="AF86" s="40">
        <f>IF(AF$7="",0,IF(AF$1=MAX($1:$1),$R64-SUM($T86:AE86),IF(AF$1=1,SUMIFS(64:64,$1:$1,"&gt;="&amp;1,$1:$1,"&lt;="&amp;INT(-$N86/30))+(-$N86/30-INT(-$N86/30))*SUMIFS(64:64,$1:$1,INT(-$N86/30)+1),0)+(-$N86/30-INT(-$N86/30))*SUMIFS(64:64,$1:$1,AF$1+INT(-$N86/30)+1)+(INT(-$N86/30)+1--$N86/30)*SUMIFS(64:64,$1:$1,AF$1+INT(-$N86/30))))</f>
        <v>2787468.75</v>
      </c>
      <c r="AG86" s="40">
        <f>IF(AG$7="",0,IF(AG$1=MAX($1:$1),$R64-SUM($T86:AF86),IF(AG$1=1,SUMIFS(64:64,$1:$1,"&gt;="&amp;1,$1:$1,"&lt;="&amp;INT(-$N86/30))+(-$N86/30-INT(-$N86/30))*SUMIFS(64:64,$1:$1,INT(-$N86/30)+1),0)+(-$N86/30-INT(-$N86/30))*SUMIFS(64:64,$1:$1,AG$1+INT(-$N86/30)+1)+(INT(-$N86/30)+1--$N86/30)*SUMIFS(64:64,$1:$1,AG$1+INT(-$N86/30))))</f>
        <v>2938875</v>
      </c>
      <c r="AH86" s="40">
        <f>IF(AH$7="",0,IF(AH$1=MAX($1:$1),$R64-SUM($T86:AG86),IF(AH$1=1,SUMIFS(64:64,$1:$1,"&gt;="&amp;1,$1:$1,"&lt;="&amp;INT(-$N86/30))+(-$N86/30-INT(-$N86/30))*SUMIFS(64:64,$1:$1,INT(-$N86/30)+1),0)+(-$N86/30-INT(-$N86/30))*SUMIFS(64:64,$1:$1,AH$1+INT(-$N86/30)+1)+(INT(-$N86/30)+1--$N86/30)*SUMIFS(64:64,$1:$1,AH$1+INT(-$N86/30))))</f>
        <v>3095593.7500000005</v>
      </c>
      <c r="AI86" s="40">
        <f>IF(AI$7="",0,IF(AI$1=MAX($1:$1),$R64-SUM($T86:AH86),IF(AI$1=1,SUMIFS(64:64,$1:$1,"&gt;="&amp;1,$1:$1,"&lt;="&amp;INT(-$N86/30))+(-$N86/30-INT(-$N86/30))*SUMIFS(64:64,$1:$1,INT(-$N86/30)+1),0)+(-$N86/30-INT(-$N86/30))*SUMIFS(64:64,$1:$1,AI$1+INT(-$N86/30)+1)+(INT(-$N86/30)+1--$N86/30)*SUMIFS(64:64,$1:$1,AI$1+INT(-$N86/30))))</f>
        <v>3257625.0000000005</v>
      </c>
      <c r="AJ86" s="40">
        <f>IF(AJ$7="",0,IF(AJ$1=MAX($1:$1),$R64-SUM($T86:AI86),IF(AJ$1=1,SUMIFS(64:64,$1:$1,"&gt;="&amp;1,$1:$1,"&lt;="&amp;INT(-$N86/30))+(-$N86/30-INT(-$N86/30))*SUMIFS(64:64,$1:$1,INT(-$N86/30)+1),0)+(-$N86/30-INT(-$N86/30))*SUMIFS(64:64,$1:$1,AJ$1+INT(-$N86/30)+1)+(INT(-$N86/30)+1--$N86/30)*SUMIFS(64:64,$1:$1,AJ$1+INT(-$N86/30))))</f>
        <v>3424968.7500000005</v>
      </c>
      <c r="AK86" s="40">
        <f>IF(AK$7="",0,IF(AK$1=MAX($1:$1),$R64-SUM($T86:AJ86),IF(AK$1=1,SUMIFS(64:64,$1:$1,"&gt;="&amp;1,$1:$1,"&lt;="&amp;INT(-$N86/30))+(-$N86/30-INT(-$N86/30))*SUMIFS(64:64,$1:$1,INT(-$N86/30)+1),0)+(-$N86/30-INT(-$N86/30))*SUMIFS(64:64,$1:$1,AK$1+INT(-$N86/30)+1)+(INT(-$N86/30)+1--$N86/30)*SUMIFS(64:64,$1:$1,AK$1+INT(-$N86/30))))</f>
        <v>3597625.0000000005</v>
      </c>
      <c r="AL86" s="40">
        <f>IF(AL$7="",0,IF(AL$1=MAX($1:$1),$R64-SUM($T86:AK86),IF(AL$1=1,SUMIFS(64:64,$1:$1,"&gt;="&amp;1,$1:$1,"&lt;="&amp;INT(-$N86/30))+(-$N86/30-INT(-$N86/30))*SUMIFS(64:64,$1:$1,INT(-$N86/30)+1),0)+(-$N86/30-INT(-$N86/30))*SUMIFS(64:64,$1:$1,AL$1+INT(-$N86/30)+1)+(INT(-$N86/30)+1--$N86/30)*SUMIFS(64:64,$1:$1,AL$1+INT(-$N86/30))))</f>
        <v>3775593.7500000005</v>
      </c>
      <c r="AM86" s="40">
        <f>IF(AM$7="",0,IF(AM$1=MAX($1:$1),$R64-SUM($T86:AL86),IF(AM$1=1,SUMIFS(64:64,$1:$1,"&gt;="&amp;1,$1:$1,"&lt;="&amp;INT(-$N86/30))+(-$N86/30-INT(-$N86/30))*SUMIFS(64:64,$1:$1,INT(-$N86/30)+1),0)+(-$N86/30-INT(-$N86/30))*SUMIFS(64:64,$1:$1,AM$1+INT(-$N86/30)+1)+(INT(-$N86/30)+1--$N86/30)*SUMIFS(64:64,$1:$1,AM$1+INT(-$N86/30))))</f>
        <v>3958875.0000000009</v>
      </c>
      <c r="AN86" s="40">
        <f>IF(AN$7="",0,IF(AN$1=MAX($1:$1),$R64-SUM($T86:AM86),IF(AN$1=1,SUMIFS(64:64,$1:$1,"&gt;="&amp;1,$1:$1,"&lt;="&amp;INT(-$N86/30))+(-$N86/30-INT(-$N86/30))*SUMIFS(64:64,$1:$1,INT(-$N86/30)+1),0)+(-$N86/30-INT(-$N86/30))*SUMIFS(64:64,$1:$1,AN$1+INT(-$N86/30)+1)+(INT(-$N86/30)+1--$N86/30)*SUMIFS(64:64,$1:$1,AN$1+INT(-$N86/30))))</f>
        <v>4147468.7500000009</v>
      </c>
      <c r="AO86" s="40">
        <f>IF(AO$7="",0,IF(AO$1=MAX($1:$1),$R64-SUM($T86:AN86),IF(AO$1=1,SUMIFS(64:64,$1:$1,"&gt;="&amp;1,$1:$1,"&lt;="&amp;INT(-$N86/30))+(-$N86/30-INT(-$N86/30))*SUMIFS(64:64,$1:$1,INT(-$N86/30)+1),0)+(-$N86/30-INT(-$N86/30))*SUMIFS(64:64,$1:$1,AO$1+INT(-$N86/30)+1)+(INT(-$N86/30)+1--$N86/30)*SUMIFS(64:64,$1:$1,AO$1+INT(-$N86/30))))</f>
        <v>4341375.0000000019</v>
      </c>
      <c r="AP86" s="40">
        <f>IF(AP$7="",0,IF(AP$1=MAX($1:$1),$R64-SUM($T86:AO86),IF(AP$1=1,SUMIFS(64:64,$1:$1,"&gt;="&amp;1,$1:$1,"&lt;="&amp;INT(-$N86/30))+(-$N86/30-INT(-$N86/30))*SUMIFS(64:64,$1:$1,INT(-$N86/30)+1),0)+(-$N86/30-INT(-$N86/30))*SUMIFS(64:64,$1:$1,AP$1+INT(-$N86/30)+1)+(INT(-$N86/30)+1--$N86/30)*SUMIFS(64:64,$1:$1,AP$1+INT(-$N86/30))))</f>
        <v>4540593.7500000019</v>
      </c>
      <c r="AQ86" s="40">
        <f>IF(AQ$7="",0,IF(AQ$1=MAX($1:$1),$R64-SUM($T86:AP86),IF(AQ$1=1,SUMIFS(64:64,$1:$1,"&gt;="&amp;1,$1:$1,"&lt;="&amp;INT(-$N86/30))+(-$N86/30-INT(-$N86/30))*SUMIFS(64:64,$1:$1,INT(-$N86/30)+1),0)+(-$N86/30-INT(-$N86/30))*SUMIFS(64:64,$1:$1,AQ$1+INT(-$N86/30)+1)+(INT(-$N86/30)+1--$N86/30)*SUMIFS(64:64,$1:$1,AQ$1+INT(-$N86/30))))</f>
        <v>4745125.0000000019</v>
      </c>
      <c r="AR86" s="40">
        <f>IF(AR$7="",0,IF(AR$1=MAX($1:$1),$R64-SUM($T86:AQ86),IF(AR$1=1,SUMIFS(64:64,$1:$1,"&gt;="&amp;1,$1:$1,"&lt;="&amp;INT(-$N86/30))+(-$N86/30-INT(-$N86/30))*SUMIFS(64:64,$1:$1,INT(-$N86/30)+1),0)+(-$N86/30-INT(-$N86/30))*SUMIFS(64:64,$1:$1,AR$1+INT(-$N86/30)+1)+(INT(-$N86/30)+1--$N86/30)*SUMIFS(64:64,$1:$1,AR$1+INT(-$N86/30))))</f>
        <v>4954968.7500000009</v>
      </c>
      <c r="AS86" s="40">
        <f>IF(AS$7="",0,IF(AS$1=MAX($1:$1),$R64-SUM($T86:AR86),IF(AS$1=1,SUMIFS(64:64,$1:$1,"&gt;="&amp;1,$1:$1,"&lt;="&amp;INT(-$N86/30))+(-$N86/30-INT(-$N86/30))*SUMIFS(64:64,$1:$1,INT(-$N86/30)+1),0)+(-$N86/30-INT(-$N86/30))*SUMIFS(64:64,$1:$1,AS$1+INT(-$N86/30)+1)+(INT(-$N86/30)+1--$N86/30)*SUMIFS(64:64,$1:$1,AS$1+INT(-$N86/30))))</f>
        <v>5170125.0000000009</v>
      </c>
      <c r="AT86" s="40">
        <f>IF(AT$7="",0,IF(AT$1=MAX($1:$1),$R64-SUM($T86:AS86),IF(AT$1=1,SUMIFS(64:64,$1:$1,"&gt;="&amp;1,$1:$1,"&lt;="&amp;INT(-$N86/30))+(-$N86/30-INT(-$N86/30))*SUMIFS(64:64,$1:$1,INT(-$N86/30)+1),0)+(-$N86/30-INT(-$N86/30))*SUMIFS(64:64,$1:$1,AT$1+INT(-$N86/30)+1)+(INT(-$N86/30)+1--$N86/30)*SUMIFS(64:64,$1:$1,AT$1+INT(-$N86/30))))</f>
        <v>5390593.7500000019</v>
      </c>
      <c r="AU86" s="40">
        <f>IF(AU$7="",0,IF(AU$1=MAX($1:$1),$R64-SUM($T86:AT86),IF(AU$1=1,SUMIFS(64:64,$1:$1,"&gt;="&amp;1,$1:$1,"&lt;="&amp;INT(-$N86/30))+(-$N86/30-INT(-$N86/30))*SUMIFS(64:64,$1:$1,INT(-$N86/30)+1),0)+(-$N86/30-INT(-$N86/30))*SUMIFS(64:64,$1:$1,AU$1+INT(-$N86/30)+1)+(INT(-$N86/30)+1--$N86/30)*SUMIFS(64:64,$1:$1,AU$1+INT(-$N86/30))))</f>
        <v>5616375.0000000019</v>
      </c>
      <c r="AV86" s="40">
        <f>IF(AV$7="",0,IF(AV$1=MAX($1:$1),$R64-SUM($T86:AU86),IF(AV$1=1,SUMIFS(64:64,$1:$1,"&gt;="&amp;1,$1:$1,"&lt;="&amp;INT(-$N86/30))+(-$N86/30-INT(-$N86/30))*SUMIFS(64:64,$1:$1,INT(-$N86/30)+1),0)+(-$N86/30-INT(-$N86/30))*SUMIFS(64:64,$1:$1,AV$1+INT(-$N86/30)+1)+(INT(-$N86/30)+1--$N86/30)*SUMIFS(64:64,$1:$1,AV$1+INT(-$N86/30))))</f>
        <v>5847468.7500000019</v>
      </c>
      <c r="AW86" s="40">
        <f>IF(AW$7="",0,IF(AW$1=MAX($1:$1),$R64-SUM($T86:AV86),IF(AW$1=1,SUMIFS(64:64,$1:$1,"&gt;="&amp;1,$1:$1,"&lt;="&amp;INT(-$N86/30))+(-$N86/30-INT(-$N86/30))*SUMIFS(64:64,$1:$1,INT(-$N86/30)+1),0)+(-$N86/30-INT(-$N86/30))*SUMIFS(64:64,$1:$1,AW$1+INT(-$N86/30)+1)+(INT(-$N86/30)+1--$N86/30)*SUMIFS(64:64,$1:$1,AW$1+INT(-$N86/30))))</f>
        <v>6083875.0000000028</v>
      </c>
      <c r="AX86" s="40">
        <f>IF(AX$7="",0,IF(AX$1=MAX($1:$1),$R64-SUM($T86:AW86),IF(AX$1=1,SUMIFS(64:64,$1:$1,"&gt;="&amp;1,$1:$1,"&lt;="&amp;INT(-$N86/30))+(-$N86/30-INT(-$N86/30))*SUMIFS(64:64,$1:$1,INT(-$N86/30)+1),0)+(-$N86/30-INT(-$N86/30))*SUMIFS(64:64,$1:$1,AX$1+INT(-$N86/30)+1)+(INT(-$N86/30)+1--$N86/30)*SUMIFS(64:64,$1:$1,AX$1+INT(-$N86/30))))</f>
        <v>6325593.7500000019</v>
      </c>
      <c r="AY86" s="40">
        <f>IF(AY$7="",0,IF(AY$1=MAX($1:$1),$R64-SUM($T86:AX86),IF(AY$1=1,SUMIFS(64:64,$1:$1,"&gt;="&amp;1,$1:$1,"&lt;="&amp;INT(-$N86/30))+(-$N86/30-INT(-$N86/30))*SUMIFS(64:64,$1:$1,INT(-$N86/30)+1),0)+(-$N86/30-INT(-$N86/30))*SUMIFS(64:64,$1:$1,AY$1+INT(-$N86/30)+1)+(INT(-$N86/30)+1--$N86/30)*SUMIFS(64:64,$1:$1,AY$1+INT(-$N86/30))))</f>
        <v>6572625.0000000019</v>
      </c>
      <c r="AZ86" s="40">
        <f>IF(AZ$7="",0,IF(AZ$1=MAX($1:$1),$R64-SUM($T86:AY86),IF(AZ$1=1,SUMIFS(64:64,$1:$1,"&gt;="&amp;1,$1:$1,"&lt;="&amp;INT(-$N86/30))+(-$N86/30-INT(-$N86/30))*SUMIFS(64:64,$1:$1,INT(-$N86/30)+1),0)+(-$N86/30-INT(-$N86/30))*SUMIFS(64:64,$1:$1,AZ$1+INT(-$N86/30)+1)+(INT(-$N86/30)+1--$N86/30)*SUMIFS(64:64,$1:$1,AZ$1+INT(-$N86/30))))</f>
        <v>6824968.7500000019</v>
      </c>
      <c r="BA86" s="40">
        <f>IF(BA$7="",0,IF(BA$1=MAX($1:$1),$R64-SUM($T86:AZ86),IF(BA$1=1,SUMIFS(64:64,$1:$1,"&gt;="&amp;1,$1:$1,"&lt;="&amp;INT(-$N86/30))+(-$N86/30-INT(-$N86/30))*SUMIFS(64:64,$1:$1,INT(-$N86/30)+1),0)+(-$N86/30-INT(-$N86/30))*SUMIFS(64:64,$1:$1,BA$1+INT(-$N86/30)+1)+(INT(-$N86/30)+1--$N86/30)*SUMIFS(64:64,$1:$1,BA$1+INT(-$N86/30))))</f>
        <v>7082625.0000000009</v>
      </c>
      <c r="BB86" s="40">
        <f>IF(BB$7="",0,IF(BB$1=MAX($1:$1),$R64-SUM($T86:BA86),IF(BB$1=1,SUMIFS(64:64,$1:$1,"&gt;="&amp;1,$1:$1,"&lt;="&amp;INT(-$N86/30))+(-$N86/30-INT(-$N86/30))*SUMIFS(64:64,$1:$1,INT(-$N86/30)+1),0)+(-$N86/30-INT(-$N86/30))*SUMIFS(64:64,$1:$1,BB$1+INT(-$N86/30)+1)+(INT(-$N86/30)+1--$N86/30)*SUMIFS(64:64,$1:$1,BB$1+INT(-$N86/30))))</f>
        <v>7345593.7500000009</v>
      </c>
      <c r="BC86" s="40">
        <f>IF(BC$7="",0,IF(BC$1=MAX($1:$1),$R64-SUM($T86:BB86),IF(BC$1=1,SUMIFS(64:64,$1:$1,"&gt;="&amp;1,$1:$1,"&lt;="&amp;INT(-$N86/30))+(-$N86/30-INT(-$N86/30))*SUMIFS(64:64,$1:$1,INT(-$N86/30)+1),0)+(-$N86/30-INT(-$N86/30))*SUMIFS(64:64,$1:$1,BC$1+INT(-$N86/30)+1)+(INT(-$N86/30)+1--$N86/30)*SUMIFS(64:64,$1:$1,BC$1+INT(-$N86/30))))</f>
        <v>7613875.0000000019</v>
      </c>
      <c r="BD86" s="40">
        <f>IF(BD$7="",0,IF(BD$1=MAX($1:$1),$R64-SUM($T86:BC86),IF(BD$1=1,SUMIFS(64:64,$1:$1,"&gt;="&amp;1,$1:$1,"&lt;="&amp;INT(-$N86/30))+(-$N86/30-INT(-$N86/30))*SUMIFS(64:64,$1:$1,INT(-$N86/30)+1),0)+(-$N86/30-INT(-$N86/30))*SUMIFS(64:64,$1:$1,BD$1+INT(-$N86/30)+1)+(INT(-$N86/30)+1--$N86/30)*SUMIFS(64:64,$1:$1,BD$1+INT(-$N86/30))))</f>
        <v>16053843.75</v>
      </c>
      <c r="BE86" s="40">
        <f>IF(BE$7="",0,IF(BE$1=MAX($1:$1),$R64-SUM($T86:BD86),IF(BE$1=1,SUMIFS(64:64,$1:$1,"&gt;="&amp;1,$1:$1,"&lt;="&amp;INT(-$N86/30))+(-$N86/30-INT(-$N86/30))*SUMIFS(64:64,$1:$1,INT(-$N86/30)+1),0)+(-$N86/30-INT(-$N86/30))*SUMIFS(64:64,$1:$1,BE$1+INT(-$N86/30)+1)+(INT(-$N86/30)+1--$N86/30)*SUMIFS(64:64,$1:$1,BE$1+INT(-$N86/30))))</f>
        <v>0</v>
      </c>
      <c r="BF86" s="40">
        <f>IF(BF$7="",0,IF(BF$1=MAX($1:$1),$R64-SUM($T86:BE86),IF(BF$1=1,SUMIFS(64:64,$1:$1,"&gt;="&amp;1,$1:$1,"&lt;="&amp;INT(-$N86/30))+(-$N86/30-INT(-$N86/30))*SUMIFS(64:64,$1:$1,INT(-$N86/30)+1),0)+(-$N86/30-INT(-$N86/30))*SUMIFS(64:64,$1:$1,BF$1+INT(-$N86/30)+1)+(INT(-$N86/30)+1--$N86/30)*SUMIFS(64:64,$1:$1,BF$1+INT(-$N86/30))))</f>
        <v>0</v>
      </c>
      <c r="BG86" s="40">
        <f>IF(BG$7="",0,IF(BG$1=MAX($1:$1),$R64-SUM($T86:BF86),IF(BG$1=1,SUMIFS(64:64,$1:$1,"&gt;="&amp;1,$1:$1,"&lt;="&amp;INT(-$N86/30))+(-$N86/30-INT(-$N86/30))*SUMIFS(64:64,$1:$1,INT(-$N86/30)+1),0)+(-$N86/30-INT(-$N86/30))*SUMIFS(64:64,$1:$1,BG$1+INT(-$N86/30)+1)+(INT(-$N86/30)+1--$N86/30)*SUMIFS(64:64,$1:$1,BG$1+INT(-$N86/30))))</f>
        <v>0</v>
      </c>
      <c r="BH86" s="40">
        <f>IF(BH$7="",0,IF(BH$1=MAX($1:$1),$R64-SUM($T86:BG86),IF(BH$1=1,SUMIFS(64:64,$1:$1,"&gt;="&amp;1,$1:$1,"&lt;="&amp;INT(-$N86/30))+(-$N86/30-INT(-$N86/30))*SUMIFS(64:64,$1:$1,INT(-$N86/30)+1),0)+(-$N86/30-INT(-$N86/30))*SUMIFS(64:64,$1:$1,BH$1+INT(-$N86/30)+1)+(INT(-$N86/30)+1--$N86/30)*SUMIFS(64:64,$1:$1,BH$1+INT(-$N86/30))))</f>
        <v>0</v>
      </c>
      <c r="BI86" s="40">
        <f>IF(BI$7="",0,IF(BI$1=MAX($1:$1),$R64-SUM($T86:BH86),IF(BI$1=1,SUMIFS(64:64,$1:$1,"&gt;="&amp;1,$1:$1,"&lt;="&amp;INT(-$N86/30))+(-$N86/30-INT(-$N86/30))*SUMIFS(64:64,$1:$1,INT(-$N86/30)+1),0)+(-$N86/30-INT(-$N86/30))*SUMIFS(64:64,$1:$1,BI$1+INT(-$N86/30)+1)+(INT(-$N86/30)+1--$N86/30)*SUMIFS(64:64,$1:$1,BI$1+INT(-$N86/30))))</f>
        <v>0</v>
      </c>
      <c r="BJ86" s="40">
        <f>IF(BJ$7="",0,IF(BJ$1=MAX($1:$1),$R64-SUM($T86:BI86),IF(BJ$1=1,SUMIFS(64:64,$1:$1,"&gt;="&amp;1,$1:$1,"&lt;="&amp;INT(-$N86/30))+(-$N86/30-INT(-$N86/30))*SUMIFS(64:64,$1:$1,INT(-$N86/30)+1),0)+(-$N86/30-INT(-$N86/30))*SUMIFS(64:64,$1:$1,BJ$1+INT(-$N86/30)+1)+(INT(-$N86/30)+1--$N86/30)*SUMIFS(64:64,$1:$1,BJ$1+INT(-$N86/30))))</f>
        <v>0</v>
      </c>
      <c r="BK86" s="40">
        <f>IF(BK$7="",0,IF(BK$1=MAX($1:$1),$R64-SUM($T86:BJ86),IF(BK$1=1,SUMIFS(64:64,$1:$1,"&gt;="&amp;1,$1:$1,"&lt;="&amp;INT(-$N86/30))+(-$N86/30-INT(-$N86/30))*SUMIFS(64:64,$1:$1,INT(-$N86/30)+1),0)+(-$N86/30-INT(-$N86/30))*SUMIFS(64:64,$1:$1,BK$1+INT(-$N86/30)+1)+(INT(-$N86/30)+1--$N86/30)*SUMIFS(64:64,$1:$1,BK$1+INT(-$N86/30))))</f>
        <v>0</v>
      </c>
      <c r="BL86" s="40">
        <f>IF(BL$7="",0,IF(BL$1=MAX($1:$1),$R64-SUM($T86:BK86),IF(BL$1=1,SUMIFS(64:64,$1:$1,"&gt;="&amp;1,$1:$1,"&lt;="&amp;INT(-$N86/30))+(-$N86/30-INT(-$N86/30))*SUMIFS(64:64,$1:$1,INT(-$N86/30)+1),0)+(-$N86/30-INT(-$N86/30))*SUMIFS(64:64,$1:$1,BL$1+INT(-$N86/30)+1)+(INT(-$N86/30)+1--$N86/30)*SUMIFS(64:64,$1:$1,BL$1+INT(-$N86/30))))</f>
        <v>0</v>
      </c>
      <c r="BM86" s="40">
        <f>IF(BM$7="",0,IF(BM$1=MAX($1:$1),$R64-SUM($T86:BL86),IF(BM$1=1,SUMIFS(64:64,$1:$1,"&gt;="&amp;1,$1:$1,"&lt;="&amp;INT(-$N86/30))+(-$N86/30-INT(-$N86/30))*SUMIFS(64:64,$1:$1,INT(-$N86/30)+1),0)+(-$N86/30-INT(-$N86/30))*SUMIFS(64:64,$1:$1,BM$1+INT(-$N86/30)+1)+(INT(-$N86/30)+1--$N86/30)*SUMIFS(64:64,$1:$1,BM$1+INT(-$N86/30))))</f>
        <v>0</v>
      </c>
      <c r="BN86" s="40">
        <f>IF(BN$7="",0,IF(BN$1=MAX($1:$1),$R64-SUM($T86:BM86),IF(BN$1=1,SUMIFS(64:64,$1:$1,"&gt;="&amp;1,$1:$1,"&lt;="&amp;INT(-$N86/30))+(-$N86/30-INT(-$N86/30))*SUMIFS(64:64,$1:$1,INT(-$N86/30)+1),0)+(-$N86/30-INT(-$N86/30))*SUMIFS(64:64,$1:$1,BN$1+INT(-$N86/30)+1)+(INT(-$N86/30)+1--$N86/30)*SUMIFS(64:64,$1:$1,BN$1+INT(-$N86/30))))</f>
        <v>0</v>
      </c>
      <c r="BO86" s="40">
        <f>IF(BO$7="",0,IF(BO$1=MAX($1:$1),$R64-SUM($T86:BN86),IF(BO$1=1,SUMIFS(64:64,$1:$1,"&gt;="&amp;1,$1:$1,"&lt;="&amp;INT(-$N86/30))+(-$N86/30-INT(-$N86/30))*SUMIFS(64:64,$1:$1,INT(-$N86/30)+1),0)+(-$N86/30-INT(-$N86/30))*SUMIFS(64:64,$1:$1,BO$1+INT(-$N86/30)+1)+(INT(-$N86/30)+1--$N86/30)*SUMIFS(64:64,$1:$1,BO$1+INT(-$N86/30))))</f>
        <v>0</v>
      </c>
      <c r="BP86" s="40">
        <f>IF(BP$7="",0,IF(BP$1=MAX($1:$1),$R64-SUM($T86:BO86),IF(BP$1=1,SUMIFS(64:64,$1:$1,"&gt;="&amp;1,$1:$1,"&lt;="&amp;INT(-$N86/30))+(-$N86/30-INT(-$N86/30))*SUMIFS(64:64,$1:$1,INT(-$N86/30)+1),0)+(-$N86/30-INT(-$N86/30))*SUMIFS(64:64,$1:$1,BP$1+INT(-$N86/30)+1)+(INT(-$N86/30)+1--$N86/30)*SUMIFS(64:64,$1:$1,BP$1+INT(-$N86/30))))</f>
        <v>0</v>
      </c>
      <c r="BQ86" s="40">
        <f>IF(BQ$7="",0,IF(BQ$1=MAX($1:$1),$R64-SUM($T86:BP86),IF(BQ$1=1,SUMIFS(64:64,$1:$1,"&gt;="&amp;1,$1:$1,"&lt;="&amp;INT(-$N86/30))+(-$N86/30-INT(-$N86/30))*SUMIFS(64:64,$1:$1,INT(-$N86/30)+1),0)+(-$N86/30-INT(-$N86/30))*SUMIFS(64:64,$1:$1,BQ$1+INT(-$N86/30)+1)+(INT(-$N86/30)+1--$N86/30)*SUMIFS(64:64,$1:$1,BQ$1+INT(-$N86/30))))</f>
        <v>0</v>
      </c>
      <c r="BR86" s="40">
        <f>IF(BR$7="",0,IF(BR$1=MAX($1:$1),$R64-SUM($T86:BQ86),IF(BR$1=1,SUMIFS(64:64,$1:$1,"&gt;="&amp;1,$1:$1,"&lt;="&amp;INT(-$N86/30))+(-$N86/30-INT(-$N86/30))*SUMIFS(64:64,$1:$1,INT(-$N86/30)+1),0)+(-$N86/30-INT(-$N86/30))*SUMIFS(64:64,$1:$1,BR$1+INT(-$N86/30)+1)+(INT(-$N86/30)+1--$N86/30)*SUMIFS(64:64,$1:$1,BR$1+INT(-$N86/30))))</f>
        <v>0</v>
      </c>
      <c r="BS86" s="40">
        <f>IF(BS$7="",0,IF(BS$1=MAX($1:$1),$R64-SUM($T86:BR86),IF(BS$1=1,SUMIFS(64:64,$1:$1,"&gt;="&amp;1,$1:$1,"&lt;="&amp;INT(-$N86/30))+(-$N86/30-INT(-$N86/30))*SUMIFS(64:64,$1:$1,INT(-$N86/30)+1),0)+(-$N86/30-INT(-$N86/30))*SUMIFS(64:64,$1:$1,BS$1+INT(-$N86/30)+1)+(INT(-$N86/30)+1--$N86/30)*SUMIFS(64:64,$1:$1,BS$1+INT(-$N86/30))))</f>
        <v>0</v>
      </c>
      <c r="BT86" s="40">
        <f>IF(BT$7="",0,IF(BT$1=MAX($1:$1),$R64-SUM($T86:BS86),IF(BT$1=1,SUMIFS(64:64,$1:$1,"&gt;="&amp;1,$1:$1,"&lt;="&amp;INT(-$N86/30))+(-$N86/30-INT(-$N86/30))*SUMIFS(64:64,$1:$1,INT(-$N86/30)+1),0)+(-$N86/30-INT(-$N86/30))*SUMIFS(64:64,$1:$1,BT$1+INT(-$N86/30)+1)+(INT(-$N86/30)+1--$N86/30)*SUMIFS(64:64,$1:$1,BT$1+INT(-$N86/30))))</f>
        <v>0</v>
      </c>
      <c r="BU86" s="40">
        <f>IF(BU$7="",0,IF(BU$1=MAX($1:$1),$R64-SUM($T86:BT86),IF(BU$1=1,SUMIFS(64:64,$1:$1,"&gt;="&amp;1,$1:$1,"&lt;="&amp;INT(-$N86/30))+(-$N86/30-INT(-$N86/30))*SUMIFS(64:64,$1:$1,INT(-$N86/30)+1),0)+(-$N86/30-INT(-$N86/30))*SUMIFS(64:64,$1:$1,BU$1+INT(-$N86/30)+1)+(INT(-$N86/30)+1--$N86/30)*SUMIFS(64:64,$1:$1,BU$1+INT(-$N86/30))))</f>
        <v>0</v>
      </c>
      <c r="BV86" s="40">
        <f>IF(BV$7="",0,IF(BV$1=MAX($1:$1),$R64-SUM($T86:BU86),IF(BV$1=1,SUMIFS(64:64,$1:$1,"&gt;="&amp;1,$1:$1,"&lt;="&amp;INT(-$N86/30))+(-$N86/30-INT(-$N86/30))*SUMIFS(64:64,$1:$1,INT(-$N86/30)+1),0)+(-$N86/30-INT(-$N86/30))*SUMIFS(64:64,$1:$1,BV$1+INT(-$N86/30)+1)+(INT(-$N86/30)+1--$N86/30)*SUMIFS(64:64,$1:$1,BV$1+INT(-$N86/30))))</f>
        <v>0</v>
      </c>
      <c r="BW86" s="40">
        <f>IF(BW$7="",0,IF(BW$1=MAX($1:$1),$R64-SUM($T86:BV86),IF(BW$1=1,SUMIFS(64:64,$1:$1,"&gt;="&amp;1,$1:$1,"&lt;="&amp;INT(-$N86/30))+(-$N86/30-INT(-$N86/30))*SUMIFS(64:64,$1:$1,INT(-$N86/30)+1),0)+(-$N86/30-INT(-$N86/30))*SUMIFS(64:64,$1:$1,BW$1+INT(-$N86/30)+1)+(INT(-$N86/30)+1--$N86/30)*SUMIFS(64:64,$1:$1,BW$1+INT(-$N86/30))))</f>
        <v>0</v>
      </c>
      <c r="BX86" s="40">
        <f>IF(BX$7="",0,IF(BX$1=MAX($1:$1),$R64-SUM($T86:BW86),IF(BX$1=1,SUMIFS(64:64,$1:$1,"&gt;="&amp;1,$1:$1,"&lt;="&amp;INT(-$N86/30))+(-$N86/30-INT(-$N86/30))*SUMIFS(64:64,$1:$1,INT(-$N86/30)+1),0)+(-$N86/30-INT(-$N86/30))*SUMIFS(64:64,$1:$1,BX$1+INT(-$N86/30)+1)+(INT(-$N86/30)+1--$N86/30)*SUMIFS(64:64,$1:$1,BX$1+INT(-$N86/30))))</f>
        <v>0</v>
      </c>
      <c r="BY86" s="40">
        <f>IF(BY$7="",0,IF(BY$1=MAX($1:$1),$R64-SUM($T86:BX86),IF(BY$1=1,SUMIFS(64:64,$1:$1,"&gt;="&amp;1,$1:$1,"&lt;="&amp;INT(-$N86/30))+(-$N86/30-INT(-$N86/30))*SUMIFS(64:64,$1:$1,INT(-$N86/30)+1),0)+(-$N86/30-INT(-$N86/30))*SUMIFS(64:64,$1:$1,BY$1+INT(-$N86/30)+1)+(INT(-$N86/30)+1--$N86/30)*SUMIFS(64:64,$1:$1,BY$1+INT(-$N86/30))))</f>
        <v>0</v>
      </c>
      <c r="BZ86" s="40">
        <f>IF(BZ$7="",0,IF(BZ$1=MAX($1:$1),$R64-SUM($T86:BY86),IF(BZ$1=1,SUMIFS(64:64,$1:$1,"&gt;="&amp;1,$1:$1,"&lt;="&amp;INT(-$N86/30))+(-$N86/30-INT(-$N86/30))*SUMIFS(64:64,$1:$1,INT(-$N86/30)+1),0)+(-$N86/30-INT(-$N86/30))*SUMIFS(64:64,$1:$1,BZ$1+INT(-$N86/30)+1)+(INT(-$N86/30)+1--$N86/30)*SUMIFS(64:64,$1:$1,BZ$1+INT(-$N86/30))))</f>
        <v>0</v>
      </c>
      <c r="CA86" s="40">
        <f>IF(CA$7="",0,IF(CA$1=MAX($1:$1),$R64-SUM($T86:BZ86),IF(CA$1=1,SUMIFS(64:64,$1:$1,"&gt;="&amp;1,$1:$1,"&lt;="&amp;INT(-$N86/30))+(-$N86/30-INT(-$N86/30))*SUMIFS(64:64,$1:$1,INT(-$N86/30)+1),0)+(-$N86/30-INT(-$N86/30))*SUMIFS(64:64,$1:$1,CA$1+INT(-$N86/30)+1)+(INT(-$N86/30)+1--$N86/30)*SUMIFS(64:64,$1:$1,CA$1+INT(-$N86/30))))</f>
        <v>0</v>
      </c>
      <c r="CB86" s="40">
        <f>IF(CB$7="",0,IF(CB$1=MAX($1:$1),$R64-SUM($T86:CA86),IF(CB$1=1,SUMIFS(64:64,$1:$1,"&gt;="&amp;1,$1:$1,"&lt;="&amp;INT(-$N86/30))+(-$N86/30-INT(-$N86/30))*SUMIFS(64:64,$1:$1,INT(-$N86/30)+1),0)+(-$N86/30-INT(-$N86/30))*SUMIFS(64:64,$1:$1,CB$1+INT(-$N86/30)+1)+(INT(-$N86/30)+1--$N86/30)*SUMIFS(64:64,$1:$1,CB$1+INT(-$N86/30))))</f>
        <v>0</v>
      </c>
      <c r="CC86" s="40">
        <f>IF(CC$7="",0,IF(CC$1=MAX($1:$1),$R64-SUM($T86:CB86),IF(CC$1=1,SUMIFS(64:64,$1:$1,"&gt;="&amp;1,$1:$1,"&lt;="&amp;INT(-$N86/30))+(-$N86/30-INT(-$N86/30))*SUMIFS(64:64,$1:$1,INT(-$N86/30)+1),0)+(-$N86/30-INT(-$N86/30))*SUMIFS(64:64,$1:$1,CC$1+INT(-$N86/30)+1)+(INT(-$N86/30)+1--$N86/30)*SUMIFS(64:64,$1:$1,CC$1+INT(-$N86/30))))</f>
        <v>0</v>
      </c>
      <c r="CD86" s="40">
        <f>IF(CD$7="",0,IF(CD$1=MAX($1:$1),$R64-SUM($T86:CC86),IF(CD$1=1,SUMIFS(64:64,$1:$1,"&gt;="&amp;1,$1:$1,"&lt;="&amp;INT(-$N86/30))+(-$N86/30-INT(-$N86/30))*SUMIFS(64:64,$1:$1,INT(-$N86/30)+1),0)+(-$N86/30-INT(-$N86/30))*SUMIFS(64:64,$1:$1,CD$1+INT(-$N86/30)+1)+(INT(-$N86/30)+1--$N86/30)*SUMIFS(64:64,$1:$1,CD$1+INT(-$N86/30))))</f>
        <v>0</v>
      </c>
      <c r="CE86" s="40">
        <f>IF(CE$7="",0,IF(CE$1=MAX($1:$1),$R64-SUM($T86:CD86),IF(CE$1=1,SUMIFS(64:64,$1:$1,"&gt;="&amp;1,$1:$1,"&lt;="&amp;INT(-$N86/30))+(-$N86/30-INT(-$N86/30))*SUMIFS(64:64,$1:$1,INT(-$N86/30)+1),0)+(-$N86/30-INT(-$N86/30))*SUMIFS(64:64,$1:$1,CE$1+INT(-$N86/30)+1)+(INT(-$N86/30)+1--$N86/30)*SUMIFS(64:64,$1:$1,CE$1+INT(-$N86/30))))</f>
        <v>0</v>
      </c>
      <c r="CF86" s="40">
        <f>IF(CF$7="",0,IF(CF$1=MAX($1:$1),$R64-SUM($T86:CE86),IF(CF$1=1,SUMIFS(64:64,$1:$1,"&gt;="&amp;1,$1:$1,"&lt;="&amp;INT(-$N86/30))+(-$N86/30-INT(-$N86/30))*SUMIFS(64:64,$1:$1,INT(-$N86/30)+1),0)+(-$N86/30-INT(-$N86/30))*SUMIFS(64:64,$1:$1,CF$1+INT(-$N86/30)+1)+(INT(-$N86/30)+1--$N86/30)*SUMIFS(64:64,$1:$1,CF$1+INT(-$N86/30))))</f>
        <v>0</v>
      </c>
      <c r="CG86" s="40">
        <f>IF(CG$7="",0,IF(CG$1=MAX($1:$1),$R64-SUM($T86:CF86),IF(CG$1=1,SUMIFS(64:64,$1:$1,"&gt;="&amp;1,$1:$1,"&lt;="&amp;INT(-$N86/30))+(-$N86/30-INT(-$N86/30))*SUMIFS(64:64,$1:$1,INT(-$N86/30)+1),0)+(-$N86/30-INT(-$N86/30))*SUMIFS(64:64,$1:$1,CG$1+INT(-$N86/30)+1)+(INT(-$N86/30)+1--$N86/30)*SUMIFS(64:64,$1:$1,CG$1+INT(-$N86/30))))</f>
        <v>0</v>
      </c>
      <c r="CH86" s="40">
        <f>IF(CH$7="",0,IF(CH$1=MAX($1:$1),$R64-SUM($T86:CG86),IF(CH$1=1,SUMIFS(64:64,$1:$1,"&gt;="&amp;1,$1:$1,"&lt;="&amp;INT(-$N86/30))+(-$N86/30-INT(-$N86/30))*SUMIFS(64:64,$1:$1,INT(-$N86/30)+1),0)+(-$N86/30-INT(-$N86/30))*SUMIFS(64:64,$1:$1,CH$1+INT(-$N86/30)+1)+(INT(-$N86/30)+1--$N86/30)*SUMIFS(64:64,$1:$1,CH$1+INT(-$N86/30))))</f>
        <v>0</v>
      </c>
      <c r="CI86" s="40">
        <f>IF(CI$7="",0,IF(CI$1=MAX($1:$1),$R64-SUM($T86:CH86),IF(CI$1=1,SUMIFS(64:64,$1:$1,"&gt;="&amp;1,$1:$1,"&lt;="&amp;INT(-$N86/30))+(-$N86/30-INT(-$N86/30))*SUMIFS(64:64,$1:$1,INT(-$N86/30)+1),0)+(-$N86/30-INT(-$N86/30))*SUMIFS(64:64,$1:$1,CI$1+INT(-$N86/30)+1)+(INT(-$N86/30)+1--$N86/30)*SUMIFS(64:64,$1:$1,CI$1+INT(-$N86/30))))</f>
        <v>0</v>
      </c>
      <c r="CJ86" s="40">
        <f>IF(CJ$7="",0,IF(CJ$1=MAX($1:$1),$R64-SUM($T86:CI86),IF(CJ$1=1,SUMIFS(64:64,$1:$1,"&gt;="&amp;1,$1:$1,"&lt;="&amp;INT(-$N86/30))+(-$N86/30-INT(-$N86/30))*SUMIFS(64:64,$1:$1,INT(-$N86/30)+1),0)+(-$N86/30-INT(-$N86/30))*SUMIFS(64:64,$1:$1,CJ$1+INT(-$N86/30)+1)+(INT(-$N86/30)+1--$N86/30)*SUMIFS(64:64,$1:$1,CJ$1+INT(-$N86/30))))</f>
        <v>0</v>
      </c>
      <c r="CK86" s="40">
        <f>IF(CK$7="",0,IF(CK$1=MAX($1:$1),$R64-SUM($T86:CJ86),IF(CK$1=1,SUMIFS(64:64,$1:$1,"&gt;="&amp;1,$1:$1,"&lt;="&amp;INT(-$N86/30))+(-$N86/30-INT(-$N86/30))*SUMIFS(64:64,$1:$1,INT(-$N86/30)+1),0)+(-$N86/30-INT(-$N86/30))*SUMIFS(64:64,$1:$1,CK$1+INT(-$N86/30)+1)+(INT(-$N86/30)+1--$N86/30)*SUMIFS(64:64,$1:$1,CK$1+INT(-$N86/30))))</f>
        <v>0</v>
      </c>
      <c r="CL86" s="40">
        <f>IF(CL$7="",0,IF(CL$1=MAX($1:$1),$R64-SUM($T86:CK86),IF(CL$1=1,SUMIFS(64:64,$1:$1,"&gt;="&amp;1,$1:$1,"&lt;="&amp;INT(-$N86/30))+(-$N86/30-INT(-$N86/30))*SUMIFS(64:64,$1:$1,INT(-$N86/30)+1),0)+(-$N86/30-INT(-$N86/30))*SUMIFS(64:64,$1:$1,CL$1+INT(-$N86/30)+1)+(INT(-$N86/30)+1--$N86/30)*SUMIFS(64:64,$1:$1,CL$1+INT(-$N86/30))))</f>
        <v>0</v>
      </c>
      <c r="CM86" s="40">
        <f>IF(CM$7="",0,IF(CM$1=MAX($1:$1),$R64-SUM($T86:CL86),IF(CM$1=1,SUMIFS(64:64,$1:$1,"&gt;="&amp;1,$1:$1,"&lt;="&amp;INT(-$N86/30))+(-$N86/30-INT(-$N86/30))*SUMIFS(64:64,$1:$1,INT(-$N86/30)+1),0)+(-$N86/30-INT(-$N86/30))*SUMIFS(64:64,$1:$1,CM$1+INT(-$N86/30)+1)+(INT(-$N86/30)+1--$N86/30)*SUMIFS(64:64,$1:$1,CM$1+INT(-$N86/30))))</f>
        <v>0</v>
      </c>
      <c r="CN86" s="40">
        <f>IF(CN$7="",0,IF(CN$1=MAX($1:$1),$R64-SUM($T86:CM86),IF(CN$1=1,SUMIFS(64:64,$1:$1,"&gt;="&amp;1,$1:$1,"&lt;="&amp;INT(-$N86/30))+(-$N86/30-INT(-$N86/30))*SUMIFS(64:64,$1:$1,INT(-$N86/30)+1),0)+(-$N86/30-INT(-$N86/30))*SUMIFS(64:64,$1:$1,CN$1+INT(-$N86/30)+1)+(INT(-$N86/30)+1--$N86/30)*SUMIFS(64:64,$1:$1,CN$1+INT(-$N86/30))))</f>
        <v>0</v>
      </c>
      <c r="CO86" s="40">
        <f>IF(CO$7="",0,IF(CO$1=MAX($1:$1),$R64-SUM($T86:CN86),IF(CO$1=1,SUMIFS(64:64,$1:$1,"&gt;="&amp;1,$1:$1,"&lt;="&amp;INT(-$N86/30))+(-$N86/30-INT(-$N86/30))*SUMIFS(64:64,$1:$1,INT(-$N86/30)+1),0)+(-$N86/30-INT(-$N86/30))*SUMIFS(64:64,$1:$1,CO$1+INT(-$N86/30)+1)+(INT(-$N86/30)+1--$N86/30)*SUMIFS(64:64,$1:$1,CO$1+INT(-$N86/30))))</f>
        <v>0</v>
      </c>
      <c r="CP86" s="40">
        <f>IF(CP$7="",0,IF(CP$1=MAX($1:$1),$R64-SUM($T86:CO86),IF(CP$1=1,SUMIFS(64:64,$1:$1,"&gt;="&amp;1,$1:$1,"&lt;="&amp;INT(-$N86/30))+(-$N86/30-INT(-$N86/30))*SUMIFS(64:64,$1:$1,INT(-$N86/30)+1),0)+(-$N86/30-INT(-$N86/30))*SUMIFS(64:64,$1:$1,CP$1+INT(-$N86/30)+1)+(INT(-$N86/30)+1--$N86/30)*SUMIFS(64:64,$1:$1,CP$1+INT(-$N86/30))))</f>
        <v>0</v>
      </c>
      <c r="CQ86" s="40">
        <f>IF(CQ$7="",0,IF(CQ$1=MAX($1:$1),$R64-SUM($T86:CP86),IF(CQ$1=1,SUMIFS(64:64,$1:$1,"&gt;="&amp;1,$1:$1,"&lt;="&amp;INT(-$N86/30))+(-$N86/30-INT(-$N86/30))*SUMIFS(64:64,$1:$1,INT(-$N86/30)+1),0)+(-$N86/30-INT(-$N86/30))*SUMIFS(64:64,$1:$1,CQ$1+INT(-$N86/30)+1)+(INT(-$N86/30)+1--$N86/30)*SUMIFS(64:64,$1:$1,CQ$1+INT(-$N86/30))))</f>
        <v>0</v>
      </c>
      <c r="CR86" s="40">
        <f>IF(CR$7="",0,IF(CR$1=MAX($1:$1),$R64-SUM($T86:CQ86),IF(CR$1=1,SUMIFS(64:64,$1:$1,"&gt;="&amp;1,$1:$1,"&lt;="&amp;INT(-$N86/30))+(-$N86/30-INT(-$N86/30))*SUMIFS(64:64,$1:$1,INT(-$N86/30)+1),0)+(-$N86/30-INT(-$N86/30))*SUMIFS(64:64,$1:$1,CR$1+INT(-$N86/30)+1)+(INT(-$N86/30)+1--$N86/30)*SUMIFS(64:64,$1:$1,CR$1+INT(-$N86/30))))</f>
        <v>0</v>
      </c>
      <c r="CS86" s="40">
        <f>IF(CS$7="",0,IF(CS$1=MAX($1:$1),$R64-SUM($T86:CR86),IF(CS$1=1,SUMIFS(64:64,$1:$1,"&gt;="&amp;1,$1:$1,"&lt;="&amp;INT(-$N86/30))+(-$N86/30-INT(-$N86/30))*SUMIFS(64:64,$1:$1,INT(-$N86/30)+1),0)+(-$N86/30-INT(-$N86/30))*SUMIFS(64:64,$1:$1,CS$1+INT(-$N86/30)+1)+(INT(-$N86/30)+1--$N86/30)*SUMIFS(64:64,$1:$1,CS$1+INT(-$N86/30))))</f>
        <v>0</v>
      </c>
      <c r="CT86" s="40">
        <f>IF(CT$7="",0,IF(CT$1=MAX($1:$1),$R64-SUM($T86:CS86),IF(CT$1=1,SUMIFS(64:64,$1:$1,"&gt;="&amp;1,$1:$1,"&lt;="&amp;INT(-$N86/30))+(-$N86/30-INT(-$N86/30))*SUMIFS(64:64,$1:$1,INT(-$N86/30)+1),0)+(-$N86/30-INT(-$N86/30))*SUMIFS(64:64,$1:$1,CT$1+INT(-$N86/30)+1)+(INT(-$N86/30)+1--$N86/30)*SUMIFS(64:64,$1:$1,CT$1+INT(-$N86/30))))</f>
        <v>0</v>
      </c>
      <c r="CU86" s="40">
        <f>IF(CU$7="",0,IF(CU$1=MAX($1:$1),$R64-SUM($T86:CT86),IF(CU$1=1,SUMIFS(64:64,$1:$1,"&gt;="&amp;1,$1:$1,"&lt;="&amp;INT(-$N86/30))+(-$N86/30-INT(-$N86/30))*SUMIFS(64:64,$1:$1,INT(-$N86/30)+1),0)+(-$N86/30-INT(-$N86/30))*SUMIFS(64:64,$1:$1,CU$1+INT(-$N86/30)+1)+(INT(-$N86/30)+1--$N86/30)*SUMIFS(64:64,$1:$1,CU$1+INT(-$N86/30))))</f>
        <v>0</v>
      </c>
      <c r="CV86" s="40">
        <f>IF(CV$7="",0,IF(CV$1=MAX($1:$1),$R64-SUM($T86:CU86),IF(CV$1=1,SUMIFS(64:64,$1:$1,"&gt;="&amp;1,$1:$1,"&lt;="&amp;INT(-$N86/30))+(-$N86/30-INT(-$N86/30))*SUMIFS(64:64,$1:$1,INT(-$N86/30)+1),0)+(-$N86/30-INT(-$N86/30))*SUMIFS(64:64,$1:$1,CV$1+INT(-$N86/30)+1)+(INT(-$N86/30)+1--$N86/30)*SUMIFS(64:64,$1:$1,CV$1+INT(-$N86/30))))</f>
        <v>0</v>
      </c>
      <c r="CW86" s="40">
        <f>IF(CW$7="",0,IF(CW$1=MAX($1:$1),$R64-SUM($T86:CV86),IF(CW$1=1,SUMIFS(64:64,$1:$1,"&gt;="&amp;1,$1:$1,"&lt;="&amp;INT(-$N86/30))+(-$N86/30-INT(-$N86/30))*SUMIFS(64:64,$1:$1,INT(-$N86/30)+1),0)+(-$N86/30-INT(-$N86/30))*SUMIFS(64:64,$1:$1,CW$1+INT(-$N86/30)+1)+(INT(-$N86/30)+1--$N86/30)*SUMIFS(64:64,$1:$1,CW$1+INT(-$N86/30))))</f>
        <v>0</v>
      </c>
      <c r="CX86" s="40">
        <f>IF(CX$7="",0,IF(CX$1=MAX($1:$1),$R64-SUM($T86:CW86),IF(CX$1=1,SUMIFS(64:64,$1:$1,"&gt;="&amp;1,$1:$1,"&lt;="&amp;INT(-$N86/30))+(-$N86/30-INT(-$N86/30))*SUMIFS(64:64,$1:$1,INT(-$N86/30)+1),0)+(-$N86/30-INT(-$N86/30))*SUMIFS(64:64,$1:$1,CX$1+INT(-$N86/30)+1)+(INT(-$N86/30)+1--$N86/30)*SUMIFS(64:64,$1:$1,CX$1+INT(-$N86/30))))</f>
        <v>0</v>
      </c>
      <c r="CY86" s="40">
        <f>IF(CY$7="",0,IF(CY$1=MAX($1:$1),$R64-SUM($T86:CX86),IF(CY$1=1,SUMIFS(64:64,$1:$1,"&gt;="&amp;1,$1:$1,"&lt;="&amp;INT(-$N86/30))+(-$N86/30-INT(-$N86/30))*SUMIFS(64:64,$1:$1,INT(-$N86/30)+1),0)+(-$N86/30-INT(-$N86/30))*SUMIFS(64:64,$1:$1,CY$1+INT(-$N86/30)+1)+(INT(-$N86/30)+1--$N86/30)*SUMIFS(64:64,$1:$1,CY$1+INT(-$N86/30))))</f>
        <v>0</v>
      </c>
      <c r="CZ86" s="40">
        <f>IF(CZ$7="",0,IF(CZ$1=MAX($1:$1),$R64-SUM($T86:CY86),IF(CZ$1=1,SUMIFS(64:64,$1:$1,"&gt;="&amp;1,$1:$1,"&lt;="&amp;INT(-$N86/30))+(-$N86/30-INT(-$N86/30))*SUMIFS(64:64,$1:$1,INT(-$N86/30)+1),0)+(-$N86/30-INT(-$N86/30))*SUMIFS(64:64,$1:$1,CZ$1+INT(-$N86/30)+1)+(INT(-$N86/30)+1--$N86/30)*SUMIFS(64:64,$1:$1,CZ$1+INT(-$N86/30))))</f>
        <v>0</v>
      </c>
      <c r="DA86" s="40">
        <f>IF(DA$7="",0,IF(DA$1=MAX($1:$1),$R64-SUM($T86:CZ86),IF(DA$1=1,SUMIFS(64:64,$1:$1,"&gt;="&amp;1,$1:$1,"&lt;="&amp;INT(-$N86/30))+(-$N86/30-INT(-$N86/30))*SUMIFS(64:64,$1:$1,INT(-$N86/30)+1),0)+(-$N86/30-INT(-$N86/30))*SUMIFS(64:64,$1:$1,DA$1+INT(-$N86/30)+1)+(INT(-$N86/30)+1--$N86/30)*SUMIFS(64:64,$1:$1,DA$1+INT(-$N86/30))))</f>
        <v>0</v>
      </c>
      <c r="DB86" s="40">
        <f>IF(DB$7="",0,IF(DB$1=MAX($1:$1),$R64-SUM($T86:DA86),IF(DB$1=1,SUMIFS(64:64,$1:$1,"&gt;="&amp;1,$1:$1,"&lt;="&amp;INT(-$N86/30))+(-$N86/30-INT(-$N86/30))*SUMIFS(64:64,$1:$1,INT(-$N86/30)+1),0)+(-$N86/30-INT(-$N86/30))*SUMIFS(64:64,$1:$1,DB$1+INT(-$N86/30)+1)+(INT(-$N86/30)+1--$N86/30)*SUMIFS(64:64,$1:$1,DB$1+INT(-$N86/30))))</f>
        <v>0</v>
      </c>
      <c r="DC86" s="40">
        <f>IF(DC$7="",0,IF(DC$1=MAX($1:$1),$R64-SUM($T86:DB86),IF(DC$1=1,SUMIFS(64:64,$1:$1,"&gt;="&amp;1,$1:$1,"&lt;="&amp;INT(-$N86/30))+(-$N86/30-INT(-$N86/30))*SUMIFS(64:64,$1:$1,INT(-$N86/30)+1),0)+(-$N86/30-INT(-$N86/30))*SUMIFS(64:64,$1:$1,DC$1+INT(-$N86/30)+1)+(INT(-$N86/30)+1--$N86/30)*SUMIFS(64:64,$1:$1,DC$1+INT(-$N86/30))))</f>
        <v>0</v>
      </c>
      <c r="DD86" s="40">
        <f>IF(DD$7="",0,IF(DD$1=MAX($1:$1),$R64-SUM($T86:DC86),IF(DD$1=1,SUMIFS(64:64,$1:$1,"&gt;="&amp;1,$1:$1,"&lt;="&amp;INT(-$N86/30))+(-$N86/30-INT(-$N86/30))*SUMIFS(64:64,$1:$1,INT(-$N86/30)+1),0)+(-$N86/30-INT(-$N86/30))*SUMIFS(64:64,$1:$1,DD$1+INT(-$N86/30)+1)+(INT(-$N86/30)+1--$N86/30)*SUMIFS(64:64,$1:$1,DD$1+INT(-$N86/30))))</f>
        <v>0</v>
      </c>
      <c r="DE86" s="40">
        <f>IF(DE$7="",0,IF(DE$1=MAX($1:$1),$R64-SUM($T86:DD86),IF(DE$1=1,SUMIFS(64:64,$1:$1,"&gt;="&amp;1,$1:$1,"&lt;="&amp;INT(-$N86/30))+(-$N86/30-INT(-$N86/30))*SUMIFS(64:64,$1:$1,INT(-$N86/30)+1),0)+(-$N86/30-INT(-$N86/30))*SUMIFS(64:64,$1:$1,DE$1+INT(-$N86/30)+1)+(INT(-$N86/30)+1--$N86/30)*SUMIFS(64:64,$1:$1,DE$1+INT(-$N86/30))))</f>
        <v>0</v>
      </c>
      <c r="DF86" s="40">
        <f>IF(DF$7="",0,IF(DF$1=MAX($1:$1),$R64-SUM($T86:DE86),IF(DF$1=1,SUMIFS(64:64,$1:$1,"&gt;="&amp;1,$1:$1,"&lt;="&amp;INT(-$N86/30))+(-$N86/30-INT(-$N86/30))*SUMIFS(64:64,$1:$1,INT(-$N86/30)+1),0)+(-$N86/30-INT(-$N86/30))*SUMIFS(64:64,$1:$1,DF$1+INT(-$N86/30)+1)+(INT(-$N86/30)+1--$N86/30)*SUMIFS(64:64,$1:$1,DF$1+INT(-$N86/30))))</f>
        <v>0</v>
      </c>
      <c r="DG86" s="40">
        <f>IF(DG$7="",0,IF(DG$1=MAX($1:$1),$R64-SUM($T86:DF86),IF(DG$1=1,SUMIFS(64:64,$1:$1,"&gt;="&amp;1,$1:$1,"&lt;="&amp;INT(-$N86/30))+(-$N86/30-INT(-$N86/30))*SUMIFS(64:64,$1:$1,INT(-$N86/30)+1),0)+(-$N86/30-INT(-$N86/30))*SUMIFS(64:64,$1:$1,DG$1+INT(-$N86/30)+1)+(INT(-$N86/30)+1--$N86/30)*SUMIFS(64:64,$1:$1,DG$1+INT(-$N86/30))))</f>
        <v>0</v>
      </c>
      <c r="DH86" s="40">
        <f>IF(DH$7="",0,IF(DH$1=MAX($1:$1),$R64-SUM($T86:DG86),IF(DH$1=1,SUMIFS(64:64,$1:$1,"&gt;="&amp;1,$1:$1,"&lt;="&amp;INT(-$N86/30))+(-$N86/30-INT(-$N86/30))*SUMIFS(64:64,$1:$1,INT(-$N86/30)+1),0)+(-$N86/30-INT(-$N86/30))*SUMIFS(64:64,$1:$1,DH$1+INT(-$N86/30)+1)+(INT(-$N86/30)+1--$N86/30)*SUMIFS(64:64,$1:$1,DH$1+INT(-$N86/30))))</f>
        <v>0</v>
      </c>
      <c r="DI86" s="40">
        <f>IF(DI$7="",0,IF(DI$1=MAX($1:$1),$R64-SUM($T86:DH86),IF(DI$1=1,SUMIFS(64:64,$1:$1,"&gt;="&amp;1,$1:$1,"&lt;="&amp;INT(-$N86/30))+(-$N86/30-INT(-$N86/30))*SUMIFS(64:64,$1:$1,INT(-$N86/30)+1),0)+(-$N86/30-INT(-$N86/30))*SUMIFS(64:64,$1:$1,DI$1+INT(-$N86/30)+1)+(INT(-$N86/30)+1--$N86/30)*SUMIFS(64:64,$1:$1,DI$1+INT(-$N86/30))))</f>
        <v>0</v>
      </c>
      <c r="DJ86" s="40">
        <f>IF(DJ$7="",0,IF(DJ$1=MAX($1:$1),$R64-SUM($T86:DI86),IF(DJ$1=1,SUMIFS(64:64,$1:$1,"&gt;="&amp;1,$1:$1,"&lt;="&amp;INT(-$N86/30))+(-$N86/30-INT(-$N86/30))*SUMIFS(64:64,$1:$1,INT(-$N86/30)+1),0)+(-$N86/30-INT(-$N86/30))*SUMIFS(64:64,$1:$1,DJ$1+INT(-$N86/30)+1)+(INT(-$N86/30)+1--$N86/30)*SUMIFS(64:64,$1:$1,DJ$1+INT(-$N86/30))))</f>
        <v>0</v>
      </c>
      <c r="DK86" s="40">
        <f>IF(DK$7="",0,IF(DK$1=MAX($1:$1),$R64-SUM($T86:DJ86),IF(DK$1=1,SUMIFS(64:64,$1:$1,"&gt;="&amp;1,$1:$1,"&lt;="&amp;INT(-$N86/30))+(-$N86/30-INT(-$N86/30))*SUMIFS(64:64,$1:$1,INT(-$N86/30)+1),0)+(-$N86/30-INT(-$N86/30))*SUMIFS(64:64,$1:$1,DK$1+INT(-$N86/30)+1)+(INT(-$N86/30)+1--$N86/30)*SUMIFS(64:64,$1:$1,DK$1+INT(-$N86/30))))</f>
        <v>0</v>
      </c>
      <c r="DL86" s="40">
        <f>IF(DL$7="",0,IF(DL$1=MAX($1:$1),$R64-SUM($T86:DK86),IF(DL$1=1,SUMIFS(64:64,$1:$1,"&gt;="&amp;1,$1:$1,"&lt;="&amp;INT(-$N86/30))+(-$N86/30-INT(-$N86/30))*SUMIFS(64:64,$1:$1,INT(-$N86/30)+1),0)+(-$N86/30-INT(-$N86/30))*SUMIFS(64:64,$1:$1,DL$1+INT(-$N86/30)+1)+(INT(-$N86/30)+1--$N86/30)*SUMIFS(64:64,$1:$1,DL$1+INT(-$N86/30))))</f>
        <v>0</v>
      </c>
      <c r="DM86" s="40">
        <f>IF(DM$7="",0,IF(DM$1=MAX($1:$1),$R64-SUM($T86:DL86),IF(DM$1=1,SUMIFS(64:64,$1:$1,"&gt;="&amp;1,$1:$1,"&lt;="&amp;INT(-$N86/30))+(-$N86/30-INT(-$N86/30))*SUMIFS(64:64,$1:$1,INT(-$N86/30)+1),0)+(-$N86/30-INT(-$N86/30))*SUMIFS(64:64,$1:$1,DM$1+INT(-$N86/30)+1)+(INT(-$N86/30)+1--$N86/30)*SUMIFS(64:64,$1:$1,DM$1+INT(-$N86/30))))</f>
        <v>0</v>
      </c>
      <c r="DN86" s="40">
        <f>IF(DN$7="",0,IF(DN$1=MAX($1:$1),$R64-SUM($T86:DM86),IF(DN$1=1,SUMIFS(64:64,$1:$1,"&gt;="&amp;1,$1:$1,"&lt;="&amp;INT(-$N86/30))+(-$N86/30-INT(-$N86/30))*SUMIFS(64:64,$1:$1,INT(-$N86/30)+1),0)+(-$N86/30-INT(-$N86/30))*SUMIFS(64:64,$1:$1,DN$1+INT(-$N86/30)+1)+(INT(-$N86/30)+1--$N86/30)*SUMIFS(64:64,$1:$1,DN$1+INT(-$N86/30))))</f>
        <v>0</v>
      </c>
      <c r="DO86" s="40">
        <f>IF(DO$7="",0,IF(DO$1=MAX($1:$1),$R64-SUM($T86:DN86),IF(DO$1=1,SUMIFS(64:64,$1:$1,"&gt;="&amp;1,$1:$1,"&lt;="&amp;INT(-$N86/30))+(-$N86/30-INT(-$N86/30))*SUMIFS(64:64,$1:$1,INT(-$N86/30)+1),0)+(-$N86/30-INT(-$N86/30))*SUMIFS(64:64,$1:$1,DO$1+INT(-$N86/30)+1)+(INT(-$N86/30)+1--$N86/30)*SUMIFS(64:64,$1:$1,DO$1+INT(-$N86/30))))</f>
        <v>0</v>
      </c>
      <c r="DP86" s="40">
        <f>IF(DP$7="",0,IF(DP$1=MAX($1:$1),$R64-SUM($T86:DO86),IF(DP$1=1,SUMIFS(64:64,$1:$1,"&gt;="&amp;1,$1:$1,"&lt;="&amp;INT(-$N86/30))+(-$N86/30-INT(-$N86/30))*SUMIFS(64:64,$1:$1,INT(-$N86/30)+1),0)+(-$N86/30-INT(-$N86/30))*SUMIFS(64:64,$1:$1,DP$1+INT(-$N86/30)+1)+(INT(-$N86/30)+1--$N86/30)*SUMIFS(64:64,$1:$1,DP$1+INT(-$N86/30))))</f>
        <v>0</v>
      </c>
      <c r="DQ86" s="40">
        <f>IF(DQ$7="",0,IF(DQ$1=MAX($1:$1),$R64-SUM($T86:DP86),IF(DQ$1=1,SUMIFS(64:64,$1:$1,"&gt;="&amp;1,$1:$1,"&lt;="&amp;INT(-$N86/30))+(-$N86/30-INT(-$N86/30))*SUMIFS(64:64,$1:$1,INT(-$N86/30)+1),0)+(-$N86/30-INT(-$N86/30))*SUMIFS(64:64,$1:$1,DQ$1+INT(-$N86/30)+1)+(INT(-$N86/30)+1--$N86/30)*SUMIFS(64:64,$1:$1,DQ$1+INT(-$N86/30))))</f>
        <v>0</v>
      </c>
      <c r="DR86" s="40">
        <f>IF(DR$7="",0,IF(DR$1=MAX($1:$1),$R64-SUM($T86:DQ86),IF(DR$1=1,SUMIFS(64:64,$1:$1,"&gt;="&amp;1,$1:$1,"&lt;="&amp;INT(-$N86/30))+(-$N86/30-INT(-$N86/30))*SUMIFS(64:64,$1:$1,INT(-$N86/30)+1),0)+(-$N86/30-INT(-$N86/30))*SUMIFS(64:64,$1:$1,DR$1+INT(-$N86/30)+1)+(INT(-$N86/30)+1--$N86/30)*SUMIFS(64:64,$1:$1,DR$1+INT(-$N86/30))))</f>
        <v>0</v>
      </c>
      <c r="DS86" s="40">
        <f>IF(DS$7="",0,IF(DS$1=MAX($1:$1),$R64-SUM($T86:DR86),IF(DS$1=1,SUMIFS(64:64,$1:$1,"&gt;="&amp;1,$1:$1,"&lt;="&amp;INT(-$N86/30))+(-$N86/30-INT(-$N86/30))*SUMIFS(64:64,$1:$1,INT(-$N86/30)+1),0)+(-$N86/30-INT(-$N86/30))*SUMIFS(64:64,$1:$1,DS$1+INT(-$N86/30)+1)+(INT(-$N86/30)+1--$N86/30)*SUMIFS(64:64,$1:$1,DS$1+INT(-$N86/30))))</f>
        <v>0</v>
      </c>
      <c r="DT86" s="40">
        <f>IF(DT$7="",0,IF(DT$1=MAX($1:$1),$R64-SUM($T86:DS86),IF(DT$1=1,SUMIFS(64:64,$1:$1,"&gt;="&amp;1,$1:$1,"&lt;="&amp;INT(-$N86/30))+(-$N86/30-INT(-$N86/30))*SUMIFS(64:64,$1:$1,INT(-$N86/30)+1),0)+(-$N86/30-INT(-$N86/30))*SUMIFS(64:64,$1:$1,DT$1+INT(-$N86/30)+1)+(INT(-$N86/30)+1--$N86/30)*SUMIFS(64:64,$1:$1,DT$1+INT(-$N86/30))))</f>
        <v>0</v>
      </c>
      <c r="DU86" s="40">
        <f>IF(DU$7="",0,IF(DU$1=MAX($1:$1),$R64-SUM($T86:DT86),IF(DU$1=1,SUMIFS(64:64,$1:$1,"&gt;="&amp;1,$1:$1,"&lt;="&amp;INT(-$N86/30))+(-$N86/30-INT(-$N86/30))*SUMIFS(64:64,$1:$1,INT(-$N86/30)+1),0)+(-$N86/30-INT(-$N86/30))*SUMIFS(64:64,$1:$1,DU$1+INT(-$N86/30)+1)+(INT(-$N86/30)+1--$N86/30)*SUMIFS(64:64,$1:$1,DU$1+INT(-$N86/30))))</f>
        <v>0</v>
      </c>
      <c r="DV86" s="40">
        <f>IF(DV$7="",0,IF(DV$1=MAX($1:$1),$R64-SUM($T86:DU86),IF(DV$1=1,SUMIFS(64:64,$1:$1,"&gt;="&amp;1,$1:$1,"&lt;="&amp;INT(-$N86/30))+(-$N86/30-INT(-$N86/30))*SUMIFS(64:64,$1:$1,INT(-$N86/30)+1),0)+(-$N86/30-INT(-$N86/30))*SUMIFS(64:64,$1:$1,DV$1+INT(-$N86/30)+1)+(INT(-$N86/30)+1--$N86/30)*SUMIFS(64:64,$1:$1,DV$1+INT(-$N86/30))))</f>
        <v>0</v>
      </c>
      <c r="DW86" s="40">
        <f>IF(DW$7="",0,IF(DW$1=MAX($1:$1),$R64-SUM($T86:DV86),IF(DW$1=1,SUMIFS(64:64,$1:$1,"&gt;="&amp;1,$1:$1,"&lt;="&amp;INT(-$N86/30))+(-$N86/30-INT(-$N86/30))*SUMIFS(64:64,$1:$1,INT(-$N86/30)+1),0)+(-$N86/30-INT(-$N86/30))*SUMIFS(64:64,$1:$1,DW$1+INT(-$N86/30)+1)+(INT(-$N86/30)+1--$N86/30)*SUMIFS(64:64,$1:$1,DW$1+INT(-$N86/30))))</f>
        <v>0</v>
      </c>
      <c r="DX86" s="40">
        <f>IF(DX$7="",0,IF(DX$1=MAX($1:$1),$R64-SUM($T86:DW86),IF(DX$1=1,SUMIFS(64:64,$1:$1,"&gt;="&amp;1,$1:$1,"&lt;="&amp;INT(-$N86/30))+(-$N86/30-INT(-$N86/30))*SUMIFS(64:64,$1:$1,INT(-$N86/30)+1),0)+(-$N86/30-INT(-$N86/30))*SUMIFS(64:64,$1:$1,DX$1+INT(-$N86/30)+1)+(INT(-$N86/30)+1--$N86/30)*SUMIFS(64:64,$1:$1,DX$1+INT(-$N86/30))))</f>
        <v>0</v>
      </c>
      <c r="DY86" s="40">
        <f>IF(DY$7="",0,IF(DY$1=MAX($1:$1),$R64-SUM($T86:DX86),IF(DY$1=1,SUMIFS(64:64,$1:$1,"&gt;="&amp;1,$1:$1,"&lt;="&amp;INT(-$N86/30))+(-$N86/30-INT(-$N86/30))*SUMIFS(64:64,$1:$1,INT(-$N86/30)+1),0)+(-$N86/30-INT(-$N86/30))*SUMIFS(64:64,$1:$1,DY$1+INT(-$N86/30)+1)+(INT(-$N86/30)+1--$N86/30)*SUMIFS(64:64,$1:$1,DY$1+INT(-$N86/30))))</f>
        <v>0</v>
      </c>
      <c r="DZ86" s="40">
        <f>IF(DZ$7="",0,IF(DZ$1=MAX($1:$1),$R64-SUM($T86:DY86),IF(DZ$1=1,SUMIFS(64:64,$1:$1,"&gt;="&amp;1,$1:$1,"&lt;="&amp;INT(-$N86/30))+(-$N86/30-INT(-$N86/30))*SUMIFS(64:64,$1:$1,INT(-$N86/30)+1),0)+(-$N86/30-INT(-$N86/30))*SUMIFS(64:64,$1:$1,DZ$1+INT(-$N86/30)+1)+(INT(-$N86/30)+1--$N86/30)*SUMIFS(64:64,$1:$1,DZ$1+INT(-$N86/30))))</f>
        <v>0</v>
      </c>
      <c r="EA86" s="40">
        <f>IF(EA$7="",0,IF(EA$1=MAX($1:$1),$R64-SUM($T86:DZ86),IF(EA$1=1,SUMIFS(64:64,$1:$1,"&gt;="&amp;1,$1:$1,"&lt;="&amp;INT(-$N86/30))+(-$N86/30-INT(-$N86/30))*SUMIFS(64:64,$1:$1,INT(-$N86/30)+1),0)+(-$N86/30-INT(-$N86/30))*SUMIFS(64:64,$1:$1,EA$1+INT(-$N86/30)+1)+(INT(-$N86/30)+1--$N86/30)*SUMIFS(64:64,$1:$1,EA$1+INT(-$N86/30))))</f>
        <v>0</v>
      </c>
      <c r="EB86" s="40">
        <f>IF(EB$7="",0,IF(EB$1=MAX($1:$1),$R64-SUM($T86:EA86),IF(EB$1=1,SUMIFS(64:64,$1:$1,"&gt;="&amp;1,$1:$1,"&lt;="&amp;INT(-$N86/30))+(-$N86/30-INT(-$N86/30))*SUMIFS(64:64,$1:$1,INT(-$N86/30)+1),0)+(-$N86/30-INT(-$N86/30))*SUMIFS(64:64,$1:$1,EB$1+INT(-$N86/30)+1)+(INT(-$N86/30)+1--$N86/30)*SUMIFS(64:64,$1:$1,EB$1+INT(-$N86/30))))</f>
        <v>0</v>
      </c>
      <c r="EC86" s="40">
        <f>IF(EC$7="",0,IF(EC$1=MAX($1:$1),$R64-SUM($T86:EB86),IF(EC$1=1,SUMIFS(64:64,$1:$1,"&gt;="&amp;1,$1:$1,"&lt;="&amp;INT(-$N86/30))+(-$N86/30-INT(-$N86/30))*SUMIFS(64:64,$1:$1,INT(-$N86/30)+1),0)+(-$N86/30-INT(-$N86/30))*SUMIFS(64:64,$1:$1,EC$1+INT(-$N86/30)+1)+(INT(-$N86/30)+1--$N86/30)*SUMIFS(64:64,$1:$1,EC$1+INT(-$N86/30))))</f>
        <v>0</v>
      </c>
      <c r="ED86" s="40">
        <f>IF(ED$7="",0,IF(ED$1=MAX($1:$1),$R64-SUM($T86:EC86),IF(ED$1=1,SUMIFS(64:64,$1:$1,"&gt;="&amp;1,$1:$1,"&lt;="&amp;INT(-$N86/30))+(-$N86/30-INT(-$N86/30))*SUMIFS(64:64,$1:$1,INT(-$N86/30)+1),0)+(-$N86/30-INT(-$N86/30))*SUMIFS(64:64,$1:$1,ED$1+INT(-$N86/30)+1)+(INT(-$N86/30)+1--$N86/30)*SUMIFS(64:64,$1:$1,ED$1+INT(-$N86/30))))</f>
        <v>0</v>
      </c>
      <c r="EE86" s="40">
        <f>IF(EE$7="",0,IF(EE$1=MAX($1:$1),$R64-SUM($T86:ED86),IF(EE$1=1,SUMIFS(64:64,$1:$1,"&gt;="&amp;1,$1:$1,"&lt;="&amp;INT(-$N86/30))+(-$N86/30-INT(-$N86/30))*SUMIFS(64:64,$1:$1,INT(-$N86/30)+1),0)+(-$N86/30-INT(-$N86/30))*SUMIFS(64:64,$1:$1,EE$1+INT(-$N86/30)+1)+(INT(-$N86/30)+1--$N86/30)*SUMIFS(64:64,$1:$1,EE$1+INT(-$N86/30))))</f>
        <v>0</v>
      </c>
      <c r="EF86" s="40">
        <f>IF(EF$7="",0,IF(EF$1=MAX($1:$1),$R64-SUM($T86:EE86),IF(EF$1=1,SUMIFS(64:64,$1:$1,"&gt;="&amp;1,$1:$1,"&lt;="&amp;INT(-$N86/30))+(-$N86/30-INT(-$N86/30))*SUMIFS(64:64,$1:$1,INT(-$N86/30)+1),0)+(-$N86/30-INT(-$N86/30))*SUMIFS(64:64,$1:$1,EF$1+INT(-$N86/30)+1)+(INT(-$N86/30)+1--$N86/30)*SUMIFS(64:64,$1:$1,EF$1+INT(-$N86/30))))</f>
        <v>0</v>
      </c>
      <c r="EG86" s="40">
        <f>IF(EG$7="",0,IF(EG$1=MAX($1:$1),$R64-SUM($T86:EF86),IF(EG$1=1,SUMIFS(64:64,$1:$1,"&gt;="&amp;1,$1:$1,"&lt;="&amp;INT(-$N86/30))+(-$N86/30-INT(-$N86/30))*SUMIFS(64:64,$1:$1,INT(-$N86/30)+1),0)+(-$N86/30-INT(-$N86/30))*SUMIFS(64:64,$1:$1,EG$1+INT(-$N86/30)+1)+(INT(-$N86/30)+1--$N86/30)*SUMIFS(64:64,$1:$1,EG$1+INT(-$N86/30))))</f>
        <v>0</v>
      </c>
      <c r="EH86" s="40">
        <f>IF(EH$7="",0,IF(EH$1=MAX($1:$1),$R64-SUM($T86:EG86),IF(EH$1=1,SUMIFS(64:64,$1:$1,"&gt;="&amp;1,$1:$1,"&lt;="&amp;INT(-$N86/30))+(-$N86/30-INT(-$N86/30))*SUMIFS(64:64,$1:$1,INT(-$N86/30)+1),0)+(-$N86/30-INT(-$N86/30))*SUMIFS(64:64,$1:$1,EH$1+INT(-$N86/30)+1)+(INT(-$N86/30)+1--$N86/30)*SUMIFS(64:64,$1:$1,EH$1+INT(-$N86/30))))</f>
        <v>0</v>
      </c>
      <c r="EI86" s="40">
        <f>IF(EI$7="",0,IF(EI$1=MAX($1:$1),$R64-SUM($T86:EH86),IF(EI$1=1,SUMIFS(64:64,$1:$1,"&gt;="&amp;1,$1:$1,"&lt;="&amp;INT(-$N86/30))+(-$N86/30-INT(-$N86/30))*SUMIFS(64:64,$1:$1,INT(-$N86/30)+1),0)+(-$N86/30-INT(-$N86/30))*SUMIFS(64:64,$1:$1,EI$1+INT(-$N86/30)+1)+(INT(-$N86/30)+1--$N86/30)*SUMIFS(64:64,$1:$1,EI$1+INT(-$N86/30))))</f>
        <v>0</v>
      </c>
      <c r="EJ86" s="40">
        <f>IF(EJ$7="",0,IF(EJ$1=MAX($1:$1),$R64-SUM($T86:EI86),IF(EJ$1=1,SUMIFS(64:64,$1:$1,"&gt;="&amp;1,$1:$1,"&lt;="&amp;INT(-$N86/30))+(-$N86/30-INT(-$N86/30))*SUMIFS(64:64,$1:$1,INT(-$N86/30)+1),0)+(-$N86/30-INT(-$N86/30))*SUMIFS(64:64,$1:$1,EJ$1+INT(-$N86/30)+1)+(INT(-$N86/30)+1--$N86/30)*SUMIFS(64:64,$1:$1,EJ$1+INT(-$N86/30))))</f>
        <v>0</v>
      </c>
      <c r="EK86" s="40">
        <f>IF(EK$7="",0,IF(EK$1=MAX($1:$1),$R64-SUM($T86:EJ86),IF(EK$1=1,SUMIFS(64:64,$1:$1,"&gt;="&amp;1,$1:$1,"&lt;="&amp;INT(-$N86/30))+(-$N86/30-INT(-$N86/30))*SUMIFS(64:64,$1:$1,INT(-$N86/30)+1),0)+(-$N86/30-INT(-$N86/30))*SUMIFS(64:64,$1:$1,EK$1+INT(-$N86/30)+1)+(INT(-$N86/30)+1--$N86/30)*SUMIFS(64:64,$1:$1,EK$1+INT(-$N86/30))))</f>
        <v>0</v>
      </c>
      <c r="EL86" s="40">
        <f>IF(EL$7="",0,IF(EL$1=MAX($1:$1),$R64-SUM($T86:EK86),IF(EL$1=1,SUMIFS(64:64,$1:$1,"&gt;="&amp;1,$1:$1,"&lt;="&amp;INT(-$N86/30))+(-$N86/30-INT(-$N86/30))*SUMIFS(64:64,$1:$1,INT(-$N86/30)+1),0)+(-$N86/30-INT(-$N86/30))*SUMIFS(64:64,$1:$1,EL$1+INT(-$N86/30)+1)+(INT(-$N86/30)+1--$N86/30)*SUMIFS(64:64,$1:$1,EL$1+INT(-$N86/30))))</f>
        <v>0</v>
      </c>
      <c r="EM86" s="40">
        <f>IF(EM$7="",0,IF(EM$1=MAX($1:$1),$R64-SUM($T86:EL86),IF(EM$1=1,SUMIFS(64:64,$1:$1,"&gt;="&amp;1,$1:$1,"&lt;="&amp;INT(-$N86/30))+(-$N86/30-INT(-$N86/30))*SUMIFS(64:64,$1:$1,INT(-$N86/30)+1),0)+(-$N86/30-INT(-$N86/30))*SUMIFS(64:64,$1:$1,EM$1+INT(-$N86/30)+1)+(INT(-$N86/30)+1--$N86/30)*SUMIFS(64:64,$1:$1,EM$1+INT(-$N86/30))))</f>
        <v>0</v>
      </c>
      <c r="EN86" s="40">
        <f>IF(EN$7="",0,IF(EN$1=MAX($1:$1),$R64-SUM($T86:EM86),IF(EN$1=1,SUMIFS(64:64,$1:$1,"&gt;="&amp;1,$1:$1,"&lt;="&amp;INT(-$N86/30))+(-$N86/30-INT(-$N86/30))*SUMIFS(64:64,$1:$1,INT(-$N86/30)+1),0)+(-$N86/30-INT(-$N86/30))*SUMIFS(64:64,$1:$1,EN$1+INT(-$N86/30)+1)+(INT(-$N86/30)+1--$N86/30)*SUMIFS(64:64,$1:$1,EN$1+INT(-$N86/30))))</f>
        <v>0</v>
      </c>
      <c r="EO86" s="40">
        <f>IF(EO$7="",0,IF(EO$1=MAX($1:$1),$R64-SUM($T86:EN86),IF(EO$1=1,SUMIFS(64:64,$1:$1,"&gt;="&amp;1,$1:$1,"&lt;="&amp;INT(-$N86/30))+(-$N86/30-INT(-$N86/30))*SUMIFS(64:64,$1:$1,INT(-$N86/30)+1),0)+(-$N86/30-INT(-$N86/30))*SUMIFS(64:64,$1:$1,EO$1+INT(-$N86/30)+1)+(INT(-$N86/30)+1--$N86/30)*SUMIFS(64:64,$1:$1,EO$1+INT(-$N86/30))))</f>
        <v>0</v>
      </c>
      <c r="EP86" s="40">
        <f>IF(EP$7="",0,IF(EP$1=MAX($1:$1),$R64-SUM($T86:EO86),IF(EP$1=1,SUMIFS(64:64,$1:$1,"&gt;="&amp;1,$1:$1,"&lt;="&amp;INT(-$N86/30))+(-$N86/30-INT(-$N86/30))*SUMIFS(64:64,$1:$1,INT(-$N86/30)+1),0)+(-$N86/30-INT(-$N86/30))*SUMIFS(64:64,$1:$1,EP$1+INT(-$N86/30)+1)+(INT(-$N86/30)+1--$N86/30)*SUMIFS(64:64,$1:$1,EP$1+INT(-$N86/30))))</f>
        <v>0</v>
      </c>
      <c r="EQ86" s="40">
        <f>IF(EQ$7="",0,IF(EQ$1=MAX($1:$1),$R64-SUM($T86:EP86),IF(EQ$1=1,SUMIFS(64:64,$1:$1,"&gt;="&amp;1,$1:$1,"&lt;="&amp;INT(-$N86/30))+(-$N86/30-INT(-$N86/30))*SUMIFS(64:64,$1:$1,INT(-$N86/30)+1),0)+(-$N86/30-INT(-$N86/30))*SUMIFS(64:64,$1:$1,EQ$1+INT(-$N86/30)+1)+(INT(-$N86/30)+1--$N86/30)*SUMIFS(64:64,$1:$1,EQ$1+INT(-$N86/30))))</f>
        <v>0</v>
      </c>
      <c r="ER86" s="40">
        <f>IF(ER$7="",0,IF(ER$1=MAX($1:$1),$R64-SUM($T86:EQ86),IF(ER$1=1,SUMIFS(64:64,$1:$1,"&gt;="&amp;1,$1:$1,"&lt;="&amp;INT(-$N86/30))+(-$N86/30-INT(-$N86/30))*SUMIFS(64:64,$1:$1,INT(-$N86/30)+1),0)+(-$N86/30-INT(-$N86/30))*SUMIFS(64:64,$1:$1,ER$1+INT(-$N86/30)+1)+(INT(-$N86/30)+1--$N86/30)*SUMIFS(64:64,$1:$1,ER$1+INT(-$N86/30))))</f>
        <v>0</v>
      </c>
      <c r="ES86" s="40">
        <f>IF(ES$7="",0,IF(ES$1=MAX($1:$1),$R64-SUM($T86:ER86),IF(ES$1=1,SUMIFS(64:64,$1:$1,"&gt;="&amp;1,$1:$1,"&lt;="&amp;INT(-$N86/30))+(-$N86/30-INT(-$N86/30))*SUMIFS(64:64,$1:$1,INT(-$N86/30)+1),0)+(-$N86/30-INT(-$N86/30))*SUMIFS(64:64,$1:$1,ES$1+INT(-$N86/30)+1)+(INT(-$N86/30)+1--$N86/30)*SUMIFS(64:64,$1:$1,ES$1+INT(-$N86/30))))</f>
        <v>0</v>
      </c>
      <c r="ET86" s="40">
        <f>IF(ET$7="",0,IF(ET$1=MAX($1:$1),$R64-SUM($T86:ES86),IF(ET$1=1,SUMIFS(64:64,$1:$1,"&gt;="&amp;1,$1:$1,"&lt;="&amp;INT(-$N86/30))+(-$N86/30-INT(-$N86/30))*SUMIFS(64:64,$1:$1,INT(-$N86/30)+1),0)+(-$N86/30-INT(-$N86/30))*SUMIFS(64:64,$1:$1,ET$1+INT(-$N86/30)+1)+(INT(-$N86/30)+1--$N86/30)*SUMIFS(64:64,$1:$1,ET$1+INT(-$N86/30))))</f>
        <v>0</v>
      </c>
      <c r="EU86" s="40">
        <f>IF(EU$7="",0,IF(EU$1=MAX($1:$1),$R64-SUM($T86:ET86),IF(EU$1=1,SUMIFS(64:64,$1:$1,"&gt;="&amp;1,$1:$1,"&lt;="&amp;INT(-$N86/30))+(-$N86/30-INT(-$N86/30))*SUMIFS(64:64,$1:$1,INT(-$N86/30)+1),0)+(-$N86/30-INT(-$N86/30))*SUMIFS(64:64,$1:$1,EU$1+INT(-$N86/30)+1)+(INT(-$N86/30)+1--$N86/30)*SUMIFS(64:64,$1:$1,EU$1+INT(-$N86/30))))</f>
        <v>0</v>
      </c>
      <c r="EV86" s="40">
        <f>IF(EV$7="",0,IF(EV$1=MAX($1:$1),$R64-SUM($T86:EU86),IF(EV$1=1,SUMIFS(64:64,$1:$1,"&gt;="&amp;1,$1:$1,"&lt;="&amp;INT(-$N86/30))+(-$N86/30-INT(-$N86/30))*SUMIFS(64:64,$1:$1,INT(-$N86/30)+1),0)+(-$N86/30-INT(-$N86/30))*SUMIFS(64:64,$1:$1,EV$1+INT(-$N86/30)+1)+(INT(-$N86/30)+1--$N86/30)*SUMIFS(64:64,$1:$1,EV$1+INT(-$N86/30))))</f>
        <v>0</v>
      </c>
      <c r="EW86" s="40">
        <f>IF(EW$7="",0,IF(EW$1=MAX($1:$1),$R64-SUM($T86:EV86),IF(EW$1=1,SUMIFS(64:64,$1:$1,"&gt;="&amp;1,$1:$1,"&lt;="&amp;INT(-$N86/30))+(-$N86/30-INT(-$N86/30))*SUMIFS(64:64,$1:$1,INT(-$N86/30)+1),0)+(-$N86/30-INT(-$N86/30))*SUMIFS(64:64,$1:$1,EW$1+INT(-$N86/30)+1)+(INT(-$N86/30)+1--$N86/30)*SUMIFS(64:64,$1:$1,EW$1+INT(-$N86/30))))</f>
        <v>0</v>
      </c>
      <c r="EX86" s="40">
        <f>IF(EX$7="",0,IF(EX$1=MAX($1:$1),$R64-SUM($T86:EW86),IF(EX$1=1,SUMIFS(64:64,$1:$1,"&gt;="&amp;1,$1:$1,"&lt;="&amp;INT(-$N86/30))+(-$N86/30-INT(-$N86/30))*SUMIFS(64:64,$1:$1,INT(-$N86/30)+1),0)+(-$N86/30-INT(-$N86/30))*SUMIFS(64:64,$1:$1,EX$1+INT(-$N86/30)+1)+(INT(-$N86/30)+1--$N86/30)*SUMIFS(64:64,$1:$1,EX$1+INT(-$N86/30))))</f>
        <v>0</v>
      </c>
      <c r="EY86" s="40">
        <f>IF(EY$7="",0,IF(EY$1=MAX($1:$1),$R64-SUM($T86:EX86),IF(EY$1=1,SUMIFS(64:64,$1:$1,"&gt;="&amp;1,$1:$1,"&lt;="&amp;INT(-$N86/30))+(-$N86/30-INT(-$N86/30))*SUMIFS(64:64,$1:$1,INT(-$N86/30)+1),0)+(-$N86/30-INT(-$N86/30))*SUMIFS(64:64,$1:$1,EY$1+INT(-$N86/30)+1)+(INT(-$N86/30)+1--$N86/30)*SUMIFS(64:64,$1:$1,EY$1+INT(-$N86/30))))</f>
        <v>0</v>
      </c>
      <c r="EZ86" s="40">
        <f>IF(EZ$7="",0,IF(EZ$1=MAX($1:$1),$R64-SUM($T86:EY86),IF(EZ$1=1,SUMIFS(64:64,$1:$1,"&gt;="&amp;1,$1:$1,"&lt;="&amp;INT(-$N86/30))+(-$N86/30-INT(-$N86/30))*SUMIFS(64:64,$1:$1,INT(-$N86/30)+1),0)+(-$N86/30-INT(-$N86/30))*SUMIFS(64:64,$1:$1,EZ$1+INT(-$N86/30)+1)+(INT(-$N86/30)+1--$N86/30)*SUMIFS(64:64,$1:$1,EZ$1+INT(-$N86/30))))</f>
        <v>0</v>
      </c>
      <c r="FA86" s="40">
        <f>IF(FA$7="",0,IF(FA$1=MAX($1:$1),$R64-SUM($T86:EZ86),IF(FA$1=1,SUMIFS(64:64,$1:$1,"&gt;="&amp;1,$1:$1,"&lt;="&amp;INT(-$N86/30))+(-$N86/30-INT(-$N86/30))*SUMIFS(64:64,$1:$1,INT(-$N86/30)+1),0)+(-$N86/30-INT(-$N86/30))*SUMIFS(64:64,$1:$1,FA$1+INT(-$N86/30)+1)+(INT(-$N86/30)+1--$N86/30)*SUMIFS(64:64,$1:$1,FA$1+INT(-$N86/30))))</f>
        <v>0</v>
      </c>
      <c r="FB86" s="40">
        <f>IF(FB$7="",0,IF(FB$1=MAX($1:$1),$R64-SUM($T86:FA86),IF(FB$1=1,SUMIFS(64:64,$1:$1,"&gt;="&amp;1,$1:$1,"&lt;="&amp;INT(-$N86/30))+(-$N86/30-INT(-$N86/30))*SUMIFS(64:64,$1:$1,INT(-$N86/30)+1),0)+(-$N86/30-INT(-$N86/30))*SUMIFS(64:64,$1:$1,FB$1+INT(-$N86/30)+1)+(INT(-$N86/30)+1--$N86/30)*SUMIFS(64:64,$1:$1,FB$1+INT(-$N86/30))))</f>
        <v>0</v>
      </c>
      <c r="FC86" s="40">
        <f>IF(FC$7="",0,IF(FC$1=MAX($1:$1),$R64-SUM($T86:FB86),IF(FC$1=1,SUMIFS(64:64,$1:$1,"&gt;="&amp;1,$1:$1,"&lt;="&amp;INT(-$N86/30))+(-$N86/30-INT(-$N86/30))*SUMIFS(64:64,$1:$1,INT(-$N86/30)+1),0)+(-$N86/30-INT(-$N86/30))*SUMIFS(64:64,$1:$1,FC$1+INT(-$N86/30)+1)+(INT(-$N86/30)+1--$N86/30)*SUMIFS(64:64,$1:$1,FC$1+INT(-$N86/30))))</f>
        <v>0</v>
      </c>
      <c r="FD86" s="40">
        <f>IF(FD$7="",0,IF(FD$1=MAX($1:$1),$R64-SUM($T86:FC86),IF(FD$1=1,SUMIFS(64:64,$1:$1,"&gt;="&amp;1,$1:$1,"&lt;="&amp;INT(-$N86/30))+(-$N86/30-INT(-$N86/30))*SUMIFS(64:64,$1:$1,INT(-$N86/30)+1),0)+(-$N86/30-INT(-$N86/30))*SUMIFS(64:64,$1:$1,FD$1+INT(-$N86/30)+1)+(INT(-$N86/30)+1--$N86/30)*SUMIFS(64:64,$1:$1,FD$1+INT(-$N86/30))))</f>
        <v>0</v>
      </c>
      <c r="FE86" s="40">
        <f>IF(FE$7="",0,IF(FE$1=MAX($1:$1),$R64-SUM($T86:FD86),IF(FE$1=1,SUMIFS(64:64,$1:$1,"&gt;="&amp;1,$1:$1,"&lt;="&amp;INT(-$N86/30))+(-$N86/30-INT(-$N86/30))*SUMIFS(64:64,$1:$1,INT(-$N86/30)+1),0)+(-$N86/30-INT(-$N86/30))*SUMIFS(64:64,$1:$1,FE$1+INT(-$N86/30)+1)+(INT(-$N86/30)+1--$N86/30)*SUMIFS(64:64,$1:$1,FE$1+INT(-$N86/30))))</f>
        <v>0</v>
      </c>
      <c r="FF86" s="40">
        <f>IF(FF$7="",0,IF(FF$1=MAX($1:$1),$R64-SUM($T86:FE86),IF(FF$1=1,SUMIFS(64:64,$1:$1,"&gt;="&amp;1,$1:$1,"&lt;="&amp;INT(-$N86/30))+(-$N86/30-INT(-$N86/30))*SUMIFS(64:64,$1:$1,INT(-$N86/30)+1),0)+(-$N86/30-INT(-$N86/30))*SUMIFS(64:64,$1:$1,FF$1+INT(-$N86/30)+1)+(INT(-$N86/30)+1--$N86/30)*SUMIFS(64:64,$1:$1,FF$1+INT(-$N86/30))))</f>
        <v>0</v>
      </c>
      <c r="FG86" s="40">
        <f>IF(FG$7="",0,IF(FG$1=MAX($1:$1),$R64-SUM($T86:FF86),IF(FG$1=1,SUMIFS(64:64,$1:$1,"&gt;="&amp;1,$1:$1,"&lt;="&amp;INT(-$N86/30))+(-$N86/30-INT(-$N86/30))*SUMIFS(64:64,$1:$1,INT(-$N86/30)+1),0)+(-$N86/30-INT(-$N86/30))*SUMIFS(64:64,$1:$1,FG$1+INT(-$N86/30)+1)+(INT(-$N86/30)+1--$N86/30)*SUMIFS(64:64,$1:$1,FG$1+INT(-$N86/30))))</f>
        <v>0</v>
      </c>
      <c r="FH86" s="40">
        <f>IF(FH$7="",0,IF(FH$1=MAX($1:$1),$R64-SUM($T86:FG86),IF(FH$1=1,SUMIFS(64:64,$1:$1,"&gt;="&amp;1,$1:$1,"&lt;="&amp;INT(-$N86/30))+(-$N86/30-INT(-$N86/30))*SUMIFS(64:64,$1:$1,INT(-$N86/30)+1),0)+(-$N86/30-INT(-$N86/30))*SUMIFS(64:64,$1:$1,FH$1+INT(-$N86/30)+1)+(INT(-$N86/30)+1--$N86/30)*SUMIFS(64:64,$1:$1,FH$1+INT(-$N86/30))))</f>
        <v>0</v>
      </c>
      <c r="FI86" s="40">
        <f>IF(FI$7="",0,IF(FI$1=MAX($1:$1),$R64-SUM($T86:FH86),IF(FI$1=1,SUMIFS(64:64,$1:$1,"&gt;="&amp;1,$1:$1,"&lt;="&amp;INT(-$N86/30))+(-$N86/30-INT(-$N86/30))*SUMIFS(64:64,$1:$1,INT(-$N86/30)+1),0)+(-$N86/30-INT(-$N86/30))*SUMIFS(64:64,$1:$1,FI$1+INT(-$N86/30)+1)+(INT(-$N86/30)+1--$N86/30)*SUMIFS(64:64,$1:$1,FI$1+INT(-$N86/30))))</f>
        <v>0</v>
      </c>
      <c r="FJ86" s="40">
        <f>IF(FJ$7="",0,IF(FJ$1=MAX($1:$1),$R64-SUM($T86:FI86),IF(FJ$1=1,SUMIFS(64:64,$1:$1,"&gt;="&amp;1,$1:$1,"&lt;="&amp;INT(-$N86/30))+(-$N86/30-INT(-$N86/30))*SUMIFS(64:64,$1:$1,INT(-$N86/30)+1),0)+(-$N86/30-INT(-$N86/30))*SUMIFS(64:64,$1:$1,FJ$1+INT(-$N86/30)+1)+(INT(-$N86/30)+1--$N86/30)*SUMIFS(64:64,$1:$1,FJ$1+INT(-$N86/30))))</f>
        <v>0</v>
      </c>
      <c r="FK86" s="40">
        <f>IF(FK$7="",0,IF(FK$1=MAX($1:$1),$R64-SUM($T86:FJ86),IF(FK$1=1,SUMIFS(64:64,$1:$1,"&gt;="&amp;1,$1:$1,"&lt;="&amp;INT(-$N86/30))+(-$N86/30-INT(-$N86/30))*SUMIFS(64:64,$1:$1,INT(-$N86/30)+1),0)+(-$N86/30-INT(-$N86/30))*SUMIFS(64:64,$1:$1,FK$1+INT(-$N86/30)+1)+(INT(-$N86/30)+1--$N86/30)*SUMIFS(64:64,$1:$1,FK$1+INT(-$N86/30))))</f>
        <v>0</v>
      </c>
      <c r="FL86" s="40">
        <f>IF(FL$7="",0,IF(FL$1=MAX($1:$1),$R64-SUM($T86:FK86),IF(FL$1=1,SUMIFS(64:64,$1:$1,"&gt;="&amp;1,$1:$1,"&lt;="&amp;INT(-$N86/30))+(-$N86/30-INT(-$N86/30))*SUMIFS(64:64,$1:$1,INT(-$N86/30)+1),0)+(-$N86/30-INT(-$N86/30))*SUMIFS(64:64,$1:$1,FL$1+INT(-$N86/30)+1)+(INT(-$N86/30)+1--$N86/30)*SUMIFS(64:64,$1:$1,FL$1+INT(-$N86/30))))</f>
        <v>0</v>
      </c>
      <c r="FM86" s="40">
        <f>IF(FM$7="",0,IF(FM$1=MAX($1:$1),$R64-SUM($T86:FL86),IF(FM$1=1,SUMIFS(64:64,$1:$1,"&gt;="&amp;1,$1:$1,"&lt;="&amp;INT(-$N86/30))+(-$N86/30-INT(-$N86/30))*SUMIFS(64:64,$1:$1,INT(-$N86/30)+1),0)+(-$N86/30-INT(-$N86/30))*SUMIFS(64:64,$1:$1,FM$1+INT(-$N86/30)+1)+(INT(-$N86/30)+1--$N86/30)*SUMIFS(64:64,$1:$1,FM$1+INT(-$N86/30))))</f>
        <v>0</v>
      </c>
      <c r="FN86" s="40">
        <f>IF(FN$7="",0,IF(FN$1=MAX($1:$1),$R64-SUM($T86:FM86),IF(FN$1=1,SUMIFS(64:64,$1:$1,"&gt;="&amp;1,$1:$1,"&lt;="&amp;INT(-$N86/30))+(-$N86/30-INT(-$N86/30))*SUMIFS(64:64,$1:$1,INT(-$N86/30)+1),0)+(-$N86/30-INT(-$N86/30))*SUMIFS(64:64,$1:$1,FN$1+INT(-$N86/30)+1)+(INT(-$N86/30)+1--$N86/30)*SUMIFS(64:64,$1:$1,FN$1+INT(-$N86/30))))</f>
        <v>0</v>
      </c>
      <c r="FO86" s="40">
        <f>IF(FO$7="",0,IF(FO$1=MAX($1:$1),$R64-SUM($T86:FN86),IF(FO$1=1,SUMIFS(64:64,$1:$1,"&gt;="&amp;1,$1:$1,"&lt;="&amp;INT(-$N86/30))+(-$N86/30-INT(-$N86/30))*SUMIFS(64:64,$1:$1,INT(-$N86/30)+1),0)+(-$N86/30-INT(-$N86/30))*SUMIFS(64:64,$1:$1,FO$1+INT(-$N86/30)+1)+(INT(-$N86/30)+1--$N86/30)*SUMIFS(64:64,$1:$1,FO$1+INT(-$N86/30))))</f>
        <v>0</v>
      </c>
      <c r="FP86" s="40">
        <f>IF(FP$7="",0,IF(FP$1=MAX($1:$1),$R64-SUM($T86:FO86),IF(FP$1=1,SUMIFS(64:64,$1:$1,"&gt;="&amp;1,$1:$1,"&lt;="&amp;INT(-$N86/30))+(-$N86/30-INT(-$N86/30))*SUMIFS(64:64,$1:$1,INT(-$N86/30)+1),0)+(-$N86/30-INT(-$N86/30))*SUMIFS(64:64,$1:$1,FP$1+INT(-$N86/30)+1)+(INT(-$N86/30)+1--$N86/30)*SUMIFS(64:64,$1:$1,FP$1+INT(-$N86/30))))</f>
        <v>0</v>
      </c>
      <c r="FQ86" s="40">
        <f>IF(FQ$7="",0,IF(FQ$1=MAX($1:$1),$R64-SUM($T86:FP86),IF(FQ$1=1,SUMIFS(64:64,$1:$1,"&gt;="&amp;1,$1:$1,"&lt;="&amp;INT(-$N86/30))+(-$N86/30-INT(-$N86/30))*SUMIFS(64:64,$1:$1,INT(-$N86/30)+1),0)+(-$N86/30-INT(-$N86/30))*SUMIFS(64:64,$1:$1,FQ$1+INT(-$N86/30)+1)+(INT(-$N86/30)+1--$N86/30)*SUMIFS(64:64,$1:$1,FQ$1+INT(-$N86/30))))</f>
        <v>0</v>
      </c>
      <c r="FR86" s="40">
        <f>IF(FR$7="",0,IF(FR$1=MAX($1:$1),$R64-SUM($T86:FQ86),IF(FR$1=1,SUMIFS(64:64,$1:$1,"&gt;="&amp;1,$1:$1,"&lt;="&amp;INT(-$N86/30))+(-$N86/30-INT(-$N86/30))*SUMIFS(64:64,$1:$1,INT(-$N86/30)+1),0)+(-$N86/30-INT(-$N86/30))*SUMIFS(64:64,$1:$1,FR$1+INT(-$N86/30)+1)+(INT(-$N86/30)+1--$N86/30)*SUMIFS(64:64,$1:$1,FR$1+INT(-$N86/30))))</f>
        <v>0</v>
      </c>
      <c r="FS86" s="40">
        <f>IF(FS$7="",0,IF(FS$1=MAX($1:$1),$R64-SUM($T86:FR86),IF(FS$1=1,SUMIFS(64:64,$1:$1,"&gt;="&amp;1,$1:$1,"&lt;="&amp;INT(-$N86/30))+(-$N86/30-INT(-$N86/30))*SUMIFS(64:64,$1:$1,INT(-$N86/30)+1),0)+(-$N86/30-INT(-$N86/30))*SUMIFS(64:64,$1:$1,FS$1+INT(-$N86/30)+1)+(INT(-$N86/30)+1--$N86/30)*SUMIFS(64:64,$1:$1,FS$1+INT(-$N86/30))))</f>
        <v>0</v>
      </c>
      <c r="FT86" s="40">
        <f>IF(FT$7="",0,IF(FT$1=MAX($1:$1),$R64-SUM($T86:FS86),IF(FT$1=1,SUMIFS(64:64,$1:$1,"&gt;="&amp;1,$1:$1,"&lt;="&amp;INT(-$N86/30))+(-$N86/30-INT(-$N86/30))*SUMIFS(64:64,$1:$1,INT(-$N86/30)+1),0)+(-$N86/30-INT(-$N86/30))*SUMIFS(64:64,$1:$1,FT$1+INT(-$N86/30)+1)+(INT(-$N86/30)+1--$N86/30)*SUMIFS(64:64,$1:$1,FT$1+INT(-$N86/30))))</f>
        <v>0</v>
      </c>
      <c r="FU86" s="40">
        <f>IF(FU$7="",0,IF(FU$1=MAX($1:$1),$R64-SUM($T86:FT86),IF(FU$1=1,SUMIFS(64:64,$1:$1,"&gt;="&amp;1,$1:$1,"&lt;="&amp;INT(-$N86/30))+(-$N86/30-INT(-$N86/30))*SUMIFS(64:64,$1:$1,INT(-$N86/30)+1),0)+(-$N86/30-INT(-$N86/30))*SUMIFS(64:64,$1:$1,FU$1+INT(-$N86/30)+1)+(INT(-$N86/30)+1--$N86/30)*SUMIFS(64:64,$1:$1,FU$1+INT(-$N86/30))))</f>
        <v>0</v>
      </c>
      <c r="FV86" s="40">
        <f>IF(FV$7="",0,IF(FV$1=MAX($1:$1),$R64-SUM($T86:FU86),IF(FV$1=1,SUMIFS(64:64,$1:$1,"&gt;="&amp;1,$1:$1,"&lt;="&amp;INT(-$N86/30))+(-$N86/30-INT(-$N86/30))*SUMIFS(64:64,$1:$1,INT(-$N86/30)+1),0)+(-$N86/30-INT(-$N86/30))*SUMIFS(64:64,$1:$1,FV$1+INT(-$N86/30)+1)+(INT(-$N86/30)+1--$N86/30)*SUMIFS(64:64,$1:$1,FV$1+INT(-$N86/30))))</f>
        <v>0</v>
      </c>
      <c r="FW86" s="40">
        <f>IF(FW$7="",0,IF(FW$1=MAX($1:$1),$R64-SUM($T86:FV86),IF(FW$1=1,SUMIFS(64:64,$1:$1,"&gt;="&amp;1,$1:$1,"&lt;="&amp;INT(-$N86/30))+(-$N86/30-INT(-$N86/30))*SUMIFS(64:64,$1:$1,INT(-$N86/30)+1),0)+(-$N86/30-INT(-$N86/30))*SUMIFS(64:64,$1:$1,FW$1+INT(-$N86/30)+1)+(INT(-$N86/30)+1--$N86/30)*SUMIFS(64:64,$1:$1,FW$1+INT(-$N86/30))))</f>
        <v>0</v>
      </c>
      <c r="FX86" s="40">
        <f>IF(FX$7="",0,IF(FX$1=MAX($1:$1),$R64-SUM($T86:FW86),IF(FX$1=1,SUMIFS(64:64,$1:$1,"&gt;="&amp;1,$1:$1,"&lt;="&amp;INT(-$N86/30))+(-$N86/30-INT(-$N86/30))*SUMIFS(64:64,$1:$1,INT(-$N86/30)+1),0)+(-$N86/30-INT(-$N86/30))*SUMIFS(64:64,$1:$1,FX$1+INT(-$N86/30)+1)+(INT(-$N86/30)+1--$N86/30)*SUMIFS(64:64,$1:$1,FX$1+INT(-$N86/30))))</f>
        <v>0</v>
      </c>
      <c r="FY86" s="40">
        <f>IF(FY$7="",0,IF(FY$1=MAX($1:$1),$R64-SUM($T86:FX86),IF(FY$1=1,SUMIFS(64:64,$1:$1,"&gt;="&amp;1,$1:$1,"&lt;="&amp;INT(-$N86/30))+(-$N86/30-INT(-$N86/30))*SUMIFS(64:64,$1:$1,INT(-$N86/30)+1),0)+(-$N86/30-INT(-$N86/30))*SUMIFS(64:64,$1:$1,FY$1+INT(-$N86/30)+1)+(INT(-$N86/30)+1--$N86/30)*SUMIFS(64:64,$1:$1,FY$1+INT(-$N86/30))))</f>
        <v>0</v>
      </c>
      <c r="FZ86" s="40">
        <f>IF(FZ$7="",0,IF(FZ$1=MAX($1:$1),$R64-SUM($T86:FY86),IF(FZ$1=1,SUMIFS(64:64,$1:$1,"&gt;="&amp;1,$1:$1,"&lt;="&amp;INT(-$N86/30))+(-$N86/30-INT(-$N86/30))*SUMIFS(64:64,$1:$1,INT(-$N86/30)+1),0)+(-$N86/30-INT(-$N86/30))*SUMIFS(64:64,$1:$1,FZ$1+INT(-$N86/30)+1)+(INT(-$N86/30)+1--$N86/30)*SUMIFS(64:64,$1:$1,FZ$1+INT(-$N86/30))))</f>
        <v>0</v>
      </c>
      <c r="GA86" s="40">
        <f>IF(GA$7="",0,IF(GA$1=MAX($1:$1),$R64-SUM($T86:FZ86),IF(GA$1=1,SUMIFS(64:64,$1:$1,"&gt;="&amp;1,$1:$1,"&lt;="&amp;INT(-$N86/30))+(-$N86/30-INT(-$N86/30))*SUMIFS(64:64,$1:$1,INT(-$N86/30)+1),0)+(-$N86/30-INT(-$N86/30))*SUMIFS(64:64,$1:$1,GA$1+INT(-$N86/30)+1)+(INT(-$N86/30)+1--$N86/30)*SUMIFS(64:64,$1:$1,GA$1+INT(-$N86/30))))</f>
        <v>0</v>
      </c>
      <c r="GB86" s="40">
        <f>IF(GB$7="",0,IF(GB$1=MAX($1:$1),$R64-SUM($T86:GA86),IF(GB$1=1,SUMIFS(64:64,$1:$1,"&gt;="&amp;1,$1:$1,"&lt;="&amp;INT(-$N86/30))+(-$N86/30-INT(-$N86/30))*SUMIFS(64:64,$1:$1,INT(-$N86/30)+1),0)+(-$N86/30-INT(-$N86/30))*SUMIFS(64:64,$1:$1,GB$1+INT(-$N86/30)+1)+(INT(-$N86/30)+1--$N86/30)*SUMIFS(64:64,$1:$1,GB$1+INT(-$N86/30))))</f>
        <v>0</v>
      </c>
      <c r="GC86" s="40">
        <f>IF(GC$7="",0,IF(GC$1=MAX($1:$1),$R64-SUM($T86:GB86),IF(GC$1=1,SUMIFS(64:64,$1:$1,"&gt;="&amp;1,$1:$1,"&lt;="&amp;INT(-$N86/30))+(-$N86/30-INT(-$N86/30))*SUMIFS(64:64,$1:$1,INT(-$N86/30)+1),0)+(-$N86/30-INT(-$N86/30))*SUMIFS(64:64,$1:$1,GC$1+INT(-$N86/30)+1)+(INT(-$N86/30)+1--$N86/30)*SUMIFS(64:64,$1:$1,GC$1+INT(-$N86/30))))</f>
        <v>0</v>
      </c>
      <c r="GD86" s="40">
        <f>IF(GD$7="",0,IF(GD$1=MAX($1:$1),$R64-SUM($T86:GC86),IF(GD$1=1,SUMIFS(64:64,$1:$1,"&gt;="&amp;1,$1:$1,"&lt;="&amp;INT(-$N86/30))+(-$N86/30-INT(-$N86/30))*SUMIFS(64:64,$1:$1,INT(-$N86/30)+1),0)+(-$N86/30-INT(-$N86/30))*SUMIFS(64:64,$1:$1,GD$1+INT(-$N86/30)+1)+(INT(-$N86/30)+1--$N86/30)*SUMIFS(64:64,$1:$1,GD$1+INT(-$N86/30))))</f>
        <v>0</v>
      </c>
      <c r="GE86" s="40">
        <f>IF(GE$7="",0,IF(GE$1=MAX($1:$1),$R64-SUM($T86:GD86),IF(GE$1=1,SUMIFS(64:64,$1:$1,"&gt;="&amp;1,$1:$1,"&lt;="&amp;INT(-$N86/30))+(-$N86/30-INT(-$N86/30))*SUMIFS(64:64,$1:$1,INT(-$N86/30)+1),0)+(-$N86/30-INT(-$N86/30))*SUMIFS(64:64,$1:$1,GE$1+INT(-$N86/30)+1)+(INT(-$N86/30)+1--$N86/30)*SUMIFS(64:64,$1:$1,GE$1+INT(-$N86/30))))</f>
        <v>0</v>
      </c>
      <c r="GF86" s="40">
        <f>IF(GF$7="",0,IF(GF$1=MAX($1:$1),$R64-SUM($T86:GE86),IF(GF$1=1,SUMIFS(64:64,$1:$1,"&gt;="&amp;1,$1:$1,"&lt;="&amp;INT(-$N86/30))+(-$N86/30-INT(-$N86/30))*SUMIFS(64:64,$1:$1,INT(-$N86/30)+1),0)+(-$N86/30-INT(-$N86/30))*SUMIFS(64:64,$1:$1,GF$1+INT(-$N86/30)+1)+(INT(-$N86/30)+1--$N86/30)*SUMIFS(64:64,$1:$1,GF$1+INT(-$N86/30))))</f>
        <v>0</v>
      </c>
      <c r="GG86" s="40">
        <f>IF(GG$7="",0,IF(GG$1=MAX($1:$1),$R64-SUM($T86:GF86),IF(GG$1=1,SUMIFS(64:64,$1:$1,"&gt;="&amp;1,$1:$1,"&lt;="&amp;INT(-$N86/30))+(-$N86/30-INT(-$N86/30))*SUMIFS(64:64,$1:$1,INT(-$N86/30)+1),0)+(-$N86/30-INT(-$N86/30))*SUMIFS(64:64,$1:$1,GG$1+INT(-$N86/30)+1)+(INT(-$N86/30)+1--$N86/30)*SUMIFS(64:64,$1:$1,GG$1+INT(-$N86/30))))</f>
        <v>0</v>
      </c>
      <c r="GH86" s="40">
        <f>IF(GH$7="",0,IF(GH$1=MAX($1:$1),$R64-SUM($T86:GG86),IF(GH$1=1,SUMIFS(64:64,$1:$1,"&gt;="&amp;1,$1:$1,"&lt;="&amp;INT(-$N86/30))+(-$N86/30-INT(-$N86/30))*SUMIFS(64:64,$1:$1,INT(-$N86/30)+1),0)+(-$N86/30-INT(-$N86/30))*SUMIFS(64:64,$1:$1,GH$1+INT(-$N86/30)+1)+(INT(-$N86/30)+1--$N86/30)*SUMIFS(64:64,$1:$1,GH$1+INT(-$N86/30))))</f>
        <v>0</v>
      </c>
      <c r="GI86" s="40">
        <f>IF(GI$7="",0,IF(GI$1=MAX($1:$1),$R64-SUM($T86:GH86),IF(GI$1=1,SUMIFS(64:64,$1:$1,"&gt;="&amp;1,$1:$1,"&lt;="&amp;INT(-$N86/30))+(-$N86/30-INT(-$N86/30))*SUMIFS(64:64,$1:$1,INT(-$N86/30)+1),0)+(-$N86/30-INT(-$N86/30))*SUMIFS(64:64,$1:$1,GI$1+INT(-$N86/30)+1)+(INT(-$N86/30)+1--$N86/30)*SUMIFS(64:64,$1:$1,GI$1+INT(-$N86/30))))</f>
        <v>0</v>
      </c>
      <c r="GJ86" s="40">
        <f>IF(GJ$7="",0,IF(GJ$1=MAX($1:$1),$R64-SUM($T86:GI86),IF(GJ$1=1,SUMIFS(64:64,$1:$1,"&gt;="&amp;1,$1:$1,"&lt;="&amp;INT(-$N86/30))+(-$N86/30-INT(-$N86/30))*SUMIFS(64:64,$1:$1,INT(-$N86/30)+1),0)+(-$N86/30-INT(-$N86/30))*SUMIFS(64:64,$1:$1,GJ$1+INT(-$N86/30)+1)+(INT(-$N86/30)+1--$N86/30)*SUMIFS(64:64,$1:$1,GJ$1+INT(-$N86/30))))</f>
        <v>0</v>
      </c>
      <c r="GK86" s="40">
        <f>IF(GK$7="",0,IF(GK$1=MAX($1:$1),$R64-SUM($T86:GJ86),IF(GK$1=1,SUMIFS(64:64,$1:$1,"&gt;="&amp;1,$1:$1,"&lt;="&amp;INT(-$N86/30))+(-$N86/30-INT(-$N86/30))*SUMIFS(64:64,$1:$1,INT(-$N86/30)+1),0)+(-$N86/30-INT(-$N86/30))*SUMIFS(64:64,$1:$1,GK$1+INT(-$N86/30)+1)+(INT(-$N86/30)+1--$N86/30)*SUMIFS(64:64,$1:$1,GK$1+INT(-$N86/30))))</f>
        <v>0</v>
      </c>
      <c r="GL86" s="40">
        <f>IF(GL$7="",0,IF(GL$1=MAX($1:$1),$R64-SUM($T86:GK86),IF(GL$1=1,SUMIFS(64:64,$1:$1,"&gt;="&amp;1,$1:$1,"&lt;="&amp;INT(-$N86/30))+(-$N86/30-INT(-$N86/30))*SUMIFS(64:64,$1:$1,INT(-$N86/30)+1),0)+(-$N86/30-INT(-$N86/30))*SUMIFS(64:64,$1:$1,GL$1+INT(-$N86/30)+1)+(INT(-$N86/30)+1--$N86/30)*SUMIFS(64:64,$1:$1,GL$1+INT(-$N86/30))))</f>
        <v>0</v>
      </c>
      <c r="GM86" s="40">
        <f>IF(GM$7="",0,IF(GM$1=MAX($1:$1),$R64-SUM($T86:GL86),IF(GM$1=1,SUMIFS(64:64,$1:$1,"&gt;="&amp;1,$1:$1,"&lt;="&amp;INT(-$N86/30))+(-$N86/30-INT(-$N86/30))*SUMIFS(64:64,$1:$1,INT(-$N86/30)+1),0)+(-$N86/30-INT(-$N86/30))*SUMIFS(64:64,$1:$1,GM$1+INT(-$N86/30)+1)+(INT(-$N86/30)+1--$N86/30)*SUMIFS(64:64,$1:$1,GM$1+INT(-$N86/30))))</f>
        <v>0</v>
      </c>
      <c r="GN86" s="40">
        <f>IF(GN$7="",0,IF(GN$1=MAX($1:$1),$R64-SUM($T86:GM86),IF(GN$1=1,SUMIFS(64:64,$1:$1,"&gt;="&amp;1,$1:$1,"&lt;="&amp;INT(-$N86/30))+(-$N86/30-INT(-$N86/30))*SUMIFS(64:64,$1:$1,INT(-$N86/30)+1),0)+(-$N86/30-INT(-$N86/30))*SUMIFS(64:64,$1:$1,GN$1+INT(-$N86/30)+1)+(INT(-$N86/30)+1--$N86/30)*SUMIFS(64:64,$1:$1,GN$1+INT(-$N86/30))))</f>
        <v>0</v>
      </c>
      <c r="GO86" s="40">
        <f>IF(GO$7="",0,IF(GO$1=MAX($1:$1),$R64-SUM($T86:GN86),IF(GO$1=1,SUMIFS(64:64,$1:$1,"&gt;="&amp;1,$1:$1,"&lt;="&amp;INT(-$N86/30))+(-$N86/30-INT(-$N86/30))*SUMIFS(64:64,$1:$1,INT(-$N86/30)+1),0)+(-$N86/30-INT(-$N86/30))*SUMIFS(64:64,$1:$1,GO$1+INT(-$N86/30)+1)+(INT(-$N86/30)+1--$N86/30)*SUMIFS(64:64,$1:$1,GO$1+INT(-$N86/30))))</f>
        <v>0</v>
      </c>
      <c r="GP86" s="40">
        <f>IF(GP$7="",0,IF(GP$1=MAX($1:$1),$R64-SUM($T86:GO86),IF(GP$1=1,SUMIFS(64:64,$1:$1,"&gt;="&amp;1,$1:$1,"&lt;="&amp;INT(-$N86/30))+(-$N86/30-INT(-$N86/30))*SUMIFS(64:64,$1:$1,INT(-$N86/30)+1),0)+(-$N86/30-INT(-$N86/30))*SUMIFS(64:64,$1:$1,GP$1+INT(-$N86/30)+1)+(INT(-$N86/30)+1--$N86/30)*SUMIFS(64:64,$1:$1,GP$1+INT(-$N86/30))))</f>
        <v>0</v>
      </c>
      <c r="GQ86" s="40">
        <f>IF(GQ$7="",0,IF(GQ$1=MAX($1:$1),$R64-SUM($T86:GP86),IF(GQ$1=1,SUMIFS(64:64,$1:$1,"&gt;="&amp;1,$1:$1,"&lt;="&amp;INT(-$N86/30))+(-$N86/30-INT(-$N86/30))*SUMIFS(64:64,$1:$1,INT(-$N86/30)+1),0)+(-$N86/30-INT(-$N86/30))*SUMIFS(64:64,$1:$1,GQ$1+INT(-$N86/30)+1)+(INT(-$N86/30)+1--$N86/30)*SUMIFS(64:64,$1:$1,GQ$1+INT(-$N86/30))))</f>
        <v>0</v>
      </c>
      <c r="GR86" s="40">
        <f>IF(GR$7="",0,IF(GR$1=MAX($1:$1),$R64-SUM($T86:GQ86),IF(GR$1=1,SUMIFS(64:64,$1:$1,"&gt;="&amp;1,$1:$1,"&lt;="&amp;INT(-$N86/30))+(-$N86/30-INT(-$N86/30))*SUMIFS(64:64,$1:$1,INT(-$N86/30)+1),0)+(-$N86/30-INT(-$N86/30))*SUMIFS(64:64,$1:$1,GR$1+INT(-$N86/30)+1)+(INT(-$N86/30)+1--$N86/30)*SUMIFS(64:64,$1:$1,GR$1+INT(-$N86/30))))</f>
        <v>0</v>
      </c>
      <c r="GS86" s="40">
        <f>IF(GS$7="",0,IF(GS$1=MAX($1:$1),$R64-SUM($T86:GR86),IF(GS$1=1,SUMIFS(64:64,$1:$1,"&gt;="&amp;1,$1:$1,"&lt;="&amp;INT(-$N86/30))+(-$N86/30-INT(-$N86/30))*SUMIFS(64:64,$1:$1,INT(-$N86/30)+1),0)+(-$N86/30-INT(-$N86/30))*SUMIFS(64:64,$1:$1,GS$1+INT(-$N86/30)+1)+(INT(-$N86/30)+1--$N86/30)*SUMIFS(64:64,$1:$1,GS$1+INT(-$N86/30))))</f>
        <v>0</v>
      </c>
      <c r="GT86" s="40">
        <f>IF(GT$7="",0,IF(GT$1=MAX($1:$1),$R64-SUM($T86:GS86),IF(GT$1=1,SUMIFS(64:64,$1:$1,"&gt;="&amp;1,$1:$1,"&lt;="&amp;INT(-$N86/30))+(-$N86/30-INT(-$N86/30))*SUMIFS(64:64,$1:$1,INT(-$N86/30)+1),0)+(-$N86/30-INT(-$N86/30))*SUMIFS(64:64,$1:$1,GT$1+INT(-$N86/30)+1)+(INT(-$N86/30)+1--$N86/30)*SUMIFS(64:64,$1:$1,GT$1+INT(-$N86/30))))</f>
        <v>0</v>
      </c>
      <c r="GU86" s="40">
        <f>IF(GU$7="",0,IF(GU$1=MAX($1:$1),$R64-SUM($T86:GT86),IF(GU$1=1,SUMIFS(64:64,$1:$1,"&gt;="&amp;1,$1:$1,"&lt;="&amp;INT(-$N86/30))+(-$N86/30-INT(-$N86/30))*SUMIFS(64:64,$1:$1,INT(-$N86/30)+1),0)+(-$N86/30-INT(-$N86/30))*SUMIFS(64:64,$1:$1,GU$1+INT(-$N86/30)+1)+(INT(-$N86/30)+1--$N86/30)*SUMIFS(64:64,$1:$1,GU$1+INT(-$N86/30))))</f>
        <v>0</v>
      </c>
      <c r="GV86" s="40">
        <f>IF(GV$7="",0,IF(GV$1=MAX($1:$1),$R64-SUM($T86:GU86),IF(GV$1=1,SUMIFS(64:64,$1:$1,"&gt;="&amp;1,$1:$1,"&lt;="&amp;INT(-$N86/30))+(-$N86/30-INT(-$N86/30))*SUMIFS(64:64,$1:$1,INT(-$N86/30)+1),0)+(-$N86/30-INT(-$N86/30))*SUMIFS(64:64,$1:$1,GV$1+INT(-$N86/30)+1)+(INT(-$N86/30)+1--$N86/30)*SUMIFS(64:64,$1:$1,GV$1+INT(-$N86/30))))</f>
        <v>0</v>
      </c>
      <c r="GW86" s="40">
        <f>IF(GW$7="",0,IF(GW$1=MAX($1:$1),$R64-SUM($T86:GV86),IF(GW$1=1,SUMIFS(64:64,$1:$1,"&gt;="&amp;1,$1:$1,"&lt;="&amp;INT(-$N86/30))+(-$N86/30-INT(-$N86/30))*SUMIFS(64:64,$1:$1,INT(-$N86/30)+1),0)+(-$N86/30-INT(-$N86/30))*SUMIFS(64:64,$1:$1,GW$1+INT(-$N86/30)+1)+(INT(-$N86/30)+1--$N86/30)*SUMIFS(64:64,$1:$1,GW$1+INT(-$N86/30))))</f>
        <v>0</v>
      </c>
      <c r="GX86" s="40">
        <f>IF(GX$7="",0,IF(GX$1=MAX($1:$1),$R64-SUM($T86:GW86),IF(GX$1=1,SUMIFS(64:64,$1:$1,"&gt;="&amp;1,$1:$1,"&lt;="&amp;INT(-$N86/30))+(-$N86/30-INT(-$N86/30))*SUMIFS(64:64,$1:$1,INT(-$N86/30)+1),0)+(-$N86/30-INT(-$N86/30))*SUMIFS(64:64,$1:$1,GX$1+INT(-$N86/30)+1)+(INT(-$N86/30)+1--$N86/30)*SUMIFS(64:64,$1:$1,GX$1+INT(-$N86/30))))</f>
        <v>0</v>
      </c>
      <c r="GY86" s="40">
        <f>IF(GY$7="",0,IF(GY$1=MAX($1:$1),$R64-SUM($T86:GX86),IF(GY$1=1,SUMIFS(64:64,$1:$1,"&gt;="&amp;1,$1:$1,"&lt;="&amp;INT(-$N86/30))+(-$N86/30-INT(-$N86/30))*SUMIFS(64:64,$1:$1,INT(-$N86/30)+1),0)+(-$N86/30-INT(-$N86/30))*SUMIFS(64:64,$1:$1,GY$1+INT(-$N86/30)+1)+(INT(-$N86/30)+1--$N86/30)*SUMIFS(64:64,$1:$1,GY$1+INT(-$N86/30))))</f>
        <v>0</v>
      </c>
      <c r="GZ86" s="40">
        <f>IF(GZ$7="",0,IF(GZ$1=MAX($1:$1),$R64-SUM($T86:GY86),IF(GZ$1=1,SUMIFS(64:64,$1:$1,"&gt;="&amp;1,$1:$1,"&lt;="&amp;INT(-$N86/30))+(-$N86/30-INT(-$N86/30))*SUMIFS(64:64,$1:$1,INT(-$N86/30)+1),0)+(-$N86/30-INT(-$N86/30))*SUMIFS(64:64,$1:$1,GZ$1+INT(-$N86/30)+1)+(INT(-$N86/30)+1--$N86/30)*SUMIFS(64:64,$1:$1,GZ$1+INT(-$N86/30))))</f>
        <v>0</v>
      </c>
      <c r="HA86" s="40">
        <f>IF(HA$7="",0,IF(HA$1=MAX($1:$1),$R64-SUM($T86:GZ86),IF(HA$1=1,SUMIFS(64:64,$1:$1,"&gt;="&amp;1,$1:$1,"&lt;="&amp;INT(-$N86/30))+(-$N86/30-INT(-$N86/30))*SUMIFS(64:64,$1:$1,INT(-$N86/30)+1),0)+(-$N86/30-INT(-$N86/30))*SUMIFS(64:64,$1:$1,HA$1+INT(-$N86/30)+1)+(INT(-$N86/30)+1--$N86/30)*SUMIFS(64:64,$1:$1,HA$1+INT(-$N86/30))))</f>
        <v>0</v>
      </c>
      <c r="HB86" s="40">
        <f>IF(HB$7="",0,IF(HB$1=MAX($1:$1),$R64-SUM($T86:HA86),IF(HB$1=1,SUMIFS(64:64,$1:$1,"&gt;="&amp;1,$1:$1,"&lt;="&amp;INT(-$N86/30))+(-$N86/30-INT(-$N86/30))*SUMIFS(64:64,$1:$1,INT(-$N86/30)+1),0)+(-$N86/30-INT(-$N86/30))*SUMIFS(64:64,$1:$1,HB$1+INT(-$N86/30)+1)+(INT(-$N86/30)+1--$N86/30)*SUMIFS(64:64,$1:$1,HB$1+INT(-$N86/30))))</f>
        <v>0</v>
      </c>
      <c r="HC86" s="40">
        <f>IF(HC$7="",0,IF(HC$1=MAX($1:$1),$R64-SUM($T86:HB86),IF(HC$1=1,SUMIFS(64:64,$1:$1,"&gt;="&amp;1,$1:$1,"&lt;="&amp;INT(-$N86/30))+(-$N86/30-INT(-$N86/30))*SUMIFS(64:64,$1:$1,INT(-$N86/30)+1),0)+(-$N86/30-INT(-$N86/30))*SUMIFS(64:64,$1:$1,HC$1+INT(-$N86/30)+1)+(INT(-$N86/30)+1--$N86/30)*SUMIFS(64:64,$1:$1,HC$1+INT(-$N86/30))))</f>
        <v>0</v>
      </c>
      <c r="HD86" s="40">
        <f>IF(HD$7="",0,IF(HD$1=MAX($1:$1),$R64-SUM($T86:HC86),IF(HD$1=1,SUMIFS(64:64,$1:$1,"&gt;="&amp;1,$1:$1,"&lt;="&amp;INT(-$N86/30))+(-$N86/30-INT(-$N86/30))*SUMIFS(64:64,$1:$1,INT(-$N86/30)+1),0)+(-$N86/30-INT(-$N86/30))*SUMIFS(64:64,$1:$1,HD$1+INT(-$N86/30)+1)+(INT(-$N86/30)+1--$N86/30)*SUMIFS(64:64,$1:$1,HD$1+INT(-$N86/30))))</f>
        <v>0</v>
      </c>
      <c r="HE86" s="40">
        <f>IF(HE$7="",0,IF(HE$1=MAX($1:$1),$R64-SUM($T86:HD86),IF(HE$1=1,SUMIFS(64:64,$1:$1,"&gt;="&amp;1,$1:$1,"&lt;="&amp;INT(-$N86/30))+(-$N86/30-INT(-$N86/30))*SUMIFS(64:64,$1:$1,INT(-$N86/30)+1),0)+(-$N86/30-INT(-$N86/30))*SUMIFS(64:64,$1:$1,HE$1+INT(-$N86/30)+1)+(INT(-$N86/30)+1--$N86/30)*SUMIFS(64:64,$1:$1,HE$1+INT(-$N86/30))))</f>
        <v>0</v>
      </c>
      <c r="HF86" s="40">
        <f>IF(HF$7="",0,IF(HF$1=MAX($1:$1),$R64-SUM($T86:HE86),IF(HF$1=1,SUMIFS(64:64,$1:$1,"&gt;="&amp;1,$1:$1,"&lt;="&amp;INT(-$N86/30))+(-$N86/30-INT(-$N86/30))*SUMIFS(64:64,$1:$1,INT(-$N86/30)+1),0)+(-$N86/30-INT(-$N86/30))*SUMIFS(64:64,$1:$1,HF$1+INT(-$N86/30)+1)+(INT(-$N86/30)+1--$N86/30)*SUMIFS(64:64,$1:$1,HF$1+INT(-$N86/30))))</f>
        <v>0</v>
      </c>
      <c r="HG86" s="40">
        <f>IF(HG$7="",0,IF(HG$1=MAX($1:$1),$R64-SUM($T86:HF86),IF(HG$1=1,SUMIFS(64:64,$1:$1,"&gt;="&amp;1,$1:$1,"&lt;="&amp;INT(-$N86/30))+(-$N86/30-INT(-$N86/30))*SUMIFS(64:64,$1:$1,INT(-$N86/30)+1),0)+(-$N86/30-INT(-$N86/30))*SUMIFS(64:64,$1:$1,HG$1+INT(-$N86/30)+1)+(INT(-$N86/30)+1--$N86/30)*SUMIFS(64:64,$1:$1,HG$1+INT(-$N86/30))))</f>
        <v>0</v>
      </c>
      <c r="HH86" s="40">
        <f>IF(HH$7="",0,IF(HH$1=MAX($1:$1),$R64-SUM($T86:HG86),IF(HH$1=1,SUMIFS(64:64,$1:$1,"&gt;="&amp;1,$1:$1,"&lt;="&amp;INT(-$N86/30))+(-$N86/30-INT(-$N86/30))*SUMIFS(64:64,$1:$1,INT(-$N86/30)+1),0)+(-$N86/30-INT(-$N86/30))*SUMIFS(64:64,$1:$1,HH$1+INT(-$N86/30)+1)+(INT(-$N86/30)+1--$N86/30)*SUMIFS(64:64,$1:$1,HH$1+INT(-$N86/30))))</f>
        <v>0</v>
      </c>
      <c r="HI86" s="40">
        <f>IF(HI$7="",0,IF(HI$1=MAX($1:$1),$R64-SUM($T86:HH86),IF(HI$1=1,SUMIFS(64:64,$1:$1,"&gt;="&amp;1,$1:$1,"&lt;="&amp;INT(-$N86/30))+(-$N86/30-INT(-$N86/30))*SUMIFS(64:64,$1:$1,INT(-$N86/30)+1),0)+(-$N86/30-INT(-$N86/30))*SUMIFS(64:64,$1:$1,HI$1+INT(-$N86/30)+1)+(INT(-$N86/30)+1--$N86/30)*SUMIFS(64:64,$1:$1,HI$1+INT(-$N86/30))))</f>
        <v>0</v>
      </c>
      <c r="HJ86" s="40">
        <f>IF(HJ$7="",0,IF(HJ$1=MAX($1:$1),$R64-SUM($T86:HI86),IF(HJ$1=1,SUMIFS(64:64,$1:$1,"&gt;="&amp;1,$1:$1,"&lt;="&amp;INT(-$N86/30))+(-$N86/30-INT(-$N86/30))*SUMIFS(64:64,$1:$1,INT(-$N86/30)+1),0)+(-$N86/30-INT(-$N86/30))*SUMIFS(64:64,$1:$1,HJ$1+INT(-$N86/30)+1)+(INT(-$N86/30)+1--$N86/30)*SUMIFS(64:64,$1:$1,HJ$1+INT(-$N86/30))))</f>
        <v>0</v>
      </c>
      <c r="HK86" s="40">
        <f>IF(HK$7="",0,IF(HK$1=MAX($1:$1),$R64-SUM($T86:HJ86),IF(HK$1=1,SUMIFS(64:64,$1:$1,"&gt;="&amp;1,$1:$1,"&lt;="&amp;INT(-$N86/30))+(-$N86/30-INT(-$N86/30))*SUMIFS(64:64,$1:$1,INT(-$N86/30)+1),0)+(-$N86/30-INT(-$N86/30))*SUMIFS(64:64,$1:$1,HK$1+INT(-$N86/30)+1)+(INT(-$N86/30)+1--$N86/30)*SUMIFS(64:64,$1:$1,HK$1+INT(-$N86/30))))</f>
        <v>0</v>
      </c>
      <c r="HL86" s="40">
        <f>IF(HL$7="",0,IF(HL$1=MAX($1:$1),$R64-SUM($T86:HK86),IF(HL$1=1,SUMIFS(64:64,$1:$1,"&gt;="&amp;1,$1:$1,"&lt;="&amp;INT(-$N86/30))+(-$N86/30-INT(-$N86/30))*SUMIFS(64:64,$1:$1,INT(-$N86/30)+1),0)+(-$N86/30-INT(-$N86/30))*SUMIFS(64:64,$1:$1,HL$1+INT(-$N86/30)+1)+(INT(-$N86/30)+1--$N86/30)*SUMIFS(64:64,$1:$1,HL$1+INT(-$N86/30))))</f>
        <v>0</v>
      </c>
      <c r="HM86" s="40">
        <f>IF(HM$7="",0,IF(HM$1=MAX($1:$1),$R64-SUM($T86:HL86),IF(HM$1=1,SUMIFS(64:64,$1:$1,"&gt;="&amp;1,$1:$1,"&lt;="&amp;INT(-$N86/30))+(-$N86/30-INT(-$N86/30))*SUMIFS(64:64,$1:$1,INT(-$N86/30)+1),0)+(-$N86/30-INT(-$N86/30))*SUMIFS(64:64,$1:$1,HM$1+INT(-$N86/30)+1)+(INT(-$N86/30)+1--$N86/30)*SUMIFS(64:64,$1:$1,HM$1+INT(-$N86/30))))</f>
        <v>0</v>
      </c>
      <c r="HN86" s="40">
        <f>IF(HN$7="",0,IF(HN$1=MAX($1:$1),$R64-SUM($T86:HM86),IF(HN$1=1,SUMIFS(64:64,$1:$1,"&gt;="&amp;1,$1:$1,"&lt;="&amp;INT(-$N86/30))+(-$N86/30-INT(-$N86/30))*SUMIFS(64:64,$1:$1,INT(-$N86/30)+1),0)+(-$N86/30-INT(-$N86/30))*SUMIFS(64:64,$1:$1,HN$1+INT(-$N86/30)+1)+(INT(-$N86/30)+1--$N86/30)*SUMIFS(64:64,$1:$1,HN$1+INT(-$N86/30))))</f>
        <v>0</v>
      </c>
      <c r="HO86" s="40">
        <f>IF(HO$7="",0,IF(HO$1=MAX($1:$1),$R64-SUM($T86:HN86),IF(HO$1=1,SUMIFS(64:64,$1:$1,"&gt;="&amp;1,$1:$1,"&lt;="&amp;INT(-$N86/30))+(-$N86/30-INT(-$N86/30))*SUMIFS(64:64,$1:$1,INT(-$N86/30)+1),0)+(-$N86/30-INT(-$N86/30))*SUMIFS(64:64,$1:$1,HO$1+INT(-$N86/30)+1)+(INT(-$N86/30)+1--$N86/30)*SUMIFS(64:64,$1:$1,HO$1+INT(-$N86/30))))</f>
        <v>0</v>
      </c>
      <c r="HP86" s="40">
        <f>IF(HP$7="",0,IF(HP$1=MAX($1:$1),$R64-SUM($T86:HO86),IF(HP$1=1,SUMIFS(64:64,$1:$1,"&gt;="&amp;1,$1:$1,"&lt;="&amp;INT(-$N86/30))+(-$N86/30-INT(-$N86/30))*SUMIFS(64:64,$1:$1,INT(-$N86/30)+1),0)+(-$N86/30-INT(-$N86/30))*SUMIFS(64:64,$1:$1,HP$1+INT(-$N86/30)+1)+(INT(-$N86/30)+1--$N86/30)*SUMIFS(64:64,$1:$1,HP$1+INT(-$N86/30))))</f>
        <v>0</v>
      </c>
      <c r="HQ86" s="40">
        <f>IF(HQ$7="",0,IF(HQ$1=MAX($1:$1),$R64-SUM($T86:HP86),IF(HQ$1=1,SUMIFS(64:64,$1:$1,"&gt;="&amp;1,$1:$1,"&lt;="&amp;INT(-$N86/30))+(-$N86/30-INT(-$N86/30))*SUMIFS(64:64,$1:$1,INT(-$N86/30)+1),0)+(-$N86/30-INT(-$N86/30))*SUMIFS(64:64,$1:$1,HQ$1+INT(-$N86/30)+1)+(INT(-$N86/30)+1--$N86/30)*SUMIFS(64:64,$1:$1,HQ$1+INT(-$N86/30))))</f>
        <v>0</v>
      </c>
      <c r="HR86" s="40">
        <f>IF(HR$7="",0,IF(HR$1=MAX($1:$1),$R64-SUM($T86:HQ86),IF(HR$1=1,SUMIFS(64:64,$1:$1,"&gt;="&amp;1,$1:$1,"&lt;="&amp;INT(-$N86/30))+(-$N86/30-INT(-$N86/30))*SUMIFS(64:64,$1:$1,INT(-$N86/30)+1),0)+(-$N86/30-INT(-$N86/30))*SUMIFS(64:64,$1:$1,HR$1+INT(-$N86/30)+1)+(INT(-$N86/30)+1--$N86/30)*SUMIFS(64:64,$1:$1,HR$1+INT(-$N86/30))))</f>
        <v>0</v>
      </c>
      <c r="HS86" s="40">
        <f>IF(HS$7="",0,IF(HS$1=MAX($1:$1),$R64-SUM($T86:HR86),IF(HS$1=1,SUMIFS(64:64,$1:$1,"&gt;="&amp;1,$1:$1,"&lt;="&amp;INT(-$N86/30))+(-$N86/30-INT(-$N86/30))*SUMIFS(64:64,$1:$1,INT(-$N86/30)+1),0)+(-$N86/30-INT(-$N86/30))*SUMIFS(64:64,$1:$1,HS$1+INT(-$N86/30)+1)+(INT(-$N86/30)+1--$N86/30)*SUMIFS(64:64,$1:$1,HS$1+INT(-$N86/30))))</f>
        <v>0</v>
      </c>
      <c r="HT86" s="40">
        <f>IF(HT$7="",0,IF(HT$1=MAX($1:$1),$R64-SUM($T86:HS86),IF(HT$1=1,SUMIFS(64:64,$1:$1,"&gt;="&amp;1,$1:$1,"&lt;="&amp;INT(-$N86/30))+(-$N86/30-INT(-$N86/30))*SUMIFS(64:64,$1:$1,INT(-$N86/30)+1),0)+(-$N86/30-INT(-$N86/30))*SUMIFS(64:64,$1:$1,HT$1+INT(-$N86/30)+1)+(INT(-$N86/30)+1--$N86/30)*SUMIFS(64:64,$1:$1,HT$1+INT(-$N86/30))))</f>
        <v>0</v>
      </c>
      <c r="HU86" s="40">
        <f>IF(HU$7="",0,IF(HU$1=MAX($1:$1),$R64-SUM($T86:HT86),IF(HU$1=1,SUMIFS(64:64,$1:$1,"&gt;="&amp;1,$1:$1,"&lt;="&amp;INT(-$N86/30))+(-$N86/30-INT(-$N86/30))*SUMIFS(64:64,$1:$1,INT(-$N86/30)+1),0)+(-$N86/30-INT(-$N86/30))*SUMIFS(64:64,$1:$1,HU$1+INT(-$N86/30)+1)+(INT(-$N86/30)+1--$N86/30)*SUMIFS(64:64,$1:$1,HU$1+INT(-$N86/30))))</f>
        <v>0</v>
      </c>
      <c r="HV86" s="40">
        <f>IF(HV$7="",0,IF(HV$1=MAX($1:$1),$R64-SUM($T86:HU86),IF(HV$1=1,SUMIFS(64:64,$1:$1,"&gt;="&amp;1,$1:$1,"&lt;="&amp;INT(-$N86/30))+(-$N86/30-INT(-$N86/30))*SUMIFS(64:64,$1:$1,INT(-$N86/30)+1),0)+(-$N86/30-INT(-$N86/30))*SUMIFS(64:64,$1:$1,HV$1+INT(-$N86/30)+1)+(INT(-$N86/30)+1--$N86/30)*SUMIFS(64:64,$1:$1,HV$1+INT(-$N86/30))))</f>
        <v>0</v>
      </c>
      <c r="HW86" s="40">
        <f>IF(HW$7="",0,IF(HW$1=MAX($1:$1),$R64-SUM($T86:HV86),IF(HW$1=1,SUMIFS(64:64,$1:$1,"&gt;="&amp;1,$1:$1,"&lt;="&amp;INT(-$N86/30))+(-$N86/30-INT(-$N86/30))*SUMIFS(64:64,$1:$1,INT(-$N86/30)+1),0)+(-$N86/30-INT(-$N86/30))*SUMIFS(64:64,$1:$1,HW$1+INT(-$N86/30)+1)+(INT(-$N86/30)+1--$N86/30)*SUMIFS(64:64,$1:$1,HW$1+INT(-$N86/30))))</f>
        <v>0</v>
      </c>
      <c r="HX86" s="40">
        <f>IF(HX$7="",0,IF(HX$1=MAX($1:$1),$R64-SUM($T86:HW86),IF(HX$1=1,SUMIFS(64:64,$1:$1,"&gt;="&amp;1,$1:$1,"&lt;="&amp;INT(-$N86/30))+(-$N86/30-INT(-$N86/30))*SUMIFS(64:64,$1:$1,INT(-$N86/30)+1),0)+(-$N86/30-INT(-$N86/30))*SUMIFS(64:64,$1:$1,HX$1+INT(-$N86/30)+1)+(INT(-$N86/30)+1--$N86/30)*SUMIFS(64:64,$1:$1,HX$1+INT(-$N86/30))))</f>
        <v>0</v>
      </c>
      <c r="HY86" s="40">
        <f>IF(HY$7="",0,IF(HY$1=MAX($1:$1),$R64-SUM($T86:HX86),IF(HY$1=1,SUMIFS(64:64,$1:$1,"&gt;="&amp;1,$1:$1,"&lt;="&amp;INT(-$N86/30))+(-$N86/30-INT(-$N86/30))*SUMIFS(64:64,$1:$1,INT(-$N86/30)+1),0)+(-$N86/30-INT(-$N86/30))*SUMIFS(64:64,$1:$1,HY$1+INT(-$N86/30)+1)+(INT(-$N86/30)+1--$N86/30)*SUMIFS(64:64,$1:$1,HY$1+INT(-$N86/30))))</f>
        <v>0</v>
      </c>
      <c r="HZ86" s="40">
        <f>IF(HZ$7="",0,IF(HZ$1=MAX($1:$1),$R64-SUM($T86:HY86),IF(HZ$1=1,SUMIFS(64:64,$1:$1,"&gt;="&amp;1,$1:$1,"&lt;="&amp;INT(-$N86/30))+(-$N86/30-INT(-$N86/30))*SUMIFS(64:64,$1:$1,INT(-$N86/30)+1),0)+(-$N86/30-INT(-$N86/30))*SUMIFS(64:64,$1:$1,HZ$1+INT(-$N86/30)+1)+(INT(-$N86/30)+1--$N86/30)*SUMIFS(64:64,$1:$1,HZ$1+INT(-$N86/30))))</f>
        <v>0</v>
      </c>
      <c r="IA86" s="40">
        <f>IF(IA$7="",0,IF(IA$1=MAX($1:$1),$R64-SUM($T86:HZ86),IF(IA$1=1,SUMIFS(64:64,$1:$1,"&gt;="&amp;1,$1:$1,"&lt;="&amp;INT(-$N86/30))+(-$N86/30-INT(-$N86/30))*SUMIFS(64:64,$1:$1,INT(-$N86/30)+1),0)+(-$N86/30-INT(-$N86/30))*SUMIFS(64:64,$1:$1,IA$1+INT(-$N86/30)+1)+(INT(-$N86/30)+1--$N86/30)*SUMIFS(64:64,$1:$1,IA$1+INT(-$N86/30))))</f>
        <v>0</v>
      </c>
      <c r="IB86" s="40">
        <f>IF(IB$7="",0,IF(IB$1=MAX($1:$1),$R64-SUM($T86:IA86),IF(IB$1=1,SUMIFS(64:64,$1:$1,"&gt;="&amp;1,$1:$1,"&lt;="&amp;INT(-$N86/30))+(-$N86/30-INT(-$N86/30))*SUMIFS(64:64,$1:$1,INT(-$N86/30)+1),0)+(-$N86/30-INT(-$N86/30))*SUMIFS(64:64,$1:$1,IB$1+INT(-$N86/30)+1)+(INT(-$N86/30)+1--$N86/30)*SUMIFS(64:64,$1:$1,IB$1+INT(-$N86/30))))</f>
        <v>0</v>
      </c>
      <c r="IC86" s="40">
        <f>IF(IC$7="",0,IF(IC$1=MAX($1:$1),$R64-SUM($T86:IB86),IF(IC$1=1,SUMIFS(64:64,$1:$1,"&gt;="&amp;1,$1:$1,"&lt;="&amp;INT(-$N86/30))+(-$N86/30-INT(-$N86/30))*SUMIFS(64:64,$1:$1,INT(-$N86/30)+1),0)+(-$N86/30-INT(-$N86/30))*SUMIFS(64:64,$1:$1,IC$1+INT(-$N86/30)+1)+(INT(-$N86/30)+1--$N86/30)*SUMIFS(64:64,$1:$1,IC$1+INT(-$N86/30))))</f>
        <v>0</v>
      </c>
      <c r="ID86" s="40">
        <f>IF(ID$7="",0,IF(ID$1=MAX($1:$1),$R64-SUM($T86:IC86),IF(ID$1=1,SUMIFS(64:64,$1:$1,"&gt;="&amp;1,$1:$1,"&lt;="&amp;INT(-$N86/30))+(-$N86/30-INT(-$N86/30))*SUMIFS(64:64,$1:$1,INT(-$N86/30)+1),0)+(-$N86/30-INT(-$N86/30))*SUMIFS(64:64,$1:$1,ID$1+INT(-$N86/30)+1)+(INT(-$N86/30)+1--$N86/30)*SUMIFS(64:64,$1:$1,ID$1+INT(-$N86/30))))</f>
        <v>0</v>
      </c>
      <c r="IE86" s="40">
        <f>IF(IE$7="",0,IF(IE$1=MAX($1:$1),$R64-SUM($T86:ID86),IF(IE$1=1,SUMIFS(64:64,$1:$1,"&gt;="&amp;1,$1:$1,"&lt;="&amp;INT(-$N86/30))+(-$N86/30-INT(-$N86/30))*SUMIFS(64:64,$1:$1,INT(-$N86/30)+1),0)+(-$N86/30-INT(-$N86/30))*SUMIFS(64:64,$1:$1,IE$1+INT(-$N86/30)+1)+(INT(-$N86/30)+1--$N86/30)*SUMIFS(64:64,$1:$1,IE$1+INT(-$N86/30))))</f>
        <v>0</v>
      </c>
      <c r="IF86" s="40">
        <f>IF(IF$7="",0,IF(IF$1=MAX($1:$1),$R64-SUM($T86:IE86),IF(IF$1=1,SUMIFS(64:64,$1:$1,"&gt;="&amp;1,$1:$1,"&lt;="&amp;INT(-$N86/30))+(-$N86/30-INT(-$N86/30))*SUMIFS(64:64,$1:$1,INT(-$N86/30)+1),0)+(-$N86/30-INT(-$N86/30))*SUMIFS(64:64,$1:$1,IF$1+INT(-$N86/30)+1)+(INT(-$N86/30)+1--$N86/30)*SUMIFS(64:64,$1:$1,IF$1+INT(-$N86/30))))</f>
        <v>0</v>
      </c>
      <c r="IG86" s="40">
        <f>IF(IG$7="",0,IF(IG$1=MAX($1:$1),$R64-SUM($T86:IF86),IF(IG$1=1,SUMIFS(64:64,$1:$1,"&gt;="&amp;1,$1:$1,"&lt;="&amp;INT(-$N86/30))+(-$N86/30-INT(-$N86/30))*SUMIFS(64:64,$1:$1,INT(-$N86/30)+1),0)+(-$N86/30-INT(-$N86/30))*SUMIFS(64:64,$1:$1,IG$1+INT(-$N86/30)+1)+(INT(-$N86/30)+1--$N86/30)*SUMIFS(64:64,$1:$1,IG$1+INT(-$N86/30))))</f>
        <v>0</v>
      </c>
      <c r="IH86" s="40">
        <f>IF(IH$7="",0,IF(IH$1=MAX($1:$1),$R64-SUM($T86:IG86),IF(IH$1=1,SUMIFS(64:64,$1:$1,"&gt;="&amp;1,$1:$1,"&lt;="&amp;INT(-$N86/30))+(-$N86/30-INT(-$N86/30))*SUMIFS(64:64,$1:$1,INT(-$N86/30)+1),0)+(-$N86/30-INT(-$N86/30))*SUMIFS(64:64,$1:$1,IH$1+INT(-$N86/30)+1)+(INT(-$N86/30)+1--$N86/30)*SUMIFS(64:64,$1:$1,IH$1+INT(-$N86/30))))</f>
        <v>0</v>
      </c>
      <c r="II86" s="40">
        <f>IF(II$7="",0,IF(II$1=MAX($1:$1),$R64-SUM($T86:IH86),IF(II$1=1,SUMIFS(64:64,$1:$1,"&gt;="&amp;1,$1:$1,"&lt;="&amp;INT(-$N86/30))+(-$N86/30-INT(-$N86/30))*SUMIFS(64:64,$1:$1,INT(-$N86/30)+1),0)+(-$N86/30-INT(-$N86/30))*SUMIFS(64:64,$1:$1,II$1+INT(-$N86/30)+1)+(INT(-$N86/30)+1--$N86/30)*SUMIFS(64:64,$1:$1,II$1+INT(-$N86/30))))</f>
        <v>0</v>
      </c>
      <c r="IJ86" s="40">
        <f>IF(IJ$7="",0,IF(IJ$1=MAX($1:$1),$R64-SUM($T86:II86),IF(IJ$1=1,SUMIFS(64:64,$1:$1,"&gt;="&amp;1,$1:$1,"&lt;="&amp;INT(-$N86/30))+(-$N86/30-INT(-$N86/30))*SUMIFS(64:64,$1:$1,INT(-$N86/30)+1),0)+(-$N86/30-INT(-$N86/30))*SUMIFS(64:64,$1:$1,IJ$1+INT(-$N86/30)+1)+(INT(-$N86/30)+1--$N86/30)*SUMIFS(64:64,$1:$1,IJ$1+INT(-$N86/30))))</f>
        <v>0</v>
      </c>
      <c r="IK86" s="40">
        <f>IF(IK$7="",0,IF(IK$1=MAX($1:$1),$R64-SUM($T86:IJ86),IF(IK$1=1,SUMIFS(64:64,$1:$1,"&gt;="&amp;1,$1:$1,"&lt;="&amp;INT(-$N86/30))+(-$N86/30-INT(-$N86/30))*SUMIFS(64:64,$1:$1,INT(-$N86/30)+1),0)+(-$N86/30-INT(-$N86/30))*SUMIFS(64:64,$1:$1,IK$1+INT(-$N86/30)+1)+(INT(-$N86/30)+1--$N86/30)*SUMIFS(64:64,$1:$1,IK$1+INT(-$N86/30))))</f>
        <v>0</v>
      </c>
      <c r="IL86" s="40">
        <f>IF(IL$7="",0,IF(IL$1=MAX($1:$1),$R64-SUM($T86:IK86),IF(IL$1=1,SUMIFS(64:64,$1:$1,"&gt;="&amp;1,$1:$1,"&lt;="&amp;INT(-$N86/30))+(-$N86/30-INT(-$N86/30))*SUMIFS(64:64,$1:$1,INT(-$N86/30)+1),0)+(-$N86/30-INT(-$N86/30))*SUMIFS(64:64,$1:$1,IL$1+INT(-$N86/30)+1)+(INT(-$N86/30)+1--$N86/30)*SUMIFS(64:64,$1:$1,IL$1+INT(-$N86/30))))</f>
        <v>0</v>
      </c>
      <c r="IM86" s="40">
        <f>IF(IM$7="",0,IF(IM$1=MAX($1:$1),$R64-SUM($T86:IL86),IF(IM$1=1,SUMIFS(64:64,$1:$1,"&gt;="&amp;1,$1:$1,"&lt;="&amp;INT(-$N86/30))+(-$N86/30-INT(-$N86/30))*SUMIFS(64:64,$1:$1,INT(-$N86/30)+1),0)+(-$N86/30-INT(-$N86/30))*SUMIFS(64:64,$1:$1,IM$1+INT(-$N86/30)+1)+(INT(-$N86/30)+1--$N86/30)*SUMIFS(64:64,$1:$1,IM$1+INT(-$N86/30))))</f>
        <v>0</v>
      </c>
      <c r="IN86" s="40">
        <f>IF(IN$7="",0,IF(IN$1=MAX($1:$1),$R64-SUM($T86:IM86),IF(IN$1=1,SUMIFS(64:64,$1:$1,"&gt;="&amp;1,$1:$1,"&lt;="&amp;INT(-$N86/30))+(-$N86/30-INT(-$N86/30))*SUMIFS(64:64,$1:$1,INT(-$N86/30)+1),0)+(-$N86/30-INT(-$N86/30))*SUMIFS(64:64,$1:$1,IN$1+INT(-$N86/30)+1)+(INT(-$N86/30)+1--$N86/30)*SUMIFS(64:64,$1:$1,IN$1+INT(-$N86/30))))</f>
        <v>0</v>
      </c>
      <c r="IO86" s="40">
        <f>IF(IO$7="",0,IF(IO$1=MAX($1:$1),$R64-SUM($T86:IN86),IF(IO$1=1,SUMIFS(64:64,$1:$1,"&gt;="&amp;1,$1:$1,"&lt;="&amp;INT(-$N86/30))+(-$N86/30-INT(-$N86/30))*SUMIFS(64:64,$1:$1,INT(-$N86/30)+1),0)+(-$N86/30-INT(-$N86/30))*SUMIFS(64:64,$1:$1,IO$1+INT(-$N86/30)+1)+(INT(-$N86/30)+1--$N86/30)*SUMIFS(64:64,$1:$1,IO$1+INT(-$N86/30))))</f>
        <v>0</v>
      </c>
      <c r="IP86" s="40">
        <f>IF(IP$7="",0,IF(IP$1=MAX($1:$1),$R64-SUM($T86:IO86),IF(IP$1=1,SUMIFS(64:64,$1:$1,"&gt;="&amp;1,$1:$1,"&lt;="&amp;INT(-$N86/30))+(-$N86/30-INT(-$N86/30))*SUMIFS(64:64,$1:$1,INT(-$N86/30)+1),0)+(-$N86/30-INT(-$N86/30))*SUMIFS(64:64,$1:$1,IP$1+INT(-$N86/30)+1)+(INT(-$N86/30)+1--$N86/30)*SUMIFS(64:64,$1:$1,IP$1+INT(-$N86/30))))</f>
        <v>0</v>
      </c>
      <c r="IQ86" s="40">
        <f>IF(IQ$7="",0,IF(IQ$1=MAX($1:$1),$R64-SUM($T86:IP86),IF(IQ$1=1,SUMIFS(64:64,$1:$1,"&gt;="&amp;1,$1:$1,"&lt;="&amp;INT(-$N86/30))+(-$N86/30-INT(-$N86/30))*SUMIFS(64:64,$1:$1,INT(-$N86/30)+1),0)+(-$N86/30-INT(-$N86/30))*SUMIFS(64:64,$1:$1,IQ$1+INT(-$N86/30)+1)+(INT(-$N86/30)+1--$N86/30)*SUMIFS(64:64,$1:$1,IQ$1+INT(-$N86/30))))</f>
        <v>0</v>
      </c>
      <c r="IR86" s="40">
        <f>IF(IR$7="",0,IF(IR$1=MAX($1:$1),$R64-SUM($T86:IQ86),IF(IR$1=1,SUMIFS(64:64,$1:$1,"&gt;="&amp;1,$1:$1,"&lt;="&amp;INT(-$N86/30))+(-$N86/30-INT(-$N86/30))*SUMIFS(64:64,$1:$1,INT(-$N86/30)+1),0)+(-$N86/30-INT(-$N86/30))*SUMIFS(64:64,$1:$1,IR$1+INT(-$N86/30)+1)+(INT(-$N86/30)+1--$N86/30)*SUMIFS(64:64,$1:$1,IR$1+INT(-$N86/30))))</f>
        <v>0</v>
      </c>
      <c r="IS86" s="40">
        <f>IF(IS$7="",0,IF(IS$1=MAX($1:$1),$R64-SUM($T86:IR86),IF(IS$1=1,SUMIFS(64:64,$1:$1,"&gt;="&amp;1,$1:$1,"&lt;="&amp;INT(-$N86/30))+(-$N86/30-INT(-$N86/30))*SUMIFS(64:64,$1:$1,INT(-$N86/30)+1),0)+(-$N86/30-INT(-$N86/30))*SUMIFS(64:64,$1:$1,IS$1+INT(-$N86/30)+1)+(INT(-$N86/30)+1--$N86/30)*SUMIFS(64:64,$1:$1,IS$1+INT(-$N86/30))))</f>
        <v>0</v>
      </c>
      <c r="IT86" s="40">
        <f>IF(IT$7="",0,IF(IT$1=MAX($1:$1),$R64-SUM($T86:IS86),IF(IT$1=1,SUMIFS(64:64,$1:$1,"&gt;="&amp;1,$1:$1,"&lt;="&amp;INT(-$N86/30))+(-$N86/30-INT(-$N86/30))*SUMIFS(64:64,$1:$1,INT(-$N86/30)+1),0)+(-$N86/30-INT(-$N86/30))*SUMIFS(64:64,$1:$1,IT$1+INT(-$N86/30)+1)+(INT(-$N86/30)+1--$N86/30)*SUMIFS(64:64,$1:$1,IT$1+INT(-$N86/30))))</f>
        <v>0</v>
      </c>
      <c r="IU86" s="40">
        <f>IF(IU$7="",0,IF(IU$1=MAX($1:$1),$R64-SUM($T86:IT86),IF(IU$1=1,SUMIFS(64:64,$1:$1,"&gt;="&amp;1,$1:$1,"&lt;="&amp;INT(-$N86/30))+(-$N86/30-INT(-$N86/30))*SUMIFS(64:64,$1:$1,INT(-$N86/30)+1),0)+(-$N86/30-INT(-$N86/30))*SUMIFS(64:64,$1:$1,IU$1+INT(-$N86/30)+1)+(INT(-$N86/30)+1--$N86/30)*SUMIFS(64:64,$1:$1,IU$1+INT(-$N86/30))))</f>
        <v>0</v>
      </c>
      <c r="IV86" s="40">
        <f>IF(IV$7="",0,IF(IV$1=MAX($1:$1),$R64-SUM($T86:IU86),IF(IV$1=1,SUMIFS(64:64,$1:$1,"&gt;="&amp;1,$1:$1,"&lt;="&amp;INT(-$N86/30))+(-$N86/30-INT(-$N86/30))*SUMIFS(64:64,$1:$1,INT(-$N86/30)+1),0)+(-$N86/30-INT(-$N86/30))*SUMIFS(64:64,$1:$1,IV$1+INT(-$N86/30)+1)+(INT(-$N86/30)+1--$N86/30)*SUMIFS(64:64,$1:$1,IV$1+INT(-$N86/30))))</f>
        <v>0</v>
      </c>
      <c r="IW86" s="40">
        <f>IF(IW$7="",0,IF(IW$1=MAX($1:$1),$R64-SUM($T86:IV86),IF(IW$1=1,SUMIFS(64:64,$1:$1,"&gt;="&amp;1,$1:$1,"&lt;="&amp;INT(-$N86/30))+(-$N86/30-INT(-$N86/30))*SUMIFS(64:64,$1:$1,INT(-$N86/30)+1),0)+(-$N86/30-INT(-$N86/30))*SUMIFS(64:64,$1:$1,IW$1+INT(-$N86/30)+1)+(INT(-$N86/30)+1--$N86/30)*SUMIFS(64:64,$1:$1,IW$1+INT(-$N86/30))))</f>
        <v>0</v>
      </c>
      <c r="IX86" s="40">
        <f>IF(IX$7="",0,IF(IX$1=MAX($1:$1),$R64-SUM($T86:IW86),IF(IX$1=1,SUMIFS(64:64,$1:$1,"&gt;="&amp;1,$1:$1,"&lt;="&amp;INT(-$N86/30))+(-$N86/30-INT(-$N86/30))*SUMIFS(64:64,$1:$1,INT(-$N86/30)+1),0)+(-$N86/30-INT(-$N86/30))*SUMIFS(64:64,$1:$1,IX$1+INT(-$N86/30)+1)+(INT(-$N86/30)+1--$N86/30)*SUMIFS(64:64,$1:$1,IX$1+INT(-$N86/30))))</f>
        <v>0</v>
      </c>
      <c r="IY86" s="40">
        <f>IF(IY$7="",0,IF(IY$1=MAX($1:$1),$R64-SUM($T86:IX86),IF(IY$1=1,SUMIFS(64:64,$1:$1,"&gt;="&amp;1,$1:$1,"&lt;="&amp;INT(-$N86/30))+(-$N86/30-INT(-$N86/30))*SUMIFS(64:64,$1:$1,INT(-$N86/30)+1),0)+(-$N86/30-INT(-$N86/30))*SUMIFS(64:64,$1:$1,IY$1+INT(-$N86/30)+1)+(INT(-$N86/30)+1--$N86/30)*SUMIFS(64:64,$1:$1,IY$1+INT(-$N86/30))))</f>
        <v>0</v>
      </c>
      <c r="IZ86" s="40">
        <f>IF(IZ$7="",0,IF(IZ$1=MAX($1:$1),$R64-SUM($T86:IY86),IF(IZ$1=1,SUMIFS(64:64,$1:$1,"&gt;="&amp;1,$1:$1,"&lt;="&amp;INT(-$N86/30))+(-$N86/30-INT(-$N86/30))*SUMIFS(64:64,$1:$1,INT(-$N86/30)+1),0)+(-$N86/30-INT(-$N86/30))*SUMIFS(64:64,$1:$1,IZ$1+INT(-$N86/30)+1)+(INT(-$N86/30)+1--$N86/30)*SUMIFS(64:64,$1:$1,IZ$1+INT(-$N86/30))))</f>
        <v>0</v>
      </c>
      <c r="JA86" s="40">
        <f>IF(JA$7="",0,IF(JA$1=MAX($1:$1),$R64-SUM($T86:IZ86),IF(JA$1=1,SUMIFS(64:64,$1:$1,"&gt;="&amp;1,$1:$1,"&lt;="&amp;INT(-$N86/30))+(-$N86/30-INT(-$N86/30))*SUMIFS(64:64,$1:$1,INT(-$N86/30)+1),0)+(-$N86/30-INT(-$N86/30))*SUMIFS(64:64,$1:$1,JA$1+INT(-$N86/30)+1)+(INT(-$N86/30)+1--$N86/30)*SUMIFS(64:64,$1:$1,JA$1+INT(-$N86/30))))</f>
        <v>0</v>
      </c>
      <c r="JB86" s="40">
        <f>IF(JB$7="",0,IF(JB$1=MAX($1:$1),$R64-SUM($T86:JA86),IF(JB$1=1,SUMIFS(64:64,$1:$1,"&gt;="&amp;1,$1:$1,"&lt;="&amp;INT(-$N86/30))+(-$N86/30-INT(-$N86/30))*SUMIFS(64:64,$1:$1,INT(-$N86/30)+1),0)+(-$N86/30-INT(-$N86/30))*SUMIFS(64:64,$1:$1,JB$1+INT(-$N86/30)+1)+(INT(-$N86/30)+1--$N86/30)*SUMIFS(64:64,$1:$1,JB$1+INT(-$N86/30))))</f>
        <v>0</v>
      </c>
      <c r="JC86" s="40">
        <f>IF(JC$7="",0,IF(JC$1=MAX($1:$1),$R64-SUM($T86:JB86),IF(JC$1=1,SUMIFS(64:64,$1:$1,"&gt;="&amp;1,$1:$1,"&lt;="&amp;INT(-$N86/30))+(-$N86/30-INT(-$N86/30))*SUMIFS(64:64,$1:$1,INT(-$N86/30)+1),0)+(-$N86/30-INT(-$N86/30))*SUMIFS(64:64,$1:$1,JC$1+INT(-$N86/30)+1)+(INT(-$N86/30)+1--$N86/30)*SUMIFS(64:64,$1:$1,JC$1+INT(-$N86/30))))</f>
        <v>0</v>
      </c>
      <c r="JD86" s="40">
        <f>IF(JD$7="",0,IF(JD$1=MAX($1:$1),$R64-SUM($T86:JC86),IF(JD$1=1,SUMIFS(64:64,$1:$1,"&gt;="&amp;1,$1:$1,"&lt;="&amp;INT(-$N86/30))+(-$N86/30-INT(-$N86/30))*SUMIFS(64:64,$1:$1,INT(-$N86/30)+1),0)+(-$N86/30-INT(-$N86/30))*SUMIFS(64:64,$1:$1,JD$1+INT(-$N86/30)+1)+(INT(-$N86/30)+1--$N86/30)*SUMIFS(64:64,$1:$1,JD$1+INT(-$N86/30))))</f>
        <v>0</v>
      </c>
      <c r="JE86" s="40">
        <f>IF(JE$7="",0,IF(JE$1=MAX($1:$1),$R64-SUM($T86:JD86),IF(JE$1=1,SUMIFS(64:64,$1:$1,"&gt;="&amp;1,$1:$1,"&lt;="&amp;INT(-$N86/30))+(-$N86/30-INT(-$N86/30))*SUMIFS(64:64,$1:$1,INT(-$N86/30)+1),0)+(-$N86/30-INT(-$N86/30))*SUMIFS(64:64,$1:$1,JE$1+INT(-$N86/30)+1)+(INT(-$N86/30)+1--$N86/30)*SUMIFS(64:64,$1:$1,JE$1+INT(-$N86/30))))</f>
        <v>0</v>
      </c>
      <c r="JF86" s="40">
        <f>IF(JF$7="",0,IF(JF$1=MAX($1:$1),$R64-SUM($T86:JE86),IF(JF$1=1,SUMIFS(64:64,$1:$1,"&gt;="&amp;1,$1:$1,"&lt;="&amp;INT(-$N86/30))+(-$N86/30-INT(-$N86/30))*SUMIFS(64:64,$1:$1,INT(-$N86/30)+1),0)+(-$N86/30-INT(-$N86/30))*SUMIFS(64:64,$1:$1,JF$1+INT(-$N86/30)+1)+(INT(-$N86/30)+1--$N86/30)*SUMIFS(64:64,$1:$1,JF$1+INT(-$N86/30))))</f>
        <v>0</v>
      </c>
      <c r="JG86" s="40">
        <f>IF(JG$7="",0,IF(JG$1=MAX($1:$1),$R64-SUM($T86:JF86),IF(JG$1=1,SUMIFS(64:64,$1:$1,"&gt;="&amp;1,$1:$1,"&lt;="&amp;INT(-$N86/30))+(-$N86/30-INT(-$N86/30))*SUMIFS(64:64,$1:$1,INT(-$N86/30)+1),0)+(-$N86/30-INT(-$N86/30))*SUMIFS(64:64,$1:$1,JG$1+INT(-$N86/30)+1)+(INT(-$N86/30)+1--$N86/30)*SUMIFS(64:64,$1:$1,JG$1+INT(-$N86/30))))</f>
        <v>0</v>
      </c>
      <c r="JH86" s="40">
        <f>IF(JH$7="",0,IF(JH$1=MAX($1:$1),$R64-SUM($T86:JG86),IF(JH$1=1,SUMIFS(64:64,$1:$1,"&gt;="&amp;1,$1:$1,"&lt;="&amp;INT(-$N86/30))+(-$N86/30-INT(-$N86/30))*SUMIFS(64:64,$1:$1,INT(-$N86/30)+1),0)+(-$N86/30-INT(-$N86/30))*SUMIFS(64:64,$1:$1,JH$1+INT(-$N86/30)+1)+(INT(-$N86/30)+1--$N86/30)*SUMIFS(64:64,$1:$1,JH$1+INT(-$N86/30))))</f>
        <v>0</v>
      </c>
      <c r="JI86" s="40">
        <f>IF(JI$7="",0,IF(JI$1=MAX($1:$1),$R64-SUM($T86:JH86),IF(JI$1=1,SUMIFS(64:64,$1:$1,"&gt;="&amp;1,$1:$1,"&lt;="&amp;INT(-$N86/30))+(-$N86/30-INT(-$N86/30))*SUMIFS(64:64,$1:$1,INT(-$N86/30)+1),0)+(-$N86/30-INT(-$N86/30))*SUMIFS(64:64,$1:$1,JI$1+INT(-$N86/30)+1)+(INT(-$N86/30)+1--$N86/30)*SUMIFS(64:64,$1:$1,JI$1+INT(-$N86/30))))</f>
        <v>0</v>
      </c>
      <c r="JJ86" s="40">
        <f>IF(JJ$7="",0,IF(JJ$1=MAX($1:$1),$R64-SUM($T86:JI86),IF(JJ$1=1,SUMIFS(64:64,$1:$1,"&gt;="&amp;1,$1:$1,"&lt;="&amp;INT(-$N86/30))+(-$N86/30-INT(-$N86/30))*SUMIFS(64:64,$1:$1,INT(-$N86/30)+1),0)+(-$N86/30-INT(-$N86/30))*SUMIFS(64:64,$1:$1,JJ$1+INT(-$N86/30)+1)+(INT(-$N86/30)+1--$N86/30)*SUMIFS(64:64,$1:$1,JJ$1+INT(-$N86/30))))</f>
        <v>0</v>
      </c>
      <c r="JK86" s="40">
        <f>IF(JK$7="",0,IF(JK$1=MAX($1:$1),$R64-SUM($T86:JJ86),IF(JK$1=1,SUMIFS(64:64,$1:$1,"&gt;="&amp;1,$1:$1,"&lt;="&amp;INT(-$N86/30))+(-$N86/30-INT(-$N86/30))*SUMIFS(64:64,$1:$1,INT(-$N86/30)+1),0)+(-$N86/30-INT(-$N86/30))*SUMIFS(64:64,$1:$1,JK$1+INT(-$N86/30)+1)+(INT(-$N86/30)+1--$N86/30)*SUMIFS(64:64,$1:$1,JK$1+INT(-$N86/30))))</f>
        <v>0</v>
      </c>
      <c r="JL86" s="40">
        <f>IF(JL$7="",0,IF(JL$1=MAX($1:$1),$R64-SUM($T86:JK86),IF(JL$1=1,SUMIFS(64:64,$1:$1,"&gt;="&amp;1,$1:$1,"&lt;="&amp;INT(-$N86/30))+(-$N86/30-INT(-$N86/30))*SUMIFS(64:64,$1:$1,INT(-$N86/30)+1),0)+(-$N86/30-INT(-$N86/30))*SUMIFS(64:64,$1:$1,JL$1+INT(-$N86/30)+1)+(INT(-$N86/30)+1--$N86/30)*SUMIFS(64:64,$1:$1,JL$1+INT(-$N86/30))))</f>
        <v>0</v>
      </c>
      <c r="JM86" s="40">
        <f>IF(JM$7="",0,IF(JM$1=MAX($1:$1),$R64-SUM($T86:JL86),IF(JM$1=1,SUMIFS(64:64,$1:$1,"&gt;="&amp;1,$1:$1,"&lt;="&amp;INT(-$N86/30))+(-$N86/30-INT(-$N86/30))*SUMIFS(64:64,$1:$1,INT(-$N86/30)+1),0)+(-$N86/30-INT(-$N86/30))*SUMIFS(64:64,$1:$1,JM$1+INT(-$N86/30)+1)+(INT(-$N86/30)+1--$N86/30)*SUMIFS(64:64,$1:$1,JM$1+INT(-$N86/30))))</f>
        <v>0</v>
      </c>
      <c r="JN86" s="40">
        <f>IF(JN$7="",0,IF(JN$1=MAX($1:$1),$R64-SUM($T86:JM86),IF(JN$1=1,SUMIFS(64:64,$1:$1,"&gt;="&amp;1,$1:$1,"&lt;="&amp;INT(-$N86/30))+(-$N86/30-INT(-$N86/30))*SUMIFS(64:64,$1:$1,INT(-$N86/30)+1),0)+(-$N86/30-INT(-$N86/30))*SUMIFS(64:64,$1:$1,JN$1+INT(-$N86/30)+1)+(INT(-$N86/30)+1--$N86/30)*SUMIFS(64:64,$1:$1,JN$1+INT(-$N86/30))))</f>
        <v>0</v>
      </c>
      <c r="JO86" s="40">
        <f>IF(JO$7="",0,IF(JO$1=MAX($1:$1),$R64-SUM($T86:JN86),IF(JO$1=1,SUMIFS(64:64,$1:$1,"&gt;="&amp;1,$1:$1,"&lt;="&amp;INT(-$N86/30))+(-$N86/30-INT(-$N86/30))*SUMIFS(64:64,$1:$1,INT(-$N86/30)+1),0)+(-$N86/30-INT(-$N86/30))*SUMIFS(64:64,$1:$1,JO$1+INT(-$N86/30)+1)+(INT(-$N86/30)+1--$N86/30)*SUMIFS(64:64,$1:$1,JO$1+INT(-$N86/30))))</f>
        <v>0</v>
      </c>
      <c r="JP86" s="40">
        <f>IF(JP$7="",0,IF(JP$1=MAX($1:$1),$R64-SUM($T86:JO86),IF(JP$1=1,SUMIFS(64:64,$1:$1,"&gt;="&amp;1,$1:$1,"&lt;="&amp;INT(-$N86/30))+(-$N86/30-INT(-$N86/30))*SUMIFS(64:64,$1:$1,INT(-$N86/30)+1),0)+(-$N86/30-INT(-$N86/30))*SUMIFS(64:64,$1:$1,JP$1+INT(-$N86/30)+1)+(INT(-$N86/30)+1--$N86/30)*SUMIFS(64:64,$1:$1,JP$1+INT(-$N86/30))))</f>
        <v>0</v>
      </c>
      <c r="JQ86" s="40">
        <f>IF(JQ$7="",0,IF(JQ$1=MAX($1:$1),$R64-SUM($T86:JP86),IF(JQ$1=1,SUMIFS(64:64,$1:$1,"&gt;="&amp;1,$1:$1,"&lt;="&amp;INT(-$N86/30))+(-$N86/30-INT(-$N86/30))*SUMIFS(64:64,$1:$1,INT(-$N86/30)+1),0)+(-$N86/30-INT(-$N86/30))*SUMIFS(64:64,$1:$1,JQ$1+INT(-$N86/30)+1)+(INT(-$N86/30)+1--$N86/30)*SUMIFS(64:64,$1:$1,JQ$1+INT(-$N86/30))))</f>
        <v>0</v>
      </c>
      <c r="JR86" s="40">
        <f>IF(JR$7="",0,IF(JR$1=MAX($1:$1),$R64-SUM($T86:JQ86),IF(JR$1=1,SUMIFS(64:64,$1:$1,"&gt;="&amp;1,$1:$1,"&lt;="&amp;INT(-$N86/30))+(-$N86/30-INT(-$N86/30))*SUMIFS(64:64,$1:$1,INT(-$N86/30)+1),0)+(-$N86/30-INT(-$N86/30))*SUMIFS(64:64,$1:$1,JR$1+INT(-$N86/30)+1)+(INT(-$N86/30)+1--$N86/30)*SUMIFS(64:64,$1:$1,JR$1+INT(-$N86/30))))</f>
        <v>0</v>
      </c>
      <c r="JS86" s="40">
        <f>IF(JS$7="",0,IF(JS$1=MAX($1:$1),$R64-SUM($T86:JR86),IF(JS$1=1,SUMIFS(64:64,$1:$1,"&gt;="&amp;1,$1:$1,"&lt;="&amp;INT(-$N86/30))+(-$N86/30-INT(-$N86/30))*SUMIFS(64:64,$1:$1,INT(-$N86/30)+1),0)+(-$N86/30-INT(-$N86/30))*SUMIFS(64:64,$1:$1,JS$1+INT(-$N86/30)+1)+(INT(-$N86/30)+1--$N86/30)*SUMIFS(64:64,$1:$1,JS$1+INT(-$N86/30))))</f>
        <v>0</v>
      </c>
      <c r="JT86" s="40">
        <f>IF(JT$7="",0,IF(JT$1=MAX($1:$1),$R64-SUM($T86:JS86),IF(JT$1=1,SUMIFS(64:64,$1:$1,"&gt;="&amp;1,$1:$1,"&lt;="&amp;INT(-$N86/30))+(-$N86/30-INT(-$N86/30))*SUMIFS(64:64,$1:$1,INT(-$N86/30)+1),0)+(-$N86/30-INT(-$N86/30))*SUMIFS(64:64,$1:$1,JT$1+INT(-$N86/30)+1)+(INT(-$N86/30)+1--$N86/30)*SUMIFS(64:64,$1:$1,JT$1+INT(-$N86/30))))</f>
        <v>0</v>
      </c>
      <c r="JU86" s="40">
        <f>IF(JU$7="",0,IF(JU$1=MAX($1:$1),$R64-SUM($T86:JT86),IF(JU$1=1,SUMIFS(64:64,$1:$1,"&gt;="&amp;1,$1:$1,"&lt;="&amp;INT(-$N86/30))+(-$N86/30-INT(-$N86/30))*SUMIFS(64:64,$1:$1,INT(-$N86/30)+1),0)+(-$N86/30-INT(-$N86/30))*SUMIFS(64:64,$1:$1,JU$1+INT(-$N86/30)+1)+(INT(-$N86/30)+1--$N86/30)*SUMIFS(64:64,$1:$1,JU$1+INT(-$N86/30))))</f>
        <v>0</v>
      </c>
      <c r="JV86" s="40">
        <f>IF(JV$7="",0,IF(JV$1=MAX($1:$1),$R64-SUM($T86:JU86),IF(JV$1=1,SUMIFS(64:64,$1:$1,"&gt;="&amp;1,$1:$1,"&lt;="&amp;INT(-$N86/30))+(-$N86/30-INT(-$N86/30))*SUMIFS(64:64,$1:$1,INT(-$N86/30)+1),0)+(-$N86/30-INT(-$N86/30))*SUMIFS(64:64,$1:$1,JV$1+INT(-$N86/30)+1)+(INT(-$N86/30)+1--$N86/30)*SUMIFS(64:64,$1:$1,JV$1+INT(-$N86/30))))</f>
        <v>0</v>
      </c>
      <c r="JW86" s="40">
        <f>IF(JW$7="",0,IF(JW$1=MAX($1:$1),$R64-SUM($T86:JV86),IF(JW$1=1,SUMIFS(64:64,$1:$1,"&gt;="&amp;1,$1:$1,"&lt;="&amp;INT(-$N86/30))+(-$N86/30-INT(-$N86/30))*SUMIFS(64:64,$1:$1,INT(-$N86/30)+1),0)+(-$N86/30-INT(-$N86/30))*SUMIFS(64:64,$1:$1,JW$1+INT(-$N86/30)+1)+(INT(-$N86/30)+1--$N86/30)*SUMIFS(64:64,$1:$1,JW$1+INT(-$N86/30))))</f>
        <v>0</v>
      </c>
      <c r="JX86" s="40">
        <f>IF(JX$7="",0,IF(JX$1=MAX($1:$1),$R64-SUM($T86:JW86),IF(JX$1=1,SUMIFS(64:64,$1:$1,"&gt;="&amp;1,$1:$1,"&lt;="&amp;INT(-$N86/30))+(-$N86/30-INT(-$N86/30))*SUMIFS(64:64,$1:$1,INT(-$N86/30)+1),0)+(-$N86/30-INT(-$N86/30))*SUMIFS(64:64,$1:$1,JX$1+INT(-$N86/30)+1)+(INT(-$N86/30)+1--$N86/30)*SUMIFS(64:64,$1:$1,JX$1+INT(-$N86/30))))</f>
        <v>0</v>
      </c>
      <c r="JY86" s="40">
        <f>IF(JY$7="",0,IF(JY$1=MAX($1:$1),$R64-SUM($T86:JX86),IF(JY$1=1,SUMIFS(64:64,$1:$1,"&gt;="&amp;1,$1:$1,"&lt;="&amp;INT(-$N86/30))+(-$N86/30-INT(-$N86/30))*SUMIFS(64:64,$1:$1,INT(-$N86/30)+1),0)+(-$N86/30-INT(-$N86/30))*SUMIFS(64:64,$1:$1,JY$1+INT(-$N86/30)+1)+(INT(-$N86/30)+1--$N86/30)*SUMIFS(64:64,$1:$1,JY$1+INT(-$N86/30))))</f>
        <v>0</v>
      </c>
      <c r="JZ86" s="40">
        <f>IF(JZ$7="",0,IF(JZ$1=MAX($1:$1),$R64-SUM($T86:JY86),IF(JZ$1=1,SUMIFS(64:64,$1:$1,"&gt;="&amp;1,$1:$1,"&lt;="&amp;INT(-$N86/30))+(-$N86/30-INT(-$N86/30))*SUMIFS(64:64,$1:$1,INT(-$N86/30)+1),0)+(-$N86/30-INT(-$N86/30))*SUMIFS(64:64,$1:$1,JZ$1+INT(-$N86/30)+1)+(INT(-$N86/30)+1--$N86/30)*SUMIFS(64:64,$1:$1,JZ$1+INT(-$N86/30))))</f>
        <v>0</v>
      </c>
      <c r="KA86" s="40">
        <f>IF(KA$7="",0,IF(KA$1=MAX($1:$1),$R64-SUM($T86:JZ86),IF(KA$1=1,SUMIFS(64:64,$1:$1,"&gt;="&amp;1,$1:$1,"&lt;="&amp;INT(-$N86/30))+(-$N86/30-INT(-$N86/30))*SUMIFS(64:64,$1:$1,INT(-$N86/30)+1),0)+(-$N86/30-INT(-$N86/30))*SUMIFS(64:64,$1:$1,KA$1+INT(-$N86/30)+1)+(INT(-$N86/30)+1--$N86/30)*SUMIFS(64:64,$1:$1,KA$1+INT(-$N86/30))))</f>
        <v>0</v>
      </c>
      <c r="KB86" s="40">
        <f>IF(KB$7="",0,IF(KB$1=MAX($1:$1),$R64-SUM($T86:KA86),IF(KB$1=1,SUMIFS(64:64,$1:$1,"&gt;="&amp;1,$1:$1,"&lt;="&amp;INT(-$N86/30))+(-$N86/30-INT(-$N86/30))*SUMIFS(64:64,$1:$1,INT(-$N86/30)+1),0)+(-$N86/30-INT(-$N86/30))*SUMIFS(64:64,$1:$1,KB$1+INT(-$N86/30)+1)+(INT(-$N86/30)+1--$N86/30)*SUMIFS(64:64,$1:$1,KB$1+INT(-$N86/30))))</f>
        <v>0</v>
      </c>
      <c r="KC86" s="40">
        <f>IF(KC$7="",0,IF(KC$1=MAX($1:$1),$R64-SUM($T86:KB86),IF(KC$1=1,SUMIFS(64:64,$1:$1,"&gt;="&amp;1,$1:$1,"&lt;="&amp;INT(-$N86/30))+(-$N86/30-INT(-$N86/30))*SUMIFS(64:64,$1:$1,INT(-$N86/30)+1),0)+(-$N86/30-INT(-$N86/30))*SUMIFS(64:64,$1:$1,KC$1+INT(-$N86/30)+1)+(INT(-$N86/30)+1--$N86/30)*SUMIFS(64:64,$1:$1,KC$1+INT(-$N86/30))))</f>
        <v>0</v>
      </c>
      <c r="KD86" s="40">
        <f>IF(KD$7="",0,IF(KD$1=MAX($1:$1),$R64-SUM($T86:KC86),IF(KD$1=1,SUMIFS(64:64,$1:$1,"&gt;="&amp;1,$1:$1,"&lt;="&amp;INT(-$N86/30))+(-$N86/30-INT(-$N86/30))*SUMIFS(64:64,$1:$1,INT(-$N86/30)+1),0)+(-$N86/30-INT(-$N86/30))*SUMIFS(64:64,$1:$1,KD$1+INT(-$N86/30)+1)+(INT(-$N86/30)+1--$N86/30)*SUMIFS(64:64,$1:$1,KD$1+INT(-$N86/30))))</f>
        <v>0</v>
      </c>
      <c r="KE86" s="40">
        <f>IF(KE$7="",0,IF(KE$1=MAX($1:$1),$R64-SUM($T86:KD86),IF(KE$1=1,SUMIFS(64:64,$1:$1,"&gt;="&amp;1,$1:$1,"&lt;="&amp;INT(-$N86/30))+(-$N86/30-INT(-$N86/30))*SUMIFS(64:64,$1:$1,INT(-$N86/30)+1),0)+(-$N86/30-INT(-$N86/30))*SUMIFS(64:64,$1:$1,KE$1+INT(-$N86/30)+1)+(INT(-$N86/30)+1--$N86/30)*SUMIFS(64:64,$1:$1,KE$1+INT(-$N86/30))))</f>
        <v>0</v>
      </c>
      <c r="KF86" s="40">
        <f>IF(KF$7="",0,IF(KF$1=MAX($1:$1),$R64-SUM($T86:KE86),IF(KF$1=1,SUMIFS(64:64,$1:$1,"&gt;="&amp;1,$1:$1,"&lt;="&amp;INT(-$N86/30))+(-$N86/30-INT(-$N86/30))*SUMIFS(64:64,$1:$1,INT(-$N86/30)+1),0)+(-$N86/30-INT(-$N86/30))*SUMIFS(64:64,$1:$1,KF$1+INT(-$N86/30)+1)+(INT(-$N86/30)+1--$N86/30)*SUMIFS(64:64,$1:$1,KF$1+INT(-$N86/30))))</f>
        <v>0</v>
      </c>
      <c r="KG86" s="40">
        <f>IF(KG$7="",0,IF(KG$1=MAX($1:$1),$R64-SUM($T86:KF86),IF(KG$1=1,SUMIFS(64:64,$1:$1,"&gt;="&amp;1,$1:$1,"&lt;="&amp;INT(-$N86/30))+(-$N86/30-INT(-$N86/30))*SUMIFS(64:64,$1:$1,INT(-$N86/30)+1),0)+(-$N86/30-INT(-$N86/30))*SUMIFS(64:64,$1:$1,KG$1+INT(-$N86/30)+1)+(INT(-$N86/30)+1--$N86/30)*SUMIFS(64:64,$1:$1,KG$1+INT(-$N86/30))))</f>
        <v>0</v>
      </c>
      <c r="KH86" s="40">
        <f>IF(KH$7="",0,IF(KH$1=MAX($1:$1),$R64-SUM($T86:KG86),IF(KH$1=1,SUMIFS(64:64,$1:$1,"&gt;="&amp;1,$1:$1,"&lt;="&amp;INT(-$N86/30))+(-$N86/30-INT(-$N86/30))*SUMIFS(64:64,$1:$1,INT(-$N86/30)+1),0)+(-$N86/30-INT(-$N86/30))*SUMIFS(64:64,$1:$1,KH$1+INT(-$N86/30)+1)+(INT(-$N86/30)+1--$N86/30)*SUMIFS(64:64,$1:$1,KH$1+INT(-$N86/30))))</f>
        <v>0</v>
      </c>
      <c r="KI86" s="40">
        <f>IF(KI$7="",0,IF(KI$1=MAX($1:$1),$R64-SUM($T86:KH86),IF(KI$1=1,SUMIFS(64:64,$1:$1,"&gt;="&amp;1,$1:$1,"&lt;="&amp;INT(-$N86/30))+(-$N86/30-INT(-$N86/30))*SUMIFS(64:64,$1:$1,INT(-$N86/30)+1),0)+(-$N86/30-INT(-$N86/30))*SUMIFS(64:64,$1:$1,KI$1+INT(-$N86/30)+1)+(INT(-$N86/30)+1--$N86/30)*SUMIFS(64:64,$1:$1,KI$1+INT(-$N86/30))))</f>
        <v>0</v>
      </c>
      <c r="KJ86" s="40">
        <f>IF(KJ$7="",0,IF(KJ$1=MAX($1:$1),$R64-SUM($T86:KI86),IF(KJ$1=1,SUMIFS(64:64,$1:$1,"&gt;="&amp;1,$1:$1,"&lt;="&amp;INT(-$N86/30))+(-$N86/30-INT(-$N86/30))*SUMIFS(64:64,$1:$1,INT(-$N86/30)+1),0)+(-$N86/30-INT(-$N86/30))*SUMIFS(64:64,$1:$1,KJ$1+INT(-$N86/30)+1)+(INT(-$N86/30)+1--$N86/30)*SUMIFS(64:64,$1:$1,KJ$1+INT(-$N86/30))))</f>
        <v>0</v>
      </c>
      <c r="KK86" s="40">
        <f>IF(KK$7="",0,IF(KK$1=MAX($1:$1),$R64-SUM($T86:KJ86),IF(KK$1=1,SUMIFS(64:64,$1:$1,"&gt;="&amp;1,$1:$1,"&lt;="&amp;INT(-$N86/30))+(-$N86/30-INT(-$N86/30))*SUMIFS(64:64,$1:$1,INT(-$N86/30)+1),0)+(-$N86/30-INT(-$N86/30))*SUMIFS(64:64,$1:$1,KK$1+INT(-$N86/30)+1)+(INT(-$N86/30)+1--$N86/30)*SUMIFS(64:64,$1:$1,KK$1+INT(-$N86/30))))</f>
        <v>0</v>
      </c>
      <c r="KL86" s="40">
        <f>IF(KL$7="",0,IF(KL$1=MAX($1:$1),$R64-SUM($T86:KK86),IF(KL$1=1,SUMIFS(64:64,$1:$1,"&gt;="&amp;1,$1:$1,"&lt;="&amp;INT(-$N86/30))+(-$N86/30-INT(-$N86/30))*SUMIFS(64:64,$1:$1,INT(-$N86/30)+1),0)+(-$N86/30-INT(-$N86/30))*SUMIFS(64:64,$1:$1,KL$1+INT(-$N86/30)+1)+(INT(-$N86/30)+1--$N86/30)*SUMIFS(64:64,$1:$1,KL$1+INT(-$N86/30))))</f>
        <v>0</v>
      </c>
      <c r="KM86" s="40">
        <f>IF(KM$7="",0,IF(KM$1=MAX($1:$1),$R64-SUM($T86:KL86),IF(KM$1=1,SUMIFS(64:64,$1:$1,"&gt;="&amp;1,$1:$1,"&lt;="&amp;INT(-$N86/30))+(-$N86/30-INT(-$N86/30))*SUMIFS(64:64,$1:$1,INT(-$N86/30)+1),0)+(-$N86/30-INT(-$N86/30))*SUMIFS(64:64,$1:$1,KM$1+INT(-$N86/30)+1)+(INT(-$N86/30)+1--$N86/30)*SUMIFS(64:64,$1:$1,KM$1+INT(-$N86/30))))</f>
        <v>0</v>
      </c>
      <c r="KN86" s="40">
        <f>IF(KN$7="",0,IF(KN$1=MAX($1:$1),$R64-SUM($T86:KM86),IF(KN$1=1,SUMIFS(64:64,$1:$1,"&gt;="&amp;1,$1:$1,"&lt;="&amp;INT(-$N86/30))+(-$N86/30-INT(-$N86/30))*SUMIFS(64:64,$1:$1,INT(-$N86/30)+1),0)+(-$N86/30-INT(-$N86/30))*SUMIFS(64:64,$1:$1,KN$1+INT(-$N86/30)+1)+(INT(-$N86/30)+1--$N86/30)*SUMIFS(64:64,$1:$1,KN$1+INT(-$N86/30))))</f>
        <v>0</v>
      </c>
      <c r="KO86" s="40">
        <f>IF(KO$7="",0,IF(KO$1=MAX($1:$1),$R64-SUM($T86:KN86),IF(KO$1=1,SUMIFS(64:64,$1:$1,"&gt;="&amp;1,$1:$1,"&lt;="&amp;INT(-$N86/30))+(-$N86/30-INT(-$N86/30))*SUMIFS(64:64,$1:$1,INT(-$N86/30)+1),0)+(-$N86/30-INT(-$N86/30))*SUMIFS(64:64,$1:$1,KO$1+INT(-$N86/30)+1)+(INT(-$N86/30)+1--$N86/30)*SUMIFS(64:64,$1:$1,KO$1+INT(-$N86/30))))</f>
        <v>0</v>
      </c>
      <c r="KP86" s="40">
        <f>IF(KP$7="",0,IF(KP$1=MAX($1:$1),$R64-SUM($T86:KO86),IF(KP$1=1,SUMIFS(64:64,$1:$1,"&gt;="&amp;1,$1:$1,"&lt;="&amp;INT(-$N86/30))+(-$N86/30-INT(-$N86/30))*SUMIFS(64:64,$1:$1,INT(-$N86/30)+1),0)+(-$N86/30-INT(-$N86/30))*SUMIFS(64:64,$1:$1,KP$1+INT(-$N86/30)+1)+(INT(-$N86/30)+1--$N86/30)*SUMIFS(64:64,$1:$1,KP$1+INT(-$N86/30))))</f>
        <v>0</v>
      </c>
      <c r="KQ86" s="40">
        <f>IF(KQ$7="",0,IF(KQ$1=MAX($1:$1),$R64-SUM($T86:KP86),IF(KQ$1=1,SUMIFS(64:64,$1:$1,"&gt;="&amp;1,$1:$1,"&lt;="&amp;INT(-$N86/30))+(-$N86/30-INT(-$N86/30))*SUMIFS(64:64,$1:$1,INT(-$N86/30)+1),0)+(-$N86/30-INT(-$N86/30))*SUMIFS(64:64,$1:$1,KQ$1+INT(-$N86/30)+1)+(INT(-$N86/30)+1--$N86/30)*SUMIFS(64:64,$1:$1,KQ$1+INT(-$N86/30))))</f>
        <v>0</v>
      </c>
      <c r="KR86" s="40">
        <f>IF(KR$7="",0,IF(KR$1=MAX($1:$1),$R64-SUM($T86:KQ86),IF(KR$1=1,SUMIFS(64:64,$1:$1,"&gt;="&amp;1,$1:$1,"&lt;="&amp;INT(-$N86/30))+(-$N86/30-INT(-$N86/30))*SUMIFS(64:64,$1:$1,INT(-$N86/30)+1),0)+(-$N86/30-INT(-$N86/30))*SUMIFS(64:64,$1:$1,KR$1+INT(-$N86/30)+1)+(INT(-$N86/30)+1--$N86/30)*SUMIFS(64:64,$1:$1,KR$1+INT(-$N86/30))))</f>
        <v>0</v>
      </c>
      <c r="KS86" s="40">
        <f>IF(KS$7="",0,IF(KS$1=MAX($1:$1),$R64-SUM($T86:KR86),IF(KS$1=1,SUMIFS(64:64,$1:$1,"&gt;="&amp;1,$1:$1,"&lt;="&amp;INT(-$N86/30))+(-$N86/30-INT(-$N86/30))*SUMIFS(64:64,$1:$1,INT(-$N86/30)+1),0)+(-$N86/30-INT(-$N86/30))*SUMIFS(64:64,$1:$1,KS$1+INT(-$N86/30)+1)+(INT(-$N86/30)+1--$N86/30)*SUMIFS(64:64,$1:$1,KS$1+INT(-$N86/30))))</f>
        <v>0</v>
      </c>
      <c r="KT86" s="40">
        <f>IF(KT$7="",0,IF(KT$1=MAX($1:$1),$R64-SUM($T86:KS86),IF(KT$1=1,SUMIFS(64:64,$1:$1,"&gt;="&amp;1,$1:$1,"&lt;="&amp;INT(-$N86/30))+(-$N86/30-INT(-$N86/30))*SUMIFS(64:64,$1:$1,INT(-$N86/30)+1),0)+(-$N86/30-INT(-$N86/30))*SUMIFS(64:64,$1:$1,KT$1+INT(-$N86/30)+1)+(INT(-$N86/30)+1--$N86/30)*SUMIFS(64:64,$1:$1,KT$1+INT(-$N86/30))))</f>
        <v>0</v>
      </c>
      <c r="KU86" s="40">
        <f>IF(KU$7="",0,IF(KU$1=MAX($1:$1),$R64-SUM($T86:KT86),IF(KU$1=1,SUMIFS(64:64,$1:$1,"&gt;="&amp;1,$1:$1,"&lt;="&amp;INT(-$N86/30))+(-$N86/30-INT(-$N86/30))*SUMIFS(64:64,$1:$1,INT(-$N86/30)+1),0)+(-$N86/30-INT(-$N86/30))*SUMIFS(64:64,$1:$1,KU$1+INT(-$N86/30)+1)+(INT(-$N86/30)+1--$N86/30)*SUMIFS(64:64,$1:$1,KU$1+INT(-$N86/30))))</f>
        <v>0</v>
      </c>
      <c r="KV86" s="40">
        <f>IF(KV$7="",0,IF(KV$1=MAX($1:$1),$R64-SUM($T86:KU86),IF(KV$1=1,SUMIFS(64:64,$1:$1,"&gt;="&amp;1,$1:$1,"&lt;="&amp;INT(-$N86/30))+(-$N86/30-INT(-$N86/30))*SUMIFS(64:64,$1:$1,INT(-$N86/30)+1),0)+(-$N86/30-INT(-$N86/30))*SUMIFS(64:64,$1:$1,KV$1+INT(-$N86/30)+1)+(INT(-$N86/30)+1--$N86/30)*SUMIFS(64:64,$1:$1,KV$1+INT(-$N86/30))))</f>
        <v>0</v>
      </c>
      <c r="KW86" s="1"/>
      <c r="KX86" s="1"/>
    </row>
    <row r="87" spans="1:310" x14ac:dyDescent="0.25">
      <c r="A87" s="1"/>
      <c r="B87" s="79"/>
      <c r="C87" s="79"/>
      <c r="D87" s="79"/>
      <c r="E87" s="1" t="str">
        <f>E85</f>
        <v>поступление денежных средств от продажи услуг</v>
      </c>
      <c r="F87" s="1"/>
      <c r="G87" s="1"/>
      <c r="H87" s="11" t="str">
        <f t="shared" ref="H87:H91" si="351">H86</f>
        <v>руб.</v>
      </c>
      <c r="I87" s="1"/>
      <c r="J87" s="1"/>
      <c r="K87" s="1" t="str">
        <f>справочники!$U$12</f>
        <v>постоянные-30сотрудников</v>
      </c>
      <c r="L87" s="1"/>
      <c r="M87" s="5"/>
      <c r="N87" s="40">
        <f>условия!W109</f>
        <v>30</v>
      </c>
      <c r="O87" s="19"/>
      <c r="P87" s="1"/>
      <c r="Q87" s="1"/>
      <c r="R87" s="40">
        <f t="shared" si="350"/>
        <v>176395187.50000003</v>
      </c>
      <c r="S87" s="1"/>
      <c r="T87" s="1"/>
      <c r="U87" s="40">
        <f>IF(U$7="",0,IF(U$1=MAX($1:$1),$R65-SUM($T87:T87),IF(U$1=1,SUMIFS(65:65,$1:$1,"&gt;="&amp;1,$1:$1,"&lt;="&amp;INT(-$N87/30))+(-$N87/30-INT(-$N87/30))*SUMIFS(65:65,$1:$1,INT(-$N87/30)+1),0)+(-$N87/30-INT(-$N87/30))*SUMIFS(65:65,$1:$1,U$1+INT(-$N87/30)+1)+(INT(-$N87/30)+1--$N87/30)*SUMIFS(65:65,$1:$1,U$1+INT(-$N87/30))))</f>
        <v>0</v>
      </c>
      <c r="V87" s="40">
        <f>IF(V$7="",0,IF(V$1=MAX($1:$1),$R65-SUM($T87:U87),IF(V$1=1,SUMIFS(65:65,$1:$1,"&gt;="&amp;1,$1:$1,"&lt;="&amp;INT(-$N87/30))+(-$N87/30-INT(-$N87/30))*SUMIFS(65:65,$1:$1,INT(-$N87/30)+1),0)+(-$N87/30-INT(-$N87/30))*SUMIFS(65:65,$1:$1,V$1+INT(-$N87/30)+1)+(INT(-$N87/30)+1--$N87/30)*SUMIFS(65:65,$1:$1,V$1+INT(-$N87/30))))</f>
        <v>1756489.5833333335</v>
      </c>
      <c r="W87" s="40">
        <f>IF(W$7="",0,IF(W$1=MAX($1:$1),$R65-SUM($T87:V87),IF(W$1=1,SUMIFS(65:65,$1:$1,"&gt;="&amp;1,$1:$1,"&lt;="&amp;INT(-$N87/30))+(-$N87/30-INT(-$N87/30))*SUMIFS(65:65,$1:$1,INT(-$N87/30)+1),0)+(-$N87/30-INT(-$N87/30))*SUMIFS(65:65,$1:$1,W$1+INT(-$N87/30)+1)+(INT(-$N87/30)+1--$N87/30)*SUMIFS(65:65,$1:$1,W$1+INT(-$N87/30))))</f>
        <v>1867875</v>
      </c>
      <c r="X87" s="40">
        <f>IF(X$7="",0,IF(X$1=MAX($1:$1),$R65-SUM($T87:W87),IF(X$1=1,SUMIFS(65:65,$1:$1,"&gt;="&amp;1,$1:$1,"&lt;="&amp;INT(-$N87/30))+(-$N87/30-INT(-$N87/30))*SUMIFS(65:65,$1:$1,INT(-$N87/30)+1),0)+(-$N87/30-INT(-$N87/30))*SUMIFS(65:65,$1:$1,X$1+INT(-$N87/30)+1)+(INT(-$N87/30)+1--$N87/30)*SUMIFS(65:65,$1:$1,X$1+INT(-$N87/30))))</f>
        <v>1985281.25</v>
      </c>
      <c r="Y87" s="40">
        <f>IF(Y$7="",0,IF(Y$1=MAX($1:$1),$R65-SUM($T87:X87),IF(Y$1=1,SUMIFS(65:65,$1:$1,"&gt;="&amp;1,$1:$1,"&lt;="&amp;INT(-$N87/30))+(-$N87/30-INT(-$N87/30))*SUMIFS(65:65,$1:$1,INT(-$N87/30)+1),0)+(-$N87/30-INT(-$N87/30))*SUMIFS(65:65,$1:$1,Y$1+INT(-$N87/30)+1)+(INT(-$N87/30)+1--$N87/30)*SUMIFS(65:65,$1:$1,Y$1+INT(-$N87/30))))</f>
        <v>2108708.333333334</v>
      </c>
      <c r="Z87" s="40">
        <f>IF(Z$7="",0,IF(Z$1=MAX($1:$1),$R65-SUM($T87:Y87),IF(Z$1=1,SUMIFS(65:65,$1:$1,"&gt;="&amp;1,$1:$1,"&lt;="&amp;INT(-$N87/30))+(-$N87/30-INT(-$N87/30))*SUMIFS(65:65,$1:$1,INT(-$N87/30)+1),0)+(-$N87/30-INT(-$N87/30))*SUMIFS(65:65,$1:$1,Z$1+INT(-$N87/30)+1)+(INT(-$N87/30)+1--$N87/30)*SUMIFS(65:65,$1:$1,Z$1+INT(-$N87/30))))</f>
        <v>2238156.2500000005</v>
      </c>
      <c r="AA87" s="40">
        <f>IF(AA$7="",0,IF(AA$1=MAX($1:$1),$R65-SUM($T87:Z87),IF(AA$1=1,SUMIFS(65:65,$1:$1,"&gt;="&amp;1,$1:$1,"&lt;="&amp;INT(-$N87/30))+(-$N87/30-INT(-$N87/30))*SUMIFS(65:65,$1:$1,INT(-$N87/30)+1),0)+(-$N87/30-INT(-$N87/30))*SUMIFS(65:65,$1:$1,AA$1+INT(-$N87/30)+1)+(INT(-$N87/30)+1--$N87/30)*SUMIFS(65:65,$1:$1,AA$1+INT(-$N87/30))))</f>
        <v>2373625.0000000005</v>
      </c>
      <c r="AB87" s="40">
        <f>IF(AB$7="",0,IF(AB$1=MAX($1:$1),$R65-SUM($T87:AA87),IF(AB$1=1,SUMIFS(65:65,$1:$1,"&gt;="&amp;1,$1:$1,"&lt;="&amp;INT(-$N87/30))+(-$N87/30-INT(-$N87/30))*SUMIFS(65:65,$1:$1,INT(-$N87/30)+1),0)+(-$N87/30-INT(-$N87/30))*SUMIFS(65:65,$1:$1,AB$1+INT(-$N87/30)+1)+(INT(-$N87/30)+1--$N87/30)*SUMIFS(65:65,$1:$1,AB$1+INT(-$N87/30))))</f>
        <v>2515114.583333334</v>
      </c>
      <c r="AC87" s="40">
        <f>IF(AC$7="",0,IF(AC$1=MAX($1:$1),$R65-SUM($T87:AB87),IF(AC$1=1,SUMIFS(65:65,$1:$1,"&gt;="&amp;1,$1:$1,"&lt;="&amp;INT(-$N87/30))+(-$N87/30-INT(-$N87/30))*SUMIFS(65:65,$1:$1,INT(-$N87/30)+1),0)+(-$N87/30-INT(-$N87/30))*SUMIFS(65:65,$1:$1,AC$1+INT(-$N87/30)+1)+(INT(-$N87/30)+1--$N87/30)*SUMIFS(65:65,$1:$1,AC$1+INT(-$N87/30))))</f>
        <v>2662625.0000000005</v>
      </c>
      <c r="AD87" s="40">
        <f>IF(AD$7="",0,IF(AD$1=MAX($1:$1),$R65-SUM($T87:AC87),IF(AD$1=1,SUMIFS(65:65,$1:$1,"&gt;="&amp;1,$1:$1,"&lt;="&amp;INT(-$N87/30))+(-$N87/30-INT(-$N87/30))*SUMIFS(65:65,$1:$1,INT(-$N87/30)+1),0)+(-$N87/30-INT(-$N87/30))*SUMIFS(65:65,$1:$1,AD$1+INT(-$N87/30)+1)+(INT(-$N87/30)+1--$N87/30)*SUMIFS(65:65,$1:$1,AD$1+INT(-$N87/30))))</f>
        <v>2816156.2500000005</v>
      </c>
      <c r="AE87" s="40">
        <f>IF(AE$7="",0,IF(AE$1=MAX($1:$1),$R65-SUM($T87:AD87),IF(AE$1=1,SUMIFS(65:65,$1:$1,"&gt;="&amp;1,$1:$1,"&lt;="&amp;INT(-$N87/30))+(-$N87/30-INT(-$N87/30))*SUMIFS(65:65,$1:$1,INT(-$N87/30)+1),0)+(-$N87/30-INT(-$N87/30))*SUMIFS(65:65,$1:$1,AE$1+INT(-$N87/30)+1)+(INT(-$N87/30)+1--$N87/30)*SUMIFS(65:65,$1:$1,AE$1+INT(-$N87/30))))</f>
        <v>2975708.333333334</v>
      </c>
      <c r="AF87" s="40">
        <f>IF(AF$7="",0,IF(AF$1=MAX($1:$1),$R65-SUM($T87:AE87),IF(AF$1=1,SUMIFS(65:65,$1:$1,"&gt;="&amp;1,$1:$1,"&lt;="&amp;INT(-$N87/30))+(-$N87/30-INT(-$N87/30))*SUMIFS(65:65,$1:$1,INT(-$N87/30)+1),0)+(-$N87/30-INT(-$N87/30))*SUMIFS(65:65,$1:$1,AF$1+INT(-$N87/30)+1)+(INT(-$N87/30)+1--$N87/30)*SUMIFS(65:65,$1:$1,AF$1+INT(-$N87/30))))</f>
        <v>3141281.2500000005</v>
      </c>
      <c r="AG87" s="40">
        <f>IF(AG$7="",0,IF(AG$1=MAX($1:$1),$R65-SUM($T87:AF87),IF(AG$1=1,SUMIFS(65:65,$1:$1,"&gt;="&amp;1,$1:$1,"&lt;="&amp;INT(-$N87/30))+(-$N87/30-INT(-$N87/30))*SUMIFS(65:65,$1:$1,INT(-$N87/30)+1),0)+(-$N87/30-INT(-$N87/30))*SUMIFS(65:65,$1:$1,AG$1+INT(-$N87/30)+1)+(INT(-$N87/30)+1--$N87/30)*SUMIFS(65:65,$1:$1,AG$1+INT(-$N87/30))))</f>
        <v>3312875.0000000005</v>
      </c>
      <c r="AH87" s="40">
        <f>IF(AH$7="",0,IF(AH$1=MAX($1:$1),$R65-SUM($T87:AG87),IF(AH$1=1,SUMIFS(65:65,$1:$1,"&gt;="&amp;1,$1:$1,"&lt;="&amp;INT(-$N87/30))+(-$N87/30-INT(-$N87/30))*SUMIFS(65:65,$1:$1,INT(-$N87/30)+1),0)+(-$N87/30-INT(-$N87/30))*SUMIFS(65:65,$1:$1,AH$1+INT(-$N87/30)+1)+(INT(-$N87/30)+1--$N87/30)*SUMIFS(65:65,$1:$1,AH$1+INT(-$N87/30))))</f>
        <v>3490489.583333334</v>
      </c>
      <c r="AI87" s="40">
        <f>IF(AI$7="",0,IF(AI$1=MAX($1:$1),$R65-SUM($T87:AH87),IF(AI$1=1,SUMIFS(65:65,$1:$1,"&gt;="&amp;1,$1:$1,"&lt;="&amp;INT(-$N87/30))+(-$N87/30-INT(-$N87/30))*SUMIFS(65:65,$1:$1,INT(-$N87/30)+1),0)+(-$N87/30-INT(-$N87/30))*SUMIFS(65:65,$1:$1,AI$1+INT(-$N87/30)+1)+(INT(-$N87/30)+1--$N87/30)*SUMIFS(65:65,$1:$1,AI$1+INT(-$N87/30))))</f>
        <v>3674125</v>
      </c>
      <c r="AJ87" s="40">
        <f>IF(AJ$7="",0,IF(AJ$1=MAX($1:$1),$R65-SUM($T87:AI87),IF(AJ$1=1,SUMIFS(65:65,$1:$1,"&gt;="&amp;1,$1:$1,"&lt;="&amp;INT(-$N87/30))+(-$N87/30-INT(-$N87/30))*SUMIFS(65:65,$1:$1,INT(-$N87/30)+1),0)+(-$N87/30-INT(-$N87/30))*SUMIFS(65:65,$1:$1,AJ$1+INT(-$N87/30)+1)+(INT(-$N87/30)+1--$N87/30)*SUMIFS(65:65,$1:$1,AJ$1+INT(-$N87/30))))</f>
        <v>3863781.25</v>
      </c>
      <c r="AK87" s="40">
        <f>IF(AK$7="",0,IF(AK$1=MAX($1:$1),$R65-SUM($T87:AJ87),IF(AK$1=1,SUMIFS(65:65,$1:$1,"&gt;="&amp;1,$1:$1,"&lt;="&amp;INT(-$N87/30))+(-$N87/30-INT(-$N87/30))*SUMIFS(65:65,$1:$1,INT(-$N87/30)+1),0)+(-$N87/30-INT(-$N87/30))*SUMIFS(65:65,$1:$1,AK$1+INT(-$N87/30)+1)+(INT(-$N87/30)+1--$N87/30)*SUMIFS(65:65,$1:$1,AK$1+INT(-$N87/30))))</f>
        <v>4059458.333333334</v>
      </c>
      <c r="AL87" s="40">
        <f>IF(AL$7="",0,IF(AL$1=MAX($1:$1),$R65-SUM($T87:AK87),IF(AL$1=1,SUMIFS(65:65,$1:$1,"&gt;="&amp;1,$1:$1,"&lt;="&amp;INT(-$N87/30))+(-$N87/30-INT(-$N87/30))*SUMIFS(65:65,$1:$1,INT(-$N87/30)+1),0)+(-$N87/30-INT(-$N87/30))*SUMIFS(65:65,$1:$1,AL$1+INT(-$N87/30)+1)+(INT(-$N87/30)+1--$N87/30)*SUMIFS(65:65,$1:$1,AL$1+INT(-$N87/30))))</f>
        <v>4261156.2500000009</v>
      </c>
      <c r="AM87" s="40">
        <f>IF(AM$7="",0,IF(AM$1=MAX($1:$1),$R65-SUM($T87:AL87),IF(AM$1=1,SUMIFS(65:65,$1:$1,"&gt;="&amp;1,$1:$1,"&lt;="&amp;INT(-$N87/30))+(-$N87/30-INT(-$N87/30))*SUMIFS(65:65,$1:$1,INT(-$N87/30)+1),0)+(-$N87/30-INT(-$N87/30))*SUMIFS(65:65,$1:$1,AM$1+INT(-$N87/30)+1)+(INT(-$N87/30)+1--$N87/30)*SUMIFS(65:65,$1:$1,AM$1+INT(-$N87/30))))</f>
        <v>4468875.0000000009</v>
      </c>
      <c r="AN87" s="40">
        <f>IF(AN$7="",0,IF(AN$1=MAX($1:$1),$R65-SUM($T87:AM87),IF(AN$1=1,SUMIFS(65:65,$1:$1,"&gt;="&amp;1,$1:$1,"&lt;="&amp;INT(-$N87/30))+(-$N87/30-INT(-$N87/30))*SUMIFS(65:65,$1:$1,INT(-$N87/30)+1),0)+(-$N87/30-INT(-$N87/30))*SUMIFS(65:65,$1:$1,AN$1+INT(-$N87/30)+1)+(INT(-$N87/30)+1--$N87/30)*SUMIFS(65:65,$1:$1,AN$1+INT(-$N87/30))))</f>
        <v>4682614.5833333349</v>
      </c>
      <c r="AO87" s="40">
        <f>IF(AO$7="",0,IF(AO$1=MAX($1:$1),$R65-SUM($T87:AN87),IF(AO$1=1,SUMIFS(65:65,$1:$1,"&gt;="&amp;1,$1:$1,"&lt;="&amp;INT(-$N87/30))+(-$N87/30-INT(-$N87/30))*SUMIFS(65:65,$1:$1,INT(-$N87/30)+1),0)+(-$N87/30-INT(-$N87/30))*SUMIFS(65:65,$1:$1,AO$1+INT(-$N87/30)+1)+(INT(-$N87/30)+1--$N87/30)*SUMIFS(65:65,$1:$1,AO$1+INT(-$N87/30))))</f>
        <v>4902375.0000000019</v>
      </c>
      <c r="AP87" s="40">
        <f>IF(AP$7="",0,IF(AP$1=MAX($1:$1),$R65-SUM($T87:AO87),IF(AP$1=1,SUMIFS(65:65,$1:$1,"&gt;="&amp;1,$1:$1,"&lt;="&amp;INT(-$N87/30))+(-$N87/30-INT(-$N87/30))*SUMIFS(65:65,$1:$1,INT(-$N87/30)+1),0)+(-$N87/30-INT(-$N87/30))*SUMIFS(65:65,$1:$1,AP$1+INT(-$N87/30)+1)+(INT(-$N87/30)+1--$N87/30)*SUMIFS(65:65,$1:$1,AP$1+INT(-$N87/30))))</f>
        <v>5128156.2500000019</v>
      </c>
      <c r="AQ87" s="40">
        <f>IF(AQ$7="",0,IF(AQ$1=MAX($1:$1),$R65-SUM($T87:AP87),IF(AQ$1=1,SUMIFS(65:65,$1:$1,"&gt;="&amp;1,$1:$1,"&lt;="&amp;INT(-$N87/30))+(-$N87/30-INT(-$N87/30))*SUMIFS(65:65,$1:$1,INT(-$N87/30)+1),0)+(-$N87/30-INT(-$N87/30))*SUMIFS(65:65,$1:$1,AQ$1+INT(-$N87/30)+1)+(INT(-$N87/30)+1--$N87/30)*SUMIFS(65:65,$1:$1,AQ$1+INT(-$N87/30))))</f>
        <v>5359958.3333333349</v>
      </c>
      <c r="AR87" s="40">
        <f>IF(AR$7="",0,IF(AR$1=MAX($1:$1),$R65-SUM($T87:AQ87),IF(AR$1=1,SUMIFS(65:65,$1:$1,"&gt;="&amp;1,$1:$1,"&lt;="&amp;INT(-$N87/30))+(-$N87/30-INT(-$N87/30))*SUMIFS(65:65,$1:$1,INT(-$N87/30)+1),0)+(-$N87/30-INT(-$N87/30))*SUMIFS(65:65,$1:$1,AR$1+INT(-$N87/30)+1)+(INT(-$N87/30)+1--$N87/30)*SUMIFS(65:65,$1:$1,AR$1+INT(-$N87/30))))</f>
        <v>5597781.2500000009</v>
      </c>
      <c r="AS87" s="40">
        <f>IF(AS$7="",0,IF(AS$1=MAX($1:$1),$R65-SUM($T87:AR87),IF(AS$1=1,SUMIFS(65:65,$1:$1,"&gt;="&amp;1,$1:$1,"&lt;="&amp;INT(-$N87/30))+(-$N87/30-INT(-$N87/30))*SUMIFS(65:65,$1:$1,INT(-$N87/30)+1),0)+(-$N87/30-INT(-$N87/30))*SUMIFS(65:65,$1:$1,AS$1+INT(-$N87/30)+1)+(INT(-$N87/30)+1--$N87/30)*SUMIFS(65:65,$1:$1,AS$1+INT(-$N87/30))))</f>
        <v>5841625.0000000009</v>
      </c>
      <c r="AT87" s="40">
        <f>IF(AT$7="",0,IF(AT$1=MAX($1:$1),$R65-SUM($T87:AS87),IF(AT$1=1,SUMIFS(65:65,$1:$1,"&gt;="&amp;1,$1:$1,"&lt;="&amp;INT(-$N87/30))+(-$N87/30-INT(-$N87/30))*SUMIFS(65:65,$1:$1,INT(-$N87/30)+1),0)+(-$N87/30-INT(-$N87/30))*SUMIFS(65:65,$1:$1,AT$1+INT(-$N87/30)+1)+(INT(-$N87/30)+1--$N87/30)*SUMIFS(65:65,$1:$1,AT$1+INT(-$N87/30))))</f>
        <v>6091489.5833333349</v>
      </c>
      <c r="AU87" s="40">
        <f>IF(AU$7="",0,IF(AU$1=MAX($1:$1),$R65-SUM($T87:AT87),IF(AU$1=1,SUMIFS(65:65,$1:$1,"&gt;="&amp;1,$1:$1,"&lt;="&amp;INT(-$N87/30))+(-$N87/30-INT(-$N87/30))*SUMIFS(65:65,$1:$1,INT(-$N87/30)+1),0)+(-$N87/30-INT(-$N87/30))*SUMIFS(65:65,$1:$1,AU$1+INT(-$N87/30)+1)+(INT(-$N87/30)+1--$N87/30)*SUMIFS(65:65,$1:$1,AU$1+INT(-$N87/30))))</f>
        <v>6347375.0000000019</v>
      </c>
      <c r="AV87" s="40">
        <f>IF(AV$7="",0,IF(AV$1=MAX($1:$1),$R65-SUM($T87:AU87),IF(AV$1=1,SUMIFS(65:65,$1:$1,"&gt;="&amp;1,$1:$1,"&lt;="&amp;INT(-$N87/30))+(-$N87/30-INT(-$N87/30))*SUMIFS(65:65,$1:$1,INT(-$N87/30)+1),0)+(-$N87/30-INT(-$N87/30))*SUMIFS(65:65,$1:$1,AV$1+INT(-$N87/30)+1)+(INT(-$N87/30)+1--$N87/30)*SUMIFS(65:65,$1:$1,AV$1+INT(-$N87/30))))</f>
        <v>6609281.2500000019</v>
      </c>
      <c r="AW87" s="40">
        <f>IF(AW$7="",0,IF(AW$1=MAX($1:$1),$R65-SUM($T87:AV87),IF(AW$1=1,SUMIFS(65:65,$1:$1,"&gt;="&amp;1,$1:$1,"&lt;="&amp;INT(-$N87/30))+(-$N87/30-INT(-$N87/30))*SUMIFS(65:65,$1:$1,INT(-$N87/30)+1),0)+(-$N87/30-INT(-$N87/30))*SUMIFS(65:65,$1:$1,AW$1+INT(-$N87/30)+1)+(INT(-$N87/30)+1--$N87/30)*SUMIFS(65:65,$1:$1,AW$1+INT(-$N87/30))))</f>
        <v>6877208.3333333358</v>
      </c>
      <c r="AX87" s="40">
        <f>IF(AX$7="",0,IF(AX$1=MAX($1:$1),$R65-SUM($T87:AW87),IF(AX$1=1,SUMIFS(65:65,$1:$1,"&gt;="&amp;1,$1:$1,"&lt;="&amp;INT(-$N87/30))+(-$N87/30-INT(-$N87/30))*SUMIFS(65:65,$1:$1,INT(-$N87/30)+1),0)+(-$N87/30-INT(-$N87/30))*SUMIFS(65:65,$1:$1,AX$1+INT(-$N87/30)+1)+(INT(-$N87/30)+1--$N87/30)*SUMIFS(65:65,$1:$1,AX$1+INT(-$N87/30))))</f>
        <v>7151156.2500000019</v>
      </c>
      <c r="AY87" s="40">
        <f>IF(AY$7="",0,IF(AY$1=MAX($1:$1),$R65-SUM($T87:AX87),IF(AY$1=1,SUMIFS(65:65,$1:$1,"&gt;="&amp;1,$1:$1,"&lt;="&amp;INT(-$N87/30))+(-$N87/30-INT(-$N87/30))*SUMIFS(65:65,$1:$1,INT(-$N87/30)+1),0)+(-$N87/30-INT(-$N87/30))*SUMIFS(65:65,$1:$1,AY$1+INT(-$N87/30)+1)+(INT(-$N87/30)+1--$N87/30)*SUMIFS(65:65,$1:$1,AY$1+INT(-$N87/30))))</f>
        <v>7431125.0000000019</v>
      </c>
      <c r="AZ87" s="40">
        <f>IF(AZ$7="",0,IF(AZ$1=MAX($1:$1),$R65-SUM($T87:AY87),IF(AZ$1=1,SUMIFS(65:65,$1:$1,"&gt;="&amp;1,$1:$1,"&lt;="&amp;INT(-$N87/30))+(-$N87/30-INT(-$N87/30))*SUMIFS(65:65,$1:$1,INT(-$N87/30)+1),0)+(-$N87/30-INT(-$N87/30))*SUMIFS(65:65,$1:$1,AZ$1+INT(-$N87/30)+1)+(INT(-$N87/30)+1--$N87/30)*SUMIFS(65:65,$1:$1,AZ$1+INT(-$N87/30))))</f>
        <v>7717114.5833333358</v>
      </c>
      <c r="BA87" s="40">
        <f>IF(BA$7="",0,IF(BA$1=MAX($1:$1),$R65-SUM($T87:AZ87),IF(BA$1=1,SUMIFS(65:65,$1:$1,"&gt;="&amp;1,$1:$1,"&lt;="&amp;INT(-$N87/30))+(-$N87/30-INT(-$N87/30))*SUMIFS(65:65,$1:$1,INT(-$N87/30)+1),0)+(-$N87/30-INT(-$N87/30))*SUMIFS(65:65,$1:$1,BA$1+INT(-$N87/30)+1)+(INT(-$N87/30)+1--$N87/30)*SUMIFS(65:65,$1:$1,BA$1+INT(-$N87/30))))</f>
        <v>8009125.0000000028</v>
      </c>
      <c r="BB87" s="40">
        <f>IF(BB$7="",0,IF(BB$1=MAX($1:$1),$R65-SUM($T87:BA87),IF(BB$1=1,SUMIFS(65:65,$1:$1,"&gt;="&amp;1,$1:$1,"&lt;="&amp;INT(-$N87/30))+(-$N87/30-INT(-$N87/30))*SUMIFS(65:65,$1:$1,INT(-$N87/30)+1),0)+(-$N87/30-INT(-$N87/30))*SUMIFS(65:65,$1:$1,BB$1+INT(-$N87/30)+1)+(INT(-$N87/30)+1--$N87/30)*SUMIFS(65:65,$1:$1,BB$1+INT(-$N87/30))))</f>
        <v>8307156.2500000028</v>
      </c>
      <c r="BC87" s="40">
        <f>IF(BC$7="",0,IF(BC$1=MAX($1:$1),$R65-SUM($T87:BB87),IF(BC$1=1,SUMIFS(65:65,$1:$1,"&gt;="&amp;1,$1:$1,"&lt;="&amp;INT(-$N87/30))+(-$N87/30-INT(-$N87/30))*SUMIFS(65:65,$1:$1,INT(-$N87/30)+1),0)+(-$N87/30-INT(-$N87/30))*SUMIFS(65:65,$1:$1,BC$1+INT(-$N87/30)+1)+(INT(-$N87/30)+1--$N87/30)*SUMIFS(65:65,$1:$1,BC$1+INT(-$N87/30))))</f>
        <v>8611208.3333333377</v>
      </c>
      <c r="BD87" s="40">
        <f>IF(BD$7="",0,IF(BD$1=MAX($1:$1),$R65-SUM($T87:BC87),IF(BD$1=1,SUMIFS(65:65,$1:$1,"&gt;="&amp;1,$1:$1,"&lt;="&amp;INT(-$N87/30))+(-$N87/30-INT(-$N87/30))*SUMIFS(65:65,$1:$1,INT(-$N87/30)+1),0)+(-$N87/30-INT(-$N87/30))*SUMIFS(65:65,$1:$1,BD$1+INT(-$N87/30)+1)+(INT(-$N87/30)+1--$N87/30)*SUMIFS(65:65,$1:$1,BD$1+INT(-$N87/30))))</f>
        <v>18158656.25</v>
      </c>
      <c r="BE87" s="40">
        <f>IF(BE$7="",0,IF(BE$1=MAX($1:$1),$R65-SUM($T87:BD87),IF(BE$1=1,SUMIFS(65:65,$1:$1,"&gt;="&amp;1,$1:$1,"&lt;="&amp;INT(-$N87/30))+(-$N87/30-INT(-$N87/30))*SUMIFS(65:65,$1:$1,INT(-$N87/30)+1),0)+(-$N87/30-INT(-$N87/30))*SUMIFS(65:65,$1:$1,BE$1+INT(-$N87/30)+1)+(INT(-$N87/30)+1--$N87/30)*SUMIFS(65:65,$1:$1,BE$1+INT(-$N87/30))))</f>
        <v>0</v>
      </c>
      <c r="BF87" s="40">
        <f>IF(BF$7="",0,IF(BF$1=MAX($1:$1),$R65-SUM($T87:BE87),IF(BF$1=1,SUMIFS(65:65,$1:$1,"&gt;="&amp;1,$1:$1,"&lt;="&amp;INT(-$N87/30))+(-$N87/30-INT(-$N87/30))*SUMIFS(65:65,$1:$1,INT(-$N87/30)+1),0)+(-$N87/30-INT(-$N87/30))*SUMIFS(65:65,$1:$1,BF$1+INT(-$N87/30)+1)+(INT(-$N87/30)+1--$N87/30)*SUMIFS(65:65,$1:$1,BF$1+INT(-$N87/30))))</f>
        <v>0</v>
      </c>
      <c r="BG87" s="40">
        <f>IF(BG$7="",0,IF(BG$1=MAX($1:$1),$R65-SUM($T87:BF87),IF(BG$1=1,SUMIFS(65:65,$1:$1,"&gt;="&amp;1,$1:$1,"&lt;="&amp;INT(-$N87/30))+(-$N87/30-INT(-$N87/30))*SUMIFS(65:65,$1:$1,INT(-$N87/30)+1),0)+(-$N87/30-INT(-$N87/30))*SUMIFS(65:65,$1:$1,BG$1+INT(-$N87/30)+1)+(INT(-$N87/30)+1--$N87/30)*SUMIFS(65:65,$1:$1,BG$1+INT(-$N87/30))))</f>
        <v>0</v>
      </c>
      <c r="BH87" s="40">
        <f>IF(BH$7="",0,IF(BH$1=MAX($1:$1),$R65-SUM($T87:BG87),IF(BH$1=1,SUMIFS(65:65,$1:$1,"&gt;="&amp;1,$1:$1,"&lt;="&amp;INT(-$N87/30))+(-$N87/30-INT(-$N87/30))*SUMIFS(65:65,$1:$1,INT(-$N87/30)+1),0)+(-$N87/30-INT(-$N87/30))*SUMIFS(65:65,$1:$1,BH$1+INT(-$N87/30)+1)+(INT(-$N87/30)+1--$N87/30)*SUMIFS(65:65,$1:$1,BH$1+INT(-$N87/30))))</f>
        <v>0</v>
      </c>
      <c r="BI87" s="40">
        <f>IF(BI$7="",0,IF(BI$1=MAX($1:$1),$R65-SUM($T87:BH87),IF(BI$1=1,SUMIFS(65:65,$1:$1,"&gt;="&amp;1,$1:$1,"&lt;="&amp;INT(-$N87/30))+(-$N87/30-INT(-$N87/30))*SUMIFS(65:65,$1:$1,INT(-$N87/30)+1),0)+(-$N87/30-INT(-$N87/30))*SUMIFS(65:65,$1:$1,BI$1+INT(-$N87/30)+1)+(INT(-$N87/30)+1--$N87/30)*SUMIFS(65:65,$1:$1,BI$1+INT(-$N87/30))))</f>
        <v>0</v>
      </c>
      <c r="BJ87" s="40">
        <f>IF(BJ$7="",0,IF(BJ$1=MAX($1:$1),$R65-SUM($T87:BI87),IF(BJ$1=1,SUMIFS(65:65,$1:$1,"&gt;="&amp;1,$1:$1,"&lt;="&amp;INT(-$N87/30))+(-$N87/30-INT(-$N87/30))*SUMIFS(65:65,$1:$1,INT(-$N87/30)+1),0)+(-$N87/30-INT(-$N87/30))*SUMIFS(65:65,$1:$1,BJ$1+INT(-$N87/30)+1)+(INT(-$N87/30)+1--$N87/30)*SUMIFS(65:65,$1:$1,BJ$1+INT(-$N87/30))))</f>
        <v>0</v>
      </c>
      <c r="BK87" s="40">
        <f>IF(BK$7="",0,IF(BK$1=MAX($1:$1),$R65-SUM($T87:BJ87),IF(BK$1=1,SUMIFS(65:65,$1:$1,"&gt;="&amp;1,$1:$1,"&lt;="&amp;INT(-$N87/30))+(-$N87/30-INT(-$N87/30))*SUMIFS(65:65,$1:$1,INT(-$N87/30)+1),0)+(-$N87/30-INT(-$N87/30))*SUMIFS(65:65,$1:$1,BK$1+INT(-$N87/30)+1)+(INT(-$N87/30)+1--$N87/30)*SUMIFS(65:65,$1:$1,BK$1+INT(-$N87/30))))</f>
        <v>0</v>
      </c>
      <c r="BL87" s="40">
        <f>IF(BL$7="",0,IF(BL$1=MAX($1:$1),$R65-SUM($T87:BK87),IF(BL$1=1,SUMIFS(65:65,$1:$1,"&gt;="&amp;1,$1:$1,"&lt;="&amp;INT(-$N87/30))+(-$N87/30-INT(-$N87/30))*SUMIFS(65:65,$1:$1,INT(-$N87/30)+1),0)+(-$N87/30-INT(-$N87/30))*SUMIFS(65:65,$1:$1,BL$1+INT(-$N87/30)+1)+(INT(-$N87/30)+1--$N87/30)*SUMIFS(65:65,$1:$1,BL$1+INT(-$N87/30))))</f>
        <v>0</v>
      </c>
      <c r="BM87" s="40">
        <f>IF(BM$7="",0,IF(BM$1=MAX($1:$1),$R65-SUM($T87:BL87),IF(BM$1=1,SUMIFS(65:65,$1:$1,"&gt;="&amp;1,$1:$1,"&lt;="&amp;INT(-$N87/30))+(-$N87/30-INT(-$N87/30))*SUMIFS(65:65,$1:$1,INT(-$N87/30)+1),0)+(-$N87/30-INT(-$N87/30))*SUMIFS(65:65,$1:$1,BM$1+INT(-$N87/30)+1)+(INT(-$N87/30)+1--$N87/30)*SUMIFS(65:65,$1:$1,BM$1+INT(-$N87/30))))</f>
        <v>0</v>
      </c>
      <c r="BN87" s="40">
        <f>IF(BN$7="",0,IF(BN$1=MAX($1:$1),$R65-SUM($T87:BM87),IF(BN$1=1,SUMIFS(65:65,$1:$1,"&gt;="&amp;1,$1:$1,"&lt;="&amp;INT(-$N87/30))+(-$N87/30-INT(-$N87/30))*SUMIFS(65:65,$1:$1,INT(-$N87/30)+1),0)+(-$N87/30-INT(-$N87/30))*SUMIFS(65:65,$1:$1,BN$1+INT(-$N87/30)+1)+(INT(-$N87/30)+1--$N87/30)*SUMIFS(65:65,$1:$1,BN$1+INT(-$N87/30))))</f>
        <v>0</v>
      </c>
      <c r="BO87" s="40">
        <f>IF(BO$7="",0,IF(BO$1=MAX($1:$1),$R65-SUM($T87:BN87),IF(BO$1=1,SUMIFS(65:65,$1:$1,"&gt;="&amp;1,$1:$1,"&lt;="&amp;INT(-$N87/30))+(-$N87/30-INT(-$N87/30))*SUMIFS(65:65,$1:$1,INT(-$N87/30)+1),0)+(-$N87/30-INT(-$N87/30))*SUMIFS(65:65,$1:$1,BO$1+INT(-$N87/30)+1)+(INT(-$N87/30)+1--$N87/30)*SUMIFS(65:65,$1:$1,BO$1+INT(-$N87/30))))</f>
        <v>0</v>
      </c>
      <c r="BP87" s="40">
        <f>IF(BP$7="",0,IF(BP$1=MAX($1:$1),$R65-SUM($T87:BO87),IF(BP$1=1,SUMIFS(65:65,$1:$1,"&gt;="&amp;1,$1:$1,"&lt;="&amp;INT(-$N87/30))+(-$N87/30-INT(-$N87/30))*SUMIFS(65:65,$1:$1,INT(-$N87/30)+1),0)+(-$N87/30-INT(-$N87/30))*SUMIFS(65:65,$1:$1,BP$1+INT(-$N87/30)+1)+(INT(-$N87/30)+1--$N87/30)*SUMIFS(65:65,$1:$1,BP$1+INT(-$N87/30))))</f>
        <v>0</v>
      </c>
      <c r="BQ87" s="40">
        <f>IF(BQ$7="",0,IF(BQ$1=MAX($1:$1),$R65-SUM($T87:BP87),IF(BQ$1=1,SUMIFS(65:65,$1:$1,"&gt;="&amp;1,$1:$1,"&lt;="&amp;INT(-$N87/30))+(-$N87/30-INT(-$N87/30))*SUMIFS(65:65,$1:$1,INT(-$N87/30)+1),0)+(-$N87/30-INT(-$N87/30))*SUMIFS(65:65,$1:$1,BQ$1+INT(-$N87/30)+1)+(INT(-$N87/30)+1--$N87/30)*SUMIFS(65:65,$1:$1,BQ$1+INT(-$N87/30))))</f>
        <v>0</v>
      </c>
      <c r="BR87" s="40">
        <f>IF(BR$7="",0,IF(BR$1=MAX($1:$1),$R65-SUM($T87:BQ87),IF(BR$1=1,SUMIFS(65:65,$1:$1,"&gt;="&amp;1,$1:$1,"&lt;="&amp;INT(-$N87/30))+(-$N87/30-INT(-$N87/30))*SUMIFS(65:65,$1:$1,INT(-$N87/30)+1),0)+(-$N87/30-INT(-$N87/30))*SUMIFS(65:65,$1:$1,BR$1+INT(-$N87/30)+1)+(INT(-$N87/30)+1--$N87/30)*SUMIFS(65:65,$1:$1,BR$1+INT(-$N87/30))))</f>
        <v>0</v>
      </c>
      <c r="BS87" s="40">
        <f>IF(BS$7="",0,IF(BS$1=MAX($1:$1),$R65-SUM($T87:BR87),IF(BS$1=1,SUMIFS(65:65,$1:$1,"&gt;="&amp;1,$1:$1,"&lt;="&amp;INT(-$N87/30))+(-$N87/30-INT(-$N87/30))*SUMIFS(65:65,$1:$1,INT(-$N87/30)+1),0)+(-$N87/30-INT(-$N87/30))*SUMIFS(65:65,$1:$1,BS$1+INT(-$N87/30)+1)+(INT(-$N87/30)+1--$N87/30)*SUMIFS(65:65,$1:$1,BS$1+INT(-$N87/30))))</f>
        <v>0</v>
      </c>
      <c r="BT87" s="40">
        <f>IF(BT$7="",0,IF(BT$1=MAX($1:$1),$R65-SUM($T87:BS87),IF(BT$1=1,SUMIFS(65:65,$1:$1,"&gt;="&amp;1,$1:$1,"&lt;="&amp;INT(-$N87/30))+(-$N87/30-INT(-$N87/30))*SUMIFS(65:65,$1:$1,INT(-$N87/30)+1),0)+(-$N87/30-INT(-$N87/30))*SUMIFS(65:65,$1:$1,BT$1+INT(-$N87/30)+1)+(INT(-$N87/30)+1--$N87/30)*SUMIFS(65:65,$1:$1,BT$1+INT(-$N87/30))))</f>
        <v>0</v>
      </c>
      <c r="BU87" s="40">
        <f>IF(BU$7="",0,IF(BU$1=MAX($1:$1),$R65-SUM($T87:BT87),IF(BU$1=1,SUMIFS(65:65,$1:$1,"&gt;="&amp;1,$1:$1,"&lt;="&amp;INT(-$N87/30))+(-$N87/30-INT(-$N87/30))*SUMIFS(65:65,$1:$1,INT(-$N87/30)+1),0)+(-$N87/30-INT(-$N87/30))*SUMIFS(65:65,$1:$1,BU$1+INT(-$N87/30)+1)+(INT(-$N87/30)+1--$N87/30)*SUMIFS(65:65,$1:$1,BU$1+INT(-$N87/30))))</f>
        <v>0</v>
      </c>
      <c r="BV87" s="40">
        <f>IF(BV$7="",0,IF(BV$1=MAX($1:$1),$R65-SUM($T87:BU87),IF(BV$1=1,SUMIFS(65:65,$1:$1,"&gt;="&amp;1,$1:$1,"&lt;="&amp;INT(-$N87/30))+(-$N87/30-INT(-$N87/30))*SUMIFS(65:65,$1:$1,INT(-$N87/30)+1),0)+(-$N87/30-INT(-$N87/30))*SUMIFS(65:65,$1:$1,BV$1+INT(-$N87/30)+1)+(INT(-$N87/30)+1--$N87/30)*SUMIFS(65:65,$1:$1,BV$1+INT(-$N87/30))))</f>
        <v>0</v>
      </c>
      <c r="BW87" s="40">
        <f>IF(BW$7="",0,IF(BW$1=MAX($1:$1),$R65-SUM($T87:BV87),IF(BW$1=1,SUMIFS(65:65,$1:$1,"&gt;="&amp;1,$1:$1,"&lt;="&amp;INT(-$N87/30))+(-$N87/30-INT(-$N87/30))*SUMIFS(65:65,$1:$1,INT(-$N87/30)+1),0)+(-$N87/30-INT(-$N87/30))*SUMIFS(65:65,$1:$1,BW$1+INT(-$N87/30)+1)+(INT(-$N87/30)+1--$N87/30)*SUMIFS(65:65,$1:$1,BW$1+INT(-$N87/30))))</f>
        <v>0</v>
      </c>
      <c r="BX87" s="40">
        <f>IF(BX$7="",0,IF(BX$1=MAX($1:$1),$R65-SUM($T87:BW87),IF(BX$1=1,SUMIFS(65:65,$1:$1,"&gt;="&amp;1,$1:$1,"&lt;="&amp;INT(-$N87/30))+(-$N87/30-INT(-$N87/30))*SUMIFS(65:65,$1:$1,INT(-$N87/30)+1),0)+(-$N87/30-INT(-$N87/30))*SUMIFS(65:65,$1:$1,BX$1+INT(-$N87/30)+1)+(INT(-$N87/30)+1--$N87/30)*SUMIFS(65:65,$1:$1,BX$1+INT(-$N87/30))))</f>
        <v>0</v>
      </c>
      <c r="BY87" s="40">
        <f>IF(BY$7="",0,IF(BY$1=MAX($1:$1),$R65-SUM($T87:BX87),IF(BY$1=1,SUMIFS(65:65,$1:$1,"&gt;="&amp;1,$1:$1,"&lt;="&amp;INT(-$N87/30))+(-$N87/30-INT(-$N87/30))*SUMIFS(65:65,$1:$1,INT(-$N87/30)+1),0)+(-$N87/30-INT(-$N87/30))*SUMIFS(65:65,$1:$1,BY$1+INT(-$N87/30)+1)+(INT(-$N87/30)+1--$N87/30)*SUMIFS(65:65,$1:$1,BY$1+INT(-$N87/30))))</f>
        <v>0</v>
      </c>
      <c r="BZ87" s="40">
        <f>IF(BZ$7="",0,IF(BZ$1=MAX($1:$1),$R65-SUM($T87:BY87),IF(BZ$1=1,SUMIFS(65:65,$1:$1,"&gt;="&amp;1,$1:$1,"&lt;="&amp;INT(-$N87/30))+(-$N87/30-INT(-$N87/30))*SUMIFS(65:65,$1:$1,INT(-$N87/30)+1),0)+(-$N87/30-INT(-$N87/30))*SUMIFS(65:65,$1:$1,BZ$1+INT(-$N87/30)+1)+(INT(-$N87/30)+1--$N87/30)*SUMIFS(65:65,$1:$1,BZ$1+INT(-$N87/30))))</f>
        <v>0</v>
      </c>
      <c r="CA87" s="40">
        <f>IF(CA$7="",0,IF(CA$1=MAX($1:$1),$R65-SUM($T87:BZ87),IF(CA$1=1,SUMIFS(65:65,$1:$1,"&gt;="&amp;1,$1:$1,"&lt;="&amp;INT(-$N87/30))+(-$N87/30-INT(-$N87/30))*SUMIFS(65:65,$1:$1,INT(-$N87/30)+1),0)+(-$N87/30-INT(-$N87/30))*SUMIFS(65:65,$1:$1,CA$1+INT(-$N87/30)+1)+(INT(-$N87/30)+1--$N87/30)*SUMIFS(65:65,$1:$1,CA$1+INT(-$N87/30))))</f>
        <v>0</v>
      </c>
      <c r="CB87" s="40">
        <f>IF(CB$7="",0,IF(CB$1=MAX($1:$1),$R65-SUM($T87:CA87),IF(CB$1=1,SUMIFS(65:65,$1:$1,"&gt;="&amp;1,$1:$1,"&lt;="&amp;INT(-$N87/30))+(-$N87/30-INT(-$N87/30))*SUMIFS(65:65,$1:$1,INT(-$N87/30)+1),0)+(-$N87/30-INT(-$N87/30))*SUMIFS(65:65,$1:$1,CB$1+INT(-$N87/30)+1)+(INT(-$N87/30)+1--$N87/30)*SUMIFS(65:65,$1:$1,CB$1+INT(-$N87/30))))</f>
        <v>0</v>
      </c>
      <c r="CC87" s="40">
        <f>IF(CC$7="",0,IF(CC$1=MAX($1:$1),$R65-SUM($T87:CB87),IF(CC$1=1,SUMIFS(65:65,$1:$1,"&gt;="&amp;1,$1:$1,"&lt;="&amp;INT(-$N87/30))+(-$N87/30-INT(-$N87/30))*SUMIFS(65:65,$1:$1,INT(-$N87/30)+1),0)+(-$N87/30-INT(-$N87/30))*SUMIFS(65:65,$1:$1,CC$1+INT(-$N87/30)+1)+(INT(-$N87/30)+1--$N87/30)*SUMIFS(65:65,$1:$1,CC$1+INT(-$N87/30))))</f>
        <v>0</v>
      </c>
      <c r="CD87" s="40">
        <f>IF(CD$7="",0,IF(CD$1=MAX($1:$1),$R65-SUM($T87:CC87),IF(CD$1=1,SUMIFS(65:65,$1:$1,"&gt;="&amp;1,$1:$1,"&lt;="&amp;INT(-$N87/30))+(-$N87/30-INT(-$N87/30))*SUMIFS(65:65,$1:$1,INT(-$N87/30)+1),0)+(-$N87/30-INT(-$N87/30))*SUMIFS(65:65,$1:$1,CD$1+INT(-$N87/30)+1)+(INT(-$N87/30)+1--$N87/30)*SUMIFS(65:65,$1:$1,CD$1+INT(-$N87/30))))</f>
        <v>0</v>
      </c>
      <c r="CE87" s="40">
        <f>IF(CE$7="",0,IF(CE$1=MAX($1:$1),$R65-SUM($T87:CD87),IF(CE$1=1,SUMIFS(65:65,$1:$1,"&gt;="&amp;1,$1:$1,"&lt;="&amp;INT(-$N87/30))+(-$N87/30-INT(-$N87/30))*SUMIFS(65:65,$1:$1,INT(-$N87/30)+1),0)+(-$N87/30-INT(-$N87/30))*SUMIFS(65:65,$1:$1,CE$1+INT(-$N87/30)+1)+(INT(-$N87/30)+1--$N87/30)*SUMIFS(65:65,$1:$1,CE$1+INT(-$N87/30))))</f>
        <v>0</v>
      </c>
      <c r="CF87" s="40">
        <f>IF(CF$7="",0,IF(CF$1=MAX($1:$1),$R65-SUM($T87:CE87),IF(CF$1=1,SUMIFS(65:65,$1:$1,"&gt;="&amp;1,$1:$1,"&lt;="&amp;INT(-$N87/30))+(-$N87/30-INT(-$N87/30))*SUMIFS(65:65,$1:$1,INT(-$N87/30)+1),0)+(-$N87/30-INT(-$N87/30))*SUMIFS(65:65,$1:$1,CF$1+INT(-$N87/30)+1)+(INT(-$N87/30)+1--$N87/30)*SUMIFS(65:65,$1:$1,CF$1+INT(-$N87/30))))</f>
        <v>0</v>
      </c>
      <c r="CG87" s="40">
        <f>IF(CG$7="",0,IF(CG$1=MAX($1:$1),$R65-SUM($T87:CF87),IF(CG$1=1,SUMIFS(65:65,$1:$1,"&gt;="&amp;1,$1:$1,"&lt;="&amp;INT(-$N87/30))+(-$N87/30-INT(-$N87/30))*SUMIFS(65:65,$1:$1,INT(-$N87/30)+1),0)+(-$N87/30-INT(-$N87/30))*SUMIFS(65:65,$1:$1,CG$1+INT(-$N87/30)+1)+(INT(-$N87/30)+1--$N87/30)*SUMIFS(65:65,$1:$1,CG$1+INT(-$N87/30))))</f>
        <v>0</v>
      </c>
      <c r="CH87" s="40">
        <f>IF(CH$7="",0,IF(CH$1=MAX($1:$1),$R65-SUM($T87:CG87),IF(CH$1=1,SUMIFS(65:65,$1:$1,"&gt;="&amp;1,$1:$1,"&lt;="&amp;INT(-$N87/30))+(-$N87/30-INT(-$N87/30))*SUMIFS(65:65,$1:$1,INT(-$N87/30)+1),0)+(-$N87/30-INT(-$N87/30))*SUMIFS(65:65,$1:$1,CH$1+INT(-$N87/30)+1)+(INT(-$N87/30)+1--$N87/30)*SUMIFS(65:65,$1:$1,CH$1+INT(-$N87/30))))</f>
        <v>0</v>
      </c>
      <c r="CI87" s="40">
        <f>IF(CI$7="",0,IF(CI$1=MAX($1:$1),$R65-SUM($T87:CH87),IF(CI$1=1,SUMIFS(65:65,$1:$1,"&gt;="&amp;1,$1:$1,"&lt;="&amp;INT(-$N87/30))+(-$N87/30-INT(-$N87/30))*SUMIFS(65:65,$1:$1,INT(-$N87/30)+1),0)+(-$N87/30-INT(-$N87/30))*SUMIFS(65:65,$1:$1,CI$1+INT(-$N87/30)+1)+(INT(-$N87/30)+1--$N87/30)*SUMIFS(65:65,$1:$1,CI$1+INT(-$N87/30))))</f>
        <v>0</v>
      </c>
      <c r="CJ87" s="40">
        <f>IF(CJ$7="",0,IF(CJ$1=MAX($1:$1),$R65-SUM($T87:CI87),IF(CJ$1=1,SUMIFS(65:65,$1:$1,"&gt;="&amp;1,$1:$1,"&lt;="&amp;INT(-$N87/30))+(-$N87/30-INT(-$N87/30))*SUMIFS(65:65,$1:$1,INT(-$N87/30)+1),0)+(-$N87/30-INT(-$N87/30))*SUMIFS(65:65,$1:$1,CJ$1+INT(-$N87/30)+1)+(INT(-$N87/30)+1--$N87/30)*SUMIFS(65:65,$1:$1,CJ$1+INT(-$N87/30))))</f>
        <v>0</v>
      </c>
      <c r="CK87" s="40">
        <f>IF(CK$7="",0,IF(CK$1=MAX($1:$1),$R65-SUM($T87:CJ87),IF(CK$1=1,SUMIFS(65:65,$1:$1,"&gt;="&amp;1,$1:$1,"&lt;="&amp;INT(-$N87/30))+(-$N87/30-INT(-$N87/30))*SUMIFS(65:65,$1:$1,INT(-$N87/30)+1),0)+(-$N87/30-INT(-$N87/30))*SUMIFS(65:65,$1:$1,CK$1+INT(-$N87/30)+1)+(INT(-$N87/30)+1--$N87/30)*SUMIFS(65:65,$1:$1,CK$1+INT(-$N87/30))))</f>
        <v>0</v>
      </c>
      <c r="CL87" s="40">
        <f>IF(CL$7="",0,IF(CL$1=MAX($1:$1),$R65-SUM($T87:CK87),IF(CL$1=1,SUMIFS(65:65,$1:$1,"&gt;="&amp;1,$1:$1,"&lt;="&amp;INT(-$N87/30))+(-$N87/30-INT(-$N87/30))*SUMIFS(65:65,$1:$1,INT(-$N87/30)+1),0)+(-$N87/30-INT(-$N87/30))*SUMIFS(65:65,$1:$1,CL$1+INT(-$N87/30)+1)+(INT(-$N87/30)+1--$N87/30)*SUMIFS(65:65,$1:$1,CL$1+INT(-$N87/30))))</f>
        <v>0</v>
      </c>
      <c r="CM87" s="40">
        <f>IF(CM$7="",0,IF(CM$1=MAX($1:$1),$R65-SUM($T87:CL87),IF(CM$1=1,SUMIFS(65:65,$1:$1,"&gt;="&amp;1,$1:$1,"&lt;="&amp;INT(-$N87/30))+(-$N87/30-INT(-$N87/30))*SUMIFS(65:65,$1:$1,INT(-$N87/30)+1),0)+(-$N87/30-INT(-$N87/30))*SUMIFS(65:65,$1:$1,CM$1+INT(-$N87/30)+1)+(INT(-$N87/30)+1--$N87/30)*SUMIFS(65:65,$1:$1,CM$1+INT(-$N87/30))))</f>
        <v>0</v>
      </c>
      <c r="CN87" s="40">
        <f>IF(CN$7="",0,IF(CN$1=MAX($1:$1),$R65-SUM($T87:CM87),IF(CN$1=1,SUMIFS(65:65,$1:$1,"&gt;="&amp;1,$1:$1,"&lt;="&amp;INT(-$N87/30))+(-$N87/30-INT(-$N87/30))*SUMIFS(65:65,$1:$1,INT(-$N87/30)+1),0)+(-$N87/30-INT(-$N87/30))*SUMIFS(65:65,$1:$1,CN$1+INT(-$N87/30)+1)+(INT(-$N87/30)+1--$N87/30)*SUMIFS(65:65,$1:$1,CN$1+INT(-$N87/30))))</f>
        <v>0</v>
      </c>
      <c r="CO87" s="40">
        <f>IF(CO$7="",0,IF(CO$1=MAX($1:$1),$R65-SUM($T87:CN87),IF(CO$1=1,SUMIFS(65:65,$1:$1,"&gt;="&amp;1,$1:$1,"&lt;="&amp;INT(-$N87/30))+(-$N87/30-INT(-$N87/30))*SUMIFS(65:65,$1:$1,INT(-$N87/30)+1),0)+(-$N87/30-INT(-$N87/30))*SUMIFS(65:65,$1:$1,CO$1+INT(-$N87/30)+1)+(INT(-$N87/30)+1--$N87/30)*SUMIFS(65:65,$1:$1,CO$1+INT(-$N87/30))))</f>
        <v>0</v>
      </c>
      <c r="CP87" s="40">
        <f>IF(CP$7="",0,IF(CP$1=MAX($1:$1),$R65-SUM($T87:CO87),IF(CP$1=1,SUMIFS(65:65,$1:$1,"&gt;="&amp;1,$1:$1,"&lt;="&amp;INT(-$N87/30))+(-$N87/30-INT(-$N87/30))*SUMIFS(65:65,$1:$1,INT(-$N87/30)+1),0)+(-$N87/30-INT(-$N87/30))*SUMIFS(65:65,$1:$1,CP$1+INT(-$N87/30)+1)+(INT(-$N87/30)+1--$N87/30)*SUMIFS(65:65,$1:$1,CP$1+INT(-$N87/30))))</f>
        <v>0</v>
      </c>
      <c r="CQ87" s="40">
        <f>IF(CQ$7="",0,IF(CQ$1=MAX($1:$1),$R65-SUM($T87:CP87),IF(CQ$1=1,SUMIFS(65:65,$1:$1,"&gt;="&amp;1,$1:$1,"&lt;="&amp;INT(-$N87/30))+(-$N87/30-INT(-$N87/30))*SUMIFS(65:65,$1:$1,INT(-$N87/30)+1),0)+(-$N87/30-INT(-$N87/30))*SUMIFS(65:65,$1:$1,CQ$1+INT(-$N87/30)+1)+(INT(-$N87/30)+1--$N87/30)*SUMIFS(65:65,$1:$1,CQ$1+INT(-$N87/30))))</f>
        <v>0</v>
      </c>
      <c r="CR87" s="40">
        <f>IF(CR$7="",0,IF(CR$1=MAX($1:$1),$R65-SUM($T87:CQ87),IF(CR$1=1,SUMIFS(65:65,$1:$1,"&gt;="&amp;1,$1:$1,"&lt;="&amp;INT(-$N87/30))+(-$N87/30-INT(-$N87/30))*SUMIFS(65:65,$1:$1,INT(-$N87/30)+1),0)+(-$N87/30-INT(-$N87/30))*SUMIFS(65:65,$1:$1,CR$1+INT(-$N87/30)+1)+(INT(-$N87/30)+1--$N87/30)*SUMIFS(65:65,$1:$1,CR$1+INT(-$N87/30))))</f>
        <v>0</v>
      </c>
      <c r="CS87" s="40">
        <f>IF(CS$7="",0,IF(CS$1=MAX($1:$1),$R65-SUM($T87:CR87),IF(CS$1=1,SUMIFS(65:65,$1:$1,"&gt;="&amp;1,$1:$1,"&lt;="&amp;INT(-$N87/30))+(-$N87/30-INT(-$N87/30))*SUMIFS(65:65,$1:$1,INT(-$N87/30)+1),0)+(-$N87/30-INT(-$N87/30))*SUMIFS(65:65,$1:$1,CS$1+INT(-$N87/30)+1)+(INT(-$N87/30)+1--$N87/30)*SUMIFS(65:65,$1:$1,CS$1+INT(-$N87/30))))</f>
        <v>0</v>
      </c>
      <c r="CT87" s="40">
        <f>IF(CT$7="",0,IF(CT$1=MAX($1:$1),$R65-SUM($T87:CS87),IF(CT$1=1,SUMIFS(65:65,$1:$1,"&gt;="&amp;1,$1:$1,"&lt;="&amp;INT(-$N87/30))+(-$N87/30-INT(-$N87/30))*SUMIFS(65:65,$1:$1,INT(-$N87/30)+1),0)+(-$N87/30-INT(-$N87/30))*SUMIFS(65:65,$1:$1,CT$1+INT(-$N87/30)+1)+(INT(-$N87/30)+1--$N87/30)*SUMIFS(65:65,$1:$1,CT$1+INT(-$N87/30))))</f>
        <v>0</v>
      </c>
      <c r="CU87" s="40">
        <f>IF(CU$7="",0,IF(CU$1=MAX($1:$1),$R65-SUM($T87:CT87),IF(CU$1=1,SUMIFS(65:65,$1:$1,"&gt;="&amp;1,$1:$1,"&lt;="&amp;INT(-$N87/30))+(-$N87/30-INT(-$N87/30))*SUMIFS(65:65,$1:$1,INT(-$N87/30)+1),0)+(-$N87/30-INT(-$N87/30))*SUMIFS(65:65,$1:$1,CU$1+INT(-$N87/30)+1)+(INT(-$N87/30)+1--$N87/30)*SUMIFS(65:65,$1:$1,CU$1+INT(-$N87/30))))</f>
        <v>0</v>
      </c>
      <c r="CV87" s="40">
        <f>IF(CV$7="",0,IF(CV$1=MAX($1:$1),$R65-SUM($T87:CU87),IF(CV$1=1,SUMIFS(65:65,$1:$1,"&gt;="&amp;1,$1:$1,"&lt;="&amp;INT(-$N87/30))+(-$N87/30-INT(-$N87/30))*SUMIFS(65:65,$1:$1,INT(-$N87/30)+1),0)+(-$N87/30-INT(-$N87/30))*SUMIFS(65:65,$1:$1,CV$1+INT(-$N87/30)+1)+(INT(-$N87/30)+1--$N87/30)*SUMIFS(65:65,$1:$1,CV$1+INT(-$N87/30))))</f>
        <v>0</v>
      </c>
      <c r="CW87" s="40">
        <f>IF(CW$7="",0,IF(CW$1=MAX($1:$1),$R65-SUM($T87:CV87),IF(CW$1=1,SUMIFS(65:65,$1:$1,"&gt;="&amp;1,$1:$1,"&lt;="&amp;INT(-$N87/30))+(-$N87/30-INT(-$N87/30))*SUMIFS(65:65,$1:$1,INT(-$N87/30)+1),0)+(-$N87/30-INT(-$N87/30))*SUMIFS(65:65,$1:$1,CW$1+INT(-$N87/30)+1)+(INT(-$N87/30)+1--$N87/30)*SUMIFS(65:65,$1:$1,CW$1+INT(-$N87/30))))</f>
        <v>0</v>
      </c>
      <c r="CX87" s="40">
        <f>IF(CX$7="",0,IF(CX$1=MAX($1:$1),$R65-SUM($T87:CW87),IF(CX$1=1,SUMIFS(65:65,$1:$1,"&gt;="&amp;1,$1:$1,"&lt;="&amp;INT(-$N87/30))+(-$N87/30-INT(-$N87/30))*SUMIFS(65:65,$1:$1,INT(-$N87/30)+1),0)+(-$N87/30-INT(-$N87/30))*SUMIFS(65:65,$1:$1,CX$1+INT(-$N87/30)+1)+(INT(-$N87/30)+1--$N87/30)*SUMIFS(65:65,$1:$1,CX$1+INT(-$N87/30))))</f>
        <v>0</v>
      </c>
      <c r="CY87" s="40">
        <f>IF(CY$7="",0,IF(CY$1=MAX($1:$1),$R65-SUM($T87:CX87),IF(CY$1=1,SUMIFS(65:65,$1:$1,"&gt;="&amp;1,$1:$1,"&lt;="&amp;INT(-$N87/30))+(-$N87/30-INT(-$N87/30))*SUMIFS(65:65,$1:$1,INT(-$N87/30)+1),0)+(-$N87/30-INT(-$N87/30))*SUMIFS(65:65,$1:$1,CY$1+INT(-$N87/30)+1)+(INT(-$N87/30)+1--$N87/30)*SUMIFS(65:65,$1:$1,CY$1+INT(-$N87/30))))</f>
        <v>0</v>
      </c>
      <c r="CZ87" s="40">
        <f>IF(CZ$7="",0,IF(CZ$1=MAX($1:$1),$R65-SUM($T87:CY87),IF(CZ$1=1,SUMIFS(65:65,$1:$1,"&gt;="&amp;1,$1:$1,"&lt;="&amp;INT(-$N87/30))+(-$N87/30-INT(-$N87/30))*SUMIFS(65:65,$1:$1,INT(-$N87/30)+1),0)+(-$N87/30-INT(-$N87/30))*SUMIFS(65:65,$1:$1,CZ$1+INT(-$N87/30)+1)+(INT(-$N87/30)+1--$N87/30)*SUMIFS(65:65,$1:$1,CZ$1+INT(-$N87/30))))</f>
        <v>0</v>
      </c>
      <c r="DA87" s="40">
        <f>IF(DA$7="",0,IF(DA$1=MAX($1:$1),$R65-SUM($T87:CZ87),IF(DA$1=1,SUMIFS(65:65,$1:$1,"&gt;="&amp;1,$1:$1,"&lt;="&amp;INT(-$N87/30))+(-$N87/30-INT(-$N87/30))*SUMIFS(65:65,$1:$1,INT(-$N87/30)+1),0)+(-$N87/30-INT(-$N87/30))*SUMIFS(65:65,$1:$1,DA$1+INT(-$N87/30)+1)+(INT(-$N87/30)+1--$N87/30)*SUMIFS(65:65,$1:$1,DA$1+INT(-$N87/30))))</f>
        <v>0</v>
      </c>
      <c r="DB87" s="40">
        <f>IF(DB$7="",0,IF(DB$1=MAX($1:$1),$R65-SUM($T87:DA87),IF(DB$1=1,SUMIFS(65:65,$1:$1,"&gt;="&amp;1,$1:$1,"&lt;="&amp;INT(-$N87/30))+(-$N87/30-INT(-$N87/30))*SUMIFS(65:65,$1:$1,INT(-$N87/30)+1),0)+(-$N87/30-INT(-$N87/30))*SUMIFS(65:65,$1:$1,DB$1+INT(-$N87/30)+1)+(INT(-$N87/30)+1--$N87/30)*SUMIFS(65:65,$1:$1,DB$1+INT(-$N87/30))))</f>
        <v>0</v>
      </c>
      <c r="DC87" s="40">
        <f>IF(DC$7="",0,IF(DC$1=MAX($1:$1),$R65-SUM($T87:DB87),IF(DC$1=1,SUMIFS(65:65,$1:$1,"&gt;="&amp;1,$1:$1,"&lt;="&amp;INT(-$N87/30))+(-$N87/30-INT(-$N87/30))*SUMIFS(65:65,$1:$1,INT(-$N87/30)+1),0)+(-$N87/30-INT(-$N87/30))*SUMIFS(65:65,$1:$1,DC$1+INT(-$N87/30)+1)+(INT(-$N87/30)+1--$N87/30)*SUMIFS(65:65,$1:$1,DC$1+INT(-$N87/30))))</f>
        <v>0</v>
      </c>
      <c r="DD87" s="40">
        <f>IF(DD$7="",0,IF(DD$1=MAX($1:$1),$R65-SUM($T87:DC87),IF(DD$1=1,SUMIFS(65:65,$1:$1,"&gt;="&amp;1,$1:$1,"&lt;="&amp;INT(-$N87/30))+(-$N87/30-INT(-$N87/30))*SUMIFS(65:65,$1:$1,INT(-$N87/30)+1),0)+(-$N87/30-INT(-$N87/30))*SUMIFS(65:65,$1:$1,DD$1+INT(-$N87/30)+1)+(INT(-$N87/30)+1--$N87/30)*SUMIFS(65:65,$1:$1,DD$1+INT(-$N87/30))))</f>
        <v>0</v>
      </c>
      <c r="DE87" s="40">
        <f>IF(DE$7="",0,IF(DE$1=MAX($1:$1),$R65-SUM($T87:DD87),IF(DE$1=1,SUMIFS(65:65,$1:$1,"&gt;="&amp;1,$1:$1,"&lt;="&amp;INT(-$N87/30))+(-$N87/30-INT(-$N87/30))*SUMIFS(65:65,$1:$1,INT(-$N87/30)+1),0)+(-$N87/30-INT(-$N87/30))*SUMIFS(65:65,$1:$1,DE$1+INT(-$N87/30)+1)+(INT(-$N87/30)+1--$N87/30)*SUMIFS(65:65,$1:$1,DE$1+INT(-$N87/30))))</f>
        <v>0</v>
      </c>
      <c r="DF87" s="40">
        <f>IF(DF$7="",0,IF(DF$1=MAX($1:$1),$R65-SUM($T87:DE87),IF(DF$1=1,SUMIFS(65:65,$1:$1,"&gt;="&amp;1,$1:$1,"&lt;="&amp;INT(-$N87/30))+(-$N87/30-INT(-$N87/30))*SUMIFS(65:65,$1:$1,INT(-$N87/30)+1),0)+(-$N87/30-INT(-$N87/30))*SUMIFS(65:65,$1:$1,DF$1+INT(-$N87/30)+1)+(INT(-$N87/30)+1--$N87/30)*SUMIFS(65:65,$1:$1,DF$1+INT(-$N87/30))))</f>
        <v>0</v>
      </c>
      <c r="DG87" s="40">
        <f>IF(DG$7="",0,IF(DG$1=MAX($1:$1),$R65-SUM($T87:DF87),IF(DG$1=1,SUMIFS(65:65,$1:$1,"&gt;="&amp;1,$1:$1,"&lt;="&amp;INT(-$N87/30))+(-$N87/30-INT(-$N87/30))*SUMIFS(65:65,$1:$1,INT(-$N87/30)+1),0)+(-$N87/30-INT(-$N87/30))*SUMIFS(65:65,$1:$1,DG$1+INT(-$N87/30)+1)+(INT(-$N87/30)+1--$N87/30)*SUMIFS(65:65,$1:$1,DG$1+INT(-$N87/30))))</f>
        <v>0</v>
      </c>
      <c r="DH87" s="40">
        <f>IF(DH$7="",0,IF(DH$1=MAX($1:$1),$R65-SUM($T87:DG87),IF(DH$1=1,SUMIFS(65:65,$1:$1,"&gt;="&amp;1,$1:$1,"&lt;="&amp;INT(-$N87/30))+(-$N87/30-INT(-$N87/30))*SUMIFS(65:65,$1:$1,INT(-$N87/30)+1),0)+(-$N87/30-INT(-$N87/30))*SUMIFS(65:65,$1:$1,DH$1+INT(-$N87/30)+1)+(INT(-$N87/30)+1--$N87/30)*SUMIFS(65:65,$1:$1,DH$1+INT(-$N87/30))))</f>
        <v>0</v>
      </c>
      <c r="DI87" s="40">
        <f>IF(DI$7="",0,IF(DI$1=MAX($1:$1),$R65-SUM($T87:DH87),IF(DI$1=1,SUMIFS(65:65,$1:$1,"&gt;="&amp;1,$1:$1,"&lt;="&amp;INT(-$N87/30))+(-$N87/30-INT(-$N87/30))*SUMIFS(65:65,$1:$1,INT(-$N87/30)+1),0)+(-$N87/30-INT(-$N87/30))*SUMIFS(65:65,$1:$1,DI$1+INT(-$N87/30)+1)+(INT(-$N87/30)+1--$N87/30)*SUMIFS(65:65,$1:$1,DI$1+INT(-$N87/30))))</f>
        <v>0</v>
      </c>
      <c r="DJ87" s="40">
        <f>IF(DJ$7="",0,IF(DJ$1=MAX($1:$1),$R65-SUM($T87:DI87),IF(DJ$1=1,SUMIFS(65:65,$1:$1,"&gt;="&amp;1,$1:$1,"&lt;="&amp;INT(-$N87/30))+(-$N87/30-INT(-$N87/30))*SUMIFS(65:65,$1:$1,INT(-$N87/30)+1),0)+(-$N87/30-INT(-$N87/30))*SUMIFS(65:65,$1:$1,DJ$1+INT(-$N87/30)+1)+(INT(-$N87/30)+1--$N87/30)*SUMIFS(65:65,$1:$1,DJ$1+INT(-$N87/30))))</f>
        <v>0</v>
      </c>
      <c r="DK87" s="40">
        <f>IF(DK$7="",0,IF(DK$1=MAX($1:$1),$R65-SUM($T87:DJ87),IF(DK$1=1,SUMIFS(65:65,$1:$1,"&gt;="&amp;1,$1:$1,"&lt;="&amp;INT(-$N87/30))+(-$N87/30-INT(-$N87/30))*SUMIFS(65:65,$1:$1,INT(-$N87/30)+1),0)+(-$N87/30-INT(-$N87/30))*SUMIFS(65:65,$1:$1,DK$1+INT(-$N87/30)+1)+(INT(-$N87/30)+1--$N87/30)*SUMIFS(65:65,$1:$1,DK$1+INT(-$N87/30))))</f>
        <v>0</v>
      </c>
      <c r="DL87" s="40">
        <f>IF(DL$7="",0,IF(DL$1=MAX($1:$1),$R65-SUM($T87:DK87),IF(DL$1=1,SUMIFS(65:65,$1:$1,"&gt;="&amp;1,$1:$1,"&lt;="&amp;INT(-$N87/30))+(-$N87/30-INT(-$N87/30))*SUMIFS(65:65,$1:$1,INT(-$N87/30)+1),0)+(-$N87/30-INT(-$N87/30))*SUMIFS(65:65,$1:$1,DL$1+INT(-$N87/30)+1)+(INT(-$N87/30)+1--$N87/30)*SUMIFS(65:65,$1:$1,DL$1+INT(-$N87/30))))</f>
        <v>0</v>
      </c>
      <c r="DM87" s="40">
        <f>IF(DM$7="",0,IF(DM$1=MAX($1:$1),$R65-SUM($T87:DL87),IF(DM$1=1,SUMIFS(65:65,$1:$1,"&gt;="&amp;1,$1:$1,"&lt;="&amp;INT(-$N87/30))+(-$N87/30-INT(-$N87/30))*SUMIFS(65:65,$1:$1,INT(-$N87/30)+1),0)+(-$N87/30-INT(-$N87/30))*SUMIFS(65:65,$1:$1,DM$1+INT(-$N87/30)+1)+(INT(-$N87/30)+1--$N87/30)*SUMIFS(65:65,$1:$1,DM$1+INT(-$N87/30))))</f>
        <v>0</v>
      </c>
      <c r="DN87" s="40">
        <f>IF(DN$7="",0,IF(DN$1=MAX($1:$1),$R65-SUM($T87:DM87),IF(DN$1=1,SUMIFS(65:65,$1:$1,"&gt;="&amp;1,$1:$1,"&lt;="&amp;INT(-$N87/30))+(-$N87/30-INT(-$N87/30))*SUMIFS(65:65,$1:$1,INT(-$N87/30)+1),0)+(-$N87/30-INT(-$N87/30))*SUMIFS(65:65,$1:$1,DN$1+INT(-$N87/30)+1)+(INT(-$N87/30)+1--$N87/30)*SUMIFS(65:65,$1:$1,DN$1+INT(-$N87/30))))</f>
        <v>0</v>
      </c>
      <c r="DO87" s="40">
        <f>IF(DO$7="",0,IF(DO$1=MAX($1:$1),$R65-SUM($T87:DN87),IF(DO$1=1,SUMIFS(65:65,$1:$1,"&gt;="&amp;1,$1:$1,"&lt;="&amp;INT(-$N87/30))+(-$N87/30-INT(-$N87/30))*SUMIFS(65:65,$1:$1,INT(-$N87/30)+1),0)+(-$N87/30-INT(-$N87/30))*SUMIFS(65:65,$1:$1,DO$1+INT(-$N87/30)+1)+(INT(-$N87/30)+1--$N87/30)*SUMIFS(65:65,$1:$1,DO$1+INT(-$N87/30))))</f>
        <v>0</v>
      </c>
      <c r="DP87" s="40">
        <f>IF(DP$7="",0,IF(DP$1=MAX($1:$1),$R65-SUM($T87:DO87),IF(DP$1=1,SUMIFS(65:65,$1:$1,"&gt;="&amp;1,$1:$1,"&lt;="&amp;INT(-$N87/30))+(-$N87/30-INT(-$N87/30))*SUMIFS(65:65,$1:$1,INT(-$N87/30)+1),0)+(-$N87/30-INT(-$N87/30))*SUMIFS(65:65,$1:$1,DP$1+INT(-$N87/30)+1)+(INT(-$N87/30)+1--$N87/30)*SUMIFS(65:65,$1:$1,DP$1+INT(-$N87/30))))</f>
        <v>0</v>
      </c>
      <c r="DQ87" s="40">
        <f>IF(DQ$7="",0,IF(DQ$1=MAX($1:$1),$R65-SUM($T87:DP87),IF(DQ$1=1,SUMIFS(65:65,$1:$1,"&gt;="&amp;1,$1:$1,"&lt;="&amp;INT(-$N87/30))+(-$N87/30-INT(-$N87/30))*SUMIFS(65:65,$1:$1,INT(-$N87/30)+1),0)+(-$N87/30-INT(-$N87/30))*SUMIFS(65:65,$1:$1,DQ$1+INT(-$N87/30)+1)+(INT(-$N87/30)+1--$N87/30)*SUMIFS(65:65,$1:$1,DQ$1+INT(-$N87/30))))</f>
        <v>0</v>
      </c>
      <c r="DR87" s="40">
        <f>IF(DR$7="",0,IF(DR$1=MAX($1:$1),$R65-SUM($T87:DQ87),IF(DR$1=1,SUMIFS(65:65,$1:$1,"&gt;="&amp;1,$1:$1,"&lt;="&amp;INT(-$N87/30))+(-$N87/30-INT(-$N87/30))*SUMIFS(65:65,$1:$1,INT(-$N87/30)+1),0)+(-$N87/30-INT(-$N87/30))*SUMIFS(65:65,$1:$1,DR$1+INT(-$N87/30)+1)+(INT(-$N87/30)+1--$N87/30)*SUMIFS(65:65,$1:$1,DR$1+INT(-$N87/30))))</f>
        <v>0</v>
      </c>
      <c r="DS87" s="40">
        <f>IF(DS$7="",0,IF(DS$1=MAX($1:$1),$R65-SUM($T87:DR87),IF(DS$1=1,SUMIFS(65:65,$1:$1,"&gt;="&amp;1,$1:$1,"&lt;="&amp;INT(-$N87/30))+(-$N87/30-INT(-$N87/30))*SUMIFS(65:65,$1:$1,INT(-$N87/30)+1),0)+(-$N87/30-INT(-$N87/30))*SUMIFS(65:65,$1:$1,DS$1+INT(-$N87/30)+1)+(INT(-$N87/30)+1--$N87/30)*SUMIFS(65:65,$1:$1,DS$1+INT(-$N87/30))))</f>
        <v>0</v>
      </c>
      <c r="DT87" s="40">
        <f>IF(DT$7="",0,IF(DT$1=MAX($1:$1),$R65-SUM($T87:DS87),IF(DT$1=1,SUMIFS(65:65,$1:$1,"&gt;="&amp;1,$1:$1,"&lt;="&amp;INT(-$N87/30))+(-$N87/30-INT(-$N87/30))*SUMIFS(65:65,$1:$1,INT(-$N87/30)+1),0)+(-$N87/30-INT(-$N87/30))*SUMIFS(65:65,$1:$1,DT$1+INT(-$N87/30)+1)+(INT(-$N87/30)+1--$N87/30)*SUMIFS(65:65,$1:$1,DT$1+INT(-$N87/30))))</f>
        <v>0</v>
      </c>
      <c r="DU87" s="40">
        <f>IF(DU$7="",0,IF(DU$1=MAX($1:$1),$R65-SUM($T87:DT87),IF(DU$1=1,SUMIFS(65:65,$1:$1,"&gt;="&amp;1,$1:$1,"&lt;="&amp;INT(-$N87/30))+(-$N87/30-INT(-$N87/30))*SUMIFS(65:65,$1:$1,INT(-$N87/30)+1),0)+(-$N87/30-INT(-$N87/30))*SUMIFS(65:65,$1:$1,DU$1+INT(-$N87/30)+1)+(INT(-$N87/30)+1--$N87/30)*SUMIFS(65:65,$1:$1,DU$1+INT(-$N87/30))))</f>
        <v>0</v>
      </c>
      <c r="DV87" s="40">
        <f>IF(DV$7="",0,IF(DV$1=MAX($1:$1),$R65-SUM($T87:DU87),IF(DV$1=1,SUMIFS(65:65,$1:$1,"&gt;="&amp;1,$1:$1,"&lt;="&amp;INT(-$N87/30))+(-$N87/30-INT(-$N87/30))*SUMIFS(65:65,$1:$1,INT(-$N87/30)+1),0)+(-$N87/30-INT(-$N87/30))*SUMIFS(65:65,$1:$1,DV$1+INT(-$N87/30)+1)+(INT(-$N87/30)+1--$N87/30)*SUMIFS(65:65,$1:$1,DV$1+INT(-$N87/30))))</f>
        <v>0</v>
      </c>
      <c r="DW87" s="40">
        <f>IF(DW$7="",0,IF(DW$1=MAX($1:$1),$R65-SUM($T87:DV87),IF(DW$1=1,SUMIFS(65:65,$1:$1,"&gt;="&amp;1,$1:$1,"&lt;="&amp;INT(-$N87/30))+(-$N87/30-INT(-$N87/30))*SUMIFS(65:65,$1:$1,INT(-$N87/30)+1),0)+(-$N87/30-INT(-$N87/30))*SUMIFS(65:65,$1:$1,DW$1+INT(-$N87/30)+1)+(INT(-$N87/30)+1--$N87/30)*SUMIFS(65:65,$1:$1,DW$1+INT(-$N87/30))))</f>
        <v>0</v>
      </c>
      <c r="DX87" s="40">
        <f>IF(DX$7="",0,IF(DX$1=MAX($1:$1),$R65-SUM($T87:DW87),IF(DX$1=1,SUMIFS(65:65,$1:$1,"&gt;="&amp;1,$1:$1,"&lt;="&amp;INT(-$N87/30))+(-$N87/30-INT(-$N87/30))*SUMIFS(65:65,$1:$1,INT(-$N87/30)+1),0)+(-$N87/30-INT(-$N87/30))*SUMIFS(65:65,$1:$1,DX$1+INT(-$N87/30)+1)+(INT(-$N87/30)+1--$N87/30)*SUMIFS(65:65,$1:$1,DX$1+INT(-$N87/30))))</f>
        <v>0</v>
      </c>
      <c r="DY87" s="40">
        <f>IF(DY$7="",0,IF(DY$1=MAX($1:$1),$R65-SUM($T87:DX87),IF(DY$1=1,SUMIFS(65:65,$1:$1,"&gt;="&amp;1,$1:$1,"&lt;="&amp;INT(-$N87/30))+(-$N87/30-INT(-$N87/30))*SUMIFS(65:65,$1:$1,INT(-$N87/30)+1),0)+(-$N87/30-INT(-$N87/30))*SUMIFS(65:65,$1:$1,DY$1+INT(-$N87/30)+1)+(INT(-$N87/30)+1--$N87/30)*SUMIFS(65:65,$1:$1,DY$1+INT(-$N87/30))))</f>
        <v>0</v>
      </c>
      <c r="DZ87" s="40">
        <f>IF(DZ$7="",0,IF(DZ$1=MAX($1:$1),$R65-SUM($T87:DY87),IF(DZ$1=1,SUMIFS(65:65,$1:$1,"&gt;="&amp;1,$1:$1,"&lt;="&amp;INT(-$N87/30))+(-$N87/30-INT(-$N87/30))*SUMIFS(65:65,$1:$1,INT(-$N87/30)+1),0)+(-$N87/30-INT(-$N87/30))*SUMIFS(65:65,$1:$1,DZ$1+INT(-$N87/30)+1)+(INT(-$N87/30)+1--$N87/30)*SUMIFS(65:65,$1:$1,DZ$1+INT(-$N87/30))))</f>
        <v>0</v>
      </c>
      <c r="EA87" s="40">
        <f>IF(EA$7="",0,IF(EA$1=MAX($1:$1),$R65-SUM($T87:DZ87),IF(EA$1=1,SUMIFS(65:65,$1:$1,"&gt;="&amp;1,$1:$1,"&lt;="&amp;INT(-$N87/30))+(-$N87/30-INT(-$N87/30))*SUMIFS(65:65,$1:$1,INT(-$N87/30)+1),0)+(-$N87/30-INT(-$N87/30))*SUMIFS(65:65,$1:$1,EA$1+INT(-$N87/30)+1)+(INT(-$N87/30)+1--$N87/30)*SUMIFS(65:65,$1:$1,EA$1+INT(-$N87/30))))</f>
        <v>0</v>
      </c>
      <c r="EB87" s="40">
        <f>IF(EB$7="",0,IF(EB$1=MAX($1:$1),$R65-SUM($T87:EA87),IF(EB$1=1,SUMIFS(65:65,$1:$1,"&gt;="&amp;1,$1:$1,"&lt;="&amp;INT(-$N87/30))+(-$N87/30-INT(-$N87/30))*SUMIFS(65:65,$1:$1,INT(-$N87/30)+1),0)+(-$N87/30-INT(-$N87/30))*SUMIFS(65:65,$1:$1,EB$1+INT(-$N87/30)+1)+(INT(-$N87/30)+1--$N87/30)*SUMIFS(65:65,$1:$1,EB$1+INT(-$N87/30))))</f>
        <v>0</v>
      </c>
      <c r="EC87" s="40">
        <f>IF(EC$7="",0,IF(EC$1=MAX($1:$1),$R65-SUM($T87:EB87),IF(EC$1=1,SUMIFS(65:65,$1:$1,"&gt;="&amp;1,$1:$1,"&lt;="&amp;INT(-$N87/30))+(-$N87/30-INT(-$N87/30))*SUMIFS(65:65,$1:$1,INT(-$N87/30)+1),0)+(-$N87/30-INT(-$N87/30))*SUMIFS(65:65,$1:$1,EC$1+INT(-$N87/30)+1)+(INT(-$N87/30)+1--$N87/30)*SUMIFS(65:65,$1:$1,EC$1+INT(-$N87/30))))</f>
        <v>0</v>
      </c>
      <c r="ED87" s="40">
        <f>IF(ED$7="",0,IF(ED$1=MAX($1:$1),$R65-SUM($T87:EC87),IF(ED$1=1,SUMIFS(65:65,$1:$1,"&gt;="&amp;1,$1:$1,"&lt;="&amp;INT(-$N87/30))+(-$N87/30-INT(-$N87/30))*SUMIFS(65:65,$1:$1,INT(-$N87/30)+1),0)+(-$N87/30-INT(-$N87/30))*SUMIFS(65:65,$1:$1,ED$1+INT(-$N87/30)+1)+(INT(-$N87/30)+1--$N87/30)*SUMIFS(65:65,$1:$1,ED$1+INT(-$N87/30))))</f>
        <v>0</v>
      </c>
      <c r="EE87" s="40">
        <f>IF(EE$7="",0,IF(EE$1=MAX($1:$1),$R65-SUM($T87:ED87),IF(EE$1=1,SUMIFS(65:65,$1:$1,"&gt;="&amp;1,$1:$1,"&lt;="&amp;INT(-$N87/30))+(-$N87/30-INT(-$N87/30))*SUMIFS(65:65,$1:$1,INT(-$N87/30)+1),0)+(-$N87/30-INT(-$N87/30))*SUMIFS(65:65,$1:$1,EE$1+INT(-$N87/30)+1)+(INT(-$N87/30)+1--$N87/30)*SUMIFS(65:65,$1:$1,EE$1+INT(-$N87/30))))</f>
        <v>0</v>
      </c>
      <c r="EF87" s="40">
        <f>IF(EF$7="",0,IF(EF$1=MAX($1:$1),$R65-SUM($T87:EE87),IF(EF$1=1,SUMIFS(65:65,$1:$1,"&gt;="&amp;1,$1:$1,"&lt;="&amp;INT(-$N87/30))+(-$N87/30-INT(-$N87/30))*SUMIFS(65:65,$1:$1,INT(-$N87/30)+1),0)+(-$N87/30-INT(-$N87/30))*SUMIFS(65:65,$1:$1,EF$1+INT(-$N87/30)+1)+(INT(-$N87/30)+1--$N87/30)*SUMIFS(65:65,$1:$1,EF$1+INT(-$N87/30))))</f>
        <v>0</v>
      </c>
      <c r="EG87" s="40">
        <f>IF(EG$7="",0,IF(EG$1=MAX($1:$1),$R65-SUM($T87:EF87),IF(EG$1=1,SUMIFS(65:65,$1:$1,"&gt;="&amp;1,$1:$1,"&lt;="&amp;INT(-$N87/30))+(-$N87/30-INT(-$N87/30))*SUMIFS(65:65,$1:$1,INT(-$N87/30)+1),0)+(-$N87/30-INT(-$N87/30))*SUMIFS(65:65,$1:$1,EG$1+INT(-$N87/30)+1)+(INT(-$N87/30)+1--$N87/30)*SUMIFS(65:65,$1:$1,EG$1+INT(-$N87/30))))</f>
        <v>0</v>
      </c>
      <c r="EH87" s="40">
        <f>IF(EH$7="",0,IF(EH$1=MAX($1:$1),$R65-SUM($T87:EG87),IF(EH$1=1,SUMIFS(65:65,$1:$1,"&gt;="&amp;1,$1:$1,"&lt;="&amp;INT(-$N87/30))+(-$N87/30-INT(-$N87/30))*SUMIFS(65:65,$1:$1,INT(-$N87/30)+1),0)+(-$N87/30-INT(-$N87/30))*SUMIFS(65:65,$1:$1,EH$1+INT(-$N87/30)+1)+(INT(-$N87/30)+1--$N87/30)*SUMIFS(65:65,$1:$1,EH$1+INT(-$N87/30))))</f>
        <v>0</v>
      </c>
      <c r="EI87" s="40">
        <f>IF(EI$7="",0,IF(EI$1=MAX($1:$1),$R65-SUM($T87:EH87),IF(EI$1=1,SUMIFS(65:65,$1:$1,"&gt;="&amp;1,$1:$1,"&lt;="&amp;INT(-$N87/30))+(-$N87/30-INT(-$N87/30))*SUMIFS(65:65,$1:$1,INT(-$N87/30)+1),0)+(-$N87/30-INT(-$N87/30))*SUMIFS(65:65,$1:$1,EI$1+INT(-$N87/30)+1)+(INT(-$N87/30)+1--$N87/30)*SUMIFS(65:65,$1:$1,EI$1+INT(-$N87/30))))</f>
        <v>0</v>
      </c>
      <c r="EJ87" s="40">
        <f>IF(EJ$7="",0,IF(EJ$1=MAX($1:$1),$R65-SUM($T87:EI87),IF(EJ$1=1,SUMIFS(65:65,$1:$1,"&gt;="&amp;1,$1:$1,"&lt;="&amp;INT(-$N87/30))+(-$N87/30-INT(-$N87/30))*SUMIFS(65:65,$1:$1,INT(-$N87/30)+1),0)+(-$N87/30-INT(-$N87/30))*SUMIFS(65:65,$1:$1,EJ$1+INT(-$N87/30)+1)+(INT(-$N87/30)+1--$N87/30)*SUMIFS(65:65,$1:$1,EJ$1+INT(-$N87/30))))</f>
        <v>0</v>
      </c>
      <c r="EK87" s="40">
        <f>IF(EK$7="",0,IF(EK$1=MAX($1:$1),$R65-SUM($T87:EJ87),IF(EK$1=1,SUMIFS(65:65,$1:$1,"&gt;="&amp;1,$1:$1,"&lt;="&amp;INT(-$N87/30))+(-$N87/30-INT(-$N87/30))*SUMIFS(65:65,$1:$1,INT(-$N87/30)+1),0)+(-$N87/30-INT(-$N87/30))*SUMIFS(65:65,$1:$1,EK$1+INT(-$N87/30)+1)+(INT(-$N87/30)+1--$N87/30)*SUMIFS(65:65,$1:$1,EK$1+INT(-$N87/30))))</f>
        <v>0</v>
      </c>
      <c r="EL87" s="40">
        <f>IF(EL$7="",0,IF(EL$1=MAX($1:$1),$R65-SUM($T87:EK87),IF(EL$1=1,SUMIFS(65:65,$1:$1,"&gt;="&amp;1,$1:$1,"&lt;="&amp;INT(-$N87/30))+(-$N87/30-INT(-$N87/30))*SUMIFS(65:65,$1:$1,INT(-$N87/30)+1),0)+(-$N87/30-INT(-$N87/30))*SUMIFS(65:65,$1:$1,EL$1+INT(-$N87/30)+1)+(INT(-$N87/30)+1--$N87/30)*SUMIFS(65:65,$1:$1,EL$1+INT(-$N87/30))))</f>
        <v>0</v>
      </c>
      <c r="EM87" s="40">
        <f>IF(EM$7="",0,IF(EM$1=MAX($1:$1),$R65-SUM($T87:EL87),IF(EM$1=1,SUMIFS(65:65,$1:$1,"&gt;="&amp;1,$1:$1,"&lt;="&amp;INT(-$N87/30))+(-$N87/30-INT(-$N87/30))*SUMIFS(65:65,$1:$1,INT(-$N87/30)+1),0)+(-$N87/30-INT(-$N87/30))*SUMIFS(65:65,$1:$1,EM$1+INT(-$N87/30)+1)+(INT(-$N87/30)+1--$N87/30)*SUMIFS(65:65,$1:$1,EM$1+INT(-$N87/30))))</f>
        <v>0</v>
      </c>
      <c r="EN87" s="40">
        <f>IF(EN$7="",0,IF(EN$1=MAX($1:$1),$R65-SUM($T87:EM87),IF(EN$1=1,SUMIFS(65:65,$1:$1,"&gt;="&amp;1,$1:$1,"&lt;="&amp;INT(-$N87/30))+(-$N87/30-INT(-$N87/30))*SUMIFS(65:65,$1:$1,INT(-$N87/30)+1),0)+(-$N87/30-INT(-$N87/30))*SUMIFS(65:65,$1:$1,EN$1+INT(-$N87/30)+1)+(INT(-$N87/30)+1--$N87/30)*SUMIFS(65:65,$1:$1,EN$1+INT(-$N87/30))))</f>
        <v>0</v>
      </c>
      <c r="EO87" s="40">
        <f>IF(EO$7="",0,IF(EO$1=MAX($1:$1),$R65-SUM($T87:EN87),IF(EO$1=1,SUMIFS(65:65,$1:$1,"&gt;="&amp;1,$1:$1,"&lt;="&amp;INT(-$N87/30))+(-$N87/30-INT(-$N87/30))*SUMIFS(65:65,$1:$1,INT(-$N87/30)+1),0)+(-$N87/30-INT(-$N87/30))*SUMIFS(65:65,$1:$1,EO$1+INT(-$N87/30)+1)+(INT(-$N87/30)+1--$N87/30)*SUMIFS(65:65,$1:$1,EO$1+INT(-$N87/30))))</f>
        <v>0</v>
      </c>
      <c r="EP87" s="40">
        <f>IF(EP$7="",0,IF(EP$1=MAX($1:$1),$R65-SUM($T87:EO87),IF(EP$1=1,SUMIFS(65:65,$1:$1,"&gt;="&amp;1,$1:$1,"&lt;="&amp;INT(-$N87/30))+(-$N87/30-INT(-$N87/30))*SUMIFS(65:65,$1:$1,INT(-$N87/30)+1),0)+(-$N87/30-INT(-$N87/30))*SUMIFS(65:65,$1:$1,EP$1+INT(-$N87/30)+1)+(INT(-$N87/30)+1--$N87/30)*SUMIFS(65:65,$1:$1,EP$1+INT(-$N87/30))))</f>
        <v>0</v>
      </c>
      <c r="EQ87" s="40">
        <f>IF(EQ$7="",0,IF(EQ$1=MAX($1:$1),$R65-SUM($T87:EP87),IF(EQ$1=1,SUMIFS(65:65,$1:$1,"&gt;="&amp;1,$1:$1,"&lt;="&amp;INT(-$N87/30))+(-$N87/30-INT(-$N87/30))*SUMIFS(65:65,$1:$1,INT(-$N87/30)+1),0)+(-$N87/30-INT(-$N87/30))*SUMIFS(65:65,$1:$1,EQ$1+INT(-$N87/30)+1)+(INT(-$N87/30)+1--$N87/30)*SUMIFS(65:65,$1:$1,EQ$1+INT(-$N87/30))))</f>
        <v>0</v>
      </c>
      <c r="ER87" s="40">
        <f>IF(ER$7="",0,IF(ER$1=MAX($1:$1),$R65-SUM($T87:EQ87),IF(ER$1=1,SUMIFS(65:65,$1:$1,"&gt;="&amp;1,$1:$1,"&lt;="&amp;INT(-$N87/30))+(-$N87/30-INT(-$N87/30))*SUMIFS(65:65,$1:$1,INT(-$N87/30)+1),0)+(-$N87/30-INT(-$N87/30))*SUMIFS(65:65,$1:$1,ER$1+INT(-$N87/30)+1)+(INT(-$N87/30)+1--$N87/30)*SUMIFS(65:65,$1:$1,ER$1+INT(-$N87/30))))</f>
        <v>0</v>
      </c>
      <c r="ES87" s="40">
        <f>IF(ES$7="",0,IF(ES$1=MAX($1:$1),$R65-SUM($T87:ER87),IF(ES$1=1,SUMIFS(65:65,$1:$1,"&gt;="&amp;1,$1:$1,"&lt;="&amp;INT(-$N87/30))+(-$N87/30-INT(-$N87/30))*SUMIFS(65:65,$1:$1,INT(-$N87/30)+1),0)+(-$N87/30-INT(-$N87/30))*SUMIFS(65:65,$1:$1,ES$1+INT(-$N87/30)+1)+(INT(-$N87/30)+1--$N87/30)*SUMIFS(65:65,$1:$1,ES$1+INT(-$N87/30))))</f>
        <v>0</v>
      </c>
      <c r="ET87" s="40">
        <f>IF(ET$7="",0,IF(ET$1=MAX($1:$1),$R65-SUM($T87:ES87),IF(ET$1=1,SUMIFS(65:65,$1:$1,"&gt;="&amp;1,$1:$1,"&lt;="&amp;INT(-$N87/30))+(-$N87/30-INT(-$N87/30))*SUMIFS(65:65,$1:$1,INT(-$N87/30)+1),0)+(-$N87/30-INT(-$N87/30))*SUMIFS(65:65,$1:$1,ET$1+INT(-$N87/30)+1)+(INT(-$N87/30)+1--$N87/30)*SUMIFS(65:65,$1:$1,ET$1+INT(-$N87/30))))</f>
        <v>0</v>
      </c>
      <c r="EU87" s="40">
        <f>IF(EU$7="",0,IF(EU$1=MAX($1:$1),$R65-SUM($T87:ET87),IF(EU$1=1,SUMIFS(65:65,$1:$1,"&gt;="&amp;1,$1:$1,"&lt;="&amp;INT(-$N87/30))+(-$N87/30-INT(-$N87/30))*SUMIFS(65:65,$1:$1,INT(-$N87/30)+1),0)+(-$N87/30-INT(-$N87/30))*SUMIFS(65:65,$1:$1,EU$1+INT(-$N87/30)+1)+(INT(-$N87/30)+1--$N87/30)*SUMIFS(65:65,$1:$1,EU$1+INT(-$N87/30))))</f>
        <v>0</v>
      </c>
      <c r="EV87" s="40">
        <f>IF(EV$7="",0,IF(EV$1=MAX($1:$1),$R65-SUM($T87:EU87),IF(EV$1=1,SUMIFS(65:65,$1:$1,"&gt;="&amp;1,$1:$1,"&lt;="&amp;INT(-$N87/30))+(-$N87/30-INT(-$N87/30))*SUMIFS(65:65,$1:$1,INT(-$N87/30)+1),0)+(-$N87/30-INT(-$N87/30))*SUMIFS(65:65,$1:$1,EV$1+INT(-$N87/30)+1)+(INT(-$N87/30)+1--$N87/30)*SUMIFS(65:65,$1:$1,EV$1+INT(-$N87/30))))</f>
        <v>0</v>
      </c>
      <c r="EW87" s="40">
        <f>IF(EW$7="",0,IF(EW$1=MAX($1:$1),$R65-SUM($T87:EV87),IF(EW$1=1,SUMIFS(65:65,$1:$1,"&gt;="&amp;1,$1:$1,"&lt;="&amp;INT(-$N87/30))+(-$N87/30-INT(-$N87/30))*SUMIFS(65:65,$1:$1,INT(-$N87/30)+1),0)+(-$N87/30-INT(-$N87/30))*SUMIFS(65:65,$1:$1,EW$1+INT(-$N87/30)+1)+(INT(-$N87/30)+1--$N87/30)*SUMIFS(65:65,$1:$1,EW$1+INT(-$N87/30))))</f>
        <v>0</v>
      </c>
      <c r="EX87" s="40">
        <f>IF(EX$7="",0,IF(EX$1=MAX($1:$1),$R65-SUM($T87:EW87),IF(EX$1=1,SUMIFS(65:65,$1:$1,"&gt;="&amp;1,$1:$1,"&lt;="&amp;INT(-$N87/30))+(-$N87/30-INT(-$N87/30))*SUMIFS(65:65,$1:$1,INT(-$N87/30)+1),0)+(-$N87/30-INT(-$N87/30))*SUMIFS(65:65,$1:$1,EX$1+INT(-$N87/30)+1)+(INT(-$N87/30)+1--$N87/30)*SUMIFS(65:65,$1:$1,EX$1+INT(-$N87/30))))</f>
        <v>0</v>
      </c>
      <c r="EY87" s="40">
        <f>IF(EY$7="",0,IF(EY$1=MAX($1:$1),$R65-SUM($T87:EX87),IF(EY$1=1,SUMIFS(65:65,$1:$1,"&gt;="&amp;1,$1:$1,"&lt;="&amp;INT(-$N87/30))+(-$N87/30-INT(-$N87/30))*SUMIFS(65:65,$1:$1,INT(-$N87/30)+1),0)+(-$N87/30-INT(-$N87/30))*SUMIFS(65:65,$1:$1,EY$1+INT(-$N87/30)+1)+(INT(-$N87/30)+1--$N87/30)*SUMIFS(65:65,$1:$1,EY$1+INT(-$N87/30))))</f>
        <v>0</v>
      </c>
      <c r="EZ87" s="40">
        <f>IF(EZ$7="",0,IF(EZ$1=MAX($1:$1),$R65-SUM($T87:EY87),IF(EZ$1=1,SUMIFS(65:65,$1:$1,"&gt;="&amp;1,$1:$1,"&lt;="&amp;INT(-$N87/30))+(-$N87/30-INT(-$N87/30))*SUMIFS(65:65,$1:$1,INT(-$N87/30)+1),0)+(-$N87/30-INT(-$N87/30))*SUMIFS(65:65,$1:$1,EZ$1+INT(-$N87/30)+1)+(INT(-$N87/30)+1--$N87/30)*SUMIFS(65:65,$1:$1,EZ$1+INT(-$N87/30))))</f>
        <v>0</v>
      </c>
      <c r="FA87" s="40">
        <f>IF(FA$7="",0,IF(FA$1=MAX($1:$1),$R65-SUM($T87:EZ87),IF(FA$1=1,SUMIFS(65:65,$1:$1,"&gt;="&amp;1,$1:$1,"&lt;="&amp;INT(-$N87/30))+(-$N87/30-INT(-$N87/30))*SUMIFS(65:65,$1:$1,INT(-$N87/30)+1),0)+(-$N87/30-INT(-$N87/30))*SUMIFS(65:65,$1:$1,FA$1+INT(-$N87/30)+1)+(INT(-$N87/30)+1--$N87/30)*SUMIFS(65:65,$1:$1,FA$1+INT(-$N87/30))))</f>
        <v>0</v>
      </c>
      <c r="FB87" s="40">
        <f>IF(FB$7="",0,IF(FB$1=MAX($1:$1),$R65-SUM($T87:FA87),IF(FB$1=1,SUMIFS(65:65,$1:$1,"&gt;="&amp;1,$1:$1,"&lt;="&amp;INT(-$N87/30))+(-$N87/30-INT(-$N87/30))*SUMIFS(65:65,$1:$1,INT(-$N87/30)+1),0)+(-$N87/30-INT(-$N87/30))*SUMIFS(65:65,$1:$1,FB$1+INT(-$N87/30)+1)+(INT(-$N87/30)+1--$N87/30)*SUMIFS(65:65,$1:$1,FB$1+INT(-$N87/30))))</f>
        <v>0</v>
      </c>
      <c r="FC87" s="40">
        <f>IF(FC$7="",0,IF(FC$1=MAX($1:$1),$R65-SUM($T87:FB87),IF(FC$1=1,SUMIFS(65:65,$1:$1,"&gt;="&amp;1,$1:$1,"&lt;="&amp;INT(-$N87/30))+(-$N87/30-INT(-$N87/30))*SUMIFS(65:65,$1:$1,INT(-$N87/30)+1),0)+(-$N87/30-INT(-$N87/30))*SUMIFS(65:65,$1:$1,FC$1+INT(-$N87/30)+1)+(INT(-$N87/30)+1--$N87/30)*SUMIFS(65:65,$1:$1,FC$1+INT(-$N87/30))))</f>
        <v>0</v>
      </c>
      <c r="FD87" s="40">
        <f>IF(FD$7="",0,IF(FD$1=MAX($1:$1),$R65-SUM($T87:FC87),IF(FD$1=1,SUMIFS(65:65,$1:$1,"&gt;="&amp;1,$1:$1,"&lt;="&amp;INT(-$N87/30))+(-$N87/30-INT(-$N87/30))*SUMIFS(65:65,$1:$1,INT(-$N87/30)+1),0)+(-$N87/30-INT(-$N87/30))*SUMIFS(65:65,$1:$1,FD$1+INT(-$N87/30)+1)+(INT(-$N87/30)+1--$N87/30)*SUMIFS(65:65,$1:$1,FD$1+INT(-$N87/30))))</f>
        <v>0</v>
      </c>
      <c r="FE87" s="40">
        <f>IF(FE$7="",0,IF(FE$1=MAX($1:$1),$R65-SUM($T87:FD87),IF(FE$1=1,SUMIFS(65:65,$1:$1,"&gt;="&amp;1,$1:$1,"&lt;="&amp;INT(-$N87/30))+(-$N87/30-INT(-$N87/30))*SUMIFS(65:65,$1:$1,INT(-$N87/30)+1),0)+(-$N87/30-INT(-$N87/30))*SUMIFS(65:65,$1:$1,FE$1+INT(-$N87/30)+1)+(INT(-$N87/30)+1--$N87/30)*SUMIFS(65:65,$1:$1,FE$1+INT(-$N87/30))))</f>
        <v>0</v>
      </c>
      <c r="FF87" s="40">
        <f>IF(FF$7="",0,IF(FF$1=MAX($1:$1),$R65-SUM($T87:FE87),IF(FF$1=1,SUMIFS(65:65,$1:$1,"&gt;="&amp;1,$1:$1,"&lt;="&amp;INT(-$N87/30))+(-$N87/30-INT(-$N87/30))*SUMIFS(65:65,$1:$1,INT(-$N87/30)+1),0)+(-$N87/30-INT(-$N87/30))*SUMIFS(65:65,$1:$1,FF$1+INT(-$N87/30)+1)+(INT(-$N87/30)+1--$N87/30)*SUMIFS(65:65,$1:$1,FF$1+INT(-$N87/30))))</f>
        <v>0</v>
      </c>
      <c r="FG87" s="40">
        <f>IF(FG$7="",0,IF(FG$1=MAX($1:$1),$R65-SUM($T87:FF87),IF(FG$1=1,SUMIFS(65:65,$1:$1,"&gt;="&amp;1,$1:$1,"&lt;="&amp;INT(-$N87/30))+(-$N87/30-INT(-$N87/30))*SUMIFS(65:65,$1:$1,INT(-$N87/30)+1),0)+(-$N87/30-INT(-$N87/30))*SUMIFS(65:65,$1:$1,FG$1+INT(-$N87/30)+1)+(INT(-$N87/30)+1--$N87/30)*SUMIFS(65:65,$1:$1,FG$1+INT(-$N87/30))))</f>
        <v>0</v>
      </c>
      <c r="FH87" s="40">
        <f>IF(FH$7="",0,IF(FH$1=MAX($1:$1),$R65-SUM($T87:FG87),IF(FH$1=1,SUMIFS(65:65,$1:$1,"&gt;="&amp;1,$1:$1,"&lt;="&amp;INT(-$N87/30))+(-$N87/30-INT(-$N87/30))*SUMIFS(65:65,$1:$1,INT(-$N87/30)+1),0)+(-$N87/30-INT(-$N87/30))*SUMIFS(65:65,$1:$1,FH$1+INT(-$N87/30)+1)+(INT(-$N87/30)+1--$N87/30)*SUMIFS(65:65,$1:$1,FH$1+INT(-$N87/30))))</f>
        <v>0</v>
      </c>
      <c r="FI87" s="40">
        <f>IF(FI$7="",0,IF(FI$1=MAX($1:$1),$R65-SUM($T87:FH87),IF(FI$1=1,SUMIFS(65:65,$1:$1,"&gt;="&amp;1,$1:$1,"&lt;="&amp;INT(-$N87/30))+(-$N87/30-INT(-$N87/30))*SUMIFS(65:65,$1:$1,INT(-$N87/30)+1),0)+(-$N87/30-INT(-$N87/30))*SUMIFS(65:65,$1:$1,FI$1+INT(-$N87/30)+1)+(INT(-$N87/30)+1--$N87/30)*SUMIFS(65:65,$1:$1,FI$1+INT(-$N87/30))))</f>
        <v>0</v>
      </c>
      <c r="FJ87" s="40">
        <f>IF(FJ$7="",0,IF(FJ$1=MAX($1:$1),$R65-SUM($T87:FI87),IF(FJ$1=1,SUMIFS(65:65,$1:$1,"&gt;="&amp;1,$1:$1,"&lt;="&amp;INT(-$N87/30))+(-$N87/30-INT(-$N87/30))*SUMIFS(65:65,$1:$1,INT(-$N87/30)+1),0)+(-$N87/30-INT(-$N87/30))*SUMIFS(65:65,$1:$1,FJ$1+INT(-$N87/30)+1)+(INT(-$N87/30)+1--$N87/30)*SUMIFS(65:65,$1:$1,FJ$1+INT(-$N87/30))))</f>
        <v>0</v>
      </c>
      <c r="FK87" s="40">
        <f>IF(FK$7="",0,IF(FK$1=MAX($1:$1),$R65-SUM($T87:FJ87),IF(FK$1=1,SUMIFS(65:65,$1:$1,"&gt;="&amp;1,$1:$1,"&lt;="&amp;INT(-$N87/30))+(-$N87/30-INT(-$N87/30))*SUMIFS(65:65,$1:$1,INT(-$N87/30)+1),0)+(-$N87/30-INT(-$N87/30))*SUMIFS(65:65,$1:$1,FK$1+INT(-$N87/30)+1)+(INT(-$N87/30)+1--$N87/30)*SUMIFS(65:65,$1:$1,FK$1+INT(-$N87/30))))</f>
        <v>0</v>
      </c>
      <c r="FL87" s="40">
        <f>IF(FL$7="",0,IF(FL$1=MAX($1:$1),$R65-SUM($T87:FK87),IF(FL$1=1,SUMIFS(65:65,$1:$1,"&gt;="&amp;1,$1:$1,"&lt;="&amp;INT(-$N87/30))+(-$N87/30-INT(-$N87/30))*SUMIFS(65:65,$1:$1,INT(-$N87/30)+1),0)+(-$N87/30-INT(-$N87/30))*SUMIFS(65:65,$1:$1,FL$1+INT(-$N87/30)+1)+(INT(-$N87/30)+1--$N87/30)*SUMIFS(65:65,$1:$1,FL$1+INT(-$N87/30))))</f>
        <v>0</v>
      </c>
      <c r="FM87" s="40">
        <f>IF(FM$7="",0,IF(FM$1=MAX($1:$1),$R65-SUM($T87:FL87),IF(FM$1=1,SUMIFS(65:65,$1:$1,"&gt;="&amp;1,$1:$1,"&lt;="&amp;INT(-$N87/30))+(-$N87/30-INT(-$N87/30))*SUMIFS(65:65,$1:$1,INT(-$N87/30)+1),0)+(-$N87/30-INT(-$N87/30))*SUMIFS(65:65,$1:$1,FM$1+INT(-$N87/30)+1)+(INT(-$N87/30)+1--$N87/30)*SUMIFS(65:65,$1:$1,FM$1+INT(-$N87/30))))</f>
        <v>0</v>
      </c>
      <c r="FN87" s="40">
        <f>IF(FN$7="",0,IF(FN$1=MAX($1:$1),$R65-SUM($T87:FM87),IF(FN$1=1,SUMIFS(65:65,$1:$1,"&gt;="&amp;1,$1:$1,"&lt;="&amp;INT(-$N87/30))+(-$N87/30-INT(-$N87/30))*SUMIFS(65:65,$1:$1,INT(-$N87/30)+1),0)+(-$N87/30-INT(-$N87/30))*SUMIFS(65:65,$1:$1,FN$1+INT(-$N87/30)+1)+(INT(-$N87/30)+1--$N87/30)*SUMIFS(65:65,$1:$1,FN$1+INT(-$N87/30))))</f>
        <v>0</v>
      </c>
      <c r="FO87" s="40">
        <f>IF(FO$7="",0,IF(FO$1=MAX($1:$1),$R65-SUM($T87:FN87),IF(FO$1=1,SUMIFS(65:65,$1:$1,"&gt;="&amp;1,$1:$1,"&lt;="&amp;INT(-$N87/30))+(-$N87/30-INT(-$N87/30))*SUMIFS(65:65,$1:$1,INT(-$N87/30)+1),0)+(-$N87/30-INT(-$N87/30))*SUMIFS(65:65,$1:$1,FO$1+INT(-$N87/30)+1)+(INT(-$N87/30)+1--$N87/30)*SUMIFS(65:65,$1:$1,FO$1+INT(-$N87/30))))</f>
        <v>0</v>
      </c>
      <c r="FP87" s="40">
        <f>IF(FP$7="",0,IF(FP$1=MAX($1:$1),$R65-SUM($T87:FO87),IF(FP$1=1,SUMIFS(65:65,$1:$1,"&gt;="&amp;1,$1:$1,"&lt;="&amp;INT(-$N87/30))+(-$N87/30-INT(-$N87/30))*SUMIFS(65:65,$1:$1,INT(-$N87/30)+1),0)+(-$N87/30-INT(-$N87/30))*SUMIFS(65:65,$1:$1,FP$1+INT(-$N87/30)+1)+(INT(-$N87/30)+1--$N87/30)*SUMIFS(65:65,$1:$1,FP$1+INT(-$N87/30))))</f>
        <v>0</v>
      </c>
      <c r="FQ87" s="40">
        <f>IF(FQ$7="",0,IF(FQ$1=MAX($1:$1),$R65-SUM($T87:FP87),IF(FQ$1=1,SUMIFS(65:65,$1:$1,"&gt;="&amp;1,$1:$1,"&lt;="&amp;INT(-$N87/30))+(-$N87/30-INT(-$N87/30))*SUMIFS(65:65,$1:$1,INT(-$N87/30)+1),0)+(-$N87/30-INT(-$N87/30))*SUMIFS(65:65,$1:$1,FQ$1+INT(-$N87/30)+1)+(INT(-$N87/30)+1--$N87/30)*SUMIFS(65:65,$1:$1,FQ$1+INT(-$N87/30))))</f>
        <v>0</v>
      </c>
      <c r="FR87" s="40">
        <f>IF(FR$7="",0,IF(FR$1=MAX($1:$1),$R65-SUM($T87:FQ87),IF(FR$1=1,SUMIFS(65:65,$1:$1,"&gt;="&amp;1,$1:$1,"&lt;="&amp;INT(-$N87/30))+(-$N87/30-INT(-$N87/30))*SUMIFS(65:65,$1:$1,INT(-$N87/30)+1),0)+(-$N87/30-INT(-$N87/30))*SUMIFS(65:65,$1:$1,FR$1+INT(-$N87/30)+1)+(INT(-$N87/30)+1--$N87/30)*SUMIFS(65:65,$1:$1,FR$1+INT(-$N87/30))))</f>
        <v>0</v>
      </c>
      <c r="FS87" s="40">
        <f>IF(FS$7="",0,IF(FS$1=MAX($1:$1),$R65-SUM($T87:FR87),IF(FS$1=1,SUMIFS(65:65,$1:$1,"&gt;="&amp;1,$1:$1,"&lt;="&amp;INT(-$N87/30))+(-$N87/30-INT(-$N87/30))*SUMIFS(65:65,$1:$1,INT(-$N87/30)+1),0)+(-$N87/30-INT(-$N87/30))*SUMIFS(65:65,$1:$1,FS$1+INT(-$N87/30)+1)+(INT(-$N87/30)+1--$N87/30)*SUMIFS(65:65,$1:$1,FS$1+INT(-$N87/30))))</f>
        <v>0</v>
      </c>
      <c r="FT87" s="40">
        <f>IF(FT$7="",0,IF(FT$1=MAX($1:$1),$R65-SUM($T87:FS87),IF(FT$1=1,SUMIFS(65:65,$1:$1,"&gt;="&amp;1,$1:$1,"&lt;="&amp;INT(-$N87/30))+(-$N87/30-INT(-$N87/30))*SUMIFS(65:65,$1:$1,INT(-$N87/30)+1),0)+(-$N87/30-INT(-$N87/30))*SUMIFS(65:65,$1:$1,FT$1+INT(-$N87/30)+1)+(INT(-$N87/30)+1--$N87/30)*SUMIFS(65:65,$1:$1,FT$1+INT(-$N87/30))))</f>
        <v>0</v>
      </c>
      <c r="FU87" s="40">
        <f>IF(FU$7="",0,IF(FU$1=MAX($1:$1),$R65-SUM($T87:FT87),IF(FU$1=1,SUMIFS(65:65,$1:$1,"&gt;="&amp;1,$1:$1,"&lt;="&amp;INT(-$N87/30))+(-$N87/30-INT(-$N87/30))*SUMIFS(65:65,$1:$1,INT(-$N87/30)+1),0)+(-$N87/30-INT(-$N87/30))*SUMIFS(65:65,$1:$1,FU$1+INT(-$N87/30)+1)+(INT(-$N87/30)+1--$N87/30)*SUMIFS(65:65,$1:$1,FU$1+INT(-$N87/30))))</f>
        <v>0</v>
      </c>
      <c r="FV87" s="40">
        <f>IF(FV$7="",0,IF(FV$1=MAX($1:$1),$R65-SUM($T87:FU87),IF(FV$1=1,SUMIFS(65:65,$1:$1,"&gt;="&amp;1,$1:$1,"&lt;="&amp;INT(-$N87/30))+(-$N87/30-INT(-$N87/30))*SUMIFS(65:65,$1:$1,INT(-$N87/30)+1),0)+(-$N87/30-INT(-$N87/30))*SUMIFS(65:65,$1:$1,FV$1+INT(-$N87/30)+1)+(INT(-$N87/30)+1--$N87/30)*SUMIFS(65:65,$1:$1,FV$1+INT(-$N87/30))))</f>
        <v>0</v>
      </c>
      <c r="FW87" s="40">
        <f>IF(FW$7="",0,IF(FW$1=MAX($1:$1),$R65-SUM($T87:FV87),IF(FW$1=1,SUMIFS(65:65,$1:$1,"&gt;="&amp;1,$1:$1,"&lt;="&amp;INT(-$N87/30))+(-$N87/30-INT(-$N87/30))*SUMIFS(65:65,$1:$1,INT(-$N87/30)+1),0)+(-$N87/30-INT(-$N87/30))*SUMIFS(65:65,$1:$1,FW$1+INT(-$N87/30)+1)+(INT(-$N87/30)+1--$N87/30)*SUMIFS(65:65,$1:$1,FW$1+INT(-$N87/30))))</f>
        <v>0</v>
      </c>
      <c r="FX87" s="40">
        <f>IF(FX$7="",0,IF(FX$1=MAX($1:$1),$R65-SUM($T87:FW87),IF(FX$1=1,SUMIFS(65:65,$1:$1,"&gt;="&amp;1,$1:$1,"&lt;="&amp;INT(-$N87/30))+(-$N87/30-INT(-$N87/30))*SUMIFS(65:65,$1:$1,INT(-$N87/30)+1),0)+(-$N87/30-INT(-$N87/30))*SUMIFS(65:65,$1:$1,FX$1+INT(-$N87/30)+1)+(INT(-$N87/30)+1--$N87/30)*SUMIFS(65:65,$1:$1,FX$1+INT(-$N87/30))))</f>
        <v>0</v>
      </c>
      <c r="FY87" s="40">
        <f>IF(FY$7="",0,IF(FY$1=MAX($1:$1),$R65-SUM($T87:FX87),IF(FY$1=1,SUMIFS(65:65,$1:$1,"&gt;="&amp;1,$1:$1,"&lt;="&amp;INT(-$N87/30))+(-$N87/30-INT(-$N87/30))*SUMIFS(65:65,$1:$1,INT(-$N87/30)+1),0)+(-$N87/30-INT(-$N87/30))*SUMIFS(65:65,$1:$1,FY$1+INT(-$N87/30)+1)+(INT(-$N87/30)+1--$N87/30)*SUMIFS(65:65,$1:$1,FY$1+INT(-$N87/30))))</f>
        <v>0</v>
      </c>
      <c r="FZ87" s="40">
        <f>IF(FZ$7="",0,IF(FZ$1=MAX($1:$1),$R65-SUM($T87:FY87),IF(FZ$1=1,SUMIFS(65:65,$1:$1,"&gt;="&amp;1,$1:$1,"&lt;="&amp;INT(-$N87/30))+(-$N87/30-INT(-$N87/30))*SUMIFS(65:65,$1:$1,INT(-$N87/30)+1),0)+(-$N87/30-INT(-$N87/30))*SUMIFS(65:65,$1:$1,FZ$1+INT(-$N87/30)+1)+(INT(-$N87/30)+1--$N87/30)*SUMIFS(65:65,$1:$1,FZ$1+INT(-$N87/30))))</f>
        <v>0</v>
      </c>
      <c r="GA87" s="40">
        <f>IF(GA$7="",0,IF(GA$1=MAX($1:$1),$R65-SUM($T87:FZ87),IF(GA$1=1,SUMIFS(65:65,$1:$1,"&gt;="&amp;1,$1:$1,"&lt;="&amp;INT(-$N87/30))+(-$N87/30-INT(-$N87/30))*SUMIFS(65:65,$1:$1,INT(-$N87/30)+1),0)+(-$N87/30-INT(-$N87/30))*SUMIFS(65:65,$1:$1,GA$1+INT(-$N87/30)+1)+(INT(-$N87/30)+1--$N87/30)*SUMIFS(65:65,$1:$1,GA$1+INT(-$N87/30))))</f>
        <v>0</v>
      </c>
      <c r="GB87" s="40">
        <f>IF(GB$7="",0,IF(GB$1=MAX($1:$1),$R65-SUM($T87:GA87),IF(GB$1=1,SUMIFS(65:65,$1:$1,"&gt;="&amp;1,$1:$1,"&lt;="&amp;INT(-$N87/30))+(-$N87/30-INT(-$N87/30))*SUMIFS(65:65,$1:$1,INT(-$N87/30)+1),0)+(-$N87/30-INT(-$N87/30))*SUMIFS(65:65,$1:$1,GB$1+INT(-$N87/30)+1)+(INT(-$N87/30)+1--$N87/30)*SUMIFS(65:65,$1:$1,GB$1+INT(-$N87/30))))</f>
        <v>0</v>
      </c>
      <c r="GC87" s="40">
        <f>IF(GC$7="",0,IF(GC$1=MAX($1:$1),$R65-SUM($T87:GB87),IF(GC$1=1,SUMIFS(65:65,$1:$1,"&gt;="&amp;1,$1:$1,"&lt;="&amp;INT(-$N87/30))+(-$N87/30-INT(-$N87/30))*SUMIFS(65:65,$1:$1,INT(-$N87/30)+1),0)+(-$N87/30-INT(-$N87/30))*SUMIFS(65:65,$1:$1,GC$1+INT(-$N87/30)+1)+(INT(-$N87/30)+1--$N87/30)*SUMIFS(65:65,$1:$1,GC$1+INT(-$N87/30))))</f>
        <v>0</v>
      </c>
      <c r="GD87" s="40">
        <f>IF(GD$7="",0,IF(GD$1=MAX($1:$1),$R65-SUM($T87:GC87),IF(GD$1=1,SUMIFS(65:65,$1:$1,"&gt;="&amp;1,$1:$1,"&lt;="&amp;INT(-$N87/30))+(-$N87/30-INT(-$N87/30))*SUMIFS(65:65,$1:$1,INT(-$N87/30)+1),0)+(-$N87/30-INT(-$N87/30))*SUMIFS(65:65,$1:$1,GD$1+INT(-$N87/30)+1)+(INT(-$N87/30)+1--$N87/30)*SUMIFS(65:65,$1:$1,GD$1+INT(-$N87/30))))</f>
        <v>0</v>
      </c>
      <c r="GE87" s="40">
        <f>IF(GE$7="",0,IF(GE$1=MAX($1:$1),$R65-SUM($T87:GD87),IF(GE$1=1,SUMIFS(65:65,$1:$1,"&gt;="&amp;1,$1:$1,"&lt;="&amp;INT(-$N87/30))+(-$N87/30-INT(-$N87/30))*SUMIFS(65:65,$1:$1,INT(-$N87/30)+1),0)+(-$N87/30-INT(-$N87/30))*SUMIFS(65:65,$1:$1,GE$1+INT(-$N87/30)+1)+(INT(-$N87/30)+1--$N87/30)*SUMIFS(65:65,$1:$1,GE$1+INT(-$N87/30))))</f>
        <v>0</v>
      </c>
      <c r="GF87" s="40">
        <f>IF(GF$7="",0,IF(GF$1=MAX($1:$1),$R65-SUM($T87:GE87),IF(GF$1=1,SUMIFS(65:65,$1:$1,"&gt;="&amp;1,$1:$1,"&lt;="&amp;INT(-$N87/30))+(-$N87/30-INT(-$N87/30))*SUMIFS(65:65,$1:$1,INT(-$N87/30)+1),0)+(-$N87/30-INT(-$N87/30))*SUMIFS(65:65,$1:$1,GF$1+INT(-$N87/30)+1)+(INT(-$N87/30)+1--$N87/30)*SUMIFS(65:65,$1:$1,GF$1+INT(-$N87/30))))</f>
        <v>0</v>
      </c>
      <c r="GG87" s="40">
        <f>IF(GG$7="",0,IF(GG$1=MAX($1:$1),$R65-SUM($T87:GF87),IF(GG$1=1,SUMIFS(65:65,$1:$1,"&gt;="&amp;1,$1:$1,"&lt;="&amp;INT(-$N87/30))+(-$N87/30-INT(-$N87/30))*SUMIFS(65:65,$1:$1,INT(-$N87/30)+1),0)+(-$N87/30-INT(-$N87/30))*SUMIFS(65:65,$1:$1,GG$1+INT(-$N87/30)+1)+(INT(-$N87/30)+1--$N87/30)*SUMIFS(65:65,$1:$1,GG$1+INT(-$N87/30))))</f>
        <v>0</v>
      </c>
      <c r="GH87" s="40">
        <f>IF(GH$7="",0,IF(GH$1=MAX($1:$1),$R65-SUM($T87:GG87),IF(GH$1=1,SUMIFS(65:65,$1:$1,"&gt;="&amp;1,$1:$1,"&lt;="&amp;INT(-$N87/30))+(-$N87/30-INT(-$N87/30))*SUMIFS(65:65,$1:$1,INT(-$N87/30)+1),0)+(-$N87/30-INT(-$N87/30))*SUMIFS(65:65,$1:$1,GH$1+INT(-$N87/30)+1)+(INT(-$N87/30)+1--$N87/30)*SUMIFS(65:65,$1:$1,GH$1+INT(-$N87/30))))</f>
        <v>0</v>
      </c>
      <c r="GI87" s="40">
        <f>IF(GI$7="",0,IF(GI$1=MAX($1:$1),$R65-SUM($T87:GH87),IF(GI$1=1,SUMIFS(65:65,$1:$1,"&gt;="&amp;1,$1:$1,"&lt;="&amp;INT(-$N87/30))+(-$N87/30-INT(-$N87/30))*SUMIFS(65:65,$1:$1,INT(-$N87/30)+1),0)+(-$N87/30-INT(-$N87/30))*SUMIFS(65:65,$1:$1,GI$1+INT(-$N87/30)+1)+(INT(-$N87/30)+1--$N87/30)*SUMIFS(65:65,$1:$1,GI$1+INT(-$N87/30))))</f>
        <v>0</v>
      </c>
      <c r="GJ87" s="40">
        <f>IF(GJ$7="",0,IF(GJ$1=MAX($1:$1),$R65-SUM($T87:GI87),IF(GJ$1=1,SUMIFS(65:65,$1:$1,"&gt;="&amp;1,$1:$1,"&lt;="&amp;INT(-$N87/30))+(-$N87/30-INT(-$N87/30))*SUMIFS(65:65,$1:$1,INT(-$N87/30)+1),0)+(-$N87/30-INT(-$N87/30))*SUMIFS(65:65,$1:$1,GJ$1+INT(-$N87/30)+1)+(INT(-$N87/30)+1--$N87/30)*SUMIFS(65:65,$1:$1,GJ$1+INT(-$N87/30))))</f>
        <v>0</v>
      </c>
      <c r="GK87" s="40">
        <f>IF(GK$7="",0,IF(GK$1=MAX($1:$1),$R65-SUM($T87:GJ87),IF(GK$1=1,SUMIFS(65:65,$1:$1,"&gt;="&amp;1,$1:$1,"&lt;="&amp;INT(-$N87/30))+(-$N87/30-INT(-$N87/30))*SUMIFS(65:65,$1:$1,INT(-$N87/30)+1),0)+(-$N87/30-INT(-$N87/30))*SUMIFS(65:65,$1:$1,GK$1+INT(-$N87/30)+1)+(INT(-$N87/30)+1--$N87/30)*SUMIFS(65:65,$1:$1,GK$1+INT(-$N87/30))))</f>
        <v>0</v>
      </c>
      <c r="GL87" s="40">
        <f>IF(GL$7="",0,IF(GL$1=MAX($1:$1),$R65-SUM($T87:GK87),IF(GL$1=1,SUMIFS(65:65,$1:$1,"&gt;="&amp;1,$1:$1,"&lt;="&amp;INT(-$N87/30))+(-$N87/30-INT(-$N87/30))*SUMIFS(65:65,$1:$1,INT(-$N87/30)+1),0)+(-$N87/30-INT(-$N87/30))*SUMIFS(65:65,$1:$1,GL$1+INT(-$N87/30)+1)+(INT(-$N87/30)+1--$N87/30)*SUMIFS(65:65,$1:$1,GL$1+INT(-$N87/30))))</f>
        <v>0</v>
      </c>
      <c r="GM87" s="40">
        <f>IF(GM$7="",0,IF(GM$1=MAX($1:$1),$R65-SUM($T87:GL87),IF(GM$1=1,SUMIFS(65:65,$1:$1,"&gt;="&amp;1,$1:$1,"&lt;="&amp;INT(-$N87/30))+(-$N87/30-INT(-$N87/30))*SUMIFS(65:65,$1:$1,INT(-$N87/30)+1),0)+(-$N87/30-INT(-$N87/30))*SUMIFS(65:65,$1:$1,GM$1+INT(-$N87/30)+1)+(INT(-$N87/30)+1--$N87/30)*SUMIFS(65:65,$1:$1,GM$1+INT(-$N87/30))))</f>
        <v>0</v>
      </c>
      <c r="GN87" s="40">
        <f>IF(GN$7="",0,IF(GN$1=MAX($1:$1),$R65-SUM($T87:GM87),IF(GN$1=1,SUMIFS(65:65,$1:$1,"&gt;="&amp;1,$1:$1,"&lt;="&amp;INT(-$N87/30))+(-$N87/30-INT(-$N87/30))*SUMIFS(65:65,$1:$1,INT(-$N87/30)+1),0)+(-$N87/30-INT(-$N87/30))*SUMIFS(65:65,$1:$1,GN$1+INT(-$N87/30)+1)+(INT(-$N87/30)+1--$N87/30)*SUMIFS(65:65,$1:$1,GN$1+INT(-$N87/30))))</f>
        <v>0</v>
      </c>
      <c r="GO87" s="40">
        <f>IF(GO$7="",0,IF(GO$1=MAX($1:$1),$R65-SUM($T87:GN87),IF(GO$1=1,SUMIFS(65:65,$1:$1,"&gt;="&amp;1,$1:$1,"&lt;="&amp;INT(-$N87/30))+(-$N87/30-INT(-$N87/30))*SUMIFS(65:65,$1:$1,INT(-$N87/30)+1),0)+(-$N87/30-INT(-$N87/30))*SUMIFS(65:65,$1:$1,GO$1+INT(-$N87/30)+1)+(INT(-$N87/30)+1--$N87/30)*SUMIFS(65:65,$1:$1,GO$1+INT(-$N87/30))))</f>
        <v>0</v>
      </c>
      <c r="GP87" s="40">
        <f>IF(GP$7="",0,IF(GP$1=MAX($1:$1),$R65-SUM($T87:GO87),IF(GP$1=1,SUMIFS(65:65,$1:$1,"&gt;="&amp;1,$1:$1,"&lt;="&amp;INT(-$N87/30))+(-$N87/30-INT(-$N87/30))*SUMIFS(65:65,$1:$1,INT(-$N87/30)+1),0)+(-$N87/30-INT(-$N87/30))*SUMIFS(65:65,$1:$1,GP$1+INT(-$N87/30)+1)+(INT(-$N87/30)+1--$N87/30)*SUMIFS(65:65,$1:$1,GP$1+INT(-$N87/30))))</f>
        <v>0</v>
      </c>
      <c r="GQ87" s="40">
        <f>IF(GQ$7="",0,IF(GQ$1=MAX($1:$1),$R65-SUM($T87:GP87),IF(GQ$1=1,SUMIFS(65:65,$1:$1,"&gt;="&amp;1,$1:$1,"&lt;="&amp;INT(-$N87/30))+(-$N87/30-INT(-$N87/30))*SUMIFS(65:65,$1:$1,INT(-$N87/30)+1),0)+(-$N87/30-INT(-$N87/30))*SUMIFS(65:65,$1:$1,GQ$1+INT(-$N87/30)+1)+(INT(-$N87/30)+1--$N87/30)*SUMIFS(65:65,$1:$1,GQ$1+INT(-$N87/30))))</f>
        <v>0</v>
      </c>
      <c r="GR87" s="40">
        <f>IF(GR$7="",0,IF(GR$1=MAX($1:$1),$R65-SUM($T87:GQ87),IF(GR$1=1,SUMIFS(65:65,$1:$1,"&gt;="&amp;1,$1:$1,"&lt;="&amp;INT(-$N87/30))+(-$N87/30-INT(-$N87/30))*SUMIFS(65:65,$1:$1,INT(-$N87/30)+1),0)+(-$N87/30-INT(-$N87/30))*SUMIFS(65:65,$1:$1,GR$1+INT(-$N87/30)+1)+(INT(-$N87/30)+1--$N87/30)*SUMIFS(65:65,$1:$1,GR$1+INT(-$N87/30))))</f>
        <v>0</v>
      </c>
      <c r="GS87" s="40">
        <f>IF(GS$7="",0,IF(GS$1=MAX($1:$1),$R65-SUM($T87:GR87),IF(GS$1=1,SUMIFS(65:65,$1:$1,"&gt;="&amp;1,$1:$1,"&lt;="&amp;INT(-$N87/30))+(-$N87/30-INT(-$N87/30))*SUMIFS(65:65,$1:$1,INT(-$N87/30)+1),0)+(-$N87/30-INT(-$N87/30))*SUMIFS(65:65,$1:$1,GS$1+INT(-$N87/30)+1)+(INT(-$N87/30)+1--$N87/30)*SUMIFS(65:65,$1:$1,GS$1+INT(-$N87/30))))</f>
        <v>0</v>
      </c>
      <c r="GT87" s="40">
        <f>IF(GT$7="",0,IF(GT$1=MAX($1:$1),$R65-SUM($T87:GS87),IF(GT$1=1,SUMIFS(65:65,$1:$1,"&gt;="&amp;1,$1:$1,"&lt;="&amp;INT(-$N87/30))+(-$N87/30-INT(-$N87/30))*SUMIFS(65:65,$1:$1,INT(-$N87/30)+1),0)+(-$N87/30-INT(-$N87/30))*SUMIFS(65:65,$1:$1,GT$1+INT(-$N87/30)+1)+(INT(-$N87/30)+1--$N87/30)*SUMIFS(65:65,$1:$1,GT$1+INT(-$N87/30))))</f>
        <v>0</v>
      </c>
      <c r="GU87" s="40">
        <f>IF(GU$7="",0,IF(GU$1=MAX($1:$1),$R65-SUM($T87:GT87),IF(GU$1=1,SUMIFS(65:65,$1:$1,"&gt;="&amp;1,$1:$1,"&lt;="&amp;INT(-$N87/30))+(-$N87/30-INT(-$N87/30))*SUMIFS(65:65,$1:$1,INT(-$N87/30)+1),0)+(-$N87/30-INT(-$N87/30))*SUMIFS(65:65,$1:$1,GU$1+INT(-$N87/30)+1)+(INT(-$N87/30)+1--$N87/30)*SUMIFS(65:65,$1:$1,GU$1+INT(-$N87/30))))</f>
        <v>0</v>
      </c>
      <c r="GV87" s="40">
        <f>IF(GV$7="",0,IF(GV$1=MAX($1:$1),$R65-SUM($T87:GU87),IF(GV$1=1,SUMIFS(65:65,$1:$1,"&gt;="&amp;1,$1:$1,"&lt;="&amp;INT(-$N87/30))+(-$N87/30-INT(-$N87/30))*SUMIFS(65:65,$1:$1,INT(-$N87/30)+1),0)+(-$N87/30-INT(-$N87/30))*SUMIFS(65:65,$1:$1,GV$1+INT(-$N87/30)+1)+(INT(-$N87/30)+1--$N87/30)*SUMIFS(65:65,$1:$1,GV$1+INT(-$N87/30))))</f>
        <v>0</v>
      </c>
      <c r="GW87" s="40">
        <f>IF(GW$7="",0,IF(GW$1=MAX($1:$1),$R65-SUM($T87:GV87),IF(GW$1=1,SUMIFS(65:65,$1:$1,"&gt;="&amp;1,$1:$1,"&lt;="&amp;INT(-$N87/30))+(-$N87/30-INT(-$N87/30))*SUMIFS(65:65,$1:$1,INT(-$N87/30)+1),0)+(-$N87/30-INT(-$N87/30))*SUMIFS(65:65,$1:$1,GW$1+INT(-$N87/30)+1)+(INT(-$N87/30)+1--$N87/30)*SUMIFS(65:65,$1:$1,GW$1+INT(-$N87/30))))</f>
        <v>0</v>
      </c>
      <c r="GX87" s="40">
        <f>IF(GX$7="",0,IF(GX$1=MAX($1:$1),$R65-SUM($T87:GW87),IF(GX$1=1,SUMIFS(65:65,$1:$1,"&gt;="&amp;1,$1:$1,"&lt;="&amp;INT(-$N87/30))+(-$N87/30-INT(-$N87/30))*SUMIFS(65:65,$1:$1,INT(-$N87/30)+1),0)+(-$N87/30-INT(-$N87/30))*SUMIFS(65:65,$1:$1,GX$1+INT(-$N87/30)+1)+(INT(-$N87/30)+1--$N87/30)*SUMIFS(65:65,$1:$1,GX$1+INT(-$N87/30))))</f>
        <v>0</v>
      </c>
      <c r="GY87" s="40">
        <f>IF(GY$7="",0,IF(GY$1=MAX($1:$1),$R65-SUM($T87:GX87),IF(GY$1=1,SUMIFS(65:65,$1:$1,"&gt;="&amp;1,$1:$1,"&lt;="&amp;INT(-$N87/30))+(-$N87/30-INT(-$N87/30))*SUMIFS(65:65,$1:$1,INT(-$N87/30)+1),0)+(-$N87/30-INT(-$N87/30))*SUMIFS(65:65,$1:$1,GY$1+INT(-$N87/30)+1)+(INT(-$N87/30)+1--$N87/30)*SUMIFS(65:65,$1:$1,GY$1+INT(-$N87/30))))</f>
        <v>0</v>
      </c>
      <c r="GZ87" s="40">
        <f>IF(GZ$7="",0,IF(GZ$1=MAX($1:$1),$R65-SUM($T87:GY87),IF(GZ$1=1,SUMIFS(65:65,$1:$1,"&gt;="&amp;1,$1:$1,"&lt;="&amp;INT(-$N87/30))+(-$N87/30-INT(-$N87/30))*SUMIFS(65:65,$1:$1,INT(-$N87/30)+1),0)+(-$N87/30-INT(-$N87/30))*SUMIFS(65:65,$1:$1,GZ$1+INT(-$N87/30)+1)+(INT(-$N87/30)+1--$N87/30)*SUMIFS(65:65,$1:$1,GZ$1+INT(-$N87/30))))</f>
        <v>0</v>
      </c>
      <c r="HA87" s="40">
        <f>IF(HA$7="",0,IF(HA$1=MAX($1:$1),$R65-SUM($T87:GZ87),IF(HA$1=1,SUMIFS(65:65,$1:$1,"&gt;="&amp;1,$1:$1,"&lt;="&amp;INT(-$N87/30))+(-$N87/30-INT(-$N87/30))*SUMIFS(65:65,$1:$1,INT(-$N87/30)+1),0)+(-$N87/30-INT(-$N87/30))*SUMIFS(65:65,$1:$1,HA$1+INT(-$N87/30)+1)+(INT(-$N87/30)+1--$N87/30)*SUMIFS(65:65,$1:$1,HA$1+INT(-$N87/30))))</f>
        <v>0</v>
      </c>
      <c r="HB87" s="40">
        <f>IF(HB$7="",0,IF(HB$1=MAX($1:$1),$R65-SUM($T87:HA87),IF(HB$1=1,SUMIFS(65:65,$1:$1,"&gt;="&amp;1,$1:$1,"&lt;="&amp;INT(-$N87/30))+(-$N87/30-INT(-$N87/30))*SUMIFS(65:65,$1:$1,INT(-$N87/30)+1),0)+(-$N87/30-INT(-$N87/30))*SUMIFS(65:65,$1:$1,HB$1+INT(-$N87/30)+1)+(INT(-$N87/30)+1--$N87/30)*SUMIFS(65:65,$1:$1,HB$1+INT(-$N87/30))))</f>
        <v>0</v>
      </c>
      <c r="HC87" s="40">
        <f>IF(HC$7="",0,IF(HC$1=MAX($1:$1),$R65-SUM($T87:HB87),IF(HC$1=1,SUMIFS(65:65,$1:$1,"&gt;="&amp;1,$1:$1,"&lt;="&amp;INT(-$N87/30))+(-$N87/30-INT(-$N87/30))*SUMIFS(65:65,$1:$1,INT(-$N87/30)+1),0)+(-$N87/30-INT(-$N87/30))*SUMIFS(65:65,$1:$1,HC$1+INT(-$N87/30)+1)+(INT(-$N87/30)+1--$N87/30)*SUMIFS(65:65,$1:$1,HC$1+INT(-$N87/30))))</f>
        <v>0</v>
      </c>
      <c r="HD87" s="40">
        <f>IF(HD$7="",0,IF(HD$1=MAX($1:$1),$R65-SUM($T87:HC87),IF(HD$1=1,SUMIFS(65:65,$1:$1,"&gt;="&amp;1,$1:$1,"&lt;="&amp;INT(-$N87/30))+(-$N87/30-INT(-$N87/30))*SUMIFS(65:65,$1:$1,INT(-$N87/30)+1),0)+(-$N87/30-INT(-$N87/30))*SUMIFS(65:65,$1:$1,HD$1+INT(-$N87/30)+1)+(INT(-$N87/30)+1--$N87/30)*SUMIFS(65:65,$1:$1,HD$1+INT(-$N87/30))))</f>
        <v>0</v>
      </c>
      <c r="HE87" s="40">
        <f>IF(HE$7="",0,IF(HE$1=MAX($1:$1),$R65-SUM($T87:HD87),IF(HE$1=1,SUMIFS(65:65,$1:$1,"&gt;="&amp;1,$1:$1,"&lt;="&amp;INT(-$N87/30))+(-$N87/30-INT(-$N87/30))*SUMIFS(65:65,$1:$1,INT(-$N87/30)+1),0)+(-$N87/30-INT(-$N87/30))*SUMIFS(65:65,$1:$1,HE$1+INT(-$N87/30)+1)+(INT(-$N87/30)+1--$N87/30)*SUMIFS(65:65,$1:$1,HE$1+INT(-$N87/30))))</f>
        <v>0</v>
      </c>
      <c r="HF87" s="40">
        <f>IF(HF$7="",0,IF(HF$1=MAX($1:$1),$R65-SUM($T87:HE87),IF(HF$1=1,SUMIFS(65:65,$1:$1,"&gt;="&amp;1,$1:$1,"&lt;="&amp;INT(-$N87/30))+(-$N87/30-INT(-$N87/30))*SUMIFS(65:65,$1:$1,INT(-$N87/30)+1),0)+(-$N87/30-INT(-$N87/30))*SUMIFS(65:65,$1:$1,HF$1+INT(-$N87/30)+1)+(INT(-$N87/30)+1--$N87/30)*SUMIFS(65:65,$1:$1,HF$1+INT(-$N87/30))))</f>
        <v>0</v>
      </c>
      <c r="HG87" s="40">
        <f>IF(HG$7="",0,IF(HG$1=MAX($1:$1),$R65-SUM($T87:HF87),IF(HG$1=1,SUMIFS(65:65,$1:$1,"&gt;="&amp;1,$1:$1,"&lt;="&amp;INT(-$N87/30))+(-$N87/30-INT(-$N87/30))*SUMIFS(65:65,$1:$1,INT(-$N87/30)+1),0)+(-$N87/30-INT(-$N87/30))*SUMIFS(65:65,$1:$1,HG$1+INT(-$N87/30)+1)+(INT(-$N87/30)+1--$N87/30)*SUMIFS(65:65,$1:$1,HG$1+INT(-$N87/30))))</f>
        <v>0</v>
      </c>
      <c r="HH87" s="40">
        <f>IF(HH$7="",0,IF(HH$1=MAX($1:$1),$R65-SUM($T87:HG87),IF(HH$1=1,SUMIFS(65:65,$1:$1,"&gt;="&amp;1,$1:$1,"&lt;="&amp;INT(-$N87/30))+(-$N87/30-INT(-$N87/30))*SUMIFS(65:65,$1:$1,INT(-$N87/30)+1),0)+(-$N87/30-INT(-$N87/30))*SUMIFS(65:65,$1:$1,HH$1+INT(-$N87/30)+1)+(INT(-$N87/30)+1--$N87/30)*SUMIFS(65:65,$1:$1,HH$1+INT(-$N87/30))))</f>
        <v>0</v>
      </c>
      <c r="HI87" s="40">
        <f>IF(HI$7="",0,IF(HI$1=MAX($1:$1),$R65-SUM($T87:HH87),IF(HI$1=1,SUMIFS(65:65,$1:$1,"&gt;="&amp;1,$1:$1,"&lt;="&amp;INT(-$N87/30))+(-$N87/30-INT(-$N87/30))*SUMIFS(65:65,$1:$1,INT(-$N87/30)+1),0)+(-$N87/30-INT(-$N87/30))*SUMIFS(65:65,$1:$1,HI$1+INT(-$N87/30)+1)+(INT(-$N87/30)+1--$N87/30)*SUMIFS(65:65,$1:$1,HI$1+INT(-$N87/30))))</f>
        <v>0</v>
      </c>
      <c r="HJ87" s="40">
        <f>IF(HJ$7="",0,IF(HJ$1=MAX($1:$1),$R65-SUM($T87:HI87),IF(HJ$1=1,SUMIFS(65:65,$1:$1,"&gt;="&amp;1,$1:$1,"&lt;="&amp;INT(-$N87/30))+(-$N87/30-INT(-$N87/30))*SUMIFS(65:65,$1:$1,INT(-$N87/30)+1),0)+(-$N87/30-INT(-$N87/30))*SUMIFS(65:65,$1:$1,HJ$1+INT(-$N87/30)+1)+(INT(-$N87/30)+1--$N87/30)*SUMIFS(65:65,$1:$1,HJ$1+INT(-$N87/30))))</f>
        <v>0</v>
      </c>
      <c r="HK87" s="40">
        <f>IF(HK$7="",0,IF(HK$1=MAX($1:$1),$R65-SUM($T87:HJ87),IF(HK$1=1,SUMIFS(65:65,$1:$1,"&gt;="&amp;1,$1:$1,"&lt;="&amp;INT(-$N87/30))+(-$N87/30-INT(-$N87/30))*SUMIFS(65:65,$1:$1,INT(-$N87/30)+1),0)+(-$N87/30-INT(-$N87/30))*SUMIFS(65:65,$1:$1,HK$1+INT(-$N87/30)+1)+(INT(-$N87/30)+1--$N87/30)*SUMIFS(65:65,$1:$1,HK$1+INT(-$N87/30))))</f>
        <v>0</v>
      </c>
      <c r="HL87" s="40">
        <f>IF(HL$7="",0,IF(HL$1=MAX($1:$1),$R65-SUM($T87:HK87),IF(HL$1=1,SUMIFS(65:65,$1:$1,"&gt;="&amp;1,$1:$1,"&lt;="&amp;INT(-$N87/30))+(-$N87/30-INT(-$N87/30))*SUMIFS(65:65,$1:$1,INT(-$N87/30)+1),0)+(-$N87/30-INT(-$N87/30))*SUMIFS(65:65,$1:$1,HL$1+INT(-$N87/30)+1)+(INT(-$N87/30)+1--$N87/30)*SUMIFS(65:65,$1:$1,HL$1+INT(-$N87/30))))</f>
        <v>0</v>
      </c>
      <c r="HM87" s="40">
        <f>IF(HM$7="",0,IF(HM$1=MAX($1:$1),$R65-SUM($T87:HL87),IF(HM$1=1,SUMIFS(65:65,$1:$1,"&gt;="&amp;1,$1:$1,"&lt;="&amp;INT(-$N87/30))+(-$N87/30-INT(-$N87/30))*SUMIFS(65:65,$1:$1,INT(-$N87/30)+1),0)+(-$N87/30-INT(-$N87/30))*SUMIFS(65:65,$1:$1,HM$1+INT(-$N87/30)+1)+(INT(-$N87/30)+1--$N87/30)*SUMIFS(65:65,$1:$1,HM$1+INT(-$N87/30))))</f>
        <v>0</v>
      </c>
      <c r="HN87" s="40">
        <f>IF(HN$7="",0,IF(HN$1=MAX($1:$1),$R65-SUM($T87:HM87),IF(HN$1=1,SUMIFS(65:65,$1:$1,"&gt;="&amp;1,$1:$1,"&lt;="&amp;INT(-$N87/30))+(-$N87/30-INT(-$N87/30))*SUMIFS(65:65,$1:$1,INT(-$N87/30)+1),0)+(-$N87/30-INT(-$N87/30))*SUMIFS(65:65,$1:$1,HN$1+INT(-$N87/30)+1)+(INT(-$N87/30)+1--$N87/30)*SUMIFS(65:65,$1:$1,HN$1+INT(-$N87/30))))</f>
        <v>0</v>
      </c>
      <c r="HO87" s="40">
        <f>IF(HO$7="",0,IF(HO$1=MAX($1:$1),$R65-SUM($T87:HN87),IF(HO$1=1,SUMIFS(65:65,$1:$1,"&gt;="&amp;1,$1:$1,"&lt;="&amp;INT(-$N87/30))+(-$N87/30-INT(-$N87/30))*SUMIFS(65:65,$1:$1,INT(-$N87/30)+1),0)+(-$N87/30-INT(-$N87/30))*SUMIFS(65:65,$1:$1,HO$1+INT(-$N87/30)+1)+(INT(-$N87/30)+1--$N87/30)*SUMIFS(65:65,$1:$1,HO$1+INT(-$N87/30))))</f>
        <v>0</v>
      </c>
      <c r="HP87" s="40">
        <f>IF(HP$7="",0,IF(HP$1=MAX($1:$1),$R65-SUM($T87:HO87),IF(HP$1=1,SUMIFS(65:65,$1:$1,"&gt;="&amp;1,$1:$1,"&lt;="&amp;INT(-$N87/30))+(-$N87/30-INT(-$N87/30))*SUMIFS(65:65,$1:$1,INT(-$N87/30)+1),0)+(-$N87/30-INT(-$N87/30))*SUMIFS(65:65,$1:$1,HP$1+INT(-$N87/30)+1)+(INT(-$N87/30)+1--$N87/30)*SUMIFS(65:65,$1:$1,HP$1+INT(-$N87/30))))</f>
        <v>0</v>
      </c>
      <c r="HQ87" s="40">
        <f>IF(HQ$7="",0,IF(HQ$1=MAX($1:$1),$R65-SUM($T87:HP87),IF(HQ$1=1,SUMIFS(65:65,$1:$1,"&gt;="&amp;1,$1:$1,"&lt;="&amp;INT(-$N87/30))+(-$N87/30-INT(-$N87/30))*SUMIFS(65:65,$1:$1,INT(-$N87/30)+1),0)+(-$N87/30-INT(-$N87/30))*SUMIFS(65:65,$1:$1,HQ$1+INT(-$N87/30)+1)+(INT(-$N87/30)+1--$N87/30)*SUMIFS(65:65,$1:$1,HQ$1+INT(-$N87/30))))</f>
        <v>0</v>
      </c>
      <c r="HR87" s="40">
        <f>IF(HR$7="",0,IF(HR$1=MAX($1:$1),$R65-SUM($T87:HQ87),IF(HR$1=1,SUMIFS(65:65,$1:$1,"&gt;="&amp;1,$1:$1,"&lt;="&amp;INT(-$N87/30))+(-$N87/30-INT(-$N87/30))*SUMIFS(65:65,$1:$1,INT(-$N87/30)+1),0)+(-$N87/30-INT(-$N87/30))*SUMIFS(65:65,$1:$1,HR$1+INT(-$N87/30)+1)+(INT(-$N87/30)+1--$N87/30)*SUMIFS(65:65,$1:$1,HR$1+INT(-$N87/30))))</f>
        <v>0</v>
      </c>
      <c r="HS87" s="40">
        <f>IF(HS$7="",0,IF(HS$1=MAX($1:$1),$R65-SUM($T87:HR87),IF(HS$1=1,SUMIFS(65:65,$1:$1,"&gt;="&amp;1,$1:$1,"&lt;="&amp;INT(-$N87/30))+(-$N87/30-INT(-$N87/30))*SUMIFS(65:65,$1:$1,INT(-$N87/30)+1),0)+(-$N87/30-INT(-$N87/30))*SUMIFS(65:65,$1:$1,HS$1+INT(-$N87/30)+1)+(INT(-$N87/30)+1--$N87/30)*SUMIFS(65:65,$1:$1,HS$1+INT(-$N87/30))))</f>
        <v>0</v>
      </c>
      <c r="HT87" s="40">
        <f>IF(HT$7="",0,IF(HT$1=MAX($1:$1),$R65-SUM($T87:HS87),IF(HT$1=1,SUMIFS(65:65,$1:$1,"&gt;="&amp;1,$1:$1,"&lt;="&amp;INT(-$N87/30))+(-$N87/30-INT(-$N87/30))*SUMIFS(65:65,$1:$1,INT(-$N87/30)+1),0)+(-$N87/30-INT(-$N87/30))*SUMIFS(65:65,$1:$1,HT$1+INT(-$N87/30)+1)+(INT(-$N87/30)+1--$N87/30)*SUMIFS(65:65,$1:$1,HT$1+INT(-$N87/30))))</f>
        <v>0</v>
      </c>
      <c r="HU87" s="40">
        <f>IF(HU$7="",0,IF(HU$1=MAX($1:$1),$R65-SUM($T87:HT87),IF(HU$1=1,SUMIFS(65:65,$1:$1,"&gt;="&amp;1,$1:$1,"&lt;="&amp;INT(-$N87/30))+(-$N87/30-INT(-$N87/30))*SUMIFS(65:65,$1:$1,INT(-$N87/30)+1),0)+(-$N87/30-INT(-$N87/30))*SUMIFS(65:65,$1:$1,HU$1+INT(-$N87/30)+1)+(INT(-$N87/30)+1--$N87/30)*SUMIFS(65:65,$1:$1,HU$1+INT(-$N87/30))))</f>
        <v>0</v>
      </c>
      <c r="HV87" s="40">
        <f>IF(HV$7="",0,IF(HV$1=MAX($1:$1),$R65-SUM($T87:HU87),IF(HV$1=1,SUMIFS(65:65,$1:$1,"&gt;="&amp;1,$1:$1,"&lt;="&amp;INT(-$N87/30))+(-$N87/30-INT(-$N87/30))*SUMIFS(65:65,$1:$1,INT(-$N87/30)+1),0)+(-$N87/30-INT(-$N87/30))*SUMIFS(65:65,$1:$1,HV$1+INT(-$N87/30)+1)+(INT(-$N87/30)+1--$N87/30)*SUMIFS(65:65,$1:$1,HV$1+INT(-$N87/30))))</f>
        <v>0</v>
      </c>
      <c r="HW87" s="40">
        <f>IF(HW$7="",0,IF(HW$1=MAX($1:$1),$R65-SUM($T87:HV87),IF(HW$1=1,SUMIFS(65:65,$1:$1,"&gt;="&amp;1,$1:$1,"&lt;="&amp;INT(-$N87/30))+(-$N87/30-INT(-$N87/30))*SUMIFS(65:65,$1:$1,INT(-$N87/30)+1),0)+(-$N87/30-INT(-$N87/30))*SUMIFS(65:65,$1:$1,HW$1+INT(-$N87/30)+1)+(INT(-$N87/30)+1--$N87/30)*SUMIFS(65:65,$1:$1,HW$1+INT(-$N87/30))))</f>
        <v>0</v>
      </c>
      <c r="HX87" s="40">
        <f>IF(HX$7="",0,IF(HX$1=MAX($1:$1),$R65-SUM($T87:HW87),IF(HX$1=1,SUMIFS(65:65,$1:$1,"&gt;="&amp;1,$1:$1,"&lt;="&amp;INT(-$N87/30))+(-$N87/30-INT(-$N87/30))*SUMIFS(65:65,$1:$1,INT(-$N87/30)+1),0)+(-$N87/30-INT(-$N87/30))*SUMIFS(65:65,$1:$1,HX$1+INT(-$N87/30)+1)+(INT(-$N87/30)+1--$N87/30)*SUMIFS(65:65,$1:$1,HX$1+INT(-$N87/30))))</f>
        <v>0</v>
      </c>
      <c r="HY87" s="40">
        <f>IF(HY$7="",0,IF(HY$1=MAX($1:$1),$R65-SUM($T87:HX87),IF(HY$1=1,SUMIFS(65:65,$1:$1,"&gt;="&amp;1,$1:$1,"&lt;="&amp;INT(-$N87/30))+(-$N87/30-INT(-$N87/30))*SUMIFS(65:65,$1:$1,INT(-$N87/30)+1),0)+(-$N87/30-INT(-$N87/30))*SUMIFS(65:65,$1:$1,HY$1+INT(-$N87/30)+1)+(INT(-$N87/30)+1--$N87/30)*SUMIFS(65:65,$1:$1,HY$1+INT(-$N87/30))))</f>
        <v>0</v>
      </c>
      <c r="HZ87" s="40">
        <f>IF(HZ$7="",0,IF(HZ$1=MAX($1:$1),$R65-SUM($T87:HY87),IF(HZ$1=1,SUMIFS(65:65,$1:$1,"&gt;="&amp;1,$1:$1,"&lt;="&amp;INT(-$N87/30))+(-$N87/30-INT(-$N87/30))*SUMIFS(65:65,$1:$1,INT(-$N87/30)+1),0)+(-$N87/30-INT(-$N87/30))*SUMIFS(65:65,$1:$1,HZ$1+INT(-$N87/30)+1)+(INT(-$N87/30)+1--$N87/30)*SUMIFS(65:65,$1:$1,HZ$1+INT(-$N87/30))))</f>
        <v>0</v>
      </c>
      <c r="IA87" s="40">
        <f>IF(IA$7="",0,IF(IA$1=MAX($1:$1),$R65-SUM($T87:HZ87),IF(IA$1=1,SUMIFS(65:65,$1:$1,"&gt;="&amp;1,$1:$1,"&lt;="&amp;INT(-$N87/30))+(-$N87/30-INT(-$N87/30))*SUMIFS(65:65,$1:$1,INT(-$N87/30)+1),0)+(-$N87/30-INT(-$N87/30))*SUMIFS(65:65,$1:$1,IA$1+INT(-$N87/30)+1)+(INT(-$N87/30)+1--$N87/30)*SUMIFS(65:65,$1:$1,IA$1+INT(-$N87/30))))</f>
        <v>0</v>
      </c>
      <c r="IB87" s="40">
        <f>IF(IB$7="",0,IF(IB$1=MAX($1:$1),$R65-SUM($T87:IA87),IF(IB$1=1,SUMIFS(65:65,$1:$1,"&gt;="&amp;1,$1:$1,"&lt;="&amp;INT(-$N87/30))+(-$N87/30-INT(-$N87/30))*SUMIFS(65:65,$1:$1,INT(-$N87/30)+1),0)+(-$N87/30-INT(-$N87/30))*SUMIFS(65:65,$1:$1,IB$1+INT(-$N87/30)+1)+(INT(-$N87/30)+1--$N87/30)*SUMIFS(65:65,$1:$1,IB$1+INT(-$N87/30))))</f>
        <v>0</v>
      </c>
      <c r="IC87" s="40">
        <f>IF(IC$7="",0,IF(IC$1=MAX($1:$1),$R65-SUM($T87:IB87),IF(IC$1=1,SUMIFS(65:65,$1:$1,"&gt;="&amp;1,$1:$1,"&lt;="&amp;INT(-$N87/30))+(-$N87/30-INT(-$N87/30))*SUMIFS(65:65,$1:$1,INT(-$N87/30)+1),0)+(-$N87/30-INT(-$N87/30))*SUMIFS(65:65,$1:$1,IC$1+INT(-$N87/30)+1)+(INT(-$N87/30)+1--$N87/30)*SUMIFS(65:65,$1:$1,IC$1+INT(-$N87/30))))</f>
        <v>0</v>
      </c>
      <c r="ID87" s="40">
        <f>IF(ID$7="",0,IF(ID$1=MAX($1:$1),$R65-SUM($T87:IC87),IF(ID$1=1,SUMIFS(65:65,$1:$1,"&gt;="&amp;1,$1:$1,"&lt;="&amp;INT(-$N87/30))+(-$N87/30-INT(-$N87/30))*SUMIFS(65:65,$1:$1,INT(-$N87/30)+1),0)+(-$N87/30-INT(-$N87/30))*SUMIFS(65:65,$1:$1,ID$1+INT(-$N87/30)+1)+(INT(-$N87/30)+1--$N87/30)*SUMIFS(65:65,$1:$1,ID$1+INT(-$N87/30))))</f>
        <v>0</v>
      </c>
      <c r="IE87" s="40">
        <f>IF(IE$7="",0,IF(IE$1=MAX($1:$1),$R65-SUM($T87:ID87),IF(IE$1=1,SUMIFS(65:65,$1:$1,"&gt;="&amp;1,$1:$1,"&lt;="&amp;INT(-$N87/30))+(-$N87/30-INT(-$N87/30))*SUMIFS(65:65,$1:$1,INT(-$N87/30)+1),0)+(-$N87/30-INT(-$N87/30))*SUMIFS(65:65,$1:$1,IE$1+INT(-$N87/30)+1)+(INT(-$N87/30)+1--$N87/30)*SUMIFS(65:65,$1:$1,IE$1+INT(-$N87/30))))</f>
        <v>0</v>
      </c>
      <c r="IF87" s="40">
        <f>IF(IF$7="",0,IF(IF$1=MAX($1:$1),$R65-SUM($T87:IE87),IF(IF$1=1,SUMIFS(65:65,$1:$1,"&gt;="&amp;1,$1:$1,"&lt;="&amp;INT(-$N87/30))+(-$N87/30-INT(-$N87/30))*SUMIFS(65:65,$1:$1,INT(-$N87/30)+1),0)+(-$N87/30-INT(-$N87/30))*SUMIFS(65:65,$1:$1,IF$1+INT(-$N87/30)+1)+(INT(-$N87/30)+1--$N87/30)*SUMIFS(65:65,$1:$1,IF$1+INT(-$N87/30))))</f>
        <v>0</v>
      </c>
      <c r="IG87" s="40">
        <f>IF(IG$7="",0,IF(IG$1=MAX($1:$1),$R65-SUM($T87:IF87),IF(IG$1=1,SUMIFS(65:65,$1:$1,"&gt;="&amp;1,$1:$1,"&lt;="&amp;INT(-$N87/30))+(-$N87/30-INT(-$N87/30))*SUMIFS(65:65,$1:$1,INT(-$N87/30)+1),0)+(-$N87/30-INT(-$N87/30))*SUMIFS(65:65,$1:$1,IG$1+INT(-$N87/30)+1)+(INT(-$N87/30)+1--$N87/30)*SUMIFS(65:65,$1:$1,IG$1+INT(-$N87/30))))</f>
        <v>0</v>
      </c>
      <c r="IH87" s="40">
        <f>IF(IH$7="",0,IF(IH$1=MAX($1:$1),$R65-SUM($T87:IG87),IF(IH$1=1,SUMIFS(65:65,$1:$1,"&gt;="&amp;1,$1:$1,"&lt;="&amp;INT(-$N87/30))+(-$N87/30-INT(-$N87/30))*SUMIFS(65:65,$1:$1,INT(-$N87/30)+1),0)+(-$N87/30-INT(-$N87/30))*SUMIFS(65:65,$1:$1,IH$1+INT(-$N87/30)+1)+(INT(-$N87/30)+1--$N87/30)*SUMIFS(65:65,$1:$1,IH$1+INT(-$N87/30))))</f>
        <v>0</v>
      </c>
      <c r="II87" s="40">
        <f>IF(II$7="",0,IF(II$1=MAX($1:$1),$R65-SUM($T87:IH87),IF(II$1=1,SUMIFS(65:65,$1:$1,"&gt;="&amp;1,$1:$1,"&lt;="&amp;INT(-$N87/30))+(-$N87/30-INT(-$N87/30))*SUMIFS(65:65,$1:$1,INT(-$N87/30)+1),0)+(-$N87/30-INT(-$N87/30))*SUMIFS(65:65,$1:$1,II$1+INT(-$N87/30)+1)+(INT(-$N87/30)+1--$N87/30)*SUMIFS(65:65,$1:$1,II$1+INT(-$N87/30))))</f>
        <v>0</v>
      </c>
      <c r="IJ87" s="40">
        <f>IF(IJ$7="",0,IF(IJ$1=MAX($1:$1),$R65-SUM($T87:II87),IF(IJ$1=1,SUMIFS(65:65,$1:$1,"&gt;="&amp;1,$1:$1,"&lt;="&amp;INT(-$N87/30))+(-$N87/30-INT(-$N87/30))*SUMIFS(65:65,$1:$1,INT(-$N87/30)+1),0)+(-$N87/30-INT(-$N87/30))*SUMIFS(65:65,$1:$1,IJ$1+INT(-$N87/30)+1)+(INT(-$N87/30)+1--$N87/30)*SUMIFS(65:65,$1:$1,IJ$1+INT(-$N87/30))))</f>
        <v>0</v>
      </c>
      <c r="IK87" s="40">
        <f>IF(IK$7="",0,IF(IK$1=MAX($1:$1),$R65-SUM($T87:IJ87),IF(IK$1=1,SUMIFS(65:65,$1:$1,"&gt;="&amp;1,$1:$1,"&lt;="&amp;INT(-$N87/30))+(-$N87/30-INT(-$N87/30))*SUMIFS(65:65,$1:$1,INT(-$N87/30)+1),0)+(-$N87/30-INT(-$N87/30))*SUMIFS(65:65,$1:$1,IK$1+INT(-$N87/30)+1)+(INT(-$N87/30)+1--$N87/30)*SUMIFS(65:65,$1:$1,IK$1+INT(-$N87/30))))</f>
        <v>0</v>
      </c>
      <c r="IL87" s="40">
        <f>IF(IL$7="",0,IF(IL$1=MAX($1:$1),$R65-SUM($T87:IK87),IF(IL$1=1,SUMIFS(65:65,$1:$1,"&gt;="&amp;1,$1:$1,"&lt;="&amp;INT(-$N87/30))+(-$N87/30-INT(-$N87/30))*SUMIFS(65:65,$1:$1,INT(-$N87/30)+1),0)+(-$N87/30-INT(-$N87/30))*SUMIFS(65:65,$1:$1,IL$1+INT(-$N87/30)+1)+(INT(-$N87/30)+1--$N87/30)*SUMIFS(65:65,$1:$1,IL$1+INT(-$N87/30))))</f>
        <v>0</v>
      </c>
      <c r="IM87" s="40">
        <f>IF(IM$7="",0,IF(IM$1=MAX($1:$1),$R65-SUM($T87:IL87),IF(IM$1=1,SUMIFS(65:65,$1:$1,"&gt;="&amp;1,$1:$1,"&lt;="&amp;INT(-$N87/30))+(-$N87/30-INT(-$N87/30))*SUMIFS(65:65,$1:$1,INT(-$N87/30)+1),0)+(-$N87/30-INT(-$N87/30))*SUMIFS(65:65,$1:$1,IM$1+INT(-$N87/30)+1)+(INT(-$N87/30)+1--$N87/30)*SUMIFS(65:65,$1:$1,IM$1+INT(-$N87/30))))</f>
        <v>0</v>
      </c>
      <c r="IN87" s="40">
        <f>IF(IN$7="",0,IF(IN$1=MAX($1:$1),$R65-SUM($T87:IM87),IF(IN$1=1,SUMIFS(65:65,$1:$1,"&gt;="&amp;1,$1:$1,"&lt;="&amp;INT(-$N87/30))+(-$N87/30-INT(-$N87/30))*SUMIFS(65:65,$1:$1,INT(-$N87/30)+1),0)+(-$N87/30-INT(-$N87/30))*SUMIFS(65:65,$1:$1,IN$1+INT(-$N87/30)+1)+(INT(-$N87/30)+1--$N87/30)*SUMIFS(65:65,$1:$1,IN$1+INT(-$N87/30))))</f>
        <v>0</v>
      </c>
      <c r="IO87" s="40">
        <f>IF(IO$7="",0,IF(IO$1=MAX($1:$1),$R65-SUM($T87:IN87),IF(IO$1=1,SUMIFS(65:65,$1:$1,"&gt;="&amp;1,$1:$1,"&lt;="&amp;INT(-$N87/30))+(-$N87/30-INT(-$N87/30))*SUMIFS(65:65,$1:$1,INT(-$N87/30)+1),0)+(-$N87/30-INT(-$N87/30))*SUMIFS(65:65,$1:$1,IO$1+INT(-$N87/30)+1)+(INT(-$N87/30)+1--$N87/30)*SUMIFS(65:65,$1:$1,IO$1+INT(-$N87/30))))</f>
        <v>0</v>
      </c>
      <c r="IP87" s="40">
        <f>IF(IP$7="",0,IF(IP$1=MAX($1:$1),$R65-SUM($T87:IO87),IF(IP$1=1,SUMIFS(65:65,$1:$1,"&gt;="&amp;1,$1:$1,"&lt;="&amp;INT(-$N87/30))+(-$N87/30-INT(-$N87/30))*SUMIFS(65:65,$1:$1,INT(-$N87/30)+1),0)+(-$N87/30-INT(-$N87/30))*SUMIFS(65:65,$1:$1,IP$1+INT(-$N87/30)+1)+(INT(-$N87/30)+1--$N87/30)*SUMIFS(65:65,$1:$1,IP$1+INT(-$N87/30))))</f>
        <v>0</v>
      </c>
      <c r="IQ87" s="40">
        <f>IF(IQ$7="",0,IF(IQ$1=MAX($1:$1),$R65-SUM($T87:IP87),IF(IQ$1=1,SUMIFS(65:65,$1:$1,"&gt;="&amp;1,$1:$1,"&lt;="&amp;INT(-$N87/30))+(-$N87/30-INT(-$N87/30))*SUMIFS(65:65,$1:$1,INT(-$N87/30)+1),0)+(-$N87/30-INT(-$N87/30))*SUMIFS(65:65,$1:$1,IQ$1+INT(-$N87/30)+1)+(INT(-$N87/30)+1--$N87/30)*SUMIFS(65:65,$1:$1,IQ$1+INT(-$N87/30))))</f>
        <v>0</v>
      </c>
      <c r="IR87" s="40">
        <f>IF(IR$7="",0,IF(IR$1=MAX($1:$1),$R65-SUM($T87:IQ87),IF(IR$1=1,SUMIFS(65:65,$1:$1,"&gt;="&amp;1,$1:$1,"&lt;="&amp;INT(-$N87/30))+(-$N87/30-INT(-$N87/30))*SUMIFS(65:65,$1:$1,INT(-$N87/30)+1),0)+(-$N87/30-INT(-$N87/30))*SUMIFS(65:65,$1:$1,IR$1+INT(-$N87/30)+1)+(INT(-$N87/30)+1--$N87/30)*SUMIFS(65:65,$1:$1,IR$1+INT(-$N87/30))))</f>
        <v>0</v>
      </c>
      <c r="IS87" s="40">
        <f>IF(IS$7="",0,IF(IS$1=MAX($1:$1),$R65-SUM($T87:IR87),IF(IS$1=1,SUMIFS(65:65,$1:$1,"&gt;="&amp;1,$1:$1,"&lt;="&amp;INT(-$N87/30))+(-$N87/30-INT(-$N87/30))*SUMIFS(65:65,$1:$1,INT(-$N87/30)+1),0)+(-$N87/30-INT(-$N87/30))*SUMIFS(65:65,$1:$1,IS$1+INT(-$N87/30)+1)+(INT(-$N87/30)+1--$N87/30)*SUMIFS(65:65,$1:$1,IS$1+INT(-$N87/30))))</f>
        <v>0</v>
      </c>
      <c r="IT87" s="40">
        <f>IF(IT$7="",0,IF(IT$1=MAX($1:$1),$R65-SUM($T87:IS87),IF(IT$1=1,SUMIFS(65:65,$1:$1,"&gt;="&amp;1,$1:$1,"&lt;="&amp;INT(-$N87/30))+(-$N87/30-INT(-$N87/30))*SUMIFS(65:65,$1:$1,INT(-$N87/30)+1),0)+(-$N87/30-INT(-$N87/30))*SUMIFS(65:65,$1:$1,IT$1+INT(-$N87/30)+1)+(INT(-$N87/30)+1--$N87/30)*SUMIFS(65:65,$1:$1,IT$1+INT(-$N87/30))))</f>
        <v>0</v>
      </c>
      <c r="IU87" s="40">
        <f>IF(IU$7="",0,IF(IU$1=MAX($1:$1),$R65-SUM($T87:IT87),IF(IU$1=1,SUMIFS(65:65,$1:$1,"&gt;="&amp;1,$1:$1,"&lt;="&amp;INT(-$N87/30))+(-$N87/30-INT(-$N87/30))*SUMIFS(65:65,$1:$1,INT(-$N87/30)+1),0)+(-$N87/30-INT(-$N87/30))*SUMIFS(65:65,$1:$1,IU$1+INT(-$N87/30)+1)+(INT(-$N87/30)+1--$N87/30)*SUMIFS(65:65,$1:$1,IU$1+INT(-$N87/30))))</f>
        <v>0</v>
      </c>
      <c r="IV87" s="40">
        <f>IF(IV$7="",0,IF(IV$1=MAX($1:$1),$R65-SUM($T87:IU87),IF(IV$1=1,SUMIFS(65:65,$1:$1,"&gt;="&amp;1,$1:$1,"&lt;="&amp;INT(-$N87/30))+(-$N87/30-INT(-$N87/30))*SUMIFS(65:65,$1:$1,INT(-$N87/30)+1),0)+(-$N87/30-INT(-$N87/30))*SUMIFS(65:65,$1:$1,IV$1+INT(-$N87/30)+1)+(INT(-$N87/30)+1--$N87/30)*SUMIFS(65:65,$1:$1,IV$1+INT(-$N87/30))))</f>
        <v>0</v>
      </c>
      <c r="IW87" s="40">
        <f>IF(IW$7="",0,IF(IW$1=MAX($1:$1),$R65-SUM($T87:IV87),IF(IW$1=1,SUMIFS(65:65,$1:$1,"&gt;="&amp;1,$1:$1,"&lt;="&amp;INT(-$N87/30))+(-$N87/30-INT(-$N87/30))*SUMIFS(65:65,$1:$1,INT(-$N87/30)+1),0)+(-$N87/30-INT(-$N87/30))*SUMIFS(65:65,$1:$1,IW$1+INT(-$N87/30)+1)+(INT(-$N87/30)+1--$N87/30)*SUMIFS(65:65,$1:$1,IW$1+INT(-$N87/30))))</f>
        <v>0</v>
      </c>
      <c r="IX87" s="40">
        <f>IF(IX$7="",0,IF(IX$1=MAX($1:$1),$R65-SUM($T87:IW87),IF(IX$1=1,SUMIFS(65:65,$1:$1,"&gt;="&amp;1,$1:$1,"&lt;="&amp;INT(-$N87/30))+(-$N87/30-INT(-$N87/30))*SUMIFS(65:65,$1:$1,INT(-$N87/30)+1),0)+(-$N87/30-INT(-$N87/30))*SUMIFS(65:65,$1:$1,IX$1+INT(-$N87/30)+1)+(INT(-$N87/30)+1--$N87/30)*SUMIFS(65:65,$1:$1,IX$1+INT(-$N87/30))))</f>
        <v>0</v>
      </c>
      <c r="IY87" s="40">
        <f>IF(IY$7="",0,IF(IY$1=MAX($1:$1),$R65-SUM($T87:IX87),IF(IY$1=1,SUMIFS(65:65,$1:$1,"&gt;="&amp;1,$1:$1,"&lt;="&amp;INT(-$N87/30))+(-$N87/30-INT(-$N87/30))*SUMIFS(65:65,$1:$1,INT(-$N87/30)+1),0)+(-$N87/30-INT(-$N87/30))*SUMIFS(65:65,$1:$1,IY$1+INT(-$N87/30)+1)+(INT(-$N87/30)+1--$N87/30)*SUMIFS(65:65,$1:$1,IY$1+INT(-$N87/30))))</f>
        <v>0</v>
      </c>
      <c r="IZ87" s="40">
        <f>IF(IZ$7="",0,IF(IZ$1=MAX($1:$1),$R65-SUM($T87:IY87),IF(IZ$1=1,SUMIFS(65:65,$1:$1,"&gt;="&amp;1,$1:$1,"&lt;="&amp;INT(-$N87/30))+(-$N87/30-INT(-$N87/30))*SUMIFS(65:65,$1:$1,INT(-$N87/30)+1),0)+(-$N87/30-INT(-$N87/30))*SUMIFS(65:65,$1:$1,IZ$1+INT(-$N87/30)+1)+(INT(-$N87/30)+1--$N87/30)*SUMIFS(65:65,$1:$1,IZ$1+INT(-$N87/30))))</f>
        <v>0</v>
      </c>
      <c r="JA87" s="40">
        <f>IF(JA$7="",0,IF(JA$1=MAX($1:$1),$R65-SUM($T87:IZ87),IF(JA$1=1,SUMIFS(65:65,$1:$1,"&gt;="&amp;1,$1:$1,"&lt;="&amp;INT(-$N87/30))+(-$N87/30-INT(-$N87/30))*SUMIFS(65:65,$1:$1,INT(-$N87/30)+1),0)+(-$N87/30-INT(-$N87/30))*SUMIFS(65:65,$1:$1,JA$1+INT(-$N87/30)+1)+(INT(-$N87/30)+1--$N87/30)*SUMIFS(65:65,$1:$1,JA$1+INT(-$N87/30))))</f>
        <v>0</v>
      </c>
      <c r="JB87" s="40">
        <f>IF(JB$7="",0,IF(JB$1=MAX($1:$1),$R65-SUM($T87:JA87),IF(JB$1=1,SUMIFS(65:65,$1:$1,"&gt;="&amp;1,$1:$1,"&lt;="&amp;INT(-$N87/30))+(-$N87/30-INT(-$N87/30))*SUMIFS(65:65,$1:$1,INT(-$N87/30)+1),0)+(-$N87/30-INT(-$N87/30))*SUMIFS(65:65,$1:$1,JB$1+INT(-$N87/30)+1)+(INT(-$N87/30)+1--$N87/30)*SUMIFS(65:65,$1:$1,JB$1+INT(-$N87/30))))</f>
        <v>0</v>
      </c>
      <c r="JC87" s="40">
        <f>IF(JC$7="",0,IF(JC$1=MAX($1:$1),$R65-SUM($T87:JB87),IF(JC$1=1,SUMIFS(65:65,$1:$1,"&gt;="&amp;1,$1:$1,"&lt;="&amp;INT(-$N87/30))+(-$N87/30-INT(-$N87/30))*SUMIFS(65:65,$1:$1,INT(-$N87/30)+1),0)+(-$N87/30-INT(-$N87/30))*SUMIFS(65:65,$1:$1,JC$1+INT(-$N87/30)+1)+(INT(-$N87/30)+1--$N87/30)*SUMIFS(65:65,$1:$1,JC$1+INT(-$N87/30))))</f>
        <v>0</v>
      </c>
      <c r="JD87" s="40">
        <f>IF(JD$7="",0,IF(JD$1=MAX($1:$1),$R65-SUM($T87:JC87),IF(JD$1=1,SUMIFS(65:65,$1:$1,"&gt;="&amp;1,$1:$1,"&lt;="&amp;INT(-$N87/30))+(-$N87/30-INT(-$N87/30))*SUMIFS(65:65,$1:$1,INT(-$N87/30)+1),0)+(-$N87/30-INT(-$N87/30))*SUMIFS(65:65,$1:$1,JD$1+INT(-$N87/30)+1)+(INT(-$N87/30)+1--$N87/30)*SUMIFS(65:65,$1:$1,JD$1+INT(-$N87/30))))</f>
        <v>0</v>
      </c>
      <c r="JE87" s="40">
        <f>IF(JE$7="",0,IF(JE$1=MAX($1:$1),$R65-SUM($T87:JD87),IF(JE$1=1,SUMIFS(65:65,$1:$1,"&gt;="&amp;1,$1:$1,"&lt;="&amp;INT(-$N87/30))+(-$N87/30-INT(-$N87/30))*SUMIFS(65:65,$1:$1,INT(-$N87/30)+1),0)+(-$N87/30-INT(-$N87/30))*SUMIFS(65:65,$1:$1,JE$1+INT(-$N87/30)+1)+(INT(-$N87/30)+1--$N87/30)*SUMIFS(65:65,$1:$1,JE$1+INT(-$N87/30))))</f>
        <v>0</v>
      </c>
      <c r="JF87" s="40">
        <f>IF(JF$7="",0,IF(JF$1=MAX($1:$1),$R65-SUM($T87:JE87),IF(JF$1=1,SUMIFS(65:65,$1:$1,"&gt;="&amp;1,$1:$1,"&lt;="&amp;INT(-$N87/30))+(-$N87/30-INT(-$N87/30))*SUMIFS(65:65,$1:$1,INT(-$N87/30)+1),0)+(-$N87/30-INT(-$N87/30))*SUMIFS(65:65,$1:$1,JF$1+INT(-$N87/30)+1)+(INT(-$N87/30)+1--$N87/30)*SUMIFS(65:65,$1:$1,JF$1+INT(-$N87/30))))</f>
        <v>0</v>
      </c>
      <c r="JG87" s="40">
        <f>IF(JG$7="",0,IF(JG$1=MAX($1:$1),$R65-SUM($T87:JF87),IF(JG$1=1,SUMIFS(65:65,$1:$1,"&gt;="&amp;1,$1:$1,"&lt;="&amp;INT(-$N87/30))+(-$N87/30-INT(-$N87/30))*SUMIFS(65:65,$1:$1,INT(-$N87/30)+1),0)+(-$N87/30-INT(-$N87/30))*SUMIFS(65:65,$1:$1,JG$1+INT(-$N87/30)+1)+(INT(-$N87/30)+1--$N87/30)*SUMIFS(65:65,$1:$1,JG$1+INT(-$N87/30))))</f>
        <v>0</v>
      </c>
      <c r="JH87" s="40">
        <f>IF(JH$7="",0,IF(JH$1=MAX($1:$1),$R65-SUM($T87:JG87),IF(JH$1=1,SUMIFS(65:65,$1:$1,"&gt;="&amp;1,$1:$1,"&lt;="&amp;INT(-$N87/30))+(-$N87/30-INT(-$N87/30))*SUMIFS(65:65,$1:$1,INT(-$N87/30)+1),0)+(-$N87/30-INT(-$N87/30))*SUMIFS(65:65,$1:$1,JH$1+INT(-$N87/30)+1)+(INT(-$N87/30)+1--$N87/30)*SUMIFS(65:65,$1:$1,JH$1+INT(-$N87/30))))</f>
        <v>0</v>
      </c>
      <c r="JI87" s="40">
        <f>IF(JI$7="",0,IF(JI$1=MAX($1:$1),$R65-SUM($T87:JH87),IF(JI$1=1,SUMIFS(65:65,$1:$1,"&gt;="&amp;1,$1:$1,"&lt;="&amp;INT(-$N87/30))+(-$N87/30-INT(-$N87/30))*SUMIFS(65:65,$1:$1,INT(-$N87/30)+1),0)+(-$N87/30-INT(-$N87/30))*SUMIFS(65:65,$1:$1,JI$1+INT(-$N87/30)+1)+(INT(-$N87/30)+1--$N87/30)*SUMIFS(65:65,$1:$1,JI$1+INT(-$N87/30))))</f>
        <v>0</v>
      </c>
      <c r="JJ87" s="40">
        <f>IF(JJ$7="",0,IF(JJ$1=MAX($1:$1),$R65-SUM($T87:JI87),IF(JJ$1=1,SUMIFS(65:65,$1:$1,"&gt;="&amp;1,$1:$1,"&lt;="&amp;INT(-$N87/30))+(-$N87/30-INT(-$N87/30))*SUMIFS(65:65,$1:$1,INT(-$N87/30)+1),0)+(-$N87/30-INT(-$N87/30))*SUMIFS(65:65,$1:$1,JJ$1+INT(-$N87/30)+1)+(INT(-$N87/30)+1--$N87/30)*SUMIFS(65:65,$1:$1,JJ$1+INT(-$N87/30))))</f>
        <v>0</v>
      </c>
      <c r="JK87" s="40">
        <f>IF(JK$7="",0,IF(JK$1=MAX($1:$1),$R65-SUM($T87:JJ87),IF(JK$1=1,SUMIFS(65:65,$1:$1,"&gt;="&amp;1,$1:$1,"&lt;="&amp;INT(-$N87/30))+(-$N87/30-INT(-$N87/30))*SUMIFS(65:65,$1:$1,INT(-$N87/30)+1),0)+(-$N87/30-INT(-$N87/30))*SUMIFS(65:65,$1:$1,JK$1+INT(-$N87/30)+1)+(INT(-$N87/30)+1--$N87/30)*SUMIFS(65:65,$1:$1,JK$1+INT(-$N87/30))))</f>
        <v>0</v>
      </c>
      <c r="JL87" s="40">
        <f>IF(JL$7="",0,IF(JL$1=MAX($1:$1),$R65-SUM($T87:JK87),IF(JL$1=1,SUMIFS(65:65,$1:$1,"&gt;="&amp;1,$1:$1,"&lt;="&amp;INT(-$N87/30))+(-$N87/30-INT(-$N87/30))*SUMIFS(65:65,$1:$1,INT(-$N87/30)+1),0)+(-$N87/30-INT(-$N87/30))*SUMIFS(65:65,$1:$1,JL$1+INT(-$N87/30)+1)+(INT(-$N87/30)+1--$N87/30)*SUMIFS(65:65,$1:$1,JL$1+INT(-$N87/30))))</f>
        <v>0</v>
      </c>
      <c r="JM87" s="40">
        <f>IF(JM$7="",0,IF(JM$1=MAX($1:$1),$R65-SUM($T87:JL87),IF(JM$1=1,SUMIFS(65:65,$1:$1,"&gt;="&amp;1,$1:$1,"&lt;="&amp;INT(-$N87/30))+(-$N87/30-INT(-$N87/30))*SUMIFS(65:65,$1:$1,INT(-$N87/30)+1),0)+(-$N87/30-INT(-$N87/30))*SUMIFS(65:65,$1:$1,JM$1+INT(-$N87/30)+1)+(INT(-$N87/30)+1--$N87/30)*SUMIFS(65:65,$1:$1,JM$1+INT(-$N87/30))))</f>
        <v>0</v>
      </c>
      <c r="JN87" s="40">
        <f>IF(JN$7="",0,IF(JN$1=MAX($1:$1),$R65-SUM($T87:JM87),IF(JN$1=1,SUMIFS(65:65,$1:$1,"&gt;="&amp;1,$1:$1,"&lt;="&amp;INT(-$N87/30))+(-$N87/30-INT(-$N87/30))*SUMIFS(65:65,$1:$1,INT(-$N87/30)+1),0)+(-$N87/30-INT(-$N87/30))*SUMIFS(65:65,$1:$1,JN$1+INT(-$N87/30)+1)+(INT(-$N87/30)+1--$N87/30)*SUMIFS(65:65,$1:$1,JN$1+INT(-$N87/30))))</f>
        <v>0</v>
      </c>
      <c r="JO87" s="40">
        <f>IF(JO$7="",0,IF(JO$1=MAX($1:$1),$R65-SUM($T87:JN87),IF(JO$1=1,SUMIFS(65:65,$1:$1,"&gt;="&amp;1,$1:$1,"&lt;="&amp;INT(-$N87/30))+(-$N87/30-INT(-$N87/30))*SUMIFS(65:65,$1:$1,INT(-$N87/30)+1),0)+(-$N87/30-INT(-$N87/30))*SUMIFS(65:65,$1:$1,JO$1+INT(-$N87/30)+1)+(INT(-$N87/30)+1--$N87/30)*SUMIFS(65:65,$1:$1,JO$1+INT(-$N87/30))))</f>
        <v>0</v>
      </c>
      <c r="JP87" s="40">
        <f>IF(JP$7="",0,IF(JP$1=MAX($1:$1),$R65-SUM($T87:JO87),IF(JP$1=1,SUMIFS(65:65,$1:$1,"&gt;="&amp;1,$1:$1,"&lt;="&amp;INT(-$N87/30))+(-$N87/30-INT(-$N87/30))*SUMIFS(65:65,$1:$1,INT(-$N87/30)+1),0)+(-$N87/30-INT(-$N87/30))*SUMIFS(65:65,$1:$1,JP$1+INT(-$N87/30)+1)+(INT(-$N87/30)+1--$N87/30)*SUMIFS(65:65,$1:$1,JP$1+INT(-$N87/30))))</f>
        <v>0</v>
      </c>
      <c r="JQ87" s="40">
        <f>IF(JQ$7="",0,IF(JQ$1=MAX($1:$1),$R65-SUM($T87:JP87),IF(JQ$1=1,SUMIFS(65:65,$1:$1,"&gt;="&amp;1,$1:$1,"&lt;="&amp;INT(-$N87/30))+(-$N87/30-INT(-$N87/30))*SUMIFS(65:65,$1:$1,INT(-$N87/30)+1),0)+(-$N87/30-INT(-$N87/30))*SUMIFS(65:65,$1:$1,JQ$1+INT(-$N87/30)+1)+(INT(-$N87/30)+1--$N87/30)*SUMIFS(65:65,$1:$1,JQ$1+INT(-$N87/30))))</f>
        <v>0</v>
      </c>
      <c r="JR87" s="40">
        <f>IF(JR$7="",0,IF(JR$1=MAX($1:$1),$R65-SUM($T87:JQ87),IF(JR$1=1,SUMIFS(65:65,$1:$1,"&gt;="&amp;1,$1:$1,"&lt;="&amp;INT(-$N87/30))+(-$N87/30-INT(-$N87/30))*SUMIFS(65:65,$1:$1,INT(-$N87/30)+1),0)+(-$N87/30-INT(-$N87/30))*SUMIFS(65:65,$1:$1,JR$1+INT(-$N87/30)+1)+(INT(-$N87/30)+1--$N87/30)*SUMIFS(65:65,$1:$1,JR$1+INT(-$N87/30))))</f>
        <v>0</v>
      </c>
      <c r="JS87" s="40">
        <f>IF(JS$7="",0,IF(JS$1=MAX($1:$1),$R65-SUM($T87:JR87),IF(JS$1=1,SUMIFS(65:65,$1:$1,"&gt;="&amp;1,$1:$1,"&lt;="&amp;INT(-$N87/30))+(-$N87/30-INT(-$N87/30))*SUMIFS(65:65,$1:$1,INT(-$N87/30)+1),0)+(-$N87/30-INT(-$N87/30))*SUMIFS(65:65,$1:$1,JS$1+INT(-$N87/30)+1)+(INT(-$N87/30)+1--$N87/30)*SUMIFS(65:65,$1:$1,JS$1+INT(-$N87/30))))</f>
        <v>0</v>
      </c>
      <c r="JT87" s="40">
        <f>IF(JT$7="",0,IF(JT$1=MAX($1:$1),$R65-SUM($T87:JS87),IF(JT$1=1,SUMIFS(65:65,$1:$1,"&gt;="&amp;1,$1:$1,"&lt;="&amp;INT(-$N87/30))+(-$N87/30-INT(-$N87/30))*SUMIFS(65:65,$1:$1,INT(-$N87/30)+1),0)+(-$N87/30-INT(-$N87/30))*SUMIFS(65:65,$1:$1,JT$1+INT(-$N87/30)+1)+(INT(-$N87/30)+1--$N87/30)*SUMIFS(65:65,$1:$1,JT$1+INT(-$N87/30))))</f>
        <v>0</v>
      </c>
      <c r="JU87" s="40">
        <f>IF(JU$7="",0,IF(JU$1=MAX($1:$1),$R65-SUM($T87:JT87),IF(JU$1=1,SUMIFS(65:65,$1:$1,"&gt;="&amp;1,$1:$1,"&lt;="&amp;INT(-$N87/30))+(-$N87/30-INT(-$N87/30))*SUMIFS(65:65,$1:$1,INT(-$N87/30)+1),0)+(-$N87/30-INT(-$N87/30))*SUMIFS(65:65,$1:$1,JU$1+INT(-$N87/30)+1)+(INT(-$N87/30)+1--$N87/30)*SUMIFS(65:65,$1:$1,JU$1+INT(-$N87/30))))</f>
        <v>0</v>
      </c>
      <c r="JV87" s="40">
        <f>IF(JV$7="",0,IF(JV$1=MAX($1:$1),$R65-SUM($T87:JU87),IF(JV$1=1,SUMIFS(65:65,$1:$1,"&gt;="&amp;1,$1:$1,"&lt;="&amp;INT(-$N87/30))+(-$N87/30-INT(-$N87/30))*SUMIFS(65:65,$1:$1,INT(-$N87/30)+1),0)+(-$N87/30-INT(-$N87/30))*SUMIFS(65:65,$1:$1,JV$1+INT(-$N87/30)+1)+(INT(-$N87/30)+1--$N87/30)*SUMIFS(65:65,$1:$1,JV$1+INT(-$N87/30))))</f>
        <v>0</v>
      </c>
      <c r="JW87" s="40">
        <f>IF(JW$7="",0,IF(JW$1=MAX($1:$1),$R65-SUM($T87:JV87),IF(JW$1=1,SUMIFS(65:65,$1:$1,"&gt;="&amp;1,$1:$1,"&lt;="&amp;INT(-$N87/30))+(-$N87/30-INT(-$N87/30))*SUMIFS(65:65,$1:$1,INT(-$N87/30)+1),0)+(-$N87/30-INT(-$N87/30))*SUMIFS(65:65,$1:$1,JW$1+INT(-$N87/30)+1)+(INT(-$N87/30)+1--$N87/30)*SUMIFS(65:65,$1:$1,JW$1+INT(-$N87/30))))</f>
        <v>0</v>
      </c>
      <c r="JX87" s="40">
        <f>IF(JX$7="",0,IF(JX$1=MAX($1:$1),$R65-SUM($T87:JW87),IF(JX$1=1,SUMIFS(65:65,$1:$1,"&gt;="&amp;1,$1:$1,"&lt;="&amp;INT(-$N87/30))+(-$N87/30-INT(-$N87/30))*SUMIFS(65:65,$1:$1,INT(-$N87/30)+1),0)+(-$N87/30-INT(-$N87/30))*SUMIFS(65:65,$1:$1,JX$1+INT(-$N87/30)+1)+(INT(-$N87/30)+1--$N87/30)*SUMIFS(65:65,$1:$1,JX$1+INT(-$N87/30))))</f>
        <v>0</v>
      </c>
      <c r="JY87" s="40">
        <f>IF(JY$7="",0,IF(JY$1=MAX($1:$1),$R65-SUM($T87:JX87),IF(JY$1=1,SUMIFS(65:65,$1:$1,"&gt;="&amp;1,$1:$1,"&lt;="&amp;INT(-$N87/30))+(-$N87/30-INT(-$N87/30))*SUMIFS(65:65,$1:$1,INT(-$N87/30)+1),0)+(-$N87/30-INT(-$N87/30))*SUMIFS(65:65,$1:$1,JY$1+INT(-$N87/30)+1)+(INT(-$N87/30)+1--$N87/30)*SUMIFS(65:65,$1:$1,JY$1+INT(-$N87/30))))</f>
        <v>0</v>
      </c>
      <c r="JZ87" s="40">
        <f>IF(JZ$7="",0,IF(JZ$1=MAX($1:$1),$R65-SUM($T87:JY87),IF(JZ$1=1,SUMIFS(65:65,$1:$1,"&gt;="&amp;1,$1:$1,"&lt;="&amp;INT(-$N87/30))+(-$N87/30-INT(-$N87/30))*SUMIFS(65:65,$1:$1,INT(-$N87/30)+1),0)+(-$N87/30-INT(-$N87/30))*SUMIFS(65:65,$1:$1,JZ$1+INT(-$N87/30)+1)+(INT(-$N87/30)+1--$N87/30)*SUMIFS(65:65,$1:$1,JZ$1+INT(-$N87/30))))</f>
        <v>0</v>
      </c>
      <c r="KA87" s="40">
        <f>IF(KA$7="",0,IF(KA$1=MAX($1:$1),$R65-SUM($T87:JZ87),IF(KA$1=1,SUMIFS(65:65,$1:$1,"&gt;="&amp;1,$1:$1,"&lt;="&amp;INT(-$N87/30))+(-$N87/30-INT(-$N87/30))*SUMIFS(65:65,$1:$1,INT(-$N87/30)+1),0)+(-$N87/30-INT(-$N87/30))*SUMIFS(65:65,$1:$1,KA$1+INT(-$N87/30)+1)+(INT(-$N87/30)+1--$N87/30)*SUMIFS(65:65,$1:$1,KA$1+INT(-$N87/30))))</f>
        <v>0</v>
      </c>
      <c r="KB87" s="40">
        <f>IF(KB$7="",0,IF(KB$1=MAX($1:$1),$R65-SUM($T87:KA87),IF(KB$1=1,SUMIFS(65:65,$1:$1,"&gt;="&amp;1,$1:$1,"&lt;="&amp;INT(-$N87/30))+(-$N87/30-INT(-$N87/30))*SUMIFS(65:65,$1:$1,INT(-$N87/30)+1),0)+(-$N87/30-INT(-$N87/30))*SUMIFS(65:65,$1:$1,KB$1+INT(-$N87/30)+1)+(INT(-$N87/30)+1--$N87/30)*SUMIFS(65:65,$1:$1,KB$1+INT(-$N87/30))))</f>
        <v>0</v>
      </c>
      <c r="KC87" s="40">
        <f>IF(KC$7="",0,IF(KC$1=MAX($1:$1),$R65-SUM($T87:KB87),IF(KC$1=1,SUMIFS(65:65,$1:$1,"&gt;="&amp;1,$1:$1,"&lt;="&amp;INT(-$N87/30))+(-$N87/30-INT(-$N87/30))*SUMIFS(65:65,$1:$1,INT(-$N87/30)+1),0)+(-$N87/30-INT(-$N87/30))*SUMIFS(65:65,$1:$1,KC$1+INT(-$N87/30)+1)+(INT(-$N87/30)+1--$N87/30)*SUMIFS(65:65,$1:$1,KC$1+INT(-$N87/30))))</f>
        <v>0</v>
      </c>
      <c r="KD87" s="40">
        <f>IF(KD$7="",0,IF(KD$1=MAX($1:$1),$R65-SUM($T87:KC87),IF(KD$1=1,SUMIFS(65:65,$1:$1,"&gt;="&amp;1,$1:$1,"&lt;="&amp;INT(-$N87/30))+(-$N87/30-INT(-$N87/30))*SUMIFS(65:65,$1:$1,INT(-$N87/30)+1),0)+(-$N87/30-INT(-$N87/30))*SUMIFS(65:65,$1:$1,KD$1+INT(-$N87/30)+1)+(INT(-$N87/30)+1--$N87/30)*SUMIFS(65:65,$1:$1,KD$1+INT(-$N87/30))))</f>
        <v>0</v>
      </c>
      <c r="KE87" s="40">
        <f>IF(KE$7="",0,IF(KE$1=MAX($1:$1),$R65-SUM($T87:KD87),IF(KE$1=1,SUMIFS(65:65,$1:$1,"&gt;="&amp;1,$1:$1,"&lt;="&amp;INT(-$N87/30))+(-$N87/30-INT(-$N87/30))*SUMIFS(65:65,$1:$1,INT(-$N87/30)+1),0)+(-$N87/30-INT(-$N87/30))*SUMIFS(65:65,$1:$1,KE$1+INT(-$N87/30)+1)+(INT(-$N87/30)+1--$N87/30)*SUMIFS(65:65,$1:$1,KE$1+INT(-$N87/30))))</f>
        <v>0</v>
      </c>
      <c r="KF87" s="40">
        <f>IF(KF$7="",0,IF(KF$1=MAX($1:$1),$R65-SUM($T87:KE87),IF(KF$1=1,SUMIFS(65:65,$1:$1,"&gt;="&amp;1,$1:$1,"&lt;="&amp;INT(-$N87/30))+(-$N87/30-INT(-$N87/30))*SUMIFS(65:65,$1:$1,INT(-$N87/30)+1),0)+(-$N87/30-INT(-$N87/30))*SUMIFS(65:65,$1:$1,KF$1+INT(-$N87/30)+1)+(INT(-$N87/30)+1--$N87/30)*SUMIFS(65:65,$1:$1,KF$1+INT(-$N87/30))))</f>
        <v>0</v>
      </c>
      <c r="KG87" s="40">
        <f>IF(KG$7="",0,IF(KG$1=MAX($1:$1),$R65-SUM($T87:KF87),IF(KG$1=1,SUMIFS(65:65,$1:$1,"&gt;="&amp;1,$1:$1,"&lt;="&amp;INT(-$N87/30))+(-$N87/30-INT(-$N87/30))*SUMIFS(65:65,$1:$1,INT(-$N87/30)+1),0)+(-$N87/30-INT(-$N87/30))*SUMIFS(65:65,$1:$1,KG$1+INT(-$N87/30)+1)+(INT(-$N87/30)+1--$N87/30)*SUMIFS(65:65,$1:$1,KG$1+INT(-$N87/30))))</f>
        <v>0</v>
      </c>
      <c r="KH87" s="40">
        <f>IF(KH$7="",0,IF(KH$1=MAX($1:$1),$R65-SUM($T87:KG87),IF(KH$1=1,SUMIFS(65:65,$1:$1,"&gt;="&amp;1,$1:$1,"&lt;="&amp;INT(-$N87/30))+(-$N87/30-INT(-$N87/30))*SUMIFS(65:65,$1:$1,INT(-$N87/30)+1),0)+(-$N87/30-INT(-$N87/30))*SUMIFS(65:65,$1:$1,KH$1+INT(-$N87/30)+1)+(INT(-$N87/30)+1--$N87/30)*SUMIFS(65:65,$1:$1,KH$1+INT(-$N87/30))))</f>
        <v>0</v>
      </c>
      <c r="KI87" s="40">
        <f>IF(KI$7="",0,IF(KI$1=MAX($1:$1),$R65-SUM($T87:KH87),IF(KI$1=1,SUMIFS(65:65,$1:$1,"&gt;="&amp;1,$1:$1,"&lt;="&amp;INT(-$N87/30))+(-$N87/30-INT(-$N87/30))*SUMIFS(65:65,$1:$1,INT(-$N87/30)+1),0)+(-$N87/30-INT(-$N87/30))*SUMIFS(65:65,$1:$1,KI$1+INT(-$N87/30)+1)+(INT(-$N87/30)+1--$N87/30)*SUMIFS(65:65,$1:$1,KI$1+INT(-$N87/30))))</f>
        <v>0</v>
      </c>
      <c r="KJ87" s="40">
        <f>IF(KJ$7="",0,IF(KJ$1=MAX($1:$1),$R65-SUM($T87:KI87),IF(KJ$1=1,SUMIFS(65:65,$1:$1,"&gt;="&amp;1,$1:$1,"&lt;="&amp;INT(-$N87/30))+(-$N87/30-INT(-$N87/30))*SUMIFS(65:65,$1:$1,INT(-$N87/30)+1),0)+(-$N87/30-INT(-$N87/30))*SUMIFS(65:65,$1:$1,KJ$1+INT(-$N87/30)+1)+(INT(-$N87/30)+1--$N87/30)*SUMIFS(65:65,$1:$1,KJ$1+INT(-$N87/30))))</f>
        <v>0</v>
      </c>
      <c r="KK87" s="40">
        <f>IF(KK$7="",0,IF(KK$1=MAX($1:$1),$R65-SUM($T87:KJ87),IF(KK$1=1,SUMIFS(65:65,$1:$1,"&gt;="&amp;1,$1:$1,"&lt;="&amp;INT(-$N87/30))+(-$N87/30-INT(-$N87/30))*SUMIFS(65:65,$1:$1,INT(-$N87/30)+1),0)+(-$N87/30-INT(-$N87/30))*SUMIFS(65:65,$1:$1,KK$1+INT(-$N87/30)+1)+(INT(-$N87/30)+1--$N87/30)*SUMIFS(65:65,$1:$1,KK$1+INT(-$N87/30))))</f>
        <v>0</v>
      </c>
      <c r="KL87" s="40">
        <f>IF(KL$7="",0,IF(KL$1=MAX($1:$1),$R65-SUM($T87:KK87),IF(KL$1=1,SUMIFS(65:65,$1:$1,"&gt;="&amp;1,$1:$1,"&lt;="&amp;INT(-$N87/30))+(-$N87/30-INT(-$N87/30))*SUMIFS(65:65,$1:$1,INT(-$N87/30)+1),0)+(-$N87/30-INT(-$N87/30))*SUMIFS(65:65,$1:$1,KL$1+INT(-$N87/30)+1)+(INT(-$N87/30)+1--$N87/30)*SUMIFS(65:65,$1:$1,KL$1+INT(-$N87/30))))</f>
        <v>0</v>
      </c>
      <c r="KM87" s="40">
        <f>IF(KM$7="",0,IF(KM$1=MAX($1:$1),$R65-SUM($T87:KL87),IF(KM$1=1,SUMIFS(65:65,$1:$1,"&gt;="&amp;1,$1:$1,"&lt;="&amp;INT(-$N87/30))+(-$N87/30-INT(-$N87/30))*SUMIFS(65:65,$1:$1,INT(-$N87/30)+1),0)+(-$N87/30-INT(-$N87/30))*SUMIFS(65:65,$1:$1,KM$1+INT(-$N87/30)+1)+(INT(-$N87/30)+1--$N87/30)*SUMIFS(65:65,$1:$1,KM$1+INT(-$N87/30))))</f>
        <v>0</v>
      </c>
      <c r="KN87" s="40">
        <f>IF(KN$7="",0,IF(KN$1=MAX($1:$1),$R65-SUM($T87:KM87),IF(KN$1=1,SUMIFS(65:65,$1:$1,"&gt;="&amp;1,$1:$1,"&lt;="&amp;INT(-$N87/30))+(-$N87/30-INT(-$N87/30))*SUMIFS(65:65,$1:$1,INT(-$N87/30)+1),0)+(-$N87/30-INT(-$N87/30))*SUMIFS(65:65,$1:$1,KN$1+INT(-$N87/30)+1)+(INT(-$N87/30)+1--$N87/30)*SUMIFS(65:65,$1:$1,KN$1+INT(-$N87/30))))</f>
        <v>0</v>
      </c>
      <c r="KO87" s="40">
        <f>IF(KO$7="",0,IF(KO$1=MAX($1:$1),$R65-SUM($T87:KN87),IF(KO$1=1,SUMIFS(65:65,$1:$1,"&gt;="&amp;1,$1:$1,"&lt;="&amp;INT(-$N87/30))+(-$N87/30-INT(-$N87/30))*SUMIFS(65:65,$1:$1,INT(-$N87/30)+1),0)+(-$N87/30-INT(-$N87/30))*SUMIFS(65:65,$1:$1,KO$1+INT(-$N87/30)+1)+(INT(-$N87/30)+1--$N87/30)*SUMIFS(65:65,$1:$1,KO$1+INT(-$N87/30))))</f>
        <v>0</v>
      </c>
      <c r="KP87" s="40">
        <f>IF(KP$7="",0,IF(KP$1=MAX($1:$1),$R65-SUM($T87:KO87),IF(KP$1=1,SUMIFS(65:65,$1:$1,"&gt;="&amp;1,$1:$1,"&lt;="&amp;INT(-$N87/30))+(-$N87/30-INT(-$N87/30))*SUMIFS(65:65,$1:$1,INT(-$N87/30)+1),0)+(-$N87/30-INT(-$N87/30))*SUMIFS(65:65,$1:$1,KP$1+INT(-$N87/30)+1)+(INT(-$N87/30)+1--$N87/30)*SUMIFS(65:65,$1:$1,KP$1+INT(-$N87/30))))</f>
        <v>0</v>
      </c>
      <c r="KQ87" s="40">
        <f>IF(KQ$7="",0,IF(KQ$1=MAX($1:$1),$R65-SUM($T87:KP87),IF(KQ$1=1,SUMIFS(65:65,$1:$1,"&gt;="&amp;1,$1:$1,"&lt;="&amp;INT(-$N87/30))+(-$N87/30-INT(-$N87/30))*SUMIFS(65:65,$1:$1,INT(-$N87/30)+1),0)+(-$N87/30-INT(-$N87/30))*SUMIFS(65:65,$1:$1,KQ$1+INT(-$N87/30)+1)+(INT(-$N87/30)+1--$N87/30)*SUMIFS(65:65,$1:$1,KQ$1+INT(-$N87/30))))</f>
        <v>0</v>
      </c>
      <c r="KR87" s="40">
        <f>IF(KR$7="",0,IF(KR$1=MAX($1:$1),$R65-SUM($T87:KQ87),IF(KR$1=1,SUMIFS(65:65,$1:$1,"&gt;="&amp;1,$1:$1,"&lt;="&amp;INT(-$N87/30))+(-$N87/30-INT(-$N87/30))*SUMIFS(65:65,$1:$1,INT(-$N87/30)+1),0)+(-$N87/30-INT(-$N87/30))*SUMIFS(65:65,$1:$1,KR$1+INT(-$N87/30)+1)+(INT(-$N87/30)+1--$N87/30)*SUMIFS(65:65,$1:$1,KR$1+INT(-$N87/30))))</f>
        <v>0</v>
      </c>
      <c r="KS87" s="40">
        <f>IF(KS$7="",0,IF(KS$1=MAX($1:$1),$R65-SUM($T87:KR87),IF(KS$1=1,SUMIFS(65:65,$1:$1,"&gt;="&amp;1,$1:$1,"&lt;="&amp;INT(-$N87/30))+(-$N87/30-INT(-$N87/30))*SUMIFS(65:65,$1:$1,INT(-$N87/30)+1),0)+(-$N87/30-INT(-$N87/30))*SUMIFS(65:65,$1:$1,KS$1+INT(-$N87/30)+1)+(INT(-$N87/30)+1--$N87/30)*SUMIFS(65:65,$1:$1,KS$1+INT(-$N87/30))))</f>
        <v>0</v>
      </c>
      <c r="KT87" s="40">
        <f>IF(KT$7="",0,IF(KT$1=MAX($1:$1),$R65-SUM($T87:KS87),IF(KT$1=1,SUMIFS(65:65,$1:$1,"&gt;="&amp;1,$1:$1,"&lt;="&amp;INT(-$N87/30))+(-$N87/30-INT(-$N87/30))*SUMIFS(65:65,$1:$1,INT(-$N87/30)+1),0)+(-$N87/30-INT(-$N87/30))*SUMIFS(65:65,$1:$1,KT$1+INT(-$N87/30)+1)+(INT(-$N87/30)+1--$N87/30)*SUMIFS(65:65,$1:$1,KT$1+INT(-$N87/30))))</f>
        <v>0</v>
      </c>
      <c r="KU87" s="40">
        <f>IF(KU$7="",0,IF(KU$1=MAX($1:$1),$R65-SUM($T87:KT87),IF(KU$1=1,SUMIFS(65:65,$1:$1,"&gt;="&amp;1,$1:$1,"&lt;="&amp;INT(-$N87/30))+(-$N87/30-INT(-$N87/30))*SUMIFS(65:65,$1:$1,INT(-$N87/30)+1),0)+(-$N87/30-INT(-$N87/30))*SUMIFS(65:65,$1:$1,KU$1+INT(-$N87/30)+1)+(INT(-$N87/30)+1--$N87/30)*SUMIFS(65:65,$1:$1,KU$1+INT(-$N87/30))))</f>
        <v>0</v>
      </c>
      <c r="KV87" s="40">
        <f>IF(KV$7="",0,IF(KV$1=MAX($1:$1),$R65-SUM($T87:KU87),IF(KV$1=1,SUMIFS(65:65,$1:$1,"&gt;="&amp;1,$1:$1,"&lt;="&amp;INT(-$N87/30))+(-$N87/30-INT(-$N87/30))*SUMIFS(65:65,$1:$1,INT(-$N87/30)+1),0)+(-$N87/30-INT(-$N87/30))*SUMIFS(65:65,$1:$1,KV$1+INT(-$N87/30)+1)+(INT(-$N87/30)+1--$N87/30)*SUMIFS(65:65,$1:$1,KV$1+INT(-$N87/30))))</f>
        <v>0</v>
      </c>
      <c r="KW87" s="1"/>
      <c r="KX87" s="1"/>
    </row>
    <row r="88" spans="1:310" x14ac:dyDescent="0.25">
      <c r="A88" s="1"/>
      <c r="B88" s="79"/>
      <c r="C88" s="79"/>
      <c r="D88" s="79"/>
      <c r="E88" s="1" t="str">
        <f>E85</f>
        <v>поступление денежных средств от продажи услуг</v>
      </c>
      <c r="F88" s="1"/>
      <c r="G88" s="1"/>
      <c r="H88" s="11" t="str">
        <f t="shared" si="351"/>
        <v>руб.</v>
      </c>
      <c r="I88" s="1"/>
      <c r="J88" s="1"/>
      <c r="K88" s="1" t="str">
        <f>справочники!$U$13</f>
        <v>постоянные-60сотрудников</v>
      </c>
      <c r="L88" s="1"/>
      <c r="M88" s="5"/>
      <c r="N88" s="40">
        <f>условия!W110</f>
        <v>30</v>
      </c>
      <c r="O88" s="19"/>
      <c r="P88" s="1"/>
      <c r="Q88" s="1"/>
      <c r="R88" s="40">
        <f>SUMIFS($T88:$KW88,$T$1:$KW$1,"&gt;="&amp;1,$T$1:$KW$1,"&lt;="&amp;MAX($1:$1))</f>
        <v>202920900</v>
      </c>
      <c r="S88" s="1"/>
      <c r="T88" s="1"/>
      <c r="U88" s="40">
        <f>IF(U$7="",0,IF(U$1=MAX($1:$1),$R66-SUM($T88:T88),IF(U$1=1,SUMIFS(66:66,$1:$1,"&gt;="&amp;1,$1:$1,"&lt;="&amp;INT(-$N88/30))+(-$N88/30-INT(-$N88/30))*SUMIFS(66:66,$1:$1,INT(-$N88/30)+1),0)+(-$N88/30-INT(-$N88/30))*SUMIFS(66:66,$1:$1,U$1+INT(-$N88/30)+1)+(INT(-$N88/30)+1--$N88/30)*SUMIFS(66:66,$1:$1,U$1+INT(-$N88/30))))</f>
        <v>0</v>
      </c>
      <c r="V88" s="40">
        <f>IF(V$7="",0,IF(V$1=MAX($1:$1),$R66-SUM($T88:U88),IF(V$1=1,SUMIFS(66:66,$1:$1,"&gt;="&amp;1,$1:$1,"&lt;="&amp;INT(-$N88/30))+(-$N88/30-INT(-$N88/30))*SUMIFS(66:66,$1:$1,INT(-$N88/30)+1),0)+(-$N88/30-INT(-$N88/30))*SUMIFS(66:66,$1:$1,V$1+INT(-$N88/30)+1)+(INT(-$N88/30)+1--$N88/30)*SUMIFS(66:66,$1:$1,V$1+INT(-$N88/30))))</f>
        <v>2243150.0000000005</v>
      </c>
      <c r="W88" s="40">
        <f>IF(W$7="",0,IF(W$1=MAX($1:$1),$R66-SUM($T88:V88),IF(W$1=1,SUMIFS(66:66,$1:$1,"&gt;="&amp;1,$1:$1,"&lt;="&amp;INT(-$N88/30))+(-$N88/30-INT(-$N88/30))*SUMIFS(66:66,$1:$1,INT(-$N88/30)+1),0)+(-$N88/30-INT(-$N88/30))*SUMIFS(66:66,$1:$1,W$1+INT(-$N88/30)+1)+(INT(-$N88/30)+1--$N88/30)*SUMIFS(66:66,$1:$1,W$1+INT(-$N88/30))))</f>
        <v>2363400.0000000005</v>
      </c>
      <c r="X88" s="40">
        <f>IF(X$7="",0,IF(X$1=MAX($1:$1),$R66-SUM($T88:W88),IF(X$1=1,SUMIFS(66:66,$1:$1,"&gt;="&amp;1,$1:$1,"&lt;="&amp;INT(-$N88/30))+(-$N88/30-INT(-$N88/30))*SUMIFS(66:66,$1:$1,INT(-$N88/30)+1),0)+(-$N88/30-INT(-$N88/30))*SUMIFS(66:66,$1:$1,X$1+INT(-$N88/30)+1)+(INT(-$N88/30)+1--$N88/30)*SUMIFS(66:66,$1:$1,X$1+INT(-$N88/30))))</f>
        <v>2490150.0000000005</v>
      </c>
      <c r="Y88" s="40">
        <f>IF(Y$7="",0,IF(Y$1=MAX($1:$1),$R66-SUM($T88:X88),IF(Y$1=1,SUMIFS(66:66,$1:$1,"&gt;="&amp;1,$1:$1,"&lt;="&amp;INT(-$N88/30))+(-$N88/30-INT(-$N88/30))*SUMIFS(66:66,$1:$1,INT(-$N88/30)+1),0)+(-$N88/30-INT(-$N88/30))*SUMIFS(66:66,$1:$1,Y$1+INT(-$N88/30)+1)+(INT(-$N88/30)+1--$N88/30)*SUMIFS(66:66,$1:$1,Y$1+INT(-$N88/30))))</f>
        <v>2623400.0000000005</v>
      </c>
      <c r="Z88" s="40">
        <f>IF(Z$7="",0,IF(Z$1=MAX($1:$1),$R66-SUM($T88:Y88),IF(Z$1=1,SUMIFS(66:66,$1:$1,"&gt;="&amp;1,$1:$1,"&lt;="&amp;INT(-$N88/30))+(-$N88/30-INT(-$N88/30))*SUMIFS(66:66,$1:$1,INT(-$N88/30)+1),0)+(-$N88/30-INT(-$N88/30))*SUMIFS(66:66,$1:$1,Z$1+INT(-$N88/30)+1)+(INT(-$N88/30)+1--$N88/30)*SUMIFS(66:66,$1:$1,Z$1+INT(-$N88/30))))</f>
        <v>2763150.0000000009</v>
      </c>
      <c r="AA88" s="40">
        <f>IF(AA$7="",0,IF(AA$1=MAX($1:$1),$R66-SUM($T88:Z88),IF(AA$1=1,SUMIFS(66:66,$1:$1,"&gt;="&amp;1,$1:$1,"&lt;="&amp;INT(-$N88/30))+(-$N88/30-INT(-$N88/30))*SUMIFS(66:66,$1:$1,INT(-$N88/30)+1),0)+(-$N88/30-INT(-$N88/30))*SUMIFS(66:66,$1:$1,AA$1+INT(-$N88/30)+1)+(INT(-$N88/30)+1--$N88/30)*SUMIFS(66:66,$1:$1,AA$1+INT(-$N88/30))))</f>
        <v>2909400.0000000009</v>
      </c>
      <c r="AB88" s="40">
        <f>IF(AB$7="",0,IF(AB$1=MAX($1:$1),$R66-SUM($T88:AA88),IF(AB$1=1,SUMIFS(66:66,$1:$1,"&gt;="&amp;1,$1:$1,"&lt;="&amp;INT(-$N88/30))+(-$N88/30-INT(-$N88/30))*SUMIFS(66:66,$1:$1,INT(-$N88/30)+1),0)+(-$N88/30-INT(-$N88/30))*SUMIFS(66:66,$1:$1,AB$1+INT(-$N88/30)+1)+(INT(-$N88/30)+1--$N88/30)*SUMIFS(66:66,$1:$1,AB$1+INT(-$N88/30))))</f>
        <v>3062150.0000000009</v>
      </c>
      <c r="AC88" s="40">
        <f>IF(AC$7="",0,IF(AC$1=MAX($1:$1),$R66-SUM($T88:AB88),IF(AC$1=1,SUMIFS(66:66,$1:$1,"&gt;="&amp;1,$1:$1,"&lt;="&amp;INT(-$N88/30))+(-$N88/30-INT(-$N88/30))*SUMIFS(66:66,$1:$1,INT(-$N88/30)+1),0)+(-$N88/30-INT(-$N88/30))*SUMIFS(66:66,$1:$1,AC$1+INT(-$N88/30)+1)+(INT(-$N88/30)+1--$N88/30)*SUMIFS(66:66,$1:$1,AC$1+INT(-$N88/30))))</f>
        <v>3221400.0000000009</v>
      </c>
      <c r="AD88" s="40">
        <f>IF(AD$7="",0,IF(AD$1=MAX($1:$1),$R66-SUM($T88:AC88),IF(AD$1=1,SUMIFS(66:66,$1:$1,"&gt;="&amp;1,$1:$1,"&lt;="&amp;INT(-$N88/30))+(-$N88/30-INT(-$N88/30))*SUMIFS(66:66,$1:$1,INT(-$N88/30)+1),0)+(-$N88/30-INT(-$N88/30))*SUMIFS(66:66,$1:$1,AD$1+INT(-$N88/30)+1)+(INT(-$N88/30)+1--$N88/30)*SUMIFS(66:66,$1:$1,AD$1+INT(-$N88/30))))</f>
        <v>3387150.0000000009</v>
      </c>
      <c r="AE88" s="40">
        <f>IF(AE$7="",0,IF(AE$1=MAX($1:$1),$R66-SUM($T88:AD88),IF(AE$1=1,SUMIFS(66:66,$1:$1,"&gt;="&amp;1,$1:$1,"&lt;="&amp;INT(-$N88/30))+(-$N88/30-INT(-$N88/30))*SUMIFS(66:66,$1:$1,INT(-$N88/30)+1),0)+(-$N88/30-INT(-$N88/30))*SUMIFS(66:66,$1:$1,AE$1+INT(-$N88/30)+1)+(INT(-$N88/30)+1--$N88/30)*SUMIFS(66:66,$1:$1,AE$1+INT(-$N88/30))))</f>
        <v>3559400.0000000005</v>
      </c>
      <c r="AF88" s="40">
        <f>IF(AF$7="",0,IF(AF$1=MAX($1:$1),$R66-SUM($T88:AE88),IF(AF$1=1,SUMIFS(66:66,$1:$1,"&gt;="&amp;1,$1:$1,"&lt;="&amp;INT(-$N88/30))+(-$N88/30-INT(-$N88/30))*SUMIFS(66:66,$1:$1,INT(-$N88/30)+1),0)+(-$N88/30-INT(-$N88/30))*SUMIFS(66:66,$1:$1,AF$1+INT(-$N88/30)+1)+(INT(-$N88/30)+1--$N88/30)*SUMIFS(66:66,$1:$1,AF$1+INT(-$N88/30))))</f>
        <v>3738150.0000000009</v>
      </c>
      <c r="AG88" s="40">
        <f>IF(AG$7="",0,IF(AG$1=MAX($1:$1),$R66-SUM($T88:AF88),IF(AG$1=1,SUMIFS(66:66,$1:$1,"&gt;="&amp;1,$1:$1,"&lt;="&amp;INT(-$N88/30))+(-$N88/30-INT(-$N88/30))*SUMIFS(66:66,$1:$1,INT(-$N88/30)+1),0)+(-$N88/30-INT(-$N88/30))*SUMIFS(66:66,$1:$1,AG$1+INT(-$N88/30)+1)+(INT(-$N88/30)+1--$N88/30)*SUMIFS(66:66,$1:$1,AG$1+INT(-$N88/30))))</f>
        <v>3923400.0000000009</v>
      </c>
      <c r="AH88" s="40">
        <f>IF(AH$7="",0,IF(AH$1=MAX($1:$1),$R66-SUM($T88:AG88),IF(AH$1=1,SUMIFS(66:66,$1:$1,"&gt;="&amp;1,$1:$1,"&lt;="&amp;INT(-$N88/30))+(-$N88/30-INT(-$N88/30))*SUMIFS(66:66,$1:$1,INT(-$N88/30)+1),0)+(-$N88/30-INT(-$N88/30))*SUMIFS(66:66,$1:$1,AH$1+INT(-$N88/30)+1)+(INT(-$N88/30)+1--$N88/30)*SUMIFS(66:66,$1:$1,AH$1+INT(-$N88/30))))</f>
        <v>4115150.0000000005</v>
      </c>
      <c r="AI88" s="40">
        <f>IF(AI$7="",0,IF(AI$1=MAX($1:$1),$R66-SUM($T88:AH88),IF(AI$1=1,SUMIFS(66:66,$1:$1,"&gt;="&amp;1,$1:$1,"&lt;="&amp;INT(-$N88/30))+(-$N88/30-INT(-$N88/30))*SUMIFS(66:66,$1:$1,INT(-$N88/30)+1),0)+(-$N88/30-INT(-$N88/30))*SUMIFS(66:66,$1:$1,AI$1+INT(-$N88/30)+1)+(INT(-$N88/30)+1--$N88/30)*SUMIFS(66:66,$1:$1,AI$1+INT(-$N88/30))))</f>
        <v>4313400.0000000009</v>
      </c>
      <c r="AJ88" s="40">
        <f>IF(AJ$7="",0,IF(AJ$1=MAX($1:$1),$R66-SUM($T88:AI88),IF(AJ$1=1,SUMIFS(66:66,$1:$1,"&gt;="&amp;1,$1:$1,"&lt;="&amp;INT(-$N88/30))+(-$N88/30-INT(-$N88/30))*SUMIFS(66:66,$1:$1,INT(-$N88/30)+1),0)+(-$N88/30-INT(-$N88/30))*SUMIFS(66:66,$1:$1,AJ$1+INT(-$N88/30)+1)+(INT(-$N88/30)+1--$N88/30)*SUMIFS(66:66,$1:$1,AJ$1+INT(-$N88/30))))</f>
        <v>4518150.0000000009</v>
      </c>
      <c r="AK88" s="40">
        <f>IF(AK$7="",0,IF(AK$1=MAX($1:$1),$R66-SUM($T88:AJ88),IF(AK$1=1,SUMIFS(66:66,$1:$1,"&gt;="&amp;1,$1:$1,"&lt;="&amp;INT(-$N88/30))+(-$N88/30-INT(-$N88/30))*SUMIFS(66:66,$1:$1,INT(-$N88/30)+1),0)+(-$N88/30-INT(-$N88/30))*SUMIFS(66:66,$1:$1,AK$1+INT(-$N88/30)+1)+(INT(-$N88/30)+1--$N88/30)*SUMIFS(66:66,$1:$1,AK$1+INT(-$N88/30))))</f>
        <v>4729400.0000000009</v>
      </c>
      <c r="AL88" s="40">
        <f>IF(AL$7="",0,IF(AL$1=MAX($1:$1),$R66-SUM($T88:AK88),IF(AL$1=1,SUMIFS(66:66,$1:$1,"&gt;="&amp;1,$1:$1,"&lt;="&amp;INT(-$N88/30))+(-$N88/30-INT(-$N88/30))*SUMIFS(66:66,$1:$1,INT(-$N88/30)+1),0)+(-$N88/30-INT(-$N88/30))*SUMIFS(66:66,$1:$1,AL$1+INT(-$N88/30)+1)+(INT(-$N88/30)+1--$N88/30)*SUMIFS(66:66,$1:$1,AL$1+INT(-$N88/30))))</f>
        <v>4947150.0000000009</v>
      </c>
      <c r="AM88" s="40">
        <f>IF(AM$7="",0,IF(AM$1=MAX($1:$1),$R66-SUM($T88:AL88),IF(AM$1=1,SUMIFS(66:66,$1:$1,"&gt;="&amp;1,$1:$1,"&lt;="&amp;INT(-$N88/30))+(-$N88/30-INT(-$N88/30))*SUMIFS(66:66,$1:$1,INT(-$N88/30)+1),0)+(-$N88/30-INT(-$N88/30))*SUMIFS(66:66,$1:$1,AM$1+INT(-$N88/30)+1)+(INT(-$N88/30)+1--$N88/30)*SUMIFS(66:66,$1:$1,AM$1+INT(-$N88/30))))</f>
        <v>5171400.0000000009</v>
      </c>
      <c r="AN88" s="40">
        <f>IF(AN$7="",0,IF(AN$1=MAX($1:$1),$R66-SUM($T88:AM88),IF(AN$1=1,SUMIFS(66:66,$1:$1,"&gt;="&amp;1,$1:$1,"&lt;="&amp;INT(-$N88/30))+(-$N88/30-INT(-$N88/30))*SUMIFS(66:66,$1:$1,INT(-$N88/30)+1),0)+(-$N88/30-INT(-$N88/30))*SUMIFS(66:66,$1:$1,AN$1+INT(-$N88/30)+1)+(INT(-$N88/30)+1--$N88/30)*SUMIFS(66:66,$1:$1,AN$1+INT(-$N88/30))))</f>
        <v>5402150.0000000009</v>
      </c>
      <c r="AO88" s="40">
        <f>IF(AO$7="",0,IF(AO$1=MAX($1:$1),$R66-SUM($T88:AN88),IF(AO$1=1,SUMIFS(66:66,$1:$1,"&gt;="&amp;1,$1:$1,"&lt;="&amp;INT(-$N88/30))+(-$N88/30-INT(-$N88/30))*SUMIFS(66:66,$1:$1,INT(-$N88/30)+1),0)+(-$N88/30-INT(-$N88/30))*SUMIFS(66:66,$1:$1,AO$1+INT(-$N88/30)+1)+(INT(-$N88/30)+1--$N88/30)*SUMIFS(66:66,$1:$1,AO$1+INT(-$N88/30))))</f>
        <v>5639400.0000000009</v>
      </c>
      <c r="AP88" s="40">
        <f>IF(AP$7="",0,IF(AP$1=MAX($1:$1),$R66-SUM($T88:AO88),IF(AP$1=1,SUMIFS(66:66,$1:$1,"&gt;="&amp;1,$1:$1,"&lt;="&amp;INT(-$N88/30))+(-$N88/30-INT(-$N88/30))*SUMIFS(66:66,$1:$1,INT(-$N88/30)+1),0)+(-$N88/30-INT(-$N88/30))*SUMIFS(66:66,$1:$1,AP$1+INT(-$N88/30)+1)+(INT(-$N88/30)+1--$N88/30)*SUMIFS(66:66,$1:$1,AP$1+INT(-$N88/30))))</f>
        <v>5883150.0000000009</v>
      </c>
      <c r="AQ88" s="40">
        <f>IF(AQ$7="",0,IF(AQ$1=MAX($1:$1),$R66-SUM($T88:AP88),IF(AQ$1=1,SUMIFS(66:66,$1:$1,"&gt;="&amp;1,$1:$1,"&lt;="&amp;INT(-$N88/30))+(-$N88/30-INT(-$N88/30))*SUMIFS(66:66,$1:$1,INT(-$N88/30)+1),0)+(-$N88/30-INT(-$N88/30))*SUMIFS(66:66,$1:$1,AQ$1+INT(-$N88/30)+1)+(INT(-$N88/30)+1--$N88/30)*SUMIFS(66:66,$1:$1,AQ$1+INT(-$N88/30))))</f>
        <v>6133400.0000000009</v>
      </c>
      <c r="AR88" s="40">
        <f>IF(AR$7="",0,IF(AR$1=MAX($1:$1),$R66-SUM($T88:AQ88),IF(AR$1=1,SUMIFS(66:66,$1:$1,"&gt;="&amp;1,$1:$1,"&lt;="&amp;INT(-$N88/30))+(-$N88/30-INT(-$N88/30))*SUMIFS(66:66,$1:$1,INT(-$N88/30)+1),0)+(-$N88/30-INT(-$N88/30))*SUMIFS(66:66,$1:$1,AR$1+INT(-$N88/30)+1)+(INT(-$N88/30)+1--$N88/30)*SUMIFS(66:66,$1:$1,AR$1+INT(-$N88/30))))</f>
        <v>6390150.0000000019</v>
      </c>
      <c r="AS88" s="40">
        <f>IF(AS$7="",0,IF(AS$1=MAX($1:$1),$R66-SUM($T88:AR88),IF(AS$1=1,SUMIFS(66:66,$1:$1,"&gt;="&amp;1,$1:$1,"&lt;="&amp;INT(-$N88/30))+(-$N88/30-INT(-$N88/30))*SUMIFS(66:66,$1:$1,INT(-$N88/30)+1),0)+(-$N88/30-INT(-$N88/30))*SUMIFS(66:66,$1:$1,AS$1+INT(-$N88/30)+1)+(INT(-$N88/30)+1--$N88/30)*SUMIFS(66:66,$1:$1,AS$1+INT(-$N88/30))))</f>
        <v>6653400.0000000019</v>
      </c>
      <c r="AT88" s="40">
        <f>IF(AT$7="",0,IF(AT$1=MAX($1:$1),$R66-SUM($T88:AS88),IF(AT$1=1,SUMIFS(66:66,$1:$1,"&gt;="&amp;1,$1:$1,"&lt;="&amp;INT(-$N88/30))+(-$N88/30-INT(-$N88/30))*SUMIFS(66:66,$1:$1,INT(-$N88/30)+1),0)+(-$N88/30-INT(-$N88/30))*SUMIFS(66:66,$1:$1,AT$1+INT(-$N88/30)+1)+(INT(-$N88/30)+1--$N88/30)*SUMIFS(66:66,$1:$1,AT$1+INT(-$N88/30))))</f>
        <v>6923150.0000000009</v>
      </c>
      <c r="AU88" s="40">
        <f>IF(AU$7="",0,IF(AU$1=MAX($1:$1),$R66-SUM($T88:AT88),IF(AU$1=1,SUMIFS(66:66,$1:$1,"&gt;="&amp;1,$1:$1,"&lt;="&amp;INT(-$N88/30))+(-$N88/30-INT(-$N88/30))*SUMIFS(66:66,$1:$1,INT(-$N88/30)+1),0)+(-$N88/30-INT(-$N88/30))*SUMIFS(66:66,$1:$1,AU$1+INT(-$N88/30)+1)+(INT(-$N88/30)+1--$N88/30)*SUMIFS(66:66,$1:$1,AU$1+INT(-$N88/30))))</f>
        <v>7199400</v>
      </c>
      <c r="AV88" s="40">
        <f>IF(AV$7="",0,IF(AV$1=MAX($1:$1),$R66-SUM($T88:AU88),IF(AV$1=1,SUMIFS(66:66,$1:$1,"&gt;="&amp;1,$1:$1,"&lt;="&amp;INT(-$N88/30))+(-$N88/30-INT(-$N88/30))*SUMIFS(66:66,$1:$1,INT(-$N88/30)+1),0)+(-$N88/30-INT(-$N88/30))*SUMIFS(66:66,$1:$1,AV$1+INT(-$N88/30)+1)+(INT(-$N88/30)+1--$N88/30)*SUMIFS(66:66,$1:$1,AV$1+INT(-$N88/30))))</f>
        <v>7482150</v>
      </c>
      <c r="AW88" s="40">
        <f>IF(AW$7="",0,IF(AW$1=MAX($1:$1),$R66-SUM($T88:AV88),IF(AW$1=1,SUMIFS(66:66,$1:$1,"&gt;="&amp;1,$1:$1,"&lt;="&amp;INT(-$N88/30))+(-$N88/30-INT(-$N88/30))*SUMIFS(66:66,$1:$1,INT(-$N88/30)+1),0)+(-$N88/30-INT(-$N88/30))*SUMIFS(66:66,$1:$1,AW$1+INT(-$N88/30)+1)+(INT(-$N88/30)+1--$N88/30)*SUMIFS(66:66,$1:$1,AW$1+INT(-$N88/30))))</f>
        <v>7771399.9999999991</v>
      </c>
      <c r="AX88" s="40">
        <f>IF(AX$7="",0,IF(AX$1=MAX($1:$1),$R66-SUM($T88:AW88),IF(AX$1=1,SUMIFS(66:66,$1:$1,"&gt;="&amp;1,$1:$1,"&lt;="&amp;INT(-$N88/30))+(-$N88/30-INT(-$N88/30))*SUMIFS(66:66,$1:$1,INT(-$N88/30)+1),0)+(-$N88/30-INT(-$N88/30))*SUMIFS(66:66,$1:$1,AX$1+INT(-$N88/30)+1)+(INT(-$N88/30)+1--$N88/30)*SUMIFS(66:66,$1:$1,AX$1+INT(-$N88/30))))</f>
        <v>8067150</v>
      </c>
      <c r="AY88" s="40">
        <f>IF(AY$7="",0,IF(AY$1=MAX($1:$1),$R66-SUM($T88:AX88),IF(AY$1=1,SUMIFS(66:66,$1:$1,"&gt;="&amp;1,$1:$1,"&lt;="&amp;INT(-$N88/30))+(-$N88/30-INT(-$N88/30))*SUMIFS(66:66,$1:$1,INT(-$N88/30)+1),0)+(-$N88/30-INT(-$N88/30))*SUMIFS(66:66,$1:$1,AY$1+INT(-$N88/30)+1)+(INT(-$N88/30)+1--$N88/30)*SUMIFS(66:66,$1:$1,AY$1+INT(-$N88/30))))</f>
        <v>8369400</v>
      </c>
      <c r="AZ88" s="40">
        <f>IF(AZ$7="",0,IF(AZ$1=MAX($1:$1),$R66-SUM($T88:AY88),IF(AZ$1=1,SUMIFS(66:66,$1:$1,"&gt;="&amp;1,$1:$1,"&lt;="&amp;INT(-$N88/30))+(-$N88/30-INT(-$N88/30))*SUMIFS(66:66,$1:$1,INT(-$N88/30)+1),0)+(-$N88/30-INT(-$N88/30))*SUMIFS(66:66,$1:$1,AZ$1+INT(-$N88/30)+1)+(INT(-$N88/30)+1--$N88/30)*SUMIFS(66:66,$1:$1,AZ$1+INT(-$N88/30))))</f>
        <v>8678150</v>
      </c>
      <c r="BA88" s="40">
        <f>IF(BA$7="",0,IF(BA$1=MAX($1:$1),$R66-SUM($T88:AZ88),IF(BA$1=1,SUMIFS(66:66,$1:$1,"&gt;="&amp;1,$1:$1,"&lt;="&amp;INT(-$N88/30))+(-$N88/30-INT(-$N88/30))*SUMIFS(66:66,$1:$1,INT(-$N88/30)+1),0)+(-$N88/30-INT(-$N88/30))*SUMIFS(66:66,$1:$1,BA$1+INT(-$N88/30)+1)+(INT(-$N88/30)+1--$N88/30)*SUMIFS(66:66,$1:$1,BA$1+INT(-$N88/30))))</f>
        <v>8993400.0000000019</v>
      </c>
      <c r="BB88" s="40">
        <f>IF(BB$7="",0,IF(BB$1=MAX($1:$1),$R66-SUM($T88:BA88),IF(BB$1=1,SUMIFS(66:66,$1:$1,"&gt;="&amp;1,$1:$1,"&lt;="&amp;INT(-$N88/30))+(-$N88/30-INT(-$N88/30))*SUMIFS(66:66,$1:$1,INT(-$N88/30)+1),0)+(-$N88/30-INT(-$N88/30))*SUMIFS(66:66,$1:$1,BB$1+INT(-$N88/30)+1)+(INT(-$N88/30)+1--$N88/30)*SUMIFS(66:66,$1:$1,BB$1+INT(-$N88/30))))</f>
        <v>9315150.0000000019</v>
      </c>
      <c r="BC88" s="40">
        <f>IF(BC$7="",0,IF(BC$1=MAX($1:$1),$R66-SUM($T88:BB88),IF(BC$1=1,SUMIFS(66:66,$1:$1,"&gt;="&amp;1,$1:$1,"&lt;="&amp;INT(-$N88/30))+(-$N88/30-INT(-$N88/30))*SUMIFS(66:66,$1:$1,INT(-$N88/30)+1),0)+(-$N88/30-INT(-$N88/30))*SUMIFS(66:66,$1:$1,BC$1+INT(-$N88/30)+1)+(INT(-$N88/30)+1--$N88/30)*SUMIFS(66:66,$1:$1,BC$1+INT(-$N88/30))))</f>
        <v>9643400</v>
      </c>
      <c r="BD88" s="40">
        <f>IF(BD$7="",0,IF(BD$1=MAX($1:$1),$R66-SUM($T88:BC88),IF(BD$1=1,SUMIFS(66:66,$1:$1,"&gt;="&amp;1,$1:$1,"&lt;="&amp;INT(-$N88/30))+(-$N88/30-INT(-$N88/30))*SUMIFS(66:66,$1:$1,INT(-$N88/30)+1),0)+(-$N88/30-INT(-$N88/30))*SUMIFS(66:66,$1:$1,BD$1+INT(-$N88/30)+1)+(INT(-$N88/30)+1--$N88/30)*SUMIFS(66:66,$1:$1,BD$1+INT(-$N88/30))))</f>
        <v>20297550</v>
      </c>
      <c r="BE88" s="40">
        <f>IF(BE$7="",0,IF(BE$1=MAX($1:$1),$R66-SUM($T88:BD88),IF(BE$1=1,SUMIFS(66:66,$1:$1,"&gt;="&amp;1,$1:$1,"&lt;="&amp;INT(-$N88/30))+(-$N88/30-INT(-$N88/30))*SUMIFS(66:66,$1:$1,INT(-$N88/30)+1),0)+(-$N88/30-INT(-$N88/30))*SUMIFS(66:66,$1:$1,BE$1+INT(-$N88/30)+1)+(INT(-$N88/30)+1--$N88/30)*SUMIFS(66:66,$1:$1,BE$1+INT(-$N88/30))))</f>
        <v>0</v>
      </c>
      <c r="BF88" s="40">
        <f>IF(BF$7="",0,IF(BF$1=MAX($1:$1),$R66-SUM($T88:BE88),IF(BF$1=1,SUMIFS(66:66,$1:$1,"&gt;="&amp;1,$1:$1,"&lt;="&amp;INT(-$N88/30))+(-$N88/30-INT(-$N88/30))*SUMIFS(66:66,$1:$1,INT(-$N88/30)+1),0)+(-$N88/30-INT(-$N88/30))*SUMIFS(66:66,$1:$1,BF$1+INT(-$N88/30)+1)+(INT(-$N88/30)+1--$N88/30)*SUMIFS(66:66,$1:$1,BF$1+INT(-$N88/30))))</f>
        <v>0</v>
      </c>
      <c r="BG88" s="40">
        <f>IF(BG$7="",0,IF(BG$1=MAX($1:$1),$R66-SUM($T88:BF88),IF(BG$1=1,SUMIFS(66:66,$1:$1,"&gt;="&amp;1,$1:$1,"&lt;="&amp;INT(-$N88/30))+(-$N88/30-INT(-$N88/30))*SUMIFS(66:66,$1:$1,INT(-$N88/30)+1),0)+(-$N88/30-INT(-$N88/30))*SUMIFS(66:66,$1:$1,BG$1+INT(-$N88/30)+1)+(INT(-$N88/30)+1--$N88/30)*SUMIFS(66:66,$1:$1,BG$1+INT(-$N88/30))))</f>
        <v>0</v>
      </c>
      <c r="BH88" s="40">
        <f>IF(BH$7="",0,IF(BH$1=MAX($1:$1),$R66-SUM($T88:BG88),IF(BH$1=1,SUMIFS(66:66,$1:$1,"&gt;="&amp;1,$1:$1,"&lt;="&amp;INT(-$N88/30))+(-$N88/30-INT(-$N88/30))*SUMIFS(66:66,$1:$1,INT(-$N88/30)+1),0)+(-$N88/30-INT(-$N88/30))*SUMIFS(66:66,$1:$1,BH$1+INT(-$N88/30)+1)+(INT(-$N88/30)+1--$N88/30)*SUMIFS(66:66,$1:$1,BH$1+INT(-$N88/30))))</f>
        <v>0</v>
      </c>
      <c r="BI88" s="40">
        <f>IF(BI$7="",0,IF(BI$1=MAX($1:$1),$R66-SUM($T88:BH88),IF(BI$1=1,SUMIFS(66:66,$1:$1,"&gt;="&amp;1,$1:$1,"&lt;="&amp;INT(-$N88/30))+(-$N88/30-INT(-$N88/30))*SUMIFS(66:66,$1:$1,INT(-$N88/30)+1),0)+(-$N88/30-INT(-$N88/30))*SUMIFS(66:66,$1:$1,BI$1+INT(-$N88/30)+1)+(INT(-$N88/30)+1--$N88/30)*SUMIFS(66:66,$1:$1,BI$1+INT(-$N88/30))))</f>
        <v>0</v>
      </c>
      <c r="BJ88" s="40">
        <f>IF(BJ$7="",0,IF(BJ$1=MAX($1:$1),$R66-SUM($T88:BI88),IF(BJ$1=1,SUMIFS(66:66,$1:$1,"&gt;="&amp;1,$1:$1,"&lt;="&amp;INT(-$N88/30))+(-$N88/30-INT(-$N88/30))*SUMIFS(66:66,$1:$1,INT(-$N88/30)+1),0)+(-$N88/30-INT(-$N88/30))*SUMIFS(66:66,$1:$1,BJ$1+INT(-$N88/30)+1)+(INT(-$N88/30)+1--$N88/30)*SUMIFS(66:66,$1:$1,BJ$1+INT(-$N88/30))))</f>
        <v>0</v>
      </c>
      <c r="BK88" s="40">
        <f>IF(BK$7="",0,IF(BK$1=MAX($1:$1),$R66-SUM($T88:BJ88),IF(BK$1=1,SUMIFS(66:66,$1:$1,"&gt;="&amp;1,$1:$1,"&lt;="&amp;INT(-$N88/30))+(-$N88/30-INT(-$N88/30))*SUMIFS(66:66,$1:$1,INT(-$N88/30)+1),0)+(-$N88/30-INT(-$N88/30))*SUMIFS(66:66,$1:$1,BK$1+INT(-$N88/30)+1)+(INT(-$N88/30)+1--$N88/30)*SUMIFS(66:66,$1:$1,BK$1+INT(-$N88/30))))</f>
        <v>0</v>
      </c>
      <c r="BL88" s="40">
        <f>IF(BL$7="",0,IF(BL$1=MAX($1:$1),$R66-SUM($T88:BK88),IF(BL$1=1,SUMIFS(66:66,$1:$1,"&gt;="&amp;1,$1:$1,"&lt;="&amp;INT(-$N88/30))+(-$N88/30-INT(-$N88/30))*SUMIFS(66:66,$1:$1,INT(-$N88/30)+1),0)+(-$N88/30-INT(-$N88/30))*SUMIFS(66:66,$1:$1,BL$1+INT(-$N88/30)+1)+(INT(-$N88/30)+1--$N88/30)*SUMIFS(66:66,$1:$1,BL$1+INT(-$N88/30))))</f>
        <v>0</v>
      </c>
      <c r="BM88" s="40">
        <f>IF(BM$7="",0,IF(BM$1=MAX($1:$1),$R66-SUM($T88:BL88),IF(BM$1=1,SUMIFS(66:66,$1:$1,"&gt;="&amp;1,$1:$1,"&lt;="&amp;INT(-$N88/30))+(-$N88/30-INT(-$N88/30))*SUMIFS(66:66,$1:$1,INT(-$N88/30)+1),0)+(-$N88/30-INT(-$N88/30))*SUMIFS(66:66,$1:$1,BM$1+INT(-$N88/30)+1)+(INT(-$N88/30)+1--$N88/30)*SUMIFS(66:66,$1:$1,BM$1+INT(-$N88/30))))</f>
        <v>0</v>
      </c>
      <c r="BN88" s="40">
        <f>IF(BN$7="",0,IF(BN$1=MAX($1:$1),$R66-SUM($T88:BM88),IF(BN$1=1,SUMIFS(66:66,$1:$1,"&gt;="&amp;1,$1:$1,"&lt;="&amp;INT(-$N88/30))+(-$N88/30-INT(-$N88/30))*SUMIFS(66:66,$1:$1,INT(-$N88/30)+1),0)+(-$N88/30-INT(-$N88/30))*SUMIFS(66:66,$1:$1,BN$1+INT(-$N88/30)+1)+(INT(-$N88/30)+1--$N88/30)*SUMIFS(66:66,$1:$1,BN$1+INT(-$N88/30))))</f>
        <v>0</v>
      </c>
      <c r="BO88" s="40">
        <f>IF(BO$7="",0,IF(BO$1=MAX($1:$1),$R66-SUM($T88:BN88),IF(BO$1=1,SUMIFS(66:66,$1:$1,"&gt;="&amp;1,$1:$1,"&lt;="&amp;INT(-$N88/30))+(-$N88/30-INT(-$N88/30))*SUMIFS(66:66,$1:$1,INT(-$N88/30)+1),0)+(-$N88/30-INT(-$N88/30))*SUMIFS(66:66,$1:$1,BO$1+INT(-$N88/30)+1)+(INT(-$N88/30)+1--$N88/30)*SUMIFS(66:66,$1:$1,BO$1+INT(-$N88/30))))</f>
        <v>0</v>
      </c>
      <c r="BP88" s="40">
        <f>IF(BP$7="",0,IF(BP$1=MAX($1:$1),$R66-SUM($T88:BO88),IF(BP$1=1,SUMIFS(66:66,$1:$1,"&gt;="&amp;1,$1:$1,"&lt;="&amp;INT(-$N88/30))+(-$N88/30-INT(-$N88/30))*SUMIFS(66:66,$1:$1,INT(-$N88/30)+1),0)+(-$N88/30-INT(-$N88/30))*SUMIFS(66:66,$1:$1,BP$1+INT(-$N88/30)+1)+(INT(-$N88/30)+1--$N88/30)*SUMIFS(66:66,$1:$1,BP$1+INT(-$N88/30))))</f>
        <v>0</v>
      </c>
      <c r="BQ88" s="40">
        <f>IF(BQ$7="",0,IF(BQ$1=MAX($1:$1),$R66-SUM($T88:BP88),IF(BQ$1=1,SUMIFS(66:66,$1:$1,"&gt;="&amp;1,$1:$1,"&lt;="&amp;INT(-$N88/30))+(-$N88/30-INT(-$N88/30))*SUMIFS(66:66,$1:$1,INT(-$N88/30)+1),0)+(-$N88/30-INT(-$N88/30))*SUMIFS(66:66,$1:$1,BQ$1+INT(-$N88/30)+1)+(INT(-$N88/30)+1--$N88/30)*SUMIFS(66:66,$1:$1,BQ$1+INT(-$N88/30))))</f>
        <v>0</v>
      </c>
      <c r="BR88" s="40">
        <f>IF(BR$7="",0,IF(BR$1=MAX($1:$1),$R66-SUM($T88:BQ88),IF(BR$1=1,SUMIFS(66:66,$1:$1,"&gt;="&amp;1,$1:$1,"&lt;="&amp;INT(-$N88/30))+(-$N88/30-INT(-$N88/30))*SUMIFS(66:66,$1:$1,INT(-$N88/30)+1),0)+(-$N88/30-INT(-$N88/30))*SUMIFS(66:66,$1:$1,BR$1+INT(-$N88/30)+1)+(INT(-$N88/30)+1--$N88/30)*SUMIFS(66:66,$1:$1,BR$1+INT(-$N88/30))))</f>
        <v>0</v>
      </c>
      <c r="BS88" s="40">
        <f>IF(BS$7="",0,IF(BS$1=MAX($1:$1),$R66-SUM($T88:BR88),IF(BS$1=1,SUMIFS(66:66,$1:$1,"&gt;="&amp;1,$1:$1,"&lt;="&amp;INT(-$N88/30))+(-$N88/30-INT(-$N88/30))*SUMIFS(66:66,$1:$1,INT(-$N88/30)+1),0)+(-$N88/30-INT(-$N88/30))*SUMIFS(66:66,$1:$1,BS$1+INT(-$N88/30)+1)+(INT(-$N88/30)+1--$N88/30)*SUMIFS(66:66,$1:$1,BS$1+INT(-$N88/30))))</f>
        <v>0</v>
      </c>
      <c r="BT88" s="40">
        <f>IF(BT$7="",0,IF(BT$1=MAX($1:$1),$R66-SUM($T88:BS88),IF(BT$1=1,SUMIFS(66:66,$1:$1,"&gt;="&amp;1,$1:$1,"&lt;="&amp;INT(-$N88/30))+(-$N88/30-INT(-$N88/30))*SUMIFS(66:66,$1:$1,INT(-$N88/30)+1),0)+(-$N88/30-INT(-$N88/30))*SUMIFS(66:66,$1:$1,BT$1+INT(-$N88/30)+1)+(INT(-$N88/30)+1--$N88/30)*SUMIFS(66:66,$1:$1,BT$1+INT(-$N88/30))))</f>
        <v>0</v>
      </c>
      <c r="BU88" s="40">
        <f>IF(BU$7="",0,IF(BU$1=MAX($1:$1),$R66-SUM($T88:BT88),IF(BU$1=1,SUMIFS(66:66,$1:$1,"&gt;="&amp;1,$1:$1,"&lt;="&amp;INT(-$N88/30))+(-$N88/30-INT(-$N88/30))*SUMIFS(66:66,$1:$1,INT(-$N88/30)+1),0)+(-$N88/30-INT(-$N88/30))*SUMIFS(66:66,$1:$1,BU$1+INT(-$N88/30)+1)+(INT(-$N88/30)+1--$N88/30)*SUMIFS(66:66,$1:$1,BU$1+INT(-$N88/30))))</f>
        <v>0</v>
      </c>
      <c r="BV88" s="40">
        <f>IF(BV$7="",0,IF(BV$1=MAX($1:$1),$R66-SUM($T88:BU88),IF(BV$1=1,SUMIFS(66:66,$1:$1,"&gt;="&amp;1,$1:$1,"&lt;="&amp;INT(-$N88/30))+(-$N88/30-INT(-$N88/30))*SUMIFS(66:66,$1:$1,INT(-$N88/30)+1),0)+(-$N88/30-INT(-$N88/30))*SUMIFS(66:66,$1:$1,BV$1+INT(-$N88/30)+1)+(INT(-$N88/30)+1--$N88/30)*SUMIFS(66:66,$1:$1,BV$1+INT(-$N88/30))))</f>
        <v>0</v>
      </c>
      <c r="BW88" s="40">
        <f>IF(BW$7="",0,IF(BW$1=MAX($1:$1),$R66-SUM($T88:BV88),IF(BW$1=1,SUMIFS(66:66,$1:$1,"&gt;="&amp;1,$1:$1,"&lt;="&amp;INT(-$N88/30))+(-$N88/30-INT(-$N88/30))*SUMIFS(66:66,$1:$1,INT(-$N88/30)+1),0)+(-$N88/30-INT(-$N88/30))*SUMIFS(66:66,$1:$1,BW$1+INT(-$N88/30)+1)+(INT(-$N88/30)+1--$N88/30)*SUMIFS(66:66,$1:$1,BW$1+INT(-$N88/30))))</f>
        <v>0</v>
      </c>
      <c r="BX88" s="40">
        <f>IF(BX$7="",0,IF(BX$1=MAX($1:$1),$R66-SUM($T88:BW88),IF(BX$1=1,SUMIFS(66:66,$1:$1,"&gt;="&amp;1,$1:$1,"&lt;="&amp;INT(-$N88/30))+(-$N88/30-INT(-$N88/30))*SUMIFS(66:66,$1:$1,INT(-$N88/30)+1),0)+(-$N88/30-INT(-$N88/30))*SUMIFS(66:66,$1:$1,BX$1+INT(-$N88/30)+1)+(INT(-$N88/30)+1--$N88/30)*SUMIFS(66:66,$1:$1,BX$1+INT(-$N88/30))))</f>
        <v>0</v>
      </c>
      <c r="BY88" s="40">
        <f>IF(BY$7="",0,IF(BY$1=MAX($1:$1),$R66-SUM($T88:BX88),IF(BY$1=1,SUMIFS(66:66,$1:$1,"&gt;="&amp;1,$1:$1,"&lt;="&amp;INT(-$N88/30))+(-$N88/30-INT(-$N88/30))*SUMIFS(66:66,$1:$1,INT(-$N88/30)+1),0)+(-$N88/30-INT(-$N88/30))*SUMIFS(66:66,$1:$1,BY$1+INT(-$N88/30)+1)+(INT(-$N88/30)+1--$N88/30)*SUMIFS(66:66,$1:$1,BY$1+INT(-$N88/30))))</f>
        <v>0</v>
      </c>
      <c r="BZ88" s="40">
        <f>IF(BZ$7="",0,IF(BZ$1=MAX($1:$1),$R66-SUM($T88:BY88),IF(BZ$1=1,SUMIFS(66:66,$1:$1,"&gt;="&amp;1,$1:$1,"&lt;="&amp;INT(-$N88/30))+(-$N88/30-INT(-$N88/30))*SUMIFS(66:66,$1:$1,INT(-$N88/30)+1),0)+(-$N88/30-INT(-$N88/30))*SUMIFS(66:66,$1:$1,BZ$1+INT(-$N88/30)+1)+(INT(-$N88/30)+1--$N88/30)*SUMIFS(66:66,$1:$1,BZ$1+INT(-$N88/30))))</f>
        <v>0</v>
      </c>
      <c r="CA88" s="40">
        <f>IF(CA$7="",0,IF(CA$1=MAX($1:$1),$R66-SUM($T88:BZ88),IF(CA$1=1,SUMIFS(66:66,$1:$1,"&gt;="&amp;1,$1:$1,"&lt;="&amp;INT(-$N88/30))+(-$N88/30-INT(-$N88/30))*SUMIFS(66:66,$1:$1,INT(-$N88/30)+1),0)+(-$N88/30-INT(-$N88/30))*SUMIFS(66:66,$1:$1,CA$1+INT(-$N88/30)+1)+(INT(-$N88/30)+1--$N88/30)*SUMIFS(66:66,$1:$1,CA$1+INT(-$N88/30))))</f>
        <v>0</v>
      </c>
      <c r="CB88" s="40">
        <f>IF(CB$7="",0,IF(CB$1=MAX($1:$1),$R66-SUM($T88:CA88),IF(CB$1=1,SUMIFS(66:66,$1:$1,"&gt;="&amp;1,$1:$1,"&lt;="&amp;INT(-$N88/30))+(-$N88/30-INT(-$N88/30))*SUMIFS(66:66,$1:$1,INT(-$N88/30)+1),0)+(-$N88/30-INT(-$N88/30))*SUMIFS(66:66,$1:$1,CB$1+INT(-$N88/30)+1)+(INT(-$N88/30)+1--$N88/30)*SUMIFS(66:66,$1:$1,CB$1+INT(-$N88/30))))</f>
        <v>0</v>
      </c>
      <c r="CC88" s="40">
        <f>IF(CC$7="",0,IF(CC$1=MAX($1:$1),$R66-SUM($T88:CB88),IF(CC$1=1,SUMIFS(66:66,$1:$1,"&gt;="&amp;1,$1:$1,"&lt;="&amp;INT(-$N88/30))+(-$N88/30-INT(-$N88/30))*SUMIFS(66:66,$1:$1,INT(-$N88/30)+1),0)+(-$N88/30-INT(-$N88/30))*SUMIFS(66:66,$1:$1,CC$1+INT(-$N88/30)+1)+(INT(-$N88/30)+1--$N88/30)*SUMIFS(66:66,$1:$1,CC$1+INT(-$N88/30))))</f>
        <v>0</v>
      </c>
      <c r="CD88" s="40">
        <f>IF(CD$7="",0,IF(CD$1=MAX($1:$1),$R66-SUM($T88:CC88),IF(CD$1=1,SUMIFS(66:66,$1:$1,"&gt;="&amp;1,$1:$1,"&lt;="&amp;INT(-$N88/30))+(-$N88/30-INT(-$N88/30))*SUMIFS(66:66,$1:$1,INT(-$N88/30)+1),0)+(-$N88/30-INT(-$N88/30))*SUMIFS(66:66,$1:$1,CD$1+INT(-$N88/30)+1)+(INT(-$N88/30)+1--$N88/30)*SUMIFS(66:66,$1:$1,CD$1+INT(-$N88/30))))</f>
        <v>0</v>
      </c>
      <c r="CE88" s="40">
        <f>IF(CE$7="",0,IF(CE$1=MAX($1:$1),$R66-SUM($T88:CD88),IF(CE$1=1,SUMIFS(66:66,$1:$1,"&gt;="&amp;1,$1:$1,"&lt;="&amp;INT(-$N88/30))+(-$N88/30-INT(-$N88/30))*SUMIFS(66:66,$1:$1,INT(-$N88/30)+1),0)+(-$N88/30-INT(-$N88/30))*SUMIFS(66:66,$1:$1,CE$1+INT(-$N88/30)+1)+(INT(-$N88/30)+1--$N88/30)*SUMIFS(66:66,$1:$1,CE$1+INT(-$N88/30))))</f>
        <v>0</v>
      </c>
      <c r="CF88" s="40">
        <f>IF(CF$7="",0,IF(CF$1=MAX($1:$1),$R66-SUM($T88:CE88),IF(CF$1=1,SUMIFS(66:66,$1:$1,"&gt;="&amp;1,$1:$1,"&lt;="&amp;INT(-$N88/30))+(-$N88/30-INT(-$N88/30))*SUMIFS(66:66,$1:$1,INT(-$N88/30)+1),0)+(-$N88/30-INT(-$N88/30))*SUMIFS(66:66,$1:$1,CF$1+INT(-$N88/30)+1)+(INT(-$N88/30)+1--$N88/30)*SUMIFS(66:66,$1:$1,CF$1+INT(-$N88/30))))</f>
        <v>0</v>
      </c>
      <c r="CG88" s="40">
        <f>IF(CG$7="",0,IF(CG$1=MAX($1:$1),$R66-SUM($T88:CF88),IF(CG$1=1,SUMIFS(66:66,$1:$1,"&gt;="&amp;1,$1:$1,"&lt;="&amp;INT(-$N88/30))+(-$N88/30-INT(-$N88/30))*SUMIFS(66:66,$1:$1,INT(-$N88/30)+1),0)+(-$N88/30-INT(-$N88/30))*SUMIFS(66:66,$1:$1,CG$1+INT(-$N88/30)+1)+(INT(-$N88/30)+1--$N88/30)*SUMIFS(66:66,$1:$1,CG$1+INT(-$N88/30))))</f>
        <v>0</v>
      </c>
      <c r="CH88" s="40">
        <f>IF(CH$7="",0,IF(CH$1=MAX($1:$1),$R66-SUM($T88:CG88),IF(CH$1=1,SUMIFS(66:66,$1:$1,"&gt;="&amp;1,$1:$1,"&lt;="&amp;INT(-$N88/30))+(-$N88/30-INT(-$N88/30))*SUMIFS(66:66,$1:$1,INT(-$N88/30)+1),0)+(-$N88/30-INT(-$N88/30))*SUMIFS(66:66,$1:$1,CH$1+INT(-$N88/30)+1)+(INT(-$N88/30)+1--$N88/30)*SUMIFS(66:66,$1:$1,CH$1+INT(-$N88/30))))</f>
        <v>0</v>
      </c>
      <c r="CI88" s="40">
        <f>IF(CI$7="",0,IF(CI$1=MAX($1:$1),$R66-SUM($T88:CH88),IF(CI$1=1,SUMIFS(66:66,$1:$1,"&gt;="&amp;1,$1:$1,"&lt;="&amp;INT(-$N88/30))+(-$N88/30-INT(-$N88/30))*SUMIFS(66:66,$1:$1,INT(-$N88/30)+1),0)+(-$N88/30-INT(-$N88/30))*SUMIFS(66:66,$1:$1,CI$1+INT(-$N88/30)+1)+(INT(-$N88/30)+1--$N88/30)*SUMIFS(66:66,$1:$1,CI$1+INT(-$N88/30))))</f>
        <v>0</v>
      </c>
      <c r="CJ88" s="40">
        <f>IF(CJ$7="",0,IF(CJ$1=MAX($1:$1),$R66-SUM($T88:CI88),IF(CJ$1=1,SUMIFS(66:66,$1:$1,"&gt;="&amp;1,$1:$1,"&lt;="&amp;INT(-$N88/30))+(-$N88/30-INT(-$N88/30))*SUMIFS(66:66,$1:$1,INT(-$N88/30)+1),0)+(-$N88/30-INT(-$N88/30))*SUMIFS(66:66,$1:$1,CJ$1+INT(-$N88/30)+1)+(INT(-$N88/30)+1--$N88/30)*SUMIFS(66:66,$1:$1,CJ$1+INT(-$N88/30))))</f>
        <v>0</v>
      </c>
      <c r="CK88" s="40">
        <f>IF(CK$7="",0,IF(CK$1=MAX($1:$1),$R66-SUM($T88:CJ88),IF(CK$1=1,SUMIFS(66:66,$1:$1,"&gt;="&amp;1,$1:$1,"&lt;="&amp;INT(-$N88/30))+(-$N88/30-INT(-$N88/30))*SUMIFS(66:66,$1:$1,INT(-$N88/30)+1),0)+(-$N88/30-INT(-$N88/30))*SUMIFS(66:66,$1:$1,CK$1+INT(-$N88/30)+1)+(INT(-$N88/30)+1--$N88/30)*SUMIFS(66:66,$1:$1,CK$1+INT(-$N88/30))))</f>
        <v>0</v>
      </c>
      <c r="CL88" s="40">
        <f>IF(CL$7="",0,IF(CL$1=MAX($1:$1),$R66-SUM($T88:CK88),IF(CL$1=1,SUMIFS(66:66,$1:$1,"&gt;="&amp;1,$1:$1,"&lt;="&amp;INT(-$N88/30))+(-$N88/30-INT(-$N88/30))*SUMIFS(66:66,$1:$1,INT(-$N88/30)+1),0)+(-$N88/30-INT(-$N88/30))*SUMIFS(66:66,$1:$1,CL$1+INT(-$N88/30)+1)+(INT(-$N88/30)+1--$N88/30)*SUMIFS(66:66,$1:$1,CL$1+INT(-$N88/30))))</f>
        <v>0</v>
      </c>
      <c r="CM88" s="40">
        <f>IF(CM$7="",0,IF(CM$1=MAX($1:$1),$R66-SUM($T88:CL88),IF(CM$1=1,SUMIFS(66:66,$1:$1,"&gt;="&amp;1,$1:$1,"&lt;="&amp;INT(-$N88/30))+(-$N88/30-INT(-$N88/30))*SUMIFS(66:66,$1:$1,INT(-$N88/30)+1),0)+(-$N88/30-INT(-$N88/30))*SUMIFS(66:66,$1:$1,CM$1+INT(-$N88/30)+1)+(INT(-$N88/30)+1--$N88/30)*SUMIFS(66:66,$1:$1,CM$1+INT(-$N88/30))))</f>
        <v>0</v>
      </c>
      <c r="CN88" s="40">
        <f>IF(CN$7="",0,IF(CN$1=MAX($1:$1),$R66-SUM($T88:CM88),IF(CN$1=1,SUMIFS(66:66,$1:$1,"&gt;="&amp;1,$1:$1,"&lt;="&amp;INT(-$N88/30))+(-$N88/30-INT(-$N88/30))*SUMIFS(66:66,$1:$1,INT(-$N88/30)+1),0)+(-$N88/30-INT(-$N88/30))*SUMIFS(66:66,$1:$1,CN$1+INT(-$N88/30)+1)+(INT(-$N88/30)+1--$N88/30)*SUMIFS(66:66,$1:$1,CN$1+INT(-$N88/30))))</f>
        <v>0</v>
      </c>
      <c r="CO88" s="40">
        <f>IF(CO$7="",0,IF(CO$1=MAX($1:$1),$R66-SUM($T88:CN88),IF(CO$1=1,SUMIFS(66:66,$1:$1,"&gt;="&amp;1,$1:$1,"&lt;="&amp;INT(-$N88/30))+(-$N88/30-INT(-$N88/30))*SUMIFS(66:66,$1:$1,INT(-$N88/30)+1),0)+(-$N88/30-INT(-$N88/30))*SUMIFS(66:66,$1:$1,CO$1+INT(-$N88/30)+1)+(INT(-$N88/30)+1--$N88/30)*SUMIFS(66:66,$1:$1,CO$1+INT(-$N88/30))))</f>
        <v>0</v>
      </c>
      <c r="CP88" s="40">
        <f>IF(CP$7="",0,IF(CP$1=MAX($1:$1),$R66-SUM($T88:CO88),IF(CP$1=1,SUMIFS(66:66,$1:$1,"&gt;="&amp;1,$1:$1,"&lt;="&amp;INT(-$N88/30))+(-$N88/30-INT(-$N88/30))*SUMIFS(66:66,$1:$1,INT(-$N88/30)+1),0)+(-$N88/30-INT(-$N88/30))*SUMIFS(66:66,$1:$1,CP$1+INT(-$N88/30)+1)+(INT(-$N88/30)+1--$N88/30)*SUMIFS(66:66,$1:$1,CP$1+INT(-$N88/30))))</f>
        <v>0</v>
      </c>
      <c r="CQ88" s="40">
        <f>IF(CQ$7="",0,IF(CQ$1=MAX($1:$1),$R66-SUM($T88:CP88),IF(CQ$1=1,SUMIFS(66:66,$1:$1,"&gt;="&amp;1,$1:$1,"&lt;="&amp;INT(-$N88/30))+(-$N88/30-INT(-$N88/30))*SUMIFS(66:66,$1:$1,INT(-$N88/30)+1),0)+(-$N88/30-INT(-$N88/30))*SUMIFS(66:66,$1:$1,CQ$1+INT(-$N88/30)+1)+(INT(-$N88/30)+1--$N88/30)*SUMIFS(66:66,$1:$1,CQ$1+INT(-$N88/30))))</f>
        <v>0</v>
      </c>
      <c r="CR88" s="40">
        <f>IF(CR$7="",0,IF(CR$1=MAX($1:$1),$R66-SUM($T88:CQ88),IF(CR$1=1,SUMIFS(66:66,$1:$1,"&gt;="&amp;1,$1:$1,"&lt;="&amp;INT(-$N88/30))+(-$N88/30-INT(-$N88/30))*SUMIFS(66:66,$1:$1,INT(-$N88/30)+1),0)+(-$N88/30-INT(-$N88/30))*SUMIFS(66:66,$1:$1,CR$1+INT(-$N88/30)+1)+(INT(-$N88/30)+1--$N88/30)*SUMIFS(66:66,$1:$1,CR$1+INT(-$N88/30))))</f>
        <v>0</v>
      </c>
      <c r="CS88" s="40">
        <f>IF(CS$7="",0,IF(CS$1=MAX($1:$1),$R66-SUM($T88:CR88),IF(CS$1=1,SUMIFS(66:66,$1:$1,"&gt;="&amp;1,$1:$1,"&lt;="&amp;INT(-$N88/30))+(-$N88/30-INT(-$N88/30))*SUMIFS(66:66,$1:$1,INT(-$N88/30)+1),0)+(-$N88/30-INT(-$N88/30))*SUMIFS(66:66,$1:$1,CS$1+INT(-$N88/30)+1)+(INT(-$N88/30)+1--$N88/30)*SUMIFS(66:66,$1:$1,CS$1+INT(-$N88/30))))</f>
        <v>0</v>
      </c>
      <c r="CT88" s="40">
        <f>IF(CT$7="",0,IF(CT$1=MAX($1:$1),$R66-SUM($T88:CS88),IF(CT$1=1,SUMIFS(66:66,$1:$1,"&gt;="&amp;1,$1:$1,"&lt;="&amp;INT(-$N88/30))+(-$N88/30-INT(-$N88/30))*SUMIFS(66:66,$1:$1,INT(-$N88/30)+1),0)+(-$N88/30-INT(-$N88/30))*SUMIFS(66:66,$1:$1,CT$1+INT(-$N88/30)+1)+(INT(-$N88/30)+1--$N88/30)*SUMIFS(66:66,$1:$1,CT$1+INT(-$N88/30))))</f>
        <v>0</v>
      </c>
      <c r="CU88" s="40">
        <f>IF(CU$7="",0,IF(CU$1=MAX($1:$1),$R66-SUM($T88:CT88),IF(CU$1=1,SUMIFS(66:66,$1:$1,"&gt;="&amp;1,$1:$1,"&lt;="&amp;INT(-$N88/30))+(-$N88/30-INT(-$N88/30))*SUMIFS(66:66,$1:$1,INT(-$N88/30)+1),0)+(-$N88/30-INT(-$N88/30))*SUMIFS(66:66,$1:$1,CU$1+INT(-$N88/30)+1)+(INT(-$N88/30)+1--$N88/30)*SUMIFS(66:66,$1:$1,CU$1+INT(-$N88/30))))</f>
        <v>0</v>
      </c>
      <c r="CV88" s="40">
        <f>IF(CV$7="",0,IF(CV$1=MAX($1:$1),$R66-SUM($T88:CU88),IF(CV$1=1,SUMIFS(66:66,$1:$1,"&gt;="&amp;1,$1:$1,"&lt;="&amp;INT(-$N88/30))+(-$N88/30-INT(-$N88/30))*SUMIFS(66:66,$1:$1,INT(-$N88/30)+1),0)+(-$N88/30-INT(-$N88/30))*SUMIFS(66:66,$1:$1,CV$1+INT(-$N88/30)+1)+(INT(-$N88/30)+1--$N88/30)*SUMIFS(66:66,$1:$1,CV$1+INT(-$N88/30))))</f>
        <v>0</v>
      </c>
      <c r="CW88" s="40">
        <f>IF(CW$7="",0,IF(CW$1=MAX($1:$1),$R66-SUM($T88:CV88),IF(CW$1=1,SUMIFS(66:66,$1:$1,"&gt;="&amp;1,$1:$1,"&lt;="&amp;INT(-$N88/30))+(-$N88/30-INT(-$N88/30))*SUMIFS(66:66,$1:$1,INT(-$N88/30)+1),0)+(-$N88/30-INT(-$N88/30))*SUMIFS(66:66,$1:$1,CW$1+INT(-$N88/30)+1)+(INT(-$N88/30)+1--$N88/30)*SUMIFS(66:66,$1:$1,CW$1+INT(-$N88/30))))</f>
        <v>0</v>
      </c>
      <c r="CX88" s="40">
        <f>IF(CX$7="",0,IF(CX$1=MAX($1:$1),$R66-SUM($T88:CW88),IF(CX$1=1,SUMIFS(66:66,$1:$1,"&gt;="&amp;1,$1:$1,"&lt;="&amp;INT(-$N88/30))+(-$N88/30-INT(-$N88/30))*SUMIFS(66:66,$1:$1,INT(-$N88/30)+1),0)+(-$N88/30-INT(-$N88/30))*SUMIFS(66:66,$1:$1,CX$1+INT(-$N88/30)+1)+(INT(-$N88/30)+1--$N88/30)*SUMIFS(66:66,$1:$1,CX$1+INT(-$N88/30))))</f>
        <v>0</v>
      </c>
      <c r="CY88" s="40">
        <f>IF(CY$7="",0,IF(CY$1=MAX($1:$1),$R66-SUM($T88:CX88),IF(CY$1=1,SUMIFS(66:66,$1:$1,"&gt;="&amp;1,$1:$1,"&lt;="&amp;INT(-$N88/30))+(-$N88/30-INT(-$N88/30))*SUMIFS(66:66,$1:$1,INT(-$N88/30)+1),0)+(-$N88/30-INT(-$N88/30))*SUMIFS(66:66,$1:$1,CY$1+INT(-$N88/30)+1)+(INT(-$N88/30)+1--$N88/30)*SUMIFS(66:66,$1:$1,CY$1+INT(-$N88/30))))</f>
        <v>0</v>
      </c>
      <c r="CZ88" s="40">
        <f>IF(CZ$7="",0,IF(CZ$1=MAX($1:$1),$R66-SUM($T88:CY88),IF(CZ$1=1,SUMIFS(66:66,$1:$1,"&gt;="&amp;1,$1:$1,"&lt;="&amp;INT(-$N88/30))+(-$N88/30-INT(-$N88/30))*SUMIFS(66:66,$1:$1,INT(-$N88/30)+1),0)+(-$N88/30-INT(-$N88/30))*SUMIFS(66:66,$1:$1,CZ$1+INT(-$N88/30)+1)+(INT(-$N88/30)+1--$N88/30)*SUMIFS(66:66,$1:$1,CZ$1+INT(-$N88/30))))</f>
        <v>0</v>
      </c>
      <c r="DA88" s="40">
        <f>IF(DA$7="",0,IF(DA$1=MAX($1:$1),$R66-SUM($T88:CZ88),IF(DA$1=1,SUMIFS(66:66,$1:$1,"&gt;="&amp;1,$1:$1,"&lt;="&amp;INT(-$N88/30))+(-$N88/30-INT(-$N88/30))*SUMIFS(66:66,$1:$1,INT(-$N88/30)+1),0)+(-$N88/30-INT(-$N88/30))*SUMIFS(66:66,$1:$1,DA$1+INT(-$N88/30)+1)+(INT(-$N88/30)+1--$N88/30)*SUMIFS(66:66,$1:$1,DA$1+INT(-$N88/30))))</f>
        <v>0</v>
      </c>
      <c r="DB88" s="40">
        <f>IF(DB$7="",0,IF(DB$1=MAX($1:$1),$R66-SUM($T88:DA88),IF(DB$1=1,SUMIFS(66:66,$1:$1,"&gt;="&amp;1,$1:$1,"&lt;="&amp;INT(-$N88/30))+(-$N88/30-INT(-$N88/30))*SUMIFS(66:66,$1:$1,INT(-$N88/30)+1),0)+(-$N88/30-INT(-$N88/30))*SUMIFS(66:66,$1:$1,DB$1+INT(-$N88/30)+1)+(INT(-$N88/30)+1--$N88/30)*SUMIFS(66:66,$1:$1,DB$1+INT(-$N88/30))))</f>
        <v>0</v>
      </c>
      <c r="DC88" s="40">
        <f>IF(DC$7="",0,IF(DC$1=MAX($1:$1),$R66-SUM($T88:DB88),IF(DC$1=1,SUMIFS(66:66,$1:$1,"&gt;="&amp;1,$1:$1,"&lt;="&amp;INT(-$N88/30))+(-$N88/30-INT(-$N88/30))*SUMIFS(66:66,$1:$1,INT(-$N88/30)+1),0)+(-$N88/30-INT(-$N88/30))*SUMIFS(66:66,$1:$1,DC$1+INT(-$N88/30)+1)+(INT(-$N88/30)+1--$N88/30)*SUMIFS(66:66,$1:$1,DC$1+INT(-$N88/30))))</f>
        <v>0</v>
      </c>
      <c r="DD88" s="40">
        <f>IF(DD$7="",0,IF(DD$1=MAX($1:$1),$R66-SUM($T88:DC88),IF(DD$1=1,SUMIFS(66:66,$1:$1,"&gt;="&amp;1,$1:$1,"&lt;="&amp;INT(-$N88/30))+(-$N88/30-INT(-$N88/30))*SUMIFS(66:66,$1:$1,INT(-$N88/30)+1),0)+(-$N88/30-INT(-$N88/30))*SUMIFS(66:66,$1:$1,DD$1+INT(-$N88/30)+1)+(INT(-$N88/30)+1--$N88/30)*SUMIFS(66:66,$1:$1,DD$1+INT(-$N88/30))))</f>
        <v>0</v>
      </c>
      <c r="DE88" s="40">
        <f>IF(DE$7="",0,IF(DE$1=MAX($1:$1),$R66-SUM($T88:DD88),IF(DE$1=1,SUMIFS(66:66,$1:$1,"&gt;="&amp;1,$1:$1,"&lt;="&amp;INT(-$N88/30))+(-$N88/30-INT(-$N88/30))*SUMIFS(66:66,$1:$1,INT(-$N88/30)+1),0)+(-$N88/30-INT(-$N88/30))*SUMIFS(66:66,$1:$1,DE$1+INT(-$N88/30)+1)+(INT(-$N88/30)+1--$N88/30)*SUMIFS(66:66,$1:$1,DE$1+INT(-$N88/30))))</f>
        <v>0</v>
      </c>
      <c r="DF88" s="40">
        <f>IF(DF$7="",0,IF(DF$1=MAX($1:$1),$R66-SUM($T88:DE88),IF(DF$1=1,SUMIFS(66:66,$1:$1,"&gt;="&amp;1,$1:$1,"&lt;="&amp;INT(-$N88/30))+(-$N88/30-INT(-$N88/30))*SUMIFS(66:66,$1:$1,INT(-$N88/30)+1),0)+(-$N88/30-INT(-$N88/30))*SUMIFS(66:66,$1:$1,DF$1+INT(-$N88/30)+1)+(INT(-$N88/30)+1--$N88/30)*SUMIFS(66:66,$1:$1,DF$1+INT(-$N88/30))))</f>
        <v>0</v>
      </c>
      <c r="DG88" s="40">
        <f>IF(DG$7="",0,IF(DG$1=MAX($1:$1),$R66-SUM($T88:DF88),IF(DG$1=1,SUMIFS(66:66,$1:$1,"&gt;="&amp;1,$1:$1,"&lt;="&amp;INT(-$N88/30))+(-$N88/30-INT(-$N88/30))*SUMIFS(66:66,$1:$1,INT(-$N88/30)+1),0)+(-$N88/30-INT(-$N88/30))*SUMIFS(66:66,$1:$1,DG$1+INT(-$N88/30)+1)+(INT(-$N88/30)+1--$N88/30)*SUMIFS(66:66,$1:$1,DG$1+INT(-$N88/30))))</f>
        <v>0</v>
      </c>
      <c r="DH88" s="40">
        <f>IF(DH$7="",0,IF(DH$1=MAX($1:$1),$R66-SUM($T88:DG88),IF(DH$1=1,SUMIFS(66:66,$1:$1,"&gt;="&amp;1,$1:$1,"&lt;="&amp;INT(-$N88/30))+(-$N88/30-INT(-$N88/30))*SUMIFS(66:66,$1:$1,INT(-$N88/30)+1),0)+(-$N88/30-INT(-$N88/30))*SUMIFS(66:66,$1:$1,DH$1+INT(-$N88/30)+1)+(INT(-$N88/30)+1--$N88/30)*SUMIFS(66:66,$1:$1,DH$1+INT(-$N88/30))))</f>
        <v>0</v>
      </c>
      <c r="DI88" s="40">
        <f>IF(DI$7="",0,IF(DI$1=MAX($1:$1),$R66-SUM($T88:DH88),IF(DI$1=1,SUMIFS(66:66,$1:$1,"&gt;="&amp;1,$1:$1,"&lt;="&amp;INT(-$N88/30))+(-$N88/30-INT(-$N88/30))*SUMIFS(66:66,$1:$1,INT(-$N88/30)+1),0)+(-$N88/30-INT(-$N88/30))*SUMIFS(66:66,$1:$1,DI$1+INT(-$N88/30)+1)+(INT(-$N88/30)+1--$N88/30)*SUMIFS(66:66,$1:$1,DI$1+INT(-$N88/30))))</f>
        <v>0</v>
      </c>
      <c r="DJ88" s="40">
        <f>IF(DJ$7="",0,IF(DJ$1=MAX($1:$1),$R66-SUM($T88:DI88),IF(DJ$1=1,SUMIFS(66:66,$1:$1,"&gt;="&amp;1,$1:$1,"&lt;="&amp;INT(-$N88/30))+(-$N88/30-INT(-$N88/30))*SUMIFS(66:66,$1:$1,INT(-$N88/30)+1),0)+(-$N88/30-INT(-$N88/30))*SUMIFS(66:66,$1:$1,DJ$1+INT(-$N88/30)+1)+(INT(-$N88/30)+1--$N88/30)*SUMIFS(66:66,$1:$1,DJ$1+INT(-$N88/30))))</f>
        <v>0</v>
      </c>
      <c r="DK88" s="40">
        <f>IF(DK$7="",0,IF(DK$1=MAX($1:$1),$R66-SUM($T88:DJ88),IF(DK$1=1,SUMIFS(66:66,$1:$1,"&gt;="&amp;1,$1:$1,"&lt;="&amp;INT(-$N88/30))+(-$N88/30-INT(-$N88/30))*SUMIFS(66:66,$1:$1,INT(-$N88/30)+1),0)+(-$N88/30-INT(-$N88/30))*SUMIFS(66:66,$1:$1,DK$1+INT(-$N88/30)+1)+(INT(-$N88/30)+1--$N88/30)*SUMIFS(66:66,$1:$1,DK$1+INT(-$N88/30))))</f>
        <v>0</v>
      </c>
      <c r="DL88" s="40">
        <f>IF(DL$7="",0,IF(DL$1=MAX($1:$1),$R66-SUM($T88:DK88),IF(DL$1=1,SUMIFS(66:66,$1:$1,"&gt;="&amp;1,$1:$1,"&lt;="&amp;INT(-$N88/30))+(-$N88/30-INT(-$N88/30))*SUMIFS(66:66,$1:$1,INT(-$N88/30)+1),0)+(-$N88/30-INT(-$N88/30))*SUMIFS(66:66,$1:$1,DL$1+INT(-$N88/30)+1)+(INT(-$N88/30)+1--$N88/30)*SUMIFS(66:66,$1:$1,DL$1+INT(-$N88/30))))</f>
        <v>0</v>
      </c>
      <c r="DM88" s="40">
        <f>IF(DM$7="",0,IF(DM$1=MAX($1:$1),$R66-SUM($T88:DL88),IF(DM$1=1,SUMIFS(66:66,$1:$1,"&gt;="&amp;1,$1:$1,"&lt;="&amp;INT(-$N88/30))+(-$N88/30-INT(-$N88/30))*SUMIFS(66:66,$1:$1,INT(-$N88/30)+1),0)+(-$N88/30-INT(-$N88/30))*SUMIFS(66:66,$1:$1,DM$1+INT(-$N88/30)+1)+(INT(-$N88/30)+1--$N88/30)*SUMIFS(66:66,$1:$1,DM$1+INT(-$N88/30))))</f>
        <v>0</v>
      </c>
      <c r="DN88" s="40">
        <f>IF(DN$7="",0,IF(DN$1=MAX($1:$1),$R66-SUM($T88:DM88),IF(DN$1=1,SUMIFS(66:66,$1:$1,"&gt;="&amp;1,$1:$1,"&lt;="&amp;INT(-$N88/30))+(-$N88/30-INT(-$N88/30))*SUMIFS(66:66,$1:$1,INT(-$N88/30)+1),0)+(-$N88/30-INT(-$N88/30))*SUMIFS(66:66,$1:$1,DN$1+INT(-$N88/30)+1)+(INT(-$N88/30)+1--$N88/30)*SUMIFS(66:66,$1:$1,DN$1+INT(-$N88/30))))</f>
        <v>0</v>
      </c>
      <c r="DO88" s="40">
        <f>IF(DO$7="",0,IF(DO$1=MAX($1:$1),$R66-SUM($T88:DN88),IF(DO$1=1,SUMIFS(66:66,$1:$1,"&gt;="&amp;1,$1:$1,"&lt;="&amp;INT(-$N88/30))+(-$N88/30-INT(-$N88/30))*SUMIFS(66:66,$1:$1,INT(-$N88/30)+1),0)+(-$N88/30-INT(-$N88/30))*SUMIFS(66:66,$1:$1,DO$1+INT(-$N88/30)+1)+(INT(-$N88/30)+1--$N88/30)*SUMIFS(66:66,$1:$1,DO$1+INT(-$N88/30))))</f>
        <v>0</v>
      </c>
      <c r="DP88" s="40">
        <f>IF(DP$7="",0,IF(DP$1=MAX($1:$1),$R66-SUM($T88:DO88),IF(DP$1=1,SUMIFS(66:66,$1:$1,"&gt;="&amp;1,$1:$1,"&lt;="&amp;INT(-$N88/30))+(-$N88/30-INT(-$N88/30))*SUMIFS(66:66,$1:$1,INT(-$N88/30)+1),0)+(-$N88/30-INT(-$N88/30))*SUMIFS(66:66,$1:$1,DP$1+INT(-$N88/30)+1)+(INT(-$N88/30)+1--$N88/30)*SUMIFS(66:66,$1:$1,DP$1+INT(-$N88/30))))</f>
        <v>0</v>
      </c>
      <c r="DQ88" s="40">
        <f>IF(DQ$7="",0,IF(DQ$1=MAX($1:$1),$R66-SUM($T88:DP88),IF(DQ$1=1,SUMIFS(66:66,$1:$1,"&gt;="&amp;1,$1:$1,"&lt;="&amp;INT(-$N88/30))+(-$N88/30-INT(-$N88/30))*SUMIFS(66:66,$1:$1,INT(-$N88/30)+1),0)+(-$N88/30-INT(-$N88/30))*SUMIFS(66:66,$1:$1,DQ$1+INT(-$N88/30)+1)+(INT(-$N88/30)+1--$N88/30)*SUMIFS(66:66,$1:$1,DQ$1+INT(-$N88/30))))</f>
        <v>0</v>
      </c>
      <c r="DR88" s="40">
        <f>IF(DR$7="",0,IF(DR$1=MAX($1:$1),$R66-SUM($T88:DQ88),IF(DR$1=1,SUMIFS(66:66,$1:$1,"&gt;="&amp;1,$1:$1,"&lt;="&amp;INT(-$N88/30))+(-$N88/30-INT(-$N88/30))*SUMIFS(66:66,$1:$1,INT(-$N88/30)+1),0)+(-$N88/30-INT(-$N88/30))*SUMIFS(66:66,$1:$1,DR$1+INT(-$N88/30)+1)+(INT(-$N88/30)+1--$N88/30)*SUMIFS(66:66,$1:$1,DR$1+INT(-$N88/30))))</f>
        <v>0</v>
      </c>
      <c r="DS88" s="40">
        <f>IF(DS$7="",0,IF(DS$1=MAX($1:$1),$R66-SUM($T88:DR88),IF(DS$1=1,SUMIFS(66:66,$1:$1,"&gt;="&amp;1,$1:$1,"&lt;="&amp;INT(-$N88/30))+(-$N88/30-INT(-$N88/30))*SUMIFS(66:66,$1:$1,INT(-$N88/30)+1),0)+(-$N88/30-INT(-$N88/30))*SUMIFS(66:66,$1:$1,DS$1+INT(-$N88/30)+1)+(INT(-$N88/30)+1--$N88/30)*SUMIFS(66:66,$1:$1,DS$1+INT(-$N88/30))))</f>
        <v>0</v>
      </c>
      <c r="DT88" s="40">
        <f>IF(DT$7="",0,IF(DT$1=MAX($1:$1),$R66-SUM($T88:DS88),IF(DT$1=1,SUMIFS(66:66,$1:$1,"&gt;="&amp;1,$1:$1,"&lt;="&amp;INT(-$N88/30))+(-$N88/30-INT(-$N88/30))*SUMIFS(66:66,$1:$1,INT(-$N88/30)+1),0)+(-$N88/30-INT(-$N88/30))*SUMIFS(66:66,$1:$1,DT$1+INT(-$N88/30)+1)+(INT(-$N88/30)+1--$N88/30)*SUMIFS(66:66,$1:$1,DT$1+INT(-$N88/30))))</f>
        <v>0</v>
      </c>
      <c r="DU88" s="40">
        <f>IF(DU$7="",0,IF(DU$1=MAX($1:$1),$R66-SUM($T88:DT88),IF(DU$1=1,SUMIFS(66:66,$1:$1,"&gt;="&amp;1,$1:$1,"&lt;="&amp;INT(-$N88/30))+(-$N88/30-INT(-$N88/30))*SUMIFS(66:66,$1:$1,INT(-$N88/30)+1),0)+(-$N88/30-INT(-$N88/30))*SUMIFS(66:66,$1:$1,DU$1+INT(-$N88/30)+1)+(INT(-$N88/30)+1--$N88/30)*SUMIFS(66:66,$1:$1,DU$1+INT(-$N88/30))))</f>
        <v>0</v>
      </c>
      <c r="DV88" s="40">
        <f>IF(DV$7="",0,IF(DV$1=MAX($1:$1),$R66-SUM($T88:DU88),IF(DV$1=1,SUMIFS(66:66,$1:$1,"&gt;="&amp;1,$1:$1,"&lt;="&amp;INT(-$N88/30))+(-$N88/30-INT(-$N88/30))*SUMIFS(66:66,$1:$1,INT(-$N88/30)+1),0)+(-$N88/30-INT(-$N88/30))*SUMIFS(66:66,$1:$1,DV$1+INT(-$N88/30)+1)+(INT(-$N88/30)+1--$N88/30)*SUMIFS(66:66,$1:$1,DV$1+INT(-$N88/30))))</f>
        <v>0</v>
      </c>
      <c r="DW88" s="40">
        <f>IF(DW$7="",0,IF(DW$1=MAX($1:$1),$R66-SUM($T88:DV88),IF(DW$1=1,SUMIFS(66:66,$1:$1,"&gt;="&amp;1,$1:$1,"&lt;="&amp;INT(-$N88/30))+(-$N88/30-INT(-$N88/30))*SUMIFS(66:66,$1:$1,INT(-$N88/30)+1),0)+(-$N88/30-INT(-$N88/30))*SUMIFS(66:66,$1:$1,DW$1+INT(-$N88/30)+1)+(INT(-$N88/30)+1--$N88/30)*SUMIFS(66:66,$1:$1,DW$1+INT(-$N88/30))))</f>
        <v>0</v>
      </c>
      <c r="DX88" s="40">
        <f>IF(DX$7="",0,IF(DX$1=MAX($1:$1),$R66-SUM($T88:DW88),IF(DX$1=1,SUMIFS(66:66,$1:$1,"&gt;="&amp;1,$1:$1,"&lt;="&amp;INT(-$N88/30))+(-$N88/30-INT(-$N88/30))*SUMIFS(66:66,$1:$1,INT(-$N88/30)+1),0)+(-$N88/30-INT(-$N88/30))*SUMIFS(66:66,$1:$1,DX$1+INT(-$N88/30)+1)+(INT(-$N88/30)+1--$N88/30)*SUMIFS(66:66,$1:$1,DX$1+INT(-$N88/30))))</f>
        <v>0</v>
      </c>
      <c r="DY88" s="40">
        <f>IF(DY$7="",0,IF(DY$1=MAX($1:$1),$R66-SUM($T88:DX88),IF(DY$1=1,SUMIFS(66:66,$1:$1,"&gt;="&amp;1,$1:$1,"&lt;="&amp;INT(-$N88/30))+(-$N88/30-INT(-$N88/30))*SUMIFS(66:66,$1:$1,INT(-$N88/30)+1),0)+(-$N88/30-INT(-$N88/30))*SUMIFS(66:66,$1:$1,DY$1+INT(-$N88/30)+1)+(INT(-$N88/30)+1--$N88/30)*SUMIFS(66:66,$1:$1,DY$1+INT(-$N88/30))))</f>
        <v>0</v>
      </c>
      <c r="DZ88" s="40">
        <f>IF(DZ$7="",0,IF(DZ$1=MAX($1:$1),$R66-SUM($T88:DY88),IF(DZ$1=1,SUMIFS(66:66,$1:$1,"&gt;="&amp;1,$1:$1,"&lt;="&amp;INT(-$N88/30))+(-$N88/30-INT(-$N88/30))*SUMIFS(66:66,$1:$1,INT(-$N88/30)+1),0)+(-$N88/30-INT(-$N88/30))*SUMIFS(66:66,$1:$1,DZ$1+INT(-$N88/30)+1)+(INT(-$N88/30)+1--$N88/30)*SUMIFS(66:66,$1:$1,DZ$1+INT(-$N88/30))))</f>
        <v>0</v>
      </c>
      <c r="EA88" s="40">
        <f>IF(EA$7="",0,IF(EA$1=MAX($1:$1),$R66-SUM($T88:DZ88),IF(EA$1=1,SUMIFS(66:66,$1:$1,"&gt;="&amp;1,$1:$1,"&lt;="&amp;INT(-$N88/30))+(-$N88/30-INT(-$N88/30))*SUMIFS(66:66,$1:$1,INT(-$N88/30)+1),0)+(-$N88/30-INT(-$N88/30))*SUMIFS(66:66,$1:$1,EA$1+INT(-$N88/30)+1)+(INT(-$N88/30)+1--$N88/30)*SUMIFS(66:66,$1:$1,EA$1+INT(-$N88/30))))</f>
        <v>0</v>
      </c>
      <c r="EB88" s="40">
        <f>IF(EB$7="",0,IF(EB$1=MAX($1:$1),$R66-SUM($T88:EA88),IF(EB$1=1,SUMIFS(66:66,$1:$1,"&gt;="&amp;1,$1:$1,"&lt;="&amp;INT(-$N88/30))+(-$N88/30-INT(-$N88/30))*SUMIFS(66:66,$1:$1,INT(-$N88/30)+1),0)+(-$N88/30-INT(-$N88/30))*SUMIFS(66:66,$1:$1,EB$1+INT(-$N88/30)+1)+(INT(-$N88/30)+1--$N88/30)*SUMIFS(66:66,$1:$1,EB$1+INT(-$N88/30))))</f>
        <v>0</v>
      </c>
      <c r="EC88" s="40">
        <f>IF(EC$7="",0,IF(EC$1=MAX($1:$1),$R66-SUM($T88:EB88),IF(EC$1=1,SUMIFS(66:66,$1:$1,"&gt;="&amp;1,$1:$1,"&lt;="&amp;INT(-$N88/30))+(-$N88/30-INT(-$N88/30))*SUMIFS(66:66,$1:$1,INT(-$N88/30)+1),0)+(-$N88/30-INT(-$N88/30))*SUMIFS(66:66,$1:$1,EC$1+INT(-$N88/30)+1)+(INT(-$N88/30)+1--$N88/30)*SUMIFS(66:66,$1:$1,EC$1+INT(-$N88/30))))</f>
        <v>0</v>
      </c>
      <c r="ED88" s="40">
        <f>IF(ED$7="",0,IF(ED$1=MAX($1:$1),$R66-SUM($T88:EC88),IF(ED$1=1,SUMIFS(66:66,$1:$1,"&gt;="&amp;1,$1:$1,"&lt;="&amp;INT(-$N88/30))+(-$N88/30-INT(-$N88/30))*SUMIFS(66:66,$1:$1,INT(-$N88/30)+1),0)+(-$N88/30-INT(-$N88/30))*SUMIFS(66:66,$1:$1,ED$1+INT(-$N88/30)+1)+(INT(-$N88/30)+1--$N88/30)*SUMIFS(66:66,$1:$1,ED$1+INT(-$N88/30))))</f>
        <v>0</v>
      </c>
      <c r="EE88" s="40">
        <f>IF(EE$7="",0,IF(EE$1=MAX($1:$1),$R66-SUM($T88:ED88),IF(EE$1=1,SUMIFS(66:66,$1:$1,"&gt;="&amp;1,$1:$1,"&lt;="&amp;INT(-$N88/30))+(-$N88/30-INT(-$N88/30))*SUMIFS(66:66,$1:$1,INT(-$N88/30)+1),0)+(-$N88/30-INT(-$N88/30))*SUMIFS(66:66,$1:$1,EE$1+INT(-$N88/30)+1)+(INT(-$N88/30)+1--$N88/30)*SUMIFS(66:66,$1:$1,EE$1+INT(-$N88/30))))</f>
        <v>0</v>
      </c>
      <c r="EF88" s="40">
        <f>IF(EF$7="",0,IF(EF$1=MAX($1:$1),$R66-SUM($T88:EE88),IF(EF$1=1,SUMIFS(66:66,$1:$1,"&gt;="&amp;1,$1:$1,"&lt;="&amp;INT(-$N88/30))+(-$N88/30-INT(-$N88/30))*SUMIFS(66:66,$1:$1,INT(-$N88/30)+1),0)+(-$N88/30-INT(-$N88/30))*SUMIFS(66:66,$1:$1,EF$1+INT(-$N88/30)+1)+(INT(-$N88/30)+1--$N88/30)*SUMIFS(66:66,$1:$1,EF$1+INT(-$N88/30))))</f>
        <v>0</v>
      </c>
      <c r="EG88" s="40">
        <f>IF(EG$7="",0,IF(EG$1=MAX($1:$1),$R66-SUM($T88:EF88),IF(EG$1=1,SUMIFS(66:66,$1:$1,"&gt;="&amp;1,$1:$1,"&lt;="&amp;INT(-$N88/30))+(-$N88/30-INT(-$N88/30))*SUMIFS(66:66,$1:$1,INT(-$N88/30)+1),0)+(-$N88/30-INT(-$N88/30))*SUMIFS(66:66,$1:$1,EG$1+INT(-$N88/30)+1)+(INT(-$N88/30)+1--$N88/30)*SUMIFS(66:66,$1:$1,EG$1+INT(-$N88/30))))</f>
        <v>0</v>
      </c>
      <c r="EH88" s="40">
        <f>IF(EH$7="",0,IF(EH$1=MAX($1:$1),$R66-SUM($T88:EG88),IF(EH$1=1,SUMIFS(66:66,$1:$1,"&gt;="&amp;1,$1:$1,"&lt;="&amp;INT(-$N88/30))+(-$N88/30-INT(-$N88/30))*SUMIFS(66:66,$1:$1,INT(-$N88/30)+1),0)+(-$N88/30-INT(-$N88/30))*SUMIFS(66:66,$1:$1,EH$1+INT(-$N88/30)+1)+(INT(-$N88/30)+1--$N88/30)*SUMIFS(66:66,$1:$1,EH$1+INT(-$N88/30))))</f>
        <v>0</v>
      </c>
      <c r="EI88" s="40">
        <f>IF(EI$7="",0,IF(EI$1=MAX($1:$1),$R66-SUM($T88:EH88),IF(EI$1=1,SUMIFS(66:66,$1:$1,"&gt;="&amp;1,$1:$1,"&lt;="&amp;INT(-$N88/30))+(-$N88/30-INT(-$N88/30))*SUMIFS(66:66,$1:$1,INT(-$N88/30)+1),0)+(-$N88/30-INT(-$N88/30))*SUMIFS(66:66,$1:$1,EI$1+INT(-$N88/30)+1)+(INT(-$N88/30)+1--$N88/30)*SUMIFS(66:66,$1:$1,EI$1+INT(-$N88/30))))</f>
        <v>0</v>
      </c>
      <c r="EJ88" s="40">
        <f>IF(EJ$7="",0,IF(EJ$1=MAX($1:$1),$R66-SUM($T88:EI88),IF(EJ$1=1,SUMIFS(66:66,$1:$1,"&gt;="&amp;1,$1:$1,"&lt;="&amp;INT(-$N88/30))+(-$N88/30-INT(-$N88/30))*SUMIFS(66:66,$1:$1,INT(-$N88/30)+1),0)+(-$N88/30-INT(-$N88/30))*SUMIFS(66:66,$1:$1,EJ$1+INT(-$N88/30)+1)+(INT(-$N88/30)+1--$N88/30)*SUMIFS(66:66,$1:$1,EJ$1+INT(-$N88/30))))</f>
        <v>0</v>
      </c>
      <c r="EK88" s="40">
        <f>IF(EK$7="",0,IF(EK$1=MAX($1:$1),$R66-SUM($T88:EJ88),IF(EK$1=1,SUMIFS(66:66,$1:$1,"&gt;="&amp;1,$1:$1,"&lt;="&amp;INT(-$N88/30))+(-$N88/30-INT(-$N88/30))*SUMIFS(66:66,$1:$1,INT(-$N88/30)+1),0)+(-$N88/30-INT(-$N88/30))*SUMIFS(66:66,$1:$1,EK$1+INT(-$N88/30)+1)+(INT(-$N88/30)+1--$N88/30)*SUMIFS(66:66,$1:$1,EK$1+INT(-$N88/30))))</f>
        <v>0</v>
      </c>
      <c r="EL88" s="40">
        <f>IF(EL$7="",0,IF(EL$1=MAX($1:$1),$R66-SUM($T88:EK88),IF(EL$1=1,SUMIFS(66:66,$1:$1,"&gt;="&amp;1,$1:$1,"&lt;="&amp;INT(-$N88/30))+(-$N88/30-INT(-$N88/30))*SUMIFS(66:66,$1:$1,INT(-$N88/30)+1),0)+(-$N88/30-INT(-$N88/30))*SUMIFS(66:66,$1:$1,EL$1+INT(-$N88/30)+1)+(INT(-$N88/30)+1--$N88/30)*SUMIFS(66:66,$1:$1,EL$1+INT(-$N88/30))))</f>
        <v>0</v>
      </c>
      <c r="EM88" s="40">
        <f>IF(EM$7="",0,IF(EM$1=MAX($1:$1),$R66-SUM($T88:EL88),IF(EM$1=1,SUMIFS(66:66,$1:$1,"&gt;="&amp;1,$1:$1,"&lt;="&amp;INT(-$N88/30))+(-$N88/30-INT(-$N88/30))*SUMIFS(66:66,$1:$1,INT(-$N88/30)+1),0)+(-$N88/30-INT(-$N88/30))*SUMIFS(66:66,$1:$1,EM$1+INT(-$N88/30)+1)+(INT(-$N88/30)+1--$N88/30)*SUMIFS(66:66,$1:$1,EM$1+INT(-$N88/30))))</f>
        <v>0</v>
      </c>
      <c r="EN88" s="40">
        <f>IF(EN$7="",0,IF(EN$1=MAX($1:$1),$R66-SUM($T88:EM88),IF(EN$1=1,SUMIFS(66:66,$1:$1,"&gt;="&amp;1,$1:$1,"&lt;="&amp;INT(-$N88/30))+(-$N88/30-INT(-$N88/30))*SUMIFS(66:66,$1:$1,INT(-$N88/30)+1),0)+(-$N88/30-INT(-$N88/30))*SUMIFS(66:66,$1:$1,EN$1+INT(-$N88/30)+1)+(INT(-$N88/30)+1--$N88/30)*SUMIFS(66:66,$1:$1,EN$1+INT(-$N88/30))))</f>
        <v>0</v>
      </c>
      <c r="EO88" s="40">
        <f>IF(EO$7="",0,IF(EO$1=MAX($1:$1),$R66-SUM($T88:EN88),IF(EO$1=1,SUMIFS(66:66,$1:$1,"&gt;="&amp;1,$1:$1,"&lt;="&amp;INT(-$N88/30))+(-$N88/30-INT(-$N88/30))*SUMIFS(66:66,$1:$1,INT(-$N88/30)+1),0)+(-$N88/30-INT(-$N88/30))*SUMIFS(66:66,$1:$1,EO$1+INT(-$N88/30)+1)+(INT(-$N88/30)+1--$N88/30)*SUMIFS(66:66,$1:$1,EO$1+INT(-$N88/30))))</f>
        <v>0</v>
      </c>
      <c r="EP88" s="40">
        <f>IF(EP$7="",0,IF(EP$1=MAX($1:$1),$R66-SUM($T88:EO88),IF(EP$1=1,SUMIFS(66:66,$1:$1,"&gt;="&amp;1,$1:$1,"&lt;="&amp;INT(-$N88/30))+(-$N88/30-INT(-$N88/30))*SUMIFS(66:66,$1:$1,INT(-$N88/30)+1),0)+(-$N88/30-INT(-$N88/30))*SUMIFS(66:66,$1:$1,EP$1+INT(-$N88/30)+1)+(INT(-$N88/30)+1--$N88/30)*SUMIFS(66:66,$1:$1,EP$1+INT(-$N88/30))))</f>
        <v>0</v>
      </c>
      <c r="EQ88" s="40">
        <f>IF(EQ$7="",0,IF(EQ$1=MAX($1:$1),$R66-SUM($T88:EP88),IF(EQ$1=1,SUMIFS(66:66,$1:$1,"&gt;="&amp;1,$1:$1,"&lt;="&amp;INT(-$N88/30))+(-$N88/30-INT(-$N88/30))*SUMIFS(66:66,$1:$1,INT(-$N88/30)+1),0)+(-$N88/30-INT(-$N88/30))*SUMIFS(66:66,$1:$1,EQ$1+INT(-$N88/30)+1)+(INT(-$N88/30)+1--$N88/30)*SUMIFS(66:66,$1:$1,EQ$1+INT(-$N88/30))))</f>
        <v>0</v>
      </c>
      <c r="ER88" s="40">
        <f>IF(ER$7="",0,IF(ER$1=MAX($1:$1),$R66-SUM($T88:EQ88),IF(ER$1=1,SUMIFS(66:66,$1:$1,"&gt;="&amp;1,$1:$1,"&lt;="&amp;INT(-$N88/30))+(-$N88/30-INT(-$N88/30))*SUMIFS(66:66,$1:$1,INT(-$N88/30)+1),0)+(-$N88/30-INT(-$N88/30))*SUMIFS(66:66,$1:$1,ER$1+INT(-$N88/30)+1)+(INT(-$N88/30)+1--$N88/30)*SUMIFS(66:66,$1:$1,ER$1+INT(-$N88/30))))</f>
        <v>0</v>
      </c>
      <c r="ES88" s="40">
        <f>IF(ES$7="",0,IF(ES$1=MAX($1:$1),$R66-SUM($T88:ER88),IF(ES$1=1,SUMIFS(66:66,$1:$1,"&gt;="&amp;1,$1:$1,"&lt;="&amp;INT(-$N88/30))+(-$N88/30-INT(-$N88/30))*SUMIFS(66:66,$1:$1,INT(-$N88/30)+1),0)+(-$N88/30-INT(-$N88/30))*SUMIFS(66:66,$1:$1,ES$1+INT(-$N88/30)+1)+(INT(-$N88/30)+1--$N88/30)*SUMIFS(66:66,$1:$1,ES$1+INT(-$N88/30))))</f>
        <v>0</v>
      </c>
      <c r="ET88" s="40">
        <f>IF(ET$7="",0,IF(ET$1=MAX($1:$1),$R66-SUM($T88:ES88),IF(ET$1=1,SUMIFS(66:66,$1:$1,"&gt;="&amp;1,$1:$1,"&lt;="&amp;INT(-$N88/30))+(-$N88/30-INT(-$N88/30))*SUMIFS(66:66,$1:$1,INT(-$N88/30)+1),0)+(-$N88/30-INT(-$N88/30))*SUMIFS(66:66,$1:$1,ET$1+INT(-$N88/30)+1)+(INT(-$N88/30)+1--$N88/30)*SUMIFS(66:66,$1:$1,ET$1+INT(-$N88/30))))</f>
        <v>0</v>
      </c>
      <c r="EU88" s="40">
        <f>IF(EU$7="",0,IF(EU$1=MAX($1:$1),$R66-SUM($T88:ET88),IF(EU$1=1,SUMIFS(66:66,$1:$1,"&gt;="&amp;1,$1:$1,"&lt;="&amp;INT(-$N88/30))+(-$N88/30-INT(-$N88/30))*SUMIFS(66:66,$1:$1,INT(-$N88/30)+1),0)+(-$N88/30-INT(-$N88/30))*SUMIFS(66:66,$1:$1,EU$1+INT(-$N88/30)+1)+(INT(-$N88/30)+1--$N88/30)*SUMIFS(66:66,$1:$1,EU$1+INT(-$N88/30))))</f>
        <v>0</v>
      </c>
      <c r="EV88" s="40">
        <f>IF(EV$7="",0,IF(EV$1=MAX($1:$1),$R66-SUM($T88:EU88),IF(EV$1=1,SUMIFS(66:66,$1:$1,"&gt;="&amp;1,$1:$1,"&lt;="&amp;INT(-$N88/30))+(-$N88/30-INT(-$N88/30))*SUMIFS(66:66,$1:$1,INT(-$N88/30)+1),0)+(-$N88/30-INT(-$N88/30))*SUMIFS(66:66,$1:$1,EV$1+INT(-$N88/30)+1)+(INT(-$N88/30)+1--$N88/30)*SUMIFS(66:66,$1:$1,EV$1+INT(-$N88/30))))</f>
        <v>0</v>
      </c>
      <c r="EW88" s="40">
        <f>IF(EW$7="",0,IF(EW$1=MAX($1:$1),$R66-SUM($T88:EV88),IF(EW$1=1,SUMIFS(66:66,$1:$1,"&gt;="&amp;1,$1:$1,"&lt;="&amp;INT(-$N88/30))+(-$N88/30-INT(-$N88/30))*SUMIFS(66:66,$1:$1,INT(-$N88/30)+1),0)+(-$N88/30-INT(-$N88/30))*SUMIFS(66:66,$1:$1,EW$1+INT(-$N88/30)+1)+(INT(-$N88/30)+1--$N88/30)*SUMIFS(66:66,$1:$1,EW$1+INT(-$N88/30))))</f>
        <v>0</v>
      </c>
      <c r="EX88" s="40">
        <f>IF(EX$7="",0,IF(EX$1=MAX($1:$1),$R66-SUM($T88:EW88),IF(EX$1=1,SUMIFS(66:66,$1:$1,"&gt;="&amp;1,$1:$1,"&lt;="&amp;INT(-$N88/30))+(-$N88/30-INT(-$N88/30))*SUMIFS(66:66,$1:$1,INT(-$N88/30)+1),0)+(-$N88/30-INT(-$N88/30))*SUMIFS(66:66,$1:$1,EX$1+INT(-$N88/30)+1)+(INT(-$N88/30)+1--$N88/30)*SUMIFS(66:66,$1:$1,EX$1+INT(-$N88/30))))</f>
        <v>0</v>
      </c>
      <c r="EY88" s="40">
        <f>IF(EY$7="",0,IF(EY$1=MAX($1:$1),$R66-SUM($T88:EX88),IF(EY$1=1,SUMIFS(66:66,$1:$1,"&gt;="&amp;1,$1:$1,"&lt;="&amp;INT(-$N88/30))+(-$N88/30-INT(-$N88/30))*SUMIFS(66:66,$1:$1,INT(-$N88/30)+1),0)+(-$N88/30-INT(-$N88/30))*SUMIFS(66:66,$1:$1,EY$1+INT(-$N88/30)+1)+(INT(-$N88/30)+1--$N88/30)*SUMIFS(66:66,$1:$1,EY$1+INT(-$N88/30))))</f>
        <v>0</v>
      </c>
      <c r="EZ88" s="40">
        <f>IF(EZ$7="",0,IF(EZ$1=MAX($1:$1),$R66-SUM($T88:EY88),IF(EZ$1=1,SUMIFS(66:66,$1:$1,"&gt;="&amp;1,$1:$1,"&lt;="&amp;INT(-$N88/30))+(-$N88/30-INT(-$N88/30))*SUMIFS(66:66,$1:$1,INT(-$N88/30)+1),0)+(-$N88/30-INT(-$N88/30))*SUMIFS(66:66,$1:$1,EZ$1+INT(-$N88/30)+1)+(INT(-$N88/30)+1--$N88/30)*SUMIFS(66:66,$1:$1,EZ$1+INT(-$N88/30))))</f>
        <v>0</v>
      </c>
      <c r="FA88" s="40">
        <f>IF(FA$7="",0,IF(FA$1=MAX($1:$1),$R66-SUM($T88:EZ88),IF(FA$1=1,SUMIFS(66:66,$1:$1,"&gt;="&amp;1,$1:$1,"&lt;="&amp;INT(-$N88/30))+(-$N88/30-INT(-$N88/30))*SUMIFS(66:66,$1:$1,INT(-$N88/30)+1),0)+(-$N88/30-INT(-$N88/30))*SUMIFS(66:66,$1:$1,FA$1+INT(-$N88/30)+1)+(INT(-$N88/30)+1--$N88/30)*SUMIFS(66:66,$1:$1,FA$1+INT(-$N88/30))))</f>
        <v>0</v>
      </c>
      <c r="FB88" s="40">
        <f>IF(FB$7="",0,IF(FB$1=MAX($1:$1),$R66-SUM($T88:FA88),IF(FB$1=1,SUMIFS(66:66,$1:$1,"&gt;="&amp;1,$1:$1,"&lt;="&amp;INT(-$N88/30))+(-$N88/30-INT(-$N88/30))*SUMIFS(66:66,$1:$1,INT(-$N88/30)+1),0)+(-$N88/30-INT(-$N88/30))*SUMIFS(66:66,$1:$1,FB$1+INT(-$N88/30)+1)+(INT(-$N88/30)+1--$N88/30)*SUMIFS(66:66,$1:$1,FB$1+INT(-$N88/30))))</f>
        <v>0</v>
      </c>
      <c r="FC88" s="40">
        <f>IF(FC$7="",0,IF(FC$1=MAX($1:$1),$R66-SUM($T88:FB88),IF(FC$1=1,SUMIFS(66:66,$1:$1,"&gt;="&amp;1,$1:$1,"&lt;="&amp;INT(-$N88/30))+(-$N88/30-INT(-$N88/30))*SUMIFS(66:66,$1:$1,INT(-$N88/30)+1),0)+(-$N88/30-INT(-$N88/30))*SUMIFS(66:66,$1:$1,FC$1+INT(-$N88/30)+1)+(INT(-$N88/30)+1--$N88/30)*SUMIFS(66:66,$1:$1,FC$1+INT(-$N88/30))))</f>
        <v>0</v>
      </c>
      <c r="FD88" s="40">
        <f>IF(FD$7="",0,IF(FD$1=MAX($1:$1),$R66-SUM($T88:FC88),IF(FD$1=1,SUMIFS(66:66,$1:$1,"&gt;="&amp;1,$1:$1,"&lt;="&amp;INT(-$N88/30))+(-$N88/30-INT(-$N88/30))*SUMIFS(66:66,$1:$1,INT(-$N88/30)+1),0)+(-$N88/30-INT(-$N88/30))*SUMIFS(66:66,$1:$1,FD$1+INT(-$N88/30)+1)+(INT(-$N88/30)+1--$N88/30)*SUMIFS(66:66,$1:$1,FD$1+INT(-$N88/30))))</f>
        <v>0</v>
      </c>
      <c r="FE88" s="40">
        <f>IF(FE$7="",0,IF(FE$1=MAX($1:$1),$R66-SUM($T88:FD88),IF(FE$1=1,SUMIFS(66:66,$1:$1,"&gt;="&amp;1,$1:$1,"&lt;="&amp;INT(-$N88/30))+(-$N88/30-INT(-$N88/30))*SUMIFS(66:66,$1:$1,INT(-$N88/30)+1),0)+(-$N88/30-INT(-$N88/30))*SUMIFS(66:66,$1:$1,FE$1+INT(-$N88/30)+1)+(INT(-$N88/30)+1--$N88/30)*SUMIFS(66:66,$1:$1,FE$1+INT(-$N88/30))))</f>
        <v>0</v>
      </c>
      <c r="FF88" s="40">
        <f>IF(FF$7="",0,IF(FF$1=MAX($1:$1),$R66-SUM($T88:FE88),IF(FF$1=1,SUMIFS(66:66,$1:$1,"&gt;="&amp;1,$1:$1,"&lt;="&amp;INT(-$N88/30))+(-$N88/30-INT(-$N88/30))*SUMIFS(66:66,$1:$1,INT(-$N88/30)+1),0)+(-$N88/30-INT(-$N88/30))*SUMIFS(66:66,$1:$1,FF$1+INT(-$N88/30)+1)+(INT(-$N88/30)+1--$N88/30)*SUMIFS(66:66,$1:$1,FF$1+INT(-$N88/30))))</f>
        <v>0</v>
      </c>
      <c r="FG88" s="40">
        <f>IF(FG$7="",0,IF(FG$1=MAX($1:$1),$R66-SUM($T88:FF88),IF(FG$1=1,SUMIFS(66:66,$1:$1,"&gt;="&amp;1,$1:$1,"&lt;="&amp;INT(-$N88/30))+(-$N88/30-INT(-$N88/30))*SUMIFS(66:66,$1:$1,INT(-$N88/30)+1),0)+(-$N88/30-INT(-$N88/30))*SUMIFS(66:66,$1:$1,FG$1+INT(-$N88/30)+1)+(INT(-$N88/30)+1--$N88/30)*SUMIFS(66:66,$1:$1,FG$1+INT(-$N88/30))))</f>
        <v>0</v>
      </c>
      <c r="FH88" s="40">
        <f>IF(FH$7="",0,IF(FH$1=MAX($1:$1),$R66-SUM($T88:FG88),IF(FH$1=1,SUMIFS(66:66,$1:$1,"&gt;="&amp;1,$1:$1,"&lt;="&amp;INT(-$N88/30))+(-$N88/30-INT(-$N88/30))*SUMIFS(66:66,$1:$1,INT(-$N88/30)+1),0)+(-$N88/30-INT(-$N88/30))*SUMIFS(66:66,$1:$1,FH$1+INT(-$N88/30)+1)+(INT(-$N88/30)+1--$N88/30)*SUMIFS(66:66,$1:$1,FH$1+INT(-$N88/30))))</f>
        <v>0</v>
      </c>
      <c r="FI88" s="40">
        <f>IF(FI$7="",0,IF(FI$1=MAX($1:$1),$R66-SUM($T88:FH88),IF(FI$1=1,SUMIFS(66:66,$1:$1,"&gt;="&amp;1,$1:$1,"&lt;="&amp;INT(-$N88/30))+(-$N88/30-INT(-$N88/30))*SUMIFS(66:66,$1:$1,INT(-$N88/30)+1),0)+(-$N88/30-INT(-$N88/30))*SUMIFS(66:66,$1:$1,FI$1+INT(-$N88/30)+1)+(INT(-$N88/30)+1--$N88/30)*SUMIFS(66:66,$1:$1,FI$1+INT(-$N88/30))))</f>
        <v>0</v>
      </c>
      <c r="FJ88" s="40">
        <f>IF(FJ$7="",0,IF(FJ$1=MAX($1:$1),$R66-SUM($T88:FI88),IF(FJ$1=1,SUMIFS(66:66,$1:$1,"&gt;="&amp;1,$1:$1,"&lt;="&amp;INT(-$N88/30))+(-$N88/30-INT(-$N88/30))*SUMIFS(66:66,$1:$1,INT(-$N88/30)+1),0)+(-$N88/30-INT(-$N88/30))*SUMIFS(66:66,$1:$1,FJ$1+INT(-$N88/30)+1)+(INT(-$N88/30)+1--$N88/30)*SUMIFS(66:66,$1:$1,FJ$1+INT(-$N88/30))))</f>
        <v>0</v>
      </c>
      <c r="FK88" s="40">
        <f>IF(FK$7="",0,IF(FK$1=MAX($1:$1),$R66-SUM($T88:FJ88),IF(FK$1=1,SUMIFS(66:66,$1:$1,"&gt;="&amp;1,$1:$1,"&lt;="&amp;INT(-$N88/30))+(-$N88/30-INT(-$N88/30))*SUMIFS(66:66,$1:$1,INT(-$N88/30)+1),0)+(-$N88/30-INT(-$N88/30))*SUMIFS(66:66,$1:$1,FK$1+INT(-$N88/30)+1)+(INT(-$N88/30)+1--$N88/30)*SUMIFS(66:66,$1:$1,FK$1+INT(-$N88/30))))</f>
        <v>0</v>
      </c>
      <c r="FL88" s="40">
        <f>IF(FL$7="",0,IF(FL$1=MAX($1:$1),$R66-SUM($T88:FK88),IF(FL$1=1,SUMIFS(66:66,$1:$1,"&gt;="&amp;1,$1:$1,"&lt;="&amp;INT(-$N88/30))+(-$N88/30-INT(-$N88/30))*SUMIFS(66:66,$1:$1,INT(-$N88/30)+1),0)+(-$N88/30-INT(-$N88/30))*SUMIFS(66:66,$1:$1,FL$1+INT(-$N88/30)+1)+(INT(-$N88/30)+1--$N88/30)*SUMIFS(66:66,$1:$1,FL$1+INT(-$N88/30))))</f>
        <v>0</v>
      </c>
      <c r="FM88" s="40">
        <f>IF(FM$7="",0,IF(FM$1=MAX($1:$1),$R66-SUM($T88:FL88),IF(FM$1=1,SUMIFS(66:66,$1:$1,"&gt;="&amp;1,$1:$1,"&lt;="&amp;INT(-$N88/30))+(-$N88/30-INT(-$N88/30))*SUMIFS(66:66,$1:$1,INT(-$N88/30)+1),0)+(-$N88/30-INT(-$N88/30))*SUMIFS(66:66,$1:$1,FM$1+INT(-$N88/30)+1)+(INT(-$N88/30)+1--$N88/30)*SUMIFS(66:66,$1:$1,FM$1+INT(-$N88/30))))</f>
        <v>0</v>
      </c>
      <c r="FN88" s="40">
        <f>IF(FN$7="",0,IF(FN$1=MAX($1:$1),$R66-SUM($T88:FM88),IF(FN$1=1,SUMIFS(66:66,$1:$1,"&gt;="&amp;1,$1:$1,"&lt;="&amp;INT(-$N88/30))+(-$N88/30-INT(-$N88/30))*SUMIFS(66:66,$1:$1,INT(-$N88/30)+1),0)+(-$N88/30-INT(-$N88/30))*SUMIFS(66:66,$1:$1,FN$1+INT(-$N88/30)+1)+(INT(-$N88/30)+1--$N88/30)*SUMIFS(66:66,$1:$1,FN$1+INT(-$N88/30))))</f>
        <v>0</v>
      </c>
      <c r="FO88" s="40">
        <f>IF(FO$7="",0,IF(FO$1=MAX($1:$1),$R66-SUM($T88:FN88),IF(FO$1=1,SUMIFS(66:66,$1:$1,"&gt;="&amp;1,$1:$1,"&lt;="&amp;INT(-$N88/30))+(-$N88/30-INT(-$N88/30))*SUMIFS(66:66,$1:$1,INT(-$N88/30)+1),0)+(-$N88/30-INT(-$N88/30))*SUMIFS(66:66,$1:$1,FO$1+INT(-$N88/30)+1)+(INT(-$N88/30)+1--$N88/30)*SUMIFS(66:66,$1:$1,FO$1+INT(-$N88/30))))</f>
        <v>0</v>
      </c>
      <c r="FP88" s="40">
        <f>IF(FP$7="",0,IF(FP$1=MAX($1:$1),$R66-SUM($T88:FO88),IF(FP$1=1,SUMIFS(66:66,$1:$1,"&gt;="&amp;1,$1:$1,"&lt;="&amp;INT(-$N88/30))+(-$N88/30-INT(-$N88/30))*SUMIFS(66:66,$1:$1,INT(-$N88/30)+1),0)+(-$N88/30-INT(-$N88/30))*SUMIFS(66:66,$1:$1,FP$1+INT(-$N88/30)+1)+(INT(-$N88/30)+1--$N88/30)*SUMIFS(66:66,$1:$1,FP$1+INT(-$N88/30))))</f>
        <v>0</v>
      </c>
      <c r="FQ88" s="40">
        <f>IF(FQ$7="",0,IF(FQ$1=MAX($1:$1),$R66-SUM($T88:FP88),IF(FQ$1=1,SUMIFS(66:66,$1:$1,"&gt;="&amp;1,$1:$1,"&lt;="&amp;INT(-$N88/30))+(-$N88/30-INT(-$N88/30))*SUMIFS(66:66,$1:$1,INT(-$N88/30)+1),0)+(-$N88/30-INT(-$N88/30))*SUMIFS(66:66,$1:$1,FQ$1+INT(-$N88/30)+1)+(INT(-$N88/30)+1--$N88/30)*SUMIFS(66:66,$1:$1,FQ$1+INT(-$N88/30))))</f>
        <v>0</v>
      </c>
      <c r="FR88" s="40">
        <f>IF(FR$7="",0,IF(FR$1=MAX($1:$1),$R66-SUM($T88:FQ88),IF(FR$1=1,SUMIFS(66:66,$1:$1,"&gt;="&amp;1,$1:$1,"&lt;="&amp;INT(-$N88/30))+(-$N88/30-INT(-$N88/30))*SUMIFS(66:66,$1:$1,INT(-$N88/30)+1),0)+(-$N88/30-INT(-$N88/30))*SUMIFS(66:66,$1:$1,FR$1+INT(-$N88/30)+1)+(INT(-$N88/30)+1--$N88/30)*SUMIFS(66:66,$1:$1,FR$1+INT(-$N88/30))))</f>
        <v>0</v>
      </c>
      <c r="FS88" s="40">
        <f>IF(FS$7="",0,IF(FS$1=MAX($1:$1),$R66-SUM($T88:FR88),IF(FS$1=1,SUMIFS(66:66,$1:$1,"&gt;="&amp;1,$1:$1,"&lt;="&amp;INT(-$N88/30))+(-$N88/30-INT(-$N88/30))*SUMIFS(66:66,$1:$1,INT(-$N88/30)+1),0)+(-$N88/30-INT(-$N88/30))*SUMIFS(66:66,$1:$1,FS$1+INT(-$N88/30)+1)+(INT(-$N88/30)+1--$N88/30)*SUMIFS(66:66,$1:$1,FS$1+INT(-$N88/30))))</f>
        <v>0</v>
      </c>
      <c r="FT88" s="40">
        <f>IF(FT$7="",0,IF(FT$1=MAX($1:$1),$R66-SUM($T88:FS88),IF(FT$1=1,SUMIFS(66:66,$1:$1,"&gt;="&amp;1,$1:$1,"&lt;="&amp;INT(-$N88/30))+(-$N88/30-INT(-$N88/30))*SUMIFS(66:66,$1:$1,INT(-$N88/30)+1),0)+(-$N88/30-INT(-$N88/30))*SUMIFS(66:66,$1:$1,FT$1+INT(-$N88/30)+1)+(INT(-$N88/30)+1--$N88/30)*SUMIFS(66:66,$1:$1,FT$1+INT(-$N88/30))))</f>
        <v>0</v>
      </c>
      <c r="FU88" s="40">
        <f>IF(FU$7="",0,IF(FU$1=MAX($1:$1),$R66-SUM($T88:FT88),IF(FU$1=1,SUMIFS(66:66,$1:$1,"&gt;="&amp;1,$1:$1,"&lt;="&amp;INT(-$N88/30))+(-$N88/30-INT(-$N88/30))*SUMIFS(66:66,$1:$1,INT(-$N88/30)+1),0)+(-$N88/30-INT(-$N88/30))*SUMIFS(66:66,$1:$1,FU$1+INT(-$N88/30)+1)+(INT(-$N88/30)+1--$N88/30)*SUMIFS(66:66,$1:$1,FU$1+INT(-$N88/30))))</f>
        <v>0</v>
      </c>
      <c r="FV88" s="40">
        <f>IF(FV$7="",0,IF(FV$1=MAX($1:$1),$R66-SUM($T88:FU88),IF(FV$1=1,SUMIFS(66:66,$1:$1,"&gt;="&amp;1,$1:$1,"&lt;="&amp;INT(-$N88/30))+(-$N88/30-INT(-$N88/30))*SUMIFS(66:66,$1:$1,INT(-$N88/30)+1),0)+(-$N88/30-INT(-$N88/30))*SUMIFS(66:66,$1:$1,FV$1+INT(-$N88/30)+1)+(INT(-$N88/30)+1--$N88/30)*SUMIFS(66:66,$1:$1,FV$1+INT(-$N88/30))))</f>
        <v>0</v>
      </c>
      <c r="FW88" s="40">
        <f>IF(FW$7="",0,IF(FW$1=MAX($1:$1),$R66-SUM($T88:FV88),IF(FW$1=1,SUMIFS(66:66,$1:$1,"&gt;="&amp;1,$1:$1,"&lt;="&amp;INT(-$N88/30))+(-$N88/30-INT(-$N88/30))*SUMIFS(66:66,$1:$1,INT(-$N88/30)+1),0)+(-$N88/30-INT(-$N88/30))*SUMIFS(66:66,$1:$1,FW$1+INT(-$N88/30)+1)+(INT(-$N88/30)+1--$N88/30)*SUMIFS(66:66,$1:$1,FW$1+INT(-$N88/30))))</f>
        <v>0</v>
      </c>
      <c r="FX88" s="40">
        <f>IF(FX$7="",0,IF(FX$1=MAX($1:$1),$R66-SUM($T88:FW88),IF(FX$1=1,SUMIFS(66:66,$1:$1,"&gt;="&amp;1,$1:$1,"&lt;="&amp;INT(-$N88/30))+(-$N88/30-INT(-$N88/30))*SUMIFS(66:66,$1:$1,INT(-$N88/30)+1),0)+(-$N88/30-INT(-$N88/30))*SUMIFS(66:66,$1:$1,FX$1+INT(-$N88/30)+1)+(INT(-$N88/30)+1--$N88/30)*SUMIFS(66:66,$1:$1,FX$1+INT(-$N88/30))))</f>
        <v>0</v>
      </c>
      <c r="FY88" s="40">
        <f>IF(FY$7="",0,IF(FY$1=MAX($1:$1),$R66-SUM($T88:FX88),IF(FY$1=1,SUMIFS(66:66,$1:$1,"&gt;="&amp;1,$1:$1,"&lt;="&amp;INT(-$N88/30))+(-$N88/30-INT(-$N88/30))*SUMIFS(66:66,$1:$1,INT(-$N88/30)+1),0)+(-$N88/30-INT(-$N88/30))*SUMIFS(66:66,$1:$1,FY$1+INT(-$N88/30)+1)+(INT(-$N88/30)+1--$N88/30)*SUMIFS(66:66,$1:$1,FY$1+INT(-$N88/30))))</f>
        <v>0</v>
      </c>
      <c r="FZ88" s="40">
        <f>IF(FZ$7="",0,IF(FZ$1=MAX($1:$1),$R66-SUM($T88:FY88),IF(FZ$1=1,SUMIFS(66:66,$1:$1,"&gt;="&amp;1,$1:$1,"&lt;="&amp;INT(-$N88/30))+(-$N88/30-INT(-$N88/30))*SUMIFS(66:66,$1:$1,INT(-$N88/30)+1),0)+(-$N88/30-INT(-$N88/30))*SUMIFS(66:66,$1:$1,FZ$1+INT(-$N88/30)+1)+(INT(-$N88/30)+1--$N88/30)*SUMIFS(66:66,$1:$1,FZ$1+INT(-$N88/30))))</f>
        <v>0</v>
      </c>
      <c r="GA88" s="40">
        <f>IF(GA$7="",0,IF(GA$1=MAX($1:$1),$R66-SUM($T88:FZ88),IF(GA$1=1,SUMIFS(66:66,$1:$1,"&gt;="&amp;1,$1:$1,"&lt;="&amp;INT(-$N88/30))+(-$N88/30-INT(-$N88/30))*SUMIFS(66:66,$1:$1,INT(-$N88/30)+1),0)+(-$N88/30-INT(-$N88/30))*SUMIFS(66:66,$1:$1,GA$1+INT(-$N88/30)+1)+(INT(-$N88/30)+1--$N88/30)*SUMIFS(66:66,$1:$1,GA$1+INT(-$N88/30))))</f>
        <v>0</v>
      </c>
      <c r="GB88" s="40">
        <f>IF(GB$7="",0,IF(GB$1=MAX($1:$1),$R66-SUM($T88:GA88),IF(GB$1=1,SUMIFS(66:66,$1:$1,"&gt;="&amp;1,$1:$1,"&lt;="&amp;INT(-$N88/30))+(-$N88/30-INT(-$N88/30))*SUMIFS(66:66,$1:$1,INT(-$N88/30)+1),0)+(-$N88/30-INT(-$N88/30))*SUMIFS(66:66,$1:$1,GB$1+INT(-$N88/30)+1)+(INT(-$N88/30)+1--$N88/30)*SUMIFS(66:66,$1:$1,GB$1+INT(-$N88/30))))</f>
        <v>0</v>
      </c>
      <c r="GC88" s="40">
        <f>IF(GC$7="",0,IF(GC$1=MAX($1:$1),$R66-SUM($T88:GB88),IF(GC$1=1,SUMIFS(66:66,$1:$1,"&gt;="&amp;1,$1:$1,"&lt;="&amp;INT(-$N88/30))+(-$N88/30-INT(-$N88/30))*SUMIFS(66:66,$1:$1,INT(-$N88/30)+1),0)+(-$N88/30-INT(-$N88/30))*SUMIFS(66:66,$1:$1,GC$1+INT(-$N88/30)+1)+(INT(-$N88/30)+1--$N88/30)*SUMIFS(66:66,$1:$1,GC$1+INT(-$N88/30))))</f>
        <v>0</v>
      </c>
      <c r="GD88" s="40">
        <f>IF(GD$7="",0,IF(GD$1=MAX($1:$1),$R66-SUM($T88:GC88),IF(GD$1=1,SUMIFS(66:66,$1:$1,"&gt;="&amp;1,$1:$1,"&lt;="&amp;INT(-$N88/30))+(-$N88/30-INT(-$N88/30))*SUMIFS(66:66,$1:$1,INT(-$N88/30)+1),0)+(-$N88/30-INT(-$N88/30))*SUMIFS(66:66,$1:$1,GD$1+INT(-$N88/30)+1)+(INT(-$N88/30)+1--$N88/30)*SUMIFS(66:66,$1:$1,GD$1+INT(-$N88/30))))</f>
        <v>0</v>
      </c>
      <c r="GE88" s="40">
        <f>IF(GE$7="",0,IF(GE$1=MAX($1:$1),$R66-SUM($T88:GD88),IF(GE$1=1,SUMIFS(66:66,$1:$1,"&gt;="&amp;1,$1:$1,"&lt;="&amp;INT(-$N88/30))+(-$N88/30-INT(-$N88/30))*SUMIFS(66:66,$1:$1,INT(-$N88/30)+1),0)+(-$N88/30-INT(-$N88/30))*SUMIFS(66:66,$1:$1,GE$1+INT(-$N88/30)+1)+(INT(-$N88/30)+1--$N88/30)*SUMIFS(66:66,$1:$1,GE$1+INT(-$N88/30))))</f>
        <v>0</v>
      </c>
      <c r="GF88" s="40">
        <f>IF(GF$7="",0,IF(GF$1=MAX($1:$1),$R66-SUM($T88:GE88),IF(GF$1=1,SUMIFS(66:66,$1:$1,"&gt;="&amp;1,$1:$1,"&lt;="&amp;INT(-$N88/30))+(-$N88/30-INT(-$N88/30))*SUMIFS(66:66,$1:$1,INT(-$N88/30)+1),0)+(-$N88/30-INT(-$N88/30))*SUMIFS(66:66,$1:$1,GF$1+INT(-$N88/30)+1)+(INT(-$N88/30)+1--$N88/30)*SUMIFS(66:66,$1:$1,GF$1+INT(-$N88/30))))</f>
        <v>0</v>
      </c>
      <c r="GG88" s="40">
        <f>IF(GG$7="",0,IF(GG$1=MAX($1:$1),$R66-SUM($T88:GF88),IF(GG$1=1,SUMIFS(66:66,$1:$1,"&gt;="&amp;1,$1:$1,"&lt;="&amp;INT(-$N88/30))+(-$N88/30-INT(-$N88/30))*SUMIFS(66:66,$1:$1,INT(-$N88/30)+1),0)+(-$N88/30-INT(-$N88/30))*SUMIFS(66:66,$1:$1,GG$1+INT(-$N88/30)+1)+(INT(-$N88/30)+1--$N88/30)*SUMIFS(66:66,$1:$1,GG$1+INT(-$N88/30))))</f>
        <v>0</v>
      </c>
      <c r="GH88" s="40">
        <f>IF(GH$7="",0,IF(GH$1=MAX($1:$1),$R66-SUM($T88:GG88),IF(GH$1=1,SUMIFS(66:66,$1:$1,"&gt;="&amp;1,$1:$1,"&lt;="&amp;INT(-$N88/30))+(-$N88/30-INT(-$N88/30))*SUMIFS(66:66,$1:$1,INT(-$N88/30)+1),0)+(-$N88/30-INT(-$N88/30))*SUMIFS(66:66,$1:$1,GH$1+INT(-$N88/30)+1)+(INT(-$N88/30)+1--$N88/30)*SUMIFS(66:66,$1:$1,GH$1+INT(-$N88/30))))</f>
        <v>0</v>
      </c>
      <c r="GI88" s="40">
        <f>IF(GI$7="",0,IF(GI$1=MAX($1:$1),$R66-SUM($T88:GH88),IF(GI$1=1,SUMIFS(66:66,$1:$1,"&gt;="&amp;1,$1:$1,"&lt;="&amp;INT(-$N88/30))+(-$N88/30-INT(-$N88/30))*SUMIFS(66:66,$1:$1,INT(-$N88/30)+1),0)+(-$N88/30-INT(-$N88/30))*SUMIFS(66:66,$1:$1,GI$1+INT(-$N88/30)+1)+(INT(-$N88/30)+1--$N88/30)*SUMIFS(66:66,$1:$1,GI$1+INT(-$N88/30))))</f>
        <v>0</v>
      </c>
      <c r="GJ88" s="40">
        <f>IF(GJ$7="",0,IF(GJ$1=MAX($1:$1),$R66-SUM($T88:GI88),IF(GJ$1=1,SUMIFS(66:66,$1:$1,"&gt;="&amp;1,$1:$1,"&lt;="&amp;INT(-$N88/30))+(-$N88/30-INT(-$N88/30))*SUMIFS(66:66,$1:$1,INT(-$N88/30)+1),0)+(-$N88/30-INT(-$N88/30))*SUMIFS(66:66,$1:$1,GJ$1+INT(-$N88/30)+1)+(INT(-$N88/30)+1--$N88/30)*SUMIFS(66:66,$1:$1,GJ$1+INT(-$N88/30))))</f>
        <v>0</v>
      </c>
      <c r="GK88" s="40">
        <f>IF(GK$7="",0,IF(GK$1=MAX($1:$1),$R66-SUM($T88:GJ88),IF(GK$1=1,SUMIFS(66:66,$1:$1,"&gt;="&amp;1,$1:$1,"&lt;="&amp;INT(-$N88/30))+(-$N88/30-INT(-$N88/30))*SUMIFS(66:66,$1:$1,INT(-$N88/30)+1),0)+(-$N88/30-INT(-$N88/30))*SUMIFS(66:66,$1:$1,GK$1+INT(-$N88/30)+1)+(INT(-$N88/30)+1--$N88/30)*SUMIFS(66:66,$1:$1,GK$1+INT(-$N88/30))))</f>
        <v>0</v>
      </c>
      <c r="GL88" s="40">
        <f>IF(GL$7="",0,IF(GL$1=MAX($1:$1),$R66-SUM($T88:GK88),IF(GL$1=1,SUMIFS(66:66,$1:$1,"&gt;="&amp;1,$1:$1,"&lt;="&amp;INT(-$N88/30))+(-$N88/30-INT(-$N88/30))*SUMIFS(66:66,$1:$1,INT(-$N88/30)+1),0)+(-$N88/30-INT(-$N88/30))*SUMIFS(66:66,$1:$1,GL$1+INT(-$N88/30)+1)+(INT(-$N88/30)+1--$N88/30)*SUMIFS(66:66,$1:$1,GL$1+INT(-$N88/30))))</f>
        <v>0</v>
      </c>
      <c r="GM88" s="40">
        <f>IF(GM$7="",0,IF(GM$1=MAX($1:$1),$R66-SUM($T88:GL88),IF(GM$1=1,SUMIFS(66:66,$1:$1,"&gt;="&amp;1,$1:$1,"&lt;="&amp;INT(-$N88/30))+(-$N88/30-INT(-$N88/30))*SUMIFS(66:66,$1:$1,INT(-$N88/30)+1),0)+(-$N88/30-INT(-$N88/30))*SUMIFS(66:66,$1:$1,GM$1+INT(-$N88/30)+1)+(INT(-$N88/30)+1--$N88/30)*SUMIFS(66:66,$1:$1,GM$1+INT(-$N88/30))))</f>
        <v>0</v>
      </c>
      <c r="GN88" s="40">
        <f>IF(GN$7="",0,IF(GN$1=MAX($1:$1),$R66-SUM($T88:GM88),IF(GN$1=1,SUMIFS(66:66,$1:$1,"&gt;="&amp;1,$1:$1,"&lt;="&amp;INT(-$N88/30))+(-$N88/30-INT(-$N88/30))*SUMIFS(66:66,$1:$1,INT(-$N88/30)+1),0)+(-$N88/30-INT(-$N88/30))*SUMIFS(66:66,$1:$1,GN$1+INT(-$N88/30)+1)+(INT(-$N88/30)+1--$N88/30)*SUMIFS(66:66,$1:$1,GN$1+INT(-$N88/30))))</f>
        <v>0</v>
      </c>
      <c r="GO88" s="40">
        <f>IF(GO$7="",0,IF(GO$1=MAX($1:$1),$R66-SUM($T88:GN88),IF(GO$1=1,SUMIFS(66:66,$1:$1,"&gt;="&amp;1,$1:$1,"&lt;="&amp;INT(-$N88/30))+(-$N88/30-INT(-$N88/30))*SUMIFS(66:66,$1:$1,INT(-$N88/30)+1),0)+(-$N88/30-INT(-$N88/30))*SUMIFS(66:66,$1:$1,GO$1+INT(-$N88/30)+1)+(INT(-$N88/30)+1--$N88/30)*SUMIFS(66:66,$1:$1,GO$1+INT(-$N88/30))))</f>
        <v>0</v>
      </c>
      <c r="GP88" s="40">
        <f>IF(GP$7="",0,IF(GP$1=MAX($1:$1),$R66-SUM($T88:GO88),IF(GP$1=1,SUMIFS(66:66,$1:$1,"&gt;="&amp;1,$1:$1,"&lt;="&amp;INT(-$N88/30))+(-$N88/30-INT(-$N88/30))*SUMIFS(66:66,$1:$1,INT(-$N88/30)+1),0)+(-$N88/30-INT(-$N88/30))*SUMIFS(66:66,$1:$1,GP$1+INT(-$N88/30)+1)+(INT(-$N88/30)+1--$N88/30)*SUMIFS(66:66,$1:$1,GP$1+INT(-$N88/30))))</f>
        <v>0</v>
      </c>
      <c r="GQ88" s="40">
        <f>IF(GQ$7="",0,IF(GQ$1=MAX($1:$1),$R66-SUM($T88:GP88),IF(GQ$1=1,SUMIFS(66:66,$1:$1,"&gt;="&amp;1,$1:$1,"&lt;="&amp;INT(-$N88/30))+(-$N88/30-INT(-$N88/30))*SUMIFS(66:66,$1:$1,INT(-$N88/30)+1),0)+(-$N88/30-INT(-$N88/30))*SUMIFS(66:66,$1:$1,GQ$1+INT(-$N88/30)+1)+(INT(-$N88/30)+1--$N88/30)*SUMIFS(66:66,$1:$1,GQ$1+INT(-$N88/30))))</f>
        <v>0</v>
      </c>
      <c r="GR88" s="40">
        <f>IF(GR$7="",0,IF(GR$1=MAX($1:$1),$R66-SUM($T88:GQ88),IF(GR$1=1,SUMIFS(66:66,$1:$1,"&gt;="&amp;1,$1:$1,"&lt;="&amp;INT(-$N88/30))+(-$N88/30-INT(-$N88/30))*SUMIFS(66:66,$1:$1,INT(-$N88/30)+1),0)+(-$N88/30-INT(-$N88/30))*SUMIFS(66:66,$1:$1,GR$1+INT(-$N88/30)+1)+(INT(-$N88/30)+1--$N88/30)*SUMIFS(66:66,$1:$1,GR$1+INT(-$N88/30))))</f>
        <v>0</v>
      </c>
      <c r="GS88" s="40">
        <f>IF(GS$7="",0,IF(GS$1=MAX($1:$1),$R66-SUM($T88:GR88),IF(GS$1=1,SUMIFS(66:66,$1:$1,"&gt;="&amp;1,$1:$1,"&lt;="&amp;INT(-$N88/30))+(-$N88/30-INT(-$N88/30))*SUMIFS(66:66,$1:$1,INT(-$N88/30)+1),0)+(-$N88/30-INT(-$N88/30))*SUMIFS(66:66,$1:$1,GS$1+INT(-$N88/30)+1)+(INT(-$N88/30)+1--$N88/30)*SUMIFS(66:66,$1:$1,GS$1+INT(-$N88/30))))</f>
        <v>0</v>
      </c>
      <c r="GT88" s="40">
        <f>IF(GT$7="",0,IF(GT$1=MAX($1:$1),$R66-SUM($T88:GS88),IF(GT$1=1,SUMIFS(66:66,$1:$1,"&gt;="&amp;1,$1:$1,"&lt;="&amp;INT(-$N88/30))+(-$N88/30-INT(-$N88/30))*SUMIFS(66:66,$1:$1,INT(-$N88/30)+1),0)+(-$N88/30-INT(-$N88/30))*SUMIFS(66:66,$1:$1,GT$1+INT(-$N88/30)+1)+(INT(-$N88/30)+1--$N88/30)*SUMIFS(66:66,$1:$1,GT$1+INT(-$N88/30))))</f>
        <v>0</v>
      </c>
      <c r="GU88" s="40">
        <f>IF(GU$7="",0,IF(GU$1=MAX($1:$1),$R66-SUM($T88:GT88),IF(GU$1=1,SUMIFS(66:66,$1:$1,"&gt;="&amp;1,$1:$1,"&lt;="&amp;INT(-$N88/30))+(-$N88/30-INT(-$N88/30))*SUMIFS(66:66,$1:$1,INT(-$N88/30)+1),0)+(-$N88/30-INT(-$N88/30))*SUMIFS(66:66,$1:$1,GU$1+INT(-$N88/30)+1)+(INT(-$N88/30)+1--$N88/30)*SUMIFS(66:66,$1:$1,GU$1+INT(-$N88/30))))</f>
        <v>0</v>
      </c>
      <c r="GV88" s="40">
        <f>IF(GV$7="",0,IF(GV$1=MAX($1:$1),$R66-SUM($T88:GU88),IF(GV$1=1,SUMIFS(66:66,$1:$1,"&gt;="&amp;1,$1:$1,"&lt;="&amp;INT(-$N88/30))+(-$N88/30-INT(-$N88/30))*SUMIFS(66:66,$1:$1,INT(-$N88/30)+1),0)+(-$N88/30-INT(-$N88/30))*SUMIFS(66:66,$1:$1,GV$1+INT(-$N88/30)+1)+(INT(-$N88/30)+1--$N88/30)*SUMIFS(66:66,$1:$1,GV$1+INT(-$N88/30))))</f>
        <v>0</v>
      </c>
      <c r="GW88" s="40">
        <f>IF(GW$7="",0,IF(GW$1=MAX($1:$1),$R66-SUM($T88:GV88),IF(GW$1=1,SUMIFS(66:66,$1:$1,"&gt;="&amp;1,$1:$1,"&lt;="&amp;INT(-$N88/30))+(-$N88/30-INT(-$N88/30))*SUMIFS(66:66,$1:$1,INT(-$N88/30)+1),0)+(-$N88/30-INT(-$N88/30))*SUMIFS(66:66,$1:$1,GW$1+INT(-$N88/30)+1)+(INT(-$N88/30)+1--$N88/30)*SUMIFS(66:66,$1:$1,GW$1+INT(-$N88/30))))</f>
        <v>0</v>
      </c>
      <c r="GX88" s="40">
        <f>IF(GX$7="",0,IF(GX$1=MAX($1:$1),$R66-SUM($T88:GW88),IF(GX$1=1,SUMIFS(66:66,$1:$1,"&gt;="&amp;1,$1:$1,"&lt;="&amp;INT(-$N88/30))+(-$N88/30-INT(-$N88/30))*SUMIFS(66:66,$1:$1,INT(-$N88/30)+1),0)+(-$N88/30-INT(-$N88/30))*SUMIFS(66:66,$1:$1,GX$1+INT(-$N88/30)+1)+(INT(-$N88/30)+1--$N88/30)*SUMIFS(66:66,$1:$1,GX$1+INT(-$N88/30))))</f>
        <v>0</v>
      </c>
      <c r="GY88" s="40">
        <f>IF(GY$7="",0,IF(GY$1=MAX($1:$1),$R66-SUM($T88:GX88),IF(GY$1=1,SUMIFS(66:66,$1:$1,"&gt;="&amp;1,$1:$1,"&lt;="&amp;INT(-$N88/30))+(-$N88/30-INT(-$N88/30))*SUMIFS(66:66,$1:$1,INT(-$N88/30)+1),0)+(-$N88/30-INT(-$N88/30))*SUMIFS(66:66,$1:$1,GY$1+INT(-$N88/30)+1)+(INT(-$N88/30)+1--$N88/30)*SUMIFS(66:66,$1:$1,GY$1+INT(-$N88/30))))</f>
        <v>0</v>
      </c>
      <c r="GZ88" s="40">
        <f>IF(GZ$7="",0,IF(GZ$1=MAX($1:$1),$R66-SUM($T88:GY88),IF(GZ$1=1,SUMIFS(66:66,$1:$1,"&gt;="&amp;1,$1:$1,"&lt;="&amp;INT(-$N88/30))+(-$N88/30-INT(-$N88/30))*SUMIFS(66:66,$1:$1,INT(-$N88/30)+1),0)+(-$N88/30-INT(-$N88/30))*SUMIFS(66:66,$1:$1,GZ$1+INT(-$N88/30)+1)+(INT(-$N88/30)+1--$N88/30)*SUMIFS(66:66,$1:$1,GZ$1+INT(-$N88/30))))</f>
        <v>0</v>
      </c>
      <c r="HA88" s="40">
        <f>IF(HA$7="",0,IF(HA$1=MAX($1:$1),$R66-SUM($T88:GZ88),IF(HA$1=1,SUMIFS(66:66,$1:$1,"&gt;="&amp;1,$1:$1,"&lt;="&amp;INT(-$N88/30))+(-$N88/30-INT(-$N88/30))*SUMIFS(66:66,$1:$1,INT(-$N88/30)+1),0)+(-$N88/30-INT(-$N88/30))*SUMIFS(66:66,$1:$1,HA$1+INT(-$N88/30)+1)+(INT(-$N88/30)+1--$N88/30)*SUMIFS(66:66,$1:$1,HA$1+INT(-$N88/30))))</f>
        <v>0</v>
      </c>
      <c r="HB88" s="40">
        <f>IF(HB$7="",0,IF(HB$1=MAX($1:$1),$R66-SUM($T88:HA88),IF(HB$1=1,SUMIFS(66:66,$1:$1,"&gt;="&amp;1,$1:$1,"&lt;="&amp;INT(-$N88/30))+(-$N88/30-INT(-$N88/30))*SUMIFS(66:66,$1:$1,INT(-$N88/30)+1),0)+(-$N88/30-INT(-$N88/30))*SUMIFS(66:66,$1:$1,HB$1+INT(-$N88/30)+1)+(INT(-$N88/30)+1--$N88/30)*SUMIFS(66:66,$1:$1,HB$1+INT(-$N88/30))))</f>
        <v>0</v>
      </c>
      <c r="HC88" s="40">
        <f>IF(HC$7="",0,IF(HC$1=MAX($1:$1),$R66-SUM($T88:HB88),IF(HC$1=1,SUMIFS(66:66,$1:$1,"&gt;="&amp;1,$1:$1,"&lt;="&amp;INT(-$N88/30))+(-$N88/30-INT(-$N88/30))*SUMIFS(66:66,$1:$1,INT(-$N88/30)+1),0)+(-$N88/30-INT(-$N88/30))*SUMIFS(66:66,$1:$1,HC$1+INT(-$N88/30)+1)+(INT(-$N88/30)+1--$N88/30)*SUMIFS(66:66,$1:$1,HC$1+INT(-$N88/30))))</f>
        <v>0</v>
      </c>
      <c r="HD88" s="40">
        <f>IF(HD$7="",0,IF(HD$1=MAX($1:$1),$R66-SUM($T88:HC88),IF(HD$1=1,SUMIFS(66:66,$1:$1,"&gt;="&amp;1,$1:$1,"&lt;="&amp;INT(-$N88/30))+(-$N88/30-INT(-$N88/30))*SUMIFS(66:66,$1:$1,INT(-$N88/30)+1),0)+(-$N88/30-INT(-$N88/30))*SUMIFS(66:66,$1:$1,HD$1+INT(-$N88/30)+1)+(INT(-$N88/30)+1--$N88/30)*SUMIFS(66:66,$1:$1,HD$1+INT(-$N88/30))))</f>
        <v>0</v>
      </c>
      <c r="HE88" s="40">
        <f>IF(HE$7="",0,IF(HE$1=MAX($1:$1),$R66-SUM($T88:HD88),IF(HE$1=1,SUMIFS(66:66,$1:$1,"&gt;="&amp;1,$1:$1,"&lt;="&amp;INT(-$N88/30))+(-$N88/30-INT(-$N88/30))*SUMIFS(66:66,$1:$1,INT(-$N88/30)+1),0)+(-$N88/30-INT(-$N88/30))*SUMIFS(66:66,$1:$1,HE$1+INT(-$N88/30)+1)+(INT(-$N88/30)+1--$N88/30)*SUMIFS(66:66,$1:$1,HE$1+INT(-$N88/30))))</f>
        <v>0</v>
      </c>
      <c r="HF88" s="40">
        <f>IF(HF$7="",0,IF(HF$1=MAX($1:$1),$R66-SUM($T88:HE88),IF(HF$1=1,SUMIFS(66:66,$1:$1,"&gt;="&amp;1,$1:$1,"&lt;="&amp;INT(-$N88/30))+(-$N88/30-INT(-$N88/30))*SUMIFS(66:66,$1:$1,INT(-$N88/30)+1),0)+(-$N88/30-INT(-$N88/30))*SUMIFS(66:66,$1:$1,HF$1+INT(-$N88/30)+1)+(INT(-$N88/30)+1--$N88/30)*SUMIFS(66:66,$1:$1,HF$1+INT(-$N88/30))))</f>
        <v>0</v>
      </c>
      <c r="HG88" s="40">
        <f>IF(HG$7="",0,IF(HG$1=MAX($1:$1),$R66-SUM($T88:HF88),IF(HG$1=1,SUMIFS(66:66,$1:$1,"&gt;="&amp;1,$1:$1,"&lt;="&amp;INT(-$N88/30))+(-$N88/30-INT(-$N88/30))*SUMIFS(66:66,$1:$1,INT(-$N88/30)+1),0)+(-$N88/30-INT(-$N88/30))*SUMIFS(66:66,$1:$1,HG$1+INT(-$N88/30)+1)+(INT(-$N88/30)+1--$N88/30)*SUMIFS(66:66,$1:$1,HG$1+INT(-$N88/30))))</f>
        <v>0</v>
      </c>
      <c r="HH88" s="40">
        <f>IF(HH$7="",0,IF(HH$1=MAX($1:$1),$R66-SUM($T88:HG88),IF(HH$1=1,SUMIFS(66:66,$1:$1,"&gt;="&amp;1,$1:$1,"&lt;="&amp;INT(-$N88/30))+(-$N88/30-INT(-$N88/30))*SUMIFS(66:66,$1:$1,INT(-$N88/30)+1),0)+(-$N88/30-INT(-$N88/30))*SUMIFS(66:66,$1:$1,HH$1+INT(-$N88/30)+1)+(INT(-$N88/30)+1--$N88/30)*SUMIFS(66:66,$1:$1,HH$1+INT(-$N88/30))))</f>
        <v>0</v>
      </c>
      <c r="HI88" s="40">
        <f>IF(HI$7="",0,IF(HI$1=MAX($1:$1),$R66-SUM($T88:HH88),IF(HI$1=1,SUMIFS(66:66,$1:$1,"&gt;="&amp;1,$1:$1,"&lt;="&amp;INT(-$N88/30))+(-$N88/30-INT(-$N88/30))*SUMIFS(66:66,$1:$1,INT(-$N88/30)+1),0)+(-$N88/30-INT(-$N88/30))*SUMIFS(66:66,$1:$1,HI$1+INT(-$N88/30)+1)+(INT(-$N88/30)+1--$N88/30)*SUMIFS(66:66,$1:$1,HI$1+INT(-$N88/30))))</f>
        <v>0</v>
      </c>
      <c r="HJ88" s="40">
        <f>IF(HJ$7="",0,IF(HJ$1=MAX($1:$1),$R66-SUM($T88:HI88),IF(HJ$1=1,SUMIFS(66:66,$1:$1,"&gt;="&amp;1,$1:$1,"&lt;="&amp;INT(-$N88/30))+(-$N88/30-INT(-$N88/30))*SUMIFS(66:66,$1:$1,INT(-$N88/30)+1),0)+(-$N88/30-INT(-$N88/30))*SUMIFS(66:66,$1:$1,HJ$1+INT(-$N88/30)+1)+(INT(-$N88/30)+1--$N88/30)*SUMIFS(66:66,$1:$1,HJ$1+INT(-$N88/30))))</f>
        <v>0</v>
      </c>
      <c r="HK88" s="40">
        <f>IF(HK$7="",0,IF(HK$1=MAX($1:$1),$R66-SUM($T88:HJ88),IF(HK$1=1,SUMIFS(66:66,$1:$1,"&gt;="&amp;1,$1:$1,"&lt;="&amp;INT(-$N88/30))+(-$N88/30-INT(-$N88/30))*SUMIFS(66:66,$1:$1,INT(-$N88/30)+1),0)+(-$N88/30-INT(-$N88/30))*SUMIFS(66:66,$1:$1,HK$1+INT(-$N88/30)+1)+(INT(-$N88/30)+1--$N88/30)*SUMIFS(66:66,$1:$1,HK$1+INT(-$N88/30))))</f>
        <v>0</v>
      </c>
      <c r="HL88" s="40">
        <f>IF(HL$7="",0,IF(HL$1=MAX($1:$1),$R66-SUM($T88:HK88),IF(HL$1=1,SUMIFS(66:66,$1:$1,"&gt;="&amp;1,$1:$1,"&lt;="&amp;INT(-$N88/30))+(-$N88/30-INT(-$N88/30))*SUMIFS(66:66,$1:$1,INT(-$N88/30)+1),0)+(-$N88/30-INT(-$N88/30))*SUMIFS(66:66,$1:$1,HL$1+INT(-$N88/30)+1)+(INT(-$N88/30)+1--$N88/30)*SUMIFS(66:66,$1:$1,HL$1+INT(-$N88/30))))</f>
        <v>0</v>
      </c>
      <c r="HM88" s="40">
        <f>IF(HM$7="",0,IF(HM$1=MAX($1:$1),$R66-SUM($T88:HL88),IF(HM$1=1,SUMIFS(66:66,$1:$1,"&gt;="&amp;1,$1:$1,"&lt;="&amp;INT(-$N88/30))+(-$N88/30-INT(-$N88/30))*SUMIFS(66:66,$1:$1,INT(-$N88/30)+1),0)+(-$N88/30-INT(-$N88/30))*SUMIFS(66:66,$1:$1,HM$1+INT(-$N88/30)+1)+(INT(-$N88/30)+1--$N88/30)*SUMIFS(66:66,$1:$1,HM$1+INT(-$N88/30))))</f>
        <v>0</v>
      </c>
      <c r="HN88" s="40">
        <f>IF(HN$7="",0,IF(HN$1=MAX($1:$1),$R66-SUM($T88:HM88),IF(HN$1=1,SUMIFS(66:66,$1:$1,"&gt;="&amp;1,$1:$1,"&lt;="&amp;INT(-$N88/30))+(-$N88/30-INT(-$N88/30))*SUMIFS(66:66,$1:$1,INT(-$N88/30)+1),0)+(-$N88/30-INT(-$N88/30))*SUMIFS(66:66,$1:$1,HN$1+INT(-$N88/30)+1)+(INT(-$N88/30)+1--$N88/30)*SUMIFS(66:66,$1:$1,HN$1+INT(-$N88/30))))</f>
        <v>0</v>
      </c>
      <c r="HO88" s="40">
        <f>IF(HO$7="",0,IF(HO$1=MAX($1:$1),$R66-SUM($T88:HN88),IF(HO$1=1,SUMIFS(66:66,$1:$1,"&gt;="&amp;1,$1:$1,"&lt;="&amp;INT(-$N88/30))+(-$N88/30-INT(-$N88/30))*SUMIFS(66:66,$1:$1,INT(-$N88/30)+1),0)+(-$N88/30-INT(-$N88/30))*SUMIFS(66:66,$1:$1,HO$1+INT(-$N88/30)+1)+(INT(-$N88/30)+1--$N88/30)*SUMIFS(66:66,$1:$1,HO$1+INT(-$N88/30))))</f>
        <v>0</v>
      </c>
      <c r="HP88" s="40">
        <f>IF(HP$7="",0,IF(HP$1=MAX($1:$1),$R66-SUM($T88:HO88),IF(HP$1=1,SUMIFS(66:66,$1:$1,"&gt;="&amp;1,$1:$1,"&lt;="&amp;INT(-$N88/30))+(-$N88/30-INT(-$N88/30))*SUMIFS(66:66,$1:$1,INT(-$N88/30)+1),0)+(-$N88/30-INT(-$N88/30))*SUMIFS(66:66,$1:$1,HP$1+INT(-$N88/30)+1)+(INT(-$N88/30)+1--$N88/30)*SUMIFS(66:66,$1:$1,HP$1+INT(-$N88/30))))</f>
        <v>0</v>
      </c>
      <c r="HQ88" s="40">
        <f>IF(HQ$7="",0,IF(HQ$1=MAX($1:$1),$R66-SUM($T88:HP88),IF(HQ$1=1,SUMIFS(66:66,$1:$1,"&gt;="&amp;1,$1:$1,"&lt;="&amp;INT(-$N88/30))+(-$N88/30-INT(-$N88/30))*SUMIFS(66:66,$1:$1,INT(-$N88/30)+1),0)+(-$N88/30-INT(-$N88/30))*SUMIFS(66:66,$1:$1,HQ$1+INT(-$N88/30)+1)+(INT(-$N88/30)+1--$N88/30)*SUMIFS(66:66,$1:$1,HQ$1+INT(-$N88/30))))</f>
        <v>0</v>
      </c>
      <c r="HR88" s="40">
        <f>IF(HR$7="",0,IF(HR$1=MAX($1:$1),$R66-SUM($T88:HQ88),IF(HR$1=1,SUMIFS(66:66,$1:$1,"&gt;="&amp;1,$1:$1,"&lt;="&amp;INT(-$N88/30))+(-$N88/30-INT(-$N88/30))*SUMIFS(66:66,$1:$1,INT(-$N88/30)+1),0)+(-$N88/30-INT(-$N88/30))*SUMIFS(66:66,$1:$1,HR$1+INT(-$N88/30)+1)+(INT(-$N88/30)+1--$N88/30)*SUMIFS(66:66,$1:$1,HR$1+INT(-$N88/30))))</f>
        <v>0</v>
      </c>
      <c r="HS88" s="40">
        <f>IF(HS$7="",0,IF(HS$1=MAX($1:$1),$R66-SUM($T88:HR88),IF(HS$1=1,SUMIFS(66:66,$1:$1,"&gt;="&amp;1,$1:$1,"&lt;="&amp;INT(-$N88/30))+(-$N88/30-INT(-$N88/30))*SUMIFS(66:66,$1:$1,INT(-$N88/30)+1),0)+(-$N88/30-INT(-$N88/30))*SUMIFS(66:66,$1:$1,HS$1+INT(-$N88/30)+1)+(INT(-$N88/30)+1--$N88/30)*SUMIFS(66:66,$1:$1,HS$1+INT(-$N88/30))))</f>
        <v>0</v>
      </c>
      <c r="HT88" s="40">
        <f>IF(HT$7="",0,IF(HT$1=MAX($1:$1),$R66-SUM($T88:HS88),IF(HT$1=1,SUMIFS(66:66,$1:$1,"&gt;="&amp;1,$1:$1,"&lt;="&amp;INT(-$N88/30))+(-$N88/30-INT(-$N88/30))*SUMIFS(66:66,$1:$1,INT(-$N88/30)+1),0)+(-$N88/30-INT(-$N88/30))*SUMIFS(66:66,$1:$1,HT$1+INT(-$N88/30)+1)+(INT(-$N88/30)+1--$N88/30)*SUMIFS(66:66,$1:$1,HT$1+INT(-$N88/30))))</f>
        <v>0</v>
      </c>
      <c r="HU88" s="40">
        <f>IF(HU$7="",0,IF(HU$1=MAX($1:$1),$R66-SUM($T88:HT88),IF(HU$1=1,SUMIFS(66:66,$1:$1,"&gt;="&amp;1,$1:$1,"&lt;="&amp;INT(-$N88/30))+(-$N88/30-INT(-$N88/30))*SUMIFS(66:66,$1:$1,INT(-$N88/30)+1),0)+(-$N88/30-INT(-$N88/30))*SUMIFS(66:66,$1:$1,HU$1+INT(-$N88/30)+1)+(INT(-$N88/30)+1--$N88/30)*SUMIFS(66:66,$1:$1,HU$1+INT(-$N88/30))))</f>
        <v>0</v>
      </c>
      <c r="HV88" s="40">
        <f>IF(HV$7="",0,IF(HV$1=MAX($1:$1),$R66-SUM($T88:HU88),IF(HV$1=1,SUMIFS(66:66,$1:$1,"&gt;="&amp;1,$1:$1,"&lt;="&amp;INT(-$N88/30))+(-$N88/30-INT(-$N88/30))*SUMIFS(66:66,$1:$1,INT(-$N88/30)+1),0)+(-$N88/30-INT(-$N88/30))*SUMIFS(66:66,$1:$1,HV$1+INT(-$N88/30)+1)+(INT(-$N88/30)+1--$N88/30)*SUMIFS(66:66,$1:$1,HV$1+INT(-$N88/30))))</f>
        <v>0</v>
      </c>
      <c r="HW88" s="40">
        <f>IF(HW$7="",0,IF(HW$1=MAX($1:$1),$R66-SUM($T88:HV88),IF(HW$1=1,SUMIFS(66:66,$1:$1,"&gt;="&amp;1,$1:$1,"&lt;="&amp;INT(-$N88/30))+(-$N88/30-INT(-$N88/30))*SUMIFS(66:66,$1:$1,INT(-$N88/30)+1),0)+(-$N88/30-INT(-$N88/30))*SUMIFS(66:66,$1:$1,HW$1+INT(-$N88/30)+1)+(INT(-$N88/30)+1--$N88/30)*SUMIFS(66:66,$1:$1,HW$1+INT(-$N88/30))))</f>
        <v>0</v>
      </c>
      <c r="HX88" s="40">
        <f>IF(HX$7="",0,IF(HX$1=MAX($1:$1),$R66-SUM($T88:HW88),IF(HX$1=1,SUMIFS(66:66,$1:$1,"&gt;="&amp;1,$1:$1,"&lt;="&amp;INT(-$N88/30))+(-$N88/30-INT(-$N88/30))*SUMIFS(66:66,$1:$1,INT(-$N88/30)+1),0)+(-$N88/30-INT(-$N88/30))*SUMIFS(66:66,$1:$1,HX$1+INT(-$N88/30)+1)+(INT(-$N88/30)+1--$N88/30)*SUMIFS(66:66,$1:$1,HX$1+INT(-$N88/30))))</f>
        <v>0</v>
      </c>
      <c r="HY88" s="40">
        <f>IF(HY$7="",0,IF(HY$1=MAX($1:$1),$R66-SUM($T88:HX88),IF(HY$1=1,SUMIFS(66:66,$1:$1,"&gt;="&amp;1,$1:$1,"&lt;="&amp;INT(-$N88/30))+(-$N88/30-INT(-$N88/30))*SUMIFS(66:66,$1:$1,INT(-$N88/30)+1),0)+(-$N88/30-INT(-$N88/30))*SUMIFS(66:66,$1:$1,HY$1+INT(-$N88/30)+1)+(INT(-$N88/30)+1--$N88/30)*SUMIFS(66:66,$1:$1,HY$1+INT(-$N88/30))))</f>
        <v>0</v>
      </c>
      <c r="HZ88" s="40">
        <f>IF(HZ$7="",0,IF(HZ$1=MAX($1:$1),$R66-SUM($T88:HY88),IF(HZ$1=1,SUMIFS(66:66,$1:$1,"&gt;="&amp;1,$1:$1,"&lt;="&amp;INT(-$N88/30))+(-$N88/30-INT(-$N88/30))*SUMIFS(66:66,$1:$1,INT(-$N88/30)+1),0)+(-$N88/30-INT(-$N88/30))*SUMIFS(66:66,$1:$1,HZ$1+INT(-$N88/30)+1)+(INT(-$N88/30)+1--$N88/30)*SUMIFS(66:66,$1:$1,HZ$1+INT(-$N88/30))))</f>
        <v>0</v>
      </c>
      <c r="IA88" s="40">
        <f>IF(IA$7="",0,IF(IA$1=MAX($1:$1),$R66-SUM($T88:HZ88),IF(IA$1=1,SUMIFS(66:66,$1:$1,"&gt;="&amp;1,$1:$1,"&lt;="&amp;INT(-$N88/30))+(-$N88/30-INT(-$N88/30))*SUMIFS(66:66,$1:$1,INT(-$N88/30)+1),0)+(-$N88/30-INT(-$N88/30))*SUMIFS(66:66,$1:$1,IA$1+INT(-$N88/30)+1)+(INT(-$N88/30)+1--$N88/30)*SUMIFS(66:66,$1:$1,IA$1+INT(-$N88/30))))</f>
        <v>0</v>
      </c>
      <c r="IB88" s="40">
        <f>IF(IB$7="",0,IF(IB$1=MAX($1:$1),$R66-SUM($T88:IA88),IF(IB$1=1,SUMIFS(66:66,$1:$1,"&gt;="&amp;1,$1:$1,"&lt;="&amp;INT(-$N88/30))+(-$N88/30-INT(-$N88/30))*SUMIFS(66:66,$1:$1,INT(-$N88/30)+1),0)+(-$N88/30-INT(-$N88/30))*SUMIFS(66:66,$1:$1,IB$1+INT(-$N88/30)+1)+(INT(-$N88/30)+1--$N88/30)*SUMIFS(66:66,$1:$1,IB$1+INT(-$N88/30))))</f>
        <v>0</v>
      </c>
      <c r="IC88" s="40">
        <f>IF(IC$7="",0,IF(IC$1=MAX($1:$1),$R66-SUM($T88:IB88),IF(IC$1=1,SUMIFS(66:66,$1:$1,"&gt;="&amp;1,$1:$1,"&lt;="&amp;INT(-$N88/30))+(-$N88/30-INT(-$N88/30))*SUMIFS(66:66,$1:$1,INT(-$N88/30)+1),0)+(-$N88/30-INT(-$N88/30))*SUMIFS(66:66,$1:$1,IC$1+INT(-$N88/30)+1)+(INT(-$N88/30)+1--$N88/30)*SUMIFS(66:66,$1:$1,IC$1+INT(-$N88/30))))</f>
        <v>0</v>
      </c>
      <c r="ID88" s="40">
        <f>IF(ID$7="",0,IF(ID$1=MAX($1:$1),$R66-SUM($T88:IC88),IF(ID$1=1,SUMIFS(66:66,$1:$1,"&gt;="&amp;1,$1:$1,"&lt;="&amp;INT(-$N88/30))+(-$N88/30-INT(-$N88/30))*SUMIFS(66:66,$1:$1,INT(-$N88/30)+1),0)+(-$N88/30-INT(-$N88/30))*SUMIFS(66:66,$1:$1,ID$1+INT(-$N88/30)+1)+(INT(-$N88/30)+1--$N88/30)*SUMIFS(66:66,$1:$1,ID$1+INT(-$N88/30))))</f>
        <v>0</v>
      </c>
      <c r="IE88" s="40">
        <f>IF(IE$7="",0,IF(IE$1=MAX($1:$1),$R66-SUM($T88:ID88),IF(IE$1=1,SUMIFS(66:66,$1:$1,"&gt;="&amp;1,$1:$1,"&lt;="&amp;INT(-$N88/30))+(-$N88/30-INT(-$N88/30))*SUMIFS(66:66,$1:$1,INT(-$N88/30)+1),0)+(-$N88/30-INT(-$N88/30))*SUMIFS(66:66,$1:$1,IE$1+INT(-$N88/30)+1)+(INT(-$N88/30)+1--$N88/30)*SUMIFS(66:66,$1:$1,IE$1+INT(-$N88/30))))</f>
        <v>0</v>
      </c>
      <c r="IF88" s="40">
        <f>IF(IF$7="",0,IF(IF$1=MAX($1:$1),$R66-SUM($T88:IE88),IF(IF$1=1,SUMIFS(66:66,$1:$1,"&gt;="&amp;1,$1:$1,"&lt;="&amp;INT(-$N88/30))+(-$N88/30-INT(-$N88/30))*SUMIFS(66:66,$1:$1,INT(-$N88/30)+1),0)+(-$N88/30-INT(-$N88/30))*SUMIFS(66:66,$1:$1,IF$1+INT(-$N88/30)+1)+(INT(-$N88/30)+1--$N88/30)*SUMIFS(66:66,$1:$1,IF$1+INT(-$N88/30))))</f>
        <v>0</v>
      </c>
      <c r="IG88" s="40">
        <f>IF(IG$7="",0,IF(IG$1=MAX($1:$1),$R66-SUM($T88:IF88),IF(IG$1=1,SUMIFS(66:66,$1:$1,"&gt;="&amp;1,$1:$1,"&lt;="&amp;INT(-$N88/30))+(-$N88/30-INT(-$N88/30))*SUMIFS(66:66,$1:$1,INT(-$N88/30)+1),0)+(-$N88/30-INT(-$N88/30))*SUMIFS(66:66,$1:$1,IG$1+INT(-$N88/30)+1)+(INT(-$N88/30)+1--$N88/30)*SUMIFS(66:66,$1:$1,IG$1+INT(-$N88/30))))</f>
        <v>0</v>
      </c>
      <c r="IH88" s="40">
        <f>IF(IH$7="",0,IF(IH$1=MAX($1:$1),$R66-SUM($T88:IG88),IF(IH$1=1,SUMIFS(66:66,$1:$1,"&gt;="&amp;1,$1:$1,"&lt;="&amp;INT(-$N88/30))+(-$N88/30-INT(-$N88/30))*SUMIFS(66:66,$1:$1,INT(-$N88/30)+1),0)+(-$N88/30-INT(-$N88/30))*SUMIFS(66:66,$1:$1,IH$1+INT(-$N88/30)+1)+(INT(-$N88/30)+1--$N88/30)*SUMIFS(66:66,$1:$1,IH$1+INT(-$N88/30))))</f>
        <v>0</v>
      </c>
      <c r="II88" s="40">
        <f>IF(II$7="",0,IF(II$1=MAX($1:$1),$R66-SUM($T88:IH88),IF(II$1=1,SUMIFS(66:66,$1:$1,"&gt;="&amp;1,$1:$1,"&lt;="&amp;INT(-$N88/30))+(-$N88/30-INT(-$N88/30))*SUMIFS(66:66,$1:$1,INT(-$N88/30)+1),0)+(-$N88/30-INT(-$N88/30))*SUMIFS(66:66,$1:$1,II$1+INT(-$N88/30)+1)+(INT(-$N88/30)+1--$N88/30)*SUMIFS(66:66,$1:$1,II$1+INT(-$N88/30))))</f>
        <v>0</v>
      </c>
      <c r="IJ88" s="40">
        <f>IF(IJ$7="",0,IF(IJ$1=MAX($1:$1),$R66-SUM($T88:II88),IF(IJ$1=1,SUMIFS(66:66,$1:$1,"&gt;="&amp;1,$1:$1,"&lt;="&amp;INT(-$N88/30))+(-$N88/30-INT(-$N88/30))*SUMIFS(66:66,$1:$1,INT(-$N88/30)+1),0)+(-$N88/30-INT(-$N88/30))*SUMIFS(66:66,$1:$1,IJ$1+INT(-$N88/30)+1)+(INT(-$N88/30)+1--$N88/30)*SUMIFS(66:66,$1:$1,IJ$1+INT(-$N88/30))))</f>
        <v>0</v>
      </c>
      <c r="IK88" s="40">
        <f>IF(IK$7="",0,IF(IK$1=MAX($1:$1),$R66-SUM($T88:IJ88),IF(IK$1=1,SUMIFS(66:66,$1:$1,"&gt;="&amp;1,$1:$1,"&lt;="&amp;INT(-$N88/30))+(-$N88/30-INT(-$N88/30))*SUMIFS(66:66,$1:$1,INT(-$N88/30)+1),0)+(-$N88/30-INT(-$N88/30))*SUMIFS(66:66,$1:$1,IK$1+INT(-$N88/30)+1)+(INT(-$N88/30)+1--$N88/30)*SUMIFS(66:66,$1:$1,IK$1+INT(-$N88/30))))</f>
        <v>0</v>
      </c>
      <c r="IL88" s="40">
        <f>IF(IL$7="",0,IF(IL$1=MAX($1:$1),$R66-SUM($T88:IK88),IF(IL$1=1,SUMIFS(66:66,$1:$1,"&gt;="&amp;1,$1:$1,"&lt;="&amp;INT(-$N88/30))+(-$N88/30-INT(-$N88/30))*SUMIFS(66:66,$1:$1,INT(-$N88/30)+1),0)+(-$N88/30-INT(-$N88/30))*SUMIFS(66:66,$1:$1,IL$1+INT(-$N88/30)+1)+(INT(-$N88/30)+1--$N88/30)*SUMIFS(66:66,$1:$1,IL$1+INT(-$N88/30))))</f>
        <v>0</v>
      </c>
      <c r="IM88" s="40">
        <f>IF(IM$7="",0,IF(IM$1=MAX($1:$1),$R66-SUM($T88:IL88),IF(IM$1=1,SUMIFS(66:66,$1:$1,"&gt;="&amp;1,$1:$1,"&lt;="&amp;INT(-$N88/30))+(-$N88/30-INT(-$N88/30))*SUMIFS(66:66,$1:$1,INT(-$N88/30)+1),0)+(-$N88/30-INT(-$N88/30))*SUMIFS(66:66,$1:$1,IM$1+INT(-$N88/30)+1)+(INT(-$N88/30)+1--$N88/30)*SUMIFS(66:66,$1:$1,IM$1+INT(-$N88/30))))</f>
        <v>0</v>
      </c>
      <c r="IN88" s="40">
        <f>IF(IN$7="",0,IF(IN$1=MAX($1:$1),$R66-SUM($T88:IM88),IF(IN$1=1,SUMIFS(66:66,$1:$1,"&gt;="&amp;1,$1:$1,"&lt;="&amp;INT(-$N88/30))+(-$N88/30-INT(-$N88/30))*SUMIFS(66:66,$1:$1,INT(-$N88/30)+1),0)+(-$N88/30-INT(-$N88/30))*SUMIFS(66:66,$1:$1,IN$1+INT(-$N88/30)+1)+(INT(-$N88/30)+1--$N88/30)*SUMIFS(66:66,$1:$1,IN$1+INT(-$N88/30))))</f>
        <v>0</v>
      </c>
      <c r="IO88" s="40">
        <f>IF(IO$7="",0,IF(IO$1=MAX($1:$1),$R66-SUM($T88:IN88),IF(IO$1=1,SUMIFS(66:66,$1:$1,"&gt;="&amp;1,$1:$1,"&lt;="&amp;INT(-$N88/30))+(-$N88/30-INT(-$N88/30))*SUMIFS(66:66,$1:$1,INT(-$N88/30)+1),0)+(-$N88/30-INT(-$N88/30))*SUMIFS(66:66,$1:$1,IO$1+INT(-$N88/30)+1)+(INT(-$N88/30)+1--$N88/30)*SUMIFS(66:66,$1:$1,IO$1+INT(-$N88/30))))</f>
        <v>0</v>
      </c>
      <c r="IP88" s="40">
        <f>IF(IP$7="",0,IF(IP$1=MAX($1:$1),$R66-SUM($T88:IO88),IF(IP$1=1,SUMIFS(66:66,$1:$1,"&gt;="&amp;1,$1:$1,"&lt;="&amp;INT(-$N88/30))+(-$N88/30-INT(-$N88/30))*SUMIFS(66:66,$1:$1,INT(-$N88/30)+1),0)+(-$N88/30-INT(-$N88/30))*SUMIFS(66:66,$1:$1,IP$1+INT(-$N88/30)+1)+(INT(-$N88/30)+1--$N88/30)*SUMIFS(66:66,$1:$1,IP$1+INT(-$N88/30))))</f>
        <v>0</v>
      </c>
      <c r="IQ88" s="40">
        <f>IF(IQ$7="",0,IF(IQ$1=MAX($1:$1),$R66-SUM($T88:IP88),IF(IQ$1=1,SUMIFS(66:66,$1:$1,"&gt;="&amp;1,$1:$1,"&lt;="&amp;INT(-$N88/30))+(-$N88/30-INT(-$N88/30))*SUMIFS(66:66,$1:$1,INT(-$N88/30)+1),0)+(-$N88/30-INT(-$N88/30))*SUMIFS(66:66,$1:$1,IQ$1+INT(-$N88/30)+1)+(INT(-$N88/30)+1--$N88/30)*SUMIFS(66:66,$1:$1,IQ$1+INT(-$N88/30))))</f>
        <v>0</v>
      </c>
      <c r="IR88" s="40">
        <f>IF(IR$7="",0,IF(IR$1=MAX($1:$1),$R66-SUM($T88:IQ88),IF(IR$1=1,SUMIFS(66:66,$1:$1,"&gt;="&amp;1,$1:$1,"&lt;="&amp;INT(-$N88/30))+(-$N88/30-INT(-$N88/30))*SUMIFS(66:66,$1:$1,INT(-$N88/30)+1),0)+(-$N88/30-INT(-$N88/30))*SUMIFS(66:66,$1:$1,IR$1+INT(-$N88/30)+1)+(INT(-$N88/30)+1--$N88/30)*SUMIFS(66:66,$1:$1,IR$1+INT(-$N88/30))))</f>
        <v>0</v>
      </c>
      <c r="IS88" s="40">
        <f>IF(IS$7="",0,IF(IS$1=MAX($1:$1),$R66-SUM($T88:IR88),IF(IS$1=1,SUMIFS(66:66,$1:$1,"&gt;="&amp;1,$1:$1,"&lt;="&amp;INT(-$N88/30))+(-$N88/30-INT(-$N88/30))*SUMIFS(66:66,$1:$1,INT(-$N88/30)+1),0)+(-$N88/30-INT(-$N88/30))*SUMIFS(66:66,$1:$1,IS$1+INT(-$N88/30)+1)+(INT(-$N88/30)+1--$N88/30)*SUMIFS(66:66,$1:$1,IS$1+INT(-$N88/30))))</f>
        <v>0</v>
      </c>
      <c r="IT88" s="40">
        <f>IF(IT$7="",0,IF(IT$1=MAX($1:$1),$R66-SUM($T88:IS88),IF(IT$1=1,SUMIFS(66:66,$1:$1,"&gt;="&amp;1,$1:$1,"&lt;="&amp;INT(-$N88/30))+(-$N88/30-INT(-$N88/30))*SUMIFS(66:66,$1:$1,INT(-$N88/30)+1),0)+(-$N88/30-INT(-$N88/30))*SUMIFS(66:66,$1:$1,IT$1+INT(-$N88/30)+1)+(INT(-$N88/30)+1--$N88/30)*SUMIFS(66:66,$1:$1,IT$1+INT(-$N88/30))))</f>
        <v>0</v>
      </c>
      <c r="IU88" s="40">
        <f>IF(IU$7="",0,IF(IU$1=MAX($1:$1),$R66-SUM($T88:IT88),IF(IU$1=1,SUMIFS(66:66,$1:$1,"&gt;="&amp;1,$1:$1,"&lt;="&amp;INT(-$N88/30))+(-$N88/30-INT(-$N88/30))*SUMIFS(66:66,$1:$1,INT(-$N88/30)+1),0)+(-$N88/30-INT(-$N88/30))*SUMIFS(66:66,$1:$1,IU$1+INT(-$N88/30)+1)+(INT(-$N88/30)+1--$N88/30)*SUMIFS(66:66,$1:$1,IU$1+INT(-$N88/30))))</f>
        <v>0</v>
      </c>
      <c r="IV88" s="40">
        <f>IF(IV$7="",0,IF(IV$1=MAX($1:$1),$R66-SUM($T88:IU88),IF(IV$1=1,SUMIFS(66:66,$1:$1,"&gt;="&amp;1,$1:$1,"&lt;="&amp;INT(-$N88/30))+(-$N88/30-INT(-$N88/30))*SUMIFS(66:66,$1:$1,INT(-$N88/30)+1),0)+(-$N88/30-INT(-$N88/30))*SUMIFS(66:66,$1:$1,IV$1+INT(-$N88/30)+1)+(INT(-$N88/30)+1--$N88/30)*SUMIFS(66:66,$1:$1,IV$1+INT(-$N88/30))))</f>
        <v>0</v>
      </c>
      <c r="IW88" s="40">
        <f>IF(IW$7="",0,IF(IW$1=MAX($1:$1),$R66-SUM($T88:IV88),IF(IW$1=1,SUMIFS(66:66,$1:$1,"&gt;="&amp;1,$1:$1,"&lt;="&amp;INT(-$N88/30))+(-$N88/30-INT(-$N88/30))*SUMIFS(66:66,$1:$1,INT(-$N88/30)+1),0)+(-$N88/30-INT(-$N88/30))*SUMIFS(66:66,$1:$1,IW$1+INT(-$N88/30)+1)+(INT(-$N88/30)+1--$N88/30)*SUMIFS(66:66,$1:$1,IW$1+INT(-$N88/30))))</f>
        <v>0</v>
      </c>
      <c r="IX88" s="40">
        <f>IF(IX$7="",0,IF(IX$1=MAX($1:$1),$R66-SUM($T88:IW88),IF(IX$1=1,SUMIFS(66:66,$1:$1,"&gt;="&amp;1,$1:$1,"&lt;="&amp;INT(-$N88/30))+(-$N88/30-INT(-$N88/30))*SUMIFS(66:66,$1:$1,INT(-$N88/30)+1),0)+(-$N88/30-INT(-$N88/30))*SUMIFS(66:66,$1:$1,IX$1+INT(-$N88/30)+1)+(INT(-$N88/30)+1--$N88/30)*SUMIFS(66:66,$1:$1,IX$1+INT(-$N88/30))))</f>
        <v>0</v>
      </c>
      <c r="IY88" s="40">
        <f>IF(IY$7="",0,IF(IY$1=MAX($1:$1),$R66-SUM($T88:IX88),IF(IY$1=1,SUMIFS(66:66,$1:$1,"&gt;="&amp;1,$1:$1,"&lt;="&amp;INT(-$N88/30))+(-$N88/30-INT(-$N88/30))*SUMIFS(66:66,$1:$1,INT(-$N88/30)+1),0)+(-$N88/30-INT(-$N88/30))*SUMIFS(66:66,$1:$1,IY$1+INT(-$N88/30)+1)+(INT(-$N88/30)+1--$N88/30)*SUMIFS(66:66,$1:$1,IY$1+INT(-$N88/30))))</f>
        <v>0</v>
      </c>
      <c r="IZ88" s="40">
        <f>IF(IZ$7="",0,IF(IZ$1=MAX($1:$1),$R66-SUM($T88:IY88),IF(IZ$1=1,SUMIFS(66:66,$1:$1,"&gt;="&amp;1,$1:$1,"&lt;="&amp;INT(-$N88/30))+(-$N88/30-INT(-$N88/30))*SUMIFS(66:66,$1:$1,INT(-$N88/30)+1),0)+(-$N88/30-INT(-$N88/30))*SUMIFS(66:66,$1:$1,IZ$1+INT(-$N88/30)+1)+(INT(-$N88/30)+1--$N88/30)*SUMIFS(66:66,$1:$1,IZ$1+INT(-$N88/30))))</f>
        <v>0</v>
      </c>
      <c r="JA88" s="40">
        <f>IF(JA$7="",0,IF(JA$1=MAX($1:$1),$R66-SUM($T88:IZ88),IF(JA$1=1,SUMIFS(66:66,$1:$1,"&gt;="&amp;1,$1:$1,"&lt;="&amp;INT(-$N88/30))+(-$N88/30-INT(-$N88/30))*SUMIFS(66:66,$1:$1,INT(-$N88/30)+1),0)+(-$N88/30-INT(-$N88/30))*SUMIFS(66:66,$1:$1,JA$1+INT(-$N88/30)+1)+(INT(-$N88/30)+1--$N88/30)*SUMIFS(66:66,$1:$1,JA$1+INT(-$N88/30))))</f>
        <v>0</v>
      </c>
      <c r="JB88" s="40">
        <f>IF(JB$7="",0,IF(JB$1=MAX($1:$1),$R66-SUM($T88:JA88),IF(JB$1=1,SUMIFS(66:66,$1:$1,"&gt;="&amp;1,$1:$1,"&lt;="&amp;INT(-$N88/30))+(-$N88/30-INT(-$N88/30))*SUMIFS(66:66,$1:$1,INT(-$N88/30)+1),0)+(-$N88/30-INT(-$N88/30))*SUMIFS(66:66,$1:$1,JB$1+INT(-$N88/30)+1)+(INT(-$N88/30)+1--$N88/30)*SUMIFS(66:66,$1:$1,JB$1+INT(-$N88/30))))</f>
        <v>0</v>
      </c>
      <c r="JC88" s="40">
        <f>IF(JC$7="",0,IF(JC$1=MAX($1:$1),$R66-SUM($T88:JB88),IF(JC$1=1,SUMIFS(66:66,$1:$1,"&gt;="&amp;1,$1:$1,"&lt;="&amp;INT(-$N88/30))+(-$N88/30-INT(-$N88/30))*SUMIFS(66:66,$1:$1,INT(-$N88/30)+1),0)+(-$N88/30-INT(-$N88/30))*SUMIFS(66:66,$1:$1,JC$1+INT(-$N88/30)+1)+(INT(-$N88/30)+1--$N88/30)*SUMIFS(66:66,$1:$1,JC$1+INT(-$N88/30))))</f>
        <v>0</v>
      </c>
      <c r="JD88" s="40">
        <f>IF(JD$7="",0,IF(JD$1=MAX($1:$1),$R66-SUM($T88:JC88),IF(JD$1=1,SUMIFS(66:66,$1:$1,"&gt;="&amp;1,$1:$1,"&lt;="&amp;INT(-$N88/30))+(-$N88/30-INT(-$N88/30))*SUMIFS(66:66,$1:$1,INT(-$N88/30)+1),0)+(-$N88/30-INT(-$N88/30))*SUMIFS(66:66,$1:$1,JD$1+INT(-$N88/30)+1)+(INT(-$N88/30)+1--$N88/30)*SUMIFS(66:66,$1:$1,JD$1+INT(-$N88/30))))</f>
        <v>0</v>
      </c>
      <c r="JE88" s="40">
        <f>IF(JE$7="",0,IF(JE$1=MAX($1:$1),$R66-SUM($T88:JD88),IF(JE$1=1,SUMIFS(66:66,$1:$1,"&gt;="&amp;1,$1:$1,"&lt;="&amp;INT(-$N88/30))+(-$N88/30-INT(-$N88/30))*SUMIFS(66:66,$1:$1,INT(-$N88/30)+1),0)+(-$N88/30-INT(-$N88/30))*SUMIFS(66:66,$1:$1,JE$1+INT(-$N88/30)+1)+(INT(-$N88/30)+1--$N88/30)*SUMIFS(66:66,$1:$1,JE$1+INT(-$N88/30))))</f>
        <v>0</v>
      </c>
      <c r="JF88" s="40">
        <f>IF(JF$7="",0,IF(JF$1=MAX($1:$1),$R66-SUM($T88:JE88),IF(JF$1=1,SUMIFS(66:66,$1:$1,"&gt;="&amp;1,$1:$1,"&lt;="&amp;INT(-$N88/30))+(-$N88/30-INT(-$N88/30))*SUMIFS(66:66,$1:$1,INT(-$N88/30)+1),0)+(-$N88/30-INT(-$N88/30))*SUMIFS(66:66,$1:$1,JF$1+INT(-$N88/30)+1)+(INT(-$N88/30)+1--$N88/30)*SUMIFS(66:66,$1:$1,JF$1+INT(-$N88/30))))</f>
        <v>0</v>
      </c>
      <c r="JG88" s="40">
        <f>IF(JG$7="",0,IF(JG$1=MAX($1:$1),$R66-SUM($T88:JF88),IF(JG$1=1,SUMIFS(66:66,$1:$1,"&gt;="&amp;1,$1:$1,"&lt;="&amp;INT(-$N88/30))+(-$N88/30-INT(-$N88/30))*SUMIFS(66:66,$1:$1,INT(-$N88/30)+1),0)+(-$N88/30-INT(-$N88/30))*SUMIFS(66:66,$1:$1,JG$1+INT(-$N88/30)+1)+(INT(-$N88/30)+1--$N88/30)*SUMIFS(66:66,$1:$1,JG$1+INT(-$N88/30))))</f>
        <v>0</v>
      </c>
      <c r="JH88" s="40">
        <f>IF(JH$7="",0,IF(JH$1=MAX($1:$1),$R66-SUM($T88:JG88),IF(JH$1=1,SUMIFS(66:66,$1:$1,"&gt;="&amp;1,$1:$1,"&lt;="&amp;INT(-$N88/30))+(-$N88/30-INT(-$N88/30))*SUMIFS(66:66,$1:$1,INT(-$N88/30)+1),0)+(-$N88/30-INT(-$N88/30))*SUMIFS(66:66,$1:$1,JH$1+INT(-$N88/30)+1)+(INT(-$N88/30)+1--$N88/30)*SUMIFS(66:66,$1:$1,JH$1+INT(-$N88/30))))</f>
        <v>0</v>
      </c>
      <c r="JI88" s="40">
        <f>IF(JI$7="",0,IF(JI$1=MAX($1:$1),$R66-SUM($T88:JH88),IF(JI$1=1,SUMIFS(66:66,$1:$1,"&gt;="&amp;1,$1:$1,"&lt;="&amp;INT(-$N88/30))+(-$N88/30-INT(-$N88/30))*SUMIFS(66:66,$1:$1,INT(-$N88/30)+1),0)+(-$N88/30-INT(-$N88/30))*SUMIFS(66:66,$1:$1,JI$1+INT(-$N88/30)+1)+(INT(-$N88/30)+1--$N88/30)*SUMIFS(66:66,$1:$1,JI$1+INT(-$N88/30))))</f>
        <v>0</v>
      </c>
      <c r="JJ88" s="40">
        <f>IF(JJ$7="",0,IF(JJ$1=MAX($1:$1),$R66-SUM($T88:JI88),IF(JJ$1=1,SUMIFS(66:66,$1:$1,"&gt;="&amp;1,$1:$1,"&lt;="&amp;INT(-$N88/30))+(-$N88/30-INT(-$N88/30))*SUMIFS(66:66,$1:$1,INT(-$N88/30)+1),0)+(-$N88/30-INT(-$N88/30))*SUMIFS(66:66,$1:$1,JJ$1+INT(-$N88/30)+1)+(INT(-$N88/30)+1--$N88/30)*SUMIFS(66:66,$1:$1,JJ$1+INT(-$N88/30))))</f>
        <v>0</v>
      </c>
      <c r="JK88" s="40">
        <f>IF(JK$7="",0,IF(JK$1=MAX($1:$1),$R66-SUM($T88:JJ88),IF(JK$1=1,SUMIFS(66:66,$1:$1,"&gt;="&amp;1,$1:$1,"&lt;="&amp;INT(-$N88/30))+(-$N88/30-INT(-$N88/30))*SUMIFS(66:66,$1:$1,INT(-$N88/30)+1),0)+(-$N88/30-INT(-$N88/30))*SUMIFS(66:66,$1:$1,JK$1+INT(-$N88/30)+1)+(INT(-$N88/30)+1--$N88/30)*SUMIFS(66:66,$1:$1,JK$1+INT(-$N88/30))))</f>
        <v>0</v>
      </c>
      <c r="JL88" s="40">
        <f>IF(JL$7="",0,IF(JL$1=MAX($1:$1),$R66-SUM($T88:JK88),IF(JL$1=1,SUMIFS(66:66,$1:$1,"&gt;="&amp;1,$1:$1,"&lt;="&amp;INT(-$N88/30))+(-$N88/30-INT(-$N88/30))*SUMIFS(66:66,$1:$1,INT(-$N88/30)+1),0)+(-$N88/30-INT(-$N88/30))*SUMIFS(66:66,$1:$1,JL$1+INT(-$N88/30)+1)+(INT(-$N88/30)+1--$N88/30)*SUMIFS(66:66,$1:$1,JL$1+INT(-$N88/30))))</f>
        <v>0</v>
      </c>
      <c r="JM88" s="40">
        <f>IF(JM$7="",0,IF(JM$1=MAX($1:$1),$R66-SUM($T88:JL88),IF(JM$1=1,SUMIFS(66:66,$1:$1,"&gt;="&amp;1,$1:$1,"&lt;="&amp;INT(-$N88/30))+(-$N88/30-INT(-$N88/30))*SUMIFS(66:66,$1:$1,INT(-$N88/30)+1),0)+(-$N88/30-INT(-$N88/30))*SUMIFS(66:66,$1:$1,JM$1+INT(-$N88/30)+1)+(INT(-$N88/30)+1--$N88/30)*SUMIFS(66:66,$1:$1,JM$1+INT(-$N88/30))))</f>
        <v>0</v>
      </c>
      <c r="JN88" s="40">
        <f>IF(JN$7="",0,IF(JN$1=MAX($1:$1),$R66-SUM($T88:JM88),IF(JN$1=1,SUMIFS(66:66,$1:$1,"&gt;="&amp;1,$1:$1,"&lt;="&amp;INT(-$N88/30))+(-$N88/30-INT(-$N88/30))*SUMIFS(66:66,$1:$1,INT(-$N88/30)+1),0)+(-$N88/30-INT(-$N88/30))*SUMIFS(66:66,$1:$1,JN$1+INT(-$N88/30)+1)+(INT(-$N88/30)+1--$N88/30)*SUMIFS(66:66,$1:$1,JN$1+INT(-$N88/30))))</f>
        <v>0</v>
      </c>
      <c r="JO88" s="40">
        <f>IF(JO$7="",0,IF(JO$1=MAX($1:$1),$R66-SUM($T88:JN88),IF(JO$1=1,SUMIFS(66:66,$1:$1,"&gt;="&amp;1,$1:$1,"&lt;="&amp;INT(-$N88/30))+(-$N88/30-INT(-$N88/30))*SUMIFS(66:66,$1:$1,INT(-$N88/30)+1),0)+(-$N88/30-INT(-$N88/30))*SUMIFS(66:66,$1:$1,JO$1+INT(-$N88/30)+1)+(INT(-$N88/30)+1--$N88/30)*SUMIFS(66:66,$1:$1,JO$1+INT(-$N88/30))))</f>
        <v>0</v>
      </c>
      <c r="JP88" s="40">
        <f>IF(JP$7="",0,IF(JP$1=MAX($1:$1),$R66-SUM($T88:JO88),IF(JP$1=1,SUMIFS(66:66,$1:$1,"&gt;="&amp;1,$1:$1,"&lt;="&amp;INT(-$N88/30))+(-$N88/30-INT(-$N88/30))*SUMIFS(66:66,$1:$1,INT(-$N88/30)+1),0)+(-$N88/30-INT(-$N88/30))*SUMIFS(66:66,$1:$1,JP$1+INT(-$N88/30)+1)+(INT(-$N88/30)+1--$N88/30)*SUMIFS(66:66,$1:$1,JP$1+INT(-$N88/30))))</f>
        <v>0</v>
      </c>
      <c r="JQ88" s="40">
        <f>IF(JQ$7="",0,IF(JQ$1=MAX($1:$1),$R66-SUM($T88:JP88),IF(JQ$1=1,SUMIFS(66:66,$1:$1,"&gt;="&amp;1,$1:$1,"&lt;="&amp;INT(-$N88/30))+(-$N88/30-INT(-$N88/30))*SUMIFS(66:66,$1:$1,INT(-$N88/30)+1),0)+(-$N88/30-INT(-$N88/30))*SUMIFS(66:66,$1:$1,JQ$1+INT(-$N88/30)+1)+(INT(-$N88/30)+1--$N88/30)*SUMIFS(66:66,$1:$1,JQ$1+INT(-$N88/30))))</f>
        <v>0</v>
      </c>
      <c r="JR88" s="40">
        <f>IF(JR$7="",0,IF(JR$1=MAX($1:$1),$R66-SUM($T88:JQ88),IF(JR$1=1,SUMIFS(66:66,$1:$1,"&gt;="&amp;1,$1:$1,"&lt;="&amp;INT(-$N88/30))+(-$N88/30-INT(-$N88/30))*SUMIFS(66:66,$1:$1,INT(-$N88/30)+1),0)+(-$N88/30-INT(-$N88/30))*SUMIFS(66:66,$1:$1,JR$1+INT(-$N88/30)+1)+(INT(-$N88/30)+1--$N88/30)*SUMIFS(66:66,$1:$1,JR$1+INT(-$N88/30))))</f>
        <v>0</v>
      </c>
      <c r="JS88" s="40">
        <f>IF(JS$7="",0,IF(JS$1=MAX($1:$1),$R66-SUM($T88:JR88),IF(JS$1=1,SUMIFS(66:66,$1:$1,"&gt;="&amp;1,$1:$1,"&lt;="&amp;INT(-$N88/30))+(-$N88/30-INT(-$N88/30))*SUMIFS(66:66,$1:$1,INT(-$N88/30)+1),0)+(-$N88/30-INT(-$N88/30))*SUMIFS(66:66,$1:$1,JS$1+INT(-$N88/30)+1)+(INT(-$N88/30)+1--$N88/30)*SUMIFS(66:66,$1:$1,JS$1+INT(-$N88/30))))</f>
        <v>0</v>
      </c>
      <c r="JT88" s="40">
        <f>IF(JT$7="",0,IF(JT$1=MAX($1:$1),$R66-SUM($T88:JS88),IF(JT$1=1,SUMIFS(66:66,$1:$1,"&gt;="&amp;1,$1:$1,"&lt;="&amp;INT(-$N88/30))+(-$N88/30-INT(-$N88/30))*SUMIFS(66:66,$1:$1,INT(-$N88/30)+1),0)+(-$N88/30-INT(-$N88/30))*SUMIFS(66:66,$1:$1,JT$1+INT(-$N88/30)+1)+(INT(-$N88/30)+1--$N88/30)*SUMIFS(66:66,$1:$1,JT$1+INT(-$N88/30))))</f>
        <v>0</v>
      </c>
      <c r="JU88" s="40">
        <f>IF(JU$7="",0,IF(JU$1=MAX($1:$1),$R66-SUM($T88:JT88),IF(JU$1=1,SUMIFS(66:66,$1:$1,"&gt;="&amp;1,$1:$1,"&lt;="&amp;INT(-$N88/30))+(-$N88/30-INT(-$N88/30))*SUMIFS(66:66,$1:$1,INT(-$N88/30)+1),0)+(-$N88/30-INT(-$N88/30))*SUMIFS(66:66,$1:$1,JU$1+INT(-$N88/30)+1)+(INT(-$N88/30)+1--$N88/30)*SUMIFS(66:66,$1:$1,JU$1+INT(-$N88/30))))</f>
        <v>0</v>
      </c>
      <c r="JV88" s="40">
        <f>IF(JV$7="",0,IF(JV$1=MAX($1:$1),$R66-SUM($T88:JU88),IF(JV$1=1,SUMIFS(66:66,$1:$1,"&gt;="&amp;1,$1:$1,"&lt;="&amp;INT(-$N88/30))+(-$N88/30-INT(-$N88/30))*SUMIFS(66:66,$1:$1,INT(-$N88/30)+1),0)+(-$N88/30-INT(-$N88/30))*SUMIFS(66:66,$1:$1,JV$1+INT(-$N88/30)+1)+(INT(-$N88/30)+1--$N88/30)*SUMIFS(66:66,$1:$1,JV$1+INT(-$N88/30))))</f>
        <v>0</v>
      </c>
      <c r="JW88" s="40">
        <f>IF(JW$7="",0,IF(JW$1=MAX($1:$1),$R66-SUM($T88:JV88),IF(JW$1=1,SUMIFS(66:66,$1:$1,"&gt;="&amp;1,$1:$1,"&lt;="&amp;INT(-$N88/30))+(-$N88/30-INT(-$N88/30))*SUMIFS(66:66,$1:$1,INT(-$N88/30)+1),0)+(-$N88/30-INT(-$N88/30))*SUMIFS(66:66,$1:$1,JW$1+INT(-$N88/30)+1)+(INT(-$N88/30)+1--$N88/30)*SUMIFS(66:66,$1:$1,JW$1+INT(-$N88/30))))</f>
        <v>0</v>
      </c>
      <c r="JX88" s="40">
        <f>IF(JX$7="",0,IF(JX$1=MAX($1:$1),$R66-SUM($T88:JW88),IF(JX$1=1,SUMIFS(66:66,$1:$1,"&gt;="&amp;1,$1:$1,"&lt;="&amp;INT(-$N88/30))+(-$N88/30-INT(-$N88/30))*SUMIFS(66:66,$1:$1,INT(-$N88/30)+1),0)+(-$N88/30-INT(-$N88/30))*SUMIFS(66:66,$1:$1,JX$1+INT(-$N88/30)+1)+(INT(-$N88/30)+1--$N88/30)*SUMIFS(66:66,$1:$1,JX$1+INT(-$N88/30))))</f>
        <v>0</v>
      </c>
      <c r="JY88" s="40">
        <f>IF(JY$7="",0,IF(JY$1=MAX($1:$1),$R66-SUM($T88:JX88),IF(JY$1=1,SUMIFS(66:66,$1:$1,"&gt;="&amp;1,$1:$1,"&lt;="&amp;INT(-$N88/30))+(-$N88/30-INT(-$N88/30))*SUMIFS(66:66,$1:$1,INT(-$N88/30)+1),0)+(-$N88/30-INT(-$N88/30))*SUMIFS(66:66,$1:$1,JY$1+INT(-$N88/30)+1)+(INT(-$N88/30)+1--$N88/30)*SUMIFS(66:66,$1:$1,JY$1+INT(-$N88/30))))</f>
        <v>0</v>
      </c>
      <c r="JZ88" s="40">
        <f>IF(JZ$7="",0,IF(JZ$1=MAX($1:$1),$R66-SUM($T88:JY88),IF(JZ$1=1,SUMIFS(66:66,$1:$1,"&gt;="&amp;1,$1:$1,"&lt;="&amp;INT(-$N88/30))+(-$N88/30-INT(-$N88/30))*SUMIFS(66:66,$1:$1,INT(-$N88/30)+1),0)+(-$N88/30-INT(-$N88/30))*SUMIFS(66:66,$1:$1,JZ$1+INT(-$N88/30)+1)+(INT(-$N88/30)+1--$N88/30)*SUMIFS(66:66,$1:$1,JZ$1+INT(-$N88/30))))</f>
        <v>0</v>
      </c>
      <c r="KA88" s="40">
        <f>IF(KA$7="",0,IF(KA$1=MAX($1:$1),$R66-SUM($T88:JZ88),IF(KA$1=1,SUMIFS(66:66,$1:$1,"&gt;="&amp;1,$1:$1,"&lt;="&amp;INT(-$N88/30))+(-$N88/30-INT(-$N88/30))*SUMIFS(66:66,$1:$1,INT(-$N88/30)+1),0)+(-$N88/30-INT(-$N88/30))*SUMIFS(66:66,$1:$1,KA$1+INT(-$N88/30)+1)+(INT(-$N88/30)+1--$N88/30)*SUMIFS(66:66,$1:$1,KA$1+INT(-$N88/30))))</f>
        <v>0</v>
      </c>
      <c r="KB88" s="40">
        <f>IF(KB$7="",0,IF(KB$1=MAX($1:$1),$R66-SUM($T88:KA88),IF(KB$1=1,SUMIFS(66:66,$1:$1,"&gt;="&amp;1,$1:$1,"&lt;="&amp;INT(-$N88/30))+(-$N88/30-INT(-$N88/30))*SUMIFS(66:66,$1:$1,INT(-$N88/30)+1),0)+(-$N88/30-INT(-$N88/30))*SUMIFS(66:66,$1:$1,KB$1+INT(-$N88/30)+1)+(INT(-$N88/30)+1--$N88/30)*SUMIFS(66:66,$1:$1,KB$1+INT(-$N88/30))))</f>
        <v>0</v>
      </c>
      <c r="KC88" s="40">
        <f>IF(KC$7="",0,IF(KC$1=MAX($1:$1),$R66-SUM($T88:KB88),IF(KC$1=1,SUMIFS(66:66,$1:$1,"&gt;="&amp;1,$1:$1,"&lt;="&amp;INT(-$N88/30))+(-$N88/30-INT(-$N88/30))*SUMIFS(66:66,$1:$1,INT(-$N88/30)+1),0)+(-$N88/30-INT(-$N88/30))*SUMIFS(66:66,$1:$1,KC$1+INT(-$N88/30)+1)+(INT(-$N88/30)+1--$N88/30)*SUMIFS(66:66,$1:$1,KC$1+INT(-$N88/30))))</f>
        <v>0</v>
      </c>
      <c r="KD88" s="40">
        <f>IF(KD$7="",0,IF(KD$1=MAX($1:$1),$R66-SUM($T88:KC88),IF(KD$1=1,SUMIFS(66:66,$1:$1,"&gt;="&amp;1,$1:$1,"&lt;="&amp;INT(-$N88/30))+(-$N88/30-INT(-$N88/30))*SUMIFS(66:66,$1:$1,INT(-$N88/30)+1),0)+(-$N88/30-INT(-$N88/30))*SUMIFS(66:66,$1:$1,KD$1+INT(-$N88/30)+1)+(INT(-$N88/30)+1--$N88/30)*SUMIFS(66:66,$1:$1,KD$1+INT(-$N88/30))))</f>
        <v>0</v>
      </c>
      <c r="KE88" s="40">
        <f>IF(KE$7="",0,IF(KE$1=MAX($1:$1),$R66-SUM($T88:KD88),IF(KE$1=1,SUMIFS(66:66,$1:$1,"&gt;="&amp;1,$1:$1,"&lt;="&amp;INT(-$N88/30))+(-$N88/30-INT(-$N88/30))*SUMIFS(66:66,$1:$1,INT(-$N88/30)+1),0)+(-$N88/30-INT(-$N88/30))*SUMIFS(66:66,$1:$1,KE$1+INT(-$N88/30)+1)+(INT(-$N88/30)+1--$N88/30)*SUMIFS(66:66,$1:$1,KE$1+INT(-$N88/30))))</f>
        <v>0</v>
      </c>
      <c r="KF88" s="40">
        <f>IF(KF$7="",0,IF(KF$1=MAX($1:$1),$R66-SUM($T88:KE88),IF(KF$1=1,SUMIFS(66:66,$1:$1,"&gt;="&amp;1,$1:$1,"&lt;="&amp;INT(-$N88/30))+(-$N88/30-INT(-$N88/30))*SUMIFS(66:66,$1:$1,INT(-$N88/30)+1),0)+(-$N88/30-INT(-$N88/30))*SUMIFS(66:66,$1:$1,KF$1+INT(-$N88/30)+1)+(INT(-$N88/30)+1--$N88/30)*SUMIFS(66:66,$1:$1,KF$1+INT(-$N88/30))))</f>
        <v>0</v>
      </c>
      <c r="KG88" s="40">
        <f>IF(KG$7="",0,IF(KG$1=MAX($1:$1),$R66-SUM($T88:KF88),IF(KG$1=1,SUMIFS(66:66,$1:$1,"&gt;="&amp;1,$1:$1,"&lt;="&amp;INT(-$N88/30))+(-$N88/30-INT(-$N88/30))*SUMIFS(66:66,$1:$1,INT(-$N88/30)+1),0)+(-$N88/30-INT(-$N88/30))*SUMIFS(66:66,$1:$1,KG$1+INT(-$N88/30)+1)+(INT(-$N88/30)+1--$N88/30)*SUMIFS(66:66,$1:$1,KG$1+INT(-$N88/30))))</f>
        <v>0</v>
      </c>
      <c r="KH88" s="40">
        <f>IF(KH$7="",0,IF(KH$1=MAX($1:$1),$R66-SUM($T88:KG88),IF(KH$1=1,SUMIFS(66:66,$1:$1,"&gt;="&amp;1,$1:$1,"&lt;="&amp;INT(-$N88/30))+(-$N88/30-INT(-$N88/30))*SUMIFS(66:66,$1:$1,INT(-$N88/30)+1),0)+(-$N88/30-INT(-$N88/30))*SUMIFS(66:66,$1:$1,KH$1+INT(-$N88/30)+1)+(INT(-$N88/30)+1--$N88/30)*SUMIFS(66:66,$1:$1,KH$1+INT(-$N88/30))))</f>
        <v>0</v>
      </c>
      <c r="KI88" s="40">
        <f>IF(KI$7="",0,IF(KI$1=MAX($1:$1),$R66-SUM($T88:KH88),IF(KI$1=1,SUMIFS(66:66,$1:$1,"&gt;="&amp;1,$1:$1,"&lt;="&amp;INT(-$N88/30))+(-$N88/30-INT(-$N88/30))*SUMIFS(66:66,$1:$1,INT(-$N88/30)+1),0)+(-$N88/30-INT(-$N88/30))*SUMIFS(66:66,$1:$1,KI$1+INT(-$N88/30)+1)+(INT(-$N88/30)+1--$N88/30)*SUMIFS(66:66,$1:$1,KI$1+INT(-$N88/30))))</f>
        <v>0</v>
      </c>
      <c r="KJ88" s="40">
        <f>IF(KJ$7="",0,IF(KJ$1=MAX($1:$1),$R66-SUM($T88:KI88),IF(KJ$1=1,SUMIFS(66:66,$1:$1,"&gt;="&amp;1,$1:$1,"&lt;="&amp;INT(-$N88/30))+(-$N88/30-INT(-$N88/30))*SUMIFS(66:66,$1:$1,INT(-$N88/30)+1),0)+(-$N88/30-INT(-$N88/30))*SUMIFS(66:66,$1:$1,KJ$1+INT(-$N88/30)+1)+(INT(-$N88/30)+1--$N88/30)*SUMIFS(66:66,$1:$1,KJ$1+INT(-$N88/30))))</f>
        <v>0</v>
      </c>
      <c r="KK88" s="40">
        <f>IF(KK$7="",0,IF(KK$1=MAX($1:$1),$R66-SUM($T88:KJ88),IF(KK$1=1,SUMIFS(66:66,$1:$1,"&gt;="&amp;1,$1:$1,"&lt;="&amp;INT(-$N88/30))+(-$N88/30-INT(-$N88/30))*SUMIFS(66:66,$1:$1,INT(-$N88/30)+1),0)+(-$N88/30-INT(-$N88/30))*SUMIFS(66:66,$1:$1,KK$1+INT(-$N88/30)+1)+(INT(-$N88/30)+1--$N88/30)*SUMIFS(66:66,$1:$1,KK$1+INT(-$N88/30))))</f>
        <v>0</v>
      </c>
      <c r="KL88" s="40">
        <f>IF(KL$7="",0,IF(KL$1=MAX($1:$1),$R66-SUM($T88:KK88),IF(KL$1=1,SUMIFS(66:66,$1:$1,"&gt;="&amp;1,$1:$1,"&lt;="&amp;INT(-$N88/30))+(-$N88/30-INT(-$N88/30))*SUMIFS(66:66,$1:$1,INT(-$N88/30)+1),0)+(-$N88/30-INT(-$N88/30))*SUMIFS(66:66,$1:$1,KL$1+INT(-$N88/30)+1)+(INT(-$N88/30)+1--$N88/30)*SUMIFS(66:66,$1:$1,KL$1+INT(-$N88/30))))</f>
        <v>0</v>
      </c>
      <c r="KM88" s="40">
        <f>IF(KM$7="",0,IF(KM$1=MAX($1:$1),$R66-SUM($T88:KL88),IF(KM$1=1,SUMIFS(66:66,$1:$1,"&gt;="&amp;1,$1:$1,"&lt;="&amp;INT(-$N88/30))+(-$N88/30-INT(-$N88/30))*SUMIFS(66:66,$1:$1,INT(-$N88/30)+1),0)+(-$N88/30-INT(-$N88/30))*SUMIFS(66:66,$1:$1,KM$1+INT(-$N88/30)+1)+(INT(-$N88/30)+1--$N88/30)*SUMIFS(66:66,$1:$1,KM$1+INT(-$N88/30))))</f>
        <v>0</v>
      </c>
      <c r="KN88" s="40">
        <f>IF(KN$7="",0,IF(KN$1=MAX($1:$1),$R66-SUM($T88:KM88),IF(KN$1=1,SUMIFS(66:66,$1:$1,"&gt;="&amp;1,$1:$1,"&lt;="&amp;INT(-$N88/30))+(-$N88/30-INT(-$N88/30))*SUMIFS(66:66,$1:$1,INT(-$N88/30)+1),0)+(-$N88/30-INT(-$N88/30))*SUMIFS(66:66,$1:$1,KN$1+INT(-$N88/30)+1)+(INT(-$N88/30)+1--$N88/30)*SUMIFS(66:66,$1:$1,KN$1+INT(-$N88/30))))</f>
        <v>0</v>
      </c>
      <c r="KO88" s="40">
        <f>IF(KO$7="",0,IF(KO$1=MAX($1:$1),$R66-SUM($T88:KN88),IF(KO$1=1,SUMIFS(66:66,$1:$1,"&gt;="&amp;1,$1:$1,"&lt;="&amp;INT(-$N88/30))+(-$N88/30-INT(-$N88/30))*SUMIFS(66:66,$1:$1,INT(-$N88/30)+1),0)+(-$N88/30-INT(-$N88/30))*SUMIFS(66:66,$1:$1,KO$1+INT(-$N88/30)+1)+(INT(-$N88/30)+1--$N88/30)*SUMIFS(66:66,$1:$1,KO$1+INT(-$N88/30))))</f>
        <v>0</v>
      </c>
      <c r="KP88" s="40">
        <f>IF(KP$7="",0,IF(KP$1=MAX($1:$1),$R66-SUM($T88:KO88),IF(KP$1=1,SUMIFS(66:66,$1:$1,"&gt;="&amp;1,$1:$1,"&lt;="&amp;INT(-$N88/30))+(-$N88/30-INT(-$N88/30))*SUMIFS(66:66,$1:$1,INT(-$N88/30)+1),0)+(-$N88/30-INT(-$N88/30))*SUMIFS(66:66,$1:$1,KP$1+INT(-$N88/30)+1)+(INT(-$N88/30)+1--$N88/30)*SUMIFS(66:66,$1:$1,KP$1+INT(-$N88/30))))</f>
        <v>0</v>
      </c>
      <c r="KQ88" s="40">
        <f>IF(KQ$7="",0,IF(KQ$1=MAX($1:$1),$R66-SUM($T88:KP88),IF(KQ$1=1,SUMIFS(66:66,$1:$1,"&gt;="&amp;1,$1:$1,"&lt;="&amp;INT(-$N88/30))+(-$N88/30-INT(-$N88/30))*SUMIFS(66:66,$1:$1,INT(-$N88/30)+1),0)+(-$N88/30-INT(-$N88/30))*SUMIFS(66:66,$1:$1,KQ$1+INT(-$N88/30)+1)+(INT(-$N88/30)+1--$N88/30)*SUMIFS(66:66,$1:$1,KQ$1+INT(-$N88/30))))</f>
        <v>0</v>
      </c>
      <c r="KR88" s="40">
        <f>IF(KR$7="",0,IF(KR$1=MAX($1:$1),$R66-SUM($T88:KQ88),IF(KR$1=1,SUMIFS(66:66,$1:$1,"&gt;="&amp;1,$1:$1,"&lt;="&amp;INT(-$N88/30))+(-$N88/30-INT(-$N88/30))*SUMIFS(66:66,$1:$1,INT(-$N88/30)+1),0)+(-$N88/30-INT(-$N88/30))*SUMIFS(66:66,$1:$1,KR$1+INT(-$N88/30)+1)+(INT(-$N88/30)+1--$N88/30)*SUMIFS(66:66,$1:$1,KR$1+INT(-$N88/30))))</f>
        <v>0</v>
      </c>
      <c r="KS88" s="40">
        <f>IF(KS$7="",0,IF(KS$1=MAX($1:$1),$R66-SUM($T88:KR88),IF(KS$1=1,SUMIFS(66:66,$1:$1,"&gt;="&amp;1,$1:$1,"&lt;="&amp;INT(-$N88/30))+(-$N88/30-INT(-$N88/30))*SUMIFS(66:66,$1:$1,INT(-$N88/30)+1),0)+(-$N88/30-INT(-$N88/30))*SUMIFS(66:66,$1:$1,KS$1+INT(-$N88/30)+1)+(INT(-$N88/30)+1--$N88/30)*SUMIFS(66:66,$1:$1,KS$1+INT(-$N88/30))))</f>
        <v>0</v>
      </c>
      <c r="KT88" s="40">
        <f>IF(KT$7="",0,IF(KT$1=MAX($1:$1),$R66-SUM($T88:KS88),IF(KT$1=1,SUMIFS(66:66,$1:$1,"&gt;="&amp;1,$1:$1,"&lt;="&amp;INT(-$N88/30))+(-$N88/30-INT(-$N88/30))*SUMIFS(66:66,$1:$1,INT(-$N88/30)+1),0)+(-$N88/30-INT(-$N88/30))*SUMIFS(66:66,$1:$1,KT$1+INT(-$N88/30)+1)+(INT(-$N88/30)+1--$N88/30)*SUMIFS(66:66,$1:$1,KT$1+INT(-$N88/30))))</f>
        <v>0</v>
      </c>
      <c r="KU88" s="40">
        <f>IF(KU$7="",0,IF(KU$1=MAX($1:$1),$R66-SUM($T88:KT88),IF(KU$1=1,SUMIFS(66:66,$1:$1,"&gt;="&amp;1,$1:$1,"&lt;="&amp;INT(-$N88/30))+(-$N88/30-INT(-$N88/30))*SUMIFS(66:66,$1:$1,INT(-$N88/30)+1),0)+(-$N88/30-INT(-$N88/30))*SUMIFS(66:66,$1:$1,KU$1+INT(-$N88/30)+1)+(INT(-$N88/30)+1--$N88/30)*SUMIFS(66:66,$1:$1,KU$1+INT(-$N88/30))))</f>
        <v>0</v>
      </c>
      <c r="KV88" s="40">
        <f>IF(KV$7="",0,IF(KV$1=MAX($1:$1),$R66-SUM($T88:KU88),IF(KV$1=1,SUMIFS(66:66,$1:$1,"&gt;="&amp;1,$1:$1,"&lt;="&amp;INT(-$N88/30))+(-$N88/30-INT(-$N88/30))*SUMIFS(66:66,$1:$1,INT(-$N88/30)+1),0)+(-$N88/30-INT(-$N88/30))*SUMIFS(66:66,$1:$1,KV$1+INT(-$N88/30)+1)+(INT(-$N88/30)+1--$N88/30)*SUMIFS(66:66,$1:$1,KV$1+INT(-$N88/30))))</f>
        <v>0</v>
      </c>
      <c r="KW88" s="1"/>
      <c r="KX88" s="1"/>
    </row>
    <row r="89" spans="1:310" x14ac:dyDescent="0.25">
      <c r="A89" s="1"/>
      <c r="B89" s="79"/>
      <c r="C89" s="79"/>
      <c r="D89" s="79"/>
      <c r="E89" s="1" t="str">
        <f>E86</f>
        <v>поступление денежных средств от продажи услуг</v>
      </c>
      <c r="F89" s="1"/>
      <c r="G89" s="1"/>
      <c r="H89" s="11" t="str">
        <f t="shared" si="351"/>
        <v>руб.</v>
      </c>
      <c r="I89" s="1"/>
      <c r="J89" s="1"/>
      <c r="K89" s="1" t="str">
        <f>справочники!$U$14</f>
        <v>непостоянные-15сотрудников</v>
      </c>
      <c r="L89" s="1"/>
      <c r="M89" s="5"/>
      <c r="N89" s="40">
        <f>условия!W111</f>
        <v>45</v>
      </c>
      <c r="O89" s="19"/>
      <c r="P89" s="1"/>
      <c r="Q89" s="1"/>
      <c r="R89" s="40">
        <f>SUMIFS($T89:$KW89,$T$1:$KW$1,"&gt;="&amp;1,$T$1:$KW$1,"&lt;="&amp;MAX($1:$1))</f>
        <v>31475499.999999996</v>
      </c>
      <c r="S89" s="1"/>
      <c r="T89" s="1"/>
      <c r="U89" s="40">
        <f>IF(U$7="",0,IF(U$1=MAX($1:$1),$R67-SUM($T89:T89),IF(U$1=1,SUMIFS(67:67,$1:$1,"&gt;="&amp;1,$1:$1,"&lt;="&amp;INT(-$N89/30))+(-$N89/30-INT(-$N89/30))*SUMIFS(67:67,$1:$1,INT(-$N89/30)+1),0)+(-$N89/30-INT(-$N89/30))*SUMIFS(67:67,$1:$1,U$1+INT(-$N89/30)+1)+(INT(-$N89/30)+1--$N89/30)*SUMIFS(67:67,$1:$1,U$1+INT(-$N89/30))))</f>
        <v>0</v>
      </c>
      <c r="V89" s="40">
        <f>IF(V$7="",0,IF(V$1=MAX($1:$1),$R67-SUM($T89:U89),IF(V$1=1,SUMIFS(67:67,$1:$1,"&gt;="&amp;1,$1:$1,"&lt;="&amp;INT(-$N89/30))+(-$N89/30-INT(-$N89/30))*SUMIFS(67:67,$1:$1,INT(-$N89/30)+1),0)+(-$N89/30-INT(-$N89/30))*SUMIFS(67:67,$1:$1,V$1+INT(-$N89/30)+1)+(INT(-$N89/30)+1--$N89/30)*SUMIFS(67:67,$1:$1,V$1+INT(-$N89/30))))</f>
        <v>37187.499999999789</v>
      </c>
      <c r="W89" s="40">
        <f>IF(W$7="",0,IF(W$1=MAX($1:$1),$R67-SUM($T89:V89),IF(W$1=1,SUMIFS(67:67,$1:$1,"&gt;="&amp;1,$1:$1,"&lt;="&amp;INT(-$N89/30))+(-$N89/30-INT(-$N89/30))*SUMIFS(67:67,$1:$1,INT(-$N89/30)+1),0)+(-$N89/30-INT(-$N89/30))*SUMIFS(67:67,$1:$1,W$1+INT(-$N89/30)+1)+(INT(-$N89/30)+1--$N89/30)*SUMIFS(67:67,$1:$1,W$1+INT(-$N89/30))))</f>
        <v>113687.49999999959</v>
      </c>
      <c r="X89" s="40">
        <f>IF(X$7="",0,IF(X$1=MAX($1:$1),$R67-SUM($T89:W89),IF(X$1=1,SUMIFS(67:67,$1:$1,"&gt;="&amp;1,$1:$1,"&lt;="&amp;INT(-$N89/30))+(-$N89/30-INT(-$N89/30))*SUMIFS(67:67,$1:$1,INT(-$N89/30)+1),0)+(-$N89/30-INT(-$N89/30))*SUMIFS(67:67,$1:$1,X$1+INT(-$N89/30)+1)+(INT(-$N89/30)+1--$N89/30)*SUMIFS(67:67,$1:$1,X$1+INT(-$N89/30))))</f>
        <v>194437.49999999965</v>
      </c>
      <c r="Y89" s="40">
        <f>IF(Y$7="",0,IF(Y$1=MAX($1:$1),$R67-SUM($T89:X89),IF(Y$1=1,SUMIFS(67:67,$1:$1,"&gt;="&amp;1,$1:$1,"&lt;="&amp;INT(-$N89/30))+(-$N89/30-INT(-$N89/30))*SUMIFS(67:67,$1:$1,INT(-$N89/30)+1),0)+(-$N89/30-INT(-$N89/30))*SUMIFS(67:67,$1:$1,Y$1+INT(-$N89/30)+1)+(INT(-$N89/30)+1--$N89/30)*SUMIFS(67:67,$1:$1,Y$1+INT(-$N89/30))))</f>
        <v>279437.49999999965</v>
      </c>
      <c r="Z89" s="40">
        <f>IF(Z$7="",0,IF(Z$1=MAX($1:$1),$R67-SUM($T89:Y89),IF(Z$1=1,SUMIFS(67:67,$1:$1,"&gt;="&amp;1,$1:$1,"&lt;="&amp;INT(-$N89/30))+(-$N89/30-INT(-$N89/30))*SUMIFS(67:67,$1:$1,INT(-$N89/30)+1),0)+(-$N89/30-INT(-$N89/30))*SUMIFS(67:67,$1:$1,Z$1+INT(-$N89/30)+1)+(INT(-$N89/30)+1--$N89/30)*SUMIFS(67:67,$1:$1,Z$1+INT(-$N89/30))))</f>
        <v>368687.49999999965</v>
      </c>
      <c r="AA89" s="40">
        <f>IF(AA$7="",0,IF(AA$1=MAX($1:$1),$R67-SUM($T89:Z89),IF(AA$1=1,SUMIFS(67:67,$1:$1,"&gt;="&amp;1,$1:$1,"&lt;="&amp;INT(-$N89/30))+(-$N89/30-INT(-$N89/30))*SUMIFS(67:67,$1:$1,INT(-$N89/30)+1),0)+(-$N89/30-INT(-$N89/30))*SUMIFS(67:67,$1:$1,AA$1+INT(-$N89/30)+1)+(INT(-$N89/30)+1--$N89/30)*SUMIFS(67:67,$1:$1,AA$1+INT(-$N89/30))))</f>
        <v>462187.49999999971</v>
      </c>
      <c r="AB89" s="40">
        <f>IF(AB$7="",0,IF(AB$1=MAX($1:$1),$R67-SUM($T89:AA89),IF(AB$1=1,SUMIFS(67:67,$1:$1,"&gt;="&amp;1,$1:$1,"&lt;="&amp;INT(-$N89/30))+(-$N89/30-INT(-$N89/30))*SUMIFS(67:67,$1:$1,INT(-$N89/30)+1),0)+(-$N89/30-INT(-$N89/30))*SUMIFS(67:67,$1:$1,AB$1+INT(-$N89/30)+1)+(INT(-$N89/30)+1--$N89/30)*SUMIFS(67:67,$1:$1,AB$1+INT(-$N89/30))))</f>
        <v>559937.49999999977</v>
      </c>
      <c r="AC89" s="40">
        <f>IF(AC$7="",0,IF(AC$1=MAX($1:$1),$R67-SUM($T89:AB89),IF(AC$1=1,SUMIFS(67:67,$1:$1,"&gt;="&amp;1,$1:$1,"&lt;="&amp;INT(-$N89/30))+(-$N89/30-INT(-$N89/30))*SUMIFS(67:67,$1:$1,INT(-$N89/30)+1),0)+(-$N89/30-INT(-$N89/30))*SUMIFS(67:67,$1:$1,AC$1+INT(-$N89/30)+1)+(INT(-$N89/30)+1--$N89/30)*SUMIFS(67:67,$1:$1,AC$1+INT(-$N89/30))))</f>
        <v>624749.99999999977</v>
      </c>
      <c r="AD89" s="40">
        <f>IF(AD$7="",0,IF(AD$1=MAX($1:$1),$R67-SUM($T89:AC89),IF(AD$1=1,SUMIFS(67:67,$1:$1,"&gt;="&amp;1,$1:$1,"&lt;="&amp;INT(-$N89/30))+(-$N89/30-INT(-$N89/30))*SUMIFS(67:67,$1:$1,INT(-$N89/30)+1),0)+(-$N89/30-INT(-$N89/30))*SUMIFS(67:67,$1:$1,AD$1+INT(-$N89/30)+1)+(INT(-$N89/30)+1--$N89/30)*SUMIFS(67:67,$1:$1,AD$1+INT(-$N89/30))))</f>
        <v>654499.99999999965</v>
      </c>
      <c r="AE89" s="40">
        <f>IF(AE$7="",0,IF(AE$1=MAX($1:$1),$R67-SUM($T89:AD89),IF(AE$1=1,SUMIFS(67:67,$1:$1,"&gt;="&amp;1,$1:$1,"&lt;="&amp;INT(-$N89/30))+(-$N89/30-INT(-$N89/30))*SUMIFS(67:67,$1:$1,INT(-$N89/30)+1),0)+(-$N89/30-INT(-$N89/30))*SUMIFS(67:67,$1:$1,AE$1+INT(-$N89/30)+1)+(INT(-$N89/30)+1--$N89/30)*SUMIFS(67:67,$1:$1,AE$1+INT(-$N89/30))))</f>
        <v>684249.99999999977</v>
      </c>
      <c r="AF89" s="40">
        <f>IF(AF$7="",0,IF(AF$1=MAX($1:$1),$R67-SUM($T89:AE89),IF(AF$1=1,SUMIFS(67:67,$1:$1,"&gt;="&amp;1,$1:$1,"&lt;="&amp;INT(-$N89/30))+(-$N89/30-INT(-$N89/30))*SUMIFS(67:67,$1:$1,INT(-$N89/30)+1),0)+(-$N89/30-INT(-$N89/30))*SUMIFS(67:67,$1:$1,AF$1+INT(-$N89/30)+1)+(INT(-$N89/30)+1--$N89/30)*SUMIFS(67:67,$1:$1,AF$1+INT(-$N89/30))))</f>
        <v>713999.99999999977</v>
      </c>
      <c r="AG89" s="40">
        <f>IF(AG$7="",0,IF(AG$1=MAX($1:$1),$R67-SUM($T89:AF89),IF(AG$1=1,SUMIFS(67:67,$1:$1,"&gt;="&amp;1,$1:$1,"&lt;="&amp;INT(-$N89/30))+(-$N89/30-INT(-$N89/30))*SUMIFS(67:67,$1:$1,INT(-$N89/30)+1),0)+(-$N89/30-INT(-$N89/30))*SUMIFS(67:67,$1:$1,AG$1+INT(-$N89/30)+1)+(INT(-$N89/30)+1--$N89/30)*SUMIFS(67:67,$1:$1,AG$1+INT(-$N89/30))))</f>
        <v>743749.99999999977</v>
      </c>
      <c r="AH89" s="40">
        <f>IF(AH$7="",0,IF(AH$1=MAX($1:$1),$R67-SUM($T89:AG89),IF(AH$1=1,SUMIFS(67:67,$1:$1,"&gt;="&amp;1,$1:$1,"&lt;="&amp;INT(-$N89/30))+(-$N89/30-INT(-$N89/30))*SUMIFS(67:67,$1:$1,INT(-$N89/30)+1),0)+(-$N89/30-INT(-$N89/30))*SUMIFS(67:67,$1:$1,AH$1+INT(-$N89/30)+1)+(INT(-$N89/30)+1--$N89/30)*SUMIFS(67:67,$1:$1,AH$1+INT(-$N89/30))))</f>
        <v>773499.99999999977</v>
      </c>
      <c r="AI89" s="40">
        <f>IF(AI$7="",0,IF(AI$1=MAX($1:$1),$R67-SUM($T89:AH89),IF(AI$1=1,SUMIFS(67:67,$1:$1,"&gt;="&amp;1,$1:$1,"&lt;="&amp;INT(-$N89/30))+(-$N89/30-INT(-$N89/30))*SUMIFS(67:67,$1:$1,INT(-$N89/30)+1),0)+(-$N89/30-INT(-$N89/30))*SUMIFS(67:67,$1:$1,AI$1+INT(-$N89/30)+1)+(INT(-$N89/30)+1--$N89/30)*SUMIFS(67:67,$1:$1,AI$1+INT(-$N89/30))))</f>
        <v>803250</v>
      </c>
      <c r="AJ89" s="40">
        <f>IF(AJ$7="",0,IF(AJ$1=MAX($1:$1),$R67-SUM($T89:AI89),IF(AJ$1=1,SUMIFS(67:67,$1:$1,"&gt;="&amp;1,$1:$1,"&lt;="&amp;INT(-$N89/30))+(-$N89/30-INT(-$N89/30))*SUMIFS(67:67,$1:$1,INT(-$N89/30)+1),0)+(-$N89/30-INT(-$N89/30))*SUMIFS(67:67,$1:$1,AJ$1+INT(-$N89/30)+1)+(INT(-$N89/30)+1--$N89/30)*SUMIFS(67:67,$1:$1,AJ$1+INT(-$N89/30))))</f>
        <v>833000</v>
      </c>
      <c r="AK89" s="40">
        <f>IF(AK$7="",0,IF(AK$1=MAX($1:$1),$R67-SUM($T89:AJ89),IF(AK$1=1,SUMIFS(67:67,$1:$1,"&gt;="&amp;1,$1:$1,"&lt;="&amp;INT(-$N89/30))+(-$N89/30-INT(-$N89/30))*SUMIFS(67:67,$1:$1,INT(-$N89/30)+1),0)+(-$N89/30-INT(-$N89/30))*SUMIFS(67:67,$1:$1,AK$1+INT(-$N89/30)+1)+(INT(-$N89/30)+1--$N89/30)*SUMIFS(67:67,$1:$1,AK$1+INT(-$N89/30))))</f>
        <v>862750.00000000023</v>
      </c>
      <c r="AL89" s="40">
        <f>IF(AL$7="",0,IF(AL$1=MAX($1:$1),$R67-SUM($T89:AK89),IF(AL$1=1,SUMIFS(67:67,$1:$1,"&gt;="&amp;1,$1:$1,"&lt;="&amp;INT(-$N89/30))+(-$N89/30-INT(-$N89/30))*SUMIFS(67:67,$1:$1,INT(-$N89/30)+1),0)+(-$N89/30-INT(-$N89/30))*SUMIFS(67:67,$1:$1,AL$1+INT(-$N89/30)+1)+(INT(-$N89/30)+1--$N89/30)*SUMIFS(67:67,$1:$1,AL$1+INT(-$N89/30))))</f>
        <v>892500.00000000023</v>
      </c>
      <c r="AM89" s="40">
        <f>IF(AM$7="",0,IF(AM$1=MAX($1:$1),$R67-SUM($T89:AL89),IF(AM$1=1,SUMIFS(67:67,$1:$1,"&gt;="&amp;1,$1:$1,"&lt;="&amp;INT(-$N89/30))+(-$N89/30-INT(-$N89/30))*SUMIFS(67:67,$1:$1,INT(-$N89/30)+1),0)+(-$N89/30-INT(-$N89/30))*SUMIFS(67:67,$1:$1,AM$1+INT(-$N89/30)+1)+(INT(-$N89/30)+1--$N89/30)*SUMIFS(67:67,$1:$1,AM$1+INT(-$N89/30))))</f>
        <v>922250.00000000023</v>
      </c>
      <c r="AN89" s="40">
        <f>IF(AN$7="",0,IF(AN$1=MAX($1:$1),$R67-SUM($T89:AM89),IF(AN$1=1,SUMIFS(67:67,$1:$1,"&gt;="&amp;1,$1:$1,"&lt;="&amp;INT(-$N89/30))+(-$N89/30-INT(-$N89/30))*SUMIFS(67:67,$1:$1,INT(-$N89/30)+1),0)+(-$N89/30-INT(-$N89/30))*SUMIFS(67:67,$1:$1,AN$1+INT(-$N89/30)+1)+(INT(-$N89/30)+1--$N89/30)*SUMIFS(67:67,$1:$1,AN$1+INT(-$N89/30))))</f>
        <v>952000.00000000047</v>
      </c>
      <c r="AO89" s="40">
        <f>IF(AO$7="",0,IF(AO$1=MAX($1:$1),$R67-SUM($T89:AN89),IF(AO$1=1,SUMIFS(67:67,$1:$1,"&gt;="&amp;1,$1:$1,"&lt;="&amp;INT(-$N89/30))+(-$N89/30-INT(-$N89/30))*SUMIFS(67:67,$1:$1,INT(-$N89/30)+1),0)+(-$N89/30-INT(-$N89/30))*SUMIFS(67:67,$1:$1,AO$1+INT(-$N89/30)+1)+(INT(-$N89/30)+1--$N89/30)*SUMIFS(67:67,$1:$1,AO$1+INT(-$N89/30))))</f>
        <v>981750.00000000047</v>
      </c>
      <c r="AP89" s="40">
        <f>IF(AP$7="",0,IF(AP$1=MAX($1:$1),$R67-SUM($T89:AO89),IF(AP$1=1,SUMIFS(67:67,$1:$1,"&gt;="&amp;1,$1:$1,"&lt;="&amp;INT(-$N89/30))+(-$N89/30-INT(-$N89/30))*SUMIFS(67:67,$1:$1,INT(-$N89/30)+1),0)+(-$N89/30-INT(-$N89/30))*SUMIFS(67:67,$1:$1,AP$1+INT(-$N89/30)+1)+(INT(-$N89/30)+1--$N89/30)*SUMIFS(67:67,$1:$1,AP$1+INT(-$N89/30))))</f>
        <v>1011500.0000000006</v>
      </c>
      <c r="AQ89" s="40">
        <f>IF(AQ$7="",0,IF(AQ$1=MAX($1:$1),$R67-SUM($T89:AP89),IF(AQ$1=1,SUMIFS(67:67,$1:$1,"&gt;="&amp;1,$1:$1,"&lt;="&amp;INT(-$N89/30))+(-$N89/30-INT(-$N89/30))*SUMIFS(67:67,$1:$1,INT(-$N89/30)+1),0)+(-$N89/30-INT(-$N89/30))*SUMIFS(67:67,$1:$1,AQ$1+INT(-$N89/30)+1)+(INT(-$N89/30)+1--$N89/30)*SUMIFS(67:67,$1:$1,AQ$1+INT(-$N89/30))))</f>
        <v>1041250.0000000005</v>
      </c>
      <c r="AR89" s="40">
        <f>IF(AR$7="",0,IF(AR$1=MAX($1:$1),$R67-SUM($T89:AQ89),IF(AR$1=1,SUMIFS(67:67,$1:$1,"&gt;="&amp;1,$1:$1,"&lt;="&amp;INT(-$N89/30))+(-$N89/30-INT(-$N89/30))*SUMIFS(67:67,$1:$1,INT(-$N89/30)+1),0)+(-$N89/30-INT(-$N89/30))*SUMIFS(67:67,$1:$1,AR$1+INT(-$N89/30)+1)+(INT(-$N89/30)+1--$N89/30)*SUMIFS(67:67,$1:$1,AR$1+INT(-$N89/30))))</f>
        <v>1071000.0000000005</v>
      </c>
      <c r="AS89" s="40">
        <f>IF(AS$7="",0,IF(AS$1=MAX($1:$1),$R67-SUM($T89:AR89),IF(AS$1=1,SUMIFS(67:67,$1:$1,"&gt;="&amp;1,$1:$1,"&lt;="&amp;INT(-$N89/30))+(-$N89/30-INT(-$N89/30))*SUMIFS(67:67,$1:$1,INT(-$N89/30)+1),0)+(-$N89/30-INT(-$N89/30))*SUMIFS(67:67,$1:$1,AS$1+INT(-$N89/30)+1)+(INT(-$N89/30)+1--$N89/30)*SUMIFS(67:67,$1:$1,AS$1+INT(-$N89/30))))</f>
        <v>1100750.0000000005</v>
      </c>
      <c r="AT89" s="40">
        <f>IF(AT$7="",0,IF(AT$1=MAX($1:$1),$R67-SUM($T89:AS89),IF(AT$1=1,SUMIFS(67:67,$1:$1,"&gt;="&amp;1,$1:$1,"&lt;="&amp;INT(-$N89/30))+(-$N89/30-INT(-$N89/30))*SUMIFS(67:67,$1:$1,INT(-$N89/30)+1),0)+(-$N89/30-INT(-$N89/30))*SUMIFS(67:67,$1:$1,AT$1+INT(-$N89/30)+1)+(INT(-$N89/30)+1--$N89/30)*SUMIFS(67:67,$1:$1,AT$1+INT(-$N89/30))))</f>
        <v>1130500.0000000005</v>
      </c>
      <c r="AU89" s="40">
        <f>IF(AU$7="",0,IF(AU$1=MAX($1:$1),$R67-SUM($T89:AT89),IF(AU$1=1,SUMIFS(67:67,$1:$1,"&gt;="&amp;1,$1:$1,"&lt;="&amp;INT(-$N89/30))+(-$N89/30-INT(-$N89/30))*SUMIFS(67:67,$1:$1,INT(-$N89/30)+1),0)+(-$N89/30-INT(-$N89/30))*SUMIFS(67:67,$1:$1,AU$1+INT(-$N89/30)+1)+(INT(-$N89/30)+1--$N89/30)*SUMIFS(67:67,$1:$1,AU$1+INT(-$N89/30))))</f>
        <v>1160250.0000000005</v>
      </c>
      <c r="AV89" s="40">
        <f>IF(AV$7="",0,IF(AV$1=MAX($1:$1),$R67-SUM($T89:AU89),IF(AV$1=1,SUMIFS(67:67,$1:$1,"&gt;="&amp;1,$1:$1,"&lt;="&amp;INT(-$N89/30))+(-$N89/30-INT(-$N89/30))*SUMIFS(67:67,$1:$1,INT(-$N89/30)+1),0)+(-$N89/30-INT(-$N89/30))*SUMIFS(67:67,$1:$1,AV$1+INT(-$N89/30)+1)+(INT(-$N89/30)+1--$N89/30)*SUMIFS(67:67,$1:$1,AV$1+INT(-$N89/30))))</f>
        <v>1190000.0000000005</v>
      </c>
      <c r="AW89" s="40">
        <f>IF(AW$7="",0,IF(AW$1=MAX($1:$1),$R67-SUM($T89:AV89),IF(AW$1=1,SUMIFS(67:67,$1:$1,"&gt;="&amp;1,$1:$1,"&lt;="&amp;INT(-$N89/30))+(-$N89/30-INT(-$N89/30))*SUMIFS(67:67,$1:$1,INT(-$N89/30)+1),0)+(-$N89/30-INT(-$N89/30))*SUMIFS(67:67,$1:$1,AW$1+INT(-$N89/30)+1)+(INT(-$N89/30)+1--$N89/30)*SUMIFS(67:67,$1:$1,AW$1+INT(-$N89/30))))</f>
        <v>1219750.0000000005</v>
      </c>
      <c r="AX89" s="40">
        <f>IF(AX$7="",0,IF(AX$1=MAX($1:$1),$R67-SUM($T89:AW89),IF(AX$1=1,SUMIFS(67:67,$1:$1,"&gt;="&amp;1,$1:$1,"&lt;="&amp;INT(-$N89/30))+(-$N89/30-INT(-$N89/30))*SUMIFS(67:67,$1:$1,INT(-$N89/30)+1),0)+(-$N89/30-INT(-$N89/30))*SUMIFS(67:67,$1:$1,AX$1+INT(-$N89/30)+1)+(INT(-$N89/30)+1--$N89/30)*SUMIFS(67:67,$1:$1,AX$1+INT(-$N89/30))))</f>
        <v>1249500.0000000005</v>
      </c>
      <c r="AY89" s="40">
        <f>IF(AY$7="",0,IF(AY$1=MAX($1:$1),$R67-SUM($T89:AX89),IF(AY$1=1,SUMIFS(67:67,$1:$1,"&gt;="&amp;1,$1:$1,"&lt;="&amp;INT(-$N89/30))+(-$N89/30-INT(-$N89/30))*SUMIFS(67:67,$1:$1,INT(-$N89/30)+1),0)+(-$N89/30-INT(-$N89/30))*SUMIFS(67:67,$1:$1,AY$1+INT(-$N89/30)+1)+(INT(-$N89/30)+1--$N89/30)*SUMIFS(67:67,$1:$1,AY$1+INT(-$N89/30))))</f>
        <v>1279250.0000000005</v>
      </c>
      <c r="AZ89" s="40">
        <f>IF(AZ$7="",0,IF(AZ$1=MAX($1:$1),$R67-SUM($T89:AY89),IF(AZ$1=1,SUMIFS(67:67,$1:$1,"&gt;="&amp;1,$1:$1,"&lt;="&amp;INT(-$N89/30))+(-$N89/30-INT(-$N89/30))*SUMIFS(67:67,$1:$1,INT(-$N89/30)+1),0)+(-$N89/30-INT(-$N89/30))*SUMIFS(67:67,$1:$1,AZ$1+INT(-$N89/30)+1)+(INT(-$N89/30)+1--$N89/30)*SUMIFS(67:67,$1:$1,AZ$1+INT(-$N89/30))))</f>
        <v>1309000.0000000005</v>
      </c>
      <c r="BA89" s="40">
        <f>IF(BA$7="",0,IF(BA$1=MAX($1:$1),$R67-SUM($T89:AZ89),IF(BA$1=1,SUMIFS(67:67,$1:$1,"&gt;="&amp;1,$1:$1,"&lt;="&amp;INT(-$N89/30))+(-$N89/30-INT(-$N89/30))*SUMIFS(67:67,$1:$1,INT(-$N89/30)+1),0)+(-$N89/30-INT(-$N89/30))*SUMIFS(67:67,$1:$1,BA$1+INT(-$N89/30)+1)+(INT(-$N89/30)+1--$N89/30)*SUMIFS(67:67,$1:$1,BA$1+INT(-$N89/30))))</f>
        <v>1338750.0000000009</v>
      </c>
      <c r="BB89" s="40">
        <f>IF(BB$7="",0,IF(BB$1=MAX($1:$1),$R67-SUM($T89:BA89),IF(BB$1=1,SUMIFS(67:67,$1:$1,"&gt;="&amp;1,$1:$1,"&lt;="&amp;INT(-$N89/30))+(-$N89/30-INT(-$N89/30))*SUMIFS(67:67,$1:$1,INT(-$N89/30)+1),0)+(-$N89/30-INT(-$N89/30))*SUMIFS(67:67,$1:$1,BB$1+INT(-$N89/30)+1)+(INT(-$N89/30)+1--$N89/30)*SUMIFS(67:67,$1:$1,BB$1+INT(-$N89/30))))</f>
        <v>1368500.0000000009</v>
      </c>
      <c r="BC89" s="40">
        <f>IF(BC$7="",0,IF(BC$1=MAX($1:$1),$R67-SUM($T89:BB89),IF(BC$1=1,SUMIFS(67:67,$1:$1,"&gt;="&amp;1,$1:$1,"&lt;="&amp;INT(-$N89/30))+(-$N89/30-INT(-$N89/30))*SUMIFS(67:67,$1:$1,INT(-$N89/30)+1),0)+(-$N89/30-INT(-$N89/30))*SUMIFS(67:67,$1:$1,BC$1+INT(-$N89/30)+1)+(INT(-$N89/30)+1--$N89/30)*SUMIFS(67:67,$1:$1,BC$1+INT(-$N89/30))))</f>
        <v>1398250.0000000007</v>
      </c>
      <c r="BD89" s="40">
        <f>IF(BD$7="",0,IF(BD$1=MAX($1:$1),$R67-SUM($T89:BC89),IF(BD$1=1,SUMIFS(67:67,$1:$1,"&gt;="&amp;1,$1:$1,"&lt;="&amp;INT(-$N89/30))+(-$N89/30-INT(-$N89/30))*SUMIFS(67:67,$1:$1,INT(-$N89/30)+1),0)+(-$N89/30-INT(-$N89/30))*SUMIFS(67:67,$1:$1,BD$1+INT(-$N89/30)+1)+(INT(-$N89/30)+1--$N89/30)*SUMIFS(67:67,$1:$1,BD$1+INT(-$N89/30))))</f>
        <v>2149437.4999999963</v>
      </c>
      <c r="BE89" s="40">
        <f>IF(BE$7="",0,IF(BE$1=MAX($1:$1),$R67-SUM($T89:BD89),IF(BE$1=1,SUMIFS(67:67,$1:$1,"&gt;="&amp;1,$1:$1,"&lt;="&amp;INT(-$N89/30))+(-$N89/30-INT(-$N89/30))*SUMIFS(67:67,$1:$1,INT(-$N89/30)+1),0)+(-$N89/30-INT(-$N89/30))*SUMIFS(67:67,$1:$1,BE$1+INT(-$N89/30)+1)+(INT(-$N89/30)+1--$N89/30)*SUMIFS(67:67,$1:$1,BE$1+INT(-$N89/30))))</f>
        <v>0</v>
      </c>
      <c r="BF89" s="40">
        <f>IF(BF$7="",0,IF(BF$1=MAX($1:$1),$R67-SUM($T89:BE89),IF(BF$1=1,SUMIFS(67:67,$1:$1,"&gt;="&amp;1,$1:$1,"&lt;="&amp;INT(-$N89/30))+(-$N89/30-INT(-$N89/30))*SUMIFS(67:67,$1:$1,INT(-$N89/30)+1),0)+(-$N89/30-INT(-$N89/30))*SUMIFS(67:67,$1:$1,BF$1+INT(-$N89/30)+1)+(INT(-$N89/30)+1--$N89/30)*SUMIFS(67:67,$1:$1,BF$1+INT(-$N89/30))))</f>
        <v>0</v>
      </c>
      <c r="BG89" s="40">
        <f>IF(BG$7="",0,IF(BG$1=MAX($1:$1),$R67-SUM($T89:BF89),IF(BG$1=1,SUMIFS(67:67,$1:$1,"&gt;="&amp;1,$1:$1,"&lt;="&amp;INT(-$N89/30))+(-$N89/30-INT(-$N89/30))*SUMIFS(67:67,$1:$1,INT(-$N89/30)+1),0)+(-$N89/30-INT(-$N89/30))*SUMIFS(67:67,$1:$1,BG$1+INT(-$N89/30)+1)+(INT(-$N89/30)+1--$N89/30)*SUMIFS(67:67,$1:$1,BG$1+INT(-$N89/30))))</f>
        <v>0</v>
      </c>
      <c r="BH89" s="40">
        <f>IF(BH$7="",0,IF(BH$1=MAX($1:$1),$R67-SUM($T89:BG89),IF(BH$1=1,SUMIFS(67:67,$1:$1,"&gt;="&amp;1,$1:$1,"&lt;="&amp;INT(-$N89/30))+(-$N89/30-INT(-$N89/30))*SUMIFS(67:67,$1:$1,INT(-$N89/30)+1),0)+(-$N89/30-INT(-$N89/30))*SUMIFS(67:67,$1:$1,BH$1+INT(-$N89/30)+1)+(INT(-$N89/30)+1--$N89/30)*SUMIFS(67:67,$1:$1,BH$1+INT(-$N89/30))))</f>
        <v>0</v>
      </c>
      <c r="BI89" s="40">
        <f>IF(BI$7="",0,IF(BI$1=MAX($1:$1),$R67-SUM($T89:BH89),IF(BI$1=1,SUMIFS(67:67,$1:$1,"&gt;="&amp;1,$1:$1,"&lt;="&amp;INT(-$N89/30))+(-$N89/30-INT(-$N89/30))*SUMIFS(67:67,$1:$1,INT(-$N89/30)+1),0)+(-$N89/30-INT(-$N89/30))*SUMIFS(67:67,$1:$1,BI$1+INT(-$N89/30)+1)+(INT(-$N89/30)+1--$N89/30)*SUMIFS(67:67,$1:$1,BI$1+INT(-$N89/30))))</f>
        <v>0</v>
      </c>
      <c r="BJ89" s="40">
        <f>IF(BJ$7="",0,IF(BJ$1=MAX($1:$1),$R67-SUM($T89:BI89),IF(BJ$1=1,SUMIFS(67:67,$1:$1,"&gt;="&amp;1,$1:$1,"&lt;="&amp;INT(-$N89/30))+(-$N89/30-INT(-$N89/30))*SUMIFS(67:67,$1:$1,INT(-$N89/30)+1),0)+(-$N89/30-INT(-$N89/30))*SUMIFS(67:67,$1:$1,BJ$1+INT(-$N89/30)+1)+(INT(-$N89/30)+1--$N89/30)*SUMIFS(67:67,$1:$1,BJ$1+INT(-$N89/30))))</f>
        <v>0</v>
      </c>
      <c r="BK89" s="40">
        <f>IF(BK$7="",0,IF(BK$1=MAX($1:$1),$R67-SUM($T89:BJ89),IF(BK$1=1,SUMIFS(67:67,$1:$1,"&gt;="&amp;1,$1:$1,"&lt;="&amp;INT(-$N89/30))+(-$N89/30-INT(-$N89/30))*SUMIFS(67:67,$1:$1,INT(-$N89/30)+1),0)+(-$N89/30-INT(-$N89/30))*SUMIFS(67:67,$1:$1,BK$1+INT(-$N89/30)+1)+(INT(-$N89/30)+1--$N89/30)*SUMIFS(67:67,$1:$1,BK$1+INT(-$N89/30))))</f>
        <v>0</v>
      </c>
      <c r="BL89" s="40">
        <f>IF(BL$7="",0,IF(BL$1=MAX($1:$1),$R67-SUM($T89:BK89),IF(BL$1=1,SUMIFS(67:67,$1:$1,"&gt;="&amp;1,$1:$1,"&lt;="&amp;INT(-$N89/30))+(-$N89/30-INT(-$N89/30))*SUMIFS(67:67,$1:$1,INT(-$N89/30)+1),0)+(-$N89/30-INT(-$N89/30))*SUMIFS(67:67,$1:$1,BL$1+INT(-$N89/30)+1)+(INT(-$N89/30)+1--$N89/30)*SUMIFS(67:67,$1:$1,BL$1+INT(-$N89/30))))</f>
        <v>0</v>
      </c>
      <c r="BM89" s="40">
        <f>IF(BM$7="",0,IF(BM$1=MAX($1:$1),$R67-SUM($T89:BL89),IF(BM$1=1,SUMIFS(67:67,$1:$1,"&gt;="&amp;1,$1:$1,"&lt;="&amp;INT(-$N89/30))+(-$N89/30-INT(-$N89/30))*SUMIFS(67:67,$1:$1,INT(-$N89/30)+1),0)+(-$N89/30-INT(-$N89/30))*SUMIFS(67:67,$1:$1,BM$1+INT(-$N89/30)+1)+(INT(-$N89/30)+1--$N89/30)*SUMIFS(67:67,$1:$1,BM$1+INT(-$N89/30))))</f>
        <v>0</v>
      </c>
      <c r="BN89" s="40">
        <f>IF(BN$7="",0,IF(BN$1=MAX($1:$1),$R67-SUM($T89:BM89),IF(BN$1=1,SUMIFS(67:67,$1:$1,"&gt;="&amp;1,$1:$1,"&lt;="&amp;INT(-$N89/30))+(-$N89/30-INT(-$N89/30))*SUMIFS(67:67,$1:$1,INT(-$N89/30)+1),0)+(-$N89/30-INT(-$N89/30))*SUMIFS(67:67,$1:$1,BN$1+INT(-$N89/30)+1)+(INT(-$N89/30)+1--$N89/30)*SUMIFS(67:67,$1:$1,BN$1+INT(-$N89/30))))</f>
        <v>0</v>
      </c>
      <c r="BO89" s="40">
        <f>IF(BO$7="",0,IF(BO$1=MAX($1:$1),$R67-SUM($T89:BN89),IF(BO$1=1,SUMIFS(67:67,$1:$1,"&gt;="&amp;1,$1:$1,"&lt;="&amp;INT(-$N89/30))+(-$N89/30-INT(-$N89/30))*SUMIFS(67:67,$1:$1,INT(-$N89/30)+1),0)+(-$N89/30-INT(-$N89/30))*SUMIFS(67:67,$1:$1,BO$1+INT(-$N89/30)+1)+(INT(-$N89/30)+1--$N89/30)*SUMIFS(67:67,$1:$1,BO$1+INT(-$N89/30))))</f>
        <v>0</v>
      </c>
      <c r="BP89" s="40">
        <f>IF(BP$7="",0,IF(BP$1=MAX($1:$1),$R67-SUM($T89:BO89),IF(BP$1=1,SUMIFS(67:67,$1:$1,"&gt;="&amp;1,$1:$1,"&lt;="&amp;INT(-$N89/30))+(-$N89/30-INT(-$N89/30))*SUMIFS(67:67,$1:$1,INT(-$N89/30)+1),0)+(-$N89/30-INT(-$N89/30))*SUMIFS(67:67,$1:$1,BP$1+INT(-$N89/30)+1)+(INT(-$N89/30)+1--$N89/30)*SUMIFS(67:67,$1:$1,BP$1+INT(-$N89/30))))</f>
        <v>0</v>
      </c>
      <c r="BQ89" s="40">
        <f>IF(BQ$7="",0,IF(BQ$1=MAX($1:$1),$R67-SUM($T89:BP89),IF(BQ$1=1,SUMIFS(67:67,$1:$1,"&gt;="&amp;1,$1:$1,"&lt;="&amp;INT(-$N89/30))+(-$N89/30-INT(-$N89/30))*SUMIFS(67:67,$1:$1,INT(-$N89/30)+1),0)+(-$N89/30-INT(-$N89/30))*SUMIFS(67:67,$1:$1,BQ$1+INT(-$N89/30)+1)+(INT(-$N89/30)+1--$N89/30)*SUMIFS(67:67,$1:$1,BQ$1+INT(-$N89/30))))</f>
        <v>0</v>
      </c>
      <c r="BR89" s="40">
        <f>IF(BR$7="",0,IF(BR$1=MAX($1:$1),$R67-SUM($T89:BQ89),IF(BR$1=1,SUMIFS(67:67,$1:$1,"&gt;="&amp;1,$1:$1,"&lt;="&amp;INT(-$N89/30))+(-$N89/30-INT(-$N89/30))*SUMIFS(67:67,$1:$1,INT(-$N89/30)+1),0)+(-$N89/30-INT(-$N89/30))*SUMIFS(67:67,$1:$1,BR$1+INT(-$N89/30)+1)+(INT(-$N89/30)+1--$N89/30)*SUMIFS(67:67,$1:$1,BR$1+INT(-$N89/30))))</f>
        <v>0</v>
      </c>
      <c r="BS89" s="40">
        <f>IF(BS$7="",0,IF(BS$1=MAX($1:$1),$R67-SUM($T89:BR89),IF(BS$1=1,SUMIFS(67:67,$1:$1,"&gt;="&amp;1,$1:$1,"&lt;="&amp;INT(-$N89/30))+(-$N89/30-INT(-$N89/30))*SUMIFS(67:67,$1:$1,INT(-$N89/30)+1),0)+(-$N89/30-INT(-$N89/30))*SUMIFS(67:67,$1:$1,BS$1+INT(-$N89/30)+1)+(INT(-$N89/30)+1--$N89/30)*SUMIFS(67:67,$1:$1,BS$1+INT(-$N89/30))))</f>
        <v>0</v>
      </c>
      <c r="BT89" s="40">
        <f>IF(BT$7="",0,IF(BT$1=MAX($1:$1),$R67-SUM($T89:BS89),IF(BT$1=1,SUMIFS(67:67,$1:$1,"&gt;="&amp;1,$1:$1,"&lt;="&amp;INT(-$N89/30))+(-$N89/30-INT(-$N89/30))*SUMIFS(67:67,$1:$1,INT(-$N89/30)+1),0)+(-$N89/30-INT(-$N89/30))*SUMIFS(67:67,$1:$1,BT$1+INT(-$N89/30)+1)+(INT(-$N89/30)+1--$N89/30)*SUMIFS(67:67,$1:$1,BT$1+INT(-$N89/30))))</f>
        <v>0</v>
      </c>
      <c r="BU89" s="40">
        <f>IF(BU$7="",0,IF(BU$1=MAX($1:$1),$R67-SUM($T89:BT89),IF(BU$1=1,SUMIFS(67:67,$1:$1,"&gt;="&amp;1,$1:$1,"&lt;="&amp;INT(-$N89/30))+(-$N89/30-INT(-$N89/30))*SUMIFS(67:67,$1:$1,INT(-$N89/30)+1),0)+(-$N89/30-INT(-$N89/30))*SUMIFS(67:67,$1:$1,BU$1+INT(-$N89/30)+1)+(INT(-$N89/30)+1--$N89/30)*SUMIFS(67:67,$1:$1,BU$1+INT(-$N89/30))))</f>
        <v>0</v>
      </c>
      <c r="BV89" s="40">
        <f>IF(BV$7="",0,IF(BV$1=MAX($1:$1),$R67-SUM($T89:BU89),IF(BV$1=1,SUMIFS(67:67,$1:$1,"&gt;="&amp;1,$1:$1,"&lt;="&amp;INT(-$N89/30))+(-$N89/30-INT(-$N89/30))*SUMIFS(67:67,$1:$1,INT(-$N89/30)+1),0)+(-$N89/30-INT(-$N89/30))*SUMIFS(67:67,$1:$1,BV$1+INT(-$N89/30)+1)+(INT(-$N89/30)+1--$N89/30)*SUMIFS(67:67,$1:$1,BV$1+INT(-$N89/30))))</f>
        <v>0</v>
      </c>
      <c r="BW89" s="40">
        <f>IF(BW$7="",0,IF(BW$1=MAX($1:$1),$R67-SUM($T89:BV89),IF(BW$1=1,SUMIFS(67:67,$1:$1,"&gt;="&amp;1,$1:$1,"&lt;="&amp;INT(-$N89/30))+(-$N89/30-INT(-$N89/30))*SUMIFS(67:67,$1:$1,INT(-$N89/30)+1),0)+(-$N89/30-INT(-$N89/30))*SUMIFS(67:67,$1:$1,BW$1+INT(-$N89/30)+1)+(INT(-$N89/30)+1--$N89/30)*SUMIFS(67:67,$1:$1,BW$1+INT(-$N89/30))))</f>
        <v>0</v>
      </c>
      <c r="BX89" s="40">
        <f>IF(BX$7="",0,IF(BX$1=MAX($1:$1),$R67-SUM($T89:BW89),IF(BX$1=1,SUMIFS(67:67,$1:$1,"&gt;="&amp;1,$1:$1,"&lt;="&amp;INT(-$N89/30))+(-$N89/30-INT(-$N89/30))*SUMIFS(67:67,$1:$1,INT(-$N89/30)+1),0)+(-$N89/30-INT(-$N89/30))*SUMIFS(67:67,$1:$1,BX$1+INT(-$N89/30)+1)+(INT(-$N89/30)+1--$N89/30)*SUMIFS(67:67,$1:$1,BX$1+INT(-$N89/30))))</f>
        <v>0</v>
      </c>
      <c r="BY89" s="40">
        <f>IF(BY$7="",0,IF(BY$1=MAX($1:$1),$R67-SUM($T89:BX89),IF(BY$1=1,SUMIFS(67:67,$1:$1,"&gt;="&amp;1,$1:$1,"&lt;="&amp;INT(-$N89/30))+(-$N89/30-INT(-$N89/30))*SUMIFS(67:67,$1:$1,INT(-$N89/30)+1),0)+(-$N89/30-INT(-$N89/30))*SUMIFS(67:67,$1:$1,BY$1+INT(-$N89/30)+1)+(INT(-$N89/30)+1--$N89/30)*SUMIFS(67:67,$1:$1,BY$1+INT(-$N89/30))))</f>
        <v>0</v>
      </c>
      <c r="BZ89" s="40">
        <f>IF(BZ$7="",0,IF(BZ$1=MAX($1:$1),$R67-SUM($T89:BY89),IF(BZ$1=1,SUMIFS(67:67,$1:$1,"&gt;="&amp;1,$1:$1,"&lt;="&amp;INT(-$N89/30))+(-$N89/30-INT(-$N89/30))*SUMIFS(67:67,$1:$1,INT(-$N89/30)+1),0)+(-$N89/30-INT(-$N89/30))*SUMIFS(67:67,$1:$1,BZ$1+INT(-$N89/30)+1)+(INT(-$N89/30)+1--$N89/30)*SUMIFS(67:67,$1:$1,BZ$1+INT(-$N89/30))))</f>
        <v>0</v>
      </c>
      <c r="CA89" s="40">
        <f>IF(CA$7="",0,IF(CA$1=MAX($1:$1),$R67-SUM($T89:BZ89),IF(CA$1=1,SUMIFS(67:67,$1:$1,"&gt;="&amp;1,$1:$1,"&lt;="&amp;INT(-$N89/30))+(-$N89/30-INT(-$N89/30))*SUMIFS(67:67,$1:$1,INT(-$N89/30)+1),0)+(-$N89/30-INT(-$N89/30))*SUMIFS(67:67,$1:$1,CA$1+INT(-$N89/30)+1)+(INT(-$N89/30)+1--$N89/30)*SUMIFS(67:67,$1:$1,CA$1+INT(-$N89/30))))</f>
        <v>0</v>
      </c>
      <c r="CB89" s="40">
        <f>IF(CB$7="",0,IF(CB$1=MAX($1:$1),$R67-SUM($T89:CA89),IF(CB$1=1,SUMIFS(67:67,$1:$1,"&gt;="&amp;1,$1:$1,"&lt;="&amp;INT(-$N89/30))+(-$N89/30-INT(-$N89/30))*SUMIFS(67:67,$1:$1,INT(-$N89/30)+1),0)+(-$N89/30-INT(-$N89/30))*SUMIFS(67:67,$1:$1,CB$1+INT(-$N89/30)+1)+(INT(-$N89/30)+1--$N89/30)*SUMIFS(67:67,$1:$1,CB$1+INT(-$N89/30))))</f>
        <v>0</v>
      </c>
      <c r="CC89" s="40">
        <f>IF(CC$7="",0,IF(CC$1=MAX($1:$1),$R67-SUM($T89:CB89),IF(CC$1=1,SUMIFS(67:67,$1:$1,"&gt;="&amp;1,$1:$1,"&lt;="&amp;INT(-$N89/30))+(-$N89/30-INT(-$N89/30))*SUMIFS(67:67,$1:$1,INT(-$N89/30)+1),0)+(-$N89/30-INT(-$N89/30))*SUMIFS(67:67,$1:$1,CC$1+INT(-$N89/30)+1)+(INT(-$N89/30)+1--$N89/30)*SUMIFS(67:67,$1:$1,CC$1+INT(-$N89/30))))</f>
        <v>0</v>
      </c>
      <c r="CD89" s="40">
        <f>IF(CD$7="",0,IF(CD$1=MAX($1:$1),$R67-SUM($T89:CC89),IF(CD$1=1,SUMIFS(67:67,$1:$1,"&gt;="&amp;1,$1:$1,"&lt;="&amp;INT(-$N89/30))+(-$N89/30-INT(-$N89/30))*SUMIFS(67:67,$1:$1,INT(-$N89/30)+1),0)+(-$N89/30-INT(-$N89/30))*SUMIFS(67:67,$1:$1,CD$1+INT(-$N89/30)+1)+(INT(-$N89/30)+1--$N89/30)*SUMIFS(67:67,$1:$1,CD$1+INT(-$N89/30))))</f>
        <v>0</v>
      </c>
      <c r="CE89" s="40">
        <f>IF(CE$7="",0,IF(CE$1=MAX($1:$1),$R67-SUM($T89:CD89),IF(CE$1=1,SUMIFS(67:67,$1:$1,"&gt;="&amp;1,$1:$1,"&lt;="&amp;INT(-$N89/30))+(-$N89/30-INT(-$N89/30))*SUMIFS(67:67,$1:$1,INT(-$N89/30)+1),0)+(-$N89/30-INT(-$N89/30))*SUMIFS(67:67,$1:$1,CE$1+INT(-$N89/30)+1)+(INT(-$N89/30)+1--$N89/30)*SUMIFS(67:67,$1:$1,CE$1+INT(-$N89/30))))</f>
        <v>0</v>
      </c>
      <c r="CF89" s="40">
        <f>IF(CF$7="",0,IF(CF$1=MAX($1:$1),$R67-SUM($T89:CE89),IF(CF$1=1,SUMIFS(67:67,$1:$1,"&gt;="&amp;1,$1:$1,"&lt;="&amp;INT(-$N89/30))+(-$N89/30-INT(-$N89/30))*SUMIFS(67:67,$1:$1,INT(-$N89/30)+1),0)+(-$N89/30-INT(-$N89/30))*SUMIFS(67:67,$1:$1,CF$1+INT(-$N89/30)+1)+(INT(-$N89/30)+1--$N89/30)*SUMIFS(67:67,$1:$1,CF$1+INT(-$N89/30))))</f>
        <v>0</v>
      </c>
      <c r="CG89" s="40">
        <f>IF(CG$7="",0,IF(CG$1=MAX($1:$1),$R67-SUM($T89:CF89),IF(CG$1=1,SUMIFS(67:67,$1:$1,"&gt;="&amp;1,$1:$1,"&lt;="&amp;INT(-$N89/30))+(-$N89/30-INT(-$N89/30))*SUMIFS(67:67,$1:$1,INT(-$N89/30)+1),0)+(-$N89/30-INT(-$N89/30))*SUMIFS(67:67,$1:$1,CG$1+INT(-$N89/30)+1)+(INT(-$N89/30)+1--$N89/30)*SUMIFS(67:67,$1:$1,CG$1+INT(-$N89/30))))</f>
        <v>0</v>
      </c>
      <c r="CH89" s="40">
        <f>IF(CH$7="",0,IF(CH$1=MAX($1:$1),$R67-SUM($T89:CG89),IF(CH$1=1,SUMIFS(67:67,$1:$1,"&gt;="&amp;1,$1:$1,"&lt;="&amp;INT(-$N89/30))+(-$N89/30-INT(-$N89/30))*SUMIFS(67:67,$1:$1,INT(-$N89/30)+1),0)+(-$N89/30-INT(-$N89/30))*SUMIFS(67:67,$1:$1,CH$1+INT(-$N89/30)+1)+(INT(-$N89/30)+1--$N89/30)*SUMIFS(67:67,$1:$1,CH$1+INT(-$N89/30))))</f>
        <v>0</v>
      </c>
      <c r="CI89" s="40">
        <f>IF(CI$7="",0,IF(CI$1=MAX($1:$1),$R67-SUM($T89:CH89),IF(CI$1=1,SUMIFS(67:67,$1:$1,"&gt;="&amp;1,$1:$1,"&lt;="&amp;INT(-$N89/30))+(-$N89/30-INT(-$N89/30))*SUMIFS(67:67,$1:$1,INT(-$N89/30)+1),0)+(-$N89/30-INT(-$N89/30))*SUMIFS(67:67,$1:$1,CI$1+INT(-$N89/30)+1)+(INT(-$N89/30)+1--$N89/30)*SUMIFS(67:67,$1:$1,CI$1+INT(-$N89/30))))</f>
        <v>0</v>
      </c>
      <c r="CJ89" s="40">
        <f>IF(CJ$7="",0,IF(CJ$1=MAX($1:$1),$R67-SUM($T89:CI89),IF(CJ$1=1,SUMIFS(67:67,$1:$1,"&gt;="&amp;1,$1:$1,"&lt;="&amp;INT(-$N89/30))+(-$N89/30-INT(-$N89/30))*SUMIFS(67:67,$1:$1,INT(-$N89/30)+1),0)+(-$N89/30-INT(-$N89/30))*SUMIFS(67:67,$1:$1,CJ$1+INT(-$N89/30)+1)+(INT(-$N89/30)+1--$N89/30)*SUMIFS(67:67,$1:$1,CJ$1+INT(-$N89/30))))</f>
        <v>0</v>
      </c>
      <c r="CK89" s="40">
        <f>IF(CK$7="",0,IF(CK$1=MAX($1:$1),$R67-SUM($T89:CJ89),IF(CK$1=1,SUMIFS(67:67,$1:$1,"&gt;="&amp;1,$1:$1,"&lt;="&amp;INT(-$N89/30))+(-$N89/30-INT(-$N89/30))*SUMIFS(67:67,$1:$1,INT(-$N89/30)+1),0)+(-$N89/30-INT(-$N89/30))*SUMIFS(67:67,$1:$1,CK$1+INT(-$N89/30)+1)+(INT(-$N89/30)+1--$N89/30)*SUMIFS(67:67,$1:$1,CK$1+INT(-$N89/30))))</f>
        <v>0</v>
      </c>
      <c r="CL89" s="40">
        <f>IF(CL$7="",0,IF(CL$1=MAX($1:$1),$R67-SUM($T89:CK89),IF(CL$1=1,SUMIFS(67:67,$1:$1,"&gt;="&amp;1,$1:$1,"&lt;="&amp;INT(-$N89/30))+(-$N89/30-INT(-$N89/30))*SUMIFS(67:67,$1:$1,INT(-$N89/30)+1),0)+(-$N89/30-INT(-$N89/30))*SUMIFS(67:67,$1:$1,CL$1+INT(-$N89/30)+1)+(INT(-$N89/30)+1--$N89/30)*SUMIFS(67:67,$1:$1,CL$1+INT(-$N89/30))))</f>
        <v>0</v>
      </c>
      <c r="CM89" s="40">
        <f>IF(CM$7="",0,IF(CM$1=MAX($1:$1),$R67-SUM($T89:CL89),IF(CM$1=1,SUMIFS(67:67,$1:$1,"&gt;="&amp;1,$1:$1,"&lt;="&amp;INT(-$N89/30))+(-$N89/30-INT(-$N89/30))*SUMIFS(67:67,$1:$1,INT(-$N89/30)+1),0)+(-$N89/30-INT(-$N89/30))*SUMIFS(67:67,$1:$1,CM$1+INT(-$N89/30)+1)+(INT(-$N89/30)+1--$N89/30)*SUMIFS(67:67,$1:$1,CM$1+INT(-$N89/30))))</f>
        <v>0</v>
      </c>
      <c r="CN89" s="40">
        <f>IF(CN$7="",0,IF(CN$1=MAX($1:$1),$R67-SUM($T89:CM89),IF(CN$1=1,SUMIFS(67:67,$1:$1,"&gt;="&amp;1,$1:$1,"&lt;="&amp;INT(-$N89/30))+(-$N89/30-INT(-$N89/30))*SUMIFS(67:67,$1:$1,INT(-$N89/30)+1),0)+(-$N89/30-INT(-$N89/30))*SUMIFS(67:67,$1:$1,CN$1+INT(-$N89/30)+1)+(INT(-$N89/30)+1--$N89/30)*SUMIFS(67:67,$1:$1,CN$1+INT(-$N89/30))))</f>
        <v>0</v>
      </c>
      <c r="CO89" s="40">
        <f>IF(CO$7="",0,IF(CO$1=MAX($1:$1),$R67-SUM($T89:CN89),IF(CO$1=1,SUMIFS(67:67,$1:$1,"&gt;="&amp;1,$1:$1,"&lt;="&amp;INT(-$N89/30))+(-$N89/30-INT(-$N89/30))*SUMIFS(67:67,$1:$1,INT(-$N89/30)+1),0)+(-$N89/30-INT(-$N89/30))*SUMIFS(67:67,$1:$1,CO$1+INT(-$N89/30)+1)+(INT(-$N89/30)+1--$N89/30)*SUMIFS(67:67,$1:$1,CO$1+INT(-$N89/30))))</f>
        <v>0</v>
      </c>
      <c r="CP89" s="40">
        <f>IF(CP$7="",0,IF(CP$1=MAX($1:$1),$R67-SUM($T89:CO89),IF(CP$1=1,SUMIFS(67:67,$1:$1,"&gt;="&amp;1,$1:$1,"&lt;="&amp;INT(-$N89/30))+(-$N89/30-INT(-$N89/30))*SUMIFS(67:67,$1:$1,INT(-$N89/30)+1),0)+(-$N89/30-INT(-$N89/30))*SUMIFS(67:67,$1:$1,CP$1+INT(-$N89/30)+1)+(INT(-$N89/30)+1--$N89/30)*SUMIFS(67:67,$1:$1,CP$1+INT(-$N89/30))))</f>
        <v>0</v>
      </c>
      <c r="CQ89" s="40">
        <f>IF(CQ$7="",0,IF(CQ$1=MAX($1:$1),$R67-SUM($T89:CP89),IF(CQ$1=1,SUMIFS(67:67,$1:$1,"&gt;="&amp;1,$1:$1,"&lt;="&amp;INT(-$N89/30))+(-$N89/30-INT(-$N89/30))*SUMIFS(67:67,$1:$1,INT(-$N89/30)+1),0)+(-$N89/30-INT(-$N89/30))*SUMIFS(67:67,$1:$1,CQ$1+INT(-$N89/30)+1)+(INT(-$N89/30)+1--$N89/30)*SUMIFS(67:67,$1:$1,CQ$1+INT(-$N89/30))))</f>
        <v>0</v>
      </c>
      <c r="CR89" s="40">
        <f>IF(CR$7="",0,IF(CR$1=MAX($1:$1),$R67-SUM($T89:CQ89),IF(CR$1=1,SUMIFS(67:67,$1:$1,"&gt;="&amp;1,$1:$1,"&lt;="&amp;INT(-$N89/30))+(-$N89/30-INT(-$N89/30))*SUMIFS(67:67,$1:$1,INT(-$N89/30)+1),0)+(-$N89/30-INT(-$N89/30))*SUMIFS(67:67,$1:$1,CR$1+INT(-$N89/30)+1)+(INT(-$N89/30)+1--$N89/30)*SUMIFS(67:67,$1:$1,CR$1+INT(-$N89/30))))</f>
        <v>0</v>
      </c>
      <c r="CS89" s="40">
        <f>IF(CS$7="",0,IF(CS$1=MAX($1:$1),$R67-SUM($T89:CR89),IF(CS$1=1,SUMIFS(67:67,$1:$1,"&gt;="&amp;1,$1:$1,"&lt;="&amp;INT(-$N89/30))+(-$N89/30-INT(-$N89/30))*SUMIFS(67:67,$1:$1,INT(-$N89/30)+1),0)+(-$N89/30-INT(-$N89/30))*SUMIFS(67:67,$1:$1,CS$1+INT(-$N89/30)+1)+(INT(-$N89/30)+1--$N89/30)*SUMIFS(67:67,$1:$1,CS$1+INT(-$N89/30))))</f>
        <v>0</v>
      </c>
      <c r="CT89" s="40">
        <f>IF(CT$7="",0,IF(CT$1=MAX($1:$1),$R67-SUM($T89:CS89),IF(CT$1=1,SUMIFS(67:67,$1:$1,"&gt;="&amp;1,$1:$1,"&lt;="&amp;INT(-$N89/30))+(-$N89/30-INT(-$N89/30))*SUMIFS(67:67,$1:$1,INT(-$N89/30)+1),0)+(-$N89/30-INT(-$N89/30))*SUMIFS(67:67,$1:$1,CT$1+INT(-$N89/30)+1)+(INT(-$N89/30)+1--$N89/30)*SUMIFS(67:67,$1:$1,CT$1+INT(-$N89/30))))</f>
        <v>0</v>
      </c>
      <c r="CU89" s="40">
        <f>IF(CU$7="",0,IF(CU$1=MAX($1:$1),$R67-SUM($T89:CT89),IF(CU$1=1,SUMIFS(67:67,$1:$1,"&gt;="&amp;1,$1:$1,"&lt;="&amp;INT(-$N89/30))+(-$N89/30-INT(-$N89/30))*SUMIFS(67:67,$1:$1,INT(-$N89/30)+1),0)+(-$N89/30-INT(-$N89/30))*SUMIFS(67:67,$1:$1,CU$1+INT(-$N89/30)+1)+(INT(-$N89/30)+1--$N89/30)*SUMIFS(67:67,$1:$1,CU$1+INT(-$N89/30))))</f>
        <v>0</v>
      </c>
      <c r="CV89" s="40">
        <f>IF(CV$7="",0,IF(CV$1=MAX($1:$1),$R67-SUM($T89:CU89),IF(CV$1=1,SUMIFS(67:67,$1:$1,"&gt;="&amp;1,$1:$1,"&lt;="&amp;INT(-$N89/30))+(-$N89/30-INT(-$N89/30))*SUMIFS(67:67,$1:$1,INT(-$N89/30)+1),0)+(-$N89/30-INT(-$N89/30))*SUMIFS(67:67,$1:$1,CV$1+INT(-$N89/30)+1)+(INT(-$N89/30)+1--$N89/30)*SUMIFS(67:67,$1:$1,CV$1+INT(-$N89/30))))</f>
        <v>0</v>
      </c>
      <c r="CW89" s="40">
        <f>IF(CW$7="",0,IF(CW$1=MAX($1:$1),$R67-SUM($T89:CV89),IF(CW$1=1,SUMIFS(67:67,$1:$1,"&gt;="&amp;1,$1:$1,"&lt;="&amp;INT(-$N89/30))+(-$N89/30-INT(-$N89/30))*SUMIFS(67:67,$1:$1,INT(-$N89/30)+1),0)+(-$N89/30-INT(-$N89/30))*SUMIFS(67:67,$1:$1,CW$1+INT(-$N89/30)+1)+(INT(-$N89/30)+1--$N89/30)*SUMIFS(67:67,$1:$1,CW$1+INT(-$N89/30))))</f>
        <v>0</v>
      </c>
      <c r="CX89" s="40">
        <f>IF(CX$7="",0,IF(CX$1=MAX($1:$1),$R67-SUM($T89:CW89),IF(CX$1=1,SUMIFS(67:67,$1:$1,"&gt;="&amp;1,$1:$1,"&lt;="&amp;INT(-$N89/30))+(-$N89/30-INT(-$N89/30))*SUMIFS(67:67,$1:$1,INT(-$N89/30)+1),0)+(-$N89/30-INT(-$N89/30))*SUMIFS(67:67,$1:$1,CX$1+INT(-$N89/30)+1)+(INT(-$N89/30)+1--$N89/30)*SUMIFS(67:67,$1:$1,CX$1+INT(-$N89/30))))</f>
        <v>0</v>
      </c>
      <c r="CY89" s="40">
        <f>IF(CY$7="",0,IF(CY$1=MAX($1:$1),$R67-SUM($T89:CX89),IF(CY$1=1,SUMIFS(67:67,$1:$1,"&gt;="&amp;1,$1:$1,"&lt;="&amp;INT(-$N89/30))+(-$N89/30-INT(-$N89/30))*SUMIFS(67:67,$1:$1,INT(-$N89/30)+1),0)+(-$N89/30-INT(-$N89/30))*SUMIFS(67:67,$1:$1,CY$1+INT(-$N89/30)+1)+(INT(-$N89/30)+1--$N89/30)*SUMIFS(67:67,$1:$1,CY$1+INT(-$N89/30))))</f>
        <v>0</v>
      </c>
      <c r="CZ89" s="40">
        <f>IF(CZ$7="",0,IF(CZ$1=MAX($1:$1),$R67-SUM($T89:CY89),IF(CZ$1=1,SUMIFS(67:67,$1:$1,"&gt;="&amp;1,$1:$1,"&lt;="&amp;INT(-$N89/30))+(-$N89/30-INT(-$N89/30))*SUMIFS(67:67,$1:$1,INT(-$N89/30)+1),0)+(-$N89/30-INT(-$N89/30))*SUMIFS(67:67,$1:$1,CZ$1+INT(-$N89/30)+1)+(INT(-$N89/30)+1--$N89/30)*SUMIFS(67:67,$1:$1,CZ$1+INT(-$N89/30))))</f>
        <v>0</v>
      </c>
      <c r="DA89" s="40">
        <f>IF(DA$7="",0,IF(DA$1=MAX($1:$1),$R67-SUM($T89:CZ89),IF(DA$1=1,SUMIFS(67:67,$1:$1,"&gt;="&amp;1,$1:$1,"&lt;="&amp;INT(-$N89/30))+(-$N89/30-INT(-$N89/30))*SUMIFS(67:67,$1:$1,INT(-$N89/30)+1),0)+(-$N89/30-INT(-$N89/30))*SUMIFS(67:67,$1:$1,DA$1+INT(-$N89/30)+1)+(INT(-$N89/30)+1--$N89/30)*SUMIFS(67:67,$1:$1,DA$1+INT(-$N89/30))))</f>
        <v>0</v>
      </c>
      <c r="DB89" s="40">
        <f>IF(DB$7="",0,IF(DB$1=MAX($1:$1),$R67-SUM($T89:DA89),IF(DB$1=1,SUMIFS(67:67,$1:$1,"&gt;="&amp;1,$1:$1,"&lt;="&amp;INT(-$N89/30))+(-$N89/30-INT(-$N89/30))*SUMIFS(67:67,$1:$1,INT(-$N89/30)+1),0)+(-$N89/30-INT(-$N89/30))*SUMIFS(67:67,$1:$1,DB$1+INT(-$N89/30)+1)+(INT(-$N89/30)+1--$N89/30)*SUMIFS(67:67,$1:$1,DB$1+INT(-$N89/30))))</f>
        <v>0</v>
      </c>
      <c r="DC89" s="40">
        <f>IF(DC$7="",0,IF(DC$1=MAX($1:$1),$R67-SUM($T89:DB89),IF(DC$1=1,SUMIFS(67:67,$1:$1,"&gt;="&amp;1,$1:$1,"&lt;="&amp;INT(-$N89/30))+(-$N89/30-INT(-$N89/30))*SUMIFS(67:67,$1:$1,INT(-$N89/30)+1),0)+(-$N89/30-INT(-$N89/30))*SUMIFS(67:67,$1:$1,DC$1+INT(-$N89/30)+1)+(INT(-$N89/30)+1--$N89/30)*SUMIFS(67:67,$1:$1,DC$1+INT(-$N89/30))))</f>
        <v>0</v>
      </c>
      <c r="DD89" s="40">
        <f>IF(DD$7="",0,IF(DD$1=MAX($1:$1),$R67-SUM($T89:DC89),IF(DD$1=1,SUMIFS(67:67,$1:$1,"&gt;="&amp;1,$1:$1,"&lt;="&amp;INT(-$N89/30))+(-$N89/30-INT(-$N89/30))*SUMIFS(67:67,$1:$1,INT(-$N89/30)+1),0)+(-$N89/30-INT(-$N89/30))*SUMIFS(67:67,$1:$1,DD$1+INT(-$N89/30)+1)+(INT(-$N89/30)+1--$N89/30)*SUMIFS(67:67,$1:$1,DD$1+INT(-$N89/30))))</f>
        <v>0</v>
      </c>
      <c r="DE89" s="40">
        <f>IF(DE$7="",0,IF(DE$1=MAX($1:$1),$R67-SUM($T89:DD89),IF(DE$1=1,SUMIFS(67:67,$1:$1,"&gt;="&amp;1,$1:$1,"&lt;="&amp;INT(-$N89/30))+(-$N89/30-INT(-$N89/30))*SUMIFS(67:67,$1:$1,INT(-$N89/30)+1),0)+(-$N89/30-INT(-$N89/30))*SUMIFS(67:67,$1:$1,DE$1+INT(-$N89/30)+1)+(INT(-$N89/30)+1--$N89/30)*SUMIFS(67:67,$1:$1,DE$1+INT(-$N89/30))))</f>
        <v>0</v>
      </c>
      <c r="DF89" s="40">
        <f>IF(DF$7="",0,IF(DF$1=MAX($1:$1),$R67-SUM($T89:DE89),IF(DF$1=1,SUMIFS(67:67,$1:$1,"&gt;="&amp;1,$1:$1,"&lt;="&amp;INT(-$N89/30))+(-$N89/30-INT(-$N89/30))*SUMIFS(67:67,$1:$1,INT(-$N89/30)+1),0)+(-$N89/30-INT(-$N89/30))*SUMIFS(67:67,$1:$1,DF$1+INT(-$N89/30)+1)+(INT(-$N89/30)+1--$N89/30)*SUMIFS(67:67,$1:$1,DF$1+INT(-$N89/30))))</f>
        <v>0</v>
      </c>
      <c r="DG89" s="40">
        <f>IF(DG$7="",0,IF(DG$1=MAX($1:$1),$R67-SUM($T89:DF89),IF(DG$1=1,SUMIFS(67:67,$1:$1,"&gt;="&amp;1,$1:$1,"&lt;="&amp;INT(-$N89/30))+(-$N89/30-INT(-$N89/30))*SUMIFS(67:67,$1:$1,INT(-$N89/30)+1),0)+(-$N89/30-INT(-$N89/30))*SUMIFS(67:67,$1:$1,DG$1+INT(-$N89/30)+1)+(INT(-$N89/30)+1--$N89/30)*SUMIFS(67:67,$1:$1,DG$1+INT(-$N89/30))))</f>
        <v>0</v>
      </c>
      <c r="DH89" s="40">
        <f>IF(DH$7="",0,IF(DH$1=MAX($1:$1),$R67-SUM($T89:DG89),IF(DH$1=1,SUMIFS(67:67,$1:$1,"&gt;="&amp;1,$1:$1,"&lt;="&amp;INT(-$N89/30))+(-$N89/30-INT(-$N89/30))*SUMIFS(67:67,$1:$1,INT(-$N89/30)+1),0)+(-$N89/30-INT(-$N89/30))*SUMIFS(67:67,$1:$1,DH$1+INT(-$N89/30)+1)+(INT(-$N89/30)+1--$N89/30)*SUMIFS(67:67,$1:$1,DH$1+INT(-$N89/30))))</f>
        <v>0</v>
      </c>
      <c r="DI89" s="40">
        <f>IF(DI$7="",0,IF(DI$1=MAX($1:$1),$R67-SUM($T89:DH89),IF(DI$1=1,SUMIFS(67:67,$1:$1,"&gt;="&amp;1,$1:$1,"&lt;="&amp;INT(-$N89/30))+(-$N89/30-INT(-$N89/30))*SUMIFS(67:67,$1:$1,INT(-$N89/30)+1),0)+(-$N89/30-INT(-$N89/30))*SUMIFS(67:67,$1:$1,DI$1+INT(-$N89/30)+1)+(INT(-$N89/30)+1--$N89/30)*SUMIFS(67:67,$1:$1,DI$1+INT(-$N89/30))))</f>
        <v>0</v>
      </c>
      <c r="DJ89" s="40">
        <f>IF(DJ$7="",0,IF(DJ$1=MAX($1:$1),$R67-SUM($T89:DI89),IF(DJ$1=1,SUMIFS(67:67,$1:$1,"&gt;="&amp;1,$1:$1,"&lt;="&amp;INT(-$N89/30))+(-$N89/30-INT(-$N89/30))*SUMIFS(67:67,$1:$1,INT(-$N89/30)+1),0)+(-$N89/30-INT(-$N89/30))*SUMIFS(67:67,$1:$1,DJ$1+INT(-$N89/30)+1)+(INT(-$N89/30)+1--$N89/30)*SUMIFS(67:67,$1:$1,DJ$1+INT(-$N89/30))))</f>
        <v>0</v>
      </c>
      <c r="DK89" s="40">
        <f>IF(DK$7="",0,IF(DK$1=MAX($1:$1),$R67-SUM($T89:DJ89),IF(DK$1=1,SUMIFS(67:67,$1:$1,"&gt;="&amp;1,$1:$1,"&lt;="&amp;INT(-$N89/30))+(-$N89/30-INT(-$N89/30))*SUMIFS(67:67,$1:$1,INT(-$N89/30)+1),0)+(-$N89/30-INT(-$N89/30))*SUMIFS(67:67,$1:$1,DK$1+INT(-$N89/30)+1)+(INT(-$N89/30)+1--$N89/30)*SUMIFS(67:67,$1:$1,DK$1+INT(-$N89/30))))</f>
        <v>0</v>
      </c>
      <c r="DL89" s="40">
        <f>IF(DL$7="",0,IF(DL$1=MAX($1:$1),$R67-SUM($T89:DK89),IF(DL$1=1,SUMIFS(67:67,$1:$1,"&gt;="&amp;1,$1:$1,"&lt;="&amp;INT(-$N89/30))+(-$N89/30-INT(-$N89/30))*SUMIFS(67:67,$1:$1,INT(-$N89/30)+1),0)+(-$N89/30-INT(-$N89/30))*SUMIFS(67:67,$1:$1,DL$1+INT(-$N89/30)+1)+(INT(-$N89/30)+1--$N89/30)*SUMIFS(67:67,$1:$1,DL$1+INT(-$N89/30))))</f>
        <v>0</v>
      </c>
      <c r="DM89" s="40">
        <f>IF(DM$7="",0,IF(DM$1=MAX($1:$1),$R67-SUM($T89:DL89),IF(DM$1=1,SUMIFS(67:67,$1:$1,"&gt;="&amp;1,$1:$1,"&lt;="&amp;INT(-$N89/30))+(-$N89/30-INT(-$N89/30))*SUMIFS(67:67,$1:$1,INT(-$N89/30)+1),0)+(-$N89/30-INT(-$N89/30))*SUMIFS(67:67,$1:$1,DM$1+INT(-$N89/30)+1)+(INT(-$N89/30)+1--$N89/30)*SUMIFS(67:67,$1:$1,DM$1+INT(-$N89/30))))</f>
        <v>0</v>
      </c>
      <c r="DN89" s="40">
        <f>IF(DN$7="",0,IF(DN$1=MAX($1:$1),$R67-SUM($T89:DM89),IF(DN$1=1,SUMIFS(67:67,$1:$1,"&gt;="&amp;1,$1:$1,"&lt;="&amp;INT(-$N89/30))+(-$N89/30-INT(-$N89/30))*SUMIFS(67:67,$1:$1,INT(-$N89/30)+1),0)+(-$N89/30-INT(-$N89/30))*SUMIFS(67:67,$1:$1,DN$1+INT(-$N89/30)+1)+(INT(-$N89/30)+1--$N89/30)*SUMIFS(67:67,$1:$1,DN$1+INT(-$N89/30))))</f>
        <v>0</v>
      </c>
      <c r="DO89" s="40">
        <f>IF(DO$7="",0,IF(DO$1=MAX($1:$1),$R67-SUM($T89:DN89),IF(DO$1=1,SUMIFS(67:67,$1:$1,"&gt;="&amp;1,$1:$1,"&lt;="&amp;INT(-$N89/30))+(-$N89/30-INT(-$N89/30))*SUMIFS(67:67,$1:$1,INT(-$N89/30)+1),0)+(-$N89/30-INT(-$N89/30))*SUMIFS(67:67,$1:$1,DO$1+INT(-$N89/30)+1)+(INT(-$N89/30)+1--$N89/30)*SUMIFS(67:67,$1:$1,DO$1+INT(-$N89/30))))</f>
        <v>0</v>
      </c>
      <c r="DP89" s="40">
        <f>IF(DP$7="",0,IF(DP$1=MAX($1:$1),$R67-SUM($T89:DO89),IF(DP$1=1,SUMIFS(67:67,$1:$1,"&gt;="&amp;1,$1:$1,"&lt;="&amp;INT(-$N89/30))+(-$N89/30-INT(-$N89/30))*SUMIFS(67:67,$1:$1,INT(-$N89/30)+1),0)+(-$N89/30-INT(-$N89/30))*SUMIFS(67:67,$1:$1,DP$1+INT(-$N89/30)+1)+(INT(-$N89/30)+1--$N89/30)*SUMIFS(67:67,$1:$1,DP$1+INT(-$N89/30))))</f>
        <v>0</v>
      </c>
      <c r="DQ89" s="40">
        <f>IF(DQ$7="",0,IF(DQ$1=MAX($1:$1),$R67-SUM($T89:DP89),IF(DQ$1=1,SUMIFS(67:67,$1:$1,"&gt;="&amp;1,$1:$1,"&lt;="&amp;INT(-$N89/30))+(-$N89/30-INT(-$N89/30))*SUMIFS(67:67,$1:$1,INT(-$N89/30)+1),0)+(-$N89/30-INT(-$N89/30))*SUMIFS(67:67,$1:$1,DQ$1+INT(-$N89/30)+1)+(INT(-$N89/30)+1--$N89/30)*SUMIFS(67:67,$1:$1,DQ$1+INT(-$N89/30))))</f>
        <v>0</v>
      </c>
      <c r="DR89" s="40">
        <f>IF(DR$7="",0,IF(DR$1=MAX($1:$1),$R67-SUM($T89:DQ89),IF(DR$1=1,SUMIFS(67:67,$1:$1,"&gt;="&amp;1,$1:$1,"&lt;="&amp;INT(-$N89/30))+(-$N89/30-INT(-$N89/30))*SUMIFS(67:67,$1:$1,INT(-$N89/30)+1),0)+(-$N89/30-INT(-$N89/30))*SUMIFS(67:67,$1:$1,DR$1+INT(-$N89/30)+1)+(INT(-$N89/30)+1--$N89/30)*SUMIFS(67:67,$1:$1,DR$1+INT(-$N89/30))))</f>
        <v>0</v>
      </c>
      <c r="DS89" s="40">
        <f>IF(DS$7="",0,IF(DS$1=MAX($1:$1),$R67-SUM($T89:DR89),IF(DS$1=1,SUMIFS(67:67,$1:$1,"&gt;="&amp;1,$1:$1,"&lt;="&amp;INT(-$N89/30))+(-$N89/30-INT(-$N89/30))*SUMIFS(67:67,$1:$1,INT(-$N89/30)+1),0)+(-$N89/30-INT(-$N89/30))*SUMIFS(67:67,$1:$1,DS$1+INT(-$N89/30)+1)+(INT(-$N89/30)+1--$N89/30)*SUMIFS(67:67,$1:$1,DS$1+INT(-$N89/30))))</f>
        <v>0</v>
      </c>
      <c r="DT89" s="40">
        <f>IF(DT$7="",0,IF(DT$1=MAX($1:$1),$R67-SUM($T89:DS89),IF(DT$1=1,SUMIFS(67:67,$1:$1,"&gt;="&amp;1,$1:$1,"&lt;="&amp;INT(-$N89/30))+(-$N89/30-INT(-$N89/30))*SUMIFS(67:67,$1:$1,INT(-$N89/30)+1),0)+(-$N89/30-INT(-$N89/30))*SUMIFS(67:67,$1:$1,DT$1+INT(-$N89/30)+1)+(INT(-$N89/30)+1--$N89/30)*SUMIFS(67:67,$1:$1,DT$1+INT(-$N89/30))))</f>
        <v>0</v>
      </c>
      <c r="DU89" s="40">
        <f>IF(DU$7="",0,IF(DU$1=MAX($1:$1),$R67-SUM($T89:DT89),IF(DU$1=1,SUMIFS(67:67,$1:$1,"&gt;="&amp;1,$1:$1,"&lt;="&amp;INT(-$N89/30))+(-$N89/30-INT(-$N89/30))*SUMIFS(67:67,$1:$1,INT(-$N89/30)+1),0)+(-$N89/30-INT(-$N89/30))*SUMIFS(67:67,$1:$1,DU$1+INT(-$N89/30)+1)+(INT(-$N89/30)+1--$N89/30)*SUMIFS(67:67,$1:$1,DU$1+INT(-$N89/30))))</f>
        <v>0</v>
      </c>
      <c r="DV89" s="40">
        <f>IF(DV$7="",0,IF(DV$1=MAX($1:$1),$R67-SUM($T89:DU89),IF(DV$1=1,SUMIFS(67:67,$1:$1,"&gt;="&amp;1,$1:$1,"&lt;="&amp;INT(-$N89/30))+(-$N89/30-INT(-$N89/30))*SUMIFS(67:67,$1:$1,INT(-$N89/30)+1),0)+(-$N89/30-INT(-$N89/30))*SUMIFS(67:67,$1:$1,DV$1+INT(-$N89/30)+1)+(INT(-$N89/30)+1--$N89/30)*SUMIFS(67:67,$1:$1,DV$1+INT(-$N89/30))))</f>
        <v>0</v>
      </c>
      <c r="DW89" s="40">
        <f>IF(DW$7="",0,IF(DW$1=MAX($1:$1),$R67-SUM($T89:DV89),IF(DW$1=1,SUMIFS(67:67,$1:$1,"&gt;="&amp;1,$1:$1,"&lt;="&amp;INT(-$N89/30))+(-$N89/30-INT(-$N89/30))*SUMIFS(67:67,$1:$1,INT(-$N89/30)+1),0)+(-$N89/30-INT(-$N89/30))*SUMIFS(67:67,$1:$1,DW$1+INT(-$N89/30)+1)+(INT(-$N89/30)+1--$N89/30)*SUMIFS(67:67,$1:$1,DW$1+INT(-$N89/30))))</f>
        <v>0</v>
      </c>
      <c r="DX89" s="40">
        <f>IF(DX$7="",0,IF(DX$1=MAX($1:$1),$R67-SUM($T89:DW89),IF(DX$1=1,SUMIFS(67:67,$1:$1,"&gt;="&amp;1,$1:$1,"&lt;="&amp;INT(-$N89/30))+(-$N89/30-INT(-$N89/30))*SUMIFS(67:67,$1:$1,INT(-$N89/30)+1),0)+(-$N89/30-INT(-$N89/30))*SUMIFS(67:67,$1:$1,DX$1+INT(-$N89/30)+1)+(INT(-$N89/30)+1--$N89/30)*SUMIFS(67:67,$1:$1,DX$1+INT(-$N89/30))))</f>
        <v>0</v>
      </c>
      <c r="DY89" s="40">
        <f>IF(DY$7="",0,IF(DY$1=MAX($1:$1),$R67-SUM($T89:DX89),IF(DY$1=1,SUMIFS(67:67,$1:$1,"&gt;="&amp;1,$1:$1,"&lt;="&amp;INT(-$N89/30))+(-$N89/30-INT(-$N89/30))*SUMIFS(67:67,$1:$1,INT(-$N89/30)+1),0)+(-$N89/30-INT(-$N89/30))*SUMIFS(67:67,$1:$1,DY$1+INT(-$N89/30)+1)+(INT(-$N89/30)+1--$N89/30)*SUMIFS(67:67,$1:$1,DY$1+INT(-$N89/30))))</f>
        <v>0</v>
      </c>
      <c r="DZ89" s="40">
        <f>IF(DZ$7="",0,IF(DZ$1=MAX($1:$1),$R67-SUM($T89:DY89),IF(DZ$1=1,SUMIFS(67:67,$1:$1,"&gt;="&amp;1,$1:$1,"&lt;="&amp;INT(-$N89/30))+(-$N89/30-INT(-$N89/30))*SUMIFS(67:67,$1:$1,INT(-$N89/30)+1),0)+(-$N89/30-INT(-$N89/30))*SUMIFS(67:67,$1:$1,DZ$1+INT(-$N89/30)+1)+(INT(-$N89/30)+1--$N89/30)*SUMIFS(67:67,$1:$1,DZ$1+INT(-$N89/30))))</f>
        <v>0</v>
      </c>
      <c r="EA89" s="40">
        <f>IF(EA$7="",0,IF(EA$1=MAX($1:$1),$R67-SUM($T89:DZ89),IF(EA$1=1,SUMIFS(67:67,$1:$1,"&gt;="&amp;1,$1:$1,"&lt;="&amp;INT(-$N89/30))+(-$N89/30-INT(-$N89/30))*SUMIFS(67:67,$1:$1,INT(-$N89/30)+1),0)+(-$N89/30-INT(-$N89/30))*SUMIFS(67:67,$1:$1,EA$1+INT(-$N89/30)+1)+(INT(-$N89/30)+1--$N89/30)*SUMIFS(67:67,$1:$1,EA$1+INT(-$N89/30))))</f>
        <v>0</v>
      </c>
      <c r="EB89" s="40">
        <f>IF(EB$7="",0,IF(EB$1=MAX($1:$1),$R67-SUM($T89:EA89),IF(EB$1=1,SUMIFS(67:67,$1:$1,"&gt;="&amp;1,$1:$1,"&lt;="&amp;INT(-$N89/30))+(-$N89/30-INT(-$N89/30))*SUMIFS(67:67,$1:$1,INT(-$N89/30)+1),0)+(-$N89/30-INT(-$N89/30))*SUMIFS(67:67,$1:$1,EB$1+INT(-$N89/30)+1)+(INT(-$N89/30)+1--$N89/30)*SUMIFS(67:67,$1:$1,EB$1+INT(-$N89/30))))</f>
        <v>0</v>
      </c>
      <c r="EC89" s="40">
        <f>IF(EC$7="",0,IF(EC$1=MAX($1:$1),$R67-SUM($T89:EB89),IF(EC$1=1,SUMIFS(67:67,$1:$1,"&gt;="&amp;1,$1:$1,"&lt;="&amp;INT(-$N89/30))+(-$N89/30-INT(-$N89/30))*SUMIFS(67:67,$1:$1,INT(-$N89/30)+1),0)+(-$N89/30-INT(-$N89/30))*SUMIFS(67:67,$1:$1,EC$1+INT(-$N89/30)+1)+(INT(-$N89/30)+1--$N89/30)*SUMIFS(67:67,$1:$1,EC$1+INT(-$N89/30))))</f>
        <v>0</v>
      </c>
      <c r="ED89" s="40">
        <f>IF(ED$7="",0,IF(ED$1=MAX($1:$1),$R67-SUM($T89:EC89),IF(ED$1=1,SUMIFS(67:67,$1:$1,"&gt;="&amp;1,$1:$1,"&lt;="&amp;INT(-$N89/30))+(-$N89/30-INT(-$N89/30))*SUMIFS(67:67,$1:$1,INT(-$N89/30)+1),0)+(-$N89/30-INT(-$N89/30))*SUMIFS(67:67,$1:$1,ED$1+INT(-$N89/30)+1)+(INT(-$N89/30)+1--$N89/30)*SUMIFS(67:67,$1:$1,ED$1+INT(-$N89/30))))</f>
        <v>0</v>
      </c>
      <c r="EE89" s="40">
        <f>IF(EE$7="",0,IF(EE$1=MAX($1:$1),$R67-SUM($T89:ED89),IF(EE$1=1,SUMIFS(67:67,$1:$1,"&gt;="&amp;1,$1:$1,"&lt;="&amp;INT(-$N89/30))+(-$N89/30-INT(-$N89/30))*SUMIFS(67:67,$1:$1,INT(-$N89/30)+1),0)+(-$N89/30-INT(-$N89/30))*SUMIFS(67:67,$1:$1,EE$1+INT(-$N89/30)+1)+(INT(-$N89/30)+1--$N89/30)*SUMIFS(67:67,$1:$1,EE$1+INT(-$N89/30))))</f>
        <v>0</v>
      </c>
      <c r="EF89" s="40">
        <f>IF(EF$7="",0,IF(EF$1=MAX($1:$1),$R67-SUM($T89:EE89),IF(EF$1=1,SUMIFS(67:67,$1:$1,"&gt;="&amp;1,$1:$1,"&lt;="&amp;INT(-$N89/30))+(-$N89/30-INT(-$N89/30))*SUMIFS(67:67,$1:$1,INT(-$N89/30)+1),0)+(-$N89/30-INT(-$N89/30))*SUMIFS(67:67,$1:$1,EF$1+INT(-$N89/30)+1)+(INT(-$N89/30)+1--$N89/30)*SUMIFS(67:67,$1:$1,EF$1+INT(-$N89/30))))</f>
        <v>0</v>
      </c>
      <c r="EG89" s="40">
        <f>IF(EG$7="",0,IF(EG$1=MAX($1:$1),$R67-SUM($T89:EF89),IF(EG$1=1,SUMIFS(67:67,$1:$1,"&gt;="&amp;1,$1:$1,"&lt;="&amp;INT(-$N89/30))+(-$N89/30-INT(-$N89/30))*SUMIFS(67:67,$1:$1,INT(-$N89/30)+1),0)+(-$N89/30-INT(-$N89/30))*SUMIFS(67:67,$1:$1,EG$1+INT(-$N89/30)+1)+(INT(-$N89/30)+1--$N89/30)*SUMIFS(67:67,$1:$1,EG$1+INT(-$N89/30))))</f>
        <v>0</v>
      </c>
      <c r="EH89" s="40">
        <f>IF(EH$7="",0,IF(EH$1=MAX($1:$1),$R67-SUM($T89:EG89),IF(EH$1=1,SUMIFS(67:67,$1:$1,"&gt;="&amp;1,$1:$1,"&lt;="&amp;INT(-$N89/30))+(-$N89/30-INT(-$N89/30))*SUMIFS(67:67,$1:$1,INT(-$N89/30)+1),0)+(-$N89/30-INT(-$N89/30))*SUMIFS(67:67,$1:$1,EH$1+INT(-$N89/30)+1)+(INT(-$N89/30)+1--$N89/30)*SUMIFS(67:67,$1:$1,EH$1+INT(-$N89/30))))</f>
        <v>0</v>
      </c>
      <c r="EI89" s="40">
        <f>IF(EI$7="",0,IF(EI$1=MAX($1:$1),$R67-SUM($T89:EH89),IF(EI$1=1,SUMIFS(67:67,$1:$1,"&gt;="&amp;1,$1:$1,"&lt;="&amp;INT(-$N89/30))+(-$N89/30-INT(-$N89/30))*SUMIFS(67:67,$1:$1,INT(-$N89/30)+1),0)+(-$N89/30-INT(-$N89/30))*SUMIFS(67:67,$1:$1,EI$1+INT(-$N89/30)+1)+(INT(-$N89/30)+1--$N89/30)*SUMIFS(67:67,$1:$1,EI$1+INT(-$N89/30))))</f>
        <v>0</v>
      </c>
      <c r="EJ89" s="40">
        <f>IF(EJ$7="",0,IF(EJ$1=MAX($1:$1),$R67-SUM($T89:EI89),IF(EJ$1=1,SUMIFS(67:67,$1:$1,"&gt;="&amp;1,$1:$1,"&lt;="&amp;INT(-$N89/30))+(-$N89/30-INT(-$N89/30))*SUMIFS(67:67,$1:$1,INT(-$N89/30)+1),0)+(-$N89/30-INT(-$N89/30))*SUMIFS(67:67,$1:$1,EJ$1+INT(-$N89/30)+1)+(INT(-$N89/30)+1--$N89/30)*SUMIFS(67:67,$1:$1,EJ$1+INT(-$N89/30))))</f>
        <v>0</v>
      </c>
      <c r="EK89" s="40">
        <f>IF(EK$7="",0,IF(EK$1=MAX($1:$1),$R67-SUM($T89:EJ89),IF(EK$1=1,SUMIFS(67:67,$1:$1,"&gt;="&amp;1,$1:$1,"&lt;="&amp;INT(-$N89/30))+(-$N89/30-INT(-$N89/30))*SUMIFS(67:67,$1:$1,INT(-$N89/30)+1),0)+(-$N89/30-INT(-$N89/30))*SUMIFS(67:67,$1:$1,EK$1+INT(-$N89/30)+1)+(INT(-$N89/30)+1--$N89/30)*SUMIFS(67:67,$1:$1,EK$1+INT(-$N89/30))))</f>
        <v>0</v>
      </c>
      <c r="EL89" s="40">
        <f>IF(EL$7="",0,IF(EL$1=MAX($1:$1),$R67-SUM($T89:EK89),IF(EL$1=1,SUMIFS(67:67,$1:$1,"&gt;="&amp;1,$1:$1,"&lt;="&amp;INT(-$N89/30))+(-$N89/30-INT(-$N89/30))*SUMIFS(67:67,$1:$1,INT(-$N89/30)+1),0)+(-$N89/30-INT(-$N89/30))*SUMIFS(67:67,$1:$1,EL$1+INT(-$N89/30)+1)+(INT(-$N89/30)+1--$N89/30)*SUMIFS(67:67,$1:$1,EL$1+INT(-$N89/30))))</f>
        <v>0</v>
      </c>
      <c r="EM89" s="40">
        <f>IF(EM$7="",0,IF(EM$1=MAX($1:$1),$R67-SUM($T89:EL89),IF(EM$1=1,SUMIFS(67:67,$1:$1,"&gt;="&amp;1,$1:$1,"&lt;="&amp;INT(-$N89/30))+(-$N89/30-INT(-$N89/30))*SUMIFS(67:67,$1:$1,INT(-$N89/30)+1),0)+(-$N89/30-INT(-$N89/30))*SUMIFS(67:67,$1:$1,EM$1+INT(-$N89/30)+1)+(INT(-$N89/30)+1--$N89/30)*SUMIFS(67:67,$1:$1,EM$1+INT(-$N89/30))))</f>
        <v>0</v>
      </c>
      <c r="EN89" s="40">
        <f>IF(EN$7="",0,IF(EN$1=MAX($1:$1),$R67-SUM($T89:EM89),IF(EN$1=1,SUMIFS(67:67,$1:$1,"&gt;="&amp;1,$1:$1,"&lt;="&amp;INT(-$N89/30))+(-$N89/30-INT(-$N89/30))*SUMIFS(67:67,$1:$1,INT(-$N89/30)+1),0)+(-$N89/30-INT(-$N89/30))*SUMIFS(67:67,$1:$1,EN$1+INT(-$N89/30)+1)+(INT(-$N89/30)+1--$N89/30)*SUMIFS(67:67,$1:$1,EN$1+INT(-$N89/30))))</f>
        <v>0</v>
      </c>
      <c r="EO89" s="40">
        <f>IF(EO$7="",0,IF(EO$1=MAX($1:$1),$R67-SUM($T89:EN89),IF(EO$1=1,SUMIFS(67:67,$1:$1,"&gt;="&amp;1,$1:$1,"&lt;="&amp;INT(-$N89/30))+(-$N89/30-INT(-$N89/30))*SUMIFS(67:67,$1:$1,INT(-$N89/30)+1),0)+(-$N89/30-INT(-$N89/30))*SUMIFS(67:67,$1:$1,EO$1+INT(-$N89/30)+1)+(INT(-$N89/30)+1--$N89/30)*SUMIFS(67:67,$1:$1,EO$1+INT(-$N89/30))))</f>
        <v>0</v>
      </c>
      <c r="EP89" s="40">
        <f>IF(EP$7="",0,IF(EP$1=MAX($1:$1),$R67-SUM($T89:EO89),IF(EP$1=1,SUMIFS(67:67,$1:$1,"&gt;="&amp;1,$1:$1,"&lt;="&amp;INT(-$N89/30))+(-$N89/30-INT(-$N89/30))*SUMIFS(67:67,$1:$1,INT(-$N89/30)+1),0)+(-$N89/30-INT(-$N89/30))*SUMIFS(67:67,$1:$1,EP$1+INT(-$N89/30)+1)+(INT(-$N89/30)+1--$N89/30)*SUMIFS(67:67,$1:$1,EP$1+INT(-$N89/30))))</f>
        <v>0</v>
      </c>
      <c r="EQ89" s="40">
        <f>IF(EQ$7="",0,IF(EQ$1=MAX($1:$1),$R67-SUM($T89:EP89),IF(EQ$1=1,SUMIFS(67:67,$1:$1,"&gt;="&amp;1,$1:$1,"&lt;="&amp;INT(-$N89/30))+(-$N89/30-INT(-$N89/30))*SUMIFS(67:67,$1:$1,INT(-$N89/30)+1),0)+(-$N89/30-INT(-$N89/30))*SUMIFS(67:67,$1:$1,EQ$1+INT(-$N89/30)+1)+(INT(-$N89/30)+1--$N89/30)*SUMIFS(67:67,$1:$1,EQ$1+INT(-$N89/30))))</f>
        <v>0</v>
      </c>
      <c r="ER89" s="40">
        <f>IF(ER$7="",0,IF(ER$1=MAX($1:$1),$R67-SUM($T89:EQ89),IF(ER$1=1,SUMIFS(67:67,$1:$1,"&gt;="&amp;1,$1:$1,"&lt;="&amp;INT(-$N89/30))+(-$N89/30-INT(-$N89/30))*SUMIFS(67:67,$1:$1,INT(-$N89/30)+1),0)+(-$N89/30-INT(-$N89/30))*SUMIFS(67:67,$1:$1,ER$1+INT(-$N89/30)+1)+(INT(-$N89/30)+1--$N89/30)*SUMIFS(67:67,$1:$1,ER$1+INT(-$N89/30))))</f>
        <v>0</v>
      </c>
      <c r="ES89" s="40">
        <f>IF(ES$7="",0,IF(ES$1=MAX($1:$1),$R67-SUM($T89:ER89),IF(ES$1=1,SUMIFS(67:67,$1:$1,"&gt;="&amp;1,$1:$1,"&lt;="&amp;INT(-$N89/30))+(-$N89/30-INT(-$N89/30))*SUMIFS(67:67,$1:$1,INT(-$N89/30)+1),0)+(-$N89/30-INT(-$N89/30))*SUMIFS(67:67,$1:$1,ES$1+INT(-$N89/30)+1)+(INT(-$N89/30)+1--$N89/30)*SUMIFS(67:67,$1:$1,ES$1+INT(-$N89/30))))</f>
        <v>0</v>
      </c>
      <c r="ET89" s="40">
        <f>IF(ET$7="",0,IF(ET$1=MAX($1:$1),$R67-SUM($T89:ES89),IF(ET$1=1,SUMIFS(67:67,$1:$1,"&gt;="&amp;1,$1:$1,"&lt;="&amp;INT(-$N89/30))+(-$N89/30-INT(-$N89/30))*SUMIFS(67:67,$1:$1,INT(-$N89/30)+1),0)+(-$N89/30-INT(-$N89/30))*SUMIFS(67:67,$1:$1,ET$1+INT(-$N89/30)+1)+(INT(-$N89/30)+1--$N89/30)*SUMIFS(67:67,$1:$1,ET$1+INT(-$N89/30))))</f>
        <v>0</v>
      </c>
      <c r="EU89" s="40">
        <f>IF(EU$7="",0,IF(EU$1=MAX($1:$1),$R67-SUM($T89:ET89),IF(EU$1=1,SUMIFS(67:67,$1:$1,"&gt;="&amp;1,$1:$1,"&lt;="&amp;INT(-$N89/30))+(-$N89/30-INT(-$N89/30))*SUMIFS(67:67,$1:$1,INT(-$N89/30)+1),0)+(-$N89/30-INT(-$N89/30))*SUMIFS(67:67,$1:$1,EU$1+INT(-$N89/30)+1)+(INT(-$N89/30)+1--$N89/30)*SUMIFS(67:67,$1:$1,EU$1+INT(-$N89/30))))</f>
        <v>0</v>
      </c>
      <c r="EV89" s="40">
        <f>IF(EV$7="",0,IF(EV$1=MAX($1:$1),$R67-SUM($T89:EU89),IF(EV$1=1,SUMIFS(67:67,$1:$1,"&gt;="&amp;1,$1:$1,"&lt;="&amp;INT(-$N89/30))+(-$N89/30-INT(-$N89/30))*SUMIFS(67:67,$1:$1,INT(-$N89/30)+1),0)+(-$N89/30-INT(-$N89/30))*SUMIFS(67:67,$1:$1,EV$1+INT(-$N89/30)+1)+(INT(-$N89/30)+1--$N89/30)*SUMIFS(67:67,$1:$1,EV$1+INT(-$N89/30))))</f>
        <v>0</v>
      </c>
      <c r="EW89" s="40">
        <f>IF(EW$7="",0,IF(EW$1=MAX($1:$1),$R67-SUM($T89:EV89),IF(EW$1=1,SUMIFS(67:67,$1:$1,"&gt;="&amp;1,$1:$1,"&lt;="&amp;INT(-$N89/30))+(-$N89/30-INT(-$N89/30))*SUMIFS(67:67,$1:$1,INT(-$N89/30)+1),0)+(-$N89/30-INT(-$N89/30))*SUMIFS(67:67,$1:$1,EW$1+INT(-$N89/30)+1)+(INT(-$N89/30)+1--$N89/30)*SUMIFS(67:67,$1:$1,EW$1+INT(-$N89/30))))</f>
        <v>0</v>
      </c>
      <c r="EX89" s="40">
        <f>IF(EX$7="",0,IF(EX$1=MAX($1:$1),$R67-SUM($T89:EW89),IF(EX$1=1,SUMIFS(67:67,$1:$1,"&gt;="&amp;1,$1:$1,"&lt;="&amp;INT(-$N89/30))+(-$N89/30-INT(-$N89/30))*SUMIFS(67:67,$1:$1,INT(-$N89/30)+1),0)+(-$N89/30-INT(-$N89/30))*SUMIFS(67:67,$1:$1,EX$1+INT(-$N89/30)+1)+(INT(-$N89/30)+1--$N89/30)*SUMIFS(67:67,$1:$1,EX$1+INT(-$N89/30))))</f>
        <v>0</v>
      </c>
      <c r="EY89" s="40">
        <f>IF(EY$7="",0,IF(EY$1=MAX($1:$1),$R67-SUM($T89:EX89),IF(EY$1=1,SUMIFS(67:67,$1:$1,"&gt;="&amp;1,$1:$1,"&lt;="&amp;INT(-$N89/30))+(-$N89/30-INT(-$N89/30))*SUMIFS(67:67,$1:$1,INT(-$N89/30)+1),0)+(-$N89/30-INT(-$N89/30))*SUMIFS(67:67,$1:$1,EY$1+INT(-$N89/30)+1)+(INT(-$N89/30)+1--$N89/30)*SUMIFS(67:67,$1:$1,EY$1+INT(-$N89/30))))</f>
        <v>0</v>
      </c>
      <c r="EZ89" s="40">
        <f>IF(EZ$7="",0,IF(EZ$1=MAX($1:$1),$R67-SUM($T89:EY89),IF(EZ$1=1,SUMIFS(67:67,$1:$1,"&gt;="&amp;1,$1:$1,"&lt;="&amp;INT(-$N89/30))+(-$N89/30-INT(-$N89/30))*SUMIFS(67:67,$1:$1,INT(-$N89/30)+1),0)+(-$N89/30-INT(-$N89/30))*SUMIFS(67:67,$1:$1,EZ$1+INT(-$N89/30)+1)+(INT(-$N89/30)+1--$N89/30)*SUMIFS(67:67,$1:$1,EZ$1+INT(-$N89/30))))</f>
        <v>0</v>
      </c>
      <c r="FA89" s="40">
        <f>IF(FA$7="",0,IF(FA$1=MAX($1:$1),$R67-SUM($T89:EZ89),IF(FA$1=1,SUMIFS(67:67,$1:$1,"&gt;="&amp;1,$1:$1,"&lt;="&amp;INT(-$N89/30))+(-$N89/30-INT(-$N89/30))*SUMIFS(67:67,$1:$1,INT(-$N89/30)+1),0)+(-$N89/30-INT(-$N89/30))*SUMIFS(67:67,$1:$1,FA$1+INT(-$N89/30)+1)+(INT(-$N89/30)+1--$N89/30)*SUMIFS(67:67,$1:$1,FA$1+INT(-$N89/30))))</f>
        <v>0</v>
      </c>
      <c r="FB89" s="40">
        <f>IF(FB$7="",0,IF(FB$1=MAX($1:$1),$R67-SUM($T89:FA89),IF(FB$1=1,SUMIFS(67:67,$1:$1,"&gt;="&amp;1,$1:$1,"&lt;="&amp;INT(-$N89/30))+(-$N89/30-INT(-$N89/30))*SUMIFS(67:67,$1:$1,INT(-$N89/30)+1),0)+(-$N89/30-INT(-$N89/30))*SUMIFS(67:67,$1:$1,FB$1+INT(-$N89/30)+1)+(INT(-$N89/30)+1--$N89/30)*SUMIFS(67:67,$1:$1,FB$1+INT(-$N89/30))))</f>
        <v>0</v>
      </c>
      <c r="FC89" s="40">
        <f>IF(FC$7="",0,IF(FC$1=MAX($1:$1),$R67-SUM($T89:FB89),IF(FC$1=1,SUMIFS(67:67,$1:$1,"&gt;="&amp;1,$1:$1,"&lt;="&amp;INT(-$N89/30))+(-$N89/30-INT(-$N89/30))*SUMIFS(67:67,$1:$1,INT(-$N89/30)+1),0)+(-$N89/30-INT(-$N89/30))*SUMIFS(67:67,$1:$1,FC$1+INT(-$N89/30)+1)+(INT(-$N89/30)+1--$N89/30)*SUMIFS(67:67,$1:$1,FC$1+INT(-$N89/30))))</f>
        <v>0</v>
      </c>
      <c r="FD89" s="40">
        <f>IF(FD$7="",0,IF(FD$1=MAX($1:$1),$R67-SUM($T89:FC89),IF(FD$1=1,SUMIFS(67:67,$1:$1,"&gt;="&amp;1,$1:$1,"&lt;="&amp;INT(-$N89/30))+(-$N89/30-INT(-$N89/30))*SUMIFS(67:67,$1:$1,INT(-$N89/30)+1),0)+(-$N89/30-INT(-$N89/30))*SUMIFS(67:67,$1:$1,FD$1+INT(-$N89/30)+1)+(INT(-$N89/30)+1--$N89/30)*SUMIFS(67:67,$1:$1,FD$1+INT(-$N89/30))))</f>
        <v>0</v>
      </c>
      <c r="FE89" s="40">
        <f>IF(FE$7="",0,IF(FE$1=MAX($1:$1),$R67-SUM($T89:FD89),IF(FE$1=1,SUMIFS(67:67,$1:$1,"&gt;="&amp;1,$1:$1,"&lt;="&amp;INT(-$N89/30))+(-$N89/30-INT(-$N89/30))*SUMIFS(67:67,$1:$1,INT(-$N89/30)+1),0)+(-$N89/30-INT(-$N89/30))*SUMIFS(67:67,$1:$1,FE$1+INT(-$N89/30)+1)+(INT(-$N89/30)+1--$N89/30)*SUMIFS(67:67,$1:$1,FE$1+INT(-$N89/30))))</f>
        <v>0</v>
      </c>
      <c r="FF89" s="40">
        <f>IF(FF$7="",0,IF(FF$1=MAX($1:$1),$R67-SUM($T89:FE89),IF(FF$1=1,SUMIFS(67:67,$1:$1,"&gt;="&amp;1,$1:$1,"&lt;="&amp;INT(-$N89/30))+(-$N89/30-INT(-$N89/30))*SUMIFS(67:67,$1:$1,INT(-$N89/30)+1),0)+(-$N89/30-INT(-$N89/30))*SUMIFS(67:67,$1:$1,FF$1+INT(-$N89/30)+1)+(INT(-$N89/30)+1--$N89/30)*SUMIFS(67:67,$1:$1,FF$1+INT(-$N89/30))))</f>
        <v>0</v>
      </c>
      <c r="FG89" s="40">
        <f>IF(FG$7="",0,IF(FG$1=MAX($1:$1),$R67-SUM($T89:FF89),IF(FG$1=1,SUMIFS(67:67,$1:$1,"&gt;="&amp;1,$1:$1,"&lt;="&amp;INT(-$N89/30))+(-$N89/30-INT(-$N89/30))*SUMIFS(67:67,$1:$1,INT(-$N89/30)+1),0)+(-$N89/30-INT(-$N89/30))*SUMIFS(67:67,$1:$1,FG$1+INT(-$N89/30)+1)+(INT(-$N89/30)+1--$N89/30)*SUMIFS(67:67,$1:$1,FG$1+INT(-$N89/30))))</f>
        <v>0</v>
      </c>
      <c r="FH89" s="40">
        <f>IF(FH$7="",0,IF(FH$1=MAX($1:$1),$R67-SUM($T89:FG89),IF(FH$1=1,SUMIFS(67:67,$1:$1,"&gt;="&amp;1,$1:$1,"&lt;="&amp;INT(-$N89/30))+(-$N89/30-INT(-$N89/30))*SUMIFS(67:67,$1:$1,INT(-$N89/30)+1),0)+(-$N89/30-INT(-$N89/30))*SUMIFS(67:67,$1:$1,FH$1+INT(-$N89/30)+1)+(INT(-$N89/30)+1--$N89/30)*SUMIFS(67:67,$1:$1,FH$1+INT(-$N89/30))))</f>
        <v>0</v>
      </c>
      <c r="FI89" s="40">
        <f>IF(FI$7="",0,IF(FI$1=MAX($1:$1),$R67-SUM($T89:FH89),IF(FI$1=1,SUMIFS(67:67,$1:$1,"&gt;="&amp;1,$1:$1,"&lt;="&amp;INT(-$N89/30))+(-$N89/30-INT(-$N89/30))*SUMIFS(67:67,$1:$1,INT(-$N89/30)+1),0)+(-$N89/30-INT(-$N89/30))*SUMIFS(67:67,$1:$1,FI$1+INT(-$N89/30)+1)+(INT(-$N89/30)+1--$N89/30)*SUMIFS(67:67,$1:$1,FI$1+INT(-$N89/30))))</f>
        <v>0</v>
      </c>
      <c r="FJ89" s="40">
        <f>IF(FJ$7="",0,IF(FJ$1=MAX($1:$1),$R67-SUM($T89:FI89),IF(FJ$1=1,SUMIFS(67:67,$1:$1,"&gt;="&amp;1,$1:$1,"&lt;="&amp;INT(-$N89/30))+(-$N89/30-INT(-$N89/30))*SUMIFS(67:67,$1:$1,INT(-$N89/30)+1),0)+(-$N89/30-INT(-$N89/30))*SUMIFS(67:67,$1:$1,FJ$1+INT(-$N89/30)+1)+(INT(-$N89/30)+1--$N89/30)*SUMIFS(67:67,$1:$1,FJ$1+INT(-$N89/30))))</f>
        <v>0</v>
      </c>
      <c r="FK89" s="40">
        <f>IF(FK$7="",0,IF(FK$1=MAX($1:$1),$R67-SUM($T89:FJ89),IF(FK$1=1,SUMIFS(67:67,$1:$1,"&gt;="&amp;1,$1:$1,"&lt;="&amp;INT(-$N89/30))+(-$N89/30-INT(-$N89/30))*SUMIFS(67:67,$1:$1,INT(-$N89/30)+1),0)+(-$N89/30-INT(-$N89/30))*SUMIFS(67:67,$1:$1,FK$1+INT(-$N89/30)+1)+(INT(-$N89/30)+1--$N89/30)*SUMIFS(67:67,$1:$1,FK$1+INT(-$N89/30))))</f>
        <v>0</v>
      </c>
      <c r="FL89" s="40">
        <f>IF(FL$7="",0,IF(FL$1=MAX($1:$1),$R67-SUM($T89:FK89),IF(FL$1=1,SUMIFS(67:67,$1:$1,"&gt;="&amp;1,$1:$1,"&lt;="&amp;INT(-$N89/30))+(-$N89/30-INT(-$N89/30))*SUMIFS(67:67,$1:$1,INT(-$N89/30)+1),0)+(-$N89/30-INT(-$N89/30))*SUMIFS(67:67,$1:$1,FL$1+INT(-$N89/30)+1)+(INT(-$N89/30)+1--$N89/30)*SUMIFS(67:67,$1:$1,FL$1+INT(-$N89/30))))</f>
        <v>0</v>
      </c>
      <c r="FM89" s="40">
        <f>IF(FM$7="",0,IF(FM$1=MAX($1:$1),$R67-SUM($T89:FL89),IF(FM$1=1,SUMIFS(67:67,$1:$1,"&gt;="&amp;1,$1:$1,"&lt;="&amp;INT(-$N89/30))+(-$N89/30-INT(-$N89/30))*SUMIFS(67:67,$1:$1,INT(-$N89/30)+1),0)+(-$N89/30-INT(-$N89/30))*SUMIFS(67:67,$1:$1,FM$1+INT(-$N89/30)+1)+(INT(-$N89/30)+1--$N89/30)*SUMIFS(67:67,$1:$1,FM$1+INT(-$N89/30))))</f>
        <v>0</v>
      </c>
      <c r="FN89" s="40">
        <f>IF(FN$7="",0,IF(FN$1=MAX($1:$1),$R67-SUM($T89:FM89),IF(FN$1=1,SUMIFS(67:67,$1:$1,"&gt;="&amp;1,$1:$1,"&lt;="&amp;INT(-$N89/30))+(-$N89/30-INT(-$N89/30))*SUMIFS(67:67,$1:$1,INT(-$N89/30)+1),0)+(-$N89/30-INT(-$N89/30))*SUMIFS(67:67,$1:$1,FN$1+INT(-$N89/30)+1)+(INT(-$N89/30)+1--$N89/30)*SUMIFS(67:67,$1:$1,FN$1+INT(-$N89/30))))</f>
        <v>0</v>
      </c>
      <c r="FO89" s="40">
        <f>IF(FO$7="",0,IF(FO$1=MAX($1:$1),$R67-SUM($T89:FN89),IF(FO$1=1,SUMIFS(67:67,$1:$1,"&gt;="&amp;1,$1:$1,"&lt;="&amp;INT(-$N89/30))+(-$N89/30-INT(-$N89/30))*SUMIFS(67:67,$1:$1,INT(-$N89/30)+1),0)+(-$N89/30-INT(-$N89/30))*SUMIFS(67:67,$1:$1,FO$1+INT(-$N89/30)+1)+(INT(-$N89/30)+1--$N89/30)*SUMIFS(67:67,$1:$1,FO$1+INT(-$N89/30))))</f>
        <v>0</v>
      </c>
      <c r="FP89" s="40">
        <f>IF(FP$7="",0,IF(FP$1=MAX($1:$1),$R67-SUM($T89:FO89),IF(FP$1=1,SUMIFS(67:67,$1:$1,"&gt;="&amp;1,$1:$1,"&lt;="&amp;INT(-$N89/30))+(-$N89/30-INT(-$N89/30))*SUMIFS(67:67,$1:$1,INT(-$N89/30)+1),0)+(-$N89/30-INT(-$N89/30))*SUMIFS(67:67,$1:$1,FP$1+INT(-$N89/30)+1)+(INT(-$N89/30)+1--$N89/30)*SUMIFS(67:67,$1:$1,FP$1+INT(-$N89/30))))</f>
        <v>0</v>
      </c>
      <c r="FQ89" s="40">
        <f>IF(FQ$7="",0,IF(FQ$1=MAX($1:$1),$R67-SUM($T89:FP89),IF(FQ$1=1,SUMIFS(67:67,$1:$1,"&gt;="&amp;1,$1:$1,"&lt;="&amp;INT(-$N89/30))+(-$N89/30-INT(-$N89/30))*SUMIFS(67:67,$1:$1,INT(-$N89/30)+1),0)+(-$N89/30-INT(-$N89/30))*SUMIFS(67:67,$1:$1,FQ$1+INT(-$N89/30)+1)+(INT(-$N89/30)+1--$N89/30)*SUMIFS(67:67,$1:$1,FQ$1+INT(-$N89/30))))</f>
        <v>0</v>
      </c>
      <c r="FR89" s="40">
        <f>IF(FR$7="",0,IF(FR$1=MAX($1:$1),$R67-SUM($T89:FQ89),IF(FR$1=1,SUMIFS(67:67,$1:$1,"&gt;="&amp;1,$1:$1,"&lt;="&amp;INT(-$N89/30))+(-$N89/30-INT(-$N89/30))*SUMIFS(67:67,$1:$1,INT(-$N89/30)+1),0)+(-$N89/30-INT(-$N89/30))*SUMIFS(67:67,$1:$1,FR$1+INT(-$N89/30)+1)+(INT(-$N89/30)+1--$N89/30)*SUMIFS(67:67,$1:$1,FR$1+INT(-$N89/30))))</f>
        <v>0</v>
      </c>
      <c r="FS89" s="40">
        <f>IF(FS$7="",0,IF(FS$1=MAX($1:$1),$R67-SUM($T89:FR89),IF(FS$1=1,SUMIFS(67:67,$1:$1,"&gt;="&amp;1,$1:$1,"&lt;="&amp;INT(-$N89/30))+(-$N89/30-INT(-$N89/30))*SUMIFS(67:67,$1:$1,INT(-$N89/30)+1),0)+(-$N89/30-INT(-$N89/30))*SUMIFS(67:67,$1:$1,FS$1+INT(-$N89/30)+1)+(INT(-$N89/30)+1--$N89/30)*SUMIFS(67:67,$1:$1,FS$1+INT(-$N89/30))))</f>
        <v>0</v>
      </c>
      <c r="FT89" s="40">
        <f>IF(FT$7="",0,IF(FT$1=MAX($1:$1),$R67-SUM($T89:FS89),IF(FT$1=1,SUMIFS(67:67,$1:$1,"&gt;="&amp;1,$1:$1,"&lt;="&amp;INT(-$N89/30))+(-$N89/30-INT(-$N89/30))*SUMIFS(67:67,$1:$1,INT(-$N89/30)+1),0)+(-$N89/30-INT(-$N89/30))*SUMIFS(67:67,$1:$1,FT$1+INT(-$N89/30)+1)+(INT(-$N89/30)+1--$N89/30)*SUMIFS(67:67,$1:$1,FT$1+INT(-$N89/30))))</f>
        <v>0</v>
      </c>
      <c r="FU89" s="40">
        <f>IF(FU$7="",0,IF(FU$1=MAX($1:$1),$R67-SUM($T89:FT89),IF(FU$1=1,SUMIFS(67:67,$1:$1,"&gt;="&amp;1,$1:$1,"&lt;="&amp;INT(-$N89/30))+(-$N89/30-INT(-$N89/30))*SUMIFS(67:67,$1:$1,INT(-$N89/30)+1),0)+(-$N89/30-INT(-$N89/30))*SUMIFS(67:67,$1:$1,FU$1+INT(-$N89/30)+1)+(INT(-$N89/30)+1--$N89/30)*SUMIFS(67:67,$1:$1,FU$1+INT(-$N89/30))))</f>
        <v>0</v>
      </c>
      <c r="FV89" s="40">
        <f>IF(FV$7="",0,IF(FV$1=MAX($1:$1),$R67-SUM($T89:FU89),IF(FV$1=1,SUMIFS(67:67,$1:$1,"&gt;="&amp;1,$1:$1,"&lt;="&amp;INT(-$N89/30))+(-$N89/30-INT(-$N89/30))*SUMIFS(67:67,$1:$1,INT(-$N89/30)+1),0)+(-$N89/30-INT(-$N89/30))*SUMIFS(67:67,$1:$1,FV$1+INT(-$N89/30)+1)+(INT(-$N89/30)+1--$N89/30)*SUMIFS(67:67,$1:$1,FV$1+INT(-$N89/30))))</f>
        <v>0</v>
      </c>
      <c r="FW89" s="40">
        <f>IF(FW$7="",0,IF(FW$1=MAX($1:$1),$R67-SUM($T89:FV89),IF(FW$1=1,SUMIFS(67:67,$1:$1,"&gt;="&amp;1,$1:$1,"&lt;="&amp;INT(-$N89/30))+(-$N89/30-INT(-$N89/30))*SUMIFS(67:67,$1:$1,INT(-$N89/30)+1),0)+(-$N89/30-INT(-$N89/30))*SUMIFS(67:67,$1:$1,FW$1+INT(-$N89/30)+1)+(INT(-$N89/30)+1--$N89/30)*SUMIFS(67:67,$1:$1,FW$1+INT(-$N89/30))))</f>
        <v>0</v>
      </c>
      <c r="FX89" s="40">
        <f>IF(FX$7="",0,IF(FX$1=MAX($1:$1),$R67-SUM($T89:FW89),IF(FX$1=1,SUMIFS(67:67,$1:$1,"&gt;="&amp;1,$1:$1,"&lt;="&amp;INT(-$N89/30))+(-$N89/30-INT(-$N89/30))*SUMIFS(67:67,$1:$1,INT(-$N89/30)+1),0)+(-$N89/30-INT(-$N89/30))*SUMIFS(67:67,$1:$1,FX$1+INT(-$N89/30)+1)+(INT(-$N89/30)+1--$N89/30)*SUMIFS(67:67,$1:$1,FX$1+INT(-$N89/30))))</f>
        <v>0</v>
      </c>
      <c r="FY89" s="40">
        <f>IF(FY$7="",0,IF(FY$1=MAX($1:$1),$R67-SUM($T89:FX89),IF(FY$1=1,SUMIFS(67:67,$1:$1,"&gt;="&amp;1,$1:$1,"&lt;="&amp;INT(-$N89/30))+(-$N89/30-INT(-$N89/30))*SUMIFS(67:67,$1:$1,INT(-$N89/30)+1),0)+(-$N89/30-INT(-$N89/30))*SUMIFS(67:67,$1:$1,FY$1+INT(-$N89/30)+1)+(INT(-$N89/30)+1--$N89/30)*SUMIFS(67:67,$1:$1,FY$1+INT(-$N89/30))))</f>
        <v>0</v>
      </c>
      <c r="FZ89" s="40">
        <f>IF(FZ$7="",0,IF(FZ$1=MAX($1:$1),$R67-SUM($T89:FY89),IF(FZ$1=1,SUMIFS(67:67,$1:$1,"&gt;="&amp;1,$1:$1,"&lt;="&amp;INT(-$N89/30))+(-$N89/30-INT(-$N89/30))*SUMIFS(67:67,$1:$1,INT(-$N89/30)+1),0)+(-$N89/30-INT(-$N89/30))*SUMIFS(67:67,$1:$1,FZ$1+INT(-$N89/30)+1)+(INT(-$N89/30)+1--$N89/30)*SUMIFS(67:67,$1:$1,FZ$1+INT(-$N89/30))))</f>
        <v>0</v>
      </c>
      <c r="GA89" s="40">
        <f>IF(GA$7="",0,IF(GA$1=MAX($1:$1),$R67-SUM($T89:FZ89),IF(GA$1=1,SUMIFS(67:67,$1:$1,"&gt;="&amp;1,$1:$1,"&lt;="&amp;INT(-$N89/30))+(-$N89/30-INT(-$N89/30))*SUMIFS(67:67,$1:$1,INT(-$N89/30)+1),0)+(-$N89/30-INT(-$N89/30))*SUMIFS(67:67,$1:$1,GA$1+INT(-$N89/30)+1)+(INT(-$N89/30)+1--$N89/30)*SUMIFS(67:67,$1:$1,GA$1+INT(-$N89/30))))</f>
        <v>0</v>
      </c>
      <c r="GB89" s="40">
        <f>IF(GB$7="",0,IF(GB$1=MAX($1:$1),$R67-SUM($T89:GA89),IF(GB$1=1,SUMIFS(67:67,$1:$1,"&gt;="&amp;1,$1:$1,"&lt;="&amp;INT(-$N89/30))+(-$N89/30-INT(-$N89/30))*SUMIFS(67:67,$1:$1,INT(-$N89/30)+1),0)+(-$N89/30-INT(-$N89/30))*SUMIFS(67:67,$1:$1,GB$1+INT(-$N89/30)+1)+(INT(-$N89/30)+1--$N89/30)*SUMIFS(67:67,$1:$1,GB$1+INT(-$N89/30))))</f>
        <v>0</v>
      </c>
      <c r="GC89" s="40">
        <f>IF(GC$7="",0,IF(GC$1=MAX($1:$1),$R67-SUM($T89:GB89),IF(GC$1=1,SUMIFS(67:67,$1:$1,"&gt;="&amp;1,$1:$1,"&lt;="&amp;INT(-$N89/30))+(-$N89/30-INT(-$N89/30))*SUMIFS(67:67,$1:$1,INT(-$N89/30)+1),0)+(-$N89/30-INT(-$N89/30))*SUMIFS(67:67,$1:$1,GC$1+INT(-$N89/30)+1)+(INT(-$N89/30)+1--$N89/30)*SUMIFS(67:67,$1:$1,GC$1+INT(-$N89/30))))</f>
        <v>0</v>
      </c>
      <c r="GD89" s="40">
        <f>IF(GD$7="",0,IF(GD$1=MAX($1:$1),$R67-SUM($T89:GC89),IF(GD$1=1,SUMIFS(67:67,$1:$1,"&gt;="&amp;1,$1:$1,"&lt;="&amp;INT(-$N89/30))+(-$N89/30-INT(-$N89/30))*SUMIFS(67:67,$1:$1,INT(-$N89/30)+1),0)+(-$N89/30-INT(-$N89/30))*SUMIFS(67:67,$1:$1,GD$1+INT(-$N89/30)+1)+(INT(-$N89/30)+1--$N89/30)*SUMIFS(67:67,$1:$1,GD$1+INT(-$N89/30))))</f>
        <v>0</v>
      </c>
      <c r="GE89" s="40">
        <f>IF(GE$7="",0,IF(GE$1=MAX($1:$1),$R67-SUM($T89:GD89),IF(GE$1=1,SUMIFS(67:67,$1:$1,"&gt;="&amp;1,$1:$1,"&lt;="&amp;INT(-$N89/30))+(-$N89/30-INT(-$N89/30))*SUMIFS(67:67,$1:$1,INT(-$N89/30)+1),0)+(-$N89/30-INT(-$N89/30))*SUMIFS(67:67,$1:$1,GE$1+INT(-$N89/30)+1)+(INT(-$N89/30)+1--$N89/30)*SUMIFS(67:67,$1:$1,GE$1+INT(-$N89/30))))</f>
        <v>0</v>
      </c>
      <c r="GF89" s="40">
        <f>IF(GF$7="",0,IF(GF$1=MAX($1:$1),$R67-SUM($T89:GE89),IF(GF$1=1,SUMIFS(67:67,$1:$1,"&gt;="&amp;1,$1:$1,"&lt;="&amp;INT(-$N89/30))+(-$N89/30-INT(-$N89/30))*SUMIFS(67:67,$1:$1,INT(-$N89/30)+1),0)+(-$N89/30-INT(-$N89/30))*SUMIFS(67:67,$1:$1,GF$1+INT(-$N89/30)+1)+(INT(-$N89/30)+1--$N89/30)*SUMIFS(67:67,$1:$1,GF$1+INT(-$N89/30))))</f>
        <v>0</v>
      </c>
      <c r="GG89" s="40">
        <f>IF(GG$7="",0,IF(GG$1=MAX($1:$1),$R67-SUM($T89:GF89),IF(GG$1=1,SUMIFS(67:67,$1:$1,"&gt;="&amp;1,$1:$1,"&lt;="&amp;INT(-$N89/30))+(-$N89/30-INT(-$N89/30))*SUMIFS(67:67,$1:$1,INT(-$N89/30)+1),0)+(-$N89/30-INT(-$N89/30))*SUMIFS(67:67,$1:$1,GG$1+INT(-$N89/30)+1)+(INT(-$N89/30)+1--$N89/30)*SUMIFS(67:67,$1:$1,GG$1+INT(-$N89/30))))</f>
        <v>0</v>
      </c>
      <c r="GH89" s="40">
        <f>IF(GH$7="",0,IF(GH$1=MAX($1:$1),$R67-SUM($T89:GG89),IF(GH$1=1,SUMIFS(67:67,$1:$1,"&gt;="&amp;1,$1:$1,"&lt;="&amp;INT(-$N89/30))+(-$N89/30-INT(-$N89/30))*SUMIFS(67:67,$1:$1,INT(-$N89/30)+1),0)+(-$N89/30-INT(-$N89/30))*SUMIFS(67:67,$1:$1,GH$1+INT(-$N89/30)+1)+(INT(-$N89/30)+1--$N89/30)*SUMIFS(67:67,$1:$1,GH$1+INT(-$N89/30))))</f>
        <v>0</v>
      </c>
      <c r="GI89" s="40">
        <f>IF(GI$7="",0,IF(GI$1=MAX($1:$1),$R67-SUM($T89:GH89),IF(GI$1=1,SUMIFS(67:67,$1:$1,"&gt;="&amp;1,$1:$1,"&lt;="&amp;INT(-$N89/30))+(-$N89/30-INT(-$N89/30))*SUMIFS(67:67,$1:$1,INT(-$N89/30)+1),0)+(-$N89/30-INT(-$N89/30))*SUMIFS(67:67,$1:$1,GI$1+INT(-$N89/30)+1)+(INT(-$N89/30)+1--$N89/30)*SUMIFS(67:67,$1:$1,GI$1+INT(-$N89/30))))</f>
        <v>0</v>
      </c>
      <c r="GJ89" s="40">
        <f>IF(GJ$7="",0,IF(GJ$1=MAX($1:$1),$R67-SUM($T89:GI89),IF(GJ$1=1,SUMIFS(67:67,$1:$1,"&gt;="&amp;1,$1:$1,"&lt;="&amp;INT(-$N89/30))+(-$N89/30-INT(-$N89/30))*SUMIFS(67:67,$1:$1,INT(-$N89/30)+1),0)+(-$N89/30-INT(-$N89/30))*SUMIFS(67:67,$1:$1,GJ$1+INT(-$N89/30)+1)+(INT(-$N89/30)+1--$N89/30)*SUMIFS(67:67,$1:$1,GJ$1+INT(-$N89/30))))</f>
        <v>0</v>
      </c>
      <c r="GK89" s="40">
        <f>IF(GK$7="",0,IF(GK$1=MAX($1:$1),$R67-SUM($T89:GJ89),IF(GK$1=1,SUMIFS(67:67,$1:$1,"&gt;="&amp;1,$1:$1,"&lt;="&amp;INT(-$N89/30))+(-$N89/30-INT(-$N89/30))*SUMIFS(67:67,$1:$1,INT(-$N89/30)+1),0)+(-$N89/30-INT(-$N89/30))*SUMIFS(67:67,$1:$1,GK$1+INT(-$N89/30)+1)+(INT(-$N89/30)+1--$N89/30)*SUMIFS(67:67,$1:$1,GK$1+INT(-$N89/30))))</f>
        <v>0</v>
      </c>
      <c r="GL89" s="40">
        <f>IF(GL$7="",0,IF(GL$1=MAX($1:$1),$R67-SUM($T89:GK89),IF(GL$1=1,SUMIFS(67:67,$1:$1,"&gt;="&amp;1,$1:$1,"&lt;="&amp;INT(-$N89/30))+(-$N89/30-INT(-$N89/30))*SUMIFS(67:67,$1:$1,INT(-$N89/30)+1),0)+(-$N89/30-INT(-$N89/30))*SUMIFS(67:67,$1:$1,GL$1+INT(-$N89/30)+1)+(INT(-$N89/30)+1--$N89/30)*SUMIFS(67:67,$1:$1,GL$1+INT(-$N89/30))))</f>
        <v>0</v>
      </c>
      <c r="GM89" s="40">
        <f>IF(GM$7="",0,IF(GM$1=MAX($1:$1),$R67-SUM($T89:GL89),IF(GM$1=1,SUMIFS(67:67,$1:$1,"&gt;="&amp;1,$1:$1,"&lt;="&amp;INT(-$N89/30))+(-$N89/30-INT(-$N89/30))*SUMIFS(67:67,$1:$1,INT(-$N89/30)+1),0)+(-$N89/30-INT(-$N89/30))*SUMIFS(67:67,$1:$1,GM$1+INT(-$N89/30)+1)+(INT(-$N89/30)+1--$N89/30)*SUMIFS(67:67,$1:$1,GM$1+INT(-$N89/30))))</f>
        <v>0</v>
      </c>
      <c r="GN89" s="40">
        <f>IF(GN$7="",0,IF(GN$1=MAX($1:$1),$R67-SUM($T89:GM89),IF(GN$1=1,SUMIFS(67:67,$1:$1,"&gt;="&amp;1,$1:$1,"&lt;="&amp;INT(-$N89/30))+(-$N89/30-INT(-$N89/30))*SUMIFS(67:67,$1:$1,INT(-$N89/30)+1),0)+(-$N89/30-INT(-$N89/30))*SUMIFS(67:67,$1:$1,GN$1+INT(-$N89/30)+1)+(INT(-$N89/30)+1--$N89/30)*SUMIFS(67:67,$1:$1,GN$1+INT(-$N89/30))))</f>
        <v>0</v>
      </c>
      <c r="GO89" s="40">
        <f>IF(GO$7="",0,IF(GO$1=MAX($1:$1),$R67-SUM($T89:GN89),IF(GO$1=1,SUMIFS(67:67,$1:$1,"&gt;="&amp;1,$1:$1,"&lt;="&amp;INT(-$N89/30))+(-$N89/30-INT(-$N89/30))*SUMIFS(67:67,$1:$1,INT(-$N89/30)+1),0)+(-$N89/30-INT(-$N89/30))*SUMIFS(67:67,$1:$1,GO$1+INT(-$N89/30)+1)+(INT(-$N89/30)+1--$N89/30)*SUMIFS(67:67,$1:$1,GO$1+INT(-$N89/30))))</f>
        <v>0</v>
      </c>
      <c r="GP89" s="40">
        <f>IF(GP$7="",0,IF(GP$1=MAX($1:$1),$R67-SUM($T89:GO89),IF(GP$1=1,SUMIFS(67:67,$1:$1,"&gt;="&amp;1,$1:$1,"&lt;="&amp;INT(-$N89/30))+(-$N89/30-INT(-$N89/30))*SUMIFS(67:67,$1:$1,INT(-$N89/30)+1),0)+(-$N89/30-INT(-$N89/30))*SUMIFS(67:67,$1:$1,GP$1+INT(-$N89/30)+1)+(INT(-$N89/30)+1--$N89/30)*SUMIFS(67:67,$1:$1,GP$1+INT(-$N89/30))))</f>
        <v>0</v>
      </c>
      <c r="GQ89" s="40">
        <f>IF(GQ$7="",0,IF(GQ$1=MAX($1:$1),$R67-SUM($T89:GP89),IF(GQ$1=1,SUMIFS(67:67,$1:$1,"&gt;="&amp;1,$1:$1,"&lt;="&amp;INT(-$N89/30))+(-$N89/30-INT(-$N89/30))*SUMIFS(67:67,$1:$1,INT(-$N89/30)+1),0)+(-$N89/30-INT(-$N89/30))*SUMIFS(67:67,$1:$1,GQ$1+INT(-$N89/30)+1)+(INT(-$N89/30)+1--$N89/30)*SUMIFS(67:67,$1:$1,GQ$1+INT(-$N89/30))))</f>
        <v>0</v>
      </c>
      <c r="GR89" s="40">
        <f>IF(GR$7="",0,IF(GR$1=MAX($1:$1),$R67-SUM($T89:GQ89),IF(GR$1=1,SUMIFS(67:67,$1:$1,"&gt;="&amp;1,$1:$1,"&lt;="&amp;INT(-$N89/30))+(-$N89/30-INT(-$N89/30))*SUMIFS(67:67,$1:$1,INT(-$N89/30)+1),0)+(-$N89/30-INT(-$N89/30))*SUMIFS(67:67,$1:$1,GR$1+INT(-$N89/30)+1)+(INT(-$N89/30)+1--$N89/30)*SUMIFS(67:67,$1:$1,GR$1+INT(-$N89/30))))</f>
        <v>0</v>
      </c>
      <c r="GS89" s="40">
        <f>IF(GS$7="",0,IF(GS$1=MAX($1:$1),$R67-SUM($T89:GR89),IF(GS$1=1,SUMIFS(67:67,$1:$1,"&gt;="&amp;1,$1:$1,"&lt;="&amp;INT(-$N89/30))+(-$N89/30-INT(-$N89/30))*SUMIFS(67:67,$1:$1,INT(-$N89/30)+1),0)+(-$N89/30-INT(-$N89/30))*SUMIFS(67:67,$1:$1,GS$1+INT(-$N89/30)+1)+(INT(-$N89/30)+1--$N89/30)*SUMIFS(67:67,$1:$1,GS$1+INT(-$N89/30))))</f>
        <v>0</v>
      </c>
      <c r="GT89" s="40">
        <f>IF(GT$7="",0,IF(GT$1=MAX($1:$1),$R67-SUM($T89:GS89),IF(GT$1=1,SUMIFS(67:67,$1:$1,"&gt;="&amp;1,$1:$1,"&lt;="&amp;INT(-$N89/30))+(-$N89/30-INT(-$N89/30))*SUMIFS(67:67,$1:$1,INT(-$N89/30)+1),0)+(-$N89/30-INT(-$N89/30))*SUMIFS(67:67,$1:$1,GT$1+INT(-$N89/30)+1)+(INT(-$N89/30)+1--$N89/30)*SUMIFS(67:67,$1:$1,GT$1+INT(-$N89/30))))</f>
        <v>0</v>
      </c>
      <c r="GU89" s="40">
        <f>IF(GU$7="",0,IF(GU$1=MAX($1:$1),$R67-SUM($T89:GT89),IF(GU$1=1,SUMIFS(67:67,$1:$1,"&gt;="&amp;1,$1:$1,"&lt;="&amp;INT(-$N89/30))+(-$N89/30-INT(-$N89/30))*SUMIFS(67:67,$1:$1,INT(-$N89/30)+1),0)+(-$N89/30-INT(-$N89/30))*SUMIFS(67:67,$1:$1,GU$1+INT(-$N89/30)+1)+(INT(-$N89/30)+1--$N89/30)*SUMIFS(67:67,$1:$1,GU$1+INT(-$N89/30))))</f>
        <v>0</v>
      </c>
      <c r="GV89" s="40">
        <f>IF(GV$7="",0,IF(GV$1=MAX($1:$1),$R67-SUM($T89:GU89),IF(GV$1=1,SUMIFS(67:67,$1:$1,"&gt;="&amp;1,$1:$1,"&lt;="&amp;INT(-$N89/30))+(-$N89/30-INT(-$N89/30))*SUMIFS(67:67,$1:$1,INT(-$N89/30)+1),0)+(-$N89/30-INT(-$N89/30))*SUMIFS(67:67,$1:$1,GV$1+INT(-$N89/30)+1)+(INT(-$N89/30)+1--$N89/30)*SUMIFS(67:67,$1:$1,GV$1+INT(-$N89/30))))</f>
        <v>0</v>
      </c>
      <c r="GW89" s="40">
        <f>IF(GW$7="",0,IF(GW$1=MAX($1:$1),$R67-SUM($T89:GV89),IF(GW$1=1,SUMIFS(67:67,$1:$1,"&gt;="&amp;1,$1:$1,"&lt;="&amp;INT(-$N89/30))+(-$N89/30-INT(-$N89/30))*SUMIFS(67:67,$1:$1,INT(-$N89/30)+1),0)+(-$N89/30-INT(-$N89/30))*SUMIFS(67:67,$1:$1,GW$1+INT(-$N89/30)+1)+(INT(-$N89/30)+1--$N89/30)*SUMIFS(67:67,$1:$1,GW$1+INT(-$N89/30))))</f>
        <v>0</v>
      </c>
      <c r="GX89" s="40">
        <f>IF(GX$7="",0,IF(GX$1=MAX($1:$1),$R67-SUM($T89:GW89),IF(GX$1=1,SUMIFS(67:67,$1:$1,"&gt;="&amp;1,$1:$1,"&lt;="&amp;INT(-$N89/30))+(-$N89/30-INT(-$N89/30))*SUMIFS(67:67,$1:$1,INT(-$N89/30)+1),0)+(-$N89/30-INT(-$N89/30))*SUMIFS(67:67,$1:$1,GX$1+INT(-$N89/30)+1)+(INT(-$N89/30)+1--$N89/30)*SUMIFS(67:67,$1:$1,GX$1+INT(-$N89/30))))</f>
        <v>0</v>
      </c>
      <c r="GY89" s="40">
        <f>IF(GY$7="",0,IF(GY$1=MAX($1:$1),$R67-SUM($T89:GX89),IF(GY$1=1,SUMIFS(67:67,$1:$1,"&gt;="&amp;1,$1:$1,"&lt;="&amp;INT(-$N89/30))+(-$N89/30-INT(-$N89/30))*SUMIFS(67:67,$1:$1,INT(-$N89/30)+1),0)+(-$N89/30-INT(-$N89/30))*SUMIFS(67:67,$1:$1,GY$1+INT(-$N89/30)+1)+(INT(-$N89/30)+1--$N89/30)*SUMIFS(67:67,$1:$1,GY$1+INT(-$N89/30))))</f>
        <v>0</v>
      </c>
      <c r="GZ89" s="40">
        <f>IF(GZ$7="",0,IF(GZ$1=MAX($1:$1),$R67-SUM($T89:GY89),IF(GZ$1=1,SUMIFS(67:67,$1:$1,"&gt;="&amp;1,$1:$1,"&lt;="&amp;INT(-$N89/30))+(-$N89/30-INT(-$N89/30))*SUMIFS(67:67,$1:$1,INT(-$N89/30)+1),0)+(-$N89/30-INT(-$N89/30))*SUMIFS(67:67,$1:$1,GZ$1+INT(-$N89/30)+1)+(INT(-$N89/30)+1--$N89/30)*SUMIFS(67:67,$1:$1,GZ$1+INT(-$N89/30))))</f>
        <v>0</v>
      </c>
      <c r="HA89" s="40">
        <f>IF(HA$7="",0,IF(HA$1=MAX($1:$1),$R67-SUM($T89:GZ89),IF(HA$1=1,SUMIFS(67:67,$1:$1,"&gt;="&amp;1,$1:$1,"&lt;="&amp;INT(-$N89/30))+(-$N89/30-INT(-$N89/30))*SUMIFS(67:67,$1:$1,INT(-$N89/30)+1),0)+(-$N89/30-INT(-$N89/30))*SUMIFS(67:67,$1:$1,HA$1+INT(-$N89/30)+1)+(INT(-$N89/30)+1--$N89/30)*SUMIFS(67:67,$1:$1,HA$1+INT(-$N89/30))))</f>
        <v>0</v>
      </c>
      <c r="HB89" s="40">
        <f>IF(HB$7="",0,IF(HB$1=MAX($1:$1),$R67-SUM($T89:HA89),IF(HB$1=1,SUMIFS(67:67,$1:$1,"&gt;="&amp;1,$1:$1,"&lt;="&amp;INT(-$N89/30))+(-$N89/30-INT(-$N89/30))*SUMIFS(67:67,$1:$1,INT(-$N89/30)+1),0)+(-$N89/30-INT(-$N89/30))*SUMIFS(67:67,$1:$1,HB$1+INT(-$N89/30)+1)+(INT(-$N89/30)+1--$N89/30)*SUMIFS(67:67,$1:$1,HB$1+INT(-$N89/30))))</f>
        <v>0</v>
      </c>
      <c r="HC89" s="40">
        <f>IF(HC$7="",0,IF(HC$1=MAX($1:$1),$R67-SUM($T89:HB89),IF(HC$1=1,SUMIFS(67:67,$1:$1,"&gt;="&amp;1,$1:$1,"&lt;="&amp;INT(-$N89/30))+(-$N89/30-INT(-$N89/30))*SUMIFS(67:67,$1:$1,INT(-$N89/30)+1),0)+(-$N89/30-INT(-$N89/30))*SUMIFS(67:67,$1:$1,HC$1+INT(-$N89/30)+1)+(INT(-$N89/30)+1--$N89/30)*SUMIFS(67:67,$1:$1,HC$1+INT(-$N89/30))))</f>
        <v>0</v>
      </c>
      <c r="HD89" s="40">
        <f>IF(HD$7="",0,IF(HD$1=MAX($1:$1),$R67-SUM($T89:HC89),IF(HD$1=1,SUMIFS(67:67,$1:$1,"&gt;="&amp;1,$1:$1,"&lt;="&amp;INT(-$N89/30))+(-$N89/30-INT(-$N89/30))*SUMIFS(67:67,$1:$1,INT(-$N89/30)+1),0)+(-$N89/30-INT(-$N89/30))*SUMIFS(67:67,$1:$1,HD$1+INT(-$N89/30)+1)+(INT(-$N89/30)+1--$N89/30)*SUMIFS(67:67,$1:$1,HD$1+INT(-$N89/30))))</f>
        <v>0</v>
      </c>
      <c r="HE89" s="40">
        <f>IF(HE$7="",0,IF(HE$1=MAX($1:$1),$R67-SUM($T89:HD89),IF(HE$1=1,SUMIFS(67:67,$1:$1,"&gt;="&amp;1,$1:$1,"&lt;="&amp;INT(-$N89/30))+(-$N89/30-INT(-$N89/30))*SUMIFS(67:67,$1:$1,INT(-$N89/30)+1),0)+(-$N89/30-INT(-$N89/30))*SUMIFS(67:67,$1:$1,HE$1+INT(-$N89/30)+1)+(INT(-$N89/30)+1--$N89/30)*SUMIFS(67:67,$1:$1,HE$1+INT(-$N89/30))))</f>
        <v>0</v>
      </c>
      <c r="HF89" s="40">
        <f>IF(HF$7="",0,IF(HF$1=MAX($1:$1),$R67-SUM($T89:HE89),IF(HF$1=1,SUMIFS(67:67,$1:$1,"&gt;="&amp;1,$1:$1,"&lt;="&amp;INT(-$N89/30))+(-$N89/30-INT(-$N89/30))*SUMIFS(67:67,$1:$1,INT(-$N89/30)+1),0)+(-$N89/30-INT(-$N89/30))*SUMIFS(67:67,$1:$1,HF$1+INT(-$N89/30)+1)+(INT(-$N89/30)+1--$N89/30)*SUMIFS(67:67,$1:$1,HF$1+INT(-$N89/30))))</f>
        <v>0</v>
      </c>
      <c r="HG89" s="40">
        <f>IF(HG$7="",0,IF(HG$1=MAX($1:$1),$R67-SUM($T89:HF89),IF(HG$1=1,SUMIFS(67:67,$1:$1,"&gt;="&amp;1,$1:$1,"&lt;="&amp;INT(-$N89/30))+(-$N89/30-INT(-$N89/30))*SUMIFS(67:67,$1:$1,INT(-$N89/30)+1),0)+(-$N89/30-INT(-$N89/30))*SUMIFS(67:67,$1:$1,HG$1+INT(-$N89/30)+1)+(INT(-$N89/30)+1--$N89/30)*SUMIFS(67:67,$1:$1,HG$1+INT(-$N89/30))))</f>
        <v>0</v>
      </c>
      <c r="HH89" s="40">
        <f>IF(HH$7="",0,IF(HH$1=MAX($1:$1),$R67-SUM($T89:HG89),IF(HH$1=1,SUMIFS(67:67,$1:$1,"&gt;="&amp;1,$1:$1,"&lt;="&amp;INT(-$N89/30))+(-$N89/30-INT(-$N89/30))*SUMIFS(67:67,$1:$1,INT(-$N89/30)+1),0)+(-$N89/30-INT(-$N89/30))*SUMIFS(67:67,$1:$1,HH$1+INT(-$N89/30)+1)+(INT(-$N89/30)+1--$N89/30)*SUMIFS(67:67,$1:$1,HH$1+INT(-$N89/30))))</f>
        <v>0</v>
      </c>
      <c r="HI89" s="40">
        <f>IF(HI$7="",0,IF(HI$1=MAX($1:$1),$R67-SUM($T89:HH89),IF(HI$1=1,SUMIFS(67:67,$1:$1,"&gt;="&amp;1,$1:$1,"&lt;="&amp;INT(-$N89/30))+(-$N89/30-INT(-$N89/30))*SUMIFS(67:67,$1:$1,INT(-$N89/30)+1),0)+(-$N89/30-INT(-$N89/30))*SUMIFS(67:67,$1:$1,HI$1+INT(-$N89/30)+1)+(INT(-$N89/30)+1--$N89/30)*SUMIFS(67:67,$1:$1,HI$1+INT(-$N89/30))))</f>
        <v>0</v>
      </c>
      <c r="HJ89" s="40">
        <f>IF(HJ$7="",0,IF(HJ$1=MAX($1:$1),$R67-SUM($T89:HI89),IF(HJ$1=1,SUMIFS(67:67,$1:$1,"&gt;="&amp;1,$1:$1,"&lt;="&amp;INT(-$N89/30))+(-$N89/30-INT(-$N89/30))*SUMIFS(67:67,$1:$1,INT(-$N89/30)+1),0)+(-$N89/30-INT(-$N89/30))*SUMIFS(67:67,$1:$1,HJ$1+INT(-$N89/30)+1)+(INT(-$N89/30)+1--$N89/30)*SUMIFS(67:67,$1:$1,HJ$1+INT(-$N89/30))))</f>
        <v>0</v>
      </c>
      <c r="HK89" s="40">
        <f>IF(HK$7="",0,IF(HK$1=MAX($1:$1),$R67-SUM($T89:HJ89),IF(HK$1=1,SUMIFS(67:67,$1:$1,"&gt;="&amp;1,$1:$1,"&lt;="&amp;INT(-$N89/30))+(-$N89/30-INT(-$N89/30))*SUMIFS(67:67,$1:$1,INT(-$N89/30)+1),0)+(-$N89/30-INT(-$N89/30))*SUMIFS(67:67,$1:$1,HK$1+INT(-$N89/30)+1)+(INT(-$N89/30)+1--$N89/30)*SUMIFS(67:67,$1:$1,HK$1+INT(-$N89/30))))</f>
        <v>0</v>
      </c>
      <c r="HL89" s="40">
        <f>IF(HL$7="",0,IF(HL$1=MAX($1:$1),$R67-SUM($T89:HK89),IF(HL$1=1,SUMIFS(67:67,$1:$1,"&gt;="&amp;1,$1:$1,"&lt;="&amp;INT(-$N89/30))+(-$N89/30-INT(-$N89/30))*SUMIFS(67:67,$1:$1,INT(-$N89/30)+1),0)+(-$N89/30-INT(-$N89/30))*SUMIFS(67:67,$1:$1,HL$1+INT(-$N89/30)+1)+(INT(-$N89/30)+1--$N89/30)*SUMIFS(67:67,$1:$1,HL$1+INT(-$N89/30))))</f>
        <v>0</v>
      </c>
      <c r="HM89" s="40">
        <f>IF(HM$7="",0,IF(HM$1=MAX($1:$1),$R67-SUM($T89:HL89),IF(HM$1=1,SUMIFS(67:67,$1:$1,"&gt;="&amp;1,$1:$1,"&lt;="&amp;INT(-$N89/30))+(-$N89/30-INT(-$N89/30))*SUMIFS(67:67,$1:$1,INT(-$N89/30)+1),0)+(-$N89/30-INT(-$N89/30))*SUMIFS(67:67,$1:$1,HM$1+INT(-$N89/30)+1)+(INT(-$N89/30)+1--$N89/30)*SUMIFS(67:67,$1:$1,HM$1+INT(-$N89/30))))</f>
        <v>0</v>
      </c>
      <c r="HN89" s="40">
        <f>IF(HN$7="",0,IF(HN$1=MAX($1:$1),$R67-SUM($T89:HM89),IF(HN$1=1,SUMIFS(67:67,$1:$1,"&gt;="&amp;1,$1:$1,"&lt;="&amp;INT(-$N89/30))+(-$N89/30-INT(-$N89/30))*SUMIFS(67:67,$1:$1,INT(-$N89/30)+1),0)+(-$N89/30-INT(-$N89/30))*SUMIFS(67:67,$1:$1,HN$1+INT(-$N89/30)+1)+(INT(-$N89/30)+1--$N89/30)*SUMIFS(67:67,$1:$1,HN$1+INT(-$N89/30))))</f>
        <v>0</v>
      </c>
      <c r="HO89" s="40">
        <f>IF(HO$7="",0,IF(HO$1=MAX($1:$1),$R67-SUM($T89:HN89),IF(HO$1=1,SUMIFS(67:67,$1:$1,"&gt;="&amp;1,$1:$1,"&lt;="&amp;INT(-$N89/30))+(-$N89/30-INT(-$N89/30))*SUMIFS(67:67,$1:$1,INT(-$N89/30)+1),0)+(-$N89/30-INT(-$N89/30))*SUMIFS(67:67,$1:$1,HO$1+INT(-$N89/30)+1)+(INT(-$N89/30)+1--$N89/30)*SUMIFS(67:67,$1:$1,HO$1+INT(-$N89/30))))</f>
        <v>0</v>
      </c>
      <c r="HP89" s="40">
        <f>IF(HP$7="",0,IF(HP$1=MAX($1:$1),$R67-SUM($T89:HO89),IF(HP$1=1,SUMIFS(67:67,$1:$1,"&gt;="&amp;1,$1:$1,"&lt;="&amp;INT(-$N89/30))+(-$N89/30-INT(-$N89/30))*SUMIFS(67:67,$1:$1,INT(-$N89/30)+1),0)+(-$N89/30-INT(-$N89/30))*SUMIFS(67:67,$1:$1,HP$1+INT(-$N89/30)+1)+(INT(-$N89/30)+1--$N89/30)*SUMIFS(67:67,$1:$1,HP$1+INT(-$N89/30))))</f>
        <v>0</v>
      </c>
      <c r="HQ89" s="40">
        <f>IF(HQ$7="",0,IF(HQ$1=MAX($1:$1),$R67-SUM($T89:HP89),IF(HQ$1=1,SUMIFS(67:67,$1:$1,"&gt;="&amp;1,$1:$1,"&lt;="&amp;INT(-$N89/30))+(-$N89/30-INT(-$N89/30))*SUMIFS(67:67,$1:$1,INT(-$N89/30)+1),0)+(-$N89/30-INT(-$N89/30))*SUMIFS(67:67,$1:$1,HQ$1+INT(-$N89/30)+1)+(INT(-$N89/30)+1--$N89/30)*SUMIFS(67:67,$1:$1,HQ$1+INT(-$N89/30))))</f>
        <v>0</v>
      </c>
      <c r="HR89" s="40">
        <f>IF(HR$7="",0,IF(HR$1=MAX($1:$1),$R67-SUM($T89:HQ89),IF(HR$1=1,SUMIFS(67:67,$1:$1,"&gt;="&amp;1,$1:$1,"&lt;="&amp;INT(-$N89/30))+(-$N89/30-INT(-$N89/30))*SUMIFS(67:67,$1:$1,INT(-$N89/30)+1),0)+(-$N89/30-INT(-$N89/30))*SUMIFS(67:67,$1:$1,HR$1+INT(-$N89/30)+1)+(INT(-$N89/30)+1--$N89/30)*SUMIFS(67:67,$1:$1,HR$1+INT(-$N89/30))))</f>
        <v>0</v>
      </c>
      <c r="HS89" s="40">
        <f>IF(HS$7="",0,IF(HS$1=MAX($1:$1),$R67-SUM($T89:HR89),IF(HS$1=1,SUMIFS(67:67,$1:$1,"&gt;="&amp;1,$1:$1,"&lt;="&amp;INT(-$N89/30))+(-$N89/30-INT(-$N89/30))*SUMIFS(67:67,$1:$1,INT(-$N89/30)+1),0)+(-$N89/30-INT(-$N89/30))*SUMIFS(67:67,$1:$1,HS$1+INT(-$N89/30)+1)+(INT(-$N89/30)+1--$N89/30)*SUMIFS(67:67,$1:$1,HS$1+INT(-$N89/30))))</f>
        <v>0</v>
      </c>
      <c r="HT89" s="40">
        <f>IF(HT$7="",0,IF(HT$1=MAX($1:$1),$R67-SUM($T89:HS89),IF(HT$1=1,SUMIFS(67:67,$1:$1,"&gt;="&amp;1,$1:$1,"&lt;="&amp;INT(-$N89/30))+(-$N89/30-INT(-$N89/30))*SUMIFS(67:67,$1:$1,INT(-$N89/30)+1),0)+(-$N89/30-INT(-$N89/30))*SUMIFS(67:67,$1:$1,HT$1+INT(-$N89/30)+1)+(INT(-$N89/30)+1--$N89/30)*SUMIFS(67:67,$1:$1,HT$1+INT(-$N89/30))))</f>
        <v>0</v>
      </c>
      <c r="HU89" s="40">
        <f>IF(HU$7="",0,IF(HU$1=MAX($1:$1),$R67-SUM($T89:HT89),IF(HU$1=1,SUMIFS(67:67,$1:$1,"&gt;="&amp;1,$1:$1,"&lt;="&amp;INT(-$N89/30))+(-$N89/30-INT(-$N89/30))*SUMIFS(67:67,$1:$1,INT(-$N89/30)+1),0)+(-$N89/30-INT(-$N89/30))*SUMIFS(67:67,$1:$1,HU$1+INT(-$N89/30)+1)+(INT(-$N89/30)+1--$N89/30)*SUMIFS(67:67,$1:$1,HU$1+INT(-$N89/30))))</f>
        <v>0</v>
      </c>
      <c r="HV89" s="40">
        <f>IF(HV$7="",0,IF(HV$1=MAX($1:$1),$R67-SUM($T89:HU89),IF(HV$1=1,SUMIFS(67:67,$1:$1,"&gt;="&amp;1,$1:$1,"&lt;="&amp;INT(-$N89/30))+(-$N89/30-INT(-$N89/30))*SUMIFS(67:67,$1:$1,INT(-$N89/30)+1),0)+(-$N89/30-INT(-$N89/30))*SUMIFS(67:67,$1:$1,HV$1+INT(-$N89/30)+1)+(INT(-$N89/30)+1--$N89/30)*SUMIFS(67:67,$1:$1,HV$1+INT(-$N89/30))))</f>
        <v>0</v>
      </c>
      <c r="HW89" s="40">
        <f>IF(HW$7="",0,IF(HW$1=MAX($1:$1),$R67-SUM($T89:HV89),IF(HW$1=1,SUMIFS(67:67,$1:$1,"&gt;="&amp;1,$1:$1,"&lt;="&amp;INT(-$N89/30))+(-$N89/30-INT(-$N89/30))*SUMIFS(67:67,$1:$1,INT(-$N89/30)+1),0)+(-$N89/30-INT(-$N89/30))*SUMIFS(67:67,$1:$1,HW$1+INT(-$N89/30)+1)+(INT(-$N89/30)+1--$N89/30)*SUMIFS(67:67,$1:$1,HW$1+INT(-$N89/30))))</f>
        <v>0</v>
      </c>
      <c r="HX89" s="40">
        <f>IF(HX$7="",0,IF(HX$1=MAX($1:$1),$R67-SUM($T89:HW89),IF(HX$1=1,SUMIFS(67:67,$1:$1,"&gt;="&amp;1,$1:$1,"&lt;="&amp;INT(-$N89/30))+(-$N89/30-INT(-$N89/30))*SUMIFS(67:67,$1:$1,INT(-$N89/30)+1),0)+(-$N89/30-INT(-$N89/30))*SUMIFS(67:67,$1:$1,HX$1+INT(-$N89/30)+1)+(INT(-$N89/30)+1--$N89/30)*SUMIFS(67:67,$1:$1,HX$1+INT(-$N89/30))))</f>
        <v>0</v>
      </c>
      <c r="HY89" s="40">
        <f>IF(HY$7="",0,IF(HY$1=MAX($1:$1),$R67-SUM($T89:HX89),IF(HY$1=1,SUMIFS(67:67,$1:$1,"&gt;="&amp;1,$1:$1,"&lt;="&amp;INT(-$N89/30))+(-$N89/30-INT(-$N89/30))*SUMIFS(67:67,$1:$1,INT(-$N89/30)+1),0)+(-$N89/30-INT(-$N89/30))*SUMIFS(67:67,$1:$1,HY$1+INT(-$N89/30)+1)+(INT(-$N89/30)+1--$N89/30)*SUMIFS(67:67,$1:$1,HY$1+INT(-$N89/30))))</f>
        <v>0</v>
      </c>
      <c r="HZ89" s="40">
        <f>IF(HZ$7="",0,IF(HZ$1=MAX($1:$1),$R67-SUM($T89:HY89),IF(HZ$1=1,SUMIFS(67:67,$1:$1,"&gt;="&amp;1,$1:$1,"&lt;="&amp;INT(-$N89/30))+(-$N89/30-INT(-$N89/30))*SUMIFS(67:67,$1:$1,INT(-$N89/30)+1),0)+(-$N89/30-INT(-$N89/30))*SUMIFS(67:67,$1:$1,HZ$1+INT(-$N89/30)+1)+(INT(-$N89/30)+1--$N89/30)*SUMIFS(67:67,$1:$1,HZ$1+INT(-$N89/30))))</f>
        <v>0</v>
      </c>
      <c r="IA89" s="40">
        <f>IF(IA$7="",0,IF(IA$1=MAX($1:$1),$R67-SUM($T89:HZ89),IF(IA$1=1,SUMIFS(67:67,$1:$1,"&gt;="&amp;1,$1:$1,"&lt;="&amp;INT(-$N89/30))+(-$N89/30-INT(-$N89/30))*SUMIFS(67:67,$1:$1,INT(-$N89/30)+1),0)+(-$N89/30-INT(-$N89/30))*SUMIFS(67:67,$1:$1,IA$1+INT(-$N89/30)+1)+(INT(-$N89/30)+1--$N89/30)*SUMIFS(67:67,$1:$1,IA$1+INT(-$N89/30))))</f>
        <v>0</v>
      </c>
      <c r="IB89" s="40">
        <f>IF(IB$7="",0,IF(IB$1=MAX($1:$1),$R67-SUM($T89:IA89),IF(IB$1=1,SUMIFS(67:67,$1:$1,"&gt;="&amp;1,$1:$1,"&lt;="&amp;INT(-$N89/30))+(-$N89/30-INT(-$N89/30))*SUMIFS(67:67,$1:$1,INT(-$N89/30)+1),0)+(-$N89/30-INT(-$N89/30))*SUMIFS(67:67,$1:$1,IB$1+INT(-$N89/30)+1)+(INT(-$N89/30)+1--$N89/30)*SUMIFS(67:67,$1:$1,IB$1+INT(-$N89/30))))</f>
        <v>0</v>
      </c>
      <c r="IC89" s="40">
        <f>IF(IC$7="",0,IF(IC$1=MAX($1:$1),$R67-SUM($T89:IB89),IF(IC$1=1,SUMIFS(67:67,$1:$1,"&gt;="&amp;1,$1:$1,"&lt;="&amp;INT(-$N89/30))+(-$N89/30-INT(-$N89/30))*SUMIFS(67:67,$1:$1,INT(-$N89/30)+1),0)+(-$N89/30-INT(-$N89/30))*SUMIFS(67:67,$1:$1,IC$1+INT(-$N89/30)+1)+(INT(-$N89/30)+1--$N89/30)*SUMIFS(67:67,$1:$1,IC$1+INT(-$N89/30))))</f>
        <v>0</v>
      </c>
      <c r="ID89" s="40">
        <f>IF(ID$7="",0,IF(ID$1=MAX($1:$1),$R67-SUM($T89:IC89),IF(ID$1=1,SUMIFS(67:67,$1:$1,"&gt;="&amp;1,$1:$1,"&lt;="&amp;INT(-$N89/30))+(-$N89/30-INT(-$N89/30))*SUMIFS(67:67,$1:$1,INT(-$N89/30)+1),0)+(-$N89/30-INT(-$N89/30))*SUMIFS(67:67,$1:$1,ID$1+INT(-$N89/30)+1)+(INT(-$N89/30)+1--$N89/30)*SUMIFS(67:67,$1:$1,ID$1+INT(-$N89/30))))</f>
        <v>0</v>
      </c>
      <c r="IE89" s="40">
        <f>IF(IE$7="",0,IF(IE$1=MAX($1:$1),$R67-SUM($T89:ID89),IF(IE$1=1,SUMIFS(67:67,$1:$1,"&gt;="&amp;1,$1:$1,"&lt;="&amp;INT(-$N89/30))+(-$N89/30-INT(-$N89/30))*SUMIFS(67:67,$1:$1,INT(-$N89/30)+1),0)+(-$N89/30-INT(-$N89/30))*SUMIFS(67:67,$1:$1,IE$1+INT(-$N89/30)+1)+(INT(-$N89/30)+1--$N89/30)*SUMIFS(67:67,$1:$1,IE$1+INT(-$N89/30))))</f>
        <v>0</v>
      </c>
      <c r="IF89" s="40">
        <f>IF(IF$7="",0,IF(IF$1=MAX($1:$1),$R67-SUM($T89:IE89),IF(IF$1=1,SUMIFS(67:67,$1:$1,"&gt;="&amp;1,$1:$1,"&lt;="&amp;INT(-$N89/30))+(-$N89/30-INT(-$N89/30))*SUMIFS(67:67,$1:$1,INT(-$N89/30)+1),0)+(-$N89/30-INT(-$N89/30))*SUMIFS(67:67,$1:$1,IF$1+INT(-$N89/30)+1)+(INT(-$N89/30)+1--$N89/30)*SUMIFS(67:67,$1:$1,IF$1+INT(-$N89/30))))</f>
        <v>0</v>
      </c>
      <c r="IG89" s="40">
        <f>IF(IG$7="",0,IF(IG$1=MAX($1:$1),$R67-SUM($T89:IF89),IF(IG$1=1,SUMIFS(67:67,$1:$1,"&gt;="&amp;1,$1:$1,"&lt;="&amp;INT(-$N89/30))+(-$N89/30-INT(-$N89/30))*SUMIFS(67:67,$1:$1,INT(-$N89/30)+1),0)+(-$N89/30-INT(-$N89/30))*SUMIFS(67:67,$1:$1,IG$1+INT(-$N89/30)+1)+(INT(-$N89/30)+1--$N89/30)*SUMIFS(67:67,$1:$1,IG$1+INT(-$N89/30))))</f>
        <v>0</v>
      </c>
      <c r="IH89" s="40">
        <f>IF(IH$7="",0,IF(IH$1=MAX($1:$1),$R67-SUM($T89:IG89),IF(IH$1=1,SUMIFS(67:67,$1:$1,"&gt;="&amp;1,$1:$1,"&lt;="&amp;INT(-$N89/30))+(-$N89/30-INT(-$N89/30))*SUMIFS(67:67,$1:$1,INT(-$N89/30)+1),0)+(-$N89/30-INT(-$N89/30))*SUMIFS(67:67,$1:$1,IH$1+INT(-$N89/30)+1)+(INT(-$N89/30)+1--$N89/30)*SUMIFS(67:67,$1:$1,IH$1+INT(-$N89/30))))</f>
        <v>0</v>
      </c>
      <c r="II89" s="40">
        <f>IF(II$7="",0,IF(II$1=MAX($1:$1),$R67-SUM($T89:IH89),IF(II$1=1,SUMIFS(67:67,$1:$1,"&gt;="&amp;1,$1:$1,"&lt;="&amp;INT(-$N89/30))+(-$N89/30-INT(-$N89/30))*SUMIFS(67:67,$1:$1,INT(-$N89/30)+1),0)+(-$N89/30-INT(-$N89/30))*SUMIFS(67:67,$1:$1,II$1+INT(-$N89/30)+1)+(INT(-$N89/30)+1--$N89/30)*SUMIFS(67:67,$1:$1,II$1+INT(-$N89/30))))</f>
        <v>0</v>
      </c>
      <c r="IJ89" s="40">
        <f>IF(IJ$7="",0,IF(IJ$1=MAX($1:$1),$R67-SUM($T89:II89),IF(IJ$1=1,SUMIFS(67:67,$1:$1,"&gt;="&amp;1,$1:$1,"&lt;="&amp;INT(-$N89/30))+(-$N89/30-INT(-$N89/30))*SUMIFS(67:67,$1:$1,INT(-$N89/30)+1),0)+(-$N89/30-INT(-$N89/30))*SUMIFS(67:67,$1:$1,IJ$1+INT(-$N89/30)+1)+(INT(-$N89/30)+1--$N89/30)*SUMIFS(67:67,$1:$1,IJ$1+INT(-$N89/30))))</f>
        <v>0</v>
      </c>
      <c r="IK89" s="40">
        <f>IF(IK$7="",0,IF(IK$1=MAX($1:$1),$R67-SUM($T89:IJ89),IF(IK$1=1,SUMIFS(67:67,$1:$1,"&gt;="&amp;1,$1:$1,"&lt;="&amp;INT(-$N89/30))+(-$N89/30-INT(-$N89/30))*SUMIFS(67:67,$1:$1,INT(-$N89/30)+1),0)+(-$N89/30-INT(-$N89/30))*SUMIFS(67:67,$1:$1,IK$1+INT(-$N89/30)+1)+(INT(-$N89/30)+1--$N89/30)*SUMIFS(67:67,$1:$1,IK$1+INT(-$N89/30))))</f>
        <v>0</v>
      </c>
      <c r="IL89" s="40">
        <f>IF(IL$7="",0,IF(IL$1=MAX($1:$1),$R67-SUM($T89:IK89),IF(IL$1=1,SUMIFS(67:67,$1:$1,"&gt;="&amp;1,$1:$1,"&lt;="&amp;INT(-$N89/30))+(-$N89/30-INT(-$N89/30))*SUMIFS(67:67,$1:$1,INT(-$N89/30)+1),0)+(-$N89/30-INT(-$N89/30))*SUMIFS(67:67,$1:$1,IL$1+INT(-$N89/30)+1)+(INT(-$N89/30)+1--$N89/30)*SUMIFS(67:67,$1:$1,IL$1+INT(-$N89/30))))</f>
        <v>0</v>
      </c>
      <c r="IM89" s="40">
        <f>IF(IM$7="",0,IF(IM$1=MAX($1:$1),$R67-SUM($T89:IL89),IF(IM$1=1,SUMIFS(67:67,$1:$1,"&gt;="&amp;1,$1:$1,"&lt;="&amp;INT(-$N89/30))+(-$N89/30-INT(-$N89/30))*SUMIFS(67:67,$1:$1,INT(-$N89/30)+1),0)+(-$N89/30-INT(-$N89/30))*SUMIFS(67:67,$1:$1,IM$1+INT(-$N89/30)+1)+(INT(-$N89/30)+1--$N89/30)*SUMIFS(67:67,$1:$1,IM$1+INT(-$N89/30))))</f>
        <v>0</v>
      </c>
      <c r="IN89" s="40">
        <f>IF(IN$7="",0,IF(IN$1=MAX($1:$1),$R67-SUM($T89:IM89),IF(IN$1=1,SUMIFS(67:67,$1:$1,"&gt;="&amp;1,$1:$1,"&lt;="&amp;INT(-$N89/30))+(-$N89/30-INT(-$N89/30))*SUMIFS(67:67,$1:$1,INT(-$N89/30)+1),0)+(-$N89/30-INT(-$N89/30))*SUMIFS(67:67,$1:$1,IN$1+INT(-$N89/30)+1)+(INT(-$N89/30)+1--$N89/30)*SUMIFS(67:67,$1:$1,IN$1+INT(-$N89/30))))</f>
        <v>0</v>
      </c>
      <c r="IO89" s="40">
        <f>IF(IO$7="",0,IF(IO$1=MAX($1:$1),$R67-SUM($T89:IN89),IF(IO$1=1,SUMIFS(67:67,$1:$1,"&gt;="&amp;1,$1:$1,"&lt;="&amp;INT(-$N89/30))+(-$N89/30-INT(-$N89/30))*SUMIFS(67:67,$1:$1,INT(-$N89/30)+1),0)+(-$N89/30-INT(-$N89/30))*SUMIFS(67:67,$1:$1,IO$1+INT(-$N89/30)+1)+(INT(-$N89/30)+1--$N89/30)*SUMIFS(67:67,$1:$1,IO$1+INT(-$N89/30))))</f>
        <v>0</v>
      </c>
      <c r="IP89" s="40">
        <f>IF(IP$7="",0,IF(IP$1=MAX($1:$1),$R67-SUM($T89:IO89),IF(IP$1=1,SUMIFS(67:67,$1:$1,"&gt;="&amp;1,$1:$1,"&lt;="&amp;INT(-$N89/30))+(-$N89/30-INT(-$N89/30))*SUMIFS(67:67,$1:$1,INT(-$N89/30)+1),0)+(-$N89/30-INT(-$N89/30))*SUMIFS(67:67,$1:$1,IP$1+INT(-$N89/30)+1)+(INT(-$N89/30)+1--$N89/30)*SUMIFS(67:67,$1:$1,IP$1+INT(-$N89/30))))</f>
        <v>0</v>
      </c>
      <c r="IQ89" s="40">
        <f>IF(IQ$7="",0,IF(IQ$1=MAX($1:$1),$R67-SUM($T89:IP89),IF(IQ$1=1,SUMIFS(67:67,$1:$1,"&gt;="&amp;1,$1:$1,"&lt;="&amp;INT(-$N89/30))+(-$N89/30-INT(-$N89/30))*SUMIFS(67:67,$1:$1,INT(-$N89/30)+1),0)+(-$N89/30-INT(-$N89/30))*SUMIFS(67:67,$1:$1,IQ$1+INT(-$N89/30)+1)+(INT(-$N89/30)+1--$N89/30)*SUMIFS(67:67,$1:$1,IQ$1+INT(-$N89/30))))</f>
        <v>0</v>
      </c>
      <c r="IR89" s="40">
        <f>IF(IR$7="",0,IF(IR$1=MAX($1:$1),$R67-SUM($T89:IQ89),IF(IR$1=1,SUMIFS(67:67,$1:$1,"&gt;="&amp;1,$1:$1,"&lt;="&amp;INT(-$N89/30))+(-$N89/30-INT(-$N89/30))*SUMIFS(67:67,$1:$1,INT(-$N89/30)+1),0)+(-$N89/30-INT(-$N89/30))*SUMIFS(67:67,$1:$1,IR$1+INT(-$N89/30)+1)+(INT(-$N89/30)+1--$N89/30)*SUMIFS(67:67,$1:$1,IR$1+INT(-$N89/30))))</f>
        <v>0</v>
      </c>
      <c r="IS89" s="40">
        <f>IF(IS$7="",0,IF(IS$1=MAX($1:$1),$R67-SUM($T89:IR89),IF(IS$1=1,SUMIFS(67:67,$1:$1,"&gt;="&amp;1,$1:$1,"&lt;="&amp;INT(-$N89/30))+(-$N89/30-INT(-$N89/30))*SUMIFS(67:67,$1:$1,INT(-$N89/30)+1),0)+(-$N89/30-INT(-$N89/30))*SUMIFS(67:67,$1:$1,IS$1+INT(-$N89/30)+1)+(INT(-$N89/30)+1--$N89/30)*SUMIFS(67:67,$1:$1,IS$1+INT(-$N89/30))))</f>
        <v>0</v>
      </c>
      <c r="IT89" s="40">
        <f>IF(IT$7="",0,IF(IT$1=MAX($1:$1),$R67-SUM($T89:IS89),IF(IT$1=1,SUMIFS(67:67,$1:$1,"&gt;="&amp;1,$1:$1,"&lt;="&amp;INT(-$N89/30))+(-$N89/30-INT(-$N89/30))*SUMIFS(67:67,$1:$1,INT(-$N89/30)+1),0)+(-$N89/30-INT(-$N89/30))*SUMIFS(67:67,$1:$1,IT$1+INT(-$N89/30)+1)+(INT(-$N89/30)+1--$N89/30)*SUMIFS(67:67,$1:$1,IT$1+INT(-$N89/30))))</f>
        <v>0</v>
      </c>
      <c r="IU89" s="40">
        <f>IF(IU$7="",0,IF(IU$1=MAX($1:$1),$R67-SUM($T89:IT89),IF(IU$1=1,SUMIFS(67:67,$1:$1,"&gt;="&amp;1,$1:$1,"&lt;="&amp;INT(-$N89/30))+(-$N89/30-INT(-$N89/30))*SUMIFS(67:67,$1:$1,INT(-$N89/30)+1),0)+(-$N89/30-INT(-$N89/30))*SUMIFS(67:67,$1:$1,IU$1+INT(-$N89/30)+1)+(INT(-$N89/30)+1--$N89/30)*SUMIFS(67:67,$1:$1,IU$1+INT(-$N89/30))))</f>
        <v>0</v>
      </c>
      <c r="IV89" s="40">
        <f>IF(IV$7="",0,IF(IV$1=MAX($1:$1),$R67-SUM($T89:IU89),IF(IV$1=1,SUMIFS(67:67,$1:$1,"&gt;="&amp;1,$1:$1,"&lt;="&amp;INT(-$N89/30))+(-$N89/30-INT(-$N89/30))*SUMIFS(67:67,$1:$1,INT(-$N89/30)+1),0)+(-$N89/30-INT(-$N89/30))*SUMIFS(67:67,$1:$1,IV$1+INT(-$N89/30)+1)+(INT(-$N89/30)+1--$N89/30)*SUMIFS(67:67,$1:$1,IV$1+INT(-$N89/30))))</f>
        <v>0</v>
      </c>
      <c r="IW89" s="40">
        <f>IF(IW$7="",0,IF(IW$1=MAX($1:$1),$R67-SUM($T89:IV89),IF(IW$1=1,SUMIFS(67:67,$1:$1,"&gt;="&amp;1,$1:$1,"&lt;="&amp;INT(-$N89/30))+(-$N89/30-INT(-$N89/30))*SUMIFS(67:67,$1:$1,INT(-$N89/30)+1),0)+(-$N89/30-INT(-$N89/30))*SUMIFS(67:67,$1:$1,IW$1+INT(-$N89/30)+1)+(INT(-$N89/30)+1--$N89/30)*SUMIFS(67:67,$1:$1,IW$1+INT(-$N89/30))))</f>
        <v>0</v>
      </c>
      <c r="IX89" s="40">
        <f>IF(IX$7="",0,IF(IX$1=MAX($1:$1),$R67-SUM($T89:IW89),IF(IX$1=1,SUMIFS(67:67,$1:$1,"&gt;="&amp;1,$1:$1,"&lt;="&amp;INT(-$N89/30))+(-$N89/30-INT(-$N89/30))*SUMIFS(67:67,$1:$1,INT(-$N89/30)+1),0)+(-$N89/30-INT(-$N89/30))*SUMIFS(67:67,$1:$1,IX$1+INT(-$N89/30)+1)+(INT(-$N89/30)+1--$N89/30)*SUMIFS(67:67,$1:$1,IX$1+INT(-$N89/30))))</f>
        <v>0</v>
      </c>
      <c r="IY89" s="40">
        <f>IF(IY$7="",0,IF(IY$1=MAX($1:$1),$R67-SUM($T89:IX89),IF(IY$1=1,SUMIFS(67:67,$1:$1,"&gt;="&amp;1,$1:$1,"&lt;="&amp;INT(-$N89/30))+(-$N89/30-INT(-$N89/30))*SUMIFS(67:67,$1:$1,INT(-$N89/30)+1),0)+(-$N89/30-INT(-$N89/30))*SUMIFS(67:67,$1:$1,IY$1+INT(-$N89/30)+1)+(INT(-$N89/30)+1--$N89/30)*SUMIFS(67:67,$1:$1,IY$1+INT(-$N89/30))))</f>
        <v>0</v>
      </c>
      <c r="IZ89" s="40">
        <f>IF(IZ$7="",0,IF(IZ$1=MAX($1:$1),$R67-SUM($T89:IY89),IF(IZ$1=1,SUMIFS(67:67,$1:$1,"&gt;="&amp;1,$1:$1,"&lt;="&amp;INT(-$N89/30))+(-$N89/30-INT(-$N89/30))*SUMIFS(67:67,$1:$1,INT(-$N89/30)+1),0)+(-$N89/30-INT(-$N89/30))*SUMIFS(67:67,$1:$1,IZ$1+INT(-$N89/30)+1)+(INT(-$N89/30)+1--$N89/30)*SUMIFS(67:67,$1:$1,IZ$1+INT(-$N89/30))))</f>
        <v>0</v>
      </c>
      <c r="JA89" s="40">
        <f>IF(JA$7="",0,IF(JA$1=MAX($1:$1),$R67-SUM($T89:IZ89),IF(JA$1=1,SUMIFS(67:67,$1:$1,"&gt;="&amp;1,$1:$1,"&lt;="&amp;INT(-$N89/30))+(-$N89/30-INT(-$N89/30))*SUMIFS(67:67,$1:$1,INT(-$N89/30)+1),0)+(-$N89/30-INT(-$N89/30))*SUMIFS(67:67,$1:$1,JA$1+INT(-$N89/30)+1)+(INT(-$N89/30)+1--$N89/30)*SUMIFS(67:67,$1:$1,JA$1+INT(-$N89/30))))</f>
        <v>0</v>
      </c>
      <c r="JB89" s="40">
        <f>IF(JB$7="",0,IF(JB$1=MAX($1:$1),$R67-SUM($T89:JA89),IF(JB$1=1,SUMIFS(67:67,$1:$1,"&gt;="&amp;1,$1:$1,"&lt;="&amp;INT(-$N89/30))+(-$N89/30-INT(-$N89/30))*SUMIFS(67:67,$1:$1,INT(-$N89/30)+1),0)+(-$N89/30-INT(-$N89/30))*SUMIFS(67:67,$1:$1,JB$1+INT(-$N89/30)+1)+(INT(-$N89/30)+1--$N89/30)*SUMIFS(67:67,$1:$1,JB$1+INT(-$N89/30))))</f>
        <v>0</v>
      </c>
      <c r="JC89" s="40">
        <f>IF(JC$7="",0,IF(JC$1=MAX($1:$1),$R67-SUM($T89:JB89),IF(JC$1=1,SUMIFS(67:67,$1:$1,"&gt;="&amp;1,$1:$1,"&lt;="&amp;INT(-$N89/30))+(-$N89/30-INT(-$N89/30))*SUMIFS(67:67,$1:$1,INT(-$N89/30)+1),0)+(-$N89/30-INT(-$N89/30))*SUMIFS(67:67,$1:$1,JC$1+INT(-$N89/30)+1)+(INT(-$N89/30)+1--$N89/30)*SUMIFS(67:67,$1:$1,JC$1+INT(-$N89/30))))</f>
        <v>0</v>
      </c>
      <c r="JD89" s="40">
        <f>IF(JD$7="",0,IF(JD$1=MAX($1:$1),$R67-SUM($T89:JC89),IF(JD$1=1,SUMIFS(67:67,$1:$1,"&gt;="&amp;1,$1:$1,"&lt;="&amp;INT(-$N89/30))+(-$N89/30-INT(-$N89/30))*SUMIFS(67:67,$1:$1,INT(-$N89/30)+1),0)+(-$N89/30-INT(-$N89/30))*SUMIFS(67:67,$1:$1,JD$1+INT(-$N89/30)+1)+(INT(-$N89/30)+1--$N89/30)*SUMIFS(67:67,$1:$1,JD$1+INT(-$N89/30))))</f>
        <v>0</v>
      </c>
      <c r="JE89" s="40">
        <f>IF(JE$7="",0,IF(JE$1=MAX($1:$1),$R67-SUM($T89:JD89),IF(JE$1=1,SUMIFS(67:67,$1:$1,"&gt;="&amp;1,$1:$1,"&lt;="&amp;INT(-$N89/30))+(-$N89/30-INT(-$N89/30))*SUMIFS(67:67,$1:$1,INT(-$N89/30)+1),0)+(-$N89/30-INT(-$N89/30))*SUMIFS(67:67,$1:$1,JE$1+INT(-$N89/30)+1)+(INT(-$N89/30)+1--$N89/30)*SUMIFS(67:67,$1:$1,JE$1+INT(-$N89/30))))</f>
        <v>0</v>
      </c>
      <c r="JF89" s="40">
        <f>IF(JF$7="",0,IF(JF$1=MAX($1:$1),$R67-SUM($T89:JE89),IF(JF$1=1,SUMIFS(67:67,$1:$1,"&gt;="&amp;1,$1:$1,"&lt;="&amp;INT(-$N89/30))+(-$N89/30-INT(-$N89/30))*SUMIFS(67:67,$1:$1,INT(-$N89/30)+1),0)+(-$N89/30-INT(-$N89/30))*SUMIFS(67:67,$1:$1,JF$1+INT(-$N89/30)+1)+(INT(-$N89/30)+1--$N89/30)*SUMIFS(67:67,$1:$1,JF$1+INT(-$N89/30))))</f>
        <v>0</v>
      </c>
      <c r="JG89" s="40">
        <f>IF(JG$7="",0,IF(JG$1=MAX($1:$1),$R67-SUM($T89:JF89),IF(JG$1=1,SUMIFS(67:67,$1:$1,"&gt;="&amp;1,$1:$1,"&lt;="&amp;INT(-$N89/30))+(-$N89/30-INT(-$N89/30))*SUMIFS(67:67,$1:$1,INT(-$N89/30)+1),0)+(-$N89/30-INT(-$N89/30))*SUMIFS(67:67,$1:$1,JG$1+INT(-$N89/30)+1)+(INT(-$N89/30)+1--$N89/30)*SUMIFS(67:67,$1:$1,JG$1+INT(-$N89/30))))</f>
        <v>0</v>
      </c>
      <c r="JH89" s="40">
        <f>IF(JH$7="",0,IF(JH$1=MAX($1:$1),$R67-SUM($T89:JG89),IF(JH$1=1,SUMIFS(67:67,$1:$1,"&gt;="&amp;1,$1:$1,"&lt;="&amp;INT(-$N89/30))+(-$N89/30-INT(-$N89/30))*SUMIFS(67:67,$1:$1,INT(-$N89/30)+1),0)+(-$N89/30-INT(-$N89/30))*SUMIFS(67:67,$1:$1,JH$1+INT(-$N89/30)+1)+(INT(-$N89/30)+1--$N89/30)*SUMIFS(67:67,$1:$1,JH$1+INT(-$N89/30))))</f>
        <v>0</v>
      </c>
      <c r="JI89" s="40">
        <f>IF(JI$7="",0,IF(JI$1=MAX($1:$1),$R67-SUM($T89:JH89),IF(JI$1=1,SUMIFS(67:67,$1:$1,"&gt;="&amp;1,$1:$1,"&lt;="&amp;INT(-$N89/30))+(-$N89/30-INT(-$N89/30))*SUMIFS(67:67,$1:$1,INT(-$N89/30)+1),0)+(-$N89/30-INT(-$N89/30))*SUMIFS(67:67,$1:$1,JI$1+INT(-$N89/30)+1)+(INT(-$N89/30)+1--$N89/30)*SUMIFS(67:67,$1:$1,JI$1+INT(-$N89/30))))</f>
        <v>0</v>
      </c>
      <c r="JJ89" s="40">
        <f>IF(JJ$7="",0,IF(JJ$1=MAX($1:$1),$R67-SUM($T89:JI89),IF(JJ$1=1,SUMIFS(67:67,$1:$1,"&gt;="&amp;1,$1:$1,"&lt;="&amp;INT(-$N89/30))+(-$N89/30-INT(-$N89/30))*SUMIFS(67:67,$1:$1,INT(-$N89/30)+1),0)+(-$N89/30-INT(-$N89/30))*SUMIFS(67:67,$1:$1,JJ$1+INT(-$N89/30)+1)+(INT(-$N89/30)+1--$N89/30)*SUMIFS(67:67,$1:$1,JJ$1+INT(-$N89/30))))</f>
        <v>0</v>
      </c>
      <c r="JK89" s="40">
        <f>IF(JK$7="",0,IF(JK$1=MAX($1:$1),$R67-SUM($T89:JJ89),IF(JK$1=1,SUMIFS(67:67,$1:$1,"&gt;="&amp;1,$1:$1,"&lt;="&amp;INT(-$N89/30))+(-$N89/30-INT(-$N89/30))*SUMIFS(67:67,$1:$1,INT(-$N89/30)+1),0)+(-$N89/30-INT(-$N89/30))*SUMIFS(67:67,$1:$1,JK$1+INT(-$N89/30)+1)+(INT(-$N89/30)+1--$N89/30)*SUMIFS(67:67,$1:$1,JK$1+INT(-$N89/30))))</f>
        <v>0</v>
      </c>
      <c r="JL89" s="40">
        <f>IF(JL$7="",0,IF(JL$1=MAX($1:$1),$R67-SUM($T89:JK89),IF(JL$1=1,SUMIFS(67:67,$1:$1,"&gt;="&amp;1,$1:$1,"&lt;="&amp;INT(-$N89/30))+(-$N89/30-INT(-$N89/30))*SUMIFS(67:67,$1:$1,INT(-$N89/30)+1),0)+(-$N89/30-INT(-$N89/30))*SUMIFS(67:67,$1:$1,JL$1+INT(-$N89/30)+1)+(INT(-$N89/30)+1--$N89/30)*SUMIFS(67:67,$1:$1,JL$1+INT(-$N89/30))))</f>
        <v>0</v>
      </c>
      <c r="JM89" s="40">
        <f>IF(JM$7="",0,IF(JM$1=MAX($1:$1),$R67-SUM($T89:JL89),IF(JM$1=1,SUMIFS(67:67,$1:$1,"&gt;="&amp;1,$1:$1,"&lt;="&amp;INT(-$N89/30))+(-$N89/30-INT(-$N89/30))*SUMIFS(67:67,$1:$1,INT(-$N89/30)+1),0)+(-$N89/30-INT(-$N89/30))*SUMIFS(67:67,$1:$1,JM$1+INT(-$N89/30)+1)+(INT(-$N89/30)+1--$N89/30)*SUMIFS(67:67,$1:$1,JM$1+INT(-$N89/30))))</f>
        <v>0</v>
      </c>
      <c r="JN89" s="40">
        <f>IF(JN$7="",0,IF(JN$1=MAX($1:$1),$R67-SUM($T89:JM89),IF(JN$1=1,SUMIFS(67:67,$1:$1,"&gt;="&amp;1,$1:$1,"&lt;="&amp;INT(-$N89/30))+(-$N89/30-INT(-$N89/30))*SUMIFS(67:67,$1:$1,INT(-$N89/30)+1),0)+(-$N89/30-INT(-$N89/30))*SUMIFS(67:67,$1:$1,JN$1+INT(-$N89/30)+1)+(INT(-$N89/30)+1--$N89/30)*SUMIFS(67:67,$1:$1,JN$1+INT(-$N89/30))))</f>
        <v>0</v>
      </c>
      <c r="JO89" s="40">
        <f>IF(JO$7="",0,IF(JO$1=MAX($1:$1),$R67-SUM($T89:JN89),IF(JO$1=1,SUMIFS(67:67,$1:$1,"&gt;="&amp;1,$1:$1,"&lt;="&amp;INT(-$N89/30))+(-$N89/30-INT(-$N89/30))*SUMIFS(67:67,$1:$1,INT(-$N89/30)+1),0)+(-$N89/30-INT(-$N89/30))*SUMIFS(67:67,$1:$1,JO$1+INT(-$N89/30)+1)+(INT(-$N89/30)+1--$N89/30)*SUMIFS(67:67,$1:$1,JO$1+INT(-$N89/30))))</f>
        <v>0</v>
      </c>
      <c r="JP89" s="40">
        <f>IF(JP$7="",0,IF(JP$1=MAX($1:$1),$R67-SUM($T89:JO89),IF(JP$1=1,SUMIFS(67:67,$1:$1,"&gt;="&amp;1,$1:$1,"&lt;="&amp;INT(-$N89/30))+(-$N89/30-INT(-$N89/30))*SUMIFS(67:67,$1:$1,INT(-$N89/30)+1),0)+(-$N89/30-INT(-$N89/30))*SUMIFS(67:67,$1:$1,JP$1+INT(-$N89/30)+1)+(INT(-$N89/30)+1--$N89/30)*SUMIFS(67:67,$1:$1,JP$1+INT(-$N89/30))))</f>
        <v>0</v>
      </c>
      <c r="JQ89" s="40">
        <f>IF(JQ$7="",0,IF(JQ$1=MAX($1:$1),$R67-SUM($T89:JP89),IF(JQ$1=1,SUMIFS(67:67,$1:$1,"&gt;="&amp;1,$1:$1,"&lt;="&amp;INT(-$N89/30))+(-$N89/30-INT(-$N89/30))*SUMIFS(67:67,$1:$1,INT(-$N89/30)+1),0)+(-$N89/30-INT(-$N89/30))*SUMIFS(67:67,$1:$1,JQ$1+INT(-$N89/30)+1)+(INT(-$N89/30)+1--$N89/30)*SUMIFS(67:67,$1:$1,JQ$1+INT(-$N89/30))))</f>
        <v>0</v>
      </c>
      <c r="JR89" s="40">
        <f>IF(JR$7="",0,IF(JR$1=MAX($1:$1),$R67-SUM($T89:JQ89),IF(JR$1=1,SUMIFS(67:67,$1:$1,"&gt;="&amp;1,$1:$1,"&lt;="&amp;INT(-$N89/30))+(-$N89/30-INT(-$N89/30))*SUMIFS(67:67,$1:$1,INT(-$N89/30)+1),0)+(-$N89/30-INT(-$N89/30))*SUMIFS(67:67,$1:$1,JR$1+INT(-$N89/30)+1)+(INT(-$N89/30)+1--$N89/30)*SUMIFS(67:67,$1:$1,JR$1+INT(-$N89/30))))</f>
        <v>0</v>
      </c>
      <c r="JS89" s="40">
        <f>IF(JS$7="",0,IF(JS$1=MAX($1:$1),$R67-SUM($T89:JR89),IF(JS$1=1,SUMIFS(67:67,$1:$1,"&gt;="&amp;1,$1:$1,"&lt;="&amp;INT(-$N89/30))+(-$N89/30-INT(-$N89/30))*SUMIFS(67:67,$1:$1,INT(-$N89/30)+1),0)+(-$N89/30-INT(-$N89/30))*SUMIFS(67:67,$1:$1,JS$1+INT(-$N89/30)+1)+(INT(-$N89/30)+1--$N89/30)*SUMIFS(67:67,$1:$1,JS$1+INT(-$N89/30))))</f>
        <v>0</v>
      </c>
      <c r="JT89" s="40">
        <f>IF(JT$7="",0,IF(JT$1=MAX($1:$1),$R67-SUM($T89:JS89),IF(JT$1=1,SUMIFS(67:67,$1:$1,"&gt;="&amp;1,$1:$1,"&lt;="&amp;INT(-$N89/30))+(-$N89/30-INT(-$N89/30))*SUMIFS(67:67,$1:$1,INT(-$N89/30)+1),0)+(-$N89/30-INT(-$N89/30))*SUMIFS(67:67,$1:$1,JT$1+INT(-$N89/30)+1)+(INT(-$N89/30)+1--$N89/30)*SUMIFS(67:67,$1:$1,JT$1+INT(-$N89/30))))</f>
        <v>0</v>
      </c>
      <c r="JU89" s="40">
        <f>IF(JU$7="",0,IF(JU$1=MAX($1:$1),$R67-SUM($T89:JT89),IF(JU$1=1,SUMIFS(67:67,$1:$1,"&gt;="&amp;1,$1:$1,"&lt;="&amp;INT(-$N89/30))+(-$N89/30-INT(-$N89/30))*SUMIFS(67:67,$1:$1,INT(-$N89/30)+1),0)+(-$N89/30-INT(-$N89/30))*SUMIFS(67:67,$1:$1,JU$1+INT(-$N89/30)+1)+(INT(-$N89/30)+1--$N89/30)*SUMIFS(67:67,$1:$1,JU$1+INT(-$N89/30))))</f>
        <v>0</v>
      </c>
      <c r="JV89" s="40">
        <f>IF(JV$7="",0,IF(JV$1=MAX($1:$1),$R67-SUM($T89:JU89),IF(JV$1=1,SUMIFS(67:67,$1:$1,"&gt;="&amp;1,$1:$1,"&lt;="&amp;INT(-$N89/30))+(-$N89/30-INT(-$N89/30))*SUMIFS(67:67,$1:$1,INT(-$N89/30)+1),0)+(-$N89/30-INT(-$N89/30))*SUMIFS(67:67,$1:$1,JV$1+INT(-$N89/30)+1)+(INT(-$N89/30)+1--$N89/30)*SUMIFS(67:67,$1:$1,JV$1+INT(-$N89/30))))</f>
        <v>0</v>
      </c>
      <c r="JW89" s="40">
        <f>IF(JW$7="",0,IF(JW$1=MAX($1:$1),$R67-SUM($T89:JV89),IF(JW$1=1,SUMIFS(67:67,$1:$1,"&gt;="&amp;1,$1:$1,"&lt;="&amp;INT(-$N89/30))+(-$N89/30-INT(-$N89/30))*SUMIFS(67:67,$1:$1,INT(-$N89/30)+1),0)+(-$N89/30-INT(-$N89/30))*SUMIFS(67:67,$1:$1,JW$1+INT(-$N89/30)+1)+(INT(-$N89/30)+1--$N89/30)*SUMIFS(67:67,$1:$1,JW$1+INT(-$N89/30))))</f>
        <v>0</v>
      </c>
      <c r="JX89" s="40">
        <f>IF(JX$7="",0,IF(JX$1=MAX($1:$1),$R67-SUM($T89:JW89),IF(JX$1=1,SUMIFS(67:67,$1:$1,"&gt;="&amp;1,$1:$1,"&lt;="&amp;INT(-$N89/30))+(-$N89/30-INT(-$N89/30))*SUMIFS(67:67,$1:$1,INT(-$N89/30)+1),0)+(-$N89/30-INT(-$N89/30))*SUMIFS(67:67,$1:$1,JX$1+INT(-$N89/30)+1)+(INT(-$N89/30)+1--$N89/30)*SUMIFS(67:67,$1:$1,JX$1+INT(-$N89/30))))</f>
        <v>0</v>
      </c>
      <c r="JY89" s="40">
        <f>IF(JY$7="",0,IF(JY$1=MAX($1:$1),$R67-SUM($T89:JX89),IF(JY$1=1,SUMIFS(67:67,$1:$1,"&gt;="&amp;1,$1:$1,"&lt;="&amp;INT(-$N89/30))+(-$N89/30-INT(-$N89/30))*SUMIFS(67:67,$1:$1,INT(-$N89/30)+1),0)+(-$N89/30-INT(-$N89/30))*SUMIFS(67:67,$1:$1,JY$1+INT(-$N89/30)+1)+(INT(-$N89/30)+1--$N89/30)*SUMIFS(67:67,$1:$1,JY$1+INT(-$N89/30))))</f>
        <v>0</v>
      </c>
      <c r="JZ89" s="40">
        <f>IF(JZ$7="",0,IF(JZ$1=MAX($1:$1),$R67-SUM($T89:JY89),IF(JZ$1=1,SUMIFS(67:67,$1:$1,"&gt;="&amp;1,$1:$1,"&lt;="&amp;INT(-$N89/30))+(-$N89/30-INT(-$N89/30))*SUMIFS(67:67,$1:$1,INT(-$N89/30)+1),0)+(-$N89/30-INT(-$N89/30))*SUMIFS(67:67,$1:$1,JZ$1+INT(-$N89/30)+1)+(INT(-$N89/30)+1--$N89/30)*SUMIFS(67:67,$1:$1,JZ$1+INT(-$N89/30))))</f>
        <v>0</v>
      </c>
      <c r="KA89" s="40">
        <f>IF(KA$7="",0,IF(KA$1=MAX($1:$1),$R67-SUM($T89:JZ89),IF(KA$1=1,SUMIFS(67:67,$1:$1,"&gt;="&amp;1,$1:$1,"&lt;="&amp;INT(-$N89/30))+(-$N89/30-INT(-$N89/30))*SUMIFS(67:67,$1:$1,INT(-$N89/30)+1),0)+(-$N89/30-INT(-$N89/30))*SUMIFS(67:67,$1:$1,KA$1+INT(-$N89/30)+1)+(INT(-$N89/30)+1--$N89/30)*SUMIFS(67:67,$1:$1,KA$1+INT(-$N89/30))))</f>
        <v>0</v>
      </c>
      <c r="KB89" s="40">
        <f>IF(KB$7="",0,IF(KB$1=MAX($1:$1),$R67-SUM($T89:KA89),IF(KB$1=1,SUMIFS(67:67,$1:$1,"&gt;="&amp;1,$1:$1,"&lt;="&amp;INT(-$N89/30))+(-$N89/30-INT(-$N89/30))*SUMIFS(67:67,$1:$1,INT(-$N89/30)+1),0)+(-$N89/30-INT(-$N89/30))*SUMIFS(67:67,$1:$1,KB$1+INT(-$N89/30)+1)+(INT(-$N89/30)+1--$N89/30)*SUMIFS(67:67,$1:$1,KB$1+INT(-$N89/30))))</f>
        <v>0</v>
      </c>
      <c r="KC89" s="40">
        <f>IF(KC$7="",0,IF(KC$1=MAX($1:$1),$R67-SUM($T89:KB89),IF(KC$1=1,SUMIFS(67:67,$1:$1,"&gt;="&amp;1,$1:$1,"&lt;="&amp;INT(-$N89/30))+(-$N89/30-INT(-$N89/30))*SUMIFS(67:67,$1:$1,INT(-$N89/30)+1),0)+(-$N89/30-INT(-$N89/30))*SUMIFS(67:67,$1:$1,KC$1+INT(-$N89/30)+1)+(INT(-$N89/30)+1--$N89/30)*SUMIFS(67:67,$1:$1,KC$1+INT(-$N89/30))))</f>
        <v>0</v>
      </c>
      <c r="KD89" s="40">
        <f>IF(KD$7="",0,IF(KD$1=MAX($1:$1),$R67-SUM($T89:KC89),IF(KD$1=1,SUMIFS(67:67,$1:$1,"&gt;="&amp;1,$1:$1,"&lt;="&amp;INT(-$N89/30))+(-$N89/30-INT(-$N89/30))*SUMIFS(67:67,$1:$1,INT(-$N89/30)+1),0)+(-$N89/30-INT(-$N89/30))*SUMIFS(67:67,$1:$1,KD$1+INT(-$N89/30)+1)+(INT(-$N89/30)+1--$N89/30)*SUMIFS(67:67,$1:$1,KD$1+INT(-$N89/30))))</f>
        <v>0</v>
      </c>
      <c r="KE89" s="40">
        <f>IF(KE$7="",0,IF(KE$1=MAX($1:$1),$R67-SUM($T89:KD89),IF(KE$1=1,SUMIFS(67:67,$1:$1,"&gt;="&amp;1,$1:$1,"&lt;="&amp;INT(-$N89/30))+(-$N89/30-INT(-$N89/30))*SUMIFS(67:67,$1:$1,INT(-$N89/30)+1),0)+(-$N89/30-INT(-$N89/30))*SUMIFS(67:67,$1:$1,KE$1+INT(-$N89/30)+1)+(INT(-$N89/30)+1--$N89/30)*SUMIFS(67:67,$1:$1,KE$1+INT(-$N89/30))))</f>
        <v>0</v>
      </c>
      <c r="KF89" s="40">
        <f>IF(KF$7="",0,IF(KF$1=MAX($1:$1),$R67-SUM($T89:KE89),IF(KF$1=1,SUMIFS(67:67,$1:$1,"&gt;="&amp;1,$1:$1,"&lt;="&amp;INT(-$N89/30))+(-$N89/30-INT(-$N89/30))*SUMIFS(67:67,$1:$1,INT(-$N89/30)+1),0)+(-$N89/30-INT(-$N89/30))*SUMIFS(67:67,$1:$1,KF$1+INT(-$N89/30)+1)+(INT(-$N89/30)+1--$N89/30)*SUMIFS(67:67,$1:$1,KF$1+INT(-$N89/30))))</f>
        <v>0</v>
      </c>
      <c r="KG89" s="40">
        <f>IF(KG$7="",0,IF(KG$1=MAX($1:$1),$R67-SUM($T89:KF89),IF(KG$1=1,SUMIFS(67:67,$1:$1,"&gt;="&amp;1,$1:$1,"&lt;="&amp;INT(-$N89/30))+(-$N89/30-INT(-$N89/30))*SUMIFS(67:67,$1:$1,INT(-$N89/30)+1),0)+(-$N89/30-INT(-$N89/30))*SUMIFS(67:67,$1:$1,KG$1+INT(-$N89/30)+1)+(INT(-$N89/30)+1--$N89/30)*SUMIFS(67:67,$1:$1,KG$1+INT(-$N89/30))))</f>
        <v>0</v>
      </c>
      <c r="KH89" s="40">
        <f>IF(KH$7="",0,IF(KH$1=MAX($1:$1),$R67-SUM($T89:KG89),IF(KH$1=1,SUMIFS(67:67,$1:$1,"&gt;="&amp;1,$1:$1,"&lt;="&amp;INT(-$N89/30))+(-$N89/30-INT(-$N89/30))*SUMIFS(67:67,$1:$1,INT(-$N89/30)+1),0)+(-$N89/30-INT(-$N89/30))*SUMIFS(67:67,$1:$1,KH$1+INT(-$N89/30)+1)+(INT(-$N89/30)+1--$N89/30)*SUMIFS(67:67,$1:$1,KH$1+INT(-$N89/30))))</f>
        <v>0</v>
      </c>
      <c r="KI89" s="40">
        <f>IF(KI$7="",0,IF(KI$1=MAX($1:$1),$R67-SUM($T89:KH89),IF(KI$1=1,SUMIFS(67:67,$1:$1,"&gt;="&amp;1,$1:$1,"&lt;="&amp;INT(-$N89/30))+(-$N89/30-INT(-$N89/30))*SUMIFS(67:67,$1:$1,INT(-$N89/30)+1),0)+(-$N89/30-INT(-$N89/30))*SUMIFS(67:67,$1:$1,KI$1+INT(-$N89/30)+1)+(INT(-$N89/30)+1--$N89/30)*SUMIFS(67:67,$1:$1,KI$1+INT(-$N89/30))))</f>
        <v>0</v>
      </c>
      <c r="KJ89" s="40">
        <f>IF(KJ$7="",0,IF(KJ$1=MAX($1:$1),$R67-SUM($T89:KI89),IF(KJ$1=1,SUMIFS(67:67,$1:$1,"&gt;="&amp;1,$1:$1,"&lt;="&amp;INT(-$N89/30))+(-$N89/30-INT(-$N89/30))*SUMIFS(67:67,$1:$1,INT(-$N89/30)+1),0)+(-$N89/30-INT(-$N89/30))*SUMIFS(67:67,$1:$1,KJ$1+INT(-$N89/30)+1)+(INT(-$N89/30)+1--$N89/30)*SUMIFS(67:67,$1:$1,KJ$1+INT(-$N89/30))))</f>
        <v>0</v>
      </c>
      <c r="KK89" s="40">
        <f>IF(KK$7="",0,IF(KK$1=MAX($1:$1),$R67-SUM($T89:KJ89),IF(KK$1=1,SUMIFS(67:67,$1:$1,"&gt;="&amp;1,$1:$1,"&lt;="&amp;INT(-$N89/30))+(-$N89/30-INT(-$N89/30))*SUMIFS(67:67,$1:$1,INT(-$N89/30)+1),0)+(-$N89/30-INT(-$N89/30))*SUMIFS(67:67,$1:$1,KK$1+INT(-$N89/30)+1)+(INT(-$N89/30)+1--$N89/30)*SUMIFS(67:67,$1:$1,KK$1+INT(-$N89/30))))</f>
        <v>0</v>
      </c>
      <c r="KL89" s="40">
        <f>IF(KL$7="",0,IF(KL$1=MAX($1:$1),$R67-SUM($T89:KK89),IF(KL$1=1,SUMIFS(67:67,$1:$1,"&gt;="&amp;1,$1:$1,"&lt;="&amp;INT(-$N89/30))+(-$N89/30-INT(-$N89/30))*SUMIFS(67:67,$1:$1,INT(-$N89/30)+1),0)+(-$N89/30-INT(-$N89/30))*SUMIFS(67:67,$1:$1,KL$1+INT(-$N89/30)+1)+(INT(-$N89/30)+1--$N89/30)*SUMIFS(67:67,$1:$1,KL$1+INT(-$N89/30))))</f>
        <v>0</v>
      </c>
      <c r="KM89" s="40">
        <f>IF(KM$7="",0,IF(KM$1=MAX($1:$1),$R67-SUM($T89:KL89),IF(KM$1=1,SUMIFS(67:67,$1:$1,"&gt;="&amp;1,$1:$1,"&lt;="&amp;INT(-$N89/30))+(-$N89/30-INT(-$N89/30))*SUMIFS(67:67,$1:$1,INT(-$N89/30)+1),0)+(-$N89/30-INT(-$N89/30))*SUMIFS(67:67,$1:$1,KM$1+INT(-$N89/30)+1)+(INT(-$N89/30)+1--$N89/30)*SUMIFS(67:67,$1:$1,KM$1+INT(-$N89/30))))</f>
        <v>0</v>
      </c>
      <c r="KN89" s="40">
        <f>IF(KN$7="",0,IF(KN$1=MAX($1:$1),$R67-SUM($T89:KM89),IF(KN$1=1,SUMIFS(67:67,$1:$1,"&gt;="&amp;1,$1:$1,"&lt;="&amp;INT(-$N89/30))+(-$N89/30-INT(-$N89/30))*SUMIFS(67:67,$1:$1,INT(-$N89/30)+1),0)+(-$N89/30-INT(-$N89/30))*SUMIFS(67:67,$1:$1,KN$1+INT(-$N89/30)+1)+(INT(-$N89/30)+1--$N89/30)*SUMIFS(67:67,$1:$1,KN$1+INT(-$N89/30))))</f>
        <v>0</v>
      </c>
      <c r="KO89" s="40">
        <f>IF(KO$7="",0,IF(KO$1=MAX($1:$1),$R67-SUM($T89:KN89),IF(KO$1=1,SUMIFS(67:67,$1:$1,"&gt;="&amp;1,$1:$1,"&lt;="&amp;INT(-$N89/30))+(-$N89/30-INT(-$N89/30))*SUMIFS(67:67,$1:$1,INT(-$N89/30)+1),0)+(-$N89/30-INT(-$N89/30))*SUMIFS(67:67,$1:$1,KO$1+INT(-$N89/30)+1)+(INT(-$N89/30)+1--$N89/30)*SUMIFS(67:67,$1:$1,KO$1+INT(-$N89/30))))</f>
        <v>0</v>
      </c>
      <c r="KP89" s="40">
        <f>IF(KP$7="",0,IF(KP$1=MAX($1:$1),$R67-SUM($T89:KO89),IF(KP$1=1,SUMIFS(67:67,$1:$1,"&gt;="&amp;1,$1:$1,"&lt;="&amp;INT(-$N89/30))+(-$N89/30-INT(-$N89/30))*SUMIFS(67:67,$1:$1,INT(-$N89/30)+1),0)+(-$N89/30-INT(-$N89/30))*SUMIFS(67:67,$1:$1,KP$1+INT(-$N89/30)+1)+(INT(-$N89/30)+1--$N89/30)*SUMIFS(67:67,$1:$1,KP$1+INT(-$N89/30))))</f>
        <v>0</v>
      </c>
      <c r="KQ89" s="40">
        <f>IF(KQ$7="",0,IF(KQ$1=MAX($1:$1),$R67-SUM($T89:KP89),IF(KQ$1=1,SUMIFS(67:67,$1:$1,"&gt;="&amp;1,$1:$1,"&lt;="&amp;INT(-$N89/30))+(-$N89/30-INT(-$N89/30))*SUMIFS(67:67,$1:$1,INT(-$N89/30)+1),0)+(-$N89/30-INT(-$N89/30))*SUMIFS(67:67,$1:$1,KQ$1+INT(-$N89/30)+1)+(INT(-$N89/30)+1--$N89/30)*SUMIFS(67:67,$1:$1,KQ$1+INT(-$N89/30))))</f>
        <v>0</v>
      </c>
      <c r="KR89" s="40">
        <f>IF(KR$7="",0,IF(KR$1=MAX($1:$1),$R67-SUM($T89:KQ89),IF(KR$1=1,SUMIFS(67:67,$1:$1,"&gt;="&amp;1,$1:$1,"&lt;="&amp;INT(-$N89/30))+(-$N89/30-INT(-$N89/30))*SUMIFS(67:67,$1:$1,INT(-$N89/30)+1),0)+(-$N89/30-INT(-$N89/30))*SUMIFS(67:67,$1:$1,KR$1+INT(-$N89/30)+1)+(INT(-$N89/30)+1--$N89/30)*SUMIFS(67:67,$1:$1,KR$1+INT(-$N89/30))))</f>
        <v>0</v>
      </c>
      <c r="KS89" s="40">
        <f>IF(KS$7="",0,IF(KS$1=MAX($1:$1),$R67-SUM($T89:KR89),IF(KS$1=1,SUMIFS(67:67,$1:$1,"&gt;="&amp;1,$1:$1,"&lt;="&amp;INT(-$N89/30))+(-$N89/30-INT(-$N89/30))*SUMIFS(67:67,$1:$1,INT(-$N89/30)+1),0)+(-$N89/30-INT(-$N89/30))*SUMIFS(67:67,$1:$1,KS$1+INT(-$N89/30)+1)+(INT(-$N89/30)+1--$N89/30)*SUMIFS(67:67,$1:$1,KS$1+INT(-$N89/30))))</f>
        <v>0</v>
      </c>
      <c r="KT89" s="40">
        <f>IF(KT$7="",0,IF(KT$1=MAX($1:$1),$R67-SUM($T89:KS89),IF(KT$1=1,SUMIFS(67:67,$1:$1,"&gt;="&amp;1,$1:$1,"&lt;="&amp;INT(-$N89/30))+(-$N89/30-INT(-$N89/30))*SUMIFS(67:67,$1:$1,INT(-$N89/30)+1),0)+(-$N89/30-INT(-$N89/30))*SUMIFS(67:67,$1:$1,KT$1+INT(-$N89/30)+1)+(INT(-$N89/30)+1--$N89/30)*SUMIFS(67:67,$1:$1,KT$1+INT(-$N89/30))))</f>
        <v>0</v>
      </c>
      <c r="KU89" s="40">
        <f>IF(KU$7="",0,IF(KU$1=MAX($1:$1),$R67-SUM($T89:KT89),IF(KU$1=1,SUMIFS(67:67,$1:$1,"&gt;="&amp;1,$1:$1,"&lt;="&amp;INT(-$N89/30))+(-$N89/30-INT(-$N89/30))*SUMIFS(67:67,$1:$1,INT(-$N89/30)+1),0)+(-$N89/30-INT(-$N89/30))*SUMIFS(67:67,$1:$1,KU$1+INT(-$N89/30)+1)+(INT(-$N89/30)+1--$N89/30)*SUMIFS(67:67,$1:$1,KU$1+INT(-$N89/30))))</f>
        <v>0</v>
      </c>
      <c r="KV89" s="40">
        <f>IF(KV$7="",0,IF(KV$1=MAX($1:$1),$R67-SUM($T89:KU89),IF(KV$1=1,SUMIFS(67:67,$1:$1,"&gt;="&amp;1,$1:$1,"&lt;="&amp;INT(-$N89/30))+(-$N89/30-INT(-$N89/30))*SUMIFS(67:67,$1:$1,INT(-$N89/30)+1),0)+(-$N89/30-INT(-$N89/30))*SUMIFS(67:67,$1:$1,KV$1+INT(-$N89/30)+1)+(INT(-$N89/30)+1--$N89/30)*SUMIFS(67:67,$1:$1,KV$1+INT(-$N89/30))))</f>
        <v>0</v>
      </c>
      <c r="KW89" s="1"/>
      <c r="KX89" s="1"/>
    </row>
    <row r="90" spans="1:310" x14ac:dyDescent="0.25">
      <c r="A90" s="1"/>
      <c r="B90" s="79"/>
      <c r="C90" s="79"/>
      <c r="D90" s="79"/>
      <c r="E90" s="1" t="str">
        <f>E87</f>
        <v>поступление денежных средств от продажи услуг</v>
      </c>
      <c r="F90" s="1"/>
      <c r="G90" s="1"/>
      <c r="H90" s="11" t="str">
        <f t="shared" si="351"/>
        <v>руб.</v>
      </c>
      <c r="I90" s="1"/>
      <c r="J90" s="1"/>
      <c r="K90" s="1" t="str">
        <f>справочники!$U$15</f>
        <v>непостоянные-30сотрудников</v>
      </c>
      <c r="L90" s="1"/>
      <c r="M90" s="5"/>
      <c r="N90" s="40">
        <f>условия!W112</f>
        <v>40</v>
      </c>
      <c r="O90" s="19"/>
      <c r="P90" s="1"/>
      <c r="Q90" s="1"/>
      <c r="R90" s="40">
        <f>SUMIFS($T90:$KW90,$T$1:$KW$1,"&gt;="&amp;1,$T$1:$KW$1,"&lt;="&amp;MAX($1:$1))</f>
        <v>49816375.000000015</v>
      </c>
      <c r="S90" s="1"/>
      <c r="T90" s="1"/>
      <c r="U90" s="40">
        <f>IF(U$7="",0,IF(U$1=MAX($1:$1),$R68-SUM($T90:T90),IF(U$1=1,SUMIFS(68:68,$1:$1,"&gt;="&amp;1,$1:$1,"&lt;="&amp;INT(-$N90/30))+(-$N90/30-INT(-$N90/30))*SUMIFS(68:68,$1:$1,INT(-$N90/30)+1),0)+(-$N90/30-INT(-$N90/30))*SUMIFS(68:68,$1:$1,U$1+INT(-$N90/30)+1)+(INT(-$N90/30)+1--$N90/30)*SUMIFS(68:68,$1:$1,U$1+INT(-$N90/30))))</f>
        <v>0</v>
      </c>
      <c r="V90" s="40">
        <f>IF(V$7="",0,IF(V$1=MAX($1:$1),$R68-SUM($T90:U90),IF(V$1=1,SUMIFS(68:68,$1:$1,"&gt;="&amp;1,$1:$1,"&lt;="&amp;INT(-$N90/30))+(-$N90/30-INT(-$N90/30))*SUMIFS(68:68,$1:$1,INT(-$N90/30)+1),0)+(-$N90/30-INT(-$N90/30))*SUMIFS(68:68,$1:$1,V$1+INT(-$N90/30)+1)+(INT(-$N90/30)+1--$N90/30)*SUMIFS(68:68,$1:$1,V$1+INT(-$N90/30))))</f>
        <v>70243.055555555824</v>
      </c>
      <c r="W90" s="40">
        <f>IF(W$7="",0,IF(W$1=MAX($1:$1),$R68-SUM($T90:V90),IF(W$1=1,SUMIFS(68:68,$1:$1,"&gt;="&amp;1,$1:$1,"&lt;="&amp;INT(-$N90/30))+(-$N90/30-INT(-$N90/30))*SUMIFS(68:68,$1:$1,INT(-$N90/30)+1),0)+(-$N90/30-INT(-$N90/30))*SUMIFS(68:68,$1:$1,W$1+INT(-$N90/30)+1)+(INT(-$N90/30)+1--$N90/30)*SUMIFS(68:68,$1:$1,W$1+INT(-$N90/30))))</f>
        <v>179621.52777777822</v>
      </c>
      <c r="X90" s="40">
        <f>IF(X$7="",0,IF(X$1=MAX($1:$1),$R68-SUM($T90:W90),IF(X$1=1,SUMIFS(68:68,$1:$1,"&gt;="&amp;1,$1:$1,"&lt;="&amp;INT(-$N90/30))+(-$N90/30-INT(-$N90/30))*SUMIFS(68:68,$1:$1,INT(-$N90/30)+1),0)+(-$N90/30-INT(-$N90/30))*SUMIFS(68:68,$1:$1,X$1+INT(-$N90/30)+1)+(INT(-$N90/30)+1--$N90/30)*SUMIFS(68:68,$1:$1,X$1+INT(-$N90/30))))</f>
        <v>295020.83333333384</v>
      </c>
      <c r="Y90" s="40">
        <f>IF(Y$7="",0,IF(Y$1=MAX($1:$1),$R68-SUM($T90:X90),IF(Y$1=1,SUMIFS(68:68,$1:$1,"&gt;="&amp;1,$1:$1,"&lt;="&amp;INT(-$N90/30))+(-$N90/30-INT(-$N90/30))*SUMIFS(68:68,$1:$1,INT(-$N90/30)+1),0)+(-$N90/30-INT(-$N90/30))*SUMIFS(68:68,$1:$1,Y$1+INT(-$N90/30)+1)+(INT(-$N90/30)+1--$N90/30)*SUMIFS(68:68,$1:$1,Y$1+INT(-$N90/30))))</f>
        <v>416440.97222222271</v>
      </c>
      <c r="Z90" s="40">
        <f>IF(Z$7="",0,IF(Z$1=MAX($1:$1),$R68-SUM($T90:Y90),IF(Z$1=1,SUMIFS(68:68,$1:$1,"&gt;="&amp;1,$1:$1,"&lt;="&amp;INT(-$N90/30))+(-$N90/30-INT(-$N90/30))*SUMIFS(68:68,$1:$1,INT(-$N90/30)+1),0)+(-$N90/30-INT(-$N90/30))*SUMIFS(68:68,$1:$1,Z$1+INT(-$N90/30)+1)+(INT(-$N90/30)+1--$N90/30)*SUMIFS(68:68,$1:$1,Z$1+INT(-$N90/30))))</f>
        <v>543881.94444444496</v>
      </c>
      <c r="AA90" s="40">
        <f>IF(AA$7="",0,IF(AA$1=MAX($1:$1),$R68-SUM($T90:Z90),IF(AA$1=1,SUMIFS(68:68,$1:$1,"&gt;="&amp;1,$1:$1,"&lt;="&amp;INT(-$N90/30))+(-$N90/30-INT(-$N90/30))*SUMIFS(68:68,$1:$1,INT(-$N90/30)+1),0)+(-$N90/30-INT(-$N90/30))*SUMIFS(68:68,$1:$1,AA$1+INT(-$N90/30)+1)+(INT(-$N90/30)+1--$N90/30)*SUMIFS(68:68,$1:$1,AA$1+INT(-$N90/30))))</f>
        <v>677343.75000000058</v>
      </c>
      <c r="AB90" s="40">
        <f>IF(AB$7="",0,IF(AB$1=MAX($1:$1),$R68-SUM($T90:AA90),IF(AB$1=1,SUMIFS(68:68,$1:$1,"&gt;="&amp;1,$1:$1,"&lt;="&amp;INT(-$N90/30))+(-$N90/30-INT(-$N90/30))*SUMIFS(68:68,$1:$1,INT(-$N90/30)+1),0)+(-$N90/30-INT(-$N90/30))*SUMIFS(68:68,$1:$1,AB$1+INT(-$N90/30)+1)+(INT(-$N90/30)+1--$N90/30)*SUMIFS(68:68,$1:$1,AB$1+INT(-$N90/30))))</f>
        <v>816826.38888888957</v>
      </c>
      <c r="AC90" s="40">
        <f>IF(AC$7="",0,IF(AC$1=MAX($1:$1),$R68-SUM($T90:AB90),IF(AC$1=1,SUMIFS(68:68,$1:$1,"&gt;="&amp;1,$1:$1,"&lt;="&amp;INT(-$N90/30))+(-$N90/30-INT(-$N90/30))*SUMIFS(68:68,$1:$1,INT(-$N90/30)+1),0)+(-$N90/30-INT(-$N90/30))*SUMIFS(68:68,$1:$1,AC$1+INT(-$N90/30)+1)+(INT(-$N90/30)+1--$N90/30)*SUMIFS(68:68,$1:$1,AC$1+INT(-$N90/30))))</f>
        <v>962329.86111111182</v>
      </c>
      <c r="AD90" s="40">
        <f>IF(AD$7="",0,IF(AD$1=MAX($1:$1),$R68-SUM($T90:AC90),IF(AD$1=1,SUMIFS(68:68,$1:$1,"&gt;="&amp;1,$1:$1,"&lt;="&amp;INT(-$N90/30))+(-$N90/30-INT(-$N90/30))*SUMIFS(68:68,$1:$1,INT(-$N90/30)+1),0)+(-$N90/30-INT(-$N90/30))*SUMIFS(68:68,$1:$1,AD$1+INT(-$N90/30)+1)+(INT(-$N90/30)+1--$N90/30)*SUMIFS(68:68,$1:$1,AD$1+INT(-$N90/30))))</f>
        <v>1043611.1111111119</v>
      </c>
      <c r="AE90" s="40">
        <f>IF(AE$7="",0,IF(AE$1=MAX($1:$1),$R68-SUM($T90:AD90),IF(AE$1=1,SUMIFS(68:68,$1:$1,"&gt;="&amp;1,$1:$1,"&lt;="&amp;INT(-$N90/30))+(-$N90/30-INT(-$N90/30))*SUMIFS(68:68,$1:$1,INT(-$N90/30)+1),0)+(-$N90/30-INT(-$N90/30))*SUMIFS(68:68,$1:$1,AE$1+INT(-$N90/30)+1)+(INT(-$N90/30)+1--$N90/30)*SUMIFS(68:68,$1:$1,AE$1+INT(-$N90/30))))</f>
        <v>1091777.7777777785</v>
      </c>
      <c r="AF90" s="40">
        <f>IF(AF$7="",0,IF(AF$1=MAX($1:$1),$R68-SUM($T90:AE90),IF(AF$1=1,SUMIFS(68:68,$1:$1,"&gt;="&amp;1,$1:$1,"&lt;="&amp;INT(-$N90/30))+(-$N90/30-INT(-$N90/30))*SUMIFS(68:68,$1:$1,INT(-$N90/30)+1),0)+(-$N90/30-INT(-$N90/30))*SUMIFS(68:68,$1:$1,AF$1+INT(-$N90/30)+1)+(INT(-$N90/30)+1--$N90/30)*SUMIFS(68:68,$1:$1,AF$1+INT(-$N90/30))))</f>
        <v>1139944.444444445</v>
      </c>
      <c r="AG90" s="40">
        <f>IF(AG$7="",0,IF(AG$1=MAX($1:$1),$R68-SUM($T90:AF90),IF(AG$1=1,SUMIFS(68:68,$1:$1,"&gt;="&amp;1,$1:$1,"&lt;="&amp;INT(-$N90/30))+(-$N90/30-INT(-$N90/30))*SUMIFS(68:68,$1:$1,INT(-$N90/30)+1),0)+(-$N90/30-INT(-$N90/30))*SUMIFS(68:68,$1:$1,AG$1+INT(-$N90/30)+1)+(INT(-$N90/30)+1--$N90/30)*SUMIFS(68:68,$1:$1,AG$1+INT(-$N90/30))))</f>
        <v>1188111.1111111117</v>
      </c>
      <c r="AH90" s="40">
        <f>IF(AH$7="",0,IF(AH$1=MAX($1:$1),$R68-SUM($T90:AG90),IF(AH$1=1,SUMIFS(68:68,$1:$1,"&gt;="&amp;1,$1:$1,"&lt;="&amp;INT(-$N90/30))+(-$N90/30-INT(-$N90/30))*SUMIFS(68:68,$1:$1,INT(-$N90/30)+1),0)+(-$N90/30-INT(-$N90/30))*SUMIFS(68:68,$1:$1,AH$1+INT(-$N90/30)+1)+(INT(-$N90/30)+1--$N90/30)*SUMIFS(68:68,$1:$1,AH$1+INT(-$N90/30))))</f>
        <v>1236277.7777777785</v>
      </c>
      <c r="AI90" s="40">
        <f>IF(AI$7="",0,IF(AI$1=MAX($1:$1),$R68-SUM($T90:AH90),IF(AI$1=1,SUMIFS(68:68,$1:$1,"&gt;="&amp;1,$1:$1,"&lt;="&amp;INT(-$N90/30))+(-$N90/30-INT(-$N90/30))*SUMIFS(68:68,$1:$1,INT(-$N90/30)+1),0)+(-$N90/30-INT(-$N90/30))*SUMIFS(68:68,$1:$1,AI$1+INT(-$N90/30)+1)+(INT(-$N90/30)+1--$N90/30)*SUMIFS(68:68,$1:$1,AI$1+INT(-$N90/30))))</f>
        <v>1284444.4444444452</v>
      </c>
      <c r="AJ90" s="40">
        <f>IF(AJ$7="",0,IF(AJ$1=MAX($1:$1),$R68-SUM($T90:AI90),IF(AJ$1=1,SUMIFS(68:68,$1:$1,"&gt;="&amp;1,$1:$1,"&lt;="&amp;INT(-$N90/30))+(-$N90/30-INT(-$N90/30))*SUMIFS(68:68,$1:$1,INT(-$N90/30)+1),0)+(-$N90/30-INT(-$N90/30))*SUMIFS(68:68,$1:$1,AJ$1+INT(-$N90/30)+1)+(INT(-$N90/30)+1--$N90/30)*SUMIFS(68:68,$1:$1,AJ$1+INT(-$N90/30))))</f>
        <v>1332611.1111111117</v>
      </c>
      <c r="AK90" s="40">
        <f>IF(AK$7="",0,IF(AK$1=MAX($1:$1),$R68-SUM($T90:AJ90),IF(AK$1=1,SUMIFS(68:68,$1:$1,"&gt;="&amp;1,$1:$1,"&lt;="&amp;INT(-$N90/30))+(-$N90/30-INT(-$N90/30))*SUMIFS(68:68,$1:$1,INT(-$N90/30)+1),0)+(-$N90/30-INT(-$N90/30))*SUMIFS(68:68,$1:$1,AK$1+INT(-$N90/30)+1)+(INT(-$N90/30)+1--$N90/30)*SUMIFS(68:68,$1:$1,AK$1+INT(-$N90/30))))</f>
        <v>1380777.7777777785</v>
      </c>
      <c r="AL90" s="40">
        <f>IF(AL$7="",0,IF(AL$1=MAX($1:$1),$R68-SUM($T90:AK90),IF(AL$1=1,SUMIFS(68:68,$1:$1,"&gt;="&amp;1,$1:$1,"&lt;="&amp;INT(-$N90/30))+(-$N90/30-INT(-$N90/30))*SUMIFS(68:68,$1:$1,INT(-$N90/30)+1),0)+(-$N90/30-INT(-$N90/30))*SUMIFS(68:68,$1:$1,AL$1+INT(-$N90/30)+1)+(INT(-$N90/30)+1--$N90/30)*SUMIFS(68:68,$1:$1,AL$1+INT(-$N90/30))))</f>
        <v>1428944.444444445</v>
      </c>
      <c r="AM90" s="40">
        <f>IF(AM$7="",0,IF(AM$1=MAX($1:$1),$R68-SUM($T90:AL90),IF(AM$1=1,SUMIFS(68:68,$1:$1,"&gt;="&amp;1,$1:$1,"&lt;="&amp;INT(-$N90/30))+(-$N90/30-INT(-$N90/30))*SUMIFS(68:68,$1:$1,INT(-$N90/30)+1),0)+(-$N90/30-INT(-$N90/30))*SUMIFS(68:68,$1:$1,AM$1+INT(-$N90/30)+1)+(INT(-$N90/30)+1--$N90/30)*SUMIFS(68:68,$1:$1,AM$1+INT(-$N90/30))))</f>
        <v>1477111.1111111117</v>
      </c>
      <c r="AN90" s="40">
        <f>IF(AN$7="",0,IF(AN$1=MAX($1:$1),$R68-SUM($T90:AM90),IF(AN$1=1,SUMIFS(68:68,$1:$1,"&gt;="&amp;1,$1:$1,"&lt;="&amp;INT(-$N90/30))+(-$N90/30-INT(-$N90/30))*SUMIFS(68:68,$1:$1,INT(-$N90/30)+1),0)+(-$N90/30-INT(-$N90/30))*SUMIFS(68:68,$1:$1,AN$1+INT(-$N90/30)+1)+(INT(-$N90/30)+1--$N90/30)*SUMIFS(68:68,$1:$1,AN$1+INT(-$N90/30))))</f>
        <v>1525277.7777777785</v>
      </c>
      <c r="AO90" s="40">
        <f>IF(AO$7="",0,IF(AO$1=MAX($1:$1),$R68-SUM($T90:AN90),IF(AO$1=1,SUMIFS(68:68,$1:$1,"&gt;="&amp;1,$1:$1,"&lt;="&amp;INT(-$N90/30))+(-$N90/30-INT(-$N90/30))*SUMIFS(68:68,$1:$1,INT(-$N90/30)+1),0)+(-$N90/30-INT(-$N90/30))*SUMIFS(68:68,$1:$1,AO$1+INT(-$N90/30)+1)+(INT(-$N90/30)+1--$N90/30)*SUMIFS(68:68,$1:$1,AO$1+INT(-$N90/30))))</f>
        <v>1573444.444444445</v>
      </c>
      <c r="AP90" s="40">
        <f>IF(AP$7="",0,IF(AP$1=MAX($1:$1),$R68-SUM($T90:AO90),IF(AP$1=1,SUMIFS(68:68,$1:$1,"&gt;="&amp;1,$1:$1,"&lt;="&amp;INT(-$N90/30))+(-$N90/30-INT(-$N90/30))*SUMIFS(68:68,$1:$1,INT(-$N90/30)+1),0)+(-$N90/30-INT(-$N90/30))*SUMIFS(68:68,$1:$1,AP$1+INT(-$N90/30)+1)+(INT(-$N90/30)+1--$N90/30)*SUMIFS(68:68,$1:$1,AP$1+INT(-$N90/30))))</f>
        <v>1621611.1111111115</v>
      </c>
      <c r="AQ90" s="40">
        <f>IF(AQ$7="",0,IF(AQ$1=MAX($1:$1),$R68-SUM($T90:AP90),IF(AQ$1=1,SUMIFS(68:68,$1:$1,"&gt;="&amp;1,$1:$1,"&lt;="&amp;INT(-$N90/30))+(-$N90/30-INT(-$N90/30))*SUMIFS(68:68,$1:$1,INT(-$N90/30)+1),0)+(-$N90/30-INT(-$N90/30))*SUMIFS(68:68,$1:$1,AQ$1+INT(-$N90/30)+1)+(INT(-$N90/30)+1--$N90/30)*SUMIFS(68:68,$1:$1,AQ$1+INT(-$N90/30))))</f>
        <v>1669777.7777777787</v>
      </c>
      <c r="AR90" s="40">
        <f>IF(AR$7="",0,IF(AR$1=MAX($1:$1),$R68-SUM($T90:AQ90),IF(AR$1=1,SUMIFS(68:68,$1:$1,"&gt;="&amp;1,$1:$1,"&lt;="&amp;INT(-$N90/30))+(-$N90/30-INT(-$N90/30))*SUMIFS(68:68,$1:$1,INT(-$N90/30)+1),0)+(-$N90/30-INT(-$N90/30))*SUMIFS(68:68,$1:$1,AR$1+INT(-$N90/30)+1)+(INT(-$N90/30)+1--$N90/30)*SUMIFS(68:68,$1:$1,AR$1+INT(-$N90/30))))</f>
        <v>1717944.4444444454</v>
      </c>
      <c r="AS90" s="40">
        <f>IF(AS$7="",0,IF(AS$1=MAX($1:$1),$R68-SUM($T90:AR90),IF(AS$1=1,SUMIFS(68:68,$1:$1,"&gt;="&amp;1,$1:$1,"&lt;="&amp;INT(-$N90/30))+(-$N90/30-INT(-$N90/30))*SUMIFS(68:68,$1:$1,INT(-$N90/30)+1),0)+(-$N90/30-INT(-$N90/30))*SUMIFS(68:68,$1:$1,AS$1+INT(-$N90/30)+1)+(INT(-$N90/30)+1--$N90/30)*SUMIFS(68:68,$1:$1,AS$1+INT(-$N90/30))))</f>
        <v>1766111.1111111119</v>
      </c>
      <c r="AT90" s="40">
        <f>IF(AT$7="",0,IF(AT$1=MAX($1:$1),$R68-SUM($T90:AS90),IF(AT$1=1,SUMIFS(68:68,$1:$1,"&gt;="&amp;1,$1:$1,"&lt;="&amp;INT(-$N90/30))+(-$N90/30-INT(-$N90/30))*SUMIFS(68:68,$1:$1,INT(-$N90/30)+1),0)+(-$N90/30-INT(-$N90/30))*SUMIFS(68:68,$1:$1,AT$1+INT(-$N90/30)+1)+(INT(-$N90/30)+1--$N90/30)*SUMIFS(68:68,$1:$1,AT$1+INT(-$N90/30))))</f>
        <v>1814277.7777777785</v>
      </c>
      <c r="AU90" s="40">
        <f>IF(AU$7="",0,IF(AU$1=MAX($1:$1),$R68-SUM($T90:AT90),IF(AU$1=1,SUMIFS(68:68,$1:$1,"&gt;="&amp;1,$1:$1,"&lt;="&amp;INT(-$N90/30))+(-$N90/30-INT(-$N90/30))*SUMIFS(68:68,$1:$1,INT(-$N90/30)+1),0)+(-$N90/30-INT(-$N90/30))*SUMIFS(68:68,$1:$1,AU$1+INT(-$N90/30)+1)+(INT(-$N90/30)+1--$N90/30)*SUMIFS(68:68,$1:$1,AU$1+INT(-$N90/30))))</f>
        <v>1862444.444444445</v>
      </c>
      <c r="AV90" s="40">
        <f>IF(AV$7="",0,IF(AV$1=MAX($1:$1),$R68-SUM($T90:AU90),IF(AV$1=1,SUMIFS(68:68,$1:$1,"&gt;="&amp;1,$1:$1,"&lt;="&amp;INT(-$N90/30))+(-$N90/30-INT(-$N90/30))*SUMIFS(68:68,$1:$1,INT(-$N90/30)+1),0)+(-$N90/30-INT(-$N90/30))*SUMIFS(68:68,$1:$1,AV$1+INT(-$N90/30)+1)+(INT(-$N90/30)+1--$N90/30)*SUMIFS(68:68,$1:$1,AV$1+INT(-$N90/30))))</f>
        <v>1910611.1111111115</v>
      </c>
      <c r="AW90" s="40">
        <f>IF(AW$7="",0,IF(AW$1=MAX($1:$1),$R68-SUM($T90:AV90),IF(AW$1=1,SUMIFS(68:68,$1:$1,"&gt;="&amp;1,$1:$1,"&lt;="&amp;INT(-$N90/30))+(-$N90/30-INT(-$N90/30))*SUMIFS(68:68,$1:$1,INT(-$N90/30)+1),0)+(-$N90/30-INT(-$N90/30))*SUMIFS(68:68,$1:$1,AW$1+INT(-$N90/30)+1)+(INT(-$N90/30)+1--$N90/30)*SUMIFS(68:68,$1:$1,AW$1+INT(-$N90/30))))</f>
        <v>1958777.7777777785</v>
      </c>
      <c r="AX90" s="40">
        <f>IF(AX$7="",0,IF(AX$1=MAX($1:$1),$R68-SUM($T90:AW90),IF(AX$1=1,SUMIFS(68:68,$1:$1,"&gt;="&amp;1,$1:$1,"&lt;="&amp;INT(-$N90/30))+(-$N90/30-INT(-$N90/30))*SUMIFS(68:68,$1:$1,INT(-$N90/30)+1),0)+(-$N90/30-INT(-$N90/30))*SUMIFS(68:68,$1:$1,AX$1+INT(-$N90/30)+1)+(INT(-$N90/30)+1--$N90/30)*SUMIFS(68:68,$1:$1,AX$1+INT(-$N90/30))))</f>
        <v>2006944.444444445</v>
      </c>
      <c r="AY90" s="40">
        <f>IF(AY$7="",0,IF(AY$1=MAX($1:$1),$R68-SUM($T90:AX90),IF(AY$1=1,SUMIFS(68:68,$1:$1,"&gt;="&amp;1,$1:$1,"&lt;="&amp;INT(-$N90/30))+(-$N90/30-INT(-$N90/30))*SUMIFS(68:68,$1:$1,INT(-$N90/30)+1),0)+(-$N90/30-INT(-$N90/30))*SUMIFS(68:68,$1:$1,AY$1+INT(-$N90/30)+1)+(INT(-$N90/30)+1--$N90/30)*SUMIFS(68:68,$1:$1,AY$1+INT(-$N90/30))))</f>
        <v>2055111.1111111115</v>
      </c>
      <c r="AZ90" s="40">
        <f>IF(AZ$7="",0,IF(AZ$1=MAX($1:$1),$R68-SUM($T90:AY90),IF(AZ$1=1,SUMIFS(68:68,$1:$1,"&gt;="&amp;1,$1:$1,"&lt;="&amp;INT(-$N90/30))+(-$N90/30-INT(-$N90/30))*SUMIFS(68:68,$1:$1,INT(-$N90/30)+1),0)+(-$N90/30-INT(-$N90/30))*SUMIFS(68:68,$1:$1,AZ$1+INT(-$N90/30)+1)+(INT(-$N90/30)+1--$N90/30)*SUMIFS(68:68,$1:$1,AZ$1+INT(-$N90/30))))</f>
        <v>2103277.7777777785</v>
      </c>
      <c r="BA90" s="40">
        <f>IF(BA$7="",0,IF(BA$1=MAX($1:$1),$R68-SUM($T90:AZ90),IF(BA$1=1,SUMIFS(68:68,$1:$1,"&gt;="&amp;1,$1:$1,"&lt;="&amp;INT(-$N90/30))+(-$N90/30-INT(-$N90/30))*SUMIFS(68:68,$1:$1,INT(-$N90/30)+1),0)+(-$N90/30-INT(-$N90/30))*SUMIFS(68:68,$1:$1,BA$1+INT(-$N90/30)+1)+(INT(-$N90/30)+1--$N90/30)*SUMIFS(68:68,$1:$1,BA$1+INT(-$N90/30))))</f>
        <v>2151444.4444444454</v>
      </c>
      <c r="BB90" s="40">
        <f>IF(BB$7="",0,IF(BB$1=MAX($1:$1),$R68-SUM($T90:BA90),IF(BB$1=1,SUMIFS(68:68,$1:$1,"&gt;="&amp;1,$1:$1,"&lt;="&amp;INT(-$N90/30))+(-$N90/30-INT(-$N90/30))*SUMIFS(68:68,$1:$1,INT(-$N90/30)+1),0)+(-$N90/30-INT(-$N90/30))*SUMIFS(68:68,$1:$1,BB$1+INT(-$N90/30)+1)+(INT(-$N90/30)+1--$N90/30)*SUMIFS(68:68,$1:$1,BB$1+INT(-$N90/30))))</f>
        <v>2199611.1111111119</v>
      </c>
      <c r="BC90" s="40">
        <f>IF(BC$7="",0,IF(BC$1=MAX($1:$1),$R68-SUM($T90:BB90),IF(BC$1=1,SUMIFS(68:68,$1:$1,"&gt;="&amp;1,$1:$1,"&lt;="&amp;INT(-$N90/30))+(-$N90/30-INT(-$N90/30))*SUMIFS(68:68,$1:$1,INT(-$N90/30)+1),0)+(-$N90/30-INT(-$N90/30))*SUMIFS(68:68,$1:$1,BC$1+INT(-$N90/30)+1)+(INT(-$N90/30)+1--$N90/30)*SUMIFS(68:68,$1:$1,BC$1+INT(-$N90/30))))</f>
        <v>2247777.7777777785</v>
      </c>
      <c r="BD90" s="40">
        <f>IF(BD$7="",0,IF(BD$1=MAX($1:$1),$R68-SUM($T90:BC90),IF(BD$1=1,SUMIFS(68:68,$1:$1,"&gt;="&amp;1,$1:$1,"&lt;="&amp;INT(-$N90/30))+(-$N90/30-INT(-$N90/30))*SUMIFS(68:68,$1:$1,INT(-$N90/30)+1),0)+(-$N90/30-INT(-$N90/30))*SUMIFS(68:68,$1:$1,BD$1+INT(-$N90/30)+1)+(INT(-$N90/30)+1--$N90/30)*SUMIFS(68:68,$1:$1,BD$1+INT(-$N90/30))))</f>
        <v>3066611.1111111045</v>
      </c>
      <c r="BE90" s="40">
        <f>IF(BE$7="",0,IF(BE$1=MAX($1:$1),$R68-SUM($T90:BD90),IF(BE$1=1,SUMIFS(68:68,$1:$1,"&gt;="&amp;1,$1:$1,"&lt;="&amp;INT(-$N90/30))+(-$N90/30-INT(-$N90/30))*SUMIFS(68:68,$1:$1,INT(-$N90/30)+1),0)+(-$N90/30-INT(-$N90/30))*SUMIFS(68:68,$1:$1,BE$1+INT(-$N90/30)+1)+(INT(-$N90/30)+1--$N90/30)*SUMIFS(68:68,$1:$1,BE$1+INT(-$N90/30))))</f>
        <v>0</v>
      </c>
      <c r="BF90" s="40">
        <f>IF(BF$7="",0,IF(BF$1=MAX($1:$1),$R68-SUM($T90:BE90),IF(BF$1=1,SUMIFS(68:68,$1:$1,"&gt;="&amp;1,$1:$1,"&lt;="&amp;INT(-$N90/30))+(-$N90/30-INT(-$N90/30))*SUMIFS(68:68,$1:$1,INT(-$N90/30)+1),0)+(-$N90/30-INT(-$N90/30))*SUMIFS(68:68,$1:$1,BF$1+INT(-$N90/30)+1)+(INT(-$N90/30)+1--$N90/30)*SUMIFS(68:68,$1:$1,BF$1+INT(-$N90/30))))</f>
        <v>0</v>
      </c>
      <c r="BG90" s="40">
        <f>IF(BG$7="",0,IF(BG$1=MAX($1:$1),$R68-SUM($T90:BF90),IF(BG$1=1,SUMIFS(68:68,$1:$1,"&gt;="&amp;1,$1:$1,"&lt;="&amp;INT(-$N90/30))+(-$N90/30-INT(-$N90/30))*SUMIFS(68:68,$1:$1,INT(-$N90/30)+1),0)+(-$N90/30-INT(-$N90/30))*SUMIFS(68:68,$1:$1,BG$1+INT(-$N90/30)+1)+(INT(-$N90/30)+1--$N90/30)*SUMIFS(68:68,$1:$1,BG$1+INT(-$N90/30))))</f>
        <v>0</v>
      </c>
      <c r="BH90" s="40">
        <f>IF(BH$7="",0,IF(BH$1=MAX($1:$1),$R68-SUM($T90:BG90),IF(BH$1=1,SUMIFS(68:68,$1:$1,"&gt;="&amp;1,$1:$1,"&lt;="&amp;INT(-$N90/30))+(-$N90/30-INT(-$N90/30))*SUMIFS(68:68,$1:$1,INT(-$N90/30)+1),0)+(-$N90/30-INT(-$N90/30))*SUMIFS(68:68,$1:$1,BH$1+INT(-$N90/30)+1)+(INT(-$N90/30)+1--$N90/30)*SUMIFS(68:68,$1:$1,BH$1+INT(-$N90/30))))</f>
        <v>0</v>
      </c>
      <c r="BI90" s="40">
        <f>IF(BI$7="",0,IF(BI$1=MAX($1:$1),$R68-SUM($T90:BH90),IF(BI$1=1,SUMIFS(68:68,$1:$1,"&gt;="&amp;1,$1:$1,"&lt;="&amp;INT(-$N90/30))+(-$N90/30-INT(-$N90/30))*SUMIFS(68:68,$1:$1,INT(-$N90/30)+1),0)+(-$N90/30-INT(-$N90/30))*SUMIFS(68:68,$1:$1,BI$1+INT(-$N90/30)+1)+(INT(-$N90/30)+1--$N90/30)*SUMIFS(68:68,$1:$1,BI$1+INT(-$N90/30))))</f>
        <v>0</v>
      </c>
      <c r="BJ90" s="40">
        <f>IF(BJ$7="",0,IF(BJ$1=MAX($1:$1),$R68-SUM($T90:BI90),IF(BJ$1=1,SUMIFS(68:68,$1:$1,"&gt;="&amp;1,$1:$1,"&lt;="&amp;INT(-$N90/30))+(-$N90/30-INT(-$N90/30))*SUMIFS(68:68,$1:$1,INT(-$N90/30)+1),0)+(-$N90/30-INT(-$N90/30))*SUMIFS(68:68,$1:$1,BJ$1+INT(-$N90/30)+1)+(INT(-$N90/30)+1--$N90/30)*SUMIFS(68:68,$1:$1,BJ$1+INT(-$N90/30))))</f>
        <v>0</v>
      </c>
      <c r="BK90" s="40">
        <f>IF(BK$7="",0,IF(BK$1=MAX($1:$1),$R68-SUM($T90:BJ90),IF(BK$1=1,SUMIFS(68:68,$1:$1,"&gt;="&amp;1,$1:$1,"&lt;="&amp;INT(-$N90/30))+(-$N90/30-INT(-$N90/30))*SUMIFS(68:68,$1:$1,INT(-$N90/30)+1),0)+(-$N90/30-INT(-$N90/30))*SUMIFS(68:68,$1:$1,BK$1+INT(-$N90/30)+1)+(INT(-$N90/30)+1--$N90/30)*SUMIFS(68:68,$1:$1,BK$1+INT(-$N90/30))))</f>
        <v>0</v>
      </c>
      <c r="BL90" s="40">
        <f>IF(BL$7="",0,IF(BL$1=MAX($1:$1),$R68-SUM($T90:BK90),IF(BL$1=1,SUMIFS(68:68,$1:$1,"&gt;="&amp;1,$1:$1,"&lt;="&amp;INT(-$N90/30))+(-$N90/30-INT(-$N90/30))*SUMIFS(68:68,$1:$1,INT(-$N90/30)+1),0)+(-$N90/30-INT(-$N90/30))*SUMIFS(68:68,$1:$1,BL$1+INT(-$N90/30)+1)+(INT(-$N90/30)+1--$N90/30)*SUMIFS(68:68,$1:$1,BL$1+INT(-$N90/30))))</f>
        <v>0</v>
      </c>
      <c r="BM90" s="40">
        <f>IF(BM$7="",0,IF(BM$1=MAX($1:$1),$R68-SUM($T90:BL90),IF(BM$1=1,SUMIFS(68:68,$1:$1,"&gt;="&amp;1,$1:$1,"&lt;="&amp;INT(-$N90/30))+(-$N90/30-INT(-$N90/30))*SUMIFS(68:68,$1:$1,INT(-$N90/30)+1),0)+(-$N90/30-INT(-$N90/30))*SUMIFS(68:68,$1:$1,BM$1+INT(-$N90/30)+1)+(INT(-$N90/30)+1--$N90/30)*SUMIFS(68:68,$1:$1,BM$1+INT(-$N90/30))))</f>
        <v>0</v>
      </c>
      <c r="BN90" s="40">
        <f>IF(BN$7="",0,IF(BN$1=MAX($1:$1),$R68-SUM($T90:BM90),IF(BN$1=1,SUMIFS(68:68,$1:$1,"&gt;="&amp;1,$1:$1,"&lt;="&amp;INT(-$N90/30))+(-$N90/30-INT(-$N90/30))*SUMIFS(68:68,$1:$1,INT(-$N90/30)+1),0)+(-$N90/30-INT(-$N90/30))*SUMIFS(68:68,$1:$1,BN$1+INT(-$N90/30)+1)+(INT(-$N90/30)+1--$N90/30)*SUMIFS(68:68,$1:$1,BN$1+INT(-$N90/30))))</f>
        <v>0</v>
      </c>
      <c r="BO90" s="40">
        <f>IF(BO$7="",0,IF(BO$1=MAX($1:$1),$R68-SUM($T90:BN90),IF(BO$1=1,SUMIFS(68:68,$1:$1,"&gt;="&amp;1,$1:$1,"&lt;="&amp;INT(-$N90/30))+(-$N90/30-INT(-$N90/30))*SUMIFS(68:68,$1:$1,INT(-$N90/30)+1),0)+(-$N90/30-INT(-$N90/30))*SUMIFS(68:68,$1:$1,BO$1+INT(-$N90/30)+1)+(INT(-$N90/30)+1--$N90/30)*SUMIFS(68:68,$1:$1,BO$1+INT(-$N90/30))))</f>
        <v>0</v>
      </c>
      <c r="BP90" s="40">
        <f>IF(BP$7="",0,IF(BP$1=MAX($1:$1),$R68-SUM($T90:BO90),IF(BP$1=1,SUMIFS(68:68,$1:$1,"&gt;="&amp;1,$1:$1,"&lt;="&amp;INT(-$N90/30))+(-$N90/30-INT(-$N90/30))*SUMIFS(68:68,$1:$1,INT(-$N90/30)+1),0)+(-$N90/30-INT(-$N90/30))*SUMIFS(68:68,$1:$1,BP$1+INT(-$N90/30)+1)+(INT(-$N90/30)+1--$N90/30)*SUMIFS(68:68,$1:$1,BP$1+INT(-$N90/30))))</f>
        <v>0</v>
      </c>
      <c r="BQ90" s="40">
        <f>IF(BQ$7="",0,IF(BQ$1=MAX($1:$1),$R68-SUM($T90:BP90),IF(BQ$1=1,SUMIFS(68:68,$1:$1,"&gt;="&amp;1,$1:$1,"&lt;="&amp;INT(-$N90/30))+(-$N90/30-INT(-$N90/30))*SUMIFS(68:68,$1:$1,INT(-$N90/30)+1),0)+(-$N90/30-INT(-$N90/30))*SUMIFS(68:68,$1:$1,BQ$1+INT(-$N90/30)+1)+(INT(-$N90/30)+1--$N90/30)*SUMIFS(68:68,$1:$1,BQ$1+INT(-$N90/30))))</f>
        <v>0</v>
      </c>
      <c r="BR90" s="40">
        <f>IF(BR$7="",0,IF(BR$1=MAX($1:$1),$R68-SUM($T90:BQ90),IF(BR$1=1,SUMIFS(68:68,$1:$1,"&gt;="&amp;1,$1:$1,"&lt;="&amp;INT(-$N90/30))+(-$N90/30-INT(-$N90/30))*SUMIFS(68:68,$1:$1,INT(-$N90/30)+1),0)+(-$N90/30-INT(-$N90/30))*SUMIFS(68:68,$1:$1,BR$1+INT(-$N90/30)+1)+(INT(-$N90/30)+1--$N90/30)*SUMIFS(68:68,$1:$1,BR$1+INT(-$N90/30))))</f>
        <v>0</v>
      </c>
      <c r="BS90" s="40">
        <f>IF(BS$7="",0,IF(BS$1=MAX($1:$1),$R68-SUM($T90:BR90),IF(BS$1=1,SUMIFS(68:68,$1:$1,"&gt;="&amp;1,$1:$1,"&lt;="&amp;INT(-$N90/30))+(-$N90/30-INT(-$N90/30))*SUMIFS(68:68,$1:$1,INT(-$N90/30)+1),0)+(-$N90/30-INT(-$N90/30))*SUMIFS(68:68,$1:$1,BS$1+INT(-$N90/30)+1)+(INT(-$N90/30)+1--$N90/30)*SUMIFS(68:68,$1:$1,BS$1+INT(-$N90/30))))</f>
        <v>0</v>
      </c>
      <c r="BT90" s="40">
        <f>IF(BT$7="",0,IF(BT$1=MAX($1:$1),$R68-SUM($T90:BS90),IF(BT$1=1,SUMIFS(68:68,$1:$1,"&gt;="&amp;1,$1:$1,"&lt;="&amp;INT(-$N90/30))+(-$N90/30-INT(-$N90/30))*SUMIFS(68:68,$1:$1,INT(-$N90/30)+1),0)+(-$N90/30-INT(-$N90/30))*SUMIFS(68:68,$1:$1,BT$1+INT(-$N90/30)+1)+(INT(-$N90/30)+1--$N90/30)*SUMIFS(68:68,$1:$1,BT$1+INT(-$N90/30))))</f>
        <v>0</v>
      </c>
      <c r="BU90" s="40">
        <f>IF(BU$7="",0,IF(BU$1=MAX($1:$1),$R68-SUM($T90:BT90),IF(BU$1=1,SUMIFS(68:68,$1:$1,"&gt;="&amp;1,$1:$1,"&lt;="&amp;INT(-$N90/30))+(-$N90/30-INT(-$N90/30))*SUMIFS(68:68,$1:$1,INT(-$N90/30)+1),0)+(-$N90/30-INT(-$N90/30))*SUMIFS(68:68,$1:$1,BU$1+INT(-$N90/30)+1)+(INT(-$N90/30)+1--$N90/30)*SUMIFS(68:68,$1:$1,BU$1+INT(-$N90/30))))</f>
        <v>0</v>
      </c>
      <c r="BV90" s="40">
        <f>IF(BV$7="",0,IF(BV$1=MAX($1:$1),$R68-SUM($T90:BU90),IF(BV$1=1,SUMIFS(68:68,$1:$1,"&gt;="&amp;1,$1:$1,"&lt;="&amp;INT(-$N90/30))+(-$N90/30-INT(-$N90/30))*SUMIFS(68:68,$1:$1,INT(-$N90/30)+1),0)+(-$N90/30-INT(-$N90/30))*SUMIFS(68:68,$1:$1,BV$1+INT(-$N90/30)+1)+(INT(-$N90/30)+1--$N90/30)*SUMIFS(68:68,$1:$1,BV$1+INT(-$N90/30))))</f>
        <v>0</v>
      </c>
      <c r="BW90" s="40">
        <f>IF(BW$7="",0,IF(BW$1=MAX($1:$1),$R68-SUM($T90:BV90),IF(BW$1=1,SUMIFS(68:68,$1:$1,"&gt;="&amp;1,$1:$1,"&lt;="&amp;INT(-$N90/30))+(-$N90/30-INT(-$N90/30))*SUMIFS(68:68,$1:$1,INT(-$N90/30)+1),0)+(-$N90/30-INT(-$N90/30))*SUMIFS(68:68,$1:$1,BW$1+INT(-$N90/30)+1)+(INT(-$N90/30)+1--$N90/30)*SUMIFS(68:68,$1:$1,BW$1+INT(-$N90/30))))</f>
        <v>0</v>
      </c>
      <c r="BX90" s="40">
        <f>IF(BX$7="",0,IF(BX$1=MAX($1:$1),$R68-SUM($T90:BW90),IF(BX$1=1,SUMIFS(68:68,$1:$1,"&gt;="&amp;1,$1:$1,"&lt;="&amp;INT(-$N90/30))+(-$N90/30-INT(-$N90/30))*SUMIFS(68:68,$1:$1,INT(-$N90/30)+1),0)+(-$N90/30-INT(-$N90/30))*SUMIFS(68:68,$1:$1,BX$1+INT(-$N90/30)+1)+(INT(-$N90/30)+1--$N90/30)*SUMIFS(68:68,$1:$1,BX$1+INT(-$N90/30))))</f>
        <v>0</v>
      </c>
      <c r="BY90" s="40">
        <f>IF(BY$7="",0,IF(BY$1=MAX($1:$1),$R68-SUM($T90:BX90),IF(BY$1=1,SUMIFS(68:68,$1:$1,"&gt;="&amp;1,$1:$1,"&lt;="&amp;INT(-$N90/30))+(-$N90/30-INT(-$N90/30))*SUMIFS(68:68,$1:$1,INT(-$N90/30)+1),0)+(-$N90/30-INT(-$N90/30))*SUMIFS(68:68,$1:$1,BY$1+INT(-$N90/30)+1)+(INT(-$N90/30)+1--$N90/30)*SUMIFS(68:68,$1:$1,BY$1+INT(-$N90/30))))</f>
        <v>0</v>
      </c>
      <c r="BZ90" s="40">
        <f>IF(BZ$7="",0,IF(BZ$1=MAX($1:$1),$R68-SUM($T90:BY90),IF(BZ$1=1,SUMIFS(68:68,$1:$1,"&gt;="&amp;1,$1:$1,"&lt;="&amp;INT(-$N90/30))+(-$N90/30-INT(-$N90/30))*SUMIFS(68:68,$1:$1,INT(-$N90/30)+1),0)+(-$N90/30-INT(-$N90/30))*SUMIFS(68:68,$1:$1,BZ$1+INT(-$N90/30)+1)+(INT(-$N90/30)+1--$N90/30)*SUMIFS(68:68,$1:$1,BZ$1+INT(-$N90/30))))</f>
        <v>0</v>
      </c>
      <c r="CA90" s="40">
        <f>IF(CA$7="",0,IF(CA$1=MAX($1:$1),$R68-SUM($T90:BZ90),IF(CA$1=1,SUMIFS(68:68,$1:$1,"&gt;="&amp;1,$1:$1,"&lt;="&amp;INT(-$N90/30))+(-$N90/30-INT(-$N90/30))*SUMIFS(68:68,$1:$1,INT(-$N90/30)+1),0)+(-$N90/30-INT(-$N90/30))*SUMIFS(68:68,$1:$1,CA$1+INT(-$N90/30)+1)+(INT(-$N90/30)+1--$N90/30)*SUMIFS(68:68,$1:$1,CA$1+INT(-$N90/30))))</f>
        <v>0</v>
      </c>
      <c r="CB90" s="40">
        <f>IF(CB$7="",0,IF(CB$1=MAX($1:$1),$R68-SUM($T90:CA90),IF(CB$1=1,SUMIFS(68:68,$1:$1,"&gt;="&amp;1,$1:$1,"&lt;="&amp;INT(-$N90/30))+(-$N90/30-INT(-$N90/30))*SUMIFS(68:68,$1:$1,INT(-$N90/30)+1),0)+(-$N90/30-INT(-$N90/30))*SUMIFS(68:68,$1:$1,CB$1+INT(-$N90/30)+1)+(INT(-$N90/30)+1--$N90/30)*SUMIFS(68:68,$1:$1,CB$1+INT(-$N90/30))))</f>
        <v>0</v>
      </c>
      <c r="CC90" s="40">
        <f>IF(CC$7="",0,IF(CC$1=MAX($1:$1),$R68-SUM($T90:CB90),IF(CC$1=1,SUMIFS(68:68,$1:$1,"&gt;="&amp;1,$1:$1,"&lt;="&amp;INT(-$N90/30))+(-$N90/30-INT(-$N90/30))*SUMIFS(68:68,$1:$1,INT(-$N90/30)+1),0)+(-$N90/30-INT(-$N90/30))*SUMIFS(68:68,$1:$1,CC$1+INT(-$N90/30)+1)+(INT(-$N90/30)+1--$N90/30)*SUMIFS(68:68,$1:$1,CC$1+INT(-$N90/30))))</f>
        <v>0</v>
      </c>
      <c r="CD90" s="40">
        <f>IF(CD$7="",0,IF(CD$1=MAX($1:$1),$R68-SUM($T90:CC90),IF(CD$1=1,SUMIFS(68:68,$1:$1,"&gt;="&amp;1,$1:$1,"&lt;="&amp;INT(-$N90/30))+(-$N90/30-INT(-$N90/30))*SUMIFS(68:68,$1:$1,INT(-$N90/30)+1),0)+(-$N90/30-INT(-$N90/30))*SUMIFS(68:68,$1:$1,CD$1+INT(-$N90/30)+1)+(INT(-$N90/30)+1--$N90/30)*SUMIFS(68:68,$1:$1,CD$1+INT(-$N90/30))))</f>
        <v>0</v>
      </c>
      <c r="CE90" s="40">
        <f>IF(CE$7="",0,IF(CE$1=MAX($1:$1),$R68-SUM($T90:CD90),IF(CE$1=1,SUMIFS(68:68,$1:$1,"&gt;="&amp;1,$1:$1,"&lt;="&amp;INT(-$N90/30))+(-$N90/30-INT(-$N90/30))*SUMIFS(68:68,$1:$1,INT(-$N90/30)+1),0)+(-$N90/30-INT(-$N90/30))*SUMIFS(68:68,$1:$1,CE$1+INT(-$N90/30)+1)+(INT(-$N90/30)+1--$N90/30)*SUMIFS(68:68,$1:$1,CE$1+INT(-$N90/30))))</f>
        <v>0</v>
      </c>
      <c r="CF90" s="40">
        <f>IF(CF$7="",0,IF(CF$1=MAX($1:$1),$R68-SUM($T90:CE90),IF(CF$1=1,SUMIFS(68:68,$1:$1,"&gt;="&amp;1,$1:$1,"&lt;="&amp;INT(-$N90/30))+(-$N90/30-INT(-$N90/30))*SUMIFS(68:68,$1:$1,INT(-$N90/30)+1),0)+(-$N90/30-INT(-$N90/30))*SUMIFS(68:68,$1:$1,CF$1+INT(-$N90/30)+1)+(INT(-$N90/30)+1--$N90/30)*SUMIFS(68:68,$1:$1,CF$1+INT(-$N90/30))))</f>
        <v>0</v>
      </c>
      <c r="CG90" s="40">
        <f>IF(CG$7="",0,IF(CG$1=MAX($1:$1),$R68-SUM($T90:CF90),IF(CG$1=1,SUMIFS(68:68,$1:$1,"&gt;="&amp;1,$1:$1,"&lt;="&amp;INT(-$N90/30))+(-$N90/30-INT(-$N90/30))*SUMIFS(68:68,$1:$1,INT(-$N90/30)+1),0)+(-$N90/30-INT(-$N90/30))*SUMIFS(68:68,$1:$1,CG$1+INT(-$N90/30)+1)+(INT(-$N90/30)+1--$N90/30)*SUMIFS(68:68,$1:$1,CG$1+INT(-$N90/30))))</f>
        <v>0</v>
      </c>
      <c r="CH90" s="40">
        <f>IF(CH$7="",0,IF(CH$1=MAX($1:$1),$R68-SUM($T90:CG90),IF(CH$1=1,SUMIFS(68:68,$1:$1,"&gt;="&amp;1,$1:$1,"&lt;="&amp;INT(-$N90/30))+(-$N90/30-INT(-$N90/30))*SUMIFS(68:68,$1:$1,INT(-$N90/30)+1),0)+(-$N90/30-INT(-$N90/30))*SUMIFS(68:68,$1:$1,CH$1+INT(-$N90/30)+1)+(INT(-$N90/30)+1--$N90/30)*SUMIFS(68:68,$1:$1,CH$1+INT(-$N90/30))))</f>
        <v>0</v>
      </c>
      <c r="CI90" s="40">
        <f>IF(CI$7="",0,IF(CI$1=MAX($1:$1),$R68-SUM($T90:CH90),IF(CI$1=1,SUMIFS(68:68,$1:$1,"&gt;="&amp;1,$1:$1,"&lt;="&amp;INT(-$N90/30))+(-$N90/30-INT(-$N90/30))*SUMIFS(68:68,$1:$1,INT(-$N90/30)+1),0)+(-$N90/30-INT(-$N90/30))*SUMIFS(68:68,$1:$1,CI$1+INT(-$N90/30)+1)+(INT(-$N90/30)+1--$N90/30)*SUMIFS(68:68,$1:$1,CI$1+INT(-$N90/30))))</f>
        <v>0</v>
      </c>
      <c r="CJ90" s="40">
        <f>IF(CJ$7="",0,IF(CJ$1=MAX($1:$1),$R68-SUM($T90:CI90),IF(CJ$1=1,SUMIFS(68:68,$1:$1,"&gt;="&amp;1,$1:$1,"&lt;="&amp;INT(-$N90/30))+(-$N90/30-INT(-$N90/30))*SUMIFS(68:68,$1:$1,INT(-$N90/30)+1),0)+(-$N90/30-INT(-$N90/30))*SUMIFS(68:68,$1:$1,CJ$1+INT(-$N90/30)+1)+(INT(-$N90/30)+1--$N90/30)*SUMIFS(68:68,$1:$1,CJ$1+INT(-$N90/30))))</f>
        <v>0</v>
      </c>
      <c r="CK90" s="40">
        <f>IF(CK$7="",0,IF(CK$1=MAX($1:$1),$R68-SUM($T90:CJ90),IF(CK$1=1,SUMIFS(68:68,$1:$1,"&gt;="&amp;1,$1:$1,"&lt;="&amp;INT(-$N90/30))+(-$N90/30-INT(-$N90/30))*SUMIFS(68:68,$1:$1,INT(-$N90/30)+1),0)+(-$N90/30-INT(-$N90/30))*SUMIFS(68:68,$1:$1,CK$1+INT(-$N90/30)+1)+(INT(-$N90/30)+1--$N90/30)*SUMIFS(68:68,$1:$1,CK$1+INT(-$N90/30))))</f>
        <v>0</v>
      </c>
      <c r="CL90" s="40">
        <f>IF(CL$7="",0,IF(CL$1=MAX($1:$1),$R68-SUM($T90:CK90),IF(CL$1=1,SUMIFS(68:68,$1:$1,"&gt;="&amp;1,$1:$1,"&lt;="&amp;INT(-$N90/30))+(-$N90/30-INT(-$N90/30))*SUMIFS(68:68,$1:$1,INT(-$N90/30)+1),0)+(-$N90/30-INT(-$N90/30))*SUMIFS(68:68,$1:$1,CL$1+INT(-$N90/30)+1)+(INT(-$N90/30)+1--$N90/30)*SUMIFS(68:68,$1:$1,CL$1+INT(-$N90/30))))</f>
        <v>0</v>
      </c>
      <c r="CM90" s="40">
        <f>IF(CM$7="",0,IF(CM$1=MAX($1:$1),$R68-SUM($T90:CL90),IF(CM$1=1,SUMIFS(68:68,$1:$1,"&gt;="&amp;1,$1:$1,"&lt;="&amp;INT(-$N90/30))+(-$N90/30-INT(-$N90/30))*SUMIFS(68:68,$1:$1,INT(-$N90/30)+1),0)+(-$N90/30-INT(-$N90/30))*SUMIFS(68:68,$1:$1,CM$1+INT(-$N90/30)+1)+(INT(-$N90/30)+1--$N90/30)*SUMIFS(68:68,$1:$1,CM$1+INT(-$N90/30))))</f>
        <v>0</v>
      </c>
      <c r="CN90" s="40">
        <f>IF(CN$7="",0,IF(CN$1=MAX($1:$1),$R68-SUM($T90:CM90),IF(CN$1=1,SUMIFS(68:68,$1:$1,"&gt;="&amp;1,$1:$1,"&lt;="&amp;INT(-$N90/30))+(-$N90/30-INT(-$N90/30))*SUMIFS(68:68,$1:$1,INT(-$N90/30)+1),0)+(-$N90/30-INT(-$N90/30))*SUMIFS(68:68,$1:$1,CN$1+INT(-$N90/30)+1)+(INT(-$N90/30)+1--$N90/30)*SUMIFS(68:68,$1:$1,CN$1+INT(-$N90/30))))</f>
        <v>0</v>
      </c>
      <c r="CO90" s="40">
        <f>IF(CO$7="",0,IF(CO$1=MAX($1:$1),$R68-SUM($T90:CN90),IF(CO$1=1,SUMIFS(68:68,$1:$1,"&gt;="&amp;1,$1:$1,"&lt;="&amp;INT(-$N90/30))+(-$N90/30-INT(-$N90/30))*SUMIFS(68:68,$1:$1,INT(-$N90/30)+1),0)+(-$N90/30-INT(-$N90/30))*SUMIFS(68:68,$1:$1,CO$1+INT(-$N90/30)+1)+(INT(-$N90/30)+1--$N90/30)*SUMIFS(68:68,$1:$1,CO$1+INT(-$N90/30))))</f>
        <v>0</v>
      </c>
      <c r="CP90" s="40">
        <f>IF(CP$7="",0,IF(CP$1=MAX($1:$1),$R68-SUM($T90:CO90),IF(CP$1=1,SUMIFS(68:68,$1:$1,"&gt;="&amp;1,$1:$1,"&lt;="&amp;INT(-$N90/30))+(-$N90/30-INT(-$N90/30))*SUMIFS(68:68,$1:$1,INT(-$N90/30)+1),0)+(-$N90/30-INT(-$N90/30))*SUMIFS(68:68,$1:$1,CP$1+INT(-$N90/30)+1)+(INT(-$N90/30)+1--$N90/30)*SUMIFS(68:68,$1:$1,CP$1+INT(-$N90/30))))</f>
        <v>0</v>
      </c>
      <c r="CQ90" s="40">
        <f>IF(CQ$7="",0,IF(CQ$1=MAX($1:$1),$R68-SUM($T90:CP90),IF(CQ$1=1,SUMIFS(68:68,$1:$1,"&gt;="&amp;1,$1:$1,"&lt;="&amp;INT(-$N90/30))+(-$N90/30-INT(-$N90/30))*SUMIFS(68:68,$1:$1,INT(-$N90/30)+1),0)+(-$N90/30-INT(-$N90/30))*SUMIFS(68:68,$1:$1,CQ$1+INT(-$N90/30)+1)+(INT(-$N90/30)+1--$N90/30)*SUMIFS(68:68,$1:$1,CQ$1+INT(-$N90/30))))</f>
        <v>0</v>
      </c>
      <c r="CR90" s="40">
        <f>IF(CR$7="",0,IF(CR$1=MAX($1:$1),$R68-SUM($T90:CQ90),IF(CR$1=1,SUMIFS(68:68,$1:$1,"&gt;="&amp;1,$1:$1,"&lt;="&amp;INT(-$N90/30))+(-$N90/30-INT(-$N90/30))*SUMIFS(68:68,$1:$1,INT(-$N90/30)+1),0)+(-$N90/30-INT(-$N90/30))*SUMIFS(68:68,$1:$1,CR$1+INT(-$N90/30)+1)+(INT(-$N90/30)+1--$N90/30)*SUMIFS(68:68,$1:$1,CR$1+INT(-$N90/30))))</f>
        <v>0</v>
      </c>
      <c r="CS90" s="40">
        <f>IF(CS$7="",0,IF(CS$1=MAX($1:$1),$R68-SUM($T90:CR90),IF(CS$1=1,SUMIFS(68:68,$1:$1,"&gt;="&amp;1,$1:$1,"&lt;="&amp;INT(-$N90/30))+(-$N90/30-INT(-$N90/30))*SUMIFS(68:68,$1:$1,INT(-$N90/30)+1),0)+(-$N90/30-INT(-$N90/30))*SUMIFS(68:68,$1:$1,CS$1+INT(-$N90/30)+1)+(INT(-$N90/30)+1--$N90/30)*SUMIFS(68:68,$1:$1,CS$1+INT(-$N90/30))))</f>
        <v>0</v>
      </c>
      <c r="CT90" s="40">
        <f>IF(CT$7="",0,IF(CT$1=MAX($1:$1),$R68-SUM($T90:CS90),IF(CT$1=1,SUMIFS(68:68,$1:$1,"&gt;="&amp;1,$1:$1,"&lt;="&amp;INT(-$N90/30))+(-$N90/30-INT(-$N90/30))*SUMIFS(68:68,$1:$1,INT(-$N90/30)+1),0)+(-$N90/30-INT(-$N90/30))*SUMIFS(68:68,$1:$1,CT$1+INT(-$N90/30)+1)+(INT(-$N90/30)+1--$N90/30)*SUMIFS(68:68,$1:$1,CT$1+INT(-$N90/30))))</f>
        <v>0</v>
      </c>
      <c r="CU90" s="40">
        <f>IF(CU$7="",0,IF(CU$1=MAX($1:$1),$R68-SUM($T90:CT90),IF(CU$1=1,SUMIFS(68:68,$1:$1,"&gt;="&amp;1,$1:$1,"&lt;="&amp;INT(-$N90/30))+(-$N90/30-INT(-$N90/30))*SUMIFS(68:68,$1:$1,INT(-$N90/30)+1),0)+(-$N90/30-INT(-$N90/30))*SUMIFS(68:68,$1:$1,CU$1+INT(-$N90/30)+1)+(INT(-$N90/30)+1--$N90/30)*SUMIFS(68:68,$1:$1,CU$1+INT(-$N90/30))))</f>
        <v>0</v>
      </c>
      <c r="CV90" s="40">
        <f>IF(CV$7="",0,IF(CV$1=MAX($1:$1),$R68-SUM($T90:CU90),IF(CV$1=1,SUMIFS(68:68,$1:$1,"&gt;="&amp;1,$1:$1,"&lt;="&amp;INT(-$N90/30))+(-$N90/30-INT(-$N90/30))*SUMIFS(68:68,$1:$1,INT(-$N90/30)+1),0)+(-$N90/30-INT(-$N90/30))*SUMIFS(68:68,$1:$1,CV$1+INT(-$N90/30)+1)+(INT(-$N90/30)+1--$N90/30)*SUMIFS(68:68,$1:$1,CV$1+INT(-$N90/30))))</f>
        <v>0</v>
      </c>
      <c r="CW90" s="40">
        <f>IF(CW$7="",0,IF(CW$1=MAX($1:$1),$R68-SUM($T90:CV90),IF(CW$1=1,SUMIFS(68:68,$1:$1,"&gt;="&amp;1,$1:$1,"&lt;="&amp;INT(-$N90/30))+(-$N90/30-INT(-$N90/30))*SUMIFS(68:68,$1:$1,INT(-$N90/30)+1),0)+(-$N90/30-INT(-$N90/30))*SUMIFS(68:68,$1:$1,CW$1+INT(-$N90/30)+1)+(INT(-$N90/30)+1--$N90/30)*SUMIFS(68:68,$1:$1,CW$1+INT(-$N90/30))))</f>
        <v>0</v>
      </c>
      <c r="CX90" s="40">
        <f>IF(CX$7="",0,IF(CX$1=MAX($1:$1),$R68-SUM($T90:CW90),IF(CX$1=1,SUMIFS(68:68,$1:$1,"&gt;="&amp;1,$1:$1,"&lt;="&amp;INT(-$N90/30))+(-$N90/30-INT(-$N90/30))*SUMIFS(68:68,$1:$1,INT(-$N90/30)+1),0)+(-$N90/30-INT(-$N90/30))*SUMIFS(68:68,$1:$1,CX$1+INT(-$N90/30)+1)+(INT(-$N90/30)+1--$N90/30)*SUMIFS(68:68,$1:$1,CX$1+INT(-$N90/30))))</f>
        <v>0</v>
      </c>
      <c r="CY90" s="40">
        <f>IF(CY$7="",0,IF(CY$1=MAX($1:$1),$R68-SUM($T90:CX90),IF(CY$1=1,SUMIFS(68:68,$1:$1,"&gt;="&amp;1,$1:$1,"&lt;="&amp;INT(-$N90/30))+(-$N90/30-INT(-$N90/30))*SUMIFS(68:68,$1:$1,INT(-$N90/30)+1),0)+(-$N90/30-INT(-$N90/30))*SUMIFS(68:68,$1:$1,CY$1+INT(-$N90/30)+1)+(INT(-$N90/30)+1--$N90/30)*SUMIFS(68:68,$1:$1,CY$1+INT(-$N90/30))))</f>
        <v>0</v>
      </c>
      <c r="CZ90" s="40">
        <f>IF(CZ$7="",0,IF(CZ$1=MAX($1:$1),$R68-SUM($T90:CY90),IF(CZ$1=1,SUMIFS(68:68,$1:$1,"&gt;="&amp;1,$1:$1,"&lt;="&amp;INT(-$N90/30))+(-$N90/30-INT(-$N90/30))*SUMIFS(68:68,$1:$1,INT(-$N90/30)+1),0)+(-$N90/30-INT(-$N90/30))*SUMIFS(68:68,$1:$1,CZ$1+INT(-$N90/30)+1)+(INT(-$N90/30)+1--$N90/30)*SUMIFS(68:68,$1:$1,CZ$1+INT(-$N90/30))))</f>
        <v>0</v>
      </c>
      <c r="DA90" s="40">
        <f>IF(DA$7="",0,IF(DA$1=MAX($1:$1),$R68-SUM($T90:CZ90),IF(DA$1=1,SUMIFS(68:68,$1:$1,"&gt;="&amp;1,$1:$1,"&lt;="&amp;INT(-$N90/30))+(-$N90/30-INT(-$N90/30))*SUMIFS(68:68,$1:$1,INT(-$N90/30)+1),0)+(-$N90/30-INT(-$N90/30))*SUMIFS(68:68,$1:$1,DA$1+INT(-$N90/30)+1)+(INT(-$N90/30)+1--$N90/30)*SUMIFS(68:68,$1:$1,DA$1+INT(-$N90/30))))</f>
        <v>0</v>
      </c>
      <c r="DB90" s="40">
        <f>IF(DB$7="",0,IF(DB$1=MAX($1:$1),$R68-SUM($T90:DA90),IF(DB$1=1,SUMIFS(68:68,$1:$1,"&gt;="&amp;1,$1:$1,"&lt;="&amp;INT(-$N90/30))+(-$N90/30-INT(-$N90/30))*SUMIFS(68:68,$1:$1,INT(-$N90/30)+1),0)+(-$N90/30-INT(-$N90/30))*SUMIFS(68:68,$1:$1,DB$1+INT(-$N90/30)+1)+(INT(-$N90/30)+1--$N90/30)*SUMIFS(68:68,$1:$1,DB$1+INT(-$N90/30))))</f>
        <v>0</v>
      </c>
      <c r="DC90" s="40">
        <f>IF(DC$7="",0,IF(DC$1=MAX($1:$1),$R68-SUM($T90:DB90),IF(DC$1=1,SUMIFS(68:68,$1:$1,"&gt;="&amp;1,$1:$1,"&lt;="&amp;INT(-$N90/30))+(-$N90/30-INT(-$N90/30))*SUMIFS(68:68,$1:$1,INT(-$N90/30)+1),0)+(-$N90/30-INT(-$N90/30))*SUMIFS(68:68,$1:$1,DC$1+INT(-$N90/30)+1)+(INT(-$N90/30)+1--$N90/30)*SUMIFS(68:68,$1:$1,DC$1+INT(-$N90/30))))</f>
        <v>0</v>
      </c>
      <c r="DD90" s="40">
        <f>IF(DD$7="",0,IF(DD$1=MAX($1:$1),$R68-SUM($T90:DC90),IF(DD$1=1,SUMIFS(68:68,$1:$1,"&gt;="&amp;1,$1:$1,"&lt;="&amp;INT(-$N90/30))+(-$N90/30-INT(-$N90/30))*SUMIFS(68:68,$1:$1,INT(-$N90/30)+1),0)+(-$N90/30-INT(-$N90/30))*SUMIFS(68:68,$1:$1,DD$1+INT(-$N90/30)+1)+(INT(-$N90/30)+1--$N90/30)*SUMIFS(68:68,$1:$1,DD$1+INT(-$N90/30))))</f>
        <v>0</v>
      </c>
      <c r="DE90" s="40">
        <f>IF(DE$7="",0,IF(DE$1=MAX($1:$1),$R68-SUM($T90:DD90),IF(DE$1=1,SUMIFS(68:68,$1:$1,"&gt;="&amp;1,$1:$1,"&lt;="&amp;INT(-$N90/30))+(-$N90/30-INT(-$N90/30))*SUMIFS(68:68,$1:$1,INT(-$N90/30)+1),0)+(-$N90/30-INT(-$N90/30))*SUMIFS(68:68,$1:$1,DE$1+INT(-$N90/30)+1)+(INT(-$N90/30)+1--$N90/30)*SUMIFS(68:68,$1:$1,DE$1+INT(-$N90/30))))</f>
        <v>0</v>
      </c>
      <c r="DF90" s="40">
        <f>IF(DF$7="",0,IF(DF$1=MAX($1:$1),$R68-SUM($T90:DE90),IF(DF$1=1,SUMIFS(68:68,$1:$1,"&gt;="&amp;1,$1:$1,"&lt;="&amp;INT(-$N90/30))+(-$N90/30-INT(-$N90/30))*SUMIFS(68:68,$1:$1,INT(-$N90/30)+1),0)+(-$N90/30-INT(-$N90/30))*SUMIFS(68:68,$1:$1,DF$1+INT(-$N90/30)+1)+(INT(-$N90/30)+1--$N90/30)*SUMIFS(68:68,$1:$1,DF$1+INT(-$N90/30))))</f>
        <v>0</v>
      </c>
      <c r="DG90" s="40">
        <f>IF(DG$7="",0,IF(DG$1=MAX($1:$1),$R68-SUM($T90:DF90),IF(DG$1=1,SUMIFS(68:68,$1:$1,"&gt;="&amp;1,$1:$1,"&lt;="&amp;INT(-$N90/30))+(-$N90/30-INT(-$N90/30))*SUMIFS(68:68,$1:$1,INT(-$N90/30)+1),0)+(-$N90/30-INT(-$N90/30))*SUMIFS(68:68,$1:$1,DG$1+INT(-$N90/30)+1)+(INT(-$N90/30)+1--$N90/30)*SUMIFS(68:68,$1:$1,DG$1+INT(-$N90/30))))</f>
        <v>0</v>
      </c>
      <c r="DH90" s="40">
        <f>IF(DH$7="",0,IF(DH$1=MAX($1:$1),$R68-SUM($T90:DG90),IF(DH$1=1,SUMIFS(68:68,$1:$1,"&gt;="&amp;1,$1:$1,"&lt;="&amp;INT(-$N90/30))+(-$N90/30-INT(-$N90/30))*SUMIFS(68:68,$1:$1,INT(-$N90/30)+1),0)+(-$N90/30-INT(-$N90/30))*SUMIFS(68:68,$1:$1,DH$1+INT(-$N90/30)+1)+(INT(-$N90/30)+1--$N90/30)*SUMIFS(68:68,$1:$1,DH$1+INT(-$N90/30))))</f>
        <v>0</v>
      </c>
      <c r="DI90" s="40">
        <f>IF(DI$7="",0,IF(DI$1=MAX($1:$1),$R68-SUM($T90:DH90),IF(DI$1=1,SUMIFS(68:68,$1:$1,"&gt;="&amp;1,$1:$1,"&lt;="&amp;INT(-$N90/30))+(-$N90/30-INT(-$N90/30))*SUMIFS(68:68,$1:$1,INT(-$N90/30)+1),0)+(-$N90/30-INT(-$N90/30))*SUMIFS(68:68,$1:$1,DI$1+INT(-$N90/30)+1)+(INT(-$N90/30)+1--$N90/30)*SUMIFS(68:68,$1:$1,DI$1+INT(-$N90/30))))</f>
        <v>0</v>
      </c>
      <c r="DJ90" s="40">
        <f>IF(DJ$7="",0,IF(DJ$1=MAX($1:$1),$R68-SUM($T90:DI90),IF(DJ$1=1,SUMIFS(68:68,$1:$1,"&gt;="&amp;1,$1:$1,"&lt;="&amp;INT(-$N90/30))+(-$N90/30-INT(-$N90/30))*SUMIFS(68:68,$1:$1,INT(-$N90/30)+1),0)+(-$N90/30-INT(-$N90/30))*SUMIFS(68:68,$1:$1,DJ$1+INT(-$N90/30)+1)+(INT(-$N90/30)+1--$N90/30)*SUMIFS(68:68,$1:$1,DJ$1+INT(-$N90/30))))</f>
        <v>0</v>
      </c>
      <c r="DK90" s="40">
        <f>IF(DK$7="",0,IF(DK$1=MAX($1:$1),$R68-SUM($T90:DJ90),IF(DK$1=1,SUMIFS(68:68,$1:$1,"&gt;="&amp;1,$1:$1,"&lt;="&amp;INT(-$N90/30))+(-$N90/30-INT(-$N90/30))*SUMIFS(68:68,$1:$1,INT(-$N90/30)+1),0)+(-$N90/30-INT(-$N90/30))*SUMIFS(68:68,$1:$1,DK$1+INT(-$N90/30)+1)+(INT(-$N90/30)+1--$N90/30)*SUMIFS(68:68,$1:$1,DK$1+INT(-$N90/30))))</f>
        <v>0</v>
      </c>
      <c r="DL90" s="40">
        <f>IF(DL$7="",0,IF(DL$1=MAX($1:$1),$R68-SUM($T90:DK90),IF(DL$1=1,SUMIFS(68:68,$1:$1,"&gt;="&amp;1,$1:$1,"&lt;="&amp;INT(-$N90/30))+(-$N90/30-INT(-$N90/30))*SUMIFS(68:68,$1:$1,INT(-$N90/30)+1),0)+(-$N90/30-INT(-$N90/30))*SUMIFS(68:68,$1:$1,DL$1+INT(-$N90/30)+1)+(INT(-$N90/30)+1--$N90/30)*SUMIFS(68:68,$1:$1,DL$1+INT(-$N90/30))))</f>
        <v>0</v>
      </c>
      <c r="DM90" s="40">
        <f>IF(DM$7="",0,IF(DM$1=MAX($1:$1),$R68-SUM($T90:DL90),IF(DM$1=1,SUMIFS(68:68,$1:$1,"&gt;="&amp;1,$1:$1,"&lt;="&amp;INT(-$N90/30))+(-$N90/30-INT(-$N90/30))*SUMIFS(68:68,$1:$1,INT(-$N90/30)+1),0)+(-$N90/30-INT(-$N90/30))*SUMIFS(68:68,$1:$1,DM$1+INT(-$N90/30)+1)+(INT(-$N90/30)+1--$N90/30)*SUMIFS(68:68,$1:$1,DM$1+INT(-$N90/30))))</f>
        <v>0</v>
      </c>
      <c r="DN90" s="40">
        <f>IF(DN$7="",0,IF(DN$1=MAX($1:$1),$R68-SUM($T90:DM90),IF(DN$1=1,SUMIFS(68:68,$1:$1,"&gt;="&amp;1,$1:$1,"&lt;="&amp;INT(-$N90/30))+(-$N90/30-INT(-$N90/30))*SUMIFS(68:68,$1:$1,INT(-$N90/30)+1),0)+(-$N90/30-INT(-$N90/30))*SUMIFS(68:68,$1:$1,DN$1+INT(-$N90/30)+1)+(INT(-$N90/30)+1--$N90/30)*SUMIFS(68:68,$1:$1,DN$1+INT(-$N90/30))))</f>
        <v>0</v>
      </c>
      <c r="DO90" s="40">
        <f>IF(DO$7="",0,IF(DO$1=MAX($1:$1),$R68-SUM($T90:DN90),IF(DO$1=1,SUMIFS(68:68,$1:$1,"&gt;="&amp;1,$1:$1,"&lt;="&amp;INT(-$N90/30))+(-$N90/30-INT(-$N90/30))*SUMIFS(68:68,$1:$1,INT(-$N90/30)+1),0)+(-$N90/30-INT(-$N90/30))*SUMIFS(68:68,$1:$1,DO$1+INT(-$N90/30)+1)+(INT(-$N90/30)+1--$N90/30)*SUMIFS(68:68,$1:$1,DO$1+INT(-$N90/30))))</f>
        <v>0</v>
      </c>
      <c r="DP90" s="40">
        <f>IF(DP$7="",0,IF(DP$1=MAX($1:$1),$R68-SUM($T90:DO90),IF(DP$1=1,SUMIFS(68:68,$1:$1,"&gt;="&amp;1,$1:$1,"&lt;="&amp;INT(-$N90/30))+(-$N90/30-INT(-$N90/30))*SUMIFS(68:68,$1:$1,INT(-$N90/30)+1),0)+(-$N90/30-INT(-$N90/30))*SUMIFS(68:68,$1:$1,DP$1+INT(-$N90/30)+1)+(INT(-$N90/30)+1--$N90/30)*SUMIFS(68:68,$1:$1,DP$1+INT(-$N90/30))))</f>
        <v>0</v>
      </c>
      <c r="DQ90" s="40">
        <f>IF(DQ$7="",0,IF(DQ$1=MAX($1:$1),$R68-SUM($T90:DP90),IF(DQ$1=1,SUMIFS(68:68,$1:$1,"&gt;="&amp;1,$1:$1,"&lt;="&amp;INT(-$N90/30))+(-$N90/30-INT(-$N90/30))*SUMIFS(68:68,$1:$1,INT(-$N90/30)+1),0)+(-$N90/30-INT(-$N90/30))*SUMIFS(68:68,$1:$1,DQ$1+INT(-$N90/30)+1)+(INT(-$N90/30)+1--$N90/30)*SUMIFS(68:68,$1:$1,DQ$1+INT(-$N90/30))))</f>
        <v>0</v>
      </c>
      <c r="DR90" s="40">
        <f>IF(DR$7="",0,IF(DR$1=MAX($1:$1),$R68-SUM($T90:DQ90),IF(DR$1=1,SUMIFS(68:68,$1:$1,"&gt;="&amp;1,$1:$1,"&lt;="&amp;INT(-$N90/30))+(-$N90/30-INT(-$N90/30))*SUMIFS(68:68,$1:$1,INT(-$N90/30)+1),0)+(-$N90/30-INT(-$N90/30))*SUMIFS(68:68,$1:$1,DR$1+INT(-$N90/30)+1)+(INT(-$N90/30)+1--$N90/30)*SUMIFS(68:68,$1:$1,DR$1+INT(-$N90/30))))</f>
        <v>0</v>
      </c>
      <c r="DS90" s="40">
        <f>IF(DS$7="",0,IF(DS$1=MAX($1:$1),$R68-SUM($T90:DR90),IF(DS$1=1,SUMIFS(68:68,$1:$1,"&gt;="&amp;1,$1:$1,"&lt;="&amp;INT(-$N90/30))+(-$N90/30-INT(-$N90/30))*SUMIFS(68:68,$1:$1,INT(-$N90/30)+1),0)+(-$N90/30-INT(-$N90/30))*SUMIFS(68:68,$1:$1,DS$1+INT(-$N90/30)+1)+(INT(-$N90/30)+1--$N90/30)*SUMIFS(68:68,$1:$1,DS$1+INT(-$N90/30))))</f>
        <v>0</v>
      </c>
      <c r="DT90" s="40">
        <f>IF(DT$7="",0,IF(DT$1=MAX($1:$1),$R68-SUM($T90:DS90),IF(DT$1=1,SUMIFS(68:68,$1:$1,"&gt;="&amp;1,$1:$1,"&lt;="&amp;INT(-$N90/30))+(-$N90/30-INT(-$N90/30))*SUMIFS(68:68,$1:$1,INT(-$N90/30)+1),0)+(-$N90/30-INT(-$N90/30))*SUMIFS(68:68,$1:$1,DT$1+INT(-$N90/30)+1)+(INT(-$N90/30)+1--$N90/30)*SUMIFS(68:68,$1:$1,DT$1+INT(-$N90/30))))</f>
        <v>0</v>
      </c>
      <c r="DU90" s="40">
        <f>IF(DU$7="",0,IF(DU$1=MAX($1:$1),$R68-SUM($T90:DT90),IF(DU$1=1,SUMIFS(68:68,$1:$1,"&gt;="&amp;1,$1:$1,"&lt;="&amp;INT(-$N90/30))+(-$N90/30-INT(-$N90/30))*SUMIFS(68:68,$1:$1,INT(-$N90/30)+1),0)+(-$N90/30-INT(-$N90/30))*SUMIFS(68:68,$1:$1,DU$1+INT(-$N90/30)+1)+(INT(-$N90/30)+1--$N90/30)*SUMIFS(68:68,$1:$1,DU$1+INT(-$N90/30))))</f>
        <v>0</v>
      </c>
      <c r="DV90" s="40">
        <f>IF(DV$7="",0,IF(DV$1=MAX($1:$1),$R68-SUM($T90:DU90),IF(DV$1=1,SUMIFS(68:68,$1:$1,"&gt;="&amp;1,$1:$1,"&lt;="&amp;INT(-$N90/30))+(-$N90/30-INT(-$N90/30))*SUMIFS(68:68,$1:$1,INT(-$N90/30)+1),0)+(-$N90/30-INT(-$N90/30))*SUMIFS(68:68,$1:$1,DV$1+INT(-$N90/30)+1)+(INT(-$N90/30)+1--$N90/30)*SUMIFS(68:68,$1:$1,DV$1+INT(-$N90/30))))</f>
        <v>0</v>
      </c>
      <c r="DW90" s="40">
        <f>IF(DW$7="",0,IF(DW$1=MAX($1:$1),$R68-SUM($T90:DV90),IF(DW$1=1,SUMIFS(68:68,$1:$1,"&gt;="&amp;1,$1:$1,"&lt;="&amp;INT(-$N90/30))+(-$N90/30-INT(-$N90/30))*SUMIFS(68:68,$1:$1,INT(-$N90/30)+1),0)+(-$N90/30-INT(-$N90/30))*SUMIFS(68:68,$1:$1,DW$1+INT(-$N90/30)+1)+(INT(-$N90/30)+1--$N90/30)*SUMIFS(68:68,$1:$1,DW$1+INT(-$N90/30))))</f>
        <v>0</v>
      </c>
      <c r="DX90" s="40">
        <f>IF(DX$7="",0,IF(DX$1=MAX($1:$1),$R68-SUM($T90:DW90),IF(DX$1=1,SUMIFS(68:68,$1:$1,"&gt;="&amp;1,$1:$1,"&lt;="&amp;INT(-$N90/30))+(-$N90/30-INT(-$N90/30))*SUMIFS(68:68,$1:$1,INT(-$N90/30)+1),0)+(-$N90/30-INT(-$N90/30))*SUMIFS(68:68,$1:$1,DX$1+INT(-$N90/30)+1)+(INT(-$N90/30)+1--$N90/30)*SUMIFS(68:68,$1:$1,DX$1+INT(-$N90/30))))</f>
        <v>0</v>
      </c>
      <c r="DY90" s="40">
        <f>IF(DY$7="",0,IF(DY$1=MAX($1:$1),$R68-SUM($T90:DX90),IF(DY$1=1,SUMIFS(68:68,$1:$1,"&gt;="&amp;1,$1:$1,"&lt;="&amp;INT(-$N90/30))+(-$N90/30-INT(-$N90/30))*SUMIFS(68:68,$1:$1,INT(-$N90/30)+1),0)+(-$N90/30-INT(-$N90/30))*SUMIFS(68:68,$1:$1,DY$1+INT(-$N90/30)+1)+(INT(-$N90/30)+1--$N90/30)*SUMIFS(68:68,$1:$1,DY$1+INT(-$N90/30))))</f>
        <v>0</v>
      </c>
      <c r="DZ90" s="40">
        <f>IF(DZ$7="",0,IF(DZ$1=MAX($1:$1),$R68-SUM($T90:DY90),IF(DZ$1=1,SUMIFS(68:68,$1:$1,"&gt;="&amp;1,$1:$1,"&lt;="&amp;INT(-$N90/30))+(-$N90/30-INT(-$N90/30))*SUMIFS(68:68,$1:$1,INT(-$N90/30)+1),0)+(-$N90/30-INT(-$N90/30))*SUMIFS(68:68,$1:$1,DZ$1+INT(-$N90/30)+1)+(INT(-$N90/30)+1--$N90/30)*SUMIFS(68:68,$1:$1,DZ$1+INT(-$N90/30))))</f>
        <v>0</v>
      </c>
      <c r="EA90" s="40">
        <f>IF(EA$7="",0,IF(EA$1=MAX($1:$1),$R68-SUM($T90:DZ90),IF(EA$1=1,SUMIFS(68:68,$1:$1,"&gt;="&amp;1,$1:$1,"&lt;="&amp;INT(-$N90/30))+(-$N90/30-INT(-$N90/30))*SUMIFS(68:68,$1:$1,INT(-$N90/30)+1),0)+(-$N90/30-INT(-$N90/30))*SUMIFS(68:68,$1:$1,EA$1+INT(-$N90/30)+1)+(INT(-$N90/30)+1--$N90/30)*SUMIFS(68:68,$1:$1,EA$1+INT(-$N90/30))))</f>
        <v>0</v>
      </c>
      <c r="EB90" s="40">
        <f>IF(EB$7="",0,IF(EB$1=MAX($1:$1),$R68-SUM($T90:EA90),IF(EB$1=1,SUMIFS(68:68,$1:$1,"&gt;="&amp;1,$1:$1,"&lt;="&amp;INT(-$N90/30))+(-$N90/30-INT(-$N90/30))*SUMIFS(68:68,$1:$1,INT(-$N90/30)+1),0)+(-$N90/30-INT(-$N90/30))*SUMIFS(68:68,$1:$1,EB$1+INT(-$N90/30)+1)+(INT(-$N90/30)+1--$N90/30)*SUMIFS(68:68,$1:$1,EB$1+INT(-$N90/30))))</f>
        <v>0</v>
      </c>
      <c r="EC90" s="40">
        <f>IF(EC$7="",0,IF(EC$1=MAX($1:$1),$R68-SUM($T90:EB90),IF(EC$1=1,SUMIFS(68:68,$1:$1,"&gt;="&amp;1,$1:$1,"&lt;="&amp;INT(-$N90/30))+(-$N90/30-INT(-$N90/30))*SUMIFS(68:68,$1:$1,INT(-$N90/30)+1),0)+(-$N90/30-INT(-$N90/30))*SUMIFS(68:68,$1:$1,EC$1+INT(-$N90/30)+1)+(INT(-$N90/30)+1--$N90/30)*SUMIFS(68:68,$1:$1,EC$1+INT(-$N90/30))))</f>
        <v>0</v>
      </c>
      <c r="ED90" s="40">
        <f>IF(ED$7="",0,IF(ED$1=MAX($1:$1),$R68-SUM($T90:EC90),IF(ED$1=1,SUMIFS(68:68,$1:$1,"&gt;="&amp;1,$1:$1,"&lt;="&amp;INT(-$N90/30))+(-$N90/30-INT(-$N90/30))*SUMIFS(68:68,$1:$1,INT(-$N90/30)+1),0)+(-$N90/30-INT(-$N90/30))*SUMIFS(68:68,$1:$1,ED$1+INT(-$N90/30)+1)+(INT(-$N90/30)+1--$N90/30)*SUMIFS(68:68,$1:$1,ED$1+INT(-$N90/30))))</f>
        <v>0</v>
      </c>
      <c r="EE90" s="40">
        <f>IF(EE$7="",0,IF(EE$1=MAX($1:$1),$R68-SUM($T90:ED90),IF(EE$1=1,SUMIFS(68:68,$1:$1,"&gt;="&amp;1,$1:$1,"&lt;="&amp;INT(-$N90/30))+(-$N90/30-INT(-$N90/30))*SUMIFS(68:68,$1:$1,INT(-$N90/30)+1),0)+(-$N90/30-INT(-$N90/30))*SUMIFS(68:68,$1:$1,EE$1+INT(-$N90/30)+1)+(INT(-$N90/30)+1--$N90/30)*SUMIFS(68:68,$1:$1,EE$1+INT(-$N90/30))))</f>
        <v>0</v>
      </c>
      <c r="EF90" s="40">
        <f>IF(EF$7="",0,IF(EF$1=MAX($1:$1),$R68-SUM($T90:EE90),IF(EF$1=1,SUMIFS(68:68,$1:$1,"&gt;="&amp;1,$1:$1,"&lt;="&amp;INT(-$N90/30))+(-$N90/30-INT(-$N90/30))*SUMIFS(68:68,$1:$1,INT(-$N90/30)+1),0)+(-$N90/30-INT(-$N90/30))*SUMIFS(68:68,$1:$1,EF$1+INT(-$N90/30)+1)+(INT(-$N90/30)+1--$N90/30)*SUMIFS(68:68,$1:$1,EF$1+INT(-$N90/30))))</f>
        <v>0</v>
      </c>
      <c r="EG90" s="40">
        <f>IF(EG$7="",0,IF(EG$1=MAX($1:$1),$R68-SUM($T90:EF90),IF(EG$1=1,SUMIFS(68:68,$1:$1,"&gt;="&amp;1,$1:$1,"&lt;="&amp;INT(-$N90/30))+(-$N90/30-INT(-$N90/30))*SUMIFS(68:68,$1:$1,INT(-$N90/30)+1),0)+(-$N90/30-INT(-$N90/30))*SUMIFS(68:68,$1:$1,EG$1+INT(-$N90/30)+1)+(INT(-$N90/30)+1--$N90/30)*SUMIFS(68:68,$1:$1,EG$1+INT(-$N90/30))))</f>
        <v>0</v>
      </c>
      <c r="EH90" s="40">
        <f>IF(EH$7="",0,IF(EH$1=MAX($1:$1),$R68-SUM($T90:EG90),IF(EH$1=1,SUMIFS(68:68,$1:$1,"&gt;="&amp;1,$1:$1,"&lt;="&amp;INT(-$N90/30))+(-$N90/30-INT(-$N90/30))*SUMIFS(68:68,$1:$1,INT(-$N90/30)+1),0)+(-$N90/30-INT(-$N90/30))*SUMIFS(68:68,$1:$1,EH$1+INT(-$N90/30)+1)+(INT(-$N90/30)+1--$N90/30)*SUMIFS(68:68,$1:$1,EH$1+INT(-$N90/30))))</f>
        <v>0</v>
      </c>
      <c r="EI90" s="40">
        <f>IF(EI$7="",0,IF(EI$1=MAX($1:$1),$R68-SUM($T90:EH90),IF(EI$1=1,SUMIFS(68:68,$1:$1,"&gt;="&amp;1,$1:$1,"&lt;="&amp;INT(-$N90/30))+(-$N90/30-INT(-$N90/30))*SUMIFS(68:68,$1:$1,INT(-$N90/30)+1),0)+(-$N90/30-INT(-$N90/30))*SUMIFS(68:68,$1:$1,EI$1+INT(-$N90/30)+1)+(INT(-$N90/30)+1--$N90/30)*SUMIFS(68:68,$1:$1,EI$1+INT(-$N90/30))))</f>
        <v>0</v>
      </c>
      <c r="EJ90" s="40">
        <f>IF(EJ$7="",0,IF(EJ$1=MAX($1:$1),$R68-SUM($T90:EI90),IF(EJ$1=1,SUMIFS(68:68,$1:$1,"&gt;="&amp;1,$1:$1,"&lt;="&amp;INT(-$N90/30))+(-$N90/30-INT(-$N90/30))*SUMIFS(68:68,$1:$1,INT(-$N90/30)+1),0)+(-$N90/30-INT(-$N90/30))*SUMIFS(68:68,$1:$1,EJ$1+INT(-$N90/30)+1)+(INT(-$N90/30)+1--$N90/30)*SUMIFS(68:68,$1:$1,EJ$1+INT(-$N90/30))))</f>
        <v>0</v>
      </c>
      <c r="EK90" s="40">
        <f>IF(EK$7="",0,IF(EK$1=MAX($1:$1),$R68-SUM($T90:EJ90),IF(EK$1=1,SUMIFS(68:68,$1:$1,"&gt;="&amp;1,$1:$1,"&lt;="&amp;INT(-$N90/30))+(-$N90/30-INT(-$N90/30))*SUMIFS(68:68,$1:$1,INT(-$N90/30)+1),0)+(-$N90/30-INT(-$N90/30))*SUMIFS(68:68,$1:$1,EK$1+INT(-$N90/30)+1)+(INT(-$N90/30)+1--$N90/30)*SUMIFS(68:68,$1:$1,EK$1+INT(-$N90/30))))</f>
        <v>0</v>
      </c>
      <c r="EL90" s="40">
        <f>IF(EL$7="",0,IF(EL$1=MAX($1:$1),$R68-SUM($T90:EK90),IF(EL$1=1,SUMIFS(68:68,$1:$1,"&gt;="&amp;1,$1:$1,"&lt;="&amp;INT(-$N90/30))+(-$N90/30-INT(-$N90/30))*SUMIFS(68:68,$1:$1,INT(-$N90/30)+1),0)+(-$N90/30-INT(-$N90/30))*SUMIFS(68:68,$1:$1,EL$1+INT(-$N90/30)+1)+(INT(-$N90/30)+1--$N90/30)*SUMIFS(68:68,$1:$1,EL$1+INT(-$N90/30))))</f>
        <v>0</v>
      </c>
      <c r="EM90" s="40">
        <f>IF(EM$7="",0,IF(EM$1=MAX($1:$1),$R68-SUM($T90:EL90),IF(EM$1=1,SUMIFS(68:68,$1:$1,"&gt;="&amp;1,$1:$1,"&lt;="&amp;INT(-$N90/30))+(-$N90/30-INT(-$N90/30))*SUMIFS(68:68,$1:$1,INT(-$N90/30)+1),0)+(-$N90/30-INT(-$N90/30))*SUMIFS(68:68,$1:$1,EM$1+INT(-$N90/30)+1)+(INT(-$N90/30)+1--$N90/30)*SUMIFS(68:68,$1:$1,EM$1+INT(-$N90/30))))</f>
        <v>0</v>
      </c>
      <c r="EN90" s="40">
        <f>IF(EN$7="",0,IF(EN$1=MAX($1:$1),$R68-SUM($T90:EM90),IF(EN$1=1,SUMIFS(68:68,$1:$1,"&gt;="&amp;1,$1:$1,"&lt;="&amp;INT(-$N90/30))+(-$N90/30-INT(-$N90/30))*SUMIFS(68:68,$1:$1,INT(-$N90/30)+1),0)+(-$N90/30-INT(-$N90/30))*SUMIFS(68:68,$1:$1,EN$1+INT(-$N90/30)+1)+(INT(-$N90/30)+1--$N90/30)*SUMIFS(68:68,$1:$1,EN$1+INT(-$N90/30))))</f>
        <v>0</v>
      </c>
      <c r="EO90" s="40">
        <f>IF(EO$7="",0,IF(EO$1=MAX($1:$1),$R68-SUM($T90:EN90),IF(EO$1=1,SUMIFS(68:68,$1:$1,"&gt;="&amp;1,$1:$1,"&lt;="&amp;INT(-$N90/30))+(-$N90/30-INT(-$N90/30))*SUMIFS(68:68,$1:$1,INT(-$N90/30)+1),0)+(-$N90/30-INT(-$N90/30))*SUMIFS(68:68,$1:$1,EO$1+INT(-$N90/30)+1)+(INT(-$N90/30)+1--$N90/30)*SUMIFS(68:68,$1:$1,EO$1+INT(-$N90/30))))</f>
        <v>0</v>
      </c>
      <c r="EP90" s="40">
        <f>IF(EP$7="",0,IF(EP$1=MAX($1:$1),$R68-SUM($T90:EO90),IF(EP$1=1,SUMIFS(68:68,$1:$1,"&gt;="&amp;1,$1:$1,"&lt;="&amp;INT(-$N90/30))+(-$N90/30-INT(-$N90/30))*SUMIFS(68:68,$1:$1,INT(-$N90/30)+1),0)+(-$N90/30-INT(-$N90/30))*SUMIFS(68:68,$1:$1,EP$1+INT(-$N90/30)+1)+(INT(-$N90/30)+1--$N90/30)*SUMIFS(68:68,$1:$1,EP$1+INT(-$N90/30))))</f>
        <v>0</v>
      </c>
      <c r="EQ90" s="40">
        <f>IF(EQ$7="",0,IF(EQ$1=MAX($1:$1),$R68-SUM($T90:EP90),IF(EQ$1=1,SUMIFS(68:68,$1:$1,"&gt;="&amp;1,$1:$1,"&lt;="&amp;INT(-$N90/30))+(-$N90/30-INT(-$N90/30))*SUMIFS(68:68,$1:$1,INT(-$N90/30)+1),0)+(-$N90/30-INT(-$N90/30))*SUMIFS(68:68,$1:$1,EQ$1+INT(-$N90/30)+1)+(INT(-$N90/30)+1--$N90/30)*SUMIFS(68:68,$1:$1,EQ$1+INT(-$N90/30))))</f>
        <v>0</v>
      </c>
      <c r="ER90" s="40">
        <f>IF(ER$7="",0,IF(ER$1=MAX($1:$1),$R68-SUM($T90:EQ90),IF(ER$1=1,SUMIFS(68:68,$1:$1,"&gt;="&amp;1,$1:$1,"&lt;="&amp;INT(-$N90/30))+(-$N90/30-INT(-$N90/30))*SUMIFS(68:68,$1:$1,INT(-$N90/30)+1),0)+(-$N90/30-INT(-$N90/30))*SUMIFS(68:68,$1:$1,ER$1+INT(-$N90/30)+1)+(INT(-$N90/30)+1--$N90/30)*SUMIFS(68:68,$1:$1,ER$1+INT(-$N90/30))))</f>
        <v>0</v>
      </c>
      <c r="ES90" s="40">
        <f>IF(ES$7="",0,IF(ES$1=MAX($1:$1),$R68-SUM($T90:ER90),IF(ES$1=1,SUMIFS(68:68,$1:$1,"&gt;="&amp;1,$1:$1,"&lt;="&amp;INT(-$N90/30))+(-$N90/30-INT(-$N90/30))*SUMIFS(68:68,$1:$1,INT(-$N90/30)+1),0)+(-$N90/30-INT(-$N90/30))*SUMIFS(68:68,$1:$1,ES$1+INT(-$N90/30)+1)+(INT(-$N90/30)+1--$N90/30)*SUMIFS(68:68,$1:$1,ES$1+INT(-$N90/30))))</f>
        <v>0</v>
      </c>
      <c r="ET90" s="40">
        <f>IF(ET$7="",0,IF(ET$1=MAX($1:$1),$R68-SUM($T90:ES90),IF(ET$1=1,SUMIFS(68:68,$1:$1,"&gt;="&amp;1,$1:$1,"&lt;="&amp;INT(-$N90/30))+(-$N90/30-INT(-$N90/30))*SUMIFS(68:68,$1:$1,INT(-$N90/30)+1),0)+(-$N90/30-INT(-$N90/30))*SUMIFS(68:68,$1:$1,ET$1+INT(-$N90/30)+1)+(INT(-$N90/30)+1--$N90/30)*SUMIFS(68:68,$1:$1,ET$1+INT(-$N90/30))))</f>
        <v>0</v>
      </c>
      <c r="EU90" s="40">
        <f>IF(EU$7="",0,IF(EU$1=MAX($1:$1),$R68-SUM($T90:ET90),IF(EU$1=1,SUMIFS(68:68,$1:$1,"&gt;="&amp;1,$1:$1,"&lt;="&amp;INT(-$N90/30))+(-$N90/30-INT(-$N90/30))*SUMIFS(68:68,$1:$1,INT(-$N90/30)+1),0)+(-$N90/30-INT(-$N90/30))*SUMIFS(68:68,$1:$1,EU$1+INT(-$N90/30)+1)+(INT(-$N90/30)+1--$N90/30)*SUMIFS(68:68,$1:$1,EU$1+INT(-$N90/30))))</f>
        <v>0</v>
      </c>
      <c r="EV90" s="40">
        <f>IF(EV$7="",0,IF(EV$1=MAX($1:$1),$R68-SUM($T90:EU90),IF(EV$1=1,SUMIFS(68:68,$1:$1,"&gt;="&amp;1,$1:$1,"&lt;="&amp;INT(-$N90/30))+(-$N90/30-INT(-$N90/30))*SUMIFS(68:68,$1:$1,INT(-$N90/30)+1),0)+(-$N90/30-INT(-$N90/30))*SUMIFS(68:68,$1:$1,EV$1+INT(-$N90/30)+1)+(INT(-$N90/30)+1--$N90/30)*SUMIFS(68:68,$1:$1,EV$1+INT(-$N90/30))))</f>
        <v>0</v>
      </c>
      <c r="EW90" s="40">
        <f>IF(EW$7="",0,IF(EW$1=MAX($1:$1),$R68-SUM($T90:EV90),IF(EW$1=1,SUMIFS(68:68,$1:$1,"&gt;="&amp;1,$1:$1,"&lt;="&amp;INT(-$N90/30))+(-$N90/30-INT(-$N90/30))*SUMIFS(68:68,$1:$1,INT(-$N90/30)+1),0)+(-$N90/30-INT(-$N90/30))*SUMIFS(68:68,$1:$1,EW$1+INT(-$N90/30)+1)+(INT(-$N90/30)+1--$N90/30)*SUMIFS(68:68,$1:$1,EW$1+INT(-$N90/30))))</f>
        <v>0</v>
      </c>
      <c r="EX90" s="40">
        <f>IF(EX$7="",0,IF(EX$1=MAX($1:$1),$R68-SUM($T90:EW90),IF(EX$1=1,SUMIFS(68:68,$1:$1,"&gt;="&amp;1,$1:$1,"&lt;="&amp;INT(-$N90/30))+(-$N90/30-INT(-$N90/30))*SUMIFS(68:68,$1:$1,INT(-$N90/30)+1),0)+(-$N90/30-INT(-$N90/30))*SUMIFS(68:68,$1:$1,EX$1+INT(-$N90/30)+1)+(INT(-$N90/30)+1--$N90/30)*SUMIFS(68:68,$1:$1,EX$1+INT(-$N90/30))))</f>
        <v>0</v>
      </c>
      <c r="EY90" s="40">
        <f>IF(EY$7="",0,IF(EY$1=MAX($1:$1),$R68-SUM($T90:EX90),IF(EY$1=1,SUMIFS(68:68,$1:$1,"&gt;="&amp;1,$1:$1,"&lt;="&amp;INT(-$N90/30))+(-$N90/30-INT(-$N90/30))*SUMIFS(68:68,$1:$1,INT(-$N90/30)+1),0)+(-$N90/30-INT(-$N90/30))*SUMIFS(68:68,$1:$1,EY$1+INT(-$N90/30)+1)+(INT(-$N90/30)+1--$N90/30)*SUMIFS(68:68,$1:$1,EY$1+INT(-$N90/30))))</f>
        <v>0</v>
      </c>
      <c r="EZ90" s="40">
        <f>IF(EZ$7="",0,IF(EZ$1=MAX($1:$1),$R68-SUM($T90:EY90),IF(EZ$1=1,SUMIFS(68:68,$1:$1,"&gt;="&amp;1,$1:$1,"&lt;="&amp;INT(-$N90/30))+(-$N90/30-INT(-$N90/30))*SUMIFS(68:68,$1:$1,INT(-$N90/30)+1),0)+(-$N90/30-INT(-$N90/30))*SUMIFS(68:68,$1:$1,EZ$1+INT(-$N90/30)+1)+(INT(-$N90/30)+1--$N90/30)*SUMIFS(68:68,$1:$1,EZ$1+INT(-$N90/30))))</f>
        <v>0</v>
      </c>
      <c r="FA90" s="40">
        <f>IF(FA$7="",0,IF(FA$1=MAX($1:$1),$R68-SUM($T90:EZ90),IF(FA$1=1,SUMIFS(68:68,$1:$1,"&gt;="&amp;1,$1:$1,"&lt;="&amp;INT(-$N90/30))+(-$N90/30-INT(-$N90/30))*SUMIFS(68:68,$1:$1,INT(-$N90/30)+1),0)+(-$N90/30-INT(-$N90/30))*SUMIFS(68:68,$1:$1,FA$1+INT(-$N90/30)+1)+(INT(-$N90/30)+1--$N90/30)*SUMIFS(68:68,$1:$1,FA$1+INT(-$N90/30))))</f>
        <v>0</v>
      </c>
      <c r="FB90" s="40">
        <f>IF(FB$7="",0,IF(FB$1=MAX($1:$1),$R68-SUM($T90:FA90),IF(FB$1=1,SUMIFS(68:68,$1:$1,"&gt;="&amp;1,$1:$1,"&lt;="&amp;INT(-$N90/30))+(-$N90/30-INT(-$N90/30))*SUMIFS(68:68,$1:$1,INT(-$N90/30)+1),0)+(-$N90/30-INT(-$N90/30))*SUMIFS(68:68,$1:$1,FB$1+INT(-$N90/30)+1)+(INT(-$N90/30)+1--$N90/30)*SUMIFS(68:68,$1:$1,FB$1+INT(-$N90/30))))</f>
        <v>0</v>
      </c>
      <c r="FC90" s="40">
        <f>IF(FC$7="",0,IF(FC$1=MAX($1:$1),$R68-SUM($T90:FB90),IF(FC$1=1,SUMIFS(68:68,$1:$1,"&gt;="&amp;1,$1:$1,"&lt;="&amp;INT(-$N90/30))+(-$N90/30-INT(-$N90/30))*SUMIFS(68:68,$1:$1,INT(-$N90/30)+1),0)+(-$N90/30-INT(-$N90/30))*SUMIFS(68:68,$1:$1,FC$1+INT(-$N90/30)+1)+(INT(-$N90/30)+1--$N90/30)*SUMIFS(68:68,$1:$1,FC$1+INT(-$N90/30))))</f>
        <v>0</v>
      </c>
      <c r="FD90" s="40">
        <f>IF(FD$7="",0,IF(FD$1=MAX($1:$1),$R68-SUM($T90:FC90),IF(FD$1=1,SUMIFS(68:68,$1:$1,"&gt;="&amp;1,$1:$1,"&lt;="&amp;INT(-$N90/30))+(-$N90/30-INT(-$N90/30))*SUMIFS(68:68,$1:$1,INT(-$N90/30)+1),0)+(-$N90/30-INT(-$N90/30))*SUMIFS(68:68,$1:$1,FD$1+INT(-$N90/30)+1)+(INT(-$N90/30)+1--$N90/30)*SUMIFS(68:68,$1:$1,FD$1+INT(-$N90/30))))</f>
        <v>0</v>
      </c>
      <c r="FE90" s="40">
        <f>IF(FE$7="",0,IF(FE$1=MAX($1:$1),$R68-SUM($T90:FD90),IF(FE$1=1,SUMIFS(68:68,$1:$1,"&gt;="&amp;1,$1:$1,"&lt;="&amp;INT(-$N90/30))+(-$N90/30-INT(-$N90/30))*SUMIFS(68:68,$1:$1,INT(-$N90/30)+1),0)+(-$N90/30-INT(-$N90/30))*SUMIFS(68:68,$1:$1,FE$1+INT(-$N90/30)+1)+(INT(-$N90/30)+1--$N90/30)*SUMIFS(68:68,$1:$1,FE$1+INT(-$N90/30))))</f>
        <v>0</v>
      </c>
      <c r="FF90" s="40">
        <f>IF(FF$7="",0,IF(FF$1=MAX($1:$1),$R68-SUM($T90:FE90),IF(FF$1=1,SUMIFS(68:68,$1:$1,"&gt;="&amp;1,$1:$1,"&lt;="&amp;INT(-$N90/30))+(-$N90/30-INT(-$N90/30))*SUMIFS(68:68,$1:$1,INT(-$N90/30)+1),0)+(-$N90/30-INT(-$N90/30))*SUMIFS(68:68,$1:$1,FF$1+INT(-$N90/30)+1)+(INT(-$N90/30)+1--$N90/30)*SUMIFS(68:68,$1:$1,FF$1+INT(-$N90/30))))</f>
        <v>0</v>
      </c>
      <c r="FG90" s="40">
        <f>IF(FG$7="",0,IF(FG$1=MAX($1:$1),$R68-SUM($T90:FF90),IF(FG$1=1,SUMIFS(68:68,$1:$1,"&gt;="&amp;1,$1:$1,"&lt;="&amp;INT(-$N90/30))+(-$N90/30-INT(-$N90/30))*SUMIFS(68:68,$1:$1,INT(-$N90/30)+1),0)+(-$N90/30-INT(-$N90/30))*SUMIFS(68:68,$1:$1,FG$1+INT(-$N90/30)+1)+(INT(-$N90/30)+1--$N90/30)*SUMIFS(68:68,$1:$1,FG$1+INT(-$N90/30))))</f>
        <v>0</v>
      </c>
      <c r="FH90" s="40">
        <f>IF(FH$7="",0,IF(FH$1=MAX($1:$1),$R68-SUM($T90:FG90),IF(FH$1=1,SUMIFS(68:68,$1:$1,"&gt;="&amp;1,$1:$1,"&lt;="&amp;INT(-$N90/30))+(-$N90/30-INT(-$N90/30))*SUMIFS(68:68,$1:$1,INT(-$N90/30)+1),0)+(-$N90/30-INT(-$N90/30))*SUMIFS(68:68,$1:$1,FH$1+INT(-$N90/30)+1)+(INT(-$N90/30)+1--$N90/30)*SUMIFS(68:68,$1:$1,FH$1+INT(-$N90/30))))</f>
        <v>0</v>
      </c>
      <c r="FI90" s="40">
        <f>IF(FI$7="",0,IF(FI$1=MAX($1:$1),$R68-SUM($T90:FH90),IF(FI$1=1,SUMIFS(68:68,$1:$1,"&gt;="&amp;1,$1:$1,"&lt;="&amp;INT(-$N90/30))+(-$N90/30-INT(-$N90/30))*SUMIFS(68:68,$1:$1,INT(-$N90/30)+1),0)+(-$N90/30-INT(-$N90/30))*SUMIFS(68:68,$1:$1,FI$1+INT(-$N90/30)+1)+(INT(-$N90/30)+1--$N90/30)*SUMIFS(68:68,$1:$1,FI$1+INT(-$N90/30))))</f>
        <v>0</v>
      </c>
      <c r="FJ90" s="40">
        <f>IF(FJ$7="",0,IF(FJ$1=MAX($1:$1),$R68-SUM($T90:FI90),IF(FJ$1=1,SUMIFS(68:68,$1:$1,"&gt;="&amp;1,$1:$1,"&lt;="&amp;INT(-$N90/30))+(-$N90/30-INT(-$N90/30))*SUMIFS(68:68,$1:$1,INT(-$N90/30)+1),0)+(-$N90/30-INT(-$N90/30))*SUMIFS(68:68,$1:$1,FJ$1+INT(-$N90/30)+1)+(INT(-$N90/30)+1--$N90/30)*SUMIFS(68:68,$1:$1,FJ$1+INT(-$N90/30))))</f>
        <v>0</v>
      </c>
      <c r="FK90" s="40">
        <f>IF(FK$7="",0,IF(FK$1=MAX($1:$1),$R68-SUM($T90:FJ90),IF(FK$1=1,SUMIFS(68:68,$1:$1,"&gt;="&amp;1,$1:$1,"&lt;="&amp;INT(-$N90/30))+(-$N90/30-INT(-$N90/30))*SUMIFS(68:68,$1:$1,INT(-$N90/30)+1),0)+(-$N90/30-INT(-$N90/30))*SUMIFS(68:68,$1:$1,FK$1+INT(-$N90/30)+1)+(INT(-$N90/30)+1--$N90/30)*SUMIFS(68:68,$1:$1,FK$1+INT(-$N90/30))))</f>
        <v>0</v>
      </c>
      <c r="FL90" s="40">
        <f>IF(FL$7="",0,IF(FL$1=MAX($1:$1),$R68-SUM($T90:FK90),IF(FL$1=1,SUMIFS(68:68,$1:$1,"&gt;="&amp;1,$1:$1,"&lt;="&amp;INT(-$N90/30))+(-$N90/30-INT(-$N90/30))*SUMIFS(68:68,$1:$1,INT(-$N90/30)+1),0)+(-$N90/30-INT(-$N90/30))*SUMIFS(68:68,$1:$1,FL$1+INT(-$N90/30)+1)+(INT(-$N90/30)+1--$N90/30)*SUMIFS(68:68,$1:$1,FL$1+INT(-$N90/30))))</f>
        <v>0</v>
      </c>
      <c r="FM90" s="40">
        <f>IF(FM$7="",0,IF(FM$1=MAX($1:$1),$R68-SUM($T90:FL90),IF(FM$1=1,SUMIFS(68:68,$1:$1,"&gt;="&amp;1,$1:$1,"&lt;="&amp;INT(-$N90/30))+(-$N90/30-INT(-$N90/30))*SUMIFS(68:68,$1:$1,INT(-$N90/30)+1),0)+(-$N90/30-INT(-$N90/30))*SUMIFS(68:68,$1:$1,FM$1+INT(-$N90/30)+1)+(INT(-$N90/30)+1--$N90/30)*SUMIFS(68:68,$1:$1,FM$1+INT(-$N90/30))))</f>
        <v>0</v>
      </c>
      <c r="FN90" s="40">
        <f>IF(FN$7="",0,IF(FN$1=MAX($1:$1),$R68-SUM($T90:FM90),IF(FN$1=1,SUMIFS(68:68,$1:$1,"&gt;="&amp;1,$1:$1,"&lt;="&amp;INT(-$N90/30))+(-$N90/30-INT(-$N90/30))*SUMIFS(68:68,$1:$1,INT(-$N90/30)+1),0)+(-$N90/30-INT(-$N90/30))*SUMIFS(68:68,$1:$1,FN$1+INT(-$N90/30)+1)+(INT(-$N90/30)+1--$N90/30)*SUMIFS(68:68,$1:$1,FN$1+INT(-$N90/30))))</f>
        <v>0</v>
      </c>
      <c r="FO90" s="40">
        <f>IF(FO$7="",0,IF(FO$1=MAX($1:$1),$R68-SUM($T90:FN90),IF(FO$1=1,SUMIFS(68:68,$1:$1,"&gt;="&amp;1,$1:$1,"&lt;="&amp;INT(-$N90/30))+(-$N90/30-INT(-$N90/30))*SUMIFS(68:68,$1:$1,INT(-$N90/30)+1),0)+(-$N90/30-INT(-$N90/30))*SUMIFS(68:68,$1:$1,FO$1+INT(-$N90/30)+1)+(INT(-$N90/30)+1--$N90/30)*SUMIFS(68:68,$1:$1,FO$1+INT(-$N90/30))))</f>
        <v>0</v>
      </c>
      <c r="FP90" s="40">
        <f>IF(FP$7="",0,IF(FP$1=MAX($1:$1),$R68-SUM($T90:FO90),IF(FP$1=1,SUMIFS(68:68,$1:$1,"&gt;="&amp;1,$1:$1,"&lt;="&amp;INT(-$N90/30))+(-$N90/30-INT(-$N90/30))*SUMIFS(68:68,$1:$1,INT(-$N90/30)+1),0)+(-$N90/30-INT(-$N90/30))*SUMIFS(68:68,$1:$1,FP$1+INT(-$N90/30)+1)+(INT(-$N90/30)+1--$N90/30)*SUMIFS(68:68,$1:$1,FP$1+INT(-$N90/30))))</f>
        <v>0</v>
      </c>
      <c r="FQ90" s="40">
        <f>IF(FQ$7="",0,IF(FQ$1=MAX($1:$1),$R68-SUM($T90:FP90),IF(FQ$1=1,SUMIFS(68:68,$1:$1,"&gt;="&amp;1,$1:$1,"&lt;="&amp;INT(-$N90/30))+(-$N90/30-INT(-$N90/30))*SUMIFS(68:68,$1:$1,INT(-$N90/30)+1),0)+(-$N90/30-INT(-$N90/30))*SUMIFS(68:68,$1:$1,FQ$1+INT(-$N90/30)+1)+(INT(-$N90/30)+1--$N90/30)*SUMIFS(68:68,$1:$1,FQ$1+INT(-$N90/30))))</f>
        <v>0</v>
      </c>
      <c r="FR90" s="40">
        <f>IF(FR$7="",0,IF(FR$1=MAX($1:$1),$R68-SUM($T90:FQ90),IF(FR$1=1,SUMIFS(68:68,$1:$1,"&gt;="&amp;1,$1:$1,"&lt;="&amp;INT(-$N90/30))+(-$N90/30-INT(-$N90/30))*SUMIFS(68:68,$1:$1,INT(-$N90/30)+1),0)+(-$N90/30-INT(-$N90/30))*SUMIFS(68:68,$1:$1,FR$1+INT(-$N90/30)+1)+(INT(-$N90/30)+1--$N90/30)*SUMIFS(68:68,$1:$1,FR$1+INT(-$N90/30))))</f>
        <v>0</v>
      </c>
      <c r="FS90" s="40">
        <f>IF(FS$7="",0,IF(FS$1=MAX($1:$1),$R68-SUM($T90:FR90),IF(FS$1=1,SUMIFS(68:68,$1:$1,"&gt;="&amp;1,$1:$1,"&lt;="&amp;INT(-$N90/30))+(-$N90/30-INT(-$N90/30))*SUMIFS(68:68,$1:$1,INT(-$N90/30)+1),0)+(-$N90/30-INT(-$N90/30))*SUMIFS(68:68,$1:$1,FS$1+INT(-$N90/30)+1)+(INT(-$N90/30)+1--$N90/30)*SUMIFS(68:68,$1:$1,FS$1+INT(-$N90/30))))</f>
        <v>0</v>
      </c>
      <c r="FT90" s="40">
        <f>IF(FT$7="",0,IF(FT$1=MAX($1:$1),$R68-SUM($T90:FS90),IF(FT$1=1,SUMIFS(68:68,$1:$1,"&gt;="&amp;1,$1:$1,"&lt;="&amp;INT(-$N90/30))+(-$N90/30-INT(-$N90/30))*SUMIFS(68:68,$1:$1,INT(-$N90/30)+1),0)+(-$N90/30-INT(-$N90/30))*SUMIFS(68:68,$1:$1,FT$1+INT(-$N90/30)+1)+(INT(-$N90/30)+1--$N90/30)*SUMIFS(68:68,$1:$1,FT$1+INT(-$N90/30))))</f>
        <v>0</v>
      </c>
      <c r="FU90" s="40">
        <f>IF(FU$7="",0,IF(FU$1=MAX($1:$1),$R68-SUM($T90:FT90),IF(FU$1=1,SUMIFS(68:68,$1:$1,"&gt;="&amp;1,$1:$1,"&lt;="&amp;INT(-$N90/30))+(-$N90/30-INT(-$N90/30))*SUMIFS(68:68,$1:$1,INT(-$N90/30)+1),0)+(-$N90/30-INT(-$N90/30))*SUMIFS(68:68,$1:$1,FU$1+INT(-$N90/30)+1)+(INT(-$N90/30)+1--$N90/30)*SUMIFS(68:68,$1:$1,FU$1+INT(-$N90/30))))</f>
        <v>0</v>
      </c>
      <c r="FV90" s="40">
        <f>IF(FV$7="",0,IF(FV$1=MAX($1:$1),$R68-SUM($T90:FU90),IF(FV$1=1,SUMIFS(68:68,$1:$1,"&gt;="&amp;1,$1:$1,"&lt;="&amp;INT(-$N90/30))+(-$N90/30-INT(-$N90/30))*SUMIFS(68:68,$1:$1,INT(-$N90/30)+1),0)+(-$N90/30-INT(-$N90/30))*SUMIFS(68:68,$1:$1,FV$1+INT(-$N90/30)+1)+(INT(-$N90/30)+1--$N90/30)*SUMIFS(68:68,$1:$1,FV$1+INT(-$N90/30))))</f>
        <v>0</v>
      </c>
      <c r="FW90" s="40">
        <f>IF(FW$7="",0,IF(FW$1=MAX($1:$1),$R68-SUM($T90:FV90),IF(FW$1=1,SUMIFS(68:68,$1:$1,"&gt;="&amp;1,$1:$1,"&lt;="&amp;INT(-$N90/30))+(-$N90/30-INT(-$N90/30))*SUMIFS(68:68,$1:$1,INT(-$N90/30)+1),0)+(-$N90/30-INT(-$N90/30))*SUMIFS(68:68,$1:$1,FW$1+INT(-$N90/30)+1)+(INT(-$N90/30)+1--$N90/30)*SUMIFS(68:68,$1:$1,FW$1+INT(-$N90/30))))</f>
        <v>0</v>
      </c>
      <c r="FX90" s="40">
        <f>IF(FX$7="",0,IF(FX$1=MAX($1:$1),$R68-SUM($T90:FW90),IF(FX$1=1,SUMIFS(68:68,$1:$1,"&gt;="&amp;1,$1:$1,"&lt;="&amp;INT(-$N90/30))+(-$N90/30-INT(-$N90/30))*SUMIFS(68:68,$1:$1,INT(-$N90/30)+1),0)+(-$N90/30-INT(-$N90/30))*SUMIFS(68:68,$1:$1,FX$1+INT(-$N90/30)+1)+(INT(-$N90/30)+1--$N90/30)*SUMIFS(68:68,$1:$1,FX$1+INT(-$N90/30))))</f>
        <v>0</v>
      </c>
      <c r="FY90" s="40">
        <f>IF(FY$7="",0,IF(FY$1=MAX($1:$1),$R68-SUM($T90:FX90),IF(FY$1=1,SUMIFS(68:68,$1:$1,"&gt;="&amp;1,$1:$1,"&lt;="&amp;INT(-$N90/30))+(-$N90/30-INT(-$N90/30))*SUMIFS(68:68,$1:$1,INT(-$N90/30)+1),0)+(-$N90/30-INT(-$N90/30))*SUMIFS(68:68,$1:$1,FY$1+INT(-$N90/30)+1)+(INT(-$N90/30)+1--$N90/30)*SUMIFS(68:68,$1:$1,FY$1+INT(-$N90/30))))</f>
        <v>0</v>
      </c>
      <c r="FZ90" s="40">
        <f>IF(FZ$7="",0,IF(FZ$1=MAX($1:$1),$R68-SUM($T90:FY90),IF(FZ$1=1,SUMIFS(68:68,$1:$1,"&gt;="&amp;1,$1:$1,"&lt;="&amp;INT(-$N90/30))+(-$N90/30-INT(-$N90/30))*SUMIFS(68:68,$1:$1,INT(-$N90/30)+1),0)+(-$N90/30-INT(-$N90/30))*SUMIFS(68:68,$1:$1,FZ$1+INT(-$N90/30)+1)+(INT(-$N90/30)+1--$N90/30)*SUMIFS(68:68,$1:$1,FZ$1+INT(-$N90/30))))</f>
        <v>0</v>
      </c>
      <c r="GA90" s="40">
        <f>IF(GA$7="",0,IF(GA$1=MAX($1:$1),$R68-SUM($T90:FZ90),IF(GA$1=1,SUMIFS(68:68,$1:$1,"&gt;="&amp;1,$1:$1,"&lt;="&amp;INT(-$N90/30))+(-$N90/30-INT(-$N90/30))*SUMIFS(68:68,$1:$1,INT(-$N90/30)+1),0)+(-$N90/30-INT(-$N90/30))*SUMIFS(68:68,$1:$1,GA$1+INT(-$N90/30)+1)+(INT(-$N90/30)+1--$N90/30)*SUMIFS(68:68,$1:$1,GA$1+INT(-$N90/30))))</f>
        <v>0</v>
      </c>
      <c r="GB90" s="40">
        <f>IF(GB$7="",0,IF(GB$1=MAX($1:$1),$R68-SUM($T90:GA90),IF(GB$1=1,SUMIFS(68:68,$1:$1,"&gt;="&amp;1,$1:$1,"&lt;="&amp;INT(-$N90/30))+(-$N90/30-INT(-$N90/30))*SUMIFS(68:68,$1:$1,INT(-$N90/30)+1),0)+(-$N90/30-INT(-$N90/30))*SUMIFS(68:68,$1:$1,GB$1+INT(-$N90/30)+1)+(INT(-$N90/30)+1--$N90/30)*SUMIFS(68:68,$1:$1,GB$1+INT(-$N90/30))))</f>
        <v>0</v>
      </c>
      <c r="GC90" s="40">
        <f>IF(GC$7="",0,IF(GC$1=MAX($1:$1),$R68-SUM($T90:GB90),IF(GC$1=1,SUMIFS(68:68,$1:$1,"&gt;="&amp;1,$1:$1,"&lt;="&amp;INT(-$N90/30))+(-$N90/30-INT(-$N90/30))*SUMIFS(68:68,$1:$1,INT(-$N90/30)+1),0)+(-$N90/30-INT(-$N90/30))*SUMIFS(68:68,$1:$1,GC$1+INT(-$N90/30)+1)+(INT(-$N90/30)+1--$N90/30)*SUMIFS(68:68,$1:$1,GC$1+INT(-$N90/30))))</f>
        <v>0</v>
      </c>
      <c r="GD90" s="40">
        <f>IF(GD$7="",0,IF(GD$1=MAX($1:$1),$R68-SUM($T90:GC90),IF(GD$1=1,SUMIFS(68:68,$1:$1,"&gt;="&amp;1,$1:$1,"&lt;="&amp;INT(-$N90/30))+(-$N90/30-INT(-$N90/30))*SUMIFS(68:68,$1:$1,INT(-$N90/30)+1),0)+(-$N90/30-INT(-$N90/30))*SUMIFS(68:68,$1:$1,GD$1+INT(-$N90/30)+1)+(INT(-$N90/30)+1--$N90/30)*SUMIFS(68:68,$1:$1,GD$1+INT(-$N90/30))))</f>
        <v>0</v>
      </c>
      <c r="GE90" s="40">
        <f>IF(GE$7="",0,IF(GE$1=MAX($1:$1),$R68-SUM($T90:GD90),IF(GE$1=1,SUMIFS(68:68,$1:$1,"&gt;="&amp;1,$1:$1,"&lt;="&amp;INT(-$N90/30))+(-$N90/30-INT(-$N90/30))*SUMIFS(68:68,$1:$1,INT(-$N90/30)+1),0)+(-$N90/30-INT(-$N90/30))*SUMIFS(68:68,$1:$1,GE$1+INT(-$N90/30)+1)+(INT(-$N90/30)+1--$N90/30)*SUMIFS(68:68,$1:$1,GE$1+INT(-$N90/30))))</f>
        <v>0</v>
      </c>
      <c r="GF90" s="40">
        <f>IF(GF$7="",0,IF(GF$1=MAX($1:$1),$R68-SUM($T90:GE90),IF(GF$1=1,SUMIFS(68:68,$1:$1,"&gt;="&amp;1,$1:$1,"&lt;="&amp;INT(-$N90/30))+(-$N90/30-INT(-$N90/30))*SUMIFS(68:68,$1:$1,INT(-$N90/30)+1),0)+(-$N90/30-INT(-$N90/30))*SUMIFS(68:68,$1:$1,GF$1+INT(-$N90/30)+1)+(INT(-$N90/30)+1--$N90/30)*SUMIFS(68:68,$1:$1,GF$1+INT(-$N90/30))))</f>
        <v>0</v>
      </c>
      <c r="GG90" s="40">
        <f>IF(GG$7="",0,IF(GG$1=MAX($1:$1),$R68-SUM($T90:GF90),IF(GG$1=1,SUMIFS(68:68,$1:$1,"&gt;="&amp;1,$1:$1,"&lt;="&amp;INT(-$N90/30))+(-$N90/30-INT(-$N90/30))*SUMIFS(68:68,$1:$1,INT(-$N90/30)+1),0)+(-$N90/30-INT(-$N90/30))*SUMIFS(68:68,$1:$1,GG$1+INT(-$N90/30)+1)+(INT(-$N90/30)+1--$N90/30)*SUMIFS(68:68,$1:$1,GG$1+INT(-$N90/30))))</f>
        <v>0</v>
      </c>
      <c r="GH90" s="40">
        <f>IF(GH$7="",0,IF(GH$1=MAX($1:$1),$R68-SUM($T90:GG90),IF(GH$1=1,SUMIFS(68:68,$1:$1,"&gt;="&amp;1,$1:$1,"&lt;="&amp;INT(-$N90/30))+(-$N90/30-INT(-$N90/30))*SUMIFS(68:68,$1:$1,INT(-$N90/30)+1),0)+(-$N90/30-INT(-$N90/30))*SUMIFS(68:68,$1:$1,GH$1+INT(-$N90/30)+1)+(INT(-$N90/30)+1--$N90/30)*SUMIFS(68:68,$1:$1,GH$1+INT(-$N90/30))))</f>
        <v>0</v>
      </c>
      <c r="GI90" s="40">
        <f>IF(GI$7="",0,IF(GI$1=MAX($1:$1),$R68-SUM($T90:GH90),IF(GI$1=1,SUMIFS(68:68,$1:$1,"&gt;="&amp;1,$1:$1,"&lt;="&amp;INT(-$N90/30))+(-$N90/30-INT(-$N90/30))*SUMIFS(68:68,$1:$1,INT(-$N90/30)+1),0)+(-$N90/30-INT(-$N90/30))*SUMIFS(68:68,$1:$1,GI$1+INT(-$N90/30)+1)+(INT(-$N90/30)+1--$N90/30)*SUMIFS(68:68,$1:$1,GI$1+INT(-$N90/30))))</f>
        <v>0</v>
      </c>
      <c r="GJ90" s="40">
        <f>IF(GJ$7="",0,IF(GJ$1=MAX($1:$1),$R68-SUM($T90:GI90),IF(GJ$1=1,SUMIFS(68:68,$1:$1,"&gt;="&amp;1,$1:$1,"&lt;="&amp;INT(-$N90/30))+(-$N90/30-INT(-$N90/30))*SUMIFS(68:68,$1:$1,INT(-$N90/30)+1),0)+(-$N90/30-INT(-$N90/30))*SUMIFS(68:68,$1:$1,GJ$1+INT(-$N90/30)+1)+(INT(-$N90/30)+1--$N90/30)*SUMIFS(68:68,$1:$1,GJ$1+INT(-$N90/30))))</f>
        <v>0</v>
      </c>
      <c r="GK90" s="40">
        <f>IF(GK$7="",0,IF(GK$1=MAX($1:$1),$R68-SUM($T90:GJ90),IF(GK$1=1,SUMIFS(68:68,$1:$1,"&gt;="&amp;1,$1:$1,"&lt;="&amp;INT(-$N90/30))+(-$N90/30-INT(-$N90/30))*SUMIFS(68:68,$1:$1,INT(-$N90/30)+1),0)+(-$N90/30-INT(-$N90/30))*SUMIFS(68:68,$1:$1,GK$1+INT(-$N90/30)+1)+(INT(-$N90/30)+1--$N90/30)*SUMIFS(68:68,$1:$1,GK$1+INT(-$N90/30))))</f>
        <v>0</v>
      </c>
      <c r="GL90" s="40">
        <f>IF(GL$7="",0,IF(GL$1=MAX($1:$1),$R68-SUM($T90:GK90),IF(GL$1=1,SUMIFS(68:68,$1:$1,"&gt;="&amp;1,$1:$1,"&lt;="&amp;INT(-$N90/30))+(-$N90/30-INT(-$N90/30))*SUMIFS(68:68,$1:$1,INT(-$N90/30)+1),0)+(-$N90/30-INT(-$N90/30))*SUMIFS(68:68,$1:$1,GL$1+INT(-$N90/30)+1)+(INT(-$N90/30)+1--$N90/30)*SUMIFS(68:68,$1:$1,GL$1+INT(-$N90/30))))</f>
        <v>0</v>
      </c>
      <c r="GM90" s="40">
        <f>IF(GM$7="",0,IF(GM$1=MAX($1:$1),$R68-SUM($T90:GL90),IF(GM$1=1,SUMIFS(68:68,$1:$1,"&gt;="&amp;1,$1:$1,"&lt;="&amp;INT(-$N90/30))+(-$N90/30-INT(-$N90/30))*SUMIFS(68:68,$1:$1,INT(-$N90/30)+1),0)+(-$N90/30-INT(-$N90/30))*SUMIFS(68:68,$1:$1,GM$1+INT(-$N90/30)+1)+(INT(-$N90/30)+1--$N90/30)*SUMIFS(68:68,$1:$1,GM$1+INT(-$N90/30))))</f>
        <v>0</v>
      </c>
      <c r="GN90" s="40">
        <f>IF(GN$7="",0,IF(GN$1=MAX($1:$1),$R68-SUM($T90:GM90),IF(GN$1=1,SUMIFS(68:68,$1:$1,"&gt;="&amp;1,$1:$1,"&lt;="&amp;INT(-$N90/30))+(-$N90/30-INT(-$N90/30))*SUMIFS(68:68,$1:$1,INT(-$N90/30)+1),0)+(-$N90/30-INT(-$N90/30))*SUMIFS(68:68,$1:$1,GN$1+INT(-$N90/30)+1)+(INT(-$N90/30)+1--$N90/30)*SUMIFS(68:68,$1:$1,GN$1+INT(-$N90/30))))</f>
        <v>0</v>
      </c>
      <c r="GO90" s="40">
        <f>IF(GO$7="",0,IF(GO$1=MAX($1:$1),$R68-SUM($T90:GN90),IF(GO$1=1,SUMIFS(68:68,$1:$1,"&gt;="&amp;1,$1:$1,"&lt;="&amp;INT(-$N90/30))+(-$N90/30-INT(-$N90/30))*SUMIFS(68:68,$1:$1,INT(-$N90/30)+1),0)+(-$N90/30-INT(-$N90/30))*SUMIFS(68:68,$1:$1,GO$1+INT(-$N90/30)+1)+(INT(-$N90/30)+1--$N90/30)*SUMIFS(68:68,$1:$1,GO$1+INT(-$N90/30))))</f>
        <v>0</v>
      </c>
      <c r="GP90" s="40">
        <f>IF(GP$7="",0,IF(GP$1=MAX($1:$1),$R68-SUM($T90:GO90),IF(GP$1=1,SUMIFS(68:68,$1:$1,"&gt;="&amp;1,$1:$1,"&lt;="&amp;INT(-$N90/30))+(-$N90/30-INT(-$N90/30))*SUMIFS(68:68,$1:$1,INT(-$N90/30)+1),0)+(-$N90/30-INT(-$N90/30))*SUMIFS(68:68,$1:$1,GP$1+INT(-$N90/30)+1)+(INT(-$N90/30)+1--$N90/30)*SUMIFS(68:68,$1:$1,GP$1+INT(-$N90/30))))</f>
        <v>0</v>
      </c>
      <c r="GQ90" s="40">
        <f>IF(GQ$7="",0,IF(GQ$1=MAX($1:$1),$R68-SUM($T90:GP90),IF(GQ$1=1,SUMIFS(68:68,$1:$1,"&gt;="&amp;1,$1:$1,"&lt;="&amp;INT(-$N90/30))+(-$N90/30-INT(-$N90/30))*SUMIFS(68:68,$1:$1,INT(-$N90/30)+1),0)+(-$N90/30-INT(-$N90/30))*SUMIFS(68:68,$1:$1,GQ$1+INT(-$N90/30)+1)+(INT(-$N90/30)+1--$N90/30)*SUMIFS(68:68,$1:$1,GQ$1+INT(-$N90/30))))</f>
        <v>0</v>
      </c>
      <c r="GR90" s="40">
        <f>IF(GR$7="",0,IF(GR$1=MAX($1:$1),$R68-SUM($T90:GQ90),IF(GR$1=1,SUMIFS(68:68,$1:$1,"&gt;="&amp;1,$1:$1,"&lt;="&amp;INT(-$N90/30))+(-$N90/30-INT(-$N90/30))*SUMIFS(68:68,$1:$1,INT(-$N90/30)+1),0)+(-$N90/30-INT(-$N90/30))*SUMIFS(68:68,$1:$1,GR$1+INT(-$N90/30)+1)+(INT(-$N90/30)+1--$N90/30)*SUMIFS(68:68,$1:$1,GR$1+INT(-$N90/30))))</f>
        <v>0</v>
      </c>
      <c r="GS90" s="40">
        <f>IF(GS$7="",0,IF(GS$1=MAX($1:$1),$R68-SUM($T90:GR90),IF(GS$1=1,SUMIFS(68:68,$1:$1,"&gt;="&amp;1,$1:$1,"&lt;="&amp;INT(-$N90/30))+(-$N90/30-INT(-$N90/30))*SUMIFS(68:68,$1:$1,INT(-$N90/30)+1),0)+(-$N90/30-INT(-$N90/30))*SUMIFS(68:68,$1:$1,GS$1+INT(-$N90/30)+1)+(INT(-$N90/30)+1--$N90/30)*SUMIFS(68:68,$1:$1,GS$1+INT(-$N90/30))))</f>
        <v>0</v>
      </c>
      <c r="GT90" s="40">
        <f>IF(GT$7="",0,IF(GT$1=MAX($1:$1),$R68-SUM($T90:GS90),IF(GT$1=1,SUMIFS(68:68,$1:$1,"&gt;="&amp;1,$1:$1,"&lt;="&amp;INT(-$N90/30))+(-$N90/30-INT(-$N90/30))*SUMIFS(68:68,$1:$1,INT(-$N90/30)+1),0)+(-$N90/30-INT(-$N90/30))*SUMIFS(68:68,$1:$1,GT$1+INT(-$N90/30)+1)+(INT(-$N90/30)+1--$N90/30)*SUMIFS(68:68,$1:$1,GT$1+INT(-$N90/30))))</f>
        <v>0</v>
      </c>
      <c r="GU90" s="40">
        <f>IF(GU$7="",0,IF(GU$1=MAX($1:$1),$R68-SUM($T90:GT90),IF(GU$1=1,SUMIFS(68:68,$1:$1,"&gt;="&amp;1,$1:$1,"&lt;="&amp;INT(-$N90/30))+(-$N90/30-INT(-$N90/30))*SUMIFS(68:68,$1:$1,INT(-$N90/30)+1),0)+(-$N90/30-INT(-$N90/30))*SUMIFS(68:68,$1:$1,GU$1+INT(-$N90/30)+1)+(INT(-$N90/30)+1--$N90/30)*SUMIFS(68:68,$1:$1,GU$1+INT(-$N90/30))))</f>
        <v>0</v>
      </c>
      <c r="GV90" s="40">
        <f>IF(GV$7="",0,IF(GV$1=MAX($1:$1),$R68-SUM($T90:GU90),IF(GV$1=1,SUMIFS(68:68,$1:$1,"&gt;="&amp;1,$1:$1,"&lt;="&amp;INT(-$N90/30))+(-$N90/30-INT(-$N90/30))*SUMIFS(68:68,$1:$1,INT(-$N90/30)+1),0)+(-$N90/30-INT(-$N90/30))*SUMIFS(68:68,$1:$1,GV$1+INT(-$N90/30)+1)+(INT(-$N90/30)+1--$N90/30)*SUMIFS(68:68,$1:$1,GV$1+INT(-$N90/30))))</f>
        <v>0</v>
      </c>
      <c r="GW90" s="40">
        <f>IF(GW$7="",0,IF(GW$1=MAX($1:$1),$R68-SUM($T90:GV90),IF(GW$1=1,SUMIFS(68:68,$1:$1,"&gt;="&amp;1,$1:$1,"&lt;="&amp;INT(-$N90/30))+(-$N90/30-INT(-$N90/30))*SUMIFS(68:68,$1:$1,INT(-$N90/30)+1),0)+(-$N90/30-INT(-$N90/30))*SUMIFS(68:68,$1:$1,GW$1+INT(-$N90/30)+1)+(INT(-$N90/30)+1--$N90/30)*SUMIFS(68:68,$1:$1,GW$1+INT(-$N90/30))))</f>
        <v>0</v>
      </c>
      <c r="GX90" s="40">
        <f>IF(GX$7="",0,IF(GX$1=MAX($1:$1),$R68-SUM($T90:GW90),IF(GX$1=1,SUMIFS(68:68,$1:$1,"&gt;="&amp;1,$1:$1,"&lt;="&amp;INT(-$N90/30))+(-$N90/30-INT(-$N90/30))*SUMIFS(68:68,$1:$1,INT(-$N90/30)+1),0)+(-$N90/30-INT(-$N90/30))*SUMIFS(68:68,$1:$1,GX$1+INT(-$N90/30)+1)+(INT(-$N90/30)+1--$N90/30)*SUMIFS(68:68,$1:$1,GX$1+INT(-$N90/30))))</f>
        <v>0</v>
      </c>
      <c r="GY90" s="40">
        <f>IF(GY$7="",0,IF(GY$1=MAX($1:$1),$R68-SUM($T90:GX90),IF(GY$1=1,SUMIFS(68:68,$1:$1,"&gt;="&amp;1,$1:$1,"&lt;="&amp;INT(-$N90/30))+(-$N90/30-INT(-$N90/30))*SUMIFS(68:68,$1:$1,INT(-$N90/30)+1),0)+(-$N90/30-INT(-$N90/30))*SUMIFS(68:68,$1:$1,GY$1+INT(-$N90/30)+1)+(INT(-$N90/30)+1--$N90/30)*SUMIFS(68:68,$1:$1,GY$1+INT(-$N90/30))))</f>
        <v>0</v>
      </c>
      <c r="GZ90" s="40">
        <f>IF(GZ$7="",0,IF(GZ$1=MAX($1:$1),$R68-SUM($T90:GY90),IF(GZ$1=1,SUMIFS(68:68,$1:$1,"&gt;="&amp;1,$1:$1,"&lt;="&amp;INT(-$N90/30))+(-$N90/30-INT(-$N90/30))*SUMIFS(68:68,$1:$1,INT(-$N90/30)+1),0)+(-$N90/30-INT(-$N90/30))*SUMIFS(68:68,$1:$1,GZ$1+INT(-$N90/30)+1)+(INT(-$N90/30)+1--$N90/30)*SUMIFS(68:68,$1:$1,GZ$1+INT(-$N90/30))))</f>
        <v>0</v>
      </c>
      <c r="HA90" s="40">
        <f>IF(HA$7="",0,IF(HA$1=MAX($1:$1),$R68-SUM($T90:GZ90),IF(HA$1=1,SUMIFS(68:68,$1:$1,"&gt;="&amp;1,$1:$1,"&lt;="&amp;INT(-$N90/30))+(-$N90/30-INT(-$N90/30))*SUMIFS(68:68,$1:$1,INT(-$N90/30)+1),0)+(-$N90/30-INT(-$N90/30))*SUMIFS(68:68,$1:$1,HA$1+INT(-$N90/30)+1)+(INT(-$N90/30)+1--$N90/30)*SUMIFS(68:68,$1:$1,HA$1+INT(-$N90/30))))</f>
        <v>0</v>
      </c>
      <c r="HB90" s="40">
        <f>IF(HB$7="",0,IF(HB$1=MAX($1:$1),$R68-SUM($T90:HA90),IF(HB$1=1,SUMIFS(68:68,$1:$1,"&gt;="&amp;1,$1:$1,"&lt;="&amp;INT(-$N90/30))+(-$N90/30-INT(-$N90/30))*SUMIFS(68:68,$1:$1,INT(-$N90/30)+1),0)+(-$N90/30-INT(-$N90/30))*SUMIFS(68:68,$1:$1,HB$1+INT(-$N90/30)+1)+(INT(-$N90/30)+1--$N90/30)*SUMIFS(68:68,$1:$1,HB$1+INT(-$N90/30))))</f>
        <v>0</v>
      </c>
      <c r="HC90" s="40">
        <f>IF(HC$7="",0,IF(HC$1=MAX($1:$1),$R68-SUM($T90:HB90),IF(HC$1=1,SUMIFS(68:68,$1:$1,"&gt;="&amp;1,$1:$1,"&lt;="&amp;INT(-$N90/30))+(-$N90/30-INT(-$N90/30))*SUMIFS(68:68,$1:$1,INT(-$N90/30)+1),0)+(-$N90/30-INT(-$N90/30))*SUMIFS(68:68,$1:$1,HC$1+INT(-$N90/30)+1)+(INT(-$N90/30)+1--$N90/30)*SUMIFS(68:68,$1:$1,HC$1+INT(-$N90/30))))</f>
        <v>0</v>
      </c>
      <c r="HD90" s="40">
        <f>IF(HD$7="",0,IF(HD$1=MAX($1:$1),$R68-SUM($T90:HC90),IF(HD$1=1,SUMIFS(68:68,$1:$1,"&gt;="&amp;1,$1:$1,"&lt;="&amp;INT(-$N90/30))+(-$N90/30-INT(-$N90/30))*SUMIFS(68:68,$1:$1,INT(-$N90/30)+1),0)+(-$N90/30-INT(-$N90/30))*SUMIFS(68:68,$1:$1,HD$1+INT(-$N90/30)+1)+(INT(-$N90/30)+1--$N90/30)*SUMIFS(68:68,$1:$1,HD$1+INT(-$N90/30))))</f>
        <v>0</v>
      </c>
      <c r="HE90" s="40">
        <f>IF(HE$7="",0,IF(HE$1=MAX($1:$1),$R68-SUM($T90:HD90),IF(HE$1=1,SUMIFS(68:68,$1:$1,"&gt;="&amp;1,$1:$1,"&lt;="&amp;INT(-$N90/30))+(-$N90/30-INT(-$N90/30))*SUMIFS(68:68,$1:$1,INT(-$N90/30)+1),0)+(-$N90/30-INT(-$N90/30))*SUMIFS(68:68,$1:$1,HE$1+INT(-$N90/30)+1)+(INT(-$N90/30)+1--$N90/30)*SUMIFS(68:68,$1:$1,HE$1+INT(-$N90/30))))</f>
        <v>0</v>
      </c>
      <c r="HF90" s="40">
        <f>IF(HF$7="",0,IF(HF$1=MAX($1:$1),$R68-SUM($T90:HE90),IF(HF$1=1,SUMIFS(68:68,$1:$1,"&gt;="&amp;1,$1:$1,"&lt;="&amp;INT(-$N90/30))+(-$N90/30-INT(-$N90/30))*SUMIFS(68:68,$1:$1,INT(-$N90/30)+1),0)+(-$N90/30-INT(-$N90/30))*SUMIFS(68:68,$1:$1,HF$1+INT(-$N90/30)+1)+(INT(-$N90/30)+1--$N90/30)*SUMIFS(68:68,$1:$1,HF$1+INT(-$N90/30))))</f>
        <v>0</v>
      </c>
      <c r="HG90" s="40">
        <f>IF(HG$7="",0,IF(HG$1=MAX($1:$1),$R68-SUM($T90:HF90),IF(HG$1=1,SUMIFS(68:68,$1:$1,"&gt;="&amp;1,$1:$1,"&lt;="&amp;INT(-$N90/30))+(-$N90/30-INT(-$N90/30))*SUMIFS(68:68,$1:$1,INT(-$N90/30)+1),0)+(-$N90/30-INT(-$N90/30))*SUMIFS(68:68,$1:$1,HG$1+INT(-$N90/30)+1)+(INT(-$N90/30)+1--$N90/30)*SUMIFS(68:68,$1:$1,HG$1+INT(-$N90/30))))</f>
        <v>0</v>
      </c>
      <c r="HH90" s="40">
        <f>IF(HH$7="",0,IF(HH$1=MAX($1:$1),$R68-SUM($T90:HG90),IF(HH$1=1,SUMIFS(68:68,$1:$1,"&gt;="&amp;1,$1:$1,"&lt;="&amp;INT(-$N90/30))+(-$N90/30-INT(-$N90/30))*SUMIFS(68:68,$1:$1,INT(-$N90/30)+1),0)+(-$N90/30-INT(-$N90/30))*SUMIFS(68:68,$1:$1,HH$1+INT(-$N90/30)+1)+(INT(-$N90/30)+1--$N90/30)*SUMIFS(68:68,$1:$1,HH$1+INT(-$N90/30))))</f>
        <v>0</v>
      </c>
      <c r="HI90" s="40">
        <f>IF(HI$7="",0,IF(HI$1=MAX($1:$1),$R68-SUM($T90:HH90),IF(HI$1=1,SUMIFS(68:68,$1:$1,"&gt;="&amp;1,$1:$1,"&lt;="&amp;INT(-$N90/30))+(-$N90/30-INT(-$N90/30))*SUMIFS(68:68,$1:$1,INT(-$N90/30)+1),0)+(-$N90/30-INT(-$N90/30))*SUMIFS(68:68,$1:$1,HI$1+INT(-$N90/30)+1)+(INT(-$N90/30)+1--$N90/30)*SUMIFS(68:68,$1:$1,HI$1+INT(-$N90/30))))</f>
        <v>0</v>
      </c>
      <c r="HJ90" s="40">
        <f>IF(HJ$7="",0,IF(HJ$1=MAX($1:$1),$R68-SUM($T90:HI90),IF(HJ$1=1,SUMIFS(68:68,$1:$1,"&gt;="&amp;1,$1:$1,"&lt;="&amp;INT(-$N90/30))+(-$N90/30-INT(-$N90/30))*SUMIFS(68:68,$1:$1,INT(-$N90/30)+1),0)+(-$N90/30-INT(-$N90/30))*SUMIFS(68:68,$1:$1,HJ$1+INT(-$N90/30)+1)+(INT(-$N90/30)+1--$N90/30)*SUMIFS(68:68,$1:$1,HJ$1+INT(-$N90/30))))</f>
        <v>0</v>
      </c>
      <c r="HK90" s="40">
        <f>IF(HK$7="",0,IF(HK$1=MAX($1:$1),$R68-SUM($T90:HJ90),IF(HK$1=1,SUMIFS(68:68,$1:$1,"&gt;="&amp;1,$1:$1,"&lt;="&amp;INT(-$N90/30))+(-$N90/30-INT(-$N90/30))*SUMIFS(68:68,$1:$1,INT(-$N90/30)+1),0)+(-$N90/30-INT(-$N90/30))*SUMIFS(68:68,$1:$1,HK$1+INT(-$N90/30)+1)+(INT(-$N90/30)+1--$N90/30)*SUMIFS(68:68,$1:$1,HK$1+INT(-$N90/30))))</f>
        <v>0</v>
      </c>
      <c r="HL90" s="40">
        <f>IF(HL$7="",0,IF(HL$1=MAX($1:$1),$R68-SUM($T90:HK90),IF(HL$1=1,SUMIFS(68:68,$1:$1,"&gt;="&amp;1,$1:$1,"&lt;="&amp;INT(-$N90/30))+(-$N90/30-INT(-$N90/30))*SUMIFS(68:68,$1:$1,INT(-$N90/30)+1),0)+(-$N90/30-INT(-$N90/30))*SUMIFS(68:68,$1:$1,HL$1+INT(-$N90/30)+1)+(INT(-$N90/30)+1--$N90/30)*SUMIFS(68:68,$1:$1,HL$1+INT(-$N90/30))))</f>
        <v>0</v>
      </c>
      <c r="HM90" s="40">
        <f>IF(HM$7="",0,IF(HM$1=MAX($1:$1),$R68-SUM($T90:HL90),IF(HM$1=1,SUMIFS(68:68,$1:$1,"&gt;="&amp;1,$1:$1,"&lt;="&amp;INT(-$N90/30))+(-$N90/30-INT(-$N90/30))*SUMIFS(68:68,$1:$1,INT(-$N90/30)+1),0)+(-$N90/30-INT(-$N90/30))*SUMIFS(68:68,$1:$1,HM$1+INT(-$N90/30)+1)+(INT(-$N90/30)+1--$N90/30)*SUMIFS(68:68,$1:$1,HM$1+INT(-$N90/30))))</f>
        <v>0</v>
      </c>
      <c r="HN90" s="40">
        <f>IF(HN$7="",0,IF(HN$1=MAX($1:$1),$R68-SUM($T90:HM90),IF(HN$1=1,SUMIFS(68:68,$1:$1,"&gt;="&amp;1,$1:$1,"&lt;="&amp;INT(-$N90/30))+(-$N90/30-INT(-$N90/30))*SUMIFS(68:68,$1:$1,INT(-$N90/30)+1),0)+(-$N90/30-INT(-$N90/30))*SUMIFS(68:68,$1:$1,HN$1+INT(-$N90/30)+1)+(INT(-$N90/30)+1--$N90/30)*SUMIFS(68:68,$1:$1,HN$1+INT(-$N90/30))))</f>
        <v>0</v>
      </c>
      <c r="HO90" s="40">
        <f>IF(HO$7="",0,IF(HO$1=MAX($1:$1),$R68-SUM($T90:HN90),IF(HO$1=1,SUMIFS(68:68,$1:$1,"&gt;="&amp;1,$1:$1,"&lt;="&amp;INT(-$N90/30))+(-$N90/30-INT(-$N90/30))*SUMIFS(68:68,$1:$1,INT(-$N90/30)+1),0)+(-$N90/30-INT(-$N90/30))*SUMIFS(68:68,$1:$1,HO$1+INT(-$N90/30)+1)+(INT(-$N90/30)+1--$N90/30)*SUMIFS(68:68,$1:$1,HO$1+INT(-$N90/30))))</f>
        <v>0</v>
      </c>
      <c r="HP90" s="40">
        <f>IF(HP$7="",0,IF(HP$1=MAX($1:$1),$R68-SUM($T90:HO90),IF(HP$1=1,SUMIFS(68:68,$1:$1,"&gt;="&amp;1,$1:$1,"&lt;="&amp;INT(-$N90/30))+(-$N90/30-INT(-$N90/30))*SUMIFS(68:68,$1:$1,INT(-$N90/30)+1),0)+(-$N90/30-INT(-$N90/30))*SUMIFS(68:68,$1:$1,HP$1+INT(-$N90/30)+1)+(INT(-$N90/30)+1--$N90/30)*SUMIFS(68:68,$1:$1,HP$1+INT(-$N90/30))))</f>
        <v>0</v>
      </c>
      <c r="HQ90" s="40">
        <f>IF(HQ$7="",0,IF(HQ$1=MAX($1:$1),$R68-SUM($T90:HP90),IF(HQ$1=1,SUMIFS(68:68,$1:$1,"&gt;="&amp;1,$1:$1,"&lt;="&amp;INT(-$N90/30))+(-$N90/30-INT(-$N90/30))*SUMIFS(68:68,$1:$1,INT(-$N90/30)+1),0)+(-$N90/30-INT(-$N90/30))*SUMIFS(68:68,$1:$1,HQ$1+INT(-$N90/30)+1)+(INT(-$N90/30)+1--$N90/30)*SUMIFS(68:68,$1:$1,HQ$1+INT(-$N90/30))))</f>
        <v>0</v>
      </c>
      <c r="HR90" s="40">
        <f>IF(HR$7="",0,IF(HR$1=MAX($1:$1),$R68-SUM($T90:HQ90),IF(HR$1=1,SUMIFS(68:68,$1:$1,"&gt;="&amp;1,$1:$1,"&lt;="&amp;INT(-$N90/30))+(-$N90/30-INT(-$N90/30))*SUMIFS(68:68,$1:$1,INT(-$N90/30)+1),0)+(-$N90/30-INT(-$N90/30))*SUMIFS(68:68,$1:$1,HR$1+INT(-$N90/30)+1)+(INT(-$N90/30)+1--$N90/30)*SUMIFS(68:68,$1:$1,HR$1+INT(-$N90/30))))</f>
        <v>0</v>
      </c>
      <c r="HS90" s="40">
        <f>IF(HS$7="",0,IF(HS$1=MAX($1:$1),$R68-SUM($T90:HR90),IF(HS$1=1,SUMIFS(68:68,$1:$1,"&gt;="&amp;1,$1:$1,"&lt;="&amp;INT(-$N90/30))+(-$N90/30-INT(-$N90/30))*SUMIFS(68:68,$1:$1,INT(-$N90/30)+1),0)+(-$N90/30-INT(-$N90/30))*SUMIFS(68:68,$1:$1,HS$1+INT(-$N90/30)+1)+(INT(-$N90/30)+1--$N90/30)*SUMIFS(68:68,$1:$1,HS$1+INT(-$N90/30))))</f>
        <v>0</v>
      </c>
      <c r="HT90" s="40">
        <f>IF(HT$7="",0,IF(HT$1=MAX($1:$1),$R68-SUM($T90:HS90),IF(HT$1=1,SUMIFS(68:68,$1:$1,"&gt;="&amp;1,$1:$1,"&lt;="&amp;INT(-$N90/30))+(-$N90/30-INT(-$N90/30))*SUMIFS(68:68,$1:$1,INT(-$N90/30)+1),0)+(-$N90/30-INT(-$N90/30))*SUMIFS(68:68,$1:$1,HT$1+INT(-$N90/30)+1)+(INT(-$N90/30)+1--$N90/30)*SUMIFS(68:68,$1:$1,HT$1+INT(-$N90/30))))</f>
        <v>0</v>
      </c>
      <c r="HU90" s="40">
        <f>IF(HU$7="",0,IF(HU$1=MAX($1:$1),$R68-SUM($T90:HT90),IF(HU$1=1,SUMIFS(68:68,$1:$1,"&gt;="&amp;1,$1:$1,"&lt;="&amp;INT(-$N90/30))+(-$N90/30-INT(-$N90/30))*SUMIFS(68:68,$1:$1,INT(-$N90/30)+1),0)+(-$N90/30-INT(-$N90/30))*SUMIFS(68:68,$1:$1,HU$1+INT(-$N90/30)+1)+(INT(-$N90/30)+1--$N90/30)*SUMIFS(68:68,$1:$1,HU$1+INT(-$N90/30))))</f>
        <v>0</v>
      </c>
      <c r="HV90" s="40">
        <f>IF(HV$7="",0,IF(HV$1=MAX($1:$1),$R68-SUM($T90:HU90),IF(HV$1=1,SUMIFS(68:68,$1:$1,"&gt;="&amp;1,$1:$1,"&lt;="&amp;INT(-$N90/30))+(-$N90/30-INT(-$N90/30))*SUMIFS(68:68,$1:$1,INT(-$N90/30)+1),0)+(-$N90/30-INT(-$N90/30))*SUMIFS(68:68,$1:$1,HV$1+INT(-$N90/30)+1)+(INT(-$N90/30)+1--$N90/30)*SUMIFS(68:68,$1:$1,HV$1+INT(-$N90/30))))</f>
        <v>0</v>
      </c>
      <c r="HW90" s="40">
        <f>IF(HW$7="",0,IF(HW$1=MAX($1:$1),$R68-SUM($T90:HV90),IF(HW$1=1,SUMIFS(68:68,$1:$1,"&gt;="&amp;1,$1:$1,"&lt;="&amp;INT(-$N90/30))+(-$N90/30-INT(-$N90/30))*SUMIFS(68:68,$1:$1,INT(-$N90/30)+1),0)+(-$N90/30-INT(-$N90/30))*SUMIFS(68:68,$1:$1,HW$1+INT(-$N90/30)+1)+(INT(-$N90/30)+1--$N90/30)*SUMIFS(68:68,$1:$1,HW$1+INT(-$N90/30))))</f>
        <v>0</v>
      </c>
      <c r="HX90" s="40">
        <f>IF(HX$7="",0,IF(HX$1=MAX($1:$1),$R68-SUM($T90:HW90),IF(HX$1=1,SUMIFS(68:68,$1:$1,"&gt;="&amp;1,$1:$1,"&lt;="&amp;INT(-$N90/30))+(-$N90/30-INT(-$N90/30))*SUMIFS(68:68,$1:$1,INT(-$N90/30)+1),0)+(-$N90/30-INT(-$N90/30))*SUMIFS(68:68,$1:$1,HX$1+INT(-$N90/30)+1)+(INT(-$N90/30)+1--$N90/30)*SUMIFS(68:68,$1:$1,HX$1+INT(-$N90/30))))</f>
        <v>0</v>
      </c>
      <c r="HY90" s="40">
        <f>IF(HY$7="",0,IF(HY$1=MAX($1:$1),$R68-SUM($T90:HX90),IF(HY$1=1,SUMIFS(68:68,$1:$1,"&gt;="&amp;1,$1:$1,"&lt;="&amp;INT(-$N90/30))+(-$N90/30-INT(-$N90/30))*SUMIFS(68:68,$1:$1,INT(-$N90/30)+1),0)+(-$N90/30-INT(-$N90/30))*SUMIFS(68:68,$1:$1,HY$1+INT(-$N90/30)+1)+(INT(-$N90/30)+1--$N90/30)*SUMIFS(68:68,$1:$1,HY$1+INT(-$N90/30))))</f>
        <v>0</v>
      </c>
      <c r="HZ90" s="40">
        <f>IF(HZ$7="",0,IF(HZ$1=MAX($1:$1),$R68-SUM($T90:HY90),IF(HZ$1=1,SUMIFS(68:68,$1:$1,"&gt;="&amp;1,$1:$1,"&lt;="&amp;INT(-$N90/30))+(-$N90/30-INT(-$N90/30))*SUMIFS(68:68,$1:$1,INT(-$N90/30)+1),0)+(-$N90/30-INT(-$N90/30))*SUMIFS(68:68,$1:$1,HZ$1+INT(-$N90/30)+1)+(INT(-$N90/30)+1--$N90/30)*SUMIFS(68:68,$1:$1,HZ$1+INT(-$N90/30))))</f>
        <v>0</v>
      </c>
      <c r="IA90" s="40">
        <f>IF(IA$7="",0,IF(IA$1=MAX($1:$1),$R68-SUM($T90:HZ90),IF(IA$1=1,SUMIFS(68:68,$1:$1,"&gt;="&amp;1,$1:$1,"&lt;="&amp;INT(-$N90/30))+(-$N90/30-INT(-$N90/30))*SUMIFS(68:68,$1:$1,INT(-$N90/30)+1),0)+(-$N90/30-INT(-$N90/30))*SUMIFS(68:68,$1:$1,IA$1+INT(-$N90/30)+1)+(INT(-$N90/30)+1--$N90/30)*SUMIFS(68:68,$1:$1,IA$1+INT(-$N90/30))))</f>
        <v>0</v>
      </c>
      <c r="IB90" s="40">
        <f>IF(IB$7="",0,IF(IB$1=MAX($1:$1),$R68-SUM($T90:IA90),IF(IB$1=1,SUMIFS(68:68,$1:$1,"&gt;="&amp;1,$1:$1,"&lt;="&amp;INT(-$N90/30))+(-$N90/30-INT(-$N90/30))*SUMIFS(68:68,$1:$1,INT(-$N90/30)+1),0)+(-$N90/30-INT(-$N90/30))*SUMIFS(68:68,$1:$1,IB$1+INT(-$N90/30)+1)+(INT(-$N90/30)+1--$N90/30)*SUMIFS(68:68,$1:$1,IB$1+INT(-$N90/30))))</f>
        <v>0</v>
      </c>
      <c r="IC90" s="40">
        <f>IF(IC$7="",0,IF(IC$1=MAX($1:$1),$R68-SUM($T90:IB90),IF(IC$1=1,SUMIFS(68:68,$1:$1,"&gt;="&amp;1,$1:$1,"&lt;="&amp;INT(-$N90/30))+(-$N90/30-INT(-$N90/30))*SUMIFS(68:68,$1:$1,INT(-$N90/30)+1),0)+(-$N90/30-INT(-$N90/30))*SUMIFS(68:68,$1:$1,IC$1+INT(-$N90/30)+1)+(INT(-$N90/30)+1--$N90/30)*SUMIFS(68:68,$1:$1,IC$1+INT(-$N90/30))))</f>
        <v>0</v>
      </c>
      <c r="ID90" s="40">
        <f>IF(ID$7="",0,IF(ID$1=MAX($1:$1),$R68-SUM($T90:IC90),IF(ID$1=1,SUMIFS(68:68,$1:$1,"&gt;="&amp;1,$1:$1,"&lt;="&amp;INT(-$N90/30))+(-$N90/30-INT(-$N90/30))*SUMIFS(68:68,$1:$1,INT(-$N90/30)+1),0)+(-$N90/30-INT(-$N90/30))*SUMIFS(68:68,$1:$1,ID$1+INT(-$N90/30)+1)+(INT(-$N90/30)+1--$N90/30)*SUMIFS(68:68,$1:$1,ID$1+INT(-$N90/30))))</f>
        <v>0</v>
      </c>
      <c r="IE90" s="40">
        <f>IF(IE$7="",0,IF(IE$1=MAX($1:$1),$R68-SUM($T90:ID90),IF(IE$1=1,SUMIFS(68:68,$1:$1,"&gt;="&amp;1,$1:$1,"&lt;="&amp;INT(-$N90/30))+(-$N90/30-INT(-$N90/30))*SUMIFS(68:68,$1:$1,INT(-$N90/30)+1),0)+(-$N90/30-INT(-$N90/30))*SUMIFS(68:68,$1:$1,IE$1+INT(-$N90/30)+1)+(INT(-$N90/30)+1--$N90/30)*SUMIFS(68:68,$1:$1,IE$1+INT(-$N90/30))))</f>
        <v>0</v>
      </c>
      <c r="IF90" s="40">
        <f>IF(IF$7="",0,IF(IF$1=MAX($1:$1),$R68-SUM($T90:IE90),IF(IF$1=1,SUMIFS(68:68,$1:$1,"&gt;="&amp;1,$1:$1,"&lt;="&amp;INT(-$N90/30))+(-$N90/30-INT(-$N90/30))*SUMIFS(68:68,$1:$1,INT(-$N90/30)+1),0)+(-$N90/30-INT(-$N90/30))*SUMIFS(68:68,$1:$1,IF$1+INT(-$N90/30)+1)+(INT(-$N90/30)+1--$N90/30)*SUMIFS(68:68,$1:$1,IF$1+INT(-$N90/30))))</f>
        <v>0</v>
      </c>
      <c r="IG90" s="40">
        <f>IF(IG$7="",0,IF(IG$1=MAX($1:$1),$R68-SUM($T90:IF90),IF(IG$1=1,SUMIFS(68:68,$1:$1,"&gt;="&amp;1,$1:$1,"&lt;="&amp;INT(-$N90/30))+(-$N90/30-INT(-$N90/30))*SUMIFS(68:68,$1:$1,INT(-$N90/30)+1),0)+(-$N90/30-INT(-$N90/30))*SUMIFS(68:68,$1:$1,IG$1+INT(-$N90/30)+1)+(INT(-$N90/30)+1--$N90/30)*SUMIFS(68:68,$1:$1,IG$1+INT(-$N90/30))))</f>
        <v>0</v>
      </c>
      <c r="IH90" s="40">
        <f>IF(IH$7="",0,IF(IH$1=MAX($1:$1),$R68-SUM($T90:IG90),IF(IH$1=1,SUMIFS(68:68,$1:$1,"&gt;="&amp;1,$1:$1,"&lt;="&amp;INT(-$N90/30))+(-$N90/30-INT(-$N90/30))*SUMIFS(68:68,$1:$1,INT(-$N90/30)+1),0)+(-$N90/30-INT(-$N90/30))*SUMIFS(68:68,$1:$1,IH$1+INT(-$N90/30)+1)+(INT(-$N90/30)+1--$N90/30)*SUMIFS(68:68,$1:$1,IH$1+INT(-$N90/30))))</f>
        <v>0</v>
      </c>
      <c r="II90" s="40">
        <f>IF(II$7="",0,IF(II$1=MAX($1:$1),$R68-SUM($T90:IH90),IF(II$1=1,SUMIFS(68:68,$1:$1,"&gt;="&amp;1,$1:$1,"&lt;="&amp;INT(-$N90/30))+(-$N90/30-INT(-$N90/30))*SUMIFS(68:68,$1:$1,INT(-$N90/30)+1),0)+(-$N90/30-INT(-$N90/30))*SUMIFS(68:68,$1:$1,II$1+INT(-$N90/30)+1)+(INT(-$N90/30)+1--$N90/30)*SUMIFS(68:68,$1:$1,II$1+INT(-$N90/30))))</f>
        <v>0</v>
      </c>
      <c r="IJ90" s="40">
        <f>IF(IJ$7="",0,IF(IJ$1=MAX($1:$1),$R68-SUM($T90:II90),IF(IJ$1=1,SUMIFS(68:68,$1:$1,"&gt;="&amp;1,$1:$1,"&lt;="&amp;INT(-$N90/30))+(-$N90/30-INT(-$N90/30))*SUMIFS(68:68,$1:$1,INT(-$N90/30)+1),0)+(-$N90/30-INT(-$N90/30))*SUMIFS(68:68,$1:$1,IJ$1+INT(-$N90/30)+1)+(INT(-$N90/30)+1--$N90/30)*SUMIFS(68:68,$1:$1,IJ$1+INT(-$N90/30))))</f>
        <v>0</v>
      </c>
      <c r="IK90" s="40">
        <f>IF(IK$7="",0,IF(IK$1=MAX($1:$1),$R68-SUM($T90:IJ90),IF(IK$1=1,SUMIFS(68:68,$1:$1,"&gt;="&amp;1,$1:$1,"&lt;="&amp;INT(-$N90/30))+(-$N90/30-INT(-$N90/30))*SUMIFS(68:68,$1:$1,INT(-$N90/30)+1),0)+(-$N90/30-INT(-$N90/30))*SUMIFS(68:68,$1:$1,IK$1+INT(-$N90/30)+1)+(INT(-$N90/30)+1--$N90/30)*SUMIFS(68:68,$1:$1,IK$1+INT(-$N90/30))))</f>
        <v>0</v>
      </c>
      <c r="IL90" s="40">
        <f>IF(IL$7="",0,IF(IL$1=MAX($1:$1),$R68-SUM($T90:IK90),IF(IL$1=1,SUMIFS(68:68,$1:$1,"&gt;="&amp;1,$1:$1,"&lt;="&amp;INT(-$N90/30))+(-$N90/30-INT(-$N90/30))*SUMIFS(68:68,$1:$1,INT(-$N90/30)+1),0)+(-$N90/30-INT(-$N90/30))*SUMIFS(68:68,$1:$1,IL$1+INT(-$N90/30)+1)+(INT(-$N90/30)+1--$N90/30)*SUMIFS(68:68,$1:$1,IL$1+INT(-$N90/30))))</f>
        <v>0</v>
      </c>
      <c r="IM90" s="40">
        <f>IF(IM$7="",0,IF(IM$1=MAX($1:$1),$R68-SUM($T90:IL90),IF(IM$1=1,SUMIFS(68:68,$1:$1,"&gt;="&amp;1,$1:$1,"&lt;="&amp;INT(-$N90/30))+(-$N90/30-INT(-$N90/30))*SUMIFS(68:68,$1:$1,INT(-$N90/30)+1),0)+(-$N90/30-INT(-$N90/30))*SUMIFS(68:68,$1:$1,IM$1+INT(-$N90/30)+1)+(INT(-$N90/30)+1--$N90/30)*SUMIFS(68:68,$1:$1,IM$1+INT(-$N90/30))))</f>
        <v>0</v>
      </c>
      <c r="IN90" s="40">
        <f>IF(IN$7="",0,IF(IN$1=MAX($1:$1),$R68-SUM($T90:IM90),IF(IN$1=1,SUMIFS(68:68,$1:$1,"&gt;="&amp;1,$1:$1,"&lt;="&amp;INT(-$N90/30))+(-$N90/30-INT(-$N90/30))*SUMIFS(68:68,$1:$1,INT(-$N90/30)+1),0)+(-$N90/30-INT(-$N90/30))*SUMIFS(68:68,$1:$1,IN$1+INT(-$N90/30)+1)+(INT(-$N90/30)+1--$N90/30)*SUMIFS(68:68,$1:$1,IN$1+INT(-$N90/30))))</f>
        <v>0</v>
      </c>
      <c r="IO90" s="40">
        <f>IF(IO$7="",0,IF(IO$1=MAX($1:$1),$R68-SUM($T90:IN90),IF(IO$1=1,SUMIFS(68:68,$1:$1,"&gt;="&amp;1,$1:$1,"&lt;="&amp;INT(-$N90/30))+(-$N90/30-INT(-$N90/30))*SUMIFS(68:68,$1:$1,INT(-$N90/30)+1),0)+(-$N90/30-INT(-$N90/30))*SUMIFS(68:68,$1:$1,IO$1+INT(-$N90/30)+1)+(INT(-$N90/30)+1--$N90/30)*SUMIFS(68:68,$1:$1,IO$1+INT(-$N90/30))))</f>
        <v>0</v>
      </c>
      <c r="IP90" s="40">
        <f>IF(IP$7="",0,IF(IP$1=MAX($1:$1),$R68-SUM($T90:IO90),IF(IP$1=1,SUMIFS(68:68,$1:$1,"&gt;="&amp;1,$1:$1,"&lt;="&amp;INT(-$N90/30))+(-$N90/30-INT(-$N90/30))*SUMIFS(68:68,$1:$1,INT(-$N90/30)+1),0)+(-$N90/30-INT(-$N90/30))*SUMIFS(68:68,$1:$1,IP$1+INT(-$N90/30)+1)+(INT(-$N90/30)+1--$N90/30)*SUMIFS(68:68,$1:$1,IP$1+INT(-$N90/30))))</f>
        <v>0</v>
      </c>
      <c r="IQ90" s="40">
        <f>IF(IQ$7="",0,IF(IQ$1=MAX($1:$1),$R68-SUM($T90:IP90),IF(IQ$1=1,SUMIFS(68:68,$1:$1,"&gt;="&amp;1,$1:$1,"&lt;="&amp;INT(-$N90/30))+(-$N90/30-INT(-$N90/30))*SUMIFS(68:68,$1:$1,INT(-$N90/30)+1),0)+(-$N90/30-INT(-$N90/30))*SUMIFS(68:68,$1:$1,IQ$1+INT(-$N90/30)+1)+(INT(-$N90/30)+1--$N90/30)*SUMIFS(68:68,$1:$1,IQ$1+INT(-$N90/30))))</f>
        <v>0</v>
      </c>
      <c r="IR90" s="40">
        <f>IF(IR$7="",0,IF(IR$1=MAX($1:$1),$R68-SUM($T90:IQ90),IF(IR$1=1,SUMIFS(68:68,$1:$1,"&gt;="&amp;1,$1:$1,"&lt;="&amp;INT(-$N90/30))+(-$N90/30-INT(-$N90/30))*SUMIFS(68:68,$1:$1,INT(-$N90/30)+1),0)+(-$N90/30-INT(-$N90/30))*SUMIFS(68:68,$1:$1,IR$1+INT(-$N90/30)+1)+(INT(-$N90/30)+1--$N90/30)*SUMIFS(68:68,$1:$1,IR$1+INT(-$N90/30))))</f>
        <v>0</v>
      </c>
      <c r="IS90" s="40">
        <f>IF(IS$7="",0,IF(IS$1=MAX($1:$1),$R68-SUM($T90:IR90),IF(IS$1=1,SUMIFS(68:68,$1:$1,"&gt;="&amp;1,$1:$1,"&lt;="&amp;INT(-$N90/30))+(-$N90/30-INT(-$N90/30))*SUMIFS(68:68,$1:$1,INT(-$N90/30)+1),0)+(-$N90/30-INT(-$N90/30))*SUMIFS(68:68,$1:$1,IS$1+INT(-$N90/30)+1)+(INT(-$N90/30)+1--$N90/30)*SUMIFS(68:68,$1:$1,IS$1+INT(-$N90/30))))</f>
        <v>0</v>
      </c>
      <c r="IT90" s="40">
        <f>IF(IT$7="",0,IF(IT$1=MAX($1:$1),$R68-SUM($T90:IS90),IF(IT$1=1,SUMIFS(68:68,$1:$1,"&gt;="&amp;1,$1:$1,"&lt;="&amp;INT(-$N90/30))+(-$N90/30-INT(-$N90/30))*SUMIFS(68:68,$1:$1,INT(-$N90/30)+1),0)+(-$N90/30-INT(-$N90/30))*SUMIFS(68:68,$1:$1,IT$1+INT(-$N90/30)+1)+(INT(-$N90/30)+1--$N90/30)*SUMIFS(68:68,$1:$1,IT$1+INT(-$N90/30))))</f>
        <v>0</v>
      </c>
      <c r="IU90" s="40">
        <f>IF(IU$7="",0,IF(IU$1=MAX($1:$1),$R68-SUM($T90:IT90),IF(IU$1=1,SUMIFS(68:68,$1:$1,"&gt;="&amp;1,$1:$1,"&lt;="&amp;INT(-$N90/30))+(-$N90/30-INT(-$N90/30))*SUMIFS(68:68,$1:$1,INT(-$N90/30)+1),0)+(-$N90/30-INT(-$N90/30))*SUMIFS(68:68,$1:$1,IU$1+INT(-$N90/30)+1)+(INT(-$N90/30)+1--$N90/30)*SUMIFS(68:68,$1:$1,IU$1+INT(-$N90/30))))</f>
        <v>0</v>
      </c>
      <c r="IV90" s="40">
        <f>IF(IV$7="",0,IF(IV$1=MAX($1:$1),$R68-SUM($T90:IU90),IF(IV$1=1,SUMIFS(68:68,$1:$1,"&gt;="&amp;1,$1:$1,"&lt;="&amp;INT(-$N90/30))+(-$N90/30-INT(-$N90/30))*SUMIFS(68:68,$1:$1,INT(-$N90/30)+1),0)+(-$N90/30-INT(-$N90/30))*SUMIFS(68:68,$1:$1,IV$1+INT(-$N90/30)+1)+(INT(-$N90/30)+1--$N90/30)*SUMIFS(68:68,$1:$1,IV$1+INT(-$N90/30))))</f>
        <v>0</v>
      </c>
      <c r="IW90" s="40">
        <f>IF(IW$7="",0,IF(IW$1=MAX($1:$1),$R68-SUM($T90:IV90),IF(IW$1=1,SUMIFS(68:68,$1:$1,"&gt;="&amp;1,$1:$1,"&lt;="&amp;INT(-$N90/30))+(-$N90/30-INT(-$N90/30))*SUMIFS(68:68,$1:$1,INT(-$N90/30)+1),0)+(-$N90/30-INT(-$N90/30))*SUMIFS(68:68,$1:$1,IW$1+INT(-$N90/30)+1)+(INT(-$N90/30)+1--$N90/30)*SUMIFS(68:68,$1:$1,IW$1+INT(-$N90/30))))</f>
        <v>0</v>
      </c>
      <c r="IX90" s="40">
        <f>IF(IX$7="",0,IF(IX$1=MAX($1:$1),$R68-SUM($T90:IW90),IF(IX$1=1,SUMIFS(68:68,$1:$1,"&gt;="&amp;1,$1:$1,"&lt;="&amp;INT(-$N90/30))+(-$N90/30-INT(-$N90/30))*SUMIFS(68:68,$1:$1,INT(-$N90/30)+1),0)+(-$N90/30-INT(-$N90/30))*SUMIFS(68:68,$1:$1,IX$1+INT(-$N90/30)+1)+(INT(-$N90/30)+1--$N90/30)*SUMIFS(68:68,$1:$1,IX$1+INT(-$N90/30))))</f>
        <v>0</v>
      </c>
      <c r="IY90" s="40">
        <f>IF(IY$7="",0,IF(IY$1=MAX($1:$1),$R68-SUM($T90:IX90),IF(IY$1=1,SUMIFS(68:68,$1:$1,"&gt;="&amp;1,$1:$1,"&lt;="&amp;INT(-$N90/30))+(-$N90/30-INT(-$N90/30))*SUMIFS(68:68,$1:$1,INT(-$N90/30)+1),0)+(-$N90/30-INT(-$N90/30))*SUMIFS(68:68,$1:$1,IY$1+INT(-$N90/30)+1)+(INT(-$N90/30)+1--$N90/30)*SUMIFS(68:68,$1:$1,IY$1+INT(-$N90/30))))</f>
        <v>0</v>
      </c>
      <c r="IZ90" s="40">
        <f>IF(IZ$7="",0,IF(IZ$1=MAX($1:$1),$R68-SUM($T90:IY90),IF(IZ$1=1,SUMIFS(68:68,$1:$1,"&gt;="&amp;1,$1:$1,"&lt;="&amp;INT(-$N90/30))+(-$N90/30-INT(-$N90/30))*SUMIFS(68:68,$1:$1,INT(-$N90/30)+1),0)+(-$N90/30-INT(-$N90/30))*SUMIFS(68:68,$1:$1,IZ$1+INT(-$N90/30)+1)+(INT(-$N90/30)+1--$N90/30)*SUMIFS(68:68,$1:$1,IZ$1+INT(-$N90/30))))</f>
        <v>0</v>
      </c>
      <c r="JA90" s="40">
        <f>IF(JA$7="",0,IF(JA$1=MAX($1:$1),$R68-SUM($T90:IZ90),IF(JA$1=1,SUMIFS(68:68,$1:$1,"&gt;="&amp;1,$1:$1,"&lt;="&amp;INT(-$N90/30))+(-$N90/30-INT(-$N90/30))*SUMIFS(68:68,$1:$1,INT(-$N90/30)+1),0)+(-$N90/30-INT(-$N90/30))*SUMIFS(68:68,$1:$1,JA$1+INT(-$N90/30)+1)+(INT(-$N90/30)+1--$N90/30)*SUMIFS(68:68,$1:$1,JA$1+INT(-$N90/30))))</f>
        <v>0</v>
      </c>
      <c r="JB90" s="40">
        <f>IF(JB$7="",0,IF(JB$1=MAX($1:$1),$R68-SUM($T90:JA90),IF(JB$1=1,SUMIFS(68:68,$1:$1,"&gt;="&amp;1,$1:$1,"&lt;="&amp;INT(-$N90/30))+(-$N90/30-INT(-$N90/30))*SUMIFS(68:68,$1:$1,INT(-$N90/30)+1),0)+(-$N90/30-INT(-$N90/30))*SUMIFS(68:68,$1:$1,JB$1+INT(-$N90/30)+1)+(INT(-$N90/30)+1--$N90/30)*SUMIFS(68:68,$1:$1,JB$1+INT(-$N90/30))))</f>
        <v>0</v>
      </c>
      <c r="JC90" s="40">
        <f>IF(JC$7="",0,IF(JC$1=MAX($1:$1),$R68-SUM($T90:JB90),IF(JC$1=1,SUMIFS(68:68,$1:$1,"&gt;="&amp;1,$1:$1,"&lt;="&amp;INT(-$N90/30))+(-$N90/30-INT(-$N90/30))*SUMIFS(68:68,$1:$1,INT(-$N90/30)+1),0)+(-$N90/30-INT(-$N90/30))*SUMIFS(68:68,$1:$1,JC$1+INT(-$N90/30)+1)+(INT(-$N90/30)+1--$N90/30)*SUMIFS(68:68,$1:$1,JC$1+INT(-$N90/30))))</f>
        <v>0</v>
      </c>
      <c r="JD90" s="40">
        <f>IF(JD$7="",0,IF(JD$1=MAX($1:$1),$R68-SUM($T90:JC90),IF(JD$1=1,SUMIFS(68:68,$1:$1,"&gt;="&amp;1,$1:$1,"&lt;="&amp;INT(-$N90/30))+(-$N90/30-INT(-$N90/30))*SUMIFS(68:68,$1:$1,INT(-$N90/30)+1),0)+(-$N90/30-INT(-$N90/30))*SUMIFS(68:68,$1:$1,JD$1+INT(-$N90/30)+1)+(INT(-$N90/30)+1--$N90/30)*SUMIFS(68:68,$1:$1,JD$1+INT(-$N90/30))))</f>
        <v>0</v>
      </c>
      <c r="JE90" s="40">
        <f>IF(JE$7="",0,IF(JE$1=MAX($1:$1),$R68-SUM($T90:JD90),IF(JE$1=1,SUMIFS(68:68,$1:$1,"&gt;="&amp;1,$1:$1,"&lt;="&amp;INT(-$N90/30))+(-$N90/30-INT(-$N90/30))*SUMIFS(68:68,$1:$1,INT(-$N90/30)+1),0)+(-$N90/30-INT(-$N90/30))*SUMIFS(68:68,$1:$1,JE$1+INT(-$N90/30)+1)+(INT(-$N90/30)+1--$N90/30)*SUMIFS(68:68,$1:$1,JE$1+INT(-$N90/30))))</f>
        <v>0</v>
      </c>
      <c r="JF90" s="40">
        <f>IF(JF$7="",0,IF(JF$1=MAX($1:$1),$R68-SUM($T90:JE90),IF(JF$1=1,SUMIFS(68:68,$1:$1,"&gt;="&amp;1,$1:$1,"&lt;="&amp;INT(-$N90/30))+(-$N90/30-INT(-$N90/30))*SUMIFS(68:68,$1:$1,INT(-$N90/30)+1),0)+(-$N90/30-INT(-$N90/30))*SUMIFS(68:68,$1:$1,JF$1+INT(-$N90/30)+1)+(INT(-$N90/30)+1--$N90/30)*SUMIFS(68:68,$1:$1,JF$1+INT(-$N90/30))))</f>
        <v>0</v>
      </c>
      <c r="JG90" s="40">
        <f>IF(JG$7="",0,IF(JG$1=MAX($1:$1),$R68-SUM($T90:JF90),IF(JG$1=1,SUMIFS(68:68,$1:$1,"&gt;="&amp;1,$1:$1,"&lt;="&amp;INT(-$N90/30))+(-$N90/30-INT(-$N90/30))*SUMIFS(68:68,$1:$1,INT(-$N90/30)+1),0)+(-$N90/30-INT(-$N90/30))*SUMIFS(68:68,$1:$1,JG$1+INT(-$N90/30)+1)+(INT(-$N90/30)+1--$N90/30)*SUMIFS(68:68,$1:$1,JG$1+INT(-$N90/30))))</f>
        <v>0</v>
      </c>
      <c r="JH90" s="40">
        <f>IF(JH$7="",0,IF(JH$1=MAX($1:$1),$R68-SUM($T90:JG90),IF(JH$1=1,SUMIFS(68:68,$1:$1,"&gt;="&amp;1,$1:$1,"&lt;="&amp;INT(-$N90/30))+(-$N90/30-INT(-$N90/30))*SUMIFS(68:68,$1:$1,INT(-$N90/30)+1),0)+(-$N90/30-INT(-$N90/30))*SUMIFS(68:68,$1:$1,JH$1+INT(-$N90/30)+1)+(INT(-$N90/30)+1--$N90/30)*SUMIFS(68:68,$1:$1,JH$1+INT(-$N90/30))))</f>
        <v>0</v>
      </c>
      <c r="JI90" s="40">
        <f>IF(JI$7="",0,IF(JI$1=MAX($1:$1),$R68-SUM($T90:JH90),IF(JI$1=1,SUMIFS(68:68,$1:$1,"&gt;="&amp;1,$1:$1,"&lt;="&amp;INT(-$N90/30))+(-$N90/30-INT(-$N90/30))*SUMIFS(68:68,$1:$1,INT(-$N90/30)+1),0)+(-$N90/30-INT(-$N90/30))*SUMIFS(68:68,$1:$1,JI$1+INT(-$N90/30)+1)+(INT(-$N90/30)+1--$N90/30)*SUMIFS(68:68,$1:$1,JI$1+INT(-$N90/30))))</f>
        <v>0</v>
      </c>
      <c r="JJ90" s="40">
        <f>IF(JJ$7="",0,IF(JJ$1=MAX($1:$1),$R68-SUM($T90:JI90),IF(JJ$1=1,SUMIFS(68:68,$1:$1,"&gt;="&amp;1,$1:$1,"&lt;="&amp;INT(-$N90/30))+(-$N90/30-INT(-$N90/30))*SUMIFS(68:68,$1:$1,INT(-$N90/30)+1),0)+(-$N90/30-INT(-$N90/30))*SUMIFS(68:68,$1:$1,JJ$1+INT(-$N90/30)+1)+(INT(-$N90/30)+1--$N90/30)*SUMIFS(68:68,$1:$1,JJ$1+INT(-$N90/30))))</f>
        <v>0</v>
      </c>
      <c r="JK90" s="40">
        <f>IF(JK$7="",0,IF(JK$1=MAX($1:$1),$R68-SUM($T90:JJ90),IF(JK$1=1,SUMIFS(68:68,$1:$1,"&gt;="&amp;1,$1:$1,"&lt;="&amp;INT(-$N90/30))+(-$N90/30-INT(-$N90/30))*SUMIFS(68:68,$1:$1,INT(-$N90/30)+1),0)+(-$N90/30-INT(-$N90/30))*SUMIFS(68:68,$1:$1,JK$1+INT(-$N90/30)+1)+(INT(-$N90/30)+1--$N90/30)*SUMIFS(68:68,$1:$1,JK$1+INT(-$N90/30))))</f>
        <v>0</v>
      </c>
      <c r="JL90" s="40">
        <f>IF(JL$7="",0,IF(JL$1=MAX($1:$1),$R68-SUM($T90:JK90),IF(JL$1=1,SUMIFS(68:68,$1:$1,"&gt;="&amp;1,$1:$1,"&lt;="&amp;INT(-$N90/30))+(-$N90/30-INT(-$N90/30))*SUMIFS(68:68,$1:$1,INT(-$N90/30)+1),0)+(-$N90/30-INT(-$N90/30))*SUMIFS(68:68,$1:$1,JL$1+INT(-$N90/30)+1)+(INT(-$N90/30)+1--$N90/30)*SUMIFS(68:68,$1:$1,JL$1+INT(-$N90/30))))</f>
        <v>0</v>
      </c>
      <c r="JM90" s="40">
        <f>IF(JM$7="",0,IF(JM$1=MAX($1:$1),$R68-SUM($T90:JL90),IF(JM$1=1,SUMIFS(68:68,$1:$1,"&gt;="&amp;1,$1:$1,"&lt;="&amp;INT(-$N90/30))+(-$N90/30-INT(-$N90/30))*SUMIFS(68:68,$1:$1,INT(-$N90/30)+1),0)+(-$N90/30-INT(-$N90/30))*SUMIFS(68:68,$1:$1,JM$1+INT(-$N90/30)+1)+(INT(-$N90/30)+1--$N90/30)*SUMIFS(68:68,$1:$1,JM$1+INT(-$N90/30))))</f>
        <v>0</v>
      </c>
      <c r="JN90" s="40">
        <f>IF(JN$7="",0,IF(JN$1=MAX($1:$1),$R68-SUM($T90:JM90),IF(JN$1=1,SUMIFS(68:68,$1:$1,"&gt;="&amp;1,$1:$1,"&lt;="&amp;INT(-$N90/30))+(-$N90/30-INT(-$N90/30))*SUMIFS(68:68,$1:$1,INT(-$N90/30)+1),0)+(-$N90/30-INT(-$N90/30))*SUMIFS(68:68,$1:$1,JN$1+INT(-$N90/30)+1)+(INT(-$N90/30)+1--$N90/30)*SUMIFS(68:68,$1:$1,JN$1+INT(-$N90/30))))</f>
        <v>0</v>
      </c>
      <c r="JO90" s="40">
        <f>IF(JO$7="",0,IF(JO$1=MAX($1:$1),$R68-SUM($T90:JN90),IF(JO$1=1,SUMIFS(68:68,$1:$1,"&gt;="&amp;1,$1:$1,"&lt;="&amp;INT(-$N90/30))+(-$N90/30-INT(-$N90/30))*SUMIFS(68:68,$1:$1,INT(-$N90/30)+1),0)+(-$N90/30-INT(-$N90/30))*SUMIFS(68:68,$1:$1,JO$1+INT(-$N90/30)+1)+(INT(-$N90/30)+1--$N90/30)*SUMIFS(68:68,$1:$1,JO$1+INT(-$N90/30))))</f>
        <v>0</v>
      </c>
      <c r="JP90" s="40">
        <f>IF(JP$7="",0,IF(JP$1=MAX($1:$1),$R68-SUM($T90:JO90),IF(JP$1=1,SUMIFS(68:68,$1:$1,"&gt;="&amp;1,$1:$1,"&lt;="&amp;INT(-$N90/30))+(-$N90/30-INT(-$N90/30))*SUMIFS(68:68,$1:$1,INT(-$N90/30)+1),0)+(-$N90/30-INT(-$N90/30))*SUMIFS(68:68,$1:$1,JP$1+INT(-$N90/30)+1)+(INT(-$N90/30)+1--$N90/30)*SUMIFS(68:68,$1:$1,JP$1+INT(-$N90/30))))</f>
        <v>0</v>
      </c>
      <c r="JQ90" s="40">
        <f>IF(JQ$7="",0,IF(JQ$1=MAX($1:$1),$R68-SUM($T90:JP90),IF(JQ$1=1,SUMIFS(68:68,$1:$1,"&gt;="&amp;1,$1:$1,"&lt;="&amp;INT(-$N90/30))+(-$N90/30-INT(-$N90/30))*SUMIFS(68:68,$1:$1,INT(-$N90/30)+1),0)+(-$N90/30-INT(-$N90/30))*SUMIFS(68:68,$1:$1,JQ$1+INT(-$N90/30)+1)+(INT(-$N90/30)+1--$N90/30)*SUMIFS(68:68,$1:$1,JQ$1+INT(-$N90/30))))</f>
        <v>0</v>
      </c>
      <c r="JR90" s="40">
        <f>IF(JR$7="",0,IF(JR$1=MAX($1:$1),$R68-SUM($T90:JQ90),IF(JR$1=1,SUMIFS(68:68,$1:$1,"&gt;="&amp;1,$1:$1,"&lt;="&amp;INT(-$N90/30))+(-$N90/30-INT(-$N90/30))*SUMIFS(68:68,$1:$1,INT(-$N90/30)+1),0)+(-$N90/30-INT(-$N90/30))*SUMIFS(68:68,$1:$1,JR$1+INT(-$N90/30)+1)+(INT(-$N90/30)+1--$N90/30)*SUMIFS(68:68,$1:$1,JR$1+INT(-$N90/30))))</f>
        <v>0</v>
      </c>
      <c r="JS90" s="40">
        <f>IF(JS$7="",0,IF(JS$1=MAX($1:$1),$R68-SUM($T90:JR90),IF(JS$1=1,SUMIFS(68:68,$1:$1,"&gt;="&amp;1,$1:$1,"&lt;="&amp;INT(-$N90/30))+(-$N90/30-INT(-$N90/30))*SUMIFS(68:68,$1:$1,INT(-$N90/30)+1),0)+(-$N90/30-INT(-$N90/30))*SUMIFS(68:68,$1:$1,JS$1+INT(-$N90/30)+1)+(INT(-$N90/30)+1--$N90/30)*SUMIFS(68:68,$1:$1,JS$1+INT(-$N90/30))))</f>
        <v>0</v>
      </c>
      <c r="JT90" s="40">
        <f>IF(JT$7="",0,IF(JT$1=MAX($1:$1),$R68-SUM($T90:JS90),IF(JT$1=1,SUMIFS(68:68,$1:$1,"&gt;="&amp;1,$1:$1,"&lt;="&amp;INT(-$N90/30))+(-$N90/30-INT(-$N90/30))*SUMIFS(68:68,$1:$1,INT(-$N90/30)+1),0)+(-$N90/30-INT(-$N90/30))*SUMIFS(68:68,$1:$1,JT$1+INT(-$N90/30)+1)+(INT(-$N90/30)+1--$N90/30)*SUMIFS(68:68,$1:$1,JT$1+INT(-$N90/30))))</f>
        <v>0</v>
      </c>
      <c r="JU90" s="40">
        <f>IF(JU$7="",0,IF(JU$1=MAX($1:$1),$R68-SUM($T90:JT90),IF(JU$1=1,SUMIFS(68:68,$1:$1,"&gt;="&amp;1,$1:$1,"&lt;="&amp;INT(-$N90/30))+(-$N90/30-INT(-$N90/30))*SUMIFS(68:68,$1:$1,INT(-$N90/30)+1),0)+(-$N90/30-INT(-$N90/30))*SUMIFS(68:68,$1:$1,JU$1+INT(-$N90/30)+1)+(INT(-$N90/30)+1--$N90/30)*SUMIFS(68:68,$1:$1,JU$1+INT(-$N90/30))))</f>
        <v>0</v>
      </c>
      <c r="JV90" s="40">
        <f>IF(JV$7="",0,IF(JV$1=MAX($1:$1),$R68-SUM($T90:JU90),IF(JV$1=1,SUMIFS(68:68,$1:$1,"&gt;="&amp;1,$1:$1,"&lt;="&amp;INT(-$N90/30))+(-$N90/30-INT(-$N90/30))*SUMIFS(68:68,$1:$1,INT(-$N90/30)+1),0)+(-$N90/30-INT(-$N90/30))*SUMIFS(68:68,$1:$1,JV$1+INT(-$N90/30)+1)+(INT(-$N90/30)+1--$N90/30)*SUMIFS(68:68,$1:$1,JV$1+INT(-$N90/30))))</f>
        <v>0</v>
      </c>
      <c r="JW90" s="40">
        <f>IF(JW$7="",0,IF(JW$1=MAX($1:$1),$R68-SUM($T90:JV90),IF(JW$1=1,SUMIFS(68:68,$1:$1,"&gt;="&amp;1,$1:$1,"&lt;="&amp;INT(-$N90/30))+(-$N90/30-INT(-$N90/30))*SUMIFS(68:68,$1:$1,INT(-$N90/30)+1),0)+(-$N90/30-INT(-$N90/30))*SUMIFS(68:68,$1:$1,JW$1+INT(-$N90/30)+1)+(INT(-$N90/30)+1--$N90/30)*SUMIFS(68:68,$1:$1,JW$1+INT(-$N90/30))))</f>
        <v>0</v>
      </c>
      <c r="JX90" s="40">
        <f>IF(JX$7="",0,IF(JX$1=MAX($1:$1),$R68-SUM($T90:JW90),IF(JX$1=1,SUMIFS(68:68,$1:$1,"&gt;="&amp;1,$1:$1,"&lt;="&amp;INT(-$N90/30))+(-$N90/30-INT(-$N90/30))*SUMIFS(68:68,$1:$1,INT(-$N90/30)+1),0)+(-$N90/30-INT(-$N90/30))*SUMIFS(68:68,$1:$1,JX$1+INT(-$N90/30)+1)+(INT(-$N90/30)+1--$N90/30)*SUMIFS(68:68,$1:$1,JX$1+INT(-$N90/30))))</f>
        <v>0</v>
      </c>
      <c r="JY90" s="40">
        <f>IF(JY$7="",0,IF(JY$1=MAX($1:$1),$R68-SUM($T90:JX90),IF(JY$1=1,SUMIFS(68:68,$1:$1,"&gt;="&amp;1,$1:$1,"&lt;="&amp;INT(-$N90/30))+(-$N90/30-INT(-$N90/30))*SUMIFS(68:68,$1:$1,INT(-$N90/30)+1),0)+(-$N90/30-INT(-$N90/30))*SUMIFS(68:68,$1:$1,JY$1+INT(-$N90/30)+1)+(INT(-$N90/30)+1--$N90/30)*SUMIFS(68:68,$1:$1,JY$1+INT(-$N90/30))))</f>
        <v>0</v>
      </c>
      <c r="JZ90" s="40">
        <f>IF(JZ$7="",0,IF(JZ$1=MAX($1:$1),$R68-SUM($T90:JY90),IF(JZ$1=1,SUMIFS(68:68,$1:$1,"&gt;="&amp;1,$1:$1,"&lt;="&amp;INT(-$N90/30))+(-$N90/30-INT(-$N90/30))*SUMIFS(68:68,$1:$1,INT(-$N90/30)+1),0)+(-$N90/30-INT(-$N90/30))*SUMIFS(68:68,$1:$1,JZ$1+INT(-$N90/30)+1)+(INT(-$N90/30)+1--$N90/30)*SUMIFS(68:68,$1:$1,JZ$1+INT(-$N90/30))))</f>
        <v>0</v>
      </c>
      <c r="KA90" s="40">
        <f>IF(KA$7="",0,IF(KA$1=MAX($1:$1),$R68-SUM($T90:JZ90),IF(KA$1=1,SUMIFS(68:68,$1:$1,"&gt;="&amp;1,$1:$1,"&lt;="&amp;INT(-$N90/30))+(-$N90/30-INT(-$N90/30))*SUMIFS(68:68,$1:$1,INT(-$N90/30)+1),0)+(-$N90/30-INT(-$N90/30))*SUMIFS(68:68,$1:$1,KA$1+INT(-$N90/30)+1)+(INT(-$N90/30)+1--$N90/30)*SUMIFS(68:68,$1:$1,KA$1+INT(-$N90/30))))</f>
        <v>0</v>
      </c>
      <c r="KB90" s="40">
        <f>IF(KB$7="",0,IF(KB$1=MAX($1:$1),$R68-SUM($T90:KA90),IF(KB$1=1,SUMIFS(68:68,$1:$1,"&gt;="&amp;1,$1:$1,"&lt;="&amp;INT(-$N90/30))+(-$N90/30-INT(-$N90/30))*SUMIFS(68:68,$1:$1,INT(-$N90/30)+1),0)+(-$N90/30-INT(-$N90/30))*SUMIFS(68:68,$1:$1,KB$1+INT(-$N90/30)+1)+(INT(-$N90/30)+1--$N90/30)*SUMIFS(68:68,$1:$1,KB$1+INT(-$N90/30))))</f>
        <v>0</v>
      </c>
      <c r="KC90" s="40">
        <f>IF(KC$7="",0,IF(KC$1=MAX($1:$1),$R68-SUM($T90:KB90),IF(KC$1=1,SUMIFS(68:68,$1:$1,"&gt;="&amp;1,$1:$1,"&lt;="&amp;INT(-$N90/30))+(-$N90/30-INT(-$N90/30))*SUMIFS(68:68,$1:$1,INT(-$N90/30)+1),0)+(-$N90/30-INT(-$N90/30))*SUMIFS(68:68,$1:$1,KC$1+INT(-$N90/30)+1)+(INT(-$N90/30)+1--$N90/30)*SUMIFS(68:68,$1:$1,KC$1+INT(-$N90/30))))</f>
        <v>0</v>
      </c>
      <c r="KD90" s="40">
        <f>IF(KD$7="",0,IF(KD$1=MAX($1:$1),$R68-SUM($T90:KC90),IF(KD$1=1,SUMIFS(68:68,$1:$1,"&gt;="&amp;1,$1:$1,"&lt;="&amp;INT(-$N90/30))+(-$N90/30-INT(-$N90/30))*SUMIFS(68:68,$1:$1,INT(-$N90/30)+1),0)+(-$N90/30-INT(-$N90/30))*SUMIFS(68:68,$1:$1,KD$1+INT(-$N90/30)+1)+(INT(-$N90/30)+1--$N90/30)*SUMIFS(68:68,$1:$1,KD$1+INT(-$N90/30))))</f>
        <v>0</v>
      </c>
      <c r="KE90" s="40">
        <f>IF(KE$7="",0,IF(KE$1=MAX($1:$1),$R68-SUM($T90:KD90),IF(KE$1=1,SUMIFS(68:68,$1:$1,"&gt;="&amp;1,$1:$1,"&lt;="&amp;INT(-$N90/30))+(-$N90/30-INT(-$N90/30))*SUMIFS(68:68,$1:$1,INT(-$N90/30)+1),0)+(-$N90/30-INT(-$N90/30))*SUMIFS(68:68,$1:$1,KE$1+INT(-$N90/30)+1)+(INT(-$N90/30)+1--$N90/30)*SUMIFS(68:68,$1:$1,KE$1+INT(-$N90/30))))</f>
        <v>0</v>
      </c>
      <c r="KF90" s="40">
        <f>IF(KF$7="",0,IF(KF$1=MAX($1:$1),$R68-SUM($T90:KE90),IF(KF$1=1,SUMIFS(68:68,$1:$1,"&gt;="&amp;1,$1:$1,"&lt;="&amp;INT(-$N90/30))+(-$N90/30-INT(-$N90/30))*SUMIFS(68:68,$1:$1,INT(-$N90/30)+1),0)+(-$N90/30-INT(-$N90/30))*SUMIFS(68:68,$1:$1,KF$1+INT(-$N90/30)+1)+(INT(-$N90/30)+1--$N90/30)*SUMIFS(68:68,$1:$1,KF$1+INT(-$N90/30))))</f>
        <v>0</v>
      </c>
      <c r="KG90" s="40">
        <f>IF(KG$7="",0,IF(KG$1=MAX($1:$1),$R68-SUM($T90:KF90),IF(KG$1=1,SUMIFS(68:68,$1:$1,"&gt;="&amp;1,$1:$1,"&lt;="&amp;INT(-$N90/30))+(-$N90/30-INT(-$N90/30))*SUMIFS(68:68,$1:$1,INT(-$N90/30)+1),0)+(-$N90/30-INT(-$N90/30))*SUMIFS(68:68,$1:$1,KG$1+INT(-$N90/30)+1)+(INT(-$N90/30)+1--$N90/30)*SUMIFS(68:68,$1:$1,KG$1+INT(-$N90/30))))</f>
        <v>0</v>
      </c>
      <c r="KH90" s="40">
        <f>IF(KH$7="",0,IF(KH$1=MAX($1:$1),$R68-SUM($T90:KG90),IF(KH$1=1,SUMIFS(68:68,$1:$1,"&gt;="&amp;1,$1:$1,"&lt;="&amp;INT(-$N90/30))+(-$N90/30-INT(-$N90/30))*SUMIFS(68:68,$1:$1,INT(-$N90/30)+1),0)+(-$N90/30-INT(-$N90/30))*SUMIFS(68:68,$1:$1,KH$1+INT(-$N90/30)+1)+(INT(-$N90/30)+1--$N90/30)*SUMIFS(68:68,$1:$1,KH$1+INT(-$N90/30))))</f>
        <v>0</v>
      </c>
      <c r="KI90" s="40">
        <f>IF(KI$7="",0,IF(KI$1=MAX($1:$1),$R68-SUM($T90:KH90),IF(KI$1=1,SUMIFS(68:68,$1:$1,"&gt;="&amp;1,$1:$1,"&lt;="&amp;INT(-$N90/30))+(-$N90/30-INT(-$N90/30))*SUMIFS(68:68,$1:$1,INT(-$N90/30)+1),0)+(-$N90/30-INT(-$N90/30))*SUMIFS(68:68,$1:$1,KI$1+INT(-$N90/30)+1)+(INT(-$N90/30)+1--$N90/30)*SUMIFS(68:68,$1:$1,KI$1+INT(-$N90/30))))</f>
        <v>0</v>
      </c>
      <c r="KJ90" s="40">
        <f>IF(KJ$7="",0,IF(KJ$1=MAX($1:$1),$R68-SUM($T90:KI90),IF(KJ$1=1,SUMIFS(68:68,$1:$1,"&gt;="&amp;1,$1:$1,"&lt;="&amp;INT(-$N90/30))+(-$N90/30-INT(-$N90/30))*SUMIFS(68:68,$1:$1,INT(-$N90/30)+1),0)+(-$N90/30-INT(-$N90/30))*SUMIFS(68:68,$1:$1,KJ$1+INT(-$N90/30)+1)+(INT(-$N90/30)+1--$N90/30)*SUMIFS(68:68,$1:$1,KJ$1+INT(-$N90/30))))</f>
        <v>0</v>
      </c>
      <c r="KK90" s="40">
        <f>IF(KK$7="",0,IF(KK$1=MAX($1:$1),$R68-SUM($T90:KJ90),IF(KK$1=1,SUMIFS(68:68,$1:$1,"&gt;="&amp;1,$1:$1,"&lt;="&amp;INT(-$N90/30))+(-$N90/30-INT(-$N90/30))*SUMIFS(68:68,$1:$1,INT(-$N90/30)+1),0)+(-$N90/30-INT(-$N90/30))*SUMIFS(68:68,$1:$1,KK$1+INT(-$N90/30)+1)+(INT(-$N90/30)+1--$N90/30)*SUMIFS(68:68,$1:$1,KK$1+INT(-$N90/30))))</f>
        <v>0</v>
      </c>
      <c r="KL90" s="40">
        <f>IF(KL$7="",0,IF(KL$1=MAX($1:$1),$R68-SUM($T90:KK90),IF(KL$1=1,SUMIFS(68:68,$1:$1,"&gt;="&amp;1,$1:$1,"&lt;="&amp;INT(-$N90/30))+(-$N90/30-INT(-$N90/30))*SUMIFS(68:68,$1:$1,INT(-$N90/30)+1),0)+(-$N90/30-INT(-$N90/30))*SUMIFS(68:68,$1:$1,KL$1+INT(-$N90/30)+1)+(INT(-$N90/30)+1--$N90/30)*SUMIFS(68:68,$1:$1,KL$1+INT(-$N90/30))))</f>
        <v>0</v>
      </c>
      <c r="KM90" s="40">
        <f>IF(KM$7="",0,IF(KM$1=MAX($1:$1),$R68-SUM($T90:KL90),IF(KM$1=1,SUMIFS(68:68,$1:$1,"&gt;="&amp;1,$1:$1,"&lt;="&amp;INT(-$N90/30))+(-$N90/30-INT(-$N90/30))*SUMIFS(68:68,$1:$1,INT(-$N90/30)+1),0)+(-$N90/30-INT(-$N90/30))*SUMIFS(68:68,$1:$1,KM$1+INT(-$N90/30)+1)+(INT(-$N90/30)+1--$N90/30)*SUMIFS(68:68,$1:$1,KM$1+INT(-$N90/30))))</f>
        <v>0</v>
      </c>
      <c r="KN90" s="40">
        <f>IF(KN$7="",0,IF(KN$1=MAX($1:$1),$R68-SUM($T90:KM90),IF(KN$1=1,SUMIFS(68:68,$1:$1,"&gt;="&amp;1,$1:$1,"&lt;="&amp;INT(-$N90/30))+(-$N90/30-INT(-$N90/30))*SUMIFS(68:68,$1:$1,INT(-$N90/30)+1),0)+(-$N90/30-INT(-$N90/30))*SUMIFS(68:68,$1:$1,KN$1+INT(-$N90/30)+1)+(INT(-$N90/30)+1--$N90/30)*SUMIFS(68:68,$1:$1,KN$1+INT(-$N90/30))))</f>
        <v>0</v>
      </c>
      <c r="KO90" s="40">
        <f>IF(KO$7="",0,IF(KO$1=MAX($1:$1),$R68-SUM($T90:KN90),IF(KO$1=1,SUMIFS(68:68,$1:$1,"&gt;="&amp;1,$1:$1,"&lt;="&amp;INT(-$N90/30))+(-$N90/30-INT(-$N90/30))*SUMIFS(68:68,$1:$1,INT(-$N90/30)+1),0)+(-$N90/30-INT(-$N90/30))*SUMIFS(68:68,$1:$1,KO$1+INT(-$N90/30)+1)+(INT(-$N90/30)+1--$N90/30)*SUMIFS(68:68,$1:$1,KO$1+INT(-$N90/30))))</f>
        <v>0</v>
      </c>
      <c r="KP90" s="40">
        <f>IF(KP$7="",0,IF(KP$1=MAX($1:$1),$R68-SUM($T90:KO90),IF(KP$1=1,SUMIFS(68:68,$1:$1,"&gt;="&amp;1,$1:$1,"&lt;="&amp;INT(-$N90/30))+(-$N90/30-INT(-$N90/30))*SUMIFS(68:68,$1:$1,INT(-$N90/30)+1),0)+(-$N90/30-INT(-$N90/30))*SUMIFS(68:68,$1:$1,KP$1+INT(-$N90/30)+1)+(INT(-$N90/30)+1--$N90/30)*SUMIFS(68:68,$1:$1,KP$1+INT(-$N90/30))))</f>
        <v>0</v>
      </c>
      <c r="KQ90" s="40">
        <f>IF(KQ$7="",0,IF(KQ$1=MAX($1:$1),$R68-SUM($T90:KP90),IF(KQ$1=1,SUMIFS(68:68,$1:$1,"&gt;="&amp;1,$1:$1,"&lt;="&amp;INT(-$N90/30))+(-$N90/30-INT(-$N90/30))*SUMIFS(68:68,$1:$1,INT(-$N90/30)+1),0)+(-$N90/30-INT(-$N90/30))*SUMIFS(68:68,$1:$1,KQ$1+INT(-$N90/30)+1)+(INT(-$N90/30)+1--$N90/30)*SUMIFS(68:68,$1:$1,KQ$1+INT(-$N90/30))))</f>
        <v>0</v>
      </c>
      <c r="KR90" s="40">
        <f>IF(KR$7="",0,IF(KR$1=MAX($1:$1),$R68-SUM($T90:KQ90),IF(KR$1=1,SUMIFS(68:68,$1:$1,"&gt;="&amp;1,$1:$1,"&lt;="&amp;INT(-$N90/30))+(-$N90/30-INT(-$N90/30))*SUMIFS(68:68,$1:$1,INT(-$N90/30)+1),0)+(-$N90/30-INT(-$N90/30))*SUMIFS(68:68,$1:$1,KR$1+INT(-$N90/30)+1)+(INT(-$N90/30)+1--$N90/30)*SUMIFS(68:68,$1:$1,KR$1+INT(-$N90/30))))</f>
        <v>0</v>
      </c>
      <c r="KS90" s="40">
        <f>IF(KS$7="",0,IF(KS$1=MAX($1:$1),$R68-SUM($T90:KR90),IF(KS$1=1,SUMIFS(68:68,$1:$1,"&gt;="&amp;1,$1:$1,"&lt;="&amp;INT(-$N90/30))+(-$N90/30-INT(-$N90/30))*SUMIFS(68:68,$1:$1,INT(-$N90/30)+1),0)+(-$N90/30-INT(-$N90/30))*SUMIFS(68:68,$1:$1,KS$1+INT(-$N90/30)+1)+(INT(-$N90/30)+1--$N90/30)*SUMIFS(68:68,$1:$1,KS$1+INT(-$N90/30))))</f>
        <v>0</v>
      </c>
      <c r="KT90" s="40">
        <f>IF(KT$7="",0,IF(KT$1=MAX($1:$1),$R68-SUM($T90:KS90),IF(KT$1=1,SUMIFS(68:68,$1:$1,"&gt;="&amp;1,$1:$1,"&lt;="&amp;INT(-$N90/30))+(-$N90/30-INT(-$N90/30))*SUMIFS(68:68,$1:$1,INT(-$N90/30)+1),0)+(-$N90/30-INT(-$N90/30))*SUMIFS(68:68,$1:$1,KT$1+INT(-$N90/30)+1)+(INT(-$N90/30)+1--$N90/30)*SUMIFS(68:68,$1:$1,KT$1+INT(-$N90/30))))</f>
        <v>0</v>
      </c>
      <c r="KU90" s="40">
        <f>IF(KU$7="",0,IF(KU$1=MAX($1:$1),$R68-SUM($T90:KT90),IF(KU$1=1,SUMIFS(68:68,$1:$1,"&gt;="&amp;1,$1:$1,"&lt;="&amp;INT(-$N90/30))+(-$N90/30-INT(-$N90/30))*SUMIFS(68:68,$1:$1,INT(-$N90/30)+1),0)+(-$N90/30-INT(-$N90/30))*SUMIFS(68:68,$1:$1,KU$1+INT(-$N90/30)+1)+(INT(-$N90/30)+1--$N90/30)*SUMIFS(68:68,$1:$1,KU$1+INT(-$N90/30))))</f>
        <v>0</v>
      </c>
      <c r="KV90" s="40">
        <f>IF(KV$7="",0,IF(KV$1=MAX($1:$1),$R68-SUM($T90:KU90),IF(KV$1=1,SUMIFS(68:68,$1:$1,"&gt;="&amp;1,$1:$1,"&lt;="&amp;INT(-$N90/30))+(-$N90/30-INT(-$N90/30))*SUMIFS(68:68,$1:$1,INT(-$N90/30)+1),0)+(-$N90/30-INT(-$N90/30))*SUMIFS(68:68,$1:$1,KV$1+INT(-$N90/30)+1)+(INT(-$N90/30)+1--$N90/30)*SUMIFS(68:68,$1:$1,KV$1+INT(-$N90/30))))</f>
        <v>0</v>
      </c>
      <c r="KW90" s="1"/>
      <c r="KX90" s="1"/>
    </row>
    <row r="91" spans="1:310" x14ac:dyDescent="0.25">
      <c r="A91" s="1"/>
      <c r="B91" s="79"/>
      <c r="C91" s="79"/>
      <c r="D91" s="79"/>
      <c r="E91" s="1" t="str">
        <f>E88</f>
        <v>поступление денежных средств от продажи услуг</v>
      </c>
      <c r="F91" s="1"/>
      <c r="G91" s="1"/>
      <c r="H91" s="11" t="str">
        <f t="shared" si="351"/>
        <v>руб.</v>
      </c>
      <c r="I91" s="1"/>
      <c r="J91" s="1"/>
      <c r="K91" s="1" t="str">
        <f>справочники!$U$16</f>
        <v>непостоянные-60сотрудников</v>
      </c>
      <c r="L91" s="1"/>
      <c r="M91" s="5"/>
      <c r="N91" s="40">
        <f>условия!W113</f>
        <v>35</v>
      </c>
      <c r="O91" s="19"/>
      <c r="P91" s="1"/>
      <c r="Q91" s="1"/>
      <c r="R91" s="40">
        <f>SUMIFS($T91:$KW91,$T$1:$KW$1,"&gt;="&amp;1,$T$1:$KW$1,"&lt;="&amp;MAX($1:$1))</f>
        <v>65047125</v>
      </c>
      <c r="S91" s="1"/>
      <c r="T91" s="1"/>
      <c r="U91" s="40">
        <f>IF(U$7="",0,IF(U$1=MAX($1:$1),$R69-SUM($T91:T91),IF(U$1=1,SUMIFS(69:69,$1:$1,"&gt;="&amp;1,$1:$1,"&lt;="&amp;INT(-$N91/30))+(-$N91/30-INT(-$N91/30))*SUMIFS(69:69,$1:$1,INT(-$N91/30)+1),0)+(-$N91/30-INT(-$N91/30))*SUMIFS(69:69,$1:$1,U$1+INT(-$N91/30)+1)+(INT(-$N91/30)+1--$N91/30)*SUMIFS(69:69,$1:$1,U$1+INT(-$N91/30))))</f>
        <v>0</v>
      </c>
      <c r="V91" s="40">
        <f>IF(V$7="",0,IF(V$1=MAX($1:$1),$R69-SUM($T91:U91),IF(V$1=1,SUMIFS(69:69,$1:$1,"&gt;="&amp;1,$1:$1,"&lt;="&amp;INT(-$N91/30))+(-$N91/30-INT(-$N91/30))*SUMIFS(69:69,$1:$1,INT(-$N91/30)+1),0)+(-$N91/30-INT(-$N91/30))*SUMIFS(69:69,$1:$1,V$1+INT(-$N91/30)+1)+(INT(-$N91/30)+1--$N91/30)*SUMIFS(69:69,$1:$1,V$1+INT(-$N91/30))))</f>
        <v>104270.83333333331</v>
      </c>
      <c r="W91" s="40">
        <f>IF(W$7="",0,IF(W$1=MAX($1:$1),$R69-SUM($T91:V91),IF(W$1=1,SUMIFS(69:69,$1:$1,"&gt;="&amp;1,$1:$1,"&lt;="&amp;INT(-$N91/30))+(-$N91/30-INT(-$N91/30))*SUMIFS(69:69,$1:$1,INT(-$N91/30)+1),0)+(-$N91/30-INT(-$N91/30))*SUMIFS(69:69,$1:$1,W$1+INT(-$N91/30)+1)+(INT(-$N91/30)+1--$N91/30)*SUMIFS(69:69,$1:$1,W$1+INT(-$N91/30))))</f>
        <v>235354.16666666666</v>
      </c>
      <c r="X91" s="40">
        <f>IF(X$7="",0,IF(X$1=MAX($1:$1),$R69-SUM($T91:W91),IF(X$1=1,SUMIFS(69:69,$1:$1,"&gt;="&amp;1,$1:$1,"&lt;="&amp;INT(-$N91/30))+(-$N91/30-INT(-$N91/30))*SUMIFS(69:69,$1:$1,INT(-$N91/30)+1),0)+(-$N91/30-INT(-$N91/30))*SUMIFS(69:69,$1:$1,X$1+INT(-$N91/30)+1)+(INT(-$N91/30)+1--$N91/30)*SUMIFS(69:69,$1:$1,X$1+INT(-$N91/30))))</f>
        <v>373587.5</v>
      </c>
      <c r="Y91" s="40">
        <f>IF(Y$7="",0,IF(Y$1=MAX($1:$1),$R69-SUM($T91:X91),IF(Y$1=1,SUMIFS(69:69,$1:$1,"&gt;="&amp;1,$1:$1,"&lt;="&amp;INT(-$N91/30))+(-$N91/30-INT(-$N91/30))*SUMIFS(69:69,$1:$1,INT(-$N91/30)+1),0)+(-$N91/30-INT(-$N91/30))*SUMIFS(69:69,$1:$1,Y$1+INT(-$N91/30)+1)+(INT(-$N91/30)+1--$N91/30)*SUMIFS(69:69,$1:$1,Y$1+INT(-$N91/30))))</f>
        <v>518970.83333333343</v>
      </c>
      <c r="Z91" s="40">
        <f>IF(Z$7="",0,IF(Z$1=MAX($1:$1),$R69-SUM($T91:Y91),IF(Z$1=1,SUMIFS(69:69,$1:$1,"&gt;="&amp;1,$1:$1,"&lt;="&amp;INT(-$N91/30))+(-$N91/30-INT(-$N91/30))*SUMIFS(69:69,$1:$1,INT(-$N91/30)+1),0)+(-$N91/30-INT(-$N91/30))*SUMIFS(69:69,$1:$1,Z$1+INT(-$N91/30)+1)+(INT(-$N91/30)+1--$N91/30)*SUMIFS(69:69,$1:$1,Z$1+INT(-$N91/30))))</f>
        <v>671504.16666666674</v>
      </c>
      <c r="AA91" s="40">
        <f>IF(AA$7="",0,IF(AA$1=MAX($1:$1),$R69-SUM($T91:Z91),IF(AA$1=1,SUMIFS(69:69,$1:$1,"&gt;="&amp;1,$1:$1,"&lt;="&amp;INT(-$N91/30))+(-$N91/30-INT(-$N91/30))*SUMIFS(69:69,$1:$1,INT(-$N91/30)+1),0)+(-$N91/30-INT(-$N91/30))*SUMIFS(69:69,$1:$1,AA$1+INT(-$N91/30)+1)+(INT(-$N91/30)+1--$N91/30)*SUMIFS(69:69,$1:$1,AA$1+INT(-$N91/30))))</f>
        <v>831187.50000000023</v>
      </c>
      <c r="AB91" s="40">
        <f>IF(AB$7="",0,IF(AB$1=MAX($1:$1),$R69-SUM($T91:AA91),IF(AB$1=1,SUMIFS(69:69,$1:$1,"&gt;="&amp;1,$1:$1,"&lt;="&amp;INT(-$N91/30))+(-$N91/30-INT(-$N91/30))*SUMIFS(69:69,$1:$1,INT(-$N91/30)+1),0)+(-$N91/30-INT(-$N91/30))*SUMIFS(69:69,$1:$1,AB$1+INT(-$N91/30)+1)+(INT(-$N91/30)+1--$N91/30)*SUMIFS(69:69,$1:$1,AB$1+INT(-$N91/30))))</f>
        <v>998020.8333333336</v>
      </c>
      <c r="AC91" s="40">
        <f>IF(AC$7="",0,IF(AC$1=MAX($1:$1),$R69-SUM($T91:AB91),IF(AC$1=1,SUMIFS(69:69,$1:$1,"&gt;="&amp;1,$1:$1,"&lt;="&amp;INT(-$N91/30))+(-$N91/30-INT(-$N91/30))*SUMIFS(69:69,$1:$1,INT(-$N91/30)+1),0)+(-$N91/30-INT(-$N91/30))*SUMIFS(69:69,$1:$1,AC$1+INT(-$N91/30)+1)+(INT(-$N91/30)+1--$N91/30)*SUMIFS(69:69,$1:$1,AC$1+INT(-$N91/30))))</f>
        <v>1172004.166666667</v>
      </c>
      <c r="AD91" s="40">
        <f>IF(AD$7="",0,IF(AD$1=MAX($1:$1),$R69-SUM($T91:AC91),IF(AD$1=1,SUMIFS(69:69,$1:$1,"&gt;="&amp;1,$1:$1,"&lt;="&amp;INT(-$N91/30))+(-$N91/30-INT(-$N91/30))*SUMIFS(69:69,$1:$1,INT(-$N91/30)+1),0)+(-$N91/30-INT(-$N91/30))*SUMIFS(69:69,$1:$1,AD$1+INT(-$N91/30)+1)+(INT(-$N91/30)+1--$N91/30)*SUMIFS(69:69,$1:$1,AD$1+INT(-$N91/30))))</f>
        <v>1353137.5</v>
      </c>
      <c r="AE91" s="40">
        <f>IF(AE$7="",0,IF(AE$1=MAX($1:$1),$R69-SUM($T91:AD91),IF(AE$1=1,SUMIFS(69:69,$1:$1,"&gt;="&amp;1,$1:$1,"&lt;="&amp;INT(-$N91/30))+(-$N91/30-INT(-$N91/30))*SUMIFS(69:69,$1:$1,INT(-$N91/30)+1),0)+(-$N91/30-INT(-$N91/30))*SUMIFS(69:69,$1:$1,AE$1+INT(-$N91/30)+1)+(INT(-$N91/30)+1--$N91/30)*SUMIFS(69:69,$1:$1,AE$1+INT(-$N91/30))))</f>
        <v>1437150.0000000002</v>
      </c>
      <c r="AF91" s="40">
        <f>IF(AF$7="",0,IF(AF$1=MAX($1:$1),$R69-SUM($T91:AE91),IF(AF$1=1,SUMIFS(69:69,$1:$1,"&gt;="&amp;1,$1:$1,"&lt;="&amp;INT(-$N91/30))+(-$N91/30-INT(-$N91/30))*SUMIFS(69:69,$1:$1,INT(-$N91/30)+1),0)+(-$N91/30-INT(-$N91/30))*SUMIFS(69:69,$1:$1,AF$1+INT(-$N91/30)+1)+(INT(-$N91/30)+1--$N91/30)*SUMIFS(69:69,$1:$1,AF$1+INT(-$N91/30))))</f>
        <v>1501500.0000000002</v>
      </c>
      <c r="AG91" s="40">
        <f>IF(AG$7="",0,IF(AG$1=MAX($1:$1),$R69-SUM($T91:AF91),IF(AG$1=1,SUMIFS(69:69,$1:$1,"&gt;="&amp;1,$1:$1,"&lt;="&amp;INT(-$N91/30))+(-$N91/30-INT(-$N91/30))*SUMIFS(69:69,$1:$1,INT(-$N91/30)+1),0)+(-$N91/30-INT(-$N91/30))*SUMIFS(69:69,$1:$1,AG$1+INT(-$N91/30)+1)+(INT(-$N91/30)+1--$N91/30)*SUMIFS(69:69,$1:$1,AG$1+INT(-$N91/30))))</f>
        <v>1565850</v>
      </c>
      <c r="AH91" s="40">
        <f>IF(AH$7="",0,IF(AH$1=MAX($1:$1),$R69-SUM($T91:AG91),IF(AH$1=1,SUMIFS(69:69,$1:$1,"&gt;="&amp;1,$1:$1,"&lt;="&amp;INT(-$N91/30))+(-$N91/30-INT(-$N91/30))*SUMIFS(69:69,$1:$1,INT(-$N91/30)+1),0)+(-$N91/30-INT(-$N91/30))*SUMIFS(69:69,$1:$1,AH$1+INT(-$N91/30)+1)+(INT(-$N91/30)+1--$N91/30)*SUMIFS(69:69,$1:$1,AH$1+INT(-$N91/30))))</f>
        <v>1630200</v>
      </c>
      <c r="AI91" s="40">
        <f>IF(AI$7="",0,IF(AI$1=MAX($1:$1),$R69-SUM($T91:AH91),IF(AI$1=1,SUMIFS(69:69,$1:$1,"&gt;="&amp;1,$1:$1,"&lt;="&amp;INT(-$N91/30))+(-$N91/30-INT(-$N91/30))*SUMIFS(69:69,$1:$1,INT(-$N91/30)+1),0)+(-$N91/30-INT(-$N91/30))*SUMIFS(69:69,$1:$1,AI$1+INT(-$N91/30)+1)+(INT(-$N91/30)+1--$N91/30)*SUMIFS(69:69,$1:$1,AI$1+INT(-$N91/30))))</f>
        <v>1694550</v>
      </c>
      <c r="AJ91" s="40">
        <f>IF(AJ$7="",0,IF(AJ$1=MAX($1:$1),$R69-SUM($T91:AI91),IF(AJ$1=1,SUMIFS(69:69,$1:$1,"&gt;="&amp;1,$1:$1,"&lt;="&amp;INT(-$N91/30))+(-$N91/30-INT(-$N91/30))*SUMIFS(69:69,$1:$1,INT(-$N91/30)+1),0)+(-$N91/30-INT(-$N91/30))*SUMIFS(69:69,$1:$1,AJ$1+INT(-$N91/30)+1)+(INT(-$N91/30)+1--$N91/30)*SUMIFS(69:69,$1:$1,AJ$1+INT(-$N91/30))))</f>
        <v>1758900</v>
      </c>
      <c r="AK91" s="40">
        <f>IF(AK$7="",0,IF(AK$1=MAX($1:$1),$R69-SUM($T91:AJ91),IF(AK$1=1,SUMIFS(69:69,$1:$1,"&gt;="&amp;1,$1:$1,"&lt;="&amp;INT(-$N91/30))+(-$N91/30-INT(-$N91/30))*SUMIFS(69:69,$1:$1,INT(-$N91/30)+1),0)+(-$N91/30-INT(-$N91/30))*SUMIFS(69:69,$1:$1,AK$1+INT(-$N91/30)+1)+(INT(-$N91/30)+1--$N91/30)*SUMIFS(69:69,$1:$1,AK$1+INT(-$N91/30))))</f>
        <v>1823250</v>
      </c>
      <c r="AL91" s="40">
        <f>IF(AL$7="",0,IF(AL$1=MAX($1:$1),$R69-SUM($T91:AK91),IF(AL$1=1,SUMIFS(69:69,$1:$1,"&gt;="&amp;1,$1:$1,"&lt;="&amp;INT(-$N91/30))+(-$N91/30-INT(-$N91/30))*SUMIFS(69:69,$1:$1,INT(-$N91/30)+1),0)+(-$N91/30-INT(-$N91/30))*SUMIFS(69:69,$1:$1,AL$1+INT(-$N91/30)+1)+(INT(-$N91/30)+1--$N91/30)*SUMIFS(69:69,$1:$1,AL$1+INT(-$N91/30))))</f>
        <v>1887600</v>
      </c>
      <c r="AM91" s="40">
        <f>IF(AM$7="",0,IF(AM$1=MAX($1:$1),$R69-SUM($T91:AL91),IF(AM$1=1,SUMIFS(69:69,$1:$1,"&gt;="&amp;1,$1:$1,"&lt;="&amp;INT(-$N91/30))+(-$N91/30-INT(-$N91/30))*SUMIFS(69:69,$1:$1,INT(-$N91/30)+1),0)+(-$N91/30-INT(-$N91/30))*SUMIFS(69:69,$1:$1,AM$1+INT(-$N91/30)+1)+(INT(-$N91/30)+1--$N91/30)*SUMIFS(69:69,$1:$1,AM$1+INT(-$N91/30))))</f>
        <v>1951950</v>
      </c>
      <c r="AN91" s="40">
        <f>IF(AN$7="",0,IF(AN$1=MAX($1:$1),$R69-SUM($T91:AM91),IF(AN$1=1,SUMIFS(69:69,$1:$1,"&gt;="&amp;1,$1:$1,"&lt;="&amp;INT(-$N91/30))+(-$N91/30-INT(-$N91/30))*SUMIFS(69:69,$1:$1,INT(-$N91/30)+1),0)+(-$N91/30-INT(-$N91/30))*SUMIFS(69:69,$1:$1,AN$1+INT(-$N91/30)+1)+(INT(-$N91/30)+1--$N91/30)*SUMIFS(69:69,$1:$1,AN$1+INT(-$N91/30))))</f>
        <v>2016300</v>
      </c>
      <c r="AO91" s="40">
        <f>IF(AO$7="",0,IF(AO$1=MAX($1:$1),$R69-SUM($T91:AN91),IF(AO$1=1,SUMIFS(69:69,$1:$1,"&gt;="&amp;1,$1:$1,"&lt;="&amp;INT(-$N91/30))+(-$N91/30-INT(-$N91/30))*SUMIFS(69:69,$1:$1,INT(-$N91/30)+1),0)+(-$N91/30-INT(-$N91/30))*SUMIFS(69:69,$1:$1,AO$1+INT(-$N91/30)+1)+(INT(-$N91/30)+1--$N91/30)*SUMIFS(69:69,$1:$1,AO$1+INT(-$N91/30))))</f>
        <v>2080649.9999999998</v>
      </c>
      <c r="AP91" s="40">
        <f>IF(AP$7="",0,IF(AP$1=MAX($1:$1),$R69-SUM($T91:AO91),IF(AP$1=1,SUMIFS(69:69,$1:$1,"&gt;="&amp;1,$1:$1,"&lt;="&amp;INT(-$N91/30))+(-$N91/30-INT(-$N91/30))*SUMIFS(69:69,$1:$1,INT(-$N91/30)+1),0)+(-$N91/30-INT(-$N91/30))*SUMIFS(69:69,$1:$1,AP$1+INT(-$N91/30)+1)+(INT(-$N91/30)+1--$N91/30)*SUMIFS(69:69,$1:$1,AP$1+INT(-$N91/30))))</f>
        <v>2144999.9999999995</v>
      </c>
      <c r="AQ91" s="40">
        <f>IF(AQ$7="",0,IF(AQ$1=MAX($1:$1),$R69-SUM($T91:AP91),IF(AQ$1=1,SUMIFS(69:69,$1:$1,"&gt;="&amp;1,$1:$1,"&lt;="&amp;INT(-$N91/30))+(-$N91/30-INT(-$N91/30))*SUMIFS(69:69,$1:$1,INT(-$N91/30)+1),0)+(-$N91/30-INT(-$N91/30))*SUMIFS(69:69,$1:$1,AQ$1+INT(-$N91/30)+1)+(INT(-$N91/30)+1--$N91/30)*SUMIFS(69:69,$1:$1,AQ$1+INT(-$N91/30))))</f>
        <v>2209349.9999999995</v>
      </c>
      <c r="AR91" s="40">
        <f>IF(AR$7="",0,IF(AR$1=MAX($1:$1),$R69-SUM($T91:AQ91),IF(AR$1=1,SUMIFS(69:69,$1:$1,"&gt;="&amp;1,$1:$1,"&lt;="&amp;INT(-$N91/30))+(-$N91/30-INT(-$N91/30))*SUMIFS(69:69,$1:$1,INT(-$N91/30)+1),0)+(-$N91/30-INT(-$N91/30))*SUMIFS(69:69,$1:$1,AR$1+INT(-$N91/30)+1)+(INT(-$N91/30)+1--$N91/30)*SUMIFS(69:69,$1:$1,AR$1+INT(-$N91/30))))</f>
        <v>2273699.9999999995</v>
      </c>
      <c r="AS91" s="40">
        <f>IF(AS$7="",0,IF(AS$1=MAX($1:$1),$R69-SUM($T91:AR91),IF(AS$1=1,SUMIFS(69:69,$1:$1,"&gt;="&amp;1,$1:$1,"&lt;="&amp;INT(-$N91/30))+(-$N91/30-INT(-$N91/30))*SUMIFS(69:69,$1:$1,INT(-$N91/30)+1),0)+(-$N91/30-INT(-$N91/30))*SUMIFS(69:69,$1:$1,AS$1+INT(-$N91/30)+1)+(INT(-$N91/30)+1--$N91/30)*SUMIFS(69:69,$1:$1,AS$1+INT(-$N91/30))))</f>
        <v>2338049.9999999995</v>
      </c>
      <c r="AT91" s="40">
        <f>IF(AT$7="",0,IF(AT$1=MAX($1:$1),$R69-SUM($T91:AS91),IF(AT$1=1,SUMIFS(69:69,$1:$1,"&gt;="&amp;1,$1:$1,"&lt;="&amp;INT(-$N91/30))+(-$N91/30-INT(-$N91/30))*SUMIFS(69:69,$1:$1,INT(-$N91/30)+1),0)+(-$N91/30-INT(-$N91/30))*SUMIFS(69:69,$1:$1,AT$1+INT(-$N91/30)+1)+(INT(-$N91/30)+1--$N91/30)*SUMIFS(69:69,$1:$1,AT$1+INT(-$N91/30))))</f>
        <v>2402399.9999999995</v>
      </c>
      <c r="AU91" s="40">
        <f>IF(AU$7="",0,IF(AU$1=MAX($1:$1),$R69-SUM($T91:AT91),IF(AU$1=1,SUMIFS(69:69,$1:$1,"&gt;="&amp;1,$1:$1,"&lt;="&amp;INT(-$N91/30))+(-$N91/30-INT(-$N91/30))*SUMIFS(69:69,$1:$1,INT(-$N91/30)+1),0)+(-$N91/30-INT(-$N91/30))*SUMIFS(69:69,$1:$1,AU$1+INT(-$N91/30)+1)+(INT(-$N91/30)+1--$N91/30)*SUMIFS(69:69,$1:$1,AU$1+INT(-$N91/30))))</f>
        <v>2466749.9999999995</v>
      </c>
      <c r="AV91" s="40">
        <f>IF(AV$7="",0,IF(AV$1=MAX($1:$1),$R69-SUM($T91:AU91),IF(AV$1=1,SUMIFS(69:69,$1:$1,"&gt;="&amp;1,$1:$1,"&lt;="&amp;INT(-$N91/30))+(-$N91/30-INT(-$N91/30))*SUMIFS(69:69,$1:$1,INT(-$N91/30)+1),0)+(-$N91/30-INT(-$N91/30))*SUMIFS(69:69,$1:$1,AV$1+INT(-$N91/30)+1)+(INT(-$N91/30)+1--$N91/30)*SUMIFS(69:69,$1:$1,AV$1+INT(-$N91/30))))</f>
        <v>2531099.9999999995</v>
      </c>
      <c r="AW91" s="40">
        <f>IF(AW$7="",0,IF(AW$1=MAX($1:$1),$R69-SUM($T91:AV91),IF(AW$1=1,SUMIFS(69:69,$1:$1,"&gt;="&amp;1,$1:$1,"&lt;="&amp;INT(-$N91/30))+(-$N91/30-INT(-$N91/30))*SUMIFS(69:69,$1:$1,INT(-$N91/30)+1),0)+(-$N91/30-INT(-$N91/30))*SUMIFS(69:69,$1:$1,AW$1+INT(-$N91/30)+1)+(INT(-$N91/30)+1--$N91/30)*SUMIFS(69:69,$1:$1,AW$1+INT(-$N91/30))))</f>
        <v>2595449.9999999995</v>
      </c>
      <c r="AX91" s="40">
        <f>IF(AX$7="",0,IF(AX$1=MAX($1:$1),$R69-SUM($T91:AW91),IF(AX$1=1,SUMIFS(69:69,$1:$1,"&gt;="&amp;1,$1:$1,"&lt;="&amp;INT(-$N91/30))+(-$N91/30-INT(-$N91/30))*SUMIFS(69:69,$1:$1,INT(-$N91/30)+1),0)+(-$N91/30-INT(-$N91/30))*SUMIFS(69:69,$1:$1,AX$1+INT(-$N91/30)+1)+(INT(-$N91/30)+1--$N91/30)*SUMIFS(69:69,$1:$1,AX$1+INT(-$N91/30))))</f>
        <v>2659800</v>
      </c>
      <c r="AY91" s="40">
        <f>IF(AY$7="",0,IF(AY$1=MAX($1:$1),$R69-SUM($T91:AX91),IF(AY$1=1,SUMIFS(69:69,$1:$1,"&gt;="&amp;1,$1:$1,"&lt;="&amp;INT(-$N91/30))+(-$N91/30-INT(-$N91/30))*SUMIFS(69:69,$1:$1,INT(-$N91/30)+1),0)+(-$N91/30-INT(-$N91/30))*SUMIFS(69:69,$1:$1,AY$1+INT(-$N91/30)+1)+(INT(-$N91/30)+1--$N91/30)*SUMIFS(69:69,$1:$1,AY$1+INT(-$N91/30))))</f>
        <v>2724150</v>
      </c>
      <c r="AZ91" s="40">
        <f>IF(AZ$7="",0,IF(AZ$1=MAX($1:$1),$R69-SUM($T91:AY91),IF(AZ$1=1,SUMIFS(69:69,$1:$1,"&gt;="&amp;1,$1:$1,"&lt;="&amp;INT(-$N91/30))+(-$N91/30-INT(-$N91/30))*SUMIFS(69:69,$1:$1,INT(-$N91/30)+1),0)+(-$N91/30-INT(-$N91/30))*SUMIFS(69:69,$1:$1,AZ$1+INT(-$N91/30)+1)+(INT(-$N91/30)+1--$N91/30)*SUMIFS(69:69,$1:$1,AZ$1+INT(-$N91/30))))</f>
        <v>2788500.0000000009</v>
      </c>
      <c r="BA91" s="40">
        <f>IF(BA$7="",0,IF(BA$1=MAX($1:$1),$R69-SUM($T91:AZ91),IF(BA$1=1,SUMIFS(69:69,$1:$1,"&gt;="&amp;1,$1:$1,"&lt;="&amp;INT(-$N91/30))+(-$N91/30-INT(-$N91/30))*SUMIFS(69:69,$1:$1,INT(-$N91/30)+1),0)+(-$N91/30-INT(-$N91/30))*SUMIFS(69:69,$1:$1,BA$1+INT(-$N91/30)+1)+(INT(-$N91/30)+1--$N91/30)*SUMIFS(69:69,$1:$1,BA$1+INT(-$N91/30))))</f>
        <v>2852850.0000000009</v>
      </c>
      <c r="BB91" s="40">
        <f>IF(BB$7="",0,IF(BB$1=MAX($1:$1),$R69-SUM($T91:BA91),IF(BB$1=1,SUMIFS(69:69,$1:$1,"&gt;="&amp;1,$1:$1,"&lt;="&amp;INT(-$N91/30))+(-$N91/30-INT(-$N91/30))*SUMIFS(69:69,$1:$1,INT(-$N91/30)+1),0)+(-$N91/30-INT(-$N91/30))*SUMIFS(69:69,$1:$1,BB$1+INT(-$N91/30)+1)+(INT(-$N91/30)+1--$N91/30)*SUMIFS(69:69,$1:$1,BB$1+INT(-$N91/30))))</f>
        <v>2917200.0000000014</v>
      </c>
      <c r="BC91" s="40">
        <f>IF(BC$7="",0,IF(BC$1=MAX($1:$1),$R69-SUM($T91:BB91),IF(BC$1=1,SUMIFS(69:69,$1:$1,"&gt;="&amp;1,$1:$1,"&lt;="&amp;INT(-$N91/30))+(-$N91/30-INT(-$N91/30))*SUMIFS(69:69,$1:$1,INT(-$N91/30)+1),0)+(-$N91/30-INT(-$N91/30))*SUMIFS(69:69,$1:$1,BC$1+INT(-$N91/30)+1)+(INT(-$N91/30)+1--$N91/30)*SUMIFS(69:69,$1:$1,BC$1+INT(-$N91/30))))</f>
        <v>2981550.0000000009</v>
      </c>
      <c r="BD91" s="40">
        <f>IF(BD$7="",0,IF(BD$1=MAX($1:$1),$R69-SUM($T91:BC91),IF(BD$1=1,SUMIFS(69:69,$1:$1,"&gt;="&amp;1,$1:$1,"&lt;="&amp;INT(-$N91/30))+(-$N91/30-INT(-$N91/30))*SUMIFS(69:69,$1:$1,INT(-$N91/30)+1),0)+(-$N91/30-INT(-$N91/30))*SUMIFS(69:69,$1:$1,BD$1+INT(-$N91/30)+1)+(INT(-$N91/30)+1--$N91/30)*SUMIFS(69:69,$1:$1,BD$1+INT(-$N91/30))))</f>
        <v>3555337.5</v>
      </c>
      <c r="BE91" s="40">
        <f>IF(BE$7="",0,IF(BE$1=MAX($1:$1),$R69-SUM($T91:BD91),IF(BE$1=1,SUMIFS(69:69,$1:$1,"&gt;="&amp;1,$1:$1,"&lt;="&amp;INT(-$N91/30))+(-$N91/30-INT(-$N91/30))*SUMIFS(69:69,$1:$1,INT(-$N91/30)+1),0)+(-$N91/30-INT(-$N91/30))*SUMIFS(69:69,$1:$1,BE$1+INT(-$N91/30)+1)+(INT(-$N91/30)+1--$N91/30)*SUMIFS(69:69,$1:$1,BE$1+INT(-$N91/30))))</f>
        <v>0</v>
      </c>
      <c r="BF91" s="40">
        <f>IF(BF$7="",0,IF(BF$1=MAX($1:$1),$R69-SUM($T91:BE91),IF(BF$1=1,SUMIFS(69:69,$1:$1,"&gt;="&amp;1,$1:$1,"&lt;="&amp;INT(-$N91/30))+(-$N91/30-INT(-$N91/30))*SUMIFS(69:69,$1:$1,INT(-$N91/30)+1),0)+(-$N91/30-INT(-$N91/30))*SUMIFS(69:69,$1:$1,BF$1+INT(-$N91/30)+1)+(INT(-$N91/30)+1--$N91/30)*SUMIFS(69:69,$1:$1,BF$1+INT(-$N91/30))))</f>
        <v>0</v>
      </c>
      <c r="BG91" s="40">
        <f>IF(BG$7="",0,IF(BG$1=MAX($1:$1),$R69-SUM($T91:BF91),IF(BG$1=1,SUMIFS(69:69,$1:$1,"&gt;="&amp;1,$1:$1,"&lt;="&amp;INT(-$N91/30))+(-$N91/30-INT(-$N91/30))*SUMIFS(69:69,$1:$1,INT(-$N91/30)+1),0)+(-$N91/30-INT(-$N91/30))*SUMIFS(69:69,$1:$1,BG$1+INT(-$N91/30)+1)+(INT(-$N91/30)+1--$N91/30)*SUMIFS(69:69,$1:$1,BG$1+INT(-$N91/30))))</f>
        <v>0</v>
      </c>
      <c r="BH91" s="40">
        <f>IF(BH$7="",0,IF(BH$1=MAX($1:$1),$R69-SUM($T91:BG91),IF(BH$1=1,SUMIFS(69:69,$1:$1,"&gt;="&amp;1,$1:$1,"&lt;="&amp;INT(-$N91/30))+(-$N91/30-INT(-$N91/30))*SUMIFS(69:69,$1:$1,INT(-$N91/30)+1),0)+(-$N91/30-INT(-$N91/30))*SUMIFS(69:69,$1:$1,BH$1+INT(-$N91/30)+1)+(INT(-$N91/30)+1--$N91/30)*SUMIFS(69:69,$1:$1,BH$1+INT(-$N91/30))))</f>
        <v>0</v>
      </c>
      <c r="BI91" s="40">
        <f>IF(BI$7="",0,IF(BI$1=MAX($1:$1),$R69-SUM($T91:BH91),IF(BI$1=1,SUMIFS(69:69,$1:$1,"&gt;="&amp;1,$1:$1,"&lt;="&amp;INT(-$N91/30))+(-$N91/30-INT(-$N91/30))*SUMIFS(69:69,$1:$1,INT(-$N91/30)+1),0)+(-$N91/30-INT(-$N91/30))*SUMIFS(69:69,$1:$1,BI$1+INT(-$N91/30)+1)+(INT(-$N91/30)+1--$N91/30)*SUMIFS(69:69,$1:$1,BI$1+INT(-$N91/30))))</f>
        <v>0</v>
      </c>
      <c r="BJ91" s="40">
        <f>IF(BJ$7="",0,IF(BJ$1=MAX($1:$1),$R69-SUM($T91:BI91),IF(BJ$1=1,SUMIFS(69:69,$1:$1,"&gt;="&amp;1,$1:$1,"&lt;="&amp;INT(-$N91/30))+(-$N91/30-INT(-$N91/30))*SUMIFS(69:69,$1:$1,INT(-$N91/30)+1),0)+(-$N91/30-INT(-$N91/30))*SUMIFS(69:69,$1:$1,BJ$1+INT(-$N91/30)+1)+(INT(-$N91/30)+1--$N91/30)*SUMIFS(69:69,$1:$1,BJ$1+INT(-$N91/30))))</f>
        <v>0</v>
      </c>
      <c r="BK91" s="40">
        <f>IF(BK$7="",0,IF(BK$1=MAX($1:$1),$R69-SUM($T91:BJ91),IF(BK$1=1,SUMIFS(69:69,$1:$1,"&gt;="&amp;1,$1:$1,"&lt;="&amp;INT(-$N91/30))+(-$N91/30-INT(-$N91/30))*SUMIFS(69:69,$1:$1,INT(-$N91/30)+1),0)+(-$N91/30-INT(-$N91/30))*SUMIFS(69:69,$1:$1,BK$1+INT(-$N91/30)+1)+(INT(-$N91/30)+1--$N91/30)*SUMIFS(69:69,$1:$1,BK$1+INT(-$N91/30))))</f>
        <v>0</v>
      </c>
      <c r="BL91" s="40">
        <f>IF(BL$7="",0,IF(BL$1=MAX($1:$1),$R69-SUM($T91:BK91),IF(BL$1=1,SUMIFS(69:69,$1:$1,"&gt;="&amp;1,$1:$1,"&lt;="&amp;INT(-$N91/30))+(-$N91/30-INT(-$N91/30))*SUMIFS(69:69,$1:$1,INT(-$N91/30)+1),0)+(-$N91/30-INT(-$N91/30))*SUMIFS(69:69,$1:$1,BL$1+INT(-$N91/30)+1)+(INT(-$N91/30)+1--$N91/30)*SUMIFS(69:69,$1:$1,BL$1+INT(-$N91/30))))</f>
        <v>0</v>
      </c>
      <c r="BM91" s="40">
        <f>IF(BM$7="",0,IF(BM$1=MAX($1:$1),$R69-SUM($T91:BL91),IF(BM$1=1,SUMIFS(69:69,$1:$1,"&gt;="&amp;1,$1:$1,"&lt;="&amp;INT(-$N91/30))+(-$N91/30-INT(-$N91/30))*SUMIFS(69:69,$1:$1,INT(-$N91/30)+1),0)+(-$N91/30-INT(-$N91/30))*SUMIFS(69:69,$1:$1,BM$1+INT(-$N91/30)+1)+(INT(-$N91/30)+1--$N91/30)*SUMIFS(69:69,$1:$1,BM$1+INT(-$N91/30))))</f>
        <v>0</v>
      </c>
      <c r="BN91" s="40">
        <f>IF(BN$7="",0,IF(BN$1=MAX($1:$1),$R69-SUM($T91:BM91),IF(BN$1=1,SUMIFS(69:69,$1:$1,"&gt;="&amp;1,$1:$1,"&lt;="&amp;INT(-$N91/30))+(-$N91/30-INT(-$N91/30))*SUMIFS(69:69,$1:$1,INT(-$N91/30)+1),0)+(-$N91/30-INT(-$N91/30))*SUMIFS(69:69,$1:$1,BN$1+INT(-$N91/30)+1)+(INT(-$N91/30)+1--$N91/30)*SUMIFS(69:69,$1:$1,BN$1+INT(-$N91/30))))</f>
        <v>0</v>
      </c>
      <c r="BO91" s="40">
        <f>IF(BO$7="",0,IF(BO$1=MAX($1:$1),$R69-SUM($T91:BN91),IF(BO$1=1,SUMIFS(69:69,$1:$1,"&gt;="&amp;1,$1:$1,"&lt;="&amp;INT(-$N91/30))+(-$N91/30-INT(-$N91/30))*SUMIFS(69:69,$1:$1,INT(-$N91/30)+1),0)+(-$N91/30-INT(-$N91/30))*SUMIFS(69:69,$1:$1,BO$1+INT(-$N91/30)+1)+(INT(-$N91/30)+1--$N91/30)*SUMIFS(69:69,$1:$1,BO$1+INT(-$N91/30))))</f>
        <v>0</v>
      </c>
      <c r="BP91" s="40">
        <f>IF(BP$7="",0,IF(BP$1=MAX($1:$1),$R69-SUM($T91:BO91),IF(BP$1=1,SUMIFS(69:69,$1:$1,"&gt;="&amp;1,$1:$1,"&lt;="&amp;INT(-$N91/30))+(-$N91/30-INT(-$N91/30))*SUMIFS(69:69,$1:$1,INT(-$N91/30)+1),0)+(-$N91/30-INT(-$N91/30))*SUMIFS(69:69,$1:$1,BP$1+INT(-$N91/30)+1)+(INT(-$N91/30)+1--$N91/30)*SUMIFS(69:69,$1:$1,BP$1+INT(-$N91/30))))</f>
        <v>0</v>
      </c>
      <c r="BQ91" s="40">
        <f>IF(BQ$7="",0,IF(BQ$1=MAX($1:$1),$R69-SUM($T91:BP91),IF(BQ$1=1,SUMIFS(69:69,$1:$1,"&gt;="&amp;1,$1:$1,"&lt;="&amp;INT(-$N91/30))+(-$N91/30-INT(-$N91/30))*SUMIFS(69:69,$1:$1,INT(-$N91/30)+1),0)+(-$N91/30-INT(-$N91/30))*SUMIFS(69:69,$1:$1,BQ$1+INT(-$N91/30)+1)+(INT(-$N91/30)+1--$N91/30)*SUMIFS(69:69,$1:$1,BQ$1+INT(-$N91/30))))</f>
        <v>0</v>
      </c>
      <c r="BR91" s="40">
        <f>IF(BR$7="",0,IF(BR$1=MAX($1:$1),$R69-SUM($T91:BQ91),IF(BR$1=1,SUMIFS(69:69,$1:$1,"&gt;="&amp;1,$1:$1,"&lt;="&amp;INT(-$N91/30))+(-$N91/30-INT(-$N91/30))*SUMIFS(69:69,$1:$1,INT(-$N91/30)+1),0)+(-$N91/30-INT(-$N91/30))*SUMIFS(69:69,$1:$1,BR$1+INT(-$N91/30)+1)+(INT(-$N91/30)+1--$N91/30)*SUMIFS(69:69,$1:$1,BR$1+INT(-$N91/30))))</f>
        <v>0</v>
      </c>
      <c r="BS91" s="40">
        <f>IF(BS$7="",0,IF(BS$1=MAX($1:$1),$R69-SUM($T91:BR91),IF(BS$1=1,SUMIFS(69:69,$1:$1,"&gt;="&amp;1,$1:$1,"&lt;="&amp;INT(-$N91/30))+(-$N91/30-INT(-$N91/30))*SUMIFS(69:69,$1:$1,INT(-$N91/30)+1),0)+(-$N91/30-INT(-$N91/30))*SUMIFS(69:69,$1:$1,BS$1+INT(-$N91/30)+1)+(INT(-$N91/30)+1--$N91/30)*SUMIFS(69:69,$1:$1,BS$1+INT(-$N91/30))))</f>
        <v>0</v>
      </c>
      <c r="BT91" s="40">
        <f>IF(BT$7="",0,IF(BT$1=MAX($1:$1),$R69-SUM($T91:BS91),IF(BT$1=1,SUMIFS(69:69,$1:$1,"&gt;="&amp;1,$1:$1,"&lt;="&amp;INT(-$N91/30))+(-$N91/30-INT(-$N91/30))*SUMIFS(69:69,$1:$1,INT(-$N91/30)+1),0)+(-$N91/30-INT(-$N91/30))*SUMIFS(69:69,$1:$1,BT$1+INT(-$N91/30)+1)+(INT(-$N91/30)+1--$N91/30)*SUMIFS(69:69,$1:$1,BT$1+INT(-$N91/30))))</f>
        <v>0</v>
      </c>
      <c r="BU91" s="40">
        <f>IF(BU$7="",0,IF(BU$1=MAX($1:$1),$R69-SUM($T91:BT91),IF(BU$1=1,SUMIFS(69:69,$1:$1,"&gt;="&amp;1,$1:$1,"&lt;="&amp;INT(-$N91/30))+(-$N91/30-INT(-$N91/30))*SUMIFS(69:69,$1:$1,INT(-$N91/30)+1),0)+(-$N91/30-INT(-$N91/30))*SUMIFS(69:69,$1:$1,BU$1+INT(-$N91/30)+1)+(INT(-$N91/30)+1--$N91/30)*SUMIFS(69:69,$1:$1,BU$1+INT(-$N91/30))))</f>
        <v>0</v>
      </c>
      <c r="BV91" s="40">
        <f>IF(BV$7="",0,IF(BV$1=MAX($1:$1),$R69-SUM($T91:BU91),IF(BV$1=1,SUMIFS(69:69,$1:$1,"&gt;="&amp;1,$1:$1,"&lt;="&amp;INT(-$N91/30))+(-$N91/30-INT(-$N91/30))*SUMIFS(69:69,$1:$1,INT(-$N91/30)+1),0)+(-$N91/30-INT(-$N91/30))*SUMIFS(69:69,$1:$1,BV$1+INT(-$N91/30)+1)+(INT(-$N91/30)+1--$N91/30)*SUMIFS(69:69,$1:$1,BV$1+INT(-$N91/30))))</f>
        <v>0</v>
      </c>
      <c r="BW91" s="40">
        <f>IF(BW$7="",0,IF(BW$1=MAX($1:$1),$R69-SUM($T91:BV91),IF(BW$1=1,SUMIFS(69:69,$1:$1,"&gt;="&amp;1,$1:$1,"&lt;="&amp;INT(-$N91/30))+(-$N91/30-INT(-$N91/30))*SUMIFS(69:69,$1:$1,INT(-$N91/30)+1),0)+(-$N91/30-INT(-$N91/30))*SUMIFS(69:69,$1:$1,BW$1+INT(-$N91/30)+1)+(INT(-$N91/30)+1--$N91/30)*SUMIFS(69:69,$1:$1,BW$1+INT(-$N91/30))))</f>
        <v>0</v>
      </c>
      <c r="BX91" s="40">
        <f>IF(BX$7="",0,IF(BX$1=MAX($1:$1),$R69-SUM($T91:BW91),IF(BX$1=1,SUMIFS(69:69,$1:$1,"&gt;="&amp;1,$1:$1,"&lt;="&amp;INT(-$N91/30))+(-$N91/30-INT(-$N91/30))*SUMIFS(69:69,$1:$1,INT(-$N91/30)+1),0)+(-$N91/30-INT(-$N91/30))*SUMIFS(69:69,$1:$1,BX$1+INT(-$N91/30)+1)+(INT(-$N91/30)+1--$N91/30)*SUMIFS(69:69,$1:$1,BX$1+INT(-$N91/30))))</f>
        <v>0</v>
      </c>
      <c r="BY91" s="40">
        <f>IF(BY$7="",0,IF(BY$1=MAX($1:$1),$R69-SUM($T91:BX91),IF(BY$1=1,SUMIFS(69:69,$1:$1,"&gt;="&amp;1,$1:$1,"&lt;="&amp;INT(-$N91/30))+(-$N91/30-INT(-$N91/30))*SUMIFS(69:69,$1:$1,INT(-$N91/30)+1),0)+(-$N91/30-INT(-$N91/30))*SUMIFS(69:69,$1:$1,BY$1+INT(-$N91/30)+1)+(INT(-$N91/30)+1--$N91/30)*SUMIFS(69:69,$1:$1,BY$1+INT(-$N91/30))))</f>
        <v>0</v>
      </c>
      <c r="BZ91" s="40">
        <f>IF(BZ$7="",0,IF(BZ$1=MAX($1:$1),$R69-SUM($T91:BY91),IF(BZ$1=1,SUMIFS(69:69,$1:$1,"&gt;="&amp;1,$1:$1,"&lt;="&amp;INT(-$N91/30))+(-$N91/30-INT(-$N91/30))*SUMIFS(69:69,$1:$1,INT(-$N91/30)+1),0)+(-$N91/30-INT(-$N91/30))*SUMIFS(69:69,$1:$1,BZ$1+INT(-$N91/30)+1)+(INT(-$N91/30)+1--$N91/30)*SUMIFS(69:69,$1:$1,BZ$1+INT(-$N91/30))))</f>
        <v>0</v>
      </c>
      <c r="CA91" s="40">
        <f>IF(CA$7="",0,IF(CA$1=MAX($1:$1),$R69-SUM($T91:BZ91),IF(CA$1=1,SUMIFS(69:69,$1:$1,"&gt;="&amp;1,$1:$1,"&lt;="&amp;INT(-$N91/30))+(-$N91/30-INT(-$N91/30))*SUMIFS(69:69,$1:$1,INT(-$N91/30)+1),0)+(-$N91/30-INT(-$N91/30))*SUMIFS(69:69,$1:$1,CA$1+INT(-$N91/30)+1)+(INT(-$N91/30)+1--$N91/30)*SUMIFS(69:69,$1:$1,CA$1+INT(-$N91/30))))</f>
        <v>0</v>
      </c>
      <c r="CB91" s="40">
        <f>IF(CB$7="",0,IF(CB$1=MAX($1:$1),$R69-SUM($T91:CA91),IF(CB$1=1,SUMIFS(69:69,$1:$1,"&gt;="&amp;1,$1:$1,"&lt;="&amp;INT(-$N91/30))+(-$N91/30-INT(-$N91/30))*SUMIFS(69:69,$1:$1,INT(-$N91/30)+1),0)+(-$N91/30-INT(-$N91/30))*SUMIFS(69:69,$1:$1,CB$1+INT(-$N91/30)+1)+(INT(-$N91/30)+1--$N91/30)*SUMIFS(69:69,$1:$1,CB$1+INT(-$N91/30))))</f>
        <v>0</v>
      </c>
      <c r="CC91" s="40">
        <f>IF(CC$7="",0,IF(CC$1=MAX($1:$1),$R69-SUM($T91:CB91),IF(CC$1=1,SUMIFS(69:69,$1:$1,"&gt;="&amp;1,$1:$1,"&lt;="&amp;INT(-$N91/30))+(-$N91/30-INT(-$N91/30))*SUMIFS(69:69,$1:$1,INT(-$N91/30)+1),0)+(-$N91/30-INT(-$N91/30))*SUMIFS(69:69,$1:$1,CC$1+INT(-$N91/30)+1)+(INT(-$N91/30)+1--$N91/30)*SUMIFS(69:69,$1:$1,CC$1+INT(-$N91/30))))</f>
        <v>0</v>
      </c>
      <c r="CD91" s="40">
        <f>IF(CD$7="",0,IF(CD$1=MAX($1:$1),$R69-SUM($T91:CC91),IF(CD$1=1,SUMIFS(69:69,$1:$1,"&gt;="&amp;1,$1:$1,"&lt;="&amp;INT(-$N91/30))+(-$N91/30-INT(-$N91/30))*SUMIFS(69:69,$1:$1,INT(-$N91/30)+1),0)+(-$N91/30-INT(-$N91/30))*SUMIFS(69:69,$1:$1,CD$1+INT(-$N91/30)+1)+(INT(-$N91/30)+1--$N91/30)*SUMIFS(69:69,$1:$1,CD$1+INT(-$N91/30))))</f>
        <v>0</v>
      </c>
      <c r="CE91" s="40">
        <f>IF(CE$7="",0,IF(CE$1=MAX($1:$1),$R69-SUM($T91:CD91),IF(CE$1=1,SUMIFS(69:69,$1:$1,"&gt;="&amp;1,$1:$1,"&lt;="&amp;INT(-$N91/30))+(-$N91/30-INT(-$N91/30))*SUMIFS(69:69,$1:$1,INT(-$N91/30)+1),0)+(-$N91/30-INT(-$N91/30))*SUMIFS(69:69,$1:$1,CE$1+INT(-$N91/30)+1)+(INT(-$N91/30)+1--$N91/30)*SUMIFS(69:69,$1:$1,CE$1+INT(-$N91/30))))</f>
        <v>0</v>
      </c>
      <c r="CF91" s="40">
        <f>IF(CF$7="",0,IF(CF$1=MAX($1:$1),$R69-SUM($T91:CE91),IF(CF$1=1,SUMIFS(69:69,$1:$1,"&gt;="&amp;1,$1:$1,"&lt;="&amp;INT(-$N91/30))+(-$N91/30-INT(-$N91/30))*SUMIFS(69:69,$1:$1,INT(-$N91/30)+1),0)+(-$N91/30-INT(-$N91/30))*SUMIFS(69:69,$1:$1,CF$1+INT(-$N91/30)+1)+(INT(-$N91/30)+1--$N91/30)*SUMIFS(69:69,$1:$1,CF$1+INT(-$N91/30))))</f>
        <v>0</v>
      </c>
      <c r="CG91" s="40">
        <f>IF(CG$7="",0,IF(CG$1=MAX($1:$1),$R69-SUM($T91:CF91),IF(CG$1=1,SUMIFS(69:69,$1:$1,"&gt;="&amp;1,$1:$1,"&lt;="&amp;INT(-$N91/30))+(-$N91/30-INT(-$N91/30))*SUMIFS(69:69,$1:$1,INT(-$N91/30)+1),0)+(-$N91/30-INT(-$N91/30))*SUMIFS(69:69,$1:$1,CG$1+INT(-$N91/30)+1)+(INT(-$N91/30)+1--$N91/30)*SUMIFS(69:69,$1:$1,CG$1+INT(-$N91/30))))</f>
        <v>0</v>
      </c>
      <c r="CH91" s="40">
        <f>IF(CH$7="",0,IF(CH$1=MAX($1:$1),$R69-SUM($T91:CG91),IF(CH$1=1,SUMIFS(69:69,$1:$1,"&gt;="&amp;1,$1:$1,"&lt;="&amp;INT(-$N91/30))+(-$N91/30-INT(-$N91/30))*SUMIFS(69:69,$1:$1,INT(-$N91/30)+1),0)+(-$N91/30-INT(-$N91/30))*SUMIFS(69:69,$1:$1,CH$1+INT(-$N91/30)+1)+(INT(-$N91/30)+1--$N91/30)*SUMIFS(69:69,$1:$1,CH$1+INT(-$N91/30))))</f>
        <v>0</v>
      </c>
      <c r="CI91" s="40">
        <f>IF(CI$7="",0,IF(CI$1=MAX($1:$1),$R69-SUM($T91:CH91),IF(CI$1=1,SUMIFS(69:69,$1:$1,"&gt;="&amp;1,$1:$1,"&lt;="&amp;INT(-$N91/30))+(-$N91/30-INT(-$N91/30))*SUMIFS(69:69,$1:$1,INT(-$N91/30)+1),0)+(-$N91/30-INT(-$N91/30))*SUMIFS(69:69,$1:$1,CI$1+INT(-$N91/30)+1)+(INT(-$N91/30)+1--$N91/30)*SUMIFS(69:69,$1:$1,CI$1+INT(-$N91/30))))</f>
        <v>0</v>
      </c>
      <c r="CJ91" s="40">
        <f>IF(CJ$7="",0,IF(CJ$1=MAX($1:$1),$R69-SUM($T91:CI91),IF(CJ$1=1,SUMIFS(69:69,$1:$1,"&gt;="&amp;1,$1:$1,"&lt;="&amp;INT(-$N91/30))+(-$N91/30-INT(-$N91/30))*SUMIFS(69:69,$1:$1,INT(-$N91/30)+1),0)+(-$N91/30-INT(-$N91/30))*SUMIFS(69:69,$1:$1,CJ$1+INT(-$N91/30)+1)+(INT(-$N91/30)+1--$N91/30)*SUMIFS(69:69,$1:$1,CJ$1+INT(-$N91/30))))</f>
        <v>0</v>
      </c>
      <c r="CK91" s="40">
        <f>IF(CK$7="",0,IF(CK$1=MAX($1:$1),$R69-SUM($T91:CJ91),IF(CK$1=1,SUMIFS(69:69,$1:$1,"&gt;="&amp;1,$1:$1,"&lt;="&amp;INT(-$N91/30))+(-$N91/30-INT(-$N91/30))*SUMIFS(69:69,$1:$1,INT(-$N91/30)+1),0)+(-$N91/30-INT(-$N91/30))*SUMIFS(69:69,$1:$1,CK$1+INT(-$N91/30)+1)+(INT(-$N91/30)+1--$N91/30)*SUMIFS(69:69,$1:$1,CK$1+INT(-$N91/30))))</f>
        <v>0</v>
      </c>
      <c r="CL91" s="40">
        <f>IF(CL$7="",0,IF(CL$1=MAX($1:$1),$R69-SUM($T91:CK91),IF(CL$1=1,SUMIFS(69:69,$1:$1,"&gt;="&amp;1,$1:$1,"&lt;="&amp;INT(-$N91/30))+(-$N91/30-INT(-$N91/30))*SUMIFS(69:69,$1:$1,INT(-$N91/30)+1),0)+(-$N91/30-INT(-$N91/30))*SUMIFS(69:69,$1:$1,CL$1+INT(-$N91/30)+1)+(INT(-$N91/30)+1--$N91/30)*SUMIFS(69:69,$1:$1,CL$1+INT(-$N91/30))))</f>
        <v>0</v>
      </c>
      <c r="CM91" s="40">
        <f>IF(CM$7="",0,IF(CM$1=MAX($1:$1),$R69-SUM($T91:CL91),IF(CM$1=1,SUMIFS(69:69,$1:$1,"&gt;="&amp;1,$1:$1,"&lt;="&amp;INT(-$N91/30))+(-$N91/30-INT(-$N91/30))*SUMIFS(69:69,$1:$1,INT(-$N91/30)+1),0)+(-$N91/30-INT(-$N91/30))*SUMIFS(69:69,$1:$1,CM$1+INT(-$N91/30)+1)+(INT(-$N91/30)+1--$N91/30)*SUMIFS(69:69,$1:$1,CM$1+INT(-$N91/30))))</f>
        <v>0</v>
      </c>
      <c r="CN91" s="40">
        <f>IF(CN$7="",0,IF(CN$1=MAX($1:$1),$R69-SUM($T91:CM91),IF(CN$1=1,SUMIFS(69:69,$1:$1,"&gt;="&amp;1,$1:$1,"&lt;="&amp;INT(-$N91/30))+(-$N91/30-INT(-$N91/30))*SUMIFS(69:69,$1:$1,INT(-$N91/30)+1),0)+(-$N91/30-INT(-$N91/30))*SUMIFS(69:69,$1:$1,CN$1+INT(-$N91/30)+1)+(INT(-$N91/30)+1--$N91/30)*SUMIFS(69:69,$1:$1,CN$1+INT(-$N91/30))))</f>
        <v>0</v>
      </c>
      <c r="CO91" s="40">
        <f>IF(CO$7="",0,IF(CO$1=MAX($1:$1),$R69-SUM($T91:CN91),IF(CO$1=1,SUMIFS(69:69,$1:$1,"&gt;="&amp;1,$1:$1,"&lt;="&amp;INT(-$N91/30))+(-$N91/30-INT(-$N91/30))*SUMIFS(69:69,$1:$1,INT(-$N91/30)+1),0)+(-$N91/30-INT(-$N91/30))*SUMIFS(69:69,$1:$1,CO$1+INT(-$N91/30)+1)+(INT(-$N91/30)+1--$N91/30)*SUMIFS(69:69,$1:$1,CO$1+INT(-$N91/30))))</f>
        <v>0</v>
      </c>
      <c r="CP91" s="40">
        <f>IF(CP$7="",0,IF(CP$1=MAX($1:$1),$R69-SUM($T91:CO91),IF(CP$1=1,SUMIFS(69:69,$1:$1,"&gt;="&amp;1,$1:$1,"&lt;="&amp;INT(-$N91/30))+(-$N91/30-INT(-$N91/30))*SUMIFS(69:69,$1:$1,INT(-$N91/30)+1),0)+(-$N91/30-INT(-$N91/30))*SUMIFS(69:69,$1:$1,CP$1+INT(-$N91/30)+1)+(INT(-$N91/30)+1--$N91/30)*SUMIFS(69:69,$1:$1,CP$1+INT(-$N91/30))))</f>
        <v>0</v>
      </c>
      <c r="CQ91" s="40">
        <f>IF(CQ$7="",0,IF(CQ$1=MAX($1:$1),$R69-SUM($T91:CP91),IF(CQ$1=1,SUMIFS(69:69,$1:$1,"&gt;="&amp;1,$1:$1,"&lt;="&amp;INT(-$N91/30))+(-$N91/30-INT(-$N91/30))*SUMIFS(69:69,$1:$1,INT(-$N91/30)+1),0)+(-$N91/30-INT(-$N91/30))*SUMIFS(69:69,$1:$1,CQ$1+INT(-$N91/30)+1)+(INT(-$N91/30)+1--$N91/30)*SUMIFS(69:69,$1:$1,CQ$1+INT(-$N91/30))))</f>
        <v>0</v>
      </c>
      <c r="CR91" s="40">
        <f>IF(CR$7="",0,IF(CR$1=MAX($1:$1),$R69-SUM($T91:CQ91),IF(CR$1=1,SUMIFS(69:69,$1:$1,"&gt;="&amp;1,$1:$1,"&lt;="&amp;INT(-$N91/30))+(-$N91/30-INT(-$N91/30))*SUMIFS(69:69,$1:$1,INT(-$N91/30)+1),0)+(-$N91/30-INT(-$N91/30))*SUMIFS(69:69,$1:$1,CR$1+INT(-$N91/30)+1)+(INT(-$N91/30)+1--$N91/30)*SUMIFS(69:69,$1:$1,CR$1+INT(-$N91/30))))</f>
        <v>0</v>
      </c>
      <c r="CS91" s="40">
        <f>IF(CS$7="",0,IF(CS$1=MAX($1:$1),$R69-SUM($T91:CR91),IF(CS$1=1,SUMIFS(69:69,$1:$1,"&gt;="&amp;1,$1:$1,"&lt;="&amp;INT(-$N91/30))+(-$N91/30-INT(-$N91/30))*SUMIFS(69:69,$1:$1,INT(-$N91/30)+1),0)+(-$N91/30-INT(-$N91/30))*SUMIFS(69:69,$1:$1,CS$1+INT(-$N91/30)+1)+(INT(-$N91/30)+1--$N91/30)*SUMIFS(69:69,$1:$1,CS$1+INT(-$N91/30))))</f>
        <v>0</v>
      </c>
      <c r="CT91" s="40">
        <f>IF(CT$7="",0,IF(CT$1=MAX($1:$1),$R69-SUM($T91:CS91),IF(CT$1=1,SUMIFS(69:69,$1:$1,"&gt;="&amp;1,$1:$1,"&lt;="&amp;INT(-$N91/30))+(-$N91/30-INT(-$N91/30))*SUMIFS(69:69,$1:$1,INT(-$N91/30)+1),0)+(-$N91/30-INT(-$N91/30))*SUMIFS(69:69,$1:$1,CT$1+INT(-$N91/30)+1)+(INT(-$N91/30)+1--$N91/30)*SUMIFS(69:69,$1:$1,CT$1+INT(-$N91/30))))</f>
        <v>0</v>
      </c>
      <c r="CU91" s="40">
        <f>IF(CU$7="",0,IF(CU$1=MAX($1:$1),$R69-SUM($T91:CT91),IF(CU$1=1,SUMIFS(69:69,$1:$1,"&gt;="&amp;1,$1:$1,"&lt;="&amp;INT(-$N91/30))+(-$N91/30-INT(-$N91/30))*SUMIFS(69:69,$1:$1,INT(-$N91/30)+1),0)+(-$N91/30-INT(-$N91/30))*SUMIFS(69:69,$1:$1,CU$1+INT(-$N91/30)+1)+(INT(-$N91/30)+1--$N91/30)*SUMIFS(69:69,$1:$1,CU$1+INT(-$N91/30))))</f>
        <v>0</v>
      </c>
      <c r="CV91" s="40">
        <f>IF(CV$7="",0,IF(CV$1=MAX($1:$1),$R69-SUM($T91:CU91),IF(CV$1=1,SUMIFS(69:69,$1:$1,"&gt;="&amp;1,$1:$1,"&lt;="&amp;INT(-$N91/30))+(-$N91/30-INT(-$N91/30))*SUMIFS(69:69,$1:$1,INT(-$N91/30)+1),0)+(-$N91/30-INT(-$N91/30))*SUMIFS(69:69,$1:$1,CV$1+INT(-$N91/30)+1)+(INT(-$N91/30)+1--$N91/30)*SUMIFS(69:69,$1:$1,CV$1+INT(-$N91/30))))</f>
        <v>0</v>
      </c>
      <c r="CW91" s="40">
        <f>IF(CW$7="",0,IF(CW$1=MAX($1:$1),$R69-SUM($T91:CV91),IF(CW$1=1,SUMIFS(69:69,$1:$1,"&gt;="&amp;1,$1:$1,"&lt;="&amp;INT(-$N91/30))+(-$N91/30-INT(-$N91/30))*SUMIFS(69:69,$1:$1,INT(-$N91/30)+1),0)+(-$N91/30-INT(-$N91/30))*SUMIFS(69:69,$1:$1,CW$1+INT(-$N91/30)+1)+(INT(-$N91/30)+1--$N91/30)*SUMIFS(69:69,$1:$1,CW$1+INT(-$N91/30))))</f>
        <v>0</v>
      </c>
      <c r="CX91" s="40">
        <f>IF(CX$7="",0,IF(CX$1=MAX($1:$1),$R69-SUM($T91:CW91),IF(CX$1=1,SUMIFS(69:69,$1:$1,"&gt;="&amp;1,$1:$1,"&lt;="&amp;INT(-$N91/30))+(-$N91/30-INT(-$N91/30))*SUMIFS(69:69,$1:$1,INT(-$N91/30)+1),0)+(-$N91/30-INT(-$N91/30))*SUMIFS(69:69,$1:$1,CX$1+INT(-$N91/30)+1)+(INT(-$N91/30)+1--$N91/30)*SUMIFS(69:69,$1:$1,CX$1+INT(-$N91/30))))</f>
        <v>0</v>
      </c>
      <c r="CY91" s="40">
        <f>IF(CY$7="",0,IF(CY$1=MAX($1:$1),$R69-SUM($T91:CX91),IF(CY$1=1,SUMIFS(69:69,$1:$1,"&gt;="&amp;1,$1:$1,"&lt;="&amp;INT(-$N91/30))+(-$N91/30-INT(-$N91/30))*SUMIFS(69:69,$1:$1,INT(-$N91/30)+1),0)+(-$N91/30-INT(-$N91/30))*SUMIFS(69:69,$1:$1,CY$1+INT(-$N91/30)+1)+(INT(-$N91/30)+1--$N91/30)*SUMIFS(69:69,$1:$1,CY$1+INT(-$N91/30))))</f>
        <v>0</v>
      </c>
      <c r="CZ91" s="40">
        <f>IF(CZ$7="",0,IF(CZ$1=MAX($1:$1),$R69-SUM($T91:CY91),IF(CZ$1=1,SUMIFS(69:69,$1:$1,"&gt;="&amp;1,$1:$1,"&lt;="&amp;INT(-$N91/30))+(-$N91/30-INT(-$N91/30))*SUMIFS(69:69,$1:$1,INT(-$N91/30)+1),0)+(-$N91/30-INT(-$N91/30))*SUMIFS(69:69,$1:$1,CZ$1+INT(-$N91/30)+1)+(INT(-$N91/30)+1--$N91/30)*SUMIFS(69:69,$1:$1,CZ$1+INT(-$N91/30))))</f>
        <v>0</v>
      </c>
      <c r="DA91" s="40">
        <f>IF(DA$7="",0,IF(DA$1=MAX($1:$1),$R69-SUM($T91:CZ91),IF(DA$1=1,SUMIFS(69:69,$1:$1,"&gt;="&amp;1,$1:$1,"&lt;="&amp;INT(-$N91/30))+(-$N91/30-INT(-$N91/30))*SUMIFS(69:69,$1:$1,INT(-$N91/30)+1),0)+(-$N91/30-INT(-$N91/30))*SUMIFS(69:69,$1:$1,DA$1+INT(-$N91/30)+1)+(INT(-$N91/30)+1--$N91/30)*SUMIFS(69:69,$1:$1,DA$1+INT(-$N91/30))))</f>
        <v>0</v>
      </c>
      <c r="DB91" s="40">
        <f>IF(DB$7="",0,IF(DB$1=MAX($1:$1),$R69-SUM($T91:DA91),IF(DB$1=1,SUMIFS(69:69,$1:$1,"&gt;="&amp;1,$1:$1,"&lt;="&amp;INT(-$N91/30))+(-$N91/30-INT(-$N91/30))*SUMIFS(69:69,$1:$1,INT(-$N91/30)+1),0)+(-$N91/30-INT(-$N91/30))*SUMIFS(69:69,$1:$1,DB$1+INT(-$N91/30)+1)+(INT(-$N91/30)+1--$N91/30)*SUMIFS(69:69,$1:$1,DB$1+INT(-$N91/30))))</f>
        <v>0</v>
      </c>
      <c r="DC91" s="40">
        <f>IF(DC$7="",0,IF(DC$1=MAX($1:$1),$R69-SUM($T91:DB91),IF(DC$1=1,SUMIFS(69:69,$1:$1,"&gt;="&amp;1,$1:$1,"&lt;="&amp;INT(-$N91/30))+(-$N91/30-INT(-$N91/30))*SUMIFS(69:69,$1:$1,INT(-$N91/30)+1),0)+(-$N91/30-INT(-$N91/30))*SUMIFS(69:69,$1:$1,DC$1+INT(-$N91/30)+1)+(INT(-$N91/30)+1--$N91/30)*SUMIFS(69:69,$1:$1,DC$1+INT(-$N91/30))))</f>
        <v>0</v>
      </c>
      <c r="DD91" s="40">
        <f>IF(DD$7="",0,IF(DD$1=MAX($1:$1),$R69-SUM($T91:DC91),IF(DD$1=1,SUMIFS(69:69,$1:$1,"&gt;="&amp;1,$1:$1,"&lt;="&amp;INT(-$N91/30))+(-$N91/30-INT(-$N91/30))*SUMIFS(69:69,$1:$1,INT(-$N91/30)+1),0)+(-$N91/30-INT(-$N91/30))*SUMIFS(69:69,$1:$1,DD$1+INT(-$N91/30)+1)+(INT(-$N91/30)+1--$N91/30)*SUMIFS(69:69,$1:$1,DD$1+INT(-$N91/30))))</f>
        <v>0</v>
      </c>
      <c r="DE91" s="40">
        <f>IF(DE$7="",0,IF(DE$1=MAX($1:$1),$R69-SUM($T91:DD91),IF(DE$1=1,SUMIFS(69:69,$1:$1,"&gt;="&amp;1,$1:$1,"&lt;="&amp;INT(-$N91/30))+(-$N91/30-INT(-$N91/30))*SUMIFS(69:69,$1:$1,INT(-$N91/30)+1),0)+(-$N91/30-INT(-$N91/30))*SUMIFS(69:69,$1:$1,DE$1+INT(-$N91/30)+1)+(INT(-$N91/30)+1--$N91/30)*SUMIFS(69:69,$1:$1,DE$1+INT(-$N91/30))))</f>
        <v>0</v>
      </c>
      <c r="DF91" s="40">
        <f>IF(DF$7="",0,IF(DF$1=MAX($1:$1),$R69-SUM($T91:DE91),IF(DF$1=1,SUMIFS(69:69,$1:$1,"&gt;="&amp;1,$1:$1,"&lt;="&amp;INT(-$N91/30))+(-$N91/30-INT(-$N91/30))*SUMIFS(69:69,$1:$1,INT(-$N91/30)+1),0)+(-$N91/30-INT(-$N91/30))*SUMIFS(69:69,$1:$1,DF$1+INT(-$N91/30)+1)+(INT(-$N91/30)+1--$N91/30)*SUMIFS(69:69,$1:$1,DF$1+INT(-$N91/30))))</f>
        <v>0</v>
      </c>
      <c r="DG91" s="40">
        <f>IF(DG$7="",0,IF(DG$1=MAX($1:$1),$R69-SUM($T91:DF91),IF(DG$1=1,SUMIFS(69:69,$1:$1,"&gt;="&amp;1,$1:$1,"&lt;="&amp;INT(-$N91/30))+(-$N91/30-INT(-$N91/30))*SUMIFS(69:69,$1:$1,INT(-$N91/30)+1),0)+(-$N91/30-INT(-$N91/30))*SUMIFS(69:69,$1:$1,DG$1+INT(-$N91/30)+1)+(INT(-$N91/30)+1--$N91/30)*SUMIFS(69:69,$1:$1,DG$1+INT(-$N91/30))))</f>
        <v>0</v>
      </c>
      <c r="DH91" s="40">
        <f>IF(DH$7="",0,IF(DH$1=MAX($1:$1),$R69-SUM($T91:DG91),IF(DH$1=1,SUMIFS(69:69,$1:$1,"&gt;="&amp;1,$1:$1,"&lt;="&amp;INT(-$N91/30))+(-$N91/30-INT(-$N91/30))*SUMIFS(69:69,$1:$1,INT(-$N91/30)+1),0)+(-$N91/30-INT(-$N91/30))*SUMIFS(69:69,$1:$1,DH$1+INT(-$N91/30)+1)+(INT(-$N91/30)+1--$N91/30)*SUMIFS(69:69,$1:$1,DH$1+INT(-$N91/30))))</f>
        <v>0</v>
      </c>
      <c r="DI91" s="40">
        <f>IF(DI$7="",0,IF(DI$1=MAX($1:$1),$R69-SUM($T91:DH91),IF(DI$1=1,SUMIFS(69:69,$1:$1,"&gt;="&amp;1,$1:$1,"&lt;="&amp;INT(-$N91/30))+(-$N91/30-INT(-$N91/30))*SUMIFS(69:69,$1:$1,INT(-$N91/30)+1),0)+(-$N91/30-INT(-$N91/30))*SUMIFS(69:69,$1:$1,DI$1+INT(-$N91/30)+1)+(INT(-$N91/30)+1--$N91/30)*SUMIFS(69:69,$1:$1,DI$1+INT(-$N91/30))))</f>
        <v>0</v>
      </c>
      <c r="DJ91" s="40">
        <f>IF(DJ$7="",0,IF(DJ$1=MAX($1:$1),$R69-SUM($T91:DI91),IF(DJ$1=1,SUMIFS(69:69,$1:$1,"&gt;="&amp;1,$1:$1,"&lt;="&amp;INT(-$N91/30))+(-$N91/30-INT(-$N91/30))*SUMIFS(69:69,$1:$1,INT(-$N91/30)+1),0)+(-$N91/30-INT(-$N91/30))*SUMIFS(69:69,$1:$1,DJ$1+INT(-$N91/30)+1)+(INT(-$N91/30)+1--$N91/30)*SUMIFS(69:69,$1:$1,DJ$1+INT(-$N91/30))))</f>
        <v>0</v>
      </c>
      <c r="DK91" s="40">
        <f>IF(DK$7="",0,IF(DK$1=MAX($1:$1),$R69-SUM($T91:DJ91),IF(DK$1=1,SUMIFS(69:69,$1:$1,"&gt;="&amp;1,$1:$1,"&lt;="&amp;INT(-$N91/30))+(-$N91/30-INT(-$N91/30))*SUMIFS(69:69,$1:$1,INT(-$N91/30)+1),0)+(-$N91/30-INT(-$N91/30))*SUMIFS(69:69,$1:$1,DK$1+INT(-$N91/30)+1)+(INT(-$N91/30)+1--$N91/30)*SUMIFS(69:69,$1:$1,DK$1+INT(-$N91/30))))</f>
        <v>0</v>
      </c>
      <c r="DL91" s="40">
        <f>IF(DL$7="",0,IF(DL$1=MAX($1:$1),$R69-SUM($T91:DK91),IF(DL$1=1,SUMIFS(69:69,$1:$1,"&gt;="&amp;1,$1:$1,"&lt;="&amp;INT(-$N91/30))+(-$N91/30-INT(-$N91/30))*SUMIFS(69:69,$1:$1,INT(-$N91/30)+1),0)+(-$N91/30-INT(-$N91/30))*SUMIFS(69:69,$1:$1,DL$1+INT(-$N91/30)+1)+(INT(-$N91/30)+1--$N91/30)*SUMIFS(69:69,$1:$1,DL$1+INT(-$N91/30))))</f>
        <v>0</v>
      </c>
      <c r="DM91" s="40">
        <f>IF(DM$7="",0,IF(DM$1=MAX($1:$1),$R69-SUM($T91:DL91),IF(DM$1=1,SUMIFS(69:69,$1:$1,"&gt;="&amp;1,$1:$1,"&lt;="&amp;INT(-$N91/30))+(-$N91/30-INT(-$N91/30))*SUMIFS(69:69,$1:$1,INT(-$N91/30)+1),0)+(-$N91/30-INT(-$N91/30))*SUMIFS(69:69,$1:$1,DM$1+INT(-$N91/30)+1)+(INT(-$N91/30)+1--$N91/30)*SUMIFS(69:69,$1:$1,DM$1+INT(-$N91/30))))</f>
        <v>0</v>
      </c>
      <c r="DN91" s="40">
        <f>IF(DN$7="",0,IF(DN$1=MAX($1:$1),$R69-SUM($T91:DM91),IF(DN$1=1,SUMIFS(69:69,$1:$1,"&gt;="&amp;1,$1:$1,"&lt;="&amp;INT(-$N91/30))+(-$N91/30-INT(-$N91/30))*SUMIFS(69:69,$1:$1,INT(-$N91/30)+1),0)+(-$N91/30-INT(-$N91/30))*SUMIFS(69:69,$1:$1,DN$1+INT(-$N91/30)+1)+(INT(-$N91/30)+1--$N91/30)*SUMIFS(69:69,$1:$1,DN$1+INT(-$N91/30))))</f>
        <v>0</v>
      </c>
      <c r="DO91" s="40">
        <f>IF(DO$7="",0,IF(DO$1=MAX($1:$1),$R69-SUM($T91:DN91),IF(DO$1=1,SUMIFS(69:69,$1:$1,"&gt;="&amp;1,$1:$1,"&lt;="&amp;INT(-$N91/30))+(-$N91/30-INT(-$N91/30))*SUMIFS(69:69,$1:$1,INT(-$N91/30)+1),0)+(-$N91/30-INT(-$N91/30))*SUMIFS(69:69,$1:$1,DO$1+INT(-$N91/30)+1)+(INT(-$N91/30)+1--$N91/30)*SUMIFS(69:69,$1:$1,DO$1+INT(-$N91/30))))</f>
        <v>0</v>
      </c>
      <c r="DP91" s="40">
        <f>IF(DP$7="",0,IF(DP$1=MAX($1:$1),$R69-SUM($T91:DO91),IF(DP$1=1,SUMIFS(69:69,$1:$1,"&gt;="&amp;1,$1:$1,"&lt;="&amp;INT(-$N91/30))+(-$N91/30-INT(-$N91/30))*SUMIFS(69:69,$1:$1,INT(-$N91/30)+1),0)+(-$N91/30-INT(-$N91/30))*SUMIFS(69:69,$1:$1,DP$1+INT(-$N91/30)+1)+(INT(-$N91/30)+1--$N91/30)*SUMIFS(69:69,$1:$1,DP$1+INT(-$N91/30))))</f>
        <v>0</v>
      </c>
      <c r="DQ91" s="40">
        <f>IF(DQ$7="",0,IF(DQ$1=MAX($1:$1),$R69-SUM($T91:DP91),IF(DQ$1=1,SUMIFS(69:69,$1:$1,"&gt;="&amp;1,$1:$1,"&lt;="&amp;INT(-$N91/30))+(-$N91/30-INT(-$N91/30))*SUMIFS(69:69,$1:$1,INT(-$N91/30)+1),0)+(-$N91/30-INT(-$N91/30))*SUMIFS(69:69,$1:$1,DQ$1+INT(-$N91/30)+1)+(INT(-$N91/30)+1--$N91/30)*SUMIFS(69:69,$1:$1,DQ$1+INT(-$N91/30))))</f>
        <v>0</v>
      </c>
      <c r="DR91" s="40">
        <f>IF(DR$7="",0,IF(DR$1=MAX($1:$1),$R69-SUM($T91:DQ91),IF(DR$1=1,SUMIFS(69:69,$1:$1,"&gt;="&amp;1,$1:$1,"&lt;="&amp;INT(-$N91/30))+(-$N91/30-INT(-$N91/30))*SUMIFS(69:69,$1:$1,INT(-$N91/30)+1),0)+(-$N91/30-INT(-$N91/30))*SUMIFS(69:69,$1:$1,DR$1+INT(-$N91/30)+1)+(INT(-$N91/30)+1--$N91/30)*SUMIFS(69:69,$1:$1,DR$1+INT(-$N91/30))))</f>
        <v>0</v>
      </c>
      <c r="DS91" s="40">
        <f>IF(DS$7="",0,IF(DS$1=MAX($1:$1),$R69-SUM($T91:DR91),IF(DS$1=1,SUMIFS(69:69,$1:$1,"&gt;="&amp;1,$1:$1,"&lt;="&amp;INT(-$N91/30))+(-$N91/30-INT(-$N91/30))*SUMIFS(69:69,$1:$1,INT(-$N91/30)+1),0)+(-$N91/30-INT(-$N91/30))*SUMIFS(69:69,$1:$1,DS$1+INT(-$N91/30)+1)+(INT(-$N91/30)+1--$N91/30)*SUMIFS(69:69,$1:$1,DS$1+INT(-$N91/30))))</f>
        <v>0</v>
      </c>
      <c r="DT91" s="40">
        <f>IF(DT$7="",0,IF(DT$1=MAX($1:$1),$R69-SUM($T91:DS91),IF(DT$1=1,SUMIFS(69:69,$1:$1,"&gt;="&amp;1,$1:$1,"&lt;="&amp;INT(-$N91/30))+(-$N91/30-INT(-$N91/30))*SUMIFS(69:69,$1:$1,INT(-$N91/30)+1),0)+(-$N91/30-INT(-$N91/30))*SUMIFS(69:69,$1:$1,DT$1+INT(-$N91/30)+1)+(INT(-$N91/30)+1--$N91/30)*SUMIFS(69:69,$1:$1,DT$1+INT(-$N91/30))))</f>
        <v>0</v>
      </c>
      <c r="DU91" s="40">
        <f>IF(DU$7="",0,IF(DU$1=MAX($1:$1),$R69-SUM($T91:DT91),IF(DU$1=1,SUMIFS(69:69,$1:$1,"&gt;="&amp;1,$1:$1,"&lt;="&amp;INT(-$N91/30))+(-$N91/30-INT(-$N91/30))*SUMIFS(69:69,$1:$1,INT(-$N91/30)+1),0)+(-$N91/30-INT(-$N91/30))*SUMIFS(69:69,$1:$1,DU$1+INT(-$N91/30)+1)+(INT(-$N91/30)+1--$N91/30)*SUMIFS(69:69,$1:$1,DU$1+INT(-$N91/30))))</f>
        <v>0</v>
      </c>
      <c r="DV91" s="40">
        <f>IF(DV$7="",0,IF(DV$1=MAX($1:$1),$R69-SUM($T91:DU91),IF(DV$1=1,SUMIFS(69:69,$1:$1,"&gt;="&amp;1,$1:$1,"&lt;="&amp;INT(-$N91/30))+(-$N91/30-INT(-$N91/30))*SUMIFS(69:69,$1:$1,INT(-$N91/30)+1),0)+(-$N91/30-INT(-$N91/30))*SUMIFS(69:69,$1:$1,DV$1+INT(-$N91/30)+1)+(INT(-$N91/30)+1--$N91/30)*SUMIFS(69:69,$1:$1,DV$1+INT(-$N91/30))))</f>
        <v>0</v>
      </c>
      <c r="DW91" s="40">
        <f>IF(DW$7="",0,IF(DW$1=MAX($1:$1),$R69-SUM($T91:DV91),IF(DW$1=1,SUMIFS(69:69,$1:$1,"&gt;="&amp;1,$1:$1,"&lt;="&amp;INT(-$N91/30))+(-$N91/30-INT(-$N91/30))*SUMIFS(69:69,$1:$1,INT(-$N91/30)+1),0)+(-$N91/30-INT(-$N91/30))*SUMIFS(69:69,$1:$1,DW$1+INT(-$N91/30)+1)+(INT(-$N91/30)+1--$N91/30)*SUMIFS(69:69,$1:$1,DW$1+INT(-$N91/30))))</f>
        <v>0</v>
      </c>
      <c r="DX91" s="40">
        <f>IF(DX$7="",0,IF(DX$1=MAX($1:$1),$R69-SUM($T91:DW91),IF(DX$1=1,SUMIFS(69:69,$1:$1,"&gt;="&amp;1,$1:$1,"&lt;="&amp;INT(-$N91/30))+(-$N91/30-INT(-$N91/30))*SUMIFS(69:69,$1:$1,INT(-$N91/30)+1),0)+(-$N91/30-INT(-$N91/30))*SUMIFS(69:69,$1:$1,DX$1+INT(-$N91/30)+1)+(INT(-$N91/30)+1--$N91/30)*SUMIFS(69:69,$1:$1,DX$1+INT(-$N91/30))))</f>
        <v>0</v>
      </c>
      <c r="DY91" s="40">
        <f>IF(DY$7="",0,IF(DY$1=MAX($1:$1),$R69-SUM($T91:DX91),IF(DY$1=1,SUMIFS(69:69,$1:$1,"&gt;="&amp;1,$1:$1,"&lt;="&amp;INT(-$N91/30))+(-$N91/30-INT(-$N91/30))*SUMIFS(69:69,$1:$1,INT(-$N91/30)+1),0)+(-$N91/30-INT(-$N91/30))*SUMIFS(69:69,$1:$1,DY$1+INT(-$N91/30)+1)+(INT(-$N91/30)+1--$N91/30)*SUMIFS(69:69,$1:$1,DY$1+INT(-$N91/30))))</f>
        <v>0</v>
      </c>
      <c r="DZ91" s="40">
        <f>IF(DZ$7="",0,IF(DZ$1=MAX($1:$1),$R69-SUM($T91:DY91),IF(DZ$1=1,SUMIFS(69:69,$1:$1,"&gt;="&amp;1,$1:$1,"&lt;="&amp;INT(-$N91/30))+(-$N91/30-INT(-$N91/30))*SUMIFS(69:69,$1:$1,INT(-$N91/30)+1),0)+(-$N91/30-INT(-$N91/30))*SUMIFS(69:69,$1:$1,DZ$1+INT(-$N91/30)+1)+(INT(-$N91/30)+1--$N91/30)*SUMIFS(69:69,$1:$1,DZ$1+INT(-$N91/30))))</f>
        <v>0</v>
      </c>
      <c r="EA91" s="40">
        <f>IF(EA$7="",0,IF(EA$1=MAX($1:$1),$R69-SUM($T91:DZ91),IF(EA$1=1,SUMIFS(69:69,$1:$1,"&gt;="&amp;1,$1:$1,"&lt;="&amp;INT(-$N91/30))+(-$N91/30-INT(-$N91/30))*SUMIFS(69:69,$1:$1,INT(-$N91/30)+1),0)+(-$N91/30-INT(-$N91/30))*SUMIFS(69:69,$1:$1,EA$1+INT(-$N91/30)+1)+(INT(-$N91/30)+1--$N91/30)*SUMIFS(69:69,$1:$1,EA$1+INT(-$N91/30))))</f>
        <v>0</v>
      </c>
      <c r="EB91" s="40">
        <f>IF(EB$7="",0,IF(EB$1=MAX($1:$1),$R69-SUM($T91:EA91),IF(EB$1=1,SUMIFS(69:69,$1:$1,"&gt;="&amp;1,$1:$1,"&lt;="&amp;INT(-$N91/30))+(-$N91/30-INT(-$N91/30))*SUMIFS(69:69,$1:$1,INT(-$N91/30)+1),0)+(-$N91/30-INT(-$N91/30))*SUMIFS(69:69,$1:$1,EB$1+INT(-$N91/30)+1)+(INT(-$N91/30)+1--$N91/30)*SUMIFS(69:69,$1:$1,EB$1+INT(-$N91/30))))</f>
        <v>0</v>
      </c>
      <c r="EC91" s="40">
        <f>IF(EC$7="",0,IF(EC$1=MAX($1:$1),$R69-SUM($T91:EB91),IF(EC$1=1,SUMIFS(69:69,$1:$1,"&gt;="&amp;1,$1:$1,"&lt;="&amp;INT(-$N91/30))+(-$N91/30-INT(-$N91/30))*SUMIFS(69:69,$1:$1,INT(-$N91/30)+1),0)+(-$N91/30-INT(-$N91/30))*SUMIFS(69:69,$1:$1,EC$1+INT(-$N91/30)+1)+(INT(-$N91/30)+1--$N91/30)*SUMIFS(69:69,$1:$1,EC$1+INT(-$N91/30))))</f>
        <v>0</v>
      </c>
      <c r="ED91" s="40">
        <f>IF(ED$7="",0,IF(ED$1=MAX($1:$1),$R69-SUM($T91:EC91),IF(ED$1=1,SUMIFS(69:69,$1:$1,"&gt;="&amp;1,$1:$1,"&lt;="&amp;INT(-$N91/30))+(-$N91/30-INT(-$N91/30))*SUMIFS(69:69,$1:$1,INT(-$N91/30)+1),0)+(-$N91/30-INT(-$N91/30))*SUMIFS(69:69,$1:$1,ED$1+INT(-$N91/30)+1)+(INT(-$N91/30)+1--$N91/30)*SUMIFS(69:69,$1:$1,ED$1+INT(-$N91/30))))</f>
        <v>0</v>
      </c>
      <c r="EE91" s="40">
        <f>IF(EE$7="",0,IF(EE$1=MAX($1:$1),$R69-SUM($T91:ED91),IF(EE$1=1,SUMIFS(69:69,$1:$1,"&gt;="&amp;1,$1:$1,"&lt;="&amp;INT(-$N91/30))+(-$N91/30-INT(-$N91/30))*SUMIFS(69:69,$1:$1,INT(-$N91/30)+1),0)+(-$N91/30-INT(-$N91/30))*SUMIFS(69:69,$1:$1,EE$1+INT(-$N91/30)+1)+(INT(-$N91/30)+1--$N91/30)*SUMIFS(69:69,$1:$1,EE$1+INT(-$N91/30))))</f>
        <v>0</v>
      </c>
      <c r="EF91" s="40">
        <f>IF(EF$7="",0,IF(EF$1=MAX($1:$1),$R69-SUM($T91:EE91),IF(EF$1=1,SUMIFS(69:69,$1:$1,"&gt;="&amp;1,$1:$1,"&lt;="&amp;INT(-$N91/30))+(-$N91/30-INT(-$N91/30))*SUMIFS(69:69,$1:$1,INT(-$N91/30)+1),0)+(-$N91/30-INT(-$N91/30))*SUMIFS(69:69,$1:$1,EF$1+INT(-$N91/30)+1)+(INT(-$N91/30)+1--$N91/30)*SUMIFS(69:69,$1:$1,EF$1+INT(-$N91/30))))</f>
        <v>0</v>
      </c>
      <c r="EG91" s="40">
        <f>IF(EG$7="",0,IF(EG$1=MAX($1:$1),$R69-SUM($T91:EF91),IF(EG$1=1,SUMIFS(69:69,$1:$1,"&gt;="&amp;1,$1:$1,"&lt;="&amp;INT(-$N91/30))+(-$N91/30-INT(-$N91/30))*SUMIFS(69:69,$1:$1,INT(-$N91/30)+1),0)+(-$N91/30-INT(-$N91/30))*SUMIFS(69:69,$1:$1,EG$1+INT(-$N91/30)+1)+(INT(-$N91/30)+1--$N91/30)*SUMIFS(69:69,$1:$1,EG$1+INT(-$N91/30))))</f>
        <v>0</v>
      </c>
      <c r="EH91" s="40">
        <f>IF(EH$7="",0,IF(EH$1=MAX($1:$1),$R69-SUM($T91:EG91),IF(EH$1=1,SUMIFS(69:69,$1:$1,"&gt;="&amp;1,$1:$1,"&lt;="&amp;INT(-$N91/30))+(-$N91/30-INT(-$N91/30))*SUMIFS(69:69,$1:$1,INT(-$N91/30)+1),0)+(-$N91/30-INT(-$N91/30))*SUMIFS(69:69,$1:$1,EH$1+INT(-$N91/30)+1)+(INT(-$N91/30)+1--$N91/30)*SUMIFS(69:69,$1:$1,EH$1+INT(-$N91/30))))</f>
        <v>0</v>
      </c>
      <c r="EI91" s="40">
        <f>IF(EI$7="",0,IF(EI$1=MAX($1:$1),$R69-SUM($T91:EH91),IF(EI$1=1,SUMIFS(69:69,$1:$1,"&gt;="&amp;1,$1:$1,"&lt;="&amp;INT(-$N91/30))+(-$N91/30-INT(-$N91/30))*SUMIFS(69:69,$1:$1,INT(-$N91/30)+1),0)+(-$N91/30-INT(-$N91/30))*SUMIFS(69:69,$1:$1,EI$1+INT(-$N91/30)+1)+(INT(-$N91/30)+1--$N91/30)*SUMIFS(69:69,$1:$1,EI$1+INT(-$N91/30))))</f>
        <v>0</v>
      </c>
      <c r="EJ91" s="40">
        <f>IF(EJ$7="",0,IF(EJ$1=MAX($1:$1),$R69-SUM($T91:EI91),IF(EJ$1=1,SUMIFS(69:69,$1:$1,"&gt;="&amp;1,$1:$1,"&lt;="&amp;INT(-$N91/30))+(-$N91/30-INT(-$N91/30))*SUMIFS(69:69,$1:$1,INT(-$N91/30)+1),0)+(-$N91/30-INT(-$N91/30))*SUMIFS(69:69,$1:$1,EJ$1+INT(-$N91/30)+1)+(INT(-$N91/30)+1--$N91/30)*SUMIFS(69:69,$1:$1,EJ$1+INT(-$N91/30))))</f>
        <v>0</v>
      </c>
      <c r="EK91" s="40">
        <f>IF(EK$7="",0,IF(EK$1=MAX($1:$1),$R69-SUM($T91:EJ91),IF(EK$1=1,SUMIFS(69:69,$1:$1,"&gt;="&amp;1,$1:$1,"&lt;="&amp;INT(-$N91/30))+(-$N91/30-INT(-$N91/30))*SUMIFS(69:69,$1:$1,INT(-$N91/30)+1),0)+(-$N91/30-INT(-$N91/30))*SUMIFS(69:69,$1:$1,EK$1+INT(-$N91/30)+1)+(INT(-$N91/30)+1--$N91/30)*SUMIFS(69:69,$1:$1,EK$1+INT(-$N91/30))))</f>
        <v>0</v>
      </c>
      <c r="EL91" s="40">
        <f>IF(EL$7="",0,IF(EL$1=MAX($1:$1),$R69-SUM($T91:EK91),IF(EL$1=1,SUMIFS(69:69,$1:$1,"&gt;="&amp;1,$1:$1,"&lt;="&amp;INT(-$N91/30))+(-$N91/30-INT(-$N91/30))*SUMIFS(69:69,$1:$1,INT(-$N91/30)+1),0)+(-$N91/30-INT(-$N91/30))*SUMIFS(69:69,$1:$1,EL$1+INT(-$N91/30)+1)+(INT(-$N91/30)+1--$N91/30)*SUMIFS(69:69,$1:$1,EL$1+INT(-$N91/30))))</f>
        <v>0</v>
      </c>
      <c r="EM91" s="40">
        <f>IF(EM$7="",0,IF(EM$1=MAX($1:$1),$R69-SUM($T91:EL91),IF(EM$1=1,SUMIFS(69:69,$1:$1,"&gt;="&amp;1,$1:$1,"&lt;="&amp;INT(-$N91/30))+(-$N91/30-INT(-$N91/30))*SUMIFS(69:69,$1:$1,INT(-$N91/30)+1),0)+(-$N91/30-INT(-$N91/30))*SUMIFS(69:69,$1:$1,EM$1+INT(-$N91/30)+1)+(INT(-$N91/30)+1--$N91/30)*SUMIFS(69:69,$1:$1,EM$1+INT(-$N91/30))))</f>
        <v>0</v>
      </c>
      <c r="EN91" s="40">
        <f>IF(EN$7="",0,IF(EN$1=MAX($1:$1),$R69-SUM($T91:EM91),IF(EN$1=1,SUMIFS(69:69,$1:$1,"&gt;="&amp;1,$1:$1,"&lt;="&amp;INT(-$N91/30))+(-$N91/30-INT(-$N91/30))*SUMIFS(69:69,$1:$1,INT(-$N91/30)+1),0)+(-$N91/30-INT(-$N91/30))*SUMIFS(69:69,$1:$1,EN$1+INT(-$N91/30)+1)+(INT(-$N91/30)+1--$N91/30)*SUMIFS(69:69,$1:$1,EN$1+INT(-$N91/30))))</f>
        <v>0</v>
      </c>
      <c r="EO91" s="40">
        <f>IF(EO$7="",0,IF(EO$1=MAX($1:$1),$R69-SUM($T91:EN91),IF(EO$1=1,SUMIFS(69:69,$1:$1,"&gt;="&amp;1,$1:$1,"&lt;="&amp;INT(-$N91/30))+(-$N91/30-INT(-$N91/30))*SUMIFS(69:69,$1:$1,INT(-$N91/30)+1),0)+(-$N91/30-INT(-$N91/30))*SUMIFS(69:69,$1:$1,EO$1+INT(-$N91/30)+1)+(INT(-$N91/30)+1--$N91/30)*SUMIFS(69:69,$1:$1,EO$1+INT(-$N91/30))))</f>
        <v>0</v>
      </c>
      <c r="EP91" s="40">
        <f>IF(EP$7="",0,IF(EP$1=MAX($1:$1),$R69-SUM($T91:EO91),IF(EP$1=1,SUMIFS(69:69,$1:$1,"&gt;="&amp;1,$1:$1,"&lt;="&amp;INT(-$N91/30))+(-$N91/30-INT(-$N91/30))*SUMIFS(69:69,$1:$1,INT(-$N91/30)+1),0)+(-$N91/30-INT(-$N91/30))*SUMIFS(69:69,$1:$1,EP$1+INT(-$N91/30)+1)+(INT(-$N91/30)+1--$N91/30)*SUMIFS(69:69,$1:$1,EP$1+INT(-$N91/30))))</f>
        <v>0</v>
      </c>
      <c r="EQ91" s="40">
        <f>IF(EQ$7="",0,IF(EQ$1=MAX($1:$1),$R69-SUM($T91:EP91),IF(EQ$1=1,SUMIFS(69:69,$1:$1,"&gt;="&amp;1,$1:$1,"&lt;="&amp;INT(-$N91/30))+(-$N91/30-INT(-$N91/30))*SUMIFS(69:69,$1:$1,INT(-$N91/30)+1),0)+(-$N91/30-INT(-$N91/30))*SUMIFS(69:69,$1:$1,EQ$1+INT(-$N91/30)+1)+(INT(-$N91/30)+1--$N91/30)*SUMIFS(69:69,$1:$1,EQ$1+INT(-$N91/30))))</f>
        <v>0</v>
      </c>
      <c r="ER91" s="40">
        <f>IF(ER$7="",0,IF(ER$1=MAX($1:$1),$R69-SUM($T91:EQ91),IF(ER$1=1,SUMIFS(69:69,$1:$1,"&gt;="&amp;1,$1:$1,"&lt;="&amp;INT(-$N91/30))+(-$N91/30-INT(-$N91/30))*SUMIFS(69:69,$1:$1,INT(-$N91/30)+1),0)+(-$N91/30-INT(-$N91/30))*SUMIFS(69:69,$1:$1,ER$1+INT(-$N91/30)+1)+(INT(-$N91/30)+1--$N91/30)*SUMIFS(69:69,$1:$1,ER$1+INT(-$N91/30))))</f>
        <v>0</v>
      </c>
      <c r="ES91" s="40">
        <f>IF(ES$7="",0,IF(ES$1=MAX($1:$1),$R69-SUM($T91:ER91),IF(ES$1=1,SUMIFS(69:69,$1:$1,"&gt;="&amp;1,$1:$1,"&lt;="&amp;INT(-$N91/30))+(-$N91/30-INT(-$N91/30))*SUMIFS(69:69,$1:$1,INT(-$N91/30)+1),0)+(-$N91/30-INT(-$N91/30))*SUMIFS(69:69,$1:$1,ES$1+INT(-$N91/30)+1)+(INT(-$N91/30)+1--$N91/30)*SUMIFS(69:69,$1:$1,ES$1+INT(-$N91/30))))</f>
        <v>0</v>
      </c>
      <c r="ET91" s="40">
        <f>IF(ET$7="",0,IF(ET$1=MAX($1:$1),$R69-SUM($T91:ES91),IF(ET$1=1,SUMIFS(69:69,$1:$1,"&gt;="&amp;1,$1:$1,"&lt;="&amp;INT(-$N91/30))+(-$N91/30-INT(-$N91/30))*SUMIFS(69:69,$1:$1,INT(-$N91/30)+1),0)+(-$N91/30-INT(-$N91/30))*SUMIFS(69:69,$1:$1,ET$1+INT(-$N91/30)+1)+(INT(-$N91/30)+1--$N91/30)*SUMIFS(69:69,$1:$1,ET$1+INT(-$N91/30))))</f>
        <v>0</v>
      </c>
      <c r="EU91" s="40">
        <f>IF(EU$7="",0,IF(EU$1=MAX($1:$1),$R69-SUM($T91:ET91),IF(EU$1=1,SUMIFS(69:69,$1:$1,"&gt;="&amp;1,$1:$1,"&lt;="&amp;INT(-$N91/30))+(-$N91/30-INT(-$N91/30))*SUMIFS(69:69,$1:$1,INT(-$N91/30)+1),0)+(-$N91/30-INT(-$N91/30))*SUMIFS(69:69,$1:$1,EU$1+INT(-$N91/30)+1)+(INT(-$N91/30)+1--$N91/30)*SUMIFS(69:69,$1:$1,EU$1+INT(-$N91/30))))</f>
        <v>0</v>
      </c>
      <c r="EV91" s="40">
        <f>IF(EV$7="",0,IF(EV$1=MAX($1:$1),$R69-SUM($T91:EU91),IF(EV$1=1,SUMIFS(69:69,$1:$1,"&gt;="&amp;1,$1:$1,"&lt;="&amp;INT(-$N91/30))+(-$N91/30-INT(-$N91/30))*SUMIFS(69:69,$1:$1,INT(-$N91/30)+1),0)+(-$N91/30-INT(-$N91/30))*SUMIFS(69:69,$1:$1,EV$1+INT(-$N91/30)+1)+(INT(-$N91/30)+1--$N91/30)*SUMIFS(69:69,$1:$1,EV$1+INT(-$N91/30))))</f>
        <v>0</v>
      </c>
      <c r="EW91" s="40">
        <f>IF(EW$7="",0,IF(EW$1=MAX($1:$1),$R69-SUM($T91:EV91),IF(EW$1=1,SUMIFS(69:69,$1:$1,"&gt;="&amp;1,$1:$1,"&lt;="&amp;INT(-$N91/30))+(-$N91/30-INT(-$N91/30))*SUMIFS(69:69,$1:$1,INT(-$N91/30)+1),0)+(-$N91/30-INT(-$N91/30))*SUMIFS(69:69,$1:$1,EW$1+INT(-$N91/30)+1)+(INT(-$N91/30)+1--$N91/30)*SUMIFS(69:69,$1:$1,EW$1+INT(-$N91/30))))</f>
        <v>0</v>
      </c>
      <c r="EX91" s="40">
        <f>IF(EX$7="",0,IF(EX$1=MAX($1:$1),$R69-SUM($T91:EW91),IF(EX$1=1,SUMIFS(69:69,$1:$1,"&gt;="&amp;1,$1:$1,"&lt;="&amp;INT(-$N91/30))+(-$N91/30-INT(-$N91/30))*SUMIFS(69:69,$1:$1,INT(-$N91/30)+1),0)+(-$N91/30-INT(-$N91/30))*SUMIFS(69:69,$1:$1,EX$1+INT(-$N91/30)+1)+(INT(-$N91/30)+1--$N91/30)*SUMIFS(69:69,$1:$1,EX$1+INT(-$N91/30))))</f>
        <v>0</v>
      </c>
      <c r="EY91" s="40">
        <f>IF(EY$7="",0,IF(EY$1=MAX($1:$1),$R69-SUM($T91:EX91),IF(EY$1=1,SUMIFS(69:69,$1:$1,"&gt;="&amp;1,$1:$1,"&lt;="&amp;INT(-$N91/30))+(-$N91/30-INT(-$N91/30))*SUMIFS(69:69,$1:$1,INT(-$N91/30)+1),0)+(-$N91/30-INT(-$N91/30))*SUMIFS(69:69,$1:$1,EY$1+INT(-$N91/30)+1)+(INT(-$N91/30)+1--$N91/30)*SUMIFS(69:69,$1:$1,EY$1+INT(-$N91/30))))</f>
        <v>0</v>
      </c>
      <c r="EZ91" s="40">
        <f>IF(EZ$7="",0,IF(EZ$1=MAX($1:$1),$R69-SUM($T91:EY91),IF(EZ$1=1,SUMIFS(69:69,$1:$1,"&gt;="&amp;1,$1:$1,"&lt;="&amp;INT(-$N91/30))+(-$N91/30-INT(-$N91/30))*SUMIFS(69:69,$1:$1,INT(-$N91/30)+1),0)+(-$N91/30-INT(-$N91/30))*SUMIFS(69:69,$1:$1,EZ$1+INT(-$N91/30)+1)+(INT(-$N91/30)+1--$N91/30)*SUMIFS(69:69,$1:$1,EZ$1+INT(-$N91/30))))</f>
        <v>0</v>
      </c>
      <c r="FA91" s="40">
        <f>IF(FA$7="",0,IF(FA$1=MAX($1:$1),$R69-SUM($T91:EZ91),IF(FA$1=1,SUMIFS(69:69,$1:$1,"&gt;="&amp;1,$1:$1,"&lt;="&amp;INT(-$N91/30))+(-$N91/30-INT(-$N91/30))*SUMIFS(69:69,$1:$1,INT(-$N91/30)+1),0)+(-$N91/30-INT(-$N91/30))*SUMIFS(69:69,$1:$1,FA$1+INT(-$N91/30)+1)+(INT(-$N91/30)+1--$N91/30)*SUMIFS(69:69,$1:$1,FA$1+INT(-$N91/30))))</f>
        <v>0</v>
      </c>
      <c r="FB91" s="40">
        <f>IF(FB$7="",0,IF(FB$1=MAX($1:$1),$R69-SUM($T91:FA91),IF(FB$1=1,SUMIFS(69:69,$1:$1,"&gt;="&amp;1,$1:$1,"&lt;="&amp;INT(-$N91/30))+(-$N91/30-INT(-$N91/30))*SUMIFS(69:69,$1:$1,INT(-$N91/30)+1),0)+(-$N91/30-INT(-$N91/30))*SUMIFS(69:69,$1:$1,FB$1+INT(-$N91/30)+1)+(INT(-$N91/30)+1--$N91/30)*SUMIFS(69:69,$1:$1,FB$1+INT(-$N91/30))))</f>
        <v>0</v>
      </c>
      <c r="FC91" s="40">
        <f>IF(FC$7="",0,IF(FC$1=MAX($1:$1),$R69-SUM($T91:FB91),IF(FC$1=1,SUMIFS(69:69,$1:$1,"&gt;="&amp;1,$1:$1,"&lt;="&amp;INT(-$N91/30))+(-$N91/30-INT(-$N91/30))*SUMIFS(69:69,$1:$1,INT(-$N91/30)+1),0)+(-$N91/30-INT(-$N91/30))*SUMIFS(69:69,$1:$1,FC$1+INT(-$N91/30)+1)+(INT(-$N91/30)+1--$N91/30)*SUMIFS(69:69,$1:$1,FC$1+INT(-$N91/30))))</f>
        <v>0</v>
      </c>
      <c r="FD91" s="40">
        <f>IF(FD$7="",0,IF(FD$1=MAX($1:$1),$R69-SUM($T91:FC91),IF(FD$1=1,SUMIFS(69:69,$1:$1,"&gt;="&amp;1,$1:$1,"&lt;="&amp;INT(-$N91/30))+(-$N91/30-INT(-$N91/30))*SUMIFS(69:69,$1:$1,INT(-$N91/30)+1),0)+(-$N91/30-INT(-$N91/30))*SUMIFS(69:69,$1:$1,FD$1+INT(-$N91/30)+1)+(INT(-$N91/30)+1--$N91/30)*SUMIFS(69:69,$1:$1,FD$1+INT(-$N91/30))))</f>
        <v>0</v>
      </c>
      <c r="FE91" s="40">
        <f>IF(FE$7="",0,IF(FE$1=MAX($1:$1),$R69-SUM($T91:FD91),IF(FE$1=1,SUMIFS(69:69,$1:$1,"&gt;="&amp;1,$1:$1,"&lt;="&amp;INT(-$N91/30))+(-$N91/30-INT(-$N91/30))*SUMIFS(69:69,$1:$1,INT(-$N91/30)+1),0)+(-$N91/30-INT(-$N91/30))*SUMIFS(69:69,$1:$1,FE$1+INT(-$N91/30)+1)+(INT(-$N91/30)+1--$N91/30)*SUMIFS(69:69,$1:$1,FE$1+INT(-$N91/30))))</f>
        <v>0</v>
      </c>
      <c r="FF91" s="40">
        <f>IF(FF$7="",0,IF(FF$1=MAX($1:$1),$R69-SUM($T91:FE91),IF(FF$1=1,SUMIFS(69:69,$1:$1,"&gt;="&amp;1,$1:$1,"&lt;="&amp;INT(-$N91/30))+(-$N91/30-INT(-$N91/30))*SUMIFS(69:69,$1:$1,INT(-$N91/30)+1),0)+(-$N91/30-INT(-$N91/30))*SUMIFS(69:69,$1:$1,FF$1+INT(-$N91/30)+1)+(INT(-$N91/30)+1--$N91/30)*SUMIFS(69:69,$1:$1,FF$1+INT(-$N91/30))))</f>
        <v>0</v>
      </c>
      <c r="FG91" s="40">
        <f>IF(FG$7="",0,IF(FG$1=MAX($1:$1),$R69-SUM($T91:FF91),IF(FG$1=1,SUMIFS(69:69,$1:$1,"&gt;="&amp;1,$1:$1,"&lt;="&amp;INT(-$N91/30))+(-$N91/30-INT(-$N91/30))*SUMIFS(69:69,$1:$1,INT(-$N91/30)+1),0)+(-$N91/30-INT(-$N91/30))*SUMIFS(69:69,$1:$1,FG$1+INT(-$N91/30)+1)+(INT(-$N91/30)+1--$N91/30)*SUMIFS(69:69,$1:$1,FG$1+INT(-$N91/30))))</f>
        <v>0</v>
      </c>
      <c r="FH91" s="40">
        <f>IF(FH$7="",0,IF(FH$1=MAX($1:$1),$R69-SUM($T91:FG91),IF(FH$1=1,SUMIFS(69:69,$1:$1,"&gt;="&amp;1,$1:$1,"&lt;="&amp;INT(-$N91/30))+(-$N91/30-INT(-$N91/30))*SUMIFS(69:69,$1:$1,INT(-$N91/30)+1),0)+(-$N91/30-INT(-$N91/30))*SUMIFS(69:69,$1:$1,FH$1+INT(-$N91/30)+1)+(INT(-$N91/30)+1--$N91/30)*SUMIFS(69:69,$1:$1,FH$1+INT(-$N91/30))))</f>
        <v>0</v>
      </c>
      <c r="FI91" s="40">
        <f>IF(FI$7="",0,IF(FI$1=MAX($1:$1),$R69-SUM($T91:FH91),IF(FI$1=1,SUMIFS(69:69,$1:$1,"&gt;="&amp;1,$1:$1,"&lt;="&amp;INT(-$N91/30))+(-$N91/30-INT(-$N91/30))*SUMIFS(69:69,$1:$1,INT(-$N91/30)+1),0)+(-$N91/30-INT(-$N91/30))*SUMIFS(69:69,$1:$1,FI$1+INT(-$N91/30)+1)+(INT(-$N91/30)+1--$N91/30)*SUMIFS(69:69,$1:$1,FI$1+INT(-$N91/30))))</f>
        <v>0</v>
      </c>
      <c r="FJ91" s="40">
        <f>IF(FJ$7="",0,IF(FJ$1=MAX($1:$1),$R69-SUM($T91:FI91),IF(FJ$1=1,SUMIFS(69:69,$1:$1,"&gt;="&amp;1,$1:$1,"&lt;="&amp;INT(-$N91/30))+(-$N91/30-INT(-$N91/30))*SUMIFS(69:69,$1:$1,INT(-$N91/30)+1),0)+(-$N91/30-INT(-$N91/30))*SUMIFS(69:69,$1:$1,FJ$1+INT(-$N91/30)+1)+(INT(-$N91/30)+1--$N91/30)*SUMIFS(69:69,$1:$1,FJ$1+INT(-$N91/30))))</f>
        <v>0</v>
      </c>
      <c r="FK91" s="40">
        <f>IF(FK$7="",0,IF(FK$1=MAX($1:$1),$R69-SUM($T91:FJ91),IF(FK$1=1,SUMIFS(69:69,$1:$1,"&gt;="&amp;1,$1:$1,"&lt;="&amp;INT(-$N91/30))+(-$N91/30-INT(-$N91/30))*SUMIFS(69:69,$1:$1,INT(-$N91/30)+1),0)+(-$N91/30-INT(-$N91/30))*SUMIFS(69:69,$1:$1,FK$1+INT(-$N91/30)+1)+(INT(-$N91/30)+1--$N91/30)*SUMIFS(69:69,$1:$1,FK$1+INT(-$N91/30))))</f>
        <v>0</v>
      </c>
      <c r="FL91" s="40">
        <f>IF(FL$7="",0,IF(FL$1=MAX($1:$1),$R69-SUM($T91:FK91),IF(FL$1=1,SUMIFS(69:69,$1:$1,"&gt;="&amp;1,$1:$1,"&lt;="&amp;INT(-$N91/30))+(-$N91/30-INT(-$N91/30))*SUMIFS(69:69,$1:$1,INT(-$N91/30)+1),0)+(-$N91/30-INT(-$N91/30))*SUMIFS(69:69,$1:$1,FL$1+INT(-$N91/30)+1)+(INT(-$N91/30)+1--$N91/30)*SUMIFS(69:69,$1:$1,FL$1+INT(-$N91/30))))</f>
        <v>0</v>
      </c>
      <c r="FM91" s="40">
        <f>IF(FM$7="",0,IF(FM$1=MAX($1:$1),$R69-SUM($T91:FL91),IF(FM$1=1,SUMIFS(69:69,$1:$1,"&gt;="&amp;1,$1:$1,"&lt;="&amp;INT(-$N91/30))+(-$N91/30-INT(-$N91/30))*SUMIFS(69:69,$1:$1,INT(-$N91/30)+1),0)+(-$N91/30-INT(-$N91/30))*SUMIFS(69:69,$1:$1,FM$1+INT(-$N91/30)+1)+(INT(-$N91/30)+1--$N91/30)*SUMIFS(69:69,$1:$1,FM$1+INT(-$N91/30))))</f>
        <v>0</v>
      </c>
      <c r="FN91" s="40">
        <f>IF(FN$7="",0,IF(FN$1=MAX($1:$1),$R69-SUM($T91:FM91),IF(FN$1=1,SUMIFS(69:69,$1:$1,"&gt;="&amp;1,$1:$1,"&lt;="&amp;INT(-$N91/30))+(-$N91/30-INT(-$N91/30))*SUMIFS(69:69,$1:$1,INT(-$N91/30)+1),0)+(-$N91/30-INT(-$N91/30))*SUMIFS(69:69,$1:$1,FN$1+INT(-$N91/30)+1)+(INT(-$N91/30)+1--$N91/30)*SUMIFS(69:69,$1:$1,FN$1+INT(-$N91/30))))</f>
        <v>0</v>
      </c>
      <c r="FO91" s="40">
        <f>IF(FO$7="",0,IF(FO$1=MAX($1:$1),$R69-SUM($T91:FN91),IF(FO$1=1,SUMIFS(69:69,$1:$1,"&gt;="&amp;1,$1:$1,"&lt;="&amp;INT(-$N91/30))+(-$N91/30-INT(-$N91/30))*SUMIFS(69:69,$1:$1,INT(-$N91/30)+1),0)+(-$N91/30-INT(-$N91/30))*SUMIFS(69:69,$1:$1,FO$1+INT(-$N91/30)+1)+(INT(-$N91/30)+1--$N91/30)*SUMIFS(69:69,$1:$1,FO$1+INT(-$N91/30))))</f>
        <v>0</v>
      </c>
      <c r="FP91" s="40">
        <f>IF(FP$7="",0,IF(FP$1=MAX($1:$1),$R69-SUM($T91:FO91),IF(FP$1=1,SUMIFS(69:69,$1:$1,"&gt;="&amp;1,$1:$1,"&lt;="&amp;INT(-$N91/30))+(-$N91/30-INT(-$N91/30))*SUMIFS(69:69,$1:$1,INT(-$N91/30)+1),0)+(-$N91/30-INT(-$N91/30))*SUMIFS(69:69,$1:$1,FP$1+INT(-$N91/30)+1)+(INT(-$N91/30)+1--$N91/30)*SUMIFS(69:69,$1:$1,FP$1+INT(-$N91/30))))</f>
        <v>0</v>
      </c>
      <c r="FQ91" s="40">
        <f>IF(FQ$7="",0,IF(FQ$1=MAX($1:$1),$R69-SUM($T91:FP91),IF(FQ$1=1,SUMIFS(69:69,$1:$1,"&gt;="&amp;1,$1:$1,"&lt;="&amp;INT(-$N91/30))+(-$N91/30-INT(-$N91/30))*SUMIFS(69:69,$1:$1,INT(-$N91/30)+1),0)+(-$N91/30-INT(-$N91/30))*SUMIFS(69:69,$1:$1,FQ$1+INT(-$N91/30)+1)+(INT(-$N91/30)+1--$N91/30)*SUMIFS(69:69,$1:$1,FQ$1+INT(-$N91/30))))</f>
        <v>0</v>
      </c>
      <c r="FR91" s="40">
        <f>IF(FR$7="",0,IF(FR$1=MAX($1:$1),$R69-SUM($T91:FQ91),IF(FR$1=1,SUMIFS(69:69,$1:$1,"&gt;="&amp;1,$1:$1,"&lt;="&amp;INT(-$N91/30))+(-$N91/30-INT(-$N91/30))*SUMIFS(69:69,$1:$1,INT(-$N91/30)+1),0)+(-$N91/30-INT(-$N91/30))*SUMIFS(69:69,$1:$1,FR$1+INT(-$N91/30)+1)+(INT(-$N91/30)+1--$N91/30)*SUMIFS(69:69,$1:$1,FR$1+INT(-$N91/30))))</f>
        <v>0</v>
      </c>
      <c r="FS91" s="40">
        <f>IF(FS$7="",0,IF(FS$1=MAX($1:$1),$R69-SUM($T91:FR91),IF(FS$1=1,SUMIFS(69:69,$1:$1,"&gt;="&amp;1,$1:$1,"&lt;="&amp;INT(-$N91/30))+(-$N91/30-INT(-$N91/30))*SUMIFS(69:69,$1:$1,INT(-$N91/30)+1),0)+(-$N91/30-INT(-$N91/30))*SUMIFS(69:69,$1:$1,FS$1+INT(-$N91/30)+1)+(INT(-$N91/30)+1--$N91/30)*SUMIFS(69:69,$1:$1,FS$1+INT(-$N91/30))))</f>
        <v>0</v>
      </c>
      <c r="FT91" s="40">
        <f>IF(FT$7="",0,IF(FT$1=MAX($1:$1),$R69-SUM($T91:FS91),IF(FT$1=1,SUMIFS(69:69,$1:$1,"&gt;="&amp;1,$1:$1,"&lt;="&amp;INT(-$N91/30))+(-$N91/30-INT(-$N91/30))*SUMIFS(69:69,$1:$1,INT(-$N91/30)+1),0)+(-$N91/30-INT(-$N91/30))*SUMIFS(69:69,$1:$1,FT$1+INT(-$N91/30)+1)+(INT(-$N91/30)+1--$N91/30)*SUMIFS(69:69,$1:$1,FT$1+INT(-$N91/30))))</f>
        <v>0</v>
      </c>
      <c r="FU91" s="40">
        <f>IF(FU$7="",0,IF(FU$1=MAX($1:$1),$R69-SUM($T91:FT91),IF(FU$1=1,SUMIFS(69:69,$1:$1,"&gt;="&amp;1,$1:$1,"&lt;="&amp;INT(-$N91/30))+(-$N91/30-INT(-$N91/30))*SUMIFS(69:69,$1:$1,INT(-$N91/30)+1),0)+(-$N91/30-INT(-$N91/30))*SUMIFS(69:69,$1:$1,FU$1+INT(-$N91/30)+1)+(INT(-$N91/30)+1--$N91/30)*SUMIFS(69:69,$1:$1,FU$1+INT(-$N91/30))))</f>
        <v>0</v>
      </c>
      <c r="FV91" s="40">
        <f>IF(FV$7="",0,IF(FV$1=MAX($1:$1),$R69-SUM($T91:FU91),IF(FV$1=1,SUMIFS(69:69,$1:$1,"&gt;="&amp;1,$1:$1,"&lt;="&amp;INT(-$N91/30))+(-$N91/30-INT(-$N91/30))*SUMIFS(69:69,$1:$1,INT(-$N91/30)+1),0)+(-$N91/30-INT(-$N91/30))*SUMIFS(69:69,$1:$1,FV$1+INT(-$N91/30)+1)+(INT(-$N91/30)+1--$N91/30)*SUMIFS(69:69,$1:$1,FV$1+INT(-$N91/30))))</f>
        <v>0</v>
      </c>
      <c r="FW91" s="40">
        <f>IF(FW$7="",0,IF(FW$1=MAX($1:$1),$R69-SUM($T91:FV91),IF(FW$1=1,SUMIFS(69:69,$1:$1,"&gt;="&amp;1,$1:$1,"&lt;="&amp;INT(-$N91/30))+(-$N91/30-INT(-$N91/30))*SUMIFS(69:69,$1:$1,INT(-$N91/30)+1),0)+(-$N91/30-INT(-$N91/30))*SUMIFS(69:69,$1:$1,FW$1+INT(-$N91/30)+1)+(INT(-$N91/30)+1--$N91/30)*SUMIFS(69:69,$1:$1,FW$1+INT(-$N91/30))))</f>
        <v>0</v>
      </c>
      <c r="FX91" s="40">
        <f>IF(FX$7="",0,IF(FX$1=MAX($1:$1),$R69-SUM($T91:FW91),IF(FX$1=1,SUMIFS(69:69,$1:$1,"&gt;="&amp;1,$1:$1,"&lt;="&amp;INT(-$N91/30))+(-$N91/30-INT(-$N91/30))*SUMIFS(69:69,$1:$1,INT(-$N91/30)+1),0)+(-$N91/30-INT(-$N91/30))*SUMIFS(69:69,$1:$1,FX$1+INT(-$N91/30)+1)+(INT(-$N91/30)+1--$N91/30)*SUMIFS(69:69,$1:$1,FX$1+INT(-$N91/30))))</f>
        <v>0</v>
      </c>
      <c r="FY91" s="40">
        <f>IF(FY$7="",0,IF(FY$1=MAX($1:$1),$R69-SUM($T91:FX91),IF(FY$1=1,SUMIFS(69:69,$1:$1,"&gt;="&amp;1,$1:$1,"&lt;="&amp;INT(-$N91/30))+(-$N91/30-INT(-$N91/30))*SUMIFS(69:69,$1:$1,INT(-$N91/30)+1),0)+(-$N91/30-INT(-$N91/30))*SUMIFS(69:69,$1:$1,FY$1+INT(-$N91/30)+1)+(INT(-$N91/30)+1--$N91/30)*SUMIFS(69:69,$1:$1,FY$1+INT(-$N91/30))))</f>
        <v>0</v>
      </c>
      <c r="FZ91" s="40">
        <f>IF(FZ$7="",0,IF(FZ$1=MAX($1:$1),$R69-SUM($T91:FY91),IF(FZ$1=1,SUMIFS(69:69,$1:$1,"&gt;="&amp;1,$1:$1,"&lt;="&amp;INT(-$N91/30))+(-$N91/30-INT(-$N91/30))*SUMIFS(69:69,$1:$1,INT(-$N91/30)+1),0)+(-$N91/30-INT(-$N91/30))*SUMIFS(69:69,$1:$1,FZ$1+INT(-$N91/30)+1)+(INT(-$N91/30)+1--$N91/30)*SUMIFS(69:69,$1:$1,FZ$1+INT(-$N91/30))))</f>
        <v>0</v>
      </c>
      <c r="GA91" s="40">
        <f>IF(GA$7="",0,IF(GA$1=MAX($1:$1),$R69-SUM($T91:FZ91),IF(GA$1=1,SUMIFS(69:69,$1:$1,"&gt;="&amp;1,$1:$1,"&lt;="&amp;INT(-$N91/30))+(-$N91/30-INT(-$N91/30))*SUMIFS(69:69,$1:$1,INT(-$N91/30)+1),0)+(-$N91/30-INT(-$N91/30))*SUMIFS(69:69,$1:$1,GA$1+INT(-$N91/30)+1)+(INT(-$N91/30)+1--$N91/30)*SUMIFS(69:69,$1:$1,GA$1+INT(-$N91/30))))</f>
        <v>0</v>
      </c>
      <c r="GB91" s="40">
        <f>IF(GB$7="",0,IF(GB$1=MAX($1:$1),$R69-SUM($T91:GA91),IF(GB$1=1,SUMIFS(69:69,$1:$1,"&gt;="&amp;1,$1:$1,"&lt;="&amp;INT(-$N91/30))+(-$N91/30-INT(-$N91/30))*SUMIFS(69:69,$1:$1,INT(-$N91/30)+1),0)+(-$N91/30-INT(-$N91/30))*SUMIFS(69:69,$1:$1,GB$1+INT(-$N91/30)+1)+(INT(-$N91/30)+1--$N91/30)*SUMIFS(69:69,$1:$1,GB$1+INT(-$N91/30))))</f>
        <v>0</v>
      </c>
      <c r="GC91" s="40">
        <f>IF(GC$7="",0,IF(GC$1=MAX($1:$1),$R69-SUM($T91:GB91),IF(GC$1=1,SUMIFS(69:69,$1:$1,"&gt;="&amp;1,$1:$1,"&lt;="&amp;INT(-$N91/30))+(-$N91/30-INT(-$N91/30))*SUMIFS(69:69,$1:$1,INT(-$N91/30)+1),0)+(-$N91/30-INT(-$N91/30))*SUMIFS(69:69,$1:$1,GC$1+INT(-$N91/30)+1)+(INT(-$N91/30)+1--$N91/30)*SUMIFS(69:69,$1:$1,GC$1+INT(-$N91/30))))</f>
        <v>0</v>
      </c>
      <c r="GD91" s="40">
        <f>IF(GD$7="",0,IF(GD$1=MAX($1:$1),$R69-SUM($T91:GC91),IF(GD$1=1,SUMIFS(69:69,$1:$1,"&gt;="&amp;1,$1:$1,"&lt;="&amp;INT(-$N91/30))+(-$N91/30-INT(-$N91/30))*SUMIFS(69:69,$1:$1,INT(-$N91/30)+1),0)+(-$N91/30-INT(-$N91/30))*SUMIFS(69:69,$1:$1,GD$1+INT(-$N91/30)+1)+(INT(-$N91/30)+1--$N91/30)*SUMIFS(69:69,$1:$1,GD$1+INT(-$N91/30))))</f>
        <v>0</v>
      </c>
      <c r="GE91" s="40">
        <f>IF(GE$7="",0,IF(GE$1=MAX($1:$1),$R69-SUM($T91:GD91),IF(GE$1=1,SUMIFS(69:69,$1:$1,"&gt;="&amp;1,$1:$1,"&lt;="&amp;INT(-$N91/30))+(-$N91/30-INT(-$N91/30))*SUMIFS(69:69,$1:$1,INT(-$N91/30)+1),0)+(-$N91/30-INT(-$N91/30))*SUMIFS(69:69,$1:$1,GE$1+INT(-$N91/30)+1)+(INT(-$N91/30)+1--$N91/30)*SUMIFS(69:69,$1:$1,GE$1+INT(-$N91/30))))</f>
        <v>0</v>
      </c>
      <c r="GF91" s="40">
        <f>IF(GF$7="",0,IF(GF$1=MAX($1:$1),$R69-SUM($T91:GE91),IF(GF$1=1,SUMIFS(69:69,$1:$1,"&gt;="&amp;1,$1:$1,"&lt;="&amp;INT(-$N91/30))+(-$N91/30-INT(-$N91/30))*SUMIFS(69:69,$1:$1,INT(-$N91/30)+1),0)+(-$N91/30-INT(-$N91/30))*SUMIFS(69:69,$1:$1,GF$1+INT(-$N91/30)+1)+(INT(-$N91/30)+1--$N91/30)*SUMIFS(69:69,$1:$1,GF$1+INT(-$N91/30))))</f>
        <v>0</v>
      </c>
      <c r="GG91" s="40">
        <f>IF(GG$7="",0,IF(GG$1=MAX($1:$1),$R69-SUM($T91:GF91),IF(GG$1=1,SUMIFS(69:69,$1:$1,"&gt;="&amp;1,$1:$1,"&lt;="&amp;INT(-$N91/30))+(-$N91/30-INT(-$N91/30))*SUMIFS(69:69,$1:$1,INT(-$N91/30)+1),0)+(-$N91/30-INT(-$N91/30))*SUMIFS(69:69,$1:$1,GG$1+INT(-$N91/30)+1)+(INT(-$N91/30)+1--$N91/30)*SUMIFS(69:69,$1:$1,GG$1+INT(-$N91/30))))</f>
        <v>0</v>
      </c>
      <c r="GH91" s="40">
        <f>IF(GH$7="",0,IF(GH$1=MAX($1:$1),$R69-SUM($T91:GG91),IF(GH$1=1,SUMIFS(69:69,$1:$1,"&gt;="&amp;1,$1:$1,"&lt;="&amp;INT(-$N91/30))+(-$N91/30-INT(-$N91/30))*SUMIFS(69:69,$1:$1,INT(-$N91/30)+1),0)+(-$N91/30-INT(-$N91/30))*SUMIFS(69:69,$1:$1,GH$1+INT(-$N91/30)+1)+(INT(-$N91/30)+1--$N91/30)*SUMIFS(69:69,$1:$1,GH$1+INT(-$N91/30))))</f>
        <v>0</v>
      </c>
      <c r="GI91" s="40">
        <f>IF(GI$7="",0,IF(GI$1=MAX($1:$1),$R69-SUM($T91:GH91),IF(GI$1=1,SUMIFS(69:69,$1:$1,"&gt;="&amp;1,$1:$1,"&lt;="&amp;INT(-$N91/30))+(-$N91/30-INT(-$N91/30))*SUMIFS(69:69,$1:$1,INT(-$N91/30)+1),0)+(-$N91/30-INT(-$N91/30))*SUMIFS(69:69,$1:$1,GI$1+INT(-$N91/30)+1)+(INT(-$N91/30)+1--$N91/30)*SUMIFS(69:69,$1:$1,GI$1+INT(-$N91/30))))</f>
        <v>0</v>
      </c>
      <c r="GJ91" s="40">
        <f>IF(GJ$7="",0,IF(GJ$1=MAX($1:$1),$R69-SUM($T91:GI91),IF(GJ$1=1,SUMIFS(69:69,$1:$1,"&gt;="&amp;1,$1:$1,"&lt;="&amp;INT(-$N91/30))+(-$N91/30-INT(-$N91/30))*SUMIFS(69:69,$1:$1,INT(-$N91/30)+1),0)+(-$N91/30-INT(-$N91/30))*SUMIFS(69:69,$1:$1,GJ$1+INT(-$N91/30)+1)+(INT(-$N91/30)+1--$N91/30)*SUMIFS(69:69,$1:$1,GJ$1+INT(-$N91/30))))</f>
        <v>0</v>
      </c>
      <c r="GK91" s="40">
        <f>IF(GK$7="",0,IF(GK$1=MAX($1:$1),$R69-SUM($T91:GJ91),IF(GK$1=1,SUMIFS(69:69,$1:$1,"&gt;="&amp;1,$1:$1,"&lt;="&amp;INT(-$N91/30))+(-$N91/30-INT(-$N91/30))*SUMIFS(69:69,$1:$1,INT(-$N91/30)+1),0)+(-$N91/30-INT(-$N91/30))*SUMIFS(69:69,$1:$1,GK$1+INT(-$N91/30)+1)+(INT(-$N91/30)+1--$N91/30)*SUMIFS(69:69,$1:$1,GK$1+INT(-$N91/30))))</f>
        <v>0</v>
      </c>
      <c r="GL91" s="40">
        <f>IF(GL$7="",0,IF(GL$1=MAX($1:$1),$R69-SUM($T91:GK91),IF(GL$1=1,SUMIFS(69:69,$1:$1,"&gt;="&amp;1,$1:$1,"&lt;="&amp;INT(-$N91/30))+(-$N91/30-INT(-$N91/30))*SUMIFS(69:69,$1:$1,INT(-$N91/30)+1),0)+(-$N91/30-INT(-$N91/30))*SUMIFS(69:69,$1:$1,GL$1+INT(-$N91/30)+1)+(INT(-$N91/30)+1--$N91/30)*SUMIFS(69:69,$1:$1,GL$1+INT(-$N91/30))))</f>
        <v>0</v>
      </c>
      <c r="GM91" s="40">
        <f>IF(GM$7="",0,IF(GM$1=MAX($1:$1),$R69-SUM($T91:GL91),IF(GM$1=1,SUMIFS(69:69,$1:$1,"&gt;="&amp;1,$1:$1,"&lt;="&amp;INT(-$N91/30))+(-$N91/30-INT(-$N91/30))*SUMIFS(69:69,$1:$1,INT(-$N91/30)+1),0)+(-$N91/30-INT(-$N91/30))*SUMIFS(69:69,$1:$1,GM$1+INT(-$N91/30)+1)+(INT(-$N91/30)+1--$N91/30)*SUMIFS(69:69,$1:$1,GM$1+INT(-$N91/30))))</f>
        <v>0</v>
      </c>
      <c r="GN91" s="40">
        <f>IF(GN$7="",0,IF(GN$1=MAX($1:$1),$R69-SUM($T91:GM91),IF(GN$1=1,SUMIFS(69:69,$1:$1,"&gt;="&amp;1,$1:$1,"&lt;="&amp;INT(-$N91/30))+(-$N91/30-INT(-$N91/30))*SUMIFS(69:69,$1:$1,INT(-$N91/30)+1),0)+(-$N91/30-INT(-$N91/30))*SUMIFS(69:69,$1:$1,GN$1+INT(-$N91/30)+1)+(INT(-$N91/30)+1--$N91/30)*SUMIFS(69:69,$1:$1,GN$1+INT(-$N91/30))))</f>
        <v>0</v>
      </c>
      <c r="GO91" s="40">
        <f>IF(GO$7="",0,IF(GO$1=MAX($1:$1),$R69-SUM($T91:GN91),IF(GO$1=1,SUMIFS(69:69,$1:$1,"&gt;="&amp;1,$1:$1,"&lt;="&amp;INT(-$N91/30))+(-$N91/30-INT(-$N91/30))*SUMIFS(69:69,$1:$1,INT(-$N91/30)+1),0)+(-$N91/30-INT(-$N91/30))*SUMIFS(69:69,$1:$1,GO$1+INT(-$N91/30)+1)+(INT(-$N91/30)+1--$N91/30)*SUMIFS(69:69,$1:$1,GO$1+INT(-$N91/30))))</f>
        <v>0</v>
      </c>
      <c r="GP91" s="40">
        <f>IF(GP$7="",0,IF(GP$1=MAX($1:$1),$R69-SUM($T91:GO91),IF(GP$1=1,SUMIFS(69:69,$1:$1,"&gt;="&amp;1,$1:$1,"&lt;="&amp;INT(-$N91/30))+(-$N91/30-INT(-$N91/30))*SUMIFS(69:69,$1:$1,INT(-$N91/30)+1),0)+(-$N91/30-INT(-$N91/30))*SUMIFS(69:69,$1:$1,GP$1+INT(-$N91/30)+1)+(INT(-$N91/30)+1--$N91/30)*SUMIFS(69:69,$1:$1,GP$1+INT(-$N91/30))))</f>
        <v>0</v>
      </c>
      <c r="GQ91" s="40">
        <f>IF(GQ$7="",0,IF(GQ$1=MAX($1:$1),$R69-SUM($T91:GP91),IF(GQ$1=1,SUMIFS(69:69,$1:$1,"&gt;="&amp;1,$1:$1,"&lt;="&amp;INT(-$N91/30))+(-$N91/30-INT(-$N91/30))*SUMIFS(69:69,$1:$1,INT(-$N91/30)+1),0)+(-$N91/30-INT(-$N91/30))*SUMIFS(69:69,$1:$1,GQ$1+INT(-$N91/30)+1)+(INT(-$N91/30)+1--$N91/30)*SUMIFS(69:69,$1:$1,GQ$1+INT(-$N91/30))))</f>
        <v>0</v>
      </c>
      <c r="GR91" s="40">
        <f>IF(GR$7="",0,IF(GR$1=MAX($1:$1),$R69-SUM($T91:GQ91),IF(GR$1=1,SUMIFS(69:69,$1:$1,"&gt;="&amp;1,$1:$1,"&lt;="&amp;INT(-$N91/30))+(-$N91/30-INT(-$N91/30))*SUMIFS(69:69,$1:$1,INT(-$N91/30)+1),0)+(-$N91/30-INT(-$N91/30))*SUMIFS(69:69,$1:$1,GR$1+INT(-$N91/30)+1)+(INT(-$N91/30)+1--$N91/30)*SUMIFS(69:69,$1:$1,GR$1+INT(-$N91/30))))</f>
        <v>0</v>
      </c>
      <c r="GS91" s="40">
        <f>IF(GS$7="",0,IF(GS$1=MAX($1:$1),$R69-SUM($T91:GR91),IF(GS$1=1,SUMIFS(69:69,$1:$1,"&gt;="&amp;1,$1:$1,"&lt;="&amp;INT(-$N91/30))+(-$N91/30-INT(-$N91/30))*SUMIFS(69:69,$1:$1,INT(-$N91/30)+1),0)+(-$N91/30-INT(-$N91/30))*SUMIFS(69:69,$1:$1,GS$1+INT(-$N91/30)+1)+(INT(-$N91/30)+1--$N91/30)*SUMIFS(69:69,$1:$1,GS$1+INT(-$N91/30))))</f>
        <v>0</v>
      </c>
      <c r="GT91" s="40">
        <f>IF(GT$7="",0,IF(GT$1=MAX($1:$1),$R69-SUM($T91:GS91),IF(GT$1=1,SUMIFS(69:69,$1:$1,"&gt;="&amp;1,$1:$1,"&lt;="&amp;INT(-$N91/30))+(-$N91/30-INT(-$N91/30))*SUMIFS(69:69,$1:$1,INT(-$N91/30)+1),0)+(-$N91/30-INT(-$N91/30))*SUMIFS(69:69,$1:$1,GT$1+INT(-$N91/30)+1)+(INT(-$N91/30)+1--$N91/30)*SUMIFS(69:69,$1:$1,GT$1+INT(-$N91/30))))</f>
        <v>0</v>
      </c>
      <c r="GU91" s="40">
        <f>IF(GU$7="",0,IF(GU$1=MAX($1:$1),$R69-SUM($T91:GT91),IF(GU$1=1,SUMIFS(69:69,$1:$1,"&gt;="&amp;1,$1:$1,"&lt;="&amp;INT(-$N91/30))+(-$N91/30-INT(-$N91/30))*SUMIFS(69:69,$1:$1,INT(-$N91/30)+1),0)+(-$N91/30-INT(-$N91/30))*SUMIFS(69:69,$1:$1,GU$1+INT(-$N91/30)+1)+(INT(-$N91/30)+1--$N91/30)*SUMIFS(69:69,$1:$1,GU$1+INT(-$N91/30))))</f>
        <v>0</v>
      </c>
      <c r="GV91" s="40">
        <f>IF(GV$7="",0,IF(GV$1=MAX($1:$1),$R69-SUM($T91:GU91),IF(GV$1=1,SUMIFS(69:69,$1:$1,"&gt;="&amp;1,$1:$1,"&lt;="&amp;INT(-$N91/30))+(-$N91/30-INT(-$N91/30))*SUMIFS(69:69,$1:$1,INT(-$N91/30)+1),0)+(-$N91/30-INT(-$N91/30))*SUMIFS(69:69,$1:$1,GV$1+INT(-$N91/30)+1)+(INT(-$N91/30)+1--$N91/30)*SUMIFS(69:69,$1:$1,GV$1+INT(-$N91/30))))</f>
        <v>0</v>
      </c>
      <c r="GW91" s="40">
        <f>IF(GW$7="",0,IF(GW$1=MAX($1:$1),$R69-SUM($T91:GV91),IF(GW$1=1,SUMIFS(69:69,$1:$1,"&gt;="&amp;1,$1:$1,"&lt;="&amp;INT(-$N91/30))+(-$N91/30-INT(-$N91/30))*SUMIFS(69:69,$1:$1,INT(-$N91/30)+1),0)+(-$N91/30-INT(-$N91/30))*SUMIFS(69:69,$1:$1,GW$1+INT(-$N91/30)+1)+(INT(-$N91/30)+1--$N91/30)*SUMIFS(69:69,$1:$1,GW$1+INT(-$N91/30))))</f>
        <v>0</v>
      </c>
      <c r="GX91" s="40">
        <f>IF(GX$7="",0,IF(GX$1=MAX($1:$1),$R69-SUM($T91:GW91),IF(GX$1=1,SUMIFS(69:69,$1:$1,"&gt;="&amp;1,$1:$1,"&lt;="&amp;INT(-$N91/30))+(-$N91/30-INT(-$N91/30))*SUMIFS(69:69,$1:$1,INT(-$N91/30)+1),0)+(-$N91/30-INT(-$N91/30))*SUMIFS(69:69,$1:$1,GX$1+INT(-$N91/30)+1)+(INT(-$N91/30)+1--$N91/30)*SUMIFS(69:69,$1:$1,GX$1+INT(-$N91/30))))</f>
        <v>0</v>
      </c>
      <c r="GY91" s="40">
        <f>IF(GY$7="",0,IF(GY$1=MAX($1:$1),$R69-SUM($T91:GX91),IF(GY$1=1,SUMIFS(69:69,$1:$1,"&gt;="&amp;1,$1:$1,"&lt;="&amp;INT(-$N91/30))+(-$N91/30-INT(-$N91/30))*SUMIFS(69:69,$1:$1,INT(-$N91/30)+1),0)+(-$N91/30-INT(-$N91/30))*SUMIFS(69:69,$1:$1,GY$1+INT(-$N91/30)+1)+(INT(-$N91/30)+1--$N91/30)*SUMIFS(69:69,$1:$1,GY$1+INT(-$N91/30))))</f>
        <v>0</v>
      </c>
      <c r="GZ91" s="40">
        <f>IF(GZ$7="",0,IF(GZ$1=MAX($1:$1),$R69-SUM($T91:GY91),IF(GZ$1=1,SUMIFS(69:69,$1:$1,"&gt;="&amp;1,$1:$1,"&lt;="&amp;INT(-$N91/30))+(-$N91/30-INT(-$N91/30))*SUMIFS(69:69,$1:$1,INT(-$N91/30)+1),0)+(-$N91/30-INT(-$N91/30))*SUMIFS(69:69,$1:$1,GZ$1+INT(-$N91/30)+1)+(INT(-$N91/30)+1--$N91/30)*SUMIFS(69:69,$1:$1,GZ$1+INT(-$N91/30))))</f>
        <v>0</v>
      </c>
      <c r="HA91" s="40">
        <f>IF(HA$7="",0,IF(HA$1=MAX($1:$1),$R69-SUM($T91:GZ91),IF(HA$1=1,SUMIFS(69:69,$1:$1,"&gt;="&amp;1,$1:$1,"&lt;="&amp;INT(-$N91/30))+(-$N91/30-INT(-$N91/30))*SUMIFS(69:69,$1:$1,INT(-$N91/30)+1),0)+(-$N91/30-INT(-$N91/30))*SUMIFS(69:69,$1:$1,HA$1+INT(-$N91/30)+1)+(INT(-$N91/30)+1--$N91/30)*SUMIFS(69:69,$1:$1,HA$1+INT(-$N91/30))))</f>
        <v>0</v>
      </c>
      <c r="HB91" s="40">
        <f>IF(HB$7="",0,IF(HB$1=MAX($1:$1),$R69-SUM($T91:HA91),IF(HB$1=1,SUMIFS(69:69,$1:$1,"&gt;="&amp;1,$1:$1,"&lt;="&amp;INT(-$N91/30))+(-$N91/30-INT(-$N91/30))*SUMIFS(69:69,$1:$1,INT(-$N91/30)+1),0)+(-$N91/30-INT(-$N91/30))*SUMIFS(69:69,$1:$1,HB$1+INT(-$N91/30)+1)+(INT(-$N91/30)+1--$N91/30)*SUMIFS(69:69,$1:$1,HB$1+INT(-$N91/30))))</f>
        <v>0</v>
      </c>
      <c r="HC91" s="40">
        <f>IF(HC$7="",0,IF(HC$1=MAX($1:$1),$R69-SUM($T91:HB91),IF(HC$1=1,SUMIFS(69:69,$1:$1,"&gt;="&amp;1,$1:$1,"&lt;="&amp;INT(-$N91/30))+(-$N91/30-INT(-$N91/30))*SUMIFS(69:69,$1:$1,INT(-$N91/30)+1),0)+(-$N91/30-INT(-$N91/30))*SUMIFS(69:69,$1:$1,HC$1+INT(-$N91/30)+1)+(INT(-$N91/30)+1--$N91/30)*SUMIFS(69:69,$1:$1,HC$1+INT(-$N91/30))))</f>
        <v>0</v>
      </c>
      <c r="HD91" s="40">
        <f>IF(HD$7="",0,IF(HD$1=MAX($1:$1),$R69-SUM($T91:HC91),IF(HD$1=1,SUMIFS(69:69,$1:$1,"&gt;="&amp;1,$1:$1,"&lt;="&amp;INT(-$N91/30))+(-$N91/30-INT(-$N91/30))*SUMIFS(69:69,$1:$1,INT(-$N91/30)+1),0)+(-$N91/30-INT(-$N91/30))*SUMIFS(69:69,$1:$1,HD$1+INT(-$N91/30)+1)+(INT(-$N91/30)+1--$N91/30)*SUMIFS(69:69,$1:$1,HD$1+INT(-$N91/30))))</f>
        <v>0</v>
      </c>
      <c r="HE91" s="40">
        <f>IF(HE$7="",0,IF(HE$1=MAX($1:$1),$R69-SUM($T91:HD91),IF(HE$1=1,SUMIFS(69:69,$1:$1,"&gt;="&amp;1,$1:$1,"&lt;="&amp;INT(-$N91/30))+(-$N91/30-INT(-$N91/30))*SUMIFS(69:69,$1:$1,INT(-$N91/30)+1),0)+(-$N91/30-INT(-$N91/30))*SUMIFS(69:69,$1:$1,HE$1+INT(-$N91/30)+1)+(INT(-$N91/30)+1--$N91/30)*SUMIFS(69:69,$1:$1,HE$1+INT(-$N91/30))))</f>
        <v>0</v>
      </c>
      <c r="HF91" s="40">
        <f>IF(HF$7="",0,IF(HF$1=MAX($1:$1),$R69-SUM($T91:HE91),IF(HF$1=1,SUMIFS(69:69,$1:$1,"&gt;="&amp;1,$1:$1,"&lt;="&amp;INT(-$N91/30))+(-$N91/30-INT(-$N91/30))*SUMIFS(69:69,$1:$1,INT(-$N91/30)+1),0)+(-$N91/30-INT(-$N91/30))*SUMIFS(69:69,$1:$1,HF$1+INT(-$N91/30)+1)+(INT(-$N91/30)+1--$N91/30)*SUMIFS(69:69,$1:$1,HF$1+INT(-$N91/30))))</f>
        <v>0</v>
      </c>
      <c r="HG91" s="40">
        <f>IF(HG$7="",0,IF(HG$1=MAX($1:$1),$R69-SUM($T91:HF91),IF(HG$1=1,SUMIFS(69:69,$1:$1,"&gt;="&amp;1,$1:$1,"&lt;="&amp;INT(-$N91/30))+(-$N91/30-INT(-$N91/30))*SUMIFS(69:69,$1:$1,INT(-$N91/30)+1),0)+(-$N91/30-INT(-$N91/30))*SUMIFS(69:69,$1:$1,HG$1+INT(-$N91/30)+1)+(INT(-$N91/30)+1--$N91/30)*SUMIFS(69:69,$1:$1,HG$1+INT(-$N91/30))))</f>
        <v>0</v>
      </c>
      <c r="HH91" s="40">
        <f>IF(HH$7="",0,IF(HH$1=MAX($1:$1),$R69-SUM($T91:HG91),IF(HH$1=1,SUMIFS(69:69,$1:$1,"&gt;="&amp;1,$1:$1,"&lt;="&amp;INT(-$N91/30))+(-$N91/30-INT(-$N91/30))*SUMIFS(69:69,$1:$1,INT(-$N91/30)+1),0)+(-$N91/30-INT(-$N91/30))*SUMIFS(69:69,$1:$1,HH$1+INT(-$N91/30)+1)+(INT(-$N91/30)+1--$N91/30)*SUMIFS(69:69,$1:$1,HH$1+INT(-$N91/30))))</f>
        <v>0</v>
      </c>
      <c r="HI91" s="40">
        <f>IF(HI$7="",0,IF(HI$1=MAX($1:$1),$R69-SUM($T91:HH91),IF(HI$1=1,SUMIFS(69:69,$1:$1,"&gt;="&amp;1,$1:$1,"&lt;="&amp;INT(-$N91/30))+(-$N91/30-INT(-$N91/30))*SUMIFS(69:69,$1:$1,INT(-$N91/30)+1),0)+(-$N91/30-INT(-$N91/30))*SUMIFS(69:69,$1:$1,HI$1+INT(-$N91/30)+1)+(INT(-$N91/30)+1--$N91/30)*SUMIFS(69:69,$1:$1,HI$1+INT(-$N91/30))))</f>
        <v>0</v>
      </c>
      <c r="HJ91" s="40">
        <f>IF(HJ$7="",0,IF(HJ$1=MAX($1:$1),$R69-SUM($T91:HI91),IF(HJ$1=1,SUMIFS(69:69,$1:$1,"&gt;="&amp;1,$1:$1,"&lt;="&amp;INT(-$N91/30))+(-$N91/30-INT(-$N91/30))*SUMIFS(69:69,$1:$1,INT(-$N91/30)+1),0)+(-$N91/30-INT(-$N91/30))*SUMIFS(69:69,$1:$1,HJ$1+INT(-$N91/30)+1)+(INT(-$N91/30)+1--$N91/30)*SUMIFS(69:69,$1:$1,HJ$1+INT(-$N91/30))))</f>
        <v>0</v>
      </c>
      <c r="HK91" s="40">
        <f>IF(HK$7="",0,IF(HK$1=MAX($1:$1),$R69-SUM($T91:HJ91),IF(HK$1=1,SUMIFS(69:69,$1:$1,"&gt;="&amp;1,$1:$1,"&lt;="&amp;INT(-$N91/30))+(-$N91/30-INT(-$N91/30))*SUMIFS(69:69,$1:$1,INT(-$N91/30)+1),0)+(-$N91/30-INT(-$N91/30))*SUMIFS(69:69,$1:$1,HK$1+INT(-$N91/30)+1)+(INT(-$N91/30)+1--$N91/30)*SUMIFS(69:69,$1:$1,HK$1+INT(-$N91/30))))</f>
        <v>0</v>
      </c>
      <c r="HL91" s="40">
        <f>IF(HL$7="",0,IF(HL$1=MAX($1:$1),$R69-SUM($T91:HK91),IF(HL$1=1,SUMIFS(69:69,$1:$1,"&gt;="&amp;1,$1:$1,"&lt;="&amp;INT(-$N91/30))+(-$N91/30-INT(-$N91/30))*SUMIFS(69:69,$1:$1,INT(-$N91/30)+1),0)+(-$N91/30-INT(-$N91/30))*SUMIFS(69:69,$1:$1,HL$1+INT(-$N91/30)+1)+(INT(-$N91/30)+1--$N91/30)*SUMIFS(69:69,$1:$1,HL$1+INT(-$N91/30))))</f>
        <v>0</v>
      </c>
      <c r="HM91" s="40">
        <f>IF(HM$7="",0,IF(HM$1=MAX($1:$1),$R69-SUM($T91:HL91),IF(HM$1=1,SUMIFS(69:69,$1:$1,"&gt;="&amp;1,$1:$1,"&lt;="&amp;INT(-$N91/30))+(-$N91/30-INT(-$N91/30))*SUMIFS(69:69,$1:$1,INT(-$N91/30)+1),0)+(-$N91/30-INT(-$N91/30))*SUMIFS(69:69,$1:$1,HM$1+INT(-$N91/30)+1)+(INT(-$N91/30)+1--$N91/30)*SUMIFS(69:69,$1:$1,HM$1+INT(-$N91/30))))</f>
        <v>0</v>
      </c>
      <c r="HN91" s="40">
        <f>IF(HN$7="",0,IF(HN$1=MAX($1:$1),$R69-SUM($T91:HM91),IF(HN$1=1,SUMIFS(69:69,$1:$1,"&gt;="&amp;1,$1:$1,"&lt;="&amp;INT(-$N91/30))+(-$N91/30-INT(-$N91/30))*SUMIFS(69:69,$1:$1,INT(-$N91/30)+1),0)+(-$N91/30-INT(-$N91/30))*SUMIFS(69:69,$1:$1,HN$1+INT(-$N91/30)+1)+(INT(-$N91/30)+1--$N91/30)*SUMIFS(69:69,$1:$1,HN$1+INT(-$N91/30))))</f>
        <v>0</v>
      </c>
      <c r="HO91" s="40">
        <f>IF(HO$7="",0,IF(HO$1=MAX($1:$1),$R69-SUM($T91:HN91),IF(HO$1=1,SUMIFS(69:69,$1:$1,"&gt;="&amp;1,$1:$1,"&lt;="&amp;INT(-$N91/30))+(-$N91/30-INT(-$N91/30))*SUMIFS(69:69,$1:$1,INT(-$N91/30)+1),0)+(-$N91/30-INT(-$N91/30))*SUMIFS(69:69,$1:$1,HO$1+INT(-$N91/30)+1)+(INT(-$N91/30)+1--$N91/30)*SUMIFS(69:69,$1:$1,HO$1+INT(-$N91/30))))</f>
        <v>0</v>
      </c>
      <c r="HP91" s="40">
        <f>IF(HP$7="",0,IF(HP$1=MAX($1:$1),$R69-SUM($T91:HO91),IF(HP$1=1,SUMIFS(69:69,$1:$1,"&gt;="&amp;1,$1:$1,"&lt;="&amp;INT(-$N91/30))+(-$N91/30-INT(-$N91/30))*SUMIFS(69:69,$1:$1,INT(-$N91/30)+1),0)+(-$N91/30-INT(-$N91/30))*SUMIFS(69:69,$1:$1,HP$1+INT(-$N91/30)+1)+(INT(-$N91/30)+1--$N91/30)*SUMIFS(69:69,$1:$1,HP$1+INT(-$N91/30))))</f>
        <v>0</v>
      </c>
      <c r="HQ91" s="40">
        <f>IF(HQ$7="",0,IF(HQ$1=MAX($1:$1),$R69-SUM($T91:HP91),IF(HQ$1=1,SUMIFS(69:69,$1:$1,"&gt;="&amp;1,$1:$1,"&lt;="&amp;INT(-$N91/30))+(-$N91/30-INT(-$N91/30))*SUMIFS(69:69,$1:$1,INT(-$N91/30)+1),0)+(-$N91/30-INT(-$N91/30))*SUMIFS(69:69,$1:$1,HQ$1+INT(-$N91/30)+1)+(INT(-$N91/30)+1--$N91/30)*SUMIFS(69:69,$1:$1,HQ$1+INT(-$N91/30))))</f>
        <v>0</v>
      </c>
      <c r="HR91" s="40">
        <f>IF(HR$7="",0,IF(HR$1=MAX($1:$1),$R69-SUM($T91:HQ91),IF(HR$1=1,SUMIFS(69:69,$1:$1,"&gt;="&amp;1,$1:$1,"&lt;="&amp;INT(-$N91/30))+(-$N91/30-INT(-$N91/30))*SUMIFS(69:69,$1:$1,INT(-$N91/30)+1),0)+(-$N91/30-INT(-$N91/30))*SUMIFS(69:69,$1:$1,HR$1+INT(-$N91/30)+1)+(INT(-$N91/30)+1--$N91/30)*SUMIFS(69:69,$1:$1,HR$1+INT(-$N91/30))))</f>
        <v>0</v>
      </c>
      <c r="HS91" s="40">
        <f>IF(HS$7="",0,IF(HS$1=MAX($1:$1),$R69-SUM($T91:HR91),IF(HS$1=1,SUMIFS(69:69,$1:$1,"&gt;="&amp;1,$1:$1,"&lt;="&amp;INT(-$N91/30))+(-$N91/30-INT(-$N91/30))*SUMIFS(69:69,$1:$1,INT(-$N91/30)+1),0)+(-$N91/30-INT(-$N91/30))*SUMIFS(69:69,$1:$1,HS$1+INT(-$N91/30)+1)+(INT(-$N91/30)+1--$N91/30)*SUMIFS(69:69,$1:$1,HS$1+INT(-$N91/30))))</f>
        <v>0</v>
      </c>
      <c r="HT91" s="40">
        <f>IF(HT$7="",0,IF(HT$1=MAX($1:$1),$R69-SUM($T91:HS91),IF(HT$1=1,SUMIFS(69:69,$1:$1,"&gt;="&amp;1,$1:$1,"&lt;="&amp;INT(-$N91/30))+(-$N91/30-INT(-$N91/30))*SUMIFS(69:69,$1:$1,INT(-$N91/30)+1),0)+(-$N91/30-INT(-$N91/30))*SUMIFS(69:69,$1:$1,HT$1+INT(-$N91/30)+1)+(INT(-$N91/30)+1--$N91/30)*SUMIFS(69:69,$1:$1,HT$1+INT(-$N91/30))))</f>
        <v>0</v>
      </c>
      <c r="HU91" s="40">
        <f>IF(HU$7="",0,IF(HU$1=MAX($1:$1),$R69-SUM($T91:HT91),IF(HU$1=1,SUMIFS(69:69,$1:$1,"&gt;="&amp;1,$1:$1,"&lt;="&amp;INT(-$N91/30))+(-$N91/30-INT(-$N91/30))*SUMIFS(69:69,$1:$1,INT(-$N91/30)+1),0)+(-$N91/30-INT(-$N91/30))*SUMIFS(69:69,$1:$1,HU$1+INT(-$N91/30)+1)+(INT(-$N91/30)+1--$N91/30)*SUMIFS(69:69,$1:$1,HU$1+INT(-$N91/30))))</f>
        <v>0</v>
      </c>
      <c r="HV91" s="40">
        <f>IF(HV$7="",0,IF(HV$1=MAX($1:$1),$R69-SUM($T91:HU91),IF(HV$1=1,SUMIFS(69:69,$1:$1,"&gt;="&amp;1,$1:$1,"&lt;="&amp;INT(-$N91/30))+(-$N91/30-INT(-$N91/30))*SUMIFS(69:69,$1:$1,INT(-$N91/30)+1),0)+(-$N91/30-INT(-$N91/30))*SUMIFS(69:69,$1:$1,HV$1+INT(-$N91/30)+1)+(INT(-$N91/30)+1--$N91/30)*SUMIFS(69:69,$1:$1,HV$1+INT(-$N91/30))))</f>
        <v>0</v>
      </c>
      <c r="HW91" s="40">
        <f>IF(HW$7="",0,IF(HW$1=MAX($1:$1),$R69-SUM($T91:HV91),IF(HW$1=1,SUMIFS(69:69,$1:$1,"&gt;="&amp;1,$1:$1,"&lt;="&amp;INT(-$N91/30))+(-$N91/30-INT(-$N91/30))*SUMIFS(69:69,$1:$1,INT(-$N91/30)+1),0)+(-$N91/30-INT(-$N91/30))*SUMIFS(69:69,$1:$1,HW$1+INT(-$N91/30)+1)+(INT(-$N91/30)+1--$N91/30)*SUMIFS(69:69,$1:$1,HW$1+INT(-$N91/30))))</f>
        <v>0</v>
      </c>
      <c r="HX91" s="40">
        <f>IF(HX$7="",0,IF(HX$1=MAX($1:$1),$R69-SUM($T91:HW91),IF(HX$1=1,SUMIFS(69:69,$1:$1,"&gt;="&amp;1,$1:$1,"&lt;="&amp;INT(-$N91/30))+(-$N91/30-INT(-$N91/30))*SUMIFS(69:69,$1:$1,INT(-$N91/30)+1),0)+(-$N91/30-INT(-$N91/30))*SUMIFS(69:69,$1:$1,HX$1+INT(-$N91/30)+1)+(INT(-$N91/30)+1--$N91/30)*SUMIFS(69:69,$1:$1,HX$1+INT(-$N91/30))))</f>
        <v>0</v>
      </c>
      <c r="HY91" s="40">
        <f>IF(HY$7="",0,IF(HY$1=MAX($1:$1),$R69-SUM($T91:HX91),IF(HY$1=1,SUMIFS(69:69,$1:$1,"&gt;="&amp;1,$1:$1,"&lt;="&amp;INT(-$N91/30))+(-$N91/30-INT(-$N91/30))*SUMIFS(69:69,$1:$1,INT(-$N91/30)+1),0)+(-$N91/30-INT(-$N91/30))*SUMIFS(69:69,$1:$1,HY$1+INT(-$N91/30)+1)+(INT(-$N91/30)+1--$N91/30)*SUMIFS(69:69,$1:$1,HY$1+INT(-$N91/30))))</f>
        <v>0</v>
      </c>
      <c r="HZ91" s="40">
        <f>IF(HZ$7="",0,IF(HZ$1=MAX($1:$1),$R69-SUM($T91:HY91),IF(HZ$1=1,SUMIFS(69:69,$1:$1,"&gt;="&amp;1,$1:$1,"&lt;="&amp;INT(-$N91/30))+(-$N91/30-INT(-$N91/30))*SUMIFS(69:69,$1:$1,INT(-$N91/30)+1),0)+(-$N91/30-INT(-$N91/30))*SUMIFS(69:69,$1:$1,HZ$1+INT(-$N91/30)+1)+(INT(-$N91/30)+1--$N91/30)*SUMIFS(69:69,$1:$1,HZ$1+INT(-$N91/30))))</f>
        <v>0</v>
      </c>
      <c r="IA91" s="40">
        <f>IF(IA$7="",0,IF(IA$1=MAX($1:$1),$R69-SUM($T91:HZ91),IF(IA$1=1,SUMIFS(69:69,$1:$1,"&gt;="&amp;1,$1:$1,"&lt;="&amp;INT(-$N91/30))+(-$N91/30-INT(-$N91/30))*SUMIFS(69:69,$1:$1,INT(-$N91/30)+1),0)+(-$N91/30-INT(-$N91/30))*SUMIFS(69:69,$1:$1,IA$1+INT(-$N91/30)+1)+(INT(-$N91/30)+1--$N91/30)*SUMIFS(69:69,$1:$1,IA$1+INT(-$N91/30))))</f>
        <v>0</v>
      </c>
      <c r="IB91" s="40">
        <f>IF(IB$7="",0,IF(IB$1=MAX($1:$1),$R69-SUM($T91:IA91),IF(IB$1=1,SUMIFS(69:69,$1:$1,"&gt;="&amp;1,$1:$1,"&lt;="&amp;INT(-$N91/30))+(-$N91/30-INT(-$N91/30))*SUMIFS(69:69,$1:$1,INT(-$N91/30)+1),0)+(-$N91/30-INT(-$N91/30))*SUMIFS(69:69,$1:$1,IB$1+INT(-$N91/30)+1)+(INT(-$N91/30)+1--$N91/30)*SUMIFS(69:69,$1:$1,IB$1+INT(-$N91/30))))</f>
        <v>0</v>
      </c>
      <c r="IC91" s="40">
        <f>IF(IC$7="",0,IF(IC$1=MAX($1:$1),$R69-SUM($T91:IB91),IF(IC$1=1,SUMIFS(69:69,$1:$1,"&gt;="&amp;1,$1:$1,"&lt;="&amp;INT(-$N91/30))+(-$N91/30-INT(-$N91/30))*SUMIFS(69:69,$1:$1,INT(-$N91/30)+1),0)+(-$N91/30-INT(-$N91/30))*SUMIFS(69:69,$1:$1,IC$1+INT(-$N91/30)+1)+(INT(-$N91/30)+1--$N91/30)*SUMIFS(69:69,$1:$1,IC$1+INT(-$N91/30))))</f>
        <v>0</v>
      </c>
      <c r="ID91" s="40">
        <f>IF(ID$7="",0,IF(ID$1=MAX($1:$1),$R69-SUM($T91:IC91),IF(ID$1=1,SUMIFS(69:69,$1:$1,"&gt;="&amp;1,$1:$1,"&lt;="&amp;INT(-$N91/30))+(-$N91/30-INT(-$N91/30))*SUMIFS(69:69,$1:$1,INT(-$N91/30)+1),0)+(-$N91/30-INT(-$N91/30))*SUMIFS(69:69,$1:$1,ID$1+INT(-$N91/30)+1)+(INT(-$N91/30)+1--$N91/30)*SUMIFS(69:69,$1:$1,ID$1+INT(-$N91/30))))</f>
        <v>0</v>
      </c>
      <c r="IE91" s="40">
        <f>IF(IE$7="",0,IF(IE$1=MAX($1:$1),$R69-SUM($T91:ID91),IF(IE$1=1,SUMIFS(69:69,$1:$1,"&gt;="&amp;1,$1:$1,"&lt;="&amp;INT(-$N91/30))+(-$N91/30-INT(-$N91/30))*SUMIFS(69:69,$1:$1,INT(-$N91/30)+1),0)+(-$N91/30-INT(-$N91/30))*SUMIFS(69:69,$1:$1,IE$1+INT(-$N91/30)+1)+(INT(-$N91/30)+1--$N91/30)*SUMIFS(69:69,$1:$1,IE$1+INT(-$N91/30))))</f>
        <v>0</v>
      </c>
      <c r="IF91" s="40">
        <f>IF(IF$7="",0,IF(IF$1=MAX($1:$1),$R69-SUM($T91:IE91),IF(IF$1=1,SUMIFS(69:69,$1:$1,"&gt;="&amp;1,$1:$1,"&lt;="&amp;INT(-$N91/30))+(-$N91/30-INT(-$N91/30))*SUMIFS(69:69,$1:$1,INT(-$N91/30)+1),0)+(-$N91/30-INT(-$N91/30))*SUMIFS(69:69,$1:$1,IF$1+INT(-$N91/30)+1)+(INT(-$N91/30)+1--$N91/30)*SUMIFS(69:69,$1:$1,IF$1+INT(-$N91/30))))</f>
        <v>0</v>
      </c>
      <c r="IG91" s="40">
        <f>IF(IG$7="",0,IF(IG$1=MAX($1:$1),$R69-SUM($T91:IF91),IF(IG$1=1,SUMIFS(69:69,$1:$1,"&gt;="&amp;1,$1:$1,"&lt;="&amp;INT(-$N91/30))+(-$N91/30-INT(-$N91/30))*SUMIFS(69:69,$1:$1,INT(-$N91/30)+1),0)+(-$N91/30-INT(-$N91/30))*SUMIFS(69:69,$1:$1,IG$1+INT(-$N91/30)+1)+(INT(-$N91/30)+1--$N91/30)*SUMIFS(69:69,$1:$1,IG$1+INT(-$N91/30))))</f>
        <v>0</v>
      </c>
      <c r="IH91" s="40">
        <f>IF(IH$7="",0,IF(IH$1=MAX($1:$1),$R69-SUM($T91:IG91),IF(IH$1=1,SUMIFS(69:69,$1:$1,"&gt;="&amp;1,$1:$1,"&lt;="&amp;INT(-$N91/30))+(-$N91/30-INT(-$N91/30))*SUMIFS(69:69,$1:$1,INT(-$N91/30)+1),0)+(-$N91/30-INT(-$N91/30))*SUMIFS(69:69,$1:$1,IH$1+INT(-$N91/30)+1)+(INT(-$N91/30)+1--$N91/30)*SUMIFS(69:69,$1:$1,IH$1+INT(-$N91/30))))</f>
        <v>0</v>
      </c>
      <c r="II91" s="40">
        <f>IF(II$7="",0,IF(II$1=MAX($1:$1),$R69-SUM($T91:IH91),IF(II$1=1,SUMIFS(69:69,$1:$1,"&gt;="&amp;1,$1:$1,"&lt;="&amp;INT(-$N91/30))+(-$N91/30-INT(-$N91/30))*SUMIFS(69:69,$1:$1,INT(-$N91/30)+1),0)+(-$N91/30-INT(-$N91/30))*SUMIFS(69:69,$1:$1,II$1+INT(-$N91/30)+1)+(INT(-$N91/30)+1--$N91/30)*SUMIFS(69:69,$1:$1,II$1+INT(-$N91/30))))</f>
        <v>0</v>
      </c>
      <c r="IJ91" s="40">
        <f>IF(IJ$7="",0,IF(IJ$1=MAX($1:$1),$R69-SUM($T91:II91),IF(IJ$1=1,SUMIFS(69:69,$1:$1,"&gt;="&amp;1,$1:$1,"&lt;="&amp;INT(-$N91/30))+(-$N91/30-INT(-$N91/30))*SUMIFS(69:69,$1:$1,INT(-$N91/30)+1),0)+(-$N91/30-INT(-$N91/30))*SUMIFS(69:69,$1:$1,IJ$1+INT(-$N91/30)+1)+(INT(-$N91/30)+1--$N91/30)*SUMIFS(69:69,$1:$1,IJ$1+INT(-$N91/30))))</f>
        <v>0</v>
      </c>
      <c r="IK91" s="40">
        <f>IF(IK$7="",0,IF(IK$1=MAX($1:$1),$R69-SUM($T91:IJ91),IF(IK$1=1,SUMIFS(69:69,$1:$1,"&gt;="&amp;1,$1:$1,"&lt;="&amp;INT(-$N91/30))+(-$N91/30-INT(-$N91/30))*SUMIFS(69:69,$1:$1,INT(-$N91/30)+1),0)+(-$N91/30-INT(-$N91/30))*SUMIFS(69:69,$1:$1,IK$1+INT(-$N91/30)+1)+(INT(-$N91/30)+1--$N91/30)*SUMIFS(69:69,$1:$1,IK$1+INT(-$N91/30))))</f>
        <v>0</v>
      </c>
      <c r="IL91" s="40">
        <f>IF(IL$7="",0,IF(IL$1=MAX($1:$1),$R69-SUM($T91:IK91),IF(IL$1=1,SUMIFS(69:69,$1:$1,"&gt;="&amp;1,$1:$1,"&lt;="&amp;INT(-$N91/30))+(-$N91/30-INT(-$N91/30))*SUMIFS(69:69,$1:$1,INT(-$N91/30)+1),0)+(-$N91/30-INT(-$N91/30))*SUMIFS(69:69,$1:$1,IL$1+INT(-$N91/30)+1)+(INT(-$N91/30)+1--$N91/30)*SUMIFS(69:69,$1:$1,IL$1+INT(-$N91/30))))</f>
        <v>0</v>
      </c>
      <c r="IM91" s="40">
        <f>IF(IM$7="",0,IF(IM$1=MAX($1:$1),$R69-SUM($T91:IL91),IF(IM$1=1,SUMIFS(69:69,$1:$1,"&gt;="&amp;1,$1:$1,"&lt;="&amp;INT(-$N91/30))+(-$N91/30-INT(-$N91/30))*SUMIFS(69:69,$1:$1,INT(-$N91/30)+1),0)+(-$N91/30-INT(-$N91/30))*SUMIFS(69:69,$1:$1,IM$1+INT(-$N91/30)+1)+(INT(-$N91/30)+1--$N91/30)*SUMIFS(69:69,$1:$1,IM$1+INT(-$N91/30))))</f>
        <v>0</v>
      </c>
      <c r="IN91" s="40">
        <f>IF(IN$7="",0,IF(IN$1=MAX($1:$1),$R69-SUM($T91:IM91),IF(IN$1=1,SUMIFS(69:69,$1:$1,"&gt;="&amp;1,$1:$1,"&lt;="&amp;INT(-$N91/30))+(-$N91/30-INT(-$N91/30))*SUMIFS(69:69,$1:$1,INT(-$N91/30)+1),0)+(-$N91/30-INT(-$N91/30))*SUMIFS(69:69,$1:$1,IN$1+INT(-$N91/30)+1)+(INT(-$N91/30)+1--$N91/30)*SUMIFS(69:69,$1:$1,IN$1+INT(-$N91/30))))</f>
        <v>0</v>
      </c>
      <c r="IO91" s="40">
        <f>IF(IO$7="",0,IF(IO$1=MAX($1:$1),$R69-SUM($T91:IN91),IF(IO$1=1,SUMIFS(69:69,$1:$1,"&gt;="&amp;1,$1:$1,"&lt;="&amp;INT(-$N91/30))+(-$N91/30-INT(-$N91/30))*SUMIFS(69:69,$1:$1,INT(-$N91/30)+1),0)+(-$N91/30-INT(-$N91/30))*SUMIFS(69:69,$1:$1,IO$1+INT(-$N91/30)+1)+(INT(-$N91/30)+1--$N91/30)*SUMIFS(69:69,$1:$1,IO$1+INT(-$N91/30))))</f>
        <v>0</v>
      </c>
      <c r="IP91" s="40">
        <f>IF(IP$7="",0,IF(IP$1=MAX($1:$1),$R69-SUM($T91:IO91),IF(IP$1=1,SUMIFS(69:69,$1:$1,"&gt;="&amp;1,$1:$1,"&lt;="&amp;INT(-$N91/30))+(-$N91/30-INT(-$N91/30))*SUMIFS(69:69,$1:$1,INT(-$N91/30)+1),0)+(-$N91/30-INT(-$N91/30))*SUMIFS(69:69,$1:$1,IP$1+INT(-$N91/30)+1)+(INT(-$N91/30)+1--$N91/30)*SUMIFS(69:69,$1:$1,IP$1+INT(-$N91/30))))</f>
        <v>0</v>
      </c>
      <c r="IQ91" s="40">
        <f>IF(IQ$7="",0,IF(IQ$1=MAX($1:$1),$R69-SUM($T91:IP91),IF(IQ$1=1,SUMIFS(69:69,$1:$1,"&gt;="&amp;1,$1:$1,"&lt;="&amp;INT(-$N91/30))+(-$N91/30-INT(-$N91/30))*SUMIFS(69:69,$1:$1,INT(-$N91/30)+1),0)+(-$N91/30-INT(-$N91/30))*SUMIFS(69:69,$1:$1,IQ$1+INT(-$N91/30)+1)+(INT(-$N91/30)+1--$N91/30)*SUMIFS(69:69,$1:$1,IQ$1+INT(-$N91/30))))</f>
        <v>0</v>
      </c>
      <c r="IR91" s="40">
        <f>IF(IR$7="",0,IF(IR$1=MAX($1:$1),$R69-SUM($T91:IQ91),IF(IR$1=1,SUMIFS(69:69,$1:$1,"&gt;="&amp;1,$1:$1,"&lt;="&amp;INT(-$N91/30))+(-$N91/30-INT(-$N91/30))*SUMIFS(69:69,$1:$1,INT(-$N91/30)+1),0)+(-$N91/30-INT(-$N91/30))*SUMIFS(69:69,$1:$1,IR$1+INT(-$N91/30)+1)+(INT(-$N91/30)+1--$N91/30)*SUMIFS(69:69,$1:$1,IR$1+INT(-$N91/30))))</f>
        <v>0</v>
      </c>
      <c r="IS91" s="40">
        <f>IF(IS$7="",0,IF(IS$1=MAX($1:$1),$R69-SUM($T91:IR91),IF(IS$1=1,SUMIFS(69:69,$1:$1,"&gt;="&amp;1,$1:$1,"&lt;="&amp;INT(-$N91/30))+(-$N91/30-INT(-$N91/30))*SUMIFS(69:69,$1:$1,INT(-$N91/30)+1),0)+(-$N91/30-INT(-$N91/30))*SUMIFS(69:69,$1:$1,IS$1+INT(-$N91/30)+1)+(INT(-$N91/30)+1--$N91/30)*SUMIFS(69:69,$1:$1,IS$1+INT(-$N91/30))))</f>
        <v>0</v>
      </c>
      <c r="IT91" s="40">
        <f>IF(IT$7="",0,IF(IT$1=MAX($1:$1),$R69-SUM($T91:IS91),IF(IT$1=1,SUMIFS(69:69,$1:$1,"&gt;="&amp;1,$1:$1,"&lt;="&amp;INT(-$N91/30))+(-$N91/30-INT(-$N91/30))*SUMIFS(69:69,$1:$1,INT(-$N91/30)+1),0)+(-$N91/30-INT(-$N91/30))*SUMIFS(69:69,$1:$1,IT$1+INT(-$N91/30)+1)+(INT(-$N91/30)+1--$N91/30)*SUMIFS(69:69,$1:$1,IT$1+INT(-$N91/30))))</f>
        <v>0</v>
      </c>
      <c r="IU91" s="40">
        <f>IF(IU$7="",0,IF(IU$1=MAX($1:$1),$R69-SUM($T91:IT91),IF(IU$1=1,SUMIFS(69:69,$1:$1,"&gt;="&amp;1,$1:$1,"&lt;="&amp;INT(-$N91/30))+(-$N91/30-INT(-$N91/30))*SUMIFS(69:69,$1:$1,INT(-$N91/30)+1),0)+(-$N91/30-INT(-$N91/30))*SUMIFS(69:69,$1:$1,IU$1+INT(-$N91/30)+1)+(INT(-$N91/30)+1--$N91/30)*SUMIFS(69:69,$1:$1,IU$1+INT(-$N91/30))))</f>
        <v>0</v>
      </c>
      <c r="IV91" s="40">
        <f>IF(IV$7="",0,IF(IV$1=MAX($1:$1),$R69-SUM($T91:IU91),IF(IV$1=1,SUMIFS(69:69,$1:$1,"&gt;="&amp;1,$1:$1,"&lt;="&amp;INT(-$N91/30))+(-$N91/30-INT(-$N91/30))*SUMIFS(69:69,$1:$1,INT(-$N91/30)+1),0)+(-$N91/30-INT(-$N91/30))*SUMIFS(69:69,$1:$1,IV$1+INT(-$N91/30)+1)+(INT(-$N91/30)+1--$N91/30)*SUMIFS(69:69,$1:$1,IV$1+INT(-$N91/30))))</f>
        <v>0</v>
      </c>
      <c r="IW91" s="40">
        <f>IF(IW$7="",0,IF(IW$1=MAX($1:$1),$R69-SUM($T91:IV91),IF(IW$1=1,SUMIFS(69:69,$1:$1,"&gt;="&amp;1,$1:$1,"&lt;="&amp;INT(-$N91/30))+(-$N91/30-INT(-$N91/30))*SUMIFS(69:69,$1:$1,INT(-$N91/30)+1),0)+(-$N91/30-INT(-$N91/30))*SUMIFS(69:69,$1:$1,IW$1+INT(-$N91/30)+1)+(INT(-$N91/30)+1--$N91/30)*SUMIFS(69:69,$1:$1,IW$1+INT(-$N91/30))))</f>
        <v>0</v>
      </c>
      <c r="IX91" s="40">
        <f>IF(IX$7="",0,IF(IX$1=MAX($1:$1),$R69-SUM($T91:IW91),IF(IX$1=1,SUMIFS(69:69,$1:$1,"&gt;="&amp;1,$1:$1,"&lt;="&amp;INT(-$N91/30))+(-$N91/30-INT(-$N91/30))*SUMIFS(69:69,$1:$1,INT(-$N91/30)+1),0)+(-$N91/30-INT(-$N91/30))*SUMIFS(69:69,$1:$1,IX$1+INT(-$N91/30)+1)+(INT(-$N91/30)+1--$N91/30)*SUMIFS(69:69,$1:$1,IX$1+INT(-$N91/30))))</f>
        <v>0</v>
      </c>
      <c r="IY91" s="40">
        <f>IF(IY$7="",0,IF(IY$1=MAX($1:$1),$R69-SUM($T91:IX91),IF(IY$1=1,SUMIFS(69:69,$1:$1,"&gt;="&amp;1,$1:$1,"&lt;="&amp;INT(-$N91/30))+(-$N91/30-INT(-$N91/30))*SUMIFS(69:69,$1:$1,INT(-$N91/30)+1),0)+(-$N91/30-INT(-$N91/30))*SUMIFS(69:69,$1:$1,IY$1+INT(-$N91/30)+1)+(INT(-$N91/30)+1--$N91/30)*SUMIFS(69:69,$1:$1,IY$1+INT(-$N91/30))))</f>
        <v>0</v>
      </c>
      <c r="IZ91" s="40">
        <f>IF(IZ$7="",0,IF(IZ$1=MAX($1:$1),$R69-SUM($T91:IY91),IF(IZ$1=1,SUMIFS(69:69,$1:$1,"&gt;="&amp;1,$1:$1,"&lt;="&amp;INT(-$N91/30))+(-$N91/30-INT(-$N91/30))*SUMIFS(69:69,$1:$1,INT(-$N91/30)+1),0)+(-$N91/30-INT(-$N91/30))*SUMIFS(69:69,$1:$1,IZ$1+INT(-$N91/30)+1)+(INT(-$N91/30)+1--$N91/30)*SUMIFS(69:69,$1:$1,IZ$1+INT(-$N91/30))))</f>
        <v>0</v>
      </c>
      <c r="JA91" s="40">
        <f>IF(JA$7="",0,IF(JA$1=MAX($1:$1),$R69-SUM($T91:IZ91),IF(JA$1=1,SUMIFS(69:69,$1:$1,"&gt;="&amp;1,$1:$1,"&lt;="&amp;INT(-$N91/30))+(-$N91/30-INT(-$N91/30))*SUMIFS(69:69,$1:$1,INT(-$N91/30)+1),0)+(-$N91/30-INT(-$N91/30))*SUMIFS(69:69,$1:$1,JA$1+INT(-$N91/30)+1)+(INT(-$N91/30)+1--$N91/30)*SUMIFS(69:69,$1:$1,JA$1+INT(-$N91/30))))</f>
        <v>0</v>
      </c>
      <c r="JB91" s="40">
        <f>IF(JB$7="",0,IF(JB$1=MAX($1:$1),$R69-SUM($T91:JA91),IF(JB$1=1,SUMIFS(69:69,$1:$1,"&gt;="&amp;1,$1:$1,"&lt;="&amp;INT(-$N91/30))+(-$N91/30-INT(-$N91/30))*SUMIFS(69:69,$1:$1,INT(-$N91/30)+1),0)+(-$N91/30-INT(-$N91/30))*SUMIFS(69:69,$1:$1,JB$1+INT(-$N91/30)+1)+(INT(-$N91/30)+1--$N91/30)*SUMIFS(69:69,$1:$1,JB$1+INT(-$N91/30))))</f>
        <v>0</v>
      </c>
      <c r="JC91" s="40">
        <f>IF(JC$7="",0,IF(JC$1=MAX($1:$1),$R69-SUM($T91:JB91),IF(JC$1=1,SUMIFS(69:69,$1:$1,"&gt;="&amp;1,$1:$1,"&lt;="&amp;INT(-$N91/30))+(-$N91/30-INT(-$N91/30))*SUMIFS(69:69,$1:$1,INT(-$N91/30)+1),0)+(-$N91/30-INT(-$N91/30))*SUMIFS(69:69,$1:$1,JC$1+INT(-$N91/30)+1)+(INT(-$N91/30)+1--$N91/30)*SUMIFS(69:69,$1:$1,JC$1+INT(-$N91/30))))</f>
        <v>0</v>
      </c>
      <c r="JD91" s="40">
        <f>IF(JD$7="",0,IF(JD$1=MAX($1:$1),$R69-SUM($T91:JC91),IF(JD$1=1,SUMIFS(69:69,$1:$1,"&gt;="&amp;1,$1:$1,"&lt;="&amp;INT(-$N91/30))+(-$N91/30-INT(-$N91/30))*SUMIFS(69:69,$1:$1,INT(-$N91/30)+1),0)+(-$N91/30-INT(-$N91/30))*SUMIFS(69:69,$1:$1,JD$1+INT(-$N91/30)+1)+(INT(-$N91/30)+1--$N91/30)*SUMIFS(69:69,$1:$1,JD$1+INT(-$N91/30))))</f>
        <v>0</v>
      </c>
      <c r="JE91" s="40">
        <f>IF(JE$7="",0,IF(JE$1=MAX($1:$1),$R69-SUM($T91:JD91),IF(JE$1=1,SUMIFS(69:69,$1:$1,"&gt;="&amp;1,$1:$1,"&lt;="&amp;INT(-$N91/30))+(-$N91/30-INT(-$N91/30))*SUMIFS(69:69,$1:$1,INT(-$N91/30)+1),0)+(-$N91/30-INT(-$N91/30))*SUMIFS(69:69,$1:$1,JE$1+INT(-$N91/30)+1)+(INT(-$N91/30)+1--$N91/30)*SUMIFS(69:69,$1:$1,JE$1+INT(-$N91/30))))</f>
        <v>0</v>
      </c>
      <c r="JF91" s="40">
        <f>IF(JF$7="",0,IF(JF$1=MAX($1:$1),$R69-SUM($T91:JE91),IF(JF$1=1,SUMIFS(69:69,$1:$1,"&gt;="&amp;1,$1:$1,"&lt;="&amp;INT(-$N91/30))+(-$N91/30-INT(-$N91/30))*SUMIFS(69:69,$1:$1,INT(-$N91/30)+1),0)+(-$N91/30-INT(-$N91/30))*SUMIFS(69:69,$1:$1,JF$1+INT(-$N91/30)+1)+(INT(-$N91/30)+1--$N91/30)*SUMIFS(69:69,$1:$1,JF$1+INT(-$N91/30))))</f>
        <v>0</v>
      </c>
      <c r="JG91" s="40">
        <f>IF(JG$7="",0,IF(JG$1=MAX($1:$1),$R69-SUM($T91:JF91),IF(JG$1=1,SUMIFS(69:69,$1:$1,"&gt;="&amp;1,$1:$1,"&lt;="&amp;INT(-$N91/30))+(-$N91/30-INT(-$N91/30))*SUMIFS(69:69,$1:$1,INT(-$N91/30)+1),0)+(-$N91/30-INT(-$N91/30))*SUMIFS(69:69,$1:$1,JG$1+INT(-$N91/30)+1)+(INT(-$N91/30)+1--$N91/30)*SUMIFS(69:69,$1:$1,JG$1+INT(-$N91/30))))</f>
        <v>0</v>
      </c>
      <c r="JH91" s="40">
        <f>IF(JH$7="",0,IF(JH$1=MAX($1:$1),$R69-SUM($T91:JG91),IF(JH$1=1,SUMIFS(69:69,$1:$1,"&gt;="&amp;1,$1:$1,"&lt;="&amp;INT(-$N91/30))+(-$N91/30-INT(-$N91/30))*SUMIFS(69:69,$1:$1,INT(-$N91/30)+1),0)+(-$N91/30-INT(-$N91/30))*SUMIFS(69:69,$1:$1,JH$1+INT(-$N91/30)+1)+(INT(-$N91/30)+1--$N91/30)*SUMIFS(69:69,$1:$1,JH$1+INT(-$N91/30))))</f>
        <v>0</v>
      </c>
      <c r="JI91" s="40">
        <f>IF(JI$7="",0,IF(JI$1=MAX($1:$1),$R69-SUM($T91:JH91),IF(JI$1=1,SUMIFS(69:69,$1:$1,"&gt;="&amp;1,$1:$1,"&lt;="&amp;INT(-$N91/30))+(-$N91/30-INT(-$N91/30))*SUMIFS(69:69,$1:$1,INT(-$N91/30)+1),0)+(-$N91/30-INT(-$N91/30))*SUMIFS(69:69,$1:$1,JI$1+INT(-$N91/30)+1)+(INT(-$N91/30)+1--$N91/30)*SUMIFS(69:69,$1:$1,JI$1+INT(-$N91/30))))</f>
        <v>0</v>
      </c>
      <c r="JJ91" s="40">
        <f>IF(JJ$7="",0,IF(JJ$1=MAX($1:$1),$R69-SUM($T91:JI91),IF(JJ$1=1,SUMIFS(69:69,$1:$1,"&gt;="&amp;1,$1:$1,"&lt;="&amp;INT(-$N91/30))+(-$N91/30-INT(-$N91/30))*SUMIFS(69:69,$1:$1,INT(-$N91/30)+1),0)+(-$N91/30-INT(-$N91/30))*SUMIFS(69:69,$1:$1,JJ$1+INT(-$N91/30)+1)+(INT(-$N91/30)+1--$N91/30)*SUMIFS(69:69,$1:$1,JJ$1+INT(-$N91/30))))</f>
        <v>0</v>
      </c>
      <c r="JK91" s="40">
        <f>IF(JK$7="",0,IF(JK$1=MAX($1:$1),$R69-SUM($T91:JJ91),IF(JK$1=1,SUMIFS(69:69,$1:$1,"&gt;="&amp;1,$1:$1,"&lt;="&amp;INT(-$N91/30))+(-$N91/30-INT(-$N91/30))*SUMIFS(69:69,$1:$1,INT(-$N91/30)+1),0)+(-$N91/30-INT(-$N91/30))*SUMIFS(69:69,$1:$1,JK$1+INT(-$N91/30)+1)+(INT(-$N91/30)+1--$N91/30)*SUMIFS(69:69,$1:$1,JK$1+INT(-$N91/30))))</f>
        <v>0</v>
      </c>
      <c r="JL91" s="40">
        <f>IF(JL$7="",0,IF(JL$1=MAX($1:$1),$R69-SUM($T91:JK91),IF(JL$1=1,SUMIFS(69:69,$1:$1,"&gt;="&amp;1,$1:$1,"&lt;="&amp;INT(-$N91/30))+(-$N91/30-INT(-$N91/30))*SUMIFS(69:69,$1:$1,INT(-$N91/30)+1),0)+(-$N91/30-INT(-$N91/30))*SUMIFS(69:69,$1:$1,JL$1+INT(-$N91/30)+1)+(INT(-$N91/30)+1--$N91/30)*SUMIFS(69:69,$1:$1,JL$1+INT(-$N91/30))))</f>
        <v>0</v>
      </c>
      <c r="JM91" s="40">
        <f>IF(JM$7="",0,IF(JM$1=MAX($1:$1),$R69-SUM($T91:JL91),IF(JM$1=1,SUMIFS(69:69,$1:$1,"&gt;="&amp;1,$1:$1,"&lt;="&amp;INT(-$N91/30))+(-$N91/30-INT(-$N91/30))*SUMIFS(69:69,$1:$1,INT(-$N91/30)+1),0)+(-$N91/30-INT(-$N91/30))*SUMIFS(69:69,$1:$1,JM$1+INT(-$N91/30)+1)+(INT(-$N91/30)+1--$N91/30)*SUMIFS(69:69,$1:$1,JM$1+INT(-$N91/30))))</f>
        <v>0</v>
      </c>
      <c r="JN91" s="40">
        <f>IF(JN$7="",0,IF(JN$1=MAX($1:$1),$R69-SUM($T91:JM91),IF(JN$1=1,SUMIFS(69:69,$1:$1,"&gt;="&amp;1,$1:$1,"&lt;="&amp;INT(-$N91/30))+(-$N91/30-INT(-$N91/30))*SUMIFS(69:69,$1:$1,INT(-$N91/30)+1),0)+(-$N91/30-INT(-$N91/30))*SUMIFS(69:69,$1:$1,JN$1+INT(-$N91/30)+1)+(INT(-$N91/30)+1--$N91/30)*SUMIFS(69:69,$1:$1,JN$1+INT(-$N91/30))))</f>
        <v>0</v>
      </c>
      <c r="JO91" s="40">
        <f>IF(JO$7="",0,IF(JO$1=MAX($1:$1),$R69-SUM($T91:JN91),IF(JO$1=1,SUMIFS(69:69,$1:$1,"&gt;="&amp;1,$1:$1,"&lt;="&amp;INT(-$N91/30))+(-$N91/30-INT(-$N91/30))*SUMIFS(69:69,$1:$1,INT(-$N91/30)+1),0)+(-$N91/30-INT(-$N91/30))*SUMIFS(69:69,$1:$1,JO$1+INT(-$N91/30)+1)+(INT(-$N91/30)+1--$N91/30)*SUMIFS(69:69,$1:$1,JO$1+INT(-$N91/30))))</f>
        <v>0</v>
      </c>
      <c r="JP91" s="40">
        <f>IF(JP$7="",0,IF(JP$1=MAX($1:$1),$R69-SUM($T91:JO91),IF(JP$1=1,SUMIFS(69:69,$1:$1,"&gt;="&amp;1,$1:$1,"&lt;="&amp;INT(-$N91/30))+(-$N91/30-INT(-$N91/30))*SUMIFS(69:69,$1:$1,INT(-$N91/30)+1),0)+(-$N91/30-INT(-$N91/30))*SUMIFS(69:69,$1:$1,JP$1+INT(-$N91/30)+1)+(INT(-$N91/30)+1--$N91/30)*SUMIFS(69:69,$1:$1,JP$1+INT(-$N91/30))))</f>
        <v>0</v>
      </c>
      <c r="JQ91" s="40">
        <f>IF(JQ$7="",0,IF(JQ$1=MAX($1:$1),$R69-SUM($T91:JP91),IF(JQ$1=1,SUMIFS(69:69,$1:$1,"&gt;="&amp;1,$1:$1,"&lt;="&amp;INT(-$N91/30))+(-$N91/30-INT(-$N91/30))*SUMIFS(69:69,$1:$1,INT(-$N91/30)+1),0)+(-$N91/30-INT(-$N91/30))*SUMIFS(69:69,$1:$1,JQ$1+INT(-$N91/30)+1)+(INT(-$N91/30)+1--$N91/30)*SUMIFS(69:69,$1:$1,JQ$1+INT(-$N91/30))))</f>
        <v>0</v>
      </c>
      <c r="JR91" s="40">
        <f>IF(JR$7="",0,IF(JR$1=MAX($1:$1),$R69-SUM($T91:JQ91),IF(JR$1=1,SUMIFS(69:69,$1:$1,"&gt;="&amp;1,$1:$1,"&lt;="&amp;INT(-$N91/30))+(-$N91/30-INT(-$N91/30))*SUMIFS(69:69,$1:$1,INT(-$N91/30)+1),0)+(-$N91/30-INT(-$N91/30))*SUMIFS(69:69,$1:$1,JR$1+INT(-$N91/30)+1)+(INT(-$N91/30)+1--$N91/30)*SUMIFS(69:69,$1:$1,JR$1+INT(-$N91/30))))</f>
        <v>0</v>
      </c>
      <c r="JS91" s="40">
        <f>IF(JS$7="",0,IF(JS$1=MAX($1:$1),$R69-SUM($T91:JR91),IF(JS$1=1,SUMIFS(69:69,$1:$1,"&gt;="&amp;1,$1:$1,"&lt;="&amp;INT(-$N91/30))+(-$N91/30-INT(-$N91/30))*SUMIFS(69:69,$1:$1,INT(-$N91/30)+1),0)+(-$N91/30-INT(-$N91/30))*SUMIFS(69:69,$1:$1,JS$1+INT(-$N91/30)+1)+(INT(-$N91/30)+1--$N91/30)*SUMIFS(69:69,$1:$1,JS$1+INT(-$N91/30))))</f>
        <v>0</v>
      </c>
      <c r="JT91" s="40">
        <f>IF(JT$7="",0,IF(JT$1=MAX($1:$1),$R69-SUM($T91:JS91),IF(JT$1=1,SUMIFS(69:69,$1:$1,"&gt;="&amp;1,$1:$1,"&lt;="&amp;INT(-$N91/30))+(-$N91/30-INT(-$N91/30))*SUMIFS(69:69,$1:$1,INT(-$N91/30)+1),0)+(-$N91/30-INT(-$N91/30))*SUMIFS(69:69,$1:$1,JT$1+INT(-$N91/30)+1)+(INT(-$N91/30)+1--$N91/30)*SUMIFS(69:69,$1:$1,JT$1+INT(-$N91/30))))</f>
        <v>0</v>
      </c>
      <c r="JU91" s="40">
        <f>IF(JU$7="",0,IF(JU$1=MAX($1:$1),$R69-SUM($T91:JT91),IF(JU$1=1,SUMIFS(69:69,$1:$1,"&gt;="&amp;1,$1:$1,"&lt;="&amp;INT(-$N91/30))+(-$N91/30-INT(-$N91/30))*SUMIFS(69:69,$1:$1,INT(-$N91/30)+1),0)+(-$N91/30-INT(-$N91/30))*SUMIFS(69:69,$1:$1,JU$1+INT(-$N91/30)+1)+(INT(-$N91/30)+1--$N91/30)*SUMIFS(69:69,$1:$1,JU$1+INT(-$N91/30))))</f>
        <v>0</v>
      </c>
      <c r="JV91" s="40">
        <f>IF(JV$7="",0,IF(JV$1=MAX($1:$1),$R69-SUM($T91:JU91),IF(JV$1=1,SUMIFS(69:69,$1:$1,"&gt;="&amp;1,$1:$1,"&lt;="&amp;INT(-$N91/30))+(-$N91/30-INT(-$N91/30))*SUMIFS(69:69,$1:$1,INT(-$N91/30)+1),0)+(-$N91/30-INT(-$N91/30))*SUMIFS(69:69,$1:$1,JV$1+INT(-$N91/30)+1)+(INT(-$N91/30)+1--$N91/30)*SUMIFS(69:69,$1:$1,JV$1+INT(-$N91/30))))</f>
        <v>0</v>
      </c>
      <c r="JW91" s="40">
        <f>IF(JW$7="",0,IF(JW$1=MAX($1:$1),$R69-SUM($T91:JV91),IF(JW$1=1,SUMIFS(69:69,$1:$1,"&gt;="&amp;1,$1:$1,"&lt;="&amp;INT(-$N91/30))+(-$N91/30-INT(-$N91/30))*SUMIFS(69:69,$1:$1,INT(-$N91/30)+1),0)+(-$N91/30-INT(-$N91/30))*SUMIFS(69:69,$1:$1,JW$1+INT(-$N91/30)+1)+(INT(-$N91/30)+1--$N91/30)*SUMIFS(69:69,$1:$1,JW$1+INT(-$N91/30))))</f>
        <v>0</v>
      </c>
      <c r="JX91" s="40">
        <f>IF(JX$7="",0,IF(JX$1=MAX($1:$1),$R69-SUM($T91:JW91),IF(JX$1=1,SUMIFS(69:69,$1:$1,"&gt;="&amp;1,$1:$1,"&lt;="&amp;INT(-$N91/30))+(-$N91/30-INT(-$N91/30))*SUMIFS(69:69,$1:$1,INT(-$N91/30)+1),0)+(-$N91/30-INT(-$N91/30))*SUMIFS(69:69,$1:$1,JX$1+INT(-$N91/30)+1)+(INT(-$N91/30)+1--$N91/30)*SUMIFS(69:69,$1:$1,JX$1+INT(-$N91/30))))</f>
        <v>0</v>
      </c>
      <c r="JY91" s="40">
        <f>IF(JY$7="",0,IF(JY$1=MAX($1:$1),$R69-SUM($T91:JX91),IF(JY$1=1,SUMIFS(69:69,$1:$1,"&gt;="&amp;1,$1:$1,"&lt;="&amp;INT(-$N91/30))+(-$N91/30-INT(-$N91/30))*SUMIFS(69:69,$1:$1,INT(-$N91/30)+1),0)+(-$N91/30-INT(-$N91/30))*SUMIFS(69:69,$1:$1,JY$1+INT(-$N91/30)+1)+(INT(-$N91/30)+1--$N91/30)*SUMIFS(69:69,$1:$1,JY$1+INT(-$N91/30))))</f>
        <v>0</v>
      </c>
      <c r="JZ91" s="40">
        <f>IF(JZ$7="",0,IF(JZ$1=MAX($1:$1),$R69-SUM($T91:JY91),IF(JZ$1=1,SUMIFS(69:69,$1:$1,"&gt;="&amp;1,$1:$1,"&lt;="&amp;INT(-$N91/30))+(-$N91/30-INT(-$N91/30))*SUMIFS(69:69,$1:$1,INT(-$N91/30)+1),0)+(-$N91/30-INT(-$N91/30))*SUMIFS(69:69,$1:$1,JZ$1+INT(-$N91/30)+1)+(INT(-$N91/30)+1--$N91/30)*SUMIFS(69:69,$1:$1,JZ$1+INT(-$N91/30))))</f>
        <v>0</v>
      </c>
      <c r="KA91" s="40">
        <f>IF(KA$7="",0,IF(KA$1=MAX($1:$1),$R69-SUM($T91:JZ91),IF(KA$1=1,SUMIFS(69:69,$1:$1,"&gt;="&amp;1,$1:$1,"&lt;="&amp;INT(-$N91/30))+(-$N91/30-INT(-$N91/30))*SUMIFS(69:69,$1:$1,INT(-$N91/30)+1),0)+(-$N91/30-INT(-$N91/30))*SUMIFS(69:69,$1:$1,KA$1+INT(-$N91/30)+1)+(INT(-$N91/30)+1--$N91/30)*SUMIFS(69:69,$1:$1,KA$1+INT(-$N91/30))))</f>
        <v>0</v>
      </c>
      <c r="KB91" s="40">
        <f>IF(KB$7="",0,IF(KB$1=MAX($1:$1),$R69-SUM($T91:KA91),IF(KB$1=1,SUMIFS(69:69,$1:$1,"&gt;="&amp;1,$1:$1,"&lt;="&amp;INT(-$N91/30))+(-$N91/30-INT(-$N91/30))*SUMIFS(69:69,$1:$1,INT(-$N91/30)+1),0)+(-$N91/30-INT(-$N91/30))*SUMIFS(69:69,$1:$1,KB$1+INT(-$N91/30)+1)+(INT(-$N91/30)+1--$N91/30)*SUMIFS(69:69,$1:$1,KB$1+INT(-$N91/30))))</f>
        <v>0</v>
      </c>
      <c r="KC91" s="40">
        <f>IF(KC$7="",0,IF(KC$1=MAX($1:$1),$R69-SUM($T91:KB91),IF(KC$1=1,SUMIFS(69:69,$1:$1,"&gt;="&amp;1,$1:$1,"&lt;="&amp;INT(-$N91/30))+(-$N91/30-INT(-$N91/30))*SUMIFS(69:69,$1:$1,INT(-$N91/30)+1),0)+(-$N91/30-INT(-$N91/30))*SUMIFS(69:69,$1:$1,KC$1+INT(-$N91/30)+1)+(INT(-$N91/30)+1--$N91/30)*SUMIFS(69:69,$1:$1,KC$1+INT(-$N91/30))))</f>
        <v>0</v>
      </c>
      <c r="KD91" s="40">
        <f>IF(KD$7="",0,IF(KD$1=MAX($1:$1),$R69-SUM($T91:KC91),IF(KD$1=1,SUMIFS(69:69,$1:$1,"&gt;="&amp;1,$1:$1,"&lt;="&amp;INT(-$N91/30))+(-$N91/30-INT(-$N91/30))*SUMIFS(69:69,$1:$1,INT(-$N91/30)+1),0)+(-$N91/30-INT(-$N91/30))*SUMIFS(69:69,$1:$1,KD$1+INT(-$N91/30)+1)+(INT(-$N91/30)+1--$N91/30)*SUMIFS(69:69,$1:$1,KD$1+INT(-$N91/30))))</f>
        <v>0</v>
      </c>
      <c r="KE91" s="40">
        <f>IF(KE$7="",0,IF(KE$1=MAX($1:$1),$R69-SUM($T91:KD91),IF(KE$1=1,SUMIFS(69:69,$1:$1,"&gt;="&amp;1,$1:$1,"&lt;="&amp;INT(-$N91/30))+(-$N91/30-INT(-$N91/30))*SUMIFS(69:69,$1:$1,INT(-$N91/30)+1),0)+(-$N91/30-INT(-$N91/30))*SUMIFS(69:69,$1:$1,KE$1+INT(-$N91/30)+1)+(INT(-$N91/30)+1--$N91/30)*SUMIFS(69:69,$1:$1,KE$1+INT(-$N91/30))))</f>
        <v>0</v>
      </c>
      <c r="KF91" s="40">
        <f>IF(KF$7="",0,IF(KF$1=MAX($1:$1),$R69-SUM($T91:KE91),IF(KF$1=1,SUMIFS(69:69,$1:$1,"&gt;="&amp;1,$1:$1,"&lt;="&amp;INT(-$N91/30))+(-$N91/30-INT(-$N91/30))*SUMIFS(69:69,$1:$1,INT(-$N91/30)+1),0)+(-$N91/30-INT(-$N91/30))*SUMIFS(69:69,$1:$1,KF$1+INT(-$N91/30)+1)+(INT(-$N91/30)+1--$N91/30)*SUMIFS(69:69,$1:$1,KF$1+INT(-$N91/30))))</f>
        <v>0</v>
      </c>
      <c r="KG91" s="40">
        <f>IF(KG$7="",0,IF(KG$1=MAX($1:$1),$R69-SUM($T91:KF91),IF(KG$1=1,SUMIFS(69:69,$1:$1,"&gt;="&amp;1,$1:$1,"&lt;="&amp;INT(-$N91/30))+(-$N91/30-INT(-$N91/30))*SUMIFS(69:69,$1:$1,INT(-$N91/30)+1),0)+(-$N91/30-INT(-$N91/30))*SUMIFS(69:69,$1:$1,KG$1+INT(-$N91/30)+1)+(INT(-$N91/30)+1--$N91/30)*SUMIFS(69:69,$1:$1,KG$1+INT(-$N91/30))))</f>
        <v>0</v>
      </c>
      <c r="KH91" s="40">
        <f>IF(KH$7="",0,IF(KH$1=MAX($1:$1),$R69-SUM($T91:KG91),IF(KH$1=1,SUMIFS(69:69,$1:$1,"&gt;="&amp;1,$1:$1,"&lt;="&amp;INT(-$N91/30))+(-$N91/30-INT(-$N91/30))*SUMIFS(69:69,$1:$1,INT(-$N91/30)+1),0)+(-$N91/30-INT(-$N91/30))*SUMIFS(69:69,$1:$1,KH$1+INT(-$N91/30)+1)+(INT(-$N91/30)+1--$N91/30)*SUMIFS(69:69,$1:$1,KH$1+INT(-$N91/30))))</f>
        <v>0</v>
      </c>
      <c r="KI91" s="40">
        <f>IF(KI$7="",0,IF(KI$1=MAX($1:$1),$R69-SUM($T91:KH91),IF(KI$1=1,SUMIFS(69:69,$1:$1,"&gt;="&amp;1,$1:$1,"&lt;="&amp;INT(-$N91/30))+(-$N91/30-INT(-$N91/30))*SUMIFS(69:69,$1:$1,INT(-$N91/30)+1),0)+(-$N91/30-INT(-$N91/30))*SUMIFS(69:69,$1:$1,KI$1+INT(-$N91/30)+1)+(INT(-$N91/30)+1--$N91/30)*SUMIFS(69:69,$1:$1,KI$1+INT(-$N91/30))))</f>
        <v>0</v>
      </c>
      <c r="KJ91" s="40">
        <f>IF(KJ$7="",0,IF(KJ$1=MAX($1:$1),$R69-SUM($T91:KI91),IF(KJ$1=1,SUMIFS(69:69,$1:$1,"&gt;="&amp;1,$1:$1,"&lt;="&amp;INT(-$N91/30))+(-$N91/30-INT(-$N91/30))*SUMIFS(69:69,$1:$1,INT(-$N91/30)+1),0)+(-$N91/30-INT(-$N91/30))*SUMIFS(69:69,$1:$1,KJ$1+INT(-$N91/30)+1)+(INT(-$N91/30)+1--$N91/30)*SUMIFS(69:69,$1:$1,KJ$1+INT(-$N91/30))))</f>
        <v>0</v>
      </c>
      <c r="KK91" s="40">
        <f>IF(KK$7="",0,IF(KK$1=MAX($1:$1),$R69-SUM($T91:KJ91),IF(KK$1=1,SUMIFS(69:69,$1:$1,"&gt;="&amp;1,$1:$1,"&lt;="&amp;INT(-$N91/30))+(-$N91/30-INT(-$N91/30))*SUMIFS(69:69,$1:$1,INT(-$N91/30)+1),0)+(-$N91/30-INT(-$N91/30))*SUMIFS(69:69,$1:$1,KK$1+INT(-$N91/30)+1)+(INT(-$N91/30)+1--$N91/30)*SUMIFS(69:69,$1:$1,KK$1+INT(-$N91/30))))</f>
        <v>0</v>
      </c>
      <c r="KL91" s="40">
        <f>IF(KL$7="",0,IF(KL$1=MAX($1:$1),$R69-SUM($T91:KK91),IF(KL$1=1,SUMIFS(69:69,$1:$1,"&gt;="&amp;1,$1:$1,"&lt;="&amp;INT(-$N91/30))+(-$N91/30-INT(-$N91/30))*SUMIFS(69:69,$1:$1,INT(-$N91/30)+1),0)+(-$N91/30-INT(-$N91/30))*SUMIFS(69:69,$1:$1,KL$1+INT(-$N91/30)+1)+(INT(-$N91/30)+1--$N91/30)*SUMIFS(69:69,$1:$1,KL$1+INT(-$N91/30))))</f>
        <v>0</v>
      </c>
      <c r="KM91" s="40">
        <f>IF(KM$7="",0,IF(KM$1=MAX($1:$1),$R69-SUM($T91:KL91),IF(KM$1=1,SUMIFS(69:69,$1:$1,"&gt;="&amp;1,$1:$1,"&lt;="&amp;INT(-$N91/30))+(-$N91/30-INT(-$N91/30))*SUMIFS(69:69,$1:$1,INT(-$N91/30)+1),0)+(-$N91/30-INT(-$N91/30))*SUMIFS(69:69,$1:$1,KM$1+INT(-$N91/30)+1)+(INT(-$N91/30)+1--$N91/30)*SUMIFS(69:69,$1:$1,KM$1+INT(-$N91/30))))</f>
        <v>0</v>
      </c>
      <c r="KN91" s="40">
        <f>IF(KN$7="",0,IF(KN$1=MAX($1:$1),$R69-SUM($T91:KM91),IF(KN$1=1,SUMIFS(69:69,$1:$1,"&gt;="&amp;1,$1:$1,"&lt;="&amp;INT(-$N91/30))+(-$N91/30-INT(-$N91/30))*SUMIFS(69:69,$1:$1,INT(-$N91/30)+1),0)+(-$N91/30-INT(-$N91/30))*SUMIFS(69:69,$1:$1,KN$1+INT(-$N91/30)+1)+(INT(-$N91/30)+1--$N91/30)*SUMIFS(69:69,$1:$1,KN$1+INT(-$N91/30))))</f>
        <v>0</v>
      </c>
      <c r="KO91" s="40">
        <f>IF(KO$7="",0,IF(KO$1=MAX($1:$1),$R69-SUM($T91:KN91),IF(KO$1=1,SUMIFS(69:69,$1:$1,"&gt;="&amp;1,$1:$1,"&lt;="&amp;INT(-$N91/30))+(-$N91/30-INT(-$N91/30))*SUMIFS(69:69,$1:$1,INT(-$N91/30)+1),0)+(-$N91/30-INT(-$N91/30))*SUMIFS(69:69,$1:$1,KO$1+INT(-$N91/30)+1)+(INT(-$N91/30)+1--$N91/30)*SUMIFS(69:69,$1:$1,KO$1+INT(-$N91/30))))</f>
        <v>0</v>
      </c>
      <c r="KP91" s="40">
        <f>IF(KP$7="",0,IF(KP$1=MAX($1:$1),$R69-SUM($T91:KO91),IF(KP$1=1,SUMIFS(69:69,$1:$1,"&gt;="&amp;1,$1:$1,"&lt;="&amp;INT(-$N91/30))+(-$N91/30-INT(-$N91/30))*SUMIFS(69:69,$1:$1,INT(-$N91/30)+1),0)+(-$N91/30-INT(-$N91/30))*SUMIFS(69:69,$1:$1,KP$1+INT(-$N91/30)+1)+(INT(-$N91/30)+1--$N91/30)*SUMIFS(69:69,$1:$1,KP$1+INT(-$N91/30))))</f>
        <v>0</v>
      </c>
      <c r="KQ91" s="40">
        <f>IF(KQ$7="",0,IF(KQ$1=MAX($1:$1),$R69-SUM($T91:KP91),IF(KQ$1=1,SUMIFS(69:69,$1:$1,"&gt;="&amp;1,$1:$1,"&lt;="&amp;INT(-$N91/30))+(-$N91/30-INT(-$N91/30))*SUMIFS(69:69,$1:$1,INT(-$N91/30)+1),0)+(-$N91/30-INT(-$N91/30))*SUMIFS(69:69,$1:$1,KQ$1+INT(-$N91/30)+1)+(INT(-$N91/30)+1--$N91/30)*SUMIFS(69:69,$1:$1,KQ$1+INT(-$N91/30))))</f>
        <v>0</v>
      </c>
      <c r="KR91" s="40">
        <f>IF(KR$7="",0,IF(KR$1=MAX($1:$1),$R69-SUM($T91:KQ91),IF(KR$1=1,SUMIFS(69:69,$1:$1,"&gt;="&amp;1,$1:$1,"&lt;="&amp;INT(-$N91/30))+(-$N91/30-INT(-$N91/30))*SUMIFS(69:69,$1:$1,INT(-$N91/30)+1),0)+(-$N91/30-INT(-$N91/30))*SUMIFS(69:69,$1:$1,KR$1+INT(-$N91/30)+1)+(INT(-$N91/30)+1--$N91/30)*SUMIFS(69:69,$1:$1,KR$1+INT(-$N91/30))))</f>
        <v>0</v>
      </c>
      <c r="KS91" s="40">
        <f>IF(KS$7="",0,IF(KS$1=MAX($1:$1),$R69-SUM($T91:KR91),IF(KS$1=1,SUMIFS(69:69,$1:$1,"&gt;="&amp;1,$1:$1,"&lt;="&amp;INT(-$N91/30))+(-$N91/30-INT(-$N91/30))*SUMIFS(69:69,$1:$1,INT(-$N91/30)+1),0)+(-$N91/30-INT(-$N91/30))*SUMIFS(69:69,$1:$1,KS$1+INT(-$N91/30)+1)+(INT(-$N91/30)+1--$N91/30)*SUMIFS(69:69,$1:$1,KS$1+INT(-$N91/30))))</f>
        <v>0</v>
      </c>
      <c r="KT91" s="40">
        <f>IF(KT$7="",0,IF(KT$1=MAX($1:$1),$R69-SUM($T91:KS91),IF(KT$1=1,SUMIFS(69:69,$1:$1,"&gt;="&amp;1,$1:$1,"&lt;="&amp;INT(-$N91/30))+(-$N91/30-INT(-$N91/30))*SUMIFS(69:69,$1:$1,INT(-$N91/30)+1),0)+(-$N91/30-INT(-$N91/30))*SUMIFS(69:69,$1:$1,KT$1+INT(-$N91/30)+1)+(INT(-$N91/30)+1--$N91/30)*SUMIFS(69:69,$1:$1,KT$1+INT(-$N91/30))))</f>
        <v>0</v>
      </c>
      <c r="KU91" s="40">
        <f>IF(KU$7="",0,IF(KU$1=MAX($1:$1),$R69-SUM($T91:KT91),IF(KU$1=1,SUMIFS(69:69,$1:$1,"&gt;="&amp;1,$1:$1,"&lt;="&amp;INT(-$N91/30))+(-$N91/30-INT(-$N91/30))*SUMIFS(69:69,$1:$1,INT(-$N91/30)+1),0)+(-$N91/30-INT(-$N91/30))*SUMIFS(69:69,$1:$1,KU$1+INT(-$N91/30)+1)+(INT(-$N91/30)+1--$N91/30)*SUMIFS(69:69,$1:$1,KU$1+INT(-$N91/30))))</f>
        <v>0</v>
      </c>
      <c r="KV91" s="40">
        <f>IF(KV$7="",0,IF(KV$1=MAX($1:$1),$R69-SUM($T91:KU91),IF(KV$1=1,SUMIFS(69:69,$1:$1,"&gt;="&amp;1,$1:$1,"&lt;="&amp;INT(-$N91/30))+(-$N91/30-INT(-$N91/30))*SUMIFS(69:69,$1:$1,INT(-$N91/30)+1),0)+(-$N91/30-INT(-$N91/30))*SUMIFS(69:69,$1:$1,KV$1+INT(-$N91/30)+1)+(INT(-$N91/30)+1--$N91/30)*SUMIFS(69:69,$1:$1,KV$1+INT(-$N91/30))))</f>
        <v>0</v>
      </c>
      <c r="KW91" s="1"/>
      <c r="KX91" s="1"/>
    </row>
    <row r="92" spans="1:310" ht="4.05" customHeight="1" x14ac:dyDescent="0.25">
      <c r="A92" s="1"/>
      <c r="B92" s="79"/>
      <c r="C92" s="79"/>
      <c r="D92" s="79"/>
      <c r="E92" s="1"/>
      <c r="F92" s="1"/>
      <c r="G92" s="1"/>
      <c r="H92" s="11"/>
      <c r="I92" s="1"/>
      <c r="J92" s="1"/>
      <c r="K92" s="1"/>
      <c r="L92" s="1"/>
      <c r="M92" s="5"/>
      <c r="N92" s="1"/>
      <c r="O92" s="19"/>
      <c r="P92" s="1"/>
      <c r="Q92" s="1"/>
      <c r="R92" s="40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</row>
    <row r="93" spans="1:310" ht="4.05" customHeight="1" x14ac:dyDescent="0.25">
      <c r="A93" s="1"/>
      <c r="B93" s="79"/>
      <c r="C93" s="79"/>
      <c r="D93" s="79"/>
      <c r="E93" s="64"/>
      <c r="F93" s="1"/>
      <c r="G93" s="1"/>
      <c r="H93" s="11"/>
      <c r="I93" s="1"/>
      <c r="J93" s="1"/>
      <c r="K93" s="64"/>
      <c r="L93" s="1"/>
      <c r="M93" s="5"/>
      <c r="N93" s="64"/>
      <c r="O93" s="19"/>
      <c r="P93" s="1"/>
      <c r="Q93" s="1"/>
      <c r="R93" s="68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</row>
    <row r="94" spans="1:310" s="56" customFormat="1" ht="12" customHeight="1" x14ac:dyDescent="0.2">
      <c r="A94" s="53"/>
      <c r="B94" s="53"/>
      <c r="C94" s="53"/>
      <c r="D94" s="53"/>
      <c r="E94" s="53"/>
      <c r="F94" s="53"/>
      <c r="G94" s="53"/>
      <c r="H94" s="53"/>
      <c r="I94" s="53"/>
      <c r="J94" s="53"/>
      <c r="K94" s="53"/>
      <c r="L94" s="53"/>
      <c r="M94" s="54"/>
      <c r="N94" s="53" t="s">
        <v>9</v>
      </c>
      <c r="O94" s="54"/>
      <c r="P94" s="53"/>
      <c r="Q94" s="53"/>
      <c r="R94" s="55">
        <f>R85-SUM(R86:R92)</f>
        <v>0</v>
      </c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  <c r="AT94" s="53"/>
      <c r="AU94" s="53"/>
      <c r="AV94" s="53"/>
      <c r="AW94" s="53"/>
      <c r="AX94" s="53"/>
      <c r="AY94" s="53"/>
      <c r="AZ94" s="53"/>
      <c r="BA94" s="53"/>
      <c r="BB94" s="53"/>
      <c r="BC94" s="53"/>
      <c r="BD94" s="53"/>
      <c r="BE94" s="53"/>
      <c r="BF94" s="53"/>
      <c r="BG94" s="53"/>
      <c r="BH94" s="53"/>
      <c r="BI94" s="53"/>
      <c r="BJ94" s="53"/>
      <c r="BK94" s="53"/>
      <c r="BL94" s="53"/>
      <c r="BM94" s="53"/>
      <c r="BN94" s="53"/>
      <c r="BO94" s="53"/>
      <c r="BP94" s="53"/>
      <c r="BQ94" s="53"/>
      <c r="BR94" s="53"/>
      <c r="BS94" s="53"/>
      <c r="BT94" s="53"/>
      <c r="BU94" s="53"/>
      <c r="BV94" s="53"/>
      <c r="BW94" s="53"/>
      <c r="BX94" s="53"/>
      <c r="BY94" s="53"/>
      <c r="BZ94" s="53"/>
      <c r="CA94" s="53"/>
      <c r="CB94" s="53"/>
      <c r="CC94" s="53"/>
      <c r="CD94" s="53"/>
      <c r="CE94" s="53"/>
      <c r="CF94" s="53"/>
      <c r="CG94" s="53"/>
      <c r="CH94" s="53"/>
      <c r="CI94" s="53"/>
      <c r="CJ94" s="53"/>
      <c r="CK94" s="53"/>
      <c r="CL94" s="53"/>
      <c r="CM94" s="53"/>
      <c r="CN94" s="53"/>
      <c r="CO94" s="53"/>
      <c r="CP94" s="53"/>
      <c r="CQ94" s="53"/>
      <c r="CR94" s="53"/>
      <c r="CS94" s="53"/>
      <c r="CT94" s="53"/>
      <c r="CU94" s="53"/>
      <c r="CV94" s="53"/>
      <c r="CW94" s="53"/>
      <c r="CX94" s="53"/>
      <c r="CY94" s="53"/>
      <c r="CZ94" s="53"/>
      <c r="DA94" s="53"/>
      <c r="DB94" s="53"/>
      <c r="DC94" s="53"/>
      <c r="DD94" s="53"/>
      <c r="DE94" s="53"/>
      <c r="DF94" s="53"/>
      <c r="DG94" s="53"/>
      <c r="DH94" s="53"/>
      <c r="DI94" s="53"/>
      <c r="DJ94" s="53"/>
      <c r="DK94" s="53"/>
      <c r="DL94" s="53"/>
      <c r="DM94" s="53"/>
      <c r="DN94" s="53"/>
      <c r="DO94" s="53"/>
      <c r="DP94" s="53"/>
      <c r="DQ94" s="53"/>
      <c r="DR94" s="53"/>
      <c r="DS94" s="53"/>
      <c r="DT94" s="53"/>
      <c r="DU94" s="53"/>
      <c r="DV94" s="53"/>
      <c r="DW94" s="53"/>
      <c r="DX94" s="53"/>
      <c r="DY94" s="53"/>
      <c r="DZ94" s="53"/>
      <c r="EA94" s="53"/>
      <c r="EB94" s="53"/>
      <c r="EC94" s="53"/>
      <c r="ED94" s="53"/>
      <c r="EE94" s="53"/>
      <c r="EF94" s="53"/>
      <c r="EG94" s="53"/>
      <c r="EH94" s="53"/>
      <c r="EI94" s="53"/>
      <c r="EJ94" s="53"/>
      <c r="EK94" s="53"/>
      <c r="EL94" s="53"/>
      <c r="EM94" s="53"/>
      <c r="EN94" s="53"/>
      <c r="EO94" s="53"/>
      <c r="EP94" s="53"/>
      <c r="EQ94" s="53"/>
      <c r="ER94" s="53"/>
      <c r="ES94" s="53"/>
      <c r="ET94" s="53"/>
      <c r="EU94" s="53"/>
      <c r="EV94" s="53"/>
      <c r="EW94" s="53"/>
      <c r="EX94" s="53"/>
      <c r="EY94" s="53"/>
      <c r="EZ94" s="53"/>
      <c r="FA94" s="53"/>
      <c r="FB94" s="53"/>
      <c r="FC94" s="53"/>
      <c r="FD94" s="53"/>
      <c r="FE94" s="53"/>
      <c r="FF94" s="53"/>
      <c r="FG94" s="53"/>
      <c r="FH94" s="53"/>
      <c r="FI94" s="53"/>
      <c r="FJ94" s="53"/>
      <c r="FK94" s="53"/>
      <c r="FL94" s="53"/>
      <c r="FM94" s="53"/>
      <c r="FN94" s="53"/>
      <c r="FO94" s="53"/>
      <c r="FP94" s="53"/>
      <c r="FQ94" s="53"/>
      <c r="FR94" s="53"/>
      <c r="FS94" s="53"/>
      <c r="FT94" s="53"/>
      <c r="FU94" s="53"/>
      <c r="FV94" s="53"/>
      <c r="FW94" s="53"/>
      <c r="FX94" s="53"/>
      <c r="FY94" s="53"/>
      <c r="FZ94" s="53"/>
      <c r="GA94" s="53"/>
      <c r="GB94" s="53"/>
      <c r="GC94" s="53"/>
      <c r="GD94" s="53"/>
      <c r="GE94" s="53"/>
      <c r="GF94" s="53"/>
      <c r="GG94" s="53"/>
      <c r="GH94" s="53"/>
      <c r="GI94" s="53"/>
      <c r="GJ94" s="53"/>
      <c r="GK94" s="53"/>
      <c r="GL94" s="53"/>
      <c r="GM94" s="53"/>
      <c r="GN94" s="53"/>
      <c r="GO94" s="53"/>
      <c r="GP94" s="53"/>
      <c r="GQ94" s="53"/>
      <c r="GR94" s="53"/>
      <c r="GS94" s="53"/>
      <c r="GT94" s="53"/>
      <c r="GU94" s="53"/>
      <c r="GV94" s="53"/>
      <c r="GW94" s="53"/>
      <c r="GX94" s="53"/>
      <c r="GY94" s="53"/>
      <c r="GZ94" s="53"/>
      <c r="HA94" s="53"/>
      <c r="HB94" s="53"/>
      <c r="HC94" s="53"/>
      <c r="HD94" s="53"/>
      <c r="HE94" s="53"/>
      <c r="HF94" s="53"/>
      <c r="HG94" s="53"/>
      <c r="HH94" s="53"/>
      <c r="HI94" s="53"/>
      <c r="HJ94" s="53"/>
      <c r="HK94" s="53"/>
      <c r="HL94" s="53"/>
      <c r="HM94" s="53"/>
      <c r="HN94" s="53"/>
      <c r="HO94" s="53"/>
      <c r="HP94" s="53"/>
      <c r="HQ94" s="53"/>
      <c r="HR94" s="53"/>
      <c r="HS94" s="53"/>
      <c r="HT94" s="53"/>
      <c r="HU94" s="53"/>
      <c r="HV94" s="53"/>
      <c r="HW94" s="53"/>
      <c r="HX94" s="53"/>
      <c r="HY94" s="53"/>
      <c r="HZ94" s="53"/>
      <c r="IA94" s="53"/>
      <c r="IB94" s="53"/>
      <c r="IC94" s="53"/>
      <c r="ID94" s="53"/>
      <c r="IE94" s="53"/>
      <c r="IF94" s="53"/>
      <c r="IG94" s="53"/>
      <c r="IH94" s="53"/>
      <c r="II94" s="53"/>
      <c r="IJ94" s="53"/>
      <c r="IK94" s="53"/>
      <c r="IL94" s="53"/>
      <c r="IM94" s="53"/>
      <c r="IN94" s="53"/>
      <c r="IO94" s="53"/>
      <c r="IP94" s="53"/>
      <c r="IQ94" s="53"/>
      <c r="IR94" s="53"/>
      <c r="IS94" s="53"/>
      <c r="IT94" s="53"/>
      <c r="IU94" s="53"/>
      <c r="IV94" s="53"/>
      <c r="IW94" s="53"/>
      <c r="IX94" s="53"/>
      <c r="IY94" s="53"/>
      <c r="IZ94" s="53"/>
      <c r="JA94" s="53"/>
      <c r="JB94" s="53"/>
      <c r="JC94" s="53"/>
      <c r="JD94" s="53"/>
      <c r="JE94" s="53"/>
      <c r="JF94" s="53"/>
      <c r="JG94" s="53"/>
      <c r="JH94" s="53"/>
      <c r="JI94" s="53"/>
      <c r="JJ94" s="53"/>
      <c r="JK94" s="53"/>
      <c r="JL94" s="53"/>
      <c r="JM94" s="53"/>
      <c r="JN94" s="53"/>
      <c r="JO94" s="53"/>
      <c r="JP94" s="53"/>
      <c r="JQ94" s="53"/>
      <c r="JR94" s="53"/>
      <c r="JS94" s="53"/>
      <c r="JT94" s="53"/>
      <c r="JU94" s="53"/>
      <c r="JV94" s="53"/>
      <c r="JW94" s="53"/>
      <c r="JX94" s="53"/>
      <c r="JY94" s="53"/>
      <c r="JZ94" s="53"/>
      <c r="KA94" s="53"/>
      <c r="KB94" s="53"/>
      <c r="KC94" s="53"/>
      <c r="KD94" s="53"/>
      <c r="KE94" s="53"/>
      <c r="KF94" s="53"/>
      <c r="KG94" s="53"/>
      <c r="KH94" s="53"/>
      <c r="KI94" s="53"/>
      <c r="KJ94" s="53"/>
      <c r="KK94" s="53"/>
      <c r="KL94" s="53"/>
      <c r="KM94" s="53"/>
      <c r="KN94" s="53"/>
      <c r="KO94" s="53"/>
      <c r="KP94" s="53"/>
      <c r="KQ94" s="53"/>
      <c r="KR94" s="53"/>
      <c r="KS94" s="53"/>
      <c r="KT94" s="53"/>
      <c r="KU94" s="53"/>
      <c r="KV94" s="53"/>
      <c r="KW94" s="53"/>
      <c r="KX94" s="53"/>
    </row>
    <row r="95" spans="1:310" ht="4.95" customHeight="1" x14ac:dyDescent="0.25">
      <c r="A95" s="1"/>
      <c r="B95" s="79"/>
      <c r="C95" s="79"/>
      <c r="D95" s="79"/>
      <c r="E95" s="1"/>
      <c r="F95" s="1"/>
      <c r="G95" s="1"/>
      <c r="H95" s="11"/>
      <c r="I95" s="1"/>
      <c r="J95" s="1"/>
      <c r="K95" s="1"/>
      <c r="L95" s="1"/>
      <c r="M95" s="5"/>
      <c r="N95" s="1"/>
      <c r="O95" s="19"/>
      <c r="P95" s="1"/>
      <c r="Q95" s="1"/>
      <c r="R95" s="40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</row>
    <row r="96" spans="1:310" s="4" customFormat="1" x14ac:dyDescent="0.25">
      <c r="A96" s="3"/>
      <c r="B96" s="80"/>
      <c r="C96" s="80"/>
      <c r="D96" s="81" t="s">
        <v>26</v>
      </c>
      <c r="E96" s="42" t="str">
        <f>kpi!$E$120</f>
        <v>поступление денежных средств от продажи допуслуг</v>
      </c>
      <c r="F96" s="3"/>
      <c r="G96" s="3"/>
      <c r="H96" s="39" t="str">
        <f>IF(OR($E96="",$E96=0),"",INDEX(kpi!$I:$I,SUMIFS(kpi!$A:$A,kpi!$E:$E,$E96)))</f>
        <v>руб.</v>
      </c>
      <c r="I96" s="3"/>
      <c r="J96" s="3"/>
      <c r="K96" s="42"/>
      <c r="L96" s="3"/>
      <c r="M96" s="5"/>
      <c r="N96" s="231" t="str">
        <f>kpi!$E$118</f>
        <v>период оборачиваемости деб з-ти по допуслугам</v>
      </c>
      <c r="O96" s="19"/>
      <c r="P96" s="3"/>
      <c r="Q96" s="3"/>
      <c r="R96" s="44">
        <f>SUMIFS($T96:$KW96,$T$1:$KW$1,"&gt;="&amp;1,$T$1:$KW$1,"&lt;="&amp;MAX($1:$1))</f>
        <v>27766010.472597227</v>
      </c>
      <c r="S96" s="3"/>
      <c r="T96" s="3"/>
      <c r="U96" s="41">
        <f>IF(U$7="",0,SUM(U97:U103))</f>
        <v>0</v>
      </c>
      <c r="V96" s="41">
        <f t="shared" ref="V96:CG96" si="352">IF(V$7="",0,SUM(V97:V103))</f>
        <v>234160.15539583334</v>
      </c>
      <c r="W96" s="41">
        <f t="shared" si="352"/>
        <v>260466.25282638893</v>
      </c>
      <c r="X96" s="41">
        <f t="shared" si="352"/>
        <v>288207.88081250008</v>
      </c>
      <c r="Y96" s="41">
        <f t="shared" si="352"/>
        <v>317385.03935416666</v>
      </c>
      <c r="Z96" s="41">
        <f t="shared" si="352"/>
        <v>347997.72845138889</v>
      </c>
      <c r="AA96" s="41">
        <f t="shared" si="352"/>
        <v>380045.94810416672</v>
      </c>
      <c r="AB96" s="41">
        <f t="shared" si="352"/>
        <v>413529.69831250008</v>
      </c>
      <c r="AC96" s="41">
        <f t="shared" si="352"/>
        <v>445936.80060416675</v>
      </c>
      <c r="AD96" s="41">
        <f t="shared" si="352"/>
        <v>474276.56632175937</v>
      </c>
      <c r="AE96" s="41">
        <f t="shared" si="352"/>
        <v>499875.66495370376</v>
      </c>
      <c r="AF96" s="41">
        <f t="shared" si="352"/>
        <v>525786.99148148159</v>
      </c>
      <c r="AG96" s="41">
        <f t="shared" si="352"/>
        <v>552444.79389814835</v>
      </c>
      <c r="AH96" s="41">
        <f t="shared" si="352"/>
        <v>579849.07220370381</v>
      </c>
      <c r="AI96" s="41">
        <f t="shared" si="352"/>
        <v>607999.82639814832</v>
      </c>
      <c r="AJ96" s="41">
        <f t="shared" si="352"/>
        <v>636897.05648148165</v>
      </c>
      <c r="AK96" s="41">
        <f t="shared" si="352"/>
        <v>666540.76245370391</v>
      </c>
      <c r="AL96" s="41">
        <f t="shared" si="352"/>
        <v>696930.94431481499</v>
      </c>
      <c r="AM96" s="41">
        <f t="shared" si="352"/>
        <v>728067.602064815</v>
      </c>
      <c r="AN96" s="41">
        <f t="shared" si="352"/>
        <v>759950.73570370395</v>
      </c>
      <c r="AO96" s="41">
        <f t="shared" si="352"/>
        <v>792580.34523148183</v>
      </c>
      <c r="AP96" s="41">
        <f t="shared" si="352"/>
        <v>825956.43064814829</v>
      </c>
      <c r="AQ96" s="41">
        <f t="shared" si="352"/>
        <v>860078.99195370404</v>
      </c>
      <c r="AR96" s="41">
        <f t="shared" si="352"/>
        <v>894948.02914814849</v>
      </c>
      <c r="AS96" s="41">
        <f t="shared" si="352"/>
        <v>930563.54223148176</v>
      </c>
      <c r="AT96" s="41">
        <f t="shared" si="352"/>
        <v>966925.53120370407</v>
      </c>
      <c r="AU96" s="41">
        <f t="shared" si="352"/>
        <v>1004033.9960648152</v>
      </c>
      <c r="AV96" s="41">
        <f t="shared" si="352"/>
        <v>1041888.9368148153</v>
      </c>
      <c r="AW96" s="41">
        <f t="shared" si="352"/>
        <v>1080490.3534537042</v>
      </c>
      <c r="AX96" s="41">
        <f t="shared" si="352"/>
        <v>1119838.2459814819</v>
      </c>
      <c r="AY96" s="41">
        <f t="shared" si="352"/>
        <v>1159932.6143981486</v>
      </c>
      <c r="AZ96" s="41">
        <f t="shared" si="352"/>
        <v>1200773.4587037039</v>
      </c>
      <c r="BA96" s="41">
        <f t="shared" si="352"/>
        <v>1242360.7788981486</v>
      </c>
      <c r="BB96" s="41">
        <f t="shared" si="352"/>
        <v>1284694.574981482</v>
      </c>
      <c r="BC96" s="41">
        <f t="shared" si="352"/>
        <v>1327774.8469537043</v>
      </c>
      <c r="BD96" s="41">
        <f t="shared" si="352"/>
        <v>2616820.2757939808</v>
      </c>
      <c r="BE96" s="41">
        <f t="shared" si="352"/>
        <v>0</v>
      </c>
      <c r="BF96" s="41">
        <f t="shared" si="352"/>
        <v>0</v>
      </c>
      <c r="BG96" s="41">
        <f t="shared" si="352"/>
        <v>0</v>
      </c>
      <c r="BH96" s="41">
        <f t="shared" si="352"/>
        <v>0</v>
      </c>
      <c r="BI96" s="41">
        <f t="shared" si="352"/>
        <v>0</v>
      </c>
      <c r="BJ96" s="41">
        <f t="shared" si="352"/>
        <v>0</v>
      </c>
      <c r="BK96" s="41">
        <f t="shared" si="352"/>
        <v>0</v>
      </c>
      <c r="BL96" s="41">
        <f t="shared" si="352"/>
        <v>0</v>
      </c>
      <c r="BM96" s="41">
        <f t="shared" si="352"/>
        <v>0</v>
      </c>
      <c r="BN96" s="41">
        <f t="shared" si="352"/>
        <v>0</v>
      </c>
      <c r="BO96" s="41">
        <f t="shared" si="352"/>
        <v>0</v>
      </c>
      <c r="BP96" s="41">
        <f t="shared" si="352"/>
        <v>0</v>
      </c>
      <c r="BQ96" s="41">
        <f t="shared" si="352"/>
        <v>0</v>
      </c>
      <c r="BR96" s="41">
        <f t="shared" si="352"/>
        <v>0</v>
      </c>
      <c r="BS96" s="41">
        <f t="shared" si="352"/>
        <v>0</v>
      </c>
      <c r="BT96" s="41">
        <f t="shared" si="352"/>
        <v>0</v>
      </c>
      <c r="BU96" s="41">
        <f t="shared" si="352"/>
        <v>0</v>
      </c>
      <c r="BV96" s="41">
        <f t="shared" si="352"/>
        <v>0</v>
      </c>
      <c r="BW96" s="41">
        <f t="shared" si="352"/>
        <v>0</v>
      </c>
      <c r="BX96" s="41">
        <f t="shared" si="352"/>
        <v>0</v>
      </c>
      <c r="BY96" s="41">
        <f t="shared" si="352"/>
        <v>0</v>
      </c>
      <c r="BZ96" s="41">
        <f t="shared" si="352"/>
        <v>0</v>
      </c>
      <c r="CA96" s="41">
        <f t="shared" si="352"/>
        <v>0</v>
      </c>
      <c r="CB96" s="41">
        <f t="shared" si="352"/>
        <v>0</v>
      </c>
      <c r="CC96" s="41">
        <f t="shared" si="352"/>
        <v>0</v>
      </c>
      <c r="CD96" s="41">
        <f t="shared" si="352"/>
        <v>0</v>
      </c>
      <c r="CE96" s="41">
        <f t="shared" si="352"/>
        <v>0</v>
      </c>
      <c r="CF96" s="41">
        <f t="shared" si="352"/>
        <v>0</v>
      </c>
      <c r="CG96" s="41">
        <f t="shared" si="352"/>
        <v>0</v>
      </c>
      <c r="CH96" s="41">
        <f t="shared" ref="CH96:ES96" si="353">IF(CH$7="",0,SUM(CH97:CH103))</f>
        <v>0</v>
      </c>
      <c r="CI96" s="41">
        <f t="shared" si="353"/>
        <v>0</v>
      </c>
      <c r="CJ96" s="41">
        <f t="shared" si="353"/>
        <v>0</v>
      </c>
      <c r="CK96" s="41">
        <f t="shared" si="353"/>
        <v>0</v>
      </c>
      <c r="CL96" s="41">
        <f t="shared" si="353"/>
        <v>0</v>
      </c>
      <c r="CM96" s="41">
        <f t="shared" si="353"/>
        <v>0</v>
      </c>
      <c r="CN96" s="41">
        <f t="shared" si="353"/>
        <v>0</v>
      </c>
      <c r="CO96" s="41">
        <f t="shared" si="353"/>
        <v>0</v>
      </c>
      <c r="CP96" s="41">
        <f t="shared" si="353"/>
        <v>0</v>
      </c>
      <c r="CQ96" s="41">
        <f t="shared" si="353"/>
        <v>0</v>
      </c>
      <c r="CR96" s="41">
        <f t="shared" si="353"/>
        <v>0</v>
      </c>
      <c r="CS96" s="41">
        <f t="shared" si="353"/>
        <v>0</v>
      </c>
      <c r="CT96" s="41">
        <f t="shared" si="353"/>
        <v>0</v>
      </c>
      <c r="CU96" s="41">
        <f t="shared" si="353"/>
        <v>0</v>
      </c>
      <c r="CV96" s="41">
        <f t="shared" si="353"/>
        <v>0</v>
      </c>
      <c r="CW96" s="41">
        <f t="shared" si="353"/>
        <v>0</v>
      </c>
      <c r="CX96" s="41">
        <f t="shared" si="353"/>
        <v>0</v>
      </c>
      <c r="CY96" s="41">
        <f t="shared" si="353"/>
        <v>0</v>
      </c>
      <c r="CZ96" s="41">
        <f t="shared" si="353"/>
        <v>0</v>
      </c>
      <c r="DA96" s="41">
        <f t="shared" si="353"/>
        <v>0</v>
      </c>
      <c r="DB96" s="41">
        <f t="shared" si="353"/>
        <v>0</v>
      </c>
      <c r="DC96" s="41">
        <f t="shared" si="353"/>
        <v>0</v>
      </c>
      <c r="DD96" s="41">
        <f t="shared" si="353"/>
        <v>0</v>
      </c>
      <c r="DE96" s="41">
        <f t="shared" si="353"/>
        <v>0</v>
      </c>
      <c r="DF96" s="41">
        <f t="shared" si="353"/>
        <v>0</v>
      </c>
      <c r="DG96" s="41">
        <f t="shared" si="353"/>
        <v>0</v>
      </c>
      <c r="DH96" s="41">
        <f t="shared" si="353"/>
        <v>0</v>
      </c>
      <c r="DI96" s="41">
        <f t="shared" si="353"/>
        <v>0</v>
      </c>
      <c r="DJ96" s="41">
        <f t="shared" si="353"/>
        <v>0</v>
      </c>
      <c r="DK96" s="41">
        <f t="shared" si="353"/>
        <v>0</v>
      </c>
      <c r="DL96" s="41">
        <f t="shared" si="353"/>
        <v>0</v>
      </c>
      <c r="DM96" s="41">
        <f t="shared" si="353"/>
        <v>0</v>
      </c>
      <c r="DN96" s="41">
        <f t="shared" si="353"/>
        <v>0</v>
      </c>
      <c r="DO96" s="41">
        <f t="shared" si="353"/>
        <v>0</v>
      </c>
      <c r="DP96" s="41">
        <f t="shared" si="353"/>
        <v>0</v>
      </c>
      <c r="DQ96" s="41">
        <f t="shared" si="353"/>
        <v>0</v>
      </c>
      <c r="DR96" s="41">
        <f t="shared" si="353"/>
        <v>0</v>
      </c>
      <c r="DS96" s="41">
        <f t="shared" si="353"/>
        <v>0</v>
      </c>
      <c r="DT96" s="41">
        <f t="shared" si="353"/>
        <v>0</v>
      </c>
      <c r="DU96" s="41">
        <f t="shared" si="353"/>
        <v>0</v>
      </c>
      <c r="DV96" s="41">
        <f t="shared" si="353"/>
        <v>0</v>
      </c>
      <c r="DW96" s="41">
        <f t="shared" si="353"/>
        <v>0</v>
      </c>
      <c r="DX96" s="41">
        <f t="shared" si="353"/>
        <v>0</v>
      </c>
      <c r="DY96" s="41">
        <f t="shared" si="353"/>
        <v>0</v>
      </c>
      <c r="DZ96" s="41">
        <f t="shared" si="353"/>
        <v>0</v>
      </c>
      <c r="EA96" s="41">
        <f t="shared" si="353"/>
        <v>0</v>
      </c>
      <c r="EB96" s="41">
        <f t="shared" si="353"/>
        <v>0</v>
      </c>
      <c r="EC96" s="41">
        <f t="shared" si="353"/>
        <v>0</v>
      </c>
      <c r="ED96" s="41">
        <f t="shared" si="353"/>
        <v>0</v>
      </c>
      <c r="EE96" s="41">
        <f t="shared" si="353"/>
        <v>0</v>
      </c>
      <c r="EF96" s="41">
        <f t="shared" si="353"/>
        <v>0</v>
      </c>
      <c r="EG96" s="41">
        <f t="shared" si="353"/>
        <v>0</v>
      </c>
      <c r="EH96" s="41">
        <f t="shared" si="353"/>
        <v>0</v>
      </c>
      <c r="EI96" s="41">
        <f t="shared" si="353"/>
        <v>0</v>
      </c>
      <c r="EJ96" s="41">
        <f t="shared" si="353"/>
        <v>0</v>
      </c>
      <c r="EK96" s="41">
        <f t="shared" si="353"/>
        <v>0</v>
      </c>
      <c r="EL96" s="41">
        <f t="shared" si="353"/>
        <v>0</v>
      </c>
      <c r="EM96" s="41">
        <f t="shared" si="353"/>
        <v>0</v>
      </c>
      <c r="EN96" s="41">
        <f t="shared" si="353"/>
        <v>0</v>
      </c>
      <c r="EO96" s="41">
        <f t="shared" si="353"/>
        <v>0</v>
      </c>
      <c r="EP96" s="41">
        <f t="shared" si="353"/>
        <v>0</v>
      </c>
      <c r="EQ96" s="41">
        <f t="shared" si="353"/>
        <v>0</v>
      </c>
      <c r="ER96" s="41">
        <f t="shared" si="353"/>
        <v>0</v>
      </c>
      <c r="ES96" s="41">
        <f t="shared" si="353"/>
        <v>0</v>
      </c>
      <c r="ET96" s="41">
        <f t="shared" ref="ET96:HE96" si="354">IF(ET$7="",0,SUM(ET97:ET103))</f>
        <v>0</v>
      </c>
      <c r="EU96" s="41">
        <f t="shared" si="354"/>
        <v>0</v>
      </c>
      <c r="EV96" s="41">
        <f t="shared" si="354"/>
        <v>0</v>
      </c>
      <c r="EW96" s="41">
        <f t="shared" si="354"/>
        <v>0</v>
      </c>
      <c r="EX96" s="41">
        <f t="shared" si="354"/>
        <v>0</v>
      </c>
      <c r="EY96" s="41">
        <f t="shared" si="354"/>
        <v>0</v>
      </c>
      <c r="EZ96" s="41">
        <f t="shared" si="354"/>
        <v>0</v>
      </c>
      <c r="FA96" s="41">
        <f t="shared" si="354"/>
        <v>0</v>
      </c>
      <c r="FB96" s="41">
        <f t="shared" si="354"/>
        <v>0</v>
      </c>
      <c r="FC96" s="41">
        <f t="shared" si="354"/>
        <v>0</v>
      </c>
      <c r="FD96" s="41">
        <f t="shared" si="354"/>
        <v>0</v>
      </c>
      <c r="FE96" s="41">
        <f t="shared" si="354"/>
        <v>0</v>
      </c>
      <c r="FF96" s="41">
        <f t="shared" si="354"/>
        <v>0</v>
      </c>
      <c r="FG96" s="41">
        <f t="shared" si="354"/>
        <v>0</v>
      </c>
      <c r="FH96" s="41">
        <f t="shared" si="354"/>
        <v>0</v>
      </c>
      <c r="FI96" s="41">
        <f t="shared" si="354"/>
        <v>0</v>
      </c>
      <c r="FJ96" s="41">
        <f t="shared" si="354"/>
        <v>0</v>
      </c>
      <c r="FK96" s="41">
        <f t="shared" si="354"/>
        <v>0</v>
      </c>
      <c r="FL96" s="41">
        <f t="shared" si="354"/>
        <v>0</v>
      </c>
      <c r="FM96" s="41">
        <f t="shared" si="354"/>
        <v>0</v>
      </c>
      <c r="FN96" s="41">
        <f t="shared" si="354"/>
        <v>0</v>
      </c>
      <c r="FO96" s="41">
        <f t="shared" si="354"/>
        <v>0</v>
      </c>
      <c r="FP96" s="41">
        <f t="shared" si="354"/>
        <v>0</v>
      </c>
      <c r="FQ96" s="41">
        <f t="shared" si="354"/>
        <v>0</v>
      </c>
      <c r="FR96" s="41">
        <f t="shared" si="354"/>
        <v>0</v>
      </c>
      <c r="FS96" s="41">
        <f t="shared" si="354"/>
        <v>0</v>
      </c>
      <c r="FT96" s="41">
        <f t="shared" si="354"/>
        <v>0</v>
      </c>
      <c r="FU96" s="41">
        <f t="shared" si="354"/>
        <v>0</v>
      </c>
      <c r="FV96" s="41">
        <f t="shared" si="354"/>
        <v>0</v>
      </c>
      <c r="FW96" s="41">
        <f t="shared" si="354"/>
        <v>0</v>
      </c>
      <c r="FX96" s="41">
        <f t="shared" si="354"/>
        <v>0</v>
      </c>
      <c r="FY96" s="41">
        <f t="shared" si="354"/>
        <v>0</v>
      </c>
      <c r="FZ96" s="41">
        <f t="shared" si="354"/>
        <v>0</v>
      </c>
      <c r="GA96" s="41">
        <f t="shared" si="354"/>
        <v>0</v>
      </c>
      <c r="GB96" s="41">
        <f t="shared" si="354"/>
        <v>0</v>
      </c>
      <c r="GC96" s="41">
        <f t="shared" si="354"/>
        <v>0</v>
      </c>
      <c r="GD96" s="41">
        <f t="shared" si="354"/>
        <v>0</v>
      </c>
      <c r="GE96" s="41">
        <f t="shared" si="354"/>
        <v>0</v>
      </c>
      <c r="GF96" s="41">
        <f t="shared" si="354"/>
        <v>0</v>
      </c>
      <c r="GG96" s="41">
        <f t="shared" si="354"/>
        <v>0</v>
      </c>
      <c r="GH96" s="41">
        <f t="shared" si="354"/>
        <v>0</v>
      </c>
      <c r="GI96" s="41">
        <f t="shared" si="354"/>
        <v>0</v>
      </c>
      <c r="GJ96" s="41">
        <f t="shared" si="354"/>
        <v>0</v>
      </c>
      <c r="GK96" s="41">
        <f t="shared" si="354"/>
        <v>0</v>
      </c>
      <c r="GL96" s="41">
        <f t="shared" si="354"/>
        <v>0</v>
      </c>
      <c r="GM96" s="41">
        <f t="shared" si="354"/>
        <v>0</v>
      </c>
      <c r="GN96" s="41">
        <f t="shared" si="354"/>
        <v>0</v>
      </c>
      <c r="GO96" s="41">
        <f t="shared" si="354"/>
        <v>0</v>
      </c>
      <c r="GP96" s="41">
        <f t="shared" si="354"/>
        <v>0</v>
      </c>
      <c r="GQ96" s="41">
        <f t="shared" si="354"/>
        <v>0</v>
      </c>
      <c r="GR96" s="41">
        <f t="shared" si="354"/>
        <v>0</v>
      </c>
      <c r="GS96" s="41">
        <f t="shared" si="354"/>
        <v>0</v>
      </c>
      <c r="GT96" s="41">
        <f t="shared" si="354"/>
        <v>0</v>
      </c>
      <c r="GU96" s="41">
        <f t="shared" si="354"/>
        <v>0</v>
      </c>
      <c r="GV96" s="41">
        <f t="shared" si="354"/>
        <v>0</v>
      </c>
      <c r="GW96" s="41">
        <f t="shared" si="354"/>
        <v>0</v>
      </c>
      <c r="GX96" s="41">
        <f t="shared" si="354"/>
        <v>0</v>
      </c>
      <c r="GY96" s="41">
        <f t="shared" si="354"/>
        <v>0</v>
      </c>
      <c r="GZ96" s="41">
        <f t="shared" si="354"/>
        <v>0</v>
      </c>
      <c r="HA96" s="41">
        <f t="shared" si="354"/>
        <v>0</v>
      </c>
      <c r="HB96" s="41">
        <f t="shared" si="354"/>
        <v>0</v>
      </c>
      <c r="HC96" s="41">
        <f t="shared" si="354"/>
        <v>0</v>
      </c>
      <c r="HD96" s="41">
        <f t="shared" si="354"/>
        <v>0</v>
      </c>
      <c r="HE96" s="41">
        <f t="shared" si="354"/>
        <v>0</v>
      </c>
      <c r="HF96" s="41">
        <f t="shared" ref="HF96:JQ96" si="355">IF(HF$7="",0,SUM(HF97:HF103))</f>
        <v>0</v>
      </c>
      <c r="HG96" s="41">
        <f t="shared" si="355"/>
        <v>0</v>
      </c>
      <c r="HH96" s="41">
        <f t="shared" si="355"/>
        <v>0</v>
      </c>
      <c r="HI96" s="41">
        <f t="shared" si="355"/>
        <v>0</v>
      </c>
      <c r="HJ96" s="41">
        <f t="shared" si="355"/>
        <v>0</v>
      </c>
      <c r="HK96" s="41">
        <f t="shared" si="355"/>
        <v>0</v>
      </c>
      <c r="HL96" s="41">
        <f t="shared" si="355"/>
        <v>0</v>
      </c>
      <c r="HM96" s="41">
        <f t="shared" si="355"/>
        <v>0</v>
      </c>
      <c r="HN96" s="41">
        <f t="shared" si="355"/>
        <v>0</v>
      </c>
      <c r="HO96" s="41">
        <f t="shared" si="355"/>
        <v>0</v>
      </c>
      <c r="HP96" s="41">
        <f t="shared" si="355"/>
        <v>0</v>
      </c>
      <c r="HQ96" s="41">
        <f t="shared" si="355"/>
        <v>0</v>
      </c>
      <c r="HR96" s="41">
        <f t="shared" si="355"/>
        <v>0</v>
      </c>
      <c r="HS96" s="41">
        <f t="shared" si="355"/>
        <v>0</v>
      </c>
      <c r="HT96" s="41">
        <f t="shared" si="355"/>
        <v>0</v>
      </c>
      <c r="HU96" s="41">
        <f t="shared" si="355"/>
        <v>0</v>
      </c>
      <c r="HV96" s="41">
        <f t="shared" si="355"/>
        <v>0</v>
      </c>
      <c r="HW96" s="41">
        <f t="shared" si="355"/>
        <v>0</v>
      </c>
      <c r="HX96" s="41">
        <f t="shared" si="355"/>
        <v>0</v>
      </c>
      <c r="HY96" s="41">
        <f t="shared" si="355"/>
        <v>0</v>
      </c>
      <c r="HZ96" s="41">
        <f t="shared" si="355"/>
        <v>0</v>
      </c>
      <c r="IA96" s="41">
        <f t="shared" si="355"/>
        <v>0</v>
      </c>
      <c r="IB96" s="41">
        <f t="shared" si="355"/>
        <v>0</v>
      </c>
      <c r="IC96" s="41">
        <f t="shared" si="355"/>
        <v>0</v>
      </c>
      <c r="ID96" s="41">
        <f t="shared" si="355"/>
        <v>0</v>
      </c>
      <c r="IE96" s="41">
        <f t="shared" si="355"/>
        <v>0</v>
      </c>
      <c r="IF96" s="41">
        <f t="shared" si="355"/>
        <v>0</v>
      </c>
      <c r="IG96" s="41">
        <f t="shared" si="355"/>
        <v>0</v>
      </c>
      <c r="IH96" s="41">
        <f t="shared" si="355"/>
        <v>0</v>
      </c>
      <c r="II96" s="41">
        <f t="shared" si="355"/>
        <v>0</v>
      </c>
      <c r="IJ96" s="41">
        <f t="shared" si="355"/>
        <v>0</v>
      </c>
      <c r="IK96" s="41">
        <f t="shared" si="355"/>
        <v>0</v>
      </c>
      <c r="IL96" s="41">
        <f t="shared" si="355"/>
        <v>0</v>
      </c>
      <c r="IM96" s="41">
        <f t="shared" si="355"/>
        <v>0</v>
      </c>
      <c r="IN96" s="41">
        <f t="shared" si="355"/>
        <v>0</v>
      </c>
      <c r="IO96" s="41">
        <f t="shared" si="355"/>
        <v>0</v>
      </c>
      <c r="IP96" s="41">
        <f t="shared" si="355"/>
        <v>0</v>
      </c>
      <c r="IQ96" s="41">
        <f t="shared" si="355"/>
        <v>0</v>
      </c>
      <c r="IR96" s="41">
        <f t="shared" si="355"/>
        <v>0</v>
      </c>
      <c r="IS96" s="41">
        <f t="shared" si="355"/>
        <v>0</v>
      </c>
      <c r="IT96" s="41">
        <f t="shared" si="355"/>
        <v>0</v>
      </c>
      <c r="IU96" s="41">
        <f t="shared" si="355"/>
        <v>0</v>
      </c>
      <c r="IV96" s="41">
        <f t="shared" si="355"/>
        <v>0</v>
      </c>
      <c r="IW96" s="41">
        <f t="shared" si="355"/>
        <v>0</v>
      </c>
      <c r="IX96" s="41">
        <f t="shared" si="355"/>
        <v>0</v>
      </c>
      <c r="IY96" s="41">
        <f t="shared" si="355"/>
        <v>0</v>
      </c>
      <c r="IZ96" s="41">
        <f t="shared" si="355"/>
        <v>0</v>
      </c>
      <c r="JA96" s="41">
        <f t="shared" si="355"/>
        <v>0</v>
      </c>
      <c r="JB96" s="41">
        <f t="shared" si="355"/>
        <v>0</v>
      </c>
      <c r="JC96" s="41">
        <f t="shared" si="355"/>
        <v>0</v>
      </c>
      <c r="JD96" s="41">
        <f t="shared" si="355"/>
        <v>0</v>
      </c>
      <c r="JE96" s="41">
        <f t="shared" si="355"/>
        <v>0</v>
      </c>
      <c r="JF96" s="41">
        <f t="shared" si="355"/>
        <v>0</v>
      </c>
      <c r="JG96" s="41">
        <f t="shared" si="355"/>
        <v>0</v>
      </c>
      <c r="JH96" s="41">
        <f t="shared" si="355"/>
        <v>0</v>
      </c>
      <c r="JI96" s="41">
        <f t="shared" si="355"/>
        <v>0</v>
      </c>
      <c r="JJ96" s="41">
        <f t="shared" si="355"/>
        <v>0</v>
      </c>
      <c r="JK96" s="41">
        <f t="shared" si="355"/>
        <v>0</v>
      </c>
      <c r="JL96" s="41">
        <f t="shared" si="355"/>
        <v>0</v>
      </c>
      <c r="JM96" s="41">
        <f t="shared" si="355"/>
        <v>0</v>
      </c>
      <c r="JN96" s="41">
        <f t="shared" si="355"/>
        <v>0</v>
      </c>
      <c r="JO96" s="41">
        <f t="shared" si="355"/>
        <v>0</v>
      </c>
      <c r="JP96" s="41">
        <f t="shared" si="355"/>
        <v>0</v>
      </c>
      <c r="JQ96" s="41">
        <f t="shared" si="355"/>
        <v>0</v>
      </c>
      <c r="JR96" s="41">
        <f t="shared" ref="JR96:KV96" si="356">IF(JR$7="",0,SUM(JR97:JR103))</f>
        <v>0</v>
      </c>
      <c r="JS96" s="41">
        <f t="shared" si="356"/>
        <v>0</v>
      </c>
      <c r="JT96" s="41">
        <f t="shared" si="356"/>
        <v>0</v>
      </c>
      <c r="JU96" s="41">
        <f t="shared" si="356"/>
        <v>0</v>
      </c>
      <c r="JV96" s="41">
        <f t="shared" si="356"/>
        <v>0</v>
      </c>
      <c r="JW96" s="41">
        <f t="shared" si="356"/>
        <v>0</v>
      </c>
      <c r="JX96" s="41">
        <f t="shared" si="356"/>
        <v>0</v>
      </c>
      <c r="JY96" s="41">
        <f t="shared" si="356"/>
        <v>0</v>
      </c>
      <c r="JZ96" s="41">
        <f t="shared" si="356"/>
        <v>0</v>
      </c>
      <c r="KA96" s="41">
        <f t="shared" si="356"/>
        <v>0</v>
      </c>
      <c r="KB96" s="41">
        <f t="shared" si="356"/>
        <v>0</v>
      </c>
      <c r="KC96" s="41">
        <f t="shared" si="356"/>
        <v>0</v>
      </c>
      <c r="KD96" s="41">
        <f t="shared" si="356"/>
        <v>0</v>
      </c>
      <c r="KE96" s="41">
        <f t="shared" si="356"/>
        <v>0</v>
      </c>
      <c r="KF96" s="41">
        <f t="shared" si="356"/>
        <v>0</v>
      </c>
      <c r="KG96" s="41">
        <f t="shared" si="356"/>
        <v>0</v>
      </c>
      <c r="KH96" s="41">
        <f t="shared" si="356"/>
        <v>0</v>
      </c>
      <c r="KI96" s="41">
        <f t="shared" si="356"/>
        <v>0</v>
      </c>
      <c r="KJ96" s="41">
        <f t="shared" si="356"/>
        <v>0</v>
      </c>
      <c r="KK96" s="41">
        <f t="shared" si="356"/>
        <v>0</v>
      </c>
      <c r="KL96" s="41">
        <f t="shared" si="356"/>
        <v>0</v>
      </c>
      <c r="KM96" s="41">
        <f t="shared" si="356"/>
        <v>0</v>
      </c>
      <c r="KN96" s="41">
        <f t="shared" si="356"/>
        <v>0</v>
      </c>
      <c r="KO96" s="41">
        <f t="shared" si="356"/>
        <v>0</v>
      </c>
      <c r="KP96" s="41">
        <f t="shared" si="356"/>
        <v>0</v>
      </c>
      <c r="KQ96" s="41">
        <f t="shared" si="356"/>
        <v>0</v>
      </c>
      <c r="KR96" s="41">
        <f t="shared" si="356"/>
        <v>0</v>
      </c>
      <c r="KS96" s="41">
        <f t="shared" si="356"/>
        <v>0</v>
      </c>
      <c r="KT96" s="41">
        <f t="shared" si="356"/>
        <v>0</v>
      </c>
      <c r="KU96" s="41">
        <f t="shared" si="356"/>
        <v>0</v>
      </c>
      <c r="KV96" s="41">
        <f t="shared" si="356"/>
        <v>0</v>
      </c>
      <c r="KW96" s="3"/>
      <c r="KX96" s="3"/>
    </row>
    <row r="97" spans="1:310" x14ac:dyDescent="0.25">
      <c r="A97" s="1"/>
      <c r="B97" s="79"/>
      <c r="C97" s="79"/>
      <c r="D97" s="79"/>
      <c r="E97" s="43" t="str">
        <f>E96</f>
        <v>поступление денежных средств от продажи допуслуг</v>
      </c>
      <c r="F97" s="1"/>
      <c r="G97" s="1"/>
      <c r="H97" s="11" t="str">
        <f>H96</f>
        <v>руб.</v>
      </c>
      <c r="I97" s="1"/>
      <c r="J97" s="1"/>
      <c r="K97" s="43" t="str">
        <f>справочники!$U$11</f>
        <v>постоянные-15сотрудников</v>
      </c>
      <c r="L97" s="1"/>
      <c r="M97" s="5"/>
      <c r="N97" s="45">
        <f>условия!W159</f>
        <v>30</v>
      </c>
      <c r="O97" s="19"/>
      <c r="P97" s="1"/>
      <c r="Q97" s="1"/>
      <c r="R97" s="45">
        <f t="shared" ref="R97:R98" si="357">SUMIFS($T97:$KW97,$T$1:$KW$1,"&gt;="&amp;1,$T$1:$KW$1,"&lt;="&amp;MAX($1:$1))</f>
        <v>10552656.890416672</v>
      </c>
      <c r="S97" s="1"/>
      <c r="T97" s="1"/>
      <c r="U97" s="40">
        <f>IF(U$7="",0,IF(U$1=MAX($1:$1),$R75-SUM($T97:T97),IF(U$1=1,SUMIFS(75:75,$1:$1,"&gt;="&amp;1,$1:$1,"&lt;="&amp;INT(-$N97/30))+(-$N97/30-INT(-$N97/30))*SUMIFS(75:75,$1:$1,INT(-$N97/30)+1),0)+(-$N97/30-INT(-$N97/30))*SUMIFS(75:75,$1:$1,U$1+INT(-$N97/30)+1)+(INT(-$N97/30)+1--$N97/30)*SUMIFS(75:75,$1:$1,U$1+INT(-$N97/30))))</f>
        <v>0</v>
      </c>
      <c r="V97" s="40">
        <f>IF(V$7="",0,IF(V$1=MAX($1:$1),$R75-SUM($T97:U97),IF(V$1=1,SUMIFS(75:75,$1:$1,"&gt;="&amp;1,$1:$1,"&lt;="&amp;INT(-$N97/30))+(-$N97/30-INT(-$N97/30))*SUMIFS(75:75,$1:$1,INT(-$N97/30)+1),0)+(-$N97/30-INT(-$N97/30))*SUMIFS(75:75,$1:$1,V$1+INT(-$N97/30)+1)+(INT(-$N97/30)+1--$N97/30)*SUMIFS(75:75,$1:$1,V$1+INT(-$N97/30))))</f>
        <v>105762.71368055556</v>
      </c>
      <c r="W97" s="40">
        <f>IF(W$7="",0,IF(W$1=MAX($1:$1),$R75-SUM($T97:V97),IF(W$1=1,SUMIFS(75:75,$1:$1,"&gt;="&amp;1,$1:$1,"&lt;="&amp;INT(-$N97/30))+(-$N97/30-INT(-$N97/30))*SUMIFS(75:75,$1:$1,INT(-$N97/30)+1),0)+(-$N97/30-INT(-$N97/30))*SUMIFS(75:75,$1:$1,W$1+INT(-$N97/30)+1)+(INT(-$N97/30)+1--$N97/30)*SUMIFS(75:75,$1:$1,W$1+INT(-$N97/30))))</f>
        <v>112402.04250000001</v>
      </c>
      <c r="X97" s="40">
        <f>IF(X$7="",0,IF(X$1=MAX($1:$1),$R75-SUM($T97:W97),IF(X$1=1,SUMIFS(75:75,$1:$1,"&gt;="&amp;1,$1:$1,"&lt;="&amp;INT(-$N97/30))+(-$N97/30-INT(-$N97/30))*SUMIFS(75:75,$1:$1,INT(-$N97/30)+1),0)+(-$N97/30-INT(-$N97/30))*SUMIFS(75:75,$1:$1,X$1+INT(-$N97/30)+1)+(INT(-$N97/30)+1--$N97/30)*SUMIFS(75:75,$1:$1,X$1+INT(-$N97/30))))</f>
        <v>119400.25395833334</v>
      </c>
      <c r="Y97" s="40">
        <f>IF(Y$7="",0,IF(Y$1=MAX($1:$1),$R75-SUM($T97:X97),IF(Y$1=1,SUMIFS(75:75,$1:$1,"&gt;="&amp;1,$1:$1,"&lt;="&amp;INT(-$N97/30))+(-$N97/30-INT(-$N97/30))*SUMIFS(75:75,$1:$1,INT(-$N97/30)+1),0)+(-$N97/30-INT(-$N97/30))*SUMIFS(75:75,$1:$1,Y$1+INT(-$N97/30)+1)+(INT(-$N97/30)+1--$N97/30)*SUMIFS(75:75,$1:$1,Y$1+INT(-$N97/30))))</f>
        <v>126757.34805555557</v>
      </c>
      <c r="Z97" s="40">
        <f>IF(Z$7="",0,IF(Z$1=MAX($1:$1),$R75-SUM($T97:Y97),IF(Z$1=1,SUMIFS(75:75,$1:$1,"&gt;="&amp;1,$1:$1,"&lt;="&amp;INT(-$N97/30))+(-$N97/30-INT(-$N97/30))*SUMIFS(75:75,$1:$1,INT(-$N97/30)+1),0)+(-$N97/30-INT(-$N97/30))*SUMIFS(75:75,$1:$1,Z$1+INT(-$N97/30)+1)+(INT(-$N97/30)+1--$N97/30)*SUMIFS(75:75,$1:$1,Z$1+INT(-$N97/30))))</f>
        <v>134473.32479166667</v>
      </c>
      <c r="AA97" s="40">
        <f>IF(AA$7="",0,IF(AA$1=MAX($1:$1),$R75-SUM($T97:Z97),IF(AA$1=1,SUMIFS(75:75,$1:$1,"&gt;="&amp;1,$1:$1,"&lt;="&amp;INT(-$N97/30))+(-$N97/30-INT(-$N97/30))*SUMIFS(75:75,$1:$1,INT(-$N97/30)+1),0)+(-$N97/30-INT(-$N97/30))*SUMIFS(75:75,$1:$1,AA$1+INT(-$N97/30)+1)+(INT(-$N97/30)+1--$N97/30)*SUMIFS(75:75,$1:$1,AA$1+INT(-$N97/30))))</f>
        <v>142548.18416666667</v>
      </c>
      <c r="AB97" s="40">
        <f>IF(AB$7="",0,IF(AB$1=MAX($1:$1),$R75-SUM($T97:AA97),IF(AB$1=1,SUMIFS(75:75,$1:$1,"&gt;="&amp;1,$1:$1,"&lt;="&amp;INT(-$N97/30))+(-$N97/30-INT(-$N97/30))*SUMIFS(75:75,$1:$1,INT(-$N97/30)+1),0)+(-$N97/30-INT(-$N97/30))*SUMIFS(75:75,$1:$1,AB$1+INT(-$N97/30)+1)+(INT(-$N97/30)+1--$N97/30)*SUMIFS(75:75,$1:$1,AB$1+INT(-$N97/30))))</f>
        <v>150981.92618055557</v>
      </c>
      <c r="AC97" s="40">
        <f>IF(AC$7="",0,IF(AC$1=MAX($1:$1),$R75-SUM($T97:AB97),IF(AC$1=1,SUMIFS(75:75,$1:$1,"&gt;="&amp;1,$1:$1,"&lt;="&amp;INT(-$N97/30))+(-$N97/30-INT(-$N97/30))*SUMIFS(75:75,$1:$1,INT(-$N97/30)+1),0)+(-$N97/30-INT(-$N97/30))*SUMIFS(75:75,$1:$1,AC$1+INT(-$N97/30)+1)+(INT(-$N97/30)+1--$N97/30)*SUMIFS(75:75,$1:$1,AC$1+INT(-$N97/30))))</f>
        <v>159774.55083333337</v>
      </c>
      <c r="AD97" s="40">
        <f>IF(AD$7="",0,IF(AD$1=MAX($1:$1),$R75-SUM($T97:AC97),IF(AD$1=1,SUMIFS(75:75,$1:$1,"&gt;="&amp;1,$1:$1,"&lt;="&amp;INT(-$N97/30))+(-$N97/30-INT(-$N97/30))*SUMIFS(75:75,$1:$1,INT(-$N97/30)+1),0)+(-$N97/30-INT(-$N97/30))*SUMIFS(75:75,$1:$1,AD$1+INT(-$N97/30)+1)+(INT(-$N97/30)+1--$N97/30)*SUMIFS(75:75,$1:$1,AD$1+INT(-$N97/30))))</f>
        <v>168926.05812500001</v>
      </c>
      <c r="AE97" s="40">
        <f>IF(AE$7="",0,IF(AE$1=MAX($1:$1),$R75-SUM($T97:AD97),IF(AE$1=1,SUMIFS(75:75,$1:$1,"&gt;="&amp;1,$1:$1,"&lt;="&amp;INT(-$N97/30))+(-$N97/30-INT(-$N97/30))*SUMIFS(75:75,$1:$1,INT(-$N97/30)+1),0)+(-$N97/30-INT(-$N97/30))*SUMIFS(75:75,$1:$1,AE$1+INT(-$N97/30)+1)+(INT(-$N97/30)+1--$N97/30)*SUMIFS(75:75,$1:$1,AE$1+INT(-$N97/30))))</f>
        <v>178436.44805555558</v>
      </c>
      <c r="AF97" s="40">
        <f>IF(AF$7="",0,IF(AF$1=MAX($1:$1),$R75-SUM($T97:AE97),IF(AF$1=1,SUMIFS(75:75,$1:$1,"&gt;="&amp;1,$1:$1,"&lt;="&amp;INT(-$N97/30))+(-$N97/30-INT(-$N97/30))*SUMIFS(75:75,$1:$1,INT(-$N97/30)+1),0)+(-$N97/30-INT(-$N97/30))*SUMIFS(75:75,$1:$1,AF$1+INT(-$N97/30)+1)+(INT(-$N97/30)+1--$N97/30)*SUMIFS(75:75,$1:$1,AF$1+INT(-$N97/30))))</f>
        <v>188305.72062500002</v>
      </c>
      <c r="AG97" s="40">
        <f>IF(AG$7="",0,IF(AG$1=MAX($1:$1),$R75-SUM($T97:AF97),IF(AG$1=1,SUMIFS(75:75,$1:$1,"&gt;="&amp;1,$1:$1,"&lt;="&amp;INT(-$N97/30))+(-$N97/30-INT(-$N97/30))*SUMIFS(75:75,$1:$1,INT(-$N97/30)+1),0)+(-$N97/30-INT(-$N97/30))*SUMIFS(75:75,$1:$1,AG$1+INT(-$N97/30)+1)+(INT(-$N97/30)+1--$N97/30)*SUMIFS(75:75,$1:$1,AG$1+INT(-$N97/30))))</f>
        <v>198533.87583333335</v>
      </c>
      <c r="AH97" s="40">
        <f>IF(AH$7="",0,IF(AH$1=MAX($1:$1),$R75-SUM($T97:AG97),IF(AH$1=1,SUMIFS(75:75,$1:$1,"&gt;="&amp;1,$1:$1,"&lt;="&amp;INT(-$N97/30))+(-$N97/30-INT(-$N97/30))*SUMIFS(75:75,$1:$1,INT(-$N97/30)+1),0)+(-$N97/30-INT(-$N97/30))*SUMIFS(75:75,$1:$1,AH$1+INT(-$N97/30)+1)+(INT(-$N97/30)+1--$N97/30)*SUMIFS(75:75,$1:$1,AH$1+INT(-$N97/30))))</f>
        <v>209120.91368055559</v>
      </c>
      <c r="AI97" s="40">
        <f>IF(AI$7="",0,IF(AI$1=MAX($1:$1),$R75-SUM($T97:AH97),IF(AI$1=1,SUMIFS(75:75,$1:$1,"&gt;="&amp;1,$1:$1,"&lt;="&amp;INT(-$N97/30))+(-$N97/30-INT(-$N97/30))*SUMIFS(75:75,$1:$1,INT(-$N97/30)+1),0)+(-$N97/30-INT(-$N97/30))*SUMIFS(75:75,$1:$1,AI$1+INT(-$N97/30)+1)+(INT(-$N97/30)+1--$N97/30)*SUMIFS(75:75,$1:$1,AI$1+INT(-$N97/30))))</f>
        <v>220066.8341666667</v>
      </c>
      <c r="AJ97" s="40">
        <f>IF(AJ$7="",0,IF(AJ$1=MAX($1:$1),$R75-SUM($T97:AI97),IF(AJ$1=1,SUMIFS(75:75,$1:$1,"&gt;="&amp;1,$1:$1,"&lt;="&amp;INT(-$N97/30))+(-$N97/30-INT(-$N97/30))*SUMIFS(75:75,$1:$1,INT(-$N97/30)+1),0)+(-$N97/30-INT(-$N97/30))*SUMIFS(75:75,$1:$1,AJ$1+INT(-$N97/30)+1)+(INT(-$N97/30)+1--$N97/30)*SUMIFS(75:75,$1:$1,AJ$1+INT(-$N97/30))))</f>
        <v>231371.6372916667</v>
      </c>
      <c r="AK97" s="40">
        <f>IF(AK$7="",0,IF(AK$1=MAX($1:$1),$R75-SUM($T97:AJ97),IF(AK$1=1,SUMIFS(75:75,$1:$1,"&gt;="&amp;1,$1:$1,"&lt;="&amp;INT(-$N97/30))+(-$N97/30-INT(-$N97/30))*SUMIFS(75:75,$1:$1,INT(-$N97/30)+1),0)+(-$N97/30-INT(-$N97/30))*SUMIFS(75:75,$1:$1,AK$1+INT(-$N97/30)+1)+(INT(-$N97/30)+1--$N97/30)*SUMIFS(75:75,$1:$1,AK$1+INT(-$N97/30))))</f>
        <v>243035.32305555561</v>
      </c>
      <c r="AL97" s="40">
        <f>IF(AL$7="",0,IF(AL$1=MAX($1:$1),$R75-SUM($T97:AK97),IF(AL$1=1,SUMIFS(75:75,$1:$1,"&gt;="&amp;1,$1:$1,"&lt;="&amp;INT(-$N97/30))+(-$N97/30-INT(-$N97/30))*SUMIFS(75:75,$1:$1,INT(-$N97/30)+1),0)+(-$N97/30-INT(-$N97/30))*SUMIFS(75:75,$1:$1,AL$1+INT(-$N97/30)+1)+(INT(-$N97/30)+1--$N97/30)*SUMIFS(75:75,$1:$1,AL$1+INT(-$N97/30))))</f>
        <v>255057.89145833341</v>
      </c>
      <c r="AM97" s="40">
        <f>IF(AM$7="",0,IF(AM$1=MAX($1:$1),$R75-SUM($T97:AL97),IF(AM$1=1,SUMIFS(75:75,$1:$1,"&gt;="&amp;1,$1:$1,"&lt;="&amp;INT(-$N97/30))+(-$N97/30-INT(-$N97/30))*SUMIFS(75:75,$1:$1,INT(-$N97/30)+1),0)+(-$N97/30-INT(-$N97/30))*SUMIFS(75:75,$1:$1,AM$1+INT(-$N97/30)+1)+(INT(-$N97/30)+1--$N97/30)*SUMIFS(75:75,$1:$1,AM$1+INT(-$N97/30))))</f>
        <v>267439.34250000009</v>
      </c>
      <c r="AN97" s="40">
        <f>IF(AN$7="",0,IF(AN$1=MAX($1:$1),$R75-SUM($T97:AM97),IF(AN$1=1,SUMIFS(75:75,$1:$1,"&gt;="&amp;1,$1:$1,"&lt;="&amp;INT(-$N97/30))+(-$N97/30-INT(-$N97/30))*SUMIFS(75:75,$1:$1,INT(-$N97/30)+1),0)+(-$N97/30-INT(-$N97/30))*SUMIFS(75:75,$1:$1,AN$1+INT(-$N97/30)+1)+(INT(-$N97/30)+1--$N97/30)*SUMIFS(75:75,$1:$1,AN$1+INT(-$N97/30))))</f>
        <v>280179.67618055566</v>
      </c>
      <c r="AO97" s="40">
        <f>IF(AO$7="",0,IF(AO$1=MAX($1:$1),$R75-SUM($T97:AN97),IF(AO$1=1,SUMIFS(75:75,$1:$1,"&gt;="&amp;1,$1:$1,"&lt;="&amp;INT(-$N97/30))+(-$N97/30-INT(-$N97/30))*SUMIFS(75:75,$1:$1,INT(-$N97/30)+1),0)+(-$N97/30-INT(-$N97/30))*SUMIFS(75:75,$1:$1,AO$1+INT(-$N97/30)+1)+(INT(-$N97/30)+1--$N97/30)*SUMIFS(75:75,$1:$1,AO$1+INT(-$N97/30))))</f>
        <v>293278.89250000013</v>
      </c>
      <c r="AP97" s="40">
        <f>IF(AP$7="",0,IF(AP$1=MAX($1:$1),$R75-SUM($T97:AO97),IF(AP$1=1,SUMIFS(75:75,$1:$1,"&gt;="&amp;1,$1:$1,"&lt;="&amp;INT(-$N97/30))+(-$N97/30-INT(-$N97/30))*SUMIFS(75:75,$1:$1,INT(-$N97/30)+1),0)+(-$N97/30-INT(-$N97/30))*SUMIFS(75:75,$1:$1,AP$1+INT(-$N97/30)+1)+(INT(-$N97/30)+1--$N97/30)*SUMIFS(75:75,$1:$1,AP$1+INT(-$N97/30))))</f>
        <v>306736.99145833345</v>
      </c>
      <c r="AQ97" s="40">
        <f>IF(AQ$7="",0,IF(AQ$1=MAX($1:$1),$R75-SUM($T97:AP97),IF(AQ$1=1,SUMIFS(75:75,$1:$1,"&gt;="&amp;1,$1:$1,"&lt;="&amp;INT(-$N97/30))+(-$N97/30-INT(-$N97/30))*SUMIFS(75:75,$1:$1,INT(-$N97/30)+1),0)+(-$N97/30-INT(-$N97/30))*SUMIFS(75:75,$1:$1,AQ$1+INT(-$N97/30)+1)+(INT(-$N97/30)+1--$N97/30)*SUMIFS(75:75,$1:$1,AQ$1+INT(-$N97/30))))</f>
        <v>320553.97305555566</v>
      </c>
      <c r="AR97" s="40">
        <f>IF(AR$7="",0,IF(AR$1=MAX($1:$1),$R75-SUM($T97:AQ97),IF(AR$1=1,SUMIFS(75:75,$1:$1,"&gt;="&amp;1,$1:$1,"&lt;="&amp;INT(-$N97/30))+(-$N97/30-INT(-$N97/30))*SUMIFS(75:75,$1:$1,INT(-$N97/30)+1),0)+(-$N97/30-INT(-$N97/30))*SUMIFS(75:75,$1:$1,AR$1+INT(-$N97/30)+1)+(INT(-$N97/30)+1--$N97/30)*SUMIFS(75:75,$1:$1,AR$1+INT(-$N97/30))))</f>
        <v>334729.83729166677</v>
      </c>
      <c r="AS97" s="40">
        <f>IF(AS$7="",0,IF(AS$1=MAX($1:$1),$R75-SUM($T97:AR97),IF(AS$1=1,SUMIFS(75:75,$1:$1,"&gt;="&amp;1,$1:$1,"&lt;="&amp;INT(-$N97/30))+(-$N97/30-INT(-$N97/30))*SUMIFS(75:75,$1:$1,INT(-$N97/30)+1),0)+(-$N97/30-INT(-$N97/30))*SUMIFS(75:75,$1:$1,AS$1+INT(-$N97/30)+1)+(INT(-$N97/30)+1--$N97/30)*SUMIFS(75:75,$1:$1,AS$1+INT(-$N97/30))))</f>
        <v>349264.58416666678</v>
      </c>
      <c r="AT97" s="40">
        <f>IF(AT$7="",0,IF(AT$1=MAX($1:$1),$R75-SUM($T97:AS97),IF(AT$1=1,SUMIFS(75:75,$1:$1,"&gt;="&amp;1,$1:$1,"&lt;="&amp;INT(-$N97/30))+(-$N97/30-INT(-$N97/30))*SUMIFS(75:75,$1:$1,INT(-$N97/30)+1),0)+(-$N97/30-INT(-$N97/30))*SUMIFS(75:75,$1:$1,AT$1+INT(-$N97/30)+1)+(INT(-$N97/30)+1--$N97/30)*SUMIFS(75:75,$1:$1,AT$1+INT(-$N97/30))))</f>
        <v>364158.21368055569</v>
      </c>
      <c r="AU97" s="40">
        <f>IF(AU$7="",0,IF(AU$1=MAX($1:$1),$R75-SUM($T97:AT97),IF(AU$1=1,SUMIFS(75:75,$1:$1,"&gt;="&amp;1,$1:$1,"&lt;="&amp;INT(-$N97/30))+(-$N97/30-INT(-$N97/30))*SUMIFS(75:75,$1:$1,INT(-$N97/30)+1),0)+(-$N97/30-INT(-$N97/30))*SUMIFS(75:75,$1:$1,AU$1+INT(-$N97/30)+1)+(INT(-$N97/30)+1--$N97/30)*SUMIFS(75:75,$1:$1,AU$1+INT(-$N97/30))))</f>
        <v>379410.72583333345</v>
      </c>
      <c r="AV97" s="40">
        <f>IF(AV$7="",0,IF(AV$1=MAX($1:$1),$R75-SUM($T97:AU97),IF(AV$1=1,SUMIFS(75:75,$1:$1,"&gt;="&amp;1,$1:$1,"&lt;="&amp;INT(-$N97/30))+(-$N97/30-INT(-$N97/30))*SUMIFS(75:75,$1:$1,INT(-$N97/30)+1),0)+(-$N97/30-INT(-$N97/30))*SUMIFS(75:75,$1:$1,AV$1+INT(-$N97/30)+1)+(INT(-$N97/30)+1--$N97/30)*SUMIFS(75:75,$1:$1,AV$1+INT(-$N97/30))))</f>
        <v>395022.12062500016</v>
      </c>
      <c r="AW97" s="40">
        <f>IF(AW$7="",0,IF(AW$1=MAX($1:$1),$R75-SUM($T97:AV97),IF(AW$1=1,SUMIFS(75:75,$1:$1,"&gt;="&amp;1,$1:$1,"&lt;="&amp;INT(-$N97/30))+(-$N97/30-INT(-$N97/30))*SUMIFS(75:75,$1:$1,INT(-$N97/30)+1),0)+(-$N97/30-INT(-$N97/30))*SUMIFS(75:75,$1:$1,AW$1+INT(-$N97/30)+1)+(INT(-$N97/30)+1--$N97/30)*SUMIFS(75:75,$1:$1,AW$1+INT(-$N97/30))))</f>
        <v>410992.39805555576</v>
      </c>
      <c r="AX97" s="40">
        <f>IF(AX$7="",0,IF(AX$1=MAX($1:$1),$R75-SUM($T97:AW97),IF(AX$1=1,SUMIFS(75:75,$1:$1,"&gt;="&amp;1,$1:$1,"&lt;="&amp;INT(-$N97/30))+(-$N97/30-INT(-$N97/30))*SUMIFS(75:75,$1:$1,INT(-$N97/30)+1),0)+(-$N97/30-INT(-$N97/30))*SUMIFS(75:75,$1:$1,AX$1+INT(-$N97/30)+1)+(INT(-$N97/30)+1--$N97/30)*SUMIFS(75:75,$1:$1,AX$1+INT(-$N97/30))))</f>
        <v>427321.55812500016</v>
      </c>
      <c r="AY97" s="40">
        <f>IF(AY$7="",0,IF(AY$1=MAX($1:$1),$R75-SUM($T97:AX97),IF(AY$1=1,SUMIFS(75:75,$1:$1,"&gt;="&amp;1,$1:$1,"&lt;="&amp;INT(-$N97/30))+(-$N97/30-INT(-$N97/30))*SUMIFS(75:75,$1:$1,INT(-$N97/30)+1),0)+(-$N97/30-INT(-$N97/30))*SUMIFS(75:75,$1:$1,AY$1+INT(-$N97/30)+1)+(INT(-$N97/30)+1--$N97/30)*SUMIFS(75:75,$1:$1,AY$1+INT(-$N97/30))))</f>
        <v>444009.6008333335</v>
      </c>
      <c r="AZ97" s="40">
        <f>IF(AZ$7="",0,IF(AZ$1=MAX($1:$1),$R75-SUM($T97:AY97),IF(AZ$1=1,SUMIFS(75:75,$1:$1,"&gt;="&amp;1,$1:$1,"&lt;="&amp;INT(-$N97/30))+(-$N97/30-INT(-$N97/30))*SUMIFS(75:75,$1:$1,INT(-$N97/30)+1),0)+(-$N97/30-INT(-$N97/30))*SUMIFS(75:75,$1:$1,AZ$1+INT(-$N97/30)+1)+(INT(-$N97/30)+1--$N97/30)*SUMIFS(75:75,$1:$1,AZ$1+INT(-$N97/30))))</f>
        <v>461056.52618055569</v>
      </c>
      <c r="BA97" s="40">
        <f>IF(BA$7="",0,IF(BA$1=MAX($1:$1),$R75-SUM($T97:AZ97),IF(BA$1=1,SUMIFS(75:75,$1:$1,"&gt;="&amp;1,$1:$1,"&lt;="&amp;INT(-$N97/30))+(-$N97/30-INT(-$N97/30))*SUMIFS(75:75,$1:$1,INT(-$N97/30)+1),0)+(-$N97/30-INT(-$N97/30))*SUMIFS(75:75,$1:$1,BA$1+INT(-$N97/30)+1)+(INT(-$N97/30)+1--$N97/30)*SUMIFS(75:75,$1:$1,BA$1+INT(-$N97/30))))</f>
        <v>478462.33416666678</v>
      </c>
      <c r="BB97" s="40">
        <f>IF(BB$7="",0,IF(BB$1=MAX($1:$1),$R75-SUM($T97:BA97),IF(BB$1=1,SUMIFS(75:75,$1:$1,"&gt;="&amp;1,$1:$1,"&lt;="&amp;INT(-$N97/30))+(-$N97/30-INT(-$N97/30))*SUMIFS(75:75,$1:$1,INT(-$N97/30)+1),0)+(-$N97/30-INT(-$N97/30))*SUMIFS(75:75,$1:$1,BB$1+INT(-$N97/30)+1)+(INT(-$N97/30)+1--$N97/30)*SUMIFS(75:75,$1:$1,BB$1+INT(-$N97/30))))</f>
        <v>496227.02479166677</v>
      </c>
      <c r="BC97" s="40">
        <f>IF(BC$7="",0,IF(BC$1=MAX($1:$1),$R75-SUM($T97:BB97),IF(BC$1=1,SUMIFS(75:75,$1:$1,"&gt;="&amp;1,$1:$1,"&lt;="&amp;INT(-$N97/30))+(-$N97/30-INT(-$N97/30))*SUMIFS(75:75,$1:$1,INT(-$N97/30)+1),0)+(-$N97/30-INT(-$N97/30))*SUMIFS(75:75,$1:$1,BC$1+INT(-$N97/30)+1)+(INT(-$N97/30)+1--$N97/30)*SUMIFS(75:75,$1:$1,BC$1+INT(-$N97/30))))</f>
        <v>514350.59805555572</v>
      </c>
      <c r="BD97" s="40">
        <f>IF(BD$7="",0,IF(BD$1=MAX($1:$1),$R75-SUM($T97:BC97),IF(BD$1=1,SUMIFS(75:75,$1:$1,"&gt;="&amp;1,$1:$1,"&lt;="&amp;INT(-$N97/30))+(-$N97/30-INT(-$N97/30))*SUMIFS(75:75,$1:$1,INT(-$N97/30)+1),0)+(-$N97/30-INT(-$N97/30))*SUMIFS(75:75,$1:$1,BD$1+INT(-$N97/30)+1)+(INT(-$N97/30)+1--$N97/30)*SUMIFS(75:75,$1:$1,BD$1+INT(-$N97/30))))</f>
        <v>1084507.4464583341</v>
      </c>
      <c r="BE97" s="40">
        <f>IF(BE$7="",0,IF(BE$1=MAX($1:$1),$R75-SUM($T97:BD97),IF(BE$1=1,SUMIFS(75:75,$1:$1,"&gt;="&amp;1,$1:$1,"&lt;="&amp;INT(-$N97/30))+(-$N97/30-INT(-$N97/30))*SUMIFS(75:75,$1:$1,INT(-$N97/30)+1),0)+(-$N97/30-INT(-$N97/30))*SUMIFS(75:75,$1:$1,BE$1+INT(-$N97/30)+1)+(INT(-$N97/30)+1--$N97/30)*SUMIFS(75:75,$1:$1,BE$1+INT(-$N97/30))))</f>
        <v>0</v>
      </c>
      <c r="BF97" s="40">
        <f>IF(BF$7="",0,IF(BF$1=MAX($1:$1),$R75-SUM($T97:BE97),IF(BF$1=1,SUMIFS(75:75,$1:$1,"&gt;="&amp;1,$1:$1,"&lt;="&amp;INT(-$N97/30))+(-$N97/30-INT(-$N97/30))*SUMIFS(75:75,$1:$1,INT(-$N97/30)+1),0)+(-$N97/30-INT(-$N97/30))*SUMIFS(75:75,$1:$1,BF$1+INT(-$N97/30)+1)+(INT(-$N97/30)+1--$N97/30)*SUMIFS(75:75,$1:$1,BF$1+INT(-$N97/30))))</f>
        <v>0</v>
      </c>
      <c r="BG97" s="40">
        <f>IF(BG$7="",0,IF(BG$1=MAX($1:$1),$R75-SUM($T97:BF97),IF(BG$1=1,SUMIFS(75:75,$1:$1,"&gt;="&amp;1,$1:$1,"&lt;="&amp;INT(-$N97/30))+(-$N97/30-INT(-$N97/30))*SUMIFS(75:75,$1:$1,INT(-$N97/30)+1),0)+(-$N97/30-INT(-$N97/30))*SUMIFS(75:75,$1:$1,BG$1+INT(-$N97/30)+1)+(INT(-$N97/30)+1--$N97/30)*SUMIFS(75:75,$1:$1,BG$1+INT(-$N97/30))))</f>
        <v>0</v>
      </c>
      <c r="BH97" s="40">
        <f>IF(BH$7="",0,IF(BH$1=MAX($1:$1),$R75-SUM($T97:BG97),IF(BH$1=1,SUMIFS(75:75,$1:$1,"&gt;="&amp;1,$1:$1,"&lt;="&amp;INT(-$N97/30))+(-$N97/30-INT(-$N97/30))*SUMIFS(75:75,$1:$1,INT(-$N97/30)+1),0)+(-$N97/30-INT(-$N97/30))*SUMIFS(75:75,$1:$1,BH$1+INT(-$N97/30)+1)+(INT(-$N97/30)+1--$N97/30)*SUMIFS(75:75,$1:$1,BH$1+INT(-$N97/30))))</f>
        <v>0</v>
      </c>
      <c r="BI97" s="40">
        <f>IF(BI$7="",0,IF(BI$1=MAX($1:$1),$R75-SUM($T97:BH97),IF(BI$1=1,SUMIFS(75:75,$1:$1,"&gt;="&amp;1,$1:$1,"&lt;="&amp;INT(-$N97/30))+(-$N97/30-INT(-$N97/30))*SUMIFS(75:75,$1:$1,INT(-$N97/30)+1),0)+(-$N97/30-INT(-$N97/30))*SUMIFS(75:75,$1:$1,BI$1+INT(-$N97/30)+1)+(INT(-$N97/30)+1--$N97/30)*SUMIFS(75:75,$1:$1,BI$1+INT(-$N97/30))))</f>
        <v>0</v>
      </c>
      <c r="BJ97" s="40">
        <f>IF(BJ$7="",0,IF(BJ$1=MAX($1:$1),$R75-SUM($T97:BI97),IF(BJ$1=1,SUMIFS(75:75,$1:$1,"&gt;="&amp;1,$1:$1,"&lt;="&amp;INT(-$N97/30))+(-$N97/30-INT(-$N97/30))*SUMIFS(75:75,$1:$1,INT(-$N97/30)+1),0)+(-$N97/30-INT(-$N97/30))*SUMIFS(75:75,$1:$1,BJ$1+INT(-$N97/30)+1)+(INT(-$N97/30)+1--$N97/30)*SUMIFS(75:75,$1:$1,BJ$1+INT(-$N97/30))))</f>
        <v>0</v>
      </c>
      <c r="BK97" s="40">
        <f>IF(BK$7="",0,IF(BK$1=MAX($1:$1),$R75-SUM($T97:BJ97),IF(BK$1=1,SUMIFS(75:75,$1:$1,"&gt;="&amp;1,$1:$1,"&lt;="&amp;INT(-$N97/30))+(-$N97/30-INT(-$N97/30))*SUMIFS(75:75,$1:$1,INT(-$N97/30)+1),0)+(-$N97/30-INT(-$N97/30))*SUMIFS(75:75,$1:$1,BK$1+INT(-$N97/30)+1)+(INT(-$N97/30)+1--$N97/30)*SUMIFS(75:75,$1:$1,BK$1+INT(-$N97/30))))</f>
        <v>0</v>
      </c>
      <c r="BL97" s="40">
        <f>IF(BL$7="",0,IF(BL$1=MAX($1:$1),$R75-SUM($T97:BK97),IF(BL$1=1,SUMIFS(75:75,$1:$1,"&gt;="&amp;1,$1:$1,"&lt;="&amp;INT(-$N97/30))+(-$N97/30-INT(-$N97/30))*SUMIFS(75:75,$1:$1,INT(-$N97/30)+1),0)+(-$N97/30-INT(-$N97/30))*SUMIFS(75:75,$1:$1,BL$1+INT(-$N97/30)+1)+(INT(-$N97/30)+1--$N97/30)*SUMIFS(75:75,$1:$1,BL$1+INT(-$N97/30))))</f>
        <v>0</v>
      </c>
      <c r="BM97" s="40">
        <f>IF(BM$7="",0,IF(BM$1=MAX($1:$1),$R75-SUM($T97:BL97),IF(BM$1=1,SUMIFS(75:75,$1:$1,"&gt;="&amp;1,$1:$1,"&lt;="&amp;INT(-$N97/30))+(-$N97/30-INT(-$N97/30))*SUMIFS(75:75,$1:$1,INT(-$N97/30)+1),0)+(-$N97/30-INT(-$N97/30))*SUMIFS(75:75,$1:$1,BM$1+INT(-$N97/30)+1)+(INT(-$N97/30)+1--$N97/30)*SUMIFS(75:75,$1:$1,BM$1+INT(-$N97/30))))</f>
        <v>0</v>
      </c>
      <c r="BN97" s="40">
        <f>IF(BN$7="",0,IF(BN$1=MAX($1:$1),$R75-SUM($T97:BM97),IF(BN$1=1,SUMIFS(75:75,$1:$1,"&gt;="&amp;1,$1:$1,"&lt;="&amp;INT(-$N97/30))+(-$N97/30-INT(-$N97/30))*SUMIFS(75:75,$1:$1,INT(-$N97/30)+1),0)+(-$N97/30-INT(-$N97/30))*SUMIFS(75:75,$1:$1,BN$1+INT(-$N97/30)+1)+(INT(-$N97/30)+1--$N97/30)*SUMIFS(75:75,$1:$1,BN$1+INT(-$N97/30))))</f>
        <v>0</v>
      </c>
      <c r="BO97" s="40">
        <f>IF(BO$7="",0,IF(BO$1=MAX($1:$1),$R75-SUM($T97:BN97),IF(BO$1=1,SUMIFS(75:75,$1:$1,"&gt;="&amp;1,$1:$1,"&lt;="&amp;INT(-$N97/30))+(-$N97/30-INT(-$N97/30))*SUMIFS(75:75,$1:$1,INT(-$N97/30)+1),0)+(-$N97/30-INT(-$N97/30))*SUMIFS(75:75,$1:$1,BO$1+INT(-$N97/30)+1)+(INT(-$N97/30)+1--$N97/30)*SUMIFS(75:75,$1:$1,BO$1+INT(-$N97/30))))</f>
        <v>0</v>
      </c>
      <c r="BP97" s="40">
        <f>IF(BP$7="",0,IF(BP$1=MAX($1:$1),$R75-SUM($T97:BO97),IF(BP$1=1,SUMIFS(75:75,$1:$1,"&gt;="&amp;1,$1:$1,"&lt;="&amp;INT(-$N97/30))+(-$N97/30-INT(-$N97/30))*SUMIFS(75:75,$1:$1,INT(-$N97/30)+1),0)+(-$N97/30-INT(-$N97/30))*SUMIFS(75:75,$1:$1,BP$1+INT(-$N97/30)+1)+(INT(-$N97/30)+1--$N97/30)*SUMIFS(75:75,$1:$1,BP$1+INT(-$N97/30))))</f>
        <v>0</v>
      </c>
      <c r="BQ97" s="40">
        <f>IF(BQ$7="",0,IF(BQ$1=MAX($1:$1),$R75-SUM($T97:BP97),IF(BQ$1=1,SUMIFS(75:75,$1:$1,"&gt;="&amp;1,$1:$1,"&lt;="&amp;INT(-$N97/30))+(-$N97/30-INT(-$N97/30))*SUMIFS(75:75,$1:$1,INT(-$N97/30)+1),0)+(-$N97/30-INT(-$N97/30))*SUMIFS(75:75,$1:$1,BQ$1+INT(-$N97/30)+1)+(INT(-$N97/30)+1--$N97/30)*SUMIFS(75:75,$1:$1,BQ$1+INT(-$N97/30))))</f>
        <v>0</v>
      </c>
      <c r="BR97" s="40">
        <f>IF(BR$7="",0,IF(BR$1=MAX($1:$1),$R75-SUM($T97:BQ97),IF(BR$1=1,SUMIFS(75:75,$1:$1,"&gt;="&amp;1,$1:$1,"&lt;="&amp;INT(-$N97/30))+(-$N97/30-INT(-$N97/30))*SUMIFS(75:75,$1:$1,INT(-$N97/30)+1),0)+(-$N97/30-INT(-$N97/30))*SUMIFS(75:75,$1:$1,BR$1+INT(-$N97/30)+1)+(INT(-$N97/30)+1--$N97/30)*SUMIFS(75:75,$1:$1,BR$1+INT(-$N97/30))))</f>
        <v>0</v>
      </c>
      <c r="BS97" s="40">
        <f>IF(BS$7="",0,IF(BS$1=MAX($1:$1),$R75-SUM($T97:BR97),IF(BS$1=1,SUMIFS(75:75,$1:$1,"&gt;="&amp;1,$1:$1,"&lt;="&amp;INT(-$N97/30))+(-$N97/30-INT(-$N97/30))*SUMIFS(75:75,$1:$1,INT(-$N97/30)+1),0)+(-$N97/30-INT(-$N97/30))*SUMIFS(75:75,$1:$1,BS$1+INT(-$N97/30)+1)+(INT(-$N97/30)+1--$N97/30)*SUMIFS(75:75,$1:$1,BS$1+INT(-$N97/30))))</f>
        <v>0</v>
      </c>
      <c r="BT97" s="40">
        <f>IF(BT$7="",0,IF(BT$1=MAX($1:$1),$R75-SUM($T97:BS97),IF(BT$1=1,SUMIFS(75:75,$1:$1,"&gt;="&amp;1,$1:$1,"&lt;="&amp;INT(-$N97/30))+(-$N97/30-INT(-$N97/30))*SUMIFS(75:75,$1:$1,INT(-$N97/30)+1),0)+(-$N97/30-INT(-$N97/30))*SUMIFS(75:75,$1:$1,BT$1+INT(-$N97/30)+1)+(INT(-$N97/30)+1--$N97/30)*SUMIFS(75:75,$1:$1,BT$1+INT(-$N97/30))))</f>
        <v>0</v>
      </c>
      <c r="BU97" s="40">
        <f>IF(BU$7="",0,IF(BU$1=MAX($1:$1),$R75-SUM($T97:BT97),IF(BU$1=1,SUMIFS(75:75,$1:$1,"&gt;="&amp;1,$1:$1,"&lt;="&amp;INT(-$N97/30))+(-$N97/30-INT(-$N97/30))*SUMIFS(75:75,$1:$1,INT(-$N97/30)+1),0)+(-$N97/30-INT(-$N97/30))*SUMIFS(75:75,$1:$1,BU$1+INT(-$N97/30)+1)+(INT(-$N97/30)+1--$N97/30)*SUMIFS(75:75,$1:$1,BU$1+INT(-$N97/30))))</f>
        <v>0</v>
      </c>
      <c r="BV97" s="40">
        <f>IF(BV$7="",0,IF(BV$1=MAX($1:$1),$R75-SUM($T97:BU97),IF(BV$1=1,SUMIFS(75:75,$1:$1,"&gt;="&amp;1,$1:$1,"&lt;="&amp;INT(-$N97/30))+(-$N97/30-INT(-$N97/30))*SUMIFS(75:75,$1:$1,INT(-$N97/30)+1),0)+(-$N97/30-INT(-$N97/30))*SUMIFS(75:75,$1:$1,BV$1+INT(-$N97/30)+1)+(INT(-$N97/30)+1--$N97/30)*SUMIFS(75:75,$1:$1,BV$1+INT(-$N97/30))))</f>
        <v>0</v>
      </c>
      <c r="BW97" s="40">
        <f>IF(BW$7="",0,IF(BW$1=MAX($1:$1),$R75-SUM($T97:BV97),IF(BW$1=1,SUMIFS(75:75,$1:$1,"&gt;="&amp;1,$1:$1,"&lt;="&amp;INT(-$N97/30))+(-$N97/30-INT(-$N97/30))*SUMIFS(75:75,$1:$1,INT(-$N97/30)+1),0)+(-$N97/30-INT(-$N97/30))*SUMIFS(75:75,$1:$1,BW$1+INT(-$N97/30)+1)+(INT(-$N97/30)+1--$N97/30)*SUMIFS(75:75,$1:$1,BW$1+INT(-$N97/30))))</f>
        <v>0</v>
      </c>
      <c r="BX97" s="40">
        <f>IF(BX$7="",0,IF(BX$1=MAX($1:$1),$R75-SUM($T97:BW97),IF(BX$1=1,SUMIFS(75:75,$1:$1,"&gt;="&amp;1,$1:$1,"&lt;="&amp;INT(-$N97/30))+(-$N97/30-INT(-$N97/30))*SUMIFS(75:75,$1:$1,INT(-$N97/30)+1),0)+(-$N97/30-INT(-$N97/30))*SUMIFS(75:75,$1:$1,BX$1+INT(-$N97/30)+1)+(INT(-$N97/30)+1--$N97/30)*SUMIFS(75:75,$1:$1,BX$1+INT(-$N97/30))))</f>
        <v>0</v>
      </c>
      <c r="BY97" s="40">
        <f>IF(BY$7="",0,IF(BY$1=MAX($1:$1),$R75-SUM($T97:BX97),IF(BY$1=1,SUMIFS(75:75,$1:$1,"&gt;="&amp;1,$1:$1,"&lt;="&amp;INT(-$N97/30))+(-$N97/30-INT(-$N97/30))*SUMIFS(75:75,$1:$1,INT(-$N97/30)+1),0)+(-$N97/30-INT(-$N97/30))*SUMIFS(75:75,$1:$1,BY$1+INT(-$N97/30)+1)+(INT(-$N97/30)+1--$N97/30)*SUMIFS(75:75,$1:$1,BY$1+INT(-$N97/30))))</f>
        <v>0</v>
      </c>
      <c r="BZ97" s="40">
        <f>IF(BZ$7="",0,IF(BZ$1=MAX($1:$1),$R75-SUM($T97:BY97),IF(BZ$1=1,SUMIFS(75:75,$1:$1,"&gt;="&amp;1,$1:$1,"&lt;="&amp;INT(-$N97/30))+(-$N97/30-INT(-$N97/30))*SUMIFS(75:75,$1:$1,INT(-$N97/30)+1),0)+(-$N97/30-INT(-$N97/30))*SUMIFS(75:75,$1:$1,BZ$1+INT(-$N97/30)+1)+(INT(-$N97/30)+1--$N97/30)*SUMIFS(75:75,$1:$1,BZ$1+INT(-$N97/30))))</f>
        <v>0</v>
      </c>
      <c r="CA97" s="40">
        <f>IF(CA$7="",0,IF(CA$1=MAX($1:$1),$R75-SUM($T97:BZ97),IF(CA$1=1,SUMIFS(75:75,$1:$1,"&gt;="&amp;1,$1:$1,"&lt;="&amp;INT(-$N97/30))+(-$N97/30-INT(-$N97/30))*SUMIFS(75:75,$1:$1,INT(-$N97/30)+1),0)+(-$N97/30-INT(-$N97/30))*SUMIFS(75:75,$1:$1,CA$1+INT(-$N97/30)+1)+(INT(-$N97/30)+1--$N97/30)*SUMIFS(75:75,$1:$1,CA$1+INT(-$N97/30))))</f>
        <v>0</v>
      </c>
      <c r="CB97" s="40">
        <f>IF(CB$7="",0,IF(CB$1=MAX($1:$1),$R75-SUM($T97:CA97),IF(CB$1=1,SUMIFS(75:75,$1:$1,"&gt;="&amp;1,$1:$1,"&lt;="&amp;INT(-$N97/30))+(-$N97/30-INT(-$N97/30))*SUMIFS(75:75,$1:$1,INT(-$N97/30)+1),0)+(-$N97/30-INT(-$N97/30))*SUMIFS(75:75,$1:$1,CB$1+INT(-$N97/30)+1)+(INT(-$N97/30)+1--$N97/30)*SUMIFS(75:75,$1:$1,CB$1+INT(-$N97/30))))</f>
        <v>0</v>
      </c>
      <c r="CC97" s="40">
        <f>IF(CC$7="",0,IF(CC$1=MAX($1:$1),$R75-SUM($T97:CB97),IF(CC$1=1,SUMIFS(75:75,$1:$1,"&gt;="&amp;1,$1:$1,"&lt;="&amp;INT(-$N97/30))+(-$N97/30-INT(-$N97/30))*SUMIFS(75:75,$1:$1,INT(-$N97/30)+1),0)+(-$N97/30-INT(-$N97/30))*SUMIFS(75:75,$1:$1,CC$1+INT(-$N97/30)+1)+(INT(-$N97/30)+1--$N97/30)*SUMIFS(75:75,$1:$1,CC$1+INT(-$N97/30))))</f>
        <v>0</v>
      </c>
      <c r="CD97" s="40">
        <f>IF(CD$7="",0,IF(CD$1=MAX($1:$1),$R75-SUM($T97:CC97),IF(CD$1=1,SUMIFS(75:75,$1:$1,"&gt;="&amp;1,$1:$1,"&lt;="&amp;INT(-$N97/30))+(-$N97/30-INT(-$N97/30))*SUMIFS(75:75,$1:$1,INT(-$N97/30)+1),0)+(-$N97/30-INT(-$N97/30))*SUMIFS(75:75,$1:$1,CD$1+INT(-$N97/30)+1)+(INT(-$N97/30)+1--$N97/30)*SUMIFS(75:75,$1:$1,CD$1+INT(-$N97/30))))</f>
        <v>0</v>
      </c>
      <c r="CE97" s="40">
        <f>IF(CE$7="",0,IF(CE$1=MAX($1:$1),$R75-SUM($T97:CD97),IF(CE$1=1,SUMIFS(75:75,$1:$1,"&gt;="&amp;1,$1:$1,"&lt;="&amp;INT(-$N97/30))+(-$N97/30-INT(-$N97/30))*SUMIFS(75:75,$1:$1,INT(-$N97/30)+1),0)+(-$N97/30-INT(-$N97/30))*SUMIFS(75:75,$1:$1,CE$1+INT(-$N97/30)+1)+(INT(-$N97/30)+1--$N97/30)*SUMIFS(75:75,$1:$1,CE$1+INT(-$N97/30))))</f>
        <v>0</v>
      </c>
      <c r="CF97" s="40">
        <f>IF(CF$7="",0,IF(CF$1=MAX($1:$1),$R75-SUM($T97:CE97),IF(CF$1=1,SUMIFS(75:75,$1:$1,"&gt;="&amp;1,$1:$1,"&lt;="&amp;INT(-$N97/30))+(-$N97/30-INT(-$N97/30))*SUMIFS(75:75,$1:$1,INT(-$N97/30)+1),0)+(-$N97/30-INT(-$N97/30))*SUMIFS(75:75,$1:$1,CF$1+INT(-$N97/30)+1)+(INT(-$N97/30)+1--$N97/30)*SUMIFS(75:75,$1:$1,CF$1+INT(-$N97/30))))</f>
        <v>0</v>
      </c>
      <c r="CG97" s="40">
        <f>IF(CG$7="",0,IF(CG$1=MAX($1:$1),$R75-SUM($T97:CF97),IF(CG$1=1,SUMIFS(75:75,$1:$1,"&gt;="&amp;1,$1:$1,"&lt;="&amp;INT(-$N97/30))+(-$N97/30-INT(-$N97/30))*SUMIFS(75:75,$1:$1,INT(-$N97/30)+1),0)+(-$N97/30-INT(-$N97/30))*SUMIFS(75:75,$1:$1,CG$1+INT(-$N97/30)+1)+(INT(-$N97/30)+1--$N97/30)*SUMIFS(75:75,$1:$1,CG$1+INT(-$N97/30))))</f>
        <v>0</v>
      </c>
      <c r="CH97" s="40">
        <f>IF(CH$7="",0,IF(CH$1=MAX($1:$1),$R75-SUM($T97:CG97),IF(CH$1=1,SUMIFS(75:75,$1:$1,"&gt;="&amp;1,$1:$1,"&lt;="&amp;INT(-$N97/30))+(-$N97/30-INT(-$N97/30))*SUMIFS(75:75,$1:$1,INT(-$N97/30)+1),0)+(-$N97/30-INT(-$N97/30))*SUMIFS(75:75,$1:$1,CH$1+INT(-$N97/30)+1)+(INT(-$N97/30)+1--$N97/30)*SUMIFS(75:75,$1:$1,CH$1+INT(-$N97/30))))</f>
        <v>0</v>
      </c>
      <c r="CI97" s="40">
        <f>IF(CI$7="",0,IF(CI$1=MAX($1:$1),$R75-SUM($T97:CH97),IF(CI$1=1,SUMIFS(75:75,$1:$1,"&gt;="&amp;1,$1:$1,"&lt;="&amp;INT(-$N97/30))+(-$N97/30-INT(-$N97/30))*SUMIFS(75:75,$1:$1,INT(-$N97/30)+1),0)+(-$N97/30-INT(-$N97/30))*SUMIFS(75:75,$1:$1,CI$1+INT(-$N97/30)+1)+(INT(-$N97/30)+1--$N97/30)*SUMIFS(75:75,$1:$1,CI$1+INT(-$N97/30))))</f>
        <v>0</v>
      </c>
      <c r="CJ97" s="40">
        <f>IF(CJ$7="",0,IF(CJ$1=MAX($1:$1),$R75-SUM($T97:CI97),IF(CJ$1=1,SUMIFS(75:75,$1:$1,"&gt;="&amp;1,$1:$1,"&lt;="&amp;INT(-$N97/30))+(-$N97/30-INT(-$N97/30))*SUMIFS(75:75,$1:$1,INT(-$N97/30)+1),0)+(-$N97/30-INT(-$N97/30))*SUMIFS(75:75,$1:$1,CJ$1+INT(-$N97/30)+1)+(INT(-$N97/30)+1--$N97/30)*SUMIFS(75:75,$1:$1,CJ$1+INT(-$N97/30))))</f>
        <v>0</v>
      </c>
      <c r="CK97" s="40">
        <f>IF(CK$7="",0,IF(CK$1=MAX($1:$1),$R75-SUM($T97:CJ97),IF(CK$1=1,SUMIFS(75:75,$1:$1,"&gt;="&amp;1,$1:$1,"&lt;="&amp;INT(-$N97/30))+(-$N97/30-INT(-$N97/30))*SUMIFS(75:75,$1:$1,INT(-$N97/30)+1),0)+(-$N97/30-INT(-$N97/30))*SUMIFS(75:75,$1:$1,CK$1+INT(-$N97/30)+1)+(INT(-$N97/30)+1--$N97/30)*SUMIFS(75:75,$1:$1,CK$1+INT(-$N97/30))))</f>
        <v>0</v>
      </c>
      <c r="CL97" s="40">
        <f>IF(CL$7="",0,IF(CL$1=MAX($1:$1),$R75-SUM($T97:CK97),IF(CL$1=1,SUMIFS(75:75,$1:$1,"&gt;="&amp;1,$1:$1,"&lt;="&amp;INT(-$N97/30))+(-$N97/30-INT(-$N97/30))*SUMIFS(75:75,$1:$1,INT(-$N97/30)+1),0)+(-$N97/30-INT(-$N97/30))*SUMIFS(75:75,$1:$1,CL$1+INT(-$N97/30)+1)+(INT(-$N97/30)+1--$N97/30)*SUMIFS(75:75,$1:$1,CL$1+INT(-$N97/30))))</f>
        <v>0</v>
      </c>
      <c r="CM97" s="40">
        <f>IF(CM$7="",0,IF(CM$1=MAX($1:$1),$R75-SUM($T97:CL97),IF(CM$1=1,SUMIFS(75:75,$1:$1,"&gt;="&amp;1,$1:$1,"&lt;="&amp;INT(-$N97/30))+(-$N97/30-INT(-$N97/30))*SUMIFS(75:75,$1:$1,INT(-$N97/30)+1),0)+(-$N97/30-INT(-$N97/30))*SUMIFS(75:75,$1:$1,CM$1+INT(-$N97/30)+1)+(INT(-$N97/30)+1--$N97/30)*SUMIFS(75:75,$1:$1,CM$1+INT(-$N97/30))))</f>
        <v>0</v>
      </c>
      <c r="CN97" s="40">
        <f>IF(CN$7="",0,IF(CN$1=MAX($1:$1),$R75-SUM($T97:CM97),IF(CN$1=1,SUMIFS(75:75,$1:$1,"&gt;="&amp;1,$1:$1,"&lt;="&amp;INT(-$N97/30))+(-$N97/30-INT(-$N97/30))*SUMIFS(75:75,$1:$1,INT(-$N97/30)+1),0)+(-$N97/30-INT(-$N97/30))*SUMIFS(75:75,$1:$1,CN$1+INT(-$N97/30)+1)+(INT(-$N97/30)+1--$N97/30)*SUMIFS(75:75,$1:$1,CN$1+INT(-$N97/30))))</f>
        <v>0</v>
      </c>
      <c r="CO97" s="40">
        <f>IF(CO$7="",0,IF(CO$1=MAX($1:$1),$R75-SUM($T97:CN97),IF(CO$1=1,SUMIFS(75:75,$1:$1,"&gt;="&amp;1,$1:$1,"&lt;="&amp;INT(-$N97/30))+(-$N97/30-INT(-$N97/30))*SUMIFS(75:75,$1:$1,INT(-$N97/30)+1),0)+(-$N97/30-INT(-$N97/30))*SUMIFS(75:75,$1:$1,CO$1+INT(-$N97/30)+1)+(INT(-$N97/30)+1--$N97/30)*SUMIFS(75:75,$1:$1,CO$1+INT(-$N97/30))))</f>
        <v>0</v>
      </c>
      <c r="CP97" s="40">
        <f>IF(CP$7="",0,IF(CP$1=MAX($1:$1),$R75-SUM($T97:CO97),IF(CP$1=1,SUMIFS(75:75,$1:$1,"&gt;="&amp;1,$1:$1,"&lt;="&amp;INT(-$N97/30))+(-$N97/30-INT(-$N97/30))*SUMIFS(75:75,$1:$1,INT(-$N97/30)+1),0)+(-$N97/30-INT(-$N97/30))*SUMIFS(75:75,$1:$1,CP$1+INT(-$N97/30)+1)+(INT(-$N97/30)+1--$N97/30)*SUMIFS(75:75,$1:$1,CP$1+INT(-$N97/30))))</f>
        <v>0</v>
      </c>
      <c r="CQ97" s="40">
        <f>IF(CQ$7="",0,IF(CQ$1=MAX($1:$1),$R75-SUM($T97:CP97),IF(CQ$1=1,SUMIFS(75:75,$1:$1,"&gt;="&amp;1,$1:$1,"&lt;="&amp;INT(-$N97/30))+(-$N97/30-INT(-$N97/30))*SUMIFS(75:75,$1:$1,INT(-$N97/30)+1),0)+(-$N97/30-INT(-$N97/30))*SUMIFS(75:75,$1:$1,CQ$1+INT(-$N97/30)+1)+(INT(-$N97/30)+1--$N97/30)*SUMIFS(75:75,$1:$1,CQ$1+INT(-$N97/30))))</f>
        <v>0</v>
      </c>
      <c r="CR97" s="40">
        <f>IF(CR$7="",0,IF(CR$1=MAX($1:$1),$R75-SUM($T97:CQ97),IF(CR$1=1,SUMIFS(75:75,$1:$1,"&gt;="&amp;1,$1:$1,"&lt;="&amp;INT(-$N97/30))+(-$N97/30-INT(-$N97/30))*SUMIFS(75:75,$1:$1,INT(-$N97/30)+1),0)+(-$N97/30-INT(-$N97/30))*SUMIFS(75:75,$1:$1,CR$1+INT(-$N97/30)+1)+(INT(-$N97/30)+1--$N97/30)*SUMIFS(75:75,$1:$1,CR$1+INT(-$N97/30))))</f>
        <v>0</v>
      </c>
      <c r="CS97" s="40">
        <f>IF(CS$7="",0,IF(CS$1=MAX($1:$1),$R75-SUM($T97:CR97),IF(CS$1=1,SUMIFS(75:75,$1:$1,"&gt;="&amp;1,$1:$1,"&lt;="&amp;INT(-$N97/30))+(-$N97/30-INT(-$N97/30))*SUMIFS(75:75,$1:$1,INT(-$N97/30)+1),0)+(-$N97/30-INT(-$N97/30))*SUMIFS(75:75,$1:$1,CS$1+INT(-$N97/30)+1)+(INT(-$N97/30)+1--$N97/30)*SUMIFS(75:75,$1:$1,CS$1+INT(-$N97/30))))</f>
        <v>0</v>
      </c>
      <c r="CT97" s="40">
        <f>IF(CT$7="",0,IF(CT$1=MAX($1:$1),$R75-SUM($T97:CS97),IF(CT$1=1,SUMIFS(75:75,$1:$1,"&gt;="&amp;1,$1:$1,"&lt;="&amp;INT(-$N97/30))+(-$N97/30-INT(-$N97/30))*SUMIFS(75:75,$1:$1,INT(-$N97/30)+1),0)+(-$N97/30-INT(-$N97/30))*SUMIFS(75:75,$1:$1,CT$1+INT(-$N97/30)+1)+(INT(-$N97/30)+1--$N97/30)*SUMIFS(75:75,$1:$1,CT$1+INT(-$N97/30))))</f>
        <v>0</v>
      </c>
      <c r="CU97" s="40">
        <f>IF(CU$7="",0,IF(CU$1=MAX($1:$1),$R75-SUM($T97:CT97),IF(CU$1=1,SUMIFS(75:75,$1:$1,"&gt;="&amp;1,$1:$1,"&lt;="&amp;INT(-$N97/30))+(-$N97/30-INT(-$N97/30))*SUMIFS(75:75,$1:$1,INT(-$N97/30)+1),0)+(-$N97/30-INT(-$N97/30))*SUMIFS(75:75,$1:$1,CU$1+INT(-$N97/30)+1)+(INT(-$N97/30)+1--$N97/30)*SUMIFS(75:75,$1:$1,CU$1+INT(-$N97/30))))</f>
        <v>0</v>
      </c>
      <c r="CV97" s="40">
        <f>IF(CV$7="",0,IF(CV$1=MAX($1:$1),$R75-SUM($T97:CU97),IF(CV$1=1,SUMIFS(75:75,$1:$1,"&gt;="&amp;1,$1:$1,"&lt;="&amp;INT(-$N97/30))+(-$N97/30-INT(-$N97/30))*SUMIFS(75:75,$1:$1,INT(-$N97/30)+1),0)+(-$N97/30-INT(-$N97/30))*SUMIFS(75:75,$1:$1,CV$1+INT(-$N97/30)+1)+(INT(-$N97/30)+1--$N97/30)*SUMIFS(75:75,$1:$1,CV$1+INT(-$N97/30))))</f>
        <v>0</v>
      </c>
      <c r="CW97" s="40">
        <f>IF(CW$7="",0,IF(CW$1=MAX($1:$1),$R75-SUM($T97:CV97),IF(CW$1=1,SUMIFS(75:75,$1:$1,"&gt;="&amp;1,$1:$1,"&lt;="&amp;INT(-$N97/30))+(-$N97/30-INT(-$N97/30))*SUMIFS(75:75,$1:$1,INT(-$N97/30)+1),0)+(-$N97/30-INT(-$N97/30))*SUMIFS(75:75,$1:$1,CW$1+INT(-$N97/30)+1)+(INT(-$N97/30)+1--$N97/30)*SUMIFS(75:75,$1:$1,CW$1+INT(-$N97/30))))</f>
        <v>0</v>
      </c>
      <c r="CX97" s="40">
        <f>IF(CX$7="",0,IF(CX$1=MAX($1:$1),$R75-SUM($T97:CW97),IF(CX$1=1,SUMIFS(75:75,$1:$1,"&gt;="&amp;1,$1:$1,"&lt;="&amp;INT(-$N97/30))+(-$N97/30-INT(-$N97/30))*SUMIFS(75:75,$1:$1,INT(-$N97/30)+1),0)+(-$N97/30-INT(-$N97/30))*SUMIFS(75:75,$1:$1,CX$1+INT(-$N97/30)+1)+(INT(-$N97/30)+1--$N97/30)*SUMIFS(75:75,$1:$1,CX$1+INT(-$N97/30))))</f>
        <v>0</v>
      </c>
      <c r="CY97" s="40">
        <f>IF(CY$7="",0,IF(CY$1=MAX($1:$1),$R75-SUM($T97:CX97),IF(CY$1=1,SUMIFS(75:75,$1:$1,"&gt;="&amp;1,$1:$1,"&lt;="&amp;INT(-$N97/30))+(-$N97/30-INT(-$N97/30))*SUMIFS(75:75,$1:$1,INT(-$N97/30)+1),0)+(-$N97/30-INT(-$N97/30))*SUMIFS(75:75,$1:$1,CY$1+INT(-$N97/30)+1)+(INT(-$N97/30)+1--$N97/30)*SUMIFS(75:75,$1:$1,CY$1+INT(-$N97/30))))</f>
        <v>0</v>
      </c>
      <c r="CZ97" s="40">
        <f>IF(CZ$7="",0,IF(CZ$1=MAX($1:$1),$R75-SUM($T97:CY97),IF(CZ$1=1,SUMIFS(75:75,$1:$1,"&gt;="&amp;1,$1:$1,"&lt;="&amp;INT(-$N97/30))+(-$N97/30-INT(-$N97/30))*SUMIFS(75:75,$1:$1,INT(-$N97/30)+1),0)+(-$N97/30-INT(-$N97/30))*SUMIFS(75:75,$1:$1,CZ$1+INT(-$N97/30)+1)+(INT(-$N97/30)+1--$N97/30)*SUMIFS(75:75,$1:$1,CZ$1+INT(-$N97/30))))</f>
        <v>0</v>
      </c>
      <c r="DA97" s="40">
        <f>IF(DA$7="",0,IF(DA$1=MAX($1:$1),$R75-SUM($T97:CZ97),IF(DA$1=1,SUMIFS(75:75,$1:$1,"&gt;="&amp;1,$1:$1,"&lt;="&amp;INT(-$N97/30))+(-$N97/30-INT(-$N97/30))*SUMIFS(75:75,$1:$1,INT(-$N97/30)+1),0)+(-$N97/30-INT(-$N97/30))*SUMIFS(75:75,$1:$1,DA$1+INT(-$N97/30)+1)+(INT(-$N97/30)+1--$N97/30)*SUMIFS(75:75,$1:$1,DA$1+INT(-$N97/30))))</f>
        <v>0</v>
      </c>
      <c r="DB97" s="40">
        <f>IF(DB$7="",0,IF(DB$1=MAX($1:$1),$R75-SUM($T97:DA97),IF(DB$1=1,SUMIFS(75:75,$1:$1,"&gt;="&amp;1,$1:$1,"&lt;="&amp;INT(-$N97/30))+(-$N97/30-INT(-$N97/30))*SUMIFS(75:75,$1:$1,INT(-$N97/30)+1),0)+(-$N97/30-INT(-$N97/30))*SUMIFS(75:75,$1:$1,DB$1+INT(-$N97/30)+1)+(INT(-$N97/30)+1--$N97/30)*SUMIFS(75:75,$1:$1,DB$1+INT(-$N97/30))))</f>
        <v>0</v>
      </c>
      <c r="DC97" s="40">
        <f>IF(DC$7="",0,IF(DC$1=MAX($1:$1),$R75-SUM($T97:DB97),IF(DC$1=1,SUMIFS(75:75,$1:$1,"&gt;="&amp;1,$1:$1,"&lt;="&amp;INT(-$N97/30))+(-$N97/30-INT(-$N97/30))*SUMIFS(75:75,$1:$1,INT(-$N97/30)+1),0)+(-$N97/30-INT(-$N97/30))*SUMIFS(75:75,$1:$1,DC$1+INT(-$N97/30)+1)+(INT(-$N97/30)+1--$N97/30)*SUMIFS(75:75,$1:$1,DC$1+INT(-$N97/30))))</f>
        <v>0</v>
      </c>
      <c r="DD97" s="40">
        <f>IF(DD$7="",0,IF(DD$1=MAX($1:$1),$R75-SUM($T97:DC97),IF(DD$1=1,SUMIFS(75:75,$1:$1,"&gt;="&amp;1,$1:$1,"&lt;="&amp;INT(-$N97/30))+(-$N97/30-INT(-$N97/30))*SUMIFS(75:75,$1:$1,INT(-$N97/30)+1),0)+(-$N97/30-INT(-$N97/30))*SUMIFS(75:75,$1:$1,DD$1+INT(-$N97/30)+1)+(INT(-$N97/30)+1--$N97/30)*SUMIFS(75:75,$1:$1,DD$1+INT(-$N97/30))))</f>
        <v>0</v>
      </c>
      <c r="DE97" s="40">
        <f>IF(DE$7="",0,IF(DE$1=MAX($1:$1),$R75-SUM($T97:DD97),IF(DE$1=1,SUMIFS(75:75,$1:$1,"&gt;="&amp;1,$1:$1,"&lt;="&amp;INT(-$N97/30))+(-$N97/30-INT(-$N97/30))*SUMIFS(75:75,$1:$1,INT(-$N97/30)+1),0)+(-$N97/30-INT(-$N97/30))*SUMIFS(75:75,$1:$1,DE$1+INT(-$N97/30)+1)+(INT(-$N97/30)+1--$N97/30)*SUMIFS(75:75,$1:$1,DE$1+INT(-$N97/30))))</f>
        <v>0</v>
      </c>
      <c r="DF97" s="40">
        <f>IF(DF$7="",0,IF(DF$1=MAX($1:$1),$R75-SUM($T97:DE97),IF(DF$1=1,SUMIFS(75:75,$1:$1,"&gt;="&amp;1,$1:$1,"&lt;="&amp;INT(-$N97/30))+(-$N97/30-INT(-$N97/30))*SUMIFS(75:75,$1:$1,INT(-$N97/30)+1),0)+(-$N97/30-INT(-$N97/30))*SUMIFS(75:75,$1:$1,DF$1+INT(-$N97/30)+1)+(INT(-$N97/30)+1--$N97/30)*SUMIFS(75:75,$1:$1,DF$1+INT(-$N97/30))))</f>
        <v>0</v>
      </c>
      <c r="DG97" s="40">
        <f>IF(DG$7="",0,IF(DG$1=MAX($1:$1),$R75-SUM($T97:DF97),IF(DG$1=1,SUMIFS(75:75,$1:$1,"&gt;="&amp;1,$1:$1,"&lt;="&amp;INT(-$N97/30))+(-$N97/30-INT(-$N97/30))*SUMIFS(75:75,$1:$1,INT(-$N97/30)+1),0)+(-$N97/30-INT(-$N97/30))*SUMIFS(75:75,$1:$1,DG$1+INT(-$N97/30)+1)+(INT(-$N97/30)+1--$N97/30)*SUMIFS(75:75,$1:$1,DG$1+INT(-$N97/30))))</f>
        <v>0</v>
      </c>
      <c r="DH97" s="40">
        <f>IF(DH$7="",0,IF(DH$1=MAX($1:$1),$R75-SUM($T97:DG97),IF(DH$1=1,SUMIFS(75:75,$1:$1,"&gt;="&amp;1,$1:$1,"&lt;="&amp;INT(-$N97/30))+(-$N97/30-INT(-$N97/30))*SUMIFS(75:75,$1:$1,INT(-$N97/30)+1),0)+(-$N97/30-INT(-$N97/30))*SUMIFS(75:75,$1:$1,DH$1+INT(-$N97/30)+1)+(INT(-$N97/30)+1--$N97/30)*SUMIFS(75:75,$1:$1,DH$1+INT(-$N97/30))))</f>
        <v>0</v>
      </c>
      <c r="DI97" s="40">
        <f>IF(DI$7="",0,IF(DI$1=MAX($1:$1),$R75-SUM($T97:DH97),IF(DI$1=1,SUMIFS(75:75,$1:$1,"&gt;="&amp;1,$1:$1,"&lt;="&amp;INT(-$N97/30))+(-$N97/30-INT(-$N97/30))*SUMIFS(75:75,$1:$1,INT(-$N97/30)+1),0)+(-$N97/30-INT(-$N97/30))*SUMIFS(75:75,$1:$1,DI$1+INT(-$N97/30)+1)+(INT(-$N97/30)+1--$N97/30)*SUMIFS(75:75,$1:$1,DI$1+INT(-$N97/30))))</f>
        <v>0</v>
      </c>
      <c r="DJ97" s="40">
        <f>IF(DJ$7="",0,IF(DJ$1=MAX($1:$1),$R75-SUM($T97:DI97),IF(DJ$1=1,SUMIFS(75:75,$1:$1,"&gt;="&amp;1,$1:$1,"&lt;="&amp;INT(-$N97/30))+(-$N97/30-INT(-$N97/30))*SUMIFS(75:75,$1:$1,INT(-$N97/30)+1),0)+(-$N97/30-INT(-$N97/30))*SUMIFS(75:75,$1:$1,DJ$1+INT(-$N97/30)+1)+(INT(-$N97/30)+1--$N97/30)*SUMIFS(75:75,$1:$1,DJ$1+INT(-$N97/30))))</f>
        <v>0</v>
      </c>
      <c r="DK97" s="40">
        <f>IF(DK$7="",0,IF(DK$1=MAX($1:$1),$R75-SUM($T97:DJ97),IF(DK$1=1,SUMIFS(75:75,$1:$1,"&gt;="&amp;1,$1:$1,"&lt;="&amp;INT(-$N97/30))+(-$N97/30-INT(-$N97/30))*SUMIFS(75:75,$1:$1,INT(-$N97/30)+1),0)+(-$N97/30-INT(-$N97/30))*SUMIFS(75:75,$1:$1,DK$1+INT(-$N97/30)+1)+(INT(-$N97/30)+1--$N97/30)*SUMIFS(75:75,$1:$1,DK$1+INT(-$N97/30))))</f>
        <v>0</v>
      </c>
      <c r="DL97" s="40">
        <f>IF(DL$7="",0,IF(DL$1=MAX($1:$1),$R75-SUM($T97:DK97),IF(DL$1=1,SUMIFS(75:75,$1:$1,"&gt;="&amp;1,$1:$1,"&lt;="&amp;INT(-$N97/30))+(-$N97/30-INT(-$N97/30))*SUMIFS(75:75,$1:$1,INT(-$N97/30)+1),0)+(-$N97/30-INT(-$N97/30))*SUMIFS(75:75,$1:$1,DL$1+INT(-$N97/30)+1)+(INT(-$N97/30)+1--$N97/30)*SUMIFS(75:75,$1:$1,DL$1+INT(-$N97/30))))</f>
        <v>0</v>
      </c>
      <c r="DM97" s="40">
        <f>IF(DM$7="",0,IF(DM$1=MAX($1:$1),$R75-SUM($T97:DL97),IF(DM$1=1,SUMIFS(75:75,$1:$1,"&gt;="&amp;1,$1:$1,"&lt;="&amp;INT(-$N97/30))+(-$N97/30-INT(-$N97/30))*SUMIFS(75:75,$1:$1,INT(-$N97/30)+1),0)+(-$N97/30-INT(-$N97/30))*SUMIFS(75:75,$1:$1,DM$1+INT(-$N97/30)+1)+(INT(-$N97/30)+1--$N97/30)*SUMIFS(75:75,$1:$1,DM$1+INT(-$N97/30))))</f>
        <v>0</v>
      </c>
      <c r="DN97" s="40">
        <f>IF(DN$7="",0,IF(DN$1=MAX($1:$1),$R75-SUM($T97:DM97),IF(DN$1=1,SUMIFS(75:75,$1:$1,"&gt;="&amp;1,$1:$1,"&lt;="&amp;INT(-$N97/30))+(-$N97/30-INT(-$N97/30))*SUMIFS(75:75,$1:$1,INT(-$N97/30)+1),0)+(-$N97/30-INT(-$N97/30))*SUMIFS(75:75,$1:$1,DN$1+INT(-$N97/30)+1)+(INT(-$N97/30)+1--$N97/30)*SUMIFS(75:75,$1:$1,DN$1+INT(-$N97/30))))</f>
        <v>0</v>
      </c>
      <c r="DO97" s="40">
        <f>IF(DO$7="",0,IF(DO$1=MAX($1:$1),$R75-SUM($T97:DN97),IF(DO$1=1,SUMIFS(75:75,$1:$1,"&gt;="&amp;1,$1:$1,"&lt;="&amp;INT(-$N97/30))+(-$N97/30-INT(-$N97/30))*SUMIFS(75:75,$1:$1,INT(-$N97/30)+1),0)+(-$N97/30-INT(-$N97/30))*SUMIFS(75:75,$1:$1,DO$1+INT(-$N97/30)+1)+(INT(-$N97/30)+1--$N97/30)*SUMIFS(75:75,$1:$1,DO$1+INT(-$N97/30))))</f>
        <v>0</v>
      </c>
      <c r="DP97" s="40">
        <f>IF(DP$7="",0,IF(DP$1=MAX($1:$1),$R75-SUM($T97:DO97),IF(DP$1=1,SUMIFS(75:75,$1:$1,"&gt;="&amp;1,$1:$1,"&lt;="&amp;INT(-$N97/30))+(-$N97/30-INT(-$N97/30))*SUMIFS(75:75,$1:$1,INT(-$N97/30)+1),0)+(-$N97/30-INT(-$N97/30))*SUMIFS(75:75,$1:$1,DP$1+INT(-$N97/30)+1)+(INT(-$N97/30)+1--$N97/30)*SUMIFS(75:75,$1:$1,DP$1+INT(-$N97/30))))</f>
        <v>0</v>
      </c>
      <c r="DQ97" s="40">
        <f>IF(DQ$7="",0,IF(DQ$1=MAX($1:$1),$R75-SUM($T97:DP97),IF(DQ$1=1,SUMIFS(75:75,$1:$1,"&gt;="&amp;1,$1:$1,"&lt;="&amp;INT(-$N97/30))+(-$N97/30-INT(-$N97/30))*SUMIFS(75:75,$1:$1,INT(-$N97/30)+1),0)+(-$N97/30-INT(-$N97/30))*SUMIFS(75:75,$1:$1,DQ$1+INT(-$N97/30)+1)+(INT(-$N97/30)+1--$N97/30)*SUMIFS(75:75,$1:$1,DQ$1+INT(-$N97/30))))</f>
        <v>0</v>
      </c>
      <c r="DR97" s="40">
        <f>IF(DR$7="",0,IF(DR$1=MAX($1:$1),$R75-SUM($T97:DQ97),IF(DR$1=1,SUMIFS(75:75,$1:$1,"&gt;="&amp;1,$1:$1,"&lt;="&amp;INT(-$N97/30))+(-$N97/30-INT(-$N97/30))*SUMIFS(75:75,$1:$1,INT(-$N97/30)+1),0)+(-$N97/30-INT(-$N97/30))*SUMIFS(75:75,$1:$1,DR$1+INT(-$N97/30)+1)+(INT(-$N97/30)+1--$N97/30)*SUMIFS(75:75,$1:$1,DR$1+INT(-$N97/30))))</f>
        <v>0</v>
      </c>
      <c r="DS97" s="40">
        <f>IF(DS$7="",0,IF(DS$1=MAX($1:$1),$R75-SUM($T97:DR97),IF(DS$1=1,SUMIFS(75:75,$1:$1,"&gt;="&amp;1,$1:$1,"&lt;="&amp;INT(-$N97/30))+(-$N97/30-INT(-$N97/30))*SUMIFS(75:75,$1:$1,INT(-$N97/30)+1),0)+(-$N97/30-INT(-$N97/30))*SUMIFS(75:75,$1:$1,DS$1+INT(-$N97/30)+1)+(INT(-$N97/30)+1--$N97/30)*SUMIFS(75:75,$1:$1,DS$1+INT(-$N97/30))))</f>
        <v>0</v>
      </c>
      <c r="DT97" s="40">
        <f>IF(DT$7="",0,IF(DT$1=MAX($1:$1),$R75-SUM($T97:DS97),IF(DT$1=1,SUMIFS(75:75,$1:$1,"&gt;="&amp;1,$1:$1,"&lt;="&amp;INT(-$N97/30))+(-$N97/30-INT(-$N97/30))*SUMIFS(75:75,$1:$1,INT(-$N97/30)+1),0)+(-$N97/30-INT(-$N97/30))*SUMIFS(75:75,$1:$1,DT$1+INT(-$N97/30)+1)+(INT(-$N97/30)+1--$N97/30)*SUMIFS(75:75,$1:$1,DT$1+INT(-$N97/30))))</f>
        <v>0</v>
      </c>
      <c r="DU97" s="40">
        <f>IF(DU$7="",0,IF(DU$1=MAX($1:$1),$R75-SUM($T97:DT97),IF(DU$1=1,SUMIFS(75:75,$1:$1,"&gt;="&amp;1,$1:$1,"&lt;="&amp;INT(-$N97/30))+(-$N97/30-INT(-$N97/30))*SUMIFS(75:75,$1:$1,INT(-$N97/30)+1),0)+(-$N97/30-INT(-$N97/30))*SUMIFS(75:75,$1:$1,DU$1+INT(-$N97/30)+1)+(INT(-$N97/30)+1--$N97/30)*SUMIFS(75:75,$1:$1,DU$1+INT(-$N97/30))))</f>
        <v>0</v>
      </c>
      <c r="DV97" s="40">
        <f>IF(DV$7="",0,IF(DV$1=MAX($1:$1),$R75-SUM($T97:DU97),IF(DV$1=1,SUMIFS(75:75,$1:$1,"&gt;="&amp;1,$1:$1,"&lt;="&amp;INT(-$N97/30))+(-$N97/30-INT(-$N97/30))*SUMIFS(75:75,$1:$1,INT(-$N97/30)+1),0)+(-$N97/30-INT(-$N97/30))*SUMIFS(75:75,$1:$1,DV$1+INT(-$N97/30)+1)+(INT(-$N97/30)+1--$N97/30)*SUMIFS(75:75,$1:$1,DV$1+INT(-$N97/30))))</f>
        <v>0</v>
      </c>
      <c r="DW97" s="40">
        <f>IF(DW$7="",0,IF(DW$1=MAX($1:$1),$R75-SUM($T97:DV97),IF(DW$1=1,SUMIFS(75:75,$1:$1,"&gt;="&amp;1,$1:$1,"&lt;="&amp;INT(-$N97/30))+(-$N97/30-INT(-$N97/30))*SUMIFS(75:75,$1:$1,INT(-$N97/30)+1),0)+(-$N97/30-INT(-$N97/30))*SUMIFS(75:75,$1:$1,DW$1+INT(-$N97/30)+1)+(INT(-$N97/30)+1--$N97/30)*SUMIFS(75:75,$1:$1,DW$1+INT(-$N97/30))))</f>
        <v>0</v>
      </c>
      <c r="DX97" s="40">
        <f>IF(DX$7="",0,IF(DX$1=MAX($1:$1),$R75-SUM($T97:DW97),IF(DX$1=1,SUMIFS(75:75,$1:$1,"&gt;="&amp;1,$1:$1,"&lt;="&amp;INT(-$N97/30))+(-$N97/30-INT(-$N97/30))*SUMIFS(75:75,$1:$1,INT(-$N97/30)+1),0)+(-$N97/30-INT(-$N97/30))*SUMIFS(75:75,$1:$1,DX$1+INT(-$N97/30)+1)+(INT(-$N97/30)+1--$N97/30)*SUMIFS(75:75,$1:$1,DX$1+INT(-$N97/30))))</f>
        <v>0</v>
      </c>
      <c r="DY97" s="40">
        <f>IF(DY$7="",0,IF(DY$1=MAX($1:$1),$R75-SUM($T97:DX97),IF(DY$1=1,SUMIFS(75:75,$1:$1,"&gt;="&amp;1,$1:$1,"&lt;="&amp;INT(-$N97/30))+(-$N97/30-INT(-$N97/30))*SUMIFS(75:75,$1:$1,INT(-$N97/30)+1),0)+(-$N97/30-INT(-$N97/30))*SUMIFS(75:75,$1:$1,DY$1+INT(-$N97/30)+1)+(INT(-$N97/30)+1--$N97/30)*SUMIFS(75:75,$1:$1,DY$1+INT(-$N97/30))))</f>
        <v>0</v>
      </c>
      <c r="DZ97" s="40">
        <f>IF(DZ$7="",0,IF(DZ$1=MAX($1:$1),$R75-SUM($T97:DY97),IF(DZ$1=1,SUMIFS(75:75,$1:$1,"&gt;="&amp;1,$1:$1,"&lt;="&amp;INT(-$N97/30))+(-$N97/30-INT(-$N97/30))*SUMIFS(75:75,$1:$1,INT(-$N97/30)+1),0)+(-$N97/30-INT(-$N97/30))*SUMIFS(75:75,$1:$1,DZ$1+INT(-$N97/30)+1)+(INT(-$N97/30)+1--$N97/30)*SUMIFS(75:75,$1:$1,DZ$1+INT(-$N97/30))))</f>
        <v>0</v>
      </c>
      <c r="EA97" s="40">
        <f>IF(EA$7="",0,IF(EA$1=MAX($1:$1),$R75-SUM($T97:DZ97),IF(EA$1=1,SUMIFS(75:75,$1:$1,"&gt;="&amp;1,$1:$1,"&lt;="&amp;INT(-$N97/30))+(-$N97/30-INT(-$N97/30))*SUMIFS(75:75,$1:$1,INT(-$N97/30)+1),0)+(-$N97/30-INT(-$N97/30))*SUMIFS(75:75,$1:$1,EA$1+INT(-$N97/30)+1)+(INT(-$N97/30)+1--$N97/30)*SUMIFS(75:75,$1:$1,EA$1+INT(-$N97/30))))</f>
        <v>0</v>
      </c>
      <c r="EB97" s="40">
        <f>IF(EB$7="",0,IF(EB$1=MAX($1:$1),$R75-SUM($T97:EA97),IF(EB$1=1,SUMIFS(75:75,$1:$1,"&gt;="&amp;1,$1:$1,"&lt;="&amp;INT(-$N97/30))+(-$N97/30-INT(-$N97/30))*SUMIFS(75:75,$1:$1,INT(-$N97/30)+1),0)+(-$N97/30-INT(-$N97/30))*SUMIFS(75:75,$1:$1,EB$1+INT(-$N97/30)+1)+(INT(-$N97/30)+1--$N97/30)*SUMIFS(75:75,$1:$1,EB$1+INT(-$N97/30))))</f>
        <v>0</v>
      </c>
      <c r="EC97" s="40">
        <f>IF(EC$7="",0,IF(EC$1=MAX($1:$1),$R75-SUM($T97:EB97),IF(EC$1=1,SUMIFS(75:75,$1:$1,"&gt;="&amp;1,$1:$1,"&lt;="&amp;INT(-$N97/30))+(-$N97/30-INT(-$N97/30))*SUMIFS(75:75,$1:$1,INT(-$N97/30)+1),0)+(-$N97/30-INT(-$N97/30))*SUMIFS(75:75,$1:$1,EC$1+INT(-$N97/30)+1)+(INT(-$N97/30)+1--$N97/30)*SUMIFS(75:75,$1:$1,EC$1+INT(-$N97/30))))</f>
        <v>0</v>
      </c>
      <c r="ED97" s="40">
        <f>IF(ED$7="",0,IF(ED$1=MAX($1:$1),$R75-SUM($T97:EC97),IF(ED$1=1,SUMIFS(75:75,$1:$1,"&gt;="&amp;1,$1:$1,"&lt;="&amp;INT(-$N97/30))+(-$N97/30-INT(-$N97/30))*SUMIFS(75:75,$1:$1,INT(-$N97/30)+1),0)+(-$N97/30-INT(-$N97/30))*SUMIFS(75:75,$1:$1,ED$1+INT(-$N97/30)+1)+(INT(-$N97/30)+1--$N97/30)*SUMIFS(75:75,$1:$1,ED$1+INT(-$N97/30))))</f>
        <v>0</v>
      </c>
      <c r="EE97" s="40">
        <f>IF(EE$7="",0,IF(EE$1=MAX($1:$1),$R75-SUM($T97:ED97),IF(EE$1=1,SUMIFS(75:75,$1:$1,"&gt;="&amp;1,$1:$1,"&lt;="&amp;INT(-$N97/30))+(-$N97/30-INT(-$N97/30))*SUMIFS(75:75,$1:$1,INT(-$N97/30)+1),0)+(-$N97/30-INT(-$N97/30))*SUMIFS(75:75,$1:$1,EE$1+INT(-$N97/30)+1)+(INT(-$N97/30)+1--$N97/30)*SUMIFS(75:75,$1:$1,EE$1+INT(-$N97/30))))</f>
        <v>0</v>
      </c>
      <c r="EF97" s="40">
        <f>IF(EF$7="",0,IF(EF$1=MAX($1:$1),$R75-SUM($T97:EE97),IF(EF$1=1,SUMIFS(75:75,$1:$1,"&gt;="&amp;1,$1:$1,"&lt;="&amp;INT(-$N97/30))+(-$N97/30-INT(-$N97/30))*SUMIFS(75:75,$1:$1,INT(-$N97/30)+1),0)+(-$N97/30-INT(-$N97/30))*SUMIFS(75:75,$1:$1,EF$1+INT(-$N97/30)+1)+(INT(-$N97/30)+1--$N97/30)*SUMIFS(75:75,$1:$1,EF$1+INT(-$N97/30))))</f>
        <v>0</v>
      </c>
      <c r="EG97" s="40">
        <f>IF(EG$7="",0,IF(EG$1=MAX($1:$1),$R75-SUM($T97:EF97),IF(EG$1=1,SUMIFS(75:75,$1:$1,"&gt;="&amp;1,$1:$1,"&lt;="&amp;INT(-$N97/30))+(-$N97/30-INT(-$N97/30))*SUMIFS(75:75,$1:$1,INT(-$N97/30)+1),0)+(-$N97/30-INT(-$N97/30))*SUMIFS(75:75,$1:$1,EG$1+INT(-$N97/30)+1)+(INT(-$N97/30)+1--$N97/30)*SUMIFS(75:75,$1:$1,EG$1+INT(-$N97/30))))</f>
        <v>0</v>
      </c>
      <c r="EH97" s="40">
        <f>IF(EH$7="",0,IF(EH$1=MAX($1:$1),$R75-SUM($T97:EG97),IF(EH$1=1,SUMIFS(75:75,$1:$1,"&gt;="&amp;1,$1:$1,"&lt;="&amp;INT(-$N97/30))+(-$N97/30-INT(-$N97/30))*SUMIFS(75:75,$1:$1,INT(-$N97/30)+1),0)+(-$N97/30-INT(-$N97/30))*SUMIFS(75:75,$1:$1,EH$1+INT(-$N97/30)+1)+(INT(-$N97/30)+1--$N97/30)*SUMIFS(75:75,$1:$1,EH$1+INT(-$N97/30))))</f>
        <v>0</v>
      </c>
      <c r="EI97" s="40">
        <f>IF(EI$7="",0,IF(EI$1=MAX($1:$1),$R75-SUM($T97:EH97),IF(EI$1=1,SUMIFS(75:75,$1:$1,"&gt;="&amp;1,$1:$1,"&lt;="&amp;INT(-$N97/30))+(-$N97/30-INT(-$N97/30))*SUMIFS(75:75,$1:$1,INT(-$N97/30)+1),0)+(-$N97/30-INT(-$N97/30))*SUMIFS(75:75,$1:$1,EI$1+INT(-$N97/30)+1)+(INT(-$N97/30)+1--$N97/30)*SUMIFS(75:75,$1:$1,EI$1+INT(-$N97/30))))</f>
        <v>0</v>
      </c>
      <c r="EJ97" s="40">
        <f>IF(EJ$7="",0,IF(EJ$1=MAX($1:$1),$R75-SUM($T97:EI97),IF(EJ$1=1,SUMIFS(75:75,$1:$1,"&gt;="&amp;1,$1:$1,"&lt;="&amp;INT(-$N97/30))+(-$N97/30-INT(-$N97/30))*SUMIFS(75:75,$1:$1,INT(-$N97/30)+1),0)+(-$N97/30-INT(-$N97/30))*SUMIFS(75:75,$1:$1,EJ$1+INT(-$N97/30)+1)+(INT(-$N97/30)+1--$N97/30)*SUMIFS(75:75,$1:$1,EJ$1+INT(-$N97/30))))</f>
        <v>0</v>
      </c>
      <c r="EK97" s="40">
        <f>IF(EK$7="",0,IF(EK$1=MAX($1:$1),$R75-SUM($T97:EJ97),IF(EK$1=1,SUMIFS(75:75,$1:$1,"&gt;="&amp;1,$1:$1,"&lt;="&amp;INT(-$N97/30))+(-$N97/30-INT(-$N97/30))*SUMIFS(75:75,$1:$1,INT(-$N97/30)+1),0)+(-$N97/30-INT(-$N97/30))*SUMIFS(75:75,$1:$1,EK$1+INT(-$N97/30)+1)+(INT(-$N97/30)+1--$N97/30)*SUMIFS(75:75,$1:$1,EK$1+INT(-$N97/30))))</f>
        <v>0</v>
      </c>
      <c r="EL97" s="40">
        <f>IF(EL$7="",0,IF(EL$1=MAX($1:$1),$R75-SUM($T97:EK97),IF(EL$1=1,SUMIFS(75:75,$1:$1,"&gt;="&amp;1,$1:$1,"&lt;="&amp;INT(-$N97/30))+(-$N97/30-INT(-$N97/30))*SUMIFS(75:75,$1:$1,INT(-$N97/30)+1),0)+(-$N97/30-INT(-$N97/30))*SUMIFS(75:75,$1:$1,EL$1+INT(-$N97/30)+1)+(INT(-$N97/30)+1--$N97/30)*SUMIFS(75:75,$1:$1,EL$1+INT(-$N97/30))))</f>
        <v>0</v>
      </c>
      <c r="EM97" s="40">
        <f>IF(EM$7="",0,IF(EM$1=MAX($1:$1),$R75-SUM($T97:EL97),IF(EM$1=1,SUMIFS(75:75,$1:$1,"&gt;="&amp;1,$1:$1,"&lt;="&amp;INT(-$N97/30))+(-$N97/30-INT(-$N97/30))*SUMIFS(75:75,$1:$1,INT(-$N97/30)+1),0)+(-$N97/30-INT(-$N97/30))*SUMIFS(75:75,$1:$1,EM$1+INT(-$N97/30)+1)+(INT(-$N97/30)+1--$N97/30)*SUMIFS(75:75,$1:$1,EM$1+INT(-$N97/30))))</f>
        <v>0</v>
      </c>
      <c r="EN97" s="40">
        <f>IF(EN$7="",0,IF(EN$1=MAX($1:$1),$R75-SUM($T97:EM97),IF(EN$1=1,SUMIFS(75:75,$1:$1,"&gt;="&amp;1,$1:$1,"&lt;="&amp;INT(-$N97/30))+(-$N97/30-INT(-$N97/30))*SUMIFS(75:75,$1:$1,INT(-$N97/30)+1),0)+(-$N97/30-INT(-$N97/30))*SUMIFS(75:75,$1:$1,EN$1+INT(-$N97/30)+1)+(INT(-$N97/30)+1--$N97/30)*SUMIFS(75:75,$1:$1,EN$1+INT(-$N97/30))))</f>
        <v>0</v>
      </c>
      <c r="EO97" s="40">
        <f>IF(EO$7="",0,IF(EO$1=MAX($1:$1),$R75-SUM($T97:EN97),IF(EO$1=1,SUMIFS(75:75,$1:$1,"&gt;="&amp;1,$1:$1,"&lt;="&amp;INT(-$N97/30))+(-$N97/30-INT(-$N97/30))*SUMIFS(75:75,$1:$1,INT(-$N97/30)+1),0)+(-$N97/30-INT(-$N97/30))*SUMIFS(75:75,$1:$1,EO$1+INT(-$N97/30)+1)+(INT(-$N97/30)+1--$N97/30)*SUMIFS(75:75,$1:$1,EO$1+INT(-$N97/30))))</f>
        <v>0</v>
      </c>
      <c r="EP97" s="40">
        <f>IF(EP$7="",0,IF(EP$1=MAX($1:$1),$R75-SUM($T97:EO97),IF(EP$1=1,SUMIFS(75:75,$1:$1,"&gt;="&amp;1,$1:$1,"&lt;="&amp;INT(-$N97/30))+(-$N97/30-INT(-$N97/30))*SUMIFS(75:75,$1:$1,INT(-$N97/30)+1),0)+(-$N97/30-INT(-$N97/30))*SUMIFS(75:75,$1:$1,EP$1+INT(-$N97/30)+1)+(INT(-$N97/30)+1--$N97/30)*SUMIFS(75:75,$1:$1,EP$1+INT(-$N97/30))))</f>
        <v>0</v>
      </c>
      <c r="EQ97" s="40">
        <f>IF(EQ$7="",0,IF(EQ$1=MAX($1:$1),$R75-SUM($T97:EP97),IF(EQ$1=1,SUMIFS(75:75,$1:$1,"&gt;="&amp;1,$1:$1,"&lt;="&amp;INT(-$N97/30))+(-$N97/30-INT(-$N97/30))*SUMIFS(75:75,$1:$1,INT(-$N97/30)+1),0)+(-$N97/30-INT(-$N97/30))*SUMIFS(75:75,$1:$1,EQ$1+INT(-$N97/30)+1)+(INT(-$N97/30)+1--$N97/30)*SUMIFS(75:75,$1:$1,EQ$1+INT(-$N97/30))))</f>
        <v>0</v>
      </c>
      <c r="ER97" s="40">
        <f>IF(ER$7="",0,IF(ER$1=MAX($1:$1),$R75-SUM($T97:EQ97),IF(ER$1=1,SUMIFS(75:75,$1:$1,"&gt;="&amp;1,$1:$1,"&lt;="&amp;INT(-$N97/30))+(-$N97/30-INT(-$N97/30))*SUMIFS(75:75,$1:$1,INT(-$N97/30)+1),0)+(-$N97/30-INT(-$N97/30))*SUMIFS(75:75,$1:$1,ER$1+INT(-$N97/30)+1)+(INT(-$N97/30)+1--$N97/30)*SUMIFS(75:75,$1:$1,ER$1+INT(-$N97/30))))</f>
        <v>0</v>
      </c>
      <c r="ES97" s="40">
        <f>IF(ES$7="",0,IF(ES$1=MAX($1:$1),$R75-SUM($T97:ER97),IF(ES$1=1,SUMIFS(75:75,$1:$1,"&gt;="&amp;1,$1:$1,"&lt;="&amp;INT(-$N97/30))+(-$N97/30-INT(-$N97/30))*SUMIFS(75:75,$1:$1,INT(-$N97/30)+1),0)+(-$N97/30-INT(-$N97/30))*SUMIFS(75:75,$1:$1,ES$1+INT(-$N97/30)+1)+(INT(-$N97/30)+1--$N97/30)*SUMIFS(75:75,$1:$1,ES$1+INT(-$N97/30))))</f>
        <v>0</v>
      </c>
      <c r="ET97" s="40">
        <f>IF(ET$7="",0,IF(ET$1=MAX($1:$1),$R75-SUM($T97:ES97),IF(ET$1=1,SUMIFS(75:75,$1:$1,"&gt;="&amp;1,$1:$1,"&lt;="&amp;INT(-$N97/30))+(-$N97/30-INT(-$N97/30))*SUMIFS(75:75,$1:$1,INT(-$N97/30)+1),0)+(-$N97/30-INT(-$N97/30))*SUMIFS(75:75,$1:$1,ET$1+INT(-$N97/30)+1)+(INT(-$N97/30)+1--$N97/30)*SUMIFS(75:75,$1:$1,ET$1+INT(-$N97/30))))</f>
        <v>0</v>
      </c>
      <c r="EU97" s="40">
        <f>IF(EU$7="",0,IF(EU$1=MAX($1:$1),$R75-SUM($T97:ET97),IF(EU$1=1,SUMIFS(75:75,$1:$1,"&gt;="&amp;1,$1:$1,"&lt;="&amp;INT(-$N97/30))+(-$N97/30-INT(-$N97/30))*SUMIFS(75:75,$1:$1,INT(-$N97/30)+1),0)+(-$N97/30-INT(-$N97/30))*SUMIFS(75:75,$1:$1,EU$1+INT(-$N97/30)+1)+(INT(-$N97/30)+1--$N97/30)*SUMIFS(75:75,$1:$1,EU$1+INT(-$N97/30))))</f>
        <v>0</v>
      </c>
      <c r="EV97" s="40">
        <f>IF(EV$7="",0,IF(EV$1=MAX($1:$1),$R75-SUM($T97:EU97),IF(EV$1=1,SUMIFS(75:75,$1:$1,"&gt;="&amp;1,$1:$1,"&lt;="&amp;INT(-$N97/30))+(-$N97/30-INT(-$N97/30))*SUMIFS(75:75,$1:$1,INT(-$N97/30)+1),0)+(-$N97/30-INT(-$N97/30))*SUMIFS(75:75,$1:$1,EV$1+INT(-$N97/30)+1)+(INT(-$N97/30)+1--$N97/30)*SUMIFS(75:75,$1:$1,EV$1+INT(-$N97/30))))</f>
        <v>0</v>
      </c>
      <c r="EW97" s="40">
        <f>IF(EW$7="",0,IF(EW$1=MAX($1:$1),$R75-SUM($T97:EV97),IF(EW$1=1,SUMIFS(75:75,$1:$1,"&gt;="&amp;1,$1:$1,"&lt;="&amp;INT(-$N97/30))+(-$N97/30-INT(-$N97/30))*SUMIFS(75:75,$1:$1,INT(-$N97/30)+1),0)+(-$N97/30-INT(-$N97/30))*SUMIFS(75:75,$1:$1,EW$1+INT(-$N97/30)+1)+(INT(-$N97/30)+1--$N97/30)*SUMIFS(75:75,$1:$1,EW$1+INT(-$N97/30))))</f>
        <v>0</v>
      </c>
      <c r="EX97" s="40">
        <f>IF(EX$7="",0,IF(EX$1=MAX($1:$1),$R75-SUM($T97:EW97),IF(EX$1=1,SUMIFS(75:75,$1:$1,"&gt;="&amp;1,$1:$1,"&lt;="&amp;INT(-$N97/30))+(-$N97/30-INT(-$N97/30))*SUMIFS(75:75,$1:$1,INT(-$N97/30)+1),0)+(-$N97/30-INT(-$N97/30))*SUMIFS(75:75,$1:$1,EX$1+INT(-$N97/30)+1)+(INT(-$N97/30)+1--$N97/30)*SUMIFS(75:75,$1:$1,EX$1+INT(-$N97/30))))</f>
        <v>0</v>
      </c>
      <c r="EY97" s="40">
        <f>IF(EY$7="",0,IF(EY$1=MAX($1:$1),$R75-SUM($T97:EX97),IF(EY$1=1,SUMIFS(75:75,$1:$1,"&gt;="&amp;1,$1:$1,"&lt;="&amp;INT(-$N97/30))+(-$N97/30-INT(-$N97/30))*SUMIFS(75:75,$1:$1,INT(-$N97/30)+1),0)+(-$N97/30-INT(-$N97/30))*SUMIFS(75:75,$1:$1,EY$1+INT(-$N97/30)+1)+(INT(-$N97/30)+1--$N97/30)*SUMIFS(75:75,$1:$1,EY$1+INT(-$N97/30))))</f>
        <v>0</v>
      </c>
      <c r="EZ97" s="40">
        <f>IF(EZ$7="",0,IF(EZ$1=MAX($1:$1),$R75-SUM($T97:EY97),IF(EZ$1=1,SUMIFS(75:75,$1:$1,"&gt;="&amp;1,$1:$1,"&lt;="&amp;INT(-$N97/30))+(-$N97/30-INT(-$N97/30))*SUMIFS(75:75,$1:$1,INT(-$N97/30)+1),0)+(-$N97/30-INT(-$N97/30))*SUMIFS(75:75,$1:$1,EZ$1+INT(-$N97/30)+1)+(INT(-$N97/30)+1--$N97/30)*SUMIFS(75:75,$1:$1,EZ$1+INT(-$N97/30))))</f>
        <v>0</v>
      </c>
      <c r="FA97" s="40">
        <f>IF(FA$7="",0,IF(FA$1=MAX($1:$1),$R75-SUM($T97:EZ97),IF(FA$1=1,SUMIFS(75:75,$1:$1,"&gt;="&amp;1,$1:$1,"&lt;="&amp;INT(-$N97/30))+(-$N97/30-INT(-$N97/30))*SUMIFS(75:75,$1:$1,INT(-$N97/30)+1),0)+(-$N97/30-INT(-$N97/30))*SUMIFS(75:75,$1:$1,FA$1+INT(-$N97/30)+1)+(INT(-$N97/30)+1--$N97/30)*SUMIFS(75:75,$1:$1,FA$1+INT(-$N97/30))))</f>
        <v>0</v>
      </c>
      <c r="FB97" s="40">
        <f>IF(FB$7="",0,IF(FB$1=MAX($1:$1),$R75-SUM($T97:FA97),IF(FB$1=1,SUMIFS(75:75,$1:$1,"&gt;="&amp;1,$1:$1,"&lt;="&amp;INT(-$N97/30))+(-$N97/30-INT(-$N97/30))*SUMIFS(75:75,$1:$1,INT(-$N97/30)+1),0)+(-$N97/30-INT(-$N97/30))*SUMIFS(75:75,$1:$1,FB$1+INT(-$N97/30)+1)+(INT(-$N97/30)+1--$N97/30)*SUMIFS(75:75,$1:$1,FB$1+INT(-$N97/30))))</f>
        <v>0</v>
      </c>
      <c r="FC97" s="40">
        <f>IF(FC$7="",0,IF(FC$1=MAX($1:$1),$R75-SUM($T97:FB97),IF(FC$1=1,SUMIFS(75:75,$1:$1,"&gt;="&amp;1,$1:$1,"&lt;="&amp;INT(-$N97/30))+(-$N97/30-INT(-$N97/30))*SUMIFS(75:75,$1:$1,INT(-$N97/30)+1),0)+(-$N97/30-INT(-$N97/30))*SUMIFS(75:75,$1:$1,FC$1+INT(-$N97/30)+1)+(INT(-$N97/30)+1--$N97/30)*SUMIFS(75:75,$1:$1,FC$1+INT(-$N97/30))))</f>
        <v>0</v>
      </c>
      <c r="FD97" s="40">
        <f>IF(FD$7="",0,IF(FD$1=MAX($1:$1),$R75-SUM($T97:FC97),IF(FD$1=1,SUMIFS(75:75,$1:$1,"&gt;="&amp;1,$1:$1,"&lt;="&amp;INT(-$N97/30))+(-$N97/30-INT(-$N97/30))*SUMIFS(75:75,$1:$1,INT(-$N97/30)+1),0)+(-$N97/30-INT(-$N97/30))*SUMIFS(75:75,$1:$1,FD$1+INT(-$N97/30)+1)+(INT(-$N97/30)+1--$N97/30)*SUMIFS(75:75,$1:$1,FD$1+INT(-$N97/30))))</f>
        <v>0</v>
      </c>
      <c r="FE97" s="40">
        <f>IF(FE$7="",0,IF(FE$1=MAX($1:$1),$R75-SUM($T97:FD97),IF(FE$1=1,SUMIFS(75:75,$1:$1,"&gt;="&amp;1,$1:$1,"&lt;="&amp;INT(-$N97/30))+(-$N97/30-INT(-$N97/30))*SUMIFS(75:75,$1:$1,INT(-$N97/30)+1),0)+(-$N97/30-INT(-$N97/30))*SUMIFS(75:75,$1:$1,FE$1+INT(-$N97/30)+1)+(INT(-$N97/30)+1--$N97/30)*SUMIFS(75:75,$1:$1,FE$1+INT(-$N97/30))))</f>
        <v>0</v>
      </c>
      <c r="FF97" s="40">
        <f>IF(FF$7="",0,IF(FF$1=MAX($1:$1),$R75-SUM($T97:FE97),IF(FF$1=1,SUMIFS(75:75,$1:$1,"&gt;="&amp;1,$1:$1,"&lt;="&amp;INT(-$N97/30))+(-$N97/30-INT(-$N97/30))*SUMIFS(75:75,$1:$1,INT(-$N97/30)+1),0)+(-$N97/30-INT(-$N97/30))*SUMIFS(75:75,$1:$1,FF$1+INT(-$N97/30)+1)+(INT(-$N97/30)+1--$N97/30)*SUMIFS(75:75,$1:$1,FF$1+INT(-$N97/30))))</f>
        <v>0</v>
      </c>
      <c r="FG97" s="40">
        <f>IF(FG$7="",0,IF(FG$1=MAX($1:$1),$R75-SUM($T97:FF97),IF(FG$1=1,SUMIFS(75:75,$1:$1,"&gt;="&amp;1,$1:$1,"&lt;="&amp;INT(-$N97/30))+(-$N97/30-INT(-$N97/30))*SUMIFS(75:75,$1:$1,INT(-$N97/30)+1),0)+(-$N97/30-INT(-$N97/30))*SUMIFS(75:75,$1:$1,FG$1+INT(-$N97/30)+1)+(INT(-$N97/30)+1--$N97/30)*SUMIFS(75:75,$1:$1,FG$1+INT(-$N97/30))))</f>
        <v>0</v>
      </c>
      <c r="FH97" s="40">
        <f>IF(FH$7="",0,IF(FH$1=MAX($1:$1),$R75-SUM($T97:FG97),IF(FH$1=1,SUMIFS(75:75,$1:$1,"&gt;="&amp;1,$1:$1,"&lt;="&amp;INT(-$N97/30))+(-$N97/30-INT(-$N97/30))*SUMIFS(75:75,$1:$1,INT(-$N97/30)+1),0)+(-$N97/30-INT(-$N97/30))*SUMIFS(75:75,$1:$1,FH$1+INT(-$N97/30)+1)+(INT(-$N97/30)+1--$N97/30)*SUMIFS(75:75,$1:$1,FH$1+INT(-$N97/30))))</f>
        <v>0</v>
      </c>
      <c r="FI97" s="40">
        <f>IF(FI$7="",0,IF(FI$1=MAX($1:$1),$R75-SUM($T97:FH97),IF(FI$1=1,SUMIFS(75:75,$1:$1,"&gt;="&amp;1,$1:$1,"&lt;="&amp;INT(-$N97/30))+(-$N97/30-INT(-$N97/30))*SUMIFS(75:75,$1:$1,INT(-$N97/30)+1),0)+(-$N97/30-INT(-$N97/30))*SUMIFS(75:75,$1:$1,FI$1+INT(-$N97/30)+1)+(INT(-$N97/30)+1--$N97/30)*SUMIFS(75:75,$1:$1,FI$1+INT(-$N97/30))))</f>
        <v>0</v>
      </c>
      <c r="FJ97" s="40">
        <f>IF(FJ$7="",0,IF(FJ$1=MAX($1:$1),$R75-SUM($T97:FI97),IF(FJ$1=1,SUMIFS(75:75,$1:$1,"&gt;="&amp;1,$1:$1,"&lt;="&amp;INT(-$N97/30))+(-$N97/30-INT(-$N97/30))*SUMIFS(75:75,$1:$1,INT(-$N97/30)+1),0)+(-$N97/30-INT(-$N97/30))*SUMIFS(75:75,$1:$1,FJ$1+INT(-$N97/30)+1)+(INT(-$N97/30)+1--$N97/30)*SUMIFS(75:75,$1:$1,FJ$1+INT(-$N97/30))))</f>
        <v>0</v>
      </c>
      <c r="FK97" s="40">
        <f>IF(FK$7="",0,IF(FK$1=MAX($1:$1),$R75-SUM($T97:FJ97),IF(FK$1=1,SUMIFS(75:75,$1:$1,"&gt;="&amp;1,$1:$1,"&lt;="&amp;INT(-$N97/30))+(-$N97/30-INT(-$N97/30))*SUMIFS(75:75,$1:$1,INT(-$N97/30)+1),0)+(-$N97/30-INT(-$N97/30))*SUMIFS(75:75,$1:$1,FK$1+INT(-$N97/30)+1)+(INT(-$N97/30)+1--$N97/30)*SUMIFS(75:75,$1:$1,FK$1+INT(-$N97/30))))</f>
        <v>0</v>
      </c>
      <c r="FL97" s="40">
        <f>IF(FL$7="",0,IF(FL$1=MAX($1:$1),$R75-SUM($T97:FK97),IF(FL$1=1,SUMIFS(75:75,$1:$1,"&gt;="&amp;1,$1:$1,"&lt;="&amp;INT(-$N97/30))+(-$N97/30-INT(-$N97/30))*SUMIFS(75:75,$1:$1,INT(-$N97/30)+1),0)+(-$N97/30-INT(-$N97/30))*SUMIFS(75:75,$1:$1,FL$1+INT(-$N97/30)+1)+(INT(-$N97/30)+1--$N97/30)*SUMIFS(75:75,$1:$1,FL$1+INT(-$N97/30))))</f>
        <v>0</v>
      </c>
      <c r="FM97" s="40">
        <f>IF(FM$7="",0,IF(FM$1=MAX($1:$1),$R75-SUM($T97:FL97),IF(FM$1=1,SUMIFS(75:75,$1:$1,"&gt;="&amp;1,$1:$1,"&lt;="&amp;INT(-$N97/30))+(-$N97/30-INT(-$N97/30))*SUMIFS(75:75,$1:$1,INT(-$N97/30)+1),0)+(-$N97/30-INT(-$N97/30))*SUMIFS(75:75,$1:$1,FM$1+INT(-$N97/30)+1)+(INT(-$N97/30)+1--$N97/30)*SUMIFS(75:75,$1:$1,FM$1+INT(-$N97/30))))</f>
        <v>0</v>
      </c>
      <c r="FN97" s="40">
        <f>IF(FN$7="",0,IF(FN$1=MAX($1:$1),$R75-SUM($T97:FM97),IF(FN$1=1,SUMIFS(75:75,$1:$1,"&gt;="&amp;1,$1:$1,"&lt;="&amp;INT(-$N97/30))+(-$N97/30-INT(-$N97/30))*SUMIFS(75:75,$1:$1,INT(-$N97/30)+1),0)+(-$N97/30-INT(-$N97/30))*SUMIFS(75:75,$1:$1,FN$1+INT(-$N97/30)+1)+(INT(-$N97/30)+1--$N97/30)*SUMIFS(75:75,$1:$1,FN$1+INT(-$N97/30))))</f>
        <v>0</v>
      </c>
      <c r="FO97" s="40">
        <f>IF(FO$7="",0,IF(FO$1=MAX($1:$1),$R75-SUM($T97:FN97),IF(FO$1=1,SUMIFS(75:75,$1:$1,"&gt;="&amp;1,$1:$1,"&lt;="&amp;INT(-$N97/30))+(-$N97/30-INT(-$N97/30))*SUMIFS(75:75,$1:$1,INT(-$N97/30)+1),0)+(-$N97/30-INT(-$N97/30))*SUMIFS(75:75,$1:$1,FO$1+INT(-$N97/30)+1)+(INT(-$N97/30)+1--$N97/30)*SUMIFS(75:75,$1:$1,FO$1+INT(-$N97/30))))</f>
        <v>0</v>
      </c>
      <c r="FP97" s="40">
        <f>IF(FP$7="",0,IF(FP$1=MAX($1:$1),$R75-SUM($T97:FO97),IF(FP$1=1,SUMIFS(75:75,$1:$1,"&gt;="&amp;1,$1:$1,"&lt;="&amp;INT(-$N97/30))+(-$N97/30-INT(-$N97/30))*SUMIFS(75:75,$1:$1,INT(-$N97/30)+1),0)+(-$N97/30-INT(-$N97/30))*SUMIFS(75:75,$1:$1,FP$1+INT(-$N97/30)+1)+(INT(-$N97/30)+1--$N97/30)*SUMIFS(75:75,$1:$1,FP$1+INT(-$N97/30))))</f>
        <v>0</v>
      </c>
      <c r="FQ97" s="40">
        <f>IF(FQ$7="",0,IF(FQ$1=MAX($1:$1),$R75-SUM($T97:FP97),IF(FQ$1=1,SUMIFS(75:75,$1:$1,"&gt;="&amp;1,$1:$1,"&lt;="&amp;INT(-$N97/30))+(-$N97/30-INT(-$N97/30))*SUMIFS(75:75,$1:$1,INT(-$N97/30)+1),0)+(-$N97/30-INT(-$N97/30))*SUMIFS(75:75,$1:$1,FQ$1+INT(-$N97/30)+1)+(INT(-$N97/30)+1--$N97/30)*SUMIFS(75:75,$1:$1,FQ$1+INT(-$N97/30))))</f>
        <v>0</v>
      </c>
      <c r="FR97" s="40">
        <f>IF(FR$7="",0,IF(FR$1=MAX($1:$1),$R75-SUM($T97:FQ97),IF(FR$1=1,SUMIFS(75:75,$1:$1,"&gt;="&amp;1,$1:$1,"&lt;="&amp;INT(-$N97/30))+(-$N97/30-INT(-$N97/30))*SUMIFS(75:75,$1:$1,INT(-$N97/30)+1),0)+(-$N97/30-INT(-$N97/30))*SUMIFS(75:75,$1:$1,FR$1+INT(-$N97/30)+1)+(INT(-$N97/30)+1--$N97/30)*SUMIFS(75:75,$1:$1,FR$1+INT(-$N97/30))))</f>
        <v>0</v>
      </c>
      <c r="FS97" s="40">
        <f>IF(FS$7="",0,IF(FS$1=MAX($1:$1),$R75-SUM($T97:FR97),IF(FS$1=1,SUMIFS(75:75,$1:$1,"&gt;="&amp;1,$1:$1,"&lt;="&amp;INT(-$N97/30))+(-$N97/30-INT(-$N97/30))*SUMIFS(75:75,$1:$1,INT(-$N97/30)+1),0)+(-$N97/30-INT(-$N97/30))*SUMIFS(75:75,$1:$1,FS$1+INT(-$N97/30)+1)+(INT(-$N97/30)+1--$N97/30)*SUMIFS(75:75,$1:$1,FS$1+INT(-$N97/30))))</f>
        <v>0</v>
      </c>
      <c r="FT97" s="40">
        <f>IF(FT$7="",0,IF(FT$1=MAX($1:$1),$R75-SUM($T97:FS97),IF(FT$1=1,SUMIFS(75:75,$1:$1,"&gt;="&amp;1,$1:$1,"&lt;="&amp;INT(-$N97/30))+(-$N97/30-INT(-$N97/30))*SUMIFS(75:75,$1:$1,INT(-$N97/30)+1),0)+(-$N97/30-INT(-$N97/30))*SUMIFS(75:75,$1:$1,FT$1+INT(-$N97/30)+1)+(INT(-$N97/30)+1--$N97/30)*SUMIFS(75:75,$1:$1,FT$1+INT(-$N97/30))))</f>
        <v>0</v>
      </c>
      <c r="FU97" s="40">
        <f>IF(FU$7="",0,IF(FU$1=MAX($1:$1),$R75-SUM($T97:FT97),IF(FU$1=1,SUMIFS(75:75,$1:$1,"&gt;="&amp;1,$1:$1,"&lt;="&amp;INT(-$N97/30))+(-$N97/30-INT(-$N97/30))*SUMIFS(75:75,$1:$1,INT(-$N97/30)+1),0)+(-$N97/30-INT(-$N97/30))*SUMIFS(75:75,$1:$1,FU$1+INT(-$N97/30)+1)+(INT(-$N97/30)+1--$N97/30)*SUMIFS(75:75,$1:$1,FU$1+INT(-$N97/30))))</f>
        <v>0</v>
      </c>
      <c r="FV97" s="40">
        <f>IF(FV$7="",0,IF(FV$1=MAX($1:$1),$R75-SUM($T97:FU97),IF(FV$1=1,SUMIFS(75:75,$1:$1,"&gt;="&amp;1,$1:$1,"&lt;="&amp;INT(-$N97/30))+(-$N97/30-INT(-$N97/30))*SUMIFS(75:75,$1:$1,INT(-$N97/30)+1),0)+(-$N97/30-INT(-$N97/30))*SUMIFS(75:75,$1:$1,FV$1+INT(-$N97/30)+1)+(INT(-$N97/30)+1--$N97/30)*SUMIFS(75:75,$1:$1,FV$1+INT(-$N97/30))))</f>
        <v>0</v>
      </c>
      <c r="FW97" s="40">
        <f>IF(FW$7="",0,IF(FW$1=MAX($1:$1),$R75-SUM($T97:FV97),IF(FW$1=1,SUMIFS(75:75,$1:$1,"&gt;="&amp;1,$1:$1,"&lt;="&amp;INT(-$N97/30))+(-$N97/30-INT(-$N97/30))*SUMIFS(75:75,$1:$1,INT(-$N97/30)+1),0)+(-$N97/30-INT(-$N97/30))*SUMIFS(75:75,$1:$1,FW$1+INT(-$N97/30)+1)+(INT(-$N97/30)+1--$N97/30)*SUMIFS(75:75,$1:$1,FW$1+INT(-$N97/30))))</f>
        <v>0</v>
      </c>
      <c r="FX97" s="40">
        <f>IF(FX$7="",0,IF(FX$1=MAX($1:$1),$R75-SUM($T97:FW97),IF(FX$1=1,SUMIFS(75:75,$1:$1,"&gt;="&amp;1,$1:$1,"&lt;="&amp;INT(-$N97/30))+(-$N97/30-INT(-$N97/30))*SUMIFS(75:75,$1:$1,INT(-$N97/30)+1),0)+(-$N97/30-INT(-$N97/30))*SUMIFS(75:75,$1:$1,FX$1+INT(-$N97/30)+1)+(INT(-$N97/30)+1--$N97/30)*SUMIFS(75:75,$1:$1,FX$1+INT(-$N97/30))))</f>
        <v>0</v>
      </c>
      <c r="FY97" s="40">
        <f>IF(FY$7="",0,IF(FY$1=MAX($1:$1),$R75-SUM($T97:FX97),IF(FY$1=1,SUMIFS(75:75,$1:$1,"&gt;="&amp;1,$1:$1,"&lt;="&amp;INT(-$N97/30))+(-$N97/30-INT(-$N97/30))*SUMIFS(75:75,$1:$1,INT(-$N97/30)+1),0)+(-$N97/30-INT(-$N97/30))*SUMIFS(75:75,$1:$1,FY$1+INT(-$N97/30)+1)+(INT(-$N97/30)+1--$N97/30)*SUMIFS(75:75,$1:$1,FY$1+INT(-$N97/30))))</f>
        <v>0</v>
      </c>
      <c r="FZ97" s="40">
        <f>IF(FZ$7="",0,IF(FZ$1=MAX($1:$1),$R75-SUM($T97:FY97),IF(FZ$1=1,SUMIFS(75:75,$1:$1,"&gt;="&amp;1,$1:$1,"&lt;="&amp;INT(-$N97/30))+(-$N97/30-INT(-$N97/30))*SUMIFS(75:75,$1:$1,INT(-$N97/30)+1),0)+(-$N97/30-INT(-$N97/30))*SUMIFS(75:75,$1:$1,FZ$1+INT(-$N97/30)+1)+(INT(-$N97/30)+1--$N97/30)*SUMIFS(75:75,$1:$1,FZ$1+INT(-$N97/30))))</f>
        <v>0</v>
      </c>
      <c r="GA97" s="40">
        <f>IF(GA$7="",0,IF(GA$1=MAX($1:$1),$R75-SUM($T97:FZ97),IF(GA$1=1,SUMIFS(75:75,$1:$1,"&gt;="&amp;1,$1:$1,"&lt;="&amp;INT(-$N97/30))+(-$N97/30-INT(-$N97/30))*SUMIFS(75:75,$1:$1,INT(-$N97/30)+1),0)+(-$N97/30-INT(-$N97/30))*SUMIFS(75:75,$1:$1,GA$1+INT(-$N97/30)+1)+(INT(-$N97/30)+1--$N97/30)*SUMIFS(75:75,$1:$1,GA$1+INT(-$N97/30))))</f>
        <v>0</v>
      </c>
      <c r="GB97" s="40">
        <f>IF(GB$7="",0,IF(GB$1=MAX($1:$1),$R75-SUM($T97:GA97),IF(GB$1=1,SUMIFS(75:75,$1:$1,"&gt;="&amp;1,$1:$1,"&lt;="&amp;INT(-$N97/30))+(-$N97/30-INT(-$N97/30))*SUMIFS(75:75,$1:$1,INT(-$N97/30)+1),0)+(-$N97/30-INT(-$N97/30))*SUMIFS(75:75,$1:$1,GB$1+INT(-$N97/30)+1)+(INT(-$N97/30)+1--$N97/30)*SUMIFS(75:75,$1:$1,GB$1+INT(-$N97/30))))</f>
        <v>0</v>
      </c>
      <c r="GC97" s="40">
        <f>IF(GC$7="",0,IF(GC$1=MAX($1:$1),$R75-SUM($T97:GB97),IF(GC$1=1,SUMIFS(75:75,$1:$1,"&gt;="&amp;1,$1:$1,"&lt;="&amp;INT(-$N97/30))+(-$N97/30-INT(-$N97/30))*SUMIFS(75:75,$1:$1,INT(-$N97/30)+1),0)+(-$N97/30-INT(-$N97/30))*SUMIFS(75:75,$1:$1,GC$1+INT(-$N97/30)+1)+(INT(-$N97/30)+1--$N97/30)*SUMIFS(75:75,$1:$1,GC$1+INT(-$N97/30))))</f>
        <v>0</v>
      </c>
      <c r="GD97" s="40">
        <f>IF(GD$7="",0,IF(GD$1=MAX($1:$1),$R75-SUM($T97:GC97),IF(GD$1=1,SUMIFS(75:75,$1:$1,"&gt;="&amp;1,$1:$1,"&lt;="&amp;INT(-$N97/30))+(-$N97/30-INT(-$N97/30))*SUMIFS(75:75,$1:$1,INT(-$N97/30)+1),0)+(-$N97/30-INT(-$N97/30))*SUMIFS(75:75,$1:$1,GD$1+INT(-$N97/30)+1)+(INT(-$N97/30)+1--$N97/30)*SUMIFS(75:75,$1:$1,GD$1+INT(-$N97/30))))</f>
        <v>0</v>
      </c>
      <c r="GE97" s="40">
        <f>IF(GE$7="",0,IF(GE$1=MAX($1:$1),$R75-SUM($T97:GD97),IF(GE$1=1,SUMIFS(75:75,$1:$1,"&gt;="&amp;1,$1:$1,"&lt;="&amp;INT(-$N97/30))+(-$N97/30-INT(-$N97/30))*SUMIFS(75:75,$1:$1,INT(-$N97/30)+1),0)+(-$N97/30-INT(-$N97/30))*SUMIFS(75:75,$1:$1,GE$1+INT(-$N97/30)+1)+(INT(-$N97/30)+1--$N97/30)*SUMIFS(75:75,$1:$1,GE$1+INT(-$N97/30))))</f>
        <v>0</v>
      </c>
      <c r="GF97" s="40">
        <f>IF(GF$7="",0,IF(GF$1=MAX($1:$1),$R75-SUM($T97:GE97),IF(GF$1=1,SUMIFS(75:75,$1:$1,"&gt;="&amp;1,$1:$1,"&lt;="&amp;INT(-$N97/30))+(-$N97/30-INT(-$N97/30))*SUMIFS(75:75,$1:$1,INT(-$N97/30)+1),0)+(-$N97/30-INT(-$N97/30))*SUMIFS(75:75,$1:$1,GF$1+INT(-$N97/30)+1)+(INT(-$N97/30)+1--$N97/30)*SUMIFS(75:75,$1:$1,GF$1+INT(-$N97/30))))</f>
        <v>0</v>
      </c>
      <c r="GG97" s="40">
        <f>IF(GG$7="",0,IF(GG$1=MAX($1:$1),$R75-SUM($T97:GF97),IF(GG$1=1,SUMIFS(75:75,$1:$1,"&gt;="&amp;1,$1:$1,"&lt;="&amp;INT(-$N97/30))+(-$N97/30-INT(-$N97/30))*SUMIFS(75:75,$1:$1,INT(-$N97/30)+1),0)+(-$N97/30-INT(-$N97/30))*SUMIFS(75:75,$1:$1,GG$1+INT(-$N97/30)+1)+(INT(-$N97/30)+1--$N97/30)*SUMIFS(75:75,$1:$1,GG$1+INT(-$N97/30))))</f>
        <v>0</v>
      </c>
      <c r="GH97" s="40">
        <f>IF(GH$7="",0,IF(GH$1=MAX($1:$1),$R75-SUM($T97:GG97),IF(GH$1=1,SUMIFS(75:75,$1:$1,"&gt;="&amp;1,$1:$1,"&lt;="&amp;INT(-$N97/30))+(-$N97/30-INT(-$N97/30))*SUMIFS(75:75,$1:$1,INT(-$N97/30)+1),0)+(-$N97/30-INT(-$N97/30))*SUMIFS(75:75,$1:$1,GH$1+INT(-$N97/30)+1)+(INT(-$N97/30)+1--$N97/30)*SUMIFS(75:75,$1:$1,GH$1+INT(-$N97/30))))</f>
        <v>0</v>
      </c>
      <c r="GI97" s="40">
        <f>IF(GI$7="",0,IF(GI$1=MAX($1:$1),$R75-SUM($T97:GH97),IF(GI$1=1,SUMIFS(75:75,$1:$1,"&gt;="&amp;1,$1:$1,"&lt;="&amp;INT(-$N97/30))+(-$N97/30-INT(-$N97/30))*SUMIFS(75:75,$1:$1,INT(-$N97/30)+1),0)+(-$N97/30-INT(-$N97/30))*SUMIFS(75:75,$1:$1,GI$1+INT(-$N97/30)+1)+(INT(-$N97/30)+1--$N97/30)*SUMIFS(75:75,$1:$1,GI$1+INT(-$N97/30))))</f>
        <v>0</v>
      </c>
      <c r="GJ97" s="40">
        <f>IF(GJ$7="",0,IF(GJ$1=MAX($1:$1),$R75-SUM($T97:GI97),IF(GJ$1=1,SUMIFS(75:75,$1:$1,"&gt;="&amp;1,$1:$1,"&lt;="&amp;INT(-$N97/30))+(-$N97/30-INT(-$N97/30))*SUMIFS(75:75,$1:$1,INT(-$N97/30)+1),0)+(-$N97/30-INT(-$N97/30))*SUMIFS(75:75,$1:$1,GJ$1+INT(-$N97/30)+1)+(INT(-$N97/30)+1--$N97/30)*SUMIFS(75:75,$1:$1,GJ$1+INT(-$N97/30))))</f>
        <v>0</v>
      </c>
      <c r="GK97" s="40">
        <f>IF(GK$7="",0,IF(GK$1=MAX($1:$1),$R75-SUM($T97:GJ97),IF(GK$1=1,SUMIFS(75:75,$1:$1,"&gt;="&amp;1,$1:$1,"&lt;="&amp;INT(-$N97/30))+(-$N97/30-INT(-$N97/30))*SUMIFS(75:75,$1:$1,INT(-$N97/30)+1),0)+(-$N97/30-INT(-$N97/30))*SUMIFS(75:75,$1:$1,GK$1+INT(-$N97/30)+1)+(INT(-$N97/30)+1--$N97/30)*SUMIFS(75:75,$1:$1,GK$1+INT(-$N97/30))))</f>
        <v>0</v>
      </c>
      <c r="GL97" s="40">
        <f>IF(GL$7="",0,IF(GL$1=MAX($1:$1),$R75-SUM($T97:GK97),IF(GL$1=1,SUMIFS(75:75,$1:$1,"&gt;="&amp;1,$1:$1,"&lt;="&amp;INT(-$N97/30))+(-$N97/30-INT(-$N97/30))*SUMIFS(75:75,$1:$1,INT(-$N97/30)+1),0)+(-$N97/30-INT(-$N97/30))*SUMIFS(75:75,$1:$1,GL$1+INT(-$N97/30)+1)+(INT(-$N97/30)+1--$N97/30)*SUMIFS(75:75,$1:$1,GL$1+INT(-$N97/30))))</f>
        <v>0</v>
      </c>
      <c r="GM97" s="40">
        <f>IF(GM$7="",0,IF(GM$1=MAX($1:$1),$R75-SUM($T97:GL97),IF(GM$1=1,SUMIFS(75:75,$1:$1,"&gt;="&amp;1,$1:$1,"&lt;="&amp;INT(-$N97/30))+(-$N97/30-INT(-$N97/30))*SUMIFS(75:75,$1:$1,INT(-$N97/30)+1),0)+(-$N97/30-INT(-$N97/30))*SUMIFS(75:75,$1:$1,GM$1+INT(-$N97/30)+1)+(INT(-$N97/30)+1--$N97/30)*SUMIFS(75:75,$1:$1,GM$1+INT(-$N97/30))))</f>
        <v>0</v>
      </c>
      <c r="GN97" s="40">
        <f>IF(GN$7="",0,IF(GN$1=MAX($1:$1),$R75-SUM($T97:GM97),IF(GN$1=1,SUMIFS(75:75,$1:$1,"&gt;="&amp;1,$1:$1,"&lt;="&amp;INT(-$N97/30))+(-$N97/30-INT(-$N97/30))*SUMIFS(75:75,$1:$1,INT(-$N97/30)+1),0)+(-$N97/30-INT(-$N97/30))*SUMIFS(75:75,$1:$1,GN$1+INT(-$N97/30)+1)+(INT(-$N97/30)+1--$N97/30)*SUMIFS(75:75,$1:$1,GN$1+INT(-$N97/30))))</f>
        <v>0</v>
      </c>
      <c r="GO97" s="40">
        <f>IF(GO$7="",0,IF(GO$1=MAX($1:$1),$R75-SUM($T97:GN97),IF(GO$1=1,SUMIFS(75:75,$1:$1,"&gt;="&amp;1,$1:$1,"&lt;="&amp;INT(-$N97/30))+(-$N97/30-INT(-$N97/30))*SUMIFS(75:75,$1:$1,INT(-$N97/30)+1),0)+(-$N97/30-INT(-$N97/30))*SUMIFS(75:75,$1:$1,GO$1+INT(-$N97/30)+1)+(INT(-$N97/30)+1--$N97/30)*SUMIFS(75:75,$1:$1,GO$1+INT(-$N97/30))))</f>
        <v>0</v>
      </c>
      <c r="GP97" s="40">
        <f>IF(GP$7="",0,IF(GP$1=MAX($1:$1),$R75-SUM($T97:GO97),IF(GP$1=1,SUMIFS(75:75,$1:$1,"&gt;="&amp;1,$1:$1,"&lt;="&amp;INT(-$N97/30))+(-$N97/30-INT(-$N97/30))*SUMIFS(75:75,$1:$1,INT(-$N97/30)+1),0)+(-$N97/30-INT(-$N97/30))*SUMIFS(75:75,$1:$1,GP$1+INT(-$N97/30)+1)+(INT(-$N97/30)+1--$N97/30)*SUMIFS(75:75,$1:$1,GP$1+INT(-$N97/30))))</f>
        <v>0</v>
      </c>
      <c r="GQ97" s="40">
        <f>IF(GQ$7="",0,IF(GQ$1=MAX($1:$1),$R75-SUM($T97:GP97),IF(GQ$1=1,SUMIFS(75:75,$1:$1,"&gt;="&amp;1,$1:$1,"&lt;="&amp;INT(-$N97/30))+(-$N97/30-INT(-$N97/30))*SUMIFS(75:75,$1:$1,INT(-$N97/30)+1),0)+(-$N97/30-INT(-$N97/30))*SUMIFS(75:75,$1:$1,GQ$1+INT(-$N97/30)+1)+(INT(-$N97/30)+1--$N97/30)*SUMIFS(75:75,$1:$1,GQ$1+INT(-$N97/30))))</f>
        <v>0</v>
      </c>
      <c r="GR97" s="40">
        <f>IF(GR$7="",0,IF(GR$1=MAX($1:$1),$R75-SUM($T97:GQ97),IF(GR$1=1,SUMIFS(75:75,$1:$1,"&gt;="&amp;1,$1:$1,"&lt;="&amp;INT(-$N97/30))+(-$N97/30-INT(-$N97/30))*SUMIFS(75:75,$1:$1,INT(-$N97/30)+1),0)+(-$N97/30-INT(-$N97/30))*SUMIFS(75:75,$1:$1,GR$1+INT(-$N97/30)+1)+(INT(-$N97/30)+1--$N97/30)*SUMIFS(75:75,$1:$1,GR$1+INT(-$N97/30))))</f>
        <v>0</v>
      </c>
      <c r="GS97" s="40">
        <f>IF(GS$7="",0,IF(GS$1=MAX($1:$1),$R75-SUM($T97:GR97),IF(GS$1=1,SUMIFS(75:75,$1:$1,"&gt;="&amp;1,$1:$1,"&lt;="&amp;INT(-$N97/30))+(-$N97/30-INT(-$N97/30))*SUMIFS(75:75,$1:$1,INT(-$N97/30)+1),0)+(-$N97/30-INT(-$N97/30))*SUMIFS(75:75,$1:$1,GS$1+INT(-$N97/30)+1)+(INT(-$N97/30)+1--$N97/30)*SUMIFS(75:75,$1:$1,GS$1+INT(-$N97/30))))</f>
        <v>0</v>
      </c>
      <c r="GT97" s="40">
        <f>IF(GT$7="",0,IF(GT$1=MAX($1:$1),$R75-SUM($T97:GS97),IF(GT$1=1,SUMIFS(75:75,$1:$1,"&gt;="&amp;1,$1:$1,"&lt;="&amp;INT(-$N97/30))+(-$N97/30-INT(-$N97/30))*SUMIFS(75:75,$1:$1,INT(-$N97/30)+1),0)+(-$N97/30-INT(-$N97/30))*SUMIFS(75:75,$1:$1,GT$1+INT(-$N97/30)+1)+(INT(-$N97/30)+1--$N97/30)*SUMIFS(75:75,$1:$1,GT$1+INT(-$N97/30))))</f>
        <v>0</v>
      </c>
      <c r="GU97" s="40">
        <f>IF(GU$7="",0,IF(GU$1=MAX($1:$1),$R75-SUM($T97:GT97),IF(GU$1=1,SUMIFS(75:75,$1:$1,"&gt;="&amp;1,$1:$1,"&lt;="&amp;INT(-$N97/30))+(-$N97/30-INT(-$N97/30))*SUMIFS(75:75,$1:$1,INT(-$N97/30)+1),0)+(-$N97/30-INT(-$N97/30))*SUMIFS(75:75,$1:$1,GU$1+INT(-$N97/30)+1)+(INT(-$N97/30)+1--$N97/30)*SUMIFS(75:75,$1:$1,GU$1+INT(-$N97/30))))</f>
        <v>0</v>
      </c>
      <c r="GV97" s="40">
        <f>IF(GV$7="",0,IF(GV$1=MAX($1:$1),$R75-SUM($T97:GU97),IF(GV$1=1,SUMIFS(75:75,$1:$1,"&gt;="&amp;1,$1:$1,"&lt;="&amp;INT(-$N97/30))+(-$N97/30-INT(-$N97/30))*SUMIFS(75:75,$1:$1,INT(-$N97/30)+1),0)+(-$N97/30-INT(-$N97/30))*SUMIFS(75:75,$1:$1,GV$1+INT(-$N97/30)+1)+(INT(-$N97/30)+1--$N97/30)*SUMIFS(75:75,$1:$1,GV$1+INT(-$N97/30))))</f>
        <v>0</v>
      </c>
      <c r="GW97" s="40">
        <f>IF(GW$7="",0,IF(GW$1=MAX($1:$1),$R75-SUM($T97:GV97),IF(GW$1=1,SUMIFS(75:75,$1:$1,"&gt;="&amp;1,$1:$1,"&lt;="&amp;INT(-$N97/30))+(-$N97/30-INT(-$N97/30))*SUMIFS(75:75,$1:$1,INT(-$N97/30)+1),0)+(-$N97/30-INT(-$N97/30))*SUMIFS(75:75,$1:$1,GW$1+INT(-$N97/30)+1)+(INT(-$N97/30)+1--$N97/30)*SUMIFS(75:75,$1:$1,GW$1+INT(-$N97/30))))</f>
        <v>0</v>
      </c>
      <c r="GX97" s="40">
        <f>IF(GX$7="",0,IF(GX$1=MAX($1:$1),$R75-SUM($T97:GW97),IF(GX$1=1,SUMIFS(75:75,$1:$1,"&gt;="&amp;1,$1:$1,"&lt;="&amp;INT(-$N97/30))+(-$N97/30-INT(-$N97/30))*SUMIFS(75:75,$1:$1,INT(-$N97/30)+1),0)+(-$N97/30-INT(-$N97/30))*SUMIFS(75:75,$1:$1,GX$1+INT(-$N97/30)+1)+(INT(-$N97/30)+1--$N97/30)*SUMIFS(75:75,$1:$1,GX$1+INT(-$N97/30))))</f>
        <v>0</v>
      </c>
      <c r="GY97" s="40">
        <f>IF(GY$7="",0,IF(GY$1=MAX($1:$1),$R75-SUM($T97:GX97),IF(GY$1=1,SUMIFS(75:75,$1:$1,"&gt;="&amp;1,$1:$1,"&lt;="&amp;INT(-$N97/30))+(-$N97/30-INT(-$N97/30))*SUMIFS(75:75,$1:$1,INT(-$N97/30)+1),0)+(-$N97/30-INT(-$N97/30))*SUMIFS(75:75,$1:$1,GY$1+INT(-$N97/30)+1)+(INT(-$N97/30)+1--$N97/30)*SUMIFS(75:75,$1:$1,GY$1+INT(-$N97/30))))</f>
        <v>0</v>
      </c>
      <c r="GZ97" s="40">
        <f>IF(GZ$7="",0,IF(GZ$1=MAX($1:$1),$R75-SUM($T97:GY97),IF(GZ$1=1,SUMIFS(75:75,$1:$1,"&gt;="&amp;1,$1:$1,"&lt;="&amp;INT(-$N97/30))+(-$N97/30-INT(-$N97/30))*SUMIFS(75:75,$1:$1,INT(-$N97/30)+1),0)+(-$N97/30-INT(-$N97/30))*SUMIFS(75:75,$1:$1,GZ$1+INT(-$N97/30)+1)+(INT(-$N97/30)+1--$N97/30)*SUMIFS(75:75,$1:$1,GZ$1+INT(-$N97/30))))</f>
        <v>0</v>
      </c>
      <c r="HA97" s="40">
        <f>IF(HA$7="",0,IF(HA$1=MAX($1:$1),$R75-SUM($T97:GZ97),IF(HA$1=1,SUMIFS(75:75,$1:$1,"&gt;="&amp;1,$1:$1,"&lt;="&amp;INT(-$N97/30))+(-$N97/30-INT(-$N97/30))*SUMIFS(75:75,$1:$1,INT(-$N97/30)+1),0)+(-$N97/30-INT(-$N97/30))*SUMIFS(75:75,$1:$1,HA$1+INT(-$N97/30)+1)+(INT(-$N97/30)+1--$N97/30)*SUMIFS(75:75,$1:$1,HA$1+INT(-$N97/30))))</f>
        <v>0</v>
      </c>
      <c r="HB97" s="40">
        <f>IF(HB$7="",0,IF(HB$1=MAX($1:$1),$R75-SUM($T97:HA97),IF(HB$1=1,SUMIFS(75:75,$1:$1,"&gt;="&amp;1,$1:$1,"&lt;="&amp;INT(-$N97/30))+(-$N97/30-INT(-$N97/30))*SUMIFS(75:75,$1:$1,INT(-$N97/30)+1),0)+(-$N97/30-INT(-$N97/30))*SUMIFS(75:75,$1:$1,HB$1+INT(-$N97/30)+1)+(INT(-$N97/30)+1--$N97/30)*SUMIFS(75:75,$1:$1,HB$1+INT(-$N97/30))))</f>
        <v>0</v>
      </c>
      <c r="HC97" s="40">
        <f>IF(HC$7="",0,IF(HC$1=MAX($1:$1),$R75-SUM($T97:HB97),IF(HC$1=1,SUMIFS(75:75,$1:$1,"&gt;="&amp;1,$1:$1,"&lt;="&amp;INT(-$N97/30))+(-$N97/30-INT(-$N97/30))*SUMIFS(75:75,$1:$1,INT(-$N97/30)+1),0)+(-$N97/30-INT(-$N97/30))*SUMIFS(75:75,$1:$1,HC$1+INT(-$N97/30)+1)+(INT(-$N97/30)+1--$N97/30)*SUMIFS(75:75,$1:$1,HC$1+INT(-$N97/30))))</f>
        <v>0</v>
      </c>
      <c r="HD97" s="40">
        <f>IF(HD$7="",0,IF(HD$1=MAX($1:$1),$R75-SUM($T97:HC97),IF(HD$1=1,SUMIFS(75:75,$1:$1,"&gt;="&amp;1,$1:$1,"&lt;="&amp;INT(-$N97/30))+(-$N97/30-INT(-$N97/30))*SUMIFS(75:75,$1:$1,INT(-$N97/30)+1),0)+(-$N97/30-INT(-$N97/30))*SUMIFS(75:75,$1:$1,HD$1+INT(-$N97/30)+1)+(INT(-$N97/30)+1--$N97/30)*SUMIFS(75:75,$1:$1,HD$1+INT(-$N97/30))))</f>
        <v>0</v>
      </c>
      <c r="HE97" s="40">
        <f>IF(HE$7="",0,IF(HE$1=MAX($1:$1),$R75-SUM($T97:HD97),IF(HE$1=1,SUMIFS(75:75,$1:$1,"&gt;="&amp;1,$1:$1,"&lt;="&amp;INT(-$N97/30))+(-$N97/30-INT(-$N97/30))*SUMIFS(75:75,$1:$1,INT(-$N97/30)+1),0)+(-$N97/30-INT(-$N97/30))*SUMIFS(75:75,$1:$1,HE$1+INT(-$N97/30)+1)+(INT(-$N97/30)+1--$N97/30)*SUMIFS(75:75,$1:$1,HE$1+INT(-$N97/30))))</f>
        <v>0</v>
      </c>
      <c r="HF97" s="40">
        <f>IF(HF$7="",0,IF(HF$1=MAX($1:$1),$R75-SUM($T97:HE97),IF(HF$1=1,SUMIFS(75:75,$1:$1,"&gt;="&amp;1,$1:$1,"&lt;="&amp;INT(-$N97/30))+(-$N97/30-INT(-$N97/30))*SUMIFS(75:75,$1:$1,INT(-$N97/30)+1),0)+(-$N97/30-INT(-$N97/30))*SUMIFS(75:75,$1:$1,HF$1+INT(-$N97/30)+1)+(INT(-$N97/30)+1--$N97/30)*SUMIFS(75:75,$1:$1,HF$1+INT(-$N97/30))))</f>
        <v>0</v>
      </c>
      <c r="HG97" s="40">
        <f>IF(HG$7="",0,IF(HG$1=MAX($1:$1),$R75-SUM($T97:HF97),IF(HG$1=1,SUMIFS(75:75,$1:$1,"&gt;="&amp;1,$1:$1,"&lt;="&amp;INT(-$N97/30))+(-$N97/30-INT(-$N97/30))*SUMIFS(75:75,$1:$1,INT(-$N97/30)+1),0)+(-$N97/30-INT(-$N97/30))*SUMIFS(75:75,$1:$1,HG$1+INT(-$N97/30)+1)+(INT(-$N97/30)+1--$N97/30)*SUMIFS(75:75,$1:$1,HG$1+INT(-$N97/30))))</f>
        <v>0</v>
      </c>
      <c r="HH97" s="40">
        <f>IF(HH$7="",0,IF(HH$1=MAX($1:$1),$R75-SUM($T97:HG97),IF(HH$1=1,SUMIFS(75:75,$1:$1,"&gt;="&amp;1,$1:$1,"&lt;="&amp;INT(-$N97/30))+(-$N97/30-INT(-$N97/30))*SUMIFS(75:75,$1:$1,INT(-$N97/30)+1),0)+(-$N97/30-INT(-$N97/30))*SUMIFS(75:75,$1:$1,HH$1+INT(-$N97/30)+1)+(INT(-$N97/30)+1--$N97/30)*SUMIFS(75:75,$1:$1,HH$1+INT(-$N97/30))))</f>
        <v>0</v>
      </c>
      <c r="HI97" s="40">
        <f>IF(HI$7="",0,IF(HI$1=MAX($1:$1),$R75-SUM($T97:HH97),IF(HI$1=1,SUMIFS(75:75,$1:$1,"&gt;="&amp;1,$1:$1,"&lt;="&amp;INT(-$N97/30))+(-$N97/30-INT(-$N97/30))*SUMIFS(75:75,$1:$1,INT(-$N97/30)+1),0)+(-$N97/30-INT(-$N97/30))*SUMIFS(75:75,$1:$1,HI$1+INT(-$N97/30)+1)+(INT(-$N97/30)+1--$N97/30)*SUMIFS(75:75,$1:$1,HI$1+INT(-$N97/30))))</f>
        <v>0</v>
      </c>
      <c r="HJ97" s="40">
        <f>IF(HJ$7="",0,IF(HJ$1=MAX($1:$1),$R75-SUM($T97:HI97),IF(HJ$1=1,SUMIFS(75:75,$1:$1,"&gt;="&amp;1,$1:$1,"&lt;="&amp;INT(-$N97/30))+(-$N97/30-INT(-$N97/30))*SUMIFS(75:75,$1:$1,INT(-$N97/30)+1),0)+(-$N97/30-INT(-$N97/30))*SUMIFS(75:75,$1:$1,HJ$1+INT(-$N97/30)+1)+(INT(-$N97/30)+1--$N97/30)*SUMIFS(75:75,$1:$1,HJ$1+INT(-$N97/30))))</f>
        <v>0</v>
      </c>
      <c r="HK97" s="40">
        <f>IF(HK$7="",0,IF(HK$1=MAX($1:$1),$R75-SUM($T97:HJ97),IF(HK$1=1,SUMIFS(75:75,$1:$1,"&gt;="&amp;1,$1:$1,"&lt;="&amp;INT(-$N97/30))+(-$N97/30-INT(-$N97/30))*SUMIFS(75:75,$1:$1,INT(-$N97/30)+1),0)+(-$N97/30-INT(-$N97/30))*SUMIFS(75:75,$1:$1,HK$1+INT(-$N97/30)+1)+(INT(-$N97/30)+1--$N97/30)*SUMIFS(75:75,$1:$1,HK$1+INT(-$N97/30))))</f>
        <v>0</v>
      </c>
      <c r="HL97" s="40">
        <f>IF(HL$7="",0,IF(HL$1=MAX($1:$1),$R75-SUM($T97:HK97),IF(HL$1=1,SUMIFS(75:75,$1:$1,"&gt;="&amp;1,$1:$1,"&lt;="&amp;INT(-$N97/30))+(-$N97/30-INT(-$N97/30))*SUMIFS(75:75,$1:$1,INT(-$N97/30)+1),0)+(-$N97/30-INT(-$N97/30))*SUMIFS(75:75,$1:$1,HL$1+INT(-$N97/30)+1)+(INT(-$N97/30)+1--$N97/30)*SUMIFS(75:75,$1:$1,HL$1+INT(-$N97/30))))</f>
        <v>0</v>
      </c>
      <c r="HM97" s="40">
        <f>IF(HM$7="",0,IF(HM$1=MAX($1:$1),$R75-SUM($T97:HL97),IF(HM$1=1,SUMIFS(75:75,$1:$1,"&gt;="&amp;1,$1:$1,"&lt;="&amp;INT(-$N97/30))+(-$N97/30-INT(-$N97/30))*SUMIFS(75:75,$1:$1,INT(-$N97/30)+1),0)+(-$N97/30-INT(-$N97/30))*SUMIFS(75:75,$1:$1,HM$1+INT(-$N97/30)+1)+(INT(-$N97/30)+1--$N97/30)*SUMIFS(75:75,$1:$1,HM$1+INT(-$N97/30))))</f>
        <v>0</v>
      </c>
      <c r="HN97" s="40">
        <f>IF(HN$7="",0,IF(HN$1=MAX($1:$1),$R75-SUM($T97:HM97),IF(HN$1=1,SUMIFS(75:75,$1:$1,"&gt;="&amp;1,$1:$1,"&lt;="&amp;INT(-$N97/30))+(-$N97/30-INT(-$N97/30))*SUMIFS(75:75,$1:$1,INT(-$N97/30)+1),0)+(-$N97/30-INT(-$N97/30))*SUMIFS(75:75,$1:$1,HN$1+INT(-$N97/30)+1)+(INT(-$N97/30)+1--$N97/30)*SUMIFS(75:75,$1:$1,HN$1+INT(-$N97/30))))</f>
        <v>0</v>
      </c>
      <c r="HO97" s="40">
        <f>IF(HO$7="",0,IF(HO$1=MAX($1:$1),$R75-SUM($T97:HN97),IF(HO$1=1,SUMIFS(75:75,$1:$1,"&gt;="&amp;1,$1:$1,"&lt;="&amp;INT(-$N97/30))+(-$N97/30-INT(-$N97/30))*SUMIFS(75:75,$1:$1,INT(-$N97/30)+1),0)+(-$N97/30-INT(-$N97/30))*SUMIFS(75:75,$1:$1,HO$1+INT(-$N97/30)+1)+(INT(-$N97/30)+1--$N97/30)*SUMIFS(75:75,$1:$1,HO$1+INT(-$N97/30))))</f>
        <v>0</v>
      </c>
      <c r="HP97" s="40">
        <f>IF(HP$7="",0,IF(HP$1=MAX($1:$1),$R75-SUM($T97:HO97),IF(HP$1=1,SUMIFS(75:75,$1:$1,"&gt;="&amp;1,$1:$1,"&lt;="&amp;INT(-$N97/30))+(-$N97/30-INT(-$N97/30))*SUMIFS(75:75,$1:$1,INT(-$N97/30)+1),0)+(-$N97/30-INT(-$N97/30))*SUMIFS(75:75,$1:$1,HP$1+INT(-$N97/30)+1)+(INT(-$N97/30)+1--$N97/30)*SUMIFS(75:75,$1:$1,HP$1+INT(-$N97/30))))</f>
        <v>0</v>
      </c>
      <c r="HQ97" s="40">
        <f>IF(HQ$7="",0,IF(HQ$1=MAX($1:$1),$R75-SUM($T97:HP97),IF(HQ$1=1,SUMIFS(75:75,$1:$1,"&gt;="&amp;1,$1:$1,"&lt;="&amp;INT(-$N97/30))+(-$N97/30-INT(-$N97/30))*SUMIFS(75:75,$1:$1,INT(-$N97/30)+1),0)+(-$N97/30-INT(-$N97/30))*SUMIFS(75:75,$1:$1,HQ$1+INT(-$N97/30)+1)+(INT(-$N97/30)+1--$N97/30)*SUMIFS(75:75,$1:$1,HQ$1+INT(-$N97/30))))</f>
        <v>0</v>
      </c>
      <c r="HR97" s="40">
        <f>IF(HR$7="",0,IF(HR$1=MAX($1:$1),$R75-SUM($T97:HQ97),IF(HR$1=1,SUMIFS(75:75,$1:$1,"&gt;="&amp;1,$1:$1,"&lt;="&amp;INT(-$N97/30))+(-$N97/30-INT(-$N97/30))*SUMIFS(75:75,$1:$1,INT(-$N97/30)+1),0)+(-$N97/30-INT(-$N97/30))*SUMIFS(75:75,$1:$1,HR$1+INT(-$N97/30)+1)+(INT(-$N97/30)+1--$N97/30)*SUMIFS(75:75,$1:$1,HR$1+INT(-$N97/30))))</f>
        <v>0</v>
      </c>
      <c r="HS97" s="40">
        <f>IF(HS$7="",0,IF(HS$1=MAX($1:$1),$R75-SUM($T97:HR97),IF(HS$1=1,SUMIFS(75:75,$1:$1,"&gt;="&amp;1,$1:$1,"&lt;="&amp;INT(-$N97/30))+(-$N97/30-INT(-$N97/30))*SUMIFS(75:75,$1:$1,INT(-$N97/30)+1),0)+(-$N97/30-INT(-$N97/30))*SUMIFS(75:75,$1:$1,HS$1+INT(-$N97/30)+1)+(INT(-$N97/30)+1--$N97/30)*SUMIFS(75:75,$1:$1,HS$1+INT(-$N97/30))))</f>
        <v>0</v>
      </c>
      <c r="HT97" s="40">
        <f>IF(HT$7="",0,IF(HT$1=MAX($1:$1),$R75-SUM($T97:HS97),IF(HT$1=1,SUMIFS(75:75,$1:$1,"&gt;="&amp;1,$1:$1,"&lt;="&amp;INT(-$N97/30))+(-$N97/30-INT(-$N97/30))*SUMIFS(75:75,$1:$1,INT(-$N97/30)+1),0)+(-$N97/30-INT(-$N97/30))*SUMIFS(75:75,$1:$1,HT$1+INT(-$N97/30)+1)+(INT(-$N97/30)+1--$N97/30)*SUMIFS(75:75,$1:$1,HT$1+INT(-$N97/30))))</f>
        <v>0</v>
      </c>
      <c r="HU97" s="40">
        <f>IF(HU$7="",0,IF(HU$1=MAX($1:$1),$R75-SUM($T97:HT97),IF(HU$1=1,SUMIFS(75:75,$1:$1,"&gt;="&amp;1,$1:$1,"&lt;="&amp;INT(-$N97/30))+(-$N97/30-INT(-$N97/30))*SUMIFS(75:75,$1:$1,INT(-$N97/30)+1),0)+(-$N97/30-INT(-$N97/30))*SUMIFS(75:75,$1:$1,HU$1+INT(-$N97/30)+1)+(INT(-$N97/30)+1--$N97/30)*SUMIFS(75:75,$1:$1,HU$1+INT(-$N97/30))))</f>
        <v>0</v>
      </c>
      <c r="HV97" s="40">
        <f>IF(HV$7="",0,IF(HV$1=MAX($1:$1),$R75-SUM($T97:HU97),IF(HV$1=1,SUMIFS(75:75,$1:$1,"&gt;="&amp;1,$1:$1,"&lt;="&amp;INT(-$N97/30))+(-$N97/30-INT(-$N97/30))*SUMIFS(75:75,$1:$1,INT(-$N97/30)+1),0)+(-$N97/30-INT(-$N97/30))*SUMIFS(75:75,$1:$1,HV$1+INT(-$N97/30)+1)+(INT(-$N97/30)+1--$N97/30)*SUMIFS(75:75,$1:$1,HV$1+INT(-$N97/30))))</f>
        <v>0</v>
      </c>
      <c r="HW97" s="40">
        <f>IF(HW$7="",0,IF(HW$1=MAX($1:$1),$R75-SUM($T97:HV97),IF(HW$1=1,SUMIFS(75:75,$1:$1,"&gt;="&amp;1,$1:$1,"&lt;="&amp;INT(-$N97/30))+(-$N97/30-INT(-$N97/30))*SUMIFS(75:75,$1:$1,INT(-$N97/30)+1),0)+(-$N97/30-INT(-$N97/30))*SUMIFS(75:75,$1:$1,HW$1+INT(-$N97/30)+1)+(INT(-$N97/30)+1--$N97/30)*SUMIFS(75:75,$1:$1,HW$1+INT(-$N97/30))))</f>
        <v>0</v>
      </c>
      <c r="HX97" s="40">
        <f>IF(HX$7="",0,IF(HX$1=MAX($1:$1),$R75-SUM($T97:HW97),IF(HX$1=1,SUMIFS(75:75,$1:$1,"&gt;="&amp;1,$1:$1,"&lt;="&amp;INT(-$N97/30))+(-$N97/30-INT(-$N97/30))*SUMIFS(75:75,$1:$1,INT(-$N97/30)+1),0)+(-$N97/30-INT(-$N97/30))*SUMIFS(75:75,$1:$1,HX$1+INT(-$N97/30)+1)+(INT(-$N97/30)+1--$N97/30)*SUMIFS(75:75,$1:$1,HX$1+INT(-$N97/30))))</f>
        <v>0</v>
      </c>
      <c r="HY97" s="40">
        <f>IF(HY$7="",0,IF(HY$1=MAX($1:$1),$R75-SUM($T97:HX97),IF(HY$1=1,SUMIFS(75:75,$1:$1,"&gt;="&amp;1,$1:$1,"&lt;="&amp;INT(-$N97/30))+(-$N97/30-INT(-$N97/30))*SUMIFS(75:75,$1:$1,INT(-$N97/30)+1),0)+(-$N97/30-INT(-$N97/30))*SUMIFS(75:75,$1:$1,HY$1+INT(-$N97/30)+1)+(INT(-$N97/30)+1--$N97/30)*SUMIFS(75:75,$1:$1,HY$1+INT(-$N97/30))))</f>
        <v>0</v>
      </c>
      <c r="HZ97" s="40">
        <f>IF(HZ$7="",0,IF(HZ$1=MAX($1:$1),$R75-SUM($T97:HY97),IF(HZ$1=1,SUMIFS(75:75,$1:$1,"&gt;="&amp;1,$1:$1,"&lt;="&amp;INT(-$N97/30))+(-$N97/30-INT(-$N97/30))*SUMIFS(75:75,$1:$1,INT(-$N97/30)+1),0)+(-$N97/30-INT(-$N97/30))*SUMIFS(75:75,$1:$1,HZ$1+INT(-$N97/30)+1)+(INT(-$N97/30)+1--$N97/30)*SUMIFS(75:75,$1:$1,HZ$1+INT(-$N97/30))))</f>
        <v>0</v>
      </c>
      <c r="IA97" s="40">
        <f>IF(IA$7="",0,IF(IA$1=MAX($1:$1),$R75-SUM($T97:HZ97),IF(IA$1=1,SUMIFS(75:75,$1:$1,"&gt;="&amp;1,$1:$1,"&lt;="&amp;INT(-$N97/30))+(-$N97/30-INT(-$N97/30))*SUMIFS(75:75,$1:$1,INT(-$N97/30)+1),0)+(-$N97/30-INT(-$N97/30))*SUMIFS(75:75,$1:$1,IA$1+INT(-$N97/30)+1)+(INT(-$N97/30)+1--$N97/30)*SUMIFS(75:75,$1:$1,IA$1+INT(-$N97/30))))</f>
        <v>0</v>
      </c>
      <c r="IB97" s="40">
        <f>IF(IB$7="",0,IF(IB$1=MAX($1:$1),$R75-SUM($T97:IA97),IF(IB$1=1,SUMIFS(75:75,$1:$1,"&gt;="&amp;1,$1:$1,"&lt;="&amp;INT(-$N97/30))+(-$N97/30-INT(-$N97/30))*SUMIFS(75:75,$1:$1,INT(-$N97/30)+1),0)+(-$N97/30-INT(-$N97/30))*SUMIFS(75:75,$1:$1,IB$1+INT(-$N97/30)+1)+(INT(-$N97/30)+1--$N97/30)*SUMIFS(75:75,$1:$1,IB$1+INT(-$N97/30))))</f>
        <v>0</v>
      </c>
      <c r="IC97" s="40">
        <f>IF(IC$7="",0,IF(IC$1=MAX($1:$1),$R75-SUM($T97:IB97),IF(IC$1=1,SUMIFS(75:75,$1:$1,"&gt;="&amp;1,$1:$1,"&lt;="&amp;INT(-$N97/30))+(-$N97/30-INT(-$N97/30))*SUMIFS(75:75,$1:$1,INT(-$N97/30)+1),0)+(-$N97/30-INT(-$N97/30))*SUMIFS(75:75,$1:$1,IC$1+INT(-$N97/30)+1)+(INT(-$N97/30)+1--$N97/30)*SUMIFS(75:75,$1:$1,IC$1+INT(-$N97/30))))</f>
        <v>0</v>
      </c>
      <c r="ID97" s="40">
        <f>IF(ID$7="",0,IF(ID$1=MAX($1:$1),$R75-SUM($T97:IC97),IF(ID$1=1,SUMIFS(75:75,$1:$1,"&gt;="&amp;1,$1:$1,"&lt;="&amp;INT(-$N97/30))+(-$N97/30-INT(-$N97/30))*SUMIFS(75:75,$1:$1,INT(-$N97/30)+1),0)+(-$N97/30-INT(-$N97/30))*SUMIFS(75:75,$1:$1,ID$1+INT(-$N97/30)+1)+(INT(-$N97/30)+1--$N97/30)*SUMIFS(75:75,$1:$1,ID$1+INT(-$N97/30))))</f>
        <v>0</v>
      </c>
      <c r="IE97" s="40">
        <f>IF(IE$7="",0,IF(IE$1=MAX($1:$1),$R75-SUM($T97:ID97),IF(IE$1=1,SUMIFS(75:75,$1:$1,"&gt;="&amp;1,$1:$1,"&lt;="&amp;INT(-$N97/30))+(-$N97/30-INT(-$N97/30))*SUMIFS(75:75,$1:$1,INT(-$N97/30)+1),0)+(-$N97/30-INT(-$N97/30))*SUMIFS(75:75,$1:$1,IE$1+INT(-$N97/30)+1)+(INT(-$N97/30)+1--$N97/30)*SUMIFS(75:75,$1:$1,IE$1+INT(-$N97/30))))</f>
        <v>0</v>
      </c>
      <c r="IF97" s="40">
        <f>IF(IF$7="",0,IF(IF$1=MAX($1:$1),$R75-SUM($T97:IE97),IF(IF$1=1,SUMIFS(75:75,$1:$1,"&gt;="&amp;1,$1:$1,"&lt;="&amp;INT(-$N97/30))+(-$N97/30-INT(-$N97/30))*SUMIFS(75:75,$1:$1,INT(-$N97/30)+1),0)+(-$N97/30-INT(-$N97/30))*SUMIFS(75:75,$1:$1,IF$1+INT(-$N97/30)+1)+(INT(-$N97/30)+1--$N97/30)*SUMIFS(75:75,$1:$1,IF$1+INT(-$N97/30))))</f>
        <v>0</v>
      </c>
      <c r="IG97" s="40">
        <f>IF(IG$7="",0,IF(IG$1=MAX($1:$1),$R75-SUM($T97:IF97),IF(IG$1=1,SUMIFS(75:75,$1:$1,"&gt;="&amp;1,$1:$1,"&lt;="&amp;INT(-$N97/30))+(-$N97/30-INT(-$N97/30))*SUMIFS(75:75,$1:$1,INT(-$N97/30)+1),0)+(-$N97/30-INT(-$N97/30))*SUMIFS(75:75,$1:$1,IG$1+INT(-$N97/30)+1)+(INT(-$N97/30)+1--$N97/30)*SUMIFS(75:75,$1:$1,IG$1+INT(-$N97/30))))</f>
        <v>0</v>
      </c>
      <c r="IH97" s="40">
        <f>IF(IH$7="",0,IF(IH$1=MAX($1:$1),$R75-SUM($T97:IG97),IF(IH$1=1,SUMIFS(75:75,$1:$1,"&gt;="&amp;1,$1:$1,"&lt;="&amp;INT(-$N97/30))+(-$N97/30-INT(-$N97/30))*SUMIFS(75:75,$1:$1,INT(-$N97/30)+1),0)+(-$N97/30-INT(-$N97/30))*SUMIFS(75:75,$1:$1,IH$1+INT(-$N97/30)+1)+(INT(-$N97/30)+1--$N97/30)*SUMIFS(75:75,$1:$1,IH$1+INT(-$N97/30))))</f>
        <v>0</v>
      </c>
      <c r="II97" s="40">
        <f>IF(II$7="",0,IF(II$1=MAX($1:$1),$R75-SUM($T97:IH97),IF(II$1=1,SUMIFS(75:75,$1:$1,"&gt;="&amp;1,$1:$1,"&lt;="&amp;INT(-$N97/30))+(-$N97/30-INT(-$N97/30))*SUMIFS(75:75,$1:$1,INT(-$N97/30)+1),0)+(-$N97/30-INT(-$N97/30))*SUMIFS(75:75,$1:$1,II$1+INT(-$N97/30)+1)+(INT(-$N97/30)+1--$N97/30)*SUMIFS(75:75,$1:$1,II$1+INT(-$N97/30))))</f>
        <v>0</v>
      </c>
      <c r="IJ97" s="40">
        <f>IF(IJ$7="",0,IF(IJ$1=MAX($1:$1),$R75-SUM($T97:II97),IF(IJ$1=1,SUMIFS(75:75,$1:$1,"&gt;="&amp;1,$1:$1,"&lt;="&amp;INT(-$N97/30))+(-$N97/30-INT(-$N97/30))*SUMIFS(75:75,$1:$1,INT(-$N97/30)+1),0)+(-$N97/30-INT(-$N97/30))*SUMIFS(75:75,$1:$1,IJ$1+INT(-$N97/30)+1)+(INT(-$N97/30)+1--$N97/30)*SUMIFS(75:75,$1:$1,IJ$1+INT(-$N97/30))))</f>
        <v>0</v>
      </c>
      <c r="IK97" s="40">
        <f>IF(IK$7="",0,IF(IK$1=MAX($1:$1),$R75-SUM($T97:IJ97),IF(IK$1=1,SUMIFS(75:75,$1:$1,"&gt;="&amp;1,$1:$1,"&lt;="&amp;INT(-$N97/30))+(-$N97/30-INT(-$N97/30))*SUMIFS(75:75,$1:$1,INT(-$N97/30)+1),0)+(-$N97/30-INT(-$N97/30))*SUMIFS(75:75,$1:$1,IK$1+INT(-$N97/30)+1)+(INT(-$N97/30)+1--$N97/30)*SUMIFS(75:75,$1:$1,IK$1+INT(-$N97/30))))</f>
        <v>0</v>
      </c>
      <c r="IL97" s="40">
        <f>IF(IL$7="",0,IF(IL$1=MAX($1:$1),$R75-SUM($T97:IK97),IF(IL$1=1,SUMIFS(75:75,$1:$1,"&gt;="&amp;1,$1:$1,"&lt;="&amp;INT(-$N97/30))+(-$N97/30-INT(-$N97/30))*SUMIFS(75:75,$1:$1,INT(-$N97/30)+1),0)+(-$N97/30-INT(-$N97/30))*SUMIFS(75:75,$1:$1,IL$1+INT(-$N97/30)+1)+(INT(-$N97/30)+1--$N97/30)*SUMIFS(75:75,$1:$1,IL$1+INT(-$N97/30))))</f>
        <v>0</v>
      </c>
      <c r="IM97" s="40">
        <f>IF(IM$7="",0,IF(IM$1=MAX($1:$1),$R75-SUM($T97:IL97),IF(IM$1=1,SUMIFS(75:75,$1:$1,"&gt;="&amp;1,$1:$1,"&lt;="&amp;INT(-$N97/30))+(-$N97/30-INT(-$N97/30))*SUMIFS(75:75,$1:$1,INT(-$N97/30)+1),0)+(-$N97/30-INT(-$N97/30))*SUMIFS(75:75,$1:$1,IM$1+INT(-$N97/30)+1)+(INT(-$N97/30)+1--$N97/30)*SUMIFS(75:75,$1:$1,IM$1+INT(-$N97/30))))</f>
        <v>0</v>
      </c>
      <c r="IN97" s="40">
        <f>IF(IN$7="",0,IF(IN$1=MAX($1:$1),$R75-SUM($T97:IM97),IF(IN$1=1,SUMIFS(75:75,$1:$1,"&gt;="&amp;1,$1:$1,"&lt;="&amp;INT(-$N97/30))+(-$N97/30-INT(-$N97/30))*SUMIFS(75:75,$1:$1,INT(-$N97/30)+1),0)+(-$N97/30-INT(-$N97/30))*SUMIFS(75:75,$1:$1,IN$1+INT(-$N97/30)+1)+(INT(-$N97/30)+1--$N97/30)*SUMIFS(75:75,$1:$1,IN$1+INT(-$N97/30))))</f>
        <v>0</v>
      </c>
      <c r="IO97" s="40">
        <f>IF(IO$7="",0,IF(IO$1=MAX($1:$1),$R75-SUM($T97:IN97),IF(IO$1=1,SUMIFS(75:75,$1:$1,"&gt;="&amp;1,$1:$1,"&lt;="&amp;INT(-$N97/30))+(-$N97/30-INT(-$N97/30))*SUMIFS(75:75,$1:$1,INT(-$N97/30)+1),0)+(-$N97/30-INT(-$N97/30))*SUMIFS(75:75,$1:$1,IO$1+INT(-$N97/30)+1)+(INT(-$N97/30)+1--$N97/30)*SUMIFS(75:75,$1:$1,IO$1+INT(-$N97/30))))</f>
        <v>0</v>
      </c>
      <c r="IP97" s="40">
        <f>IF(IP$7="",0,IF(IP$1=MAX($1:$1),$R75-SUM($T97:IO97),IF(IP$1=1,SUMIFS(75:75,$1:$1,"&gt;="&amp;1,$1:$1,"&lt;="&amp;INT(-$N97/30))+(-$N97/30-INT(-$N97/30))*SUMIFS(75:75,$1:$1,INT(-$N97/30)+1),0)+(-$N97/30-INT(-$N97/30))*SUMIFS(75:75,$1:$1,IP$1+INT(-$N97/30)+1)+(INT(-$N97/30)+1--$N97/30)*SUMIFS(75:75,$1:$1,IP$1+INT(-$N97/30))))</f>
        <v>0</v>
      </c>
      <c r="IQ97" s="40">
        <f>IF(IQ$7="",0,IF(IQ$1=MAX($1:$1),$R75-SUM($T97:IP97),IF(IQ$1=1,SUMIFS(75:75,$1:$1,"&gt;="&amp;1,$1:$1,"&lt;="&amp;INT(-$N97/30))+(-$N97/30-INT(-$N97/30))*SUMIFS(75:75,$1:$1,INT(-$N97/30)+1),0)+(-$N97/30-INT(-$N97/30))*SUMIFS(75:75,$1:$1,IQ$1+INT(-$N97/30)+1)+(INT(-$N97/30)+1--$N97/30)*SUMIFS(75:75,$1:$1,IQ$1+INT(-$N97/30))))</f>
        <v>0</v>
      </c>
      <c r="IR97" s="40">
        <f>IF(IR$7="",0,IF(IR$1=MAX($1:$1),$R75-SUM($T97:IQ97),IF(IR$1=1,SUMIFS(75:75,$1:$1,"&gt;="&amp;1,$1:$1,"&lt;="&amp;INT(-$N97/30))+(-$N97/30-INT(-$N97/30))*SUMIFS(75:75,$1:$1,INT(-$N97/30)+1),0)+(-$N97/30-INT(-$N97/30))*SUMIFS(75:75,$1:$1,IR$1+INT(-$N97/30)+1)+(INT(-$N97/30)+1--$N97/30)*SUMIFS(75:75,$1:$1,IR$1+INT(-$N97/30))))</f>
        <v>0</v>
      </c>
      <c r="IS97" s="40">
        <f>IF(IS$7="",0,IF(IS$1=MAX($1:$1),$R75-SUM($T97:IR97),IF(IS$1=1,SUMIFS(75:75,$1:$1,"&gt;="&amp;1,$1:$1,"&lt;="&amp;INT(-$N97/30))+(-$N97/30-INT(-$N97/30))*SUMIFS(75:75,$1:$1,INT(-$N97/30)+1),0)+(-$N97/30-INT(-$N97/30))*SUMIFS(75:75,$1:$1,IS$1+INT(-$N97/30)+1)+(INT(-$N97/30)+1--$N97/30)*SUMIFS(75:75,$1:$1,IS$1+INT(-$N97/30))))</f>
        <v>0</v>
      </c>
      <c r="IT97" s="40">
        <f>IF(IT$7="",0,IF(IT$1=MAX($1:$1),$R75-SUM($T97:IS97),IF(IT$1=1,SUMIFS(75:75,$1:$1,"&gt;="&amp;1,$1:$1,"&lt;="&amp;INT(-$N97/30))+(-$N97/30-INT(-$N97/30))*SUMIFS(75:75,$1:$1,INT(-$N97/30)+1),0)+(-$N97/30-INT(-$N97/30))*SUMIFS(75:75,$1:$1,IT$1+INT(-$N97/30)+1)+(INT(-$N97/30)+1--$N97/30)*SUMIFS(75:75,$1:$1,IT$1+INT(-$N97/30))))</f>
        <v>0</v>
      </c>
      <c r="IU97" s="40">
        <f>IF(IU$7="",0,IF(IU$1=MAX($1:$1),$R75-SUM($T97:IT97),IF(IU$1=1,SUMIFS(75:75,$1:$1,"&gt;="&amp;1,$1:$1,"&lt;="&amp;INT(-$N97/30))+(-$N97/30-INT(-$N97/30))*SUMIFS(75:75,$1:$1,INT(-$N97/30)+1),0)+(-$N97/30-INT(-$N97/30))*SUMIFS(75:75,$1:$1,IU$1+INT(-$N97/30)+1)+(INT(-$N97/30)+1--$N97/30)*SUMIFS(75:75,$1:$1,IU$1+INT(-$N97/30))))</f>
        <v>0</v>
      </c>
      <c r="IV97" s="40">
        <f>IF(IV$7="",0,IF(IV$1=MAX($1:$1),$R75-SUM($T97:IU97),IF(IV$1=1,SUMIFS(75:75,$1:$1,"&gt;="&amp;1,$1:$1,"&lt;="&amp;INT(-$N97/30))+(-$N97/30-INT(-$N97/30))*SUMIFS(75:75,$1:$1,INT(-$N97/30)+1),0)+(-$N97/30-INT(-$N97/30))*SUMIFS(75:75,$1:$1,IV$1+INT(-$N97/30)+1)+(INT(-$N97/30)+1--$N97/30)*SUMIFS(75:75,$1:$1,IV$1+INT(-$N97/30))))</f>
        <v>0</v>
      </c>
      <c r="IW97" s="40">
        <f>IF(IW$7="",0,IF(IW$1=MAX($1:$1),$R75-SUM($T97:IV97),IF(IW$1=1,SUMIFS(75:75,$1:$1,"&gt;="&amp;1,$1:$1,"&lt;="&amp;INT(-$N97/30))+(-$N97/30-INT(-$N97/30))*SUMIFS(75:75,$1:$1,INT(-$N97/30)+1),0)+(-$N97/30-INT(-$N97/30))*SUMIFS(75:75,$1:$1,IW$1+INT(-$N97/30)+1)+(INT(-$N97/30)+1--$N97/30)*SUMIFS(75:75,$1:$1,IW$1+INT(-$N97/30))))</f>
        <v>0</v>
      </c>
      <c r="IX97" s="40">
        <f>IF(IX$7="",0,IF(IX$1=MAX($1:$1),$R75-SUM($T97:IW97),IF(IX$1=1,SUMIFS(75:75,$1:$1,"&gt;="&amp;1,$1:$1,"&lt;="&amp;INT(-$N97/30))+(-$N97/30-INT(-$N97/30))*SUMIFS(75:75,$1:$1,INT(-$N97/30)+1),0)+(-$N97/30-INT(-$N97/30))*SUMIFS(75:75,$1:$1,IX$1+INT(-$N97/30)+1)+(INT(-$N97/30)+1--$N97/30)*SUMIFS(75:75,$1:$1,IX$1+INT(-$N97/30))))</f>
        <v>0</v>
      </c>
      <c r="IY97" s="40">
        <f>IF(IY$7="",0,IF(IY$1=MAX($1:$1),$R75-SUM($T97:IX97),IF(IY$1=1,SUMIFS(75:75,$1:$1,"&gt;="&amp;1,$1:$1,"&lt;="&amp;INT(-$N97/30))+(-$N97/30-INT(-$N97/30))*SUMIFS(75:75,$1:$1,INT(-$N97/30)+1),0)+(-$N97/30-INT(-$N97/30))*SUMIFS(75:75,$1:$1,IY$1+INT(-$N97/30)+1)+(INT(-$N97/30)+1--$N97/30)*SUMIFS(75:75,$1:$1,IY$1+INT(-$N97/30))))</f>
        <v>0</v>
      </c>
      <c r="IZ97" s="40">
        <f>IF(IZ$7="",0,IF(IZ$1=MAX($1:$1),$R75-SUM($T97:IY97),IF(IZ$1=1,SUMIFS(75:75,$1:$1,"&gt;="&amp;1,$1:$1,"&lt;="&amp;INT(-$N97/30))+(-$N97/30-INT(-$N97/30))*SUMIFS(75:75,$1:$1,INT(-$N97/30)+1),0)+(-$N97/30-INT(-$N97/30))*SUMIFS(75:75,$1:$1,IZ$1+INT(-$N97/30)+1)+(INT(-$N97/30)+1--$N97/30)*SUMIFS(75:75,$1:$1,IZ$1+INT(-$N97/30))))</f>
        <v>0</v>
      </c>
      <c r="JA97" s="40">
        <f>IF(JA$7="",0,IF(JA$1=MAX($1:$1),$R75-SUM($T97:IZ97),IF(JA$1=1,SUMIFS(75:75,$1:$1,"&gt;="&amp;1,$1:$1,"&lt;="&amp;INT(-$N97/30))+(-$N97/30-INT(-$N97/30))*SUMIFS(75:75,$1:$1,INT(-$N97/30)+1),0)+(-$N97/30-INT(-$N97/30))*SUMIFS(75:75,$1:$1,JA$1+INT(-$N97/30)+1)+(INT(-$N97/30)+1--$N97/30)*SUMIFS(75:75,$1:$1,JA$1+INT(-$N97/30))))</f>
        <v>0</v>
      </c>
      <c r="JB97" s="40">
        <f>IF(JB$7="",0,IF(JB$1=MAX($1:$1),$R75-SUM($T97:JA97),IF(JB$1=1,SUMIFS(75:75,$1:$1,"&gt;="&amp;1,$1:$1,"&lt;="&amp;INT(-$N97/30))+(-$N97/30-INT(-$N97/30))*SUMIFS(75:75,$1:$1,INT(-$N97/30)+1),0)+(-$N97/30-INT(-$N97/30))*SUMIFS(75:75,$1:$1,JB$1+INT(-$N97/30)+1)+(INT(-$N97/30)+1--$N97/30)*SUMIFS(75:75,$1:$1,JB$1+INT(-$N97/30))))</f>
        <v>0</v>
      </c>
      <c r="JC97" s="40">
        <f>IF(JC$7="",0,IF(JC$1=MAX($1:$1),$R75-SUM($T97:JB97),IF(JC$1=1,SUMIFS(75:75,$1:$1,"&gt;="&amp;1,$1:$1,"&lt;="&amp;INT(-$N97/30))+(-$N97/30-INT(-$N97/30))*SUMIFS(75:75,$1:$1,INT(-$N97/30)+1),0)+(-$N97/30-INT(-$N97/30))*SUMIFS(75:75,$1:$1,JC$1+INT(-$N97/30)+1)+(INT(-$N97/30)+1--$N97/30)*SUMIFS(75:75,$1:$1,JC$1+INT(-$N97/30))))</f>
        <v>0</v>
      </c>
      <c r="JD97" s="40">
        <f>IF(JD$7="",0,IF(JD$1=MAX($1:$1),$R75-SUM($T97:JC97),IF(JD$1=1,SUMIFS(75:75,$1:$1,"&gt;="&amp;1,$1:$1,"&lt;="&amp;INT(-$N97/30))+(-$N97/30-INT(-$N97/30))*SUMIFS(75:75,$1:$1,INT(-$N97/30)+1),0)+(-$N97/30-INT(-$N97/30))*SUMIFS(75:75,$1:$1,JD$1+INT(-$N97/30)+1)+(INT(-$N97/30)+1--$N97/30)*SUMIFS(75:75,$1:$1,JD$1+INT(-$N97/30))))</f>
        <v>0</v>
      </c>
      <c r="JE97" s="40">
        <f>IF(JE$7="",0,IF(JE$1=MAX($1:$1),$R75-SUM($T97:JD97),IF(JE$1=1,SUMIFS(75:75,$1:$1,"&gt;="&amp;1,$1:$1,"&lt;="&amp;INT(-$N97/30))+(-$N97/30-INT(-$N97/30))*SUMIFS(75:75,$1:$1,INT(-$N97/30)+1),0)+(-$N97/30-INT(-$N97/30))*SUMIFS(75:75,$1:$1,JE$1+INT(-$N97/30)+1)+(INT(-$N97/30)+1--$N97/30)*SUMIFS(75:75,$1:$1,JE$1+INT(-$N97/30))))</f>
        <v>0</v>
      </c>
      <c r="JF97" s="40">
        <f>IF(JF$7="",0,IF(JF$1=MAX($1:$1),$R75-SUM($T97:JE97),IF(JF$1=1,SUMIFS(75:75,$1:$1,"&gt;="&amp;1,$1:$1,"&lt;="&amp;INT(-$N97/30))+(-$N97/30-INT(-$N97/30))*SUMIFS(75:75,$1:$1,INT(-$N97/30)+1),0)+(-$N97/30-INT(-$N97/30))*SUMIFS(75:75,$1:$1,JF$1+INT(-$N97/30)+1)+(INT(-$N97/30)+1--$N97/30)*SUMIFS(75:75,$1:$1,JF$1+INT(-$N97/30))))</f>
        <v>0</v>
      </c>
      <c r="JG97" s="40">
        <f>IF(JG$7="",0,IF(JG$1=MAX($1:$1),$R75-SUM($T97:JF97),IF(JG$1=1,SUMIFS(75:75,$1:$1,"&gt;="&amp;1,$1:$1,"&lt;="&amp;INT(-$N97/30))+(-$N97/30-INT(-$N97/30))*SUMIFS(75:75,$1:$1,INT(-$N97/30)+1),0)+(-$N97/30-INT(-$N97/30))*SUMIFS(75:75,$1:$1,JG$1+INT(-$N97/30)+1)+(INT(-$N97/30)+1--$N97/30)*SUMIFS(75:75,$1:$1,JG$1+INT(-$N97/30))))</f>
        <v>0</v>
      </c>
      <c r="JH97" s="40">
        <f>IF(JH$7="",0,IF(JH$1=MAX($1:$1),$R75-SUM($T97:JG97),IF(JH$1=1,SUMIFS(75:75,$1:$1,"&gt;="&amp;1,$1:$1,"&lt;="&amp;INT(-$N97/30))+(-$N97/30-INT(-$N97/30))*SUMIFS(75:75,$1:$1,INT(-$N97/30)+1),0)+(-$N97/30-INT(-$N97/30))*SUMIFS(75:75,$1:$1,JH$1+INT(-$N97/30)+1)+(INT(-$N97/30)+1--$N97/30)*SUMIFS(75:75,$1:$1,JH$1+INT(-$N97/30))))</f>
        <v>0</v>
      </c>
      <c r="JI97" s="40">
        <f>IF(JI$7="",0,IF(JI$1=MAX($1:$1),$R75-SUM($T97:JH97),IF(JI$1=1,SUMIFS(75:75,$1:$1,"&gt;="&amp;1,$1:$1,"&lt;="&amp;INT(-$N97/30))+(-$N97/30-INT(-$N97/30))*SUMIFS(75:75,$1:$1,INT(-$N97/30)+1),0)+(-$N97/30-INT(-$N97/30))*SUMIFS(75:75,$1:$1,JI$1+INT(-$N97/30)+1)+(INT(-$N97/30)+1--$N97/30)*SUMIFS(75:75,$1:$1,JI$1+INT(-$N97/30))))</f>
        <v>0</v>
      </c>
      <c r="JJ97" s="40">
        <f>IF(JJ$7="",0,IF(JJ$1=MAX($1:$1),$R75-SUM($T97:JI97),IF(JJ$1=1,SUMIFS(75:75,$1:$1,"&gt;="&amp;1,$1:$1,"&lt;="&amp;INT(-$N97/30))+(-$N97/30-INT(-$N97/30))*SUMIFS(75:75,$1:$1,INT(-$N97/30)+1),0)+(-$N97/30-INT(-$N97/30))*SUMIFS(75:75,$1:$1,JJ$1+INT(-$N97/30)+1)+(INT(-$N97/30)+1--$N97/30)*SUMIFS(75:75,$1:$1,JJ$1+INT(-$N97/30))))</f>
        <v>0</v>
      </c>
      <c r="JK97" s="40">
        <f>IF(JK$7="",0,IF(JK$1=MAX($1:$1),$R75-SUM($T97:JJ97),IF(JK$1=1,SUMIFS(75:75,$1:$1,"&gt;="&amp;1,$1:$1,"&lt;="&amp;INT(-$N97/30))+(-$N97/30-INT(-$N97/30))*SUMIFS(75:75,$1:$1,INT(-$N97/30)+1),0)+(-$N97/30-INT(-$N97/30))*SUMIFS(75:75,$1:$1,JK$1+INT(-$N97/30)+1)+(INT(-$N97/30)+1--$N97/30)*SUMIFS(75:75,$1:$1,JK$1+INT(-$N97/30))))</f>
        <v>0</v>
      </c>
      <c r="JL97" s="40">
        <f>IF(JL$7="",0,IF(JL$1=MAX($1:$1),$R75-SUM($T97:JK97),IF(JL$1=1,SUMIFS(75:75,$1:$1,"&gt;="&amp;1,$1:$1,"&lt;="&amp;INT(-$N97/30))+(-$N97/30-INT(-$N97/30))*SUMIFS(75:75,$1:$1,INT(-$N97/30)+1),0)+(-$N97/30-INT(-$N97/30))*SUMIFS(75:75,$1:$1,JL$1+INT(-$N97/30)+1)+(INT(-$N97/30)+1--$N97/30)*SUMIFS(75:75,$1:$1,JL$1+INT(-$N97/30))))</f>
        <v>0</v>
      </c>
      <c r="JM97" s="40">
        <f>IF(JM$7="",0,IF(JM$1=MAX($1:$1),$R75-SUM($T97:JL97),IF(JM$1=1,SUMIFS(75:75,$1:$1,"&gt;="&amp;1,$1:$1,"&lt;="&amp;INT(-$N97/30))+(-$N97/30-INT(-$N97/30))*SUMIFS(75:75,$1:$1,INT(-$N97/30)+1),0)+(-$N97/30-INT(-$N97/30))*SUMIFS(75:75,$1:$1,JM$1+INT(-$N97/30)+1)+(INT(-$N97/30)+1--$N97/30)*SUMIFS(75:75,$1:$1,JM$1+INT(-$N97/30))))</f>
        <v>0</v>
      </c>
      <c r="JN97" s="40">
        <f>IF(JN$7="",0,IF(JN$1=MAX($1:$1),$R75-SUM($T97:JM97),IF(JN$1=1,SUMIFS(75:75,$1:$1,"&gt;="&amp;1,$1:$1,"&lt;="&amp;INT(-$N97/30))+(-$N97/30-INT(-$N97/30))*SUMIFS(75:75,$1:$1,INT(-$N97/30)+1),0)+(-$N97/30-INT(-$N97/30))*SUMIFS(75:75,$1:$1,JN$1+INT(-$N97/30)+1)+(INT(-$N97/30)+1--$N97/30)*SUMIFS(75:75,$1:$1,JN$1+INT(-$N97/30))))</f>
        <v>0</v>
      </c>
      <c r="JO97" s="40">
        <f>IF(JO$7="",0,IF(JO$1=MAX($1:$1),$R75-SUM($T97:JN97),IF(JO$1=1,SUMIFS(75:75,$1:$1,"&gt;="&amp;1,$1:$1,"&lt;="&amp;INT(-$N97/30))+(-$N97/30-INT(-$N97/30))*SUMIFS(75:75,$1:$1,INT(-$N97/30)+1),0)+(-$N97/30-INT(-$N97/30))*SUMIFS(75:75,$1:$1,JO$1+INT(-$N97/30)+1)+(INT(-$N97/30)+1--$N97/30)*SUMIFS(75:75,$1:$1,JO$1+INT(-$N97/30))))</f>
        <v>0</v>
      </c>
      <c r="JP97" s="40">
        <f>IF(JP$7="",0,IF(JP$1=MAX($1:$1),$R75-SUM($T97:JO97),IF(JP$1=1,SUMIFS(75:75,$1:$1,"&gt;="&amp;1,$1:$1,"&lt;="&amp;INT(-$N97/30))+(-$N97/30-INT(-$N97/30))*SUMIFS(75:75,$1:$1,INT(-$N97/30)+1),0)+(-$N97/30-INT(-$N97/30))*SUMIFS(75:75,$1:$1,JP$1+INT(-$N97/30)+1)+(INT(-$N97/30)+1--$N97/30)*SUMIFS(75:75,$1:$1,JP$1+INT(-$N97/30))))</f>
        <v>0</v>
      </c>
      <c r="JQ97" s="40">
        <f>IF(JQ$7="",0,IF(JQ$1=MAX($1:$1),$R75-SUM($T97:JP97),IF(JQ$1=1,SUMIFS(75:75,$1:$1,"&gt;="&amp;1,$1:$1,"&lt;="&amp;INT(-$N97/30))+(-$N97/30-INT(-$N97/30))*SUMIFS(75:75,$1:$1,INT(-$N97/30)+1),0)+(-$N97/30-INT(-$N97/30))*SUMIFS(75:75,$1:$1,JQ$1+INT(-$N97/30)+1)+(INT(-$N97/30)+1--$N97/30)*SUMIFS(75:75,$1:$1,JQ$1+INT(-$N97/30))))</f>
        <v>0</v>
      </c>
      <c r="JR97" s="40">
        <f>IF(JR$7="",0,IF(JR$1=MAX($1:$1),$R75-SUM($T97:JQ97),IF(JR$1=1,SUMIFS(75:75,$1:$1,"&gt;="&amp;1,$1:$1,"&lt;="&amp;INT(-$N97/30))+(-$N97/30-INT(-$N97/30))*SUMIFS(75:75,$1:$1,INT(-$N97/30)+1),0)+(-$N97/30-INT(-$N97/30))*SUMIFS(75:75,$1:$1,JR$1+INT(-$N97/30)+1)+(INT(-$N97/30)+1--$N97/30)*SUMIFS(75:75,$1:$1,JR$1+INT(-$N97/30))))</f>
        <v>0</v>
      </c>
      <c r="JS97" s="40">
        <f>IF(JS$7="",0,IF(JS$1=MAX($1:$1),$R75-SUM($T97:JR97),IF(JS$1=1,SUMIFS(75:75,$1:$1,"&gt;="&amp;1,$1:$1,"&lt;="&amp;INT(-$N97/30))+(-$N97/30-INT(-$N97/30))*SUMIFS(75:75,$1:$1,INT(-$N97/30)+1),0)+(-$N97/30-INT(-$N97/30))*SUMIFS(75:75,$1:$1,JS$1+INT(-$N97/30)+1)+(INT(-$N97/30)+1--$N97/30)*SUMIFS(75:75,$1:$1,JS$1+INT(-$N97/30))))</f>
        <v>0</v>
      </c>
      <c r="JT97" s="40">
        <f>IF(JT$7="",0,IF(JT$1=MAX($1:$1),$R75-SUM($T97:JS97),IF(JT$1=1,SUMIFS(75:75,$1:$1,"&gt;="&amp;1,$1:$1,"&lt;="&amp;INT(-$N97/30))+(-$N97/30-INT(-$N97/30))*SUMIFS(75:75,$1:$1,INT(-$N97/30)+1),0)+(-$N97/30-INT(-$N97/30))*SUMIFS(75:75,$1:$1,JT$1+INT(-$N97/30)+1)+(INT(-$N97/30)+1--$N97/30)*SUMIFS(75:75,$1:$1,JT$1+INT(-$N97/30))))</f>
        <v>0</v>
      </c>
      <c r="JU97" s="40">
        <f>IF(JU$7="",0,IF(JU$1=MAX($1:$1),$R75-SUM($T97:JT97),IF(JU$1=1,SUMIFS(75:75,$1:$1,"&gt;="&amp;1,$1:$1,"&lt;="&amp;INT(-$N97/30))+(-$N97/30-INT(-$N97/30))*SUMIFS(75:75,$1:$1,INT(-$N97/30)+1),0)+(-$N97/30-INT(-$N97/30))*SUMIFS(75:75,$1:$1,JU$1+INT(-$N97/30)+1)+(INT(-$N97/30)+1--$N97/30)*SUMIFS(75:75,$1:$1,JU$1+INT(-$N97/30))))</f>
        <v>0</v>
      </c>
      <c r="JV97" s="40">
        <f>IF(JV$7="",0,IF(JV$1=MAX($1:$1),$R75-SUM($T97:JU97),IF(JV$1=1,SUMIFS(75:75,$1:$1,"&gt;="&amp;1,$1:$1,"&lt;="&amp;INT(-$N97/30))+(-$N97/30-INT(-$N97/30))*SUMIFS(75:75,$1:$1,INT(-$N97/30)+1),0)+(-$N97/30-INT(-$N97/30))*SUMIFS(75:75,$1:$1,JV$1+INT(-$N97/30)+1)+(INT(-$N97/30)+1--$N97/30)*SUMIFS(75:75,$1:$1,JV$1+INT(-$N97/30))))</f>
        <v>0</v>
      </c>
      <c r="JW97" s="40">
        <f>IF(JW$7="",0,IF(JW$1=MAX($1:$1),$R75-SUM($T97:JV97),IF(JW$1=1,SUMIFS(75:75,$1:$1,"&gt;="&amp;1,$1:$1,"&lt;="&amp;INT(-$N97/30))+(-$N97/30-INT(-$N97/30))*SUMIFS(75:75,$1:$1,INT(-$N97/30)+1),0)+(-$N97/30-INT(-$N97/30))*SUMIFS(75:75,$1:$1,JW$1+INT(-$N97/30)+1)+(INT(-$N97/30)+1--$N97/30)*SUMIFS(75:75,$1:$1,JW$1+INT(-$N97/30))))</f>
        <v>0</v>
      </c>
      <c r="JX97" s="40">
        <f>IF(JX$7="",0,IF(JX$1=MAX($1:$1),$R75-SUM($T97:JW97),IF(JX$1=1,SUMIFS(75:75,$1:$1,"&gt;="&amp;1,$1:$1,"&lt;="&amp;INT(-$N97/30))+(-$N97/30-INT(-$N97/30))*SUMIFS(75:75,$1:$1,INT(-$N97/30)+1),0)+(-$N97/30-INT(-$N97/30))*SUMIFS(75:75,$1:$1,JX$1+INT(-$N97/30)+1)+(INT(-$N97/30)+1--$N97/30)*SUMIFS(75:75,$1:$1,JX$1+INT(-$N97/30))))</f>
        <v>0</v>
      </c>
      <c r="JY97" s="40">
        <f>IF(JY$7="",0,IF(JY$1=MAX($1:$1),$R75-SUM($T97:JX97),IF(JY$1=1,SUMIFS(75:75,$1:$1,"&gt;="&amp;1,$1:$1,"&lt;="&amp;INT(-$N97/30))+(-$N97/30-INT(-$N97/30))*SUMIFS(75:75,$1:$1,INT(-$N97/30)+1),0)+(-$N97/30-INT(-$N97/30))*SUMIFS(75:75,$1:$1,JY$1+INT(-$N97/30)+1)+(INT(-$N97/30)+1--$N97/30)*SUMIFS(75:75,$1:$1,JY$1+INT(-$N97/30))))</f>
        <v>0</v>
      </c>
      <c r="JZ97" s="40">
        <f>IF(JZ$7="",0,IF(JZ$1=MAX($1:$1),$R75-SUM($T97:JY97),IF(JZ$1=1,SUMIFS(75:75,$1:$1,"&gt;="&amp;1,$1:$1,"&lt;="&amp;INT(-$N97/30))+(-$N97/30-INT(-$N97/30))*SUMIFS(75:75,$1:$1,INT(-$N97/30)+1),0)+(-$N97/30-INT(-$N97/30))*SUMIFS(75:75,$1:$1,JZ$1+INT(-$N97/30)+1)+(INT(-$N97/30)+1--$N97/30)*SUMIFS(75:75,$1:$1,JZ$1+INT(-$N97/30))))</f>
        <v>0</v>
      </c>
      <c r="KA97" s="40">
        <f>IF(KA$7="",0,IF(KA$1=MAX($1:$1),$R75-SUM($T97:JZ97),IF(KA$1=1,SUMIFS(75:75,$1:$1,"&gt;="&amp;1,$1:$1,"&lt;="&amp;INT(-$N97/30))+(-$N97/30-INT(-$N97/30))*SUMIFS(75:75,$1:$1,INT(-$N97/30)+1),0)+(-$N97/30-INT(-$N97/30))*SUMIFS(75:75,$1:$1,KA$1+INT(-$N97/30)+1)+(INT(-$N97/30)+1--$N97/30)*SUMIFS(75:75,$1:$1,KA$1+INT(-$N97/30))))</f>
        <v>0</v>
      </c>
      <c r="KB97" s="40">
        <f>IF(KB$7="",0,IF(KB$1=MAX($1:$1),$R75-SUM($T97:KA97),IF(KB$1=1,SUMIFS(75:75,$1:$1,"&gt;="&amp;1,$1:$1,"&lt;="&amp;INT(-$N97/30))+(-$N97/30-INT(-$N97/30))*SUMIFS(75:75,$1:$1,INT(-$N97/30)+1),0)+(-$N97/30-INT(-$N97/30))*SUMIFS(75:75,$1:$1,KB$1+INT(-$N97/30)+1)+(INT(-$N97/30)+1--$N97/30)*SUMIFS(75:75,$1:$1,KB$1+INT(-$N97/30))))</f>
        <v>0</v>
      </c>
      <c r="KC97" s="40">
        <f>IF(KC$7="",0,IF(KC$1=MAX($1:$1),$R75-SUM($T97:KB97),IF(KC$1=1,SUMIFS(75:75,$1:$1,"&gt;="&amp;1,$1:$1,"&lt;="&amp;INT(-$N97/30))+(-$N97/30-INT(-$N97/30))*SUMIFS(75:75,$1:$1,INT(-$N97/30)+1),0)+(-$N97/30-INT(-$N97/30))*SUMIFS(75:75,$1:$1,KC$1+INT(-$N97/30)+1)+(INT(-$N97/30)+1--$N97/30)*SUMIFS(75:75,$1:$1,KC$1+INT(-$N97/30))))</f>
        <v>0</v>
      </c>
      <c r="KD97" s="40">
        <f>IF(KD$7="",0,IF(KD$1=MAX($1:$1),$R75-SUM($T97:KC97),IF(KD$1=1,SUMIFS(75:75,$1:$1,"&gt;="&amp;1,$1:$1,"&lt;="&amp;INT(-$N97/30))+(-$N97/30-INT(-$N97/30))*SUMIFS(75:75,$1:$1,INT(-$N97/30)+1),0)+(-$N97/30-INT(-$N97/30))*SUMIFS(75:75,$1:$1,KD$1+INT(-$N97/30)+1)+(INT(-$N97/30)+1--$N97/30)*SUMIFS(75:75,$1:$1,KD$1+INT(-$N97/30))))</f>
        <v>0</v>
      </c>
      <c r="KE97" s="40">
        <f>IF(KE$7="",0,IF(KE$1=MAX($1:$1),$R75-SUM($T97:KD97),IF(KE$1=1,SUMIFS(75:75,$1:$1,"&gt;="&amp;1,$1:$1,"&lt;="&amp;INT(-$N97/30))+(-$N97/30-INT(-$N97/30))*SUMIFS(75:75,$1:$1,INT(-$N97/30)+1),0)+(-$N97/30-INT(-$N97/30))*SUMIFS(75:75,$1:$1,KE$1+INT(-$N97/30)+1)+(INT(-$N97/30)+1--$N97/30)*SUMIFS(75:75,$1:$1,KE$1+INT(-$N97/30))))</f>
        <v>0</v>
      </c>
      <c r="KF97" s="40">
        <f>IF(KF$7="",0,IF(KF$1=MAX($1:$1),$R75-SUM($T97:KE97),IF(KF$1=1,SUMIFS(75:75,$1:$1,"&gt;="&amp;1,$1:$1,"&lt;="&amp;INT(-$N97/30))+(-$N97/30-INT(-$N97/30))*SUMIFS(75:75,$1:$1,INT(-$N97/30)+1),0)+(-$N97/30-INT(-$N97/30))*SUMIFS(75:75,$1:$1,KF$1+INT(-$N97/30)+1)+(INT(-$N97/30)+1--$N97/30)*SUMIFS(75:75,$1:$1,KF$1+INT(-$N97/30))))</f>
        <v>0</v>
      </c>
      <c r="KG97" s="40">
        <f>IF(KG$7="",0,IF(KG$1=MAX($1:$1),$R75-SUM($T97:KF97),IF(KG$1=1,SUMIFS(75:75,$1:$1,"&gt;="&amp;1,$1:$1,"&lt;="&amp;INT(-$N97/30))+(-$N97/30-INT(-$N97/30))*SUMIFS(75:75,$1:$1,INT(-$N97/30)+1),0)+(-$N97/30-INT(-$N97/30))*SUMIFS(75:75,$1:$1,KG$1+INT(-$N97/30)+1)+(INT(-$N97/30)+1--$N97/30)*SUMIFS(75:75,$1:$1,KG$1+INT(-$N97/30))))</f>
        <v>0</v>
      </c>
      <c r="KH97" s="40">
        <f>IF(KH$7="",0,IF(KH$1=MAX($1:$1),$R75-SUM($T97:KG97),IF(KH$1=1,SUMIFS(75:75,$1:$1,"&gt;="&amp;1,$1:$1,"&lt;="&amp;INT(-$N97/30))+(-$N97/30-INT(-$N97/30))*SUMIFS(75:75,$1:$1,INT(-$N97/30)+1),0)+(-$N97/30-INT(-$N97/30))*SUMIFS(75:75,$1:$1,KH$1+INT(-$N97/30)+1)+(INT(-$N97/30)+1--$N97/30)*SUMIFS(75:75,$1:$1,KH$1+INT(-$N97/30))))</f>
        <v>0</v>
      </c>
      <c r="KI97" s="40">
        <f>IF(KI$7="",0,IF(KI$1=MAX($1:$1),$R75-SUM($T97:KH97),IF(KI$1=1,SUMIFS(75:75,$1:$1,"&gt;="&amp;1,$1:$1,"&lt;="&amp;INT(-$N97/30))+(-$N97/30-INT(-$N97/30))*SUMIFS(75:75,$1:$1,INT(-$N97/30)+1),0)+(-$N97/30-INT(-$N97/30))*SUMIFS(75:75,$1:$1,KI$1+INT(-$N97/30)+1)+(INT(-$N97/30)+1--$N97/30)*SUMIFS(75:75,$1:$1,KI$1+INT(-$N97/30))))</f>
        <v>0</v>
      </c>
      <c r="KJ97" s="40">
        <f>IF(KJ$7="",0,IF(KJ$1=MAX($1:$1),$R75-SUM($T97:KI97),IF(KJ$1=1,SUMIFS(75:75,$1:$1,"&gt;="&amp;1,$1:$1,"&lt;="&amp;INT(-$N97/30))+(-$N97/30-INT(-$N97/30))*SUMIFS(75:75,$1:$1,INT(-$N97/30)+1),0)+(-$N97/30-INT(-$N97/30))*SUMIFS(75:75,$1:$1,KJ$1+INT(-$N97/30)+1)+(INT(-$N97/30)+1--$N97/30)*SUMIFS(75:75,$1:$1,KJ$1+INT(-$N97/30))))</f>
        <v>0</v>
      </c>
      <c r="KK97" s="40">
        <f>IF(KK$7="",0,IF(KK$1=MAX($1:$1),$R75-SUM($T97:KJ97),IF(KK$1=1,SUMIFS(75:75,$1:$1,"&gt;="&amp;1,$1:$1,"&lt;="&amp;INT(-$N97/30))+(-$N97/30-INT(-$N97/30))*SUMIFS(75:75,$1:$1,INT(-$N97/30)+1),0)+(-$N97/30-INT(-$N97/30))*SUMIFS(75:75,$1:$1,KK$1+INT(-$N97/30)+1)+(INT(-$N97/30)+1--$N97/30)*SUMIFS(75:75,$1:$1,KK$1+INT(-$N97/30))))</f>
        <v>0</v>
      </c>
      <c r="KL97" s="40">
        <f>IF(KL$7="",0,IF(KL$1=MAX($1:$1),$R75-SUM($T97:KK97),IF(KL$1=1,SUMIFS(75:75,$1:$1,"&gt;="&amp;1,$1:$1,"&lt;="&amp;INT(-$N97/30))+(-$N97/30-INT(-$N97/30))*SUMIFS(75:75,$1:$1,INT(-$N97/30)+1),0)+(-$N97/30-INT(-$N97/30))*SUMIFS(75:75,$1:$1,KL$1+INT(-$N97/30)+1)+(INT(-$N97/30)+1--$N97/30)*SUMIFS(75:75,$1:$1,KL$1+INT(-$N97/30))))</f>
        <v>0</v>
      </c>
      <c r="KM97" s="40">
        <f>IF(KM$7="",0,IF(KM$1=MAX($1:$1),$R75-SUM($T97:KL97),IF(KM$1=1,SUMIFS(75:75,$1:$1,"&gt;="&amp;1,$1:$1,"&lt;="&amp;INT(-$N97/30))+(-$N97/30-INT(-$N97/30))*SUMIFS(75:75,$1:$1,INT(-$N97/30)+1),0)+(-$N97/30-INT(-$N97/30))*SUMIFS(75:75,$1:$1,KM$1+INT(-$N97/30)+1)+(INT(-$N97/30)+1--$N97/30)*SUMIFS(75:75,$1:$1,KM$1+INT(-$N97/30))))</f>
        <v>0</v>
      </c>
      <c r="KN97" s="40">
        <f>IF(KN$7="",0,IF(KN$1=MAX($1:$1),$R75-SUM($T97:KM97),IF(KN$1=1,SUMIFS(75:75,$1:$1,"&gt;="&amp;1,$1:$1,"&lt;="&amp;INT(-$N97/30))+(-$N97/30-INT(-$N97/30))*SUMIFS(75:75,$1:$1,INT(-$N97/30)+1),0)+(-$N97/30-INT(-$N97/30))*SUMIFS(75:75,$1:$1,KN$1+INT(-$N97/30)+1)+(INT(-$N97/30)+1--$N97/30)*SUMIFS(75:75,$1:$1,KN$1+INT(-$N97/30))))</f>
        <v>0</v>
      </c>
      <c r="KO97" s="40">
        <f>IF(KO$7="",0,IF(KO$1=MAX($1:$1),$R75-SUM($T97:KN97),IF(KO$1=1,SUMIFS(75:75,$1:$1,"&gt;="&amp;1,$1:$1,"&lt;="&amp;INT(-$N97/30))+(-$N97/30-INT(-$N97/30))*SUMIFS(75:75,$1:$1,INT(-$N97/30)+1),0)+(-$N97/30-INT(-$N97/30))*SUMIFS(75:75,$1:$1,KO$1+INT(-$N97/30)+1)+(INT(-$N97/30)+1--$N97/30)*SUMIFS(75:75,$1:$1,KO$1+INT(-$N97/30))))</f>
        <v>0</v>
      </c>
      <c r="KP97" s="40">
        <f>IF(KP$7="",0,IF(KP$1=MAX($1:$1),$R75-SUM($T97:KO97),IF(KP$1=1,SUMIFS(75:75,$1:$1,"&gt;="&amp;1,$1:$1,"&lt;="&amp;INT(-$N97/30))+(-$N97/30-INT(-$N97/30))*SUMIFS(75:75,$1:$1,INT(-$N97/30)+1),0)+(-$N97/30-INT(-$N97/30))*SUMIFS(75:75,$1:$1,KP$1+INT(-$N97/30)+1)+(INT(-$N97/30)+1--$N97/30)*SUMIFS(75:75,$1:$1,KP$1+INT(-$N97/30))))</f>
        <v>0</v>
      </c>
      <c r="KQ97" s="40">
        <f>IF(KQ$7="",0,IF(KQ$1=MAX($1:$1),$R75-SUM($T97:KP97),IF(KQ$1=1,SUMIFS(75:75,$1:$1,"&gt;="&amp;1,$1:$1,"&lt;="&amp;INT(-$N97/30))+(-$N97/30-INT(-$N97/30))*SUMIFS(75:75,$1:$1,INT(-$N97/30)+1),0)+(-$N97/30-INT(-$N97/30))*SUMIFS(75:75,$1:$1,KQ$1+INT(-$N97/30)+1)+(INT(-$N97/30)+1--$N97/30)*SUMIFS(75:75,$1:$1,KQ$1+INT(-$N97/30))))</f>
        <v>0</v>
      </c>
      <c r="KR97" s="40">
        <f>IF(KR$7="",0,IF(KR$1=MAX($1:$1),$R75-SUM($T97:KQ97),IF(KR$1=1,SUMIFS(75:75,$1:$1,"&gt;="&amp;1,$1:$1,"&lt;="&amp;INT(-$N97/30))+(-$N97/30-INT(-$N97/30))*SUMIFS(75:75,$1:$1,INT(-$N97/30)+1),0)+(-$N97/30-INT(-$N97/30))*SUMIFS(75:75,$1:$1,KR$1+INT(-$N97/30)+1)+(INT(-$N97/30)+1--$N97/30)*SUMIFS(75:75,$1:$1,KR$1+INT(-$N97/30))))</f>
        <v>0</v>
      </c>
      <c r="KS97" s="40">
        <f>IF(KS$7="",0,IF(KS$1=MAX($1:$1),$R75-SUM($T97:KR97),IF(KS$1=1,SUMIFS(75:75,$1:$1,"&gt;="&amp;1,$1:$1,"&lt;="&amp;INT(-$N97/30))+(-$N97/30-INT(-$N97/30))*SUMIFS(75:75,$1:$1,INT(-$N97/30)+1),0)+(-$N97/30-INT(-$N97/30))*SUMIFS(75:75,$1:$1,KS$1+INT(-$N97/30)+1)+(INT(-$N97/30)+1--$N97/30)*SUMIFS(75:75,$1:$1,KS$1+INT(-$N97/30))))</f>
        <v>0</v>
      </c>
      <c r="KT97" s="40">
        <f>IF(KT$7="",0,IF(KT$1=MAX($1:$1),$R75-SUM($T97:KS97),IF(KT$1=1,SUMIFS(75:75,$1:$1,"&gt;="&amp;1,$1:$1,"&lt;="&amp;INT(-$N97/30))+(-$N97/30-INT(-$N97/30))*SUMIFS(75:75,$1:$1,INT(-$N97/30)+1),0)+(-$N97/30-INT(-$N97/30))*SUMIFS(75:75,$1:$1,KT$1+INT(-$N97/30)+1)+(INT(-$N97/30)+1--$N97/30)*SUMIFS(75:75,$1:$1,KT$1+INT(-$N97/30))))</f>
        <v>0</v>
      </c>
      <c r="KU97" s="40">
        <f>IF(KU$7="",0,IF(KU$1=MAX($1:$1),$R75-SUM($T97:KT97),IF(KU$1=1,SUMIFS(75:75,$1:$1,"&gt;="&amp;1,$1:$1,"&lt;="&amp;INT(-$N97/30))+(-$N97/30-INT(-$N97/30))*SUMIFS(75:75,$1:$1,INT(-$N97/30)+1),0)+(-$N97/30-INT(-$N97/30))*SUMIFS(75:75,$1:$1,KU$1+INT(-$N97/30)+1)+(INT(-$N97/30)+1--$N97/30)*SUMIFS(75:75,$1:$1,KU$1+INT(-$N97/30))))</f>
        <v>0</v>
      </c>
      <c r="KV97" s="40">
        <f>IF(KV$7="",0,IF(KV$1=MAX($1:$1),$R75-SUM($T97:KU97),IF(KV$1=1,SUMIFS(75:75,$1:$1,"&gt;="&amp;1,$1:$1,"&lt;="&amp;INT(-$N97/30))+(-$N97/30-INT(-$N97/30))*SUMIFS(75:75,$1:$1,INT(-$N97/30)+1),0)+(-$N97/30-INT(-$N97/30))*SUMIFS(75:75,$1:$1,KV$1+INT(-$N97/30)+1)+(INT(-$N97/30)+1--$N97/30)*SUMIFS(75:75,$1:$1,KV$1+INT(-$N97/30))))</f>
        <v>0</v>
      </c>
      <c r="KW97" s="1"/>
      <c r="KX97" s="1"/>
    </row>
    <row r="98" spans="1:310" x14ac:dyDescent="0.25">
      <c r="A98" s="1"/>
      <c r="B98" s="79"/>
      <c r="C98" s="79"/>
      <c r="D98" s="79"/>
      <c r="E98" s="1" t="str">
        <f>E96</f>
        <v>поступление денежных средств от продажи допуслуг</v>
      </c>
      <c r="F98" s="1"/>
      <c r="G98" s="1"/>
      <c r="H98" s="11" t="str">
        <f t="shared" ref="H98:H102" si="358">H97</f>
        <v>руб.</v>
      </c>
      <c r="I98" s="1"/>
      <c r="J98" s="1"/>
      <c r="K98" s="1" t="str">
        <f>справочники!$U$12</f>
        <v>постоянные-30сотрудников</v>
      </c>
      <c r="L98" s="1"/>
      <c r="M98" s="5"/>
      <c r="N98" s="40">
        <f>условия!W160</f>
        <v>30</v>
      </c>
      <c r="O98" s="19"/>
      <c r="P98" s="1"/>
      <c r="Q98" s="1"/>
      <c r="R98" s="40">
        <f t="shared" si="357"/>
        <v>7149760.4190833345</v>
      </c>
      <c r="S98" s="1"/>
      <c r="T98" s="1"/>
      <c r="U98" s="40">
        <f>IF(U$7="",0,IF(U$1=MAX($1:$1),$R76-SUM($T98:T98),IF(U$1=1,SUMIFS(76:76,$1:$1,"&gt;="&amp;1,$1:$1,"&lt;="&amp;INT(-$N98/30))+(-$N98/30-INT(-$N98/30))*SUMIFS(76:76,$1:$1,INT(-$N98/30)+1),0)+(-$N98/30-INT(-$N98/30))*SUMIFS(76:76,$1:$1,U$1+INT(-$N98/30)+1)+(INT(-$N98/30)+1--$N98/30)*SUMIFS(76:76,$1:$1,U$1+INT(-$N98/30))))</f>
        <v>0</v>
      </c>
      <c r="V98" s="40">
        <f>IF(V$7="",0,IF(V$1=MAX($1:$1),$R76-SUM($T98:U98),IF(V$1=1,SUMIFS(76:76,$1:$1,"&gt;="&amp;1,$1:$1,"&lt;="&amp;INT(-$N98/30))+(-$N98/30-INT(-$N98/30))*SUMIFS(76:76,$1:$1,INT(-$N98/30)+1),0)+(-$N98/30-INT(-$N98/30))*SUMIFS(76:76,$1:$1,V$1+INT(-$N98/30)+1)+(INT(-$N98/30)+1--$N98/30)*SUMIFS(76:76,$1:$1,V$1+INT(-$N98/30))))</f>
        <v>71195.137902777788</v>
      </c>
      <c r="W98" s="40">
        <f>IF(W$7="",0,IF(W$1=MAX($1:$1),$R76-SUM($T98:V98),IF(W$1=1,SUMIFS(76:76,$1:$1,"&gt;="&amp;1,$1:$1,"&lt;="&amp;INT(-$N98/30))+(-$N98/30-INT(-$N98/30))*SUMIFS(76:76,$1:$1,INT(-$N98/30)+1),0)+(-$N98/30-INT(-$N98/30))*SUMIFS(76:76,$1:$1,W$1+INT(-$N98/30)+1)+(INT(-$N98/30)+1--$N98/30)*SUMIFS(76:76,$1:$1,W$1+INT(-$N98/30))))</f>
        <v>75709.881500000003</v>
      </c>
      <c r="X98" s="40">
        <f>IF(X$7="",0,IF(X$1=MAX($1:$1),$R76-SUM($T98:W98),IF(X$1=1,SUMIFS(76:76,$1:$1,"&gt;="&amp;1,$1:$1,"&lt;="&amp;INT(-$N98/30))+(-$N98/30-INT(-$N98/30))*SUMIFS(76:76,$1:$1,INT(-$N98/30)+1),0)+(-$N98/30-INT(-$N98/30))*SUMIFS(76:76,$1:$1,X$1+INT(-$N98/30)+1)+(INT(-$N98/30)+1--$N98/30)*SUMIFS(76:76,$1:$1,X$1+INT(-$N98/30))))</f>
        <v>80468.665291666679</v>
      </c>
      <c r="Y98" s="40">
        <f>IF(Y$7="",0,IF(Y$1=MAX($1:$1),$R76-SUM($T98:X98),IF(Y$1=1,SUMIFS(76:76,$1:$1,"&gt;="&amp;1,$1:$1,"&lt;="&amp;INT(-$N98/30))+(-$N98/30-INT(-$N98/30))*SUMIFS(76:76,$1:$1,INT(-$N98/30)+1),0)+(-$N98/30-INT(-$N98/30))*SUMIFS(76:76,$1:$1,Y$1+INT(-$N98/30)+1)+(INT(-$N98/30)+1--$N98/30)*SUMIFS(76:76,$1:$1,Y$1+INT(-$N98/30))))</f>
        <v>85471.4892777778</v>
      </c>
      <c r="Z98" s="40">
        <f>IF(Z$7="",0,IF(Z$1=MAX($1:$1),$R76-SUM($T98:Y98),IF(Z$1=1,SUMIFS(76:76,$1:$1,"&gt;="&amp;1,$1:$1,"&lt;="&amp;INT(-$N98/30))+(-$N98/30-INT(-$N98/30))*SUMIFS(76:76,$1:$1,INT(-$N98/30)+1),0)+(-$N98/30-INT(-$N98/30))*SUMIFS(76:76,$1:$1,Z$1+INT(-$N98/30)+1)+(INT(-$N98/30)+1--$N98/30)*SUMIFS(76:76,$1:$1,Z$1+INT(-$N98/30))))</f>
        <v>90718.353458333353</v>
      </c>
      <c r="AA98" s="40">
        <f>IF(AA$7="",0,IF(AA$1=MAX($1:$1),$R76-SUM($T98:Z98),IF(AA$1=1,SUMIFS(76:76,$1:$1,"&gt;="&amp;1,$1:$1,"&lt;="&amp;INT(-$N98/30))+(-$N98/30-INT(-$N98/30))*SUMIFS(76:76,$1:$1,INT(-$N98/30)+1),0)+(-$N98/30-INT(-$N98/30))*SUMIFS(76:76,$1:$1,AA$1+INT(-$N98/30)+1)+(INT(-$N98/30)+1--$N98/30)*SUMIFS(76:76,$1:$1,AA$1+INT(-$N98/30))))</f>
        <v>96209.257833333351</v>
      </c>
      <c r="AB98" s="40">
        <f>IF(AB$7="",0,IF(AB$1=MAX($1:$1),$R76-SUM($T98:AA98),IF(AB$1=1,SUMIFS(76:76,$1:$1,"&gt;="&amp;1,$1:$1,"&lt;="&amp;INT(-$N98/30))+(-$N98/30-INT(-$N98/30))*SUMIFS(76:76,$1:$1,INT(-$N98/30)+1),0)+(-$N98/30-INT(-$N98/30))*SUMIFS(76:76,$1:$1,AB$1+INT(-$N98/30)+1)+(INT(-$N98/30)+1--$N98/30)*SUMIFS(76:76,$1:$1,AB$1+INT(-$N98/30))))</f>
        <v>101944.2024027778</v>
      </c>
      <c r="AC98" s="40">
        <f>IF(AC$7="",0,IF(AC$1=MAX($1:$1),$R76-SUM($T98:AB98),IF(AC$1=1,SUMIFS(76:76,$1:$1,"&gt;="&amp;1,$1:$1,"&lt;="&amp;INT(-$N98/30))+(-$N98/30-INT(-$N98/30))*SUMIFS(76:76,$1:$1,INT(-$N98/30)+1),0)+(-$N98/30-INT(-$N98/30))*SUMIFS(76:76,$1:$1,AC$1+INT(-$N98/30)+1)+(INT(-$N98/30)+1--$N98/30)*SUMIFS(76:76,$1:$1,AC$1+INT(-$N98/30))))</f>
        <v>107923.1871666667</v>
      </c>
      <c r="AD98" s="40">
        <f>IF(AD$7="",0,IF(AD$1=MAX($1:$1),$R76-SUM($T98:AC98),IF(AD$1=1,SUMIFS(76:76,$1:$1,"&gt;="&amp;1,$1:$1,"&lt;="&amp;INT(-$N98/30))+(-$N98/30-INT(-$N98/30))*SUMIFS(76:76,$1:$1,INT(-$N98/30)+1),0)+(-$N98/30-INT(-$N98/30))*SUMIFS(76:76,$1:$1,AD$1+INT(-$N98/30)+1)+(INT(-$N98/30)+1--$N98/30)*SUMIFS(76:76,$1:$1,AD$1+INT(-$N98/30))))</f>
        <v>114146.21212500002</v>
      </c>
      <c r="AE98" s="40">
        <f>IF(AE$7="",0,IF(AE$1=MAX($1:$1),$R76-SUM($T98:AD98),IF(AE$1=1,SUMIFS(76:76,$1:$1,"&gt;="&amp;1,$1:$1,"&lt;="&amp;INT(-$N98/30))+(-$N98/30-INT(-$N98/30))*SUMIFS(76:76,$1:$1,INT(-$N98/30)+1),0)+(-$N98/30-INT(-$N98/30))*SUMIFS(76:76,$1:$1,AE$1+INT(-$N98/30)+1)+(INT(-$N98/30)+1--$N98/30)*SUMIFS(76:76,$1:$1,AE$1+INT(-$N98/30))))</f>
        <v>120613.2772777778</v>
      </c>
      <c r="AF98" s="40">
        <f>IF(AF$7="",0,IF(AF$1=MAX($1:$1),$R76-SUM($T98:AE98),IF(AF$1=1,SUMIFS(76:76,$1:$1,"&gt;="&amp;1,$1:$1,"&lt;="&amp;INT(-$N98/30))+(-$N98/30-INT(-$N98/30))*SUMIFS(76:76,$1:$1,INT(-$N98/30)+1),0)+(-$N98/30-INT(-$N98/30))*SUMIFS(76:76,$1:$1,AF$1+INT(-$N98/30)+1)+(INT(-$N98/30)+1--$N98/30)*SUMIFS(76:76,$1:$1,AF$1+INT(-$N98/30))))</f>
        <v>127324.38262500003</v>
      </c>
      <c r="AG98" s="40">
        <f>IF(AG$7="",0,IF(AG$1=MAX($1:$1),$R76-SUM($T98:AF98),IF(AG$1=1,SUMIFS(76:76,$1:$1,"&gt;="&amp;1,$1:$1,"&lt;="&amp;INT(-$N98/30))+(-$N98/30-INT(-$N98/30))*SUMIFS(76:76,$1:$1,INT(-$N98/30)+1),0)+(-$N98/30-INT(-$N98/30))*SUMIFS(76:76,$1:$1,AG$1+INT(-$N98/30)+1)+(INT(-$N98/30)+1--$N98/30)*SUMIFS(76:76,$1:$1,AG$1+INT(-$N98/30))))</f>
        <v>134279.52816666671</v>
      </c>
      <c r="AH98" s="40">
        <f>IF(AH$7="",0,IF(AH$1=MAX($1:$1),$R76-SUM($T98:AG98),IF(AH$1=1,SUMIFS(76:76,$1:$1,"&gt;="&amp;1,$1:$1,"&lt;="&amp;INT(-$N98/30))+(-$N98/30-INT(-$N98/30))*SUMIFS(76:76,$1:$1,INT(-$N98/30)+1),0)+(-$N98/30-INT(-$N98/30))*SUMIFS(76:76,$1:$1,AH$1+INT(-$N98/30)+1)+(INT(-$N98/30)+1--$N98/30)*SUMIFS(76:76,$1:$1,AH$1+INT(-$N98/30))))</f>
        <v>141478.71390277782</v>
      </c>
      <c r="AI98" s="40">
        <f>IF(AI$7="",0,IF(AI$1=MAX($1:$1),$R76-SUM($T98:AH98),IF(AI$1=1,SUMIFS(76:76,$1:$1,"&gt;="&amp;1,$1:$1,"&lt;="&amp;INT(-$N98/30))+(-$N98/30-INT(-$N98/30))*SUMIFS(76:76,$1:$1,INT(-$N98/30)+1),0)+(-$N98/30-INT(-$N98/30))*SUMIFS(76:76,$1:$1,AI$1+INT(-$N98/30)+1)+(INT(-$N98/30)+1--$N98/30)*SUMIFS(76:76,$1:$1,AI$1+INT(-$N98/30))))</f>
        <v>148921.93983333337</v>
      </c>
      <c r="AJ98" s="40">
        <f>IF(AJ$7="",0,IF(AJ$1=MAX($1:$1),$R76-SUM($T98:AI98),IF(AJ$1=1,SUMIFS(76:76,$1:$1,"&gt;="&amp;1,$1:$1,"&lt;="&amp;INT(-$N98/30))+(-$N98/30-INT(-$N98/30))*SUMIFS(76:76,$1:$1,INT(-$N98/30)+1),0)+(-$N98/30-INT(-$N98/30))*SUMIFS(76:76,$1:$1,AJ$1+INT(-$N98/30)+1)+(INT(-$N98/30)+1--$N98/30)*SUMIFS(76:76,$1:$1,AJ$1+INT(-$N98/30))))</f>
        <v>156609.20595833336</v>
      </c>
      <c r="AK98" s="40">
        <f>IF(AK$7="",0,IF(AK$1=MAX($1:$1),$R76-SUM($T98:AJ98),IF(AK$1=1,SUMIFS(76:76,$1:$1,"&gt;="&amp;1,$1:$1,"&lt;="&amp;INT(-$N98/30))+(-$N98/30-INT(-$N98/30))*SUMIFS(76:76,$1:$1,INT(-$N98/30)+1),0)+(-$N98/30-INT(-$N98/30))*SUMIFS(76:76,$1:$1,AK$1+INT(-$N98/30)+1)+(INT(-$N98/30)+1--$N98/30)*SUMIFS(76:76,$1:$1,AK$1+INT(-$N98/30))))</f>
        <v>164540.5122777778</v>
      </c>
      <c r="AL98" s="40">
        <f>IF(AL$7="",0,IF(AL$1=MAX($1:$1),$R76-SUM($T98:AK98),IF(AL$1=1,SUMIFS(76:76,$1:$1,"&gt;="&amp;1,$1:$1,"&lt;="&amp;INT(-$N98/30))+(-$N98/30-INT(-$N98/30))*SUMIFS(76:76,$1:$1,INT(-$N98/30)+1),0)+(-$N98/30-INT(-$N98/30))*SUMIFS(76:76,$1:$1,AL$1+INT(-$N98/30)+1)+(INT(-$N98/30)+1--$N98/30)*SUMIFS(76:76,$1:$1,AL$1+INT(-$N98/30))))</f>
        <v>172715.85879166672</v>
      </c>
      <c r="AM98" s="40">
        <f>IF(AM$7="",0,IF(AM$1=MAX($1:$1),$R76-SUM($T98:AL98),IF(AM$1=1,SUMIFS(76:76,$1:$1,"&gt;="&amp;1,$1:$1,"&lt;="&amp;INT(-$N98/30))+(-$N98/30-INT(-$N98/30))*SUMIFS(76:76,$1:$1,INT(-$N98/30)+1),0)+(-$N98/30-INT(-$N98/30))*SUMIFS(76:76,$1:$1,AM$1+INT(-$N98/30)+1)+(INT(-$N98/30)+1--$N98/30)*SUMIFS(76:76,$1:$1,AM$1+INT(-$N98/30))))</f>
        <v>181135.24550000005</v>
      </c>
      <c r="AN98" s="40">
        <f>IF(AN$7="",0,IF(AN$1=MAX($1:$1),$R76-SUM($T98:AM98),IF(AN$1=1,SUMIFS(76:76,$1:$1,"&gt;="&amp;1,$1:$1,"&lt;="&amp;INT(-$N98/30))+(-$N98/30-INT(-$N98/30))*SUMIFS(76:76,$1:$1,INT(-$N98/30)+1),0)+(-$N98/30-INT(-$N98/30))*SUMIFS(76:76,$1:$1,AN$1+INT(-$N98/30)+1)+(INT(-$N98/30)+1--$N98/30)*SUMIFS(76:76,$1:$1,AN$1+INT(-$N98/30))))</f>
        <v>189798.67240277783</v>
      </c>
      <c r="AO98" s="40">
        <f>IF(AO$7="",0,IF(AO$1=MAX($1:$1),$R76-SUM($T98:AN98),IF(AO$1=1,SUMIFS(76:76,$1:$1,"&gt;="&amp;1,$1:$1,"&lt;="&amp;INT(-$N98/30))+(-$N98/30-INT(-$N98/30))*SUMIFS(76:76,$1:$1,INT(-$N98/30)+1),0)+(-$N98/30-INT(-$N98/30))*SUMIFS(76:76,$1:$1,AO$1+INT(-$N98/30)+1)+(INT(-$N98/30)+1--$N98/30)*SUMIFS(76:76,$1:$1,AO$1+INT(-$N98/30))))</f>
        <v>198706.13950000008</v>
      </c>
      <c r="AP98" s="40">
        <f>IF(AP$7="",0,IF(AP$1=MAX($1:$1),$R76-SUM($T98:AO98),IF(AP$1=1,SUMIFS(76:76,$1:$1,"&gt;="&amp;1,$1:$1,"&lt;="&amp;INT(-$N98/30))+(-$N98/30-INT(-$N98/30))*SUMIFS(76:76,$1:$1,INT(-$N98/30)+1),0)+(-$N98/30-INT(-$N98/30))*SUMIFS(76:76,$1:$1,AP$1+INT(-$N98/30)+1)+(INT(-$N98/30)+1--$N98/30)*SUMIFS(76:76,$1:$1,AP$1+INT(-$N98/30))))</f>
        <v>207857.64679166675</v>
      </c>
      <c r="AQ98" s="40">
        <f>IF(AQ$7="",0,IF(AQ$1=MAX($1:$1),$R76-SUM($T98:AP98),IF(AQ$1=1,SUMIFS(76:76,$1:$1,"&gt;="&amp;1,$1:$1,"&lt;="&amp;INT(-$N98/30))+(-$N98/30-INT(-$N98/30))*SUMIFS(76:76,$1:$1,INT(-$N98/30)+1),0)+(-$N98/30-INT(-$N98/30))*SUMIFS(76:76,$1:$1,AQ$1+INT(-$N98/30)+1)+(INT(-$N98/30)+1--$N98/30)*SUMIFS(76:76,$1:$1,AQ$1+INT(-$N98/30))))</f>
        <v>217253.19427777783</v>
      </c>
      <c r="AR98" s="40">
        <f>IF(AR$7="",0,IF(AR$1=MAX($1:$1),$R76-SUM($T98:AQ98),IF(AR$1=1,SUMIFS(76:76,$1:$1,"&gt;="&amp;1,$1:$1,"&lt;="&amp;INT(-$N98/30))+(-$N98/30-INT(-$N98/30))*SUMIFS(76:76,$1:$1,INT(-$N98/30)+1),0)+(-$N98/30-INT(-$N98/30))*SUMIFS(76:76,$1:$1,AR$1+INT(-$N98/30)+1)+(INT(-$N98/30)+1--$N98/30)*SUMIFS(76:76,$1:$1,AR$1+INT(-$N98/30))))</f>
        <v>226892.78195833339</v>
      </c>
      <c r="AS98" s="40">
        <f>IF(AS$7="",0,IF(AS$1=MAX($1:$1),$R76-SUM($T98:AR98),IF(AS$1=1,SUMIFS(76:76,$1:$1,"&gt;="&amp;1,$1:$1,"&lt;="&amp;INT(-$N98/30))+(-$N98/30-INT(-$N98/30))*SUMIFS(76:76,$1:$1,INT(-$N98/30)+1),0)+(-$N98/30-INT(-$N98/30))*SUMIFS(76:76,$1:$1,AS$1+INT(-$N98/30)+1)+(INT(-$N98/30)+1--$N98/30)*SUMIFS(76:76,$1:$1,AS$1+INT(-$N98/30))))</f>
        <v>236776.4098333334</v>
      </c>
      <c r="AT98" s="40">
        <f>IF(AT$7="",0,IF(AT$1=MAX($1:$1),$R76-SUM($T98:AS98),IF(AT$1=1,SUMIFS(76:76,$1:$1,"&gt;="&amp;1,$1:$1,"&lt;="&amp;INT(-$N98/30))+(-$N98/30-INT(-$N98/30))*SUMIFS(76:76,$1:$1,INT(-$N98/30)+1),0)+(-$N98/30-INT(-$N98/30))*SUMIFS(76:76,$1:$1,AT$1+INT(-$N98/30)+1)+(INT(-$N98/30)+1--$N98/30)*SUMIFS(76:76,$1:$1,AT$1+INT(-$N98/30))))</f>
        <v>246904.07790277785</v>
      </c>
      <c r="AU98" s="40">
        <f>IF(AU$7="",0,IF(AU$1=MAX($1:$1),$R76-SUM($T98:AT98),IF(AU$1=1,SUMIFS(76:76,$1:$1,"&gt;="&amp;1,$1:$1,"&lt;="&amp;INT(-$N98/30))+(-$N98/30-INT(-$N98/30))*SUMIFS(76:76,$1:$1,INT(-$N98/30)+1),0)+(-$N98/30-INT(-$N98/30))*SUMIFS(76:76,$1:$1,AU$1+INT(-$N98/30)+1)+(INT(-$N98/30)+1--$N98/30)*SUMIFS(76:76,$1:$1,AU$1+INT(-$N98/30))))</f>
        <v>257275.78616666674</v>
      </c>
      <c r="AV98" s="40">
        <f>IF(AV$7="",0,IF(AV$1=MAX($1:$1),$R76-SUM($T98:AU98),IF(AV$1=1,SUMIFS(76:76,$1:$1,"&gt;="&amp;1,$1:$1,"&lt;="&amp;INT(-$N98/30))+(-$N98/30-INT(-$N98/30))*SUMIFS(76:76,$1:$1,INT(-$N98/30)+1),0)+(-$N98/30-INT(-$N98/30))*SUMIFS(76:76,$1:$1,AV$1+INT(-$N98/30)+1)+(INT(-$N98/30)+1--$N98/30)*SUMIFS(76:76,$1:$1,AV$1+INT(-$N98/30))))</f>
        <v>267891.53462500009</v>
      </c>
      <c r="AW98" s="40">
        <f>IF(AW$7="",0,IF(AW$1=MAX($1:$1),$R76-SUM($T98:AV98),IF(AW$1=1,SUMIFS(76:76,$1:$1,"&gt;="&amp;1,$1:$1,"&lt;="&amp;INT(-$N98/30))+(-$N98/30-INT(-$N98/30))*SUMIFS(76:76,$1:$1,INT(-$N98/30)+1),0)+(-$N98/30-INT(-$N98/30))*SUMIFS(76:76,$1:$1,AW$1+INT(-$N98/30)+1)+(INT(-$N98/30)+1--$N98/30)*SUMIFS(76:76,$1:$1,AW$1+INT(-$N98/30))))</f>
        <v>278751.32327777788</v>
      </c>
      <c r="AX98" s="40">
        <f>IF(AX$7="",0,IF(AX$1=MAX($1:$1),$R76-SUM($T98:AW98),IF(AX$1=1,SUMIFS(76:76,$1:$1,"&gt;="&amp;1,$1:$1,"&lt;="&amp;INT(-$N98/30))+(-$N98/30-INT(-$N98/30))*SUMIFS(76:76,$1:$1,INT(-$N98/30)+1),0)+(-$N98/30-INT(-$N98/30))*SUMIFS(76:76,$1:$1,AX$1+INT(-$N98/30)+1)+(INT(-$N98/30)+1--$N98/30)*SUMIFS(76:76,$1:$1,AX$1+INT(-$N98/30))))</f>
        <v>289855.15212500008</v>
      </c>
      <c r="AY98" s="40">
        <f>IF(AY$7="",0,IF(AY$1=MAX($1:$1),$R76-SUM($T98:AX98),IF(AY$1=1,SUMIFS(76:76,$1:$1,"&gt;="&amp;1,$1:$1,"&lt;="&amp;INT(-$N98/30))+(-$N98/30-INT(-$N98/30))*SUMIFS(76:76,$1:$1,INT(-$N98/30)+1),0)+(-$N98/30-INT(-$N98/30))*SUMIFS(76:76,$1:$1,AY$1+INT(-$N98/30)+1)+(INT(-$N98/30)+1--$N98/30)*SUMIFS(76:76,$1:$1,AY$1+INT(-$N98/30))))</f>
        <v>301203.02116666676</v>
      </c>
      <c r="AZ98" s="40">
        <f>IF(AZ$7="",0,IF(AZ$1=MAX($1:$1),$R76-SUM($T98:AY98),IF(AZ$1=1,SUMIFS(76:76,$1:$1,"&gt;="&amp;1,$1:$1,"&lt;="&amp;INT(-$N98/30))+(-$N98/30-INT(-$N98/30))*SUMIFS(76:76,$1:$1,INT(-$N98/30)+1),0)+(-$N98/30-INT(-$N98/30))*SUMIFS(76:76,$1:$1,AZ$1+INT(-$N98/30)+1)+(INT(-$N98/30)+1--$N98/30)*SUMIFS(76:76,$1:$1,AZ$1+INT(-$N98/30))))</f>
        <v>312794.93040277786</v>
      </c>
      <c r="BA98" s="40">
        <f>IF(BA$7="",0,IF(BA$1=MAX($1:$1),$R76-SUM($T98:AZ98),IF(BA$1=1,SUMIFS(76:76,$1:$1,"&gt;="&amp;1,$1:$1,"&lt;="&amp;INT(-$N98/30))+(-$N98/30-INT(-$N98/30))*SUMIFS(76:76,$1:$1,INT(-$N98/30)+1),0)+(-$N98/30-INT(-$N98/30))*SUMIFS(76:76,$1:$1,BA$1+INT(-$N98/30)+1)+(INT(-$N98/30)+1--$N98/30)*SUMIFS(76:76,$1:$1,BA$1+INT(-$N98/30))))</f>
        <v>324630.87983333349</v>
      </c>
      <c r="BB98" s="40">
        <f>IF(BB$7="",0,IF(BB$1=MAX($1:$1),$R76-SUM($T98:BA98),IF(BB$1=1,SUMIFS(76:76,$1:$1,"&gt;="&amp;1,$1:$1,"&lt;="&amp;INT(-$N98/30))+(-$N98/30-INT(-$N98/30))*SUMIFS(76:76,$1:$1,INT(-$N98/30)+1),0)+(-$N98/30-INT(-$N98/30))*SUMIFS(76:76,$1:$1,BB$1+INT(-$N98/30)+1)+(INT(-$N98/30)+1--$N98/30)*SUMIFS(76:76,$1:$1,BB$1+INT(-$N98/30))))</f>
        <v>336710.86945833347</v>
      </c>
      <c r="BC98" s="40">
        <f>IF(BC$7="",0,IF(BC$1=MAX($1:$1),$R76-SUM($T98:BB98),IF(BC$1=1,SUMIFS(76:76,$1:$1,"&gt;="&amp;1,$1:$1,"&lt;="&amp;INT(-$N98/30))+(-$N98/30-INT(-$N98/30))*SUMIFS(76:76,$1:$1,INT(-$N98/30)+1),0)+(-$N98/30-INT(-$N98/30))*SUMIFS(76:76,$1:$1,BC$1+INT(-$N98/30)+1)+(INT(-$N98/30)+1--$N98/30)*SUMIFS(76:76,$1:$1,BC$1+INT(-$N98/30))))</f>
        <v>349034.89927777793</v>
      </c>
      <c r="BD98" s="40">
        <f>IF(BD$7="",0,IF(BD$1=MAX($1:$1),$R76-SUM($T98:BC98),IF(BD$1=1,SUMIFS(76:76,$1:$1,"&gt;="&amp;1,$1:$1,"&lt;="&amp;INT(-$N98/30))+(-$N98/30-INT(-$N98/30))*SUMIFS(76:76,$1:$1,INT(-$N98/30)+1),0)+(-$N98/30-INT(-$N98/30))*SUMIFS(76:76,$1:$1,BD$1+INT(-$N98/30)+1)+(INT(-$N98/30)+1--$N98/30)*SUMIFS(76:76,$1:$1,BD$1+INT(-$N98/30))))</f>
        <v>736018.04879166652</v>
      </c>
      <c r="BE98" s="40">
        <f>IF(BE$7="",0,IF(BE$1=MAX($1:$1),$R76-SUM($T98:BD98),IF(BE$1=1,SUMIFS(76:76,$1:$1,"&gt;="&amp;1,$1:$1,"&lt;="&amp;INT(-$N98/30))+(-$N98/30-INT(-$N98/30))*SUMIFS(76:76,$1:$1,INT(-$N98/30)+1),0)+(-$N98/30-INT(-$N98/30))*SUMIFS(76:76,$1:$1,BE$1+INT(-$N98/30)+1)+(INT(-$N98/30)+1--$N98/30)*SUMIFS(76:76,$1:$1,BE$1+INT(-$N98/30))))</f>
        <v>0</v>
      </c>
      <c r="BF98" s="40">
        <f>IF(BF$7="",0,IF(BF$1=MAX($1:$1),$R76-SUM($T98:BE98),IF(BF$1=1,SUMIFS(76:76,$1:$1,"&gt;="&amp;1,$1:$1,"&lt;="&amp;INT(-$N98/30))+(-$N98/30-INT(-$N98/30))*SUMIFS(76:76,$1:$1,INT(-$N98/30)+1),0)+(-$N98/30-INT(-$N98/30))*SUMIFS(76:76,$1:$1,BF$1+INT(-$N98/30)+1)+(INT(-$N98/30)+1--$N98/30)*SUMIFS(76:76,$1:$1,BF$1+INT(-$N98/30))))</f>
        <v>0</v>
      </c>
      <c r="BG98" s="40">
        <f>IF(BG$7="",0,IF(BG$1=MAX($1:$1),$R76-SUM($T98:BF98),IF(BG$1=1,SUMIFS(76:76,$1:$1,"&gt;="&amp;1,$1:$1,"&lt;="&amp;INT(-$N98/30))+(-$N98/30-INT(-$N98/30))*SUMIFS(76:76,$1:$1,INT(-$N98/30)+1),0)+(-$N98/30-INT(-$N98/30))*SUMIFS(76:76,$1:$1,BG$1+INT(-$N98/30)+1)+(INT(-$N98/30)+1--$N98/30)*SUMIFS(76:76,$1:$1,BG$1+INT(-$N98/30))))</f>
        <v>0</v>
      </c>
      <c r="BH98" s="40">
        <f>IF(BH$7="",0,IF(BH$1=MAX($1:$1),$R76-SUM($T98:BG98),IF(BH$1=1,SUMIFS(76:76,$1:$1,"&gt;="&amp;1,$1:$1,"&lt;="&amp;INT(-$N98/30))+(-$N98/30-INT(-$N98/30))*SUMIFS(76:76,$1:$1,INT(-$N98/30)+1),0)+(-$N98/30-INT(-$N98/30))*SUMIFS(76:76,$1:$1,BH$1+INT(-$N98/30)+1)+(INT(-$N98/30)+1--$N98/30)*SUMIFS(76:76,$1:$1,BH$1+INT(-$N98/30))))</f>
        <v>0</v>
      </c>
      <c r="BI98" s="40">
        <f>IF(BI$7="",0,IF(BI$1=MAX($1:$1),$R76-SUM($T98:BH98),IF(BI$1=1,SUMIFS(76:76,$1:$1,"&gt;="&amp;1,$1:$1,"&lt;="&amp;INT(-$N98/30))+(-$N98/30-INT(-$N98/30))*SUMIFS(76:76,$1:$1,INT(-$N98/30)+1),0)+(-$N98/30-INT(-$N98/30))*SUMIFS(76:76,$1:$1,BI$1+INT(-$N98/30)+1)+(INT(-$N98/30)+1--$N98/30)*SUMIFS(76:76,$1:$1,BI$1+INT(-$N98/30))))</f>
        <v>0</v>
      </c>
      <c r="BJ98" s="40">
        <f>IF(BJ$7="",0,IF(BJ$1=MAX($1:$1),$R76-SUM($T98:BI98),IF(BJ$1=1,SUMIFS(76:76,$1:$1,"&gt;="&amp;1,$1:$1,"&lt;="&amp;INT(-$N98/30))+(-$N98/30-INT(-$N98/30))*SUMIFS(76:76,$1:$1,INT(-$N98/30)+1),0)+(-$N98/30-INT(-$N98/30))*SUMIFS(76:76,$1:$1,BJ$1+INT(-$N98/30)+1)+(INT(-$N98/30)+1--$N98/30)*SUMIFS(76:76,$1:$1,BJ$1+INT(-$N98/30))))</f>
        <v>0</v>
      </c>
      <c r="BK98" s="40">
        <f>IF(BK$7="",0,IF(BK$1=MAX($1:$1),$R76-SUM($T98:BJ98),IF(BK$1=1,SUMIFS(76:76,$1:$1,"&gt;="&amp;1,$1:$1,"&lt;="&amp;INT(-$N98/30))+(-$N98/30-INT(-$N98/30))*SUMIFS(76:76,$1:$1,INT(-$N98/30)+1),0)+(-$N98/30-INT(-$N98/30))*SUMIFS(76:76,$1:$1,BK$1+INT(-$N98/30)+1)+(INT(-$N98/30)+1--$N98/30)*SUMIFS(76:76,$1:$1,BK$1+INT(-$N98/30))))</f>
        <v>0</v>
      </c>
      <c r="BL98" s="40">
        <f>IF(BL$7="",0,IF(BL$1=MAX($1:$1),$R76-SUM($T98:BK98),IF(BL$1=1,SUMIFS(76:76,$1:$1,"&gt;="&amp;1,$1:$1,"&lt;="&amp;INT(-$N98/30))+(-$N98/30-INT(-$N98/30))*SUMIFS(76:76,$1:$1,INT(-$N98/30)+1),0)+(-$N98/30-INT(-$N98/30))*SUMIFS(76:76,$1:$1,BL$1+INT(-$N98/30)+1)+(INT(-$N98/30)+1--$N98/30)*SUMIFS(76:76,$1:$1,BL$1+INT(-$N98/30))))</f>
        <v>0</v>
      </c>
      <c r="BM98" s="40">
        <f>IF(BM$7="",0,IF(BM$1=MAX($1:$1),$R76-SUM($T98:BL98),IF(BM$1=1,SUMIFS(76:76,$1:$1,"&gt;="&amp;1,$1:$1,"&lt;="&amp;INT(-$N98/30))+(-$N98/30-INT(-$N98/30))*SUMIFS(76:76,$1:$1,INT(-$N98/30)+1),0)+(-$N98/30-INT(-$N98/30))*SUMIFS(76:76,$1:$1,BM$1+INT(-$N98/30)+1)+(INT(-$N98/30)+1--$N98/30)*SUMIFS(76:76,$1:$1,BM$1+INT(-$N98/30))))</f>
        <v>0</v>
      </c>
      <c r="BN98" s="40">
        <f>IF(BN$7="",0,IF(BN$1=MAX($1:$1),$R76-SUM($T98:BM98),IF(BN$1=1,SUMIFS(76:76,$1:$1,"&gt;="&amp;1,$1:$1,"&lt;="&amp;INT(-$N98/30))+(-$N98/30-INT(-$N98/30))*SUMIFS(76:76,$1:$1,INT(-$N98/30)+1),0)+(-$N98/30-INT(-$N98/30))*SUMIFS(76:76,$1:$1,BN$1+INT(-$N98/30)+1)+(INT(-$N98/30)+1--$N98/30)*SUMIFS(76:76,$1:$1,BN$1+INT(-$N98/30))))</f>
        <v>0</v>
      </c>
      <c r="BO98" s="40">
        <f>IF(BO$7="",0,IF(BO$1=MAX($1:$1),$R76-SUM($T98:BN98),IF(BO$1=1,SUMIFS(76:76,$1:$1,"&gt;="&amp;1,$1:$1,"&lt;="&amp;INT(-$N98/30))+(-$N98/30-INT(-$N98/30))*SUMIFS(76:76,$1:$1,INT(-$N98/30)+1),0)+(-$N98/30-INT(-$N98/30))*SUMIFS(76:76,$1:$1,BO$1+INT(-$N98/30)+1)+(INT(-$N98/30)+1--$N98/30)*SUMIFS(76:76,$1:$1,BO$1+INT(-$N98/30))))</f>
        <v>0</v>
      </c>
      <c r="BP98" s="40">
        <f>IF(BP$7="",0,IF(BP$1=MAX($1:$1),$R76-SUM($T98:BO98),IF(BP$1=1,SUMIFS(76:76,$1:$1,"&gt;="&amp;1,$1:$1,"&lt;="&amp;INT(-$N98/30))+(-$N98/30-INT(-$N98/30))*SUMIFS(76:76,$1:$1,INT(-$N98/30)+1),0)+(-$N98/30-INT(-$N98/30))*SUMIFS(76:76,$1:$1,BP$1+INT(-$N98/30)+1)+(INT(-$N98/30)+1--$N98/30)*SUMIFS(76:76,$1:$1,BP$1+INT(-$N98/30))))</f>
        <v>0</v>
      </c>
      <c r="BQ98" s="40">
        <f>IF(BQ$7="",0,IF(BQ$1=MAX($1:$1),$R76-SUM($T98:BP98),IF(BQ$1=1,SUMIFS(76:76,$1:$1,"&gt;="&amp;1,$1:$1,"&lt;="&amp;INT(-$N98/30))+(-$N98/30-INT(-$N98/30))*SUMIFS(76:76,$1:$1,INT(-$N98/30)+1),0)+(-$N98/30-INT(-$N98/30))*SUMIFS(76:76,$1:$1,BQ$1+INT(-$N98/30)+1)+(INT(-$N98/30)+1--$N98/30)*SUMIFS(76:76,$1:$1,BQ$1+INT(-$N98/30))))</f>
        <v>0</v>
      </c>
      <c r="BR98" s="40">
        <f>IF(BR$7="",0,IF(BR$1=MAX($1:$1),$R76-SUM($T98:BQ98),IF(BR$1=1,SUMIFS(76:76,$1:$1,"&gt;="&amp;1,$1:$1,"&lt;="&amp;INT(-$N98/30))+(-$N98/30-INT(-$N98/30))*SUMIFS(76:76,$1:$1,INT(-$N98/30)+1),0)+(-$N98/30-INT(-$N98/30))*SUMIFS(76:76,$1:$1,BR$1+INT(-$N98/30)+1)+(INT(-$N98/30)+1--$N98/30)*SUMIFS(76:76,$1:$1,BR$1+INT(-$N98/30))))</f>
        <v>0</v>
      </c>
      <c r="BS98" s="40">
        <f>IF(BS$7="",0,IF(BS$1=MAX($1:$1),$R76-SUM($T98:BR98),IF(BS$1=1,SUMIFS(76:76,$1:$1,"&gt;="&amp;1,$1:$1,"&lt;="&amp;INT(-$N98/30))+(-$N98/30-INT(-$N98/30))*SUMIFS(76:76,$1:$1,INT(-$N98/30)+1),0)+(-$N98/30-INT(-$N98/30))*SUMIFS(76:76,$1:$1,BS$1+INT(-$N98/30)+1)+(INT(-$N98/30)+1--$N98/30)*SUMIFS(76:76,$1:$1,BS$1+INT(-$N98/30))))</f>
        <v>0</v>
      </c>
      <c r="BT98" s="40">
        <f>IF(BT$7="",0,IF(BT$1=MAX($1:$1),$R76-SUM($T98:BS98),IF(BT$1=1,SUMIFS(76:76,$1:$1,"&gt;="&amp;1,$1:$1,"&lt;="&amp;INT(-$N98/30))+(-$N98/30-INT(-$N98/30))*SUMIFS(76:76,$1:$1,INT(-$N98/30)+1),0)+(-$N98/30-INT(-$N98/30))*SUMIFS(76:76,$1:$1,BT$1+INT(-$N98/30)+1)+(INT(-$N98/30)+1--$N98/30)*SUMIFS(76:76,$1:$1,BT$1+INT(-$N98/30))))</f>
        <v>0</v>
      </c>
      <c r="BU98" s="40">
        <f>IF(BU$7="",0,IF(BU$1=MAX($1:$1),$R76-SUM($T98:BT98),IF(BU$1=1,SUMIFS(76:76,$1:$1,"&gt;="&amp;1,$1:$1,"&lt;="&amp;INT(-$N98/30))+(-$N98/30-INT(-$N98/30))*SUMIFS(76:76,$1:$1,INT(-$N98/30)+1),0)+(-$N98/30-INT(-$N98/30))*SUMIFS(76:76,$1:$1,BU$1+INT(-$N98/30)+1)+(INT(-$N98/30)+1--$N98/30)*SUMIFS(76:76,$1:$1,BU$1+INT(-$N98/30))))</f>
        <v>0</v>
      </c>
      <c r="BV98" s="40">
        <f>IF(BV$7="",0,IF(BV$1=MAX($1:$1),$R76-SUM($T98:BU98),IF(BV$1=1,SUMIFS(76:76,$1:$1,"&gt;="&amp;1,$1:$1,"&lt;="&amp;INT(-$N98/30))+(-$N98/30-INT(-$N98/30))*SUMIFS(76:76,$1:$1,INT(-$N98/30)+1),0)+(-$N98/30-INT(-$N98/30))*SUMIFS(76:76,$1:$1,BV$1+INT(-$N98/30)+1)+(INT(-$N98/30)+1--$N98/30)*SUMIFS(76:76,$1:$1,BV$1+INT(-$N98/30))))</f>
        <v>0</v>
      </c>
      <c r="BW98" s="40">
        <f>IF(BW$7="",0,IF(BW$1=MAX($1:$1),$R76-SUM($T98:BV98),IF(BW$1=1,SUMIFS(76:76,$1:$1,"&gt;="&amp;1,$1:$1,"&lt;="&amp;INT(-$N98/30))+(-$N98/30-INT(-$N98/30))*SUMIFS(76:76,$1:$1,INT(-$N98/30)+1),0)+(-$N98/30-INT(-$N98/30))*SUMIFS(76:76,$1:$1,BW$1+INT(-$N98/30)+1)+(INT(-$N98/30)+1--$N98/30)*SUMIFS(76:76,$1:$1,BW$1+INT(-$N98/30))))</f>
        <v>0</v>
      </c>
      <c r="BX98" s="40">
        <f>IF(BX$7="",0,IF(BX$1=MAX($1:$1),$R76-SUM($T98:BW98),IF(BX$1=1,SUMIFS(76:76,$1:$1,"&gt;="&amp;1,$1:$1,"&lt;="&amp;INT(-$N98/30))+(-$N98/30-INT(-$N98/30))*SUMIFS(76:76,$1:$1,INT(-$N98/30)+1),0)+(-$N98/30-INT(-$N98/30))*SUMIFS(76:76,$1:$1,BX$1+INT(-$N98/30)+1)+(INT(-$N98/30)+1--$N98/30)*SUMIFS(76:76,$1:$1,BX$1+INT(-$N98/30))))</f>
        <v>0</v>
      </c>
      <c r="BY98" s="40">
        <f>IF(BY$7="",0,IF(BY$1=MAX($1:$1),$R76-SUM($T98:BX98),IF(BY$1=1,SUMIFS(76:76,$1:$1,"&gt;="&amp;1,$1:$1,"&lt;="&amp;INT(-$N98/30))+(-$N98/30-INT(-$N98/30))*SUMIFS(76:76,$1:$1,INT(-$N98/30)+1),0)+(-$N98/30-INT(-$N98/30))*SUMIFS(76:76,$1:$1,BY$1+INT(-$N98/30)+1)+(INT(-$N98/30)+1--$N98/30)*SUMIFS(76:76,$1:$1,BY$1+INT(-$N98/30))))</f>
        <v>0</v>
      </c>
      <c r="BZ98" s="40">
        <f>IF(BZ$7="",0,IF(BZ$1=MAX($1:$1),$R76-SUM($T98:BY98),IF(BZ$1=1,SUMIFS(76:76,$1:$1,"&gt;="&amp;1,$1:$1,"&lt;="&amp;INT(-$N98/30))+(-$N98/30-INT(-$N98/30))*SUMIFS(76:76,$1:$1,INT(-$N98/30)+1),0)+(-$N98/30-INT(-$N98/30))*SUMIFS(76:76,$1:$1,BZ$1+INT(-$N98/30)+1)+(INT(-$N98/30)+1--$N98/30)*SUMIFS(76:76,$1:$1,BZ$1+INT(-$N98/30))))</f>
        <v>0</v>
      </c>
      <c r="CA98" s="40">
        <f>IF(CA$7="",0,IF(CA$1=MAX($1:$1),$R76-SUM($T98:BZ98),IF(CA$1=1,SUMIFS(76:76,$1:$1,"&gt;="&amp;1,$1:$1,"&lt;="&amp;INT(-$N98/30))+(-$N98/30-INT(-$N98/30))*SUMIFS(76:76,$1:$1,INT(-$N98/30)+1),0)+(-$N98/30-INT(-$N98/30))*SUMIFS(76:76,$1:$1,CA$1+INT(-$N98/30)+1)+(INT(-$N98/30)+1--$N98/30)*SUMIFS(76:76,$1:$1,CA$1+INT(-$N98/30))))</f>
        <v>0</v>
      </c>
      <c r="CB98" s="40">
        <f>IF(CB$7="",0,IF(CB$1=MAX($1:$1),$R76-SUM($T98:CA98),IF(CB$1=1,SUMIFS(76:76,$1:$1,"&gt;="&amp;1,$1:$1,"&lt;="&amp;INT(-$N98/30))+(-$N98/30-INT(-$N98/30))*SUMIFS(76:76,$1:$1,INT(-$N98/30)+1),0)+(-$N98/30-INT(-$N98/30))*SUMIFS(76:76,$1:$1,CB$1+INT(-$N98/30)+1)+(INT(-$N98/30)+1--$N98/30)*SUMIFS(76:76,$1:$1,CB$1+INT(-$N98/30))))</f>
        <v>0</v>
      </c>
      <c r="CC98" s="40">
        <f>IF(CC$7="",0,IF(CC$1=MAX($1:$1),$R76-SUM($T98:CB98),IF(CC$1=1,SUMIFS(76:76,$1:$1,"&gt;="&amp;1,$1:$1,"&lt;="&amp;INT(-$N98/30))+(-$N98/30-INT(-$N98/30))*SUMIFS(76:76,$1:$1,INT(-$N98/30)+1),0)+(-$N98/30-INT(-$N98/30))*SUMIFS(76:76,$1:$1,CC$1+INT(-$N98/30)+1)+(INT(-$N98/30)+1--$N98/30)*SUMIFS(76:76,$1:$1,CC$1+INT(-$N98/30))))</f>
        <v>0</v>
      </c>
      <c r="CD98" s="40">
        <f>IF(CD$7="",0,IF(CD$1=MAX($1:$1),$R76-SUM($T98:CC98),IF(CD$1=1,SUMIFS(76:76,$1:$1,"&gt;="&amp;1,$1:$1,"&lt;="&amp;INT(-$N98/30))+(-$N98/30-INT(-$N98/30))*SUMIFS(76:76,$1:$1,INT(-$N98/30)+1),0)+(-$N98/30-INT(-$N98/30))*SUMIFS(76:76,$1:$1,CD$1+INT(-$N98/30)+1)+(INT(-$N98/30)+1--$N98/30)*SUMIFS(76:76,$1:$1,CD$1+INT(-$N98/30))))</f>
        <v>0</v>
      </c>
      <c r="CE98" s="40">
        <f>IF(CE$7="",0,IF(CE$1=MAX($1:$1),$R76-SUM($T98:CD98),IF(CE$1=1,SUMIFS(76:76,$1:$1,"&gt;="&amp;1,$1:$1,"&lt;="&amp;INT(-$N98/30))+(-$N98/30-INT(-$N98/30))*SUMIFS(76:76,$1:$1,INT(-$N98/30)+1),0)+(-$N98/30-INT(-$N98/30))*SUMIFS(76:76,$1:$1,CE$1+INT(-$N98/30)+1)+(INT(-$N98/30)+1--$N98/30)*SUMIFS(76:76,$1:$1,CE$1+INT(-$N98/30))))</f>
        <v>0</v>
      </c>
      <c r="CF98" s="40">
        <f>IF(CF$7="",0,IF(CF$1=MAX($1:$1),$R76-SUM($T98:CE98),IF(CF$1=1,SUMIFS(76:76,$1:$1,"&gt;="&amp;1,$1:$1,"&lt;="&amp;INT(-$N98/30))+(-$N98/30-INT(-$N98/30))*SUMIFS(76:76,$1:$1,INT(-$N98/30)+1),0)+(-$N98/30-INT(-$N98/30))*SUMIFS(76:76,$1:$1,CF$1+INT(-$N98/30)+1)+(INT(-$N98/30)+1--$N98/30)*SUMIFS(76:76,$1:$1,CF$1+INT(-$N98/30))))</f>
        <v>0</v>
      </c>
      <c r="CG98" s="40">
        <f>IF(CG$7="",0,IF(CG$1=MAX($1:$1),$R76-SUM($T98:CF98),IF(CG$1=1,SUMIFS(76:76,$1:$1,"&gt;="&amp;1,$1:$1,"&lt;="&amp;INT(-$N98/30))+(-$N98/30-INT(-$N98/30))*SUMIFS(76:76,$1:$1,INT(-$N98/30)+1),0)+(-$N98/30-INT(-$N98/30))*SUMIFS(76:76,$1:$1,CG$1+INT(-$N98/30)+1)+(INT(-$N98/30)+1--$N98/30)*SUMIFS(76:76,$1:$1,CG$1+INT(-$N98/30))))</f>
        <v>0</v>
      </c>
      <c r="CH98" s="40">
        <f>IF(CH$7="",0,IF(CH$1=MAX($1:$1),$R76-SUM($T98:CG98),IF(CH$1=1,SUMIFS(76:76,$1:$1,"&gt;="&amp;1,$1:$1,"&lt;="&amp;INT(-$N98/30))+(-$N98/30-INT(-$N98/30))*SUMIFS(76:76,$1:$1,INT(-$N98/30)+1),0)+(-$N98/30-INT(-$N98/30))*SUMIFS(76:76,$1:$1,CH$1+INT(-$N98/30)+1)+(INT(-$N98/30)+1--$N98/30)*SUMIFS(76:76,$1:$1,CH$1+INT(-$N98/30))))</f>
        <v>0</v>
      </c>
      <c r="CI98" s="40">
        <f>IF(CI$7="",0,IF(CI$1=MAX($1:$1),$R76-SUM($T98:CH98),IF(CI$1=1,SUMIFS(76:76,$1:$1,"&gt;="&amp;1,$1:$1,"&lt;="&amp;INT(-$N98/30))+(-$N98/30-INT(-$N98/30))*SUMIFS(76:76,$1:$1,INT(-$N98/30)+1),0)+(-$N98/30-INT(-$N98/30))*SUMIFS(76:76,$1:$1,CI$1+INT(-$N98/30)+1)+(INT(-$N98/30)+1--$N98/30)*SUMIFS(76:76,$1:$1,CI$1+INT(-$N98/30))))</f>
        <v>0</v>
      </c>
      <c r="CJ98" s="40">
        <f>IF(CJ$7="",0,IF(CJ$1=MAX($1:$1),$R76-SUM($T98:CI98),IF(CJ$1=1,SUMIFS(76:76,$1:$1,"&gt;="&amp;1,$1:$1,"&lt;="&amp;INT(-$N98/30))+(-$N98/30-INT(-$N98/30))*SUMIFS(76:76,$1:$1,INT(-$N98/30)+1),0)+(-$N98/30-INT(-$N98/30))*SUMIFS(76:76,$1:$1,CJ$1+INT(-$N98/30)+1)+(INT(-$N98/30)+1--$N98/30)*SUMIFS(76:76,$1:$1,CJ$1+INT(-$N98/30))))</f>
        <v>0</v>
      </c>
      <c r="CK98" s="40">
        <f>IF(CK$7="",0,IF(CK$1=MAX($1:$1),$R76-SUM($T98:CJ98),IF(CK$1=1,SUMIFS(76:76,$1:$1,"&gt;="&amp;1,$1:$1,"&lt;="&amp;INT(-$N98/30))+(-$N98/30-INT(-$N98/30))*SUMIFS(76:76,$1:$1,INT(-$N98/30)+1),0)+(-$N98/30-INT(-$N98/30))*SUMIFS(76:76,$1:$1,CK$1+INT(-$N98/30)+1)+(INT(-$N98/30)+1--$N98/30)*SUMIFS(76:76,$1:$1,CK$1+INT(-$N98/30))))</f>
        <v>0</v>
      </c>
      <c r="CL98" s="40">
        <f>IF(CL$7="",0,IF(CL$1=MAX($1:$1),$R76-SUM($T98:CK98),IF(CL$1=1,SUMIFS(76:76,$1:$1,"&gt;="&amp;1,$1:$1,"&lt;="&amp;INT(-$N98/30))+(-$N98/30-INT(-$N98/30))*SUMIFS(76:76,$1:$1,INT(-$N98/30)+1),0)+(-$N98/30-INT(-$N98/30))*SUMIFS(76:76,$1:$1,CL$1+INT(-$N98/30)+1)+(INT(-$N98/30)+1--$N98/30)*SUMIFS(76:76,$1:$1,CL$1+INT(-$N98/30))))</f>
        <v>0</v>
      </c>
      <c r="CM98" s="40">
        <f>IF(CM$7="",0,IF(CM$1=MAX($1:$1),$R76-SUM($T98:CL98),IF(CM$1=1,SUMIFS(76:76,$1:$1,"&gt;="&amp;1,$1:$1,"&lt;="&amp;INT(-$N98/30))+(-$N98/30-INT(-$N98/30))*SUMIFS(76:76,$1:$1,INT(-$N98/30)+1),0)+(-$N98/30-INT(-$N98/30))*SUMIFS(76:76,$1:$1,CM$1+INT(-$N98/30)+1)+(INT(-$N98/30)+1--$N98/30)*SUMIFS(76:76,$1:$1,CM$1+INT(-$N98/30))))</f>
        <v>0</v>
      </c>
      <c r="CN98" s="40">
        <f>IF(CN$7="",0,IF(CN$1=MAX($1:$1),$R76-SUM($T98:CM98),IF(CN$1=1,SUMIFS(76:76,$1:$1,"&gt;="&amp;1,$1:$1,"&lt;="&amp;INT(-$N98/30))+(-$N98/30-INT(-$N98/30))*SUMIFS(76:76,$1:$1,INT(-$N98/30)+1),0)+(-$N98/30-INT(-$N98/30))*SUMIFS(76:76,$1:$1,CN$1+INT(-$N98/30)+1)+(INT(-$N98/30)+1--$N98/30)*SUMIFS(76:76,$1:$1,CN$1+INT(-$N98/30))))</f>
        <v>0</v>
      </c>
      <c r="CO98" s="40">
        <f>IF(CO$7="",0,IF(CO$1=MAX($1:$1),$R76-SUM($T98:CN98),IF(CO$1=1,SUMIFS(76:76,$1:$1,"&gt;="&amp;1,$1:$1,"&lt;="&amp;INT(-$N98/30))+(-$N98/30-INT(-$N98/30))*SUMIFS(76:76,$1:$1,INT(-$N98/30)+1),0)+(-$N98/30-INT(-$N98/30))*SUMIFS(76:76,$1:$1,CO$1+INT(-$N98/30)+1)+(INT(-$N98/30)+1--$N98/30)*SUMIFS(76:76,$1:$1,CO$1+INT(-$N98/30))))</f>
        <v>0</v>
      </c>
      <c r="CP98" s="40">
        <f>IF(CP$7="",0,IF(CP$1=MAX($1:$1),$R76-SUM($T98:CO98),IF(CP$1=1,SUMIFS(76:76,$1:$1,"&gt;="&amp;1,$1:$1,"&lt;="&amp;INT(-$N98/30))+(-$N98/30-INT(-$N98/30))*SUMIFS(76:76,$1:$1,INT(-$N98/30)+1),0)+(-$N98/30-INT(-$N98/30))*SUMIFS(76:76,$1:$1,CP$1+INT(-$N98/30)+1)+(INT(-$N98/30)+1--$N98/30)*SUMIFS(76:76,$1:$1,CP$1+INT(-$N98/30))))</f>
        <v>0</v>
      </c>
      <c r="CQ98" s="40">
        <f>IF(CQ$7="",0,IF(CQ$1=MAX($1:$1),$R76-SUM($T98:CP98),IF(CQ$1=1,SUMIFS(76:76,$1:$1,"&gt;="&amp;1,$1:$1,"&lt;="&amp;INT(-$N98/30))+(-$N98/30-INT(-$N98/30))*SUMIFS(76:76,$1:$1,INT(-$N98/30)+1),0)+(-$N98/30-INT(-$N98/30))*SUMIFS(76:76,$1:$1,CQ$1+INT(-$N98/30)+1)+(INT(-$N98/30)+1--$N98/30)*SUMIFS(76:76,$1:$1,CQ$1+INT(-$N98/30))))</f>
        <v>0</v>
      </c>
      <c r="CR98" s="40">
        <f>IF(CR$7="",0,IF(CR$1=MAX($1:$1),$R76-SUM($T98:CQ98),IF(CR$1=1,SUMIFS(76:76,$1:$1,"&gt;="&amp;1,$1:$1,"&lt;="&amp;INT(-$N98/30))+(-$N98/30-INT(-$N98/30))*SUMIFS(76:76,$1:$1,INT(-$N98/30)+1),0)+(-$N98/30-INT(-$N98/30))*SUMIFS(76:76,$1:$1,CR$1+INT(-$N98/30)+1)+(INT(-$N98/30)+1--$N98/30)*SUMIFS(76:76,$1:$1,CR$1+INT(-$N98/30))))</f>
        <v>0</v>
      </c>
      <c r="CS98" s="40">
        <f>IF(CS$7="",0,IF(CS$1=MAX($1:$1),$R76-SUM($T98:CR98),IF(CS$1=1,SUMIFS(76:76,$1:$1,"&gt;="&amp;1,$1:$1,"&lt;="&amp;INT(-$N98/30))+(-$N98/30-INT(-$N98/30))*SUMIFS(76:76,$1:$1,INT(-$N98/30)+1),0)+(-$N98/30-INT(-$N98/30))*SUMIFS(76:76,$1:$1,CS$1+INT(-$N98/30)+1)+(INT(-$N98/30)+1--$N98/30)*SUMIFS(76:76,$1:$1,CS$1+INT(-$N98/30))))</f>
        <v>0</v>
      </c>
      <c r="CT98" s="40">
        <f>IF(CT$7="",0,IF(CT$1=MAX($1:$1),$R76-SUM($T98:CS98),IF(CT$1=1,SUMIFS(76:76,$1:$1,"&gt;="&amp;1,$1:$1,"&lt;="&amp;INT(-$N98/30))+(-$N98/30-INT(-$N98/30))*SUMIFS(76:76,$1:$1,INT(-$N98/30)+1),0)+(-$N98/30-INT(-$N98/30))*SUMIFS(76:76,$1:$1,CT$1+INT(-$N98/30)+1)+(INT(-$N98/30)+1--$N98/30)*SUMIFS(76:76,$1:$1,CT$1+INT(-$N98/30))))</f>
        <v>0</v>
      </c>
      <c r="CU98" s="40">
        <f>IF(CU$7="",0,IF(CU$1=MAX($1:$1),$R76-SUM($T98:CT98),IF(CU$1=1,SUMIFS(76:76,$1:$1,"&gt;="&amp;1,$1:$1,"&lt;="&amp;INT(-$N98/30))+(-$N98/30-INT(-$N98/30))*SUMIFS(76:76,$1:$1,INT(-$N98/30)+1),0)+(-$N98/30-INT(-$N98/30))*SUMIFS(76:76,$1:$1,CU$1+INT(-$N98/30)+1)+(INT(-$N98/30)+1--$N98/30)*SUMIFS(76:76,$1:$1,CU$1+INT(-$N98/30))))</f>
        <v>0</v>
      </c>
      <c r="CV98" s="40">
        <f>IF(CV$7="",0,IF(CV$1=MAX($1:$1),$R76-SUM($T98:CU98),IF(CV$1=1,SUMIFS(76:76,$1:$1,"&gt;="&amp;1,$1:$1,"&lt;="&amp;INT(-$N98/30))+(-$N98/30-INT(-$N98/30))*SUMIFS(76:76,$1:$1,INT(-$N98/30)+1),0)+(-$N98/30-INT(-$N98/30))*SUMIFS(76:76,$1:$1,CV$1+INT(-$N98/30)+1)+(INT(-$N98/30)+1--$N98/30)*SUMIFS(76:76,$1:$1,CV$1+INT(-$N98/30))))</f>
        <v>0</v>
      </c>
      <c r="CW98" s="40">
        <f>IF(CW$7="",0,IF(CW$1=MAX($1:$1),$R76-SUM($T98:CV98),IF(CW$1=1,SUMIFS(76:76,$1:$1,"&gt;="&amp;1,$1:$1,"&lt;="&amp;INT(-$N98/30))+(-$N98/30-INT(-$N98/30))*SUMIFS(76:76,$1:$1,INT(-$N98/30)+1),0)+(-$N98/30-INT(-$N98/30))*SUMIFS(76:76,$1:$1,CW$1+INT(-$N98/30)+1)+(INT(-$N98/30)+1--$N98/30)*SUMIFS(76:76,$1:$1,CW$1+INT(-$N98/30))))</f>
        <v>0</v>
      </c>
      <c r="CX98" s="40">
        <f>IF(CX$7="",0,IF(CX$1=MAX($1:$1),$R76-SUM($T98:CW98),IF(CX$1=1,SUMIFS(76:76,$1:$1,"&gt;="&amp;1,$1:$1,"&lt;="&amp;INT(-$N98/30))+(-$N98/30-INT(-$N98/30))*SUMIFS(76:76,$1:$1,INT(-$N98/30)+1),0)+(-$N98/30-INT(-$N98/30))*SUMIFS(76:76,$1:$1,CX$1+INT(-$N98/30)+1)+(INT(-$N98/30)+1--$N98/30)*SUMIFS(76:76,$1:$1,CX$1+INT(-$N98/30))))</f>
        <v>0</v>
      </c>
      <c r="CY98" s="40">
        <f>IF(CY$7="",0,IF(CY$1=MAX($1:$1),$R76-SUM($T98:CX98),IF(CY$1=1,SUMIFS(76:76,$1:$1,"&gt;="&amp;1,$1:$1,"&lt;="&amp;INT(-$N98/30))+(-$N98/30-INT(-$N98/30))*SUMIFS(76:76,$1:$1,INT(-$N98/30)+1),0)+(-$N98/30-INT(-$N98/30))*SUMIFS(76:76,$1:$1,CY$1+INT(-$N98/30)+1)+(INT(-$N98/30)+1--$N98/30)*SUMIFS(76:76,$1:$1,CY$1+INT(-$N98/30))))</f>
        <v>0</v>
      </c>
      <c r="CZ98" s="40">
        <f>IF(CZ$7="",0,IF(CZ$1=MAX($1:$1),$R76-SUM($T98:CY98),IF(CZ$1=1,SUMIFS(76:76,$1:$1,"&gt;="&amp;1,$1:$1,"&lt;="&amp;INT(-$N98/30))+(-$N98/30-INT(-$N98/30))*SUMIFS(76:76,$1:$1,INT(-$N98/30)+1),0)+(-$N98/30-INT(-$N98/30))*SUMIFS(76:76,$1:$1,CZ$1+INT(-$N98/30)+1)+(INT(-$N98/30)+1--$N98/30)*SUMIFS(76:76,$1:$1,CZ$1+INT(-$N98/30))))</f>
        <v>0</v>
      </c>
      <c r="DA98" s="40">
        <f>IF(DA$7="",0,IF(DA$1=MAX($1:$1),$R76-SUM($T98:CZ98),IF(DA$1=1,SUMIFS(76:76,$1:$1,"&gt;="&amp;1,$1:$1,"&lt;="&amp;INT(-$N98/30))+(-$N98/30-INT(-$N98/30))*SUMIFS(76:76,$1:$1,INT(-$N98/30)+1),0)+(-$N98/30-INT(-$N98/30))*SUMIFS(76:76,$1:$1,DA$1+INT(-$N98/30)+1)+(INT(-$N98/30)+1--$N98/30)*SUMIFS(76:76,$1:$1,DA$1+INT(-$N98/30))))</f>
        <v>0</v>
      </c>
      <c r="DB98" s="40">
        <f>IF(DB$7="",0,IF(DB$1=MAX($1:$1),$R76-SUM($T98:DA98),IF(DB$1=1,SUMIFS(76:76,$1:$1,"&gt;="&amp;1,$1:$1,"&lt;="&amp;INT(-$N98/30))+(-$N98/30-INT(-$N98/30))*SUMIFS(76:76,$1:$1,INT(-$N98/30)+1),0)+(-$N98/30-INT(-$N98/30))*SUMIFS(76:76,$1:$1,DB$1+INT(-$N98/30)+1)+(INT(-$N98/30)+1--$N98/30)*SUMIFS(76:76,$1:$1,DB$1+INT(-$N98/30))))</f>
        <v>0</v>
      </c>
      <c r="DC98" s="40">
        <f>IF(DC$7="",0,IF(DC$1=MAX($1:$1),$R76-SUM($T98:DB98),IF(DC$1=1,SUMIFS(76:76,$1:$1,"&gt;="&amp;1,$1:$1,"&lt;="&amp;INT(-$N98/30))+(-$N98/30-INT(-$N98/30))*SUMIFS(76:76,$1:$1,INT(-$N98/30)+1),0)+(-$N98/30-INT(-$N98/30))*SUMIFS(76:76,$1:$1,DC$1+INT(-$N98/30)+1)+(INT(-$N98/30)+1--$N98/30)*SUMIFS(76:76,$1:$1,DC$1+INT(-$N98/30))))</f>
        <v>0</v>
      </c>
      <c r="DD98" s="40">
        <f>IF(DD$7="",0,IF(DD$1=MAX($1:$1),$R76-SUM($T98:DC98),IF(DD$1=1,SUMIFS(76:76,$1:$1,"&gt;="&amp;1,$1:$1,"&lt;="&amp;INT(-$N98/30))+(-$N98/30-INT(-$N98/30))*SUMIFS(76:76,$1:$1,INT(-$N98/30)+1),0)+(-$N98/30-INT(-$N98/30))*SUMIFS(76:76,$1:$1,DD$1+INT(-$N98/30)+1)+(INT(-$N98/30)+1--$N98/30)*SUMIFS(76:76,$1:$1,DD$1+INT(-$N98/30))))</f>
        <v>0</v>
      </c>
      <c r="DE98" s="40">
        <f>IF(DE$7="",0,IF(DE$1=MAX($1:$1),$R76-SUM($T98:DD98),IF(DE$1=1,SUMIFS(76:76,$1:$1,"&gt;="&amp;1,$1:$1,"&lt;="&amp;INT(-$N98/30))+(-$N98/30-INT(-$N98/30))*SUMIFS(76:76,$1:$1,INT(-$N98/30)+1),0)+(-$N98/30-INT(-$N98/30))*SUMIFS(76:76,$1:$1,DE$1+INT(-$N98/30)+1)+(INT(-$N98/30)+1--$N98/30)*SUMIFS(76:76,$1:$1,DE$1+INT(-$N98/30))))</f>
        <v>0</v>
      </c>
      <c r="DF98" s="40">
        <f>IF(DF$7="",0,IF(DF$1=MAX($1:$1),$R76-SUM($T98:DE98),IF(DF$1=1,SUMIFS(76:76,$1:$1,"&gt;="&amp;1,$1:$1,"&lt;="&amp;INT(-$N98/30))+(-$N98/30-INT(-$N98/30))*SUMIFS(76:76,$1:$1,INT(-$N98/30)+1),0)+(-$N98/30-INT(-$N98/30))*SUMIFS(76:76,$1:$1,DF$1+INT(-$N98/30)+1)+(INT(-$N98/30)+1--$N98/30)*SUMIFS(76:76,$1:$1,DF$1+INT(-$N98/30))))</f>
        <v>0</v>
      </c>
      <c r="DG98" s="40">
        <f>IF(DG$7="",0,IF(DG$1=MAX($1:$1),$R76-SUM($T98:DF98),IF(DG$1=1,SUMIFS(76:76,$1:$1,"&gt;="&amp;1,$1:$1,"&lt;="&amp;INT(-$N98/30))+(-$N98/30-INT(-$N98/30))*SUMIFS(76:76,$1:$1,INT(-$N98/30)+1),0)+(-$N98/30-INT(-$N98/30))*SUMIFS(76:76,$1:$1,DG$1+INT(-$N98/30)+1)+(INT(-$N98/30)+1--$N98/30)*SUMIFS(76:76,$1:$1,DG$1+INT(-$N98/30))))</f>
        <v>0</v>
      </c>
      <c r="DH98" s="40">
        <f>IF(DH$7="",0,IF(DH$1=MAX($1:$1),$R76-SUM($T98:DG98),IF(DH$1=1,SUMIFS(76:76,$1:$1,"&gt;="&amp;1,$1:$1,"&lt;="&amp;INT(-$N98/30))+(-$N98/30-INT(-$N98/30))*SUMIFS(76:76,$1:$1,INT(-$N98/30)+1),0)+(-$N98/30-INT(-$N98/30))*SUMIFS(76:76,$1:$1,DH$1+INT(-$N98/30)+1)+(INT(-$N98/30)+1--$N98/30)*SUMIFS(76:76,$1:$1,DH$1+INT(-$N98/30))))</f>
        <v>0</v>
      </c>
      <c r="DI98" s="40">
        <f>IF(DI$7="",0,IF(DI$1=MAX($1:$1),$R76-SUM($T98:DH98),IF(DI$1=1,SUMIFS(76:76,$1:$1,"&gt;="&amp;1,$1:$1,"&lt;="&amp;INT(-$N98/30))+(-$N98/30-INT(-$N98/30))*SUMIFS(76:76,$1:$1,INT(-$N98/30)+1),0)+(-$N98/30-INT(-$N98/30))*SUMIFS(76:76,$1:$1,DI$1+INT(-$N98/30)+1)+(INT(-$N98/30)+1--$N98/30)*SUMIFS(76:76,$1:$1,DI$1+INT(-$N98/30))))</f>
        <v>0</v>
      </c>
      <c r="DJ98" s="40">
        <f>IF(DJ$7="",0,IF(DJ$1=MAX($1:$1),$R76-SUM($T98:DI98),IF(DJ$1=1,SUMIFS(76:76,$1:$1,"&gt;="&amp;1,$1:$1,"&lt;="&amp;INT(-$N98/30))+(-$N98/30-INT(-$N98/30))*SUMIFS(76:76,$1:$1,INT(-$N98/30)+1),0)+(-$N98/30-INT(-$N98/30))*SUMIFS(76:76,$1:$1,DJ$1+INT(-$N98/30)+1)+(INT(-$N98/30)+1--$N98/30)*SUMIFS(76:76,$1:$1,DJ$1+INT(-$N98/30))))</f>
        <v>0</v>
      </c>
      <c r="DK98" s="40">
        <f>IF(DK$7="",0,IF(DK$1=MAX($1:$1),$R76-SUM($T98:DJ98),IF(DK$1=1,SUMIFS(76:76,$1:$1,"&gt;="&amp;1,$1:$1,"&lt;="&amp;INT(-$N98/30))+(-$N98/30-INT(-$N98/30))*SUMIFS(76:76,$1:$1,INT(-$N98/30)+1),0)+(-$N98/30-INT(-$N98/30))*SUMIFS(76:76,$1:$1,DK$1+INT(-$N98/30)+1)+(INT(-$N98/30)+1--$N98/30)*SUMIFS(76:76,$1:$1,DK$1+INT(-$N98/30))))</f>
        <v>0</v>
      </c>
      <c r="DL98" s="40">
        <f>IF(DL$7="",0,IF(DL$1=MAX($1:$1),$R76-SUM($T98:DK98),IF(DL$1=1,SUMIFS(76:76,$1:$1,"&gt;="&amp;1,$1:$1,"&lt;="&amp;INT(-$N98/30))+(-$N98/30-INT(-$N98/30))*SUMIFS(76:76,$1:$1,INT(-$N98/30)+1),0)+(-$N98/30-INT(-$N98/30))*SUMIFS(76:76,$1:$1,DL$1+INT(-$N98/30)+1)+(INT(-$N98/30)+1--$N98/30)*SUMIFS(76:76,$1:$1,DL$1+INT(-$N98/30))))</f>
        <v>0</v>
      </c>
      <c r="DM98" s="40">
        <f>IF(DM$7="",0,IF(DM$1=MAX($1:$1),$R76-SUM($T98:DL98),IF(DM$1=1,SUMIFS(76:76,$1:$1,"&gt;="&amp;1,$1:$1,"&lt;="&amp;INT(-$N98/30))+(-$N98/30-INT(-$N98/30))*SUMIFS(76:76,$1:$1,INT(-$N98/30)+1),0)+(-$N98/30-INT(-$N98/30))*SUMIFS(76:76,$1:$1,DM$1+INT(-$N98/30)+1)+(INT(-$N98/30)+1--$N98/30)*SUMIFS(76:76,$1:$1,DM$1+INT(-$N98/30))))</f>
        <v>0</v>
      </c>
      <c r="DN98" s="40">
        <f>IF(DN$7="",0,IF(DN$1=MAX($1:$1),$R76-SUM($T98:DM98),IF(DN$1=1,SUMIFS(76:76,$1:$1,"&gt;="&amp;1,$1:$1,"&lt;="&amp;INT(-$N98/30))+(-$N98/30-INT(-$N98/30))*SUMIFS(76:76,$1:$1,INT(-$N98/30)+1),0)+(-$N98/30-INT(-$N98/30))*SUMIFS(76:76,$1:$1,DN$1+INT(-$N98/30)+1)+(INT(-$N98/30)+1--$N98/30)*SUMIFS(76:76,$1:$1,DN$1+INT(-$N98/30))))</f>
        <v>0</v>
      </c>
      <c r="DO98" s="40">
        <f>IF(DO$7="",0,IF(DO$1=MAX($1:$1),$R76-SUM($T98:DN98),IF(DO$1=1,SUMIFS(76:76,$1:$1,"&gt;="&amp;1,$1:$1,"&lt;="&amp;INT(-$N98/30))+(-$N98/30-INT(-$N98/30))*SUMIFS(76:76,$1:$1,INT(-$N98/30)+1),0)+(-$N98/30-INT(-$N98/30))*SUMIFS(76:76,$1:$1,DO$1+INT(-$N98/30)+1)+(INT(-$N98/30)+1--$N98/30)*SUMIFS(76:76,$1:$1,DO$1+INT(-$N98/30))))</f>
        <v>0</v>
      </c>
      <c r="DP98" s="40">
        <f>IF(DP$7="",0,IF(DP$1=MAX($1:$1),$R76-SUM($T98:DO98),IF(DP$1=1,SUMIFS(76:76,$1:$1,"&gt;="&amp;1,$1:$1,"&lt;="&amp;INT(-$N98/30))+(-$N98/30-INT(-$N98/30))*SUMIFS(76:76,$1:$1,INT(-$N98/30)+1),0)+(-$N98/30-INT(-$N98/30))*SUMIFS(76:76,$1:$1,DP$1+INT(-$N98/30)+1)+(INT(-$N98/30)+1--$N98/30)*SUMIFS(76:76,$1:$1,DP$1+INT(-$N98/30))))</f>
        <v>0</v>
      </c>
      <c r="DQ98" s="40">
        <f>IF(DQ$7="",0,IF(DQ$1=MAX($1:$1),$R76-SUM($T98:DP98),IF(DQ$1=1,SUMIFS(76:76,$1:$1,"&gt;="&amp;1,$1:$1,"&lt;="&amp;INT(-$N98/30))+(-$N98/30-INT(-$N98/30))*SUMIFS(76:76,$1:$1,INT(-$N98/30)+1),0)+(-$N98/30-INT(-$N98/30))*SUMIFS(76:76,$1:$1,DQ$1+INT(-$N98/30)+1)+(INT(-$N98/30)+1--$N98/30)*SUMIFS(76:76,$1:$1,DQ$1+INT(-$N98/30))))</f>
        <v>0</v>
      </c>
      <c r="DR98" s="40">
        <f>IF(DR$7="",0,IF(DR$1=MAX($1:$1),$R76-SUM($T98:DQ98),IF(DR$1=1,SUMIFS(76:76,$1:$1,"&gt;="&amp;1,$1:$1,"&lt;="&amp;INT(-$N98/30))+(-$N98/30-INT(-$N98/30))*SUMIFS(76:76,$1:$1,INT(-$N98/30)+1),0)+(-$N98/30-INT(-$N98/30))*SUMIFS(76:76,$1:$1,DR$1+INT(-$N98/30)+1)+(INT(-$N98/30)+1--$N98/30)*SUMIFS(76:76,$1:$1,DR$1+INT(-$N98/30))))</f>
        <v>0</v>
      </c>
      <c r="DS98" s="40">
        <f>IF(DS$7="",0,IF(DS$1=MAX($1:$1),$R76-SUM($T98:DR98),IF(DS$1=1,SUMIFS(76:76,$1:$1,"&gt;="&amp;1,$1:$1,"&lt;="&amp;INT(-$N98/30))+(-$N98/30-INT(-$N98/30))*SUMIFS(76:76,$1:$1,INT(-$N98/30)+1),0)+(-$N98/30-INT(-$N98/30))*SUMIFS(76:76,$1:$1,DS$1+INT(-$N98/30)+1)+(INT(-$N98/30)+1--$N98/30)*SUMIFS(76:76,$1:$1,DS$1+INT(-$N98/30))))</f>
        <v>0</v>
      </c>
      <c r="DT98" s="40">
        <f>IF(DT$7="",0,IF(DT$1=MAX($1:$1),$R76-SUM($T98:DS98),IF(DT$1=1,SUMIFS(76:76,$1:$1,"&gt;="&amp;1,$1:$1,"&lt;="&amp;INT(-$N98/30))+(-$N98/30-INT(-$N98/30))*SUMIFS(76:76,$1:$1,INT(-$N98/30)+1),0)+(-$N98/30-INT(-$N98/30))*SUMIFS(76:76,$1:$1,DT$1+INT(-$N98/30)+1)+(INT(-$N98/30)+1--$N98/30)*SUMIFS(76:76,$1:$1,DT$1+INT(-$N98/30))))</f>
        <v>0</v>
      </c>
      <c r="DU98" s="40">
        <f>IF(DU$7="",0,IF(DU$1=MAX($1:$1),$R76-SUM($T98:DT98),IF(DU$1=1,SUMIFS(76:76,$1:$1,"&gt;="&amp;1,$1:$1,"&lt;="&amp;INT(-$N98/30))+(-$N98/30-INT(-$N98/30))*SUMIFS(76:76,$1:$1,INT(-$N98/30)+1),0)+(-$N98/30-INT(-$N98/30))*SUMIFS(76:76,$1:$1,DU$1+INT(-$N98/30)+1)+(INT(-$N98/30)+1--$N98/30)*SUMIFS(76:76,$1:$1,DU$1+INT(-$N98/30))))</f>
        <v>0</v>
      </c>
      <c r="DV98" s="40">
        <f>IF(DV$7="",0,IF(DV$1=MAX($1:$1),$R76-SUM($T98:DU98),IF(DV$1=1,SUMIFS(76:76,$1:$1,"&gt;="&amp;1,$1:$1,"&lt;="&amp;INT(-$N98/30))+(-$N98/30-INT(-$N98/30))*SUMIFS(76:76,$1:$1,INT(-$N98/30)+1),0)+(-$N98/30-INT(-$N98/30))*SUMIFS(76:76,$1:$1,DV$1+INT(-$N98/30)+1)+(INT(-$N98/30)+1--$N98/30)*SUMIFS(76:76,$1:$1,DV$1+INT(-$N98/30))))</f>
        <v>0</v>
      </c>
      <c r="DW98" s="40">
        <f>IF(DW$7="",0,IF(DW$1=MAX($1:$1),$R76-SUM($T98:DV98),IF(DW$1=1,SUMIFS(76:76,$1:$1,"&gt;="&amp;1,$1:$1,"&lt;="&amp;INT(-$N98/30))+(-$N98/30-INT(-$N98/30))*SUMIFS(76:76,$1:$1,INT(-$N98/30)+1),0)+(-$N98/30-INT(-$N98/30))*SUMIFS(76:76,$1:$1,DW$1+INT(-$N98/30)+1)+(INT(-$N98/30)+1--$N98/30)*SUMIFS(76:76,$1:$1,DW$1+INT(-$N98/30))))</f>
        <v>0</v>
      </c>
      <c r="DX98" s="40">
        <f>IF(DX$7="",0,IF(DX$1=MAX($1:$1),$R76-SUM($T98:DW98),IF(DX$1=1,SUMIFS(76:76,$1:$1,"&gt;="&amp;1,$1:$1,"&lt;="&amp;INT(-$N98/30))+(-$N98/30-INT(-$N98/30))*SUMIFS(76:76,$1:$1,INT(-$N98/30)+1),0)+(-$N98/30-INT(-$N98/30))*SUMIFS(76:76,$1:$1,DX$1+INT(-$N98/30)+1)+(INT(-$N98/30)+1--$N98/30)*SUMIFS(76:76,$1:$1,DX$1+INT(-$N98/30))))</f>
        <v>0</v>
      </c>
      <c r="DY98" s="40">
        <f>IF(DY$7="",0,IF(DY$1=MAX($1:$1),$R76-SUM($T98:DX98),IF(DY$1=1,SUMIFS(76:76,$1:$1,"&gt;="&amp;1,$1:$1,"&lt;="&amp;INT(-$N98/30))+(-$N98/30-INT(-$N98/30))*SUMIFS(76:76,$1:$1,INT(-$N98/30)+1),0)+(-$N98/30-INT(-$N98/30))*SUMIFS(76:76,$1:$1,DY$1+INT(-$N98/30)+1)+(INT(-$N98/30)+1--$N98/30)*SUMIFS(76:76,$1:$1,DY$1+INT(-$N98/30))))</f>
        <v>0</v>
      </c>
      <c r="DZ98" s="40">
        <f>IF(DZ$7="",0,IF(DZ$1=MAX($1:$1),$R76-SUM($T98:DY98),IF(DZ$1=1,SUMIFS(76:76,$1:$1,"&gt;="&amp;1,$1:$1,"&lt;="&amp;INT(-$N98/30))+(-$N98/30-INT(-$N98/30))*SUMIFS(76:76,$1:$1,INT(-$N98/30)+1),0)+(-$N98/30-INT(-$N98/30))*SUMIFS(76:76,$1:$1,DZ$1+INT(-$N98/30)+1)+(INT(-$N98/30)+1--$N98/30)*SUMIFS(76:76,$1:$1,DZ$1+INT(-$N98/30))))</f>
        <v>0</v>
      </c>
      <c r="EA98" s="40">
        <f>IF(EA$7="",0,IF(EA$1=MAX($1:$1),$R76-SUM($T98:DZ98),IF(EA$1=1,SUMIFS(76:76,$1:$1,"&gt;="&amp;1,$1:$1,"&lt;="&amp;INT(-$N98/30))+(-$N98/30-INT(-$N98/30))*SUMIFS(76:76,$1:$1,INT(-$N98/30)+1),0)+(-$N98/30-INT(-$N98/30))*SUMIFS(76:76,$1:$1,EA$1+INT(-$N98/30)+1)+(INT(-$N98/30)+1--$N98/30)*SUMIFS(76:76,$1:$1,EA$1+INT(-$N98/30))))</f>
        <v>0</v>
      </c>
      <c r="EB98" s="40">
        <f>IF(EB$7="",0,IF(EB$1=MAX($1:$1),$R76-SUM($T98:EA98),IF(EB$1=1,SUMIFS(76:76,$1:$1,"&gt;="&amp;1,$1:$1,"&lt;="&amp;INT(-$N98/30))+(-$N98/30-INT(-$N98/30))*SUMIFS(76:76,$1:$1,INT(-$N98/30)+1),0)+(-$N98/30-INT(-$N98/30))*SUMIFS(76:76,$1:$1,EB$1+INT(-$N98/30)+1)+(INT(-$N98/30)+1--$N98/30)*SUMIFS(76:76,$1:$1,EB$1+INT(-$N98/30))))</f>
        <v>0</v>
      </c>
      <c r="EC98" s="40">
        <f>IF(EC$7="",0,IF(EC$1=MAX($1:$1),$R76-SUM($T98:EB98),IF(EC$1=1,SUMIFS(76:76,$1:$1,"&gt;="&amp;1,$1:$1,"&lt;="&amp;INT(-$N98/30))+(-$N98/30-INT(-$N98/30))*SUMIFS(76:76,$1:$1,INT(-$N98/30)+1),0)+(-$N98/30-INT(-$N98/30))*SUMIFS(76:76,$1:$1,EC$1+INT(-$N98/30)+1)+(INT(-$N98/30)+1--$N98/30)*SUMIFS(76:76,$1:$1,EC$1+INT(-$N98/30))))</f>
        <v>0</v>
      </c>
      <c r="ED98" s="40">
        <f>IF(ED$7="",0,IF(ED$1=MAX($1:$1),$R76-SUM($T98:EC98),IF(ED$1=1,SUMIFS(76:76,$1:$1,"&gt;="&amp;1,$1:$1,"&lt;="&amp;INT(-$N98/30))+(-$N98/30-INT(-$N98/30))*SUMIFS(76:76,$1:$1,INT(-$N98/30)+1),0)+(-$N98/30-INT(-$N98/30))*SUMIFS(76:76,$1:$1,ED$1+INT(-$N98/30)+1)+(INT(-$N98/30)+1--$N98/30)*SUMIFS(76:76,$1:$1,ED$1+INT(-$N98/30))))</f>
        <v>0</v>
      </c>
      <c r="EE98" s="40">
        <f>IF(EE$7="",0,IF(EE$1=MAX($1:$1),$R76-SUM($T98:ED98),IF(EE$1=1,SUMIFS(76:76,$1:$1,"&gt;="&amp;1,$1:$1,"&lt;="&amp;INT(-$N98/30))+(-$N98/30-INT(-$N98/30))*SUMIFS(76:76,$1:$1,INT(-$N98/30)+1),0)+(-$N98/30-INT(-$N98/30))*SUMIFS(76:76,$1:$1,EE$1+INT(-$N98/30)+1)+(INT(-$N98/30)+1--$N98/30)*SUMIFS(76:76,$1:$1,EE$1+INT(-$N98/30))))</f>
        <v>0</v>
      </c>
      <c r="EF98" s="40">
        <f>IF(EF$7="",0,IF(EF$1=MAX($1:$1),$R76-SUM($T98:EE98),IF(EF$1=1,SUMIFS(76:76,$1:$1,"&gt;="&amp;1,$1:$1,"&lt;="&amp;INT(-$N98/30))+(-$N98/30-INT(-$N98/30))*SUMIFS(76:76,$1:$1,INT(-$N98/30)+1),0)+(-$N98/30-INT(-$N98/30))*SUMIFS(76:76,$1:$1,EF$1+INT(-$N98/30)+1)+(INT(-$N98/30)+1--$N98/30)*SUMIFS(76:76,$1:$1,EF$1+INT(-$N98/30))))</f>
        <v>0</v>
      </c>
      <c r="EG98" s="40">
        <f>IF(EG$7="",0,IF(EG$1=MAX($1:$1),$R76-SUM($T98:EF98),IF(EG$1=1,SUMIFS(76:76,$1:$1,"&gt;="&amp;1,$1:$1,"&lt;="&amp;INT(-$N98/30))+(-$N98/30-INT(-$N98/30))*SUMIFS(76:76,$1:$1,INT(-$N98/30)+1),0)+(-$N98/30-INT(-$N98/30))*SUMIFS(76:76,$1:$1,EG$1+INT(-$N98/30)+1)+(INT(-$N98/30)+1--$N98/30)*SUMIFS(76:76,$1:$1,EG$1+INT(-$N98/30))))</f>
        <v>0</v>
      </c>
      <c r="EH98" s="40">
        <f>IF(EH$7="",0,IF(EH$1=MAX($1:$1),$R76-SUM($T98:EG98),IF(EH$1=1,SUMIFS(76:76,$1:$1,"&gt;="&amp;1,$1:$1,"&lt;="&amp;INT(-$N98/30))+(-$N98/30-INT(-$N98/30))*SUMIFS(76:76,$1:$1,INT(-$N98/30)+1),0)+(-$N98/30-INT(-$N98/30))*SUMIFS(76:76,$1:$1,EH$1+INT(-$N98/30)+1)+(INT(-$N98/30)+1--$N98/30)*SUMIFS(76:76,$1:$1,EH$1+INT(-$N98/30))))</f>
        <v>0</v>
      </c>
      <c r="EI98" s="40">
        <f>IF(EI$7="",0,IF(EI$1=MAX($1:$1),$R76-SUM($T98:EH98),IF(EI$1=1,SUMIFS(76:76,$1:$1,"&gt;="&amp;1,$1:$1,"&lt;="&amp;INT(-$N98/30))+(-$N98/30-INT(-$N98/30))*SUMIFS(76:76,$1:$1,INT(-$N98/30)+1),0)+(-$N98/30-INT(-$N98/30))*SUMIFS(76:76,$1:$1,EI$1+INT(-$N98/30)+1)+(INT(-$N98/30)+1--$N98/30)*SUMIFS(76:76,$1:$1,EI$1+INT(-$N98/30))))</f>
        <v>0</v>
      </c>
      <c r="EJ98" s="40">
        <f>IF(EJ$7="",0,IF(EJ$1=MAX($1:$1),$R76-SUM($T98:EI98),IF(EJ$1=1,SUMIFS(76:76,$1:$1,"&gt;="&amp;1,$1:$1,"&lt;="&amp;INT(-$N98/30))+(-$N98/30-INT(-$N98/30))*SUMIFS(76:76,$1:$1,INT(-$N98/30)+1),0)+(-$N98/30-INT(-$N98/30))*SUMIFS(76:76,$1:$1,EJ$1+INT(-$N98/30)+1)+(INT(-$N98/30)+1--$N98/30)*SUMIFS(76:76,$1:$1,EJ$1+INT(-$N98/30))))</f>
        <v>0</v>
      </c>
      <c r="EK98" s="40">
        <f>IF(EK$7="",0,IF(EK$1=MAX($1:$1),$R76-SUM($T98:EJ98),IF(EK$1=1,SUMIFS(76:76,$1:$1,"&gt;="&amp;1,$1:$1,"&lt;="&amp;INT(-$N98/30))+(-$N98/30-INT(-$N98/30))*SUMIFS(76:76,$1:$1,INT(-$N98/30)+1),0)+(-$N98/30-INT(-$N98/30))*SUMIFS(76:76,$1:$1,EK$1+INT(-$N98/30)+1)+(INT(-$N98/30)+1--$N98/30)*SUMIFS(76:76,$1:$1,EK$1+INT(-$N98/30))))</f>
        <v>0</v>
      </c>
      <c r="EL98" s="40">
        <f>IF(EL$7="",0,IF(EL$1=MAX($1:$1),$R76-SUM($T98:EK98),IF(EL$1=1,SUMIFS(76:76,$1:$1,"&gt;="&amp;1,$1:$1,"&lt;="&amp;INT(-$N98/30))+(-$N98/30-INT(-$N98/30))*SUMIFS(76:76,$1:$1,INT(-$N98/30)+1),0)+(-$N98/30-INT(-$N98/30))*SUMIFS(76:76,$1:$1,EL$1+INT(-$N98/30)+1)+(INT(-$N98/30)+1--$N98/30)*SUMIFS(76:76,$1:$1,EL$1+INT(-$N98/30))))</f>
        <v>0</v>
      </c>
      <c r="EM98" s="40">
        <f>IF(EM$7="",0,IF(EM$1=MAX($1:$1),$R76-SUM($T98:EL98),IF(EM$1=1,SUMIFS(76:76,$1:$1,"&gt;="&amp;1,$1:$1,"&lt;="&amp;INT(-$N98/30))+(-$N98/30-INT(-$N98/30))*SUMIFS(76:76,$1:$1,INT(-$N98/30)+1),0)+(-$N98/30-INT(-$N98/30))*SUMIFS(76:76,$1:$1,EM$1+INT(-$N98/30)+1)+(INT(-$N98/30)+1--$N98/30)*SUMIFS(76:76,$1:$1,EM$1+INT(-$N98/30))))</f>
        <v>0</v>
      </c>
      <c r="EN98" s="40">
        <f>IF(EN$7="",0,IF(EN$1=MAX($1:$1),$R76-SUM($T98:EM98),IF(EN$1=1,SUMIFS(76:76,$1:$1,"&gt;="&amp;1,$1:$1,"&lt;="&amp;INT(-$N98/30))+(-$N98/30-INT(-$N98/30))*SUMIFS(76:76,$1:$1,INT(-$N98/30)+1),0)+(-$N98/30-INT(-$N98/30))*SUMIFS(76:76,$1:$1,EN$1+INT(-$N98/30)+1)+(INT(-$N98/30)+1--$N98/30)*SUMIFS(76:76,$1:$1,EN$1+INT(-$N98/30))))</f>
        <v>0</v>
      </c>
      <c r="EO98" s="40">
        <f>IF(EO$7="",0,IF(EO$1=MAX($1:$1),$R76-SUM($T98:EN98),IF(EO$1=1,SUMIFS(76:76,$1:$1,"&gt;="&amp;1,$1:$1,"&lt;="&amp;INT(-$N98/30))+(-$N98/30-INT(-$N98/30))*SUMIFS(76:76,$1:$1,INT(-$N98/30)+1),0)+(-$N98/30-INT(-$N98/30))*SUMIFS(76:76,$1:$1,EO$1+INT(-$N98/30)+1)+(INT(-$N98/30)+1--$N98/30)*SUMIFS(76:76,$1:$1,EO$1+INT(-$N98/30))))</f>
        <v>0</v>
      </c>
      <c r="EP98" s="40">
        <f>IF(EP$7="",0,IF(EP$1=MAX($1:$1),$R76-SUM($T98:EO98),IF(EP$1=1,SUMIFS(76:76,$1:$1,"&gt;="&amp;1,$1:$1,"&lt;="&amp;INT(-$N98/30))+(-$N98/30-INT(-$N98/30))*SUMIFS(76:76,$1:$1,INT(-$N98/30)+1),0)+(-$N98/30-INT(-$N98/30))*SUMIFS(76:76,$1:$1,EP$1+INT(-$N98/30)+1)+(INT(-$N98/30)+1--$N98/30)*SUMIFS(76:76,$1:$1,EP$1+INT(-$N98/30))))</f>
        <v>0</v>
      </c>
      <c r="EQ98" s="40">
        <f>IF(EQ$7="",0,IF(EQ$1=MAX($1:$1),$R76-SUM($T98:EP98),IF(EQ$1=1,SUMIFS(76:76,$1:$1,"&gt;="&amp;1,$1:$1,"&lt;="&amp;INT(-$N98/30))+(-$N98/30-INT(-$N98/30))*SUMIFS(76:76,$1:$1,INT(-$N98/30)+1),0)+(-$N98/30-INT(-$N98/30))*SUMIFS(76:76,$1:$1,EQ$1+INT(-$N98/30)+1)+(INT(-$N98/30)+1--$N98/30)*SUMIFS(76:76,$1:$1,EQ$1+INT(-$N98/30))))</f>
        <v>0</v>
      </c>
      <c r="ER98" s="40">
        <f>IF(ER$7="",0,IF(ER$1=MAX($1:$1),$R76-SUM($T98:EQ98),IF(ER$1=1,SUMIFS(76:76,$1:$1,"&gt;="&amp;1,$1:$1,"&lt;="&amp;INT(-$N98/30))+(-$N98/30-INT(-$N98/30))*SUMIFS(76:76,$1:$1,INT(-$N98/30)+1),0)+(-$N98/30-INT(-$N98/30))*SUMIFS(76:76,$1:$1,ER$1+INT(-$N98/30)+1)+(INT(-$N98/30)+1--$N98/30)*SUMIFS(76:76,$1:$1,ER$1+INT(-$N98/30))))</f>
        <v>0</v>
      </c>
      <c r="ES98" s="40">
        <f>IF(ES$7="",0,IF(ES$1=MAX($1:$1),$R76-SUM($T98:ER98),IF(ES$1=1,SUMIFS(76:76,$1:$1,"&gt;="&amp;1,$1:$1,"&lt;="&amp;INT(-$N98/30))+(-$N98/30-INT(-$N98/30))*SUMIFS(76:76,$1:$1,INT(-$N98/30)+1),0)+(-$N98/30-INT(-$N98/30))*SUMIFS(76:76,$1:$1,ES$1+INT(-$N98/30)+1)+(INT(-$N98/30)+1--$N98/30)*SUMIFS(76:76,$1:$1,ES$1+INT(-$N98/30))))</f>
        <v>0</v>
      </c>
      <c r="ET98" s="40">
        <f>IF(ET$7="",0,IF(ET$1=MAX($1:$1),$R76-SUM($T98:ES98),IF(ET$1=1,SUMIFS(76:76,$1:$1,"&gt;="&amp;1,$1:$1,"&lt;="&amp;INT(-$N98/30))+(-$N98/30-INT(-$N98/30))*SUMIFS(76:76,$1:$1,INT(-$N98/30)+1),0)+(-$N98/30-INT(-$N98/30))*SUMIFS(76:76,$1:$1,ET$1+INT(-$N98/30)+1)+(INT(-$N98/30)+1--$N98/30)*SUMIFS(76:76,$1:$1,ET$1+INT(-$N98/30))))</f>
        <v>0</v>
      </c>
      <c r="EU98" s="40">
        <f>IF(EU$7="",0,IF(EU$1=MAX($1:$1),$R76-SUM($T98:ET98),IF(EU$1=1,SUMIFS(76:76,$1:$1,"&gt;="&amp;1,$1:$1,"&lt;="&amp;INT(-$N98/30))+(-$N98/30-INT(-$N98/30))*SUMIFS(76:76,$1:$1,INT(-$N98/30)+1),0)+(-$N98/30-INT(-$N98/30))*SUMIFS(76:76,$1:$1,EU$1+INT(-$N98/30)+1)+(INT(-$N98/30)+1--$N98/30)*SUMIFS(76:76,$1:$1,EU$1+INT(-$N98/30))))</f>
        <v>0</v>
      </c>
      <c r="EV98" s="40">
        <f>IF(EV$7="",0,IF(EV$1=MAX($1:$1),$R76-SUM($T98:EU98),IF(EV$1=1,SUMIFS(76:76,$1:$1,"&gt;="&amp;1,$1:$1,"&lt;="&amp;INT(-$N98/30))+(-$N98/30-INT(-$N98/30))*SUMIFS(76:76,$1:$1,INT(-$N98/30)+1),0)+(-$N98/30-INT(-$N98/30))*SUMIFS(76:76,$1:$1,EV$1+INT(-$N98/30)+1)+(INT(-$N98/30)+1--$N98/30)*SUMIFS(76:76,$1:$1,EV$1+INT(-$N98/30))))</f>
        <v>0</v>
      </c>
      <c r="EW98" s="40">
        <f>IF(EW$7="",0,IF(EW$1=MAX($1:$1),$R76-SUM($T98:EV98),IF(EW$1=1,SUMIFS(76:76,$1:$1,"&gt;="&amp;1,$1:$1,"&lt;="&amp;INT(-$N98/30))+(-$N98/30-INT(-$N98/30))*SUMIFS(76:76,$1:$1,INT(-$N98/30)+1),0)+(-$N98/30-INT(-$N98/30))*SUMIFS(76:76,$1:$1,EW$1+INT(-$N98/30)+1)+(INT(-$N98/30)+1--$N98/30)*SUMIFS(76:76,$1:$1,EW$1+INT(-$N98/30))))</f>
        <v>0</v>
      </c>
      <c r="EX98" s="40">
        <f>IF(EX$7="",0,IF(EX$1=MAX($1:$1),$R76-SUM($T98:EW98),IF(EX$1=1,SUMIFS(76:76,$1:$1,"&gt;="&amp;1,$1:$1,"&lt;="&amp;INT(-$N98/30))+(-$N98/30-INT(-$N98/30))*SUMIFS(76:76,$1:$1,INT(-$N98/30)+1),0)+(-$N98/30-INT(-$N98/30))*SUMIFS(76:76,$1:$1,EX$1+INT(-$N98/30)+1)+(INT(-$N98/30)+1--$N98/30)*SUMIFS(76:76,$1:$1,EX$1+INT(-$N98/30))))</f>
        <v>0</v>
      </c>
      <c r="EY98" s="40">
        <f>IF(EY$7="",0,IF(EY$1=MAX($1:$1),$R76-SUM($T98:EX98),IF(EY$1=1,SUMIFS(76:76,$1:$1,"&gt;="&amp;1,$1:$1,"&lt;="&amp;INT(-$N98/30))+(-$N98/30-INT(-$N98/30))*SUMIFS(76:76,$1:$1,INT(-$N98/30)+1),0)+(-$N98/30-INT(-$N98/30))*SUMIFS(76:76,$1:$1,EY$1+INT(-$N98/30)+1)+(INT(-$N98/30)+1--$N98/30)*SUMIFS(76:76,$1:$1,EY$1+INT(-$N98/30))))</f>
        <v>0</v>
      </c>
      <c r="EZ98" s="40">
        <f>IF(EZ$7="",0,IF(EZ$1=MAX($1:$1),$R76-SUM($T98:EY98),IF(EZ$1=1,SUMIFS(76:76,$1:$1,"&gt;="&amp;1,$1:$1,"&lt;="&amp;INT(-$N98/30))+(-$N98/30-INT(-$N98/30))*SUMIFS(76:76,$1:$1,INT(-$N98/30)+1),0)+(-$N98/30-INT(-$N98/30))*SUMIFS(76:76,$1:$1,EZ$1+INT(-$N98/30)+1)+(INT(-$N98/30)+1--$N98/30)*SUMIFS(76:76,$1:$1,EZ$1+INT(-$N98/30))))</f>
        <v>0</v>
      </c>
      <c r="FA98" s="40">
        <f>IF(FA$7="",0,IF(FA$1=MAX($1:$1),$R76-SUM($T98:EZ98),IF(FA$1=1,SUMIFS(76:76,$1:$1,"&gt;="&amp;1,$1:$1,"&lt;="&amp;INT(-$N98/30))+(-$N98/30-INT(-$N98/30))*SUMIFS(76:76,$1:$1,INT(-$N98/30)+1),0)+(-$N98/30-INT(-$N98/30))*SUMIFS(76:76,$1:$1,FA$1+INT(-$N98/30)+1)+(INT(-$N98/30)+1--$N98/30)*SUMIFS(76:76,$1:$1,FA$1+INT(-$N98/30))))</f>
        <v>0</v>
      </c>
      <c r="FB98" s="40">
        <f>IF(FB$7="",0,IF(FB$1=MAX($1:$1),$R76-SUM($T98:FA98),IF(FB$1=1,SUMIFS(76:76,$1:$1,"&gt;="&amp;1,$1:$1,"&lt;="&amp;INT(-$N98/30))+(-$N98/30-INT(-$N98/30))*SUMIFS(76:76,$1:$1,INT(-$N98/30)+1),0)+(-$N98/30-INT(-$N98/30))*SUMIFS(76:76,$1:$1,FB$1+INT(-$N98/30)+1)+(INT(-$N98/30)+1--$N98/30)*SUMIFS(76:76,$1:$1,FB$1+INT(-$N98/30))))</f>
        <v>0</v>
      </c>
      <c r="FC98" s="40">
        <f>IF(FC$7="",0,IF(FC$1=MAX($1:$1),$R76-SUM($T98:FB98),IF(FC$1=1,SUMIFS(76:76,$1:$1,"&gt;="&amp;1,$1:$1,"&lt;="&amp;INT(-$N98/30))+(-$N98/30-INT(-$N98/30))*SUMIFS(76:76,$1:$1,INT(-$N98/30)+1),0)+(-$N98/30-INT(-$N98/30))*SUMIFS(76:76,$1:$1,FC$1+INT(-$N98/30)+1)+(INT(-$N98/30)+1--$N98/30)*SUMIFS(76:76,$1:$1,FC$1+INT(-$N98/30))))</f>
        <v>0</v>
      </c>
      <c r="FD98" s="40">
        <f>IF(FD$7="",0,IF(FD$1=MAX($1:$1),$R76-SUM($T98:FC98),IF(FD$1=1,SUMIFS(76:76,$1:$1,"&gt;="&amp;1,$1:$1,"&lt;="&amp;INT(-$N98/30))+(-$N98/30-INT(-$N98/30))*SUMIFS(76:76,$1:$1,INT(-$N98/30)+1),0)+(-$N98/30-INT(-$N98/30))*SUMIFS(76:76,$1:$1,FD$1+INT(-$N98/30)+1)+(INT(-$N98/30)+1--$N98/30)*SUMIFS(76:76,$1:$1,FD$1+INT(-$N98/30))))</f>
        <v>0</v>
      </c>
      <c r="FE98" s="40">
        <f>IF(FE$7="",0,IF(FE$1=MAX($1:$1),$R76-SUM($T98:FD98),IF(FE$1=1,SUMIFS(76:76,$1:$1,"&gt;="&amp;1,$1:$1,"&lt;="&amp;INT(-$N98/30))+(-$N98/30-INT(-$N98/30))*SUMIFS(76:76,$1:$1,INT(-$N98/30)+1),0)+(-$N98/30-INT(-$N98/30))*SUMIFS(76:76,$1:$1,FE$1+INT(-$N98/30)+1)+(INT(-$N98/30)+1--$N98/30)*SUMIFS(76:76,$1:$1,FE$1+INT(-$N98/30))))</f>
        <v>0</v>
      </c>
      <c r="FF98" s="40">
        <f>IF(FF$7="",0,IF(FF$1=MAX($1:$1),$R76-SUM($T98:FE98),IF(FF$1=1,SUMIFS(76:76,$1:$1,"&gt;="&amp;1,$1:$1,"&lt;="&amp;INT(-$N98/30))+(-$N98/30-INT(-$N98/30))*SUMIFS(76:76,$1:$1,INT(-$N98/30)+1),0)+(-$N98/30-INT(-$N98/30))*SUMIFS(76:76,$1:$1,FF$1+INT(-$N98/30)+1)+(INT(-$N98/30)+1--$N98/30)*SUMIFS(76:76,$1:$1,FF$1+INT(-$N98/30))))</f>
        <v>0</v>
      </c>
      <c r="FG98" s="40">
        <f>IF(FG$7="",0,IF(FG$1=MAX($1:$1),$R76-SUM($T98:FF98),IF(FG$1=1,SUMIFS(76:76,$1:$1,"&gt;="&amp;1,$1:$1,"&lt;="&amp;INT(-$N98/30))+(-$N98/30-INT(-$N98/30))*SUMIFS(76:76,$1:$1,INT(-$N98/30)+1),0)+(-$N98/30-INT(-$N98/30))*SUMIFS(76:76,$1:$1,FG$1+INT(-$N98/30)+1)+(INT(-$N98/30)+1--$N98/30)*SUMIFS(76:76,$1:$1,FG$1+INT(-$N98/30))))</f>
        <v>0</v>
      </c>
      <c r="FH98" s="40">
        <f>IF(FH$7="",0,IF(FH$1=MAX($1:$1),$R76-SUM($T98:FG98),IF(FH$1=1,SUMIFS(76:76,$1:$1,"&gt;="&amp;1,$1:$1,"&lt;="&amp;INT(-$N98/30))+(-$N98/30-INT(-$N98/30))*SUMIFS(76:76,$1:$1,INT(-$N98/30)+1),0)+(-$N98/30-INT(-$N98/30))*SUMIFS(76:76,$1:$1,FH$1+INT(-$N98/30)+1)+(INT(-$N98/30)+1--$N98/30)*SUMIFS(76:76,$1:$1,FH$1+INT(-$N98/30))))</f>
        <v>0</v>
      </c>
      <c r="FI98" s="40">
        <f>IF(FI$7="",0,IF(FI$1=MAX($1:$1),$R76-SUM($T98:FH98),IF(FI$1=1,SUMIFS(76:76,$1:$1,"&gt;="&amp;1,$1:$1,"&lt;="&amp;INT(-$N98/30))+(-$N98/30-INT(-$N98/30))*SUMIFS(76:76,$1:$1,INT(-$N98/30)+1),0)+(-$N98/30-INT(-$N98/30))*SUMIFS(76:76,$1:$1,FI$1+INT(-$N98/30)+1)+(INT(-$N98/30)+1--$N98/30)*SUMIFS(76:76,$1:$1,FI$1+INT(-$N98/30))))</f>
        <v>0</v>
      </c>
      <c r="FJ98" s="40">
        <f>IF(FJ$7="",0,IF(FJ$1=MAX($1:$1),$R76-SUM($T98:FI98),IF(FJ$1=1,SUMIFS(76:76,$1:$1,"&gt;="&amp;1,$1:$1,"&lt;="&amp;INT(-$N98/30))+(-$N98/30-INT(-$N98/30))*SUMIFS(76:76,$1:$1,INT(-$N98/30)+1),0)+(-$N98/30-INT(-$N98/30))*SUMIFS(76:76,$1:$1,FJ$1+INT(-$N98/30)+1)+(INT(-$N98/30)+1--$N98/30)*SUMIFS(76:76,$1:$1,FJ$1+INT(-$N98/30))))</f>
        <v>0</v>
      </c>
      <c r="FK98" s="40">
        <f>IF(FK$7="",0,IF(FK$1=MAX($1:$1),$R76-SUM($T98:FJ98),IF(FK$1=1,SUMIFS(76:76,$1:$1,"&gt;="&amp;1,$1:$1,"&lt;="&amp;INT(-$N98/30))+(-$N98/30-INT(-$N98/30))*SUMIFS(76:76,$1:$1,INT(-$N98/30)+1),0)+(-$N98/30-INT(-$N98/30))*SUMIFS(76:76,$1:$1,FK$1+INT(-$N98/30)+1)+(INT(-$N98/30)+1--$N98/30)*SUMIFS(76:76,$1:$1,FK$1+INT(-$N98/30))))</f>
        <v>0</v>
      </c>
      <c r="FL98" s="40">
        <f>IF(FL$7="",0,IF(FL$1=MAX($1:$1),$R76-SUM($T98:FK98),IF(FL$1=1,SUMIFS(76:76,$1:$1,"&gt;="&amp;1,$1:$1,"&lt;="&amp;INT(-$N98/30))+(-$N98/30-INT(-$N98/30))*SUMIFS(76:76,$1:$1,INT(-$N98/30)+1),0)+(-$N98/30-INT(-$N98/30))*SUMIFS(76:76,$1:$1,FL$1+INT(-$N98/30)+1)+(INT(-$N98/30)+1--$N98/30)*SUMIFS(76:76,$1:$1,FL$1+INT(-$N98/30))))</f>
        <v>0</v>
      </c>
      <c r="FM98" s="40">
        <f>IF(FM$7="",0,IF(FM$1=MAX($1:$1),$R76-SUM($T98:FL98),IF(FM$1=1,SUMIFS(76:76,$1:$1,"&gt;="&amp;1,$1:$1,"&lt;="&amp;INT(-$N98/30))+(-$N98/30-INT(-$N98/30))*SUMIFS(76:76,$1:$1,INT(-$N98/30)+1),0)+(-$N98/30-INT(-$N98/30))*SUMIFS(76:76,$1:$1,FM$1+INT(-$N98/30)+1)+(INT(-$N98/30)+1--$N98/30)*SUMIFS(76:76,$1:$1,FM$1+INT(-$N98/30))))</f>
        <v>0</v>
      </c>
      <c r="FN98" s="40">
        <f>IF(FN$7="",0,IF(FN$1=MAX($1:$1),$R76-SUM($T98:FM98),IF(FN$1=1,SUMIFS(76:76,$1:$1,"&gt;="&amp;1,$1:$1,"&lt;="&amp;INT(-$N98/30))+(-$N98/30-INT(-$N98/30))*SUMIFS(76:76,$1:$1,INT(-$N98/30)+1),0)+(-$N98/30-INT(-$N98/30))*SUMIFS(76:76,$1:$1,FN$1+INT(-$N98/30)+1)+(INT(-$N98/30)+1--$N98/30)*SUMIFS(76:76,$1:$1,FN$1+INT(-$N98/30))))</f>
        <v>0</v>
      </c>
      <c r="FO98" s="40">
        <f>IF(FO$7="",0,IF(FO$1=MAX($1:$1),$R76-SUM($T98:FN98),IF(FO$1=1,SUMIFS(76:76,$1:$1,"&gt;="&amp;1,$1:$1,"&lt;="&amp;INT(-$N98/30))+(-$N98/30-INT(-$N98/30))*SUMIFS(76:76,$1:$1,INT(-$N98/30)+1),0)+(-$N98/30-INT(-$N98/30))*SUMIFS(76:76,$1:$1,FO$1+INT(-$N98/30)+1)+(INT(-$N98/30)+1--$N98/30)*SUMIFS(76:76,$1:$1,FO$1+INT(-$N98/30))))</f>
        <v>0</v>
      </c>
      <c r="FP98" s="40">
        <f>IF(FP$7="",0,IF(FP$1=MAX($1:$1),$R76-SUM($T98:FO98),IF(FP$1=1,SUMIFS(76:76,$1:$1,"&gt;="&amp;1,$1:$1,"&lt;="&amp;INT(-$N98/30))+(-$N98/30-INT(-$N98/30))*SUMIFS(76:76,$1:$1,INT(-$N98/30)+1),0)+(-$N98/30-INT(-$N98/30))*SUMIFS(76:76,$1:$1,FP$1+INT(-$N98/30)+1)+(INT(-$N98/30)+1--$N98/30)*SUMIFS(76:76,$1:$1,FP$1+INT(-$N98/30))))</f>
        <v>0</v>
      </c>
      <c r="FQ98" s="40">
        <f>IF(FQ$7="",0,IF(FQ$1=MAX($1:$1),$R76-SUM($T98:FP98),IF(FQ$1=1,SUMIFS(76:76,$1:$1,"&gt;="&amp;1,$1:$1,"&lt;="&amp;INT(-$N98/30))+(-$N98/30-INT(-$N98/30))*SUMIFS(76:76,$1:$1,INT(-$N98/30)+1),0)+(-$N98/30-INT(-$N98/30))*SUMIFS(76:76,$1:$1,FQ$1+INT(-$N98/30)+1)+(INT(-$N98/30)+1--$N98/30)*SUMIFS(76:76,$1:$1,FQ$1+INT(-$N98/30))))</f>
        <v>0</v>
      </c>
      <c r="FR98" s="40">
        <f>IF(FR$7="",0,IF(FR$1=MAX($1:$1),$R76-SUM($T98:FQ98),IF(FR$1=1,SUMIFS(76:76,$1:$1,"&gt;="&amp;1,$1:$1,"&lt;="&amp;INT(-$N98/30))+(-$N98/30-INT(-$N98/30))*SUMIFS(76:76,$1:$1,INT(-$N98/30)+1),0)+(-$N98/30-INT(-$N98/30))*SUMIFS(76:76,$1:$1,FR$1+INT(-$N98/30)+1)+(INT(-$N98/30)+1--$N98/30)*SUMIFS(76:76,$1:$1,FR$1+INT(-$N98/30))))</f>
        <v>0</v>
      </c>
      <c r="FS98" s="40">
        <f>IF(FS$7="",0,IF(FS$1=MAX($1:$1),$R76-SUM($T98:FR98),IF(FS$1=1,SUMIFS(76:76,$1:$1,"&gt;="&amp;1,$1:$1,"&lt;="&amp;INT(-$N98/30))+(-$N98/30-INT(-$N98/30))*SUMIFS(76:76,$1:$1,INT(-$N98/30)+1),0)+(-$N98/30-INT(-$N98/30))*SUMIFS(76:76,$1:$1,FS$1+INT(-$N98/30)+1)+(INT(-$N98/30)+1--$N98/30)*SUMIFS(76:76,$1:$1,FS$1+INT(-$N98/30))))</f>
        <v>0</v>
      </c>
      <c r="FT98" s="40">
        <f>IF(FT$7="",0,IF(FT$1=MAX($1:$1),$R76-SUM($T98:FS98),IF(FT$1=1,SUMIFS(76:76,$1:$1,"&gt;="&amp;1,$1:$1,"&lt;="&amp;INT(-$N98/30))+(-$N98/30-INT(-$N98/30))*SUMIFS(76:76,$1:$1,INT(-$N98/30)+1),0)+(-$N98/30-INT(-$N98/30))*SUMIFS(76:76,$1:$1,FT$1+INT(-$N98/30)+1)+(INT(-$N98/30)+1--$N98/30)*SUMIFS(76:76,$1:$1,FT$1+INT(-$N98/30))))</f>
        <v>0</v>
      </c>
      <c r="FU98" s="40">
        <f>IF(FU$7="",0,IF(FU$1=MAX($1:$1),$R76-SUM($T98:FT98),IF(FU$1=1,SUMIFS(76:76,$1:$1,"&gt;="&amp;1,$1:$1,"&lt;="&amp;INT(-$N98/30))+(-$N98/30-INT(-$N98/30))*SUMIFS(76:76,$1:$1,INT(-$N98/30)+1),0)+(-$N98/30-INT(-$N98/30))*SUMIFS(76:76,$1:$1,FU$1+INT(-$N98/30)+1)+(INT(-$N98/30)+1--$N98/30)*SUMIFS(76:76,$1:$1,FU$1+INT(-$N98/30))))</f>
        <v>0</v>
      </c>
      <c r="FV98" s="40">
        <f>IF(FV$7="",0,IF(FV$1=MAX($1:$1),$R76-SUM($T98:FU98),IF(FV$1=1,SUMIFS(76:76,$1:$1,"&gt;="&amp;1,$1:$1,"&lt;="&amp;INT(-$N98/30))+(-$N98/30-INT(-$N98/30))*SUMIFS(76:76,$1:$1,INT(-$N98/30)+1),0)+(-$N98/30-INT(-$N98/30))*SUMIFS(76:76,$1:$1,FV$1+INT(-$N98/30)+1)+(INT(-$N98/30)+1--$N98/30)*SUMIFS(76:76,$1:$1,FV$1+INT(-$N98/30))))</f>
        <v>0</v>
      </c>
      <c r="FW98" s="40">
        <f>IF(FW$7="",0,IF(FW$1=MAX($1:$1),$R76-SUM($T98:FV98),IF(FW$1=1,SUMIFS(76:76,$1:$1,"&gt;="&amp;1,$1:$1,"&lt;="&amp;INT(-$N98/30))+(-$N98/30-INT(-$N98/30))*SUMIFS(76:76,$1:$1,INT(-$N98/30)+1),0)+(-$N98/30-INT(-$N98/30))*SUMIFS(76:76,$1:$1,FW$1+INT(-$N98/30)+1)+(INT(-$N98/30)+1--$N98/30)*SUMIFS(76:76,$1:$1,FW$1+INT(-$N98/30))))</f>
        <v>0</v>
      </c>
      <c r="FX98" s="40">
        <f>IF(FX$7="",0,IF(FX$1=MAX($1:$1),$R76-SUM($T98:FW98),IF(FX$1=1,SUMIFS(76:76,$1:$1,"&gt;="&amp;1,$1:$1,"&lt;="&amp;INT(-$N98/30))+(-$N98/30-INT(-$N98/30))*SUMIFS(76:76,$1:$1,INT(-$N98/30)+1),0)+(-$N98/30-INT(-$N98/30))*SUMIFS(76:76,$1:$1,FX$1+INT(-$N98/30)+1)+(INT(-$N98/30)+1--$N98/30)*SUMIFS(76:76,$1:$1,FX$1+INT(-$N98/30))))</f>
        <v>0</v>
      </c>
      <c r="FY98" s="40">
        <f>IF(FY$7="",0,IF(FY$1=MAX($1:$1),$R76-SUM($T98:FX98),IF(FY$1=1,SUMIFS(76:76,$1:$1,"&gt;="&amp;1,$1:$1,"&lt;="&amp;INT(-$N98/30))+(-$N98/30-INT(-$N98/30))*SUMIFS(76:76,$1:$1,INT(-$N98/30)+1),0)+(-$N98/30-INT(-$N98/30))*SUMIFS(76:76,$1:$1,FY$1+INT(-$N98/30)+1)+(INT(-$N98/30)+1--$N98/30)*SUMIFS(76:76,$1:$1,FY$1+INT(-$N98/30))))</f>
        <v>0</v>
      </c>
      <c r="FZ98" s="40">
        <f>IF(FZ$7="",0,IF(FZ$1=MAX($1:$1),$R76-SUM($T98:FY98),IF(FZ$1=1,SUMIFS(76:76,$1:$1,"&gt;="&amp;1,$1:$1,"&lt;="&amp;INT(-$N98/30))+(-$N98/30-INT(-$N98/30))*SUMIFS(76:76,$1:$1,INT(-$N98/30)+1),0)+(-$N98/30-INT(-$N98/30))*SUMIFS(76:76,$1:$1,FZ$1+INT(-$N98/30)+1)+(INT(-$N98/30)+1--$N98/30)*SUMIFS(76:76,$1:$1,FZ$1+INT(-$N98/30))))</f>
        <v>0</v>
      </c>
      <c r="GA98" s="40">
        <f>IF(GA$7="",0,IF(GA$1=MAX($1:$1),$R76-SUM($T98:FZ98),IF(GA$1=1,SUMIFS(76:76,$1:$1,"&gt;="&amp;1,$1:$1,"&lt;="&amp;INT(-$N98/30))+(-$N98/30-INT(-$N98/30))*SUMIFS(76:76,$1:$1,INT(-$N98/30)+1),0)+(-$N98/30-INT(-$N98/30))*SUMIFS(76:76,$1:$1,GA$1+INT(-$N98/30)+1)+(INT(-$N98/30)+1--$N98/30)*SUMIFS(76:76,$1:$1,GA$1+INT(-$N98/30))))</f>
        <v>0</v>
      </c>
      <c r="GB98" s="40">
        <f>IF(GB$7="",0,IF(GB$1=MAX($1:$1),$R76-SUM($T98:GA98),IF(GB$1=1,SUMIFS(76:76,$1:$1,"&gt;="&amp;1,$1:$1,"&lt;="&amp;INT(-$N98/30))+(-$N98/30-INT(-$N98/30))*SUMIFS(76:76,$1:$1,INT(-$N98/30)+1),0)+(-$N98/30-INT(-$N98/30))*SUMIFS(76:76,$1:$1,GB$1+INT(-$N98/30)+1)+(INT(-$N98/30)+1--$N98/30)*SUMIFS(76:76,$1:$1,GB$1+INT(-$N98/30))))</f>
        <v>0</v>
      </c>
      <c r="GC98" s="40">
        <f>IF(GC$7="",0,IF(GC$1=MAX($1:$1),$R76-SUM($T98:GB98),IF(GC$1=1,SUMIFS(76:76,$1:$1,"&gt;="&amp;1,$1:$1,"&lt;="&amp;INT(-$N98/30))+(-$N98/30-INT(-$N98/30))*SUMIFS(76:76,$1:$1,INT(-$N98/30)+1),0)+(-$N98/30-INT(-$N98/30))*SUMIFS(76:76,$1:$1,GC$1+INT(-$N98/30)+1)+(INT(-$N98/30)+1--$N98/30)*SUMIFS(76:76,$1:$1,GC$1+INT(-$N98/30))))</f>
        <v>0</v>
      </c>
      <c r="GD98" s="40">
        <f>IF(GD$7="",0,IF(GD$1=MAX($1:$1),$R76-SUM($T98:GC98),IF(GD$1=1,SUMIFS(76:76,$1:$1,"&gt;="&amp;1,$1:$1,"&lt;="&amp;INT(-$N98/30))+(-$N98/30-INT(-$N98/30))*SUMIFS(76:76,$1:$1,INT(-$N98/30)+1),0)+(-$N98/30-INT(-$N98/30))*SUMIFS(76:76,$1:$1,GD$1+INT(-$N98/30)+1)+(INT(-$N98/30)+1--$N98/30)*SUMIFS(76:76,$1:$1,GD$1+INT(-$N98/30))))</f>
        <v>0</v>
      </c>
      <c r="GE98" s="40">
        <f>IF(GE$7="",0,IF(GE$1=MAX($1:$1),$R76-SUM($T98:GD98),IF(GE$1=1,SUMIFS(76:76,$1:$1,"&gt;="&amp;1,$1:$1,"&lt;="&amp;INT(-$N98/30))+(-$N98/30-INT(-$N98/30))*SUMIFS(76:76,$1:$1,INT(-$N98/30)+1),0)+(-$N98/30-INT(-$N98/30))*SUMIFS(76:76,$1:$1,GE$1+INT(-$N98/30)+1)+(INT(-$N98/30)+1--$N98/30)*SUMIFS(76:76,$1:$1,GE$1+INT(-$N98/30))))</f>
        <v>0</v>
      </c>
      <c r="GF98" s="40">
        <f>IF(GF$7="",0,IF(GF$1=MAX($1:$1),$R76-SUM($T98:GE98),IF(GF$1=1,SUMIFS(76:76,$1:$1,"&gt;="&amp;1,$1:$1,"&lt;="&amp;INT(-$N98/30))+(-$N98/30-INT(-$N98/30))*SUMIFS(76:76,$1:$1,INT(-$N98/30)+1),0)+(-$N98/30-INT(-$N98/30))*SUMIFS(76:76,$1:$1,GF$1+INT(-$N98/30)+1)+(INT(-$N98/30)+1--$N98/30)*SUMIFS(76:76,$1:$1,GF$1+INT(-$N98/30))))</f>
        <v>0</v>
      </c>
      <c r="GG98" s="40">
        <f>IF(GG$7="",0,IF(GG$1=MAX($1:$1),$R76-SUM($T98:GF98),IF(GG$1=1,SUMIFS(76:76,$1:$1,"&gt;="&amp;1,$1:$1,"&lt;="&amp;INT(-$N98/30))+(-$N98/30-INT(-$N98/30))*SUMIFS(76:76,$1:$1,INT(-$N98/30)+1),0)+(-$N98/30-INT(-$N98/30))*SUMIFS(76:76,$1:$1,GG$1+INT(-$N98/30)+1)+(INT(-$N98/30)+1--$N98/30)*SUMIFS(76:76,$1:$1,GG$1+INT(-$N98/30))))</f>
        <v>0</v>
      </c>
      <c r="GH98" s="40">
        <f>IF(GH$7="",0,IF(GH$1=MAX($1:$1),$R76-SUM($T98:GG98),IF(GH$1=1,SUMIFS(76:76,$1:$1,"&gt;="&amp;1,$1:$1,"&lt;="&amp;INT(-$N98/30))+(-$N98/30-INT(-$N98/30))*SUMIFS(76:76,$1:$1,INT(-$N98/30)+1),0)+(-$N98/30-INT(-$N98/30))*SUMIFS(76:76,$1:$1,GH$1+INT(-$N98/30)+1)+(INT(-$N98/30)+1--$N98/30)*SUMIFS(76:76,$1:$1,GH$1+INT(-$N98/30))))</f>
        <v>0</v>
      </c>
      <c r="GI98" s="40">
        <f>IF(GI$7="",0,IF(GI$1=MAX($1:$1),$R76-SUM($T98:GH98),IF(GI$1=1,SUMIFS(76:76,$1:$1,"&gt;="&amp;1,$1:$1,"&lt;="&amp;INT(-$N98/30))+(-$N98/30-INT(-$N98/30))*SUMIFS(76:76,$1:$1,INT(-$N98/30)+1),0)+(-$N98/30-INT(-$N98/30))*SUMIFS(76:76,$1:$1,GI$1+INT(-$N98/30)+1)+(INT(-$N98/30)+1--$N98/30)*SUMIFS(76:76,$1:$1,GI$1+INT(-$N98/30))))</f>
        <v>0</v>
      </c>
      <c r="GJ98" s="40">
        <f>IF(GJ$7="",0,IF(GJ$1=MAX($1:$1),$R76-SUM($T98:GI98),IF(GJ$1=1,SUMIFS(76:76,$1:$1,"&gt;="&amp;1,$1:$1,"&lt;="&amp;INT(-$N98/30))+(-$N98/30-INT(-$N98/30))*SUMIFS(76:76,$1:$1,INT(-$N98/30)+1),0)+(-$N98/30-INT(-$N98/30))*SUMIFS(76:76,$1:$1,GJ$1+INT(-$N98/30)+1)+(INT(-$N98/30)+1--$N98/30)*SUMIFS(76:76,$1:$1,GJ$1+INT(-$N98/30))))</f>
        <v>0</v>
      </c>
      <c r="GK98" s="40">
        <f>IF(GK$7="",0,IF(GK$1=MAX($1:$1),$R76-SUM($T98:GJ98),IF(GK$1=1,SUMIFS(76:76,$1:$1,"&gt;="&amp;1,$1:$1,"&lt;="&amp;INT(-$N98/30))+(-$N98/30-INT(-$N98/30))*SUMIFS(76:76,$1:$1,INT(-$N98/30)+1),0)+(-$N98/30-INT(-$N98/30))*SUMIFS(76:76,$1:$1,GK$1+INT(-$N98/30)+1)+(INT(-$N98/30)+1--$N98/30)*SUMIFS(76:76,$1:$1,GK$1+INT(-$N98/30))))</f>
        <v>0</v>
      </c>
      <c r="GL98" s="40">
        <f>IF(GL$7="",0,IF(GL$1=MAX($1:$1),$R76-SUM($T98:GK98),IF(GL$1=1,SUMIFS(76:76,$1:$1,"&gt;="&amp;1,$1:$1,"&lt;="&amp;INT(-$N98/30))+(-$N98/30-INT(-$N98/30))*SUMIFS(76:76,$1:$1,INT(-$N98/30)+1),0)+(-$N98/30-INT(-$N98/30))*SUMIFS(76:76,$1:$1,GL$1+INT(-$N98/30)+1)+(INT(-$N98/30)+1--$N98/30)*SUMIFS(76:76,$1:$1,GL$1+INT(-$N98/30))))</f>
        <v>0</v>
      </c>
      <c r="GM98" s="40">
        <f>IF(GM$7="",0,IF(GM$1=MAX($1:$1),$R76-SUM($T98:GL98),IF(GM$1=1,SUMIFS(76:76,$1:$1,"&gt;="&amp;1,$1:$1,"&lt;="&amp;INT(-$N98/30))+(-$N98/30-INT(-$N98/30))*SUMIFS(76:76,$1:$1,INT(-$N98/30)+1),0)+(-$N98/30-INT(-$N98/30))*SUMIFS(76:76,$1:$1,GM$1+INT(-$N98/30)+1)+(INT(-$N98/30)+1--$N98/30)*SUMIFS(76:76,$1:$1,GM$1+INT(-$N98/30))))</f>
        <v>0</v>
      </c>
      <c r="GN98" s="40">
        <f>IF(GN$7="",0,IF(GN$1=MAX($1:$1),$R76-SUM($T98:GM98),IF(GN$1=1,SUMIFS(76:76,$1:$1,"&gt;="&amp;1,$1:$1,"&lt;="&amp;INT(-$N98/30))+(-$N98/30-INT(-$N98/30))*SUMIFS(76:76,$1:$1,INT(-$N98/30)+1),0)+(-$N98/30-INT(-$N98/30))*SUMIFS(76:76,$1:$1,GN$1+INT(-$N98/30)+1)+(INT(-$N98/30)+1--$N98/30)*SUMIFS(76:76,$1:$1,GN$1+INT(-$N98/30))))</f>
        <v>0</v>
      </c>
      <c r="GO98" s="40">
        <f>IF(GO$7="",0,IF(GO$1=MAX($1:$1),$R76-SUM($T98:GN98),IF(GO$1=1,SUMIFS(76:76,$1:$1,"&gt;="&amp;1,$1:$1,"&lt;="&amp;INT(-$N98/30))+(-$N98/30-INT(-$N98/30))*SUMIFS(76:76,$1:$1,INT(-$N98/30)+1),0)+(-$N98/30-INT(-$N98/30))*SUMIFS(76:76,$1:$1,GO$1+INT(-$N98/30)+1)+(INT(-$N98/30)+1--$N98/30)*SUMIFS(76:76,$1:$1,GO$1+INT(-$N98/30))))</f>
        <v>0</v>
      </c>
      <c r="GP98" s="40">
        <f>IF(GP$7="",0,IF(GP$1=MAX($1:$1),$R76-SUM($T98:GO98),IF(GP$1=1,SUMIFS(76:76,$1:$1,"&gt;="&amp;1,$1:$1,"&lt;="&amp;INT(-$N98/30))+(-$N98/30-INT(-$N98/30))*SUMIFS(76:76,$1:$1,INT(-$N98/30)+1),0)+(-$N98/30-INT(-$N98/30))*SUMIFS(76:76,$1:$1,GP$1+INT(-$N98/30)+1)+(INT(-$N98/30)+1--$N98/30)*SUMIFS(76:76,$1:$1,GP$1+INT(-$N98/30))))</f>
        <v>0</v>
      </c>
      <c r="GQ98" s="40">
        <f>IF(GQ$7="",0,IF(GQ$1=MAX($1:$1),$R76-SUM($T98:GP98),IF(GQ$1=1,SUMIFS(76:76,$1:$1,"&gt;="&amp;1,$1:$1,"&lt;="&amp;INT(-$N98/30))+(-$N98/30-INT(-$N98/30))*SUMIFS(76:76,$1:$1,INT(-$N98/30)+1),0)+(-$N98/30-INT(-$N98/30))*SUMIFS(76:76,$1:$1,GQ$1+INT(-$N98/30)+1)+(INT(-$N98/30)+1--$N98/30)*SUMIFS(76:76,$1:$1,GQ$1+INT(-$N98/30))))</f>
        <v>0</v>
      </c>
      <c r="GR98" s="40">
        <f>IF(GR$7="",0,IF(GR$1=MAX($1:$1),$R76-SUM($T98:GQ98),IF(GR$1=1,SUMIFS(76:76,$1:$1,"&gt;="&amp;1,$1:$1,"&lt;="&amp;INT(-$N98/30))+(-$N98/30-INT(-$N98/30))*SUMIFS(76:76,$1:$1,INT(-$N98/30)+1),0)+(-$N98/30-INT(-$N98/30))*SUMIFS(76:76,$1:$1,GR$1+INT(-$N98/30)+1)+(INT(-$N98/30)+1--$N98/30)*SUMIFS(76:76,$1:$1,GR$1+INT(-$N98/30))))</f>
        <v>0</v>
      </c>
      <c r="GS98" s="40">
        <f>IF(GS$7="",0,IF(GS$1=MAX($1:$1),$R76-SUM($T98:GR98),IF(GS$1=1,SUMIFS(76:76,$1:$1,"&gt;="&amp;1,$1:$1,"&lt;="&amp;INT(-$N98/30))+(-$N98/30-INT(-$N98/30))*SUMIFS(76:76,$1:$1,INT(-$N98/30)+1),0)+(-$N98/30-INT(-$N98/30))*SUMIFS(76:76,$1:$1,GS$1+INT(-$N98/30)+1)+(INT(-$N98/30)+1--$N98/30)*SUMIFS(76:76,$1:$1,GS$1+INT(-$N98/30))))</f>
        <v>0</v>
      </c>
      <c r="GT98" s="40">
        <f>IF(GT$7="",0,IF(GT$1=MAX($1:$1),$R76-SUM($T98:GS98),IF(GT$1=1,SUMIFS(76:76,$1:$1,"&gt;="&amp;1,$1:$1,"&lt;="&amp;INT(-$N98/30))+(-$N98/30-INT(-$N98/30))*SUMIFS(76:76,$1:$1,INT(-$N98/30)+1),0)+(-$N98/30-INT(-$N98/30))*SUMIFS(76:76,$1:$1,GT$1+INT(-$N98/30)+1)+(INT(-$N98/30)+1--$N98/30)*SUMIFS(76:76,$1:$1,GT$1+INT(-$N98/30))))</f>
        <v>0</v>
      </c>
      <c r="GU98" s="40">
        <f>IF(GU$7="",0,IF(GU$1=MAX($1:$1),$R76-SUM($T98:GT98),IF(GU$1=1,SUMIFS(76:76,$1:$1,"&gt;="&amp;1,$1:$1,"&lt;="&amp;INT(-$N98/30))+(-$N98/30-INT(-$N98/30))*SUMIFS(76:76,$1:$1,INT(-$N98/30)+1),0)+(-$N98/30-INT(-$N98/30))*SUMIFS(76:76,$1:$1,GU$1+INT(-$N98/30)+1)+(INT(-$N98/30)+1--$N98/30)*SUMIFS(76:76,$1:$1,GU$1+INT(-$N98/30))))</f>
        <v>0</v>
      </c>
      <c r="GV98" s="40">
        <f>IF(GV$7="",0,IF(GV$1=MAX($1:$1),$R76-SUM($T98:GU98),IF(GV$1=1,SUMIFS(76:76,$1:$1,"&gt;="&amp;1,$1:$1,"&lt;="&amp;INT(-$N98/30))+(-$N98/30-INT(-$N98/30))*SUMIFS(76:76,$1:$1,INT(-$N98/30)+1),0)+(-$N98/30-INT(-$N98/30))*SUMIFS(76:76,$1:$1,GV$1+INT(-$N98/30)+1)+(INT(-$N98/30)+1--$N98/30)*SUMIFS(76:76,$1:$1,GV$1+INT(-$N98/30))))</f>
        <v>0</v>
      </c>
      <c r="GW98" s="40">
        <f>IF(GW$7="",0,IF(GW$1=MAX($1:$1),$R76-SUM($T98:GV98),IF(GW$1=1,SUMIFS(76:76,$1:$1,"&gt;="&amp;1,$1:$1,"&lt;="&amp;INT(-$N98/30))+(-$N98/30-INT(-$N98/30))*SUMIFS(76:76,$1:$1,INT(-$N98/30)+1),0)+(-$N98/30-INT(-$N98/30))*SUMIFS(76:76,$1:$1,GW$1+INT(-$N98/30)+1)+(INT(-$N98/30)+1--$N98/30)*SUMIFS(76:76,$1:$1,GW$1+INT(-$N98/30))))</f>
        <v>0</v>
      </c>
      <c r="GX98" s="40">
        <f>IF(GX$7="",0,IF(GX$1=MAX($1:$1),$R76-SUM($T98:GW98),IF(GX$1=1,SUMIFS(76:76,$1:$1,"&gt;="&amp;1,$1:$1,"&lt;="&amp;INT(-$N98/30))+(-$N98/30-INT(-$N98/30))*SUMIFS(76:76,$1:$1,INT(-$N98/30)+1),0)+(-$N98/30-INT(-$N98/30))*SUMIFS(76:76,$1:$1,GX$1+INT(-$N98/30)+1)+(INT(-$N98/30)+1--$N98/30)*SUMIFS(76:76,$1:$1,GX$1+INT(-$N98/30))))</f>
        <v>0</v>
      </c>
      <c r="GY98" s="40">
        <f>IF(GY$7="",0,IF(GY$1=MAX($1:$1),$R76-SUM($T98:GX98),IF(GY$1=1,SUMIFS(76:76,$1:$1,"&gt;="&amp;1,$1:$1,"&lt;="&amp;INT(-$N98/30))+(-$N98/30-INT(-$N98/30))*SUMIFS(76:76,$1:$1,INT(-$N98/30)+1),0)+(-$N98/30-INT(-$N98/30))*SUMIFS(76:76,$1:$1,GY$1+INT(-$N98/30)+1)+(INT(-$N98/30)+1--$N98/30)*SUMIFS(76:76,$1:$1,GY$1+INT(-$N98/30))))</f>
        <v>0</v>
      </c>
      <c r="GZ98" s="40">
        <f>IF(GZ$7="",0,IF(GZ$1=MAX($1:$1),$R76-SUM($T98:GY98),IF(GZ$1=1,SUMIFS(76:76,$1:$1,"&gt;="&amp;1,$1:$1,"&lt;="&amp;INT(-$N98/30))+(-$N98/30-INT(-$N98/30))*SUMIFS(76:76,$1:$1,INT(-$N98/30)+1),0)+(-$N98/30-INT(-$N98/30))*SUMIFS(76:76,$1:$1,GZ$1+INT(-$N98/30)+1)+(INT(-$N98/30)+1--$N98/30)*SUMIFS(76:76,$1:$1,GZ$1+INT(-$N98/30))))</f>
        <v>0</v>
      </c>
      <c r="HA98" s="40">
        <f>IF(HA$7="",0,IF(HA$1=MAX($1:$1),$R76-SUM($T98:GZ98),IF(HA$1=1,SUMIFS(76:76,$1:$1,"&gt;="&amp;1,$1:$1,"&lt;="&amp;INT(-$N98/30))+(-$N98/30-INT(-$N98/30))*SUMIFS(76:76,$1:$1,INT(-$N98/30)+1),0)+(-$N98/30-INT(-$N98/30))*SUMIFS(76:76,$1:$1,HA$1+INT(-$N98/30)+1)+(INT(-$N98/30)+1--$N98/30)*SUMIFS(76:76,$1:$1,HA$1+INT(-$N98/30))))</f>
        <v>0</v>
      </c>
      <c r="HB98" s="40">
        <f>IF(HB$7="",0,IF(HB$1=MAX($1:$1),$R76-SUM($T98:HA98),IF(HB$1=1,SUMIFS(76:76,$1:$1,"&gt;="&amp;1,$1:$1,"&lt;="&amp;INT(-$N98/30))+(-$N98/30-INT(-$N98/30))*SUMIFS(76:76,$1:$1,INT(-$N98/30)+1),0)+(-$N98/30-INT(-$N98/30))*SUMIFS(76:76,$1:$1,HB$1+INT(-$N98/30)+1)+(INT(-$N98/30)+1--$N98/30)*SUMIFS(76:76,$1:$1,HB$1+INT(-$N98/30))))</f>
        <v>0</v>
      </c>
      <c r="HC98" s="40">
        <f>IF(HC$7="",0,IF(HC$1=MAX($1:$1),$R76-SUM($T98:HB98),IF(HC$1=1,SUMIFS(76:76,$1:$1,"&gt;="&amp;1,$1:$1,"&lt;="&amp;INT(-$N98/30))+(-$N98/30-INT(-$N98/30))*SUMIFS(76:76,$1:$1,INT(-$N98/30)+1),0)+(-$N98/30-INT(-$N98/30))*SUMIFS(76:76,$1:$1,HC$1+INT(-$N98/30)+1)+(INT(-$N98/30)+1--$N98/30)*SUMIFS(76:76,$1:$1,HC$1+INT(-$N98/30))))</f>
        <v>0</v>
      </c>
      <c r="HD98" s="40">
        <f>IF(HD$7="",0,IF(HD$1=MAX($1:$1),$R76-SUM($T98:HC98),IF(HD$1=1,SUMIFS(76:76,$1:$1,"&gt;="&amp;1,$1:$1,"&lt;="&amp;INT(-$N98/30))+(-$N98/30-INT(-$N98/30))*SUMIFS(76:76,$1:$1,INT(-$N98/30)+1),0)+(-$N98/30-INT(-$N98/30))*SUMIFS(76:76,$1:$1,HD$1+INT(-$N98/30)+1)+(INT(-$N98/30)+1--$N98/30)*SUMIFS(76:76,$1:$1,HD$1+INT(-$N98/30))))</f>
        <v>0</v>
      </c>
      <c r="HE98" s="40">
        <f>IF(HE$7="",0,IF(HE$1=MAX($1:$1),$R76-SUM($T98:HD98),IF(HE$1=1,SUMIFS(76:76,$1:$1,"&gt;="&amp;1,$1:$1,"&lt;="&amp;INT(-$N98/30))+(-$N98/30-INT(-$N98/30))*SUMIFS(76:76,$1:$1,INT(-$N98/30)+1),0)+(-$N98/30-INT(-$N98/30))*SUMIFS(76:76,$1:$1,HE$1+INT(-$N98/30)+1)+(INT(-$N98/30)+1--$N98/30)*SUMIFS(76:76,$1:$1,HE$1+INT(-$N98/30))))</f>
        <v>0</v>
      </c>
      <c r="HF98" s="40">
        <f>IF(HF$7="",0,IF(HF$1=MAX($1:$1),$R76-SUM($T98:HE98),IF(HF$1=1,SUMIFS(76:76,$1:$1,"&gt;="&amp;1,$1:$1,"&lt;="&amp;INT(-$N98/30))+(-$N98/30-INT(-$N98/30))*SUMIFS(76:76,$1:$1,INT(-$N98/30)+1),0)+(-$N98/30-INT(-$N98/30))*SUMIFS(76:76,$1:$1,HF$1+INT(-$N98/30)+1)+(INT(-$N98/30)+1--$N98/30)*SUMIFS(76:76,$1:$1,HF$1+INT(-$N98/30))))</f>
        <v>0</v>
      </c>
      <c r="HG98" s="40">
        <f>IF(HG$7="",0,IF(HG$1=MAX($1:$1),$R76-SUM($T98:HF98),IF(HG$1=1,SUMIFS(76:76,$1:$1,"&gt;="&amp;1,$1:$1,"&lt;="&amp;INT(-$N98/30))+(-$N98/30-INT(-$N98/30))*SUMIFS(76:76,$1:$1,INT(-$N98/30)+1),0)+(-$N98/30-INT(-$N98/30))*SUMIFS(76:76,$1:$1,HG$1+INT(-$N98/30)+1)+(INT(-$N98/30)+1--$N98/30)*SUMIFS(76:76,$1:$1,HG$1+INT(-$N98/30))))</f>
        <v>0</v>
      </c>
      <c r="HH98" s="40">
        <f>IF(HH$7="",0,IF(HH$1=MAX($1:$1),$R76-SUM($T98:HG98),IF(HH$1=1,SUMIFS(76:76,$1:$1,"&gt;="&amp;1,$1:$1,"&lt;="&amp;INT(-$N98/30))+(-$N98/30-INT(-$N98/30))*SUMIFS(76:76,$1:$1,INT(-$N98/30)+1),0)+(-$N98/30-INT(-$N98/30))*SUMIFS(76:76,$1:$1,HH$1+INT(-$N98/30)+1)+(INT(-$N98/30)+1--$N98/30)*SUMIFS(76:76,$1:$1,HH$1+INT(-$N98/30))))</f>
        <v>0</v>
      </c>
      <c r="HI98" s="40">
        <f>IF(HI$7="",0,IF(HI$1=MAX($1:$1),$R76-SUM($T98:HH98),IF(HI$1=1,SUMIFS(76:76,$1:$1,"&gt;="&amp;1,$1:$1,"&lt;="&amp;INT(-$N98/30))+(-$N98/30-INT(-$N98/30))*SUMIFS(76:76,$1:$1,INT(-$N98/30)+1),0)+(-$N98/30-INT(-$N98/30))*SUMIFS(76:76,$1:$1,HI$1+INT(-$N98/30)+1)+(INT(-$N98/30)+1--$N98/30)*SUMIFS(76:76,$1:$1,HI$1+INT(-$N98/30))))</f>
        <v>0</v>
      </c>
      <c r="HJ98" s="40">
        <f>IF(HJ$7="",0,IF(HJ$1=MAX($1:$1),$R76-SUM($T98:HI98),IF(HJ$1=1,SUMIFS(76:76,$1:$1,"&gt;="&amp;1,$1:$1,"&lt;="&amp;INT(-$N98/30))+(-$N98/30-INT(-$N98/30))*SUMIFS(76:76,$1:$1,INT(-$N98/30)+1),0)+(-$N98/30-INT(-$N98/30))*SUMIFS(76:76,$1:$1,HJ$1+INT(-$N98/30)+1)+(INT(-$N98/30)+1--$N98/30)*SUMIFS(76:76,$1:$1,HJ$1+INT(-$N98/30))))</f>
        <v>0</v>
      </c>
      <c r="HK98" s="40">
        <f>IF(HK$7="",0,IF(HK$1=MAX($1:$1),$R76-SUM($T98:HJ98),IF(HK$1=1,SUMIFS(76:76,$1:$1,"&gt;="&amp;1,$1:$1,"&lt;="&amp;INT(-$N98/30))+(-$N98/30-INT(-$N98/30))*SUMIFS(76:76,$1:$1,INT(-$N98/30)+1),0)+(-$N98/30-INT(-$N98/30))*SUMIFS(76:76,$1:$1,HK$1+INT(-$N98/30)+1)+(INT(-$N98/30)+1--$N98/30)*SUMIFS(76:76,$1:$1,HK$1+INT(-$N98/30))))</f>
        <v>0</v>
      </c>
      <c r="HL98" s="40">
        <f>IF(HL$7="",0,IF(HL$1=MAX($1:$1),$R76-SUM($T98:HK98),IF(HL$1=1,SUMIFS(76:76,$1:$1,"&gt;="&amp;1,$1:$1,"&lt;="&amp;INT(-$N98/30))+(-$N98/30-INT(-$N98/30))*SUMIFS(76:76,$1:$1,INT(-$N98/30)+1),0)+(-$N98/30-INT(-$N98/30))*SUMIFS(76:76,$1:$1,HL$1+INT(-$N98/30)+1)+(INT(-$N98/30)+1--$N98/30)*SUMIFS(76:76,$1:$1,HL$1+INT(-$N98/30))))</f>
        <v>0</v>
      </c>
      <c r="HM98" s="40">
        <f>IF(HM$7="",0,IF(HM$1=MAX($1:$1),$R76-SUM($T98:HL98),IF(HM$1=1,SUMIFS(76:76,$1:$1,"&gt;="&amp;1,$1:$1,"&lt;="&amp;INT(-$N98/30))+(-$N98/30-INT(-$N98/30))*SUMIFS(76:76,$1:$1,INT(-$N98/30)+1),0)+(-$N98/30-INT(-$N98/30))*SUMIFS(76:76,$1:$1,HM$1+INT(-$N98/30)+1)+(INT(-$N98/30)+1--$N98/30)*SUMIFS(76:76,$1:$1,HM$1+INT(-$N98/30))))</f>
        <v>0</v>
      </c>
      <c r="HN98" s="40">
        <f>IF(HN$7="",0,IF(HN$1=MAX($1:$1),$R76-SUM($T98:HM98),IF(HN$1=1,SUMIFS(76:76,$1:$1,"&gt;="&amp;1,$1:$1,"&lt;="&amp;INT(-$N98/30))+(-$N98/30-INT(-$N98/30))*SUMIFS(76:76,$1:$1,INT(-$N98/30)+1),0)+(-$N98/30-INT(-$N98/30))*SUMIFS(76:76,$1:$1,HN$1+INT(-$N98/30)+1)+(INT(-$N98/30)+1--$N98/30)*SUMIFS(76:76,$1:$1,HN$1+INT(-$N98/30))))</f>
        <v>0</v>
      </c>
      <c r="HO98" s="40">
        <f>IF(HO$7="",0,IF(HO$1=MAX($1:$1),$R76-SUM($T98:HN98),IF(HO$1=1,SUMIFS(76:76,$1:$1,"&gt;="&amp;1,$1:$1,"&lt;="&amp;INT(-$N98/30))+(-$N98/30-INT(-$N98/30))*SUMIFS(76:76,$1:$1,INT(-$N98/30)+1),0)+(-$N98/30-INT(-$N98/30))*SUMIFS(76:76,$1:$1,HO$1+INT(-$N98/30)+1)+(INT(-$N98/30)+1--$N98/30)*SUMIFS(76:76,$1:$1,HO$1+INT(-$N98/30))))</f>
        <v>0</v>
      </c>
      <c r="HP98" s="40">
        <f>IF(HP$7="",0,IF(HP$1=MAX($1:$1),$R76-SUM($T98:HO98),IF(HP$1=1,SUMIFS(76:76,$1:$1,"&gt;="&amp;1,$1:$1,"&lt;="&amp;INT(-$N98/30))+(-$N98/30-INT(-$N98/30))*SUMIFS(76:76,$1:$1,INT(-$N98/30)+1),0)+(-$N98/30-INT(-$N98/30))*SUMIFS(76:76,$1:$1,HP$1+INT(-$N98/30)+1)+(INT(-$N98/30)+1--$N98/30)*SUMIFS(76:76,$1:$1,HP$1+INT(-$N98/30))))</f>
        <v>0</v>
      </c>
      <c r="HQ98" s="40">
        <f>IF(HQ$7="",0,IF(HQ$1=MAX($1:$1),$R76-SUM($T98:HP98),IF(HQ$1=1,SUMIFS(76:76,$1:$1,"&gt;="&amp;1,$1:$1,"&lt;="&amp;INT(-$N98/30))+(-$N98/30-INT(-$N98/30))*SUMIFS(76:76,$1:$1,INT(-$N98/30)+1),0)+(-$N98/30-INT(-$N98/30))*SUMIFS(76:76,$1:$1,HQ$1+INT(-$N98/30)+1)+(INT(-$N98/30)+1--$N98/30)*SUMIFS(76:76,$1:$1,HQ$1+INT(-$N98/30))))</f>
        <v>0</v>
      </c>
      <c r="HR98" s="40">
        <f>IF(HR$7="",0,IF(HR$1=MAX($1:$1),$R76-SUM($T98:HQ98),IF(HR$1=1,SUMIFS(76:76,$1:$1,"&gt;="&amp;1,$1:$1,"&lt;="&amp;INT(-$N98/30))+(-$N98/30-INT(-$N98/30))*SUMIFS(76:76,$1:$1,INT(-$N98/30)+1),0)+(-$N98/30-INT(-$N98/30))*SUMIFS(76:76,$1:$1,HR$1+INT(-$N98/30)+1)+(INT(-$N98/30)+1--$N98/30)*SUMIFS(76:76,$1:$1,HR$1+INT(-$N98/30))))</f>
        <v>0</v>
      </c>
      <c r="HS98" s="40">
        <f>IF(HS$7="",0,IF(HS$1=MAX($1:$1),$R76-SUM($T98:HR98),IF(HS$1=1,SUMIFS(76:76,$1:$1,"&gt;="&amp;1,$1:$1,"&lt;="&amp;INT(-$N98/30))+(-$N98/30-INT(-$N98/30))*SUMIFS(76:76,$1:$1,INT(-$N98/30)+1),0)+(-$N98/30-INT(-$N98/30))*SUMIFS(76:76,$1:$1,HS$1+INT(-$N98/30)+1)+(INT(-$N98/30)+1--$N98/30)*SUMIFS(76:76,$1:$1,HS$1+INT(-$N98/30))))</f>
        <v>0</v>
      </c>
      <c r="HT98" s="40">
        <f>IF(HT$7="",0,IF(HT$1=MAX($1:$1),$R76-SUM($T98:HS98),IF(HT$1=1,SUMIFS(76:76,$1:$1,"&gt;="&amp;1,$1:$1,"&lt;="&amp;INT(-$N98/30))+(-$N98/30-INT(-$N98/30))*SUMIFS(76:76,$1:$1,INT(-$N98/30)+1),0)+(-$N98/30-INT(-$N98/30))*SUMIFS(76:76,$1:$1,HT$1+INT(-$N98/30)+1)+(INT(-$N98/30)+1--$N98/30)*SUMIFS(76:76,$1:$1,HT$1+INT(-$N98/30))))</f>
        <v>0</v>
      </c>
      <c r="HU98" s="40">
        <f>IF(HU$7="",0,IF(HU$1=MAX($1:$1),$R76-SUM($T98:HT98),IF(HU$1=1,SUMIFS(76:76,$1:$1,"&gt;="&amp;1,$1:$1,"&lt;="&amp;INT(-$N98/30))+(-$N98/30-INT(-$N98/30))*SUMIFS(76:76,$1:$1,INT(-$N98/30)+1),0)+(-$N98/30-INT(-$N98/30))*SUMIFS(76:76,$1:$1,HU$1+INT(-$N98/30)+1)+(INT(-$N98/30)+1--$N98/30)*SUMIFS(76:76,$1:$1,HU$1+INT(-$N98/30))))</f>
        <v>0</v>
      </c>
      <c r="HV98" s="40">
        <f>IF(HV$7="",0,IF(HV$1=MAX($1:$1),$R76-SUM($T98:HU98),IF(HV$1=1,SUMIFS(76:76,$1:$1,"&gt;="&amp;1,$1:$1,"&lt;="&amp;INT(-$N98/30))+(-$N98/30-INT(-$N98/30))*SUMIFS(76:76,$1:$1,INT(-$N98/30)+1),0)+(-$N98/30-INT(-$N98/30))*SUMIFS(76:76,$1:$1,HV$1+INT(-$N98/30)+1)+(INT(-$N98/30)+1--$N98/30)*SUMIFS(76:76,$1:$1,HV$1+INT(-$N98/30))))</f>
        <v>0</v>
      </c>
      <c r="HW98" s="40">
        <f>IF(HW$7="",0,IF(HW$1=MAX($1:$1),$R76-SUM($T98:HV98),IF(HW$1=1,SUMIFS(76:76,$1:$1,"&gt;="&amp;1,$1:$1,"&lt;="&amp;INT(-$N98/30))+(-$N98/30-INT(-$N98/30))*SUMIFS(76:76,$1:$1,INT(-$N98/30)+1),0)+(-$N98/30-INT(-$N98/30))*SUMIFS(76:76,$1:$1,HW$1+INT(-$N98/30)+1)+(INT(-$N98/30)+1--$N98/30)*SUMIFS(76:76,$1:$1,HW$1+INT(-$N98/30))))</f>
        <v>0</v>
      </c>
      <c r="HX98" s="40">
        <f>IF(HX$7="",0,IF(HX$1=MAX($1:$1),$R76-SUM($T98:HW98),IF(HX$1=1,SUMIFS(76:76,$1:$1,"&gt;="&amp;1,$1:$1,"&lt;="&amp;INT(-$N98/30))+(-$N98/30-INT(-$N98/30))*SUMIFS(76:76,$1:$1,INT(-$N98/30)+1),0)+(-$N98/30-INT(-$N98/30))*SUMIFS(76:76,$1:$1,HX$1+INT(-$N98/30)+1)+(INT(-$N98/30)+1--$N98/30)*SUMIFS(76:76,$1:$1,HX$1+INT(-$N98/30))))</f>
        <v>0</v>
      </c>
      <c r="HY98" s="40">
        <f>IF(HY$7="",0,IF(HY$1=MAX($1:$1),$R76-SUM($T98:HX98),IF(HY$1=1,SUMIFS(76:76,$1:$1,"&gt;="&amp;1,$1:$1,"&lt;="&amp;INT(-$N98/30))+(-$N98/30-INT(-$N98/30))*SUMIFS(76:76,$1:$1,INT(-$N98/30)+1),0)+(-$N98/30-INT(-$N98/30))*SUMIFS(76:76,$1:$1,HY$1+INT(-$N98/30)+1)+(INT(-$N98/30)+1--$N98/30)*SUMIFS(76:76,$1:$1,HY$1+INT(-$N98/30))))</f>
        <v>0</v>
      </c>
      <c r="HZ98" s="40">
        <f>IF(HZ$7="",0,IF(HZ$1=MAX($1:$1),$R76-SUM($T98:HY98),IF(HZ$1=1,SUMIFS(76:76,$1:$1,"&gt;="&amp;1,$1:$1,"&lt;="&amp;INT(-$N98/30))+(-$N98/30-INT(-$N98/30))*SUMIFS(76:76,$1:$1,INT(-$N98/30)+1),0)+(-$N98/30-INT(-$N98/30))*SUMIFS(76:76,$1:$1,HZ$1+INT(-$N98/30)+1)+(INT(-$N98/30)+1--$N98/30)*SUMIFS(76:76,$1:$1,HZ$1+INT(-$N98/30))))</f>
        <v>0</v>
      </c>
      <c r="IA98" s="40">
        <f>IF(IA$7="",0,IF(IA$1=MAX($1:$1),$R76-SUM($T98:HZ98),IF(IA$1=1,SUMIFS(76:76,$1:$1,"&gt;="&amp;1,$1:$1,"&lt;="&amp;INT(-$N98/30))+(-$N98/30-INT(-$N98/30))*SUMIFS(76:76,$1:$1,INT(-$N98/30)+1),0)+(-$N98/30-INT(-$N98/30))*SUMIFS(76:76,$1:$1,IA$1+INT(-$N98/30)+1)+(INT(-$N98/30)+1--$N98/30)*SUMIFS(76:76,$1:$1,IA$1+INT(-$N98/30))))</f>
        <v>0</v>
      </c>
      <c r="IB98" s="40">
        <f>IF(IB$7="",0,IF(IB$1=MAX($1:$1),$R76-SUM($T98:IA98),IF(IB$1=1,SUMIFS(76:76,$1:$1,"&gt;="&amp;1,$1:$1,"&lt;="&amp;INT(-$N98/30))+(-$N98/30-INT(-$N98/30))*SUMIFS(76:76,$1:$1,INT(-$N98/30)+1),0)+(-$N98/30-INT(-$N98/30))*SUMIFS(76:76,$1:$1,IB$1+INT(-$N98/30)+1)+(INT(-$N98/30)+1--$N98/30)*SUMIFS(76:76,$1:$1,IB$1+INT(-$N98/30))))</f>
        <v>0</v>
      </c>
      <c r="IC98" s="40">
        <f>IF(IC$7="",0,IF(IC$1=MAX($1:$1),$R76-SUM($T98:IB98),IF(IC$1=1,SUMIFS(76:76,$1:$1,"&gt;="&amp;1,$1:$1,"&lt;="&amp;INT(-$N98/30))+(-$N98/30-INT(-$N98/30))*SUMIFS(76:76,$1:$1,INT(-$N98/30)+1),0)+(-$N98/30-INT(-$N98/30))*SUMIFS(76:76,$1:$1,IC$1+INT(-$N98/30)+1)+(INT(-$N98/30)+1--$N98/30)*SUMIFS(76:76,$1:$1,IC$1+INT(-$N98/30))))</f>
        <v>0</v>
      </c>
      <c r="ID98" s="40">
        <f>IF(ID$7="",0,IF(ID$1=MAX($1:$1),$R76-SUM($T98:IC98),IF(ID$1=1,SUMIFS(76:76,$1:$1,"&gt;="&amp;1,$1:$1,"&lt;="&amp;INT(-$N98/30))+(-$N98/30-INT(-$N98/30))*SUMIFS(76:76,$1:$1,INT(-$N98/30)+1),0)+(-$N98/30-INT(-$N98/30))*SUMIFS(76:76,$1:$1,ID$1+INT(-$N98/30)+1)+(INT(-$N98/30)+1--$N98/30)*SUMIFS(76:76,$1:$1,ID$1+INT(-$N98/30))))</f>
        <v>0</v>
      </c>
      <c r="IE98" s="40">
        <f>IF(IE$7="",0,IF(IE$1=MAX($1:$1),$R76-SUM($T98:ID98),IF(IE$1=1,SUMIFS(76:76,$1:$1,"&gt;="&amp;1,$1:$1,"&lt;="&amp;INT(-$N98/30))+(-$N98/30-INT(-$N98/30))*SUMIFS(76:76,$1:$1,INT(-$N98/30)+1),0)+(-$N98/30-INT(-$N98/30))*SUMIFS(76:76,$1:$1,IE$1+INT(-$N98/30)+1)+(INT(-$N98/30)+1--$N98/30)*SUMIFS(76:76,$1:$1,IE$1+INT(-$N98/30))))</f>
        <v>0</v>
      </c>
      <c r="IF98" s="40">
        <f>IF(IF$7="",0,IF(IF$1=MAX($1:$1),$R76-SUM($T98:IE98),IF(IF$1=1,SUMIFS(76:76,$1:$1,"&gt;="&amp;1,$1:$1,"&lt;="&amp;INT(-$N98/30))+(-$N98/30-INT(-$N98/30))*SUMIFS(76:76,$1:$1,INT(-$N98/30)+1),0)+(-$N98/30-INT(-$N98/30))*SUMIFS(76:76,$1:$1,IF$1+INT(-$N98/30)+1)+(INT(-$N98/30)+1--$N98/30)*SUMIFS(76:76,$1:$1,IF$1+INT(-$N98/30))))</f>
        <v>0</v>
      </c>
      <c r="IG98" s="40">
        <f>IF(IG$7="",0,IF(IG$1=MAX($1:$1),$R76-SUM($T98:IF98),IF(IG$1=1,SUMIFS(76:76,$1:$1,"&gt;="&amp;1,$1:$1,"&lt;="&amp;INT(-$N98/30))+(-$N98/30-INT(-$N98/30))*SUMIFS(76:76,$1:$1,INT(-$N98/30)+1),0)+(-$N98/30-INT(-$N98/30))*SUMIFS(76:76,$1:$1,IG$1+INT(-$N98/30)+1)+(INT(-$N98/30)+1--$N98/30)*SUMIFS(76:76,$1:$1,IG$1+INT(-$N98/30))))</f>
        <v>0</v>
      </c>
      <c r="IH98" s="40">
        <f>IF(IH$7="",0,IF(IH$1=MAX($1:$1),$R76-SUM($T98:IG98),IF(IH$1=1,SUMIFS(76:76,$1:$1,"&gt;="&amp;1,$1:$1,"&lt;="&amp;INT(-$N98/30))+(-$N98/30-INT(-$N98/30))*SUMIFS(76:76,$1:$1,INT(-$N98/30)+1),0)+(-$N98/30-INT(-$N98/30))*SUMIFS(76:76,$1:$1,IH$1+INT(-$N98/30)+1)+(INT(-$N98/30)+1--$N98/30)*SUMIFS(76:76,$1:$1,IH$1+INT(-$N98/30))))</f>
        <v>0</v>
      </c>
      <c r="II98" s="40">
        <f>IF(II$7="",0,IF(II$1=MAX($1:$1),$R76-SUM($T98:IH98),IF(II$1=1,SUMIFS(76:76,$1:$1,"&gt;="&amp;1,$1:$1,"&lt;="&amp;INT(-$N98/30))+(-$N98/30-INT(-$N98/30))*SUMIFS(76:76,$1:$1,INT(-$N98/30)+1),0)+(-$N98/30-INT(-$N98/30))*SUMIFS(76:76,$1:$1,II$1+INT(-$N98/30)+1)+(INT(-$N98/30)+1--$N98/30)*SUMIFS(76:76,$1:$1,II$1+INT(-$N98/30))))</f>
        <v>0</v>
      </c>
      <c r="IJ98" s="40">
        <f>IF(IJ$7="",0,IF(IJ$1=MAX($1:$1),$R76-SUM($T98:II98),IF(IJ$1=1,SUMIFS(76:76,$1:$1,"&gt;="&amp;1,$1:$1,"&lt;="&amp;INT(-$N98/30))+(-$N98/30-INT(-$N98/30))*SUMIFS(76:76,$1:$1,INT(-$N98/30)+1),0)+(-$N98/30-INT(-$N98/30))*SUMIFS(76:76,$1:$1,IJ$1+INT(-$N98/30)+1)+(INT(-$N98/30)+1--$N98/30)*SUMIFS(76:76,$1:$1,IJ$1+INT(-$N98/30))))</f>
        <v>0</v>
      </c>
      <c r="IK98" s="40">
        <f>IF(IK$7="",0,IF(IK$1=MAX($1:$1),$R76-SUM($T98:IJ98),IF(IK$1=1,SUMIFS(76:76,$1:$1,"&gt;="&amp;1,$1:$1,"&lt;="&amp;INT(-$N98/30))+(-$N98/30-INT(-$N98/30))*SUMIFS(76:76,$1:$1,INT(-$N98/30)+1),0)+(-$N98/30-INT(-$N98/30))*SUMIFS(76:76,$1:$1,IK$1+INT(-$N98/30)+1)+(INT(-$N98/30)+1--$N98/30)*SUMIFS(76:76,$1:$1,IK$1+INT(-$N98/30))))</f>
        <v>0</v>
      </c>
      <c r="IL98" s="40">
        <f>IF(IL$7="",0,IF(IL$1=MAX($1:$1),$R76-SUM($T98:IK98),IF(IL$1=1,SUMIFS(76:76,$1:$1,"&gt;="&amp;1,$1:$1,"&lt;="&amp;INT(-$N98/30))+(-$N98/30-INT(-$N98/30))*SUMIFS(76:76,$1:$1,INT(-$N98/30)+1),0)+(-$N98/30-INT(-$N98/30))*SUMIFS(76:76,$1:$1,IL$1+INT(-$N98/30)+1)+(INT(-$N98/30)+1--$N98/30)*SUMIFS(76:76,$1:$1,IL$1+INT(-$N98/30))))</f>
        <v>0</v>
      </c>
      <c r="IM98" s="40">
        <f>IF(IM$7="",0,IF(IM$1=MAX($1:$1),$R76-SUM($T98:IL98),IF(IM$1=1,SUMIFS(76:76,$1:$1,"&gt;="&amp;1,$1:$1,"&lt;="&amp;INT(-$N98/30))+(-$N98/30-INT(-$N98/30))*SUMIFS(76:76,$1:$1,INT(-$N98/30)+1),0)+(-$N98/30-INT(-$N98/30))*SUMIFS(76:76,$1:$1,IM$1+INT(-$N98/30)+1)+(INT(-$N98/30)+1--$N98/30)*SUMIFS(76:76,$1:$1,IM$1+INT(-$N98/30))))</f>
        <v>0</v>
      </c>
      <c r="IN98" s="40">
        <f>IF(IN$7="",0,IF(IN$1=MAX($1:$1),$R76-SUM($T98:IM98),IF(IN$1=1,SUMIFS(76:76,$1:$1,"&gt;="&amp;1,$1:$1,"&lt;="&amp;INT(-$N98/30))+(-$N98/30-INT(-$N98/30))*SUMIFS(76:76,$1:$1,INT(-$N98/30)+1),0)+(-$N98/30-INT(-$N98/30))*SUMIFS(76:76,$1:$1,IN$1+INT(-$N98/30)+1)+(INT(-$N98/30)+1--$N98/30)*SUMIFS(76:76,$1:$1,IN$1+INT(-$N98/30))))</f>
        <v>0</v>
      </c>
      <c r="IO98" s="40">
        <f>IF(IO$7="",0,IF(IO$1=MAX($1:$1),$R76-SUM($T98:IN98),IF(IO$1=1,SUMIFS(76:76,$1:$1,"&gt;="&amp;1,$1:$1,"&lt;="&amp;INT(-$N98/30))+(-$N98/30-INT(-$N98/30))*SUMIFS(76:76,$1:$1,INT(-$N98/30)+1),0)+(-$N98/30-INT(-$N98/30))*SUMIFS(76:76,$1:$1,IO$1+INT(-$N98/30)+1)+(INT(-$N98/30)+1--$N98/30)*SUMIFS(76:76,$1:$1,IO$1+INT(-$N98/30))))</f>
        <v>0</v>
      </c>
      <c r="IP98" s="40">
        <f>IF(IP$7="",0,IF(IP$1=MAX($1:$1),$R76-SUM($T98:IO98),IF(IP$1=1,SUMIFS(76:76,$1:$1,"&gt;="&amp;1,$1:$1,"&lt;="&amp;INT(-$N98/30))+(-$N98/30-INT(-$N98/30))*SUMIFS(76:76,$1:$1,INT(-$N98/30)+1),0)+(-$N98/30-INT(-$N98/30))*SUMIFS(76:76,$1:$1,IP$1+INT(-$N98/30)+1)+(INT(-$N98/30)+1--$N98/30)*SUMIFS(76:76,$1:$1,IP$1+INT(-$N98/30))))</f>
        <v>0</v>
      </c>
      <c r="IQ98" s="40">
        <f>IF(IQ$7="",0,IF(IQ$1=MAX($1:$1),$R76-SUM($T98:IP98),IF(IQ$1=1,SUMIFS(76:76,$1:$1,"&gt;="&amp;1,$1:$1,"&lt;="&amp;INT(-$N98/30))+(-$N98/30-INT(-$N98/30))*SUMIFS(76:76,$1:$1,INT(-$N98/30)+1),0)+(-$N98/30-INT(-$N98/30))*SUMIFS(76:76,$1:$1,IQ$1+INT(-$N98/30)+1)+(INT(-$N98/30)+1--$N98/30)*SUMIFS(76:76,$1:$1,IQ$1+INT(-$N98/30))))</f>
        <v>0</v>
      </c>
      <c r="IR98" s="40">
        <f>IF(IR$7="",0,IF(IR$1=MAX($1:$1),$R76-SUM($T98:IQ98),IF(IR$1=1,SUMIFS(76:76,$1:$1,"&gt;="&amp;1,$1:$1,"&lt;="&amp;INT(-$N98/30))+(-$N98/30-INT(-$N98/30))*SUMIFS(76:76,$1:$1,INT(-$N98/30)+1),0)+(-$N98/30-INT(-$N98/30))*SUMIFS(76:76,$1:$1,IR$1+INT(-$N98/30)+1)+(INT(-$N98/30)+1--$N98/30)*SUMIFS(76:76,$1:$1,IR$1+INT(-$N98/30))))</f>
        <v>0</v>
      </c>
      <c r="IS98" s="40">
        <f>IF(IS$7="",0,IF(IS$1=MAX($1:$1),$R76-SUM($T98:IR98),IF(IS$1=1,SUMIFS(76:76,$1:$1,"&gt;="&amp;1,$1:$1,"&lt;="&amp;INT(-$N98/30))+(-$N98/30-INT(-$N98/30))*SUMIFS(76:76,$1:$1,INT(-$N98/30)+1),0)+(-$N98/30-INT(-$N98/30))*SUMIFS(76:76,$1:$1,IS$1+INT(-$N98/30)+1)+(INT(-$N98/30)+1--$N98/30)*SUMIFS(76:76,$1:$1,IS$1+INT(-$N98/30))))</f>
        <v>0</v>
      </c>
      <c r="IT98" s="40">
        <f>IF(IT$7="",0,IF(IT$1=MAX($1:$1),$R76-SUM($T98:IS98),IF(IT$1=1,SUMIFS(76:76,$1:$1,"&gt;="&amp;1,$1:$1,"&lt;="&amp;INT(-$N98/30))+(-$N98/30-INT(-$N98/30))*SUMIFS(76:76,$1:$1,INT(-$N98/30)+1),0)+(-$N98/30-INT(-$N98/30))*SUMIFS(76:76,$1:$1,IT$1+INT(-$N98/30)+1)+(INT(-$N98/30)+1--$N98/30)*SUMIFS(76:76,$1:$1,IT$1+INT(-$N98/30))))</f>
        <v>0</v>
      </c>
      <c r="IU98" s="40">
        <f>IF(IU$7="",0,IF(IU$1=MAX($1:$1),$R76-SUM($T98:IT98),IF(IU$1=1,SUMIFS(76:76,$1:$1,"&gt;="&amp;1,$1:$1,"&lt;="&amp;INT(-$N98/30))+(-$N98/30-INT(-$N98/30))*SUMIFS(76:76,$1:$1,INT(-$N98/30)+1),0)+(-$N98/30-INT(-$N98/30))*SUMIFS(76:76,$1:$1,IU$1+INT(-$N98/30)+1)+(INT(-$N98/30)+1--$N98/30)*SUMIFS(76:76,$1:$1,IU$1+INT(-$N98/30))))</f>
        <v>0</v>
      </c>
      <c r="IV98" s="40">
        <f>IF(IV$7="",0,IF(IV$1=MAX($1:$1),$R76-SUM($T98:IU98),IF(IV$1=1,SUMIFS(76:76,$1:$1,"&gt;="&amp;1,$1:$1,"&lt;="&amp;INT(-$N98/30))+(-$N98/30-INT(-$N98/30))*SUMIFS(76:76,$1:$1,INT(-$N98/30)+1),0)+(-$N98/30-INT(-$N98/30))*SUMIFS(76:76,$1:$1,IV$1+INT(-$N98/30)+1)+(INT(-$N98/30)+1--$N98/30)*SUMIFS(76:76,$1:$1,IV$1+INT(-$N98/30))))</f>
        <v>0</v>
      </c>
      <c r="IW98" s="40">
        <f>IF(IW$7="",0,IF(IW$1=MAX($1:$1),$R76-SUM($T98:IV98),IF(IW$1=1,SUMIFS(76:76,$1:$1,"&gt;="&amp;1,$1:$1,"&lt;="&amp;INT(-$N98/30))+(-$N98/30-INT(-$N98/30))*SUMIFS(76:76,$1:$1,INT(-$N98/30)+1),0)+(-$N98/30-INT(-$N98/30))*SUMIFS(76:76,$1:$1,IW$1+INT(-$N98/30)+1)+(INT(-$N98/30)+1--$N98/30)*SUMIFS(76:76,$1:$1,IW$1+INT(-$N98/30))))</f>
        <v>0</v>
      </c>
      <c r="IX98" s="40">
        <f>IF(IX$7="",0,IF(IX$1=MAX($1:$1),$R76-SUM($T98:IW98),IF(IX$1=1,SUMIFS(76:76,$1:$1,"&gt;="&amp;1,$1:$1,"&lt;="&amp;INT(-$N98/30))+(-$N98/30-INT(-$N98/30))*SUMIFS(76:76,$1:$1,INT(-$N98/30)+1),0)+(-$N98/30-INT(-$N98/30))*SUMIFS(76:76,$1:$1,IX$1+INT(-$N98/30)+1)+(INT(-$N98/30)+1--$N98/30)*SUMIFS(76:76,$1:$1,IX$1+INT(-$N98/30))))</f>
        <v>0</v>
      </c>
      <c r="IY98" s="40">
        <f>IF(IY$7="",0,IF(IY$1=MAX($1:$1),$R76-SUM($T98:IX98),IF(IY$1=1,SUMIFS(76:76,$1:$1,"&gt;="&amp;1,$1:$1,"&lt;="&amp;INT(-$N98/30))+(-$N98/30-INT(-$N98/30))*SUMIFS(76:76,$1:$1,INT(-$N98/30)+1),0)+(-$N98/30-INT(-$N98/30))*SUMIFS(76:76,$1:$1,IY$1+INT(-$N98/30)+1)+(INT(-$N98/30)+1--$N98/30)*SUMIFS(76:76,$1:$1,IY$1+INT(-$N98/30))))</f>
        <v>0</v>
      </c>
      <c r="IZ98" s="40">
        <f>IF(IZ$7="",0,IF(IZ$1=MAX($1:$1),$R76-SUM($T98:IY98),IF(IZ$1=1,SUMIFS(76:76,$1:$1,"&gt;="&amp;1,$1:$1,"&lt;="&amp;INT(-$N98/30))+(-$N98/30-INT(-$N98/30))*SUMIFS(76:76,$1:$1,INT(-$N98/30)+1),0)+(-$N98/30-INT(-$N98/30))*SUMIFS(76:76,$1:$1,IZ$1+INT(-$N98/30)+1)+(INT(-$N98/30)+1--$N98/30)*SUMIFS(76:76,$1:$1,IZ$1+INT(-$N98/30))))</f>
        <v>0</v>
      </c>
      <c r="JA98" s="40">
        <f>IF(JA$7="",0,IF(JA$1=MAX($1:$1),$R76-SUM($T98:IZ98),IF(JA$1=1,SUMIFS(76:76,$1:$1,"&gt;="&amp;1,$1:$1,"&lt;="&amp;INT(-$N98/30))+(-$N98/30-INT(-$N98/30))*SUMIFS(76:76,$1:$1,INT(-$N98/30)+1),0)+(-$N98/30-INT(-$N98/30))*SUMIFS(76:76,$1:$1,JA$1+INT(-$N98/30)+1)+(INT(-$N98/30)+1--$N98/30)*SUMIFS(76:76,$1:$1,JA$1+INT(-$N98/30))))</f>
        <v>0</v>
      </c>
      <c r="JB98" s="40">
        <f>IF(JB$7="",0,IF(JB$1=MAX($1:$1),$R76-SUM($T98:JA98),IF(JB$1=1,SUMIFS(76:76,$1:$1,"&gt;="&amp;1,$1:$1,"&lt;="&amp;INT(-$N98/30))+(-$N98/30-INT(-$N98/30))*SUMIFS(76:76,$1:$1,INT(-$N98/30)+1),0)+(-$N98/30-INT(-$N98/30))*SUMIFS(76:76,$1:$1,JB$1+INT(-$N98/30)+1)+(INT(-$N98/30)+1--$N98/30)*SUMIFS(76:76,$1:$1,JB$1+INT(-$N98/30))))</f>
        <v>0</v>
      </c>
      <c r="JC98" s="40">
        <f>IF(JC$7="",0,IF(JC$1=MAX($1:$1),$R76-SUM($T98:JB98),IF(JC$1=1,SUMIFS(76:76,$1:$1,"&gt;="&amp;1,$1:$1,"&lt;="&amp;INT(-$N98/30))+(-$N98/30-INT(-$N98/30))*SUMIFS(76:76,$1:$1,INT(-$N98/30)+1),0)+(-$N98/30-INT(-$N98/30))*SUMIFS(76:76,$1:$1,JC$1+INT(-$N98/30)+1)+(INT(-$N98/30)+1--$N98/30)*SUMIFS(76:76,$1:$1,JC$1+INT(-$N98/30))))</f>
        <v>0</v>
      </c>
      <c r="JD98" s="40">
        <f>IF(JD$7="",0,IF(JD$1=MAX($1:$1),$R76-SUM($T98:JC98),IF(JD$1=1,SUMIFS(76:76,$1:$1,"&gt;="&amp;1,$1:$1,"&lt;="&amp;INT(-$N98/30))+(-$N98/30-INT(-$N98/30))*SUMIFS(76:76,$1:$1,INT(-$N98/30)+1),0)+(-$N98/30-INT(-$N98/30))*SUMIFS(76:76,$1:$1,JD$1+INT(-$N98/30)+1)+(INT(-$N98/30)+1--$N98/30)*SUMIFS(76:76,$1:$1,JD$1+INT(-$N98/30))))</f>
        <v>0</v>
      </c>
      <c r="JE98" s="40">
        <f>IF(JE$7="",0,IF(JE$1=MAX($1:$1),$R76-SUM($T98:JD98),IF(JE$1=1,SUMIFS(76:76,$1:$1,"&gt;="&amp;1,$1:$1,"&lt;="&amp;INT(-$N98/30))+(-$N98/30-INT(-$N98/30))*SUMIFS(76:76,$1:$1,INT(-$N98/30)+1),0)+(-$N98/30-INT(-$N98/30))*SUMIFS(76:76,$1:$1,JE$1+INT(-$N98/30)+1)+(INT(-$N98/30)+1--$N98/30)*SUMIFS(76:76,$1:$1,JE$1+INT(-$N98/30))))</f>
        <v>0</v>
      </c>
      <c r="JF98" s="40">
        <f>IF(JF$7="",0,IF(JF$1=MAX($1:$1),$R76-SUM($T98:JE98),IF(JF$1=1,SUMIFS(76:76,$1:$1,"&gt;="&amp;1,$1:$1,"&lt;="&amp;INT(-$N98/30))+(-$N98/30-INT(-$N98/30))*SUMIFS(76:76,$1:$1,INT(-$N98/30)+1),0)+(-$N98/30-INT(-$N98/30))*SUMIFS(76:76,$1:$1,JF$1+INT(-$N98/30)+1)+(INT(-$N98/30)+1--$N98/30)*SUMIFS(76:76,$1:$1,JF$1+INT(-$N98/30))))</f>
        <v>0</v>
      </c>
      <c r="JG98" s="40">
        <f>IF(JG$7="",0,IF(JG$1=MAX($1:$1),$R76-SUM($T98:JF98),IF(JG$1=1,SUMIFS(76:76,$1:$1,"&gt;="&amp;1,$1:$1,"&lt;="&amp;INT(-$N98/30))+(-$N98/30-INT(-$N98/30))*SUMIFS(76:76,$1:$1,INT(-$N98/30)+1),0)+(-$N98/30-INT(-$N98/30))*SUMIFS(76:76,$1:$1,JG$1+INT(-$N98/30)+1)+(INT(-$N98/30)+1--$N98/30)*SUMIFS(76:76,$1:$1,JG$1+INT(-$N98/30))))</f>
        <v>0</v>
      </c>
      <c r="JH98" s="40">
        <f>IF(JH$7="",0,IF(JH$1=MAX($1:$1),$R76-SUM($T98:JG98),IF(JH$1=1,SUMIFS(76:76,$1:$1,"&gt;="&amp;1,$1:$1,"&lt;="&amp;INT(-$N98/30))+(-$N98/30-INT(-$N98/30))*SUMIFS(76:76,$1:$1,INT(-$N98/30)+1),0)+(-$N98/30-INT(-$N98/30))*SUMIFS(76:76,$1:$1,JH$1+INT(-$N98/30)+1)+(INT(-$N98/30)+1--$N98/30)*SUMIFS(76:76,$1:$1,JH$1+INT(-$N98/30))))</f>
        <v>0</v>
      </c>
      <c r="JI98" s="40">
        <f>IF(JI$7="",0,IF(JI$1=MAX($1:$1),$R76-SUM($T98:JH98),IF(JI$1=1,SUMIFS(76:76,$1:$1,"&gt;="&amp;1,$1:$1,"&lt;="&amp;INT(-$N98/30))+(-$N98/30-INT(-$N98/30))*SUMIFS(76:76,$1:$1,INT(-$N98/30)+1),0)+(-$N98/30-INT(-$N98/30))*SUMIFS(76:76,$1:$1,JI$1+INT(-$N98/30)+1)+(INT(-$N98/30)+1--$N98/30)*SUMIFS(76:76,$1:$1,JI$1+INT(-$N98/30))))</f>
        <v>0</v>
      </c>
      <c r="JJ98" s="40">
        <f>IF(JJ$7="",0,IF(JJ$1=MAX($1:$1),$R76-SUM($T98:JI98),IF(JJ$1=1,SUMIFS(76:76,$1:$1,"&gt;="&amp;1,$1:$1,"&lt;="&amp;INT(-$N98/30))+(-$N98/30-INT(-$N98/30))*SUMIFS(76:76,$1:$1,INT(-$N98/30)+1),0)+(-$N98/30-INT(-$N98/30))*SUMIFS(76:76,$1:$1,JJ$1+INT(-$N98/30)+1)+(INT(-$N98/30)+1--$N98/30)*SUMIFS(76:76,$1:$1,JJ$1+INT(-$N98/30))))</f>
        <v>0</v>
      </c>
      <c r="JK98" s="40">
        <f>IF(JK$7="",0,IF(JK$1=MAX($1:$1),$R76-SUM($T98:JJ98),IF(JK$1=1,SUMIFS(76:76,$1:$1,"&gt;="&amp;1,$1:$1,"&lt;="&amp;INT(-$N98/30))+(-$N98/30-INT(-$N98/30))*SUMIFS(76:76,$1:$1,INT(-$N98/30)+1),0)+(-$N98/30-INT(-$N98/30))*SUMIFS(76:76,$1:$1,JK$1+INT(-$N98/30)+1)+(INT(-$N98/30)+1--$N98/30)*SUMIFS(76:76,$1:$1,JK$1+INT(-$N98/30))))</f>
        <v>0</v>
      </c>
      <c r="JL98" s="40">
        <f>IF(JL$7="",0,IF(JL$1=MAX($1:$1),$R76-SUM($T98:JK98),IF(JL$1=1,SUMIFS(76:76,$1:$1,"&gt;="&amp;1,$1:$1,"&lt;="&amp;INT(-$N98/30))+(-$N98/30-INT(-$N98/30))*SUMIFS(76:76,$1:$1,INT(-$N98/30)+1),0)+(-$N98/30-INT(-$N98/30))*SUMIFS(76:76,$1:$1,JL$1+INT(-$N98/30)+1)+(INT(-$N98/30)+1--$N98/30)*SUMIFS(76:76,$1:$1,JL$1+INT(-$N98/30))))</f>
        <v>0</v>
      </c>
      <c r="JM98" s="40">
        <f>IF(JM$7="",0,IF(JM$1=MAX($1:$1),$R76-SUM($T98:JL98),IF(JM$1=1,SUMIFS(76:76,$1:$1,"&gt;="&amp;1,$1:$1,"&lt;="&amp;INT(-$N98/30))+(-$N98/30-INT(-$N98/30))*SUMIFS(76:76,$1:$1,INT(-$N98/30)+1),0)+(-$N98/30-INT(-$N98/30))*SUMIFS(76:76,$1:$1,JM$1+INT(-$N98/30)+1)+(INT(-$N98/30)+1--$N98/30)*SUMIFS(76:76,$1:$1,JM$1+INT(-$N98/30))))</f>
        <v>0</v>
      </c>
      <c r="JN98" s="40">
        <f>IF(JN$7="",0,IF(JN$1=MAX($1:$1),$R76-SUM($T98:JM98),IF(JN$1=1,SUMIFS(76:76,$1:$1,"&gt;="&amp;1,$1:$1,"&lt;="&amp;INT(-$N98/30))+(-$N98/30-INT(-$N98/30))*SUMIFS(76:76,$1:$1,INT(-$N98/30)+1),0)+(-$N98/30-INT(-$N98/30))*SUMIFS(76:76,$1:$1,JN$1+INT(-$N98/30)+1)+(INT(-$N98/30)+1--$N98/30)*SUMIFS(76:76,$1:$1,JN$1+INT(-$N98/30))))</f>
        <v>0</v>
      </c>
      <c r="JO98" s="40">
        <f>IF(JO$7="",0,IF(JO$1=MAX($1:$1),$R76-SUM($T98:JN98),IF(JO$1=1,SUMIFS(76:76,$1:$1,"&gt;="&amp;1,$1:$1,"&lt;="&amp;INT(-$N98/30))+(-$N98/30-INT(-$N98/30))*SUMIFS(76:76,$1:$1,INT(-$N98/30)+1),0)+(-$N98/30-INT(-$N98/30))*SUMIFS(76:76,$1:$1,JO$1+INT(-$N98/30)+1)+(INT(-$N98/30)+1--$N98/30)*SUMIFS(76:76,$1:$1,JO$1+INT(-$N98/30))))</f>
        <v>0</v>
      </c>
      <c r="JP98" s="40">
        <f>IF(JP$7="",0,IF(JP$1=MAX($1:$1),$R76-SUM($T98:JO98),IF(JP$1=1,SUMIFS(76:76,$1:$1,"&gt;="&amp;1,$1:$1,"&lt;="&amp;INT(-$N98/30))+(-$N98/30-INT(-$N98/30))*SUMIFS(76:76,$1:$1,INT(-$N98/30)+1),0)+(-$N98/30-INT(-$N98/30))*SUMIFS(76:76,$1:$1,JP$1+INT(-$N98/30)+1)+(INT(-$N98/30)+1--$N98/30)*SUMIFS(76:76,$1:$1,JP$1+INT(-$N98/30))))</f>
        <v>0</v>
      </c>
      <c r="JQ98" s="40">
        <f>IF(JQ$7="",0,IF(JQ$1=MAX($1:$1),$R76-SUM($T98:JP98),IF(JQ$1=1,SUMIFS(76:76,$1:$1,"&gt;="&amp;1,$1:$1,"&lt;="&amp;INT(-$N98/30))+(-$N98/30-INT(-$N98/30))*SUMIFS(76:76,$1:$1,INT(-$N98/30)+1),0)+(-$N98/30-INT(-$N98/30))*SUMIFS(76:76,$1:$1,JQ$1+INT(-$N98/30)+1)+(INT(-$N98/30)+1--$N98/30)*SUMIFS(76:76,$1:$1,JQ$1+INT(-$N98/30))))</f>
        <v>0</v>
      </c>
      <c r="JR98" s="40">
        <f>IF(JR$7="",0,IF(JR$1=MAX($1:$1),$R76-SUM($T98:JQ98),IF(JR$1=1,SUMIFS(76:76,$1:$1,"&gt;="&amp;1,$1:$1,"&lt;="&amp;INT(-$N98/30))+(-$N98/30-INT(-$N98/30))*SUMIFS(76:76,$1:$1,INT(-$N98/30)+1),0)+(-$N98/30-INT(-$N98/30))*SUMIFS(76:76,$1:$1,JR$1+INT(-$N98/30)+1)+(INT(-$N98/30)+1--$N98/30)*SUMIFS(76:76,$1:$1,JR$1+INT(-$N98/30))))</f>
        <v>0</v>
      </c>
      <c r="JS98" s="40">
        <f>IF(JS$7="",0,IF(JS$1=MAX($1:$1),$R76-SUM($T98:JR98),IF(JS$1=1,SUMIFS(76:76,$1:$1,"&gt;="&amp;1,$1:$1,"&lt;="&amp;INT(-$N98/30))+(-$N98/30-INT(-$N98/30))*SUMIFS(76:76,$1:$1,INT(-$N98/30)+1),0)+(-$N98/30-INT(-$N98/30))*SUMIFS(76:76,$1:$1,JS$1+INT(-$N98/30)+1)+(INT(-$N98/30)+1--$N98/30)*SUMIFS(76:76,$1:$1,JS$1+INT(-$N98/30))))</f>
        <v>0</v>
      </c>
      <c r="JT98" s="40">
        <f>IF(JT$7="",0,IF(JT$1=MAX($1:$1),$R76-SUM($T98:JS98),IF(JT$1=1,SUMIFS(76:76,$1:$1,"&gt;="&amp;1,$1:$1,"&lt;="&amp;INT(-$N98/30))+(-$N98/30-INT(-$N98/30))*SUMIFS(76:76,$1:$1,INT(-$N98/30)+1),0)+(-$N98/30-INT(-$N98/30))*SUMIFS(76:76,$1:$1,JT$1+INT(-$N98/30)+1)+(INT(-$N98/30)+1--$N98/30)*SUMIFS(76:76,$1:$1,JT$1+INT(-$N98/30))))</f>
        <v>0</v>
      </c>
      <c r="JU98" s="40">
        <f>IF(JU$7="",0,IF(JU$1=MAX($1:$1),$R76-SUM($T98:JT98),IF(JU$1=1,SUMIFS(76:76,$1:$1,"&gt;="&amp;1,$1:$1,"&lt;="&amp;INT(-$N98/30))+(-$N98/30-INT(-$N98/30))*SUMIFS(76:76,$1:$1,INT(-$N98/30)+1),0)+(-$N98/30-INT(-$N98/30))*SUMIFS(76:76,$1:$1,JU$1+INT(-$N98/30)+1)+(INT(-$N98/30)+1--$N98/30)*SUMIFS(76:76,$1:$1,JU$1+INT(-$N98/30))))</f>
        <v>0</v>
      </c>
      <c r="JV98" s="40">
        <f>IF(JV$7="",0,IF(JV$1=MAX($1:$1),$R76-SUM($T98:JU98),IF(JV$1=1,SUMIFS(76:76,$1:$1,"&gt;="&amp;1,$1:$1,"&lt;="&amp;INT(-$N98/30))+(-$N98/30-INT(-$N98/30))*SUMIFS(76:76,$1:$1,INT(-$N98/30)+1),0)+(-$N98/30-INT(-$N98/30))*SUMIFS(76:76,$1:$1,JV$1+INT(-$N98/30)+1)+(INT(-$N98/30)+1--$N98/30)*SUMIFS(76:76,$1:$1,JV$1+INT(-$N98/30))))</f>
        <v>0</v>
      </c>
      <c r="JW98" s="40">
        <f>IF(JW$7="",0,IF(JW$1=MAX($1:$1),$R76-SUM($T98:JV98),IF(JW$1=1,SUMIFS(76:76,$1:$1,"&gt;="&amp;1,$1:$1,"&lt;="&amp;INT(-$N98/30))+(-$N98/30-INT(-$N98/30))*SUMIFS(76:76,$1:$1,INT(-$N98/30)+1),0)+(-$N98/30-INT(-$N98/30))*SUMIFS(76:76,$1:$1,JW$1+INT(-$N98/30)+1)+(INT(-$N98/30)+1--$N98/30)*SUMIFS(76:76,$1:$1,JW$1+INT(-$N98/30))))</f>
        <v>0</v>
      </c>
      <c r="JX98" s="40">
        <f>IF(JX$7="",0,IF(JX$1=MAX($1:$1),$R76-SUM($T98:JW98),IF(JX$1=1,SUMIFS(76:76,$1:$1,"&gt;="&amp;1,$1:$1,"&lt;="&amp;INT(-$N98/30))+(-$N98/30-INT(-$N98/30))*SUMIFS(76:76,$1:$1,INT(-$N98/30)+1),0)+(-$N98/30-INT(-$N98/30))*SUMIFS(76:76,$1:$1,JX$1+INT(-$N98/30)+1)+(INT(-$N98/30)+1--$N98/30)*SUMIFS(76:76,$1:$1,JX$1+INT(-$N98/30))))</f>
        <v>0</v>
      </c>
      <c r="JY98" s="40">
        <f>IF(JY$7="",0,IF(JY$1=MAX($1:$1),$R76-SUM($T98:JX98),IF(JY$1=1,SUMIFS(76:76,$1:$1,"&gt;="&amp;1,$1:$1,"&lt;="&amp;INT(-$N98/30))+(-$N98/30-INT(-$N98/30))*SUMIFS(76:76,$1:$1,INT(-$N98/30)+1),0)+(-$N98/30-INT(-$N98/30))*SUMIFS(76:76,$1:$1,JY$1+INT(-$N98/30)+1)+(INT(-$N98/30)+1--$N98/30)*SUMIFS(76:76,$1:$1,JY$1+INT(-$N98/30))))</f>
        <v>0</v>
      </c>
      <c r="JZ98" s="40">
        <f>IF(JZ$7="",0,IF(JZ$1=MAX($1:$1),$R76-SUM($T98:JY98),IF(JZ$1=1,SUMIFS(76:76,$1:$1,"&gt;="&amp;1,$1:$1,"&lt;="&amp;INT(-$N98/30))+(-$N98/30-INT(-$N98/30))*SUMIFS(76:76,$1:$1,INT(-$N98/30)+1),0)+(-$N98/30-INT(-$N98/30))*SUMIFS(76:76,$1:$1,JZ$1+INT(-$N98/30)+1)+(INT(-$N98/30)+1--$N98/30)*SUMIFS(76:76,$1:$1,JZ$1+INT(-$N98/30))))</f>
        <v>0</v>
      </c>
      <c r="KA98" s="40">
        <f>IF(KA$7="",0,IF(KA$1=MAX($1:$1),$R76-SUM($T98:JZ98),IF(KA$1=1,SUMIFS(76:76,$1:$1,"&gt;="&amp;1,$1:$1,"&lt;="&amp;INT(-$N98/30))+(-$N98/30-INT(-$N98/30))*SUMIFS(76:76,$1:$1,INT(-$N98/30)+1),0)+(-$N98/30-INT(-$N98/30))*SUMIFS(76:76,$1:$1,KA$1+INT(-$N98/30)+1)+(INT(-$N98/30)+1--$N98/30)*SUMIFS(76:76,$1:$1,KA$1+INT(-$N98/30))))</f>
        <v>0</v>
      </c>
      <c r="KB98" s="40">
        <f>IF(KB$7="",0,IF(KB$1=MAX($1:$1),$R76-SUM($T98:KA98),IF(KB$1=1,SUMIFS(76:76,$1:$1,"&gt;="&amp;1,$1:$1,"&lt;="&amp;INT(-$N98/30))+(-$N98/30-INT(-$N98/30))*SUMIFS(76:76,$1:$1,INT(-$N98/30)+1),0)+(-$N98/30-INT(-$N98/30))*SUMIFS(76:76,$1:$1,KB$1+INT(-$N98/30)+1)+(INT(-$N98/30)+1--$N98/30)*SUMIFS(76:76,$1:$1,KB$1+INT(-$N98/30))))</f>
        <v>0</v>
      </c>
      <c r="KC98" s="40">
        <f>IF(KC$7="",0,IF(KC$1=MAX($1:$1),$R76-SUM($T98:KB98),IF(KC$1=1,SUMIFS(76:76,$1:$1,"&gt;="&amp;1,$1:$1,"&lt;="&amp;INT(-$N98/30))+(-$N98/30-INT(-$N98/30))*SUMIFS(76:76,$1:$1,INT(-$N98/30)+1),0)+(-$N98/30-INT(-$N98/30))*SUMIFS(76:76,$1:$1,KC$1+INT(-$N98/30)+1)+(INT(-$N98/30)+1--$N98/30)*SUMIFS(76:76,$1:$1,KC$1+INT(-$N98/30))))</f>
        <v>0</v>
      </c>
      <c r="KD98" s="40">
        <f>IF(KD$7="",0,IF(KD$1=MAX($1:$1),$R76-SUM($T98:KC98),IF(KD$1=1,SUMIFS(76:76,$1:$1,"&gt;="&amp;1,$1:$1,"&lt;="&amp;INT(-$N98/30))+(-$N98/30-INT(-$N98/30))*SUMIFS(76:76,$1:$1,INT(-$N98/30)+1),0)+(-$N98/30-INT(-$N98/30))*SUMIFS(76:76,$1:$1,KD$1+INT(-$N98/30)+1)+(INT(-$N98/30)+1--$N98/30)*SUMIFS(76:76,$1:$1,KD$1+INT(-$N98/30))))</f>
        <v>0</v>
      </c>
      <c r="KE98" s="40">
        <f>IF(KE$7="",0,IF(KE$1=MAX($1:$1),$R76-SUM($T98:KD98),IF(KE$1=1,SUMIFS(76:76,$1:$1,"&gt;="&amp;1,$1:$1,"&lt;="&amp;INT(-$N98/30))+(-$N98/30-INT(-$N98/30))*SUMIFS(76:76,$1:$1,INT(-$N98/30)+1),0)+(-$N98/30-INT(-$N98/30))*SUMIFS(76:76,$1:$1,KE$1+INT(-$N98/30)+1)+(INT(-$N98/30)+1--$N98/30)*SUMIFS(76:76,$1:$1,KE$1+INT(-$N98/30))))</f>
        <v>0</v>
      </c>
      <c r="KF98" s="40">
        <f>IF(KF$7="",0,IF(KF$1=MAX($1:$1),$R76-SUM($T98:KE98),IF(KF$1=1,SUMIFS(76:76,$1:$1,"&gt;="&amp;1,$1:$1,"&lt;="&amp;INT(-$N98/30))+(-$N98/30-INT(-$N98/30))*SUMIFS(76:76,$1:$1,INT(-$N98/30)+1),0)+(-$N98/30-INT(-$N98/30))*SUMIFS(76:76,$1:$1,KF$1+INT(-$N98/30)+1)+(INT(-$N98/30)+1--$N98/30)*SUMIFS(76:76,$1:$1,KF$1+INT(-$N98/30))))</f>
        <v>0</v>
      </c>
      <c r="KG98" s="40">
        <f>IF(KG$7="",0,IF(KG$1=MAX($1:$1),$R76-SUM($T98:KF98),IF(KG$1=1,SUMIFS(76:76,$1:$1,"&gt;="&amp;1,$1:$1,"&lt;="&amp;INT(-$N98/30))+(-$N98/30-INT(-$N98/30))*SUMIFS(76:76,$1:$1,INT(-$N98/30)+1),0)+(-$N98/30-INT(-$N98/30))*SUMIFS(76:76,$1:$1,KG$1+INT(-$N98/30)+1)+(INT(-$N98/30)+1--$N98/30)*SUMIFS(76:76,$1:$1,KG$1+INT(-$N98/30))))</f>
        <v>0</v>
      </c>
      <c r="KH98" s="40">
        <f>IF(KH$7="",0,IF(KH$1=MAX($1:$1),$R76-SUM($T98:KG98),IF(KH$1=1,SUMIFS(76:76,$1:$1,"&gt;="&amp;1,$1:$1,"&lt;="&amp;INT(-$N98/30))+(-$N98/30-INT(-$N98/30))*SUMIFS(76:76,$1:$1,INT(-$N98/30)+1),0)+(-$N98/30-INT(-$N98/30))*SUMIFS(76:76,$1:$1,KH$1+INT(-$N98/30)+1)+(INT(-$N98/30)+1--$N98/30)*SUMIFS(76:76,$1:$1,KH$1+INT(-$N98/30))))</f>
        <v>0</v>
      </c>
      <c r="KI98" s="40">
        <f>IF(KI$7="",0,IF(KI$1=MAX($1:$1),$R76-SUM($T98:KH98),IF(KI$1=1,SUMIFS(76:76,$1:$1,"&gt;="&amp;1,$1:$1,"&lt;="&amp;INT(-$N98/30))+(-$N98/30-INT(-$N98/30))*SUMIFS(76:76,$1:$1,INT(-$N98/30)+1),0)+(-$N98/30-INT(-$N98/30))*SUMIFS(76:76,$1:$1,KI$1+INT(-$N98/30)+1)+(INT(-$N98/30)+1--$N98/30)*SUMIFS(76:76,$1:$1,KI$1+INT(-$N98/30))))</f>
        <v>0</v>
      </c>
      <c r="KJ98" s="40">
        <f>IF(KJ$7="",0,IF(KJ$1=MAX($1:$1),$R76-SUM($T98:KI98),IF(KJ$1=1,SUMIFS(76:76,$1:$1,"&gt;="&amp;1,$1:$1,"&lt;="&amp;INT(-$N98/30))+(-$N98/30-INT(-$N98/30))*SUMIFS(76:76,$1:$1,INT(-$N98/30)+1),0)+(-$N98/30-INT(-$N98/30))*SUMIFS(76:76,$1:$1,KJ$1+INT(-$N98/30)+1)+(INT(-$N98/30)+1--$N98/30)*SUMIFS(76:76,$1:$1,KJ$1+INT(-$N98/30))))</f>
        <v>0</v>
      </c>
      <c r="KK98" s="40">
        <f>IF(KK$7="",0,IF(KK$1=MAX($1:$1),$R76-SUM($T98:KJ98),IF(KK$1=1,SUMIFS(76:76,$1:$1,"&gt;="&amp;1,$1:$1,"&lt;="&amp;INT(-$N98/30))+(-$N98/30-INT(-$N98/30))*SUMIFS(76:76,$1:$1,INT(-$N98/30)+1),0)+(-$N98/30-INT(-$N98/30))*SUMIFS(76:76,$1:$1,KK$1+INT(-$N98/30)+1)+(INT(-$N98/30)+1--$N98/30)*SUMIFS(76:76,$1:$1,KK$1+INT(-$N98/30))))</f>
        <v>0</v>
      </c>
      <c r="KL98" s="40">
        <f>IF(KL$7="",0,IF(KL$1=MAX($1:$1),$R76-SUM($T98:KK98),IF(KL$1=1,SUMIFS(76:76,$1:$1,"&gt;="&amp;1,$1:$1,"&lt;="&amp;INT(-$N98/30))+(-$N98/30-INT(-$N98/30))*SUMIFS(76:76,$1:$1,INT(-$N98/30)+1),0)+(-$N98/30-INT(-$N98/30))*SUMIFS(76:76,$1:$1,KL$1+INT(-$N98/30)+1)+(INT(-$N98/30)+1--$N98/30)*SUMIFS(76:76,$1:$1,KL$1+INT(-$N98/30))))</f>
        <v>0</v>
      </c>
      <c r="KM98" s="40">
        <f>IF(KM$7="",0,IF(KM$1=MAX($1:$1),$R76-SUM($T98:KL98),IF(KM$1=1,SUMIFS(76:76,$1:$1,"&gt;="&amp;1,$1:$1,"&lt;="&amp;INT(-$N98/30))+(-$N98/30-INT(-$N98/30))*SUMIFS(76:76,$1:$1,INT(-$N98/30)+1),0)+(-$N98/30-INT(-$N98/30))*SUMIFS(76:76,$1:$1,KM$1+INT(-$N98/30)+1)+(INT(-$N98/30)+1--$N98/30)*SUMIFS(76:76,$1:$1,KM$1+INT(-$N98/30))))</f>
        <v>0</v>
      </c>
      <c r="KN98" s="40">
        <f>IF(KN$7="",0,IF(KN$1=MAX($1:$1),$R76-SUM($T98:KM98),IF(KN$1=1,SUMIFS(76:76,$1:$1,"&gt;="&amp;1,$1:$1,"&lt;="&amp;INT(-$N98/30))+(-$N98/30-INT(-$N98/30))*SUMIFS(76:76,$1:$1,INT(-$N98/30)+1),0)+(-$N98/30-INT(-$N98/30))*SUMIFS(76:76,$1:$1,KN$1+INT(-$N98/30)+1)+(INT(-$N98/30)+1--$N98/30)*SUMIFS(76:76,$1:$1,KN$1+INT(-$N98/30))))</f>
        <v>0</v>
      </c>
      <c r="KO98" s="40">
        <f>IF(KO$7="",0,IF(KO$1=MAX($1:$1),$R76-SUM($T98:KN98),IF(KO$1=1,SUMIFS(76:76,$1:$1,"&gt;="&amp;1,$1:$1,"&lt;="&amp;INT(-$N98/30))+(-$N98/30-INT(-$N98/30))*SUMIFS(76:76,$1:$1,INT(-$N98/30)+1),0)+(-$N98/30-INT(-$N98/30))*SUMIFS(76:76,$1:$1,KO$1+INT(-$N98/30)+1)+(INT(-$N98/30)+1--$N98/30)*SUMIFS(76:76,$1:$1,KO$1+INT(-$N98/30))))</f>
        <v>0</v>
      </c>
      <c r="KP98" s="40">
        <f>IF(KP$7="",0,IF(KP$1=MAX($1:$1),$R76-SUM($T98:KO98),IF(KP$1=1,SUMIFS(76:76,$1:$1,"&gt;="&amp;1,$1:$1,"&lt;="&amp;INT(-$N98/30))+(-$N98/30-INT(-$N98/30))*SUMIFS(76:76,$1:$1,INT(-$N98/30)+1),0)+(-$N98/30-INT(-$N98/30))*SUMIFS(76:76,$1:$1,KP$1+INT(-$N98/30)+1)+(INT(-$N98/30)+1--$N98/30)*SUMIFS(76:76,$1:$1,KP$1+INT(-$N98/30))))</f>
        <v>0</v>
      </c>
      <c r="KQ98" s="40">
        <f>IF(KQ$7="",0,IF(KQ$1=MAX($1:$1),$R76-SUM($T98:KP98),IF(KQ$1=1,SUMIFS(76:76,$1:$1,"&gt;="&amp;1,$1:$1,"&lt;="&amp;INT(-$N98/30))+(-$N98/30-INT(-$N98/30))*SUMIFS(76:76,$1:$1,INT(-$N98/30)+1),0)+(-$N98/30-INT(-$N98/30))*SUMIFS(76:76,$1:$1,KQ$1+INT(-$N98/30)+1)+(INT(-$N98/30)+1--$N98/30)*SUMIFS(76:76,$1:$1,KQ$1+INT(-$N98/30))))</f>
        <v>0</v>
      </c>
      <c r="KR98" s="40">
        <f>IF(KR$7="",0,IF(KR$1=MAX($1:$1),$R76-SUM($T98:KQ98),IF(KR$1=1,SUMIFS(76:76,$1:$1,"&gt;="&amp;1,$1:$1,"&lt;="&amp;INT(-$N98/30))+(-$N98/30-INT(-$N98/30))*SUMIFS(76:76,$1:$1,INT(-$N98/30)+1),0)+(-$N98/30-INT(-$N98/30))*SUMIFS(76:76,$1:$1,KR$1+INT(-$N98/30)+1)+(INT(-$N98/30)+1--$N98/30)*SUMIFS(76:76,$1:$1,KR$1+INT(-$N98/30))))</f>
        <v>0</v>
      </c>
      <c r="KS98" s="40">
        <f>IF(KS$7="",0,IF(KS$1=MAX($1:$1),$R76-SUM($T98:KR98),IF(KS$1=1,SUMIFS(76:76,$1:$1,"&gt;="&amp;1,$1:$1,"&lt;="&amp;INT(-$N98/30))+(-$N98/30-INT(-$N98/30))*SUMIFS(76:76,$1:$1,INT(-$N98/30)+1),0)+(-$N98/30-INT(-$N98/30))*SUMIFS(76:76,$1:$1,KS$1+INT(-$N98/30)+1)+(INT(-$N98/30)+1--$N98/30)*SUMIFS(76:76,$1:$1,KS$1+INT(-$N98/30))))</f>
        <v>0</v>
      </c>
      <c r="KT98" s="40">
        <f>IF(KT$7="",0,IF(KT$1=MAX($1:$1),$R76-SUM($T98:KS98),IF(KT$1=1,SUMIFS(76:76,$1:$1,"&gt;="&amp;1,$1:$1,"&lt;="&amp;INT(-$N98/30))+(-$N98/30-INT(-$N98/30))*SUMIFS(76:76,$1:$1,INT(-$N98/30)+1),0)+(-$N98/30-INT(-$N98/30))*SUMIFS(76:76,$1:$1,KT$1+INT(-$N98/30)+1)+(INT(-$N98/30)+1--$N98/30)*SUMIFS(76:76,$1:$1,KT$1+INT(-$N98/30))))</f>
        <v>0</v>
      </c>
      <c r="KU98" s="40">
        <f>IF(KU$7="",0,IF(KU$1=MAX($1:$1),$R76-SUM($T98:KT98),IF(KU$1=1,SUMIFS(76:76,$1:$1,"&gt;="&amp;1,$1:$1,"&lt;="&amp;INT(-$N98/30))+(-$N98/30-INT(-$N98/30))*SUMIFS(76:76,$1:$1,INT(-$N98/30)+1),0)+(-$N98/30-INT(-$N98/30))*SUMIFS(76:76,$1:$1,KU$1+INT(-$N98/30)+1)+(INT(-$N98/30)+1--$N98/30)*SUMIFS(76:76,$1:$1,KU$1+INT(-$N98/30))))</f>
        <v>0</v>
      </c>
      <c r="KV98" s="40">
        <f>IF(KV$7="",0,IF(KV$1=MAX($1:$1),$R76-SUM($T98:KU98),IF(KV$1=1,SUMIFS(76:76,$1:$1,"&gt;="&amp;1,$1:$1,"&lt;="&amp;INT(-$N98/30))+(-$N98/30-INT(-$N98/30))*SUMIFS(76:76,$1:$1,INT(-$N98/30)+1),0)+(-$N98/30-INT(-$N98/30))*SUMIFS(76:76,$1:$1,KV$1+INT(-$N98/30)+1)+(INT(-$N98/30)+1--$N98/30)*SUMIFS(76:76,$1:$1,KV$1+INT(-$N98/30))))</f>
        <v>0</v>
      </c>
      <c r="KW98" s="1"/>
      <c r="KX98" s="1"/>
    </row>
    <row r="99" spans="1:310" x14ac:dyDescent="0.25">
      <c r="A99" s="1"/>
      <c r="B99" s="79"/>
      <c r="C99" s="79"/>
      <c r="D99" s="79"/>
      <c r="E99" s="1" t="str">
        <f>E96</f>
        <v>поступление денежных средств от продажи допуслуг</v>
      </c>
      <c r="F99" s="1"/>
      <c r="G99" s="1"/>
      <c r="H99" s="11" t="str">
        <f t="shared" si="358"/>
        <v>руб.</v>
      </c>
      <c r="I99" s="1"/>
      <c r="J99" s="1"/>
      <c r="K99" s="1" t="str">
        <f>справочники!$U$13</f>
        <v>постоянные-60сотрудников</v>
      </c>
      <c r="L99" s="1"/>
      <c r="M99" s="5"/>
      <c r="N99" s="40">
        <f>условия!W161</f>
        <v>30</v>
      </c>
      <c r="O99" s="19"/>
      <c r="P99" s="1"/>
      <c r="Q99" s="1"/>
      <c r="R99" s="40">
        <f>SUMIFS($T99:$KW99,$T$1:$KW$1,"&gt;="&amp;1,$T$1:$KW$1,"&lt;="&amp;MAX($1:$1))</f>
        <v>4481525.4201666676</v>
      </c>
      <c r="S99" s="1"/>
      <c r="T99" s="1"/>
      <c r="U99" s="40">
        <f>IF(U$7="",0,IF(U$1=MAX($1:$1),$R77-SUM($T99:T99),IF(U$1=1,SUMIFS(77:77,$1:$1,"&gt;="&amp;1,$1:$1,"&lt;="&amp;INT(-$N99/30))+(-$N99/30-INT(-$N99/30))*SUMIFS(77:77,$1:$1,INT(-$N99/30)+1),0)+(-$N99/30-INT(-$N99/30))*SUMIFS(77:77,$1:$1,U$1+INT(-$N99/30)+1)+(INT(-$N99/30)+1--$N99/30)*SUMIFS(77:77,$1:$1,U$1+INT(-$N99/30))))</f>
        <v>0</v>
      </c>
      <c r="V99" s="40">
        <f>IF(V$7="",0,IF(V$1=MAX($1:$1),$R77-SUM($T99:U99),IF(V$1=1,SUMIFS(77:77,$1:$1,"&gt;="&amp;1,$1:$1,"&lt;="&amp;INT(-$N99/30))+(-$N99/30-INT(-$N99/30))*SUMIFS(77:77,$1:$1,INT(-$N99/30)+1),0)+(-$N99/30-INT(-$N99/30))*SUMIFS(77:77,$1:$1,V$1+INT(-$N99/30)+1)+(INT(-$N99/30)+1--$N99/30)*SUMIFS(77:77,$1:$1,V$1+INT(-$N99/30))))</f>
        <v>49540.159472222236</v>
      </c>
      <c r="W99" s="40">
        <f>IF(W$7="",0,IF(W$1=MAX($1:$1),$R77-SUM($T99:V99),IF(W$1=1,SUMIFS(77:77,$1:$1,"&gt;="&amp;1,$1:$1,"&lt;="&amp;INT(-$N99/30))+(-$N99/30-INT(-$N99/30))*SUMIFS(77:77,$1:$1,INT(-$N99/30)+1),0)+(-$N99/30-INT(-$N99/30))*SUMIFS(77:77,$1:$1,W$1+INT(-$N99/30)+1)+(INT(-$N99/30)+1--$N99/30)*SUMIFS(77:77,$1:$1,W$1+INT(-$N99/30))))</f>
        <v>52195.891000000011</v>
      </c>
      <c r="X99" s="40">
        <f>IF(X$7="",0,IF(X$1=MAX($1:$1),$R77-SUM($T99:W99),IF(X$1=1,SUMIFS(77:77,$1:$1,"&gt;="&amp;1,$1:$1,"&lt;="&amp;INT(-$N99/30))+(-$N99/30-INT(-$N99/30))*SUMIFS(77:77,$1:$1,INT(-$N99/30)+1),0)+(-$N99/30-INT(-$N99/30))*SUMIFS(77:77,$1:$1,X$1+INT(-$N99/30)+1)+(INT(-$N99/30)+1--$N99/30)*SUMIFS(77:77,$1:$1,X$1+INT(-$N99/30))))</f>
        <v>54995.175583333352</v>
      </c>
      <c r="Y99" s="40">
        <f>IF(Y$7="",0,IF(Y$1=MAX($1:$1),$R77-SUM($T99:X99),IF(Y$1=1,SUMIFS(77:77,$1:$1,"&gt;="&amp;1,$1:$1,"&lt;="&amp;INT(-$N99/30))+(-$N99/30-INT(-$N99/30))*SUMIFS(77:77,$1:$1,INT(-$N99/30)+1),0)+(-$N99/30-INT(-$N99/30))*SUMIFS(77:77,$1:$1,Y$1+INT(-$N99/30)+1)+(INT(-$N99/30)+1--$N99/30)*SUMIFS(77:77,$1:$1,Y$1+INT(-$N99/30))))</f>
        <v>57938.013222222238</v>
      </c>
      <c r="Z99" s="40">
        <f>IF(Z$7="",0,IF(Z$1=MAX($1:$1),$R77-SUM($T99:Y99),IF(Z$1=1,SUMIFS(77:77,$1:$1,"&gt;="&amp;1,$1:$1,"&lt;="&amp;INT(-$N99/30))+(-$N99/30-INT(-$N99/30))*SUMIFS(77:77,$1:$1,INT(-$N99/30)+1),0)+(-$N99/30-INT(-$N99/30))*SUMIFS(77:77,$1:$1,Z$1+INT(-$N99/30)+1)+(INT(-$N99/30)+1--$N99/30)*SUMIFS(77:77,$1:$1,Z$1+INT(-$N99/30))))</f>
        <v>61024.403916666684</v>
      </c>
      <c r="AA99" s="40">
        <f>IF(AA$7="",0,IF(AA$1=MAX($1:$1),$R77-SUM($T99:Z99),IF(AA$1=1,SUMIFS(77:77,$1:$1,"&gt;="&amp;1,$1:$1,"&lt;="&amp;INT(-$N99/30))+(-$N99/30-INT(-$N99/30))*SUMIFS(77:77,$1:$1,INT(-$N99/30)+1),0)+(-$N99/30-INT(-$N99/30))*SUMIFS(77:77,$1:$1,AA$1+INT(-$N99/30)+1)+(INT(-$N99/30)+1--$N99/30)*SUMIFS(77:77,$1:$1,AA$1+INT(-$N99/30))))</f>
        <v>64254.347666666683</v>
      </c>
      <c r="AB99" s="40">
        <f>IF(AB$7="",0,IF(AB$1=MAX($1:$1),$R77-SUM($T99:AA99),IF(AB$1=1,SUMIFS(77:77,$1:$1,"&gt;="&amp;1,$1:$1,"&lt;="&amp;INT(-$N99/30))+(-$N99/30-INT(-$N99/30))*SUMIFS(77:77,$1:$1,INT(-$N99/30)+1),0)+(-$N99/30-INT(-$N99/30))*SUMIFS(77:77,$1:$1,AB$1+INT(-$N99/30)+1)+(INT(-$N99/30)+1--$N99/30)*SUMIFS(77:77,$1:$1,AB$1+INT(-$N99/30))))</f>
        <v>67627.844472222248</v>
      </c>
      <c r="AC99" s="40">
        <f>IF(AC$7="",0,IF(AC$1=MAX($1:$1),$R77-SUM($T99:AB99),IF(AC$1=1,SUMIFS(77:77,$1:$1,"&gt;="&amp;1,$1:$1,"&lt;="&amp;INT(-$N99/30))+(-$N99/30-INT(-$N99/30))*SUMIFS(77:77,$1:$1,INT(-$N99/30)+1),0)+(-$N99/30-INT(-$N99/30))*SUMIFS(77:77,$1:$1,AC$1+INT(-$N99/30)+1)+(INT(-$N99/30)+1--$N99/30)*SUMIFS(77:77,$1:$1,AC$1+INT(-$N99/30))))</f>
        <v>71144.894333333345</v>
      </c>
      <c r="AD99" s="40">
        <f>IF(AD$7="",0,IF(AD$1=MAX($1:$1),$R77-SUM($T99:AC99),IF(AD$1=1,SUMIFS(77:77,$1:$1,"&gt;="&amp;1,$1:$1,"&lt;="&amp;INT(-$N99/30))+(-$N99/30-INT(-$N99/30))*SUMIFS(77:77,$1:$1,INT(-$N99/30)+1),0)+(-$N99/30-INT(-$N99/30))*SUMIFS(77:77,$1:$1,AD$1+INT(-$N99/30)+1)+(INT(-$N99/30)+1--$N99/30)*SUMIFS(77:77,$1:$1,AD$1+INT(-$N99/30))))</f>
        <v>74805.497250000029</v>
      </c>
      <c r="AE99" s="40">
        <f>IF(AE$7="",0,IF(AE$1=MAX($1:$1),$R77-SUM($T99:AD99),IF(AE$1=1,SUMIFS(77:77,$1:$1,"&gt;="&amp;1,$1:$1,"&lt;="&amp;INT(-$N99/30))+(-$N99/30-INT(-$N99/30))*SUMIFS(77:77,$1:$1,INT(-$N99/30)+1),0)+(-$N99/30-INT(-$N99/30))*SUMIFS(77:77,$1:$1,AE$1+INT(-$N99/30)+1)+(INT(-$N99/30)+1--$N99/30)*SUMIFS(77:77,$1:$1,AE$1+INT(-$N99/30))))</f>
        <v>78609.653222222245</v>
      </c>
      <c r="AF99" s="40">
        <f>IF(AF$7="",0,IF(AF$1=MAX($1:$1),$R77-SUM($T99:AE99),IF(AF$1=1,SUMIFS(77:77,$1:$1,"&gt;="&amp;1,$1:$1,"&lt;="&amp;INT(-$N99/30))+(-$N99/30-INT(-$N99/30))*SUMIFS(77:77,$1:$1,INT(-$N99/30)+1),0)+(-$N99/30-INT(-$N99/30))*SUMIFS(77:77,$1:$1,AF$1+INT(-$N99/30)+1)+(INT(-$N99/30)+1--$N99/30)*SUMIFS(77:77,$1:$1,AF$1+INT(-$N99/30))))</f>
        <v>82557.36225000002</v>
      </c>
      <c r="AG99" s="40">
        <f>IF(AG$7="",0,IF(AG$1=MAX($1:$1),$R77-SUM($T99:AF99),IF(AG$1=1,SUMIFS(77:77,$1:$1,"&gt;="&amp;1,$1:$1,"&lt;="&amp;INT(-$N99/30))+(-$N99/30-INT(-$N99/30))*SUMIFS(77:77,$1:$1,INT(-$N99/30)+1),0)+(-$N99/30-INT(-$N99/30))*SUMIFS(77:77,$1:$1,AG$1+INT(-$N99/30)+1)+(INT(-$N99/30)+1--$N99/30)*SUMIFS(77:77,$1:$1,AG$1+INT(-$N99/30))))</f>
        <v>86648.624333333355</v>
      </c>
      <c r="AH99" s="40">
        <f>IF(AH$7="",0,IF(AH$1=MAX($1:$1),$R77-SUM($T99:AG99),IF(AH$1=1,SUMIFS(77:77,$1:$1,"&gt;="&amp;1,$1:$1,"&lt;="&amp;INT(-$N99/30))+(-$N99/30-INT(-$N99/30))*SUMIFS(77:77,$1:$1,INT(-$N99/30)+1),0)+(-$N99/30-INT(-$N99/30))*SUMIFS(77:77,$1:$1,AH$1+INT(-$N99/30)+1)+(INT(-$N99/30)+1--$N99/30)*SUMIFS(77:77,$1:$1,AH$1+INT(-$N99/30))))</f>
        <v>90883.43947222225</v>
      </c>
      <c r="AI99" s="40">
        <f>IF(AI$7="",0,IF(AI$1=MAX($1:$1),$R77-SUM($T99:AH99),IF(AI$1=1,SUMIFS(77:77,$1:$1,"&gt;="&amp;1,$1:$1,"&lt;="&amp;INT(-$N99/30))+(-$N99/30-INT(-$N99/30))*SUMIFS(77:77,$1:$1,INT(-$N99/30)+1),0)+(-$N99/30-INT(-$N99/30))*SUMIFS(77:77,$1:$1,AI$1+INT(-$N99/30)+1)+(INT(-$N99/30)+1--$N99/30)*SUMIFS(77:77,$1:$1,AI$1+INT(-$N99/30))))</f>
        <v>95261.807666666689</v>
      </c>
      <c r="AJ99" s="40">
        <f>IF(AJ$7="",0,IF(AJ$1=MAX($1:$1),$R77-SUM($T99:AI99),IF(AJ$1=1,SUMIFS(77:77,$1:$1,"&gt;="&amp;1,$1:$1,"&lt;="&amp;INT(-$N99/30))+(-$N99/30-INT(-$N99/30))*SUMIFS(77:77,$1:$1,INT(-$N99/30)+1),0)+(-$N99/30-INT(-$N99/30))*SUMIFS(77:77,$1:$1,AJ$1+INT(-$N99/30)+1)+(INT(-$N99/30)+1--$N99/30)*SUMIFS(77:77,$1:$1,AJ$1+INT(-$N99/30))))</f>
        <v>99783.728916666703</v>
      </c>
      <c r="AK99" s="40">
        <f>IF(AK$7="",0,IF(AK$1=MAX($1:$1),$R77-SUM($T99:AJ99),IF(AK$1=1,SUMIFS(77:77,$1:$1,"&gt;="&amp;1,$1:$1,"&lt;="&amp;INT(-$N99/30))+(-$N99/30-INT(-$N99/30))*SUMIFS(77:77,$1:$1,INT(-$N99/30)+1),0)+(-$N99/30-INT(-$N99/30))*SUMIFS(77:77,$1:$1,AK$1+INT(-$N99/30)+1)+(INT(-$N99/30)+1--$N99/30)*SUMIFS(77:77,$1:$1,AK$1+INT(-$N99/30))))</f>
        <v>104449.20322222225</v>
      </c>
      <c r="AL99" s="40">
        <f>IF(AL$7="",0,IF(AL$1=MAX($1:$1),$R77-SUM($T99:AK99),IF(AL$1=1,SUMIFS(77:77,$1:$1,"&gt;="&amp;1,$1:$1,"&lt;="&amp;INT(-$N99/30))+(-$N99/30-INT(-$N99/30))*SUMIFS(77:77,$1:$1,INT(-$N99/30)+1),0)+(-$N99/30-INT(-$N99/30))*SUMIFS(77:77,$1:$1,AL$1+INT(-$N99/30)+1)+(INT(-$N99/30)+1--$N99/30)*SUMIFS(77:77,$1:$1,AL$1+INT(-$N99/30))))</f>
        <v>109258.23058333335</v>
      </c>
      <c r="AM99" s="40">
        <f>IF(AM$7="",0,IF(AM$1=MAX($1:$1),$R77-SUM($T99:AL99),IF(AM$1=1,SUMIFS(77:77,$1:$1,"&gt;="&amp;1,$1:$1,"&lt;="&amp;INT(-$N99/30))+(-$N99/30-INT(-$N99/30))*SUMIFS(77:77,$1:$1,INT(-$N99/30)+1),0)+(-$N99/30-INT(-$N99/30))*SUMIFS(77:77,$1:$1,AM$1+INT(-$N99/30)+1)+(INT(-$N99/30)+1--$N99/30)*SUMIFS(77:77,$1:$1,AM$1+INT(-$N99/30))))</f>
        <v>114210.81100000003</v>
      </c>
      <c r="AN99" s="40">
        <f>IF(AN$7="",0,IF(AN$1=MAX($1:$1),$R77-SUM($T99:AM99),IF(AN$1=1,SUMIFS(77:77,$1:$1,"&gt;="&amp;1,$1:$1,"&lt;="&amp;INT(-$N99/30))+(-$N99/30-INT(-$N99/30))*SUMIFS(77:77,$1:$1,INT(-$N99/30)+1),0)+(-$N99/30-INT(-$N99/30))*SUMIFS(77:77,$1:$1,AN$1+INT(-$N99/30)+1)+(INT(-$N99/30)+1--$N99/30)*SUMIFS(77:77,$1:$1,AN$1+INT(-$N99/30))))</f>
        <v>119306.94447222225</v>
      </c>
      <c r="AO99" s="40">
        <f>IF(AO$7="",0,IF(AO$1=MAX($1:$1),$R77-SUM($T99:AN99),IF(AO$1=1,SUMIFS(77:77,$1:$1,"&gt;="&amp;1,$1:$1,"&lt;="&amp;INT(-$N99/30))+(-$N99/30-INT(-$N99/30))*SUMIFS(77:77,$1:$1,INT(-$N99/30)+1),0)+(-$N99/30-INT(-$N99/30))*SUMIFS(77:77,$1:$1,AO$1+INT(-$N99/30)+1)+(INT(-$N99/30)+1--$N99/30)*SUMIFS(77:77,$1:$1,AO$1+INT(-$N99/30))))</f>
        <v>124546.63100000002</v>
      </c>
      <c r="AP99" s="40">
        <f>IF(AP$7="",0,IF(AP$1=MAX($1:$1),$R77-SUM($T99:AO99),IF(AP$1=1,SUMIFS(77:77,$1:$1,"&gt;="&amp;1,$1:$1,"&lt;="&amp;INT(-$N99/30))+(-$N99/30-INT(-$N99/30))*SUMIFS(77:77,$1:$1,INT(-$N99/30)+1),0)+(-$N99/30-INT(-$N99/30))*SUMIFS(77:77,$1:$1,AP$1+INT(-$N99/30)+1)+(INT(-$N99/30)+1--$N99/30)*SUMIFS(77:77,$1:$1,AP$1+INT(-$N99/30))))</f>
        <v>129929.87058333335</v>
      </c>
      <c r="AQ99" s="40">
        <f>IF(AQ$7="",0,IF(AQ$1=MAX($1:$1),$R77-SUM($T99:AP99),IF(AQ$1=1,SUMIFS(77:77,$1:$1,"&gt;="&amp;1,$1:$1,"&lt;="&amp;INT(-$N99/30))+(-$N99/30-INT(-$N99/30))*SUMIFS(77:77,$1:$1,INT(-$N99/30)+1),0)+(-$N99/30-INT(-$N99/30))*SUMIFS(77:77,$1:$1,AQ$1+INT(-$N99/30)+1)+(INT(-$N99/30)+1--$N99/30)*SUMIFS(77:77,$1:$1,AQ$1+INT(-$N99/30))))</f>
        <v>135456.66322222224</v>
      </c>
      <c r="AR99" s="40">
        <f>IF(AR$7="",0,IF(AR$1=MAX($1:$1),$R77-SUM($T99:AQ99),IF(AR$1=1,SUMIFS(77:77,$1:$1,"&gt;="&amp;1,$1:$1,"&lt;="&amp;INT(-$N99/30))+(-$N99/30-INT(-$N99/30))*SUMIFS(77:77,$1:$1,INT(-$N99/30)+1),0)+(-$N99/30-INT(-$N99/30))*SUMIFS(77:77,$1:$1,AR$1+INT(-$N99/30)+1)+(INT(-$N99/30)+1--$N99/30)*SUMIFS(77:77,$1:$1,AR$1+INT(-$N99/30))))</f>
        <v>141127.0089166667</v>
      </c>
      <c r="AS99" s="40">
        <f>IF(AS$7="",0,IF(AS$1=MAX($1:$1),$R77-SUM($T99:AR99),IF(AS$1=1,SUMIFS(77:77,$1:$1,"&gt;="&amp;1,$1:$1,"&lt;="&amp;INT(-$N99/30))+(-$N99/30-INT(-$N99/30))*SUMIFS(77:77,$1:$1,INT(-$N99/30)+1),0)+(-$N99/30-INT(-$N99/30))*SUMIFS(77:77,$1:$1,AS$1+INT(-$N99/30)+1)+(INT(-$N99/30)+1--$N99/30)*SUMIFS(77:77,$1:$1,AS$1+INT(-$N99/30))))</f>
        <v>146940.9076666667</v>
      </c>
      <c r="AT99" s="40">
        <f>IF(AT$7="",0,IF(AT$1=MAX($1:$1),$R77-SUM($T99:AS99),IF(AT$1=1,SUMIFS(77:77,$1:$1,"&gt;="&amp;1,$1:$1,"&lt;="&amp;INT(-$N99/30))+(-$N99/30-INT(-$N99/30))*SUMIFS(77:77,$1:$1,INT(-$N99/30)+1),0)+(-$N99/30-INT(-$N99/30))*SUMIFS(77:77,$1:$1,AT$1+INT(-$N99/30)+1)+(INT(-$N99/30)+1--$N99/30)*SUMIFS(77:77,$1:$1,AT$1+INT(-$N99/30))))</f>
        <v>152898.35947222225</v>
      </c>
      <c r="AU99" s="40">
        <f>IF(AU$7="",0,IF(AU$1=MAX($1:$1),$R77-SUM($T99:AT99),IF(AU$1=1,SUMIFS(77:77,$1:$1,"&gt;="&amp;1,$1:$1,"&lt;="&amp;INT(-$N99/30))+(-$N99/30-INT(-$N99/30))*SUMIFS(77:77,$1:$1,INT(-$N99/30)+1),0)+(-$N99/30-INT(-$N99/30))*SUMIFS(77:77,$1:$1,AU$1+INT(-$N99/30)+1)+(INT(-$N99/30)+1--$N99/30)*SUMIFS(77:77,$1:$1,AU$1+INT(-$N99/30))))</f>
        <v>158999.36433333336</v>
      </c>
      <c r="AV99" s="40">
        <f>IF(AV$7="",0,IF(AV$1=MAX($1:$1),$R77-SUM($T99:AU99),IF(AV$1=1,SUMIFS(77:77,$1:$1,"&gt;="&amp;1,$1:$1,"&lt;="&amp;INT(-$N99/30))+(-$N99/30-INT(-$N99/30))*SUMIFS(77:77,$1:$1,INT(-$N99/30)+1),0)+(-$N99/30-INT(-$N99/30))*SUMIFS(77:77,$1:$1,AV$1+INT(-$N99/30)+1)+(INT(-$N99/30)+1--$N99/30)*SUMIFS(77:77,$1:$1,AV$1+INT(-$N99/30))))</f>
        <v>165243.92225</v>
      </c>
      <c r="AW99" s="40">
        <f>IF(AW$7="",0,IF(AW$1=MAX($1:$1),$R77-SUM($T99:AV99),IF(AW$1=1,SUMIFS(77:77,$1:$1,"&gt;="&amp;1,$1:$1,"&lt;="&amp;INT(-$N99/30))+(-$N99/30-INT(-$N99/30))*SUMIFS(77:77,$1:$1,INT(-$N99/30)+1),0)+(-$N99/30-INT(-$N99/30))*SUMIFS(77:77,$1:$1,AW$1+INT(-$N99/30)+1)+(INT(-$N99/30)+1--$N99/30)*SUMIFS(77:77,$1:$1,AW$1+INT(-$N99/30))))</f>
        <v>171632.03322222224</v>
      </c>
      <c r="AX99" s="40">
        <f>IF(AX$7="",0,IF(AX$1=MAX($1:$1),$R77-SUM($T99:AW99),IF(AX$1=1,SUMIFS(77:77,$1:$1,"&gt;="&amp;1,$1:$1,"&lt;="&amp;INT(-$N99/30))+(-$N99/30-INT(-$N99/30))*SUMIFS(77:77,$1:$1,INT(-$N99/30)+1),0)+(-$N99/30-INT(-$N99/30))*SUMIFS(77:77,$1:$1,AX$1+INT(-$N99/30)+1)+(INT(-$N99/30)+1--$N99/30)*SUMIFS(77:77,$1:$1,AX$1+INT(-$N99/30))))</f>
        <v>178163.69725000003</v>
      </c>
      <c r="AY99" s="40">
        <f>IF(AY$7="",0,IF(AY$1=MAX($1:$1),$R77-SUM($T99:AX99),IF(AY$1=1,SUMIFS(77:77,$1:$1,"&gt;="&amp;1,$1:$1,"&lt;="&amp;INT(-$N99/30))+(-$N99/30-INT(-$N99/30))*SUMIFS(77:77,$1:$1,INT(-$N99/30)+1),0)+(-$N99/30-INT(-$N99/30))*SUMIFS(77:77,$1:$1,AY$1+INT(-$N99/30)+1)+(INT(-$N99/30)+1--$N99/30)*SUMIFS(77:77,$1:$1,AY$1+INT(-$N99/30))))</f>
        <v>184838.91433333335</v>
      </c>
      <c r="AZ99" s="40">
        <f>IF(AZ$7="",0,IF(AZ$1=MAX($1:$1),$R77-SUM($T99:AY99),IF(AZ$1=1,SUMIFS(77:77,$1:$1,"&gt;="&amp;1,$1:$1,"&lt;="&amp;INT(-$N99/30))+(-$N99/30-INT(-$N99/30))*SUMIFS(77:77,$1:$1,INT(-$N99/30)+1),0)+(-$N99/30-INT(-$N99/30))*SUMIFS(77:77,$1:$1,AZ$1+INT(-$N99/30)+1)+(INT(-$N99/30)+1--$N99/30)*SUMIFS(77:77,$1:$1,AZ$1+INT(-$N99/30))))</f>
        <v>191657.68447222226</v>
      </c>
      <c r="BA99" s="40">
        <f>IF(BA$7="",0,IF(BA$1=MAX($1:$1),$R77-SUM($T99:AZ99),IF(BA$1=1,SUMIFS(77:77,$1:$1,"&gt;="&amp;1,$1:$1,"&lt;="&amp;INT(-$N99/30))+(-$N99/30-INT(-$N99/30))*SUMIFS(77:77,$1:$1,INT(-$N99/30)+1),0)+(-$N99/30-INT(-$N99/30))*SUMIFS(77:77,$1:$1,BA$1+INT(-$N99/30)+1)+(INT(-$N99/30)+1--$N99/30)*SUMIFS(77:77,$1:$1,BA$1+INT(-$N99/30))))</f>
        <v>198620.0076666667</v>
      </c>
      <c r="BB99" s="40">
        <f>IF(BB$7="",0,IF(BB$1=MAX($1:$1),$R77-SUM($T99:BA99),IF(BB$1=1,SUMIFS(77:77,$1:$1,"&gt;="&amp;1,$1:$1,"&lt;="&amp;INT(-$N99/30))+(-$N99/30-INT(-$N99/30))*SUMIFS(77:77,$1:$1,INT(-$N99/30)+1),0)+(-$N99/30-INT(-$N99/30))*SUMIFS(77:77,$1:$1,BB$1+INT(-$N99/30)+1)+(INT(-$N99/30)+1--$N99/30)*SUMIFS(77:77,$1:$1,BB$1+INT(-$N99/30))))</f>
        <v>205725.8839166667</v>
      </c>
      <c r="BC99" s="40">
        <f>IF(BC$7="",0,IF(BC$1=MAX($1:$1),$R77-SUM($T99:BB99),IF(BC$1=1,SUMIFS(77:77,$1:$1,"&gt;="&amp;1,$1:$1,"&lt;="&amp;INT(-$N99/30))+(-$N99/30-INT(-$N99/30))*SUMIFS(77:77,$1:$1,INT(-$N99/30)+1),0)+(-$N99/30-INT(-$N99/30))*SUMIFS(77:77,$1:$1,BC$1+INT(-$N99/30)+1)+(INT(-$N99/30)+1--$N99/30)*SUMIFS(77:77,$1:$1,BC$1+INT(-$N99/30))))</f>
        <v>212975.31322222226</v>
      </c>
      <c r="BD99" s="40">
        <f>IF(BD$7="",0,IF(BD$1=MAX($1:$1),$R77-SUM($T99:BC99),IF(BD$1=1,SUMIFS(77:77,$1:$1,"&gt;="&amp;1,$1:$1,"&lt;="&amp;INT(-$N99/30))+(-$N99/30-INT(-$N99/30))*SUMIFS(77:77,$1:$1,INT(-$N99/30)+1),0)+(-$N99/30-INT(-$N99/30))*SUMIFS(77:77,$1:$1,BD$1+INT(-$N99/30)+1)+(INT(-$N99/30)+1--$N99/30)*SUMIFS(77:77,$1:$1,BD$1+INT(-$N99/30))))</f>
        <v>448273.12658333313</v>
      </c>
      <c r="BE99" s="40">
        <f>IF(BE$7="",0,IF(BE$1=MAX($1:$1),$R77-SUM($T99:BD99),IF(BE$1=1,SUMIFS(77:77,$1:$1,"&gt;="&amp;1,$1:$1,"&lt;="&amp;INT(-$N99/30))+(-$N99/30-INT(-$N99/30))*SUMIFS(77:77,$1:$1,INT(-$N99/30)+1),0)+(-$N99/30-INT(-$N99/30))*SUMIFS(77:77,$1:$1,BE$1+INT(-$N99/30)+1)+(INT(-$N99/30)+1--$N99/30)*SUMIFS(77:77,$1:$1,BE$1+INT(-$N99/30))))</f>
        <v>0</v>
      </c>
      <c r="BF99" s="40">
        <f>IF(BF$7="",0,IF(BF$1=MAX($1:$1),$R77-SUM($T99:BE99),IF(BF$1=1,SUMIFS(77:77,$1:$1,"&gt;="&amp;1,$1:$1,"&lt;="&amp;INT(-$N99/30))+(-$N99/30-INT(-$N99/30))*SUMIFS(77:77,$1:$1,INT(-$N99/30)+1),0)+(-$N99/30-INT(-$N99/30))*SUMIFS(77:77,$1:$1,BF$1+INT(-$N99/30)+1)+(INT(-$N99/30)+1--$N99/30)*SUMIFS(77:77,$1:$1,BF$1+INT(-$N99/30))))</f>
        <v>0</v>
      </c>
      <c r="BG99" s="40">
        <f>IF(BG$7="",0,IF(BG$1=MAX($1:$1),$R77-SUM($T99:BF99),IF(BG$1=1,SUMIFS(77:77,$1:$1,"&gt;="&amp;1,$1:$1,"&lt;="&amp;INT(-$N99/30))+(-$N99/30-INT(-$N99/30))*SUMIFS(77:77,$1:$1,INT(-$N99/30)+1),0)+(-$N99/30-INT(-$N99/30))*SUMIFS(77:77,$1:$1,BG$1+INT(-$N99/30)+1)+(INT(-$N99/30)+1--$N99/30)*SUMIFS(77:77,$1:$1,BG$1+INT(-$N99/30))))</f>
        <v>0</v>
      </c>
      <c r="BH99" s="40">
        <f>IF(BH$7="",0,IF(BH$1=MAX($1:$1),$R77-SUM($T99:BG99),IF(BH$1=1,SUMIFS(77:77,$1:$1,"&gt;="&amp;1,$1:$1,"&lt;="&amp;INT(-$N99/30))+(-$N99/30-INT(-$N99/30))*SUMIFS(77:77,$1:$1,INT(-$N99/30)+1),0)+(-$N99/30-INT(-$N99/30))*SUMIFS(77:77,$1:$1,BH$1+INT(-$N99/30)+1)+(INT(-$N99/30)+1--$N99/30)*SUMIFS(77:77,$1:$1,BH$1+INT(-$N99/30))))</f>
        <v>0</v>
      </c>
      <c r="BI99" s="40">
        <f>IF(BI$7="",0,IF(BI$1=MAX($1:$1),$R77-SUM($T99:BH99),IF(BI$1=1,SUMIFS(77:77,$1:$1,"&gt;="&amp;1,$1:$1,"&lt;="&amp;INT(-$N99/30))+(-$N99/30-INT(-$N99/30))*SUMIFS(77:77,$1:$1,INT(-$N99/30)+1),0)+(-$N99/30-INT(-$N99/30))*SUMIFS(77:77,$1:$1,BI$1+INT(-$N99/30)+1)+(INT(-$N99/30)+1--$N99/30)*SUMIFS(77:77,$1:$1,BI$1+INT(-$N99/30))))</f>
        <v>0</v>
      </c>
      <c r="BJ99" s="40">
        <f>IF(BJ$7="",0,IF(BJ$1=MAX($1:$1),$R77-SUM($T99:BI99),IF(BJ$1=1,SUMIFS(77:77,$1:$1,"&gt;="&amp;1,$1:$1,"&lt;="&amp;INT(-$N99/30))+(-$N99/30-INT(-$N99/30))*SUMIFS(77:77,$1:$1,INT(-$N99/30)+1),0)+(-$N99/30-INT(-$N99/30))*SUMIFS(77:77,$1:$1,BJ$1+INT(-$N99/30)+1)+(INT(-$N99/30)+1--$N99/30)*SUMIFS(77:77,$1:$1,BJ$1+INT(-$N99/30))))</f>
        <v>0</v>
      </c>
      <c r="BK99" s="40">
        <f>IF(BK$7="",0,IF(BK$1=MAX($1:$1),$R77-SUM($T99:BJ99),IF(BK$1=1,SUMIFS(77:77,$1:$1,"&gt;="&amp;1,$1:$1,"&lt;="&amp;INT(-$N99/30))+(-$N99/30-INT(-$N99/30))*SUMIFS(77:77,$1:$1,INT(-$N99/30)+1),0)+(-$N99/30-INT(-$N99/30))*SUMIFS(77:77,$1:$1,BK$1+INT(-$N99/30)+1)+(INT(-$N99/30)+1--$N99/30)*SUMIFS(77:77,$1:$1,BK$1+INT(-$N99/30))))</f>
        <v>0</v>
      </c>
      <c r="BL99" s="40">
        <f>IF(BL$7="",0,IF(BL$1=MAX($1:$1),$R77-SUM($T99:BK99),IF(BL$1=1,SUMIFS(77:77,$1:$1,"&gt;="&amp;1,$1:$1,"&lt;="&amp;INT(-$N99/30))+(-$N99/30-INT(-$N99/30))*SUMIFS(77:77,$1:$1,INT(-$N99/30)+1),0)+(-$N99/30-INT(-$N99/30))*SUMIFS(77:77,$1:$1,BL$1+INT(-$N99/30)+1)+(INT(-$N99/30)+1--$N99/30)*SUMIFS(77:77,$1:$1,BL$1+INT(-$N99/30))))</f>
        <v>0</v>
      </c>
      <c r="BM99" s="40">
        <f>IF(BM$7="",0,IF(BM$1=MAX($1:$1),$R77-SUM($T99:BL99),IF(BM$1=1,SUMIFS(77:77,$1:$1,"&gt;="&amp;1,$1:$1,"&lt;="&amp;INT(-$N99/30))+(-$N99/30-INT(-$N99/30))*SUMIFS(77:77,$1:$1,INT(-$N99/30)+1),0)+(-$N99/30-INT(-$N99/30))*SUMIFS(77:77,$1:$1,BM$1+INT(-$N99/30)+1)+(INT(-$N99/30)+1--$N99/30)*SUMIFS(77:77,$1:$1,BM$1+INT(-$N99/30))))</f>
        <v>0</v>
      </c>
      <c r="BN99" s="40">
        <f>IF(BN$7="",0,IF(BN$1=MAX($1:$1),$R77-SUM($T99:BM99),IF(BN$1=1,SUMIFS(77:77,$1:$1,"&gt;="&amp;1,$1:$1,"&lt;="&amp;INT(-$N99/30))+(-$N99/30-INT(-$N99/30))*SUMIFS(77:77,$1:$1,INT(-$N99/30)+1),0)+(-$N99/30-INT(-$N99/30))*SUMIFS(77:77,$1:$1,BN$1+INT(-$N99/30)+1)+(INT(-$N99/30)+1--$N99/30)*SUMIFS(77:77,$1:$1,BN$1+INT(-$N99/30))))</f>
        <v>0</v>
      </c>
      <c r="BO99" s="40">
        <f>IF(BO$7="",0,IF(BO$1=MAX($1:$1),$R77-SUM($T99:BN99),IF(BO$1=1,SUMIFS(77:77,$1:$1,"&gt;="&amp;1,$1:$1,"&lt;="&amp;INT(-$N99/30))+(-$N99/30-INT(-$N99/30))*SUMIFS(77:77,$1:$1,INT(-$N99/30)+1),0)+(-$N99/30-INT(-$N99/30))*SUMIFS(77:77,$1:$1,BO$1+INT(-$N99/30)+1)+(INT(-$N99/30)+1--$N99/30)*SUMIFS(77:77,$1:$1,BO$1+INT(-$N99/30))))</f>
        <v>0</v>
      </c>
      <c r="BP99" s="40">
        <f>IF(BP$7="",0,IF(BP$1=MAX($1:$1),$R77-SUM($T99:BO99),IF(BP$1=1,SUMIFS(77:77,$1:$1,"&gt;="&amp;1,$1:$1,"&lt;="&amp;INT(-$N99/30))+(-$N99/30-INT(-$N99/30))*SUMIFS(77:77,$1:$1,INT(-$N99/30)+1),0)+(-$N99/30-INT(-$N99/30))*SUMIFS(77:77,$1:$1,BP$1+INT(-$N99/30)+1)+(INT(-$N99/30)+1--$N99/30)*SUMIFS(77:77,$1:$1,BP$1+INT(-$N99/30))))</f>
        <v>0</v>
      </c>
      <c r="BQ99" s="40">
        <f>IF(BQ$7="",0,IF(BQ$1=MAX($1:$1),$R77-SUM($T99:BP99),IF(BQ$1=1,SUMIFS(77:77,$1:$1,"&gt;="&amp;1,$1:$1,"&lt;="&amp;INT(-$N99/30))+(-$N99/30-INT(-$N99/30))*SUMIFS(77:77,$1:$1,INT(-$N99/30)+1),0)+(-$N99/30-INT(-$N99/30))*SUMIFS(77:77,$1:$1,BQ$1+INT(-$N99/30)+1)+(INT(-$N99/30)+1--$N99/30)*SUMIFS(77:77,$1:$1,BQ$1+INT(-$N99/30))))</f>
        <v>0</v>
      </c>
      <c r="BR99" s="40">
        <f>IF(BR$7="",0,IF(BR$1=MAX($1:$1),$R77-SUM($T99:BQ99),IF(BR$1=1,SUMIFS(77:77,$1:$1,"&gt;="&amp;1,$1:$1,"&lt;="&amp;INT(-$N99/30))+(-$N99/30-INT(-$N99/30))*SUMIFS(77:77,$1:$1,INT(-$N99/30)+1),0)+(-$N99/30-INT(-$N99/30))*SUMIFS(77:77,$1:$1,BR$1+INT(-$N99/30)+1)+(INT(-$N99/30)+1--$N99/30)*SUMIFS(77:77,$1:$1,BR$1+INT(-$N99/30))))</f>
        <v>0</v>
      </c>
      <c r="BS99" s="40">
        <f>IF(BS$7="",0,IF(BS$1=MAX($1:$1),$R77-SUM($T99:BR99),IF(BS$1=1,SUMIFS(77:77,$1:$1,"&gt;="&amp;1,$1:$1,"&lt;="&amp;INT(-$N99/30))+(-$N99/30-INT(-$N99/30))*SUMIFS(77:77,$1:$1,INT(-$N99/30)+1),0)+(-$N99/30-INT(-$N99/30))*SUMIFS(77:77,$1:$1,BS$1+INT(-$N99/30)+1)+(INT(-$N99/30)+1--$N99/30)*SUMIFS(77:77,$1:$1,BS$1+INT(-$N99/30))))</f>
        <v>0</v>
      </c>
      <c r="BT99" s="40">
        <f>IF(BT$7="",0,IF(BT$1=MAX($1:$1),$R77-SUM($T99:BS99),IF(BT$1=1,SUMIFS(77:77,$1:$1,"&gt;="&amp;1,$1:$1,"&lt;="&amp;INT(-$N99/30))+(-$N99/30-INT(-$N99/30))*SUMIFS(77:77,$1:$1,INT(-$N99/30)+1),0)+(-$N99/30-INT(-$N99/30))*SUMIFS(77:77,$1:$1,BT$1+INT(-$N99/30)+1)+(INT(-$N99/30)+1--$N99/30)*SUMIFS(77:77,$1:$1,BT$1+INT(-$N99/30))))</f>
        <v>0</v>
      </c>
      <c r="BU99" s="40">
        <f>IF(BU$7="",0,IF(BU$1=MAX($1:$1),$R77-SUM($T99:BT99),IF(BU$1=1,SUMIFS(77:77,$1:$1,"&gt;="&amp;1,$1:$1,"&lt;="&amp;INT(-$N99/30))+(-$N99/30-INT(-$N99/30))*SUMIFS(77:77,$1:$1,INT(-$N99/30)+1),0)+(-$N99/30-INT(-$N99/30))*SUMIFS(77:77,$1:$1,BU$1+INT(-$N99/30)+1)+(INT(-$N99/30)+1--$N99/30)*SUMIFS(77:77,$1:$1,BU$1+INT(-$N99/30))))</f>
        <v>0</v>
      </c>
      <c r="BV99" s="40">
        <f>IF(BV$7="",0,IF(BV$1=MAX($1:$1),$R77-SUM($T99:BU99),IF(BV$1=1,SUMIFS(77:77,$1:$1,"&gt;="&amp;1,$1:$1,"&lt;="&amp;INT(-$N99/30))+(-$N99/30-INT(-$N99/30))*SUMIFS(77:77,$1:$1,INT(-$N99/30)+1),0)+(-$N99/30-INT(-$N99/30))*SUMIFS(77:77,$1:$1,BV$1+INT(-$N99/30)+1)+(INT(-$N99/30)+1--$N99/30)*SUMIFS(77:77,$1:$1,BV$1+INT(-$N99/30))))</f>
        <v>0</v>
      </c>
      <c r="BW99" s="40">
        <f>IF(BW$7="",0,IF(BW$1=MAX($1:$1),$R77-SUM($T99:BV99),IF(BW$1=1,SUMIFS(77:77,$1:$1,"&gt;="&amp;1,$1:$1,"&lt;="&amp;INT(-$N99/30))+(-$N99/30-INT(-$N99/30))*SUMIFS(77:77,$1:$1,INT(-$N99/30)+1),0)+(-$N99/30-INT(-$N99/30))*SUMIFS(77:77,$1:$1,BW$1+INT(-$N99/30)+1)+(INT(-$N99/30)+1--$N99/30)*SUMIFS(77:77,$1:$1,BW$1+INT(-$N99/30))))</f>
        <v>0</v>
      </c>
      <c r="BX99" s="40">
        <f>IF(BX$7="",0,IF(BX$1=MAX($1:$1),$R77-SUM($T99:BW99),IF(BX$1=1,SUMIFS(77:77,$1:$1,"&gt;="&amp;1,$1:$1,"&lt;="&amp;INT(-$N99/30))+(-$N99/30-INT(-$N99/30))*SUMIFS(77:77,$1:$1,INT(-$N99/30)+1),0)+(-$N99/30-INT(-$N99/30))*SUMIFS(77:77,$1:$1,BX$1+INT(-$N99/30)+1)+(INT(-$N99/30)+1--$N99/30)*SUMIFS(77:77,$1:$1,BX$1+INT(-$N99/30))))</f>
        <v>0</v>
      </c>
      <c r="BY99" s="40">
        <f>IF(BY$7="",0,IF(BY$1=MAX($1:$1),$R77-SUM($T99:BX99),IF(BY$1=1,SUMIFS(77:77,$1:$1,"&gt;="&amp;1,$1:$1,"&lt;="&amp;INT(-$N99/30))+(-$N99/30-INT(-$N99/30))*SUMIFS(77:77,$1:$1,INT(-$N99/30)+1),0)+(-$N99/30-INT(-$N99/30))*SUMIFS(77:77,$1:$1,BY$1+INT(-$N99/30)+1)+(INT(-$N99/30)+1--$N99/30)*SUMIFS(77:77,$1:$1,BY$1+INT(-$N99/30))))</f>
        <v>0</v>
      </c>
      <c r="BZ99" s="40">
        <f>IF(BZ$7="",0,IF(BZ$1=MAX($1:$1),$R77-SUM($T99:BY99),IF(BZ$1=1,SUMIFS(77:77,$1:$1,"&gt;="&amp;1,$1:$1,"&lt;="&amp;INT(-$N99/30))+(-$N99/30-INT(-$N99/30))*SUMIFS(77:77,$1:$1,INT(-$N99/30)+1),0)+(-$N99/30-INT(-$N99/30))*SUMIFS(77:77,$1:$1,BZ$1+INT(-$N99/30)+1)+(INT(-$N99/30)+1--$N99/30)*SUMIFS(77:77,$1:$1,BZ$1+INT(-$N99/30))))</f>
        <v>0</v>
      </c>
      <c r="CA99" s="40">
        <f>IF(CA$7="",0,IF(CA$1=MAX($1:$1),$R77-SUM($T99:BZ99),IF(CA$1=1,SUMIFS(77:77,$1:$1,"&gt;="&amp;1,$1:$1,"&lt;="&amp;INT(-$N99/30))+(-$N99/30-INT(-$N99/30))*SUMIFS(77:77,$1:$1,INT(-$N99/30)+1),0)+(-$N99/30-INT(-$N99/30))*SUMIFS(77:77,$1:$1,CA$1+INT(-$N99/30)+1)+(INT(-$N99/30)+1--$N99/30)*SUMIFS(77:77,$1:$1,CA$1+INT(-$N99/30))))</f>
        <v>0</v>
      </c>
      <c r="CB99" s="40">
        <f>IF(CB$7="",0,IF(CB$1=MAX($1:$1),$R77-SUM($T99:CA99),IF(CB$1=1,SUMIFS(77:77,$1:$1,"&gt;="&amp;1,$1:$1,"&lt;="&amp;INT(-$N99/30))+(-$N99/30-INT(-$N99/30))*SUMIFS(77:77,$1:$1,INT(-$N99/30)+1),0)+(-$N99/30-INT(-$N99/30))*SUMIFS(77:77,$1:$1,CB$1+INT(-$N99/30)+1)+(INT(-$N99/30)+1--$N99/30)*SUMIFS(77:77,$1:$1,CB$1+INT(-$N99/30))))</f>
        <v>0</v>
      </c>
      <c r="CC99" s="40">
        <f>IF(CC$7="",0,IF(CC$1=MAX($1:$1),$R77-SUM($T99:CB99),IF(CC$1=1,SUMIFS(77:77,$1:$1,"&gt;="&amp;1,$1:$1,"&lt;="&amp;INT(-$N99/30))+(-$N99/30-INT(-$N99/30))*SUMIFS(77:77,$1:$1,INT(-$N99/30)+1),0)+(-$N99/30-INT(-$N99/30))*SUMIFS(77:77,$1:$1,CC$1+INT(-$N99/30)+1)+(INT(-$N99/30)+1--$N99/30)*SUMIFS(77:77,$1:$1,CC$1+INT(-$N99/30))))</f>
        <v>0</v>
      </c>
      <c r="CD99" s="40">
        <f>IF(CD$7="",0,IF(CD$1=MAX($1:$1),$R77-SUM($T99:CC99),IF(CD$1=1,SUMIFS(77:77,$1:$1,"&gt;="&amp;1,$1:$1,"&lt;="&amp;INT(-$N99/30))+(-$N99/30-INT(-$N99/30))*SUMIFS(77:77,$1:$1,INT(-$N99/30)+1),0)+(-$N99/30-INT(-$N99/30))*SUMIFS(77:77,$1:$1,CD$1+INT(-$N99/30)+1)+(INT(-$N99/30)+1--$N99/30)*SUMIFS(77:77,$1:$1,CD$1+INT(-$N99/30))))</f>
        <v>0</v>
      </c>
      <c r="CE99" s="40">
        <f>IF(CE$7="",0,IF(CE$1=MAX($1:$1),$R77-SUM($T99:CD99),IF(CE$1=1,SUMIFS(77:77,$1:$1,"&gt;="&amp;1,$1:$1,"&lt;="&amp;INT(-$N99/30))+(-$N99/30-INT(-$N99/30))*SUMIFS(77:77,$1:$1,INT(-$N99/30)+1),0)+(-$N99/30-INT(-$N99/30))*SUMIFS(77:77,$1:$1,CE$1+INT(-$N99/30)+1)+(INT(-$N99/30)+1--$N99/30)*SUMIFS(77:77,$1:$1,CE$1+INT(-$N99/30))))</f>
        <v>0</v>
      </c>
      <c r="CF99" s="40">
        <f>IF(CF$7="",0,IF(CF$1=MAX($1:$1),$R77-SUM($T99:CE99),IF(CF$1=1,SUMIFS(77:77,$1:$1,"&gt;="&amp;1,$1:$1,"&lt;="&amp;INT(-$N99/30))+(-$N99/30-INT(-$N99/30))*SUMIFS(77:77,$1:$1,INT(-$N99/30)+1),0)+(-$N99/30-INT(-$N99/30))*SUMIFS(77:77,$1:$1,CF$1+INT(-$N99/30)+1)+(INT(-$N99/30)+1--$N99/30)*SUMIFS(77:77,$1:$1,CF$1+INT(-$N99/30))))</f>
        <v>0</v>
      </c>
      <c r="CG99" s="40">
        <f>IF(CG$7="",0,IF(CG$1=MAX($1:$1),$R77-SUM($T99:CF99),IF(CG$1=1,SUMIFS(77:77,$1:$1,"&gt;="&amp;1,$1:$1,"&lt;="&amp;INT(-$N99/30))+(-$N99/30-INT(-$N99/30))*SUMIFS(77:77,$1:$1,INT(-$N99/30)+1),0)+(-$N99/30-INT(-$N99/30))*SUMIFS(77:77,$1:$1,CG$1+INT(-$N99/30)+1)+(INT(-$N99/30)+1--$N99/30)*SUMIFS(77:77,$1:$1,CG$1+INT(-$N99/30))))</f>
        <v>0</v>
      </c>
      <c r="CH99" s="40">
        <f>IF(CH$7="",0,IF(CH$1=MAX($1:$1),$R77-SUM($T99:CG99),IF(CH$1=1,SUMIFS(77:77,$1:$1,"&gt;="&amp;1,$1:$1,"&lt;="&amp;INT(-$N99/30))+(-$N99/30-INT(-$N99/30))*SUMIFS(77:77,$1:$1,INT(-$N99/30)+1),0)+(-$N99/30-INT(-$N99/30))*SUMIFS(77:77,$1:$1,CH$1+INT(-$N99/30)+1)+(INT(-$N99/30)+1--$N99/30)*SUMIFS(77:77,$1:$1,CH$1+INT(-$N99/30))))</f>
        <v>0</v>
      </c>
      <c r="CI99" s="40">
        <f>IF(CI$7="",0,IF(CI$1=MAX($1:$1),$R77-SUM($T99:CH99),IF(CI$1=1,SUMIFS(77:77,$1:$1,"&gt;="&amp;1,$1:$1,"&lt;="&amp;INT(-$N99/30))+(-$N99/30-INT(-$N99/30))*SUMIFS(77:77,$1:$1,INT(-$N99/30)+1),0)+(-$N99/30-INT(-$N99/30))*SUMIFS(77:77,$1:$1,CI$1+INT(-$N99/30)+1)+(INT(-$N99/30)+1--$N99/30)*SUMIFS(77:77,$1:$1,CI$1+INT(-$N99/30))))</f>
        <v>0</v>
      </c>
      <c r="CJ99" s="40">
        <f>IF(CJ$7="",0,IF(CJ$1=MAX($1:$1),$R77-SUM($T99:CI99),IF(CJ$1=1,SUMIFS(77:77,$1:$1,"&gt;="&amp;1,$1:$1,"&lt;="&amp;INT(-$N99/30))+(-$N99/30-INT(-$N99/30))*SUMIFS(77:77,$1:$1,INT(-$N99/30)+1),0)+(-$N99/30-INT(-$N99/30))*SUMIFS(77:77,$1:$1,CJ$1+INT(-$N99/30)+1)+(INT(-$N99/30)+1--$N99/30)*SUMIFS(77:77,$1:$1,CJ$1+INT(-$N99/30))))</f>
        <v>0</v>
      </c>
      <c r="CK99" s="40">
        <f>IF(CK$7="",0,IF(CK$1=MAX($1:$1),$R77-SUM($T99:CJ99),IF(CK$1=1,SUMIFS(77:77,$1:$1,"&gt;="&amp;1,$1:$1,"&lt;="&amp;INT(-$N99/30))+(-$N99/30-INT(-$N99/30))*SUMIFS(77:77,$1:$1,INT(-$N99/30)+1),0)+(-$N99/30-INT(-$N99/30))*SUMIFS(77:77,$1:$1,CK$1+INT(-$N99/30)+1)+(INT(-$N99/30)+1--$N99/30)*SUMIFS(77:77,$1:$1,CK$1+INT(-$N99/30))))</f>
        <v>0</v>
      </c>
      <c r="CL99" s="40">
        <f>IF(CL$7="",0,IF(CL$1=MAX($1:$1),$R77-SUM($T99:CK99),IF(CL$1=1,SUMIFS(77:77,$1:$1,"&gt;="&amp;1,$1:$1,"&lt;="&amp;INT(-$N99/30))+(-$N99/30-INT(-$N99/30))*SUMIFS(77:77,$1:$1,INT(-$N99/30)+1),0)+(-$N99/30-INT(-$N99/30))*SUMIFS(77:77,$1:$1,CL$1+INT(-$N99/30)+1)+(INT(-$N99/30)+1--$N99/30)*SUMIFS(77:77,$1:$1,CL$1+INT(-$N99/30))))</f>
        <v>0</v>
      </c>
      <c r="CM99" s="40">
        <f>IF(CM$7="",0,IF(CM$1=MAX($1:$1),$R77-SUM($T99:CL99),IF(CM$1=1,SUMIFS(77:77,$1:$1,"&gt;="&amp;1,$1:$1,"&lt;="&amp;INT(-$N99/30))+(-$N99/30-INT(-$N99/30))*SUMIFS(77:77,$1:$1,INT(-$N99/30)+1),0)+(-$N99/30-INT(-$N99/30))*SUMIFS(77:77,$1:$1,CM$1+INT(-$N99/30)+1)+(INT(-$N99/30)+1--$N99/30)*SUMIFS(77:77,$1:$1,CM$1+INT(-$N99/30))))</f>
        <v>0</v>
      </c>
      <c r="CN99" s="40">
        <f>IF(CN$7="",0,IF(CN$1=MAX($1:$1),$R77-SUM($T99:CM99),IF(CN$1=1,SUMIFS(77:77,$1:$1,"&gt;="&amp;1,$1:$1,"&lt;="&amp;INT(-$N99/30))+(-$N99/30-INT(-$N99/30))*SUMIFS(77:77,$1:$1,INT(-$N99/30)+1),0)+(-$N99/30-INT(-$N99/30))*SUMIFS(77:77,$1:$1,CN$1+INT(-$N99/30)+1)+(INT(-$N99/30)+1--$N99/30)*SUMIFS(77:77,$1:$1,CN$1+INT(-$N99/30))))</f>
        <v>0</v>
      </c>
      <c r="CO99" s="40">
        <f>IF(CO$7="",0,IF(CO$1=MAX($1:$1),$R77-SUM($T99:CN99),IF(CO$1=1,SUMIFS(77:77,$1:$1,"&gt;="&amp;1,$1:$1,"&lt;="&amp;INT(-$N99/30))+(-$N99/30-INT(-$N99/30))*SUMIFS(77:77,$1:$1,INT(-$N99/30)+1),0)+(-$N99/30-INT(-$N99/30))*SUMIFS(77:77,$1:$1,CO$1+INT(-$N99/30)+1)+(INT(-$N99/30)+1--$N99/30)*SUMIFS(77:77,$1:$1,CO$1+INT(-$N99/30))))</f>
        <v>0</v>
      </c>
      <c r="CP99" s="40">
        <f>IF(CP$7="",0,IF(CP$1=MAX($1:$1),$R77-SUM($T99:CO99),IF(CP$1=1,SUMIFS(77:77,$1:$1,"&gt;="&amp;1,$1:$1,"&lt;="&amp;INT(-$N99/30))+(-$N99/30-INT(-$N99/30))*SUMIFS(77:77,$1:$1,INT(-$N99/30)+1),0)+(-$N99/30-INT(-$N99/30))*SUMIFS(77:77,$1:$1,CP$1+INT(-$N99/30)+1)+(INT(-$N99/30)+1--$N99/30)*SUMIFS(77:77,$1:$1,CP$1+INT(-$N99/30))))</f>
        <v>0</v>
      </c>
      <c r="CQ99" s="40">
        <f>IF(CQ$7="",0,IF(CQ$1=MAX($1:$1),$R77-SUM($T99:CP99),IF(CQ$1=1,SUMIFS(77:77,$1:$1,"&gt;="&amp;1,$1:$1,"&lt;="&amp;INT(-$N99/30))+(-$N99/30-INT(-$N99/30))*SUMIFS(77:77,$1:$1,INT(-$N99/30)+1),0)+(-$N99/30-INT(-$N99/30))*SUMIFS(77:77,$1:$1,CQ$1+INT(-$N99/30)+1)+(INT(-$N99/30)+1--$N99/30)*SUMIFS(77:77,$1:$1,CQ$1+INT(-$N99/30))))</f>
        <v>0</v>
      </c>
      <c r="CR99" s="40">
        <f>IF(CR$7="",0,IF(CR$1=MAX($1:$1),$R77-SUM($T99:CQ99),IF(CR$1=1,SUMIFS(77:77,$1:$1,"&gt;="&amp;1,$1:$1,"&lt;="&amp;INT(-$N99/30))+(-$N99/30-INT(-$N99/30))*SUMIFS(77:77,$1:$1,INT(-$N99/30)+1),0)+(-$N99/30-INT(-$N99/30))*SUMIFS(77:77,$1:$1,CR$1+INT(-$N99/30)+1)+(INT(-$N99/30)+1--$N99/30)*SUMIFS(77:77,$1:$1,CR$1+INT(-$N99/30))))</f>
        <v>0</v>
      </c>
      <c r="CS99" s="40">
        <f>IF(CS$7="",0,IF(CS$1=MAX($1:$1),$R77-SUM($T99:CR99),IF(CS$1=1,SUMIFS(77:77,$1:$1,"&gt;="&amp;1,$1:$1,"&lt;="&amp;INT(-$N99/30))+(-$N99/30-INT(-$N99/30))*SUMIFS(77:77,$1:$1,INT(-$N99/30)+1),0)+(-$N99/30-INT(-$N99/30))*SUMIFS(77:77,$1:$1,CS$1+INT(-$N99/30)+1)+(INT(-$N99/30)+1--$N99/30)*SUMIFS(77:77,$1:$1,CS$1+INT(-$N99/30))))</f>
        <v>0</v>
      </c>
      <c r="CT99" s="40">
        <f>IF(CT$7="",0,IF(CT$1=MAX($1:$1),$R77-SUM($T99:CS99),IF(CT$1=1,SUMIFS(77:77,$1:$1,"&gt;="&amp;1,$1:$1,"&lt;="&amp;INT(-$N99/30))+(-$N99/30-INT(-$N99/30))*SUMIFS(77:77,$1:$1,INT(-$N99/30)+1),0)+(-$N99/30-INT(-$N99/30))*SUMIFS(77:77,$1:$1,CT$1+INT(-$N99/30)+1)+(INT(-$N99/30)+1--$N99/30)*SUMIFS(77:77,$1:$1,CT$1+INT(-$N99/30))))</f>
        <v>0</v>
      </c>
      <c r="CU99" s="40">
        <f>IF(CU$7="",0,IF(CU$1=MAX($1:$1),$R77-SUM($T99:CT99),IF(CU$1=1,SUMIFS(77:77,$1:$1,"&gt;="&amp;1,$1:$1,"&lt;="&amp;INT(-$N99/30))+(-$N99/30-INT(-$N99/30))*SUMIFS(77:77,$1:$1,INT(-$N99/30)+1),0)+(-$N99/30-INT(-$N99/30))*SUMIFS(77:77,$1:$1,CU$1+INT(-$N99/30)+1)+(INT(-$N99/30)+1--$N99/30)*SUMIFS(77:77,$1:$1,CU$1+INT(-$N99/30))))</f>
        <v>0</v>
      </c>
      <c r="CV99" s="40">
        <f>IF(CV$7="",0,IF(CV$1=MAX($1:$1),$R77-SUM($T99:CU99),IF(CV$1=1,SUMIFS(77:77,$1:$1,"&gt;="&amp;1,$1:$1,"&lt;="&amp;INT(-$N99/30))+(-$N99/30-INT(-$N99/30))*SUMIFS(77:77,$1:$1,INT(-$N99/30)+1),0)+(-$N99/30-INT(-$N99/30))*SUMIFS(77:77,$1:$1,CV$1+INT(-$N99/30)+1)+(INT(-$N99/30)+1--$N99/30)*SUMIFS(77:77,$1:$1,CV$1+INT(-$N99/30))))</f>
        <v>0</v>
      </c>
      <c r="CW99" s="40">
        <f>IF(CW$7="",0,IF(CW$1=MAX($1:$1),$R77-SUM($T99:CV99),IF(CW$1=1,SUMIFS(77:77,$1:$1,"&gt;="&amp;1,$1:$1,"&lt;="&amp;INT(-$N99/30))+(-$N99/30-INT(-$N99/30))*SUMIFS(77:77,$1:$1,INT(-$N99/30)+1),0)+(-$N99/30-INT(-$N99/30))*SUMIFS(77:77,$1:$1,CW$1+INT(-$N99/30)+1)+(INT(-$N99/30)+1--$N99/30)*SUMIFS(77:77,$1:$1,CW$1+INT(-$N99/30))))</f>
        <v>0</v>
      </c>
      <c r="CX99" s="40">
        <f>IF(CX$7="",0,IF(CX$1=MAX($1:$1),$R77-SUM($T99:CW99),IF(CX$1=1,SUMIFS(77:77,$1:$1,"&gt;="&amp;1,$1:$1,"&lt;="&amp;INT(-$N99/30))+(-$N99/30-INT(-$N99/30))*SUMIFS(77:77,$1:$1,INT(-$N99/30)+1),0)+(-$N99/30-INT(-$N99/30))*SUMIFS(77:77,$1:$1,CX$1+INT(-$N99/30)+1)+(INT(-$N99/30)+1--$N99/30)*SUMIFS(77:77,$1:$1,CX$1+INT(-$N99/30))))</f>
        <v>0</v>
      </c>
      <c r="CY99" s="40">
        <f>IF(CY$7="",0,IF(CY$1=MAX($1:$1),$R77-SUM($T99:CX99),IF(CY$1=1,SUMIFS(77:77,$1:$1,"&gt;="&amp;1,$1:$1,"&lt;="&amp;INT(-$N99/30))+(-$N99/30-INT(-$N99/30))*SUMIFS(77:77,$1:$1,INT(-$N99/30)+1),0)+(-$N99/30-INT(-$N99/30))*SUMIFS(77:77,$1:$1,CY$1+INT(-$N99/30)+1)+(INT(-$N99/30)+1--$N99/30)*SUMIFS(77:77,$1:$1,CY$1+INT(-$N99/30))))</f>
        <v>0</v>
      </c>
      <c r="CZ99" s="40">
        <f>IF(CZ$7="",0,IF(CZ$1=MAX($1:$1),$R77-SUM($T99:CY99),IF(CZ$1=1,SUMIFS(77:77,$1:$1,"&gt;="&amp;1,$1:$1,"&lt;="&amp;INT(-$N99/30))+(-$N99/30-INT(-$N99/30))*SUMIFS(77:77,$1:$1,INT(-$N99/30)+1),0)+(-$N99/30-INT(-$N99/30))*SUMIFS(77:77,$1:$1,CZ$1+INT(-$N99/30)+1)+(INT(-$N99/30)+1--$N99/30)*SUMIFS(77:77,$1:$1,CZ$1+INT(-$N99/30))))</f>
        <v>0</v>
      </c>
      <c r="DA99" s="40">
        <f>IF(DA$7="",0,IF(DA$1=MAX($1:$1),$R77-SUM($T99:CZ99),IF(DA$1=1,SUMIFS(77:77,$1:$1,"&gt;="&amp;1,$1:$1,"&lt;="&amp;INT(-$N99/30))+(-$N99/30-INT(-$N99/30))*SUMIFS(77:77,$1:$1,INT(-$N99/30)+1),0)+(-$N99/30-INT(-$N99/30))*SUMIFS(77:77,$1:$1,DA$1+INT(-$N99/30)+1)+(INT(-$N99/30)+1--$N99/30)*SUMIFS(77:77,$1:$1,DA$1+INT(-$N99/30))))</f>
        <v>0</v>
      </c>
      <c r="DB99" s="40">
        <f>IF(DB$7="",0,IF(DB$1=MAX($1:$1),$R77-SUM($T99:DA99),IF(DB$1=1,SUMIFS(77:77,$1:$1,"&gt;="&amp;1,$1:$1,"&lt;="&amp;INT(-$N99/30))+(-$N99/30-INT(-$N99/30))*SUMIFS(77:77,$1:$1,INT(-$N99/30)+1),0)+(-$N99/30-INT(-$N99/30))*SUMIFS(77:77,$1:$1,DB$1+INT(-$N99/30)+1)+(INT(-$N99/30)+1--$N99/30)*SUMIFS(77:77,$1:$1,DB$1+INT(-$N99/30))))</f>
        <v>0</v>
      </c>
      <c r="DC99" s="40">
        <f>IF(DC$7="",0,IF(DC$1=MAX($1:$1),$R77-SUM($T99:DB99),IF(DC$1=1,SUMIFS(77:77,$1:$1,"&gt;="&amp;1,$1:$1,"&lt;="&amp;INT(-$N99/30))+(-$N99/30-INT(-$N99/30))*SUMIFS(77:77,$1:$1,INT(-$N99/30)+1),0)+(-$N99/30-INT(-$N99/30))*SUMIFS(77:77,$1:$1,DC$1+INT(-$N99/30)+1)+(INT(-$N99/30)+1--$N99/30)*SUMIFS(77:77,$1:$1,DC$1+INT(-$N99/30))))</f>
        <v>0</v>
      </c>
      <c r="DD99" s="40">
        <f>IF(DD$7="",0,IF(DD$1=MAX($1:$1),$R77-SUM($T99:DC99),IF(DD$1=1,SUMIFS(77:77,$1:$1,"&gt;="&amp;1,$1:$1,"&lt;="&amp;INT(-$N99/30))+(-$N99/30-INT(-$N99/30))*SUMIFS(77:77,$1:$1,INT(-$N99/30)+1),0)+(-$N99/30-INT(-$N99/30))*SUMIFS(77:77,$1:$1,DD$1+INT(-$N99/30)+1)+(INT(-$N99/30)+1--$N99/30)*SUMIFS(77:77,$1:$1,DD$1+INT(-$N99/30))))</f>
        <v>0</v>
      </c>
      <c r="DE99" s="40">
        <f>IF(DE$7="",0,IF(DE$1=MAX($1:$1),$R77-SUM($T99:DD99),IF(DE$1=1,SUMIFS(77:77,$1:$1,"&gt;="&amp;1,$1:$1,"&lt;="&amp;INT(-$N99/30))+(-$N99/30-INT(-$N99/30))*SUMIFS(77:77,$1:$1,INT(-$N99/30)+1),0)+(-$N99/30-INT(-$N99/30))*SUMIFS(77:77,$1:$1,DE$1+INT(-$N99/30)+1)+(INT(-$N99/30)+1--$N99/30)*SUMIFS(77:77,$1:$1,DE$1+INT(-$N99/30))))</f>
        <v>0</v>
      </c>
      <c r="DF99" s="40">
        <f>IF(DF$7="",0,IF(DF$1=MAX($1:$1),$R77-SUM($T99:DE99),IF(DF$1=1,SUMIFS(77:77,$1:$1,"&gt;="&amp;1,$1:$1,"&lt;="&amp;INT(-$N99/30))+(-$N99/30-INT(-$N99/30))*SUMIFS(77:77,$1:$1,INT(-$N99/30)+1),0)+(-$N99/30-INT(-$N99/30))*SUMIFS(77:77,$1:$1,DF$1+INT(-$N99/30)+1)+(INT(-$N99/30)+1--$N99/30)*SUMIFS(77:77,$1:$1,DF$1+INT(-$N99/30))))</f>
        <v>0</v>
      </c>
      <c r="DG99" s="40">
        <f>IF(DG$7="",0,IF(DG$1=MAX($1:$1),$R77-SUM($T99:DF99),IF(DG$1=1,SUMIFS(77:77,$1:$1,"&gt;="&amp;1,$1:$1,"&lt;="&amp;INT(-$N99/30))+(-$N99/30-INT(-$N99/30))*SUMIFS(77:77,$1:$1,INT(-$N99/30)+1),0)+(-$N99/30-INT(-$N99/30))*SUMIFS(77:77,$1:$1,DG$1+INT(-$N99/30)+1)+(INT(-$N99/30)+1--$N99/30)*SUMIFS(77:77,$1:$1,DG$1+INT(-$N99/30))))</f>
        <v>0</v>
      </c>
      <c r="DH99" s="40">
        <f>IF(DH$7="",0,IF(DH$1=MAX($1:$1),$R77-SUM($T99:DG99),IF(DH$1=1,SUMIFS(77:77,$1:$1,"&gt;="&amp;1,$1:$1,"&lt;="&amp;INT(-$N99/30))+(-$N99/30-INT(-$N99/30))*SUMIFS(77:77,$1:$1,INT(-$N99/30)+1),0)+(-$N99/30-INT(-$N99/30))*SUMIFS(77:77,$1:$1,DH$1+INT(-$N99/30)+1)+(INT(-$N99/30)+1--$N99/30)*SUMIFS(77:77,$1:$1,DH$1+INT(-$N99/30))))</f>
        <v>0</v>
      </c>
      <c r="DI99" s="40">
        <f>IF(DI$7="",0,IF(DI$1=MAX($1:$1),$R77-SUM($T99:DH99),IF(DI$1=1,SUMIFS(77:77,$1:$1,"&gt;="&amp;1,$1:$1,"&lt;="&amp;INT(-$N99/30))+(-$N99/30-INT(-$N99/30))*SUMIFS(77:77,$1:$1,INT(-$N99/30)+1),0)+(-$N99/30-INT(-$N99/30))*SUMIFS(77:77,$1:$1,DI$1+INT(-$N99/30)+1)+(INT(-$N99/30)+1--$N99/30)*SUMIFS(77:77,$1:$1,DI$1+INT(-$N99/30))))</f>
        <v>0</v>
      </c>
      <c r="DJ99" s="40">
        <f>IF(DJ$7="",0,IF(DJ$1=MAX($1:$1),$R77-SUM($T99:DI99),IF(DJ$1=1,SUMIFS(77:77,$1:$1,"&gt;="&amp;1,$1:$1,"&lt;="&amp;INT(-$N99/30))+(-$N99/30-INT(-$N99/30))*SUMIFS(77:77,$1:$1,INT(-$N99/30)+1),0)+(-$N99/30-INT(-$N99/30))*SUMIFS(77:77,$1:$1,DJ$1+INT(-$N99/30)+1)+(INT(-$N99/30)+1--$N99/30)*SUMIFS(77:77,$1:$1,DJ$1+INT(-$N99/30))))</f>
        <v>0</v>
      </c>
      <c r="DK99" s="40">
        <f>IF(DK$7="",0,IF(DK$1=MAX($1:$1),$R77-SUM($T99:DJ99),IF(DK$1=1,SUMIFS(77:77,$1:$1,"&gt;="&amp;1,$1:$1,"&lt;="&amp;INT(-$N99/30))+(-$N99/30-INT(-$N99/30))*SUMIFS(77:77,$1:$1,INT(-$N99/30)+1),0)+(-$N99/30-INT(-$N99/30))*SUMIFS(77:77,$1:$1,DK$1+INT(-$N99/30)+1)+(INT(-$N99/30)+1--$N99/30)*SUMIFS(77:77,$1:$1,DK$1+INT(-$N99/30))))</f>
        <v>0</v>
      </c>
      <c r="DL99" s="40">
        <f>IF(DL$7="",0,IF(DL$1=MAX($1:$1),$R77-SUM($T99:DK99),IF(DL$1=1,SUMIFS(77:77,$1:$1,"&gt;="&amp;1,$1:$1,"&lt;="&amp;INT(-$N99/30))+(-$N99/30-INT(-$N99/30))*SUMIFS(77:77,$1:$1,INT(-$N99/30)+1),0)+(-$N99/30-INT(-$N99/30))*SUMIFS(77:77,$1:$1,DL$1+INT(-$N99/30)+1)+(INT(-$N99/30)+1--$N99/30)*SUMIFS(77:77,$1:$1,DL$1+INT(-$N99/30))))</f>
        <v>0</v>
      </c>
      <c r="DM99" s="40">
        <f>IF(DM$7="",0,IF(DM$1=MAX($1:$1),$R77-SUM($T99:DL99),IF(DM$1=1,SUMIFS(77:77,$1:$1,"&gt;="&amp;1,$1:$1,"&lt;="&amp;INT(-$N99/30))+(-$N99/30-INT(-$N99/30))*SUMIFS(77:77,$1:$1,INT(-$N99/30)+1),0)+(-$N99/30-INT(-$N99/30))*SUMIFS(77:77,$1:$1,DM$1+INT(-$N99/30)+1)+(INT(-$N99/30)+1--$N99/30)*SUMIFS(77:77,$1:$1,DM$1+INT(-$N99/30))))</f>
        <v>0</v>
      </c>
      <c r="DN99" s="40">
        <f>IF(DN$7="",0,IF(DN$1=MAX($1:$1),$R77-SUM($T99:DM99),IF(DN$1=1,SUMIFS(77:77,$1:$1,"&gt;="&amp;1,$1:$1,"&lt;="&amp;INT(-$N99/30))+(-$N99/30-INT(-$N99/30))*SUMIFS(77:77,$1:$1,INT(-$N99/30)+1),0)+(-$N99/30-INT(-$N99/30))*SUMIFS(77:77,$1:$1,DN$1+INT(-$N99/30)+1)+(INT(-$N99/30)+1--$N99/30)*SUMIFS(77:77,$1:$1,DN$1+INT(-$N99/30))))</f>
        <v>0</v>
      </c>
      <c r="DO99" s="40">
        <f>IF(DO$7="",0,IF(DO$1=MAX($1:$1),$R77-SUM($T99:DN99),IF(DO$1=1,SUMIFS(77:77,$1:$1,"&gt;="&amp;1,$1:$1,"&lt;="&amp;INT(-$N99/30))+(-$N99/30-INT(-$N99/30))*SUMIFS(77:77,$1:$1,INT(-$N99/30)+1),0)+(-$N99/30-INT(-$N99/30))*SUMIFS(77:77,$1:$1,DO$1+INT(-$N99/30)+1)+(INT(-$N99/30)+1--$N99/30)*SUMIFS(77:77,$1:$1,DO$1+INT(-$N99/30))))</f>
        <v>0</v>
      </c>
      <c r="DP99" s="40">
        <f>IF(DP$7="",0,IF(DP$1=MAX($1:$1),$R77-SUM($T99:DO99),IF(DP$1=1,SUMIFS(77:77,$1:$1,"&gt;="&amp;1,$1:$1,"&lt;="&amp;INT(-$N99/30))+(-$N99/30-INT(-$N99/30))*SUMIFS(77:77,$1:$1,INT(-$N99/30)+1),0)+(-$N99/30-INT(-$N99/30))*SUMIFS(77:77,$1:$1,DP$1+INT(-$N99/30)+1)+(INT(-$N99/30)+1--$N99/30)*SUMIFS(77:77,$1:$1,DP$1+INT(-$N99/30))))</f>
        <v>0</v>
      </c>
      <c r="DQ99" s="40">
        <f>IF(DQ$7="",0,IF(DQ$1=MAX($1:$1),$R77-SUM($T99:DP99),IF(DQ$1=1,SUMIFS(77:77,$1:$1,"&gt;="&amp;1,$1:$1,"&lt;="&amp;INT(-$N99/30))+(-$N99/30-INT(-$N99/30))*SUMIFS(77:77,$1:$1,INT(-$N99/30)+1),0)+(-$N99/30-INT(-$N99/30))*SUMIFS(77:77,$1:$1,DQ$1+INT(-$N99/30)+1)+(INT(-$N99/30)+1--$N99/30)*SUMIFS(77:77,$1:$1,DQ$1+INT(-$N99/30))))</f>
        <v>0</v>
      </c>
      <c r="DR99" s="40">
        <f>IF(DR$7="",0,IF(DR$1=MAX($1:$1),$R77-SUM($T99:DQ99),IF(DR$1=1,SUMIFS(77:77,$1:$1,"&gt;="&amp;1,$1:$1,"&lt;="&amp;INT(-$N99/30))+(-$N99/30-INT(-$N99/30))*SUMIFS(77:77,$1:$1,INT(-$N99/30)+1),0)+(-$N99/30-INT(-$N99/30))*SUMIFS(77:77,$1:$1,DR$1+INT(-$N99/30)+1)+(INT(-$N99/30)+1--$N99/30)*SUMIFS(77:77,$1:$1,DR$1+INT(-$N99/30))))</f>
        <v>0</v>
      </c>
      <c r="DS99" s="40">
        <f>IF(DS$7="",0,IF(DS$1=MAX($1:$1),$R77-SUM($T99:DR99),IF(DS$1=1,SUMIFS(77:77,$1:$1,"&gt;="&amp;1,$1:$1,"&lt;="&amp;INT(-$N99/30))+(-$N99/30-INT(-$N99/30))*SUMIFS(77:77,$1:$1,INT(-$N99/30)+1),0)+(-$N99/30-INT(-$N99/30))*SUMIFS(77:77,$1:$1,DS$1+INT(-$N99/30)+1)+(INT(-$N99/30)+1--$N99/30)*SUMIFS(77:77,$1:$1,DS$1+INT(-$N99/30))))</f>
        <v>0</v>
      </c>
      <c r="DT99" s="40">
        <f>IF(DT$7="",0,IF(DT$1=MAX($1:$1),$R77-SUM($T99:DS99),IF(DT$1=1,SUMIFS(77:77,$1:$1,"&gt;="&amp;1,$1:$1,"&lt;="&amp;INT(-$N99/30))+(-$N99/30-INT(-$N99/30))*SUMIFS(77:77,$1:$1,INT(-$N99/30)+1),0)+(-$N99/30-INT(-$N99/30))*SUMIFS(77:77,$1:$1,DT$1+INT(-$N99/30)+1)+(INT(-$N99/30)+1--$N99/30)*SUMIFS(77:77,$1:$1,DT$1+INT(-$N99/30))))</f>
        <v>0</v>
      </c>
      <c r="DU99" s="40">
        <f>IF(DU$7="",0,IF(DU$1=MAX($1:$1),$R77-SUM($T99:DT99),IF(DU$1=1,SUMIFS(77:77,$1:$1,"&gt;="&amp;1,$1:$1,"&lt;="&amp;INT(-$N99/30))+(-$N99/30-INT(-$N99/30))*SUMIFS(77:77,$1:$1,INT(-$N99/30)+1),0)+(-$N99/30-INT(-$N99/30))*SUMIFS(77:77,$1:$1,DU$1+INT(-$N99/30)+1)+(INT(-$N99/30)+1--$N99/30)*SUMIFS(77:77,$1:$1,DU$1+INT(-$N99/30))))</f>
        <v>0</v>
      </c>
      <c r="DV99" s="40">
        <f>IF(DV$7="",0,IF(DV$1=MAX($1:$1),$R77-SUM($T99:DU99),IF(DV$1=1,SUMIFS(77:77,$1:$1,"&gt;="&amp;1,$1:$1,"&lt;="&amp;INT(-$N99/30))+(-$N99/30-INT(-$N99/30))*SUMIFS(77:77,$1:$1,INT(-$N99/30)+1),0)+(-$N99/30-INT(-$N99/30))*SUMIFS(77:77,$1:$1,DV$1+INT(-$N99/30)+1)+(INT(-$N99/30)+1--$N99/30)*SUMIFS(77:77,$1:$1,DV$1+INT(-$N99/30))))</f>
        <v>0</v>
      </c>
      <c r="DW99" s="40">
        <f>IF(DW$7="",0,IF(DW$1=MAX($1:$1),$R77-SUM($T99:DV99),IF(DW$1=1,SUMIFS(77:77,$1:$1,"&gt;="&amp;1,$1:$1,"&lt;="&amp;INT(-$N99/30))+(-$N99/30-INT(-$N99/30))*SUMIFS(77:77,$1:$1,INT(-$N99/30)+1),0)+(-$N99/30-INT(-$N99/30))*SUMIFS(77:77,$1:$1,DW$1+INT(-$N99/30)+1)+(INT(-$N99/30)+1--$N99/30)*SUMIFS(77:77,$1:$1,DW$1+INT(-$N99/30))))</f>
        <v>0</v>
      </c>
      <c r="DX99" s="40">
        <f>IF(DX$7="",0,IF(DX$1=MAX($1:$1),$R77-SUM($T99:DW99),IF(DX$1=1,SUMIFS(77:77,$1:$1,"&gt;="&amp;1,$1:$1,"&lt;="&amp;INT(-$N99/30))+(-$N99/30-INT(-$N99/30))*SUMIFS(77:77,$1:$1,INT(-$N99/30)+1),0)+(-$N99/30-INT(-$N99/30))*SUMIFS(77:77,$1:$1,DX$1+INT(-$N99/30)+1)+(INT(-$N99/30)+1--$N99/30)*SUMIFS(77:77,$1:$1,DX$1+INT(-$N99/30))))</f>
        <v>0</v>
      </c>
      <c r="DY99" s="40">
        <f>IF(DY$7="",0,IF(DY$1=MAX($1:$1),$R77-SUM($T99:DX99),IF(DY$1=1,SUMIFS(77:77,$1:$1,"&gt;="&amp;1,$1:$1,"&lt;="&amp;INT(-$N99/30))+(-$N99/30-INT(-$N99/30))*SUMIFS(77:77,$1:$1,INT(-$N99/30)+1),0)+(-$N99/30-INT(-$N99/30))*SUMIFS(77:77,$1:$1,DY$1+INT(-$N99/30)+1)+(INT(-$N99/30)+1--$N99/30)*SUMIFS(77:77,$1:$1,DY$1+INT(-$N99/30))))</f>
        <v>0</v>
      </c>
      <c r="DZ99" s="40">
        <f>IF(DZ$7="",0,IF(DZ$1=MAX($1:$1),$R77-SUM($T99:DY99),IF(DZ$1=1,SUMIFS(77:77,$1:$1,"&gt;="&amp;1,$1:$1,"&lt;="&amp;INT(-$N99/30))+(-$N99/30-INT(-$N99/30))*SUMIFS(77:77,$1:$1,INT(-$N99/30)+1),0)+(-$N99/30-INT(-$N99/30))*SUMIFS(77:77,$1:$1,DZ$1+INT(-$N99/30)+1)+(INT(-$N99/30)+1--$N99/30)*SUMIFS(77:77,$1:$1,DZ$1+INT(-$N99/30))))</f>
        <v>0</v>
      </c>
      <c r="EA99" s="40">
        <f>IF(EA$7="",0,IF(EA$1=MAX($1:$1),$R77-SUM($T99:DZ99),IF(EA$1=1,SUMIFS(77:77,$1:$1,"&gt;="&amp;1,$1:$1,"&lt;="&amp;INT(-$N99/30))+(-$N99/30-INT(-$N99/30))*SUMIFS(77:77,$1:$1,INT(-$N99/30)+1),0)+(-$N99/30-INT(-$N99/30))*SUMIFS(77:77,$1:$1,EA$1+INT(-$N99/30)+1)+(INT(-$N99/30)+1--$N99/30)*SUMIFS(77:77,$1:$1,EA$1+INT(-$N99/30))))</f>
        <v>0</v>
      </c>
      <c r="EB99" s="40">
        <f>IF(EB$7="",0,IF(EB$1=MAX($1:$1),$R77-SUM($T99:EA99),IF(EB$1=1,SUMIFS(77:77,$1:$1,"&gt;="&amp;1,$1:$1,"&lt;="&amp;INT(-$N99/30))+(-$N99/30-INT(-$N99/30))*SUMIFS(77:77,$1:$1,INT(-$N99/30)+1),0)+(-$N99/30-INT(-$N99/30))*SUMIFS(77:77,$1:$1,EB$1+INT(-$N99/30)+1)+(INT(-$N99/30)+1--$N99/30)*SUMIFS(77:77,$1:$1,EB$1+INT(-$N99/30))))</f>
        <v>0</v>
      </c>
      <c r="EC99" s="40">
        <f>IF(EC$7="",0,IF(EC$1=MAX($1:$1),$R77-SUM($T99:EB99),IF(EC$1=1,SUMIFS(77:77,$1:$1,"&gt;="&amp;1,$1:$1,"&lt;="&amp;INT(-$N99/30))+(-$N99/30-INT(-$N99/30))*SUMIFS(77:77,$1:$1,INT(-$N99/30)+1),0)+(-$N99/30-INT(-$N99/30))*SUMIFS(77:77,$1:$1,EC$1+INT(-$N99/30)+1)+(INT(-$N99/30)+1--$N99/30)*SUMIFS(77:77,$1:$1,EC$1+INT(-$N99/30))))</f>
        <v>0</v>
      </c>
      <c r="ED99" s="40">
        <f>IF(ED$7="",0,IF(ED$1=MAX($1:$1),$R77-SUM($T99:EC99),IF(ED$1=1,SUMIFS(77:77,$1:$1,"&gt;="&amp;1,$1:$1,"&lt;="&amp;INT(-$N99/30))+(-$N99/30-INT(-$N99/30))*SUMIFS(77:77,$1:$1,INT(-$N99/30)+1),0)+(-$N99/30-INT(-$N99/30))*SUMIFS(77:77,$1:$1,ED$1+INT(-$N99/30)+1)+(INT(-$N99/30)+1--$N99/30)*SUMIFS(77:77,$1:$1,ED$1+INT(-$N99/30))))</f>
        <v>0</v>
      </c>
      <c r="EE99" s="40">
        <f>IF(EE$7="",0,IF(EE$1=MAX($1:$1),$R77-SUM($T99:ED99),IF(EE$1=1,SUMIFS(77:77,$1:$1,"&gt;="&amp;1,$1:$1,"&lt;="&amp;INT(-$N99/30))+(-$N99/30-INT(-$N99/30))*SUMIFS(77:77,$1:$1,INT(-$N99/30)+1),0)+(-$N99/30-INT(-$N99/30))*SUMIFS(77:77,$1:$1,EE$1+INT(-$N99/30)+1)+(INT(-$N99/30)+1--$N99/30)*SUMIFS(77:77,$1:$1,EE$1+INT(-$N99/30))))</f>
        <v>0</v>
      </c>
      <c r="EF99" s="40">
        <f>IF(EF$7="",0,IF(EF$1=MAX($1:$1),$R77-SUM($T99:EE99),IF(EF$1=1,SUMIFS(77:77,$1:$1,"&gt;="&amp;1,$1:$1,"&lt;="&amp;INT(-$N99/30))+(-$N99/30-INT(-$N99/30))*SUMIFS(77:77,$1:$1,INT(-$N99/30)+1),0)+(-$N99/30-INT(-$N99/30))*SUMIFS(77:77,$1:$1,EF$1+INT(-$N99/30)+1)+(INT(-$N99/30)+1--$N99/30)*SUMIFS(77:77,$1:$1,EF$1+INT(-$N99/30))))</f>
        <v>0</v>
      </c>
      <c r="EG99" s="40">
        <f>IF(EG$7="",0,IF(EG$1=MAX($1:$1),$R77-SUM($T99:EF99),IF(EG$1=1,SUMIFS(77:77,$1:$1,"&gt;="&amp;1,$1:$1,"&lt;="&amp;INT(-$N99/30))+(-$N99/30-INT(-$N99/30))*SUMIFS(77:77,$1:$1,INT(-$N99/30)+1),0)+(-$N99/30-INT(-$N99/30))*SUMIFS(77:77,$1:$1,EG$1+INT(-$N99/30)+1)+(INT(-$N99/30)+1--$N99/30)*SUMIFS(77:77,$1:$1,EG$1+INT(-$N99/30))))</f>
        <v>0</v>
      </c>
      <c r="EH99" s="40">
        <f>IF(EH$7="",0,IF(EH$1=MAX($1:$1),$R77-SUM($T99:EG99),IF(EH$1=1,SUMIFS(77:77,$1:$1,"&gt;="&amp;1,$1:$1,"&lt;="&amp;INT(-$N99/30))+(-$N99/30-INT(-$N99/30))*SUMIFS(77:77,$1:$1,INT(-$N99/30)+1),0)+(-$N99/30-INT(-$N99/30))*SUMIFS(77:77,$1:$1,EH$1+INT(-$N99/30)+1)+(INT(-$N99/30)+1--$N99/30)*SUMIFS(77:77,$1:$1,EH$1+INT(-$N99/30))))</f>
        <v>0</v>
      </c>
      <c r="EI99" s="40">
        <f>IF(EI$7="",0,IF(EI$1=MAX($1:$1),$R77-SUM($T99:EH99),IF(EI$1=1,SUMIFS(77:77,$1:$1,"&gt;="&amp;1,$1:$1,"&lt;="&amp;INT(-$N99/30))+(-$N99/30-INT(-$N99/30))*SUMIFS(77:77,$1:$1,INT(-$N99/30)+1),0)+(-$N99/30-INT(-$N99/30))*SUMIFS(77:77,$1:$1,EI$1+INT(-$N99/30)+1)+(INT(-$N99/30)+1--$N99/30)*SUMIFS(77:77,$1:$1,EI$1+INT(-$N99/30))))</f>
        <v>0</v>
      </c>
      <c r="EJ99" s="40">
        <f>IF(EJ$7="",0,IF(EJ$1=MAX($1:$1),$R77-SUM($T99:EI99),IF(EJ$1=1,SUMIFS(77:77,$1:$1,"&gt;="&amp;1,$1:$1,"&lt;="&amp;INT(-$N99/30))+(-$N99/30-INT(-$N99/30))*SUMIFS(77:77,$1:$1,INT(-$N99/30)+1),0)+(-$N99/30-INT(-$N99/30))*SUMIFS(77:77,$1:$1,EJ$1+INT(-$N99/30)+1)+(INT(-$N99/30)+1--$N99/30)*SUMIFS(77:77,$1:$1,EJ$1+INT(-$N99/30))))</f>
        <v>0</v>
      </c>
      <c r="EK99" s="40">
        <f>IF(EK$7="",0,IF(EK$1=MAX($1:$1),$R77-SUM($T99:EJ99),IF(EK$1=1,SUMIFS(77:77,$1:$1,"&gt;="&amp;1,$1:$1,"&lt;="&amp;INT(-$N99/30))+(-$N99/30-INT(-$N99/30))*SUMIFS(77:77,$1:$1,INT(-$N99/30)+1),0)+(-$N99/30-INT(-$N99/30))*SUMIFS(77:77,$1:$1,EK$1+INT(-$N99/30)+1)+(INT(-$N99/30)+1--$N99/30)*SUMIFS(77:77,$1:$1,EK$1+INT(-$N99/30))))</f>
        <v>0</v>
      </c>
      <c r="EL99" s="40">
        <f>IF(EL$7="",0,IF(EL$1=MAX($1:$1),$R77-SUM($T99:EK99),IF(EL$1=1,SUMIFS(77:77,$1:$1,"&gt;="&amp;1,$1:$1,"&lt;="&amp;INT(-$N99/30))+(-$N99/30-INT(-$N99/30))*SUMIFS(77:77,$1:$1,INT(-$N99/30)+1),0)+(-$N99/30-INT(-$N99/30))*SUMIFS(77:77,$1:$1,EL$1+INT(-$N99/30)+1)+(INT(-$N99/30)+1--$N99/30)*SUMIFS(77:77,$1:$1,EL$1+INT(-$N99/30))))</f>
        <v>0</v>
      </c>
      <c r="EM99" s="40">
        <f>IF(EM$7="",0,IF(EM$1=MAX($1:$1),$R77-SUM($T99:EL99),IF(EM$1=1,SUMIFS(77:77,$1:$1,"&gt;="&amp;1,$1:$1,"&lt;="&amp;INT(-$N99/30))+(-$N99/30-INT(-$N99/30))*SUMIFS(77:77,$1:$1,INT(-$N99/30)+1),0)+(-$N99/30-INT(-$N99/30))*SUMIFS(77:77,$1:$1,EM$1+INT(-$N99/30)+1)+(INT(-$N99/30)+1--$N99/30)*SUMIFS(77:77,$1:$1,EM$1+INT(-$N99/30))))</f>
        <v>0</v>
      </c>
      <c r="EN99" s="40">
        <f>IF(EN$7="",0,IF(EN$1=MAX($1:$1),$R77-SUM($T99:EM99),IF(EN$1=1,SUMIFS(77:77,$1:$1,"&gt;="&amp;1,$1:$1,"&lt;="&amp;INT(-$N99/30))+(-$N99/30-INT(-$N99/30))*SUMIFS(77:77,$1:$1,INT(-$N99/30)+1),0)+(-$N99/30-INT(-$N99/30))*SUMIFS(77:77,$1:$1,EN$1+INT(-$N99/30)+1)+(INT(-$N99/30)+1--$N99/30)*SUMIFS(77:77,$1:$1,EN$1+INT(-$N99/30))))</f>
        <v>0</v>
      </c>
      <c r="EO99" s="40">
        <f>IF(EO$7="",0,IF(EO$1=MAX($1:$1),$R77-SUM($T99:EN99),IF(EO$1=1,SUMIFS(77:77,$1:$1,"&gt;="&amp;1,$1:$1,"&lt;="&amp;INT(-$N99/30))+(-$N99/30-INT(-$N99/30))*SUMIFS(77:77,$1:$1,INT(-$N99/30)+1),0)+(-$N99/30-INT(-$N99/30))*SUMIFS(77:77,$1:$1,EO$1+INT(-$N99/30)+1)+(INT(-$N99/30)+1--$N99/30)*SUMIFS(77:77,$1:$1,EO$1+INT(-$N99/30))))</f>
        <v>0</v>
      </c>
      <c r="EP99" s="40">
        <f>IF(EP$7="",0,IF(EP$1=MAX($1:$1),$R77-SUM($T99:EO99),IF(EP$1=1,SUMIFS(77:77,$1:$1,"&gt;="&amp;1,$1:$1,"&lt;="&amp;INT(-$N99/30))+(-$N99/30-INT(-$N99/30))*SUMIFS(77:77,$1:$1,INT(-$N99/30)+1),0)+(-$N99/30-INT(-$N99/30))*SUMIFS(77:77,$1:$1,EP$1+INT(-$N99/30)+1)+(INT(-$N99/30)+1--$N99/30)*SUMIFS(77:77,$1:$1,EP$1+INT(-$N99/30))))</f>
        <v>0</v>
      </c>
      <c r="EQ99" s="40">
        <f>IF(EQ$7="",0,IF(EQ$1=MAX($1:$1),$R77-SUM($T99:EP99),IF(EQ$1=1,SUMIFS(77:77,$1:$1,"&gt;="&amp;1,$1:$1,"&lt;="&amp;INT(-$N99/30))+(-$N99/30-INT(-$N99/30))*SUMIFS(77:77,$1:$1,INT(-$N99/30)+1),0)+(-$N99/30-INT(-$N99/30))*SUMIFS(77:77,$1:$1,EQ$1+INT(-$N99/30)+1)+(INT(-$N99/30)+1--$N99/30)*SUMIFS(77:77,$1:$1,EQ$1+INT(-$N99/30))))</f>
        <v>0</v>
      </c>
      <c r="ER99" s="40">
        <f>IF(ER$7="",0,IF(ER$1=MAX($1:$1),$R77-SUM($T99:EQ99),IF(ER$1=1,SUMIFS(77:77,$1:$1,"&gt;="&amp;1,$1:$1,"&lt;="&amp;INT(-$N99/30))+(-$N99/30-INT(-$N99/30))*SUMIFS(77:77,$1:$1,INT(-$N99/30)+1),0)+(-$N99/30-INT(-$N99/30))*SUMIFS(77:77,$1:$1,ER$1+INT(-$N99/30)+1)+(INT(-$N99/30)+1--$N99/30)*SUMIFS(77:77,$1:$1,ER$1+INT(-$N99/30))))</f>
        <v>0</v>
      </c>
      <c r="ES99" s="40">
        <f>IF(ES$7="",0,IF(ES$1=MAX($1:$1),$R77-SUM($T99:ER99),IF(ES$1=1,SUMIFS(77:77,$1:$1,"&gt;="&amp;1,$1:$1,"&lt;="&amp;INT(-$N99/30))+(-$N99/30-INT(-$N99/30))*SUMIFS(77:77,$1:$1,INT(-$N99/30)+1),0)+(-$N99/30-INT(-$N99/30))*SUMIFS(77:77,$1:$1,ES$1+INT(-$N99/30)+1)+(INT(-$N99/30)+1--$N99/30)*SUMIFS(77:77,$1:$1,ES$1+INT(-$N99/30))))</f>
        <v>0</v>
      </c>
      <c r="ET99" s="40">
        <f>IF(ET$7="",0,IF(ET$1=MAX($1:$1),$R77-SUM($T99:ES99),IF(ET$1=1,SUMIFS(77:77,$1:$1,"&gt;="&amp;1,$1:$1,"&lt;="&amp;INT(-$N99/30))+(-$N99/30-INT(-$N99/30))*SUMIFS(77:77,$1:$1,INT(-$N99/30)+1),0)+(-$N99/30-INT(-$N99/30))*SUMIFS(77:77,$1:$1,ET$1+INT(-$N99/30)+1)+(INT(-$N99/30)+1--$N99/30)*SUMIFS(77:77,$1:$1,ET$1+INT(-$N99/30))))</f>
        <v>0</v>
      </c>
      <c r="EU99" s="40">
        <f>IF(EU$7="",0,IF(EU$1=MAX($1:$1),$R77-SUM($T99:ET99),IF(EU$1=1,SUMIFS(77:77,$1:$1,"&gt;="&amp;1,$1:$1,"&lt;="&amp;INT(-$N99/30))+(-$N99/30-INT(-$N99/30))*SUMIFS(77:77,$1:$1,INT(-$N99/30)+1),0)+(-$N99/30-INT(-$N99/30))*SUMIFS(77:77,$1:$1,EU$1+INT(-$N99/30)+1)+(INT(-$N99/30)+1--$N99/30)*SUMIFS(77:77,$1:$1,EU$1+INT(-$N99/30))))</f>
        <v>0</v>
      </c>
      <c r="EV99" s="40">
        <f>IF(EV$7="",0,IF(EV$1=MAX($1:$1),$R77-SUM($T99:EU99),IF(EV$1=1,SUMIFS(77:77,$1:$1,"&gt;="&amp;1,$1:$1,"&lt;="&amp;INT(-$N99/30))+(-$N99/30-INT(-$N99/30))*SUMIFS(77:77,$1:$1,INT(-$N99/30)+1),0)+(-$N99/30-INT(-$N99/30))*SUMIFS(77:77,$1:$1,EV$1+INT(-$N99/30)+1)+(INT(-$N99/30)+1--$N99/30)*SUMIFS(77:77,$1:$1,EV$1+INT(-$N99/30))))</f>
        <v>0</v>
      </c>
      <c r="EW99" s="40">
        <f>IF(EW$7="",0,IF(EW$1=MAX($1:$1),$R77-SUM($T99:EV99),IF(EW$1=1,SUMIFS(77:77,$1:$1,"&gt;="&amp;1,$1:$1,"&lt;="&amp;INT(-$N99/30))+(-$N99/30-INT(-$N99/30))*SUMIFS(77:77,$1:$1,INT(-$N99/30)+1),0)+(-$N99/30-INT(-$N99/30))*SUMIFS(77:77,$1:$1,EW$1+INT(-$N99/30)+1)+(INT(-$N99/30)+1--$N99/30)*SUMIFS(77:77,$1:$1,EW$1+INT(-$N99/30))))</f>
        <v>0</v>
      </c>
      <c r="EX99" s="40">
        <f>IF(EX$7="",0,IF(EX$1=MAX($1:$1),$R77-SUM($T99:EW99),IF(EX$1=1,SUMIFS(77:77,$1:$1,"&gt;="&amp;1,$1:$1,"&lt;="&amp;INT(-$N99/30))+(-$N99/30-INT(-$N99/30))*SUMIFS(77:77,$1:$1,INT(-$N99/30)+1),0)+(-$N99/30-INT(-$N99/30))*SUMIFS(77:77,$1:$1,EX$1+INT(-$N99/30)+1)+(INT(-$N99/30)+1--$N99/30)*SUMIFS(77:77,$1:$1,EX$1+INT(-$N99/30))))</f>
        <v>0</v>
      </c>
      <c r="EY99" s="40">
        <f>IF(EY$7="",0,IF(EY$1=MAX($1:$1),$R77-SUM($T99:EX99),IF(EY$1=1,SUMIFS(77:77,$1:$1,"&gt;="&amp;1,$1:$1,"&lt;="&amp;INT(-$N99/30))+(-$N99/30-INT(-$N99/30))*SUMIFS(77:77,$1:$1,INT(-$N99/30)+1),0)+(-$N99/30-INT(-$N99/30))*SUMIFS(77:77,$1:$1,EY$1+INT(-$N99/30)+1)+(INT(-$N99/30)+1--$N99/30)*SUMIFS(77:77,$1:$1,EY$1+INT(-$N99/30))))</f>
        <v>0</v>
      </c>
      <c r="EZ99" s="40">
        <f>IF(EZ$7="",0,IF(EZ$1=MAX($1:$1),$R77-SUM($T99:EY99),IF(EZ$1=1,SUMIFS(77:77,$1:$1,"&gt;="&amp;1,$1:$1,"&lt;="&amp;INT(-$N99/30))+(-$N99/30-INT(-$N99/30))*SUMIFS(77:77,$1:$1,INT(-$N99/30)+1),0)+(-$N99/30-INT(-$N99/30))*SUMIFS(77:77,$1:$1,EZ$1+INT(-$N99/30)+1)+(INT(-$N99/30)+1--$N99/30)*SUMIFS(77:77,$1:$1,EZ$1+INT(-$N99/30))))</f>
        <v>0</v>
      </c>
      <c r="FA99" s="40">
        <f>IF(FA$7="",0,IF(FA$1=MAX($1:$1),$R77-SUM($T99:EZ99),IF(FA$1=1,SUMIFS(77:77,$1:$1,"&gt;="&amp;1,$1:$1,"&lt;="&amp;INT(-$N99/30))+(-$N99/30-INT(-$N99/30))*SUMIFS(77:77,$1:$1,INT(-$N99/30)+1),0)+(-$N99/30-INT(-$N99/30))*SUMIFS(77:77,$1:$1,FA$1+INT(-$N99/30)+1)+(INT(-$N99/30)+1--$N99/30)*SUMIFS(77:77,$1:$1,FA$1+INT(-$N99/30))))</f>
        <v>0</v>
      </c>
      <c r="FB99" s="40">
        <f>IF(FB$7="",0,IF(FB$1=MAX($1:$1),$R77-SUM($T99:FA99),IF(FB$1=1,SUMIFS(77:77,$1:$1,"&gt;="&amp;1,$1:$1,"&lt;="&amp;INT(-$N99/30))+(-$N99/30-INT(-$N99/30))*SUMIFS(77:77,$1:$1,INT(-$N99/30)+1),0)+(-$N99/30-INT(-$N99/30))*SUMIFS(77:77,$1:$1,FB$1+INT(-$N99/30)+1)+(INT(-$N99/30)+1--$N99/30)*SUMIFS(77:77,$1:$1,FB$1+INT(-$N99/30))))</f>
        <v>0</v>
      </c>
      <c r="FC99" s="40">
        <f>IF(FC$7="",0,IF(FC$1=MAX($1:$1),$R77-SUM($T99:FB99),IF(FC$1=1,SUMIFS(77:77,$1:$1,"&gt;="&amp;1,$1:$1,"&lt;="&amp;INT(-$N99/30))+(-$N99/30-INT(-$N99/30))*SUMIFS(77:77,$1:$1,INT(-$N99/30)+1),0)+(-$N99/30-INT(-$N99/30))*SUMIFS(77:77,$1:$1,FC$1+INT(-$N99/30)+1)+(INT(-$N99/30)+1--$N99/30)*SUMIFS(77:77,$1:$1,FC$1+INT(-$N99/30))))</f>
        <v>0</v>
      </c>
      <c r="FD99" s="40">
        <f>IF(FD$7="",0,IF(FD$1=MAX($1:$1),$R77-SUM($T99:FC99),IF(FD$1=1,SUMIFS(77:77,$1:$1,"&gt;="&amp;1,$1:$1,"&lt;="&amp;INT(-$N99/30))+(-$N99/30-INT(-$N99/30))*SUMIFS(77:77,$1:$1,INT(-$N99/30)+1),0)+(-$N99/30-INT(-$N99/30))*SUMIFS(77:77,$1:$1,FD$1+INT(-$N99/30)+1)+(INT(-$N99/30)+1--$N99/30)*SUMIFS(77:77,$1:$1,FD$1+INT(-$N99/30))))</f>
        <v>0</v>
      </c>
      <c r="FE99" s="40">
        <f>IF(FE$7="",0,IF(FE$1=MAX($1:$1),$R77-SUM($T99:FD99),IF(FE$1=1,SUMIFS(77:77,$1:$1,"&gt;="&amp;1,$1:$1,"&lt;="&amp;INT(-$N99/30))+(-$N99/30-INT(-$N99/30))*SUMIFS(77:77,$1:$1,INT(-$N99/30)+1),0)+(-$N99/30-INT(-$N99/30))*SUMIFS(77:77,$1:$1,FE$1+INT(-$N99/30)+1)+(INT(-$N99/30)+1--$N99/30)*SUMIFS(77:77,$1:$1,FE$1+INT(-$N99/30))))</f>
        <v>0</v>
      </c>
      <c r="FF99" s="40">
        <f>IF(FF$7="",0,IF(FF$1=MAX($1:$1),$R77-SUM($T99:FE99),IF(FF$1=1,SUMIFS(77:77,$1:$1,"&gt;="&amp;1,$1:$1,"&lt;="&amp;INT(-$N99/30))+(-$N99/30-INT(-$N99/30))*SUMIFS(77:77,$1:$1,INT(-$N99/30)+1),0)+(-$N99/30-INT(-$N99/30))*SUMIFS(77:77,$1:$1,FF$1+INT(-$N99/30)+1)+(INT(-$N99/30)+1--$N99/30)*SUMIFS(77:77,$1:$1,FF$1+INT(-$N99/30))))</f>
        <v>0</v>
      </c>
      <c r="FG99" s="40">
        <f>IF(FG$7="",0,IF(FG$1=MAX($1:$1),$R77-SUM($T99:FF99),IF(FG$1=1,SUMIFS(77:77,$1:$1,"&gt;="&amp;1,$1:$1,"&lt;="&amp;INT(-$N99/30))+(-$N99/30-INT(-$N99/30))*SUMIFS(77:77,$1:$1,INT(-$N99/30)+1),0)+(-$N99/30-INT(-$N99/30))*SUMIFS(77:77,$1:$1,FG$1+INT(-$N99/30)+1)+(INT(-$N99/30)+1--$N99/30)*SUMIFS(77:77,$1:$1,FG$1+INT(-$N99/30))))</f>
        <v>0</v>
      </c>
      <c r="FH99" s="40">
        <f>IF(FH$7="",0,IF(FH$1=MAX($1:$1),$R77-SUM($T99:FG99),IF(FH$1=1,SUMIFS(77:77,$1:$1,"&gt;="&amp;1,$1:$1,"&lt;="&amp;INT(-$N99/30))+(-$N99/30-INT(-$N99/30))*SUMIFS(77:77,$1:$1,INT(-$N99/30)+1),0)+(-$N99/30-INT(-$N99/30))*SUMIFS(77:77,$1:$1,FH$1+INT(-$N99/30)+1)+(INT(-$N99/30)+1--$N99/30)*SUMIFS(77:77,$1:$1,FH$1+INT(-$N99/30))))</f>
        <v>0</v>
      </c>
      <c r="FI99" s="40">
        <f>IF(FI$7="",0,IF(FI$1=MAX($1:$1),$R77-SUM($T99:FH99),IF(FI$1=1,SUMIFS(77:77,$1:$1,"&gt;="&amp;1,$1:$1,"&lt;="&amp;INT(-$N99/30))+(-$N99/30-INT(-$N99/30))*SUMIFS(77:77,$1:$1,INT(-$N99/30)+1),0)+(-$N99/30-INT(-$N99/30))*SUMIFS(77:77,$1:$1,FI$1+INT(-$N99/30)+1)+(INT(-$N99/30)+1--$N99/30)*SUMIFS(77:77,$1:$1,FI$1+INT(-$N99/30))))</f>
        <v>0</v>
      </c>
      <c r="FJ99" s="40">
        <f>IF(FJ$7="",0,IF(FJ$1=MAX($1:$1),$R77-SUM($T99:FI99),IF(FJ$1=1,SUMIFS(77:77,$1:$1,"&gt;="&amp;1,$1:$1,"&lt;="&amp;INT(-$N99/30))+(-$N99/30-INT(-$N99/30))*SUMIFS(77:77,$1:$1,INT(-$N99/30)+1),0)+(-$N99/30-INT(-$N99/30))*SUMIFS(77:77,$1:$1,FJ$1+INT(-$N99/30)+1)+(INT(-$N99/30)+1--$N99/30)*SUMIFS(77:77,$1:$1,FJ$1+INT(-$N99/30))))</f>
        <v>0</v>
      </c>
      <c r="FK99" s="40">
        <f>IF(FK$7="",0,IF(FK$1=MAX($1:$1),$R77-SUM($T99:FJ99),IF(FK$1=1,SUMIFS(77:77,$1:$1,"&gt;="&amp;1,$1:$1,"&lt;="&amp;INT(-$N99/30))+(-$N99/30-INT(-$N99/30))*SUMIFS(77:77,$1:$1,INT(-$N99/30)+1),0)+(-$N99/30-INT(-$N99/30))*SUMIFS(77:77,$1:$1,FK$1+INT(-$N99/30)+1)+(INT(-$N99/30)+1--$N99/30)*SUMIFS(77:77,$1:$1,FK$1+INT(-$N99/30))))</f>
        <v>0</v>
      </c>
      <c r="FL99" s="40">
        <f>IF(FL$7="",0,IF(FL$1=MAX($1:$1),$R77-SUM($T99:FK99),IF(FL$1=1,SUMIFS(77:77,$1:$1,"&gt;="&amp;1,$1:$1,"&lt;="&amp;INT(-$N99/30))+(-$N99/30-INT(-$N99/30))*SUMIFS(77:77,$1:$1,INT(-$N99/30)+1),0)+(-$N99/30-INT(-$N99/30))*SUMIFS(77:77,$1:$1,FL$1+INT(-$N99/30)+1)+(INT(-$N99/30)+1--$N99/30)*SUMIFS(77:77,$1:$1,FL$1+INT(-$N99/30))))</f>
        <v>0</v>
      </c>
      <c r="FM99" s="40">
        <f>IF(FM$7="",0,IF(FM$1=MAX($1:$1),$R77-SUM($T99:FL99),IF(FM$1=1,SUMIFS(77:77,$1:$1,"&gt;="&amp;1,$1:$1,"&lt;="&amp;INT(-$N99/30))+(-$N99/30-INT(-$N99/30))*SUMIFS(77:77,$1:$1,INT(-$N99/30)+1),0)+(-$N99/30-INT(-$N99/30))*SUMIFS(77:77,$1:$1,FM$1+INT(-$N99/30)+1)+(INT(-$N99/30)+1--$N99/30)*SUMIFS(77:77,$1:$1,FM$1+INT(-$N99/30))))</f>
        <v>0</v>
      </c>
      <c r="FN99" s="40">
        <f>IF(FN$7="",0,IF(FN$1=MAX($1:$1),$R77-SUM($T99:FM99),IF(FN$1=1,SUMIFS(77:77,$1:$1,"&gt;="&amp;1,$1:$1,"&lt;="&amp;INT(-$N99/30))+(-$N99/30-INT(-$N99/30))*SUMIFS(77:77,$1:$1,INT(-$N99/30)+1),0)+(-$N99/30-INT(-$N99/30))*SUMIFS(77:77,$1:$1,FN$1+INT(-$N99/30)+1)+(INT(-$N99/30)+1--$N99/30)*SUMIFS(77:77,$1:$1,FN$1+INT(-$N99/30))))</f>
        <v>0</v>
      </c>
      <c r="FO99" s="40">
        <f>IF(FO$7="",0,IF(FO$1=MAX($1:$1),$R77-SUM($T99:FN99),IF(FO$1=1,SUMIFS(77:77,$1:$1,"&gt;="&amp;1,$1:$1,"&lt;="&amp;INT(-$N99/30))+(-$N99/30-INT(-$N99/30))*SUMIFS(77:77,$1:$1,INT(-$N99/30)+1),0)+(-$N99/30-INT(-$N99/30))*SUMIFS(77:77,$1:$1,FO$1+INT(-$N99/30)+1)+(INT(-$N99/30)+1--$N99/30)*SUMIFS(77:77,$1:$1,FO$1+INT(-$N99/30))))</f>
        <v>0</v>
      </c>
      <c r="FP99" s="40">
        <f>IF(FP$7="",0,IF(FP$1=MAX($1:$1),$R77-SUM($T99:FO99),IF(FP$1=1,SUMIFS(77:77,$1:$1,"&gt;="&amp;1,$1:$1,"&lt;="&amp;INT(-$N99/30))+(-$N99/30-INT(-$N99/30))*SUMIFS(77:77,$1:$1,INT(-$N99/30)+1),0)+(-$N99/30-INT(-$N99/30))*SUMIFS(77:77,$1:$1,FP$1+INT(-$N99/30)+1)+(INT(-$N99/30)+1--$N99/30)*SUMIFS(77:77,$1:$1,FP$1+INT(-$N99/30))))</f>
        <v>0</v>
      </c>
      <c r="FQ99" s="40">
        <f>IF(FQ$7="",0,IF(FQ$1=MAX($1:$1),$R77-SUM($T99:FP99),IF(FQ$1=1,SUMIFS(77:77,$1:$1,"&gt;="&amp;1,$1:$1,"&lt;="&amp;INT(-$N99/30))+(-$N99/30-INT(-$N99/30))*SUMIFS(77:77,$1:$1,INT(-$N99/30)+1),0)+(-$N99/30-INT(-$N99/30))*SUMIFS(77:77,$1:$1,FQ$1+INT(-$N99/30)+1)+(INT(-$N99/30)+1--$N99/30)*SUMIFS(77:77,$1:$1,FQ$1+INT(-$N99/30))))</f>
        <v>0</v>
      </c>
      <c r="FR99" s="40">
        <f>IF(FR$7="",0,IF(FR$1=MAX($1:$1),$R77-SUM($T99:FQ99),IF(FR$1=1,SUMIFS(77:77,$1:$1,"&gt;="&amp;1,$1:$1,"&lt;="&amp;INT(-$N99/30))+(-$N99/30-INT(-$N99/30))*SUMIFS(77:77,$1:$1,INT(-$N99/30)+1),0)+(-$N99/30-INT(-$N99/30))*SUMIFS(77:77,$1:$1,FR$1+INT(-$N99/30)+1)+(INT(-$N99/30)+1--$N99/30)*SUMIFS(77:77,$1:$1,FR$1+INT(-$N99/30))))</f>
        <v>0</v>
      </c>
      <c r="FS99" s="40">
        <f>IF(FS$7="",0,IF(FS$1=MAX($1:$1),$R77-SUM($T99:FR99),IF(FS$1=1,SUMIFS(77:77,$1:$1,"&gt;="&amp;1,$1:$1,"&lt;="&amp;INT(-$N99/30))+(-$N99/30-INT(-$N99/30))*SUMIFS(77:77,$1:$1,INT(-$N99/30)+1),0)+(-$N99/30-INT(-$N99/30))*SUMIFS(77:77,$1:$1,FS$1+INT(-$N99/30)+1)+(INT(-$N99/30)+1--$N99/30)*SUMIFS(77:77,$1:$1,FS$1+INT(-$N99/30))))</f>
        <v>0</v>
      </c>
      <c r="FT99" s="40">
        <f>IF(FT$7="",0,IF(FT$1=MAX($1:$1),$R77-SUM($T99:FS99),IF(FT$1=1,SUMIFS(77:77,$1:$1,"&gt;="&amp;1,$1:$1,"&lt;="&amp;INT(-$N99/30))+(-$N99/30-INT(-$N99/30))*SUMIFS(77:77,$1:$1,INT(-$N99/30)+1),0)+(-$N99/30-INT(-$N99/30))*SUMIFS(77:77,$1:$1,FT$1+INT(-$N99/30)+1)+(INT(-$N99/30)+1--$N99/30)*SUMIFS(77:77,$1:$1,FT$1+INT(-$N99/30))))</f>
        <v>0</v>
      </c>
      <c r="FU99" s="40">
        <f>IF(FU$7="",0,IF(FU$1=MAX($1:$1),$R77-SUM($T99:FT99),IF(FU$1=1,SUMIFS(77:77,$1:$1,"&gt;="&amp;1,$1:$1,"&lt;="&amp;INT(-$N99/30))+(-$N99/30-INT(-$N99/30))*SUMIFS(77:77,$1:$1,INT(-$N99/30)+1),0)+(-$N99/30-INT(-$N99/30))*SUMIFS(77:77,$1:$1,FU$1+INT(-$N99/30)+1)+(INT(-$N99/30)+1--$N99/30)*SUMIFS(77:77,$1:$1,FU$1+INT(-$N99/30))))</f>
        <v>0</v>
      </c>
      <c r="FV99" s="40">
        <f>IF(FV$7="",0,IF(FV$1=MAX($1:$1),$R77-SUM($T99:FU99),IF(FV$1=1,SUMIFS(77:77,$1:$1,"&gt;="&amp;1,$1:$1,"&lt;="&amp;INT(-$N99/30))+(-$N99/30-INT(-$N99/30))*SUMIFS(77:77,$1:$1,INT(-$N99/30)+1),0)+(-$N99/30-INT(-$N99/30))*SUMIFS(77:77,$1:$1,FV$1+INT(-$N99/30)+1)+(INT(-$N99/30)+1--$N99/30)*SUMIFS(77:77,$1:$1,FV$1+INT(-$N99/30))))</f>
        <v>0</v>
      </c>
      <c r="FW99" s="40">
        <f>IF(FW$7="",0,IF(FW$1=MAX($1:$1),$R77-SUM($T99:FV99),IF(FW$1=1,SUMIFS(77:77,$1:$1,"&gt;="&amp;1,$1:$1,"&lt;="&amp;INT(-$N99/30))+(-$N99/30-INT(-$N99/30))*SUMIFS(77:77,$1:$1,INT(-$N99/30)+1),0)+(-$N99/30-INT(-$N99/30))*SUMIFS(77:77,$1:$1,FW$1+INT(-$N99/30)+1)+(INT(-$N99/30)+1--$N99/30)*SUMIFS(77:77,$1:$1,FW$1+INT(-$N99/30))))</f>
        <v>0</v>
      </c>
      <c r="FX99" s="40">
        <f>IF(FX$7="",0,IF(FX$1=MAX($1:$1),$R77-SUM($T99:FW99),IF(FX$1=1,SUMIFS(77:77,$1:$1,"&gt;="&amp;1,$1:$1,"&lt;="&amp;INT(-$N99/30))+(-$N99/30-INT(-$N99/30))*SUMIFS(77:77,$1:$1,INT(-$N99/30)+1),0)+(-$N99/30-INT(-$N99/30))*SUMIFS(77:77,$1:$1,FX$1+INT(-$N99/30)+1)+(INT(-$N99/30)+1--$N99/30)*SUMIFS(77:77,$1:$1,FX$1+INT(-$N99/30))))</f>
        <v>0</v>
      </c>
      <c r="FY99" s="40">
        <f>IF(FY$7="",0,IF(FY$1=MAX($1:$1),$R77-SUM($T99:FX99),IF(FY$1=1,SUMIFS(77:77,$1:$1,"&gt;="&amp;1,$1:$1,"&lt;="&amp;INT(-$N99/30))+(-$N99/30-INT(-$N99/30))*SUMIFS(77:77,$1:$1,INT(-$N99/30)+1),0)+(-$N99/30-INT(-$N99/30))*SUMIFS(77:77,$1:$1,FY$1+INT(-$N99/30)+1)+(INT(-$N99/30)+1--$N99/30)*SUMIFS(77:77,$1:$1,FY$1+INT(-$N99/30))))</f>
        <v>0</v>
      </c>
      <c r="FZ99" s="40">
        <f>IF(FZ$7="",0,IF(FZ$1=MAX($1:$1),$R77-SUM($T99:FY99),IF(FZ$1=1,SUMIFS(77:77,$1:$1,"&gt;="&amp;1,$1:$1,"&lt;="&amp;INT(-$N99/30))+(-$N99/30-INT(-$N99/30))*SUMIFS(77:77,$1:$1,INT(-$N99/30)+1),0)+(-$N99/30-INT(-$N99/30))*SUMIFS(77:77,$1:$1,FZ$1+INT(-$N99/30)+1)+(INT(-$N99/30)+1--$N99/30)*SUMIFS(77:77,$1:$1,FZ$1+INT(-$N99/30))))</f>
        <v>0</v>
      </c>
      <c r="GA99" s="40">
        <f>IF(GA$7="",0,IF(GA$1=MAX($1:$1),$R77-SUM($T99:FZ99),IF(GA$1=1,SUMIFS(77:77,$1:$1,"&gt;="&amp;1,$1:$1,"&lt;="&amp;INT(-$N99/30))+(-$N99/30-INT(-$N99/30))*SUMIFS(77:77,$1:$1,INT(-$N99/30)+1),0)+(-$N99/30-INT(-$N99/30))*SUMIFS(77:77,$1:$1,GA$1+INT(-$N99/30)+1)+(INT(-$N99/30)+1--$N99/30)*SUMIFS(77:77,$1:$1,GA$1+INT(-$N99/30))))</f>
        <v>0</v>
      </c>
      <c r="GB99" s="40">
        <f>IF(GB$7="",0,IF(GB$1=MAX($1:$1),$R77-SUM($T99:GA99),IF(GB$1=1,SUMIFS(77:77,$1:$1,"&gt;="&amp;1,$1:$1,"&lt;="&amp;INT(-$N99/30))+(-$N99/30-INT(-$N99/30))*SUMIFS(77:77,$1:$1,INT(-$N99/30)+1),0)+(-$N99/30-INT(-$N99/30))*SUMIFS(77:77,$1:$1,GB$1+INT(-$N99/30)+1)+(INT(-$N99/30)+1--$N99/30)*SUMIFS(77:77,$1:$1,GB$1+INT(-$N99/30))))</f>
        <v>0</v>
      </c>
      <c r="GC99" s="40">
        <f>IF(GC$7="",0,IF(GC$1=MAX($1:$1),$R77-SUM($T99:GB99),IF(GC$1=1,SUMIFS(77:77,$1:$1,"&gt;="&amp;1,$1:$1,"&lt;="&amp;INT(-$N99/30))+(-$N99/30-INT(-$N99/30))*SUMIFS(77:77,$1:$1,INT(-$N99/30)+1),0)+(-$N99/30-INT(-$N99/30))*SUMIFS(77:77,$1:$1,GC$1+INT(-$N99/30)+1)+(INT(-$N99/30)+1--$N99/30)*SUMIFS(77:77,$1:$1,GC$1+INT(-$N99/30))))</f>
        <v>0</v>
      </c>
      <c r="GD99" s="40">
        <f>IF(GD$7="",0,IF(GD$1=MAX($1:$1),$R77-SUM($T99:GC99),IF(GD$1=1,SUMIFS(77:77,$1:$1,"&gt;="&amp;1,$1:$1,"&lt;="&amp;INT(-$N99/30))+(-$N99/30-INT(-$N99/30))*SUMIFS(77:77,$1:$1,INT(-$N99/30)+1),0)+(-$N99/30-INT(-$N99/30))*SUMIFS(77:77,$1:$1,GD$1+INT(-$N99/30)+1)+(INT(-$N99/30)+1--$N99/30)*SUMIFS(77:77,$1:$1,GD$1+INT(-$N99/30))))</f>
        <v>0</v>
      </c>
      <c r="GE99" s="40">
        <f>IF(GE$7="",0,IF(GE$1=MAX($1:$1),$R77-SUM($T99:GD99),IF(GE$1=1,SUMIFS(77:77,$1:$1,"&gt;="&amp;1,$1:$1,"&lt;="&amp;INT(-$N99/30))+(-$N99/30-INT(-$N99/30))*SUMIFS(77:77,$1:$1,INT(-$N99/30)+1),0)+(-$N99/30-INT(-$N99/30))*SUMIFS(77:77,$1:$1,GE$1+INT(-$N99/30)+1)+(INT(-$N99/30)+1--$N99/30)*SUMIFS(77:77,$1:$1,GE$1+INT(-$N99/30))))</f>
        <v>0</v>
      </c>
      <c r="GF99" s="40">
        <f>IF(GF$7="",0,IF(GF$1=MAX($1:$1),$R77-SUM($T99:GE99),IF(GF$1=1,SUMIFS(77:77,$1:$1,"&gt;="&amp;1,$1:$1,"&lt;="&amp;INT(-$N99/30))+(-$N99/30-INT(-$N99/30))*SUMIFS(77:77,$1:$1,INT(-$N99/30)+1),0)+(-$N99/30-INT(-$N99/30))*SUMIFS(77:77,$1:$1,GF$1+INT(-$N99/30)+1)+(INT(-$N99/30)+1--$N99/30)*SUMIFS(77:77,$1:$1,GF$1+INT(-$N99/30))))</f>
        <v>0</v>
      </c>
      <c r="GG99" s="40">
        <f>IF(GG$7="",0,IF(GG$1=MAX($1:$1),$R77-SUM($T99:GF99),IF(GG$1=1,SUMIFS(77:77,$1:$1,"&gt;="&amp;1,$1:$1,"&lt;="&amp;INT(-$N99/30))+(-$N99/30-INT(-$N99/30))*SUMIFS(77:77,$1:$1,INT(-$N99/30)+1),0)+(-$N99/30-INT(-$N99/30))*SUMIFS(77:77,$1:$1,GG$1+INT(-$N99/30)+1)+(INT(-$N99/30)+1--$N99/30)*SUMIFS(77:77,$1:$1,GG$1+INT(-$N99/30))))</f>
        <v>0</v>
      </c>
      <c r="GH99" s="40">
        <f>IF(GH$7="",0,IF(GH$1=MAX($1:$1),$R77-SUM($T99:GG99),IF(GH$1=1,SUMIFS(77:77,$1:$1,"&gt;="&amp;1,$1:$1,"&lt;="&amp;INT(-$N99/30))+(-$N99/30-INT(-$N99/30))*SUMIFS(77:77,$1:$1,INT(-$N99/30)+1),0)+(-$N99/30-INT(-$N99/30))*SUMIFS(77:77,$1:$1,GH$1+INT(-$N99/30)+1)+(INT(-$N99/30)+1--$N99/30)*SUMIFS(77:77,$1:$1,GH$1+INT(-$N99/30))))</f>
        <v>0</v>
      </c>
      <c r="GI99" s="40">
        <f>IF(GI$7="",0,IF(GI$1=MAX($1:$1),$R77-SUM($T99:GH99),IF(GI$1=1,SUMIFS(77:77,$1:$1,"&gt;="&amp;1,$1:$1,"&lt;="&amp;INT(-$N99/30))+(-$N99/30-INT(-$N99/30))*SUMIFS(77:77,$1:$1,INT(-$N99/30)+1),0)+(-$N99/30-INT(-$N99/30))*SUMIFS(77:77,$1:$1,GI$1+INT(-$N99/30)+1)+(INT(-$N99/30)+1--$N99/30)*SUMIFS(77:77,$1:$1,GI$1+INT(-$N99/30))))</f>
        <v>0</v>
      </c>
      <c r="GJ99" s="40">
        <f>IF(GJ$7="",0,IF(GJ$1=MAX($1:$1),$R77-SUM($T99:GI99),IF(GJ$1=1,SUMIFS(77:77,$1:$1,"&gt;="&amp;1,$1:$1,"&lt;="&amp;INT(-$N99/30))+(-$N99/30-INT(-$N99/30))*SUMIFS(77:77,$1:$1,INT(-$N99/30)+1),0)+(-$N99/30-INT(-$N99/30))*SUMIFS(77:77,$1:$1,GJ$1+INT(-$N99/30)+1)+(INT(-$N99/30)+1--$N99/30)*SUMIFS(77:77,$1:$1,GJ$1+INT(-$N99/30))))</f>
        <v>0</v>
      </c>
      <c r="GK99" s="40">
        <f>IF(GK$7="",0,IF(GK$1=MAX($1:$1),$R77-SUM($T99:GJ99),IF(GK$1=1,SUMIFS(77:77,$1:$1,"&gt;="&amp;1,$1:$1,"&lt;="&amp;INT(-$N99/30))+(-$N99/30-INT(-$N99/30))*SUMIFS(77:77,$1:$1,INT(-$N99/30)+1),0)+(-$N99/30-INT(-$N99/30))*SUMIFS(77:77,$1:$1,GK$1+INT(-$N99/30)+1)+(INT(-$N99/30)+1--$N99/30)*SUMIFS(77:77,$1:$1,GK$1+INT(-$N99/30))))</f>
        <v>0</v>
      </c>
      <c r="GL99" s="40">
        <f>IF(GL$7="",0,IF(GL$1=MAX($1:$1),$R77-SUM($T99:GK99),IF(GL$1=1,SUMIFS(77:77,$1:$1,"&gt;="&amp;1,$1:$1,"&lt;="&amp;INT(-$N99/30))+(-$N99/30-INT(-$N99/30))*SUMIFS(77:77,$1:$1,INT(-$N99/30)+1),0)+(-$N99/30-INT(-$N99/30))*SUMIFS(77:77,$1:$1,GL$1+INT(-$N99/30)+1)+(INT(-$N99/30)+1--$N99/30)*SUMIFS(77:77,$1:$1,GL$1+INT(-$N99/30))))</f>
        <v>0</v>
      </c>
      <c r="GM99" s="40">
        <f>IF(GM$7="",0,IF(GM$1=MAX($1:$1),$R77-SUM($T99:GL99),IF(GM$1=1,SUMIFS(77:77,$1:$1,"&gt;="&amp;1,$1:$1,"&lt;="&amp;INT(-$N99/30))+(-$N99/30-INT(-$N99/30))*SUMIFS(77:77,$1:$1,INT(-$N99/30)+1),0)+(-$N99/30-INT(-$N99/30))*SUMIFS(77:77,$1:$1,GM$1+INT(-$N99/30)+1)+(INT(-$N99/30)+1--$N99/30)*SUMIFS(77:77,$1:$1,GM$1+INT(-$N99/30))))</f>
        <v>0</v>
      </c>
      <c r="GN99" s="40">
        <f>IF(GN$7="",0,IF(GN$1=MAX($1:$1),$R77-SUM($T99:GM99),IF(GN$1=1,SUMIFS(77:77,$1:$1,"&gt;="&amp;1,$1:$1,"&lt;="&amp;INT(-$N99/30))+(-$N99/30-INT(-$N99/30))*SUMIFS(77:77,$1:$1,INT(-$N99/30)+1),0)+(-$N99/30-INT(-$N99/30))*SUMIFS(77:77,$1:$1,GN$1+INT(-$N99/30)+1)+(INT(-$N99/30)+1--$N99/30)*SUMIFS(77:77,$1:$1,GN$1+INT(-$N99/30))))</f>
        <v>0</v>
      </c>
      <c r="GO99" s="40">
        <f>IF(GO$7="",0,IF(GO$1=MAX($1:$1),$R77-SUM($T99:GN99),IF(GO$1=1,SUMIFS(77:77,$1:$1,"&gt;="&amp;1,$1:$1,"&lt;="&amp;INT(-$N99/30))+(-$N99/30-INT(-$N99/30))*SUMIFS(77:77,$1:$1,INT(-$N99/30)+1),0)+(-$N99/30-INT(-$N99/30))*SUMIFS(77:77,$1:$1,GO$1+INT(-$N99/30)+1)+(INT(-$N99/30)+1--$N99/30)*SUMIFS(77:77,$1:$1,GO$1+INT(-$N99/30))))</f>
        <v>0</v>
      </c>
      <c r="GP99" s="40">
        <f>IF(GP$7="",0,IF(GP$1=MAX($1:$1),$R77-SUM($T99:GO99),IF(GP$1=1,SUMIFS(77:77,$1:$1,"&gt;="&amp;1,$1:$1,"&lt;="&amp;INT(-$N99/30))+(-$N99/30-INT(-$N99/30))*SUMIFS(77:77,$1:$1,INT(-$N99/30)+1),0)+(-$N99/30-INT(-$N99/30))*SUMIFS(77:77,$1:$1,GP$1+INT(-$N99/30)+1)+(INT(-$N99/30)+1--$N99/30)*SUMIFS(77:77,$1:$1,GP$1+INT(-$N99/30))))</f>
        <v>0</v>
      </c>
      <c r="GQ99" s="40">
        <f>IF(GQ$7="",0,IF(GQ$1=MAX($1:$1),$R77-SUM($T99:GP99),IF(GQ$1=1,SUMIFS(77:77,$1:$1,"&gt;="&amp;1,$1:$1,"&lt;="&amp;INT(-$N99/30))+(-$N99/30-INT(-$N99/30))*SUMIFS(77:77,$1:$1,INT(-$N99/30)+1),0)+(-$N99/30-INT(-$N99/30))*SUMIFS(77:77,$1:$1,GQ$1+INT(-$N99/30)+1)+(INT(-$N99/30)+1--$N99/30)*SUMIFS(77:77,$1:$1,GQ$1+INT(-$N99/30))))</f>
        <v>0</v>
      </c>
      <c r="GR99" s="40">
        <f>IF(GR$7="",0,IF(GR$1=MAX($1:$1),$R77-SUM($T99:GQ99),IF(GR$1=1,SUMIFS(77:77,$1:$1,"&gt;="&amp;1,$1:$1,"&lt;="&amp;INT(-$N99/30))+(-$N99/30-INT(-$N99/30))*SUMIFS(77:77,$1:$1,INT(-$N99/30)+1),0)+(-$N99/30-INT(-$N99/30))*SUMIFS(77:77,$1:$1,GR$1+INT(-$N99/30)+1)+(INT(-$N99/30)+1--$N99/30)*SUMIFS(77:77,$1:$1,GR$1+INT(-$N99/30))))</f>
        <v>0</v>
      </c>
      <c r="GS99" s="40">
        <f>IF(GS$7="",0,IF(GS$1=MAX($1:$1),$R77-SUM($T99:GR99),IF(GS$1=1,SUMIFS(77:77,$1:$1,"&gt;="&amp;1,$1:$1,"&lt;="&amp;INT(-$N99/30))+(-$N99/30-INT(-$N99/30))*SUMIFS(77:77,$1:$1,INT(-$N99/30)+1),0)+(-$N99/30-INT(-$N99/30))*SUMIFS(77:77,$1:$1,GS$1+INT(-$N99/30)+1)+(INT(-$N99/30)+1--$N99/30)*SUMIFS(77:77,$1:$1,GS$1+INT(-$N99/30))))</f>
        <v>0</v>
      </c>
      <c r="GT99" s="40">
        <f>IF(GT$7="",0,IF(GT$1=MAX($1:$1),$R77-SUM($T99:GS99),IF(GT$1=1,SUMIFS(77:77,$1:$1,"&gt;="&amp;1,$1:$1,"&lt;="&amp;INT(-$N99/30))+(-$N99/30-INT(-$N99/30))*SUMIFS(77:77,$1:$1,INT(-$N99/30)+1),0)+(-$N99/30-INT(-$N99/30))*SUMIFS(77:77,$1:$1,GT$1+INT(-$N99/30)+1)+(INT(-$N99/30)+1--$N99/30)*SUMIFS(77:77,$1:$1,GT$1+INT(-$N99/30))))</f>
        <v>0</v>
      </c>
      <c r="GU99" s="40">
        <f>IF(GU$7="",0,IF(GU$1=MAX($1:$1),$R77-SUM($T99:GT99),IF(GU$1=1,SUMIFS(77:77,$1:$1,"&gt;="&amp;1,$1:$1,"&lt;="&amp;INT(-$N99/30))+(-$N99/30-INT(-$N99/30))*SUMIFS(77:77,$1:$1,INT(-$N99/30)+1),0)+(-$N99/30-INT(-$N99/30))*SUMIFS(77:77,$1:$1,GU$1+INT(-$N99/30)+1)+(INT(-$N99/30)+1--$N99/30)*SUMIFS(77:77,$1:$1,GU$1+INT(-$N99/30))))</f>
        <v>0</v>
      </c>
      <c r="GV99" s="40">
        <f>IF(GV$7="",0,IF(GV$1=MAX($1:$1),$R77-SUM($T99:GU99),IF(GV$1=1,SUMIFS(77:77,$1:$1,"&gt;="&amp;1,$1:$1,"&lt;="&amp;INT(-$N99/30))+(-$N99/30-INT(-$N99/30))*SUMIFS(77:77,$1:$1,INT(-$N99/30)+1),0)+(-$N99/30-INT(-$N99/30))*SUMIFS(77:77,$1:$1,GV$1+INT(-$N99/30)+1)+(INT(-$N99/30)+1--$N99/30)*SUMIFS(77:77,$1:$1,GV$1+INT(-$N99/30))))</f>
        <v>0</v>
      </c>
      <c r="GW99" s="40">
        <f>IF(GW$7="",0,IF(GW$1=MAX($1:$1),$R77-SUM($T99:GV99),IF(GW$1=1,SUMIFS(77:77,$1:$1,"&gt;="&amp;1,$1:$1,"&lt;="&amp;INT(-$N99/30))+(-$N99/30-INT(-$N99/30))*SUMIFS(77:77,$1:$1,INT(-$N99/30)+1),0)+(-$N99/30-INT(-$N99/30))*SUMIFS(77:77,$1:$1,GW$1+INT(-$N99/30)+1)+(INT(-$N99/30)+1--$N99/30)*SUMIFS(77:77,$1:$1,GW$1+INT(-$N99/30))))</f>
        <v>0</v>
      </c>
      <c r="GX99" s="40">
        <f>IF(GX$7="",0,IF(GX$1=MAX($1:$1),$R77-SUM($T99:GW99),IF(GX$1=1,SUMIFS(77:77,$1:$1,"&gt;="&amp;1,$1:$1,"&lt;="&amp;INT(-$N99/30))+(-$N99/30-INT(-$N99/30))*SUMIFS(77:77,$1:$1,INT(-$N99/30)+1),0)+(-$N99/30-INT(-$N99/30))*SUMIFS(77:77,$1:$1,GX$1+INT(-$N99/30)+1)+(INT(-$N99/30)+1--$N99/30)*SUMIFS(77:77,$1:$1,GX$1+INT(-$N99/30))))</f>
        <v>0</v>
      </c>
      <c r="GY99" s="40">
        <f>IF(GY$7="",0,IF(GY$1=MAX($1:$1),$R77-SUM($T99:GX99),IF(GY$1=1,SUMIFS(77:77,$1:$1,"&gt;="&amp;1,$1:$1,"&lt;="&amp;INT(-$N99/30))+(-$N99/30-INT(-$N99/30))*SUMIFS(77:77,$1:$1,INT(-$N99/30)+1),0)+(-$N99/30-INT(-$N99/30))*SUMIFS(77:77,$1:$1,GY$1+INT(-$N99/30)+1)+(INT(-$N99/30)+1--$N99/30)*SUMIFS(77:77,$1:$1,GY$1+INT(-$N99/30))))</f>
        <v>0</v>
      </c>
      <c r="GZ99" s="40">
        <f>IF(GZ$7="",0,IF(GZ$1=MAX($1:$1),$R77-SUM($T99:GY99),IF(GZ$1=1,SUMIFS(77:77,$1:$1,"&gt;="&amp;1,$1:$1,"&lt;="&amp;INT(-$N99/30))+(-$N99/30-INT(-$N99/30))*SUMIFS(77:77,$1:$1,INT(-$N99/30)+1),0)+(-$N99/30-INT(-$N99/30))*SUMIFS(77:77,$1:$1,GZ$1+INT(-$N99/30)+1)+(INT(-$N99/30)+1--$N99/30)*SUMIFS(77:77,$1:$1,GZ$1+INT(-$N99/30))))</f>
        <v>0</v>
      </c>
      <c r="HA99" s="40">
        <f>IF(HA$7="",0,IF(HA$1=MAX($1:$1),$R77-SUM($T99:GZ99),IF(HA$1=1,SUMIFS(77:77,$1:$1,"&gt;="&amp;1,$1:$1,"&lt;="&amp;INT(-$N99/30))+(-$N99/30-INT(-$N99/30))*SUMIFS(77:77,$1:$1,INT(-$N99/30)+1),0)+(-$N99/30-INT(-$N99/30))*SUMIFS(77:77,$1:$1,HA$1+INT(-$N99/30)+1)+(INT(-$N99/30)+1--$N99/30)*SUMIFS(77:77,$1:$1,HA$1+INT(-$N99/30))))</f>
        <v>0</v>
      </c>
      <c r="HB99" s="40">
        <f>IF(HB$7="",0,IF(HB$1=MAX($1:$1),$R77-SUM($T99:HA99),IF(HB$1=1,SUMIFS(77:77,$1:$1,"&gt;="&amp;1,$1:$1,"&lt;="&amp;INT(-$N99/30))+(-$N99/30-INT(-$N99/30))*SUMIFS(77:77,$1:$1,INT(-$N99/30)+1),0)+(-$N99/30-INT(-$N99/30))*SUMIFS(77:77,$1:$1,HB$1+INT(-$N99/30)+1)+(INT(-$N99/30)+1--$N99/30)*SUMIFS(77:77,$1:$1,HB$1+INT(-$N99/30))))</f>
        <v>0</v>
      </c>
      <c r="HC99" s="40">
        <f>IF(HC$7="",0,IF(HC$1=MAX($1:$1),$R77-SUM($T99:HB99),IF(HC$1=1,SUMIFS(77:77,$1:$1,"&gt;="&amp;1,$1:$1,"&lt;="&amp;INT(-$N99/30))+(-$N99/30-INT(-$N99/30))*SUMIFS(77:77,$1:$1,INT(-$N99/30)+1),0)+(-$N99/30-INT(-$N99/30))*SUMIFS(77:77,$1:$1,HC$1+INT(-$N99/30)+1)+(INT(-$N99/30)+1--$N99/30)*SUMIFS(77:77,$1:$1,HC$1+INT(-$N99/30))))</f>
        <v>0</v>
      </c>
      <c r="HD99" s="40">
        <f>IF(HD$7="",0,IF(HD$1=MAX($1:$1),$R77-SUM($T99:HC99),IF(HD$1=1,SUMIFS(77:77,$1:$1,"&gt;="&amp;1,$1:$1,"&lt;="&amp;INT(-$N99/30))+(-$N99/30-INT(-$N99/30))*SUMIFS(77:77,$1:$1,INT(-$N99/30)+1),0)+(-$N99/30-INT(-$N99/30))*SUMIFS(77:77,$1:$1,HD$1+INT(-$N99/30)+1)+(INT(-$N99/30)+1--$N99/30)*SUMIFS(77:77,$1:$1,HD$1+INT(-$N99/30))))</f>
        <v>0</v>
      </c>
      <c r="HE99" s="40">
        <f>IF(HE$7="",0,IF(HE$1=MAX($1:$1),$R77-SUM($T99:HD99),IF(HE$1=1,SUMIFS(77:77,$1:$1,"&gt;="&amp;1,$1:$1,"&lt;="&amp;INT(-$N99/30))+(-$N99/30-INT(-$N99/30))*SUMIFS(77:77,$1:$1,INT(-$N99/30)+1),0)+(-$N99/30-INT(-$N99/30))*SUMIFS(77:77,$1:$1,HE$1+INT(-$N99/30)+1)+(INT(-$N99/30)+1--$N99/30)*SUMIFS(77:77,$1:$1,HE$1+INT(-$N99/30))))</f>
        <v>0</v>
      </c>
      <c r="HF99" s="40">
        <f>IF(HF$7="",0,IF(HF$1=MAX($1:$1),$R77-SUM($T99:HE99),IF(HF$1=1,SUMIFS(77:77,$1:$1,"&gt;="&amp;1,$1:$1,"&lt;="&amp;INT(-$N99/30))+(-$N99/30-INT(-$N99/30))*SUMIFS(77:77,$1:$1,INT(-$N99/30)+1),0)+(-$N99/30-INT(-$N99/30))*SUMIFS(77:77,$1:$1,HF$1+INT(-$N99/30)+1)+(INT(-$N99/30)+1--$N99/30)*SUMIFS(77:77,$1:$1,HF$1+INT(-$N99/30))))</f>
        <v>0</v>
      </c>
      <c r="HG99" s="40">
        <f>IF(HG$7="",0,IF(HG$1=MAX($1:$1),$R77-SUM($T99:HF99),IF(HG$1=1,SUMIFS(77:77,$1:$1,"&gt;="&amp;1,$1:$1,"&lt;="&amp;INT(-$N99/30))+(-$N99/30-INT(-$N99/30))*SUMIFS(77:77,$1:$1,INT(-$N99/30)+1),0)+(-$N99/30-INT(-$N99/30))*SUMIFS(77:77,$1:$1,HG$1+INT(-$N99/30)+1)+(INT(-$N99/30)+1--$N99/30)*SUMIFS(77:77,$1:$1,HG$1+INT(-$N99/30))))</f>
        <v>0</v>
      </c>
      <c r="HH99" s="40">
        <f>IF(HH$7="",0,IF(HH$1=MAX($1:$1),$R77-SUM($T99:HG99),IF(HH$1=1,SUMIFS(77:77,$1:$1,"&gt;="&amp;1,$1:$1,"&lt;="&amp;INT(-$N99/30))+(-$N99/30-INT(-$N99/30))*SUMIFS(77:77,$1:$1,INT(-$N99/30)+1),0)+(-$N99/30-INT(-$N99/30))*SUMIFS(77:77,$1:$1,HH$1+INT(-$N99/30)+1)+(INT(-$N99/30)+1--$N99/30)*SUMIFS(77:77,$1:$1,HH$1+INT(-$N99/30))))</f>
        <v>0</v>
      </c>
      <c r="HI99" s="40">
        <f>IF(HI$7="",0,IF(HI$1=MAX($1:$1),$R77-SUM($T99:HH99),IF(HI$1=1,SUMIFS(77:77,$1:$1,"&gt;="&amp;1,$1:$1,"&lt;="&amp;INT(-$N99/30))+(-$N99/30-INT(-$N99/30))*SUMIFS(77:77,$1:$1,INT(-$N99/30)+1),0)+(-$N99/30-INT(-$N99/30))*SUMIFS(77:77,$1:$1,HI$1+INT(-$N99/30)+1)+(INT(-$N99/30)+1--$N99/30)*SUMIFS(77:77,$1:$1,HI$1+INT(-$N99/30))))</f>
        <v>0</v>
      </c>
      <c r="HJ99" s="40">
        <f>IF(HJ$7="",0,IF(HJ$1=MAX($1:$1),$R77-SUM($T99:HI99),IF(HJ$1=1,SUMIFS(77:77,$1:$1,"&gt;="&amp;1,$1:$1,"&lt;="&amp;INT(-$N99/30))+(-$N99/30-INT(-$N99/30))*SUMIFS(77:77,$1:$1,INT(-$N99/30)+1),0)+(-$N99/30-INT(-$N99/30))*SUMIFS(77:77,$1:$1,HJ$1+INT(-$N99/30)+1)+(INT(-$N99/30)+1--$N99/30)*SUMIFS(77:77,$1:$1,HJ$1+INT(-$N99/30))))</f>
        <v>0</v>
      </c>
      <c r="HK99" s="40">
        <f>IF(HK$7="",0,IF(HK$1=MAX($1:$1),$R77-SUM($T99:HJ99),IF(HK$1=1,SUMIFS(77:77,$1:$1,"&gt;="&amp;1,$1:$1,"&lt;="&amp;INT(-$N99/30))+(-$N99/30-INT(-$N99/30))*SUMIFS(77:77,$1:$1,INT(-$N99/30)+1),0)+(-$N99/30-INT(-$N99/30))*SUMIFS(77:77,$1:$1,HK$1+INT(-$N99/30)+1)+(INT(-$N99/30)+1--$N99/30)*SUMIFS(77:77,$1:$1,HK$1+INT(-$N99/30))))</f>
        <v>0</v>
      </c>
      <c r="HL99" s="40">
        <f>IF(HL$7="",0,IF(HL$1=MAX($1:$1),$R77-SUM($T99:HK99),IF(HL$1=1,SUMIFS(77:77,$1:$1,"&gt;="&amp;1,$1:$1,"&lt;="&amp;INT(-$N99/30))+(-$N99/30-INT(-$N99/30))*SUMIFS(77:77,$1:$1,INT(-$N99/30)+1),0)+(-$N99/30-INT(-$N99/30))*SUMIFS(77:77,$1:$1,HL$1+INT(-$N99/30)+1)+(INT(-$N99/30)+1--$N99/30)*SUMIFS(77:77,$1:$1,HL$1+INT(-$N99/30))))</f>
        <v>0</v>
      </c>
      <c r="HM99" s="40">
        <f>IF(HM$7="",0,IF(HM$1=MAX($1:$1),$R77-SUM($T99:HL99),IF(HM$1=1,SUMIFS(77:77,$1:$1,"&gt;="&amp;1,$1:$1,"&lt;="&amp;INT(-$N99/30))+(-$N99/30-INT(-$N99/30))*SUMIFS(77:77,$1:$1,INT(-$N99/30)+1),0)+(-$N99/30-INT(-$N99/30))*SUMIFS(77:77,$1:$1,HM$1+INT(-$N99/30)+1)+(INT(-$N99/30)+1--$N99/30)*SUMIFS(77:77,$1:$1,HM$1+INT(-$N99/30))))</f>
        <v>0</v>
      </c>
      <c r="HN99" s="40">
        <f>IF(HN$7="",0,IF(HN$1=MAX($1:$1),$R77-SUM($T99:HM99),IF(HN$1=1,SUMIFS(77:77,$1:$1,"&gt;="&amp;1,$1:$1,"&lt;="&amp;INT(-$N99/30))+(-$N99/30-INT(-$N99/30))*SUMIFS(77:77,$1:$1,INT(-$N99/30)+1),0)+(-$N99/30-INT(-$N99/30))*SUMIFS(77:77,$1:$1,HN$1+INT(-$N99/30)+1)+(INT(-$N99/30)+1--$N99/30)*SUMIFS(77:77,$1:$1,HN$1+INT(-$N99/30))))</f>
        <v>0</v>
      </c>
      <c r="HO99" s="40">
        <f>IF(HO$7="",0,IF(HO$1=MAX($1:$1),$R77-SUM($T99:HN99),IF(HO$1=1,SUMIFS(77:77,$1:$1,"&gt;="&amp;1,$1:$1,"&lt;="&amp;INT(-$N99/30))+(-$N99/30-INT(-$N99/30))*SUMIFS(77:77,$1:$1,INT(-$N99/30)+1),0)+(-$N99/30-INT(-$N99/30))*SUMIFS(77:77,$1:$1,HO$1+INT(-$N99/30)+1)+(INT(-$N99/30)+1--$N99/30)*SUMIFS(77:77,$1:$1,HO$1+INT(-$N99/30))))</f>
        <v>0</v>
      </c>
      <c r="HP99" s="40">
        <f>IF(HP$7="",0,IF(HP$1=MAX($1:$1),$R77-SUM($T99:HO99),IF(HP$1=1,SUMIFS(77:77,$1:$1,"&gt;="&amp;1,$1:$1,"&lt;="&amp;INT(-$N99/30))+(-$N99/30-INT(-$N99/30))*SUMIFS(77:77,$1:$1,INT(-$N99/30)+1),0)+(-$N99/30-INT(-$N99/30))*SUMIFS(77:77,$1:$1,HP$1+INT(-$N99/30)+1)+(INT(-$N99/30)+1--$N99/30)*SUMIFS(77:77,$1:$1,HP$1+INT(-$N99/30))))</f>
        <v>0</v>
      </c>
      <c r="HQ99" s="40">
        <f>IF(HQ$7="",0,IF(HQ$1=MAX($1:$1),$R77-SUM($T99:HP99),IF(HQ$1=1,SUMIFS(77:77,$1:$1,"&gt;="&amp;1,$1:$1,"&lt;="&amp;INT(-$N99/30))+(-$N99/30-INT(-$N99/30))*SUMIFS(77:77,$1:$1,INT(-$N99/30)+1),0)+(-$N99/30-INT(-$N99/30))*SUMIFS(77:77,$1:$1,HQ$1+INT(-$N99/30)+1)+(INT(-$N99/30)+1--$N99/30)*SUMIFS(77:77,$1:$1,HQ$1+INT(-$N99/30))))</f>
        <v>0</v>
      </c>
      <c r="HR99" s="40">
        <f>IF(HR$7="",0,IF(HR$1=MAX($1:$1),$R77-SUM($T99:HQ99),IF(HR$1=1,SUMIFS(77:77,$1:$1,"&gt;="&amp;1,$1:$1,"&lt;="&amp;INT(-$N99/30))+(-$N99/30-INT(-$N99/30))*SUMIFS(77:77,$1:$1,INT(-$N99/30)+1),0)+(-$N99/30-INT(-$N99/30))*SUMIFS(77:77,$1:$1,HR$1+INT(-$N99/30)+1)+(INT(-$N99/30)+1--$N99/30)*SUMIFS(77:77,$1:$1,HR$1+INT(-$N99/30))))</f>
        <v>0</v>
      </c>
      <c r="HS99" s="40">
        <f>IF(HS$7="",0,IF(HS$1=MAX($1:$1),$R77-SUM($T99:HR99),IF(HS$1=1,SUMIFS(77:77,$1:$1,"&gt;="&amp;1,$1:$1,"&lt;="&amp;INT(-$N99/30))+(-$N99/30-INT(-$N99/30))*SUMIFS(77:77,$1:$1,INT(-$N99/30)+1),0)+(-$N99/30-INT(-$N99/30))*SUMIFS(77:77,$1:$1,HS$1+INT(-$N99/30)+1)+(INT(-$N99/30)+1--$N99/30)*SUMIFS(77:77,$1:$1,HS$1+INT(-$N99/30))))</f>
        <v>0</v>
      </c>
      <c r="HT99" s="40">
        <f>IF(HT$7="",0,IF(HT$1=MAX($1:$1),$R77-SUM($T99:HS99),IF(HT$1=1,SUMIFS(77:77,$1:$1,"&gt;="&amp;1,$1:$1,"&lt;="&amp;INT(-$N99/30))+(-$N99/30-INT(-$N99/30))*SUMIFS(77:77,$1:$1,INT(-$N99/30)+1),0)+(-$N99/30-INT(-$N99/30))*SUMIFS(77:77,$1:$1,HT$1+INT(-$N99/30)+1)+(INT(-$N99/30)+1--$N99/30)*SUMIFS(77:77,$1:$1,HT$1+INT(-$N99/30))))</f>
        <v>0</v>
      </c>
      <c r="HU99" s="40">
        <f>IF(HU$7="",0,IF(HU$1=MAX($1:$1),$R77-SUM($T99:HT99),IF(HU$1=1,SUMIFS(77:77,$1:$1,"&gt;="&amp;1,$1:$1,"&lt;="&amp;INT(-$N99/30))+(-$N99/30-INT(-$N99/30))*SUMIFS(77:77,$1:$1,INT(-$N99/30)+1),0)+(-$N99/30-INT(-$N99/30))*SUMIFS(77:77,$1:$1,HU$1+INT(-$N99/30)+1)+(INT(-$N99/30)+1--$N99/30)*SUMIFS(77:77,$1:$1,HU$1+INT(-$N99/30))))</f>
        <v>0</v>
      </c>
      <c r="HV99" s="40">
        <f>IF(HV$7="",0,IF(HV$1=MAX($1:$1),$R77-SUM($T99:HU99),IF(HV$1=1,SUMIFS(77:77,$1:$1,"&gt;="&amp;1,$1:$1,"&lt;="&amp;INT(-$N99/30))+(-$N99/30-INT(-$N99/30))*SUMIFS(77:77,$1:$1,INT(-$N99/30)+1),0)+(-$N99/30-INT(-$N99/30))*SUMIFS(77:77,$1:$1,HV$1+INT(-$N99/30)+1)+(INT(-$N99/30)+1--$N99/30)*SUMIFS(77:77,$1:$1,HV$1+INT(-$N99/30))))</f>
        <v>0</v>
      </c>
      <c r="HW99" s="40">
        <f>IF(HW$7="",0,IF(HW$1=MAX($1:$1),$R77-SUM($T99:HV99),IF(HW$1=1,SUMIFS(77:77,$1:$1,"&gt;="&amp;1,$1:$1,"&lt;="&amp;INT(-$N99/30))+(-$N99/30-INT(-$N99/30))*SUMIFS(77:77,$1:$1,INT(-$N99/30)+1),0)+(-$N99/30-INT(-$N99/30))*SUMIFS(77:77,$1:$1,HW$1+INT(-$N99/30)+1)+(INT(-$N99/30)+1--$N99/30)*SUMIFS(77:77,$1:$1,HW$1+INT(-$N99/30))))</f>
        <v>0</v>
      </c>
      <c r="HX99" s="40">
        <f>IF(HX$7="",0,IF(HX$1=MAX($1:$1),$R77-SUM($T99:HW99),IF(HX$1=1,SUMIFS(77:77,$1:$1,"&gt;="&amp;1,$1:$1,"&lt;="&amp;INT(-$N99/30))+(-$N99/30-INT(-$N99/30))*SUMIFS(77:77,$1:$1,INT(-$N99/30)+1),0)+(-$N99/30-INT(-$N99/30))*SUMIFS(77:77,$1:$1,HX$1+INT(-$N99/30)+1)+(INT(-$N99/30)+1--$N99/30)*SUMIFS(77:77,$1:$1,HX$1+INT(-$N99/30))))</f>
        <v>0</v>
      </c>
      <c r="HY99" s="40">
        <f>IF(HY$7="",0,IF(HY$1=MAX($1:$1),$R77-SUM($T99:HX99),IF(HY$1=1,SUMIFS(77:77,$1:$1,"&gt;="&amp;1,$1:$1,"&lt;="&amp;INT(-$N99/30))+(-$N99/30-INT(-$N99/30))*SUMIFS(77:77,$1:$1,INT(-$N99/30)+1),0)+(-$N99/30-INT(-$N99/30))*SUMIFS(77:77,$1:$1,HY$1+INT(-$N99/30)+1)+(INT(-$N99/30)+1--$N99/30)*SUMIFS(77:77,$1:$1,HY$1+INT(-$N99/30))))</f>
        <v>0</v>
      </c>
      <c r="HZ99" s="40">
        <f>IF(HZ$7="",0,IF(HZ$1=MAX($1:$1),$R77-SUM($T99:HY99),IF(HZ$1=1,SUMIFS(77:77,$1:$1,"&gt;="&amp;1,$1:$1,"&lt;="&amp;INT(-$N99/30))+(-$N99/30-INT(-$N99/30))*SUMIFS(77:77,$1:$1,INT(-$N99/30)+1),0)+(-$N99/30-INT(-$N99/30))*SUMIFS(77:77,$1:$1,HZ$1+INT(-$N99/30)+1)+(INT(-$N99/30)+1--$N99/30)*SUMIFS(77:77,$1:$1,HZ$1+INT(-$N99/30))))</f>
        <v>0</v>
      </c>
      <c r="IA99" s="40">
        <f>IF(IA$7="",0,IF(IA$1=MAX($1:$1),$R77-SUM($T99:HZ99),IF(IA$1=1,SUMIFS(77:77,$1:$1,"&gt;="&amp;1,$1:$1,"&lt;="&amp;INT(-$N99/30))+(-$N99/30-INT(-$N99/30))*SUMIFS(77:77,$1:$1,INT(-$N99/30)+1),0)+(-$N99/30-INT(-$N99/30))*SUMIFS(77:77,$1:$1,IA$1+INT(-$N99/30)+1)+(INT(-$N99/30)+1--$N99/30)*SUMIFS(77:77,$1:$1,IA$1+INT(-$N99/30))))</f>
        <v>0</v>
      </c>
      <c r="IB99" s="40">
        <f>IF(IB$7="",0,IF(IB$1=MAX($1:$1),$R77-SUM($T99:IA99),IF(IB$1=1,SUMIFS(77:77,$1:$1,"&gt;="&amp;1,$1:$1,"&lt;="&amp;INT(-$N99/30))+(-$N99/30-INT(-$N99/30))*SUMIFS(77:77,$1:$1,INT(-$N99/30)+1),0)+(-$N99/30-INT(-$N99/30))*SUMIFS(77:77,$1:$1,IB$1+INT(-$N99/30)+1)+(INT(-$N99/30)+1--$N99/30)*SUMIFS(77:77,$1:$1,IB$1+INT(-$N99/30))))</f>
        <v>0</v>
      </c>
      <c r="IC99" s="40">
        <f>IF(IC$7="",0,IF(IC$1=MAX($1:$1),$R77-SUM($T99:IB99),IF(IC$1=1,SUMIFS(77:77,$1:$1,"&gt;="&amp;1,$1:$1,"&lt;="&amp;INT(-$N99/30))+(-$N99/30-INT(-$N99/30))*SUMIFS(77:77,$1:$1,INT(-$N99/30)+1),0)+(-$N99/30-INT(-$N99/30))*SUMIFS(77:77,$1:$1,IC$1+INT(-$N99/30)+1)+(INT(-$N99/30)+1--$N99/30)*SUMIFS(77:77,$1:$1,IC$1+INT(-$N99/30))))</f>
        <v>0</v>
      </c>
      <c r="ID99" s="40">
        <f>IF(ID$7="",0,IF(ID$1=MAX($1:$1),$R77-SUM($T99:IC99),IF(ID$1=1,SUMIFS(77:77,$1:$1,"&gt;="&amp;1,$1:$1,"&lt;="&amp;INT(-$N99/30))+(-$N99/30-INT(-$N99/30))*SUMIFS(77:77,$1:$1,INT(-$N99/30)+1),0)+(-$N99/30-INT(-$N99/30))*SUMIFS(77:77,$1:$1,ID$1+INT(-$N99/30)+1)+(INT(-$N99/30)+1--$N99/30)*SUMIFS(77:77,$1:$1,ID$1+INT(-$N99/30))))</f>
        <v>0</v>
      </c>
      <c r="IE99" s="40">
        <f>IF(IE$7="",0,IF(IE$1=MAX($1:$1),$R77-SUM($T99:ID99),IF(IE$1=1,SUMIFS(77:77,$1:$1,"&gt;="&amp;1,$1:$1,"&lt;="&amp;INT(-$N99/30))+(-$N99/30-INT(-$N99/30))*SUMIFS(77:77,$1:$1,INT(-$N99/30)+1),0)+(-$N99/30-INT(-$N99/30))*SUMIFS(77:77,$1:$1,IE$1+INT(-$N99/30)+1)+(INT(-$N99/30)+1--$N99/30)*SUMIFS(77:77,$1:$1,IE$1+INT(-$N99/30))))</f>
        <v>0</v>
      </c>
      <c r="IF99" s="40">
        <f>IF(IF$7="",0,IF(IF$1=MAX($1:$1),$R77-SUM($T99:IE99),IF(IF$1=1,SUMIFS(77:77,$1:$1,"&gt;="&amp;1,$1:$1,"&lt;="&amp;INT(-$N99/30))+(-$N99/30-INT(-$N99/30))*SUMIFS(77:77,$1:$1,INT(-$N99/30)+1),0)+(-$N99/30-INT(-$N99/30))*SUMIFS(77:77,$1:$1,IF$1+INT(-$N99/30)+1)+(INT(-$N99/30)+1--$N99/30)*SUMIFS(77:77,$1:$1,IF$1+INT(-$N99/30))))</f>
        <v>0</v>
      </c>
      <c r="IG99" s="40">
        <f>IF(IG$7="",0,IF(IG$1=MAX($1:$1),$R77-SUM($T99:IF99),IF(IG$1=1,SUMIFS(77:77,$1:$1,"&gt;="&amp;1,$1:$1,"&lt;="&amp;INT(-$N99/30))+(-$N99/30-INT(-$N99/30))*SUMIFS(77:77,$1:$1,INT(-$N99/30)+1),0)+(-$N99/30-INT(-$N99/30))*SUMIFS(77:77,$1:$1,IG$1+INT(-$N99/30)+1)+(INT(-$N99/30)+1--$N99/30)*SUMIFS(77:77,$1:$1,IG$1+INT(-$N99/30))))</f>
        <v>0</v>
      </c>
      <c r="IH99" s="40">
        <f>IF(IH$7="",0,IF(IH$1=MAX($1:$1),$R77-SUM($T99:IG99),IF(IH$1=1,SUMIFS(77:77,$1:$1,"&gt;="&amp;1,$1:$1,"&lt;="&amp;INT(-$N99/30))+(-$N99/30-INT(-$N99/30))*SUMIFS(77:77,$1:$1,INT(-$N99/30)+1),0)+(-$N99/30-INT(-$N99/30))*SUMIFS(77:77,$1:$1,IH$1+INT(-$N99/30)+1)+(INT(-$N99/30)+1--$N99/30)*SUMIFS(77:77,$1:$1,IH$1+INT(-$N99/30))))</f>
        <v>0</v>
      </c>
      <c r="II99" s="40">
        <f>IF(II$7="",0,IF(II$1=MAX($1:$1),$R77-SUM($T99:IH99),IF(II$1=1,SUMIFS(77:77,$1:$1,"&gt;="&amp;1,$1:$1,"&lt;="&amp;INT(-$N99/30))+(-$N99/30-INT(-$N99/30))*SUMIFS(77:77,$1:$1,INT(-$N99/30)+1),0)+(-$N99/30-INT(-$N99/30))*SUMIFS(77:77,$1:$1,II$1+INT(-$N99/30)+1)+(INT(-$N99/30)+1--$N99/30)*SUMIFS(77:77,$1:$1,II$1+INT(-$N99/30))))</f>
        <v>0</v>
      </c>
      <c r="IJ99" s="40">
        <f>IF(IJ$7="",0,IF(IJ$1=MAX($1:$1),$R77-SUM($T99:II99),IF(IJ$1=1,SUMIFS(77:77,$1:$1,"&gt;="&amp;1,$1:$1,"&lt;="&amp;INT(-$N99/30))+(-$N99/30-INT(-$N99/30))*SUMIFS(77:77,$1:$1,INT(-$N99/30)+1),0)+(-$N99/30-INT(-$N99/30))*SUMIFS(77:77,$1:$1,IJ$1+INT(-$N99/30)+1)+(INT(-$N99/30)+1--$N99/30)*SUMIFS(77:77,$1:$1,IJ$1+INT(-$N99/30))))</f>
        <v>0</v>
      </c>
      <c r="IK99" s="40">
        <f>IF(IK$7="",0,IF(IK$1=MAX($1:$1),$R77-SUM($T99:IJ99),IF(IK$1=1,SUMIFS(77:77,$1:$1,"&gt;="&amp;1,$1:$1,"&lt;="&amp;INT(-$N99/30))+(-$N99/30-INT(-$N99/30))*SUMIFS(77:77,$1:$1,INT(-$N99/30)+1),0)+(-$N99/30-INT(-$N99/30))*SUMIFS(77:77,$1:$1,IK$1+INT(-$N99/30)+1)+(INT(-$N99/30)+1--$N99/30)*SUMIFS(77:77,$1:$1,IK$1+INT(-$N99/30))))</f>
        <v>0</v>
      </c>
      <c r="IL99" s="40">
        <f>IF(IL$7="",0,IF(IL$1=MAX($1:$1),$R77-SUM($T99:IK99),IF(IL$1=1,SUMIFS(77:77,$1:$1,"&gt;="&amp;1,$1:$1,"&lt;="&amp;INT(-$N99/30))+(-$N99/30-INT(-$N99/30))*SUMIFS(77:77,$1:$1,INT(-$N99/30)+1),0)+(-$N99/30-INT(-$N99/30))*SUMIFS(77:77,$1:$1,IL$1+INT(-$N99/30)+1)+(INT(-$N99/30)+1--$N99/30)*SUMIFS(77:77,$1:$1,IL$1+INT(-$N99/30))))</f>
        <v>0</v>
      </c>
      <c r="IM99" s="40">
        <f>IF(IM$7="",0,IF(IM$1=MAX($1:$1),$R77-SUM($T99:IL99),IF(IM$1=1,SUMIFS(77:77,$1:$1,"&gt;="&amp;1,$1:$1,"&lt;="&amp;INT(-$N99/30))+(-$N99/30-INT(-$N99/30))*SUMIFS(77:77,$1:$1,INT(-$N99/30)+1),0)+(-$N99/30-INT(-$N99/30))*SUMIFS(77:77,$1:$1,IM$1+INT(-$N99/30)+1)+(INT(-$N99/30)+1--$N99/30)*SUMIFS(77:77,$1:$1,IM$1+INT(-$N99/30))))</f>
        <v>0</v>
      </c>
      <c r="IN99" s="40">
        <f>IF(IN$7="",0,IF(IN$1=MAX($1:$1),$R77-SUM($T99:IM99),IF(IN$1=1,SUMIFS(77:77,$1:$1,"&gt;="&amp;1,$1:$1,"&lt;="&amp;INT(-$N99/30))+(-$N99/30-INT(-$N99/30))*SUMIFS(77:77,$1:$1,INT(-$N99/30)+1),0)+(-$N99/30-INT(-$N99/30))*SUMIFS(77:77,$1:$1,IN$1+INT(-$N99/30)+1)+(INT(-$N99/30)+1--$N99/30)*SUMIFS(77:77,$1:$1,IN$1+INT(-$N99/30))))</f>
        <v>0</v>
      </c>
      <c r="IO99" s="40">
        <f>IF(IO$7="",0,IF(IO$1=MAX($1:$1),$R77-SUM($T99:IN99),IF(IO$1=1,SUMIFS(77:77,$1:$1,"&gt;="&amp;1,$1:$1,"&lt;="&amp;INT(-$N99/30))+(-$N99/30-INT(-$N99/30))*SUMIFS(77:77,$1:$1,INT(-$N99/30)+1),0)+(-$N99/30-INT(-$N99/30))*SUMIFS(77:77,$1:$1,IO$1+INT(-$N99/30)+1)+(INT(-$N99/30)+1--$N99/30)*SUMIFS(77:77,$1:$1,IO$1+INT(-$N99/30))))</f>
        <v>0</v>
      </c>
      <c r="IP99" s="40">
        <f>IF(IP$7="",0,IF(IP$1=MAX($1:$1),$R77-SUM($T99:IO99),IF(IP$1=1,SUMIFS(77:77,$1:$1,"&gt;="&amp;1,$1:$1,"&lt;="&amp;INT(-$N99/30))+(-$N99/30-INT(-$N99/30))*SUMIFS(77:77,$1:$1,INT(-$N99/30)+1),0)+(-$N99/30-INT(-$N99/30))*SUMIFS(77:77,$1:$1,IP$1+INT(-$N99/30)+1)+(INT(-$N99/30)+1--$N99/30)*SUMIFS(77:77,$1:$1,IP$1+INT(-$N99/30))))</f>
        <v>0</v>
      </c>
      <c r="IQ99" s="40">
        <f>IF(IQ$7="",0,IF(IQ$1=MAX($1:$1),$R77-SUM($T99:IP99),IF(IQ$1=1,SUMIFS(77:77,$1:$1,"&gt;="&amp;1,$1:$1,"&lt;="&amp;INT(-$N99/30))+(-$N99/30-INT(-$N99/30))*SUMIFS(77:77,$1:$1,INT(-$N99/30)+1),0)+(-$N99/30-INT(-$N99/30))*SUMIFS(77:77,$1:$1,IQ$1+INT(-$N99/30)+1)+(INT(-$N99/30)+1--$N99/30)*SUMIFS(77:77,$1:$1,IQ$1+INT(-$N99/30))))</f>
        <v>0</v>
      </c>
      <c r="IR99" s="40">
        <f>IF(IR$7="",0,IF(IR$1=MAX($1:$1),$R77-SUM($T99:IQ99),IF(IR$1=1,SUMIFS(77:77,$1:$1,"&gt;="&amp;1,$1:$1,"&lt;="&amp;INT(-$N99/30))+(-$N99/30-INT(-$N99/30))*SUMIFS(77:77,$1:$1,INT(-$N99/30)+1),0)+(-$N99/30-INT(-$N99/30))*SUMIFS(77:77,$1:$1,IR$1+INT(-$N99/30)+1)+(INT(-$N99/30)+1--$N99/30)*SUMIFS(77:77,$1:$1,IR$1+INT(-$N99/30))))</f>
        <v>0</v>
      </c>
      <c r="IS99" s="40">
        <f>IF(IS$7="",0,IF(IS$1=MAX($1:$1),$R77-SUM($T99:IR99),IF(IS$1=1,SUMIFS(77:77,$1:$1,"&gt;="&amp;1,$1:$1,"&lt;="&amp;INT(-$N99/30))+(-$N99/30-INT(-$N99/30))*SUMIFS(77:77,$1:$1,INT(-$N99/30)+1),0)+(-$N99/30-INT(-$N99/30))*SUMIFS(77:77,$1:$1,IS$1+INT(-$N99/30)+1)+(INT(-$N99/30)+1--$N99/30)*SUMIFS(77:77,$1:$1,IS$1+INT(-$N99/30))))</f>
        <v>0</v>
      </c>
      <c r="IT99" s="40">
        <f>IF(IT$7="",0,IF(IT$1=MAX($1:$1),$R77-SUM($T99:IS99),IF(IT$1=1,SUMIFS(77:77,$1:$1,"&gt;="&amp;1,$1:$1,"&lt;="&amp;INT(-$N99/30))+(-$N99/30-INT(-$N99/30))*SUMIFS(77:77,$1:$1,INT(-$N99/30)+1),0)+(-$N99/30-INT(-$N99/30))*SUMIFS(77:77,$1:$1,IT$1+INT(-$N99/30)+1)+(INT(-$N99/30)+1--$N99/30)*SUMIFS(77:77,$1:$1,IT$1+INT(-$N99/30))))</f>
        <v>0</v>
      </c>
      <c r="IU99" s="40">
        <f>IF(IU$7="",0,IF(IU$1=MAX($1:$1),$R77-SUM($T99:IT99),IF(IU$1=1,SUMIFS(77:77,$1:$1,"&gt;="&amp;1,$1:$1,"&lt;="&amp;INT(-$N99/30))+(-$N99/30-INT(-$N99/30))*SUMIFS(77:77,$1:$1,INT(-$N99/30)+1),0)+(-$N99/30-INT(-$N99/30))*SUMIFS(77:77,$1:$1,IU$1+INT(-$N99/30)+1)+(INT(-$N99/30)+1--$N99/30)*SUMIFS(77:77,$1:$1,IU$1+INT(-$N99/30))))</f>
        <v>0</v>
      </c>
      <c r="IV99" s="40">
        <f>IF(IV$7="",0,IF(IV$1=MAX($1:$1),$R77-SUM($T99:IU99),IF(IV$1=1,SUMIFS(77:77,$1:$1,"&gt;="&amp;1,$1:$1,"&lt;="&amp;INT(-$N99/30))+(-$N99/30-INT(-$N99/30))*SUMIFS(77:77,$1:$1,INT(-$N99/30)+1),0)+(-$N99/30-INT(-$N99/30))*SUMIFS(77:77,$1:$1,IV$1+INT(-$N99/30)+1)+(INT(-$N99/30)+1--$N99/30)*SUMIFS(77:77,$1:$1,IV$1+INT(-$N99/30))))</f>
        <v>0</v>
      </c>
      <c r="IW99" s="40">
        <f>IF(IW$7="",0,IF(IW$1=MAX($1:$1),$R77-SUM($T99:IV99),IF(IW$1=1,SUMIFS(77:77,$1:$1,"&gt;="&amp;1,$1:$1,"&lt;="&amp;INT(-$N99/30))+(-$N99/30-INT(-$N99/30))*SUMIFS(77:77,$1:$1,INT(-$N99/30)+1),0)+(-$N99/30-INT(-$N99/30))*SUMIFS(77:77,$1:$1,IW$1+INT(-$N99/30)+1)+(INT(-$N99/30)+1--$N99/30)*SUMIFS(77:77,$1:$1,IW$1+INT(-$N99/30))))</f>
        <v>0</v>
      </c>
      <c r="IX99" s="40">
        <f>IF(IX$7="",0,IF(IX$1=MAX($1:$1),$R77-SUM($T99:IW99),IF(IX$1=1,SUMIFS(77:77,$1:$1,"&gt;="&amp;1,$1:$1,"&lt;="&amp;INT(-$N99/30))+(-$N99/30-INT(-$N99/30))*SUMIFS(77:77,$1:$1,INT(-$N99/30)+1),0)+(-$N99/30-INT(-$N99/30))*SUMIFS(77:77,$1:$1,IX$1+INT(-$N99/30)+1)+(INT(-$N99/30)+1--$N99/30)*SUMIFS(77:77,$1:$1,IX$1+INT(-$N99/30))))</f>
        <v>0</v>
      </c>
      <c r="IY99" s="40">
        <f>IF(IY$7="",0,IF(IY$1=MAX($1:$1),$R77-SUM($T99:IX99),IF(IY$1=1,SUMIFS(77:77,$1:$1,"&gt;="&amp;1,$1:$1,"&lt;="&amp;INT(-$N99/30))+(-$N99/30-INT(-$N99/30))*SUMIFS(77:77,$1:$1,INT(-$N99/30)+1),0)+(-$N99/30-INT(-$N99/30))*SUMIFS(77:77,$1:$1,IY$1+INT(-$N99/30)+1)+(INT(-$N99/30)+1--$N99/30)*SUMIFS(77:77,$1:$1,IY$1+INT(-$N99/30))))</f>
        <v>0</v>
      </c>
      <c r="IZ99" s="40">
        <f>IF(IZ$7="",0,IF(IZ$1=MAX($1:$1),$R77-SUM($T99:IY99),IF(IZ$1=1,SUMIFS(77:77,$1:$1,"&gt;="&amp;1,$1:$1,"&lt;="&amp;INT(-$N99/30))+(-$N99/30-INT(-$N99/30))*SUMIFS(77:77,$1:$1,INT(-$N99/30)+1),0)+(-$N99/30-INT(-$N99/30))*SUMIFS(77:77,$1:$1,IZ$1+INT(-$N99/30)+1)+(INT(-$N99/30)+1--$N99/30)*SUMIFS(77:77,$1:$1,IZ$1+INT(-$N99/30))))</f>
        <v>0</v>
      </c>
      <c r="JA99" s="40">
        <f>IF(JA$7="",0,IF(JA$1=MAX($1:$1),$R77-SUM($T99:IZ99),IF(JA$1=1,SUMIFS(77:77,$1:$1,"&gt;="&amp;1,$1:$1,"&lt;="&amp;INT(-$N99/30))+(-$N99/30-INT(-$N99/30))*SUMIFS(77:77,$1:$1,INT(-$N99/30)+1),0)+(-$N99/30-INT(-$N99/30))*SUMIFS(77:77,$1:$1,JA$1+INT(-$N99/30)+1)+(INT(-$N99/30)+1--$N99/30)*SUMIFS(77:77,$1:$1,JA$1+INT(-$N99/30))))</f>
        <v>0</v>
      </c>
      <c r="JB99" s="40">
        <f>IF(JB$7="",0,IF(JB$1=MAX($1:$1),$R77-SUM($T99:JA99),IF(JB$1=1,SUMIFS(77:77,$1:$1,"&gt;="&amp;1,$1:$1,"&lt;="&amp;INT(-$N99/30))+(-$N99/30-INT(-$N99/30))*SUMIFS(77:77,$1:$1,INT(-$N99/30)+1),0)+(-$N99/30-INT(-$N99/30))*SUMIFS(77:77,$1:$1,JB$1+INT(-$N99/30)+1)+(INT(-$N99/30)+1--$N99/30)*SUMIFS(77:77,$1:$1,JB$1+INT(-$N99/30))))</f>
        <v>0</v>
      </c>
      <c r="JC99" s="40">
        <f>IF(JC$7="",0,IF(JC$1=MAX($1:$1),$R77-SUM($T99:JB99),IF(JC$1=1,SUMIFS(77:77,$1:$1,"&gt;="&amp;1,$1:$1,"&lt;="&amp;INT(-$N99/30))+(-$N99/30-INT(-$N99/30))*SUMIFS(77:77,$1:$1,INT(-$N99/30)+1),0)+(-$N99/30-INT(-$N99/30))*SUMIFS(77:77,$1:$1,JC$1+INT(-$N99/30)+1)+(INT(-$N99/30)+1--$N99/30)*SUMIFS(77:77,$1:$1,JC$1+INT(-$N99/30))))</f>
        <v>0</v>
      </c>
      <c r="JD99" s="40">
        <f>IF(JD$7="",0,IF(JD$1=MAX($1:$1),$R77-SUM($T99:JC99),IF(JD$1=1,SUMIFS(77:77,$1:$1,"&gt;="&amp;1,$1:$1,"&lt;="&amp;INT(-$N99/30))+(-$N99/30-INT(-$N99/30))*SUMIFS(77:77,$1:$1,INT(-$N99/30)+1),0)+(-$N99/30-INT(-$N99/30))*SUMIFS(77:77,$1:$1,JD$1+INT(-$N99/30)+1)+(INT(-$N99/30)+1--$N99/30)*SUMIFS(77:77,$1:$1,JD$1+INT(-$N99/30))))</f>
        <v>0</v>
      </c>
      <c r="JE99" s="40">
        <f>IF(JE$7="",0,IF(JE$1=MAX($1:$1),$R77-SUM($T99:JD99),IF(JE$1=1,SUMIFS(77:77,$1:$1,"&gt;="&amp;1,$1:$1,"&lt;="&amp;INT(-$N99/30))+(-$N99/30-INT(-$N99/30))*SUMIFS(77:77,$1:$1,INT(-$N99/30)+1),0)+(-$N99/30-INT(-$N99/30))*SUMIFS(77:77,$1:$1,JE$1+INT(-$N99/30)+1)+(INT(-$N99/30)+1--$N99/30)*SUMIFS(77:77,$1:$1,JE$1+INT(-$N99/30))))</f>
        <v>0</v>
      </c>
      <c r="JF99" s="40">
        <f>IF(JF$7="",0,IF(JF$1=MAX($1:$1),$R77-SUM($T99:JE99),IF(JF$1=1,SUMIFS(77:77,$1:$1,"&gt;="&amp;1,$1:$1,"&lt;="&amp;INT(-$N99/30))+(-$N99/30-INT(-$N99/30))*SUMIFS(77:77,$1:$1,INT(-$N99/30)+1),0)+(-$N99/30-INT(-$N99/30))*SUMIFS(77:77,$1:$1,JF$1+INT(-$N99/30)+1)+(INT(-$N99/30)+1--$N99/30)*SUMIFS(77:77,$1:$1,JF$1+INT(-$N99/30))))</f>
        <v>0</v>
      </c>
      <c r="JG99" s="40">
        <f>IF(JG$7="",0,IF(JG$1=MAX($1:$1),$R77-SUM($T99:JF99),IF(JG$1=1,SUMIFS(77:77,$1:$1,"&gt;="&amp;1,$1:$1,"&lt;="&amp;INT(-$N99/30))+(-$N99/30-INT(-$N99/30))*SUMIFS(77:77,$1:$1,INT(-$N99/30)+1),0)+(-$N99/30-INT(-$N99/30))*SUMIFS(77:77,$1:$1,JG$1+INT(-$N99/30)+1)+(INT(-$N99/30)+1--$N99/30)*SUMIFS(77:77,$1:$1,JG$1+INT(-$N99/30))))</f>
        <v>0</v>
      </c>
      <c r="JH99" s="40">
        <f>IF(JH$7="",0,IF(JH$1=MAX($1:$1),$R77-SUM($T99:JG99),IF(JH$1=1,SUMIFS(77:77,$1:$1,"&gt;="&amp;1,$1:$1,"&lt;="&amp;INT(-$N99/30))+(-$N99/30-INT(-$N99/30))*SUMIFS(77:77,$1:$1,INT(-$N99/30)+1),0)+(-$N99/30-INT(-$N99/30))*SUMIFS(77:77,$1:$1,JH$1+INT(-$N99/30)+1)+(INT(-$N99/30)+1--$N99/30)*SUMIFS(77:77,$1:$1,JH$1+INT(-$N99/30))))</f>
        <v>0</v>
      </c>
      <c r="JI99" s="40">
        <f>IF(JI$7="",0,IF(JI$1=MAX($1:$1),$R77-SUM($T99:JH99),IF(JI$1=1,SUMIFS(77:77,$1:$1,"&gt;="&amp;1,$1:$1,"&lt;="&amp;INT(-$N99/30))+(-$N99/30-INT(-$N99/30))*SUMIFS(77:77,$1:$1,INT(-$N99/30)+1),0)+(-$N99/30-INT(-$N99/30))*SUMIFS(77:77,$1:$1,JI$1+INT(-$N99/30)+1)+(INT(-$N99/30)+1--$N99/30)*SUMIFS(77:77,$1:$1,JI$1+INT(-$N99/30))))</f>
        <v>0</v>
      </c>
      <c r="JJ99" s="40">
        <f>IF(JJ$7="",0,IF(JJ$1=MAX($1:$1),$R77-SUM($T99:JI99),IF(JJ$1=1,SUMIFS(77:77,$1:$1,"&gt;="&amp;1,$1:$1,"&lt;="&amp;INT(-$N99/30))+(-$N99/30-INT(-$N99/30))*SUMIFS(77:77,$1:$1,INT(-$N99/30)+1),0)+(-$N99/30-INT(-$N99/30))*SUMIFS(77:77,$1:$1,JJ$1+INT(-$N99/30)+1)+(INT(-$N99/30)+1--$N99/30)*SUMIFS(77:77,$1:$1,JJ$1+INT(-$N99/30))))</f>
        <v>0</v>
      </c>
      <c r="JK99" s="40">
        <f>IF(JK$7="",0,IF(JK$1=MAX($1:$1),$R77-SUM($T99:JJ99),IF(JK$1=1,SUMIFS(77:77,$1:$1,"&gt;="&amp;1,$1:$1,"&lt;="&amp;INT(-$N99/30))+(-$N99/30-INT(-$N99/30))*SUMIFS(77:77,$1:$1,INT(-$N99/30)+1),0)+(-$N99/30-INT(-$N99/30))*SUMIFS(77:77,$1:$1,JK$1+INT(-$N99/30)+1)+(INT(-$N99/30)+1--$N99/30)*SUMIFS(77:77,$1:$1,JK$1+INT(-$N99/30))))</f>
        <v>0</v>
      </c>
      <c r="JL99" s="40">
        <f>IF(JL$7="",0,IF(JL$1=MAX($1:$1),$R77-SUM($T99:JK99),IF(JL$1=1,SUMIFS(77:77,$1:$1,"&gt;="&amp;1,$1:$1,"&lt;="&amp;INT(-$N99/30))+(-$N99/30-INT(-$N99/30))*SUMIFS(77:77,$1:$1,INT(-$N99/30)+1),0)+(-$N99/30-INT(-$N99/30))*SUMIFS(77:77,$1:$1,JL$1+INT(-$N99/30)+1)+(INT(-$N99/30)+1--$N99/30)*SUMIFS(77:77,$1:$1,JL$1+INT(-$N99/30))))</f>
        <v>0</v>
      </c>
      <c r="JM99" s="40">
        <f>IF(JM$7="",0,IF(JM$1=MAX($1:$1),$R77-SUM($T99:JL99),IF(JM$1=1,SUMIFS(77:77,$1:$1,"&gt;="&amp;1,$1:$1,"&lt;="&amp;INT(-$N99/30))+(-$N99/30-INT(-$N99/30))*SUMIFS(77:77,$1:$1,INT(-$N99/30)+1),0)+(-$N99/30-INT(-$N99/30))*SUMIFS(77:77,$1:$1,JM$1+INT(-$N99/30)+1)+(INT(-$N99/30)+1--$N99/30)*SUMIFS(77:77,$1:$1,JM$1+INT(-$N99/30))))</f>
        <v>0</v>
      </c>
      <c r="JN99" s="40">
        <f>IF(JN$7="",0,IF(JN$1=MAX($1:$1),$R77-SUM($T99:JM99),IF(JN$1=1,SUMIFS(77:77,$1:$1,"&gt;="&amp;1,$1:$1,"&lt;="&amp;INT(-$N99/30))+(-$N99/30-INT(-$N99/30))*SUMIFS(77:77,$1:$1,INT(-$N99/30)+1),0)+(-$N99/30-INT(-$N99/30))*SUMIFS(77:77,$1:$1,JN$1+INT(-$N99/30)+1)+(INT(-$N99/30)+1--$N99/30)*SUMIFS(77:77,$1:$1,JN$1+INT(-$N99/30))))</f>
        <v>0</v>
      </c>
      <c r="JO99" s="40">
        <f>IF(JO$7="",0,IF(JO$1=MAX($1:$1),$R77-SUM($T99:JN99),IF(JO$1=1,SUMIFS(77:77,$1:$1,"&gt;="&amp;1,$1:$1,"&lt;="&amp;INT(-$N99/30))+(-$N99/30-INT(-$N99/30))*SUMIFS(77:77,$1:$1,INT(-$N99/30)+1),0)+(-$N99/30-INT(-$N99/30))*SUMIFS(77:77,$1:$1,JO$1+INT(-$N99/30)+1)+(INT(-$N99/30)+1--$N99/30)*SUMIFS(77:77,$1:$1,JO$1+INT(-$N99/30))))</f>
        <v>0</v>
      </c>
      <c r="JP99" s="40">
        <f>IF(JP$7="",0,IF(JP$1=MAX($1:$1),$R77-SUM($T99:JO99),IF(JP$1=1,SUMIFS(77:77,$1:$1,"&gt;="&amp;1,$1:$1,"&lt;="&amp;INT(-$N99/30))+(-$N99/30-INT(-$N99/30))*SUMIFS(77:77,$1:$1,INT(-$N99/30)+1),0)+(-$N99/30-INT(-$N99/30))*SUMIFS(77:77,$1:$1,JP$1+INT(-$N99/30)+1)+(INT(-$N99/30)+1--$N99/30)*SUMIFS(77:77,$1:$1,JP$1+INT(-$N99/30))))</f>
        <v>0</v>
      </c>
      <c r="JQ99" s="40">
        <f>IF(JQ$7="",0,IF(JQ$1=MAX($1:$1),$R77-SUM($T99:JP99),IF(JQ$1=1,SUMIFS(77:77,$1:$1,"&gt;="&amp;1,$1:$1,"&lt;="&amp;INT(-$N99/30))+(-$N99/30-INT(-$N99/30))*SUMIFS(77:77,$1:$1,INT(-$N99/30)+1),0)+(-$N99/30-INT(-$N99/30))*SUMIFS(77:77,$1:$1,JQ$1+INT(-$N99/30)+1)+(INT(-$N99/30)+1--$N99/30)*SUMIFS(77:77,$1:$1,JQ$1+INT(-$N99/30))))</f>
        <v>0</v>
      </c>
      <c r="JR99" s="40">
        <f>IF(JR$7="",0,IF(JR$1=MAX($1:$1),$R77-SUM($T99:JQ99),IF(JR$1=1,SUMIFS(77:77,$1:$1,"&gt;="&amp;1,$1:$1,"&lt;="&amp;INT(-$N99/30))+(-$N99/30-INT(-$N99/30))*SUMIFS(77:77,$1:$1,INT(-$N99/30)+1),0)+(-$N99/30-INT(-$N99/30))*SUMIFS(77:77,$1:$1,JR$1+INT(-$N99/30)+1)+(INT(-$N99/30)+1--$N99/30)*SUMIFS(77:77,$1:$1,JR$1+INT(-$N99/30))))</f>
        <v>0</v>
      </c>
      <c r="JS99" s="40">
        <f>IF(JS$7="",0,IF(JS$1=MAX($1:$1),$R77-SUM($T99:JR99),IF(JS$1=1,SUMIFS(77:77,$1:$1,"&gt;="&amp;1,$1:$1,"&lt;="&amp;INT(-$N99/30))+(-$N99/30-INT(-$N99/30))*SUMIFS(77:77,$1:$1,INT(-$N99/30)+1),0)+(-$N99/30-INT(-$N99/30))*SUMIFS(77:77,$1:$1,JS$1+INT(-$N99/30)+1)+(INT(-$N99/30)+1--$N99/30)*SUMIFS(77:77,$1:$1,JS$1+INT(-$N99/30))))</f>
        <v>0</v>
      </c>
      <c r="JT99" s="40">
        <f>IF(JT$7="",0,IF(JT$1=MAX($1:$1),$R77-SUM($T99:JS99),IF(JT$1=1,SUMIFS(77:77,$1:$1,"&gt;="&amp;1,$1:$1,"&lt;="&amp;INT(-$N99/30))+(-$N99/30-INT(-$N99/30))*SUMIFS(77:77,$1:$1,INT(-$N99/30)+1),0)+(-$N99/30-INT(-$N99/30))*SUMIFS(77:77,$1:$1,JT$1+INT(-$N99/30)+1)+(INT(-$N99/30)+1--$N99/30)*SUMIFS(77:77,$1:$1,JT$1+INT(-$N99/30))))</f>
        <v>0</v>
      </c>
      <c r="JU99" s="40">
        <f>IF(JU$7="",0,IF(JU$1=MAX($1:$1),$R77-SUM($T99:JT99),IF(JU$1=1,SUMIFS(77:77,$1:$1,"&gt;="&amp;1,$1:$1,"&lt;="&amp;INT(-$N99/30))+(-$N99/30-INT(-$N99/30))*SUMIFS(77:77,$1:$1,INT(-$N99/30)+1),0)+(-$N99/30-INT(-$N99/30))*SUMIFS(77:77,$1:$1,JU$1+INT(-$N99/30)+1)+(INT(-$N99/30)+1--$N99/30)*SUMIFS(77:77,$1:$1,JU$1+INT(-$N99/30))))</f>
        <v>0</v>
      </c>
      <c r="JV99" s="40">
        <f>IF(JV$7="",0,IF(JV$1=MAX($1:$1),$R77-SUM($T99:JU99),IF(JV$1=1,SUMIFS(77:77,$1:$1,"&gt;="&amp;1,$1:$1,"&lt;="&amp;INT(-$N99/30))+(-$N99/30-INT(-$N99/30))*SUMIFS(77:77,$1:$1,INT(-$N99/30)+1),0)+(-$N99/30-INT(-$N99/30))*SUMIFS(77:77,$1:$1,JV$1+INT(-$N99/30)+1)+(INT(-$N99/30)+1--$N99/30)*SUMIFS(77:77,$1:$1,JV$1+INT(-$N99/30))))</f>
        <v>0</v>
      </c>
      <c r="JW99" s="40">
        <f>IF(JW$7="",0,IF(JW$1=MAX($1:$1),$R77-SUM($T99:JV99),IF(JW$1=1,SUMIFS(77:77,$1:$1,"&gt;="&amp;1,$1:$1,"&lt;="&amp;INT(-$N99/30))+(-$N99/30-INT(-$N99/30))*SUMIFS(77:77,$1:$1,INT(-$N99/30)+1),0)+(-$N99/30-INT(-$N99/30))*SUMIFS(77:77,$1:$1,JW$1+INT(-$N99/30)+1)+(INT(-$N99/30)+1--$N99/30)*SUMIFS(77:77,$1:$1,JW$1+INT(-$N99/30))))</f>
        <v>0</v>
      </c>
      <c r="JX99" s="40">
        <f>IF(JX$7="",0,IF(JX$1=MAX($1:$1),$R77-SUM($T99:JW99),IF(JX$1=1,SUMIFS(77:77,$1:$1,"&gt;="&amp;1,$1:$1,"&lt;="&amp;INT(-$N99/30))+(-$N99/30-INT(-$N99/30))*SUMIFS(77:77,$1:$1,INT(-$N99/30)+1),0)+(-$N99/30-INT(-$N99/30))*SUMIFS(77:77,$1:$1,JX$1+INT(-$N99/30)+1)+(INT(-$N99/30)+1--$N99/30)*SUMIFS(77:77,$1:$1,JX$1+INT(-$N99/30))))</f>
        <v>0</v>
      </c>
      <c r="JY99" s="40">
        <f>IF(JY$7="",0,IF(JY$1=MAX($1:$1),$R77-SUM($T99:JX99),IF(JY$1=1,SUMIFS(77:77,$1:$1,"&gt;="&amp;1,$1:$1,"&lt;="&amp;INT(-$N99/30))+(-$N99/30-INT(-$N99/30))*SUMIFS(77:77,$1:$1,INT(-$N99/30)+1),0)+(-$N99/30-INT(-$N99/30))*SUMIFS(77:77,$1:$1,JY$1+INT(-$N99/30)+1)+(INT(-$N99/30)+1--$N99/30)*SUMIFS(77:77,$1:$1,JY$1+INT(-$N99/30))))</f>
        <v>0</v>
      </c>
      <c r="JZ99" s="40">
        <f>IF(JZ$7="",0,IF(JZ$1=MAX($1:$1),$R77-SUM($T99:JY99),IF(JZ$1=1,SUMIFS(77:77,$1:$1,"&gt;="&amp;1,$1:$1,"&lt;="&amp;INT(-$N99/30))+(-$N99/30-INT(-$N99/30))*SUMIFS(77:77,$1:$1,INT(-$N99/30)+1),0)+(-$N99/30-INT(-$N99/30))*SUMIFS(77:77,$1:$1,JZ$1+INT(-$N99/30)+1)+(INT(-$N99/30)+1--$N99/30)*SUMIFS(77:77,$1:$1,JZ$1+INT(-$N99/30))))</f>
        <v>0</v>
      </c>
      <c r="KA99" s="40">
        <f>IF(KA$7="",0,IF(KA$1=MAX($1:$1),$R77-SUM($T99:JZ99),IF(KA$1=1,SUMIFS(77:77,$1:$1,"&gt;="&amp;1,$1:$1,"&lt;="&amp;INT(-$N99/30))+(-$N99/30-INT(-$N99/30))*SUMIFS(77:77,$1:$1,INT(-$N99/30)+1),0)+(-$N99/30-INT(-$N99/30))*SUMIFS(77:77,$1:$1,KA$1+INT(-$N99/30)+1)+(INT(-$N99/30)+1--$N99/30)*SUMIFS(77:77,$1:$1,KA$1+INT(-$N99/30))))</f>
        <v>0</v>
      </c>
      <c r="KB99" s="40">
        <f>IF(KB$7="",0,IF(KB$1=MAX($1:$1),$R77-SUM($T99:KA99),IF(KB$1=1,SUMIFS(77:77,$1:$1,"&gt;="&amp;1,$1:$1,"&lt;="&amp;INT(-$N99/30))+(-$N99/30-INT(-$N99/30))*SUMIFS(77:77,$1:$1,INT(-$N99/30)+1),0)+(-$N99/30-INT(-$N99/30))*SUMIFS(77:77,$1:$1,KB$1+INT(-$N99/30)+1)+(INT(-$N99/30)+1--$N99/30)*SUMIFS(77:77,$1:$1,KB$1+INT(-$N99/30))))</f>
        <v>0</v>
      </c>
      <c r="KC99" s="40">
        <f>IF(KC$7="",0,IF(KC$1=MAX($1:$1),$R77-SUM($T99:KB99),IF(KC$1=1,SUMIFS(77:77,$1:$1,"&gt;="&amp;1,$1:$1,"&lt;="&amp;INT(-$N99/30))+(-$N99/30-INT(-$N99/30))*SUMIFS(77:77,$1:$1,INT(-$N99/30)+1),0)+(-$N99/30-INT(-$N99/30))*SUMIFS(77:77,$1:$1,KC$1+INT(-$N99/30)+1)+(INT(-$N99/30)+1--$N99/30)*SUMIFS(77:77,$1:$1,KC$1+INT(-$N99/30))))</f>
        <v>0</v>
      </c>
      <c r="KD99" s="40">
        <f>IF(KD$7="",0,IF(KD$1=MAX($1:$1),$R77-SUM($T99:KC99),IF(KD$1=1,SUMIFS(77:77,$1:$1,"&gt;="&amp;1,$1:$1,"&lt;="&amp;INT(-$N99/30))+(-$N99/30-INT(-$N99/30))*SUMIFS(77:77,$1:$1,INT(-$N99/30)+1),0)+(-$N99/30-INT(-$N99/30))*SUMIFS(77:77,$1:$1,KD$1+INT(-$N99/30)+1)+(INT(-$N99/30)+1--$N99/30)*SUMIFS(77:77,$1:$1,KD$1+INT(-$N99/30))))</f>
        <v>0</v>
      </c>
      <c r="KE99" s="40">
        <f>IF(KE$7="",0,IF(KE$1=MAX($1:$1),$R77-SUM($T99:KD99),IF(KE$1=1,SUMIFS(77:77,$1:$1,"&gt;="&amp;1,$1:$1,"&lt;="&amp;INT(-$N99/30))+(-$N99/30-INT(-$N99/30))*SUMIFS(77:77,$1:$1,INT(-$N99/30)+1),0)+(-$N99/30-INT(-$N99/30))*SUMIFS(77:77,$1:$1,KE$1+INT(-$N99/30)+1)+(INT(-$N99/30)+1--$N99/30)*SUMIFS(77:77,$1:$1,KE$1+INT(-$N99/30))))</f>
        <v>0</v>
      </c>
      <c r="KF99" s="40">
        <f>IF(KF$7="",0,IF(KF$1=MAX($1:$1),$R77-SUM($T99:KE99),IF(KF$1=1,SUMIFS(77:77,$1:$1,"&gt;="&amp;1,$1:$1,"&lt;="&amp;INT(-$N99/30))+(-$N99/30-INT(-$N99/30))*SUMIFS(77:77,$1:$1,INT(-$N99/30)+1),0)+(-$N99/30-INT(-$N99/30))*SUMIFS(77:77,$1:$1,KF$1+INT(-$N99/30)+1)+(INT(-$N99/30)+1--$N99/30)*SUMIFS(77:77,$1:$1,KF$1+INT(-$N99/30))))</f>
        <v>0</v>
      </c>
      <c r="KG99" s="40">
        <f>IF(KG$7="",0,IF(KG$1=MAX($1:$1),$R77-SUM($T99:KF99),IF(KG$1=1,SUMIFS(77:77,$1:$1,"&gt;="&amp;1,$1:$1,"&lt;="&amp;INT(-$N99/30))+(-$N99/30-INT(-$N99/30))*SUMIFS(77:77,$1:$1,INT(-$N99/30)+1),0)+(-$N99/30-INT(-$N99/30))*SUMIFS(77:77,$1:$1,KG$1+INT(-$N99/30)+1)+(INT(-$N99/30)+1--$N99/30)*SUMIFS(77:77,$1:$1,KG$1+INT(-$N99/30))))</f>
        <v>0</v>
      </c>
      <c r="KH99" s="40">
        <f>IF(KH$7="",0,IF(KH$1=MAX($1:$1),$R77-SUM($T99:KG99),IF(KH$1=1,SUMIFS(77:77,$1:$1,"&gt;="&amp;1,$1:$1,"&lt;="&amp;INT(-$N99/30))+(-$N99/30-INT(-$N99/30))*SUMIFS(77:77,$1:$1,INT(-$N99/30)+1),0)+(-$N99/30-INT(-$N99/30))*SUMIFS(77:77,$1:$1,KH$1+INT(-$N99/30)+1)+(INT(-$N99/30)+1--$N99/30)*SUMIFS(77:77,$1:$1,KH$1+INT(-$N99/30))))</f>
        <v>0</v>
      </c>
      <c r="KI99" s="40">
        <f>IF(KI$7="",0,IF(KI$1=MAX($1:$1),$R77-SUM($T99:KH99),IF(KI$1=1,SUMIFS(77:77,$1:$1,"&gt;="&amp;1,$1:$1,"&lt;="&amp;INT(-$N99/30))+(-$N99/30-INT(-$N99/30))*SUMIFS(77:77,$1:$1,INT(-$N99/30)+1),0)+(-$N99/30-INT(-$N99/30))*SUMIFS(77:77,$1:$1,KI$1+INT(-$N99/30)+1)+(INT(-$N99/30)+1--$N99/30)*SUMIFS(77:77,$1:$1,KI$1+INT(-$N99/30))))</f>
        <v>0</v>
      </c>
      <c r="KJ99" s="40">
        <f>IF(KJ$7="",0,IF(KJ$1=MAX($1:$1),$R77-SUM($T99:KI99),IF(KJ$1=1,SUMIFS(77:77,$1:$1,"&gt;="&amp;1,$1:$1,"&lt;="&amp;INT(-$N99/30))+(-$N99/30-INT(-$N99/30))*SUMIFS(77:77,$1:$1,INT(-$N99/30)+1),0)+(-$N99/30-INT(-$N99/30))*SUMIFS(77:77,$1:$1,KJ$1+INT(-$N99/30)+1)+(INT(-$N99/30)+1--$N99/30)*SUMIFS(77:77,$1:$1,KJ$1+INT(-$N99/30))))</f>
        <v>0</v>
      </c>
      <c r="KK99" s="40">
        <f>IF(KK$7="",0,IF(KK$1=MAX($1:$1),$R77-SUM($T99:KJ99),IF(KK$1=1,SUMIFS(77:77,$1:$1,"&gt;="&amp;1,$1:$1,"&lt;="&amp;INT(-$N99/30))+(-$N99/30-INT(-$N99/30))*SUMIFS(77:77,$1:$1,INT(-$N99/30)+1),0)+(-$N99/30-INT(-$N99/30))*SUMIFS(77:77,$1:$1,KK$1+INT(-$N99/30)+1)+(INT(-$N99/30)+1--$N99/30)*SUMIFS(77:77,$1:$1,KK$1+INT(-$N99/30))))</f>
        <v>0</v>
      </c>
      <c r="KL99" s="40">
        <f>IF(KL$7="",0,IF(KL$1=MAX($1:$1),$R77-SUM($T99:KK99),IF(KL$1=1,SUMIFS(77:77,$1:$1,"&gt;="&amp;1,$1:$1,"&lt;="&amp;INT(-$N99/30))+(-$N99/30-INT(-$N99/30))*SUMIFS(77:77,$1:$1,INT(-$N99/30)+1),0)+(-$N99/30-INT(-$N99/30))*SUMIFS(77:77,$1:$1,KL$1+INT(-$N99/30)+1)+(INT(-$N99/30)+1--$N99/30)*SUMIFS(77:77,$1:$1,KL$1+INT(-$N99/30))))</f>
        <v>0</v>
      </c>
      <c r="KM99" s="40">
        <f>IF(KM$7="",0,IF(KM$1=MAX($1:$1),$R77-SUM($T99:KL99),IF(KM$1=1,SUMIFS(77:77,$1:$1,"&gt;="&amp;1,$1:$1,"&lt;="&amp;INT(-$N99/30))+(-$N99/30-INT(-$N99/30))*SUMIFS(77:77,$1:$1,INT(-$N99/30)+1),0)+(-$N99/30-INT(-$N99/30))*SUMIFS(77:77,$1:$1,KM$1+INT(-$N99/30)+1)+(INT(-$N99/30)+1--$N99/30)*SUMIFS(77:77,$1:$1,KM$1+INT(-$N99/30))))</f>
        <v>0</v>
      </c>
      <c r="KN99" s="40">
        <f>IF(KN$7="",0,IF(KN$1=MAX($1:$1),$R77-SUM($T99:KM99),IF(KN$1=1,SUMIFS(77:77,$1:$1,"&gt;="&amp;1,$1:$1,"&lt;="&amp;INT(-$N99/30))+(-$N99/30-INT(-$N99/30))*SUMIFS(77:77,$1:$1,INT(-$N99/30)+1),0)+(-$N99/30-INT(-$N99/30))*SUMIFS(77:77,$1:$1,KN$1+INT(-$N99/30)+1)+(INT(-$N99/30)+1--$N99/30)*SUMIFS(77:77,$1:$1,KN$1+INT(-$N99/30))))</f>
        <v>0</v>
      </c>
      <c r="KO99" s="40">
        <f>IF(KO$7="",0,IF(KO$1=MAX($1:$1),$R77-SUM($T99:KN99),IF(KO$1=1,SUMIFS(77:77,$1:$1,"&gt;="&amp;1,$1:$1,"&lt;="&amp;INT(-$N99/30))+(-$N99/30-INT(-$N99/30))*SUMIFS(77:77,$1:$1,INT(-$N99/30)+1),0)+(-$N99/30-INT(-$N99/30))*SUMIFS(77:77,$1:$1,KO$1+INT(-$N99/30)+1)+(INT(-$N99/30)+1--$N99/30)*SUMIFS(77:77,$1:$1,KO$1+INT(-$N99/30))))</f>
        <v>0</v>
      </c>
      <c r="KP99" s="40">
        <f>IF(KP$7="",0,IF(KP$1=MAX($1:$1),$R77-SUM($T99:KO99),IF(KP$1=1,SUMIFS(77:77,$1:$1,"&gt;="&amp;1,$1:$1,"&lt;="&amp;INT(-$N99/30))+(-$N99/30-INT(-$N99/30))*SUMIFS(77:77,$1:$1,INT(-$N99/30)+1),0)+(-$N99/30-INT(-$N99/30))*SUMIFS(77:77,$1:$1,KP$1+INT(-$N99/30)+1)+(INT(-$N99/30)+1--$N99/30)*SUMIFS(77:77,$1:$1,KP$1+INT(-$N99/30))))</f>
        <v>0</v>
      </c>
      <c r="KQ99" s="40">
        <f>IF(KQ$7="",0,IF(KQ$1=MAX($1:$1),$R77-SUM($T99:KP99),IF(KQ$1=1,SUMIFS(77:77,$1:$1,"&gt;="&amp;1,$1:$1,"&lt;="&amp;INT(-$N99/30))+(-$N99/30-INT(-$N99/30))*SUMIFS(77:77,$1:$1,INT(-$N99/30)+1),0)+(-$N99/30-INT(-$N99/30))*SUMIFS(77:77,$1:$1,KQ$1+INT(-$N99/30)+1)+(INT(-$N99/30)+1--$N99/30)*SUMIFS(77:77,$1:$1,KQ$1+INT(-$N99/30))))</f>
        <v>0</v>
      </c>
      <c r="KR99" s="40">
        <f>IF(KR$7="",0,IF(KR$1=MAX($1:$1),$R77-SUM($T99:KQ99),IF(KR$1=1,SUMIFS(77:77,$1:$1,"&gt;="&amp;1,$1:$1,"&lt;="&amp;INT(-$N99/30))+(-$N99/30-INT(-$N99/30))*SUMIFS(77:77,$1:$1,INT(-$N99/30)+1),0)+(-$N99/30-INT(-$N99/30))*SUMIFS(77:77,$1:$1,KR$1+INT(-$N99/30)+1)+(INT(-$N99/30)+1--$N99/30)*SUMIFS(77:77,$1:$1,KR$1+INT(-$N99/30))))</f>
        <v>0</v>
      </c>
      <c r="KS99" s="40">
        <f>IF(KS$7="",0,IF(KS$1=MAX($1:$1),$R77-SUM($T99:KR99),IF(KS$1=1,SUMIFS(77:77,$1:$1,"&gt;="&amp;1,$1:$1,"&lt;="&amp;INT(-$N99/30))+(-$N99/30-INT(-$N99/30))*SUMIFS(77:77,$1:$1,INT(-$N99/30)+1),0)+(-$N99/30-INT(-$N99/30))*SUMIFS(77:77,$1:$1,KS$1+INT(-$N99/30)+1)+(INT(-$N99/30)+1--$N99/30)*SUMIFS(77:77,$1:$1,KS$1+INT(-$N99/30))))</f>
        <v>0</v>
      </c>
      <c r="KT99" s="40">
        <f>IF(KT$7="",0,IF(KT$1=MAX($1:$1),$R77-SUM($T99:KS99),IF(KT$1=1,SUMIFS(77:77,$1:$1,"&gt;="&amp;1,$1:$1,"&lt;="&amp;INT(-$N99/30))+(-$N99/30-INT(-$N99/30))*SUMIFS(77:77,$1:$1,INT(-$N99/30)+1),0)+(-$N99/30-INT(-$N99/30))*SUMIFS(77:77,$1:$1,KT$1+INT(-$N99/30)+1)+(INT(-$N99/30)+1--$N99/30)*SUMIFS(77:77,$1:$1,KT$1+INT(-$N99/30))))</f>
        <v>0</v>
      </c>
      <c r="KU99" s="40">
        <f>IF(KU$7="",0,IF(KU$1=MAX($1:$1),$R77-SUM($T99:KT99),IF(KU$1=1,SUMIFS(77:77,$1:$1,"&gt;="&amp;1,$1:$1,"&lt;="&amp;INT(-$N99/30))+(-$N99/30-INT(-$N99/30))*SUMIFS(77:77,$1:$1,INT(-$N99/30)+1),0)+(-$N99/30-INT(-$N99/30))*SUMIFS(77:77,$1:$1,KU$1+INT(-$N99/30)+1)+(INT(-$N99/30)+1--$N99/30)*SUMIFS(77:77,$1:$1,KU$1+INT(-$N99/30))))</f>
        <v>0</v>
      </c>
      <c r="KV99" s="40">
        <f>IF(KV$7="",0,IF(KV$1=MAX($1:$1),$R77-SUM($T99:KU99),IF(KV$1=1,SUMIFS(77:77,$1:$1,"&gt;="&amp;1,$1:$1,"&lt;="&amp;INT(-$N99/30))+(-$N99/30-INT(-$N99/30))*SUMIFS(77:77,$1:$1,INT(-$N99/30)+1),0)+(-$N99/30-INT(-$N99/30))*SUMIFS(77:77,$1:$1,KV$1+INT(-$N99/30)+1)+(INT(-$N99/30)+1--$N99/30)*SUMIFS(77:77,$1:$1,KV$1+INT(-$N99/30))))</f>
        <v>0</v>
      </c>
      <c r="KW99" s="1"/>
      <c r="KX99" s="1"/>
    </row>
    <row r="100" spans="1:310" x14ac:dyDescent="0.25">
      <c r="A100" s="1"/>
      <c r="B100" s="79"/>
      <c r="C100" s="79"/>
      <c r="D100" s="79"/>
      <c r="E100" s="1" t="str">
        <f>E97</f>
        <v>поступление денежных средств от продажи допуслуг</v>
      </c>
      <c r="F100" s="1"/>
      <c r="G100" s="1"/>
      <c r="H100" s="11" t="str">
        <f t="shared" si="358"/>
        <v>руб.</v>
      </c>
      <c r="I100" s="1"/>
      <c r="J100" s="1"/>
      <c r="K100" s="1" t="str">
        <f>справочники!$U$14</f>
        <v>непостоянные-15сотрудников</v>
      </c>
      <c r="L100" s="1"/>
      <c r="M100" s="5"/>
      <c r="N100" s="40">
        <f>условия!W162</f>
        <v>45</v>
      </c>
      <c r="O100" s="19"/>
      <c r="P100" s="1"/>
      <c r="Q100" s="1"/>
      <c r="R100" s="40">
        <f>SUMIFS($T100:$KW100,$T$1:$KW$1,"&gt;="&amp;1,$T$1:$KW$1,"&lt;="&amp;MAX($1:$1))</f>
        <v>2126307.8588888897</v>
      </c>
      <c r="S100" s="1"/>
      <c r="T100" s="1"/>
      <c r="U100" s="40">
        <f>IF(U$7="",0,IF(U$1=MAX($1:$1),$R78-SUM($T100:T100),IF(U$1=1,SUMIFS(78:78,$1:$1,"&gt;="&amp;1,$1:$1,"&lt;="&amp;INT(-$N100/30))+(-$N100/30-INT(-$N100/30))*SUMIFS(78:78,$1:$1,INT(-$N100/30)+1),0)+(-$N100/30-INT(-$N100/30))*SUMIFS(78:78,$1:$1,U$1+INT(-$N100/30)+1)+(INT(-$N100/30)+1--$N100/30)*SUMIFS(78:78,$1:$1,U$1+INT(-$N100/30))))</f>
        <v>0</v>
      </c>
      <c r="V100" s="40">
        <f>IF(V$7="",0,IF(V$1=MAX($1:$1),$R78-SUM($T100:U100),IF(V$1=1,SUMIFS(78:78,$1:$1,"&gt;="&amp;1,$1:$1,"&lt;="&amp;INT(-$N100/30))+(-$N100/30-INT(-$N100/30))*SUMIFS(78:78,$1:$1,INT(-$N100/30)+1),0)+(-$N100/30-INT(-$N100/30))*SUMIFS(78:78,$1:$1,V$1+INT(-$N100/30)+1)+(INT(-$N100/30)+1--$N100/30)*SUMIFS(78:78,$1:$1,V$1+INT(-$N100/30))))</f>
        <v>2512.1784722222087</v>
      </c>
      <c r="W100" s="40">
        <f>IF(W$7="",0,IF(W$1=MAX($1:$1),$R78-SUM($T100:V100),IF(W$1=1,SUMIFS(78:78,$1:$1,"&gt;="&amp;1,$1:$1,"&lt;="&amp;INT(-$N100/30))+(-$N100/30-INT(-$N100/30))*SUMIFS(78:78,$1:$1,INT(-$N100/30)+1),0)+(-$N100/30-INT(-$N100/30))*SUMIFS(78:78,$1:$1,W$1+INT(-$N100/30)+1)+(INT(-$N100/30)+1--$N100/30)*SUMIFS(78:78,$1:$1,W$1+INT(-$N100/30))))</f>
        <v>7680.0884722221963</v>
      </c>
      <c r="X100" s="40">
        <f>IF(X$7="",0,IF(X$1=MAX($1:$1),$R78-SUM($T100:W100),IF(X$1=1,SUMIFS(78:78,$1:$1,"&gt;="&amp;1,$1:$1,"&lt;="&amp;INT(-$N100/30))+(-$N100/30-INT(-$N100/30))*SUMIFS(78:78,$1:$1,INT(-$N100/30)+1),0)+(-$N100/30-INT(-$N100/30))*SUMIFS(78:78,$1:$1,X$1+INT(-$N100/30)+1)+(INT(-$N100/30)+1--$N100/30)*SUMIFS(78:78,$1:$1,X$1+INT(-$N100/30))))</f>
        <v>13135.10458333331</v>
      </c>
      <c r="Y100" s="40">
        <f>IF(Y$7="",0,IF(Y$1=MAX($1:$1),$R78-SUM($T100:X100),IF(Y$1=1,SUMIFS(78:78,$1:$1,"&gt;="&amp;1,$1:$1,"&lt;="&amp;INT(-$N100/30))+(-$N100/30-INT(-$N100/30))*SUMIFS(78:78,$1:$1,INT(-$N100/30)+1),0)+(-$N100/30-INT(-$N100/30))*SUMIFS(78:78,$1:$1,Y$1+INT(-$N100/30)+1)+(INT(-$N100/30)+1--$N100/30)*SUMIFS(78:78,$1:$1,Y$1+INT(-$N100/30))))</f>
        <v>18877.226805555536</v>
      </c>
      <c r="Z100" s="40">
        <f>IF(Z$7="",0,IF(Z$1=MAX($1:$1),$R78-SUM($T100:Y100),IF(Z$1=1,SUMIFS(78:78,$1:$1,"&gt;="&amp;1,$1:$1,"&lt;="&amp;INT(-$N100/30))+(-$N100/30-INT(-$N100/30))*SUMIFS(78:78,$1:$1,INT(-$N100/30)+1),0)+(-$N100/30-INT(-$N100/30))*SUMIFS(78:78,$1:$1,Z$1+INT(-$N100/30)+1)+(INT(-$N100/30)+1--$N100/30)*SUMIFS(78:78,$1:$1,Z$1+INT(-$N100/30))))</f>
        <v>24906.455138888872</v>
      </c>
      <c r="AA100" s="40">
        <f>IF(AA$7="",0,IF(AA$1=MAX($1:$1),$R78-SUM($T100:Z100),IF(AA$1=1,SUMIFS(78:78,$1:$1,"&gt;="&amp;1,$1:$1,"&lt;="&amp;INT(-$N100/30))+(-$N100/30-INT(-$N100/30))*SUMIFS(78:78,$1:$1,INT(-$N100/30)+1),0)+(-$N100/30-INT(-$N100/30))*SUMIFS(78:78,$1:$1,AA$1+INT(-$N100/30)+1)+(INT(-$N100/30)+1--$N100/30)*SUMIFS(78:78,$1:$1,AA$1+INT(-$N100/30))))</f>
        <v>31222.789583333317</v>
      </c>
      <c r="AB100" s="40">
        <f>IF(AB$7="",0,IF(AB$1=MAX($1:$1),$R78-SUM($T100:AA100),IF(AB$1=1,SUMIFS(78:78,$1:$1,"&gt;="&amp;1,$1:$1,"&lt;="&amp;INT(-$N100/30))+(-$N100/30-INT(-$N100/30))*SUMIFS(78:78,$1:$1,INT(-$N100/30)+1),0)+(-$N100/30-INT(-$N100/30))*SUMIFS(78:78,$1:$1,AB$1+INT(-$N100/30)+1)+(INT(-$N100/30)+1--$N100/30)*SUMIFS(78:78,$1:$1,AB$1+INT(-$N100/30))))</f>
        <v>37826.230138888874</v>
      </c>
      <c r="AC100" s="40">
        <f>IF(AC$7="",0,IF(AC$1=MAX($1:$1),$R78-SUM($T100:AB100),IF(AC$1=1,SUMIFS(78:78,$1:$1,"&gt;="&amp;1,$1:$1,"&lt;="&amp;INT(-$N100/30))+(-$N100/30-INT(-$N100/30))*SUMIFS(78:78,$1:$1,INT(-$N100/30)+1),0)+(-$N100/30-INT(-$N100/30))*SUMIFS(78:78,$1:$1,AC$1+INT(-$N100/30)+1)+(INT(-$N100/30)+1--$N100/30)*SUMIFS(78:78,$1:$1,AC$1+INT(-$N100/30))))</f>
        <v>42204.598333333321</v>
      </c>
      <c r="AD100" s="40">
        <f>IF(AD$7="",0,IF(AD$1=MAX($1:$1),$R78-SUM($T100:AC100),IF(AD$1=1,SUMIFS(78:78,$1:$1,"&gt;="&amp;1,$1:$1,"&lt;="&amp;INT(-$N100/30))+(-$N100/30-INT(-$N100/30))*SUMIFS(78:78,$1:$1,INT(-$N100/30)+1),0)+(-$N100/30-INT(-$N100/30))*SUMIFS(78:78,$1:$1,AD$1+INT(-$N100/30)+1)+(INT(-$N100/30)+1--$N100/30)*SUMIFS(78:78,$1:$1,AD$1+INT(-$N100/30))))</f>
        <v>44214.341111111091</v>
      </c>
      <c r="AE100" s="40">
        <f>IF(AE$7="",0,IF(AE$1=MAX($1:$1),$R78-SUM($T100:AD100),IF(AE$1=1,SUMIFS(78:78,$1:$1,"&gt;="&amp;1,$1:$1,"&lt;="&amp;INT(-$N100/30))+(-$N100/30-INT(-$N100/30))*SUMIFS(78:78,$1:$1,INT(-$N100/30)+1),0)+(-$N100/30-INT(-$N100/30))*SUMIFS(78:78,$1:$1,AE$1+INT(-$N100/30)+1)+(INT(-$N100/30)+1--$N100/30)*SUMIFS(78:78,$1:$1,AE$1+INT(-$N100/30))))</f>
        <v>46224.083888888868</v>
      </c>
      <c r="AF100" s="40">
        <f>IF(AF$7="",0,IF(AF$1=MAX($1:$1),$R78-SUM($T100:AE100),IF(AF$1=1,SUMIFS(78:78,$1:$1,"&gt;="&amp;1,$1:$1,"&lt;="&amp;INT(-$N100/30))+(-$N100/30-INT(-$N100/30))*SUMIFS(78:78,$1:$1,INT(-$N100/30)+1),0)+(-$N100/30-INT(-$N100/30))*SUMIFS(78:78,$1:$1,AF$1+INT(-$N100/30)+1)+(INT(-$N100/30)+1--$N100/30)*SUMIFS(78:78,$1:$1,AF$1+INT(-$N100/30))))</f>
        <v>48233.826666666653</v>
      </c>
      <c r="AG100" s="40">
        <f>IF(AG$7="",0,IF(AG$1=MAX($1:$1),$R78-SUM($T100:AF100),IF(AG$1=1,SUMIFS(78:78,$1:$1,"&gt;="&amp;1,$1:$1,"&lt;="&amp;INT(-$N100/30))+(-$N100/30-INT(-$N100/30))*SUMIFS(78:78,$1:$1,INT(-$N100/30)+1),0)+(-$N100/30-INT(-$N100/30))*SUMIFS(78:78,$1:$1,AG$1+INT(-$N100/30)+1)+(INT(-$N100/30)+1--$N100/30)*SUMIFS(78:78,$1:$1,AG$1+INT(-$N100/30))))</f>
        <v>50243.569444444438</v>
      </c>
      <c r="AH100" s="40">
        <f>IF(AH$7="",0,IF(AH$1=MAX($1:$1),$R78-SUM($T100:AG100),IF(AH$1=1,SUMIFS(78:78,$1:$1,"&gt;="&amp;1,$1:$1,"&lt;="&amp;INT(-$N100/30))+(-$N100/30-INT(-$N100/30))*SUMIFS(78:78,$1:$1,INT(-$N100/30)+1),0)+(-$N100/30-INT(-$N100/30))*SUMIFS(78:78,$1:$1,AH$1+INT(-$N100/30)+1)+(INT(-$N100/30)+1--$N100/30)*SUMIFS(78:78,$1:$1,AH$1+INT(-$N100/30))))</f>
        <v>52253.312222222215</v>
      </c>
      <c r="AI100" s="40">
        <f>IF(AI$7="",0,IF(AI$1=MAX($1:$1),$R78-SUM($T100:AH100),IF(AI$1=1,SUMIFS(78:78,$1:$1,"&gt;="&amp;1,$1:$1,"&lt;="&amp;INT(-$N100/30))+(-$N100/30-INT(-$N100/30))*SUMIFS(78:78,$1:$1,INT(-$N100/30)+1),0)+(-$N100/30-INT(-$N100/30))*SUMIFS(78:78,$1:$1,AI$1+INT(-$N100/30)+1)+(INT(-$N100/30)+1--$N100/30)*SUMIFS(78:78,$1:$1,AI$1+INT(-$N100/30))))</f>
        <v>54263.055000000008</v>
      </c>
      <c r="AJ100" s="40">
        <f>IF(AJ$7="",0,IF(AJ$1=MAX($1:$1),$R78-SUM($T100:AI100),IF(AJ$1=1,SUMIFS(78:78,$1:$1,"&gt;="&amp;1,$1:$1,"&lt;="&amp;INT(-$N100/30))+(-$N100/30-INT(-$N100/30))*SUMIFS(78:78,$1:$1,INT(-$N100/30)+1),0)+(-$N100/30-INT(-$N100/30))*SUMIFS(78:78,$1:$1,AJ$1+INT(-$N100/30)+1)+(INT(-$N100/30)+1--$N100/30)*SUMIFS(78:78,$1:$1,AJ$1+INT(-$N100/30))))</f>
        <v>56272.797777777785</v>
      </c>
      <c r="AK100" s="40">
        <f>IF(AK$7="",0,IF(AK$1=MAX($1:$1),$R78-SUM($T100:AJ100),IF(AK$1=1,SUMIFS(78:78,$1:$1,"&gt;="&amp;1,$1:$1,"&lt;="&amp;INT(-$N100/30))+(-$N100/30-INT(-$N100/30))*SUMIFS(78:78,$1:$1,INT(-$N100/30)+1),0)+(-$N100/30-INT(-$N100/30))*SUMIFS(78:78,$1:$1,AK$1+INT(-$N100/30)+1)+(INT(-$N100/30)+1--$N100/30)*SUMIFS(78:78,$1:$1,AK$1+INT(-$N100/30))))</f>
        <v>58282.54055555557</v>
      </c>
      <c r="AL100" s="40">
        <f>IF(AL$7="",0,IF(AL$1=MAX($1:$1),$R78-SUM($T100:AK100),IF(AL$1=1,SUMIFS(78:78,$1:$1,"&gt;="&amp;1,$1:$1,"&lt;="&amp;INT(-$N100/30))+(-$N100/30-INT(-$N100/30))*SUMIFS(78:78,$1:$1,INT(-$N100/30)+1),0)+(-$N100/30-INT(-$N100/30))*SUMIFS(78:78,$1:$1,AL$1+INT(-$N100/30)+1)+(INT(-$N100/30)+1--$N100/30)*SUMIFS(78:78,$1:$1,AL$1+INT(-$N100/30))))</f>
        <v>60292.283333333355</v>
      </c>
      <c r="AM100" s="40">
        <f>IF(AM$7="",0,IF(AM$1=MAX($1:$1),$R78-SUM($T100:AL100),IF(AM$1=1,SUMIFS(78:78,$1:$1,"&gt;="&amp;1,$1:$1,"&lt;="&amp;INT(-$N100/30))+(-$N100/30-INT(-$N100/30))*SUMIFS(78:78,$1:$1,INT(-$N100/30)+1),0)+(-$N100/30-INT(-$N100/30))*SUMIFS(78:78,$1:$1,AM$1+INT(-$N100/30)+1)+(INT(-$N100/30)+1--$N100/30)*SUMIFS(78:78,$1:$1,AM$1+INT(-$N100/30))))</f>
        <v>62302.026111111132</v>
      </c>
      <c r="AN100" s="40">
        <f>IF(AN$7="",0,IF(AN$1=MAX($1:$1),$R78-SUM($T100:AM100),IF(AN$1=1,SUMIFS(78:78,$1:$1,"&gt;="&amp;1,$1:$1,"&lt;="&amp;INT(-$N100/30))+(-$N100/30-INT(-$N100/30))*SUMIFS(78:78,$1:$1,INT(-$N100/30)+1),0)+(-$N100/30-INT(-$N100/30))*SUMIFS(78:78,$1:$1,AN$1+INT(-$N100/30)+1)+(INT(-$N100/30)+1--$N100/30)*SUMIFS(78:78,$1:$1,AN$1+INT(-$N100/30))))</f>
        <v>64311.768888888924</v>
      </c>
      <c r="AO100" s="40">
        <f>IF(AO$7="",0,IF(AO$1=MAX($1:$1),$R78-SUM($T100:AN100),IF(AO$1=1,SUMIFS(78:78,$1:$1,"&gt;="&amp;1,$1:$1,"&lt;="&amp;INT(-$N100/30))+(-$N100/30-INT(-$N100/30))*SUMIFS(78:78,$1:$1,INT(-$N100/30)+1),0)+(-$N100/30-INT(-$N100/30))*SUMIFS(78:78,$1:$1,AO$1+INT(-$N100/30)+1)+(INT(-$N100/30)+1--$N100/30)*SUMIFS(78:78,$1:$1,AO$1+INT(-$N100/30))))</f>
        <v>66321.511666666716</v>
      </c>
      <c r="AP100" s="40">
        <f>IF(AP$7="",0,IF(AP$1=MAX($1:$1),$R78-SUM($T100:AO100),IF(AP$1=1,SUMIFS(78:78,$1:$1,"&gt;="&amp;1,$1:$1,"&lt;="&amp;INT(-$N100/30))+(-$N100/30-INT(-$N100/30))*SUMIFS(78:78,$1:$1,INT(-$N100/30)+1),0)+(-$N100/30-INT(-$N100/30))*SUMIFS(78:78,$1:$1,AP$1+INT(-$N100/30)+1)+(INT(-$N100/30)+1--$N100/30)*SUMIFS(78:78,$1:$1,AP$1+INT(-$N100/30))))</f>
        <v>68331.254444444494</v>
      </c>
      <c r="AQ100" s="40">
        <f>IF(AQ$7="",0,IF(AQ$1=MAX($1:$1),$R78-SUM($T100:AP100),IF(AQ$1=1,SUMIFS(78:78,$1:$1,"&gt;="&amp;1,$1:$1,"&lt;="&amp;INT(-$N100/30))+(-$N100/30-INT(-$N100/30))*SUMIFS(78:78,$1:$1,INT(-$N100/30)+1),0)+(-$N100/30-INT(-$N100/30))*SUMIFS(78:78,$1:$1,AQ$1+INT(-$N100/30)+1)+(INT(-$N100/30)+1--$N100/30)*SUMIFS(78:78,$1:$1,AQ$1+INT(-$N100/30))))</f>
        <v>70340.997222222271</v>
      </c>
      <c r="AR100" s="40">
        <f>IF(AR$7="",0,IF(AR$1=MAX($1:$1),$R78-SUM($T100:AQ100),IF(AR$1=1,SUMIFS(78:78,$1:$1,"&gt;="&amp;1,$1:$1,"&lt;="&amp;INT(-$N100/30))+(-$N100/30-INT(-$N100/30))*SUMIFS(78:78,$1:$1,INT(-$N100/30)+1),0)+(-$N100/30-INT(-$N100/30))*SUMIFS(78:78,$1:$1,AR$1+INT(-$N100/30)+1)+(INT(-$N100/30)+1--$N100/30)*SUMIFS(78:78,$1:$1,AR$1+INT(-$N100/30))))</f>
        <v>72350.740000000049</v>
      </c>
      <c r="AS100" s="40">
        <f>IF(AS$7="",0,IF(AS$1=MAX($1:$1),$R78-SUM($T100:AR100),IF(AS$1=1,SUMIFS(78:78,$1:$1,"&gt;="&amp;1,$1:$1,"&lt;="&amp;INT(-$N100/30))+(-$N100/30-INT(-$N100/30))*SUMIFS(78:78,$1:$1,INT(-$N100/30)+1),0)+(-$N100/30-INT(-$N100/30))*SUMIFS(78:78,$1:$1,AS$1+INT(-$N100/30)+1)+(INT(-$N100/30)+1--$N100/30)*SUMIFS(78:78,$1:$1,AS$1+INT(-$N100/30))))</f>
        <v>74360.482777777826</v>
      </c>
      <c r="AT100" s="40">
        <f>IF(AT$7="",0,IF(AT$1=MAX($1:$1),$R78-SUM($T100:AS100),IF(AT$1=1,SUMIFS(78:78,$1:$1,"&gt;="&amp;1,$1:$1,"&lt;="&amp;INT(-$N100/30))+(-$N100/30-INT(-$N100/30))*SUMIFS(78:78,$1:$1,INT(-$N100/30)+1),0)+(-$N100/30-INT(-$N100/30))*SUMIFS(78:78,$1:$1,AT$1+INT(-$N100/30)+1)+(INT(-$N100/30)+1--$N100/30)*SUMIFS(78:78,$1:$1,AT$1+INT(-$N100/30))))</f>
        <v>76370.225555555604</v>
      </c>
      <c r="AU100" s="40">
        <f>IF(AU$7="",0,IF(AU$1=MAX($1:$1),$R78-SUM($T100:AT100),IF(AU$1=1,SUMIFS(78:78,$1:$1,"&gt;="&amp;1,$1:$1,"&lt;="&amp;INT(-$N100/30))+(-$N100/30-INT(-$N100/30))*SUMIFS(78:78,$1:$1,INT(-$N100/30)+1),0)+(-$N100/30-INT(-$N100/30))*SUMIFS(78:78,$1:$1,AU$1+INT(-$N100/30)+1)+(INT(-$N100/30)+1--$N100/30)*SUMIFS(78:78,$1:$1,AU$1+INT(-$N100/30))))</f>
        <v>78379.968333333367</v>
      </c>
      <c r="AV100" s="40">
        <f>IF(AV$7="",0,IF(AV$1=MAX($1:$1),$R78-SUM($T100:AU100),IF(AV$1=1,SUMIFS(78:78,$1:$1,"&gt;="&amp;1,$1:$1,"&lt;="&amp;INT(-$N100/30))+(-$N100/30-INT(-$N100/30))*SUMIFS(78:78,$1:$1,INT(-$N100/30)+1),0)+(-$N100/30-INT(-$N100/30))*SUMIFS(78:78,$1:$1,AV$1+INT(-$N100/30)+1)+(INT(-$N100/30)+1--$N100/30)*SUMIFS(78:78,$1:$1,AV$1+INT(-$N100/30))))</f>
        <v>80389.711111111144</v>
      </c>
      <c r="AW100" s="40">
        <f>IF(AW$7="",0,IF(AW$1=MAX($1:$1),$R78-SUM($T100:AV100),IF(AW$1=1,SUMIFS(78:78,$1:$1,"&gt;="&amp;1,$1:$1,"&lt;="&amp;INT(-$N100/30))+(-$N100/30-INT(-$N100/30))*SUMIFS(78:78,$1:$1,INT(-$N100/30)+1),0)+(-$N100/30-INT(-$N100/30))*SUMIFS(78:78,$1:$1,AW$1+INT(-$N100/30)+1)+(INT(-$N100/30)+1--$N100/30)*SUMIFS(78:78,$1:$1,AW$1+INT(-$N100/30))))</f>
        <v>82399.453888888922</v>
      </c>
      <c r="AX100" s="40">
        <f>IF(AX$7="",0,IF(AX$1=MAX($1:$1),$R78-SUM($T100:AW100),IF(AX$1=1,SUMIFS(78:78,$1:$1,"&gt;="&amp;1,$1:$1,"&lt;="&amp;INT(-$N100/30))+(-$N100/30-INT(-$N100/30))*SUMIFS(78:78,$1:$1,INT(-$N100/30)+1),0)+(-$N100/30-INT(-$N100/30))*SUMIFS(78:78,$1:$1,AX$1+INT(-$N100/30)+1)+(INT(-$N100/30)+1--$N100/30)*SUMIFS(78:78,$1:$1,AX$1+INT(-$N100/30))))</f>
        <v>84409.196666666714</v>
      </c>
      <c r="AY100" s="40">
        <f>IF(AY$7="",0,IF(AY$1=MAX($1:$1),$R78-SUM($T100:AX100),IF(AY$1=1,SUMIFS(78:78,$1:$1,"&gt;="&amp;1,$1:$1,"&lt;="&amp;INT(-$N100/30))+(-$N100/30-INT(-$N100/30))*SUMIFS(78:78,$1:$1,INT(-$N100/30)+1),0)+(-$N100/30-INT(-$N100/30))*SUMIFS(78:78,$1:$1,AY$1+INT(-$N100/30)+1)+(INT(-$N100/30)+1--$N100/30)*SUMIFS(78:78,$1:$1,AY$1+INT(-$N100/30))))</f>
        <v>86418.939444444492</v>
      </c>
      <c r="AZ100" s="40">
        <f>IF(AZ$7="",0,IF(AZ$1=MAX($1:$1),$R78-SUM($T100:AY100),IF(AZ$1=1,SUMIFS(78:78,$1:$1,"&gt;="&amp;1,$1:$1,"&lt;="&amp;INT(-$N100/30))+(-$N100/30-INT(-$N100/30))*SUMIFS(78:78,$1:$1,INT(-$N100/30)+1),0)+(-$N100/30-INT(-$N100/30))*SUMIFS(78:78,$1:$1,AZ$1+INT(-$N100/30)+1)+(INT(-$N100/30)+1--$N100/30)*SUMIFS(78:78,$1:$1,AZ$1+INT(-$N100/30))))</f>
        <v>88428.682222222269</v>
      </c>
      <c r="BA100" s="40">
        <f>IF(BA$7="",0,IF(BA$1=MAX($1:$1),$R78-SUM($T100:AZ100),IF(BA$1=1,SUMIFS(78:78,$1:$1,"&gt;="&amp;1,$1:$1,"&lt;="&amp;INT(-$N100/30))+(-$N100/30-INT(-$N100/30))*SUMIFS(78:78,$1:$1,INT(-$N100/30)+1),0)+(-$N100/30-INT(-$N100/30))*SUMIFS(78:78,$1:$1,BA$1+INT(-$N100/30)+1)+(INT(-$N100/30)+1--$N100/30)*SUMIFS(78:78,$1:$1,BA$1+INT(-$N100/30))))</f>
        <v>90438.425000000061</v>
      </c>
      <c r="BB100" s="40">
        <f>IF(BB$7="",0,IF(BB$1=MAX($1:$1),$R78-SUM($T100:BA100),IF(BB$1=1,SUMIFS(78:78,$1:$1,"&gt;="&amp;1,$1:$1,"&lt;="&amp;INT(-$N100/30))+(-$N100/30-INT(-$N100/30))*SUMIFS(78:78,$1:$1,INT(-$N100/30)+1),0)+(-$N100/30-INT(-$N100/30))*SUMIFS(78:78,$1:$1,BB$1+INT(-$N100/30)+1)+(INT(-$N100/30)+1--$N100/30)*SUMIFS(78:78,$1:$1,BB$1+INT(-$N100/30))))</f>
        <v>92448.167777777839</v>
      </c>
      <c r="BC100" s="40">
        <f>IF(BC$7="",0,IF(BC$1=MAX($1:$1),$R78-SUM($T100:BB100),IF(BC$1=1,SUMIFS(78:78,$1:$1,"&gt;="&amp;1,$1:$1,"&lt;="&amp;INT(-$N100/30))+(-$N100/30-INT(-$N100/30))*SUMIFS(78:78,$1:$1,INT(-$N100/30)+1),0)+(-$N100/30-INT(-$N100/30))*SUMIFS(78:78,$1:$1,BC$1+INT(-$N100/30)+1)+(INT(-$N100/30)+1--$N100/30)*SUMIFS(78:78,$1:$1,BC$1+INT(-$N100/30))))</f>
        <v>94457.910555555616</v>
      </c>
      <c r="BD100" s="40">
        <f>IF(BD$7="",0,IF(BD$1=MAX($1:$1),$R78-SUM($T100:BC100),IF(BD$1=1,SUMIFS(78:78,$1:$1,"&gt;="&amp;1,$1:$1,"&lt;="&amp;INT(-$N100/30))+(-$N100/30-INT(-$N100/30))*SUMIFS(78:78,$1:$1,INT(-$N100/30)+1),0)+(-$N100/30-INT(-$N100/30))*SUMIFS(78:78,$1:$1,BD$1+INT(-$N100/30)+1)+(INT(-$N100/30)+1--$N100/30)*SUMIFS(78:78,$1:$1,BD$1+INT(-$N100/30))))</f>
        <v>145203.91569444444</v>
      </c>
      <c r="BE100" s="40">
        <f>IF(BE$7="",0,IF(BE$1=MAX($1:$1),$R78-SUM($T100:BD100),IF(BE$1=1,SUMIFS(78:78,$1:$1,"&gt;="&amp;1,$1:$1,"&lt;="&amp;INT(-$N100/30))+(-$N100/30-INT(-$N100/30))*SUMIFS(78:78,$1:$1,INT(-$N100/30)+1),0)+(-$N100/30-INT(-$N100/30))*SUMIFS(78:78,$1:$1,BE$1+INT(-$N100/30)+1)+(INT(-$N100/30)+1--$N100/30)*SUMIFS(78:78,$1:$1,BE$1+INT(-$N100/30))))</f>
        <v>0</v>
      </c>
      <c r="BF100" s="40">
        <f>IF(BF$7="",0,IF(BF$1=MAX($1:$1),$R78-SUM($T100:BE100),IF(BF$1=1,SUMIFS(78:78,$1:$1,"&gt;="&amp;1,$1:$1,"&lt;="&amp;INT(-$N100/30))+(-$N100/30-INT(-$N100/30))*SUMIFS(78:78,$1:$1,INT(-$N100/30)+1),0)+(-$N100/30-INT(-$N100/30))*SUMIFS(78:78,$1:$1,BF$1+INT(-$N100/30)+1)+(INT(-$N100/30)+1--$N100/30)*SUMIFS(78:78,$1:$1,BF$1+INT(-$N100/30))))</f>
        <v>0</v>
      </c>
      <c r="BG100" s="40">
        <f>IF(BG$7="",0,IF(BG$1=MAX($1:$1),$R78-SUM($T100:BF100),IF(BG$1=1,SUMIFS(78:78,$1:$1,"&gt;="&amp;1,$1:$1,"&lt;="&amp;INT(-$N100/30))+(-$N100/30-INT(-$N100/30))*SUMIFS(78:78,$1:$1,INT(-$N100/30)+1),0)+(-$N100/30-INT(-$N100/30))*SUMIFS(78:78,$1:$1,BG$1+INT(-$N100/30)+1)+(INT(-$N100/30)+1--$N100/30)*SUMIFS(78:78,$1:$1,BG$1+INT(-$N100/30))))</f>
        <v>0</v>
      </c>
      <c r="BH100" s="40">
        <f>IF(BH$7="",0,IF(BH$1=MAX($1:$1),$R78-SUM($T100:BG100),IF(BH$1=1,SUMIFS(78:78,$1:$1,"&gt;="&amp;1,$1:$1,"&lt;="&amp;INT(-$N100/30))+(-$N100/30-INT(-$N100/30))*SUMIFS(78:78,$1:$1,INT(-$N100/30)+1),0)+(-$N100/30-INT(-$N100/30))*SUMIFS(78:78,$1:$1,BH$1+INT(-$N100/30)+1)+(INT(-$N100/30)+1--$N100/30)*SUMIFS(78:78,$1:$1,BH$1+INT(-$N100/30))))</f>
        <v>0</v>
      </c>
      <c r="BI100" s="40">
        <f>IF(BI$7="",0,IF(BI$1=MAX($1:$1),$R78-SUM($T100:BH100),IF(BI$1=1,SUMIFS(78:78,$1:$1,"&gt;="&amp;1,$1:$1,"&lt;="&amp;INT(-$N100/30))+(-$N100/30-INT(-$N100/30))*SUMIFS(78:78,$1:$1,INT(-$N100/30)+1),0)+(-$N100/30-INT(-$N100/30))*SUMIFS(78:78,$1:$1,BI$1+INT(-$N100/30)+1)+(INT(-$N100/30)+1--$N100/30)*SUMIFS(78:78,$1:$1,BI$1+INT(-$N100/30))))</f>
        <v>0</v>
      </c>
      <c r="BJ100" s="40">
        <f>IF(BJ$7="",0,IF(BJ$1=MAX($1:$1),$R78-SUM($T100:BI100),IF(BJ$1=1,SUMIFS(78:78,$1:$1,"&gt;="&amp;1,$1:$1,"&lt;="&amp;INT(-$N100/30))+(-$N100/30-INT(-$N100/30))*SUMIFS(78:78,$1:$1,INT(-$N100/30)+1),0)+(-$N100/30-INT(-$N100/30))*SUMIFS(78:78,$1:$1,BJ$1+INT(-$N100/30)+1)+(INT(-$N100/30)+1--$N100/30)*SUMIFS(78:78,$1:$1,BJ$1+INT(-$N100/30))))</f>
        <v>0</v>
      </c>
      <c r="BK100" s="40">
        <f>IF(BK$7="",0,IF(BK$1=MAX($1:$1),$R78-SUM($T100:BJ100),IF(BK$1=1,SUMIFS(78:78,$1:$1,"&gt;="&amp;1,$1:$1,"&lt;="&amp;INT(-$N100/30))+(-$N100/30-INT(-$N100/30))*SUMIFS(78:78,$1:$1,INT(-$N100/30)+1),0)+(-$N100/30-INT(-$N100/30))*SUMIFS(78:78,$1:$1,BK$1+INT(-$N100/30)+1)+(INT(-$N100/30)+1--$N100/30)*SUMIFS(78:78,$1:$1,BK$1+INT(-$N100/30))))</f>
        <v>0</v>
      </c>
      <c r="BL100" s="40">
        <f>IF(BL$7="",0,IF(BL$1=MAX($1:$1),$R78-SUM($T100:BK100),IF(BL$1=1,SUMIFS(78:78,$1:$1,"&gt;="&amp;1,$1:$1,"&lt;="&amp;INT(-$N100/30))+(-$N100/30-INT(-$N100/30))*SUMIFS(78:78,$1:$1,INT(-$N100/30)+1),0)+(-$N100/30-INT(-$N100/30))*SUMIFS(78:78,$1:$1,BL$1+INT(-$N100/30)+1)+(INT(-$N100/30)+1--$N100/30)*SUMIFS(78:78,$1:$1,BL$1+INT(-$N100/30))))</f>
        <v>0</v>
      </c>
      <c r="BM100" s="40">
        <f>IF(BM$7="",0,IF(BM$1=MAX($1:$1),$R78-SUM($T100:BL100),IF(BM$1=1,SUMIFS(78:78,$1:$1,"&gt;="&amp;1,$1:$1,"&lt;="&amp;INT(-$N100/30))+(-$N100/30-INT(-$N100/30))*SUMIFS(78:78,$1:$1,INT(-$N100/30)+1),0)+(-$N100/30-INT(-$N100/30))*SUMIFS(78:78,$1:$1,BM$1+INT(-$N100/30)+1)+(INT(-$N100/30)+1--$N100/30)*SUMIFS(78:78,$1:$1,BM$1+INT(-$N100/30))))</f>
        <v>0</v>
      </c>
      <c r="BN100" s="40">
        <f>IF(BN$7="",0,IF(BN$1=MAX($1:$1),$R78-SUM($T100:BM100),IF(BN$1=1,SUMIFS(78:78,$1:$1,"&gt;="&amp;1,$1:$1,"&lt;="&amp;INT(-$N100/30))+(-$N100/30-INT(-$N100/30))*SUMIFS(78:78,$1:$1,INT(-$N100/30)+1),0)+(-$N100/30-INT(-$N100/30))*SUMIFS(78:78,$1:$1,BN$1+INT(-$N100/30)+1)+(INT(-$N100/30)+1--$N100/30)*SUMIFS(78:78,$1:$1,BN$1+INT(-$N100/30))))</f>
        <v>0</v>
      </c>
      <c r="BO100" s="40">
        <f>IF(BO$7="",0,IF(BO$1=MAX($1:$1),$R78-SUM($T100:BN100),IF(BO$1=1,SUMIFS(78:78,$1:$1,"&gt;="&amp;1,$1:$1,"&lt;="&amp;INT(-$N100/30))+(-$N100/30-INT(-$N100/30))*SUMIFS(78:78,$1:$1,INT(-$N100/30)+1),0)+(-$N100/30-INT(-$N100/30))*SUMIFS(78:78,$1:$1,BO$1+INT(-$N100/30)+1)+(INT(-$N100/30)+1--$N100/30)*SUMIFS(78:78,$1:$1,BO$1+INT(-$N100/30))))</f>
        <v>0</v>
      </c>
      <c r="BP100" s="40">
        <f>IF(BP$7="",0,IF(BP$1=MAX($1:$1),$R78-SUM($T100:BO100),IF(BP$1=1,SUMIFS(78:78,$1:$1,"&gt;="&amp;1,$1:$1,"&lt;="&amp;INT(-$N100/30))+(-$N100/30-INT(-$N100/30))*SUMIFS(78:78,$1:$1,INT(-$N100/30)+1),0)+(-$N100/30-INT(-$N100/30))*SUMIFS(78:78,$1:$1,BP$1+INT(-$N100/30)+1)+(INT(-$N100/30)+1--$N100/30)*SUMIFS(78:78,$1:$1,BP$1+INT(-$N100/30))))</f>
        <v>0</v>
      </c>
      <c r="BQ100" s="40">
        <f>IF(BQ$7="",0,IF(BQ$1=MAX($1:$1),$R78-SUM($T100:BP100),IF(BQ$1=1,SUMIFS(78:78,$1:$1,"&gt;="&amp;1,$1:$1,"&lt;="&amp;INT(-$N100/30))+(-$N100/30-INT(-$N100/30))*SUMIFS(78:78,$1:$1,INT(-$N100/30)+1),0)+(-$N100/30-INT(-$N100/30))*SUMIFS(78:78,$1:$1,BQ$1+INT(-$N100/30)+1)+(INT(-$N100/30)+1--$N100/30)*SUMIFS(78:78,$1:$1,BQ$1+INT(-$N100/30))))</f>
        <v>0</v>
      </c>
      <c r="BR100" s="40">
        <f>IF(BR$7="",0,IF(BR$1=MAX($1:$1),$R78-SUM($T100:BQ100),IF(BR$1=1,SUMIFS(78:78,$1:$1,"&gt;="&amp;1,$1:$1,"&lt;="&amp;INT(-$N100/30))+(-$N100/30-INT(-$N100/30))*SUMIFS(78:78,$1:$1,INT(-$N100/30)+1),0)+(-$N100/30-INT(-$N100/30))*SUMIFS(78:78,$1:$1,BR$1+INT(-$N100/30)+1)+(INT(-$N100/30)+1--$N100/30)*SUMIFS(78:78,$1:$1,BR$1+INT(-$N100/30))))</f>
        <v>0</v>
      </c>
      <c r="BS100" s="40">
        <f>IF(BS$7="",0,IF(BS$1=MAX($1:$1),$R78-SUM($T100:BR100),IF(BS$1=1,SUMIFS(78:78,$1:$1,"&gt;="&amp;1,$1:$1,"&lt;="&amp;INT(-$N100/30))+(-$N100/30-INT(-$N100/30))*SUMIFS(78:78,$1:$1,INT(-$N100/30)+1),0)+(-$N100/30-INT(-$N100/30))*SUMIFS(78:78,$1:$1,BS$1+INT(-$N100/30)+1)+(INT(-$N100/30)+1--$N100/30)*SUMIFS(78:78,$1:$1,BS$1+INT(-$N100/30))))</f>
        <v>0</v>
      </c>
      <c r="BT100" s="40">
        <f>IF(BT$7="",0,IF(BT$1=MAX($1:$1),$R78-SUM($T100:BS100),IF(BT$1=1,SUMIFS(78:78,$1:$1,"&gt;="&amp;1,$1:$1,"&lt;="&amp;INT(-$N100/30))+(-$N100/30-INT(-$N100/30))*SUMIFS(78:78,$1:$1,INT(-$N100/30)+1),0)+(-$N100/30-INT(-$N100/30))*SUMIFS(78:78,$1:$1,BT$1+INT(-$N100/30)+1)+(INT(-$N100/30)+1--$N100/30)*SUMIFS(78:78,$1:$1,BT$1+INT(-$N100/30))))</f>
        <v>0</v>
      </c>
      <c r="BU100" s="40">
        <f>IF(BU$7="",0,IF(BU$1=MAX($1:$1),$R78-SUM($T100:BT100),IF(BU$1=1,SUMIFS(78:78,$1:$1,"&gt;="&amp;1,$1:$1,"&lt;="&amp;INT(-$N100/30))+(-$N100/30-INT(-$N100/30))*SUMIFS(78:78,$1:$1,INT(-$N100/30)+1),0)+(-$N100/30-INT(-$N100/30))*SUMIFS(78:78,$1:$1,BU$1+INT(-$N100/30)+1)+(INT(-$N100/30)+1--$N100/30)*SUMIFS(78:78,$1:$1,BU$1+INT(-$N100/30))))</f>
        <v>0</v>
      </c>
      <c r="BV100" s="40">
        <f>IF(BV$7="",0,IF(BV$1=MAX($1:$1),$R78-SUM($T100:BU100),IF(BV$1=1,SUMIFS(78:78,$1:$1,"&gt;="&amp;1,$1:$1,"&lt;="&amp;INT(-$N100/30))+(-$N100/30-INT(-$N100/30))*SUMIFS(78:78,$1:$1,INT(-$N100/30)+1),0)+(-$N100/30-INT(-$N100/30))*SUMIFS(78:78,$1:$1,BV$1+INT(-$N100/30)+1)+(INT(-$N100/30)+1--$N100/30)*SUMIFS(78:78,$1:$1,BV$1+INT(-$N100/30))))</f>
        <v>0</v>
      </c>
      <c r="BW100" s="40">
        <f>IF(BW$7="",0,IF(BW$1=MAX($1:$1),$R78-SUM($T100:BV100),IF(BW$1=1,SUMIFS(78:78,$1:$1,"&gt;="&amp;1,$1:$1,"&lt;="&amp;INT(-$N100/30))+(-$N100/30-INT(-$N100/30))*SUMIFS(78:78,$1:$1,INT(-$N100/30)+1),0)+(-$N100/30-INT(-$N100/30))*SUMIFS(78:78,$1:$1,BW$1+INT(-$N100/30)+1)+(INT(-$N100/30)+1--$N100/30)*SUMIFS(78:78,$1:$1,BW$1+INT(-$N100/30))))</f>
        <v>0</v>
      </c>
      <c r="BX100" s="40">
        <f>IF(BX$7="",0,IF(BX$1=MAX($1:$1),$R78-SUM($T100:BW100),IF(BX$1=1,SUMIFS(78:78,$1:$1,"&gt;="&amp;1,$1:$1,"&lt;="&amp;INT(-$N100/30))+(-$N100/30-INT(-$N100/30))*SUMIFS(78:78,$1:$1,INT(-$N100/30)+1),0)+(-$N100/30-INT(-$N100/30))*SUMIFS(78:78,$1:$1,BX$1+INT(-$N100/30)+1)+(INT(-$N100/30)+1--$N100/30)*SUMIFS(78:78,$1:$1,BX$1+INT(-$N100/30))))</f>
        <v>0</v>
      </c>
      <c r="BY100" s="40">
        <f>IF(BY$7="",0,IF(BY$1=MAX($1:$1),$R78-SUM($T100:BX100),IF(BY$1=1,SUMIFS(78:78,$1:$1,"&gt;="&amp;1,$1:$1,"&lt;="&amp;INT(-$N100/30))+(-$N100/30-INT(-$N100/30))*SUMIFS(78:78,$1:$1,INT(-$N100/30)+1),0)+(-$N100/30-INT(-$N100/30))*SUMIFS(78:78,$1:$1,BY$1+INT(-$N100/30)+1)+(INT(-$N100/30)+1--$N100/30)*SUMIFS(78:78,$1:$1,BY$1+INT(-$N100/30))))</f>
        <v>0</v>
      </c>
      <c r="BZ100" s="40">
        <f>IF(BZ$7="",0,IF(BZ$1=MAX($1:$1),$R78-SUM($T100:BY100),IF(BZ$1=1,SUMIFS(78:78,$1:$1,"&gt;="&amp;1,$1:$1,"&lt;="&amp;INT(-$N100/30))+(-$N100/30-INT(-$N100/30))*SUMIFS(78:78,$1:$1,INT(-$N100/30)+1),0)+(-$N100/30-INT(-$N100/30))*SUMIFS(78:78,$1:$1,BZ$1+INT(-$N100/30)+1)+(INT(-$N100/30)+1--$N100/30)*SUMIFS(78:78,$1:$1,BZ$1+INT(-$N100/30))))</f>
        <v>0</v>
      </c>
      <c r="CA100" s="40">
        <f>IF(CA$7="",0,IF(CA$1=MAX($1:$1),$R78-SUM($T100:BZ100),IF(CA$1=1,SUMIFS(78:78,$1:$1,"&gt;="&amp;1,$1:$1,"&lt;="&amp;INT(-$N100/30))+(-$N100/30-INT(-$N100/30))*SUMIFS(78:78,$1:$1,INT(-$N100/30)+1),0)+(-$N100/30-INT(-$N100/30))*SUMIFS(78:78,$1:$1,CA$1+INT(-$N100/30)+1)+(INT(-$N100/30)+1--$N100/30)*SUMIFS(78:78,$1:$1,CA$1+INT(-$N100/30))))</f>
        <v>0</v>
      </c>
      <c r="CB100" s="40">
        <f>IF(CB$7="",0,IF(CB$1=MAX($1:$1),$R78-SUM($T100:CA100),IF(CB$1=1,SUMIFS(78:78,$1:$1,"&gt;="&amp;1,$1:$1,"&lt;="&amp;INT(-$N100/30))+(-$N100/30-INT(-$N100/30))*SUMIFS(78:78,$1:$1,INT(-$N100/30)+1),0)+(-$N100/30-INT(-$N100/30))*SUMIFS(78:78,$1:$1,CB$1+INT(-$N100/30)+1)+(INT(-$N100/30)+1--$N100/30)*SUMIFS(78:78,$1:$1,CB$1+INT(-$N100/30))))</f>
        <v>0</v>
      </c>
      <c r="CC100" s="40">
        <f>IF(CC$7="",0,IF(CC$1=MAX($1:$1),$R78-SUM($T100:CB100),IF(CC$1=1,SUMIFS(78:78,$1:$1,"&gt;="&amp;1,$1:$1,"&lt;="&amp;INT(-$N100/30))+(-$N100/30-INT(-$N100/30))*SUMIFS(78:78,$1:$1,INT(-$N100/30)+1),0)+(-$N100/30-INT(-$N100/30))*SUMIFS(78:78,$1:$1,CC$1+INT(-$N100/30)+1)+(INT(-$N100/30)+1--$N100/30)*SUMIFS(78:78,$1:$1,CC$1+INT(-$N100/30))))</f>
        <v>0</v>
      </c>
      <c r="CD100" s="40">
        <f>IF(CD$7="",0,IF(CD$1=MAX($1:$1),$R78-SUM($T100:CC100),IF(CD$1=1,SUMIFS(78:78,$1:$1,"&gt;="&amp;1,$1:$1,"&lt;="&amp;INT(-$N100/30))+(-$N100/30-INT(-$N100/30))*SUMIFS(78:78,$1:$1,INT(-$N100/30)+1),0)+(-$N100/30-INT(-$N100/30))*SUMIFS(78:78,$1:$1,CD$1+INT(-$N100/30)+1)+(INT(-$N100/30)+1--$N100/30)*SUMIFS(78:78,$1:$1,CD$1+INT(-$N100/30))))</f>
        <v>0</v>
      </c>
      <c r="CE100" s="40">
        <f>IF(CE$7="",0,IF(CE$1=MAX($1:$1),$R78-SUM($T100:CD100),IF(CE$1=1,SUMIFS(78:78,$1:$1,"&gt;="&amp;1,$1:$1,"&lt;="&amp;INT(-$N100/30))+(-$N100/30-INT(-$N100/30))*SUMIFS(78:78,$1:$1,INT(-$N100/30)+1),0)+(-$N100/30-INT(-$N100/30))*SUMIFS(78:78,$1:$1,CE$1+INT(-$N100/30)+1)+(INT(-$N100/30)+1--$N100/30)*SUMIFS(78:78,$1:$1,CE$1+INT(-$N100/30))))</f>
        <v>0</v>
      </c>
      <c r="CF100" s="40">
        <f>IF(CF$7="",0,IF(CF$1=MAX($1:$1),$R78-SUM($T100:CE100),IF(CF$1=1,SUMIFS(78:78,$1:$1,"&gt;="&amp;1,$1:$1,"&lt;="&amp;INT(-$N100/30))+(-$N100/30-INT(-$N100/30))*SUMIFS(78:78,$1:$1,INT(-$N100/30)+1),0)+(-$N100/30-INT(-$N100/30))*SUMIFS(78:78,$1:$1,CF$1+INT(-$N100/30)+1)+(INT(-$N100/30)+1--$N100/30)*SUMIFS(78:78,$1:$1,CF$1+INT(-$N100/30))))</f>
        <v>0</v>
      </c>
      <c r="CG100" s="40">
        <f>IF(CG$7="",0,IF(CG$1=MAX($1:$1),$R78-SUM($T100:CF100),IF(CG$1=1,SUMIFS(78:78,$1:$1,"&gt;="&amp;1,$1:$1,"&lt;="&amp;INT(-$N100/30))+(-$N100/30-INT(-$N100/30))*SUMIFS(78:78,$1:$1,INT(-$N100/30)+1),0)+(-$N100/30-INT(-$N100/30))*SUMIFS(78:78,$1:$1,CG$1+INT(-$N100/30)+1)+(INT(-$N100/30)+1--$N100/30)*SUMIFS(78:78,$1:$1,CG$1+INT(-$N100/30))))</f>
        <v>0</v>
      </c>
      <c r="CH100" s="40">
        <f>IF(CH$7="",0,IF(CH$1=MAX($1:$1),$R78-SUM($T100:CG100),IF(CH$1=1,SUMIFS(78:78,$1:$1,"&gt;="&amp;1,$1:$1,"&lt;="&amp;INT(-$N100/30))+(-$N100/30-INT(-$N100/30))*SUMIFS(78:78,$1:$1,INT(-$N100/30)+1),0)+(-$N100/30-INT(-$N100/30))*SUMIFS(78:78,$1:$1,CH$1+INT(-$N100/30)+1)+(INT(-$N100/30)+1--$N100/30)*SUMIFS(78:78,$1:$1,CH$1+INT(-$N100/30))))</f>
        <v>0</v>
      </c>
      <c r="CI100" s="40">
        <f>IF(CI$7="",0,IF(CI$1=MAX($1:$1),$R78-SUM($T100:CH100),IF(CI$1=1,SUMIFS(78:78,$1:$1,"&gt;="&amp;1,$1:$1,"&lt;="&amp;INT(-$N100/30))+(-$N100/30-INT(-$N100/30))*SUMIFS(78:78,$1:$1,INT(-$N100/30)+1),0)+(-$N100/30-INT(-$N100/30))*SUMIFS(78:78,$1:$1,CI$1+INT(-$N100/30)+1)+(INT(-$N100/30)+1--$N100/30)*SUMIFS(78:78,$1:$1,CI$1+INT(-$N100/30))))</f>
        <v>0</v>
      </c>
      <c r="CJ100" s="40">
        <f>IF(CJ$7="",0,IF(CJ$1=MAX($1:$1),$R78-SUM($T100:CI100),IF(CJ$1=1,SUMIFS(78:78,$1:$1,"&gt;="&amp;1,$1:$1,"&lt;="&amp;INT(-$N100/30))+(-$N100/30-INT(-$N100/30))*SUMIFS(78:78,$1:$1,INT(-$N100/30)+1),0)+(-$N100/30-INT(-$N100/30))*SUMIFS(78:78,$1:$1,CJ$1+INT(-$N100/30)+1)+(INT(-$N100/30)+1--$N100/30)*SUMIFS(78:78,$1:$1,CJ$1+INT(-$N100/30))))</f>
        <v>0</v>
      </c>
      <c r="CK100" s="40">
        <f>IF(CK$7="",0,IF(CK$1=MAX($1:$1),$R78-SUM($T100:CJ100),IF(CK$1=1,SUMIFS(78:78,$1:$1,"&gt;="&amp;1,$1:$1,"&lt;="&amp;INT(-$N100/30))+(-$N100/30-INT(-$N100/30))*SUMIFS(78:78,$1:$1,INT(-$N100/30)+1),0)+(-$N100/30-INT(-$N100/30))*SUMIFS(78:78,$1:$1,CK$1+INT(-$N100/30)+1)+(INT(-$N100/30)+1--$N100/30)*SUMIFS(78:78,$1:$1,CK$1+INT(-$N100/30))))</f>
        <v>0</v>
      </c>
      <c r="CL100" s="40">
        <f>IF(CL$7="",0,IF(CL$1=MAX($1:$1),$R78-SUM($T100:CK100),IF(CL$1=1,SUMIFS(78:78,$1:$1,"&gt;="&amp;1,$1:$1,"&lt;="&amp;INT(-$N100/30))+(-$N100/30-INT(-$N100/30))*SUMIFS(78:78,$1:$1,INT(-$N100/30)+1),0)+(-$N100/30-INT(-$N100/30))*SUMIFS(78:78,$1:$1,CL$1+INT(-$N100/30)+1)+(INT(-$N100/30)+1--$N100/30)*SUMIFS(78:78,$1:$1,CL$1+INT(-$N100/30))))</f>
        <v>0</v>
      </c>
      <c r="CM100" s="40">
        <f>IF(CM$7="",0,IF(CM$1=MAX($1:$1),$R78-SUM($T100:CL100),IF(CM$1=1,SUMIFS(78:78,$1:$1,"&gt;="&amp;1,$1:$1,"&lt;="&amp;INT(-$N100/30))+(-$N100/30-INT(-$N100/30))*SUMIFS(78:78,$1:$1,INT(-$N100/30)+1),0)+(-$N100/30-INT(-$N100/30))*SUMIFS(78:78,$1:$1,CM$1+INT(-$N100/30)+1)+(INT(-$N100/30)+1--$N100/30)*SUMIFS(78:78,$1:$1,CM$1+INT(-$N100/30))))</f>
        <v>0</v>
      </c>
      <c r="CN100" s="40">
        <f>IF(CN$7="",0,IF(CN$1=MAX($1:$1),$R78-SUM($T100:CM100),IF(CN$1=1,SUMIFS(78:78,$1:$1,"&gt;="&amp;1,$1:$1,"&lt;="&amp;INT(-$N100/30))+(-$N100/30-INT(-$N100/30))*SUMIFS(78:78,$1:$1,INT(-$N100/30)+1),0)+(-$N100/30-INT(-$N100/30))*SUMIFS(78:78,$1:$1,CN$1+INT(-$N100/30)+1)+(INT(-$N100/30)+1--$N100/30)*SUMIFS(78:78,$1:$1,CN$1+INT(-$N100/30))))</f>
        <v>0</v>
      </c>
      <c r="CO100" s="40">
        <f>IF(CO$7="",0,IF(CO$1=MAX($1:$1),$R78-SUM($T100:CN100),IF(CO$1=1,SUMIFS(78:78,$1:$1,"&gt;="&amp;1,$1:$1,"&lt;="&amp;INT(-$N100/30))+(-$N100/30-INT(-$N100/30))*SUMIFS(78:78,$1:$1,INT(-$N100/30)+1),0)+(-$N100/30-INT(-$N100/30))*SUMIFS(78:78,$1:$1,CO$1+INT(-$N100/30)+1)+(INT(-$N100/30)+1--$N100/30)*SUMIFS(78:78,$1:$1,CO$1+INT(-$N100/30))))</f>
        <v>0</v>
      </c>
      <c r="CP100" s="40">
        <f>IF(CP$7="",0,IF(CP$1=MAX($1:$1),$R78-SUM($T100:CO100),IF(CP$1=1,SUMIFS(78:78,$1:$1,"&gt;="&amp;1,$1:$1,"&lt;="&amp;INT(-$N100/30))+(-$N100/30-INT(-$N100/30))*SUMIFS(78:78,$1:$1,INT(-$N100/30)+1),0)+(-$N100/30-INT(-$N100/30))*SUMIFS(78:78,$1:$1,CP$1+INT(-$N100/30)+1)+(INT(-$N100/30)+1--$N100/30)*SUMIFS(78:78,$1:$1,CP$1+INT(-$N100/30))))</f>
        <v>0</v>
      </c>
      <c r="CQ100" s="40">
        <f>IF(CQ$7="",0,IF(CQ$1=MAX($1:$1),$R78-SUM($T100:CP100),IF(CQ$1=1,SUMIFS(78:78,$1:$1,"&gt;="&amp;1,$1:$1,"&lt;="&amp;INT(-$N100/30))+(-$N100/30-INT(-$N100/30))*SUMIFS(78:78,$1:$1,INT(-$N100/30)+1),0)+(-$N100/30-INT(-$N100/30))*SUMIFS(78:78,$1:$1,CQ$1+INT(-$N100/30)+1)+(INT(-$N100/30)+1--$N100/30)*SUMIFS(78:78,$1:$1,CQ$1+INT(-$N100/30))))</f>
        <v>0</v>
      </c>
      <c r="CR100" s="40">
        <f>IF(CR$7="",0,IF(CR$1=MAX($1:$1),$R78-SUM($T100:CQ100),IF(CR$1=1,SUMIFS(78:78,$1:$1,"&gt;="&amp;1,$1:$1,"&lt;="&amp;INT(-$N100/30))+(-$N100/30-INT(-$N100/30))*SUMIFS(78:78,$1:$1,INT(-$N100/30)+1),0)+(-$N100/30-INT(-$N100/30))*SUMIFS(78:78,$1:$1,CR$1+INT(-$N100/30)+1)+(INT(-$N100/30)+1--$N100/30)*SUMIFS(78:78,$1:$1,CR$1+INT(-$N100/30))))</f>
        <v>0</v>
      </c>
      <c r="CS100" s="40">
        <f>IF(CS$7="",0,IF(CS$1=MAX($1:$1),$R78-SUM($T100:CR100),IF(CS$1=1,SUMIFS(78:78,$1:$1,"&gt;="&amp;1,$1:$1,"&lt;="&amp;INT(-$N100/30))+(-$N100/30-INT(-$N100/30))*SUMIFS(78:78,$1:$1,INT(-$N100/30)+1),0)+(-$N100/30-INT(-$N100/30))*SUMIFS(78:78,$1:$1,CS$1+INT(-$N100/30)+1)+(INT(-$N100/30)+1--$N100/30)*SUMIFS(78:78,$1:$1,CS$1+INT(-$N100/30))))</f>
        <v>0</v>
      </c>
      <c r="CT100" s="40">
        <f>IF(CT$7="",0,IF(CT$1=MAX($1:$1),$R78-SUM($T100:CS100),IF(CT$1=1,SUMIFS(78:78,$1:$1,"&gt;="&amp;1,$1:$1,"&lt;="&amp;INT(-$N100/30))+(-$N100/30-INT(-$N100/30))*SUMIFS(78:78,$1:$1,INT(-$N100/30)+1),0)+(-$N100/30-INT(-$N100/30))*SUMIFS(78:78,$1:$1,CT$1+INT(-$N100/30)+1)+(INT(-$N100/30)+1--$N100/30)*SUMIFS(78:78,$1:$1,CT$1+INT(-$N100/30))))</f>
        <v>0</v>
      </c>
      <c r="CU100" s="40">
        <f>IF(CU$7="",0,IF(CU$1=MAX($1:$1),$R78-SUM($T100:CT100),IF(CU$1=1,SUMIFS(78:78,$1:$1,"&gt;="&amp;1,$1:$1,"&lt;="&amp;INT(-$N100/30))+(-$N100/30-INT(-$N100/30))*SUMIFS(78:78,$1:$1,INT(-$N100/30)+1),0)+(-$N100/30-INT(-$N100/30))*SUMIFS(78:78,$1:$1,CU$1+INT(-$N100/30)+1)+(INT(-$N100/30)+1--$N100/30)*SUMIFS(78:78,$1:$1,CU$1+INT(-$N100/30))))</f>
        <v>0</v>
      </c>
      <c r="CV100" s="40">
        <f>IF(CV$7="",0,IF(CV$1=MAX($1:$1),$R78-SUM($T100:CU100),IF(CV$1=1,SUMIFS(78:78,$1:$1,"&gt;="&amp;1,$1:$1,"&lt;="&amp;INT(-$N100/30))+(-$N100/30-INT(-$N100/30))*SUMIFS(78:78,$1:$1,INT(-$N100/30)+1),0)+(-$N100/30-INT(-$N100/30))*SUMIFS(78:78,$1:$1,CV$1+INT(-$N100/30)+1)+(INT(-$N100/30)+1--$N100/30)*SUMIFS(78:78,$1:$1,CV$1+INT(-$N100/30))))</f>
        <v>0</v>
      </c>
      <c r="CW100" s="40">
        <f>IF(CW$7="",0,IF(CW$1=MAX($1:$1),$R78-SUM($T100:CV100),IF(CW$1=1,SUMIFS(78:78,$1:$1,"&gt;="&amp;1,$1:$1,"&lt;="&amp;INT(-$N100/30))+(-$N100/30-INT(-$N100/30))*SUMIFS(78:78,$1:$1,INT(-$N100/30)+1),0)+(-$N100/30-INT(-$N100/30))*SUMIFS(78:78,$1:$1,CW$1+INT(-$N100/30)+1)+(INT(-$N100/30)+1--$N100/30)*SUMIFS(78:78,$1:$1,CW$1+INT(-$N100/30))))</f>
        <v>0</v>
      </c>
      <c r="CX100" s="40">
        <f>IF(CX$7="",0,IF(CX$1=MAX($1:$1),$R78-SUM($T100:CW100),IF(CX$1=1,SUMIFS(78:78,$1:$1,"&gt;="&amp;1,$1:$1,"&lt;="&amp;INT(-$N100/30))+(-$N100/30-INT(-$N100/30))*SUMIFS(78:78,$1:$1,INT(-$N100/30)+1),0)+(-$N100/30-INT(-$N100/30))*SUMIFS(78:78,$1:$1,CX$1+INT(-$N100/30)+1)+(INT(-$N100/30)+1--$N100/30)*SUMIFS(78:78,$1:$1,CX$1+INT(-$N100/30))))</f>
        <v>0</v>
      </c>
      <c r="CY100" s="40">
        <f>IF(CY$7="",0,IF(CY$1=MAX($1:$1),$R78-SUM($T100:CX100),IF(CY$1=1,SUMIFS(78:78,$1:$1,"&gt;="&amp;1,$1:$1,"&lt;="&amp;INT(-$N100/30))+(-$N100/30-INT(-$N100/30))*SUMIFS(78:78,$1:$1,INT(-$N100/30)+1),0)+(-$N100/30-INT(-$N100/30))*SUMIFS(78:78,$1:$1,CY$1+INT(-$N100/30)+1)+(INT(-$N100/30)+1--$N100/30)*SUMIFS(78:78,$1:$1,CY$1+INT(-$N100/30))))</f>
        <v>0</v>
      </c>
      <c r="CZ100" s="40">
        <f>IF(CZ$7="",0,IF(CZ$1=MAX($1:$1),$R78-SUM($T100:CY100),IF(CZ$1=1,SUMIFS(78:78,$1:$1,"&gt;="&amp;1,$1:$1,"&lt;="&amp;INT(-$N100/30))+(-$N100/30-INT(-$N100/30))*SUMIFS(78:78,$1:$1,INT(-$N100/30)+1),0)+(-$N100/30-INT(-$N100/30))*SUMIFS(78:78,$1:$1,CZ$1+INT(-$N100/30)+1)+(INT(-$N100/30)+1--$N100/30)*SUMIFS(78:78,$1:$1,CZ$1+INT(-$N100/30))))</f>
        <v>0</v>
      </c>
      <c r="DA100" s="40">
        <f>IF(DA$7="",0,IF(DA$1=MAX($1:$1),$R78-SUM($T100:CZ100),IF(DA$1=1,SUMIFS(78:78,$1:$1,"&gt;="&amp;1,$1:$1,"&lt;="&amp;INT(-$N100/30))+(-$N100/30-INT(-$N100/30))*SUMIFS(78:78,$1:$1,INT(-$N100/30)+1),0)+(-$N100/30-INT(-$N100/30))*SUMIFS(78:78,$1:$1,DA$1+INT(-$N100/30)+1)+(INT(-$N100/30)+1--$N100/30)*SUMIFS(78:78,$1:$1,DA$1+INT(-$N100/30))))</f>
        <v>0</v>
      </c>
      <c r="DB100" s="40">
        <f>IF(DB$7="",0,IF(DB$1=MAX($1:$1),$R78-SUM($T100:DA100),IF(DB$1=1,SUMIFS(78:78,$1:$1,"&gt;="&amp;1,$1:$1,"&lt;="&amp;INT(-$N100/30))+(-$N100/30-INT(-$N100/30))*SUMIFS(78:78,$1:$1,INT(-$N100/30)+1),0)+(-$N100/30-INT(-$N100/30))*SUMIFS(78:78,$1:$1,DB$1+INT(-$N100/30)+1)+(INT(-$N100/30)+1--$N100/30)*SUMIFS(78:78,$1:$1,DB$1+INT(-$N100/30))))</f>
        <v>0</v>
      </c>
      <c r="DC100" s="40">
        <f>IF(DC$7="",0,IF(DC$1=MAX($1:$1),$R78-SUM($T100:DB100),IF(DC$1=1,SUMIFS(78:78,$1:$1,"&gt;="&amp;1,$1:$1,"&lt;="&amp;INT(-$N100/30))+(-$N100/30-INT(-$N100/30))*SUMIFS(78:78,$1:$1,INT(-$N100/30)+1),0)+(-$N100/30-INT(-$N100/30))*SUMIFS(78:78,$1:$1,DC$1+INT(-$N100/30)+1)+(INT(-$N100/30)+1--$N100/30)*SUMIFS(78:78,$1:$1,DC$1+INT(-$N100/30))))</f>
        <v>0</v>
      </c>
      <c r="DD100" s="40">
        <f>IF(DD$7="",0,IF(DD$1=MAX($1:$1),$R78-SUM($T100:DC100),IF(DD$1=1,SUMIFS(78:78,$1:$1,"&gt;="&amp;1,$1:$1,"&lt;="&amp;INT(-$N100/30))+(-$N100/30-INT(-$N100/30))*SUMIFS(78:78,$1:$1,INT(-$N100/30)+1),0)+(-$N100/30-INT(-$N100/30))*SUMIFS(78:78,$1:$1,DD$1+INT(-$N100/30)+1)+(INT(-$N100/30)+1--$N100/30)*SUMIFS(78:78,$1:$1,DD$1+INT(-$N100/30))))</f>
        <v>0</v>
      </c>
      <c r="DE100" s="40">
        <f>IF(DE$7="",0,IF(DE$1=MAX($1:$1),$R78-SUM($T100:DD100),IF(DE$1=1,SUMIFS(78:78,$1:$1,"&gt;="&amp;1,$1:$1,"&lt;="&amp;INT(-$N100/30))+(-$N100/30-INT(-$N100/30))*SUMIFS(78:78,$1:$1,INT(-$N100/30)+1),0)+(-$N100/30-INT(-$N100/30))*SUMIFS(78:78,$1:$1,DE$1+INT(-$N100/30)+1)+(INT(-$N100/30)+1--$N100/30)*SUMIFS(78:78,$1:$1,DE$1+INT(-$N100/30))))</f>
        <v>0</v>
      </c>
      <c r="DF100" s="40">
        <f>IF(DF$7="",0,IF(DF$1=MAX($1:$1),$R78-SUM($T100:DE100),IF(DF$1=1,SUMIFS(78:78,$1:$1,"&gt;="&amp;1,$1:$1,"&lt;="&amp;INT(-$N100/30))+(-$N100/30-INT(-$N100/30))*SUMIFS(78:78,$1:$1,INT(-$N100/30)+1),0)+(-$N100/30-INT(-$N100/30))*SUMIFS(78:78,$1:$1,DF$1+INT(-$N100/30)+1)+(INT(-$N100/30)+1--$N100/30)*SUMIFS(78:78,$1:$1,DF$1+INT(-$N100/30))))</f>
        <v>0</v>
      </c>
      <c r="DG100" s="40">
        <f>IF(DG$7="",0,IF(DG$1=MAX($1:$1),$R78-SUM($T100:DF100),IF(DG$1=1,SUMIFS(78:78,$1:$1,"&gt;="&amp;1,$1:$1,"&lt;="&amp;INT(-$N100/30))+(-$N100/30-INT(-$N100/30))*SUMIFS(78:78,$1:$1,INT(-$N100/30)+1),0)+(-$N100/30-INT(-$N100/30))*SUMIFS(78:78,$1:$1,DG$1+INT(-$N100/30)+1)+(INT(-$N100/30)+1--$N100/30)*SUMIFS(78:78,$1:$1,DG$1+INT(-$N100/30))))</f>
        <v>0</v>
      </c>
      <c r="DH100" s="40">
        <f>IF(DH$7="",0,IF(DH$1=MAX($1:$1),$R78-SUM($T100:DG100),IF(DH$1=1,SUMIFS(78:78,$1:$1,"&gt;="&amp;1,$1:$1,"&lt;="&amp;INT(-$N100/30))+(-$N100/30-INT(-$N100/30))*SUMIFS(78:78,$1:$1,INT(-$N100/30)+1),0)+(-$N100/30-INT(-$N100/30))*SUMIFS(78:78,$1:$1,DH$1+INT(-$N100/30)+1)+(INT(-$N100/30)+1--$N100/30)*SUMIFS(78:78,$1:$1,DH$1+INT(-$N100/30))))</f>
        <v>0</v>
      </c>
      <c r="DI100" s="40">
        <f>IF(DI$7="",0,IF(DI$1=MAX($1:$1),$R78-SUM($T100:DH100),IF(DI$1=1,SUMIFS(78:78,$1:$1,"&gt;="&amp;1,$1:$1,"&lt;="&amp;INT(-$N100/30))+(-$N100/30-INT(-$N100/30))*SUMIFS(78:78,$1:$1,INT(-$N100/30)+1),0)+(-$N100/30-INT(-$N100/30))*SUMIFS(78:78,$1:$1,DI$1+INT(-$N100/30)+1)+(INT(-$N100/30)+1--$N100/30)*SUMIFS(78:78,$1:$1,DI$1+INT(-$N100/30))))</f>
        <v>0</v>
      </c>
      <c r="DJ100" s="40">
        <f>IF(DJ$7="",0,IF(DJ$1=MAX($1:$1),$R78-SUM($T100:DI100),IF(DJ$1=1,SUMIFS(78:78,$1:$1,"&gt;="&amp;1,$1:$1,"&lt;="&amp;INT(-$N100/30))+(-$N100/30-INT(-$N100/30))*SUMIFS(78:78,$1:$1,INT(-$N100/30)+1),0)+(-$N100/30-INT(-$N100/30))*SUMIFS(78:78,$1:$1,DJ$1+INT(-$N100/30)+1)+(INT(-$N100/30)+1--$N100/30)*SUMIFS(78:78,$1:$1,DJ$1+INT(-$N100/30))))</f>
        <v>0</v>
      </c>
      <c r="DK100" s="40">
        <f>IF(DK$7="",0,IF(DK$1=MAX($1:$1),$R78-SUM($T100:DJ100),IF(DK$1=1,SUMIFS(78:78,$1:$1,"&gt;="&amp;1,$1:$1,"&lt;="&amp;INT(-$N100/30))+(-$N100/30-INT(-$N100/30))*SUMIFS(78:78,$1:$1,INT(-$N100/30)+1),0)+(-$N100/30-INT(-$N100/30))*SUMIFS(78:78,$1:$1,DK$1+INT(-$N100/30)+1)+(INT(-$N100/30)+1--$N100/30)*SUMIFS(78:78,$1:$1,DK$1+INT(-$N100/30))))</f>
        <v>0</v>
      </c>
      <c r="DL100" s="40">
        <f>IF(DL$7="",0,IF(DL$1=MAX($1:$1),$R78-SUM($T100:DK100),IF(DL$1=1,SUMIFS(78:78,$1:$1,"&gt;="&amp;1,$1:$1,"&lt;="&amp;INT(-$N100/30))+(-$N100/30-INT(-$N100/30))*SUMIFS(78:78,$1:$1,INT(-$N100/30)+1),0)+(-$N100/30-INT(-$N100/30))*SUMIFS(78:78,$1:$1,DL$1+INT(-$N100/30)+1)+(INT(-$N100/30)+1--$N100/30)*SUMIFS(78:78,$1:$1,DL$1+INT(-$N100/30))))</f>
        <v>0</v>
      </c>
      <c r="DM100" s="40">
        <f>IF(DM$7="",0,IF(DM$1=MAX($1:$1),$R78-SUM($T100:DL100),IF(DM$1=1,SUMIFS(78:78,$1:$1,"&gt;="&amp;1,$1:$1,"&lt;="&amp;INT(-$N100/30))+(-$N100/30-INT(-$N100/30))*SUMIFS(78:78,$1:$1,INT(-$N100/30)+1),0)+(-$N100/30-INT(-$N100/30))*SUMIFS(78:78,$1:$1,DM$1+INT(-$N100/30)+1)+(INT(-$N100/30)+1--$N100/30)*SUMIFS(78:78,$1:$1,DM$1+INT(-$N100/30))))</f>
        <v>0</v>
      </c>
      <c r="DN100" s="40">
        <f>IF(DN$7="",0,IF(DN$1=MAX($1:$1),$R78-SUM($T100:DM100),IF(DN$1=1,SUMIFS(78:78,$1:$1,"&gt;="&amp;1,$1:$1,"&lt;="&amp;INT(-$N100/30))+(-$N100/30-INT(-$N100/30))*SUMIFS(78:78,$1:$1,INT(-$N100/30)+1),0)+(-$N100/30-INT(-$N100/30))*SUMIFS(78:78,$1:$1,DN$1+INT(-$N100/30)+1)+(INT(-$N100/30)+1--$N100/30)*SUMIFS(78:78,$1:$1,DN$1+INT(-$N100/30))))</f>
        <v>0</v>
      </c>
      <c r="DO100" s="40">
        <f>IF(DO$7="",0,IF(DO$1=MAX($1:$1),$R78-SUM($T100:DN100),IF(DO$1=1,SUMIFS(78:78,$1:$1,"&gt;="&amp;1,$1:$1,"&lt;="&amp;INT(-$N100/30))+(-$N100/30-INT(-$N100/30))*SUMIFS(78:78,$1:$1,INT(-$N100/30)+1),0)+(-$N100/30-INT(-$N100/30))*SUMIFS(78:78,$1:$1,DO$1+INT(-$N100/30)+1)+(INT(-$N100/30)+1--$N100/30)*SUMIFS(78:78,$1:$1,DO$1+INT(-$N100/30))))</f>
        <v>0</v>
      </c>
      <c r="DP100" s="40">
        <f>IF(DP$7="",0,IF(DP$1=MAX($1:$1),$R78-SUM($T100:DO100),IF(DP$1=1,SUMIFS(78:78,$1:$1,"&gt;="&amp;1,$1:$1,"&lt;="&amp;INT(-$N100/30))+(-$N100/30-INT(-$N100/30))*SUMIFS(78:78,$1:$1,INT(-$N100/30)+1),0)+(-$N100/30-INT(-$N100/30))*SUMIFS(78:78,$1:$1,DP$1+INT(-$N100/30)+1)+(INT(-$N100/30)+1--$N100/30)*SUMIFS(78:78,$1:$1,DP$1+INT(-$N100/30))))</f>
        <v>0</v>
      </c>
      <c r="DQ100" s="40">
        <f>IF(DQ$7="",0,IF(DQ$1=MAX($1:$1),$R78-SUM($T100:DP100),IF(DQ$1=1,SUMIFS(78:78,$1:$1,"&gt;="&amp;1,$1:$1,"&lt;="&amp;INT(-$N100/30))+(-$N100/30-INT(-$N100/30))*SUMIFS(78:78,$1:$1,INT(-$N100/30)+1),0)+(-$N100/30-INT(-$N100/30))*SUMIFS(78:78,$1:$1,DQ$1+INT(-$N100/30)+1)+(INT(-$N100/30)+1--$N100/30)*SUMIFS(78:78,$1:$1,DQ$1+INT(-$N100/30))))</f>
        <v>0</v>
      </c>
      <c r="DR100" s="40">
        <f>IF(DR$7="",0,IF(DR$1=MAX($1:$1),$R78-SUM($T100:DQ100),IF(DR$1=1,SUMIFS(78:78,$1:$1,"&gt;="&amp;1,$1:$1,"&lt;="&amp;INT(-$N100/30))+(-$N100/30-INT(-$N100/30))*SUMIFS(78:78,$1:$1,INT(-$N100/30)+1),0)+(-$N100/30-INT(-$N100/30))*SUMIFS(78:78,$1:$1,DR$1+INT(-$N100/30)+1)+(INT(-$N100/30)+1--$N100/30)*SUMIFS(78:78,$1:$1,DR$1+INT(-$N100/30))))</f>
        <v>0</v>
      </c>
      <c r="DS100" s="40">
        <f>IF(DS$7="",0,IF(DS$1=MAX($1:$1),$R78-SUM($T100:DR100),IF(DS$1=1,SUMIFS(78:78,$1:$1,"&gt;="&amp;1,$1:$1,"&lt;="&amp;INT(-$N100/30))+(-$N100/30-INT(-$N100/30))*SUMIFS(78:78,$1:$1,INT(-$N100/30)+1),0)+(-$N100/30-INT(-$N100/30))*SUMIFS(78:78,$1:$1,DS$1+INT(-$N100/30)+1)+(INT(-$N100/30)+1--$N100/30)*SUMIFS(78:78,$1:$1,DS$1+INT(-$N100/30))))</f>
        <v>0</v>
      </c>
      <c r="DT100" s="40">
        <f>IF(DT$7="",0,IF(DT$1=MAX($1:$1),$R78-SUM($T100:DS100),IF(DT$1=1,SUMIFS(78:78,$1:$1,"&gt;="&amp;1,$1:$1,"&lt;="&amp;INT(-$N100/30))+(-$N100/30-INT(-$N100/30))*SUMIFS(78:78,$1:$1,INT(-$N100/30)+1),0)+(-$N100/30-INT(-$N100/30))*SUMIFS(78:78,$1:$1,DT$1+INT(-$N100/30)+1)+(INT(-$N100/30)+1--$N100/30)*SUMIFS(78:78,$1:$1,DT$1+INT(-$N100/30))))</f>
        <v>0</v>
      </c>
      <c r="DU100" s="40">
        <f>IF(DU$7="",0,IF(DU$1=MAX($1:$1),$R78-SUM($T100:DT100),IF(DU$1=1,SUMIFS(78:78,$1:$1,"&gt;="&amp;1,$1:$1,"&lt;="&amp;INT(-$N100/30))+(-$N100/30-INT(-$N100/30))*SUMIFS(78:78,$1:$1,INT(-$N100/30)+1),0)+(-$N100/30-INT(-$N100/30))*SUMIFS(78:78,$1:$1,DU$1+INT(-$N100/30)+1)+(INT(-$N100/30)+1--$N100/30)*SUMIFS(78:78,$1:$1,DU$1+INT(-$N100/30))))</f>
        <v>0</v>
      </c>
      <c r="DV100" s="40">
        <f>IF(DV$7="",0,IF(DV$1=MAX($1:$1),$R78-SUM($T100:DU100),IF(DV$1=1,SUMIFS(78:78,$1:$1,"&gt;="&amp;1,$1:$1,"&lt;="&amp;INT(-$N100/30))+(-$N100/30-INT(-$N100/30))*SUMIFS(78:78,$1:$1,INT(-$N100/30)+1),0)+(-$N100/30-INT(-$N100/30))*SUMIFS(78:78,$1:$1,DV$1+INT(-$N100/30)+1)+(INT(-$N100/30)+1--$N100/30)*SUMIFS(78:78,$1:$1,DV$1+INT(-$N100/30))))</f>
        <v>0</v>
      </c>
      <c r="DW100" s="40">
        <f>IF(DW$7="",0,IF(DW$1=MAX($1:$1),$R78-SUM($T100:DV100),IF(DW$1=1,SUMIFS(78:78,$1:$1,"&gt;="&amp;1,$1:$1,"&lt;="&amp;INT(-$N100/30))+(-$N100/30-INT(-$N100/30))*SUMIFS(78:78,$1:$1,INT(-$N100/30)+1),0)+(-$N100/30-INT(-$N100/30))*SUMIFS(78:78,$1:$1,DW$1+INT(-$N100/30)+1)+(INT(-$N100/30)+1--$N100/30)*SUMIFS(78:78,$1:$1,DW$1+INT(-$N100/30))))</f>
        <v>0</v>
      </c>
      <c r="DX100" s="40">
        <f>IF(DX$7="",0,IF(DX$1=MAX($1:$1),$R78-SUM($T100:DW100),IF(DX$1=1,SUMIFS(78:78,$1:$1,"&gt;="&amp;1,$1:$1,"&lt;="&amp;INT(-$N100/30))+(-$N100/30-INT(-$N100/30))*SUMIFS(78:78,$1:$1,INT(-$N100/30)+1),0)+(-$N100/30-INT(-$N100/30))*SUMIFS(78:78,$1:$1,DX$1+INT(-$N100/30)+1)+(INT(-$N100/30)+1--$N100/30)*SUMIFS(78:78,$1:$1,DX$1+INT(-$N100/30))))</f>
        <v>0</v>
      </c>
      <c r="DY100" s="40">
        <f>IF(DY$7="",0,IF(DY$1=MAX($1:$1),$R78-SUM($T100:DX100),IF(DY$1=1,SUMIFS(78:78,$1:$1,"&gt;="&amp;1,$1:$1,"&lt;="&amp;INT(-$N100/30))+(-$N100/30-INT(-$N100/30))*SUMIFS(78:78,$1:$1,INT(-$N100/30)+1),0)+(-$N100/30-INT(-$N100/30))*SUMIFS(78:78,$1:$1,DY$1+INT(-$N100/30)+1)+(INT(-$N100/30)+1--$N100/30)*SUMIFS(78:78,$1:$1,DY$1+INT(-$N100/30))))</f>
        <v>0</v>
      </c>
      <c r="DZ100" s="40">
        <f>IF(DZ$7="",0,IF(DZ$1=MAX($1:$1),$R78-SUM($T100:DY100),IF(DZ$1=1,SUMIFS(78:78,$1:$1,"&gt;="&amp;1,$1:$1,"&lt;="&amp;INT(-$N100/30))+(-$N100/30-INT(-$N100/30))*SUMIFS(78:78,$1:$1,INT(-$N100/30)+1),0)+(-$N100/30-INT(-$N100/30))*SUMIFS(78:78,$1:$1,DZ$1+INT(-$N100/30)+1)+(INT(-$N100/30)+1--$N100/30)*SUMIFS(78:78,$1:$1,DZ$1+INT(-$N100/30))))</f>
        <v>0</v>
      </c>
      <c r="EA100" s="40">
        <f>IF(EA$7="",0,IF(EA$1=MAX($1:$1),$R78-SUM($T100:DZ100),IF(EA$1=1,SUMIFS(78:78,$1:$1,"&gt;="&amp;1,$1:$1,"&lt;="&amp;INT(-$N100/30))+(-$N100/30-INT(-$N100/30))*SUMIFS(78:78,$1:$1,INT(-$N100/30)+1),0)+(-$N100/30-INT(-$N100/30))*SUMIFS(78:78,$1:$1,EA$1+INT(-$N100/30)+1)+(INT(-$N100/30)+1--$N100/30)*SUMIFS(78:78,$1:$1,EA$1+INT(-$N100/30))))</f>
        <v>0</v>
      </c>
      <c r="EB100" s="40">
        <f>IF(EB$7="",0,IF(EB$1=MAX($1:$1),$R78-SUM($T100:EA100),IF(EB$1=1,SUMIFS(78:78,$1:$1,"&gt;="&amp;1,$1:$1,"&lt;="&amp;INT(-$N100/30))+(-$N100/30-INT(-$N100/30))*SUMIFS(78:78,$1:$1,INT(-$N100/30)+1),0)+(-$N100/30-INT(-$N100/30))*SUMIFS(78:78,$1:$1,EB$1+INT(-$N100/30)+1)+(INT(-$N100/30)+1--$N100/30)*SUMIFS(78:78,$1:$1,EB$1+INT(-$N100/30))))</f>
        <v>0</v>
      </c>
      <c r="EC100" s="40">
        <f>IF(EC$7="",0,IF(EC$1=MAX($1:$1),$R78-SUM($T100:EB100),IF(EC$1=1,SUMIFS(78:78,$1:$1,"&gt;="&amp;1,$1:$1,"&lt;="&amp;INT(-$N100/30))+(-$N100/30-INT(-$N100/30))*SUMIFS(78:78,$1:$1,INT(-$N100/30)+1),0)+(-$N100/30-INT(-$N100/30))*SUMIFS(78:78,$1:$1,EC$1+INT(-$N100/30)+1)+(INT(-$N100/30)+1--$N100/30)*SUMIFS(78:78,$1:$1,EC$1+INT(-$N100/30))))</f>
        <v>0</v>
      </c>
      <c r="ED100" s="40">
        <f>IF(ED$7="",0,IF(ED$1=MAX($1:$1),$R78-SUM($T100:EC100),IF(ED$1=1,SUMIFS(78:78,$1:$1,"&gt;="&amp;1,$1:$1,"&lt;="&amp;INT(-$N100/30))+(-$N100/30-INT(-$N100/30))*SUMIFS(78:78,$1:$1,INT(-$N100/30)+1),0)+(-$N100/30-INT(-$N100/30))*SUMIFS(78:78,$1:$1,ED$1+INT(-$N100/30)+1)+(INT(-$N100/30)+1--$N100/30)*SUMIFS(78:78,$1:$1,ED$1+INT(-$N100/30))))</f>
        <v>0</v>
      </c>
      <c r="EE100" s="40">
        <f>IF(EE$7="",0,IF(EE$1=MAX($1:$1),$R78-SUM($T100:ED100),IF(EE$1=1,SUMIFS(78:78,$1:$1,"&gt;="&amp;1,$1:$1,"&lt;="&amp;INT(-$N100/30))+(-$N100/30-INT(-$N100/30))*SUMIFS(78:78,$1:$1,INT(-$N100/30)+1),0)+(-$N100/30-INT(-$N100/30))*SUMIFS(78:78,$1:$1,EE$1+INT(-$N100/30)+1)+(INT(-$N100/30)+1--$N100/30)*SUMIFS(78:78,$1:$1,EE$1+INT(-$N100/30))))</f>
        <v>0</v>
      </c>
      <c r="EF100" s="40">
        <f>IF(EF$7="",0,IF(EF$1=MAX($1:$1),$R78-SUM($T100:EE100),IF(EF$1=1,SUMIFS(78:78,$1:$1,"&gt;="&amp;1,$1:$1,"&lt;="&amp;INT(-$N100/30))+(-$N100/30-INT(-$N100/30))*SUMIFS(78:78,$1:$1,INT(-$N100/30)+1),0)+(-$N100/30-INT(-$N100/30))*SUMIFS(78:78,$1:$1,EF$1+INT(-$N100/30)+1)+(INT(-$N100/30)+1--$N100/30)*SUMIFS(78:78,$1:$1,EF$1+INT(-$N100/30))))</f>
        <v>0</v>
      </c>
      <c r="EG100" s="40">
        <f>IF(EG$7="",0,IF(EG$1=MAX($1:$1),$R78-SUM($T100:EF100),IF(EG$1=1,SUMIFS(78:78,$1:$1,"&gt;="&amp;1,$1:$1,"&lt;="&amp;INT(-$N100/30))+(-$N100/30-INT(-$N100/30))*SUMIFS(78:78,$1:$1,INT(-$N100/30)+1),0)+(-$N100/30-INT(-$N100/30))*SUMIFS(78:78,$1:$1,EG$1+INT(-$N100/30)+1)+(INT(-$N100/30)+1--$N100/30)*SUMIFS(78:78,$1:$1,EG$1+INT(-$N100/30))))</f>
        <v>0</v>
      </c>
      <c r="EH100" s="40">
        <f>IF(EH$7="",0,IF(EH$1=MAX($1:$1),$R78-SUM($T100:EG100),IF(EH$1=1,SUMIFS(78:78,$1:$1,"&gt;="&amp;1,$1:$1,"&lt;="&amp;INT(-$N100/30))+(-$N100/30-INT(-$N100/30))*SUMIFS(78:78,$1:$1,INT(-$N100/30)+1),0)+(-$N100/30-INT(-$N100/30))*SUMIFS(78:78,$1:$1,EH$1+INT(-$N100/30)+1)+(INT(-$N100/30)+1--$N100/30)*SUMIFS(78:78,$1:$1,EH$1+INT(-$N100/30))))</f>
        <v>0</v>
      </c>
      <c r="EI100" s="40">
        <f>IF(EI$7="",0,IF(EI$1=MAX($1:$1),$R78-SUM($T100:EH100),IF(EI$1=1,SUMIFS(78:78,$1:$1,"&gt;="&amp;1,$1:$1,"&lt;="&amp;INT(-$N100/30))+(-$N100/30-INT(-$N100/30))*SUMIFS(78:78,$1:$1,INT(-$N100/30)+1),0)+(-$N100/30-INT(-$N100/30))*SUMIFS(78:78,$1:$1,EI$1+INT(-$N100/30)+1)+(INT(-$N100/30)+1--$N100/30)*SUMIFS(78:78,$1:$1,EI$1+INT(-$N100/30))))</f>
        <v>0</v>
      </c>
      <c r="EJ100" s="40">
        <f>IF(EJ$7="",0,IF(EJ$1=MAX($1:$1),$R78-SUM($T100:EI100),IF(EJ$1=1,SUMIFS(78:78,$1:$1,"&gt;="&amp;1,$1:$1,"&lt;="&amp;INT(-$N100/30))+(-$N100/30-INT(-$N100/30))*SUMIFS(78:78,$1:$1,INT(-$N100/30)+1),0)+(-$N100/30-INT(-$N100/30))*SUMIFS(78:78,$1:$1,EJ$1+INT(-$N100/30)+1)+(INT(-$N100/30)+1--$N100/30)*SUMIFS(78:78,$1:$1,EJ$1+INT(-$N100/30))))</f>
        <v>0</v>
      </c>
      <c r="EK100" s="40">
        <f>IF(EK$7="",0,IF(EK$1=MAX($1:$1),$R78-SUM($T100:EJ100),IF(EK$1=1,SUMIFS(78:78,$1:$1,"&gt;="&amp;1,$1:$1,"&lt;="&amp;INT(-$N100/30))+(-$N100/30-INT(-$N100/30))*SUMIFS(78:78,$1:$1,INT(-$N100/30)+1),0)+(-$N100/30-INT(-$N100/30))*SUMIFS(78:78,$1:$1,EK$1+INT(-$N100/30)+1)+(INT(-$N100/30)+1--$N100/30)*SUMIFS(78:78,$1:$1,EK$1+INT(-$N100/30))))</f>
        <v>0</v>
      </c>
      <c r="EL100" s="40">
        <f>IF(EL$7="",0,IF(EL$1=MAX($1:$1),$R78-SUM($T100:EK100),IF(EL$1=1,SUMIFS(78:78,$1:$1,"&gt;="&amp;1,$1:$1,"&lt;="&amp;INT(-$N100/30))+(-$N100/30-INT(-$N100/30))*SUMIFS(78:78,$1:$1,INT(-$N100/30)+1),0)+(-$N100/30-INT(-$N100/30))*SUMIFS(78:78,$1:$1,EL$1+INT(-$N100/30)+1)+(INT(-$N100/30)+1--$N100/30)*SUMIFS(78:78,$1:$1,EL$1+INT(-$N100/30))))</f>
        <v>0</v>
      </c>
      <c r="EM100" s="40">
        <f>IF(EM$7="",0,IF(EM$1=MAX($1:$1),$R78-SUM($T100:EL100),IF(EM$1=1,SUMIFS(78:78,$1:$1,"&gt;="&amp;1,$1:$1,"&lt;="&amp;INT(-$N100/30))+(-$N100/30-INT(-$N100/30))*SUMIFS(78:78,$1:$1,INT(-$N100/30)+1),0)+(-$N100/30-INT(-$N100/30))*SUMIFS(78:78,$1:$1,EM$1+INT(-$N100/30)+1)+(INT(-$N100/30)+1--$N100/30)*SUMIFS(78:78,$1:$1,EM$1+INT(-$N100/30))))</f>
        <v>0</v>
      </c>
      <c r="EN100" s="40">
        <f>IF(EN$7="",0,IF(EN$1=MAX($1:$1),$R78-SUM($T100:EM100),IF(EN$1=1,SUMIFS(78:78,$1:$1,"&gt;="&amp;1,$1:$1,"&lt;="&amp;INT(-$N100/30))+(-$N100/30-INT(-$N100/30))*SUMIFS(78:78,$1:$1,INT(-$N100/30)+1),0)+(-$N100/30-INT(-$N100/30))*SUMIFS(78:78,$1:$1,EN$1+INT(-$N100/30)+1)+(INT(-$N100/30)+1--$N100/30)*SUMIFS(78:78,$1:$1,EN$1+INT(-$N100/30))))</f>
        <v>0</v>
      </c>
      <c r="EO100" s="40">
        <f>IF(EO$7="",0,IF(EO$1=MAX($1:$1),$R78-SUM($T100:EN100),IF(EO$1=1,SUMIFS(78:78,$1:$1,"&gt;="&amp;1,$1:$1,"&lt;="&amp;INT(-$N100/30))+(-$N100/30-INT(-$N100/30))*SUMIFS(78:78,$1:$1,INT(-$N100/30)+1),0)+(-$N100/30-INT(-$N100/30))*SUMIFS(78:78,$1:$1,EO$1+INT(-$N100/30)+1)+(INT(-$N100/30)+1--$N100/30)*SUMIFS(78:78,$1:$1,EO$1+INT(-$N100/30))))</f>
        <v>0</v>
      </c>
      <c r="EP100" s="40">
        <f>IF(EP$7="",0,IF(EP$1=MAX($1:$1),$R78-SUM($T100:EO100),IF(EP$1=1,SUMIFS(78:78,$1:$1,"&gt;="&amp;1,$1:$1,"&lt;="&amp;INT(-$N100/30))+(-$N100/30-INT(-$N100/30))*SUMIFS(78:78,$1:$1,INT(-$N100/30)+1),0)+(-$N100/30-INT(-$N100/30))*SUMIFS(78:78,$1:$1,EP$1+INT(-$N100/30)+1)+(INT(-$N100/30)+1--$N100/30)*SUMIFS(78:78,$1:$1,EP$1+INT(-$N100/30))))</f>
        <v>0</v>
      </c>
      <c r="EQ100" s="40">
        <f>IF(EQ$7="",0,IF(EQ$1=MAX($1:$1),$R78-SUM($T100:EP100),IF(EQ$1=1,SUMIFS(78:78,$1:$1,"&gt;="&amp;1,$1:$1,"&lt;="&amp;INT(-$N100/30))+(-$N100/30-INT(-$N100/30))*SUMIFS(78:78,$1:$1,INT(-$N100/30)+1),0)+(-$N100/30-INT(-$N100/30))*SUMIFS(78:78,$1:$1,EQ$1+INT(-$N100/30)+1)+(INT(-$N100/30)+1--$N100/30)*SUMIFS(78:78,$1:$1,EQ$1+INT(-$N100/30))))</f>
        <v>0</v>
      </c>
      <c r="ER100" s="40">
        <f>IF(ER$7="",0,IF(ER$1=MAX($1:$1),$R78-SUM($T100:EQ100),IF(ER$1=1,SUMIFS(78:78,$1:$1,"&gt;="&amp;1,$1:$1,"&lt;="&amp;INT(-$N100/30))+(-$N100/30-INT(-$N100/30))*SUMIFS(78:78,$1:$1,INT(-$N100/30)+1),0)+(-$N100/30-INT(-$N100/30))*SUMIFS(78:78,$1:$1,ER$1+INT(-$N100/30)+1)+(INT(-$N100/30)+1--$N100/30)*SUMIFS(78:78,$1:$1,ER$1+INT(-$N100/30))))</f>
        <v>0</v>
      </c>
      <c r="ES100" s="40">
        <f>IF(ES$7="",0,IF(ES$1=MAX($1:$1),$R78-SUM($T100:ER100),IF(ES$1=1,SUMIFS(78:78,$1:$1,"&gt;="&amp;1,$1:$1,"&lt;="&amp;INT(-$N100/30))+(-$N100/30-INT(-$N100/30))*SUMIFS(78:78,$1:$1,INT(-$N100/30)+1),0)+(-$N100/30-INT(-$N100/30))*SUMIFS(78:78,$1:$1,ES$1+INT(-$N100/30)+1)+(INT(-$N100/30)+1--$N100/30)*SUMIFS(78:78,$1:$1,ES$1+INT(-$N100/30))))</f>
        <v>0</v>
      </c>
      <c r="ET100" s="40">
        <f>IF(ET$7="",0,IF(ET$1=MAX($1:$1),$R78-SUM($T100:ES100),IF(ET$1=1,SUMIFS(78:78,$1:$1,"&gt;="&amp;1,$1:$1,"&lt;="&amp;INT(-$N100/30))+(-$N100/30-INT(-$N100/30))*SUMIFS(78:78,$1:$1,INT(-$N100/30)+1),0)+(-$N100/30-INT(-$N100/30))*SUMIFS(78:78,$1:$1,ET$1+INT(-$N100/30)+1)+(INT(-$N100/30)+1--$N100/30)*SUMIFS(78:78,$1:$1,ET$1+INT(-$N100/30))))</f>
        <v>0</v>
      </c>
      <c r="EU100" s="40">
        <f>IF(EU$7="",0,IF(EU$1=MAX($1:$1),$R78-SUM($T100:ET100),IF(EU$1=1,SUMIFS(78:78,$1:$1,"&gt;="&amp;1,$1:$1,"&lt;="&amp;INT(-$N100/30))+(-$N100/30-INT(-$N100/30))*SUMIFS(78:78,$1:$1,INT(-$N100/30)+1),0)+(-$N100/30-INT(-$N100/30))*SUMIFS(78:78,$1:$1,EU$1+INT(-$N100/30)+1)+(INT(-$N100/30)+1--$N100/30)*SUMIFS(78:78,$1:$1,EU$1+INT(-$N100/30))))</f>
        <v>0</v>
      </c>
      <c r="EV100" s="40">
        <f>IF(EV$7="",0,IF(EV$1=MAX($1:$1),$R78-SUM($T100:EU100),IF(EV$1=1,SUMIFS(78:78,$1:$1,"&gt;="&amp;1,$1:$1,"&lt;="&amp;INT(-$N100/30))+(-$N100/30-INT(-$N100/30))*SUMIFS(78:78,$1:$1,INT(-$N100/30)+1),0)+(-$N100/30-INT(-$N100/30))*SUMIFS(78:78,$1:$1,EV$1+INT(-$N100/30)+1)+(INT(-$N100/30)+1--$N100/30)*SUMIFS(78:78,$1:$1,EV$1+INT(-$N100/30))))</f>
        <v>0</v>
      </c>
      <c r="EW100" s="40">
        <f>IF(EW$7="",0,IF(EW$1=MAX($1:$1),$R78-SUM($T100:EV100),IF(EW$1=1,SUMIFS(78:78,$1:$1,"&gt;="&amp;1,$1:$1,"&lt;="&amp;INT(-$N100/30))+(-$N100/30-INT(-$N100/30))*SUMIFS(78:78,$1:$1,INT(-$N100/30)+1),0)+(-$N100/30-INT(-$N100/30))*SUMIFS(78:78,$1:$1,EW$1+INT(-$N100/30)+1)+(INT(-$N100/30)+1--$N100/30)*SUMIFS(78:78,$1:$1,EW$1+INT(-$N100/30))))</f>
        <v>0</v>
      </c>
      <c r="EX100" s="40">
        <f>IF(EX$7="",0,IF(EX$1=MAX($1:$1),$R78-SUM($T100:EW100),IF(EX$1=1,SUMIFS(78:78,$1:$1,"&gt;="&amp;1,$1:$1,"&lt;="&amp;INT(-$N100/30))+(-$N100/30-INT(-$N100/30))*SUMIFS(78:78,$1:$1,INT(-$N100/30)+1),0)+(-$N100/30-INT(-$N100/30))*SUMIFS(78:78,$1:$1,EX$1+INT(-$N100/30)+1)+(INT(-$N100/30)+1--$N100/30)*SUMIFS(78:78,$1:$1,EX$1+INT(-$N100/30))))</f>
        <v>0</v>
      </c>
      <c r="EY100" s="40">
        <f>IF(EY$7="",0,IF(EY$1=MAX($1:$1),$R78-SUM($T100:EX100),IF(EY$1=1,SUMIFS(78:78,$1:$1,"&gt;="&amp;1,$1:$1,"&lt;="&amp;INT(-$N100/30))+(-$N100/30-INT(-$N100/30))*SUMIFS(78:78,$1:$1,INT(-$N100/30)+1),0)+(-$N100/30-INT(-$N100/30))*SUMIFS(78:78,$1:$1,EY$1+INT(-$N100/30)+1)+(INT(-$N100/30)+1--$N100/30)*SUMIFS(78:78,$1:$1,EY$1+INT(-$N100/30))))</f>
        <v>0</v>
      </c>
      <c r="EZ100" s="40">
        <f>IF(EZ$7="",0,IF(EZ$1=MAX($1:$1),$R78-SUM($T100:EY100),IF(EZ$1=1,SUMIFS(78:78,$1:$1,"&gt;="&amp;1,$1:$1,"&lt;="&amp;INT(-$N100/30))+(-$N100/30-INT(-$N100/30))*SUMIFS(78:78,$1:$1,INT(-$N100/30)+1),0)+(-$N100/30-INT(-$N100/30))*SUMIFS(78:78,$1:$1,EZ$1+INT(-$N100/30)+1)+(INT(-$N100/30)+1--$N100/30)*SUMIFS(78:78,$1:$1,EZ$1+INT(-$N100/30))))</f>
        <v>0</v>
      </c>
      <c r="FA100" s="40">
        <f>IF(FA$7="",0,IF(FA$1=MAX($1:$1),$R78-SUM($T100:EZ100),IF(FA$1=1,SUMIFS(78:78,$1:$1,"&gt;="&amp;1,$1:$1,"&lt;="&amp;INT(-$N100/30))+(-$N100/30-INT(-$N100/30))*SUMIFS(78:78,$1:$1,INT(-$N100/30)+1),0)+(-$N100/30-INT(-$N100/30))*SUMIFS(78:78,$1:$1,FA$1+INT(-$N100/30)+1)+(INT(-$N100/30)+1--$N100/30)*SUMIFS(78:78,$1:$1,FA$1+INT(-$N100/30))))</f>
        <v>0</v>
      </c>
      <c r="FB100" s="40">
        <f>IF(FB$7="",0,IF(FB$1=MAX($1:$1),$R78-SUM($T100:FA100),IF(FB$1=1,SUMIFS(78:78,$1:$1,"&gt;="&amp;1,$1:$1,"&lt;="&amp;INT(-$N100/30))+(-$N100/30-INT(-$N100/30))*SUMIFS(78:78,$1:$1,INT(-$N100/30)+1),0)+(-$N100/30-INT(-$N100/30))*SUMIFS(78:78,$1:$1,FB$1+INT(-$N100/30)+1)+(INT(-$N100/30)+1--$N100/30)*SUMIFS(78:78,$1:$1,FB$1+INT(-$N100/30))))</f>
        <v>0</v>
      </c>
      <c r="FC100" s="40">
        <f>IF(FC$7="",0,IF(FC$1=MAX($1:$1),$R78-SUM($T100:FB100),IF(FC$1=1,SUMIFS(78:78,$1:$1,"&gt;="&amp;1,$1:$1,"&lt;="&amp;INT(-$N100/30))+(-$N100/30-INT(-$N100/30))*SUMIFS(78:78,$1:$1,INT(-$N100/30)+1),0)+(-$N100/30-INT(-$N100/30))*SUMIFS(78:78,$1:$1,FC$1+INT(-$N100/30)+1)+(INT(-$N100/30)+1--$N100/30)*SUMIFS(78:78,$1:$1,FC$1+INT(-$N100/30))))</f>
        <v>0</v>
      </c>
      <c r="FD100" s="40">
        <f>IF(FD$7="",0,IF(FD$1=MAX($1:$1),$R78-SUM($T100:FC100),IF(FD$1=1,SUMIFS(78:78,$1:$1,"&gt;="&amp;1,$1:$1,"&lt;="&amp;INT(-$N100/30))+(-$N100/30-INT(-$N100/30))*SUMIFS(78:78,$1:$1,INT(-$N100/30)+1),0)+(-$N100/30-INT(-$N100/30))*SUMIFS(78:78,$1:$1,FD$1+INT(-$N100/30)+1)+(INT(-$N100/30)+1--$N100/30)*SUMIFS(78:78,$1:$1,FD$1+INT(-$N100/30))))</f>
        <v>0</v>
      </c>
      <c r="FE100" s="40">
        <f>IF(FE$7="",0,IF(FE$1=MAX($1:$1),$R78-SUM($T100:FD100),IF(FE$1=1,SUMIFS(78:78,$1:$1,"&gt;="&amp;1,$1:$1,"&lt;="&amp;INT(-$N100/30))+(-$N100/30-INT(-$N100/30))*SUMIFS(78:78,$1:$1,INT(-$N100/30)+1),0)+(-$N100/30-INT(-$N100/30))*SUMIFS(78:78,$1:$1,FE$1+INT(-$N100/30)+1)+(INT(-$N100/30)+1--$N100/30)*SUMIFS(78:78,$1:$1,FE$1+INT(-$N100/30))))</f>
        <v>0</v>
      </c>
      <c r="FF100" s="40">
        <f>IF(FF$7="",0,IF(FF$1=MAX($1:$1),$R78-SUM($T100:FE100),IF(FF$1=1,SUMIFS(78:78,$1:$1,"&gt;="&amp;1,$1:$1,"&lt;="&amp;INT(-$N100/30))+(-$N100/30-INT(-$N100/30))*SUMIFS(78:78,$1:$1,INT(-$N100/30)+1),0)+(-$N100/30-INT(-$N100/30))*SUMIFS(78:78,$1:$1,FF$1+INT(-$N100/30)+1)+(INT(-$N100/30)+1--$N100/30)*SUMIFS(78:78,$1:$1,FF$1+INT(-$N100/30))))</f>
        <v>0</v>
      </c>
      <c r="FG100" s="40">
        <f>IF(FG$7="",0,IF(FG$1=MAX($1:$1),$R78-SUM($T100:FF100),IF(FG$1=1,SUMIFS(78:78,$1:$1,"&gt;="&amp;1,$1:$1,"&lt;="&amp;INT(-$N100/30))+(-$N100/30-INT(-$N100/30))*SUMIFS(78:78,$1:$1,INT(-$N100/30)+1),0)+(-$N100/30-INT(-$N100/30))*SUMIFS(78:78,$1:$1,FG$1+INT(-$N100/30)+1)+(INT(-$N100/30)+1--$N100/30)*SUMIFS(78:78,$1:$1,FG$1+INT(-$N100/30))))</f>
        <v>0</v>
      </c>
      <c r="FH100" s="40">
        <f>IF(FH$7="",0,IF(FH$1=MAX($1:$1),$R78-SUM($T100:FG100),IF(FH$1=1,SUMIFS(78:78,$1:$1,"&gt;="&amp;1,$1:$1,"&lt;="&amp;INT(-$N100/30))+(-$N100/30-INT(-$N100/30))*SUMIFS(78:78,$1:$1,INT(-$N100/30)+1),0)+(-$N100/30-INT(-$N100/30))*SUMIFS(78:78,$1:$1,FH$1+INT(-$N100/30)+1)+(INT(-$N100/30)+1--$N100/30)*SUMIFS(78:78,$1:$1,FH$1+INT(-$N100/30))))</f>
        <v>0</v>
      </c>
      <c r="FI100" s="40">
        <f>IF(FI$7="",0,IF(FI$1=MAX($1:$1),$R78-SUM($T100:FH100),IF(FI$1=1,SUMIFS(78:78,$1:$1,"&gt;="&amp;1,$1:$1,"&lt;="&amp;INT(-$N100/30))+(-$N100/30-INT(-$N100/30))*SUMIFS(78:78,$1:$1,INT(-$N100/30)+1),0)+(-$N100/30-INT(-$N100/30))*SUMIFS(78:78,$1:$1,FI$1+INT(-$N100/30)+1)+(INT(-$N100/30)+1--$N100/30)*SUMIFS(78:78,$1:$1,FI$1+INT(-$N100/30))))</f>
        <v>0</v>
      </c>
      <c r="FJ100" s="40">
        <f>IF(FJ$7="",0,IF(FJ$1=MAX($1:$1),$R78-SUM($T100:FI100),IF(FJ$1=1,SUMIFS(78:78,$1:$1,"&gt;="&amp;1,$1:$1,"&lt;="&amp;INT(-$N100/30))+(-$N100/30-INT(-$N100/30))*SUMIFS(78:78,$1:$1,INT(-$N100/30)+1),0)+(-$N100/30-INT(-$N100/30))*SUMIFS(78:78,$1:$1,FJ$1+INT(-$N100/30)+1)+(INT(-$N100/30)+1--$N100/30)*SUMIFS(78:78,$1:$1,FJ$1+INT(-$N100/30))))</f>
        <v>0</v>
      </c>
      <c r="FK100" s="40">
        <f>IF(FK$7="",0,IF(FK$1=MAX($1:$1),$R78-SUM($T100:FJ100),IF(FK$1=1,SUMIFS(78:78,$1:$1,"&gt;="&amp;1,$1:$1,"&lt;="&amp;INT(-$N100/30))+(-$N100/30-INT(-$N100/30))*SUMIFS(78:78,$1:$1,INT(-$N100/30)+1),0)+(-$N100/30-INT(-$N100/30))*SUMIFS(78:78,$1:$1,FK$1+INT(-$N100/30)+1)+(INT(-$N100/30)+1--$N100/30)*SUMIFS(78:78,$1:$1,FK$1+INT(-$N100/30))))</f>
        <v>0</v>
      </c>
      <c r="FL100" s="40">
        <f>IF(FL$7="",0,IF(FL$1=MAX($1:$1),$R78-SUM($T100:FK100),IF(FL$1=1,SUMIFS(78:78,$1:$1,"&gt;="&amp;1,$1:$1,"&lt;="&amp;INT(-$N100/30))+(-$N100/30-INT(-$N100/30))*SUMIFS(78:78,$1:$1,INT(-$N100/30)+1),0)+(-$N100/30-INT(-$N100/30))*SUMIFS(78:78,$1:$1,FL$1+INT(-$N100/30)+1)+(INT(-$N100/30)+1--$N100/30)*SUMIFS(78:78,$1:$1,FL$1+INT(-$N100/30))))</f>
        <v>0</v>
      </c>
      <c r="FM100" s="40">
        <f>IF(FM$7="",0,IF(FM$1=MAX($1:$1),$R78-SUM($T100:FL100),IF(FM$1=1,SUMIFS(78:78,$1:$1,"&gt;="&amp;1,$1:$1,"&lt;="&amp;INT(-$N100/30))+(-$N100/30-INT(-$N100/30))*SUMIFS(78:78,$1:$1,INT(-$N100/30)+1),0)+(-$N100/30-INT(-$N100/30))*SUMIFS(78:78,$1:$1,FM$1+INT(-$N100/30)+1)+(INT(-$N100/30)+1--$N100/30)*SUMIFS(78:78,$1:$1,FM$1+INT(-$N100/30))))</f>
        <v>0</v>
      </c>
      <c r="FN100" s="40">
        <f>IF(FN$7="",0,IF(FN$1=MAX($1:$1),$R78-SUM($T100:FM100),IF(FN$1=1,SUMIFS(78:78,$1:$1,"&gt;="&amp;1,$1:$1,"&lt;="&amp;INT(-$N100/30))+(-$N100/30-INT(-$N100/30))*SUMIFS(78:78,$1:$1,INT(-$N100/30)+1),0)+(-$N100/30-INT(-$N100/30))*SUMIFS(78:78,$1:$1,FN$1+INT(-$N100/30)+1)+(INT(-$N100/30)+1--$N100/30)*SUMIFS(78:78,$1:$1,FN$1+INT(-$N100/30))))</f>
        <v>0</v>
      </c>
      <c r="FO100" s="40">
        <f>IF(FO$7="",0,IF(FO$1=MAX($1:$1),$R78-SUM($T100:FN100),IF(FO$1=1,SUMIFS(78:78,$1:$1,"&gt;="&amp;1,$1:$1,"&lt;="&amp;INT(-$N100/30))+(-$N100/30-INT(-$N100/30))*SUMIFS(78:78,$1:$1,INT(-$N100/30)+1),0)+(-$N100/30-INT(-$N100/30))*SUMIFS(78:78,$1:$1,FO$1+INT(-$N100/30)+1)+(INT(-$N100/30)+1--$N100/30)*SUMIFS(78:78,$1:$1,FO$1+INT(-$N100/30))))</f>
        <v>0</v>
      </c>
      <c r="FP100" s="40">
        <f>IF(FP$7="",0,IF(FP$1=MAX($1:$1),$R78-SUM($T100:FO100),IF(FP$1=1,SUMIFS(78:78,$1:$1,"&gt;="&amp;1,$1:$1,"&lt;="&amp;INT(-$N100/30))+(-$N100/30-INT(-$N100/30))*SUMIFS(78:78,$1:$1,INT(-$N100/30)+1),0)+(-$N100/30-INT(-$N100/30))*SUMIFS(78:78,$1:$1,FP$1+INT(-$N100/30)+1)+(INT(-$N100/30)+1--$N100/30)*SUMIFS(78:78,$1:$1,FP$1+INT(-$N100/30))))</f>
        <v>0</v>
      </c>
      <c r="FQ100" s="40">
        <f>IF(FQ$7="",0,IF(FQ$1=MAX($1:$1),$R78-SUM($T100:FP100),IF(FQ$1=1,SUMIFS(78:78,$1:$1,"&gt;="&amp;1,$1:$1,"&lt;="&amp;INT(-$N100/30))+(-$N100/30-INT(-$N100/30))*SUMIFS(78:78,$1:$1,INT(-$N100/30)+1),0)+(-$N100/30-INT(-$N100/30))*SUMIFS(78:78,$1:$1,FQ$1+INT(-$N100/30)+1)+(INT(-$N100/30)+1--$N100/30)*SUMIFS(78:78,$1:$1,FQ$1+INT(-$N100/30))))</f>
        <v>0</v>
      </c>
      <c r="FR100" s="40">
        <f>IF(FR$7="",0,IF(FR$1=MAX($1:$1),$R78-SUM($T100:FQ100),IF(FR$1=1,SUMIFS(78:78,$1:$1,"&gt;="&amp;1,$1:$1,"&lt;="&amp;INT(-$N100/30))+(-$N100/30-INT(-$N100/30))*SUMIFS(78:78,$1:$1,INT(-$N100/30)+1),0)+(-$N100/30-INT(-$N100/30))*SUMIFS(78:78,$1:$1,FR$1+INT(-$N100/30)+1)+(INT(-$N100/30)+1--$N100/30)*SUMIFS(78:78,$1:$1,FR$1+INT(-$N100/30))))</f>
        <v>0</v>
      </c>
      <c r="FS100" s="40">
        <f>IF(FS$7="",0,IF(FS$1=MAX($1:$1),$R78-SUM($T100:FR100),IF(FS$1=1,SUMIFS(78:78,$1:$1,"&gt;="&amp;1,$1:$1,"&lt;="&amp;INT(-$N100/30))+(-$N100/30-INT(-$N100/30))*SUMIFS(78:78,$1:$1,INT(-$N100/30)+1),0)+(-$N100/30-INT(-$N100/30))*SUMIFS(78:78,$1:$1,FS$1+INT(-$N100/30)+1)+(INT(-$N100/30)+1--$N100/30)*SUMIFS(78:78,$1:$1,FS$1+INT(-$N100/30))))</f>
        <v>0</v>
      </c>
      <c r="FT100" s="40">
        <f>IF(FT$7="",0,IF(FT$1=MAX($1:$1),$R78-SUM($T100:FS100),IF(FT$1=1,SUMIFS(78:78,$1:$1,"&gt;="&amp;1,$1:$1,"&lt;="&amp;INT(-$N100/30))+(-$N100/30-INT(-$N100/30))*SUMIFS(78:78,$1:$1,INT(-$N100/30)+1),0)+(-$N100/30-INT(-$N100/30))*SUMIFS(78:78,$1:$1,FT$1+INT(-$N100/30)+1)+(INT(-$N100/30)+1--$N100/30)*SUMIFS(78:78,$1:$1,FT$1+INT(-$N100/30))))</f>
        <v>0</v>
      </c>
      <c r="FU100" s="40">
        <f>IF(FU$7="",0,IF(FU$1=MAX($1:$1),$R78-SUM($T100:FT100),IF(FU$1=1,SUMIFS(78:78,$1:$1,"&gt;="&amp;1,$1:$1,"&lt;="&amp;INT(-$N100/30))+(-$N100/30-INT(-$N100/30))*SUMIFS(78:78,$1:$1,INT(-$N100/30)+1),0)+(-$N100/30-INT(-$N100/30))*SUMIFS(78:78,$1:$1,FU$1+INT(-$N100/30)+1)+(INT(-$N100/30)+1--$N100/30)*SUMIFS(78:78,$1:$1,FU$1+INT(-$N100/30))))</f>
        <v>0</v>
      </c>
      <c r="FV100" s="40">
        <f>IF(FV$7="",0,IF(FV$1=MAX($1:$1),$R78-SUM($T100:FU100),IF(FV$1=1,SUMIFS(78:78,$1:$1,"&gt;="&amp;1,$1:$1,"&lt;="&amp;INT(-$N100/30))+(-$N100/30-INT(-$N100/30))*SUMIFS(78:78,$1:$1,INT(-$N100/30)+1),0)+(-$N100/30-INT(-$N100/30))*SUMIFS(78:78,$1:$1,FV$1+INT(-$N100/30)+1)+(INT(-$N100/30)+1--$N100/30)*SUMIFS(78:78,$1:$1,FV$1+INT(-$N100/30))))</f>
        <v>0</v>
      </c>
      <c r="FW100" s="40">
        <f>IF(FW$7="",0,IF(FW$1=MAX($1:$1),$R78-SUM($T100:FV100),IF(FW$1=1,SUMIFS(78:78,$1:$1,"&gt;="&amp;1,$1:$1,"&lt;="&amp;INT(-$N100/30))+(-$N100/30-INT(-$N100/30))*SUMIFS(78:78,$1:$1,INT(-$N100/30)+1),0)+(-$N100/30-INT(-$N100/30))*SUMIFS(78:78,$1:$1,FW$1+INT(-$N100/30)+1)+(INT(-$N100/30)+1--$N100/30)*SUMIFS(78:78,$1:$1,FW$1+INT(-$N100/30))))</f>
        <v>0</v>
      </c>
      <c r="FX100" s="40">
        <f>IF(FX$7="",0,IF(FX$1=MAX($1:$1),$R78-SUM($T100:FW100),IF(FX$1=1,SUMIFS(78:78,$1:$1,"&gt;="&amp;1,$1:$1,"&lt;="&amp;INT(-$N100/30))+(-$N100/30-INT(-$N100/30))*SUMIFS(78:78,$1:$1,INT(-$N100/30)+1),0)+(-$N100/30-INT(-$N100/30))*SUMIFS(78:78,$1:$1,FX$1+INT(-$N100/30)+1)+(INT(-$N100/30)+1--$N100/30)*SUMIFS(78:78,$1:$1,FX$1+INT(-$N100/30))))</f>
        <v>0</v>
      </c>
      <c r="FY100" s="40">
        <f>IF(FY$7="",0,IF(FY$1=MAX($1:$1),$R78-SUM($T100:FX100),IF(FY$1=1,SUMIFS(78:78,$1:$1,"&gt;="&amp;1,$1:$1,"&lt;="&amp;INT(-$N100/30))+(-$N100/30-INT(-$N100/30))*SUMIFS(78:78,$1:$1,INT(-$N100/30)+1),0)+(-$N100/30-INT(-$N100/30))*SUMIFS(78:78,$1:$1,FY$1+INT(-$N100/30)+1)+(INT(-$N100/30)+1--$N100/30)*SUMIFS(78:78,$1:$1,FY$1+INT(-$N100/30))))</f>
        <v>0</v>
      </c>
      <c r="FZ100" s="40">
        <f>IF(FZ$7="",0,IF(FZ$1=MAX($1:$1),$R78-SUM($T100:FY100),IF(FZ$1=1,SUMIFS(78:78,$1:$1,"&gt;="&amp;1,$1:$1,"&lt;="&amp;INT(-$N100/30))+(-$N100/30-INT(-$N100/30))*SUMIFS(78:78,$1:$1,INT(-$N100/30)+1),0)+(-$N100/30-INT(-$N100/30))*SUMIFS(78:78,$1:$1,FZ$1+INT(-$N100/30)+1)+(INT(-$N100/30)+1--$N100/30)*SUMIFS(78:78,$1:$1,FZ$1+INT(-$N100/30))))</f>
        <v>0</v>
      </c>
      <c r="GA100" s="40">
        <f>IF(GA$7="",0,IF(GA$1=MAX($1:$1),$R78-SUM($T100:FZ100),IF(GA$1=1,SUMIFS(78:78,$1:$1,"&gt;="&amp;1,$1:$1,"&lt;="&amp;INT(-$N100/30))+(-$N100/30-INT(-$N100/30))*SUMIFS(78:78,$1:$1,INT(-$N100/30)+1),0)+(-$N100/30-INT(-$N100/30))*SUMIFS(78:78,$1:$1,GA$1+INT(-$N100/30)+1)+(INT(-$N100/30)+1--$N100/30)*SUMIFS(78:78,$1:$1,GA$1+INT(-$N100/30))))</f>
        <v>0</v>
      </c>
      <c r="GB100" s="40">
        <f>IF(GB$7="",0,IF(GB$1=MAX($1:$1),$R78-SUM($T100:GA100),IF(GB$1=1,SUMIFS(78:78,$1:$1,"&gt;="&amp;1,$1:$1,"&lt;="&amp;INT(-$N100/30))+(-$N100/30-INT(-$N100/30))*SUMIFS(78:78,$1:$1,INT(-$N100/30)+1),0)+(-$N100/30-INT(-$N100/30))*SUMIFS(78:78,$1:$1,GB$1+INT(-$N100/30)+1)+(INT(-$N100/30)+1--$N100/30)*SUMIFS(78:78,$1:$1,GB$1+INT(-$N100/30))))</f>
        <v>0</v>
      </c>
      <c r="GC100" s="40">
        <f>IF(GC$7="",0,IF(GC$1=MAX($1:$1),$R78-SUM($T100:GB100),IF(GC$1=1,SUMIFS(78:78,$1:$1,"&gt;="&amp;1,$1:$1,"&lt;="&amp;INT(-$N100/30))+(-$N100/30-INT(-$N100/30))*SUMIFS(78:78,$1:$1,INT(-$N100/30)+1),0)+(-$N100/30-INT(-$N100/30))*SUMIFS(78:78,$1:$1,GC$1+INT(-$N100/30)+1)+(INT(-$N100/30)+1--$N100/30)*SUMIFS(78:78,$1:$1,GC$1+INT(-$N100/30))))</f>
        <v>0</v>
      </c>
      <c r="GD100" s="40">
        <f>IF(GD$7="",0,IF(GD$1=MAX($1:$1),$R78-SUM($T100:GC100),IF(GD$1=1,SUMIFS(78:78,$1:$1,"&gt;="&amp;1,$1:$1,"&lt;="&amp;INT(-$N100/30))+(-$N100/30-INT(-$N100/30))*SUMIFS(78:78,$1:$1,INT(-$N100/30)+1),0)+(-$N100/30-INT(-$N100/30))*SUMIFS(78:78,$1:$1,GD$1+INT(-$N100/30)+1)+(INT(-$N100/30)+1--$N100/30)*SUMIFS(78:78,$1:$1,GD$1+INT(-$N100/30))))</f>
        <v>0</v>
      </c>
      <c r="GE100" s="40">
        <f>IF(GE$7="",0,IF(GE$1=MAX($1:$1),$R78-SUM($T100:GD100),IF(GE$1=1,SUMIFS(78:78,$1:$1,"&gt;="&amp;1,$1:$1,"&lt;="&amp;INT(-$N100/30))+(-$N100/30-INT(-$N100/30))*SUMIFS(78:78,$1:$1,INT(-$N100/30)+1),0)+(-$N100/30-INT(-$N100/30))*SUMIFS(78:78,$1:$1,GE$1+INT(-$N100/30)+1)+(INT(-$N100/30)+1--$N100/30)*SUMIFS(78:78,$1:$1,GE$1+INT(-$N100/30))))</f>
        <v>0</v>
      </c>
      <c r="GF100" s="40">
        <f>IF(GF$7="",0,IF(GF$1=MAX($1:$1),$R78-SUM($T100:GE100),IF(GF$1=1,SUMIFS(78:78,$1:$1,"&gt;="&amp;1,$1:$1,"&lt;="&amp;INT(-$N100/30))+(-$N100/30-INT(-$N100/30))*SUMIFS(78:78,$1:$1,INT(-$N100/30)+1),0)+(-$N100/30-INT(-$N100/30))*SUMIFS(78:78,$1:$1,GF$1+INT(-$N100/30)+1)+(INT(-$N100/30)+1--$N100/30)*SUMIFS(78:78,$1:$1,GF$1+INT(-$N100/30))))</f>
        <v>0</v>
      </c>
      <c r="GG100" s="40">
        <f>IF(GG$7="",0,IF(GG$1=MAX($1:$1),$R78-SUM($T100:GF100),IF(GG$1=1,SUMIFS(78:78,$1:$1,"&gt;="&amp;1,$1:$1,"&lt;="&amp;INT(-$N100/30))+(-$N100/30-INT(-$N100/30))*SUMIFS(78:78,$1:$1,INT(-$N100/30)+1),0)+(-$N100/30-INT(-$N100/30))*SUMIFS(78:78,$1:$1,GG$1+INT(-$N100/30)+1)+(INT(-$N100/30)+1--$N100/30)*SUMIFS(78:78,$1:$1,GG$1+INT(-$N100/30))))</f>
        <v>0</v>
      </c>
      <c r="GH100" s="40">
        <f>IF(GH$7="",0,IF(GH$1=MAX($1:$1),$R78-SUM($T100:GG100),IF(GH$1=1,SUMIFS(78:78,$1:$1,"&gt;="&amp;1,$1:$1,"&lt;="&amp;INT(-$N100/30))+(-$N100/30-INT(-$N100/30))*SUMIFS(78:78,$1:$1,INT(-$N100/30)+1),0)+(-$N100/30-INT(-$N100/30))*SUMIFS(78:78,$1:$1,GH$1+INT(-$N100/30)+1)+(INT(-$N100/30)+1--$N100/30)*SUMIFS(78:78,$1:$1,GH$1+INT(-$N100/30))))</f>
        <v>0</v>
      </c>
      <c r="GI100" s="40">
        <f>IF(GI$7="",0,IF(GI$1=MAX($1:$1),$R78-SUM($T100:GH100),IF(GI$1=1,SUMIFS(78:78,$1:$1,"&gt;="&amp;1,$1:$1,"&lt;="&amp;INT(-$N100/30))+(-$N100/30-INT(-$N100/30))*SUMIFS(78:78,$1:$1,INT(-$N100/30)+1),0)+(-$N100/30-INT(-$N100/30))*SUMIFS(78:78,$1:$1,GI$1+INT(-$N100/30)+1)+(INT(-$N100/30)+1--$N100/30)*SUMIFS(78:78,$1:$1,GI$1+INT(-$N100/30))))</f>
        <v>0</v>
      </c>
      <c r="GJ100" s="40">
        <f>IF(GJ$7="",0,IF(GJ$1=MAX($1:$1),$R78-SUM($T100:GI100),IF(GJ$1=1,SUMIFS(78:78,$1:$1,"&gt;="&amp;1,$1:$1,"&lt;="&amp;INT(-$N100/30))+(-$N100/30-INT(-$N100/30))*SUMIFS(78:78,$1:$1,INT(-$N100/30)+1),0)+(-$N100/30-INT(-$N100/30))*SUMIFS(78:78,$1:$1,GJ$1+INT(-$N100/30)+1)+(INT(-$N100/30)+1--$N100/30)*SUMIFS(78:78,$1:$1,GJ$1+INT(-$N100/30))))</f>
        <v>0</v>
      </c>
      <c r="GK100" s="40">
        <f>IF(GK$7="",0,IF(GK$1=MAX($1:$1),$R78-SUM($T100:GJ100),IF(GK$1=1,SUMIFS(78:78,$1:$1,"&gt;="&amp;1,$1:$1,"&lt;="&amp;INT(-$N100/30))+(-$N100/30-INT(-$N100/30))*SUMIFS(78:78,$1:$1,INT(-$N100/30)+1),0)+(-$N100/30-INT(-$N100/30))*SUMIFS(78:78,$1:$1,GK$1+INT(-$N100/30)+1)+(INT(-$N100/30)+1--$N100/30)*SUMIFS(78:78,$1:$1,GK$1+INT(-$N100/30))))</f>
        <v>0</v>
      </c>
      <c r="GL100" s="40">
        <f>IF(GL$7="",0,IF(GL$1=MAX($1:$1),$R78-SUM($T100:GK100),IF(GL$1=1,SUMIFS(78:78,$1:$1,"&gt;="&amp;1,$1:$1,"&lt;="&amp;INT(-$N100/30))+(-$N100/30-INT(-$N100/30))*SUMIFS(78:78,$1:$1,INT(-$N100/30)+1),0)+(-$N100/30-INT(-$N100/30))*SUMIFS(78:78,$1:$1,GL$1+INT(-$N100/30)+1)+(INT(-$N100/30)+1--$N100/30)*SUMIFS(78:78,$1:$1,GL$1+INT(-$N100/30))))</f>
        <v>0</v>
      </c>
      <c r="GM100" s="40">
        <f>IF(GM$7="",0,IF(GM$1=MAX($1:$1),$R78-SUM($T100:GL100),IF(GM$1=1,SUMIFS(78:78,$1:$1,"&gt;="&amp;1,$1:$1,"&lt;="&amp;INT(-$N100/30))+(-$N100/30-INT(-$N100/30))*SUMIFS(78:78,$1:$1,INT(-$N100/30)+1),0)+(-$N100/30-INT(-$N100/30))*SUMIFS(78:78,$1:$1,GM$1+INT(-$N100/30)+1)+(INT(-$N100/30)+1--$N100/30)*SUMIFS(78:78,$1:$1,GM$1+INT(-$N100/30))))</f>
        <v>0</v>
      </c>
      <c r="GN100" s="40">
        <f>IF(GN$7="",0,IF(GN$1=MAX($1:$1),$R78-SUM($T100:GM100),IF(GN$1=1,SUMIFS(78:78,$1:$1,"&gt;="&amp;1,$1:$1,"&lt;="&amp;INT(-$N100/30))+(-$N100/30-INT(-$N100/30))*SUMIFS(78:78,$1:$1,INT(-$N100/30)+1),0)+(-$N100/30-INT(-$N100/30))*SUMIFS(78:78,$1:$1,GN$1+INT(-$N100/30)+1)+(INT(-$N100/30)+1--$N100/30)*SUMIFS(78:78,$1:$1,GN$1+INT(-$N100/30))))</f>
        <v>0</v>
      </c>
      <c r="GO100" s="40">
        <f>IF(GO$7="",0,IF(GO$1=MAX($1:$1),$R78-SUM($T100:GN100),IF(GO$1=1,SUMIFS(78:78,$1:$1,"&gt;="&amp;1,$1:$1,"&lt;="&amp;INT(-$N100/30))+(-$N100/30-INT(-$N100/30))*SUMIFS(78:78,$1:$1,INT(-$N100/30)+1),0)+(-$N100/30-INT(-$N100/30))*SUMIFS(78:78,$1:$1,GO$1+INT(-$N100/30)+1)+(INT(-$N100/30)+1--$N100/30)*SUMIFS(78:78,$1:$1,GO$1+INT(-$N100/30))))</f>
        <v>0</v>
      </c>
      <c r="GP100" s="40">
        <f>IF(GP$7="",0,IF(GP$1=MAX($1:$1),$R78-SUM($T100:GO100),IF(GP$1=1,SUMIFS(78:78,$1:$1,"&gt;="&amp;1,$1:$1,"&lt;="&amp;INT(-$N100/30))+(-$N100/30-INT(-$N100/30))*SUMIFS(78:78,$1:$1,INT(-$N100/30)+1),0)+(-$N100/30-INT(-$N100/30))*SUMIFS(78:78,$1:$1,GP$1+INT(-$N100/30)+1)+(INT(-$N100/30)+1--$N100/30)*SUMIFS(78:78,$1:$1,GP$1+INT(-$N100/30))))</f>
        <v>0</v>
      </c>
      <c r="GQ100" s="40">
        <f>IF(GQ$7="",0,IF(GQ$1=MAX($1:$1),$R78-SUM($T100:GP100),IF(GQ$1=1,SUMIFS(78:78,$1:$1,"&gt;="&amp;1,$1:$1,"&lt;="&amp;INT(-$N100/30))+(-$N100/30-INT(-$N100/30))*SUMIFS(78:78,$1:$1,INT(-$N100/30)+1),0)+(-$N100/30-INT(-$N100/30))*SUMIFS(78:78,$1:$1,GQ$1+INT(-$N100/30)+1)+(INT(-$N100/30)+1--$N100/30)*SUMIFS(78:78,$1:$1,GQ$1+INT(-$N100/30))))</f>
        <v>0</v>
      </c>
      <c r="GR100" s="40">
        <f>IF(GR$7="",0,IF(GR$1=MAX($1:$1),$R78-SUM($T100:GQ100),IF(GR$1=1,SUMIFS(78:78,$1:$1,"&gt;="&amp;1,$1:$1,"&lt;="&amp;INT(-$N100/30))+(-$N100/30-INT(-$N100/30))*SUMIFS(78:78,$1:$1,INT(-$N100/30)+1),0)+(-$N100/30-INT(-$N100/30))*SUMIFS(78:78,$1:$1,GR$1+INT(-$N100/30)+1)+(INT(-$N100/30)+1--$N100/30)*SUMIFS(78:78,$1:$1,GR$1+INT(-$N100/30))))</f>
        <v>0</v>
      </c>
      <c r="GS100" s="40">
        <f>IF(GS$7="",0,IF(GS$1=MAX($1:$1),$R78-SUM($T100:GR100),IF(GS$1=1,SUMIFS(78:78,$1:$1,"&gt;="&amp;1,$1:$1,"&lt;="&amp;INT(-$N100/30))+(-$N100/30-INT(-$N100/30))*SUMIFS(78:78,$1:$1,INT(-$N100/30)+1),0)+(-$N100/30-INT(-$N100/30))*SUMIFS(78:78,$1:$1,GS$1+INT(-$N100/30)+1)+(INT(-$N100/30)+1--$N100/30)*SUMIFS(78:78,$1:$1,GS$1+INT(-$N100/30))))</f>
        <v>0</v>
      </c>
      <c r="GT100" s="40">
        <f>IF(GT$7="",0,IF(GT$1=MAX($1:$1),$R78-SUM($T100:GS100),IF(GT$1=1,SUMIFS(78:78,$1:$1,"&gt;="&amp;1,$1:$1,"&lt;="&amp;INT(-$N100/30))+(-$N100/30-INT(-$N100/30))*SUMIFS(78:78,$1:$1,INT(-$N100/30)+1),0)+(-$N100/30-INT(-$N100/30))*SUMIFS(78:78,$1:$1,GT$1+INT(-$N100/30)+1)+(INT(-$N100/30)+1--$N100/30)*SUMIFS(78:78,$1:$1,GT$1+INT(-$N100/30))))</f>
        <v>0</v>
      </c>
      <c r="GU100" s="40">
        <f>IF(GU$7="",0,IF(GU$1=MAX($1:$1),$R78-SUM($T100:GT100),IF(GU$1=1,SUMIFS(78:78,$1:$1,"&gt;="&amp;1,$1:$1,"&lt;="&amp;INT(-$N100/30))+(-$N100/30-INT(-$N100/30))*SUMIFS(78:78,$1:$1,INT(-$N100/30)+1),0)+(-$N100/30-INT(-$N100/30))*SUMIFS(78:78,$1:$1,GU$1+INT(-$N100/30)+1)+(INT(-$N100/30)+1--$N100/30)*SUMIFS(78:78,$1:$1,GU$1+INT(-$N100/30))))</f>
        <v>0</v>
      </c>
      <c r="GV100" s="40">
        <f>IF(GV$7="",0,IF(GV$1=MAX($1:$1),$R78-SUM($T100:GU100),IF(GV$1=1,SUMIFS(78:78,$1:$1,"&gt;="&amp;1,$1:$1,"&lt;="&amp;INT(-$N100/30))+(-$N100/30-INT(-$N100/30))*SUMIFS(78:78,$1:$1,INT(-$N100/30)+1),0)+(-$N100/30-INT(-$N100/30))*SUMIFS(78:78,$1:$1,GV$1+INT(-$N100/30)+1)+(INT(-$N100/30)+1--$N100/30)*SUMIFS(78:78,$1:$1,GV$1+INT(-$N100/30))))</f>
        <v>0</v>
      </c>
      <c r="GW100" s="40">
        <f>IF(GW$7="",0,IF(GW$1=MAX($1:$1),$R78-SUM($T100:GV100),IF(GW$1=1,SUMIFS(78:78,$1:$1,"&gt;="&amp;1,$1:$1,"&lt;="&amp;INT(-$N100/30))+(-$N100/30-INT(-$N100/30))*SUMIFS(78:78,$1:$1,INT(-$N100/30)+1),0)+(-$N100/30-INT(-$N100/30))*SUMIFS(78:78,$1:$1,GW$1+INT(-$N100/30)+1)+(INT(-$N100/30)+1--$N100/30)*SUMIFS(78:78,$1:$1,GW$1+INT(-$N100/30))))</f>
        <v>0</v>
      </c>
      <c r="GX100" s="40">
        <f>IF(GX$7="",0,IF(GX$1=MAX($1:$1),$R78-SUM($T100:GW100),IF(GX$1=1,SUMIFS(78:78,$1:$1,"&gt;="&amp;1,$1:$1,"&lt;="&amp;INT(-$N100/30))+(-$N100/30-INT(-$N100/30))*SUMIFS(78:78,$1:$1,INT(-$N100/30)+1),0)+(-$N100/30-INT(-$N100/30))*SUMIFS(78:78,$1:$1,GX$1+INT(-$N100/30)+1)+(INT(-$N100/30)+1--$N100/30)*SUMIFS(78:78,$1:$1,GX$1+INT(-$N100/30))))</f>
        <v>0</v>
      </c>
      <c r="GY100" s="40">
        <f>IF(GY$7="",0,IF(GY$1=MAX($1:$1),$R78-SUM($T100:GX100),IF(GY$1=1,SUMIFS(78:78,$1:$1,"&gt;="&amp;1,$1:$1,"&lt;="&amp;INT(-$N100/30))+(-$N100/30-INT(-$N100/30))*SUMIFS(78:78,$1:$1,INT(-$N100/30)+1),0)+(-$N100/30-INT(-$N100/30))*SUMIFS(78:78,$1:$1,GY$1+INT(-$N100/30)+1)+(INT(-$N100/30)+1--$N100/30)*SUMIFS(78:78,$1:$1,GY$1+INT(-$N100/30))))</f>
        <v>0</v>
      </c>
      <c r="GZ100" s="40">
        <f>IF(GZ$7="",0,IF(GZ$1=MAX($1:$1),$R78-SUM($T100:GY100),IF(GZ$1=1,SUMIFS(78:78,$1:$1,"&gt;="&amp;1,$1:$1,"&lt;="&amp;INT(-$N100/30))+(-$N100/30-INT(-$N100/30))*SUMIFS(78:78,$1:$1,INT(-$N100/30)+1),0)+(-$N100/30-INT(-$N100/30))*SUMIFS(78:78,$1:$1,GZ$1+INT(-$N100/30)+1)+(INT(-$N100/30)+1--$N100/30)*SUMIFS(78:78,$1:$1,GZ$1+INT(-$N100/30))))</f>
        <v>0</v>
      </c>
      <c r="HA100" s="40">
        <f>IF(HA$7="",0,IF(HA$1=MAX($1:$1),$R78-SUM($T100:GZ100),IF(HA$1=1,SUMIFS(78:78,$1:$1,"&gt;="&amp;1,$1:$1,"&lt;="&amp;INT(-$N100/30))+(-$N100/30-INT(-$N100/30))*SUMIFS(78:78,$1:$1,INT(-$N100/30)+1),0)+(-$N100/30-INT(-$N100/30))*SUMIFS(78:78,$1:$1,HA$1+INT(-$N100/30)+1)+(INT(-$N100/30)+1--$N100/30)*SUMIFS(78:78,$1:$1,HA$1+INT(-$N100/30))))</f>
        <v>0</v>
      </c>
      <c r="HB100" s="40">
        <f>IF(HB$7="",0,IF(HB$1=MAX($1:$1),$R78-SUM($T100:HA100),IF(HB$1=1,SUMIFS(78:78,$1:$1,"&gt;="&amp;1,$1:$1,"&lt;="&amp;INT(-$N100/30))+(-$N100/30-INT(-$N100/30))*SUMIFS(78:78,$1:$1,INT(-$N100/30)+1),0)+(-$N100/30-INT(-$N100/30))*SUMIFS(78:78,$1:$1,HB$1+INT(-$N100/30)+1)+(INT(-$N100/30)+1--$N100/30)*SUMIFS(78:78,$1:$1,HB$1+INT(-$N100/30))))</f>
        <v>0</v>
      </c>
      <c r="HC100" s="40">
        <f>IF(HC$7="",0,IF(HC$1=MAX($1:$1),$R78-SUM($T100:HB100),IF(HC$1=1,SUMIFS(78:78,$1:$1,"&gt;="&amp;1,$1:$1,"&lt;="&amp;INT(-$N100/30))+(-$N100/30-INT(-$N100/30))*SUMIFS(78:78,$1:$1,INT(-$N100/30)+1),0)+(-$N100/30-INT(-$N100/30))*SUMIFS(78:78,$1:$1,HC$1+INT(-$N100/30)+1)+(INT(-$N100/30)+1--$N100/30)*SUMIFS(78:78,$1:$1,HC$1+INT(-$N100/30))))</f>
        <v>0</v>
      </c>
      <c r="HD100" s="40">
        <f>IF(HD$7="",0,IF(HD$1=MAX($1:$1),$R78-SUM($T100:HC100),IF(HD$1=1,SUMIFS(78:78,$1:$1,"&gt;="&amp;1,$1:$1,"&lt;="&amp;INT(-$N100/30))+(-$N100/30-INT(-$N100/30))*SUMIFS(78:78,$1:$1,INT(-$N100/30)+1),0)+(-$N100/30-INT(-$N100/30))*SUMIFS(78:78,$1:$1,HD$1+INT(-$N100/30)+1)+(INT(-$N100/30)+1--$N100/30)*SUMIFS(78:78,$1:$1,HD$1+INT(-$N100/30))))</f>
        <v>0</v>
      </c>
      <c r="HE100" s="40">
        <f>IF(HE$7="",0,IF(HE$1=MAX($1:$1),$R78-SUM($T100:HD100),IF(HE$1=1,SUMIFS(78:78,$1:$1,"&gt;="&amp;1,$1:$1,"&lt;="&amp;INT(-$N100/30))+(-$N100/30-INT(-$N100/30))*SUMIFS(78:78,$1:$1,INT(-$N100/30)+1),0)+(-$N100/30-INT(-$N100/30))*SUMIFS(78:78,$1:$1,HE$1+INT(-$N100/30)+1)+(INT(-$N100/30)+1--$N100/30)*SUMIFS(78:78,$1:$1,HE$1+INT(-$N100/30))))</f>
        <v>0</v>
      </c>
      <c r="HF100" s="40">
        <f>IF(HF$7="",0,IF(HF$1=MAX($1:$1),$R78-SUM($T100:HE100),IF(HF$1=1,SUMIFS(78:78,$1:$1,"&gt;="&amp;1,$1:$1,"&lt;="&amp;INT(-$N100/30))+(-$N100/30-INT(-$N100/30))*SUMIFS(78:78,$1:$1,INT(-$N100/30)+1),0)+(-$N100/30-INT(-$N100/30))*SUMIFS(78:78,$1:$1,HF$1+INT(-$N100/30)+1)+(INT(-$N100/30)+1--$N100/30)*SUMIFS(78:78,$1:$1,HF$1+INT(-$N100/30))))</f>
        <v>0</v>
      </c>
      <c r="HG100" s="40">
        <f>IF(HG$7="",0,IF(HG$1=MAX($1:$1),$R78-SUM($T100:HF100),IF(HG$1=1,SUMIFS(78:78,$1:$1,"&gt;="&amp;1,$1:$1,"&lt;="&amp;INT(-$N100/30))+(-$N100/30-INT(-$N100/30))*SUMIFS(78:78,$1:$1,INT(-$N100/30)+1),0)+(-$N100/30-INT(-$N100/30))*SUMIFS(78:78,$1:$1,HG$1+INT(-$N100/30)+1)+(INT(-$N100/30)+1--$N100/30)*SUMIFS(78:78,$1:$1,HG$1+INT(-$N100/30))))</f>
        <v>0</v>
      </c>
      <c r="HH100" s="40">
        <f>IF(HH$7="",0,IF(HH$1=MAX($1:$1),$R78-SUM($T100:HG100),IF(HH$1=1,SUMIFS(78:78,$1:$1,"&gt;="&amp;1,$1:$1,"&lt;="&amp;INT(-$N100/30))+(-$N100/30-INT(-$N100/30))*SUMIFS(78:78,$1:$1,INT(-$N100/30)+1),0)+(-$N100/30-INT(-$N100/30))*SUMIFS(78:78,$1:$1,HH$1+INT(-$N100/30)+1)+(INT(-$N100/30)+1--$N100/30)*SUMIFS(78:78,$1:$1,HH$1+INT(-$N100/30))))</f>
        <v>0</v>
      </c>
      <c r="HI100" s="40">
        <f>IF(HI$7="",0,IF(HI$1=MAX($1:$1),$R78-SUM($T100:HH100),IF(HI$1=1,SUMIFS(78:78,$1:$1,"&gt;="&amp;1,$1:$1,"&lt;="&amp;INT(-$N100/30))+(-$N100/30-INT(-$N100/30))*SUMIFS(78:78,$1:$1,INT(-$N100/30)+1),0)+(-$N100/30-INT(-$N100/30))*SUMIFS(78:78,$1:$1,HI$1+INT(-$N100/30)+1)+(INT(-$N100/30)+1--$N100/30)*SUMIFS(78:78,$1:$1,HI$1+INT(-$N100/30))))</f>
        <v>0</v>
      </c>
      <c r="HJ100" s="40">
        <f>IF(HJ$7="",0,IF(HJ$1=MAX($1:$1),$R78-SUM($T100:HI100),IF(HJ$1=1,SUMIFS(78:78,$1:$1,"&gt;="&amp;1,$1:$1,"&lt;="&amp;INT(-$N100/30))+(-$N100/30-INT(-$N100/30))*SUMIFS(78:78,$1:$1,INT(-$N100/30)+1),0)+(-$N100/30-INT(-$N100/30))*SUMIFS(78:78,$1:$1,HJ$1+INT(-$N100/30)+1)+(INT(-$N100/30)+1--$N100/30)*SUMIFS(78:78,$1:$1,HJ$1+INT(-$N100/30))))</f>
        <v>0</v>
      </c>
      <c r="HK100" s="40">
        <f>IF(HK$7="",0,IF(HK$1=MAX($1:$1),$R78-SUM($T100:HJ100),IF(HK$1=1,SUMIFS(78:78,$1:$1,"&gt;="&amp;1,$1:$1,"&lt;="&amp;INT(-$N100/30))+(-$N100/30-INT(-$N100/30))*SUMIFS(78:78,$1:$1,INT(-$N100/30)+1),0)+(-$N100/30-INT(-$N100/30))*SUMIFS(78:78,$1:$1,HK$1+INT(-$N100/30)+1)+(INT(-$N100/30)+1--$N100/30)*SUMIFS(78:78,$1:$1,HK$1+INT(-$N100/30))))</f>
        <v>0</v>
      </c>
      <c r="HL100" s="40">
        <f>IF(HL$7="",0,IF(HL$1=MAX($1:$1),$R78-SUM($T100:HK100),IF(HL$1=1,SUMIFS(78:78,$1:$1,"&gt;="&amp;1,$1:$1,"&lt;="&amp;INT(-$N100/30))+(-$N100/30-INT(-$N100/30))*SUMIFS(78:78,$1:$1,INT(-$N100/30)+1),0)+(-$N100/30-INT(-$N100/30))*SUMIFS(78:78,$1:$1,HL$1+INT(-$N100/30)+1)+(INT(-$N100/30)+1--$N100/30)*SUMIFS(78:78,$1:$1,HL$1+INT(-$N100/30))))</f>
        <v>0</v>
      </c>
      <c r="HM100" s="40">
        <f>IF(HM$7="",0,IF(HM$1=MAX($1:$1),$R78-SUM($T100:HL100),IF(HM$1=1,SUMIFS(78:78,$1:$1,"&gt;="&amp;1,$1:$1,"&lt;="&amp;INT(-$N100/30))+(-$N100/30-INT(-$N100/30))*SUMIFS(78:78,$1:$1,INT(-$N100/30)+1),0)+(-$N100/30-INT(-$N100/30))*SUMIFS(78:78,$1:$1,HM$1+INT(-$N100/30)+1)+(INT(-$N100/30)+1--$N100/30)*SUMIFS(78:78,$1:$1,HM$1+INT(-$N100/30))))</f>
        <v>0</v>
      </c>
      <c r="HN100" s="40">
        <f>IF(HN$7="",0,IF(HN$1=MAX($1:$1),$R78-SUM($T100:HM100),IF(HN$1=1,SUMIFS(78:78,$1:$1,"&gt;="&amp;1,$1:$1,"&lt;="&amp;INT(-$N100/30))+(-$N100/30-INT(-$N100/30))*SUMIFS(78:78,$1:$1,INT(-$N100/30)+1),0)+(-$N100/30-INT(-$N100/30))*SUMIFS(78:78,$1:$1,HN$1+INT(-$N100/30)+1)+(INT(-$N100/30)+1--$N100/30)*SUMIFS(78:78,$1:$1,HN$1+INT(-$N100/30))))</f>
        <v>0</v>
      </c>
      <c r="HO100" s="40">
        <f>IF(HO$7="",0,IF(HO$1=MAX($1:$1),$R78-SUM($T100:HN100),IF(HO$1=1,SUMIFS(78:78,$1:$1,"&gt;="&amp;1,$1:$1,"&lt;="&amp;INT(-$N100/30))+(-$N100/30-INT(-$N100/30))*SUMIFS(78:78,$1:$1,INT(-$N100/30)+1),0)+(-$N100/30-INT(-$N100/30))*SUMIFS(78:78,$1:$1,HO$1+INT(-$N100/30)+1)+(INT(-$N100/30)+1--$N100/30)*SUMIFS(78:78,$1:$1,HO$1+INT(-$N100/30))))</f>
        <v>0</v>
      </c>
      <c r="HP100" s="40">
        <f>IF(HP$7="",0,IF(HP$1=MAX($1:$1),$R78-SUM($T100:HO100),IF(HP$1=1,SUMIFS(78:78,$1:$1,"&gt;="&amp;1,$1:$1,"&lt;="&amp;INT(-$N100/30))+(-$N100/30-INT(-$N100/30))*SUMIFS(78:78,$1:$1,INT(-$N100/30)+1),0)+(-$N100/30-INT(-$N100/30))*SUMIFS(78:78,$1:$1,HP$1+INT(-$N100/30)+1)+(INT(-$N100/30)+1--$N100/30)*SUMIFS(78:78,$1:$1,HP$1+INT(-$N100/30))))</f>
        <v>0</v>
      </c>
      <c r="HQ100" s="40">
        <f>IF(HQ$7="",0,IF(HQ$1=MAX($1:$1),$R78-SUM($T100:HP100),IF(HQ$1=1,SUMIFS(78:78,$1:$1,"&gt;="&amp;1,$1:$1,"&lt;="&amp;INT(-$N100/30))+(-$N100/30-INT(-$N100/30))*SUMIFS(78:78,$1:$1,INT(-$N100/30)+1),0)+(-$N100/30-INT(-$N100/30))*SUMIFS(78:78,$1:$1,HQ$1+INT(-$N100/30)+1)+(INT(-$N100/30)+1--$N100/30)*SUMIFS(78:78,$1:$1,HQ$1+INT(-$N100/30))))</f>
        <v>0</v>
      </c>
      <c r="HR100" s="40">
        <f>IF(HR$7="",0,IF(HR$1=MAX($1:$1),$R78-SUM($T100:HQ100),IF(HR$1=1,SUMIFS(78:78,$1:$1,"&gt;="&amp;1,$1:$1,"&lt;="&amp;INT(-$N100/30))+(-$N100/30-INT(-$N100/30))*SUMIFS(78:78,$1:$1,INT(-$N100/30)+1),0)+(-$N100/30-INT(-$N100/30))*SUMIFS(78:78,$1:$1,HR$1+INT(-$N100/30)+1)+(INT(-$N100/30)+1--$N100/30)*SUMIFS(78:78,$1:$1,HR$1+INT(-$N100/30))))</f>
        <v>0</v>
      </c>
      <c r="HS100" s="40">
        <f>IF(HS$7="",0,IF(HS$1=MAX($1:$1),$R78-SUM($T100:HR100),IF(HS$1=1,SUMIFS(78:78,$1:$1,"&gt;="&amp;1,$1:$1,"&lt;="&amp;INT(-$N100/30))+(-$N100/30-INT(-$N100/30))*SUMIFS(78:78,$1:$1,INT(-$N100/30)+1),0)+(-$N100/30-INT(-$N100/30))*SUMIFS(78:78,$1:$1,HS$1+INT(-$N100/30)+1)+(INT(-$N100/30)+1--$N100/30)*SUMIFS(78:78,$1:$1,HS$1+INT(-$N100/30))))</f>
        <v>0</v>
      </c>
      <c r="HT100" s="40">
        <f>IF(HT$7="",0,IF(HT$1=MAX($1:$1),$R78-SUM($T100:HS100),IF(HT$1=1,SUMIFS(78:78,$1:$1,"&gt;="&amp;1,$1:$1,"&lt;="&amp;INT(-$N100/30))+(-$N100/30-INT(-$N100/30))*SUMIFS(78:78,$1:$1,INT(-$N100/30)+1),0)+(-$N100/30-INT(-$N100/30))*SUMIFS(78:78,$1:$1,HT$1+INT(-$N100/30)+1)+(INT(-$N100/30)+1--$N100/30)*SUMIFS(78:78,$1:$1,HT$1+INT(-$N100/30))))</f>
        <v>0</v>
      </c>
      <c r="HU100" s="40">
        <f>IF(HU$7="",0,IF(HU$1=MAX($1:$1),$R78-SUM($T100:HT100),IF(HU$1=1,SUMIFS(78:78,$1:$1,"&gt;="&amp;1,$1:$1,"&lt;="&amp;INT(-$N100/30))+(-$N100/30-INT(-$N100/30))*SUMIFS(78:78,$1:$1,INT(-$N100/30)+1),0)+(-$N100/30-INT(-$N100/30))*SUMIFS(78:78,$1:$1,HU$1+INT(-$N100/30)+1)+(INT(-$N100/30)+1--$N100/30)*SUMIFS(78:78,$1:$1,HU$1+INT(-$N100/30))))</f>
        <v>0</v>
      </c>
      <c r="HV100" s="40">
        <f>IF(HV$7="",0,IF(HV$1=MAX($1:$1),$R78-SUM($T100:HU100),IF(HV$1=1,SUMIFS(78:78,$1:$1,"&gt;="&amp;1,$1:$1,"&lt;="&amp;INT(-$N100/30))+(-$N100/30-INT(-$N100/30))*SUMIFS(78:78,$1:$1,INT(-$N100/30)+1),0)+(-$N100/30-INT(-$N100/30))*SUMIFS(78:78,$1:$1,HV$1+INT(-$N100/30)+1)+(INT(-$N100/30)+1--$N100/30)*SUMIFS(78:78,$1:$1,HV$1+INT(-$N100/30))))</f>
        <v>0</v>
      </c>
      <c r="HW100" s="40">
        <f>IF(HW$7="",0,IF(HW$1=MAX($1:$1),$R78-SUM($T100:HV100),IF(HW$1=1,SUMIFS(78:78,$1:$1,"&gt;="&amp;1,$1:$1,"&lt;="&amp;INT(-$N100/30))+(-$N100/30-INT(-$N100/30))*SUMIFS(78:78,$1:$1,INT(-$N100/30)+1),0)+(-$N100/30-INT(-$N100/30))*SUMIFS(78:78,$1:$1,HW$1+INT(-$N100/30)+1)+(INT(-$N100/30)+1--$N100/30)*SUMIFS(78:78,$1:$1,HW$1+INT(-$N100/30))))</f>
        <v>0</v>
      </c>
      <c r="HX100" s="40">
        <f>IF(HX$7="",0,IF(HX$1=MAX($1:$1),$R78-SUM($T100:HW100),IF(HX$1=1,SUMIFS(78:78,$1:$1,"&gt;="&amp;1,$1:$1,"&lt;="&amp;INT(-$N100/30))+(-$N100/30-INT(-$N100/30))*SUMIFS(78:78,$1:$1,INT(-$N100/30)+1),0)+(-$N100/30-INT(-$N100/30))*SUMIFS(78:78,$1:$1,HX$1+INT(-$N100/30)+1)+(INT(-$N100/30)+1--$N100/30)*SUMIFS(78:78,$1:$1,HX$1+INT(-$N100/30))))</f>
        <v>0</v>
      </c>
      <c r="HY100" s="40">
        <f>IF(HY$7="",0,IF(HY$1=MAX($1:$1),$R78-SUM($T100:HX100),IF(HY$1=1,SUMIFS(78:78,$1:$1,"&gt;="&amp;1,$1:$1,"&lt;="&amp;INT(-$N100/30))+(-$N100/30-INT(-$N100/30))*SUMIFS(78:78,$1:$1,INT(-$N100/30)+1),0)+(-$N100/30-INT(-$N100/30))*SUMIFS(78:78,$1:$1,HY$1+INT(-$N100/30)+1)+(INT(-$N100/30)+1--$N100/30)*SUMIFS(78:78,$1:$1,HY$1+INT(-$N100/30))))</f>
        <v>0</v>
      </c>
      <c r="HZ100" s="40">
        <f>IF(HZ$7="",0,IF(HZ$1=MAX($1:$1),$R78-SUM($T100:HY100),IF(HZ$1=1,SUMIFS(78:78,$1:$1,"&gt;="&amp;1,$1:$1,"&lt;="&amp;INT(-$N100/30))+(-$N100/30-INT(-$N100/30))*SUMIFS(78:78,$1:$1,INT(-$N100/30)+1),0)+(-$N100/30-INT(-$N100/30))*SUMIFS(78:78,$1:$1,HZ$1+INT(-$N100/30)+1)+(INT(-$N100/30)+1--$N100/30)*SUMIFS(78:78,$1:$1,HZ$1+INT(-$N100/30))))</f>
        <v>0</v>
      </c>
      <c r="IA100" s="40">
        <f>IF(IA$7="",0,IF(IA$1=MAX($1:$1),$R78-SUM($T100:HZ100),IF(IA$1=1,SUMIFS(78:78,$1:$1,"&gt;="&amp;1,$1:$1,"&lt;="&amp;INT(-$N100/30))+(-$N100/30-INT(-$N100/30))*SUMIFS(78:78,$1:$1,INT(-$N100/30)+1),0)+(-$N100/30-INT(-$N100/30))*SUMIFS(78:78,$1:$1,IA$1+INT(-$N100/30)+1)+(INT(-$N100/30)+1--$N100/30)*SUMIFS(78:78,$1:$1,IA$1+INT(-$N100/30))))</f>
        <v>0</v>
      </c>
      <c r="IB100" s="40">
        <f>IF(IB$7="",0,IF(IB$1=MAX($1:$1),$R78-SUM($T100:IA100),IF(IB$1=1,SUMIFS(78:78,$1:$1,"&gt;="&amp;1,$1:$1,"&lt;="&amp;INT(-$N100/30))+(-$N100/30-INT(-$N100/30))*SUMIFS(78:78,$1:$1,INT(-$N100/30)+1),0)+(-$N100/30-INT(-$N100/30))*SUMIFS(78:78,$1:$1,IB$1+INT(-$N100/30)+1)+(INT(-$N100/30)+1--$N100/30)*SUMIFS(78:78,$1:$1,IB$1+INT(-$N100/30))))</f>
        <v>0</v>
      </c>
      <c r="IC100" s="40">
        <f>IF(IC$7="",0,IF(IC$1=MAX($1:$1),$R78-SUM($T100:IB100),IF(IC$1=1,SUMIFS(78:78,$1:$1,"&gt;="&amp;1,$1:$1,"&lt;="&amp;INT(-$N100/30))+(-$N100/30-INT(-$N100/30))*SUMIFS(78:78,$1:$1,INT(-$N100/30)+1),0)+(-$N100/30-INT(-$N100/30))*SUMIFS(78:78,$1:$1,IC$1+INT(-$N100/30)+1)+(INT(-$N100/30)+1--$N100/30)*SUMIFS(78:78,$1:$1,IC$1+INT(-$N100/30))))</f>
        <v>0</v>
      </c>
      <c r="ID100" s="40">
        <f>IF(ID$7="",0,IF(ID$1=MAX($1:$1),$R78-SUM($T100:IC100),IF(ID$1=1,SUMIFS(78:78,$1:$1,"&gt;="&amp;1,$1:$1,"&lt;="&amp;INT(-$N100/30))+(-$N100/30-INT(-$N100/30))*SUMIFS(78:78,$1:$1,INT(-$N100/30)+1),0)+(-$N100/30-INT(-$N100/30))*SUMIFS(78:78,$1:$1,ID$1+INT(-$N100/30)+1)+(INT(-$N100/30)+1--$N100/30)*SUMIFS(78:78,$1:$1,ID$1+INT(-$N100/30))))</f>
        <v>0</v>
      </c>
      <c r="IE100" s="40">
        <f>IF(IE$7="",0,IF(IE$1=MAX($1:$1),$R78-SUM($T100:ID100),IF(IE$1=1,SUMIFS(78:78,$1:$1,"&gt;="&amp;1,$1:$1,"&lt;="&amp;INT(-$N100/30))+(-$N100/30-INT(-$N100/30))*SUMIFS(78:78,$1:$1,INT(-$N100/30)+1),0)+(-$N100/30-INT(-$N100/30))*SUMIFS(78:78,$1:$1,IE$1+INT(-$N100/30)+1)+(INT(-$N100/30)+1--$N100/30)*SUMIFS(78:78,$1:$1,IE$1+INT(-$N100/30))))</f>
        <v>0</v>
      </c>
      <c r="IF100" s="40">
        <f>IF(IF$7="",0,IF(IF$1=MAX($1:$1),$R78-SUM($T100:IE100),IF(IF$1=1,SUMIFS(78:78,$1:$1,"&gt;="&amp;1,$1:$1,"&lt;="&amp;INT(-$N100/30))+(-$N100/30-INT(-$N100/30))*SUMIFS(78:78,$1:$1,INT(-$N100/30)+1),0)+(-$N100/30-INT(-$N100/30))*SUMIFS(78:78,$1:$1,IF$1+INT(-$N100/30)+1)+(INT(-$N100/30)+1--$N100/30)*SUMIFS(78:78,$1:$1,IF$1+INT(-$N100/30))))</f>
        <v>0</v>
      </c>
      <c r="IG100" s="40">
        <f>IF(IG$7="",0,IF(IG$1=MAX($1:$1),$R78-SUM($T100:IF100),IF(IG$1=1,SUMIFS(78:78,$1:$1,"&gt;="&amp;1,$1:$1,"&lt;="&amp;INT(-$N100/30))+(-$N100/30-INT(-$N100/30))*SUMIFS(78:78,$1:$1,INT(-$N100/30)+1),0)+(-$N100/30-INT(-$N100/30))*SUMIFS(78:78,$1:$1,IG$1+INT(-$N100/30)+1)+(INT(-$N100/30)+1--$N100/30)*SUMIFS(78:78,$1:$1,IG$1+INT(-$N100/30))))</f>
        <v>0</v>
      </c>
      <c r="IH100" s="40">
        <f>IF(IH$7="",0,IF(IH$1=MAX($1:$1),$R78-SUM($T100:IG100),IF(IH$1=1,SUMIFS(78:78,$1:$1,"&gt;="&amp;1,$1:$1,"&lt;="&amp;INT(-$N100/30))+(-$N100/30-INT(-$N100/30))*SUMIFS(78:78,$1:$1,INT(-$N100/30)+1),0)+(-$N100/30-INT(-$N100/30))*SUMIFS(78:78,$1:$1,IH$1+INT(-$N100/30)+1)+(INT(-$N100/30)+1--$N100/30)*SUMIFS(78:78,$1:$1,IH$1+INT(-$N100/30))))</f>
        <v>0</v>
      </c>
      <c r="II100" s="40">
        <f>IF(II$7="",0,IF(II$1=MAX($1:$1),$R78-SUM($T100:IH100),IF(II$1=1,SUMIFS(78:78,$1:$1,"&gt;="&amp;1,$1:$1,"&lt;="&amp;INT(-$N100/30))+(-$N100/30-INT(-$N100/30))*SUMIFS(78:78,$1:$1,INT(-$N100/30)+1),0)+(-$N100/30-INT(-$N100/30))*SUMIFS(78:78,$1:$1,II$1+INT(-$N100/30)+1)+(INT(-$N100/30)+1--$N100/30)*SUMIFS(78:78,$1:$1,II$1+INT(-$N100/30))))</f>
        <v>0</v>
      </c>
      <c r="IJ100" s="40">
        <f>IF(IJ$7="",0,IF(IJ$1=MAX($1:$1),$R78-SUM($T100:II100),IF(IJ$1=1,SUMIFS(78:78,$1:$1,"&gt;="&amp;1,$1:$1,"&lt;="&amp;INT(-$N100/30))+(-$N100/30-INT(-$N100/30))*SUMIFS(78:78,$1:$1,INT(-$N100/30)+1),0)+(-$N100/30-INT(-$N100/30))*SUMIFS(78:78,$1:$1,IJ$1+INT(-$N100/30)+1)+(INT(-$N100/30)+1--$N100/30)*SUMIFS(78:78,$1:$1,IJ$1+INT(-$N100/30))))</f>
        <v>0</v>
      </c>
      <c r="IK100" s="40">
        <f>IF(IK$7="",0,IF(IK$1=MAX($1:$1),$R78-SUM($T100:IJ100),IF(IK$1=1,SUMIFS(78:78,$1:$1,"&gt;="&amp;1,$1:$1,"&lt;="&amp;INT(-$N100/30))+(-$N100/30-INT(-$N100/30))*SUMIFS(78:78,$1:$1,INT(-$N100/30)+1),0)+(-$N100/30-INT(-$N100/30))*SUMIFS(78:78,$1:$1,IK$1+INT(-$N100/30)+1)+(INT(-$N100/30)+1--$N100/30)*SUMIFS(78:78,$1:$1,IK$1+INT(-$N100/30))))</f>
        <v>0</v>
      </c>
      <c r="IL100" s="40">
        <f>IF(IL$7="",0,IF(IL$1=MAX($1:$1),$R78-SUM($T100:IK100),IF(IL$1=1,SUMIFS(78:78,$1:$1,"&gt;="&amp;1,$1:$1,"&lt;="&amp;INT(-$N100/30))+(-$N100/30-INT(-$N100/30))*SUMIFS(78:78,$1:$1,INT(-$N100/30)+1),0)+(-$N100/30-INT(-$N100/30))*SUMIFS(78:78,$1:$1,IL$1+INT(-$N100/30)+1)+(INT(-$N100/30)+1--$N100/30)*SUMIFS(78:78,$1:$1,IL$1+INT(-$N100/30))))</f>
        <v>0</v>
      </c>
      <c r="IM100" s="40">
        <f>IF(IM$7="",0,IF(IM$1=MAX($1:$1),$R78-SUM($T100:IL100),IF(IM$1=1,SUMIFS(78:78,$1:$1,"&gt;="&amp;1,$1:$1,"&lt;="&amp;INT(-$N100/30))+(-$N100/30-INT(-$N100/30))*SUMIFS(78:78,$1:$1,INT(-$N100/30)+1),0)+(-$N100/30-INT(-$N100/30))*SUMIFS(78:78,$1:$1,IM$1+INT(-$N100/30)+1)+(INT(-$N100/30)+1--$N100/30)*SUMIFS(78:78,$1:$1,IM$1+INT(-$N100/30))))</f>
        <v>0</v>
      </c>
      <c r="IN100" s="40">
        <f>IF(IN$7="",0,IF(IN$1=MAX($1:$1),$R78-SUM($T100:IM100),IF(IN$1=1,SUMIFS(78:78,$1:$1,"&gt;="&amp;1,$1:$1,"&lt;="&amp;INT(-$N100/30))+(-$N100/30-INT(-$N100/30))*SUMIFS(78:78,$1:$1,INT(-$N100/30)+1),0)+(-$N100/30-INT(-$N100/30))*SUMIFS(78:78,$1:$1,IN$1+INT(-$N100/30)+1)+(INT(-$N100/30)+1--$N100/30)*SUMIFS(78:78,$1:$1,IN$1+INT(-$N100/30))))</f>
        <v>0</v>
      </c>
      <c r="IO100" s="40">
        <f>IF(IO$7="",0,IF(IO$1=MAX($1:$1),$R78-SUM($T100:IN100),IF(IO$1=1,SUMIFS(78:78,$1:$1,"&gt;="&amp;1,$1:$1,"&lt;="&amp;INT(-$N100/30))+(-$N100/30-INT(-$N100/30))*SUMIFS(78:78,$1:$1,INT(-$N100/30)+1),0)+(-$N100/30-INT(-$N100/30))*SUMIFS(78:78,$1:$1,IO$1+INT(-$N100/30)+1)+(INT(-$N100/30)+1--$N100/30)*SUMIFS(78:78,$1:$1,IO$1+INT(-$N100/30))))</f>
        <v>0</v>
      </c>
      <c r="IP100" s="40">
        <f>IF(IP$7="",0,IF(IP$1=MAX($1:$1),$R78-SUM($T100:IO100),IF(IP$1=1,SUMIFS(78:78,$1:$1,"&gt;="&amp;1,$1:$1,"&lt;="&amp;INT(-$N100/30))+(-$N100/30-INT(-$N100/30))*SUMIFS(78:78,$1:$1,INT(-$N100/30)+1),0)+(-$N100/30-INT(-$N100/30))*SUMIFS(78:78,$1:$1,IP$1+INT(-$N100/30)+1)+(INT(-$N100/30)+1--$N100/30)*SUMIFS(78:78,$1:$1,IP$1+INT(-$N100/30))))</f>
        <v>0</v>
      </c>
      <c r="IQ100" s="40">
        <f>IF(IQ$7="",0,IF(IQ$1=MAX($1:$1),$R78-SUM($T100:IP100),IF(IQ$1=1,SUMIFS(78:78,$1:$1,"&gt;="&amp;1,$1:$1,"&lt;="&amp;INT(-$N100/30))+(-$N100/30-INT(-$N100/30))*SUMIFS(78:78,$1:$1,INT(-$N100/30)+1),0)+(-$N100/30-INT(-$N100/30))*SUMIFS(78:78,$1:$1,IQ$1+INT(-$N100/30)+1)+(INT(-$N100/30)+1--$N100/30)*SUMIFS(78:78,$1:$1,IQ$1+INT(-$N100/30))))</f>
        <v>0</v>
      </c>
      <c r="IR100" s="40">
        <f>IF(IR$7="",0,IF(IR$1=MAX($1:$1),$R78-SUM($T100:IQ100),IF(IR$1=1,SUMIFS(78:78,$1:$1,"&gt;="&amp;1,$1:$1,"&lt;="&amp;INT(-$N100/30))+(-$N100/30-INT(-$N100/30))*SUMIFS(78:78,$1:$1,INT(-$N100/30)+1),0)+(-$N100/30-INT(-$N100/30))*SUMIFS(78:78,$1:$1,IR$1+INT(-$N100/30)+1)+(INT(-$N100/30)+1--$N100/30)*SUMIFS(78:78,$1:$1,IR$1+INT(-$N100/30))))</f>
        <v>0</v>
      </c>
      <c r="IS100" s="40">
        <f>IF(IS$7="",0,IF(IS$1=MAX($1:$1),$R78-SUM($T100:IR100),IF(IS$1=1,SUMIFS(78:78,$1:$1,"&gt;="&amp;1,$1:$1,"&lt;="&amp;INT(-$N100/30))+(-$N100/30-INT(-$N100/30))*SUMIFS(78:78,$1:$1,INT(-$N100/30)+1),0)+(-$N100/30-INT(-$N100/30))*SUMIFS(78:78,$1:$1,IS$1+INT(-$N100/30)+1)+(INT(-$N100/30)+1--$N100/30)*SUMIFS(78:78,$1:$1,IS$1+INT(-$N100/30))))</f>
        <v>0</v>
      </c>
      <c r="IT100" s="40">
        <f>IF(IT$7="",0,IF(IT$1=MAX($1:$1),$R78-SUM($T100:IS100),IF(IT$1=1,SUMIFS(78:78,$1:$1,"&gt;="&amp;1,$1:$1,"&lt;="&amp;INT(-$N100/30))+(-$N100/30-INT(-$N100/30))*SUMIFS(78:78,$1:$1,INT(-$N100/30)+1),0)+(-$N100/30-INT(-$N100/30))*SUMIFS(78:78,$1:$1,IT$1+INT(-$N100/30)+1)+(INT(-$N100/30)+1--$N100/30)*SUMIFS(78:78,$1:$1,IT$1+INT(-$N100/30))))</f>
        <v>0</v>
      </c>
      <c r="IU100" s="40">
        <f>IF(IU$7="",0,IF(IU$1=MAX($1:$1),$R78-SUM($T100:IT100),IF(IU$1=1,SUMIFS(78:78,$1:$1,"&gt;="&amp;1,$1:$1,"&lt;="&amp;INT(-$N100/30))+(-$N100/30-INT(-$N100/30))*SUMIFS(78:78,$1:$1,INT(-$N100/30)+1),0)+(-$N100/30-INT(-$N100/30))*SUMIFS(78:78,$1:$1,IU$1+INT(-$N100/30)+1)+(INT(-$N100/30)+1--$N100/30)*SUMIFS(78:78,$1:$1,IU$1+INT(-$N100/30))))</f>
        <v>0</v>
      </c>
      <c r="IV100" s="40">
        <f>IF(IV$7="",0,IF(IV$1=MAX($1:$1),$R78-SUM($T100:IU100),IF(IV$1=1,SUMIFS(78:78,$1:$1,"&gt;="&amp;1,$1:$1,"&lt;="&amp;INT(-$N100/30))+(-$N100/30-INT(-$N100/30))*SUMIFS(78:78,$1:$1,INT(-$N100/30)+1),0)+(-$N100/30-INT(-$N100/30))*SUMIFS(78:78,$1:$1,IV$1+INT(-$N100/30)+1)+(INT(-$N100/30)+1--$N100/30)*SUMIFS(78:78,$1:$1,IV$1+INT(-$N100/30))))</f>
        <v>0</v>
      </c>
      <c r="IW100" s="40">
        <f>IF(IW$7="",0,IF(IW$1=MAX($1:$1),$R78-SUM($T100:IV100),IF(IW$1=1,SUMIFS(78:78,$1:$1,"&gt;="&amp;1,$1:$1,"&lt;="&amp;INT(-$N100/30))+(-$N100/30-INT(-$N100/30))*SUMIFS(78:78,$1:$1,INT(-$N100/30)+1),0)+(-$N100/30-INT(-$N100/30))*SUMIFS(78:78,$1:$1,IW$1+INT(-$N100/30)+1)+(INT(-$N100/30)+1--$N100/30)*SUMIFS(78:78,$1:$1,IW$1+INT(-$N100/30))))</f>
        <v>0</v>
      </c>
      <c r="IX100" s="40">
        <f>IF(IX$7="",0,IF(IX$1=MAX($1:$1),$R78-SUM($T100:IW100),IF(IX$1=1,SUMIFS(78:78,$1:$1,"&gt;="&amp;1,$1:$1,"&lt;="&amp;INT(-$N100/30))+(-$N100/30-INT(-$N100/30))*SUMIFS(78:78,$1:$1,INT(-$N100/30)+1),0)+(-$N100/30-INT(-$N100/30))*SUMIFS(78:78,$1:$1,IX$1+INT(-$N100/30)+1)+(INT(-$N100/30)+1--$N100/30)*SUMIFS(78:78,$1:$1,IX$1+INT(-$N100/30))))</f>
        <v>0</v>
      </c>
      <c r="IY100" s="40">
        <f>IF(IY$7="",0,IF(IY$1=MAX($1:$1),$R78-SUM($T100:IX100),IF(IY$1=1,SUMIFS(78:78,$1:$1,"&gt;="&amp;1,$1:$1,"&lt;="&amp;INT(-$N100/30))+(-$N100/30-INT(-$N100/30))*SUMIFS(78:78,$1:$1,INT(-$N100/30)+1),0)+(-$N100/30-INT(-$N100/30))*SUMIFS(78:78,$1:$1,IY$1+INT(-$N100/30)+1)+(INT(-$N100/30)+1--$N100/30)*SUMIFS(78:78,$1:$1,IY$1+INT(-$N100/30))))</f>
        <v>0</v>
      </c>
      <c r="IZ100" s="40">
        <f>IF(IZ$7="",0,IF(IZ$1=MAX($1:$1),$R78-SUM($T100:IY100),IF(IZ$1=1,SUMIFS(78:78,$1:$1,"&gt;="&amp;1,$1:$1,"&lt;="&amp;INT(-$N100/30))+(-$N100/30-INT(-$N100/30))*SUMIFS(78:78,$1:$1,INT(-$N100/30)+1),0)+(-$N100/30-INT(-$N100/30))*SUMIFS(78:78,$1:$1,IZ$1+INT(-$N100/30)+1)+(INT(-$N100/30)+1--$N100/30)*SUMIFS(78:78,$1:$1,IZ$1+INT(-$N100/30))))</f>
        <v>0</v>
      </c>
      <c r="JA100" s="40">
        <f>IF(JA$7="",0,IF(JA$1=MAX($1:$1),$R78-SUM($T100:IZ100),IF(JA$1=1,SUMIFS(78:78,$1:$1,"&gt;="&amp;1,$1:$1,"&lt;="&amp;INT(-$N100/30))+(-$N100/30-INT(-$N100/30))*SUMIFS(78:78,$1:$1,INT(-$N100/30)+1),0)+(-$N100/30-INT(-$N100/30))*SUMIFS(78:78,$1:$1,JA$1+INT(-$N100/30)+1)+(INT(-$N100/30)+1--$N100/30)*SUMIFS(78:78,$1:$1,JA$1+INT(-$N100/30))))</f>
        <v>0</v>
      </c>
      <c r="JB100" s="40">
        <f>IF(JB$7="",0,IF(JB$1=MAX($1:$1),$R78-SUM($T100:JA100),IF(JB$1=1,SUMIFS(78:78,$1:$1,"&gt;="&amp;1,$1:$1,"&lt;="&amp;INT(-$N100/30))+(-$N100/30-INT(-$N100/30))*SUMIFS(78:78,$1:$1,INT(-$N100/30)+1),0)+(-$N100/30-INT(-$N100/30))*SUMIFS(78:78,$1:$1,JB$1+INT(-$N100/30)+1)+(INT(-$N100/30)+1--$N100/30)*SUMIFS(78:78,$1:$1,JB$1+INT(-$N100/30))))</f>
        <v>0</v>
      </c>
      <c r="JC100" s="40">
        <f>IF(JC$7="",0,IF(JC$1=MAX($1:$1),$R78-SUM($T100:JB100),IF(JC$1=1,SUMIFS(78:78,$1:$1,"&gt;="&amp;1,$1:$1,"&lt;="&amp;INT(-$N100/30))+(-$N100/30-INT(-$N100/30))*SUMIFS(78:78,$1:$1,INT(-$N100/30)+1),0)+(-$N100/30-INT(-$N100/30))*SUMIFS(78:78,$1:$1,JC$1+INT(-$N100/30)+1)+(INT(-$N100/30)+1--$N100/30)*SUMIFS(78:78,$1:$1,JC$1+INT(-$N100/30))))</f>
        <v>0</v>
      </c>
      <c r="JD100" s="40">
        <f>IF(JD$7="",0,IF(JD$1=MAX($1:$1),$R78-SUM($T100:JC100),IF(JD$1=1,SUMIFS(78:78,$1:$1,"&gt;="&amp;1,$1:$1,"&lt;="&amp;INT(-$N100/30))+(-$N100/30-INT(-$N100/30))*SUMIFS(78:78,$1:$1,INT(-$N100/30)+1),0)+(-$N100/30-INT(-$N100/30))*SUMIFS(78:78,$1:$1,JD$1+INT(-$N100/30)+1)+(INT(-$N100/30)+1--$N100/30)*SUMIFS(78:78,$1:$1,JD$1+INT(-$N100/30))))</f>
        <v>0</v>
      </c>
      <c r="JE100" s="40">
        <f>IF(JE$7="",0,IF(JE$1=MAX($1:$1),$R78-SUM($T100:JD100),IF(JE$1=1,SUMIFS(78:78,$1:$1,"&gt;="&amp;1,$1:$1,"&lt;="&amp;INT(-$N100/30))+(-$N100/30-INT(-$N100/30))*SUMIFS(78:78,$1:$1,INT(-$N100/30)+1),0)+(-$N100/30-INT(-$N100/30))*SUMIFS(78:78,$1:$1,JE$1+INT(-$N100/30)+1)+(INT(-$N100/30)+1--$N100/30)*SUMIFS(78:78,$1:$1,JE$1+INT(-$N100/30))))</f>
        <v>0</v>
      </c>
      <c r="JF100" s="40">
        <f>IF(JF$7="",0,IF(JF$1=MAX($1:$1),$R78-SUM($T100:JE100),IF(JF$1=1,SUMIFS(78:78,$1:$1,"&gt;="&amp;1,$1:$1,"&lt;="&amp;INT(-$N100/30))+(-$N100/30-INT(-$N100/30))*SUMIFS(78:78,$1:$1,INT(-$N100/30)+1),0)+(-$N100/30-INT(-$N100/30))*SUMIFS(78:78,$1:$1,JF$1+INT(-$N100/30)+1)+(INT(-$N100/30)+1--$N100/30)*SUMIFS(78:78,$1:$1,JF$1+INT(-$N100/30))))</f>
        <v>0</v>
      </c>
      <c r="JG100" s="40">
        <f>IF(JG$7="",0,IF(JG$1=MAX($1:$1),$R78-SUM($T100:JF100),IF(JG$1=1,SUMIFS(78:78,$1:$1,"&gt;="&amp;1,$1:$1,"&lt;="&amp;INT(-$N100/30))+(-$N100/30-INT(-$N100/30))*SUMIFS(78:78,$1:$1,INT(-$N100/30)+1),0)+(-$N100/30-INT(-$N100/30))*SUMIFS(78:78,$1:$1,JG$1+INT(-$N100/30)+1)+(INT(-$N100/30)+1--$N100/30)*SUMIFS(78:78,$1:$1,JG$1+INT(-$N100/30))))</f>
        <v>0</v>
      </c>
      <c r="JH100" s="40">
        <f>IF(JH$7="",0,IF(JH$1=MAX($1:$1),$R78-SUM($T100:JG100),IF(JH$1=1,SUMIFS(78:78,$1:$1,"&gt;="&amp;1,$1:$1,"&lt;="&amp;INT(-$N100/30))+(-$N100/30-INT(-$N100/30))*SUMIFS(78:78,$1:$1,INT(-$N100/30)+1),0)+(-$N100/30-INT(-$N100/30))*SUMIFS(78:78,$1:$1,JH$1+INT(-$N100/30)+1)+(INT(-$N100/30)+1--$N100/30)*SUMIFS(78:78,$1:$1,JH$1+INT(-$N100/30))))</f>
        <v>0</v>
      </c>
      <c r="JI100" s="40">
        <f>IF(JI$7="",0,IF(JI$1=MAX($1:$1),$R78-SUM($T100:JH100),IF(JI$1=1,SUMIFS(78:78,$1:$1,"&gt;="&amp;1,$1:$1,"&lt;="&amp;INT(-$N100/30))+(-$N100/30-INT(-$N100/30))*SUMIFS(78:78,$1:$1,INT(-$N100/30)+1),0)+(-$N100/30-INT(-$N100/30))*SUMIFS(78:78,$1:$1,JI$1+INT(-$N100/30)+1)+(INT(-$N100/30)+1--$N100/30)*SUMIFS(78:78,$1:$1,JI$1+INT(-$N100/30))))</f>
        <v>0</v>
      </c>
      <c r="JJ100" s="40">
        <f>IF(JJ$7="",0,IF(JJ$1=MAX($1:$1),$R78-SUM($T100:JI100),IF(JJ$1=1,SUMIFS(78:78,$1:$1,"&gt;="&amp;1,$1:$1,"&lt;="&amp;INT(-$N100/30))+(-$N100/30-INT(-$N100/30))*SUMIFS(78:78,$1:$1,INT(-$N100/30)+1),0)+(-$N100/30-INT(-$N100/30))*SUMIFS(78:78,$1:$1,JJ$1+INT(-$N100/30)+1)+(INT(-$N100/30)+1--$N100/30)*SUMIFS(78:78,$1:$1,JJ$1+INT(-$N100/30))))</f>
        <v>0</v>
      </c>
      <c r="JK100" s="40">
        <f>IF(JK$7="",0,IF(JK$1=MAX($1:$1),$R78-SUM($T100:JJ100),IF(JK$1=1,SUMIFS(78:78,$1:$1,"&gt;="&amp;1,$1:$1,"&lt;="&amp;INT(-$N100/30))+(-$N100/30-INT(-$N100/30))*SUMIFS(78:78,$1:$1,INT(-$N100/30)+1),0)+(-$N100/30-INT(-$N100/30))*SUMIFS(78:78,$1:$1,JK$1+INT(-$N100/30)+1)+(INT(-$N100/30)+1--$N100/30)*SUMIFS(78:78,$1:$1,JK$1+INT(-$N100/30))))</f>
        <v>0</v>
      </c>
      <c r="JL100" s="40">
        <f>IF(JL$7="",0,IF(JL$1=MAX($1:$1),$R78-SUM($T100:JK100),IF(JL$1=1,SUMIFS(78:78,$1:$1,"&gt;="&amp;1,$1:$1,"&lt;="&amp;INT(-$N100/30))+(-$N100/30-INT(-$N100/30))*SUMIFS(78:78,$1:$1,INT(-$N100/30)+1),0)+(-$N100/30-INT(-$N100/30))*SUMIFS(78:78,$1:$1,JL$1+INT(-$N100/30)+1)+(INT(-$N100/30)+1--$N100/30)*SUMIFS(78:78,$1:$1,JL$1+INT(-$N100/30))))</f>
        <v>0</v>
      </c>
      <c r="JM100" s="40">
        <f>IF(JM$7="",0,IF(JM$1=MAX($1:$1),$R78-SUM($T100:JL100),IF(JM$1=1,SUMIFS(78:78,$1:$1,"&gt;="&amp;1,$1:$1,"&lt;="&amp;INT(-$N100/30))+(-$N100/30-INT(-$N100/30))*SUMIFS(78:78,$1:$1,INT(-$N100/30)+1),0)+(-$N100/30-INT(-$N100/30))*SUMIFS(78:78,$1:$1,JM$1+INT(-$N100/30)+1)+(INT(-$N100/30)+1--$N100/30)*SUMIFS(78:78,$1:$1,JM$1+INT(-$N100/30))))</f>
        <v>0</v>
      </c>
      <c r="JN100" s="40">
        <f>IF(JN$7="",0,IF(JN$1=MAX($1:$1),$R78-SUM($T100:JM100),IF(JN$1=1,SUMIFS(78:78,$1:$1,"&gt;="&amp;1,$1:$1,"&lt;="&amp;INT(-$N100/30))+(-$N100/30-INT(-$N100/30))*SUMIFS(78:78,$1:$1,INT(-$N100/30)+1),0)+(-$N100/30-INT(-$N100/30))*SUMIFS(78:78,$1:$1,JN$1+INT(-$N100/30)+1)+(INT(-$N100/30)+1--$N100/30)*SUMIFS(78:78,$1:$1,JN$1+INT(-$N100/30))))</f>
        <v>0</v>
      </c>
      <c r="JO100" s="40">
        <f>IF(JO$7="",0,IF(JO$1=MAX($1:$1),$R78-SUM($T100:JN100),IF(JO$1=1,SUMIFS(78:78,$1:$1,"&gt;="&amp;1,$1:$1,"&lt;="&amp;INT(-$N100/30))+(-$N100/30-INT(-$N100/30))*SUMIFS(78:78,$1:$1,INT(-$N100/30)+1),0)+(-$N100/30-INT(-$N100/30))*SUMIFS(78:78,$1:$1,JO$1+INT(-$N100/30)+1)+(INT(-$N100/30)+1--$N100/30)*SUMIFS(78:78,$1:$1,JO$1+INT(-$N100/30))))</f>
        <v>0</v>
      </c>
      <c r="JP100" s="40">
        <f>IF(JP$7="",0,IF(JP$1=MAX($1:$1),$R78-SUM($T100:JO100),IF(JP$1=1,SUMIFS(78:78,$1:$1,"&gt;="&amp;1,$1:$1,"&lt;="&amp;INT(-$N100/30))+(-$N100/30-INT(-$N100/30))*SUMIFS(78:78,$1:$1,INT(-$N100/30)+1),0)+(-$N100/30-INT(-$N100/30))*SUMIFS(78:78,$1:$1,JP$1+INT(-$N100/30)+1)+(INT(-$N100/30)+1--$N100/30)*SUMIFS(78:78,$1:$1,JP$1+INT(-$N100/30))))</f>
        <v>0</v>
      </c>
      <c r="JQ100" s="40">
        <f>IF(JQ$7="",0,IF(JQ$1=MAX($1:$1),$R78-SUM($T100:JP100),IF(JQ$1=1,SUMIFS(78:78,$1:$1,"&gt;="&amp;1,$1:$1,"&lt;="&amp;INT(-$N100/30))+(-$N100/30-INT(-$N100/30))*SUMIFS(78:78,$1:$1,INT(-$N100/30)+1),0)+(-$N100/30-INT(-$N100/30))*SUMIFS(78:78,$1:$1,JQ$1+INT(-$N100/30)+1)+(INT(-$N100/30)+1--$N100/30)*SUMIFS(78:78,$1:$1,JQ$1+INT(-$N100/30))))</f>
        <v>0</v>
      </c>
      <c r="JR100" s="40">
        <f>IF(JR$7="",0,IF(JR$1=MAX($1:$1),$R78-SUM($T100:JQ100),IF(JR$1=1,SUMIFS(78:78,$1:$1,"&gt;="&amp;1,$1:$1,"&lt;="&amp;INT(-$N100/30))+(-$N100/30-INT(-$N100/30))*SUMIFS(78:78,$1:$1,INT(-$N100/30)+1),0)+(-$N100/30-INT(-$N100/30))*SUMIFS(78:78,$1:$1,JR$1+INT(-$N100/30)+1)+(INT(-$N100/30)+1--$N100/30)*SUMIFS(78:78,$1:$1,JR$1+INT(-$N100/30))))</f>
        <v>0</v>
      </c>
      <c r="JS100" s="40">
        <f>IF(JS$7="",0,IF(JS$1=MAX($1:$1),$R78-SUM($T100:JR100),IF(JS$1=1,SUMIFS(78:78,$1:$1,"&gt;="&amp;1,$1:$1,"&lt;="&amp;INT(-$N100/30))+(-$N100/30-INT(-$N100/30))*SUMIFS(78:78,$1:$1,INT(-$N100/30)+1),0)+(-$N100/30-INT(-$N100/30))*SUMIFS(78:78,$1:$1,JS$1+INT(-$N100/30)+1)+(INT(-$N100/30)+1--$N100/30)*SUMIFS(78:78,$1:$1,JS$1+INT(-$N100/30))))</f>
        <v>0</v>
      </c>
      <c r="JT100" s="40">
        <f>IF(JT$7="",0,IF(JT$1=MAX($1:$1),$R78-SUM($T100:JS100),IF(JT$1=1,SUMIFS(78:78,$1:$1,"&gt;="&amp;1,$1:$1,"&lt;="&amp;INT(-$N100/30))+(-$N100/30-INT(-$N100/30))*SUMIFS(78:78,$1:$1,INT(-$N100/30)+1),0)+(-$N100/30-INT(-$N100/30))*SUMIFS(78:78,$1:$1,JT$1+INT(-$N100/30)+1)+(INT(-$N100/30)+1--$N100/30)*SUMIFS(78:78,$1:$1,JT$1+INT(-$N100/30))))</f>
        <v>0</v>
      </c>
      <c r="JU100" s="40">
        <f>IF(JU$7="",0,IF(JU$1=MAX($1:$1),$R78-SUM($T100:JT100),IF(JU$1=1,SUMIFS(78:78,$1:$1,"&gt;="&amp;1,$1:$1,"&lt;="&amp;INT(-$N100/30))+(-$N100/30-INT(-$N100/30))*SUMIFS(78:78,$1:$1,INT(-$N100/30)+1),0)+(-$N100/30-INT(-$N100/30))*SUMIFS(78:78,$1:$1,JU$1+INT(-$N100/30)+1)+(INT(-$N100/30)+1--$N100/30)*SUMIFS(78:78,$1:$1,JU$1+INT(-$N100/30))))</f>
        <v>0</v>
      </c>
      <c r="JV100" s="40">
        <f>IF(JV$7="",0,IF(JV$1=MAX($1:$1),$R78-SUM($T100:JU100),IF(JV$1=1,SUMIFS(78:78,$1:$1,"&gt;="&amp;1,$1:$1,"&lt;="&amp;INT(-$N100/30))+(-$N100/30-INT(-$N100/30))*SUMIFS(78:78,$1:$1,INT(-$N100/30)+1),0)+(-$N100/30-INT(-$N100/30))*SUMIFS(78:78,$1:$1,JV$1+INT(-$N100/30)+1)+(INT(-$N100/30)+1--$N100/30)*SUMIFS(78:78,$1:$1,JV$1+INT(-$N100/30))))</f>
        <v>0</v>
      </c>
      <c r="JW100" s="40">
        <f>IF(JW$7="",0,IF(JW$1=MAX($1:$1),$R78-SUM($T100:JV100),IF(JW$1=1,SUMIFS(78:78,$1:$1,"&gt;="&amp;1,$1:$1,"&lt;="&amp;INT(-$N100/30))+(-$N100/30-INT(-$N100/30))*SUMIFS(78:78,$1:$1,INT(-$N100/30)+1),0)+(-$N100/30-INT(-$N100/30))*SUMIFS(78:78,$1:$1,JW$1+INT(-$N100/30)+1)+(INT(-$N100/30)+1--$N100/30)*SUMIFS(78:78,$1:$1,JW$1+INT(-$N100/30))))</f>
        <v>0</v>
      </c>
      <c r="JX100" s="40">
        <f>IF(JX$7="",0,IF(JX$1=MAX($1:$1),$R78-SUM($T100:JW100),IF(JX$1=1,SUMIFS(78:78,$1:$1,"&gt;="&amp;1,$1:$1,"&lt;="&amp;INT(-$N100/30))+(-$N100/30-INT(-$N100/30))*SUMIFS(78:78,$1:$1,INT(-$N100/30)+1),0)+(-$N100/30-INT(-$N100/30))*SUMIFS(78:78,$1:$1,JX$1+INT(-$N100/30)+1)+(INT(-$N100/30)+1--$N100/30)*SUMIFS(78:78,$1:$1,JX$1+INT(-$N100/30))))</f>
        <v>0</v>
      </c>
      <c r="JY100" s="40">
        <f>IF(JY$7="",0,IF(JY$1=MAX($1:$1),$R78-SUM($T100:JX100),IF(JY$1=1,SUMIFS(78:78,$1:$1,"&gt;="&amp;1,$1:$1,"&lt;="&amp;INT(-$N100/30))+(-$N100/30-INT(-$N100/30))*SUMIFS(78:78,$1:$1,INT(-$N100/30)+1),0)+(-$N100/30-INT(-$N100/30))*SUMIFS(78:78,$1:$1,JY$1+INT(-$N100/30)+1)+(INT(-$N100/30)+1--$N100/30)*SUMIFS(78:78,$1:$1,JY$1+INT(-$N100/30))))</f>
        <v>0</v>
      </c>
      <c r="JZ100" s="40">
        <f>IF(JZ$7="",0,IF(JZ$1=MAX($1:$1),$R78-SUM($T100:JY100),IF(JZ$1=1,SUMIFS(78:78,$1:$1,"&gt;="&amp;1,$1:$1,"&lt;="&amp;INT(-$N100/30))+(-$N100/30-INT(-$N100/30))*SUMIFS(78:78,$1:$1,INT(-$N100/30)+1),0)+(-$N100/30-INT(-$N100/30))*SUMIFS(78:78,$1:$1,JZ$1+INT(-$N100/30)+1)+(INT(-$N100/30)+1--$N100/30)*SUMIFS(78:78,$1:$1,JZ$1+INT(-$N100/30))))</f>
        <v>0</v>
      </c>
      <c r="KA100" s="40">
        <f>IF(KA$7="",0,IF(KA$1=MAX($1:$1),$R78-SUM($T100:JZ100),IF(KA$1=1,SUMIFS(78:78,$1:$1,"&gt;="&amp;1,$1:$1,"&lt;="&amp;INT(-$N100/30))+(-$N100/30-INT(-$N100/30))*SUMIFS(78:78,$1:$1,INT(-$N100/30)+1),0)+(-$N100/30-INT(-$N100/30))*SUMIFS(78:78,$1:$1,KA$1+INT(-$N100/30)+1)+(INT(-$N100/30)+1--$N100/30)*SUMIFS(78:78,$1:$1,KA$1+INT(-$N100/30))))</f>
        <v>0</v>
      </c>
      <c r="KB100" s="40">
        <f>IF(KB$7="",0,IF(KB$1=MAX($1:$1),$R78-SUM($T100:KA100),IF(KB$1=1,SUMIFS(78:78,$1:$1,"&gt;="&amp;1,$1:$1,"&lt;="&amp;INT(-$N100/30))+(-$N100/30-INT(-$N100/30))*SUMIFS(78:78,$1:$1,INT(-$N100/30)+1),0)+(-$N100/30-INT(-$N100/30))*SUMIFS(78:78,$1:$1,KB$1+INT(-$N100/30)+1)+(INT(-$N100/30)+1--$N100/30)*SUMIFS(78:78,$1:$1,KB$1+INT(-$N100/30))))</f>
        <v>0</v>
      </c>
      <c r="KC100" s="40">
        <f>IF(KC$7="",0,IF(KC$1=MAX($1:$1),$R78-SUM($T100:KB100),IF(KC$1=1,SUMIFS(78:78,$1:$1,"&gt;="&amp;1,$1:$1,"&lt;="&amp;INT(-$N100/30))+(-$N100/30-INT(-$N100/30))*SUMIFS(78:78,$1:$1,INT(-$N100/30)+1),0)+(-$N100/30-INT(-$N100/30))*SUMIFS(78:78,$1:$1,KC$1+INT(-$N100/30)+1)+(INT(-$N100/30)+1--$N100/30)*SUMIFS(78:78,$1:$1,KC$1+INT(-$N100/30))))</f>
        <v>0</v>
      </c>
      <c r="KD100" s="40">
        <f>IF(KD$7="",0,IF(KD$1=MAX($1:$1),$R78-SUM($T100:KC100),IF(KD$1=1,SUMIFS(78:78,$1:$1,"&gt;="&amp;1,$1:$1,"&lt;="&amp;INT(-$N100/30))+(-$N100/30-INT(-$N100/30))*SUMIFS(78:78,$1:$1,INT(-$N100/30)+1),0)+(-$N100/30-INT(-$N100/30))*SUMIFS(78:78,$1:$1,KD$1+INT(-$N100/30)+1)+(INT(-$N100/30)+1--$N100/30)*SUMIFS(78:78,$1:$1,KD$1+INT(-$N100/30))))</f>
        <v>0</v>
      </c>
      <c r="KE100" s="40">
        <f>IF(KE$7="",0,IF(KE$1=MAX($1:$1),$R78-SUM($T100:KD100),IF(KE$1=1,SUMIFS(78:78,$1:$1,"&gt;="&amp;1,$1:$1,"&lt;="&amp;INT(-$N100/30))+(-$N100/30-INT(-$N100/30))*SUMIFS(78:78,$1:$1,INT(-$N100/30)+1),0)+(-$N100/30-INT(-$N100/30))*SUMIFS(78:78,$1:$1,KE$1+INT(-$N100/30)+1)+(INT(-$N100/30)+1--$N100/30)*SUMIFS(78:78,$1:$1,KE$1+INT(-$N100/30))))</f>
        <v>0</v>
      </c>
      <c r="KF100" s="40">
        <f>IF(KF$7="",0,IF(KF$1=MAX($1:$1),$R78-SUM($T100:KE100),IF(KF$1=1,SUMIFS(78:78,$1:$1,"&gt;="&amp;1,$1:$1,"&lt;="&amp;INT(-$N100/30))+(-$N100/30-INT(-$N100/30))*SUMIFS(78:78,$1:$1,INT(-$N100/30)+1),0)+(-$N100/30-INT(-$N100/30))*SUMIFS(78:78,$1:$1,KF$1+INT(-$N100/30)+1)+(INT(-$N100/30)+1--$N100/30)*SUMIFS(78:78,$1:$1,KF$1+INT(-$N100/30))))</f>
        <v>0</v>
      </c>
      <c r="KG100" s="40">
        <f>IF(KG$7="",0,IF(KG$1=MAX($1:$1),$R78-SUM($T100:KF100),IF(KG$1=1,SUMIFS(78:78,$1:$1,"&gt;="&amp;1,$1:$1,"&lt;="&amp;INT(-$N100/30))+(-$N100/30-INT(-$N100/30))*SUMIFS(78:78,$1:$1,INT(-$N100/30)+1),0)+(-$N100/30-INT(-$N100/30))*SUMIFS(78:78,$1:$1,KG$1+INT(-$N100/30)+1)+(INT(-$N100/30)+1--$N100/30)*SUMIFS(78:78,$1:$1,KG$1+INT(-$N100/30))))</f>
        <v>0</v>
      </c>
      <c r="KH100" s="40">
        <f>IF(KH$7="",0,IF(KH$1=MAX($1:$1),$R78-SUM($T100:KG100),IF(KH$1=1,SUMIFS(78:78,$1:$1,"&gt;="&amp;1,$1:$1,"&lt;="&amp;INT(-$N100/30))+(-$N100/30-INT(-$N100/30))*SUMIFS(78:78,$1:$1,INT(-$N100/30)+1),0)+(-$N100/30-INT(-$N100/30))*SUMIFS(78:78,$1:$1,KH$1+INT(-$N100/30)+1)+(INT(-$N100/30)+1--$N100/30)*SUMIFS(78:78,$1:$1,KH$1+INT(-$N100/30))))</f>
        <v>0</v>
      </c>
      <c r="KI100" s="40">
        <f>IF(KI$7="",0,IF(KI$1=MAX($1:$1),$R78-SUM($T100:KH100),IF(KI$1=1,SUMIFS(78:78,$1:$1,"&gt;="&amp;1,$1:$1,"&lt;="&amp;INT(-$N100/30))+(-$N100/30-INT(-$N100/30))*SUMIFS(78:78,$1:$1,INT(-$N100/30)+1),0)+(-$N100/30-INT(-$N100/30))*SUMIFS(78:78,$1:$1,KI$1+INT(-$N100/30)+1)+(INT(-$N100/30)+1--$N100/30)*SUMIFS(78:78,$1:$1,KI$1+INT(-$N100/30))))</f>
        <v>0</v>
      </c>
      <c r="KJ100" s="40">
        <f>IF(KJ$7="",0,IF(KJ$1=MAX($1:$1),$R78-SUM($T100:KI100),IF(KJ$1=1,SUMIFS(78:78,$1:$1,"&gt;="&amp;1,$1:$1,"&lt;="&amp;INT(-$N100/30))+(-$N100/30-INT(-$N100/30))*SUMIFS(78:78,$1:$1,INT(-$N100/30)+1),0)+(-$N100/30-INT(-$N100/30))*SUMIFS(78:78,$1:$1,KJ$1+INT(-$N100/30)+1)+(INT(-$N100/30)+1--$N100/30)*SUMIFS(78:78,$1:$1,KJ$1+INT(-$N100/30))))</f>
        <v>0</v>
      </c>
      <c r="KK100" s="40">
        <f>IF(KK$7="",0,IF(KK$1=MAX($1:$1),$R78-SUM($T100:KJ100),IF(KK$1=1,SUMIFS(78:78,$1:$1,"&gt;="&amp;1,$1:$1,"&lt;="&amp;INT(-$N100/30))+(-$N100/30-INT(-$N100/30))*SUMIFS(78:78,$1:$1,INT(-$N100/30)+1),0)+(-$N100/30-INT(-$N100/30))*SUMIFS(78:78,$1:$1,KK$1+INT(-$N100/30)+1)+(INT(-$N100/30)+1--$N100/30)*SUMIFS(78:78,$1:$1,KK$1+INT(-$N100/30))))</f>
        <v>0</v>
      </c>
      <c r="KL100" s="40">
        <f>IF(KL$7="",0,IF(KL$1=MAX($1:$1),$R78-SUM($T100:KK100),IF(KL$1=1,SUMIFS(78:78,$1:$1,"&gt;="&amp;1,$1:$1,"&lt;="&amp;INT(-$N100/30))+(-$N100/30-INT(-$N100/30))*SUMIFS(78:78,$1:$1,INT(-$N100/30)+1),0)+(-$N100/30-INT(-$N100/30))*SUMIFS(78:78,$1:$1,KL$1+INT(-$N100/30)+1)+(INT(-$N100/30)+1--$N100/30)*SUMIFS(78:78,$1:$1,KL$1+INT(-$N100/30))))</f>
        <v>0</v>
      </c>
      <c r="KM100" s="40">
        <f>IF(KM$7="",0,IF(KM$1=MAX($1:$1),$R78-SUM($T100:KL100),IF(KM$1=1,SUMIFS(78:78,$1:$1,"&gt;="&amp;1,$1:$1,"&lt;="&amp;INT(-$N100/30))+(-$N100/30-INT(-$N100/30))*SUMIFS(78:78,$1:$1,INT(-$N100/30)+1),0)+(-$N100/30-INT(-$N100/30))*SUMIFS(78:78,$1:$1,KM$1+INT(-$N100/30)+1)+(INT(-$N100/30)+1--$N100/30)*SUMIFS(78:78,$1:$1,KM$1+INT(-$N100/30))))</f>
        <v>0</v>
      </c>
      <c r="KN100" s="40">
        <f>IF(KN$7="",0,IF(KN$1=MAX($1:$1),$R78-SUM($T100:KM100),IF(KN$1=1,SUMIFS(78:78,$1:$1,"&gt;="&amp;1,$1:$1,"&lt;="&amp;INT(-$N100/30))+(-$N100/30-INT(-$N100/30))*SUMIFS(78:78,$1:$1,INT(-$N100/30)+1),0)+(-$N100/30-INT(-$N100/30))*SUMIFS(78:78,$1:$1,KN$1+INT(-$N100/30)+1)+(INT(-$N100/30)+1--$N100/30)*SUMIFS(78:78,$1:$1,KN$1+INT(-$N100/30))))</f>
        <v>0</v>
      </c>
      <c r="KO100" s="40">
        <f>IF(KO$7="",0,IF(KO$1=MAX($1:$1),$R78-SUM($T100:KN100),IF(KO$1=1,SUMIFS(78:78,$1:$1,"&gt;="&amp;1,$1:$1,"&lt;="&amp;INT(-$N100/30))+(-$N100/30-INT(-$N100/30))*SUMIFS(78:78,$1:$1,INT(-$N100/30)+1),0)+(-$N100/30-INT(-$N100/30))*SUMIFS(78:78,$1:$1,KO$1+INT(-$N100/30)+1)+(INT(-$N100/30)+1--$N100/30)*SUMIFS(78:78,$1:$1,KO$1+INT(-$N100/30))))</f>
        <v>0</v>
      </c>
      <c r="KP100" s="40">
        <f>IF(KP$7="",0,IF(KP$1=MAX($1:$1),$R78-SUM($T100:KO100),IF(KP$1=1,SUMIFS(78:78,$1:$1,"&gt;="&amp;1,$1:$1,"&lt;="&amp;INT(-$N100/30))+(-$N100/30-INT(-$N100/30))*SUMIFS(78:78,$1:$1,INT(-$N100/30)+1),0)+(-$N100/30-INT(-$N100/30))*SUMIFS(78:78,$1:$1,KP$1+INT(-$N100/30)+1)+(INT(-$N100/30)+1--$N100/30)*SUMIFS(78:78,$1:$1,KP$1+INT(-$N100/30))))</f>
        <v>0</v>
      </c>
      <c r="KQ100" s="40">
        <f>IF(KQ$7="",0,IF(KQ$1=MAX($1:$1),$R78-SUM($T100:KP100),IF(KQ$1=1,SUMIFS(78:78,$1:$1,"&gt;="&amp;1,$1:$1,"&lt;="&amp;INT(-$N100/30))+(-$N100/30-INT(-$N100/30))*SUMIFS(78:78,$1:$1,INT(-$N100/30)+1),0)+(-$N100/30-INT(-$N100/30))*SUMIFS(78:78,$1:$1,KQ$1+INT(-$N100/30)+1)+(INT(-$N100/30)+1--$N100/30)*SUMIFS(78:78,$1:$1,KQ$1+INT(-$N100/30))))</f>
        <v>0</v>
      </c>
      <c r="KR100" s="40">
        <f>IF(KR$7="",0,IF(KR$1=MAX($1:$1),$R78-SUM($T100:KQ100),IF(KR$1=1,SUMIFS(78:78,$1:$1,"&gt;="&amp;1,$1:$1,"&lt;="&amp;INT(-$N100/30))+(-$N100/30-INT(-$N100/30))*SUMIFS(78:78,$1:$1,INT(-$N100/30)+1),0)+(-$N100/30-INT(-$N100/30))*SUMIFS(78:78,$1:$1,KR$1+INT(-$N100/30)+1)+(INT(-$N100/30)+1--$N100/30)*SUMIFS(78:78,$1:$1,KR$1+INT(-$N100/30))))</f>
        <v>0</v>
      </c>
      <c r="KS100" s="40">
        <f>IF(KS$7="",0,IF(KS$1=MAX($1:$1),$R78-SUM($T100:KR100),IF(KS$1=1,SUMIFS(78:78,$1:$1,"&gt;="&amp;1,$1:$1,"&lt;="&amp;INT(-$N100/30))+(-$N100/30-INT(-$N100/30))*SUMIFS(78:78,$1:$1,INT(-$N100/30)+1),0)+(-$N100/30-INT(-$N100/30))*SUMIFS(78:78,$1:$1,KS$1+INT(-$N100/30)+1)+(INT(-$N100/30)+1--$N100/30)*SUMIFS(78:78,$1:$1,KS$1+INT(-$N100/30))))</f>
        <v>0</v>
      </c>
      <c r="KT100" s="40">
        <f>IF(KT$7="",0,IF(KT$1=MAX($1:$1),$R78-SUM($T100:KS100),IF(KT$1=1,SUMIFS(78:78,$1:$1,"&gt;="&amp;1,$1:$1,"&lt;="&amp;INT(-$N100/30))+(-$N100/30-INT(-$N100/30))*SUMIFS(78:78,$1:$1,INT(-$N100/30)+1),0)+(-$N100/30-INT(-$N100/30))*SUMIFS(78:78,$1:$1,KT$1+INT(-$N100/30)+1)+(INT(-$N100/30)+1--$N100/30)*SUMIFS(78:78,$1:$1,KT$1+INT(-$N100/30))))</f>
        <v>0</v>
      </c>
      <c r="KU100" s="40">
        <f>IF(KU$7="",0,IF(KU$1=MAX($1:$1),$R78-SUM($T100:KT100),IF(KU$1=1,SUMIFS(78:78,$1:$1,"&gt;="&amp;1,$1:$1,"&lt;="&amp;INT(-$N100/30))+(-$N100/30-INT(-$N100/30))*SUMIFS(78:78,$1:$1,INT(-$N100/30)+1),0)+(-$N100/30-INT(-$N100/30))*SUMIFS(78:78,$1:$1,KU$1+INT(-$N100/30)+1)+(INT(-$N100/30)+1--$N100/30)*SUMIFS(78:78,$1:$1,KU$1+INT(-$N100/30))))</f>
        <v>0</v>
      </c>
      <c r="KV100" s="40">
        <f>IF(KV$7="",0,IF(KV$1=MAX($1:$1),$R78-SUM($T100:KU100),IF(KV$1=1,SUMIFS(78:78,$1:$1,"&gt;="&amp;1,$1:$1,"&lt;="&amp;INT(-$N100/30))+(-$N100/30-INT(-$N100/30))*SUMIFS(78:78,$1:$1,INT(-$N100/30)+1),0)+(-$N100/30-INT(-$N100/30))*SUMIFS(78:78,$1:$1,KV$1+INT(-$N100/30)+1)+(INT(-$N100/30)+1--$N100/30)*SUMIFS(78:78,$1:$1,KV$1+INT(-$N100/30))))</f>
        <v>0</v>
      </c>
      <c r="KW100" s="1"/>
      <c r="KX100" s="1"/>
    </row>
    <row r="101" spans="1:310" x14ac:dyDescent="0.25">
      <c r="A101" s="1"/>
      <c r="B101" s="79"/>
      <c r="C101" s="79"/>
      <c r="D101" s="79"/>
      <c r="E101" s="1" t="str">
        <f>E98</f>
        <v>поступление денежных средств от продажи допуслуг</v>
      </c>
      <c r="F101" s="1"/>
      <c r="G101" s="1"/>
      <c r="H101" s="11" t="str">
        <f t="shared" si="358"/>
        <v>руб.</v>
      </c>
      <c r="I101" s="1"/>
      <c r="J101" s="1"/>
      <c r="K101" s="1" t="str">
        <f>справочники!$U$15</f>
        <v>непостоянные-30сотрудников</v>
      </c>
      <c r="L101" s="1"/>
      <c r="M101" s="5"/>
      <c r="N101" s="40">
        <f>условия!W163</f>
        <v>40</v>
      </c>
      <c r="O101" s="19"/>
      <c r="P101" s="1"/>
      <c r="Q101" s="1"/>
      <c r="R101" s="40">
        <f>SUMIFS($T101:$KW101,$T$1:$KW$1,"&gt;="&amp;1,$T$1:$KW$1,"&lt;="&amp;MAX($1:$1))</f>
        <v>2019188.5688333339</v>
      </c>
      <c r="S101" s="1"/>
      <c r="T101" s="1"/>
      <c r="U101" s="40">
        <f>IF(U$7="",0,IF(U$1=MAX($1:$1),$R79-SUM($T101:T101),IF(U$1=1,SUMIFS(79:79,$1:$1,"&gt;="&amp;1,$1:$1,"&lt;="&amp;INT(-$N101/30))+(-$N101/30-INT(-$N101/30))*SUMIFS(79:79,$1:$1,INT(-$N101/30)+1),0)+(-$N101/30-INT(-$N101/30))*SUMIFS(79:79,$1:$1,U$1+INT(-$N101/30)+1)+(INT(-$N101/30)+1--$N101/30)*SUMIFS(79:79,$1:$1,U$1+INT(-$N101/30))))</f>
        <v>0</v>
      </c>
      <c r="V101" s="40">
        <f>IF(V$7="",0,IF(V$1=MAX($1:$1),$R79-SUM($T101:U101),IF(V$1=1,SUMIFS(79:79,$1:$1,"&gt;="&amp;1,$1:$1,"&lt;="&amp;INT(-$N101/30))+(-$N101/30-INT(-$N101/30))*SUMIFS(79:79,$1:$1,INT(-$N101/30)+1),0)+(-$N101/30-INT(-$N101/30))*SUMIFS(79:79,$1:$1,V$1+INT(-$N101/30)+1)+(INT(-$N101/30)+1--$N101/30)*SUMIFS(79:79,$1:$1,V$1+INT(-$N101/30))))</f>
        <v>2847.1356018518627</v>
      </c>
      <c r="W101" s="40">
        <f>IF(W$7="",0,IF(W$1=MAX($1:$1),$R79-SUM($T101:V101),IF(W$1=1,SUMIFS(79:79,$1:$1,"&gt;="&amp;1,$1:$1,"&lt;="&amp;INT(-$N101/30))+(-$N101/30-INT(-$N101/30))*SUMIFS(79:79,$1:$1,INT(-$N101/30)+1),0)+(-$N101/30-INT(-$N101/30))*SUMIFS(79:79,$1:$1,W$1+INT(-$N101/30)+1)+(INT(-$N101/30)+1--$N101/30)*SUMIFS(79:79,$1:$1,W$1+INT(-$N101/30))))</f>
        <v>7280.5324675926113</v>
      </c>
      <c r="X101" s="40">
        <f>IF(X$7="",0,IF(X$1=MAX($1:$1),$R79-SUM($T101:W101),IF(X$1=1,SUMIFS(79:79,$1:$1,"&gt;="&amp;1,$1:$1,"&lt;="&amp;INT(-$N101/30))+(-$N101/30-INT(-$N101/30))*SUMIFS(79:79,$1:$1,INT(-$N101/30)+1),0)+(-$N101/30-INT(-$N101/30))*SUMIFS(79:79,$1:$1,X$1+INT(-$N101/30)+1)+(INT(-$N101/30)+1--$N101/30)*SUMIFS(79:79,$1:$1,X$1+INT(-$N101/30))))</f>
        <v>11957.969527777797</v>
      </c>
      <c r="Y101" s="40">
        <f>IF(Y$7="",0,IF(Y$1=MAX($1:$1),$R79-SUM($T101:X101),IF(Y$1=1,SUMIFS(79:79,$1:$1,"&gt;="&amp;1,$1:$1,"&lt;="&amp;INT(-$N101/30))+(-$N101/30-INT(-$N101/30))*SUMIFS(79:79,$1:$1,INT(-$N101/30)+1),0)+(-$N101/30-INT(-$N101/30))*SUMIFS(79:79,$1:$1,Y$1+INT(-$N101/30)+1)+(INT(-$N101/30)+1--$N101/30)*SUMIFS(79:79,$1:$1,Y$1+INT(-$N101/30))))</f>
        <v>16879.446782407431</v>
      </c>
      <c r="Z101" s="40">
        <f>IF(Z$7="",0,IF(Z$1=MAX($1:$1),$R79-SUM($T101:Y101),IF(Z$1=1,SUMIFS(79:79,$1:$1,"&gt;="&amp;1,$1:$1,"&lt;="&amp;INT(-$N101/30))+(-$N101/30-INT(-$N101/30))*SUMIFS(79:79,$1:$1,INT(-$N101/30)+1),0)+(-$N101/30-INT(-$N101/30))*SUMIFS(79:79,$1:$1,Z$1+INT(-$N101/30)+1)+(INT(-$N101/30)+1--$N101/30)*SUMIFS(79:79,$1:$1,Z$1+INT(-$N101/30))))</f>
        <v>22044.964231481506</v>
      </c>
      <c r="AA101" s="40">
        <f>IF(AA$7="",0,IF(AA$1=MAX($1:$1),$R79-SUM($T101:Z101),IF(AA$1=1,SUMIFS(79:79,$1:$1,"&gt;="&amp;1,$1:$1,"&lt;="&amp;INT(-$N101/30))+(-$N101/30-INT(-$N101/30))*SUMIFS(79:79,$1:$1,INT(-$N101/30)+1),0)+(-$N101/30-INT(-$N101/30))*SUMIFS(79:79,$1:$1,AA$1+INT(-$N101/30)+1)+(INT(-$N101/30)+1--$N101/30)*SUMIFS(79:79,$1:$1,AA$1+INT(-$N101/30))))</f>
        <v>27454.521875000028</v>
      </c>
      <c r="AB101" s="40">
        <f>IF(AB$7="",0,IF(AB$1=MAX($1:$1),$R79-SUM($T101:AA101),IF(AB$1=1,SUMIFS(79:79,$1:$1,"&gt;="&amp;1,$1:$1,"&lt;="&amp;INT(-$N101/30))+(-$N101/30-INT(-$N101/30))*SUMIFS(79:79,$1:$1,INT(-$N101/30)+1),0)+(-$N101/30-INT(-$N101/30))*SUMIFS(79:79,$1:$1,AB$1+INT(-$N101/30)+1)+(INT(-$N101/30)+1--$N101/30)*SUMIFS(79:79,$1:$1,AB$1+INT(-$N101/30))))</f>
        <v>33108.119712962995</v>
      </c>
      <c r="AC101" s="40">
        <f>IF(AC$7="",0,IF(AC$1=MAX($1:$1),$R79-SUM($T101:AB101),IF(AC$1=1,SUMIFS(79:79,$1:$1,"&gt;="&amp;1,$1:$1,"&lt;="&amp;INT(-$N101/30))+(-$N101/30-INT(-$N101/30))*SUMIFS(79:79,$1:$1,INT(-$N101/30)+1),0)+(-$N101/30-INT(-$N101/30))*SUMIFS(79:79,$1:$1,AC$1+INT(-$N101/30)+1)+(INT(-$N101/30)+1--$N101/30)*SUMIFS(79:79,$1:$1,AC$1+INT(-$N101/30))))</f>
        <v>39005.7577453704</v>
      </c>
      <c r="AD101" s="40">
        <f>IF(AD$7="",0,IF(AD$1=MAX($1:$1),$R79-SUM($T101:AC101),IF(AD$1=1,SUMIFS(79:79,$1:$1,"&gt;="&amp;1,$1:$1,"&lt;="&amp;INT(-$N101/30))+(-$N101/30-INT(-$N101/30))*SUMIFS(79:79,$1:$1,INT(-$N101/30)+1),0)+(-$N101/30-INT(-$N101/30))*SUMIFS(79:79,$1:$1,AD$1+INT(-$N101/30)+1)+(INT(-$N101/30)+1--$N101/30)*SUMIFS(79:79,$1:$1,AD$1+INT(-$N101/30))))</f>
        <v>42300.300370370402</v>
      </c>
      <c r="AE101" s="40">
        <f>IF(AE$7="",0,IF(AE$1=MAX($1:$1),$R79-SUM($T101:AD101),IF(AE$1=1,SUMIFS(79:79,$1:$1,"&gt;="&amp;1,$1:$1,"&lt;="&amp;INT(-$N101/30))+(-$N101/30-INT(-$N101/30))*SUMIFS(79:79,$1:$1,INT(-$N101/30)+1),0)+(-$N101/30-INT(-$N101/30))*SUMIFS(79:79,$1:$1,AE$1+INT(-$N101/30)+1)+(INT(-$N101/30)+1--$N101/30)*SUMIFS(79:79,$1:$1,AE$1+INT(-$N101/30))))</f>
        <v>44252.62192592596</v>
      </c>
      <c r="AF101" s="40">
        <f>IF(AF$7="",0,IF(AF$1=MAX($1:$1),$R79-SUM($T101:AE101),IF(AF$1=1,SUMIFS(79:79,$1:$1,"&gt;="&amp;1,$1:$1,"&lt;="&amp;INT(-$N101/30))+(-$N101/30-INT(-$N101/30))*SUMIFS(79:79,$1:$1,INT(-$N101/30)+1),0)+(-$N101/30-INT(-$N101/30))*SUMIFS(79:79,$1:$1,AF$1+INT(-$N101/30)+1)+(INT(-$N101/30)+1--$N101/30)*SUMIFS(79:79,$1:$1,AF$1+INT(-$N101/30))))</f>
        <v>46204.943481481518</v>
      </c>
      <c r="AG101" s="40">
        <f>IF(AG$7="",0,IF(AG$1=MAX($1:$1),$R79-SUM($T101:AF101),IF(AG$1=1,SUMIFS(79:79,$1:$1,"&gt;="&amp;1,$1:$1,"&lt;="&amp;INT(-$N101/30))+(-$N101/30-INT(-$N101/30))*SUMIFS(79:79,$1:$1,INT(-$N101/30)+1),0)+(-$N101/30-INT(-$N101/30))*SUMIFS(79:79,$1:$1,AG$1+INT(-$N101/30)+1)+(INT(-$N101/30)+1--$N101/30)*SUMIFS(79:79,$1:$1,AG$1+INT(-$N101/30))))</f>
        <v>48157.265037037068</v>
      </c>
      <c r="AH101" s="40">
        <f>IF(AH$7="",0,IF(AH$1=MAX($1:$1),$R79-SUM($T101:AG101),IF(AH$1=1,SUMIFS(79:79,$1:$1,"&gt;="&amp;1,$1:$1,"&lt;="&amp;INT(-$N101/30))+(-$N101/30-INT(-$N101/30))*SUMIFS(79:79,$1:$1,INT(-$N101/30)+1),0)+(-$N101/30-INT(-$N101/30))*SUMIFS(79:79,$1:$1,AH$1+INT(-$N101/30)+1)+(INT(-$N101/30)+1--$N101/30)*SUMIFS(79:79,$1:$1,AH$1+INT(-$N101/30))))</f>
        <v>50109.586592592619</v>
      </c>
      <c r="AI101" s="40">
        <f>IF(AI$7="",0,IF(AI$1=MAX($1:$1),$R79-SUM($T101:AH101),IF(AI$1=1,SUMIFS(79:79,$1:$1,"&gt;="&amp;1,$1:$1,"&lt;="&amp;INT(-$N101/30))+(-$N101/30-INT(-$N101/30))*SUMIFS(79:79,$1:$1,INT(-$N101/30)+1),0)+(-$N101/30-INT(-$N101/30))*SUMIFS(79:79,$1:$1,AI$1+INT(-$N101/30)+1)+(INT(-$N101/30)+1--$N101/30)*SUMIFS(79:79,$1:$1,AI$1+INT(-$N101/30))))</f>
        <v>52061.908148148184</v>
      </c>
      <c r="AJ101" s="40">
        <f>IF(AJ$7="",0,IF(AJ$1=MAX($1:$1),$R79-SUM($T101:AI101),IF(AJ$1=1,SUMIFS(79:79,$1:$1,"&gt;="&amp;1,$1:$1,"&lt;="&amp;INT(-$N101/30))+(-$N101/30-INT(-$N101/30))*SUMIFS(79:79,$1:$1,INT(-$N101/30)+1),0)+(-$N101/30-INT(-$N101/30))*SUMIFS(79:79,$1:$1,AJ$1+INT(-$N101/30)+1)+(INT(-$N101/30)+1--$N101/30)*SUMIFS(79:79,$1:$1,AJ$1+INT(-$N101/30))))</f>
        <v>54014.229703703735</v>
      </c>
      <c r="AK101" s="40">
        <f>IF(AK$7="",0,IF(AK$1=MAX($1:$1),$R79-SUM($T101:AJ101),IF(AK$1=1,SUMIFS(79:79,$1:$1,"&gt;="&amp;1,$1:$1,"&lt;="&amp;INT(-$N101/30))+(-$N101/30-INT(-$N101/30))*SUMIFS(79:79,$1:$1,INT(-$N101/30)+1),0)+(-$N101/30-INT(-$N101/30))*SUMIFS(79:79,$1:$1,AK$1+INT(-$N101/30)+1)+(INT(-$N101/30)+1--$N101/30)*SUMIFS(79:79,$1:$1,AK$1+INT(-$N101/30))))</f>
        <v>55966.551259259293</v>
      </c>
      <c r="AL101" s="40">
        <f>IF(AL$7="",0,IF(AL$1=MAX($1:$1),$R79-SUM($T101:AK101),IF(AL$1=1,SUMIFS(79:79,$1:$1,"&gt;="&amp;1,$1:$1,"&lt;="&amp;INT(-$N101/30))+(-$N101/30-INT(-$N101/30))*SUMIFS(79:79,$1:$1,INT(-$N101/30)+1),0)+(-$N101/30-INT(-$N101/30))*SUMIFS(79:79,$1:$1,AL$1+INT(-$N101/30)+1)+(INT(-$N101/30)+1--$N101/30)*SUMIFS(79:79,$1:$1,AL$1+INT(-$N101/30))))</f>
        <v>57918.872814814851</v>
      </c>
      <c r="AM101" s="40">
        <f>IF(AM$7="",0,IF(AM$1=MAX($1:$1),$R79-SUM($T101:AL101),IF(AM$1=1,SUMIFS(79:79,$1:$1,"&gt;="&amp;1,$1:$1,"&lt;="&amp;INT(-$N101/30))+(-$N101/30-INT(-$N101/30))*SUMIFS(79:79,$1:$1,INT(-$N101/30)+1),0)+(-$N101/30-INT(-$N101/30))*SUMIFS(79:79,$1:$1,AM$1+INT(-$N101/30)+1)+(INT(-$N101/30)+1--$N101/30)*SUMIFS(79:79,$1:$1,AM$1+INT(-$N101/30))))</f>
        <v>59871.194370370402</v>
      </c>
      <c r="AN101" s="40">
        <f>IF(AN$7="",0,IF(AN$1=MAX($1:$1),$R79-SUM($T101:AM101),IF(AN$1=1,SUMIFS(79:79,$1:$1,"&gt;="&amp;1,$1:$1,"&lt;="&amp;INT(-$N101/30))+(-$N101/30-INT(-$N101/30))*SUMIFS(79:79,$1:$1,INT(-$N101/30)+1),0)+(-$N101/30-INT(-$N101/30))*SUMIFS(79:79,$1:$1,AN$1+INT(-$N101/30)+1)+(INT(-$N101/30)+1--$N101/30)*SUMIFS(79:79,$1:$1,AN$1+INT(-$N101/30))))</f>
        <v>61823.515925925967</v>
      </c>
      <c r="AO101" s="40">
        <f>IF(AO$7="",0,IF(AO$1=MAX($1:$1),$R79-SUM($T101:AN101),IF(AO$1=1,SUMIFS(79:79,$1:$1,"&gt;="&amp;1,$1:$1,"&lt;="&amp;INT(-$N101/30))+(-$N101/30-INT(-$N101/30))*SUMIFS(79:79,$1:$1,INT(-$N101/30)+1),0)+(-$N101/30-INT(-$N101/30))*SUMIFS(79:79,$1:$1,AO$1+INT(-$N101/30)+1)+(INT(-$N101/30)+1--$N101/30)*SUMIFS(79:79,$1:$1,AO$1+INT(-$N101/30))))</f>
        <v>63775.837481481518</v>
      </c>
      <c r="AP101" s="40">
        <f>IF(AP$7="",0,IF(AP$1=MAX($1:$1),$R79-SUM($T101:AO101),IF(AP$1=1,SUMIFS(79:79,$1:$1,"&gt;="&amp;1,$1:$1,"&lt;="&amp;INT(-$N101/30))+(-$N101/30-INT(-$N101/30))*SUMIFS(79:79,$1:$1,INT(-$N101/30)+1),0)+(-$N101/30-INT(-$N101/30))*SUMIFS(79:79,$1:$1,AP$1+INT(-$N101/30)+1)+(INT(-$N101/30)+1--$N101/30)*SUMIFS(79:79,$1:$1,AP$1+INT(-$N101/30))))</f>
        <v>65728.159037037054</v>
      </c>
      <c r="AQ101" s="40">
        <f>IF(AQ$7="",0,IF(AQ$1=MAX($1:$1),$R79-SUM($T101:AP101),IF(AQ$1=1,SUMIFS(79:79,$1:$1,"&gt;="&amp;1,$1:$1,"&lt;="&amp;INT(-$N101/30))+(-$N101/30-INT(-$N101/30))*SUMIFS(79:79,$1:$1,INT(-$N101/30)+1),0)+(-$N101/30-INT(-$N101/30))*SUMIFS(79:79,$1:$1,AQ$1+INT(-$N101/30)+1)+(INT(-$N101/30)+1--$N101/30)*SUMIFS(79:79,$1:$1,AQ$1+INT(-$N101/30))))</f>
        <v>67680.480592592619</v>
      </c>
      <c r="AR101" s="40">
        <f>IF(AR$7="",0,IF(AR$1=MAX($1:$1),$R79-SUM($T101:AQ101),IF(AR$1=1,SUMIFS(79:79,$1:$1,"&gt;="&amp;1,$1:$1,"&lt;="&amp;INT(-$N101/30))+(-$N101/30-INT(-$N101/30))*SUMIFS(79:79,$1:$1,INT(-$N101/30)+1),0)+(-$N101/30-INT(-$N101/30))*SUMIFS(79:79,$1:$1,AR$1+INT(-$N101/30)+1)+(INT(-$N101/30)+1--$N101/30)*SUMIFS(79:79,$1:$1,AR$1+INT(-$N101/30))))</f>
        <v>69632.802148148185</v>
      </c>
      <c r="AS101" s="40">
        <f>IF(AS$7="",0,IF(AS$1=MAX($1:$1),$R79-SUM($T101:AR101),IF(AS$1=1,SUMIFS(79:79,$1:$1,"&gt;="&amp;1,$1:$1,"&lt;="&amp;INT(-$N101/30))+(-$N101/30-INT(-$N101/30))*SUMIFS(79:79,$1:$1,INT(-$N101/30)+1),0)+(-$N101/30-INT(-$N101/30))*SUMIFS(79:79,$1:$1,AS$1+INT(-$N101/30)+1)+(INT(-$N101/30)+1--$N101/30)*SUMIFS(79:79,$1:$1,AS$1+INT(-$N101/30))))</f>
        <v>71585.123703703735</v>
      </c>
      <c r="AT101" s="40">
        <f>IF(AT$7="",0,IF(AT$1=MAX($1:$1),$R79-SUM($T101:AS101),IF(AT$1=1,SUMIFS(79:79,$1:$1,"&gt;="&amp;1,$1:$1,"&lt;="&amp;INT(-$N101/30))+(-$N101/30-INT(-$N101/30))*SUMIFS(79:79,$1:$1,INT(-$N101/30)+1),0)+(-$N101/30-INT(-$N101/30))*SUMIFS(79:79,$1:$1,AT$1+INT(-$N101/30)+1)+(INT(-$N101/30)+1--$N101/30)*SUMIFS(79:79,$1:$1,AT$1+INT(-$N101/30))))</f>
        <v>73537.445259259286</v>
      </c>
      <c r="AU101" s="40">
        <f>IF(AU$7="",0,IF(AU$1=MAX($1:$1),$R79-SUM($T101:AT101),IF(AU$1=1,SUMIFS(79:79,$1:$1,"&gt;="&amp;1,$1:$1,"&lt;="&amp;INT(-$N101/30))+(-$N101/30-INT(-$N101/30))*SUMIFS(79:79,$1:$1,INT(-$N101/30)+1),0)+(-$N101/30-INT(-$N101/30))*SUMIFS(79:79,$1:$1,AU$1+INT(-$N101/30)+1)+(INT(-$N101/30)+1--$N101/30)*SUMIFS(79:79,$1:$1,AU$1+INT(-$N101/30))))</f>
        <v>75489.766814814851</v>
      </c>
      <c r="AV101" s="40">
        <f>IF(AV$7="",0,IF(AV$1=MAX($1:$1),$R79-SUM($T101:AU101),IF(AV$1=1,SUMIFS(79:79,$1:$1,"&gt;="&amp;1,$1:$1,"&lt;="&amp;INT(-$N101/30))+(-$N101/30-INT(-$N101/30))*SUMIFS(79:79,$1:$1,INT(-$N101/30)+1),0)+(-$N101/30-INT(-$N101/30))*SUMIFS(79:79,$1:$1,AV$1+INT(-$N101/30)+1)+(INT(-$N101/30)+1--$N101/30)*SUMIFS(79:79,$1:$1,AV$1+INT(-$N101/30))))</f>
        <v>77442.088370370402</v>
      </c>
      <c r="AW101" s="40">
        <f>IF(AW$7="",0,IF(AW$1=MAX($1:$1),$R79-SUM($T101:AV101),IF(AW$1=1,SUMIFS(79:79,$1:$1,"&gt;="&amp;1,$1:$1,"&lt;="&amp;INT(-$N101/30))+(-$N101/30-INT(-$N101/30))*SUMIFS(79:79,$1:$1,INT(-$N101/30)+1),0)+(-$N101/30-INT(-$N101/30))*SUMIFS(79:79,$1:$1,AW$1+INT(-$N101/30)+1)+(INT(-$N101/30)+1--$N101/30)*SUMIFS(79:79,$1:$1,AW$1+INT(-$N101/30))))</f>
        <v>79394.409925925967</v>
      </c>
      <c r="AX101" s="40">
        <f>IF(AX$7="",0,IF(AX$1=MAX($1:$1),$R79-SUM($T101:AW101),IF(AX$1=1,SUMIFS(79:79,$1:$1,"&gt;="&amp;1,$1:$1,"&lt;="&amp;INT(-$N101/30))+(-$N101/30-INT(-$N101/30))*SUMIFS(79:79,$1:$1,INT(-$N101/30)+1),0)+(-$N101/30-INT(-$N101/30))*SUMIFS(79:79,$1:$1,AX$1+INT(-$N101/30)+1)+(INT(-$N101/30)+1--$N101/30)*SUMIFS(79:79,$1:$1,AX$1+INT(-$N101/30))))</f>
        <v>81346.731481481518</v>
      </c>
      <c r="AY101" s="40">
        <f>IF(AY$7="",0,IF(AY$1=MAX($1:$1),$R79-SUM($T101:AX101),IF(AY$1=1,SUMIFS(79:79,$1:$1,"&gt;="&amp;1,$1:$1,"&lt;="&amp;INT(-$N101/30))+(-$N101/30-INT(-$N101/30))*SUMIFS(79:79,$1:$1,INT(-$N101/30)+1),0)+(-$N101/30-INT(-$N101/30))*SUMIFS(79:79,$1:$1,AY$1+INT(-$N101/30)+1)+(INT(-$N101/30)+1--$N101/30)*SUMIFS(79:79,$1:$1,AY$1+INT(-$N101/30))))</f>
        <v>83299.053037037069</v>
      </c>
      <c r="AZ101" s="40">
        <f>IF(AZ$7="",0,IF(AZ$1=MAX($1:$1),$R79-SUM($T101:AY101),IF(AZ$1=1,SUMIFS(79:79,$1:$1,"&gt;="&amp;1,$1:$1,"&lt;="&amp;INT(-$N101/30))+(-$N101/30-INT(-$N101/30))*SUMIFS(79:79,$1:$1,INT(-$N101/30)+1),0)+(-$N101/30-INT(-$N101/30))*SUMIFS(79:79,$1:$1,AZ$1+INT(-$N101/30)+1)+(INT(-$N101/30)+1--$N101/30)*SUMIFS(79:79,$1:$1,AZ$1+INT(-$N101/30))))</f>
        <v>85251.37459259262</v>
      </c>
      <c r="BA101" s="40">
        <f>IF(BA$7="",0,IF(BA$1=MAX($1:$1),$R79-SUM($T101:AZ101),IF(BA$1=1,SUMIFS(79:79,$1:$1,"&gt;="&amp;1,$1:$1,"&lt;="&amp;INT(-$N101/30))+(-$N101/30-INT(-$N101/30))*SUMIFS(79:79,$1:$1,INT(-$N101/30)+1),0)+(-$N101/30-INT(-$N101/30))*SUMIFS(79:79,$1:$1,BA$1+INT(-$N101/30)+1)+(INT(-$N101/30)+1--$N101/30)*SUMIFS(79:79,$1:$1,BA$1+INT(-$N101/30))))</f>
        <v>87203.696148148185</v>
      </c>
      <c r="BB101" s="40">
        <f>IF(BB$7="",0,IF(BB$1=MAX($1:$1),$R79-SUM($T101:BA101),IF(BB$1=1,SUMIFS(79:79,$1:$1,"&gt;="&amp;1,$1:$1,"&lt;="&amp;INT(-$N101/30))+(-$N101/30-INT(-$N101/30))*SUMIFS(79:79,$1:$1,INT(-$N101/30)+1),0)+(-$N101/30-INT(-$N101/30))*SUMIFS(79:79,$1:$1,BB$1+INT(-$N101/30)+1)+(INT(-$N101/30)+1--$N101/30)*SUMIFS(79:79,$1:$1,BB$1+INT(-$N101/30))))</f>
        <v>89156.01770370375</v>
      </c>
      <c r="BC101" s="40">
        <f>IF(BC$7="",0,IF(BC$1=MAX($1:$1),$R79-SUM($T101:BB101),IF(BC$1=1,SUMIFS(79:79,$1:$1,"&gt;="&amp;1,$1:$1,"&lt;="&amp;INT(-$N101/30))+(-$N101/30-INT(-$N101/30))*SUMIFS(79:79,$1:$1,INT(-$N101/30)+1),0)+(-$N101/30-INT(-$N101/30))*SUMIFS(79:79,$1:$1,BC$1+INT(-$N101/30)+1)+(INT(-$N101/30)+1--$N101/30)*SUMIFS(79:79,$1:$1,BC$1+INT(-$N101/30))))</f>
        <v>91108.339259259301</v>
      </c>
      <c r="BD101" s="40">
        <f>IF(BD$7="",0,IF(BD$1=MAX($1:$1),$R79-SUM($T101:BC101),IF(BD$1=1,SUMIFS(79:79,$1:$1,"&gt;="&amp;1,$1:$1,"&lt;="&amp;INT(-$N101/30))+(-$N101/30-INT(-$N101/30))*SUMIFS(79:79,$1:$1,INT(-$N101/30)+1),0)+(-$N101/30-INT(-$N101/30))*SUMIFS(79:79,$1:$1,BD$1+INT(-$N101/30)+1)+(INT(-$N101/30)+1--$N101/30)*SUMIFS(79:79,$1:$1,BD$1+INT(-$N101/30))))</f>
        <v>124297.80570370262</v>
      </c>
      <c r="BE101" s="40">
        <f>IF(BE$7="",0,IF(BE$1=MAX($1:$1),$R79-SUM($T101:BD101),IF(BE$1=1,SUMIFS(79:79,$1:$1,"&gt;="&amp;1,$1:$1,"&lt;="&amp;INT(-$N101/30))+(-$N101/30-INT(-$N101/30))*SUMIFS(79:79,$1:$1,INT(-$N101/30)+1),0)+(-$N101/30-INT(-$N101/30))*SUMIFS(79:79,$1:$1,BE$1+INT(-$N101/30)+1)+(INT(-$N101/30)+1--$N101/30)*SUMIFS(79:79,$1:$1,BE$1+INT(-$N101/30))))</f>
        <v>0</v>
      </c>
      <c r="BF101" s="40">
        <f>IF(BF$7="",0,IF(BF$1=MAX($1:$1),$R79-SUM($T101:BE101),IF(BF$1=1,SUMIFS(79:79,$1:$1,"&gt;="&amp;1,$1:$1,"&lt;="&amp;INT(-$N101/30))+(-$N101/30-INT(-$N101/30))*SUMIFS(79:79,$1:$1,INT(-$N101/30)+1),0)+(-$N101/30-INT(-$N101/30))*SUMIFS(79:79,$1:$1,BF$1+INT(-$N101/30)+1)+(INT(-$N101/30)+1--$N101/30)*SUMIFS(79:79,$1:$1,BF$1+INT(-$N101/30))))</f>
        <v>0</v>
      </c>
      <c r="BG101" s="40">
        <f>IF(BG$7="",0,IF(BG$1=MAX($1:$1),$R79-SUM($T101:BF101),IF(BG$1=1,SUMIFS(79:79,$1:$1,"&gt;="&amp;1,$1:$1,"&lt;="&amp;INT(-$N101/30))+(-$N101/30-INT(-$N101/30))*SUMIFS(79:79,$1:$1,INT(-$N101/30)+1),0)+(-$N101/30-INT(-$N101/30))*SUMIFS(79:79,$1:$1,BG$1+INT(-$N101/30)+1)+(INT(-$N101/30)+1--$N101/30)*SUMIFS(79:79,$1:$1,BG$1+INT(-$N101/30))))</f>
        <v>0</v>
      </c>
      <c r="BH101" s="40">
        <f>IF(BH$7="",0,IF(BH$1=MAX($1:$1),$R79-SUM($T101:BG101),IF(BH$1=1,SUMIFS(79:79,$1:$1,"&gt;="&amp;1,$1:$1,"&lt;="&amp;INT(-$N101/30))+(-$N101/30-INT(-$N101/30))*SUMIFS(79:79,$1:$1,INT(-$N101/30)+1),0)+(-$N101/30-INT(-$N101/30))*SUMIFS(79:79,$1:$1,BH$1+INT(-$N101/30)+1)+(INT(-$N101/30)+1--$N101/30)*SUMIFS(79:79,$1:$1,BH$1+INT(-$N101/30))))</f>
        <v>0</v>
      </c>
      <c r="BI101" s="40">
        <f>IF(BI$7="",0,IF(BI$1=MAX($1:$1),$R79-SUM($T101:BH101),IF(BI$1=1,SUMIFS(79:79,$1:$1,"&gt;="&amp;1,$1:$1,"&lt;="&amp;INT(-$N101/30))+(-$N101/30-INT(-$N101/30))*SUMIFS(79:79,$1:$1,INT(-$N101/30)+1),0)+(-$N101/30-INT(-$N101/30))*SUMIFS(79:79,$1:$1,BI$1+INT(-$N101/30)+1)+(INT(-$N101/30)+1--$N101/30)*SUMIFS(79:79,$1:$1,BI$1+INT(-$N101/30))))</f>
        <v>0</v>
      </c>
      <c r="BJ101" s="40">
        <f>IF(BJ$7="",0,IF(BJ$1=MAX($1:$1),$R79-SUM($T101:BI101),IF(BJ$1=1,SUMIFS(79:79,$1:$1,"&gt;="&amp;1,$1:$1,"&lt;="&amp;INT(-$N101/30))+(-$N101/30-INT(-$N101/30))*SUMIFS(79:79,$1:$1,INT(-$N101/30)+1),0)+(-$N101/30-INT(-$N101/30))*SUMIFS(79:79,$1:$1,BJ$1+INT(-$N101/30)+1)+(INT(-$N101/30)+1--$N101/30)*SUMIFS(79:79,$1:$1,BJ$1+INT(-$N101/30))))</f>
        <v>0</v>
      </c>
      <c r="BK101" s="40">
        <f>IF(BK$7="",0,IF(BK$1=MAX($1:$1),$R79-SUM($T101:BJ101),IF(BK$1=1,SUMIFS(79:79,$1:$1,"&gt;="&amp;1,$1:$1,"&lt;="&amp;INT(-$N101/30))+(-$N101/30-INT(-$N101/30))*SUMIFS(79:79,$1:$1,INT(-$N101/30)+1),0)+(-$N101/30-INT(-$N101/30))*SUMIFS(79:79,$1:$1,BK$1+INT(-$N101/30)+1)+(INT(-$N101/30)+1--$N101/30)*SUMIFS(79:79,$1:$1,BK$1+INT(-$N101/30))))</f>
        <v>0</v>
      </c>
      <c r="BL101" s="40">
        <f>IF(BL$7="",0,IF(BL$1=MAX($1:$1),$R79-SUM($T101:BK101),IF(BL$1=1,SUMIFS(79:79,$1:$1,"&gt;="&amp;1,$1:$1,"&lt;="&amp;INT(-$N101/30))+(-$N101/30-INT(-$N101/30))*SUMIFS(79:79,$1:$1,INT(-$N101/30)+1),0)+(-$N101/30-INT(-$N101/30))*SUMIFS(79:79,$1:$1,BL$1+INT(-$N101/30)+1)+(INT(-$N101/30)+1--$N101/30)*SUMIFS(79:79,$1:$1,BL$1+INT(-$N101/30))))</f>
        <v>0</v>
      </c>
      <c r="BM101" s="40">
        <f>IF(BM$7="",0,IF(BM$1=MAX($1:$1),$R79-SUM($T101:BL101),IF(BM$1=1,SUMIFS(79:79,$1:$1,"&gt;="&amp;1,$1:$1,"&lt;="&amp;INT(-$N101/30))+(-$N101/30-INT(-$N101/30))*SUMIFS(79:79,$1:$1,INT(-$N101/30)+1),0)+(-$N101/30-INT(-$N101/30))*SUMIFS(79:79,$1:$1,BM$1+INT(-$N101/30)+1)+(INT(-$N101/30)+1--$N101/30)*SUMIFS(79:79,$1:$1,BM$1+INT(-$N101/30))))</f>
        <v>0</v>
      </c>
      <c r="BN101" s="40">
        <f>IF(BN$7="",0,IF(BN$1=MAX($1:$1),$R79-SUM($T101:BM101),IF(BN$1=1,SUMIFS(79:79,$1:$1,"&gt;="&amp;1,$1:$1,"&lt;="&amp;INT(-$N101/30))+(-$N101/30-INT(-$N101/30))*SUMIFS(79:79,$1:$1,INT(-$N101/30)+1),0)+(-$N101/30-INT(-$N101/30))*SUMIFS(79:79,$1:$1,BN$1+INT(-$N101/30)+1)+(INT(-$N101/30)+1--$N101/30)*SUMIFS(79:79,$1:$1,BN$1+INT(-$N101/30))))</f>
        <v>0</v>
      </c>
      <c r="BO101" s="40">
        <f>IF(BO$7="",0,IF(BO$1=MAX($1:$1),$R79-SUM($T101:BN101),IF(BO$1=1,SUMIFS(79:79,$1:$1,"&gt;="&amp;1,$1:$1,"&lt;="&amp;INT(-$N101/30))+(-$N101/30-INT(-$N101/30))*SUMIFS(79:79,$1:$1,INT(-$N101/30)+1),0)+(-$N101/30-INT(-$N101/30))*SUMIFS(79:79,$1:$1,BO$1+INT(-$N101/30)+1)+(INT(-$N101/30)+1--$N101/30)*SUMIFS(79:79,$1:$1,BO$1+INT(-$N101/30))))</f>
        <v>0</v>
      </c>
      <c r="BP101" s="40">
        <f>IF(BP$7="",0,IF(BP$1=MAX($1:$1),$R79-SUM($T101:BO101),IF(BP$1=1,SUMIFS(79:79,$1:$1,"&gt;="&amp;1,$1:$1,"&lt;="&amp;INT(-$N101/30))+(-$N101/30-INT(-$N101/30))*SUMIFS(79:79,$1:$1,INT(-$N101/30)+1),0)+(-$N101/30-INT(-$N101/30))*SUMIFS(79:79,$1:$1,BP$1+INT(-$N101/30)+1)+(INT(-$N101/30)+1--$N101/30)*SUMIFS(79:79,$1:$1,BP$1+INT(-$N101/30))))</f>
        <v>0</v>
      </c>
      <c r="BQ101" s="40">
        <f>IF(BQ$7="",0,IF(BQ$1=MAX($1:$1),$R79-SUM($T101:BP101),IF(BQ$1=1,SUMIFS(79:79,$1:$1,"&gt;="&amp;1,$1:$1,"&lt;="&amp;INT(-$N101/30))+(-$N101/30-INT(-$N101/30))*SUMIFS(79:79,$1:$1,INT(-$N101/30)+1),0)+(-$N101/30-INT(-$N101/30))*SUMIFS(79:79,$1:$1,BQ$1+INT(-$N101/30)+1)+(INT(-$N101/30)+1--$N101/30)*SUMIFS(79:79,$1:$1,BQ$1+INT(-$N101/30))))</f>
        <v>0</v>
      </c>
      <c r="BR101" s="40">
        <f>IF(BR$7="",0,IF(BR$1=MAX($1:$1),$R79-SUM($T101:BQ101),IF(BR$1=1,SUMIFS(79:79,$1:$1,"&gt;="&amp;1,$1:$1,"&lt;="&amp;INT(-$N101/30))+(-$N101/30-INT(-$N101/30))*SUMIFS(79:79,$1:$1,INT(-$N101/30)+1),0)+(-$N101/30-INT(-$N101/30))*SUMIFS(79:79,$1:$1,BR$1+INT(-$N101/30)+1)+(INT(-$N101/30)+1--$N101/30)*SUMIFS(79:79,$1:$1,BR$1+INT(-$N101/30))))</f>
        <v>0</v>
      </c>
      <c r="BS101" s="40">
        <f>IF(BS$7="",0,IF(BS$1=MAX($1:$1),$R79-SUM($T101:BR101),IF(BS$1=1,SUMIFS(79:79,$1:$1,"&gt;="&amp;1,$1:$1,"&lt;="&amp;INT(-$N101/30))+(-$N101/30-INT(-$N101/30))*SUMIFS(79:79,$1:$1,INT(-$N101/30)+1),0)+(-$N101/30-INT(-$N101/30))*SUMIFS(79:79,$1:$1,BS$1+INT(-$N101/30)+1)+(INT(-$N101/30)+1--$N101/30)*SUMIFS(79:79,$1:$1,BS$1+INT(-$N101/30))))</f>
        <v>0</v>
      </c>
      <c r="BT101" s="40">
        <f>IF(BT$7="",0,IF(BT$1=MAX($1:$1),$R79-SUM($T101:BS101),IF(BT$1=1,SUMIFS(79:79,$1:$1,"&gt;="&amp;1,$1:$1,"&lt;="&amp;INT(-$N101/30))+(-$N101/30-INT(-$N101/30))*SUMIFS(79:79,$1:$1,INT(-$N101/30)+1),0)+(-$N101/30-INT(-$N101/30))*SUMIFS(79:79,$1:$1,BT$1+INT(-$N101/30)+1)+(INT(-$N101/30)+1--$N101/30)*SUMIFS(79:79,$1:$1,BT$1+INT(-$N101/30))))</f>
        <v>0</v>
      </c>
      <c r="BU101" s="40">
        <f>IF(BU$7="",0,IF(BU$1=MAX($1:$1),$R79-SUM($T101:BT101),IF(BU$1=1,SUMIFS(79:79,$1:$1,"&gt;="&amp;1,$1:$1,"&lt;="&amp;INT(-$N101/30))+(-$N101/30-INT(-$N101/30))*SUMIFS(79:79,$1:$1,INT(-$N101/30)+1),0)+(-$N101/30-INT(-$N101/30))*SUMIFS(79:79,$1:$1,BU$1+INT(-$N101/30)+1)+(INT(-$N101/30)+1--$N101/30)*SUMIFS(79:79,$1:$1,BU$1+INT(-$N101/30))))</f>
        <v>0</v>
      </c>
      <c r="BV101" s="40">
        <f>IF(BV$7="",0,IF(BV$1=MAX($1:$1),$R79-SUM($T101:BU101),IF(BV$1=1,SUMIFS(79:79,$1:$1,"&gt;="&amp;1,$1:$1,"&lt;="&amp;INT(-$N101/30))+(-$N101/30-INT(-$N101/30))*SUMIFS(79:79,$1:$1,INT(-$N101/30)+1),0)+(-$N101/30-INT(-$N101/30))*SUMIFS(79:79,$1:$1,BV$1+INT(-$N101/30)+1)+(INT(-$N101/30)+1--$N101/30)*SUMIFS(79:79,$1:$1,BV$1+INT(-$N101/30))))</f>
        <v>0</v>
      </c>
      <c r="BW101" s="40">
        <f>IF(BW$7="",0,IF(BW$1=MAX($1:$1),$R79-SUM($T101:BV101),IF(BW$1=1,SUMIFS(79:79,$1:$1,"&gt;="&amp;1,$1:$1,"&lt;="&amp;INT(-$N101/30))+(-$N101/30-INT(-$N101/30))*SUMIFS(79:79,$1:$1,INT(-$N101/30)+1),0)+(-$N101/30-INT(-$N101/30))*SUMIFS(79:79,$1:$1,BW$1+INT(-$N101/30)+1)+(INT(-$N101/30)+1--$N101/30)*SUMIFS(79:79,$1:$1,BW$1+INT(-$N101/30))))</f>
        <v>0</v>
      </c>
      <c r="BX101" s="40">
        <f>IF(BX$7="",0,IF(BX$1=MAX($1:$1),$R79-SUM($T101:BW101),IF(BX$1=1,SUMIFS(79:79,$1:$1,"&gt;="&amp;1,$1:$1,"&lt;="&amp;INT(-$N101/30))+(-$N101/30-INT(-$N101/30))*SUMIFS(79:79,$1:$1,INT(-$N101/30)+1),0)+(-$N101/30-INT(-$N101/30))*SUMIFS(79:79,$1:$1,BX$1+INT(-$N101/30)+1)+(INT(-$N101/30)+1--$N101/30)*SUMIFS(79:79,$1:$1,BX$1+INT(-$N101/30))))</f>
        <v>0</v>
      </c>
      <c r="BY101" s="40">
        <f>IF(BY$7="",0,IF(BY$1=MAX($1:$1),$R79-SUM($T101:BX101),IF(BY$1=1,SUMIFS(79:79,$1:$1,"&gt;="&amp;1,$1:$1,"&lt;="&amp;INT(-$N101/30))+(-$N101/30-INT(-$N101/30))*SUMIFS(79:79,$1:$1,INT(-$N101/30)+1),0)+(-$N101/30-INT(-$N101/30))*SUMIFS(79:79,$1:$1,BY$1+INT(-$N101/30)+1)+(INT(-$N101/30)+1--$N101/30)*SUMIFS(79:79,$1:$1,BY$1+INT(-$N101/30))))</f>
        <v>0</v>
      </c>
      <c r="BZ101" s="40">
        <f>IF(BZ$7="",0,IF(BZ$1=MAX($1:$1),$R79-SUM($T101:BY101),IF(BZ$1=1,SUMIFS(79:79,$1:$1,"&gt;="&amp;1,$1:$1,"&lt;="&amp;INT(-$N101/30))+(-$N101/30-INT(-$N101/30))*SUMIFS(79:79,$1:$1,INT(-$N101/30)+1),0)+(-$N101/30-INT(-$N101/30))*SUMIFS(79:79,$1:$1,BZ$1+INT(-$N101/30)+1)+(INT(-$N101/30)+1--$N101/30)*SUMIFS(79:79,$1:$1,BZ$1+INT(-$N101/30))))</f>
        <v>0</v>
      </c>
      <c r="CA101" s="40">
        <f>IF(CA$7="",0,IF(CA$1=MAX($1:$1),$R79-SUM($T101:BZ101),IF(CA$1=1,SUMIFS(79:79,$1:$1,"&gt;="&amp;1,$1:$1,"&lt;="&amp;INT(-$N101/30))+(-$N101/30-INT(-$N101/30))*SUMIFS(79:79,$1:$1,INT(-$N101/30)+1),0)+(-$N101/30-INT(-$N101/30))*SUMIFS(79:79,$1:$1,CA$1+INT(-$N101/30)+1)+(INT(-$N101/30)+1--$N101/30)*SUMIFS(79:79,$1:$1,CA$1+INT(-$N101/30))))</f>
        <v>0</v>
      </c>
      <c r="CB101" s="40">
        <f>IF(CB$7="",0,IF(CB$1=MAX($1:$1),$R79-SUM($T101:CA101),IF(CB$1=1,SUMIFS(79:79,$1:$1,"&gt;="&amp;1,$1:$1,"&lt;="&amp;INT(-$N101/30))+(-$N101/30-INT(-$N101/30))*SUMIFS(79:79,$1:$1,INT(-$N101/30)+1),0)+(-$N101/30-INT(-$N101/30))*SUMIFS(79:79,$1:$1,CB$1+INT(-$N101/30)+1)+(INT(-$N101/30)+1--$N101/30)*SUMIFS(79:79,$1:$1,CB$1+INT(-$N101/30))))</f>
        <v>0</v>
      </c>
      <c r="CC101" s="40">
        <f>IF(CC$7="",0,IF(CC$1=MAX($1:$1),$R79-SUM($T101:CB101),IF(CC$1=1,SUMIFS(79:79,$1:$1,"&gt;="&amp;1,$1:$1,"&lt;="&amp;INT(-$N101/30))+(-$N101/30-INT(-$N101/30))*SUMIFS(79:79,$1:$1,INT(-$N101/30)+1),0)+(-$N101/30-INT(-$N101/30))*SUMIFS(79:79,$1:$1,CC$1+INT(-$N101/30)+1)+(INT(-$N101/30)+1--$N101/30)*SUMIFS(79:79,$1:$1,CC$1+INT(-$N101/30))))</f>
        <v>0</v>
      </c>
      <c r="CD101" s="40">
        <f>IF(CD$7="",0,IF(CD$1=MAX($1:$1),$R79-SUM($T101:CC101),IF(CD$1=1,SUMIFS(79:79,$1:$1,"&gt;="&amp;1,$1:$1,"&lt;="&amp;INT(-$N101/30))+(-$N101/30-INT(-$N101/30))*SUMIFS(79:79,$1:$1,INT(-$N101/30)+1),0)+(-$N101/30-INT(-$N101/30))*SUMIFS(79:79,$1:$1,CD$1+INT(-$N101/30)+1)+(INT(-$N101/30)+1--$N101/30)*SUMIFS(79:79,$1:$1,CD$1+INT(-$N101/30))))</f>
        <v>0</v>
      </c>
      <c r="CE101" s="40">
        <f>IF(CE$7="",0,IF(CE$1=MAX($1:$1),$R79-SUM($T101:CD101),IF(CE$1=1,SUMIFS(79:79,$1:$1,"&gt;="&amp;1,$1:$1,"&lt;="&amp;INT(-$N101/30))+(-$N101/30-INT(-$N101/30))*SUMIFS(79:79,$1:$1,INT(-$N101/30)+1),0)+(-$N101/30-INT(-$N101/30))*SUMIFS(79:79,$1:$1,CE$1+INT(-$N101/30)+1)+(INT(-$N101/30)+1--$N101/30)*SUMIFS(79:79,$1:$1,CE$1+INT(-$N101/30))))</f>
        <v>0</v>
      </c>
      <c r="CF101" s="40">
        <f>IF(CF$7="",0,IF(CF$1=MAX($1:$1),$R79-SUM($T101:CE101),IF(CF$1=1,SUMIFS(79:79,$1:$1,"&gt;="&amp;1,$1:$1,"&lt;="&amp;INT(-$N101/30))+(-$N101/30-INT(-$N101/30))*SUMIFS(79:79,$1:$1,INT(-$N101/30)+1),0)+(-$N101/30-INT(-$N101/30))*SUMIFS(79:79,$1:$1,CF$1+INT(-$N101/30)+1)+(INT(-$N101/30)+1--$N101/30)*SUMIFS(79:79,$1:$1,CF$1+INT(-$N101/30))))</f>
        <v>0</v>
      </c>
      <c r="CG101" s="40">
        <f>IF(CG$7="",0,IF(CG$1=MAX($1:$1),$R79-SUM($T101:CF101),IF(CG$1=1,SUMIFS(79:79,$1:$1,"&gt;="&amp;1,$1:$1,"&lt;="&amp;INT(-$N101/30))+(-$N101/30-INT(-$N101/30))*SUMIFS(79:79,$1:$1,INT(-$N101/30)+1),0)+(-$N101/30-INT(-$N101/30))*SUMIFS(79:79,$1:$1,CG$1+INT(-$N101/30)+1)+(INT(-$N101/30)+1--$N101/30)*SUMIFS(79:79,$1:$1,CG$1+INT(-$N101/30))))</f>
        <v>0</v>
      </c>
      <c r="CH101" s="40">
        <f>IF(CH$7="",0,IF(CH$1=MAX($1:$1),$R79-SUM($T101:CG101),IF(CH$1=1,SUMIFS(79:79,$1:$1,"&gt;="&amp;1,$1:$1,"&lt;="&amp;INT(-$N101/30))+(-$N101/30-INT(-$N101/30))*SUMIFS(79:79,$1:$1,INT(-$N101/30)+1),0)+(-$N101/30-INT(-$N101/30))*SUMIFS(79:79,$1:$1,CH$1+INT(-$N101/30)+1)+(INT(-$N101/30)+1--$N101/30)*SUMIFS(79:79,$1:$1,CH$1+INT(-$N101/30))))</f>
        <v>0</v>
      </c>
      <c r="CI101" s="40">
        <f>IF(CI$7="",0,IF(CI$1=MAX($1:$1),$R79-SUM($T101:CH101),IF(CI$1=1,SUMIFS(79:79,$1:$1,"&gt;="&amp;1,$1:$1,"&lt;="&amp;INT(-$N101/30))+(-$N101/30-INT(-$N101/30))*SUMIFS(79:79,$1:$1,INT(-$N101/30)+1),0)+(-$N101/30-INT(-$N101/30))*SUMIFS(79:79,$1:$1,CI$1+INT(-$N101/30)+1)+(INT(-$N101/30)+1--$N101/30)*SUMIFS(79:79,$1:$1,CI$1+INT(-$N101/30))))</f>
        <v>0</v>
      </c>
      <c r="CJ101" s="40">
        <f>IF(CJ$7="",0,IF(CJ$1=MAX($1:$1),$R79-SUM($T101:CI101),IF(CJ$1=1,SUMIFS(79:79,$1:$1,"&gt;="&amp;1,$1:$1,"&lt;="&amp;INT(-$N101/30))+(-$N101/30-INT(-$N101/30))*SUMIFS(79:79,$1:$1,INT(-$N101/30)+1),0)+(-$N101/30-INT(-$N101/30))*SUMIFS(79:79,$1:$1,CJ$1+INT(-$N101/30)+1)+(INT(-$N101/30)+1--$N101/30)*SUMIFS(79:79,$1:$1,CJ$1+INT(-$N101/30))))</f>
        <v>0</v>
      </c>
      <c r="CK101" s="40">
        <f>IF(CK$7="",0,IF(CK$1=MAX($1:$1),$R79-SUM($T101:CJ101),IF(CK$1=1,SUMIFS(79:79,$1:$1,"&gt;="&amp;1,$1:$1,"&lt;="&amp;INT(-$N101/30))+(-$N101/30-INT(-$N101/30))*SUMIFS(79:79,$1:$1,INT(-$N101/30)+1),0)+(-$N101/30-INT(-$N101/30))*SUMIFS(79:79,$1:$1,CK$1+INT(-$N101/30)+1)+(INT(-$N101/30)+1--$N101/30)*SUMIFS(79:79,$1:$1,CK$1+INT(-$N101/30))))</f>
        <v>0</v>
      </c>
      <c r="CL101" s="40">
        <f>IF(CL$7="",0,IF(CL$1=MAX($1:$1),$R79-SUM($T101:CK101),IF(CL$1=1,SUMIFS(79:79,$1:$1,"&gt;="&amp;1,$1:$1,"&lt;="&amp;INT(-$N101/30))+(-$N101/30-INT(-$N101/30))*SUMIFS(79:79,$1:$1,INT(-$N101/30)+1),0)+(-$N101/30-INT(-$N101/30))*SUMIFS(79:79,$1:$1,CL$1+INT(-$N101/30)+1)+(INT(-$N101/30)+1--$N101/30)*SUMIFS(79:79,$1:$1,CL$1+INT(-$N101/30))))</f>
        <v>0</v>
      </c>
      <c r="CM101" s="40">
        <f>IF(CM$7="",0,IF(CM$1=MAX($1:$1),$R79-SUM($T101:CL101),IF(CM$1=1,SUMIFS(79:79,$1:$1,"&gt;="&amp;1,$1:$1,"&lt;="&amp;INT(-$N101/30))+(-$N101/30-INT(-$N101/30))*SUMIFS(79:79,$1:$1,INT(-$N101/30)+1),0)+(-$N101/30-INT(-$N101/30))*SUMIFS(79:79,$1:$1,CM$1+INT(-$N101/30)+1)+(INT(-$N101/30)+1--$N101/30)*SUMIFS(79:79,$1:$1,CM$1+INT(-$N101/30))))</f>
        <v>0</v>
      </c>
      <c r="CN101" s="40">
        <f>IF(CN$7="",0,IF(CN$1=MAX($1:$1),$R79-SUM($T101:CM101),IF(CN$1=1,SUMIFS(79:79,$1:$1,"&gt;="&amp;1,$1:$1,"&lt;="&amp;INT(-$N101/30))+(-$N101/30-INT(-$N101/30))*SUMIFS(79:79,$1:$1,INT(-$N101/30)+1),0)+(-$N101/30-INT(-$N101/30))*SUMIFS(79:79,$1:$1,CN$1+INT(-$N101/30)+1)+(INT(-$N101/30)+1--$N101/30)*SUMIFS(79:79,$1:$1,CN$1+INT(-$N101/30))))</f>
        <v>0</v>
      </c>
      <c r="CO101" s="40">
        <f>IF(CO$7="",0,IF(CO$1=MAX($1:$1),$R79-SUM($T101:CN101),IF(CO$1=1,SUMIFS(79:79,$1:$1,"&gt;="&amp;1,$1:$1,"&lt;="&amp;INT(-$N101/30))+(-$N101/30-INT(-$N101/30))*SUMIFS(79:79,$1:$1,INT(-$N101/30)+1),0)+(-$N101/30-INT(-$N101/30))*SUMIFS(79:79,$1:$1,CO$1+INT(-$N101/30)+1)+(INT(-$N101/30)+1--$N101/30)*SUMIFS(79:79,$1:$1,CO$1+INT(-$N101/30))))</f>
        <v>0</v>
      </c>
      <c r="CP101" s="40">
        <f>IF(CP$7="",0,IF(CP$1=MAX($1:$1),$R79-SUM($T101:CO101),IF(CP$1=1,SUMIFS(79:79,$1:$1,"&gt;="&amp;1,$1:$1,"&lt;="&amp;INT(-$N101/30))+(-$N101/30-INT(-$N101/30))*SUMIFS(79:79,$1:$1,INT(-$N101/30)+1),0)+(-$N101/30-INT(-$N101/30))*SUMIFS(79:79,$1:$1,CP$1+INT(-$N101/30)+1)+(INT(-$N101/30)+1--$N101/30)*SUMIFS(79:79,$1:$1,CP$1+INT(-$N101/30))))</f>
        <v>0</v>
      </c>
      <c r="CQ101" s="40">
        <f>IF(CQ$7="",0,IF(CQ$1=MAX($1:$1),$R79-SUM($T101:CP101),IF(CQ$1=1,SUMIFS(79:79,$1:$1,"&gt;="&amp;1,$1:$1,"&lt;="&amp;INT(-$N101/30))+(-$N101/30-INT(-$N101/30))*SUMIFS(79:79,$1:$1,INT(-$N101/30)+1),0)+(-$N101/30-INT(-$N101/30))*SUMIFS(79:79,$1:$1,CQ$1+INT(-$N101/30)+1)+(INT(-$N101/30)+1--$N101/30)*SUMIFS(79:79,$1:$1,CQ$1+INT(-$N101/30))))</f>
        <v>0</v>
      </c>
      <c r="CR101" s="40">
        <f>IF(CR$7="",0,IF(CR$1=MAX($1:$1),$R79-SUM($T101:CQ101),IF(CR$1=1,SUMIFS(79:79,$1:$1,"&gt;="&amp;1,$1:$1,"&lt;="&amp;INT(-$N101/30))+(-$N101/30-INT(-$N101/30))*SUMIFS(79:79,$1:$1,INT(-$N101/30)+1),0)+(-$N101/30-INT(-$N101/30))*SUMIFS(79:79,$1:$1,CR$1+INT(-$N101/30)+1)+(INT(-$N101/30)+1--$N101/30)*SUMIFS(79:79,$1:$1,CR$1+INT(-$N101/30))))</f>
        <v>0</v>
      </c>
      <c r="CS101" s="40">
        <f>IF(CS$7="",0,IF(CS$1=MAX($1:$1),$R79-SUM($T101:CR101),IF(CS$1=1,SUMIFS(79:79,$1:$1,"&gt;="&amp;1,$1:$1,"&lt;="&amp;INT(-$N101/30))+(-$N101/30-INT(-$N101/30))*SUMIFS(79:79,$1:$1,INT(-$N101/30)+1),0)+(-$N101/30-INT(-$N101/30))*SUMIFS(79:79,$1:$1,CS$1+INT(-$N101/30)+1)+(INT(-$N101/30)+1--$N101/30)*SUMIFS(79:79,$1:$1,CS$1+INT(-$N101/30))))</f>
        <v>0</v>
      </c>
      <c r="CT101" s="40">
        <f>IF(CT$7="",0,IF(CT$1=MAX($1:$1),$R79-SUM($T101:CS101),IF(CT$1=1,SUMIFS(79:79,$1:$1,"&gt;="&amp;1,$1:$1,"&lt;="&amp;INT(-$N101/30))+(-$N101/30-INT(-$N101/30))*SUMIFS(79:79,$1:$1,INT(-$N101/30)+1),0)+(-$N101/30-INT(-$N101/30))*SUMIFS(79:79,$1:$1,CT$1+INT(-$N101/30)+1)+(INT(-$N101/30)+1--$N101/30)*SUMIFS(79:79,$1:$1,CT$1+INT(-$N101/30))))</f>
        <v>0</v>
      </c>
      <c r="CU101" s="40">
        <f>IF(CU$7="",0,IF(CU$1=MAX($1:$1),$R79-SUM($T101:CT101),IF(CU$1=1,SUMIFS(79:79,$1:$1,"&gt;="&amp;1,$1:$1,"&lt;="&amp;INT(-$N101/30))+(-$N101/30-INT(-$N101/30))*SUMIFS(79:79,$1:$1,INT(-$N101/30)+1),0)+(-$N101/30-INT(-$N101/30))*SUMIFS(79:79,$1:$1,CU$1+INT(-$N101/30)+1)+(INT(-$N101/30)+1--$N101/30)*SUMIFS(79:79,$1:$1,CU$1+INT(-$N101/30))))</f>
        <v>0</v>
      </c>
      <c r="CV101" s="40">
        <f>IF(CV$7="",0,IF(CV$1=MAX($1:$1),$R79-SUM($T101:CU101),IF(CV$1=1,SUMIFS(79:79,$1:$1,"&gt;="&amp;1,$1:$1,"&lt;="&amp;INT(-$N101/30))+(-$N101/30-INT(-$N101/30))*SUMIFS(79:79,$1:$1,INT(-$N101/30)+1),0)+(-$N101/30-INT(-$N101/30))*SUMIFS(79:79,$1:$1,CV$1+INT(-$N101/30)+1)+(INT(-$N101/30)+1--$N101/30)*SUMIFS(79:79,$1:$1,CV$1+INT(-$N101/30))))</f>
        <v>0</v>
      </c>
      <c r="CW101" s="40">
        <f>IF(CW$7="",0,IF(CW$1=MAX($1:$1),$R79-SUM($T101:CV101),IF(CW$1=1,SUMIFS(79:79,$1:$1,"&gt;="&amp;1,$1:$1,"&lt;="&amp;INT(-$N101/30))+(-$N101/30-INT(-$N101/30))*SUMIFS(79:79,$1:$1,INT(-$N101/30)+1),0)+(-$N101/30-INT(-$N101/30))*SUMIFS(79:79,$1:$1,CW$1+INT(-$N101/30)+1)+(INT(-$N101/30)+1--$N101/30)*SUMIFS(79:79,$1:$1,CW$1+INT(-$N101/30))))</f>
        <v>0</v>
      </c>
      <c r="CX101" s="40">
        <f>IF(CX$7="",0,IF(CX$1=MAX($1:$1),$R79-SUM($T101:CW101),IF(CX$1=1,SUMIFS(79:79,$1:$1,"&gt;="&amp;1,$1:$1,"&lt;="&amp;INT(-$N101/30))+(-$N101/30-INT(-$N101/30))*SUMIFS(79:79,$1:$1,INT(-$N101/30)+1),0)+(-$N101/30-INT(-$N101/30))*SUMIFS(79:79,$1:$1,CX$1+INT(-$N101/30)+1)+(INT(-$N101/30)+1--$N101/30)*SUMIFS(79:79,$1:$1,CX$1+INT(-$N101/30))))</f>
        <v>0</v>
      </c>
      <c r="CY101" s="40">
        <f>IF(CY$7="",0,IF(CY$1=MAX($1:$1),$R79-SUM($T101:CX101),IF(CY$1=1,SUMIFS(79:79,$1:$1,"&gt;="&amp;1,$1:$1,"&lt;="&amp;INT(-$N101/30))+(-$N101/30-INT(-$N101/30))*SUMIFS(79:79,$1:$1,INT(-$N101/30)+1),0)+(-$N101/30-INT(-$N101/30))*SUMIFS(79:79,$1:$1,CY$1+INT(-$N101/30)+1)+(INT(-$N101/30)+1--$N101/30)*SUMIFS(79:79,$1:$1,CY$1+INT(-$N101/30))))</f>
        <v>0</v>
      </c>
      <c r="CZ101" s="40">
        <f>IF(CZ$7="",0,IF(CZ$1=MAX($1:$1),$R79-SUM($T101:CY101),IF(CZ$1=1,SUMIFS(79:79,$1:$1,"&gt;="&amp;1,$1:$1,"&lt;="&amp;INT(-$N101/30))+(-$N101/30-INT(-$N101/30))*SUMIFS(79:79,$1:$1,INT(-$N101/30)+1),0)+(-$N101/30-INT(-$N101/30))*SUMIFS(79:79,$1:$1,CZ$1+INT(-$N101/30)+1)+(INT(-$N101/30)+1--$N101/30)*SUMIFS(79:79,$1:$1,CZ$1+INT(-$N101/30))))</f>
        <v>0</v>
      </c>
      <c r="DA101" s="40">
        <f>IF(DA$7="",0,IF(DA$1=MAX($1:$1),$R79-SUM($T101:CZ101),IF(DA$1=1,SUMIFS(79:79,$1:$1,"&gt;="&amp;1,$1:$1,"&lt;="&amp;INT(-$N101/30))+(-$N101/30-INT(-$N101/30))*SUMIFS(79:79,$1:$1,INT(-$N101/30)+1),0)+(-$N101/30-INT(-$N101/30))*SUMIFS(79:79,$1:$1,DA$1+INT(-$N101/30)+1)+(INT(-$N101/30)+1--$N101/30)*SUMIFS(79:79,$1:$1,DA$1+INT(-$N101/30))))</f>
        <v>0</v>
      </c>
      <c r="DB101" s="40">
        <f>IF(DB$7="",0,IF(DB$1=MAX($1:$1),$R79-SUM($T101:DA101),IF(DB$1=1,SUMIFS(79:79,$1:$1,"&gt;="&amp;1,$1:$1,"&lt;="&amp;INT(-$N101/30))+(-$N101/30-INT(-$N101/30))*SUMIFS(79:79,$1:$1,INT(-$N101/30)+1),0)+(-$N101/30-INT(-$N101/30))*SUMIFS(79:79,$1:$1,DB$1+INT(-$N101/30)+1)+(INT(-$N101/30)+1--$N101/30)*SUMIFS(79:79,$1:$1,DB$1+INT(-$N101/30))))</f>
        <v>0</v>
      </c>
      <c r="DC101" s="40">
        <f>IF(DC$7="",0,IF(DC$1=MAX($1:$1),$R79-SUM($T101:DB101),IF(DC$1=1,SUMIFS(79:79,$1:$1,"&gt;="&amp;1,$1:$1,"&lt;="&amp;INT(-$N101/30))+(-$N101/30-INT(-$N101/30))*SUMIFS(79:79,$1:$1,INT(-$N101/30)+1),0)+(-$N101/30-INT(-$N101/30))*SUMIFS(79:79,$1:$1,DC$1+INT(-$N101/30)+1)+(INT(-$N101/30)+1--$N101/30)*SUMIFS(79:79,$1:$1,DC$1+INT(-$N101/30))))</f>
        <v>0</v>
      </c>
      <c r="DD101" s="40">
        <f>IF(DD$7="",0,IF(DD$1=MAX($1:$1),$R79-SUM($T101:DC101),IF(DD$1=1,SUMIFS(79:79,$1:$1,"&gt;="&amp;1,$1:$1,"&lt;="&amp;INT(-$N101/30))+(-$N101/30-INT(-$N101/30))*SUMIFS(79:79,$1:$1,INT(-$N101/30)+1),0)+(-$N101/30-INT(-$N101/30))*SUMIFS(79:79,$1:$1,DD$1+INT(-$N101/30)+1)+(INT(-$N101/30)+1--$N101/30)*SUMIFS(79:79,$1:$1,DD$1+INT(-$N101/30))))</f>
        <v>0</v>
      </c>
      <c r="DE101" s="40">
        <f>IF(DE$7="",0,IF(DE$1=MAX($1:$1),$R79-SUM($T101:DD101),IF(DE$1=1,SUMIFS(79:79,$1:$1,"&gt;="&amp;1,$1:$1,"&lt;="&amp;INT(-$N101/30))+(-$N101/30-INT(-$N101/30))*SUMIFS(79:79,$1:$1,INT(-$N101/30)+1),0)+(-$N101/30-INT(-$N101/30))*SUMIFS(79:79,$1:$1,DE$1+INT(-$N101/30)+1)+(INT(-$N101/30)+1--$N101/30)*SUMIFS(79:79,$1:$1,DE$1+INT(-$N101/30))))</f>
        <v>0</v>
      </c>
      <c r="DF101" s="40">
        <f>IF(DF$7="",0,IF(DF$1=MAX($1:$1),$R79-SUM($T101:DE101),IF(DF$1=1,SUMIFS(79:79,$1:$1,"&gt;="&amp;1,$1:$1,"&lt;="&amp;INT(-$N101/30))+(-$N101/30-INT(-$N101/30))*SUMIFS(79:79,$1:$1,INT(-$N101/30)+1),0)+(-$N101/30-INT(-$N101/30))*SUMIFS(79:79,$1:$1,DF$1+INT(-$N101/30)+1)+(INT(-$N101/30)+1--$N101/30)*SUMIFS(79:79,$1:$1,DF$1+INT(-$N101/30))))</f>
        <v>0</v>
      </c>
      <c r="DG101" s="40">
        <f>IF(DG$7="",0,IF(DG$1=MAX($1:$1),$R79-SUM($T101:DF101),IF(DG$1=1,SUMIFS(79:79,$1:$1,"&gt;="&amp;1,$1:$1,"&lt;="&amp;INT(-$N101/30))+(-$N101/30-INT(-$N101/30))*SUMIFS(79:79,$1:$1,INT(-$N101/30)+1),0)+(-$N101/30-INT(-$N101/30))*SUMIFS(79:79,$1:$1,DG$1+INT(-$N101/30)+1)+(INT(-$N101/30)+1--$N101/30)*SUMIFS(79:79,$1:$1,DG$1+INT(-$N101/30))))</f>
        <v>0</v>
      </c>
      <c r="DH101" s="40">
        <f>IF(DH$7="",0,IF(DH$1=MAX($1:$1),$R79-SUM($T101:DG101),IF(DH$1=1,SUMIFS(79:79,$1:$1,"&gt;="&amp;1,$1:$1,"&lt;="&amp;INT(-$N101/30))+(-$N101/30-INT(-$N101/30))*SUMIFS(79:79,$1:$1,INT(-$N101/30)+1),0)+(-$N101/30-INT(-$N101/30))*SUMIFS(79:79,$1:$1,DH$1+INT(-$N101/30)+1)+(INT(-$N101/30)+1--$N101/30)*SUMIFS(79:79,$1:$1,DH$1+INT(-$N101/30))))</f>
        <v>0</v>
      </c>
      <c r="DI101" s="40">
        <f>IF(DI$7="",0,IF(DI$1=MAX($1:$1),$R79-SUM($T101:DH101),IF(DI$1=1,SUMIFS(79:79,$1:$1,"&gt;="&amp;1,$1:$1,"&lt;="&amp;INT(-$N101/30))+(-$N101/30-INT(-$N101/30))*SUMIFS(79:79,$1:$1,INT(-$N101/30)+1),0)+(-$N101/30-INT(-$N101/30))*SUMIFS(79:79,$1:$1,DI$1+INT(-$N101/30)+1)+(INT(-$N101/30)+1--$N101/30)*SUMIFS(79:79,$1:$1,DI$1+INT(-$N101/30))))</f>
        <v>0</v>
      </c>
      <c r="DJ101" s="40">
        <f>IF(DJ$7="",0,IF(DJ$1=MAX($1:$1),$R79-SUM($T101:DI101),IF(DJ$1=1,SUMIFS(79:79,$1:$1,"&gt;="&amp;1,$1:$1,"&lt;="&amp;INT(-$N101/30))+(-$N101/30-INT(-$N101/30))*SUMIFS(79:79,$1:$1,INT(-$N101/30)+1),0)+(-$N101/30-INT(-$N101/30))*SUMIFS(79:79,$1:$1,DJ$1+INT(-$N101/30)+1)+(INT(-$N101/30)+1--$N101/30)*SUMIFS(79:79,$1:$1,DJ$1+INT(-$N101/30))))</f>
        <v>0</v>
      </c>
      <c r="DK101" s="40">
        <f>IF(DK$7="",0,IF(DK$1=MAX($1:$1),$R79-SUM($T101:DJ101),IF(DK$1=1,SUMIFS(79:79,$1:$1,"&gt;="&amp;1,$1:$1,"&lt;="&amp;INT(-$N101/30))+(-$N101/30-INT(-$N101/30))*SUMIFS(79:79,$1:$1,INT(-$N101/30)+1),0)+(-$N101/30-INT(-$N101/30))*SUMIFS(79:79,$1:$1,DK$1+INT(-$N101/30)+1)+(INT(-$N101/30)+1--$N101/30)*SUMIFS(79:79,$1:$1,DK$1+INT(-$N101/30))))</f>
        <v>0</v>
      </c>
      <c r="DL101" s="40">
        <f>IF(DL$7="",0,IF(DL$1=MAX($1:$1),$R79-SUM($T101:DK101),IF(DL$1=1,SUMIFS(79:79,$1:$1,"&gt;="&amp;1,$1:$1,"&lt;="&amp;INT(-$N101/30))+(-$N101/30-INT(-$N101/30))*SUMIFS(79:79,$1:$1,INT(-$N101/30)+1),0)+(-$N101/30-INT(-$N101/30))*SUMIFS(79:79,$1:$1,DL$1+INT(-$N101/30)+1)+(INT(-$N101/30)+1--$N101/30)*SUMIFS(79:79,$1:$1,DL$1+INT(-$N101/30))))</f>
        <v>0</v>
      </c>
      <c r="DM101" s="40">
        <f>IF(DM$7="",0,IF(DM$1=MAX($1:$1),$R79-SUM($T101:DL101),IF(DM$1=1,SUMIFS(79:79,$1:$1,"&gt;="&amp;1,$1:$1,"&lt;="&amp;INT(-$N101/30))+(-$N101/30-INT(-$N101/30))*SUMIFS(79:79,$1:$1,INT(-$N101/30)+1),0)+(-$N101/30-INT(-$N101/30))*SUMIFS(79:79,$1:$1,DM$1+INT(-$N101/30)+1)+(INT(-$N101/30)+1--$N101/30)*SUMIFS(79:79,$1:$1,DM$1+INT(-$N101/30))))</f>
        <v>0</v>
      </c>
      <c r="DN101" s="40">
        <f>IF(DN$7="",0,IF(DN$1=MAX($1:$1),$R79-SUM($T101:DM101),IF(DN$1=1,SUMIFS(79:79,$1:$1,"&gt;="&amp;1,$1:$1,"&lt;="&amp;INT(-$N101/30))+(-$N101/30-INT(-$N101/30))*SUMIFS(79:79,$1:$1,INT(-$N101/30)+1),0)+(-$N101/30-INT(-$N101/30))*SUMIFS(79:79,$1:$1,DN$1+INT(-$N101/30)+1)+(INT(-$N101/30)+1--$N101/30)*SUMIFS(79:79,$1:$1,DN$1+INT(-$N101/30))))</f>
        <v>0</v>
      </c>
      <c r="DO101" s="40">
        <f>IF(DO$7="",0,IF(DO$1=MAX($1:$1),$R79-SUM($T101:DN101),IF(DO$1=1,SUMIFS(79:79,$1:$1,"&gt;="&amp;1,$1:$1,"&lt;="&amp;INT(-$N101/30))+(-$N101/30-INT(-$N101/30))*SUMIFS(79:79,$1:$1,INT(-$N101/30)+1),0)+(-$N101/30-INT(-$N101/30))*SUMIFS(79:79,$1:$1,DO$1+INT(-$N101/30)+1)+(INT(-$N101/30)+1--$N101/30)*SUMIFS(79:79,$1:$1,DO$1+INT(-$N101/30))))</f>
        <v>0</v>
      </c>
      <c r="DP101" s="40">
        <f>IF(DP$7="",0,IF(DP$1=MAX($1:$1),$R79-SUM($T101:DO101),IF(DP$1=1,SUMIFS(79:79,$1:$1,"&gt;="&amp;1,$1:$1,"&lt;="&amp;INT(-$N101/30))+(-$N101/30-INT(-$N101/30))*SUMIFS(79:79,$1:$1,INT(-$N101/30)+1),0)+(-$N101/30-INT(-$N101/30))*SUMIFS(79:79,$1:$1,DP$1+INT(-$N101/30)+1)+(INT(-$N101/30)+1--$N101/30)*SUMIFS(79:79,$1:$1,DP$1+INT(-$N101/30))))</f>
        <v>0</v>
      </c>
      <c r="DQ101" s="40">
        <f>IF(DQ$7="",0,IF(DQ$1=MAX($1:$1),$R79-SUM($T101:DP101),IF(DQ$1=1,SUMIFS(79:79,$1:$1,"&gt;="&amp;1,$1:$1,"&lt;="&amp;INT(-$N101/30))+(-$N101/30-INT(-$N101/30))*SUMIFS(79:79,$1:$1,INT(-$N101/30)+1),0)+(-$N101/30-INT(-$N101/30))*SUMIFS(79:79,$1:$1,DQ$1+INT(-$N101/30)+1)+(INT(-$N101/30)+1--$N101/30)*SUMIFS(79:79,$1:$1,DQ$1+INT(-$N101/30))))</f>
        <v>0</v>
      </c>
      <c r="DR101" s="40">
        <f>IF(DR$7="",0,IF(DR$1=MAX($1:$1),$R79-SUM($T101:DQ101),IF(DR$1=1,SUMIFS(79:79,$1:$1,"&gt;="&amp;1,$1:$1,"&lt;="&amp;INT(-$N101/30))+(-$N101/30-INT(-$N101/30))*SUMIFS(79:79,$1:$1,INT(-$N101/30)+1),0)+(-$N101/30-INT(-$N101/30))*SUMIFS(79:79,$1:$1,DR$1+INT(-$N101/30)+1)+(INT(-$N101/30)+1--$N101/30)*SUMIFS(79:79,$1:$1,DR$1+INT(-$N101/30))))</f>
        <v>0</v>
      </c>
      <c r="DS101" s="40">
        <f>IF(DS$7="",0,IF(DS$1=MAX($1:$1),$R79-SUM($T101:DR101),IF(DS$1=1,SUMIFS(79:79,$1:$1,"&gt;="&amp;1,$1:$1,"&lt;="&amp;INT(-$N101/30))+(-$N101/30-INT(-$N101/30))*SUMIFS(79:79,$1:$1,INT(-$N101/30)+1),0)+(-$N101/30-INT(-$N101/30))*SUMIFS(79:79,$1:$1,DS$1+INT(-$N101/30)+1)+(INT(-$N101/30)+1--$N101/30)*SUMIFS(79:79,$1:$1,DS$1+INT(-$N101/30))))</f>
        <v>0</v>
      </c>
      <c r="DT101" s="40">
        <f>IF(DT$7="",0,IF(DT$1=MAX($1:$1),$R79-SUM($T101:DS101),IF(DT$1=1,SUMIFS(79:79,$1:$1,"&gt;="&amp;1,$1:$1,"&lt;="&amp;INT(-$N101/30))+(-$N101/30-INT(-$N101/30))*SUMIFS(79:79,$1:$1,INT(-$N101/30)+1),0)+(-$N101/30-INT(-$N101/30))*SUMIFS(79:79,$1:$1,DT$1+INT(-$N101/30)+1)+(INT(-$N101/30)+1--$N101/30)*SUMIFS(79:79,$1:$1,DT$1+INT(-$N101/30))))</f>
        <v>0</v>
      </c>
      <c r="DU101" s="40">
        <f>IF(DU$7="",0,IF(DU$1=MAX($1:$1),$R79-SUM($T101:DT101),IF(DU$1=1,SUMIFS(79:79,$1:$1,"&gt;="&amp;1,$1:$1,"&lt;="&amp;INT(-$N101/30))+(-$N101/30-INT(-$N101/30))*SUMIFS(79:79,$1:$1,INT(-$N101/30)+1),0)+(-$N101/30-INT(-$N101/30))*SUMIFS(79:79,$1:$1,DU$1+INT(-$N101/30)+1)+(INT(-$N101/30)+1--$N101/30)*SUMIFS(79:79,$1:$1,DU$1+INT(-$N101/30))))</f>
        <v>0</v>
      </c>
      <c r="DV101" s="40">
        <f>IF(DV$7="",0,IF(DV$1=MAX($1:$1),$R79-SUM($T101:DU101),IF(DV$1=1,SUMIFS(79:79,$1:$1,"&gt;="&amp;1,$1:$1,"&lt;="&amp;INT(-$N101/30))+(-$N101/30-INT(-$N101/30))*SUMIFS(79:79,$1:$1,INT(-$N101/30)+1),0)+(-$N101/30-INT(-$N101/30))*SUMIFS(79:79,$1:$1,DV$1+INT(-$N101/30)+1)+(INT(-$N101/30)+1--$N101/30)*SUMIFS(79:79,$1:$1,DV$1+INT(-$N101/30))))</f>
        <v>0</v>
      </c>
      <c r="DW101" s="40">
        <f>IF(DW$7="",0,IF(DW$1=MAX($1:$1),$R79-SUM($T101:DV101),IF(DW$1=1,SUMIFS(79:79,$1:$1,"&gt;="&amp;1,$1:$1,"&lt;="&amp;INT(-$N101/30))+(-$N101/30-INT(-$N101/30))*SUMIFS(79:79,$1:$1,INT(-$N101/30)+1),0)+(-$N101/30-INT(-$N101/30))*SUMIFS(79:79,$1:$1,DW$1+INT(-$N101/30)+1)+(INT(-$N101/30)+1--$N101/30)*SUMIFS(79:79,$1:$1,DW$1+INT(-$N101/30))))</f>
        <v>0</v>
      </c>
      <c r="DX101" s="40">
        <f>IF(DX$7="",0,IF(DX$1=MAX($1:$1),$R79-SUM($T101:DW101),IF(DX$1=1,SUMIFS(79:79,$1:$1,"&gt;="&amp;1,$1:$1,"&lt;="&amp;INT(-$N101/30))+(-$N101/30-INT(-$N101/30))*SUMIFS(79:79,$1:$1,INT(-$N101/30)+1),0)+(-$N101/30-INT(-$N101/30))*SUMIFS(79:79,$1:$1,DX$1+INT(-$N101/30)+1)+(INT(-$N101/30)+1--$N101/30)*SUMIFS(79:79,$1:$1,DX$1+INT(-$N101/30))))</f>
        <v>0</v>
      </c>
      <c r="DY101" s="40">
        <f>IF(DY$7="",0,IF(DY$1=MAX($1:$1),$R79-SUM($T101:DX101),IF(DY$1=1,SUMIFS(79:79,$1:$1,"&gt;="&amp;1,$1:$1,"&lt;="&amp;INT(-$N101/30))+(-$N101/30-INT(-$N101/30))*SUMIFS(79:79,$1:$1,INT(-$N101/30)+1),0)+(-$N101/30-INT(-$N101/30))*SUMIFS(79:79,$1:$1,DY$1+INT(-$N101/30)+1)+(INT(-$N101/30)+1--$N101/30)*SUMIFS(79:79,$1:$1,DY$1+INT(-$N101/30))))</f>
        <v>0</v>
      </c>
      <c r="DZ101" s="40">
        <f>IF(DZ$7="",0,IF(DZ$1=MAX($1:$1),$R79-SUM($T101:DY101),IF(DZ$1=1,SUMIFS(79:79,$1:$1,"&gt;="&amp;1,$1:$1,"&lt;="&amp;INT(-$N101/30))+(-$N101/30-INT(-$N101/30))*SUMIFS(79:79,$1:$1,INT(-$N101/30)+1),0)+(-$N101/30-INT(-$N101/30))*SUMIFS(79:79,$1:$1,DZ$1+INT(-$N101/30)+1)+(INT(-$N101/30)+1--$N101/30)*SUMIFS(79:79,$1:$1,DZ$1+INT(-$N101/30))))</f>
        <v>0</v>
      </c>
      <c r="EA101" s="40">
        <f>IF(EA$7="",0,IF(EA$1=MAX($1:$1),$R79-SUM($T101:DZ101),IF(EA$1=1,SUMIFS(79:79,$1:$1,"&gt;="&amp;1,$1:$1,"&lt;="&amp;INT(-$N101/30))+(-$N101/30-INT(-$N101/30))*SUMIFS(79:79,$1:$1,INT(-$N101/30)+1),0)+(-$N101/30-INT(-$N101/30))*SUMIFS(79:79,$1:$1,EA$1+INT(-$N101/30)+1)+(INT(-$N101/30)+1--$N101/30)*SUMIFS(79:79,$1:$1,EA$1+INT(-$N101/30))))</f>
        <v>0</v>
      </c>
      <c r="EB101" s="40">
        <f>IF(EB$7="",0,IF(EB$1=MAX($1:$1),$R79-SUM($T101:EA101),IF(EB$1=1,SUMIFS(79:79,$1:$1,"&gt;="&amp;1,$1:$1,"&lt;="&amp;INT(-$N101/30))+(-$N101/30-INT(-$N101/30))*SUMIFS(79:79,$1:$1,INT(-$N101/30)+1),0)+(-$N101/30-INT(-$N101/30))*SUMIFS(79:79,$1:$1,EB$1+INT(-$N101/30)+1)+(INT(-$N101/30)+1--$N101/30)*SUMIFS(79:79,$1:$1,EB$1+INT(-$N101/30))))</f>
        <v>0</v>
      </c>
      <c r="EC101" s="40">
        <f>IF(EC$7="",0,IF(EC$1=MAX($1:$1),$R79-SUM($T101:EB101),IF(EC$1=1,SUMIFS(79:79,$1:$1,"&gt;="&amp;1,$1:$1,"&lt;="&amp;INT(-$N101/30))+(-$N101/30-INT(-$N101/30))*SUMIFS(79:79,$1:$1,INT(-$N101/30)+1),0)+(-$N101/30-INT(-$N101/30))*SUMIFS(79:79,$1:$1,EC$1+INT(-$N101/30)+1)+(INT(-$N101/30)+1--$N101/30)*SUMIFS(79:79,$1:$1,EC$1+INT(-$N101/30))))</f>
        <v>0</v>
      </c>
      <c r="ED101" s="40">
        <f>IF(ED$7="",0,IF(ED$1=MAX($1:$1),$R79-SUM($T101:EC101),IF(ED$1=1,SUMIFS(79:79,$1:$1,"&gt;="&amp;1,$1:$1,"&lt;="&amp;INT(-$N101/30))+(-$N101/30-INT(-$N101/30))*SUMIFS(79:79,$1:$1,INT(-$N101/30)+1),0)+(-$N101/30-INT(-$N101/30))*SUMIFS(79:79,$1:$1,ED$1+INT(-$N101/30)+1)+(INT(-$N101/30)+1--$N101/30)*SUMIFS(79:79,$1:$1,ED$1+INT(-$N101/30))))</f>
        <v>0</v>
      </c>
      <c r="EE101" s="40">
        <f>IF(EE$7="",0,IF(EE$1=MAX($1:$1),$R79-SUM($T101:ED101),IF(EE$1=1,SUMIFS(79:79,$1:$1,"&gt;="&amp;1,$1:$1,"&lt;="&amp;INT(-$N101/30))+(-$N101/30-INT(-$N101/30))*SUMIFS(79:79,$1:$1,INT(-$N101/30)+1),0)+(-$N101/30-INT(-$N101/30))*SUMIFS(79:79,$1:$1,EE$1+INT(-$N101/30)+1)+(INT(-$N101/30)+1--$N101/30)*SUMIFS(79:79,$1:$1,EE$1+INT(-$N101/30))))</f>
        <v>0</v>
      </c>
      <c r="EF101" s="40">
        <f>IF(EF$7="",0,IF(EF$1=MAX($1:$1),$R79-SUM($T101:EE101),IF(EF$1=1,SUMIFS(79:79,$1:$1,"&gt;="&amp;1,$1:$1,"&lt;="&amp;INT(-$N101/30))+(-$N101/30-INT(-$N101/30))*SUMIFS(79:79,$1:$1,INT(-$N101/30)+1),0)+(-$N101/30-INT(-$N101/30))*SUMIFS(79:79,$1:$1,EF$1+INT(-$N101/30)+1)+(INT(-$N101/30)+1--$N101/30)*SUMIFS(79:79,$1:$1,EF$1+INT(-$N101/30))))</f>
        <v>0</v>
      </c>
      <c r="EG101" s="40">
        <f>IF(EG$7="",0,IF(EG$1=MAX($1:$1),$R79-SUM($T101:EF101),IF(EG$1=1,SUMIFS(79:79,$1:$1,"&gt;="&amp;1,$1:$1,"&lt;="&amp;INT(-$N101/30))+(-$N101/30-INT(-$N101/30))*SUMIFS(79:79,$1:$1,INT(-$N101/30)+1),0)+(-$N101/30-INT(-$N101/30))*SUMIFS(79:79,$1:$1,EG$1+INT(-$N101/30)+1)+(INT(-$N101/30)+1--$N101/30)*SUMIFS(79:79,$1:$1,EG$1+INT(-$N101/30))))</f>
        <v>0</v>
      </c>
      <c r="EH101" s="40">
        <f>IF(EH$7="",0,IF(EH$1=MAX($1:$1),$R79-SUM($T101:EG101),IF(EH$1=1,SUMIFS(79:79,$1:$1,"&gt;="&amp;1,$1:$1,"&lt;="&amp;INT(-$N101/30))+(-$N101/30-INT(-$N101/30))*SUMIFS(79:79,$1:$1,INT(-$N101/30)+1),0)+(-$N101/30-INT(-$N101/30))*SUMIFS(79:79,$1:$1,EH$1+INT(-$N101/30)+1)+(INT(-$N101/30)+1--$N101/30)*SUMIFS(79:79,$1:$1,EH$1+INT(-$N101/30))))</f>
        <v>0</v>
      </c>
      <c r="EI101" s="40">
        <f>IF(EI$7="",0,IF(EI$1=MAX($1:$1),$R79-SUM($T101:EH101),IF(EI$1=1,SUMIFS(79:79,$1:$1,"&gt;="&amp;1,$1:$1,"&lt;="&amp;INT(-$N101/30))+(-$N101/30-INT(-$N101/30))*SUMIFS(79:79,$1:$1,INT(-$N101/30)+1),0)+(-$N101/30-INT(-$N101/30))*SUMIFS(79:79,$1:$1,EI$1+INT(-$N101/30)+1)+(INT(-$N101/30)+1--$N101/30)*SUMIFS(79:79,$1:$1,EI$1+INT(-$N101/30))))</f>
        <v>0</v>
      </c>
      <c r="EJ101" s="40">
        <f>IF(EJ$7="",0,IF(EJ$1=MAX($1:$1),$R79-SUM($T101:EI101),IF(EJ$1=1,SUMIFS(79:79,$1:$1,"&gt;="&amp;1,$1:$1,"&lt;="&amp;INT(-$N101/30))+(-$N101/30-INT(-$N101/30))*SUMIFS(79:79,$1:$1,INT(-$N101/30)+1),0)+(-$N101/30-INT(-$N101/30))*SUMIFS(79:79,$1:$1,EJ$1+INT(-$N101/30)+1)+(INT(-$N101/30)+1--$N101/30)*SUMIFS(79:79,$1:$1,EJ$1+INT(-$N101/30))))</f>
        <v>0</v>
      </c>
      <c r="EK101" s="40">
        <f>IF(EK$7="",0,IF(EK$1=MAX($1:$1),$R79-SUM($T101:EJ101),IF(EK$1=1,SUMIFS(79:79,$1:$1,"&gt;="&amp;1,$1:$1,"&lt;="&amp;INT(-$N101/30))+(-$N101/30-INT(-$N101/30))*SUMIFS(79:79,$1:$1,INT(-$N101/30)+1),0)+(-$N101/30-INT(-$N101/30))*SUMIFS(79:79,$1:$1,EK$1+INT(-$N101/30)+1)+(INT(-$N101/30)+1--$N101/30)*SUMIFS(79:79,$1:$1,EK$1+INT(-$N101/30))))</f>
        <v>0</v>
      </c>
      <c r="EL101" s="40">
        <f>IF(EL$7="",0,IF(EL$1=MAX($1:$1),$R79-SUM($T101:EK101),IF(EL$1=1,SUMIFS(79:79,$1:$1,"&gt;="&amp;1,$1:$1,"&lt;="&amp;INT(-$N101/30))+(-$N101/30-INT(-$N101/30))*SUMIFS(79:79,$1:$1,INT(-$N101/30)+1),0)+(-$N101/30-INT(-$N101/30))*SUMIFS(79:79,$1:$1,EL$1+INT(-$N101/30)+1)+(INT(-$N101/30)+1--$N101/30)*SUMIFS(79:79,$1:$1,EL$1+INT(-$N101/30))))</f>
        <v>0</v>
      </c>
      <c r="EM101" s="40">
        <f>IF(EM$7="",0,IF(EM$1=MAX($1:$1),$R79-SUM($T101:EL101),IF(EM$1=1,SUMIFS(79:79,$1:$1,"&gt;="&amp;1,$1:$1,"&lt;="&amp;INT(-$N101/30))+(-$N101/30-INT(-$N101/30))*SUMIFS(79:79,$1:$1,INT(-$N101/30)+1),0)+(-$N101/30-INT(-$N101/30))*SUMIFS(79:79,$1:$1,EM$1+INT(-$N101/30)+1)+(INT(-$N101/30)+1--$N101/30)*SUMIFS(79:79,$1:$1,EM$1+INT(-$N101/30))))</f>
        <v>0</v>
      </c>
      <c r="EN101" s="40">
        <f>IF(EN$7="",0,IF(EN$1=MAX($1:$1),$R79-SUM($T101:EM101),IF(EN$1=1,SUMIFS(79:79,$1:$1,"&gt;="&amp;1,$1:$1,"&lt;="&amp;INT(-$N101/30))+(-$N101/30-INT(-$N101/30))*SUMIFS(79:79,$1:$1,INT(-$N101/30)+1),0)+(-$N101/30-INT(-$N101/30))*SUMIFS(79:79,$1:$1,EN$1+INT(-$N101/30)+1)+(INT(-$N101/30)+1--$N101/30)*SUMIFS(79:79,$1:$1,EN$1+INT(-$N101/30))))</f>
        <v>0</v>
      </c>
      <c r="EO101" s="40">
        <f>IF(EO$7="",0,IF(EO$1=MAX($1:$1),$R79-SUM($T101:EN101),IF(EO$1=1,SUMIFS(79:79,$1:$1,"&gt;="&amp;1,$1:$1,"&lt;="&amp;INT(-$N101/30))+(-$N101/30-INT(-$N101/30))*SUMIFS(79:79,$1:$1,INT(-$N101/30)+1),0)+(-$N101/30-INT(-$N101/30))*SUMIFS(79:79,$1:$1,EO$1+INT(-$N101/30)+1)+(INT(-$N101/30)+1--$N101/30)*SUMIFS(79:79,$1:$1,EO$1+INT(-$N101/30))))</f>
        <v>0</v>
      </c>
      <c r="EP101" s="40">
        <f>IF(EP$7="",0,IF(EP$1=MAX($1:$1),$R79-SUM($T101:EO101),IF(EP$1=1,SUMIFS(79:79,$1:$1,"&gt;="&amp;1,$1:$1,"&lt;="&amp;INT(-$N101/30))+(-$N101/30-INT(-$N101/30))*SUMIFS(79:79,$1:$1,INT(-$N101/30)+1),0)+(-$N101/30-INT(-$N101/30))*SUMIFS(79:79,$1:$1,EP$1+INT(-$N101/30)+1)+(INT(-$N101/30)+1--$N101/30)*SUMIFS(79:79,$1:$1,EP$1+INT(-$N101/30))))</f>
        <v>0</v>
      </c>
      <c r="EQ101" s="40">
        <f>IF(EQ$7="",0,IF(EQ$1=MAX($1:$1),$R79-SUM($T101:EP101),IF(EQ$1=1,SUMIFS(79:79,$1:$1,"&gt;="&amp;1,$1:$1,"&lt;="&amp;INT(-$N101/30))+(-$N101/30-INT(-$N101/30))*SUMIFS(79:79,$1:$1,INT(-$N101/30)+1),0)+(-$N101/30-INT(-$N101/30))*SUMIFS(79:79,$1:$1,EQ$1+INT(-$N101/30)+1)+(INT(-$N101/30)+1--$N101/30)*SUMIFS(79:79,$1:$1,EQ$1+INT(-$N101/30))))</f>
        <v>0</v>
      </c>
      <c r="ER101" s="40">
        <f>IF(ER$7="",0,IF(ER$1=MAX($1:$1),$R79-SUM($T101:EQ101),IF(ER$1=1,SUMIFS(79:79,$1:$1,"&gt;="&amp;1,$1:$1,"&lt;="&amp;INT(-$N101/30))+(-$N101/30-INT(-$N101/30))*SUMIFS(79:79,$1:$1,INT(-$N101/30)+1),0)+(-$N101/30-INT(-$N101/30))*SUMIFS(79:79,$1:$1,ER$1+INT(-$N101/30)+1)+(INT(-$N101/30)+1--$N101/30)*SUMIFS(79:79,$1:$1,ER$1+INT(-$N101/30))))</f>
        <v>0</v>
      </c>
      <c r="ES101" s="40">
        <f>IF(ES$7="",0,IF(ES$1=MAX($1:$1),$R79-SUM($T101:ER101),IF(ES$1=1,SUMIFS(79:79,$1:$1,"&gt;="&amp;1,$1:$1,"&lt;="&amp;INT(-$N101/30))+(-$N101/30-INT(-$N101/30))*SUMIFS(79:79,$1:$1,INT(-$N101/30)+1),0)+(-$N101/30-INT(-$N101/30))*SUMIFS(79:79,$1:$1,ES$1+INT(-$N101/30)+1)+(INT(-$N101/30)+1--$N101/30)*SUMIFS(79:79,$1:$1,ES$1+INT(-$N101/30))))</f>
        <v>0</v>
      </c>
      <c r="ET101" s="40">
        <f>IF(ET$7="",0,IF(ET$1=MAX($1:$1),$R79-SUM($T101:ES101),IF(ET$1=1,SUMIFS(79:79,$1:$1,"&gt;="&amp;1,$1:$1,"&lt;="&amp;INT(-$N101/30))+(-$N101/30-INT(-$N101/30))*SUMIFS(79:79,$1:$1,INT(-$N101/30)+1),0)+(-$N101/30-INT(-$N101/30))*SUMIFS(79:79,$1:$1,ET$1+INT(-$N101/30)+1)+(INT(-$N101/30)+1--$N101/30)*SUMIFS(79:79,$1:$1,ET$1+INT(-$N101/30))))</f>
        <v>0</v>
      </c>
      <c r="EU101" s="40">
        <f>IF(EU$7="",0,IF(EU$1=MAX($1:$1),$R79-SUM($T101:ET101),IF(EU$1=1,SUMIFS(79:79,$1:$1,"&gt;="&amp;1,$1:$1,"&lt;="&amp;INT(-$N101/30))+(-$N101/30-INT(-$N101/30))*SUMIFS(79:79,$1:$1,INT(-$N101/30)+1),0)+(-$N101/30-INT(-$N101/30))*SUMIFS(79:79,$1:$1,EU$1+INT(-$N101/30)+1)+(INT(-$N101/30)+1--$N101/30)*SUMIFS(79:79,$1:$1,EU$1+INT(-$N101/30))))</f>
        <v>0</v>
      </c>
      <c r="EV101" s="40">
        <f>IF(EV$7="",0,IF(EV$1=MAX($1:$1),$R79-SUM($T101:EU101),IF(EV$1=1,SUMIFS(79:79,$1:$1,"&gt;="&amp;1,$1:$1,"&lt;="&amp;INT(-$N101/30))+(-$N101/30-INT(-$N101/30))*SUMIFS(79:79,$1:$1,INT(-$N101/30)+1),0)+(-$N101/30-INT(-$N101/30))*SUMIFS(79:79,$1:$1,EV$1+INT(-$N101/30)+1)+(INT(-$N101/30)+1--$N101/30)*SUMIFS(79:79,$1:$1,EV$1+INT(-$N101/30))))</f>
        <v>0</v>
      </c>
      <c r="EW101" s="40">
        <f>IF(EW$7="",0,IF(EW$1=MAX($1:$1),$R79-SUM($T101:EV101),IF(EW$1=1,SUMIFS(79:79,$1:$1,"&gt;="&amp;1,$1:$1,"&lt;="&amp;INT(-$N101/30))+(-$N101/30-INT(-$N101/30))*SUMIFS(79:79,$1:$1,INT(-$N101/30)+1),0)+(-$N101/30-INT(-$N101/30))*SUMIFS(79:79,$1:$1,EW$1+INT(-$N101/30)+1)+(INT(-$N101/30)+1--$N101/30)*SUMIFS(79:79,$1:$1,EW$1+INT(-$N101/30))))</f>
        <v>0</v>
      </c>
      <c r="EX101" s="40">
        <f>IF(EX$7="",0,IF(EX$1=MAX($1:$1),$R79-SUM($T101:EW101),IF(EX$1=1,SUMIFS(79:79,$1:$1,"&gt;="&amp;1,$1:$1,"&lt;="&amp;INT(-$N101/30))+(-$N101/30-INT(-$N101/30))*SUMIFS(79:79,$1:$1,INT(-$N101/30)+1),0)+(-$N101/30-INT(-$N101/30))*SUMIFS(79:79,$1:$1,EX$1+INT(-$N101/30)+1)+(INT(-$N101/30)+1--$N101/30)*SUMIFS(79:79,$1:$1,EX$1+INT(-$N101/30))))</f>
        <v>0</v>
      </c>
      <c r="EY101" s="40">
        <f>IF(EY$7="",0,IF(EY$1=MAX($1:$1),$R79-SUM($T101:EX101),IF(EY$1=1,SUMIFS(79:79,$1:$1,"&gt;="&amp;1,$1:$1,"&lt;="&amp;INT(-$N101/30))+(-$N101/30-INT(-$N101/30))*SUMIFS(79:79,$1:$1,INT(-$N101/30)+1),0)+(-$N101/30-INT(-$N101/30))*SUMIFS(79:79,$1:$1,EY$1+INT(-$N101/30)+1)+(INT(-$N101/30)+1--$N101/30)*SUMIFS(79:79,$1:$1,EY$1+INT(-$N101/30))))</f>
        <v>0</v>
      </c>
      <c r="EZ101" s="40">
        <f>IF(EZ$7="",0,IF(EZ$1=MAX($1:$1),$R79-SUM($T101:EY101),IF(EZ$1=1,SUMIFS(79:79,$1:$1,"&gt;="&amp;1,$1:$1,"&lt;="&amp;INT(-$N101/30))+(-$N101/30-INT(-$N101/30))*SUMIFS(79:79,$1:$1,INT(-$N101/30)+1),0)+(-$N101/30-INT(-$N101/30))*SUMIFS(79:79,$1:$1,EZ$1+INT(-$N101/30)+1)+(INT(-$N101/30)+1--$N101/30)*SUMIFS(79:79,$1:$1,EZ$1+INT(-$N101/30))))</f>
        <v>0</v>
      </c>
      <c r="FA101" s="40">
        <f>IF(FA$7="",0,IF(FA$1=MAX($1:$1),$R79-SUM($T101:EZ101),IF(FA$1=1,SUMIFS(79:79,$1:$1,"&gt;="&amp;1,$1:$1,"&lt;="&amp;INT(-$N101/30))+(-$N101/30-INT(-$N101/30))*SUMIFS(79:79,$1:$1,INT(-$N101/30)+1),0)+(-$N101/30-INT(-$N101/30))*SUMIFS(79:79,$1:$1,FA$1+INT(-$N101/30)+1)+(INT(-$N101/30)+1--$N101/30)*SUMIFS(79:79,$1:$1,FA$1+INT(-$N101/30))))</f>
        <v>0</v>
      </c>
      <c r="FB101" s="40">
        <f>IF(FB$7="",0,IF(FB$1=MAX($1:$1),$R79-SUM($T101:FA101),IF(FB$1=1,SUMIFS(79:79,$1:$1,"&gt;="&amp;1,$1:$1,"&lt;="&amp;INT(-$N101/30))+(-$N101/30-INT(-$N101/30))*SUMIFS(79:79,$1:$1,INT(-$N101/30)+1),0)+(-$N101/30-INT(-$N101/30))*SUMIFS(79:79,$1:$1,FB$1+INT(-$N101/30)+1)+(INT(-$N101/30)+1--$N101/30)*SUMIFS(79:79,$1:$1,FB$1+INT(-$N101/30))))</f>
        <v>0</v>
      </c>
      <c r="FC101" s="40">
        <f>IF(FC$7="",0,IF(FC$1=MAX($1:$1),$R79-SUM($T101:FB101),IF(FC$1=1,SUMIFS(79:79,$1:$1,"&gt;="&amp;1,$1:$1,"&lt;="&amp;INT(-$N101/30))+(-$N101/30-INT(-$N101/30))*SUMIFS(79:79,$1:$1,INT(-$N101/30)+1),0)+(-$N101/30-INT(-$N101/30))*SUMIFS(79:79,$1:$1,FC$1+INT(-$N101/30)+1)+(INT(-$N101/30)+1--$N101/30)*SUMIFS(79:79,$1:$1,FC$1+INT(-$N101/30))))</f>
        <v>0</v>
      </c>
      <c r="FD101" s="40">
        <f>IF(FD$7="",0,IF(FD$1=MAX($1:$1),$R79-SUM($T101:FC101),IF(FD$1=1,SUMIFS(79:79,$1:$1,"&gt;="&amp;1,$1:$1,"&lt;="&amp;INT(-$N101/30))+(-$N101/30-INT(-$N101/30))*SUMIFS(79:79,$1:$1,INT(-$N101/30)+1),0)+(-$N101/30-INT(-$N101/30))*SUMIFS(79:79,$1:$1,FD$1+INT(-$N101/30)+1)+(INT(-$N101/30)+1--$N101/30)*SUMIFS(79:79,$1:$1,FD$1+INT(-$N101/30))))</f>
        <v>0</v>
      </c>
      <c r="FE101" s="40">
        <f>IF(FE$7="",0,IF(FE$1=MAX($1:$1),$R79-SUM($T101:FD101),IF(FE$1=1,SUMIFS(79:79,$1:$1,"&gt;="&amp;1,$1:$1,"&lt;="&amp;INT(-$N101/30))+(-$N101/30-INT(-$N101/30))*SUMIFS(79:79,$1:$1,INT(-$N101/30)+1),0)+(-$N101/30-INT(-$N101/30))*SUMIFS(79:79,$1:$1,FE$1+INT(-$N101/30)+1)+(INT(-$N101/30)+1--$N101/30)*SUMIFS(79:79,$1:$1,FE$1+INT(-$N101/30))))</f>
        <v>0</v>
      </c>
      <c r="FF101" s="40">
        <f>IF(FF$7="",0,IF(FF$1=MAX($1:$1),$R79-SUM($T101:FE101),IF(FF$1=1,SUMIFS(79:79,$1:$1,"&gt;="&amp;1,$1:$1,"&lt;="&amp;INT(-$N101/30))+(-$N101/30-INT(-$N101/30))*SUMIFS(79:79,$1:$1,INT(-$N101/30)+1),0)+(-$N101/30-INT(-$N101/30))*SUMIFS(79:79,$1:$1,FF$1+INT(-$N101/30)+1)+(INT(-$N101/30)+1--$N101/30)*SUMIFS(79:79,$1:$1,FF$1+INT(-$N101/30))))</f>
        <v>0</v>
      </c>
      <c r="FG101" s="40">
        <f>IF(FG$7="",0,IF(FG$1=MAX($1:$1),$R79-SUM($T101:FF101),IF(FG$1=1,SUMIFS(79:79,$1:$1,"&gt;="&amp;1,$1:$1,"&lt;="&amp;INT(-$N101/30))+(-$N101/30-INT(-$N101/30))*SUMIFS(79:79,$1:$1,INT(-$N101/30)+1),0)+(-$N101/30-INT(-$N101/30))*SUMIFS(79:79,$1:$1,FG$1+INT(-$N101/30)+1)+(INT(-$N101/30)+1--$N101/30)*SUMIFS(79:79,$1:$1,FG$1+INT(-$N101/30))))</f>
        <v>0</v>
      </c>
      <c r="FH101" s="40">
        <f>IF(FH$7="",0,IF(FH$1=MAX($1:$1),$R79-SUM($T101:FG101),IF(FH$1=1,SUMIFS(79:79,$1:$1,"&gt;="&amp;1,$1:$1,"&lt;="&amp;INT(-$N101/30))+(-$N101/30-INT(-$N101/30))*SUMIFS(79:79,$1:$1,INT(-$N101/30)+1),0)+(-$N101/30-INT(-$N101/30))*SUMIFS(79:79,$1:$1,FH$1+INT(-$N101/30)+1)+(INT(-$N101/30)+1--$N101/30)*SUMIFS(79:79,$1:$1,FH$1+INT(-$N101/30))))</f>
        <v>0</v>
      </c>
      <c r="FI101" s="40">
        <f>IF(FI$7="",0,IF(FI$1=MAX($1:$1),$R79-SUM($T101:FH101),IF(FI$1=1,SUMIFS(79:79,$1:$1,"&gt;="&amp;1,$1:$1,"&lt;="&amp;INT(-$N101/30))+(-$N101/30-INT(-$N101/30))*SUMIFS(79:79,$1:$1,INT(-$N101/30)+1),0)+(-$N101/30-INT(-$N101/30))*SUMIFS(79:79,$1:$1,FI$1+INT(-$N101/30)+1)+(INT(-$N101/30)+1--$N101/30)*SUMIFS(79:79,$1:$1,FI$1+INT(-$N101/30))))</f>
        <v>0</v>
      </c>
      <c r="FJ101" s="40">
        <f>IF(FJ$7="",0,IF(FJ$1=MAX($1:$1),$R79-SUM($T101:FI101),IF(FJ$1=1,SUMIFS(79:79,$1:$1,"&gt;="&amp;1,$1:$1,"&lt;="&amp;INT(-$N101/30))+(-$N101/30-INT(-$N101/30))*SUMIFS(79:79,$1:$1,INT(-$N101/30)+1),0)+(-$N101/30-INT(-$N101/30))*SUMIFS(79:79,$1:$1,FJ$1+INT(-$N101/30)+1)+(INT(-$N101/30)+1--$N101/30)*SUMIFS(79:79,$1:$1,FJ$1+INT(-$N101/30))))</f>
        <v>0</v>
      </c>
      <c r="FK101" s="40">
        <f>IF(FK$7="",0,IF(FK$1=MAX($1:$1),$R79-SUM($T101:FJ101),IF(FK$1=1,SUMIFS(79:79,$1:$1,"&gt;="&amp;1,$1:$1,"&lt;="&amp;INT(-$N101/30))+(-$N101/30-INT(-$N101/30))*SUMIFS(79:79,$1:$1,INT(-$N101/30)+1),0)+(-$N101/30-INT(-$N101/30))*SUMIFS(79:79,$1:$1,FK$1+INT(-$N101/30)+1)+(INT(-$N101/30)+1--$N101/30)*SUMIFS(79:79,$1:$1,FK$1+INT(-$N101/30))))</f>
        <v>0</v>
      </c>
      <c r="FL101" s="40">
        <f>IF(FL$7="",0,IF(FL$1=MAX($1:$1),$R79-SUM($T101:FK101),IF(FL$1=1,SUMIFS(79:79,$1:$1,"&gt;="&amp;1,$1:$1,"&lt;="&amp;INT(-$N101/30))+(-$N101/30-INT(-$N101/30))*SUMIFS(79:79,$1:$1,INT(-$N101/30)+1),0)+(-$N101/30-INT(-$N101/30))*SUMIFS(79:79,$1:$1,FL$1+INT(-$N101/30)+1)+(INT(-$N101/30)+1--$N101/30)*SUMIFS(79:79,$1:$1,FL$1+INT(-$N101/30))))</f>
        <v>0</v>
      </c>
      <c r="FM101" s="40">
        <f>IF(FM$7="",0,IF(FM$1=MAX($1:$1),$R79-SUM($T101:FL101),IF(FM$1=1,SUMIFS(79:79,$1:$1,"&gt;="&amp;1,$1:$1,"&lt;="&amp;INT(-$N101/30))+(-$N101/30-INT(-$N101/30))*SUMIFS(79:79,$1:$1,INT(-$N101/30)+1),0)+(-$N101/30-INT(-$N101/30))*SUMIFS(79:79,$1:$1,FM$1+INT(-$N101/30)+1)+(INT(-$N101/30)+1--$N101/30)*SUMIFS(79:79,$1:$1,FM$1+INT(-$N101/30))))</f>
        <v>0</v>
      </c>
      <c r="FN101" s="40">
        <f>IF(FN$7="",0,IF(FN$1=MAX($1:$1),$R79-SUM($T101:FM101),IF(FN$1=1,SUMIFS(79:79,$1:$1,"&gt;="&amp;1,$1:$1,"&lt;="&amp;INT(-$N101/30))+(-$N101/30-INT(-$N101/30))*SUMIFS(79:79,$1:$1,INT(-$N101/30)+1),0)+(-$N101/30-INT(-$N101/30))*SUMIFS(79:79,$1:$1,FN$1+INT(-$N101/30)+1)+(INT(-$N101/30)+1--$N101/30)*SUMIFS(79:79,$1:$1,FN$1+INT(-$N101/30))))</f>
        <v>0</v>
      </c>
      <c r="FO101" s="40">
        <f>IF(FO$7="",0,IF(FO$1=MAX($1:$1),$R79-SUM($T101:FN101),IF(FO$1=1,SUMIFS(79:79,$1:$1,"&gt;="&amp;1,$1:$1,"&lt;="&amp;INT(-$N101/30))+(-$N101/30-INT(-$N101/30))*SUMIFS(79:79,$1:$1,INT(-$N101/30)+1),0)+(-$N101/30-INT(-$N101/30))*SUMIFS(79:79,$1:$1,FO$1+INT(-$N101/30)+1)+(INT(-$N101/30)+1--$N101/30)*SUMIFS(79:79,$1:$1,FO$1+INT(-$N101/30))))</f>
        <v>0</v>
      </c>
      <c r="FP101" s="40">
        <f>IF(FP$7="",0,IF(FP$1=MAX($1:$1),$R79-SUM($T101:FO101),IF(FP$1=1,SUMIFS(79:79,$1:$1,"&gt;="&amp;1,$1:$1,"&lt;="&amp;INT(-$N101/30))+(-$N101/30-INT(-$N101/30))*SUMIFS(79:79,$1:$1,INT(-$N101/30)+1),0)+(-$N101/30-INT(-$N101/30))*SUMIFS(79:79,$1:$1,FP$1+INT(-$N101/30)+1)+(INT(-$N101/30)+1--$N101/30)*SUMIFS(79:79,$1:$1,FP$1+INT(-$N101/30))))</f>
        <v>0</v>
      </c>
      <c r="FQ101" s="40">
        <f>IF(FQ$7="",0,IF(FQ$1=MAX($1:$1),$R79-SUM($T101:FP101),IF(FQ$1=1,SUMIFS(79:79,$1:$1,"&gt;="&amp;1,$1:$1,"&lt;="&amp;INT(-$N101/30))+(-$N101/30-INT(-$N101/30))*SUMIFS(79:79,$1:$1,INT(-$N101/30)+1),0)+(-$N101/30-INT(-$N101/30))*SUMIFS(79:79,$1:$1,FQ$1+INT(-$N101/30)+1)+(INT(-$N101/30)+1--$N101/30)*SUMIFS(79:79,$1:$1,FQ$1+INT(-$N101/30))))</f>
        <v>0</v>
      </c>
      <c r="FR101" s="40">
        <f>IF(FR$7="",0,IF(FR$1=MAX($1:$1),$R79-SUM($T101:FQ101),IF(FR$1=1,SUMIFS(79:79,$1:$1,"&gt;="&amp;1,$1:$1,"&lt;="&amp;INT(-$N101/30))+(-$N101/30-INT(-$N101/30))*SUMIFS(79:79,$1:$1,INT(-$N101/30)+1),0)+(-$N101/30-INT(-$N101/30))*SUMIFS(79:79,$1:$1,FR$1+INT(-$N101/30)+1)+(INT(-$N101/30)+1--$N101/30)*SUMIFS(79:79,$1:$1,FR$1+INT(-$N101/30))))</f>
        <v>0</v>
      </c>
      <c r="FS101" s="40">
        <f>IF(FS$7="",0,IF(FS$1=MAX($1:$1),$R79-SUM($T101:FR101),IF(FS$1=1,SUMIFS(79:79,$1:$1,"&gt;="&amp;1,$1:$1,"&lt;="&amp;INT(-$N101/30))+(-$N101/30-INT(-$N101/30))*SUMIFS(79:79,$1:$1,INT(-$N101/30)+1),0)+(-$N101/30-INT(-$N101/30))*SUMIFS(79:79,$1:$1,FS$1+INT(-$N101/30)+1)+(INT(-$N101/30)+1--$N101/30)*SUMIFS(79:79,$1:$1,FS$1+INT(-$N101/30))))</f>
        <v>0</v>
      </c>
      <c r="FT101" s="40">
        <f>IF(FT$7="",0,IF(FT$1=MAX($1:$1),$R79-SUM($T101:FS101),IF(FT$1=1,SUMIFS(79:79,$1:$1,"&gt;="&amp;1,$1:$1,"&lt;="&amp;INT(-$N101/30))+(-$N101/30-INT(-$N101/30))*SUMIFS(79:79,$1:$1,INT(-$N101/30)+1),0)+(-$N101/30-INT(-$N101/30))*SUMIFS(79:79,$1:$1,FT$1+INT(-$N101/30)+1)+(INT(-$N101/30)+1--$N101/30)*SUMIFS(79:79,$1:$1,FT$1+INT(-$N101/30))))</f>
        <v>0</v>
      </c>
      <c r="FU101" s="40">
        <f>IF(FU$7="",0,IF(FU$1=MAX($1:$1),$R79-SUM($T101:FT101),IF(FU$1=1,SUMIFS(79:79,$1:$1,"&gt;="&amp;1,$1:$1,"&lt;="&amp;INT(-$N101/30))+(-$N101/30-INT(-$N101/30))*SUMIFS(79:79,$1:$1,INT(-$N101/30)+1),0)+(-$N101/30-INT(-$N101/30))*SUMIFS(79:79,$1:$1,FU$1+INT(-$N101/30)+1)+(INT(-$N101/30)+1--$N101/30)*SUMIFS(79:79,$1:$1,FU$1+INT(-$N101/30))))</f>
        <v>0</v>
      </c>
      <c r="FV101" s="40">
        <f>IF(FV$7="",0,IF(FV$1=MAX($1:$1),$R79-SUM($T101:FU101),IF(FV$1=1,SUMIFS(79:79,$1:$1,"&gt;="&amp;1,$1:$1,"&lt;="&amp;INT(-$N101/30))+(-$N101/30-INT(-$N101/30))*SUMIFS(79:79,$1:$1,INT(-$N101/30)+1),0)+(-$N101/30-INT(-$N101/30))*SUMIFS(79:79,$1:$1,FV$1+INT(-$N101/30)+1)+(INT(-$N101/30)+1--$N101/30)*SUMIFS(79:79,$1:$1,FV$1+INT(-$N101/30))))</f>
        <v>0</v>
      </c>
      <c r="FW101" s="40">
        <f>IF(FW$7="",0,IF(FW$1=MAX($1:$1),$R79-SUM($T101:FV101),IF(FW$1=1,SUMIFS(79:79,$1:$1,"&gt;="&amp;1,$1:$1,"&lt;="&amp;INT(-$N101/30))+(-$N101/30-INT(-$N101/30))*SUMIFS(79:79,$1:$1,INT(-$N101/30)+1),0)+(-$N101/30-INT(-$N101/30))*SUMIFS(79:79,$1:$1,FW$1+INT(-$N101/30)+1)+(INT(-$N101/30)+1--$N101/30)*SUMIFS(79:79,$1:$1,FW$1+INT(-$N101/30))))</f>
        <v>0</v>
      </c>
      <c r="FX101" s="40">
        <f>IF(FX$7="",0,IF(FX$1=MAX($1:$1),$R79-SUM($T101:FW101),IF(FX$1=1,SUMIFS(79:79,$1:$1,"&gt;="&amp;1,$1:$1,"&lt;="&amp;INT(-$N101/30))+(-$N101/30-INT(-$N101/30))*SUMIFS(79:79,$1:$1,INT(-$N101/30)+1),0)+(-$N101/30-INT(-$N101/30))*SUMIFS(79:79,$1:$1,FX$1+INT(-$N101/30)+1)+(INT(-$N101/30)+1--$N101/30)*SUMIFS(79:79,$1:$1,FX$1+INT(-$N101/30))))</f>
        <v>0</v>
      </c>
      <c r="FY101" s="40">
        <f>IF(FY$7="",0,IF(FY$1=MAX($1:$1),$R79-SUM($T101:FX101),IF(FY$1=1,SUMIFS(79:79,$1:$1,"&gt;="&amp;1,$1:$1,"&lt;="&amp;INT(-$N101/30))+(-$N101/30-INT(-$N101/30))*SUMIFS(79:79,$1:$1,INT(-$N101/30)+1),0)+(-$N101/30-INT(-$N101/30))*SUMIFS(79:79,$1:$1,FY$1+INT(-$N101/30)+1)+(INT(-$N101/30)+1--$N101/30)*SUMIFS(79:79,$1:$1,FY$1+INT(-$N101/30))))</f>
        <v>0</v>
      </c>
      <c r="FZ101" s="40">
        <f>IF(FZ$7="",0,IF(FZ$1=MAX($1:$1),$R79-SUM($T101:FY101),IF(FZ$1=1,SUMIFS(79:79,$1:$1,"&gt;="&amp;1,$1:$1,"&lt;="&amp;INT(-$N101/30))+(-$N101/30-INT(-$N101/30))*SUMIFS(79:79,$1:$1,INT(-$N101/30)+1),0)+(-$N101/30-INT(-$N101/30))*SUMIFS(79:79,$1:$1,FZ$1+INT(-$N101/30)+1)+(INT(-$N101/30)+1--$N101/30)*SUMIFS(79:79,$1:$1,FZ$1+INT(-$N101/30))))</f>
        <v>0</v>
      </c>
      <c r="GA101" s="40">
        <f>IF(GA$7="",0,IF(GA$1=MAX($1:$1),$R79-SUM($T101:FZ101),IF(GA$1=1,SUMIFS(79:79,$1:$1,"&gt;="&amp;1,$1:$1,"&lt;="&amp;INT(-$N101/30))+(-$N101/30-INT(-$N101/30))*SUMIFS(79:79,$1:$1,INT(-$N101/30)+1),0)+(-$N101/30-INT(-$N101/30))*SUMIFS(79:79,$1:$1,GA$1+INT(-$N101/30)+1)+(INT(-$N101/30)+1--$N101/30)*SUMIFS(79:79,$1:$1,GA$1+INT(-$N101/30))))</f>
        <v>0</v>
      </c>
      <c r="GB101" s="40">
        <f>IF(GB$7="",0,IF(GB$1=MAX($1:$1),$R79-SUM($T101:GA101),IF(GB$1=1,SUMIFS(79:79,$1:$1,"&gt;="&amp;1,$1:$1,"&lt;="&amp;INT(-$N101/30))+(-$N101/30-INT(-$N101/30))*SUMIFS(79:79,$1:$1,INT(-$N101/30)+1),0)+(-$N101/30-INT(-$N101/30))*SUMIFS(79:79,$1:$1,GB$1+INT(-$N101/30)+1)+(INT(-$N101/30)+1--$N101/30)*SUMIFS(79:79,$1:$1,GB$1+INT(-$N101/30))))</f>
        <v>0</v>
      </c>
      <c r="GC101" s="40">
        <f>IF(GC$7="",0,IF(GC$1=MAX($1:$1),$R79-SUM($T101:GB101),IF(GC$1=1,SUMIFS(79:79,$1:$1,"&gt;="&amp;1,$1:$1,"&lt;="&amp;INT(-$N101/30))+(-$N101/30-INT(-$N101/30))*SUMIFS(79:79,$1:$1,INT(-$N101/30)+1),0)+(-$N101/30-INT(-$N101/30))*SUMIFS(79:79,$1:$1,GC$1+INT(-$N101/30)+1)+(INT(-$N101/30)+1--$N101/30)*SUMIFS(79:79,$1:$1,GC$1+INT(-$N101/30))))</f>
        <v>0</v>
      </c>
      <c r="GD101" s="40">
        <f>IF(GD$7="",0,IF(GD$1=MAX($1:$1),$R79-SUM($T101:GC101),IF(GD$1=1,SUMIFS(79:79,$1:$1,"&gt;="&amp;1,$1:$1,"&lt;="&amp;INT(-$N101/30))+(-$N101/30-INT(-$N101/30))*SUMIFS(79:79,$1:$1,INT(-$N101/30)+1),0)+(-$N101/30-INT(-$N101/30))*SUMIFS(79:79,$1:$1,GD$1+INT(-$N101/30)+1)+(INT(-$N101/30)+1--$N101/30)*SUMIFS(79:79,$1:$1,GD$1+INT(-$N101/30))))</f>
        <v>0</v>
      </c>
      <c r="GE101" s="40">
        <f>IF(GE$7="",0,IF(GE$1=MAX($1:$1),$R79-SUM($T101:GD101),IF(GE$1=1,SUMIFS(79:79,$1:$1,"&gt;="&amp;1,$1:$1,"&lt;="&amp;INT(-$N101/30))+(-$N101/30-INT(-$N101/30))*SUMIFS(79:79,$1:$1,INT(-$N101/30)+1),0)+(-$N101/30-INT(-$N101/30))*SUMIFS(79:79,$1:$1,GE$1+INT(-$N101/30)+1)+(INT(-$N101/30)+1--$N101/30)*SUMIFS(79:79,$1:$1,GE$1+INT(-$N101/30))))</f>
        <v>0</v>
      </c>
      <c r="GF101" s="40">
        <f>IF(GF$7="",0,IF(GF$1=MAX($1:$1),$R79-SUM($T101:GE101),IF(GF$1=1,SUMIFS(79:79,$1:$1,"&gt;="&amp;1,$1:$1,"&lt;="&amp;INT(-$N101/30))+(-$N101/30-INT(-$N101/30))*SUMIFS(79:79,$1:$1,INT(-$N101/30)+1),0)+(-$N101/30-INT(-$N101/30))*SUMIFS(79:79,$1:$1,GF$1+INT(-$N101/30)+1)+(INT(-$N101/30)+1--$N101/30)*SUMIFS(79:79,$1:$1,GF$1+INT(-$N101/30))))</f>
        <v>0</v>
      </c>
      <c r="GG101" s="40">
        <f>IF(GG$7="",0,IF(GG$1=MAX($1:$1),$R79-SUM($T101:GF101),IF(GG$1=1,SUMIFS(79:79,$1:$1,"&gt;="&amp;1,$1:$1,"&lt;="&amp;INT(-$N101/30))+(-$N101/30-INT(-$N101/30))*SUMIFS(79:79,$1:$1,INT(-$N101/30)+1),0)+(-$N101/30-INT(-$N101/30))*SUMIFS(79:79,$1:$1,GG$1+INT(-$N101/30)+1)+(INT(-$N101/30)+1--$N101/30)*SUMIFS(79:79,$1:$1,GG$1+INT(-$N101/30))))</f>
        <v>0</v>
      </c>
      <c r="GH101" s="40">
        <f>IF(GH$7="",0,IF(GH$1=MAX($1:$1),$R79-SUM($T101:GG101),IF(GH$1=1,SUMIFS(79:79,$1:$1,"&gt;="&amp;1,$1:$1,"&lt;="&amp;INT(-$N101/30))+(-$N101/30-INT(-$N101/30))*SUMIFS(79:79,$1:$1,INT(-$N101/30)+1),0)+(-$N101/30-INT(-$N101/30))*SUMIFS(79:79,$1:$1,GH$1+INT(-$N101/30)+1)+(INT(-$N101/30)+1--$N101/30)*SUMIFS(79:79,$1:$1,GH$1+INT(-$N101/30))))</f>
        <v>0</v>
      </c>
      <c r="GI101" s="40">
        <f>IF(GI$7="",0,IF(GI$1=MAX($1:$1),$R79-SUM($T101:GH101),IF(GI$1=1,SUMIFS(79:79,$1:$1,"&gt;="&amp;1,$1:$1,"&lt;="&amp;INT(-$N101/30))+(-$N101/30-INT(-$N101/30))*SUMIFS(79:79,$1:$1,INT(-$N101/30)+1),0)+(-$N101/30-INT(-$N101/30))*SUMIFS(79:79,$1:$1,GI$1+INT(-$N101/30)+1)+(INT(-$N101/30)+1--$N101/30)*SUMIFS(79:79,$1:$1,GI$1+INT(-$N101/30))))</f>
        <v>0</v>
      </c>
      <c r="GJ101" s="40">
        <f>IF(GJ$7="",0,IF(GJ$1=MAX($1:$1),$R79-SUM($T101:GI101),IF(GJ$1=1,SUMIFS(79:79,$1:$1,"&gt;="&amp;1,$1:$1,"&lt;="&amp;INT(-$N101/30))+(-$N101/30-INT(-$N101/30))*SUMIFS(79:79,$1:$1,INT(-$N101/30)+1),0)+(-$N101/30-INT(-$N101/30))*SUMIFS(79:79,$1:$1,GJ$1+INT(-$N101/30)+1)+(INT(-$N101/30)+1--$N101/30)*SUMIFS(79:79,$1:$1,GJ$1+INT(-$N101/30))))</f>
        <v>0</v>
      </c>
      <c r="GK101" s="40">
        <f>IF(GK$7="",0,IF(GK$1=MAX($1:$1),$R79-SUM($T101:GJ101),IF(GK$1=1,SUMIFS(79:79,$1:$1,"&gt;="&amp;1,$1:$1,"&lt;="&amp;INT(-$N101/30))+(-$N101/30-INT(-$N101/30))*SUMIFS(79:79,$1:$1,INT(-$N101/30)+1),0)+(-$N101/30-INT(-$N101/30))*SUMIFS(79:79,$1:$1,GK$1+INT(-$N101/30)+1)+(INT(-$N101/30)+1--$N101/30)*SUMIFS(79:79,$1:$1,GK$1+INT(-$N101/30))))</f>
        <v>0</v>
      </c>
      <c r="GL101" s="40">
        <f>IF(GL$7="",0,IF(GL$1=MAX($1:$1),$R79-SUM($T101:GK101),IF(GL$1=1,SUMIFS(79:79,$1:$1,"&gt;="&amp;1,$1:$1,"&lt;="&amp;INT(-$N101/30))+(-$N101/30-INT(-$N101/30))*SUMIFS(79:79,$1:$1,INT(-$N101/30)+1),0)+(-$N101/30-INT(-$N101/30))*SUMIFS(79:79,$1:$1,GL$1+INT(-$N101/30)+1)+(INT(-$N101/30)+1--$N101/30)*SUMIFS(79:79,$1:$1,GL$1+INT(-$N101/30))))</f>
        <v>0</v>
      </c>
      <c r="GM101" s="40">
        <f>IF(GM$7="",0,IF(GM$1=MAX($1:$1),$R79-SUM($T101:GL101),IF(GM$1=1,SUMIFS(79:79,$1:$1,"&gt;="&amp;1,$1:$1,"&lt;="&amp;INT(-$N101/30))+(-$N101/30-INT(-$N101/30))*SUMIFS(79:79,$1:$1,INT(-$N101/30)+1),0)+(-$N101/30-INT(-$N101/30))*SUMIFS(79:79,$1:$1,GM$1+INT(-$N101/30)+1)+(INT(-$N101/30)+1--$N101/30)*SUMIFS(79:79,$1:$1,GM$1+INT(-$N101/30))))</f>
        <v>0</v>
      </c>
      <c r="GN101" s="40">
        <f>IF(GN$7="",0,IF(GN$1=MAX($1:$1),$R79-SUM($T101:GM101),IF(GN$1=1,SUMIFS(79:79,$1:$1,"&gt;="&amp;1,$1:$1,"&lt;="&amp;INT(-$N101/30))+(-$N101/30-INT(-$N101/30))*SUMIFS(79:79,$1:$1,INT(-$N101/30)+1),0)+(-$N101/30-INT(-$N101/30))*SUMIFS(79:79,$1:$1,GN$1+INT(-$N101/30)+1)+(INT(-$N101/30)+1--$N101/30)*SUMIFS(79:79,$1:$1,GN$1+INT(-$N101/30))))</f>
        <v>0</v>
      </c>
      <c r="GO101" s="40">
        <f>IF(GO$7="",0,IF(GO$1=MAX($1:$1),$R79-SUM($T101:GN101),IF(GO$1=1,SUMIFS(79:79,$1:$1,"&gt;="&amp;1,$1:$1,"&lt;="&amp;INT(-$N101/30))+(-$N101/30-INT(-$N101/30))*SUMIFS(79:79,$1:$1,INT(-$N101/30)+1),0)+(-$N101/30-INT(-$N101/30))*SUMIFS(79:79,$1:$1,GO$1+INT(-$N101/30)+1)+(INT(-$N101/30)+1--$N101/30)*SUMIFS(79:79,$1:$1,GO$1+INT(-$N101/30))))</f>
        <v>0</v>
      </c>
      <c r="GP101" s="40">
        <f>IF(GP$7="",0,IF(GP$1=MAX($1:$1),$R79-SUM($T101:GO101),IF(GP$1=1,SUMIFS(79:79,$1:$1,"&gt;="&amp;1,$1:$1,"&lt;="&amp;INT(-$N101/30))+(-$N101/30-INT(-$N101/30))*SUMIFS(79:79,$1:$1,INT(-$N101/30)+1),0)+(-$N101/30-INT(-$N101/30))*SUMIFS(79:79,$1:$1,GP$1+INT(-$N101/30)+1)+(INT(-$N101/30)+1--$N101/30)*SUMIFS(79:79,$1:$1,GP$1+INT(-$N101/30))))</f>
        <v>0</v>
      </c>
      <c r="GQ101" s="40">
        <f>IF(GQ$7="",0,IF(GQ$1=MAX($1:$1),$R79-SUM($T101:GP101),IF(GQ$1=1,SUMIFS(79:79,$1:$1,"&gt;="&amp;1,$1:$1,"&lt;="&amp;INT(-$N101/30))+(-$N101/30-INT(-$N101/30))*SUMIFS(79:79,$1:$1,INT(-$N101/30)+1),0)+(-$N101/30-INT(-$N101/30))*SUMIFS(79:79,$1:$1,GQ$1+INT(-$N101/30)+1)+(INT(-$N101/30)+1--$N101/30)*SUMIFS(79:79,$1:$1,GQ$1+INT(-$N101/30))))</f>
        <v>0</v>
      </c>
      <c r="GR101" s="40">
        <f>IF(GR$7="",0,IF(GR$1=MAX($1:$1),$R79-SUM($T101:GQ101),IF(GR$1=1,SUMIFS(79:79,$1:$1,"&gt;="&amp;1,$1:$1,"&lt;="&amp;INT(-$N101/30))+(-$N101/30-INT(-$N101/30))*SUMIFS(79:79,$1:$1,INT(-$N101/30)+1),0)+(-$N101/30-INT(-$N101/30))*SUMIFS(79:79,$1:$1,GR$1+INT(-$N101/30)+1)+(INT(-$N101/30)+1--$N101/30)*SUMIFS(79:79,$1:$1,GR$1+INT(-$N101/30))))</f>
        <v>0</v>
      </c>
      <c r="GS101" s="40">
        <f>IF(GS$7="",0,IF(GS$1=MAX($1:$1),$R79-SUM($T101:GR101),IF(GS$1=1,SUMIFS(79:79,$1:$1,"&gt;="&amp;1,$1:$1,"&lt;="&amp;INT(-$N101/30))+(-$N101/30-INT(-$N101/30))*SUMIFS(79:79,$1:$1,INT(-$N101/30)+1),0)+(-$N101/30-INT(-$N101/30))*SUMIFS(79:79,$1:$1,GS$1+INT(-$N101/30)+1)+(INT(-$N101/30)+1--$N101/30)*SUMIFS(79:79,$1:$1,GS$1+INT(-$N101/30))))</f>
        <v>0</v>
      </c>
      <c r="GT101" s="40">
        <f>IF(GT$7="",0,IF(GT$1=MAX($1:$1),$R79-SUM($T101:GS101),IF(GT$1=1,SUMIFS(79:79,$1:$1,"&gt;="&amp;1,$1:$1,"&lt;="&amp;INT(-$N101/30))+(-$N101/30-INT(-$N101/30))*SUMIFS(79:79,$1:$1,INT(-$N101/30)+1),0)+(-$N101/30-INT(-$N101/30))*SUMIFS(79:79,$1:$1,GT$1+INT(-$N101/30)+1)+(INT(-$N101/30)+1--$N101/30)*SUMIFS(79:79,$1:$1,GT$1+INT(-$N101/30))))</f>
        <v>0</v>
      </c>
      <c r="GU101" s="40">
        <f>IF(GU$7="",0,IF(GU$1=MAX($1:$1),$R79-SUM($T101:GT101),IF(GU$1=1,SUMIFS(79:79,$1:$1,"&gt;="&amp;1,$1:$1,"&lt;="&amp;INT(-$N101/30))+(-$N101/30-INT(-$N101/30))*SUMIFS(79:79,$1:$1,INT(-$N101/30)+1),0)+(-$N101/30-INT(-$N101/30))*SUMIFS(79:79,$1:$1,GU$1+INT(-$N101/30)+1)+(INT(-$N101/30)+1--$N101/30)*SUMIFS(79:79,$1:$1,GU$1+INT(-$N101/30))))</f>
        <v>0</v>
      </c>
      <c r="GV101" s="40">
        <f>IF(GV$7="",0,IF(GV$1=MAX($1:$1),$R79-SUM($T101:GU101),IF(GV$1=1,SUMIFS(79:79,$1:$1,"&gt;="&amp;1,$1:$1,"&lt;="&amp;INT(-$N101/30))+(-$N101/30-INT(-$N101/30))*SUMIFS(79:79,$1:$1,INT(-$N101/30)+1),0)+(-$N101/30-INT(-$N101/30))*SUMIFS(79:79,$1:$1,GV$1+INT(-$N101/30)+1)+(INT(-$N101/30)+1--$N101/30)*SUMIFS(79:79,$1:$1,GV$1+INT(-$N101/30))))</f>
        <v>0</v>
      </c>
      <c r="GW101" s="40">
        <f>IF(GW$7="",0,IF(GW$1=MAX($1:$1),$R79-SUM($T101:GV101),IF(GW$1=1,SUMIFS(79:79,$1:$1,"&gt;="&amp;1,$1:$1,"&lt;="&amp;INT(-$N101/30))+(-$N101/30-INT(-$N101/30))*SUMIFS(79:79,$1:$1,INT(-$N101/30)+1),0)+(-$N101/30-INT(-$N101/30))*SUMIFS(79:79,$1:$1,GW$1+INT(-$N101/30)+1)+(INT(-$N101/30)+1--$N101/30)*SUMIFS(79:79,$1:$1,GW$1+INT(-$N101/30))))</f>
        <v>0</v>
      </c>
      <c r="GX101" s="40">
        <f>IF(GX$7="",0,IF(GX$1=MAX($1:$1),$R79-SUM($T101:GW101),IF(GX$1=1,SUMIFS(79:79,$1:$1,"&gt;="&amp;1,$1:$1,"&lt;="&amp;INT(-$N101/30))+(-$N101/30-INT(-$N101/30))*SUMIFS(79:79,$1:$1,INT(-$N101/30)+1),0)+(-$N101/30-INT(-$N101/30))*SUMIFS(79:79,$1:$1,GX$1+INT(-$N101/30)+1)+(INT(-$N101/30)+1--$N101/30)*SUMIFS(79:79,$1:$1,GX$1+INT(-$N101/30))))</f>
        <v>0</v>
      </c>
      <c r="GY101" s="40">
        <f>IF(GY$7="",0,IF(GY$1=MAX($1:$1),$R79-SUM($T101:GX101),IF(GY$1=1,SUMIFS(79:79,$1:$1,"&gt;="&amp;1,$1:$1,"&lt;="&amp;INT(-$N101/30))+(-$N101/30-INT(-$N101/30))*SUMIFS(79:79,$1:$1,INT(-$N101/30)+1),0)+(-$N101/30-INT(-$N101/30))*SUMIFS(79:79,$1:$1,GY$1+INT(-$N101/30)+1)+(INT(-$N101/30)+1--$N101/30)*SUMIFS(79:79,$1:$1,GY$1+INT(-$N101/30))))</f>
        <v>0</v>
      </c>
      <c r="GZ101" s="40">
        <f>IF(GZ$7="",0,IF(GZ$1=MAX($1:$1),$R79-SUM($T101:GY101),IF(GZ$1=1,SUMIFS(79:79,$1:$1,"&gt;="&amp;1,$1:$1,"&lt;="&amp;INT(-$N101/30))+(-$N101/30-INT(-$N101/30))*SUMIFS(79:79,$1:$1,INT(-$N101/30)+1),0)+(-$N101/30-INT(-$N101/30))*SUMIFS(79:79,$1:$1,GZ$1+INT(-$N101/30)+1)+(INT(-$N101/30)+1--$N101/30)*SUMIFS(79:79,$1:$1,GZ$1+INT(-$N101/30))))</f>
        <v>0</v>
      </c>
      <c r="HA101" s="40">
        <f>IF(HA$7="",0,IF(HA$1=MAX($1:$1),$R79-SUM($T101:GZ101),IF(HA$1=1,SUMIFS(79:79,$1:$1,"&gt;="&amp;1,$1:$1,"&lt;="&amp;INT(-$N101/30))+(-$N101/30-INT(-$N101/30))*SUMIFS(79:79,$1:$1,INT(-$N101/30)+1),0)+(-$N101/30-INT(-$N101/30))*SUMIFS(79:79,$1:$1,HA$1+INT(-$N101/30)+1)+(INT(-$N101/30)+1--$N101/30)*SUMIFS(79:79,$1:$1,HA$1+INT(-$N101/30))))</f>
        <v>0</v>
      </c>
      <c r="HB101" s="40">
        <f>IF(HB$7="",0,IF(HB$1=MAX($1:$1),$R79-SUM($T101:HA101),IF(HB$1=1,SUMIFS(79:79,$1:$1,"&gt;="&amp;1,$1:$1,"&lt;="&amp;INT(-$N101/30))+(-$N101/30-INT(-$N101/30))*SUMIFS(79:79,$1:$1,INT(-$N101/30)+1),0)+(-$N101/30-INT(-$N101/30))*SUMIFS(79:79,$1:$1,HB$1+INT(-$N101/30)+1)+(INT(-$N101/30)+1--$N101/30)*SUMIFS(79:79,$1:$1,HB$1+INT(-$N101/30))))</f>
        <v>0</v>
      </c>
      <c r="HC101" s="40">
        <f>IF(HC$7="",0,IF(HC$1=MAX($1:$1),$R79-SUM($T101:HB101),IF(HC$1=1,SUMIFS(79:79,$1:$1,"&gt;="&amp;1,$1:$1,"&lt;="&amp;INT(-$N101/30))+(-$N101/30-INT(-$N101/30))*SUMIFS(79:79,$1:$1,INT(-$N101/30)+1),0)+(-$N101/30-INT(-$N101/30))*SUMIFS(79:79,$1:$1,HC$1+INT(-$N101/30)+1)+(INT(-$N101/30)+1--$N101/30)*SUMIFS(79:79,$1:$1,HC$1+INT(-$N101/30))))</f>
        <v>0</v>
      </c>
      <c r="HD101" s="40">
        <f>IF(HD$7="",0,IF(HD$1=MAX($1:$1),$R79-SUM($T101:HC101),IF(HD$1=1,SUMIFS(79:79,$1:$1,"&gt;="&amp;1,$1:$1,"&lt;="&amp;INT(-$N101/30))+(-$N101/30-INT(-$N101/30))*SUMIFS(79:79,$1:$1,INT(-$N101/30)+1),0)+(-$N101/30-INT(-$N101/30))*SUMIFS(79:79,$1:$1,HD$1+INT(-$N101/30)+1)+(INT(-$N101/30)+1--$N101/30)*SUMIFS(79:79,$1:$1,HD$1+INT(-$N101/30))))</f>
        <v>0</v>
      </c>
      <c r="HE101" s="40">
        <f>IF(HE$7="",0,IF(HE$1=MAX($1:$1),$R79-SUM($T101:HD101),IF(HE$1=1,SUMIFS(79:79,$1:$1,"&gt;="&amp;1,$1:$1,"&lt;="&amp;INT(-$N101/30))+(-$N101/30-INT(-$N101/30))*SUMIFS(79:79,$1:$1,INT(-$N101/30)+1),0)+(-$N101/30-INT(-$N101/30))*SUMIFS(79:79,$1:$1,HE$1+INT(-$N101/30)+1)+(INT(-$N101/30)+1--$N101/30)*SUMIFS(79:79,$1:$1,HE$1+INT(-$N101/30))))</f>
        <v>0</v>
      </c>
      <c r="HF101" s="40">
        <f>IF(HF$7="",0,IF(HF$1=MAX($1:$1),$R79-SUM($T101:HE101),IF(HF$1=1,SUMIFS(79:79,$1:$1,"&gt;="&amp;1,$1:$1,"&lt;="&amp;INT(-$N101/30))+(-$N101/30-INT(-$N101/30))*SUMIFS(79:79,$1:$1,INT(-$N101/30)+1),0)+(-$N101/30-INT(-$N101/30))*SUMIFS(79:79,$1:$1,HF$1+INT(-$N101/30)+1)+(INT(-$N101/30)+1--$N101/30)*SUMIFS(79:79,$1:$1,HF$1+INT(-$N101/30))))</f>
        <v>0</v>
      </c>
      <c r="HG101" s="40">
        <f>IF(HG$7="",0,IF(HG$1=MAX($1:$1),$R79-SUM($T101:HF101),IF(HG$1=1,SUMIFS(79:79,$1:$1,"&gt;="&amp;1,$1:$1,"&lt;="&amp;INT(-$N101/30))+(-$N101/30-INT(-$N101/30))*SUMIFS(79:79,$1:$1,INT(-$N101/30)+1),0)+(-$N101/30-INT(-$N101/30))*SUMIFS(79:79,$1:$1,HG$1+INT(-$N101/30)+1)+(INT(-$N101/30)+1--$N101/30)*SUMIFS(79:79,$1:$1,HG$1+INT(-$N101/30))))</f>
        <v>0</v>
      </c>
      <c r="HH101" s="40">
        <f>IF(HH$7="",0,IF(HH$1=MAX($1:$1),$R79-SUM($T101:HG101),IF(HH$1=1,SUMIFS(79:79,$1:$1,"&gt;="&amp;1,$1:$1,"&lt;="&amp;INT(-$N101/30))+(-$N101/30-INT(-$N101/30))*SUMIFS(79:79,$1:$1,INT(-$N101/30)+1),0)+(-$N101/30-INT(-$N101/30))*SUMIFS(79:79,$1:$1,HH$1+INT(-$N101/30)+1)+(INT(-$N101/30)+1--$N101/30)*SUMIFS(79:79,$1:$1,HH$1+INT(-$N101/30))))</f>
        <v>0</v>
      </c>
      <c r="HI101" s="40">
        <f>IF(HI$7="",0,IF(HI$1=MAX($1:$1),$R79-SUM($T101:HH101),IF(HI$1=1,SUMIFS(79:79,$1:$1,"&gt;="&amp;1,$1:$1,"&lt;="&amp;INT(-$N101/30))+(-$N101/30-INT(-$N101/30))*SUMIFS(79:79,$1:$1,INT(-$N101/30)+1),0)+(-$N101/30-INT(-$N101/30))*SUMIFS(79:79,$1:$1,HI$1+INT(-$N101/30)+1)+(INT(-$N101/30)+1--$N101/30)*SUMIFS(79:79,$1:$1,HI$1+INT(-$N101/30))))</f>
        <v>0</v>
      </c>
      <c r="HJ101" s="40">
        <f>IF(HJ$7="",0,IF(HJ$1=MAX($1:$1),$R79-SUM($T101:HI101),IF(HJ$1=1,SUMIFS(79:79,$1:$1,"&gt;="&amp;1,$1:$1,"&lt;="&amp;INT(-$N101/30))+(-$N101/30-INT(-$N101/30))*SUMIFS(79:79,$1:$1,INT(-$N101/30)+1),0)+(-$N101/30-INT(-$N101/30))*SUMIFS(79:79,$1:$1,HJ$1+INT(-$N101/30)+1)+(INT(-$N101/30)+1--$N101/30)*SUMIFS(79:79,$1:$1,HJ$1+INT(-$N101/30))))</f>
        <v>0</v>
      </c>
      <c r="HK101" s="40">
        <f>IF(HK$7="",0,IF(HK$1=MAX($1:$1),$R79-SUM($T101:HJ101),IF(HK$1=1,SUMIFS(79:79,$1:$1,"&gt;="&amp;1,$1:$1,"&lt;="&amp;INT(-$N101/30))+(-$N101/30-INT(-$N101/30))*SUMIFS(79:79,$1:$1,INT(-$N101/30)+1),0)+(-$N101/30-INT(-$N101/30))*SUMIFS(79:79,$1:$1,HK$1+INT(-$N101/30)+1)+(INT(-$N101/30)+1--$N101/30)*SUMIFS(79:79,$1:$1,HK$1+INT(-$N101/30))))</f>
        <v>0</v>
      </c>
      <c r="HL101" s="40">
        <f>IF(HL$7="",0,IF(HL$1=MAX($1:$1),$R79-SUM($T101:HK101),IF(HL$1=1,SUMIFS(79:79,$1:$1,"&gt;="&amp;1,$1:$1,"&lt;="&amp;INT(-$N101/30))+(-$N101/30-INT(-$N101/30))*SUMIFS(79:79,$1:$1,INT(-$N101/30)+1),0)+(-$N101/30-INT(-$N101/30))*SUMIFS(79:79,$1:$1,HL$1+INT(-$N101/30)+1)+(INT(-$N101/30)+1--$N101/30)*SUMIFS(79:79,$1:$1,HL$1+INT(-$N101/30))))</f>
        <v>0</v>
      </c>
      <c r="HM101" s="40">
        <f>IF(HM$7="",0,IF(HM$1=MAX($1:$1),$R79-SUM($T101:HL101),IF(HM$1=1,SUMIFS(79:79,$1:$1,"&gt;="&amp;1,$1:$1,"&lt;="&amp;INT(-$N101/30))+(-$N101/30-INT(-$N101/30))*SUMIFS(79:79,$1:$1,INT(-$N101/30)+1),0)+(-$N101/30-INT(-$N101/30))*SUMIFS(79:79,$1:$1,HM$1+INT(-$N101/30)+1)+(INT(-$N101/30)+1--$N101/30)*SUMIFS(79:79,$1:$1,HM$1+INT(-$N101/30))))</f>
        <v>0</v>
      </c>
      <c r="HN101" s="40">
        <f>IF(HN$7="",0,IF(HN$1=MAX($1:$1),$R79-SUM($T101:HM101),IF(HN$1=1,SUMIFS(79:79,$1:$1,"&gt;="&amp;1,$1:$1,"&lt;="&amp;INT(-$N101/30))+(-$N101/30-INT(-$N101/30))*SUMIFS(79:79,$1:$1,INT(-$N101/30)+1),0)+(-$N101/30-INT(-$N101/30))*SUMIFS(79:79,$1:$1,HN$1+INT(-$N101/30)+1)+(INT(-$N101/30)+1--$N101/30)*SUMIFS(79:79,$1:$1,HN$1+INT(-$N101/30))))</f>
        <v>0</v>
      </c>
      <c r="HO101" s="40">
        <f>IF(HO$7="",0,IF(HO$1=MAX($1:$1),$R79-SUM($T101:HN101),IF(HO$1=1,SUMIFS(79:79,$1:$1,"&gt;="&amp;1,$1:$1,"&lt;="&amp;INT(-$N101/30))+(-$N101/30-INT(-$N101/30))*SUMIFS(79:79,$1:$1,INT(-$N101/30)+1),0)+(-$N101/30-INT(-$N101/30))*SUMIFS(79:79,$1:$1,HO$1+INT(-$N101/30)+1)+(INT(-$N101/30)+1--$N101/30)*SUMIFS(79:79,$1:$1,HO$1+INT(-$N101/30))))</f>
        <v>0</v>
      </c>
      <c r="HP101" s="40">
        <f>IF(HP$7="",0,IF(HP$1=MAX($1:$1),$R79-SUM($T101:HO101),IF(HP$1=1,SUMIFS(79:79,$1:$1,"&gt;="&amp;1,$1:$1,"&lt;="&amp;INT(-$N101/30))+(-$N101/30-INT(-$N101/30))*SUMIFS(79:79,$1:$1,INT(-$N101/30)+1),0)+(-$N101/30-INT(-$N101/30))*SUMIFS(79:79,$1:$1,HP$1+INT(-$N101/30)+1)+(INT(-$N101/30)+1--$N101/30)*SUMIFS(79:79,$1:$1,HP$1+INT(-$N101/30))))</f>
        <v>0</v>
      </c>
      <c r="HQ101" s="40">
        <f>IF(HQ$7="",0,IF(HQ$1=MAX($1:$1),$R79-SUM($T101:HP101),IF(HQ$1=1,SUMIFS(79:79,$1:$1,"&gt;="&amp;1,$1:$1,"&lt;="&amp;INT(-$N101/30))+(-$N101/30-INT(-$N101/30))*SUMIFS(79:79,$1:$1,INT(-$N101/30)+1),0)+(-$N101/30-INT(-$N101/30))*SUMIFS(79:79,$1:$1,HQ$1+INT(-$N101/30)+1)+(INT(-$N101/30)+1--$N101/30)*SUMIFS(79:79,$1:$1,HQ$1+INT(-$N101/30))))</f>
        <v>0</v>
      </c>
      <c r="HR101" s="40">
        <f>IF(HR$7="",0,IF(HR$1=MAX($1:$1),$R79-SUM($T101:HQ101),IF(HR$1=1,SUMIFS(79:79,$1:$1,"&gt;="&amp;1,$1:$1,"&lt;="&amp;INT(-$N101/30))+(-$N101/30-INT(-$N101/30))*SUMIFS(79:79,$1:$1,INT(-$N101/30)+1),0)+(-$N101/30-INT(-$N101/30))*SUMIFS(79:79,$1:$1,HR$1+INT(-$N101/30)+1)+(INT(-$N101/30)+1--$N101/30)*SUMIFS(79:79,$1:$1,HR$1+INT(-$N101/30))))</f>
        <v>0</v>
      </c>
      <c r="HS101" s="40">
        <f>IF(HS$7="",0,IF(HS$1=MAX($1:$1),$R79-SUM($T101:HR101),IF(HS$1=1,SUMIFS(79:79,$1:$1,"&gt;="&amp;1,$1:$1,"&lt;="&amp;INT(-$N101/30))+(-$N101/30-INT(-$N101/30))*SUMIFS(79:79,$1:$1,INT(-$N101/30)+1),0)+(-$N101/30-INT(-$N101/30))*SUMIFS(79:79,$1:$1,HS$1+INT(-$N101/30)+1)+(INT(-$N101/30)+1--$N101/30)*SUMIFS(79:79,$1:$1,HS$1+INT(-$N101/30))))</f>
        <v>0</v>
      </c>
      <c r="HT101" s="40">
        <f>IF(HT$7="",0,IF(HT$1=MAX($1:$1),$R79-SUM($T101:HS101),IF(HT$1=1,SUMIFS(79:79,$1:$1,"&gt;="&amp;1,$1:$1,"&lt;="&amp;INT(-$N101/30))+(-$N101/30-INT(-$N101/30))*SUMIFS(79:79,$1:$1,INT(-$N101/30)+1),0)+(-$N101/30-INT(-$N101/30))*SUMIFS(79:79,$1:$1,HT$1+INT(-$N101/30)+1)+(INT(-$N101/30)+1--$N101/30)*SUMIFS(79:79,$1:$1,HT$1+INT(-$N101/30))))</f>
        <v>0</v>
      </c>
      <c r="HU101" s="40">
        <f>IF(HU$7="",0,IF(HU$1=MAX($1:$1),$R79-SUM($T101:HT101),IF(HU$1=1,SUMIFS(79:79,$1:$1,"&gt;="&amp;1,$1:$1,"&lt;="&amp;INT(-$N101/30))+(-$N101/30-INT(-$N101/30))*SUMIFS(79:79,$1:$1,INT(-$N101/30)+1),0)+(-$N101/30-INT(-$N101/30))*SUMIFS(79:79,$1:$1,HU$1+INT(-$N101/30)+1)+(INT(-$N101/30)+1--$N101/30)*SUMIFS(79:79,$1:$1,HU$1+INT(-$N101/30))))</f>
        <v>0</v>
      </c>
      <c r="HV101" s="40">
        <f>IF(HV$7="",0,IF(HV$1=MAX($1:$1),$R79-SUM($T101:HU101),IF(HV$1=1,SUMIFS(79:79,$1:$1,"&gt;="&amp;1,$1:$1,"&lt;="&amp;INT(-$N101/30))+(-$N101/30-INT(-$N101/30))*SUMIFS(79:79,$1:$1,INT(-$N101/30)+1),0)+(-$N101/30-INT(-$N101/30))*SUMIFS(79:79,$1:$1,HV$1+INT(-$N101/30)+1)+(INT(-$N101/30)+1--$N101/30)*SUMIFS(79:79,$1:$1,HV$1+INT(-$N101/30))))</f>
        <v>0</v>
      </c>
      <c r="HW101" s="40">
        <f>IF(HW$7="",0,IF(HW$1=MAX($1:$1),$R79-SUM($T101:HV101),IF(HW$1=1,SUMIFS(79:79,$1:$1,"&gt;="&amp;1,$1:$1,"&lt;="&amp;INT(-$N101/30))+(-$N101/30-INT(-$N101/30))*SUMIFS(79:79,$1:$1,INT(-$N101/30)+1),0)+(-$N101/30-INT(-$N101/30))*SUMIFS(79:79,$1:$1,HW$1+INT(-$N101/30)+1)+(INT(-$N101/30)+1--$N101/30)*SUMIFS(79:79,$1:$1,HW$1+INT(-$N101/30))))</f>
        <v>0</v>
      </c>
      <c r="HX101" s="40">
        <f>IF(HX$7="",0,IF(HX$1=MAX($1:$1),$R79-SUM($T101:HW101),IF(HX$1=1,SUMIFS(79:79,$1:$1,"&gt;="&amp;1,$1:$1,"&lt;="&amp;INT(-$N101/30))+(-$N101/30-INT(-$N101/30))*SUMIFS(79:79,$1:$1,INT(-$N101/30)+1),0)+(-$N101/30-INT(-$N101/30))*SUMIFS(79:79,$1:$1,HX$1+INT(-$N101/30)+1)+(INT(-$N101/30)+1--$N101/30)*SUMIFS(79:79,$1:$1,HX$1+INT(-$N101/30))))</f>
        <v>0</v>
      </c>
      <c r="HY101" s="40">
        <f>IF(HY$7="",0,IF(HY$1=MAX($1:$1),$R79-SUM($T101:HX101),IF(HY$1=1,SUMIFS(79:79,$1:$1,"&gt;="&amp;1,$1:$1,"&lt;="&amp;INT(-$N101/30))+(-$N101/30-INT(-$N101/30))*SUMIFS(79:79,$1:$1,INT(-$N101/30)+1),0)+(-$N101/30-INT(-$N101/30))*SUMIFS(79:79,$1:$1,HY$1+INT(-$N101/30)+1)+(INT(-$N101/30)+1--$N101/30)*SUMIFS(79:79,$1:$1,HY$1+INT(-$N101/30))))</f>
        <v>0</v>
      </c>
      <c r="HZ101" s="40">
        <f>IF(HZ$7="",0,IF(HZ$1=MAX($1:$1),$R79-SUM($T101:HY101),IF(HZ$1=1,SUMIFS(79:79,$1:$1,"&gt;="&amp;1,$1:$1,"&lt;="&amp;INT(-$N101/30))+(-$N101/30-INT(-$N101/30))*SUMIFS(79:79,$1:$1,INT(-$N101/30)+1),0)+(-$N101/30-INT(-$N101/30))*SUMIFS(79:79,$1:$1,HZ$1+INT(-$N101/30)+1)+(INT(-$N101/30)+1--$N101/30)*SUMIFS(79:79,$1:$1,HZ$1+INT(-$N101/30))))</f>
        <v>0</v>
      </c>
      <c r="IA101" s="40">
        <f>IF(IA$7="",0,IF(IA$1=MAX($1:$1),$R79-SUM($T101:HZ101),IF(IA$1=1,SUMIFS(79:79,$1:$1,"&gt;="&amp;1,$1:$1,"&lt;="&amp;INT(-$N101/30))+(-$N101/30-INT(-$N101/30))*SUMIFS(79:79,$1:$1,INT(-$N101/30)+1),0)+(-$N101/30-INT(-$N101/30))*SUMIFS(79:79,$1:$1,IA$1+INT(-$N101/30)+1)+(INT(-$N101/30)+1--$N101/30)*SUMIFS(79:79,$1:$1,IA$1+INT(-$N101/30))))</f>
        <v>0</v>
      </c>
      <c r="IB101" s="40">
        <f>IF(IB$7="",0,IF(IB$1=MAX($1:$1),$R79-SUM($T101:IA101),IF(IB$1=1,SUMIFS(79:79,$1:$1,"&gt;="&amp;1,$1:$1,"&lt;="&amp;INT(-$N101/30))+(-$N101/30-INT(-$N101/30))*SUMIFS(79:79,$1:$1,INT(-$N101/30)+1),0)+(-$N101/30-INT(-$N101/30))*SUMIFS(79:79,$1:$1,IB$1+INT(-$N101/30)+1)+(INT(-$N101/30)+1--$N101/30)*SUMIFS(79:79,$1:$1,IB$1+INT(-$N101/30))))</f>
        <v>0</v>
      </c>
      <c r="IC101" s="40">
        <f>IF(IC$7="",0,IF(IC$1=MAX($1:$1),$R79-SUM($T101:IB101),IF(IC$1=1,SUMIFS(79:79,$1:$1,"&gt;="&amp;1,$1:$1,"&lt;="&amp;INT(-$N101/30))+(-$N101/30-INT(-$N101/30))*SUMIFS(79:79,$1:$1,INT(-$N101/30)+1),0)+(-$N101/30-INT(-$N101/30))*SUMIFS(79:79,$1:$1,IC$1+INT(-$N101/30)+1)+(INT(-$N101/30)+1--$N101/30)*SUMIFS(79:79,$1:$1,IC$1+INT(-$N101/30))))</f>
        <v>0</v>
      </c>
      <c r="ID101" s="40">
        <f>IF(ID$7="",0,IF(ID$1=MAX($1:$1),$R79-SUM($T101:IC101),IF(ID$1=1,SUMIFS(79:79,$1:$1,"&gt;="&amp;1,$1:$1,"&lt;="&amp;INT(-$N101/30))+(-$N101/30-INT(-$N101/30))*SUMIFS(79:79,$1:$1,INT(-$N101/30)+1),0)+(-$N101/30-INT(-$N101/30))*SUMIFS(79:79,$1:$1,ID$1+INT(-$N101/30)+1)+(INT(-$N101/30)+1--$N101/30)*SUMIFS(79:79,$1:$1,ID$1+INT(-$N101/30))))</f>
        <v>0</v>
      </c>
      <c r="IE101" s="40">
        <f>IF(IE$7="",0,IF(IE$1=MAX($1:$1),$R79-SUM($T101:ID101),IF(IE$1=1,SUMIFS(79:79,$1:$1,"&gt;="&amp;1,$1:$1,"&lt;="&amp;INT(-$N101/30))+(-$N101/30-INT(-$N101/30))*SUMIFS(79:79,$1:$1,INT(-$N101/30)+1),0)+(-$N101/30-INT(-$N101/30))*SUMIFS(79:79,$1:$1,IE$1+INT(-$N101/30)+1)+(INT(-$N101/30)+1--$N101/30)*SUMIFS(79:79,$1:$1,IE$1+INT(-$N101/30))))</f>
        <v>0</v>
      </c>
      <c r="IF101" s="40">
        <f>IF(IF$7="",0,IF(IF$1=MAX($1:$1),$R79-SUM($T101:IE101),IF(IF$1=1,SUMIFS(79:79,$1:$1,"&gt;="&amp;1,$1:$1,"&lt;="&amp;INT(-$N101/30))+(-$N101/30-INT(-$N101/30))*SUMIFS(79:79,$1:$1,INT(-$N101/30)+1),0)+(-$N101/30-INT(-$N101/30))*SUMIFS(79:79,$1:$1,IF$1+INT(-$N101/30)+1)+(INT(-$N101/30)+1--$N101/30)*SUMIFS(79:79,$1:$1,IF$1+INT(-$N101/30))))</f>
        <v>0</v>
      </c>
      <c r="IG101" s="40">
        <f>IF(IG$7="",0,IF(IG$1=MAX($1:$1),$R79-SUM($T101:IF101),IF(IG$1=1,SUMIFS(79:79,$1:$1,"&gt;="&amp;1,$1:$1,"&lt;="&amp;INT(-$N101/30))+(-$N101/30-INT(-$N101/30))*SUMIFS(79:79,$1:$1,INT(-$N101/30)+1),0)+(-$N101/30-INT(-$N101/30))*SUMIFS(79:79,$1:$1,IG$1+INT(-$N101/30)+1)+(INT(-$N101/30)+1--$N101/30)*SUMIFS(79:79,$1:$1,IG$1+INT(-$N101/30))))</f>
        <v>0</v>
      </c>
      <c r="IH101" s="40">
        <f>IF(IH$7="",0,IF(IH$1=MAX($1:$1),$R79-SUM($T101:IG101),IF(IH$1=1,SUMIFS(79:79,$1:$1,"&gt;="&amp;1,$1:$1,"&lt;="&amp;INT(-$N101/30))+(-$N101/30-INT(-$N101/30))*SUMIFS(79:79,$1:$1,INT(-$N101/30)+1),0)+(-$N101/30-INT(-$N101/30))*SUMIFS(79:79,$1:$1,IH$1+INT(-$N101/30)+1)+(INT(-$N101/30)+1--$N101/30)*SUMIFS(79:79,$1:$1,IH$1+INT(-$N101/30))))</f>
        <v>0</v>
      </c>
      <c r="II101" s="40">
        <f>IF(II$7="",0,IF(II$1=MAX($1:$1),$R79-SUM($T101:IH101),IF(II$1=1,SUMIFS(79:79,$1:$1,"&gt;="&amp;1,$1:$1,"&lt;="&amp;INT(-$N101/30))+(-$N101/30-INT(-$N101/30))*SUMIFS(79:79,$1:$1,INT(-$N101/30)+1),0)+(-$N101/30-INT(-$N101/30))*SUMIFS(79:79,$1:$1,II$1+INT(-$N101/30)+1)+(INT(-$N101/30)+1--$N101/30)*SUMIFS(79:79,$1:$1,II$1+INT(-$N101/30))))</f>
        <v>0</v>
      </c>
      <c r="IJ101" s="40">
        <f>IF(IJ$7="",0,IF(IJ$1=MAX($1:$1),$R79-SUM($T101:II101),IF(IJ$1=1,SUMIFS(79:79,$1:$1,"&gt;="&amp;1,$1:$1,"&lt;="&amp;INT(-$N101/30))+(-$N101/30-INT(-$N101/30))*SUMIFS(79:79,$1:$1,INT(-$N101/30)+1),0)+(-$N101/30-INT(-$N101/30))*SUMIFS(79:79,$1:$1,IJ$1+INT(-$N101/30)+1)+(INT(-$N101/30)+1--$N101/30)*SUMIFS(79:79,$1:$1,IJ$1+INT(-$N101/30))))</f>
        <v>0</v>
      </c>
      <c r="IK101" s="40">
        <f>IF(IK$7="",0,IF(IK$1=MAX($1:$1),$R79-SUM($T101:IJ101),IF(IK$1=1,SUMIFS(79:79,$1:$1,"&gt;="&amp;1,$1:$1,"&lt;="&amp;INT(-$N101/30))+(-$N101/30-INT(-$N101/30))*SUMIFS(79:79,$1:$1,INT(-$N101/30)+1),0)+(-$N101/30-INT(-$N101/30))*SUMIFS(79:79,$1:$1,IK$1+INT(-$N101/30)+1)+(INT(-$N101/30)+1--$N101/30)*SUMIFS(79:79,$1:$1,IK$1+INT(-$N101/30))))</f>
        <v>0</v>
      </c>
      <c r="IL101" s="40">
        <f>IF(IL$7="",0,IF(IL$1=MAX($1:$1),$R79-SUM($T101:IK101),IF(IL$1=1,SUMIFS(79:79,$1:$1,"&gt;="&amp;1,$1:$1,"&lt;="&amp;INT(-$N101/30))+(-$N101/30-INT(-$N101/30))*SUMIFS(79:79,$1:$1,INT(-$N101/30)+1),0)+(-$N101/30-INT(-$N101/30))*SUMIFS(79:79,$1:$1,IL$1+INT(-$N101/30)+1)+(INT(-$N101/30)+1--$N101/30)*SUMIFS(79:79,$1:$1,IL$1+INT(-$N101/30))))</f>
        <v>0</v>
      </c>
      <c r="IM101" s="40">
        <f>IF(IM$7="",0,IF(IM$1=MAX($1:$1),$R79-SUM($T101:IL101),IF(IM$1=1,SUMIFS(79:79,$1:$1,"&gt;="&amp;1,$1:$1,"&lt;="&amp;INT(-$N101/30))+(-$N101/30-INT(-$N101/30))*SUMIFS(79:79,$1:$1,INT(-$N101/30)+1),0)+(-$N101/30-INT(-$N101/30))*SUMIFS(79:79,$1:$1,IM$1+INT(-$N101/30)+1)+(INT(-$N101/30)+1--$N101/30)*SUMIFS(79:79,$1:$1,IM$1+INT(-$N101/30))))</f>
        <v>0</v>
      </c>
      <c r="IN101" s="40">
        <f>IF(IN$7="",0,IF(IN$1=MAX($1:$1),$R79-SUM($T101:IM101),IF(IN$1=1,SUMIFS(79:79,$1:$1,"&gt;="&amp;1,$1:$1,"&lt;="&amp;INT(-$N101/30))+(-$N101/30-INT(-$N101/30))*SUMIFS(79:79,$1:$1,INT(-$N101/30)+1),0)+(-$N101/30-INT(-$N101/30))*SUMIFS(79:79,$1:$1,IN$1+INT(-$N101/30)+1)+(INT(-$N101/30)+1--$N101/30)*SUMIFS(79:79,$1:$1,IN$1+INT(-$N101/30))))</f>
        <v>0</v>
      </c>
      <c r="IO101" s="40">
        <f>IF(IO$7="",0,IF(IO$1=MAX($1:$1),$R79-SUM($T101:IN101),IF(IO$1=1,SUMIFS(79:79,$1:$1,"&gt;="&amp;1,$1:$1,"&lt;="&amp;INT(-$N101/30))+(-$N101/30-INT(-$N101/30))*SUMIFS(79:79,$1:$1,INT(-$N101/30)+1),0)+(-$N101/30-INT(-$N101/30))*SUMIFS(79:79,$1:$1,IO$1+INT(-$N101/30)+1)+(INT(-$N101/30)+1--$N101/30)*SUMIFS(79:79,$1:$1,IO$1+INT(-$N101/30))))</f>
        <v>0</v>
      </c>
      <c r="IP101" s="40">
        <f>IF(IP$7="",0,IF(IP$1=MAX($1:$1),$R79-SUM($T101:IO101),IF(IP$1=1,SUMIFS(79:79,$1:$1,"&gt;="&amp;1,$1:$1,"&lt;="&amp;INT(-$N101/30))+(-$N101/30-INT(-$N101/30))*SUMIFS(79:79,$1:$1,INT(-$N101/30)+1),0)+(-$N101/30-INT(-$N101/30))*SUMIFS(79:79,$1:$1,IP$1+INT(-$N101/30)+1)+(INT(-$N101/30)+1--$N101/30)*SUMIFS(79:79,$1:$1,IP$1+INT(-$N101/30))))</f>
        <v>0</v>
      </c>
      <c r="IQ101" s="40">
        <f>IF(IQ$7="",0,IF(IQ$1=MAX($1:$1),$R79-SUM($T101:IP101),IF(IQ$1=1,SUMIFS(79:79,$1:$1,"&gt;="&amp;1,$1:$1,"&lt;="&amp;INT(-$N101/30))+(-$N101/30-INT(-$N101/30))*SUMIFS(79:79,$1:$1,INT(-$N101/30)+1),0)+(-$N101/30-INT(-$N101/30))*SUMIFS(79:79,$1:$1,IQ$1+INT(-$N101/30)+1)+(INT(-$N101/30)+1--$N101/30)*SUMIFS(79:79,$1:$1,IQ$1+INT(-$N101/30))))</f>
        <v>0</v>
      </c>
      <c r="IR101" s="40">
        <f>IF(IR$7="",0,IF(IR$1=MAX($1:$1),$R79-SUM($T101:IQ101),IF(IR$1=1,SUMIFS(79:79,$1:$1,"&gt;="&amp;1,$1:$1,"&lt;="&amp;INT(-$N101/30))+(-$N101/30-INT(-$N101/30))*SUMIFS(79:79,$1:$1,INT(-$N101/30)+1),0)+(-$N101/30-INT(-$N101/30))*SUMIFS(79:79,$1:$1,IR$1+INT(-$N101/30)+1)+(INT(-$N101/30)+1--$N101/30)*SUMIFS(79:79,$1:$1,IR$1+INT(-$N101/30))))</f>
        <v>0</v>
      </c>
      <c r="IS101" s="40">
        <f>IF(IS$7="",0,IF(IS$1=MAX($1:$1),$R79-SUM($T101:IR101),IF(IS$1=1,SUMIFS(79:79,$1:$1,"&gt;="&amp;1,$1:$1,"&lt;="&amp;INT(-$N101/30))+(-$N101/30-INT(-$N101/30))*SUMIFS(79:79,$1:$1,INT(-$N101/30)+1),0)+(-$N101/30-INT(-$N101/30))*SUMIFS(79:79,$1:$1,IS$1+INT(-$N101/30)+1)+(INT(-$N101/30)+1--$N101/30)*SUMIFS(79:79,$1:$1,IS$1+INT(-$N101/30))))</f>
        <v>0</v>
      </c>
      <c r="IT101" s="40">
        <f>IF(IT$7="",0,IF(IT$1=MAX($1:$1),$R79-SUM($T101:IS101),IF(IT$1=1,SUMIFS(79:79,$1:$1,"&gt;="&amp;1,$1:$1,"&lt;="&amp;INT(-$N101/30))+(-$N101/30-INT(-$N101/30))*SUMIFS(79:79,$1:$1,INT(-$N101/30)+1),0)+(-$N101/30-INT(-$N101/30))*SUMIFS(79:79,$1:$1,IT$1+INT(-$N101/30)+1)+(INT(-$N101/30)+1--$N101/30)*SUMIFS(79:79,$1:$1,IT$1+INT(-$N101/30))))</f>
        <v>0</v>
      </c>
      <c r="IU101" s="40">
        <f>IF(IU$7="",0,IF(IU$1=MAX($1:$1),$R79-SUM($T101:IT101),IF(IU$1=1,SUMIFS(79:79,$1:$1,"&gt;="&amp;1,$1:$1,"&lt;="&amp;INT(-$N101/30))+(-$N101/30-INT(-$N101/30))*SUMIFS(79:79,$1:$1,INT(-$N101/30)+1),0)+(-$N101/30-INT(-$N101/30))*SUMIFS(79:79,$1:$1,IU$1+INT(-$N101/30)+1)+(INT(-$N101/30)+1--$N101/30)*SUMIFS(79:79,$1:$1,IU$1+INT(-$N101/30))))</f>
        <v>0</v>
      </c>
      <c r="IV101" s="40">
        <f>IF(IV$7="",0,IF(IV$1=MAX($1:$1),$R79-SUM($T101:IU101),IF(IV$1=1,SUMIFS(79:79,$1:$1,"&gt;="&amp;1,$1:$1,"&lt;="&amp;INT(-$N101/30))+(-$N101/30-INT(-$N101/30))*SUMIFS(79:79,$1:$1,INT(-$N101/30)+1),0)+(-$N101/30-INT(-$N101/30))*SUMIFS(79:79,$1:$1,IV$1+INT(-$N101/30)+1)+(INT(-$N101/30)+1--$N101/30)*SUMIFS(79:79,$1:$1,IV$1+INT(-$N101/30))))</f>
        <v>0</v>
      </c>
      <c r="IW101" s="40">
        <f>IF(IW$7="",0,IF(IW$1=MAX($1:$1),$R79-SUM($T101:IV101),IF(IW$1=1,SUMIFS(79:79,$1:$1,"&gt;="&amp;1,$1:$1,"&lt;="&amp;INT(-$N101/30))+(-$N101/30-INT(-$N101/30))*SUMIFS(79:79,$1:$1,INT(-$N101/30)+1),0)+(-$N101/30-INT(-$N101/30))*SUMIFS(79:79,$1:$1,IW$1+INT(-$N101/30)+1)+(INT(-$N101/30)+1--$N101/30)*SUMIFS(79:79,$1:$1,IW$1+INT(-$N101/30))))</f>
        <v>0</v>
      </c>
      <c r="IX101" s="40">
        <f>IF(IX$7="",0,IF(IX$1=MAX($1:$1),$R79-SUM($T101:IW101),IF(IX$1=1,SUMIFS(79:79,$1:$1,"&gt;="&amp;1,$1:$1,"&lt;="&amp;INT(-$N101/30))+(-$N101/30-INT(-$N101/30))*SUMIFS(79:79,$1:$1,INT(-$N101/30)+1),0)+(-$N101/30-INT(-$N101/30))*SUMIFS(79:79,$1:$1,IX$1+INT(-$N101/30)+1)+(INT(-$N101/30)+1--$N101/30)*SUMIFS(79:79,$1:$1,IX$1+INT(-$N101/30))))</f>
        <v>0</v>
      </c>
      <c r="IY101" s="40">
        <f>IF(IY$7="",0,IF(IY$1=MAX($1:$1),$R79-SUM($T101:IX101),IF(IY$1=1,SUMIFS(79:79,$1:$1,"&gt;="&amp;1,$1:$1,"&lt;="&amp;INT(-$N101/30))+(-$N101/30-INT(-$N101/30))*SUMIFS(79:79,$1:$1,INT(-$N101/30)+1),0)+(-$N101/30-INT(-$N101/30))*SUMIFS(79:79,$1:$1,IY$1+INT(-$N101/30)+1)+(INT(-$N101/30)+1--$N101/30)*SUMIFS(79:79,$1:$1,IY$1+INT(-$N101/30))))</f>
        <v>0</v>
      </c>
      <c r="IZ101" s="40">
        <f>IF(IZ$7="",0,IF(IZ$1=MAX($1:$1),$R79-SUM($T101:IY101),IF(IZ$1=1,SUMIFS(79:79,$1:$1,"&gt;="&amp;1,$1:$1,"&lt;="&amp;INT(-$N101/30))+(-$N101/30-INT(-$N101/30))*SUMIFS(79:79,$1:$1,INT(-$N101/30)+1),0)+(-$N101/30-INT(-$N101/30))*SUMIFS(79:79,$1:$1,IZ$1+INT(-$N101/30)+1)+(INT(-$N101/30)+1--$N101/30)*SUMIFS(79:79,$1:$1,IZ$1+INT(-$N101/30))))</f>
        <v>0</v>
      </c>
      <c r="JA101" s="40">
        <f>IF(JA$7="",0,IF(JA$1=MAX($1:$1),$R79-SUM($T101:IZ101),IF(JA$1=1,SUMIFS(79:79,$1:$1,"&gt;="&amp;1,$1:$1,"&lt;="&amp;INT(-$N101/30))+(-$N101/30-INT(-$N101/30))*SUMIFS(79:79,$1:$1,INT(-$N101/30)+1),0)+(-$N101/30-INT(-$N101/30))*SUMIFS(79:79,$1:$1,JA$1+INT(-$N101/30)+1)+(INT(-$N101/30)+1--$N101/30)*SUMIFS(79:79,$1:$1,JA$1+INT(-$N101/30))))</f>
        <v>0</v>
      </c>
      <c r="JB101" s="40">
        <f>IF(JB$7="",0,IF(JB$1=MAX($1:$1),$R79-SUM($T101:JA101),IF(JB$1=1,SUMIFS(79:79,$1:$1,"&gt;="&amp;1,$1:$1,"&lt;="&amp;INT(-$N101/30))+(-$N101/30-INT(-$N101/30))*SUMIFS(79:79,$1:$1,INT(-$N101/30)+1),0)+(-$N101/30-INT(-$N101/30))*SUMIFS(79:79,$1:$1,JB$1+INT(-$N101/30)+1)+(INT(-$N101/30)+1--$N101/30)*SUMIFS(79:79,$1:$1,JB$1+INT(-$N101/30))))</f>
        <v>0</v>
      </c>
      <c r="JC101" s="40">
        <f>IF(JC$7="",0,IF(JC$1=MAX($1:$1),$R79-SUM($T101:JB101),IF(JC$1=1,SUMIFS(79:79,$1:$1,"&gt;="&amp;1,$1:$1,"&lt;="&amp;INT(-$N101/30))+(-$N101/30-INT(-$N101/30))*SUMIFS(79:79,$1:$1,INT(-$N101/30)+1),0)+(-$N101/30-INT(-$N101/30))*SUMIFS(79:79,$1:$1,JC$1+INT(-$N101/30)+1)+(INT(-$N101/30)+1--$N101/30)*SUMIFS(79:79,$1:$1,JC$1+INT(-$N101/30))))</f>
        <v>0</v>
      </c>
      <c r="JD101" s="40">
        <f>IF(JD$7="",0,IF(JD$1=MAX($1:$1),$R79-SUM($T101:JC101),IF(JD$1=1,SUMIFS(79:79,$1:$1,"&gt;="&amp;1,$1:$1,"&lt;="&amp;INT(-$N101/30))+(-$N101/30-INT(-$N101/30))*SUMIFS(79:79,$1:$1,INT(-$N101/30)+1),0)+(-$N101/30-INT(-$N101/30))*SUMIFS(79:79,$1:$1,JD$1+INT(-$N101/30)+1)+(INT(-$N101/30)+1--$N101/30)*SUMIFS(79:79,$1:$1,JD$1+INT(-$N101/30))))</f>
        <v>0</v>
      </c>
      <c r="JE101" s="40">
        <f>IF(JE$7="",0,IF(JE$1=MAX($1:$1),$R79-SUM($T101:JD101),IF(JE$1=1,SUMIFS(79:79,$1:$1,"&gt;="&amp;1,$1:$1,"&lt;="&amp;INT(-$N101/30))+(-$N101/30-INT(-$N101/30))*SUMIFS(79:79,$1:$1,INT(-$N101/30)+1),0)+(-$N101/30-INT(-$N101/30))*SUMIFS(79:79,$1:$1,JE$1+INT(-$N101/30)+1)+(INT(-$N101/30)+1--$N101/30)*SUMIFS(79:79,$1:$1,JE$1+INT(-$N101/30))))</f>
        <v>0</v>
      </c>
      <c r="JF101" s="40">
        <f>IF(JF$7="",0,IF(JF$1=MAX($1:$1),$R79-SUM($T101:JE101),IF(JF$1=1,SUMIFS(79:79,$1:$1,"&gt;="&amp;1,$1:$1,"&lt;="&amp;INT(-$N101/30))+(-$N101/30-INT(-$N101/30))*SUMIFS(79:79,$1:$1,INT(-$N101/30)+1),0)+(-$N101/30-INT(-$N101/30))*SUMIFS(79:79,$1:$1,JF$1+INT(-$N101/30)+1)+(INT(-$N101/30)+1--$N101/30)*SUMIFS(79:79,$1:$1,JF$1+INT(-$N101/30))))</f>
        <v>0</v>
      </c>
      <c r="JG101" s="40">
        <f>IF(JG$7="",0,IF(JG$1=MAX($1:$1),$R79-SUM($T101:JF101),IF(JG$1=1,SUMIFS(79:79,$1:$1,"&gt;="&amp;1,$1:$1,"&lt;="&amp;INT(-$N101/30))+(-$N101/30-INT(-$N101/30))*SUMIFS(79:79,$1:$1,INT(-$N101/30)+1),0)+(-$N101/30-INT(-$N101/30))*SUMIFS(79:79,$1:$1,JG$1+INT(-$N101/30)+1)+(INT(-$N101/30)+1--$N101/30)*SUMIFS(79:79,$1:$1,JG$1+INT(-$N101/30))))</f>
        <v>0</v>
      </c>
      <c r="JH101" s="40">
        <f>IF(JH$7="",0,IF(JH$1=MAX($1:$1),$R79-SUM($T101:JG101),IF(JH$1=1,SUMIFS(79:79,$1:$1,"&gt;="&amp;1,$1:$1,"&lt;="&amp;INT(-$N101/30))+(-$N101/30-INT(-$N101/30))*SUMIFS(79:79,$1:$1,INT(-$N101/30)+1),0)+(-$N101/30-INT(-$N101/30))*SUMIFS(79:79,$1:$1,JH$1+INT(-$N101/30)+1)+(INT(-$N101/30)+1--$N101/30)*SUMIFS(79:79,$1:$1,JH$1+INT(-$N101/30))))</f>
        <v>0</v>
      </c>
      <c r="JI101" s="40">
        <f>IF(JI$7="",0,IF(JI$1=MAX($1:$1),$R79-SUM($T101:JH101),IF(JI$1=1,SUMIFS(79:79,$1:$1,"&gt;="&amp;1,$1:$1,"&lt;="&amp;INT(-$N101/30))+(-$N101/30-INT(-$N101/30))*SUMIFS(79:79,$1:$1,INT(-$N101/30)+1),0)+(-$N101/30-INT(-$N101/30))*SUMIFS(79:79,$1:$1,JI$1+INT(-$N101/30)+1)+(INT(-$N101/30)+1--$N101/30)*SUMIFS(79:79,$1:$1,JI$1+INT(-$N101/30))))</f>
        <v>0</v>
      </c>
      <c r="JJ101" s="40">
        <f>IF(JJ$7="",0,IF(JJ$1=MAX($1:$1),$R79-SUM($T101:JI101),IF(JJ$1=1,SUMIFS(79:79,$1:$1,"&gt;="&amp;1,$1:$1,"&lt;="&amp;INT(-$N101/30))+(-$N101/30-INT(-$N101/30))*SUMIFS(79:79,$1:$1,INT(-$N101/30)+1),0)+(-$N101/30-INT(-$N101/30))*SUMIFS(79:79,$1:$1,JJ$1+INT(-$N101/30)+1)+(INT(-$N101/30)+1--$N101/30)*SUMIFS(79:79,$1:$1,JJ$1+INT(-$N101/30))))</f>
        <v>0</v>
      </c>
      <c r="JK101" s="40">
        <f>IF(JK$7="",0,IF(JK$1=MAX($1:$1),$R79-SUM($T101:JJ101),IF(JK$1=1,SUMIFS(79:79,$1:$1,"&gt;="&amp;1,$1:$1,"&lt;="&amp;INT(-$N101/30))+(-$N101/30-INT(-$N101/30))*SUMIFS(79:79,$1:$1,INT(-$N101/30)+1),0)+(-$N101/30-INT(-$N101/30))*SUMIFS(79:79,$1:$1,JK$1+INT(-$N101/30)+1)+(INT(-$N101/30)+1--$N101/30)*SUMIFS(79:79,$1:$1,JK$1+INT(-$N101/30))))</f>
        <v>0</v>
      </c>
      <c r="JL101" s="40">
        <f>IF(JL$7="",0,IF(JL$1=MAX($1:$1),$R79-SUM($T101:JK101),IF(JL$1=1,SUMIFS(79:79,$1:$1,"&gt;="&amp;1,$1:$1,"&lt;="&amp;INT(-$N101/30))+(-$N101/30-INT(-$N101/30))*SUMIFS(79:79,$1:$1,INT(-$N101/30)+1),0)+(-$N101/30-INT(-$N101/30))*SUMIFS(79:79,$1:$1,JL$1+INT(-$N101/30)+1)+(INT(-$N101/30)+1--$N101/30)*SUMIFS(79:79,$1:$1,JL$1+INT(-$N101/30))))</f>
        <v>0</v>
      </c>
      <c r="JM101" s="40">
        <f>IF(JM$7="",0,IF(JM$1=MAX($1:$1),$R79-SUM($T101:JL101),IF(JM$1=1,SUMIFS(79:79,$1:$1,"&gt;="&amp;1,$1:$1,"&lt;="&amp;INT(-$N101/30))+(-$N101/30-INT(-$N101/30))*SUMIFS(79:79,$1:$1,INT(-$N101/30)+1),0)+(-$N101/30-INT(-$N101/30))*SUMIFS(79:79,$1:$1,JM$1+INT(-$N101/30)+1)+(INT(-$N101/30)+1--$N101/30)*SUMIFS(79:79,$1:$1,JM$1+INT(-$N101/30))))</f>
        <v>0</v>
      </c>
      <c r="JN101" s="40">
        <f>IF(JN$7="",0,IF(JN$1=MAX($1:$1),$R79-SUM($T101:JM101),IF(JN$1=1,SUMIFS(79:79,$1:$1,"&gt;="&amp;1,$1:$1,"&lt;="&amp;INT(-$N101/30))+(-$N101/30-INT(-$N101/30))*SUMIFS(79:79,$1:$1,INT(-$N101/30)+1),0)+(-$N101/30-INT(-$N101/30))*SUMIFS(79:79,$1:$1,JN$1+INT(-$N101/30)+1)+(INT(-$N101/30)+1--$N101/30)*SUMIFS(79:79,$1:$1,JN$1+INT(-$N101/30))))</f>
        <v>0</v>
      </c>
      <c r="JO101" s="40">
        <f>IF(JO$7="",0,IF(JO$1=MAX($1:$1),$R79-SUM($T101:JN101),IF(JO$1=1,SUMIFS(79:79,$1:$1,"&gt;="&amp;1,$1:$1,"&lt;="&amp;INT(-$N101/30))+(-$N101/30-INT(-$N101/30))*SUMIFS(79:79,$1:$1,INT(-$N101/30)+1),0)+(-$N101/30-INT(-$N101/30))*SUMIFS(79:79,$1:$1,JO$1+INT(-$N101/30)+1)+(INT(-$N101/30)+1--$N101/30)*SUMIFS(79:79,$1:$1,JO$1+INT(-$N101/30))))</f>
        <v>0</v>
      </c>
      <c r="JP101" s="40">
        <f>IF(JP$7="",0,IF(JP$1=MAX($1:$1),$R79-SUM($T101:JO101),IF(JP$1=1,SUMIFS(79:79,$1:$1,"&gt;="&amp;1,$1:$1,"&lt;="&amp;INT(-$N101/30))+(-$N101/30-INT(-$N101/30))*SUMIFS(79:79,$1:$1,INT(-$N101/30)+1),0)+(-$N101/30-INT(-$N101/30))*SUMIFS(79:79,$1:$1,JP$1+INT(-$N101/30)+1)+(INT(-$N101/30)+1--$N101/30)*SUMIFS(79:79,$1:$1,JP$1+INT(-$N101/30))))</f>
        <v>0</v>
      </c>
      <c r="JQ101" s="40">
        <f>IF(JQ$7="",0,IF(JQ$1=MAX($1:$1),$R79-SUM($T101:JP101),IF(JQ$1=1,SUMIFS(79:79,$1:$1,"&gt;="&amp;1,$1:$1,"&lt;="&amp;INT(-$N101/30))+(-$N101/30-INT(-$N101/30))*SUMIFS(79:79,$1:$1,INT(-$N101/30)+1),0)+(-$N101/30-INT(-$N101/30))*SUMIFS(79:79,$1:$1,JQ$1+INT(-$N101/30)+1)+(INT(-$N101/30)+1--$N101/30)*SUMIFS(79:79,$1:$1,JQ$1+INT(-$N101/30))))</f>
        <v>0</v>
      </c>
      <c r="JR101" s="40">
        <f>IF(JR$7="",0,IF(JR$1=MAX($1:$1),$R79-SUM($T101:JQ101),IF(JR$1=1,SUMIFS(79:79,$1:$1,"&gt;="&amp;1,$1:$1,"&lt;="&amp;INT(-$N101/30))+(-$N101/30-INT(-$N101/30))*SUMIFS(79:79,$1:$1,INT(-$N101/30)+1),0)+(-$N101/30-INT(-$N101/30))*SUMIFS(79:79,$1:$1,JR$1+INT(-$N101/30)+1)+(INT(-$N101/30)+1--$N101/30)*SUMIFS(79:79,$1:$1,JR$1+INT(-$N101/30))))</f>
        <v>0</v>
      </c>
      <c r="JS101" s="40">
        <f>IF(JS$7="",0,IF(JS$1=MAX($1:$1),$R79-SUM($T101:JR101),IF(JS$1=1,SUMIFS(79:79,$1:$1,"&gt;="&amp;1,$1:$1,"&lt;="&amp;INT(-$N101/30))+(-$N101/30-INT(-$N101/30))*SUMIFS(79:79,$1:$1,INT(-$N101/30)+1),0)+(-$N101/30-INT(-$N101/30))*SUMIFS(79:79,$1:$1,JS$1+INT(-$N101/30)+1)+(INT(-$N101/30)+1--$N101/30)*SUMIFS(79:79,$1:$1,JS$1+INT(-$N101/30))))</f>
        <v>0</v>
      </c>
      <c r="JT101" s="40">
        <f>IF(JT$7="",0,IF(JT$1=MAX($1:$1),$R79-SUM($T101:JS101),IF(JT$1=1,SUMIFS(79:79,$1:$1,"&gt;="&amp;1,$1:$1,"&lt;="&amp;INT(-$N101/30))+(-$N101/30-INT(-$N101/30))*SUMIFS(79:79,$1:$1,INT(-$N101/30)+1),0)+(-$N101/30-INT(-$N101/30))*SUMIFS(79:79,$1:$1,JT$1+INT(-$N101/30)+1)+(INT(-$N101/30)+1--$N101/30)*SUMIFS(79:79,$1:$1,JT$1+INT(-$N101/30))))</f>
        <v>0</v>
      </c>
      <c r="JU101" s="40">
        <f>IF(JU$7="",0,IF(JU$1=MAX($1:$1),$R79-SUM($T101:JT101),IF(JU$1=1,SUMIFS(79:79,$1:$1,"&gt;="&amp;1,$1:$1,"&lt;="&amp;INT(-$N101/30))+(-$N101/30-INT(-$N101/30))*SUMIFS(79:79,$1:$1,INT(-$N101/30)+1),0)+(-$N101/30-INT(-$N101/30))*SUMIFS(79:79,$1:$1,JU$1+INT(-$N101/30)+1)+(INT(-$N101/30)+1--$N101/30)*SUMIFS(79:79,$1:$1,JU$1+INT(-$N101/30))))</f>
        <v>0</v>
      </c>
      <c r="JV101" s="40">
        <f>IF(JV$7="",0,IF(JV$1=MAX($1:$1),$R79-SUM($T101:JU101),IF(JV$1=1,SUMIFS(79:79,$1:$1,"&gt;="&amp;1,$1:$1,"&lt;="&amp;INT(-$N101/30))+(-$N101/30-INT(-$N101/30))*SUMIFS(79:79,$1:$1,INT(-$N101/30)+1),0)+(-$N101/30-INT(-$N101/30))*SUMIFS(79:79,$1:$1,JV$1+INT(-$N101/30)+1)+(INT(-$N101/30)+1--$N101/30)*SUMIFS(79:79,$1:$1,JV$1+INT(-$N101/30))))</f>
        <v>0</v>
      </c>
      <c r="JW101" s="40">
        <f>IF(JW$7="",0,IF(JW$1=MAX($1:$1),$R79-SUM($T101:JV101),IF(JW$1=1,SUMIFS(79:79,$1:$1,"&gt;="&amp;1,$1:$1,"&lt;="&amp;INT(-$N101/30))+(-$N101/30-INT(-$N101/30))*SUMIFS(79:79,$1:$1,INT(-$N101/30)+1),0)+(-$N101/30-INT(-$N101/30))*SUMIFS(79:79,$1:$1,JW$1+INT(-$N101/30)+1)+(INT(-$N101/30)+1--$N101/30)*SUMIFS(79:79,$1:$1,JW$1+INT(-$N101/30))))</f>
        <v>0</v>
      </c>
      <c r="JX101" s="40">
        <f>IF(JX$7="",0,IF(JX$1=MAX($1:$1),$R79-SUM($T101:JW101),IF(JX$1=1,SUMIFS(79:79,$1:$1,"&gt;="&amp;1,$1:$1,"&lt;="&amp;INT(-$N101/30))+(-$N101/30-INT(-$N101/30))*SUMIFS(79:79,$1:$1,INT(-$N101/30)+1),0)+(-$N101/30-INT(-$N101/30))*SUMIFS(79:79,$1:$1,JX$1+INT(-$N101/30)+1)+(INT(-$N101/30)+1--$N101/30)*SUMIFS(79:79,$1:$1,JX$1+INT(-$N101/30))))</f>
        <v>0</v>
      </c>
      <c r="JY101" s="40">
        <f>IF(JY$7="",0,IF(JY$1=MAX($1:$1),$R79-SUM($T101:JX101),IF(JY$1=1,SUMIFS(79:79,$1:$1,"&gt;="&amp;1,$1:$1,"&lt;="&amp;INT(-$N101/30))+(-$N101/30-INT(-$N101/30))*SUMIFS(79:79,$1:$1,INT(-$N101/30)+1),0)+(-$N101/30-INT(-$N101/30))*SUMIFS(79:79,$1:$1,JY$1+INT(-$N101/30)+1)+(INT(-$N101/30)+1--$N101/30)*SUMIFS(79:79,$1:$1,JY$1+INT(-$N101/30))))</f>
        <v>0</v>
      </c>
      <c r="JZ101" s="40">
        <f>IF(JZ$7="",0,IF(JZ$1=MAX($1:$1),$R79-SUM($T101:JY101),IF(JZ$1=1,SUMIFS(79:79,$1:$1,"&gt;="&amp;1,$1:$1,"&lt;="&amp;INT(-$N101/30))+(-$N101/30-INT(-$N101/30))*SUMIFS(79:79,$1:$1,INT(-$N101/30)+1),0)+(-$N101/30-INT(-$N101/30))*SUMIFS(79:79,$1:$1,JZ$1+INT(-$N101/30)+1)+(INT(-$N101/30)+1--$N101/30)*SUMIFS(79:79,$1:$1,JZ$1+INT(-$N101/30))))</f>
        <v>0</v>
      </c>
      <c r="KA101" s="40">
        <f>IF(KA$7="",0,IF(KA$1=MAX($1:$1),$R79-SUM($T101:JZ101),IF(KA$1=1,SUMIFS(79:79,$1:$1,"&gt;="&amp;1,$1:$1,"&lt;="&amp;INT(-$N101/30))+(-$N101/30-INT(-$N101/30))*SUMIFS(79:79,$1:$1,INT(-$N101/30)+1),0)+(-$N101/30-INT(-$N101/30))*SUMIFS(79:79,$1:$1,KA$1+INT(-$N101/30)+1)+(INT(-$N101/30)+1--$N101/30)*SUMIFS(79:79,$1:$1,KA$1+INT(-$N101/30))))</f>
        <v>0</v>
      </c>
      <c r="KB101" s="40">
        <f>IF(KB$7="",0,IF(KB$1=MAX($1:$1),$R79-SUM($T101:KA101),IF(KB$1=1,SUMIFS(79:79,$1:$1,"&gt;="&amp;1,$1:$1,"&lt;="&amp;INT(-$N101/30))+(-$N101/30-INT(-$N101/30))*SUMIFS(79:79,$1:$1,INT(-$N101/30)+1),0)+(-$N101/30-INT(-$N101/30))*SUMIFS(79:79,$1:$1,KB$1+INT(-$N101/30)+1)+(INT(-$N101/30)+1--$N101/30)*SUMIFS(79:79,$1:$1,KB$1+INT(-$N101/30))))</f>
        <v>0</v>
      </c>
      <c r="KC101" s="40">
        <f>IF(KC$7="",0,IF(KC$1=MAX($1:$1),$R79-SUM($T101:KB101),IF(KC$1=1,SUMIFS(79:79,$1:$1,"&gt;="&amp;1,$1:$1,"&lt;="&amp;INT(-$N101/30))+(-$N101/30-INT(-$N101/30))*SUMIFS(79:79,$1:$1,INT(-$N101/30)+1),0)+(-$N101/30-INT(-$N101/30))*SUMIFS(79:79,$1:$1,KC$1+INT(-$N101/30)+1)+(INT(-$N101/30)+1--$N101/30)*SUMIFS(79:79,$1:$1,KC$1+INT(-$N101/30))))</f>
        <v>0</v>
      </c>
      <c r="KD101" s="40">
        <f>IF(KD$7="",0,IF(KD$1=MAX($1:$1),$R79-SUM($T101:KC101),IF(KD$1=1,SUMIFS(79:79,$1:$1,"&gt;="&amp;1,$1:$1,"&lt;="&amp;INT(-$N101/30))+(-$N101/30-INT(-$N101/30))*SUMIFS(79:79,$1:$1,INT(-$N101/30)+1),0)+(-$N101/30-INT(-$N101/30))*SUMIFS(79:79,$1:$1,KD$1+INT(-$N101/30)+1)+(INT(-$N101/30)+1--$N101/30)*SUMIFS(79:79,$1:$1,KD$1+INT(-$N101/30))))</f>
        <v>0</v>
      </c>
      <c r="KE101" s="40">
        <f>IF(KE$7="",0,IF(KE$1=MAX($1:$1),$R79-SUM($T101:KD101),IF(KE$1=1,SUMIFS(79:79,$1:$1,"&gt;="&amp;1,$1:$1,"&lt;="&amp;INT(-$N101/30))+(-$N101/30-INT(-$N101/30))*SUMIFS(79:79,$1:$1,INT(-$N101/30)+1),0)+(-$N101/30-INT(-$N101/30))*SUMIFS(79:79,$1:$1,KE$1+INT(-$N101/30)+1)+(INT(-$N101/30)+1--$N101/30)*SUMIFS(79:79,$1:$1,KE$1+INT(-$N101/30))))</f>
        <v>0</v>
      </c>
      <c r="KF101" s="40">
        <f>IF(KF$7="",0,IF(KF$1=MAX($1:$1),$R79-SUM($T101:KE101),IF(KF$1=1,SUMIFS(79:79,$1:$1,"&gt;="&amp;1,$1:$1,"&lt;="&amp;INT(-$N101/30))+(-$N101/30-INT(-$N101/30))*SUMIFS(79:79,$1:$1,INT(-$N101/30)+1),0)+(-$N101/30-INT(-$N101/30))*SUMIFS(79:79,$1:$1,KF$1+INT(-$N101/30)+1)+(INT(-$N101/30)+1--$N101/30)*SUMIFS(79:79,$1:$1,KF$1+INT(-$N101/30))))</f>
        <v>0</v>
      </c>
      <c r="KG101" s="40">
        <f>IF(KG$7="",0,IF(KG$1=MAX($1:$1),$R79-SUM($T101:KF101),IF(KG$1=1,SUMIFS(79:79,$1:$1,"&gt;="&amp;1,$1:$1,"&lt;="&amp;INT(-$N101/30))+(-$N101/30-INT(-$N101/30))*SUMIFS(79:79,$1:$1,INT(-$N101/30)+1),0)+(-$N101/30-INT(-$N101/30))*SUMIFS(79:79,$1:$1,KG$1+INT(-$N101/30)+1)+(INT(-$N101/30)+1--$N101/30)*SUMIFS(79:79,$1:$1,KG$1+INT(-$N101/30))))</f>
        <v>0</v>
      </c>
      <c r="KH101" s="40">
        <f>IF(KH$7="",0,IF(KH$1=MAX($1:$1),$R79-SUM($T101:KG101),IF(KH$1=1,SUMIFS(79:79,$1:$1,"&gt;="&amp;1,$1:$1,"&lt;="&amp;INT(-$N101/30))+(-$N101/30-INT(-$N101/30))*SUMIFS(79:79,$1:$1,INT(-$N101/30)+1),0)+(-$N101/30-INT(-$N101/30))*SUMIFS(79:79,$1:$1,KH$1+INT(-$N101/30)+1)+(INT(-$N101/30)+1--$N101/30)*SUMIFS(79:79,$1:$1,KH$1+INT(-$N101/30))))</f>
        <v>0</v>
      </c>
      <c r="KI101" s="40">
        <f>IF(KI$7="",0,IF(KI$1=MAX($1:$1),$R79-SUM($T101:KH101),IF(KI$1=1,SUMIFS(79:79,$1:$1,"&gt;="&amp;1,$1:$1,"&lt;="&amp;INT(-$N101/30))+(-$N101/30-INT(-$N101/30))*SUMIFS(79:79,$1:$1,INT(-$N101/30)+1),0)+(-$N101/30-INT(-$N101/30))*SUMIFS(79:79,$1:$1,KI$1+INT(-$N101/30)+1)+(INT(-$N101/30)+1--$N101/30)*SUMIFS(79:79,$1:$1,KI$1+INT(-$N101/30))))</f>
        <v>0</v>
      </c>
      <c r="KJ101" s="40">
        <f>IF(KJ$7="",0,IF(KJ$1=MAX($1:$1),$R79-SUM($T101:KI101),IF(KJ$1=1,SUMIFS(79:79,$1:$1,"&gt;="&amp;1,$1:$1,"&lt;="&amp;INT(-$N101/30))+(-$N101/30-INT(-$N101/30))*SUMIFS(79:79,$1:$1,INT(-$N101/30)+1),0)+(-$N101/30-INT(-$N101/30))*SUMIFS(79:79,$1:$1,KJ$1+INT(-$N101/30)+1)+(INT(-$N101/30)+1--$N101/30)*SUMIFS(79:79,$1:$1,KJ$1+INT(-$N101/30))))</f>
        <v>0</v>
      </c>
      <c r="KK101" s="40">
        <f>IF(KK$7="",0,IF(KK$1=MAX($1:$1),$R79-SUM($T101:KJ101),IF(KK$1=1,SUMIFS(79:79,$1:$1,"&gt;="&amp;1,$1:$1,"&lt;="&amp;INT(-$N101/30))+(-$N101/30-INT(-$N101/30))*SUMIFS(79:79,$1:$1,INT(-$N101/30)+1),0)+(-$N101/30-INT(-$N101/30))*SUMIFS(79:79,$1:$1,KK$1+INT(-$N101/30)+1)+(INT(-$N101/30)+1--$N101/30)*SUMIFS(79:79,$1:$1,KK$1+INT(-$N101/30))))</f>
        <v>0</v>
      </c>
      <c r="KL101" s="40">
        <f>IF(KL$7="",0,IF(KL$1=MAX($1:$1),$R79-SUM($T101:KK101),IF(KL$1=1,SUMIFS(79:79,$1:$1,"&gt;="&amp;1,$1:$1,"&lt;="&amp;INT(-$N101/30))+(-$N101/30-INT(-$N101/30))*SUMIFS(79:79,$1:$1,INT(-$N101/30)+1),0)+(-$N101/30-INT(-$N101/30))*SUMIFS(79:79,$1:$1,KL$1+INT(-$N101/30)+1)+(INT(-$N101/30)+1--$N101/30)*SUMIFS(79:79,$1:$1,KL$1+INT(-$N101/30))))</f>
        <v>0</v>
      </c>
      <c r="KM101" s="40">
        <f>IF(KM$7="",0,IF(KM$1=MAX($1:$1),$R79-SUM($T101:KL101),IF(KM$1=1,SUMIFS(79:79,$1:$1,"&gt;="&amp;1,$1:$1,"&lt;="&amp;INT(-$N101/30))+(-$N101/30-INT(-$N101/30))*SUMIFS(79:79,$1:$1,INT(-$N101/30)+1),0)+(-$N101/30-INT(-$N101/30))*SUMIFS(79:79,$1:$1,KM$1+INT(-$N101/30)+1)+(INT(-$N101/30)+1--$N101/30)*SUMIFS(79:79,$1:$1,KM$1+INT(-$N101/30))))</f>
        <v>0</v>
      </c>
      <c r="KN101" s="40">
        <f>IF(KN$7="",0,IF(KN$1=MAX($1:$1),$R79-SUM($T101:KM101),IF(KN$1=1,SUMIFS(79:79,$1:$1,"&gt;="&amp;1,$1:$1,"&lt;="&amp;INT(-$N101/30))+(-$N101/30-INT(-$N101/30))*SUMIFS(79:79,$1:$1,INT(-$N101/30)+1),0)+(-$N101/30-INT(-$N101/30))*SUMIFS(79:79,$1:$1,KN$1+INT(-$N101/30)+1)+(INT(-$N101/30)+1--$N101/30)*SUMIFS(79:79,$1:$1,KN$1+INT(-$N101/30))))</f>
        <v>0</v>
      </c>
      <c r="KO101" s="40">
        <f>IF(KO$7="",0,IF(KO$1=MAX($1:$1),$R79-SUM($T101:KN101),IF(KO$1=1,SUMIFS(79:79,$1:$1,"&gt;="&amp;1,$1:$1,"&lt;="&amp;INT(-$N101/30))+(-$N101/30-INT(-$N101/30))*SUMIFS(79:79,$1:$1,INT(-$N101/30)+1),0)+(-$N101/30-INT(-$N101/30))*SUMIFS(79:79,$1:$1,KO$1+INT(-$N101/30)+1)+(INT(-$N101/30)+1--$N101/30)*SUMIFS(79:79,$1:$1,KO$1+INT(-$N101/30))))</f>
        <v>0</v>
      </c>
      <c r="KP101" s="40">
        <f>IF(KP$7="",0,IF(KP$1=MAX($1:$1),$R79-SUM($T101:KO101),IF(KP$1=1,SUMIFS(79:79,$1:$1,"&gt;="&amp;1,$1:$1,"&lt;="&amp;INT(-$N101/30))+(-$N101/30-INT(-$N101/30))*SUMIFS(79:79,$1:$1,INT(-$N101/30)+1),0)+(-$N101/30-INT(-$N101/30))*SUMIFS(79:79,$1:$1,KP$1+INT(-$N101/30)+1)+(INT(-$N101/30)+1--$N101/30)*SUMIFS(79:79,$1:$1,KP$1+INT(-$N101/30))))</f>
        <v>0</v>
      </c>
      <c r="KQ101" s="40">
        <f>IF(KQ$7="",0,IF(KQ$1=MAX($1:$1),$R79-SUM($T101:KP101),IF(KQ$1=1,SUMIFS(79:79,$1:$1,"&gt;="&amp;1,$1:$1,"&lt;="&amp;INT(-$N101/30))+(-$N101/30-INT(-$N101/30))*SUMIFS(79:79,$1:$1,INT(-$N101/30)+1),0)+(-$N101/30-INT(-$N101/30))*SUMIFS(79:79,$1:$1,KQ$1+INT(-$N101/30)+1)+(INT(-$N101/30)+1--$N101/30)*SUMIFS(79:79,$1:$1,KQ$1+INT(-$N101/30))))</f>
        <v>0</v>
      </c>
      <c r="KR101" s="40">
        <f>IF(KR$7="",0,IF(KR$1=MAX($1:$1),$R79-SUM($T101:KQ101),IF(KR$1=1,SUMIFS(79:79,$1:$1,"&gt;="&amp;1,$1:$1,"&lt;="&amp;INT(-$N101/30))+(-$N101/30-INT(-$N101/30))*SUMIFS(79:79,$1:$1,INT(-$N101/30)+1),0)+(-$N101/30-INT(-$N101/30))*SUMIFS(79:79,$1:$1,KR$1+INT(-$N101/30)+1)+(INT(-$N101/30)+1--$N101/30)*SUMIFS(79:79,$1:$1,KR$1+INT(-$N101/30))))</f>
        <v>0</v>
      </c>
      <c r="KS101" s="40">
        <f>IF(KS$7="",0,IF(KS$1=MAX($1:$1),$R79-SUM($T101:KR101),IF(KS$1=1,SUMIFS(79:79,$1:$1,"&gt;="&amp;1,$1:$1,"&lt;="&amp;INT(-$N101/30))+(-$N101/30-INT(-$N101/30))*SUMIFS(79:79,$1:$1,INT(-$N101/30)+1),0)+(-$N101/30-INT(-$N101/30))*SUMIFS(79:79,$1:$1,KS$1+INT(-$N101/30)+1)+(INT(-$N101/30)+1--$N101/30)*SUMIFS(79:79,$1:$1,KS$1+INT(-$N101/30))))</f>
        <v>0</v>
      </c>
      <c r="KT101" s="40">
        <f>IF(KT$7="",0,IF(KT$1=MAX($1:$1),$R79-SUM($T101:KS101),IF(KT$1=1,SUMIFS(79:79,$1:$1,"&gt;="&amp;1,$1:$1,"&lt;="&amp;INT(-$N101/30))+(-$N101/30-INT(-$N101/30))*SUMIFS(79:79,$1:$1,INT(-$N101/30)+1),0)+(-$N101/30-INT(-$N101/30))*SUMIFS(79:79,$1:$1,KT$1+INT(-$N101/30)+1)+(INT(-$N101/30)+1--$N101/30)*SUMIFS(79:79,$1:$1,KT$1+INT(-$N101/30))))</f>
        <v>0</v>
      </c>
      <c r="KU101" s="40">
        <f>IF(KU$7="",0,IF(KU$1=MAX($1:$1),$R79-SUM($T101:KT101),IF(KU$1=1,SUMIFS(79:79,$1:$1,"&gt;="&amp;1,$1:$1,"&lt;="&amp;INT(-$N101/30))+(-$N101/30-INT(-$N101/30))*SUMIFS(79:79,$1:$1,INT(-$N101/30)+1),0)+(-$N101/30-INT(-$N101/30))*SUMIFS(79:79,$1:$1,KU$1+INT(-$N101/30)+1)+(INT(-$N101/30)+1--$N101/30)*SUMIFS(79:79,$1:$1,KU$1+INT(-$N101/30))))</f>
        <v>0</v>
      </c>
      <c r="KV101" s="40">
        <f>IF(KV$7="",0,IF(KV$1=MAX($1:$1),$R79-SUM($T101:KU101),IF(KV$1=1,SUMIFS(79:79,$1:$1,"&gt;="&amp;1,$1:$1,"&lt;="&amp;INT(-$N101/30))+(-$N101/30-INT(-$N101/30))*SUMIFS(79:79,$1:$1,INT(-$N101/30)+1),0)+(-$N101/30-INT(-$N101/30))*SUMIFS(79:79,$1:$1,KV$1+INT(-$N101/30)+1)+(INT(-$N101/30)+1--$N101/30)*SUMIFS(79:79,$1:$1,KV$1+INT(-$N101/30))))</f>
        <v>0</v>
      </c>
      <c r="KW101" s="1"/>
      <c r="KX101" s="1"/>
    </row>
    <row r="102" spans="1:310" x14ac:dyDescent="0.25">
      <c r="A102" s="1"/>
      <c r="B102" s="79"/>
      <c r="C102" s="79"/>
      <c r="D102" s="79"/>
      <c r="E102" s="1" t="str">
        <f>E99</f>
        <v>поступление денежных средств от продажи допуслуг</v>
      </c>
      <c r="F102" s="1"/>
      <c r="G102" s="1"/>
      <c r="H102" s="11" t="str">
        <f t="shared" si="358"/>
        <v>руб.</v>
      </c>
      <c r="I102" s="1"/>
      <c r="J102" s="1"/>
      <c r="K102" s="1" t="str">
        <f>справочники!$U$16</f>
        <v>непостоянные-60сотрудников</v>
      </c>
      <c r="L102" s="1"/>
      <c r="M102" s="5"/>
      <c r="N102" s="40">
        <f>условия!W164</f>
        <v>35</v>
      </c>
      <c r="O102" s="19"/>
      <c r="P102" s="1"/>
      <c r="Q102" s="1"/>
      <c r="R102" s="40">
        <f>SUMIFS($T102:$KW102,$T$1:$KW$1,"&gt;="&amp;1,$T$1:$KW$1,"&lt;="&amp;MAX($1:$1))</f>
        <v>1436571.3152083338</v>
      </c>
      <c r="S102" s="1"/>
      <c r="T102" s="1"/>
      <c r="U102" s="40">
        <f>IF(U$7="",0,IF(U$1=MAX($1:$1),$R80-SUM($T102:T102),IF(U$1=1,SUMIFS(80:80,$1:$1,"&gt;="&amp;1,$1:$1,"&lt;="&amp;INT(-$N102/30))+(-$N102/30-INT(-$N102/30))*SUMIFS(80:80,$1:$1,INT(-$N102/30)+1),0)+(-$N102/30-INT(-$N102/30))*SUMIFS(80:80,$1:$1,U$1+INT(-$N102/30)+1)+(INT(-$N102/30)+1--$N102/30)*SUMIFS(80:80,$1:$1,U$1+INT(-$N102/30))))</f>
        <v>0</v>
      </c>
      <c r="V102" s="40">
        <f>IF(V$7="",0,IF(V$1=MAX($1:$1),$R80-SUM($T102:U102),IF(V$1=1,SUMIFS(80:80,$1:$1,"&gt;="&amp;1,$1:$1,"&lt;="&amp;INT(-$N102/30))+(-$N102/30-INT(-$N102/30))*SUMIFS(80:80,$1:$1,INT(-$N102/30)+1),0)+(-$N102/30-INT(-$N102/30))*SUMIFS(80:80,$1:$1,V$1+INT(-$N102/30)+1)+(INT(-$N102/30)+1--$N102/30)*SUMIFS(80:80,$1:$1,V$1+INT(-$N102/30))))</f>
        <v>2302.830266203704</v>
      </c>
      <c r="W102" s="40">
        <f>IF(W$7="",0,IF(W$1=MAX($1:$1),$R80-SUM($T102:V102),IF(W$1=1,SUMIFS(80:80,$1:$1,"&gt;="&amp;1,$1:$1,"&lt;="&amp;INT(-$N102/30))+(-$N102/30-INT(-$N102/30))*SUMIFS(80:80,$1:$1,INT(-$N102/30)+1),0)+(-$N102/30-INT(-$N102/30))*SUMIFS(80:80,$1:$1,W$1+INT(-$N102/30)+1)+(INT(-$N102/30)+1--$N102/30)*SUMIFS(80:80,$1:$1,W$1+INT(-$N102/30))))</f>
        <v>5197.8168865740745</v>
      </c>
      <c r="X102" s="40">
        <f>IF(X$7="",0,IF(X$1=MAX($1:$1),$R80-SUM($T102:W102),IF(X$1=1,SUMIFS(80:80,$1:$1,"&gt;="&amp;1,$1:$1,"&lt;="&amp;INT(-$N102/30))+(-$N102/30-INT(-$N102/30))*SUMIFS(80:80,$1:$1,INT(-$N102/30)+1),0)+(-$N102/30-INT(-$N102/30))*SUMIFS(80:80,$1:$1,X$1+INT(-$N102/30)+1)+(INT(-$N102/30)+1--$N102/30)*SUMIFS(80:80,$1:$1,X$1+INT(-$N102/30))))</f>
        <v>8250.7118680555577</v>
      </c>
      <c r="Y102" s="40">
        <f>IF(Y$7="",0,IF(Y$1=MAX($1:$1),$R80-SUM($T102:X102),IF(Y$1=1,SUMIFS(80:80,$1:$1,"&gt;="&amp;1,$1:$1,"&lt;="&amp;INT(-$N102/30))+(-$N102/30-INT(-$N102/30))*SUMIFS(80:80,$1:$1,INT(-$N102/30)+1),0)+(-$N102/30-INT(-$N102/30))*SUMIFS(80:80,$1:$1,Y$1+INT(-$N102/30)+1)+(INT(-$N102/30)+1--$N102/30)*SUMIFS(80:80,$1:$1,Y$1+INT(-$N102/30))))</f>
        <v>11461.515210648151</v>
      </c>
      <c r="Z102" s="40">
        <f>IF(Z$7="",0,IF(Z$1=MAX($1:$1),$R80-SUM($T102:Y102),IF(Z$1=1,SUMIFS(80:80,$1:$1,"&gt;="&amp;1,$1:$1,"&lt;="&amp;INT(-$N102/30))+(-$N102/30-INT(-$N102/30))*SUMIFS(80:80,$1:$1,INT(-$N102/30)+1),0)+(-$N102/30-INT(-$N102/30))*SUMIFS(80:80,$1:$1,Z$1+INT(-$N102/30)+1)+(INT(-$N102/30)+1--$N102/30)*SUMIFS(80:80,$1:$1,Z$1+INT(-$N102/30))))</f>
        <v>14830.226914351855</v>
      </c>
      <c r="AA102" s="40">
        <f>IF(AA$7="",0,IF(AA$1=MAX($1:$1),$R80-SUM($T102:Z102),IF(AA$1=1,SUMIFS(80:80,$1:$1,"&gt;="&amp;1,$1:$1,"&lt;="&amp;INT(-$N102/30))+(-$N102/30-INT(-$N102/30))*SUMIFS(80:80,$1:$1,INT(-$N102/30)+1),0)+(-$N102/30-INT(-$N102/30))*SUMIFS(80:80,$1:$1,AA$1+INT(-$N102/30)+1)+(INT(-$N102/30)+1--$N102/30)*SUMIFS(80:80,$1:$1,AA$1+INT(-$N102/30))))</f>
        <v>18356.846979166672</v>
      </c>
      <c r="AB102" s="40">
        <f>IF(AB$7="",0,IF(AB$1=MAX($1:$1),$R80-SUM($T102:AA102),IF(AB$1=1,SUMIFS(80:80,$1:$1,"&gt;="&amp;1,$1:$1,"&lt;="&amp;INT(-$N102/30))+(-$N102/30-INT(-$N102/30))*SUMIFS(80:80,$1:$1,INT(-$N102/30)+1),0)+(-$N102/30-INT(-$N102/30))*SUMIFS(80:80,$1:$1,AB$1+INT(-$N102/30)+1)+(INT(-$N102/30)+1--$N102/30)*SUMIFS(80:80,$1:$1,AB$1+INT(-$N102/30))))</f>
        <v>22041.3754050926</v>
      </c>
      <c r="AC102" s="40">
        <f>IF(AC$7="",0,IF(AC$1=MAX($1:$1),$R80-SUM($T102:AB102),IF(AC$1=1,SUMIFS(80:80,$1:$1,"&gt;="&amp;1,$1:$1,"&lt;="&amp;INT(-$N102/30))+(-$N102/30-INT(-$N102/30))*SUMIFS(80:80,$1:$1,INT(-$N102/30)+1),0)+(-$N102/30-INT(-$N102/30))*SUMIFS(80:80,$1:$1,AC$1+INT(-$N102/30)+1)+(INT(-$N102/30)+1--$N102/30)*SUMIFS(80:80,$1:$1,AC$1+INT(-$N102/30))))</f>
        <v>25883.812192129637</v>
      </c>
      <c r="AD102" s="40">
        <f>IF(AD$7="",0,IF(AD$1=MAX($1:$1),$R80-SUM($T102:AC102),IF(AD$1=1,SUMIFS(80:80,$1:$1,"&gt;="&amp;1,$1:$1,"&lt;="&amp;INT(-$N102/30))+(-$N102/30-INT(-$N102/30))*SUMIFS(80:80,$1:$1,INT(-$N102/30)+1),0)+(-$N102/30-INT(-$N102/30))*SUMIFS(80:80,$1:$1,AD$1+INT(-$N102/30)+1)+(INT(-$N102/30)+1--$N102/30)*SUMIFS(80:80,$1:$1,AD$1+INT(-$N102/30))))</f>
        <v>29884.157340277787</v>
      </c>
      <c r="AE102" s="40">
        <f>IF(AE$7="",0,IF(AE$1=MAX($1:$1),$R80-SUM($T102:AD102),IF(AE$1=1,SUMIFS(80:80,$1:$1,"&gt;="&amp;1,$1:$1,"&lt;="&amp;INT(-$N102/30))+(-$N102/30-INT(-$N102/30))*SUMIFS(80:80,$1:$1,INT(-$N102/30)+1),0)+(-$N102/30-INT(-$N102/30))*SUMIFS(80:80,$1:$1,AE$1+INT(-$N102/30)+1)+(INT(-$N102/30)+1--$N102/30)*SUMIFS(80:80,$1:$1,AE$1+INT(-$N102/30))))</f>
        <v>31739.580583333336</v>
      </c>
      <c r="AF102" s="40">
        <f>IF(AF$7="",0,IF(AF$1=MAX($1:$1),$R80-SUM($T102:AE102),IF(AF$1=1,SUMIFS(80:80,$1:$1,"&gt;="&amp;1,$1:$1,"&lt;="&amp;INT(-$N102/30))+(-$N102/30-INT(-$N102/30))*SUMIFS(80:80,$1:$1,INT(-$N102/30)+1),0)+(-$N102/30-INT(-$N102/30))*SUMIFS(80:80,$1:$1,AF$1+INT(-$N102/30)+1)+(INT(-$N102/30)+1--$N102/30)*SUMIFS(80:80,$1:$1,AF$1+INT(-$N102/30))))</f>
        <v>33160.755833333336</v>
      </c>
      <c r="AG102" s="40">
        <f>IF(AG$7="",0,IF(AG$1=MAX($1:$1),$R80-SUM($T102:AF102),IF(AG$1=1,SUMIFS(80:80,$1:$1,"&gt;="&amp;1,$1:$1,"&lt;="&amp;INT(-$N102/30))+(-$N102/30-INT(-$N102/30))*SUMIFS(80:80,$1:$1,INT(-$N102/30)+1),0)+(-$N102/30-INT(-$N102/30))*SUMIFS(80:80,$1:$1,AG$1+INT(-$N102/30)+1)+(INT(-$N102/30)+1--$N102/30)*SUMIFS(80:80,$1:$1,AG$1+INT(-$N102/30))))</f>
        <v>34581.931083333344</v>
      </c>
      <c r="AH102" s="40">
        <f>IF(AH$7="",0,IF(AH$1=MAX($1:$1),$R80-SUM($T102:AG102),IF(AH$1=1,SUMIFS(80:80,$1:$1,"&gt;="&amp;1,$1:$1,"&lt;="&amp;INT(-$N102/30))+(-$N102/30-INT(-$N102/30))*SUMIFS(80:80,$1:$1,INT(-$N102/30)+1),0)+(-$N102/30-INT(-$N102/30))*SUMIFS(80:80,$1:$1,AH$1+INT(-$N102/30)+1)+(INT(-$N102/30)+1--$N102/30)*SUMIFS(80:80,$1:$1,AH$1+INT(-$N102/30))))</f>
        <v>36003.106333333337</v>
      </c>
      <c r="AI102" s="40">
        <f>IF(AI$7="",0,IF(AI$1=MAX($1:$1),$R80-SUM($T102:AH102),IF(AI$1=1,SUMIFS(80:80,$1:$1,"&gt;="&amp;1,$1:$1,"&lt;="&amp;INT(-$N102/30))+(-$N102/30-INT(-$N102/30))*SUMIFS(80:80,$1:$1,INT(-$N102/30)+1),0)+(-$N102/30-INT(-$N102/30))*SUMIFS(80:80,$1:$1,AI$1+INT(-$N102/30)+1)+(INT(-$N102/30)+1--$N102/30)*SUMIFS(80:80,$1:$1,AI$1+INT(-$N102/30))))</f>
        <v>37424.281583333337</v>
      </c>
      <c r="AJ102" s="40">
        <f>IF(AJ$7="",0,IF(AJ$1=MAX($1:$1),$R80-SUM($T102:AI102),IF(AJ$1=1,SUMIFS(80:80,$1:$1,"&gt;="&amp;1,$1:$1,"&lt;="&amp;INT(-$N102/30))+(-$N102/30-INT(-$N102/30))*SUMIFS(80:80,$1:$1,INT(-$N102/30)+1),0)+(-$N102/30-INT(-$N102/30))*SUMIFS(80:80,$1:$1,AJ$1+INT(-$N102/30)+1)+(INT(-$N102/30)+1--$N102/30)*SUMIFS(80:80,$1:$1,AJ$1+INT(-$N102/30))))</f>
        <v>38845.456833333345</v>
      </c>
      <c r="AK102" s="40">
        <f>IF(AK$7="",0,IF(AK$1=MAX($1:$1),$R80-SUM($T102:AJ102),IF(AK$1=1,SUMIFS(80:80,$1:$1,"&gt;="&amp;1,$1:$1,"&lt;="&amp;INT(-$N102/30))+(-$N102/30-INT(-$N102/30))*SUMIFS(80:80,$1:$1,INT(-$N102/30)+1),0)+(-$N102/30-INT(-$N102/30))*SUMIFS(80:80,$1:$1,AK$1+INT(-$N102/30)+1)+(INT(-$N102/30)+1--$N102/30)*SUMIFS(80:80,$1:$1,AK$1+INT(-$N102/30))))</f>
        <v>40266.632083333345</v>
      </c>
      <c r="AL102" s="40">
        <f>IF(AL$7="",0,IF(AL$1=MAX($1:$1),$R80-SUM($T102:AK102),IF(AL$1=1,SUMIFS(80:80,$1:$1,"&gt;="&amp;1,$1:$1,"&lt;="&amp;INT(-$N102/30))+(-$N102/30-INT(-$N102/30))*SUMIFS(80:80,$1:$1,INT(-$N102/30)+1),0)+(-$N102/30-INT(-$N102/30))*SUMIFS(80:80,$1:$1,AL$1+INT(-$N102/30)+1)+(INT(-$N102/30)+1--$N102/30)*SUMIFS(80:80,$1:$1,AL$1+INT(-$N102/30))))</f>
        <v>41687.807333333338</v>
      </c>
      <c r="AM102" s="40">
        <f>IF(AM$7="",0,IF(AM$1=MAX($1:$1),$R80-SUM($T102:AL102),IF(AM$1=1,SUMIFS(80:80,$1:$1,"&gt;="&amp;1,$1:$1,"&lt;="&amp;INT(-$N102/30))+(-$N102/30-INT(-$N102/30))*SUMIFS(80:80,$1:$1,INT(-$N102/30)+1),0)+(-$N102/30-INT(-$N102/30))*SUMIFS(80:80,$1:$1,AM$1+INT(-$N102/30)+1)+(INT(-$N102/30)+1--$N102/30)*SUMIFS(80:80,$1:$1,AM$1+INT(-$N102/30))))</f>
        <v>43108.982583333338</v>
      </c>
      <c r="AN102" s="40">
        <f>IF(AN$7="",0,IF(AN$1=MAX($1:$1),$R80-SUM($T102:AM102),IF(AN$1=1,SUMIFS(80:80,$1:$1,"&gt;="&amp;1,$1:$1,"&lt;="&amp;INT(-$N102/30))+(-$N102/30-INT(-$N102/30))*SUMIFS(80:80,$1:$1,INT(-$N102/30)+1),0)+(-$N102/30-INT(-$N102/30))*SUMIFS(80:80,$1:$1,AN$1+INT(-$N102/30)+1)+(INT(-$N102/30)+1--$N102/30)*SUMIFS(80:80,$1:$1,AN$1+INT(-$N102/30))))</f>
        <v>44530.157833333345</v>
      </c>
      <c r="AO102" s="40">
        <f>IF(AO$7="",0,IF(AO$1=MAX($1:$1),$R80-SUM($T102:AN102),IF(AO$1=1,SUMIFS(80:80,$1:$1,"&gt;="&amp;1,$1:$1,"&lt;="&amp;INT(-$N102/30))+(-$N102/30-INT(-$N102/30))*SUMIFS(80:80,$1:$1,INT(-$N102/30)+1),0)+(-$N102/30-INT(-$N102/30))*SUMIFS(80:80,$1:$1,AO$1+INT(-$N102/30)+1)+(INT(-$N102/30)+1--$N102/30)*SUMIFS(80:80,$1:$1,AO$1+INT(-$N102/30))))</f>
        <v>45951.333083333331</v>
      </c>
      <c r="AP102" s="40">
        <f>IF(AP$7="",0,IF(AP$1=MAX($1:$1),$R80-SUM($T102:AO102),IF(AP$1=1,SUMIFS(80:80,$1:$1,"&gt;="&amp;1,$1:$1,"&lt;="&amp;INT(-$N102/30))+(-$N102/30-INT(-$N102/30))*SUMIFS(80:80,$1:$1,INT(-$N102/30)+1),0)+(-$N102/30-INT(-$N102/30))*SUMIFS(80:80,$1:$1,AP$1+INT(-$N102/30)+1)+(INT(-$N102/30)+1--$N102/30)*SUMIFS(80:80,$1:$1,AP$1+INT(-$N102/30))))</f>
        <v>47372.508333333331</v>
      </c>
      <c r="AQ102" s="40">
        <f>IF(AQ$7="",0,IF(AQ$1=MAX($1:$1),$R80-SUM($T102:AP102),IF(AQ$1=1,SUMIFS(80:80,$1:$1,"&gt;="&amp;1,$1:$1,"&lt;="&amp;INT(-$N102/30))+(-$N102/30-INT(-$N102/30))*SUMIFS(80:80,$1:$1,INT(-$N102/30)+1),0)+(-$N102/30-INT(-$N102/30))*SUMIFS(80:80,$1:$1,AQ$1+INT(-$N102/30)+1)+(INT(-$N102/30)+1--$N102/30)*SUMIFS(80:80,$1:$1,AQ$1+INT(-$N102/30))))</f>
        <v>48793.683583333339</v>
      </c>
      <c r="AR102" s="40">
        <f>IF(AR$7="",0,IF(AR$1=MAX($1:$1),$R80-SUM($T102:AQ102),IF(AR$1=1,SUMIFS(80:80,$1:$1,"&gt;="&amp;1,$1:$1,"&lt;="&amp;INT(-$N102/30))+(-$N102/30-INT(-$N102/30))*SUMIFS(80:80,$1:$1,INT(-$N102/30)+1),0)+(-$N102/30-INT(-$N102/30))*SUMIFS(80:80,$1:$1,AR$1+INT(-$N102/30)+1)+(INT(-$N102/30)+1--$N102/30)*SUMIFS(80:80,$1:$1,AR$1+INT(-$N102/30))))</f>
        <v>50214.858833333332</v>
      </c>
      <c r="AS102" s="40">
        <f>IF(AS$7="",0,IF(AS$1=MAX($1:$1),$R80-SUM($T102:AR102),IF(AS$1=1,SUMIFS(80:80,$1:$1,"&gt;="&amp;1,$1:$1,"&lt;="&amp;INT(-$N102/30))+(-$N102/30-INT(-$N102/30))*SUMIFS(80:80,$1:$1,INT(-$N102/30)+1),0)+(-$N102/30-INT(-$N102/30))*SUMIFS(80:80,$1:$1,AS$1+INT(-$N102/30)+1)+(INT(-$N102/30)+1--$N102/30)*SUMIFS(80:80,$1:$1,AS$1+INT(-$N102/30))))</f>
        <v>51636.034083333332</v>
      </c>
      <c r="AT102" s="40">
        <f>IF(AT$7="",0,IF(AT$1=MAX($1:$1),$R80-SUM($T102:AS102),IF(AT$1=1,SUMIFS(80:80,$1:$1,"&gt;="&amp;1,$1:$1,"&lt;="&amp;INT(-$N102/30))+(-$N102/30-INT(-$N102/30))*SUMIFS(80:80,$1:$1,INT(-$N102/30)+1),0)+(-$N102/30-INT(-$N102/30))*SUMIFS(80:80,$1:$1,AT$1+INT(-$N102/30)+1)+(INT(-$N102/30)+1--$N102/30)*SUMIFS(80:80,$1:$1,AT$1+INT(-$N102/30))))</f>
        <v>53057.20933333334</v>
      </c>
      <c r="AU102" s="40">
        <f>IF(AU$7="",0,IF(AU$1=MAX($1:$1),$R80-SUM($T102:AT102),IF(AU$1=1,SUMIFS(80:80,$1:$1,"&gt;="&amp;1,$1:$1,"&lt;="&amp;INT(-$N102/30))+(-$N102/30-INT(-$N102/30))*SUMIFS(80:80,$1:$1,INT(-$N102/30)+1),0)+(-$N102/30-INT(-$N102/30))*SUMIFS(80:80,$1:$1,AU$1+INT(-$N102/30)+1)+(INT(-$N102/30)+1--$N102/30)*SUMIFS(80:80,$1:$1,AU$1+INT(-$N102/30))))</f>
        <v>54478.384583333333</v>
      </c>
      <c r="AV102" s="40">
        <f>IF(AV$7="",0,IF(AV$1=MAX($1:$1),$R80-SUM($T102:AU102),IF(AV$1=1,SUMIFS(80:80,$1:$1,"&gt;="&amp;1,$1:$1,"&lt;="&amp;INT(-$N102/30))+(-$N102/30-INT(-$N102/30))*SUMIFS(80:80,$1:$1,INT(-$N102/30)+1),0)+(-$N102/30-INT(-$N102/30))*SUMIFS(80:80,$1:$1,AV$1+INT(-$N102/30)+1)+(INT(-$N102/30)+1--$N102/30)*SUMIFS(80:80,$1:$1,AV$1+INT(-$N102/30))))</f>
        <v>55899.559833333333</v>
      </c>
      <c r="AW102" s="40">
        <f>IF(AW$7="",0,IF(AW$1=MAX($1:$1),$R80-SUM($T102:AV102),IF(AW$1=1,SUMIFS(80:80,$1:$1,"&gt;="&amp;1,$1:$1,"&lt;="&amp;INT(-$N102/30))+(-$N102/30-INT(-$N102/30))*SUMIFS(80:80,$1:$1,INT(-$N102/30)+1),0)+(-$N102/30-INT(-$N102/30))*SUMIFS(80:80,$1:$1,AW$1+INT(-$N102/30)+1)+(INT(-$N102/30)+1--$N102/30)*SUMIFS(80:80,$1:$1,AW$1+INT(-$N102/30))))</f>
        <v>57320.73508333334</v>
      </c>
      <c r="AX102" s="40">
        <f>IF(AX$7="",0,IF(AX$1=MAX($1:$1),$R80-SUM($T102:AW102),IF(AX$1=1,SUMIFS(80:80,$1:$1,"&gt;="&amp;1,$1:$1,"&lt;="&amp;INT(-$N102/30))+(-$N102/30-INT(-$N102/30))*SUMIFS(80:80,$1:$1,INT(-$N102/30)+1),0)+(-$N102/30-INT(-$N102/30))*SUMIFS(80:80,$1:$1,AX$1+INT(-$N102/30)+1)+(INT(-$N102/30)+1--$N102/30)*SUMIFS(80:80,$1:$1,AX$1+INT(-$N102/30))))</f>
        <v>58741.910333333348</v>
      </c>
      <c r="AY102" s="40">
        <f>IF(AY$7="",0,IF(AY$1=MAX($1:$1),$R80-SUM($T102:AX102),IF(AY$1=1,SUMIFS(80:80,$1:$1,"&gt;="&amp;1,$1:$1,"&lt;="&amp;INT(-$N102/30))+(-$N102/30-INT(-$N102/30))*SUMIFS(80:80,$1:$1,INT(-$N102/30)+1),0)+(-$N102/30-INT(-$N102/30))*SUMIFS(80:80,$1:$1,AY$1+INT(-$N102/30)+1)+(INT(-$N102/30)+1--$N102/30)*SUMIFS(80:80,$1:$1,AY$1+INT(-$N102/30))))</f>
        <v>60163.085583333348</v>
      </c>
      <c r="AZ102" s="40">
        <f>IF(AZ$7="",0,IF(AZ$1=MAX($1:$1),$R80-SUM($T102:AY102),IF(AZ$1=1,SUMIFS(80:80,$1:$1,"&gt;="&amp;1,$1:$1,"&lt;="&amp;INT(-$N102/30))+(-$N102/30-INT(-$N102/30))*SUMIFS(80:80,$1:$1,INT(-$N102/30)+1),0)+(-$N102/30-INT(-$N102/30))*SUMIFS(80:80,$1:$1,AZ$1+INT(-$N102/30)+1)+(INT(-$N102/30)+1--$N102/30)*SUMIFS(80:80,$1:$1,AZ$1+INT(-$N102/30))))</f>
        <v>61584.260833333356</v>
      </c>
      <c r="BA102" s="40">
        <f>IF(BA$7="",0,IF(BA$1=MAX($1:$1),$R80-SUM($T102:AZ102),IF(BA$1=1,SUMIFS(80:80,$1:$1,"&gt;="&amp;1,$1:$1,"&lt;="&amp;INT(-$N102/30))+(-$N102/30-INT(-$N102/30))*SUMIFS(80:80,$1:$1,INT(-$N102/30)+1),0)+(-$N102/30-INT(-$N102/30))*SUMIFS(80:80,$1:$1,BA$1+INT(-$N102/30)+1)+(INT(-$N102/30)+1--$N102/30)*SUMIFS(80:80,$1:$1,BA$1+INT(-$N102/30))))</f>
        <v>63005.436083333363</v>
      </c>
      <c r="BB102" s="40">
        <f>IF(BB$7="",0,IF(BB$1=MAX($1:$1),$R80-SUM($T102:BA102),IF(BB$1=1,SUMIFS(80:80,$1:$1,"&gt;="&amp;1,$1:$1,"&lt;="&amp;INT(-$N102/30))+(-$N102/30-INT(-$N102/30))*SUMIFS(80:80,$1:$1,INT(-$N102/30)+1),0)+(-$N102/30-INT(-$N102/30))*SUMIFS(80:80,$1:$1,BB$1+INT(-$N102/30)+1)+(INT(-$N102/30)+1--$N102/30)*SUMIFS(80:80,$1:$1,BB$1+INT(-$N102/30))))</f>
        <v>64426.611333333371</v>
      </c>
      <c r="BC102" s="40">
        <f>IF(BC$7="",0,IF(BC$1=MAX($1:$1),$R80-SUM($T102:BB102),IF(BC$1=1,SUMIFS(80:80,$1:$1,"&gt;="&amp;1,$1:$1,"&lt;="&amp;INT(-$N102/30))+(-$N102/30-INT(-$N102/30))*SUMIFS(80:80,$1:$1,INT(-$N102/30)+1),0)+(-$N102/30-INT(-$N102/30))*SUMIFS(80:80,$1:$1,BC$1+INT(-$N102/30)+1)+(INT(-$N102/30)+1--$N102/30)*SUMIFS(80:80,$1:$1,BC$1+INT(-$N102/30))))</f>
        <v>65847.786583333364</v>
      </c>
      <c r="BD102" s="40">
        <f>IF(BD$7="",0,IF(BD$1=MAX($1:$1),$R80-SUM($T102:BC102),IF(BD$1=1,SUMIFS(80:80,$1:$1,"&gt;="&amp;1,$1:$1,"&lt;="&amp;INT(-$N102/30))+(-$N102/30-INT(-$N102/30))*SUMIFS(80:80,$1:$1,INT(-$N102/30)+1),0)+(-$N102/30-INT(-$N102/30))*SUMIFS(80:80,$1:$1,BD$1+INT(-$N102/30)+1)+(INT(-$N102/30)+1--$N102/30)*SUMIFS(80:80,$1:$1,BD$1+INT(-$N102/30))))</f>
        <v>78519.932562500471</v>
      </c>
      <c r="BE102" s="40">
        <f>IF(BE$7="",0,IF(BE$1=MAX($1:$1),$R80-SUM($T102:BD102),IF(BE$1=1,SUMIFS(80:80,$1:$1,"&gt;="&amp;1,$1:$1,"&lt;="&amp;INT(-$N102/30))+(-$N102/30-INT(-$N102/30))*SUMIFS(80:80,$1:$1,INT(-$N102/30)+1),0)+(-$N102/30-INT(-$N102/30))*SUMIFS(80:80,$1:$1,BE$1+INT(-$N102/30)+1)+(INT(-$N102/30)+1--$N102/30)*SUMIFS(80:80,$1:$1,BE$1+INT(-$N102/30))))</f>
        <v>0</v>
      </c>
      <c r="BF102" s="40">
        <f>IF(BF$7="",0,IF(BF$1=MAX($1:$1),$R80-SUM($T102:BE102),IF(BF$1=1,SUMIFS(80:80,$1:$1,"&gt;="&amp;1,$1:$1,"&lt;="&amp;INT(-$N102/30))+(-$N102/30-INT(-$N102/30))*SUMIFS(80:80,$1:$1,INT(-$N102/30)+1),0)+(-$N102/30-INT(-$N102/30))*SUMIFS(80:80,$1:$1,BF$1+INT(-$N102/30)+1)+(INT(-$N102/30)+1--$N102/30)*SUMIFS(80:80,$1:$1,BF$1+INT(-$N102/30))))</f>
        <v>0</v>
      </c>
      <c r="BG102" s="40">
        <f>IF(BG$7="",0,IF(BG$1=MAX($1:$1),$R80-SUM($T102:BF102),IF(BG$1=1,SUMIFS(80:80,$1:$1,"&gt;="&amp;1,$1:$1,"&lt;="&amp;INT(-$N102/30))+(-$N102/30-INT(-$N102/30))*SUMIFS(80:80,$1:$1,INT(-$N102/30)+1),0)+(-$N102/30-INT(-$N102/30))*SUMIFS(80:80,$1:$1,BG$1+INT(-$N102/30)+1)+(INT(-$N102/30)+1--$N102/30)*SUMIFS(80:80,$1:$1,BG$1+INT(-$N102/30))))</f>
        <v>0</v>
      </c>
      <c r="BH102" s="40">
        <f>IF(BH$7="",0,IF(BH$1=MAX($1:$1),$R80-SUM($T102:BG102),IF(BH$1=1,SUMIFS(80:80,$1:$1,"&gt;="&amp;1,$1:$1,"&lt;="&amp;INT(-$N102/30))+(-$N102/30-INT(-$N102/30))*SUMIFS(80:80,$1:$1,INT(-$N102/30)+1),0)+(-$N102/30-INT(-$N102/30))*SUMIFS(80:80,$1:$1,BH$1+INT(-$N102/30)+1)+(INT(-$N102/30)+1--$N102/30)*SUMIFS(80:80,$1:$1,BH$1+INT(-$N102/30))))</f>
        <v>0</v>
      </c>
      <c r="BI102" s="40">
        <f>IF(BI$7="",0,IF(BI$1=MAX($1:$1),$R80-SUM($T102:BH102),IF(BI$1=1,SUMIFS(80:80,$1:$1,"&gt;="&amp;1,$1:$1,"&lt;="&amp;INT(-$N102/30))+(-$N102/30-INT(-$N102/30))*SUMIFS(80:80,$1:$1,INT(-$N102/30)+1),0)+(-$N102/30-INT(-$N102/30))*SUMIFS(80:80,$1:$1,BI$1+INT(-$N102/30)+1)+(INT(-$N102/30)+1--$N102/30)*SUMIFS(80:80,$1:$1,BI$1+INT(-$N102/30))))</f>
        <v>0</v>
      </c>
      <c r="BJ102" s="40">
        <f>IF(BJ$7="",0,IF(BJ$1=MAX($1:$1),$R80-SUM($T102:BI102),IF(BJ$1=1,SUMIFS(80:80,$1:$1,"&gt;="&amp;1,$1:$1,"&lt;="&amp;INT(-$N102/30))+(-$N102/30-INT(-$N102/30))*SUMIFS(80:80,$1:$1,INT(-$N102/30)+1),0)+(-$N102/30-INT(-$N102/30))*SUMIFS(80:80,$1:$1,BJ$1+INT(-$N102/30)+1)+(INT(-$N102/30)+1--$N102/30)*SUMIFS(80:80,$1:$1,BJ$1+INT(-$N102/30))))</f>
        <v>0</v>
      </c>
      <c r="BK102" s="40">
        <f>IF(BK$7="",0,IF(BK$1=MAX($1:$1),$R80-SUM($T102:BJ102),IF(BK$1=1,SUMIFS(80:80,$1:$1,"&gt;="&amp;1,$1:$1,"&lt;="&amp;INT(-$N102/30))+(-$N102/30-INT(-$N102/30))*SUMIFS(80:80,$1:$1,INT(-$N102/30)+1),0)+(-$N102/30-INT(-$N102/30))*SUMIFS(80:80,$1:$1,BK$1+INT(-$N102/30)+1)+(INT(-$N102/30)+1--$N102/30)*SUMIFS(80:80,$1:$1,BK$1+INT(-$N102/30))))</f>
        <v>0</v>
      </c>
      <c r="BL102" s="40">
        <f>IF(BL$7="",0,IF(BL$1=MAX($1:$1),$R80-SUM($T102:BK102),IF(BL$1=1,SUMIFS(80:80,$1:$1,"&gt;="&amp;1,$1:$1,"&lt;="&amp;INT(-$N102/30))+(-$N102/30-INT(-$N102/30))*SUMIFS(80:80,$1:$1,INT(-$N102/30)+1),0)+(-$N102/30-INT(-$N102/30))*SUMIFS(80:80,$1:$1,BL$1+INT(-$N102/30)+1)+(INT(-$N102/30)+1--$N102/30)*SUMIFS(80:80,$1:$1,BL$1+INT(-$N102/30))))</f>
        <v>0</v>
      </c>
      <c r="BM102" s="40">
        <f>IF(BM$7="",0,IF(BM$1=MAX($1:$1),$R80-SUM($T102:BL102),IF(BM$1=1,SUMIFS(80:80,$1:$1,"&gt;="&amp;1,$1:$1,"&lt;="&amp;INT(-$N102/30))+(-$N102/30-INT(-$N102/30))*SUMIFS(80:80,$1:$1,INT(-$N102/30)+1),0)+(-$N102/30-INT(-$N102/30))*SUMIFS(80:80,$1:$1,BM$1+INT(-$N102/30)+1)+(INT(-$N102/30)+1--$N102/30)*SUMIFS(80:80,$1:$1,BM$1+INT(-$N102/30))))</f>
        <v>0</v>
      </c>
      <c r="BN102" s="40">
        <f>IF(BN$7="",0,IF(BN$1=MAX($1:$1),$R80-SUM($T102:BM102),IF(BN$1=1,SUMIFS(80:80,$1:$1,"&gt;="&amp;1,$1:$1,"&lt;="&amp;INT(-$N102/30))+(-$N102/30-INT(-$N102/30))*SUMIFS(80:80,$1:$1,INT(-$N102/30)+1),0)+(-$N102/30-INT(-$N102/30))*SUMIFS(80:80,$1:$1,BN$1+INT(-$N102/30)+1)+(INT(-$N102/30)+1--$N102/30)*SUMIFS(80:80,$1:$1,BN$1+INT(-$N102/30))))</f>
        <v>0</v>
      </c>
      <c r="BO102" s="40">
        <f>IF(BO$7="",0,IF(BO$1=MAX($1:$1),$R80-SUM($T102:BN102),IF(BO$1=1,SUMIFS(80:80,$1:$1,"&gt;="&amp;1,$1:$1,"&lt;="&amp;INT(-$N102/30))+(-$N102/30-INT(-$N102/30))*SUMIFS(80:80,$1:$1,INT(-$N102/30)+1),0)+(-$N102/30-INT(-$N102/30))*SUMIFS(80:80,$1:$1,BO$1+INT(-$N102/30)+1)+(INT(-$N102/30)+1--$N102/30)*SUMIFS(80:80,$1:$1,BO$1+INT(-$N102/30))))</f>
        <v>0</v>
      </c>
      <c r="BP102" s="40">
        <f>IF(BP$7="",0,IF(BP$1=MAX($1:$1),$R80-SUM($T102:BO102),IF(BP$1=1,SUMIFS(80:80,$1:$1,"&gt;="&amp;1,$1:$1,"&lt;="&amp;INT(-$N102/30))+(-$N102/30-INT(-$N102/30))*SUMIFS(80:80,$1:$1,INT(-$N102/30)+1),0)+(-$N102/30-INT(-$N102/30))*SUMIFS(80:80,$1:$1,BP$1+INT(-$N102/30)+1)+(INT(-$N102/30)+1--$N102/30)*SUMIFS(80:80,$1:$1,BP$1+INT(-$N102/30))))</f>
        <v>0</v>
      </c>
      <c r="BQ102" s="40">
        <f>IF(BQ$7="",0,IF(BQ$1=MAX($1:$1),$R80-SUM($T102:BP102),IF(BQ$1=1,SUMIFS(80:80,$1:$1,"&gt;="&amp;1,$1:$1,"&lt;="&amp;INT(-$N102/30))+(-$N102/30-INT(-$N102/30))*SUMIFS(80:80,$1:$1,INT(-$N102/30)+1),0)+(-$N102/30-INT(-$N102/30))*SUMIFS(80:80,$1:$1,BQ$1+INT(-$N102/30)+1)+(INT(-$N102/30)+1--$N102/30)*SUMIFS(80:80,$1:$1,BQ$1+INT(-$N102/30))))</f>
        <v>0</v>
      </c>
      <c r="BR102" s="40">
        <f>IF(BR$7="",0,IF(BR$1=MAX($1:$1),$R80-SUM($T102:BQ102),IF(BR$1=1,SUMIFS(80:80,$1:$1,"&gt;="&amp;1,$1:$1,"&lt;="&amp;INT(-$N102/30))+(-$N102/30-INT(-$N102/30))*SUMIFS(80:80,$1:$1,INT(-$N102/30)+1),0)+(-$N102/30-INT(-$N102/30))*SUMIFS(80:80,$1:$1,BR$1+INT(-$N102/30)+1)+(INT(-$N102/30)+1--$N102/30)*SUMIFS(80:80,$1:$1,BR$1+INT(-$N102/30))))</f>
        <v>0</v>
      </c>
      <c r="BS102" s="40">
        <f>IF(BS$7="",0,IF(BS$1=MAX($1:$1),$R80-SUM($T102:BR102),IF(BS$1=1,SUMIFS(80:80,$1:$1,"&gt;="&amp;1,$1:$1,"&lt;="&amp;INT(-$N102/30))+(-$N102/30-INT(-$N102/30))*SUMIFS(80:80,$1:$1,INT(-$N102/30)+1),0)+(-$N102/30-INT(-$N102/30))*SUMIFS(80:80,$1:$1,BS$1+INT(-$N102/30)+1)+(INT(-$N102/30)+1--$N102/30)*SUMIFS(80:80,$1:$1,BS$1+INT(-$N102/30))))</f>
        <v>0</v>
      </c>
      <c r="BT102" s="40">
        <f>IF(BT$7="",0,IF(BT$1=MAX($1:$1),$R80-SUM($T102:BS102),IF(BT$1=1,SUMIFS(80:80,$1:$1,"&gt;="&amp;1,$1:$1,"&lt;="&amp;INT(-$N102/30))+(-$N102/30-INT(-$N102/30))*SUMIFS(80:80,$1:$1,INT(-$N102/30)+1),0)+(-$N102/30-INT(-$N102/30))*SUMIFS(80:80,$1:$1,BT$1+INT(-$N102/30)+1)+(INT(-$N102/30)+1--$N102/30)*SUMIFS(80:80,$1:$1,BT$1+INT(-$N102/30))))</f>
        <v>0</v>
      </c>
      <c r="BU102" s="40">
        <f>IF(BU$7="",0,IF(BU$1=MAX($1:$1),$R80-SUM($T102:BT102),IF(BU$1=1,SUMIFS(80:80,$1:$1,"&gt;="&amp;1,$1:$1,"&lt;="&amp;INT(-$N102/30))+(-$N102/30-INT(-$N102/30))*SUMIFS(80:80,$1:$1,INT(-$N102/30)+1),0)+(-$N102/30-INT(-$N102/30))*SUMIFS(80:80,$1:$1,BU$1+INT(-$N102/30)+1)+(INT(-$N102/30)+1--$N102/30)*SUMIFS(80:80,$1:$1,BU$1+INT(-$N102/30))))</f>
        <v>0</v>
      </c>
      <c r="BV102" s="40">
        <f>IF(BV$7="",0,IF(BV$1=MAX($1:$1),$R80-SUM($T102:BU102),IF(BV$1=1,SUMIFS(80:80,$1:$1,"&gt;="&amp;1,$1:$1,"&lt;="&amp;INT(-$N102/30))+(-$N102/30-INT(-$N102/30))*SUMIFS(80:80,$1:$1,INT(-$N102/30)+1),0)+(-$N102/30-INT(-$N102/30))*SUMIFS(80:80,$1:$1,BV$1+INT(-$N102/30)+1)+(INT(-$N102/30)+1--$N102/30)*SUMIFS(80:80,$1:$1,BV$1+INT(-$N102/30))))</f>
        <v>0</v>
      </c>
      <c r="BW102" s="40">
        <f>IF(BW$7="",0,IF(BW$1=MAX($1:$1),$R80-SUM($T102:BV102),IF(BW$1=1,SUMIFS(80:80,$1:$1,"&gt;="&amp;1,$1:$1,"&lt;="&amp;INT(-$N102/30))+(-$N102/30-INT(-$N102/30))*SUMIFS(80:80,$1:$1,INT(-$N102/30)+1),0)+(-$N102/30-INT(-$N102/30))*SUMIFS(80:80,$1:$1,BW$1+INT(-$N102/30)+1)+(INT(-$N102/30)+1--$N102/30)*SUMIFS(80:80,$1:$1,BW$1+INT(-$N102/30))))</f>
        <v>0</v>
      </c>
      <c r="BX102" s="40">
        <f>IF(BX$7="",0,IF(BX$1=MAX($1:$1),$R80-SUM($T102:BW102),IF(BX$1=1,SUMIFS(80:80,$1:$1,"&gt;="&amp;1,$1:$1,"&lt;="&amp;INT(-$N102/30))+(-$N102/30-INT(-$N102/30))*SUMIFS(80:80,$1:$1,INT(-$N102/30)+1),0)+(-$N102/30-INT(-$N102/30))*SUMIFS(80:80,$1:$1,BX$1+INT(-$N102/30)+1)+(INT(-$N102/30)+1--$N102/30)*SUMIFS(80:80,$1:$1,BX$1+INT(-$N102/30))))</f>
        <v>0</v>
      </c>
      <c r="BY102" s="40">
        <f>IF(BY$7="",0,IF(BY$1=MAX($1:$1),$R80-SUM($T102:BX102),IF(BY$1=1,SUMIFS(80:80,$1:$1,"&gt;="&amp;1,$1:$1,"&lt;="&amp;INT(-$N102/30))+(-$N102/30-INT(-$N102/30))*SUMIFS(80:80,$1:$1,INT(-$N102/30)+1),0)+(-$N102/30-INT(-$N102/30))*SUMIFS(80:80,$1:$1,BY$1+INT(-$N102/30)+1)+(INT(-$N102/30)+1--$N102/30)*SUMIFS(80:80,$1:$1,BY$1+INT(-$N102/30))))</f>
        <v>0</v>
      </c>
      <c r="BZ102" s="40">
        <f>IF(BZ$7="",0,IF(BZ$1=MAX($1:$1),$R80-SUM($T102:BY102),IF(BZ$1=1,SUMIFS(80:80,$1:$1,"&gt;="&amp;1,$1:$1,"&lt;="&amp;INT(-$N102/30))+(-$N102/30-INT(-$N102/30))*SUMIFS(80:80,$1:$1,INT(-$N102/30)+1),0)+(-$N102/30-INT(-$N102/30))*SUMIFS(80:80,$1:$1,BZ$1+INT(-$N102/30)+1)+(INT(-$N102/30)+1--$N102/30)*SUMIFS(80:80,$1:$1,BZ$1+INT(-$N102/30))))</f>
        <v>0</v>
      </c>
      <c r="CA102" s="40">
        <f>IF(CA$7="",0,IF(CA$1=MAX($1:$1),$R80-SUM($T102:BZ102),IF(CA$1=1,SUMIFS(80:80,$1:$1,"&gt;="&amp;1,$1:$1,"&lt;="&amp;INT(-$N102/30))+(-$N102/30-INT(-$N102/30))*SUMIFS(80:80,$1:$1,INT(-$N102/30)+1),0)+(-$N102/30-INT(-$N102/30))*SUMIFS(80:80,$1:$1,CA$1+INT(-$N102/30)+1)+(INT(-$N102/30)+1--$N102/30)*SUMIFS(80:80,$1:$1,CA$1+INT(-$N102/30))))</f>
        <v>0</v>
      </c>
      <c r="CB102" s="40">
        <f>IF(CB$7="",0,IF(CB$1=MAX($1:$1),$R80-SUM($T102:CA102),IF(CB$1=1,SUMIFS(80:80,$1:$1,"&gt;="&amp;1,$1:$1,"&lt;="&amp;INT(-$N102/30))+(-$N102/30-INT(-$N102/30))*SUMIFS(80:80,$1:$1,INT(-$N102/30)+1),0)+(-$N102/30-INT(-$N102/30))*SUMIFS(80:80,$1:$1,CB$1+INT(-$N102/30)+1)+(INT(-$N102/30)+1--$N102/30)*SUMIFS(80:80,$1:$1,CB$1+INT(-$N102/30))))</f>
        <v>0</v>
      </c>
      <c r="CC102" s="40">
        <f>IF(CC$7="",0,IF(CC$1=MAX($1:$1),$R80-SUM($T102:CB102),IF(CC$1=1,SUMIFS(80:80,$1:$1,"&gt;="&amp;1,$1:$1,"&lt;="&amp;INT(-$N102/30))+(-$N102/30-INT(-$N102/30))*SUMIFS(80:80,$1:$1,INT(-$N102/30)+1),0)+(-$N102/30-INT(-$N102/30))*SUMIFS(80:80,$1:$1,CC$1+INT(-$N102/30)+1)+(INT(-$N102/30)+1--$N102/30)*SUMIFS(80:80,$1:$1,CC$1+INT(-$N102/30))))</f>
        <v>0</v>
      </c>
      <c r="CD102" s="40">
        <f>IF(CD$7="",0,IF(CD$1=MAX($1:$1),$R80-SUM($T102:CC102),IF(CD$1=1,SUMIFS(80:80,$1:$1,"&gt;="&amp;1,$1:$1,"&lt;="&amp;INT(-$N102/30))+(-$N102/30-INT(-$N102/30))*SUMIFS(80:80,$1:$1,INT(-$N102/30)+1),0)+(-$N102/30-INT(-$N102/30))*SUMIFS(80:80,$1:$1,CD$1+INT(-$N102/30)+1)+(INT(-$N102/30)+1--$N102/30)*SUMIFS(80:80,$1:$1,CD$1+INT(-$N102/30))))</f>
        <v>0</v>
      </c>
      <c r="CE102" s="40">
        <f>IF(CE$7="",0,IF(CE$1=MAX($1:$1),$R80-SUM($T102:CD102),IF(CE$1=1,SUMIFS(80:80,$1:$1,"&gt;="&amp;1,$1:$1,"&lt;="&amp;INT(-$N102/30))+(-$N102/30-INT(-$N102/30))*SUMIFS(80:80,$1:$1,INT(-$N102/30)+1),0)+(-$N102/30-INT(-$N102/30))*SUMIFS(80:80,$1:$1,CE$1+INT(-$N102/30)+1)+(INT(-$N102/30)+1--$N102/30)*SUMIFS(80:80,$1:$1,CE$1+INT(-$N102/30))))</f>
        <v>0</v>
      </c>
      <c r="CF102" s="40">
        <f>IF(CF$7="",0,IF(CF$1=MAX($1:$1),$R80-SUM($T102:CE102),IF(CF$1=1,SUMIFS(80:80,$1:$1,"&gt;="&amp;1,$1:$1,"&lt;="&amp;INT(-$N102/30))+(-$N102/30-INT(-$N102/30))*SUMIFS(80:80,$1:$1,INT(-$N102/30)+1),0)+(-$N102/30-INT(-$N102/30))*SUMIFS(80:80,$1:$1,CF$1+INT(-$N102/30)+1)+(INT(-$N102/30)+1--$N102/30)*SUMIFS(80:80,$1:$1,CF$1+INT(-$N102/30))))</f>
        <v>0</v>
      </c>
      <c r="CG102" s="40">
        <f>IF(CG$7="",0,IF(CG$1=MAX($1:$1),$R80-SUM($T102:CF102),IF(CG$1=1,SUMIFS(80:80,$1:$1,"&gt;="&amp;1,$1:$1,"&lt;="&amp;INT(-$N102/30))+(-$N102/30-INT(-$N102/30))*SUMIFS(80:80,$1:$1,INT(-$N102/30)+1),0)+(-$N102/30-INT(-$N102/30))*SUMIFS(80:80,$1:$1,CG$1+INT(-$N102/30)+1)+(INT(-$N102/30)+1--$N102/30)*SUMIFS(80:80,$1:$1,CG$1+INT(-$N102/30))))</f>
        <v>0</v>
      </c>
      <c r="CH102" s="40">
        <f>IF(CH$7="",0,IF(CH$1=MAX($1:$1),$R80-SUM($T102:CG102),IF(CH$1=1,SUMIFS(80:80,$1:$1,"&gt;="&amp;1,$1:$1,"&lt;="&amp;INT(-$N102/30))+(-$N102/30-INT(-$N102/30))*SUMIFS(80:80,$1:$1,INT(-$N102/30)+1),0)+(-$N102/30-INT(-$N102/30))*SUMIFS(80:80,$1:$1,CH$1+INT(-$N102/30)+1)+(INT(-$N102/30)+1--$N102/30)*SUMIFS(80:80,$1:$1,CH$1+INT(-$N102/30))))</f>
        <v>0</v>
      </c>
      <c r="CI102" s="40">
        <f>IF(CI$7="",0,IF(CI$1=MAX($1:$1),$R80-SUM($T102:CH102),IF(CI$1=1,SUMIFS(80:80,$1:$1,"&gt;="&amp;1,$1:$1,"&lt;="&amp;INT(-$N102/30))+(-$N102/30-INT(-$N102/30))*SUMIFS(80:80,$1:$1,INT(-$N102/30)+1),0)+(-$N102/30-INT(-$N102/30))*SUMIFS(80:80,$1:$1,CI$1+INT(-$N102/30)+1)+(INT(-$N102/30)+1--$N102/30)*SUMIFS(80:80,$1:$1,CI$1+INT(-$N102/30))))</f>
        <v>0</v>
      </c>
      <c r="CJ102" s="40">
        <f>IF(CJ$7="",0,IF(CJ$1=MAX($1:$1),$R80-SUM($T102:CI102),IF(CJ$1=1,SUMIFS(80:80,$1:$1,"&gt;="&amp;1,$1:$1,"&lt;="&amp;INT(-$N102/30))+(-$N102/30-INT(-$N102/30))*SUMIFS(80:80,$1:$1,INT(-$N102/30)+1),0)+(-$N102/30-INT(-$N102/30))*SUMIFS(80:80,$1:$1,CJ$1+INT(-$N102/30)+1)+(INT(-$N102/30)+1--$N102/30)*SUMIFS(80:80,$1:$1,CJ$1+INT(-$N102/30))))</f>
        <v>0</v>
      </c>
      <c r="CK102" s="40">
        <f>IF(CK$7="",0,IF(CK$1=MAX($1:$1),$R80-SUM($T102:CJ102),IF(CK$1=1,SUMIFS(80:80,$1:$1,"&gt;="&amp;1,$1:$1,"&lt;="&amp;INT(-$N102/30))+(-$N102/30-INT(-$N102/30))*SUMIFS(80:80,$1:$1,INT(-$N102/30)+1),0)+(-$N102/30-INT(-$N102/30))*SUMIFS(80:80,$1:$1,CK$1+INT(-$N102/30)+1)+(INT(-$N102/30)+1--$N102/30)*SUMIFS(80:80,$1:$1,CK$1+INT(-$N102/30))))</f>
        <v>0</v>
      </c>
      <c r="CL102" s="40">
        <f>IF(CL$7="",0,IF(CL$1=MAX($1:$1),$R80-SUM($T102:CK102),IF(CL$1=1,SUMIFS(80:80,$1:$1,"&gt;="&amp;1,$1:$1,"&lt;="&amp;INT(-$N102/30))+(-$N102/30-INT(-$N102/30))*SUMIFS(80:80,$1:$1,INT(-$N102/30)+1),0)+(-$N102/30-INT(-$N102/30))*SUMIFS(80:80,$1:$1,CL$1+INT(-$N102/30)+1)+(INT(-$N102/30)+1--$N102/30)*SUMIFS(80:80,$1:$1,CL$1+INT(-$N102/30))))</f>
        <v>0</v>
      </c>
      <c r="CM102" s="40">
        <f>IF(CM$7="",0,IF(CM$1=MAX($1:$1),$R80-SUM($T102:CL102),IF(CM$1=1,SUMIFS(80:80,$1:$1,"&gt;="&amp;1,$1:$1,"&lt;="&amp;INT(-$N102/30))+(-$N102/30-INT(-$N102/30))*SUMIFS(80:80,$1:$1,INT(-$N102/30)+1),0)+(-$N102/30-INT(-$N102/30))*SUMIFS(80:80,$1:$1,CM$1+INT(-$N102/30)+1)+(INT(-$N102/30)+1--$N102/30)*SUMIFS(80:80,$1:$1,CM$1+INT(-$N102/30))))</f>
        <v>0</v>
      </c>
      <c r="CN102" s="40">
        <f>IF(CN$7="",0,IF(CN$1=MAX($1:$1),$R80-SUM($T102:CM102),IF(CN$1=1,SUMIFS(80:80,$1:$1,"&gt;="&amp;1,$1:$1,"&lt;="&amp;INT(-$N102/30))+(-$N102/30-INT(-$N102/30))*SUMIFS(80:80,$1:$1,INT(-$N102/30)+1),0)+(-$N102/30-INT(-$N102/30))*SUMIFS(80:80,$1:$1,CN$1+INT(-$N102/30)+1)+(INT(-$N102/30)+1--$N102/30)*SUMIFS(80:80,$1:$1,CN$1+INT(-$N102/30))))</f>
        <v>0</v>
      </c>
      <c r="CO102" s="40">
        <f>IF(CO$7="",0,IF(CO$1=MAX($1:$1),$R80-SUM($T102:CN102),IF(CO$1=1,SUMIFS(80:80,$1:$1,"&gt;="&amp;1,$1:$1,"&lt;="&amp;INT(-$N102/30))+(-$N102/30-INT(-$N102/30))*SUMIFS(80:80,$1:$1,INT(-$N102/30)+1),0)+(-$N102/30-INT(-$N102/30))*SUMIFS(80:80,$1:$1,CO$1+INT(-$N102/30)+1)+(INT(-$N102/30)+1--$N102/30)*SUMIFS(80:80,$1:$1,CO$1+INT(-$N102/30))))</f>
        <v>0</v>
      </c>
      <c r="CP102" s="40">
        <f>IF(CP$7="",0,IF(CP$1=MAX($1:$1),$R80-SUM($T102:CO102),IF(CP$1=1,SUMIFS(80:80,$1:$1,"&gt;="&amp;1,$1:$1,"&lt;="&amp;INT(-$N102/30))+(-$N102/30-INT(-$N102/30))*SUMIFS(80:80,$1:$1,INT(-$N102/30)+1),0)+(-$N102/30-INT(-$N102/30))*SUMIFS(80:80,$1:$1,CP$1+INT(-$N102/30)+1)+(INT(-$N102/30)+1--$N102/30)*SUMIFS(80:80,$1:$1,CP$1+INT(-$N102/30))))</f>
        <v>0</v>
      </c>
      <c r="CQ102" s="40">
        <f>IF(CQ$7="",0,IF(CQ$1=MAX($1:$1),$R80-SUM($T102:CP102),IF(CQ$1=1,SUMIFS(80:80,$1:$1,"&gt;="&amp;1,$1:$1,"&lt;="&amp;INT(-$N102/30))+(-$N102/30-INT(-$N102/30))*SUMIFS(80:80,$1:$1,INT(-$N102/30)+1),0)+(-$N102/30-INT(-$N102/30))*SUMIFS(80:80,$1:$1,CQ$1+INT(-$N102/30)+1)+(INT(-$N102/30)+1--$N102/30)*SUMIFS(80:80,$1:$1,CQ$1+INT(-$N102/30))))</f>
        <v>0</v>
      </c>
      <c r="CR102" s="40">
        <f>IF(CR$7="",0,IF(CR$1=MAX($1:$1),$R80-SUM($T102:CQ102),IF(CR$1=1,SUMIFS(80:80,$1:$1,"&gt;="&amp;1,$1:$1,"&lt;="&amp;INT(-$N102/30))+(-$N102/30-INT(-$N102/30))*SUMIFS(80:80,$1:$1,INT(-$N102/30)+1),0)+(-$N102/30-INT(-$N102/30))*SUMIFS(80:80,$1:$1,CR$1+INT(-$N102/30)+1)+(INT(-$N102/30)+1--$N102/30)*SUMIFS(80:80,$1:$1,CR$1+INT(-$N102/30))))</f>
        <v>0</v>
      </c>
      <c r="CS102" s="40">
        <f>IF(CS$7="",0,IF(CS$1=MAX($1:$1),$R80-SUM($T102:CR102),IF(CS$1=1,SUMIFS(80:80,$1:$1,"&gt;="&amp;1,$1:$1,"&lt;="&amp;INT(-$N102/30))+(-$N102/30-INT(-$N102/30))*SUMIFS(80:80,$1:$1,INT(-$N102/30)+1),0)+(-$N102/30-INT(-$N102/30))*SUMIFS(80:80,$1:$1,CS$1+INT(-$N102/30)+1)+(INT(-$N102/30)+1--$N102/30)*SUMIFS(80:80,$1:$1,CS$1+INT(-$N102/30))))</f>
        <v>0</v>
      </c>
      <c r="CT102" s="40">
        <f>IF(CT$7="",0,IF(CT$1=MAX($1:$1),$R80-SUM($T102:CS102),IF(CT$1=1,SUMIFS(80:80,$1:$1,"&gt;="&amp;1,$1:$1,"&lt;="&amp;INT(-$N102/30))+(-$N102/30-INT(-$N102/30))*SUMIFS(80:80,$1:$1,INT(-$N102/30)+1),0)+(-$N102/30-INT(-$N102/30))*SUMIFS(80:80,$1:$1,CT$1+INT(-$N102/30)+1)+(INT(-$N102/30)+1--$N102/30)*SUMIFS(80:80,$1:$1,CT$1+INT(-$N102/30))))</f>
        <v>0</v>
      </c>
      <c r="CU102" s="40">
        <f>IF(CU$7="",0,IF(CU$1=MAX($1:$1),$R80-SUM($T102:CT102),IF(CU$1=1,SUMIFS(80:80,$1:$1,"&gt;="&amp;1,$1:$1,"&lt;="&amp;INT(-$N102/30))+(-$N102/30-INT(-$N102/30))*SUMIFS(80:80,$1:$1,INT(-$N102/30)+1),0)+(-$N102/30-INT(-$N102/30))*SUMIFS(80:80,$1:$1,CU$1+INT(-$N102/30)+1)+(INT(-$N102/30)+1--$N102/30)*SUMIFS(80:80,$1:$1,CU$1+INT(-$N102/30))))</f>
        <v>0</v>
      </c>
      <c r="CV102" s="40">
        <f>IF(CV$7="",0,IF(CV$1=MAX($1:$1),$R80-SUM($T102:CU102),IF(CV$1=1,SUMIFS(80:80,$1:$1,"&gt;="&amp;1,$1:$1,"&lt;="&amp;INT(-$N102/30))+(-$N102/30-INT(-$N102/30))*SUMIFS(80:80,$1:$1,INT(-$N102/30)+1),0)+(-$N102/30-INT(-$N102/30))*SUMIFS(80:80,$1:$1,CV$1+INT(-$N102/30)+1)+(INT(-$N102/30)+1--$N102/30)*SUMIFS(80:80,$1:$1,CV$1+INT(-$N102/30))))</f>
        <v>0</v>
      </c>
      <c r="CW102" s="40">
        <f>IF(CW$7="",0,IF(CW$1=MAX($1:$1),$R80-SUM($T102:CV102),IF(CW$1=1,SUMIFS(80:80,$1:$1,"&gt;="&amp;1,$1:$1,"&lt;="&amp;INT(-$N102/30))+(-$N102/30-INT(-$N102/30))*SUMIFS(80:80,$1:$1,INT(-$N102/30)+1),0)+(-$N102/30-INT(-$N102/30))*SUMIFS(80:80,$1:$1,CW$1+INT(-$N102/30)+1)+(INT(-$N102/30)+1--$N102/30)*SUMIFS(80:80,$1:$1,CW$1+INT(-$N102/30))))</f>
        <v>0</v>
      </c>
      <c r="CX102" s="40">
        <f>IF(CX$7="",0,IF(CX$1=MAX($1:$1),$R80-SUM($T102:CW102),IF(CX$1=1,SUMIFS(80:80,$1:$1,"&gt;="&amp;1,$1:$1,"&lt;="&amp;INT(-$N102/30))+(-$N102/30-INT(-$N102/30))*SUMIFS(80:80,$1:$1,INT(-$N102/30)+1),0)+(-$N102/30-INT(-$N102/30))*SUMIFS(80:80,$1:$1,CX$1+INT(-$N102/30)+1)+(INT(-$N102/30)+1--$N102/30)*SUMIFS(80:80,$1:$1,CX$1+INT(-$N102/30))))</f>
        <v>0</v>
      </c>
      <c r="CY102" s="40">
        <f>IF(CY$7="",0,IF(CY$1=MAX($1:$1),$R80-SUM($T102:CX102),IF(CY$1=1,SUMIFS(80:80,$1:$1,"&gt;="&amp;1,$1:$1,"&lt;="&amp;INT(-$N102/30))+(-$N102/30-INT(-$N102/30))*SUMIFS(80:80,$1:$1,INT(-$N102/30)+1),0)+(-$N102/30-INT(-$N102/30))*SUMIFS(80:80,$1:$1,CY$1+INT(-$N102/30)+1)+(INT(-$N102/30)+1--$N102/30)*SUMIFS(80:80,$1:$1,CY$1+INT(-$N102/30))))</f>
        <v>0</v>
      </c>
      <c r="CZ102" s="40">
        <f>IF(CZ$7="",0,IF(CZ$1=MAX($1:$1),$R80-SUM($T102:CY102),IF(CZ$1=1,SUMIFS(80:80,$1:$1,"&gt;="&amp;1,$1:$1,"&lt;="&amp;INT(-$N102/30))+(-$N102/30-INT(-$N102/30))*SUMIFS(80:80,$1:$1,INT(-$N102/30)+1),0)+(-$N102/30-INT(-$N102/30))*SUMIFS(80:80,$1:$1,CZ$1+INT(-$N102/30)+1)+(INT(-$N102/30)+1--$N102/30)*SUMIFS(80:80,$1:$1,CZ$1+INT(-$N102/30))))</f>
        <v>0</v>
      </c>
      <c r="DA102" s="40">
        <f>IF(DA$7="",0,IF(DA$1=MAX($1:$1),$R80-SUM($T102:CZ102),IF(DA$1=1,SUMIFS(80:80,$1:$1,"&gt;="&amp;1,$1:$1,"&lt;="&amp;INT(-$N102/30))+(-$N102/30-INT(-$N102/30))*SUMIFS(80:80,$1:$1,INT(-$N102/30)+1),0)+(-$N102/30-INT(-$N102/30))*SUMIFS(80:80,$1:$1,DA$1+INT(-$N102/30)+1)+(INT(-$N102/30)+1--$N102/30)*SUMIFS(80:80,$1:$1,DA$1+INT(-$N102/30))))</f>
        <v>0</v>
      </c>
      <c r="DB102" s="40">
        <f>IF(DB$7="",0,IF(DB$1=MAX($1:$1),$R80-SUM($T102:DA102),IF(DB$1=1,SUMIFS(80:80,$1:$1,"&gt;="&amp;1,$1:$1,"&lt;="&amp;INT(-$N102/30))+(-$N102/30-INT(-$N102/30))*SUMIFS(80:80,$1:$1,INT(-$N102/30)+1),0)+(-$N102/30-INT(-$N102/30))*SUMIFS(80:80,$1:$1,DB$1+INT(-$N102/30)+1)+(INT(-$N102/30)+1--$N102/30)*SUMIFS(80:80,$1:$1,DB$1+INT(-$N102/30))))</f>
        <v>0</v>
      </c>
      <c r="DC102" s="40">
        <f>IF(DC$7="",0,IF(DC$1=MAX($1:$1),$R80-SUM($T102:DB102),IF(DC$1=1,SUMIFS(80:80,$1:$1,"&gt;="&amp;1,$1:$1,"&lt;="&amp;INT(-$N102/30))+(-$N102/30-INT(-$N102/30))*SUMIFS(80:80,$1:$1,INT(-$N102/30)+1),0)+(-$N102/30-INT(-$N102/30))*SUMIFS(80:80,$1:$1,DC$1+INT(-$N102/30)+1)+(INT(-$N102/30)+1--$N102/30)*SUMIFS(80:80,$1:$1,DC$1+INT(-$N102/30))))</f>
        <v>0</v>
      </c>
      <c r="DD102" s="40">
        <f>IF(DD$7="",0,IF(DD$1=MAX($1:$1),$R80-SUM($T102:DC102),IF(DD$1=1,SUMIFS(80:80,$1:$1,"&gt;="&amp;1,$1:$1,"&lt;="&amp;INT(-$N102/30))+(-$N102/30-INT(-$N102/30))*SUMIFS(80:80,$1:$1,INT(-$N102/30)+1),0)+(-$N102/30-INT(-$N102/30))*SUMIFS(80:80,$1:$1,DD$1+INT(-$N102/30)+1)+(INT(-$N102/30)+1--$N102/30)*SUMIFS(80:80,$1:$1,DD$1+INT(-$N102/30))))</f>
        <v>0</v>
      </c>
      <c r="DE102" s="40">
        <f>IF(DE$7="",0,IF(DE$1=MAX($1:$1),$R80-SUM($T102:DD102),IF(DE$1=1,SUMIFS(80:80,$1:$1,"&gt;="&amp;1,$1:$1,"&lt;="&amp;INT(-$N102/30))+(-$N102/30-INT(-$N102/30))*SUMIFS(80:80,$1:$1,INT(-$N102/30)+1),0)+(-$N102/30-INT(-$N102/30))*SUMIFS(80:80,$1:$1,DE$1+INT(-$N102/30)+1)+(INT(-$N102/30)+1--$N102/30)*SUMIFS(80:80,$1:$1,DE$1+INT(-$N102/30))))</f>
        <v>0</v>
      </c>
      <c r="DF102" s="40">
        <f>IF(DF$7="",0,IF(DF$1=MAX($1:$1),$R80-SUM($T102:DE102),IF(DF$1=1,SUMIFS(80:80,$1:$1,"&gt;="&amp;1,$1:$1,"&lt;="&amp;INT(-$N102/30))+(-$N102/30-INT(-$N102/30))*SUMIFS(80:80,$1:$1,INT(-$N102/30)+1),0)+(-$N102/30-INT(-$N102/30))*SUMIFS(80:80,$1:$1,DF$1+INT(-$N102/30)+1)+(INT(-$N102/30)+1--$N102/30)*SUMIFS(80:80,$1:$1,DF$1+INT(-$N102/30))))</f>
        <v>0</v>
      </c>
      <c r="DG102" s="40">
        <f>IF(DG$7="",0,IF(DG$1=MAX($1:$1),$R80-SUM($T102:DF102),IF(DG$1=1,SUMIFS(80:80,$1:$1,"&gt;="&amp;1,$1:$1,"&lt;="&amp;INT(-$N102/30))+(-$N102/30-INT(-$N102/30))*SUMIFS(80:80,$1:$1,INT(-$N102/30)+1),0)+(-$N102/30-INT(-$N102/30))*SUMIFS(80:80,$1:$1,DG$1+INT(-$N102/30)+1)+(INT(-$N102/30)+1--$N102/30)*SUMIFS(80:80,$1:$1,DG$1+INT(-$N102/30))))</f>
        <v>0</v>
      </c>
      <c r="DH102" s="40">
        <f>IF(DH$7="",0,IF(DH$1=MAX($1:$1),$R80-SUM($T102:DG102),IF(DH$1=1,SUMIFS(80:80,$1:$1,"&gt;="&amp;1,$1:$1,"&lt;="&amp;INT(-$N102/30))+(-$N102/30-INT(-$N102/30))*SUMIFS(80:80,$1:$1,INT(-$N102/30)+1),0)+(-$N102/30-INT(-$N102/30))*SUMIFS(80:80,$1:$1,DH$1+INT(-$N102/30)+1)+(INT(-$N102/30)+1--$N102/30)*SUMIFS(80:80,$1:$1,DH$1+INT(-$N102/30))))</f>
        <v>0</v>
      </c>
      <c r="DI102" s="40">
        <f>IF(DI$7="",0,IF(DI$1=MAX($1:$1),$R80-SUM($T102:DH102),IF(DI$1=1,SUMIFS(80:80,$1:$1,"&gt;="&amp;1,$1:$1,"&lt;="&amp;INT(-$N102/30))+(-$N102/30-INT(-$N102/30))*SUMIFS(80:80,$1:$1,INT(-$N102/30)+1),0)+(-$N102/30-INT(-$N102/30))*SUMIFS(80:80,$1:$1,DI$1+INT(-$N102/30)+1)+(INT(-$N102/30)+1--$N102/30)*SUMIFS(80:80,$1:$1,DI$1+INT(-$N102/30))))</f>
        <v>0</v>
      </c>
      <c r="DJ102" s="40">
        <f>IF(DJ$7="",0,IF(DJ$1=MAX($1:$1),$R80-SUM($T102:DI102),IF(DJ$1=1,SUMIFS(80:80,$1:$1,"&gt;="&amp;1,$1:$1,"&lt;="&amp;INT(-$N102/30))+(-$N102/30-INT(-$N102/30))*SUMIFS(80:80,$1:$1,INT(-$N102/30)+1),0)+(-$N102/30-INT(-$N102/30))*SUMIFS(80:80,$1:$1,DJ$1+INT(-$N102/30)+1)+(INT(-$N102/30)+1--$N102/30)*SUMIFS(80:80,$1:$1,DJ$1+INT(-$N102/30))))</f>
        <v>0</v>
      </c>
      <c r="DK102" s="40">
        <f>IF(DK$7="",0,IF(DK$1=MAX($1:$1),$R80-SUM($T102:DJ102),IF(DK$1=1,SUMIFS(80:80,$1:$1,"&gt;="&amp;1,$1:$1,"&lt;="&amp;INT(-$N102/30))+(-$N102/30-INT(-$N102/30))*SUMIFS(80:80,$1:$1,INT(-$N102/30)+1),0)+(-$N102/30-INT(-$N102/30))*SUMIFS(80:80,$1:$1,DK$1+INT(-$N102/30)+1)+(INT(-$N102/30)+1--$N102/30)*SUMIFS(80:80,$1:$1,DK$1+INT(-$N102/30))))</f>
        <v>0</v>
      </c>
      <c r="DL102" s="40">
        <f>IF(DL$7="",0,IF(DL$1=MAX($1:$1),$R80-SUM($T102:DK102),IF(DL$1=1,SUMIFS(80:80,$1:$1,"&gt;="&amp;1,$1:$1,"&lt;="&amp;INT(-$N102/30))+(-$N102/30-INT(-$N102/30))*SUMIFS(80:80,$1:$1,INT(-$N102/30)+1),0)+(-$N102/30-INT(-$N102/30))*SUMIFS(80:80,$1:$1,DL$1+INT(-$N102/30)+1)+(INT(-$N102/30)+1--$N102/30)*SUMIFS(80:80,$1:$1,DL$1+INT(-$N102/30))))</f>
        <v>0</v>
      </c>
      <c r="DM102" s="40">
        <f>IF(DM$7="",0,IF(DM$1=MAX($1:$1),$R80-SUM($T102:DL102),IF(DM$1=1,SUMIFS(80:80,$1:$1,"&gt;="&amp;1,$1:$1,"&lt;="&amp;INT(-$N102/30))+(-$N102/30-INT(-$N102/30))*SUMIFS(80:80,$1:$1,INT(-$N102/30)+1),0)+(-$N102/30-INT(-$N102/30))*SUMIFS(80:80,$1:$1,DM$1+INT(-$N102/30)+1)+(INT(-$N102/30)+1--$N102/30)*SUMIFS(80:80,$1:$1,DM$1+INT(-$N102/30))))</f>
        <v>0</v>
      </c>
      <c r="DN102" s="40">
        <f>IF(DN$7="",0,IF(DN$1=MAX($1:$1),$R80-SUM($T102:DM102),IF(DN$1=1,SUMIFS(80:80,$1:$1,"&gt;="&amp;1,$1:$1,"&lt;="&amp;INT(-$N102/30))+(-$N102/30-INT(-$N102/30))*SUMIFS(80:80,$1:$1,INT(-$N102/30)+1),0)+(-$N102/30-INT(-$N102/30))*SUMIFS(80:80,$1:$1,DN$1+INT(-$N102/30)+1)+(INT(-$N102/30)+1--$N102/30)*SUMIFS(80:80,$1:$1,DN$1+INT(-$N102/30))))</f>
        <v>0</v>
      </c>
      <c r="DO102" s="40">
        <f>IF(DO$7="",0,IF(DO$1=MAX($1:$1),$R80-SUM($T102:DN102),IF(DO$1=1,SUMIFS(80:80,$1:$1,"&gt;="&amp;1,$1:$1,"&lt;="&amp;INT(-$N102/30))+(-$N102/30-INT(-$N102/30))*SUMIFS(80:80,$1:$1,INT(-$N102/30)+1),0)+(-$N102/30-INT(-$N102/30))*SUMIFS(80:80,$1:$1,DO$1+INT(-$N102/30)+1)+(INT(-$N102/30)+1--$N102/30)*SUMIFS(80:80,$1:$1,DO$1+INT(-$N102/30))))</f>
        <v>0</v>
      </c>
      <c r="DP102" s="40">
        <f>IF(DP$7="",0,IF(DP$1=MAX($1:$1),$R80-SUM($T102:DO102),IF(DP$1=1,SUMIFS(80:80,$1:$1,"&gt;="&amp;1,$1:$1,"&lt;="&amp;INT(-$N102/30))+(-$N102/30-INT(-$N102/30))*SUMIFS(80:80,$1:$1,INT(-$N102/30)+1),0)+(-$N102/30-INT(-$N102/30))*SUMIFS(80:80,$1:$1,DP$1+INT(-$N102/30)+1)+(INT(-$N102/30)+1--$N102/30)*SUMIFS(80:80,$1:$1,DP$1+INT(-$N102/30))))</f>
        <v>0</v>
      </c>
      <c r="DQ102" s="40">
        <f>IF(DQ$7="",0,IF(DQ$1=MAX($1:$1),$R80-SUM($T102:DP102),IF(DQ$1=1,SUMIFS(80:80,$1:$1,"&gt;="&amp;1,$1:$1,"&lt;="&amp;INT(-$N102/30))+(-$N102/30-INT(-$N102/30))*SUMIFS(80:80,$1:$1,INT(-$N102/30)+1),0)+(-$N102/30-INT(-$N102/30))*SUMIFS(80:80,$1:$1,DQ$1+INT(-$N102/30)+1)+(INT(-$N102/30)+1--$N102/30)*SUMIFS(80:80,$1:$1,DQ$1+INT(-$N102/30))))</f>
        <v>0</v>
      </c>
      <c r="DR102" s="40">
        <f>IF(DR$7="",0,IF(DR$1=MAX($1:$1),$R80-SUM($T102:DQ102),IF(DR$1=1,SUMIFS(80:80,$1:$1,"&gt;="&amp;1,$1:$1,"&lt;="&amp;INT(-$N102/30))+(-$N102/30-INT(-$N102/30))*SUMIFS(80:80,$1:$1,INT(-$N102/30)+1),0)+(-$N102/30-INT(-$N102/30))*SUMIFS(80:80,$1:$1,DR$1+INT(-$N102/30)+1)+(INT(-$N102/30)+1--$N102/30)*SUMIFS(80:80,$1:$1,DR$1+INT(-$N102/30))))</f>
        <v>0</v>
      </c>
      <c r="DS102" s="40">
        <f>IF(DS$7="",0,IF(DS$1=MAX($1:$1),$R80-SUM($T102:DR102),IF(DS$1=1,SUMIFS(80:80,$1:$1,"&gt;="&amp;1,$1:$1,"&lt;="&amp;INT(-$N102/30))+(-$N102/30-INT(-$N102/30))*SUMIFS(80:80,$1:$1,INT(-$N102/30)+1),0)+(-$N102/30-INT(-$N102/30))*SUMIFS(80:80,$1:$1,DS$1+INT(-$N102/30)+1)+(INT(-$N102/30)+1--$N102/30)*SUMIFS(80:80,$1:$1,DS$1+INT(-$N102/30))))</f>
        <v>0</v>
      </c>
      <c r="DT102" s="40">
        <f>IF(DT$7="",0,IF(DT$1=MAX($1:$1),$R80-SUM($T102:DS102),IF(DT$1=1,SUMIFS(80:80,$1:$1,"&gt;="&amp;1,$1:$1,"&lt;="&amp;INT(-$N102/30))+(-$N102/30-INT(-$N102/30))*SUMIFS(80:80,$1:$1,INT(-$N102/30)+1),0)+(-$N102/30-INT(-$N102/30))*SUMIFS(80:80,$1:$1,DT$1+INT(-$N102/30)+1)+(INT(-$N102/30)+1--$N102/30)*SUMIFS(80:80,$1:$1,DT$1+INT(-$N102/30))))</f>
        <v>0</v>
      </c>
      <c r="DU102" s="40">
        <f>IF(DU$7="",0,IF(DU$1=MAX($1:$1),$R80-SUM($T102:DT102),IF(DU$1=1,SUMIFS(80:80,$1:$1,"&gt;="&amp;1,$1:$1,"&lt;="&amp;INT(-$N102/30))+(-$N102/30-INT(-$N102/30))*SUMIFS(80:80,$1:$1,INT(-$N102/30)+1),0)+(-$N102/30-INT(-$N102/30))*SUMIFS(80:80,$1:$1,DU$1+INT(-$N102/30)+1)+(INT(-$N102/30)+1--$N102/30)*SUMIFS(80:80,$1:$1,DU$1+INT(-$N102/30))))</f>
        <v>0</v>
      </c>
      <c r="DV102" s="40">
        <f>IF(DV$7="",0,IF(DV$1=MAX($1:$1),$R80-SUM($T102:DU102),IF(DV$1=1,SUMIFS(80:80,$1:$1,"&gt;="&amp;1,$1:$1,"&lt;="&amp;INT(-$N102/30))+(-$N102/30-INT(-$N102/30))*SUMIFS(80:80,$1:$1,INT(-$N102/30)+1),0)+(-$N102/30-INT(-$N102/30))*SUMIFS(80:80,$1:$1,DV$1+INT(-$N102/30)+1)+(INT(-$N102/30)+1--$N102/30)*SUMIFS(80:80,$1:$1,DV$1+INT(-$N102/30))))</f>
        <v>0</v>
      </c>
      <c r="DW102" s="40">
        <f>IF(DW$7="",0,IF(DW$1=MAX($1:$1),$R80-SUM($T102:DV102),IF(DW$1=1,SUMIFS(80:80,$1:$1,"&gt;="&amp;1,$1:$1,"&lt;="&amp;INT(-$N102/30))+(-$N102/30-INT(-$N102/30))*SUMIFS(80:80,$1:$1,INT(-$N102/30)+1),0)+(-$N102/30-INT(-$N102/30))*SUMIFS(80:80,$1:$1,DW$1+INT(-$N102/30)+1)+(INT(-$N102/30)+1--$N102/30)*SUMIFS(80:80,$1:$1,DW$1+INT(-$N102/30))))</f>
        <v>0</v>
      </c>
      <c r="DX102" s="40">
        <f>IF(DX$7="",0,IF(DX$1=MAX($1:$1),$R80-SUM($T102:DW102),IF(DX$1=1,SUMIFS(80:80,$1:$1,"&gt;="&amp;1,$1:$1,"&lt;="&amp;INT(-$N102/30))+(-$N102/30-INT(-$N102/30))*SUMIFS(80:80,$1:$1,INT(-$N102/30)+1),0)+(-$N102/30-INT(-$N102/30))*SUMIFS(80:80,$1:$1,DX$1+INT(-$N102/30)+1)+(INT(-$N102/30)+1--$N102/30)*SUMIFS(80:80,$1:$1,DX$1+INT(-$N102/30))))</f>
        <v>0</v>
      </c>
      <c r="DY102" s="40">
        <f>IF(DY$7="",0,IF(DY$1=MAX($1:$1),$R80-SUM($T102:DX102),IF(DY$1=1,SUMIFS(80:80,$1:$1,"&gt;="&amp;1,$1:$1,"&lt;="&amp;INT(-$N102/30))+(-$N102/30-INT(-$N102/30))*SUMIFS(80:80,$1:$1,INT(-$N102/30)+1),0)+(-$N102/30-INT(-$N102/30))*SUMIFS(80:80,$1:$1,DY$1+INT(-$N102/30)+1)+(INT(-$N102/30)+1--$N102/30)*SUMIFS(80:80,$1:$1,DY$1+INT(-$N102/30))))</f>
        <v>0</v>
      </c>
      <c r="DZ102" s="40">
        <f>IF(DZ$7="",0,IF(DZ$1=MAX($1:$1),$R80-SUM($T102:DY102),IF(DZ$1=1,SUMIFS(80:80,$1:$1,"&gt;="&amp;1,$1:$1,"&lt;="&amp;INT(-$N102/30))+(-$N102/30-INT(-$N102/30))*SUMIFS(80:80,$1:$1,INT(-$N102/30)+1),0)+(-$N102/30-INT(-$N102/30))*SUMIFS(80:80,$1:$1,DZ$1+INT(-$N102/30)+1)+(INT(-$N102/30)+1--$N102/30)*SUMIFS(80:80,$1:$1,DZ$1+INT(-$N102/30))))</f>
        <v>0</v>
      </c>
      <c r="EA102" s="40">
        <f>IF(EA$7="",0,IF(EA$1=MAX($1:$1),$R80-SUM($T102:DZ102),IF(EA$1=1,SUMIFS(80:80,$1:$1,"&gt;="&amp;1,$1:$1,"&lt;="&amp;INT(-$N102/30))+(-$N102/30-INT(-$N102/30))*SUMIFS(80:80,$1:$1,INT(-$N102/30)+1),0)+(-$N102/30-INT(-$N102/30))*SUMIFS(80:80,$1:$1,EA$1+INT(-$N102/30)+1)+(INT(-$N102/30)+1--$N102/30)*SUMIFS(80:80,$1:$1,EA$1+INT(-$N102/30))))</f>
        <v>0</v>
      </c>
      <c r="EB102" s="40">
        <f>IF(EB$7="",0,IF(EB$1=MAX($1:$1),$R80-SUM($T102:EA102),IF(EB$1=1,SUMIFS(80:80,$1:$1,"&gt;="&amp;1,$1:$1,"&lt;="&amp;INT(-$N102/30))+(-$N102/30-INT(-$N102/30))*SUMIFS(80:80,$1:$1,INT(-$N102/30)+1),0)+(-$N102/30-INT(-$N102/30))*SUMIFS(80:80,$1:$1,EB$1+INT(-$N102/30)+1)+(INT(-$N102/30)+1--$N102/30)*SUMIFS(80:80,$1:$1,EB$1+INT(-$N102/30))))</f>
        <v>0</v>
      </c>
      <c r="EC102" s="40">
        <f>IF(EC$7="",0,IF(EC$1=MAX($1:$1),$R80-SUM($T102:EB102),IF(EC$1=1,SUMIFS(80:80,$1:$1,"&gt;="&amp;1,$1:$1,"&lt;="&amp;INT(-$N102/30))+(-$N102/30-INT(-$N102/30))*SUMIFS(80:80,$1:$1,INT(-$N102/30)+1),0)+(-$N102/30-INT(-$N102/30))*SUMIFS(80:80,$1:$1,EC$1+INT(-$N102/30)+1)+(INT(-$N102/30)+1--$N102/30)*SUMIFS(80:80,$1:$1,EC$1+INT(-$N102/30))))</f>
        <v>0</v>
      </c>
      <c r="ED102" s="40">
        <f>IF(ED$7="",0,IF(ED$1=MAX($1:$1),$R80-SUM($T102:EC102),IF(ED$1=1,SUMIFS(80:80,$1:$1,"&gt;="&amp;1,$1:$1,"&lt;="&amp;INT(-$N102/30))+(-$N102/30-INT(-$N102/30))*SUMIFS(80:80,$1:$1,INT(-$N102/30)+1),0)+(-$N102/30-INT(-$N102/30))*SUMIFS(80:80,$1:$1,ED$1+INT(-$N102/30)+1)+(INT(-$N102/30)+1--$N102/30)*SUMIFS(80:80,$1:$1,ED$1+INT(-$N102/30))))</f>
        <v>0</v>
      </c>
      <c r="EE102" s="40">
        <f>IF(EE$7="",0,IF(EE$1=MAX($1:$1),$R80-SUM($T102:ED102),IF(EE$1=1,SUMIFS(80:80,$1:$1,"&gt;="&amp;1,$1:$1,"&lt;="&amp;INT(-$N102/30))+(-$N102/30-INT(-$N102/30))*SUMIFS(80:80,$1:$1,INT(-$N102/30)+1),0)+(-$N102/30-INT(-$N102/30))*SUMIFS(80:80,$1:$1,EE$1+INT(-$N102/30)+1)+(INT(-$N102/30)+1--$N102/30)*SUMIFS(80:80,$1:$1,EE$1+INT(-$N102/30))))</f>
        <v>0</v>
      </c>
      <c r="EF102" s="40">
        <f>IF(EF$7="",0,IF(EF$1=MAX($1:$1),$R80-SUM($T102:EE102),IF(EF$1=1,SUMIFS(80:80,$1:$1,"&gt;="&amp;1,$1:$1,"&lt;="&amp;INT(-$N102/30))+(-$N102/30-INT(-$N102/30))*SUMIFS(80:80,$1:$1,INT(-$N102/30)+1),0)+(-$N102/30-INT(-$N102/30))*SUMIFS(80:80,$1:$1,EF$1+INT(-$N102/30)+1)+(INT(-$N102/30)+1--$N102/30)*SUMIFS(80:80,$1:$1,EF$1+INT(-$N102/30))))</f>
        <v>0</v>
      </c>
      <c r="EG102" s="40">
        <f>IF(EG$7="",0,IF(EG$1=MAX($1:$1),$R80-SUM($T102:EF102),IF(EG$1=1,SUMIFS(80:80,$1:$1,"&gt;="&amp;1,$1:$1,"&lt;="&amp;INT(-$N102/30))+(-$N102/30-INT(-$N102/30))*SUMIFS(80:80,$1:$1,INT(-$N102/30)+1),0)+(-$N102/30-INT(-$N102/30))*SUMIFS(80:80,$1:$1,EG$1+INT(-$N102/30)+1)+(INT(-$N102/30)+1--$N102/30)*SUMIFS(80:80,$1:$1,EG$1+INT(-$N102/30))))</f>
        <v>0</v>
      </c>
      <c r="EH102" s="40">
        <f>IF(EH$7="",0,IF(EH$1=MAX($1:$1),$R80-SUM($T102:EG102),IF(EH$1=1,SUMIFS(80:80,$1:$1,"&gt;="&amp;1,$1:$1,"&lt;="&amp;INT(-$N102/30))+(-$N102/30-INT(-$N102/30))*SUMIFS(80:80,$1:$1,INT(-$N102/30)+1),0)+(-$N102/30-INT(-$N102/30))*SUMIFS(80:80,$1:$1,EH$1+INT(-$N102/30)+1)+(INT(-$N102/30)+1--$N102/30)*SUMIFS(80:80,$1:$1,EH$1+INT(-$N102/30))))</f>
        <v>0</v>
      </c>
      <c r="EI102" s="40">
        <f>IF(EI$7="",0,IF(EI$1=MAX($1:$1),$R80-SUM($T102:EH102),IF(EI$1=1,SUMIFS(80:80,$1:$1,"&gt;="&amp;1,$1:$1,"&lt;="&amp;INT(-$N102/30))+(-$N102/30-INT(-$N102/30))*SUMIFS(80:80,$1:$1,INT(-$N102/30)+1),0)+(-$N102/30-INT(-$N102/30))*SUMIFS(80:80,$1:$1,EI$1+INT(-$N102/30)+1)+(INT(-$N102/30)+1--$N102/30)*SUMIFS(80:80,$1:$1,EI$1+INT(-$N102/30))))</f>
        <v>0</v>
      </c>
      <c r="EJ102" s="40">
        <f>IF(EJ$7="",0,IF(EJ$1=MAX($1:$1),$R80-SUM($T102:EI102),IF(EJ$1=1,SUMIFS(80:80,$1:$1,"&gt;="&amp;1,$1:$1,"&lt;="&amp;INT(-$N102/30))+(-$N102/30-INT(-$N102/30))*SUMIFS(80:80,$1:$1,INT(-$N102/30)+1),0)+(-$N102/30-INT(-$N102/30))*SUMIFS(80:80,$1:$1,EJ$1+INT(-$N102/30)+1)+(INT(-$N102/30)+1--$N102/30)*SUMIFS(80:80,$1:$1,EJ$1+INT(-$N102/30))))</f>
        <v>0</v>
      </c>
      <c r="EK102" s="40">
        <f>IF(EK$7="",0,IF(EK$1=MAX($1:$1),$R80-SUM($T102:EJ102),IF(EK$1=1,SUMIFS(80:80,$1:$1,"&gt;="&amp;1,$1:$1,"&lt;="&amp;INT(-$N102/30))+(-$N102/30-INT(-$N102/30))*SUMIFS(80:80,$1:$1,INT(-$N102/30)+1),0)+(-$N102/30-INT(-$N102/30))*SUMIFS(80:80,$1:$1,EK$1+INT(-$N102/30)+1)+(INT(-$N102/30)+1--$N102/30)*SUMIFS(80:80,$1:$1,EK$1+INT(-$N102/30))))</f>
        <v>0</v>
      </c>
      <c r="EL102" s="40">
        <f>IF(EL$7="",0,IF(EL$1=MAX($1:$1),$R80-SUM($T102:EK102),IF(EL$1=1,SUMIFS(80:80,$1:$1,"&gt;="&amp;1,$1:$1,"&lt;="&amp;INT(-$N102/30))+(-$N102/30-INT(-$N102/30))*SUMIFS(80:80,$1:$1,INT(-$N102/30)+1),0)+(-$N102/30-INT(-$N102/30))*SUMIFS(80:80,$1:$1,EL$1+INT(-$N102/30)+1)+(INT(-$N102/30)+1--$N102/30)*SUMIFS(80:80,$1:$1,EL$1+INT(-$N102/30))))</f>
        <v>0</v>
      </c>
      <c r="EM102" s="40">
        <f>IF(EM$7="",0,IF(EM$1=MAX($1:$1),$R80-SUM($T102:EL102),IF(EM$1=1,SUMIFS(80:80,$1:$1,"&gt;="&amp;1,$1:$1,"&lt;="&amp;INT(-$N102/30))+(-$N102/30-INT(-$N102/30))*SUMIFS(80:80,$1:$1,INT(-$N102/30)+1),0)+(-$N102/30-INT(-$N102/30))*SUMIFS(80:80,$1:$1,EM$1+INT(-$N102/30)+1)+(INT(-$N102/30)+1--$N102/30)*SUMIFS(80:80,$1:$1,EM$1+INT(-$N102/30))))</f>
        <v>0</v>
      </c>
      <c r="EN102" s="40">
        <f>IF(EN$7="",0,IF(EN$1=MAX($1:$1),$R80-SUM($T102:EM102),IF(EN$1=1,SUMIFS(80:80,$1:$1,"&gt;="&amp;1,$1:$1,"&lt;="&amp;INT(-$N102/30))+(-$N102/30-INT(-$N102/30))*SUMIFS(80:80,$1:$1,INT(-$N102/30)+1),0)+(-$N102/30-INT(-$N102/30))*SUMIFS(80:80,$1:$1,EN$1+INT(-$N102/30)+1)+(INT(-$N102/30)+1--$N102/30)*SUMIFS(80:80,$1:$1,EN$1+INT(-$N102/30))))</f>
        <v>0</v>
      </c>
      <c r="EO102" s="40">
        <f>IF(EO$7="",0,IF(EO$1=MAX($1:$1),$R80-SUM($T102:EN102),IF(EO$1=1,SUMIFS(80:80,$1:$1,"&gt;="&amp;1,$1:$1,"&lt;="&amp;INT(-$N102/30))+(-$N102/30-INT(-$N102/30))*SUMIFS(80:80,$1:$1,INT(-$N102/30)+1),0)+(-$N102/30-INT(-$N102/30))*SUMIFS(80:80,$1:$1,EO$1+INT(-$N102/30)+1)+(INT(-$N102/30)+1--$N102/30)*SUMIFS(80:80,$1:$1,EO$1+INT(-$N102/30))))</f>
        <v>0</v>
      </c>
      <c r="EP102" s="40">
        <f>IF(EP$7="",0,IF(EP$1=MAX($1:$1),$R80-SUM($T102:EO102),IF(EP$1=1,SUMIFS(80:80,$1:$1,"&gt;="&amp;1,$1:$1,"&lt;="&amp;INT(-$N102/30))+(-$N102/30-INT(-$N102/30))*SUMIFS(80:80,$1:$1,INT(-$N102/30)+1),0)+(-$N102/30-INT(-$N102/30))*SUMIFS(80:80,$1:$1,EP$1+INT(-$N102/30)+1)+(INT(-$N102/30)+1--$N102/30)*SUMIFS(80:80,$1:$1,EP$1+INT(-$N102/30))))</f>
        <v>0</v>
      </c>
      <c r="EQ102" s="40">
        <f>IF(EQ$7="",0,IF(EQ$1=MAX($1:$1),$R80-SUM($T102:EP102),IF(EQ$1=1,SUMIFS(80:80,$1:$1,"&gt;="&amp;1,$1:$1,"&lt;="&amp;INT(-$N102/30))+(-$N102/30-INT(-$N102/30))*SUMIFS(80:80,$1:$1,INT(-$N102/30)+1),0)+(-$N102/30-INT(-$N102/30))*SUMIFS(80:80,$1:$1,EQ$1+INT(-$N102/30)+1)+(INT(-$N102/30)+1--$N102/30)*SUMIFS(80:80,$1:$1,EQ$1+INT(-$N102/30))))</f>
        <v>0</v>
      </c>
      <c r="ER102" s="40">
        <f>IF(ER$7="",0,IF(ER$1=MAX($1:$1),$R80-SUM($T102:EQ102),IF(ER$1=1,SUMIFS(80:80,$1:$1,"&gt;="&amp;1,$1:$1,"&lt;="&amp;INT(-$N102/30))+(-$N102/30-INT(-$N102/30))*SUMIFS(80:80,$1:$1,INT(-$N102/30)+1),0)+(-$N102/30-INT(-$N102/30))*SUMIFS(80:80,$1:$1,ER$1+INT(-$N102/30)+1)+(INT(-$N102/30)+1--$N102/30)*SUMIFS(80:80,$1:$1,ER$1+INT(-$N102/30))))</f>
        <v>0</v>
      </c>
      <c r="ES102" s="40">
        <f>IF(ES$7="",0,IF(ES$1=MAX($1:$1),$R80-SUM($T102:ER102),IF(ES$1=1,SUMIFS(80:80,$1:$1,"&gt;="&amp;1,$1:$1,"&lt;="&amp;INT(-$N102/30))+(-$N102/30-INT(-$N102/30))*SUMIFS(80:80,$1:$1,INT(-$N102/30)+1),0)+(-$N102/30-INT(-$N102/30))*SUMIFS(80:80,$1:$1,ES$1+INT(-$N102/30)+1)+(INT(-$N102/30)+1--$N102/30)*SUMIFS(80:80,$1:$1,ES$1+INT(-$N102/30))))</f>
        <v>0</v>
      </c>
      <c r="ET102" s="40">
        <f>IF(ET$7="",0,IF(ET$1=MAX($1:$1),$R80-SUM($T102:ES102),IF(ET$1=1,SUMIFS(80:80,$1:$1,"&gt;="&amp;1,$1:$1,"&lt;="&amp;INT(-$N102/30))+(-$N102/30-INT(-$N102/30))*SUMIFS(80:80,$1:$1,INT(-$N102/30)+1),0)+(-$N102/30-INT(-$N102/30))*SUMIFS(80:80,$1:$1,ET$1+INT(-$N102/30)+1)+(INT(-$N102/30)+1--$N102/30)*SUMIFS(80:80,$1:$1,ET$1+INT(-$N102/30))))</f>
        <v>0</v>
      </c>
      <c r="EU102" s="40">
        <f>IF(EU$7="",0,IF(EU$1=MAX($1:$1),$R80-SUM($T102:ET102),IF(EU$1=1,SUMIFS(80:80,$1:$1,"&gt;="&amp;1,$1:$1,"&lt;="&amp;INT(-$N102/30))+(-$N102/30-INT(-$N102/30))*SUMIFS(80:80,$1:$1,INT(-$N102/30)+1),0)+(-$N102/30-INT(-$N102/30))*SUMIFS(80:80,$1:$1,EU$1+INT(-$N102/30)+1)+(INT(-$N102/30)+1--$N102/30)*SUMIFS(80:80,$1:$1,EU$1+INT(-$N102/30))))</f>
        <v>0</v>
      </c>
      <c r="EV102" s="40">
        <f>IF(EV$7="",0,IF(EV$1=MAX($1:$1),$R80-SUM($T102:EU102),IF(EV$1=1,SUMIFS(80:80,$1:$1,"&gt;="&amp;1,$1:$1,"&lt;="&amp;INT(-$N102/30))+(-$N102/30-INT(-$N102/30))*SUMIFS(80:80,$1:$1,INT(-$N102/30)+1),0)+(-$N102/30-INT(-$N102/30))*SUMIFS(80:80,$1:$1,EV$1+INT(-$N102/30)+1)+(INT(-$N102/30)+1--$N102/30)*SUMIFS(80:80,$1:$1,EV$1+INT(-$N102/30))))</f>
        <v>0</v>
      </c>
      <c r="EW102" s="40">
        <f>IF(EW$7="",0,IF(EW$1=MAX($1:$1),$R80-SUM($T102:EV102),IF(EW$1=1,SUMIFS(80:80,$1:$1,"&gt;="&amp;1,$1:$1,"&lt;="&amp;INT(-$N102/30))+(-$N102/30-INT(-$N102/30))*SUMIFS(80:80,$1:$1,INT(-$N102/30)+1),0)+(-$N102/30-INT(-$N102/30))*SUMIFS(80:80,$1:$1,EW$1+INT(-$N102/30)+1)+(INT(-$N102/30)+1--$N102/30)*SUMIFS(80:80,$1:$1,EW$1+INT(-$N102/30))))</f>
        <v>0</v>
      </c>
      <c r="EX102" s="40">
        <f>IF(EX$7="",0,IF(EX$1=MAX($1:$1),$R80-SUM($T102:EW102),IF(EX$1=1,SUMIFS(80:80,$1:$1,"&gt;="&amp;1,$1:$1,"&lt;="&amp;INT(-$N102/30))+(-$N102/30-INT(-$N102/30))*SUMIFS(80:80,$1:$1,INT(-$N102/30)+1),0)+(-$N102/30-INT(-$N102/30))*SUMIFS(80:80,$1:$1,EX$1+INT(-$N102/30)+1)+(INT(-$N102/30)+1--$N102/30)*SUMIFS(80:80,$1:$1,EX$1+INT(-$N102/30))))</f>
        <v>0</v>
      </c>
      <c r="EY102" s="40">
        <f>IF(EY$7="",0,IF(EY$1=MAX($1:$1),$R80-SUM($T102:EX102),IF(EY$1=1,SUMIFS(80:80,$1:$1,"&gt;="&amp;1,$1:$1,"&lt;="&amp;INT(-$N102/30))+(-$N102/30-INT(-$N102/30))*SUMIFS(80:80,$1:$1,INT(-$N102/30)+1),0)+(-$N102/30-INT(-$N102/30))*SUMIFS(80:80,$1:$1,EY$1+INT(-$N102/30)+1)+(INT(-$N102/30)+1--$N102/30)*SUMIFS(80:80,$1:$1,EY$1+INT(-$N102/30))))</f>
        <v>0</v>
      </c>
      <c r="EZ102" s="40">
        <f>IF(EZ$7="",0,IF(EZ$1=MAX($1:$1),$R80-SUM($T102:EY102),IF(EZ$1=1,SUMIFS(80:80,$1:$1,"&gt;="&amp;1,$1:$1,"&lt;="&amp;INT(-$N102/30))+(-$N102/30-INT(-$N102/30))*SUMIFS(80:80,$1:$1,INT(-$N102/30)+1),0)+(-$N102/30-INT(-$N102/30))*SUMIFS(80:80,$1:$1,EZ$1+INT(-$N102/30)+1)+(INT(-$N102/30)+1--$N102/30)*SUMIFS(80:80,$1:$1,EZ$1+INT(-$N102/30))))</f>
        <v>0</v>
      </c>
      <c r="FA102" s="40">
        <f>IF(FA$7="",0,IF(FA$1=MAX($1:$1),$R80-SUM($T102:EZ102),IF(FA$1=1,SUMIFS(80:80,$1:$1,"&gt;="&amp;1,$1:$1,"&lt;="&amp;INT(-$N102/30))+(-$N102/30-INT(-$N102/30))*SUMIFS(80:80,$1:$1,INT(-$N102/30)+1),0)+(-$N102/30-INT(-$N102/30))*SUMIFS(80:80,$1:$1,FA$1+INT(-$N102/30)+1)+(INT(-$N102/30)+1--$N102/30)*SUMIFS(80:80,$1:$1,FA$1+INT(-$N102/30))))</f>
        <v>0</v>
      </c>
      <c r="FB102" s="40">
        <f>IF(FB$7="",0,IF(FB$1=MAX($1:$1),$R80-SUM($T102:FA102),IF(FB$1=1,SUMIFS(80:80,$1:$1,"&gt;="&amp;1,$1:$1,"&lt;="&amp;INT(-$N102/30))+(-$N102/30-INT(-$N102/30))*SUMIFS(80:80,$1:$1,INT(-$N102/30)+1),0)+(-$N102/30-INT(-$N102/30))*SUMIFS(80:80,$1:$1,FB$1+INT(-$N102/30)+1)+(INT(-$N102/30)+1--$N102/30)*SUMIFS(80:80,$1:$1,FB$1+INT(-$N102/30))))</f>
        <v>0</v>
      </c>
      <c r="FC102" s="40">
        <f>IF(FC$7="",0,IF(FC$1=MAX($1:$1),$R80-SUM($T102:FB102),IF(FC$1=1,SUMIFS(80:80,$1:$1,"&gt;="&amp;1,$1:$1,"&lt;="&amp;INT(-$N102/30))+(-$N102/30-INT(-$N102/30))*SUMIFS(80:80,$1:$1,INT(-$N102/30)+1),0)+(-$N102/30-INT(-$N102/30))*SUMIFS(80:80,$1:$1,FC$1+INT(-$N102/30)+1)+(INT(-$N102/30)+1--$N102/30)*SUMIFS(80:80,$1:$1,FC$1+INT(-$N102/30))))</f>
        <v>0</v>
      </c>
      <c r="FD102" s="40">
        <f>IF(FD$7="",0,IF(FD$1=MAX($1:$1),$R80-SUM($T102:FC102),IF(FD$1=1,SUMIFS(80:80,$1:$1,"&gt;="&amp;1,$1:$1,"&lt;="&amp;INT(-$N102/30))+(-$N102/30-INT(-$N102/30))*SUMIFS(80:80,$1:$1,INT(-$N102/30)+1),0)+(-$N102/30-INT(-$N102/30))*SUMIFS(80:80,$1:$1,FD$1+INT(-$N102/30)+1)+(INT(-$N102/30)+1--$N102/30)*SUMIFS(80:80,$1:$1,FD$1+INT(-$N102/30))))</f>
        <v>0</v>
      </c>
      <c r="FE102" s="40">
        <f>IF(FE$7="",0,IF(FE$1=MAX($1:$1),$R80-SUM($T102:FD102),IF(FE$1=1,SUMIFS(80:80,$1:$1,"&gt;="&amp;1,$1:$1,"&lt;="&amp;INT(-$N102/30))+(-$N102/30-INT(-$N102/30))*SUMIFS(80:80,$1:$1,INT(-$N102/30)+1),0)+(-$N102/30-INT(-$N102/30))*SUMIFS(80:80,$1:$1,FE$1+INT(-$N102/30)+1)+(INT(-$N102/30)+1--$N102/30)*SUMIFS(80:80,$1:$1,FE$1+INT(-$N102/30))))</f>
        <v>0</v>
      </c>
      <c r="FF102" s="40">
        <f>IF(FF$7="",0,IF(FF$1=MAX($1:$1),$R80-SUM($T102:FE102),IF(FF$1=1,SUMIFS(80:80,$1:$1,"&gt;="&amp;1,$1:$1,"&lt;="&amp;INT(-$N102/30))+(-$N102/30-INT(-$N102/30))*SUMIFS(80:80,$1:$1,INT(-$N102/30)+1),0)+(-$N102/30-INT(-$N102/30))*SUMIFS(80:80,$1:$1,FF$1+INT(-$N102/30)+1)+(INT(-$N102/30)+1--$N102/30)*SUMIFS(80:80,$1:$1,FF$1+INT(-$N102/30))))</f>
        <v>0</v>
      </c>
      <c r="FG102" s="40">
        <f>IF(FG$7="",0,IF(FG$1=MAX($1:$1),$R80-SUM($T102:FF102),IF(FG$1=1,SUMIFS(80:80,$1:$1,"&gt;="&amp;1,$1:$1,"&lt;="&amp;INT(-$N102/30))+(-$N102/30-INT(-$N102/30))*SUMIFS(80:80,$1:$1,INT(-$N102/30)+1),0)+(-$N102/30-INT(-$N102/30))*SUMIFS(80:80,$1:$1,FG$1+INT(-$N102/30)+1)+(INT(-$N102/30)+1--$N102/30)*SUMIFS(80:80,$1:$1,FG$1+INT(-$N102/30))))</f>
        <v>0</v>
      </c>
      <c r="FH102" s="40">
        <f>IF(FH$7="",0,IF(FH$1=MAX($1:$1),$R80-SUM($T102:FG102),IF(FH$1=1,SUMIFS(80:80,$1:$1,"&gt;="&amp;1,$1:$1,"&lt;="&amp;INT(-$N102/30))+(-$N102/30-INT(-$N102/30))*SUMIFS(80:80,$1:$1,INT(-$N102/30)+1),0)+(-$N102/30-INT(-$N102/30))*SUMIFS(80:80,$1:$1,FH$1+INT(-$N102/30)+1)+(INT(-$N102/30)+1--$N102/30)*SUMIFS(80:80,$1:$1,FH$1+INT(-$N102/30))))</f>
        <v>0</v>
      </c>
      <c r="FI102" s="40">
        <f>IF(FI$7="",0,IF(FI$1=MAX($1:$1),$R80-SUM($T102:FH102),IF(FI$1=1,SUMIFS(80:80,$1:$1,"&gt;="&amp;1,$1:$1,"&lt;="&amp;INT(-$N102/30))+(-$N102/30-INT(-$N102/30))*SUMIFS(80:80,$1:$1,INT(-$N102/30)+1),0)+(-$N102/30-INT(-$N102/30))*SUMIFS(80:80,$1:$1,FI$1+INT(-$N102/30)+1)+(INT(-$N102/30)+1--$N102/30)*SUMIFS(80:80,$1:$1,FI$1+INT(-$N102/30))))</f>
        <v>0</v>
      </c>
      <c r="FJ102" s="40">
        <f>IF(FJ$7="",0,IF(FJ$1=MAX($1:$1),$R80-SUM($T102:FI102),IF(FJ$1=1,SUMIFS(80:80,$1:$1,"&gt;="&amp;1,$1:$1,"&lt;="&amp;INT(-$N102/30))+(-$N102/30-INT(-$N102/30))*SUMIFS(80:80,$1:$1,INT(-$N102/30)+1),0)+(-$N102/30-INT(-$N102/30))*SUMIFS(80:80,$1:$1,FJ$1+INT(-$N102/30)+1)+(INT(-$N102/30)+1--$N102/30)*SUMIFS(80:80,$1:$1,FJ$1+INT(-$N102/30))))</f>
        <v>0</v>
      </c>
      <c r="FK102" s="40">
        <f>IF(FK$7="",0,IF(FK$1=MAX($1:$1),$R80-SUM($T102:FJ102),IF(FK$1=1,SUMIFS(80:80,$1:$1,"&gt;="&amp;1,$1:$1,"&lt;="&amp;INT(-$N102/30))+(-$N102/30-INT(-$N102/30))*SUMIFS(80:80,$1:$1,INT(-$N102/30)+1),0)+(-$N102/30-INT(-$N102/30))*SUMIFS(80:80,$1:$1,FK$1+INT(-$N102/30)+1)+(INT(-$N102/30)+1--$N102/30)*SUMIFS(80:80,$1:$1,FK$1+INT(-$N102/30))))</f>
        <v>0</v>
      </c>
      <c r="FL102" s="40">
        <f>IF(FL$7="",0,IF(FL$1=MAX($1:$1),$R80-SUM($T102:FK102),IF(FL$1=1,SUMIFS(80:80,$1:$1,"&gt;="&amp;1,$1:$1,"&lt;="&amp;INT(-$N102/30))+(-$N102/30-INT(-$N102/30))*SUMIFS(80:80,$1:$1,INT(-$N102/30)+1),0)+(-$N102/30-INT(-$N102/30))*SUMIFS(80:80,$1:$1,FL$1+INT(-$N102/30)+1)+(INT(-$N102/30)+1--$N102/30)*SUMIFS(80:80,$1:$1,FL$1+INT(-$N102/30))))</f>
        <v>0</v>
      </c>
      <c r="FM102" s="40">
        <f>IF(FM$7="",0,IF(FM$1=MAX($1:$1),$R80-SUM($T102:FL102),IF(FM$1=1,SUMIFS(80:80,$1:$1,"&gt;="&amp;1,$1:$1,"&lt;="&amp;INT(-$N102/30))+(-$N102/30-INT(-$N102/30))*SUMIFS(80:80,$1:$1,INT(-$N102/30)+1),0)+(-$N102/30-INT(-$N102/30))*SUMIFS(80:80,$1:$1,FM$1+INT(-$N102/30)+1)+(INT(-$N102/30)+1--$N102/30)*SUMIFS(80:80,$1:$1,FM$1+INT(-$N102/30))))</f>
        <v>0</v>
      </c>
      <c r="FN102" s="40">
        <f>IF(FN$7="",0,IF(FN$1=MAX($1:$1),$R80-SUM($T102:FM102),IF(FN$1=1,SUMIFS(80:80,$1:$1,"&gt;="&amp;1,$1:$1,"&lt;="&amp;INT(-$N102/30))+(-$N102/30-INT(-$N102/30))*SUMIFS(80:80,$1:$1,INT(-$N102/30)+1),0)+(-$N102/30-INT(-$N102/30))*SUMIFS(80:80,$1:$1,FN$1+INT(-$N102/30)+1)+(INT(-$N102/30)+1--$N102/30)*SUMIFS(80:80,$1:$1,FN$1+INT(-$N102/30))))</f>
        <v>0</v>
      </c>
      <c r="FO102" s="40">
        <f>IF(FO$7="",0,IF(FO$1=MAX($1:$1),$R80-SUM($T102:FN102),IF(FO$1=1,SUMIFS(80:80,$1:$1,"&gt;="&amp;1,$1:$1,"&lt;="&amp;INT(-$N102/30))+(-$N102/30-INT(-$N102/30))*SUMIFS(80:80,$1:$1,INT(-$N102/30)+1),0)+(-$N102/30-INT(-$N102/30))*SUMIFS(80:80,$1:$1,FO$1+INT(-$N102/30)+1)+(INT(-$N102/30)+1--$N102/30)*SUMIFS(80:80,$1:$1,FO$1+INT(-$N102/30))))</f>
        <v>0</v>
      </c>
      <c r="FP102" s="40">
        <f>IF(FP$7="",0,IF(FP$1=MAX($1:$1),$R80-SUM($T102:FO102),IF(FP$1=1,SUMIFS(80:80,$1:$1,"&gt;="&amp;1,$1:$1,"&lt;="&amp;INT(-$N102/30))+(-$N102/30-INT(-$N102/30))*SUMIFS(80:80,$1:$1,INT(-$N102/30)+1),0)+(-$N102/30-INT(-$N102/30))*SUMIFS(80:80,$1:$1,FP$1+INT(-$N102/30)+1)+(INT(-$N102/30)+1--$N102/30)*SUMIFS(80:80,$1:$1,FP$1+INT(-$N102/30))))</f>
        <v>0</v>
      </c>
      <c r="FQ102" s="40">
        <f>IF(FQ$7="",0,IF(FQ$1=MAX($1:$1),$R80-SUM($T102:FP102),IF(FQ$1=1,SUMIFS(80:80,$1:$1,"&gt;="&amp;1,$1:$1,"&lt;="&amp;INT(-$N102/30))+(-$N102/30-INT(-$N102/30))*SUMIFS(80:80,$1:$1,INT(-$N102/30)+1),0)+(-$N102/30-INT(-$N102/30))*SUMIFS(80:80,$1:$1,FQ$1+INT(-$N102/30)+1)+(INT(-$N102/30)+1--$N102/30)*SUMIFS(80:80,$1:$1,FQ$1+INT(-$N102/30))))</f>
        <v>0</v>
      </c>
      <c r="FR102" s="40">
        <f>IF(FR$7="",0,IF(FR$1=MAX($1:$1),$R80-SUM($T102:FQ102),IF(FR$1=1,SUMIFS(80:80,$1:$1,"&gt;="&amp;1,$1:$1,"&lt;="&amp;INT(-$N102/30))+(-$N102/30-INT(-$N102/30))*SUMIFS(80:80,$1:$1,INT(-$N102/30)+1),0)+(-$N102/30-INT(-$N102/30))*SUMIFS(80:80,$1:$1,FR$1+INT(-$N102/30)+1)+(INT(-$N102/30)+1--$N102/30)*SUMIFS(80:80,$1:$1,FR$1+INT(-$N102/30))))</f>
        <v>0</v>
      </c>
      <c r="FS102" s="40">
        <f>IF(FS$7="",0,IF(FS$1=MAX($1:$1),$R80-SUM($T102:FR102),IF(FS$1=1,SUMIFS(80:80,$1:$1,"&gt;="&amp;1,$1:$1,"&lt;="&amp;INT(-$N102/30))+(-$N102/30-INT(-$N102/30))*SUMIFS(80:80,$1:$1,INT(-$N102/30)+1),0)+(-$N102/30-INT(-$N102/30))*SUMIFS(80:80,$1:$1,FS$1+INT(-$N102/30)+1)+(INT(-$N102/30)+1--$N102/30)*SUMIFS(80:80,$1:$1,FS$1+INT(-$N102/30))))</f>
        <v>0</v>
      </c>
      <c r="FT102" s="40">
        <f>IF(FT$7="",0,IF(FT$1=MAX($1:$1),$R80-SUM($T102:FS102),IF(FT$1=1,SUMIFS(80:80,$1:$1,"&gt;="&amp;1,$1:$1,"&lt;="&amp;INT(-$N102/30))+(-$N102/30-INT(-$N102/30))*SUMIFS(80:80,$1:$1,INT(-$N102/30)+1),0)+(-$N102/30-INT(-$N102/30))*SUMIFS(80:80,$1:$1,FT$1+INT(-$N102/30)+1)+(INT(-$N102/30)+1--$N102/30)*SUMIFS(80:80,$1:$1,FT$1+INT(-$N102/30))))</f>
        <v>0</v>
      </c>
      <c r="FU102" s="40">
        <f>IF(FU$7="",0,IF(FU$1=MAX($1:$1),$R80-SUM($T102:FT102),IF(FU$1=1,SUMIFS(80:80,$1:$1,"&gt;="&amp;1,$1:$1,"&lt;="&amp;INT(-$N102/30))+(-$N102/30-INT(-$N102/30))*SUMIFS(80:80,$1:$1,INT(-$N102/30)+1),0)+(-$N102/30-INT(-$N102/30))*SUMIFS(80:80,$1:$1,FU$1+INT(-$N102/30)+1)+(INT(-$N102/30)+1--$N102/30)*SUMIFS(80:80,$1:$1,FU$1+INT(-$N102/30))))</f>
        <v>0</v>
      </c>
      <c r="FV102" s="40">
        <f>IF(FV$7="",0,IF(FV$1=MAX($1:$1),$R80-SUM($T102:FU102),IF(FV$1=1,SUMIFS(80:80,$1:$1,"&gt;="&amp;1,$1:$1,"&lt;="&amp;INT(-$N102/30))+(-$N102/30-INT(-$N102/30))*SUMIFS(80:80,$1:$1,INT(-$N102/30)+1),0)+(-$N102/30-INT(-$N102/30))*SUMIFS(80:80,$1:$1,FV$1+INT(-$N102/30)+1)+(INT(-$N102/30)+1--$N102/30)*SUMIFS(80:80,$1:$1,FV$1+INT(-$N102/30))))</f>
        <v>0</v>
      </c>
      <c r="FW102" s="40">
        <f>IF(FW$7="",0,IF(FW$1=MAX($1:$1),$R80-SUM($T102:FV102),IF(FW$1=1,SUMIFS(80:80,$1:$1,"&gt;="&amp;1,$1:$1,"&lt;="&amp;INT(-$N102/30))+(-$N102/30-INT(-$N102/30))*SUMIFS(80:80,$1:$1,INT(-$N102/30)+1),0)+(-$N102/30-INT(-$N102/30))*SUMIFS(80:80,$1:$1,FW$1+INT(-$N102/30)+1)+(INT(-$N102/30)+1--$N102/30)*SUMIFS(80:80,$1:$1,FW$1+INT(-$N102/30))))</f>
        <v>0</v>
      </c>
      <c r="FX102" s="40">
        <f>IF(FX$7="",0,IF(FX$1=MAX($1:$1),$R80-SUM($T102:FW102),IF(FX$1=1,SUMIFS(80:80,$1:$1,"&gt;="&amp;1,$1:$1,"&lt;="&amp;INT(-$N102/30))+(-$N102/30-INT(-$N102/30))*SUMIFS(80:80,$1:$1,INT(-$N102/30)+1),0)+(-$N102/30-INT(-$N102/30))*SUMIFS(80:80,$1:$1,FX$1+INT(-$N102/30)+1)+(INT(-$N102/30)+1--$N102/30)*SUMIFS(80:80,$1:$1,FX$1+INT(-$N102/30))))</f>
        <v>0</v>
      </c>
      <c r="FY102" s="40">
        <f>IF(FY$7="",0,IF(FY$1=MAX($1:$1),$R80-SUM($T102:FX102),IF(FY$1=1,SUMIFS(80:80,$1:$1,"&gt;="&amp;1,$1:$1,"&lt;="&amp;INT(-$N102/30))+(-$N102/30-INT(-$N102/30))*SUMIFS(80:80,$1:$1,INT(-$N102/30)+1),0)+(-$N102/30-INT(-$N102/30))*SUMIFS(80:80,$1:$1,FY$1+INT(-$N102/30)+1)+(INT(-$N102/30)+1--$N102/30)*SUMIFS(80:80,$1:$1,FY$1+INT(-$N102/30))))</f>
        <v>0</v>
      </c>
      <c r="FZ102" s="40">
        <f>IF(FZ$7="",0,IF(FZ$1=MAX($1:$1),$R80-SUM($T102:FY102),IF(FZ$1=1,SUMIFS(80:80,$1:$1,"&gt;="&amp;1,$1:$1,"&lt;="&amp;INT(-$N102/30))+(-$N102/30-INT(-$N102/30))*SUMIFS(80:80,$1:$1,INT(-$N102/30)+1),0)+(-$N102/30-INT(-$N102/30))*SUMIFS(80:80,$1:$1,FZ$1+INT(-$N102/30)+1)+(INT(-$N102/30)+1--$N102/30)*SUMIFS(80:80,$1:$1,FZ$1+INT(-$N102/30))))</f>
        <v>0</v>
      </c>
      <c r="GA102" s="40">
        <f>IF(GA$7="",0,IF(GA$1=MAX($1:$1),$R80-SUM($T102:FZ102),IF(GA$1=1,SUMIFS(80:80,$1:$1,"&gt;="&amp;1,$1:$1,"&lt;="&amp;INT(-$N102/30))+(-$N102/30-INT(-$N102/30))*SUMIFS(80:80,$1:$1,INT(-$N102/30)+1),0)+(-$N102/30-INT(-$N102/30))*SUMIFS(80:80,$1:$1,GA$1+INT(-$N102/30)+1)+(INT(-$N102/30)+1--$N102/30)*SUMIFS(80:80,$1:$1,GA$1+INT(-$N102/30))))</f>
        <v>0</v>
      </c>
      <c r="GB102" s="40">
        <f>IF(GB$7="",0,IF(GB$1=MAX($1:$1),$R80-SUM($T102:GA102),IF(GB$1=1,SUMIFS(80:80,$1:$1,"&gt;="&amp;1,$1:$1,"&lt;="&amp;INT(-$N102/30))+(-$N102/30-INT(-$N102/30))*SUMIFS(80:80,$1:$1,INT(-$N102/30)+1),0)+(-$N102/30-INT(-$N102/30))*SUMIFS(80:80,$1:$1,GB$1+INT(-$N102/30)+1)+(INT(-$N102/30)+1--$N102/30)*SUMIFS(80:80,$1:$1,GB$1+INT(-$N102/30))))</f>
        <v>0</v>
      </c>
      <c r="GC102" s="40">
        <f>IF(GC$7="",0,IF(GC$1=MAX($1:$1),$R80-SUM($T102:GB102),IF(GC$1=1,SUMIFS(80:80,$1:$1,"&gt;="&amp;1,$1:$1,"&lt;="&amp;INT(-$N102/30))+(-$N102/30-INT(-$N102/30))*SUMIFS(80:80,$1:$1,INT(-$N102/30)+1),0)+(-$N102/30-INT(-$N102/30))*SUMIFS(80:80,$1:$1,GC$1+INT(-$N102/30)+1)+(INT(-$N102/30)+1--$N102/30)*SUMIFS(80:80,$1:$1,GC$1+INT(-$N102/30))))</f>
        <v>0</v>
      </c>
      <c r="GD102" s="40">
        <f>IF(GD$7="",0,IF(GD$1=MAX($1:$1),$R80-SUM($T102:GC102),IF(GD$1=1,SUMIFS(80:80,$1:$1,"&gt;="&amp;1,$1:$1,"&lt;="&amp;INT(-$N102/30))+(-$N102/30-INT(-$N102/30))*SUMIFS(80:80,$1:$1,INT(-$N102/30)+1),0)+(-$N102/30-INT(-$N102/30))*SUMIFS(80:80,$1:$1,GD$1+INT(-$N102/30)+1)+(INT(-$N102/30)+1--$N102/30)*SUMIFS(80:80,$1:$1,GD$1+INT(-$N102/30))))</f>
        <v>0</v>
      </c>
      <c r="GE102" s="40">
        <f>IF(GE$7="",0,IF(GE$1=MAX($1:$1),$R80-SUM($T102:GD102),IF(GE$1=1,SUMIFS(80:80,$1:$1,"&gt;="&amp;1,$1:$1,"&lt;="&amp;INT(-$N102/30))+(-$N102/30-INT(-$N102/30))*SUMIFS(80:80,$1:$1,INT(-$N102/30)+1),0)+(-$N102/30-INT(-$N102/30))*SUMIFS(80:80,$1:$1,GE$1+INT(-$N102/30)+1)+(INT(-$N102/30)+1--$N102/30)*SUMIFS(80:80,$1:$1,GE$1+INT(-$N102/30))))</f>
        <v>0</v>
      </c>
      <c r="GF102" s="40">
        <f>IF(GF$7="",0,IF(GF$1=MAX($1:$1),$R80-SUM($T102:GE102),IF(GF$1=1,SUMIFS(80:80,$1:$1,"&gt;="&amp;1,$1:$1,"&lt;="&amp;INT(-$N102/30))+(-$N102/30-INT(-$N102/30))*SUMIFS(80:80,$1:$1,INT(-$N102/30)+1),0)+(-$N102/30-INT(-$N102/30))*SUMIFS(80:80,$1:$1,GF$1+INT(-$N102/30)+1)+(INT(-$N102/30)+1--$N102/30)*SUMIFS(80:80,$1:$1,GF$1+INT(-$N102/30))))</f>
        <v>0</v>
      </c>
      <c r="GG102" s="40">
        <f>IF(GG$7="",0,IF(GG$1=MAX($1:$1),$R80-SUM($T102:GF102),IF(GG$1=1,SUMIFS(80:80,$1:$1,"&gt;="&amp;1,$1:$1,"&lt;="&amp;INT(-$N102/30))+(-$N102/30-INT(-$N102/30))*SUMIFS(80:80,$1:$1,INT(-$N102/30)+1),0)+(-$N102/30-INT(-$N102/30))*SUMIFS(80:80,$1:$1,GG$1+INT(-$N102/30)+1)+(INT(-$N102/30)+1--$N102/30)*SUMIFS(80:80,$1:$1,GG$1+INT(-$N102/30))))</f>
        <v>0</v>
      </c>
      <c r="GH102" s="40">
        <f>IF(GH$7="",0,IF(GH$1=MAX($1:$1),$R80-SUM($T102:GG102),IF(GH$1=1,SUMIFS(80:80,$1:$1,"&gt;="&amp;1,$1:$1,"&lt;="&amp;INT(-$N102/30))+(-$N102/30-INT(-$N102/30))*SUMIFS(80:80,$1:$1,INT(-$N102/30)+1),0)+(-$N102/30-INT(-$N102/30))*SUMIFS(80:80,$1:$1,GH$1+INT(-$N102/30)+1)+(INT(-$N102/30)+1--$N102/30)*SUMIFS(80:80,$1:$1,GH$1+INT(-$N102/30))))</f>
        <v>0</v>
      </c>
      <c r="GI102" s="40">
        <f>IF(GI$7="",0,IF(GI$1=MAX($1:$1),$R80-SUM($T102:GH102),IF(GI$1=1,SUMIFS(80:80,$1:$1,"&gt;="&amp;1,$1:$1,"&lt;="&amp;INT(-$N102/30))+(-$N102/30-INT(-$N102/30))*SUMIFS(80:80,$1:$1,INT(-$N102/30)+1),0)+(-$N102/30-INT(-$N102/30))*SUMIFS(80:80,$1:$1,GI$1+INT(-$N102/30)+1)+(INT(-$N102/30)+1--$N102/30)*SUMIFS(80:80,$1:$1,GI$1+INT(-$N102/30))))</f>
        <v>0</v>
      </c>
      <c r="GJ102" s="40">
        <f>IF(GJ$7="",0,IF(GJ$1=MAX($1:$1),$R80-SUM($T102:GI102),IF(GJ$1=1,SUMIFS(80:80,$1:$1,"&gt;="&amp;1,$1:$1,"&lt;="&amp;INT(-$N102/30))+(-$N102/30-INT(-$N102/30))*SUMIFS(80:80,$1:$1,INT(-$N102/30)+1),0)+(-$N102/30-INT(-$N102/30))*SUMIFS(80:80,$1:$1,GJ$1+INT(-$N102/30)+1)+(INT(-$N102/30)+1--$N102/30)*SUMIFS(80:80,$1:$1,GJ$1+INT(-$N102/30))))</f>
        <v>0</v>
      </c>
      <c r="GK102" s="40">
        <f>IF(GK$7="",0,IF(GK$1=MAX($1:$1),$R80-SUM($T102:GJ102),IF(GK$1=1,SUMIFS(80:80,$1:$1,"&gt;="&amp;1,$1:$1,"&lt;="&amp;INT(-$N102/30))+(-$N102/30-INT(-$N102/30))*SUMIFS(80:80,$1:$1,INT(-$N102/30)+1),0)+(-$N102/30-INT(-$N102/30))*SUMIFS(80:80,$1:$1,GK$1+INT(-$N102/30)+1)+(INT(-$N102/30)+1--$N102/30)*SUMIFS(80:80,$1:$1,GK$1+INT(-$N102/30))))</f>
        <v>0</v>
      </c>
      <c r="GL102" s="40">
        <f>IF(GL$7="",0,IF(GL$1=MAX($1:$1),$R80-SUM($T102:GK102),IF(GL$1=1,SUMIFS(80:80,$1:$1,"&gt;="&amp;1,$1:$1,"&lt;="&amp;INT(-$N102/30))+(-$N102/30-INT(-$N102/30))*SUMIFS(80:80,$1:$1,INT(-$N102/30)+1),0)+(-$N102/30-INT(-$N102/30))*SUMIFS(80:80,$1:$1,GL$1+INT(-$N102/30)+1)+(INT(-$N102/30)+1--$N102/30)*SUMIFS(80:80,$1:$1,GL$1+INT(-$N102/30))))</f>
        <v>0</v>
      </c>
      <c r="GM102" s="40">
        <f>IF(GM$7="",0,IF(GM$1=MAX($1:$1),$R80-SUM($T102:GL102),IF(GM$1=1,SUMIFS(80:80,$1:$1,"&gt;="&amp;1,$1:$1,"&lt;="&amp;INT(-$N102/30))+(-$N102/30-INT(-$N102/30))*SUMIFS(80:80,$1:$1,INT(-$N102/30)+1),0)+(-$N102/30-INT(-$N102/30))*SUMIFS(80:80,$1:$1,GM$1+INT(-$N102/30)+1)+(INT(-$N102/30)+1--$N102/30)*SUMIFS(80:80,$1:$1,GM$1+INT(-$N102/30))))</f>
        <v>0</v>
      </c>
      <c r="GN102" s="40">
        <f>IF(GN$7="",0,IF(GN$1=MAX($1:$1),$R80-SUM($T102:GM102),IF(GN$1=1,SUMIFS(80:80,$1:$1,"&gt;="&amp;1,$1:$1,"&lt;="&amp;INT(-$N102/30))+(-$N102/30-INT(-$N102/30))*SUMIFS(80:80,$1:$1,INT(-$N102/30)+1),0)+(-$N102/30-INT(-$N102/30))*SUMIFS(80:80,$1:$1,GN$1+INT(-$N102/30)+1)+(INT(-$N102/30)+1--$N102/30)*SUMIFS(80:80,$1:$1,GN$1+INT(-$N102/30))))</f>
        <v>0</v>
      </c>
      <c r="GO102" s="40">
        <f>IF(GO$7="",0,IF(GO$1=MAX($1:$1),$R80-SUM($T102:GN102),IF(GO$1=1,SUMIFS(80:80,$1:$1,"&gt;="&amp;1,$1:$1,"&lt;="&amp;INT(-$N102/30))+(-$N102/30-INT(-$N102/30))*SUMIFS(80:80,$1:$1,INT(-$N102/30)+1),0)+(-$N102/30-INT(-$N102/30))*SUMIFS(80:80,$1:$1,GO$1+INT(-$N102/30)+1)+(INT(-$N102/30)+1--$N102/30)*SUMIFS(80:80,$1:$1,GO$1+INT(-$N102/30))))</f>
        <v>0</v>
      </c>
      <c r="GP102" s="40">
        <f>IF(GP$7="",0,IF(GP$1=MAX($1:$1),$R80-SUM($T102:GO102),IF(GP$1=1,SUMIFS(80:80,$1:$1,"&gt;="&amp;1,$1:$1,"&lt;="&amp;INT(-$N102/30))+(-$N102/30-INT(-$N102/30))*SUMIFS(80:80,$1:$1,INT(-$N102/30)+1),0)+(-$N102/30-INT(-$N102/30))*SUMIFS(80:80,$1:$1,GP$1+INT(-$N102/30)+1)+(INT(-$N102/30)+1--$N102/30)*SUMIFS(80:80,$1:$1,GP$1+INT(-$N102/30))))</f>
        <v>0</v>
      </c>
      <c r="GQ102" s="40">
        <f>IF(GQ$7="",0,IF(GQ$1=MAX($1:$1),$R80-SUM($T102:GP102),IF(GQ$1=1,SUMIFS(80:80,$1:$1,"&gt;="&amp;1,$1:$1,"&lt;="&amp;INT(-$N102/30))+(-$N102/30-INT(-$N102/30))*SUMIFS(80:80,$1:$1,INT(-$N102/30)+1),0)+(-$N102/30-INT(-$N102/30))*SUMIFS(80:80,$1:$1,GQ$1+INT(-$N102/30)+1)+(INT(-$N102/30)+1--$N102/30)*SUMIFS(80:80,$1:$1,GQ$1+INT(-$N102/30))))</f>
        <v>0</v>
      </c>
      <c r="GR102" s="40">
        <f>IF(GR$7="",0,IF(GR$1=MAX($1:$1),$R80-SUM($T102:GQ102),IF(GR$1=1,SUMIFS(80:80,$1:$1,"&gt;="&amp;1,$1:$1,"&lt;="&amp;INT(-$N102/30))+(-$N102/30-INT(-$N102/30))*SUMIFS(80:80,$1:$1,INT(-$N102/30)+1),0)+(-$N102/30-INT(-$N102/30))*SUMIFS(80:80,$1:$1,GR$1+INT(-$N102/30)+1)+(INT(-$N102/30)+1--$N102/30)*SUMIFS(80:80,$1:$1,GR$1+INT(-$N102/30))))</f>
        <v>0</v>
      </c>
      <c r="GS102" s="40">
        <f>IF(GS$7="",0,IF(GS$1=MAX($1:$1),$R80-SUM($T102:GR102),IF(GS$1=1,SUMIFS(80:80,$1:$1,"&gt;="&amp;1,$1:$1,"&lt;="&amp;INT(-$N102/30))+(-$N102/30-INT(-$N102/30))*SUMIFS(80:80,$1:$1,INT(-$N102/30)+1),0)+(-$N102/30-INT(-$N102/30))*SUMIFS(80:80,$1:$1,GS$1+INT(-$N102/30)+1)+(INT(-$N102/30)+1--$N102/30)*SUMIFS(80:80,$1:$1,GS$1+INT(-$N102/30))))</f>
        <v>0</v>
      </c>
      <c r="GT102" s="40">
        <f>IF(GT$7="",0,IF(GT$1=MAX($1:$1),$R80-SUM($T102:GS102),IF(GT$1=1,SUMIFS(80:80,$1:$1,"&gt;="&amp;1,$1:$1,"&lt;="&amp;INT(-$N102/30))+(-$N102/30-INT(-$N102/30))*SUMIFS(80:80,$1:$1,INT(-$N102/30)+1),0)+(-$N102/30-INT(-$N102/30))*SUMIFS(80:80,$1:$1,GT$1+INT(-$N102/30)+1)+(INT(-$N102/30)+1--$N102/30)*SUMIFS(80:80,$1:$1,GT$1+INT(-$N102/30))))</f>
        <v>0</v>
      </c>
      <c r="GU102" s="40">
        <f>IF(GU$7="",0,IF(GU$1=MAX($1:$1),$R80-SUM($T102:GT102),IF(GU$1=1,SUMIFS(80:80,$1:$1,"&gt;="&amp;1,$1:$1,"&lt;="&amp;INT(-$N102/30))+(-$N102/30-INT(-$N102/30))*SUMIFS(80:80,$1:$1,INT(-$N102/30)+1),0)+(-$N102/30-INT(-$N102/30))*SUMIFS(80:80,$1:$1,GU$1+INT(-$N102/30)+1)+(INT(-$N102/30)+1--$N102/30)*SUMIFS(80:80,$1:$1,GU$1+INT(-$N102/30))))</f>
        <v>0</v>
      </c>
      <c r="GV102" s="40">
        <f>IF(GV$7="",0,IF(GV$1=MAX($1:$1),$R80-SUM($T102:GU102),IF(GV$1=1,SUMIFS(80:80,$1:$1,"&gt;="&amp;1,$1:$1,"&lt;="&amp;INT(-$N102/30))+(-$N102/30-INT(-$N102/30))*SUMIFS(80:80,$1:$1,INT(-$N102/30)+1),0)+(-$N102/30-INT(-$N102/30))*SUMIFS(80:80,$1:$1,GV$1+INT(-$N102/30)+1)+(INT(-$N102/30)+1--$N102/30)*SUMIFS(80:80,$1:$1,GV$1+INT(-$N102/30))))</f>
        <v>0</v>
      </c>
      <c r="GW102" s="40">
        <f>IF(GW$7="",0,IF(GW$1=MAX($1:$1),$R80-SUM($T102:GV102),IF(GW$1=1,SUMIFS(80:80,$1:$1,"&gt;="&amp;1,$1:$1,"&lt;="&amp;INT(-$N102/30))+(-$N102/30-INT(-$N102/30))*SUMIFS(80:80,$1:$1,INT(-$N102/30)+1),0)+(-$N102/30-INT(-$N102/30))*SUMIFS(80:80,$1:$1,GW$1+INT(-$N102/30)+1)+(INT(-$N102/30)+1--$N102/30)*SUMIFS(80:80,$1:$1,GW$1+INT(-$N102/30))))</f>
        <v>0</v>
      </c>
      <c r="GX102" s="40">
        <f>IF(GX$7="",0,IF(GX$1=MAX($1:$1),$R80-SUM($T102:GW102),IF(GX$1=1,SUMIFS(80:80,$1:$1,"&gt;="&amp;1,$1:$1,"&lt;="&amp;INT(-$N102/30))+(-$N102/30-INT(-$N102/30))*SUMIFS(80:80,$1:$1,INT(-$N102/30)+1),0)+(-$N102/30-INT(-$N102/30))*SUMIFS(80:80,$1:$1,GX$1+INT(-$N102/30)+1)+(INT(-$N102/30)+1--$N102/30)*SUMIFS(80:80,$1:$1,GX$1+INT(-$N102/30))))</f>
        <v>0</v>
      </c>
      <c r="GY102" s="40">
        <f>IF(GY$7="",0,IF(GY$1=MAX($1:$1),$R80-SUM($T102:GX102),IF(GY$1=1,SUMIFS(80:80,$1:$1,"&gt;="&amp;1,$1:$1,"&lt;="&amp;INT(-$N102/30))+(-$N102/30-INT(-$N102/30))*SUMIFS(80:80,$1:$1,INT(-$N102/30)+1),0)+(-$N102/30-INT(-$N102/30))*SUMIFS(80:80,$1:$1,GY$1+INT(-$N102/30)+1)+(INT(-$N102/30)+1--$N102/30)*SUMIFS(80:80,$1:$1,GY$1+INT(-$N102/30))))</f>
        <v>0</v>
      </c>
      <c r="GZ102" s="40">
        <f>IF(GZ$7="",0,IF(GZ$1=MAX($1:$1),$R80-SUM($T102:GY102),IF(GZ$1=1,SUMIFS(80:80,$1:$1,"&gt;="&amp;1,$1:$1,"&lt;="&amp;INT(-$N102/30))+(-$N102/30-INT(-$N102/30))*SUMIFS(80:80,$1:$1,INT(-$N102/30)+1),0)+(-$N102/30-INT(-$N102/30))*SUMIFS(80:80,$1:$1,GZ$1+INT(-$N102/30)+1)+(INT(-$N102/30)+1--$N102/30)*SUMIFS(80:80,$1:$1,GZ$1+INT(-$N102/30))))</f>
        <v>0</v>
      </c>
      <c r="HA102" s="40">
        <f>IF(HA$7="",0,IF(HA$1=MAX($1:$1),$R80-SUM($T102:GZ102),IF(HA$1=1,SUMIFS(80:80,$1:$1,"&gt;="&amp;1,$1:$1,"&lt;="&amp;INT(-$N102/30))+(-$N102/30-INT(-$N102/30))*SUMIFS(80:80,$1:$1,INT(-$N102/30)+1),0)+(-$N102/30-INT(-$N102/30))*SUMIFS(80:80,$1:$1,HA$1+INT(-$N102/30)+1)+(INT(-$N102/30)+1--$N102/30)*SUMIFS(80:80,$1:$1,HA$1+INT(-$N102/30))))</f>
        <v>0</v>
      </c>
      <c r="HB102" s="40">
        <f>IF(HB$7="",0,IF(HB$1=MAX($1:$1),$R80-SUM($T102:HA102),IF(HB$1=1,SUMIFS(80:80,$1:$1,"&gt;="&amp;1,$1:$1,"&lt;="&amp;INT(-$N102/30))+(-$N102/30-INT(-$N102/30))*SUMIFS(80:80,$1:$1,INT(-$N102/30)+1),0)+(-$N102/30-INT(-$N102/30))*SUMIFS(80:80,$1:$1,HB$1+INT(-$N102/30)+1)+(INT(-$N102/30)+1--$N102/30)*SUMIFS(80:80,$1:$1,HB$1+INT(-$N102/30))))</f>
        <v>0</v>
      </c>
      <c r="HC102" s="40">
        <f>IF(HC$7="",0,IF(HC$1=MAX($1:$1),$R80-SUM($T102:HB102),IF(HC$1=1,SUMIFS(80:80,$1:$1,"&gt;="&amp;1,$1:$1,"&lt;="&amp;INT(-$N102/30))+(-$N102/30-INT(-$N102/30))*SUMIFS(80:80,$1:$1,INT(-$N102/30)+1),0)+(-$N102/30-INT(-$N102/30))*SUMIFS(80:80,$1:$1,HC$1+INT(-$N102/30)+1)+(INT(-$N102/30)+1--$N102/30)*SUMIFS(80:80,$1:$1,HC$1+INT(-$N102/30))))</f>
        <v>0</v>
      </c>
      <c r="HD102" s="40">
        <f>IF(HD$7="",0,IF(HD$1=MAX($1:$1),$R80-SUM($T102:HC102),IF(HD$1=1,SUMIFS(80:80,$1:$1,"&gt;="&amp;1,$1:$1,"&lt;="&amp;INT(-$N102/30))+(-$N102/30-INT(-$N102/30))*SUMIFS(80:80,$1:$1,INT(-$N102/30)+1),0)+(-$N102/30-INT(-$N102/30))*SUMIFS(80:80,$1:$1,HD$1+INT(-$N102/30)+1)+(INT(-$N102/30)+1--$N102/30)*SUMIFS(80:80,$1:$1,HD$1+INT(-$N102/30))))</f>
        <v>0</v>
      </c>
      <c r="HE102" s="40">
        <f>IF(HE$7="",0,IF(HE$1=MAX($1:$1),$R80-SUM($T102:HD102),IF(HE$1=1,SUMIFS(80:80,$1:$1,"&gt;="&amp;1,$1:$1,"&lt;="&amp;INT(-$N102/30))+(-$N102/30-INT(-$N102/30))*SUMIFS(80:80,$1:$1,INT(-$N102/30)+1),0)+(-$N102/30-INT(-$N102/30))*SUMIFS(80:80,$1:$1,HE$1+INT(-$N102/30)+1)+(INT(-$N102/30)+1--$N102/30)*SUMIFS(80:80,$1:$1,HE$1+INT(-$N102/30))))</f>
        <v>0</v>
      </c>
      <c r="HF102" s="40">
        <f>IF(HF$7="",0,IF(HF$1=MAX($1:$1),$R80-SUM($T102:HE102),IF(HF$1=1,SUMIFS(80:80,$1:$1,"&gt;="&amp;1,$1:$1,"&lt;="&amp;INT(-$N102/30))+(-$N102/30-INT(-$N102/30))*SUMIFS(80:80,$1:$1,INT(-$N102/30)+1),0)+(-$N102/30-INT(-$N102/30))*SUMIFS(80:80,$1:$1,HF$1+INT(-$N102/30)+1)+(INT(-$N102/30)+1--$N102/30)*SUMIFS(80:80,$1:$1,HF$1+INT(-$N102/30))))</f>
        <v>0</v>
      </c>
      <c r="HG102" s="40">
        <f>IF(HG$7="",0,IF(HG$1=MAX($1:$1),$R80-SUM($T102:HF102),IF(HG$1=1,SUMIFS(80:80,$1:$1,"&gt;="&amp;1,$1:$1,"&lt;="&amp;INT(-$N102/30))+(-$N102/30-INT(-$N102/30))*SUMIFS(80:80,$1:$1,INT(-$N102/30)+1),0)+(-$N102/30-INT(-$N102/30))*SUMIFS(80:80,$1:$1,HG$1+INT(-$N102/30)+1)+(INT(-$N102/30)+1--$N102/30)*SUMIFS(80:80,$1:$1,HG$1+INT(-$N102/30))))</f>
        <v>0</v>
      </c>
      <c r="HH102" s="40">
        <f>IF(HH$7="",0,IF(HH$1=MAX($1:$1),$R80-SUM($T102:HG102),IF(HH$1=1,SUMIFS(80:80,$1:$1,"&gt;="&amp;1,$1:$1,"&lt;="&amp;INT(-$N102/30))+(-$N102/30-INT(-$N102/30))*SUMIFS(80:80,$1:$1,INT(-$N102/30)+1),0)+(-$N102/30-INT(-$N102/30))*SUMIFS(80:80,$1:$1,HH$1+INT(-$N102/30)+1)+(INT(-$N102/30)+1--$N102/30)*SUMIFS(80:80,$1:$1,HH$1+INT(-$N102/30))))</f>
        <v>0</v>
      </c>
      <c r="HI102" s="40">
        <f>IF(HI$7="",0,IF(HI$1=MAX($1:$1),$R80-SUM($T102:HH102),IF(HI$1=1,SUMIFS(80:80,$1:$1,"&gt;="&amp;1,$1:$1,"&lt;="&amp;INT(-$N102/30))+(-$N102/30-INT(-$N102/30))*SUMIFS(80:80,$1:$1,INT(-$N102/30)+1),0)+(-$N102/30-INT(-$N102/30))*SUMIFS(80:80,$1:$1,HI$1+INT(-$N102/30)+1)+(INT(-$N102/30)+1--$N102/30)*SUMIFS(80:80,$1:$1,HI$1+INT(-$N102/30))))</f>
        <v>0</v>
      </c>
      <c r="HJ102" s="40">
        <f>IF(HJ$7="",0,IF(HJ$1=MAX($1:$1),$R80-SUM($T102:HI102),IF(HJ$1=1,SUMIFS(80:80,$1:$1,"&gt;="&amp;1,$1:$1,"&lt;="&amp;INT(-$N102/30))+(-$N102/30-INT(-$N102/30))*SUMIFS(80:80,$1:$1,INT(-$N102/30)+1),0)+(-$N102/30-INT(-$N102/30))*SUMIFS(80:80,$1:$1,HJ$1+INT(-$N102/30)+1)+(INT(-$N102/30)+1--$N102/30)*SUMIFS(80:80,$1:$1,HJ$1+INT(-$N102/30))))</f>
        <v>0</v>
      </c>
      <c r="HK102" s="40">
        <f>IF(HK$7="",0,IF(HK$1=MAX($1:$1),$R80-SUM($T102:HJ102),IF(HK$1=1,SUMIFS(80:80,$1:$1,"&gt;="&amp;1,$1:$1,"&lt;="&amp;INT(-$N102/30))+(-$N102/30-INT(-$N102/30))*SUMIFS(80:80,$1:$1,INT(-$N102/30)+1),0)+(-$N102/30-INT(-$N102/30))*SUMIFS(80:80,$1:$1,HK$1+INT(-$N102/30)+1)+(INT(-$N102/30)+1--$N102/30)*SUMIFS(80:80,$1:$1,HK$1+INT(-$N102/30))))</f>
        <v>0</v>
      </c>
      <c r="HL102" s="40">
        <f>IF(HL$7="",0,IF(HL$1=MAX($1:$1),$R80-SUM($T102:HK102),IF(HL$1=1,SUMIFS(80:80,$1:$1,"&gt;="&amp;1,$1:$1,"&lt;="&amp;INT(-$N102/30))+(-$N102/30-INT(-$N102/30))*SUMIFS(80:80,$1:$1,INT(-$N102/30)+1),0)+(-$N102/30-INT(-$N102/30))*SUMIFS(80:80,$1:$1,HL$1+INT(-$N102/30)+1)+(INT(-$N102/30)+1--$N102/30)*SUMIFS(80:80,$1:$1,HL$1+INT(-$N102/30))))</f>
        <v>0</v>
      </c>
      <c r="HM102" s="40">
        <f>IF(HM$7="",0,IF(HM$1=MAX($1:$1),$R80-SUM($T102:HL102),IF(HM$1=1,SUMIFS(80:80,$1:$1,"&gt;="&amp;1,$1:$1,"&lt;="&amp;INT(-$N102/30))+(-$N102/30-INT(-$N102/30))*SUMIFS(80:80,$1:$1,INT(-$N102/30)+1),0)+(-$N102/30-INT(-$N102/30))*SUMIFS(80:80,$1:$1,HM$1+INT(-$N102/30)+1)+(INT(-$N102/30)+1--$N102/30)*SUMIFS(80:80,$1:$1,HM$1+INT(-$N102/30))))</f>
        <v>0</v>
      </c>
      <c r="HN102" s="40">
        <f>IF(HN$7="",0,IF(HN$1=MAX($1:$1),$R80-SUM($T102:HM102),IF(HN$1=1,SUMIFS(80:80,$1:$1,"&gt;="&amp;1,$1:$1,"&lt;="&amp;INT(-$N102/30))+(-$N102/30-INT(-$N102/30))*SUMIFS(80:80,$1:$1,INT(-$N102/30)+1),0)+(-$N102/30-INT(-$N102/30))*SUMIFS(80:80,$1:$1,HN$1+INT(-$N102/30)+1)+(INT(-$N102/30)+1--$N102/30)*SUMIFS(80:80,$1:$1,HN$1+INT(-$N102/30))))</f>
        <v>0</v>
      </c>
      <c r="HO102" s="40">
        <f>IF(HO$7="",0,IF(HO$1=MAX($1:$1),$R80-SUM($T102:HN102),IF(HO$1=1,SUMIFS(80:80,$1:$1,"&gt;="&amp;1,$1:$1,"&lt;="&amp;INT(-$N102/30))+(-$N102/30-INT(-$N102/30))*SUMIFS(80:80,$1:$1,INT(-$N102/30)+1),0)+(-$N102/30-INT(-$N102/30))*SUMIFS(80:80,$1:$1,HO$1+INT(-$N102/30)+1)+(INT(-$N102/30)+1--$N102/30)*SUMIFS(80:80,$1:$1,HO$1+INT(-$N102/30))))</f>
        <v>0</v>
      </c>
      <c r="HP102" s="40">
        <f>IF(HP$7="",0,IF(HP$1=MAX($1:$1),$R80-SUM($T102:HO102),IF(HP$1=1,SUMIFS(80:80,$1:$1,"&gt;="&amp;1,$1:$1,"&lt;="&amp;INT(-$N102/30))+(-$N102/30-INT(-$N102/30))*SUMIFS(80:80,$1:$1,INT(-$N102/30)+1),0)+(-$N102/30-INT(-$N102/30))*SUMIFS(80:80,$1:$1,HP$1+INT(-$N102/30)+1)+(INT(-$N102/30)+1--$N102/30)*SUMIFS(80:80,$1:$1,HP$1+INT(-$N102/30))))</f>
        <v>0</v>
      </c>
      <c r="HQ102" s="40">
        <f>IF(HQ$7="",0,IF(HQ$1=MAX($1:$1),$R80-SUM($T102:HP102),IF(HQ$1=1,SUMIFS(80:80,$1:$1,"&gt;="&amp;1,$1:$1,"&lt;="&amp;INT(-$N102/30))+(-$N102/30-INT(-$N102/30))*SUMIFS(80:80,$1:$1,INT(-$N102/30)+1),0)+(-$N102/30-INT(-$N102/30))*SUMIFS(80:80,$1:$1,HQ$1+INT(-$N102/30)+1)+(INT(-$N102/30)+1--$N102/30)*SUMIFS(80:80,$1:$1,HQ$1+INT(-$N102/30))))</f>
        <v>0</v>
      </c>
      <c r="HR102" s="40">
        <f>IF(HR$7="",0,IF(HR$1=MAX($1:$1),$R80-SUM($T102:HQ102),IF(HR$1=1,SUMIFS(80:80,$1:$1,"&gt;="&amp;1,$1:$1,"&lt;="&amp;INT(-$N102/30))+(-$N102/30-INT(-$N102/30))*SUMIFS(80:80,$1:$1,INT(-$N102/30)+1),0)+(-$N102/30-INT(-$N102/30))*SUMIFS(80:80,$1:$1,HR$1+INT(-$N102/30)+1)+(INT(-$N102/30)+1--$N102/30)*SUMIFS(80:80,$1:$1,HR$1+INT(-$N102/30))))</f>
        <v>0</v>
      </c>
      <c r="HS102" s="40">
        <f>IF(HS$7="",0,IF(HS$1=MAX($1:$1),$R80-SUM($T102:HR102),IF(HS$1=1,SUMIFS(80:80,$1:$1,"&gt;="&amp;1,$1:$1,"&lt;="&amp;INT(-$N102/30))+(-$N102/30-INT(-$N102/30))*SUMIFS(80:80,$1:$1,INT(-$N102/30)+1),0)+(-$N102/30-INT(-$N102/30))*SUMIFS(80:80,$1:$1,HS$1+INT(-$N102/30)+1)+(INT(-$N102/30)+1--$N102/30)*SUMIFS(80:80,$1:$1,HS$1+INT(-$N102/30))))</f>
        <v>0</v>
      </c>
      <c r="HT102" s="40">
        <f>IF(HT$7="",0,IF(HT$1=MAX($1:$1),$R80-SUM($T102:HS102),IF(HT$1=1,SUMIFS(80:80,$1:$1,"&gt;="&amp;1,$1:$1,"&lt;="&amp;INT(-$N102/30))+(-$N102/30-INT(-$N102/30))*SUMIFS(80:80,$1:$1,INT(-$N102/30)+1),0)+(-$N102/30-INT(-$N102/30))*SUMIFS(80:80,$1:$1,HT$1+INT(-$N102/30)+1)+(INT(-$N102/30)+1--$N102/30)*SUMIFS(80:80,$1:$1,HT$1+INT(-$N102/30))))</f>
        <v>0</v>
      </c>
      <c r="HU102" s="40">
        <f>IF(HU$7="",0,IF(HU$1=MAX($1:$1),$R80-SUM($T102:HT102),IF(HU$1=1,SUMIFS(80:80,$1:$1,"&gt;="&amp;1,$1:$1,"&lt;="&amp;INT(-$N102/30))+(-$N102/30-INT(-$N102/30))*SUMIFS(80:80,$1:$1,INT(-$N102/30)+1),0)+(-$N102/30-INT(-$N102/30))*SUMIFS(80:80,$1:$1,HU$1+INT(-$N102/30)+1)+(INT(-$N102/30)+1--$N102/30)*SUMIFS(80:80,$1:$1,HU$1+INT(-$N102/30))))</f>
        <v>0</v>
      </c>
      <c r="HV102" s="40">
        <f>IF(HV$7="",0,IF(HV$1=MAX($1:$1),$R80-SUM($T102:HU102),IF(HV$1=1,SUMIFS(80:80,$1:$1,"&gt;="&amp;1,$1:$1,"&lt;="&amp;INT(-$N102/30))+(-$N102/30-INT(-$N102/30))*SUMIFS(80:80,$1:$1,INT(-$N102/30)+1),0)+(-$N102/30-INT(-$N102/30))*SUMIFS(80:80,$1:$1,HV$1+INT(-$N102/30)+1)+(INT(-$N102/30)+1--$N102/30)*SUMIFS(80:80,$1:$1,HV$1+INT(-$N102/30))))</f>
        <v>0</v>
      </c>
      <c r="HW102" s="40">
        <f>IF(HW$7="",0,IF(HW$1=MAX($1:$1),$R80-SUM($T102:HV102),IF(HW$1=1,SUMIFS(80:80,$1:$1,"&gt;="&amp;1,$1:$1,"&lt;="&amp;INT(-$N102/30))+(-$N102/30-INT(-$N102/30))*SUMIFS(80:80,$1:$1,INT(-$N102/30)+1),0)+(-$N102/30-INT(-$N102/30))*SUMIFS(80:80,$1:$1,HW$1+INT(-$N102/30)+1)+(INT(-$N102/30)+1--$N102/30)*SUMIFS(80:80,$1:$1,HW$1+INT(-$N102/30))))</f>
        <v>0</v>
      </c>
      <c r="HX102" s="40">
        <f>IF(HX$7="",0,IF(HX$1=MAX($1:$1),$R80-SUM($T102:HW102),IF(HX$1=1,SUMIFS(80:80,$1:$1,"&gt;="&amp;1,$1:$1,"&lt;="&amp;INT(-$N102/30))+(-$N102/30-INT(-$N102/30))*SUMIFS(80:80,$1:$1,INT(-$N102/30)+1),0)+(-$N102/30-INT(-$N102/30))*SUMIFS(80:80,$1:$1,HX$1+INT(-$N102/30)+1)+(INT(-$N102/30)+1--$N102/30)*SUMIFS(80:80,$1:$1,HX$1+INT(-$N102/30))))</f>
        <v>0</v>
      </c>
      <c r="HY102" s="40">
        <f>IF(HY$7="",0,IF(HY$1=MAX($1:$1),$R80-SUM($T102:HX102),IF(HY$1=1,SUMIFS(80:80,$1:$1,"&gt;="&amp;1,$1:$1,"&lt;="&amp;INT(-$N102/30))+(-$N102/30-INT(-$N102/30))*SUMIFS(80:80,$1:$1,INT(-$N102/30)+1),0)+(-$N102/30-INT(-$N102/30))*SUMIFS(80:80,$1:$1,HY$1+INT(-$N102/30)+1)+(INT(-$N102/30)+1--$N102/30)*SUMIFS(80:80,$1:$1,HY$1+INT(-$N102/30))))</f>
        <v>0</v>
      </c>
      <c r="HZ102" s="40">
        <f>IF(HZ$7="",0,IF(HZ$1=MAX($1:$1),$R80-SUM($T102:HY102),IF(HZ$1=1,SUMIFS(80:80,$1:$1,"&gt;="&amp;1,$1:$1,"&lt;="&amp;INT(-$N102/30))+(-$N102/30-INT(-$N102/30))*SUMIFS(80:80,$1:$1,INT(-$N102/30)+1),0)+(-$N102/30-INT(-$N102/30))*SUMIFS(80:80,$1:$1,HZ$1+INT(-$N102/30)+1)+(INT(-$N102/30)+1--$N102/30)*SUMIFS(80:80,$1:$1,HZ$1+INT(-$N102/30))))</f>
        <v>0</v>
      </c>
      <c r="IA102" s="40">
        <f>IF(IA$7="",0,IF(IA$1=MAX($1:$1),$R80-SUM($T102:HZ102),IF(IA$1=1,SUMIFS(80:80,$1:$1,"&gt;="&amp;1,$1:$1,"&lt;="&amp;INT(-$N102/30))+(-$N102/30-INT(-$N102/30))*SUMIFS(80:80,$1:$1,INT(-$N102/30)+1),0)+(-$N102/30-INT(-$N102/30))*SUMIFS(80:80,$1:$1,IA$1+INT(-$N102/30)+1)+(INT(-$N102/30)+1--$N102/30)*SUMIFS(80:80,$1:$1,IA$1+INT(-$N102/30))))</f>
        <v>0</v>
      </c>
      <c r="IB102" s="40">
        <f>IF(IB$7="",0,IF(IB$1=MAX($1:$1),$R80-SUM($T102:IA102),IF(IB$1=1,SUMIFS(80:80,$1:$1,"&gt;="&amp;1,$1:$1,"&lt;="&amp;INT(-$N102/30))+(-$N102/30-INT(-$N102/30))*SUMIFS(80:80,$1:$1,INT(-$N102/30)+1),0)+(-$N102/30-INT(-$N102/30))*SUMIFS(80:80,$1:$1,IB$1+INT(-$N102/30)+1)+(INT(-$N102/30)+1--$N102/30)*SUMIFS(80:80,$1:$1,IB$1+INT(-$N102/30))))</f>
        <v>0</v>
      </c>
      <c r="IC102" s="40">
        <f>IF(IC$7="",0,IF(IC$1=MAX($1:$1),$R80-SUM($T102:IB102),IF(IC$1=1,SUMIFS(80:80,$1:$1,"&gt;="&amp;1,$1:$1,"&lt;="&amp;INT(-$N102/30))+(-$N102/30-INT(-$N102/30))*SUMIFS(80:80,$1:$1,INT(-$N102/30)+1),0)+(-$N102/30-INT(-$N102/30))*SUMIFS(80:80,$1:$1,IC$1+INT(-$N102/30)+1)+(INT(-$N102/30)+1--$N102/30)*SUMIFS(80:80,$1:$1,IC$1+INT(-$N102/30))))</f>
        <v>0</v>
      </c>
      <c r="ID102" s="40">
        <f>IF(ID$7="",0,IF(ID$1=MAX($1:$1),$R80-SUM($T102:IC102),IF(ID$1=1,SUMIFS(80:80,$1:$1,"&gt;="&amp;1,$1:$1,"&lt;="&amp;INT(-$N102/30))+(-$N102/30-INT(-$N102/30))*SUMIFS(80:80,$1:$1,INT(-$N102/30)+1),0)+(-$N102/30-INT(-$N102/30))*SUMIFS(80:80,$1:$1,ID$1+INT(-$N102/30)+1)+(INT(-$N102/30)+1--$N102/30)*SUMIFS(80:80,$1:$1,ID$1+INT(-$N102/30))))</f>
        <v>0</v>
      </c>
      <c r="IE102" s="40">
        <f>IF(IE$7="",0,IF(IE$1=MAX($1:$1),$R80-SUM($T102:ID102),IF(IE$1=1,SUMIFS(80:80,$1:$1,"&gt;="&amp;1,$1:$1,"&lt;="&amp;INT(-$N102/30))+(-$N102/30-INT(-$N102/30))*SUMIFS(80:80,$1:$1,INT(-$N102/30)+1),0)+(-$N102/30-INT(-$N102/30))*SUMIFS(80:80,$1:$1,IE$1+INT(-$N102/30)+1)+(INT(-$N102/30)+1--$N102/30)*SUMIFS(80:80,$1:$1,IE$1+INT(-$N102/30))))</f>
        <v>0</v>
      </c>
      <c r="IF102" s="40">
        <f>IF(IF$7="",0,IF(IF$1=MAX($1:$1),$R80-SUM($T102:IE102),IF(IF$1=1,SUMIFS(80:80,$1:$1,"&gt;="&amp;1,$1:$1,"&lt;="&amp;INT(-$N102/30))+(-$N102/30-INT(-$N102/30))*SUMIFS(80:80,$1:$1,INT(-$N102/30)+1),0)+(-$N102/30-INT(-$N102/30))*SUMIFS(80:80,$1:$1,IF$1+INT(-$N102/30)+1)+(INT(-$N102/30)+1--$N102/30)*SUMIFS(80:80,$1:$1,IF$1+INT(-$N102/30))))</f>
        <v>0</v>
      </c>
      <c r="IG102" s="40">
        <f>IF(IG$7="",0,IF(IG$1=MAX($1:$1),$R80-SUM($T102:IF102),IF(IG$1=1,SUMIFS(80:80,$1:$1,"&gt;="&amp;1,$1:$1,"&lt;="&amp;INT(-$N102/30))+(-$N102/30-INT(-$N102/30))*SUMIFS(80:80,$1:$1,INT(-$N102/30)+1),0)+(-$N102/30-INT(-$N102/30))*SUMIFS(80:80,$1:$1,IG$1+INT(-$N102/30)+1)+(INT(-$N102/30)+1--$N102/30)*SUMIFS(80:80,$1:$1,IG$1+INT(-$N102/30))))</f>
        <v>0</v>
      </c>
      <c r="IH102" s="40">
        <f>IF(IH$7="",0,IF(IH$1=MAX($1:$1),$R80-SUM($T102:IG102),IF(IH$1=1,SUMIFS(80:80,$1:$1,"&gt;="&amp;1,$1:$1,"&lt;="&amp;INT(-$N102/30))+(-$N102/30-INT(-$N102/30))*SUMIFS(80:80,$1:$1,INT(-$N102/30)+1),0)+(-$N102/30-INT(-$N102/30))*SUMIFS(80:80,$1:$1,IH$1+INT(-$N102/30)+1)+(INT(-$N102/30)+1--$N102/30)*SUMIFS(80:80,$1:$1,IH$1+INT(-$N102/30))))</f>
        <v>0</v>
      </c>
      <c r="II102" s="40">
        <f>IF(II$7="",0,IF(II$1=MAX($1:$1),$R80-SUM($T102:IH102),IF(II$1=1,SUMIFS(80:80,$1:$1,"&gt;="&amp;1,$1:$1,"&lt;="&amp;INT(-$N102/30))+(-$N102/30-INT(-$N102/30))*SUMIFS(80:80,$1:$1,INT(-$N102/30)+1),0)+(-$N102/30-INT(-$N102/30))*SUMIFS(80:80,$1:$1,II$1+INT(-$N102/30)+1)+(INT(-$N102/30)+1--$N102/30)*SUMIFS(80:80,$1:$1,II$1+INT(-$N102/30))))</f>
        <v>0</v>
      </c>
      <c r="IJ102" s="40">
        <f>IF(IJ$7="",0,IF(IJ$1=MAX($1:$1),$R80-SUM($T102:II102),IF(IJ$1=1,SUMIFS(80:80,$1:$1,"&gt;="&amp;1,$1:$1,"&lt;="&amp;INT(-$N102/30))+(-$N102/30-INT(-$N102/30))*SUMIFS(80:80,$1:$1,INT(-$N102/30)+1),0)+(-$N102/30-INT(-$N102/30))*SUMIFS(80:80,$1:$1,IJ$1+INT(-$N102/30)+1)+(INT(-$N102/30)+1--$N102/30)*SUMIFS(80:80,$1:$1,IJ$1+INT(-$N102/30))))</f>
        <v>0</v>
      </c>
      <c r="IK102" s="40">
        <f>IF(IK$7="",0,IF(IK$1=MAX($1:$1),$R80-SUM($T102:IJ102),IF(IK$1=1,SUMIFS(80:80,$1:$1,"&gt;="&amp;1,$1:$1,"&lt;="&amp;INT(-$N102/30))+(-$N102/30-INT(-$N102/30))*SUMIFS(80:80,$1:$1,INT(-$N102/30)+1),0)+(-$N102/30-INT(-$N102/30))*SUMIFS(80:80,$1:$1,IK$1+INT(-$N102/30)+1)+(INT(-$N102/30)+1--$N102/30)*SUMIFS(80:80,$1:$1,IK$1+INT(-$N102/30))))</f>
        <v>0</v>
      </c>
      <c r="IL102" s="40">
        <f>IF(IL$7="",0,IF(IL$1=MAX($1:$1),$R80-SUM($T102:IK102),IF(IL$1=1,SUMIFS(80:80,$1:$1,"&gt;="&amp;1,$1:$1,"&lt;="&amp;INT(-$N102/30))+(-$N102/30-INT(-$N102/30))*SUMIFS(80:80,$1:$1,INT(-$N102/30)+1),0)+(-$N102/30-INT(-$N102/30))*SUMIFS(80:80,$1:$1,IL$1+INT(-$N102/30)+1)+(INT(-$N102/30)+1--$N102/30)*SUMIFS(80:80,$1:$1,IL$1+INT(-$N102/30))))</f>
        <v>0</v>
      </c>
      <c r="IM102" s="40">
        <f>IF(IM$7="",0,IF(IM$1=MAX($1:$1),$R80-SUM($T102:IL102),IF(IM$1=1,SUMIFS(80:80,$1:$1,"&gt;="&amp;1,$1:$1,"&lt;="&amp;INT(-$N102/30))+(-$N102/30-INT(-$N102/30))*SUMIFS(80:80,$1:$1,INT(-$N102/30)+1),0)+(-$N102/30-INT(-$N102/30))*SUMIFS(80:80,$1:$1,IM$1+INT(-$N102/30)+1)+(INT(-$N102/30)+1--$N102/30)*SUMIFS(80:80,$1:$1,IM$1+INT(-$N102/30))))</f>
        <v>0</v>
      </c>
      <c r="IN102" s="40">
        <f>IF(IN$7="",0,IF(IN$1=MAX($1:$1),$R80-SUM($T102:IM102),IF(IN$1=1,SUMIFS(80:80,$1:$1,"&gt;="&amp;1,$1:$1,"&lt;="&amp;INT(-$N102/30))+(-$N102/30-INT(-$N102/30))*SUMIFS(80:80,$1:$1,INT(-$N102/30)+1),0)+(-$N102/30-INT(-$N102/30))*SUMIFS(80:80,$1:$1,IN$1+INT(-$N102/30)+1)+(INT(-$N102/30)+1--$N102/30)*SUMIFS(80:80,$1:$1,IN$1+INT(-$N102/30))))</f>
        <v>0</v>
      </c>
      <c r="IO102" s="40">
        <f>IF(IO$7="",0,IF(IO$1=MAX($1:$1),$R80-SUM($T102:IN102),IF(IO$1=1,SUMIFS(80:80,$1:$1,"&gt;="&amp;1,$1:$1,"&lt;="&amp;INT(-$N102/30))+(-$N102/30-INT(-$N102/30))*SUMIFS(80:80,$1:$1,INT(-$N102/30)+1),0)+(-$N102/30-INT(-$N102/30))*SUMIFS(80:80,$1:$1,IO$1+INT(-$N102/30)+1)+(INT(-$N102/30)+1--$N102/30)*SUMIFS(80:80,$1:$1,IO$1+INT(-$N102/30))))</f>
        <v>0</v>
      </c>
      <c r="IP102" s="40">
        <f>IF(IP$7="",0,IF(IP$1=MAX($1:$1),$R80-SUM($T102:IO102),IF(IP$1=1,SUMIFS(80:80,$1:$1,"&gt;="&amp;1,$1:$1,"&lt;="&amp;INT(-$N102/30))+(-$N102/30-INT(-$N102/30))*SUMIFS(80:80,$1:$1,INT(-$N102/30)+1),0)+(-$N102/30-INT(-$N102/30))*SUMIFS(80:80,$1:$1,IP$1+INT(-$N102/30)+1)+(INT(-$N102/30)+1--$N102/30)*SUMIFS(80:80,$1:$1,IP$1+INT(-$N102/30))))</f>
        <v>0</v>
      </c>
      <c r="IQ102" s="40">
        <f>IF(IQ$7="",0,IF(IQ$1=MAX($1:$1),$R80-SUM($T102:IP102),IF(IQ$1=1,SUMIFS(80:80,$1:$1,"&gt;="&amp;1,$1:$1,"&lt;="&amp;INT(-$N102/30))+(-$N102/30-INT(-$N102/30))*SUMIFS(80:80,$1:$1,INT(-$N102/30)+1),0)+(-$N102/30-INT(-$N102/30))*SUMIFS(80:80,$1:$1,IQ$1+INT(-$N102/30)+1)+(INT(-$N102/30)+1--$N102/30)*SUMIFS(80:80,$1:$1,IQ$1+INT(-$N102/30))))</f>
        <v>0</v>
      </c>
      <c r="IR102" s="40">
        <f>IF(IR$7="",0,IF(IR$1=MAX($1:$1),$R80-SUM($T102:IQ102),IF(IR$1=1,SUMIFS(80:80,$1:$1,"&gt;="&amp;1,$1:$1,"&lt;="&amp;INT(-$N102/30))+(-$N102/30-INT(-$N102/30))*SUMIFS(80:80,$1:$1,INT(-$N102/30)+1),0)+(-$N102/30-INT(-$N102/30))*SUMIFS(80:80,$1:$1,IR$1+INT(-$N102/30)+1)+(INT(-$N102/30)+1--$N102/30)*SUMIFS(80:80,$1:$1,IR$1+INT(-$N102/30))))</f>
        <v>0</v>
      </c>
      <c r="IS102" s="40">
        <f>IF(IS$7="",0,IF(IS$1=MAX($1:$1),$R80-SUM($T102:IR102),IF(IS$1=1,SUMIFS(80:80,$1:$1,"&gt;="&amp;1,$1:$1,"&lt;="&amp;INT(-$N102/30))+(-$N102/30-INT(-$N102/30))*SUMIFS(80:80,$1:$1,INT(-$N102/30)+1),0)+(-$N102/30-INT(-$N102/30))*SUMIFS(80:80,$1:$1,IS$1+INT(-$N102/30)+1)+(INT(-$N102/30)+1--$N102/30)*SUMIFS(80:80,$1:$1,IS$1+INT(-$N102/30))))</f>
        <v>0</v>
      </c>
      <c r="IT102" s="40">
        <f>IF(IT$7="",0,IF(IT$1=MAX($1:$1),$R80-SUM($T102:IS102),IF(IT$1=1,SUMIFS(80:80,$1:$1,"&gt;="&amp;1,$1:$1,"&lt;="&amp;INT(-$N102/30))+(-$N102/30-INT(-$N102/30))*SUMIFS(80:80,$1:$1,INT(-$N102/30)+1),0)+(-$N102/30-INT(-$N102/30))*SUMIFS(80:80,$1:$1,IT$1+INT(-$N102/30)+1)+(INT(-$N102/30)+1--$N102/30)*SUMIFS(80:80,$1:$1,IT$1+INT(-$N102/30))))</f>
        <v>0</v>
      </c>
      <c r="IU102" s="40">
        <f>IF(IU$7="",0,IF(IU$1=MAX($1:$1),$R80-SUM($T102:IT102),IF(IU$1=1,SUMIFS(80:80,$1:$1,"&gt;="&amp;1,$1:$1,"&lt;="&amp;INT(-$N102/30))+(-$N102/30-INT(-$N102/30))*SUMIFS(80:80,$1:$1,INT(-$N102/30)+1),0)+(-$N102/30-INT(-$N102/30))*SUMIFS(80:80,$1:$1,IU$1+INT(-$N102/30)+1)+(INT(-$N102/30)+1--$N102/30)*SUMIFS(80:80,$1:$1,IU$1+INT(-$N102/30))))</f>
        <v>0</v>
      </c>
      <c r="IV102" s="40">
        <f>IF(IV$7="",0,IF(IV$1=MAX($1:$1),$R80-SUM($T102:IU102),IF(IV$1=1,SUMIFS(80:80,$1:$1,"&gt;="&amp;1,$1:$1,"&lt;="&amp;INT(-$N102/30))+(-$N102/30-INT(-$N102/30))*SUMIFS(80:80,$1:$1,INT(-$N102/30)+1),0)+(-$N102/30-INT(-$N102/30))*SUMIFS(80:80,$1:$1,IV$1+INT(-$N102/30)+1)+(INT(-$N102/30)+1--$N102/30)*SUMIFS(80:80,$1:$1,IV$1+INT(-$N102/30))))</f>
        <v>0</v>
      </c>
      <c r="IW102" s="40">
        <f>IF(IW$7="",0,IF(IW$1=MAX($1:$1),$R80-SUM($T102:IV102),IF(IW$1=1,SUMIFS(80:80,$1:$1,"&gt;="&amp;1,$1:$1,"&lt;="&amp;INT(-$N102/30))+(-$N102/30-INT(-$N102/30))*SUMIFS(80:80,$1:$1,INT(-$N102/30)+1),0)+(-$N102/30-INT(-$N102/30))*SUMIFS(80:80,$1:$1,IW$1+INT(-$N102/30)+1)+(INT(-$N102/30)+1--$N102/30)*SUMIFS(80:80,$1:$1,IW$1+INT(-$N102/30))))</f>
        <v>0</v>
      </c>
      <c r="IX102" s="40">
        <f>IF(IX$7="",0,IF(IX$1=MAX($1:$1),$R80-SUM($T102:IW102),IF(IX$1=1,SUMIFS(80:80,$1:$1,"&gt;="&amp;1,$1:$1,"&lt;="&amp;INT(-$N102/30))+(-$N102/30-INT(-$N102/30))*SUMIFS(80:80,$1:$1,INT(-$N102/30)+1),0)+(-$N102/30-INT(-$N102/30))*SUMIFS(80:80,$1:$1,IX$1+INT(-$N102/30)+1)+(INT(-$N102/30)+1--$N102/30)*SUMIFS(80:80,$1:$1,IX$1+INT(-$N102/30))))</f>
        <v>0</v>
      </c>
      <c r="IY102" s="40">
        <f>IF(IY$7="",0,IF(IY$1=MAX($1:$1),$R80-SUM($T102:IX102),IF(IY$1=1,SUMIFS(80:80,$1:$1,"&gt;="&amp;1,$1:$1,"&lt;="&amp;INT(-$N102/30))+(-$N102/30-INT(-$N102/30))*SUMIFS(80:80,$1:$1,INT(-$N102/30)+1),0)+(-$N102/30-INT(-$N102/30))*SUMIFS(80:80,$1:$1,IY$1+INT(-$N102/30)+1)+(INT(-$N102/30)+1--$N102/30)*SUMIFS(80:80,$1:$1,IY$1+INT(-$N102/30))))</f>
        <v>0</v>
      </c>
      <c r="IZ102" s="40">
        <f>IF(IZ$7="",0,IF(IZ$1=MAX($1:$1),$R80-SUM($T102:IY102),IF(IZ$1=1,SUMIFS(80:80,$1:$1,"&gt;="&amp;1,$1:$1,"&lt;="&amp;INT(-$N102/30))+(-$N102/30-INT(-$N102/30))*SUMIFS(80:80,$1:$1,INT(-$N102/30)+1),0)+(-$N102/30-INT(-$N102/30))*SUMIFS(80:80,$1:$1,IZ$1+INT(-$N102/30)+1)+(INT(-$N102/30)+1--$N102/30)*SUMIFS(80:80,$1:$1,IZ$1+INT(-$N102/30))))</f>
        <v>0</v>
      </c>
      <c r="JA102" s="40">
        <f>IF(JA$7="",0,IF(JA$1=MAX($1:$1),$R80-SUM($T102:IZ102),IF(JA$1=1,SUMIFS(80:80,$1:$1,"&gt;="&amp;1,$1:$1,"&lt;="&amp;INT(-$N102/30))+(-$N102/30-INT(-$N102/30))*SUMIFS(80:80,$1:$1,INT(-$N102/30)+1),0)+(-$N102/30-INT(-$N102/30))*SUMIFS(80:80,$1:$1,JA$1+INT(-$N102/30)+1)+(INT(-$N102/30)+1--$N102/30)*SUMIFS(80:80,$1:$1,JA$1+INT(-$N102/30))))</f>
        <v>0</v>
      </c>
      <c r="JB102" s="40">
        <f>IF(JB$7="",0,IF(JB$1=MAX($1:$1),$R80-SUM($T102:JA102),IF(JB$1=1,SUMIFS(80:80,$1:$1,"&gt;="&amp;1,$1:$1,"&lt;="&amp;INT(-$N102/30))+(-$N102/30-INT(-$N102/30))*SUMIFS(80:80,$1:$1,INT(-$N102/30)+1),0)+(-$N102/30-INT(-$N102/30))*SUMIFS(80:80,$1:$1,JB$1+INT(-$N102/30)+1)+(INT(-$N102/30)+1--$N102/30)*SUMIFS(80:80,$1:$1,JB$1+INT(-$N102/30))))</f>
        <v>0</v>
      </c>
      <c r="JC102" s="40">
        <f>IF(JC$7="",0,IF(JC$1=MAX($1:$1),$R80-SUM($T102:JB102),IF(JC$1=1,SUMIFS(80:80,$1:$1,"&gt;="&amp;1,$1:$1,"&lt;="&amp;INT(-$N102/30))+(-$N102/30-INT(-$N102/30))*SUMIFS(80:80,$1:$1,INT(-$N102/30)+1),0)+(-$N102/30-INT(-$N102/30))*SUMIFS(80:80,$1:$1,JC$1+INT(-$N102/30)+1)+(INT(-$N102/30)+1--$N102/30)*SUMIFS(80:80,$1:$1,JC$1+INT(-$N102/30))))</f>
        <v>0</v>
      </c>
      <c r="JD102" s="40">
        <f>IF(JD$7="",0,IF(JD$1=MAX($1:$1),$R80-SUM($T102:JC102),IF(JD$1=1,SUMIFS(80:80,$1:$1,"&gt;="&amp;1,$1:$1,"&lt;="&amp;INT(-$N102/30))+(-$N102/30-INT(-$N102/30))*SUMIFS(80:80,$1:$1,INT(-$N102/30)+1),0)+(-$N102/30-INT(-$N102/30))*SUMIFS(80:80,$1:$1,JD$1+INT(-$N102/30)+1)+(INT(-$N102/30)+1--$N102/30)*SUMIFS(80:80,$1:$1,JD$1+INT(-$N102/30))))</f>
        <v>0</v>
      </c>
      <c r="JE102" s="40">
        <f>IF(JE$7="",0,IF(JE$1=MAX($1:$1),$R80-SUM($T102:JD102),IF(JE$1=1,SUMIFS(80:80,$1:$1,"&gt;="&amp;1,$1:$1,"&lt;="&amp;INT(-$N102/30))+(-$N102/30-INT(-$N102/30))*SUMIFS(80:80,$1:$1,INT(-$N102/30)+1),0)+(-$N102/30-INT(-$N102/30))*SUMIFS(80:80,$1:$1,JE$1+INT(-$N102/30)+1)+(INT(-$N102/30)+1--$N102/30)*SUMIFS(80:80,$1:$1,JE$1+INT(-$N102/30))))</f>
        <v>0</v>
      </c>
      <c r="JF102" s="40">
        <f>IF(JF$7="",0,IF(JF$1=MAX($1:$1),$R80-SUM($T102:JE102),IF(JF$1=1,SUMIFS(80:80,$1:$1,"&gt;="&amp;1,$1:$1,"&lt;="&amp;INT(-$N102/30))+(-$N102/30-INT(-$N102/30))*SUMIFS(80:80,$1:$1,INT(-$N102/30)+1),0)+(-$N102/30-INT(-$N102/30))*SUMIFS(80:80,$1:$1,JF$1+INT(-$N102/30)+1)+(INT(-$N102/30)+1--$N102/30)*SUMIFS(80:80,$1:$1,JF$1+INT(-$N102/30))))</f>
        <v>0</v>
      </c>
      <c r="JG102" s="40">
        <f>IF(JG$7="",0,IF(JG$1=MAX($1:$1),$R80-SUM($T102:JF102),IF(JG$1=1,SUMIFS(80:80,$1:$1,"&gt;="&amp;1,$1:$1,"&lt;="&amp;INT(-$N102/30))+(-$N102/30-INT(-$N102/30))*SUMIFS(80:80,$1:$1,INT(-$N102/30)+1),0)+(-$N102/30-INT(-$N102/30))*SUMIFS(80:80,$1:$1,JG$1+INT(-$N102/30)+1)+(INT(-$N102/30)+1--$N102/30)*SUMIFS(80:80,$1:$1,JG$1+INT(-$N102/30))))</f>
        <v>0</v>
      </c>
      <c r="JH102" s="40">
        <f>IF(JH$7="",0,IF(JH$1=MAX($1:$1),$R80-SUM($T102:JG102),IF(JH$1=1,SUMIFS(80:80,$1:$1,"&gt;="&amp;1,$1:$1,"&lt;="&amp;INT(-$N102/30))+(-$N102/30-INT(-$N102/30))*SUMIFS(80:80,$1:$1,INT(-$N102/30)+1),0)+(-$N102/30-INT(-$N102/30))*SUMIFS(80:80,$1:$1,JH$1+INT(-$N102/30)+1)+(INT(-$N102/30)+1--$N102/30)*SUMIFS(80:80,$1:$1,JH$1+INT(-$N102/30))))</f>
        <v>0</v>
      </c>
      <c r="JI102" s="40">
        <f>IF(JI$7="",0,IF(JI$1=MAX($1:$1),$R80-SUM($T102:JH102),IF(JI$1=1,SUMIFS(80:80,$1:$1,"&gt;="&amp;1,$1:$1,"&lt;="&amp;INT(-$N102/30))+(-$N102/30-INT(-$N102/30))*SUMIFS(80:80,$1:$1,INT(-$N102/30)+1),0)+(-$N102/30-INT(-$N102/30))*SUMIFS(80:80,$1:$1,JI$1+INT(-$N102/30)+1)+(INT(-$N102/30)+1--$N102/30)*SUMIFS(80:80,$1:$1,JI$1+INT(-$N102/30))))</f>
        <v>0</v>
      </c>
      <c r="JJ102" s="40">
        <f>IF(JJ$7="",0,IF(JJ$1=MAX($1:$1),$R80-SUM($T102:JI102),IF(JJ$1=1,SUMIFS(80:80,$1:$1,"&gt;="&amp;1,$1:$1,"&lt;="&amp;INT(-$N102/30))+(-$N102/30-INT(-$N102/30))*SUMIFS(80:80,$1:$1,INT(-$N102/30)+1),0)+(-$N102/30-INT(-$N102/30))*SUMIFS(80:80,$1:$1,JJ$1+INT(-$N102/30)+1)+(INT(-$N102/30)+1--$N102/30)*SUMIFS(80:80,$1:$1,JJ$1+INT(-$N102/30))))</f>
        <v>0</v>
      </c>
      <c r="JK102" s="40">
        <f>IF(JK$7="",0,IF(JK$1=MAX($1:$1),$R80-SUM($T102:JJ102),IF(JK$1=1,SUMIFS(80:80,$1:$1,"&gt;="&amp;1,$1:$1,"&lt;="&amp;INT(-$N102/30))+(-$N102/30-INT(-$N102/30))*SUMIFS(80:80,$1:$1,INT(-$N102/30)+1),0)+(-$N102/30-INT(-$N102/30))*SUMIFS(80:80,$1:$1,JK$1+INT(-$N102/30)+1)+(INT(-$N102/30)+1--$N102/30)*SUMIFS(80:80,$1:$1,JK$1+INT(-$N102/30))))</f>
        <v>0</v>
      </c>
      <c r="JL102" s="40">
        <f>IF(JL$7="",0,IF(JL$1=MAX($1:$1),$R80-SUM($T102:JK102),IF(JL$1=1,SUMIFS(80:80,$1:$1,"&gt;="&amp;1,$1:$1,"&lt;="&amp;INT(-$N102/30))+(-$N102/30-INT(-$N102/30))*SUMIFS(80:80,$1:$1,INT(-$N102/30)+1),0)+(-$N102/30-INT(-$N102/30))*SUMIFS(80:80,$1:$1,JL$1+INT(-$N102/30)+1)+(INT(-$N102/30)+1--$N102/30)*SUMIFS(80:80,$1:$1,JL$1+INT(-$N102/30))))</f>
        <v>0</v>
      </c>
      <c r="JM102" s="40">
        <f>IF(JM$7="",0,IF(JM$1=MAX($1:$1),$R80-SUM($T102:JL102),IF(JM$1=1,SUMIFS(80:80,$1:$1,"&gt;="&amp;1,$1:$1,"&lt;="&amp;INT(-$N102/30))+(-$N102/30-INT(-$N102/30))*SUMIFS(80:80,$1:$1,INT(-$N102/30)+1),0)+(-$N102/30-INT(-$N102/30))*SUMIFS(80:80,$1:$1,JM$1+INT(-$N102/30)+1)+(INT(-$N102/30)+1--$N102/30)*SUMIFS(80:80,$1:$1,JM$1+INT(-$N102/30))))</f>
        <v>0</v>
      </c>
      <c r="JN102" s="40">
        <f>IF(JN$7="",0,IF(JN$1=MAX($1:$1),$R80-SUM($T102:JM102),IF(JN$1=1,SUMIFS(80:80,$1:$1,"&gt;="&amp;1,$1:$1,"&lt;="&amp;INT(-$N102/30))+(-$N102/30-INT(-$N102/30))*SUMIFS(80:80,$1:$1,INT(-$N102/30)+1),0)+(-$N102/30-INT(-$N102/30))*SUMIFS(80:80,$1:$1,JN$1+INT(-$N102/30)+1)+(INT(-$N102/30)+1--$N102/30)*SUMIFS(80:80,$1:$1,JN$1+INT(-$N102/30))))</f>
        <v>0</v>
      </c>
      <c r="JO102" s="40">
        <f>IF(JO$7="",0,IF(JO$1=MAX($1:$1),$R80-SUM($T102:JN102),IF(JO$1=1,SUMIFS(80:80,$1:$1,"&gt;="&amp;1,$1:$1,"&lt;="&amp;INT(-$N102/30))+(-$N102/30-INT(-$N102/30))*SUMIFS(80:80,$1:$1,INT(-$N102/30)+1),0)+(-$N102/30-INT(-$N102/30))*SUMIFS(80:80,$1:$1,JO$1+INT(-$N102/30)+1)+(INT(-$N102/30)+1--$N102/30)*SUMIFS(80:80,$1:$1,JO$1+INT(-$N102/30))))</f>
        <v>0</v>
      </c>
      <c r="JP102" s="40">
        <f>IF(JP$7="",0,IF(JP$1=MAX($1:$1),$R80-SUM($T102:JO102),IF(JP$1=1,SUMIFS(80:80,$1:$1,"&gt;="&amp;1,$1:$1,"&lt;="&amp;INT(-$N102/30))+(-$N102/30-INT(-$N102/30))*SUMIFS(80:80,$1:$1,INT(-$N102/30)+1),0)+(-$N102/30-INT(-$N102/30))*SUMIFS(80:80,$1:$1,JP$1+INT(-$N102/30)+1)+(INT(-$N102/30)+1--$N102/30)*SUMIFS(80:80,$1:$1,JP$1+INT(-$N102/30))))</f>
        <v>0</v>
      </c>
      <c r="JQ102" s="40">
        <f>IF(JQ$7="",0,IF(JQ$1=MAX($1:$1),$R80-SUM($T102:JP102),IF(JQ$1=1,SUMIFS(80:80,$1:$1,"&gt;="&amp;1,$1:$1,"&lt;="&amp;INT(-$N102/30))+(-$N102/30-INT(-$N102/30))*SUMIFS(80:80,$1:$1,INT(-$N102/30)+1),0)+(-$N102/30-INT(-$N102/30))*SUMIFS(80:80,$1:$1,JQ$1+INT(-$N102/30)+1)+(INT(-$N102/30)+1--$N102/30)*SUMIFS(80:80,$1:$1,JQ$1+INT(-$N102/30))))</f>
        <v>0</v>
      </c>
      <c r="JR102" s="40">
        <f>IF(JR$7="",0,IF(JR$1=MAX($1:$1),$R80-SUM($T102:JQ102),IF(JR$1=1,SUMIFS(80:80,$1:$1,"&gt;="&amp;1,$1:$1,"&lt;="&amp;INT(-$N102/30))+(-$N102/30-INT(-$N102/30))*SUMIFS(80:80,$1:$1,INT(-$N102/30)+1),0)+(-$N102/30-INT(-$N102/30))*SUMIFS(80:80,$1:$1,JR$1+INT(-$N102/30)+1)+(INT(-$N102/30)+1--$N102/30)*SUMIFS(80:80,$1:$1,JR$1+INT(-$N102/30))))</f>
        <v>0</v>
      </c>
      <c r="JS102" s="40">
        <f>IF(JS$7="",0,IF(JS$1=MAX($1:$1),$R80-SUM($T102:JR102),IF(JS$1=1,SUMIFS(80:80,$1:$1,"&gt;="&amp;1,$1:$1,"&lt;="&amp;INT(-$N102/30))+(-$N102/30-INT(-$N102/30))*SUMIFS(80:80,$1:$1,INT(-$N102/30)+1),0)+(-$N102/30-INT(-$N102/30))*SUMIFS(80:80,$1:$1,JS$1+INT(-$N102/30)+1)+(INT(-$N102/30)+1--$N102/30)*SUMIFS(80:80,$1:$1,JS$1+INT(-$N102/30))))</f>
        <v>0</v>
      </c>
      <c r="JT102" s="40">
        <f>IF(JT$7="",0,IF(JT$1=MAX($1:$1),$R80-SUM($T102:JS102),IF(JT$1=1,SUMIFS(80:80,$1:$1,"&gt;="&amp;1,$1:$1,"&lt;="&amp;INT(-$N102/30))+(-$N102/30-INT(-$N102/30))*SUMIFS(80:80,$1:$1,INT(-$N102/30)+1),0)+(-$N102/30-INT(-$N102/30))*SUMIFS(80:80,$1:$1,JT$1+INT(-$N102/30)+1)+(INT(-$N102/30)+1--$N102/30)*SUMIFS(80:80,$1:$1,JT$1+INT(-$N102/30))))</f>
        <v>0</v>
      </c>
      <c r="JU102" s="40">
        <f>IF(JU$7="",0,IF(JU$1=MAX($1:$1),$R80-SUM($T102:JT102),IF(JU$1=1,SUMIFS(80:80,$1:$1,"&gt;="&amp;1,$1:$1,"&lt;="&amp;INT(-$N102/30))+(-$N102/30-INT(-$N102/30))*SUMIFS(80:80,$1:$1,INT(-$N102/30)+1),0)+(-$N102/30-INT(-$N102/30))*SUMIFS(80:80,$1:$1,JU$1+INT(-$N102/30)+1)+(INT(-$N102/30)+1--$N102/30)*SUMIFS(80:80,$1:$1,JU$1+INT(-$N102/30))))</f>
        <v>0</v>
      </c>
      <c r="JV102" s="40">
        <f>IF(JV$7="",0,IF(JV$1=MAX($1:$1),$R80-SUM($T102:JU102),IF(JV$1=1,SUMIFS(80:80,$1:$1,"&gt;="&amp;1,$1:$1,"&lt;="&amp;INT(-$N102/30))+(-$N102/30-INT(-$N102/30))*SUMIFS(80:80,$1:$1,INT(-$N102/30)+1),0)+(-$N102/30-INT(-$N102/30))*SUMIFS(80:80,$1:$1,JV$1+INT(-$N102/30)+1)+(INT(-$N102/30)+1--$N102/30)*SUMIFS(80:80,$1:$1,JV$1+INT(-$N102/30))))</f>
        <v>0</v>
      </c>
      <c r="JW102" s="40">
        <f>IF(JW$7="",0,IF(JW$1=MAX($1:$1),$R80-SUM($T102:JV102),IF(JW$1=1,SUMIFS(80:80,$1:$1,"&gt;="&amp;1,$1:$1,"&lt;="&amp;INT(-$N102/30))+(-$N102/30-INT(-$N102/30))*SUMIFS(80:80,$1:$1,INT(-$N102/30)+1),0)+(-$N102/30-INT(-$N102/30))*SUMIFS(80:80,$1:$1,JW$1+INT(-$N102/30)+1)+(INT(-$N102/30)+1--$N102/30)*SUMIFS(80:80,$1:$1,JW$1+INT(-$N102/30))))</f>
        <v>0</v>
      </c>
      <c r="JX102" s="40">
        <f>IF(JX$7="",0,IF(JX$1=MAX($1:$1),$R80-SUM($T102:JW102),IF(JX$1=1,SUMIFS(80:80,$1:$1,"&gt;="&amp;1,$1:$1,"&lt;="&amp;INT(-$N102/30))+(-$N102/30-INT(-$N102/30))*SUMIFS(80:80,$1:$1,INT(-$N102/30)+1),0)+(-$N102/30-INT(-$N102/30))*SUMIFS(80:80,$1:$1,JX$1+INT(-$N102/30)+1)+(INT(-$N102/30)+1--$N102/30)*SUMIFS(80:80,$1:$1,JX$1+INT(-$N102/30))))</f>
        <v>0</v>
      </c>
      <c r="JY102" s="40">
        <f>IF(JY$7="",0,IF(JY$1=MAX($1:$1),$R80-SUM($T102:JX102),IF(JY$1=1,SUMIFS(80:80,$1:$1,"&gt;="&amp;1,$1:$1,"&lt;="&amp;INT(-$N102/30))+(-$N102/30-INT(-$N102/30))*SUMIFS(80:80,$1:$1,INT(-$N102/30)+1),0)+(-$N102/30-INT(-$N102/30))*SUMIFS(80:80,$1:$1,JY$1+INT(-$N102/30)+1)+(INT(-$N102/30)+1--$N102/30)*SUMIFS(80:80,$1:$1,JY$1+INT(-$N102/30))))</f>
        <v>0</v>
      </c>
      <c r="JZ102" s="40">
        <f>IF(JZ$7="",0,IF(JZ$1=MAX($1:$1),$R80-SUM($T102:JY102),IF(JZ$1=1,SUMIFS(80:80,$1:$1,"&gt;="&amp;1,$1:$1,"&lt;="&amp;INT(-$N102/30))+(-$N102/30-INT(-$N102/30))*SUMIFS(80:80,$1:$1,INT(-$N102/30)+1),0)+(-$N102/30-INT(-$N102/30))*SUMIFS(80:80,$1:$1,JZ$1+INT(-$N102/30)+1)+(INT(-$N102/30)+1--$N102/30)*SUMIFS(80:80,$1:$1,JZ$1+INT(-$N102/30))))</f>
        <v>0</v>
      </c>
      <c r="KA102" s="40">
        <f>IF(KA$7="",0,IF(KA$1=MAX($1:$1),$R80-SUM($T102:JZ102),IF(KA$1=1,SUMIFS(80:80,$1:$1,"&gt;="&amp;1,$1:$1,"&lt;="&amp;INT(-$N102/30))+(-$N102/30-INT(-$N102/30))*SUMIFS(80:80,$1:$1,INT(-$N102/30)+1),0)+(-$N102/30-INT(-$N102/30))*SUMIFS(80:80,$1:$1,KA$1+INT(-$N102/30)+1)+(INT(-$N102/30)+1--$N102/30)*SUMIFS(80:80,$1:$1,KA$1+INT(-$N102/30))))</f>
        <v>0</v>
      </c>
      <c r="KB102" s="40">
        <f>IF(KB$7="",0,IF(KB$1=MAX($1:$1),$R80-SUM($T102:KA102),IF(KB$1=1,SUMIFS(80:80,$1:$1,"&gt;="&amp;1,$1:$1,"&lt;="&amp;INT(-$N102/30))+(-$N102/30-INT(-$N102/30))*SUMIFS(80:80,$1:$1,INT(-$N102/30)+1),0)+(-$N102/30-INT(-$N102/30))*SUMIFS(80:80,$1:$1,KB$1+INT(-$N102/30)+1)+(INT(-$N102/30)+1--$N102/30)*SUMIFS(80:80,$1:$1,KB$1+INT(-$N102/30))))</f>
        <v>0</v>
      </c>
      <c r="KC102" s="40">
        <f>IF(KC$7="",0,IF(KC$1=MAX($1:$1),$R80-SUM($T102:KB102),IF(KC$1=1,SUMIFS(80:80,$1:$1,"&gt;="&amp;1,$1:$1,"&lt;="&amp;INT(-$N102/30))+(-$N102/30-INT(-$N102/30))*SUMIFS(80:80,$1:$1,INT(-$N102/30)+1),0)+(-$N102/30-INT(-$N102/30))*SUMIFS(80:80,$1:$1,KC$1+INT(-$N102/30)+1)+(INT(-$N102/30)+1--$N102/30)*SUMIFS(80:80,$1:$1,KC$1+INT(-$N102/30))))</f>
        <v>0</v>
      </c>
      <c r="KD102" s="40">
        <f>IF(KD$7="",0,IF(KD$1=MAX($1:$1),$R80-SUM($T102:KC102),IF(KD$1=1,SUMIFS(80:80,$1:$1,"&gt;="&amp;1,$1:$1,"&lt;="&amp;INT(-$N102/30))+(-$N102/30-INT(-$N102/30))*SUMIFS(80:80,$1:$1,INT(-$N102/30)+1),0)+(-$N102/30-INT(-$N102/30))*SUMIFS(80:80,$1:$1,KD$1+INT(-$N102/30)+1)+(INT(-$N102/30)+1--$N102/30)*SUMIFS(80:80,$1:$1,KD$1+INT(-$N102/30))))</f>
        <v>0</v>
      </c>
      <c r="KE102" s="40">
        <f>IF(KE$7="",0,IF(KE$1=MAX($1:$1),$R80-SUM($T102:KD102),IF(KE$1=1,SUMIFS(80:80,$1:$1,"&gt;="&amp;1,$1:$1,"&lt;="&amp;INT(-$N102/30))+(-$N102/30-INT(-$N102/30))*SUMIFS(80:80,$1:$1,INT(-$N102/30)+1),0)+(-$N102/30-INT(-$N102/30))*SUMIFS(80:80,$1:$1,KE$1+INT(-$N102/30)+1)+(INT(-$N102/30)+1--$N102/30)*SUMIFS(80:80,$1:$1,KE$1+INT(-$N102/30))))</f>
        <v>0</v>
      </c>
      <c r="KF102" s="40">
        <f>IF(KF$7="",0,IF(KF$1=MAX($1:$1),$R80-SUM($T102:KE102),IF(KF$1=1,SUMIFS(80:80,$1:$1,"&gt;="&amp;1,$1:$1,"&lt;="&amp;INT(-$N102/30))+(-$N102/30-INT(-$N102/30))*SUMIFS(80:80,$1:$1,INT(-$N102/30)+1),0)+(-$N102/30-INT(-$N102/30))*SUMIFS(80:80,$1:$1,KF$1+INT(-$N102/30)+1)+(INT(-$N102/30)+1--$N102/30)*SUMIFS(80:80,$1:$1,KF$1+INT(-$N102/30))))</f>
        <v>0</v>
      </c>
      <c r="KG102" s="40">
        <f>IF(KG$7="",0,IF(KG$1=MAX($1:$1),$R80-SUM($T102:KF102),IF(KG$1=1,SUMIFS(80:80,$1:$1,"&gt;="&amp;1,$1:$1,"&lt;="&amp;INT(-$N102/30))+(-$N102/30-INT(-$N102/30))*SUMIFS(80:80,$1:$1,INT(-$N102/30)+1),0)+(-$N102/30-INT(-$N102/30))*SUMIFS(80:80,$1:$1,KG$1+INT(-$N102/30)+1)+(INT(-$N102/30)+1--$N102/30)*SUMIFS(80:80,$1:$1,KG$1+INT(-$N102/30))))</f>
        <v>0</v>
      </c>
      <c r="KH102" s="40">
        <f>IF(KH$7="",0,IF(KH$1=MAX($1:$1),$R80-SUM($T102:KG102),IF(KH$1=1,SUMIFS(80:80,$1:$1,"&gt;="&amp;1,$1:$1,"&lt;="&amp;INT(-$N102/30))+(-$N102/30-INT(-$N102/30))*SUMIFS(80:80,$1:$1,INT(-$N102/30)+1),0)+(-$N102/30-INT(-$N102/30))*SUMIFS(80:80,$1:$1,KH$1+INT(-$N102/30)+1)+(INT(-$N102/30)+1--$N102/30)*SUMIFS(80:80,$1:$1,KH$1+INT(-$N102/30))))</f>
        <v>0</v>
      </c>
      <c r="KI102" s="40">
        <f>IF(KI$7="",0,IF(KI$1=MAX($1:$1),$R80-SUM($T102:KH102),IF(KI$1=1,SUMIFS(80:80,$1:$1,"&gt;="&amp;1,$1:$1,"&lt;="&amp;INT(-$N102/30))+(-$N102/30-INT(-$N102/30))*SUMIFS(80:80,$1:$1,INT(-$N102/30)+1),0)+(-$N102/30-INT(-$N102/30))*SUMIFS(80:80,$1:$1,KI$1+INT(-$N102/30)+1)+(INT(-$N102/30)+1--$N102/30)*SUMIFS(80:80,$1:$1,KI$1+INT(-$N102/30))))</f>
        <v>0</v>
      </c>
      <c r="KJ102" s="40">
        <f>IF(KJ$7="",0,IF(KJ$1=MAX($1:$1),$R80-SUM($T102:KI102),IF(KJ$1=1,SUMIFS(80:80,$1:$1,"&gt;="&amp;1,$1:$1,"&lt;="&amp;INT(-$N102/30))+(-$N102/30-INT(-$N102/30))*SUMIFS(80:80,$1:$1,INT(-$N102/30)+1),0)+(-$N102/30-INT(-$N102/30))*SUMIFS(80:80,$1:$1,KJ$1+INT(-$N102/30)+1)+(INT(-$N102/30)+1--$N102/30)*SUMIFS(80:80,$1:$1,KJ$1+INT(-$N102/30))))</f>
        <v>0</v>
      </c>
      <c r="KK102" s="40">
        <f>IF(KK$7="",0,IF(KK$1=MAX($1:$1),$R80-SUM($T102:KJ102),IF(KK$1=1,SUMIFS(80:80,$1:$1,"&gt;="&amp;1,$1:$1,"&lt;="&amp;INT(-$N102/30))+(-$N102/30-INT(-$N102/30))*SUMIFS(80:80,$1:$1,INT(-$N102/30)+1),0)+(-$N102/30-INT(-$N102/30))*SUMIFS(80:80,$1:$1,KK$1+INT(-$N102/30)+1)+(INT(-$N102/30)+1--$N102/30)*SUMIFS(80:80,$1:$1,KK$1+INT(-$N102/30))))</f>
        <v>0</v>
      </c>
      <c r="KL102" s="40">
        <f>IF(KL$7="",0,IF(KL$1=MAX($1:$1),$R80-SUM($T102:KK102),IF(KL$1=1,SUMIFS(80:80,$1:$1,"&gt;="&amp;1,$1:$1,"&lt;="&amp;INT(-$N102/30))+(-$N102/30-INT(-$N102/30))*SUMIFS(80:80,$1:$1,INT(-$N102/30)+1),0)+(-$N102/30-INT(-$N102/30))*SUMIFS(80:80,$1:$1,KL$1+INT(-$N102/30)+1)+(INT(-$N102/30)+1--$N102/30)*SUMIFS(80:80,$1:$1,KL$1+INT(-$N102/30))))</f>
        <v>0</v>
      </c>
      <c r="KM102" s="40">
        <f>IF(KM$7="",0,IF(KM$1=MAX($1:$1),$R80-SUM($T102:KL102),IF(KM$1=1,SUMIFS(80:80,$1:$1,"&gt;="&amp;1,$1:$1,"&lt;="&amp;INT(-$N102/30))+(-$N102/30-INT(-$N102/30))*SUMIFS(80:80,$1:$1,INT(-$N102/30)+1),0)+(-$N102/30-INT(-$N102/30))*SUMIFS(80:80,$1:$1,KM$1+INT(-$N102/30)+1)+(INT(-$N102/30)+1--$N102/30)*SUMIFS(80:80,$1:$1,KM$1+INT(-$N102/30))))</f>
        <v>0</v>
      </c>
      <c r="KN102" s="40">
        <f>IF(KN$7="",0,IF(KN$1=MAX($1:$1),$R80-SUM($T102:KM102),IF(KN$1=1,SUMIFS(80:80,$1:$1,"&gt;="&amp;1,$1:$1,"&lt;="&amp;INT(-$N102/30))+(-$N102/30-INT(-$N102/30))*SUMIFS(80:80,$1:$1,INT(-$N102/30)+1),0)+(-$N102/30-INT(-$N102/30))*SUMIFS(80:80,$1:$1,KN$1+INT(-$N102/30)+1)+(INT(-$N102/30)+1--$N102/30)*SUMIFS(80:80,$1:$1,KN$1+INT(-$N102/30))))</f>
        <v>0</v>
      </c>
      <c r="KO102" s="40">
        <f>IF(KO$7="",0,IF(KO$1=MAX($1:$1),$R80-SUM($T102:KN102),IF(KO$1=1,SUMIFS(80:80,$1:$1,"&gt;="&amp;1,$1:$1,"&lt;="&amp;INT(-$N102/30))+(-$N102/30-INT(-$N102/30))*SUMIFS(80:80,$1:$1,INT(-$N102/30)+1),0)+(-$N102/30-INT(-$N102/30))*SUMIFS(80:80,$1:$1,KO$1+INT(-$N102/30)+1)+(INT(-$N102/30)+1--$N102/30)*SUMIFS(80:80,$1:$1,KO$1+INT(-$N102/30))))</f>
        <v>0</v>
      </c>
      <c r="KP102" s="40">
        <f>IF(KP$7="",0,IF(KP$1=MAX($1:$1),$R80-SUM($T102:KO102),IF(KP$1=1,SUMIFS(80:80,$1:$1,"&gt;="&amp;1,$1:$1,"&lt;="&amp;INT(-$N102/30))+(-$N102/30-INT(-$N102/30))*SUMIFS(80:80,$1:$1,INT(-$N102/30)+1),0)+(-$N102/30-INT(-$N102/30))*SUMIFS(80:80,$1:$1,KP$1+INT(-$N102/30)+1)+(INT(-$N102/30)+1--$N102/30)*SUMIFS(80:80,$1:$1,KP$1+INT(-$N102/30))))</f>
        <v>0</v>
      </c>
      <c r="KQ102" s="40">
        <f>IF(KQ$7="",0,IF(KQ$1=MAX($1:$1),$R80-SUM($T102:KP102),IF(KQ$1=1,SUMIFS(80:80,$1:$1,"&gt;="&amp;1,$1:$1,"&lt;="&amp;INT(-$N102/30))+(-$N102/30-INT(-$N102/30))*SUMIFS(80:80,$1:$1,INT(-$N102/30)+1),0)+(-$N102/30-INT(-$N102/30))*SUMIFS(80:80,$1:$1,KQ$1+INT(-$N102/30)+1)+(INT(-$N102/30)+1--$N102/30)*SUMIFS(80:80,$1:$1,KQ$1+INT(-$N102/30))))</f>
        <v>0</v>
      </c>
      <c r="KR102" s="40">
        <f>IF(KR$7="",0,IF(KR$1=MAX($1:$1),$R80-SUM($T102:KQ102),IF(KR$1=1,SUMIFS(80:80,$1:$1,"&gt;="&amp;1,$1:$1,"&lt;="&amp;INT(-$N102/30))+(-$N102/30-INT(-$N102/30))*SUMIFS(80:80,$1:$1,INT(-$N102/30)+1),0)+(-$N102/30-INT(-$N102/30))*SUMIFS(80:80,$1:$1,KR$1+INT(-$N102/30)+1)+(INT(-$N102/30)+1--$N102/30)*SUMIFS(80:80,$1:$1,KR$1+INT(-$N102/30))))</f>
        <v>0</v>
      </c>
      <c r="KS102" s="40">
        <f>IF(KS$7="",0,IF(KS$1=MAX($1:$1),$R80-SUM($T102:KR102),IF(KS$1=1,SUMIFS(80:80,$1:$1,"&gt;="&amp;1,$1:$1,"&lt;="&amp;INT(-$N102/30))+(-$N102/30-INT(-$N102/30))*SUMIFS(80:80,$1:$1,INT(-$N102/30)+1),0)+(-$N102/30-INT(-$N102/30))*SUMIFS(80:80,$1:$1,KS$1+INT(-$N102/30)+1)+(INT(-$N102/30)+1--$N102/30)*SUMIFS(80:80,$1:$1,KS$1+INT(-$N102/30))))</f>
        <v>0</v>
      </c>
      <c r="KT102" s="40">
        <f>IF(KT$7="",0,IF(KT$1=MAX($1:$1),$R80-SUM($T102:KS102),IF(KT$1=1,SUMIFS(80:80,$1:$1,"&gt;="&amp;1,$1:$1,"&lt;="&amp;INT(-$N102/30))+(-$N102/30-INT(-$N102/30))*SUMIFS(80:80,$1:$1,INT(-$N102/30)+1),0)+(-$N102/30-INT(-$N102/30))*SUMIFS(80:80,$1:$1,KT$1+INT(-$N102/30)+1)+(INT(-$N102/30)+1--$N102/30)*SUMIFS(80:80,$1:$1,KT$1+INT(-$N102/30))))</f>
        <v>0</v>
      </c>
      <c r="KU102" s="40">
        <f>IF(KU$7="",0,IF(KU$1=MAX($1:$1),$R80-SUM($T102:KT102),IF(KU$1=1,SUMIFS(80:80,$1:$1,"&gt;="&amp;1,$1:$1,"&lt;="&amp;INT(-$N102/30))+(-$N102/30-INT(-$N102/30))*SUMIFS(80:80,$1:$1,INT(-$N102/30)+1),0)+(-$N102/30-INT(-$N102/30))*SUMIFS(80:80,$1:$1,KU$1+INT(-$N102/30)+1)+(INT(-$N102/30)+1--$N102/30)*SUMIFS(80:80,$1:$1,KU$1+INT(-$N102/30))))</f>
        <v>0</v>
      </c>
      <c r="KV102" s="40">
        <f>IF(KV$7="",0,IF(KV$1=MAX($1:$1),$R80-SUM($T102:KU102),IF(KV$1=1,SUMIFS(80:80,$1:$1,"&gt;="&amp;1,$1:$1,"&lt;="&amp;INT(-$N102/30))+(-$N102/30-INT(-$N102/30))*SUMIFS(80:80,$1:$1,INT(-$N102/30)+1),0)+(-$N102/30-INT(-$N102/30))*SUMIFS(80:80,$1:$1,KV$1+INT(-$N102/30)+1)+(INT(-$N102/30)+1--$N102/30)*SUMIFS(80:80,$1:$1,KV$1+INT(-$N102/30))))</f>
        <v>0</v>
      </c>
      <c r="KW102" s="1"/>
      <c r="KX102" s="1"/>
    </row>
    <row r="103" spans="1:310" ht="4.05" customHeight="1" x14ac:dyDescent="0.25">
      <c r="A103" s="1"/>
      <c r="B103" s="79"/>
      <c r="C103" s="79"/>
      <c r="D103" s="79"/>
      <c r="E103" s="1"/>
      <c r="F103" s="1"/>
      <c r="G103" s="1"/>
      <c r="H103" s="11"/>
      <c r="I103" s="1"/>
      <c r="J103" s="1"/>
      <c r="K103" s="1"/>
      <c r="L103" s="1"/>
      <c r="M103" s="5"/>
      <c r="N103" s="1"/>
      <c r="O103" s="19"/>
      <c r="P103" s="1"/>
      <c r="Q103" s="1"/>
      <c r="R103" s="40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</row>
    <row r="104" spans="1:310" ht="4.05" customHeight="1" x14ac:dyDescent="0.25">
      <c r="A104" s="1"/>
      <c r="B104" s="79"/>
      <c r="C104" s="79"/>
      <c r="D104" s="79"/>
      <c r="E104" s="64"/>
      <c r="F104" s="1"/>
      <c r="G104" s="1"/>
      <c r="H104" s="11"/>
      <c r="I104" s="1"/>
      <c r="J104" s="1"/>
      <c r="K104" s="64"/>
      <c r="L104" s="1"/>
      <c r="M104" s="5"/>
      <c r="N104" s="64"/>
      <c r="O104" s="19"/>
      <c r="P104" s="1"/>
      <c r="Q104" s="1"/>
      <c r="R104" s="68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</row>
    <row r="105" spans="1:310" s="56" customFormat="1" ht="12" customHeight="1" x14ac:dyDescent="0.2">
      <c r="A105" s="53"/>
      <c r="B105" s="53"/>
      <c r="C105" s="53"/>
      <c r="D105" s="53"/>
      <c r="E105" s="53"/>
      <c r="F105" s="53"/>
      <c r="G105" s="53"/>
      <c r="H105" s="53"/>
      <c r="I105" s="53"/>
      <c r="J105" s="53"/>
      <c r="K105" s="53"/>
      <c r="L105" s="53"/>
      <c r="M105" s="54"/>
      <c r="N105" s="53" t="s">
        <v>9</v>
      </c>
      <c r="O105" s="54"/>
      <c r="P105" s="53"/>
      <c r="Q105" s="53"/>
      <c r="R105" s="55">
        <f>R96-SUM(R97:R103)</f>
        <v>0</v>
      </c>
      <c r="S105" s="53"/>
      <c r="T105" s="53"/>
      <c r="U105" s="53"/>
      <c r="V105" s="53"/>
      <c r="W105" s="53"/>
      <c r="X105" s="53"/>
      <c r="Y105" s="53"/>
      <c r="Z105" s="53"/>
      <c r="AA105" s="53"/>
      <c r="AB105" s="53"/>
      <c r="AC105" s="53"/>
      <c r="AD105" s="53"/>
      <c r="AE105" s="53"/>
      <c r="AF105" s="53"/>
      <c r="AG105" s="53"/>
      <c r="AH105" s="53"/>
      <c r="AI105" s="53"/>
      <c r="AJ105" s="53"/>
      <c r="AK105" s="53"/>
      <c r="AL105" s="53"/>
      <c r="AM105" s="53"/>
      <c r="AN105" s="53"/>
      <c r="AO105" s="53"/>
      <c r="AP105" s="53"/>
      <c r="AQ105" s="53"/>
      <c r="AR105" s="53"/>
      <c r="AS105" s="53"/>
      <c r="AT105" s="53"/>
      <c r="AU105" s="53"/>
      <c r="AV105" s="53"/>
      <c r="AW105" s="53"/>
      <c r="AX105" s="53"/>
      <c r="AY105" s="53"/>
      <c r="AZ105" s="53"/>
      <c r="BA105" s="53"/>
      <c r="BB105" s="53"/>
      <c r="BC105" s="53"/>
      <c r="BD105" s="53"/>
      <c r="BE105" s="53"/>
      <c r="BF105" s="53"/>
      <c r="BG105" s="53"/>
      <c r="BH105" s="53"/>
      <c r="BI105" s="53"/>
      <c r="BJ105" s="53"/>
      <c r="BK105" s="53"/>
      <c r="BL105" s="53"/>
      <c r="BM105" s="53"/>
      <c r="BN105" s="53"/>
      <c r="BO105" s="53"/>
      <c r="BP105" s="53"/>
      <c r="BQ105" s="53"/>
      <c r="BR105" s="53"/>
      <c r="BS105" s="53"/>
      <c r="BT105" s="53"/>
      <c r="BU105" s="53"/>
      <c r="BV105" s="53"/>
      <c r="BW105" s="53"/>
      <c r="BX105" s="53"/>
      <c r="BY105" s="53"/>
      <c r="BZ105" s="53"/>
      <c r="CA105" s="53"/>
      <c r="CB105" s="53"/>
      <c r="CC105" s="53"/>
      <c r="CD105" s="53"/>
      <c r="CE105" s="53"/>
      <c r="CF105" s="53"/>
      <c r="CG105" s="53"/>
      <c r="CH105" s="53"/>
      <c r="CI105" s="53"/>
      <c r="CJ105" s="53"/>
      <c r="CK105" s="53"/>
      <c r="CL105" s="53"/>
      <c r="CM105" s="53"/>
      <c r="CN105" s="53"/>
      <c r="CO105" s="53"/>
      <c r="CP105" s="53"/>
      <c r="CQ105" s="53"/>
      <c r="CR105" s="53"/>
      <c r="CS105" s="53"/>
      <c r="CT105" s="53"/>
      <c r="CU105" s="53"/>
      <c r="CV105" s="53"/>
      <c r="CW105" s="53"/>
      <c r="CX105" s="53"/>
      <c r="CY105" s="53"/>
      <c r="CZ105" s="53"/>
      <c r="DA105" s="53"/>
      <c r="DB105" s="53"/>
      <c r="DC105" s="53"/>
      <c r="DD105" s="53"/>
      <c r="DE105" s="53"/>
      <c r="DF105" s="53"/>
      <c r="DG105" s="53"/>
      <c r="DH105" s="53"/>
      <c r="DI105" s="53"/>
      <c r="DJ105" s="53"/>
      <c r="DK105" s="53"/>
      <c r="DL105" s="53"/>
      <c r="DM105" s="53"/>
      <c r="DN105" s="53"/>
      <c r="DO105" s="53"/>
      <c r="DP105" s="53"/>
      <c r="DQ105" s="53"/>
      <c r="DR105" s="53"/>
      <c r="DS105" s="53"/>
      <c r="DT105" s="53"/>
      <c r="DU105" s="53"/>
      <c r="DV105" s="53"/>
      <c r="DW105" s="53"/>
      <c r="DX105" s="53"/>
      <c r="DY105" s="53"/>
      <c r="DZ105" s="53"/>
      <c r="EA105" s="53"/>
      <c r="EB105" s="53"/>
      <c r="EC105" s="53"/>
      <c r="ED105" s="53"/>
      <c r="EE105" s="53"/>
      <c r="EF105" s="53"/>
      <c r="EG105" s="53"/>
      <c r="EH105" s="53"/>
      <c r="EI105" s="53"/>
      <c r="EJ105" s="53"/>
      <c r="EK105" s="53"/>
      <c r="EL105" s="53"/>
      <c r="EM105" s="53"/>
      <c r="EN105" s="53"/>
      <c r="EO105" s="53"/>
      <c r="EP105" s="53"/>
      <c r="EQ105" s="53"/>
      <c r="ER105" s="53"/>
      <c r="ES105" s="53"/>
      <c r="ET105" s="53"/>
      <c r="EU105" s="53"/>
      <c r="EV105" s="53"/>
      <c r="EW105" s="53"/>
      <c r="EX105" s="53"/>
      <c r="EY105" s="53"/>
      <c r="EZ105" s="53"/>
      <c r="FA105" s="53"/>
      <c r="FB105" s="53"/>
      <c r="FC105" s="53"/>
      <c r="FD105" s="53"/>
      <c r="FE105" s="53"/>
      <c r="FF105" s="53"/>
      <c r="FG105" s="53"/>
      <c r="FH105" s="53"/>
      <c r="FI105" s="53"/>
      <c r="FJ105" s="53"/>
      <c r="FK105" s="53"/>
      <c r="FL105" s="53"/>
      <c r="FM105" s="53"/>
      <c r="FN105" s="53"/>
      <c r="FO105" s="53"/>
      <c r="FP105" s="53"/>
      <c r="FQ105" s="53"/>
      <c r="FR105" s="53"/>
      <c r="FS105" s="53"/>
      <c r="FT105" s="53"/>
      <c r="FU105" s="53"/>
      <c r="FV105" s="53"/>
      <c r="FW105" s="53"/>
      <c r="FX105" s="53"/>
      <c r="FY105" s="53"/>
      <c r="FZ105" s="53"/>
      <c r="GA105" s="53"/>
      <c r="GB105" s="53"/>
      <c r="GC105" s="53"/>
      <c r="GD105" s="53"/>
      <c r="GE105" s="53"/>
      <c r="GF105" s="53"/>
      <c r="GG105" s="53"/>
      <c r="GH105" s="53"/>
      <c r="GI105" s="53"/>
      <c r="GJ105" s="53"/>
      <c r="GK105" s="53"/>
      <c r="GL105" s="53"/>
      <c r="GM105" s="53"/>
      <c r="GN105" s="53"/>
      <c r="GO105" s="53"/>
      <c r="GP105" s="53"/>
      <c r="GQ105" s="53"/>
      <c r="GR105" s="53"/>
      <c r="GS105" s="53"/>
      <c r="GT105" s="53"/>
      <c r="GU105" s="53"/>
      <c r="GV105" s="53"/>
      <c r="GW105" s="53"/>
      <c r="GX105" s="53"/>
      <c r="GY105" s="53"/>
      <c r="GZ105" s="53"/>
      <c r="HA105" s="53"/>
      <c r="HB105" s="53"/>
      <c r="HC105" s="53"/>
      <c r="HD105" s="53"/>
      <c r="HE105" s="53"/>
      <c r="HF105" s="53"/>
      <c r="HG105" s="53"/>
      <c r="HH105" s="53"/>
      <c r="HI105" s="53"/>
      <c r="HJ105" s="53"/>
      <c r="HK105" s="53"/>
      <c r="HL105" s="53"/>
      <c r="HM105" s="53"/>
      <c r="HN105" s="53"/>
      <c r="HO105" s="53"/>
      <c r="HP105" s="53"/>
      <c r="HQ105" s="53"/>
      <c r="HR105" s="53"/>
      <c r="HS105" s="53"/>
      <c r="HT105" s="53"/>
      <c r="HU105" s="53"/>
      <c r="HV105" s="53"/>
      <c r="HW105" s="53"/>
      <c r="HX105" s="53"/>
      <c r="HY105" s="53"/>
      <c r="HZ105" s="53"/>
      <c r="IA105" s="53"/>
      <c r="IB105" s="53"/>
      <c r="IC105" s="53"/>
      <c r="ID105" s="53"/>
      <c r="IE105" s="53"/>
      <c r="IF105" s="53"/>
      <c r="IG105" s="53"/>
      <c r="IH105" s="53"/>
      <c r="II105" s="53"/>
      <c r="IJ105" s="53"/>
      <c r="IK105" s="53"/>
      <c r="IL105" s="53"/>
      <c r="IM105" s="53"/>
      <c r="IN105" s="53"/>
      <c r="IO105" s="53"/>
      <c r="IP105" s="53"/>
      <c r="IQ105" s="53"/>
      <c r="IR105" s="53"/>
      <c r="IS105" s="53"/>
      <c r="IT105" s="53"/>
      <c r="IU105" s="53"/>
      <c r="IV105" s="53"/>
      <c r="IW105" s="53"/>
      <c r="IX105" s="53"/>
      <c r="IY105" s="53"/>
      <c r="IZ105" s="53"/>
      <c r="JA105" s="53"/>
      <c r="JB105" s="53"/>
      <c r="JC105" s="53"/>
      <c r="JD105" s="53"/>
      <c r="JE105" s="53"/>
      <c r="JF105" s="53"/>
      <c r="JG105" s="53"/>
      <c r="JH105" s="53"/>
      <c r="JI105" s="53"/>
      <c r="JJ105" s="53"/>
      <c r="JK105" s="53"/>
      <c r="JL105" s="53"/>
      <c r="JM105" s="53"/>
      <c r="JN105" s="53"/>
      <c r="JO105" s="53"/>
      <c r="JP105" s="53"/>
      <c r="JQ105" s="53"/>
      <c r="JR105" s="53"/>
      <c r="JS105" s="53"/>
      <c r="JT105" s="53"/>
      <c r="JU105" s="53"/>
      <c r="JV105" s="53"/>
      <c r="JW105" s="53"/>
      <c r="JX105" s="53"/>
      <c r="JY105" s="53"/>
      <c r="JZ105" s="53"/>
      <c r="KA105" s="53"/>
      <c r="KB105" s="53"/>
      <c r="KC105" s="53"/>
      <c r="KD105" s="53"/>
      <c r="KE105" s="53"/>
      <c r="KF105" s="53"/>
      <c r="KG105" s="53"/>
      <c r="KH105" s="53"/>
      <c r="KI105" s="53"/>
      <c r="KJ105" s="53"/>
      <c r="KK105" s="53"/>
      <c r="KL105" s="53"/>
      <c r="KM105" s="53"/>
      <c r="KN105" s="53"/>
      <c r="KO105" s="53"/>
      <c r="KP105" s="53"/>
      <c r="KQ105" s="53"/>
      <c r="KR105" s="53"/>
      <c r="KS105" s="53"/>
      <c r="KT105" s="53"/>
      <c r="KU105" s="53"/>
      <c r="KV105" s="53"/>
      <c r="KW105" s="53"/>
      <c r="KX105" s="53"/>
    </row>
    <row r="106" spans="1:310" ht="4.95" customHeight="1" x14ac:dyDescent="0.25">
      <c r="A106" s="1"/>
      <c r="B106" s="79"/>
      <c r="C106" s="79"/>
      <c r="D106" s="79"/>
      <c r="E106" s="1"/>
      <c r="F106" s="1"/>
      <c r="G106" s="1"/>
      <c r="H106" s="11"/>
      <c r="I106" s="1"/>
      <c r="J106" s="1"/>
      <c r="K106" s="1"/>
      <c r="L106" s="1"/>
      <c r="M106" s="5"/>
      <c r="N106" s="1"/>
      <c r="O106" s="19"/>
      <c r="P106" s="1"/>
      <c r="Q106" s="1"/>
      <c r="R106" s="40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</row>
    <row r="107" spans="1:310" s="4" customFormat="1" x14ac:dyDescent="0.25">
      <c r="A107" s="3"/>
      <c r="B107" s="80"/>
      <c r="C107" s="80"/>
      <c r="D107" s="80"/>
      <c r="E107" s="42" t="str">
        <f>kpi!$E$24</f>
        <v>количество заключенных договоров обслуживания</v>
      </c>
      <c r="F107" s="3"/>
      <c r="G107" s="3"/>
      <c r="H107" s="39" t="str">
        <f>IF(OR($E107="",$E107=0),"",INDEX(kpi!$I:$I,SUMIFS(kpi!$A:$A,kpi!$E:$E,$E107)))</f>
        <v>клиенты</v>
      </c>
      <c r="I107" s="3"/>
      <c r="J107" s="3"/>
      <c r="K107" s="42" t="s">
        <v>7</v>
      </c>
      <c r="L107" s="3"/>
      <c r="M107" s="5"/>
      <c r="N107" s="44"/>
      <c r="O107" s="19"/>
      <c r="P107" s="3"/>
      <c r="Q107" s="3"/>
      <c r="R107" s="44">
        <f t="shared" ref="R107:R109" si="359">SUMIFS($T107:$KW107,$T$1:$KW$1,"&gt;="&amp;1,$T$1:$KW$1,"&lt;="&amp;MAX($1:$1))</f>
        <v>3500.0000000000009</v>
      </c>
      <c r="S107" s="3"/>
      <c r="T107" s="3"/>
      <c r="U107" s="41">
        <f>IF(U$7="",0,U11)</f>
        <v>48.611111111111121</v>
      </c>
      <c r="V107" s="41">
        <f t="shared" ref="V107:CG107" si="360">IF(V$7="",0,V11)</f>
        <v>51.3888888888889</v>
      </c>
      <c r="W107" s="41">
        <f t="shared" si="360"/>
        <v>54.166666666666679</v>
      </c>
      <c r="X107" s="41">
        <f t="shared" si="360"/>
        <v>56.944444444444457</v>
      </c>
      <c r="Y107" s="41">
        <f t="shared" si="360"/>
        <v>59.722222222222236</v>
      </c>
      <c r="Z107" s="41">
        <f t="shared" si="360"/>
        <v>62.500000000000014</v>
      </c>
      <c r="AA107" s="41">
        <f t="shared" si="360"/>
        <v>65.2777777777778</v>
      </c>
      <c r="AB107" s="41">
        <f t="shared" si="360"/>
        <v>68.055555555555571</v>
      </c>
      <c r="AC107" s="41">
        <f t="shared" si="360"/>
        <v>70.833333333333343</v>
      </c>
      <c r="AD107" s="41">
        <f t="shared" si="360"/>
        <v>73.611111111111128</v>
      </c>
      <c r="AE107" s="41">
        <f t="shared" si="360"/>
        <v>76.388888888888914</v>
      </c>
      <c r="AF107" s="41">
        <f t="shared" si="360"/>
        <v>79.166666666666686</v>
      </c>
      <c r="AG107" s="41">
        <f t="shared" si="360"/>
        <v>81.944444444444457</v>
      </c>
      <c r="AH107" s="41">
        <f t="shared" si="360"/>
        <v>84.722222222222243</v>
      </c>
      <c r="AI107" s="41">
        <f t="shared" si="360"/>
        <v>87.500000000000028</v>
      </c>
      <c r="AJ107" s="41">
        <f t="shared" si="360"/>
        <v>90.2777777777778</v>
      </c>
      <c r="AK107" s="41">
        <f t="shared" si="360"/>
        <v>93.055555555555571</v>
      </c>
      <c r="AL107" s="41">
        <f t="shared" si="360"/>
        <v>95.833333333333357</v>
      </c>
      <c r="AM107" s="41">
        <f t="shared" si="360"/>
        <v>98.611111111111143</v>
      </c>
      <c r="AN107" s="41">
        <f t="shared" si="360"/>
        <v>101.38888888888891</v>
      </c>
      <c r="AO107" s="41">
        <f t="shared" si="360"/>
        <v>104.16666666666669</v>
      </c>
      <c r="AP107" s="41">
        <f t="shared" si="360"/>
        <v>106.94444444444447</v>
      </c>
      <c r="AQ107" s="41">
        <f t="shared" si="360"/>
        <v>109.72222222222226</v>
      </c>
      <c r="AR107" s="41">
        <f t="shared" si="360"/>
        <v>112.50000000000003</v>
      </c>
      <c r="AS107" s="41">
        <f t="shared" si="360"/>
        <v>115.2777777777778</v>
      </c>
      <c r="AT107" s="41">
        <f t="shared" si="360"/>
        <v>118.05555555555557</v>
      </c>
      <c r="AU107" s="41">
        <f t="shared" si="360"/>
        <v>120.83333333333337</v>
      </c>
      <c r="AV107" s="41">
        <f t="shared" si="360"/>
        <v>123.61111111111114</v>
      </c>
      <c r="AW107" s="41">
        <f t="shared" si="360"/>
        <v>126.38888888888891</v>
      </c>
      <c r="AX107" s="41">
        <f t="shared" si="360"/>
        <v>129.16666666666669</v>
      </c>
      <c r="AY107" s="41">
        <f t="shared" si="360"/>
        <v>131.94444444444449</v>
      </c>
      <c r="AZ107" s="41">
        <f t="shared" si="360"/>
        <v>134.72222222222226</v>
      </c>
      <c r="BA107" s="41">
        <f t="shared" si="360"/>
        <v>137.50000000000003</v>
      </c>
      <c r="BB107" s="41">
        <f t="shared" si="360"/>
        <v>140.2777777777778</v>
      </c>
      <c r="BC107" s="41">
        <f t="shared" si="360"/>
        <v>143.0555555555556</v>
      </c>
      <c r="BD107" s="41">
        <f t="shared" si="360"/>
        <v>145.83333333333337</v>
      </c>
      <c r="BE107" s="41">
        <f t="shared" si="360"/>
        <v>0</v>
      </c>
      <c r="BF107" s="41">
        <f t="shared" si="360"/>
        <v>0</v>
      </c>
      <c r="BG107" s="41">
        <f t="shared" si="360"/>
        <v>0</v>
      </c>
      <c r="BH107" s="41">
        <f t="shared" si="360"/>
        <v>0</v>
      </c>
      <c r="BI107" s="41">
        <f t="shared" si="360"/>
        <v>0</v>
      </c>
      <c r="BJ107" s="41">
        <f t="shared" si="360"/>
        <v>0</v>
      </c>
      <c r="BK107" s="41">
        <f t="shared" si="360"/>
        <v>0</v>
      </c>
      <c r="BL107" s="41">
        <f t="shared" si="360"/>
        <v>0</v>
      </c>
      <c r="BM107" s="41">
        <f t="shared" si="360"/>
        <v>0</v>
      </c>
      <c r="BN107" s="41">
        <f t="shared" si="360"/>
        <v>0</v>
      </c>
      <c r="BO107" s="41">
        <f t="shared" si="360"/>
        <v>0</v>
      </c>
      <c r="BP107" s="41">
        <f t="shared" si="360"/>
        <v>0</v>
      </c>
      <c r="BQ107" s="41">
        <f t="shared" si="360"/>
        <v>0</v>
      </c>
      <c r="BR107" s="41">
        <f t="shared" si="360"/>
        <v>0</v>
      </c>
      <c r="BS107" s="41">
        <f t="shared" si="360"/>
        <v>0</v>
      </c>
      <c r="BT107" s="41">
        <f t="shared" si="360"/>
        <v>0</v>
      </c>
      <c r="BU107" s="41">
        <f t="shared" si="360"/>
        <v>0</v>
      </c>
      <c r="BV107" s="41">
        <f t="shared" si="360"/>
        <v>0</v>
      </c>
      <c r="BW107" s="41">
        <f t="shared" si="360"/>
        <v>0</v>
      </c>
      <c r="BX107" s="41">
        <f t="shared" si="360"/>
        <v>0</v>
      </c>
      <c r="BY107" s="41">
        <f t="shared" si="360"/>
        <v>0</v>
      </c>
      <c r="BZ107" s="41">
        <f t="shared" si="360"/>
        <v>0</v>
      </c>
      <c r="CA107" s="41">
        <f t="shared" si="360"/>
        <v>0</v>
      </c>
      <c r="CB107" s="41">
        <f t="shared" si="360"/>
        <v>0</v>
      </c>
      <c r="CC107" s="41">
        <f t="shared" si="360"/>
        <v>0</v>
      </c>
      <c r="CD107" s="41">
        <f t="shared" si="360"/>
        <v>0</v>
      </c>
      <c r="CE107" s="41">
        <f t="shared" si="360"/>
        <v>0</v>
      </c>
      <c r="CF107" s="41">
        <f t="shared" si="360"/>
        <v>0</v>
      </c>
      <c r="CG107" s="41">
        <f t="shared" si="360"/>
        <v>0</v>
      </c>
      <c r="CH107" s="41">
        <f t="shared" ref="CH107:ES107" si="361">IF(CH$7="",0,CH11)</f>
        <v>0</v>
      </c>
      <c r="CI107" s="41">
        <f t="shared" si="361"/>
        <v>0</v>
      </c>
      <c r="CJ107" s="41">
        <f t="shared" si="361"/>
        <v>0</v>
      </c>
      <c r="CK107" s="41">
        <f t="shared" si="361"/>
        <v>0</v>
      </c>
      <c r="CL107" s="41">
        <f t="shared" si="361"/>
        <v>0</v>
      </c>
      <c r="CM107" s="41">
        <f t="shared" si="361"/>
        <v>0</v>
      </c>
      <c r="CN107" s="41">
        <f t="shared" si="361"/>
        <v>0</v>
      </c>
      <c r="CO107" s="41">
        <f t="shared" si="361"/>
        <v>0</v>
      </c>
      <c r="CP107" s="41">
        <f t="shared" si="361"/>
        <v>0</v>
      </c>
      <c r="CQ107" s="41">
        <f t="shared" si="361"/>
        <v>0</v>
      </c>
      <c r="CR107" s="41">
        <f t="shared" si="361"/>
        <v>0</v>
      </c>
      <c r="CS107" s="41">
        <f t="shared" si="361"/>
        <v>0</v>
      </c>
      <c r="CT107" s="41">
        <f t="shared" si="361"/>
        <v>0</v>
      </c>
      <c r="CU107" s="41">
        <f t="shared" si="361"/>
        <v>0</v>
      </c>
      <c r="CV107" s="41">
        <f t="shared" si="361"/>
        <v>0</v>
      </c>
      <c r="CW107" s="41">
        <f t="shared" si="361"/>
        <v>0</v>
      </c>
      <c r="CX107" s="41">
        <f t="shared" si="361"/>
        <v>0</v>
      </c>
      <c r="CY107" s="41">
        <f t="shared" si="361"/>
        <v>0</v>
      </c>
      <c r="CZ107" s="41">
        <f t="shared" si="361"/>
        <v>0</v>
      </c>
      <c r="DA107" s="41">
        <f t="shared" si="361"/>
        <v>0</v>
      </c>
      <c r="DB107" s="41">
        <f t="shared" si="361"/>
        <v>0</v>
      </c>
      <c r="DC107" s="41">
        <f t="shared" si="361"/>
        <v>0</v>
      </c>
      <c r="DD107" s="41">
        <f t="shared" si="361"/>
        <v>0</v>
      </c>
      <c r="DE107" s="41">
        <f t="shared" si="361"/>
        <v>0</v>
      </c>
      <c r="DF107" s="41">
        <f t="shared" si="361"/>
        <v>0</v>
      </c>
      <c r="DG107" s="41">
        <f t="shared" si="361"/>
        <v>0</v>
      </c>
      <c r="DH107" s="41">
        <f t="shared" si="361"/>
        <v>0</v>
      </c>
      <c r="DI107" s="41">
        <f t="shared" si="361"/>
        <v>0</v>
      </c>
      <c r="DJ107" s="41">
        <f t="shared" si="361"/>
        <v>0</v>
      </c>
      <c r="DK107" s="41">
        <f t="shared" si="361"/>
        <v>0</v>
      </c>
      <c r="DL107" s="41">
        <f t="shared" si="361"/>
        <v>0</v>
      </c>
      <c r="DM107" s="41">
        <f t="shared" si="361"/>
        <v>0</v>
      </c>
      <c r="DN107" s="41">
        <f t="shared" si="361"/>
        <v>0</v>
      </c>
      <c r="DO107" s="41">
        <f t="shared" si="361"/>
        <v>0</v>
      </c>
      <c r="DP107" s="41">
        <f t="shared" si="361"/>
        <v>0</v>
      </c>
      <c r="DQ107" s="41">
        <f t="shared" si="361"/>
        <v>0</v>
      </c>
      <c r="DR107" s="41">
        <f t="shared" si="361"/>
        <v>0</v>
      </c>
      <c r="DS107" s="41">
        <f t="shared" si="361"/>
        <v>0</v>
      </c>
      <c r="DT107" s="41">
        <f t="shared" si="361"/>
        <v>0</v>
      </c>
      <c r="DU107" s="41">
        <f t="shared" si="361"/>
        <v>0</v>
      </c>
      <c r="DV107" s="41">
        <f t="shared" si="361"/>
        <v>0</v>
      </c>
      <c r="DW107" s="41">
        <f t="shared" si="361"/>
        <v>0</v>
      </c>
      <c r="DX107" s="41">
        <f t="shared" si="361"/>
        <v>0</v>
      </c>
      <c r="DY107" s="41">
        <f t="shared" si="361"/>
        <v>0</v>
      </c>
      <c r="DZ107" s="41">
        <f t="shared" si="361"/>
        <v>0</v>
      </c>
      <c r="EA107" s="41">
        <f t="shared" si="361"/>
        <v>0</v>
      </c>
      <c r="EB107" s="41">
        <f t="shared" si="361"/>
        <v>0</v>
      </c>
      <c r="EC107" s="41">
        <f t="shared" si="361"/>
        <v>0</v>
      </c>
      <c r="ED107" s="41">
        <f t="shared" si="361"/>
        <v>0</v>
      </c>
      <c r="EE107" s="41">
        <f t="shared" si="361"/>
        <v>0</v>
      </c>
      <c r="EF107" s="41">
        <f t="shared" si="361"/>
        <v>0</v>
      </c>
      <c r="EG107" s="41">
        <f t="shared" si="361"/>
        <v>0</v>
      </c>
      <c r="EH107" s="41">
        <f t="shared" si="361"/>
        <v>0</v>
      </c>
      <c r="EI107" s="41">
        <f t="shared" si="361"/>
        <v>0</v>
      </c>
      <c r="EJ107" s="41">
        <f t="shared" si="361"/>
        <v>0</v>
      </c>
      <c r="EK107" s="41">
        <f t="shared" si="361"/>
        <v>0</v>
      </c>
      <c r="EL107" s="41">
        <f t="shared" si="361"/>
        <v>0</v>
      </c>
      <c r="EM107" s="41">
        <f t="shared" si="361"/>
        <v>0</v>
      </c>
      <c r="EN107" s="41">
        <f t="shared" si="361"/>
        <v>0</v>
      </c>
      <c r="EO107" s="41">
        <f t="shared" si="361"/>
        <v>0</v>
      </c>
      <c r="EP107" s="41">
        <f t="shared" si="361"/>
        <v>0</v>
      </c>
      <c r="EQ107" s="41">
        <f t="shared" si="361"/>
        <v>0</v>
      </c>
      <c r="ER107" s="41">
        <f t="shared" si="361"/>
        <v>0</v>
      </c>
      <c r="ES107" s="41">
        <f t="shared" si="361"/>
        <v>0</v>
      </c>
      <c r="ET107" s="41">
        <f t="shared" ref="ET107:HE107" si="362">IF(ET$7="",0,ET11)</f>
        <v>0</v>
      </c>
      <c r="EU107" s="41">
        <f t="shared" si="362"/>
        <v>0</v>
      </c>
      <c r="EV107" s="41">
        <f t="shared" si="362"/>
        <v>0</v>
      </c>
      <c r="EW107" s="41">
        <f t="shared" si="362"/>
        <v>0</v>
      </c>
      <c r="EX107" s="41">
        <f t="shared" si="362"/>
        <v>0</v>
      </c>
      <c r="EY107" s="41">
        <f t="shared" si="362"/>
        <v>0</v>
      </c>
      <c r="EZ107" s="41">
        <f t="shared" si="362"/>
        <v>0</v>
      </c>
      <c r="FA107" s="41">
        <f t="shared" si="362"/>
        <v>0</v>
      </c>
      <c r="FB107" s="41">
        <f t="shared" si="362"/>
        <v>0</v>
      </c>
      <c r="FC107" s="41">
        <f t="shared" si="362"/>
        <v>0</v>
      </c>
      <c r="FD107" s="41">
        <f t="shared" si="362"/>
        <v>0</v>
      </c>
      <c r="FE107" s="41">
        <f t="shared" si="362"/>
        <v>0</v>
      </c>
      <c r="FF107" s="41">
        <f t="shared" si="362"/>
        <v>0</v>
      </c>
      <c r="FG107" s="41">
        <f t="shared" si="362"/>
        <v>0</v>
      </c>
      <c r="FH107" s="41">
        <f t="shared" si="362"/>
        <v>0</v>
      </c>
      <c r="FI107" s="41">
        <f t="shared" si="362"/>
        <v>0</v>
      </c>
      <c r="FJ107" s="41">
        <f t="shared" si="362"/>
        <v>0</v>
      </c>
      <c r="FK107" s="41">
        <f t="shared" si="362"/>
        <v>0</v>
      </c>
      <c r="FL107" s="41">
        <f t="shared" si="362"/>
        <v>0</v>
      </c>
      <c r="FM107" s="41">
        <f t="shared" si="362"/>
        <v>0</v>
      </c>
      <c r="FN107" s="41">
        <f t="shared" si="362"/>
        <v>0</v>
      </c>
      <c r="FO107" s="41">
        <f t="shared" si="362"/>
        <v>0</v>
      </c>
      <c r="FP107" s="41">
        <f t="shared" si="362"/>
        <v>0</v>
      </c>
      <c r="FQ107" s="41">
        <f t="shared" si="362"/>
        <v>0</v>
      </c>
      <c r="FR107" s="41">
        <f t="shared" si="362"/>
        <v>0</v>
      </c>
      <c r="FS107" s="41">
        <f t="shared" si="362"/>
        <v>0</v>
      </c>
      <c r="FT107" s="41">
        <f t="shared" si="362"/>
        <v>0</v>
      </c>
      <c r="FU107" s="41">
        <f t="shared" si="362"/>
        <v>0</v>
      </c>
      <c r="FV107" s="41">
        <f t="shared" si="362"/>
        <v>0</v>
      </c>
      <c r="FW107" s="41">
        <f t="shared" si="362"/>
        <v>0</v>
      </c>
      <c r="FX107" s="41">
        <f t="shared" si="362"/>
        <v>0</v>
      </c>
      <c r="FY107" s="41">
        <f t="shared" si="362"/>
        <v>0</v>
      </c>
      <c r="FZ107" s="41">
        <f t="shared" si="362"/>
        <v>0</v>
      </c>
      <c r="GA107" s="41">
        <f t="shared" si="362"/>
        <v>0</v>
      </c>
      <c r="GB107" s="41">
        <f t="shared" si="362"/>
        <v>0</v>
      </c>
      <c r="GC107" s="41">
        <f t="shared" si="362"/>
        <v>0</v>
      </c>
      <c r="GD107" s="41">
        <f t="shared" si="362"/>
        <v>0</v>
      </c>
      <c r="GE107" s="41">
        <f t="shared" si="362"/>
        <v>0</v>
      </c>
      <c r="GF107" s="41">
        <f t="shared" si="362"/>
        <v>0</v>
      </c>
      <c r="GG107" s="41">
        <f t="shared" si="362"/>
        <v>0</v>
      </c>
      <c r="GH107" s="41">
        <f t="shared" si="362"/>
        <v>0</v>
      </c>
      <c r="GI107" s="41">
        <f t="shared" si="362"/>
        <v>0</v>
      </c>
      <c r="GJ107" s="41">
        <f t="shared" si="362"/>
        <v>0</v>
      </c>
      <c r="GK107" s="41">
        <f t="shared" si="362"/>
        <v>0</v>
      </c>
      <c r="GL107" s="41">
        <f t="shared" si="362"/>
        <v>0</v>
      </c>
      <c r="GM107" s="41">
        <f t="shared" si="362"/>
        <v>0</v>
      </c>
      <c r="GN107" s="41">
        <f t="shared" si="362"/>
        <v>0</v>
      </c>
      <c r="GO107" s="41">
        <f t="shared" si="362"/>
        <v>0</v>
      </c>
      <c r="GP107" s="41">
        <f t="shared" si="362"/>
        <v>0</v>
      </c>
      <c r="GQ107" s="41">
        <f t="shared" si="362"/>
        <v>0</v>
      </c>
      <c r="GR107" s="41">
        <f t="shared" si="362"/>
        <v>0</v>
      </c>
      <c r="GS107" s="41">
        <f t="shared" si="362"/>
        <v>0</v>
      </c>
      <c r="GT107" s="41">
        <f t="shared" si="362"/>
        <v>0</v>
      </c>
      <c r="GU107" s="41">
        <f t="shared" si="362"/>
        <v>0</v>
      </c>
      <c r="GV107" s="41">
        <f t="shared" si="362"/>
        <v>0</v>
      </c>
      <c r="GW107" s="41">
        <f t="shared" si="362"/>
        <v>0</v>
      </c>
      <c r="GX107" s="41">
        <f t="shared" si="362"/>
        <v>0</v>
      </c>
      <c r="GY107" s="41">
        <f t="shared" si="362"/>
        <v>0</v>
      </c>
      <c r="GZ107" s="41">
        <f t="shared" si="362"/>
        <v>0</v>
      </c>
      <c r="HA107" s="41">
        <f t="shared" si="362"/>
        <v>0</v>
      </c>
      <c r="HB107" s="41">
        <f t="shared" si="362"/>
        <v>0</v>
      </c>
      <c r="HC107" s="41">
        <f t="shared" si="362"/>
        <v>0</v>
      </c>
      <c r="HD107" s="41">
        <f t="shared" si="362"/>
        <v>0</v>
      </c>
      <c r="HE107" s="41">
        <f t="shared" si="362"/>
        <v>0</v>
      </c>
      <c r="HF107" s="41">
        <f t="shared" ref="HF107:JQ107" si="363">IF(HF$7="",0,HF11)</f>
        <v>0</v>
      </c>
      <c r="HG107" s="41">
        <f t="shared" si="363"/>
        <v>0</v>
      </c>
      <c r="HH107" s="41">
        <f t="shared" si="363"/>
        <v>0</v>
      </c>
      <c r="HI107" s="41">
        <f t="shared" si="363"/>
        <v>0</v>
      </c>
      <c r="HJ107" s="41">
        <f t="shared" si="363"/>
        <v>0</v>
      </c>
      <c r="HK107" s="41">
        <f t="shared" si="363"/>
        <v>0</v>
      </c>
      <c r="HL107" s="41">
        <f t="shared" si="363"/>
        <v>0</v>
      </c>
      <c r="HM107" s="41">
        <f t="shared" si="363"/>
        <v>0</v>
      </c>
      <c r="HN107" s="41">
        <f t="shared" si="363"/>
        <v>0</v>
      </c>
      <c r="HO107" s="41">
        <f t="shared" si="363"/>
        <v>0</v>
      </c>
      <c r="HP107" s="41">
        <f t="shared" si="363"/>
        <v>0</v>
      </c>
      <c r="HQ107" s="41">
        <f t="shared" si="363"/>
        <v>0</v>
      </c>
      <c r="HR107" s="41">
        <f t="shared" si="363"/>
        <v>0</v>
      </c>
      <c r="HS107" s="41">
        <f t="shared" si="363"/>
        <v>0</v>
      </c>
      <c r="HT107" s="41">
        <f t="shared" si="363"/>
        <v>0</v>
      </c>
      <c r="HU107" s="41">
        <f t="shared" si="363"/>
        <v>0</v>
      </c>
      <c r="HV107" s="41">
        <f t="shared" si="363"/>
        <v>0</v>
      </c>
      <c r="HW107" s="41">
        <f t="shared" si="363"/>
        <v>0</v>
      </c>
      <c r="HX107" s="41">
        <f t="shared" si="363"/>
        <v>0</v>
      </c>
      <c r="HY107" s="41">
        <f t="shared" si="363"/>
        <v>0</v>
      </c>
      <c r="HZ107" s="41">
        <f t="shared" si="363"/>
        <v>0</v>
      </c>
      <c r="IA107" s="41">
        <f t="shared" si="363"/>
        <v>0</v>
      </c>
      <c r="IB107" s="41">
        <f t="shared" si="363"/>
        <v>0</v>
      </c>
      <c r="IC107" s="41">
        <f t="shared" si="363"/>
        <v>0</v>
      </c>
      <c r="ID107" s="41">
        <f t="shared" si="363"/>
        <v>0</v>
      </c>
      <c r="IE107" s="41">
        <f t="shared" si="363"/>
        <v>0</v>
      </c>
      <c r="IF107" s="41">
        <f t="shared" si="363"/>
        <v>0</v>
      </c>
      <c r="IG107" s="41">
        <f t="shared" si="363"/>
        <v>0</v>
      </c>
      <c r="IH107" s="41">
        <f t="shared" si="363"/>
        <v>0</v>
      </c>
      <c r="II107" s="41">
        <f t="shared" si="363"/>
        <v>0</v>
      </c>
      <c r="IJ107" s="41">
        <f t="shared" si="363"/>
        <v>0</v>
      </c>
      <c r="IK107" s="41">
        <f t="shared" si="363"/>
        <v>0</v>
      </c>
      <c r="IL107" s="41">
        <f t="shared" si="363"/>
        <v>0</v>
      </c>
      <c r="IM107" s="41">
        <f t="shared" si="363"/>
        <v>0</v>
      </c>
      <c r="IN107" s="41">
        <f t="shared" si="363"/>
        <v>0</v>
      </c>
      <c r="IO107" s="41">
        <f t="shared" si="363"/>
        <v>0</v>
      </c>
      <c r="IP107" s="41">
        <f t="shared" si="363"/>
        <v>0</v>
      </c>
      <c r="IQ107" s="41">
        <f t="shared" si="363"/>
        <v>0</v>
      </c>
      <c r="IR107" s="41">
        <f t="shared" si="363"/>
        <v>0</v>
      </c>
      <c r="IS107" s="41">
        <f t="shared" si="363"/>
        <v>0</v>
      </c>
      <c r="IT107" s="41">
        <f t="shared" si="363"/>
        <v>0</v>
      </c>
      <c r="IU107" s="41">
        <f t="shared" si="363"/>
        <v>0</v>
      </c>
      <c r="IV107" s="41">
        <f t="shared" si="363"/>
        <v>0</v>
      </c>
      <c r="IW107" s="41">
        <f t="shared" si="363"/>
        <v>0</v>
      </c>
      <c r="IX107" s="41">
        <f t="shared" si="363"/>
        <v>0</v>
      </c>
      <c r="IY107" s="41">
        <f t="shared" si="363"/>
        <v>0</v>
      </c>
      <c r="IZ107" s="41">
        <f t="shared" si="363"/>
        <v>0</v>
      </c>
      <c r="JA107" s="41">
        <f t="shared" si="363"/>
        <v>0</v>
      </c>
      <c r="JB107" s="41">
        <f t="shared" si="363"/>
        <v>0</v>
      </c>
      <c r="JC107" s="41">
        <f t="shared" si="363"/>
        <v>0</v>
      </c>
      <c r="JD107" s="41">
        <f t="shared" si="363"/>
        <v>0</v>
      </c>
      <c r="JE107" s="41">
        <f t="shared" si="363"/>
        <v>0</v>
      </c>
      <c r="JF107" s="41">
        <f t="shared" si="363"/>
        <v>0</v>
      </c>
      <c r="JG107" s="41">
        <f t="shared" si="363"/>
        <v>0</v>
      </c>
      <c r="JH107" s="41">
        <f t="shared" si="363"/>
        <v>0</v>
      </c>
      <c r="JI107" s="41">
        <f t="shared" si="363"/>
        <v>0</v>
      </c>
      <c r="JJ107" s="41">
        <f t="shared" si="363"/>
        <v>0</v>
      </c>
      <c r="JK107" s="41">
        <f t="shared" si="363"/>
        <v>0</v>
      </c>
      <c r="JL107" s="41">
        <f t="shared" si="363"/>
        <v>0</v>
      </c>
      <c r="JM107" s="41">
        <f t="shared" si="363"/>
        <v>0</v>
      </c>
      <c r="JN107" s="41">
        <f t="shared" si="363"/>
        <v>0</v>
      </c>
      <c r="JO107" s="41">
        <f t="shared" si="363"/>
        <v>0</v>
      </c>
      <c r="JP107" s="41">
        <f t="shared" si="363"/>
        <v>0</v>
      </c>
      <c r="JQ107" s="41">
        <f t="shared" si="363"/>
        <v>0</v>
      </c>
      <c r="JR107" s="41">
        <f t="shared" ref="JR107:KV107" si="364">IF(JR$7="",0,JR11)</f>
        <v>0</v>
      </c>
      <c r="JS107" s="41">
        <f t="shared" si="364"/>
        <v>0</v>
      </c>
      <c r="JT107" s="41">
        <f t="shared" si="364"/>
        <v>0</v>
      </c>
      <c r="JU107" s="41">
        <f t="shared" si="364"/>
        <v>0</v>
      </c>
      <c r="JV107" s="41">
        <f t="shared" si="364"/>
        <v>0</v>
      </c>
      <c r="JW107" s="41">
        <f t="shared" si="364"/>
        <v>0</v>
      </c>
      <c r="JX107" s="41">
        <f t="shared" si="364"/>
        <v>0</v>
      </c>
      <c r="JY107" s="41">
        <f t="shared" si="364"/>
        <v>0</v>
      </c>
      <c r="JZ107" s="41">
        <f t="shared" si="364"/>
        <v>0</v>
      </c>
      <c r="KA107" s="41">
        <f t="shared" si="364"/>
        <v>0</v>
      </c>
      <c r="KB107" s="41">
        <f t="shared" si="364"/>
        <v>0</v>
      </c>
      <c r="KC107" s="41">
        <f t="shared" si="364"/>
        <v>0</v>
      </c>
      <c r="KD107" s="41">
        <f t="shared" si="364"/>
        <v>0</v>
      </c>
      <c r="KE107" s="41">
        <f t="shared" si="364"/>
        <v>0</v>
      </c>
      <c r="KF107" s="41">
        <f t="shared" si="364"/>
        <v>0</v>
      </c>
      <c r="KG107" s="41">
        <f t="shared" si="364"/>
        <v>0</v>
      </c>
      <c r="KH107" s="41">
        <f t="shared" si="364"/>
        <v>0</v>
      </c>
      <c r="KI107" s="41">
        <f t="shared" si="364"/>
        <v>0</v>
      </c>
      <c r="KJ107" s="41">
        <f t="shared" si="364"/>
        <v>0</v>
      </c>
      <c r="KK107" s="41">
        <f t="shared" si="364"/>
        <v>0</v>
      </c>
      <c r="KL107" s="41">
        <f t="shared" si="364"/>
        <v>0</v>
      </c>
      <c r="KM107" s="41">
        <f t="shared" si="364"/>
        <v>0</v>
      </c>
      <c r="KN107" s="41">
        <f t="shared" si="364"/>
        <v>0</v>
      </c>
      <c r="KO107" s="41">
        <f t="shared" si="364"/>
        <v>0</v>
      </c>
      <c r="KP107" s="41">
        <f t="shared" si="364"/>
        <v>0</v>
      </c>
      <c r="KQ107" s="41">
        <f t="shared" si="364"/>
        <v>0</v>
      </c>
      <c r="KR107" s="41">
        <f t="shared" si="364"/>
        <v>0</v>
      </c>
      <c r="KS107" s="41">
        <f t="shared" si="364"/>
        <v>0</v>
      </c>
      <c r="KT107" s="41">
        <f t="shared" si="364"/>
        <v>0</v>
      </c>
      <c r="KU107" s="41">
        <f t="shared" si="364"/>
        <v>0</v>
      </c>
      <c r="KV107" s="41">
        <f t="shared" si="364"/>
        <v>0</v>
      </c>
      <c r="KW107" s="3"/>
      <c r="KX107" s="3"/>
    </row>
    <row r="108" spans="1:310" x14ac:dyDescent="0.25">
      <c r="A108" s="1"/>
      <c r="B108" s="79"/>
      <c r="C108" s="79"/>
      <c r="D108" s="79"/>
      <c r="E108" s="43" t="str">
        <f>E107</f>
        <v>количество заключенных договоров обслуживания</v>
      </c>
      <c r="F108" s="1"/>
      <c r="G108" s="1"/>
      <c r="H108" s="11" t="str">
        <f>H107</f>
        <v>клиенты</v>
      </c>
      <c r="I108" s="1"/>
      <c r="J108" s="1"/>
      <c r="K108" s="43" t="str">
        <f>справочники!$Y$11</f>
        <v>Холодные звонки</v>
      </c>
      <c r="L108" s="1"/>
      <c r="M108" s="5"/>
      <c r="N108" s="45"/>
      <c r="O108" s="19"/>
      <c r="P108" s="1"/>
      <c r="Q108" s="1"/>
      <c r="R108" s="45">
        <f t="shared" si="359"/>
        <v>1050.0000000000002</v>
      </c>
      <c r="S108" s="1"/>
      <c r="T108" s="1"/>
      <c r="U108" s="40">
        <f>IF(U$7="",0,U$107*условия!$W62)</f>
        <v>14.583333333333336</v>
      </c>
      <c r="V108" s="40">
        <f>IF(V$7="",0,V$107*условия!$W62)</f>
        <v>15.41666666666667</v>
      </c>
      <c r="W108" s="40">
        <f>IF(W$7="",0,W$107*условия!$W62)</f>
        <v>16.250000000000004</v>
      </c>
      <c r="X108" s="40">
        <f>IF(X$7="",0,X$107*условия!$W62)</f>
        <v>17.083333333333336</v>
      </c>
      <c r="Y108" s="40">
        <f>IF(Y$7="",0,Y$107*условия!$W62)</f>
        <v>17.916666666666671</v>
      </c>
      <c r="Z108" s="40">
        <f>IF(Z$7="",0,Z$107*условия!$W62)</f>
        <v>18.750000000000004</v>
      </c>
      <c r="AA108" s="40">
        <f>IF(AA$7="",0,AA$107*условия!$W62)</f>
        <v>19.583333333333339</v>
      </c>
      <c r="AB108" s="40">
        <f>IF(AB$7="",0,AB$107*условия!$W62)</f>
        <v>20.416666666666671</v>
      </c>
      <c r="AC108" s="40">
        <f>IF(AC$7="",0,AC$107*условия!$W62)</f>
        <v>21.250000000000004</v>
      </c>
      <c r="AD108" s="40">
        <f>IF(AD$7="",0,AD$107*условия!$W62)</f>
        <v>22.083333333333339</v>
      </c>
      <c r="AE108" s="40">
        <f>IF(AE$7="",0,AE$107*условия!$W62)</f>
        <v>22.916666666666675</v>
      </c>
      <c r="AF108" s="40">
        <f>IF(AF$7="",0,AF$107*условия!$W62)</f>
        <v>23.750000000000004</v>
      </c>
      <c r="AG108" s="40">
        <f>IF(AG$7="",0,AG$107*условия!$W62)</f>
        <v>24.583333333333336</v>
      </c>
      <c r="AH108" s="40">
        <f>IF(AH$7="",0,AH$107*условия!$W62)</f>
        <v>25.416666666666671</v>
      </c>
      <c r="AI108" s="40">
        <f>IF(AI$7="",0,AI$107*условия!$W62)</f>
        <v>26.250000000000007</v>
      </c>
      <c r="AJ108" s="40">
        <f>IF(AJ$7="",0,AJ$107*условия!$W62)</f>
        <v>27.083333333333339</v>
      </c>
      <c r="AK108" s="40">
        <f>IF(AK$7="",0,AK$107*условия!$W62)</f>
        <v>27.916666666666671</v>
      </c>
      <c r="AL108" s="40">
        <f>IF(AL$7="",0,AL$107*условия!$W62)</f>
        <v>28.750000000000007</v>
      </c>
      <c r="AM108" s="40">
        <f>IF(AM$7="",0,AM$107*условия!$W62)</f>
        <v>29.583333333333343</v>
      </c>
      <c r="AN108" s="40">
        <f>IF(AN$7="",0,AN$107*условия!$W62)</f>
        <v>30.416666666666671</v>
      </c>
      <c r="AO108" s="40">
        <f>IF(AO$7="",0,AO$107*условия!$W62)</f>
        <v>31.250000000000004</v>
      </c>
      <c r="AP108" s="40">
        <f>IF(AP$7="",0,AP$107*условия!$W62)</f>
        <v>32.083333333333343</v>
      </c>
      <c r="AQ108" s="40">
        <f>IF(AQ$7="",0,AQ$107*условия!$W62)</f>
        <v>32.916666666666679</v>
      </c>
      <c r="AR108" s="40">
        <f>IF(AR$7="",0,AR$107*условия!$W62)</f>
        <v>33.750000000000007</v>
      </c>
      <c r="AS108" s="40">
        <f>IF(AS$7="",0,AS$107*условия!$W62)</f>
        <v>34.583333333333336</v>
      </c>
      <c r="AT108" s="40">
        <f>IF(AT$7="",0,AT$107*условия!$W62)</f>
        <v>35.416666666666671</v>
      </c>
      <c r="AU108" s="40">
        <f>IF(AU$7="",0,AU$107*условия!$W62)</f>
        <v>36.250000000000007</v>
      </c>
      <c r="AV108" s="40">
        <f>IF(AV$7="",0,AV$107*условия!$W62)</f>
        <v>37.083333333333343</v>
      </c>
      <c r="AW108" s="40">
        <f>IF(AW$7="",0,AW$107*условия!$W62)</f>
        <v>37.916666666666671</v>
      </c>
      <c r="AX108" s="40">
        <f>IF(AX$7="",0,AX$107*условия!$W62)</f>
        <v>38.750000000000007</v>
      </c>
      <c r="AY108" s="40">
        <f>IF(AY$7="",0,AY$107*условия!$W62)</f>
        <v>39.583333333333343</v>
      </c>
      <c r="AZ108" s="40">
        <f>IF(AZ$7="",0,AZ$107*условия!$W62)</f>
        <v>40.416666666666679</v>
      </c>
      <c r="BA108" s="40">
        <f>IF(BA$7="",0,BA$107*условия!$W62)</f>
        <v>41.250000000000007</v>
      </c>
      <c r="BB108" s="40">
        <f>IF(BB$7="",0,BB$107*условия!$W62)</f>
        <v>42.083333333333336</v>
      </c>
      <c r="BC108" s="40">
        <f>IF(BC$7="",0,BC$107*условия!$W62)</f>
        <v>42.916666666666679</v>
      </c>
      <c r="BD108" s="40">
        <f>IF(BD$7="",0,BD$107*условия!$W62)</f>
        <v>43.750000000000007</v>
      </c>
      <c r="BE108" s="40">
        <f>IF(BE$7="",0,BE$107*условия!$W62)</f>
        <v>0</v>
      </c>
      <c r="BF108" s="40">
        <f>IF(BF$7="",0,BF$107*условия!$W62)</f>
        <v>0</v>
      </c>
      <c r="BG108" s="40">
        <f>IF(BG$7="",0,BG$107*условия!$W62)</f>
        <v>0</v>
      </c>
      <c r="BH108" s="40">
        <f>IF(BH$7="",0,BH$107*условия!$W62)</f>
        <v>0</v>
      </c>
      <c r="BI108" s="40">
        <f>IF(BI$7="",0,BI$107*условия!$W62)</f>
        <v>0</v>
      </c>
      <c r="BJ108" s="40">
        <f>IF(BJ$7="",0,BJ$107*условия!$W62)</f>
        <v>0</v>
      </c>
      <c r="BK108" s="40">
        <f>IF(BK$7="",0,BK$107*условия!$W62)</f>
        <v>0</v>
      </c>
      <c r="BL108" s="40">
        <f>IF(BL$7="",0,BL$107*условия!$W62)</f>
        <v>0</v>
      </c>
      <c r="BM108" s="40">
        <f>IF(BM$7="",0,BM$107*условия!$W62)</f>
        <v>0</v>
      </c>
      <c r="BN108" s="40">
        <f>IF(BN$7="",0,BN$107*условия!$W62)</f>
        <v>0</v>
      </c>
      <c r="BO108" s="40">
        <f>IF(BO$7="",0,BO$107*условия!$W62)</f>
        <v>0</v>
      </c>
      <c r="BP108" s="40">
        <f>IF(BP$7="",0,BP$107*условия!$W62)</f>
        <v>0</v>
      </c>
      <c r="BQ108" s="40">
        <f>IF(BQ$7="",0,BQ$107*условия!$W62)</f>
        <v>0</v>
      </c>
      <c r="BR108" s="40">
        <f>IF(BR$7="",0,BR$107*условия!$W62)</f>
        <v>0</v>
      </c>
      <c r="BS108" s="40">
        <f>IF(BS$7="",0,BS$107*условия!$W62)</f>
        <v>0</v>
      </c>
      <c r="BT108" s="40">
        <f>IF(BT$7="",0,BT$107*условия!$W62)</f>
        <v>0</v>
      </c>
      <c r="BU108" s="40">
        <f>IF(BU$7="",0,BU$107*условия!$W62)</f>
        <v>0</v>
      </c>
      <c r="BV108" s="40">
        <f>IF(BV$7="",0,BV$107*условия!$W62)</f>
        <v>0</v>
      </c>
      <c r="BW108" s="40">
        <f>IF(BW$7="",0,BW$107*условия!$W62)</f>
        <v>0</v>
      </c>
      <c r="BX108" s="40">
        <f>IF(BX$7="",0,BX$107*условия!$W62)</f>
        <v>0</v>
      </c>
      <c r="BY108" s="40">
        <f>IF(BY$7="",0,BY$107*условия!$W62)</f>
        <v>0</v>
      </c>
      <c r="BZ108" s="40">
        <f>IF(BZ$7="",0,BZ$107*условия!$W62)</f>
        <v>0</v>
      </c>
      <c r="CA108" s="40">
        <f>IF(CA$7="",0,CA$107*условия!$W62)</f>
        <v>0</v>
      </c>
      <c r="CB108" s="40">
        <f>IF(CB$7="",0,CB$107*условия!$W62)</f>
        <v>0</v>
      </c>
      <c r="CC108" s="40">
        <f>IF(CC$7="",0,CC$107*условия!$W62)</f>
        <v>0</v>
      </c>
      <c r="CD108" s="40">
        <f>IF(CD$7="",0,CD$107*условия!$W62)</f>
        <v>0</v>
      </c>
      <c r="CE108" s="40">
        <f>IF(CE$7="",0,CE$107*условия!$W62)</f>
        <v>0</v>
      </c>
      <c r="CF108" s="40">
        <f>IF(CF$7="",0,CF$107*условия!$W62)</f>
        <v>0</v>
      </c>
      <c r="CG108" s="40">
        <f>IF(CG$7="",0,CG$107*условия!$W62)</f>
        <v>0</v>
      </c>
      <c r="CH108" s="40">
        <f>IF(CH$7="",0,CH$107*условия!$W62)</f>
        <v>0</v>
      </c>
      <c r="CI108" s="40">
        <f>IF(CI$7="",0,CI$107*условия!$W62)</f>
        <v>0</v>
      </c>
      <c r="CJ108" s="40">
        <f>IF(CJ$7="",0,CJ$107*условия!$W62)</f>
        <v>0</v>
      </c>
      <c r="CK108" s="40">
        <f>IF(CK$7="",0,CK$107*условия!$W62)</f>
        <v>0</v>
      </c>
      <c r="CL108" s="40">
        <f>IF(CL$7="",0,CL$107*условия!$W62)</f>
        <v>0</v>
      </c>
      <c r="CM108" s="40">
        <f>IF(CM$7="",0,CM$107*условия!$W62)</f>
        <v>0</v>
      </c>
      <c r="CN108" s="40">
        <f>IF(CN$7="",0,CN$107*условия!$W62)</f>
        <v>0</v>
      </c>
      <c r="CO108" s="40">
        <f>IF(CO$7="",0,CO$107*условия!$W62)</f>
        <v>0</v>
      </c>
      <c r="CP108" s="40">
        <f>IF(CP$7="",0,CP$107*условия!$W62)</f>
        <v>0</v>
      </c>
      <c r="CQ108" s="40">
        <f>IF(CQ$7="",0,CQ$107*условия!$W62)</f>
        <v>0</v>
      </c>
      <c r="CR108" s="40">
        <f>IF(CR$7="",0,CR$107*условия!$W62)</f>
        <v>0</v>
      </c>
      <c r="CS108" s="40">
        <f>IF(CS$7="",0,CS$107*условия!$W62)</f>
        <v>0</v>
      </c>
      <c r="CT108" s="40">
        <f>IF(CT$7="",0,CT$107*условия!$W62)</f>
        <v>0</v>
      </c>
      <c r="CU108" s="40">
        <f>IF(CU$7="",0,CU$107*условия!$W62)</f>
        <v>0</v>
      </c>
      <c r="CV108" s="40">
        <f>IF(CV$7="",0,CV$107*условия!$W62)</f>
        <v>0</v>
      </c>
      <c r="CW108" s="40">
        <f>IF(CW$7="",0,CW$107*условия!$W62)</f>
        <v>0</v>
      </c>
      <c r="CX108" s="40">
        <f>IF(CX$7="",0,CX$107*условия!$W62)</f>
        <v>0</v>
      </c>
      <c r="CY108" s="40">
        <f>IF(CY$7="",0,CY$107*условия!$W62)</f>
        <v>0</v>
      </c>
      <c r="CZ108" s="40">
        <f>IF(CZ$7="",0,CZ$107*условия!$W62)</f>
        <v>0</v>
      </c>
      <c r="DA108" s="40">
        <f>IF(DA$7="",0,DA$107*условия!$W62)</f>
        <v>0</v>
      </c>
      <c r="DB108" s="40">
        <f>IF(DB$7="",0,DB$107*условия!$W62)</f>
        <v>0</v>
      </c>
      <c r="DC108" s="40">
        <f>IF(DC$7="",0,DC$107*условия!$W62)</f>
        <v>0</v>
      </c>
      <c r="DD108" s="40">
        <f>IF(DD$7="",0,DD$107*условия!$W62)</f>
        <v>0</v>
      </c>
      <c r="DE108" s="40">
        <f>IF(DE$7="",0,DE$107*условия!$W62)</f>
        <v>0</v>
      </c>
      <c r="DF108" s="40">
        <f>IF(DF$7="",0,DF$107*условия!$W62)</f>
        <v>0</v>
      </c>
      <c r="DG108" s="40">
        <f>IF(DG$7="",0,DG$107*условия!$W62)</f>
        <v>0</v>
      </c>
      <c r="DH108" s="40">
        <f>IF(DH$7="",0,DH$107*условия!$W62)</f>
        <v>0</v>
      </c>
      <c r="DI108" s="40">
        <f>IF(DI$7="",0,DI$107*условия!$W62)</f>
        <v>0</v>
      </c>
      <c r="DJ108" s="40">
        <f>IF(DJ$7="",0,DJ$107*условия!$W62)</f>
        <v>0</v>
      </c>
      <c r="DK108" s="40">
        <f>IF(DK$7="",0,DK$107*условия!$W62)</f>
        <v>0</v>
      </c>
      <c r="DL108" s="40">
        <f>IF(DL$7="",0,DL$107*условия!$W62)</f>
        <v>0</v>
      </c>
      <c r="DM108" s="40">
        <f>IF(DM$7="",0,DM$107*условия!$W62)</f>
        <v>0</v>
      </c>
      <c r="DN108" s="40">
        <f>IF(DN$7="",0,DN$107*условия!$W62)</f>
        <v>0</v>
      </c>
      <c r="DO108" s="40">
        <f>IF(DO$7="",0,DO$107*условия!$W62)</f>
        <v>0</v>
      </c>
      <c r="DP108" s="40">
        <f>IF(DP$7="",0,DP$107*условия!$W62)</f>
        <v>0</v>
      </c>
      <c r="DQ108" s="40">
        <f>IF(DQ$7="",0,DQ$107*условия!$W62)</f>
        <v>0</v>
      </c>
      <c r="DR108" s="40">
        <f>IF(DR$7="",0,DR$107*условия!$W62)</f>
        <v>0</v>
      </c>
      <c r="DS108" s="40">
        <f>IF(DS$7="",0,DS$107*условия!$W62)</f>
        <v>0</v>
      </c>
      <c r="DT108" s="40">
        <f>IF(DT$7="",0,DT$107*условия!$W62)</f>
        <v>0</v>
      </c>
      <c r="DU108" s="40">
        <f>IF(DU$7="",0,DU$107*условия!$W62)</f>
        <v>0</v>
      </c>
      <c r="DV108" s="40">
        <f>IF(DV$7="",0,DV$107*условия!$W62)</f>
        <v>0</v>
      </c>
      <c r="DW108" s="40">
        <f>IF(DW$7="",0,DW$107*условия!$W62)</f>
        <v>0</v>
      </c>
      <c r="DX108" s="40">
        <f>IF(DX$7="",0,DX$107*условия!$W62)</f>
        <v>0</v>
      </c>
      <c r="DY108" s="40">
        <f>IF(DY$7="",0,DY$107*условия!$W62)</f>
        <v>0</v>
      </c>
      <c r="DZ108" s="40">
        <f>IF(DZ$7="",0,DZ$107*условия!$W62)</f>
        <v>0</v>
      </c>
      <c r="EA108" s="40">
        <f>IF(EA$7="",0,EA$107*условия!$W62)</f>
        <v>0</v>
      </c>
      <c r="EB108" s="40">
        <f>IF(EB$7="",0,EB$107*условия!$W62)</f>
        <v>0</v>
      </c>
      <c r="EC108" s="40">
        <f>IF(EC$7="",0,EC$107*условия!$W62)</f>
        <v>0</v>
      </c>
      <c r="ED108" s="40">
        <f>IF(ED$7="",0,ED$107*условия!$W62)</f>
        <v>0</v>
      </c>
      <c r="EE108" s="40">
        <f>IF(EE$7="",0,EE$107*условия!$W62)</f>
        <v>0</v>
      </c>
      <c r="EF108" s="40">
        <f>IF(EF$7="",0,EF$107*условия!$W62)</f>
        <v>0</v>
      </c>
      <c r="EG108" s="40">
        <f>IF(EG$7="",0,EG$107*условия!$W62)</f>
        <v>0</v>
      </c>
      <c r="EH108" s="40">
        <f>IF(EH$7="",0,EH$107*условия!$W62)</f>
        <v>0</v>
      </c>
      <c r="EI108" s="40">
        <f>IF(EI$7="",0,EI$107*условия!$W62)</f>
        <v>0</v>
      </c>
      <c r="EJ108" s="40">
        <f>IF(EJ$7="",0,EJ$107*условия!$W62)</f>
        <v>0</v>
      </c>
      <c r="EK108" s="40">
        <f>IF(EK$7="",0,EK$107*условия!$W62)</f>
        <v>0</v>
      </c>
      <c r="EL108" s="40">
        <f>IF(EL$7="",0,EL$107*условия!$W62)</f>
        <v>0</v>
      </c>
      <c r="EM108" s="40">
        <f>IF(EM$7="",0,EM$107*условия!$W62)</f>
        <v>0</v>
      </c>
      <c r="EN108" s="40">
        <f>IF(EN$7="",0,EN$107*условия!$W62)</f>
        <v>0</v>
      </c>
      <c r="EO108" s="40">
        <f>IF(EO$7="",0,EO$107*условия!$W62)</f>
        <v>0</v>
      </c>
      <c r="EP108" s="40">
        <f>IF(EP$7="",0,EP$107*условия!$W62)</f>
        <v>0</v>
      </c>
      <c r="EQ108" s="40">
        <f>IF(EQ$7="",0,EQ$107*условия!$W62)</f>
        <v>0</v>
      </c>
      <c r="ER108" s="40">
        <f>IF(ER$7="",0,ER$107*условия!$W62)</f>
        <v>0</v>
      </c>
      <c r="ES108" s="40">
        <f>IF(ES$7="",0,ES$107*условия!$W62)</f>
        <v>0</v>
      </c>
      <c r="ET108" s="40">
        <f>IF(ET$7="",0,ET$107*условия!$W62)</f>
        <v>0</v>
      </c>
      <c r="EU108" s="40">
        <f>IF(EU$7="",0,EU$107*условия!$W62)</f>
        <v>0</v>
      </c>
      <c r="EV108" s="40">
        <f>IF(EV$7="",0,EV$107*условия!$W62)</f>
        <v>0</v>
      </c>
      <c r="EW108" s="40">
        <f>IF(EW$7="",0,EW$107*условия!$W62)</f>
        <v>0</v>
      </c>
      <c r="EX108" s="40">
        <f>IF(EX$7="",0,EX$107*условия!$W62)</f>
        <v>0</v>
      </c>
      <c r="EY108" s="40">
        <f>IF(EY$7="",0,EY$107*условия!$W62)</f>
        <v>0</v>
      </c>
      <c r="EZ108" s="40">
        <f>IF(EZ$7="",0,EZ$107*условия!$W62)</f>
        <v>0</v>
      </c>
      <c r="FA108" s="40">
        <f>IF(FA$7="",0,FA$107*условия!$W62)</f>
        <v>0</v>
      </c>
      <c r="FB108" s="40">
        <f>IF(FB$7="",0,FB$107*условия!$W62)</f>
        <v>0</v>
      </c>
      <c r="FC108" s="40">
        <f>IF(FC$7="",0,FC$107*условия!$W62)</f>
        <v>0</v>
      </c>
      <c r="FD108" s="40">
        <f>IF(FD$7="",0,FD$107*условия!$W62)</f>
        <v>0</v>
      </c>
      <c r="FE108" s="40">
        <f>IF(FE$7="",0,FE$107*условия!$W62)</f>
        <v>0</v>
      </c>
      <c r="FF108" s="40">
        <f>IF(FF$7="",0,FF$107*условия!$W62)</f>
        <v>0</v>
      </c>
      <c r="FG108" s="40">
        <f>IF(FG$7="",0,FG$107*условия!$W62)</f>
        <v>0</v>
      </c>
      <c r="FH108" s="40">
        <f>IF(FH$7="",0,FH$107*условия!$W62)</f>
        <v>0</v>
      </c>
      <c r="FI108" s="40">
        <f>IF(FI$7="",0,FI$107*условия!$W62)</f>
        <v>0</v>
      </c>
      <c r="FJ108" s="40">
        <f>IF(FJ$7="",0,FJ$107*условия!$W62)</f>
        <v>0</v>
      </c>
      <c r="FK108" s="40">
        <f>IF(FK$7="",0,FK$107*условия!$W62)</f>
        <v>0</v>
      </c>
      <c r="FL108" s="40">
        <f>IF(FL$7="",0,FL$107*условия!$W62)</f>
        <v>0</v>
      </c>
      <c r="FM108" s="40">
        <f>IF(FM$7="",0,FM$107*условия!$W62)</f>
        <v>0</v>
      </c>
      <c r="FN108" s="40">
        <f>IF(FN$7="",0,FN$107*условия!$W62)</f>
        <v>0</v>
      </c>
      <c r="FO108" s="40">
        <f>IF(FO$7="",0,FO$107*условия!$W62)</f>
        <v>0</v>
      </c>
      <c r="FP108" s="40">
        <f>IF(FP$7="",0,FP$107*условия!$W62)</f>
        <v>0</v>
      </c>
      <c r="FQ108" s="40">
        <f>IF(FQ$7="",0,FQ$107*условия!$W62)</f>
        <v>0</v>
      </c>
      <c r="FR108" s="40">
        <f>IF(FR$7="",0,FR$107*условия!$W62)</f>
        <v>0</v>
      </c>
      <c r="FS108" s="40">
        <f>IF(FS$7="",0,FS$107*условия!$W62)</f>
        <v>0</v>
      </c>
      <c r="FT108" s="40">
        <f>IF(FT$7="",0,FT$107*условия!$W62)</f>
        <v>0</v>
      </c>
      <c r="FU108" s="40">
        <f>IF(FU$7="",0,FU$107*условия!$W62)</f>
        <v>0</v>
      </c>
      <c r="FV108" s="40">
        <f>IF(FV$7="",0,FV$107*условия!$W62)</f>
        <v>0</v>
      </c>
      <c r="FW108" s="40">
        <f>IF(FW$7="",0,FW$107*условия!$W62)</f>
        <v>0</v>
      </c>
      <c r="FX108" s="40">
        <f>IF(FX$7="",0,FX$107*условия!$W62)</f>
        <v>0</v>
      </c>
      <c r="FY108" s="40">
        <f>IF(FY$7="",0,FY$107*условия!$W62)</f>
        <v>0</v>
      </c>
      <c r="FZ108" s="40">
        <f>IF(FZ$7="",0,FZ$107*условия!$W62)</f>
        <v>0</v>
      </c>
      <c r="GA108" s="40">
        <f>IF(GA$7="",0,GA$107*условия!$W62)</f>
        <v>0</v>
      </c>
      <c r="GB108" s="40">
        <f>IF(GB$7="",0,GB$107*условия!$W62)</f>
        <v>0</v>
      </c>
      <c r="GC108" s="40">
        <f>IF(GC$7="",0,GC$107*условия!$W62)</f>
        <v>0</v>
      </c>
      <c r="GD108" s="40">
        <f>IF(GD$7="",0,GD$107*условия!$W62)</f>
        <v>0</v>
      </c>
      <c r="GE108" s="40">
        <f>IF(GE$7="",0,GE$107*условия!$W62)</f>
        <v>0</v>
      </c>
      <c r="GF108" s="40">
        <f>IF(GF$7="",0,GF$107*условия!$W62)</f>
        <v>0</v>
      </c>
      <c r="GG108" s="40">
        <f>IF(GG$7="",0,GG$107*условия!$W62)</f>
        <v>0</v>
      </c>
      <c r="GH108" s="40">
        <f>IF(GH$7="",0,GH$107*условия!$W62)</f>
        <v>0</v>
      </c>
      <c r="GI108" s="40">
        <f>IF(GI$7="",0,GI$107*условия!$W62)</f>
        <v>0</v>
      </c>
      <c r="GJ108" s="40">
        <f>IF(GJ$7="",0,GJ$107*условия!$W62)</f>
        <v>0</v>
      </c>
      <c r="GK108" s="40">
        <f>IF(GK$7="",0,GK$107*условия!$W62)</f>
        <v>0</v>
      </c>
      <c r="GL108" s="40">
        <f>IF(GL$7="",0,GL$107*условия!$W62)</f>
        <v>0</v>
      </c>
      <c r="GM108" s="40">
        <f>IF(GM$7="",0,GM$107*условия!$W62)</f>
        <v>0</v>
      </c>
      <c r="GN108" s="40">
        <f>IF(GN$7="",0,GN$107*условия!$W62)</f>
        <v>0</v>
      </c>
      <c r="GO108" s="40">
        <f>IF(GO$7="",0,GO$107*условия!$W62)</f>
        <v>0</v>
      </c>
      <c r="GP108" s="40">
        <f>IF(GP$7="",0,GP$107*условия!$W62)</f>
        <v>0</v>
      </c>
      <c r="GQ108" s="40">
        <f>IF(GQ$7="",0,GQ$107*условия!$W62)</f>
        <v>0</v>
      </c>
      <c r="GR108" s="40">
        <f>IF(GR$7="",0,GR$107*условия!$W62)</f>
        <v>0</v>
      </c>
      <c r="GS108" s="40">
        <f>IF(GS$7="",0,GS$107*условия!$W62)</f>
        <v>0</v>
      </c>
      <c r="GT108" s="40">
        <f>IF(GT$7="",0,GT$107*условия!$W62)</f>
        <v>0</v>
      </c>
      <c r="GU108" s="40">
        <f>IF(GU$7="",0,GU$107*условия!$W62)</f>
        <v>0</v>
      </c>
      <c r="GV108" s="40">
        <f>IF(GV$7="",0,GV$107*условия!$W62)</f>
        <v>0</v>
      </c>
      <c r="GW108" s="40">
        <f>IF(GW$7="",0,GW$107*условия!$W62)</f>
        <v>0</v>
      </c>
      <c r="GX108" s="40">
        <f>IF(GX$7="",0,GX$107*условия!$W62)</f>
        <v>0</v>
      </c>
      <c r="GY108" s="40">
        <f>IF(GY$7="",0,GY$107*условия!$W62)</f>
        <v>0</v>
      </c>
      <c r="GZ108" s="40">
        <f>IF(GZ$7="",0,GZ$107*условия!$W62)</f>
        <v>0</v>
      </c>
      <c r="HA108" s="40">
        <f>IF(HA$7="",0,HA$107*условия!$W62)</f>
        <v>0</v>
      </c>
      <c r="HB108" s="40">
        <f>IF(HB$7="",0,HB$107*условия!$W62)</f>
        <v>0</v>
      </c>
      <c r="HC108" s="40">
        <f>IF(HC$7="",0,HC$107*условия!$W62)</f>
        <v>0</v>
      </c>
      <c r="HD108" s="40">
        <f>IF(HD$7="",0,HD$107*условия!$W62)</f>
        <v>0</v>
      </c>
      <c r="HE108" s="40">
        <f>IF(HE$7="",0,HE$107*условия!$W62)</f>
        <v>0</v>
      </c>
      <c r="HF108" s="40">
        <f>IF(HF$7="",0,HF$107*условия!$W62)</f>
        <v>0</v>
      </c>
      <c r="HG108" s="40">
        <f>IF(HG$7="",0,HG$107*условия!$W62)</f>
        <v>0</v>
      </c>
      <c r="HH108" s="40">
        <f>IF(HH$7="",0,HH$107*условия!$W62)</f>
        <v>0</v>
      </c>
      <c r="HI108" s="40">
        <f>IF(HI$7="",0,HI$107*условия!$W62)</f>
        <v>0</v>
      </c>
      <c r="HJ108" s="40">
        <f>IF(HJ$7="",0,HJ$107*условия!$W62)</f>
        <v>0</v>
      </c>
      <c r="HK108" s="40">
        <f>IF(HK$7="",0,HK$107*условия!$W62)</f>
        <v>0</v>
      </c>
      <c r="HL108" s="40">
        <f>IF(HL$7="",0,HL$107*условия!$W62)</f>
        <v>0</v>
      </c>
      <c r="HM108" s="40">
        <f>IF(HM$7="",0,HM$107*условия!$W62)</f>
        <v>0</v>
      </c>
      <c r="HN108" s="40">
        <f>IF(HN$7="",0,HN$107*условия!$W62)</f>
        <v>0</v>
      </c>
      <c r="HO108" s="40">
        <f>IF(HO$7="",0,HO$107*условия!$W62)</f>
        <v>0</v>
      </c>
      <c r="HP108" s="40">
        <f>IF(HP$7="",0,HP$107*условия!$W62)</f>
        <v>0</v>
      </c>
      <c r="HQ108" s="40">
        <f>IF(HQ$7="",0,HQ$107*условия!$W62)</f>
        <v>0</v>
      </c>
      <c r="HR108" s="40">
        <f>IF(HR$7="",0,HR$107*условия!$W62)</f>
        <v>0</v>
      </c>
      <c r="HS108" s="40">
        <f>IF(HS$7="",0,HS$107*условия!$W62)</f>
        <v>0</v>
      </c>
      <c r="HT108" s="40">
        <f>IF(HT$7="",0,HT$107*условия!$W62)</f>
        <v>0</v>
      </c>
      <c r="HU108" s="40">
        <f>IF(HU$7="",0,HU$107*условия!$W62)</f>
        <v>0</v>
      </c>
      <c r="HV108" s="40">
        <f>IF(HV$7="",0,HV$107*условия!$W62)</f>
        <v>0</v>
      </c>
      <c r="HW108" s="40">
        <f>IF(HW$7="",0,HW$107*условия!$W62)</f>
        <v>0</v>
      </c>
      <c r="HX108" s="40">
        <f>IF(HX$7="",0,HX$107*условия!$W62)</f>
        <v>0</v>
      </c>
      <c r="HY108" s="40">
        <f>IF(HY$7="",0,HY$107*условия!$W62)</f>
        <v>0</v>
      </c>
      <c r="HZ108" s="40">
        <f>IF(HZ$7="",0,HZ$107*условия!$W62)</f>
        <v>0</v>
      </c>
      <c r="IA108" s="40">
        <f>IF(IA$7="",0,IA$107*условия!$W62)</f>
        <v>0</v>
      </c>
      <c r="IB108" s="40">
        <f>IF(IB$7="",0,IB$107*условия!$W62)</f>
        <v>0</v>
      </c>
      <c r="IC108" s="40">
        <f>IF(IC$7="",0,IC$107*условия!$W62)</f>
        <v>0</v>
      </c>
      <c r="ID108" s="40">
        <f>IF(ID$7="",0,ID$107*условия!$W62)</f>
        <v>0</v>
      </c>
      <c r="IE108" s="40">
        <f>IF(IE$7="",0,IE$107*условия!$W62)</f>
        <v>0</v>
      </c>
      <c r="IF108" s="40">
        <f>IF(IF$7="",0,IF$107*условия!$W62)</f>
        <v>0</v>
      </c>
      <c r="IG108" s="40">
        <f>IF(IG$7="",0,IG$107*условия!$W62)</f>
        <v>0</v>
      </c>
      <c r="IH108" s="40">
        <f>IF(IH$7="",0,IH$107*условия!$W62)</f>
        <v>0</v>
      </c>
      <c r="II108" s="40">
        <f>IF(II$7="",0,II$107*условия!$W62)</f>
        <v>0</v>
      </c>
      <c r="IJ108" s="40">
        <f>IF(IJ$7="",0,IJ$107*условия!$W62)</f>
        <v>0</v>
      </c>
      <c r="IK108" s="40">
        <f>IF(IK$7="",0,IK$107*условия!$W62)</f>
        <v>0</v>
      </c>
      <c r="IL108" s="40">
        <f>IF(IL$7="",0,IL$107*условия!$W62)</f>
        <v>0</v>
      </c>
      <c r="IM108" s="40">
        <f>IF(IM$7="",0,IM$107*условия!$W62)</f>
        <v>0</v>
      </c>
      <c r="IN108" s="40">
        <f>IF(IN$7="",0,IN$107*условия!$W62)</f>
        <v>0</v>
      </c>
      <c r="IO108" s="40">
        <f>IF(IO$7="",0,IO$107*условия!$W62)</f>
        <v>0</v>
      </c>
      <c r="IP108" s="40">
        <f>IF(IP$7="",0,IP$107*условия!$W62)</f>
        <v>0</v>
      </c>
      <c r="IQ108" s="40">
        <f>IF(IQ$7="",0,IQ$107*условия!$W62)</f>
        <v>0</v>
      </c>
      <c r="IR108" s="40">
        <f>IF(IR$7="",0,IR$107*условия!$W62)</f>
        <v>0</v>
      </c>
      <c r="IS108" s="40">
        <f>IF(IS$7="",0,IS$107*условия!$W62)</f>
        <v>0</v>
      </c>
      <c r="IT108" s="40">
        <f>IF(IT$7="",0,IT$107*условия!$W62)</f>
        <v>0</v>
      </c>
      <c r="IU108" s="40">
        <f>IF(IU$7="",0,IU$107*условия!$W62)</f>
        <v>0</v>
      </c>
      <c r="IV108" s="40">
        <f>IF(IV$7="",0,IV$107*условия!$W62)</f>
        <v>0</v>
      </c>
      <c r="IW108" s="40">
        <f>IF(IW$7="",0,IW$107*условия!$W62)</f>
        <v>0</v>
      </c>
      <c r="IX108" s="40">
        <f>IF(IX$7="",0,IX$107*условия!$W62)</f>
        <v>0</v>
      </c>
      <c r="IY108" s="40">
        <f>IF(IY$7="",0,IY$107*условия!$W62)</f>
        <v>0</v>
      </c>
      <c r="IZ108" s="40">
        <f>IF(IZ$7="",0,IZ$107*условия!$W62)</f>
        <v>0</v>
      </c>
      <c r="JA108" s="40">
        <f>IF(JA$7="",0,JA$107*условия!$W62)</f>
        <v>0</v>
      </c>
      <c r="JB108" s="40">
        <f>IF(JB$7="",0,JB$107*условия!$W62)</f>
        <v>0</v>
      </c>
      <c r="JC108" s="40">
        <f>IF(JC$7="",0,JC$107*условия!$W62)</f>
        <v>0</v>
      </c>
      <c r="JD108" s="40">
        <f>IF(JD$7="",0,JD$107*условия!$W62)</f>
        <v>0</v>
      </c>
      <c r="JE108" s="40">
        <f>IF(JE$7="",0,JE$107*условия!$W62)</f>
        <v>0</v>
      </c>
      <c r="JF108" s="40">
        <f>IF(JF$7="",0,JF$107*условия!$W62)</f>
        <v>0</v>
      </c>
      <c r="JG108" s="40">
        <f>IF(JG$7="",0,JG$107*условия!$W62)</f>
        <v>0</v>
      </c>
      <c r="JH108" s="40">
        <f>IF(JH$7="",0,JH$107*условия!$W62)</f>
        <v>0</v>
      </c>
      <c r="JI108" s="40">
        <f>IF(JI$7="",0,JI$107*условия!$W62)</f>
        <v>0</v>
      </c>
      <c r="JJ108" s="40">
        <f>IF(JJ$7="",0,JJ$107*условия!$W62)</f>
        <v>0</v>
      </c>
      <c r="JK108" s="40">
        <f>IF(JK$7="",0,JK$107*условия!$W62)</f>
        <v>0</v>
      </c>
      <c r="JL108" s="40">
        <f>IF(JL$7="",0,JL$107*условия!$W62)</f>
        <v>0</v>
      </c>
      <c r="JM108" s="40">
        <f>IF(JM$7="",0,JM$107*условия!$W62)</f>
        <v>0</v>
      </c>
      <c r="JN108" s="40">
        <f>IF(JN$7="",0,JN$107*условия!$W62)</f>
        <v>0</v>
      </c>
      <c r="JO108" s="40">
        <f>IF(JO$7="",0,JO$107*условия!$W62)</f>
        <v>0</v>
      </c>
      <c r="JP108" s="40">
        <f>IF(JP$7="",0,JP$107*условия!$W62)</f>
        <v>0</v>
      </c>
      <c r="JQ108" s="40">
        <f>IF(JQ$7="",0,JQ$107*условия!$W62)</f>
        <v>0</v>
      </c>
      <c r="JR108" s="40">
        <f>IF(JR$7="",0,JR$107*условия!$W62)</f>
        <v>0</v>
      </c>
      <c r="JS108" s="40">
        <f>IF(JS$7="",0,JS$107*условия!$W62)</f>
        <v>0</v>
      </c>
      <c r="JT108" s="40">
        <f>IF(JT$7="",0,JT$107*условия!$W62)</f>
        <v>0</v>
      </c>
      <c r="JU108" s="40">
        <f>IF(JU$7="",0,JU$107*условия!$W62)</f>
        <v>0</v>
      </c>
      <c r="JV108" s="40">
        <f>IF(JV$7="",0,JV$107*условия!$W62)</f>
        <v>0</v>
      </c>
      <c r="JW108" s="40">
        <f>IF(JW$7="",0,JW$107*условия!$W62)</f>
        <v>0</v>
      </c>
      <c r="JX108" s="40">
        <f>IF(JX$7="",0,JX$107*условия!$W62)</f>
        <v>0</v>
      </c>
      <c r="JY108" s="40">
        <f>IF(JY$7="",0,JY$107*условия!$W62)</f>
        <v>0</v>
      </c>
      <c r="JZ108" s="40">
        <f>IF(JZ$7="",0,JZ$107*условия!$W62)</f>
        <v>0</v>
      </c>
      <c r="KA108" s="40">
        <f>IF(KA$7="",0,KA$107*условия!$W62)</f>
        <v>0</v>
      </c>
      <c r="KB108" s="40">
        <f>IF(KB$7="",0,KB$107*условия!$W62)</f>
        <v>0</v>
      </c>
      <c r="KC108" s="40">
        <f>IF(KC$7="",0,KC$107*условия!$W62)</f>
        <v>0</v>
      </c>
      <c r="KD108" s="40">
        <f>IF(KD$7="",0,KD$107*условия!$W62)</f>
        <v>0</v>
      </c>
      <c r="KE108" s="40">
        <f>IF(KE$7="",0,KE$107*условия!$W62)</f>
        <v>0</v>
      </c>
      <c r="KF108" s="40">
        <f>IF(KF$7="",0,KF$107*условия!$W62)</f>
        <v>0</v>
      </c>
      <c r="KG108" s="40">
        <f>IF(KG$7="",0,KG$107*условия!$W62)</f>
        <v>0</v>
      </c>
      <c r="KH108" s="40">
        <f>IF(KH$7="",0,KH$107*условия!$W62)</f>
        <v>0</v>
      </c>
      <c r="KI108" s="40">
        <f>IF(KI$7="",0,KI$107*условия!$W62)</f>
        <v>0</v>
      </c>
      <c r="KJ108" s="40">
        <f>IF(KJ$7="",0,KJ$107*условия!$W62)</f>
        <v>0</v>
      </c>
      <c r="KK108" s="40">
        <f>IF(KK$7="",0,KK$107*условия!$W62)</f>
        <v>0</v>
      </c>
      <c r="KL108" s="40">
        <f>IF(KL$7="",0,KL$107*условия!$W62)</f>
        <v>0</v>
      </c>
      <c r="KM108" s="40">
        <f>IF(KM$7="",0,KM$107*условия!$W62)</f>
        <v>0</v>
      </c>
      <c r="KN108" s="40">
        <f>IF(KN$7="",0,KN$107*условия!$W62)</f>
        <v>0</v>
      </c>
      <c r="KO108" s="40">
        <f>IF(KO$7="",0,KO$107*условия!$W62)</f>
        <v>0</v>
      </c>
      <c r="KP108" s="40">
        <f>IF(KP$7="",0,KP$107*условия!$W62)</f>
        <v>0</v>
      </c>
      <c r="KQ108" s="40">
        <f>IF(KQ$7="",0,KQ$107*условия!$W62)</f>
        <v>0</v>
      </c>
      <c r="KR108" s="40">
        <f>IF(KR$7="",0,KR$107*условия!$W62)</f>
        <v>0</v>
      </c>
      <c r="KS108" s="40">
        <f>IF(KS$7="",0,KS$107*условия!$W62)</f>
        <v>0</v>
      </c>
      <c r="KT108" s="40">
        <f>IF(KT$7="",0,KT$107*условия!$W62)</f>
        <v>0</v>
      </c>
      <c r="KU108" s="40">
        <f>IF(KU$7="",0,KU$107*условия!$W62)</f>
        <v>0</v>
      </c>
      <c r="KV108" s="40">
        <f>IF(KV$7="",0,KV$107*условия!$W62)</f>
        <v>0</v>
      </c>
      <c r="KW108" s="1"/>
      <c r="KX108" s="1"/>
    </row>
    <row r="109" spans="1:310" x14ac:dyDescent="0.25">
      <c r="A109" s="1"/>
      <c r="B109" s="79"/>
      <c r="C109" s="79"/>
      <c r="D109" s="79"/>
      <c r="E109" s="1" t="str">
        <f>E107</f>
        <v>количество заключенных договоров обслуживания</v>
      </c>
      <c r="F109" s="1"/>
      <c r="G109" s="1"/>
      <c r="H109" s="11" t="str">
        <f t="shared" ref="H109:H111" si="365">H108</f>
        <v>клиенты</v>
      </c>
      <c r="I109" s="1"/>
      <c r="J109" s="1"/>
      <c r="K109" s="1" t="str">
        <f>справочники!$Y$12</f>
        <v>Продажи в полях</v>
      </c>
      <c r="L109" s="1"/>
      <c r="M109" s="5"/>
      <c r="N109" s="40"/>
      <c r="O109" s="19"/>
      <c r="P109" s="1"/>
      <c r="Q109" s="1"/>
      <c r="R109" s="40">
        <f t="shared" si="359"/>
        <v>350</v>
      </c>
      <c r="S109" s="1"/>
      <c r="T109" s="1"/>
      <c r="U109" s="40">
        <f>IF(U$7="",0,U$107*условия!$W63)</f>
        <v>4.8611111111111125</v>
      </c>
      <c r="V109" s="40">
        <f>IF(V$7="",0,V$107*условия!$W63)</f>
        <v>5.1388888888888902</v>
      </c>
      <c r="W109" s="40">
        <f>IF(W$7="",0,W$107*условия!$W63)</f>
        <v>5.4166666666666679</v>
      </c>
      <c r="X109" s="40">
        <f>IF(X$7="",0,X$107*условия!$W63)</f>
        <v>5.6944444444444464</v>
      </c>
      <c r="Y109" s="40">
        <f>IF(Y$7="",0,Y$107*условия!$W63)</f>
        <v>5.9722222222222241</v>
      </c>
      <c r="Z109" s="40">
        <f>IF(Z$7="",0,Z$107*условия!$W63)</f>
        <v>6.2500000000000018</v>
      </c>
      <c r="AA109" s="40">
        <f>IF(AA$7="",0,AA$107*условия!$W63)</f>
        <v>6.5277777777777803</v>
      </c>
      <c r="AB109" s="40">
        <f>IF(AB$7="",0,AB$107*условия!$W63)</f>
        <v>6.8055555555555571</v>
      </c>
      <c r="AC109" s="40">
        <f>IF(AC$7="",0,AC$107*условия!$W63)</f>
        <v>7.0833333333333348</v>
      </c>
      <c r="AD109" s="40">
        <f>IF(AD$7="",0,AD$107*условия!$W63)</f>
        <v>7.3611111111111134</v>
      </c>
      <c r="AE109" s="40">
        <f>IF(AE$7="",0,AE$107*условия!$W63)</f>
        <v>7.6388888888888919</v>
      </c>
      <c r="AF109" s="40">
        <f>IF(AF$7="",0,AF$107*условия!$W63)</f>
        <v>7.9166666666666687</v>
      </c>
      <c r="AG109" s="40">
        <f>IF(AG$7="",0,AG$107*условия!$W63)</f>
        <v>8.1944444444444464</v>
      </c>
      <c r="AH109" s="40">
        <f>IF(AH$7="",0,AH$107*условия!$W63)</f>
        <v>8.472222222222225</v>
      </c>
      <c r="AI109" s="40">
        <f>IF(AI$7="",0,AI$107*условия!$W63)</f>
        <v>8.7500000000000036</v>
      </c>
      <c r="AJ109" s="40">
        <f>IF(AJ$7="",0,AJ$107*условия!$W63)</f>
        <v>9.0277777777777803</v>
      </c>
      <c r="AK109" s="40">
        <f>IF(AK$7="",0,AK$107*условия!$W63)</f>
        <v>9.3055555555555571</v>
      </c>
      <c r="AL109" s="40">
        <f>IF(AL$7="",0,AL$107*условия!$W63)</f>
        <v>9.5833333333333357</v>
      </c>
      <c r="AM109" s="40">
        <f>IF(AM$7="",0,AM$107*условия!$W63)</f>
        <v>9.8611111111111143</v>
      </c>
      <c r="AN109" s="40">
        <f>IF(AN$7="",0,AN$107*условия!$W63)</f>
        <v>10.138888888888893</v>
      </c>
      <c r="AO109" s="40">
        <f>IF(AO$7="",0,AO$107*условия!$W63)</f>
        <v>10.41666666666667</v>
      </c>
      <c r="AP109" s="40">
        <f>IF(AP$7="",0,AP$107*условия!$W63)</f>
        <v>10.694444444444448</v>
      </c>
      <c r="AQ109" s="40">
        <f>IF(AQ$7="",0,AQ$107*условия!$W63)</f>
        <v>10.972222222222227</v>
      </c>
      <c r="AR109" s="40">
        <f>IF(AR$7="",0,AR$107*условия!$W63)</f>
        <v>11.250000000000004</v>
      </c>
      <c r="AS109" s="40">
        <f>IF(AS$7="",0,AS$107*условия!$W63)</f>
        <v>11.52777777777778</v>
      </c>
      <c r="AT109" s="40">
        <f>IF(AT$7="",0,AT$107*условия!$W63)</f>
        <v>11.805555555555557</v>
      </c>
      <c r="AU109" s="40">
        <f>IF(AU$7="",0,AU$107*условия!$W63)</f>
        <v>12.083333333333337</v>
      </c>
      <c r="AV109" s="40">
        <f>IF(AV$7="",0,AV$107*условия!$W63)</f>
        <v>12.361111111111114</v>
      </c>
      <c r="AW109" s="40">
        <f>IF(AW$7="",0,AW$107*условия!$W63)</f>
        <v>12.638888888888893</v>
      </c>
      <c r="AX109" s="40">
        <f>IF(AX$7="",0,AX$107*условия!$W63)</f>
        <v>12.91666666666667</v>
      </c>
      <c r="AY109" s="40">
        <f>IF(AY$7="",0,AY$107*условия!$W63)</f>
        <v>13.19444444444445</v>
      </c>
      <c r="AZ109" s="40">
        <f>IF(AZ$7="",0,AZ$107*условия!$W63)</f>
        <v>13.472222222222227</v>
      </c>
      <c r="BA109" s="40">
        <f>IF(BA$7="",0,BA$107*условия!$W63)</f>
        <v>13.750000000000004</v>
      </c>
      <c r="BB109" s="40">
        <f>IF(BB$7="",0,BB$107*условия!$W63)</f>
        <v>14.02777777777778</v>
      </c>
      <c r="BC109" s="40">
        <f>IF(BC$7="",0,BC$107*условия!$W63)</f>
        <v>14.305555555555561</v>
      </c>
      <c r="BD109" s="40">
        <f>IF(BD$7="",0,BD$107*условия!$W63)</f>
        <v>14.583333333333337</v>
      </c>
      <c r="BE109" s="40">
        <f>IF(BE$7="",0,BE$107*условия!$W63)</f>
        <v>0</v>
      </c>
      <c r="BF109" s="40">
        <f>IF(BF$7="",0,BF$107*условия!$W63)</f>
        <v>0</v>
      </c>
      <c r="BG109" s="40">
        <f>IF(BG$7="",0,BG$107*условия!$W63)</f>
        <v>0</v>
      </c>
      <c r="BH109" s="40">
        <f>IF(BH$7="",0,BH$107*условия!$W63)</f>
        <v>0</v>
      </c>
      <c r="BI109" s="40">
        <f>IF(BI$7="",0,BI$107*условия!$W63)</f>
        <v>0</v>
      </c>
      <c r="BJ109" s="40">
        <f>IF(BJ$7="",0,BJ$107*условия!$W63)</f>
        <v>0</v>
      </c>
      <c r="BK109" s="40">
        <f>IF(BK$7="",0,BK$107*условия!$W63)</f>
        <v>0</v>
      </c>
      <c r="BL109" s="40">
        <f>IF(BL$7="",0,BL$107*условия!$W63)</f>
        <v>0</v>
      </c>
      <c r="BM109" s="40">
        <f>IF(BM$7="",0,BM$107*условия!$W63)</f>
        <v>0</v>
      </c>
      <c r="BN109" s="40">
        <f>IF(BN$7="",0,BN$107*условия!$W63)</f>
        <v>0</v>
      </c>
      <c r="BO109" s="40">
        <f>IF(BO$7="",0,BO$107*условия!$W63)</f>
        <v>0</v>
      </c>
      <c r="BP109" s="40">
        <f>IF(BP$7="",0,BP$107*условия!$W63)</f>
        <v>0</v>
      </c>
      <c r="BQ109" s="40">
        <f>IF(BQ$7="",0,BQ$107*условия!$W63)</f>
        <v>0</v>
      </c>
      <c r="BR109" s="40">
        <f>IF(BR$7="",0,BR$107*условия!$W63)</f>
        <v>0</v>
      </c>
      <c r="BS109" s="40">
        <f>IF(BS$7="",0,BS$107*условия!$W63)</f>
        <v>0</v>
      </c>
      <c r="BT109" s="40">
        <f>IF(BT$7="",0,BT$107*условия!$W63)</f>
        <v>0</v>
      </c>
      <c r="BU109" s="40">
        <f>IF(BU$7="",0,BU$107*условия!$W63)</f>
        <v>0</v>
      </c>
      <c r="BV109" s="40">
        <f>IF(BV$7="",0,BV$107*условия!$W63)</f>
        <v>0</v>
      </c>
      <c r="BW109" s="40">
        <f>IF(BW$7="",0,BW$107*условия!$W63)</f>
        <v>0</v>
      </c>
      <c r="BX109" s="40">
        <f>IF(BX$7="",0,BX$107*условия!$W63)</f>
        <v>0</v>
      </c>
      <c r="BY109" s="40">
        <f>IF(BY$7="",0,BY$107*условия!$W63)</f>
        <v>0</v>
      </c>
      <c r="BZ109" s="40">
        <f>IF(BZ$7="",0,BZ$107*условия!$W63)</f>
        <v>0</v>
      </c>
      <c r="CA109" s="40">
        <f>IF(CA$7="",0,CA$107*условия!$W63)</f>
        <v>0</v>
      </c>
      <c r="CB109" s="40">
        <f>IF(CB$7="",0,CB$107*условия!$W63)</f>
        <v>0</v>
      </c>
      <c r="CC109" s="40">
        <f>IF(CC$7="",0,CC$107*условия!$W63)</f>
        <v>0</v>
      </c>
      <c r="CD109" s="40">
        <f>IF(CD$7="",0,CD$107*условия!$W63)</f>
        <v>0</v>
      </c>
      <c r="CE109" s="40">
        <f>IF(CE$7="",0,CE$107*условия!$W63)</f>
        <v>0</v>
      </c>
      <c r="CF109" s="40">
        <f>IF(CF$7="",0,CF$107*условия!$W63)</f>
        <v>0</v>
      </c>
      <c r="CG109" s="40">
        <f>IF(CG$7="",0,CG$107*условия!$W63)</f>
        <v>0</v>
      </c>
      <c r="CH109" s="40">
        <f>IF(CH$7="",0,CH$107*условия!$W63)</f>
        <v>0</v>
      </c>
      <c r="CI109" s="40">
        <f>IF(CI$7="",0,CI$107*условия!$W63)</f>
        <v>0</v>
      </c>
      <c r="CJ109" s="40">
        <f>IF(CJ$7="",0,CJ$107*условия!$W63)</f>
        <v>0</v>
      </c>
      <c r="CK109" s="40">
        <f>IF(CK$7="",0,CK$107*условия!$W63)</f>
        <v>0</v>
      </c>
      <c r="CL109" s="40">
        <f>IF(CL$7="",0,CL$107*условия!$W63)</f>
        <v>0</v>
      </c>
      <c r="CM109" s="40">
        <f>IF(CM$7="",0,CM$107*условия!$W63)</f>
        <v>0</v>
      </c>
      <c r="CN109" s="40">
        <f>IF(CN$7="",0,CN$107*условия!$W63)</f>
        <v>0</v>
      </c>
      <c r="CO109" s="40">
        <f>IF(CO$7="",0,CO$107*условия!$W63)</f>
        <v>0</v>
      </c>
      <c r="CP109" s="40">
        <f>IF(CP$7="",0,CP$107*условия!$W63)</f>
        <v>0</v>
      </c>
      <c r="CQ109" s="40">
        <f>IF(CQ$7="",0,CQ$107*условия!$W63)</f>
        <v>0</v>
      </c>
      <c r="CR109" s="40">
        <f>IF(CR$7="",0,CR$107*условия!$W63)</f>
        <v>0</v>
      </c>
      <c r="CS109" s="40">
        <f>IF(CS$7="",0,CS$107*условия!$W63)</f>
        <v>0</v>
      </c>
      <c r="CT109" s="40">
        <f>IF(CT$7="",0,CT$107*условия!$W63)</f>
        <v>0</v>
      </c>
      <c r="CU109" s="40">
        <f>IF(CU$7="",0,CU$107*условия!$W63)</f>
        <v>0</v>
      </c>
      <c r="CV109" s="40">
        <f>IF(CV$7="",0,CV$107*условия!$W63)</f>
        <v>0</v>
      </c>
      <c r="CW109" s="40">
        <f>IF(CW$7="",0,CW$107*условия!$W63)</f>
        <v>0</v>
      </c>
      <c r="CX109" s="40">
        <f>IF(CX$7="",0,CX$107*условия!$W63)</f>
        <v>0</v>
      </c>
      <c r="CY109" s="40">
        <f>IF(CY$7="",0,CY$107*условия!$W63)</f>
        <v>0</v>
      </c>
      <c r="CZ109" s="40">
        <f>IF(CZ$7="",0,CZ$107*условия!$W63)</f>
        <v>0</v>
      </c>
      <c r="DA109" s="40">
        <f>IF(DA$7="",0,DA$107*условия!$W63)</f>
        <v>0</v>
      </c>
      <c r="DB109" s="40">
        <f>IF(DB$7="",0,DB$107*условия!$W63)</f>
        <v>0</v>
      </c>
      <c r="DC109" s="40">
        <f>IF(DC$7="",0,DC$107*условия!$W63)</f>
        <v>0</v>
      </c>
      <c r="DD109" s="40">
        <f>IF(DD$7="",0,DD$107*условия!$W63)</f>
        <v>0</v>
      </c>
      <c r="DE109" s="40">
        <f>IF(DE$7="",0,DE$107*условия!$W63)</f>
        <v>0</v>
      </c>
      <c r="DF109" s="40">
        <f>IF(DF$7="",0,DF$107*условия!$W63)</f>
        <v>0</v>
      </c>
      <c r="DG109" s="40">
        <f>IF(DG$7="",0,DG$107*условия!$W63)</f>
        <v>0</v>
      </c>
      <c r="DH109" s="40">
        <f>IF(DH$7="",0,DH$107*условия!$W63)</f>
        <v>0</v>
      </c>
      <c r="DI109" s="40">
        <f>IF(DI$7="",0,DI$107*условия!$W63)</f>
        <v>0</v>
      </c>
      <c r="DJ109" s="40">
        <f>IF(DJ$7="",0,DJ$107*условия!$W63)</f>
        <v>0</v>
      </c>
      <c r="DK109" s="40">
        <f>IF(DK$7="",0,DK$107*условия!$W63)</f>
        <v>0</v>
      </c>
      <c r="DL109" s="40">
        <f>IF(DL$7="",0,DL$107*условия!$W63)</f>
        <v>0</v>
      </c>
      <c r="DM109" s="40">
        <f>IF(DM$7="",0,DM$107*условия!$W63)</f>
        <v>0</v>
      </c>
      <c r="DN109" s="40">
        <f>IF(DN$7="",0,DN$107*условия!$W63)</f>
        <v>0</v>
      </c>
      <c r="DO109" s="40">
        <f>IF(DO$7="",0,DO$107*условия!$W63)</f>
        <v>0</v>
      </c>
      <c r="DP109" s="40">
        <f>IF(DP$7="",0,DP$107*условия!$W63)</f>
        <v>0</v>
      </c>
      <c r="DQ109" s="40">
        <f>IF(DQ$7="",0,DQ$107*условия!$W63)</f>
        <v>0</v>
      </c>
      <c r="DR109" s="40">
        <f>IF(DR$7="",0,DR$107*условия!$W63)</f>
        <v>0</v>
      </c>
      <c r="DS109" s="40">
        <f>IF(DS$7="",0,DS$107*условия!$W63)</f>
        <v>0</v>
      </c>
      <c r="DT109" s="40">
        <f>IF(DT$7="",0,DT$107*условия!$W63)</f>
        <v>0</v>
      </c>
      <c r="DU109" s="40">
        <f>IF(DU$7="",0,DU$107*условия!$W63)</f>
        <v>0</v>
      </c>
      <c r="DV109" s="40">
        <f>IF(DV$7="",0,DV$107*условия!$W63)</f>
        <v>0</v>
      </c>
      <c r="DW109" s="40">
        <f>IF(DW$7="",0,DW$107*условия!$W63)</f>
        <v>0</v>
      </c>
      <c r="DX109" s="40">
        <f>IF(DX$7="",0,DX$107*условия!$W63)</f>
        <v>0</v>
      </c>
      <c r="DY109" s="40">
        <f>IF(DY$7="",0,DY$107*условия!$W63)</f>
        <v>0</v>
      </c>
      <c r="DZ109" s="40">
        <f>IF(DZ$7="",0,DZ$107*условия!$W63)</f>
        <v>0</v>
      </c>
      <c r="EA109" s="40">
        <f>IF(EA$7="",0,EA$107*условия!$W63)</f>
        <v>0</v>
      </c>
      <c r="EB109" s="40">
        <f>IF(EB$7="",0,EB$107*условия!$W63)</f>
        <v>0</v>
      </c>
      <c r="EC109" s="40">
        <f>IF(EC$7="",0,EC$107*условия!$W63)</f>
        <v>0</v>
      </c>
      <c r="ED109" s="40">
        <f>IF(ED$7="",0,ED$107*условия!$W63)</f>
        <v>0</v>
      </c>
      <c r="EE109" s="40">
        <f>IF(EE$7="",0,EE$107*условия!$W63)</f>
        <v>0</v>
      </c>
      <c r="EF109" s="40">
        <f>IF(EF$7="",0,EF$107*условия!$W63)</f>
        <v>0</v>
      </c>
      <c r="EG109" s="40">
        <f>IF(EG$7="",0,EG$107*условия!$W63)</f>
        <v>0</v>
      </c>
      <c r="EH109" s="40">
        <f>IF(EH$7="",0,EH$107*условия!$W63)</f>
        <v>0</v>
      </c>
      <c r="EI109" s="40">
        <f>IF(EI$7="",0,EI$107*условия!$W63)</f>
        <v>0</v>
      </c>
      <c r="EJ109" s="40">
        <f>IF(EJ$7="",0,EJ$107*условия!$W63)</f>
        <v>0</v>
      </c>
      <c r="EK109" s="40">
        <f>IF(EK$7="",0,EK$107*условия!$W63)</f>
        <v>0</v>
      </c>
      <c r="EL109" s="40">
        <f>IF(EL$7="",0,EL$107*условия!$W63)</f>
        <v>0</v>
      </c>
      <c r="EM109" s="40">
        <f>IF(EM$7="",0,EM$107*условия!$W63)</f>
        <v>0</v>
      </c>
      <c r="EN109" s="40">
        <f>IF(EN$7="",0,EN$107*условия!$W63)</f>
        <v>0</v>
      </c>
      <c r="EO109" s="40">
        <f>IF(EO$7="",0,EO$107*условия!$W63)</f>
        <v>0</v>
      </c>
      <c r="EP109" s="40">
        <f>IF(EP$7="",0,EP$107*условия!$W63)</f>
        <v>0</v>
      </c>
      <c r="EQ109" s="40">
        <f>IF(EQ$7="",0,EQ$107*условия!$W63)</f>
        <v>0</v>
      </c>
      <c r="ER109" s="40">
        <f>IF(ER$7="",0,ER$107*условия!$W63)</f>
        <v>0</v>
      </c>
      <c r="ES109" s="40">
        <f>IF(ES$7="",0,ES$107*условия!$W63)</f>
        <v>0</v>
      </c>
      <c r="ET109" s="40">
        <f>IF(ET$7="",0,ET$107*условия!$W63)</f>
        <v>0</v>
      </c>
      <c r="EU109" s="40">
        <f>IF(EU$7="",0,EU$107*условия!$W63)</f>
        <v>0</v>
      </c>
      <c r="EV109" s="40">
        <f>IF(EV$7="",0,EV$107*условия!$W63)</f>
        <v>0</v>
      </c>
      <c r="EW109" s="40">
        <f>IF(EW$7="",0,EW$107*условия!$W63)</f>
        <v>0</v>
      </c>
      <c r="EX109" s="40">
        <f>IF(EX$7="",0,EX$107*условия!$W63)</f>
        <v>0</v>
      </c>
      <c r="EY109" s="40">
        <f>IF(EY$7="",0,EY$107*условия!$W63)</f>
        <v>0</v>
      </c>
      <c r="EZ109" s="40">
        <f>IF(EZ$7="",0,EZ$107*условия!$W63)</f>
        <v>0</v>
      </c>
      <c r="FA109" s="40">
        <f>IF(FA$7="",0,FA$107*условия!$W63)</f>
        <v>0</v>
      </c>
      <c r="FB109" s="40">
        <f>IF(FB$7="",0,FB$107*условия!$W63)</f>
        <v>0</v>
      </c>
      <c r="FC109" s="40">
        <f>IF(FC$7="",0,FC$107*условия!$W63)</f>
        <v>0</v>
      </c>
      <c r="FD109" s="40">
        <f>IF(FD$7="",0,FD$107*условия!$W63)</f>
        <v>0</v>
      </c>
      <c r="FE109" s="40">
        <f>IF(FE$7="",0,FE$107*условия!$W63)</f>
        <v>0</v>
      </c>
      <c r="FF109" s="40">
        <f>IF(FF$7="",0,FF$107*условия!$W63)</f>
        <v>0</v>
      </c>
      <c r="FG109" s="40">
        <f>IF(FG$7="",0,FG$107*условия!$W63)</f>
        <v>0</v>
      </c>
      <c r="FH109" s="40">
        <f>IF(FH$7="",0,FH$107*условия!$W63)</f>
        <v>0</v>
      </c>
      <c r="FI109" s="40">
        <f>IF(FI$7="",0,FI$107*условия!$W63)</f>
        <v>0</v>
      </c>
      <c r="FJ109" s="40">
        <f>IF(FJ$7="",0,FJ$107*условия!$W63)</f>
        <v>0</v>
      </c>
      <c r="FK109" s="40">
        <f>IF(FK$7="",0,FK$107*условия!$W63)</f>
        <v>0</v>
      </c>
      <c r="FL109" s="40">
        <f>IF(FL$7="",0,FL$107*условия!$W63)</f>
        <v>0</v>
      </c>
      <c r="FM109" s="40">
        <f>IF(FM$7="",0,FM$107*условия!$W63)</f>
        <v>0</v>
      </c>
      <c r="FN109" s="40">
        <f>IF(FN$7="",0,FN$107*условия!$W63)</f>
        <v>0</v>
      </c>
      <c r="FO109" s="40">
        <f>IF(FO$7="",0,FO$107*условия!$W63)</f>
        <v>0</v>
      </c>
      <c r="FP109" s="40">
        <f>IF(FP$7="",0,FP$107*условия!$W63)</f>
        <v>0</v>
      </c>
      <c r="FQ109" s="40">
        <f>IF(FQ$7="",0,FQ$107*условия!$W63)</f>
        <v>0</v>
      </c>
      <c r="FR109" s="40">
        <f>IF(FR$7="",0,FR$107*условия!$W63)</f>
        <v>0</v>
      </c>
      <c r="FS109" s="40">
        <f>IF(FS$7="",0,FS$107*условия!$W63)</f>
        <v>0</v>
      </c>
      <c r="FT109" s="40">
        <f>IF(FT$7="",0,FT$107*условия!$W63)</f>
        <v>0</v>
      </c>
      <c r="FU109" s="40">
        <f>IF(FU$7="",0,FU$107*условия!$W63)</f>
        <v>0</v>
      </c>
      <c r="FV109" s="40">
        <f>IF(FV$7="",0,FV$107*условия!$W63)</f>
        <v>0</v>
      </c>
      <c r="FW109" s="40">
        <f>IF(FW$7="",0,FW$107*условия!$W63)</f>
        <v>0</v>
      </c>
      <c r="FX109" s="40">
        <f>IF(FX$7="",0,FX$107*условия!$W63)</f>
        <v>0</v>
      </c>
      <c r="FY109" s="40">
        <f>IF(FY$7="",0,FY$107*условия!$W63)</f>
        <v>0</v>
      </c>
      <c r="FZ109" s="40">
        <f>IF(FZ$7="",0,FZ$107*условия!$W63)</f>
        <v>0</v>
      </c>
      <c r="GA109" s="40">
        <f>IF(GA$7="",0,GA$107*условия!$W63)</f>
        <v>0</v>
      </c>
      <c r="GB109" s="40">
        <f>IF(GB$7="",0,GB$107*условия!$W63)</f>
        <v>0</v>
      </c>
      <c r="GC109" s="40">
        <f>IF(GC$7="",0,GC$107*условия!$W63)</f>
        <v>0</v>
      </c>
      <c r="GD109" s="40">
        <f>IF(GD$7="",0,GD$107*условия!$W63)</f>
        <v>0</v>
      </c>
      <c r="GE109" s="40">
        <f>IF(GE$7="",0,GE$107*условия!$W63)</f>
        <v>0</v>
      </c>
      <c r="GF109" s="40">
        <f>IF(GF$7="",0,GF$107*условия!$W63)</f>
        <v>0</v>
      </c>
      <c r="GG109" s="40">
        <f>IF(GG$7="",0,GG$107*условия!$W63)</f>
        <v>0</v>
      </c>
      <c r="GH109" s="40">
        <f>IF(GH$7="",0,GH$107*условия!$W63)</f>
        <v>0</v>
      </c>
      <c r="GI109" s="40">
        <f>IF(GI$7="",0,GI$107*условия!$W63)</f>
        <v>0</v>
      </c>
      <c r="GJ109" s="40">
        <f>IF(GJ$7="",0,GJ$107*условия!$W63)</f>
        <v>0</v>
      </c>
      <c r="GK109" s="40">
        <f>IF(GK$7="",0,GK$107*условия!$W63)</f>
        <v>0</v>
      </c>
      <c r="GL109" s="40">
        <f>IF(GL$7="",0,GL$107*условия!$W63)</f>
        <v>0</v>
      </c>
      <c r="GM109" s="40">
        <f>IF(GM$7="",0,GM$107*условия!$W63)</f>
        <v>0</v>
      </c>
      <c r="GN109" s="40">
        <f>IF(GN$7="",0,GN$107*условия!$W63)</f>
        <v>0</v>
      </c>
      <c r="GO109" s="40">
        <f>IF(GO$7="",0,GO$107*условия!$W63)</f>
        <v>0</v>
      </c>
      <c r="GP109" s="40">
        <f>IF(GP$7="",0,GP$107*условия!$W63)</f>
        <v>0</v>
      </c>
      <c r="GQ109" s="40">
        <f>IF(GQ$7="",0,GQ$107*условия!$W63)</f>
        <v>0</v>
      </c>
      <c r="GR109" s="40">
        <f>IF(GR$7="",0,GR$107*условия!$W63)</f>
        <v>0</v>
      </c>
      <c r="GS109" s="40">
        <f>IF(GS$7="",0,GS$107*условия!$W63)</f>
        <v>0</v>
      </c>
      <c r="GT109" s="40">
        <f>IF(GT$7="",0,GT$107*условия!$W63)</f>
        <v>0</v>
      </c>
      <c r="GU109" s="40">
        <f>IF(GU$7="",0,GU$107*условия!$W63)</f>
        <v>0</v>
      </c>
      <c r="GV109" s="40">
        <f>IF(GV$7="",0,GV$107*условия!$W63)</f>
        <v>0</v>
      </c>
      <c r="GW109" s="40">
        <f>IF(GW$7="",0,GW$107*условия!$W63)</f>
        <v>0</v>
      </c>
      <c r="GX109" s="40">
        <f>IF(GX$7="",0,GX$107*условия!$W63)</f>
        <v>0</v>
      </c>
      <c r="GY109" s="40">
        <f>IF(GY$7="",0,GY$107*условия!$W63)</f>
        <v>0</v>
      </c>
      <c r="GZ109" s="40">
        <f>IF(GZ$7="",0,GZ$107*условия!$W63)</f>
        <v>0</v>
      </c>
      <c r="HA109" s="40">
        <f>IF(HA$7="",0,HA$107*условия!$W63)</f>
        <v>0</v>
      </c>
      <c r="HB109" s="40">
        <f>IF(HB$7="",0,HB$107*условия!$W63)</f>
        <v>0</v>
      </c>
      <c r="HC109" s="40">
        <f>IF(HC$7="",0,HC$107*условия!$W63)</f>
        <v>0</v>
      </c>
      <c r="HD109" s="40">
        <f>IF(HD$7="",0,HD$107*условия!$W63)</f>
        <v>0</v>
      </c>
      <c r="HE109" s="40">
        <f>IF(HE$7="",0,HE$107*условия!$W63)</f>
        <v>0</v>
      </c>
      <c r="HF109" s="40">
        <f>IF(HF$7="",0,HF$107*условия!$W63)</f>
        <v>0</v>
      </c>
      <c r="HG109" s="40">
        <f>IF(HG$7="",0,HG$107*условия!$W63)</f>
        <v>0</v>
      </c>
      <c r="HH109" s="40">
        <f>IF(HH$7="",0,HH$107*условия!$W63)</f>
        <v>0</v>
      </c>
      <c r="HI109" s="40">
        <f>IF(HI$7="",0,HI$107*условия!$W63)</f>
        <v>0</v>
      </c>
      <c r="HJ109" s="40">
        <f>IF(HJ$7="",0,HJ$107*условия!$W63)</f>
        <v>0</v>
      </c>
      <c r="HK109" s="40">
        <f>IF(HK$7="",0,HK$107*условия!$W63)</f>
        <v>0</v>
      </c>
      <c r="HL109" s="40">
        <f>IF(HL$7="",0,HL$107*условия!$W63)</f>
        <v>0</v>
      </c>
      <c r="HM109" s="40">
        <f>IF(HM$7="",0,HM$107*условия!$W63)</f>
        <v>0</v>
      </c>
      <c r="HN109" s="40">
        <f>IF(HN$7="",0,HN$107*условия!$W63)</f>
        <v>0</v>
      </c>
      <c r="HO109" s="40">
        <f>IF(HO$7="",0,HO$107*условия!$W63)</f>
        <v>0</v>
      </c>
      <c r="HP109" s="40">
        <f>IF(HP$7="",0,HP$107*условия!$W63)</f>
        <v>0</v>
      </c>
      <c r="HQ109" s="40">
        <f>IF(HQ$7="",0,HQ$107*условия!$W63)</f>
        <v>0</v>
      </c>
      <c r="HR109" s="40">
        <f>IF(HR$7="",0,HR$107*условия!$W63)</f>
        <v>0</v>
      </c>
      <c r="HS109" s="40">
        <f>IF(HS$7="",0,HS$107*условия!$W63)</f>
        <v>0</v>
      </c>
      <c r="HT109" s="40">
        <f>IF(HT$7="",0,HT$107*условия!$W63)</f>
        <v>0</v>
      </c>
      <c r="HU109" s="40">
        <f>IF(HU$7="",0,HU$107*условия!$W63)</f>
        <v>0</v>
      </c>
      <c r="HV109" s="40">
        <f>IF(HV$7="",0,HV$107*условия!$W63)</f>
        <v>0</v>
      </c>
      <c r="HW109" s="40">
        <f>IF(HW$7="",0,HW$107*условия!$W63)</f>
        <v>0</v>
      </c>
      <c r="HX109" s="40">
        <f>IF(HX$7="",0,HX$107*условия!$W63)</f>
        <v>0</v>
      </c>
      <c r="HY109" s="40">
        <f>IF(HY$7="",0,HY$107*условия!$W63)</f>
        <v>0</v>
      </c>
      <c r="HZ109" s="40">
        <f>IF(HZ$7="",0,HZ$107*условия!$W63)</f>
        <v>0</v>
      </c>
      <c r="IA109" s="40">
        <f>IF(IA$7="",0,IA$107*условия!$W63)</f>
        <v>0</v>
      </c>
      <c r="IB109" s="40">
        <f>IF(IB$7="",0,IB$107*условия!$W63)</f>
        <v>0</v>
      </c>
      <c r="IC109" s="40">
        <f>IF(IC$7="",0,IC$107*условия!$W63)</f>
        <v>0</v>
      </c>
      <c r="ID109" s="40">
        <f>IF(ID$7="",0,ID$107*условия!$W63)</f>
        <v>0</v>
      </c>
      <c r="IE109" s="40">
        <f>IF(IE$7="",0,IE$107*условия!$W63)</f>
        <v>0</v>
      </c>
      <c r="IF109" s="40">
        <f>IF(IF$7="",0,IF$107*условия!$W63)</f>
        <v>0</v>
      </c>
      <c r="IG109" s="40">
        <f>IF(IG$7="",0,IG$107*условия!$W63)</f>
        <v>0</v>
      </c>
      <c r="IH109" s="40">
        <f>IF(IH$7="",0,IH$107*условия!$W63)</f>
        <v>0</v>
      </c>
      <c r="II109" s="40">
        <f>IF(II$7="",0,II$107*условия!$W63)</f>
        <v>0</v>
      </c>
      <c r="IJ109" s="40">
        <f>IF(IJ$7="",0,IJ$107*условия!$W63)</f>
        <v>0</v>
      </c>
      <c r="IK109" s="40">
        <f>IF(IK$7="",0,IK$107*условия!$W63)</f>
        <v>0</v>
      </c>
      <c r="IL109" s="40">
        <f>IF(IL$7="",0,IL$107*условия!$W63)</f>
        <v>0</v>
      </c>
      <c r="IM109" s="40">
        <f>IF(IM$7="",0,IM$107*условия!$W63)</f>
        <v>0</v>
      </c>
      <c r="IN109" s="40">
        <f>IF(IN$7="",0,IN$107*условия!$W63)</f>
        <v>0</v>
      </c>
      <c r="IO109" s="40">
        <f>IF(IO$7="",0,IO$107*условия!$W63)</f>
        <v>0</v>
      </c>
      <c r="IP109" s="40">
        <f>IF(IP$7="",0,IP$107*условия!$W63)</f>
        <v>0</v>
      </c>
      <c r="IQ109" s="40">
        <f>IF(IQ$7="",0,IQ$107*условия!$W63)</f>
        <v>0</v>
      </c>
      <c r="IR109" s="40">
        <f>IF(IR$7="",0,IR$107*условия!$W63)</f>
        <v>0</v>
      </c>
      <c r="IS109" s="40">
        <f>IF(IS$7="",0,IS$107*условия!$W63)</f>
        <v>0</v>
      </c>
      <c r="IT109" s="40">
        <f>IF(IT$7="",0,IT$107*условия!$W63)</f>
        <v>0</v>
      </c>
      <c r="IU109" s="40">
        <f>IF(IU$7="",0,IU$107*условия!$W63)</f>
        <v>0</v>
      </c>
      <c r="IV109" s="40">
        <f>IF(IV$7="",0,IV$107*условия!$W63)</f>
        <v>0</v>
      </c>
      <c r="IW109" s="40">
        <f>IF(IW$7="",0,IW$107*условия!$W63)</f>
        <v>0</v>
      </c>
      <c r="IX109" s="40">
        <f>IF(IX$7="",0,IX$107*условия!$W63)</f>
        <v>0</v>
      </c>
      <c r="IY109" s="40">
        <f>IF(IY$7="",0,IY$107*условия!$W63)</f>
        <v>0</v>
      </c>
      <c r="IZ109" s="40">
        <f>IF(IZ$7="",0,IZ$107*условия!$W63)</f>
        <v>0</v>
      </c>
      <c r="JA109" s="40">
        <f>IF(JA$7="",0,JA$107*условия!$W63)</f>
        <v>0</v>
      </c>
      <c r="JB109" s="40">
        <f>IF(JB$7="",0,JB$107*условия!$W63)</f>
        <v>0</v>
      </c>
      <c r="JC109" s="40">
        <f>IF(JC$7="",0,JC$107*условия!$W63)</f>
        <v>0</v>
      </c>
      <c r="JD109" s="40">
        <f>IF(JD$7="",0,JD$107*условия!$W63)</f>
        <v>0</v>
      </c>
      <c r="JE109" s="40">
        <f>IF(JE$7="",0,JE$107*условия!$W63)</f>
        <v>0</v>
      </c>
      <c r="JF109" s="40">
        <f>IF(JF$7="",0,JF$107*условия!$W63)</f>
        <v>0</v>
      </c>
      <c r="JG109" s="40">
        <f>IF(JG$7="",0,JG$107*условия!$W63)</f>
        <v>0</v>
      </c>
      <c r="JH109" s="40">
        <f>IF(JH$7="",0,JH$107*условия!$W63)</f>
        <v>0</v>
      </c>
      <c r="JI109" s="40">
        <f>IF(JI$7="",0,JI$107*условия!$W63)</f>
        <v>0</v>
      </c>
      <c r="JJ109" s="40">
        <f>IF(JJ$7="",0,JJ$107*условия!$W63)</f>
        <v>0</v>
      </c>
      <c r="JK109" s="40">
        <f>IF(JK$7="",0,JK$107*условия!$W63)</f>
        <v>0</v>
      </c>
      <c r="JL109" s="40">
        <f>IF(JL$7="",0,JL$107*условия!$W63)</f>
        <v>0</v>
      </c>
      <c r="JM109" s="40">
        <f>IF(JM$7="",0,JM$107*условия!$W63)</f>
        <v>0</v>
      </c>
      <c r="JN109" s="40">
        <f>IF(JN$7="",0,JN$107*условия!$W63)</f>
        <v>0</v>
      </c>
      <c r="JO109" s="40">
        <f>IF(JO$7="",0,JO$107*условия!$W63)</f>
        <v>0</v>
      </c>
      <c r="JP109" s="40">
        <f>IF(JP$7="",0,JP$107*условия!$W63)</f>
        <v>0</v>
      </c>
      <c r="JQ109" s="40">
        <f>IF(JQ$7="",0,JQ$107*условия!$W63)</f>
        <v>0</v>
      </c>
      <c r="JR109" s="40">
        <f>IF(JR$7="",0,JR$107*условия!$W63)</f>
        <v>0</v>
      </c>
      <c r="JS109" s="40">
        <f>IF(JS$7="",0,JS$107*условия!$W63)</f>
        <v>0</v>
      </c>
      <c r="JT109" s="40">
        <f>IF(JT$7="",0,JT$107*условия!$W63)</f>
        <v>0</v>
      </c>
      <c r="JU109" s="40">
        <f>IF(JU$7="",0,JU$107*условия!$W63)</f>
        <v>0</v>
      </c>
      <c r="JV109" s="40">
        <f>IF(JV$7="",0,JV$107*условия!$W63)</f>
        <v>0</v>
      </c>
      <c r="JW109" s="40">
        <f>IF(JW$7="",0,JW$107*условия!$W63)</f>
        <v>0</v>
      </c>
      <c r="JX109" s="40">
        <f>IF(JX$7="",0,JX$107*условия!$W63)</f>
        <v>0</v>
      </c>
      <c r="JY109" s="40">
        <f>IF(JY$7="",0,JY$107*условия!$W63)</f>
        <v>0</v>
      </c>
      <c r="JZ109" s="40">
        <f>IF(JZ$7="",0,JZ$107*условия!$W63)</f>
        <v>0</v>
      </c>
      <c r="KA109" s="40">
        <f>IF(KA$7="",0,KA$107*условия!$W63)</f>
        <v>0</v>
      </c>
      <c r="KB109" s="40">
        <f>IF(KB$7="",0,KB$107*условия!$W63)</f>
        <v>0</v>
      </c>
      <c r="KC109" s="40">
        <f>IF(KC$7="",0,KC$107*условия!$W63)</f>
        <v>0</v>
      </c>
      <c r="KD109" s="40">
        <f>IF(KD$7="",0,KD$107*условия!$W63)</f>
        <v>0</v>
      </c>
      <c r="KE109" s="40">
        <f>IF(KE$7="",0,KE$107*условия!$W63)</f>
        <v>0</v>
      </c>
      <c r="KF109" s="40">
        <f>IF(KF$7="",0,KF$107*условия!$W63)</f>
        <v>0</v>
      </c>
      <c r="KG109" s="40">
        <f>IF(KG$7="",0,KG$107*условия!$W63)</f>
        <v>0</v>
      </c>
      <c r="KH109" s="40">
        <f>IF(KH$7="",0,KH$107*условия!$W63)</f>
        <v>0</v>
      </c>
      <c r="KI109" s="40">
        <f>IF(KI$7="",0,KI$107*условия!$W63)</f>
        <v>0</v>
      </c>
      <c r="KJ109" s="40">
        <f>IF(KJ$7="",0,KJ$107*условия!$W63)</f>
        <v>0</v>
      </c>
      <c r="KK109" s="40">
        <f>IF(KK$7="",0,KK$107*условия!$W63)</f>
        <v>0</v>
      </c>
      <c r="KL109" s="40">
        <f>IF(KL$7="",0,KL$107*условия!$W63)</f>
        <v>0</v>
      </c>
      <c r="KM109" s="40">
        <f>IF(KM$7="",0,KM$107*условия!$W63)</f>
        <v>0</v>
      </c>
      <c r="KN109" s="40">
        <f>IF(KN$7="",0,KN$107*условия!$W63)</f>
        <v>0</v>
      </c>
      <c r="KO109" s="40">
        <f>IF(KO$7="",0,KO$107*условия!$W63)</f>
        <v>0</v>
      </c>
      <c r="KP109" s="40">
        <f>IF(KP$7="",0,KP$107*условия!$W63)</f>
        <v>0</v>
      </c>
      <c r="KQ109" s="40">
        <f>IF(KQ$7="",0,KQ$107*условия!$W63)</f>
        <v>0</v>
      </c>
      <c r="KR109" s="40">
        <f>IF(KR$7="",0,KR$107*условия!$W63)</f>
        <v>0</v>
      </c>
      <c r="KS109" s="40">
        <f>IF(KS$7="",0,KS$107*условия!$W63)</f>
        <v>0</v>
      </c>
      <c r="KT109" s="40">
        <f>IF(KT$7="",0,KT$107*условия!$W63)</f>
        <v>0</v>
      </c>
      <c r="KU109" s="40">
        <f>IF(KU$7="",0,KU$107*условия!$W63)</f>
        <v>0</v>
      </c>
      <c r="KV109" s="40">
        <f>IF(KV$7="",0,KV$107*условия!$W63)</f>
        <v>0</v>
      </c>
      <c r="KW109" s="1"/>
      <c r="KX109" s="1"/>
    </row>
    <row r="110" spans="1:310" x14ac:dyDescent="0.25">
      <c r="A110" s="1"/>
      <c r="B110" s="79"/>
      <c r="C110" s="79"/>
      <c r="D110" s="79"/>
      <c r="E110" s="1" t="str">
        <f>E107</f>
        <v>количество заключенных договоров обслуживания</v>
      </c>
      <c r="F110" s="1"/>
      <c r="G110" s="1"/>
      <c r="H110" s="11" t="str">
        <f t="shared" si="365"/>
        <v>клиенты</v>
      </c>
      <c r="I110" s="1"/>
      <c r="J110" s="1"/>
      <c r="K110" s="1" t="str">
        <f>справочники!$Y$13</f>
        <v>Партнерские программы</v>
      </c>
      <c r="L110" s="1"/>
      <c r="M110" s="5"/>
      <c r="N110" s="40"/>
      <c r="O110" s="19"/>
      <c r="P110" s="1"/>
      <c r="Q110" s="1"/>
      <c r="R110" s="40">
        <f>SUMIFS($T110:$KW110,$T$1:$KW$1,"&gt;="&amp;1,$T$1:$KW$1,"&lt;="&amp;MAX($1:$1))</f>
        <v>1400</v>
      </c>
      <c r="S110" s="1"/>
      <c r="T110" s="1"/>
      <c r="U110" s="40">
        <f>IF(U$7="",0,U$107*условия!$W64)</f>
        <v>19.44444444444445</v>
      </c>
      <c r="V110" s="40">
        <f>IF(V$7="",0,V$107*условия!$W64)</f>
        <v>20.555555555555561</v>
      </c>
      <c r="W110" s="40">
        <f>IF(W$7="",0,W$107*условия!$W64)</f>
        <v>21.666666666666671</v>
      </c>
      <c r="X110" s="40">
        <f>IF(X$7="",0,X$107*условия!$W64)</f>
        <v>22.777777777777786</v>
      </c>
      <c r="Y110" s="40">
        <f>IF(Y$7="",0,Y$107*условия!$W64)</f>
        <v>23.888888888888896</v>
      </c>
      <c r="Z110" s="40">
        <f>IF(Z$7="",0,Z$107*условия!$W64)</f>
        <v>25.000000000000007</v>
      </c>
      <c r="AA110" s="40">
        <f>IF(AA$7="",0,AA$107*условия!$W64)</f>
        <v>26.111111111111121</v>
      </c>
      <c r="AB110" s="40">
        <f>IF(AB$7="",0,AB$107*условия!$W64)</f>
        <v>27.222222222222229</v>
      </c>
      <c r="AC110" s="40">
        <f>IF(AC$7="",0,AC$107*условия!$W64)</f>
        <v>28.333333333333339</v>
      </c>
      <c r="AD110" s="40">
        <f>IF(AD$7="",0,AD$107*условия!$W64)</f>
        <v>29.444444444444454</v>
      </c>
      <c r="AE110" s="40">
        <f>IF(AE$7="",0,AE$107*условия!$W64)</f>
        <v>30.555555555555568</v>
      </c>
      <c r="AF110" s="40">
        <f>IF(AF$7="",0,AF$107*условия!$W64)</f>
        <v>31.666666666666675</v>
      </c>
      <c r="AG110" s="40">
        <f>IF(AG$7="",0,AG$107*условия!$W64)</f>
        <v>32.777777777777786</v>
      </c>
      <c r="AH110" s="40">
        <f>IF(AH$7="",0,AH$107*условия!$W64)</f>
        <v>33.8888888888889</v>
      </c>
      <c r="AI110" s="40">
        <f>IF(AI$7="",0,AI$107*условия!$W64)</f>
        <v>35.000000000000014</v>
      </c>
      <c r="AJ110" s="40">
        <f>IF(AJ$7="",0,AJ$107*условия!$W64)</f>
        <v>36.111111111111121</v>
      </c>
      <c r="AK110" s="40">
        <f>IF(AK$7="",0,AK$107*условия!$W64)</f>
        <v>37.222222222222229</v>
      </c>
      <c r="AL110" s="40">
        <f>IF(AL$7="",0,AL$107*условия!$W64)</f>
        <v>38.333333333333343</v>
      </c>
      <c r="AM110" s="40">
        <f>IF(AM$7="",0,AM$107*условия!$W64)</f>
        <v>39.444444444444457</v>
      </c>
      <c r="AN110" s="40">
        <f>IF(AN$7="",0,AN$107*условия!$W64)</f>
        <v>40.555555555555571</v>
      </c>
      <c r="AO110" s="40">
        <f>IF(AO$7="",0,AO$107*условия!$W64)</f>
        <v>41.666666666666679</v>
      </c>
      <c r="AP110" s="40">
        <f>IF(AP$7="",0,AP$107*условия!$W64)</f>
        <v>42.777777777777793</v>
      </c>
      <c r="AQ110" s="40">
        <f>IF(AQ$7="",0,AQ$107*условия!$W64)</f>
        <v>43.888888888888907</v>
      </c>
      <c r="AR110" s="40">
        <f>IF(AR$7="",0,AR$107*условия!$W64)</f>
        <v>45.000000000000014</v>
      </c>
      <c r="AS110" s="40">
        <f>IF(AS$7="",0,AS$107*условия!$W64)</f>
        <v>46.111111111111121</v>
      </c>
      <c r="AT110" s="40">
        <f>IF(AT$7="",0,AT$107*условия!$W64)</f>
        <v>47.222222222222229</v>
      </c>
      <c r="AU110" s="40">
        <f>IF(AU$7="",0,AU$107*условия!$W64)</f>
        <v>48.33333333333335</v>
      </c>
      <c r="AV110" s="40">
        <f>IF(AV$7="",0,AV$107*условия!$W64)</f>
        <v>49.444444444444457</v>
      </c>
      <c r="AW110" s="40">
        <f>IF(AW$7="",0,AW$107*условия!$W64)</f>
        <v>50.555555555555571</v>
      </c>
      <c r="AX110" s="40">
        <f>IF(AX$7="",0,AX$107*условия!$W64)</f>
        <v>51.666666666666679</v>
      </c>
      <c r="AY110" s="40">
        <f>IF(AY$7="",0,AY$107*условия!$W64)</f>
        <v>52.7777777777778</v>
      </c>
      <c r="AZ110" s="40">
        <f>IF(AZ$7="",0,AZ$107*условия!$W64)</f>
        <v>53.888888888888907</v>
      </c>
      <c r="BA110" s="40">
        <f>IF(BA$7="",0,BA$107*условия!$W64)</f>
        <v>55.000000000000014</v>
      </c>
      <c r="BB110" s="40">
        <f>IF(BB$7="",0,BB$107*условия!$W64)</f>
        <v>56.111111111111121</v>
      </c>
      <c r="BC110" s="40">
        <f>IF(BC$7="",0,BC$107*условия!$W64)</f>
        <v>57.222222222222243</v>
      </c>
      <c r="BD110" s="40">
        <f>IF(BD$7="",0,BD$107*условия!$W64)</f>
        <v>58.33333333333335</v>
      </c>
      <c r="BE110" s="40">
        <f>IF(BE$7="",0,BE$107*условия!$W64)</f>
        <v>0</v>
      </c>
      <c r="BF110" s="40">
        <f>IF(BF$7="",0,BF$107*условия!$W64)</f>
        <v>0</v>
      </c>
      <c r="BG110" s="40">
        <f>IF(BG$7="",0,BG$107*условия!$W64)</f>
        <v>0</v>
      </c>
      <c r="BH110" s="40">
        <f>IF(BH$7="",0,BH$107*условия!$W64)</f>
        <v>0</v>
      </c>
      <c r="BI110" s="40">
        <f>IF(BI$7="",0,BI$107*условия!$W64)</f>
        <v>0</v>
      </c>
      <c r="BJ110" s="40">
        <f>IF(BJ$7="",0,BJ$107*условия!$W64)</f>
        <v>0</v>
      </c>
      <c r="BK110" s="40">
        <f>IF(BK$7="",0,BK$107*условия!$W64)</f>
        <v>0</v>
      </c>
      <c r="BL110" s="40">
        <f>IF(BL$7="",0,BL$107*условия!$W64)</f>
        <v>0</v>
      </c>
      <c r="BM110" s="40">
        <f>IF(BM$7="",0,BM$107*условия!$W64)</f>
        <v>0</v>
      </c>
      <c r="BN110" s="40">
        <f>IF(BN$7="",0,BN$107*условия!$W64)</f>
        <v>0</v>
      </c>
      <c r="BO110" s="40">
        <f>IF(BO$7="",0,BO$107*условия!$W64)</f>
        <v>0</v>
      </c>
      <c r="BP110" s="40">
        <f>IF(BP$7="",0,BP$107*условия!$W64)</f>
        <v>0</v>
      </c>
      <c r="BQ110" s="40">
        <f>IF(BQ$7="",0,BQ$107*условия!$W64)</f>
        <v>0</v>
      </c>
      <c r="BR110" s="40">
        <f>IF(BR$7="",0,BR$107*условия!$W64)</f>
        <v>0</v>
      </c>
      <c r="BS110" s="40">
        <f>IF(BS$7="",0,BS$107*условия!$W64)</f>
        <v>0</v>
      </c>
      <c r="BT110" s="40">
        <f>IF(BT$7="",0,BT$107*условия!$W64)</f>
        <v>0</v>
      </c>
      <c r="BU110" s="40">
        <f>IF(BU$7="",0,BU$107*условия!$W64)</f>
        <v>0</v>
      </c>
      <c r="BV110" s="40">
        <f>IF(BV$7="",0,BV$107*условия!$W64)</f>
        <v>0</v>
      </c>
      <c r="BW110" s="40">
        <f>IF(BW$7="",0,BW$107*условия!$W64)</f>
        <v>0</v>
      </c>
      <c r="BX110" s="40">
        <f>IF(BX$7="",0,BX$107*условия!$W64)</f>
        <v>0</v>
      </c>
      <c r="BY110" s="40">
        <f>IF(BY$7="",0,BY$107*условия!$W64)</f>
        <v>0</v>
      </c>
      <c r="BZ110" s="40">
        <f>IF(BZ$7="",0,BZ$107*условия!$W64)</f>
        <v>0</v>
      </c>
      <c r="CA110" s="40">
        <f>IF(CA$7="",0,CA$107*условия!$W64)</f>
        <v>0</v>
      </c>
      <c r="CB110" s="40">
        <f>IF(CB$7="",0,CB$107*условия!$W64)</f>
        <v>0</v>
      </c>
      <c r="CC110" s="40">
        <f>IF(CC$7="",0,CC$107*условия!$W64)</f>
        <v>0</v>
      </c>
      <c r="CD110" s="40">
        <f>IF(CD$7="",0,CD$107*условия!$W64)</f>
        <v>0</v>
      </c>
      <c r="CE110" s="40">
        <f>IF(CE$7="",0,CE$107*условия!$W64)</f>
        <v>0</v>
      </c>
      <c r="CF110" s="40">
        <f>IF(CF$7="",0,CF$107*условия!$W64)</f>
        <v>0</v>
      </c>
      <c r="CG110" s="40">
        <f>IF(CG$7="",0,CG$107*условия!$W64)</f>
        <v>0</v>
      </c>
      <c r="CH110" s="40">
        <f>IF(CH$7="",0,CH$107*условия!$W64)</f>
        <v>0</v>
      </c>
      <c r="CI110" s="40">
        <f>IF(CI$7="",0,CI$107*условия!$W64)</f>
        <v>0</v>
      </c>
      <c r="CJ110" s="40">
        <f>IF(CJ$7="",0,CJ$107*условия!$W64)</f>
        <v>0</v>
      </c>
      <c r="CK110" s="40">
        <f>IF(CK$7="",0,CK$107*условия!$W64)</f>
        <v>0</v>
      </c>
      <c r="CL110" s="40">
        <f>IF(CL$7="",0,CL$107*условия!$W64)</f>
        <v>0</v>
      </c>
      <c r="CM110" s="40">
        <f>IF(CM$7="",0,CM$107*условия!$W64)</f>
        <v>0</v>
      </c>
      <c r="CN110" s="40">
        <f>IF(CN$7="",0,CN$107*условия!$W64)</f>
        <v>0</v>
      </c>
      <c r="CO110" s="40">
        <f>IF(CO$7="",0,CO$107*условия!$W64)</f>
        <v>0</v>
      </c>
      <c r="CP110" s="40">
        <f>IF(CP$7="",0,CP$107*условия!$W64)</f>
        <v>0</v>
      </c>
      <c r="CQ110" s="40">
        <f>IF(CQ$7="",0,CQ$107*условия!$W64)</f>
        <v>0</v>
      </c>
      <c r="CR110" s="40">
        <f>IF(CR$7="",0,CR$107*условия!$W64)</f>
        <v>0</v>
      </c>
      <c r="CS110" s="40">
        <f>IF(CS$7="",0,CS$107*условия!$W64)</f>
        <v>0</v>
      </c>
      <c r="CT110" s="40">
        <f>IF(CT$7="",0,CT$107*условия!$W64)</f>
        <v>0</v>
      </c>
      <c r="CU110" s="40">
        <f>IF(CU$7="",0,CU$107*условия!$W64)</f>
        <v>0</v>
      </c>
      <c r="CV110" s="40">
        <f>IF(CV$7="",0,CV$107*условия!$W64)</f>
        <v>0</v>
      </c>
      <c r="CW110" s="40">
        <f>IF(CW$7="",0,CW$107*условия!$W64)</f>
        <v>0</v>
      </c>
      <c r="CX110" s="40">
        <f>IF(CX$7="",0,CX$107*условия!$W64)</f>
        <v>0</v>
      </c>
      <c r="CY110" s="40">
        <f>IF(CY$7="",0,CY$107*условия!$W64)</f>
        <v>0</v>
      </c>
      <c r="CZ110" s="40">
        <f>IF(CZ$7="",0,CZ$107*условия!$W64)</f>
        <v>0</v>
      </c>
      <c r="DA110" s="40">
        <f>IF(DA$7="",0,DA$107*условия!$W64)</f>
        <v>0</v>
      </c>
      <c r="DB110" s="40">
        <f>IF(DB$7="",0,DB$107*условия!$W64)</f>
        <v>0</v>
      </c>
      <c r="DC110" s="40">
        <f>IF(DC$7="",0,DC$107*условия!$W64)</f>
        <v>0</v>
      </c>
      <c r="DD110" s="40">
        <f>IF(DD$7="",0,DD$107*условия!$W64)</f>
        <v>0</v>
      </c>
      <c r="DE110" s="40">
        <f>IF(DE$7="",0,DE$107*условия!$W64)</f>
        <v>0</v>
      </c>
      <c r="DF110" s="40">
        <f>IF(DF$7="",0,DF$107*условия!$W64)</f>
        <v>0</v>
      </c>
      <c r="DG110" s="40">
        <f>IF(DG$7="",0,DG$107*условия!$W64)</f>
        <v>0</v>
      </c>
      <c r="DH110" s="40">
        <f>IF(DH$7="",0,DH$107*условия!$W64)</f>
        <v>0</v>
      </c>
      <c r="DI110" s="40">
        <f>IF(DI$7="",0,DI$107*условия!$W64)</f>
        <v>0</v>
      </c>
      <c r="DJ110" s="40">
        <f>IF(DJ$7="",0,DJ$107*условия!$W64)</f>
        <v>0</v>
      </c>
      <c r="DK110" s="40">
        <f>IF(DK$7="",0,DK$107*условия!$W64)</f>
        <v>0</v>
      </c>
      <c r="DL110" s="40">
        <f>IF(DL$7="",0,DL$107*условия!$W64)</f>
        <v>0</v>
      </c>
      <c r="DM110" s="40">
        <f>IF(DM$7="",0,DM$107*условия!$W64)</f>
        <v>0</v>
      </c>
      <c r="DN110" s="40">
        <f>IF(DN$7="",0,DN$107*условия!$W64)</f>
        <v>0</v>
      </c>
      <c r="DO110" s="40">
        <f>IF(DO$7="",0,DO$107*условия!$W64)</f>
        <v>0</v>
      </c>
      <c r="DP110" s="40">
        <f>IF(DP$7="",0,DP$107*условия!$W64)</f>
        <v>0</v>
      </c>
      <c r="DQ110" s="40">
        <f>IF(DQ$7="",0,DQ$107*условия!$W64)</f>
        <v>0</v>
      </c>
      <c r="DR110" s="40">
        <f>IF(DR$7="",0,DR$107*условия!$W64)</f>
        <v>0</v>
      </c>
      <c r="DS110" s="40">
        <f>IF(DS$7="",0,DS$107*условия!$W64)</f>
        <v>0</v>
      </c>
      <c r="DT110" s="40">
        <f>IF(DT$7="",0,DT$107*условия!$W64)</f>
        <v>0</v>
      </c>
      <c r="DU110" s="40">
        <f>IF(DU$7="",0,DU$107*условия!$W64)</f>
        <v>0</v>
      </c>
      <c r="DV110" s="40">
        <f>IF(DV$7="",0,DV$107*условия!$W64)</f>
        <v>0</v>
      </c>
      <c r="DW110" s="40">
        <f>IF(DW$7="",0,DW$107*условия!$W64)</f>
        <v>0</v>
      </c>
      <c r="DX110" s="40">
        <f>IF(DX$7="",0,DX$107*условия!$W64)</f>
        <v>0</v>
      </c>
      <c r="DY110" s="40">
        <f>IF(DY$7="",0,DY$107*условия!$W64)</f>
        <v>0</v>
      </c>
      <c r="DZ110" s="40">
        <f>IF(DZ$7="",0,DZ$107*условия!$W64)</f>
        <v>0</v>
      </c>
      <c r="EA110" s="40">
        <f>IF(EA$7="",0,EA$107*условия!$W64)</f>
        <v>0</v>
      </c>
      <c r="EB110" s="40">
        <f>IF(EB$7="",0,EB$107*условия!$W64)</f>
        <v>0</v>
      </c>
      <c r="EC110" s="40">
        <f>IF(EC$7="",0,EC$107*условия!$W64)</f>
        <v>0</v>
      </c>
      <c r="ED110" s="40">
        <f>IF(ED$7="",0,ED$107*условия!$W64)</f>
        <v>0</v>
      </c>
      <c r="EE110" s="40">
        <f>IF(EE$7="",0,EE$107*условия!$W64)</f>
        <v>0</v>
      </c>
      <c r="EF110" s="40">
        <f>IF(EF$7="",0,EF$107*условия!$W64)</f>
        <v>0</v>
      </c>
      <c r="EG110" s="40">
        <f>IF(EG$7="",0,EG$107*условия!$W64)</f>
        <v>0</v>
      </c>
      <c r="EH110" s="40">
        <f>IF(EH$7="",0,EH$107*условия!$W64)</f>
        <v>0</v>
      </c>
      <c r="EI110" s="40">
        <f>IF(EI$7="",0,EI$107*условия!$W64)</f>
        <v>0</v>
      </c>
      <c r="EJ110" s="40">
        <f>IF(EJ$7="",0,EJ$107*условия!$W64)</f>
        <v>0</v>
      </c>
      <c r="EK110" s="40">
        <f>IF(EK$7="",0,EK$107*условия!$W64)</f>
        <v>0</v>
      </c>
      <c r="EL110" s="40">
        <f>IF(EL$7="",0,EL$107*условия!$W64)</f>
        <v>0</v>
      </c>
      <c r="EM110" s="40">
        <f>IF(EM$7="",0,EM$107*условия!$W64)</f>
        <v>0</v>
      </c>
      <c r="EN110" s="40">
        <f>IF(EN$7="",0,EN$107*условия!$W64)</f>
        <v>0</v>
      </c>
      <c r="EO110" s="40">
        <f>IF(EO$7="",0,EO$107*условия!$W64)</f>
        <v>0</v>
      </c>
      <c r="EP110" s="40">
        <f>IF(EP$7="",0,EP$107*условия!$W64)</f>
        <v>0</v>
      </c>
      <c r="EQ110" s="40">
        <f>IF(EQ$7="",0,EQ$107*условия!$W64)</f>
        <v>0</v>
      </c>
      <c r="ER110" s="40">
        <f>IF(ER$7="",0,ER$107*условия!$W64)</f>
        <v>0</v>
      </c>
      <c r="ES110" s="40">
        <f>IF(ES$7="",0,ES$107*условия!$W64)</f>
        <v>0</v>
      </c>
      <c r="ET110" s="40">
        <f>IF(ET$7="",0,ET$107*условия!$W64)</f>
        <v>0</v>
      </c>
      <c r="EU110" s="40">
        <f>IF(EU$7="",0,EU$107*условия!$W64)</f>
        <v>0</v>
      </c>
      <c r="EV110" s="40">
        <f>IF(EV$7="",0,EV$107*условия!$W64)</f>
        <v>0</v>
      </c>
      <c r="EW110" s="40">
        <f>IF(EW$7="",0,EW$107*условия!$W64)</f>
        <v>0</v>
      </c>
      <c r="EX110" s="40">
        <f>IF(EX$7="",0,EX$107*условия!$W64)</f>
        <v>0</v>
      </c>
      <c r="EY110" s="40">
        <f>IF(EY$7="",0,EY$107*условия!$W64)</f>
        <v>0</v>
      </c>
      <c r="EZ110" s="40">
        <f>IF(EZ$7="",0,EZ$107*условия!$W64)</f>
        <v>0</v>
      </c>
      <c r="FA110" s="40">
        <f>IF(FA$7="",0,FA$107*условия!$W64)</f>
        <v>0</v>
      </c>
      <c r="FB110" s="40">
        <f>IF(FB$7="",0,FB$107*условия!$W64)</f>
        <v>0</v>
      </c>
      <c r="FC110" s="40">
        <f>IF(FC$7="",0,FC$107*условия!$W64)</f>
        <v>0</v>
      </c>
      <c r="FD110" s="40">
        <f>IF(FD$7="",0,FD$107*условия!$W64)</f>
        <v>0</v>
      </c>
      <c r="FE110" s="40">
        <f>IF(FE$7="",0,FE$107*условия!$W64)</f>
        <v>0</v>
      </c>
      <c r="FF110" s="40">
        <f>IF(FF$7="",0,FF$107*условия!$W64)</f>
        <v>0</v>
      </c>
      <c r="FG110" s="40">
        <f>IF(FG$7="",0,FG$107*условия!$W64)</f>
        <v>0</v>
      </c>
      <c r="FH110" s="40">
        <f>IF(FH$7="",0,FH$107*условия!$W64)</f>
        <v>0</v>
      </c>
      <c r="FI110" s="40">
        <f>IF(FI$7="",0,FI$107*условия!$W64)</f>
        <v>0</v>
      </c>
      <c r="FJ110" s="40">
        <f>IF(FJ$7="",0,FJ$107*условия!$W64)</f>
        <v>0</v>
      </c>
      <c r="FK110" s="40">
        <f>IF(FK$7="",0,FK$107*условия!$W64)</f>
        <v>0</v>
      </c>
      <c r="FL110" s="40">
        <f>IF(FL$7="",0,FL$107*условия!$W64)</f>
        <v>0</v>
      </c>
      <c r="FM110" s="40">
        <f>IF(FM$7="",0,FM$107*условия!$W64)</f>
        <v>0</v>
      </c>
      <c r="FN110" s="40">
        <f>IF(FN$7="",0,FN$107*условия!$W64)</f>
        <v>0</v>
      </c>
      <c r="FO110" s="40">
        <f>IF(FO$7="",0,FO$107*условия!$W64)</f>
        <v>0</v>
      </c>
      <c r="FP110" s="40">
        <f>IF(FP$7="",0,FP$107*условия!$W64)</f>
        <v>0</v>
      </c>
      <c r="FQ110" s="40">
        <f>IF(FQ$7="",0,FQ$107*условия!$W64)</f>
        <v>0</v>
      </c>
      <c r="FR110" s="40">
        <f>IF(FR$7="",0,FR$107*условия!$W64)</f>
        <v>0</v>
      </c>
      <c r="FS110" s="40">
        <f>IF(FS$7="",0,FS$107*условия!$W64)</f>
        <v>0</v>
      </c>
      <c r="FT110" s="40">
        <f>IF(FT$7="",0,FT$107*условия!$W64)</f>
        <v>0</v>
      </c>
      <c r="FU110" s="40">
        <f>IF(FU$7="",0,FU$107*условия!$W64)</f>
        <v>0</v>
      </c>
      <c r="FV110" s="40">
        <f>IF(FV$7="",0,FV$107*условия!$W64)</f>
        <v>0</v>
      </c>
      <c r="FW110" s="40">
        <f>IF(FW$7="",0,FW$107*условия!$W64)</f>
        <v>0</v>
      </c>
      <c r="FX110" s="40">
        <f>IF(FX$7="",0,FX$107*условия!$W64)</f>
        <v>0</v>
      </c>
      <c r="FY110" s="40">
        <f>IF(FY$7="",0,FY$107*условия!$W64)</f>
        <v>0</v>
      </c>
      <c r="FZ110" s="40">
        <f>IF(FZ$7="",0,FZ$107*условия!$W64)</f>
        <v>0</v>
      </c>
      <c r="GA110" s="40">
        <f>IF(GA$7="",0,GA$107*условия!$W64)</f>
        <v>0</v>
      </c>
      <c r="GB110" s="40">
        <f>IF(GB$7="",0,GB$107*условия!$W64)</f>
        <v>0</v>
      </c>
      <c r="GC110" s="40">
        <f>IF(GC$7="",0,GC$107*условия!$W64)</f>
        <v>0</v>
      </c>
      <c r="GD110" s="40">
        <f>IF(GD$7="",0,GD$107*условия!$W64)</f>
        <v>0</v>
      </c>
      <c r="GE110" s="40">
        <f>IF(GE$7="",0,GE$107*условия!$W64)</f>
        <v>0</v>
      </c>
      <c r="GF110" s="40">
        <f>IF(GF$7="",0,GF$107*условия!$W64)</f>
        <v>0</v>
      </c>
      <c r="GG110" s="40">
        <f>IF(GG$7="",0,GG$107*условия!$W64)</f>
        <v>0</v>
      </c>
      <c r="GH110" s="40">
        <f>IF(GH$7="",0,GH$107*условия!$W64)</f>
        <v>0</v>
      </c>
      <c r="GI110" s="40">
        <f>IF(GI$7="",0,GI$107*условия!$W64)</f>
        <v>0</v>
      </c>
      <c r="GJ110" s="40">
        <f>IF(GJ$7="",0,GJ$107*условия!$W64)</f>
        <v>0</v>
      </c>
      <c r="GK110" s="40">
        <f>IF(GK$7="",0,GK$107*условия!$W64)</f>
        <v>0</v>
      </c>
      <c r="GL110" s="40">
        <f>IF(GL$7="",0,GL$107*условия!$W64)</f>
        <v>0</v>
      </c>
      <c r="GM110" s="40">
        <f>IF(GM$7="",0,GM$107*условия!$W64)</f>
        <v>0</v>
      </c>
      <c r="GN110" s="40">
        <f>IF(GN$7="",0,GN$107*условия!$W64)</f>
        <v>0</v>
      </c>
      <c r="GO110" s="40">
        <f>IF(GO$7="",0,GO$107*условия!$W64)</f>
        <v>0</v>
      </c>
      <c r="GP110" s="40">
        <f>IF(GP$7="",0,GP$107*условия!$W64)</f>
        <v>0</v>
      </c>
      <c r="GQ110" s="40">
        <f>IF(GQ$7="",0,GQ$107*условия!$W64)</f>
        <v>0</v>
      </c>
      <c r="GR110" s="40">
        <f>IF(GR$7="",0,GR$107*условия!$W64)</f>
        <v>0</v>
      </c>
      <c r="GS110" s="40">
        <f>IF(GS$7="",0,GS$107*условия!$W64)</f>
        <v>0</v>
      </c>
      <c r="GT110" s="40">
        <f>IF(GT$7="",0,GT$107*условия!$W64)</f>
        <v>0</v>
      </c>
      <c r="GU110" s="40">
        <f>IF(GU$7="",0,GU$107*условия!$W64)</f>
        <v>0</v>
      </c>
      <c r="GV110" s="40">
        <f>IF(GV$7="",0,GV$107*условия!$W64)</f>
        <v>0</v>
      </c>
      <c r="GW110" s="40">
        <f>IF(GW$7="",0,GW$107*условия!$W64)</f>
        <v>0</v>
      </c>
      <c r="GX110" s="40">
        <f>IF(GX$7="",0,GX$107*условия!$W64)</f>
        <v>0</v>
      </c>
      <c r="GY110" s="40">
        <f>IF(GY$7="",0,GY$107*условия!$W64)</f>
        <v>0</v>
      </c>
      <c r="GZ110" s="40">
        <f>IF(GZ$7="",0,GZ$107*условия!$W64)</f>
        <v>0</v>
      </c>
      <c r="HA110" s="40">
        <f>IF(HA$7="",0,HA$107*условия!$W64)</f>
        <v>0</v>
      </c>
      <c r="HB110" s="40">
        <f>IF(HB$7="",0,HB$107*условия!$W64)</f>
        <v>0</v>
      </c>
      <c r="HC110" s="40">
        <f>IF(HC$7="",0,HC$107*условия!$W64)</f>
        <v>0</v>
      </c>
      <c r="HD110" s="40">
        <f>IF(HD$7="",0,HD$107*условия!$W64)</f>
        <v>0</v>
      </c>
      <c r="HE110" s="40">
        <f>IF(HE$7="",0,HE$107*условия!$W64)</f>
        <v>0</v>
      </c>
      <c r="HF110" s="40">
        <f>IF(HF$7="",0,HF$107*условия!$W64)</f>
        <v>0</v>
      </c>
      <c r="HG110" s="40">
        <f>IF(HG$7="",0,HG$107*условия!$W64)</f>
        <v>0</v>
      </c>
      <c r="HH110" s="40">
        <f>IF(HH$7="",0,HH$107*условия!$W64)</f>
        <v>0</v>
      </c>
      <c r="HI110" s="40">
        <f>IF(HI$7="",0,HI$107*условия!$W64)</f>
        <v>0</v>
      </c>
      <c r="HJ110" s="40">
        <f>IF(HJ$7="",0,HJ$107*условия!$W64)</f>
        <v>0</v>
      </c>
      <c r="HK110" s="40">
        <f>IF(HK$7="",0,HK$107*условия!$W64)</f>
        <v>0</v>
      </c>
      <c r="HL110" s="40">
        <f>IF(HL$7="",0,HL$107*условия!$W64)</f>
        <v>0</v>
      </c>
      <c r="HM110" s="40">
        <f>IF(HM$7="",0,HM$107*условия!$W64)</f>
        <v>0</v>
      </c>
      <c r="HN110" s="40">
        <f>IF(HN$7="",0,HN$107*условия!$W64)</f>
        <v>0</v>
      </c>
      <c r="HO110" s="40">
        <f>IF(HO$7="",0,HO$107*условия!$W64)</f>
        <v>0</v>
      </c>
      <c r="HP110" s="40">
        <f>IF(HP$7="",0,HP$107*условия!$W64)</f>
        <v>0</v>
      </c>
      <c r="HQ110" s="40">
        <f>IF(HQ$7="",0,HQ$107*условия!$W64)</f>
        <v>0</v>
      </c>
      <c r="HR110" s="40">
        <f>IF(HR$7="",0,HR$107*условия!$W64)</f>
        <v>0</v>
      </c>
      <c r="HS110" s="40">
        <f>IF(HS$7="",0,HS$107*условия!$W64)</f>
        <v>0</v>
      </c>
      <c r="HT110" s="40">
        <f>IF(HT$7="",0,HT$107*условия!$W64)</f>
        <v>0</v>
      </c>
      <c r="HU110" s="40">
        <f>IF(HU$7="",0,HU$107*условия!$W64)</f>
        <v>0</v>
      </c>
      <c r="HV110" s="40">
        <f>IF(HV$7="",0,HV$107*условия!$W64)</f>
        <v>0</v>
      </c>
      <c r="HW110" s="40">
        <f>IF(HW$7="",0,HW$107*условия!$W64)</f>
        <v>0</v>
      </c>
      <c r="HX110" s="40">
        <f>IF(HX$7="",0,HX$107*условия!$W64)</f>
        <v>0</v>
      </c>
      <c r="HY110" s="40">
        <f>IF(HY$7="",0,HY$107*условия!$W64)</f>
        <v>0</v>
      </c>
      <c r="HZ110" s="40">
        <f>IF(HZ$7="",0,HZ$107*условия!$W64)</f>
        <v>0</v>
      </c>
      <c r="IA110" s="40">
        <f>IF(IA$7="",0,IA$107*условия!$W64)</f>
        <v>0</v>
      </c>
      <c r="IB110" s="40">
        <f>IF(IB$7="",0,IB$107*условия!$W64)</f>
        <v>0</v>
      </c>
      <c r="IC110" s="40">
        <f>IF(IC$7="",0,IC$107*условия!$W64)</f>
        <v>0</v>
      </c>
      <c r="ID110" s="40">
        <f>IF(ID$7="",0,ID$107*условия!$W64)</f>
        <v>0</v>
      </c>
      <c r="IE110" s="40">
        <f>IF(IE$7="",0,IE$107*условия!$W64)</f>
        <v>0</v>
      </c>
      <c r="IF110" s="40">
        <f>IF(IF$7="",0,IF$107*условия!$W64)</f>
        <v>0</v>
      </c>
      <c r="IG110" s="40">
        <f>IF(IG$7="",0,IG$107*условия!$W64)</f>
        <v>0</v>
      </c>
      <c r="IH110" s="40">
        <f>IF(IH$7="",0,IH$107*условия!$W64)</f>
        <v>0</v>
      </c>
      <c r="II110" s="40">
        <f>IF(II$7="",0,II$107*условия!$W64)</f>
        <v>0</v>
      </c>
      <c r="IJ110" s="40">
        <f>IF(IJ$7="",0,IJ$107*условия!$W64)</f>
        <v>0</v>
      </c>
      <c r="IK110" s="40">
        <f>IF(IK$7="",0,IK$107*условия!$W64)</f>
        <v>0</v>
      </c>
      <c r="IL110" s="40">
        <f>IF(IL$7="",0,IL$107*условия!$W64)</f>
        <v>0</v>
      </c>
      <c r="IM110" s="40">
        <f>IF(IM$7="",0,IM$107*условия!$W64)</f>
        <v>0</v>
      </c>
      <c r="IN110" s="40">
        <f>IF(IN$7="",0,IN$107*условия!$W64)</f>
        <v>0</v>
      </c>
      <c r="IO110" s="40">
        <f>IF(IO$7="",0,IO$107*условия!$W64)</f>
        <v>0</v>
      </c>
      <c r="IP110" s="40">
        <f>IF(IP$7="",0,IP$107*условия!$W64)</f>
        <v>0</v>
      </c>
      <c r="IQ110" s="40">
        <f>IF(IQ$7="",0,IQ$107*условия!$W64)</f>
        <v>0</v>
      </c>
      <c r="IR110" s="40">
        <f>IF(IR$7="",0,IR$107*условия!$W64)</f>
        <v>0</v>
      </c>
      <c r="IS110" s="40">
        <f>IF(IS$7="",0,IS$107*условия!$W64)</f>
        <v>0</v>
      </c>
      <c r="IT110" s="40">
        <f>IF(IT$7="",0,IT$107*условия!$W64)</f>
        <v>0</v>
      </c>
      <c r="IU110" s="40">
        <f>IF(IU$7="",0,IU$107*условия!$W64)</f>
        <v>0</v>
      </c>
      <c r="IV110" s="40">
        <f>IF(IV$7="",0,IV$107*условия!$W64)</f>
        <v>0</v>
      </c>
      <c r="IW110" s="40">
        <f>IF(IW$7="",0,IW$107*условия!$W64)</f>
        <v>0</v>
      </c>
      <c r="IX110" s="40">
        <f>IF(IX$7="",0,IX$107*условия!$W64)</f>
        <v>0</v>
      </c>
      <c r="IY110" s="40">
        <f>IF(IY$7="",0,IY$107*условия!$W64)</f>
        <v>0</v>
      </c>
      <c r="IZ110" s="40">
        <f>IF(IZ$7="",0,IZ$107*условия!$W64)</f>
        <v>0</v>
      </c>
      <c r="JA110" s="40">
        <f>IF(JA$7="",0,JA$107*условия!$W64)</f>
        <v>0</v>
      </c>
      <c r="JB110" s="40">
        <f>IF(JB$7="",0,JB$107*условия!$W64)</f>
        <v>0</v>
      </c>
      <c r="JC110" s="40">
        <f>IF(JC$7="",0,JC$107*условия!$W64)</f>
        <v>0</v>
      </c>
      <c r="JD110" s="40">
        <f>IF(JD$7="",0,JD$107*условия!$W64)</f>
        <v>0</v>
      </c>
      <c r="JE110" s="40">
        <f>IF(JE$7="",0,JE$107*условия!$W64)</f>
        <v>0</v>
      </c>
      <c r="JF110" s="40">
        <f>IF(JF$7="",0,JF$107*условия!$W64)</f>
        <v>0</v>
      </c>
      <c r="JG110" s="40">
        <f>IF(JG$7="",0,JG$107*условия!$W64)</f>
        <v>0</v>
      </c>
      <c r="JH110" s="40">
        <f>IF(JH$7="",0,JH$107*условия!$W64)</f>
        <v>0</v>
      </c>
      <c r="JI110" s="40">
        <f>IF(JI$7="",0,JI$107*условия!$W64)</f>
        <v>0</v>
      </c>
      <c r="JJ110" s="40">
        <f>IF(JJ$7="",0,JJ$107*условия!$W64)</f>
        <v>0</v>
      </c>
      <c r="JK110" s="40">
        <f>IF(JK$7="",0,JK$107*условия!$W64)</f>
        <v>0</v>
      </c>
      <c r="JL110" s="40">
        <f>IF(JL$7="",0,JL$107*условия!$W64)</f>
        <v>0</v>
      </c>
      <c r="JM110" s="40">
        <f>IF(JM$7="",0,JM$107*условия!$W64)</f>
        <v>0</v>
      </c>
      <c r="JN110" s="40">
        <f>IF(JN$7="",0,JN$107*условия!$W64)</f>
        <v>0</v>
      </c>
      <c r="JO110" s="40">
        <f>IF(JO$7="",0,JO$107*условия!$W64)</f>
        <v>0</v>
      </c>
      <c r="JP110" s="40">
        <f>IF(JP$7="",0,JP$107*условия!$W64)</f>
        <v>0</v>
      </c>
      <c r="JQ110" s="40">
        <f>IF(JQ$7="",0,JQ$107*условия!$W64)</f>
        <v>0</v>
      </c>
      <c r="JR110" s="40">
        <f>IF(JR$7="",0,JR$107*условия!$W64)</f>
        <v>0</v>
      </c>
      <c r="JS110" s="40">
        <f>IF(JS$7="",0,JS$107*условия!$W64)</f>
        <v>0</v>
      </c>
      <c r="JT110" s="40">
        <f>IF(JT$7="",0,JT$107*условия!$W64)</f>
        <v>0</v>
      </c>
      <c r="JU110" s="40">
        <f>IF(JU$7="",0,JU$107*условия!$W64)</f>
        <v>0</v>
      </c>
      <c r="JV110" s="40">
        <f>IF(JV$7="",0,JV$107*условия!$W64)</f>
        <v>0</v>
      </c>
      <c r="JW110" s="40">
        <f>IF(JW$7="",0,JW$107*условия!$W64)</f>
        <v>0</v>
      </c>
      <c r="JX110" s="40">
        <f>IF(JX$7="",0,JX$107*условия!$W64)</f>
        <v>0</v>
      </c>
      <c r="JY110" s="40">
        <f>IF(JY$7="",0,JY$107*условия!$W64)</f>
        <v>0</v>
      </c>
      <c r="JZ110" s="40">
        <f>IF(JZ$7="",0,JZ$107*условия!$W64)</f>
        <v>0</v>
      </c>
      <c r="KA110" s="40">
        <f>IF(KA$7="",0,KA$107*условия!$W64)</f>
        <v>0</v>
      </c>
      <c r="KB110" s="40">
        <f>IF(KB$7="",0,KB$107*условия!$W64)</f>
        <v>0</v>
      </c>
      <c r="KC110" s="40">
        <f>IF(KC$7="",0,KC$107*условия!$W64)</f>
        <v>0</v>
      </c>
      <c r="KD110" s="40">
        <f>IF(KD$7="",0,KD$107*условия!$W64)</f>
        <v>0</v>
      </c>
      <c r="KE110" s="40">
        <f>IF(KE$7="",0,KE$107*условия!$W64)</f>
        <v>0</v>
      </c>
      <c r="KF110" s="40">
        <f>IF(KF$7="",0,KF$107*условия!$W64)</f>
        <v>0</v>
      </c>
      <c r="KG110" s="40">
        <f>IF(KG$7="",0,KG$107*условия!$W64)</f>
        <v>0</v>
      </c>
      <c r="KH110" s="40">
        <f>IF(KH$7="",0,KH$107*условия!$W64)</f>
        <v>0</v>
      </c>
      <c r="KI110" s="40">
        <f>IF(KI$7="",0,KI$107*условия!$W64)</f>
        <v>0</v>
      </c>
      <c r="KJ110" s="40">
        <f>IF(KJ$7="",0,KJ$107*условия!$W64)</f>
        <v>0</v>
      </c>
      <c r="KK110" s="40">
        <f>IF(KK$7="",0,KK$107*условия!$W64)</f>
        <v>0</v>
      </c>
      <c r="KL110" s="40">
        <f>IF(KL$7="",0,KL$107*условия!$W64)</f>
        <v>0</v>
      </c>
      <c r="KM110" s="40">
        <f>IF(KM$7="",0,KM$107*условия!$W64)</f>
        <v>0</v>
      </c>
      <c r="KN110" s="40">
        <f>IF(KN$7="",0,KN$107*условия!$W64)</f>
        <v>0</v>
      </c>
      <c r="KO110" s="40">
        <f>IF(KO$7="",0,KO$107*условия!$W64)</f>
        <v>0</v>
      </c>
      <c r="KP110" s="40">
        <f>IF(KP$7="",0,KP$107*условия!$W64)</f>
        <v>0</v>
      </c>
      <c r="KQ110" s="40">
        <f>IF(KQ$7="",0,KQ$107*условия!$W64)</f>
        <v>0</v>
      </c>
      <c r="KR110" s="40">
        <f>IF(KR$7="",0,KR$107*условия!$W64)</f>
        <v>0</v>
      </c>
      <c r="KS110" s="40">
        <f>IF(KS$7="",0,KS$107*условия!$W64)</f>
        <v>0</v>
      </c>
      <c r="KT110" s="40">
        <f>IF(KT$7="",0,KT$107*условия!$W64)</f>
        <v>0</v>
      </c>
      <c r="KU110" s="40">
        <f>IF(KU$7="",0,KU$107*условия!$W64)</f>
        <v>0</v>
      </c>
      <c r="KV110" s="40">
        <f>IF(KV$7="",0,KV$107*условия!$W64)</f>
        <v>0</v>
      </c>
      <c r="KW110" s="1"/>
      <c r="KX110" s="1"/>
    </row>
    <row r="111" spans="1:310" x14ac:dyDescent="0.25">
      <c r="A111" s="1"/>
      <c r="B111" s="79"/>
      <c r="C111" s="79"/>
      <c r="D111" s="79"/>
      <c r="E111" s="1" t="str">
        <f>E108</f>
        <v>количество заключенных договоров обслуживания</v>
      </c>
      <c r="F111" s="1"/>
      <c r="G111" s="1"/>
      <c r="H111" s="11" t="str">
        <f t="shared" si="365"/>
        <v>клиенты</v>
      </c>
      <c r="I111" s="1"/>
      <c r="J111" s="1"/>
      <c r="K111" s="1" t="str">
        <f>справочники!$Y$14</f>
        <v>Платный интернет-траффик</v>
      </c>
      <c r="L111" s="1"/>
      <c r="M111" s="5"/>
      <c r="N111" s="40"/>
      <c r="O111" s="19"/>
      <c r="P111" s="1"/>
      <c r="Q111" s="1"/>
      <c r="R111" s="40">
        <f>SUMIFS($T111:$KW111,$T$1:$KW$1,"&gt;="&amp;1,$T$1:$KW$1,"&lt;="&amp;MAX($1:$1))</f>
        <v>700</v>
      </c>
      <c r="S111" s="1"/>
      <c r="T111" s="1"/>
      <c r="U111" s="40">
        <f>IF(U$7="",0,U$107*условия!$W65)</f>
        <v>9.7222222222222214</v>
      </c>
      <c r="V111" s="40">
        <f>IF(V$7="",0,V$107*условия!$W65)</f>
        <v>10.277777777777779</v>
      </c>
      <c r="W111" s="40">
        <f>IF(W$7="",0,W$107*условия!$W65)</f>
        <v>10.833333333333334</v>
      </c>
      <c r="X111" s="40">
        <f>IF(X$7="",0,X$107*условия!$W65)</f>
        <v>11.388888888888889</v>
      </c>
      <c r="Y111" s="40">
        <f>IF(Y$7="",0,Y$107*условия!$W65)</f>
        <v>11.944444444444445</v>
      </c>
      <c r="Z111" s="40">
        <f>IF(Z$7="",0,Z$107*условия!$W65)</f>
        <v>12.5</v>
      </c>
      <c r="AA111" s="40">
        <f>IF(AA$7="",0,AA$107*условия!$W65)</f>
        <v>13.055555555555557</v>
      </c>
      <c r="AB111" s="40">
        <f>IF(AB$7="",0,AB$107*условия!$W65)</f>
        <v>13.611111111111111</v>
      </c>
      <c r="AC111" s="40">
        <f>IF(AC$7="",0,AC$107*условия!$W65)</f>
        <v>14.166666666666666</v>
      </c>
      <c r="AD111" s="40">
        <f>IF(AD$7="",0,AD$107*условия!$W65)</f>
        <v>14.722222222222223</v>
      </c>
      <c r="AE111" s="40">
        <f>IF(AE$7="",0,AE$107*условия!$W65)</f>
        <v>15.277777777777779</v>
      </c>
      <c r="AF111" s="40">
        <f>IF(AF$7="",0,AF$107*условия!$W65)</f>
        <v>15.833333333333334</v>
      </c>
      <c r="AG111" s="40">
        <f>IF(AG$7="",0,AG$107*условия!$W65)</f>
        <v>16.388888888888889</v>
      </c>
      <c r="AH111" s="40">
        <f>IF(AH$7="",0,AH$107*условия!$W65)</f>
        <v>16.944444444444446</v>
      </c>
      <c r="AI111" s="40">
        <f>IF(AI$7="",0,AI$107*условия!$W65)</f>
        <v>17.500000000000004</v>
      </c>
      <c r="AJ111" s="40">
        <f>IF(AJ$7="",0,AJ$107*условия!$W65)</f>
        <v>18.055555555555557</v>
      </c>
      <c r="AK111" s="40">
        <f>IF(AK$7="",0,AK$107*условия!$W65)</f>
        <v>18.611111111111111</v>
      </c>
      <c r="AL111" s="40">
        <f>IF(AL$7="",0,AL$107*условия!$W65)</f>
        <v>19.166666666666668</v>
      </c>
      <c r="AM111" s="40">
        <f>IF(AM$7="",0,AM$107*условия!$W65)</f>
        <v>19.722222222222225</v>
      </c>
      <c r="AN111" s="40">
        <f>IF(AN$7="",0,AN$107*условия!$W65)</f>
        <v>20.277777777777779</v>
      </c>
      <c r="AO111" s="40">
        <f>IF(AO$7="",0,AO$107*условия!$W65)</f>
        <v>20.833333333333332</v>
      </c>
      <c r="AP111" s="40">
        <f>IF(AP$7="",0,AP$107*условия!$W65)</f>
        <v>21.388888888888889</v>
      </c>
      <c r="AQ111" s="40">
        <f>IF(AQ$7="",0,AQ$107*условия!$W65)</f>
        <v>21.944444444444446</v>
      </c>
      <c r="AR111" s="40">
        <f>IF(AR$7="",0,AR$107*условия!$W65)</f>
        <v>22.5</v>
      </c>
      <c r="AS111" s="40">
        <f>IF(AS$7="",0,AS$107*условия!$W65)</f>
        <v>23.055555555555554</v>
      </c>
      <c r="AT111" s="40">
        <f>IF(AT$7="",0,AT$107*условия!$W65)</f>
        <v>23.611111111111111</v>
      </c>
      <c r="AU111" s="40">
        <f>IF(AU$7="",0,AU$107*условия!$W65)</f>
        <v>24.166666666666668</v>
      </c>
      <c r="AV111" s="40">
        <f>IF(AV$7="",0,AV$107*условия!$W65)</f>
        <v>24.722222222222221</v>
      </c>
      <c r="AW111" s="40">
        <f>IF(AW$7="",0,AW$107*условия!$W65)</f>
        <v>25.277777777777779</v>
      </c>
      <c r="AX111" s="40">
        <f>IF(AX$7="",0,AX$107*условия!$W65)</f>
        <v>25.833333333333332</v>
      </c>
      <c r="AY111" s="40">
        <f>IF(AY$7="",0,AY$107*условия!$W65)</f>
        <v>26.388888888888893</v>
      </c>
      <c r="AZ111" s="40">
        <f>IF(AZ$7="",0,AZ$107*условия!$W65)</f>
        <v>26.944444444444446</v>
      </c>
      <c r="BA111" s="40">
        <f>IF(BA$7="",0,BA$107*условия!$W65)</f>
        <v>27.5</v>
      </c>
      <c r="BB111" s="40">
        <f>IF(BB$7="",0,BB$107*условия!$W65)</f>
        <v>28.055555555555554</v>
      </c>
      <c r="BC111" s="40">
        <f>IF(BC$7="",0,BC$107*условия!$W65)</f>
        <v>28.611111111111114</v>
      </c>
      <c r="BD111" s="40">
        <f>IF(BD$7="",0,BD$107*условия!$W65)</f>
        <v>29.166666666666668</v>
      </c>
      <c r="BE111" s="40">
        <f>IF(BE$7="",0,BE$107*условия!$W65)</f>
        <v>0</v>
      </c>
      <c r="BF111" s="40">
        <f>IF(BF$7="",0,BF$107*условия!$W65)</f>
        <v>0</v>
      </c>
      <c r="BG111" s="40">
        <f>IF(BG$7="",0,BG$107*условия!$W65)</f>
        <v>0</v>
      </c>
      <c r="BH111" s="40">
        <f>IF(BH$7="",0,BH$107*условия!$W65)</f>
        <v>0</v>
      </c>
      <c r="BI111" s="40">
        <f>IF(BI$7="",0,BI$107*условия!$W65)</f>
        <v>0</v>
      </c>
      <c r="BJ111" s="40">
        <f>IF(BJ$7="",0,BJ$107*условия!$W65)</f>
        <v>0</v>
      </c>
      <c r="BK111" s="40">
        <f>IF(BK$7="",0,BK$107*условия!$W65)</f>
        <v>0</v>
      </c>
      <c r="BL111" s="40">
        <f>IF(BL$7="",0,BL$107*условия!$W65)</f>
        <v>0</v>
      </c>
      <c r="BM111" s="40">
        <f>IF(BM$7="",0,BM$107*условия!$W65)</f>
        <v>0</v>
      </c>
      <c r="BN111" s="40">
        <f>IF(BN$7="",0,BN$107*условия!$W65)</f>
        <v>0</v>
      </c>
      <c r="BO111" s="40">
        <f>IF(BO$7="",0,BO$107*условия!$W65)</f>
        <v>0</v>
      </c>
      <c r="BP111" s="40">
        <f>IF(BP$7="",0,BP$107*условия!$W65)</f>
        <v>0</v>
      </c>
      <c r="BQ111" s="40">
        <f>IF(BQ$7="",0,BQ$107*условия!$W65)</f>
        <v>0</v>
      </c>
      <c r="BR111" s="40">
        <f>IF(BR$7="",0,BR$107*условия!$W65)</f>
        <v>0</v>
      </c>
      <c r="BS111" s="40">
        <f>IF(BS$7="",0,BS$107*условия!$W65)</f>
        <v>0</v>
      </c>
      <c r="BT111" s="40">
        <f>IF(BT$7="",0,BT$107*условия!$W65)</f>
        <v>0</v>
      </c>
      <c r="BU111" s="40">
        <f>IF(BU$7="",0,BU$107*условия!$W65)</f>
        <v>0</v>
      </c>
      <c r="BV111" s="40">
        <f>IF(BV$7="",0,BV$107*условия!$W65)</f>
        <v>0</v>
      </c>
      <c r="BW111" s="40">
        <f>IF(BW$7="",0,BW$107*условия!$W65)</f>
        <v>0</v>
      </c>
      <c r="BX111" s="40">
        <f>IF(BX$7="",0,BX$107*условия!$W65)</f>
        <v>0</v>
      </c>
      <c r="BY111" s="40">
        <f>IF(BY$7="",0,BY$107*условия!$W65)</f>
        <v>0</v>
      </c>
      <c r="BZ111" s="40">
        <f>IF(BZ$7="",0,BZ$107*условия!$W65)</f>
        <v>0</v>
      </c>
      <c r="CA111" s="40">
        <f>IF(CA$7="",0,CA$107*условия!$W65)</f>
        <v>0</v>
      </c>
      <c r="CB111" s="40">
        <f>IF(CB$7="",0,CB$107*условия!$W65)</f>
        <v>0</v>
      </c>
      <c r="CC111" s="40">
        <f>IF(CC$7="",0,CC$107*условия!$W65)</f>
        <v>0</v>
      </c>
      <c r="CD111" s="40">
        <f>IF(CD$7="",0,CD$107*условия!$W65)</f>
        <v>0</v>
      </c>
      <c r="CE111" s="40">
        <f>IF(CE$7="",0,CE$107*условия!$W65)</f>
        <v>0</v>
      </c>
      <c r="CF111" s="40">
        <f>IF(CF$7="",0,CF$107*условия!$W65)</f>
        <v>0</v>
      </c>
      <c r="CG111" s="40">
        <f>IF(CG$7="",0,CG$107*условия!$W65)</f>
        <v>0</v>
      </c>
      <c r="CH111" s="40">
        <f>IF(CH$7="",0,CH$107*условия!$W65)</f>
        <v>0</v>
      </c>
      <c r="CI111" s="40">
        <f>IF(CI$7="",0,CI$107*условия!$W65)</f>
        <v>0</v>
      </c>
      <c r="CJ111" s="40">
        <f>IF(CJ$7="",0,CJ$107*условия!$W65)</f>
        <v>0</v>
      </c>
      <c r="CK111" s="40">
        <f>IF(CK$7="",0,CK$107*условия!$W65)</f>
        <v>0</v>
      </c>
      <c r="CL111" s="40">
        <f>IF(CL$7="",0,CL$107*условия!$W65)</f>
        <v>0</v>
      </c>
      <c r="CM111" s="40">
        <f>IF(CM$7="",0,CM$107*условия!$W65)</f>
        <v>0</v>
      </c>
      <c r="CN111" s="40">
        <f>IF(CN$7="",0,CN$107*условия!$W65)</f>
        <v>0</v>
      </c>
      <c r="CO111" s="40">
        <f>IF(CO$7="",0,CO$107*условия!$W65)</f>
        <v>0</v>
      </c>
      <c r="CP111" s="40">
        <f>IF(CP$7="",0,CP$107*условия!$W65)</f>
        <v>0</v>
      </c>
      <c r="CQ111" s="40">
        <f>IF(CQ$7="",0,CQ$107*условия!$W65)</f>
        <v>0</v>
      </c>
      <c r="CR111" s="40">
        <f>IF(CR$7="",0,CR$107*условия!$W65)</f>
        <v>0</v>
      </c>
      <c r="CS111" s="40">
        <f>IF(CS$7="",0,CS$107*условия!$W65)</f>
        <v>0</v>
      </c>
      <c r="CT111" s="40">
        <f>IF(CT$7="",0,CT$107*условия!$W65)</f>
        <v>0</v>
      </c>
      <c r="CU111" s="40">
        <f>IF(CU$7="",0,CU$107*условия!$W65)</f>
        <v>0</v>
      </c>
      <c r="CV111" s="40">
        <f>IF(CV$7="",0,CV$107*условия!$W65)</f>
        <v>0</v>
      </c>
      <c r="CW111" s="40">
        <f>IF(CW$7="",0,CW$107*условия!$W65)</f>
        <v>0</v>
      </c>
      <c r="CX111" s="40">
        <f>IF(CX$7="",0,CX$107*условия!$W65)</f>
        <v>0</v>
      </c>
      <c r="CY111" s="40">
        <f>IF(CY$7="",0,CY$107*условия!$W65)</f>
        <v>0</v>
      </c>
      <c r="CZ111" s="40">
        <f>IF(CZ$7="",0,CZ$107*условия!$W65)</f>
        <v>0</v>
      </c>
      <c r="DA111" s="40">
        <f>IF(DA$7="",0,DA$107*условия!$W65)</f>
        <v>0</v>
      </c>
      <c r="DB111" s="40">
        <f>IF(DB$7="",0,DB$107*условия!$W65)</f>
        <v>0</v>
      </c>
      <c r="DC111" s="40">
        <f>IF(DC$7="",0,DC$107*условия!$W65)</f>
        <v>0</v>
      </c>
      <c r="DD111" s="40">
        <f>IF(DD$7="",0,DD$107*условия!$W65)</f>
        <v>0</v>
      </c>
      <c r="DE111" s="40">
        <f>IF(DE$7="",0,DE$107*условия!$W65)</f>
        <v>0</v>
      </c>
      <c r="DF111" s="40">
        <f>IF(DF$7="",0,DF$107*условия!$W65)</f>
        <v>0</v>
      </c>
      <c r="DG111" s="40">
        <f>IF(DG$7="",0,DG$107*условия!$W65)</f>
        <v>0</v>
      </c>
      <c r="DH111" s="40">
        <f>IF(DH$7="",0,DH$107*условия!$W65)</f>
        <v>0</v>
      </c>
      <c r="DI111" s="40">
        <f>IF(DI$7="",0,DI$107*условия!$W65)</f>
        <v>0</v>
      </c>
      <c r="DJ111" s="40">
        <f>IF(DJ$7="",0,DJ$107*условия!$W65)</f>
        <v>0</v>
      </c>
      <c r="DK111" s="40">
        <f>IF(DK$7="",0,DK$107*условия!$W65)</f>
        <v>0</v>
      </c>
      <c r="DL111" s="40">
        <f>IF(DL$7="",0,DL$107*условия!$W65)</f>
        <v>0</v>
      </c>
      <c r="DM111" s="40">
        <f>IF(DM$7="",0,DM$107*условия!$W65)</f>
        <v>0</v>
      </c>
      <c r="DN111" s="40">
        <f>IF(DN$7="",0,DN$107*условия!$W65)</f>
        <v>0</v>
      </c>
      <c r="DO111" s="40">
        <f>IF(DO$7="",0,DO$107*условия!$W65)</f>
        <v>0</v>
      </c>
      <c r="DP111" s="40">
        <f>IF(DP$7="",0,DP$107*условия!$W65)</f>
        <v>0</v>
      </c>
      <c r="DQ111" s="40">
        <f>IF(DQ$7="",0,DQ$107*условия!$W65)</f>
        <v>0</v>
      </c>
      <c r="DR111" s="40">
        <f>IF(DR$7="",0,DR$107*условия!$W65)</f>
        <v>0</v>
      </c>
      <c r="DS111" s="40">
        <f>IF(DS$7="",0,DS$107*условия!$W65)</f>
        <v>0</v>
      </c>
      <c r="DT111" s="40">
        <f>IF(DT$7="",0,DT$107*условия!$W65)</f>
        <v>0</v>
      </c>
      <c r="DU111" s="40">
        <f>IF(DU$7="",0,DU$107*условия!$W65)</f>
        <v>0</v>
      </c>
      <c r="DV111" s="40">
        <f>IF(DV$7="",0,DV$107*условия!$W65)</f>
        <v>0</v>
      </c>
      <c r="DW111" s="40">
        <f>IF(DW$7="",0,DW$107*условия!$W65)</f>
        <v>0</v>
      </c>
      <c r="DX111" s="40">
        <f>IF(DX$7="",0,DX$107*условия!$W65)</f>
        <v>0</v>
      </c>
      <c r="DY111" s="40">
        <f>IF(DY$7="",0,DY$107*условия!$W65)</f>
        <v>0</v>
      </c>
      <c r="DZ111" s="40">
        <f>IF(DZ$7="",0,DZ$107*условия!$W65)</f>
        <v>0</v>
      </c>
      <c r="EA111" s="40">
        <f>IF(EA$7="",0,EA$107*условия!$W65)</f>
        <v>0</v>
      </c>
      <c r="EB111" s="40">
        <f>IF(EB$7="",0,EB$107*условия!$W65)</f>
        <v>0</v>
      </c>
      <c r="EC111" s="40">
        <f>IF(EC$7="",0,EC$107*условия!$W65)</f>
        <v>0</v>
      </c>
      <c r="ED111" s="40">
        <f>IF(ED$7="",0,ED$107*условия!$W65)</f>
        <v>0</v>
      </c>
      <c r="EE111" s="40">
        <f>IF(EE$7="",0,EE$107*условия!$W65)</f>
        <v>0</v>
      </c>
      <c r="EF111" s="40">
        <f>IF(EF$7="",0,EF$107*условия!$W65)</f>
        <v>0</v>
      </c>
      <c r="EG111" s="40">
        <f>IF(EG$7="",0,EG$107*условия!$W65)</f>
        <v>0</v>
      </c>
      <c r="EH111" s="40">
        <f>IF(EH$7="",0,EH$107*условия!$W65)</f>
        <v>0</v>
      </c>
      <c r="EI111" s="40">
        <f>IF(EI$7="",0,EI$107*условия!$W65)</f>
        <v>0</v>
      </c>
      <c r="EJ111" s="40">
        <f>IF(EJ$7="",0,EJ$107*условия!$W65)</f>
        <v>0</v>
      </c>
      <c r="EK111" s="40">
        <f>IF(EK$7="",0,EK$107*условия!$W65)</f>
        <v>0</v>
      </c>
      <c r="EL111" s="40">
        <f>IF(EL$7="",0,EL$107*условия!$W65)</f>
        <v>0</v>
      </c>
      <c r="EM111" s="40">
        <f>IF(EM$7="",0,EM$107*условия!$W65)</f>
        <v>0</v>
      </c>
      <c r="EN111" s="40">
        <f>IF(EN$7="",0,EN$107*условия!$W65)</f>
        <v>0</v>
      </c>
      <c r="EO111" s="40">
        <f>IF(EO$7="",0,EO$107*условия!$W65)</f>
        <v>0</v>
      </c>
      <c r="EP111" s="40">
        <f>IF(EP$7="",0,EP$107*условия!$W65)</f>
        <v>0</v>
      </c>
      <c r="EQ111" s="40">
        <f>IF(EQ$7="",0,EQ$107*условия!$W65)</f>
        <v>0</v>
      </c>
      <c r="ER111" s="40">
        <f>IF(ER$7="",0,ER$107*условия!$W65)</f>
        <v>0</v>
      </c>
      <c r="ES111" s="40">
        <f>IF(ES$7="",0,ES$107*условия!$W65)</f>
        <v>0</v>
      </c>
      <c r="ET111" s="40">
        <f>IF(ET$7="",0,ET$107*условия!$W65)</f>
        <v>0</v>
      </c>
      <c r="EU111" s="40">
        <f>IF(EU$7="",0,EU$107*условия!$W65)</f>
        <v>0</v>
      </c>
      <c r="EV111" s="40">
        <f>IF(EV$7="",0,EV$107*условия!$W65)</f>
        <v>0</v>
      </c>
      <c r="EW111" s="40">
        <f>IF(EW$7="",0,EW$107*условия!$W65)</f>
        <v>0</v>
      </c>
      <c r="EX111" s="40">
        <f>IF(EX$7="",0,EX$107*условия!$W65)</f>
        <v>0</v>
      </c>
      <c r="EY111" s="40">
        <f>IF(EY$7="",0,EY$107*условия!$W65)</f>
        <v>0</v>
      </c>
      <c r="EZ111" s="40">
        <f>IF(EZ$7="",0,EZ$107*условия!$W65)</f>
        <v>0</v>
      </c>
      <c r="FA111" s="40">
        <f>IF(FA$7="",0,FA$107*условия!$W65)</f>
        <v>0</v>
      </c>
      <c r="FB111" s="40">
        <f>IF(FB$7="",0,FB$107*условия!$W65)</f>
        <v>0</v>
      </c>
      <c r="FC111" s="40">
        <f>IF(FC$7="",0,FC$107*условия!$W65)</f>
        <v>0</v>
      </c>
      <c r="FD111" s="40">
        <f>IF(FD$7="",0,FD$107*условия!$W65)</f>
        <v>0</v>
      </c>
      <c r="FE111" s="40">
        <f>IF(FE$7="",0,FE$107*условия!$W65)</f>
        <v>0</v>
      </c>
      <c r="FF111" s="40">
        <f>IF(FF$7="",0,FF$107*условия!$W65)</f>
        <v>0</v>
      </c>
      <c r="FG111" s="40">
        <f>IF(FG$7="",0,FG$107*условия!$W65)</f>
        <v>0</v>
      </c>
      <c r="FH111" s="40">
        <f>IF(FH$7="",0,FH$107*условия!$W65)</f>
        <v>0</v>
      </c>
      <c r="FI111" s="40">
        <f>IF(FI$7="",0,FI$107*условия!$W65)</f>
        <v>0</v>
      </c>
      <c r="FJ111" s="40">
        <f>IF(FJ$7="",0,FJ$107*условия!$W65)</f>
        <v>0</v>
      </c>
      <c r="FK111" s="40">
        <f>IF(FK$7="",0,FK$107*условия!$W65)</f>
        <v>0</v>
      </c>
      <c r="FL111" s="40">
        <f>IF(FL$7="",0,FL$107*условия!$W65)</f>
        <v>0</v>
      </c>
      <c r="FM111" s="40">
        <f>IF(FM$7="",0,FM$107*условия!$W65)</f>
        <v>0</v>
      </c>
      <c r="FN111" s="40">
        <f>IF(FN$7="",0,FN$107*условия!$W65)</f>
        <v>0</v>
      </c>
      <c r="FO111" s="40">
        <f>IF(FO$7="",0,FO$107*условия!$W65)</f>
        <v>0</v>
      </c>
      <c r="FP111" s="40">
        <f>IF(FP$7="",0,FP$107*условия!$W65)</f>
        <v>0</v>
      </c>
      <c r="FQ111" s="40">
        <f>IF(FQ$7="",0,FQ$107*условия!$W65)</f>
        <v>0</v>
      </c>
      <c r="FR111" s="40">
        <f>IF(FR$7="",0,FR$107*условия!$W65)</f>
        <v>0</v>
      </c>
      <c r="FS111" s="40">
        <f>IF(FS$7="",0,FS$107*условия!$W65)</f>
        <v>0</v>
      </c>
      <c r="FT111" s="40">
        <f>IF(FT$7="",0,FT$107*условия!$W65)</f>
        <v>0</v>
      </c>
      <c r="FU111" s="40">
        <f>IF(FU$7="",0,FU$107*условия!$W65)</f>
        <v>0</v>
      </c>
      <c r="FV111" s="40">
        <f>IF(FV$7="",0,FV$107*условия!$W65)</f>
        <v>0</v>
      </c>
      <c r="FW111" s="40">
        <f>IF(FW$7="",0,FW$107*условия!$W65)</f>
        <v>0</v>
      </c>
      <c r="FX111" s="40">
        <f>IF(FX$7="",0,FX$107*условия!$W65)</f>
        <v>0</v>
      </c>
      <c r="FY111" s="40">
        <f>IF(FY$7="",0,FY$107*условия!$W65)</f>
        <v>0</v>
      </c>
      <c r="FZ111" s="40">
        <f>IF(FZ$7="",0,FZ$107*условия!$W65)</f>
        <v>0</v>
      </c>
      <c r="GA111" s="40">
        <f>IF(GA$7="",0,GA$107*условия!$W65)</f>
        <v>0</v>
      </c>
      <c r="GB111" s="40">
        <f>IF(GB$7="",0,GB$107*условия!$W65)</f>
        <v>0</v>
      </c>
      <c r="GC111" s="40">
        <f>IF(GC$7="",0,GC$107*условия!$W65)</f>
        <v>0</v>
      </c>
      <c r="GD111" s="40">
        <f>IF(GD$7="",0,GD$107*условия!$W65)</f>
        <v>0</v>
      </c>
      <c r="GE111" s="40">
        <f>IF(GE$7="",0,GE$107*условия!$W65)</f>
        <v>0</v>
      </c>
      <c r="GF111" s="40">
        <f>IF(GF$7="",0,GF$107*условия!$W65)</f>
        <v>0</v>
      </c>
      <c r="GG111" s="40">
        <f>IF(GG$7="",0,GG$107*условия!$W65)</f>
        <v>0</v>
      </c>
      <c r="GH111" s="40">
        <f>IF(GH$7="",0,GH$107*условия!$W65)</f>
        <v>0</v>
      </c>
      <c r="GI111" s="40">
        <f>IF(GI$7="",0,GI$107*условия!$W65)</f>
        <v>0</v>
      </c>
      <c r="GJ111" s="40">
        <f>IF(GJ$7="",0,GJ$107*условия!$W65)</f>
        <v>0</v>
      </c>
      <c r="GK111" s="40">
        <f>IF(GK$7="",0,GK$107*условия!$W65)</f>
        <v>0</v>
      </c>
      <c r="GL111" s="40">
        <f>IF(GL$7="",0,GL$107*условия!$W65)</f>
        <v>0</v>
      </c>
      <c r="GM111" s="40">
        <f>IF(GM$7="",0,GM$107*условия!$W65)</f>
        <v>0</v>
      </c>
      <c r="GN111" s="40">
        <f>IF(GN$7="",0,GN$107*условия!$W65)</f>
        <v>0</v>
      </c>
      <c r="GO111" s="40">
        <f>IF(GO$7="",0,GO$107*условия!$W65)</f>
        <v>0</v>
      </c>
      <c r="GP111" s="40">
        <f>IF(GP$7="",0,GP$107*условия!$W65)</f>
        <v>0</v>
      </c>
      <c r="GQ111" s="40">
        <f>IF(GQ$7="",0,GQ$107*условия!$W65)</f>
        <v>0</v>
      </c>
      <c r="GR111" s="40">
        <f>IF(GR$7="",0,GR$107*условия!$W65)</f>
        <v>0</v>
      </c>
      <c r="GS111" s="40">
        <f>IF(GS$7="",0,GS$107*условия!$W65)</f>
        <v>0</v>
      </c>
      <c r="GT111" s="40">
        <f>IF(GT$7="",0,GT$107*условия!$W65)</f>
        <v>0</v>
      </c>
      <c r="GU111" s="40">
        <f>IF(GU$7="",0,GU$107*условия!$W65)</f>
        <v>0</v>
      </c>
      <c r="GV111" s="40">
        <f>IF(GV$7="",0,GV$107*условия!$W65)</f>
        <v>0</v>
      </c>
      <c r="GW111" s="40">
        <f>IF(GW$7="",0,GW$107*условия!$W65)</f>
        <v>0</v>
      </c>
      <c r="GX111" s="40">
        <f>IF(GX$7="",0,GX$107*условия!$W65)</f>
        <v>0</v>
      </c>
      <c r="GY111" s="40">
        <f>IF(GY$7="",0,GY$107*условия!$W65)</f>
        <v>0</v>
      </c>
      <c r="GZ111" s="40">
        <f>IF(GZ$7="",0,GZ$107*условия!$W65)</f>
        <v>0</v>
      </c>
      <c r="HA111" s="40">
        <f>IF(HA$7="",0,HA$107*условия!$W65)</f>
        <v>0</v>
      </c>
      <c r="HB111" s="40">
        <f>IF(HB$7="",0,HB$107*условия!$W65)</f>
        <v>0</v>
      </c>
      <c r="HC111" s="40">
        <f>IF(HC$7="",0,HC$107*условия!$W65)</f>
        <v>0</v>
      </c>
      <c r="HD111" s="40">
        <f>IF(HD$7="",0,HD$107*условия!$W65)</f>
        <v>0</v>
      </c>
      <c r="HE111" s="40">
        <f>IF(HE$7="",0,HE$107*условия!$W65)</f>
        <v>0</v>
      </c>
      <c r="HF111" s="40">
        <f>IF(HF$7="",0,HF$107*условия!$W65)</f>
        <v>0</v>
      </c>
      <c r="HG111" s="40">
        <f>IF(HG$7="",0,HG$107*условия!$W65)</f>
        <v>0</v>
      </c>
      <c r="HH111" s="40">
        <f>IF(HH$7="",0,HH$107*условия!$W65)</f>
        <v>0</v>
      </c>
      <c r="HI111" s="40">
        <f>IF(HI$7="",0,HI$107*условия!$W65)</f>
        <v>0</v>
      </c>
      <c r="HJ111" s="40">
        <f>IF(HJ$7="",0,HJ$107*условия!$W65)</f>
        <v>0</v>
      </c>
      <c r="HK111" s="40">
        <f>IF(HK$7="",0,HK$107*условия!$W65)</f>
        <v>0</v>
      </c>
      <c r="HL111" s="40">
        <f>IF(HL$7="",0,HL$107*условия!$W65)</f>
        <v>0</v>
      </c>
      <c r="HM111" s="40">
        <f>IF(HM$7="",0,HM$107*условия!$W65)</f>
        <v>0</v>
      </c>
      <c r="HN111" s="40">
        <f>IF(HN$7="",0,HN$107*условия!$W65)</f>
        <v>0</v>
      </c>
      <c r="HO111" s="40">
        <f>IF(HO$7="",0,HO$107*условия!$W65)</f>
        <v>0</v>
      </c>
      <c r="HP111" s="40">
        <f>IF(HP$7="",0,HP$107*условия!$W65)</f>
        <v>0</v>
      </c>
      <c r="HQ111" s="40">
        <f>IF(HQ$7="",0,HQ$107*условия!$W65)</f>
        <v>0</v>
      </c>
      <c r="HR111" s="40">
        <f>IF(HR$7="",0,HR$107*условия!$W65)</f>
        <v>0</v>
      </c>
      <c r="HS111" s="40">
        <f>IF(HS$7="",0,HS$107*условия!$W65)</f>
        <v>0</v>
      </c>
      <c r="HT111" s="40">
        <f>IF(HT$7="",0,HT$107*условия!$W65)</f>
        <v>0</v>
      </c>
      <c r="HU111" s="40">
        <f>IF(HU$7="",0,HU$107*условия!$W65)</f>
        <v>0</v>
      </c>
      <c r="HV111" s="40">
        <f>IF(HV$7="",0,HV$107*условия!$W65)</f>
        <v>0</v>
      </c>
      <c r="HW111" s="40">
        <f>IF(HW$7="",0,HW$107*условия!$W65)</f>
        <v>0</v>
      </c>
      <c r="HX111" s="40">
        <f>IF(HX$7="",0,HX$107*условия!$W65)</f>
        <v>0</v>
      </c>
      <c r="HY111" s="40">
        <f>IF(HY$7="",0,HY$107*условия!$W65)</f>
        <v>0</v>
      </c>
      <c r="HZ111" s="40">
        <f>IF(HZ$7="",0,HZ$107*условия!$W65)</f>
        <v>0</v>
      </c>
      <c r="IA111" s="40">
        <f>IF(IA$7="",0,IA$107*условия!$W65)</f>
        <v>0</v>
      </c>
      <c r="IB111" s="40">
        <f>IF(IB$7="",0,IB$107*условия!$W65)</f>
        <v>0</v>
      </c>
      <c r="IC111" s="40">
        <f>IF(IC$7="",0,IC$107*условия!$W65)</f>
        <v>0</v>
      </c>
      <c r="ID111" s="40">
        <f>IF(ID$7="",0,ID$107*условия!$W65)</f>
        <v>0</v>
      </c>
      <c r="IE111" s="40">
        <f>IF(IE$7="",0,IE$107*условия!$W65)</f>
        <v>0</v>
      </c>
      <c r="IF111" s="40">
        <f>IF(IF$7="",0,IF$107*условия!$W65)</f>
        <v>0</v>
      </c>
      <c r="IG111" s="40">
        <f>IF(IG$7="",0,IG$107*условия!$W65)</f>
        <v>0</v>
      </c>
      <c r="IH111" s="40">
        <f>IF(IH$7="",0,IH$107*условия!$W65)</f>
        <v>0</v>
      </c>
      <c r="II111" s="40">
        <f>IF(II$7="",0,II$107*условия!$W65)</f>
        <v>0</v>
      </c>
      <c r="IJ111" s="40">
        <f>IF(IJ$7="",0,IJ$107*условия!$W65)</f>
        <v>0</v>
      </c>
      <c r="IK111" s="40">
        <f>IF(IK$7="",0,IK$107*условия!$W65)</f>
        <v>0</v>
      </c>
      <c r="IL111" s="40">
        <f>IF(IL$7="",0,IL$107*условия!$W65)</f>
        <v>0</v>
      </c>
      <c r="IM111" s="40">
        <f>IF(IM$7="",0,IM$107*условия!$W65)</f>
        <v>0</v>
      </c>
      <c r="IN111" s="40">
        <f>IF(IN$7="",0,IN$107*условия!$W65)</f>
        <v>0</v>
      </c>
      <c r="IO111" s="40">
        <f>IF(IO$7="",0,IO$107*условия!$W65)</f>
        <v>0</v>
      </c>
      <c r="IP111" s="40">
        <f>IF(IP$7="",0,IP$107*условия!$W65)</f>
        <v>0</v>
      </c>
      <c r="IQ111" s="40">
        <f>IF(IQ$7="",0,IQ$107*условия!$W65)</f>
        <v>0</v>
      </c>
      <c r="IR111" s="40">
        <f>IF(IR$7="",0,IR$107*условия!$W65)</f>
        <v>0</v>
      </c>
      <c r="IS111" s="40">
        <f>IF(IS$7="",0,IS$107*условия!$W65)</f>
        <v>0</v>
      </c>
      <c r="IT111" s="40">
        <f>IF(IT$7="",0,IT$107*условия!$W65)</f>
        <v>0</v>
      </c>
      <c r="IU111" s="40">
        <f>IF(IU$7="",0,IU$107*условия!$W65)</f>
        <v>0</v>
      </c>
      <c r="IV111" s="40">
        <f>IF(IV$7="",0,IV$107*условия!$W65)</f>
        <v>0</v>
      </c>
      <c r="IW111" s="40">
        <f>IF(IW$7="",0,IW$107*условия!$W65)</f>
        <v>0</v>
      </c>
      <c r="IX111" s="40">
        <f>IF(IX$7="",0,IX$107*условия!$W65)</f>
        <v>0</v>
      </c>
      <c r="IY111" s="40">
        <f>IF(IY$7="",0,IY$107*условия!$W65)</f>
        <v>0</v>
      </c>
      <c r="IZ111" s="40">
        <f>IF(IZ$7="",0,IZ$107*условия!$W65)</f>
        <v>0</v>
      </c>
      <c r="JA111" s="40">
        <f>IF(JA$7="",0,JA$107*условия!$W65)</f>
        <v>0</v>
      </c>
      <c r="JB111" s="40">
        <f>IF(JB$7="",0,JB$107*условия!$W65)</f>
        <v>0</v>
      </c>
      <c r="JC111" s="40">
        <f>IF(JC$7="",0,JC$107*условия!$W65)</f>
        <v>0</v>
      </c>
      <c r="JD111" s="40">
        <f>IF(JD$7="",0,JD$107*условия!$W65)</f>
        <v>0</v>
      </c>
      <c r="JE111" s="40">
        <f>IF(JE$7="",0,JE$107*условия!$W65)</f>
        <v>0</v>
      </c>
      <c r="JF111" s="40">
        <f>IF(JF$7="",0,JF$107*условия!$W65)</f>
        <v>0</v>
      </c>
      <c r="JG111" s="40">
        <f>IF(JG$7="",0,JG$107*условия!$W65)</f>
        <v>0</v>
      </c>
      <c r="JH111" s="40">
        <f>IF(JH$7="",0,JH$107*условия!$W65)</f>
        <v>0</v>
      </c>
      <c r="JI111" s="40">
        <f>IF(JI$7="",0,JI$107*условия!$W65)</f>
        <v>0</v>
      </c>
      <c r="JJ111" s="40">
        <f>IF(JJ$7="",0,JJ$107*условия!$W65)</f>
        <v>0</v>
      </c>
      <c r="JK111" s="40">
        <f>IF(JK$7="",0,JK$107*условия!$W65)</f>
        <v>0</v>
      </c>
      <c r="JL111" s="40">
        <f>IF(JL$7="",0,JL$107*условия!$W65)</f>
        <v>0</v>
      </c>
      <c r="JM111" s="40">
        <f>IF(JM$7="",0,JM$107*условия!$W65)</f>
        <v>0</v>
      </c>
      <c r="JN111" s="40">
        <f>IF(JN$7="",0,JN$107*условия!$W65)</f>
        <v>0</v>
      </c>
      <c r="JO111" s="40">
        <f>IF(JO$7="",0,JO$107*условия!$W65)</f>
        <v>0</v>
      </c>
      <c r="JP111" s="40">
        <f>IF(JP$7="",0,JP$107*условия!$W65)</f>
        <v>0</v>
      </c>
      <c r="JQ111" s="40">
        <f>IF(JQ$7="",0,JQ$107*условия!$W65)</f>
        <v>0</v>
      </c>
      <c r="JR111" s="40">
        <f>IF(JR$7="",0,JR$107*условия!$W65)</f>
        <v>0</v>
      </c>
      <c r="JS111" s="40">
        <f>IF(JS$7="",0,JS$107*условия!$W65)</f>
        <v>0</v>
      </c>
      <c r="JT111" s="40">
        <f>IF(JT$7="",0,JT$107*условия!$W65)</f>
        <v>0</v>
      </c>
      <c r="JU111" s="40">
        <f>IF(JU$7="",0,JU$107*условия!$W65)</f>
        <v>0</v>
      </c>
      <c r="JV111" s="40">
        <f>IF(JV$7="",0,JV$107*условия!$W65)</f>
        <v>0</v>
      </c>
      <c r="JW111" s="40">
        <f>IF(JW$7="",0,JW$107*условия!$W65)</f>
        <v>0</v>
      </c>
      <c r="JX111" s="40">
        <f>IF(JX$7="",0,JX$107*условия!$W65)</f>
        <v>0</v>
      </c>
      <c r="JY111" s="40">
        <f>IF(JY$7="",0,JY$107*условия!$W65)</f>
        <v>0</v>
      </c>
      <c r="JZ111" s="40">
        <f>IF(JZ$7="",0,JZ$107*условия!$W65)</f>
        <v>0</v>
      </c>
      <c r="KA111" s="40">
        <f>IF(KA$7="",0,KA$107*условия!$W65)</f>
        <v>0</v>
      </c>
      <c r="KB111" s="40">
        <f>IF(KB$7="",0,KB$107*условия!$W65)</f>
        <v>0</v>
      </c>
      <c r="KC111" s="40">
        <f>IF(KC$7="",0,KC$107*условия!$W65)</f>
        <v>0</v>
      </c>
      <c r="KD111" s="40">
        <f>IF(KD$7="",0,KD$107*условия!$W65)</f>
        <v>0</v>
      </c>
      <c r="KE111" s="40">
        <f>IF(KE$7="",0,KE$107*условия!$W65)</f>
        <v>0</v>
      </c>
      <c r="KF111" s="40">
        <f>IF(KF$7="",0,KF$107*условия!$W65)</f>
        <v>0</v>
      </c>
      <c r="KG111" s="40">
        <f>IF(KG$7="",0,KG$107*условия!$W65)</f>
        <v>0</v>
      </c>
      <c r="KH111" s="40">
        <f>IF(KH$7="",0,KH$107*условия!$W65)</f>
        <v>0</v>
      </c>
      <c r="KI111" s="40">
        <f>IF(KI$7="",0,KI$107*условия!$W65)</f>
        <v>0</v>
      </c>
      <c r="KJ111" s="40">
        <f>IF(KJ$7="",0,KJ$107*условия!$W65)</f>
        <v>0</v>
      </c>
      <c r="KK111" s="40">
        <f>IF(KK$7="",0,KK$107*условия!$W65)</f>
        <v>0</v>
      </c>
      <c r="KL111" s="40">
        <f>IF(KL$7="",0,KL$107*условия!$W65)</f>
        <v>0</v>
      </c>
      <c r="KM111" s="40">
        <f>IF(KM$7="",0,KM$107*условия!$W65)</f>
        <v>0</v>
      </c>
      <c r="KN111" s="40">
        <f>IF(KN$7="",0,KN$107*условия!$W65)</f>
        <v>0</v>
      </c>
      <c r="KO111" s="40">
        <f>IF(KO$7="",0,KO$107*условия!$W65)</f>
        <v>0</v>
      </c>
      <c r="KP111" s="40">
        <f>IF(KP$7="",0,KP$107*условия!$W65)</f>
        <v>0</v>
      </c>
      <c r="KQ111" s="40">
        <f>IF(KQ$7="",0,KQ$107*условия!$W65)</f>
        <v>0</v>
      </c>
      <c r="KR111" s="40">
        <f>IF(KR$7="",0,KR$107*условия!$W65)</f>
        <v>0</v>
      </c>
      <c r="KS111" s="40">
        <f>IF(KS$7="",0,KS$107*условия!$W65)</f>
        <v>0</v>
      </c>
      <c r="KT111" s="40">
        <f>IF(KT$7="",0,KT$107*условия!$W65)</f>
        <v>0</v>
      </c>
      <c r="KU111" s="40">
        <f>IF(KU$7="",0,KU$107*условия!$W65)</f>
        <v>0</v>
      </c>
      <c r="KV111" s="40">
        <f>IF(KV$7="",0,KV$107*условия!$W65)</f>
        <v>0</v>
      </c>
      <c r="KW111" s="1"/>
      <c r="KX111" s="1"/>
    </row>
    <row r="112" spans="1:310" ht="4.05" customHeight="1" x14ac:dyDescent="0.25">
      <c r="A112" s="1"/>
      <c r="B112" s="79"/>
      <c r="C112" s="79"/>
      <c r="D112" s="79"/>
      <c r="E112" s="1"/>
      <c r="F112" s="1"/>
      <c r="G112" s="1"/>
      <c r="H112" s="11"/>
      <c r="I112" s="1"/>
      <c r="J112" s="1"/>
      <c r="K112" s="1"/>
      <c r="L112" s="1"/>
      <c r="M112" s="5"/>
      <c r="N112" s="1"/>
      <c r="O112" s="19"/>
      <c r="P112" s="1"/>
      <c r="Q112" s="1"/>
      <c r="R112" s="40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</row>
    <row r="113" spans="1:310" ht="4.05" customHeight="1" x14ac:dyDescent="0.25">
      <c r="A113" s="1"/>
      <c r="B113" s="79"/>
      <c r="C113" s="79"/>
      <c r="D113" s="79"/>
      <c r="E113" s="64"/>
      <c r="F113" s="1"/>
      <c r="G113" s="1"/>
      <c r="H113" s="11"/>
      <c r="I113" s="1"/>
      <c r="J113" s="1"/>
      <c r="K113" s="64"/>
      <c r="L113" s="1"/>
      <c r="M113" s="5"/>
      <c r="N113" s="64"/>
      <c r="O113" s="19"/>
      <c r="P113" s="1"/>
      <c r="Q113" s="1"/>
      <c r="R113" s="68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</row>
    <row r="114" spans="1:310" s="56" customFormat="1" ht="12" customHeight="1" x14ac:dyDescent="0.2">
      <c r="A114" s="53"/>
      <c r="B114" s="53"/>
      <c r="C114" s="53"/>
      <c r="D114" s="53"/>
      <c r="E114" s="53"/>
      <c r="F114" s="53"/>
      <c r="G114" s="53"/>
      <c r="H114" s="53"/>
      <c r="I114" s="53"/>
      <c r="J114" s="53"/>
      <c r="K114" s="53"/>
      <c r="L114" s="53"/>
      <c r="M114" s="54"/>
      <c r="N114" s="53" t="s">
        <v>9</v>
      </c>
      <c r="O114" s="54"/>
      <c r="P114" s="53"/>
      <c r="Q114" s="53"/>
      <c r="R114" s="55">
        <f>R107-SUM(R108:R112)</f>
        <v>0</v>
      </c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53"/>
      <c r="AU114" s="53"/>
      <c r="AV114" s="53"/>
      <c r="AW114" s="53"/>
      <c r="AX114" s="53"/>
      <c r="AY114" s="53"/>
      <c r="AZ114" s="53"/>
      <c r="BA114" s="53"/>
      <c r="BB114" s="53"/>
      <c r="BC114" s="53"/>
      <c r="BD114" s="53"/>
      <c r="BE114" s="53"/>
      <c r="BF114" s="53"/>
      <c r="BG114" s="53"/>
      <c r="BH114" s="53"/>
      <c r="BI114" s="53"/>
      <c r="BJ114" s="53"/>
      <c r="BK114" s="53"/>
      <c r="BL114" s="53"/>
      <c r="BM114" s="53"/>
      <c r="BN114" s="53"/>
      <c r="BO114" s="53"/>
      <c r="BP114" s="53"/>
      <c r="BQ114" s="53"/>
      <c r="BR114" s="53"/>
      <c r="BS114" s="53"/>
      <c r="BT114" s="53"/>
      <c r="BU114" s="53"/>
      <c r="BV114" s="53"/>
      <c r="BW114" s="53"/>
      <c r="BX114" s="53"/>
      <c r="BY114" s="53"/>
      <c r="BZ114" s="53"/>
      <c r="CA114" s="53"/>
      <c r="CB114" s="53"/>
      <c r="CC114" s="53"/>
      <c r="CD114" s="53"/>
      <c r="CE114" s="53"/>
      <c r="CF114" s="53"/>
      <c r="CG114" s="53"/>
      <c r="CH114" s="53"/>
      <c r="CI114" s="53"/>
      <c r="CJ114" s="53"/>
      <c r="CK114" s="53"/>
      <c r="CL114" s="53"/>
      <c r="CM114" s="53"/>
      <c r="CN114" s="53"/>
      <c r="CO114" s="53"/>
      <c r="CP114" s="53"/>
      <c r="CQ114" s="53"/>
      <c r="CR114" s="53"/>
      <c r="CS114" s="53"/>
      <c r="CT114" s="53"/>
      <c r="CU114" s="53"/>
      <c r="CV114" s="53"/>
      <c r="CW114" s="53"/>
      <c r="CX114" s="53"/>
      <c r="CY114" s="53"/>
      <c r="CZ114" s="53"/>
      <c r="DA114" s="53"/>
      <c r="DB114" s="53"/>
      <c r="DC114" s="53"/>
      <c r="DD114" s="53"/>
      <c r="DE114" s="53"/>
      <c r="DF114" s="53"/>
      <c r="DG114" s="53"/>
      <c r="DH114" s="53"/>
      <c r="DI114" s="53"/>
      <c r="DJ114" s="53"/>
      <c r="DK114" s="53"/>
      <c r="DL114" s="53"/>
      <c r="DM114" s="53"/>
      <c r="DN114" s="53"/>
      <c r="DO114" s="53"/>
      <c r="DP114" s="53"/>
      <c r="DQ114" s="53"/>
      <c r="DR114" s="53"/>
      <c r="DS114" s="53"/>
      <c r="DT114" s="53"/>
      <c r="DU114" s="53"/>
      <c r="DV114" s="53"/>
      <c r="DW114" s="53"/>
      <c r="DX114" s="53"/>
      <c r="DY114" s="53"/>
      <c r="DZ114" s="53"/>
      <c r="EA114" s="53"/>
      <c r="EB114" s="53"/>
      <c r="EC114" s="53"/>
      <c r="ED114" s="53"/>
      <c r="EE114" s="53"/>
      <c r="EF114" s="53"/>
      <c r="EG114" s="53"/>
      <c r="EH114" s="53"/>
      <c r="EI114" s="53"/>
      <c r="EJ114" s="53"/>
      <c r="EK114" s="53"/>
      <c r="EL114" s="53"/>
      <c r="EM114" s="53"/>
      <c r="EN114" s="53"/>
      <c r="EO114" s="53"/>
      <c r="EP114" s="53"/>
      <c r="EQ114" s="53"/>
      <c r="ER114" s="53"/>
      <c r="ES114" s="53"/>
      <c r="ET114" s="53"/>
      <c r="EU114" s="53"/>
      <c r="EV114" s="53"/>
      <c r="EW114" s="53"/>
      <c r="EX114" s="53"/>
      <c r="EY114" s="53"/>
      <c r="EZ114" s="53"/>
      <c r="FA114" s="53"/>
      <c r="FB114" s="53"/>
      <c r="FC114" s="53"/>
      <c r="FD114" s="53"/>
      <c r="FE114" s="53"/>
      <c r="FF114" s="53"/>
      <c r="FG114" s="53"/>
      <c r="FH114" s="53"/>
      <c r="FI114" s="53"/>
      <c r="FJ114" s="53"/>
      <c r="FK114" s="53"/>
      <c r="FL114" s="53"/>
      <c r="FM114" s="53"/>
      <c r="FN114" s="53"/>
      <c r="FO114" s="53"/>
      <c r="FP114" s="53"/>
      <c r="FQ114" s="53"/>
      <c r="FR114" s="53"/>
      <c r="FS114" s="53"/>
      <c r="FT114" s="53"/>
      <c r="FU114" s="53"/>
      <c r="FV114" s="53"/>
      <c r="FW114" s="53"/>
      <c r="FX114" s="53"/>
      <c r="FY114" s="53"/>
      <c r="FZ114" s="53"/>
      <c r="GA114" s="53"/>
      <c r="GB114" s="53"/>
      <c r="GC114" s="53"/>
      <c r="GD114" s="53"/>
      <c r="GE114" s="53"/>
      <c r="GF114" s="53"/>
      <c r="GG114" s="53"/>
      <c r="GH114" s="53"/>
      <c r="GI114" s="53"/>
      <c r="GJ114" s="53"/>
      <c r="GK114" s="53"/>
      <c r="GL114" s="53"/>
      <c r="GM114" s="53"/>
      <c r="GN114" s="53"/>
      <c r="GO114" s="53"/>
      <c r="GP114" s="53"/>
      <c r="GQ114" s="53"/>
      <c r="GR114" s="53"/>
      <c r="GS114" s="53"/>
      <c r="GT114" s="53"/>
      <c r="GU114" s="53"/>
      <c r="GV114" s="53"/>
      <c r="GW114" s="53"/>
      <c r="GX114" s="53"/>
      <c r="GY114" s="53"/>
      <c r="GZ114" s="53"/>
      <c r="HA114" s="53"/>
      <c r="HB114" s="53"/>
      <c r="HC114" s="53"/>
      <c r="HD114" s="53"/>
      <c r="HE114" s="53"/>
      <c r="HF114" s="53"/>
      <c r="HG114" s="53"/>
      <c r="HH114" s="53"/>
      <c r="HI114" s="53"/>
      <c r="HJ114" s="53"/>
      <c r="HK114" s="53"/>
      <c r="HL114" s="53"/>
      <c r="HM114" s="53"/>
      <c r="HN114" s="53"/>
      <c r="HO114" s="53"/>
      <c r="HP114" s="53"/>
      <c r="HQ114" s="53"/>
      <c r="HR114" s="53"/>
      <c r="HS114" s="53"/>
      <c r="HT114" s="53"/>
      <c r="HU114" s="53"/>
      <c r="HV114" s="53"/>
      <c r="HW114" s="53"/>
      <c r="HX114" s="53"/>
      <c r="HY114" s="53"/>
      <c r="HZ114" s="53"/>
      <c r="IA114" s="53"/>
      <c r="IB114" s="53"/>
      <c r="IC114" s="53"/>
      <c r="ID114" s="53"/>
      <c r="IE114" s="53"/>
      <c r="IF114" s="53"/>
      <c r="IG114" s="53"/>
      <c r="IH114" s="53"/>
      <c r="II114" s="53"/>
      <c r="IJ114" s="53"/>
      <c r="IK114" s="53"/>
      <c r="IL114" s="53"/>
      <c r="IM114" s="53"/>
      <c r="IN114" s="53"/>
      <c r="IO114" s="53"/>
      <c r="IP114" s="53"/>
      <c r="IQ114" s="53"/>
      <c r="IR114" s="53"/>
      <c r="IS114" s="53"/>
      <c r="IT114" s="53"/>
      <c r="IU114" s="53"/>
      <c r="IV114" s="53"/>
      <c r="IW114" s="53"/>
      <c r="IX114" s="53"/>
      <c r="IY114" s="53"/>
      <c r="IZ114" s="53"/>
      <c r="JA114" s="53"/>
      <c r="JB114" s="53"/>
      <c r="JC114" s="53"/>
      <c r="JD114" s="53"/>
      <c r="JE114" s="53"/>
      <c r="JF114" s="53"/>
      <c r="JG114" s="53"/>
      <c r="JH114" s="53"/>
      <c r="JI114" s="53"/>
      <c r="JJ114" s="53"/>
      <c r="JK114" s="53"/>
      <c r="JL114" s="53"/>
      <c r="JM114" s="53"/>
      <c r="JN114" s="53"/>
      <c r="JO114" s="53"/>
      <c r="JP114" s="53"/>
      <c r="JQ114" s="53"/>
      <c r="JR114" s="53"/>
      <c r="JS114" s="53"/>
      <c r="JT114" s="53"/>
      <c r="JU114" s="53"/>
      <c r="JV114" s="53"/>
      <c r="JW114" s="53"/>
      <c r="JX114" s="53"/>
      <c r="JY114" s="53"/>
      <c r="JZ114" s="53"/>
      <c r="KA114" s="53"/>
      <c r="KB114" s="53"/>
      <c r="KC114" s="53"/>
      <c r="KD114" s="53"/>
      <c r="KE114" s="53"/>
      <c r="KF114" s="53"/>
      <c r="KG114" s="53"/>
      <c r="KH114" s="53"/>
      <c r="KI114" s="53"/>
      <c r="KJ114" s="53"/>
      <c r="KK114" s="53"/>
      <c r="KL114" s="53"/>
      <c r="KM114" s="53"/>
      <c r="KN114" s="53"/>
      <c r="KO114" s="53"/>
      <c r="KP114" s="53"/>
      <c r="KQ114" s="53"/>
      <c r="KR114" s="53"/>
      <c r="KS114" s="53"/>
      <c r="KT114" s="53"/>
      <c r="KU114" s="53"/>
      <c r="KV114" s="53"/>
      <c r="KW114" s="53"/>
      <c r="KX114" s="53"/>
    </row>
    <row r="115" spans="1:310" ht="4.95" customHeight="1" x14ac:dyDescent="0.25">
      <c r="A115" s="1"/>
      <c r="B115" s="79"/>
      <c r="C115" s="79"/>
      <c r="D115" s="79"/>
      <c r="E115" s="1"/>
      <c r="F115" s="1"/>
      <c r="G115" s="1"/>
      <c r="H115" s="11"/>
      <c r="I115" s="1"/>
      <c r="J115" s="1"/>
      <c r="K115" s="1"/>
      <c r="L115" s="1"/>
      <c r="M115" s="5"/>
      <c r="N115" s="1"/>
      <c r="O115" s="19"/>
      <c r="P115" s="1"/>
      <c r="Q115" s="1"/>
      <c r="R115" s="40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</row>
    <row r="116" spans="1:310" s="4" customFormat="1" x14ac:dyDescent="0.25">
      <c r="A116" s="3"/>
      <c r="B116" s="80"/>
      <c r="C116" s="80"/>
      <c r="D116" s="80"/>
      <c r="E116" s="42" t="str">
        <f>kpi!$E$31</f>
        <v>кол-во собственных сотрудников</v>
      </c>
      <c r="F116" s="3"/>
      <c r="G116" s="3"/>
      <c r="H116" s="39" t="str">
        <f>IF(OR($E116="",$E116=0),"",INDEX(kpi!$I:$I,SUMIFS(kpi!$A:$A,kpi!$E:$E,$E116)))</f>
        <v>чел</v>
      </c>
      <c r="I116" s="3"/>
      <c r="J116" s="3"/>
      <c r="K116" s="42" t="s">
        <v>7</v>
      </c>
      <c r="L116" s="3"/>
      <c r="M116" s="5"/>
      <c r="N116" s="44"/>
      <c r="O116" s="19"/>
      <c r="P116" s="3"/>
      <c r="Q116" s="3"/>
      <c r="R116" s="44"/>
      <c r="S116" s="3"/>
      <c r="T116" s="5"/>
      <c r="U116" s="41">
        <f t="shared" ref="U116:CF116" si="366">SUM(U117:U127)</f>
        <v>33</v>
      </c>
      <c r="V116" s="41">
        <f t="shared" si="366"/>
        <v>33</v>
      </c>
      <c r="W116" s="41">
        <f t="shared" si="366"/>
        <v>33</v>
      </c>
      <c r="X116" s="41">
        <f t="shared" si="366"/>
        <v>33</v>
      </c>
      <c r="Y116" s="41">
        <f t="shared" si="366"/>
        <v>33</v>
      </c>
      <c r="Z116" s="41">
        <f t="shared" si="366"/>
        <v>33</v>
      </c>
      <c r="AA116" s="41">
        <f t="shared" si="366"/>
        <v>33</v>
      </c>
      <c r="AB116" s="41">
        <f t="shared" si="366"/>
        <v>33</v>
      </c>
      <c r="AC116" s="41">
        <f t="shared" si="366"/>
        <v>33</v>
      </c>
      <c r="AD116" s="41">
        <f t="shared" si="366"/>
        <v>33</v>
      </c>
      <c r="AE116" s="41">
        <f t="shared" si="366"/>
        <v>33</v>
      </c>
      <c r="AF116" s="41">
        <f t="shared" si="366"/>
        <v>33</v>
      </c>
      <c r="AG116" s="41">
        <f t="shared" si="366"/>
        <v>34</v>
      </c>
      <c r="AH116" s="41">
        <f t="shared" si="366"/>
        <v>34</v>
      </c>
      <c r="AI116" s="41">
        <f t="shared" si="366"/>
        <v>34</v>
      </c>
      <c r="AJ116" s="41">
        <f t="shared" si="366"/>
        <v>34</v>
      </c>
      <c r="AK116" s="41">
        <f t="shared" si="366"/>
        <v>34</v>
      </c>
      <c r="AL116" s="41">
        <f t="shared" si="366"/>
        <v>34</v>
      </c>
      <c r="AM116" s="41">
        <f t="shared" si="366"/>
        <v>34</v>
      </c>
      <c r="AN116" s="41">
        <f t="shared" si="366"/>
        <v>34</v>
      </c>
      <c r="AO116" s="41">
        <f t="shared" si="366"/>
        <v>34</v>
      </c>
      <c r="AP116" s="41">
        <f t="shared" si="366"/>
        <v>34</v>
      </c>
      <c r="AQ116" s="41">
        <f t="shared" si="366"/>
        <v>34</v>
      </c>
      <c r="AR116" s="41">
        <f t="shared" si="366"/>
        <v>34</v>
      </c>
      <c r="AS116" s="41">
        <f t="shared" si="366"/>
        <v>34</v>
      </c>
      <c r="AT116" s="41">
        <f t="shared" si="366"/>
        <v>34</v>
      </c>
      <c r="AU116" s="41">
        <f t="shared" si="366"/>
        <v>34</v>
      </c>
      <c r="AV116" s="41">
        <f t="shared" si="366"/>
        <v>34</v>
      </c>
      <c r="AW116" s="41">
        <f t="shared" si="366"/>
        <v>34</v>
      </c>
      <c r="AX116" s="41">
        <f t="shared" si="366"/>
        <v>34</v>
      </c>
      <c r="AY116" s="41">
        <f t="shared" si="366"/>
        <v>34</v>
      </c>
      <c r="AZ116" s="41">
        <f t="shared" si="366"/>
        <v>34</v>
      </c>
      <c r="BA116" s="41">
        <f t="shared" si="366"/>
        <v>34</v>
      </c>
      <c r="BB116" s="41">
        <f t="shared" si="366"/>
        <v>34</v>
      </c>
      <c r="BC116" s="41">
        <f t="shared" si="366"/>
        <v>34</v>
      </c>
      <c r="BD116" s="41">
        <f t="shared" si="366"/>
        <v>34</v>
      </c>
      <c r="BE116" s="41">
        <f t="shared" si="366"/>
        <v>31</v>
      </c>
      <c r="BF116" s="41">
        <f t="shared" si="366"/>
        <v>31</v>
      </c>
      <c r="BG116" s="41">
        <f t="shared" si="366"/>
        <v>31</v>
      </c>
      <c r="BH116" s="41">
        <f t="shared" si="366"/>
        <v>31</v>
      </c>
      <c r="BI116" s="41">
        <f t="shared" si="366"/>
        <v>31</v>
      </c>
      <c r="BJ116" s="41">
        <f t="shared" si="366"/>
        <v>31</v>
      </c>
      <c r="BK116" s="41">
        <f t="shared" si="366"/>
        <v>31</v>
      </c>
      <c r="BL116" s="41">
        <f t="shared" si="366"/>
        <v>31</v>
      </c>
      <c r="BM116" s="41">
        <f t="shared" si="366"/>
        <v>31</v>
      </c>
      <c r="BN116" s="41">
        <f t="shared" si="366"/>
        <v>31</v>
      </c>
      <c r="BO116" s="41">
        <f t="shared" si="366"/>
        <v>31</v>
      </c>
      <c r="BP116" s="41">
        <f t="shared" si="366"/>
        <v>31</v>
      </c>
      <c r="BQ116" s="41">
        <f t="shared" si="366"/>
        <v>31</v>
      </c>
      <c r="BR116" s="41">
        <f t="shared" si="366"/>
        <v>31</v>
      </c>
      <c r="BS116" s="41">
        <f t="shared" si="366"/>
        <v>31</v>
      </c>
      <c r="BT116" s="41">
        <f t="shared" si="366"/>
        <v>31</v>
      </c>
      <c r="BU116" s="41">
        <f t="shared" si="366"/>
        <v>31</v>
      </c>
      <c r="BV116" s="41">
        <f t="shared" si="366"/>
        <v>31</v>
      </c>
      <c r="BW116" s="41">
        <f t="shared" si="366"/>
        <v>31</v>
      </c>
      <c r="BX116" s="41">
        <f t="shared" si="366"/>
        <v>31</v>
      </c>
      <c r="BY116" s="41">
        <f t="shared" si="366"/>
        <v>31</v>
      </c>
      <c r="BZ116" s="41">
        <f t="shared" si="366"/>
        <v>31</v>
      </c>
      <c r="CA116" s="41">
        <f t="shared" si="366"/>
        <v>31</v>
      </c>
      <c r="CB116" s="41">
        <f t="shared" si="366"/>
        <v>31</v>
      </c>
      <c r="CC116" s="41">
        <f t="shared" si="366"/>
        <v>31</v>
      </c>
      <c r="CD116" s="41">
        <f t="shared" si="366"/>
        <v>31</v>
      </c>
      <c r="CE116" s="41">
        <f t="shared" si="366"/>
        <v>31</v>
      </c>
      <c r="CF116" s="41">
        <f t="shared" si="366"/>
        <v>31</v>
      </c>
      <c r="CG116" s="41">
        <f t="shared" ref="CG116:ER116" si="367">SUM(CG117:CG127)</f>
        <v>31</v>
      </c>
      <c r="CH116" s="41">
        <f t="shared" si="367"/>
        <v>31</v>
      </c>
      <c r="CI116" s="41">
        <f t="shared" si="367"/>
        <v>31</v>
      </c>
      <c r="CJ116" s="41">
        <f t="shared" si="367"/>
        <v>31</v>
      </c>
      <c r="CK116" s="41">
        <f t="shared" si="367"/>
        <v>31</v>
      </c>
      <c r="CL116" s="41">
        <f t="shared" si="367"/>
        <v>31</v>
      </c>
      <c r="CM116" s="41">
        <f t="shared" si="367"/>
        <v>31</v>
      </c>
      <c r="CN116" s="41">
        <f t="shared" si="367"/>
        <v>31</v>
      </c>
      <c r="CO116" s="41">
        <f t="shared" si="367"/>
        <v>31</v>
      </c>
      <c r="CP116" s="41">
        <f t="shared" si="367"/>
        <v>31</v>
      </c>
      <c r="CQ116" s="41">
        <f t="shared" si="367"/>
        <v>31</v>
      </c>
      <c r="CR116" s="41">
        <f t="shared" si="367"/>
        <v>31</v>
      </c>
      <c r="CS116" s="41">
        <f t="shared" si="367"/>
        <v>31</v>
      </c>
      <c r="CT116" s="41">
        <f t="shared" si="367"/>
        <v>31</v>
      </c>
      <c r="CU116" s="41">
        <f t="shared" si="367"/>
        <v>31</v>
      </c>
      <c r="CV116" s="41">
        <f t="shared" si="367"/>
        <v>31</v>
      </c>
      <c r="CW116" s="41">
        <f t="shared" si="367"/>
        <v>31</v>
      </c>
      <c r="CX116" s="41">
        <f t="shared" si="367"/>
        <v>31</v>
      </c>
      <c r="CY116" s="41">
        <f t="shared" si="367"/>
        <v>31</v>
      </c>
      <c r="CZ116" s="41">
        <f t="shared" si="367"/>
        <v>31</v>
      </c>
      <c r="DA116" s="41">
        <f t="shared" si="367"/>
        <v>31</v>
      </c>
      <c r="DB116" s="41">
        <f t="shared" si="367"/>
        <v>31</v>
      </c>
      <c r="DC116" s="41">
        <f t="shared" si="367"/>
        <v>31</v>
      </c>
      <c r="DD116" s="41">
        <f t="shared" si="367"/>
        <v>31</v>
      </c>
      <c r="DE116" s="41">
        <f t="shared" si="367"/>
        <v>31</v>
      </c>
      <c r="DF116" s="41">
        <f t="shared" si="367"/>
        <v>31</v>
      </c>
      <c r="DG116" s="41">
        <f t="shared" si="367"/>
        <v>31</v>
      </c>
      <c r="DH116" s="41">
        <f t="shared" si="367"/>
        <v>31</v>
      </c>
      <c r="DI116" s="41">
        <f t="shared" si="367"/>
        <v>31</v>
      </c>
      <c r="DJ116" s="41">
        <f t="shared" si="367"/>
        <v>31</v>
      </c>
      <c r="DK116" s="41">
        <f t="shared" si="367"/>
        <v>31</v>
      </c>
      <c r="DL116" s="41">
        <f t="shared" si="367"/>
        <v>31</v>
      </c>
      <c r="DM116" s="41">
        <f t="shared" si="367"/>
        <v>31</v>
      </c>
      <c r="DN116" s="41">
        <f t="shared" si="367"/>
        <v>31</v>
      </c>
      <c r="DO116" s="41">
        <f t="shared" si="367"/>
        <v>31</v>
      </c>
      <c r="DP116" s="41">
        <f t="shared" si="367"/>
        <v>31</v>
      </c>
      <c r="DQ116" s="41">
        <f t="shared" si="367"/>
        <v>31</v>
      </c>
      <c r="DR116" s="41">
        <f t="shared" si="367"/>
        <v>31</v>
      </c>
      <c r="DS116" s="41">
        <f t="shared" si="367"/>
        <v>31</v>
      </c>
      <c r="DT116" s="41">
        <f t="shared" si="367"/>
        <v>31</v>
      </c>
      <c r="DU116" s="41">
        <f t="shared" si="367"/>
        <v>31</v>
      </c>
      <c r="DV116" s="41">
        <f t="shared" si="367"/>
        <v>31</v>
      </c>
      <c r="DW116" s="41">
        <f t="shared" si="367"/>
        <v>31</v>
      </c>
      <c r="DX116" s="41">
        <f t="shared" si="367"/>
        <v>31</v>
      </c>
      <c r="DY116" s="41">
        <f t="shared" si="367"/>
        <v>31</v>
      </c>
      <c r="DZ116" s="41">
        <f t="shared" si="367"/>
        <v>31</v>
      </c>
      <c r="EA116" s="41">
        <f t="shared" si="367"/>
        <v>31</v>
      </c>
      <c r="EB116" s="41">
        <f t="shared" si="367"/>
        <v>31</v>
      </c>
      <c r="EC116" s="41">
        <f t="shared" si="367"/>
        <v>31</v>
      </c>
      <c r="ED116" s="41">
        <f t="shared" si="367"/>
        <v>31</v>
      </c>
      <c r="EE116" s="41">
        <f t="shared" si="367"/>
        <v>31</v>
      </c>
      <c r="EF116" s="41">
        <f t="shared" si="367"/>
        <v>31</v>
      </c>
      <c r="EG116" s="41">
        <f t="shared" si="367"/>
        <v>31</v>
      </c>
      <c r="EH116" s="41">
        <f t="shared" si="367"/>
        <v>31</v>
      </c>
      <c r="EI116" s="41">
        <f t="shared" si="367"/>
        <v>31</v>
      </c>
      <c r="EJ116" s="41">
        <f t="shared" si="367"/>
        <v>31</v>
      </c>
      <c r="EK116" s="41">
        <f t="shared" si="367"/>
        <v>31</v>
      </c>
      <c r="EL116" s="41">
        <f t="shared" si="367"/>
        <v>31</v>
      </c>
      <c r="EM116" s="41">
        <f t="shared" si="367"/>
        <v>31</v>
      </c>
      <c r="EN116" s="41">
        <f t="shared" si="367"/>
        <v>31</v>
      </c>
      <c r="EO116" s="41">
        <f t="shared" si="367"/>
        <v>31</v>
      </c>
      <c r="EP116" s="41">
        <f t="shared" si="367"/>
        <v>31</v>
      </c>
      <c r="EQ116" s="41">
        <f t="shared" si="367"/>
        <v>31</v>
      </c>
      <c r="ER116" s="41">
        <f t="shared" si="367"/>
        <v>31</v>
      </c>
      <c r="ES116" s="41">
        <f t="shared" ref="ES116:HD116" si="368">SUM(ES117:ES127)</f>
        <v>31</v>
      </c>
      <c r="ET116" s="41">
        <f t="shared" si="368"/>
        <v>31</v>
      </c>
      <c r="EU116" s="41">
        <f t="shared" si="368"/>
        <v>31</v>
      </c>
      <c r="EV116" s="41">
        <f t="shared" si="368"/>
        <v>31</v>
      </c>
      <c r="EW116" s="41">
        <f t="shared" si="368"/>
        <v>31</v>
      </c>
      <c r="EX116" s="41">
        <f t="shared" si="368"/>
        <v>31</v>
      </c>
      <c r="EY116" s="41">
        <f t="shared" si="368"/>
        <v>31</v>
      </c>
      <c r="EZ116" s="41">
        <f t="shared" si="368"/>
        <v>31</v>
      </c>
      <c r="FA116" s="41">
        <f t="shared" si="368"/>
        <v>31</v>
      </c>
      <c r="FB116" s="41">
        <f t="shared" si="368"/>
        <v>31</v>
      </c>
      <c r="FC116" s="41">
        <f t="shared" si="368"/>
        <v>31</v>
      </c>
      <c r="FD116" s="41">
        <f t="shared" si="368"/>
        <v>31</v>
      </c>
      <c r="FE116" s="41">
        <f t="shared" si="368"/>
        <v>31</v>
      </c>
      <c r="FF116" s="41">
        <f t="shared" si="368"/>
        <v>31</v>
      </c>
      <c r="FG116" s="41">
        <f t="shared" si="368"/>
        <v>31</v>
      </c>
      <c r="FH116" s="41">
        <f t="shared" si="368"/>
        <v>31</v>
      </c>
      <c r="FI116" s="41">
        <f t="shared" si="368"/>
        <v>31</v>
      </c>
      <c r="FJ116" s="41">
        <f t="shared" si="368"/>
        <v>31</v>
      </c>
      <c r="FK116" s="41">
        <f t="shared" si="368"/>
        <v>31</v>
      </c>
      <c r="FL116" s="41">
        <f t="shared" si="368"/>
        <v>31</v>
      </c>
      <c r="FM116" s="41">
        <f t="shared" si="368"/>
        <v>31</v>
      </c>
      <c r="FN116" s="41">
        <f t="shared" si="368"/>
        <v>31</v>
      </c>
      <c r="FO116" s="41">
        <f t="shared" si="368"/>
        <v>31</v>
      </c>
      <c r="FP116" s="41">
        <f t="shared" si="368"/>
        <v>31</v>
      </c>
      <c r="FQ116" s="41">
        <f t="shared" si="368"/>
        <v>31</v>
      </c>
      <c r="FR116" s="41">
        <f t="shared" si="368"/>
        <v>31</v>
      </c>
      <c r="FS116" s="41">
        <f t="shared" si="368"/>
        <v>31</v>
      </c>
      <c r="FT116" s="41">
        <f t="shared" si="368"/>
        <v>31</v>
      </c>
      <c r="FU116" s="41">
        <f t="shared" si="368"/>
        <v>31</v>
      </c>
      <c r="FV116" s="41">
        <f t="shared" si="368"/>
        <v>31</v>
      </c>
      <c r="FW116" s="41">
        <f t="shared" si="368"/>
        <v>31</v>
      </c>
      <c r="FX116" s="41">
        <f t="shared" si="368"/>
        <v>31</v>
      </c>
      <c r="FY116" s="41">
        <f t="shared" si="368"/>
        <v>31</v>
      </c>
      <c r="FZ116" s="41">
        <f t="shared" si="368"/>
        <v>31</v>
      </c>
      <c r="GA116" s="41">
        <f t="shared" si="368"/>
        <v>31</v>
      </c>
      <c r="GB116" s="41">
        <f t="shared" si="368"/>
        <v>31</v>
      </c>
      <c r="GC116" s="41">
        <f t="shared" si="368"/>
        <v>31</v>
      </c>
      <c r="GD116" s="41">
        <f t="shared" si="368"/>
        <v>31</v>
      </c>
      <c r="GE116" s="41">
        <f t="shared" si="368"/>
        <v>31</v>
      </c>
      <c r="GF116" s="41">
        <f t="shared" si="368"/>
        <v>31</v>
      </c>
      <c r="GG116" s="41">
        <f t="shared" si="368"/>
        <v>31</v>
      </c>
      <c r="GH116" s="41">
        <f t="shared" si="368"/>
        <v>31</v>
      </c>
      <c r="GI116" s="41">
        <f t="shared" si="368"/>
        <v>31</v>
      </c>
      <c r="GJ116" s="41">
        <f t="shared" si="368"/>
        <v>31</v>
      </c>
      <c r="GK116" s="41">
        <f t="shared" si="368"/>
        <v>31</v>
      </c>
      <c r="GL116" s="41">
        <f t="shared" si="368"/>
        <v>31</v>
      </c>
      <c r="GM116" s="41">
        <f t="shared" si="368"/>
        <v>31</v>
      </c>
      <c r="GN116" s="41">
        <f t="shared" si="368"/>
        <v>31</v>
      </c>
      <c r="GO116" s="41">
        <f t="shared" si="368"/>
        <v>31</v>
      </c>
      <c r="GP116" s="41">
        <f t="shared" si="368"/>
        <v>31</v>
      </c>
      <c r="GQ116" s="41">
        <f t="shared" si="368"/>
        <v>31</v>
      </c>
      <c r="GR116" s="41">
        <f t="shared" si="368"/>
        <v>31</v>
      </c>
      <c r="GS116" s="41">
        <f t="shared" si="368"/>
        <v>31</v>
      </c>
      <c r="GT116" s="41">
        <f t="shared" si="368"/>
        <v>31</v>
      </c>
      <c r="GU116" s="41">
        <f t="shared" si="368"/>
        <v>31</v>
      </c>
      <c r="GV116" s="41">
        <f t="shared" si="368"/>
        <v>31</v>
      </c>
      <c r="GW116" s="41">
        <f t="shared" si="368"/>
        <v>31</v>
      </c>
      <c r="GX116" s="41">
        <f t="shared" si="368"/>
        <v>31</v>
      </c>
      <c r="GY116" s="41">
        <f t="shared" si="368"/>
        <v>31</v>
      </c>
      <c r="GZ116" s="41">
        <f t="shared" si="368"/>
        <v>31</v>
      </c>
      <c r="HA116" s="41">
        <f t="shared" si="368"/>
        <v>31</v>
      </c>
      <c r="HB116" s="41">
        <f t="shared" si="368"/>
        <v>31</v>
      </c>
      <c r="HC116" s="41">
        <f t="shared" si="368"/>
        <v>31</v>
      </c>
      <c r="HD116" s="41">
        <f t="shared" si="368"/>
        <v>31</v>
      </c>
      <c r="HE116" s="41">
        <f t="shared" ref="HE116:JP116" si="369">SUM(HE117:HE127)</f>
        <v>31</v>
      </c>
      <c r="HF116" s="41">
        <f t="shared" si="369"/>
        <v>31</v>
      </c>
      <c r="HG116" s="41">
        <f t="shared" si="369"/>
        <v>31</v>
      </c>
      <c r="HH116" s="41">
        <f t="shared" si="369"/>
        <v>31</v>
      </c>
      <c r="HI116" s="41">
        <f t="shared" si="369"/>
        <v>31</v>
      </c>
      <c r="HJ116" s="41">
        <f t="shared" si="369"/>
        <v>31</v>
      </c>
      <c r="HK116" s="41">
        <f t="shared" si="369"/>
        <v>31</v>
      </c>
      <c r="HL116" s="41">
        <f t="shared" si="369"/>
        <v>31</v>
      </c>
      <c r="HM116" s="41">
        <f t="shared" si="369"/>
        <v>31</v>
      </c>
      <c r="HN116" s="41">
        <f t="shared" si="369"/>
        <v>31</v>
      </c>
      <c r="HO116" s="41">
        <f t="shared" si="369"/>
        <v>31</v>
      </c>
      <c r="HP116" s="41">
        <f t="shared" si="369"/>
        <v>31</v>
      </c>
      <c r="HQ116" s="41">
        <f t="shared" si="369"/>
        <v>31</v>
      </c>
      <c r="HR116" s="41">
        <f t="shared" si="369"/>
        <v>31</v>
      </c>
      <c r="HS116" s="41">
        <f t="shared" si="369"/>
        <v>31</v>
      </c>
      <c r="HT116" s="41">
        <f t="shared" si="369"/>
        <v>31</v>
      </c>
      <c r="HU116" s="41">
        <f t="shared" si="369"/>
        <v>31</v>
      </c>
      <c r="HV116" s="41">
        <f t="shared" si="369"/>
        <v>31</v>
      </c>
      <c r="HW116" s="41">
        <f t="shared" si="369"/>
        <v>31</v>
      </c>
      <c r="HX116" s="41">
        <f t="shared" si="369"/>
        <v>31</v>
      </c>
      <c r="HY116" s="41">
        <f t="shared" si="369"/>
        <v>31</v>
      </c>
      <c r="HZ116" s="41">
        <f t="shared" si="369"/>
        <v>31</v>
      </c>
      <c r="IA116" s="41">
        <f t="shared" si="369"/>
        <v>31</v>
      </c>
      <c r="IB116" s="41">
        <f t="shared" si="369"/>
        <v>31</v>
      </c>
      <c r="IC116" s="41">
        <f t="shared" si="369"/>
        <v>31</v>
      </c>
      <c r="ID116" s="41">
        <f t="shared" si="369"/>
        <v>31</v>
      </c>
      <c r="IE116" s="41">
        <f t="shared" si="369"/>
        <v>31</v>
      </c>
      <c r="IF116" s="41">
        <f t="shared" si="369"/>
        <v>31</v>
      </c>
      <c r="IG116" s="41">
        <f t="shared" si="369"/>
        <v>31</v>
      </c>
      <c r="IH116" s="41">
        <f t="shared" si="369"/>
        <v>31</v>
      </c>
      <c r="II116" s="41">
        <f t="shared" si="369"/>
        <v>31</v>
      </c>
      <c r="IJ116" s="41">
        <f t="shared" si="369"/>
        <v>31</v>
      </c>
      <c r="IK116" s="41">
        <f t="shared" si="369"/>
        <v>31</v>
      </c>
      <c r="IL116" s="41">
        <f t="shared" si="369"/>
        <v>31</v>
      </c>
      <c r="IM116" s="41">
        <f t="shared" si="369"/>
        <v>31</v>
      </c>
      <c r="IN116" s="41">
        <f t="shared" si="369"/>
        <v>31</v>
      </c>
      <c r="IO116" s="41">
        <f t="shared" si="369"/>
        <v>31</v>
      </c>
      <c r="IP116" s="41">
        <f t="shared" si="369"/>
        <v>31</v>
      </c>
      <c r="IQ116" s="41">
        <f t="shared" si="369"/>
        <v>31</v>
      </c>
      <c r="IR116" s="41">
        <f t="shared" si="369"/>
        <v>31</v>
      </c>
      <c r="IS116" s="41">
        <f t="shared" si="369"/>
        <v>31</v>
      </c>
      <c r="IT116" s="41">
        <f t="shared" si="369"/>
        <v>31</v>
      </c>
      <c r="IU116" s="41">
        <f t="shared" si="369"/>
        <v>31</v>
      </c>
      <c r="IV116" s="41">
        <f t="shared" si="369"/>
        <v>31</v>
      </c>
      <c r="IW116" s="41">
        <f t="shared" si="369"/>
        <v>31</v>
      </c>
      <c r="IX116" s="41">
        <f t="shared" si="369"/>
        <v>31</v>
      </c>
      <c r="IY116" s="41">
        <f t="shared" si="369"/>
        <v>31</v>
      </c>
      <c r="IZ116" s="41">
        <f t="shared" si="369"/>
        <v>31</v>
      </c>
      <c r="JA116" s="41">
        <f t="shared" si="369"/>
        <v>31</v>
      </c>
      <c r="JB116" s="41">
        <f t="shared" si="369"/>
        <v>31</v>
      </c>
      <c r="JC116" s="41">
        <f t="shared" si="369"/>
        <v>31</v>
      </c>
      <c r="JD116" s="41">
        <f t="shared" si="369"/>
        <v>31</v>
      </c>
      <c r="JE116" s="41">
        <f t="shared" si="369"/>
        <v>31</v>
      </c>
      <c r="JF116" s="41">
        <f t="shared" si="369"/>
        <v>31</v>
      </c>
      <c r="JG116" s="41">
        <f t="shared" si="369"/>
        <v>31</v>
      </c>
      <c r="JH116" s="41">
        <f t="shared" si="369"/>
        <v>31</v>
      </c>
      <c r="JI116" s="41">
        <f t="shared" si="369"/>
        <v>31</v>
      </c>
      <c r="JJ116" s="41">
        <f t="shared" si="369"/>
        <v>31</v>
      </c>
      <c r="JK116" s="41">
        <f t="shared" si="369"/>
        <v>31</v>
      </c>
      <c r="JL116" s="41">
        <f t="shared" si="369"/>
        <v>31</v>
      </c>
      <c r="JM116" s="41">
        <f t="shared" si="369"/>
        <v>31</v>
      </c>
      <c r="JN116" s="41">
        <f t="shared" si="369"/>
        <v>31</v>
      </c>
      <c r="JO116" s="41">
        <f t="shared" si="369"/>
        <v>31</v>
      </c>
      <c r="JP116" s="41">
        <f t="shared" si="369"/>
        <v>31</v>
      </c>
      <c r="JQ116" s="41">
        <f t="shared" ref="JQ116:KV116" si="370">SUM(JQ117:JQ127)</f>
        <v>31</v>
      </c>
      <c r="JR116" s="41">
        <f t="shared" si="370"/>
        <v>31</v>
      </c>
      <c r="JS116" s="41">
        <f t="shared" si="370"/>
        <v>31</v>
      </c>
      <c r="JT116" s="41">
        <f t="shared" si="370"/>
        <v>31</v>
      </c>
      <c r="JU116" s="41">
        <f t="shared" si="370"/>
        <v>31</v>
      </c>
      <c r="JV116" s="41">
        <f t="shared" si="370"/>
        <v>31</v>
      </c>
      <c r="JW116" s="41">
        <f t="shared" si="370"/>
        <v>31</v>
      </c>
      <c r="JX116" s="41">
        <f t="shared" si="370"/>
        <v>31</v>
      </c>
      <c r="JY116" s="41">
        <f t="shared" si="370"/>
        <v>31</v>
      </c>
      <c r="JZ116" s="41">
        <f t="shared" si="370"/>
        <v>31</v>
      </c>
      <c r="KA116" s="41">
        <f t="shared" si="370"/>
        <v>31</v>
      </c>
      <c r="KB116" s="41">
        <f t="shared" si="370"/>
        <v>31</v>
      </c>
      <c r="KC116" s="41">
        <f t="shared" si="370"/>
        <v>31</v>
      </c>
      <c r="KD116" s="41">
        <f t="shared" si="370"/>
        <v>31</v>
      </c>
      <c r="KE116" s="41">
        <f t="shared" si="370"/>
        <v>31</v>
      </c>
      <c r="KF116" s="41">
        <f t="shared" si="370"/>
        <v>31</v>
      </c>
      <c r="KG116" s="41">
        <f t="shared" si="370"/>
        <v>31</v>
      </c>
      <c r="KH116" s="41">
        <f t="shared" si="370"/>
        <v>31</v>
      </c>
      <c r="KI116" s="41">
        <f t="shared" si="370"/>
        <v>31</v>
      </c>
      <c r="KJ116" s="41">
        <f t="shared" si="370"/>
        <v>31</v>
      </c>
      <c r="KK116" s="41">
        <f t="shared" si="370"/>
        <v>31</v>
      </c>
      <c r="KL116" s="41">
        <f t="shared" si="370"/>
        <v>31</v>
      </c>
      <c r="KM116" s="41">
        <f t="shared" si="370"/>
        <v>31</v>
      </c>
      <c r="KN116" s="41">
        <f t="shared" si="370"/>
        <v>31</v>
      </c>
      <c r="KO116" s="41">
        <f t="shared" si="370"/>
        <v>31</v>
      </c>
      <c r="KP116" s="41">
        <f t="shared" si="370"/>
        <v>31</v>
      </c>
      <c r="KQ116" s="41">
        <f t="shared" si="370"/>
        <v>31</v>
      </c>
      <c r="KR116" s="41">
        <f t="shared" si="370"/>
        <v>31</v>
      </c>
      <c r="KS116" s="41">
        <f t="shared" si="370"/>
        <v>31</v>
      </c>
      <c r="KT116" s="41">
        <f t="shared" si="370"/>
        <v>31</v>
      </c>
      <c r="KU116" s="41">
        <f t="shared" si="370"/>
        <v>31</v>
      </c>
      <c r="KV116" s="41">
        <f t="shared" si="370"/>
        <v>31</v>
      </c>
      <c r="KW116" s="3"/>
      <c r="KX116" s="3"/>
    </row>
    <row r="117" spans="1:310" x14ac:dyDescent="0.25">
      <c r="A117" s="1"/>
      <c r="B117" s="79"/>
      <c r="C117" s="79"/>
      <c r="D117" s="79"/>
      <c r="E117" s="43" t="str">
        <f>справочники!$M$11</f>
        <v>Специалисты по холодным звонкам</v>
      </c>
      <c r="F117" s="1"/>
      <c r="G117" s="1"/>
      <c r="H117" s="11" t="str">
        <f>H116</f>
        <v>чел</v>
      </c>
      <c r="I117" s="1"/>
      <c r="J117" s="1"/>
      <c r="K117" s="43"/>
      <c r="L117" s="1"/>
      <c r="M117" s="5"/>
      <c r="N117" s="45"/>
      <c r="O117" s="19"/>
      <c r="P117" s="1"/>
      <c r="Q117" s="1"/>
      <c r="R117" s="45"/>
      <c r="S117" s="1"/>
      <c r="T117" s="5" t="s">
        <v>0</v>
      </c>
      <c r="U117" s="40">
        <f>IF(U$7="",0,INT(IF(OR(условия!$W$73=0,условия!$W$75=0),0,U108/условия!$W$73/20/условия!$W$75))+1)</f>
        <v>1</v>
      </c>
      <c r="V117" s="40">
        <f>IF(V$7="",0,INT(IF(OR(условия!$W$73=0,условия!$W$75=0),0,V108/условия!$W$73/20/условия!$W$75))+1)</f>
        <v>1</v>
      </c>
      <c r="W117" s="40">
        <f>IF(W$7="",0,INT(IF(OR(условия!$W$73=0,условия!$W$75=0),0,W108/условия!$W$73/20/условия!$W$75))+1)</f>
        <v>1</v>
      </c>
      <c r="X117" s="40">
        <f>IF(X$7="",0,INT(IF(OR(условия!$W$73=0,условия!$W$75=0),0,X108/условия!$W$73/20/условия!$W$75))+1)</f>
        <v>1</v>
      </c>
      <c r="Y117" s="40">
        <f>IF(Y$7="",0,INT(IF(OR(условия!$W$73=0,условия!$W$75=0),0,Y108/условия!$W$73/20/условия!$W$75))+1)</f>
        <v>1</v>
      </c>
      <c r="Z117" s="40">
        <f>IF(Z$7="",0,INT(IF(OR(условия!$W$73=0,условия!$W$75=0),0,Z108/условия!$W$73/20/условия!$W$75))+1)</f>
        <v>1</v>
      </c>
      <c r="AA117" s="40">
        <f>IF(AA$7="",0,INT(IF(OR(условия!$W$73=0,условия!$W$75=0),0,AA108/условия!$W$73/20/условия!$W$75))+1)</f>
        <v>1</v>
      </c>
      <c r="AB117" s="40">
        <f>IF(AB$7="",0,INT(IF(OR(условия!$W$73=0,условия!$W$75=0),0,AB108/условия!$W$73/20/условия!$W$75))+1)</f>
        <v>1</v>
      </c>
      <c r="AC117" s="40">
        <f>IF(AC$7="",0,INT(IF(OR(условия!$W$73=0,условия!$W$75=0),0,AC108/условия!$W$73/20/условия!$W$75))+1)</f>
        <v>1</v>
      </c>
      <c r="AD117" s="40">
        <f>IF(AD$7="",0,INT(IF(OR(условия!$W$73=0,условия!$W$75=0),0,AD108/условия!$W$73/20/условия!$W$75))+1)</f>
        <v>1</v>
      </c>
      <c r="AE117" s="40">
        <f>IF(AE$7="",0,INT(IF(OR(условия!$W$73=0,условия!$W$75=0),0,AE108/условия!$W$73/20/условия!$W$75))+1)</f>
        <v>1</v>
      </c>
      <c r="AF117" s="40">
        <f>IF(AF$7="",0,INT(IF(OR(условия!$W$73=0,условия!$W$75=0),0,AF108/условия!$W$73/20/условия!$W$75))+1)</f>
        <v>1</v>
      </c>
      <c r="AG117" s="40">
        <f>IF(AG$7="",0,INT(IF(OR(условия!$W$73=0,условия!$W$75=0),0,AG108/условия!$W$73/20/условия!$W$75))+1)</f>
        <v>1</v>
      </c>
      <c r="AH117" s="40">
        <f>IF(AH$7="",0,INT(IF(OR(условия!$W$73=0,условия!$W$75=0),0,AH108/условия!$W$73/20/условия!$W$75))+1)</f>
        <v>1</v>
      </c>
      <c r="AI117" s="40">
        <f>IF(AI$7="",0,INT(IF(OR(условия!$W$73=0,условия!$W$75=0),0,AI108/условия!$W$73/20/условия!$W$75))+1)</f>
        <v>1</v>
      </c>
      <c r="AJ117" s="40">
        <f>IF(AJ$7="",0,INT(IF(OR(условия!$W$73=0,условия!$W$75=0),0,AJ108/условия!$W$73/20/условия!$W$75))+1)</f>
        <v>1</v>
      </c>
      <c r="AK117" s="40">
        <f>IF(AK$7="",0,INT(IF(OR(условия!$W$73=0,условия!$W$75=0),0,AK108/условия!$W$73/20/условия!$W$75))+1)</f>
        <v>1</v>
      </c>
      <c r="AL117" s="40">
        <f>IF(AL$7="",0,INT(IF(OR(условия!$W$73=0,условия!$W$75=0),0,AL108/условия!$W$73/20/условия!$W$75))+1)</f>
        <v>1</v>
      </c>
      <c r="AM117" s="40">
        <f>IF(AM$7="",0,INT(IF(OR(условия!$W$73=0,условия!$W$75=0),0,AM108/условия!$W$73/20/условия!$W$75))+1)</f>
        <v>1</v>
      </c>
      <c r="AN117" s="40">
        <f>IF(AN$7="",0,INT(IF(OR(условия!$W$73=0,условия!$W$75=0),0,AN108/условия!$W$73/20/условия!$W$75))+1)</f>
        <v>1</v>
      </c>
      <c r="AO117" s="40">
        <f>IF(AO$7="",0,INT(IF(OR(условия!$W$73=0,условия!$W$75=0),0,AO108/условия!$W$73/20/условия!$W$75))+1)</f>
        <v>1</v>
      </c>
      <c r="AP117" s="40">
        <f>IF(AP$7="",0,INT(IF(OR(условия!$W$73=0,условия!$W$75=0),0,AP108/условия!$W$73/20/условия!$W$75))+1)</f>
        <v>1</v>
      </c>
      <c r="AQ117" s="40">
        <f>IF(AQ$7="",0,INT(IF(OR(условия!$W$73=0,условия!$W$75=0),0,AQ108/условия!$W$73/20/условия!$W$75))+1)</f>
        <v>1</v>
      </c>
      <c r="AR117" s="40">
        <f>IF(AR$7="",0,INT(IF(OR(условия!$W$73=0,условия!$W$75=0),0,AR108/условия!$W$73/20/условия!$W$75))+1)</f>
        <v>1</v>
      </c>
      <c r="AS117" s="40">
        <f>IF(AS$7="",0,INT(IF(OR(условия!$W$73=0,условия!$W$75=0),0,AS108/условия!$W$73/20/условия!$W$75))+1)</f>
        <v>1</v>
      </c>
      <c r="AT117" s="40">
        <f>IF(AT$7="",0,INT(IF(OR(условия!$W$73=0,условия!$W$75=0),0,AT108/условия!$W$73/20/условия!$W$75))+1)</f>
        <v>1</v>
      </c>
      <c r="AU117" s="40">
        <f>IF(AU$7="",0,INT(IF(OR(условия!$W$73=0,условия!$W$75=0),0,AU108/условия!$W$73/20/условия!$W$75))+1)</f>
        <v>1</v>
      </c>
      <c r="AV117" s="40">
        <f>IF(AV$7="",0,INT(IF(OR(условия!$W$73=0,условия!$W$75=0),0,AV108/условия!$W$73/20/условия!$W$75))+1)</f>
        <v>1</v>
      </c>
      <c r="AW117" s="40">
        <f>IF(AW$7="",0,INT(IF(OR(условия!$W$73=0,условия!$W$75=0),0,AW108/условия!$W$73/20/условия!$W$75))+1)</f>
        <v>1</v>
      </c>
      <c r="AX117" s="40">
        <f>IF(AX$7="",0,INT(IF(OR(условия!$W$73=0,условия!$W$75=0),0,AX108/условия!$W$73/20/условия!$W$75))+1)</f>
        <v>1</v>
      </c>
      <c r="AY117" s="40">
        <f>IF(AY$7="",0,INT(IF(OR(условия!$W$73=0,условия!$W$75=0),0,AY108/условия!$W$73/20/условия!$W$75))+1)</f>
        <v>1</v>
      </c>
      <c r="AZ117" s="40">
        <f>IF(AZ$7="",0,INT(IF(OR(условия!$W$73=0,условия!$W$75=0),0,AZ108/условия!$W$73/20/условия!$W$75))+1)</f>
        <v>1</v>
      </c>
      <c r="BA117" s="40">
        <f>IF(BA$7="",0,INT(IF(OR(условия!$W$73=0,условия!$W$75=0),0,BA108/условия!$W$73/20/условия!$W$75))+1)</f>
        <v>1</v>
      </c>
      <c r="BB117" s="40">
        <f>IF(BB$7="",0,INT(IF(OR(условия!$W$73=0,условия!$W$75=0),0,BB108/условия!$W$73/20/условия!$W$75))+1)</f>
        <v>1</v>
      </c>
      <c r="BC117" s="40">
        <f>IF(BC$7="",0,INT(IF(OR(условия!$W$73=0,условия!$W$75=0),0,BC108/условия!$W$73/20/условия!$W$75))+1)</f>
        <v>1</v>
      </c>
      <c r="BD117" s="40">
        <f>IF(BD$7="",0,INT(IF(OR(условия!$W$73=0,условия!$W$75=0),0,BD108/условия!$W$73/20/условия!$W$75))+1)</f>
        <v>1</v>
      </c>
      <c r="BE117" s="40">
        <f>IF(BE$7="",0,INT(IF(OR(условия!$W$73=0,условия!$W$75=0),0,BE108/условия!$W$73/20/условия!$W$75))+1)</f>
        <v>0</v>
      </c>
      <c r="BF117" s="40">
        <f>IF(BF$7="",0,INT(IF(OR(условия!$W$73=0,условия!$W$75=0),0,BF108/условия!$W$73/20/условия!$W$75))+1)</f>
        <v>0</v>
      </c>
      <c r="BG117" s="40">
        <f>IF(BG$7="",0,INT(IF(OR(условия!$W$73=0,условия!$W$75=0),0,BG108/условия!$W$73/20/условия!$W$75))+1)</f>
        <v>0</v>
      </c>
      <c r="BH117" s="40">
        <f>IF(BH$7="",0,INT(IF(OR(условия!$W$73=0,условия!$W$75=0),0,BH108/условия!$W$73/20/условия!$W$75))+1)</f>
        <v>0</v>
      </c>
      <c r="BI117" s="40">
        <f>IF(BI$7="",0,INT(IF(OR(условия!$W$73=0,условия!$W$75=0),0,BI108/условия!$W$73/20/условия!$W$75))+1)</f>
        <v>0</v>
      </c>
      <c r="BJ117" s="40">
        <f>IF(BJ$7="",0,INT(IF(OR(условия!$W$73=0,условия!$W$75=0),0,BJ108/условия!$W$73/20/условия!$W$75))+1)</f>
        <v>0</v>
      </c>
      <c r="BK117" s="40">
        <f>IF(BK$7="",0,INT(IF(OR(условия!$W$73=0,условия!$W$75=0),0,BK108/условия!$W$73/20/условия!$W$75))+1)</f>
        <v>0</v>
      </c>
      <c r="BL117" s="40">
        <f>IF(BL$7="",0,INT(IF(OR(условия!$W$73=0,условия!$W$75=0),0,BL108/условия!$W$73/20/условия!$W$75))+1)</f>
        <v>0</v>
      </c>
      <c r="BM117" s="40">
        <f>IF(BM$7="",0,INT(IF(OR(условия!$W$73=0,условия!$W$75=0),0,BM108/условия!$W$73/20/условия!$W$75))+1)</f>
        <v>0</v>
      </c>
      <c r="BN117" s="40">
        <f>IF(BN$7="",0,INT(IF(OR(условия!$W$73=0,условия!$W$75=0),0,BN108/условия!$W$73/20/условия!$W$75))+1)</f>
        <v>0</v>
      </c>
      <c r="BO117" s="40">
        <f>IF(BO$7="",0,INT(IF(OR(условия!$W$73=0,условия!$W$75=0),0,BO108/условия!$W$73/20/условия!$W$75))+1)</f>
        <v>0</v>
      </c>
      <c r="BP117" s="40">
        <f>IF(BP$7="",0,INT(IF(OR(условия!$W$73=0,условия!$W$75=0),0,BP108/условия!$W$73/20/условия!$W$75))+1)</f>
        <v>0</v>
      </c>
      <c r="BQ117" s="40">
        <f>IF(BQ$7="",0,INT(IF(OR(условия!$W$73=0,условия!$W$75=0),0,BQ108/условия!$W$73/20/условия!$W$75))+1)</f>
        <v>0</v>
      </c>
      <c r="BR117" s="40">
        <f>IF(BR$7="",0,INT(IF(OR(условия!$W$73=0,условия!$W$75=0),0,BR108/условия!$W$73/20/условия!$W$75))+1)</f>
        <v>0</v>
      </c>
      <c r="BS117" s="40">
        <f>IF(BS$7="",0,INT(IF(OR(условия!$W$73=0,условия!$W$75=0),0,BS108/условия!$W$73/20/условия!$W$75))+1)</f>
        <v>0</v>
      </c>
      <c r="BT117" s="40">
        <f>IF(BT$7="",0,INT(IF(OR(условия!$W$73=0,условия!$W$75=0),0,BT108/условия!$W$73/20/условия!$W$75))+1)</f>
        <v>0</v>
      </c>
      <c r="BU117" s="40">
        <f>IF(BU$7="",0,INT(IF(OR(условия!$W$73=0,условия!$W$75=0),0,BU108/условия!$W$73/20/условия!$W$75))+1)</f>
        <v>0</v>
      </c>
      <c r="BV117" s="40">
        <f>IF(BV$7="",0,INT(IF(OR(условия!$W$73=0,условия!$W$75=0),0,BV108/условия!$W$73/20/условия!$W$75))+1)</f>
        <v>0</v>
      </c>
      <c r="BW117" s="40">
        <f>IF(BW$7="",0,INT(IF(OR(условия!$W$73=0,условия!$W$75=0),0,BW108/условия!$W$73/20/условия!$W$75))+1)</f>
        <v>0</v>
      </c>
      <c r="BX117" s="40">
        <f>IF(BX$7="",0,INT(IF(OR(условия!$W$73=0,условия!$W$75=0),0,BX108/условия!$W$73/20/условия!$W$75))+1)</f>
        <v>0</v>
      </c>
      <c r="BY117" s="40">
        <f>IF(BY$7="",0,INT(IF(OR(условия!$W$73=0,условия!$W$75=0),0,BY108/условия!$W$73/20/условия!$W$75))+1)</f>
        <v>0</v>
      </c>
      <c r="BZ117" s="40">
        <f>IF(BZ$7="",0,INT(IF(OR(условия!$W$73=0,условия!$W$75=0),0,BZ108/условия!$W$73/20/условия!$W$75))+1)</f>
        <v>0</v>
      </c>
      <c r="CA117" s="40">
        <f>IF(CA$7="",0,INT(IF(OR(условия!$W$73=0,условия!$W$75=0),0,CA108/условия!$W$73/20/условия!$W$75))+1)</f>
        <v>0</v>
      </c>
      <c r="CB117" s="40">
        <f>IF(CB$7="",0,INT(IF(OR(условия!$W$73=0,условия!$W$75=0),0,CB108/условия!$W$73/20/условия!$W$75))+1)</f>
        <v>0</v>
      </c>
      <c r="CC117" s="40">
        <f>IF(CC$7="",0,INT(IF(OR(условия!$W$73=0,условия!$W$75=0),0,CC108/условия!$W$73/20/условия!$W$75))+1)</f>
        <v>0</v>
      </c>
      <c r="CD117" s="40">
        <f>IF(CD$7="",0,INT(IF(OR(условия!$W$73=0,условия!$W$75=0),0,CD108/условия!$W$73/20/условия!$W$75))+1)</f>
        <v>0</v>
      </c>
      <c r="CE117" s="40">
        <f>IF(CE$7="",0,INT(IF(OR(условия!$W$73=0,условия!$W$75=0),0,CE108/условия!$W$73/20/условия!$W$75))+1)</f>
        <v>0</v>
      </c>
      <c r="CF117" s="40">
        <f>IF(CF$7="",0,INT(IF(OR(условия!$W$73=0,условия!$W$75=0),0,CF108/условия!$W$73/20/условия!$W$75))+1)</f>
        <v>0</v>
      </c>
      <c r="CG117" s="40">
        <f>IF(CG$7="",0,INT(IF(OR(условия!$W$73=0,условия!$W$75=0),0,CG108/условия!$W$73/20/условия!$W$75))+1)</f>
        <v>0</v>
      </c>
      <c r="CH117" s="40">
        <f>IF(CH$7="",0,INT(IF(OR(условия!$W$73=0,условия!$W$75=0),0,CH108/условия!$W$73/20/условия!$W$75))+1)</f>
        <v>0</v>
      </c>
      <c r="CI117" s="40">
        <f>IF(CI$7="",0,INT(IF(OR(условия!$W$73=0,условия!$W$75=0),0,CI108/условия!$W$73/20/условия!$W$75))+1)</f>
        <v>0</v>
      </c>
      <c r="CJ117" s="40">
        <f>IF(CJ$7="",0,INT(IF(OR(условия!$W$73=0,условия!$W$75=0),0,CJ108/условия!$W$73/20/условия!$W$75))+1)</f>
        <v>0</v>
      </c>
      <c r="CK117" s="40">
        <f>IF(CK$7="",0,INT(IF(OR(условия!$W$73=0,условия!$W$75=0),0,CK108/условия!$W$73/20/условия!$W$75))+1)</f>
        <v>0</v>
      </c>
      <c r="CL117" s="40">
        <f>IF(CL$7="",0,INT(IF(OR(условия!$W$73=0,условия!$W$75=0),0,CL108/условия!$W$73/20/условия!$W$75))+1)</f>
        <v>0</v>
      </c>
      <c r="CM117" s="40">
        <f>IF(CM$7="",0,INT(IF(OR(условия!$W$73=0,условия!$W$75=0),0,CM108/условия!$W$73/20/условия!$W$75))+1)</f>
        <v>0</v>
      </c>
      <c r="CN117" s="40">
        <f>IF(CN$7="",0,INT(IF(OR(условия!$W$73=0,условия!$W$75=0),0,CN108/условия!$W$73/20/условия!$W$75))+1)</f>
        <v>0</v>
      </c>
      <c r="CO117" s="40">
        <f>IF(CO$7="",0,INT(IF(OR(условия!$W$73=0,условия!$W$75=0),0,CO108/условия!$W$73/20/условия!$W$75))+1)</f>
        <v>0</v>
      </c>
      <c r="CP117" s="40">
        <f>IF(CP$7="",0,INT(IF(OR(условия!$W$73=0,условия!$W$75=0),0,CP108/условия!$W$73/20/условия!$W$75))+1)</f>
        <v>0</v>
      </c>
      <c r="CQ117" s="40">
        <f>IF(CQ$7="",0,INT(IF(OR(условия!$W$73=0,условия!$W$75=0),0,CQ108/условия!$W$73/20/условия!$W$75))+1)</f>
        <v>0</v>
      </c>
      <c r="CR117" s="40">
        <f>IF(CR$7="",0,INT(IF(OR(условия!$W$73=0,условия!$W$75=0),0,CR108/условия!$W$73/20/условия!$W$75))+1)</f>
        <v>0</v>
      </c>
      <c r="CS117" s="40">
        <f>IF(CS$7="",0,INT(IF(OR(условия!$W$73=0,условия!$W$75=0),0,CS108/условия!$W$73/20/условия!$W$75))+1)</f>
        <v>0</v>
      </c>
      <c r="CT117" s="40">
        <f>IF(CT$7="",0,INT(IF(OR(условия!$W$73=0,условия!$W$75=0),0,CT108/условия!$W$73/20/условия!$W$75))+1)</f>
        <v>0</v>
      </c>
      <c r="CU117" s="40">
        <f>IF(CU$7="",0,INT(IF(OR(условия!$W$73=0,условия!$W$75=0),0,CU108/условия!$W$73/20/условия!$W$75))+1)</f>
        <v>0</v>
      </c>
      <c r="CV117" s="40">
        <f>IF(CV$7="",0,INT(IF(OR(условия!$W$73=0,условия!$W$75=0),0,CV108/условия!$W$73/20/условия!$W$75))+1)</f>
        <v>0</v>
      </c>
      <c r="CW117" s="40">
        <f>IF(CW$7="",0,INT(IF(OR(условия!$W$73=0,условия!$W$75=0),0,CW108/условия!$W$73/20/условия!$W$75))+1)</f>
        <v>0</v>
      </c>
      <c r="CX117" s="40">
        <f>IF(CX$7="",0,INT(IF(OR(условия!$W$73=0,условия!$W$75=0),0,CX108/условия!$W$73/20/условия!$W$75))+1)</f>
        <v>0</v>
      </c>
      <c r="CY117" s="40">
        <f>IF(CY$7="",0,INT(IF(OR(условия!$W$73=0,условия!$W$75=0),0,CY108/условия!$W$73/20/условия!$W$75))+1)</f>
        <v>0</v>
      </c>
      <c r="CZ117" s="40">
        <f>IF(CZ$7="",0,INT(IF(OR(условия!$W$73=0,условия!$W$75=0),0,CZ108/условия!$W$73/20/условия!$W$75))+1)</f>
        <v>0</v>
      </c>
      <c r="DA117" s="40">
        <f>IF(DA$7="",0,INT(IF(OR(условия!$W$73=0,условия!$W$75=0),0,DA108/условия!$W$73/20/условия!$W$75))+1)</f>
        <v>0</v>
      </c>
      <c r="DB117" s="40">
        <f>IF(DB$7="",0,INT(IF(OR(условия!$W$73=0,условия!$W$75=0),0,DB108/условия!$W$73/20/условия!$W$75))+1)</f>
        <v>0</v>
      </c>
      <c r="DC117" s="40">
        <f>IF(DC$7="",0,INT(IF(OR(условия!$W$73=0,условия!$W$75=0),0,DC108/условия!$W$73/20/условия!$W$75))+1)</f>
        <v>0</v>
      </c>
      <c r="DD117" s="40">
        <f>IF(DD$7="",0,INT(IF(OR(условия!$W$73=0,условия!$W$75=0),0,DD108/условия!$W$73/20/условия!$W$75))+1)</f>
        <v>0</v>
      </c>
      <c r="DE117" s="40">
        <f>IF(DE$7="",0,INT(IF(OR(условия!$W$73=0,условия!$W$75=0),0,DE108/условия!$W$73/20/условия!$W$75))+1)</f>
        <v>0</v>
      </c>
      <c r="DF117" s="40">
        <f>IF(DF$7="",0,INT(IF(OR(условия!$W$73=0,условия!$W$75=0),0,DF108/условия!$W$73/20/условия!$W$75))+1)</f>
        <v>0</v>
      </c>
      <c r="DG117" s="40">
        <f>IF(DG$7="",0,INT(IF(OR(условия!$W$73=0,условия!$W$75=0),0,DG108/условия!$W$73/20/условия!$W$75))+1)</f>
        <v>0</v>
      </c>
      <c r="DH117" s="40">
        <f>IF(DH$7="",0,INT(IF(OR(условия!$W$73=0,условия!$W$75=0),0,DH108/условия!$W$73/20/условия!$W$75))+1)</f>
        <v>0</v>
      </c>
      <c r="DI117" s="40">
        <f>IF(DI$7="",0,INT(IF(OR(условия!$W$73=0,условия!$W$75=0),0,DI108/условия!$W$73/20/условия!$W$75))+1)</f>
        <v>0</v>
      </c>
      <c r="DJ117" s="40">
        <f>IF(DJ$7="",0,INT(IF(OR(условия!$W$73=0,условия!$W$75=0),0,DJ108/условия!$W$73/20/условия!$W$75))+1)</f>
        <v>0</v>
      </c>
      <c r="DK117" s="40">
        <f>IF(DK$7="",0,INT(IF(OR(условия!$W$73=0,условия!$W$75=0),0,DK108/условия!$W$73/20/условия!$W$75))+1)</f>
        <v>0</v>
      </c>
      <c r="DL117" s="40">
        <f>IF(DL$7="",0,INT(IF(OR(условия!$W$73=0,условия!$W$75=0),0,DL108/условия!$W$73/20/условия!$W$75))+1)</f>
        <v>0</v>
      </c>
      <c r="DM117" s="40">
        <f>IF(DM$7="",0,INT(IF(OR(условия!$W$73=0,условия!$W$75=0),0,DM108/условия!$W$73/20/условия!$W$75))+1)</f>
        <v>0</v>
      </c>
      <c r="DN117" s="40">
        <f>IF(DN$7="",0,INT(IF(OR(условия!$W$73=0,условия!$W$75=0),0,DN108/условия!$W$73/20/условия!$W$75))+1)</f>
        <v>0</v>
      </c>
      <c r="DO117" s="40">
        <f>IF(DO$7="",0,INT(IF(OR(условия!$W$73=0,условия!$W$75=0),0,DO108/условия!$W$73/20/условия!$W$75))+1)</f>
        <v>0</v>
      </c>
      <c r="DP117" s="40">
        <f>IF(DP$7="",0,INT(IF(OR(условия!$W$73=0,условия!$W$75=0),0,DP108/условия!$W$73/20/условия!$W$75))+1)</f>
        <v>0</v>
      </c>
      <c r="DQ117" s="40">
        <f>IF(DQ$7="",0,INT(IF(OR(условия!$W$73=0,условия!$W$75=0),0,DQ108/условия!$W$73/20/условия!$W$75))+1)</f>
        <v>0</v>
      </c>
      <c r="DR117" s="40">
        <f>IF(DR$7="",0,INT(IF(OR(условия!$W$73=0,условия!$W$75=0),0,DR108/условия!$W$73/20/условия!$W$75))+1)</f>
        <v>0</v>
      </c>
      <c r="DS117" s="40">
        <f>IF(DS$7="",0,INT(IF(OR(условия!$W$73=0,условия!$W$75=0),0,DS108/условия!$W$73/20/условия!$W$75))+1)</f>
        <v>0</v>
      </c>
      <c r="DT117" s="40">
        <f>IF(DT$7="",0,INT(IF(OR(условия!$W$73=0,условия!$W$75=0),0,DT108/условия!$W$73/20/условия!$W$75))+1)</f>
        <v>0</v>
      </c>
      <c r="DU117" s="40">
        <f>IF(DU$7="",0,INT(IF(OR(условия!$W$73=0,условия!$W$75=0),0,DU108/условия!$W$73/20/условия!$W$75))+1)</f>
        <v>0</v>
      </c>
      <c r="DV117" s="40">
        <f>IF(DV$7="",0,INT(IF(OR(условия!$W$73=0,условия!$W$75=0),0,DV108/условия!$W$73/20/условия!$W$75))+1)</f>
        <v>0</v>
      </c>
      <c r="DW117" s="40">
        <f>IF(DW$7="",0,INT(IF(OR(условия!$W$73=0,условия!$W$75=0),0,DW108/условия!$W$73/20/условия!$W$75))+1)</f>
        <v>0</v>
      </c>
      <c r="DX117" s="40">
        <f>IF(DX$7="",0,INT(IF(OR(условия!$W$73=0,условия!$W$75=0),0,DX108/условия!$W$73/20/условия!$W$75))+1)</f>
        <v>0</v>
      </c>
      <c r="DY117" s="40">
        <f>IF(DY$7="",0,INT(IF(OR(условия!$W$73=0,условия!$W$75=0),0,DY108/условия!$W$73/20/условия!$W$75))+1)</f>
        <v>0</v>
      </c>
      <c r="DZ117" s="40">
        <f>IF(DZ$7="",0,INT(IF(OR(условия!$W$73=0,условия!$W$75=0),0,DZ108/условия!$W$73/20/условия!$W$75))+1)</f>
        <v>0</v>
      </c>
      <c r="EA117" s="40">
        <f>IF(EA$7="",0,INT(IF(OR(условия!$W$73=0,условия!$W$75=0),0,EA108/условия!$W$73/20/условия!$W$75))+1)</f>
        <v>0</v>
      </c>
      <c r="EB117" s="40">
        <f>IF(EB$7="",0,INT(IF(OR(условия!$W$73=0,условия!$W$75=0),0,EB108/условия!$W$73/20/условия!$W$75))+1)</f>
        <v>0</v>
      </c>
      <c r="EC117" s="40">
        <f>IF(EC$7="",0,INT(IF(OR(условия!$W$73=0,условия!$W$75=0),0,EC108/условия!$W$73/20/условия!$W$75))+1)</f>
        <v>0</v>
      </c>
      <c r="ED117" s="40">
        <f>IF(ED$7="",0,INT(IF(OR(условия!$W$73=0,условия!$W$75=0),0,ED108/условия!$W$73/20/условия!$W$75))+1)</f>
        <v>0</v>
      </c>
      <c r="EE117" s="40">
        <f>IF(EE$7="",0,INT(IF(OR(условия!$W$73=0,условия!$W$75=0),0,EE108/условия!$W$73/20/условия!$W$75))+1)</f>
        <v>0</v>
      </c>
      <c r="EF117" s="40">
        <f>IF(EF$7="",0,INT(IF(OR(условия!$W$73=0,условия!$W$75=0),0,EF108/условия!$W$73/20/условия!$W$75))+1)</f>
        <v>0</v>
      </c>
      <c r="EG117" s="40">
        <f>IF(EG$7="",0,INT(IF(OR(условия!$W$73=0,условия!$W$75=0),0,EG108/условия!$W$73/20/условия!$W$75))+1)</f>
        <v>0</v>
      </c>
      <c r="EH117" s="40">
        <f>IF(EH$7="",0,INT(IF(OR(условия!$W$73=0,условия!$W$75=0),0,EH108/условия!$W$73/20/условия!$W$75))+1)</f>
        <v>0</v>
      </c>
      <c r="EI117" s="40">
        <f>IF(EI$7="",0,INT(IF(OR(условия!$W$73=0,условия!$W$75=0),0,EI108/условия!$W$73/20/условия!$W$75))+1)</f>
        <v>0</v>
      </c>
      <c r="EJ117" s="40">
        <f>IF(EJ$7="",0,INT(IF(OR(условия!$W$73=0,условия!$W$75=0),0,EJ108/условия!$W$73/20/условия!$W$75))+1)</f>
        <v>0</v>
      </c>
      <c r="EK117" s="40">
        <f>IF(EK$7="",0,INT(IF(OR(условия!$W$73=0,условия!$W$75=0),0,EK108/условия!$W$73/20/условия!$W$75))+1)</f>
        <v>0</v>
      </c>
      <c r="EL117" s="40">
        <f>IF(EL$7="",0,INT(IF(OR(условия!$W$73=0,условия!$W$75=0),0,EL108/условия!$W$73/20/условия!$W$75))+1)</f>
        <v>0</v>
      </c>
      <c r="EM117" s="40">
        <f>IF(EM$7="",0,INT(IF(OR(условия!$W$73=0,условия!$W$75=0),0,EM108/условия!$W$73/20/условия!$W$75))+1)</f>
        <v>0</v>
      </c>
      <c r="EN117" s="40">
        <f>IF(EN$7="",0,INT(IF(OR(условия!$W$73=0,условия!$W$75=0),0,EN108/условия!$W$73/20/условия!$W$75))+1)</f>
        <v>0</v>
      </c>
      <c r="EO117" s="40">
        <f>IF(EO$7="",0,INT(IF(OR(условия!$W$73=0,условия!$W$75=0),0,EO108/условия!$W$73/20/условия!$W$75))+1)</f>
        <v>0</v>
      </c>
      <c r="EP117" s="40">
        <f>IF(EP$7="",0,INT(IF(OR(условия!$W$73=0,условия!$W$75=0),0,EP108/условия!$W$73/20/условия!$W$75))+1)</f>
        <v>0</v>
      </c>
      <c r="EQ117" s="40">
        <f>IF(EQ$7="",0,INT(IF(OR(условия!$W$73=0,условия!$W$75=0),0,EQ108/условия!$W$73/20/условия!$W$75))+1)</f>
        <v>0</v>
      </c>
      <c r="ER117" s="40">
        <f>IF(ER$7="",0,INT(IF(OR(условия!$W$73=0,условия!$W$75=0),0,ER108/условия!$W$73/20/условия!$W$75))+1)</f>
        <v>0</v>
      </c>
      <c r="ES117" s="40">
        <f>IF(ES$7="",0,INT(IF(OR(условия!$W$73=0,условия!$W$75=0),0,ES108/условия!$W$73/20/условия!$W$75))+1)</f>
        <v>0</v>
      </c>
      <c r="ET117" s="40">
        <f>IF(ET$7="",0,INT(IF(OR(условия!$W$73=0,условия!$W$75=0),0,ET108/условия!$W$73/20/условия!$W$75))+1)</f>
        <v>0</v>
      </c>
      <c r="EU117" s="40">
        <f>IF(EU$7="",0,INT(IF(OR(условия!$W$73=0,условия!$W$75=0),0,EU108/условия!$W$73/20/условия!$W$75))+1)</f>
        <v>0</v>
      </c>
      <c r="EV117" s="40">
        <f>IF(EV$7="",0,INT(IF(OR(условия!$W$73=0,условия!$W$75=0),0,EV108/условия!$W$73/20/условия!$W$75))+1)</f>
        <v>0</v>
      </c>
      <c r="EW117" s="40">
        <f>IF(EW$7="",0,INT(IF(OR(условия!$W$73=0,условия!$W$75=0),0,EW108/условия!$W$73/20/условия!$W$75))+1)</f>
        <v>0</v>
      </c>
      <c r="EX117" s="40">
        <f>IF(EX$7="",0,INT(IF(OR(условия!$W$73=0,условия!$W$75=0),0,EX108/условия!$W$73/20/условия!$W$75))+1)</f>
        <v>0</v>
      </c>
      <c r="EY117" s="40">
        <f>IF(EY$7="",0,INT(IF(OR(условия!$W$73=0,условия!$W$75=0),0,EY108/условия!$W$73/20/условия!$W$75))+1)</f>
        <v>0</v>
      </c>
      <c r="EZ117" s="40">
        <f>IF(EZ$7="",0,INT(IF(OR(условия!$W$73=0,условия!$W$75=0),0,EZ108/условия!$W$73/20/условия!$W$75))+1)</f>
        <v>0</v>
      </c>
      <c r="FA117" s="40">
        <f>IF(FA$7="",0,INT(IF(OR(условия!$W$73=0,условия!$W$75=0),0,FA108/условия!$W$73/20/условия!$W$75))+1)</f>
        <v>0</v>
      </c>
      <c r="FB117" s="40">
        <f>IF(FB$7="",0,INT(IF(OR(условия!$W$73=0,условия!$W$75=0),0,FB108/условия!$W$73/20/условия!$W$75))+1)</f>
        <v>0</v>
      </c>
      <c r="FC117" s="40">
        <f>IF(FC$7="",0,INT(IF(OR(условия!$W$73=0,условия!$W$75=0),0,FC108/условия!$W$73/20/условия!$W$75))+1)</f>
        <v>0</v>
      </c>
      <c r="FD117" s="40">
        <f>IF(FD$7="",0,INT(IF(OR(условия!$W$73=0,условия!$W$75=0),0,FD108/условия!$W$73/20/условия!$W$75))+1)</f>
        <v>0</v>
      </c>
      <c r="FE117" s="40">
        <f>IF(FE$7="",0,INT(IF(OR(условия!$W$73=0,условия!$W$75=0),0,FE108/условия!$W$73/20/условия!$W$75))+1)</f>
        <v>0</v>
      </c>
      <c r="FF117" s="40">
        <f>IF(FF$7="",0,INT(IF(OR(условия!$W$73=0,условия!$W$75=0),0,FF108/условия!$W$73/20/условия!$W$75))+1)</f>
        <v>0</v>
      </c>
      <c r="FG117" s="40">
        <f>IF(FG$7="",0,INT(IF(OR(условия!$W$73=0,условия!$W$75=0),0,FG108/условия!$W$73/20/условия!$W$75))+1)</f>
        <v>0</v>
      </c>
      <c r="FH117" s="40">
        <f>IF(FH$7="",0,INT(IF(OR(условия!$W$73=0,условия!$W$75=0),0,FH108/условия!$W$73/20/условия!$W$75))+1)</f>
        <v>0</v>
      </c>
      <c r="FI117" s="40">
        <f>IF(FI$7="",0,INT(IF(OR(условия!$W$73=0,условия!$W$75=0),0,FI108/условия!$W$73/20/условия!$W$75))+1)</f>
        <v>0</v>
      </c>
      <c r="FJ117" s="40">
        <f>IF(FJ$7="",0,INT(IF(OR(условия!$W$73=0,условия!$W$75=0),0,FJ108/условия!$W$73/20/условия!$W$75))+1)</f>
        <v>0</v>
      </c>
      <c r="FK117" s="40">
        <f>IF(FK$7="",0,INT(IF(OR(условия!$W$73=0,условия!$W$75=0),0,FK108/условия!$W$73/20/условия!$W$75))+1)</f>
        <v>0</v>
      </c>
      <c r="FL117" s="40">
        <f>IF(FL$7="",0,INT(IF(OR(условия!$W$73=0,условия!$W$75=0),0,FL108/условия!$W$73/20/условия!$W$75))+1)</f>
        <v>0</v>
      </c>
      <c r="FM117" s="40">
        <f>IF(FM$7="",0,INT(IF(OR(условия!$W$73=0,условия!$W$75=0),0,FM108/условия!$W$73/20/условия!$W$75))+1)</f>
        <v>0</v>
      </c>
      <c r="FN117" s="40">
        <f>IF(FN$7="",0,INT(IF(OR(условия!$W$73=0,условия!$W$75=0),0,FN108/условия!$W$73/20/условия!$W$75))+1)</f>
        <v>0</v>
      </c>
      <c r="FO117" s="40">
        <f>IF(FO$7="",0,INT(IF(OR(условия!$W$73=0,условия!$W$75=0),0,FO108/условия!$W$73/20/условия!$W$75))+1)</f>
        <v>0</v>
      </c>
      <c r="FP117" s="40">
        <f>IF(FP$7="",0,INT(IF(OR(условия!$W$73=0,условия!$W$75=0),0,FP108/условия!$W$73/20/условия!$W$75))+1)</f>
        <v>0</v>
      </c>
      <c r="FQ117" s="40">
        <f>IF(FQ$7="",0,INT(IF(OR(условия!$W$73=0,условия!$W$75=0),0,FQ108/условия!$W$73/20/условия!$W$75))+1)</f>
        <v>0</v>
      </c>
      <c r="FR117" s="40">
        <f>IF(FR$7="",0,INT(IF(OR(условия!$W$73=0,условия!$W$75=0),0,FR108/условия!$W$73/20/условия!$W$75))+1)</f>
        <v>0</v>
      </c>
      <c r="FS117" s="40">
        <f>IF(FS$7="",0,INT(IF(OR(условия!$W$73=0,условия!$W$75=0),0,FS108/условия!$W$73/20/условия!$W$75))+1)</f>
        <v>0</v>
      </c>
      <c r="FT117" s="40">
        <f>IF(FT$7="",0,INT(IF(OR(условия!$W$73=0,условия!$W$75=0),0,FT108/условия!$W$73/20/условия!$W$75))+1)</f>
        <v>0</v>
      </c>
      <c r="FU117" s="40">
        <f>IF(FU$7="",0,INT(IF(OR(условия!$W$73=0,условия!$W$75=0),0,FU108/условия!$W$73/20/условия!$W$75))+1)</f>
        <v>0</v>
      </c>
      <c r="FV117" s="40">
        <f>IF(FV$7="",0,INT(IF(OR(условия!$W$73=0,условия!$W$75=0),0,FV108/условия!$W$73/20/условия!$W$75))+1)</f>
        <v>0</v>
      </c>
      <c r="FW117" s="40">
        <f>IF(FW$7="",0,INT(IF(OR(условия!$W$73=0,условия!$W$75=0),0,FW108/условия!$W$73/20/условия!$W$75))+1)</f>
        <v>0</v>
      </c>
      <c r="FX117" s="40">
        <f>IF(FX$7="",0,INT(IF(OR(условия!$W$73=0,условия!$W$75=0),0,FX108/условия!$W$73/20/условия!$W$75))+1)</f>
        <v>0</v>
      </c>
      <c r="FY117" s="40">
        <f>IF(FY$7="",0,INT(IF(OR(условия!$W$73=0,условия!$W$75=0),0,FY108/условия!$W$73/20/условия!$W$75))+1)</f>
        <v>0</v>
      </c>
      <c r="FZ117" s="40">
        <f>IF(FZ$7="",0,INT(IF(OR(условия!$W$73=0,условия!$W$75=0),0,FZ108/условия!$W$73/20/условия!$W$75))+1)</f>
        <v>0</v>
      </c>
      <c r="GA117" s="40">
        <f>IF(GA$7="",0,INT(IF(OR(условия!$W$73=0,условия!$W$75=0),0,GA108/условия!$W$73/20/условия!$W$75))+1)</f>
        <v>0</v>
      </c>
      <c r="GB117" s="40">
        <f>IF(GB$7="",0,INT(IF(OR(условия!$W$73=0,условия!$W$75=0),0,GB108/условия!$W$73/20/условия!$W$75))+1)</f>
        <v>0</v>
      </c>
      <c r="GC117" s="40">
        <f>IF(GC$7="",0,INT(IF(OR(условия!$W$73=0,условия!$W$75=0),0,GC108/условия!$W$73/20/условия!$W$75))+1)</f>
        <v>0</v>
      </c>
      <c r="GD117" s="40">
        <f>IF(GD$7="",0,INT(IF(OR(условия!$W$73=0,условия!$W$75=0),0,GD108/условия!$W$73/20/условия!$W$75))+1)</f>
        <v>0</v>
      </c>
      <c r="GE117" s="40">
        <f>IF(GE$7="",0,INT(IF(OR(условия!$W$73=0,условия!$W$75=0),0,GE108/условия!$W$73/20/условия!$W$75))+1)</f>
        <v>0</v>
      </c>
      <c r="GF117" s="40">
        <f>IF(GF$7="",0,INT(IF(OR(условия!$W$73=0,условия!$W$75=0),0,GF108/условия!$W$73/20/условия!$W$75))+1)</f>
        <v>0</v>
      </c>
      <c r="GG117" s="40">
        <f>IF(GG$7="",0,INT(IF(OR(условия!$W$73=0,условия!$W$75=0),0,GG108/условия!$W$73/20/условия!$W$75))+1)</f>
        <v>0</v>
      </c>
      <c r="GH117" s="40">
        <f>IF(GH$7="",0,INT(IF(OR(условия!$W$73=0,условия!$W$75=0),0,GH108/условия!$W$73/20/условия!$W$75))+1)</f>
        <v>0</v>
      </c>
      <c r="GI117" s="40">
        <f>IF(GI$7="",0,INT(IF(OR(условия!$W$73=0,условия!$W$75=0),0,GI108/условия!$W$73/20/условия!$W$75))+1)</f>
        <v>0</v>
      </c>
      <c r="GJ117" s="40">
        <f>IF(GJ$7="",0,INT(IF(OR(условия!$W$73=0,условия!$W$75=0),0,GJ108/условия!$W$73/20/условия!$W$75))+1)</f>
        <v>0</v>
      </c>
      <c r="GK117" s="40">
        <f>IF(GK$7="",0,INT(IF(OR(условия!$W$73=0,условия!$W$75=0),0,GK108/условия!$W$73/20/условия!$W$75))+1)</f>
        <v>0</v>
      </c>
      <c r="GL117" s="40">
        <f>IF(GL$7="",0,INT(IF(OR(условия!$W$73=0,условия!$W$75=0),0,GL108/условия!$W$73/20/условия!$W$75))+1)</f>
        <v>0</v>
      </c>
      <c r="GM117" s="40">
        <f>IF(GM$7="",0,INT(IF(OR(условия!$W$73=0,условия!$W$75=0),0,GM108/условия!$W$73/20/условия!$W$75))+1)</f>
        <v>0</v>
      </c>
      <c r="GN117" s="40">
        <f>IF(GN$7="",0,INT(IF(OR(условия!$W$73=0,условия!$W$75=0),0,GN108/условия!$W$73/20/условия!$W$75))+1)</f>
        <v>0</v>
      </c>
      <c r="GO117" s="40">
        <f>IF(GO$7="",0,INT(IF(OR(условия!$W$73=0,условия!$W$75=0),0,GO108/условия!$W$73/20/условия!$W$75))+1)</f>
        <v>0</v>
      </c>
      <c r="GP117" s="40">
        <f>IF(GP$7="",0,INT(IF(OR(условия!$W$73=0,условия!$W$75=0),0,GP108/условия!$W$73/20/условия!$W$75))+1)</f>
        <v>0</v>
      </c>
      <c r="GQ117" s="40">
        <f>IF(GQ$7="",0,INT(IF(OR(условия!$W$73=0,условия!$W$75=0),0,GQ108/условия!$W$73/20/условия!$W$75))+1)</f>
        <v>0</v>
      </c>
      <c r="GR117" s="40">
        <f>IF(GR$7="",0,INT(IF(OR(условия!$W$73=0,условия!$W$75=0),0,GR108/условия!$W$73/20/условия!$W$75))+1)</f>
        <v>0</v>
      </c>
      <c r="GS117" s="40">
        <f>IF(GS$7="",0,INT(IF(OR(условия!$W$73=0,условия!$W$75=0),0,GS108/условия!$W$73/20/условия!$W$75))+1)</f>
        <v>0</v>
      </c>
      <c r="GT117" s="40">
        <f>IF(GT$7="",0,INT(IF(OR(условия!$W$73=0,условия!$W$75=0),0,GT108/условия!$W$73/20/условия!$W$75))+1)</f>
        <v>0</v>
      </c>
      <c r="GU117" s="40">
        <f>IF(GU$7="",0,INT(IF(OR(условия!$W$73=0,условия!$W$75=0),0,GU108/условия!$W$73/20/условия!$W$75))+1)</f>
        <v>0</v>
      </c>
      <c r="GV117" s="40">
        <f>IF(GV$7="",0,INT(IF(OR(условия!$W$73=0,условия!$W$75=0),0,GV108/условия!$W$73/20/условия!$W$75))+1)</f>
        <v>0</v>
      </c>
      <c r="GW117" s="40">
        <f>IF(GW$7="",0,INT(IF(OR(условия!$W$73=0,условия!$W$75=0),0,GW108/условия!$W$73/20/условия!$W$75))+1)</f>
        <v>0</v>
      </c>
      <c r="GX117" s="40">
        <f>IF(GX$7="",0,INT(IF(OR(условия!$W$73=0,условия!$W$75=0),0,GX108/условия!$W$73/20/условия!$W$75))+1)</f>
        <v>0</v>
      </c>
      <c r="GY117" s="40">
        <f>IF(GY$7="",0,INT(IF(OR(условия!$W$73=0,условия!$W$75=0),0,GY108/условия!$W$73/20/условия!$W$75))+1)</f>
        <v>0</v>
      </c>
      <c r="GZ117" s="40">
        <f>IF(GZ$7="",0,INT(IF(OR(условия!$W$73=0,условия!$W$75=0),0,GZ108/условия!$W$73/20/условия!$W$75))+1)</f>
        <v>0</v>
      </c>
      <c r="HA117" s="40">
        <f>IF(HA$7="",0,INT(IF(OR(условия!$W$73=0,условия!$W$75=0),0,HA108/условия!$W$73/20/условия!$W$75))+1)</f>
        <v>0</v>
      </c>
      <c r="HB117" s="40">
        <f>IF(HB$7="",0,INT(IF(OR(условия!$W$73=0,условия!$W$75=0),0,HB108/условия!$W$73/20/условия!$W$75))+1)</f>
        <v>0</v>
      </c>
      <c r="HC117" s="40">
        <f>IF(HC$7="",0,INT(IF(OR(условия!$W$73=0,условия!$W$75=0),0,HC108/условия!$W$73/20/условия!$W$75))+1)</f>
        <v>0</v>
      </c>
      <c r="HD117" s="40">
        <f>IF(HD$7="",0,INT(IF(OR(условия!$W$73=0,условия!$W$75=0),0,HD108/условия!$W$73/20/условия!$W$75))+1)</f>
        <v>0</v>
      </c>
      <c r="HE117" s="40">
        <f>IF(HE$7="",0,INT(IF(OR(условия!$W$73=0,условия!$W$75=0),0,HE108/условия!$W$73/20/условия!$W$75))+1)</f>
        <v>0</v>
      </c>
      <c r="HF117" s="40">
        <f>IF(HF$7="",0,INT(IF(OR(условия!$W$73=0,условия!$W$75=0),0,HF108/условия!$W$73/20/условия!$W$75))+1)</f>
        <v>0</v>
      </c>
      <c r="HG117" s="40">
        <f>IF(HG$7="",0,INT(IF(OR(условия!$W$73=0,условия!$W$75=0),0,HG108/условия!$W$73/20/условия!$W$75))+1)</f>
        <v>0</v>
      </c>
      <c r="HH117" s="40">
        <f>IF(HH$7="",0,INT(IF(OR(условия!$W$73=0,условия!$W$75=0),0,HH108/условия!$W$73/20/условия!$W$75))+1)</f>
        <v>0</v>
      </c>
      <c r="HI117" s="40">
        <f>IF(HI$7="",0,INT(IF(OR(условия!$W$73=0,условия!$W$75=0),0,HI108/условия!$W$73/20/условия!$W$75))+1)</f>
        <v>0</v>
      </c>
      <c r="HJ117" s="40">
        <f>IF(HJ$7="",0,INT(IF(OR(условия!$W$73=0,условия!$W$75=0),0,HJ108/условия!$W$73/20/условия!$W$75))+1)</f>
        <v>0</v>
      </c>
      <c r="HK117" s="40">
        <f>IF(HK$7="",0,INT(IF(OR(условия!$W$73=0,условия!$W$75=0),0,HK108/условия!$W$73/20/условия!$W$75))+1)</f>
        <v>0</v>
      </c>
      <c r="HL117" s="40">
        <f>IF(HL$7="",0,INT(IF(OR(условия!$W$73=0,условия!$W$75=0),0,HL108/условия!$W$73/20/условия!$W$75))+1)</f>
        <v>0</v>
      </c>
      <c r="HM117" s="40">
        <f>IF(HM$7="",0,INT(IF(OR(условия!$W$73=0,условия!$W$75=0),0,HM108/условия!$W$73/20/условия!$W$75))+1)</f>
        <v>0</v>
      </c>
      <c r="HN117" s="40">
        <f>IF(HN$7="",0,INT(IF(OR(условия!$W$73=0,условия!$W$75=0),0,HN108/условия!$W$73/20/условия!$W$75))+1)</f>
        <v>0</v>
      </c>
      <c r="HO117" s="40">
        <f>IF(HO$7="",0,INT(IF(OR(условия!$W$73=0,условия!$W$75=0),0,HO108/условия!$W$73/20/условия!$W$75))+1)</f>
        <v>0</v>
      </c>
      <c r="HP117" s="40">
        <f>IF(HP$7="",0,INT(IF(OR(условия!$W$73=0,условия!$W$75=0),0,HP108/условия!$W$73/20/условия!$W$75))+1)</f>
        <v>0</v>
      </c>
      <c r="HQ117" s="40">
        <f>IF(HQ$7="",0,INT(IF(OR(условия!$W$73=0,условия!$W$75=0),0,HQ108/условия!$W$73/20/условия!$W$75))+1)</f>
        <v>0</v>
      </c>
      <c r="HR117" s="40">
        <f>IF(HR$7="",0,INT(IF(OR(условия!$W$73=0,условия!$W$75=0),0,HR108/условия!$W$73/20/условия!$W$75))+1)</f>
        <v>0</v>
      </c>
      <c r="HS117" s="40">
        <f>IF(HS$7="",0,INT(IF(OR(условия!$W$73=0,условия!$W$75=0),0,HS108/условия!$W$73/20/условия!$W$75))+1)</f>
        <v>0</v>
      </c>
      <c r="HT117" s="40">
        <f>IF(HT$7="",0,INT(IF(OR(условия!$W$73=0,условия!$W$75=0),0,HT108/условия!$W$73/20/условия!$W$75))+1)</f>
        <v>0</v>
      </c>
      <c r="HU117" s="40">
        <f>IF(HU$7="",0,INT(IF(OR(условия!$W$73=0,условия!$W$75=0),0,HU108/условия!$W$73/20/условия!$W$75))+1)</f>
        <v>0</v>
      </c>
      <c r="HV117" s="40">
        <f>IF(HV$7="",0,INT(IF(OR(условия!$W$73=0,условия!$W$75=0),0,HV108/условия!$W$73/20/условия!$W$75))+1)</f>
        <v>0</v>
      </c>
      <c r="HW117" s="40">
        <f>IF(HW$7="",0,INT(IF(OR(условия!$W$73=0,условия!$W$75=0),0,HW108/условия!$W$73/20/условия!$W$75))+1)</f>
        <v>0</v>
      </c>
      <c r="HX117" s="40">
        <f>IF(HX$7="",0,INT(IF(OR(условия!$W$73=0,условия!$W$75=0),0,HX108/условия!$W$73/20/условия!$W$75))+1)</f>
        <v>0</v>
      </c>
      <c r="HY117" s="40">
        <f>IF(HY$7="",0,INT(IF(OR(условия!$W$73=0,условия!$W$75=0),0,HY108/условия!$W$73/20/условия!$W$75))+1)</f>
        <v>0</v>
      </c>
      <c r="HZ117" s="40">
        <f>IF(HZ$7="",0,INT(IF(OR(условия!$W$73=0,условия!$W$75=0),0,HZ108/условия!$W$73/20/условия!$W$75))+1)</f>
        <v>0</v>
      </c>
      <c r="IA117" s="40">
        <f>IF(IA$7="",0,INT(IF(OR(условия!$W$73=0,условия!$W$75=0),0,IA108/условия!$W$73/20/условия!$W$75))+1)</f>
        <v>0</v>
      </c>
      <c r="IB117" s="40">
        <f>IF(IB$7="",0,INT(IF(OR(условия!$W$73=0,условия!$W$75=0),0,IB108/условия!$W$73/20/условия!$W$75))+1)</f>
        <v>0</v>
      </c>
      <c r="IC117" s="40">
        <f>IF(IC$7="",0,INT(IF(OR(условия!$W$73=0,условия!$W$75=0),0,IC108/условия!$W$73/20/условия!$W$75))+1)</f>
        <v>0</v>
      </c>
      <c r="ID117" s="40">
        <f>IF(ID$7="",0,INT(IF(OR(условия!$W$73=0,условия!$W$75=0),0,ID108/условия!$W$73/20/условия!$W$75))+1)</f>
        <v>0</v>
      </c>
      <c r="IE117" s="40">
        <f>IF(IE$7="",0,INT(IF(OR(условия!$W$73=0,условия!$W$75=0),0,IE108/условия!$W$73/20/условия!$W$75))+1)</f>
        <v>0</v>
      </c>
      <c r="IF117" s="40">
        <f>IF(IF$7="",0,INT(IF(OR(условия!$W$73=0,условия!$W$75=0),0,IF108/условия!$W$73/20/условия!$W$75))+1)</f>
        <v>0</v>
      </c>
      <c r="IG117" s="40">
        <f>IF(IG$7="",0,INT(IF(OR(условия!$W$73=0,условия!$W$75=0),0,IG108/условия!$W$73/20/условия!$W$75))+1)</f>
        <v>0</v>
      </c>
      <c r="IH117" s="40">
        <f>IF(IH$7="",0,INT(IF(OR(условия!$W$73=0,условия!$W$75=0),0,IH108/условия!$W$73/20/условия!$W$75))+1)</f>
        <v>0</v>
      </c>
      <c r="II117" s="40">
        <f>IF(II$7="",0,INT(IF(OR(условия!$W$73=0,условия!$W$75=0),0,II108/условия!$W$73/20/условия!$W$75))+1)</f>
        <v>0</v>
      </c>
      <c r="IJ117" s="40">
        <f>IF(IJ$7="",0,INT(IF(OR(условия!$W$73=0,условия!$W$75=0),0,IJ108/условия!$W$73/20/условия!$W$75))+1)</f>
        <v>0</v>
      </c>
      <c r="IK117" s="40">
        <f>IF(IK$7="",0,INT(IF(OR(условия!$W$73=0,условия!$W$75=0),0,IK108/условия!$W$73/20/условия!$W$75))+1)</f>
        <v>0</v>
      </c>
      <c r="IL117" s="40">
        <f>IF(IL$7="",0,INT(IF(OR(условия!$W$73=0,условия!$W$75=0),0,IL108/условия!$W$73/20/условия!$W$75))+1)</f>
        <v>0</v>
      </c>
      <c r="IM117" s="40">
        <f>IF(IM$7="",0,INT(IF(OR(условия!$W$73=0,условия!$W$75=0),0,IM108/условия!$W$73/20/условия!$W$75))+1)</f>
        <v>0</v>
      </c>
      <c r="IN117" s="40">
        <f>IF(IN$7="",0,INT(IF(OR(условия!$W$73=0,условия!$W$75=0),0,IN108/условия!$W$73/20/условия!$W$75))+1)</f>
        <v>0</v>
      </c>
      <c r="IO117" s="40">
        <f>IF(IO$7="",0,INT(IF(OR(условия!$W$73=0,условия!$W$75=0),0,IO108/условия!$W$73/20/условия!$W$75))+1)</f>
        <v>0</v>
      </c>
      <c r="IP117" s="40">
        <f>IF(IP$7="",0,INT(IF(OR(условия!$W$73=0,условия!$W$75=0),0,IP108/условия!$W$73/20/условия!$W$75))+1)</f>
        <v>0</v>
      </c>
      <c r="IQ117" s="40">
        <f>IF(IQ$7="",0,INT(IF(OR(условия!$W$73=0,условия!$W$75=0),0,IQ108/условия!$W$73/20/условия!$W$75))+1)</f>
        <v>0</v>
      </c>
      <c r="IR117" s="40">
        <f>IF(IR$7="",0,INT(IF(OR(условия!$W$73=0,условия!$W$75=0),0,IR108/условия!$W$73/20/условия!$W$75))+1)</f>
        <v>0</v>
      </c>
      <c r="IS117" s="40">
        <f>IF(IS$7="",0,INT(IF(OR(условия!$W$73=0,условия!$W$75=0),0,IS108/условия!$W$73/20/условия!$W$75))+1)</f>
        <v>0</v>
      </c>
      <c r="IT117" s="40">
        <f>IF(IT$7="",0,INT(IF(OR(условия!$W$73=0,условия!$W$75=0),0,IT108/условия!$W$73/20/условия!$W$75))+1)</f>
        <v>0</v>
      </c>
      <c r="IU117" s="40">
        <f>IF(IU$7="",0,INT(IF(OR(условия!$W$73=0,условия!$W$75=0),0,IU108/условия!$W$73/20/условия!$W$75))+1)</f>
        <v>0</v>
      </c>
      <c r="IV117" s="40">
        <f>IF(IV$7="",0,INT(IF(OR(условия!$W$73=0,условия!$W$75=0),0,IV108/условия!$W$73/20/условия!$W$75))+1)</f>
        <v>0</v>
      </c>
      <c r="IW117" s="40">
        <f>IF(IW$7="",0,INT(IF(OR(условия!$W$73=0,условия!$W$75=0),0,IW108/условия!$W$73/20/условия!$W$75))+1)</f>
        <v>0</v>
      </c>
      <c r="IX117" s="40">
        <f>IF(IX$7="",0,INT(IF(OR(условия!$W$73=0,условия!$W$75=0),0,IX108/условия!$W$73/20/условия!$W$75))+1)</f>
        <v>0</v>
      </c>
      <c r="IY117" s="40">
        <f>IF(IY$7="",0,INT(IF(OR(условия!$W$73=0,условия!$W$75=0),0,IY108/условия!$W$73/20/условия!$W$75))+1)</f>
        <v>0</v>
      </c>
      <c r="IZ117" s="40">
        <f>IF(IZ$7="",0,INT(IF(OR(условия!$W$73=0,условия!$W$75=0),0,IZ108/условия!$W$73/20/условия!$W$75))+1)</f>
        <v>0</v>
      </c>
      <c r="JA117" s="40">
        <f>IF(JA$7="",0,INT(IF(OR(условия!$W$73=0,условия!$W$75=0),0,JA108/условия!$W$73/20/условия!$W$75))+1)</f>
        <v>0</v>
      </c>
      <c r="JB117" s="40">
        <f>IF(JB$7="",0,INT(IF(OR(условия!$W$73=0,условия!$W$75=0),0,JB108/условия!$W$73/20/условия!$W$75))+1)</f>
        <v>0</v>
      </c>
      <c r="JC117" s="40">
        <f>IF(JC$7="",0,INT(IF(OR(условия!$W$73=0,условия!$W$75=0),0,JC108/условия!$W$73/20/условия!$W$75))+1)</f>
        <v>0</v>
      </c>
      <c r="JD117" s="40">
        <f>IF(JD$7="",0,INT(IF(OR(условия!$W$73=0,условия!$W$75=0),0,JD108/условия!$W$73/20/условия!$W$75))+1)</f>
        <v>0</v>
      </c>
      <c r="JE117" s="40">
        <f>IF(JE$7="",0,INT(IF(OR(условия!$W$73=0,условия!$W$75=0),0,JE108/условия!$W$73/20/условия!$W$75))+1)</f>
        <v>0</v>
      </c>
      <c r="JF117" s="40">
        <f>IF(JF$7="",0,INT(IF(OR(условия!$W$73=0,условия!$W$75=0),0,JF108/условия!$W$73/20/условия!$W$75))+1)</f>
        <v>0</v>
      </c>
      <c r="JG117" s="40">
        <f>IF(JG$7="",0,INT(IF(OR(условия!$W$73=0,условия!$W$75=0),0,JG108/условия!$W$73/20/условия!$W$75))+1)</f>
        <v>0</v>
      </c>
      <c r="JH117" s="40">
        <f>IF(JH$7="",0,INT(IF(OR(условия!$W$73=0,условия!$W$75=0),0,JH108/условия!$W$73/20/условия!$W$75))+1)</f>
        <v>0</v>
      </c>
      <c r="JI117" s="40">
        <f>IF(JI$7="",0,INT(IF(OR(условия!$W$73=0,условия!$W$75=0),0,JI108/условия!$W$73/20/условия!$W$75))+1)</f>
        <v>0</v>
      </c>
      <c r="JJ117" s="40">
        <f>IF(JJ$7="",0,INT(IF(OR(условия!$W$73=0,условия!$W$75=0),0,JJ108/условия!$W$73/20/условия!$W$75))+1)</f>
        <v>0</v>
      </c>
      <c r="JK117" s="40">
        <f>IF(JK$7="",0,INT(IF(OR(условия!$W$73=0,условия!$W$75=0),0,JK108/условия!$W$73/20/условия!$W$75))+1)</f>
        <v>0</v>
      </c>
      <c r="JL117" s="40">
        <f>IF(JL$7="",0,INT(IF(OR(условия!$W$73=0,условия!$W$75=0),0,JL108/условия!$W$73/20/условия!$W$75))+1)</f>
        <v>0</v>
      </c>
      <c r="JM117" s="40">
        <f>IF(JM$7="",0,INT(IF(OR(условия!$W$73=0,условия!$W$75=0),0,JM108/условия!$W$73/20/условия!$W$75))+1)</f>
        <v>0</v>
      </c>
      <c r="JN117" s="40">
        <f>IF(JN$7="",0,INT(IF(OR(условия!$W$73=0,условия!$W$75=0),0,JN108/условия!$W$73/20/условия!$W$75))+1)</f>
        <v>0</v>
      </c>
      <c r="JO117" s="40">
        <f>IF(JO$7="",0,INT(IF(OR(условия!$W$73=0,условия!$W$75=0),0,JO108/условия!$W$73/20/условия!$W$75))+1)</f>
        <v>0</v>
      </c>
      <c r="JP117" s="40">
        <f>IF(JP$7="",0,INT(IF(OR(условия!$W$73=0,условия!$W$75=0),0,JP108/условия!$W$73/20/условия!$W$75))+1)</f>
        <v>0</v>
      </c>
      <c r="JQ117" s="40">
        <f>IF(JQ$7="",0,INT(IF(OR(условия!$W$73=0,условия!$W$75=0),0,JQ108/условия!$W$73/20/условия!$W$75))+1)</f>
        <v>0</v>
      </c>
      <c r="JR117" s="40">
        <f>IF(JR$7="",0,INT(IF(OR(условия!$W$73=0,условия!$W$75=0),0,JR108/условия!$W$73/20/условия!$W$75))+1)</f>
        <v>0</v>
      </c>
      <c r="JS117" s="40">
        <f>IF(JS$7="",0,INT(IF(OR(условия!$W$73=0,условия!$W$75=0),0,JS108/условия!$W$73/20/условия!$W$75))+1)</f>
        <v>0</v>
      </c>
      <c r="JT117" s="40">
        <f>IF(JT$7="",0,INT(IF(OR(условия!$W$73=0,условия!$W$75=0),0,JT108/условия!$W$73/20/условия!$W$75))+1)</f>
        <v>0</v>
      </c>
      <c r="JU117" s="40">
        <f>IF(JU$7="",0,INT(IF(OR(условия!$W$73=0,условия!$W$75=0),0,JU108/условия!$W$73/20/условия!$W$75))+1)</f>
        <v>0</v>
      </c>
      <c r="JV117" s="40">
        <f>IF(JV$7="",0,INT(IF(OR(условия!$W$73=0,условия!$W$75=0),0,JV108/условия!$W$73/20/условия!$W$75))+1)</f>
        <v>0</v>
      </c>
      <c r="JW117" s="40">
        <f>IF(JW$7="",0,INT(IF(OR(условия!$W$73=0,условия!$W$75=0),0,JW108/условия!$W$73/20/условия!$W$75))+1)</f>
        <v>0</v>
      </c>
      <c r="JX117" s="40">
        <f>IF(JX$7="",0,INT(IF(OR(условия!$W$73=0,условия!$W$75=0),0,JX108/условия!$W$73/20/условия!$W$75))+1)</f>
        <v>0</v>
      </c>
      <c r="JY117" s="40">
        <f>IF(JY$7="",0,INT(IF(OR(условия!$W$73=0,условия!$W$75=0),0,JY108/условия!$W$73/20/условия!$W$75))+1)</f>
        <v>0</v>
      </c>
      <c r="JZ117" s="40">
        <f>IF(JZ$7="",0,INT(IF(OR(условия!$W$73=0,условия!$W$75=0),0,JZ108/условия!$W$73/20/условия!$W$75))+1)</f>
        <v>0</v>
      </c>
      <c r="KA117" s="40">
        <f>IF(KA$7="",0,INT(IF(OR(условия!$W$73=0,условия!$W$75=0),0,KA108/условия!$W$73/20/условия!$W$75))+1)</f>
        <v>0</v>
      </c>
      <c r="KB117" s="40">
        <f>IF(KB$7="",0,INT(IF(OR(условия!$W$73=0,условия!$W$75=0),0,KB108/условия!$W$73/20/условия!$W$75))+1)</f>
        <v>0</v>
      </c>
      <c r="KC117" s="40">
        <f>IF(KC$7="",0,INT(IF(OR(условия!$W$73=0,условия!$W$75=0),0,KC108/условия!$W$73/20/условия!$W$75))+1)</f>
        <v>0</v>
      </c>
      <c r="KD117" s="40">
        <f>IF(KD$7="",0,INT(IF(OR(условия!$W$73=0,условия!$W$75=0),0,KD108/условия!$W$73/20/условия!$W$75))+1)</f>
        <v>0</v>
      </c>
      <c r="KE117" s="40">
        <f>IF(KE$7="",0,INT(IF(OR(условия!$W$73=0,условия!$W$75=0),0,KE108/условия!$W$73/20/условия!$W$75))+1)</f>
        <v>0</v>
      </c>
      <c r="KF117" s="40">
        <f>IF(KF$7="",0,INT(IF(OR(условия!$W$73=0,условия!$W$75=0),0,KF108/условия!$W$73/20/условия!$W$75))+1)</f>
        <v>0</v>
      </c>
      <c r="KG117" s="40">
        <f>IF(KG$7="",0,INT(IF(OR(условия!$W$73=0,условия!$W$75=0),0,KG108/условия!$W$73/20/условия!$W$75))+1)</f>
        <v>0</v>
      </c>
      <c r="KH117" s="40">
        <f>IF(KH$7="",0,INT(IF(OR(условия!$W$73=0,условия!$W$75=0),0,KH108/условия!$W$73/20/условия!$W$75))+1)</f>
        <v>0</v>
      </c>
      <c r="KI117" s="40">
        <f>IF(KI$7="",0,INT(IF(OR(условия!$W$73=0,условия!$W$75=0),0,KI108/условия!$W$73/20/условия!$W$75))+1)</f>
        <v>0</v>
      </c>
      <c r="KJ117" s="40">
        <f>IF(KJ$7="",0,INT(IF(OR(условия!$W$73=0,условия!$W$75=0),0,KJ108/условия!$W$73/20/условия!$W$75))+1)</f>
        <v>0</v>
      </c>
      <c r="KK117" s="40">
        <f>IF(KK$7="",0,INT(IF(OR(условия!$W$73=0,условия!$W$75=0),0,KK108/условия!$W$73/20/условия!$W$75))+1)</f>
        <v>0</v>
      </c>
      <c r="KL117" s="40">
        <f>IF(KL$7="",0,INT(IF(OR(условия!$W$73=0,условия!$W$75=0),0,KL108/условия!$W$73/20/условия!$W$75))+1)</f>
        <v>0</v>
      </c>
      <c r="KM117" s="40">
        <f>IF(KM$7="",0,INT(IF(OR(условия!$W$73=0,условия!$W$75=0),0,KM108/условия!$W$73/20/условия!$W$75))+1)</f>
        <v>0</v>
      </c>
      <c r="KN117" s="40">
        <f>IF(KN$7="",0,INT(IF(OR(условия!$W$73=0,условия!$W$75=0),0,KN108/условия!$W$73/20/условия!$W$75))+1)</f>
        <v>0</v>
      </c>
      <c r="KO117" s="40">
        <f>IF(KO$7="",0,INT(IF(OR(условия!$W$73=0,условия!$W$75=0),0,KO108/условия!$W$73/20/условия!$W$75))+1)</f>
        <v>0</v>
      </c>
      <c r="KP117" s="40">
        <f>IF(KP$7="",0,INT(IF(OR(условия!$W$73=0,условия!$W$75=0),0,KP108/условия!$W$73/20/условия!$W$75))+1)</f>
        <v>0</v>
      </c>
      <c r="KQ117" s="40">
        <f>IF(KQ$7="",0,INT(IF(OR(условия!$W$73=0,условия!$W$75=0),0,KQ108/условия!$W$73/20/условия!$W$75))+1)</f>
        <v>0</v>
      </c>
      <c r="KR117" s="40">
        <f>IF(KR$7="",0,INT(IF(OR(условия!$W$73=0,условия!$W$75=0),0,KR108/условия!$W$73/20/условия!$W$75))+1)</f>
        <v>0</v>
      </c>
      <c r="KS117" s="40">
        <f>IF(KS$7="",0,INT(IF(OR(условия!$W$73=0,условия!$W$75=0),0,KS108/условия!$W$73/20/условия!$W$75))+1)</f>
        <v>0</v>
      </c>
      <c r="KT117" s="40">
        <f>IF(KT$7="",0,INT(IF(OR(условия!$W$73=0,условия!$W$75=0),0,KT108/условия!$W$73/20/условия!$W$75))+1)</f>
        <v>0</v>
      </c>
      <c r="KU117" s="40">
        <f>IF(KU$7="",0,INT(IF(OR(условия!$W$73=0,условия!$W$75=0),0,KU108/условия!$W$73/20/условия!$W$75))+1)</f>
        <v>0</v>
      </c>
      <c r="KV117" s="40">
        <f>IF(KV$7="",0,INT(IF(OR(условия!$W$73=0,условия!$W$75=0),0,KV108/условия!$W$73/20/условия!$W$75))+1)</f>
        <v>0</v>
      </c>
      <c r="KW117" s="1"/>
      <c r="KX117" s="1"/>
    </row>
    <row r="118" spans="1:310" x14ac:dyDescent="0.25">
      <c r="A118" s="1"/>
      <c r="B118" s="79"/>
      <c r="C118" s="79"/>
      <c r="D118" s="79"/>
      <c r="E118" s="1" t="str">
        <f>справочники!M12</f>
        <v>Менеджеры по продажам</v>
      </c>
      <c r="F118" s="1"/>
      <c r="G118" s="1"/>
      <c r="H118" s="11" t="str">
        <f t="shared" ref="H118:H126" si="371">H117</f>
        <v>чел</v>
      </c>
      <c r="I118" s="1"/>
      <c r="J118" s="1"/>
      <c r="K118" s="1"/>
      <c r="L118" s="1"/>
      <c r="M118" s="5"/>
      <c r="N118" s="40"/>
      <c r="O118" s="19"/>
      <c r="P118" s="1"/>
      <c r="Q118" s="1"/>
      <c r="R118" s="52"/>
      <c r="S118" s="1"/>
      <c r="T118" s="5" t="s">
        <v>0</v>
      </c>
      <c r="U118" s="40">
        <f>IF(U$7="",0,INT(IF(OR(условия!$W$81=0,условия!$W$83=0),0,U109/условия!$W$81/20/условия!$W$83))+1)</f>
        <v>1</v>
      </c>
      <c r="V118" s="40">
        <f>IF(V$7="",0,INT(IF(OR(условия!$W$81=0,условия!$W$83=0),0,V109/условия!$W$81/20/условия!$W$83))+1)</f>
        <v>1</v>
      </c>
      <c r="W118" s="40">
        <f>IF(W$7="",0,INT(IF(OR(условия!$W$81=0,условия!$W$83=0),0,W109/условия!$W$81/20/условия!$W$83))+1)</f>
        <v>1</v>
      </c>
      <c r="X118" s="40">
        <f>IF(X$7="",0,INT(IF(OR(условия!$W$81=0,условия!$W$83=0),0,X109/условия!$W$81/20/условия!$W$83))+1)</f>
        <v>1</v>
      </c>
      <c r="Y118" s="40">
        <f>IF(Y$7="",0,INT(IF(OR(условия!$W$81=0,условия!$W$83=0),0,Y109/условия!$W$81/20/условия!$W$83))+1)</f>
        <v>1</v>
      </c>
      <c r="Z118" s="40">
        <f>IF(Z$7="",0,INT(IF(OR(условия!$W$81=0,условия!$W$83=0),0,Z109/условия!$W$81/20/условия!$W$83))+1)</f>
        <v>1</v>
      </c>
      <c r="AA118" s="40">
        <f>IF(AA$7="",0,INT(IF(OR(условия!$W$81=0,условия!$W$83=0),0,AA109/условия!$W$81/20/условия!$W$83))+1)</f>
        <v>1</v>
      </c>
      <c r="AB118" s="40">
        <f>IF(AB$7="",0,INT(IF(OR(условия!$W$81=0,условия!$W$83=0),0,AB109/условия!$W$81/20/условия!$W$83))+1)</f>
        <v>1</v>
      </c>
      <c r="AC118" s="40">
        <f>IF(AC$7="",0,INT(IF(OR(условия!$W$81=0,условия!$W$83=0),0,AC109/условия!$W$81/20/условия!$W$83))+1)</f>
        <v>1</v>
      </c>
      <c r="AD118" s="40">
        <f>IF(AD$7="",0,INT(IF(OR(условия!$W$81=0,условия!$W$83=0),0,AD109/условия!$W$81/20/условия!$W$83))+1)</f>
        <v>1</v>
      </c>
      <c r="AE118" s="40">
        <f>IF(AE$7="",0,INT(IF(OR(условия!$W$81=0,условия!$W$83=0),0,AE109/условия!$W$81/20/условия!$W$83))+1)</f>
        <v>1</v>
      </c>
      <c r="AF118" s="40">
        <f>IF(AF$7="",0,INT(IF(OR(условия!$W$81=0,условия!$W$83=0),0,AF109/условия!$W$81/20/условия!$W$83))+1)</f>
        <v>1</v>
      </c>
      <c r="AG118" s="40">
        <f>IF(AG$7="",0,INT(IF(OR(условия!$W$81=0,условия!$W$83=0),0,AG109/условия!$W$81/20/условия!$W$83))+1)</f>
        <v>2</v>
      </c>
      <c r="AH118" s="40">
        <f>IF(AH$7="",0,INT(IF(OR(условия!$W$81=0,условия!$W$83=0),0,AH109/условия!$W$81/20/условия!$W$83))+1)</f>
        <v>2</v>
      </c>
      <c r="AI118" s="40">
        <f>IF(AI$7="",0,INT(IF(OR(условия!$W$81=0,условия!$W$83=0),0,AI109/условия!$W$81/20/условия!$W$83))+1)</f>
        <v>2</v>
      </c>
      <c r="AJ118" s="40">
        <f>IF(AJ$7="",0,INT(IF(OR(условия!$W$81=0,условия!$W$83=0),0,AJ109/условия!$W$81/20/условия!$W$83))+1)</f>
        <v>2</v>
      </c>
      <c r="AK118" s="40">
        <f>IF(AK$7="",0,INT(IF(OR(условия!$W$81=0,условия!$W$83=0),0,AK109/условия!$W$81/20/условия!$W$83))+1)</f>
        <v>2</v>
      </c>
      <c r="AL118" s="40">
        <f>IF(AL$7="",0,INT(IF(OR(условия!$W$81=0,условия!$W$83=0),0,AL109/условия!$W$81/20/условия!$W$83))+1)</f>
        <v>2</v>
      </c>
      <c r="AM118" s="40">
        <f>IF(AM$7="",0,INT(IF(OR(условия!$W$81=0,условия!$W$83=0),0,AM109/условия!$W$81/20/условия!$W$83))+1)</f>
        <v>2</v>
      </c>
      <c r="AN118" s="40">
        <f>IF(AN$7="",0,INT(IF(OR(условия!$W$81=0,условия!$W$83=0),0,AN109/условия!$W$81/20/условия!$W$83))+1)</f>
        <v>2</v>
      </c>
      <c r="AO118" s="40">
        <f>IF(AO$7="",0,INT(IF(OR(условия!$W$81=0,условия!$W$83=0),0,AO109/условия!$W$81/20/условия!$W$83))+1)</f>
        <v>2</v>
      </c>
      <c r="AP118" s="40">
        <f>IF(AP$7="",0,INT(IF(OR(условия!$W$81=0,условия!$W$83=0),0,AP109/условия!$W$81/20/условия!$W$83))+1)</f>
        <v>2</v>
      </c>
      <c r="AQ118" s="40">
        <f>IF(AQ$7="",0,INT(IF(OR(условия!$W$81=0,условия!$W$83=0),0,AQ109/условия!$W$81/20/условия!$W$83))+1)</f>
        <v>2</v>
      </c>
      <c r="AR118" s="40">
        <f>IF(AR$7="",0,INT(IF(OR(условия!$W$81=0,условия!$W$83=0),0,AR109/условия!$W$81/20/условия!$W$83))+1)</f>
        <v>2</v>
      </c>
      <c r="AS118" s="40">
        <f>IF(AS$7="",0,INT(IF(OR(условия!$W$81=0,условия!$W$83=0),0,AS109/условия!$W$81/20/условия!$W$83))+1)</f>
        <v>2</v>
      </c>
      <c r="AT118" s="40">
        <f>IF(AT$7="",0,INT(IF(OR(условия!$W$81=0,условия!$W$83=0),0,AT109/условия!$W$81/20/условия!$W$83))+1)</f>
        <v>2</v>
      </c>
      <c r="AU118" s="40">
        <f>IF(AU$7="",0,INT(IF(OR(условия!$W$81=0,условия!$W$83=0),0,AU109/условия!$W$81/20/условия!$W$83))+1)</f>
        <v>2</v>
      </c>
      <c r="AV118" s="40">
        <f>IF(AV$7="",0,INT(IF(OR(условия!$W$81=0,условия!$W$83=0),0,AV109/условия!$W$81/20/условия!$W$83))+1)</f>
        <v>2</v>
      </c>
      <c r="AW118" s="40">
        <f>IF(AW$7="",0,INT(IF(OR(условия!$W$81=0,условия!$W$83=0),0,AW109/условия!$W$81/20/условия!$W$83))+1)</f>
        <v>2</v>
      </c>
      <c r="AX118" s="40">
        <f>IF(AX$7="",0,INT(IF(OR(условия!$W$81=0,условия!$W$83=0),0,AX109/условия!$W$81/20/условия!$W$83))+1)</f>
        <v>2</v>
      </c>
      <c r="AY118" s="40">
        <f>IF(AY$7="",0,INT(IF(OR(условия!$W$81=0,условия!$W$83=0),0,AY109/условия!$W$81/20/условия!$W$83))+1)</f>
        <v>2</v>
      </c>
      <c r="AZ118" s="40">
        <f>IF(AZ$7="",0,INT(IF(OR(условия!$W$81=0,условия!$W$83=0),0,AZ109/условия!$W$81/20/условия!$W$83))+1)</f>
        <v>2</v>
      </c>
      <c r="BA118" s="40">
        <f>IF(BA$7="",0,INT(IF(OR(условия!$W$81=0,условия!$W$83=0),0,BA109/условия!$W$81/20/условия!$W$83))+1)</f>
        <v>2</v>
      </c>
      <c r="BB118" s="40">
        <f>IF(BB$7="",0,INT(IF(OR(условия!$W$81=0,условия!$W$83=0),0,BB109/условия!$W$81/20/условия!$W$83))+1)</f>
        <v>2</v>
      </c>
      <c r="BC118" s="40">
        <f>IF(BC$7="",0,INT(IF(OR(условия!$W$81=0,условия!$W$83=0),0,BC109/условия!$W$81/20/условия!$W$83))+1)</f>
        <v>2</v>
      </c>
      <c r="BD118" s="40">
        <f>IF(BD$7="",0,INT(IF(OR(условия!$W$81=0,условия!$W$83=0),0,BD109/условия!$W$81/20/условия!$W$83))+1)</f>
        <v>2</v>
      </c>
      <c r="BE118" s="40">
        <f>IF(BE$7="",0,INT(IF(OR(условия!$W$81=0,условия!$W$83=0),0,BE109/условия!$W$81/20/условия!$W$83))+1)</f>
        <v>0</v>
      </c>
      <c r="BF118" s="40">
        <f>IF(BF$7="",0,INT(IF(OR(условия!$W$81=0,условия!$W$83=0),0,BF109/условия!$W$81/20/условия!$W$83))+1)</f>
        <v>0</v>
      </c>
      <c r="BG118" s="40">
        <f>IF(BG$7="",0,INT(IF(OR(условия!$W$81=0,условия!$W$83=0),0,BG109/условия!$W$81/20/условия!$W$83))+1)</f>
        <v>0</v>
      </c>
      <c r="BH118" s="40">
        <f>IF(BH$7="",0,INT(IF(OR(условия!$W$81=0,условия!$W$83=0),0,BH109/условия!$W$81/20/условия!$W$83))+1)</f>
        <v>0</v>
      </c>
      <c r="BI118" s="40">
        <f>IF(BI$7="",0,INT(IF(OR(условия!$W$81=0,условия!$W$83=0),0,BI109/условия!$W$81/20/условия!$W$83))+1)</f>
        <v>0</v>
      </c>
      <c r="BJ118" s="40">
        <f>IF(BJ$7="",0,INT(IF(OR(условия!$W$81=0,условия!$W$83=0),0,BJ109/условия!$W$81/20/условия!$W$83))+1)</f>
        <v>0</v>
      </c>
      <c r="BK118" s="40">
        <f>IF(BK$7="",0,INT(IF(OR(условия!$W$81=0,условия!$W$83=0),0,BK109/условия!$W$81/20/условия!$W$83))+1)</f>
        <v>0</v>
      </c>
      <c r="BL118" s="40">
        <f>IF(BL$7="",0,INT(IF(OR(условия!$W$81=0,условия!$W$83=0),0,BL109/условия!$W$81/20/условия!$W$83))+1)</f>
        <v>0</v>
      </c>
      <c r="BM118" s="40">
        <f>IF(BM$7="",0,INT(IF(OR(условия!$W$81=0,условия!$W$83=0),0,BM109/условия!$W$81/20/условия!$W$83))+1)</f>
        <v>0</v>
      </c>
      <c r="BN118" s="40">
        <f>IF(BN$7="",0,INT(IF(OR(условия!$W$81=0,условия!$W$83=0),0,BN109/условия!$W$81/20/условия!$W$83))+1)</f>
        <v>0</v>
      </c>
      <c r="BO118" s="40">
        <f>IF(BO$7="",0,INT(IF(OR(условия!$W$81=0,условия!$W$83=0),0,BO109/условия!$W$81/20/условия!$W$83))+1)</f>
        <v>0</v>
      </c>
      <c r="BP118" s="40">
        <f>IF(BP$7="",0,INT(IF(OR(условия!$W$81=0,условия!$W$83=0),0,BP109/условия!$W$81/20/условия!$W$83))+1)</f>
        <v>0</v>
      </c>
      <c r="BQ118" s="40">
        <f>IF(BQ$7="",0,INT(IF(OR(условия!$W$81=0,условия!$W$83=0),0,BQ109/условия!$W$81/20/условия!$W$83))+1)</f>
        <v>0</v>
      </c>
      <c r="BR118" s="40">
        <f>IF(BR$7="",0,INT(IF(OR(условия!$W$81=0,условия!$W$83=0),0,BR109/условия!$W$81/20/условия!$W$83))+1)</f>
        <v>0</v>
      </c>
      <c r="BS118" s="40">
        <f>IF(BS$7="",0,INT(IF(OR(условия!$W$81=0,условия!$W$83=0),0,BS109/условия!$W$81/20/условия!$W$83))+1)</f>
        <v>0</v>
      </c>
      <c r="BT118" s="40">
        <f>IF(BT$7="",0,INT(IF(OR(условия!$W$81=0,условия!$W$83=0),0,BT109/условия!$W$81/20/условия!$W$83))+1)</f>
        <v>0</v>
      </c>
      <c r="BU118" s="40">
        <f>IF(BU$7="",0,INT(IF(OR(условия!$W$81=0,условия!$W$83=0),0,BU109/условия!$W$81/20/условия!$W$83))+1)</f>
        <v>0</v>
      </c>
      <c r="BV118" s="40">
        <f>IF(BV$7="",0,INT(IF(OR(условия!$W$81=0,условия!$W$83=0),0,BV109/условия!$W$81/20/условия!$W$83))+1)</f>
        <v>0</v>
      </c>
      <c r="BW118" s="40">
        <f>IF(BW$7="",0,INT(IF(OR(условия!$W$81=0,условия!$W$83=0),0,BW109/условия!$W$81/20/условия!$W$83))+1)</f>
        <v>0</v>
      </c>
      <c r="BX118" s="40">
        <f>IF(BX$7="",0,INT(IF(OR(условия!$W$81=0,условия!$W$83=0),0,BX109/условия!$W$81/20/условия!$W$83))+1)</f>
        <v>0</v>
      </c>
      <c r="BY118" s="40">
        <f>IF(BY$7="",0,INT(IF(OR(условия!$W$81=0,условия!$W$83=0),0,BY109/условия!$W$81/20/условия!$W$83))+1)</f>
        <v>0</v>
      </c>
      <c r="BZ118" s="40">
        <f>IF(BZ$7="",0,INT(IF(OR(условия!$W$81=0,условия!$W$83=0),0,BZ109/условия!$W$81/20/условия!$W$83))+1)</f>
        <v>0</v>
      </c>
      <c r="CA118" s="40">
        <f>IF(CA$7="",0,INT(IF(OR(условия!$W$81=0,условия!$W$83=0),0,CA109/условия!$W$81/20/условия!$W$83))+1)</f>
        <v>0</v>
      </c>
      <c r="CB118" s="40">
        <f>IF(CB$7="",0,INT(IF(OR(условия!$W$81=0,условия!$W$83=0),0,CB109/условия!$W$81/20/условия!$W$83))+1)</f>
        <v>0</v>
      </c>
      <c r="CC118" s="40">
        <f>IF(CC$7="",0,INT(IF(OR(условия!$W$81=0,условия!$W$83=0),0,CC109/условия!$W$81/20/условия!$W$83))+1)</f>
        <v>0</v>
      </c>
      <c r="CD118" s="40">
        <f>IF(CD$7="",0,INT(IF(OR(условия!$W$81=0,условия!$W$83=0),0,CD109/условия!$W$81/20/условия!$W$83))+1)</f>
        <v>0</v>
      </c>
      <c r="CE118" s="40">
        <f>IF(CE$7="",0,INT(IF(OR(условия!$W$81=0,условия!$W$83=0),0,CE109/условия!$W$81/20/условия!$W$83))+1)</f>
        <v>0</v>
      </c>
      <c r="CF118" s="40">
        <f>IF(CF$7="",0,INT(IF(OR(условия!$W$81=0,условия!$W$83=0),0,CF109/условия!$W$81/20/условия!$W$83))+1)</f>
        <v>0</v>
      </c>
      <c r="CG118" s="40">
        <f>IF(CG$7="",0,INT(IF(OR(условия!$W$81=0,условия!$W$83=0),0,CG109/условия!$W$81/20/условия!$W$83))+1)</f>
        <v>0</v>
      </c>
      <c r="CH118" s="40">
        <f>IF(CH$7="",0,INT(IF(OR(условия!$W$81=0,условия!$W$83=0),0,CH109/условия!$W$81/20/условия!$W$83))+1)</f>
        <v>0</v>
      </c>
      <c r="CI118" s="40">
        <f>IF(CI$7="",0,INT(IF(OR(условия!$W$81=0,условия!$W$83=0),0,CI109/условия!$W$81/20/условия!$W$83))+1)</f>
        <v>0</v>
      </c>
      <c r="CJ118" s="40">
        <f>IF(CJ$7="",0,INT(IF(OR(условия!$W$81=0,условия!$W$83=0),0,CJ109/условия!$W$81/20/условия!$W$83))+1)</f>
        <v>0</v>
      </c>
      <c r="CK118" s="40">
        <f>IF(CK$7="",0,INT(IF(OR(условия!$W$81=0,условия!$W$83=0),0,CK109/условия!$W$81/20/условия!$W$83))+1)</f>
        <v>0</v>
      </c>
      <c r="CL118" s="40">
        <f>IF(CL$7="",0,INT(IF(OR(условия!$W$81=0,условия!$W$83=0),0,CL109/условия!$W$81/20/условия!$W$83))+1)</f>
        <v>0</v>
      </c>
      <c r="CM118" s="40">
        <f>IF(CM$7="",0,INT(IF(OR(условия!$W$81=0,условия!$W$83=0),0,CM109/условия!$W$81/20/условия!$W$83))+1)</f>
        <v>0</v>
      </c>
      <c r="CN118" s="40">
        <f>IF(CN$7="",0,INT(IF(OR(условия!$W$81=0,условия!$W$83=0),0,CN109/условия!$W$81/20/условия!$W$83))+1)</f>
        <v>0</v>
      </c>
      <c r="CO118" s="40">
        <f>IF(CO$7="",0,INT(IF(OR(условия!$W$81=0,условия!$W$83=0),0,CO109/условия!$W$81/20/условия!$W$83))+1)</f>
        <v>0</v>
      </c>
      <c r="CP118" s="40">
        <f>IF(CP$7="",0,INT(IF(OR(условия!$W$81=0,условия!$W$83=0),0,CP109/условия!$W$81/20/условия!$W$83))+1)</f>
        <v>0</v>
      </c>
      <c r="CQ118" s="40">
        <f>IF(CQ$7="",0,INT(IF(OR(условия!$W$81=0,условия!$W$83=0),0,CQ109/условия!$W$81/20/условия!$W$83))+1)</f>
        <v>0</v>
      </c>
      <c r="CR118" s="40">
        <f>IF(CR$7="",0,INT(IF(OR(условия!$W$81=0,условия!$W$83=0),0,CR109/условия!$W$81/20/условия!$W$83))+1)</f>
        <v>0</v>
      </c>
      <c r="CS118" s="40">
        <f>IF(CS$7="",0,INT(IF(OR(условия!$W$81=0,условия!$W$83=0),0,CS109/условия!$W$81/20/условия!$W$83))+1)</f>
        <v>0</v>
      </c>
      <c r="CT118" s="40">
        <f>IF(CT$7="",0,INT(IF(OR(условия!$W$81=0,условия!$W$83=0),0,CT109/условия!$W$81/20/условия!$W$83))+1)</f>
        <v>0</v>
      </c>
      <c r="CU118" s="40">
        <f>IF(CU$7="",0,INT(IF(OR(условия!$W$81=0,условия!$W$83=0),0,CU109/условия!$W$81/20/условия!$W$83))+1)</f>
        <v>0</v>
      </c>
      <c r="CV118" s="40">
        <f>IF(CV$7="",0,INT(IF(OR(условия!$W$81=0,условия!$W$83=0),0,CV109/условия!$W$81/20/условия!$W$83))+1)</f>
        <v>0</v>
      </c>
      <c r="CW118" s="40">
        <f>IF(CW$7="",0,INT(IF(OR(условия!$W$81=0,условия!$W$83=0),0,CW109/условия!$W$81/20/условия!$W$83))+1)</f>
        <v>0</v>
      </c>
      <c r="CX118" s="40">
        <f>IF(CX$7="",0,INT(IF(OR(условия!$W$81=0,условия!$W$83=0),0,CX109/условия!$W$81/20/условия!$W$83))+1)</f>
        <v>0</v>
      </c>
      <c r="CY118" s="40">
        <f>IF(CY$7="",0,INT(IF(OR(условия!$W$81=0,условия!$W$83=0),0,CY109/условия!$W$81/20/условия!$W$83))+1)</f>
        <v>0</v>
      </c>
      <c r="CZ118" s="40">
        <f>IF(CZ$7="",0,INT(IF(OR(условия!$W$81=0,условия!$W$83=0),0,CZ109/условия!$W$81/20/условия!$W$83))+1)</f>
        <v>0</v>
      </c>
      <c r="DA118" s="40">
        <f>IF(DA$7="",0,INT(IF(OR(условия!$W$81=0,условия!$W$83=0),0,DA109/условия!$W$81/20/условия!$W$83))+1)</f>
        <v>0</v>
      </c>
      <c r="DB118" s="40">
        <f>IF(DB$7="",0,INT(IF(OR(условия!$W$81=0,условия!$W$83=0),0,DB109/условия!$W$81/20/условия!$W$83))+1)</f>
        <v>0</v>
      </c>
      <c r="DC118" s="40">
        <f>IF(DC$7="",0,INT(IF(OR(условия!$W$81=0,условия!$W$83=0),0,DC109/условия!$W$81/20/условия!$W$83))+1)</f>
        <v>0</v>
      </c>
      <c r="DD118" s="40">
        <f>IF(DD$7="",0,INT(IF(OR(условия!$W$81=0,условия!$W$83=0),0,DD109/условия!$W$81/20/условия!$W$83))+1)</f>
        <v>0</v>
      </c>
      <c r="DE118" s="40">
        <f>IF(DE$7="",0,INT(IF(OR(условия!$W$81=0,условия!$W$83=0),0,DE109/условия!$W$81/20/условия!$W$83))+1)</f>
        <v>0</v>
      </c>
      <c r="DF118" s="40">
        <f>IF(DF$7="",0,INT(IF(OR(условия!$W$81=0,условия!$W$83=0),0,DF109/условия!$W$81/20/условия!$W$83))+1)</f>
        <v>0</v>
      </c>
      <c r="DG118" s="40">
        <f>IF(DG$7="",0,INT(IF(OR(условия!$W$81=0,условия!$W$83=0),0,DG109/условия!$W$81/20/условия!$W$83))+1)</f>
        <v>0</v>
      </c>
      <c r="DH118" s="40">
        <f>IF(DH$7="",0,INT(IF(OR(условия!$W$81=0,условия!$W$83=0),0,DH109/условия!$W$81/20/условия!$W$83))+1)</f>
        <v>0</v>
      </c>
      <c r="DI118" s="40">
        <f>IF(DI$7="",0,INT(IF(OR(условия!$W$81=0,условия!$W$83=0),0,DI109/условия!$W$81/20/условия!$W$83))+1)</f>
        <v>0</v>
      </c>
      <c r="DJ118" s="40">
        <f>IF(DJ$7="",0,INT(IF(OR(условия!$W$81=0,условия!$W$83=0),0,DJ109/условия!$W$81/20/условия!$W$83))+1)</f>
        <v>0</v>
      </c>
      <c r="DK118" s="40">
        <f>IF(DK$7="",0,INT(IF(OR(условия!$W$81=0,условия!$W$83=0),0,DK109/условия!$W$81/20/условия!$W$83))+1)</f>
        <v>0</v>
      </c>
      <c r="DL118" s="40">
        <f>IF(DL$7="",0,INT(IF(OR(условия!$W$81=0,условия!$W$83=0),0,DL109/условия!$W$81/20/условия!$W$83))+1)</f>
        <v>0</v>
      </c>
      <c r="DM118" s="40">
        <f>IF(DM$7="",0,INT(IF(OR(условия!$W$81=0,условия!$W$83=0),0,DM109/условия!$W$81/20/условия!$W$83))+1)</f>
        <v>0</v>
      </c>
      <c r="DN118" s="40">
        <f>IF(DN$7="",0,INT(IF(OR(условия!$W$81=0,условия!$W$83=0),0,DN109/условия!$W$81/20/условия!$W$83))+1)</f>
        <v>0</v>
      </c>
      <c r="DO118" s="40">
        <f>IF(DO$7="",0,INT(IF(OR(условия!$W$81=0,условия!$W$83=0),0,DO109/условия!$W$81/20/условия!$W$83))+1)</f>
        <v>0</v>
      </c>
      <c r="DP118" s="40">
        <f>IF(DP$7="",0,INT(IF(OR(условия!$W$81=0,условия!$W$83=0),0,DP109/условия!$W$81/20/условия!$W$83))+1)</f>
        <v>0</v>
      </c>
      <c r="DQ118" s="40">
        <f>IF(DQ$7="",0,INT(IF(OR(условия!$W$81=0,условия!$W$83=0),0,DQ109/условия!$W$81/20/условия!$W$83))+1)</f>
        <v>0</v>
      </c>
      <c r="DR118" s="40">
        <f>IF(DR$7="",0,INT(IF(OR(условия!$W$81=0,условия!$W$83=0),0,DR109/условия!$W$81/20/условия!$W$83))+1)</f>
        <v>0</v>
      </c>
      <c r="DS118" s="40">
        <f>IF(DS$7="",0,INT(IF(OR(условия!$W$81=0,условия!$W$83=0),0,DS109/условия!$W$81/20/условия!$W$83))+1)</f>
        <v>0</v>
      </c>
      <c r="DT118" s="40">
        <f>IF(DT$7="",0,INT(IF(OR(условия!$W$81=0,условия!$W$83=0),0,DT109/условия!$W$81/20/условия!$W$83))+1)</f>
        <v>0</v>
      </c>
      <c r="DU118" s="40">
        <f>IF(DU$7="",0,INT(IF(OR(условия!$W$81=0,условия!$W$83=0),0,DU109/условия!$W$81/20/условия!$W$83))+1)</f>
        <v>0</v>
      </c>
      <c r="DV118" s="40">
        <f>IF(DV$7="",0,INT(IF(OR(условия!$W$81=0,условия!$W$83=0),0,DV109/условия!$W$81/20/условия!$W$83))+1)</f>
        <v>0</v>
      </c>
      <c r="DW118" s="40">
        <f>IF(DW$7="",0,INT(IF(OR(условия!$W$81=0,условия!$W$83=0),0,DW109/условия!$W$81/20/условия!$W$83))+1)</f>
        <v>0</v>
      </c>
      <c r="DX118" s="40">
        <f>IF(DX$7="",0,INT(IF(OR(условия!$W$81=0,условия!$W$83=0),0,DX109/условия!$W$81/20/условия!$W$83))+1)</f>
        <v>0</v>
      </c>
      <c r="DY118" s="40">
        <f>IF(DY$7="",0,INT(IF(OR(условия!$W$81=0,условия!$W$83=0),0,DY109/условия!$W$81/20/условия!$W$83))+1)</f>
        <v>0</v>
      </c>
      <c r="DZ118" s="40">
        <f>IF(DZ$7="",0,INT(IF(OR(условия!$W$81=0,условия!$W$83=0),0,DZ109/условия!$W$81/20/условия!$W$83))+1)</f>
        <v>0</v>
      </c>
      <c r="EA118" s="40">
        <f>IF(EA$7="",0,INT(IF(OR(условия!$W$81=0,условия!$W$83=0),0,EA109/условия!$W$81/20/условия!$W$83))+1)</f>
        <v>0</v>
      </c>
      <c r="EB118" s="40">
        <f>IF(EB$7="",0,INT(IF(OR(условия!$W$81=0,условия!$W$83=0),0,EB109/условия!$W$81/20/условия!$W$83))+1)</f>
        <v>0</v>
      </c>
      <c r="EC118" s="40">
        <f>IF(EC$7="",0,INT(IF(OR(условия!$W$81=0,условия!$W$83=0),0,EC109/условия!$W$81/20/условия!$W$83))+1)</f>
        <v>0</v>
      </c>
      <c r="ED118" s="40">
        <f>IF(ED$7="",0,INT(IF(OR(условия!$W$81=0,условия!$W$83=0),0,ED109/условия!$W$81/20/условия!$W$83))+1)</f>
        <v>0</v>
      </c>
      <c r="EE118" s="40">
        <f>IF(EE$7="",0,INT(IF(OR(условия!$W$81=0,условия!$W$83=0),0,EE109/условия!$W$81/20/условия!$W$83))+1)</f>
        <v>0</v>
      </c>
      <c r="EF118" s="40">
        <f>IF(EF$7="",0,INT(IF(OR(условия!$W$81=0,условия!$W$83=0),0,EF109/условия!$W$81/20/условия!$W$83))+1)</f>
        <v>0</v>
      </c>
      <c r="EG118" s="40">
        <f>IF(EG$7="",0,INT(IF(OR(условия!$W$81=0,условия!$W$83=0),0,EG109/условия!$W$81/20/условия!$W$83))+1)</f>
        <v>0</v>
      </c>
      <c r="EH118" s="40">
        <f>IF(EH$7="",0,INT(IF(OR(условия!$W$81=0,условия!$W$83=0),0,EH109/условия!$W$81/20/условия!$W$83))+1)</f>
        <v>0</v>
      </c>
      <c r="EI118" s="40">
        <f>IF(EI$7="",0,INT(IF(OR(условия!$W$81=0,условия!$W$83=0),0,EI109/условия!$W$81/20/условия!$W$83))+1)</f>
        <v>0</v>
      </c>
      <c r="EJ118" s="40">
        <f>IF(EJ$7="",0,INT(IF(OR(условия!$W$81=0,условия!$W$83=0),0,EJ109/условия!$W$81/20/условия!$W$83))+1)</f>
        <v>0</v>
      </c>
      <c r="EK118" s="40">
        <f>IF(EK$7="",0,INT(IF(OR(условия!$W$81=0,условия!$W$83=0),0,EK109/условия!$W$81/20/условия!$W$83))+1)</f>
        <v>0</v>
      </c>
      <c r="EL118" s="40">
        <f>IF(EL$7="",0,INT(IF(OR(условия!$W$81=0,условия!$W$83=0),0,EL109/условия!$W$81/20/условия!$W$83))+1)</f>
        <v>0</v>
      </c>
      <c r="EM118" s="40">
        <f>IF(EM$7="",0,INT(IF(OR(условия!$W$81=0,условия!$W$83=0),0,EM109/условия!$W$81/20/условия!$W$83))+1)</f>
        <v>0</v>
      </c>
      <c r="EN118" s="40">
        <f>IF(EN$7="",0,INT(IF(OR(условия!$W$81=0,условия!$W$83=0),0,EN109/условия!$W$81/20/условия!$W$83))+1)</f>
        <v>0</v>
      </c>
      <c r="EO118" s="40">
        <f>IF(EO$7="",0,INT(IF(OR(условия!$W$81=0,условия!$W$83=0),0,EO109/условия!$W$81/20/условия!$W$83))+1)</f>
        <v>0</v>
      </c>
      <c r="EP118" s="40">
        <f>IF(EP$7="",0,INT(IF(OR(условия!$W$81=0,условия!$W$83=0),0,EP109/условия!$W$81/20/условия!$W$83))+1)</f>
        <v>0</v>
      </c>
      <c r="EQ118" s="40">
        <f>IF(EQ$7="",0,INT(IF(OR(условия!$W$81=0,условия!$W$83=0),0,EQ109/условия!$W$81/20/условия!$W$83))+1)</f>
        <v>0</v>
      </c>
      <c r="ER118" s="40">
        <f>IF(ER$7="",0,INT(IF(OR(условия!$W$81=0,условия!$W$83=0),0,ER109/условия!$W$81/20/условия!$W$83))+1)</f>
        <v>0</v>
      </c>
      <c r="ES118" s="40">
        <f>IF(ES$7="",0,INT(IF(OR(условия!$W$81=0,условия!$W$83=0),0,ES109/условия!$W$81/20/условия!$W$83))+1)</f>
        <v>0</v>
      </c>
      <c r="ET118" s="40">
        <f>IF(ET$7="",0,INT(IF(OR(условия!$W$81=0,условия!$W$83=0),0,ET109/условия!$W$81/20/условия!$W$83))+1)</f>
        <v>0</v>
      </c>
      <c r="EU118" s="40">
        <f>IF(EU$7="",0,INT(IF(OR(условия!$W$81=0,условия!$W$83=0),0,EU109/условия!$W$81/20/условия!$W$83))+1)</f>
        <v>0</v>
      </c>
      <c r="EV118" s="40">
        <f>IF(EV$7="",0,INT(IF(OR(условия!$W$81=0,условия!$W$83=0),0,EV109/условия!$W$81/20/условия!$W$83))+1)</f>
        <v>0</v>
      </c>
      <c r="EW118" s="40">
        <f>IF(EW$7="",0,INT(IF(OR(условия!$W$81=0,условия!$W$83=0),0,EW109/условия!$W$81/20/условия!$W$83))+1)</f>
        <v>0</v>
      </c>
      <c r="EX118" s="40">
        <f>IF(EX$7="",0,INT(IF(OR(условия!$W$81=0,условия!$W$83=0),0,EX109/условия!$W$81/20/условия!$W$83))+1)</f>
        <v>0</v>
      </c>
      <c r="EY118" s="40">
        <f>IF(EY$7="",0,INT(IF(OR(условия!$W$81=0,условия!$W$83=0),0,EY109/условия!$W$81/20/условия!$W$83))+1)</f>
        <v>0</v>
      </c>
      <c r="EZ118" s="40">
        <f>IF(EZ$7="",0,INT(IF(OR(условия!$W$81=0,условия!$W$83=0),0,EZ109/условия!$W$81/20/условия!$W$83))+1)</f>
        <v>0</v>
      </c>
      <c r="FA118" s="40">
        <f>IF(FA$7="",0,INT(IF(OR(условия!$W$81=0,условия!$W$83=0),0,FA109/условия!$W$81/20/условия!$W$83))+1)</f>
        <v>0</v>
      </c>
      <c r="FB118" s="40">
        <f>IF(FB$7="",0,INT(IF(OR(условия!$W$81=0,условия!$W$83=0),0,FB109/условия!$W$81/20/условия!$W$83))+1)</f>
        <v>0</v>
      </c>
      <c r="FC118" s="40">
        <f>IF(FC$7="",0,INT(IF(OR(условия!$W$81=0,условия!$W$83=0),0,FC109/условия!$W$81/20/условия!$W$83))+1)</f>
        <v>0</v>
      </c>
      <c r="FD118" s="40">
        <f>IF(FD$7="",0,INT(IF(OR(условия!$W$81=0,условия!$W$83=0),0,FD109/условия!$W$81/20/условия!$W$83))+1)</f>
        <v>0</v>
      </c>
      <c r="FE118" s="40">
        <f>IF(FE$7="",0,INT(IF(OR(условия!$W$81=0,условия!$W$83=0),0,FE109/условия!$W$81/20/условия!$W$83))+1)</f>
        <v>0</v>
      </c>
      <c r="FF118" s="40">
        <f>IF(FF$7="",0,INT(IF(OR(условия!$W$81=0,условия!$W$83=0),0,FF109/условия!$W$81/20/условия!$W$83))+1)</f>
        <v>0</v>
      </c>
      <c r="FG118" s="40">
        <f>IF(FG$7="",0,INT(IF(OR(условия!$W$81=0,условия!$W$83=0),0,FG109/условия!$W$81/20/условия!$W$83))+1)</f>
        <v>0</v>
      </c>
      <c r="FH118" s="40">
        <f>IF(FH$7="",0,INT(IF(OR(условия!$W$81=0,условия!$W$83=0),0,FH109/условия!$W$81/20/условия!$W$83))+1)</f>
        <v>0</v>
      </c>
      <c r="FI118" s="40">
        <f>IF(FI$7="",0,INT(IF(OR(условия!$W$81=0,условия!$W$83=0),0,FI109/условия!$W$81/20/условия!$W$83))+1)</f>
        <v>0</v>
      </c>
      <c r="FJ118" s="40">
        <f>IF(FJ$7="",0,INT(IF(OR(условия!$W$81=0,условия!$W$83=0),0,FJ109/условия!$W$81/20/условия!$W$83))+1)</f>
        <v>0</v>
      </c>
      <c r="FK118" s="40">
        <f>IF(FK$7="",0,INT(IF(OR(условия!$W$81=0,условия!$W$83=0),0,FK109/условия!$W$81/20/условия!$W$83))+1)</f>
        <v>0</v>
      </c>
      <c r="FL118" s="40">
        <f>IF(FL$7="",0,INT(IF(OR(условия!$W$81=0,условия!$W$83=0),0,FL109/условия!$W$81/20/условия!$W$83))+1)</f>
        <v>0</v>
      </c>
      <c r="FM118" s="40">
        <f>IF(FM$7="",0,INT(IF(OR(условия!$W$81=0,условия!$W$83=0),0,FM109/условия!$W$81/20/условия!$W$83))+1)</f>
        <v>0</v>
      </c>
      <c r="FN118" s="40">
        <f>IF(FN$7="",0,INT(IF(OR(условия!$W$81=0,условия!$W$83=0),0,FN109/условия!$W$81/20/условия!$W$83))+1)</f>
        <v>0</v>
      </c>
      <c r="FO118" s="40">
        <f>IF(FO$7="",0,INT(IF(OR(условия!$W$81=0,условия!$W$83=0),0,FO109/условия!$W$81/20/условия!$W$83))+1)</f>
        <v>0</v>
      </c>
      <c r="FP118" s="40">
        <f>IF(FP$7="",0,INT(IF(OR(условия!$W$81=0,условия!$W$83=0),0,FP109/условия!$W$81/20/условия!$W$83))+1)</f>
        <v>0</v>
      </c>
      <c r="FQ118" s="40">
        <f>IF(FQ$7="",0,INT(IF(OR(условия!$W$81=0,условия!$W$83=0),0,FQ109/условия!$W$81/20/условия!$W$83))+1)</f>
        <v>0</v>
      </c>
      <c r="FR118" s="40">
        <f>IF(FR$7="",0,INT(IF(OR(условия!$W$81=0,условия!$W$83=0),0,FR109/условия!$W$81/20/условия!$W$83))+1)</f>
        <v>0</v>
      </c>
      <c r="FS118" s="40">
        <f>IF(FS$7="",0,INT(IF(OR(условия!$W$81=0,условия!$W$83=0),0,FS109/условия!$W$81/20/условия!$W$83))+1)</f>
        <v>0</v>
      </c>
      <c r="FT118" s="40">
        <f>IF(FT$7="",0,INT(IF(OR(условия!$W$81=0,условия!$W$83=0),0,FT109/условия!$W$81/20/условия!$W$83))+1)</f>
        <v>0</v>
      </c>
      <c r="FU118" s="40">
        <f>IF(FU$7="",0,INT(IF(OR(условия!$W$81=0,условия!$W$83=0),0,FU109/условия!$W$81/20/условия!$W$83))+1)</f>
        <v>0</v>
      </c>
      <c r="FV118" s="40">
        <f>IF(FV$7="",0,INT(IF(OR(условия!$W$81=0,условия!$W$83=0),0,FV109/условия!$W$81/20/условия!$W$83))+1)</f>
        <v>0</v>
      </c>
      <c r="FW118" s="40">
        <f>IF(FW$7="",0,INT(IF(OR(условия!$W$81=0,условия!$W$83=0),0,FW109/условия!$W$81/20/условия!$W$83))+1)</f>
        <v>0</v>
      </c>
      <c r="FX118" s="40">
        <f>IF(FX$7="",0,INT(IF(OR(условия!$W$81=0,условия!$W$83=0),0,FX109/условия!$W$81/20/условия!$W$83))+1)</f>
        <v>0</v>
      </c>
      <c r="FY118" s="40">
        <f>IF(FY$7="",0,INT(IF(OR(условия!$W$81=0,условия!$W$83=0),0,FY109/условия!$W$81/20/условия!$W$83))+1)</f>
        <v>0</v>
      </c>
      <c r="FZ118" s="40">
        <f>IF(FZ$7="",0,INT(IF(OR(условия!$W$81=0,условия!$W$83=0),0,FZ109/условия!$W$81/20/условия!$W$83))+1)</f>
        <v>0</v>
      </c>
      <c r="GA118" s="40">
        <f>IF(GA$7="",0,INT(IF(OR(условия!$W$81=0,условия!$W$83=0),0,GA109/условия!$W$81/20/условия!$W$83))+1)</f>
        <v>0</v>
      </c>
      <c r="GB118" s="40">
        <f>IF(GB$7="",0,INT(IF(OR(условия!$W$81=0,условия!$W$83=0),0,GB109/условия!$W$81/20/условия!$W$83))+1)</f>
        <v>0</v>
      </c>
      <c r="GC118" s="40">
        <f>IF(GC$7="",0,INT(IF(OR(условия!$W$81=0,условия!$W$83=0),0,GC109/условия!$W$81/20/условия!$W$83))+1)</f>
        <v>0</v>
      </c>
      <c r="GD118" s="40">
        <f>IF(GD$7="",0,INT(IF(OR(условия!$W$81=0,условия!$W$83=0),0,GD109/условия!$W$81/20/условия!$W$83))+1)</f>
        <v>0</v>
      </c>
      <c r="GE118" s="40">
        <f>IF(GE$7="",0,INT(IF(OR(условия!$W$81=0,условия!$W$83=0),0,GE109/условия!$W$81/20/условия!$W$83))+1)</f>
        <v>0</v>
      </c>
      <c r="GF118" s="40">
        <f>IF(GF$7="",0,INT(IF(OR(условия!$W$81=0,условия!$W$83=0),0,GF109/условия!$W$81/20/условия!$W$83))+1)</f>
        <v>0</v>
      </c>
      <c r="GG118" s="40">
        <f>IF(GG$7="",0,INT(IF(OR(условия!$W$81=0,условия!$W$83=0),0,GG109/условия!$W$81/20/условия!$W$83))+1)</f>
        <v>0</v>
      </c>
      <c r="GH118" s="40">
        <f>IF(GH$7="",0,INT(IF(OR(условия!$W$81=0,условия!$W$83=0),0,GH109/условия!$W$81/20/условия!$W$83))+1)</f>
        <v>0</v>
      </c>
      <c r="GI118" s="40">
        <f>IF(GI$7="",0,INT(IF(OR(условия!$W$81=0,условия!$W$83=0),0,GI109/условия!$W$81/20/условия!$W$83))+1)</f>
        <v>0</v>
      </c>
      <c r="GJ118" s="40">
        <f>IF(GJ$7="",0,INT(IF(OR(условия!$W$81=0,условия!$W$83=0),0,GJ109/условия!$W$81/20/условия!$W$83))+1)</f>
        <v>0</v>
      </c>
      <c r="GK118" s="40">
        <f>IF(GK$7="",0,INT(IF(OR(условия!$W$81=0,условия!$W$83=0),0,GK109/условия!$W$81/20/условия!$W$83))+1)</f>
        <v>0</v>
      </c>
      <c r="GL118" s="40">
        <f>IF(GL$7="",0,INT(IF(OR(условия!$W$81=0,условия!$W$83=0),0,GL109/условия!$W$81/20/условия!$W$83))+1)</f>
        <v>0</v>
      </c>
      <c r="GM118" s="40">
        <f>IF(GM$7="",0,INT(IF(OR(условия!$W$81=0,условия!$W$83=0),0,GM109/условия!$W$81/20/условия!$W$83))+1)</f>
        <v>0</v>
      </c>
      <c r="GN118" s="40">
        <f>IF(GN$7="",0,INT(IF(OR(условия!$W$81=0,условия!$W$83=0),0,GN109/условия!$W$81/20/условия!$W$83))+1)</f>
        <v>0</v>
      </c>
      <c r="GO118" s="40">
        <f>IF(GO$7="",0,INT(IF(OR(условия!$W$81=0,условия!$W$83=0),0,GO109/условия!$W$81/20/условия!$W$83))+1)</f>
        <v>0</v>
      </c>
      <c r="GP118" s="40">
        <f>IF(GP$7="",0,INT(IF(OR(условия!$W$81=0,условия!$W$83=0),0,GP109/условия!$W$81/20/условия!$W$83))+1)</f>
        <v>0</v>
      </c>
      <c r="GQ118" s="40">
        <f>IF(GQ$7="",0,INT(IF(OR(условия!$W$81=0,условия!$W$83=0),0,GQ109/условия!$W$81/20/условия!$W$83))+1)</f>
        <v>0</v>
      </c>
      <c r="GR118" s="40">
        <f>IF(GR$7="",0,INT(IF(OR(условия!$W$81=0,условия!$W$83=0),0,GR109/условия!$W$81/20/условия!$W$83))+1)</f>
        <v>0</v>
      </c>
      <c r="GS118" s="40">
        <f>IF(GS$7="",0,INT(IF(OR(условия!$W$81=0,условия!$W$83=0),0,GS109/условия!$W$81/20/условия!$W$83))+1)</f>
        <v>0</v>
      </c>
      <c r="GT118" s="40">
        <f>IF(GT$7="",0,INT(IF(OR(условия!$W$81=0,условия!$W$83=0),0,GT109/условия!$W$81/20/условия!$W$83))+1)</f>
        <v>0</v>
      </c>
      <c r="GU118" s="40">
        <f>IF(GU$7="",0,INT(IF(OR(условия!$W$81=0,условия!$W$83=0),0,GU109/условия!$W$81/20/условия!$W$83))+1)</f>
        <v>0</v>
      </c>
      <c r="GV118" s="40">
        <f>IF(GV$7="",0,INT(IF(OR(условия!$W$81=0,условия!$W$83=0),0,GV109/условия!$W$81/20/условия!$W$83))+1)</f>
        <v>0</v>
      </c>
      <c r="GW118" s="40">
        <f>IF(GW$7="",0,INT(IF(OR(условия!$W$81=0,условия!$W$83=0),0,GW109/условия!$W$81/20/условия!$W$83))+1)</f>
        <v>0</v>
      </c>
      <c r="GX118" s="40">
        <f>IF(GX$7="",0,INT(IF(OR(условия!$W$81=0,условия!$W$83=0),0,GX109/условия!$W$81/20/условия!$W$83))+1)</f>
        <v>0</v>
      </c>
      <c r="GY118" s="40">
        <f>IF(GY$7="",0,INT(IF(OR(условия!$W$81=0,условия!$W$83=0),0,GY109/условия!$W$81/20/условия!$W$83))+1)</f>
        <v>0</v>
      </c>
      <c r="GZ118" s="40">
        <f>IF(GZ$7="",0,INT(IF(OR(условия!$W$81=0,условия!$W$83=0),0,GZ109/условия!$W$81/20/условия!$W$83))+1)</f>
        <v>0</v>
      </c>
      <c r="HA118" s="40">
        <f>IF(HA$7="",0,INT(IF(OR(условия!$W$81=0,условия!$W$83=0),0,HA109/условия!$W$81/20/условия!$W$83))+1)</f>
        <v>0</v>
      </c>
      <c r="HB118" s="40">
        <f>IF(HB$7="",0,INT(IF(OR(условия!$W$81=0,условия!$W$83=0),0,HB109/условия!$W$81/20/условия!$W$83))+1)</f>
        <v>0</v>
      </c>
      <c r="HC118" s="40">
        <f>IF(HC$7="",0,INT(IF(OR(условия!$W$81=0,условия!$W$83=0),0,HC109/условия!$W$81/20/условия!$W$83))+1)</f>
        <v>0</v>
      </c>
      <c r="HD118" s="40">
        <f>IF(HD$7="",0,INT(IF(OR(условия!$W$81=0,условия!$W$83=0),0,HD109/условия!$W$81/20/условия!$W$83))+1)</f>
        <v>0</v>
      </c>
      <c r="HE118" s="40">
        <f>IF(HE$7="",0,INT(IF(OR(условия!$W$81=0,условия!$W$83=0),0,HE109/условия!$W$81/20/условия!$W$83))+1)</f>
        <v>0</v>
      </c>
      <c r="HF118" s="40">
        <f>IF(HF$7="",0,INT(IF(OR(условия!$W$81=0,условия!$W$83=0),0,HF109/условия!$W$81/20/условия!$W$83))+1)</f>
        <v>0</v>
      </c>
      <c r="HG118" s="40">
        <f>IF(HG$7="",0,INT(IF(OR(условия!$W$81=0,условия!$W$83=0),0,HG109/условия!$W$81/20/условия!$W$83))+1)</f>
        <v>0</v>
      </c>
      <c r="HH118" s="40">
        <f>IF(HH$7="",0,INT(IF(OR(условия!$W$81=0,условия!$W$83=0),0,HH109/условия!$W$81/20/условия!$W$83))+1)</f>
        <v>0</v>
      </c>
      <c r="HI118" s="40">
        <f>IF(HI$7="",0,INT(IF(OR(условия!$W$81=0,условия!$W$83=0),0,HI109/условия!$W$81/20/условия!$W$83))+1)</f>
        <v>0</v>
      </c>
      <c r="HJ118" s="40">
        <f>IF(HJ$7="",0,INT(IF(OR(условия!$W$81=0,условия!$W$83=0),0,HJ109/условия!$W$81/20/условия!$W$83))+1)</f>
        <v>0</v>
      </c>
      <c r="HK118" s="40">
        <f>IF(HK$7="",0,INT(IF(OR(условия!$W$81=0,условия!$W$83=0),0,HK109/условия!$W$81/20/условия!$W$83))+1)</f>
        <v>0</v>
      </c>
      <c r="HL118" s="40">
        <f>IF(HL$7="",0,INT(IF(OR(условия!$W$81=0,условия!$W$83=0),0,HL109/условия!$W$81/20/условия!$W$83))+1)</f>
        <v>0</v>
      </c>
      <c r="HM118" s="40">
        <f>IF(HM$7="",0,INT(IF(OR(условия!$W$81=0,условия!$W$83=0),0,HM109/условия!$W$81/20/условия!$W$83))+1)</f>
        <v>0</v>
      </c>
      <c r="HN118" s="40">
        <f>IF(HN$7="",0,INT(IF(OR(условия!$W$81=0,условия!$W$83=0),0,HN109/условия!$W$81/20/условия!$W$83))+1)</f>
        <v>0</v>
      </c>
      <c r="HO118" s="40">
        <f>IF(HO$7="",0,INT(IF(OR(условия!$W$81=0,условия!$W$83=0),0,HO109/условия!$W$81/20/условия!$W$83))+1)</f>
        <v>0</v>
      </c>
      <c r="HP118" s="40">
        <f>IF(HP$7="",0,INT(IF(OR(условия!$W$81=0,условия!$W$83=0),0,HP109/условия!$W$81/20/условия!$W$83))+1)</f>
        <v>0</v>
      </c>
      <c r="HQ118" s="40">
        <f>IF(HQ$7="",0,INT(IF(OR(условия!$W$81=0,условия!$W$83=0),0,HQ109/условия!$W$81/20/условия!$W$83))+1)</f>
        <v>0</v>
      </c>
      <c r="HR118" s="40">
        <f>IF(HR$7="",0,INT(IF(OR(условия!$W$81=0,условия!$W$83=0),0,HR109/условия!$W$81/20/условия!$W$83))+1)</f>
        <v>0</v>
      </c>
      <c r="HS118" s="40">
        <f>IF(HS$7="",0,INT(IF(OR(условия!$W$81=0,условия!$W$83=0),0,HS109/условия!$W$81/20/условия!$W$83))+1)</f>
        <v>0</v>
      </c>
      <c r="HT118" s="40">
        <f>IF(HT$7="",0,INT(IF(OR(условия!$W$81=0,условия!$W$83=0),0,HT109/условия!$W$81/20/условия!$W$83))+1)</f>
        <v>0</v>
      </c>
      <c r="HU118" s="40">
        <f>IF(HU$7="",0,INT(IF(OR(условия!$W$81=0,условия!$W$83=0),0,HU109/условия!$W$81/20/условия!$W$83))+1)</f>
        <v>0</v>
      </c>
      <c r="HV118" s="40">
        <f>IF(HV$7="",0,INT(IF(OR(условия!$W$81=0,условия!$W$83=0),0,HV109/условия!$W$81/20/условия!$W$83))+1)</f>
        <v>0</v>
      </c>
      <c r="HW118" s="40">
        <f>IF(HW$7="",0,INT(IF(OR(условия!$W$81=0,условия!$W$83=0),0,HW109/условия!$W$81/20/условия!$W$83))+1)</f>
        <v>0</v>
      </c>
      <c r="HX118" s="40">
        <f>IF(HX$7="",0,INT(IF(OR(условия!$W$81=0,условия!$W$83=0),0,HX109/условия!$W$81/20/условия!$W$83))+1)</f>
        <v>0</v>
      </c>
      <c r="HY118" s="40">
        <f>IF(HY$7="",0,INT(IF(OR(условия!$W$81=0,условия!$W$83=0),0,HY109/условия!$W$81/20/условия!$W$83))+1)</f>
        <v>0</v>
      </c>
      <c r="HZ118" s="40">
        <f>IF(HZ$7="",0,INT(IF(OR(условия!$W$81=0,условия!$W$83=0),0,HZ109/условия!$W$81/20/условия!$W$83))+1)</f>
        <v>0</v>
      </c>
      <c r="IA118" s="40">
        <f>IF(IA$7="",0,INT(IF(OR(условия!$W$81=0,условия!$W$83=0),0,IA109/условия!$W$81/20/условия!$W$83))+1)</f>
        <v>0</v>
      </c>
      <c r="IB118" s="40">
        <f>IF(IB$7="",0,INT(IF(OR(условия!$W$81=0,условия!$W$83=0),0,IB109/условия!$W$81/20/условия!$W$83))+1)</f>
        <v>0</v>
      </c>
      <c r="IC118" s="40">
        <f>IF(IC$7="",0,INT(IF(OR(условия!$W$81=0,условия!$W$83=0),0,IC109/условия!$W$81/20/условия!$W$83))+1)</f>
        <v>0</v>
      </c>
      <c r="ID118" s="40">
        <f>IF(ID$7="",0,INT(IF(OR(условия!$W$81=0,условия!$W$83=0),0,ID109/условия!$W$81/20/условия!$W$83))+1)</f>
        <v>0</v>
      </c>
      <c r="IE118" s="40">
        <f>IF(IE$7="",0,INT(IF(OR(условия!$W$81=0,условия!$W$83=0),0,IE109/условия!$W$81/20/условия!$W$83))+1)</f>
        <v>0</v>
      </c>
      <c r="IF118" s="40">
        <f>IF(IF$7="",0,INT(IF(OR(условия!$W$81=0,условия!$W$83=0),0,IF109/условия!$W$81/20/условия!$W$83))+1)</f>
        <v>0</v>
      </c>
      <c r="IG118" s="40">
        <f>IF(IG$7="",0,INT(IF(OR(условия!$W$81=0,условия!$W$83=0),0,IG109/условия!$W$81/20/условия!$W$83))+1)</f>
        <v>0</v>
      </c>
      <c r="IH118" s="40">
        <f>IF(IH$7="",0,INT(IF(OR(условия!$W$81=0,условия!$W$83=0),0,IH109/условия!$W$81/20/условия!$W$83))+1)</f>
        <v>0</v>
      </c>
      <c r="II118" s="40">
        <f>IF(II$7="",0,INT(IF(OR(условия!$W$81=0,условия!$W$83=0),0,II109/условия!$W$81/20/условия!$W$83))+1)</f>
        <v>0</v>
      </c>
      <c r="IJ118" s="40">
        <f>IF(IJ$7="",0,INT(IF(OR(условия!$W$81=0,условия!$W$83=0),0,IJ109/условия!$W$81/20/условия!$W$83))+1)</f>
        <v>0</v>
      </c>
      <c r="IK118" s="40">
        <f>IF(IK$7="",0,INT(IF(OR(условия!$W$81=0,условия!$W$83=0),0,IK109/условия!$W$81/20/условия!$W$83))+1)</f>
        <v>0</v>
      </c>
      <c r="IL118" s="40">
        <f>IF(IL$7="",0,INT(IF(OR(условия!$W$81=0,условия!$W$83=0),0,IL109/условия!$W$81/20/условия!$W$83))+1)</f>
        <v>0</v>
      </c>
      <c r="IM118" s="40">
        <f>IF(IM$7="",0,INT(IF(OR(условия!$W$81=0,условия!$W$83=0),0,IM109/условия!$W$81/20/условия!$W$83))+1)</f>
        <v>0</v>
      </c>
      <c r="IN118" s="40">
        <f>IF(IN$7="",0,INT(IF(OR(условия!$W$81=0,условия!$W$83=0),0,IN109/условия!$W$81/20/условия!$W$83))+1)</f>
        <v>0</v>
      </c>
      <c r="IO118" s="40">
        <f>IF(IO$7="",0,INT(IF(OR(условия!$W$81=0,условия!$W$83=0),0,IO109/условия!$W$81/20/условия!$W$83))+1)</f>
        <v>0</v>
      </c>
      <c r="IP118" s="40">
        <f>IF(IP$7="",0,INT(IF(OR(условия!$W$81=0,условия!$W$83=0),0,IP109/условия!$W$81/20/условия!$W$83))+1)</f>
        <v>0</v>
      </c>
      <c r="IQ118" s="40">
        <f>IF(IQ$7="",0,INT(IF(OR(условия!$W$81=0,условия!$W$83=0),0,IQ109/условия!$W$81/20/условия!$W$83))+1)</f>
        <v>0</v>
      </c>
      <c r="IR118" s="40">
        <f>IF(IR$7="",0,INT(IF(OR(условия!$W$81=0,условия!$W$83=0),0,IR109/условия!$W$81/20/условия!$W$83))+1)</f>
        <v>0</v>
      </c>
      <c r="IS118" s="40">
        <f>IF(IS$7="",0,INT(IF(OR(условия!$W$81=0,условия!$W$83=0),0,IS109/условия!$W$81/20/условия!$W$83))+1)</f>
        <v>0</v>
      </c>
      <c r="IT118" s="40">
        <f>IF(IT$7="",0,INT(IF(OR(условия!$W$81=0,условия!$W$83=0),0,IT109/условия!$W$81/20/условия!$W$83))+1)</f>
        <v>0</v>
      </c>
      <c r="IU118" s="40">
        <f>IF(IU$7="",0,INT(IF(OR(условия!$W$81=0,условия!$W$83=0),0,IU109/условия!$W$81/20/условия!$W$83))+1)</f>
        <v>0</v>
      </c>
      <c r="IV118" s="40">
        <f>IF(IV$7="",0,INT(IF(OR(условия!$W$81=0,условия!$W$83=0),0,IV109/условия!$W$81/20/условия!$W$83))+1)</f>
        <v>0</v>
      </c>
      <c r="IW118" s="40">
        <f>IF(IW$7="",0,INT(IF(OR(условия!$W$81=0,условия!$W$83=0),0,IW109/условия!$W$81/20/условия!$W$83))+1)</f>
        <v>0</v>
      </c>
      <c r="IX118" s="40">
        <f>IF(IX$7="",0,INT(IF(OR(условия!$W$81=0,условия!$W$83=0),0,IX109/условия!$W$81/20/условия!$W$83))+1)</f>
        <v>0</v>
      </c>
      <c r="IY118" s="40">
        <f>IF(IY$7="",0,INT(IF(OR(условия!$W$81=0,условия!$W$83=0),0,IY109/условия!$W$81/20/условия!$W$83))+1)</f>
        <v>0</v>
      </c>
      <c r="IZ118" s="40">
        <f>IF(IZ$7="",0,INT(IF(OR(условия!$W$81=0,условия!$W$83=0),0,IZ109/условия!$W$81/20/условия!$W$83))+1)</f>
        <v>0</v>
      </c>
      <c r="JA118" s="40">
        <f>IF(JA$7="",0,INT(IF(OR(условия!$W$81=0,условия!$W$83=0),0,JA109/условия!$W$81/20/условия!$W$83))+1)</f>
        <v>0</v>
      </c>
      <c r="JB118" s="40">
        <f>IF(JB$7="",0,INT(IF(OR(условия!$W$81=0,условия!$W$83=0),0,JB109/условия!$W$81/20/условия!$W$83))+1)</f>
        <v>0</v>
      </c>
      <c r="JC118" s="40">
        <f>IF(JC$7="",0,INT(IF(OR(условия!$W$81=0,условия!$W$83=0),0,JC109/условия!$W$81/20/условия!$W$83))+1)</f>
        <v>0</v>
      </c>
      <c r="JD118" s="40">
        <f>IF(JD$7="",0,INT(IF(OR(условия!$W$81=0,условия!$W$83=0),0,JD109/условия!$W$81/20/условия!$W$83))+1)</f>
        <v>0</v>
      </c>
      <c r="JE118" s="40">
        <f>IF(JE$7="",0,INT(IF(OR(условия!$W$81=0,условия!$W$83=0),0,JE109/условия!$W$81/20/условия!$W$83))+1)</f>
        <v>0</v>
      </c>
      <c r="JF118" s="40">
        <f>IF(JF$7="",0,INT(IF(OR(условия!$W$81=0,условия!$W$83=0),0,JF109/условия!$W$81/20/условия!$W$83))+1)</f>
        <v>0</v>
      </c>
      <c r="JG118" s="40">
        <f>IF(JG$7="",0,INT(IF(OR(условия!$W$81=0,условия!$W$83=0),0,JG109/условия!$W$81/20/условия!$W$83))+1)</f>
        <v>0</v>
      </c>
      <c r="JH118" s="40">
        <f>IF(JH$7="",0,INT(IF(OR(условия!$W$81=0,условия!$W$83=0),0,JH109/условия!$W$81/20/условия!$W$83))+1)</f>
        <v>0</v>
      </c>
      <c r="JI118" s="40">
        <f>IF(JI$7="",0,INT(IF(OR(условия!$W$81=0,условия!$W$83=0),0,JI109/условия!$W$81/20/условия!$W$83))+1)</f>
        <v>0</v>
      </c>
      <c r="JJ118" s="40">
        <f>IF(JJ$7="",0,INT(IF(OR(условия!$W$81=0,условия!$W$83=0),0,JJ109/условия!$W$81/20/условия!$W$83))+1)</f>
        <v>0</v>
      </c>
      <c r="JK118" s="40">
        <f>IF(JK$7="",0,INT(IF(OR(условия!$W$81=0,условия!$W$83=0),0,JK109/условия!$W$81/20/условия!$W$83))+1)</f>
        <v>0</v>
      </c>
      <c r="JL118" s="40">
        <f>IF(JL$7="",0,INT(IF(OR(условия!$W$81=0,условия!$W$83=0),0,JL109/условия!$W$81/20/условия!$W$83))+1)</f>
        <v>0</v>
      </c>
      <c r="JM118" s="40">
        <f>IF(JM$7="",0,INT(IF(OR(условия!$W$81=0,условия!$W$83=0),0,JM109/условия!$W$81/20/условия!$W$83))+1)</f>
        <v>0</v>
      </c>
      <c r="JN118" s="40">
        <f>IF(JN$7="",0,INT(IF(OR(условия!$W$81=0,условия!$W$83=0),0,JN109/условия!$W$81/20/условия!$W$83))+1)</f>
        <v>0</v>
      </c>
      <c r="JO118" s="40">
        <f>IF(JO$7="",0,INT(IF(OR(условия!$W$81=0,условия!$W$83=0),0,JO109/условия!$W$81/20/условия!$W$83))+1)</f>
        <v>0</v>
      </c>
      <c r="JP118" s="40">
        <f>IF(JP$7="",0,INT(IF(OR(условия!$W$81=0,условия!$W$83=0),0,JP109/условия!$W$81/20/условия!$W$83))+1)</f>
        <v>0</v>
      </c>
      <c r="JQ118" s="40">
        <f>IF(JQ$7="",0,INT(IF(OR(условия!$W$81=0,условия!$W$83=0),0,JQ109/условия!$W$81/20/условия!$W$83))+1)</f>
        <v>0</v>
      </c>
      <c r="JR118" s="40">
        <f>IF(JR$7="",0,INT(IF(OR(условия!$W$81=0,условия!$W$83=0),0,JR109/условия!$W$81/20/условия!$W$83))+1)</f>
        <v>0</v>
      </c>
      <c r="JS118" s="40">
        <f>IF(JS$7="",0,INT(IF(OR(условия!$W$81=0,условия!$W$83=0),0,JS109/условия!$W$81/20/условия!$W$83))+1)</f>
        <v>0</v>
      </c>
      <c r="JT118" s="40">
        <f>IF(JT$7="",0,INT(IF(OR(условия!$W$81=0,условия!$W$83=0),0,JT109/условия!$W$81/20/условия!$W$83))+1)</f>
        <v>0</v>
      </c>
      <c r="JU118" s="40">
        <f>IF(JU$7="",0,INT(IF(OR(условия!$W$81=0,условия!$W$83=0),0,JU109/условия!$W$81/20/условия!$W$83))+1)</f>
        <v>0</v>
      </c>
      <c r="JV118" s="40">
        <f>IF(JV$7="",0,INT(IF(OR(условия!$W$81=0,условия!$W$83=0),0,JV109/условия!$W$81/20/условия!$W$83))+1)</f>
        <v>0</v>
      </c>
      <c r="JW118" s="40">
        <f>IF(JW$7="",0,INT(IF(OR(условия!$W$81=0,условия!$W$83=0),0,JW109/условия!$W$81/20/условия!$W$83))+1)</f>
        <v>0</v>
      </c>
      <c r="JX118" s="40">
        <f>IF(JX$7="",0,INT(IF(OR(условия!$W$81=0,условия!$W$83=0),0,JX109/условия!$W$81/20/условия!$W$83))+1)</f>
        <v>0</v>
      </c>
      <c r="JY118" s="40">
        <f>IF(JY$7="",0,INT(IF(OR(условия!$W$81=0,условия!$W$83=0),0,JY109/условия!$W$81/20/условия!$W$83))+1)</f>
        <v>0</v>
      </c>
      <c r="JZ118" s="40">
        <f>IF(JZ$7="",0,INT(IF(OR(условия!$W$81=0,условия!$W$83=0),0,JZ109/условия!$W$81/20/условия!$W$83))+1)</f>
        <v>0</v>
      </c>
      <c r="KA118" s="40">
        <f>IF(KA$7="",0,INT(IF(OR(условия!$W$81=0,условия!$W$83=0),0,KA109/условия!$W$81/20/условия!$W$83))+1)</f>
        <v>0</v>
      </c>
      <c r="KB118" s="40">
        <f>IF(KB$7="",0,INT(IF(OR(условия!$W$81=0,условия!$W$83=0),0,KB109/условия!$W$81/20/условия!$W$83))+1)</f>
        <v>0</v>
      </c>
      <c r="KC118" s="40">
        <f>IF(KC$7="",0,INT(IF(OR(условия!$W$81=0,условия!$W$83=0),0,KC109/условия!$W$81/20/условия!$W$83))+1)</f>
        <v>0</v>
      </c>
      <c r="KD118" s="40">
        <f>IF(KD$7="",0,INT(IF(OR(условия!$W$81=0,условия!$W$83=0),0,KD109/условия!$W$81/20/условия!$W$83))+1)</f>
        <v>0</v>
      </c>
      <c r="KE118" s="40">
        <f>IF(KE$7="",0,INT(IF(OR(условия!$W$81=0,условия!$W$83=0),0,KE109/условия!$W$81/20/условия!$W$83))+1)</f>
        <v>0</v>
      </c>
      <c r="KF118" s="40">
        <f>IF(KF$7="",0,INT(IF(OR(условия!$W$81=0,условия!$W$83=0),0,KF109/условия!$W$81/20/условия!$W$83))+1)</f>
        <v>0</v>
      </c>
      <c r="KG118" s="40">
        <f>IF(KG$7="",0,INT(IF(OR(условия!$W$81=0,условия!$W$83=0),0,KG109/условия!$W$81/20/условия!$W$83))+1)</f>
        <v>0</v>
      </c>
      <c r="KH118" s="40">
        <f>IF(KH$7="",0,INT(IF(OR(условия!$W$81=0,условия!$W$83=0),0,KH109/условия!$W$81/20/условия!$W$83))+1)</f>
        <v>0</v>
      </c>
      <c r="KI118" s="40">
        <f>IF(KI$7="",0,INT(IF(OR(условия!$W$81=0,условия!$W$83=0),0,KI109/условия!$W$81/20/условия!$W$83))+1)</f>
        <v>0</v>
      </c>
      <c r="KJ118" s="40">
        <f>IF(KJ$7="",0,INT(IF(OR(условия!$W$81=0,условия!$W$83=0),0,KJ109/условия!$W$81/20/условия!$W$83))+1)</f>
        <v>0</v>
      </c>
      <c r="KK118" s="40">
        <f>IF(KK$7="",0,INT(IF(OR(условия!$W$81=0,условия!$W$83=0),0,KK109/условия!$W$81/20/условия!$W$83))+1)</f>
        <v>0</v>
      </c>
      <c r="KL118" s="40">
        <f>IF(KL$7="",0,INT(IF(OR(условия!$W$81=0,условия!$W$83=0),0,KL109/условия!$W$81/20/условия!$W$83))+1)</f>
        <v>0</v>
      </c>
      <c r="KM118" s="40">
        <f>IF(KM$7="",0,INT(IF(OR(условия!$W$81=0,условия!$W$83=0),0,KM109/условия!$W$81/20/условия!$W$83))+1)</f>
        <v>0</v>
      </c>
      <c r="KN118" s="40">
        <f>IF(KN$7="",0,INT(IF(OR(условия!$W$81=0,условия!$W$83=0),0,KN109/условия!$W$81/20/условия!$W$83))+1)</f>
        <v>0</v>
      </c>
      <c r="KO118" s="40">
        <f>IF(KO$7="",0,INT(IF(OR(условия!$W$81=0,условия!$W$83=0),0,KO109/условия!$W$81/20/условия!$W$83))+1)</f>
        <v>0</v>
      </c>
      <c r="KP118" s="40">
        <f>IF(KP$7="",0,INT(IF(OR(условия!$W$81=0,условия!$W$83=0),0,KP109/условия!$W$81/20/условия!$W$83))+1)</f>
        <v>0</v>
      </c>
      <c r="KQ118" s="40">
        <f>IF(KQ$7="",0,INT(IF(OR(условия!$W$81=0,условия!$W$83=0),0,KQ109/условия!$W$81/20/условия!$W$83))+1)</f>
        <v>0</v>
      </c>
      <c r="KR118" s="40">
        <f>IF(KR$7="",0,INT(IF(OR(условия!$W$81=0,условия!$W$83=0),0,KR109/условия!$W$81/20/условия!$W$83))+1)</f>
        <v>0</v>
      </c>
      <c r="KS118" s="40">
        <f>IF(KS$7="",0,INT(IF(OR(условия!$W$81=0,условия!$W$83=0),0,KS109/условия!$W$81/20/условия!$W$83))+1)</f>
        <v>0</v>
      </c>
      <c r="KT118" s="40">
        <f>IF(KT$7="",0,INT(IF(OR(условия!$W$81=0,условия!$W$83=0),0,KT109/условия!$W$81/20/условия!$W$83))+1)</f>
        <v>0</v>
      </c>
      <c r="KU118" s="40">
        <f>IF(KU$7="",0,INT(IF(OR(условия!$W$81=0,условия!$W$83=0),0,KU109/условия!$W$81/20/условия!$W$83))+1)</f>
        <v>0</v>
      </c>
      <c r="KV118" s="40">
        <f>IF(KV$7="",0,INT(IF(OR(условия!$W$81=0,условия!$W$83=0),0,KV109/условия!$W$81/20/условия!$W$83))+1)</f>
        <v>0</v>
      </c>
      <c r="KW118" s="1"/>
      <c r="KX118" s="1"/>
    </row>
    <row r="119" spans="1:310" x14ac:dyDescent="0.25">
      <c r="A119" s="1"/>
      <c r="B119" s="79"/>
      <c r="C119" s="79"/>
      <c r="D119" s="79"/>
      <c r="E119" s="1" t="str">
        <f>справочники!M13</f>
        <v>маркетологи</v>
      </c>
      <c r="F119" s="1"/>
      <c r="G119" s="1"/>
      <c r="H119" s="11" t="str">
        <f t="shared" si="371"/>
        <v>чел</v>
      </c>
      <c r="I119" s="1"/>
      <c r="J119" s="1"/>
      <c r="K119" s="1"/>
      <c r="L119" s="1"/>
      <c r="M119" s="5"/>
      <c r="N119" s="40"/>
      <c r="O119" s="19"/>
      <c r="P119" s="1"/>
      <c r="Q119" s="1"/>
      <c r="R119" s="52"/>
      <c r="S119" s="1"/>
      <c r="T119" s="5" t="s">
        <v>0</v>
      </c>
      <c r="U119" s="40">
        <v>3</v>
      </c>
      <c r="V119" s="40">
        <f t="shared" ref="V119:CG119" si="372">U119</f>
        <v>3</v>
      </c>
      <c r="W119" s="40">
        <f t="shared" si="372"/>
        <v>3</v>
      </c>
      <c r="X119" s="40">
        <f t="shared" si="372"/>
        <v>3</v>
      </c>
      <c r="Y119" s="40">
        <f t="shared" si="372"/>
        <v>3</v>
      </c>
      <c r="Z119" s="40">
        <f t="shared" si="372"/>
        <v>3</v>
      </c>
      <c r="AA119" s="40">
        <f t="shared" si="372"/>
        <v>3</v>
      </c>
      <c r="AB119" s="40">
        <f t="shared" si="372"/>
        <v>3</v>
      </c>
      <c r="AC119" s="40">
        <f t="shared" si="372"/>
        <v>3</v>
      </c>
      <c r="AD119" s="40">
        <f t="shared" si="372"/>
        <v>3</v>
      </c>
      <c r="AE119" s="40">
        <f t="shared" si="372"/>
        <v>3</v>
      </c>
      <c r="AF119" s="40">
        <f t="shared" si="372"/>
        <v>3</v>
      </c>
      <c r="AG119" s="40">
        <f t="shared" si="372"/>
        <v>3</v>
      </c>
      <c r="AH119" s="40">
        <f t="shared" si="372"/>
        <v>3</v>
      </c>
      <c r="AI119" s="40">
        <f t="shared" si="372"/>
        <v>3</v>
      </c>
      <c r="AJ119" s="40">
        <f t="shared" si="372"/>
        <v>3</v>
      </c>
      <c r="AK119" s="40">
        <f t="shared" si="372"/>
        <v>3</v>
      </c>
      <c r="AL119" s="40">
        <f t="shared" si="372"/>
        <v>3</v>
      </c>
      <c r="AM119" s="40">
        <f t="shared" si="372"/>
        <v>3</v>
      </c>
      <c r="AN119" s="40">
        <f t="shared" si="372"/>
        <v>3</v>
      </c>
      <c r="AO119" s="40">
        <f t="shared" si="372"/>
        <v>3</v>
      </c>
      <c r="AP119" s="40">
        <f t="shared" si="372"/>
        <v>3</v>
      </c>
      <c r="AQ119" s="40">
        <f t="shared" si="372"/>
        <v>3</v>
      </c>
      <c r="AR119" s="40">
        <f t="shared" si="372"/>
        <v>3</v>
      </c>
      <c r="AS119" s="40">
        <f t="shared" si="372"/>
        <v>3</v>
      </c>
      <c r="AT119" s="40">
        <f t="shared" si="372"/>
        <v>3</v>
      </c>
      <c r="AU119" s="40">
        <f t="shared" si="372"/>
        <v>3</v>
      </c>
      <c r="AV119" s="40">
        <f t="shared" si="372"/>
        <v>3</v>
      </c>
      <c r="AW119" s="40">
        <f t="shared" si="372"/>
        <v>3</v>
      </c>
      <c r="AX119" s="40">
        <f t="shared" si="372"/>
        <v>3</v>
      </c>
      <c r="AY119" s="40">
        <f t="shared" si="372"/>
        <v>3</v>
      </c>
      <c r="AZ119" s="40">
        <f t="shared" si="372"/>
        <v>3</v>
      </c>
      <c r="BA119" s="40">
        <f t="shared" si="372"/>
        <v>3</v>
      </c>
      <c r="BB119" s="40">
        <f t="shared" si="372"/>
        <v>3</v>
      </c>
      <c r="BC119" s="40">
        <f t="shared" si="372"/>
        <v>3</v>
      </c>
      <c r="BD119" s="40">
        <f t="shared" si="372"/>
        <v>3</v>
      </c>
      <c r="BE119" s="40">
        <f t="shared" si="372"/>
        <v>3</v>
      </c>
      <c r="BF119" s="40">
        <f t="shared" si="372"/>
        <v>3</v>
      </c>
      <c r="BG119" s="40">
        <f t="shared" si="372"/>
        <v>3</v>
      </c>
      <c r="BH119" s="40">
        <f t="shared" si="372"/>
        <v>3</v>
      </c>
      <c r="BI119" s="40">
        <f t="shared" si="372"/>
        <v>3</v>
      </c>
      <c r="BJ119" s="40">
        <f t="shared" si="372"/>
        <v>3</v>
      </c>
      <c r="BK119" s="40">
        <f t="shared" si="372"/>
        <v>3</v>
      </c>
      <c r="BL119" s="40">
        <f t="shared" si="372"/>
        <v>3</v>
      </c>
      <c r="BM119" s="40">
        <f t="shared" si="372"/>
        <v>3</v>
      </c>
      <c r="BN119" s="40">
        <f t="shared" si="372"/>
        <v>3</v>
      </c>
      <c r="BO119" s="40">
        <f t="shared" si="372"/>
        <v>3</v>
      </c>
      <c r="BP119" s="40">
        <f t="shared" si="372"/>
        <v>3</v>
      </c>
      <c r="BQ119" s="40">
        <f t="shared" si="372"/>
        <v>3</v>
      </c>
      <c r="BR119" s="40">
        <f t="shared" si="372"/>
        <v>3</v>
      </c>
      <c r="BS119" s="40">
        <f t="shared" si="372"/>
        <v>3</v>
      </c>
      <c r="BT119" s="40">
        <f t="shared" si="372"/>
        <v>3</v>
      </c>
      <c r="BU119" s="40">
        <f t="shared" si="372"/>
        <v>3</v>
      </c>
      <c r="BV119" s="40">
        <f t="shared" si="372"/>
        <v>3</v>
      </c>
      <c r="BW119" s="40">
        <f t="shared" si="372"/>
        <v>3</v>
      </c>
      <c r="BX119" s="40">
        <f t="shared" si="372"/>
        <v>3</v>
      </c>
      <c r="BY119" s="40">
        <f t="shared" si="372"/>
        <v>3</v>
      </c>
      <c r="BZ119" s="40">
        <f t="shared" si="372"/>
        <v>3</v>
      </c>
      <c r="CA119" s="40">
        <f t="shared" si="372"/>
        <v>3</v>
      </c>
      <c r="CB119" s="40">
        <f t="shared" si="372"/>
        <v>3</v>
      </c>
      <c r="CC119" s="40">
        <f t="shared" si="372"/>
        <v>3</v>
      </c>
      <c r="CD119" s="40">
        <f t="shared" si="372"/>
        <v>3</v>
      </c>
      <c r="CE119" s="40">
        <f t="shared" si="372"/>
        <v>3</v>
      </c>
      <c r="CF119" s="40">
        <f t="shared" si="372"/>
        <v>3</v>
      </c>
      <c r="CG119" s="40">
        <f t="shared" si="372"/>
        <v>3</v>
      </c>
      <c r="CH119" s="40">
        <f t="shared" ref="CH119:ES119" si="373">CG119</f>
        <v>3</v>
      </c>
      <c r="CI119" s="40">
        <f t="shared" si="373"/>
        <v>3</v>
      </c>
      <c r="CJ119" s="40">
        <f t="shared" si="373"/>
        <v>3</v>
      </c>
      <c r="CK119" s="40">
        <f t="shared" si="373"/>
        <v>3</v>
      </c>
      <c r="CL119" s="40">
        <f t="shared" si="373"/>
        <v>3</v>
      </c>
      <c r="CM119" s="40">
        <f t="shared" si="373"/>
        <v>3</v>
      </c>
      <c r="CN119" s="40">
        <f t="shared" si="373"/>
        <v>3</v>
      </c>
      <c r="CO119" s="40">
        <f t="shared" si="373"/>
        <v>3</v>
      </c>
      <c r="CP119" s="40">
        <f t="shared" si="373"/>
        <v>3</v>
      </c>
      <c r="CQ119" s="40">
        <f t="shared" si="373"/>
        <v>3</v>
      </c>
      <c r="CR119" s="40">
        <f t="shared" si="373"/>
        <v>3</v>
      </c>
      <c r="CS119" s="40">
        <f t="shared" si="373"/>
        <v>3</v>
      </c>
      <c r="CT119" s="40">
        <f t="shared" si="373"/>
        <v>3</v>
      </c>
      <c r="CU119" s="40">
        <f t="shared" si="373"/>
        <v>3</v>
      </c>
      <c r="CV119" s="40">
        <f t="shared" si="373"/>
        <v>3</v>
      </c>
      <c r="CW119" s="40">
        <f t="shared" si="373"/>
        <v>3</v>
      </c>
      <c r="CX119" s="40">
        <f t="shared" si="373"/>
        <v>3</v>
      </c>
      <c r="CY119" s="40">
        <f t="shared" si="373"/>
        <v>3</v>
      </c>
      <c r="CZ119" s="40">
        <f t="shared" si="373"/>
        <v>3</v>
      </c>
      <c r="DA119" s="40">
        <f t="shared" si="373"/>
        <v>3</v>
      </c>
      <c r="DB119" s="40">
        <f t="shared" si="373"/>
        <v>3</v>
      </c>
      <c r="DC119" s="40">
        <f t="shared" si="373"/>
        <v>3</v>
      </c>
      <c r="DD119" s="40">
        <f t="shared" si="373"/>
        <v>3</v>
      </c>
      <c r="DE119" s="40">
        <f t="shared" si="373"/>
        <v>3</v>
      </c>
      <c r="DF119" s="40">
        <f t="shared" si="373"/>
        <v>3</v>
      </c>
      <c r="DG119" s="40">
        <f t="shared" si="373"/>
        <v>3</v>
      </c>
      <c r="DH119" s="40">
        <f t="shared" si="373"/>
        <v>3</v>
      </c>
      <c r="DI119" s="40">
        <f t="shared" si="373"/>
        <v>3</v>
      </c>
      <c r="DJ119" s="40">
        <f t="shared" si="373"/>
        <v>3</v>
      </c>
      <c r="DK119" s="40">
        <f t="shared" si="373"/>
        <v>3</v>
      </c>
      <c r="DL119" s="40">
        <f t="shared" si="373"/>
        <v>3</v>
      </c>
      <c r="DM119" s="40">
        <f t="shared" si="373"/>
        <v>3</v>
      </c>
      <c r="DN119" s="40">
        <f t="shared" si="373"/>
        <v>3</v>
      </c>
      <c r="DO119" s="40">
        <f t="shared" si="373"/>
        <v>3</v>
      </c>
      <c r="DP119" s="40">
        <f t="shared" si="373"/>
        <v>3</v>
      </c>
      <c r="DQ119" s="40">
        <f t="shared" si="373"/>
        <v>3</v>
      </c>
      <c r="DR119" s="40">
        <f t="shared" si="373"/>
        <v>3</v>
      </c>
      <c r="DS119" s="40">
        <f t="shared" si="373"/>
        <v>3</v>
      </c>
      <c r="DT119" s="40">
        <f t="shared" si="373"/>
        <v>3</v>
      </c>
      <c r="DU119" s="40">
        <f t="shared" si="373"/>
        <v>3</v>
      </c>
      <c r="DV119" s="40">
        <f t="shared" si="373"/>
        <v>3</v>
      </c>
      <c r="DW119" s="40">
        <f t="shared" si="373"/>
        <v>3</v>
      </c>
      <c r="DX119" s="40">
        <f t="shared" si="373"/>
        <v>3</v>
      </c>
      <c r="DY119" s="40">
        <f t="shared" si="373"/>
        <v>3</v>
      </c>
      <c r="DZ119" s="40">
        <f t="shared" si="373"/>
        <v>3</v>
      </c>
      <c r="EA119" s="40">
        <f t="shared" si="373"/>
        <v>3</v>
      </c>
      <c r="EB119" s="40">
        <f t="shared" si="373"/>
        <v>3</v>
      </c>
      <c r="EC119" s="40">
        <f t="shared" si="373"/>
        <v>3</v>
      </c>
      <c r="ED119" s="40">
        <f t="shared" si="373"/>
        <v>3</v>
      </c>
      <c r="EE119" s="40">
        <f t="shared" si="373"/>
        <v>3</v>
      </c>
      <c r="EF119" s="40">
        <f t="shared" si="373"/>
        <v>3</v>
      </c>
      <c r="EG119" s="40">
        <f t="shared" si="373"/>
        <v>3</v>
      </c>
      <c r="EH119" s="40">
        <f t="shared" si="373"/>
        <v>3</v>
      </c>
      <c r="EI119" s="40">
        <f t="shared" si="373"/>
        <v>3</v>
      </c>
      <c r="EJ119" s="40">
        <f t="shared" si="373"/>
        <v>3</v>
      </c>
      <c r="EK119" s="40">
        <f t="shared" si="373"/>
        <v>3</v>
      </c>
      <c r="EL119" s="40">
        <f t="shared" si="373"/>
        <v>3</v>
      </c>
      <c r="EM119" s="40">
        <f t="shared" si="373"/>
        <v>3</v>
      </c>
      <c r="EN119" s="40">
        <f t="shared" si="373"/>
        <v>3</v>
      </c>
      <c r="EO119" s="40">
        <f t="shared" si="373"/>
        <v>3</v>
      </c>
      <c r="EP119" s="40">
        <f t="shared" si="373"/>
        <v>3</v>
      </c>
      <c r="EQ119" s="40">
        <f t="shared" si="373"/>
        <v>3</v>
      </c>
      <c r="ER119" s="40">
        <f t="shared" si="373"/>
        <v>3</v>
      </c>
      <c r="ES119" s="40">
        <f t="shared" si="373"/>
        <v>3</v>
      </c>
      <c r="ET119" s="40">
        <f t="shared" ref="ET119:HE119" si="374">ES119</f>
        <v>3</v>
      </c>
      <c r="EU119" s="40">
        <f t="shared" si="374"/>
        <v>3</v>
      </c>
      <c r="EV119" s="40">
        <f t="shared" si="374"/>
        <v>3</v>
      </c>
      <c r="EW119" s="40">
        <f t="shared" si="374"/>
        <v>3</v>
      </c>
      <c r="EX119" s="40">
        <f t="shared" si="374"/>
        <v>3</v>
      </c>
      <c r="EY119" s="40">
        <f t="shared" si="374"/>
        <v>3</v>
      </c>
      <c r="EZ119" s="40">
        <f t="shared" si="374"/>
        <v>3</v>
      </c>
      <c r="FA119" s="40">
        <f t="shared" si="374"/>
        <v>3</v>
      </c>
      <c r="FB119" s="40">
        <f t="shared" si="374"/>
        <v>3</v>
      </c>
      <c r="FC119" s="40">
        <f t="shared" si="374"/>
        <v>3</v>
      </c>
      <c r="FD119" s="40">
        <f t="shared" si="374"/>
        <v>3</v>
      </c>
      <c r="FE119" s="40">
        <f t="shared" si="374"/>
        <v>3</v>
      </c>
      <c r="FF119" s="40">
        <f t="shared" si="374"/>
        <v>3</v>
      </c>
      <c r="FG119" s="40">
        <f t="shared" si="374"/>
        <v>3</v>
      </c>
      <c r="FH119" s="40">
        <f t="shared" si="374"/>
        <v>3</v>
      </c>
      <c r="FI119" s="40">
        <f t="shared" si="374"/>
        <v>3</v>
      </c>
      <c r="FJ119" s="40">
        <f t="shared" si="374"/>
        <v>3</v>
      </c>
      <c r="FK119" s="40">
        <f t="shared" si="374"/>
        <v>3</v>
      </c>
      <c r="FL119" s="40">
        <f t="shared" si="374"/>
        <v>3</v>
      </c>
      <c r="FM119" s="40">
        <f t="shared" si="374"/>
        <v>3</v>
      </c>
      <c r="FN119" s="40">
        <f t="shared" si="374"/>
        <v>3</v>
      </c>
      <c r="FO119" s="40">
        <f t="shared" si="374"/>
        <v>3</v>
      </c>
      <c r="FP119" s="40">
        <f t="shared" si="374"/>
        <v>3</v>
      </c>
      <c r="FQ119" s="40">
        <f t="shared" si="374"/>
        <v>3</v>
      </c>
      <c r="FR119" s="40">
        <f t="shared" si="374"/>
        <v>3</v>
      </c>
      <c r="FS119" s="40">
        <f t="shared" si="374"/>
        <v>3</v>
      </c>
      <c r="FT119" s="40">
        <f t="shared" si="374"/>
        <v>3</v>
      </c>
      <c r="FU119" s="40">
        <f t="shared" si="374"/>
        <v>3</v>
      </c>
      <c r="FV119" s="40">
        <f t="shared" si="374"/>
        <v>3</v>
      </c>
      <c r="FW119" s="40">
        <f t="shared" si="374"/>
        <v>3</v>
      </c>
      <c r="FX119" s="40">
        <f t="shared" si="374"/>
        <v>3</v>
      </c>
      <c r="FY119" s="40">
        <f t="shared" si="374"/>
        <v>3</v>
      </c>
      <c r="FZ119" s="40">
        <f t="shared" si="374"/>
        <v>3</v>
      </c>
      <c r="GA119" s="40">
        <f t="shared" si="374"/>
        <v>3</v>
      </c>
      <c r="GB119" s="40">
        <f t="shared" si="374"/>
        <v>3</v>
      </c>
      <c r="GC119" s="40">
        <f t="shared" si="374"/>
        <v>3</v>
      </c>
      <c r="GD119" s="40">
        <f t="shared" si="374"/>
        <v>3</v>
      </c>
      <c r="GE119" s="40">
        <f t="shared" si="374"/>
        <v>3</v>
      </c>
      <c r="GF119" s="40">
        <f t="shared" si="374"/>
        <v>3</v>
      </c>
      <c r="GG119" s="40">
        <f t="shared" si="374"/>
        <v>3</v>
      </c>
      <c r="GH119" s="40">
        <f t="shared" si="374"/>
        <v>3</v>
      </c>
      <c r="GI119" s="40">
        <f t="shared" si="374"/>
        <v>3</v>
      </c>
      <c r="GJ119" s="40">
        <f t="shared" si="374"/>
        <v>3</v>
      </c>
      <c r="GK119" s="40">
        <f t="shared" si="374"/>
        <v>3</v>
      </c>
      <c r="GL119" s="40">
        <f t="shared" si="374"/>
        <v>3</v>
      </c>
      <c r="GM119" s="40">
        <f t="shared" si="374"/>
        <v>3</v>
      </c>
      <c r="GN119" s="40">
        <f t="shared" si="374"/>
        <v>3</v>
      </c>
      <c r="GO119" s="40">
        <f t="shared" si="374"/>
        <v>3</v>
      </c>
      <c r="GP119" s="40">
        <f t="shared" si="374"/>
        <v>3</v>
      </c>
      <c r="GQ119" s="40">
        <f t="shared" si="374"/>
        <v>3</v>
      </c>
      <c r="GR119" s="40">
        <f t="shared" si="374"/>
        <v>3</v>
      </c>
      <c r="GS119" s="40">
        <f t="shared" si="374"/>
        <v>3</v>
      </c>
      <c r="GT119" s="40">
        <f t="shared" si="374"/>
        <v>3</v>
      </c>
      <c r="GU119" s="40">
        <f t="shared" si="374"/>
        <v>3</v>
      </c>
      <c r="GV119" s="40">
        <f t="shared" si="374"/>
        <v>3</v>
      </c>
      <c r="GW119" s="40">
        <f t="shared" si="374"/>
        <v>3</v>
      </c>
      <c r="GX119" s="40">
        <f t="shared" si="374"/>
        <v>3</v>
      </c>
      <c r="GY119" s="40">
        <f t="shared" si="374"/>
        <v>3</v>
      </c>
      <c r="GZ119" s="40">
        <f t="shared" si="374"/>
        <v>3</v>
      </c>
      <c r="HA119" s="40">
        <f t="shared" si="374"/>
        <v>3</v>
      </c>
      <c r="HB119" s="40">
        <f t="shared" si="374"/>
        <v>3</v>
      </c>
      <c r="HC119" s="40">
        <f t="shared" si="374"/>
        <v>3</v>
      </c>
      <c r="HD119" s="40">
        <f t="shared" si="374"/>
        <v>3</v>
      </c>
      <c r="HE119" s="40">
        <f t="shared" si="374"/>
        <v>3</v>
      </c>
      <c r="HF119" s="40">
        <f t="shared" ref="HF119:JQ119" si="375">HE119</f>
        <v>3</v>
      </c>
      <c r="HG119" s="40">
        <f t="shared" si="375"/>
        <v>3</v>
      </c>
      <c r="HH119" s="40">
        <f t="shared" si="375"/>
        <v>3</v>
      </c>
      <c r="HI119" s="40">
        <f t="shared" si="375"/>
        <v>3</v>
      </c>
      <c r="HJ119" s="40">
        <f t="shared" si="375"/>
        <v>3</v>
      </c>
      <c r="HK119" s="40">
        <f t="shared" si="375"/>
        <v>3</v>
      </c>
      <c r="HL119" s="40">
        <f t="shared" si="375"/>
        <v>3</v>
      </c>
      <c r="HM119" s="40">
        <f t="shared" si="375"/>
        <v>3</v>
      </c>
      <c r="HN119" s="40">
        <f t="shared" si="375"/>
        <v>3</v>
      </c>
      <c r="HO119" s="40">
        <f t="shared" si="375"/>
        <v>3</v>
      </c>
      <c r="HP119" s="40">
        <f t="shared" si="375"/>
        <v>3</v>
      </c>
      <c r="HQ119" s="40">
        <f t="shared" si="375"/>
        <v>3</v>
      </c>
      <c r="HR119" s="40">
        <f t="shared" si="375"/>
        <v>3</v>
      </c>
      <c r="HS119" s="40">
        <f t="shared" si="375"/>
        <v>3</v>
      </c>
      <c r="HT119" s="40">
        <f t="shared" si="375"/>
        <v>3</v>
      </c>
      <c r="HU119" s="40">
        <f t="shared" si="375"/>
        <v>3</v>
      </c>
      <c r="HV119" s="40">
        <f t="shared" si="375"/>
        <v>3</v>
      </c>
      <c r="HW119" s="40">
        <f t="shared" si="375"/>
        <v>3</v>
      </c>
      <c r="HX119" s="40">
        <f t="shared" si="375"/>
        <v>3</v>
      </c>
      <c r="HY119" s="40">
        <f t="shared" si="375"/>
        <v>3</v>
      </c>
      <c r="HZ119" s="40">
        <f t="shared" si="375"/>
        <v>3</v>
      </c>
      <c r="IA119" s="40">
        <f t="shared" si="375"/>
        <v>3</v>
      </c>
      <c r="IB119" s="40">
        <f t="shared" si="375"/>
        <v>3</v>
      </c>
      <c r="IC119" s="40">
        <f t="shared" si="375"/>
        <v>3</v>
      </c>
      <c r="ID119" s="40">
        <f t="shared" si="375"/>
        <v>3</v>
      </c>
      <c r="IE119" s="40">
        <f t="shared" si="375"/>
        <v>3</v>
      </c>
      <c r="IF119" s="40">
        <f t="shared" si="375"/>
        <v>3</v>
      </c>
      <c r="IG119" s="40">
        <f t="shared" si="375"/>
        <v>3</v>
      </c>
      <c r="IH119" s="40">
        <f t="shared" si="375"/>
        <v>3</v>
      </c>
      <c r="II119" s="40">
        <f t="shared" si="375"/>
        <v>3</v>
      </c>
      <c r="IJ119" s="40">
        <f t="shared" si="375"/>
        <v>3</v>
      </c>
      <c r="IK119" s="40">
        <f t="shared" si="375"/>
        <v>3</v>
      </c>
      <c r="IL119" s="40">
        <f t="shared" si="375"/>
        <v>3</v>
      </c>
      <c r="IM119" s="40">
        <f t="shared" si="375"/>
        <v>3</v>
      </c>
      <c r="IN119" s="40">
        <f t="shared" si="375"/>
        <v>3</v>
      </c>
      <c r="IO119" s="40">
        <f t="shared" si="375"/>
        <v>3</v>
      </c>
      <c r="IP119" s="40">
        <f t="shared" si="375"/>
        <v>3</v>
      </c>
      <c r="IQ119" s="40">
        <f t="shared" si="375"/>
        <v>3</v>
      </c>
      <c r="IR119" s="40">
        <f t="shared" si="375"/>
        <v>3</v>
      </c>
      <c r="IS119" s="40">
        <f t="shared" si="375"/>
        <v>3</v>
      </c>
      <c r="IT119" s="40">
        <f t="shared" si="375"/>
        <v>3</v>
      </c>
      <c r="IU119" s="40">
        <f t="shared" si="375"/>
        <v>3</v>
      </c>
      <c r="IV119" s="40">
        <f t="shared" si="375"/>
        <v>3</v>
      </c>
      <c r="IW119" s="40">
        <f t="shared" si="375"/>
        <v>3</v>
      </c>
      <c r="IX119" s="40">
        <f t="shared" si="375"/>
        <v>3</v>
      </c>
      <c r="IY119" s="40">
        <f t="shared" si="375"/>
        <v>3</v>
      </c>
      <c r="IZ119" s="40">
        <f t="shared" si="375"/>
        <v>3</v>
      </c>
      <c r="JA119" s="40">
        <f t="shared" si="375"/>
        <v>3</v>
      </c>
      <c r="JB119" s="40">
        <f t="shared" si="375"/>
        <v>3</v>
      </c>
      <c r="JC119" s="40">
        <f t="shared" si="375"/>
        <v>3</v>
      </c>
      <c r="JD119" s="40">
        <f t="shared" si="375"/>
        <v>3</v>
      </c>
      <c r="JE119" s="40">
        <f t="shared" si="375"/>
        <v>3</v>
      </c>
      <c r="JF119" s="40">
        <f t="shared" si="375"/>
        <v>3</v>
      </c>
      <c r="JG119" s="40">
        <f t="shared" si="375"/>
        <v>3</v>
      </c>
      <c r="JH119" s="40">
        <f t="shared" si="375"/>
        <v>3</v>
      </c>
      <c r="JI119" s="40">
        <f t="shared" si="375"/>
        <v>3</v>
      </c>
      <c r="JJ119" s="40">
        <f t="shared" si="375"/>
        <v>3</v>
      </c>
      <c r="JK119" s="40">
        <f t="shared" si="375"/>
        <v>3</v>
      </c>
      <c r="JL119" s="40">
        <f t="shared" si="375"/>
        <v>3</v>
      </c>
      <c r="JM119" s="40">
        <f t="shared" si="375"/>
        <v>3</v>
      </c>
      <c r="JN119" s="40">
        <f t="shared" si="375"/>
        <v>3</v>
      </c>
      <c r="JO119" s="40">
        <f t="shared" si="375"/>
        <v>3</v>
      </c>
      <c r="JP119" s="40">
        <f t="shared" si="375"/>
        <v>3</v>
      </c>
      <c r="JQ119" s="40">
        <f t="shared" si="375"/>
        <v>3</v>
      </c>
      <c r="JR119" s="40">
        <f t="shared" ref="JR119:KV119" si="376">JQ119</f>
        <v>3</v>
      </c>
      <c r="JS119" s="40">
        <f t="shared" si="376"/>
        <v>3</v>
      </c>
      <c r="JT119" s="40">
        <f t="shared" si="376"/>
        <v>3</v>
      </c>
      <c r="JU119" s="40">
        <f t="shared" si="376"/>
        <v>3</v>
      </c>
      <c r="JV119" s="40">
        <f t="shared" si="376"/>
        <v>3</v>
      </c>
      <c r="JW119" s="40">
        <f t="shared" si="376"/>
        <v>3</v>
      </c>
      <c r="JX119" s="40">
        <f t="shared" si="376"/>
        <v>3</v>
      </c>
      <c r="JY119" s="40">
        <f t="shared" si="376"/>
        <v>3</v>
      </c>
      <c r="JZ119" s="40">
        <f t="shared" si="376"/>
        <v>3</v>
      </c>
      <c r="KA119" s="40">
        <f t="shared" si="376"/>
        <v>3</v>
      </c>
      <c r="KB119" s="40">
        <f t="shared" si="376"/>
        <v>3</v>
      </c>
      <c r="KC119" s="40">
        <f t="shared" si="376"/>
        <v>3</v>
      </c>
      <c r="KD119" s="40">
        <f t="shared" si="376"/>
        <v>3</v>
      </c>
      <c r="KE119" s="40">
        <f t="shared" si="376"/>
        <v>3</v>
      </c>
      <c r="KF119" s="40">
        <f t="shared" si="376"/>
        <v>3</v>
      </c>
      <c r="KG119" s="40">
        <f t="shared" si="376"/>
        <v>3</v>
      </c>
      <c r="KH119" s="40">
        <f t="shared" si="376"/>
        <v>3</v>
      </c>
      <c r="KI119" s="40">
        <f t="shared" si="376"/>
        <v>3</v>
      </c>
      <c r="KJ119" s="40">
        <f t="shared" si="376"/>
        <v>3</v>
      </c>
      <c r="KK119" s="40">
        <f t="shared" si="376"/>
        <v>3</v>
      </c>
      <c r="KL119" s="40">
        <f t="shared" si="376"/>
        <v>3</v>
      </c>
      <c r="KM119" s="40">
        <f t="shared" si="376"/>
        <v>3</v>
      </c>
      <c r="KN119" s="40">
        <f t="shared" si="376"/>
        <v>3</v>
      </c>
      <c r="KO119" s="40">
        <f t="shared" si="376"/>
        <v>3</v>
      </c>
      <c r="KP119" s="40">
        <f t="shared" si="376"/>
        <v>3</v>
      </c>
      <c r="KQ119" s="40">
        <f t="shared" si="376"/>
        <v>3</v>
      </c>
      <c r="KR119" s="40">
        <f t="shared" si="376"/>
        <v>3</v>
      </c>
      <c r="KS119" s="40">
        <f t="shared" si="376"/>
        <v>3</v>
      </c>
      <c r="KT119" s="40">
        <f t="shared" si="376"/>
        <v>3</v>
      </c>
      <c r="KU119" s="40">
        <f t="shared" si="376"/>
        <v>3</v>
      </c>
      <c r="KV119" s="40">
        <f t="shared" si="376"/>
        <v>3</v>
      </c>
      <c r="KW119" s="1"/>
      <c r="KX119" s="1"/>
    </row>
    <row r="120" spans="1:310" x14ac:dyDescent="0.25">
      <c r="A120" s="1"/>
      <c r="B120" s="79"/>
      <c r="C120" s="79"/>
      <c r="D120" s="79"/>
      <c r="E120" s="1" t="str">
        <f>справочники!M14</f>
        <v>сервис-менеджеры (обслуживание)</v>
      </c>
      <c r="F120" s="1"/>
      <c r="G120" s="1"/>
      <c r="H120" s="11" t="str">
        <f t="shared" si="371"/>
        <v>чел</v>
      </c>
      <c r="I120" s="1"/>
      <c r="J120" s="1"/>
      <c r="K120" s="1"/>
      <c r="L120" s="1"/>
      <c r="M120" s="5"/>
      <c r="N120" s="40"/>
      <c r="O120" s="19"/>
      <c r="P120" s="1"/>
      <c r="Q120" s="1"/>
      <c r="R120" s="52"/>
      <c r="S120" s="1"/>
      <c r="T120" s="5" t="s">
        <v>0</v>
      </c>
      <c r="U120" s="40">
        <v>10</v>
      </c>
      <c r="V120" s="40">
        <f t="shared" ref="V120:CG120" si="377">U120</f>
        <v>10</v>
      </c>
      <c r="W120" s="40">
        <f t="shared" si="377"/>
        <v>10</v>
      </c>
      <c r="X120" s="40">
        <f t="shared" si="377"/>
        <v>10</v>
      </c>
      <c r="Y120" s="40">
        <f t="shared" si="377"/>
        <v>10</v>
      </c>
      <c r="Z120" s="40">
        <f t="shared" si="377"/>
        <v>10</v>
      </c>
      <c r="AA120" s="40">
        <f t="shared" si="377"/>
        <v>10</v>
      </c>
      <c r="AB120" s="40">
        <f t="shared" si="377"/>
        <v>10</v>
      </c>
      <c r="AC120" s="40">
        <f t="shared" si="377"/>
        <v>10</v>
      </c>
      <c r="AD120" s="40">
        <f t="shared" si="377"/>
        <v>10</v>
      </c>
      <c r="AE120" s="40">
        <f t="shared" si="377"/>
        <v>10</v>
      </c>
      <c r="AF120" s="40">
        <f t="shared" si="377"/>
        <v>10</v>
      </c>
      <c r="AG120" s="40">
        <f t="shared" si="377"/>
        <v>10</v>
      </c>
      <c r="AH120" s="40">
        <f t="shared" si="377"/>
        <v>10</v>
      </c>
      <c r="AI120" s="40">
        <f t="shared" si="377"/>
        <v>10</v>
      </c>
      <c r="AJ120" s="40">
        <f t="shared" si="377"/>
        <v>10</v>
      </c>
      <c r="AK120" s="40">
        <f t="shared" si="377"/>
        <v>10</v>
      </c>
      <c r="AL120" s="40">
        <f t="shared" si="377"/>
        <v>10</v>
      </c>
      <c r="AM120" s="40">
        <f t="shared" si="377"/>
        <v>10</v>
      </c>
      <c r="AN120" s="40">
        <f t="shared" si="377"/>
        <v>10</v>
      </c>
      <c r="AO120" s="40">
        <f t="shared" si="377"/>
        <v>10</v>
      </c>
      <c r="AP120" s="40">
        <f t="shared" si="377"/>
        <v>10</v>
      </c>
      <c r="AQ120" s="40">
        <f t="shared" si="377"/>
        <v>10</v>
      </c>
      <c r="AR120" s="40">
        <f t="shared" si="377"/>
        <v>10</v>
      </c>
      <c r="AS120" s="40">
        <f t="shared" si="377"/>
        <v>10</v>
      </c>
      <c r="AT120" s="40">
        <f t="shared" si="377"/>
        <v>10</v>
      </c>
      <c r="AU120" s="40">
        <f t="shared" si="377"/>
        <v>10</v>
      </c>
      <c r="AV120" s="40">
        <f t="shared" si="377"/>
        <v>10</v>
      </c>
      <c r="AW120" s="40">
        <f t="shared" si="377"/>
        <v>10</v>
      </c>
      <c r="AX120" s="40">
        <f t="shared" si="377"/>
        <v>10</v>
      </c>
      <c r="AY120" s="40">
        <f t="shared" si="377"/>
        <v>10</v>
      </c>
      <c r="AZ120" s="40">
        <f t="shared" si="377"/>
        <v>10</v>
      </c>
      <c r="BA120" s="40">
        <f t="shared" si="377"/>
        <v>10</v>
      </c>
      <c r="BB120" s="40">
        <f t="shared" si="377"/>
        <v>10</v>
      </c>
      <c r="BC120" s="40">
        <f t="shared" si="377"/>
        <v>10</v>
      </c>
      <c r="BD120" s="40">
        <f t="shared" si="377"/>
        <v>10</v>
      </c>
      <c r="BE120" s="40">
        <f t="shared" si="377"/>
        <v>10</v>
      </c>
      <c r="BF120" s="40">
        <f t="shared" si="377"/>
        <v>10</v>
      </c>
      <c r="BG120" s="40">
        <f t="shared" si="377"/>
        <v>10</v>
      </c>
      <c r="BH120" s="40">
        <f t="shared" si="377"/>
        <v>10</v>
      </c>
      <c r="BI120" s="40">
        <f t="shared" si="377"/>
        <v>10</v>
      </c>
      <c r="BJ120" s="40">
        <f t="shared" si="377"/>
        <v>10</v>
      </c>
      <c r="BK120" s="40">
        <f t="shared" si="377"/>
        <v>10</v>
      </c>
      <c r="BL120" s="40">
        <f t="shared" si="377"/>
        <v>10</v>
      </c>
      <c r="BM120" s="40">
        <f t="shared" si="377"/>
        <v>10</v>
      </c>
      <c r="BN120" s="40">
        <f t="shared" si="377"/>
        <v>10</v>
      </c>
      <c r="BO120" s="40">
        <f t="shared" si="377"/>
        <v>10</v>
      </c>
      <c r="BP120" s="40">
        <f t="shared" si="377"/>
        <v>10</v>
      </c>
      <c r="BQ120" s="40">
        <f t="shared" si="377"/>
        <v>10</v>
      </c>
      <c r="BR120" s="40">
        <f t="shared" si="377"/>
        <v>10</v>
      </c>
      <c r="BS120" s="40">
        <f t="shared" si="377"/>
        <v>10</v>
      </c>
      <c r="BT120" s="40">
        <f t="shared" si="377"/>
        <v>10</v>
      </c>
      <c r="BU120" s="40">
        <f t="shared" si="377"/>
        <v>10</v>
      </c>
      <c r="BV120" s="40">
        <f t="shared" si="377"/>
        <v>10</v>
      </c>
      <c r="BW120" s="40">
        <f t="shared" si="377"/>
        <v>10</v>
      </c>
      <c r="BX120" s="40">
        <f t="shared" si="377"/>
        <v>10</v>
      </c>
      <c r="BY120" s="40">
        <f t="shared" si="377"/>
        <v>10</v>
      </c>
      <c r="BZ120" s="40">
        <f t="shared" si="377"/>
        <v>10</v>
      </c>
      <c r="CA120" s="40">
        <f t="shared" si="377"/>
        <v>10</v>
      </c>
      <c r="CB120" s="40">
        <f t="shared" si="377"/>
        <v>10</v>
      </c>
      <c r="CC120" s="40">
        <f t="shared" si="377"/>
        <v>10</v>
      </c>
      <c r="CD120" s="40">
        <f t="shared" si="377"/>
        <v>10</v>
      </c>
      <c r="CE120" s="40">
        <f t="shared" si="377"/>
        <v>10</v>
      </c>
      <c r="CF120" s="40">
        <f t="shared" si="377"/>
        <v>10</v>
      </c>
      <c r="CG120" s="40">
        <f t="shared" si="377"/>
        <v>10</v>
      </c>
      <c r="CH120" s="40">
        <f t="shared" ref="CH120:ES120" si="378">CG120</f>
        <v>10</v>
      </c>
      <c r="CI120" s="40">
        <f t="shared" si="378"/>
        <v>10</v>
      </c>
      <c r="CJ120" s="40">
        <f t="shared" si="378"/>
        <v>10</v>
      </c>
      <c r="CK120" s="40">
        <f t="shared" si="378"/>
        <v>10</v>
      </c>
      <c r="CL120" s="40">
        <f t="shared" si="378"/>
        <v>10</v>
      </c>
      <c r="CM120" s="40">
        <f t="shared" si="378"/>
        <v>10</v>
      </c>
      <c r="CN120" s="40">
        <f t="shared" si="378"/>
        <v>10</v>
      </c>
      <c r="CO120" s="40">
        <f t="shared" si="378"/>
        <v>10</v>
      </c>
      <c r="CP120" s="40">
        <f t="shared" si="378"/>
        <v>10</v>
      </c>
      <c r="CQ120" s="40">
        <f t="shared" si="378"/>
        <v>10</v>
      </c>
      <c r="CR120" s="40">
        <f t="shared" si="378"/>
        <v>10</v>
      </c>
      <c r="CS120" s="40">
        <f t="shared" si="378"/>
        <v>10</v>
      </c>
      <c r="CT120" s="40">
        <f t="shared" si="378"/>
        <v>10</v>
      </c>
      <c r="CU120" s="40">
        <f t="shared" si="378"/>
        <v>10</v>
      </c>
      <c r="CV120" s="40">
        <f t="shared" si="378"/>
        <v>10</v>
      </c>
      <c r="CW120" s="40">
        <f t="shared" si="378"/>
        <v>10</v>
      </c>
      <c r="CX120" s="40">
        <f t="shared" si="378"/>
        <v>10</v>
      </c>
      <c r="CY120" s="40">
        <f t="shared" si="378"/>
        <v>10</v>
      </c>
      <c r="CZ120" s="40">
        <f t="shared" si="378"/>
        <v>10</v>
      </c>
      <c r="DA120" s="40">
        <f t="shared" si="378"/>
        <v>10</v>
      </c>
      <c r="DB120" s="40">
        <f t="shared" si="378"/>
        <v>10</v>
      </c>
      <c r="DC120" s="40">
        <f t="shared" si="378"/>
        <v>10</v>
      </c>
      <c r="DD120" s="40">
        <f t="shared" si="378"/>
        <v>10</v>
      </c>
      <c r="DE120" s="40">
        <f t="shared" si="378"/>
        <v>10</v>
      </c>
      <c r="DF120" s="40">
        <f t="shared" si="378"/>
        <v>10</v>
      </c>
      <c r="DG120" s="40">
        <f t="shared" si="378"/>
        <v>10</v>
      </c>
      <c r="DH120" s="40">
        <f t="shared" si="378"/>
        <v>10</v>
      </c>
      <c r="DI120" s="40">
        <f t="shared" si="378"/>
        <v>10</v>
      </c>
      <c r="DJ120" s="40">
        <f t="shared" si="378"/>
        <v>10</v>
      </c>
      <c r="DK120" s="40">
        <f t="shared" si="378"/>
        <v>10</v>
      </c>
      <c r="DL120" s="40">
        <f t="shared" si="378"/>
        <v>10</v>
      </c>
      <c r="DM120" s="40">
        <f t="shared" si="378"/>
        <v>10</v>
      </c>
      <c r="DN120" s="40">
        <f t="shared" si="378"/>
        <v>10</v>
      </c>
      <c r="DO120" s="40">
        <f t="shared" si="378"/>
        <v>10</v>
      </c>
      <c r="DP120" s="40">
        <f t="shared" si="378"/>
        <v>10</v>
      </c>
      <c r="DQ120" s="40">
        <f t="shared" si="378"/>
        <v>10</v>
      </c>
      <c r="DR120" s="40">
        <f t="shared" si="378"/>
        <v>10</v>
      </c>
      <c r="DS120" s="40">
        <f t="shared" si="378"/>
        <v>10</v>
      </c>
      <c r="DT120" s="40">
        <f t="shared" si="378"/>
        <v>10</v>
      </c>
      <c r="DU120" s="40">
        <f t="shared" si="378"/>
        <v>10</v>
      </c>
      <c r="DV120" s="40">
        <f t="shared" si="378"/>
        <v>10</v>
      </c>
      <c r="DW120" s="40">
        <f t="shared" si="378"/>
        <v>10</v>
      </c>
      <c r="DX120" s="40">
        <f t="shared" si="378"/>
        <v>10</v>
      </c>
      <c r="DY120" s="40">
        <f t="shared" si="378"/>
        <v>10</v>
      </c>
      <c r="DZ120" s="40">
        <f t="shared" si="378"/>
        <v>10</v>
      </c>
      <c r="EA120" s="40">
        <f t="shared" si="378"/>
        <v>10</v>
      </c>
      <c r="EB120" s="40">
        <f t="shared" si="378"/>
        <v>10</v>
      </c>
      <c r="EC120" s="40">
        <f t="shared" si="378"/>
        <v>10</v>
      </c>
      <c r="ED120" s="40">
        <f t="shared" si="378"/>
        <v>10</v>
      </c>
      <c r="EE120" s="40">
        <f t="shared" si="378"/>
        <v>10</v>
      </c>
      <c r="EF120" s="40">
        <f t="shared" si="378"/>
        <v>10</v>
      </c>
      <c r="EG120" s="40">
        <f t="shared" si="378"/>
        <v>10</v>
      </c>
      <c r="EH120" s="40">
        <f t="shared" si="378"/>
        <v>10</v>
      </c>
      <c r="EI120" s="40">
        <f t="shared" si="378"/>
        <v>10</v>
      </c>
      <c r="EJ120" s="40">
        <f t="shared" si="378"/>
        <v>10</v>
      </c>
      <c r="EK120" s="40">
        <f t="shared" si="378"/>
        <v>10</v>
      </c>
      <c r="EL120" s="40">
        <f t="shared" si="378"/>
        <v>10</v>
      </c>
      <c r="EM120" s="40">
        <f t="shared" si="378"/>
        <v>10</v>
      </c>
      <c r="EN120" s="40">
        <f t="shared" si="378"/>
        <v>10</v>
      </c>
      <c r="EO120" s="40">
        <f t="shared" si="378"/>
        <v>10</v>
      </c>
      <c r="EP120" s="40">
        <f t="shared" si="378"/>
        <v>10</v>
      </c>
      <c r="EQ120" s="40">
        <f t="shared" si="378"/>
        <v>10</v>
      </c>
      <c r="ER120" s="40">
        <f t="shared" si="378"/>
        <v>10</v>
      </c>
      <c r="ES120" s="40">
        <f t="shared" si="378"/>
        <v>10</v>
      </c>
      <c r="ET120" s="40">
        <f t="shared" ref="ET120:HE120" si="379">ES120</f>
        <v>10</v>
      </c>
      <c r="EU120" s="40">
        <f t="shared" si="379"/>
        <v>10</v>
      </c>
      <c r="EV120" s="40">
        <f t="shared" si="379"/>
        <v>10</v>
      </c>
      <c r="EW120" s="40">
        <f t="shared" si="379"/>
        <v>10</v>
      </c>
      <c r="EX120" s="40">
        <f t="shared" si="379"/>
        <v>10</v>
      </c>
      <c r="EY120" s="40">
        <f t="shared" si="379"/>
        <v>10</v>
      </c>
      <c r="EZ120" s="40">
        <f t="shared" si="379"/>
        <v>10</v>
      </c>
      <c r="FA120" s="40">
        <f t="shared" si="379"/>
        <v>10</v>
      </c>
      <c r="FB120" s="40">
        <f t="shared" si="379"/>
        <v>10</v>
      </c>
      <c r="FC120" s="40">
        <f t="shared" si="379"/>
        <v>10</v>
      </c>
      <c r="FD120" s="40">
        <f t="shared" si="379"/>
        <v>10</v>
      </c>
      <c r="FE120" s="40">
        <f t="shared" si="379"/>
        <v>10</v>
      </c>
      <c r="FF120" s="40">
        <f t="shared" si="379"/>
        <v>10</v>
      </c>
      <c r="FG120" s="40">
        <f t="shared" si="379"/>
        <v>10</v>
      </c>
      <c r="FH120" s="40">
        <f t="shared" si="379"/>
        <v>10</v>
      </c>
      <c r="FI120" s="40">
        <f t="shared" si="379"/>
        <v>10</v>
      </c>
      <c r="FJ120" s="40">
        <f t="shared" si="379"/>
        <v>10</v>
      </c>
      <c r="FK120" s="40">
        <f t="shared" si="379"/>
        <v>10</v>
      </c>
      <c r="FL120" s="40">
        <f t="shared" si="379"/>
        <v>10</v>
      </c>
      <c r="FM120" s="40">
        <f t="shared" si="379"/>
        <v>10</v>
      </c>
      <c r="FN120" s="40">
        <f t="shared" si="379"/>
        <v>10</v>
      </c>
      <c r="FO120" s="40">
        <f t="shared" si="379"/>
        <v>10</v>
      </c>
      <c r="FP120" s="40">
        <f t="shared" si="379"/>
        <v>10</v>
      </c>
      <c r="FQ120" s="40">
        <f t="shared" si="379"/>
        <v>10</v>
      </c>
      <c r="FR120" s="40">
        <f t="shared" si="379"/>
        <v>10</v>
      </c>
      <c r="FS120" s="40">
        <f t="shared" si="379"/>
        <v>10</v>
      </c>
      <c r="FT120" s="40">
        <f t="shared" si="379"/>
        <v>10</v>
      </c>
      <c r="FU120" s="40">
        <f t="shared" si="379"/>
        <v>10</v>
      </c>
      <c r="FV120" s="40">
        <f t="shared" si="379"/>
        <v>10</v>
      </c>
      <c r="FW120" s="40">
        <f t="shared" si="379"/>
        <v>10</v>
      </c>
      <c r="FX120" s="40">
        <f t="shared" si="379"/>
        <v>10</v>
      </c>
      <c r="FY120" s="40">
        <f t="shared" si="379"/>
        <v>10</v>
      </c>
      <c r="FZ120" s="40">
        <f t="shared" si="379"/>
        <v>10</v>
      </c>
      <c r="GA120" s="40">
        <f t="shared" si="379"/>
        <v>10</v>
      </c>
      <c r="GB120" s="40">
        <f t="shared" si="379"/>
        <v>10</v>
      </c>
      <c r="GC120" s="40">
        <f t="shared" si="379"/>
        <v>10</v>
      </c>
      <c r="GD120" s="40">
        <f t="shared" si="379"/>
        <v>10</v>
      </c>
      <c r="GE120" s="40">
        <f t="shared" si="379"/>
        <v>10</v>
      </c>
      <c r="GF120" s="40">
        <f t="shared" si="379"/>
        <v>10</v>
      </c>
      <c r="GG120" s="40">
        <f t="shared" si="379"/>
        <v>10</v>
      </c>
      <c r="GH120" s="40">
        <f t="shared" si="379"/>
        <v>10</v>
      </c>
      <c r="GI120" s="40">
        <f t="shared" si="379"/>
        <v>10</v>
      </c>
      <c r="GJ120" s="40">
        <f t="shared" si="379"/>
        <v>10</v>
      </c>
      <c r="GK120" s="40">
        <f t="shared" si="379"/>
        <v>10</v>
      </c>
      <c r="GL120" s="40">
        <f t="shared" si="379"/>
        <v>10</v>
      </c>
      <c r="GM120" s="40">
        <f t="shared" si="379"/>
        <v>10</v>
      </c>
      <c r="GN120" s="40">
        <f t="shared" si="379"/>
        <v>10</v>
      </c>
      <c r="GO120" s="40">
        <f t="shared" si="379"/>
        <v>10</v>
      </c>
      <c r="GP120" s="40">
        <f t="shared" si="379"/>
        <v>10</v>
      </c>
      <c r="GQ120" s="40">
        <f t="shared" si="379"/>
        <v>10</v>
      </c>
      <c r="GR120" s="40">
        <f t="shared" si="379"/>
        <v>10</v>
      </c>
      <c r="GS120" s="40">
        <f t="shared" si="379"/>
        <v>10</v>
      </c>
      <c r="GT120" s="40">
        <f t="shared" si="379"/>
        <v>10</v>
      </c>
      <c r="GU120" s="40">
        <f t="shared" si="379"/>
        <v>10</v>
      </c>
      <c r="GV120" s="40">
        <f t="shared" si="379"/>
        <v>10</v>
      </c>
      <c r="GW120" s="40">
        <f t="shared" si="379"/>
        <v>10</v>
      </c>
      <c r="GX120" s="40">
        <f t="shared" si="379"/>
        <v>10</v>
      </c>
      <c r="GY120" s="40">
        <f t="shared" si="379"/>
        <v>10</v>
      </c>
      <c r="GZ120" s="40">
        <f t="shared" si="379"/>
        <v>10</v>
      </c>
      <c r="HA120" s="40">
        <f t="shared" si="379"/>
        <v>10</v>
      </c>
      <c r="HB120" s="40">
        <f t="shared" si="379"/>
        <v>10</v>
      </c>
      <c r="HC120" s="40">
        <f t="shared" si="379"/>
        <v>10</v>
      </c>
      <c r="HD120" s="40">
        <f t="shared" si="379"/>
        <v>10</v>
      </c>
      <c r="HE120" s="40">
        <f t="shared" si="379"/>
        <v>10</v>
      </c>
      <c r="HF120" s="40">
        <f t="shared" ref="HF120:JQ120" si="380">HE120</f>
        <v>10</v>
      </c>
      <c r="HG120" s="40">
        <f t="shared" si="380"/>
        <v>10</v>
      </c>
      <c r="HH120" s="40">
        <f t="shared" si="380"/>
        <v>10</v>
      </c>
      <c r="HI120" s="40">
        <f t="shared" si="380"/>
        <v>10</v>
      </c>
      <c r="HJ120" s="40">
        <f t="shared" si="380"/>
        <v>10</v>
      </c>
      <c r="HK120" s="40">
        <f t="shared" si="380"/>
        <v>10</v>
      </c>
      <c r="HL120" s="40">
        <f t="shared" si="380"/>
        <v>10</v>
      </c>
      <c r="HM120" s="40">
        <f t="shared" si="380"/>
        <v>10</v>
      </c>
      <c r="HN120" s="40">
        <f t="shared" si="380"/>
        <v>10</v>
      </c>
      <c r="HO120" s="40">
        <f t="shared" si="380"/>
        <v>10</v>
      </c>
      <c r="HP120" s="40">
        <f t="shared" si="380"/>
        <v>10</v>
      </c>
      <c r="HQ120" s="40">
        <f t="shared" si="380"/>
        <v>10</v>
      </c>
      <c r="HR120" s="40">
        <f t="shared" si="380"/>
        <v>10</v>
      </c>
      <c r="HS120" s="40">
        <f t="shared" si="380"/>
        <v>10</v>
      </c>
      <c r="HT120" s="40">
        <f t="shared" si="380"/>
        <v>10</v>
      </c>
      <c r="HU120" s="40">
        <f t="shared" si="380"/>
        <v>10</v>
      </c>
      <c r="HV120" s="40">
        <f t="shared" si="380"/>
        <v>10</v>
      </c>
      <c r="HW120" s="40">
        <f t="shared" si="380"/>
        <v>10</v>
      </c>
      <c r="HX120" s="40">
        <f t="shared" si="380"/>
        <v>10</v>
      </c>
      <c r="HY120" s="40">
        <f t="shared" si="380"/>
        <v>10</v>
      </c>
      <c r="HZ120" s="40">
        <f t="shared" si="380"/>
        <v>10</v>
      </c>
      <c r="IA120" s="40">
        <f t="shared" si="380"/>
        <v>10</v>
      </c>
      <c r="IB120" s="40">
        <f t="shared" si="380"/>
        <v>10</v>
      </c>
      <c r="IC120" s="40">
        <f t="shared" si="380"/>
        <v>10</v>
      </c>
      <c r="ID120" s="40">
        <f t="shared" si="380"/>
        <v>10</v>
      </c>
      <c r="IE120" s="40">
        <f t="shared" si="380"/>
        <v>10</v>
      </c>
      <c r="IF120" s="40">
        <f t="shared" si="380"/>
        <v>10</v>
      </c>
      <c r="IG120" s="40">
        <f t="shared" si="380"/>
        <v>10</v>
      </c>
      <c r="IH120" s="40">
        <f t="shared" si="380"/>
        <v>10</v>
      </c>
      <c r="II120" s="40">
        <f t="shared" si="380"/>
        <v>10</v>
      </c>
      <c r="IJ120" s="40">
        <f t="shared" si="380"/>
        <v>10</v>
      </c>
      <c r="IK120" s="40">
        <f t="shared" si="380"/>
        <v>10</v>
      </c>
      <c r="IL120" s="40">
        <f t="shared" si="380"/>
        <v>10</v>
      </c>
      <c r="IM120" s="40">
        <f t="shared" si="380"/>
        <v>10</v>
      </c>
      <c r="IN120" s="40">
        <f t="shared" si="380"/>
        <v>10</v>
      </c>
      <c r="IO120" s="40">
        <f t="shared" si="380"/>
        <v>10</v>
      </c>
      <c r="IP120" s="40">
        <f t="shared" si="380"/>
        <v>10</v>
      </c>
      <c r="IQ120" s="40">
        <f t="shared" si="380"/>
        <v>10</v>
      </c>
      <c r="IR120" s="40">
        <f t="shared" si="380"/>
        <v>10</v>
      </c>
      <c r="IS120" s="40">
        <f t="shared" si="380"/>
        <v>10</v>
      </c>
      <c r="IT120" s="40">
        <f t="shared" si="380"/>
        <v>10</v>
      </c>
      <c r="IU120" s="40">
        <f t="shared" si="380"/>
        <v>10</v>
      </c>
      <c r="IV120" s="40">
        <f t="shared" si="380"/>
        <v>10</v>
      </c>
      <c r="IW120" s="40">
        <f t="shared" si="380"/>
        <v>10</v>
      </c>
      <c r="IX120" s="40">
        <f t="shared" si="380"/>
        <v>10</v>
      </c>
      <c r="IY120" s="40">
        <f t="shared" si="380"/>
        <v>10</v>
      </c>
      <c r="IZ120" s="40">
        <f t="shared" si="380"/>
        <v>10</v>
      </c>
      <c r="JA120" s="40">
        <f t="shared" si="380"/>
        <v>10</v>
      </c>
      <c r="JB120" s="40">
        <f t="shared" si="380"/>
        <v>10</v>
      </c>
      <c r="JC120" s="40">
        <f t="shared" si="380"/>
        <v>10</v>
      </c>
      <c r="JD120" s="40">
        <f t="shared" si="380"/>
        <v>10</v>
      </c>
      <c r="JE120" s="40">
        <f t="shared" si="380"/>
        <v>10</v>
      </c>
      <c r="JF120" s="40">
        <f t="shared" si="380"/>
        <v>10</v>
      </c>
      <c r="JG120" s="40">
        <f t="shared" si="380"/>
        <v>10</v>
      </c>
      <c r="JH120" s="40">
        <f t="shared" si="380"/>
        <v>10</v>
      </c>
      <c r="JI120" s="40">
        <f t="shared" si="380"/>
        <v>10</v>
      </c>
      <c r="JJ120" s="40">
        <f t="shared" si="380"/>
        <v>10</v>
      </c>
      <c r="JK120" s="40">
        <f t="shared" si="380"/>
        <v>10</v>
      </c>
      <c r="JL120" s="40">
        <f t="shared" si="380"/>
        <v>10</v>
      </c>
      <c r="JM120" s="40">
        <f t="shared" si="380"/>
        <v>10</v>
      </c>
      <c r="JN120" s="40">
        <f t="shared" si="380"/>
        <v>10</v>
      </c>
      <c r="JO120" s="40">
        <f t="shared" si="380"/>
        <v>10</v>
      </c>
      <c r="JP120" s="40">
        <f t="shared" si="380"/>
        <v>10</v>
      </c>
      <c r="JQ120" s="40">
        <f t="shared" si="380"/>
        <v>10</v>
      </c>
      <c r="JR120" s="40">
        <f t="shared" ref="JR120:KV120" si="381">JQ120</f>
        <v>10</v>
      </c>
      <c r="JS120" s="40">
        <f t="shared" si="381"/>
        <v>10</v>
      </c>
      <c r="JT120" s="40">
        <f t="shared" si="381"/>
        <v>10</v>
      </c>
      <c r="JU120" s="40">
        <f t="shared" si="381"/>
        <v>10</v>
      </c>
      <c r="JV120" s="40">
        <f t="shared" si="381"/>
        <v>10</v>
      </c>
      <c r="JW120" s="40">
        <f t="shared" si="381"/>
        <v>10</v>
      </c>
      <c r="JX120" s="40">
        <f t="shared" si="381"/>
        <v>10</v>
      </c>
      <c r="JY120" s="40">
        <f t="shared" si="381"/>
        <v>10</v>
      </c>
      <c r="JZ120" s="40">
        <f t="shared" si="381"/>
        <v>10</v>
      </c>
      <c r="KA120" s="40">
        <f t="shared" si="381"/>
        <v>10</v>
      </c>
      <c r="KB120" s="40">
        <f t="shared" si="381"/>
        <v>10</v>
      </c>
      <c r="KC120" s="40">
        <f t="shared" si="381"/>
        <v>10</v>
      </c>
      <c r="KD120" s="40">
        <f t="shared" si="381"/>
        <v>10</v>
      </c>
      <c r="KE120" s="40">
        <f t="shared" si="381"/>
        <v>10</v>
      </c>
      <c r="KF120" s="40">
        <f t="shared" si="381"/>
        <v>10</v>
      </c>
      <c r="KG120" s="40">
        <f t="shared" si="381"/>
        <v>10</v>
      </c>
      <c r="KH120" s="40">
        <f t="shared" si="381"/>
        <v>10</v>
      </c>
      <c r="KI120" s="40">
        <f t="shared" si="381"/>
        <v>10</v>
      </c>
      <c r="KJ120" s="40">
        <f t="shared" si="381"/>
        <v>10</v>
      </c>
      <c r="KK120" s="40">
        <f t="shared" si="381"/>
        <v>10</v>
      </c>
      <c r="KL120" s="40">
        <f t="shared" si="381"/>
        <v>10</v>
      </c>
      <c r="KM120" s="40">
        <f t="shared" si="381"/>
        <v>10</v>
      </c>
      <c r="KN120" s="40">
        <f t="shared" si="381"/>
        <v>10</v>
      </c>
      <c r="KO120" s="40">
        <f t="shared" si="381"/>
        <v>10</v>
      </c>
      <c r="KP120" s="40">
        <f t="shared" si="381"/>
        <v>10</v>
      </c>
      <c r="KQ120" s="40">
        <f t="shared" si="381"/>
        <v>10</v>
      </c>
      <c r="KR120" s="40">
        <f t="shared" si="381"/>
        <v>10</v>
      </c>
      <c r="KS120" s="40">
        <f t="shared" si="381"/>
        <v>10</v>
      </c>
      <c r="KT120" s="40">
        <f t="shared" si="381"/>
        <v>10</v>
      </c>
      <c r="KU120" s="40">
        <f t="shared" si="381"/>
        <v>10</v>
      </c>
      <c r="KV120" s="40">
        <f t="shared" si="381"/>
        <v>10</v>
      </c>
      <c r="KW120" s="1"/>
      <c r="KX120" s="1"/>
    </row>
    <row r="121" spans="1:310" x14ac:dyDescent="0.25">
      <c r="A121" s="1"/>
      <c r="B121" s="79"/>
      <c r="C121" s="79"/>
      <c r="D121" s="79"/>
      <c r="E121" s="1" t="str">
        <f>справочники!M15</f>
        <v>менеджеры по тех.поддержке</v>
      </c>
      <c r="F121" s="1"/>
      <c r="G121" s="1"/>
      <c r="H121" s="11" t="str">
        <f t="shared" si="371"/>
        <v>чел</v>
      </c>
      <c r="I121" s="1"/>
      <c r="J121" s="1"/>
      <c r="K121" s="1"/>
      <c r="L121" s="1"/>
      <c r="M121" s="5"/>
      <c r="N121" s="40"/>
      <c r="O121" s="19"/>
      <c r="P121" s="1"/>
      <c r="Q121" s="1"/>
      <c r="R121" s="52"/>
      <c r="S121" s="1"/>
      <c r="T121" s="5" t="s">
        <v>0</v>
      </c>
      <c r="U121" s="40">
        <v>7</v>
      </c>
      <c r="V121" s="40">
        <f t="shared" ref="V121:CG121" si="382">U121</f>
        <v>7</v>
      </c>
      <c r="W121" s="40">
        <f t="shared" si="382"/>
        <v>7</v>
      </c>
      <c r="X121" s="40">
        <f t="shared" si="382"/>
        <v>7</v>
      </c>
      <c r="Y121" s="40">
        <f t="shared" si="382"/>
        <v>7</v>
      </c>
      <c r="Z121" s="40">
        <f t="shared" si="382"/>
        <v>7</v>
      </c>
      <c r="AA121" s="40">
        <f t="shared" si="382"/>
        <v>7</v>
      </c>
      <c r="AB121" s="40">
        <f t="shared" si="382"/>
        <v>7</v>
      </c>
      <c r="AC121" s="40">
        <f t="shared" si="382"/>
        <v>7</v>
      </c>
      <c r="AD121" s="40">
        <f t="shared" si="382"/>
        <v>7</v>
      </c>
      <c r="AE121" s="40">
        <f t="shared" si="382"/>
        <v>7</v>
      </c>
      <c r="AF121" s="40">
        <f t="shared" si="382"/>
        <v>7</v>
      </c>
      <c r="AG121" s="40">
        <f t="shared" si="382"/>
        <v>7</v>
      </c>
      <c r="AH121" s="40">
        <f t="shared" si="382"/>
        <v>7</v>
      </c>
      <c r="AI121" s="40">
        <f t="shared" si="382"/>
        <v>7</v>
      </c>
      <c r="AJ121" s="40">
        <f t="shared" si="382"/>
        <v>7</v>
      </c>
      <c r="AK121" s="40">
        <f t="shared" si="382"/>
        <v>7</v>
      </c>
      <c r="AL121" s="40">
        <f t="shared" si="382"/>
        <v>7</v>
      </c>
      <c r="AM121" s="40">
        <f t="shared" si="382"/>
        <v>7</v>
      </c>
      <c r="AN121" s="40">
        <f t="shared" si="382"/>
        <v>7</v>
      </c>
      <c r="AO121" s="40">
        <f t="shared" si="382"/>
        <v>7</v>
      </c>
      <c r="AP121" s="40">
        <f t="shared" si="382"/>
        <v>7</v>
      </c>
      <c r="AQ121" s="40">
        <f t="shared" si="382"/>
        <v>7</v>
      </c>
      <c r="AR121" s="40">
        <f t="shared" si="382"/>
        <v>7</v>
      </c>
      <c r="AS121" s="40">
        <f t="shared" si="382"/>
        <v>7</v>
      </c>
      <c r="AT121" s="40">
        <f t="shared" si="382"/>
        <v>7</v>
      </c>
      <c r="AU121" s="40">
        <f t="shared" si="382"/>
        <v>7</v>
      </c>
      <c r="AV121" s="40">
        <f t="shared" si="382"/>
        <v>7</v>
      </c>
      <c r="AW121" s="40">
        <f t="shared" si="382"/>
        <v>7</v>
      </c>
      <c r="AX121" s="40">
        <f t="shared" si="382"/>
        <v>7</v>
      </c>
      <c r="AY121" s="40">
        <f t="shared" si="382"/>
        <v>7</v>
      </c>
      <c r="AZ121" s="40">
        <f t="shared" si="382"/>
        <v>7</v>
      </c>
      <c r="BA121" s="40">
        <f t="shared" si="382"/>
        <v>7</v>
      </c>
      <c r="BB121" s="40">
        <f t="shared" si="382"/>
        <v>7</v>
      </c>
      <c r="BC121" s="40">
        <f t="shared" si="382"/>
        <v>7</v>
      </c>
      <c r="BD121" s="40">
        <f t="shared" si="382"/>
        <v>7</v>
      </c>
      <c r="BE121" s="40">
        <f t="shared" si="382"/>
        <v>7</v>
      </c>
      <c r="BF121" s="40">
        <f t="shared" si="382"/>
        <v>7</v>
      </c>
      <c r="BG121" s="40">
        <f t="shared" si="382"/>
        <v>7</v>
      </c>
      <c r="BH121" s="40">
        <f t="shared" si="382"/>
        <v>7</v>
      </c>
      <c r="BI121" s="40">
        <f t="shared" si="382"/>
        <v>7</v>
      </c>
      <c r="BJ121" s="40">
        <f t="shared" si="382"/>
        <v>7</v>
      </c>
      <c r="BK121" s="40">
        <f t="shared" si="382"/>
        <v>7</v>
      </c>
      <c r="BL121" s="40">
        <f t="shared" si="382"/>
        <v>7</v>
      </c>
      <c r="BM121" s="40">
        <f t="shared" si="382"/>
        <v>7</v>
      </c>
      <c r="BN121" s="40">
        <f t="shared" si="382"/>
        <v>7</v>
      </c>
      <c r="BO121" s="40">
        <f t="shared" si="382"/>
        <v>7</v>
      </c>
      <c r="BP121" s="40">
        <f t="shared" si="382"/>
        <v>7</v>
      </c>
      <c r="BQ121" s="40">
        <f t="shared" si="382"/>
        <v>7</v>
      </c>
      <c r="BR121" s="40">
        <f t="shared" si="382"/>
        <v>7</v>
      </c>
      <c r="BS121" s="40">
        <f t="shared" si="382"/>
        <v>7</v>
      </c>
      <c r="BT121" s="40">
        <f t="shared" si="382"/>
        <v>7</v>
      </c>
      <c r="BU121" s="40">
        <f t="shared" si="382"/>
        <v>7</v>
      </c>
      <c r="BV121" s="40">
        <f t="shared" si="382"/>
        <v>7</v>
      </c>
      <c r="BW121" s="40">
        <f t="shared" si="382"/>
        <v>7</v>
      </c>
      <c r="BX121" s="40">
        <f t="shared" si="382"/>
        <v>7</v>
      </c>
      <c r="BY121" s="40">
        <f t="shared" si="382"/>
        <v>7</v>
      </c>
      <c r="BZ121" s="40">
        <f t="shared" si="382"/>
        <v>7</v>
      </c>
      <c r="CA121" s="40">
        <f t="shared" si="382"/>
        <v>7</v>
      </c>
      <c r="CB121" s="40">
        <f t="shared" si="382"/>
        <v>7</v>
      </c>
      <c r="CC121" s="40">
        <f t="shared" si="382"/>
        <v>7</v>
      </c>
      <c r="CD121" s="40">
        <f t="shared" si="382"/>
        <v>7</v>
      </c>
      <c r="CE121" s="40">
        <f t="shared" si="382"/>
        <v>7</v>
      </c>
      <c r="CF121" s="40">
        <f t="shared" si="382"/>
        <v>7</v>
      </c>
      <c r="CG121" s="40">
        <f t="shared" si="382"/>
        <v>7</v>
      </c>
      <c r="CH121" s="40">
        <f t="shared" ref="CH121:ES121" si="383">CG121</f>
        <v>7</v>
      </c>
      <c r="CI121" s="40">
        <f t="shared" si="383"/>
        <v>7</v>
      </c>
      <c r="CJ121" s="40">
        <f t="shared" si="383"/>
        <v>7</v>
      </c>
      <c r="CK121" s="40">
        <f t="shared" si="383"/>
        <v>7</v>
      </c>
      <c r="CL121" s="40">
        <f t="shared" si="383"/>
        <v>7</v>
      </c>
      <c r="CM121" s="40">
        <f t="shared" si="383"/>
        <v>7</v>
      </c>
      <c r="CN121" s="40">
        <f t="shared" si="383"/>
        <v>7</v>
      </c>
      <c r="CO121" s="40">
        <f t="shared" si="383"/>
        <v>7</v>
      </c>
      <c r="CP121" s="40">
        <f t="shared" si="383"/>
        <v>7</v>
      </c>
      <c r="CQ121" s="40">
        <f t="shared" si="383"/>
        <v>7</v>
      </c>
      <c r="CR121" s="40">
        <f t="shared" si="383"/>
        <v>7</v>
      </c>
      <c r="CS121" s="40">
        <f t="shared" si="383"/>
        <v>7</v>
      </c>
      <c r="CT121" s="40">
        <f t="shared" si="383"/>
        <v>7</v>
      </c>
      <c r="CU121" s="40">
        <f t="shared" si="383"/>
        <v>7</v>
      </c>
      <c r="CV121" s="40">
        <f t="shared" si="383"/>
        <v>7</v>
      </c>
      <c r="CW121" s="40">
        <f t="shared" si="383"/>
        <v>7</v>
      </c>
      <c r="CX121" s="40">
        <f t="shared" si="383"/>
        <v>7</v>
      </c>
      <c r="CY121" s="40">
        <f t="shared" si="383"/>
        <v>7</v>
      </c>
      <c r="CZ121" s="40">
        <f t="shared" si="383"/>
        <v>7</v>
      </c>
      <c r="DA121" s="40">
        <f t="shared" si="383"/>
        <v>7</v>
      </c>
      <c r="DB121" s="40">
        <f t="shared" si="383"/>
        <v>7</v>
      </c>
      <c r="DC121" s="40">
        <f t="shared" si="383"/>
        <v>7</v>
      </c>
      <c r="DD121" s="40">
        <f t="shared" si="383"/>
        <v>7</v>
      </c>
      <c r="DE121" s="40">
        <f t="shared" si="383"/>
        <v>7</v>
      </c>
      <c r="DF121" s="40">
        <f t="shared" si="383"/>
        <v>7</v>
      </c>
      <c r="DG121" s="40">
        <f t="shared" si="383"/>
        <v>7</v>
      </c>
      <c r="DH121" s="40">
        <f t="shared" si="383"/>
        <v>7</v>
      </c>
      <c r="DI121" s="40">
        <f t="shared" si="383"/>
        <v>7</v>
      </c>
      <c r="DJ121" s="40">
        <f t="shared" si="383"/>
        <v>7</v>
      </c>
      <c r="DK121" s="40">
        <f t="shared" si="383"/>
        <v>7</v>
      </c>
      <c r="DL121" s="40">
        <f t="shared" si="383"/>
        <v>7</v>
      </c>
      <c r="DM121" s="40">
        <f t="shared" si="383"/>
        <v>7</v>
      </c>
      <c r="DN121" s="40">
        <f t="shared" si="383"/>
        <v>7</v>
      </c>
      <c r="DO121" s="40">
        <f t="shared" si="383"/>
        <v>7</v>
      </c>
      <c r="DP121" s="40">
        <f t="shared" si="383"/>
        <v>7</v>
      </c>
      <c r="DQ121" s="40">
        <f t="shared" si="383"/>
        <v>7</v>
      </c>
      <c r="DR121" s="40">
        <f t="shared" si="383"/>
        <v>7</v>
      </c>
      <c r="DS121" s="40">
        <f t="shared" si="383"/>
        <v>7</v>
      </c>
      <c r="DT121" s="40">
        <f t="shared" si="383"/>
        <v>7</v>
      </c>
      <c r="DU121" s="40">
        <f t="shared" si="383"/>
        <v>7</v>
      </c>
      <c r="DV121" s="40">
        <f t="shared" si="383"/>
        <v>7</v>
      </c>
      <c r="DW121" s="40">
        <f t="shared" si="383"/>
        <v>7</v>
      </c>
      <c r="DX121" s="40">
        <f t="shared" si="383"/>
        <v>7</v>
      </c>
      <c r="DY121" s="40">
        <f t="shared" si="383"/>
        <v>7</v>
      </c>
      <c r="DZ121" s="40">
        <f t="shared" si="383"/>
        <v>7</v>
      </c>
      <c r="EA121" s="40">
        <f t="shared" si="383"/>
        <v>7</v>
      </c>
      <c r="EB121" s="40">
        <f t="shared" si="383"/>
        <v>7</v>
      </c>
      <c r="EC121" s="40">
        <f t="shared" si="383"/>
        <v>7</v>
      </c>
      <c r="ED121" s="40">
        <f t="shared" si="383"/>
        <v>7</v>
      </c>
      <c r="EE121" s="40">
        <f t="shared" si="383"/>
        <v>7</v>
      </c>
      <c r="EF121" s="40">
        <f t="shared" si="383"/>
        <v>7</v>
      </c>
      <c r="EG121" s="40">
        <f t="shared" si="383"/>
        <v>7</v>
      </c>
      <c r="EH121" s="40">
        <f t="shared" si="383"/>
        <v>7</v>
      </c>
      <c r="EI121" s="40">
        <f t="shared" si="383"/>
        <v>7</v>
      </c>
      <c r="EJ121" s="40">
        <f t="shared" si="383"/>
        <v>7</v>
      </c>
      <c r="EK121" s="40">
        <f t="shared" si="383"/>
        <v>7</v>
      </c>
      <c r="EL121" s="40">
        <f t="shared" si="383"/>
        <v>7</v>
      </c>
      <c r="EM121" s="40">
        <f t="shared" si="383"/>
        <v>7</v>
      </c>
      <c r="EN121" s="40">
        <f t="shared" si="383"/>
        <v>7</v>
      </c>
      <c r="EO121" s="40">
        <f t="shared" si="383"/>
        <v>7</v>
      </c>
      <c r="EP121" s="40">
        <f t="shared" si="383"/>
        <v>7</v>
      </c>
      <c r="EQ121" s="40">
        <f t="shared" si="383"/>
        <v>7</v>
      </c>
      <c r="ER121" s="40">
        <f t="shared" si="383"/>
        <v>7</v>
      </c>
      <c r="ES121" s="40">
        <f t="shared" si="383"/>
        <v>7</v>
      </c>
      <c r="ET121" s="40">
        <f t="shared" ref="ET121:HE121" si="384">ES121</f>
        <v>7</v>
      </c>
      <c r="EU121" s="40">
        <f t="shared" si="384"/>
        <v>7</v>
      </c>
      <c r="EV121" s="40">
        <f t="shared" si="384"/>
        <v>7</v>
      </c>
      <c r="EW121" s="40">
        <f t="shared" si="384"/>
        <v>7</v>
      </c>
      <c r="EX121" s="40">
        <f t="shared" si="384"/>
        <v>7</v>
      </c>
      <c r="EY121" s="40">
        <f t="shared" si="384"/>
        <v>7</v>
      </c>
      <c r="EZ121" s="40">
        <f t="shared" si="384"/>
        <v>7</v>
      </c>
      <c r="FA121" s="40">
        <f t="shared" si="384"/>
        <v>7</v>
      </c>
      <c r="FB121" s="40">
        <f t="shared" si="384"/>
        <v>7</v>
      </c>
      <c r="FC121" s="40">
        <f t="shared" si="384"/>
        <v>7</v>
      </c>
      <c r="FD121" s="40">
        <f t="shared" si="384"/>
        <v>7</v>
      </c>
      <c r="FE121" s="40">
        <f t="shared" si="384"/>
        <v>7</v>
      </c>
      <c r="FF121" s="40">
        <f t="shared" si="384"/>
        <v>7</v>
      </c>
      <c r="FG121" s="40">
        <f t="shared" si="384"/>
        <v>7</v>
      </c>
      <c r="FH121" s="40">
        <f t="shared" si="384"/>
        <v>7</v>
      </c>
      <c r="FI121" s="40">
        <f t="shared" si="384"/>
        <v>7</v>
      </c>
      <c r="FJ121" s="40">
        <f t="shared" si="384"/>
        <v>7</v>
      </c>
      <c r="FK121" s="40">
        <f t="shared" si="384"/>
        <v>7</v>
      </c>
      <c r="FL121" s="40">
        <f t="shared" si="384"/>
        <v>7</v>
      </c>
      <c r="FM121" s="40">
        <f t="shared" si="384"/>
        <v>7</v>
      </c>
      <c r="FN121" s="40">
        <f t="shared" si="384"/>
        <v>7</v>
      </c>
      <c r="FO121" s="40">
        <f t="shared" si="384"/>
        <v>7</v>
      </c>
      <c r="FP121" s="40">
        <f t="shared" si="384"/>
        <v>7</v>
      </c>
      <c r="FQ121" s="40">
        <f t="shared" si="384"/>
        <v>7</v>
      </c>
      <c r="FR121" s="40">
        <f t="shared" si="384"/>
        <v>7</v>
      </c>
      <c r="FS121" s="40">
        <f t="shared" si="384"/>
        <v>7</v>
      </c>
      <c r="FT121" s="40">
        <f t="shared" si="384"/>
        <v>7</v>
      </c>
      <c r="FU121" s="40">
        <f t="shared" si="384"/>
        <v>7</v>
      </c>
      <c r="FV121" s="40">
        <f t="shared" si="384"/>
        <v>7</v>
      </c>
      <c r="FW121" s="40">
        <f t="shared" si="384"/>
        <v>7</v>
      </c>
      <c r="FX121" s="40">
        <f t="shared" si="384"/>
        <v>7</v>
      </c>
      <c r="FY121" s="40">
        <f t="shared" si="384"/>
        <v>7</v>
      </c>
      <c r="FZ121" s="40">
        <f t="shared" si="384"/>
        <v>7</v>
      </c>
      <c r="GA121" s="40">
        <f t="shared" si="384"/>
        <v>7</v>
      </c>
      <c r="GB121" s="40">
        <f t="shared" si="384"/>
        <v>7</v>
      </c>
      <c r="GC121" s="40">
        <f t="shared" si="384"/>
        <v>7</v>
      </c>
      <c r="GD121" s="40">
        <f t="shared" si="384"/>
        <v>7</v>
      </c>
      <c r="GE121" s="40">
        <f t="shared" si="384"/>
        <v>7</v>
      </c>
      <c r="GF121" s="40">
        <f t="shared" si="384"/>
        <v>7</v>
      </c>
      <c r="GG121" s="40">
        <f t="shared" si="384"/>
        <v>7</v>
      </c>
      <c r="GH121" s="40">
        <f t="shared" si="384"/>
        <v>7</v>
      </c>
      <c r="GI121" s="40">
        <f t="shared" si="384"/>
        <v>7</v>
      </c>
      <c r="GJ121" s="40">
        <f t="shared" si="384"/>
        <v>7</v>
      </c>
      <c r="GK121" s="40">
        <f t="shared" si="384"/>
        <v>7</v>
      </c>
      <c r="GL121" s="40">
        <f t="shared" si="384"/>
        <v>7</v>
      </c>
      <c r="GM121" s="40">
        <f t="shared" si="384"/>
        <v>7</v>
      </c>
      <c r="GN121" s="40">
        <f t="shared" si="384"/>
        <v>7</v>
      </c>
      <c r="GO121" s="40">
        <f t="shared" si="384"/>
        <v>7</v>
      </c>
      <c r="GP121" s="40">
        <f t="shared" si="384"/>
        <v>7</v>
      </c>
      <c r="GQ121" s="40">
        <f t="shared" si="384"/>
        <v>7</v>
      </c>
      <c r="GR121" s="40">
        <f t="shared" si="384"/>
        <v>7</v>
      </c>
      <c r="GS121" s="40">
        <f t="shared" si="384"/>
        <v>7</v>
      </c>
      <c r="GT121" s="40">
        <f t="shared" si="384"/>
        <v>7</v>
      </c>
      <c r="GU121" s="40">
        <f t="shared" si="384"/>
        <v>7</v>
      </c>
      <c r="GV121" s="40">
        <f t="shared" si="384"/>
        <v>7</v>
      </c>
      <c r="GW121" s="40">
        <f t="shared" si="384"/>
        <v>7</v>
      </c>
      <c r="GX121" s="40">
        <f t="shared" si="384"/>
        <v>7</v>
      </c>
      <c r="GY121" s="40">
        <f t="shared" si="384"/>
        <v>7</v>
      </c>
      <c r="GZ121" s="40">
        <f t="shared" si="384"/>
        <v>7</v>
      </c>
      <c r="HA121" s="40">
        <f t="shared" si="384"/>
        <v>7</v>
      </c>
      <c r="HB121" s="40">
        <f t="shared" si="384"/>
        <v>7</v>
      </c>
      <c r="HC121" s="40">
        <f t="shared" si="384"/>
        <v>7</v>
      </c>
      <c r="HD121" s="40">
        <f t="shared" si="384"/>
        <v>7</v>
      </c>
      <c r="HE121" s="40">
        <f t="shared" si="384"/>
        <v>7</v>
      </c>
      <c r="HF121" s="40">
        <f t="shared" ref="HF121:JQ121" si="385">HE121</f>
        <v>7</v>
      </c>
      <c r="HG121" s="40">
        <f t="shared" si="385"/>
        <v>7</v>
      </c>
      <c r="HH121" s="40">
        <f t="shared" si="385"/>
        <v>7</v>
      </c>
      <c r="HI121" s="40">
        <f t="shared" si="385"/>
        <v>7</v>
      </c>
      <c r="HJ121" s="40">
        <f t="shared" si="385"/>
        <v>7</v>
      </c>
      <c r="HK121" s="40">
        <f t="shared" si="385"/>
        <v>7</v>
      </c>
      <c r="HL121" s="40">
        <f t="shared" si="385"/>
        <v>7</v>
      </c>
      <c r="HM121" s="40">
        <f t="shared" si="385"/>
        <v>7</v>
      </c>
      <c r="HN121" s="40">
        <f t="shared" si="385"/>
        <v>7</v>
      </c>
      <c r="HO121" s="40">
        <f t="shared" si="385"/>
        <v>7</v>
      </c>
      <c r="HP121" s="40">
        <f t="shared" si="385"/>
        <v>7</v>
      </c>
      <c r="HQ121" s="40">
        <f t="shared" si="385"/>
        <v>7</v>
      </c>
      <c r="HR121" s="40">
        <f t="shared" si="385"/>
        <v>7</v>
      </c>
      <c r="HS121" s="40">
        <f t="shared" si="385"/>
        <v>7</v>
      </c>
      <c r="HT121" s="40">
        <f t="shared" si="385"/>
        <v>7</v>
      </c>
      <c r="HU121" s="40">
        <f t="shared" si="385"/>
        <v>7</v>
      </c>
      <c r="HV121" s="40">
        <f t="shared" si="385"/>
        <v>7</v>
      </c>
      <c r="HW121" s="40">
        <f t="shared" si="385"/>
        <v>7</v>
      </c>
      <c r="HX121" s="40">
        <f t="shared" si="385"/>
        <v>7</v>
      </c>
      <c r="HY121" s="40">
        <f t="shared" si="385"/>
        <v>7</v>
      </c>
      <c r="HZ121" s="40">
        <f t="shared" si="385"/>
        <v>7</v>
      </c>
      <c r="IA121" s="40">
        <f t="shared" si="385"/>
        <v>7</v>
      </c>
      <c r="IB121" s="40">
        <f t="shared" si="385"/>
        <v>7</v>
      </c>
      <c r="IC121" s="40">
        <f t="shared" si="385"/>
        <v>7</v>
      </c>
      <c r="ID121" s="40">
        <f t="shared" si="385"/>
        <v>7</v>
      </c>
      <c r="IE121" s="40">
        <f t="shared" si="385"/>
        <v>7</v>
      </c>
      <c r="IF121" s="40">
        <f t="shared" si="385"/>
        <v>7</v>
      </c>
      <c r="IG121" s="40">
        <f t="shared" si="385"/>
        <v>7</v>
      </c>
      <c r="IH121" s="40">
        <f t="shared" si="385"/>
        <v>7</v>
      </c>
      <c r="II121" s="40">
        <f t="shared" si="385"/>
        <v>7</v>
      </c>
      <c r="IJ121" s="40">
        <f t="shared" si="385"/>
        <v>7</v>
      </c>
      <c r="IK121" s="40">
        <f t="shared" si="385"/>
        <v>7</v>
      </c>
      <c r="IL121" s="40">
        <f t="shared" si="385"/>
        <v>7</v>
      </c>
      <c r="IM121" s="40">
        <f t="shared" si="385"/>
        <v>7</v>
      </c>
      <c r="IN121" s="40">
        <f t="shared" si="385"/>
        <v>7</v>
      </c>
      <c r="IO121" s="40">
        <f t="shared" si="385"/>
        <v>7</v>
      </c>
      <c r="IP121" s="40">
        <f t="shared" si="385"/>
        <v>7</v>
      </c>
      <c r="IQ121" s="40">
        <f t="shared" si="385"/>
        <v>7</v>
      </c>
      <c r="IR121" s="40">
        <f t="shared" si="385"/>
        <v>7</v>
      </c>
      <c r="IS121" s="40">
        <f t="shared" si="385"/>
        <v>7</v>
      </c>
      <c r="IT121" s="40">
        <f t="shared" si="385"/>
        <v>7</v>
      </c>
      <c r="IU121" s="40">
        <f t="shared" si="385"/>
        <v>7</v>
      </c>
      <c r="IV121" s="40">
        <f t="shared" si="385"/>
        <v>7</v>
      </c>
      <c r="IW121" s="40">
        <f t="shared" si="385"/>
        <v>7</v>
      </c>
      <c r="IX121" s="40">
        <f t="shared" si="385"/>
        <v>7</v>
      </c>
      <c r="IY121" s="40">
        <f t="shared" si="385"/>
        <v>7</v>
      </c>
      <c r="IZ121" s="40">
        <f t="shared" si="385"/>
        <v>7</v>
      </c>
      <c r="JA121" s="40">
        <f t="shared" si="385"/>
        <v>7</v>
      </c>
      <c r="JB121" s="40">
        <f t="shared" si="385"/>
        <v>7</v>
      </c>
      <c r="JC121" s="40">
        <f t="shared" si="385"/>
        <v>7</v>
      </c>
      <c r="JD121" s="40">
        <f t="shared" si="385"/>
        <v>7</v>
      </c>
      <c r="JE121" s="40">
        <f t="shared" si="385"/>
        <v>7</v>
      </c>
      <c r="JF121" s="40">
        <f t="shared" si="385"/>
        <v>7</v>
      </c>
      <c r="JG121" s="40">
        <f t="shared" si="385"/>
        <v>7</v>
      </c>
      <c r="JH121" s="40">
        <f t="shared" si="385"/>
        <v>7</v>
      </c>
      <c r="JI121" s="40">
        <f t="shared" si="385"/>
        <v>7</v>
      </c>
      <c r="JJ121" s="40">
        <f t="shared" si="385"/>
        <v>7</v>
      </c>
      <c r="JK121" s="40">
        <f t="shared" si="385"/>
        <v>7</v>
      </c>
      <c r="JL121" s="40">
        <f t="shared" si="385"/>
        <v>7</v>
      </c>
      <c r="JM121" s="40">
        <f t="shared" si="385"/>
        <v>7</v>
      </c>
      <c r="JN121" s="40">
        <f t="shared" si="385"/>
        <v>7</v>
      </c>
      <c r="JO121" s="40">
        <f t="shared" si="385"/>
        <v>7</v>
      </c>
      <c r="JP121" s="40">
        <f t="shared" si="385"/>
        <v>7</v>
      </c>
      <c r="JQ121" s="40">
        <f t="shared" si="385"/>
        <v>7</v>
      </c>
      <c r="JR121" s="40">
        <f t="shared" ref="JR121:KV121" si="386">JQ121</f>
        <v>7</v>
      </c>
      <c r="JS121" s="40">
        <f t="shared" si="386"/>
        <v>7</v>
      </c>
      <c r="JT121" s="40">
        <f t="shared" si="386"/>
        <v>7</v>
      </c>
      <c r="JU121" s="40">
        <f t="shared" si="386"/>
        <v>7</v>
      </c>
      <c r="JV121" s="40">
        <f t="shared" si="386"/>
        <v>7</v>
      </c>
      <c r="JW121" s="40">
        <f t="shared" si="386"/>
        <v>7</v>
      </c>
      <c r="JX121" s="40">
        <f t="shared" si="386"/>
        <v>7</v>
      </c>
      <c r="JY121" s="40">
        <f t="shared" si="386"/>
        <v>7</v>
      </c>
      <c r="JZ121" s="40">
        <f t="shared" si="386"/>
        <v>7</v>
      </c>
      <c r="KA121" s="40">
        <f t="shared" si="386"/>
        <v>7</v>
      </c>
      <c r="KB121" s="40">
        <f t="shared" si="386"/>
        <v>7</v>
      </c>
      <c r="KC121" s="40">
        <f t="shared" si="386"/>
        <v>7</v>
      </c>
      <c r="KD121" s="40">
        <f t="shared" si="386"/>
        <v>7</v>
      </c>
      <c r="KE121" s="40">
        <f t="shared" si="386"/>
        <v>7</v>
      </c>
      <c r="KF121" s="40">
        <f t="shared" si="386"/>
        <v>7</v>
      </c>
      <c r="KG121" s="40">
        <f t="shared" si="386"/>
        <v>7</v>
      </c>
      <c r="KH121" s="40">
        <f t="shared" si="386"/>
        <v>7</v>
      </c>
      <c r="KI121" s="40">
        <f t="shared" si="386"/>
        <v>7</v>
      </c>
      <c r="KJ121" s="40">
        <f t="shared" si="386"/>
        <v>7</v>
      </c>
      <c r="KK121" s="40">
        <f t="shared" si="386"/>
        <v>7</v>
      </c>
      <c r="KL121" s="40">
        <f t="shared" si="386"/>
        <v>7</v>
      </c>
      <c r="KM121" s="40">
        <f t="shared" si="386"/>
        <v>7</v>
      </c>
      <c r="KN121" s="40">
        <f t="shared" si="386"/>
        <v>7</v>
      </c>
      <c r="KO121" s="40">
        <f t="shared" si="386"/>
        <v>7</v>
      </c>
      <c r="KP121" s="40">
        <f t="shared" si="386"/>
        <v>7</v>
      </c>
      <c r="KQ121" s="40">
        <f t="shared" si="386"/>
        <v>7</v>
      </c>
      <c r="KR121" s="40">
        <f t="shared" si="386"/>
        <v>7</v>
      </c>
      <c r="KS121" s="40">
        <f t="shared" si="386"/>
        <v>7</v>
      </c>
      <c r="KT121" s="40">
        <f t="shared" si="386"/>
        <v>7</v>
      </c>
      <c r="KU121" s="40">
        <f t="shared" si="386"/>
        <v>7</v>
      </c>
      <c r="KV121" s="40">
        <f t="shared" si="386"/>
        <v>7</v>
      </c>
      <c r="KW121" s="1"/>
      <c r="KX121" s="1"/>
    </row>
    <row r="122" spans="1:310" x14ac:dyDescent="0.25">
      <c r="A122" s="1"/>
      <c r="B122" s="79"/>
      <c r="C122" s="79"/>
      <c r="D122" s="79"/>
      <c r="E122" s="1" t="str">
        <f>справочники!M16</f>
        <v>финансисты</v>
      </c>
      <c r="F122" s="1"/>
      <c r="G122" s="1"/>
      <c r="H122" s="11" t="str">
        <f t="shared" si="371"/>
        <v>чел</v>
      </c>
      <c r="I122" s="1"/>
      <c r="J122" s="1"/>
      <c r="K122" s="1"/>
      <c r="L122" s="1"/>
      <c r="M122" s="5"/>
      <c r="N122" s="40"/>
      <c r="O122" s="19"/>
      <c r="P122" s="1"/>
      <c r="Q122" s="1"/>
      <c r="R122" s="52"/>
      <c r="S122" s="1"/>
      <c r="T122" s="5" t="s">
        <v>0</v>
      </c>
      <c r="U122" s="40">
        <v>3</v>
      </c>
      <c r="V122" s="40">
        <f t="shared" ref="V122:CG122" si="387">U122</f>
        <v>3</v>
      </c>
      <c r="W122" s="40">
        <f t="shared" si="387"/>
        <v>3</v>
      </c>
      <c r="X122" s="40">
        <f t="shared" si="387"/>
        <v>3</v>
      </c>
      <c r="Y122" s="40">
        <f t="shared" si="387"/>
        <v>3</v>
      </c>
      <c r="Z122" s="40">
        <f t="shared" si="387"/>
        <v>3</v>
      </c>
      <c r="AA122" s="40">
        <f t="shared" si="387"/>
        <v>3</v>
      </c>
      <c r="AB122" s="40">
        <f t="shared" si="387"/>
        <v>3</v>
      </c>
      <c r="AC122" s="40">
        <f t="shared" si="387"/>
        <v>3</v>
      </c>
      <c r="AD122" s="40">
        <f t="shared" si="387"/>
        <v>3</v>
      </c>
      <c r="AE122" s="40">
        <f t="shared" si="387"/>
        <v>3</v>
      </c>
      <c r="AF122" s="40">
        <f t="shared" si="387"/>
        <v>3</v>
      </c>
      <c r="AG122" s="40">
        <f t="shared" si="387"/>
        <v>3</v>
      </c>
      <c r="AH122" s="40">
        <f t="shared" si="387"/>
        <v>3</v>
      </c>
      <c r="AI122" s="40">
        <f t="shared" si="387"/>
        <v>3</v>
      </c>
      <c r="AJ122" s="40">
        <f t="shared" si="387"/>
        <v>3</v>
      </c>
      <c r="AK122" s="40">
        <f t="shared" si="387"/>
        <v>3</v>
      </c>
      <c r="AL122" s="40">
        <f t="shared" si="387"/>
        <v>3</v>
      </c>
      <c r="AM122" s="40">
        <f t="shared" si="387"/>
        <v>3</v>
      </c>
      <c r="AN122" s="40">
        <f t="shared" si="387"/>
        <v>3</v>
      </c>
      <c r="AO122" s="40">
        <f t="shared" si="387"/>
        <v>3</v>
      </c>
      <c r="AP122" s="40">
        <f t="shared" si="387"/>
        <v>3</v>
      </c>
      <c r="AQ122" s="40">
        <f t="shared" si="387"/>
        <v>3</v>
      </c>
      <c r="AR122" s="40">
        <f t="shared" si="387"/>
        <v>3</v>
      </c>
      <c r="AS122" s="40">
        <f t="shared" si="387"/>
        <v>3</v>
      </c>
      <c r="AT122" s="40">
        <f t="shared" si="387"/>
        <v>3</v>
      </c>
      <c r="AU122" s="40">
        <f t="shared" si="387"/>
        <v>3</v>
      </c>
      <c r="AV122" s="40">
        <f t="shared" si="387"/>
        <v>3</v>
      </c>
      <c r="AW122" s="40">
        <f t="shared" si="387"/>
        <v>3</v>
      </c>
      <c r="AX122" s="40">
        <f t="shared" si="387"/>
        <v>3</v>
      </c>
      <c r="AY122" s="40">
        <f t="shared" si="387"/>
        <v>3</v>
      </c>
      <c r="AZ122" s="40">
        <f t="shared" si="387"/>
        <v>3</v>
      </c>
      <c r="BA122" s="40">
        <f t="shared" si="387"/>
        <v>3</v>
      </c>
      <c r="BB122" s="40">
        <f t="shared" si="387"/>
        <v>3</v>
      </c>
      <c r="BC122" s="40">
        <f t="shared" si="387"/>
        <v>3</v>
      </c>
      <c r="BD122" s="40">
        <f t="shared" si="387"/>
        <v>3</v>
      </c>
      <c r="BE122" s="40">
        <f t="shared" si="387"/>
        <v>3</v>
      </c>
      <c r="BF122" s="40">
        <f t="shared" si="387"/>
        <v>3</v>
      </c>
      <c r="BG122" s="40">
        <f t="shared" si="387"/>
        <v>3</v>
      </c>
      <c r="BH122" s="40">
        <f t="shared" si="387"/>
        <v>3</v>
      </c>
      <c r="BI122" s="40">
        <f t="shared" si="387"/>
        <v>3</v>
      </c>
      <c r="BJ122" s="40">
        <f t="shared" si="387"/>
        <v>3</v>
      </c>
      <c r="BK122" s="40">
        <f t="shared" si="387"/>
        <v>3</v>
      </c>
      <c r="BL122" s="40">
        <f t="shared" si="387"/>
        <v>3</v>
      </c>
      <c r="BM122" s="40">
        <f t="shared" si="387"/>
        <v>3</v>
      </c>
      <c r="BN122" s="40">
        <f t="shared" si="387"/>
        <v>3</v>
      </c>
      <c r="BO122" s="40">
        <f t="shared" si="387"/>
        <v>3</v>
      </c>
      <c r="BP122" s="40">
        <f t="shared" si="387"/>
        <v>3</v>
      </c>
      <c r="BQ122" s="40">
        <f t="shared" si="387"/>
        <v>3</v>
      </c>
      <c r="BR122" s="40">
        <f t="shared" si="387"/>
        <v>3</v>
      </c>
      <c r="BS122" s="40">
        <f t="shared" si="387"/>
        <v>3</v>
      </c>
      <c r="BT122" s="40">
        <f t="shared" si="387"/>
        <v>3</v>
      </c>
      <c r="BU122" s="40">
        <f t="shared" si="387"/>
        <v>3</v>
      </c>
      <c r="BV122" s="40">
        <f t="shared" si="387"/>
        <v>3</v>
      </c>
      <c r="BW122" s="40">
        <f t="shared" si="387"/>
        <v>3</v>
      </c>
      <c r="BX122" s="40">
        <f t="shared" si="387"/>
        <v>3</v>
      </c>
      <c r="BY122" s="40">
        <f t="shared" si="387"/>
        <v>3</v>
      </c>
      <c r="BZ122" s="40">
        <f t="shared" si="387"/>
        <v>3</v>
      </c>
      <c r="CA122" s="40">
        <f t="shared" si="387"/>
        <v>3</v>
      </c>
      <c r="CB122" s="40">
        <f t="shared" si="387"/>
        <v>3</v>
      </c>
      <c r="CC122" s="40">
        <f t="shared" si="387"/>
        <v>3</v>
      </c>
      <c r="CD122" s="40">
        <f t="shared" si="387"/>
        <v>3</v>
      </c>
      <c r="CE122" s="40">
        <f t="shared" si="387"/>
        <v>3</v>
      </c>
      <c r="CF122" s="40">
        <f t="shared" si="387"/>
        <v>3</v>
      </c>
      <c r="CG122" s="40">
        <f t="shared" si="387"/>
        <v>3</v>
      </c>
      <c r="CH122" s="40">
        <f t="shared" ref="CH122:ES122" si="388">CG122</f>
        <v>3</v>
      </c>
      <c r="CI122" s="40">
        <f t="shared" si="388"/>
        <v>3</v>
      </c>
      <c r="CJ122" s="40">
        <f t="shared" si="388"/>
        <v>3</v>
      </c>
      <c r="CK122" s="40">
        <f t="shared" si="388"/>
        <v>3</v>
      </c>
      <c r="CL122" s="40">
        <f t="shared" si="388"/>
        <v>3</v>
      </c>
      <c r="CM122" s="40">
        <f t="shared" si="388"/>
        <v>3</v>
      </c>
      <c r="CN122" s="40">
        <f t="shared" si="388"/>
        <v>3</v>
      </c>
      <c r="CO122" s="40">
        <f t="shared" si="388"/>
        <v>3</v>
      </c>
      <c r="CP122" s="40">
        <f t="shared" si="388"/>
        <v>3</v>
      </c>
      <c r="CQ122" s="40">
        <f t="shared" si="388"/>
        <v>3</v>
      </c>
      <c r="CR122" s="40">
        <f t="shared" si="388"/>
        <v>3</v>
      </c>
      <c r="CS122" s="40">
        <f t="shared" si="388"/>
        <v>3</v>
      </c>
      <c r="CT122" s="40">
        <f t="shared" si="388"/>
        <v>3</v>
      </c>
      <c r="CU122" s="40">
        <f t="shared" si="388"/>
        <v>3</v>
      </c>
      <c r="CV122" s="40">
        <f t="shared" si="388"/>
        <v>3</v>
      </c>
      <c r="CW122" s="40">
        <f t="shared" si="388"/>
        <v>3</v>
      </c>
      <c r="CX122" s="40">
        <f t="shared" si="388"/>
        <v>3</v>
      </c>
      <c r="CY122" s="40">
        <f t="shared" si="388"/>
        <v>3</v>
      </c>
      <c r="CZ122" s="40">
        <f t="shared" si="388"/>
        <v>3</v>
      </c>
      <c r="DA122" s="40">
        <f t="shared" si="388"/>
        <v>3</v>
      </c>
      <c r="DB122" s="40">
        <f t="shared" si="388"/>
        <v>3</v>
      </c>
      <c r="DC122" s="40">
        <f t="shared" si="388"/>
        <v>3</v>
      </c>
      <c r="DD122" s="40">
        <f t="shared" si="388"/>
        <v>3</v>
      </c>
      <c r="DE122" s="40">
        <f t="shared" si="388"/>
        <v>3</v>
      </c>
      <c r="DF122" s="40">
        <f t="shared" si="388"/>
        <v>3</v>
      </c>
      <c r="DG122" s="40">
        <f t="shared" si="388"/>
        <v>3</v>
      </c>
      <c r="DH122" s="40">
        <f t="shared" si="388"/>
        <v>3</v>
      </c>
      <c r="DI122" s="40">
        <f t="shared" si="388"/>
        <v>3</v>
      </c>
      <c r="DJ122" s="40">
        <f t="shared" si="388"/>
        <v>3</v>
      </c>
      <c r="DK122" s="40">
        <f t="shared" si="388"/>
        <v>3</v>
      </c>
      <c r="DL122" s="40">
        <f t="shared" si="388"/>
        <v>3</v>
      </c>
      <c r="DM122" s="40">
        <f t="shared" si="388"/>
        <v>3</v>
      </c>
      <c r="DN122" s="40">
        <f t="shared" si="388"/>
        <v>3</v>
      </c>
      <c r="DO122" s="40">
        <f t="shared" si="388"/>
        <v>3</v>
      </c>
      <c r="DP122" s="40">
        <f t="shared" si="388"/>
        <v>3</v>
      </c>
      <c r="DQ122" s="40">
        <f t="shared" si="388"/>
        <v>3</v>
      </c>
      <c r="DR122" s="40">
        <f t="shared" si="388"/>
        <v>3</v>
      </c>
      <c r="DS122" s="40">
        <f t="shared" si="388"/>
        <v>3</v>
      </c>
      <c r="DT122" s="40">
        <f t="shared" si="388"/>
        <v>3</v>
      </c>
      <c r="DU122" s="40">
        <f t="shared" si="388"/>
        <v>3</v>
      </c>
      <c r="DV122" s="40">
        <f t="shared" si="388"/>
        <v>3</v>
      </c>
      <c r="DW122" s="40">
        <f t="shared" si="388"/>
        <v>3</v>
      </c>
      <c r="DX122" s="40">
        <f t="shared" si="388"/>
        <v>3</v>
      </c>
      <c r="DY122" s="40">
        <f t="shared" si="388"/>
        <v>3</v>
      </c>
      <c r="DZ122" s="40">
        <f t="shared" si="388"/>
        <v>3</v>
      </c>
      <c r="EA122" s="40">
        <f t="shared" si="388"/>
        <v>3</v>
      </c>
      <c r="EB122" s="40">
        <f t="shared" si="388"/>
        <v>3</v>
      </c>
      <c r="EC122" s="40">
        <f t="shared" si="388"/>
        <v>3</v>
      </c>
      <c r="ED122" s="40">
        <f t="shared" si="388"/>
        <v>3</v>
      </c>
      <c r="EE122" s="40">
        <f t="shared" si="388"/>
        <v>3</v>
      </c>
      <c r="EF122" s="40">
        <f t="shared" si="388"/>
        <v>3</v>
      </c>
      <c r="EG122" s="40">
        <f t="shared" si="388"/>
        <v>3</v>
      </c>
      <c r="EH122" s="40">
        <f t="shared" si="388"/>
        <v>3</v>
      </c>
      <c r="EI122" s="40">
        <f t="shared" si="388"/>
        <v>3</v>
      </c>
      <c r="EJ122" s="40">
        <f t="shared" si="388"/>
        <v>3</v>
      </c>
      <c r="EK122" s="40">
        <f t="shared" si="388"/>
        <v>3</v>
      </c>
      <c r="EL122" s="40">
        <f t="shared" si="388"/>
        <v>3</v>
      </c>
      <c r="EM122" s="40">
        <f t="shared" si="388"/>
        <v>3</v>
      </c>
      <c r="EN122" s="40">
        <f t="shared" si="388"/>
        <v>3</v>
      </c>
      <c r="EO122" s="40">
        <f t="shared" si="388"/>
        <v>3</v>
      </c>
      <c r="EP122" s="40">
        <f t="shared" si="388"/>
        <v>3</v>
      </c>
      <c r="EQ122" s="40">
        <f t="shared" si="388"/>
        <v>3</v>
      </c>
      <c r="ER122" s="40">
        <f t="shared" si="388"/>
        <v>3</v>
      </c>
      <c r="ES122" s="40">
        <f t="shared" si="388"/>
        <v>3</v>
      </c>
      <c r="ET122" s="40">
        <f t="shared" ref="ET122:HE122" si="389">ES122</f>
        <v>3</v>
      </c>
      <c r="EU122" s="40">
        <f t="shared" si="389"/>
        <v>3</v>
      </c>
      <c r="EV122" s="40">
        <f t="shared" si="389"/>
        <v>3</v>
      </c>
      <c r="EW122" s="40">
        <f t="shared" si="389"/>
        <v>3</v>
      </c>
      <c r="EX122" s="40">
        <f t="shared" si="389"/>
        <v>3</v>
      </c>
      <c r="EY122" s="40">
        <f t="shared" si="389"/>
        <v>3</v>
      </c>
      <c r="EZ122" s="40">
        <f t="shared" si="389"/>
        <v>3</v>
      </c>
      <c r="FA122" s="40">
        <f t="shared" si="389"/>
        <v>3</v>
      </c>
      <c r="FB122" s="40">
        <f t="shared" si="389"/>
        <v>3</v>
      </c>
      <c r="FC122" s="40">
        <f t="shared" si="389"/>
        <v>3</v>
      </c>
      <c r="FD122" s="40">
        <f t="shared" si="389"/>
        <v>3</v>
      </c>
      <c r="FE122" s="40">
        <f t="shared" si="389"/>
        <v>3</v>
      </c>
      <c r="FF122" s="40">
        <f t="shared" si="389"/>
        <v>3</v>
      </c>
      <c r="FG122" s="40">
        <f t="shared" si="389"/>
        <v>3</v>
      </c>
      <c r="FH122" s="40">
        <f t="shared" si="389"/>
        <v>3</v>
      </c>
      <c r="FI122" s="40">
        <f t="shared" si="389"/>
        <v>3</v>
      </c>
      <c r="FJ122" s="40">
        <f t="shared" si="389"/>
        <v>3</v>
      </c>
      <c r="FK122" s="40">
        <f t="shared" si="389"/>
        <v>3</v>
      </c>
      <c r="FL122" s="40">
        <f t="shared" si="389"/>
        <v>3</v>
      </c>
      <c r="FM122" s="40">
        <f t="shared" si="389"/>
        <v>3</v>
      </c>
      <c r="FN122" s="40">
        <f t="shared" si="389"/>
        <v>3</v>
      </c>
      <c r="FO122" s="40">
        <f t="shared" si="389"/>
        <v>3</v>
      </c>
      <c r="FP122" s="40">
        <f t="shared" si="389"/>
        <v>3</v>
      </c>
      <c r="FQ122" s="40">
        <f t="shared" si="389"/>
        <v>3</v>
      </c>
      <c r="FR122" s="40">
        <f t="shared" si="389"/>
        <v>3</v>
      </c>
      <c r="FS122" s="40">
        <f t="shared" si="389"/>
        <v>3</v>
      </c>
      <c r="FT122" s="40">
        <f t="shared" si="389"/>
        <v>3</v>
      </c>
      <c r="FU122" s="40">
        <f t="shared" si="389"/>
        <v>3</v>
      </c>
      <c r="FV122" s="40">
        <f t="shared" si="389"/>
        <v>3</v>
      </c>
      <c r="FW122" s="40">
        <f t="shared" si="389"/>
        <v>3</v>
      </c>
      <c r="FX122" s="40">
        <f t="shared" si="389"/>
        <v>3</v>
      </c>
      <c r="FY122" s="40">
        <f t="shared" si="389"/>
        <v>3</v>
      </c>
      <c r="FZ122" s="40">
        <f t="shared" si="389"/>
        <v>3</v>
      </c>
      <c r="GA122" s="40">
        <f t="shared" si="389"/>
        <v>3</v>
      </c>
      <c r="GB122" s="40">
        <f t="shared" si="389"/>
        <v>3</v>
      </c>
      <c r="GC122" s="40">
        <f t="shared" si="389"/>
        <v>3</v>
      </c>
      <c r="GD122" s="40">
        <f t="shared" si="389"/>
        <v>3</v>
      </c>
      <c r="GE122" s="40">
        <f t="shared" si="389"/>
        <v>3</v>
      </c>
      <c r="GF122" s="40">
        <f t="shared" si="389"/>
        <v>3</v>
      </c>
      <c r="GG122" s="40">
        <f t="shared" si="389"/>
        <v>3</v>
      </c>
      <c r="GH122" s="40">
        <f t="shared" si="389"/>
        <v>3</v>
      </c>
      <c r="GI122" s="40">
        <f t="shared" si="389"/>
        <v>3</v>
      </c>
      <c r="GJ122" s="40">
        <f t="shared" si="389"/>
        <v>3</v>
      </c>
      <c r="GK122" s="40">
        <f t="shared" si="389"/>
        <v>3</v>
      </c>
      <c r="GL122" s="40">
        <f t="shared" si="389"/>
        <v>3</v>
      </c>
      <c r="GM122" s="40">
        <f t="shared" si="389"/>
        <v>3</v>
      </c>
      <c r="GN122" s="40">
        <f t="shared" si="389"/>
        <v>3</v>
      </c>
      <c r="GO122" s="40">
        <f t="shared" si="389"/>
        <v>3</v>
      </c>
      <c r="GP122" s="40">
        <f t="shared" si="389"/>
        <v>3</v>
      </c>
      <c r="GQ122" s="40">
        <f t="shared" si="389"/>
        <v>3</v>
      </c>
      <c r="GR122" s="40">
        <f t="shared" si="389"/>
        <v>3</v>
      </c>
      <c r="GS122" s="40">
        <f t="shared" si="389"/>
        <v>3</v>
      </c>
      <c r="GT122" s="40">
        <f t="shared" si="389"/>
        <v>3</v>
      </c>
      <c r="GU122" s="40">
        <f t="shared" si="389"/>
        <v>3</v>
      </c>
      <c r="GV122" s="40">
        <f t="shared" si="389"/>
        <v>3</v>
      </c>
      <c r="GW122" s="40">
        <f t="shared" si="389"/>
        <v>3</v>
      </c>
      <c r="GX122" s="40">
        <f t="shared" si="389"/>
        <v>3</v>
      </c>
      <c r="GY122" s="40">
        <f t="shared" si="389"/>
        <v>3</v>
      </c>
      <c r="GZ122" s="40">
        <f t="shared" si="389"/>
        <v>3</v>
      </c>
      <c r="HA122" s="40">
        <f t="shared" si="389"/>
        <v>3</v>
      </c>
      <c r="HB122" s="40">
        <f t="shared" si="389"/>
        <v>3</v>
      </c>
      <c r="HC122" s="40">
        <f t="shared" si="389"/>
        <v>3</v>
      </c>
      <c r="HD122" s="40">
        <f t="shared" si="389"/>
        <v>3</v>
      </c>
      <c r="HE122" s="40">
        <f t="shared" si="389"/>
        <v>3</v>
      </c>
      <c r="HF122" s="40">
        <f t="shared" ref="HF122:JQ122" si="390">HE122</f>
        <v>3</v>
      </c>
      <c r="HG122" s="40">
        <f t="shared" si="390"/>
        <v>3</v>
      </c>
      <c r="HH122" s="40">
        <f t="shared" si="390"/>
        <v>3</v>
      </c>
      <c r="HI122" s="40">
        <f t="shared" si="390"/>
        <v>3</v>
      </c>
      <c r="HJ122" s="40">
        <f t="shared" si="390"/>
        <v>3</v>
      </c>
      <c r="HK122" s="40">
        <f t="shared" si="390"/>
        <v>3</v>
      </c>
      <c r="HL122" s="40">
        <f t="shared" si="390"/>
        <v>3</v>
      </c>
      <c r="HM122" s="40">
        <f t="shared" si="390"/>
        <v>3</v>
      </c>
      <c r="HN122" s="40">
        <f t="shared" si="390"/>
        <v>3</v>
      </c>
      <c r="HO122" s="40">
        <f t="shared" si="390"/>
        <v>3</v>
      </c>
      <c r="HP122" s="40">
        <f t="shared" si="390"/>
        <v>3</v>
      </c>
      <c r="HQ122" s="40">
        <f t="shared" si="390"/>
        <v>3</v>
      </c>
      <c r="HR122" s="40">
        <f t="shared" si="390"/>
        <v>3</v>
      </c>
      <c r="HS122" s="40">
        <f t="shared" si="390"/>
        <v>3</v>
      </c>
      <c r="HT122" s="40">
        <f t="shared" si="390"/>
        <v>3</v>
      </c>
      <c r="HU122" s="40">
        <f t="shared" si="390"/>
        <v>3</v>
      </c>
      <c r="HV122" s="40">
        <f t="shared" si="390"/>
        <v>3</v>
      </c>
      <c r="HW122" s="40">
        <f t="shared" si="390"/>
        <v>3</v>
      </c>
      <c r="HX122" s="40">
        <f t="shared" si="390"/>
        <v>3</v>
      </c>
      <c r="HY122" s="40">
        <f t="shared" si="390"/>
        <v>3</v>
      </c>
      <c r="HZ122" s="40">
        <f t="shared" si="390"/>
        <v>3</v>
      </c>
      <c r="IA122" s="40">
        <f t="shared" si="390"/>
        <v>3</v>
      </c>
      <c r="IB122" s="40">
        <f t="shared" si="390"/>
        <v>3</v>
      </c>
      <c r="IC122" s="40">
        <f t="shared" si="390"/>
        <v>3</v>
      </c>
      <c r="ID122" s="40">
        <f t="shared" si="390"/>
        <v>3</v>
      </c>
      <c r="IE122" s="40">
        <f t="shared" si="390"/>
        <v>3</v>
      </c>
      <c r="IF122" s="40">
        <f t="shared" si="390"/>
        <v>3</v>
      </c>
      <c r="IG122" s="40">
        <f t="shared" si="390"/>
        <v>3</v>
      </c>
      <c r="IH122" s="40">
        <f t="shared" si="390"/>
        <v>3</v>
      </c>
      <c r="II122" s="40">
        <f t="shared" si="390"/>
        <v>3</v>
      </c>
      <c r="IJ122" s="40">
        <f t="shared" si="390"/>
        <v>3</v>
      </c>
      <c r="IK122" s="40">
        <f t="shared" si="390"/>
        <v>3</v>
      </c>
      <c r="IL122" s="40">
        <f t="shared" si="390"/>
        <v>3</v>
      </c>
      <c r="IM122" s="40">
        <f t="shared" si="390"/>
        <v>3</v>
      </c>
      <c r="IN122" s="40">
        <f t="shared" si="390"/>
        <v>3</v>
      </c>
      <c r="IO122" s="40">
        <f t="shared" si="390"/>
        <v>3</v>
      </c>
      <c r="IP122" s="40">
        <f t="shared" si="390"/>
        <v>3</v>
      </c>
      <c r="IQ122" s="40">
        <f t="shared" si="390"/>
        <v>3</v>
      </c>
      <c r="IR122" s="40">
        <f t="shared" si="390"/>
        <v>3</v>
      </c>
      <c r="IS122" s="40">
        <f t="shared" si="390"/>
        <v>3</v>
      </c>
      <c r="IT122" s="40">
        <f t="shared" si="390"/>
        <v>3</v>
      </c>
      <c r="IU122" s="40">
        <f t="shared" si="390"/>
        <v>3</v>
      </c>
      <c r="IV122" s="40">
        <f t="shared" si="390"/>
        <v>3</v>
      </c>
      <c r="IW122" s="40">
        <f t="shared" si="390"/>
        <v>3</v>
      </c>
      <c r="IX122" s="40">
        <f t="shared" si="390"/>
        <v>3</v>
      </c>
      <c r="IY122" s="40">
        <f t="shared" si="390"/>
        <v>3</v>
      </c>
      <c r="IZ122" s="40">
        <f t="shared" si="390"/>
        <v>3</v>
      </c>
      <c r="JA122" s="40">
        <f t="shared" si="390"/>
        <v>3</v>
      </c>
      <c r="JB122" s="40">
        <f t="shared" si="390"/>
        <v>3</v>
      </c>
      <c r="JC122" s="40">
        <f t="shared" si="390"/>
        <v>3</v>
      </c>
      <c r="JD122" s="40">
        <f t="shared" si="390"/>
        <v>3</v>
      </c>
      <c r="JE122" s="40">
        <f t="shared" si="390"/>
        <v>3</v>
      </c>
      <c r="JF122" s="40">
        <f t="shared" si="390"/>
        <v>3</v>
      </c>
      <c r="JG122" s="40">
        <f t="shared" si="390"/>
        <v>3</v>
      </c>
      <c r="JH122" s="40">
        <f t="shared" si="390"/>
        <v>3</v>
      </c>
      <c r="JI122" s="40">
        <f t="shared" si="390"/>
        <v>3</v>
      </c>
      <c r="JJ122" s="40">
        <f t="shared" si="390"/>
        <v>3</v>
      </c>
      <c r="JK122" s="40">
        <f t="shared" si="390"/>
        <v>3</v>
      </c>
      <c r="JL122" s="40">
        <f t="shared" si="390"/>
        <v>3</v>
      </c>
      <c r="JM122" s="40">
        <f t="shared" si="390"/>
        <v>3</v>
      </c>
      <c r="JN122" s="40">
        <f t="shared" si="390"/>
        <v>3</v>
      </c>
      <c r="JO122" s="40">
        <f t="shared" si="390"/>
        <v>3</v>
      </c>
      <c r="JP122" s="40">
        <f t="shared" si="390"/>
        <v>3</v>
      </c>
      <c r="JQ122" s="40">
        <f t="shared" si="390"/>
        <v>3</v>
      </c>
      <c r="JR122" s="40">
        <f t="shared" ref="JR122:KV122" si="391">JQ122</f>
        <v>3</v>
      </c>
      <c r="JS122" s="40">
        <f t="shared" si="391"/>
        <v>3</v>
      </c>
      <c r="JT122" s="40">
        <f t="shared" si="391"/>
        <v>3</v>
      </c>
      <c r="JU122" s="40">
        <f t="shared" si="391"/>
        <v>3</v>
      </c>
      <c r="JV122" s="40">
        <f t="shared" si="391"/>
        <v>3</v>
      </c>
      <c r="JW122" s="40">
        <f t="shared" si="391"/>
        <v>3</v>
      </c>
      <c r="JX122" s="40">
        <f t="shared" si="391"/>
        <v>3</v>
      </c>
      <c r="JY122" s="40">
        <f t="shared" si="391"/>
        <v>3</v>
      </c>
      <c r="JZ122" s="40">
        <f t="shared" si="391"/>
        <v>3</v>
      </c>
      <c r="KA122" s="40">
        <f t="shared" si="391"/>
        <v>3</v>
      </c>
      <c r="KB122" s="40">
        <f t="shared" si="391"/>
        <v>3</v>
      </c>
      <c r="KC122" s="40">
        <f t="shared" si="391"/>
        <v>3</v>
      </c>
      <c r="KD122" s="40">
        <f t="shared" si="391"/>
        <v>3</v>
      </c>
      <c r="KE122" s="40">
        <f t="shared" si="391"/>
        <v>3</v>
      </c>
      <c r="KF122" s="40">
        <f t="shared" si="391"/>
        <v>3</v>
      </c>
      <c r="KG122" s="40">
        <f t="shared" si="391"/>
        <v>3</v>
      </c>
      <c r="KH122" s="40">
        <f t="shared" si="391"/>
        <v>3</v>
      </c>
      <c r="KI122" s="40">
        <f t="shared" si="391"/>
        <v>3</v>
      </c>
      <c r="KJ122" s="40">
        <f t="shared" si="391"/>
        <v>3</v>
      </c>
      <c r="KK122" s="40">
        <f t="shared" si="391"/>
        <v>3</v>
      </c>
      <c r="KL122" s="40">
        <f t="shared" si="391"/>
        <v>3</v>
      </c>
      <c r="KM122" s="40">
        <f t="shared" si="391"/>
        <v>3</v>
      </c>
      <c r="KN122" s="40">
        <f t="shared" si="391"/>
        <v>3</v>
      </c>
      <c r="KO122" s="40">
        <f t="shared" si="391"/>
        <v>3</v>
      </c>
      <c r="KP122" s="40">
        <f t="shared" si="391"/>
        <v>3</v>
      </c>
      <c r="KQ122" s="40">
        <f t="shared" si="391"/>
        <v>3</v>
      </c>
      <c r="KR122" s="40">
        <f t="shared" si="391"/>
        <v>3</v>
      </c>
      <c r="KS122" s="40">
        <f t="shared" si="391"/>
        <v>3</v>
      </c>
      <c r="KT122" s="40">
        <f t="shared" si="391"/>
        <v>3</v>
      </c>
      <c r="KU122" s="40">
        <f t="shared" si="391"/>
        <v>3</v>
      </c>
      <c r="KV122" s="40">
        <f t="shared" si="391"/>
        <v>3</v>
      </c>
      <c r="KW122" s="1"/>
      <c r="KX122" s="1"/>
    </row>
    <row r="123" spans="1:310" x14ac:dyDescent="0.25">
      <c r="A123" s="1"/>
      <c r="B123" s="79"/>
      <c r="C123" s="79"/>
      <c r="D123" s="79"/>
      <c r="E123" s="1" t="str">
        <f>справочники!M17</f>
        <v>HR-менеджеры</v>
      </c>
      <c r="F123" s="1"/>
      <c r="G123" s="1"/>
      <c r="H123" s="11" t="str">
        <f t="shared" si="371"/>
        <v>чел</v>
      </c>
      <c r="I123" s="1"/>
      <c r="J123" s="1"/>
      <c r="K123" s="1"/>
      <c r="L123" s="1"/>
      <c r="M123" s="5"/>
      <c r="N123" s="40"/>
      <c r="O123" s="19"/>
      <c r="P123" s="1"/>
      <c r="Q123" s="1"/>
      <c r="R123" s="52"/>
      <c r="S123" s="1"/>
      <c r="T123" s="5" t="s">
        <v>0</v>
      </c>
      <c r="U123" s="40">
        <v>3</v>
      </c>
      <c r="V123" s="40">
        <f t="shared" ref="V123:CG123" si="392">U123</f>
        <v>3</v>
      </c>
      <c r="W123" s="40">
        <f t="shared" si="392"/>
        <v>3</v>
      </c>
      <c r="X123" s="40">
        <f t="shared" si="392"/>
        <v>3</v>
      </c>
      <c r="Y123" s="40">
        <f t="shared" si="392"/>
        <v>3</v>
      </c>
      <c r="Z123" s="40">
        <f t="shared" si="392"/>
        <v>3</v>
      </c>
      <c r="AA123" s="40">
        <f t="shared" si="392"/>
        <v>3</v>
      </c>
      <c r="AB123" s="40">
        <f t="shared" si="392"/>
        <v>3</v>
      </c>
      <c r="AC123" s="40">
        <f t="shared" si="392"/>
        <v>3</v>
      </c>
      <c r="AD123" s="40">
        <f t="shared" si="392"/>
        <v>3</v>
      </c>
      <c r="AE123" s="40">
        <f t="shared" si="392"/>
        <v>3</v>
      </c>
      <c r="AF123" s="40">
        <f t="shared" si="392"/>
        <v>3</v>
      </c>
      <c r="AG123" s="40">
        <f t="shared" si="392"/>
        <v>3</v>
      </c>
      <c r="AH123" s="40">
        <f t="shared" si="392"/>
        <v>3</v>
      </c>
      <c r="AI123" s="40">
        <f t="shared" si="392"/>
        <v>3</v>
      </c>
      <c r="AJ123" s="40">
        <f t="shared" si="392"/>
        <v>3</v>
      </c>
      <c r="AK123" s="40">
        <f t="shared" si="392"/>
        <v>3</v>
      </c>
      <c r="AL123" s="40">
        <f t="shared" si="392"/>
        <v>3</v>
      </c>
      <c r="AM123" s="40">
        <f t="shared" si="392"/>
        <v>3</v>
      </c>
      <c r="AN123" s="40">
        <f t="shared" si="392"/>
        <v>3</v>
      </c>
      <c r="AO123" s="40">
        <f t="shared" si="392"/>
        <v>3</v>
      </c>
      <c r="AP123" s="40">
        <f t="shared" si="392"/>
        <v>3</v>
      </c>
      <c r="AQ123" s="40">
        <f t="shared" si="392"/>
        <v>3</v>
      </c>
      <c r="AR123" s="40">
        <f t="shared" si="392"/>
        <v>3</v>
      </c>
      <c r="AS123" s="40">
        <f t="shared" si="392"/>
        <v>3</v>
      </c>
      <c r="AT123" s="40">
        <f t="shared" si="392"/>
        <v>3</v>
      </c>
      <c r="AU123" s="40">
        <f t="shared" si="392"/>
        <v>3</v>
      </c>
      <c r="AV123" s="40">
        <f t="shared" si="392"/>
        <v>3</v>
      </c>
      <c r="AW123" s="40">
        <f t="shared" si="392"/>
        <v>3</v>
      </c>
      <c r="AX123" s="40">
        <f t="shared" si="392"/>
        <v>3</v>
      </c>
      <c r="AY123" s="40">
        <f t="shared" si="392"/>
        <v>3</v>
      </c>
      <c r="AZ123" s="40">
        <f t="shared" si="392"/>
        <v>3</v>
      </c>
      <c r="BA123" s="40">
        <f t="shared" si="392"/>
        <v>3</v>
      </c>
      <c r="BB123" s="40">
        <f t="shared" si="392"/>
        <v>3</v>
      </c>
      <c r="BC123" s="40">
        <f t="shared" si="392"/>
        <v>3</v>
      </c>
      <c r="BD123" s="40">
        <f t="shared" si="392"/>
        <v>3</v>
      </c>
      <c r="BE123" s="40">
        <f t="shared" si="392"/>
        <v>3</v>
      </c>
      <c r="BF123" s="40">
        <f t="shared" si="392"/>
        <v>3</v>
      </c>
      <c r="BG123" s="40">
        <f t="shared" si="392"/>
        <v>3</v>
      </c>
      <c r="BH123" s="40">
        <f t="shared" si="392"/>
        <v>3</v>
      </c>
      <c r="BI123" s="40">
        <f t="shared" si="392"/>
        <v>3</v>
      </c>
      <c r="BJ123" s="40">
        <f t="shared" si="392"/>
        <v>3</v>
      </c>
      <c r="BK123" s="40">
        <f t="shared" si="392"/>
        <v>3</v>
      </c>
      <c r="BL123" s="40">
        <f t="shared" si="392"/>
        <v>3</v>
      </c>
      <c r="BM123" s="40">
        <f t="shared" si="392"/>
        <v>3</v>
      </c>
      <c r="BN123" s="40">
        <f t="shared" si="392"/>
        <v>3</v>
      </c>
      <c r="BO123" s="40">
        <f t="shared" si="392"/>
        <v>3</v>
      </c>
      <c r="BP123" s="40">
        <f t="shared" si="392"/>
        <v>3</v>
      </c>
      <c r="BQ123" s="40">
        <f t="shared" si="392"/>
        <v>3</v>
      </c>
      <c r="BR123" s="40">
        <f t="shared" si="392"/>
        <v>3</v>
      </c>
      <c r="BS123" s="40">
        <f t="shared" si="392"/>
        <v>3</v>
      </c>
      <c r="BT123" s="40">
        <f t="shared" si="392"/>
        <v>3</v>
      </c>
      <c r="BU123" s="40">
        <f t="shared" si="392"/>
        <v>3</v>
      </c>
      <c r="BV123" s="40">
        <f t="shared" si="392"/>
        <v>3</v>
      </c>
      <c r="BW123" s="40">
        <f t="shared" si="392"/>
        <v>3</v>
      </c>
      <c r="BX123" s="40">
        <f t="shared" si="392"/>
        <v>3</v>
      </c>
      <c r="BY123" s="40">
        <f t="shared" si="392"/>
        <v>3</v>
      </c>
      <c r="BZ123" s="40">
        <f t="shared" si="392"/>
        <v>3</v>
      </c>
      <c r="CA123" s="40">
        <f t="shared" si="392"/>
        <v>3</v>
      </c>
      <c r="CB123" s="40">
        <f t="shared" si="392"/>
        <v>3</v>
      </c>
      <c r="CC123" s="40">
        <f t="shared" si="392"/>
        <v>3</v>
      </c>
      <c r="CD123" s="40">
        <f t="shared" si="392"/>
        <v>3</v>
      </c>
      <c r="CE123" s="40">
        <f t="shared" si="392"/>
        <v>3</v>
      </c>
      <c r="CF123" s="40">
        <f t="shared" si="392"/>
        <v>3</v>
      </c>
      <c r="CG123" s="40">
        <f t="shared" si="392"/>
        <v>3</v>
      </c>
      <c r="CH123" s="40">
        <f t="shared" ref="CH123:ES123" si="393">CG123</f>
        <v>3</v>
      </c>
      <c r="CI123" s="40">
        <f t="shared" si="393"/>
        <v>3</v>
      </c>
      <c r="CJ123" s="40">
        <f t="shared" si="393"/>
        <v>3</v>
      </c>
      <c r="CK123" s="40">
        <f t="shared" si="393"/>
        <v>3</v>
      </c>
      <c r="CL123" s="40">
        <f t="shared" si="393"/>
        <v>3</v>
      </c>
      <c r="CM123" s="40">
        <f t="shared" si="393"/>
        <v>3</v>
      </c>
      <c r="CN123" s="40">
        <f t="shared" si="393"/>
        <v>3</v>
      </c>
      <c r="CO123" s="40">
        <f t="shared" si="393"/>
        <v>3</v>
      </c>
      <c r="CP123" s="40">
        <f t="shared" si="393"/>
        <v>3</v>
      </c>
      <c r="CQ123" s="40">
        <f t="shared" si="393"/>
        <v>3</v>
      </c>
      <c r="CR123" s="40">
        <f t="shared" si="393"/>
        <v>3</v>
      </c>
      <c r="CS123" s="40">
        <f t="shared" si="393"/>
        <v>3</v>
      </c>
      <c r="CT123" s="40">
        <f t="shared" si="393"/>
        <v>3</v>
      </c>
      <c r="CU123" s="40">
        <f t="shared" si="393"/>
        <v>3</v>
      </c>
      <c r="CV123" s="40">
        <f t="shared" si="393"/>
        <v>3</v>
      </c>
      <c r="CW123" s="40">
        <f t="shared" si="393"/>
        <v>3</v>
      </c>
      <c r="CX123" s="40">
        <f t="shared" si="393"/>
        <v>3</v>
      </c>
      <c r="CY123" s="40">
        <f t="shared" si="393"/>
        <v>3</v>
      </c>
      <c r="CZ123" s="40">
        <f t="shared" si="393"/>
        <v>3</v>
      </c>
      <c r="DA123" s="40">
        <f t="shared" si="393"/>
        <v>3</v>
      </c>
      <c r="DB123" s="40">
        <f t="shared" si="393"/>
        <v>3</v>
      </c>
      <c r="DC123" s="40">
        <f t="shared" si="393"/>
        <v>3</v>
      </c>
      <c r="DD123" s="40">
        <f t="shared" si="393"/>
        <v>3</v>
      </c>
      <c r="DE123" s="40">
        <f t="shared" si="393"/>
        <v>3</v>
      </c>
      <c r="DF123" s="40">
        <f t="shared" si="393"/>
        <v>3</v>
      </c>
      <c r="DG123" s="40">
        <f t="shared" si="393"/>
        <v>3</v>
      </c>
      <c r="DH123" s="40">
        <f t="shared" si="393"/>
        <v>3</v>
      </c>
      <c r="DI123" s="40">
        <f t="shared" si="393"/>
        <v>3</v>
      </c>
      <c r="DJ123" s="40">
        <f t="shared" si="393"/>
        <v>3</v>
      </c>
      <c r="DK123" s="40">
        <f t="shared" si="393"/>
        <v>3</v>
      </c>
      <c r="DL123" s="40">
        <f t="shared" si="393"/>
        <v>3</v>
      </c>
      <c r="DM123" s="40">
        <f t="shared" si="393"/>
        <v>3</v>
      </c>
      <c r="DN123" s="40">
        <f t="shared" si="393"/>
        <v>3</v>
      </c>
      <c r="DO123" s="40">
        <f t="shared" si="393"/>
        <v>3</v>
      </c>
      <c r="DP123" s="40">
        <f t="shared" si="393"/>
        <v>3</v>
      </c>
      <c r="DQ123" s="40">
        <f t="shared" si="393"/>
        <v>3</v>
      </c>
      <c r="DR123" s="40">
        <f t="shared" si="393"/>
        <v>3</v>
      </c>
      <c r="DS123" s="40">
        <f t="shared" si="393"/>
        <v>3</v>
      </c>
      <c r="DT123" s="40">
        <f t="shared" si="393"/>
        <v>3</v>
      </c>
      <c r="DU123" s="40">
        <f t="shared" si="393"/>
        <v>3</v>
      </c>
      <c r="DV123" s="40">
        <f t="shared" si="393"/>
        <v>3</v>
      </c>
      <c r="DW123" s="40">
        <f t="shared" si="393"/>
        <v>3</v>
      </c>
      <c r="DX123" s="40">
        <f t="shared" si="393"/>
        <v>3</v>
      </c>
      <c r="DY123" s="40">
        <f t="shared" si="393"/>
        <v>3</v>
      </c>
      <c r="DZ123" s="40">
        <f t="shared" si="393"/>
        <v>3</v>
      </c>
      <c r="EA123" s="40">
        <f t="shared" si="393"/>
        <v>3</v>
      </c>
      <c r="EB123" s="40">
        <f t="shared" si="393"/>
        <v>3</v>
      </c>
      <c r="EC123" s="40">
        <f t="shared" si="393"/>
        <v>3</v>
      </c>
      <c r="ED123" s="40">
        <f t="shared" si="393"/>
        <v>3</v>
      </c>
      <c r="EE123" s="40">
        <f t="shared" si="393"/>
        <v>3</v>
      </c>
      <c r="EF123" s="40">
        <f t="shared" si="393"/>
        <v>3</v>
      </c>
      <c r="EG123" s="40">
        <f t="shared" si="393"/>
        <v>3</v>
      </c>
      <c r="EH123" s="40">
        <f t="shared" si="393"/>
        <v>3</v>
      </c>
      <c r="EI123" s="40">
        <f t="shared" si="393"/>
        <v>3</v>
      </c>
      <c r="EJ123" s="40">
        <f t="shared" si="393"/>
        <v>3</v>
      </c>
      <c r="EK123" s="40">
        <f t="shared" si="393"/>
        <v>3</v>
      </c>
      <c r="EL123" s="40">
        <f t="shared" si="393"/>
        <v>3</v>
      </c>
      <c r="EM123" s="40">
        <f t="shared" si="393"/>
        <v>3</v>
      </c>
      <c r="EN123" s="40">
        <f t="shared" si="393"/>
        <v>3</v>
      </c>
      <c r="EO123" s="40">
        <f t="shared" si="393"/>
        <v>3</v>
      </c>
      <c r="EP123" s="40">
        <f t="shared" si="393"/>
        <v>3</v>
      </c>
      <c r="EQ123" s="40">
        <f t="shared" si="393"/>
        <v>3</v>
      </c>
      <c r="ER123" s="40">
        <f t="shared" si="393"/>
        <v>3</v>
      </c>
      <c r="ES123" s="40">
        <f t="shared" si="393"/>
        <v>3</v>
      </c>
      <c r="ET123" s="40">
        <f t="shared" ref="ET123:HE123" si="394">ES123</f>
        <v>3</v>
      </c>
      <c r="EU123" s="40">
        <f t="shared" si="394"/>
        <v>3</v>
      </c>
      <c r="EV123" s="40">
        <f t="shared" si="394"/>
        <v>3</v>
      </c>
      <c r="EW123" s="40">
        <f t="shared" si="394"/>
        <v>3</v>
      </c>
      <c r="EX123" s="40">
        <f t="shared" si="394"/>
        <v>3</v>
      </c>
      <c r="EY123" s="40">
        <f t="shared" si="394"/>
        <v>3</v>
      </c>
      <c r="EZ123" s="40">
        <f t="shared" si="394"/>
        <v>3</v>
      </c>
      <c r="FA123" s="40">
        <f t="shared" si="394"/>
        <v>3</v>
      </c>
      <c r="FB123" s="40">
        <f t="shared" si="394"/>
        <v>3</v>
      </c>
      <c r="FC123" s="40">
        <f t="shared" si="394"/>
        <v>3</v>
      </c>
      <c r="FD123" s="40">
        <f t="shared" si="394"/>
        <v>3</v>
      </c>
      <c r="FE123" s="40">
        <f t="shared" si="394"/>
        <v>3</v>
      </c>
      <c r="FF123" s="40">
        <f t="shared" si="394"/>
        <v>3</v>
      </c>
      <c r="FG123" s="40">
        <f t="shared" si="394"/>
        <v>3</v>
      </c>
      <c r="FH123" s="40">
        <f t="shared" si="394"/>
        <v>3</v>
      </c>
      <c r="FI123" s="40">
        <f t="shared" si="394"/>
        <v>3</v>
      </c>
      <c r="FJ123" s="40">
        <f t="shared" si="394"/>
        <v>3</v>
      </c>
      <c r="FK123" s="40">
        <f t="shared" si="394"/>
        <v>3</v>
      </c>
      <c r="FL123" s="40">
        <f t="shared" si="394"/>
        <v>3</v>
      </c>
      <c r="FM123" s="40">
        <f t="shared" si="394"/>
        <v>3</v>
      </c>
      <c r="FN123" s="40">
        <f t="shared" si="394"/>
        <v>3</v>
      </c>
      <c r="FO123" s="40">
        <f t="shared" si="394"/>
        <v>3</v>
      </c>
      <c r="FP123" s="40">
        <f t="shared" si="394"/>
        <v>3</v>
      </c>
      <c r="FQ123" s="40">
        <f t="shared" si="394"/>
        <v>3</v>
      </c>
      <c r="FR123" s="40">
        <f t="shared" si="394"/>
        <v>3</v>
      </c>
      <c r="FS123" s="40">
        <f t="shared" si="394"/>
        <v>3</v>
      </c>
      <c r="FT123" s="40">
        <f t="shared" si="394"/>
        <v>3</v>
      </c>
      <c r="FU123" s="40">
        <f t="shared" si="394"/>
        <v>3</v>
      </c>
      <c r="FV123" s="40">
        <f t="shared" si="394"/>
        <v>3</v>
      </c>
      <c r="FW123" s="40">
        <f t="shared" si="394"/>
        <v>3</v>
      </c>
      <c r="FX123" s="40">
        <f t="shared" si="394"/>
        <v>3</v>
      </c>
      <c r="FY123" s="40">
        <f t="shared" si="394"/>
        <v>3</v>
      </c>
      <c r="FZ123" s="40">
        <f t="shared" si="394"/>
        <v>3</v>
      </c>
      <c r="GA123" s="40">
        <f t="shared" si="394"/>
        <v>3</v>
      </c>
      <c r="GB123" s="40">
        <f t="shared" si="394"/>
        <v>3</v>
      </c>
      <c r="GC123" s="40">
        <f t="shared" si="394"/>
        <v>3</v>
      </c>
      <c r="GD123" s="40">
        <f t="shared" si="394"/>
        <v>3</v>
      </c>
      <c r="GE123" s="40">
        <f t="shared" si="394"/>
        <v>3</v>
      </c>
      <c r="GF123" s="40">
        <f t="shared" si="394"/>
        <v>3</v>
      </c>
      <c r="GG123" s="40">
        <f t="shared" si="394"/>
        <v>3</v>
      </c>
      <c r="GH123" s="40">
        <f t="shared" si="394"/>
        <v>3</v>
      </c>
      <c r="GI123" s="40">
        <f t="shared" si="394"/>
        <v>3</v>
      </c>
      <c r="GJ123" s="40">
        <f t="shared" si="394"/>
        <v>3</v>
      </c>
      <c r="GK123" s="40">
        <f t="shared" si="394"/>
        <v>3</v>
      </c>
      <c r="GL123" s="40">
        <f t="shared" si="394"/>
        <v>3</v>
      </c>
      <c r="GM123" s="40">
        <f t="shared" si="394"/>
        <v>3</v>
      </c>
      <c r="GN123" s="40">
        <f t="shared" si="394"/>
        <v>3</v>
      </c>
      <c r="GO123" s="40">
        <f t="shared" si="394"/>
        <v>3</v>
      </c>
      <c r="GP123" s="40">
        <f t="shared" si="394"/>
        <v>3</v>
      </c>
      <c r="GQ123" s="40">
        <f t="shared" si="394"/>
        <v>3</v>
      </c>
      <c r="GR123" s="40">
        <f t="shared" si="394"/>
        <v>3</v>
      </c>
      <c r="GS123" s="40">
        <f t="shared" si="394"/>
        <v>3</v>
      </c>
      <c r="GT123" s="40">
        <f t="shared" si="394"/>
        <v>3</v>
      </c>
      <c r="GU123" s="40">
        <f t="shared" si="394"/>
        <v>3</v>
      </c>
      <c r="GV123" s="40">
        <f t="shared" si="394"/>
        <v>3</v>
      </c>
      <c r="GW123" s="40">
        <f t="shared" si="394"/>
        <v>3</v>
      </c>
      <c r="GX123" s="40">
        <f t="shared" si="394"/>
        <v>3</v>
      </c>
      <c r="GY123" s="40">
        <f t="shared" si="394"/>
        <v>3</v>
      </c>
      <c r="GZ123" s="40">
        <f t="shared" si="394"/>
        <v>3</v>
      </c>
      <c r="HA123" s="40">
        <f t="shared" si="394"/>
        <v>3</v>
      </c>
      <c r="HB123" s="40">
        <f t="shared" si="394"/>
        <v>3</v>
      </c>
      <c r="HC123" s="40">
        <f t="shared" si="394"/>
        <v>3</v>
      </c>
      <c r="HD123" s="40">
        <f t="shared" si="394"/>
        <v>3</v>
      </c>
      <c r="HE123" s="40">
        <f t="shared" si="394"/>
        <v>3</v>
      </c>
      <c r="HF123" s="40">
        <f t="shared" ref="HF123:JQ123" si="395">HE123</f>
        <v>3</v>
      </c>
      <c r="HG123" s="40">
        <f t="shared" si="395"/>
        <v>3</v>
      </c>
      <c r="HH123" s="40">
        <f t="shared" si="395"/>
        <v>3</v>
      </c>
      <c r="HI123" s="40">
        <f t="shared" si="395"/>
        <v>3</v>
      </c>
      <c r="HJ123" s="40">
        <f t="shared" si="395"/>
        <v>3</v>
      </c>
      <c r="HK123" s="40">
        <f t="shared" si="395"/>
        <v>3</v>
      </c>
      <c r="HL123" s="40">
        <f t="shared" si="395"/>
        <v>3</v>
      </c>
      <c r="HM123" s="40">
        <f t="shared" si="395"/>
        <v>3</v>
      </c>
      <c r="HN123" s="40">
        <f t="shared" si="395"/>
        <v>3</v>
      </c>
      <c r="HO123" s="40">
        <f t="shared" si="395"/>
        <v>3</v>
      </c>
      <c r="HP123" s="40">
        <f t="shared" si="395"/>
        <v>3</v>
      </c>
      <c r="HQ123" s="40">
        <f t="shared" si="395"/>
        <v>3</v>
      </c>
      <c r="HR123" s="40">
        <f t="shared" si="395"/>
        <v>3</v>
      </c>
      <c r="HS123" s="40">
        <f t="shared" si="395"/>
        <v>3</v>
      </c>
      <c r="HT123" s="40">
        <f t="shared" si="395"/>
        <v>3</v>
      </c>
      <c r="HU123" s="40">
        <f t="shared" si="395"/>
        <v>3</v>
      </c>
      <c r="HV123" s="40">
        <f t="shared" si="395"/>
        <v>3</v>
      </c>
      <c r="HW123" s="40">
        <f t="shared" si="395"/>
        <v>3</v>
      </c>
      <c r="HX123" s="40">
        <f t="shared" si="395"/>
        <v>3</v>
      </c>
      <c r="HY123" s="40">
        <f t="shared" si="395"/>
        <v>3</v>
      </c>
      <c r="HZ123" s="40">
        <f t="shared" si="395"/>
        <v>3</v>
      </c>
      <c r="IA123" s="40">
        <f t="shared" si="395"/>
        <v>3</v>
      </c>
      <c r="IB123" s="40">
        <f t="shared" si="395"/>
        <v>3</v>
      </c>
      <c r="IC123" s="40">
        <f t="shared" si="395"/>
        <v>3</v>
      </c>
      <c r="ID123" s="40">
        <f t="shared" si="395"/>
        <v>3</v>
      </c>
      <c r="IE123" s="40">
        <f t="shared" si="395"/>
        <v>3</v>
      </c>
      <c r="IF123" s="40">
        <f t="shared" si="395"/>
        <v>3</v>
      </c>
      <c r="IG123" s="40">
        <f t="shared" si="395"/>
        <v>3</v>
      </c>
      <c r="IH123" s="40">
        <f t="shared" si="395"/>
        <v>3</v>
      </c>
      <c r="II123" s="40">
        <f t="shared" si="395"/>
        <v>3</v>
      </c>
      <c r="IJ123" s="40">
        <f t="shared" si="395"/>
        <v>3</v>
      </c>
      <c r="IK123" s="40">
        <f t="shared" si="395"/>
        <v>3</v>
      </c>
      <c r="IL123" s="40">
        <f t="shared" si="395"/>
        <v>3</v>
      </c>
      <c r="IM123" s="40">
        <f t="shared" si="395"/>
        <v>3</v>
      </c>
      <c r="IN123" s="40">
        <f t="shared" si="395"/>
        <v>3</v>
      </c>
      <c r="IO123" s="40">
        <f t="shared" si="395"/>
        <v>3</v>
      </c>
      <c r="IP123" s="40">
        <f t="shared" si="395"/>
        <v>3</v>
      </c>
      <c r="IQ123" s="40">
        <f t="shared" si="395"/>
        <v>3</v>
      </c>
      <c r="IR123" s="40">
        <f t="shared" si="395"/>
        <v>3</v>
      </c>
      <c r="IS123" s="40">
        <f t="shared" si="395"/>
        <v>3</v>
      </c>
      <c r="IT123" s="40">
        <f t="shared" si="395"/>
        <v>3</v>
      </c>
      <c r="IU123" s="40">
        <f t="shared" si="395"/>
        <v>3</v>
      </c>
      <c r="IV123" s="40">
        <f t="shared" si="395"/>
        <v>3</v>
      </c>
      <c r="IW123" s="40">
        <f t="shared" si="395"/>
        <v>3</v>
      </c>
      <c r="IX123" s="40">
        <f t="shared" si="395"/>
        <v>3</v>
      </c>
      <c r="IY123" s="40">
        <f t="shared" si="395"/>
        <v>3</v>
      </c>
      <c r="IZ123" s="40">
        <f t="shared" si="395"/>
        <v>3</v>
      </c>
      <c r="JA123" s="40">
        <f t="shared" si="395"/>
        <v>3</v>
      </c>
      <c r="JB123" s="40">
        <f t="shared" si="395"/>
        <v>3</v>
      </c>
      <c r="JC123" s="40">
        <f t="shared" si="395"/>
        <v>3</v>
      </c>
      <c r="JD123" s="40">
        <f t="shared" si="395"/>
        <v>3</v>
      </c>
      <c r="JE123" s="40">
        <f t="shared" si="395"/>
        <v>3</v>
      </c>
      <c r="JF123" s="40">
        <f t="shared" si="395"/>
        <v>3</v>
      </c>
      <c r="JG123" s="40">
        <f t="shared" si="395"/>
        <v>3</v>
      </c>
      <c r="JH123" s="40">
        <f t="shared" si="395"/>
        <v>3</v>
      </c>
      <c r="JI123" s="40">
        <f t="shared" si="395"/>
        <v>3</v>
      </c>
      <c r="JJ123" s="40">
        <f t="shared" si="395"/>
        <v>3</v>
      </c>
      <c r="JK123" s="40">
        <f t="shared" si="395"/>
        <v>3</v>
      </c>
      <c r="JL123" s="40">
        <f t="shared" si="395"/>
        <v>3</v>
      </c>
      <c r="JM123" s="40">
        <f t="shared" si="395"/>
        <v>3</v>
      </c>
      <c r="JN123" s="40">
        <f t="shared" si="395"/>
        <v>3</v>
      </c>
      <c r="JO123" s="40">
        <f t="shared" si="395"/>
        <v>3</v>
      </c>
      <c r="JP123" s="40">
        <f t="shared" si="395"/>
        <v>3</v>
      </c>
      <c r="JQ123" s="40">
        <f t="shared" si="395"/>
        <v>3</v>
      </c>
      <c r="JR123" s="40">
        <f t="shared" ref="JR123:KV123" si="396">JQ123</f>
        <v>3</v>
      </c>
      <c r="JS123" s="40">
        <f t="shared" si="396"/>
        <v>3</v>
      </c>
      <c r="JT123" s="40">
        <f t="shared" si="396"/>
        <v>3</v>
      </c>
      <c r="JU123" s="40">
        <f t="shared" si="396"/>
        <v>3</v>
      </c>
      <c r="JV123" s="40">
        <f t="shared" si="396"/>
        <v>3</v>
      </c>
      <c r="JW123" s="40">
        <f t="shared" si="396"/>
        <v>3</v>
      </c>
      <c r="JX123" s="40">
        <f t="shared" si="396"/>
        <v>3</v>
      </c>
      <c r="JY123" s="40">
        <f t="shared" si="396"/>
        <v>3</v>
      </c>
      <c r="JZ123" s="40">
        <f t="shared" si="396"/>
        <v>3</v>
      </c>
      <c r="KA123" s="40">
        <f t="shared" si="396"/>
        <v>3</v>
      </c>
      <c r="KB123" s="40">
        <f t="shared" si="396"/>
        <v>3</v>
      </c>
      <c r="KC123" s="40">
        <f t="shared" si="396"/>
        <v>3</v>
      </c>
      <c r="KD123" s="40">
        <f t="shared" si="396"/>
        <v>3</v>
      </c>
      <c r="KE123" s="40">
        <f t="shared" si="396"/>
        <v>3</v>
      </c>
      <c r="KF123" s="40">
        <f t="shared" si="396"/>
        <v>3</v>
      </c>
      <c r="KG123" s="40">
        <f t="shared" si="396"/>
        <v>3</v>
      </c>
      <c r="KH123" s="40">
        <f t="shared" si="396"/>
        <v>3</v>
      </c>
      <c r="KI123" s="40">
        <f t="shared" si="396"/>
        <v>3</v>
      </c>
      <c r="KJ123" s="40">
        <f t="shared" si="396"/>
        <v>3</v>
      </c>
      <c r="KK123" s="40">
        <f t="shared" si="396"/>
        <v>3</v>
      </c>
      <c r="KL123" s="40">
        <f t="shared" si="396"/>
        <v>3</v>
      </c>
      <c r="KM123" s="40">
        <f t="shared" si="396"/>
        <v>3</v>
      </c>
      <c r="KN123" s="40">
        <f t="shared" si="396"/>
        <v>3</v>
      </c>
      <c r="KO123" s="40">
        <f t="shared" si="396"/>
        <v>3</v>
      </c>
      <c r="KP123" s="40">
        <f t="shared" si="396"/>
        <v>3</v>
      </c>
      <c r="KQ123" s="40">
        <f t="shared" si="396"/>
        <v>3</v>
      </c>
      <c r="KR123" s="40">
        <f t="shared" si="396"/>
        <v>3</v>
      </c>
      <c r="KS123" s="40">
        <f t="shared" si="396"/>
        <v>3</v>
      </c>
      <c r="KT123" s="40">
        <f t="shared" si="396"/>
        <v>3</v>
      </c>
      <c r="KU123" s="40">
        <f t="shared" si="396"/>
        <v>3</v>
      </c>
      <c r="KV123" s="40">
        <f t="shared" si="396"/>
        <v>3</v>
      </c>
      <c r="KW123" s="1"/>
      <c r="KX123" s="1"/>
    </row>
    <row r="124" spans="1:310" s="4" customFormat="1" x14ac:dyDescent="0.25">
      <c r="A124" s="3"/>
      <c r="B124" s="85"/>
      <c r="C124" s="85"/>
      <c r="D124" s="85"/>
      <c r="E124" s="3" t="str">
        <f>справочники!M18</f>
        <v>мотивация персонала</v>
      </c>
      <c r="F124" s="3"/>
      <c r="G124" s="3"/>
      <c r="H124" s="39" t="str">
        <f t="shared" si="371"/>
        <v>чел</v>
      </c>
      <c r="I124" s="3"/>
      <c r="J124" s="3"/>
      <c r="K124" s="3"/>
      <c r="L124" s="3"/>
      <c r="M124" s="5"/>
      <c r="N124" s="41"/>
      <c r="O124" s="19"/>
      <c r="P124" s="3"/>
      <c r="Q124" s="3"/>
      <c r="R124" s="69"/>
      <c r="S124" s="3"/>
      <c r="T124" s="5" t="s">
        <v>0</v>
      </c>
      <c r="U124" s="41">
        <v>1</v>
      </c>
      <c r="V124" s="41">
        <f t="shared" ref="V124:CG124" si="397">U124</f>
        <v>1</v>
      </c>
      <c r="W124" s="41">
        <f t="shared" si="397"/>
        <v>1</v>
      </c>
      <c r="X124" s="41">
        <f t="shared" si="397"/>
        <v>1</v>
      </c>
      <c r="Y124" s="41">
        <f t="shared" si="397"/>
        <v>1</v>
      </c>
      <c r="Z124" s="41">
        <f t="shared" si="397"/>
        <v>1</v>
      </c>
      <c r="AA124" s="41">
        <f t="shared" si="397"/>
        <v>1</v>
      </c>
      <c r="AB124" s="41">
        <f t="shared" si="397"/>
        <v>1</v>
      </c>
      <c r="AC124" s="41">
        <f t="shared" si="397"/>
        <v>1</v>
      </c>
      <c r="AD124" s="41">
        <f t="shared" si="397"/>
        <v>1</v>
      </c>
      <c r="AE124" s="41">
        <f t="shared" si="397"/>
        <v>1</v>
      </c>
      <c r="AF124" s="41">
        <f t="shared" si="397"/>
        <v>1</v>
      </c>
      <c r="AG124" s="41">
        <f t="shared" si="397"/>
        <v>1</v>
      </c>
      <c r="AH124" s="41">
        <f t="shared" si="397"/>
        <v>1</v>
      </c>
      <c r="AI124" s="41">
        <f t="shared" si="397"/>
        <v>1</v>
      </c>
      <c r="AJ124" s="41">
        <f t="shared" si="397"/>
        <v>1</v>
      </c>
      <c r="AK124" s="41">
        <f t="shared" si="397"/>
        <v>1</v>
      </c>
      <c r="AL124" s="41">
        <f t="shared" si="397"/>
        <v>1</v>
      </c>
      <c r="AM124" s="41">
        <f t="shared" si="397"/>
        <v>1</v>
      </c>
      <c r="AN124" s="41">
        <f t="shared" si="397"/>
        <v>1</v>
      </c>
      <c r="AO124" s="41">
        <f t="shared" si="397"/>
        <v>1</v>
      </c>
      <c r="AP124" s="41">
        <f t="shared" si="397"/>
        <v>1</v>
      </c>
      <c r="AQ124" s="41">
        <f t="shared" si="397"/>
        <v>1</v>
      </c>
      <c r="AR124" s="41">
        <f t="shared" si="397"/>
        <v>1</v>
      </c>
      <c r="AS124" s="41">
        <f t="shared" si="397"/>
        <v>1</v>
      </c>
      <c r="AT124" s="41">
        <f t="shared" si="397"/>
        <v>1</v>
      </c>
      <c r="AU124" s="41">
        <f t="shared" si="397"/>
        <v>1</v>
      </c>
      <c r="AV124" s="41">
        <f t="shared" si="397"/>
        <v>1</v>
      </c>
      <c r="AW124" s="41">
        <f t="shared" si="397"/>
        <v>1</v>
      </c>
      <c r="AX124" s="41">
        <f t="shared" si="397"/>
        <v>1</v>
      </c>
      <c r="AY124" s="41">
        <f t="shared" si="397"/>
        <v>1</v>
      </c>
      <c r="AZ124" s="41">
        <f t="shared" si="397"/>
        <v>1</v>
      </c>
      <c r="BA124" s="41">
        <f t="shared" si="397"/>
        <v>1</v>
      </c>
      <c r="BB124" s="41">
        <f t="shared" si="397"/>
        <v>1</v>
      </c>
      <c r="BC124" s="41">
        <f t="shared" si="397"/>
        <v>1</v>
      </c>
      <c r="BD124" s="41">
        <f t="shared" si="397"/>
        <v>1</v>
      </c>
      <c r="BE124" s="41">
        <f t="shared" si="397"/>
        <v>1</v>
      </c>
      <c r="BF124" s="41">
        <f t="shared" si="397"/>
        <v>1</v>
      </c>
      <c r="BG124" s="41">
        <f t="shared" si="397"/>
        <v>1</v>
      </c>
      <c r="BH124" s="41">
        <f t="shared" si="397"/>
        <v>1</v>
      </c>
      <c r="BI124" s="41">
        <f t="shared" si="397"/>
        <v>1</v>
      </c>
      <c r="BJ124" s="41">
        <f t="shared" si="397"/>
        <v>1</v>
      </c>
      <c r="BK124" s="41">
        <f t="shared" si="397"/>
        <v>1</v>
      </c>
      <c r="BL124" s="41">
        <f t="shared" si="397"/>
        <v>1</v>
      </c>
      <c r="BM124" s="41">
        <f t="shared" si="397"/>
        <v>1</v>
      </c>
      <c r="BN124" s="41">
        <f t="shared" si="397"/>
        <v>1</v>
      </c>
      <c r="BO124" s="41">
        <f t="shared" si="397"/>
        <v>1</v>
      </c>
      <c r="BP124" s="41">
        <f t="shared" si="397"/>
        <v>1</v>
      </c>
      <c r="BQ124" s="41">
        <f t="shared" si="397"/>
        <v>1</v>
      </c>
      <c r="BR124" s="41">
        <f t="shared" si="397"/>
        <v>1</v>
      </c>
      <c r="BS124" s="41">
        <f t="shared" si="397"/>
        <v>1</v>
      </c>
      <c r="BT124" s="41">
        <f t="shared" si="397"/>
        <v>1</v>
      </c>
      <c r="BU124" s="41">
        <f t="shared" si="397"/>
        <v>1</v>
      </c>
      <c r="BV124" s="41">
        <f t="shared" si="397"/>
        <v>1</v>
      </c>
      <c r="BW124" s="41">
        <f t="shared" si="397"/>
        <v>1</v>
      </c>
      <c r="BX124" s="41">
        <f t="shared" si="397"/>
        <v>1</v>
      </c>
      <c r="BY124" s="41">
        <f t="shared" si="397"/>
        <v>1</v>
      </c>
      <c r="BZ124" s="41">
        <f t="shared" si="397"/>
        <v>1</v>
      </c>
      <c r="CA124" s="41">
        <f t="shared" si="397"/>
        <v>1</v>
      </c>
      <c r="CB124" s="41">
        <f t="shared" si="397"/>
        <v>1</v>
      </c>
      <c r="CC124" s="41">
        <f t="shared" si="397"/>
        <v>1</v>
      </c>
      <c r="CD124" s="41">
        <f t="shared" si="397"/>
        <v>1</v>
      </c>
      <c r="CE124" s="41">
        <f t="shared" si="397"/>
        <v>1</v>
      </c>
      <c r="CF124" s="41">
        <f t="shared" si="397"/>
        <v>1</v>
      </c>
      <c r="CG124" s="41">
        <f t="shared" si="397"/>
        <v>1</v>
      </c>
      <c r="CH124" s="41">
        <f t="shared" ref="CH124:ES124" si="398">CG124</f>
        <v>1</v>
      </c>
      <c r="CI124" s="41">
        <f t="shared" si="398"/>
        <v>1</v>
      </c>
      <c r="CJ124" s="41">
        <f t="shared" si="398"/>
        <v>1</v>
      </c>
      <c r="CK124" s="41">
        <f t="shared" si="398"/>
        <v>1</v>
      </c>
      <c r="CL124" s="41">
        <f t="shared" si="398"/>
        <v>1</v>
      </c>
      <c r="CM124" s="41">
        <f t="shared" si="398"/>
        <v>1</v>
      </c>
      <c r="CN124" s="41">
        <f t="shared" si="398"/>
        <v>1</v>
      </c>
      <c r="CO124" s="41">
        <f t="shared" si="398"/>
        <v>1</v>
      </c>
      <c r="CP124" s="41">
        <f t="shared" si="398"/>
        <v>1</v>
      </c>
      <c r="CQ124" s="41">
        <f t="shared" si="398"/>
        <v>1</v>
      </c>
      <c r="CR124" s="41">
        <f t="shared" si="398"/>
        <v>1</v>
      </c>
      <c r="CS124" s="41">
        <f t="shared" si="398"/>
        <v>1</v>
      </c>
      <c r="CT124" s="41">
        <f t="shared" si="398"/>
        <v>1</v>
      </c>
      <c r="CU124" s="41">
        <f t="shared" si="398"/>
        <v>1</v>
      </c>
      <c r="CV124" s="41">
        <f t="shared" si="398"/>
        <v>1</v>
      </c>
      <c r="CW124" s="41">
        <f t="shared" si="398"/>
        <v>1</v>
      </c>
      <c r="CX124" s="41">
        <f t="shared" si="398"/>
        <v>1</v>
      </c>
      <c r="CY124" s="41">
        <f t="shared" si="398"/>
        <v>1</v>
      </c>
      <c r="CZ124" s="41">
        <f t="shared" si="398"/>
        <v>1</v>
      </c>
      <c r="DA124" s="41">
        <f t="shared" si="398"/>
        <v>1</v>
      </c>
      <c r="DB124" s="41">
        <f t="shared" si="398"/>
        <v>1</v>
      </c>
      <c r="DC124" s="41">
        <f t="shared" si="398"/>
        <v>1</v>
      </c>
      <c r="DD124" s="41">
        <f t="shared" si="398"/>
        <v>1</v>
      </c>
      <c r="DE124" s="41">
        <f t="shared" si="398"/>
        <v>1</v>
      </c>
      <c r="DF124" s="41">
        <f t="shared" si="398"/>
        <v>1</v>
      </c>
      <c r="DG124" s="41">
        <f t="shared" si="398"/>
        <v>1</v>
      </c>
      <c r="DH124" s="41">
        <f t="shared" si="398"/>
        <v>1</v>
      </c>
      <c r="DI124" s="41">
        <f t="shared" si="398"/>
        <v>1</v>
      </c>
      <c r="DJ124" s="41">
        <f t="shared" si="398"/>
        <v>1</v>
      </c>
      <c r="DK124" s="41">
        <f t="shared" si="398"/>
        <v>1</v>
      </c>
      <c r="DL124" s="41">
        <f t="shared" si="398"/>
        <v>1</v>
      </c>
      <c r="DM124" s="41">
        <f t="shared" si="398"/>
        <v>1</v>
      </c>
      <c r="DN124" s="41">
        <f t="shared" si="398"/>
        <v>1</v>
      </c>
      <c r="DO124" s="41">
        <f t="shared" si="398"/>
        <v>1</v>
      </c>
      <c r="DP124" s="41">
        <f t="shared" si="398"/>
        <v>1</v>
      </c>
      <c r="DQ124" s="41">
        <f t="shared" si="398"/>
        <v>1</v>
      </c>
      <c r="DR124" s="41">
        <f t="shared" si="398"/>
        <v>1</v>
      </c>
      <c r="DS124" s="41">
        <f t="shared" si="398"/>
        <v>1</v>
      </c>
      <c r="DT124" s="41">
        <f t="shared" si="398"/>
        <v>1</v>
      </c>
      <c r="DU124" s="41">
        <f t="shared" si="398"/>
        <v>1</v>
      </c>
      <c r="DV124" s="41">
        <f t="shared" si="398"/>
        <v>1</v>
      </c>
      <c r="DW124" s="41">
        <f t="shared" si="398"/>
        <v>1</v>
      </c>
      <c r="DX124" s="41">
        <f t="shared" si="398"/>
        <v>1</v>
      </c>
      <c r="DY124" s="41">
        <f t="shared" si="398"/>
        <v>1</v>
      </c>
      <c r="DZ124" s="41">
        <f t="shared" si="398"/>
        <v>1</v>
      </c>
      <c r="EA124" s="41">
        <f t="shared" si="398"/>
        <v>1</v>
      </c>
      <c r="EB124" s="41">
        <f t="shared" si="398"/>
        <v>1</v>
      </c>
      <c r="EC124" s="41">
        <f t="shared" si="398"/>
        <v>1</v>
      </c>
      <c r="ED124" s="41">
        <f t="shared" si="398"/>
        <v>1</v>
      </c>
      <c r="EE124" s="41">
        <f t="shared" si="398"/>
        <v>1</v>
      </c>
      <c r="EF124" s="41">
        <f t="shared" si="398"/>
        <v>1</v>
      </c>
      <c r="EG124" s="41">
        <f t="shared" si="398"/>
        <v>1</v>
      </c>
      <c r="EH124" s="41">
        <f t="shared" si="398"/>
        <v>1</v>
      </c>
      <c r="EI124" s="41">
        <f t="shared" si="398"/>
        <v>1</v>
      </c>
      <c r="EJ124" s="41">
        <f t="shared" si="398"/>
        <v>1</v>
      </c>
      <c r="EK124" s="41">
        <f t="shared" si="398"/>
        <v>1</v>
      </c>
      <c r="EL124" s="41">
        <f t="shared" si="398"/>
        <v>1</v>
      </c>
      <c r="EM124" s="41">
        <f t="shared" si="398"/>
        <v>1</v>
      </c>
      <c r="EN124" s="41">
        <f t="shared" si="398"/>
        <v>1</v>
      </c>
      <c r="EO124" s="41">
        <f t="shared" si="398"/>
        <v>1</v>
      </c>
      <c r="EP124" s="41">
        <f t="shared" si="398"/>
        <v>1</v>
      </c>
      <c r="EQ124" s="41">
        <f t="shared" si="398"/>
        <v>1</v>
      </c>
      <c r="ER124" s="41">
        <f t="shared" si="398"/>
        <v>1</v>
      </c>
      <c r="ES124" s="41">
        <f t="shared" si="398"/>
        <v>1</v>
      </c>
      <c r="ET124" s="41">
        <f t="shared" ref="ET124:HE124" si="399">ES124</f>
        <v>1</v>
      </c>
      <c r="EU124" s="41">
        <f t="shared" si="399"/>
        <v>1</v>
      </c>
      <c r="EV124" s="41">
        <f t="shared" si="399"/>
        <v>1</v>
      </c>
      <c r="EW124" s="41">
        <f t="shared" si="399"/>
        <v>1</v>
      </c>
      <c r="EX124" s="41">
        <f t="shared" si="399"/>
        <v>1</v>
      </c>
      <c r="EY124" s="41">
        <f t="shared" si="399"/>
        <v>1</v>
      </c>
      <c r="EZ124" s="41">
        <f t="shared" si="399"/>
        <v>1</v>
      </c>
      <c r="FA124" s="41">
        <f t="shared" si="399"/>
        <v>1</v>
      </c>
      <c r="FB124" s="41">
        <f t="shared" si="399"/>
        <v>1</v>
      </c>
      <c r="FC124" s="41">
        <f t="shared" si="399"/>
        <v>1</v>
      </c>
      <c r="FD124" s="41">
        <f t="shared" si="399"/>
        <v>1</v>
      </c>
      <c r="FE124" s="41">
        <f t="shared" si="399"/>
        <v>1</v>
      </c>
      <c r="FF124" s="41">
        <f t="shared" si="399"/>
        <v>1</v>
      </c>
      <c r="FG124" s="41">
        <f t="shared" si="399"/>
        <v>1</v>
      </c>
      <c r="FH124" s="41">
        <f t="shared" si="399"/>
        <v>1</v>
      </c>
      <c r="FI124" s="41">
        <f t="shared" si="399"/>
        <v>1</v>
      </c>
      <c r="FJ124" s="41">
        <f t="shared" si="399"/>
        <v>1</v>
      </c>
      <c r="FK124" s="41">
        <f t="shared" si="399"/>
        <v>1</v>
      </c>
      <c r="FL124" s="41">
        <f t="shared" si="399"/>
        <v>1</v>
      </c>
      <c r="FM124" s="41">
        <f t="shared" si="399"/>
        <v>1</v>
      </c>
      <c r="FN124" s="41">
        <f t="shared" si="399"/>
        <v>1</v>
      </c>
      <c r="FO124" s="41">
        <f t="shared" si="399"/>
        <v>1</v>
      </c>
      <c r="FP124" s="41">
        <f t="shared" si="399"/>
        <v>1</v>
      </c>
      <c r="FQ124" s="41">
        <f t="shared" si="399"/>
        <v>1</v>
      </c>
      <c r="FR124" s="41">
        <f t="shared" si="399"/>
        <v>1</v>
      </c>
      <c r="FS124" s="41">
        <f t="shared" si="399"/>
        <v>1</v>
      </c>
      <c r="FT124" s="41">
        <f t="shared" si="399"/>
        <v>1</v>
      </c>
      <c r="FU124" s="41">
        <f t="shared" si="399"/>
        <v>1</v>
      </c>
      <c r="FV124" s="41">
        <f t="shared" si="399"/>
        <v>1</v>
      </c>
      <c r="FW124" s="41">
        <f t="shared" si="399"/>
        <v>1</v>
      </c>
      <c r="FX124" s="41">
        <f t="shared" si="399"/>
        <v>1</v>
      </c>
      <c r="FY124" s="41">
        <f t="shared" si="399"/>
        <v>1</v>
      </c>
      <c r="FZ124" s="41">
        <f t="shared" si="399"/>
        <v>1</v>
      </c>
      <c r="GA124" s="41">
        <f t="shared" si="399"/>
        <v>1</v>
      </c>
      <c r="GB124" s="41">
        <f t="shared" si="399"/>
        <v>1</v>
      </c>
      <c r="GC124" s="41">
        <f t="shared" si="399"/>
        <v>1</v>
      </c>
      <c r="GD124" s="41">
        <f t="shared" si="399"/>
        <v>1</v>
      </c>
      <c r="GE124" s="41">
        <f t="shared" si="399"/>
        <v>1</v>
      </c>
      <c r="GF124" s="41">
        <f t="shared" si="399"/>
        <v>1</v>
      </c>
      <c r="GG124" s="41">
        <f t="shared" si="399"/>
        <v>1</v>
      </c>
      <c r="GH124" s="41">
        <f t="shared" si="399"/>
        <v>1</v>
      </c>
      <c r="GI124" s="41">
        <f t="shared" si="399"/>
        <v>1</v>
      </c>
      <c r="GJ124" s="41">
        <f t="shared" si="399"/>
        <v>1</v>
      </c>
      <c r="GK124" s="41">
        <f t="shared" si="399"/>
        <v>1</v>
      </c>
      <c r="GL124" s="41">
        <f t="shared" si="399"/>
        <v>1</v>
      </c>
      <c r="GM124" s="41">
        <f t="shared" si="399"/>
        <v>1</v>
      </c>
      <c r="GN124" s="41">
        <f t="shared" si="399"/>
        <v>1</v>
      </c>
      <c r="GO124" s="41">
        <f t="shared" si="399"/>
        <v>1</v>
      </c>
      <c r="GP124" s="41">
        <f t="shared" si="399"/>
        <v>1</v>
      </c>
      <c r="GQ124" s="41">
        <f t="shared" si="399"/>
        <v>1</v>
      </c>
      <c r="GR124" s="41">
        <f t="shared" si="399"/>
        <v>1</v>
      </c>
      <c r="GS124" s="41">
        <f t="shared" si="399"/>
        <v>1</v>
      </c>
      <c r="GT124" s="41">
        <f t="shared" si="399"/>
        <v>1</v>
      </c>
      <c r="GU124" s="41">
        <f t="shared" si="399"/>
        <v>1</v>
      </c>
      <c r="GV124" s="41">
        <f t="shared" si="399"/>
        <v>1</v>
      </c>
      <c r="GW124" s="41">
        <f t="shared" si="399"/>
        <v>1</v>
      </c>
      <c r="GX124" s="41">
        <f t="shared" si="399"/>
        <v>1</v>
      </c>
      <c r="GY124" s="41">
        <f t="shared" si="399"/>
        <v>1</v>
      </c>
      <c r="GZ124" s="41">
        <f t="shared" si="399"/>
        <v>1</v>
      </c>
      <c r="HA124" s="41">
        <f t="shared" si="399"/>
        <v>1</v>
      </c>
      <c r="HB124" s="41">
        <f t="shared" si="399"/>
        <v>1</v>
      </c>
      <c r="HC124" s="41">
        <f t="shared" si="399"/>
        <v>1</v>
      </c>
      <c r="HD124" s="41">
        <f t="shared" si="399"/>
        <v>1</v>
      </c>
      <c r="HE124" s="41">
        <f t="shared" si="399"/>
        <v>1</v>
      </c>
      <c r="HF124" s="41">
        <f t="shared" ref="HF124:JQ124" si="400">HE124</f>
        <v>1</v>
      </c>
      <c r="HG124" s="41">
        <f t="shared" si="400"/>
        <v>1</v>
      </c>
      <c r="HH124" s="41">
        <f t="shared" si="400"/>
        <v>1</v>
      </c>
      <c r="HI124" s="41">
        <f t="shared" si="400"/>
        <v>1</v>
      </c>
      <c r="HJ124" s="41">
        <f t="shared" si="400"/>
        <v>1</v>
      </c>
      <c r="HK124" s="41">
        <f t="shared" si="400"/>
        <v>1</v>
      </c>
      <c r="HL124" s="41">
        <f t="shared" si="400"/>
        <v>1</v>
      </c>
      <c r="HM124" s="41">
        <f t="shared" si="400"/>
        <v>1</v>
      </c>
      <c r="HN124" s="41">
        <f t="shared" si="400"/>
        <v>1</v>
      </c>
      <c r="HO124" s="41">
        <f t="shared" si="400"/>
        <v>1</v>
      </c>
      <c r="HP124" s="41">
        <f t="shared" si="400"/>
        <v>1</v>
      </c>
      <c r="HQ124" s="41">
        <f t="shared" si="400"/>
        <v>1</v>
      </c>
      <c r="HR124" s="41">
        <f t="shared" si="400"/>
        <v>1</v>
      </c>
      <c r="HS124" s="41">
        <f t="shared" si="400"/>
        <v>1</v>
      </c>
      <c r="HT124" s="41">
        <f t="shared" si="400"/>
        <v>1</v>
      </c>
      <c r="HU124" s="41">
        <f t="shared" si="400"/>
        <v>1</v>
      </c>
      <c r="HV124" s="41">
        <f t="shared" si="400"/>
        <v>1</v>
      </c>
      <c r="HW124" s="41">
        <f t="shared" si="400"/>
        <v>1</v>
      </c>
      <c r="HX124" s="41">
        <f t="shared" si="400"/>
        <v>1</v>
      </c>
      <c r="HY124" s="41">
        <f t="shared" si="400"/>
        <v>1</v>
      </c>
      <c r="HZ124" s="41">
        <f t="shared" si="400"/>
        <v>1</v>
      </c>
      <c r="IA124" s="41">
        <f t="shared" si="400"/>
        <v>1</v>
      </c>
      <c r="IB124" s="41">
        <f t="shared" si="400"/>
        <v>1</v>
      </c>
      <c r="IC124" s="41">
        <f t="shared" si="400"/>
        <v>1</v>
      </c>
      <c r="ID124" s="41">
        <f t="shared" si="400"/>
        <v>1</v>
      </c>
      <c r="IE124" s="41">
        <f t="shared" si="400"/>
        <v>1</v>
      </c>
      <c r="IF124" s="41">
        <f t="shared" si="400"/>
        <v>1</v>
      </c>
      <c r="IG124" s="41">
        <f t="shared" si="400"/>
        <v>1</v>
      </c>
      <c r="IH124" s="41">
        <f t="shared" si="400"/>
        <v>1</v>
      </c>
      <c r="II124" s="41">
        <f t="shared" si="400"/>
        <v>1</v>
      </c>
      <c r="IJ124" s="41">
        <f t="shared" si="400"/>
        <v>1</v>
      </c>
      <c r="IK124" s="41">
        <f t="shared" si="400"/>
        <v>1</v>
      </c>
      <c r="IL124" s="41">
        <f t="shared" si="400"/>
        <v>1</v>
      </c>
      <c r="IM124" s="41">
        <f t="shared" si="400"/>
        <v>1</v>
      </c>
      <c r="IN124" s="41">
        <f t="shared" si="400"/>
        <v>1</v>
      </c>
      <c r="IO124" s="41">
        <f t="shared" si="400"/>
        <v>1</v>
      </c>
      <c r="IP124" s="41">
        <f t="shared" si="400"/>
        <v>1</v>
      </c>
      <c r="IQ124" s="41">
        <f t="shared" si="400"/>
        <v>1</v>
      </c>
      <c r="IR124" s="41">
        <f t="shared" si="400"/>
        <v>1</v>
      </c>
      <c r="IS124" s="41">
        <f t="shared" si="400"/>
        <v>1</v>
      </c>
      <c r="IT124" s="41">
        <f t="shared" si="400"/>
        <v>1</v>
      </c>
      <c r="IU124" s="41">
        <f t="shared" si="400"/>
        <v>1</v>
      </c>
      <c r="IV124" s="41">
        <f t="shared" si="400"/>
        <v>1</v>
      </c>
      <c r="IW124" s="41">
        <f t="shared" si="400"/>
        <v>1</v>
      </c>
      <c r="IX124" s="41">
        <f t="shared" si="400"/>
        <v>1</v>
      </c>
      <c r="IY124" s="41">
        <f t="shared" si="400"/>
        <v>1</v>
      </c>
      <c r="IZ124" s="41">
        <f t="shared" si="400"/>
        <v>1</v>
      </c>
      <c r="JA124" s="41">
        <f t="shared" si="400"/>
        <v>1</v>
      </c>
      <c r="JB124" s="41">
        <f t="shared" si="400"/>
        <v>1</v>
      </c>
      <c r="JC124" s="41">
        <f t="shared" si="400"/>
        <v>1</v>
      </c>
      <c r="JD124" s="41">
        <f t="shared" si="400"/>
        <v>1</v>
      </c>
      <c r="JE124" s="41">
        <f t="shared" si="400"/>
        <v>1</v>
      </c>
      <c r="JF124" s="41">
        <f t="shared" si="400"/>
        <v>1</v>
      </c>
      <c r="JG124" s="41">
        <f t="shared" si="400"/>
        <v>1</v>
      </c>
      <c r="JH124" s="41">
        <f t="shared" si="400"/>
        <v>1</v>
      </c>
      <c r="JI124" s="41">
        <f t="shared" si="400"/>
        <v>1</v>
      </c>
      <c r="JJ124" s="41">
        <f t="shared" si="400"/>
        <v>1</v>
      </c>
      <c r="JK124" s="41">
        <f t="shared" si="400"/>
        <v>1</v>
      </c>
      <c r="JL124" s="41">
        <f t="shared" si="400"/>
        <v>1</v>
      </c>
      <c r="JM124" s="41">
        <f t="shared" si="400"/>
        <v>1</v>
      </c>
      <c r="JN124" s="41">
        <f t="shared" si="400"/>
        <v>1</v>
      </c>
      <c r="JO124" s="41">
        <f t="shared" si="400"/>
        <v>1</v>
      </c>
      <c r="JP124" s="41">
        <f t="shared" si="400"/>
        <v>1</v>
      </c>
      <c r="JQ124" s="41">
        <f t="shared" si="400"/>
        <v>1</v>
      </c>
      <c r="JR124" s="41">
        <f t="shared" ref="JR124:KV124" si="401">JQ124</f>
        <v>1</v>
      </c>
      <c r="JS124" s="41">
        <f t="shared" si="401"/>
        <v>1</v>
      </c>
      <c r="JT124" s="41">
        <f t="shared" si="401"/>
        <v>1</v>
      </c>
      <c r="JU124" s="41">
        <f t="shared" si="401"/>
        <v>1</v>
      </c>
      <c r="JV124" s="41">
        <f t="shared" si="401"/>
        <v>1</v>
      </c>
      <c r="JW124" s="41">
        <f t="shared" si="401"/>
        <v>1</v>
      </c>
      <c r="JX124" s="41">
        <f t="shared" si="401"/>
        <v>1</v>
      </c>
      <c r="JY124" s="41">
        <f t="shared" si="401"/>
        <v>1</v>
      </c>
      <c r="JZ124" s="41">
        <f t="shared" si="401"/>
        <v>1</v>
      </c>
      <c r="KA124" s="41">
        <f t="shared" si="401"/>
        <v>1</v>
      </c>
      <c r="KB124" s="41">
        <f t="shared" si="401"/>
        <v>1</v>
      </c>
      <c r="KC124" s="41">
        <f t="shared" si="401"/>
        <v>1</v>
      </c>
      <c r="KD124" s="41">
        <f t="shared" si="401"/>
        <v>1</v>
      </c>
      <c r="KE124" s="41">
        <f t="shared" si="401"/>
        <v>1</v>
      </c>
      <c r="KF124" s="41">
        <f t="shared" si="401"/>
        <v>1</v>
      </c>
      <c r="KG124" s="41">
        <f t="shared" si="401"/>
        <v>1</v>
      </c>
      <c r="KH124" s="41">
        <f t="shared" si="401"/>
        <v>1</v>
      </c>
      <c r="KI124" s="41">
        <f t="shared" si="401"/>
        <v>1</v>
      </c>
      <c r="KJ124" s="41">
        <f t="shared" si="401"/>
        <v>1</v>
      </c>
      <c r="KK124" s="41">
        <f t="shared" si="401"/>
        <v>1</v>
      </c>
      <c r="KL124" s="41">
        <f t="shared" si="401"/>
        <v>1</v>
      </c>
      <c r="KM124" s="41">
        <f t="shared" si="401"/>
        <v>1</v>
      </c>
      <c r="KN124" s="41">
        <f t="shared" si="401"/>
        <v>1</v>
      </c>
      <c r="KO124" s="41">
        <f t="shared" si="401"/>
        <v>1</v>
      </c>
      <c r="KP124" s="41">
        <f t="shared" si="401"/>
        <v>1</v>
      </c>
      <c r="KQ124" s="41">
        <f t="shared" si="401"/>
        <v>1</v>
      </c>
      <c r="KR124" s="41">
        <f t="shared" si="401"/>
        <v>1</v>
      </c>
      <c r="KS124" s="41">
        <f t="shared" si="401"/>
        <v>1</v>
      </c>
      <c r="KT124" s="41">
        <f t="shared" si="401"/>
        <v>1</v>
      </c>
      <c r="KU124" s="41">
        <f t="shared" si="401"/>
        <v>1</v>
      </c>
      <c r="KV124" s="41">
        <f t="shared" si="401"/>
        <v>1</v>
      </c>
      <c r="KW124" s="3"/>
      <c r="KX124" s="3"/>
    </row>
    <row r="125" spans="1:310" x14ac:dyDescent="0.25">
      <c r="A125" s="1"/>
      <c r="B125" s="79"/>
      <c r="C125" s="79"/>
      <c r="D125" s="79"/>
      <c r="E125" s="1" t="str">
        <f>справочники!M19</f>
        <v>ТОП-менеджмент</v>
      </c>
      <c r="F125" s="1"/>
      <c r="G125" s="1"/>
      <c r="H125" s="11" t="str">
        <f t="shared" si="371"/>
        <v>чел</v>
      </c>
      <c r="I125" s="1"/>
      <c r="J125" s="1"/>
      <c r="K125" s="1"/>
      <c r="L125" s="1"/>
      <c r="M125" s="5"/>
      <c r="N125" s="40"/>
      <c r="O125" s="19"/>
      <c r="P125" s="1"/>
      <c r="Q125" s="1"/>
      <c r="R125" s="52"/>
      <c r="S125" s="1"/>
      <c r="T125" s="5" t="s">
        <v>0</v>
      </c>
      <c r="U125" s="40">
        <v>4</v>
      </c>
      <c r="V125" s="40">
        <f t="shared" ref="V125:CG125" si="402">U125</f>
        <v>4</v>
      </c>
      <c r="W125" s="40">
        <f t="shared" si="402"/>
        <v>4</v>
      </c>
      <c r="X125" s="40">
        <f t="shared" si="402"/>
        <v>4</v>
      </c>
      <c r="Y125" s="40">
        <f t="shared" si="402"/>
        <v>4</v>
      </c>
      <c r="Z125" s="40">
        <f t="shared" si="402"/>
        <v>4</v>
      </c>
      <c r="AA125" s="40">
        <f t="shared" si="402"/>
        <v>4</v>
      </c>
      <c r="AB125" s="40">
        <f t="shared" si="402"/>
        <v>4</v>
      </c>
      <c r="AC125" s="40">
        <f t="shared" si="402"/>
        <v>4</v>
      </c>
      <c r="AD125" s="40">
        <f t="shared" si="402"/>
        <v>4</v>
      </c>
      <c r="AE125" s="40">
        <f t="shared" si="402"/>
        <v>4</v>
      </c>
      <c r="AF125" s="40">
        <f t="shared" si="402"/>
        <v>4</v>
      </c>
      <c r="AG125" s="40">
        <f t="shared" si="402"/>
        <v>4</v>
      </c>
      <c r="AH125" s="40">
        <f t="shared" si="402"/>
        <v>4</v>
      </c>
      <c r="AI125" s="40">
        <f t="shared" si="402"/>
        <v>4</v>
      </c>
      <c r="AJ125" s="40">
        <f t="shared" si="402"/>
        <v>4</v>
      </c>
      <c r="AK125" s="40">
        <f t="shared" si="402"/>
        <v>4</v>
      </c>
      <c r="AL125" s="40">
        <f t="shared" si="402"/>
        <v>4</v>
      </c>
      <c r="AM125" s="40">
        <f t="shared" si="402"/>
        <v>4</v>
      </c>
      <c r="AN125" s="40">
        <f t="shared" si="402"/>
        <v>4</v>
      </c>
      <c r="AO125" s="40">
        <f t="shared" si="402"/>
        <v>4</v>
      </c>
      <c r="AP125" s="40">
        <f t="shared" si="402"/>
        <v>4</v>
      </c>
      <c r="AQ125" s="40">
        <f t="shared" si="402"/>
        <v>4</v>
      </c>
      <c r="AR125" s="40">
        <f t="shared" si="402"/>
        <v>4</v>
      </c>
      <c r="AS125" s="40">
        <f t="shared" si="402"/>
        <v>4</v>
      </c>
      <c r="AT125" s="40">
        <f t="shared" si="402"/>
        <v>4</v>
      </c>
      <c r="AU125" s="40">
        <f t="shared" si="402"/>
        <v>4</v>
      </c>
      <c r="AV125" s="40">
        <f t="shared" si="402"/>
        <v>4</v>
      </c>
      <c r="AW125" s="40">
        <f t="shared" si="402"/>
        <v>4</v>
      </c>
      <c r="AX125" s="40">
        <f t="shared" si="402"/>
        <v>4</v>
      </c>
      <c r="AY125" s="40">
        <f t="shared" si="402"/>
        <v>4</v>
      </c>
      <c r="AZ125" s="40">
        <f t="shared" si="402"/>
        <v>4</v>
      </c>
      <c r="BA125" s="40">
        <f t="shared" si="402"/>
        <v>4</v>
      </c>
      <c r="BB125" s="40">
        <f t="shared" si="402"/>
        <v>4</v>
      </c>
      <c r="BC125" s="40">
        <f t="shared" si="402"/>
        <v>4</v>
      </c>
      <c r="BD125" s="40">
        <f t="shared" si="402"/>
        <v>4</v>
      </c>
      <c r="BE125" s="40">
        <f t="shared" si="402"/>
        <v>4</v>
      </c>
      <c r="BF125" s="40">
        <f t="shared" si="402"/>
        <v>4</v>
      </c>
      <c r="BG125" s="40">
        <f t="shared" si="402"/>
        <v>4</v>
      </c>
      <c r="BH125" s="40">
        <f t="shared" si="402"/>
        <v>4</v>
      </c>
      <c r="BI125" s="40">
        <f t="shared" si="402"/>
        <v>4</v>
      </c>
      <c r="BJ125" s="40">
        <f t="shared" si="402"/>
        <v>4</v>
      </c>
      <c r="BK125" s="40">
        <f t="shared" si="402"/>
        <v>4</v>
      </c>
      <c r="BL125" s="40">
        <f t="shared" si="402"/>
        <v>4</v>
      </c>
      <c r="BM125" s="40">
        <f t="shared" si="402"/>
        <v>4</v>
      </c>
      <c r="BN125" s="40">
        <f t="shared" si="402"/>
        <v>4</v>
      </c>
      <c r="BO125" s="40">
        <f t="shared" si="402"/>
        <v>4</v>
      </c>
      <c r="BP125" s="40">
        <f t="shared" si="402"/>
        <v>4</v>
      </c>
      <c r="BQ125" s="40">
        <f t="shared" si="402"/>
        <v>4</v>
      </c>
      <c r="BR125" s="40">
        <f t="shared" si="402"/>
        <v>4</v>
      </c>
      <c r="BS125" s="40">
        <f t="shared" si="402"/>
        <v>4</v>
      </c>
      <c r="BT125" s="40">
        <f t="shared" si="402"/>
        <v>4</v>
      </c>
      <c r="BU125" s="40">
        <f t="shared" si="402"/>
        <v>4</v>
      </c>
      <c r="BV125" s="40">
        <f t="shared" si="402"/>
        <v>4</v>
      </c>
      <c r="BW125" s="40">
        <f t="shared" si="402"/>
        <v>4</v>
      </c>
      <c r="BX125" s="40">
        <f t="shared" si="402"/>
        <v>4</v>
      </c>
      <c r="BY125" s="40">
        <f t="shared" si="402"/>
        <v>4</v>
      </c>
      <c r="BZ125" s="40">
        <f t="shared" si="402"/>
        <v>4</v>
      </c>
      <c r="CA125" s="40">
        <f t="shared" si="402"/>
        <v>4</v>
      </c>
      <c r="CB125" s="40">
        <f t="shared" si="402"/>
        <v>4</v>
      </c>
      <c r="CC125" s="40">
        <f t="shared" si="402"/>
        <v>4</v>
      </c>
      <c r="CD125" s="40">
        <f t="shared" si="402"/>
        <v>4</v>
      </c>
      <c r="CE125" s="40">
        <f t="shared" si="402"/>
        <v>4</v>
      </c>
      <c r="CF125" s="40">
        <f t="shared" si="402"/>
        <v>4</v>
      </c>
      <c r="CG125" s="40">
        <f t="shared" si="402"/>
        <v>4</v>
      </c>
      <c r="CH125" s="40">
        <f t="shared" ref="CH125:ES125" si="403">CG125</f>
        <v>4</v>
      </c>
      <c r="CI125" s="40">
        <f t="shared" si="403"/>
        <v>4</v>
      </c>
      <c r="CJ125" s="40">
        <f t="shared" si="403"/>
        <v>4</v>
      </c>
      <c r="CK125" s="40">
        <f t="shared" si="403"/>
        <v>4</v>
      </c>
      <c r="CL125" s="40">
        <f t="shared" si="403"/>
        <v>4</v>
      </c>
      <c r="CM125" s="40">
        <f t="shared" si="403"/>
        <v>4</v>
      </c>
      <c r="CN125" s="40">
        <f t="shared" si="403"/>
        <v>4</v>
      </c>
      <c r="CO125" s="40">
        <f t="shared" si="403"/>
        <v>4</v>
      </c>
      <c r="CP125" s="40">
        <f t="shared" si="403"/>
        <v>4</v>
      </c>
      <c r="CQ125" s="40">
        <f t="shared" si="403"/>
        <v>4</v>
      </c>
      <c r="CR125" s="40">
        <f t="shared" si="403"/>
        <v>4</v>
      </c>
      <c r="CS125" s="40">
        <f t="shared" si="403"/>
        <v>4</v>
      </c>
      <c r="CT125" s="40">
        <f t="shared" si="403"/>
        <v>4</v>
      </c>
      <c r="CU125" s="40">
        <f t="shared" si="403"/>
        <v>4</v>
      </c>
      <c r="CV125" s="40">
        <f t="shared" si="403"/>
        <v>4</v>
      </c>
      <c r="CW125" s="40">
        <f t="shared" si="403"/>
        <v>4</v>
      </c>
      <c r="CX125" s="40">
        <f t="shared" si="403"/>
        <v>4</v>
      </c>
      <c r="CY125" s="40">
        <f t="shared" si="403"/>
        <v>4</v>
      </c>
      <c r="CZ125" s="40">
        <f t="shared" si="403"/>
        <v>4</v>
      </c>
      <c r="DA125" s="40">
        <f t="shared" si="403"/>
        <v>4</v>
      </c>
      <c r="DB125" s="40">
        <f t="shared" si="403"/>
        <v>4</v>
      </c>
      <c r="DC125" s="40">
        <f t="shared" si="403"/>
        <v>4</v>
      </c>
      <c r="DD125" s="40">
        <f t="shared" si="403"/>
        <v>4</v>
      </c>
      <c r="DE125" s="40">
        <f t="shared" si="403"/>
        <v>4</v>
      </c>
      <c r="DF125" s="40">
        <f t="shared" si="403"/>
        <v>4</v>
      </c>
      <c r="DG125" s="40">
        <f t="shared" si="403"/>
        <v>4</v>
      </c>
      <c r="DH125" s="40">
        <f t="shared" si="403"/>
        <v>4</v>
      </c>
      <c r="DI125" s="40">
        <f t="shared" si="403"/>
        <v>4</v>
      </c>
      <c r="DJ125" s="40">
        <f t="shared" si="403"/>
        <v>4</v>
      </c>
      <c r="DK125" s="40">
        <f t="shared" si="403"/>
        <v>4</v>
      </c>
      <c r="DL125" s="40">
        <f t="shared" si="403"/>
        <v>4</v>
      </c>
      <c r="DM125" s="40">
        <f t="shared" si="403"/>
        <v>4</v>
      </c>
      <c r="DN125" s="40">
        <f t="shared" si="403"/>
        <v>4</v>
      </c>
      <c r="DO125" s="40">
        <f t="shared" si="403"/>
        <v>4</v>
      </c>
      <c r="DP125" s="40">
        <f t="shared" si="403"/>
        <v>4</v>
      </c>
      <c r="DQ125" s="40">
        <f t="shared" si="403"/>
        <v>4</v>
      </c>
      <c r="DR125" s="40">
        <f t="shared" si="403"/>
        <v>4</v>
      </c>
      <c r="DS125" s="40">
        <f t="shared" si="403"/>
        <v>4</v>
      </c>
      <c r="DT125" s="40">
        <f t="shared" si="403"/>
        <v>4</v>
      </c>
      <c r="DU125" s="40">
        <f t="shared" si="403"/>
        <v>4</v>
      </c>
      <c r="DV125" s="40">
        <f t="shared" si="403"/>
        <v>4</v>
      </c>
      <c r="DW125" s="40">
        <f t="shared" si="403"/>
        <v>4</v>
      </c>
      <c r="DX125" s="40">
        <f t="shared" si="403"/>
        <v>4</v>
      </c>
      <c r="DY125" s="40">
        <f t="shared" si="403"/>
        <v>4</v>
      </c>
      <c r="DZ125" s="40">
        <f t="shared" si="403"/>
        <v>4</v>
      </c>
      <c r="EA125" s="40">
        <f t="shared" si="403"/>
        <v>4</v>
      </c>
      <c r="EB125" s="40">
        <f t="shared" si="403"/>
        <v>4</v>
      </c>
      <c r="EC125" s="40">
        <f t="shared" si="403"/>
        <v>4</v>
      </c>
      <c r="ED125" s="40">
        <f t="shared" si="403"/>
        <v>4</v>
      </c>
      <c r="EE125" s="40">
        <f t="shared" si="403"/>
        <v>4</v>
      </c>
      <c r="EF125" s="40">
        <f t="shared" si="403"/>
        <v>4</v>
      </c>
      <c r="EG125" s="40">
        <f t="shared" si="403"/>
        <v>4</v>
      </c>
      <c r="EH125" s="40">
        <f t="shared" si="403"/>
        <v>4</v>
      </c>
      <c r="EI125" s="40">
        <f t="shared" si="403"/>
        <v>4</v>
      </c>
      <c r="EJ125" s="40">
        <f t="shared" si="403"/>
        <v>4</v>
      </c>
      <c r="EK125" s="40">
        <f t="shared" si="403"/>
        <v>4</v>
      </c>
      <c r="EL125" s="40">
        <f t="shared" si="403"/>
        <v>4</v>
      </c>
      <c r="EM125" s="40">
        <f t="shared" si="403"/>
        <v>4</v>
      </c>
      <c r="EN125" s="40">
        <f t="shared" si="403"/>
        <v>4</v>
      </c>
      <c r="EO125" s="40">
        <f t="shared" si="403"/>
        <v>4</v>
      </c>
      <c r="EP125" s="40">
        <f t="shared" si="403"/>
        <v>4</v>
      </c>
      <c r="EQ125" s="40">
        <f t="shared" si="403"/>
        <v>4</v>
      </c>
      <c r="ER125" s="40">
        <f t="shared" si="403"/>
        <v>4</v>
      </c>
      <c r="ES125" s="40">
        <f t="shared" si="403"/>
        <v>4</v>
      </c>
      <c r="ET125" s="40">
        <f t="shared" ref="ET125:HE125" si="404">ES125</f>
        <v>4</v>
      </c>
      <c r="EU125" s="40">
        <f t="shared" si="404"/>
        <v>4</v>
      </c>
      <c r="EV125" s="40">
        <f t="shared" si="404"/>
        <v>4</v>
      </c>
      <c r="EW125" s="40">
        <f t="shared" si="404"/>
        <v>4</v>
      </c>
      <c r="EX125" s="40">
        <f t="shared" si="404"/>
        <v>4</v>
      </c>
      <c r="EY125" s="40">
        <f t="shared" si="404"/>
        <v>4</v>
      </c>
      <c r="EZ125" s="40">
        <f t="shared" si="404"/>
        <v>4</v>
      </c>
      <c r="FA125" s="40">
        <f t="shared" si="404"/>
        <v>4</v>
      </c>
      <c r="FB125" s="40">
        <f t="shared" si="404"/>
        <v>4</v>
      </c>
      <c r="FC125" s="40">
        <f t="shared" si="404"/>
        <v>4</v>
      </c>
      <c r="FD125" s="40">
        <f t="shared" si="404"/>
        <v>4</v>
      </c>
      <c r="FE125" s="40">
        <f t="shared" si="404"/>
        <v>4</v>
      </c>
      <c r="FF125" s="40">
        <f t="shared" si="404"/>
        <v>4</v>
      </c>
      <c r="FG125" s="40">
        <f t="shared" si="404"/>
        <v>4</v>
      </c>
      <c r="FH125" s="40">
        <f t="shared" si="404"/>
        <v>4</v>
      </c>
      <c r="FI125" s="40">
        <f t="shared" si="404"/>
        <v>4</v>
      </c>
      <c r="FJ125" s="40">
        <f t="shared" si="404"/>
        <v>4</v>
      </c>
      <c r="FK125" s="40">
        <f t="shared" si="404"/>
        <v>4</v>
      </c>
      <c r="FL125" s="40">
        <f t="shared" si="404"/>
        <v>4</v>
      </c>
      <c r="FM125" s="40">
        <f t="shared" si="404"/>
        <v>4</v>
      </c>
      <c r="FN125" s="40">
        <f t="shared" si="404"/>
        <v>4</v>
      </c>
      <c r="FO125" s="40">
        <f t="shared" si="404"/>
        <v>4</v>
      </c>
      <c r="FP125" s="40">
        <f t="shared" si="404"/>
        <v>4</v>
      </c>
      <c r="FQ125" s="40">
        <f t="shared" si="404"/>
        <v>4</v>
      </c>
      <c r="FR125" s="40">
        <f t="shared" si="404"/>
        <v>4</v>
      </c>
      <c r="FS125" s="40">
        <f t="shared" si="404"/>
        <v>4</v>
      </c>
      <c r="FT125" s="40">
        <f t="shared" si="404"/>
        <v>4</v>
      </c>
      <c r="FU125" s="40">
        <f t="shared" si="404"/>
        <v>4</v>
      </c>
      <c r="FV125" s="40">
        <f t="shared" si="404"/>
        <v>4</v>
      </c>
      <c r="FW125" s="40">
        <f t="shared" si="404"/>
        <v>4</v>
      </c>
      <c r="FX125" s="40">
        <f t="shared" si="404"/>
        <v>4</v>
      </c>
      <c r="FY125" s="40">
        <f t="shared" si="404"/>
        <v>4</v>
      </c>
      <c r="FZ125" s="40">
        <f t="shared" si="404"/>
        <v>4</v>
      </c>
      <c r="GA125" s="40">
        <f t="shared" si="404"/>
        <v>4</v>
      </c>
      <c r="GB125" s="40">
        <f t="shared" si="404"/>
        <v>4</v>
      </c>
      <c r="GC125" s="40">
        <f t="shared" si="404"/>
        <v>4</v>
      </c>
      <c r="GD125" s="40">
        <f t="shared" si="404"/>
        <v>4</v>
      </c>
      <c r="GE125" s="40">
        <f t="shared" si="404"/>
        <v>4</v>
      </c>
      <c r="GF125" s="40">
        <f t="shared" si="404"/>
        <v>4</v>
      </c>
      <c r="GG125" s="40">
        <f t="shared" si="404"/>
        <v>4</v>
      </c>
      <c r="GH125" s="40">
        <f t="shared" si="404"/>
        <v>4</v>
      </c>
      <c r="GI125" s="40">
        <f t="shared" si="404"/>
        <v>4</v>
      </c>
      <c r="GJ125" s="40">
        <f t="shared" si="404"/>
        <v>4</v>
      </c>
      <c r="GK125" s="40">
        <f t="shared" si="404"/>
        <v>4</v>
      </c>
      <c r="GL125" s="40">
        <f t="shared" si="404"/>
        <v>4</v>
      </c>
      <c r="GM125" s="40">
        <f t="shared" si="404"/>
        <v>4</v>
      </c>
      <c r="GN125" s="40">
        <f t="shared" si="404"/>
        <v>4</v>
      </c>
      <c r="GO125" s="40">
        <f t="shared" si="404"/>
        <v>4</v>
      </c>
      <c r="GP125" s="40">
        <f t="shared" si="404"/>
        <v>4</v>
      </c>
      <c r="GQ125" s="40">
        <f t="shared" si="404"/>
        <v>4</v>
      </c>
      <c r="GR125" s="40">
        <f t="shared" si="404"/>
        <v>4</v>
      </c>
      <c r="GS125" s="40">
        <f t="shared" si="404"/>
        <v>4</v>
      </c>
      <c r="GT125" s="40">
        <f t="shared" si="404"/>
        <v>4</v>
      </c>
      <c r="GU125" s="40">
        <f t="shared" si="404"/>
        <v>4</v>
      </c>
      <c r="GV125" s="40">
        <f t="shared" si="404"/>
        <v>4</v>
      </c>
      <c r="GW125" s="40">
        <f t="shared" si="404"/>
        <v>4</v>
      </c>
      <c r="GX125" s="40">
        <f t="shared" si="404"/>
        <v>4</v>
      </c>
      <c r="GY125" s="40">
        <f t="shared" si="404"/>
        <v>4</v>
      </c>
      <c r="GZ125" s="40">
        <f t="shared" si="404"/>
        <v>4</v>
      </c>
      <c r="HA125" s="40">
        <f t="shared" si="404"/>
        <v>4</v>
      </c>
      <c r="HB125" s="40">
        <f t="shared" si="404"/>
        <v>4</v>
      </c>
      <c r="HC125" s="40">
        <f t="shared" si="404"/>
        <v>4</v>
      </c>
      <c r="HD125" s="40">
        <f t="shared" si="404"/>
        <v>4</v>
      </c>
      <c r="HE125" s="40">
        <f t="shared" si="404"/>
        <v>4</v>
      </c>
      <c r="HF125" s="40">
        <f t="shared" ref="HF125:JQ125" si="405">HE125</f>
        <v>4</v>
      </c>
      <c r="HG125" s="40">
        <f t="shared" si="405"/>
        <v>4</v>
      </c>
      <c r="HH125" s="40">
        <f t="shared" si="405"/>
        <v>4</v>
      </c>
      <c r="HI125" s="40">
        <f t="shared" si="405"/>
        <v>4</v>
      </c>
      <c r="HJ125" s="40">
        <f t="shared" si="405"/>
        <v>4</v>
      </c>
      <c r="HK125" s="40">
        <f t="shared" si="405"/>
        <v>4</v>
      </c>
      <c r="HL125" s="40">
        <f t="shared" si="405"/>
        <v>4</v>
      </c>
      <c r="HM125" s="40">
        <f t="shared" si="405"/>
        <v>4</v>
      </c>
      <c r="HN125" s="40">
        <f t="shared" si="405"/>
        <v>4</v>
      </c>
      <c r="HO125" s="40">
        <f t="shared" si="405"/>
        <v>4</v>
      </c>
      <c r="HP125" s="40">
        <f t="shared" si="405"/>
        <v>4</v>
      </c>
      <c r="HQ125" s="40">
        <f t="shared" si="405"/>
        <v>4</v>
      </c>
      <c r="HR125" s="40">
        <f t="shared" si="405"/>
        <v>4</v>
      </c>
      <c r="HS125" s="40">
        <f t="shared" si="405"/>
        <v>4</v>
      </c>
      <c r="HT125" s="40">
        <f t="shared" si="405"/>
        <v>4</v>
      </c>
      <c r="HU125" s="40">
        <f t="shared" si="405"/>
        <v>4</v>
      </c>
      <c r="HV125" s="40">
        <f t="shared" si="405"/>
        <v>4</v>
      </c>
      <c r="HW125" s="40">
        <f t="shared" si="405"/>
        <v>4</v>
      </c>
      <c r="HX125" s="40">
        <f t="shared" si="405"/>
        <v>4</v>
      </c>
      <c r="HY125" s="40">
        <f t="shared" si="405"/>
        <v>4</v>
      </c>
      <c r="HZ125" s="40">
        <f t="shared" si="405"/>
        <v>4</v>
      </c>
      <c r="IA125" s="40">
        <f t="shared" si="405"/>
        <v>4</v>
      </c>
      <c r="IB125" s="40">
        <f t="shared" si="405"/>
        <v>4</v>
      </c>
      <c r="IC125" s="40">
        <f t="shared" si="405"/>
        <v>4</v>
      </c>
      <c r="ID125" s="40">
        <f t="shared" si="405"/>
        <v>4</v>
      </c>
      <c r="IE125" s="40">
        <f t="shared" si="405"/>
        <v>4</v>
      </c>
      <c r="IF125" s="40">
        <f t="shared" si="405"/>
        <v>4</v>
      </c>
      <c r="IG125" s="40">
        <f t="shared" si="405"/>
        <v>4</v>
      </c>
      <c r="IH125" s="40">
        <f t="shared" si="405"/>
        <v>4</v>
      </c>
      <c r="II125" s="40">
        <f t="shared" si="405"/>
        <v>4</v>
      </c>
      <c r="IJ125" s="40">
        <f t="shared" si="405"/>
        <v>4</v>
      </c>
      <c r="IK125" s="40">
        <f t="shared" si="405"/>
        <v>4</v>
      </c>
      <c r="IL125" s="40">
        <f t="shared" si="405"/>
        <v>4</v>
      </c>
      <c r="IM125" s="40">
        <f t="shared" si="405"/>
        <v>4</v>
      </c>
      <c r="IN125" s="40">
        <f t="shared" si="405"/>
        <v>4</v>
      </c>
      <c r="IO125" s="40">
        <f t="shared" si="405"/>
        <v>4</v>
      </c>
      <c r="IP125" s="40">
        <f t="shared" si="405"/>
        <v>4</v>
      </c>
      <c r="IQ125" s="40">
        <f t="shared" si="405"/>
        <v>4</v>
      </c>
      <c r="IR125" s="40">
        <f t="shared" si="405"/>
        <v>4</v>
      </c>
      <c r="IS125" s="40">
        <f t="shared" si="405"/>
        <v>4</v>
      </c>
      <c r="IT125" s="40">
        <f t="shared" si="405"/>
        <v>4</v>
      </c>
      <c r="IU125" s="40">
        <f t="shared" si="405"/>
        <v>4</v>
      </c>
      <c r="IV125" s="40">
        <f t="shared" si="405"/>
        <v>4</v>
      </c>
      <c r="IW125" s="40">
        <f t="shared" si="405"/>
        <v>4</v>
      </c>
      <c r="IX125" s="40">
        <f t="shared" si="405"/>
        <v>4</v>
      </c>
      <c r="IY125" s="40">
        <f t="shared" si="405"/>
        <v>4</v>
      </c>
      <c r="IZ125" s="40">
        <f t="shared" si="405"/>
        <v>4</v>
      </c>
      <c r="JA125" s="40">
        <f t="shared" si="405"/>
        <v>4</v>
      </c>
      <c r="JB125" s="40">
        <f t="shared" si="405"/>
        <v>4</v>
      </c>
      <c r="JC125" s="40">
        <f t="shared" si="405"/>
        <v>4</v>
      </c>
      <c r="JD125" s="40">
        <f t="shared" si="405"/>
        <v>4</v>
      </c>
      <c r="JE125" s="40">
        <f t="shared" si="405"/>
        <v>4</v>
      </c>
      <c r="JF125" s="40">
        <f t="shared" si="405"/>
        <v>4</v>
      </c>
      <c r="JG125" s="40">
        <f t="shared" si="405"/>
        <v>4</v>
      </c>
      <c r="JH125" s="40">
        <f t="shared" si="405"/>
        <v>4</v>
      </c>
      <c r="JI125" s="40">
        <f t="shared" si="405"/>
        <v>4</v>
      </c>
      <c r="JJ125" s="40">
        <f t="shared" si="405"/>
        <v>4</v>
      </c>
      <c r="JK125" s="40">
        <f t="shared" si="405"/>
        <v>4</v>
      </c>
      <c r="JL125" s="40">
        <f t="shared" si="405"/>
        <v>4</v>
      </c>
      <c r="JM125" s="40">
        <f t="shared" si="405"/>
        <v>4</v>
      </c>
      <c r="JN125" s="40">
        <f t="shared" si="405"/>
        <v>4</v>
      </c>
      <c r="JO125" s="40">
        <f t="shared" si="405"/>
        <v>4</v>
      </c>
      <c r="JP125" s="40">
        <f t="shared" si="405"/>
        <v>4</v>
      </c>
      <c r="JQ125" s="40">
        <f t="shared" si="405"/>
        <v>4</v>
      </c>
      <c r="JR125" s="40">
        <f t="shared" ref="JR125:KV125" si="406">JQ125</f>
        <v>4</v>
      </c>
      <c r="JS125" s="40">
        <f t="shared" si="406"/>
        <v>4</v>
      </c>
      <c r="JT125" s="40">
        <f t="shared" si="406"/>
        <v>4</v>
      </c>
      <c r="JU125" s="40">
        <f t="shared" si="406"/>
        <v>4</v>
      </c>
      <c r="JV125" s="40">
        <f t="shared" si="406"/>
        <v>4</v>
      </c>
      <c r="JW125" s="40">
        <f t="shared" si="406"/>
        <v>4</v>
      </c>
      <c r="JX125" s="40">
        <f t="shared" si="406"/>
        <v>4</v>
      </c>
      <c r="JY125" s="40">
        <f t="shared" si="406"/>
        <v>4</v>
      </c>
      <c r="JZ125" s="40">
        <f t="shared" si="406"/>
        <v>4</v>
      </c>
      <c r="KA125" s="40">
        <f t="shared" si="406"/>
        <v>4</v>
      </c>
      <c r="KB125" s="40">
        <f t="shared" si="406"/>
        <v>4</v>
      </c>
      <c r="KC125" s="40">
        <f t="shared" si="406"/>
        <v>4</v>
      </c>
      <c r="KD125" s="40">
        <f t="shared" si="406"/>
        <v>4</v>
      </c>
      <c r="KE125" s="40">
        <f t="shared" si="406"/>
        <v>4</v>
      </c>
      <c r="KF125" s="40">
        <f t="shared" si="406"/>
        <v>4</v>
      </c>
      <c r="KG125" s="40">
        <f t="shared" si="406"/>
        <v>4</v>
      </c>
      <c r="KH125" s="40">
        <f t="shared" si="406"/>
        <v>4</v>
      </c>
      <c r="KI125" s="40">
        <f t="shared" si="406"/>
        <v>4</v>
      </c>
      <c r="KJ125" s="40">
        <f t="shared" si="406"/>
        <v>4</v>
      </c>
      <c r="KK125" s="40">
        <f t="shared" si="406"/>
        <v>4</v>
      </c>
      <c r="KL125" s="40">
        <f t="shared" si="406"/>
        <v>4</v>
      </c>
      <c r="KM125" s="40">
        <f t="shared" si="406"/>
        <v>4</v>
      </c>
      <c r="KN125" s="40">
        <f t="shared" si="406"/>
        <v>4</v>
      </c>
      <c r="KO125" s="40">
        <f t="shared" si="406"/>
        <v>4</v>
      </c>
      <c r="KP125" s="40">
        <f t="shared" si="406"/>
        <v>4</v>
      </c>
      <c r="KQ125" s="40">
        <f t="shared" si="406"/>
        <v>4</v>
      </c>
      <c r="KR125" s="40">
        <f t="shared" si="406"/>
        <v>4</v>
      </c>
      <c r="KS125" s="40">
        <f t="shared" si="406"/>
        <v>4</v>
      </c>
      <c r="KT125" s="40">
        <f t="shared" si="406"/>
        <v>4</v>
      </c>
      <c r="KU125" s="40">
        <f t="shared" si="406"/>
        <v>4</v>
      </c>
      <c r="KV125" s="40">
        <f t="shared" si="406"/>
        <v>4</v>
      </c>
      <c r="KW125" s="1"/>
      <c r="KX125" s="1"/>
    </row>
    <row r="126" spans="1:310" x14ac:dyDescent="0.25">
      <c r="A126" s="1"/>
      <c r="B126" s="79"/>
      <c r="C126" s="79"/>
      <c r="D126" s="79"/>
      <c r="E126" s="1">
        <f>справочники!M20</f>
        <v>0</v>
      </c>
      <c r="F126" s="1"/>
      <c r="G126" s="1"/>
      <c r="H126" s="11" t="str">
        <f t="shared" si="371"/>
        <v>чел</v>
      </c>
      <c r="I126" s="1"/>
      <c r="J126" s="1"/>
      <c r="K126" s="1"/>
      <c r="L126" s="1"/>
      <c r="M126" s="5"/>
      <c r="N126" s="40"/>
      <c r="O126" s="19"/>
      <c r="P126" s="1"/>
      <c r="Q126" s="1"/>
      <c r="R126" s="52"/>
      <c r="S126" s="1"/>
      <c r="T126" s="5" t="s"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  <c r="BP126" s="40"/>
      <c r="BQ126" s="40"/>
      <c r="BR126" s="40"/>
      <c r="BS126" s="40"/>
      <c r="BT126" s="40"/>
      <c r="BU126" s="40"/>
      <c r="BV126" s="40"/>
      <c r="BW126" s="40"/>
      <c r="BX126" s="40"/>
      <c r="BY126" s="40"/>
      <c r="BZ126" s="40"/>
      <c r="CA126" s="40"/>
      <c r="CB126" s="40"/>
      <c r="CC126" s="40"/>
      <c r="CD126" s="40"/>
      <c r="CE126" s="40"/>
      <c r="CF126" s="40"/>
      <c r="CG126" s="40"/>
      <c r="CH126" s="40"/>
      <c r="CI126" s="40"/>
      <c r="CJ126" s="40"/>
      <c r="CK126" s="40"/>
      <c r="CL126" s="40"/>
      <c r="CM126" s="40"/>
      <c r="CN126" s="40"/>
      <c r="CO126" s="40"/>
      <c r="CP126" s="40"/>
      <c r="CQ126" s="40"/>
      <c r="CR126" s="40"/>
      <c r="CS126" s="40"/>
      <c r="CT126" s="40"/>
      <c r="CU126" s="40"/>
      <c r="CV126" s="40"/>
      <c r="CW126" s="40"/>
      <c r="CX126" s="40"/>
      <c r="CY126" s="40"/>
      <c r="CZ126" s="40"/>
      <c r="DA126" s="40"/>
      <c r="DB126" s="40"/>
      <c r="DC126" s="40"/>
      <c r="DD126" s="40"/>
      <c r="DE126" s="40"/>
      <c r="DF126" s="40"/>
      <c r="DG126" s="40"/>
      <c r="DH126" s="40"/>
      <c r="DI126" s="40"/>
      <c r="DJ126" s="40"/>
      <c r="DK126" s="40"/>
      <c r="DL126" s="40"/>
      <c r="DM126" s="40"/>
      <c r="DN126" s="40"/>
      <c r="DO126" s="40"/>
      <c r="DP126" s="40"/>
      <c r="DQ126" s="40"/>
      <c r="DR126" s="40"/>
      <c r="DS126" s="40"/>
      <c r="DT126" s="40"/>
      <c r="DU126" s="40"/>
      <c r="DV126" s="40"/>
      <c r="DW126" s="40"/>
      <c r="DX126" s="40"/>
      <c r="DY126" s="40"/>
      <c r="DZ126" s="40"/>
      <c r="EA126" s="40"/>
      <c r="EB126" s="40"/>
      <c r="EC126" s="40"/>
      <c r="ED126" s="40"/>
      <c r="EE126" s="40"/>
      <c r="EF126" s="40"/>
      <c r="EG126" s="40"/>
      <c r="EH126" s="40"/>
      <c r="EI126" s="40"/>
      <c r="EJ126" s="40"/>
      <c r="EK126" s="40"/>
      <c r="EL126" s="40"/>
      <c r="EM126" s="40"/>
      <c r="EN126" s="40"/>
      <c r="EO126" s="40"/>
      <c r="EP126" s="40"/>
      <c r="EQ126" s="40"/>
      <c r="ER126" s="40"/>
      <c r="ES126" s="40"/>
      <c r="ET126" s="40"/>
      <c r="EU126" s="40"/>
      <c r="EV126" s="40"/>
      <c r="EW126" s="40"/>
      <c r="EX126" s="40"/>
      <c r="EY126" s="40"/>
      <c r="EZ126" s="40"/>
      <c r="FA126" s="40"/>
      <c r="FB126" s="40"/>
      <c r="FC126" s="40"/>
      <c r="FD126" s="40"/>
      <c r="FE126" s="40"/>
      <c r="FF126" s="40"/>
      <c r="FG126" s="40"/>
      <c r="FH126" s="40"/>
      <c r="FI126" s="40"/>
      <c r="FJ126" s="40"/>
      <c r="FK126" s="40"/>
      <c r="FL126" s="40"/>
      <c r="FM126" s="40"/>
      <c r="FN126" s="40"/>
      <c r="FO126" s="40"/>
      <c r="FP126" s="40"/>
      <c r="FQ126" s="40"/>
      <c r="FR126" s="40"/>
      <c r="FS126" s="40"/>
      <c r="FT126" s="40"/>
      <c r="FU126" s="40"/>
      <c r="FV126" s="40"/>
      <c r="FW126" s="40"/>
      <c r="FX126" s="40"/>
      <c r="FY126" s="40"/>
      <c r="FZ126" s="40"/>
      <c r="GA126" s="40"/>
      <c r="GB126" s="40"/>
      <c r="GC126" s="40"/>
      <c r="GD126" s="40"/>
      <c r="GE126" s="40"/>
      <c r="GF126" s="40"/>
      <c r="GG126" s="40"/>
      <c r="GH126" s="40"/>
      <c r="GI126" s="40"/>
      <c r="GJ126" s="40"/>
      <c r="GK126" s="40"/>
      <c r="GL126" s="40"/>
      <c r="GM126" s="40"/>
      <c r="GN126" s="40"/>
      <c r="GO126" s="40"/>
      <c r="GP126" s="40"/>
      <c r="GQ126" s="40"/>
      <c r="GR126" s="40"/>
      <c r="GS126" s="40"/>
      <c r="GT126" s="40"/>
      <c r="GU126" s="40"/>
      <c r="GV126" s="40"/>
      <c r="GW126" s="40"/>
      <c r="GX126" s="40"/>
      <c r="GY126" s="40"/>
      <c r="GZ126" s="40"/>
      <c r="HA126" s="40"/>
      <c r="HB126" s="40"/>
      <c r="HC126" s="40"/>
      <c r="HD126" s="40"/>
      <c r="HE126" s="40"/>
      <c r="HF126" s="40"/>
      <c r="HG126" s="40"/>
      <c r="HH126" s="40"/>
      <c r="HI126" s="40"/>
      <c r="HJ126" s="40"/>
      <c r="HK126" s="40"/>
      <c r="HL126" s="40"/>
      <c r="HM126" s="40"/>
      <c r="HN126" s="40"/>
      <c r="HO126" s="40"/>
      <c r="HP126" s="40"/>
      <c r="HQ126" s="40"/>
      <c r="HR126" s="40"/>
      <c r="HS126" s="40"/>
      <c r="HT126" s="40"/>
      <c r="HU126" s="40"/>
      <c r="HV126" s="40"/>
      <c r="HW126" s="40"/>
      <c r="HX126" s="40"/>
      <c r="HY126" s="40"/>
      <c r="HZ126" s="40"/>
      <c r="IA126" s="40"/>
      <c r="IB126" s="40"/>
      <c r="IC126" s="40"/>
      <c r="ID126" s="40"/>
      <c r="IE126" s="40"/>
      <c r="IF126" s="40"/>
      <c r="IG126" s="40"/>
      <c r="IH126" s="40"/>
      <c r="II126" s="40"/>
      <c r="IJ126" s="40"/>
      <c r="IK126" s="40"/>
      <c r="IL126" s="40"/>
      <c r="IM126" s="40"/>
      <c r="IN126" s="40"/>
      <c r="IO126" s="40"/>
      <c r="IP126" s="40"/>
      <c r="IQ126" s="40"/>
      <c r="IR126" s="40"/>
      <c r="IS126" s="40"/>
      <c r="IT126" s="40"/>
      <c r="IU126" s="40"/>
      <c r="IV126" s="40"/>
      <c r="IW126" s="40"/>
      <c r="IX126" s="40"/>
      <c r="IY126" s="40"/>
      <c r="IZ126" s="40"/>
      <c r="JA126" s="40"/>
      <c r="JB126" s="40"/>
      <c r="JC126" s="40"/>
      <c r="JD126" s="40"/>
      <c r="JE126" s="40"/>
      <c r="JF126" s="40"/>
      <c r="JG126" s="40"/>
      <c r="JH126" s="40"/>
      <c r="JI126" s="40"/>
      <c r="JJ126" s="40"/>
      <c r="JK126" s="40"/>
      <c r="JL126" s="40"/>
      <c r="JM126" s="40"/>
      <c r="JN126" s="40"/>
      <c r="JO126" s="40"/>
      <c r="JP126" s="40"/>
      <c r="JQ126" s="40"/>
      <c r="JR126" s="40"/>
      <c r="JS126" s="40"/>
      <c r="JT126" s="40"/>
      <c r="JU126" s="40"/>
      <c r="JV126" s="40"/>
      <c r="JW126" s="40"/>
      <c r="JX126" s="40"/>
      <c r="JY126" s="40"/>
      <c r="JZ126" s="40"/>
      <c r="KA126" s="40"/>
      <c r="KB126" s="40"/>
      <c r="KC126" s="40"/>
      <c r="KD126" s="40"/>
      <c r="KE126" s="40"/>
      <c r="KF126" s="40"/>
      <c r="KG126" s="40"/>
      <c r="KH126" s="40"/>
      <c r="KI126" s="40"/>
      <c r="KJ126" s="40"/>
      <c r="KK126" s="40"/>
      <c r="KL126" s="40"/>
      <c r="KM126" s="40"/>
      <c r="KN126" s="40"/>
      <c r="KO126" s="40"/>
      <c r="KP126" s="40"/>
      <c r="KQ126" s="40"/>
      <c r="KR126" s="40"/>
      <c r="KS126" s="40"/>
      <c r="KT126" s="40"/>
      <c r="KU126" s="40"/>
      <c r="KV126" s="40"/>
      <c r="KW126" s="1"/>
      <c r="KX126" s="1"/>
    </row>
    <row r="127" spans="1:310" ht="4.05" customHeight="1" x14ac:dyDescent="0.25">
      <c r="A127" s="1"/>
      <c r="B127" s="79"/>
      <c r="C127" s="79"/>
      <c r="D127" s="79"/>
      <c r="E127" s="46"/>
      <c r="F127" s="1"/>
      <c r="G127" s="1"/>
      <c r="H127" s="11"/>
      <c r="I127" s="1"/>
      <c r="J127" s="1"/>
      <c r="K127" s="46"/>
      <c r="L127" s="1"/>
      <c r="M127" s="5"/>
      <c r="N127" s="46"/>
      <c r="O127" s="19"/>
      <c r="P127" s="1"/>
      <c r="Q127" s="1"/>
      <c r="R127" s="50"/>
      <c r="S127" s="1"/>
      <c r="T127" s="5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</row>
    <row r="128" spans="1:310" ht="4.95" customHeight="1" x14ac:dyDescent="0.25">
      <c r="A128" s="1"/>
      <c r="B128" s="79"/>
      <c r="C128" s="79"/>
      <c r="D128" s="79"/>
      <c r="E128" s="1"/>
      <c r="F128" s="1"/>
      <c r="G128" s="1"/>
      <c r="H128" s="11"/>
      <c r="I128" s="1"/>
      <c r="J128" s="1"/>
      <c r="K128" s="1"/>
      <c r="L128" s="1"/>
      <c r="M128" s="5"/>
      <c r="N128" s="1"/>
      <c r="O128" s="19"/>
      <c r="P128" s="1"/>
      <c r="Q128" s="1"/>
      <c r="R128" s="40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1"/>
      <c r="KW128" s="1"/>
      <c r="KX128" s="1"/>
    </row>
    <row r="129" spans="1:310" s="4" customFormat="1" x14ac:dyDescent="0.25">
      <c r="A129" s="3"/>
      <c r="B129" s="80"/>
      <c r="C129" s="80"/>
      <c r="D129" s="80"/>
      <c r="E129" s="42" t="str">
        <f>kpi!$E$32</f>
        <v>заработная плата</v>
      </c>
      <c r="F129" s="3"/>
      <c r="G129" s="3"/>
      <c r="H129" s="39" t="str">
        <f>IF(OR($E129="",$E129=0),"",INDEX(kpi!$I:$I,SUMIFS(kpi!$A:$A,kpi!$E:$E,$E129)))</f>
        <v>руб.</v>
      </c>
      <c r="I129" s="3"/>
      <c r="J129" s="3"/>
      <c r="K129" s="42"/>
      <c r="L129" s="3"/>
      <c r="M129" s="5"/>
      <c r="N129" s="69"/>
      <c r="O129" s="19"/>
      <c r="P129" s="3"/>
      <c r="Q129" s="3"/>
      <c r="R129" s="69"/>
      <c r="S129" s="3"/>
      <c r="T129" s="5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  <c r="BP129" s="41"/>
      <c r="BQ129" s="41"/>
      <c r="BR129" s="41"/>
      <c r="BS129" s="41"/>
      <c r="BT129" s="41"/>
      <c r="BU129" s="41"/>
      <c r="BV129" s="41"/>
      <c r="BW129" s="41"/>
      <c r="BX129" s="41"/>
      <c r="BY129" s="41"/>
      <c r="BZ129" s="41"/>
      <c r="CA129" s="41"/>
      <c r="CB129" s="41"/>
      <c r="CC129" s="41"/>
      <c r="CD129" s="41"/>
      <c r="CE129" s="41"/>
      <c r="CF129" s="41"/>
      <c r="CG129" s="41"/>
      <c r="CH129" s="41"/>
      <c r="CI129" s="41"/>
      <c r="CJ129" s="41"/>
      <c r="CK129" s="41"/>
      <c r="CL129" s="41"/>
      <c r="CM129" s="41"/>
      <c r="CN129" s="41"/>
      <c r="CO129" s="41"/>
      <c r="CP129" s="41"/>
      <c r="CQ129" s="41"/>
      <c r="CR129" s="41"/>
      <c r="CS129" s="41"/>
      <c r="CT129" s="41"/>
      <c r="CU129" s="41"/>
      <c r="CV129" s="41"/>
      <c r="CW129" s="41"/>
      <c r="CX129" s="41"/>
      <c r="CY129" s="41"/>
      <c r="CZ129" s="41"/>
      <c r="DA129" s="41"/>
      <c r="DB129" s="41"/>
      <c r="DC129" s="41"/>
      <c r="DD129" s="41"/>
      <c r="DE129" s="41"/>
      <c r="DF129" s="41"/>
      <c r="DG129" s="41"/>
      <c r="DH129" s="41"/>
      <c r="DI129" s="41"/>
      <c r="DJ129" s="41"/>
      <c r="DK129" s="41"/>
      <c r="DL129" s="41"/>
      <c r="DM129" s="41"/>
      <c r="DN129" s="41"/>
      <c r="DO129" s="41"/>
      <c r="DP129" s="41"/>
      <c r="DQ129" s="41"/>
      <c r="DR129" s="41"/>
      <c r="DS129" s="41"/>
      <c r="DT129" s="41"/>
      <c r="DU129" s="41"/>
      <c r="DV129" s="41"/>
      <c r="DW129" s="41"/>
      <c r="DX129" s="41"/>
      <c r="DY129" s="41"/>
      <c r="DZ129" s="41"/>
      <c r="EA129" s="41"/>
      <c r="EB129" s="41"/>
      <c r="EC129" s="41"/>
      <c r="ED129" s="41"/>
      <c r="EE129" s="41"/>
      <c r="EF129" s="41"/>
      <c r="EG129" s="41"/>
      <c r="EH129" s="41"/>
      <c r="EI129" s="41"/>
      <c r="EJ129" s="41"/>
      <c r="EK129" s="41"/>
      <c r="EL129" s="41"/>
      <c r="EM129" s="41"/>
      <c r="EN129" s="41"/>
      <c r="EO129" s="41"/>
      <c r="EP129" s="41"/>
      <c r="EQ129" s="41"/>
      <c r="ER129" s="41"/>
      <c r="ES129" s="41"/>
      <c r="ET129" s="41"/>
      <c r="EU129" s="41"/>
      <c r="EV129" s="41"/>
      <c r="EW129" s="41"/>
      <c r="EX129" s="41"/>
      <c r="EY129" s="41"/>
      <c r="EZ129" s="41"/>
      <c r="FA129" s="41"/>
      <c r="FB129" s="41"/>
      <c r="FC129" s="41"/>
      <c r="FD129" s="41"/>
      <c r="FE129" s="41"/>
      <c r="FF129" s="41"/>
      <c r="FG129" s="41"/>
      <c r="FH129" s="41"/>
      <c r="FI129" s="41"/>
      <c r="FJ129" s="41"/>
      <c r="FK129" s="41"/>
      <c r="FL129" s="41"/>
      <c r="FM129" s="41"/>
      <c r="FN129" s="41"/>
      <c r="FO129" s="41"/>
      <c r="FP129" s="41"/>
      <c r="FQ129" s="41"/>
      <c r="FR129" s="41"/>
      <c r="FS129" s="41"/>
      <c r="FT129" s="41"/>
      <c r="FU129" s="41"/>
      <c r="FV129" s="41"/>
      <c r="FW129" s="41"/>
      <c r="FX129" s="41"/>
      <c r="FY129" s="41"/>
      <c r="FZ129" s="41"/>
      <c r="GA129" s="41"/>
      <c r="GB129" s="41"/>
      <c r="GC129" s="41"/>
      <c r="GD129" s="41"/>
      <c r="GE129" s="41"/>
      <c r="GF129" s="41"/>
      <c r="GG129" s="41"/>
      <c r="GH129" s="41"/>
      <c r="GI129" s="41"/>
      <c r="GJ129" s="41"/>
      <c r="GK129" s="41"/>
      <c r="GL129" s="41"/>
      <c r="GM129" s="41"/>
      <c r="GN129" s="41"/>
      <c r="GO129" s="41"/>
      <c r="GP129" s="41"/>
      <c r="GQ129" s="41"/>
      <c r="GR129" s="41"/>
      <c r="GS129" s="41"/>
      <c r="GT129" s="41"/>
      <c r="GU129" s="41"/>
      <c r="GV129" s="41"/>
      <c r="GW129" s="41"/>
      <c r="GX129" s="41"/>
      <c r="GY129" s="41"/>
      <c r="GZ129" s="41"/>
      <c r="HA129" s="41"/>
      <c r="HB129" s="41"/>
      <c r="HC129" s="41"/>
      <c r="HD129" s="41"/>
      <c r="HE129" s="41"/>
      <c r="HF129" s="41"/>
      <c r="HG129" s="41"/>
      <c r="HH129" s="41"/>
      <c r="HI129" s="41"/>
      <c r="HJ129" s="41"/>
      <c r="HK129" s="41"/>
      <c r="HL129" s="41"/>
      <c r="HM129" s="41"/>
      <c r="HN129" s="41"/>
      <c r="HO129" s="41"/>
      <c r="HP129" s="41"/>
      <c r="HQ129" s="41"/>
      <c r="HR129" s="41"/>
      <c r="HS129" s="41"/>
      <c r="HT129" s="41"/>
      <c r="HU129" s="41"/>
      <c r="HV129" s="41"/>
      <c r="HW129" s="41"/>
      <c r="HX129" s="41"/>
      <c r="HY129" s="41"/>
      <c r="HZ129" s="41"/>
      <c r="IA129" s="41"/>
      <c r="IB129" s="41"/>
      <c r="IC129" s="41"/>
      <c r="ID129" s="41"/>
      <c r="IE129" s="41"/>
      <c r="IF129" s="41"/>
      <c r="IG129" s="41"/>
      <c r="IH129" s="41"/>
      <c r="II129" s="41"/>
      <c r="IJ129" s="41"/>
      <c r="IK129" s="41"/>
      <c r="IL129" s="41"/>
      <c r="IM129" s="41"/>
      <c r="IN129" s="41"/>
      <c r="IO129" s="41"/>
      <c r="IP129" s="41"/>
      <c r="IQ129" s="41"/>
      <c r="IR129" s="41"/>
      <c r="IS129" s="41"/>
      <c r="IT129" s="41"/>
      <c r="IU129" s="41"/>
      <c r="IV129" s="41"/>
      <c r="IW129" s="41"/>
      <c r="IX129" s="41"/>
      <c r="IY129" s="41"/>
      <c r="IZ129" s="41"/>
      <c r="JA129" s="41"/>
      <c r="JB129" s="41"/>
      <c r="JC129" s="41"/>
      <c r="JD129" s="41"/>
      <c r="JE129" s="41"/>
      <c r="JF129" s="41"/>
      <c r="JG129" s="41"/>
      <c r="JH129" s="41"/>
      <c r="JI129" s="41"/>
      <c r="JJ129" s="41"/>
      <c r="JK129" s="41"/>
      <c r="JL129" s="41"/>
      <c r="JM129" s="41"/>
      <c r="JN129" s="41"/>
      <c r="JO129" s="41"/>
      <c r="JP129" s="41"/>
      <c r="JQ129" s="41"/>
      <c r="JR129" s="41"/>
      <c r="JS129" s="41"/>
      <c r="JT129" s="41"/>
      <c r="JU129" s="41"/>
      <c r="JV129" s="41"/>
      <c r="JW129" s="41"/>
      <c r="JX129" s="41"/>
      <c r="JY129" s="41"/>
      <c r="JZ129" s="41"/>
      <c r="KA129" s="41"/>
      <c r="KB129" s="41"/>
      <c r="KC129" s="41"/>
      <c r="KD129" s="41"/>
      <c r="KE129" s="41"/>
      <c r="KF129" s="41"/>
      <c r="KG129" s="41"/>
      <c r="KH129" s="41"/>
      <c r="KI129" s="41"/>
      <c r="KJ129" s="41"/>
      <c r="KK129" s="41"/>
      <c r="KL129" s="41"/>
      <c r="KM129" s="41"/>
      <c r="KN129" s="41"/>
      <c r="KO129" s="41"/>
      <c r="KP129" s="41"/>
      <c r="KQ129" s="41"/>
      <c r="KR129" s="41"/>
      <c r="KS129" s="41"/>
      <c r="KT129" s="41"/>
      <c r="KU129" s="41"/>
      <c r="KV129" s="41"/>
      <c r="KW129" s="3"/>
      <c r="KX129" s="3"/>
    </row>
    <row r="130" spans="1:310" x14ac:dyDescent="0.25">
      <c r="A130" s="1"/>
      <c r="B130" s="79"/>
      <c r="C130" s="79"/>
      <c r="D130" s="79"/>
      <c r="E130" s="43" t="str">
        <f t="shared" ref="E130:E139" si="407">E117</f>
        <v>Специалисты по холодным звонкам</v>
      </c>
      <c r="F130" s="1"/>
      <c r="G130" s="1"/>
      <c r="H130" s="11" t="str">
        <f>H129</f>
        <v>руб.</v>
      </c>
      <c r="I130" s="1"/>
      <c r="J130" s="1"/>
      <c r="K130" s="43"/>
      <c r="L130" s="1"/>
      <c r="M130" s="5"/>
      <c r="N130" s="52"/>
      <c r="O130" s="19"/>
      <c r="P130" s="1"/>
      <c r="Q130" s="1"/>
      <c r="R130" s="52"/>
      <c r="S130" s="1"/>
      <c r="T130" s="5" t="s">
        <v>0</v>
      </c>
      <c r="U130" s="40">
        <v>30000</v>
      </c>
      <c r="V130" s="40">
        <f t="shared" ref="V130:CG130" si="408">U130</f>
        <v>30000</v>
      </c>
      <c r="W130" s="40">
        <f t="shared" si="408"/>
        <v>30000</v>
      </c>
      <c r="X130" s="40">
        <f t="shared" si="408"/>
        <v>30000</v>
      </c>
      <c r="Y130" s="40">
        <f t="shared" si="408"/>
        <v>30000</v>
      </c>
      <c r="Z130" s="40">
        <f t="shared" si="408"/>
        <v>30000</v>
      </c>
      <c r="AA130" s="40">
        <f t="shared" si="408"/>
        <v>30000</v>
      </c>
      <c r="AB130" s="40">
        <f t="shared" si="408"/>
        <v>30000</v>
      </c>
      <c r="AC130" s="40">
        <f t="shared" si="408"/>
        <v>30000</v>
      </c>
      <c r="AD130" s="40">
        <f t="shared" si="408"/>
        <v>30000</v>
      </c>
      <c r="AE130" s="40">
        <f t="shared" si="408"/>
        <v>30000</v>
      </c>
      <c r="AF130" s="40">
        <f t="shared" si="408"/>
        <v>30000</v>
      </c>
      <c r="AG130" s="40">
        <f t="shared" si="408"/>
        <v>30000</v>
      </c>
      <c r="AH130" s="40">
        <f t="shared" si="408"/>
        <v>30000</v>
      </c>
      <c r="AI130" s="40">
        <f t="shared" si="408"/>
        <v>30000</v>
      </c>
      <c r="AJ130" s="40">
        <f t="shared" si="408"/>
        <v>30000</v>
      </c>
      <c r="AK130" s="40">
        <f t="shared" si="408"/>
        <v>30000</v>
      </c>
      <c r="AL130" s="40">
        <f t="shared" si="408"/>
        <v>30000</v>
      </c>
      <c r="AM130" s="40">
        <f t="shared" si="408"/>
        <v>30000</v>
      </c>
      <c r="AN130" s="40">
        <f t="shared" si="408"/>
        <v>30000</v>
      </c>
      <c r="AO130" s="40">
        <f t="shared" si="408"/>
        <v>30000</v>
      </c>
      <c r="AP130" s="40">
        <f t="shared" si="408"/>
        <v>30000</v>
      </c>
      <c r="AQ130" s="40">
        <f t="shared" si="408"/>
        <v>30000</v>
      </c>
      <c r="AR130" s="40">
        <f t="shared" si="408"/>
        <v>30000</v>
      </c>
      <c r="AS130" s="40">
        <f t="shared" si="408"/>
        <v>30000</v>
      </c>
      <c r="AT130" s="40">
        <f t="shared" si="408"/>
        <v>30000</v>
      </c>
      <c r="AU130" s="40">
        <f t="shared" si="408"/>
        <v>30000</v>
      </c>
      <c r="AV130" s="40">
        <f t="shared" si="408"/>
        <v>30000</v>
      </c>
      <c r="AW130" s="40">
        <f t="shared" si="408"/>
        <v>30000</v>
      </c>
      <c r="AX130" s="40">
        <f t="shared" si="408"/>
        <v>30000</v>
      </c>
      <c r="AY130" s="40">
        <f t="shared" si="408"/>
        <v>30000</v>
      </c>
      <c r="AZ130" s="40">
        <f t="shared" si="408"/>
        <v>30000</v>
      </c>
      <c r="BA130" s="40">
        <f t="shared" si="408"/>
        <v>30000</v>
      </c>
      <c r="BB130" s="40">
        <f t="shared" si="408"/>
        <v>30000</v>
      </c>
      <c r="BC130" s="40">
        <f t="shared" si="408"/>
        <v>30000</v>
      </c>
      <c r="BD130" s="40">
        <f t="shared" si="408"/>
        <v>30000</v>
      </c>
      <c r="BE130" s="40">
        <f t="shared" si="408"/>
        <v>30000</v>
      </c>
      <c r="BF130" s="40">
        <f t="shared" si="408"/>
        <v>30000</v>
      </c>
      <c r="BG130" s="40">
        <f t="shared" si="408"/>
        <v>30000</v>
      </c>
      <c r="BH130" s="40">
        <f t="shared" si="408"/>
        <v>30000</v>
      </c>
      <c r="BI130" s="40">
        <f t="shared" si="408"/>
        <v>30000</v>
      </c>
      <c r="BJ130" s="40">
        <f t="shared" si="408"/>
        <v>30000</v>
      </c>
      <c r="BK130" s="40">
        <f t="shared" si="408"/>
        <v>30000</v>
      </c>
      <c r="BL130" s="40">
        <f t="shared" si="408"/>
        <v>30000</v>
      </c>
      <c r="BM130" s="40">
        <f t="shared" si="408"/>
        <v>30000</v>
      </c>
      <c r="BN130" s="40">
        <f t="shared" si="408"/>
        <v>30000</v>
      </c>
      <c r="BO130" s="40">
        <f t="shared" si="408"/>
        <v>30000</v>
      </c>
      <c r="BP130" s="40">
        <f t="shared" si="408"/>
        <v>30000</v>
      </c>
      <c r="BQ130" s="40">
        <f t="shared" si="408"/>
        <v>30000</v>
      </c>
      <c r="BR130" s="40">
        <f t="shared" si="408"/>
        <v>30000</v>
      </c>
      <c r="BS130" s="40">
        <f t="shared" si="408"/>
        <v>30000</v>
      </c>
      <c r="BT130" s="40">
        <f t="shared" si="408"/>
        <v>30000</v>
      </c>
      <c r="BU130" s="40">
        <f t="shared" si="408"/>
        <v>30000</v>
      </c>
      <c r="BV130" s="40">
        <f t="shared" si="408"/>
        <v>30000</v>
      </c>
      <c r="BW130" s="40">
        <f t="shared" si="408"/>
        <v>30000</v>
      </c>
      <c r="BX130" s="40">
        <f t="shared" si="408"/>
        <v>30000</v>
      </c>
      <c r="BY130" s="40">
        <f t="shared" si="408"/>
        <v>30000</v>
      </c>
      <c r="BZ130" s="40">
        <f t="shared" si="408"/>
        <v>30000</v>
      </c>
      <c r="CA130" s="40">
        <f t="shared" si="408"/>
        <v>30000</v>
      </c>
      <c r="CB130" s="40">
        <f t="shared" si="408"/>
        <v>30000</v>
      </c>
      <c r="CC130" s="40">
        <f t="shared" si="408"/>
        <v>30000</v>
      </c>
      <c r="CD130" s="40">
        <f t="shared" si="408"/>
        <v>30000</v>
      </c>
      <c r="CE130" s="40">
        <f t="shared" si="408"/>
        <v>30000</v>
      </c>
      <c r="CF130" s="40">
        <f t="shared" si="408"/>
        <v>30000</v>
      </c>
      <c r="CG130" s="40">
        <f t="shared" si="408"/>
        <v>30000</v>
      </c>
      <c r="CH130" s="40">
        <f t="shared" ref="CH130:ES130" si="409">CG130</f>
        <v>30000</v>
      </c>
      <c r="CI130" s="40">
        <f t="shared" si="409"/>
        <v>30000</v>
      </c>
      <c r="CJ130" s="40">
        <f t="shared" si="409"/>
        <v>30000</v>
      </c>
      <c r="CK130" s="40">
        <f t="shared" si="409"/>
        <v>30000</v>
      </c>
      <c r="CL130" s="40">
        <f t="shared" si="409"/>
        <v>30000</v>
      </c>
      <c r="CM130" s="40">
        <f t="shared" si="409"/>
        <v>30000</v>
      </c>
      <c r="CN130" s="40">
        <f t="shared" si="409"/>
        <v>30000</v>
      </c>
      <c r="CO130" s="40">
        <f t="shared" si="409"/>
        <v>30000</v>
      </c>
      <c r="CP130" s="40">
        <f t="shared" si="409"/>
        <v>30000</v>
      </c>
      <c r="CQ130" s="40">
        <f t="shared" si="409"/>
        <v>30000</v>
      </c>
      <c r="CR130" s="40">
        <f t="shared" si="409"/>
        <v>30000</v>
      </c>
      <c r="CS130" s="40">
        <f t="shared" si="409"/>
        <v>30000</v>
      </c>
      <c r="CT130" s="40">
        <f t="shared" si="409"/>
        <v>30000</v>
      </c>
      <c r="CU130" s="40">
        <f t="shared" si="409"/>
        <v>30000</v>
      </c>
      <c r="CV130" s="40">
        <f t="shared" si="409"/>
        <v>30000</v>
      </c>
      <c r="CW130" s="40">
        <f t="shared" si="409"/>
        <v>30000</v>
      </c>
      <c r="CX130" s="40">
        <f t="shared" si="409"/>
        <v>30000</v>
      </c>
      <c r="CY130" s="40">
        <f t="shared" si="409"/>
        <v>30000</v>
      </c>
      <c r="CZ130" s="40">
        <f t="shared" si="409"/>
        <v>30000</v>
      </c>
      <c r="DA130" s="40">
        <f t="shared" si="409"/>
        <v>30000</v>
      </c>
      <c r="DB130" s="40">
        <f t="shared" si="409"/>
        <v>30000</v>
      </c>
      <c r="DC130" s="40">
        <f t="shared" si="409"/>
        <v>30000</v>
      </c>
      <c r="DD130" s="40">
        <f t="shared" si="409"/>
        <v>30000</v>
      </c>
      <c r="DE130" s="40">
        <f t="shared" si="409"/>
        <v>30000</v>
      </c>
      <c r="DF130" s="40">
        <f t="shared" si="409"/>
        <v>30000</v>
      </c>
      <c r="DG130" s="40">
        <f t="shared" si="409"/>
        <v>30000</v>
      </c>
      <c r="DH130" s="40">
        <f t="shared" si="409"/>
        <v>30000</v>
      </c>
      <c r="DI130" s="40">
        <f t="shared" si="409"/>
        <v>30000</v>
      </c>
      <c r="DJ130" s="40">
        <f t="shared" si="409"/>
        <v>30000</v>
      </c>
      <c r="DK130" s="40">
        <f t="shared" si="409"/>
        <v>30000</v>
      </c>
      <c r="DL130" s="40">
        <f t="shared" si="409"/>
        <v>30000</v>
      </c>
      <c r="DM130" s="40">
        <f t="shared" si="409"/>
        <v>30000</v>
      </c>
      <c r="DN130" s="40">
        <f t="shared" si="409"/>
        <v>30000</v>
      </c>
      <c r="DO130" s="40">
        <f t="shared" si="409"/>
        <v>30000</v>
      </c>
      <c r="DP130" s="40">
        <f t="shared" si="409"/>
        <v>30000</v>
      </c>
      <c r="DQ130" s="40">
        <f t="shared" si="409"/>
        <v>30000</v>
      </c>
      <c r="DR130" s="40">
        <f t="shared" si="409"/>
        <v>30000</v>
      </c>
      <c r="DS130" s="40">
        <f t="shared" si="409"/>
        <v>30000</v>
      </c>
      <c r="DT130" s="40">
        <f t="shared" si="409"/>
        <v>30000</v>
      </c>
      <c r="DU130" s="40">
        <f t="shared" si="409"/>
        <v>30000</v>
      </c>
      <c r="DV130" s="40">
        <f t="shared" si="409"/>
        <v>30000</v>
      </c>
      <c r="DW130" s="40">
        <f t="shared" si="409"/>
        <v>30000</v>
      </c>
      <c r="DX130" s="40">
        <f t="shared" si="409"/>
        <v>30000</v>
      </c>
      <c r="DY130" s="40">
        <f t="shared" si="409"/>
        <v>30000</v>
      </c>
      <c r="DZ130" s="40">
        <f t="shared" si="409"/>
        <v>30000</v>
      </c>
      <c r="EA130" s="40">
        <f t="shared" si="409"/>
        <v>30000</v>
      </c>
      <c r="EB130" s="40">
        <f t="shared" si="409"/>
        <v>30000</v>
      </c>
      <c r="EC130" s="40">
        <f t="shared" si="409"/>
        <v>30000</v>
      </c>
      <c r="ED130" s="40">
        <f t="shared" si="409"/>
        <v>30000</v>
      </c>
      <c r="EE130" s="40">
        <f t="shared" si="409"/>
        <v>30000</v>
      </c>
      <c r="EF130" s="40">
        <f t="shared" si="409"/>
        <v>30000</v>
      </c>
      <c r="EG130" s="40">
        <f t="shared" si="409"/>
        <v>30000</v>
      </c>
      <c r="EH130" s="40">
        <f t="shared" si="409"/>
        <v>30000</v>
      </c>
      <c r="EI130" s="40">
        <f t="shared" si="409"/>
        <v>30000</v>
      </c>
      <c r="EJ130" s="40">
        <f t="shared" si="409"/>
        <v>30000</v>
      </c>
      <c r="EK130" s="40">
        <f t="shared" si="409"/>
        <v>30000</v>
      </c>
      <c r="EL130" s="40">
        <f t="shared" si="409"/>
        <v>30000</v>
      </c>
      <c r="EM130" s="40">
        <f t="shared" si="409"/>
        <v>30000</v>
      </c>
      <c r="EN130" s="40">
        <f t="shared" si="409"/>
        <v>30000</v>
      </c>
      <c r="EO130" s="40">
        <f t="shared" si="409"/>
        <v>30000</v>
      </c>
      <c r="EP130" s="40">
        <f t="shared" si="409"/>
        <v>30000</v>
      </c>
      <c r="EQ130" s="40">
        <f t="shared" si="409"/>
        <v>30000</v>
      </c>
      <c r="ER130" s="40">
        <f t="shared" si="409"/>
        <v>30000</v>
      </c>
      <c r="ES130" s="40">
        <f t="shared" si="409"/>
        <v>30000</v>
      </c>
      <c r="ET130" s="40">
        <f t="shared" ref="ET130:HE130" si="410">ES130</f>
        <v>30000</v>
      </c>
      <c r="EU130" s="40">
        <f t="shared" si="410"/>
        <v>30000</v>
      </c>
      <c r="EV130" s="40">
        <f t="shared" si="410"/>
        <v>30000</v>
      </c>
      <c r="EW130" s="40">
        <f t="shared" si="410"/>
        <v>30000</v>
      </c>
      <c r="EX130" s="40">
        <f t="shared" si="410"/>
        <v>30000</v>
      </c>
      <c r="EY130" s="40">
        <f t="shared" si="410"/>
        <v>30000</v>
      </c>
      <c r="EZ130" s="40">
        <f t="shared" si="410"/>
        <v>30000</v>
      </c>
      <c r="FA130" s="40">
        <f t="shared" si="410"/>
        <v>30000</v>
      </c>
      <c r="FB130" s="40">
        <f t="shared" si="410"/>
        <v>30000</v>
      </c>
      <c r="FC130" s="40">
        <f t="shared" si="410"/>
        <v>30000</v>
      </c>
      <c r="FD130" s="40">
        <f t="shared" si="410"/>
        <v>30000</v>
      </c>
      <c r="FE130" s="40">
        <f t="shared" si="410"/>
        <v>30000</v>
      </c>
      <c r="FF130" s="40">
        <f t="shared" si="410"/>
        <v>30000</v>
      </c>
      <c r="FG130" s="40">
        <f t="shared" si="410"/>
        <v>30000</v>
      </c>
      <c r="FH130" s="40">
        <f t="shared" si="410"/>
        <v>30000</v>
      </c>
      <c r="FI130" s="40">
        <f t="shared" si="410"/>
        <v>30000</v>
      </c>
      <c r="FJ130" s="40">
        <f t="shared" si="410"/>
        <v>30000</v>
      </c>
      <c r="FK130" s="40">
        <f t="shared" si="410"/>
        <v>30000</v>
      </c>
      <c r="FL130" s="40">
        <f t="shared" si="410"/>
        <v>30000</v>
      </c>
      <c r="FM130" s="40">
        <f t="shared" si="410"/>
        <v>30000</v>
      </c>
      <c r="FN130" s="40">
        <f t="shared" si="410"/>
        <v>30000</v>
      </c>
      <c r="FO130" s="40">
        <f t="shared" si="410"/>
        <v>30000</v>
      </c>
      <c r="FP130" s="40">
        <f t="shared" si="410"/>
        <v>30000</v>
      </c>
      <c r="FQ130" s="40">
        <f t="shared" si="410"/>
        <v>30000</v>
      </c>
      <c r="FR130" s="40">
        <f t="shared" si="410"/>
        <v>30000</v>
      </c>
      <c r="FS130" s="40">
        <f t="shared" si="410"/>
        <v>30000</v>
      </c>
      <c r="FT130" s="40">
        <f t="shared" si="410"/>
        <v>30000</v>
      </c>
      <c r="FU130" s="40">
        <f t="shared" si="410"/>
        <v>30000</v>
      </c>
      <c r="FV130" s="40">
        <f t="shared" si="410"/>
        <v>30000</v>
      </c>
      <c r="FW130" s="40">
        <f t="shared" si="410"/>
        <v>30000</v>
      </c>
      <c r="FX130" s="40">
        <f t="shared" si="410"/>
        <v>30000</v>
      </c>
      <c r="FY130" s="40">
        <f t="shared" si="410"/>
        <v>30000</v>
      </c>
      <c r="FZ130" s="40">
        <f t="shared" si="410"/>
        <v>30000</v>
      </c>
      <c r="GA130" s="40">
        <f t="shared" si="410"/>
        <v>30000</v>
      </c>
      <c r="GB130" s="40">
        <f t="shared" si="410"/>
        <v>30000</v>
      </c>
      <c r="GC130" s="40">
        <f t="shared" si="410"/>
        <v>30000</v>
      </c>
      <c r="GD130" s="40">
        <f t="shared" si="410"/>
        <v>30000</v>
      </c>
      <c r="GE130" s="40">
        <f t="shared" si="410"/>
        <v>30000</v>
      </c>
      <c r="GF130" s="40">
        <f t="shared" si="410"/>
        <v>30000</v>
      </c>
      <c r="GG130" s="40">
        <f t="shared" si="410"/>
        <v>30000</v>
      </c>
      <c r="GH130" s="40">
        <f t="shared" si="410"/>
        <v>30000</v>
      </c>
      <c r="GI130" s="40">
        <f t="shared" si="410"/>
        <v>30000</v>
      </c>
      <c r="GJ130" s="40">
        <f t="shared" si="410"/>
        <v>30000</v>
      </c>
      <c r="GK130" s="40">
        <f t="shared" si="410"/>
        <v>30000</v>
      </c>
      <c r="GL130" s="40">
        <f t="shared" si="410"/>
        <v>30000</v>
      </c>
      <c r="GM130" s="40">
        <f t="shared" si="410"/>
        <v>30000</v>
      </c>
      <c r="GN130" s="40">
        <f t="shared" si="410"/>
        <v>30000</v>
      </c>
      <c r="GO130" s="40">
        <f t="shared" si="410"/>
        <v>30000</v>
      </c>
      <c r="GP130" s="40">
        <f t="shared" si="410"/>
        <v>30000</v>
      </c>
      <c r="GQ130" s="40">
        <f t="shared" si="410"/>
        <v>30000</v>
      </c>
      <c r="GR130" s="40">
        <f t="shared" si="410"/>
        <v>30000</v>
      </c>
      <c r="GS130" s="40">
        <f t="shared" si="410"/>
        <v>30000</v>
      </c>
      <c r="GT130" s="40">
        <f t="shared" si="410"/>
        <v>30000</v>
      </c>
      <c r="GU130" s="40">
        <f t="shared" si="410"/>
        <v>30000</v>
      </c>
      <c r="GV130" s="40">
        <f t="shared" si="410"/>
        <v>30000</v>
      </c>
      <c r="GW130" s="40">
        <f t="shared" si="410"/>
        <v>30000</v>
      </c>
      <c r="GX130" s="40">
        <f t="shared" si="410"/>
        <v>30000</v>
      </c>
      <c r="GY130" s="40">
        <f t="shared" si="410"/>
        <v>30000</v>
      </c>
      <c r="GZ130" s="40">
        <f t="shared" si="410"/>
        <v>30000</v>
      </c>
      <c r="HA130" s="40">
        <f t="shared" si="410"/>
        <v>30000</v>
      </c>
      <c r="HB130" s="40">
        <f t="shared" si="410"/>
        <v>30000</v>
      </c>
      <c r="HC130" s="40">
        <f t="shared" si="410"/>
        <v>30000</v>
      </c>
      <c r="HD130" s="40">
        <f t="shared" si="410"/>
        <v>30000</v>
      </c>
      <c r="HE130" s="40">
        <f t="shared" si="410"/>
        <v>30000</v>
      </c>
      <c r="HF130" s="40">
        <f t="shared" ref="HF130:JQ130" si="411">HE130</f>
        <v>30000</v>
      </c>
      <c r="HG130" s="40">
        <f t="shared" si="411"/>
        <v>30000</v>
      </c>
      <c r="HH130" s="40">
        <f t="shared" si="411"/>
        <v>30000</v>
      </c>
      <c r="HI130" s="40">
        <f t="shared" si="411"/>
        <v>30000</v>
      </c>
      <c r="HJ130" s="40">
        <f t="shared" si="411"/>
        <v>30000</v>
      </c>
      <c r="HK130" s="40">
        <f t="shared" si="411"/>
        <v>30000</v>
      </c>
      <c r="HL130" s="40">
        <f t="shared" si="411"/>
        <v>30000</v>
      </c>
      <c r="HM130" s="40">
        <f t="shared" si="411"/>
        <v>30000</v>
      </c>
      <c r="HN130" s="40">
        <f t="shared" si="411"/>
        <v>30000</v>
      </c>
      <c r="HO130" s="40">
        <f t="shared" si="411"/>
        <v>30000</v>
      </c>
      <c r="HP130" s="40">
        <f t="shared" si="411"/>
        <v>30000</v>
      </c>
      <c r="HQ130" s="40">
        <f t="shared" si="411"/>
        <v>30000</v>
      </c>
      <c r="HR130" s="40">
        <f t="shared" si="411"/>
        <v>30000</v>
      </c>
      <c r="HS130" s="40">
        <f t="shared" si="411"/>
        <v>30000</v>
      </c>
      <c r="HT130" s="40">
        <f t="shared" si="411"/>
        <v>30000</v>
      </c>
      <c r="HU130" s="40">
        <f t="shared" si="411"/>
        <v>30000</v>
      </c>
      <c r="HV130" s="40">
        <f t="shared" si="411"/>
        <v>30000</v>
      </c>
      <c r="HW130" s="40">
        <f t="shared" si="411"/>
        <v>30000</v>
      </c>
      <c r="HX130" s="40">
        <f t="shared" si="411"/>
        <v>30000</v>
      </c>
      <c r="HY130" s="40">
        <f t="shared" si="411"/>
        <v>30000</v>
      </c>
      <c r="HZ130" s="40">
        <f t="shared" si="411"/>
        <v>30000</v>
      </c>
      <c r="IA130" s="40">
        <f t="shared" si="411"/>
        <v>30000</v>
      </c>
      <c r="IB130" s="40">
        <f t="shared" si="411"/>
        <v>30000</v>
      </c>
      <c r="IC130" s="40">
        <f t="shared" si="411"/>
        <v>30000</v>
      </c>
      <c r="ID130" s="40">
        <f t="shared" si="411"/>
        <v>30000</v>
      </c>
      <c r="IE130" s="40">
        <f t="shared" si="411"/>
        <v>30000</v>
      </c>
      <c r="IF130" s="40">
        <f t="shared" si="411"/>
        <v>30000</v>
      </c>
      <c r="IG130" s="40">
        <f t="shared" si="411"/>
        <v>30000</v>
      </c>
      <c r="IH130" s="40">
        <f t="shared" si="411"/>
        <v>30000</v>
      </c>
      <c r="II130" s="40">
        <f t="shared" si="411"/>
        <v>30000</v>
      </c>
      <c r="IJ130" s="40">
        <f t="shared" si="411"/>
        <v>30000</v>
      </c>
      <c r="IK130" s="40">
        <f t="shared" si="411"/>
        <v>30000</v>
      </c>
      <c r="IL130" s="40">
        <f t="shared" si="411"/>
        <v>30000</v>
      </c>
      <c r="IM130" s="40">
        <f t="shared" si="411"/>
        <v>30000</v>
      </c>
      <c r="IN130" s="40">
        <f t="shared" si="411"/>
        <v>30000</v>
      </c>
      <c r="IO130" s="40">
        <f t="shared" si="411"/>
        <v>30000</v>
      </c>
      <c r="IP130" s="40">
        <f t="shared" si="411"/>
        <v>30000</v>
      </c>
      <c r="IQ130" s="40">
        <f t="shared" si="411"/>
        <v>30000</v>
      </c>
      <c r="IR130" s="40">
        <f t="shared" si="411"/>
        <v>30000</v>
      </c>
      <c r="IS130" s="40">
        <f t="shared" si="411"/>
        <v>30000</v>
      </c>
      <c r="IT130" s="40">
        <f t="shared" si="411"/>
        <v>30000</v>
      </c>
      <c r="IU130" s="40">
        <f t="shared" si="411"/>
        <v>30000</v>
      </c>
      <c r="IV130" s="40">
        <f t="shared" si="411"/>
        <v>30000</v>
      </c>
      <c r="IW130" s="40">
        <f t="shared" si="411"/>
        <v>30000</v>
      </c>
      <c r="IX130" s="40">
        <f t="shared" si="411"/>
        <v>30000</v>
      </c>
      <c r="IY130" s="40">
        <f t="shared" si="411"/>
        <v>30000</v>
      </c>
      <c r="IZ130" s="40">
        <f t="shared" si="411"/>
        <v>30000</v>
      </c>
      <c r="JA130" s="40">
        <f t="shared" si="411"/>
        <v>30000</v>
      </c>
      <c r="JB130" s="40">
        <f t="shared" si="411"/>
        <v>30000</v>
      </c>
      <c r="JC130" s="40">
        <f t="shared" si="411"/>
        <v>30000</v>
      </c>
      <c r="JD130" s="40">
        <f t="shared" si="411"/>
        <v>30000</v>
      </c>
      <c r="JE130" s="40">
        <f t="shared" si="411"/>
        <v>30000</v>
      </c>
      <c r="JF130" s="40">
        <f t="shared" si="411"/>
        <v>30000</v>
      </c>
      <c r="JG130" s="40">
        <f t="shared" si="411"/>
        <v>30000</v>
      </c>
      <c r="JH130" s="40">
        <f t="shared" si="411"/>
        <v>30000</v>
      </c>
      <c r="JI130" s="40">
        <f t="shared" si="411"/>
        <v>30000</v>
      </c>
      <c r="JJ130" s="40">
        <f t="shared" si="411"/>
        <v>30000</v>
      </c>
      <c r="JK130" s="40">
        <f t="shared" si="411"/>
        <v>30000</v>
      </c>
      <c r="JL130" s="40">
        <f t="shared" si="411"/>
        <v>30000</v>
      </c>
      <c r="JM130" s="40">
        <f t="shared" si="411"/>
        <v>30000</v>
      </c>
      <c r="JN130" s="40">
        <f t="shared" si="411"/>
        <v>30000</v>
      </c>
      <c r="JO130" s="40">
        <f t="shared" si="411"/>
        <v>30000</v>
      </c>
      <c r="JP130" s="40">
        <f t="shared" si="411"/>
        <v>30000</v>
      </c>
      <c r="JQ130" s="40">
        <f t="shared" si="411"/>
        <v>30000</v>
      </c>
      <c r="JR130" s="40">
        <f t="shared" ref="JR130:KV130" si="412">JQ130</f>
        <v>30000</v>
      </c>
      <c r="JS130" s="40">
        <f t="shared" si="412"/>
        <v>30000</v>
      </c>
      <c r="JT130" s="40">
        <f t="shared" si="412"/>
        <v>30000</v>
      </c>
      <c r="JU130" s="40">
        <f t="shared" si="412"/>
        <v>30000</v>
      </c>
      <c r="JV130" s="40">
        <f t="shared" si="412"/>
        <v>30000</v>
      </c>
      <c r="JW130" s="40">
        <f t="shared" si="412"/>
        <v>30000</v>
      </c>
      <c r="JX130" s="40">
        <f t="shared" si="412"/>
        <v>30000</v>
      </c>
      <c r="JY130" s="40">
        <f t="shared" si="412"/>
        <v>30000</v>
      </c>
      <c r="JZ130" s="40">
        <f t="shared" si="412"/>
        <v>30000</v>
      </c>
      <c r="KA130" s="40">
        <f t="shared" si="412"/>
        <v>30000</v>
      </c>
      <c r="KB130" s="40">
        <f t="shared" si="412"/>
        <v>30000</v>
      </c>
      <c r="KC130" s="40">
        <f t="shared" si="412"/>
        <v>30000</v>
      </c>
      <c r="KD130" s="40">
        <f t="shared" si="412"/>
        <v>30000</v>
      </c>
      <c r="KE130" s="40">
        <f t="shared" si="412"/>
        <v>30000</v>
      </c>
      <c r="KF130" s="40">
        <f t="shared" si="412"/>
        <v>30000</v>
      </c>
      <c r="KG130" s="40">
        <f t="shared" si="412"/>
        <v>30000</v>
      </c>
      <c r="KH130" s="40">
        <f t="shared" si="412"/>
        <v>30000</v>
      </c>
      <c r="KI130" s="40">
        <f t="shared" si="412"/>
        <v>30000</v>
      </c>
      <c r="KJ130" s="40">
        <f t="shared" si="412"/>
        <v>30000</v>
      </c>
      <c r="KK130" s="40">
        <f t="shared" si="412"/>
        <v>30000</v>
      </c>
      <c r="KL130" s="40">
        <f t="shared" si="412"/>
        <v>30000</v>
      </c>
      <c r="KM130" s="40">
        <f t="shared" si="412"/>
        <v>30000</v>
      </c>
      <c r="KN130" s="40">
        <f t="shared" si="412"/>
        <v>30000</v>
      </c>
      <c r="KO130" s="40">
        <f t="shared" si="412"/>
        <v>30000</v>
      </c>
      <c r="KP130" s="40">
        <f t="shared" si="412"/>
        <v>30000</v>
      </c>
      <c r="KQ130" s="40">
        <f t="shared" si="412"/>
        <v>30000</v>
      </c>
      <c r="KR130" s="40">
        <f t="shared" si="412"/>
        <v>30000</v>
      </c>
      <c r="KS130" s="40">
        <f t="shared" si="412"/>
        <v>30000</v>
      </c>
      <c r="KT130" s="40">
        <f t="shared" si="412"/>
        <v>30000</v>
      </c>
      <c r="KU130" s="40">
        <f t="shared" si="412"/>
        <v>30000</v>
      </c>
      <c r="KV130" s="40">
        <f t="shared" si="412"/>
        <v>30000</v>
      </c>
      <c r="KW130" s="1"/>
      <c r="KX130" s="1"/>
    </row>
    <row r="131" spans="1:310" x14ac:dyDescent="0.25">
      <c r="A131" s="1"/>
      <c r="B131" s="79"/>
      <c r="C131" s="79"/>
      <c r="D131" s="79"/>
      <c r="E131" s="1" t="str">
        <f t="shared" si="407"/>
        <v>Менеджеры по продажам</v>
      </c>
      <c r="F131" s="1"/>
      <c r="G131" s="1"/>
      <c r="H131" s="11" t="str">
        <f t="shared" ref="H131:H139" si="413">H130</f>
        <v>руб.</v>
      </c>
      <c r="I131" s="1"/>
      <c r="J131" s="1"/>
      <c r="K131" s="1"/>
      <c r="L131" s="1"/>
      <c r="M131" s="5"/>
      <c r="N131" s="52"/>
      <c r="O131" s="19"/>
      <c r="P131" s="1"/>
      <c r="Q131" s="1"/>
      <c r="R131" s="52"/>
      <c r="S131" s="1"/>
      <c r="T131" s="5" t="s">
        <v>0</v>
      </c>
      <c r="U131" s="40">
        <v>40000</v>
      </c>
      <c r="V131" s="40">
        <f>U131</f>
        <v>40000</v>
      </c>
      <c r="W131" s="40">
        <f t="shared" ref="W131:CH131" si="414">V131</f>
        <v>40000</v>
      </c>
      <c r="X131" s="40">
        <f t="shared" si="414"/>
        <v>40000</v>
      </c>
      <c r="Y131" s="40">
        <f t="shared" si="414"/>
        <v>40000</v>
      </c>
      <c r="Z131" s="40">
        <f t="shared" si="414"/>
        <v>40000</v>
      </c>
      <c r="AA131" s="40">
        <f t="shared" si="414"/>
        <v>40000</v>
      </c>
      <c r="AB131" s="40">
        <f t="shared" si="414"/>
        <v>40000</v>
      </c>
      <c r="AC131" s="40">
        <f t="shared" si="414"/>
        <v>40000</v>
      </c>
      <c r="AD131" s="40">
        <f t="shared" si="414"/>
        <v>40000</v>
      </c>
      <c r="AE131" s="40">
        <f t="shared" si="414"/>
        <v>40000</v>
      </c>
      <c r="AF131" s="40">
        <f t="shared" si="414"/>
        <v>40000</v>
      </c>
      <c r="AG131" s="40">
        <f t="shared" si="414"/>
        <v>40000</v>
      </c>
      <c r="AH131" s="40">
        <f t="shared" si="414"/>
        <v>40000</v>
      </c>
      <c r="AI131" s="40">
        <f t="shared" si="414"/>
        <v>40000</v>
      </c>
      <c r="AJ131" s="40">
        <f t="shared" si="414"/>
        <v>40000</v>
      </c>
      <c r="AK131" s="40">
        <f t="shared" si="414"/>
        <v>40000</v>
      </c>
      <c r="AL131" s="40">
        <f t="shared" si="414"/>
        <v>40000</v>
      </c>
      <c r="AM131" s="40">
        <f t="shared" si="414"/>
        <v>40000</v>
      </c>
      <c r="AN131" s="40">
        <f t="shared" si="414"/>
        <v>40000</v>
      </c>
      <c r="AO131" s="40">
        <f t="shared" si="414"/>
        <v>40000</v>
      </c>
      <c r="AP131" s="40">
        <f t="shared" si="414"/>
        <v>40000</v>
      </c>
      <c r="AQ131" s="40">
        <f t="shared" si="414"/>
        <v>40000</v>
      </c>
      <c r="AR131" s="40">
        <f t="shared" si="414"/>
        <v>40000</v>
      </c>
      <c r="AS131" s="40">
        <f t="shared" si="414"/>
        <v>40000</v>
      </c>
      <c r="AT131" s="40">
        <f t="shared" si="414"/>
        <v>40000</v>
      </c>
      <c r="AU131" s="40">
        <f t="shared" si="414"/>
        <v>40000</v>
      </c>
      <c r="AV131" s="40">
        <f t="shared" si="414"/>
        <v>40000</v>
      </c>
      <c r="AW131" s="40">
        <f t="shared" si="414"/>
        <v>40000</v>
      </c>
      <c r="AX131" s="40">
        <f t="shared" si="414"/>
        <v>40000</v>
      </c>
      <c r="AY131" s="40">
        <f t="shared" si="414"/>
        <v>40000</v>
      </c>
      <c r="AZ131" s="40">
        <f t="shared" si="414"/>
        <v>40000</v>
      </c>
      <c r="BA131" s="40">
        <f t="shared" si="414"/>
        <v>40000</v>
      </c>
      <c r="BB131" s="40">
        <f t="shared" si="414"/>
        <v>40000</v>
      </c>
      <c r="BC131" s="40">
        <f t="shared" si="414"/>
        <v>40000</v>
      </c>
      <c r="BD131" s="40">
        <f t="shared" si="414"/>
        <v>40000</v>
      </c>
      <c r="BE131" s="40">
        <f t="shared" si="414"/>
        <v>40000</v>
      </c>
      <c r="BF131" s="40">
        <f t="shared" si="414"/>
        <v>40000</v>
      </c>
      <c r="BG131" s="40">
        <f t="shared" si="414"/>
        <v>40000</v>
      </c>
      <c r="BH131" s="40">
        <f t="shared" si="414"/>
        <v>40000</v>
      </c>
      <c r="BI131" s="40">
        <f t="shared" si="414"/>
        <v>40000</v>
      </c>
      <c r="BJ131" s="40">
        <f t="shared" si="414"/>
        <v>40000</v>
      </c>
      <c r="BK131" s="40">
        <f t="shared" si="414"/>
        <v>40000</v>
      </c>
      <c r="BL131" s="40">
        <f t="shared" si="414"/>
        <v>40000</v>
      </c>
      <c r="BM131" s="40">
        <f t="shared" si="414"/>
        <v>40000</v>
      </c>
      <c r="BN131" s="40">
        <f t="shared" si="414"/>
        <v>40000</v>
      </c>
      <c r="BO131" s="40">
        <f t="shared" si="414"/>
        <v>40000</v>
      </c>
      <c r="BP131" s="40">
        <f t="shared" si="414"/>
        <v>40000</v>
      </c>
      <c r="BQ131" s="40">
        <f t="shared" si="414"/>
        <v>40000</v>
      </c>
      <c r="BR131" s="40">
        <f t="shared" si="414"/>
        <v>40000</v>
      </c>
      <c r="BS131" s="40">
        <f t="shared" si="414"/>
        <v>40000</v>
      </c>
      <c r="BT131" s="40">
        <f t="shared" si="414"/>
        <v>40000</v>
      </c>
      <c r="BU131" s="40">
        <f t="shared" si="414"/>
        <v>40000</v>
      </c>
      <c r="BV131" s="40">
        <f t="shared" si="414"/>
        <v>40000</v>
      </c>
      <c r="BW131" s="40">
        <f t="shared" si="414"/>
        <v>40000</v>
      </c>
      <c r="BX131" s="40">
        <f t="shared" si="414"/>
        <v>40000</v>
      </c>
      <c r="BY131" s="40">
        <f t="shared" si="414"/>
        <v>40000</v>
      </c>
      <c r="BZ131" s="40">
        <f t="shared" si="414"/>
        <v>40000</v>
      </c>
      <c r="CA131" s="40">
        <f t="shared" si="414"/>
        <v>40000</v>
      </c>
      <c r="CB131" s="40">
        <f t="shared" si="414"/>
        <v>40000</v>
      </c>
      <c r="CC131" s="40">
        <f t="shared" si="414"/>
        <v>40000</v>
      </c>
      <c r="CD131" s="40">
        <f t="shared" si="414"/>
        <v>40000</v>
      </c>
      <c r="CE131" s="40">
        <f t="shared" si="414"/>
        <v>40000</v>
      </c>
      <c r="CF131" s="40">
        <f t="shared" si="414"/>
        <v>40000</v>
      </c>
      <c r="CG131" s="40">
        <f t="shared" si="414"/>
        <v>40000</v>
      </c>
      <c r="CH131" s="40">
        <f t="shared" si="414"/>
        <v>40000</v>
      </c>
      <c r="CI131" s="40">
        <f t="shared" ref="CI131:ET131" si="415">CH131</f>
        <v>40000</v>
      </c>
      <c r="CJ131" s="40">
        <f t="shared" si="415"/>
        <v>40000</v>
      </c>
      <c r="CK131" s="40">
        <f t="shared" si="415"/>
        <v>40000</v>
      </c>
      <c r="CL131" s="40">
        <f t="shared" si="415"/>
        <v>40000</v>
      </c>
      <c r="CM131" s="40">
        <f t="shared" si="415"/>
        <v>40000</v>
      </c>
      <c r="CN131" s="40">
        <f t="shared" si="415"/>
        <v>40000</v>
      </c>
      <c r="CO131" s="40">
        <f t="shared" si="415"/>
        <v>40000</v>
      </c>
      <c r="CP131" s="40">
        <f t="shared" si="415"/>
        <v>40000</v>
      </c>
      <c r="CQ131" s="40">
        <f t="shared" si="415"/>
        <v>40000</v>
      </c>
      <c r="CR131" s="40">
        <f t="shared" si="415"/>
        <v>40000</v>
      </c>
      <c r="CS131" s="40">
        <f t="shared" si="415"/>
        <v>40000</v>
      </c>
      <c r="CT131" s="40">
        <f t="shared" si="415"/>
        <v>40000</v>
      </c>
      <c r="CU131" s="40">
        <f t="shared" si="415"/>
        <v>40000</v>
      </c>
      <c r="CV131" s="40">
        <f t="shared" si="415"/>
        <v>40000</v>
      </c>
      <c r="CW131" s="40">
        <f t="shared" si="415"/>
        <v>40000</v>
      </c>
      <c r="CX131" s="40">
        <f t="shared" si="415"/>
        <v>40000</v>
      </c>
      <c r="CY131" s="40">
        <f t="shared" si="415"/>
        <v>40000</v>
      </c>
      <c r="CZ131" s="40">
        <f t="shared" si="415"/>
        <v>40000</v>
      </c>
      <c r="DA131" s="40">
        <f t="shared" si="415"/>
        <v>40000</v>
      </c>
      <c r="DB131" s="40">
        <f t="shared" si="415"/>
        <v>40000</v>
      </c>
      <c r="DC131" s="40">
        <f t="shared" si="415"/>
        <v>40000</v>
      </c>
      <c r="DD131" s="40">
        <f t="shared" si="415"/>
        <v>40000</v>
      </c>
      <c r="DE131" s="40">
        <f t="shared" si="415"/>
        <v>40000</v>
      </c>
      <c r="DF131" s="40">
        <f t="shared" si="415"/>
        <v>40000</v>
      </c>
      <c r="DG131" s="40">
        <f t="shared" si="415"/>
        <v>40000</v>
      </c>
      <c r="DH131" s="40">
        <f t="shared" si="415"/>
        <v>40000</v>
      </c>
      <c r="DI131" s="40">
        <f t="shared" si="415"/>
        <v>40000</v>
      </c>
      <c r="DJ131" s="40">
        <f t="shared" si="415"/>
        <v>40000</v>
      </c>
      <c r="DK131" s="40">
        <f t="shared" si="415"/>
        <v>40000</v>
      </c>
      <c r="DL131" s="40">
        <f t="shared" si="415"/>
        <v>40000</v>
      </c>
      <c r="DM131" s="40">
        <f t="shared" si="415"/>
        <v>40000</v>
      </c>
      <c r="DN131" s="40">
        <f t="shared" si="415"/>
        <v>40000</v>
      </c>
      <c r="DO131" s="40">
        <f t="shared" si="415"/>
        <v>40000</v>
      </c>
      <c r="DP131" s="40">
        <f t="shared" si="415"/>
        <v>40000</v>
      </c>
      <c r="DQ131" s="40">
        <f t="shared" si="415"/>
        <v>40000</v>
      </c>
      <c r="DR131" s="40">
        <f t="shared" si="415"/>
        <v>40000</v>
      </c>
      <c r="DS131" s="40">
        <f t="shared" si="415"/>
        <v>40000</v>
      </c>
      <c r="DT131" s="40">
        <f t="shared" si="415"/>
        <v>40000</v>
      </c>
      <c r="DU131" s="40">
        <f t="shared" si="415"/>
        <v>40000</v>
      </c>
      <c r="DV131" s="40">
        <f t="shared" si="415"/>
        <v>40000</v>
      </c>
      <c r="DW131" s="40">
        <f t="shared" si="415"/>
        <v>40000</v>
      </c>
      <c r="DX131" s="40">
        <f t="shared" si="415"/>
        <v>40000</v>
      </c>
      <c r="DY131" s="40">
        <f t="shared" si="415"/>
        <v>40000</v>
      </c>
      <c r="DZ131" s="40">
        <f t="shared" si="415"/>
        <v>40000</v>
      </c>
      <c r="EA131" s="40">
        <f t="shared" si="415"/>
        <v>40000</v>
      </c>
      <c r="EB131" s="40">
        <f t="shared" si="415"/>
        <v>40000</v>
      </c>
      <c r="EC131" s="40">
        <f t="shared" si="415"/>
        <v>40000</v>
      </c>
      <c r="ED131" s="40">
        <f t="shared" si="415"/>
        <v>40000</v>
      </c>
      <c r="EE131" s="40">
        <f t="shared" si="415"/>
        <v>40000</v>
      </c>
      <c r="EF131" s="40">
        <f t="shared" si="415"/>
        <v>40000</v>
      </c>
      <c r="EG131" s="40">
        <f t="shared" si="415"/>
        <v>40000</v>
      </c>
      <c r="EH131" s="40">
        <f t="shared" si="415"/>
        <v>40000</v>
      </c>
      <c r="EI131" s="40">
        <f t="shared" si="415"/>
        <v>40000</v>
      </c>
      <c r="EJ131" s="40">
        <f t="shared" si="415"/>
        <v>40000</v>
      </c>
      <c r="EK131" s="40">
        <f t="shared" si="415"/>
        <v>40000</v>
      </c>
      <c r="EL131" s="40">
        <f t="shared" si="415"/>
        <v>40000</v>
      </c>
      <c r="EM131" s="40">
        <f t="shared" si="415"/>
        <v>40000</v>
      </c>
      <c r="EN131" s="40">
        <f t="shared" si="415"/>
        <v>40000</v>
      </c>
      <c r="EO131" s="40">
        <f t="shared" si="415"/>
        <v>40000</v>
      </c>
      <c r="EP131" s="40">
        <f t="shared" si="415"/>
        <v>40000</v>
      </c>
      <c r="EQ131" s="40">
        <f t="shared" si="415"/>
        <v>40000</v>
      </c>
      <c r="ER131" s="40">
        <f t="shared" si="415"/>
        <v>40000</v>
      </c>
      <c r="ES131" s="40">
        <f t="shared" si="415"/>
        <v>40000</v>
      </c>
      <c r="ET131" s="40">
        <f t="shared" si="415"/>
        <v>40000</v>
      </c>
      <c r="EU131" s="40">
        <f t="shared" ref="EU131:HF131" si="416">ET131</f>
        <v>40000</v>
      </c>
      <c r="EV131" s="40">
        <f t="shared" si="416"/>
        <v>40000</v>
      </c>
      <c r="EW131" s="40">
        <f t="shared" si="416"/>
        <v>40000</v>
      </c>
      <c r="EX131" s="40">
        <f t="shared" si="416"/>
        <v>40000</v>
      </c>
      <c r="EY131" s="40">
        <f t="shared" si="416"/>
        <v>40000</v>
      </c>
      <c r="EZ131" s="40">
        <f t="shared" si="416"/>
        <v>40000</v>
      </c>
      <c r="FA131" s="40">
        <f t="shared" si="416"/>
        <v>40000</v>
      </c>
      <c r="FB131" s="40">
        <f t="shared" si="416"/>
        <v>40000</v>
      </c>
      <c r="FC131" s="40">
        <f t="shared" si="416"/>
        <v>40000</v>
      </c>
      <c r="FD131" s="40">
        <f t="shared" si="416"/>
        <v>40000</v>
      </c>
      <c r="FE131" s="40">
        <f t="shared" si="416"/>
        <v>40000</v>
      </c>
      <c r="FF131" s="40">
        <f t="shared" si="416"/>
        <v>40000</v>
      </c>
      <c r="FG131" s="40">
        <f t="shared" si="416"/>
        <v>40000</v>
      </c>
      <c r="FH131" s="40">
        <f t="shared" si="416"/>
        <v>40000</v>
      </c>
      <c r="FI131" s="40">
        <f t="shared" si="416"/>
        <v>40000</v>
      </c>
      <c r="FJ131" s="40">
        <f t="shared" si="416"/>
        <v>40000</v>
      </c>
      <c r="FK131" s="40">
        <f t="shared" si="416"/>
        <v>40000</v>
      </c>
      <c r="FL131" s="40">
        <f t="shared" si="416"/>
        <v>40000</v>
      </c>
      <c r="FM131" s="40">
        <f t="shared" si="416"/>
        <v>40000</v>
      </c>
      <c r="FN131" s="40">
        <f t="shared" si="416"/>
        <v>40000</v>
      </c>
      <c r="FO131" s="40">
        <f t="shared" si="416"/>
        <v>40000</v>
      </c>
      <c r="FP131" s="40">
        <f t="shared" si="416"/>
        <v>40000</v>
      </c>
      <c r="FQ131" s="40">
        <f t="shared" si="416"/>
        <v>40000</v>
      </c>
      <c r="FR131" s="40">
        <f t="shared" si="416"/>
        <v>40000</v>
      </c>
      <c r="FS131" s="40">
        <f t="shared" si="416"/>
        <v>40000</v>
      </c>
      <c r="FT131" s="40">
        <f t="shared" si="416"/>
        <v>40000</v>
      </c>
      <c r="FU131" s="40">
        <f t="shared" si="416"/>
        <v>40000</v>
      </c>
      <c r="FV131" s="40">
        <f t="shared" si="416"/>
        <v>40000</v>
      </c>
      <c r="FW131" s="40">
        <f t="shared" si="416"/>
        <v>40000</v>
      </c>
      <c r="FX131" s="40">
        <f t="shared" si="416"/>
        <v>40000</v>
      </c>
      <c r="FY131" s="40">
        <f t="shared" si="416"/>
        <v>40000</v>
      </c>
      <c r="FZ131" s="40">
        <f t="shared" si="416"/>
        <v>40000</v>
      </c>
      <c r="GA131" s="40">
        <f t="shared" si="416"/>
        <v>40000</v>
      </c>
      <c r="GB131" s="40">
        <f t="shared" si="416"/>
        <v>40000</v>
      </c>
      <c r="GC131" s="40">
        <f t="shared" si="416"/>
        <v>40000</v>
      </c>
      <c r="GD131" s="40">
        <f t="shared" si="416"/>
        <v>40000</v>
      </c>
      <c r="GE131" s="40">
        <f t="shared" si="416"/>
        <v>40000</v>
      </c>
      <c r="GF131" s="40">
        <f t="shared" si="416"/>
        <v>40000</v>
      </c>
      <c r="GG131" s="40">
        <f t="shared" si="416"/>
        <v>40000</v>
      </c>
      <c r="GH131" s="40">
        <f t="shared" si="416"/>
        <v>40000</v>
      </c>
      <c r="GI131" s="40">
        <f t="shared" si="416"/>
        <v>40000</v>
      </c>
      <c r="GJ131" s="40">
        <f t="shared" si="416"/>
        <v>40000</v>
      </c>
      <c r="GK131" s="40">
        <f t="shared" si="416"/>
        <v>40000</v>
      </c>
      <c r="GL131" s="40">
        <f t="shared" si="416"/>
        <v>40000</v>
      </c>
      <c r="GM131" s="40">
        <f t="shared" si="416"/>
        <v>40000</v>
      </c>
      <c r="GN131" s="40">
        <f t="shared" si="416"/>
        <v>40000</v>
      </c>
      <c r="GO131" s="40">
        <f t="shared" si="416"/>
        <v>40000</v>
      </c>
      <c r="GP131" s="40">
        <f t="shared" si="416"/>
        <v>40000</v>
      </c>
      <c r="GQ131" s="40">
        <f t="shared" si="416"/>
        <v>40000</v>
      </c>
      <c r="GR131" s="40">
        <f t="shared" si="416"/>
        <v>40000</v>
      </c>
      <c r="GS131" s="40">
        <f t="shared" si="416"/>
        <v>40000</v>
      </c>
      <c r="GT131" s="40">
        <f t="shared" si="416"/>
        <v>40000</v>
      </c>
      <c r="GU131" s="40">
        <f t="shared" si="416"/>
        <v>40000</v>
      </c>
      <c r="GV131" s="40">
        <f t="shared" si="416"/>
        <v>40000</v>
      </c>
      <c r="GW131" s="40">
        <f t="shared" si="416"/>
        <v>40000</v>
      </c>
      <c r="GX131" s="40">
        <f t="shared" si="416"/>
        <v>40000</v>
      </c>
      <c r="GY131" s="40">
        <f t="shared" si="416"/>
        <v>40000</v>
      </c>
      <c r="GZ131" s="40">
        <f t="shared" si="416"/>
        <v>40000</v>
      </c>
      <c r="HA131" s="40">
        <f t="shared" si="416"/>
        <v>40000</v>
      </c>
      <c r="HB131" s="40">
        <f t="shared" si="416"/>
        <v>40000</v>
      </c>
      <c r="HC131" s="40">
        <f t="shared" si="416"/>
        <v>40000</v>
      </c>
      <c r="HD131" s="40">
        <f t="shared" si="416"/>
        <v>40000</v>
      </c>
      <c r="HE131" s="40">
        <f t="shared" si="416"/>
        <v>40000</v>
      </c>
      <c r="HF131" s="40">
        <f t="shared" si="416"/>
        <v>40000</v>
      </c>
      <c r="HG131" s="40">
        <f t="shared" ref="HG131:JR131" si="417">HF131</f>
        <v>40000</v>
      </c>
      <c r="HH131" s="40">
        <f t="shared" si="417"/>
        <v>40000</v>
      </c>
      <c r="HI131" s="40">
        <f t="shared" si="417"/>
        <v>40000</v>
      </c>
      <c r="HJ131" s="40">
        <f t="shared" si="417"/>
        <v>40000</v>
      </c>
      <c r="HK131" s="40">
        <f t="shared" si="417"/>
        <v>40000</v>
      </c>
      <c r="HL131" s="40">
        <f t="shared" si="417"/>
        <v>40000</v>
      </c>
      <c r="HM131" s="40">
        <f t="shared" si="417"/>
        <v>40000</v>
      </c>
      <c r="HN131" s="40">
        <f t="shared" si="417"/>
        <v>40000</v>
      </c>
      <c r="HO131" s="40">
        <f t="shared" si="417"/>
        <v>40000</v>
      </c>
      <c r="HP131" s="40">
        <f t="shared" si="417"/>
        <v>40000</v>
      </c>
      <c r="HQ131" s="40">
        <f t="shared" si="417"/>
        <v>40000</v>
      </c>
      <c r="HR131" s="40">
        <f t="shared" si="417"/>
        <v>40000</v>
      </c>
      <c r="HS131" s="40">
        <f t="shared" si="417"/>
        <v>40000</v>
      </c>
      <c r="HT131" s="40">
        <f t="shared" si="417"/>
        <v>40000</v>
      </c>
      <c r="HU131" s="40">
        <f t="shared" si="417"/>
        <v>40000</v>
      </c>
      <c r="HV131" s="40">
        <f t="shared" si="417"/>
        <v>40000</v>
      </c>
      <c r="HW131" s="40">
        <f t="shared" si="417"/>
        <v>40000</v>
      </c>
      <c r="HX131" s="40">
        <f t="shared" si="417"/>
        <v>40000</v>
      </c>
      <c r="HY131" s="40">
        <f t="shared" si="417"/>
        <v>40000</v>
      </c>
      <c r="HZ131" s="40">
        <f t="shared" si="417"/>
        <v>40000</v>
      </c>
      <c r="IA131" s="40">
        <f t="shared" si="417"/>
        <v>40000</v>
      </c>
      <c r="IB131" s="40">
        <f t="shared" si="417"/>
        <v>40000</v>
      </c>
      <c r="IC131" s="40">
        <f t="shared" si="417"/>
        <v>40000</v>
      </c>
      <c r="ID131" s="40">
        <f t="shared" si="417"/>
        <v>40000</v>
      </c>
      <c r="IE131" s="40">
        <f t="shared" si="417"/>
        <v>40000</v>
      </c>
      <c r="IF131" s="40">
        <f t="shared" si="417"/>
        <v>40000</v>
      </c>
      <c r="IG131" s="40">
        <f t="shared" si="417"/>
        <v>40000</v>
      </c>
      <c r="IH131" s="40">
        <f t="shared" si="417"/>
        <v>40000</v>
      </c>
      <c r="II131" s="40">
        <f t="shared" si="417"/>
        <v>40000</v>
      </c>
      <c r="IJ131" s="40">
        <f t="shared" si="417"/>
        <v>40000</v>
      </c>
      <c r="IK131" s="40">
        <f t="shared" si="417"/>
        <v>40000</v>
      </c>
      <c r="IL131" s="40">
        <f t="shared" si="417"/>
        <v>40000</v>
      </c>
      <c r="IM131" s="40">
        <f t="shared" si="417"/>
        <v>40000</v>
      </c>
      <c r="IN131" s="40">
        <f t="shared" si="417"/>
        <v>40000</v>
      </c>
      <c r="IO131" s="40">
        <f t="shared" si="417"/>
        <v>40000</v>
      </c>
      <c r="IP131" s="40">
        <f t="shared" si="417"/>
        <v>40000</v>
      </c>
      <c r="IQ131" s="40">
        <f t="shared" si="417"/>
        <v>40000</v>
      </c>
      <c r="IR131" s="40">
        <f t="shared" si="417"/>
        <v>40000</v>
      </c>
      <c r="IS131" s="40">
        <f t="shared" si="417"/>
        <v>40000</v>
      </c>
      <c r="IT131" s="40">
        <f t="shared" si="417"/>
        <v>40000</v>
      </c>
      <c r="IU131" s="40">
        <f t="shared" si="417"/>
        <v>40000</v>
      </c>
      <c r="IV131" s="40">
        <f t="shared" si="417"/>
        <v>40000</v>
      </c>
      <c r="IW131" s="40">
        <f t="shared" si="417"/>
        <v>40000</v>
      </c>
      <c r="IX131" s="40">
        <f t="shared" si="417"/>
        <v>40000</v>
      </c>
      <c r="IY131" s="40">
        <f t="shared" si="417"/>
        <v>40000</v>
      </c>
      <c r="IZ131" s="40">
        <f t="shared" si="417"/>
        <v>40000</v>
      </c>
      <c r="JA131" s="40">
        <f t="shared" si="417"/>
        <v>40000</v>
      </c>
      <c r="JB131" s="40">
        <f t="shared" si="417"/>
        <v>40000</v>
      </c>
      <c r="JC131" s="40">
        <f t="shared" si="417"/>
        <v>40000</v>
      </c>
      <c r="JD131" s="40">
        <f t="shared" si="417"/>
        <v>40000</v>
      </c>
      <c r="JE131" s="40">
        <f t="shared" si="417"/>
        <v>40000</v>
      </c>
      <c r="JF131" s="40">
        <f t="shared" si="417"/>
        <v>40000</v>
      </c>
      <c r="JG131" s="40">
        <f t="shared" si="417"/>
        <v>40000</v>
      </c>
      <c r="JH131" s="40">
        <f t="shared" si="417"/>
        <v>40000</v>
      </c>
      <c r="JI131" s="40">
        <f t="shared" si="417"/>
        <v>40000</v>
      </c>
      <c r="JJ131" s="40">
        <f t="shared" si="417"/>
        <v>40000</v>
      </c>
      <c r="JK131" s="40">
        <f t="shared" si="417"/>
        <v>40000</v>
      </c>
      <c r="JL131" s="40">
        <f t="shared" si="417"/>
        <v>40000</v>
      </c>
      <c r="JM131" s="40">
        <f t="shared" si="417"/>
        <v>40000</v>
      </c>
      <c r="JN131" s="40">
        <f t="shared" si="417"/>
        <v>40000</v>
      </c>
      <c r="JO131" s="40">
        <f t="shared" si="417"/>
        <v>40000</v>
      </c>
      <c r="JP131" s="40">
        <f t="shared" si="417"/>
        <v>40000</v>
      </c>
      <c r="JQ131" s="40">
        <f t="shared" si="417"/>
        <v>40000</v>
      </c>
      <c r="JR131" s="40">
        <f t="shared" si="417"/>
        <v>40000</v>
      </c>
      <c r="JS131" s="40">
        <f t="shared" ref="JS131:KV131" si="418">JR131</f>
        <v>40000</v>
      </c>
      <c r="JT131" s="40">
        <f t="shared" si="418"/>
        <v>40000</v>
      </c>
      <c r="JU131" s="40">
        <f t="shared" si="418"/>
        <v>40000</v>
      </c>
      <c r="JV131" s="40">
        <f t="shared" si="418"/>
        <v>40000</v>
      </c>
      <c r="JW131" s="40">
        <f t="shared" si="418"/>
        <v>40000</v>
      </c>
      <c r="JX131" s="40">
        <f t="shared" si="418"/>
        <v>40000</v>
      </c>
      <c r="JY131" s="40">
        <f t="shared" si="418"/>
        <v>40000</v>
      </c>
      <c r="JZ131" s="40">
        <f t="shared" si="418"/>
        <v>40000</v>
      </c>
      <c r="KA131" s="40">
        <f t="shared" si="418"/>
        <v>40000</v>
      </c>
      <c r="KB131" s="40">
        <f t="shared" si="418"/>
        <v>40000</v>
      </c>
      <c r="KC131" s="40">
        <f t="shared" si="418"/>
        <v>40000</v>
      </c>
      <c r="KD131" s="40">
        <f t="shared" si="418"/>
        <v>40000</v>
      </c>
      <c r="KE131" s="40">
        <f t="shared" si="418"/>
        <v>40000</v>
      </c>
      <c r="KF131" s="40">
        <f t="shared" si="418"/>
        <v>40000</v>
      </c>
      <c r="KG131" s="40">
        <f t="shared" si="418"/>
        <v>40000</v>
      </c>
      <c r="KH131" s="40">
        <f t="shared" si="418"/>
        <v>40000</v>
      </c>
      <c r="KI131" s="40">
        <f t="shared" si="418"/>
        <v>40000</v>
      </c>
      <c r="KJ131" s="40">
        <f t="shared" si="418"/>
        <v>40000</v>
      </c>
      <c r="KK131" s="40">
        <f t="shared" si="418"/>
        <v>40000</v>
      </c>
      <c r="KL131" s="40">
        <f t="shared" si="418"/>
        <v>40000</v>
      </c>
      <c r="KM131" s="40">
        <f t="shared" si="418"/>
        <v>40000</v>
      </c>
      <c r="KN131" s="40">
        <f t="shared" si="418"/>
        <v>40000</v>
      </c>
      <c r="KO131" s="40">
        <f t="shared" si="418"/>
        <v>40000</v>
      </c>
      <c r="KP131" s="40">
        <f t="shared" si="418"/>
        <v>40000</v>
      </c>
      <c r="KQ131" s="40">
        <f t="shared" si="418"/>
        <v>40000</v>
      </c>
      <c r="KR131" s="40">
        <f t="shared" si="418"/>
        <v>40000</v>
      </c>
      <c r="KS131" s="40">
        <f t="shared" si="418"/>
        <v>40000</v>
      </c>
      <c r="KT131" s="40">
        <f t="shared" si="418"/>
        <v>40000</v>
      </c>
      <c r="KU131" s="40">
        <f t="shared" si="418"/>
        <v>40000</v>
      </c>
      <c r="KV131" s="40">
        <f t="shared" si="418"/>
        <v>40000</v>
      </c>
      <c r="KW131" s="1"/>
      <c r="KX131" s="1"/>
    </row>
    <row r="132" spans="1:310" x14ac:dyDescent="0.25">
      <c r="A132" s="1"/>
      <c r="B132" s="79"/>
      <c r="C132" s="79"/>
      <c r="D132" s="79"/>
      <c r="E132" s="1" t="str">
        <f t="shared" si="407"/>
        <v>маркетологи</v>
      </c>
      <c r="F132" s="1"/>
      <c r="G132" s="1"/>
      <c r="H132" s="11" t="str">
        <f t="shared" si="413"/>
        <v>руб.</v>
      </c>
      <c r="I132" s="1"/>
      <c r="J132" s="1"/>
      <c r="K132" s="1"/>
      <c r="L132" s="1"/>
      <c r="M132" s="5"/>
      <c r="N132" s="52"/>
      <c r="O132" s="19"/>
      <c r="P132" s="1"/>
      <c r="Q132" s="1"/>
      <c r="R132" s="52"/>
      <c r="S132" s="1"/>
      <c r="T132" s="5" t="s">
        <v>0</v>
      </c>
      <c r="U132" s="40">
        <v>60000</v>
      </c>
      <c r="V132" s="40">
        <f t="shared" ref="V132:CG132" si="419">U132</f>
        <v>60000</v>
      </c>
      <c r="W132" s="40">
        <f t="shared" si="419"/>
        <v>60000</v>
      </c>
      <c r="X132" s="40">
        <f t="shared" si="419"/>
        <v>60000</v>
      </c>
      <c r="Y132" s="40">
        <f t="shared" si="419"/>
        <v>60000</v>
      </c>
      <c r="Z132" s="40">
        <f t="shared" si="419"/>
        <v>60000</v>
      </c>
      <c r="AA132" s="40">
        <f t="shared" si="419"/>
        <v>60000</v>
      </c>
      <c r="AB132" s="40">
        <f t="shared" si="419"/>
        <v>60000</v>
      </c>
      <c r="AC132" s="40">
        <f t="shared" si="419"/>
        <v>60000</v>
      </c>
      <c r="AD132" s="40">
        <f t="shared" si="419"/>
        <v>60000</v>
      </c>
      <c r="AE132" s="40">
        <f t="shared" si="419"/>
        <v>60000</v>
      </c>
      <c r="AF132" s="40">
        <f t="shared" si="419"/>
        <v>60000</v>
      </c>
      <c r="AG132" s="40">
        <f t="shared" si="419"/>
        <v>60000</v>
      </c>
      <c r="AH132" s="40">
        <f t="shared" si="419"/>
        <v>60000</v>
      </c>
      <c r="AI132" s="40">
        <f t="shared" si="419"/>
        <v>60000</v>
      </c>
      <c r="AJ132" s="40">
        <f t="shared" si="419"/>
        <v>60000</v>
      </c>
      <c r="AK132" s="40">
        <f t="shared" si="419"/>
        <v>60000</v>
      </c>
      <c r="AL132" s="40">
        <f t="shared" si="419"/>
        <v>60000</v>
      </c>
      <c r="AM132" s="40">
        <f t="shared" si="419"/>
        <v>60000</v>
      </c>
      <c r="AN132" s="40">
        <f t="shared" si="419"/>
        <v>60000</v>
      </c>
      <c r="AO132" s="40">
        <f t="shared" si="419"/>
        <v>60000</v>
      </c>
      <c r="AP132" s="40">
        <f t="shared" si="419"/>
        <v>60000</v>
      </c>
      <c r="AQ132" s="40">
        <f t="shared" si="419"/>
        <v>60000</v>
      </c>
      <c r="AR132" s="40">
        <f t="shared" si="419"/>
        <v>60000</v>
      </c>
      <c r="AS132" s="40">
        <f t="shared" si="419"/>
        <v>60000</v>
      </c>
      <c r="AT132" s="40">
        <f t="shared" si="419"/>
        <v>60000</v>
      </c>
      <c r="AU132" s="40">
        <f t="shared" si="419"/>
        <v>60000</v>
      </c>
      <c r="AV132" s="40">
        <f t="shared" si="419"/>
        <v>60000</v>
      </c>
      <c r="AW132" s="40">
        <f t="shared" si="419"/>
        <v>60000</v>
      </c>
      <c r="AX132" s="40">
        <f t="shared" si="419"/>
        <v>60000</v>
      </c>
      <c r="AY132" s="40">
        <f t="shared" si="419"/>
        <v>60000</v>
      </c>
      <c r="AZ132" s="40">
        <f t="shared" si="419"/>
        <v>60000</v>
      </c>
      <c r="BA132" s="40">
        <f t="shared" si="419"/>
        <v>60000</v>
      </c>
      <c r="BB132" s="40">
        <f t="shared" si="419"/>
        <v>60000</v>
      </c>
      <c r="BC132" s="40">
        <f t="shared" si="419"/>
        <v>60000</v>
      </c>
      <c r="BD132" s="40">
        <f t="shared" si="419"/>
        <v>60000</v>
      </c>
      <c r="BE132" s="40">
        <f t="shared" si="419"/>
        <v>60000</v>
      </c>
      <c r="BF132" s="40">
        <f t="shared" si="419"/>
        <v>60000</v>
      </c>
      <c r="BG132" s="40">
        <f t="shared" si="419"/>
        <v>60000</v>
      </c>
      <c r="BH132" s="40">
        <f t="shared" si="419"/>
        <v>60000</v>
      </c>
      <c r="BI132" s="40">
        <f t="shared" si="419"/>
        <v>60000</v>
      </c>
      <c r="BJ132" s="40">
        <f t="shared" si="419"/>
        <v>60000</v>
      </c>
      <c r="BK132" s="40">
        <f t="shared" si="419"/>
        <v>60000</v>
      </c>
      <c r="BL132" s="40">
        <f t="shared" si="419"/>
        <v>60000</v>
      </c>
      <c r="BM132" s="40">
        <f t="shared" si="419"/>
        <v>60000</v>
      </c>
      <c r="BN132" s="40">
        <f t="shared" si="419"/>
        <v>60000</v>
      </c>
      <c r="BO132" s="40">
        <f t="shared" si="419"/>
        <v>60000</v>
      </c>
      <c r="BP132" s="40">
        <f t="shared" si="419"/>
        <v>60000</v>
      </c>
      <c r="BQ132" s="40">
        <f t="shared" si="419"/>
        <v>60000</v>
      </c>
      <c r="BR132" s="40">
        <f t="shared" si="419"/>
        <v>60000</v>
      </c>
      <c r="BS132" s="40">
        <f t="shared" si="419"/>
        <v>60000</v>
      </c>
      <c r="BT132" s="40">
        <f t="shared" si="419"/>
        <v>60000</v>
      </c>
      <c r="BU132" s="40">
        <f t="shared" si="419"/>
        <v>60000</v>
      </c>
      <c r="BV132" s="40">
        <f t="shared" si="419"/>
        <v>60000</v>
      </c>
      <c r="BW132" s="40">
        <f t="shared" si="419"/>
        <v>60000</v>
      </c>
      <c r="BX132" s="40">
        <f t="shared" si="419"/>
        <v>60000</v>
      </c>
      <c r="BY132" s="40">
        <f t="shared" si="419"/>
        <v>60000</v>
      </c>
      <c r="BZ132" s="40">
        <f t="shared" si="419"/>
        <v>60000</v>
      </c>
      <c r="CA132" s="40">
        <f t="shared" si="419"/>
        <v>60000</v>
      </c>
      <c r="CB132" s="40">
        <f t="shared" si="419"/>
        <v>60000</v>
      </c>
      <c r="CC132" s="40">
        <f t="shared" si="419"/>
        <v>60000</v>
      </c>
      <c r="CD132" s="40">
        <f t="shared" si="419"/>
        <v>60000</v>
      </c>
      <c r="CE132" s="40">
        <f t="shared" si="419"/>
        <v>60000</v>
      </c>
      <c r="CF132" s="40">
        <f t="shared" si="419"/>
        <v>60000</v>
      </c>
      <c r="CG132" s="40">
        <f t="shared" si="419"/>
        <v>60000</v>
      </c>
      <c r="CH132" s="40">
        <f t="shared" ref="CH132:ES132" si="420">CG132</f>
        <v>60000</v>
      </c>
      <c r="CI132" s="40">
        <f t="shared" si="420"/>
        <v>60000</v>
      </c>
      <c r="CJ132" s="40">
        <f t="shared" si="420"/>
        <v>60000</v>
      </c>
      <c r="CK132" s="40">
        <f t="shared" si="420"/>
        <v>60000</v>
      </c>
      <c r="CL132" s="40">
        <f t="shared" si="420"/>
        <v>60000</v>
      </c>
      <c r="CM132" s="40">
        <f t="shared" si="420"/>
        <v>60000</v>
      </c>
      <c r="CN132" s="40">
        <f t="shared" si="420"/>
        <v>60000</v>
      </c>
      <c r="CO132" s="40">
        <f t="shared" si="420"/>
        <v>60000</v>
      </c>
      <c r="CP132" s="40">
        <f t="shared" si="420"/>
        <v>60000</v>
      </c>
      <c r="CQ132" s="40">
        <f t="shared" si="420"/>
        <v>60000</v>
      </c>
      <c r="CR132" s="40">
        <f t="shared" si="420"/>
        <v>60000</v>
      </c>
      <c r="CS132" s="40">
        <f t="shared" si="420"/>
        <v>60000</v>
      </c>
      <c r="CT132" s="40">
        <f t="shared" si="420"/>
        <v>60000</v>
      </c>
      <c r="CU132" s="40">
        <f t="shared" si="420"/>
        <v>60000</v>
      </c>
      <c r="CV132" s="40">
        <f t="shared" si="420"/>
        <v>60000</v>
      </c>
      <c r="CW132" s="40">
        <f t="shared" si="420"/>
        <v>60000</v>
      </c>
      <c r="CX132" s="40">
        <f t="shared" si="420"/>
        <v>60000</v>
      </c>
      <c r="CY132" s="40">
        <f t="shared" si="420"/>
        <v>60000</v>
      </c>
      <c r="CZ132" s="40">
        <f t="shared" si="420"/>
        <v>60000</v>
      </c>
      <c r="DA132" s="40">
        <f t="shared" si="420"/>
        <v>60000</v>
      </c>
      <c r="DB132" s="40">
        <f t="shared" si="420"/>
        <v>60000</v>
      </c>
      <c r="DC132" s="40">
        <f t="shared" si="420"/>
        <v>60000</v>
      </c>
      <c r="DD132" s="40">
        <f t="shared" si="420"/>
        <v>60000</v>
      </c>
      <c r="DE132" s="40">
        <f t="shared" si="420"/>
        <v>60000</v>
      </c>
      <c r="DF132" s="40">
        <f t="shared" si="420"/>
        <v>60000</v>
      </c>
      <c r="DG132" s="40">
        <f t="shared" si="420"/>
        <v>60000</v>
      </c>
      <c r="DH132" s="40">
        <f t="shared" si="420"/>
        <v>60000</v>
      </c>
      <c r="DI132" s="40">
        <f t="shared" si="420"/>
        <v>60000</v>
      </c>
      <c r="DJ132" s="40">
        <f t="shared" si="420"/>
        <v>60000</v>
      </c>
      <c r="DK132" s="40">
        <f t="shared" si="420"/>
        <v>60000</v>
      </c>
      <c r="DL132" s="40">
        <f t="shared" si="420"/>
        <v>60000</v>
      </c>
      <c r="DM132" s="40">
        <f t="shared" si="420"/>
        <v>60000</v>
      </c>
      <c r="DN132" s="40">
        <f t="shared" si="420"/>
        <v>60000</v>
      </c>
      <c r="DO132" s="40">
        <f t="shared" si="420"/>
        <v>60000</v>
      </c>
      <c r="DP132" s="40">
        <f t="shared" si="420"/>
        <v>60000</v>
      </c>
      <c r="DQ132" s="40">
        <f t="shared" si="420"/>
        <v>60000</v>
      </c>
      <c r="DR132" s="40">
        <f t="shared" si="420"/>
        <v>60000</v>
      </c>
      <c r="DS132" s="40">
        <f t="shared" si="420"/>
        <v>60000</v>
      </c>
      <c r="DT132" s="40">
        <f t="shared" si="420"/>
        <v>60000</v>
      </c>
      <c r="DU132" s="40">
        <f t="shared" si="420"/>
        <v>60000</v>
      </c>
      <c r="DV132" s="40">
        <f t="shared" si="420"/>
        <v>60000</v>
      </c>
      <c r="DW132" s="40">
        <f t="shared" si="420"/>
        <v>60000</v>
      </c>
      <c r="DX132" s="40">
        <f t="shared" si="420"/>
        <v>60000</v>
      </c>
      <c r="DY132" s="40">
        <f t="shared" si="420"/>
        <v>60000</v>
      </c>
      <c r="DZ132" s="40">
        <f t="shared" si="420"/>
        <v>60000</v>
      </c>
      <c r="EA132" s="40">
        <f t="shared" si="420"/>
        <v>60000</v>
      </c>
      <c r="EB132" s="40">
        <f t="shared" si="420"/>
        <v>60000</v>
      </c>
      <c r="EC132" s="40">
        <f t="shared" si="420"/>
        <v>60000</v>
      </c>
      <c r="ED132" s="40">
        <f t="shared" si="420"/>
        <v>60000</v>
      </c>
      <c r="EE132" s="40">
        <f t="shared" si="420"/>
        <v>60000</v>
      </c>
      <c r="EF132" s="40">
        <f t="shared" si="420"/>
        <v>60000</v>
      </c>
      <c r="EG132" s="40">
        <f t="shared" si="420"/>
        <v>60000</v>
      </c>
      <c r="EH132" s="40">
        <f t="shared" si="420"/>
        <v>60000</v>
      </c>
      <c r="EI132" s="40">
        <f t="shared" si="420"/>
        <v>60000</v>
      </c>
      <c r="EJ132" s="40">
        <f t="shared" si="420"/>
        <v>60000</v>
      </c>
      <c r="EK132" s="40">
        <f t="shared" si="420"/>
        <v>60000</v>
      </c>
      <c r="EL132" s="40">
        <f t="shared" si="420"/>
        <v>60000</v>
      </c>
      <c r="EM132" s="40">
        <f t="shared" si="420"/>
        <v>60000</v>
      </c>
      <c r="EN132" s="40">
        <f t="shared" si="420"/>
        <v>60000</v>
      </c>
      <c r="EO132" s="40">
        <f t="shared" si="420"/>
        <v>60000</v>
      </c>
      <c r="EP132" s="40">
        <f t="shared" si="420"/>
        <v>60000</v>
      </c>
      <c r="EQ132" s="40">
        <f t="shared" si="420"/>
        <v>60000</v>
      </c>
      <c r="ER132" s="40">
        <f t="shared" si="420"/>
        <v>60000</v>
      </c>
      <c r="ES132" s="40">
        <f t="shared" si="420"/>
        <v>60000</v>
      </c>
      <c r="ET132" s="40">
        <f t="shared" ref="ET132:HE132" si="421">ES132</f>
        <v>60000</v>
      </c>
      <c r="EU132" s="40">
        <f t="shared" si="421"/>
        <v>60000</v>
      </c>
      <c r="EV132" s="40">
        <f t="shared" si="421"/>
        <v>60000</v>
      </c>
      <c r="EW132" s="40">
        <f t="shared" si="421"/>
        <v>60000</v>
      </c>
      <c r="EX132" s="40">
        <f t="shared" si="421"/>
        <v>60000</v>
      </c>
      <c r="EY132" s="40">
        <f t="shared" si="421"/>
        <v>60000</v>
      </c>
      <c r="EZ132" s="40">
        <f t="shared" si="421"/>
        <v>60000</v>
      </c>
      <c r="FA132" s="40">
        <f t="shared" si="421"/>
        <v>60000</v>
      </c>
      <c r="FB132" s="40">
        <f t="shared" si="421"/>
        <v>60000</v>
      </c>
      <c r="FC132" s="40">
        <f t="shared" si="421"/>
        <v>60000</v>
      </c>
      <c r="FD132" s="40">
        <f t="shared" si="421"/>
        <v>60000</v>
      </c>
      <c r="FE132" s="40">
        <f t="shared" si="421"/>
        <v>60000</v>
      </c>
      <c r="FF132" s="40">
        <f t="shared" si="421"/>
        <v>60000</v>
      </c>
      <c r="FG132" s="40">
        <f t="shared" si="421"/>
        <v>60000</v>
      </c>
      <c r="FH132" s="40">
        <f t="shared" si="421"/>
        <v>60000</v>
      </c>
      <c r="FI132" s="40">
        <f t="shared" si="421"/>
        <v>60000</v>
      </c>
      <c r="FJ132" s="40">
        <f t="shared" si="421"/>
        <v>60000</v>
      </c>
      <c r="FK132" s="40">
        <f t="shared" si="421"/>
        <v>60000</v>
      </c>
      <c r="FL132" s="40">
        <f t="shared" si="421"/>
        <v>60000</v>
      </c>
      <c r="FM132" s="40">
        <f t="shared" si="421"/>
        <v>60000</v>
      </c>
      <c r="FN132" s="40">
        <f t="shared" si="421"/>
        <v>60000</v>
      </c>
      <c r="FO132" s="40">
        <f t="shared" si="421"/>
        <v>60000</v>
      </c>
      <c r="FP132" s="40">
        <f t="shared" si="421"/>
        <v>60000</v>
      </c>
      <c r="FQ132" s="40">
        <f t="shared" si="421"/>
        <v>60000</v>
      </c>
      <c r="FR132" s="40">
        <f t="shared" si="421"/>
        <v>60000</v>
      </c>
      <c r="FS132" s="40">
        <f t="shared" si="421"/>
        <v>60000</v>
      </c>
      <c r="FT132" s="40">
        <f t="shared" si="421"/>
        <v>60000</v>
      </c>
      <c r="FU132" s="40">
        <f t="shared" si="421"/>
        <v>60000</v>
      </c>
      <c r="FV132" s="40">
        <f t="shared" si="421"/>
        <v>60000</v>
      </c>
      <c r="FW132" s="40">
        <f t="shared" si="421"/>
        <v>60000</v>
      </c>
      <c r="FX132" s="40">
        <f t="shared" si="421"/>
        <v>60000</v>
      </c>
      <c r="FY132" s="40">
        <f t="shared" si="421"/>
        <v>60000</v>
      </c>
      <c r="FZ132" s="40">
        <f t="shared" si="421"/>
        <v>60000</v>
      </c>
      <c r="GA132" s="40">
        <f t="shared" si="421"/>
        <v>60000</v>
      </c>
      <c r="GB132" s="40">
        <f t="shared" si="421"/>
        <v>60000</v>
      </c>
      <c r="GC132" s="40">
        <f t="shared" si="421"/>
        <v>60000</v>
      </c>
      <c r="GD132" s="40">
        <f t="shared" si="421"/>
        <v>60000</v>
      </c>
      <c r="GE132" s="40">
        <f t="shared" si="421"/>
        <v>60000</v>
      </c>
      <c r="GF132" s="40">
        <f t="shared" si="421"/>
        <v>60000</v>
      </c>
      <c r="GG132" s="40">
        <f t="shared" si="421"/>
        <v>60000</v>
      </c>
      <c r="GH132" s="40">
        <f t="shared" si="421"/>
        <v>60000</v>
      </c>
      <c r="GI132" s="40">
        <f t="shared" si="421"/>
        <v>60000</v>
      </c>
      <c r="GJ132" s="40">
        <f t="shared" si="421"/>
        <v>60000</v>
      </c>
      <c r="GK132" s="40">
        <f t="shared" si="421"/>
        <v>60000</v>
      </c>
      <c r="GL132" s="40">
        <f t="shared" si="421"/>
        <v>60000</v>
      </c>
      <c r="GM132" s="40">
        <f t="shared" si="421"/>
        <v>60000</v>
      </c>
      <c r="GN132" s="40">
        <f t="shared" si="421"/>
        <v>60000</v>
      </c>
      <c r="GO132" s="40">
        <f t="shared" si="421"/>
        <v>60000</v>
      </c>
      <c r="GP132" s="40">
        <f t="shared" si="421"/>
        <v>60000</v>
      </c>
      <c r="GQ132" s="40">
        <f t="shared" si="421"/>
        <v>60000</v>
      </c>
      <c r="GR132" s="40">
        <f t="shared" si="421"/>
        <v>60000</v>
      </c>
      <c r="GS132" s="40">
        <f t="shared" si="421"/>
        <v>60000</v>
      </c>
      <c r="GT132" s="40">
        <f t="shared" si="421"/>
        <v>60000</v>
      </c>
      <c r="GU132" s="40">
        <f t="shared" si="421"/>
        <v>60000</v>
      </c>
      <c r="GV132" s="40">
        <f t="shared" si="421"/>
        <v>60000</v>
      </c>
      <c r="GW132" s="40">
        <f t="shared" si="421"/>
        <v>60000</v>
      </c>
      <c r="GX132" s="40">
        <f t="shared" si="421"/>
        <v>60000</v>
      </c>
      <c r="GY132" s="40">
        <f t="shared" si="421"/>
        <v>60000</v>
      </c>
      <c r="GZ132" s="40">
        <f t="shared" si="421"/>
        <v>60000</v>
      </c>
      <c r="HA132" s="40">
        <f t="shared" si="421"/>
        <v>60000</v>
      </c>
      <c r="HB132" s="40">
        <f t="shared" si="421"/>
        <v>60000</v>
      </c>
      <c r="HC132" s="40">
        <f t="shared" si="421"/>
        <v>60000</v>
      </c>
      <c r="HD132" s="40">
        <f t="shared" si="421"/>
        <v>60000</v>
      </c>
      <c r="HE132" s="40">
        <f t="shared" si="421"/>
        <v>60000</v>
      </c>
      <c r="HF132" s="40">
        <f t="shared" ref="HF132:JQ132" si="422">HE132</f>
        <v>60000</v>
      </c>
      <c r="HG132" s="40">
        <f t="shared" si="422"/>
        <v>60000</v>
      </c>
      <c r="HH132" s="40">
        <f t="shared" si="422"/>
        <v>60000</v>
      </c>
      <c r="HI132" s="40">
        <f t="shared" si="422"/>
        <v>60000</v>
      </c>
      <c r="HJ132" s="40">
        <f t="shared" si="422"/>
        <v>60000</v>
      </c>
      <c r="HK132" s="40">
        <f t="shared" si="422"/>
        <v>60000</v>
      </c>
      <c r="HL132" s="40">
        <f t="shared" si="422"/>
        <v>60000</v>
      </c>
      <c r="HM132" s="40">
        <f t="shared" si="422"/>
        <v>60000</v>
      </c>
      <c r="HN132" s="40">
        <f t="shared" si="422"/>
        <v>60000</v>
      </c>
      <c r="HO132" s="40">
        <f t="shared" si="422"/>
        <v>60000</v>
      </c>
      <c r="HP132" s="40">
        <f t="shared" si="422"/>
        <v>60000</v>
      </c>
      <c r="HQ132" s="40">
        <f t="shared" si="422"/>
        <v>60000</v>
      </c>
      <c r="HR132" s="40">
        <f t="shared" si="422"/>
        <v>60000</v>
      </c>
      <c r="HS132" s="40">
        <f t="shared" si="422"/>
        <v>60000</v>
      </c>
      <c r="HT132" s="40">
        <f t="shared" si="422"/>
        <v>60000</v>
      </c>
      <c r="HU132" s="40">
        <f t="shared" si="422"/>
        <v>60000</v>
      </c>
      <c r="HV132" s="40">
        <f t="shared" si="422"/>
        <v>60000</v>
      </c>
      <c r="HW132" s="40">
        <f t="shared" si="422"/>
        <v>60000</v>
      </c>
      <c r="HX132" s="40">
        <f t="shared" si="422"/>
        <v>60000</v>
      </c>
      <c r="HY132" s="40">
        <f t="shared" si="422"/>
        <v>60000</v>
      </c>
      <c r="HZ132" s="40">
        <f t="shared" si="422"/>
        <v>60000</v>
      </c>
      <c r="IA132" s="40">
        <f t="shared" si="422"/>
        <v>60000</v>
      </c>
      <c r="IB132" s="40">
        <f t="shared" si="422"/>
        <v>60000</v>
      </c>
      <c r="IC132" s="40">
        <f t="shared" si="422"/>
        <v>60000</v>
      </c>
      <c r="ID132" s="40">
        <f t="shared" si="422"/>
        <v>60000</v>
      </c>
      <c r="IE132" s="40">
        <f t="shared" si="422"/>
        <v>60000</v>
      </c>
      <c r="IF132" s="40">
        <f t="shared" si="422"/>
        <v>60000</v>
      </c>
      <c r="IG132" s="40">
        <f t="shared" si="422"/>
        <v>60000</v>
      </c>
      <c r="IH132" s="40">
        <f t="shared" si="422"/>
        <v>60000</v>
      </c>
      <c r="II132" s="40">
        <f t="shared" si="422"/>
        <v>60000</v>
      </c>
      <c r="IJ132" s="40">
        <f t="shared" si="422"/>
        <v>60000</v>
      </c>
      <c r="IK132" s="40">
        <f t="shared" si="422"/>
        <v>60000</v>
      </c>
      <c r="IL132" s="40">
        <f t="shared" si="422"/>
        <v>60000</v>
      </c>
      <c r="IM132" s="40">
        <f t="shared" si="422"/>
        <v>60000</v>
      </c>
      <c r="IN132" s="40">
        <f t="shared" si="422"/>
        <v>60000</v>
      </c>
      <c r="IO132" s="40">
        <f t="shared" si="422"/>
        <v>60000</v>
      </c>
      <c r="IP132" s="40">
        <f t="shared" si="422"/>
        <v>60000</v>
      </c>
      <c r="IQ132" s="40">
        <f t="shared" si="422"/>
        <v>60000</v>
      </c>
      <c r="IR132" s="40">
        <f t="shared" si="422"/>
        <v>60000</v>
      </c>
      <c r="IS132" s="40">
        <f t="shared" si="422"/>
        <v>60000</v>
      </c>
      <c r="IT132" s="40">
        <f t="shared" si="422"/>
        <v>60000</v>
      </c>
      <c r="IU132" s="40">
        <f t="shared" si="422"/>
        <v>60000</v>
      </c>
      <c r="IV132" s="40">
        <f t="shared" si="422"/>
        <v>60000</v>
      </c>
      <c r="IW132" s="40">
        <f t="shared" si="422"/>
        <v>60000</v>
      </c>
      <c r="IX132" s="40">
        <f t="shared" si="422"/>
        <v>60000</v>
      </c>
      <c r="IY132" s="40">
        <f t="shared" si="422"/>
        <v>60000</v>
      </c>
      <c r="IZ132" s="40">
        <f t="shared" si="422"/>
        <v>60000</v>
      </c>
      <c r="JA132" s="40">
        <f t="shared" si="422"/>
        <v>60000</v>
      </c>
      <c r="JB132" s="40">
        <f t="shared" si="422"/>
        <v>60000</v>
      </c>
      <c r="JC132" s="40">
        <f t="shared" si="422"/>
        <v>60000</v>
      </c>
      <c r="JD132" s="40">
        <f t="shared" si="422"/>
        <v>60000</v>
      </c>
      <c r="JE132" s="40">
        <f t="shared" si="422"/>
        <v>60000</v>
      </c>
      <c r="JF132" s="40">
        <f t="shared" si="422"/>
        <v>60000</v>
      </c>
      <c r="JG132" s="40">
        <f t="shared" si="422"/>
        <v>60000</v>
      </c>
      <c r="JH132" s="40">
        <f t="shared" si="422"/>
        <v>60000</v>
      </c>
      <c r="JI132" s="40">
        <f t="shared" si="422"/>
        <v>60000</v>
      </c>
      <c r="JJ132" s="40">
        <f t="shared" si="422"/>
        <v>60000</v>
      </c>
      <c r="JK132" s="40">
        <f t="shared" si="422"/>
        <v>60000</v>
      </c>
      <c r="JL132" s="40">
        <f t="shared" si="422"/>
        <v>60000</v>
      </c>
      <c r="JM132" s="40">
        <f t="shared" si="422"/>
        <v>60000</v>
      </c>
      <c r="JN132" s="40">
        <f t="shared" si="422"/>
        <v>60000</v>
      </c>
      <c r="JO132" s="40">
        <f t="shared" si="422"/>
        <v>60000</v>
      </c>
      <c r="JP132" s="40">
        <f t="shared" si="422"/>
        <v>60000</v>
      </c>
      <c r="JQ132" s="40">
        <f t="shared" si="422"/>
        <v>60000</v>
      </c>
      <c r="JR132" s="40">
        <f t="shared" ref="JR132:KV132" si="423">JQ132</f>
        <v>60000</v>
      </c>
      <c r="JS132" s="40">
        <f t="shared" si="423"/>
        <v>60000</v>
      </c>
      <c r="JT132" s="40">
        <f t="shared" si="423"/>
        <v>60000</v>
      </c>
      <c r="JU132" s="40">
        <f t="shared" si="423"/>
        <v>60000</v>
      </c>
      <c r="JV132" s="40">
        <f t="shared" si="423"/>
        <v>60000</v>
      </c>
      <c r="JW132" s="40">
        <f t="shared" si="423"/>
        <v>60000</v>
      </c>
      <c r="JX132" s="40">
        <f t="shared" si="423"/>
        <v>60000</v>
      </c>
      <c r="JY132" s="40">
        <f t="shared" si="423"/>
        <v>60000</v>
      </c>
      <c r="JZ132" s="40">
        <f t="shared" si="423"/>
        <v>60000</v>
      </c>
      <c r="KA132" s="40">
        <f t="shared" si="423"/>
        <v>60000</v>
      </c>
      <c r="KB132" s="40">
        <f t="shared" si="423"/>
        <v>60000</v>
      </c>
      <c r="KC132" s="40">
        <f t="shared" si="423"/>
        <v>60000</v>
      </c>
      <c r="KD132" s="40">
        <f t="shared" si="423"/>
        <v>60000</v>
      </c>
      <c r="KE132" s="40">
        <f t="shared" si="423"/>
        <v>60000</v>
      </c>
      <c r="KF132" s="40">
        <f t="shared" si="423"/>
        <v>60000</v>
      </c>
      <c r="KG132" s="40">
        <f t="shared" si="423"/>
        <v>60000</v>
      </c>
      <c r="KH132" s="40">
        <f t="shared" si="423"/>
        <v>60000</v>
      </c>
      <c r="KI132" s="40">
        <f t="shared" si="423"/>
        <v>60000</v>
      </c>
      <c r="KJ132" s="40">
        <f t="shared" si="423"/>
        <v>60000</v>
      </c>
      <c r="KK132" s="40">
        <f t="shared" si="423"/>
        <v>60000</v>
      </c>
      <c r="KL132" s="40">
        <f t="shared" si="423"/>
        <v>60000</v>
      </c>
      <c r="KM132" s="40">
        <f t="shared" si="423"/>
        <v>60000</v>
      </c>
      <c r="KN132" s="40">
        <f t="shared" si="423"/>
        <v>60000</v>
      </c>
      <c r="KO132" s="40">
        <f t="shared" si="423"/>
        <v>60000</v>
      </c>
      <c r="KP132" s="40">
        <f t="shared" si="423"/>
        <v>60000</v>
      </c>
      <c r="KQ132" s="40">
        <f t="shared" si="423"/>
        <v>60000</v>
      </c>
      <c r="KR132" s="40">
        <f t="shared" si="423"/>
        <v>60000</v>
      </c>
      <c r="KS132" s="40">
        <f t="shared" si="423"/>
        <v>60000</v>
      </c>
      <c r="KT132" s="40">
        <f t="shared" si="423"/>
        <v>60000</v>
      </c>
      <c r="KU132" s="40">
        <f t="shared" si="423"/>
        <v>60000</v>
      </c>
      <c r="KV132" s="40">
        <f t="shared" si="423"/>
        <v>60000</v>
      </c>
      <c r="KW132" s="1"/>
      <c r="KX132" s="1"/>
    </row>
    <row r="133" spans="1:310" x14ac:dyDescent="0.25">
      <c r="A133" s="1"/>
      <c r="B133" s="79"/>
      <c r="C133" s="79"/>
      <c r="D133" s="79"/>
      <c r="E133" s="1" t="str">
        <f t="shared" si="407"/>
        <v>сервис-менеджеры (обслуживание)</v>
      </c>
      <c r="F133" s="1"/>
      <c r="G133" s="1"/>
      <c r="H133" s="11" t="str">
        <f t="shared" si="413"/>
        <v>руб.</v>
      </c>
      <c r="I133" s="1"/>
      <c r="J133" s="1"/>
      <c r="K133" s="1"/>
      <c r="L133" s="1"/>
      <c r="M133" s="5"/>
      <c r="N133" s="52"/>
      <c r="O133" s="19"/>
      <c r="P133" s="1"/>
      <c r="Q133" s="1"/>
      <c r="R133" s="52"/>
      <c r="S133" s="1"/>
      <c r="T133" s="5" t="s">
        <v>0</v>
      </c>
      <c r="U133" s="40">
        <v>80000</v>
      </c>
      <c r="V133" s="40">
        <f t="shared" ref="V133:CG133" si="424">U133</f>
        <v>80000</v>
      </c>
      <c r="W133" s="40">
        <f t="shared" si="424"/>
        <v>80000</v>
      </c>
      <c r="X133" s="40">
        <f t="shared" si="424"/>
        <v>80000</v>
      </c>
      <c r="Y133" s="40">
        <f t="shared" si="424"/>
        <v>80000</v>
      </c>
      <c r="Z133" s="40">
        <f t="shared" si="424"/>
        <v>80000</v>
      </c>
      <c r="AA133" s="40">
        <f t="shared" si="424"/>
        <v>80000</v>
      </c>
      <c r="AB133" s="40">
        <f t="shared" si="424"/>
        <v>80000</v>
      </c>
      <c r="AC133" s="40">
        <f t="shared" si="424"/>
        <v>80000</v>
      </c>
      <c r="AD133" s="40">
        <f t="shared" si="424"/>
        <v>80000</v>
      </c>
      <c r="AE133" s="40">
        <f t="shared" si="424"/>
        <v>80000</v>
      </c>
      <c r="AF133" s="40">
        <f t="shared" si="424"/>
        <v>80000</v>
      </c>
      <c r="AG133" s="40">
        <f t="shared" si="424"/>
        <v>80000</v>
      </c>
      <c r="AH133" s="40">
        <f t="shared" si="424"/>
        <v>80000</v>
      </c>
      <c r="AI133" s="40">
        <f t="shared" si="424"/>
        <v>80000</v>
      </c>
      <c r="AJ133" s="40">
        <f t="shared" si="424"/>
        <v>80000</v>
      </c>
      <c r="AK133" s="40">
        <f t="shared" si="424"/>
        <v>80000</v>
      </c>
      <c r="AL133" s="40">
        <f t="shared" si="424"/>
        <v>80000</v>
      </c>
      <c r="AM133" s="40">
        <f t="shared" si="424"/>
        <v>80000</v>
      </c>
      <c r="AN133" s="40">
        <f t="shared" si="424"/>
        <v>80000</v>
      </c>
      <c r="AO133" s="40">
        <f t="shared" si="424"/>
        <v>80000</v>
      </c>
      <c r="AP133" s="40">
        <f t="shared" si="424"/>
        <v>80000</v>
      </c>
      <c r="AQ133" s="40">
        <f t="shared" si="424"/>
        <v>80000</v>
      </c>
      <c r="AR133" s="40">
        <f t="shared" si="424"/>
        <v>80000</v>
      </c>
      <c r="AS133" s="40">
        <f t="shared" si="424"/>
        <v>80000</v>
      </c>
      <c r="AT133" s="40">
        <f t="shared" si="424"/>
        <v>80000</v>
      </c>
      <c r="AU133" s="40">
        <f t="shared" si="424"/>
        <v>80000</v>
      </c>
      <c r="AV133" s="40">
        <f t="shared" si="424"/>
        <v>80000</v>
      </c>
      <c r="AW133" s="40">
        <f t="shared" si="424"/>
        <v>80000</v>
      </c>
      <c r="AX133" s="40">
        <f t="shared" si="424"/>
        <v>80000</v>
      </c>
      <c r="AY133" s="40">
        <f t="shared" si="424"/>
        <v>80000</v>
      </c>
      <c r="AZ133" s="40">
        <f t="shared" si="424"/>
        <v>80000</v>
      </c>
      <c r="BA133" s="40">
        <f t="shared" si="424"/>
        <v>80000</v>
      </c>
      <c r="BB133" s="40">
        <f t="shared" si="424"/>
        <v>80000</v>
      </c>
      <c r="BC133" s="40">
        <f t="shared" si="424"/>
        <v>80000</v>
      </c>
      <c r="BD133" s="40">
        <f t="shared" si="424"/>
        <v>80000</v>
      </c>
      <c r="BE133" s="40">
        <f t="shared" si="424"/>
        <v>80000</v>
      </c>
      <c r="BF133" s="40">
        <f t="shared" si="424"/>
        <v>80000</v>
      </c>
      <c r="BG133" s="40">
        <f t="shared" si="424"/>
        <v>80000</v>
      </c>
      <c r="BH133" s="40">
        <f t="shared" si="424"/>
        <v>80000</v>
      </c>
      <c r="BI133" s="40">
        <f t="shared" si="424"/>
        <v>80000</v>
      </c>
      <c r="BJ133" s="40">
        <f t="shared" si="424"/>
        <v>80000</v>
      </c>
      <c r="BK133" s="40">
        <f t="shared" si="424"/>
        <v>80000</v>
      </c>
      <c r="BL133" s="40">
        <f t="shared" si="424"/>
        <v>80000</v>
      </c>
      <c r="BM133" s="40">
        <f t="shared" si="424"/>
        <v>80000</v>
      </c>
      <c r="BN133" s="40">
        <f t="shared" si="424"/>
        <v>80000</v>
      </c>
      <c r="BO133" s="40">
        <f t="shared" si="424"/>
        <v>80000</v>
      </c>
      <c r="BP133" s="40">
        <f t="shared" si="424"/>
        <v>80000</v>
      </c>
      <c r="BQ133" s="40">
        <f t="shared" si="424"/>
        <v>80000</v>
      </c>
      <c r="BR133" s="40">
        <f t="shared" si="424"/>
        <v>80000</v>
      </c>
      <c r="BS133" s="40">
        <f t="shared" si="424"/>
        <v>80000</v>
      </c>
      <c r="BT133" s="40">
        <f t="shared" si="424"/>
        <v>80000</v>
      </c>
      <c r="BU133" s="40">
        <f t="shared" si="424"/>
        <v>80000</v>
      </c>
      <c r="BV133" s="40">
        <f t="shared" si="424"/>
        <v>80000</v>
      </c>
      <c r="BW133" s="40">
        <f t="shared" si="424"/>
        <v>80000</v>
      </c>
      <c r="BX133" s="40">
        <f t="shared" si="424"/>
        <v>80000</v>
      </c>
      <c r="BY133" s="40">
        <f t="shared" si="424"/>
        <v>80000</v>
      </c>
      <c r="BZ133" s="40">
        <f t="shared" si="424"/>
        <v>80000</v>
      </c>
      <c r="CA133" s="40">
        <f t="shared" si="424"/>
        <v>80000</v>
      </c>
      <c r="CB133" s="40">
        <f t="shared" si="424"/>
        <v>80000</v>
      </c>
      <c r="CC133" s="40">
        <f t="shared" si="424"/>
        <v>80000</v>
      </c>
      <c r="CD133" s="40">
        <f t="shared" si="424"/>
        <v>80000</v>
      </c>
      <c r="CE133" s="40">
        <f t="shared" si="424"/>
        <v>80000</v>
      </c>
      <c r="CF133" s="40">
        <f t="shared" si="424"/>
        <v>80000</v>
      </c>
      <c r="CG133" s="40">
        <f t="shared" si="424"/>
        <v>80000</v>
      </c>
      <c r="CH133" s="40">
        <f t="shared" ref="CH133:ES133" si="425">CG133</f>
        <v>80000</v>
      </c>
      <c r="CI133" s="40">
        <f t="shared" si="425"/>
        <v>80000</v>
      </c>
      <c r="CJ133" s="40">
        <f t="shared" si="425"/>
        <v>80000</v>
      </c>
      <c r="CK133" s="40">
        <f t="shared" si="425"/>
        <v>80000</v>
      </c>
      <c r="CL133" s="40">
        <f t="shared" si="425"/>
        <v>80000</v>
      </c>
      <c r="CM133" s="40">
        <f t="shared" si="425"/>
        <v>80000</v>
      </c>
      <c r="CN133" s="40">
        <f t="shared" si="425"/>
        <v>80000</v>
      </c>
      <c r="CO133" s="40">
        <f t="shared" si="425"/>
        <v>80000</v>
      </c>
      <c r="CP133" s="40">
        <f t="shared" si="425"/>
        <v>80000</v>
      </c>
      <c r="CQ133" s="40">
        <f t="shared" si="425"/>
        <v>80000</v>
      </c>
      <c r="CR133" s="40">
        <f t="shared" si="425"/>
        <v>80000</v>
      </c>
      <c r="CS133" s="40">
        <f t="shared" si="425"/>
        <v>80000</v>
      </c>
      <c r="CT133" s="40">
        <f t="shared" si="425"/>
        <v>80000</v>
      </c>
      <c r="CU133" s="40">
        <f t="shared" si="425"/>
        <v>80000</v>
      </c>
      <c r="CV133" s="40">
        <f t="shared" si="425"/>
        <v>80000</v>
      </c>
      <c r="CW133" s="40">
        <f t="shared" si="425"/>
        <v>80000</v>
      </c>
      <c r="CX133" s="40">
        <f t="shared" si="425"/>
        <v>80000</v>
      </c>
      <c r="CY133" s="40">
        <f t="shared" si="425"/>
        <v>80000</v>
      </c>
      <c r="CZ133" s="40">
        <f t="shared" si="425"/>
        <v>80000</v>
      </c>
      <c r="DA133" s="40">
        <f t="shared" si="425"/>
        <v>80000</v>
      </c>
      <c r="DB133" s="40">
        <f t="shared" si="425"/>
        <v>80000</v>
      </c>
      <c r="DC133" s="40">
        <f t="shared" si="425"/>
        <v>80000</v>
      </c>
      <c r="DD133" s="40">
        <f t="shared" si="425"/>
        <v>80000</v>
      </c>
      <c r="DE133" s="40">
        <f t="shared" si="425"/>
        <v>80000</v>
      </c>
      <c r="DF133" s="40">
        <f t="shared" si="425"/>
        <v>80000</v>
      </c>
      <c r="DG133" s="40">
        <f t="shared" si="425"/>
        <v>80000</v>
      </c>
      <c r="DH133" s="40">
        <f t="shared" si="425"/>
        <v>80000</v>
      </c>
      <c r="DI133" s="40">
        <f t="shared" si="425"/>
        <v>80000</v>
      </c>
      <c r="DJ133" s="40">
        <f t="shared" si="425"/>
        <v>80000</v>
      </c>
      <c r="DK133" s="40">
        <f t="shared" si="425"/>
        <v>80000</v>
      </c>
      <c r="DL133" s="40">
        <f t="shared" si="425"/>
        <v>80000</v>
      </c>
      <c r="DM133" s="40">
        <f t="shared" si="425"/>
        <v>80000</v>
      </c>
      <c r="DN133" s="40">
        <f t="shared" si="425"/>
        <v>80000</v>
      </c>
      <c r="DO133" s="40">
        <f t="shared" si="425"/>
        <v>80000</v>
      </c>
      <c r="DP133" s="40">
        <f t="shared" si="425"/>
        <v>80000</v>
      </c>
      <c r="DQ133" s="40">
        <f t="shared" si="425"/>
        <v>80000</v>
      </c>
      <c r="DR133" s="40">
        <f t="shared" si="425"/>
        <v>80000</v>
      </c>
      <c r="DS133" s="40">
        <f t="shared" si="425"/>
        <v>80000</v>
      </c>
      <c r="DT133" s="40">
        <f t="shared" si="425"/>
        <v>80000</v>
      </c>
      <c r="DU133" s="40">
        <f t="shared" si="425"/>
        <v>80000</v>
      </c>
      <c r="DV133" s="40">
        <f t="shared" si="425"/>
        <v>80000</v>
      </c>
      <c r="DW133" s="40">
        <f t="shared" si="425"/>
        <v>80000</v>
      </c>
      <c r="DX133" s="40">
        <f t="shared" si="425"/>
        <v>80000</v>
      </c>
      <c r="DY133" s="40">
        <f t="shared" si="425"/>
        <v>80000</v>
      </c>
      <c r="DZ133" s="40">
        <f t="shared" si="425"/>
        <v>80000</v>
      </c>
      <c r="EA133" s="40">
        <f t="shared" si="425"/>
        <v>80000</v>
      </c>
      <c r="EB133" s="40">
        <f t="shared" si="425"/>
        <v>80000</v>
      </c>
      <c r="EC133" s="40">
        <f t="shared" si="425"/>
        <v>80000</v>
      </c>
      <c r="ED133" s="40">
        <f t="shared" si="425"/>
        <v>80000</v>
      </c>
      <c r="EE133" s="40">
        <f t="shared" si="425"/>
        <v>80000</v>
      </c>
      <c r="EF133" s="40">
        <f t="shared" si="425"/>
        <v>80000</v>
      </c>
      <c r="EG133" s="40">
        <f t="shared" si="425"/>
        <v>80000</v>
      </c>
      <c r="EH133" s="40">
        <f t="shared" si="425"/>
        <v>80000</v>
      </c>
      <c r="EI133" s="40">
        <f t="shared" si="425"/>
        <v>80000</v>
      </c>
      <c r="EJ133" s="40">
        <f t="shared" si="425"/>
        <v>80000</v>
      </c>
      <c r="EK133" s="40">
        <f t="shared" si="425"/>
        <v>80000</v>
      </c>
      <c r="EL133" s="40">
        <f t="shared" si="425"/>
        <v>80000</v>
      </c>
      <c r="EM133" s="40">
        <f t="shared" si="425"/>
        <v>80000</v>
      </c>
      <c r="EN133" s="40">
        <f t="shared" si="425"/>
        <v>80000</v>
      </c>
      <c r="EO133" s="40">
        <f t="shared" si="425"/>
        <v>80000</v>
      </c>
      <c r="EP133" s="40">
        <f t="shared" si="425"/>
        <v>80000</v>
      </c>
      <c r="EQ133" s="40">
        <f t="shared" si="425"/>
        <v>80000</v>
      </c>
      <c r="ER133" s="40">
        <f t="shared" si="425"/>
        <v>80000</v>
      </c>
      <c r="ES133" s="40">
        <f t="shared" si="425"/>
        <v>80000</v>
      </c>
      <c r="ET133" s="40">
        <f t="shared" ref="ET133:HE133" si="426">ES133</f>
        <v>80000</v>
      </c>
      <c r="EU133" s="40">
        <f t="shared" si="426"/>
        <v>80000</v>
      </c>
      <c r="EV133" s="40">
        <f t="shared" si="426"/>
        <v>80000</v>
      </c>
      <c r="EW133" s="40">
        <f t="shared" si="426"/>
        <v>80000</v>
      </c>
      <c r="EX133" s="40">
        <f t="shared" si="426"/>
        <v>80000</v>
      </c>
      <c r="EY133" s="40">
        <f t="shared" si="426"/>
        <v>80000</v>
      </c>
      <c r="EZ133" s="40">
        <f t="shared" si="426"/>
        <v>80000</v>
      </c>
      <c r="FA133" s="40">
        <f t="shared" si="426"/>
        <v>80000</v>
      </c>
      <c r="FB133" s="40">
        <f t="shared" si="426"/>
        <v>80000</v>
      </c>
      <c r="FC133" s="40">
        <f t="shared" si="426"/>
        <v>80000</v>
      </c>
      <c r="FD133" s="40">
        <f t="shared" si="426"/>
        <v>80000</v>
      </c>
      <c r="FE133" s="40">
        <f t="shared" si="426"/>
        <v>80000</v>
      </c>
      <c r="FF133" s="40">
        <f t="shared" si="426"/>
        <v>80000</v>
      </c>
      <c r="FG133" s="40">
        <f t="shared" si="426"/>
        <v>80000</v>
      </c>
      <c r="FH133" s="40">
        <f t="shared" si="426"/>
        <v>80000</v>
      </c>
      <c r="FI133" s="40">
        <f t="shared" si="426"/>
        <v>80000</v>
      </c>
      <c r="FJ133" s="40">
        <f t="shared" si="426"/>
        <v>80000</v>
      </c>
      <c r="FK133" s="40">
        <f t="shared" si="426"/>
        <v>80000</v>
      </c>
      <c r="FL133" s="40">
        <f t="shared" si="426"/>
        <v>80000</v>
      </c>
      <c r="FM133" s="40">
        <f t="shared" si="426"/>
        <v>80000</v>
      </c>
      <c r="FN133" s="40">
        <f t="shared" si="426"/>
        <v>80000</v>
      </c>
      <c r="FO133" s="40">
        <f t="shared" si="426"/>
        <v>80000</v>
      </c>
      <c r="FP133" s="40">
        <f t="shared" si="426"/>
        <v>80000</v>
      </c>
      <c r="FQ133" s="40">
        <f t="shared" si="426"/>
        <v>80000</v>
      </c>
      <c r="FR133" s="40">
        <f t="shared" si="426"/>
        <v>80000</v>
      </c>
      <c r="FS133" s="40">
        <f t="shared" si="426"/>
        <v>80000</v>
      </c>
      <c r="FT133" s="40">
        <f t="shared" si="426"/>
        <v>80000</v>
      </c>
      <c r="FU133" s="40">
        <f t="shared" si="426"/>
        <v>80000</v>
      </c>
      <c r="FV133" s="40">
        <f t="shared" si="426"/>
        <v>80000</v>
      </c>
      <c r="FW133" s="40">
        <f t="shared" si="426"/>
        <v>80000</v>
      </c>
      <c r="FX133" s="40">
        <f t="shared" si="426"/>
        <v>80000</v>
      </c>
      <c r="FY133" s="40">
        <f t="shared" si="426"/>
        <v>80000</v>
      </c>
      <c r="FZ133" s="40">
        <f t="shared" si="426"/>
        <v>80000</v>
      </c>
      <c r="GA133" s="40">
        <f t="shared" si="426"/>
        <v>80000</v>
      </c>
      <c r="GB133" s="40">
        <f t="shared" si="426"/>
        <v>80000</v>
      </c>
      <c r="GC133" s="40">
        <f t="shared" si="426"/>
        <v>80000</v>
      </c>
      <c r="GD133" s="40">
        <f t="shared" si="426"/>
        <v>80000</v>
      </c>
      <c r="GE133" s="40">
        <f t="shared" si="426"/>
        <v>80000</v>
      </c>
      <c r="GF133" s="40">
        <f t="shared" si="426"/>
        <v>80000</v>
      </c>
      <c r="GG133" s="40">
        <f t="shared" si="426"/>
        <v>80000</v>
      </c>
      <c r="GH133" s="40">
        <f t="shared" si="426"/>
        <v>80000</v>
      </c>
      <c r="GI133" s="40">
        <f t="shared" si="426"/>
        <v>80000</v>
      </c>
      <c r="GJ133" s="40">
        <f t="shared" si="426"/>
        <v>80000</v>
      </c>
      <c r="GK133" s="40">
        <f t="shared" si="426"/>
        <v>80000</v>
      </c>
      <c r="GL133" s="40">
        <f t="shared" si="426"/>
        <v>80000</v>
      </c>
      <c r="GM133" s="40">
        <f t="shared" si="426"/>
        <v>80000</v>
      </c>
      <c r="GN133" s="40">
        <f t="shared" si="426"/>
        <v>80000</v>
      </c>
      <c r="GO133" s="40">
        <f t="shared" si="426"/>
        <v>80000</v>
      </c>
      <c r="GP133" s="40">
        <f t="shared" si="426"/>
        <v>80000</v>
      </c>
      <c r="GQ133" s="40">
        <f t="shared" si="426"/>
        <v>80000</v>
      </c>
      <c r="GR133" s="40">
        <f t="shared" si="426"/>
        <v>80000</v>
      </c>
      <c r="GS133" s="40">
        <f t="shared" si="426"/>
        <v>80000</v>
      </c>
      <c r="GT133" s="40">
        <f t="shared" si="426"/>
        <v>80000</v>
      </c>
      <c r="GU133" s="40">
        <f t="shared" si="426"/>
        <v>80000</v>
      </c>
      <c r="GV133" s="40">
        <f t="shared" si="426"/>
        <v>80000</v>
      </c>
      <c r="GW133" s="40">
        <f t="shared" si="426"/>
        <v>80000</v>
      </c>
      <c r="GX133" s="40">
        <f t="shared" si="426"/>
        <v>80000</v>
      </c>
      <c r="GY133" s="40">
        <f t="shared" si="426"/>
        <v>80000</v>
      </c>
      <c r="GZ133" s="40">
        <f t="shared" si="426"/>
        <v>80000</v>
      </c>
      <c r="HA133" s="40">
        <f t="shared" si="426"/>
        <v>80000</v>
      </c>
      <c r="HB133" s="40">
        <f t="shared" si="426"/>
        <v>80000</v>
      </c>
      <c r="HC133" s="40">
        <f t="shared" si="426"/>
        <v>80000</v>
      </c>
      <c r="HD133" s="40">
        <f t="shared" si="426"/>
        <v>80000</v>
      </c>
      <c r="HE133" s="40">
        <f t="shared" si="426"/>
        <v>80000</v>
      </c>
      <c r="HF133" s="40">
        <f t="shared" ref="HF133:JQ133" si="427">HE133</f>
        <v>80000</v>
      </c>
      <c r="HG133" s="40">
        <f t="shared" si="427"/>
        <v>80000</v>
      </c>
      <c r="HH133" s="40">
        <f t="shared" si="427"/>
        <v>80000</v>
      </c>
      <c r="HI133" s="40">
        <f t="shared" si="427"/>
        <v>80000</v>
      </c>
      <c r="HJ133" s="40">
        <f t="shared" si="427"/>
        <v>80000</v>
      </c>
      <c r="HK133" s="40">
        <f t="shared" si="427"/>
        <v>80000</v>
      </c>
      <c r="HL133" s="40">
        <f t="shared" si="427"/>
        <v>80000</v>
      </c>
      <c r="HM133" s="40">
        <f t="shared" si="427"/>
        <v>80000</v>
      </c>
      <c r="HN133" s="40">
        <f t="shared" si="427"/>
        <v>80000</v>
      </c>
      <c r="HO133" s="40">
        <f t="shared" si="427"/>
        <v>80000</v>
      </c>
      <c r="HP133" s="40">
        <f t="shared" si="427"/>
        <v>80000</v>
      </c>
      <c r="HQ133" s="40">
        <f t="shared" si="427"/>
        <v>80000</v>
      </c>
      <c r="HR133" s="40">
        <f t="shared" si="427"/>
        <v>80000</v>
      </c>
      <c r="HS133" s="40">
        <f t="shared" si="427"/>
        <v>80000</v>
      </c>
      <c r="HT133" s="40">
        <f t="shared" si="427"/>
        <v>80000</v>
      </c>
      <c r="HU133" s="40">
        <f t="shared" si="427"/>
        <v>80000</v>
      </c>
      <c r="HV133" s="40">
        <f t="shared" si="427"/>
        <v>80000</v>
      </c>
      <c r="HW133" s="40">
        <f t="shared" si="427"/>
        <v>80000</v>
      </c>
      <c r="HX133" s="40">
        <f t="shared" si="427"/>
        <v>80000</v>
      </c>
      <c r="HY133" s="40">
        <f t="shared" si="427"/>
        <v>80000</v>
      </c>
      <c r="HZ133" s="40">
        <f t="shared" si="427"/>
        <v>80000</v>
      </c>
      <c r="IA133" s="40">
        <f t="shared" si="427"/>
        <v>80000</v>
      </c>
      <c r="IB133" s="40">
        <f t="shared" si="427"/>
        <v>80000</v>
      </c>
      <c r="IC133" s="40">
        <f t="shared" si="427"/>
        <v>80000</v>
      </c>
      <c r="ID133" s="40">
        <f t="shared" si="427"/>
        <v>80000</v>
      </c>
      <c r="IE133" s="40">
        <f t="shared" si="427"/>
        <v>80000</v>
      </c>
      <c r="IF133" s="40">
        <f t="shared" si="427"/>
        <v>80000</v>
      </c>
      <c r="IG133" s="40">
        <f t="shared" si="427"/>
        <v>80000</v>
      </c>
      <c r="IH133" s="40">
        <f t="shared" si="427"/>
        <v>80000</v>
      </c>
      <c r="II133" s="40">
        <f t="shared" si="427"/>
        <v>80000</v>
      </c>
      <c r="IJ133" s="40">
        <f t="shared" si="427"/>
        <v>80000</v>
      </c>
      <c r="IK133" s="40">
        <f t="shared" si="427"/>
        <v>80000</v>
      </c>
      <c r="IL133" s="40">
        <f t="shared" si="427"/>
        <v>80000</v>
      </c>
      <c r="IM133" s="40">
        <f t="shared" si="427"/>
        <v>80000</v>
      </c>
      <c r="IN133" s="40">
        <f t="shared" si="427"/>
        <v>80000</v>
      </c>
      <c r="IO133" s="40">
        <f t="shared" si="427"/>
        <v>80000</v>
      </c>
      <c r="IP133" s="40">
        <f t="shared" si="427"/>
        <v>80000</v>
      </c>
      <c r="IQ133" s="40">
        <f t="shared" si="427"/>
        <v>80000</v>
      </c>
      <c r="IR133" s="40">
        <f t="shared" si="427"/>
        <v>80000</v>
      </c>
      <c r="IS133" s="40">
        <f t="shared" si="427"/>
        <v>80000</v>
      </c>
      <c r="IT133" s="40">
        <f t="shared" si="427"/>
        <v>80000</v>
      </c>
      <c r="IU133" s="40">
        <f t="shared" si="427"/>
        <v>80000</v>
      </c>
      <c r="IV133" s="40">
        <f t="shared" si="427"/>
        <v>80000</v>
      </c>
      <c r="IW133" s="40">
        <f t="shared" si="427"/>
        <v>80000</v>
      </c>
      <c r="IX133" s="40">
        <f t="shared" si="427"/>
        <v>80000</v>
      </c>
      <c r="IY133" s="40">
        <f t="shared" si="427"/>
        <v>80000</v>
      </c>
      <c r="IZ133" s="40">
        <f t="shared" si="427"/>
        <v>80000</v>
      </c>
      <c r="JA133" s="40">
        <f t="shared" si="427"/>
        <v>80000</v>
      </c>
      <c r="JB133" s="40">
        <f t="shared" si="427"/>
        <v>80000</v>
      </c>
      <c r="JC133" s="40">
        <f t="shared" si="427"/>
        <v>80000</v>
      </c>
      <c r="JD133" s="40">
        <f t="shared" si="427"/>
        <v>80000</v>
      </c>
      <c r="JE133" s="40">
        <f t="shared" si="427"/>
        <v>80000</v>
      </c>
      <c r="JF133" s="40">
        <f t="shared" si="427"/>
        <v>80000</v>
      </c>
      <c r="JG133" s="40">
        <f t="shared" si="427"/>
        <v>80000</v>
      </c>
      <c r="JH133" s="40">
        <f t="shared" si="427"/>
        <v>80000</v>
      </c>
      <c r="JI133" s="40">
        <f t="shared" si="427"/>
        <v>80000</v>
      </c>
      <c r="JJ133" s="40">
        <f t="shared" si="427"/>
        <v>80000</v>
      </c>
      <c r="JK133" s="40">
        <f t="shared" si="427"/>
        <v>80000</v>
      </c>
      <c r="JL133" s="40">
        <f t="shared" si="427"/>
        <v>80000</v>
      </c>
      <c r="JM133" s="40">
        <f t="shared" si="427"/>
        <v>80000</v>
      </c>
      <c r="JN133" s="40">
        <f t="shared" si="427"/>
        <v>80000</v>
      </c>
      <c r="JO133" s="40">
        <f t="shared" si="427"/>
        <v>80000</v>
      </c>
      <c r="JP133" s="40">
        <f t="shared" si="427"/>
        <v>80000</v>
      </c>
      <c r="JQ133" s="40">
        <f t="shared" si="427"/>
        <v>80000</v>
      </c>
      <c r="JR133" s="40">
        <f t="shared" ref="JR133:KV133" si="428">JQ133</f>
        <v>80000</v>
      </c>
      <c r="JS133" s="40">
        <f t="shared" si="428"/>
        <v>80000</v>
      </c>
      <c r="JT133" s="40">
        <f t="shared" si="428"/>
        <v>80000</v>
      </c>
      <c r="JU133" s="40">
        <f t="shared" si="428"/>
        <v>80000</v>
      </c>
      <c r="JV133" s="40">
        <f t="shared" si="428"/>
        <v>80000</v>
      </c>
      <c r="JW133" s="40">
        <f t="shared" si="428"/>
        <v>80000</v>
      </c>
      <c r="JX133" s="40">
        <f t="shared" si="428"/>
        <v>80000</v>
      </c>
      <c r="JY133" s="40">
        <f t="shared" si="428"/>
        <v>80000</v>
      </c>
      <c r="JZ133" s="40">
        <f t="shared" si="428"/>
        <v>80000</v>
      </c>
      <c r="KA133" s="40">
        <f t="shared" si="428"/>
        <v>80000</v>
      </c>
      <c r="KB133" s="40">
        <f t="shared" si="428"/>
        <v>80000</v>
      </c>
      <c r="KC133" s="40">
        <f t="shared" si="428"/>
        <v>80000</v>
      </c>
      <c r="KD133" s="40">
        <f t="shared" si="428"/>
        <v>80000</v>
      </c>
      <c r="KE133" s="40">
        <f t="shared" si="428"/>
        <v>80000</v>
      </c>
      <c r="KF133" s="40">
        <f t="shared" si="428"/>
        <v>80000</v>
      </c>
      <c r="KG133" s="40">
        <f t="shared" si="428"/>
        <v>80000</v>
      </c>
      <c r="KH133" s="40">
        <f t="shared" si="428"/>
        <v>80000</v>
      </c>
      <c r="KI133" s="40">
        <f t="shared" si="428"/>
        <v>80000</v>
      </c>
      <c r="KJ133" s="40">
        <f t="shared" si="428"/>
        <v>80000</v>
      </c>
      <c r="KK133" s="40">
        <f t="shared" si="428"/>
        <v>80000</v>
      </c>
      <c r="KL133" s="40">
        <f t="shared" si="428"/>
        <v>80000</v>
      </c>
      <c r="KM133" s="40">
        <f t="shared" si="428"/>
        <v>80000</v>
      </c>
      <c r="KN133" s="40">
        <f t="shared" si="428"/>
        <v>80000</v>
      </c>
      <c r="KO133" s="40">
        <f t="shared" si="428"/>
        <v>80000</v>
      </c>
      <c r="KP133" s="40">
        <f t="shared" si="428"/>
        <v>80000</v>
      </c>
      <c r="KQ133" s="40">
        <f t="shared" si="428"/>
        <v>80000</v>
      </c>
      <c r="KR133" s="40">
        <f t="shared" si="428"/>
        <v>80000</v>
      </c>
      <c r="KS133" s="40">
        <f t="shared" si="428"/>
        <v>80000</v>
      </c>
      <c r="KT133" s="40">
        <f t="shared" si="428"/>
        <v>80000</v>
      </c>
      <c r="KU133" s="40">
        <f t="shared" si="428"/>
        <v>80000</v>
      </c>
      <c r="KV133" s="40">
        <f t="shared" si="428"/>
        <v>80000</v>
      </c>
      <c r="KW133" s="1"/>
      <c r="KX133" s="1"/>
    </row>
    <row r="134" spans="1:310" x14ac:dyDescent="0.25">
      <c r="A134" s="1"/>
      <c r="B134" s="79"/>
      <c r="C134" s="79"/>
      <c r="D134" s="79"/>
      <c r="E134" s="1" t="str">
        <f t="shared" si="407"/>
        <v>менеджеры по тех.поддержке</v>
      </c>
      <c r="F134" s="1"/>
      <c r="G134" s="1"/>
      <c r="H134" s="11" t="str">
        <f t="shared" si="413"/>
        <v>руб.</v>
      </c>
      <c r="I134" s="1"/>
      <c r="J134" s="1"/>
      <c r="K134" s="1"/>
      <c r="L134" s="1"/>
      <c r="M134" s="5"/>
      <c r="N134" s="52"/>
      <c r="O134" s="19"/>
      <c r="P134" s="1"/>
      <c r="Q134" s="1"/>
      <c r="R134" s="52"/>
      <c r="S134" s="1"/>
      <c r="T134" s="5" t="s">
        <v>0</v>
      </c>
      <c r="U134" s="40">
        <v>80000</v>
      </c>
      <c r="V134" s="40">
        <f t="shared" ref="V134:CG134" si="429">U134</f>
        <v>80000</v>
      </c>
      <c r="W134" s="40">
        <f t="shared" si="429"/>
        <v>80000</v>
      </c>
      <c r="X134" s="40">
        <f t="shared" si="429"/>
        <v>80000</v>
      </c>
      <c r="Y134" s="40">
        <f t="shared" si="429"/>
        <v>80000</v>
      </c>
      <c r="Z134" s="40">
        <f t="shared" si="429"/>
        <v>80000</v>
      </c>
      <c r="AA134" s="40">
        <f t="shared" si="429"/>
        <v>80000</v>
      </c>
      <c r="AB134" s="40">
        <f t="shared" si="429"/>
        <v>80000</v>
      </c>
      <c r="AC134" s="40">
        <f t="shared" si="429"/>
        <v>80000</v>
      </c>
      <c r="AD134" s="40">
        <f t="shared" si="429"/>
        <v>80000</v>
      </c>
      <c r="AE134" s="40">
        <f t="shared" si="429"/>
        <v>80000</v>
      </c>
      <c r="AF134" s="40">
        <f t="shared" si="429"/>
        <v>80000</v>
      </c>
      <c r="AG134" s="40">
        <f t="shared" si="429"/>
        <v>80000</v>
      </c>
      <c r="AH134" s="40">
        <f t="shared" si="429"/>
        <v>80000</v>
      </c>
      <c r="AI134" s="40">
        <f t="shared" si="429"/>
        <v>80000</v>
      </c>
      <c r="AJ134" s="40">
        <f t="shared" si="429"/>
        <v>80000</v>
      </c>
      <c r="AK134" s="40">
        <f t="shared" si="429"/>
        <v>80000</v>
      </c>
      <c r="AL134" s="40">
        <f t="shared" si="429"/>
        <v>80000</v>
      </c>
      <c r="AM134" s="40">
        <f t="shared" si="429"/>
        <v>80000</v>
      </c>
      <c r="AN134" s="40">
        <f t="shared" si="429"/>
        <v>80000</v>
      </c>
      <c r="AO134" s="40">
        <f t="shared" si="429"/>
        <v>80000</v>
      </c>
      <c r="AP134" s="40">
        <f t="shared" si="429"/>
        <v>80000</v>
      </c>
      <c r="AQ134" s="40">
        <f t="shared" si="429"/>
        <v>80000</v>
      </c>
      <c r="AR134" s="40">
        <f t="shared" si="429"/>
        <v>80000</v>
      </c>
      <c r="AS134" s="40">
        <f t="shared" si="429"/>
        <v>80000</v>
      </c>
      <c r="AT134" s="40">
        <f t="shared" si="429"/>
        <v>80000</v>
      </c>
      <c r="AU134" s="40">
        <f t="shared" si="429"/>
        <v>80000</v>
      </c>
      <c r="AV134" s="40">
        <f t="shared" si="429"/>
        <v>80000</v>
      </c>
      <c r="AW134" s="40">
        <f t="shared" si="429"/>
        <v>80000</v>
      </c>
      <c r="AX134" s="40">
        <f t="shared" si="429"/>
        <v>80000</v>
      </c>
      <c r="AY134" s="40">
        <f t="shared" si="429"/>
        <v>80000</v>
      </c>
      <c r="AZ134" s="40">
        <f t="shared" si="429"/>
        <v>80000</v>
      </c>
      <c r="BA134" s="40">
        <f t="shared" si="429"/>
        <v>80000</v>
      </c>
      <c r="BB134" s="40">
        <f t="shared" si="429"/>
        <v>80000</v>
      </c>
      <c r="BC134" s="40">
        <f t="shared" si="429"/>
        <v>80000</v>
      </c>
      <c r="BD134" s="40">
        <f t="shared" si="429"/>
        <v>80000</v>
      </c>
      <c r="BE134" s="40">
        <f t="shared" si="429"/>
        <v>80000</v>
      </c>
      <c r="BF134" s="40">
        <f t="shared" si="429"/>
        <v>80000</v>
      </c>
      <c r="BG134" s="40">
        <f t="shared" si="429"/>
        <v>80000</v>
      </c>
      <c r="BH134" s="40">
        <f t="shared" si="429"/>
        <v>80000</v>
      </c>
      <c r="BI134" s="40">
        <f t="shared" si="429"/>
        <v>80000</v>
      </c>
      <c r="BJ134" s="40">
        <f t="shared" si="429"/>
        <v>80000</v>
      </c>
      <c r="BK134" s="40">
        <f t="shared" si="429"/>
        <v>80000</v>
      </c>
      <c r="BL134" s="40">
        <f t="shared" si="429"/>
        <v>80000</v>
      </c>
      <c r="BM134" s="40">
        <f t="shared" si="429"/>
        <v>80000</v>
      </c>
      <c r="BN134" s="40">
        <f t="shared" si="429"/>
        <v>80000</v>
      </c>
      <c r="BO134" s="40">
        <f t="shared" si="429"/>
        <v>80000</v>
      </c>
      <c r="BP134" s="40">
        <f t="shared" si="429"/>
        <v>80000</v>
      </c>
      <c r="BQ134" s="40">
        <f t="shared" si="429"/>
        <v>80000</v>
      </c>
      <c r="BR134" s="40">
        <f t="shared" si="429"/>
        <v>80000</v>
      </c>
      <c r="BS134" s="40">
        <f t="shared" si="429"/>
        <v>80000</v>
      </c>
      <c r="BT134" s="40">
        <f t="shared" si="429"/>
        <v>80000</v>
      </c>
      <c r="BU134" s="40">
        <f t="shared" si="429"/>
        <v>80000</v>
      </c>
      <c r="BV134" s="40">
        <f t="shared" si="429"/>
        <v>80000</v>
      </c>
      <c r="BW134" s="40">
        <f t="shared" si="429"/>
        <v>80000</v>
      </c>
      <c r="BX134" s="40">
        <f t="shared" si="429"/>
        <v>80000</v>
      </c>
      <c r="BY134" s="40">
        <f t="shared" si="429"/>
        <v>80000</v>
      </c>
      <c r="BZ134" s="40">
        <f t="shared" si="429"/>
        <v>80000</v>
      </c>
      <c r="CA134" s="40">
        <f t="shared" si="429"/>
        <v>80000</v>
      </c>
      <c r="CB134" s="40">
        <f t="shared" si="429"/>
        <v>80000</v>
      </c>
      <c r="CC134" s="40">
        <f t="shared" si="429"/>
        <v>80000</v>
      </c>
      <c r="CD134" s="40">
        <f t="shared" si="429"/>
        <v>80000</v>
      </c>
      <c r="CE134" s="40">
        <f t="shared" si="429"/>
        <v>80000</v>
      </c>
      <c r="CF134" s="40">
        <f t="shared" si="429"/>
        <v>80000</v>
      </c>
      <c r="CG134" s="40">
        <f t="shared" si="429"/>
        <v>80000</v>
      </c>
      <c r="CH134" s="40">
        <f t="shared" ref="CH134:ES134" si="430">CG134</f>
        <v>80000</v>
      </c>
      <c r="CI134" s="40">
        <f t="shared" si="430"/>
        <v>80000</v>
      </c>
      <c r="CJ134" s="40">
        <f t="shared" si="430"/>
        <v>80000</v>
      </c>
      <c r="CK134" s="40">
        <f t="shared" si="430"/>
        <v>80000</v>
      </c>
      <c r="CL134" s="40">
        <f t="shared" si="430"/>
        <v>80000</v>
      </c>
      <c r="CM134" s="40">
        <f t="shared" si="430"/>
        <v>80000</v>
      </c>
      <c r="CN134" s="40">
        <f t="shared" si="430"/>
        <v>80000</v>
      </c>
      <c r="CO134" s="40">
        <f t="shared" si="430"/>
        <v>80000</v>
      </c>
      <c r="CP134" s="40">
        <f t="shared" si="430"/>
        <v>80000</v>
      </c>
      <c r="CQ134" s="40">
        <f t="shared" si="430"/>
        <v>80000</v>
      </c>
      <c r="CR134" s="40">
        <f t="shared" si="430"/>
        <v>80000</v>
      </c>
      <c r="CS134" s="40">
        <f t="shared" si="430"/>
        <v>80000</v>
      </c>
      <c r="CT134" s="40">
        <f t="shared" si="430"/>
        <v>80000</v>
      </c>
      <c r="CU134" s="40">
        <f t="shared" si="430"/>
        <v>80000</v>
      </c>
      <c r="CV134" s="40">
        <f t="shared" si="430"/>
        <v>80000</v>
      </c>
      <c r="CW134" s="40">
        <f t="shared" si="430"/>
        <v>80000</v>
      </c>
      <c r="CX134" s="40">
        <f t="shared" si="430"/>
        <v>80000</v>
      </c>
      <c r="CY134" s="40">
        <f t="shared" si="430"/>
        <v>80000</v>
      </c>
      <c r="CZ134" s="40">
        <f t="shared" si="430"/>
        <v>80000</v>
      </c>
      <c r="DA134" s="40">
        <f t="shared" si="430"/>
        <v>80000</v>
      </c>
      <c r="DB134" s="40">
        <f t="shared" si="430"/>
        <v>80000</v>
      </c>
      <c r="DC134" s="40">
        <f t="shared" si="430"/>
        <v>80000</v>
      </c>
      <c r="DD134" s="40">
        <f t="shared" si="430"/>
        <v>80000</v>
      </c>
      <c r="DE134" s="40">
        <f t="shared" si="430"/>
        <v>80000</v>
      </c>
      <c r="DF134" s="40">
        <f t="shared" si="430"/>
        <v>80000</v>
      </c>
      <c r="DG134" s="40">
        <f t="shared" si="430"/>
        <v>80000</v>
      </c>
      <c r="DH134" s="40">
        <f t="shared" si="430"/>
        <v>80000</v>
      </c>
      <c r="DI134" s="40">
        <f t="shared" si="430"/>
        <v>80000</v>
      </c>
      <c r="DJ134" s="40">
        <f t="shared" si="430"/>
        <v>80000</v>
      </c>
      <c r="DK134" s="40">
        <f t="shared" si="430"/>
        <v>80000</v>
      </c>
      <c r="DL134" s="40">
        <f t="shared" si="430"/>
        <v>80000</v>
      </c>
      <c r="DM134" s="40">
        <f t="shared" si="430"/>
        <v>80000</v>
      </c>
      <c r="DN134" s="40">
        <f t="shared" si="430"/>
        <v>80000</v>
      </c>
      <c r="DO134" s="40">
        <f t="shared" si="430"/>
        <v>80000</v>
      </c>
      <c r="DP134" s="40">
        <f t="shared" si="430"/>
        <v>80000</v>
      </c>
      <c r="DQ134" s="40">
        <f t="shared" si="430"/>
        <v>80000</v>
      </c>
      <c r="DR134" s="40">
        <f t="shared" si="430"/>
        <v>80000</v>
      </c>
      <c r="DS134" s="40">
        <f t="shared" si="430"/>
        <v>80000</v>
      </c>
      <c r="DT134" s="40">
        <f t="shared" si="430"/>
        <v>80000</v>
      </c>
      <c r="DU134" s="40">
        <f t="shared" si="430"/>
        <v>80000</v>
      </c>
      <c r="DV134" s="40">
        <f t="shared" si="430"/>
        <v>80000</v>
      </c>
      <c r="DW134" s="40">
        <f t="shared" si="430"/>
        <v>80000</v>
      </c>
      <c r="DX134" s="40">
        <f t="shared" si="430"/>
        <v>80000</v>
      </c>
      <c r="DY134" s="40">
        <f t="shared" si="430"/>
        <v>80000</v>
      </c>
      <c r="DZ134" s="40">
        <f t="shared" si="430"/>
        <v>80000</v>
      </c>
      <c r="EA134" s="40">
        <f t="shared" si="430"/>
        <v>80000</v>
      </c>
      <c r="EB134" s="40">
        <f t="shared" si="430"/>
        <v>80000</v>
      </c>
      <c r="EC134" s="40">
        <f t="shared" si="430"/>
        <v>80000</v>
      </c>
      <c r="ED134" s="40">
        <f t="shared" si="430"/>
        <v>80000</v>
      </c>
      <c r="EE134" s="40">
        <f t="shared" si="430"/>
        <v>80000</v>
      </c>
      <c r="EF134" s="40">
        <f t="shared" si="430"/>
        <v>80000</v>
      </c>
      <c r="EG134" s="40">
        <f t="shared" si="430"/>
        <v>80000</v>
      </c>
      <c r="EH134" s="40">
        <f t="shared" si="430"/>
        <v>80000</v>
      </c>
      <c r="EI134" s="40">
        <f t="shared" si="430"/>
        <v>80000</v>
      </c>
      <c r="EJ134" s="40">
        <f t="shared" si="430"/>
        <v>80000</v>
      </c>
      <c r="EK134" s="40">
        <f t="shared" si="430"/>
        <v>80000</v>
      </c>
      <c r="EL134" s="40">
        <f t="shared" si="430"/>
        <v>80000</v>
      </c>
      <c r="EM134" s="40">
        <f t="shared" si="430"/>
        <v>80000</v>
      </c>
      <c r="EN134" s="40">
        <f t="shared" si="430"/>
        <v>80000</v>
      </c>
      <c r="EO134" s="40">
        <f t="shared" si="430"/>
        <v>80000</v>
      </c>
      <c r="EP134" s="40">
        <f t="shared" si="430"/>
        <v>80000</v>
      </c>
      <c r="EQ134" s="40">
        <f t="shared" si="430"/>
        <v>80000</v>
      </c>
      <c r="ER134" s="40">
        <f t="shared" si="430"/>
        <v>80000</v>
      </c>
      <c r="ES134" s="40">
        <f t="shared" si="430"/>
        <v>80000</v>
      </c>
      <c r="ET134" s="40">
        <f t="shared" ref="ET134:HE134" si="431">ES134</f>
        <v>80000</v>
      </c>
      <c r="EU134" s="40">
        <f t="shared" si="431"/>
        <v>80000</v>
      </c>
      <c r="EV134" s="40">
        <f t="shared" si="431"/>
        <v>80000</v>
      </c>
      <c r="EW134" s="40">
        <f t="shared" si="431"/>
        <v>80000</v>
      </c>
      <c r="EX134" s="40">
        <f t="shared" si="431"/>
        <v>80000</v>
      </c>
      <c r="EY134" s="40">
        <f t="shared" si="431"/>
        <v>80000</v>
      </c>
      <c r="EZ134" s="40">
        <f t="shared" si="431"/>
        <v>80000</v>
      </c>
      <c r="FA134" s="40">
        <f t="shared" si="431"/>
        <v>80000</v>
      </c>
      <c r="FB134" s="40">
        <f t="shared" si="431"/>
        <v>80000</v>
      </c>
      <c r="FC134" s="40">
        <f t="shared" si="431"/>
        <v>80000</v>
      </c>
      <c r="FD134" s="40">
        <f t="shared" si="431"/>
        <v>80000</v>
      </c>
      <c r="FE134" s="40">
        <f t="shared" si="431"/>
        <v>80000</v>
      </c>
      <c r="FF134" s="40">
        <f t="shared" si="431"/>
        <v>80000</v>
      </c>
      <c r="FG134" s="40">
        <f t="shared" si="431"/>
        <v>80000</v>
      </c>
      <c r="FH134" s="40">
        <f t="shared" si="431"/>
        <v>80000</v>
      </c>
      <c r="FI134" s="40">
        <f t="shared" si="431"/>
        <v>80000</v>
      </c>
      <c r="FJ134" s="40">
        <f t="shared" si="431"/>
        <v>80000</v>
      </c>
      <c r="FK134" s="40">
        <f t="shared" si="431"/>
        <v>80000</v>
      </c>
      <c r="FL134" s="40">
        <f t="shared" si="431"/>
        <v>80000</v>
      </c>
      <c r="FM134" s="40">
        <f t="shared" si="431"/>
        <v>80000</v>
      </c>
      <c r="FN134" s="40">
        <f t="shared" si="431"/>
        <v>80000</v>
      </c>
      <c r="FO134" s="40">
        <f t="shared" si="431"/>
        <v>80000</v>
      </c>
      <c r="FP134" s="40">
        <f t="shared" si="431"/>
        <v>80000</v>
      </c>
      <c r="FQ134" s="40">
        <f t="shared" si="431"/>
        <v>80000</v>
      </c>
      <c r="FR134" s="40">
        <f t="shared" si="431"/>
        <v>80000</v>
      </c>
      <c r="FS134" s="40">
        <f t="shared" si="431"/>
        <v>80000</v>
      </c>
      <c r="FT134" s="40">
        <f t="shared" si="431"/>
        <v>80000</v>
      </c>
      <c r="FU134" s="40">
        <f t="shared" si="431"/>
        <v>80000</v>
      </c>
      <c r="FV134" s="40">
        <f t="shared" si="431"/>
        <v>80000</v>
      </c>
      <c r="FW134" s="40">
        <f t="shared" si="431"/>
        <v>80000</v>
      </c>
      <c r="FX134" s="40">
        <f t="shared" si="431"/>
        <v>80000</v>
      </c>
      <c r="FY134" s="40">
        <f t="shared" si="431"/>
        <v>80000</v>
      </c>
      <c r="FZ134" s="40">
        <f t="shared" si="431"/>
        <v>80000</v>
      </c>
      <c r="GA134" s="40">
        <f t="shared" si="431"/>
        <v>80000</v>
      </c>
      <c r="GB134" s="40">
        <f t="shared" si="431"/>
        <v>80000</v>
      </c>
      <c r="GC134" s="40">
        <f t="shared" si="431"/>
        <v>80000</v>
      </c>
      <c r="GD134" s="40">
        <f t="shared" si="431"/>
        <v>80000</v>
      </c>
      <c r="GE134" s="40">
        <f t="shared" si="431"/>
        <v>80000</v>
      </c>
      <c r="GF134" s="40">
        <f t="shared" si="431"/>
        <v>80000</v>
      </c>
      <c r="GG134" s="40">
        <f t="shared" si="431"/>
        <v>80000</v>
      </c>
      <c r="GH134" s="40">
        <f t="shared" si="431"/>
        <v>80000</v>
      </c>
      <c r="GI134" s="40">
        <f t="shared" si="431"/>
        <v>80000</v>
      </c>
      <c r="GJ134" s="40">
        <f t="shared" si="431"/>
        <v>80000</v>
      </c>
      <c r="GK134" s="40">
        <f t="shared" si="431"/>
        <v>80000</v>
      </c>
      <c r="GL134" s="40">
        <f t="shared" si="431"/>
        <v>80000</v>
      </c>
      <c r="GM134" s="40">
        <f t="shared" si="431"/>
        <v>80000</v>
      </c>
      <c r="GN134" s="40">
        <f t="shared" si="431"/>
        <v>80000</v>
      </c>
      <c r="GO134" s="40">
        <f t="shared" si="431"/>
        <v>80000</v>
      </c>
      <c r="GP134" s="40">
        <f t="shared" si="431"/>
        <v>80000</v>
      </c>
      <c r="GQ134" s="40">
        <f t="shared" si="431"/>
        <v>80000</v>
      </c>
      <c r="GR134" s="40">
        <f t="shared" si="431"/>
        <v>80000</v>
      </c>
      <c r="GS134" s="40">
        <f t="shared" si="431"/>
        <v>80000</v>
      </c>
      <c r="GT134" s="40">
        <f t="shared" si="431"/>
        <v>80000</v>
      </c>
      <c r="GU134" s="40">
        <f t="shared" si="431"/>
        <v>80000</v>
      </c>
      <c r="GV134" s="40">
        <f t="shared" si="431"/>
        <v>80000</v>
      </c>
      <c r="GW134" s="40">
        <f t="shared" si="431"/>
        <v>80000</v>
      </c>
      <c r="GX134" s="40">
        <f t="shared" si="431"/>
        <v>80000</v>
      </c>
      <c r="GY134" s="40">
        <f t="shared" si="431"/>
        <v>80000</v>
      </c>
      <c r="GZ134" s="40">
        <f t="shared" si="431"/>
        <v>80000</v>
      </c>
      <c r="HA134" s="40">
        <f t="shared" si="431"/>
        <v>80000</v>
      </c>
      <c r="HB134" s="40">
        <f t="shared" si="431"/>
        <v>80000</v>
      </c>
      <c r="HC134" s="40">
        <f t="shared" si="431"/>
        <v>80000</v>
      </c>
      <c r="HD134" s="40">
        <f t="shared" si="431"/>
        <v>80000</v>
      </c>
      <c r="HE134" s="40">
        <f t="shared" si="431"/>
        <v>80000</v>
      </c>
      <c r="HF134" s="40">
        <f t="shared" ref="HF134:JQ134" si="432">HE134</f>
        <v>80000</v>
      </c>
      <c r="HG134" s="40">
        <f t="shared" si="432"/>
        <v>80000</v>
      </c>
      <c r="HH134" s="40">
        <f t="shared" si="432"/>
        <v>80000</v>
      </c>
      <c r="HI134" s="40">
        <f t="shared" si="432"/>
        <v>80000</v>
      </c>
      <c r="HJ134" s="40">
        <f t="shared" si="432"/>
        <v>80000</v>
      </c>
      <c r="HK134" s="40">
        <f t="shared" si="432"/>
        <v>80000</v>
      </c>
      <c r="HL134" s="40">
        <f t="shared" si="432"/>
        <v>80000</v>
      </c>
      <c r="HM134" s="40">
        <f t="shared" si="432"/>
        <v>80000</v>
      </c>
      <c r="HN134" s="40">
        <f t="shared" si="432"/>
        <v>80000</v>
      </c>
      <c r="HO134" s="40">
        <f t="shared" si="432"/>
        <v>80000</v>
      </c>
      <c r="HP134" s="40">
        <f t="shared" si="432"/>
        <v>80000</v>
      </c>
      <c r="HQ134" s="40">
        <f t="shared" si="432"/>
        <v>80000</v>
      </c>
      <c r="HR134" s="40">
        <f t="shared" si="432"/>
        <v>80000</v>
      </c>
      <c r="HS134" s="40">
        <f t="shared" si="432"/>
        <v>80000</v>
      </c>
      <c r="HT134" s="40">
        <f t="shared" si="432"/>
        <v>80000</v>
      </c>
      <c r="HU134" s="40">
        <f t="shared" si="432"/>
        <v>80000</v>
      </c>
      <c r="HV134" s="40">
        <f t="shared" si="432"/>
        <v>80000</v>
      </c>
      <c r="HW134" s="40">
        <f t="shared" si="432"/>
        <v>80000</v>
      </c>
      <c r="HX134" s="40">
        <f t="shared" si="432"/>
        <v>80000</v>
      </c>
      <c r="HY134" s="40">
        <f t="shared" si="432"/>
        <v>80000</v>
      </c>
      <c r="HZ134" s="40">
        <f t="shared" si="432"/>
        <v>80000</v>
      </c>
      <c r="IA134" s="40">
        <f t="shared" si="432"/>
        <v>80000</v>
      </c>
      <c r="IB134" s="40">
        <f t="shared" si="432"/>
        <v>80000</v>
      </c>
      <c r="IC134" s="40">
        <f t="shared" si="432"/>
        <v>80000</v>
      </c>
      <c r="ID134" s="40">
        <f t="shared" si="432"/>
        <v>80000</v>
      </c>
      <c r="IE134" s="40">
        <f t="shared" si="432"/>
        <v>80000</v>
      </c>
      <c r="IF134" s="40">
        <f t="shared" si="432"/>
        <v>80000</v>
      </c>
      <c r="IG134" s="40">
        <f t="shared" si="432"/>
        <v>80000</v>
      </c>
      <c r="IH134" s="40">
        <f t="shared" si="432"/>
        <v>80000</v>
      </c>
      <c r="II134" s="40">
        <f t="shared" si="432"/>
        <v>80000</v>
      </c>
      <c r="IJ134" s="40">
        <f t="shared" si="432"/>
        <v>80000</v>
      </c>
      <c r="IK134" s="40">
        <f t="shared" si="432"/>
        <v>80000</v>
      </c>
      <c r="IL134" s="40">
        <f t="shared" si="432"/>
        <v>80000</v>
      </c>
      <c r="IM134" s="40">
        <f t="shared" si="432"/>
        <v>80000</v>
      </c>
      <c r="IN134" s="40">
        <f t="shared" si="432"/>
        <v>80000</v>
      </c>
      <c r="IO134" s="40">
        <f t="shared" si="432"/>
        <v>80000</v>
      </c>
      <c r="IP134" s="40">
        <f t="shared" si="432"/>
        <v>80000</v>
      </c>
      <c r="IQ134" s="40">
        <f t="shared" si="432"/>
        <v>80000</v>
      </c>
      <c r="IR134" s="40">
        <f t="shared" si="432"/>
        <v>80000</v>
      </c>
      <c r="IS134" s="40">
        <f t="shared" si="432"/>
        <v>80000</v>
      </c>
      <c r="IT134" s="40">
        <f t="shared" si="432"/>
        <v>80000</v>
      </c>
      <c r="IU134" s="40">
        <f t="shared" si="432"/>
        <v>80000</v>
      </c>
      <c r="IV134" s="40">
        <f t="shared" si="432"/>
        <v>80000</v>
      </c>
      <c r="IW134" s="40">
        <f t="shared" si="432"/>
        <v>80000</v>
      </c>
      <c r="IX134" s="40">
        <f t="shared" si="432"/>
        <v>80000</v>
      </c>
      <c r="IY134" s="40">
        <f t="shared" si="432"/>
        <v>80000</v>
      </c>
      <c r="IZ134" s="40">
        <f t="shared" si="432"/>
        <v>80000</v>
      </c>
      <c r="JA134" s="40">
        <f t="shared" si="432"/>
        <v>80000</v>
      </c>
      <c r="JB134" s="40">
        <f t="shared" si="432"/>
        <v>80000</v>
      </c>
      <c r="JC134" s="40">
        <f t="shared" si="432"/>
        <v>80000</v>
      </c>
      <c r="JD134" s="40">
        <f t="shared" si="432"/>
        <v>80000</v>
      </c>
      <c r="JE134" s="40">
        <f t="shared" si="432"/>
        <v>80000</v>
      </c>
      <c r="JF134" s="40">
        <f t="shared" si="432"/>
        <v>80000</v>
      </c>
      <c r="JG134" s="40">
        <f t="shared" si="432"/>
        <v>80000</v>
      </c>
      <c r="JH134" s="40">
        <f t="shared" si="432"/>
        <v>80000</v>
      </c>
      <c r="JI134" s="40">
        <f t="shared" si="432"/>
        <v>80000</v>
      </c>
      <c r="JJ134" s="40">
        <f t="shared" si="432"/>
        <v>80000</v>
      </c>
      <c r="JK134" s="40">
        <f t="shared" si="432"/>
        <v>80000</v>
      </c>
      <c r="JL134" s="40">
        <f t="shared" si="432"/>
        <v>80000</v>
      </c>
      <c r="JM134" s="40">
        <f t="shared" si="432"/>
        <v>80000</v>
      </c>
      <c r="JN134" s="40">
        <f t="shared" si="432"/>
        <v>80000</v>
      </c>
      <c r="JO134" s="40">
        <f t="shared" si="432"/>
        <v>80000</v>
      </c>
      <c r="JP134" s="40">
        <f t="shared" si="432"/>
        <v>80000</v>
      </c>
      <c r="JQ134" s="40">
        <f t="shared" si="432"/>
        <v>80000</v>
      </c>
      <c r="JR134" s="40">
        <f t="shared" ref="JR134:KV134" si="433">JQ134</f>
        <v>80000</v>
      </c>
      <c r="JS134" s="40">
        <f t="shared" si="433"/>
        <v>80000</v>
      </c>
      <c r="JT134" s="40">
        <f t="shared" si="433"/>
        <v>80000</v>
      </c>
      <c r="JU134" s="40">
        <f t="shared" si="433"/>
        <v>80000</v>
      </c>
      <c r="JV134" s="40">
        <f t="shared" si="433"/>
        <v>80000</v>
      </c>
      <c r="JW134" s="40">
        <f t="shared" si="433"/>
        <v>80000</v>
      </c>
      <c r="JX134" s="40">
        <f t="shared" si="433"/>
        <v>80000</v>
      </c>
      <c r="JY134" s="40">
        <f t="shared" si="433"/>
        <v>80000</v>
      </c>
      <c r="JZ134" s="40">
        <f t="shared" si="433"/>
        <v>80000</v>
      </c>
      <c r="KA134" s="40">
        <f t="shared" si="433"/>
        <v>80000</v>
      </c>
      <c r="KB134" s="40">
        <f t="shared" si="433"/>
        <v>80000</v>
      </c>
      <c r="KC134" s="40">
        <f t="shared" si="433"/>
        <v>80000</v>
      </c>
      <c r="KD134" s="40">
        <f t="shared" si="433"/>
        <v>80000</v>
      </c>
      <c r="KE134" s="40">
        <f t="shared" si="433"/>
        <v>80000</v>
      </c>
      <c r="KF134" s="40">
        <f t="shared" si="433"/>
        <v>80000</v>
      </c>
      <c r="KG134" s="40">
        <f t="shared" si="433"/>
        <v>80000</v>
      </c>
      <c r="KH134" s="40">
        <f t="shared" si="433"/>
        <v>80000</v>
      </c>
      <c r="KI134" s="40">
        <f t="shared" si="433"/>
        <v>80000</v>
      </c>
      <c r="KJ134" s="40">
        <f t="shared" si="433"/>
        <v>80000</v>
      </c>
      <c r="KK134" s="40">
        <f t="shared" si="433"/>
        <v>80000</v>
      </c>
      <c r="KL134" s="40">
        <f t="shared" si="433"/>
        <v>80000</v>
      </c>
      <c r="KM134" s="40">
        <f t="shared" si="433"/>
        <v>80000</v>
      </c>
      <c r="KN134" s="40">
        <f t="shared" si="433"/>
        <v>80000</v>
      </c>
      <c r="KO134" s="40">
        <f t="shared" si="433"/>
        <v>80000</v>
      </c>
      <c r="KP134" s="40">
        <f t="shared" si="433"/>
        <v>80000</v>
      </c>
      <c r="KQ134" s="40">
        <f t="shared" si="433"/>
        <v>80000</v>
      </c>
      <c r="KR134" s="40">
        <f t="shared" si="433"/>
        <v>80000</v>
      </c>
      <c r="KS134" s="40">
        <f t="shared" si="433"/>
        <v>80000</v>
      </c>
      <c r="KT134" s="40">
        <f t="shared" si="433"/>
        <v>80000</v>
      </c>
      <c r="KU134" s="40">
        <f t="shared" si="433"/>
        <v>80000</v>
      </c>
      <c r="KV134" s="40">
        <f t="shared" si="433"/>
        <v>80000</v>
      </c>
      <c r="KW134" s="1"/>
      <c r="KX134" s="1"/>
    </row>
    <row r="135" spans="1:310" x14ac:dyDescent="0.25">
      <c r="A135" s="1"/>
      <c r="B135" s="79"/>
      <c r="C135" s="79"/>
      <c r="D135" s="79"/>
      <c r="E135" s="1" t="str">
        <f t="shared" si="407"/>
        <v>финансисты</v>
      </c>
      <c r="F135" s="1"/>
      <c r="G135" s="1"/>
      <c r="H135" s="11" t="str">
        <f t="shared" si="413"/>
        <v>руб.</v>
      </c>
      <c r="I135" s="1"/>
      <c r="J135" s="1"/>
      <c r="K135" s="1"/>
      <c r="L135" s="1"/>
      <c r="M135" s="5"/>
      <c r="N135" s="52"/>
      <c r="O135" s="19"/>
      <c r="P135" s="1"/>
      <c r="Q135" s="1"/>
      <c r="R135" s="52"/>
      <c r="S135" s="1"/>
      <c r="T135" s="5" t="s">
        <v>0</v>
      </c>
      <c r="U135" s="40">
        <v>70000</v>
      </c>
      <c r="V135" s="40">
        <f t="shared" ref="V135:CG135" si="434">U135</f>
        <v>70000</v>
      </c>
      <c r="W135" s="40">
        <f t="shared" si="434"/>
        <v>70000</v>
      </c>
      <c r="X135" s="40">
        <f t="shared" si="434"/>
        <v>70000</v>
      </c>
      <c r="Y135" s="40">
        <f t="shared" si="434"/>
        <v>70000</v>
      </c>
      <c r="Z135" s="40">
        <f t="shared" si="434"/>
        <v>70000</v>
      </c>
      <c r="AA135" s="40">
        <f t="shared" si="434"/>
        <v>70000</v>
      </c>
      <c r="AB135" s="40">
        <f t="shared" si="434"/>
        <v>70000</v>
      </c>
      <c r="AC135" s="40">
        <f t="shared" si="434"/>
        <v>70000</v>
      </c>
      <c r="AD135" s="40">
        <f t="shared" si="434"/>
        <v>70000</v>
      </c>
      <c r="AE135" s="40">
        <f t="shared" si="434"/>
        <v>70000</v>
      </c>
      <c r="AF135" s="40">
        <f t="shared" si="434"/>
        <v>70000</v>
      </c>
      <c r="AG135" s="40">
        <f t="shared" si="434"/>
        <v>70000</v>
      </c>
      <c r="AH135" s="40">
        <f t="shared" si="434"/>
        <v>70000</v>
      </c>
      <c r="AI135" s="40">
        <f t="shared" si="434"/>
        <v>70000</v>
      </c>
      <c r="AJ135" s="40">
        <f t="shared" si="434"/>
        <v>70000</v>
      </c>
      <c r="AK135" s="40">
        <f t="shared" si="434"/>
        <v>70000</v>
      </c>
      <c r="AL135" s="40">
        <f t="shared" si="434"/>
        <v>70000</v>
      </c>
      <c r="AM135" s="40">
        <f t="shared" si="434"/>
        <v>70000</v>
      </c>
      <c r="AN135" s="40">
        <f t="shared" si="434"/>
        <v>70000</v>
      </c>
      <c r="AO135" s="40">
        <f t="shared" si="434"/>
        <v>70000</v>
      </c>
      <c r="AP135" s="40">
        <f t="shared" si="434"/>
        <v>70000</v>
      </c>
      <c r="AQ135" s="40">
        <f t="shared" si="434"/>
        <v>70000</v>
      </c>
      <c r="AR135" s="40">
        <f t="shared" si="434"/>
        <v>70000</v>
      </c>
      <c r="AS135" s="40">
        <f t="shared" si="434"/>
        <v>70000</v>
      </c>
      <c r="AT135" s="40">
        <f t="shared" si="434"/>
        <v>70000</v>
      </c>
      <c r="AU135" s="40">
        <f t="shared" si="434"/>
        <v>70000</v>
      </c>
      <c r="AV135" s="40">
        <f t="shared" si="434"/>
        <v>70000</v>
      </c>
      <c r="AW135" s="40">
        <f t="shared" si="434"/>
        <v>70000</v>
      </c>
      <c r="AX135" s="40">
        <f t="shared" si="434"/>
        <v>70000</v>
      </c>
      <c r="AY135" s="40">
        <f t="shared" si="434"/>
        <v>70000</v>
      </c>
      <c r="AZ135" s="40">
        <f t="shared" si="434"/>
        <v>70000</v>
      </c>
      <c r="BA135" s="40">
        <f t="shared" si="434"/>
        <v>70000</v>
      </c>
      <c r="BB135" s="40">
        <f t="shared" si="434"/>
        <v>70000</v>
      </c>
      <c r="BC135" s="40">
        <f t="shared" si="434"/>
        <v>70000</v>
      </c>
      <c r="BD135" s="40">
        <f t="shared" si="434"/>
        <v>70000</v>
      </c>
      <c r="BE135" s="40">
        <f t="shared" si="434"/>
        <v>70000</v>
      </c>
      <c r="BF135" s="40">
        <f t="shared" si="434"/>
        <v>70000</v>
      </c>
      <c r="BG135" s="40">
        <f t="shared" si="434"/>
        <v>70000</v>
      </c>
      <c r="BH135" s="40">
        <f t="shared" si="434"/>
        <v>70000</v>
      </c>
      <c r="BI135" s="40">
        <f t="shared" si="434"/>
        <v>70000</v>
      </c>
      <c r="BJ135" s="40">
        <f t="shared" si="434"/>
        <v>70000</v>
      </c>
      <c r="BK135" s="40">
        <f t="shared" si="434"/>
        <v>70000</v>
      </c>
      <c r="BL135" s="40">
        <f t="shared" si="434"/>
        <v>70000</v>
      </c>
      <c r="BM135" s="40">
        <f t="shared" si="434"/>
        <v>70000</v>
      </c>
      <c r="BN135" s="40">
        <f t="shared" si="434"/>
        <v>70000</v>
      </c>
      <c r="BO135" s="40">
        <f t="shared" si="434"/>
        <v>70000</v>
      </c>
      <c r="BP135" s="40">
        <f t="shared" si="434"/>
        <v>70000</v>
      </c>
      <c r="BQ135" s="40">
        <f t="shared" si="434"/>
        <v>70000</v>
      </c>
      <c r="BR135" s="40">
        <f t="shared" si="434"/>
        <v>70000</v>
      </c>
      <c r="BS135" s="40">
        <f t="shared" si="434"/>
        <v>70000</v>
      </c>
      <c r="BT135" s="40">
        <f t="shared" si="434"/>
        <v>70000</v>
      </c>
      <c r="BU135" s="40">
        <f t="shared" si="434"/>
        <v>70000</v>
      </c>
      <c r="BV135" s="40">
        <f t="shared" si="434"/>
        <v>70000</v>
      </c>
      <c r="BW135" s="40">
        <f t="shared" si="434"/>
        <v>70000</v>
      </c>
      <c r="BX135" s="40">
        <f t="shared" si="434"/>
        <v>70000</v>
      </c>
      <c r="BY135" s="40">
        <f t="shared" si="434"/>
        <v>70000</v>
      </c>
      <c r="BZ135" s="40">
        <f t="shared" si="434"/>
        <v>70000</v>
      </c>
      <c r="CA135" s="40">
        <f t="shared" si="434"/>
        <v>70000</v>
      </c>
      <c r="CB135" s="40">
        <f t="shared" si="434"/>
        <v>70000</v>
      </c>
      <c r="CC135" s="40">
        <f t="shared" si="434"/>
        <v>70000</v>
      </c>
      <c r="CD135" s="40">
        <f t="shared" si="434"/>
        <v>70000</v>
      </c>
      <c r="CE135" s="40">
        <f t="shared" si="434"/>
        <v>70000</v>
      </c>
      <c r="CF135" s="40">
        <f t="shared" si="434"/>
        <v>70000</v>
      </c>
      <c r="CG135" s="40">
        <f t="shared" si="434"/>
        <v>70000</v>
      </c>
      <c r="CH135" s="40">
        <f t="shared" ref="CH135:ES135" si="435">CG135</f>
        <v>70000</v>
      </c>
      <c r="CI135" s="40">
        <f t="shared" si="435"/>
        <v>70000</v>
      </c>
      <c r="CJ135" s="40">
        <f t="shared" si="435"/>
        <v>70000</v>
      </c>
      <c r="CK135" s="40">
        <f t="shared" si="435"/>
        <v>70000</v>
      </c>
      <c r="CL135" s="40">
        <f t="shared" si="435"/>
        <v>70000</v>
      </c>
      <c r="CM135" s="40">
        <f t="shared" si="435"/>
        <v>70000</v>
      </c>
      <c r="CN135" s="40">
        <f t="shared" si="435"/>
        <v>70000</v>
      </c>
      <c r="CO135" s="40">
        <f t="shared" si="435"/>
        <v>70000</v>
      </c>
      <c r="CP135" s="40">
        <f t="shared" si="435"/>
        <v>70000</v>
      </c>
      <c r="CQ135" s="40">
        <f t="shared" si="435"/>
        <v>70000</v>
      </c>
      <c r="CR135" s="40">
        <f t="shared" si="435"/>
        <v>70000</v>
      </c>
      <c r="CS135" s="40">
        <f t="shared" si="435"/>
        <v>70000</v>
      </c>
      <c r="CT135" s="40">
        <f t="shared" si="435"/>
        <v>70000</v>
      </c>
      <c r="CU135" s="40">
        <f t="shared" si="435"/>
        <v>70000</v>
      </c>
      <c r="CV135" s="40">
        <f t="shared" si="435"/>
        <v>70000</v>
      </c>
      <c r="CW135" s="40">
        <f t="shared" si="435"/>
        <v>70000</v>
      </c>
      <c r="CX135" s="40">
        <f t="shared" si="435"/>
        <v>70000</v>
      </c>
      <c r="CY135" s="40">
        <f t="shared" si="435"/>
        <v>70000</v>
      </c>
      <c r="CZ135" s="40">
        <f t="shared" si="435"/>
        <v>70000</v>
      </c>
      <c r="DA135" s="40">
        <f t="shared" si="435"/>
        <v>70000</v>
      </c>
      <c r="DB135" s="40">
        <f t="shared" si="435"/>
        <v>70000</v>
      </c>
      <c r="DC135" s="40">
        <f t="shared" si="435"/>
        <v>70000</v>
      </c>
      <c r="DD135" s="40">
        <f t="shared" si="435"/>
        <v>70000</v>
      </c>
      <c r="DE135" s="40">
        <f t="shared" si="435"/>
        <v>70000</v>
      </c>
      <c r="DF135" s="40">
        <f t="shared" si="435"/>
        <v>70000</v>
      </c>
      <c r="DG135" s="40">
        <f t="shared" si="435"/>
        <v>70000</v>
      </c>
      <c r="DH135" s="40">
        <f t="shared" si="435"/>
        <v>70000</v>
      </c>
      <c r="DI135" s="40">
        <f t="shared" si="435"/>
        <v>70000</v>
      </c>
      <c r="DJ135" s="40">
        <f t="shared" si="435"/>
        <v>70000</v>
      </c>
      <c r="DK135" s="40">
        <f t="shared" si="435"/>
        <v>70000</v>
      </c>
      <c r="DL135" s="40">
        <f t="shared" si="435"/>
        <v>70000</v>
      </c>
      <c r="DM135" s="40">
        <f t="shared" si="435"/>
        <v>70000</v>
      </c>
      <c r="DN135" s="40">
        <f t="shared" si="435"/>
        <v>70000</v>
      </c>
      <c r="DO135" s="40">
        <f t="shared" si="435"/>
        <v>70000</v>
      </c>
      <c r="DP135" s="40">
        <f t="shared" si="435"/>
        <v>70000</v>
      </c>
      <c r="DQ135" s="40">
        <f t="shared" si="435"/>
        <v>70000</v>
      </c>
      <c r="DR135" s="40">
        <f t="shared" si="435"/>
        <v>70000</v>
      </c>
      <c r="DS135" s="40">
        <f t="shared" si="435"/>
        <v>70000</v>
      </c>
      <c r="DT135" s="40">
        <f t="shared" si="435"/>
        <v>70000</v>
      </c>
      <c r="DU135" s="40">
        <f t="shared" si="435"/>
        <v>70000</v>
      </c>
      <c r="DV135" s="40">
        <f t="shared" si="435"/>
        <v>70000</v>
      </c>
      <c r="DW135" s="40">
        <f t="shared" si="435"/>
        <v>70000</v>
      </c>
      <c r="DX135" s="40">
        <f t="shared" si="435"/>
        <v>70000</v>
      </c>
      <c r="DY135" s="40">
        <f t="shared" si="435"/>
        <v>70000</v>
      </c>
      <c r="DZ135" s="40">
        <f t="shared" si="435"/>
        <v>70000</v>
      </c>
      <c r="EA135" s="40">
        <f t="shared" si="435"/>
        <v>70000</v>
      </c>
      <c r="EB135" s="40">
        <f t="shared" si="435"/>
        <v>70000</v>
      </c>
      <c r="EC135" s="40">
        <f t="shared" si="435"/>
        <v>70000</v>
      </c>
      <c r="ED135" s="40">
        <f t="shared" si="435"/>
        <v>70000</v>
      </c>
      <c r="EE135" s="40">
        <f t="shared" si="435"/>
        <v>70000</v>
      </c>
      <c r="EF135" s="40">
        <f t="shared" si="435"/>
        <v>70000</v>
      </c>
      <c r="EG135" s="40">
        <f t="shared" si="435"/>
        <v>70000</v>
      </c>
      <c r="EH135" s="40">
        <f t="shared" si="435"/>
        <v>70000</v>
      </c>
      <c r="EI135" s="40">
        <f t="shared" si="435"/>
        <v>70000</v>
      </c>
      <c r="EJ135" s="40">
        <f t="shared" si="435"/>
        <v>70000</v>
      </c>
      <c r="EK135" s="40">
        <f t="shared" si="435"/>
        <v>70000</v>
      </c>
      <c r="EL135" s="40">
        <f t="shared" si="435"/>
        <v>70000</v>
      </c>
      <c r="EM135" s="40">
        <f t="shared" si="435"/>
        <v>70000</v>
      </c>
      <c r="EN135" s="40">
        <f t="shared" si="435"/>
        <v>70000</v>
      </c>
      <c r="EO135" s="40">
        <f t="shared" si="435"/>
        <v>70000</v>
      </c>
      <c r="EP135" s="40">
        <f t="shared" si="435"/>
        <v>70000</v>
      </c>
      <c r="EQ135" s="40">
        <f t="shared" si="435"/>
        <v>70000</v>
      </c>
      <c r="ER135" s="40">
        <f t="shared" si="435"/>
        <v>70000</v>
      </c>
      <c r="ES135" s="40">
        <f t="shared" si="435"/>
        <v>70000</v>
      </c>
      <c r="ET135" s="40">
        <f t="shared" ref="ET135:HE135" si="436">ES135</f>
        <v>70000</v>
      </c>
      <c r="EU135" s="40">
        <f t="shared" si="436"/>
        <v>70000</v>
      </c>
      <c r="EV135" s="40">
        <f t="shared" si="436"/>
        <v>70000</v>
      </c>
      <c r="EW135" s="40">
        <f t="shared" si="436"/>
        <v>70000</v>
      </c>
      <c r="EX135" s="40">
        <f t="shared" si="436"/>
        <v>70000</v>
      </c>
      <c r="EY135" s="40">
        <f t="shared" si="436"/>
        <v>70000</v>
      </c>
      <c r="EZ135" s="40">
        <f t="shared" si="436"/>
        <v>70000</v>
      </c>
      <c r="FA135" s="40">
        <f t="shared" si="436"/>
        <v>70000</v>
      </c>
      <c r="FB135" s="40">
        <f t="shared" si="436"/>
        <v>70000</v>
      </c>
      <c r="FC135" s="40">
        <f t="shared" si="436"/>
        <v>70000</v>
      </c>
      <c r="FD135" s="40">
        <f t="shared" si="436"/>
        <v>70000</v>
      </c>
      <c r="FE135" s="40">
        <f t="shared" si="436"/>
        <v>70000</v>
      </c>
      <c r="FF135" s="40">
        <f t="shared" si="436"/>
        <v>70000</v>
      </c>
      <c r="FG135" s="40">
        <f t="shared" si="436"/>
        <v>70000</v>
      </c>
      <c r="FH135" s="40">
        <f t="shared" si="436"/>
        <v>70000</v>
      </c>
      <c r="FI135" s="40">
        <f t="shared" si="436"/>
        <v>70000</v>
      </c>
      <c r="FJ135" s="40">
        <f t="shared" si="436"/>
        <v>70000</v>
      </c>
      <c r="FK135" s="40">
        <f t="shared" si="436"/>
        <v>70000</v>
      </c>
      <c r="FL135" s="40">
        <f t="shared" si="436"/>
        <v>70000</v>
      </c>
      <c r="FM135" s="40">
        <f t="shared" si="436"/>
        <v>70000</v>
      </c>
      <c r="FN135" s="40">
        <f t="shared" si="436"/>
        <v>70000</v>
      </c>
      <c r="FO135" s="40">
        <f t="shared" si="436"/>
        <v>70000</v>
      </c>
      <c r="FP135" s="40">
        <f t="shared" si="436"/>
        <v>70000</v>
      </c>
      <c r="FQ135" s="40">
        <f t="shared" si="436"/>
        <v>70000</v>
      </c>
      <c r="FR135" s="40">
        <f t="shared" si="436"/>
        <v>70000</v>
      </c>
      <c r="FS135" s="40">
        <f t="shared" si="436"/>
        <v>70000</v>
      </c>
      <c r="FT135" s="40">
        <f t="shared" si="436"/>
        <v>70000</v>
      </c>
      <c r="FU135" s="40">
        <f t="shared" si="436"/>
        <v>70000</v>
      </c>
      <c r="FV135" s="40">
        <f t="shared" si="436"/>
        <v>70000</v>
      </c>
      <c r="FW135" s="40">
        <f t="shared" si="436"/>
        <v>70000</v>
      </c>
      <c r="FX135" s="40">
        <f t="shared" si="436"/>
        <v>70000</v>
      </c>
      <c r="FY135" s="40">
        <f t="shared" si="436"/>
        <v>70000</v>
      </c>
      <c r="FZ135" s="40">
        <f t="shared" si="436"/>
        <v>70000</v>
      </c>
      <c r="GA135" s="40">
        <f t="shared" si="436"/>
        <v>70000</v>
      </c>
      <c r="GB135" s="40">
        <f t="shared" si="436"/>
        <v>70000</v>
      </c>
      <c r="GC135" s="40">
        <f t="shared" si="436"/>
        <v>70000</v>
      </c>
      <c r="GD135" s="40">
        <f t="shared" si="436"/>
        <v>70000</v>
      </c>
      <c r="GE135" s="40">
        <f t="shared" si="436"/>
        <v>70000</v>
      </c>
      <c r="GF135" s="40">
        <f t="shared" si="436"/>
        <v>70000</v>
      </c>
      <c r="GG135" s="40">
        <f t="shared" si="436"/>
        <v>70000</v>
      </c>
      <c r="GH135" s="40">
        <f t="shared" si="436"/>
        <v>70000</v>
      </c>
      <c r="GI135" s="40">
        <f t="shared" si="436"/>
        <v>70000</v>
      </c>
      <c r="GJ135" s="40">
        <f t="shared" si="436"/>
        <v>70000</v>
      </c>
      <c r="GK135" s="40">
        <f t="shared" si="436"/>
        <v>70000</v>
      </c>
      <c r="GL135" s="40">
        <f t="shared" si="436"/>
        <v>70000</v>
      </c>
      <c r="GM135" s="40">
        <f t="shared" si="436"/>
        <v>70000</v>
      </c>
      <c r="GN135" s="40">
        <f t="shared" si="436"/>
        <v>70000</v>
      </c>
      <c r="GO135" s="40">
        <f t="shared" si="436"/>
        <v>70000</v>
      </c>
      <c r="GP135" s="40">
        <f t="shared" si="436"/>
        <v>70000</v>
      </c>
      <c r="GQ135" s="40">
        <f t="shared" si="436"/>
        <v>70000</v>
      </c>
      <c r="GR135" s="40">
        <f t="shared" si="436"/>
        <v>70000</v>
      </c>
      <c r="GS135" s="40">
        <f t="shared" si="436"/>
        <v>70000</v>
      </c>
      <c r="GT135" s="40">
        <f t="shared" si="436"/>
        <v>70000</v>
      </c>
      <c r="GU135" s="40">
        <f t="shared" si="436"/>
        <v>70000</v>
      </c>
      <c r="GV135" s="40">
        <f t="shared" si="436"/>
        <v>70000</v>
      </c>
      <c r="GW135" s="40">
        <f t="shared" si="436"/>
        <v>70000</v>
      </c>
      <c r="GX135" s="40">
        <f t="shared" si="436"/>
        <v>70000</v>
      </c>
      <c r="GY135" s="40">
        <f t="shared" si="436"/>
        <v>70000</v>
      </c>
      <c r="GZ135" s="40">
        <f t="shared" si="436"/>
        <v>70000</v>
      </c>
      <c r="HA135" s="40">
        <f t="shared" si="436"/>
        <v>70000</v>
      </c>
      <c r="HB135" s="40">
        <f t="shared" si="436"/>
        <v>70000</v>
      </c>
      <c r="HC135" s="40">
        <f t="shared" si="436"/>
        <v>70000</v>
      </c>
      <c r="HD135" s="40">
        <f t="shared" si="436"/>
        <v>70000</v>
      </c>
      <c r="HE135" s="40">
        <f t="shared" si="436"/>
        <v>70000</v>
      </c>
      <c r="HF135" s="40">
        <f t="shared" ref="HF135:JQ135" si="437">HE135</f>
        <v>70000</v>
      </c>
      <c r="HG135" s="40">
        <f t="shared" si="437"/>
        <v>70000</v>
      </c>
      <c r="HH135" s="40">
        <f t="shared" si="437"/>
        <v>70000</v>
      </c>
      <c r="HI135" s="40">
        <f t="shared" si="437"/>
        <v>70000</v>
      </c>
      <c r="HJ135" s="40">
        <f t="shared" si="437"/>
        <v>70000</v>
      </c>
      <c r="HK135" s="40">
        <f t="shared" si="437"/>
        <v>70000</v>
      </c>
      <c r="HL135" s="40">
        <f t="shared" si="437"/>
        <v>70000</v>
      </c>
      <c r="HM135" s="40">
        <f t="shared" si="437"/>
        <v>70000</v>
      </c>
      <c r="HN135" s="40">
        <f t="shared" si="437"/>
        <v>70000</v>
      </c>
      <c r="HO135" s="40">
        <f t="shared" si="437"/>
        <v>70000</v>
      </c>
      <c r="HP135" s="40">
        <f t="shared" si="437"/>
        <v>70000</v>
      </c>
      <c r="HQ135" s="40">
        <f t="shared" si="437"/>
        <v>70000</v>
      </c>
      <c r="HR135" s="40">
        <f t="shared" si="437"/>
        <v>70000</v>
      </c>
      <c r="HS135" s="40">
        <f t="shared" si="437"/>
        <v>70000</v>
      </c>
      <c r="HT135" s="40">
        <f t="shared" si="437"/>
        <v>70000</v>
      </c>
      <c r="HU135" s="40">
        <f t="shared" si="437"/>
        <v>70000</v>
      </c>
      <c r="HV135" s="40">
        <f t="shared" si="437"/>
        <v>70000</v>
      </c>
      <c r="HW135" s="40">
        <f t="shared" si="437"/>
        <v>70000</v>
      </c>
      <c r="HX135" s="40">
        <f t="shared" si="437"/>
        <v>70000</v>
      </c>
      <c r="HY135" s="40">
        <f t="shared" si="437"/>
        <v>70000</v>
      </c>
      <c r="HZ135" s="40">
        <f t="shared" si="437"/>
        <v>70000</v>
      </c>
      <c r="IA135" s="40">
        <f t="shared" si="437"/>
        <v>70000</v>
      </c>
      <c r="IB135" s="40">
        <f t="shared" si="437"/>
        <v>70000</v>
      </c>
      <c r="IC135" s="40">
        <f t="shared" si="437"/>
        <v>70000</v>
      </c>
      <c r="ID135" s="40">
        <f t="shared" si="437"/>
        <v>70000</v>
      </c>
      <c r="IE135" s="40">
        <f t="shared" si="437"/>
        <v>70000</v>
      </c>
      <c r="IF135" s="40">
        <f t="shared" si="437"/>
        <v>70000</v>
      </c>
      <c r="IG135" s="40">
        <f t="shared" si="437"/>
        <v>70000</v>
      </c>
      <c r="IH135" s="40">
        <f t="shared" si="437"/>
        <v>70000</v>
      </c>
      <c r="II135" s="40">
        <f t="shared" si="437"/>
        <v>70000</v>
      </c>
      <c r="IJ135" s="40">
        <f t="shared" si="437"/>
        <v>70000</v>
      </c>
      <c r="IK135" s="40">
        <f t="shared" si="437"/>
        <v>70000</v>
      </c>
      <c r="IL135" s="40">
        <f t="shared" si="437"/>
        <v>70000</v>
      </c>
      <c r="IM135" s="40">
        <f t="shared" si="437"/>
        <v>70000</v>
      </c>
      <c r="IN135" s="40">
        <f t="shared" si="437"/>
        <v>70000</v>
      </c>
      <c r="IO135" s="40">
        <f t="shared" si="437"/>
        <v>70000</v>
      </c>
      <c r="IP135" s="40">
        <f t="shared" si="437"/>
        <v>70000</v>
      </c>
      <c r="IQ135" s="40">
        <f t="shared" si="437"/>
        <v>70000</v>
      </c>
      <c r="IR135" s="40">
        <f t="shared" si="437"/>
        <v>70000</v>
      </c>
      <c r="IS135" s="40">
        <f t="shared" si="437"/>
        <v>70000</v>
      </c>
      <c r="IT135" s="40">
        <f t="shared" si="437"/>
        <v>70000</v>
      </c>
      <c r="IU135" s="40">
        <f t="shared" si="437"/>
        <v>70000</v>
      </c>
      <c r="IV135" s="40">
        <f t="shared" si="437"/>
        <v>70000</v>
      </c>
      <c r="IW135" s="40">
        <f t="shared" si="437"/>
        <v>70000</v>
      </c>
      <c r="IX135" s="40">
        <f t="shared" si="437"/>
        <v>70000</v>
      </c>
      <c r="IY135" s="40">
        <f t="shared" si="437"/>
        <v>70000</v>
      </c>
      <c r="IZ135" s="40">
        <f t="shared" si="437"/>
        <v>70000</v>
      </c>
      <c r="JA135" s="40">
        <f t="shared" si="437"/>
        <v>70000</v>
      </c>
      <c r="JB135" s="40">
        <f t="shared" si="437"/>
        <v>70000</v>
      </c>
      <c r="JC135" s="40">
        <f t="shared" si="437"/>
        <v>70000</v>
      </c>
      <c r="JD135" s="40">
        <f t="shared" si="437"/>
        <v>70000</v>
      </c>
      <c r="JE135" s="40">
        <f t="shared" si="437"/>
        <v>70000</v>
      </c>
      <c r="JF135" s="40">
        <f t="shared" si="437"/>
        <v>70000</v>
      </c>
      <c r="JG135" s="40">
        <f t="shared" si="437"/>
        <v>70000</v>
      </c>
      <c r="JH135" s="40">
        <f t="shared" si="437"/>
        <v>70000</v>
      </c>
      <c r="JI135" s="40">
        <f t="shared" si="437"/>
        <v>70000</v>
      </c>
      <c r="JJ135" s="40">
        <f t="shared" si="437"/>
        <v>70000</v>
      </c>
      <c r="JK135" s="40">
        <f t="shared" si="437"/>
        <v>70000</v>
      </c>
      <c r="JL135" s="40">
        <f t="shared" si="437"/>
        <v>70000</v>
      </c>
      <c r="JM135" s="40">
        <f t="shared" si="437"/>
        <v>70000</v>
      </c>
      <c r="JN135" s="40">
        <f t="shared" si="437"/>
        <v>70000</v>
      </c>
      <c r="JO135" s="40">
        <f t="shared" si="437"/>
        <v>70000</v>
      </c>
      <c r="JP135" s="40">
        <f t="shared" si="437"/>
        <v>70000</v>
      </c>
      <c r="JQ135" s="40">
        <f t="shared" si="437"/>
        <v>70000</v>
      </c>
      <c r="JR135" s="40">
        <f t="shared" ref="JR135:KV135" si="438">JQ135</f>
        <v>70000</v>
      </c>
      <c r="JS135" s="40">
        <f t="shared" si="438"/>
        <v>70000</v>
      </c>
      <c r="JT135" s="40">
        <f t="shared" si="438"/>
        <v>70000</v>
      </c>
      <c r="JU135" s="40">
        <f t="shared" si="438"/>
        <v>70000</v>
      </c>
      <c r="JV135" s="40">
        <f t="shared" si="438"/>
        <v>70000</v>
      </c>
      <c r="JW135" s="40">
        <f t="shared" si="438"/>
        <v>70000</v>
      </c>
      <c r="JX135" s="40">
        <f t="shared" si="438"/>
        <v>70000</v>
      </c>
      <c r="JY135" s="40">
        <f t="shared" si="438"/>
        <v>70000</v>
      </c>
      <c r="JZ135" s="40">
        <f t="shared" si="438"/>
        <v>70000</v>
      </c>
      <c r="KA135" s="40">
        <f t="shared" si="438"/>
        <v>70000</v>
      </c>
      <c r="KB135" s="40">
        <f t="shared" si="438"/>
        <v>70000</v>
      </c>
      <c r="KC135" s="40">
        <f t="shared" si="438"/>
        <v>70000</v>
      </c>
      <c r="KD135" s="40">
        <f t="shared" si="438"/>
        <v>70000</v>
      </c>
      <c r="KE135" s="40">
        <f t="shared" si="438"/>
        <v>70000</v>
      </c>
      <c r="KF135" s="40">
        <f t="shared" si="438"/>
        <v>70000</v>
      </c>
      <c r="KG135" s="40">
        <f t="shared" si="438"/>
        <v>70000</v>
      </c>
      <c r="KH135" s="40">
        <f t="shared" si="438"/>
        <v>70000</v>
      </c>
      <c r="KI135" s="40">
        <f t="shared" si="438"/>
        <v>70000</v>
      </c>
      <c r="KJ135" s="40">
        <f t="shared" si="438"/>
        <v>70000</v>
      </c>
      <c r="KK135" s="40">
        <f t="shared" si="438"/>
        <v>70000</v>
      </c>
      <c r="KL135" s="40">
        <f t="shared" si="438"/>
        <v>70000</v>
      </c>
      <c r="KM135" s="40">
        <f t="shared" si="438"/>
        <v>70000</v>
      </c>
      <c r="KN135" s="40">
        <f t="shared" si="438"/>
        <v>70000</v>
      </c>
      <c r="KO135" s="40">
        <f t="shared" si="438"/>
        <v>70000</v>
      </c>
      <c r="KP135" s="40">
        <f t="shared" si="438"/>
        <v>70000</v>
      </c>
      <c r="KQ135" s="40">
        <f t="shared" si="438"/>
        <v>70000</v>
      </c>
      <c r="KR135" s="40">
        <f t="shared" si="438"/>
        <v>70000</v>
      </c>
      <c r="KS135" s="40">
        <f t="shared" si="438"/>
        <v>70000</v>
      </c>
      <c r="KT135" s="40">
        <f t="shared" si="438"/>
        <v>70000</v>
      </c>
      <c r="KU135" s="40">
        <f t="shared" si="438"/>
        <v>70000</v>
      </c>
      <c r="KV135" s="40">
        <f t="shared" si="438"/>
        <v>70000</v>
      </c>
      <c r="KW135" s="1"/>
      <c r="KX135" s="1"/>
    </row>
    <row r="136" spans="1:310" x14ac:dyDescent="0.25">
      <c r="A136" s="1"/>
      <c r="B136" s="79"/>
      <c r="C136" s="79"/>
      <c r="D136" s="79"/>
      <c r="E136" s="1" t="str">
        <f t="shared" si="407"/>
        <v>HR-менеджеры</v>
      </c>
      <c r="F136" s="1"/>
      <c r="G136" s="1"/>
      <c r="H136" s="11" t="str">
        <f t="shared" si="413"/>
        <v>руб.</v>
      </c>
      <c r="I136" s="1"/>
      <c r="J136" s="1"/>
      <c r="K136" s="1"/>
      <c r="L136" s="1"/>
      <c r="M136" s="5"/>
      <c r="N136" s="52"/>
      <c r="O136" s="19"/>
      <c r="P136" s="1"/>
      <c r="Q136" s="1"/>
      <c r="R136" s="52"/>
      <c r="S136" s="1"/>
      <c r="T136" s="5" t="s">
        <v>0</v>
      </c>
      <c r="U136" s="40">
        <v>65000</v>
      </c>
      <c r="V136" s="40">
        <f t="shared" ref="V136:CG136" si="439">U136</f>
        <v>65000</v>
      </c>
      <c r="W136" s="40">
        <f t="shared" si="439"/>
        <v>65000</v>
      </c>
      <c r="X136" s="40">
        <f t="shared" si="439"/>
        <v>65000</v>
      </c>
      <c r="Y136" s="40">
        <f t="shared" si="439"/>
        <v>65000</v>
      </c>
      <c r="Z136" s="40">
        <f t="shared" si="439"/>
        <v>65000</v>
      </c>
      <c r="AA136" s="40">
        <f t="shared" si="439"/>
        <v>65000</v>
      </c>
      <c r="AB136" s="40">
        <f t="shared" si="439"/>
        <v>65000</v>
      </c>
      <c r="AC136" s="40">
        <f t="shared" si="439"/>
        <v>65000</v>
      </c>
      <c r="AD136" s="40">
        <f t="shared" si="439"/>
        <v>65000</v>
      </c>
      <c r="AE136" s="40">
        <f t="shared" si="439"/>
        <v>65000</v>
      </c>
      <c r="AF136" s="40">
        <f t="shared" si="439"/>
        <v>65000</v>
      </c>
      <c r="AG136" s="40">
        <f t="shared" si="439"/>
        <v>65000</v>
      </c>
      <c r="AH136" s="40">
        <f t="shared" si="439"/>
        <v>65000</v>
      </c>
      <c r="AI136" s="40">
        <f t="shared" si="439"/>
        <v>65000</v>
      </c>
      <c r="AJ136" s="40">
        <f t="shared" si="439"/>
        <v>65000</v>
      </c>
      <c r="AK136" s="40">
        <f t="shared" si="439"/>
        <v>65000</v>
      </c>
      <c r="AL136" s="40">
        <f t="shared" si="439"/>
        <v>65000</v>
      </c>
      <c r="AM136" s="40">
        <f t="shared" si="439"/>
        <v>65000</v>
      </c>
      <c r="AN136" s="40">
        <f t="shared" si="439"/>
        <v>65000</v>
      </c>
      <c r="AO136" s="40">
        <f t="shared" si="439"/>
        <v>65000</v>
      </c>
      <c r="AP136" s="40">
        <f t="shared" si="439"/>
        <v>65000</v>
      </c>
      <c r="AQ136" s="40">
        <f t="shared" si="439"/>
        <v>65000</v>
      </c>
      <c r="AR136" s="40">
        <f t="shared" si="439"/>
        <v>65000</v>
      </c>
      <c r="AS136" s="40">
        <f t="shared" si="439"/>
        <v>65000</v>
      </c>
      <c r="AT136" s="40">
        <f t="shared" si="439"/>
        <v>65000</v>
      </c>
      <c r="AU136" s="40">
        <f t="shared" si="439"/>
        <v>65000</v>
      </c>
      <c r="AV136" s="40">
        <f t="shared" si="439"/>
        <v>65000</v>
      </c>
      <c r="AW136" s="40">
        <f t="shared" si="439"/>
        <v>65000</v>
      </c>
      <c r="AX136" s="40">
        <f t="shared" si="439"/>
        <v>65000</v>
      </c>
      <c r="AY136" s="40">
        <f t="shared" si="439"/>
        <v>65000</v>
      </c>
      <c r="AZ136" s="40">
        <f t="shared" si="439"/>
        <v>65000</v>
      </c>
      <c r="BA136" s="40">
        <f t="shared" si="439"/>
        <v>65000</v>
      </c>
      <c r="BB136" s="40">
        <f t="shared" si="439"/>
        <v>65000</v>
      </c>
      <c r="BC136" s="40">
        <f t="shared" si="439"/>
        <v>65000</v>
      </c>
      <c r="BD136" s="40">
        <f t="shared" si="439"/>
        <v>65000</v>
      </c>
      <c r="BE136" s="40">
        <f t="shared" si="439"/>
        <v>65000</v>
      </c>
      <c r="BF136" s="40">
        <f t="shared" si="439"/>
        <v>65000</v>
      </c>
      <c r="BG136" s="40">
        <f t="shared" si="439"/>
        <v>65000</v>
      </c>
      <c r="BH136" s="40">
        <f t="shared" si="439"/>
        <v>65000</v>
      </c>
      <c r="BI136" s="40">
        <f t="shared" si="439"/>
        <v>65000</v>
      </c>
      <c r="BJ136" s="40">
        <f t="shared" si="439"/>
        <v>65000</v>
      </c>
      <c r="BK136" s="40">
        <f t="shared" si="439"/>
        <v>65000</v>
      </c>
      <c r="BL136" s="40">
        <f t="shared" si="439"/>
        <v>65000</v>
      </c>
      <c r="BM136" s="40">
        <f t="shared" si="439"/>
        <v>65000</v>
      </c>
      <c r="BN136" s="40">
        <f t="shared" si="439"/>
        <v>65000</v>
      </c>
      <c r="BO136" s="40">
        <f t="shared" si="439"/>
        <v>65000</v>
      </c>
      <c r="BP136" s="40">
        <f t="shared" si="439"/>
        <v>65000</v>
      </c>
      <c r="BQ136" s="40">
        <f t="shared" si="439"/>
        <v>65000</v>
      </c>
      <c r="BR136" s="40">
        <f t="shared" si="439"/>
        <v>65000</v>
      </c>
      <c r="BS136" s="40">
        <f t="shared" si="439"/>
        <v>65000</v>
      </c>
      <c r="BT136" s="40">
        <f t="shared" si="439"/>
        <v>65000</v>
      </c>
      <c r="BU136" s="40">
        <f t="shared" si="439"/>
        <v>65000</v>
      </c>
      <c r="BV136" s="40">
        <f t="shared" si="439"/>
        <v>65000</v>
      </c>
      <c r="BW136" s="40">
        <f t="shared" si="439"/>
        <v>65000</v>
      </c>
      <c r="BX136" s="40">
        <f t="shared" si="439"/>
        <v>65000</v>
      </c>
      <c r="BY136" s="40">
        <f t="shared" si="439"/>
        <v>65000</v>
      </c>
      <c r="BZ136" s="40">
        <f t="shared" si="439"/>
        <v>65000</v>
      </c>
      <c r="CA136" s="40">
        <f t="shared" si="439"/>
        <v>65000</v>
      </c>
      <c r="CB136" s="40">
        <f t="shared" si="439"/>
        <v>65000</v>
      </c>
      <c r="CC136" s="40">
        <f t="shared" si="439"/>
        <v>65000</v>
      </c>
      <c r="CD136" s="40">
        <f t="shared" si="439"/>
        <v>65000</v>
      </c>
      <c r="CE136" s="40">
        <f t="shared" si="439"/>
        <v>65000</v>
      </c>
      <c r="CF136" s="40">
        <f t="shared" si="439"/>
        <v>65000</v>
      </c>
      <c r="CG136" s="40">
        <f t="shared" si="439"/>
        <v>65000</v>
      </c>
      <c r="CH136" s="40">
        <f t="shared" ref="CH136:ES136" si="440">CG136</f>
        <v>65000</v>
      </c>
      <c r="CI136" s="40">
        <f t="shared" si="440"/>
        <v>65000</v>
      </c>
      <c r="CJ136" s="40">
        <f t="shared" si="440"/>
        <v>65000</v>
      </c>
      <c r="CK136" s="40">
        <f t="shared" si="440"/>
        <v>65000</v>
      </c>
      <c r="CL136" s="40">
        <f t="shared" si="440"/>
        <v>65000</v>
      </c>
      <c r="CM136" s="40">
        <f t="shared" si="440"/>
        <v>65000</v>
      </c>
      <c r="CN136" s="40">
        <f t="shared" si="440"/>
        <v>65000</v>
      </c>
      <c r="CO136" s="40">
        <f t="shared" si="440"/>
        <v>65000</v>
      </c>
      <c r="CP136" s="40">
        <f t="shared" si="440"/>
        <v>65000</v>
      </c>
      <c r="CQ136" s="40">
        <f t="shared" si="440"/>
        <v>65000</v>
      </c>
      <c r="CR136" s="40">
        <f t="shared" si="440"/>
        <v>65000</v>
      </c>
      <c r="CS136" s="40">
        <f t="shared" si="440"/>
        <v>65000</v>
      </c>
      <c r="CT136" s="40">
        <f t="shared" si="440"/>
        <v>65000</v>
      </c>
      <c r="CU136" s="40">
        <f t="shared" si="440"/>
        <v>65000</v>
      </c>
      <c r="CV136" s="40">
        <f t="shared" si="440"/>
        <v>65000</v>
      </c>
      <c r="CW136" s="40">
        <f t="shared" si="440"/>
        <v>65000</v>
      </c>
      <c r="CX136" s="40">
        <f t="shared" si="440"/>
        <v>65000</v>
      </c>
      <c r="CY136" s="40">
        <f t="shared" si="440"/>
        <v>65000</v>
      </c>
      <c r="CZ136" s="40">
        <f t="shared" si="440"/>
        <v>65000</v>
      </c>
      <c r="DA136" s="40">
        <f t="shared" si="440"/>
        <v>65000</v>
      </c>
      <c r="DB136" s="40">
        <f t="shared" si="440"/>
        <v>65000</v>
      </c>
      <c r="DC136" s="40">
        <f t="shared" si="440"/>
        <v>65000</v>
      </c>
      <c r="DD136" s="40">
        <f t="shared" si="440"/>
        <v>65000</v>
      </c>
      <c r="DE136" s="40">
        <f t="shared" si="440"/>
        <v>65000</v>
      </c>
      <c r="DF136" s="40">
        <f t="shared" si="440"/>
        <v>65000</v>
      </c>
      <c r="DG136" s="40">
        <f t="shared" si="440"/>
        <v>65000</v>
      </c>
      <c r="DH136" s="40">
        <f t="shared" si="440"/>
        <v>65000</v>
      </c>
      <c r="DI136" s="40">
        <f t="shared" si="440"/>
        <v>65000</v>
      </c>
      <c r="DJ136" s="40">
        <f t="shared" si="440"/>
        <v>65000</v>
      </c>
      <c r="DK136" s="40">
        <f t="shared" si="440"/>
        <v>65000</v>
      </c>
      <c r="DL136" s="40">
        <f t="shared" si="440"/>
        <v>65000</v>
      </c>
      <c r="DM136" s="40">
        <f t="shared" si="440"/>
        <v>65000</v>
      </c>
      <c r="DN136" s="40">
        <f t="shared" si="440"/>
        <v>65000</v>
      </c>
      <c r="DO136" s="40">
        <f t="shared" si="440"/>
        <v>65000</v>
      </c>
      <c r="DP136" s="40">
        <f t="shared" si="440"/>
        <v>65000</v>
      </c>
      <c r="DQ136" s="40">
        <f t="shared" si="440"/>
        <v>65000</v>
      </c>
      <c r="DR136" s="40">
        <f t="shared" si="440"/>
        <v>65000</v>
      </c>
      <c r="DS136" s="40">
        <f t="shared" si="440"/>
        <v>65000</v>
      </c>
      <c r="DT136" s="40">
        <f t="shared" si="440"/>
        <v>65000</v>
      </c>
      <c r="DU136" s="40">
        <f t="shared" si="440"/>
        <v>65000</v>
      </c>
      <c r="DV136" s="40">
        <f t="shared" si="440"/>
        <v>65000</v>
      </c>
      <c r="DW136" s="40">
        <f t="shared" si="440"/>
        <v>65000</v>
      </c>
      <c r="DX136" s="40">
        <f t="shared" si="440"/>
        <v>65000</v>
      </c>
      <c r="DY136" s="40">
        <f t="shared" si="440"/>
        <v>65000</v>
      </c>
      <c r="DZ136" s="40">
        <f t="shared" si="440"/>
        <v>65000</v>
      </c>
      <c r="EA136" s="40">
        <f t="shared" si="440"/>
        <v>65000</v>
      </c>
      <c r="EB136" s="40">
        <f t="shared" si="440"/>
        <v>65000</v>
      </c>
      <c r="EC136" s="40">
        <f t="shared" si="440"/>
        <v>65000</v>
      </c>
      <c r="ED136" s="40">
        <f t="shared" si="440"/>
        <v>65000</v>
      </c>
      <c r="EE136" s="40">
        <f t="shared" si="440"/>
        <v>65000</v>
      </c>
      <c r="EF136" s="40">
        <f t="shared" si="440"/>
        <v>65000</v>
      </c>
      <c r="EG136" s="40">
        <f t="shared" si="440"/>
        <v>65000</v>
      </c>
      <c r="EH136" s="40">
        <f t="shared" si="440"/>
        <v>65000</v>
      </c>
      <c r="EI136" s="40">
        <f t="shared" si="440"/>
        <v>65000</v>
      </c>
      <c r="EJ136" s="40">
        <f t="shared" si="440"/>
        <v>65000</v>
      </c>
      <c r="EK136" s="40">
        <f t="shared" si="440"/>
        <v>65000</v>
      </c>
      <c r="EL136" s="40">
        <f t="shared" si="440"/>
        <v>65000</v>
      </c>
      <c r="EM136" s="40">
        <f t="shared" si="440"/>
        <v>65000</v>
      </c>
      <c r="EN136" s="40">
        <f t="shared" si="440"/>
        <v>65000</v>
      </c>
      <c r="EO136" s="40">
        <f t="shared" si="440"/>
        <v>65000</v>
      </c>
      <c r="EP136" s="40">
        <f t="shared" si="440"/>
        <v>65000</v>
      </c>
      <c r="EQ136" s="40">
        <f t="shared" si="440"/>
        <v>65000</v>
      </c>
      <c r="ER136" s="40">
        <f t="shared" si="440"/>
        <v>65000</v>
      </c>
      <c r="ES136" s="40">
        <f t="shared" si="440"/>
        <v>65000</v>
      </c>
      <c r="ET136" s="40">
        <f t="shared" ref="ET136:HE136" si="441">ES136</f>
        <v>65000</v>
      </c>
      <c r="EU136" s="40">
        <f t="shared" si="441"/>
        <v>65000</v>
      </c>
      <c r="EV136" s="40">
        <f t="shared" si="441"/>
        <v>65000</v>
      </c>
      <c r="EW136" s="40">
        <f t="shared" si="441"/>
        <v>65000</v>
      </c>
      <c r="EX136" s="40">
        <f t="shared" si="441"/>
        <v>65000</v>
      </c>
      <c r="EY136" s="40">
        <f t="shared" si="441"/>
        <v>65000</v>
      </c>
      <c r="EZ136" s="40">
        <f t="shared" si="441"/>
        <v>65000</v>
      </c>
      <c r="FA136" s="40">
        <f t="shared" si="441"/>
        <v>65000</v>
      </c>
      <c r="FB136" s="40">
        <f t="shared" si="441"/>
        <v>65000</v>
      </c>
      <c r="FC136" s="40">
        <f t="shared" si="441"/>
        <v>65000</v>
      </c>
      <c r="FD136" s="40">
        <f t="shared" si="441"/>
        <v>65000</v>
      </c>
      <c r="FE136" s="40">
        <f t="shared" si="441"/>
        <v>65000</v>
      </c>
      <c r="FF136" s="40">
        <f t="shared" si="441"/>
        <v>65000</v>
      </c>
      <c r="FG136" s="40">
        <f t="shared" si="441"/>
        <v>65000</v>
      </c>
      <c r="FH136" s="40">
        <f t="shared" si="441"/>
        <v>65000</v>
      </c>
      <c r="FI136" s="40">
        <f t="shared" si="441"/>
        <v>65000</v>
      </c>
      <c r="FJ136" s="40">
        <f t="shared" si="441"/>
        <v>65000</v>
      </c>
      <c r="FK136" s="40">
        <f t="shared" si="441"/>
        <v>65000</v>
      </c>
      <c r="FL136" s="40">
        <f t="shared" si="441"/>
        <v>65000</v>
      </c>
      <c r="FM136" s="40">
        <f t="shared" si="441"/>
        <v>65000</v>
      </c>
      <c r="FN136" s="40">
        <f t="shared" si="441"/>
        <v>65000</v>
      </c>
      <c r="FO136" s="40">
        <f t="shared" si="441"/>
        <v>65000</v>
      </c>
      <c r="FP136" s="40">
        <f t="shared" si="441"/>
        <v>65000</v>
      </c>
      <c r="FQ136" s="40">
        <f t="shared" si="441"/>
        <v>65000</v>
      </c>
      <c r="FR136" s="40">
        <f t="shared" si="441"/>
        <v>65000</v>
      </c>
      <c r="FS136" s="40">
        <f t="shared" si="441"/>
        <v>65000</v>
      </c>
      <c r="FT136" s="40">
        <f t="shared" si="441"/>
        <v>65000</v>
      </c>
      <c r="FU136" s="40">
        <f t="shared" si="441"/>
        <v>65000</v>
      </c>
      <c r="FV136" s="40">
        <f t="shared" si="441"/>
        <v>65000</v>
      </c>
      <c r="FW136" s="40">
        <f t="shared" si="441"/>
        <v>65000</v>
      </c>
      <c r="FX136" s="40">
        <f t="shared" si="441"/>
        <v>65000</v>
      </c>
      <c r="FY136" s="40">
        <f t="shared" si="441"/>
        <v>65000</v>
      </c>
      <c r="FZ136" s="40">
        <f t="shared" si="441"/>
        <v>65000</v>
      </c>
      <c r="GA136" s="40">
        <f t="shared" si="441"/>
        <v>65000</v>
      </c>
      <c r="GB136" s="40">
        <f t="shared" si="441"/>
        <v>65000</v>
      </c>
      <c r="GC136" s="40">
        <f t="shared" si="441"/>
        <v>65000</v>
      </c>
      <c r="GD136" s="40">
        <f t="shared" si="441"/>
        <v>65000</v>
      </c>
      <c r="GE136" s="40">
        <f t="shared" si="441"/>
        <v>65000</v>
      </c>
      <c r="GF136" s="40">
        <f t="shared" si="441"/>
        <v>65000</v>
      </c>
      <c r="GG136" s="40">
        <f t="shared" si="441"/>
        <v>65000</v>
      </c>
      <c r="GH136" s="40">
        <f t="shared" si="441"/>
        <v>65000</v>
      </c>
      <c r="GI136" s="40">
        <f t="shared" si="441"/>
        <v>65000</v>
      </c>
      <c r="GJ136" s="40">
        <f t="shared" si="441"/>
        <v>65000</v>
      </c>
      <c r="GK136" s="40">
        <f t="shared" si="441"/>
        <v>65000</v>
      </c>
      <c r="GL136" s="40">
        <f t="shared" si="441"/>
        <v>65000</v>
      </c>
      <c r="GM136" s="40">
        <f t="shared" si="441"/>
        <v>65000</v>
      </c>
      <c r="GN136" s="40">
        <f t="shared" si="441"/>
        <v>65000</v>
      </c>
      <c r="GO136" s="40">
        <f t="shared" si="441"/>
        <v>65000</v>
      </c>
      <c r="GP136" s="40">
        <f t="shared" si="441"/>
        <v>65000</v>
      </c>
      <c r="GQ136" s="40">
        <f t="shared" si="441"/>
        <v>65000</v>
      </c>
      <c r="GR136" s="40">
        <f t="shared" si="441"/>
        <v>65000</v>
      </c>
      <c r="GS136" s="40">
        <f t="shared" si="441"/>
        <v>65000</v>
      </c>
      <c r="GT136" s="40">
        <f t="shared" si="441"/>
        <v>65000</v>
      </c>
      <c r="GU136" s="40">
        <f t="shared" si="441"/>
        <v>65000</v>
      </c>
      <c r="GV136" s="40">
        <f t="shared" si="441"/>
        <v>65000</v>
      </c>
      <c r="GW136" s="40">
        <f t="shared" si="441"/>
        <v>65000</v>
      </c>
      <c r="GX136" s="40">
        <f t="shared" si="441"/>
        <v>65000</v>
      </c>
      <c r="GY136" s="40">
        <f t="shared" si="441"/>
        <v>65000</v>
      </c>
      <c r="GZ136" s="40">
        <f t="shared" si="441"/>
        <v>65000</v>
      </c>
      <c r="HA136" s="40">
        <f t="shared" si="441"/>
        <v>65000</v>
      </c>
      <c r="HB136" s="40">
        <f t="shared" si="441"/>
        <v>65000</v>
      </c>
      <c r="HC136" s="40">
        <f t="shared" si="441"/>
        <v>65000</v>
      </c>
      <c r="HD136" s="40">
        <f t="shared" si="441"/>
        <v>65000</v>
      </c>
      <c r="HE136" s="40">
        <f t="shared" si="441"/>
        <v>65000</v>
      </c>
      <c r="HF136" s="40">
        <f t="shared" ref="HF136:JQ136" si="442">HE136</f>
        <v>65000</v>
      </c>
      <c r="HG136" s="40">
        <f t="shared" si="442"/>
        <v>65000</v>
      </c>
      <c r="HH136" s="40">
        <f t="shared" si="442"/>
        <v>65000</v>
      </c>
      <c r="HI136" s="40">
        <f t="shared" si="442"/>
        <v>65000</v>
      </c>
      <c r="HJ136" s="40">
        <f t="shared" si="442"/>
        <v>65000</v>
      </c>
      <c r="HK136" s="40">
        <f t="shared" si="442"/>
        <v>65000</v>
      </c>
      <c r="HL136" s="40">
        <f t="shared" si="442"/>
        <v>65000</v>
      </c>
      <c r="HM136" s="40">
        <f t="shared" si="442"/>
        <v>65000</v>
      </c>
      <c r="HN136" s="40">
        <f t="shared" si="442"/>
        <v>65000</v>
      </c>
      <c r="HO136" s="40">
        <f t="shared" si="442"/>
        <v>65000</v>
      </c>
      <c r="HP136" s="40">
        <f t="shared" si="442"/>
        <v>65000</v>
      </c>
      <c r="HQ136" s="40">
        <f t="shared" si="442"/>
        <v>65000</v>
      </c>
      <c r="HR136" s="40">
        <f t="shared" si="442"/>
        <v>65000</v>
      </c>
      <c r="HS136" s="40">
        <f t="shared" si="442"/>
        <v>65000</v>
      </c>
      <c r="HT136" s="40">
        <f t="shared" si="442"/>
        <v>65000</v>
      </c>
      <c r="HU136" s="40">
        <f t="shared" si="442"/>
        <v>65000</v>
      </c>
      <c r="HV136" s="40">
        <f t="shared" si="442"/>
        <v>65000</v>
      </c>
      <c r="HW136" s="40">
        <f t="shared" si="442"/>
        <v>65000</v>
      </c>
      <c r="HX136" s="40">
        <f t="shared" si="442"/>
        <v>65000</v>
      </c>
      <c r="HY136" s="40">
        <f t="shared" si="442"/>
        <v>65000</v>
      </c>
      <c r="HZ136" s="40">
        <f t="shared" si="442"/>
        <v>65000</v>
      </c>
      <c r="IA136" s="40">
        <f t="shared" si="442"/>
        <v>65000</v>
      </c>
      <c r="IB136" s="40">
        <f t="shared" si="442"/>
        <v>65000</v>
      </c>
      <c r="IC136" s="40">
        <f t="shared" si="442"/>
        <v>65000</v>
      </c>
      <c r="ID136" s="40">
        <f t="shared" si="442"/>
        <v>65000</v>
      </c>
      <c r="IE136" s="40">
        <f t="shared" si="442"/>
        <v>65000</v>
      </c>
      <c r="IF136" s="40">
        <f t="shared" si="442"/>
        <v>65000</v>
      </c>
      <c r="IG136" s="40">
        <f t="shared" si="442"/>
        <v>65000</v>
      </c>
      <c r="IH136" s="40">
        <f t="shared" si="442"/>
        <v>65000</v>
      </c>
      <c r="II136" s="40">
        <f t="shared" si="442"/>
        <v>65000</v>
      </c>
      <c r="IJ136" s="40">
        <f t="shared" si="442"/>
        <v>65000</v>
      </c>
      <c r="IK136" s="40">
        <f t="shared" si="442"/>
        <v>65000</v>
      </c>
      <c r="IL136" s="40">
        <f t="shared" si="442"/>
        <v>65000</v>
      </c>
      <c r="IM136" s="40">
        <f t="shared" si="442"/>
        <v>65000</v>
      </c>
      <c r="IN136" s="40">
        <f t="shared" si="442"/>
        <v>65000</v>
      </c>
      <c r="IO136" s="40">
        <f t="shared" si="442"/>
        <v>65000</v>
      </c>
      <c r="IP136" s="40">
        <f t="shared" si="442"/>
        <v>65000</v>
      </c>
      <c r="IQ136" s="40">
        <f t="shared" si="442"/>
        <v>65000</v>
      </c>
      <c r="IR136" s="40">
        <f t="shared" si="442"/>
        <v>65000</v>
      </c>
      <c r="IS136" s="40">
        <f t="shared" si="442"/>
        <v>65000</v>
      </c>
      <c r="IT136" s="40">
        <f t="shared" si="442"/>
        <v>65000</v>
      </c>
      <c r="IU136" s="40">
        <f t="shared" si="442"/>
        <v>65000</v>
      </c>
      <c r="IV136" s="40">
        <f t="shared" si="442"/>
        <v>65000</v>
      </c>
      <c r="IW136" s="40">
        <f t="shared" si="442"/>
        <v>65000</v>
      </c>
      <c r="IX136" s="40">
        <f t="shared" si="442"/>
        <v>65000</v>
      </c>
      <c r="IY136" s="40">
        <f t="shared" si="442"/>
        <v>65000</v>
      </c>
      <c r="IZ136" s="40">
        <f t="shared" si="442"/>
        <v>65000</v>
      </c>
      <c r="JA136" s="40">
        <f t="shared" si="442"/>
        <v>65000</v>
      </c>
      <c r="JB136" s="40">
        <f t="shared" si="442"/>
        <v>65000</v>
      </c>
      <c r="JC136" s="40">
        <f t="shared" si="442"/>
        <v>65000</v>
      </c>
      <c r="JD136" s="40">
        <f t="shared" si="442"/>
        <v>65000</v>
      </c>
      <c r="JE136" s="40">
        <f t="shared" si="442"/>
        <v>65000</v>
      </c>
      <c r="JF136" s="40">
        <f t="shared" si="442"/>
        <v>65000</v>
      </c>
      <c r="JG136" s="40">
        <f t="shared" si="442"/>
        <v>65000</v>
      </c>
      <c r="JH136" s="40">
        <f t="shared" si="442"/>
        <v>65000</v>
      </c>
      <c r="JI136" s="40">
        <f t="shared" si="442"/>
        <v>65000</v>
      </c>
      <c r="JJ136" s="40">
        <f t="shared" si="442"/>
        <v>65000</v>
      </c>
      <c r="JK136" s="40">
        <f t="shared" si="442"/>
        <v>65000</v>
      </c>
      <c r="JL136" s="40">
        <f t="shared" si="442"/>
        <v>65000</v>
      </c>
      <c r="JM136" s="40">
        <f t="shared" si="442"/>
        <v>65000</v>
      </c>
      <c r="JN136" s="40">
        <f t="shared" si="442"/>
        <v>65000</v>
      </c>
      <c r="JO136" s="40">
        <f t="shared" si="442"/>
        <v>65000</v>
      </c>
      <c r="JP136" s="40">
        <f t="shared" si="442"/>
        <v>65000</v>
      </c>
      <c r="JQ136" s="40">
        <f t="shared" si="442"/>
        <v>65000</v>
      </c>
      <c r="JR136" s="40">
        <f t="shared" ref="JR136:KV136" si="443">JQ136</f>
        <v>65000</v>
      </c>
      <c r="JS136" s="40">
        <f t="shared" si="443"/>
        <v>65000</v>
      </c>
      <c r="JT136" s="40">
        <f t="shared" si="443"/>
        <v>65000</v>
      </c>
      <c r="JU136" s="40">
        <f t="shared" si="443"/>
        <v>65000</v>
      </c>
      <c r="JV136" s="40">
        <f t="shared" si="443"/>
        <v>65000</v>
      </c>
      <c r="JW136" s="40">
        <f t="shared" si="443"/>
        <v>65000</v>
      </c>
      <c r="JX136" s="40">
        <f t="shared" si="443"/>
        <v>65000</v>
      </c>
      <c r="JY136" s="40">
        <f t="shared" si="443"/>
        <v>65000</v>
      </c>
      <c r="JZ136" s="40">
        <f t="shared" si="443"/>
        <v>65000</v>
      </c>
      <c r="KA136" s="40">
        <f t="shared" si="443"/>
        <v>65000</v>
      </c>
      <c r="KB136" s="40">
        <f t="shared" si="443"/>
        <v>65000</v>
      </c>
      <c r="KC136" s="40">
        <f t="shared" si="443"/>
        <v>65000</v>
      </c>
      <c r="KD136" s="40">
        <f t="shared" si="443"/>
        <v>65000</v>
      </c>
      <c r="KE136" s="40">
        <f t="shared" si="443"/>
        <v>65000</v>
      </c>
      <c r="KF136" s="40">
        <f t="shared" si="443"/>
        <v>65000</v>
      </c>
      <c r="KG136" s="40">
        <f t="shared" si="443"/>
        <v>65000</v>
      </c>
      <c r="KH136" s="40">
        <f t="shared" si="443"/>
        <v>65000</v>
      </c>
      <c r="KI136" s="40">
        <f t="shared" si="443"/>
        <v>65000</v>
      </c>
      <c r="KJ136" s="40">
        <f t="shared" si="443"/>
        <v>65000</v>
      </c>
      <c r="KK136" s="40">
        <f t="shared" si="443"/>
        <v>65000</v>
      </c>
      <c r="KL136" s="40">
        <f t="shared" si="443"/>
        <v>65000</v>
      </c>
      <c r="KM136" s="40">
        <f t="shared" si="443"/>
        <v>65000</v>
      </c>
      <c r="KN136" s="40">
        <f t="shared" si="443"/>
        <v>65000</v>
      </c>
      <c r="KO136" s="40">
        <f t="shared" si="443"/>
        <v>65000</v>
      </c>
      <c r="KP136" s="40">
        <f t="shared" si="443"/>
        <v>65000</v>
      </c>
      <c r="KQ136" s="40">
        <f t="shared" si="443"/>
        <v>65000</v>
      </c>
      <c r="KR136" s="40">
        <f t="shared" si="443"/>
        <v>65000</v>
      </c>
      <c r="KS136" s="40">
        <f t="shared" si="443"/>
        <v>65000</v>
      </c>
      <c r="KT136" s="40">
        <f t="shared" si="443"/>
        <v>65000</v>
      </c>
      <c r="KU136" s="40">
        <f t="shared" si="443"/>
        <v>65000</v>
      </c>
      <c r="KV136" s="40">
        <f t="shared" si="443"/>
        <v>65000</v>
      </c>
      <c r="KW136" s="1"/>
      <c r="KX136" s="1"/>
    </row>
    <row r="137" spans="1:310" s="4" customFormat="1" x14ac:dyDescent="0.25">
      <c r="A137" s="3"/>
      <c r="B137" s="85"/>
      <c r="C137" s="85"/>
      <c r="D137" s="85"/>
      <c r="E137" s="3" t="str">
        <f t="shared" si="407"/>
        <v>мотивация персонала</v>
      </c>
      <c r="F137" s="3"/>
      <c r="G137" s="3"/>
      <c r="H137" s="11" t="str">
        <f t="shared" si="413"/>
        <v>руб.</v>
      </c>
      <c r="I137" s="3"/>
      <c r="J137" s="3"/>
      <c r="K137" s="3" t="str">
        <f>kpi!E64</f>
        <v>% мотивации от дохода</v>
      </c>
      <c r="L137" s="3"/>
      <c r="M137" s="5"/>
      <c r="N137" s="239">
        <f>условия!$W$95</f>
        <v>0.02</v>
      </c>
      <c r="O137" s="19"/>
      <c r="P137" s="3"/>
      <c r="Q137" s="3"/>
      <c r="R137" s="69"/>
      <c r="S137" s="3"/>
      <c r="T137" s="5" t="s">
        <v>0</v>
      </c>
      <c r="U137" s="41">
        <f t="shared" ref="U137:CF137" si="444">IF(U$7="",0,U63*$N$137)</f>
        <v>117401.95833333336</v>
      </c>
      <c r="V137" s="41">
        <f t="shared" si="444"/>
        <v>130446</v>
      </c>
      <c r="W137" s="41">
        <f t="shared" si="444"/>
        <v>144195.125</v>
      </c>
      <c r="X137" s="41">
        <f t="shared" si="444"/>
        <v>158649.33333333337</v>
      </c>
      <c r="Y137" s="41">
        <f t="shared" si="444"/>
        <v>173808.62500000003</v>
      </c>
      <c r="Z137" s="41">
        <f t="shared" si="444"/>
        <v>189673.00000000003</v>
      </c>
      <c r="AA137" s="41">
        <f t="shared" si="444"/>
        <v>206242.45833333337</v>
      </c>
      <c r="AB137" s="41">
        <f t="shared" si="444"/>
        <v>222029.5</v>
      </c>
      <c r="AC137" s="41">
        <f t="shared" si="444"/>
        <v>236329.33333333337</v>
      </c>
      <c r="AD137" s="41">
        <f t="shared" si="444"/>
        <v>248626.33333333337</v>
      </c>
      <c r="AE137" s="41">
        <f t="shared" si="444"/>
        <v>261280</v>
      </c>
      <c r="AF137" s="41">
        <f t="shared" si="444"/>
        <v>274290.33333333337</v>
      </c>
      <c r="AG137" s="41">
        <f t="shared" si="444"/>
        <v>287657.33333333337</v>
      </c>
      <c r="AH137" s="41">
        <f t="shared" si="444"/>
        <v>301381</v>
      </c>
      <c r="AI137" s="41">
        <f t="shared" si="444"/>
        <v>315461.33333333337</v>
      </c>
      <c r="AJ137" s="41">
        <f t="shared" si="444"/>
        <v>329898.33333333343</v>
      </c>
      <c r="AK137" s="41">
        <f t="shared" si="444"/>
        <v>344692.00000000006</v>
      </c>
      <c r="AL137" s="41">
        <f t="shared" si="444"/>
        <v>359842.33333333343</v>
      </c>
      <c r="AM137" s="41">
        <f t="shared" si="444"/>
        <v>375349.33333333343</v>
      </c>
      <c r="AN137" s="41">
        <f t="shared" si="444"/>
        <v>391213.00000000006</v>
      </c>
      <c r="AO137" s="41">
        <f t="shared" si="444"/>
        <v>407433.33333333343</v>
      </c>
      <c r="AP137" s="41">
        <f t="shared" si="444"/>
        <v>424010.33333333343</v>
      </c>
      <c r="AQ137" s="41">
        <f t="shared" si="444"/>
        <v>440944.00000000006</v>
      </c>
      <c r="AR137" s="41">
        <f t="shared" si="444"/>
        <v>458234.33333333343</v>
      </c>
      <c r="AS137" s="41">
        <f t="shared" si="444"/>
        <v>475881.33333333343</v>
      </c>
      <c r="AT137" s="41">
        <f t="shared" si="444"/>
        <v>493885.00000000006</v>
      </c>
      <c r="AU137" s="41">
        <f t="shared" si="444"/>
        <v>512245.33333333343</v>
      </c>
      <c r="AV137" s="41">
        <f t="shared" si="444"/>
        <v>530962.33333333349</v>
      </c>
      <c r="AW137" s="41">
        <f t="shared" si="444"/>
        <v>550036.00000000012</v>
      </c>
      <c r="AX137" s="41">
        <f t="shared" si="444"/>
        <v>569466.33333333349</v>
      </c>
      <c r="AY137" s="41">
        <f t="shared" si="444"/>
        <v>589253.33333333349</v>
      </c>
      <c r="AZ137" s="41">
        <f t="shared" si="444"/>
        <v>609397.00000000012</v>
      </c>
      <c r="BA137" s="41">
        <f t="shared" si="444"/>
        <v>629897.33333333349</v>
      </c>
      <c r="BB137" s="41">
        <f t="shared" si="444"/>
        <v>650754.33333333349</v>
      </c>
      <c r="BC137" s="41">
        <f t="shared" si="444"/>
        <v>671968.00000000012</v>
      </c>
      <c r="BD137" s="41">
        <f t="shared" si="444"/>
        <v>554463.00000000012</v>
      </c>
      <c r="BE137" s="41">
        <f t="shared" si="444"/>
        <v>0</v>
      </c>
      <c r="BF137" s="41">
        <f t="shared" si="444"/>
        <v>0</v>
      </c>
      <c r="BG137" s="41">
        <f t="shared" si="444"/>
        <v>0</v>
      </c>
      <c r="BH137" s="41">
        <f t="shared" si="444"/>
        <v>0</v>
      </c>
      <c r="BI137" s="41">
        <f t="shared" si="444"/>
        <v>0</v>
      </c>
      <c r="BJ137" s="41">
        <f t="shared" si="444"/>
        <v>0</v>
      </c>
      <c r="BK137" s="41">
        <f t="shared" si="444"/>
        <v>0</v>
      </c>
      <c r="BL137" s="41">
        <f t="shared" si="444"/>
        <v>0</v>
      </c>
      <c r="BM137" s="41">
        <f t="shared" si="444"/>
        <v>0</v>
      </c>
      <c r="BN137" s="41">
        <f t="shared" si="444"/>
        <v>0</v>
      </c>
      <c r="BO137" s="41">
        <f t="shared" si="444"/>
        <v>0</v>
      </c>
      <c r="BP137" s="41">
        <f t="shared" si="444"/>
        <v>0</v>
      </c>
      <c r="BQ137" s="41">
        <f t="shared" si="444"/>
        <v>0</v>
      </c>
      <c r="BR137" s="41">
        <f t="shared" si="444"/>
        <v>0</v>
      </c>
      <c r="BS137" s="41">
        <f t="shared" si="444"/>
        <v>0</v>
      </c>
      <c r="BT137" s="41">
        <f t="shared" si="444"/>
        <v>0</v>
      </c>
      <c r="BU137" s="41">
        <f t="shared" si="444"/>
        <v>0</v>
      </c>
      <c r="BV137" s="41">
        <f t="shared" si="444"/>
        <v>0</v>
      </c>
      <c r="BW137" s="41">
        <f t="shared" si="444"/>
        <v>0</v>
      </c>
      <c r="BX137" s="41">
        <f t="shared" si="444"/>
        <v>0</v>
      </c>
      <c r="BY137" s="41">
        <f t="shared" si="444"/>
        <v>0</v>
      </c>
      <c r="BZ137" s="41">
        <f t="shared" si="444"/>
        <v>0</v>
      </c>
      <c r="CA137" s="41">
        <f t="shared" si="444"/>
        <v>0</v>
      </c>
      <c r="CB137" s="41">
        <f t="shared" si="444"/>
        <v>0</v>
      </c>
      <c r="CC137" s="41">
        <f t="shared" si="444"/>
        <v>0</v>
      </c>
      <c r="CD137" s="41">
        <f t="shared" si="444"/>
        <v>0</v>
      </c>
      <c r="CE137" s="41">
        <f t="shared" si="444"/>
        <v>0</v>
      </c>
      <c r="CF137" s="41">
        <f t="shared" si="444"/>
        <v>0</v>
      </c>
      <c r="CG137" s="41">
        <f t="shared" ref="CG137:ER137" si="445">IF(CG$7="",0,CG63*$N$137)</f>
        <v>0</v>
      </c>
      <c r="CH137" s="41">
        <f t="shared" si="445"/>
        <v>0</v>
      </c>
      <c r="CI137" s="41">
        <f t="shared" si="445"/>
        <v>0</v>
      </c>
      <c r="CJ137" s="41">
        <f t="shared" si="445"/>
        <v>0</v>
      </c>
      <c r="CK137" s="41">
        <f t="shared" si="445"/>
        <v>0</v>
      </c>
      <c r="CL137" s="41">
        <f t="shared" si="445"/>
        <v>0</v>
      </c>
      <c r="CM137" s="41">
        <f t="shared" si="445"/>
        <v>0</v>
      </c>
      <c r="CN137" s="41">
        <f t="shared" si="445"/>
        <v>0</v>
      </c>
      <c r="CO137" s="41">
        <f t="shared" si="445"/>
        <v>0</v>
      </c>
      <c r="CP137" s="41">
        <f t="shared" si="445"/>
        <v>0</v>
      </c>
      <c r="CQ137" s="41">
        <f t="shared" si="445"/>
        <v>0</v>
      </c>
      <c r="CR137" s="41">
        <f t="shared" si="445"/>
        <v>0</v>
      </c>
      <c r="CS137" s="41">
        <f t="shared" si="445"/>
        <v>0</v>
      </c>
      <c r="CT137" s="41">
        <f t="shared" si="445"/>
        <v>0</v>
      </c>
      <c r="CU137" s="41">
        <f t="shared" si="445"/>
        <v>0</v>
      </c>
      <c r="CV137" s="41">
        <f t="shared" si="445"/>
        <v>0</v>
      </c>
      <c r="CW137" s="41">
        <f t="shared" si="445"/>
        <v>0</v>
      </c>
      <c r="CX137" s="41">
        <f t="shared" si="445"/>
        <v>0</v>
      </c>
      <c r="CY137" s="41">
        <f t="shared" si="445"/>
        <v>0</v>
      </c>
      <c r="CZ137" s="41">
        <f t="shared" si="445"/>
        <v>0</v>
      </c>
      <c r="DA137" s="41">
        <f t="shared" si="445"/>
        <v>0</v>
      </c>
      <c r="DB137" s="41">
        <f t="shared" si="445"/>
        <v>0</v>
      </c>
      <c r="DC137" s="41">
        <f t="shared" si="445"/>
        <v>0</v>
      </c>
      <c r="DD137" s="41">
        <f t="shared" si="445"/>
        <v>0</v>
      </c>
      <c r="DE137" s="41">
        <f t="shared" si="445"/>
        <v>0</v>
      </c>
      <c r="DF137" s="41">
        <f t="shared" si="445"/>
        <v>0</v>
      </c>
      <c r="DG137" s="41">
        <f t="shared" si="445"/>
        <v>0</v>
      </c>
      <c r="DH137" s="41">
        <f t="shared" si="445"/>
        <v>0</v>
      </c>
      <c r="DI137" s="41">
        <f t="shared" si="445"/>
        <v>0</v>
      </c>
      <c r="DJ137" s="41">
        <f t="shared" si="445"/>
        <v>0</v>
      </c>
      <c r="DK137" s="41">
        <f t="shared" si="445"/>
        <v>0</v>
      </c>
      <c r="DL137" s="41">
        <f t="shared" si="445"/>
        <v>0</v>
      </c>
      <c r="DM137" s="41">
        <f t="shared" si="445"/>
        <v>0</v>
      </c>
      <c r="DN137" s="41">
        <f t="shared" si="445"/>
        <v>0</v>
      </c>
      <c r="DO137" s="41">
        <f t="shared" si="445"/>
        <v>0</v>
      </c>
      <c r="DP137" s="41">
        <f t="shared" si="445"/>
        <v>0</v>
      </c>
      <c r="DQ137" s="41">
        <f t="shared" si="445"/>
        <v>0</v>
      </c>
      <c r="DR137" s="41">
        <f t="shared" si="445"/>
        <v>0</v>
      </c>
      <c r="DS137" s="41">
        <f t="shared" si="445"/>
        <v>0</v>
      </c>
      <c r="DT137" s="41">
        <f t="shared" si="445"/>
        <v>0</v>
      </c>
      <c r="DU137" s="41">
        <f t="shared" si="445"/>
        <v>0</v>
      </c>
      <c r="DV137" s="41">
        <f t="shared" si="445"/>
        <v>0</v>
      </c>
      <c r="DW137" s="41">
        <f t="shared" si="445"/>
        <v>0</v>
      </c>
      <c r="DX137" s="41">
        <f t="shared" si="445"/>
        <v>0</v>
      </c>
      <c r="DY137" s="41">
        <f t="shared" si="445"/>
        <v>0</v>
      </c>
      <c r="DZ137" s="41">
        <f t="shared" si="445"/>
        <v>0</v>
      </c>
      <c r="EA137" s="41">
        <f t="shared" si="445"/>
        <v>0</v>
      </c>
      <c r="EB137" s="41">
        <f t="shared" si="445"/>
        <v>0</v>
      </c>
      <c r="EC137" s="41">
        <f t="shared" si="445"/>
        <v>0</v>
      </c>
      <c r="ED137" s="41">
        <f t="shared" si="445"/>
        <v>0</v>
      </c>
      <c r="EE137" s="41">
        <f t="shared" si="445"/>
        <v>0</v>
      </c>
      <c r="EF137" s="41">
        <f t="shared" si="445"/>
        <v>0</v>
      </c>
      <c r="EG137" s="41">
        <f t="shared" si="445"/>
        <v>0</v>
      </c>
      <c r="EH137" s="41">
        <f t="shared" si="445"/>
        <v>0</v>
      </c>
      <c r="EI137" s="41">
        <f t="shared" si="445"/>
        <v>0</v>
      </c>
      <c r="EJ137" s="41">
        <f t="shared" si="445"/>
        <v>0</v>
      </c>
      <c r="EK137" s="41">
        <f t="shared" si="445"/>
        <v>0</v>
      </c>
      <c r="EL137" s="41">
        <f t="shared" si="445"/>
        <v>0</v>
      </c>
      <c r="EM137" s="41">
        <f t="shared" si="445"/>
        <v>0</v>
      </c>
      <c r="EN137" s="41">
        <f t="shared" si="445"/>
        <v>0</v>
      </c>
      <c r="EO137" s="41">
        <f t="shared" si="445"/>
        <v>0</v>
      </c>
      <c r="EP137" s="41">
        <f t="shared" si="445"/>
        <v>0</v>
      </c>
      <c r="EQ137" s="41">
        <f t="shared" si="445"/>
        <v>0</v>
      </c>
      <c r="ER137" s="41">
        <f t="shared" si="445"/>
        <v>0</v>
      </c>
      <c r="ES137" s="41">
        <f t="shared" ref="ES137:HD137" si="446">IF(ES$7="",0,ES63*$N$137)</f>
        <v>0</v>
      </c>
      <c r="ET137" s="41">
        <f t="shared" si="446"/>
        <v>0</v>
      </c>
      <c r="EU137" s="41">
        <f t="shared" si="446"/>
        <v>0</v>
      </c>
      <c r="EV137" s="41">
        <f t="shared" si="446"/>
        <v>0</v>
      </c>
      <c r="EW137" s="41">
        <f t="shared" si="446"/>
        <v>0</v>
      </c>
      <c r="EX137" s="41">
        <f t="shared" si="446"/>
        <v>0</v>
      </c>
      <c r="EY137" s="41">
        <f t="shared" si="446"/>
        <v>0</v>
      </c>
      <c r="EZ137" s="41">
        <f t="shared" si="446"/>
        <v>0</v>
      </c>
      <c r="FA137" s="41">
        <f t="shared" si="446"/>
        <v>0</v>
      </c>
      <c r="FB137" s="41">
        <f t="shared" si="446"/>
        <v>0</v>
      </c>
      <c r="FC137" s="41">
        <f t="shared" si="446"/>
        <v>0</v>
      </c>
      <c r="FD137" s="41">
        <f t="shared" si="446"/>
        <v>0</v>
      </c>
      <c r="FE137" s="41">
        <f t="shared" si="446"/>
        <v>0</v>
      </c>
      <c r="FF137" s="41">
        <f t="shared" si="446"/>
        <v>0</v>
      </c>
      <c r="FG137" s="41">
        <f t="shared" si="446"/>
        <v>0</v>
      </c>
      <c r="FH137" s="41">
        <f t="shared" si="446"/>
        <v>0</v>
      </c>
      <c r="FI137" s="41">
        <f t="shared" si="446"/>
        <v>0</v>
      </c>
      <c r="FJ137" s="41">
        <f t="shared" si="446"/>
        <v>0</v>
      </c>
      <c r="FK137" s="41">
        <f t="shared" si="446"/>
        <v>0</v>
      </c>
      <c r="FL137" s="41">
        <f t="shared" si="446"/>
        <v>0</v>
      </c>
      <c r="FM137" s="41">
        <f t="shared" si="446"/>
        <v>0</v>
      </c>
      <c r="FN137" s="41">
        <f t="shared" si="446"/>
        <v>0</v>
      </c>
      <c r="FO137" s="41">
        <f t="shared" si="446"/>
        <v>0</v>
      </c>
      <c r="FP137" s="41">
        <f t="shared" si="446"/>
        <v>0</v>
      </c>
      <c r="FQ137" s="41">
        <f t="shared" si="446"/>
        <v>0</v>
      </c>
      <c r="FR137" s="41">
        <f t="shared" si="446"/>
        <v>0</v>
      </c>
      <c r="FS137" s="41">
        <f t="shared" si="446"/>
        <v>0</v>
      </c>
      <c r="FT137" s="41">
        <f t="shared" si="446"/>
        <v>0</v>
      </c>
      <c r="FU137" s="41">
        <f t="shared" si="446"/>
        <v>0</v>
      </c>
      <c r="FV137" s="41">
        <f t="shared" si="446"/>
        <v>0</v>
      </c>
      <c r="FW137" s="41">
        <f t="shared" si="446"/>
        <v>0</v>
      </c>
      <c r="FX137" s="41">
        <f t="shared" si="446"/>
        <v>0</v>
      </c>
      <c r="FY137" s="41">
        <f t="shared" si="446"/>
        <v>0</v>
      </c>
      <c r="FZ137" s="41">
        <f t="shared" si="446"/>
        <v>0</v>
      </c>
      <c r="GA137" s="41">
        <f t="shared" si="446"/>
        <v>0</v>
      </c>
      <c r="GB137" s="41">
        <f t="shared" si="446"/>
        <v>0</v>
      </c>
      <c r="GC137" s="41">
        <f t="shared" si="446"/>
        <v>0</v>
      </c>
      <c r="GD137" s="41">
        <f t="shared" si="446"/>
        <v>0</v>
      </c>
      <c r="GE137" s="41">
        <f t="shared" si="446"/>
        <v>0</v>
      </c>
      <c r="GF137" s="41">
        <f t="shared" si="446"/>
        <v>0</v>
      </c>
      <c r="GG137" s="41">
        <f t="shared" si="446"/>
        <v>0</v>
      </c>
      <c r="GH137" s="41">
        <f t="shared" si="446"/>
        <v>0</v>
      </c>
      <c r="GI137" s="41">
        <f t="shared" si="446"/>
        <v>0</v>
      </c>
      <c r="GJ137" s="41">
        <f t="shared" si="446"/>
        <v>0</v>
      </c>
      <c r="GK137" s="41">
        <f t="shared" si="446"/>
        <v>0</v>
      </c>
      <c r="GL137" s="41">
        <f t="shared" si="446"/>
        <v>0</v>
      </c>
      <c r="GM137" s="41">
        <f t="shared" si="446"/>
        <v>0</v>
      </c>
      <c r="GN137" s="41">
        <f t="shared" si="446"/>
        <v>0</v>
      </c>
      <c r="GO137" s="41">
        <f t="shared" si="446"/>
        <v>0</v>
      </c>
      <c r="GP137" s="41">
        <f t="shared" si="446"/>
        <v>0</v>
      </c>
      <c r="GQ137" s="41">
        <f t="shared" si="446"/>
        <v>0</v>
      </c>
      <c r="GR137" s="41">
        <f t="shared" si="446"/>
        <v>0</v>
      </c>
      <c r="GS137" s="41">
        <f t="shared" si="446"/>
        <v>0</v>
      </c>
      <c r="GT137" s="41">
        <f t="shared" si="446"/>
        <v>0</v>
      </c>
      <c r="GU137" s="41">
        <f t="shared" si="446"/>
        <v>0</v>
      </c>
      <c r="GV137" s="41">
        <f t="shared" si="446"/>
        <v>0</v>
      </c>
      <c r="GW137" s="41">
        <f t="shared" si="446"/>
        <v>0</v>
      </c>
      <c r="GX137" s="41">
        <f t="shared" si="446"/>
        <v>0</v>
      </c>
      <c r="GY137" s="41">
        <f t="shared" si="446"/>
        <v>0</v>
      </c>
      <c r="GZ137" s="41">
        <f t="shared" si="446"/>
        <v>0</v>
      </c>
      <c r="HA137" s="41">
        <f t="shared" si="446"/>
        <v>0</v>
      </c>
      <c r="HB137" s="41">
        <f t="shared" si="446"/>
        <v>0</v>
      </c>
      <c r="HC137" s="41">
        <f t="shared" si="446"/>
        <v>0</v>
      </c>
      <c r="HD137" s="41">
        <f t="shared" si="446"/>
        <v>0</v>
      </c>
      <c r="HE137" s="41">
        <f t="shared" ref="HE137:JP137" si="447">IF(HE$7="",0,HE63*$N$137)</f>
        <v>0</v>
      </c>
      <c r="HF137" s="41">
        <f t="shared" si="447"/>
        <v>0</v>
      </c>
      <c r="HG137" s="41">
        <f t="shared" si="447"/>
        <v>0</v>
      </c>
      <c r="HH137" s="41">
        <f t="shared" si="447"/>
        <v>0</v>
      </c>
      <c r="HI137" s="41">
        <f t="shared" si="447"/>
        <v>0</v>
      </c>
      <c r="HJ137" s="41">
        <f t="shared" si="447"/>
        <v>0</v>
      </c>
      <c r="HK137" s="41">
        <f t="shared" si="447"/>
        <v>0</v>
      </c>
      <c r="HL137" s="41">
        <f t="shared" si="447"/>
        <v>0</v>
      </c>
      <c r="HM137" s="41">
        <f t="shared" si="447"/>
        <v>0</v>
      </c>
      <c r="HN137" s="41">
        <f t="shared" si="447"/>
        <v>0</v>
      </c>
      <c r="HO137" s="41">
        <f t="shared" si="447"/>
        <v>0</v>
      </c>
      <c r="HP137" s="41">
        <f t="shared" si="447"/>
        <v>0</v>
      </c>
      <c r="HQ137" s="41">
        <f t="shared" si="447"/>
        <v>0</v>
      </c>
      <c r="HR137" s="41">
        <f t="shared" si="447"/>
        <v>0</v>
      </c>
      <c r="HS137" s="41">
        <f t="shared" si="447"/>
        <v>0</v>
      </c>
      <c r="HT137" s="41">
        <f t="shared" si="447"/>
        <v>0</v>
      </c>
      <c r="HU137" s="41">
        <f t="shared" si="447"/>
        <v>0</v>
      </c>
      <c r="HV137" s="41">
        <f t="shared" si="447"/>
        <v>0</v>
      </c>
      <c r="HW137" s="41">
        <f t="shared" si="447"/>
        <v>0</v>
      </c>
      <c r="HX137" s="41">
        <f t="shared" si="447"/>
        <v>0</v>
      </c>
      <c r="HY137" s="41">
        <f t="shared" si="447"/>
        <v>0</v>
      </c>
      <c r="HZ137" s="41">
        <f t="shared" si="447"/>
        <v>0</v>
      </c>
      <c r="IA137" s="41">
        <f t="shared" si="447"/>
        <v>0</v>
      </c>
      <c r="IB137" s="41">
        <f t="shared" si="447"/>
        <v>0</v>
      </c>
      <c r="IC137" s="41">
        <f t="shared" si="447"/>
        <v>0</v>
      </c>
      <c r="ID137" s="41">
        <f t="shared" si="447"/>
        <v>0</v>
      </c>
      <c r="IE137" s="41">
        <f t="shared" si="447"/>
        <v>0</v>
      </c>
      <c r="IF137" s="41">
        <f t="shared" si="447"/>
        <v>0</v>
      </c>
      <c r="IG137" s="41">
        <f t="shared" si="447"/>
        <v>0</v>
      </c>
      <c r="IH137" s="41">
        <f t="shared" si="447"/>
        <v>0</v>
      </c>
      <c r="II137" s="41">
        <f t="shared" si="447"/>
        <v>0</v>
      </c>
      <c r="IJ137" s="41">
        <f t="shared" si="447"/>
        <v>0</v>
      </c>
      <c r="IK137" s="41">
        <f t="shared" si="447"/>
        <v>0</v>
      </c>
      <c r="IL137" s="41">
        <f t="shared" si="447"/>
        <v>0</v>
      </c>
      <c r="IM137" s="41">
        <f t="shared" si="447"/>
        <v>0</v>
      </c>
      <c r="IN137" s="41">
        <f t="shared" si="447"/>
        <v>0</v>
      </c>
      <c r="IO137" s="41">
        <f t="shared" si="447"/>
        <v>0</v>
      </c>
      <c r="IP137" s="41">
        <f t="shared" si="447"/>
        <v>0</v>
      </c>
      <c r="IQ137" s="41">
        <f t="shared" si="447"/>
        <v>0</v>
      </c>
      <c r="IR137" s="41">
        <f t="shared" si="447"/>
        <v>0</v>
      </c>
      <c r="IS137" s="41">
        <f t="shared" si="447"/>
        <v>0</v>
      </c>
      <c r="IT137" s="41">
        <f t="shared" si="447"/>
        <v>0</v>
      </c>
      <c r="IU137" s="41">
        <f t="shared" si="447"/>
        <v>0</v>
      </c>
      <c r="IV137" s="41">
        <f t="shared" si="447"/>
        <v>0</v>
      </c>
      <c r="IW137" s="41">
        <f t="shared" si="447"/>
        <v>0</v>
      </c>
      <c r="IX137" s="41">
        <f t="shared" si="447"/>
        <v>0</v>
      </c>
      <c r="IY137" s="41">
        <f t="shared" si="447"/>
        <v>0</v>
      </c>
      <c r="IZ137" s="41">
        <f t="shared" si="447"/>
        <v>0</v>
      </c>
      <c r="JA137" s="41">
        <f t="shared" si="447"/>
        <v>0</v>
      </c>
      <c r="JB137" s="41">
        <f t="shared" si="447"/>
        <v>0</v>
      </c>
      <c r="JC137" s="41">
        <f t="shared" si="447"/>
        <v>0</v>
      </c>
      <c r="JD137" s="41">
        <f t="shared" si="447"/>
        <v>0</v>
      </c>
      <c r="JE137" s="41">
        <f t="shared" si="447"/>
        <v>0</v>
      </c>
      <c r="JF137" s="41">
        <f t="shared" si="447"/>
        <v>0</v>
      </c>
      <c r="JG137" s="41">
        <f t="shared" si="447"/>
        <v>0</v>
      </c>
      <c r="JH137" s="41">
        <f t="shared" si="447"/>
        <v>0</v>
      </c>
      <c r="JI137" s="41">
        <f t="shared" si="447"/>
        <v>0</v>
      </c>
      <c r="JJ137" s="41">
        <f t="shared" si="447"/>
        <v>0</v>
      </c>
      <c r="JK137" s="41">
        <f t="shared" si="447"/>
        <v>0</v>
      </c>
      <c r="JL137" s="41">
        <f t="shared" si="447"/>
        <v>0</v>
      </c>
      <c r="JM137" s="41">
        <f t="shared" si="447"/>
        <v>0</v>
      </c>
      <c r="JN137" s="41">
        <f t="shared" si="447"/>
        <v>0</v>
      </c>
      <c r="JO137" s="41">
        <f t="shared" si="447"/>
        <v>0</v>
      </c>
      <c r="JP137" s="41">
        <f t="shared" si="447"/>
        <v>0</v>
      </c>
      <c r="JQ137" s="41">
        <f t="shared" ref="JQ137:KV137" si="448">IF(JQ$7="",0,JQ63*$N$137)</f>
        <v>0</v>
      </c>
      <c r="JR137" s="41">
        <f t="shared" si="448"/>
        <v>0</v>
      </c>
      <c r="JS137" s="41">
        <f t="shared" si="448"/>
        <v>0</v>
      </c>
      <c r="JT137" s="41">
        <f t="shared" si="448"/>
        <v>0</v>
      </c>
      <c r="JU137" s="41">
        <f t="shared" si="448"/>
        <v>0</v>
      </c>
      <c r="JV137" s="41">
        <f t="shared" si="448"/>
        <v>0</v>
      </c>
      <c r="JW137" s="41">
        <f t="shared" si="448"/>
        <v>0</v>
      </c>
      <c r="JX137" s="41">
        <f t="shared" si="448"/>
        <v>0</v>
      </c>
      <c r="JY137" s="41">
        <f t="shared" si="448"/>
        <v>0</v>
      </c>
      <c r="JZ137" s="41">
        <f t="shared" si="448"/>
        <v>0</v>
      </c>
      <c r="KA137" s="41">
        <f t="shared" si="448"/>
        <v>0</v>
      </c>
      <c r="KB137" s="41">
        <f t="shared" si="448"/>
        <v>0</v>
      </c>
      <c r="KC137" s="41">
        <f t="shared" si="448"/>
        <v>0</v>
      </c>
      <c r="KD137" s="41">
        <f t="shared" si="448"/>
        <v>0</v>
      </c>
      <c r="KE137" s="41">
        <f t="shared" si="448"/>
        <v>0</v>
      </c>
      <c r="KF137" s="41">
        <f t="shared" si="448"/>
        <v>0</v>
      </c>
      <c r="KG137" s="41">
        <f t="shared" si="448"/>
        <v>0</v>
      </c>
      <c r="KH137" s="41">
        <f t="shared" si="448"/>
        <v>0</v>
      </c>
      <c r="KI137" s="41">
        <f t="shared" si="448"/>
        <v>0</v>
      </c>
      <c r="KJ137" s="41">
        <f t="shared" si="448"/>
        <v>0</v>
      </c>
      <c r="KK137" s="41">
        <f t="shared" si="448"/>
        <v>0</v>
      </c>
      <c r="KL137" s="41">
        <f t="shared" si="448"/>
        <v>0</v>
      </c>
      <c r="KM137" s="41">
        <f t="shared" si="448"/>
        <v>0</v>
      </c>
      <c r="KN137" s="41">
        <f t="shared" si="448"/>
        <v>0</v>
      </c>
      <c r="KO137" s="41">
        <f t="shared" si="448"/>
        <v>0</v>
      </c>
      <c r="KP137" s="41">
        <f t="shared" si="448"/>
        <v>0</v>
      </c>
      <c r="KQ137" s="41">
        <f t="shared" si="448"/>
        <v>0</v>
      </c>
      <c r="KR137" s="41">
        <f t="shared" si="448"/>
        <v>0</v>
      </c>
      <c r="KS137" s="41">
        <f t="shared" si="448"/>
        <v>0</v>
      </c>
      <c r="KT137" s="41">
        <f t="shared" si="448"/>
        <v>0</v>
      </c>
      <c r="KU137" s="41">
        <f t="shared" si="448"/>
        <v>0</v>
      </c>
      <c r="KV137" s="41">
        <f t="shared" si="448"/>
        <v>0</v>
      </c>
      <c r="KW137" s="3"/>
      <c r="KX137" s="3"/>
    </row>
    <row r="138" spans="1:310" x14ac:dyDescent="0.25">
      <c r="A138" s="1"/>
      <c r="B138" s="79"/>
      <c r="C138" s="79"/>
      <c r="D138" s="79"/>
      <c r="E138" s="1" t="str">
        <f t="shared" si="407"/>
        <v>ТОП-менеджмент</v>
      </c>
      <c r="F138" s="1"/>
      <c r="G138" s="1"/>
      <c r="H138" s="11" t="str">
        <f t="shared" si="413"/>
        <v>руб.</v>
      </c>
      <c r="I138" s="1"/>
      <c r="J138" s="1"/>
      <c r="K138" s="1"/>
      <c r="L138" s="1"/>
      <c r="M138" s="5"/>
      <c r="N138" s="52"/>
      <c r="O138" s="19"/>
      <c r="P138" s="1"/>
      <c r="Q138" s="1"/>
      <c r="R138" s="52"/>
      <c r="S138" s="1"/>
      <c r="T138" s="5" t="s">
        <v>0</v>
      </c>
      <c r="U138" s="40">
        <v>200000</v>
      </c>
      <c r="V138" s="40">
        <f t="shared" ref="V138:CG138" si="449">U138</f>
        <v>200000</v>
      </c>
      <c r="W138" s="40">
        <f t="shared" si="449"/>
        <v>200000</v>
      </c>
      <c r="X138" s="40">
        <f t="shared" si="449"/>
        <v>200000</v>
      </c>
      <c r="Y138" s="40">
        <f t="shared" si="449"/>
        <v>200000</v>
      </c>
      <c r="Z138" s="40">
        <f t="shared" si="449"/>
        <v>200000</v>
      </c>
      <c r="AA138" s="40">
        <f t="shared" si="449"/>
        <v>200000</v>
      </c>
      <c r="AB138" s="40">
        <f t="shared" si="449"/>
        <v>200000</v>
      </c>
      <c r="AC138" s="40">
        <f t="shared" si="449"/>
        <v>200000</v>
      </c>
      <c r="AD138" s="40">
        <f t="shared" si="449"/>
        <v>200000</v>
      </c>
      <c r="AE138" s="40">
        <f t="shared" si="449"/>
        <v>200000</v>
      </c>
      <c r="AF138" s="40">
        <f t="shared" si="449"/>
        <v>200000</v>
      </c>
      <c r="AG138" s="40">
        <f t="shared" si="449"/>
        <v>200000</v>
      </c>
      <c r="AH138" s="40">
        <f t="shared" si="449"/>
        <v>200000</v>
      </c>
      <c r="AI138" s="40">
        <f t="shared" si="449"/>
        <v>200000</v>
      </c>
      <c r="AJ138" s="40">
        <f t="shared" si="449"/>
        <v>200000</v>
      </c>
      <c r="AK138" s="40">
        <f t="shared" si="449"/>
        <v>200000</v>
      </c>
      <c r="AL138" s="40">
        <f t="shared" si="449"/>
        <v>200000</v>
      </c>
      <c r="AM138" s="40">
        <f t="shared" si="449"/>
        <v>200000</v>
      </c>
      <c r="AN138" s="40">
        <f t="shared" si="449"/>
        <v>200000</v>
      </c>
      <c r="AO138" s="40">
        <f t="shared" si="449"/>
        <v>200000</v>
      </c>
      <c r="AP138" s="40">
        <f t="shared" si="449"/>
        <v>200000</v>
      </c>
      <c r="AQ138" s="40">
        <f t="shared" si="449"/>
        <v>200000</v>
      </c>
      <c r="AR138" s="40">
        <f t="shared" si="449"/>
        <v>200000</v>
      </c>
      <c r="AS138" s="40">
        <f t="shared" si="449"/>
        <v>200000</v>
      </c>
      <c r="AT138" s="40">
        <f t="shared" si="449"/>
        <v>200000</v>
      </c>
      <c r="AU138" s="40">
        <f t="shared" si="449"/>
        <v>200000</v>
      </c>
      <c r="AV138" s="40">
        <f t="shared" si="449"/>
        <v>200000</v>
      </c>
      <c r="AW138" s="40">
        <f t="shared" si="449"/>
        <v>200000</v>
      </c>
      <c r="AX138" s="40">
        <f t="shared" si="449"/>
        <v>200000</v>
      </c>
      <c r="AY138" s="40">
        <f t="shared" si="449"/>
        <v>200000</v>
      </c>
      <c r="AZ138" s="40">
        <f t="shared" si="449"/>
        <v>200000</v>
      </c>
      <c r="BA138" s="40">
        <f t="shared" si="449"/>
        <v>200000</v>
      </c>
      <c r="BB138" s="40">
        <f t="shared" si="449"/>
        <v>200000</v>
      </c>
      <c r="BC138" s="40">
        <f t="shared" si="449"/>
        <v>200000</v>
      </c>
      <c r="BD138" s="40">
        <f t="shared" si="449"/>
        <v>200000</v>
      </c>
      <c r="BE138" s="40">
        <f t="shared" si="449"/>
        <v>200000</v>
      </c>
      <c r="BF138" s="40">
        <f t="shared" si="449"/>
        <v>200000</v>
      </c>
      <c r="BG138" s="40">
        <f t="shared" si="449"/>
        <v>200000</v>
      </c>
      <c r="BH138" s="40">
        <f t="shared" si="449"/>
        <v>200000</v>
      </c>
      <c r="BI138" s="40">
        <f t="shared" si="449"/>
        <v>200000</v>
      </c>
      <c r="BJ138" s="40">
        <f t="shared" si="449"/>
        <v>200000</v>
      </c>
      <c r="BK138" s="40">
        <f t="shared" si="449"/>
        <v>200000</v>
      </c>
      <c r="BL138" s="40">
        <f t="shared" si="449"/>
        <v>200000</v>
      </c>
      <c r="BM138" s="40">
        <f t="shared" si="449"/>
        <v>200000</v>
      </c>
      <c r="BN138" s="40">
        <f t="shared" si="449"/>
        <v>200000</v>
      </c>
      <c r="BO138" s="40">
        <f t="shared" si="449"/>
        <v>200000</v>
      </c>
      <c r="BP138" s="40">
        <f t="shared" si="449"/>
        <v>200000</v>
      </c>
      <c r="BQ138" s="40">
        <f t="shared" si="449"/>
        <v>200000</v>
      </c>
      <c r="BR138" s="40">
        <f t="shared" si="449"/>
        <v>200000</v>
      </c>
      <c r="BS138" s="40">
        <f t="shared" si="449"/>
        <v>200000</v>
      </c>
      <c r="BT138" s="40">
        <f t="shared" si="449"/>
        <v>200000</v>
      </c>
      <c r="BU138" s="40">
        <f t="shared" si="449"/>
        <v>200000</v>
      </c>
      <c r="BV138" s="40">
        <f t="shared" si="449"/>
        <v>200000</v>
      </c>
      <c r="BW138" s="40">
        <f t="shared" si="449"/>
        <v>200000</v>
      </c>
      <c r="BX138" s="40">
        <f t="shared" si="449"/>
        <v>200000</v>
      </c>
      <c r="BY138" s="40">
        <f t="shared" si="449"/>
        <v>200000</v>
      </c>
      <c r="BZ138" s="40">
        <f t="shared" si="449"/>
        <v>200000</v>
      </c>
      <c r="CA138" s="40">
        <f t="shared" si="449"/>
        <v>200000</v>
      </c>
      <c r="CB138" s="40">
        <f t="shared" si="449"/>
        <v>200000</v>
      </c>
      <c r="CC138" s="40">
        <f t="shared" si="449"/>
        <v>200000</v>
      </c>
      <c r="CD138" s="40">
        <f t="shared" si="449"/>
        <v>200000</v>
      </c>
      <c r="CE138" s="40">
        <f t="shared" si="449"/>
        <v>200000</v>
      </c>
      <c r="CF138" s="40">
        <f t="shared" si="449"/>
        <v>200000</v>
      </c>
      <c r="CG138" s="40">
        <f t="shared" si="449"/>
        <v>200000</v>
      </c>
      <c r="CH138" s="40">
        <f t="shared" ref="CH138:ES138" si="450">CG138</f>
        <v>200000</v>
      </c>
      <c r="CI138" s="40">
        <f t="shared" si="450"/>
        <v>200000</v>
      </c>
      <c r="CJ138" s="40">
        <f t="shared" si="450"/>
        <v>200000</v>
      </c>
      <c r="CK138" s="40">
        <f t="shared" si="450"/>
        <v>200000</v>
      </c>
      <c r="CL138" s="40">
        <f t="shared" si="450"/>
        <v>200000</v>
      </c>
      <c r="CM138" s="40">
        <f t="shared" si="450"/>
        <v>200000</v>
      </c>
      <c r="CN138" s="40">
        <f t="shared" si="450"/>
        <v>200000</v>
      </c>
      <c r="CO138" s="40">
        <f t="shared" si="450"/>
        <v>200000</v>
      </c>
      <c r="CP138" s="40">
        <f t="shared" si="450"/>
        <v>200000</v>
      </c>
      <c r="CQ138" s="40">
        <f t="shared" si="450"/>
        <v>200000</v>
      </c>
      <c r="CR138" s="40">
        <f t="shared" si="450"/>
        <v>200000</v>
      </c>
      <c r="CS138" s="40">
        <f t="shared" si="450"/>
        <v>200000</v>
      </c>
      <c r="CT138" s="40">
        <f t="shared" si="450"/>
        <v>200000</v>
      </c>
      <c r="CU138" s="40">
        <f t="shared" si="450"/>
        <v>200000</v>
      </c>
      <c r="CV138" s="40">
        <f t="shared" si="450"/>
        <v>200000</v>
      </c>
      <c r="CW138" s="40">
        <f t="shared" si="450"/>
        <v>200000</v>
      </c>
      <c r="CX138" s="40">
        <f t="shared" si="450"/>
        <v>200000</v>
      </c>
      <c r="CY138" s="40">
        <f t="shared" si="450"/>
        <v>200000</v>
      </c>
      <c r="CZ138" s="40">
        <f t="shared" si="450"/>
        <v>200000</v>
      </c>
      <c r="DA138" s="40">
        <f t="shared" si="450"/>
        <v>200000</v>
      </c>
      <c r="DB138" s="40">
        <f t="shared" si="450"/>
        <v>200000</v>
      </c>
      <c r="DC138" s="40">
        <f t="shared" si="450"/>
        <v>200000</v>
      </c>
      <c r="DD138" s="40">
        <f t="shared" si="450"/>
        <v>200000</v>
      </c>
      <c r="DE138" s="40">
        <f t="shared" si="450"/>
        <v>200000</v>
      </c>
      <c r="DF138" s="40">
        <f t="shared" si="450"/>
        <v>200000</v>
      </c>
      <c r="DG138" s="40">
        <f t="shared" si="450"/>
        <v>200000</v>
      </c>
      <c r="DH138" s="40">
        <f t="shared" si="450"/>
        <v>200000</v>
      </c>
      <c r="DI138" s="40">
        <f t="shared" si="450"/>
        <v>200000</v>
      </c>
      <c r="DJ138" s="40">
        <f t="shared" si="450"/>
        <v>200000</v>
      </c>
      <c r="DK138" s="40">
        <f t="shared" si="450"/>
        <v>200000</v>
      </c>
      <c r="DL138" s="40">
        <f t="shared" si="450"/>
        <v>200000</v>
      </c>
      <c r="DM138" s="40">
        <f t="shared" si="450"/>
        <v>200000</v>
      </c>
      <c r="DN138" s="40">
        <f t="shared" si="450"/>
        <v>200000</v>
      </c>
      <c r="DO138" s="40">
        <f t="shared" si="450"/>
        <v>200000</v>
      </c>
      <c r="DP138" s="40">
        <f t="shared" si="450"/>
        <v>200000</v>
      </c>
      <c r="DQ138" s="40">
        <f t="shared" si="450"/>
        <v>200000</v>
      </c>
      <c r="DR138" s="40">
        <f t="shared" si="450"/>
        <v>200000</v>
      </c>
      <c r="DS138" s="40">
        <f t="shared" si="450"/>
        <v>200000</v>
      </c>
      <c r="DT138" s="40">
        <f t="shared" si="450"/>
        <v>200000</v>
      </c>
      <c r="DU138" s="40">
        <f t="shared" si="450"/>
        <v>200000</v>
      </c>
      <c r="DV138" s="40">
        <f t="shared" si="450"/>
        <v>200000</v>
      </c>
      <c r="DW138" s="40">
        <f t="shared" si="450"/>
        <v>200000</v>
      </c>
      <c r="DX138" s="40">
        <f t="shared" si="450"/>
        <v>200000</v>
      </c>
      <c r="DY138" s="40">
        <f t="shared" si="450"/>
        <v>200000</v>
      </c>
      <c r="DZ138" s="40">
        <f t="shared" si="450"/>
        <v>200000</v>
      </c>
      <c r="EA138" s="40">
        <f t="shared" si="450"/>
        <v>200000</v>
      </c>
      <c r="EB138" s="40">
        <f t="shared" si="450"/>
        <v>200000</v>
      </c>
      <c r="EC138" s="40">
        <f t="shared" si="450"/>
        <v>200000</v>
      </c>
      <c r="ED138" s="40">
        <f t="shared" si="450"/>
        <v>200000</v>
      </c>
      <c r="EE138" s="40">
        <f t="shared" si="450"/>
        <v>200000</v>
      </c>
      <c r="EF138" s="40">
        <f t="shared" si="450"/>
        <v>200000</v>
      </c>
      <c r="EG138" s="40">
        <f t="shared" si="450"/>
        <v>200000</v>
      </c>
      <c r="EH138" s="40">
        <f t="shared" si="450"/>
        <v>200000</v>
      </c>
      <c r="EI138" s="40">
        <f t="shared" si="450"/>
        <v>200000</v>
      </c>
      <c r="EJ138" s="40">
        <f t="shared" si="450"/>
        <v>200000</v>
      </c>
      <c r="EK138" s="40">
        <f t="shared" si="450"/>
        <v>200000</v>
      </c>
      <c r="EL138" s="40">
        <f t="shared" si="450"/>
        <v>200000</v>
      </c>
      <c r="EM138" s="40">
        <f t="shared" si="450"/>
        <v>200000</v>
      </c>
      <c r="EN138" s="40">
        <f t="shared" si="450"/>
        <v>200000</v>
      </c>
      <c r="EO138" s="40">
        <f t="shared" si="450"/>
        <v>200000</v>
      </c>
      <c r="EP138" s="40">
        <f t="shared" si="450"/>
        <v>200000</v>
      </c>
      <c r="EQ138" s="40">
        <f t="shared" si="450"/>
        <v>200000</v>
      </c>
      <c r="ER138" s="40">
        <f t="shared" si="450"/>
        <v>200000</v>
      </c>
      <c r="ES138" s="40">
        <f t="shared" si="450"/>
        <v>200000</v>
      </c>
      <c r="ET138" s="40">
        <f t="shared" ref="ET138:HE138" si="451">ES138</f>
        <v>200000</v>
      </c>
      <c r="EU138" s="40">
        <f t="shared" si="451"/>
        <v>200000</v>
      </c>
      <c r="EV138" s="40">
        <f t="shared" si="451"/>
        <v>200000</v>
      </c>
      <c r="EW138" s="40">
        <f t="shared" si="451"/>
        <v>200000</v>
      </c>
      <c r="EX138" s="40">
        <f t="shared" si="451"/>
        <v>200000</v>
      </c>
      <c r="EY138" s="40">
        <f t="shared" si="451"/>
        <v>200000</v>
      </c>
      <c r="EZ138" s="40">
        <f t="shared" si="451"/>
        <v>200000</v>
      </c>
      <c r="FA138" s="40">
        <f t="shared" si="451"/>
        <v>200000</v>
      </c>
      <c r="FB138" s="40">
        <f t="shared" si="451"/>
        <v>200000</v>
      </c>
      <c r="FC138" s="40">
        <f t="shared" si="451"/>
        <v>200000</v>
      </c>
      <c r="FD138" s="40">
        <f t="shared" si="451"/>
        <v>200000</v>
      </c>
      <c r="FE138" s="40">
        <f t="shared" si="451"/>
        <v>200000</v>
      </c>
      <c r="FF138" s="40">
        <f t="shared" si="451"/>
        <v>200000</v>
      </c>
      <c r="FG138" s="40">
        <f t="shared" si="451"/>
        <v>200000</v>
      </c>
      <c r="FH138" s="40">
        <f t="shared" si="451"/>
        <v>200000</v>
      </c>
      <c r="FI138" s="40">
        <f t="shared" si="451"/>
        <v>200000</v>
      </c>
      <c r="FJ138" s="40">
        <f t="shared" si="451"/>
        <v>200000</v>
      </c>
      <c r="FK138" s="40">
        <f t="shared" si="451"/>
        <v>200000</v>
      </c>
      <c r="FL138" s="40">
        <f t="shared" si="451"/>
        <v>200000</v>
      </c>
      <c r="FM138" s="40">
        <f t="shared" si="451"/>
        <v>200000</v>
      </c>
      <c r="FN138" s="40">
        <f t="shared" si="451"/>
        <v>200000</v>
      </c>
      <c r="FO138" s="40">
        <f t="shared" si="451"/>
        <v>200000</v>
      </c>
      <c r="FP138" s="40">
        <f t="shared" si="451"/>
        <v>200000</v>
      </c>
      <c r="FQ138" s="40">
        <f t="shared" si="451"/>
        <v>200000</v>
      </c>
      <c r="FR138" s="40">
        <f t="shared" si="451"/>
        <v>200000</v>
      </c>
      <c r="FS138" s="40">
        <f t="shared" si="451"/>
        <v>200000</v>
      </c>
      <c r="FT138" s="40">
        <f t="shared" si="451"/>
        <v>200000</v>
      </c>
      <c r="FU138" s="40">
        <f t="shared" si="451"/>
        <v>200000</v>
      </c>
      <c r="FV138" s="40">
        <f t="shared" si="451"/>
        <v>200000</v>
      </c>
      <c r="FW138" s="40">
        <f t="shared" si="451"/>
        <v>200000</v>
      </c>
      <c r="FX138" s="40">
        <f t="shared" si="451"/>
        <v>200000</v>
      </c>
      <c r="FY138" s="40">
        <f t="shared" si="451"/>
        <v>200000</v>
      </c>
      <c r="FZ138" s="40">
        <f t="shared" si="451"/>
        <v>200000</v>
      </c>
      <c r="GA138" s="40">
        <f t="shared" si="451"/>
        <v>200000</v>
      </c>
      <c r="GB138" s="40">
        <f t="shared" si="451"/>
        <v>200000</v>
      </c>
      <c r="GC138" s="40">
        <f t="shared" si="451"/>
        <v>200000</v>
      </c>
      <c r="GD138" s="40">
        <f t="shared" si="451"/>
        <v>200000</v>
      </c>
      <c r="GE138" s="40">
        <f t="shared" si="451"/>
        <v>200000</v>
      </c>
      <c r="GF138" s="40">
        <f t="shared" si="451"/>
        <v>200000</v>
      </c>
      <c r="GG138" s="40">
        <f t="shared" si="451"/>
        <v>200000</v>
      </c>
      <c r="GH138" s="40">
        <f t="shared" si="451"/>
        <v>200000</v>
      </c>
      <c r="GI138" s="40">
        <f t="shared" si="451"/>
        <v>200000</v>
      </c>
      <c r="GJ138" s="40">
        <f t="shared" si="451"/>
        <v>200000</v>
      </c>
      <c r="GK138" s="40">
        <f t="shared" si="451"/>
        <v>200000</v>
      </c>
      <c r="GL138" s="40">
        <f t="shared" si="451"/>
        <v>200000</v>
      </c>
      <c r="GM138" s="40">
        <f t="shared" si="451"/>
        <v>200000</v>
      </c>
      <c r="GN138" s="40">
        <f t="shared" si="451"/>
        <v>200000</v>
      </c>
      <c r="GO138" s="40">
        <f t="shared" si="451"/>
        <v>200000</v>
      </c>
      <c r="GP138" s="40">
        <f t="shared" si="451"/>
        <v>200000</v>
      </c>
      <c r="GQ138" s="40">
        <f t="shared" si="451"/>
        <v>200000</v>
      </c>
      <c r="GR138" s="40">
        <f t="shared" si="451"/>
        <v>200000</v>
      </c>
      <c r="GS138" s="40">
        <f t="shared" si="451"/>
        <v>200000</v>
      </c>
      <c r="GT138" s="40">
        <f t="shared" si="451"/>
        <v>200000</v>
      </c>
      <c r="GU138" s="40">
        <f t="shared" si="451"/>
        <v>200000</v>
      </c>
      <c r="GV138" s="40">
        <f t="shared" si="451"/>
        <v>200000</v>
      </c>
      <c r="GW138" s="40">
        <f t="shared" si="451"/>
        <v>200000</v>
      </c>
      <c r="GX138" s="40">
        <f t="shared" si="451"/>
        <v>200000</v>
      </c>
      <c r="GY138" s="40">
        <f t="shared" si="451"/>
        <v>200000</v>
      </c>
      <c r="GZ138" s="40">
        <f t="shared" si="451"/>
        <v>200000</v>
      </c>
      <c r="HA138" s="40">
        <f t="shared" si="451"/>
        <v>200000</v>
      </c>
      <c r="HB138" s="40">
        <f t="shared" si="451"/>
        <v>200000</v>
      </c>
      <c r="HC138" s="40">
        <f t="shared" si="451"/>
        <v>200000</v>
      </c>
      <c r="HD138" s="40">
        <f t="shared" si="451"/>
        <v>200000</v>
      </c>
      <c r="HE138" s="40">
        <f t="shared" si="451"/>
        <v>200000</v>
      </c>
      <c r="HF138" s="40">
        <f t="shared" ref="HF138:JQ138" si="452">HE138</f>
        <v>200000</v>
      </c>
      <c r="HG138" s="40">
        <f t="shared" si="452"/>
        <v>200000</v>
      </c>
      <c r="HH138" s="40">
        <f t="shared" si="452"/>
        <v>200000</v>
      </c>
      <c r="HI138" s="40">
        <f t="shared" si="452"/>
        <v>200000</v>
      </c>
      <c r="HJ138" s="40">
        <f t="shared" si="452"/>
        <v>200000</v>
      </c>
      <c r="HK138" s="40">
        <f t="shared" si="452"/>
        <v>200000</v>
      </c>
      <c r="HL138" s="40">
        <f t="shared" si="452"/>
        <v>200000</v>
      </c>
      <c r="HM138" s="40">
        <f t="shared" si="452"/>
        <v>200000</v>
      </c>
      <c r="HN138" s="40">
        <f t="shared" si="452"/>
        <v>200000</v>
      </c>
      <c r="HO138" s="40">
        <f t="shared" si="452"/>
        <v>200000</v>
      </c>
      <c r="HP138" s="40">
        <f t="shared" si="452"/>
        <v>200000</v>
      </c>
      <c r="HQ138" s="40">
        <f t="shared" si="452"/>
        <v>200000</v>
      </c>
      <c r="HR138" s="40">
        <f t="shared" si="452"/>
        <v>200000</v>
      </c>
      <c r="HS138" s="40">
        <f t="shared" si="452"/>
        <v>200000</v>
      </c>
      <c r="HT138" s="40">
        <f t="shared" si="452"/>
        <v>200000</v>
      </c>
      <c r="HU138" s="40">
        <f t="shared" si="452"/>
        <v>200000</v>
      </c>
      <c r="HV138" s="40">
        <f t="shared" si="452"/>
        <v>200000</v>
      </c>
      <c r="HW138" s="40">
        <f t="shared" si="452"/>
        <v>200000</v>
      </c>
      <c r="HX138" s="40">
        <f t="shared" si="452"/>
        <v>200000</v>
      </c>
      <c r="HY138" s="40">
        <f t="shared" si="452"/>
        <v>200000</v>
      </c>
      <c r="HZ138" s="40">
        <f t="shared" si="452"/>
        <v>200000</v>
      </c>
      <c r="IA138" s="40">
        <f t="shared" si="452"/>
        <v>200000</v>
      </c>
      <c r="IB138" s="40">
        <f t="shared" si="452"/>
        <v>200000</v>
      </c>
      <c r="IC138" s="40">
        <f t="shared" si="452"/>
        <v>200000</v>
      </c>
      <c r="ID138" s="40">
        <f t="shared" si="452"/>
        <v>200000</v>
      </c>
      <c r="IE138" s="40">
        <f t="shared" si="452"/>
        <v>200000</v>
      </c>
      <c r="IF138" s="40">
        <f t="shared" si="452"/>
        <v>200000</v>
      </c>
      <c r="IG138" s="40">
        <f t="shared" si="452"/>
        <v>200000</v>
      </c>
      <c r="IH138" s="40">
        <f t="shared" si="452"/>
        <v>200000</v>
      </c>
      <c r="II138" s="40">
        <f t="shared" si="452"/>
        <v>200000</v>
      </c>
      <c r="IJ138" s="40">
        <f t="shared" si="452"/>
        <v>200000</v>
      </c>
      <c r="IK138" s="40">
        <f t="shared" si="452"/>
        <v>200000</v>
      </c>
      <c r="IL138" s="40">
        <f t="shared" si="452"/>
        <v>200000</v>
      </c>
      <c r="IM138" s="40">
        <f t="shared" si="452"/>
        <v>200000</v>
      </c>
      <c r="IN138" s="40">
        <f t="shared" si="452"/>
        <v>200000</v>
      </c>
      <c r="IO138" s="40">
        <f t="shared" si="452"/>
        <v>200000</v>
      </c>
      <c r="IP138" s="40">
        <f t="shared" si="452"/>
        <v>200000</v>
      </c>
      <c r="IQ138" s="40">
        <f t="shared" si="452"/>
        <v>200000</v>
      </c>
      <c r="IR138" s="40">
        <f t="shared" si="452"/>
        <v>200000</v>
      </c>
      <c r="IS138" s="40">
        <f t="shared" si="452"/>
        <v>200000</v>
      </c>
      <c r="IT138" s="40">
        <f t="shared" si="452"/>
        <v>200000</v>
      </c>
      <c r="IU138" s="40">
        <f t="shared" si="452"/>
        <v>200000</v>
      </c>
      <c r="IV138" s="40">
        <f t="shared" si="452"/>
        <v>200000</v>
      </c>
      <c r="IW138" s="40">
        <f t="shared" si="452"/>
        <v>200000</v>
      </c>
      <c r="IX138" s="40">
        <f t="shared" si="452"/>
        <v>200000</v>
      </c>
      <c r="IY138" s="40">
        <f t="shared" si="452"/>
        <v>200000</v>
      </c>
      <c r="IZ138" s="40">
        <f t="shared" si="452"/>
        <v>200000</v>
      </c>
      <c r="JA138" s="40">
        <f t="shared" si="452"/>
        <v>200000</v>
      </c>
      <c r="JB138" s="40">
        <f t="shared" si="452"/>
        <v>200000</v>
      </c>
      <c r="JC138" s="40">
        <f t="shared" si="452"/>
        <v>200000</v>
      </c>
      <c r="JD138" s="40">
        <f t="shared" si="452"/>
        <v>200000</v>
      </c>
      <c r="JE138" s="40">
        <f t="shared" si="452"/>
        <v>200000</v>
      </c>
      <c r="JF138" s="40">
        <f t="shared" si="452"/>
        <v>200000</v>
      </c>
      <c r="JG138" s="40">
        <f t="shared" si="452"/>
        <v>200000</v>
      </c>
      <c r="JH138" s="40">
        <f t="shared" si="452"/>
        <v>200000</v>
      </c>
      <c r="JI138" s="40">
        <f t="shared" si="452"/>
        <v>200000</v>
      </c>
      <c r="JJ138" s="40">
        <f t="shared" si="452"/>
        <v>200000</v>
      </c>
      <c r="JK138" s="40">
        <f t="shared" si="452"/>
        <v>200000</v>
      </c>
      <c r="JL138" s="40">
        <f t="shared" si="452"/>
        <v>200000</v>
      </c>
      <c r="JM138" s="40">
        <f t="shared" si="452"/>
        <v>200000</v>
      </c>
      <c r="JN138" s="40">
        <f t="shared" si="452"/>
        <v>200000</v>
      </c>
      <c r="JO138" s="40">
        <f t="shared" si="452"/>
        <v>200000</v>
      </c>
      <c r="JP138" s="40">
        <f t="shared" si="452"/>
        <v>200000</v>
      </c>
      <c r="JQ138" s="40">
        <f t="shared" si="452"/>
        <v>200000</v>
      </c>
      <c r="JR138" s="40">
        <f t="shared" ref="JR138:KV138" si="453">JQ138</f>
        <v>200000</v>
      </c>
      <c r="JS138" s="40">
        <f t="shared" si="453"/>
        <v>200000</v>
      </c>
      <c r="JT138" s="40">
        <f t="shared" si="453"/>
        <v>200000</v>
      </c>
      <c r="JU138" s="40">
        <f t="shared" si="453"/>
        <v>200000</v>
      </c>
      <c r="JV138" s="40">
        <f t="shared" si="453"/>
        <v>200000</v>
      </c>
      <c r="JW138" s="40">
        <f t="shared" si="453"/>
        <v>200000</v>
      </c>
      <c r="JX138" s="40">
        <f t="shared" si="453"/>
        <v>200000</v>
      </c>
      <c r="JY138" s="40">
        <f t="shared" si="453"/>
        <v>200000</v>
      </c>
      <c r="JZ138" s="40">
        <f t="shared" si="453"/>
        <v>200000</v>
      </c>
      <c r="KA138" s="40">
        <f t="shared" si="453"/>
        <v>200000</v>
      </c>
      <c r="KB138" s="40">
        <f t="shared" si="453"/>
        <v>200000</v>
      </c>
      <c r="KC138" s="40">
        <f t="shared" si="453"/>
        <v>200000</v>
      </c>
      <c r="KD138" s="40">
        <f t="shared" si="453"/>
        <v>200000</v>
      </c>
      <c r="KE138" s="40">
        <f t="shared" si="453"/>
        <v>200000</v>
      </c>
      <c r="KF138" s="40">
        <f t="shared" si="453"/>
        <v>200000</v>
      </c>
      <c r="KG138" s="40">
        <f t="shared" si="453"/>
        <v>200000</v>
      </c>
      <c r="KH138" s="40">
        <f t="shared" si="453"/>
        <v>200000</v>
      </c>
      <c r="KI138" s="40">
        <f t="shared" si="453"/>
        <v>200000</v>
      </c>
      <c r="KJ138" s="40">
        <f t="shared" si="453"/>
        <v>200000</v>
      </c>
      <c r="KK138" s="40">
        <f t="shared" si="453"/>
        <v>200000</v>
      </c>
      <c r="KL138" s="40">
        <f t="shared" si="453"/>
        <v>200000</v>
      </c>
      <c r="KM138" s="40">
        <f t="shared" si="453"/>
        <v>200000</v>
      </c>
      <c r="KN138" s="40">
        <f t="shared" si="453"/>
        <v>200000</v>
      </c>
      <c r="KO138" s="40">
        <f t="shared" si="453"/>
        <v>200000</v>
      </c>
      <c r="KP138" s="40">
        <f t="shared" si="453"/>
        <v>200000</v>
      </c>
      <c r="KQ138" s="40">
        <f t="shared" si="453"/>
        <v>200000</v>
      </c>
      <c r="KR138" s="40">
        <f t="shared" si="453"/>
        <v>200000</v>
      </c>
      <c r="KS138" s="40">
        <f t="shared" si="453"/>
        <v>200000</v>
      </c>
      <c r="KT138" s="40">
        <f t="shared" si="453"/>
        <v>200000</v>
      </c>
      <c r="KU138" s="40">
        <f t="shared" si="453"/>
        <v>200000</v>
      </c>
      <c r="KV138" s="40">
        <f t="shared" si="453"/>
        <v>200000</v>
      </c>
      <c r="KW138" s="1"/>
      <c r="KX138" s="1"/>
    </row>
    <row r="139" spans="1:310" x14ac:dyDescent="0.25">
      <c r="A139" s="1"/>
      <c r="B139" s="79"/>
      <c r="C139" s="79"/>
      <c r="D139" s="79"/>
      <c r="E139" s="1">
        <f t="shared" si="407"/>
        <v>0</v>
      </c>
      <c r="F139" s="1"/>
      <c r="G139" s="1"/>
      <c r="H139" s="11" t="str">
        <f t="shared" si="413"/>
        <v>руб.</v>
      </c>
      <c r="I139" s="1"/>
      <c r="J139" s="1"/>
      <c r="K139" s="1"/>
      <c r="L139" s="1"/>
      <c r="M139" s="5"/>
      <c r="N139" s="52"/>
      <c r="O139" s="19"/>
      <c r="P139" s="1"/>
      <c r="Q139" s="1"/>
      <c r="R139" s="52"/>
      <c r="S139" s="1"/>
      <c r="T139" s="5" t="s"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  <c r="BP139" s="40"/>
      <c r="BQ139" s="40"/>
      <c r="BR139" s="40"/>
      <c r="BS139" s="40"/>
      <c r="BT139" s="40"/>
      <c r="BU139" s="40"/>
      <c r="BV139" s="40"/>
      <c r="BW139" s="40"/>
      <c r="BX139" s="40"/>
      <c r="BY139" s="40"/>
      <c r="BZ139" s="40"/>
      <c r="CA139" s="40"/>
      <c r="CB139" s="40"/>
      <c r="CC139" s="40"/>
      <c r="CD139" s="40"/>
      <c r="CE139" s="40"/>
      <c r="CF139" s="40"/>
      <c r="CG139" s="40"/>
      <c r="CH139" s="40"/>
      <c r="CI139" s="40"/>
      <c r="CJ139" s="40"/>
      <c r="CK139" s="40"/>
      <c r="CL139" s="40"/>
      <c r="CM139" s="40"/>
      <c r="CN139" s="40"/>
      <c r="CO139" s="40"/>
      <c r="CP139" s="40"/>
      <c r="CQ139" s="40"/>
      <c r="CR139" s="40"/>
      <c r="CS139" s="40"/>
      <c r="CT139" s="40"/>
      <c r="CU139" s="40"/>
      <c r="CV139" s="40"/>
      <c r="CW139" s="40"/>
      <c r="CX139" s="40"/>
      <c r="CY139" s="40"/>
      <c r="CZ139" s="40"/>
      <c r="DA139" s="40"/>
      <c r="DB139" s="40"/>
      <c r="DC139" s="40"/>
      <c r="DD139" s="40"/>
      <c r="DE139" s="40"/>
      <c r="DF139" s="40"/>
      <c r="DG139" s="40"/>
      <c r="DH139" s="40"/>
      <c r="DI139" s="40"/>
      <c r="DJ139" s="40"/>
      <c r="DK139" s="40"/>
      <c r="DL139" s="40"/>
      <c r="DM139" s="40"/>
      <c r="DN139" s="40"/>
      <c r="DO139" s="40"/>
      <c r="DP139" s="40"/>
      <c r="DQ139" s="40"/>
      <c r="DR139" s="40"/>
      <c r="DS139" s="40"/>
      <c r="DT139" s="40"/>
      <c r="DU139" s="40"/>
      <c r="DV139" s="40"/>
      <c r="DW139" s="40"/>
      <c r="DX139" s="40"/>
      <c r="DY139" s="40"/>
      <c r="DZ139" s="40"/>
      <c r="EA139" s="40"/>
      <c r="EB139" s="40"/>
      <c r="EC139" s="40"/>
      <c r="ED139" s="40"/>
      <c r="EE139" s="40"/>
      <c r="EF139" s="40"/>
      <c r="EG139" s="40"/>
      <c r="EH139" s="40"/>
      <c r="EI139" s="40"/>
      <c r="EJ139" s="40"/>
      <c r="EK139" s="40"/>
      <c r="EL139" s="40"/>
      <c r="EM139" s="40"/>
      <c r="EN139" s="40"/>
      <c r="EO139" s="40"/>
      <c r="EP139" s="40"/>
      <c r="EQ139" s="40"/>
      <c r="ER139" s="40"/>
      <c r="ES139" s="40"/>
      <c r="ET139" s="40"/>
      <c r="EU139" s="40"/>
      <c r="EV139" s="40"/>
      <c r="EW139" s="40"/>
      <c r="EX139" s="40"/>
      <c r="EY139" s="40"/>
      <c r="EZ139" s="40"/>
      <c r="FA139" s="40"/>
      <c r="FB139" s="40"/>
      <c r="FC139" s="40"/>
      <c r="FD139" s="40"/>
      <c r="FE139" s="40"/>
      <c r="FF139" s="40"/>
      <c r="FG139" s="40"/>
      <c r="FH139" s="40"/>
      <c r="FI139" s="40"/>
      <c r="FJ139" s="40"/>
      <c r="FK139" s="40"/>
      <c r="FL139" s="40"/>
      <c r="FM139" s="40"/>
      <c r="FN139" s="40"/>
      <c r="FO139" s="40"/>
      <c r="FP139" s="40"/>
      <c r="FQ139" s="40"/>
      <c r="FR139" s="40"/>
      <c r="FS139" s="40"/>
      <c r="FT139" s="40"/>
      <c r="FU139" s="40"/>
      <c r="FV139" s="40"/>
      <c r="FW139" s="40"/>
      <c r="FX139" s="40"/>
      <c r="FY139" s="40"/>
      <c r="FZ139" s="40"/>
      <c r="GA139" s="40"/>
      <c r="GB139" s="40"/>
      <c r="GC139" s="40"/>
      <c r="GD139" s="40"/>
      <c r="GE139" s="40"/>
      <c r="GF139" s="40"/>
      <c r="GG139" s="40"/>
      <c r="GH139" s="40"/>
      <c r="GI139" s="40"/>
      <c r="GJ139" s="40"/>
      <c r="GK139" s="40"/>
      <c r="GL139" s="40"/>
      <c r="GM139" s="40"/>
      <c r="GN139" s="40"/>
      <c r="GO139" s="40"/>
      <c r="GP139" s="40"/>
      <c r="GQ139" s="40"/>
      <c r="GR139" s="40"/>
      <c r="GS139" s="40"/>
      <c r="GT139" s="40"/>
      <c r="GU139" s="40"/>
      <c r="GV139" s="40"/>
      <c r="GW139" s="40"/>
      <c r="GX139" s="40"/>
      <c r="GY139" s="40"/>
      <c r="GZ139" s="40"/>
      <c r="HA139" s="40"/>
      <c r="HB139" s="40"/>
      <c r="HC139" s="40"/>
      <c r="HD139" s="40"/>
      <c r="HE139" s="40"/>
      <c r="HF139" s="40"/>
      <c r="HG139" s="40"/>
      <c r="HH139" s="40"/>
      <c r="HI139" s="40"/>
      <c r="HJ139" s="40"/>
      <c r="HK139" s="40"/>
      <c r="HL139" s="40"/>
      <c r="HM139" s="40"/>
      <c r="HN139" s="40"/>
      <c r="HO139" s="40"/>
      <c r="HP139" s="40"/>
      <c r="HQ139" s="40"/>
      <c r="HR139" s="40"/>
      <c r="HS139" s="40"/>
      <c r="HT139" s="40"/>
      <c r="HU139" s="40"/>
      <c r="HV139" s="40"/>
      <c r="HW139" s="40"/>
      <c r="HX139" s="40"/>
      <c r="HY139" s="40"/>
      <c r="HZ139" s="40"/>
      <c r="IA139" s="40"/>
      <c r="IB139" s="40"/>
      <c r="IC139" s="40"/>
      <c r="ID139" s="40"/>
      <c r="IE139" s="40"/>
      <c r="IF139" s="40"/>
      <c r="IG139" s="40"/>
      <c r="IH139" s="40"/>
      <c r="II139" s="40"/>
      <c r="IJ139" s="40"/>
      <c r="IK139" s="40"/>
      <c r="IL139" s="40"/>
      <c r="IM139" s="40"/>
      <c r="IN139" s="40"/>
      <c r="IO139" s="40"/>
      <c r="IP139" s="40"/>
      <c r="IQ139" s="40"/>
      <c r="IR139" s="40"/>
      <c r="IS139" s="40"/>
      <c r="IT139" s="40"/>
      <c r="IU139" s="40"/>
      <c r="IV139" s="40"/>
      <c r="IW139" s="40"/>
      <c r="IX139" s="40"/>
      <c r="IY139" s="40"/>
      <c r="IZ139" s="40"/>
      <c r="JA139" s="40"/>
      <c r="JB139" s="40"/>
      <c r="JC139" s="40"/>
      <c r="JD139" s="40"/>
      <c r="JE139" s="40"/>
      <c r="JF139" s="40"/>
      <c r="JG139" s="40"/>
      <c r="JH139" s="40"/>
      <c r="JI139" s="40"/>
      <c r="JJ139" s="40"/>
      <c r="JK139" s="40"/>
      <c r="JL139" s="40"/>
      <c r="JM139" s="40"/>
      <c r="JN139" s="40"/>
      <c r="JO139" s="40"/>
      <c r="JP139" s="40"/>
      <c r="JQ139" s="40"/>
      <c r="JR139" s="40"/>
      <c r="JS139" s="40"/>
      <c r="JT139" s="40"/>
      <c r="JU139" s="40"/>
      <c r="JV139" s="40"/>
      <c r="JW139" s="40"/>
      <c r="JX139" s="40"/>
      <c r="JY139" s="40"/>
      <c r="JZ139" s="40"/>
      <c r="KA139" s="40"/>
      <c r="KB139" s="40"/>
      <c r="KC139" s="40"/>
      <c r="KD139" s="40"/>
      <c r="KE139" s="40"/>
      <c r="KF139" s="40"/>
      <c r="KG139" s="40"/>
      <c r="KH139" s="40"/>
      <c r="KI139" s="40"/>
      <c r="KJ139" s="40"/>
      <c r="KK139" s="40"/>
      <c r="KL139" s="40"/>
      <c r="KM139" s="40"/>
      <c r="KN139" s="40"/>
      <c r="KO139" s="40"/>
      <c r="KP139" s="40"/>
      <c r="KQ139" s="40"/>
      <c r="KR139" s="40"/>
      <c r="KS139" s="40"/>
      <c r="KT139" s="40"/>
      <c r="KU139" s="40"/>
      <c r="KV139" s="40"/>
      <c r="KW139" s="1"/>
      <c r="KX139" s="1"/>
    </row>
    <row r="140" spans="1:310" ht="4.05" customHeight="1" x14ac:dyDescent="0.25">
      <c r="A140" s="1"/>
      <c r="B140" s="79"/>
      <c r="C140" s="79"/>
      <c r="D140" s="79"/>
      <c r="E140" s="46"/>
      <c r="F140" s="1"/>
      <c r="G140" s="1"/>
      <c r="H140" s="11"/>
      <c r="I140" s="1"/>
      <c r="J140" s="1"/>
      <c r="K140" s="46"/>
      <c r="L140" s="1"/>
      <c r="M140" s="5"/>
      <c r="N140" s="46"/>
      <c r="O140" s="19"/>
      <c r="P140" s="1"/>
      <c r="Q140" s="1"/>
      <c r="R140" s="50"/>
      <c r="S140" s="1"/>
      <c r="T140" s="5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/>
      <c r="KR140" s="1"/>
      <c r="KS140" s="1"/>
      <c r="KT140" s="1"/>
      <c r="KU140" s="1"/>
      <c r="KV140" s="1"/>
      <c r="KW140" s="1"/>
      <c r="KX140" s="1"/>
    </row>
    <row r="141" spans="1:310" ht="4.95" customHeight="1" x14ac:dyDescent="0.25">
      <c r="A141" s="1"/>
      <c r="B141" s="79"/>
      <c r="C141" s="79"/>
      <c r="D141" s="79"/>
      <c r="E141" s="1"/>
      <c r="F141" s="1"/>
      <c r="G141" s="1"/>
      <c r="H141" s="11"/>
      <c r="I141" s="1"/>
      <c r="J141" s="1"/>
      <c r="K141" s="1"/>
      <c r="L141" s="1"/>
      <c r="M141" s="5"/>
      <c r="N141" s="1"/>
      <c r="O141" s="19"/>
      <c r="P141" s="1"/>
      <c r="Q141" s="1"/>
      <c r="R141" s="40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  <c r="JW141" s="1"/>
      <c r="JX141" s="1"/>
      <c r="JY141" s="1"/>
      <c r="JZ141" s="1"/>
      <c r="KA141" s="1"/>
      <c r="KB141" s="1"/>
      <c r="KC141" s="1"/>
      <c r="KD141" s="1"/>
      <c r="KE141" s="1"/>
      <c r="KF141" s="1"/>
      <c r="KG141" s="1"/>
      <c r="KH141" s="1"/>
      <c r="KI141" s="1"/>
      <c r="KJ141" s="1"/>
      <c r="KK141" s="1"/>
      <c r="KL141" s="1"/>
      <c r="KM141" s="1"/>
      <c r="KN141" s="1"/>
      <c r="KO141" s="1"/>
      <c r="KP141" s="1"/>
      <c r="KQ141" s="1"/>
      <c r="KR141" s="1"/>
      <c r="KS141" s="1"/>
      <c r="KT141" s="1"/>
      <c r="KU141" s="1"/>
      <c r="KV141" s="1"/>
      <c r="KW141" s="1"/>
      <c r="KX141" s="1"/>
    </row>
    <row r="142" spans="1:310" s="76" customFormat="1" x14ac:dyDescent="0.25">
      <c r="A142" s="70"/>
      <c r="B142" s="82"/>
      <c r="C142" s="82" t="s">
        <v>27</v>
      </c>
      <c r="D142" s="82" t="s">
        <v>28</v>
      </c>
      <c r="E142" s="71" t="str">
        <f>kpi!$E$33</f>
        <v>ФОТ</v>
      </c>
      <c r="F142" s="70"/>
      <c r="G142" s="70"/>
      <c r="H142" s="72" t="str">
        <f>IF(OR($E142="",$E142=0),"",INDEX(kpi!$I:$I,SUMIFS(kpi!$A:$A,kpi!$E:$E,$E142)))</f>
        <v>руб.</v>
      </c>
      <c r="I142" s="70"/>
      <c r="J142" s="70"/>
      <c r="K142" s="77"/>
      <c r="L142" s="70"/>
      <c r="M142" s="73"/>
      <c r="N142" s="74"/>
      <c r="O142" s="73"/>
      <c r="P142" s="70"/>
      <c r="Q142" s="70"/>
      <c r="R142" s="78">
        <f>SUMIFS($T142:$KW142,$T$1:$KW$1,"&gt;="&amp;1,$T$1:$KW$1,"&lt;="&amp;MAX($1:$1))</f>
        <v>115937297.99999997</v>
      </c>
      <c r="S142" s="70"/>
      <c r="T142" s="73"/>
      <c r="U142" s="75">
        <f>IF(U$7="",0,SUMPRODUCT(U117:U127,U130:U140))</f>
        <v>2932401.9583333335</v>
      </c>
      <c r="V142" s="75">
        <f t="shared" ref="V142:CG142" si="454">IF(V$7="",0,SUMPRODUCT(V117:V127,V130:V140))</f>
        <v>2945446</v>
      </c>
      <c r="W142" s="75">
        <f t="shared" si="454"/>
        <v>2959195.125</v>
      </c>
      <c r="X142" s="75">
        <f t="shared" si="454"/>
        <v>2973649.3333333335</v>
      </c>
      <c r="Y142" s="75">
        <f t="shared" si="454"/>
        <v>2988808.625</v>
      </c>
      <c r="Z142" s="75">
        <f t="shared" si="454"/>
        <v>3004673</v>
      </c>
      <c r="AA142" s="75">
        <f t="shared" si="454"/>
        <v>3021242.4583333335</v>
      </c>
      <c r="AB142" s="75">
        <f t="shared" si="454"/>
        <v>3037029.5</v>
      </c>
      <c r="AC142" s="75">
        <f t="shared" si="454"/>
        <v>3051329.3333333335</v>
      </c>
      <c r="AD142" s="75">
        <f t="shared" si="454"/>
        <v>3063626.3333333335</v>
      </c>
      <c r="AE142" s="75">
        <f t="shared" si="454"/>
        <v>3076280</v>
      </c>
      <c r="AF142" s="75">
        <f t="shared" si="454"/>
        <v>3089290.3333333335</v>
      </c>
      <c r="AG142" s="75">
        <f t="shared" si="454"/>
        <v>3142657.3333333335</v>
      </c>
      <c r="AH142" s="75">
        <f t="shared" si="454"/>
        <v>3156381</v>
      </c>
      <c r="AI142" s="75">
        <f t="shared" si="454"/>
        <v>3170461.3333333335</v>
      </c>
      <c r="AJ142" s="75">
        <f t="shared" si="454"/>
        <v>3184898.3333333335</v>
      </c>
      <c r="AK142" s="75">
        <f t="shared" si="454"/>
        <v>3199692</v>
      </c>
      <c r="AL142" s="75">
        <f t="shared" si="454"/>
        <v>3214842.3333333335</v>
      </c>
      <c r="AM142" s="75">
        <f t="shared" si="454"/>
        <v>3230349.3333333335</v>
      </c>
      <c r="AN142" s="75">
        <f t="shared" si="454"/>
        <v>3246213</v>
      </c>
      <c r="AO142" s="75">
        <f t="shared" si="454"/>
        <v>3262433.3333333335</v>
      </c>
      <c r="AP142" s="75">
        <f t="shared" si="454"/>
        <v>3279010.3333333335</v>
      </c>
      <c r="AQ142" s="75">
        <f t="shared" si="454"/>
        <v>3295944</v>
      </c>
      <c r="AR142" s="75">
        <f t="shared" si="454"/>
        <v>3313234.3333333335</v>
      </c>
      <c r="AS142" s="75">
        <f t="shared" si="454"/>
        <v>3330881.3333333335</v>
      </c>
      <c r="AT142" s="75">
        <f t="shared" si="454"/>
        <v>3348885</v>
      </c>
      <c r="AU142" s="75">
        <f t="shared" si="454"/>
        <v>3367245.3333333335</v>
      </c>
      <c r="AV142" s="75">
        <f t="shared" si="454"/>
        <v>3385962.3333333335</v>
      </c>
      <c r="AW142" s="75">
        <f t="shared" si="454"/>
        <v>3405036</v>
      </c>
      <c r="AX142" s="75">
        <f t="shared" si="454"/>
        <v>3424466.3333333335</v>
      </c>
      <c r="AY142" s="75">
        <f t="shared" si="454"/>
        <v>3444253.3333333335</v>
      </c>
      <c r="AZ142" s="75">
        <f t="shared" si="454"/>
        <v>3464397</v>
      </c>
      <c r="BA142" s="75">
        <f t="shared" si="454"/>
        <v>3484897.3333333335</v>
      </c>
      <c r="BB142" s="75">
        <f t="shared" si="454"/>
        <v>3505754.3333333335</v>
      </c>
      <c r="BC142" s="75">
        <f t="shared" si="454"/>
        <v>3526968</v>
      </c>
      <c r="BD142" s="75">
        <f t="shared" si="454"/>
        <v>3409463</v>
      </c>
      <c r="BE142" s="75">
        <f t="shared" si="454"/>
        <v>0</v>
      </c>
      <c r="BF142" s="75">
        <f t="shared" si="454"/>
        <v>0</v>
      </c>
      <c r="BG142" s="75">
        <f t="shared" si="454"/>
        <v>0</v>
      </c>
      <c r="BH142" s="75">
        <f t="shared" si="454"/>
        <v>0</v>
      </c>
      <c r="BI142" s="75">
        <f t="shared" si="454"/>
        <v>0</v>
      </c>
      <c r="BJ142" s="75">
        <f t="shared" si="454"/>
        <v>0</v>
      </c>
      <c r="BK142" s="75">
        <f t="shared" si="454"/>
        <v>0</v>
      </c>
      <c r="BL142" s="75">
        <f t="shared" si="454"/>
        <v>0</v>
      </c>
      <c r="BM142" s="75">
        <f t="shared" si="454"/>
        <v>0</v>
      </c>
      <c r="BN142" s="75">
        <f t="shared" si="454"/>
        <v>0</v>
      </c>
      <c r="BO142" s="75">
        <f t="shared" si="454"/>
        <v>0</v>
      </c>
      <c r="BP142" s="75">
        <f t="shared" si="454"/>
        <v>0</v>
      </c>
      <c r="BQ142" s="75">
        <f t="shared" si="454"/>
        <v>0</v>
      </c>
      <c r="BR142" s="75">
        <f t="shared" si="454"/>
        <v>0</v>
      </c>
      <c r="BS142" s="75">
        <f t="shared" si="454"/>
        <v>0</v>
      </c>
      <c r="BT142" s="75">
        <f t="shared" si="454"/>
        <v>0</v>
      </c>
      <c r="BU142" s="75">
        <f t="shared" si="454"/>
        <v>0</v>
      </c>
      <c r="BV142" s="75">
        <f t="shared" si="454"/>
        <v>0</v>
      </c>
      <c r="BW142" s="75">
        <f t="shared" si="454"/>
        <v>0</v>
      </c>
      <c r="BX142" s="75">
        <f t="shared" si="454"/>
        <v>0</v>
      </c>
      <c r="BY142" s="75">
        <f t="shared" si="454"/>
        <v>0</v>
      </c>
      <c r="BZ142" s="75">
        <f t="shared" si="454"/>
        <v>0</v>
      </c>
      <c r="CA142" s="75">
        <f t="shared" si="454"/>
        <v>0</v>
      </c>
      <c r="CB142" s="75">
        <f t="shared" si="454"/>
        <v>0</v>
      </c>
      <c r="CC142" s="75">
        <f t="shared" si="454"/>
        <v>0</v>
      </c>
      <c r="CD142" s="75">
        <f t="shared" si="454"/>
        <v>0</v>
      </c>
      <c r="CE142" s="75">
        <f t="shared" si="454"/>
        <v>0</v>
      </c>
      <c r="CF142" s="75">
        <f t="shared" si="454"/>
        <v>0</v>
      </c>
      <c r="CG142" s="75">
        <f t="shared" si="454"/>
        <v>0</v>
      </c>
      <c r="CH142" s="75">
        <f t="shared" ref="CH142:ES142" si="455">IF(CH$7="",0,SUMPRODUCT(CH117:CH127,CH130:CH140))</f>
        <v>0</v>
      </c>
      <c r="CI142" s="75">
        <f t="shared" si="455"/>
        <v>0</v>
      </c>
      <c r="CJ142" s="75">
        <f t="shared" si="455"/>
        <v>0</v>
      </c>
      <c r="CK142" s="75">
        <f t="shared" si="455"/>
        <v>0</v>
      </c>
      <c r="CL142" s="75">
        <f t="shared" si="455"/>
        <v>0</v>
      </c>
      <c r="CM142" s="75">
        <f t="shared" si="455"/>
        <v>0</v>
      </c>
      <c r="CN142" s="75">
        <f t="shared" si="455"/>
        <v>0</v>
      </c>
      <c r="CO142" s="75">
        <f t="shared" si="455"/>
        <v>0</v>
      </c>
      <c r="CP142" s="75">
        <f t="shared" si="455"/>
        <v>0</v>
      </c>
      <c r="CQ142" s="75">
        <f t="shared" si="455"/>
        <v>0</v>
      </c>
      <c r="CR142" s="75">
        <f t="shared" si="455"/>
        <v>0</v>
      </c>
      <c r="CS142" s="75">
        <f t="shared" si="455"/>
        <v>0</v>
      </c>
      <c r="CT142" s="75">
        <f t="shared" si="455"/>
        <v>0</v>
      </c>
      <c r="CU142" s="75">
        <f t="shared" si="455"/>
        <v>0</v>
      </c>
      <c r="CV142" s="75">
        <f t="shared" si="455"/>
        <v>0</v>
      </c>
      <c r="CW142" s="75">
        <f t="shared" si="455"/>
        <v>0</v>
      </c>
      <c r="CX142" s="75">
        <f t="shared" si="455"/>
        <v>0</v>
      </c>
      <c r="CY142" s="75">
        <f t="shared" si="455"/>
        <v>0</v>
      </c>
      <c r="CZ142" s="75">
        <f t="shared" si="455"/>
        <v>0</v>
      </c>
      <c r="DA142" s="75">
        <f t="shared" si="455"/>
        <v>0</v>
      </c>
      <c r="DB142" s="75">
        <f t="shared" si="455"/>
        <v>0</v>
      </c>
      <c r="DC142" s="75">
        <f t="shared" si="455"/>
        <v>0</v>
      </c>
      <c r="DD142" s="75">
        <f t="shared" si="455"/>
        <v>0</v>
      </c>
      <c r="DE142" s="75">
        <f t="shared" si="455"/>
        <v>0</v>
      </c>
      <c r="DF142" s="75">
        <f t="shared" si="455"/>
        <v>0</v>
      </c>
      <c r="DG142" s="75">
        <f t="shared" si="455"/>
        <v>0</v>
      </c>
      <c r="DH142" s="75">
        <f t="shared" si="455"/>
        <v>0</v>
      </c>
      <c r="DI142" s="75">
        <f t="shared" si="455"/>
        <v>0</v>
      </c>
      <c r="DJ142" s="75">
        <f t="shared" si="455"/>
        <v>0</v>
      </c>
      <c r="DK142" s="75">
        <f t="shared" si="455"/>
        <v>0</v>
      </c>
      <c r="DL142" s="75">
        <f t="shared" si="455"/>
        <v>0</v>
      </c>
      <c r="DM142" s="75">
        <f t="shared" si="455"/>
        <v>0</v>
      </c>
      <c r="DN142" s="75">
        <f t="shared" si="455"/>
        <v>0</v>
      </c>
      <c r="DO142" s="75">
        <f t="shared" si="455"/>
        <v>0</v>
      </c>
      <c r="DP142" s="75">
        <f t="shared" si="455"/>
        <v>0</v>
      </c>
      <c r="DQ142" s="75">
        <f t="shared" si="455"/>
        <v>0</v>
      </c>
      <c r="DR142" s="75">
        <f t="shared" si="455"/>
        <v>0</v>
      </c>
      <c r="DS142" s="75">
        <f t="shared" si="455"/>
        <v>0</v>
      </c>
      <c r="DT142" s="75">
        <f t="shared" si="455"/>
        <v>0</v>
      </c>
      <c r="DU142" s="75">
        <f t="shared" si="455"/>
        <v>0</v>
      </c>
      <c r="DV142" s="75">
        <f t="shared" si="455"/>
        <v>0</v>
      </c>
      <c r="DW142" s="75">
        <f t="shared" si="455"/>
        <v>0</v>
      </c>
      <c r="DX142" s="75">
        <f t="shared" si="455"/>
        <v>0</v>
      </c>
      <c r="DY142" s="75">
        <f t="shared" si="455"/>
        <v>0</v>
      </c>
      <c r="DZ142" s="75">
        <f t="shared" si="455"/>
        <v>0</v>
      </c>
      <c r="EA142" s="75">
        <f t="shared" si="455"/>
        <v>0</v>
      </c>
      <c r="EB142" s="75">
        <f t="shared" si="455"/>
        <v>0</v>
      </c>
      <c r="EC142" s="75">
        <f t="shared" si="455"/>
        <v>0</v>
      </c>
      <c r="ED142" s="75">
        <f t="shared" si="455"/>
        <v>0</v>
      </c>
      <c r="EE142" s="75">
        <f t="shared" si="455"/>
        <v>0</v>
      </c>
      <c r="EF142" s="75">
        <f t="shared" si="455"/>
        <v>0</v>
      </c>
      <c r="EG142" s="75">
        <f t="shared" si="455"/>
        <v>0</v>
      </c>
      <c r="EH142" s="75">
        <f t="shared" si="455"/>
        <v>0</v>
      </c>
      <c r="EI142" s="75">
        <f t="shared" si="455"/>
        <v>0</v>
      </c>
      <c r="EJ142" s="75">
        <f t="shared" si="455"/>
        <v>0</v>
      </c>
      <c r="EK142" s="75">
        <f t="shared" si="455"/>
        <v>0</v>
      </c>
      <c r="EL142" s="75">
        <f t="shared" si="455"/>
        <v>0</v>
      </c>
      <c r="EM142" s="75">
        <f t="shared" si="455"/>
        <v>0</v>
      </c>
      <c r="EN142" s="75">
        <f t="shared" si="455"/>
        <v>0</v>
      </c>
      <c r="EO142" s="75">
        <f t="shared" si="455"/>
        <v>0</v>
      </c>
      <c r="EP142" s="75">
        <f t="shared" si="455"/>
        <v>0</v>
      </c>
      <c r="EQ142" s="75">
        <f t="shared" si="455"/>
        <v>0</v>
      </c>
      <c r="ER142" s="75">
        <f t="shared" si="455"/>
        <v>0</v>
      </c>
      <c r="ES142" s="75">
        <f t="shared" si="455"/>
        <v>0</v>
      </c>
      <c r="ET142" s="75">
        <f t="shared" ref="ET142:HE142" si="456">IF(ET$7="",0,SUMPRODUCT(ET117:ET127,ET130:ET140))</f>
        <v>0</v>
      </c>
      <c r="EU142" s="75">
        <f t="shared" si="456"/>
        <v>0</v>
      </c>
      <c r="EV142" s="75">
        <f t="shared" si="456"/>
        <v>0</v>
      </c>
      <c r="EW142" s="75">
        <f t="shared" si="456"/>
        <v>0</v>
      </c>
      <c r="EX142" s="75">
        <f t="shared" si="456"/>
        <v>0</v>
      </c>
      <c r="EY142" s="75">
        <f t="shared" si="456"/>
        <v>0</v>
      </c>
      <c r="EZ142" s="75">
        <f t="shared" si="456"/>
        <v>0</v>
      </c>
      <c r="FA142" s="75">
        <f t="shared" si="456"/>
        <v>0</v>
      </c>
      <c r="FB142" s="75">
        <f t="shared" si="456"/>
        <v>0</v>
      </c>
      <c r="FC142" s="75">
        <f t="shared" si="456"/>
        <v>0</v>
      </c>
      <c r="FD142" s="75">
        <f t="shared" si="456"/>
        <v>0</v>
      </c>
      <c r="FE142" s="75">
        <f t="shared" si="456"/>
        <v>0</v>
      </c>
      <c r="FF142" s="75">
        <f t="shared" si="456"/>
        <v>0</v>
      </c>
      <c r="FG142" s="75">
        <f t="shared" si="456"/>
        <v>0</v>
      </c>
      <c r="FH142" s="75">
        <f t="shared" si="456"/>
        <v>0</v>
      </c>
      <c r="FI142" s="75">
        <f t="shared" si="456"/>
        <v>0</v>
      </c>
      <c r="FJ142" s="75">
        <f t="shared" si="456"/>
        <v>0</v>
      </c>
      <c r="FK142" s="75">
        <f t="shared" si="456"/>
        <v>0</v>
      </c>
      <c r="FL142" s="75">
        <f t="shared" si="456"/>
        <v>0</v>
      </c>
      <c r="FM142" s="75">
        <f t="shared" si="456"/>
        <v>0</v>
      </c>
      <c r="FN142" s="75">
        <f t="shared" si="456"/>
        <v>0</v>
      </c>
      <c r="FO142" s="75">
        <f t="shared" si="456"/>
        <v>0</v>
      </c>
      <c r="FP142" s="75">
        <f t="shared" si="456"/>
        <v>0</v>
      </c>
      <c r="FQ142" s="75">
        <f t="shared" si="456"/>
        <v>0</v>
      </c>
      <c r="FR142" s="75">
        <f t="shared" si="456"/>
        <v>0</v>
      </c>
      <c r="FS142" s="75">
        <f t="shared" si="456"/>
        <v>0</v>
      </c>
      <c r="FT142" s="75">
        <f t="shared" si="456"/>
        <v>0</v>
      </c>
      <c r="FU142" s="75">
        <f t="shared" si="456"/>
        <v>0</v>
      </c>
      <c r="FV142" s="75">
        <f t="shared" si="456"/>
        <v>0</v>
      </c>
      <c r="FW142" s="75">
        <f t="shared" si="456"/>
        <v>0</v>
      </c>
      <c r="FX142" s="75">
        <f t="shared" si="456"/>
        <v>0</v>
      </c>
      <c r="FY142" s="75">
        <f t="shared" si="456"/>
        <v>0</v>
      </c>
      <c r="FZ142" s="75">
        <f t="shared" si="456"/>
        <v>0</v>
      </c>
      <c r="GA142" s="75">
        <f t="shared" si="456"/>
        <v>0</v>
      </c>
      <c r="GB142" s="75">
        <f t="shared" si="456"/>
        <v>0</v>
      </c>
      <c r="GC142" s="75">
        <f t="shared" si="456"/>
        <v>0</v>
      </c>
      <c r="GD142" s="75">
        <f t="shared" si="456"/>
        <v>0</v>
      </c>
      <c r="GE142" s="75">
        <f t="shared" si="456"/>
        <v>0</v>
      </c>
      <c r="GF142" s="75">
        <f t="shared" si="456"/>
        <v>0</v>
      </c>
      <c r="GG142" s="75">
        <f t="shared" si="456"/>
        <v>0</v>
      </c>
      <c r="GH142" s="75">
        <f t="shared" si="456"/>
        <v>0</v>
      </c>
      <c r="GI142" s="75">
        <f t="shared" si="456"/>
        <v>0</v>
      </c>
      <c r="GJ142" s="75">
        <f t="shared" si="456"/>
        <v>0</v>
      </c>
      <c r="GK142" s="75">
        <f t="shared" si="456"/>
        <v>0</v>
      </c>
      <c r="GL142" s="75">
        <f t="shared" si="456"/>
        <v>0</v>
      </c>
      <c r="GM142" s="75">
        <f t="shared" si="456"/>
        <v>0</v>
      </c>
      <c r="GN142" s="75">
        <f t="shared" si="456"/>
        <v>0</v>
      </c>
      <c r="GO142" s="75">
        <f t="shared" si="456"/>
        <v>0</v>
      </c>
      <c r="GP142" s="75">
        <f t="shared" si="456"/>
        <v>0</v>
      </c>
      <c r="GQ142" s="75">
        <f t="shared" si="456"/>
        <v>0</v>
      </c>
      <c r="GR142" s="75">
        <f t="shared" si="456"/>
        <v>0</v>
      </c>
      <c r="GS142" s="75">
        <f t="shared" si="456"/>
        <v>0</v>
      </c>
      <c r="GT142" s="75">
        <f t="shared" si="456"/>
        <v>0</v>
      </c>
      <c r="GU142" s="75">
        <f t="shared" si="456"/>
        <v>0</v>
      </c>
      <c r="GV142" s="75">
        <f t="shared" si="456"/>
        <v>0</v>
      </c>
      <c r="GW142" s="75">
        <f t="shared" si="456"/>
        <v>0</v>
      </c>
      <c r="GX142" s="75">
        <f t="shared" si="456"/>
        <v>0</v>
      </c>
      <c r="GY142" s="75">
        <f t="shared" si="456"/>
        <v>0</v>
      </c>
      <c r="GZ142" s="75">
        <f t="shared" si="456"/>
        <v>0</v>
      </c>
      <c r="HA142" s="75">
        <f t="shared" si="456"/>
        <v>0</v>
      </c>
      <c r="HB142" s="75">
        <f t="shared" si="456"/>
        <v>0</v>
      </c>
      <c r="HC142" s="75">
        <f t="shared" si="456"/>
        <v>0</v>
      </c>
      <c r="HD142" s="75">
        <f t="shared" si="456"/>
        <v>0</v>
      </c>
      <c r="HE142" s="75">
        <f t="shared" si="456"/>
        <v>0</v>
      </c>
      <c r="HF142" s="75">
        <f t="shared" ref="HF142:JQ142" si="457">IF(HF$7="",0,SUMPRODUCT(HF117:HF127,HF130:HF140))</f>
        <v>0</v>
      </c>
      <c r="HG142" s="75">
        <f t="shared" si="457"/>
        <v>0</v>
      </c>
      <c r="HH142" s="75">
        <f t="shared" si="457"/>
        <v>0</v>
      </c>
      <c r="HI142" s="75">
        <f t="shared" si="457"/>
        <v>0</v>
      </c>
      <c r="HJ142" s="75">
        <f t="shared" si="457"/>
        <v>0</v>
      </c>
      <c r="HK142" s="75">
        <f t="shared" si="457"/>
        <v>0</v>
      </c>
      <c r="HL142" s="75">
        <f t="shared" si="457"/>
        <v>0</v>
      </c>
      <c r="HM142" s="75">
        <f t="shared" si="457"/>
        <v>0</v>
      </c>
      <c r="HN142" s="75">
        <f t="shared" si="457"/>
        <v>0</v>
      </c>
      <c r="HO142" s="75">
        <f t="shared" si="457"/>
        <v>0</v>
      </c>
      <c r="HP142" s="75">
        <f t="shared" si="457"/>
        <v>0</v>
      </c>
      <c r="HQ142" s="75">
        <f t="shared" si="457"/>
        <v>0</v>
      </c>
      <c r="HR142" s="75">
        <f t="shared" si="457"/>
        <v>0</v>
      </c>
      <c r="HS142" s="75">
        <f t="shared" si="457"/>
        <v>0</v>
      </c>
      <c r="HT142" s="75">
        <f t="shared" si="457"/>
        <v>0</v>
      </c>
      <c r="HU142" s="75">
        <f t="shared" si="457"/>
        <v>0</v>
      </c>
      <c r="HV142" s="75">
        <f t="shared" si="457"/>
        <v>0</v>
      </c>
      <c r="HW142" s="75">
        <f t="shared" si="457"/>
        <v>0</v>
      </c>
      <c r="HX142" s="75">
        <f t="shared" si="457"/>
        <v>0</v>
      </c>
      <c r="HY142" s="75">
        <f t="shared" si="457"/>
        <v>0</v>
      </c>
      <c r="HZ142" s="75">
        <f t="shared" si="457"/>
        <v>0</v>
      </c>
      <c r="IA142" s="75">
        <f t="shared" si="457"/>
        <v>0</v>
      </c>
      <c r="IB142" s="75">
        <f t="shared" si="457"/>
        <v>0</v>
      </c>
      <c r="IC142" s="75">
        <f t="shared" si="457"/>
        <v>0</v>
      </c>
      <c r="ID142" s="75">
        <f t="shared" si="457"/>
        <v>0</v>
      </c>
      <c r="IE142" s="75">
        <f t="shared" si="457"/>
        <v>0</v>
      </c>
      <c r="IF142" s="75">
        <f t="shared" si="457"/>
        <v>0</v>
      </c>
      <c r="IG142" s="75">
        <f t="shared" si="457"/>
        <v>0</v>
      </c>
      <c r="IH142" s="75">
        <f t="shared" si="457"/>
        <v>0</v>
      </c>
      <c r="II142" s="75">
        <f t="shared" si="457"/>
        <v>0</v>
      </c>
      <c r="IJ142" s="75">
        <f t="shared" si="457"/>
        <v>0</v>
      </c>
      <c r="IK142" s="75">
        <f t="shared" si="457"/>
        <v>0</v>
      </c>
      <c r="IL142" s="75">
        <f t="shared" si="457"/>
        <v>0</v>
      </c>
      <c r="IM142" s="75">
        <f t="shared" si="457"/>
        <v>0</v>
      </c>
      <c r="IN142" s="75">
        <f t="shared" si="457"/>
        <v>0</v>
      </c>
      <c r="IO142" s="75">
        <f t="shared" si="457"/>
        <v>0</v>
      </c>
      <c r="IP142" s="75">
        <f t="shared" si="457"/>
        <v>0</v>
      </c>
      <c r="IQ142" s="75">
        <f t="shared" si="457"/>
        <v>0</v>
      </c>
      <c r="IR142" s="75">
        <f t="shared" si="457"/>
        <v>0</v>
      </c>
      <c r="IS142" s="75">
        <f t="shared" si="457"/>
        <v>0</v>
      </c>
      <c r="IT142" s="75">
        <f t="shared" si="457"/>
        <v>0</v>
      </c>
      <c r="IU142" s="75">
        <f t="shared" si="457"/>
        <v>0</v>
      </c>
      <c r="IV142" s="75">
        <f t="shared" si="457"/>
        <v>0</v>
      </c>
      <c r="IW142" s="75">
        <f t="shared" si="457"/>
        <v>0</v>
      </c>
      <c r="IX142" s="75">
        <f t="shared" si="457"/>
        <v>0</v>
      </c>
      <c r="IY142" s="75">
        <f t="shared" si="457"/>
        <v>0</v>
      </c>
      <c r="IZ142" s="75">
        <f t="shared" si="457"/>
        <v>0</v>
      </c>
      <c r="JA142" s="75">
        <f t="shared" si="457"/>
        <v>0</v>
      </c>
      <c r="JB142" s="75">
        <f t="shared" si="457"/>
        <v>0</v>
      </c>
      <c r="JC142" s="75">
        <f t="shared" si="457"/>
        <v>0</v>
      </c>
      <c r="JD142" s="75">
        <f t="shared" si="457"/>
        <v>0</v>
      </c>
      <c r="JE142" s="75">
        <f t="shared" si="457"/>
        <v>0</v>
      </c>
      <c r="JF142" s="75">
        <f t="shared" si="457"/>
        <v>0</v>
      </c>
      <c r="JG142" s="75">
        <f t="shared" si="457"/>
        <v>0</v>
      </c>
      <c r="JH142" s="75">
        <f t="shared" si="457"/>
        <v>0</v>
      </c>
      <c r="JI142" s="75">
        <f t="shared" si="457"/>
        <v>0</v>
      </c>
      <c r="JJ142" s="75">
        <f t="shared" si="457"/>
        <v>0</v>
      </c>
      <c r="JK142" s="75">
        <f t="shared" si="457"/>
        <v>0</v>
      </c>
      <c r="JL142" s="75">
        <f t="shared" si="457"/>
        <v>0</v>
      </c>
      <c r="JM142" s="75">
        <f t="shared" si="457"/>
        <v>0</v>
      </c>
      <c r="JN142" s="75">
        <f t="shared" si="457"/>
        <v>0</v>
      </c>
      <c r="JO142" s="75">
        <f t="shared" si="457"/>
        <v>0</v>
      </c>
      <c r="JP142" s="75">
        <f t="shared" si="457"/>
        <v>0</v>
      </c>
      <c r="JQ142" s="75">
        <f t="shared" si="457"/>
        <v>0</v>
      </c>
      <c r="JR142" s="75">
        <f t="shared" ref="JR142:KV142" si="458">IF(JR$7="",0,SUMPRODUCT(JR117:JR127,JR130:JR140))</f>
        <v>0</v>
      </c>
      <c r="JS142" s="75">
        <f t="shared" si="458"/>
        <v>0</v>
      </c>
      <c r="JT142" s="75">
        <f t="shared" si="458"/>
        <v>0</v>
      </c>
      <c r="JU142" s="75">
        <f t="shared" si="458"/>
        <v>0</v>
      </c>
      <c r="JV142" s="75">
        <f t="shared" si="458"/>
        <v>0</v>
      </c>
      <c r="JW142" s="75">
        <f t="shared" si="458"/>
        <v>0</v>
      </c>
      <c r="JX142" s="75">
        <f t="shared" si="458"/>
        <v>0</v>
      </c>
      <c r="JY142" s="75">
        <f t="shared" si="458"/>
        <v>0</v>
      </c>
      <c r="JZ142" s="75">
        <f t="shared" si="458"/>
        <v>0</v>
      </c>
      <c r="KA142" s="75">
        <f t="shared" si="458"/>
        <v>0</v>
      </c>
      <c r="KB142" s="75">
        <f t="shared" si="458"/>
        <v>0</v>
      </c>
      <c r="KC142" s="75">
        <f t="shared" si="458"/>
        <v>0</v>
      </c>
      <c r="KD142" s="75">
        <f t="shared" si="458"/>
        <v>0</v>
      </c>
      <c r="KE142" s="75">
        <f t="shared" si="458"/>
        <v>0</v>
      </c>
      <c r="KF142" s="75">
        <f t="shared" si="458"/>
        <v>0</v>
      </c>
      <c r="KG142" s="75">
        <f t="shared" si="458"/>
        <v>0</v>
      </c>
      <c r="KH142" s="75">
        <f t="shared" si="458"/>
        <v>0</v>
      </c>
      <c r="KI142" s="75">
        <f t="shared" si="458"/>
        <v>0</v>
      </c>
      <c r="KJ142" s="75">
        <f t="shared" si="458"/>
        <v>0</v>
      </c>
      <c r="KK142" s="75">
        <f t="shared" si="458"/>
        <v>0</v>
      </c>
      <c r="KL142" s="75">
        <f t="shared" si="458"/>
        <v>0</v>
      </c>
      <c r="KM142" s="75">
        <f t="shared" si="458"/>
        <v>0</v>
      </c>
      <c r="KN142" s="75">
        <f t="shared" si="458"/>
        <v>0</v>
      </c>
      <c r="KO142" s="75">
        <f t="shared" si="458"/>
        <v>0</v>
      </c>
      <c r="KP142" s="75">
        <f t="shared" si="458"/>
        <v>0</v>
      </c>
      <c r="KQ142" s="75">
        <f t="shared" si="458"/>
        <v>0</v>
      </c>
      <c r="KR142" s="75">
        <f t="shared" si="458"/>
        <v>0</v>
      </c>
      <c r="KS142" s="75">
        <f t="shared" si="458"/>
        <v>0</v>
      </c>
      <c r="KT142" s="75">
        <f t="shared" si="458"/>
        <v>0</v>
      </c>
      <c r="KU142" s="75">
        <f t="shared" si="458"/>
        <v>0</v>
      </c>
      <c r="KV142" s="75">
        <f t="shared" si="458"/>
        <v>0</v>
      </c>
      <c r="KW142" s="70"/>
      <c r="KX142" s="70"/>
    </row>
    <row r="143" spans="1:310" ht="4.05" customHeight="1" x14ac:dyDescent="0.25">
      <c r="A143" s="1"/>
      <c r="B143" s="79"/>
      <c r="C143" s="79"/>
      <c r="D143" s="79"/>
      <c r="E143" s="1"/>
      <c r="F143" s="1"/>
      <c r="G143" s="1"/>
      <c r="H143" s="11"/>
      <c r="I143" s="1"/>
      <c r="J143" s="1"/>
      <c r="K143" s="36"/>
      <c r="L143" s="1"/>
      <c r="M143" s="5"/>
      <c r="N143" s="1"/>
      <c r="O143" s="19"/>
      <c r="P143" s="1"/>
      <c r="Q143" s="1"/>
      <c r="R143" s="45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/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1"/>
      <c r="KR143" s="1"/>
      <c r="KS143" s="1"/>
      <c r="KT143" s="1"/>
      <c r="KU143" s="1"/>
      <c r="KV143" s="1"/>
      <c r="KW143" s="1"/>
      <c r="KX143" s="1"/>
    </row>
    <row r="144" spans="1:310" s="76" customFormat="1" x14ac:dyDescent="0.25">
      <c r="A144" s="70"/>
      <c r="B144" s="82"/>
      <c r="C144" s="82" t="s">
        <v>27</v>
      </c>
      <c r="D144" s="82" t="s">
        <v>28</v>
      </c>
      <c r="E144" s="71" t="str">
        <f>kpi!$E$34</f>
        <v>соцсборы</v>
      </c>
      <c r="F144" s="70"/>
      <c r="G144" s="70"/>
      <c r="H144" s="72" t="str">
        <f>IF(OR($E144="",$E144=0),"",INDEX(kpi!$I:$I,SUMIFS(kpi!$A:$A,kpi!$E:$E,$E144)))</f>
        <v>руб.</v>
      </c>
      <c r="I144" s="70"/>
      <c r="J144" s="70"/>
      <c r="K144" s="77"/>
      <c r="L144" s="70"/>
      <c r="M144" s="73"/>
      <c r="N144" s="74"/>
      <c r="O144" s="73"/>
      <c r="P144" s="70"/>
      <c r="Q144" s="70"/>
      <c r="R144" s="78">
        <f>SUMIFS($T144:$KW144,$T$1:$KW$1,"&gt;="&amp;1,$T$1:$KW$1,"&lt;="&amp;MAX($1:$1))</f>
        <v>34781189.399999999</v>
      </c>
      <c r="S144" s="70"/>
      <c r="T144" s="73"/>
      <c r="U144" s="75">
        <f>IF(U$7="",0,U142*условия!$N$117)</f>
        <v>879720.58750000002</v>
      </c>
      <c r="V144" s="75">
        <f>IF(V$7="",0,V142*условия!$N$117)</f>
        <v>883633.79999999993</v>
      </c>
      <c r="W144" s="75">
        <f>IF(W$7="",0,W142*условия!$N$117)</f>
        <v>887758.53749999998</v>
      </c>
      <c r="X144" s="75">
        <f>IF(X$7="",0,X142*условия!$N$117)</f>
        <v>892094.8</v>
      </c>
      <c r="Y144" s="75">
        <f>IF(Y$7="",0,Y142*условия!$N$117)</f>
        <v>896642.58750000002</v>
      </c>
      <c r="Z144" s="75">
        <f>IF(Z$7="",0,Z142*условия!$N$117)</f>
        <v>901401.9</v>
      </c>
      <c r="AA144" s="75">
        <f>IF(AA$7="",0,AA142*условия!$N$117)</f>
        <v>906372.73750000005</v>
      </c>
      <c r="AB144" s="75">
        <f>IF(AB$7="",0,AB142*условия!$N$117)</f>
        <v>911108.85</v>
      </c>
      <c r="AC144" s="75">
        <f>IF(AC$7="",0,AC142*условия!$N$117)</f>
        <v>915398.8</v>
      </c>
      <c r="AD144" s="75">
        <f>IF(AD$7="",0,AD142*условия!$N$117)</f>
        <v>919087.9</v>
      </c>
      <c r="AE144" s="75">
        <f>IF(AE$7="",0,AE142*условия!$N$117)</f>
        <v>922884</v>
      </c>
      <c r="AF144" s="75">
        <f>IF(AF$7="",0,AF142*условия!$N$117)</f>
        <v>926787.1</v>
      </c>
      <c r="AG144" s="75">
        <f>IF(AG$7="",0,AG142*условия!$N$117)</f>
        <v>942797.20000000007</v>
      </c>
      <c r="AH144" s="75">
        <f>IF(AH$7="",0,AH142*условия!$N$117)</f>
        <v>946914.29999999993</v>
      </c>
      <c r="AI144" s="75">
        <f>IF(AI$7="",0,AI142*условия!$N$117)</f>
        <v>951138.4</v>
      </c>
      <c r="AJ144" s="75">
        <f>IF(AJ$7="",0,AJ142*условия!$N$117)</f>
        <v>955469.5</v>
      </c>
      <c r="AK144" s="75">
        <f>IF(AK$7="",0,AK142*условия!$N$117)</f>
        <v>959907.6</v>
      </c>
      <c r="AL144" s="75">
        <f>IF(AL$7="",0,AL142*условия!$N$117)</f>
        <v>964452.7</v>
      </c>
      <c r="AM144" s="75">
        <f>IF(AM$7="",0,AM142*условия!$N$117)</f>
        <v>969104.8</v>
      </c>
      <c r="AN144" s="75">
        <f>IF(AN$7="",0,AN142*условия!$N$117)</f>
        <v>973863.89999999991</v>
      </c>
      <c r="AO144" s="75">
        <f>IF(AO$7="",0,AO142*условия!$N$117)</f>
        <v>978730</v>
      </c>
      <c r="AP144" s="75">
        <f>IF(AP$7="",0,AP142*условия!$N$117)</f>
        <v>983703.1</v>
      </c>
      <c r="AQ144" s="75">
        <f>IF(AQ$7="",0,AQ142*условия!$N$117)</f>
        <v>988783.2</v>
      </c>
      <c r="AR144" s="75">
        <f>IF(AR$7="",0,AR142*условия!$N$117)</f>
        <v>993970.3</v>
      </c>
      <c r="AS144" s="75">
        <f>IF(AS$7="",0,AS142*условия!$N$117)</f>
        <v>999264.4</v>
      </c>
      <c r="AT144" s="75">
        <f>IF(AT$7="",0,AT142*условия!$N$117)</f>
        <v>1004665.5</v>
      </c>
      <c r="AU144" s="75">
        <f>IF(AU$7="",0,AU142*условия!$N$117)</f>
        <v>1010173.6</v>
      </c>
      <c r="AV144" s="75">
        <f>IF(AV$7="",0,AV142*условия!$N$117)</f>
        <v>1015788.7</v>
      </c>
      <c r="AW144" s="75">
        <f>IF(AW$7="",0,AW142*условия!$N$117)</f>
        <v>1021510.7999999999</v>
      </c>
      <c r="AX144" s="75">
        <f>IF(AX$7="",0,AX142*условия!$N$117)</f>
        <v>1027339.9</v>
      </c>
      <c r="AY144" s="75">
        <f>IF(AY$7="",0,AY142*условия!$N$117)</f>
        <v>1033276</v>
      </c>
      <c r="AZ144" s="75">
        <f>IF(AZ$7="",0,AZ142*условия!$N$117)</f>
        <v>1039319.1</v>
      </c>
      <c r="BA144" s="75">
        <f>IF(BA$7="",0,BA142*условия!$N$117)</f>
        <v>1045469.2</v>
      </c>
      <c r="BB144" s="75">
        <f>IF(BB$7="",0,BB142*условия!$N$117)</f>
        <v>1051726.3</v>
      </c>
      <c r="BC144" s="75">
        <f>IF(BC$7="",0,BC142*условия!$N$117)</f>
        <v>1058090.3999999999</v>
      </c>
      <c r="BD144" s="75">
        <f>IF(BD$7="",0,BD142*условия!$N$117)</f>
        <v>1022838.8999999999</v>
      </c>
      <c r="BE144" s="75">
        <f>IF(BE$7="",0,BE142*условия!$N$117)</f>
        <v>0</v>
      </c>
      <c r="BF144" s="75">
        <f>IF(BF$7="",0,BF142*условия!$N$117)</f>
        <v>0</v>
      </c>
      <c r="BG144" s="75">
        <f>IF(BG$7="",0,BG142*условия!$N$117)</f>
        <v>0</v>
      </c>
      <c r="BH144" s="75">
        <f>IF(BH$7="",0,BH142*условия!$N$117)</f>
        <v>0</v>
      </c>
      <c r="BI144" s="75">
        <f>IF(BI$7="",0,BI142*условия!$N$117)</f>
        <v>0</v>
      </c>
      <c r="BJ144" s="75">
        <f>IF(BJ$7="",0,BJ142*условия!$N$117)</f>
        <v>0</v>
      </c>
      <c r="BK144" s="75">
        <f>IF(BK$7="",0,BK142*условия!$N$117)</f>
        <v>0</v>
      </c>
      <c r="BL144" s="75">
        <f>IF(BL$7="",0,BL142*условия!$N$117)</f>
        <v>0</v>
      </c>
      <c r="BM144" s="75">
        <f>IF(BM$7="",0,BM142*условия!$N$117)</f>
        <v>0</v>
      </c>
      <c r="BN144" s="75">
        <f>IF(BN$7="",0,BN142*условия!$N$117)</f>
        <v>0</v>
      </c>
      <c r="BO144" s="75">
        <f>IF(BO$7="",0,BO142*условия!$N$117)</f>
        <v>0</v>
      </c>
      <c r="BP144" s="75">
        <f>IF(BP$7="",0,BP142*условия!$N$117)</f>
        <v>0</v>
      </c>
      <c r="BQ144" s="75">
        <f>IF(BQ$7="",0,BQ142*условия!$N$117)</f>
        <v>0</v>
      </c>
      <c r="BR144" s="75">
        <f>IF(BR$7="",0,BR142*условия!$N$117)</f>
        <v>0</v>
      </c>
      <c r="BS144" s="75">
        <f>IF(BS$7="",0,BS142*условия!$N$117)</f>
        <v>0</v>
      </c>
      <c r="BT144" s="75">
        <f>IF(BT$7="",0,BT142*условия!$N$117)</f>
        <v>0</v>
      </c>
      <c r="BU144" s="75">
        <f>IF(BU$7="",0,BU142*условия!$N$117)</f>
        <v>0</v>
      </c>
      <c r="BV144" s="75">
        <f>IF(BV$7="",0,BV142*условия!$N$117)</f>
        <v>0</v>
      </c>
      <c r="BW144" s="75">
        <f>IF(BW$7="",0,BW142*условия!$N$117)</f>
        <v>0</v>
      </c>
      <c r="BX144" s="75">
        <f>IF(BX$7="",0,BX142*условия!$N$117)</f>
        <v>0</v>
      </c>
      <c r="BY144" s="75">
        <f>IF(BY$7="",0,BY142*условия!$N$117)</f>
        <v>0</v>
      </c>
      <c r="BZ144" s="75">
        <f>IF(BZ$7="",0,BZ142*условия!$N$117)</f>
        <v>0</v>
      </c>
      <c r="CA144" s="75">
        <f>IF(CA$7="",0,CA142*условия!$N$117)</f>
        <v>0</v>
      </c>
      <c r="CB144" s="75">
        <f>IF(CB$7="",0,CB142*условия!$N$117)</f>
        <v>0</v>
      </c>
      <c r="CC144" s="75">
        <f>IF(CC$7="",0,CC142*условия!$N$117)</f>
        <v>0</v>
      </c>
      <c r="CD144" s="75">
        <f>IF(CD$7="",0,CD142*условия!$N$117)</f>
        <v>0</v>
      </c>
      <c r="CE144" s="75">
        <f>IF(CE$7="",0,CE142*условия!$N$117)</f>
        <v>0</v>
      </c>
      <c r="CF144" s="75">
        <f>IF(CF$7="",0,CF142*условия!$N$117)</f>
        <v>0</v>
      </c>
      <c r="CG144" s="75">
        <f>IF(CG$7="",0,CG142*условия!$N$117)</f>
        <v>0</v>
      </c>
      <c r="CH144" s="75">
        <f>IF(CH$7="",0,CH142*условия!$N$117)</f>
        <v>0</v>
      </c>
      <c r="CI144" s="75">
        <f>IF(CI$7="",0,CI142*условия!$N$117)</f>
        <v>0</v>
      </c>
      <c r="CJ144" s="75">
        <f>IF(CJ$7="",0,CJ142*условия!$N$117)</f>
        <v>0</v>
      </c>
      <c r="CK144" s="75">
        <f>IF(CK$7="",0,CK142*условия!$N$117)</f>
        <v>0</v>
      </c>
      <c r="CL144" s="75">
        <f>IF(CL$7="",0,CL142*условия!$N$117)</f>
        <v>0</v>
      </c>
      <c r="CM144" s="75">
        <f>IF(CM$7="",0,CM142*условия!$N$117)</f>
        <v>0</v>
      </c>
      <c r="CN144" s="75">
        <f>IF(CN$7="",0,CN142*условия!$N$117)</f>
        <v>0</v>
      </c>
      <c r="CO144" s="75">
        <f>IF(CO$7="",0,CO142*условия!$N$117)</f>
        <v>0</v>
      </c>
      <c r="CP144" s="75">
        <f>IF(CP$7="",0,CP142*условия!$N$117)</f>
        <v>0</v>
      </c>
      <c r="CQ144" s="75">
        <f>IF(CQ$7="",0,CQ142*условия!$N$117)</f>
        <v>0</v>
      </c>
      <c r="CR144" s="75">
        <f>IF(CR$7="",0,CR142*условия!$N$117)</f>
        <v>0</v>
      </c>
      <c r="CS144" s="75">
        <f>IF(CS$7="",0,CS142*условия!$N$117)</f>
        <v>0</v>
      </c>
      <c r="CT144" s="75">
        <f>IF(CT$7="",0,CT142*условия!$N$117)</f>
        <v>0</v>
      </c>
      <c r="CU144" s="75">
        <f>IF(CU$7="",0,CU142*условия!$N$117)</f>
        <v>0</v>
      </c>
      <c r="CV144" s="75">
        <f>IF(CV$7="",0,CV142*условия!$N$117)</f>
        <v>0</v>
      </c>
      <c r="CW144" s="75">
        <f>IF(CW$7="",0,CW142*условия!$N$117)</f>
        <v>0</v>
      </c>
      <c r="CX144" s="75">
        <f>IF(CX$7="",0,CX142*условия!$N$117)</f>
        <v>0</v>
      </c>
      <c r="CY144" s="75">
        <f>IF(CY$7="",0,CY142*условия!$N$117)</f>
        <v>0</v>
      </c>
      <c r="CZ144" s="75">
        <f>IF(CZ$7="",0,CZ142*условия!$N$117)</f>
        <v>0</v>
      </c>
      <c r="DA144" s="75">
        <f>IF(DA$7="",0,DA142*условия!$N$117)</f>
        <v>0</v>
      </c>
      <c r="DB144" s="75">
        <f>IF(DB$7="",0,DB142*условия!$N$117)</f>
        <v>0</v>
      </c>
      <c r="DC144" s="75">
        <f>IF(DC$7="",0,DC142*условия!$N$117)</f>
        <v>0</v>
      </c>
      <c r="DD144" s="75">
        <f>IF(DD$7="",0,DD142*условия!$N$117)</f>
        <v>0</v>
      </c>
      <c r="DE144" s="75">
        <f>IF(DE$7="",0,DE142*условия!$N$117)</f>
        <v>0</v>
      </c>
      <c r="DF144" s="75">
        <f>IF(DF$7="",0,DF142*условия!$N$117)</f>
        <v>0</v>
      </c>
      <c r="DG144" s="75">
        <f>IF(DG$7="",0,DG142*условия!$N$117)</f>
        <v>0</v>
      </c>
      <c r="DH144" s="75">
        <f>IF(DH$7="",0,DH142*условия!$N$117)</f>
        <v>0</v>
      </c>
      <c r="DI144" s="75">
        <f>IF(DI$7="",0,DI142*условия!$N$117)</f>
        <v>0</v>
      </c>
      <c r="DJ144" s="75">
        <f>IF(DJ$7="",0,DJ142*условия!$N$117)</f>
        <v>0</v>
      </c>
      <c r="DK144" s="75">
        <f>IF(DK$7="",0,DK142*условия!$N$117)</f>
        <v>0</v>
      </c>
      <c r="DL144" s="75">
        <f>IF(DL$7="",0,DL142*условия!$N$117)</f>
        <v>0</v>
      </c>
      <c r="DM144" s="75">
        <f>IF(DM$7="",0,DM142*условия!$N$117)</f>
        <v>0</v>
      </c>
      <c r="DN144" s="75">
        <f>IF(DN$7="",0,DN142*условия!$N$117)</f>
        <v>0</v>
      </c>
      <c r="DO144" s="75">
        <f>IF(DO$7="",0,DO142*условия!$N$117)</f>
        <v>0</v>
      </c>
      <c r="DP144" s="75">
        <f>IF(DP$7="",0,DP142*условия!$N$117)</f>
        <v>0</v>
      </c>
      <c r="DQ144" s="75">
        <f>IF(DQ$7="",0,DQ142*условия!$N$117)</f>
        <v>0</v>
      </c>
      <c r="DR144" s="75">
        <f>IF(DR$7="",0,DR142*условия!$N$117)</f>
        <v>0</v>
      </c>
      <c r="DS144" s="75">
        <f>IF(DS$7="",0,DS142*условия!$N$117)</f>
        <v>0</v>
      </c>
      <c r="DT144" s="75">
        <f>IF(DT$7="",0,DT142*условия!$N$117)</f>
        <v>0</v>
      </c>
      <c r="DU144" s="75">
        <f>IF(DU$7="",0,DU142*условия!$N$117)</f>
        <v>0</v>
      </c>
      <c r="DV144" s="75">
        <f>IF(DV$7="",0,DV142*условия!$N$117)</f>
        <v>0</v>
      </c>
      <c r="DW144" s="75">
        <f>IF(DW$7="",0,DW142*условия!$N$117)</f>
        <v>0</v>
      </c>
      <c r="DX144" s="75">
        <f>IF(DX$7="",0,DX142*условия!$N$117)</f>
        <v>0</v>
      </c>
      <c r="DY144" s="75">
        <f>IF(DY$7="",0,DY142*условия!$N$117)</f>
        <v>0</v>
      </c>
      <c r="DZ144" s="75">
        <f>IF(DZ$7="",0,DZ142*условия!$N$117)</f>
        <v>0</v>
      </c>
      <c r="EA144" s="75">
        <f>IF(EA$7="",0,EA142*условия!$N$117)</f>
        <v>0</v>
      </c>
      <c r="EB144" s="75">
        <f>IF(EB$7="",0,EB142*условия!$N$117)</f>
        <v>0</v>
      </c>
      <c r="EC144" s="75">
        <f>IF(EC$7="",0,EC142*условия!$N$117)</f>
        <v>0</v>
      </c>
      <c r="ED144" s="75">
        <f>IF(ED$7="",0,ED142*условия!$N$117)</f>
        <v>0</v>
      </c>
      <c r="EE144" s="75">
        <f>IF(EE$7="",0,EE142*условия!$N$117)</f>
        <v>0</v>
      </c>
      <c r="EF144" s="75">
        <f>IF(EF$7="",0,EF142*условия!$N$117)</f>
        <v>0</v>
      </c>
      <c r="EG144" s="75">
        <f>IF(EG$7="",0,EG142*условия!$N$117)</f>
        <v>0</v>
      </c>
      <c r="EH144" s="75">
        <f>IF(EH$7="",0,EH142*условия!$N$117)</f>
        <v>0</v>
      </c>
      <c r="EI144" s="75">
        <f>IF(EI$7="",0,EI142*условия!$N$117)</f>
        <v>0</v>
      </c>
      <c r="EJ144" s="75">
        <f>IF(EJ$7="",0,EJ142*условия!$N$117)</f>
        <v>0</v>
      </c>
      <c r="EK144" s="75">
        <f>IF(EK$7="",0,EK142*условия!$N$117)</f>
        <v>0</v>
      </c>
      <c r="EL144" s="75">
        <f>IF(EL$7="",0,EL142*условия!$N$117)</f>
        <v>0</v>
      </c>
      <c r="EM144" s="75">
        <f>IF(EM$7="",0,EM142*условия!$N$117)</f>
        <v>0</v>
      </c>
      <c r="EN144" s="75">
        <f>IF(EN$7="",0,EN142*условия!$N$117)</f>
        <v>0</v>
      </c>
      <c r="EO144" s="75">
        <f>IF(EO$7="",0,EO142*условия!$N$117)</f>
        <v>0</v>
      </c>
      <c r="EP144" s="75">
        <f>IF(EP$7="",0,EP142*условия!$N$117)</f>
        <v>0</v>
      </c>
      <c r="EQ144" s="75">
        <f>IF(EQ$7="",0,EQ142*условия!$N$117)</f>
        <v>0</v>
      </c>
      <c r="ER144" s="75">
        <f>IF(ER$7="",0,ER142*условия!$N$117)</f>
        <v>0</v>
      </c>
      <c r="ES144" s="75">
        <f>IF(ES$7="",0,ES142*условия!$N$117)</f>
        <v>0</v>
      </c>
      <c r="ET144" s="75">
        <f>IF(ET$7="",0,ET142*условия!$N$117)</f>
        <v>0</v>
      </c>
      <c r="EU144" s="75">
        <f>IF(EU$7="",0,EU142*условия!$N$117)</f>
        <v>0</v>
      </c>
      <c r="EV144" s="75">
        <f>IF(EV$7="",0,EV142*условия!$N$117)</f>
        <v>0</v>
      </c>
      <c r="EW144" s="75">
        <f>IF(EW$7="",0,EW142*условия!$N$117)</f>
        <v>0</v>
      </c>
      <c r="EX144" s="75">
        <f>IF(EX$7="",0,EX142*условия!$N$117)</f>
        <v>0</v>
      </c>
      <c r="EY144" s="75">
        <f>IF(EY$7="",0,EY142*условия!$N$117)</f>
        <v>0</v>
      </c>
      <c r="EZ144" s="75">
        <f>IF(EZ$7="",0,EZ142*условия!$N$117)</f>
        <v>0</v>
      </c>
      <c r="FA144" s="75">
        <f>IF(FA$7="",0,FA142*условия!$N$117)</f>
        <v>0</v>
      </c>
      <c r="FB144" s="75">
        <f>IF(FB$7="",0,FB142*условия!$N$117)</f>
        <v>0</v>
      </c>
      <c r="FC144" s="75">
        <f>IF(FC$7="",0,FC142*условия!$N$117)</f>
        <v>0</v>
      </c>
      <c r="FD144" s="75">
        <f>IF(FD$7="",0,FD142*условия!$N$117)</f>
        <v>0</v>
      </c>
      <c r="FE144" s="75">
        <f>IF(FE$7="",0,FE142*условия!$N$117)</f>
        <v>0</v>
      </c>
      <c r="FF144" s="75">
        <f>IF(FF$7="",0,FF142*условия!$N$117)</f>
        <v>0</v>
      </c>
      <c r="FG144" s="75">
        <f>IF(FG$7="",0,FG142*условия!$N$117)</f>
        <v>0</v>
      </c>
      <c r="FH144" s="75">
        <f>IF(FH$7="",0,FH142*условия!$N$117)</f>
        <v>0</v>
      </c>
      <c r="FI144" s="75">
        <f>IF(FI$7="",0,FI142*условия!$N$117)</f>
        <v>0</v>
      </c>
      <c r="FJ144" s="75">
        <f>IF(FJ$7="",0,FJ142*условия!$N$117)</f>
        <v>0</v>
      </c>
      <c r="FK144" s="75">
        <f>IF(FK$7="",0,FK142*условия!$N$117)</f>
        <v>0</v>
      </c>
      <c r="FL144" s="75">
        <f>IF(FL$7="",0,FL142*условия!$N$117)</f>
        <v>0</v>
      </c>
      <c r="FM144" s="75">
        <f>IF(FM$7="",0,FM142*условия!$N$117)</f>
        <v>0</v>
      </c>
      <c r="FN144" s="75">
        <f>IF(FN$7="",0,FN142*условия!$N$117)</f>
        <v>0</v>
      </c>
      <c r="FO144" s="75">
        <f>IF(FO$7="",0,FO142*условия!$N$117)</f>
        <v>0</v>
      </c>
      <c r="FP144" s="75">
        <f>IF(FP$7="",0,FP142*условия!$N$117)</f>
        <v>0</v>
      </c>
      <c r="FQ144" s="75">
        <f>IF(FQ$7="",0,FQ142*условия!$N$117)</f>
        <v>0</v>
      </c>
      <c r="FR144" s="75">
        <f>IF(FR$7="",0,FR142*условия!$N$117)</f>
        <v>0</v>
      </c>
      <c r="FS144" s="75">
        <f>IF(FS$7="",0,FS142*условия!$N$117)</f>
        <v>0</v>
      </c>
      <c r="FT144" s="75">
        <f>IF(FT$7="",0,FT142*условия!$N$117)</f>
        <v>0</v>
      </c>
      <c r="FU144" s="75">
        <f>IF(FU$7="",0,FU142*условия!$N$117)</f>
        <v>0</v>
      </c>
      <c r="FV144" s="75">
        <f>IF(FV$7="",0,FV142*условия!$N$117)</f>
        <v>0</v>
      </c>
      <c r="FW144" s="75">
        <f>IF(FW$7="",0,FW142*условия!$N$117)</f>
        <v>0</v>
      </c>
      <c r="FX144" s="75">
        <f>IF(FX$7="",0,FX142*условия!$N$117)</f>
        <v>0</v>
      </c>
      <c r="FY144" s="75">
        <f>IF(FY$7="",0,FY142*условия!$N$117)</f>
        <v>0</v>
      </c>
      <c r="FZ144" s="75">
        <f>IF(FZ$7="",0,FZ142*условия!$N$117)</f>
        <v>0</v>
      </c>
      <c r="GA144" s="75">
        <f>IF(GA$7="",0,GA142*условия!$N$117)</f>
        <v>0</v>
      </c>
      <c r="GB144" s="75">
        <f>IF(GB$7="",0,GB142*условия!$N$117)</f>
        <v>0</v>
      </c>
      <c r="GC144" s="75">
        <f>IF(GC$7="",0,GC142*условия!$N$117)</f>
        <v>0</v>
      </c>
      <c r="GD144" s="75">
        <f>IF(GD$7="",0,GD142*условия!$N$117)</f>
        <v>0</v>
      </c>
      <c r="GE144" s="75">
        <f>IF(GE$7="",0,GE142*условия!$N$117)</f>
        <v>0</v>
      </c>
      <c r="GF144" s="75">
        <f>IF(GF$7="",0,GF142*условия!$N$117)</f>
        <v>0</v>
      </c>
      <c r="GG144" s="75">
        <f>IF(GG$7="",0,GG142*условия!$N$117)</f>
        <v>0</v>
      </c>
      <c r="GH144" s="75">
        <f>IF(GH$7="",0,GH142*условия!$N$117)</f>
        <v>0</v>
      </c>
      <c r="GI144" s="75">
        <f>IF(GI$7="",0,GI142*условия!$N$117)</f>
        <v>0</v>
      </c>
      <c r="GJ144" s="75">
        <f>IF(GJ$7="",0,GJ142*условия!$N$117)</f>
        <v>0</v>
      </c>
      <c r="GK144" s="75">
        <f>IF(GK$7="",0,GK142*условия!$N$117)</f>
        <v>0</v>
      </c>
      <c r="GL144" s="75">
        <f>IF(GL$7="",0,GL142*условия!$N$117)</f>
        <v>0</v>
      </c>
      <c r="GM144" s="75">
        <f>IF(GM$7="",0,GM142*условия!$N$117)</f>
        <v>0</v>
      </c>
      <c r="GN144" s="75">
        <f>IF(GN$7="",0,GN142*условия!$N$117)</f>
        <v>0</v>
      </c>
      <c r="GO144" s="75">
        <f>IF(GO$7="",0,GO142*условия!$N$117)</f>
        <v>0</v>
      </c>
      <c r="GP144" s="75">
        <f>IF(GP$7="",0,GP142*условия!$N$117)</f>
        <v>0</v>
      </c>
      <c r="GQ144" s="75">
        <f>IF(GQ$7="",0,GQ142*условия!$N$117)</f>
        <v>0</v>
      </c>
      <c r="GR144" s="75">
        <f>IF(GR$7="",0,GR142*условия!$N$117)</f>
        <v>0</v>
      </c>
      <c r="GS144" s="75">
        <f>IF(GS$7="",0,GS142*условия!$N$117)</f>
        <v>0</v>
      </c>
      <c r="GT144" s="75">
        <f>IF(GT$7="",0,GT142*условия!$N$117)</f>
        <v>0</v>
      </c>
      <c r="GU144" s="75">
        <f>IF(GU$7="",0,GU142*условия!$N$117)</f>
        <v>0</v>
      </c>
      <c r="GV144" s="75">
        <f>IF(GV$7="",0,GV142*условия!$N$117)</f>
        <v>0</v>
      </c>
      <c r="GW144" s="75">
        <f>IF(GW$7="",0,GW142*условия!$N$117)</f>
        <v>0</v>
      </c>
      <c r="GX144" s="75">
        <f>IF(GX$7="",0,GX142*условия!$N$117)</f>
        <v>0</v>
      </c>
      <c r="GY144" s="75">
        <f>IF(GY$7="",0,GY142*условия!$N$117)</f>
        <v>0</v>
      </c>
      <c r="GZ144" s="75">
        <f>IF(GZ$7="",0,GZ142*условия!$N$117)</f>
        <v>0</v>
      </c>
      <c r="HA144" s="75">
        <f>IF(HA$7="",0,HA142*условия!$N$117)</f>
        <v>0</v>
      </c>
      <c r="HB144" s="75">
        <f>IF(HB$7="",0,HB142*условия!$N$117)</f>
        <v>0</v>
      </c>
      <c r="HC144" s="75">
        <f>IF(HC$7="",0,HC142*условия!$N$117)</f>
        <v>0</v>
      </c>
      <c r="HD144" s="75">
        <f>IF(HD$7="",0,HD142*условия!$N$117)</f>
        <v>0</v>
      </c>
      <c r="HE144" s="75">
        <f>IF(HE$7="",0,HE142*условия!$N$117)</f>
        <v>0</v>
      </c>
      <c r="HF144" s="75">
        <f>IF(HF$7="",0,HF142*условия!$N$117)</f>
        <v>0</v>
      </c>
      <c r="HG144" s="75">
        <f>IF(HG$7="",0,HG142*условия!$N$117)</f>
        <v>0</v>
      </c>
      <c r="HH144" s="75">
        <f>IF(HH$7="",0,HH142*условия!$N$117)</f>
        <v>0</v>
      </c>
      <c r="HI144" s="75">
        <f>IF(HI$7="",0,HI142*условия!$N$117)</f>
        <v>0</v>
      </c>
      <c r="HJ144" s="75">
        <f>IF(HJ$7="",0,HJ142*условия!$N$117)</f>
        <v>0</v>
      </c>
      <c r="HK144" s="75">
        <f>IF(HK$7="",0,HK142*условия!$N$117)</f>
        <v>0</v>
      </c>
      <c r="HL144" s="75">
        <f>IF(HL$7="",0,HL142*условия!$N$117)</f>
        <v>0</v>
      </c>
      <c r="HM144" s="75">
        <f>IF(HM$7="",0,HM142*условия!$N$117)</f>
        <v>0</v>
      </c>
      <c r="HN144" s="75">
        <f>IF(HN$7="",0,HN142*условия!$N$117)</f>
        <v>0</v>
      </c>
      <c r="HO144" s="75">
        <f>IF(HO$7="",0,HO142*условия!$N$117)</f>
        <v>0</v>
      </c>
      <c r="HP144" s="75">
        <f>IF(HP$7="",0,HP142*условия!$N$117)</f>
        <v>0</v>
      </c>
      <c r="HQ144" s="75">
        <f>IF(HQ$7="",0,HQ142*условия!$N$117)</f>
        <v>0</v>
      </c>
      <c r="HR144" s="75">
        <f>IF(HR$7="",0,HR142*условия!$N$117)</f>
        <v>0</v>
      </c>
      <c r="HS144" s="75">
        <f>IF(HS$7="",0,HS142*условия!$N$117)</f>
        <v>0</v>
      </c>
      <c r="HT144" s="75">
        <f>IF(HT$7="",0,HT142*условия!$N$117)</f>
        <v>0</v>
      </c>
      <c r="HU144" s="75">
        <f>IF(HU$7="",0,HU142*условия!$N$117)</f>
        <v>0</v>
      </c>
      <c r="HV144" s="75">
        <f>IF(HV$7="",0,HV142*условия!$N$117)</f>
        <v>0</v>
      </c>
      <c r="HW144" s="75">
        <f>IF(HW$7="",0,HW142*условия!$N$117)</f>
        <v>0</v>
      </c>
      <c r="HX144" s="75">
        <f>IF(HX$7="",0,HX142*условия!$N$117)</f>
        <v>0</v>
      </c>
      <c r="HY144" s="75">
        <f>IF(HY$7="",0,HY142*условия!$N$117)</f>
        <v>0</v>
      </c>
      <c r="HZ144" s="75">
        <f>IF(HZ$7="",0,HZ142*условия!$N$117)</f>
        <v>0</v>
      </c>
      <c r="IA144" s="75">
        <f>IF(IA$7="",0,IA142*условия!$N$117)</f>
        <v>0</v>
      </c>
      <c r="IB144" s="75">
        <f>IF(IB$7="",0,IB142*условия!$N$117)</f>
        <v>0</v>
      </c>
      <c r="IC144" s="75">
        <f>IF(IC$7="",0,IC142*условия!$N$117)</f>
        <v>0</v>
      </c>
      <c r="ID144" s="75">
        <f>IF(ID$7="",0,ID142*условия!$N$117)</f>
        <v>0</v>
      </c>
      <c r="IE144" s="75">
        <f>IF(IE$7="",0,IE142*условия!$N$117)</f>
        <v>0</v>
      </c>
      <c r="IF144" s="75">
        <f>IF(IF$7="",0,IF142*условия!$N$117)</f>
        <v>0</v>
      </c>
      <c r="IG144" s="75">
        <f>IF(IG$7="",0,IG142*условия!$N$117)</f>
        <v>0</v>
      </c>
      <c r="IH144" s="75">
        <f>IF(IH$7="",0,IH142*условия!$N$117)</f>
        <v>0</v>
      </c>
      <c r="II144" s="75">
        <f>IF(II$7="",0,II142*условия!$N$117)</f>
        <v>0</v>
      </c>
      <c r="IJ144" s="75">
        <f>IF(IJ$7="",0,IJ142*условия!$N$117)</f>
        <v>0</v>
      </c>
      <c r="IK144" s="75">
        <f>IF(IK$7="",0,IK142*условия!$N$117)</f>
        <v>0</v>
      </c>
      <c r="IL144" s="75">
        <f>IF(IL$7="",0,IL142*условия!$N$117)</f>
        <v>0</v>
      </c>
      <c r="IM144" s="75">
        <f>IF(IM$7="",0,IM142*условия!$N$117)</f>
        <v>0</v>
      </c>
      <c r="IN144" s="75">
        <f>IF(IN$7="",0,IN142*условия!$N$117)</f>
        <v>0</v>
      </c>
      <c r="IO144" s="75">
        <f>IF(IO$7="",0,IO142*условия!$N$117)</f>
        <v>0</v>
      </c>
      <c r="IP144" s="75">
        <f>IF(IP$7="",0,IP142*условия!$N$117)</f>
        <v>0</v>
      </c>
      <c r="IQ144" s="75">
        <f>IF(IQ$7="",0,IQ142*условия!$N$117)</f>
        <v>0</v>
      </c>
      <c r="IR144" s="75">
        <f>IF(IR$7="",0,IR142*условия!$N$117)</f>
        <v>0</v>
      </c>
      <c r="IS144" s="75">
        <f>IF(IS$7="",0,IS142*условия!$N$117)</f>
        <v>0</v>
      </c>
      <c r="IT144" s="75">
        <f>IF(IT$7="",0,IT142*условия!$N$117)</f>
        <v>0</v>
      </c>
      <c r="IU144" s="75">
        <f>IF(IU$7="",0,IU142*условия!$N$117)</f>
        <v>0</v>
      </c>
      <c r="IV144" s="75">
        <f>IF(IV$7="",0,IV142*условия!$N$117)</f>
        <v>0</v>
      </c>
      <c r="IW144" s="75">
        <f>IF(IW$7="",0,IW142*условия!$N$117)</f>
        <v>0</v>
      </c>
      <c r="IX144" s="75">
        <f>IF(IX$7="",0,IX142*условия!$N$117)</f>
        <v>0</v>
      </c>
      <c r="IY144" s="75">
        <f>IF(IY$7="",0,IY142*условия!$N$117)</f>
        <v>0</v>
      </c>
      <c r="IZ144" s="75">
        <f>IF(IZ$7="",0,IZ142*условия!$N$117)</f>
        <v>0</v>
      </c>
      <c r="JA144" s="75">
        <f>IF(JA$7="",0,JA142*условия!$N$117)</f>
        <v>0</v>
      </c>
      <c r="JB144" s="75">
        <f>IF(JB$7="",0,JB142*условия!$N$117)</f>
        <v>0</v>
      </c>
      <c r="JC144" s="75">
        <f>IF(JC$7="",0,JC142*условия!$N$117)</f>
        <v>0</v>
      </c>
      <c r="JD144" s="75">
        <f>IF(JD$7="",0,JD142*условия!$N$117)</f>
        <v>0</v>
      </c>
      <c r="JE144" s="75">
        <f>IF(JE$7="",0,JE142*условия!$N$117)</f>
        <v>0</v>
      </c>
      <c r="JF144" s="75">
        <f>IF(JF$7="",0,JF142*условия!$N$117)</f>
        <v>0</v>
      </c>
      <c r="JG144" s="75">
        <f>IF(JG$7="",0,JG142*условия!$N$117)</f>
        <v>0</v>
      </c>
      <c r="JH144" s="75">
        <f>IF(JH$7="",0,JH142*условия!$N$117)</f>
        <v>0</v>
      </c>
      <c r="JI144" s="75">
        <f>IF(JI$7="",0,JI142*условия!$N$117)</f>
        <v>0</v>
      </c>
      <c r="JJ144" s="75">
        <f>IF(JJ$7="",0,JJ142*условия!$N$117)</f>
        <v>0</v>
      </c>
      <c r="JK144" s="75">
        <f>IF(JK$7="",0,JK142*условия!$N$117)</f>
        <v>0</v>
      </c>
      <c r="JL144" s="75">
        <f>IF(JL$7="",0,JL142*условия!$N$117)</f>
        <v>0</v>
      </c>
      <c r="JM144" s="75">
        <f>IF(JM$7="",0,JM142*условия!$N$117)</f>
        <v>0</v>
      </c>
      <c r="JN144" s="75">
        <f>IF(JN$7="",0,JN142*условия!$N$117)</f>
        <v>0</v>
      </c>
      <c r="JO144" s="75">
        <f>IF(JO$7="",0,JO142*условия!$N$117)</f>
        <v>0</v>
      </c>
      <c r="JP144" s="75">
        <f>IF(JP$7="",0,JP142*условия!$N$117)</f>
        <v>0</v>
      </c>
      <c r="JQ144" s="75">
        <f>IF(JQ$7="",0,JQ142*условия!$N$117)</f>
        <v>0</v>
      </c>
      <c r="JR144" s="75">
        <f>IF(JR$7="",0,JR142*условия!$N$117)</f>
        <v>0</v>
      </c>
      <c r="JS144" s="75">
        <f>IF(JS$7="",0,JS142*условия!$N$117)</f>
        <v>0</v>
      </c>
      <c r="JT144" s="75">
        <f>IF(JT$7="",0,JT142*условия!$N$117)</f>
        <v>0</v>
      </c>
      <c r="JU144" s="75">
        <f>IF(JU$7="",0,JU142*условия!$N$117)</f>
        <v>0</v>
      </c>
      <c r="JV144" s="75">
        <f>IF(JV$7="",0,JV142*условия!$N$117)</f>
        <v>0</v>
      </c>
      <c r="JW144" s="75">
        <f>IF(JW$7="",0,JW142*условия!$N$117)</f>
        <v>0</v>
      </c>
      <c r="JX144" s="75">
        <f>IF(JX$7="",0,JX142*условия!$N$117)</f>
        <v>0</v>
      </c>
      <c r="JY144" s="75">
        <f>IF(JY$7="",0,JY142*условия!$N$117)</f>
        <v>0</v>
      </c>
      <c r="JZ144" s="75">
        <f>IF(JZ$7="",0,JZ142*условия!$N$117)</f>
        <v>0</v>
      </c>
      <c r="KA144" s="75">
        <f>IF(KA$7="",0,KA142*условия!$N$117)</f>
        <v>0</v>
      </c>
      <c r="KB144" s="75">
        <f>IF(KB$7="",0,KB142*условия!$N$117)</f>
        <v>0</v>
      </c>
      <c r="KC144" s="75">
        <f>IF(KC$7="",0,KC142*условия!$N$117)</f>
        <v>0</v>
      </c>
      <c r="KD144" s="75">
        <f>IF(KD$7="",0,KD142*условия!$N$117)</f>
        <v>0</v>
      </c>
      <c r="KE144" s="75">
        <f>IF(KE$7="",0,KE142*условия!$N$117)</f>
        <v>0</v>
      </c>
      <c r="KF144" s="75">
        <f>IF(KF$7="",0,KF142*условия!$N$117)</f>
        <v>0</v>
      </c>
      <c r="KG144" s="75">
        <f>IF(KG$7="",0,KG142*условия!$N$117)</f>
        <v>0</v>
      </c>
      <c r="KH144" s="75">
        <f>IF(KH$7="",0,KH142*условия!$N$117)</f>
        <v>0</v>
      </c>
      <c r="KI144" s="75">
        <f>IF(KI$7="",0,KI142*условия!$N$117)</f>
        <v>0</v>
      </c>
      <c r="KJ144" s="75">
        <f>IF(KJ$7="",0,KJ142*условия!$N$117)</f>
        <v>0</v>
      </c>
      <c r="KK144" s="75">
        <f>IF(KK$7="",0,KK142*условия!$N$117)</f>
        <v>0</v>
      </c>
      <c r="KL144" s="75">
        <f>IF(KL$7="",0,KL142*условия!$N$117)</f>
        <v>0</v>
      </c>
      <c r="KM144" s="75">
        <f>IF(KM$7="",0,KM142*условия!$N$117)</f>
        <v>0</v>
      </c>
      <c r="KN144" s="75">
        <f>IF(KN$7="",0,KN142*условия!$N$117)</f>
        <v>0</v>
      </c>
      <c r="KO144" s="75">
        <f>IF(KO$7="",0,KO142*условия!$N$117)</f>
        <v>0</v>
      </c>
      <c r="KP144" s="75">
        <f>IF(KP$7="",0,KP142*условия!$N$117)</f>
        <v>0</v>
      </c>
      <c r="KQ144" s="75">
        <f>IF(KQ$7="",0,KQ142*условия!$N$117)</f>
        <v>0</v>
      </c>
      <c r="KR144" s="75">
        <f>IF(KR$7="",0,KR142*условия!$N$117)</f>
        <v>0</v>
      </c>
      <c r="KS144" s="75">
        <f>IF(KS$7="",0,KS142*условия!$N$117)</f>
        <v>0</v>
      </c>
      <c r="KT144" s="75">
        <f>IF(KT$7="",0,KT142*условия!$N$117)</f>
        <v>0</v>
      </c>
      <c r="KU144" s="75">
        <f>IF(KU$7="",0,KU142*условия!$N$117)</f>
        <v>0</v>
      </c>
      <c r="KV144" s="75">
        <f>IF(KV$7="",0,KV142*условия!$N$117)</f>
        <v>0</v>
      </c>
      <c r="KW144" s="70"/>
      <c r="KX144" s="70"/>
    </row>
    <row r="145" spans="1:310" ht="4.05" customHeight="1" x14ac:dyDescent="0.25">
      <c r="A145" s="1"/>
      <c r="B145" s="79"/>
      <c r="C145" s="79"/>
      <c r="D145" s="79"/>
      <c r="E145" s="1"/>
      <c r="F145" s="1"/>
      <c r="G145" s="1"/>
      <c r="H145" s="11"/>
      <c r="I145" s="1"/>
      <c r="J145" s="1"/>
      <c r="K145" s="36"/>
      <c r="L145" s="1"/>
      <c r="M145" s="5"/>
      <c r="N145" s="1"/>
      <c r="O145" s="19"/>
      <c r="P145" s="1"/>
      <c r="Q145" s="1"/>
      <c r="R145" s="45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</row>
    <row r="146" spans="1:310" ht="7.95" customHeight="1" x14ac:dyDescent="0.25">
      <c r="A146" s="1"/>
      <c r="B146" s="79"/>
      <c r="C146" s="79"/>
      <c r="D146" s="79"/>
      <c r="E146" s="1"/>
      <c r="F146" s="1"/>
      <c r="G146" s="1"/>
      <c r="H146" s="11"/>
      <c r="I146" s="1"/>
      <c r="J146" s="1"/>
      <c r="K146" s="1"/>
      <c r="L146" s="1"/>
      <c r="M146" s="5"/>
      <c r="N146" s="1"/>
      <c r="O146" s="19"/>
      <c r="P146" s="1"/>
      <c r="Q146" s="1"/>
      <c r="R146" s="40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</row>
    <row r="147" spans="1:310" s="76" customFormat="1" x14ac:dyDescent="0.25">
      <c r="A147" s="70"/>
      <c r="B147" s="82" t="s">
        <v>29</v>
      </c>
      <c r="C147" s="82" t="s">
        <v>27</v>
      </c>
      <c r="D147" s="82" t="s">
        <v>28</v>
      </c>
      <c r="E147" s="71" t="str">
        <f>kpi!$E$53</f>
        <v>агентские партнеров</v>
      </c>
      <c r="F147" s="70"/>
      <c r="G147" s="70"/>
      <c r="H147" s="72" t="str">
        <f>IF(OR($E147="",$E147=0),"",INDEX(kpi!$I:$I,SUMIFS(kpi!$A:$A,kpi!$E:$E,$E147)))</f>
        <v>руб.</v>
      </c>
      <c r="I147" s="70"/>
      <c r="J147" s="70"/>
      <c r="K147" s="77"/>
      <c r="L147" s="70"/>
      <c r="M147" s="73"/>
      <c r="N147" s="74"/>
      <c r="O147" s="73"/>
      <c r="P147" s="70"/>
      <c r="Q147" s="70"/>
      <c r="R147" s="78">
        <f>SUMIFS($T147:$KW147,$T$1:$KW$1,"&gt;="&amp;1,$T$1:$KW$1,"&lt;="&amp;MAX($1:$1))</f>
        <v>47621112.5</v>
      </c>
      <c r="S147" s="70"/>
      <c r="T147" s="73"/>
      <c r="U147" s="75">
        <f>IF(U$7="",0,U53*условия!$W$64*условия!$W$69)</f>
        <v>410068.75000000012</v>
      </c>
      <c r="V147" s="75">
        <f>IF(V$7="",0,V53*условия!$W$64*условия!$W$69)</f>
        <v>455625.00000000006</v>
      </c>
      <c r="W147" s="75">
        <f>IF(W$7="",0,W53*условия!$W$64*условия!$W$69)</f>
        <v>503643.75000000012</v>
      </c>
      <c r="X147" s="75">
        <f>IF(X$7="",0,X53*условия!$W$64*условия!$W$69)</f>
        <v>554125</v>
      </c>
      <c r="Y147" s="75">
        <f>IF(Y$7="",0,Y53*условия!$W$64*условия!$W$69)</f>
        <v>607068.75</v>
      </c>
      <c r="Z147" s="75">
        <f>IF(Z$7="",0,Z53*условия!$W$64*условия!$W$69)</f>
        <v>662475</v>
      </c>
      <c r="AA147" s="75">
        <f>IF(AA$7="",0,AA53*условия!$W$64*условия!$W$69)</f>
        <v>720343.75</v>
      </c>
      <c r="AB147" s="75">
        <f>IF(AB$7="",0,AB53*условия!$W$64*условия!$W$69)</f>
        <v>776300</v>
      </c>
      <c r="AC147" s="75">
        <f>IF(AC$7="",0,AC53*условия!$W$64*условия!$W$69)</f>
        <v>827031.25000000023</v>
      </c>
      <c r="AD147" s="75">
        <f>IF(AD$7="",0,AD53*условия!$W$64*условия!$W$69)</f>
        <v>869925.00000000012</v>
      </c>
      <c r="AE147" s="75">
        <f>IF(AE$7="",0,AE53*условия!$W$64*условия!$W$69)</f>
        <v>914056.25</v>
      </c>
      <c r="AF147" s="75">
        <f>IF(AF$7="",0,AF53*условия!$W$64*условия!$W$69)</f>
        <v>959425.00000000023</v>
      </c>
      <c r="AG147" s="75">
        <f>IF(AG$7="",0,AG53*условия!$W$64*условия!$W$69)</f>
        <v>1006031.25</v>
      </c>
      <c r="AH147" s="75">
        <f>IF(AH$7="",0,AH53*условия!$W$64*условия!$W$69)</f>
        <v>1053875.0000000002</v>
      </c>
      <c r="AI147" s="75">
        <f>IF(AI$7="",0,AI53*условия!$W$64*условия!$W$69)</f>
        <v>1102956.2500000002</v>
      </c>
      <c r="AJ147" s="75">
        <f>IF(AJ$7="",0,AJ53*условия!$W$64*условия!$W$69)</f>
        <v>1153275.0000000002</v>
      </c>
      <c r="AK147" s="75">
        <f>IF(AK$7="",0,AK53*условия!$W$64*условия!$W$69)</f>
        <v>1204831.2500000005</v>
      </c>
      <c r="AL147" s="75">
        <f>IF(AL$7="",0,AL53*условия!$W$64*условия!$W$69)</f>
        <v>1257625.0000000005</v>
      </c>
      <c r="AM147" s="75">
        <f>IF(AM$7="",0,AM53*условия!$W$64*условия!$W$69)</f>
        <v>1311656.2500000005</v>
      </c>
      <c r="AN147" s="75">
        <f>IF(AN$7="",0,AN53*условия!$W$64*условия!$W$69)</f>
        <v>1366925</v>
      </c>
      <c r="AO147" s="75">
        <f>IF(AO$7="",0,AO53*условия!$W$64*условия!$W$69)</f>
        <v>1423431.2500000005</v>
      </c>
      <c r="AP147" s="75">
        <f>IF(AP$7="",0,AP53*условия!$W$64*условия!$W$69)</f>
        <v>1481175.0000000005</v>
      </c>
      <c r="AQ147" s="75">
        <f>IF(AQ$7="",0,AQ53*условия!$W$64*условия!$W$69)</f>
        <v>1540156.2500000005</v>
      </c>
      <c r="AR147" s="75">
        <f>IF(AR$7="",0,AR53*условия!$W$64*условия!$W$69)</f>
        <v>1600375.0000000005</v>
      </c>
      <c r="AS147" s="75">
        <f>IF(AS$7="",0,AS53*условия!$W$64*условия!$W$69)</f>
        <v>1661831.2500000005</v>
      </c>
      <c r="AT147" s="75">
        <f>IF(AT$7="",0,AT53*условия!$W$64*условия!$W$69)</f>
        <v>1724525.0000000005</v>
      </c>
      <c r="AU147" s="75">
        <f>IF(AU$7="",0,AU53*условия!$W$64*условия!$W$69)</f>
        <v>1788456.2500000005</v>
      </c>
      <c r="AV147" s="75">
        <f>IF(AV$7="",0,AV53*условия!$W$64*условия!$W$69)</f>
        <v>1853625.0000000005</v>
      </c>
      <c r="AW147" s="75">
        <f>IF(AW$7="",0,AW53*условия!$W$64*условия!$W$69)</f>
        <v>1920031.2500000005</v>
      </c>
      <c r="AX147" s="75">
        <f>IF(AX$7="",0,AX53*условия!$W$64*условия!$W$69)</f>
        <v>1987675.0000000005</v>
      </c>
      <c r="AY147" s="75">
        <f>IF(AY$7="",0,AY53*условия!$W$64*условия!$W$69)</f>
        <v>2056556.2500000012</v>
      </c>
      <c r="AZ147" s="75">
        <f>IF(AZ$7="",0,AZ53*условия!$W$64*условия!$W$69)</f>
        <v>2126675.0000000005</v>
      </c>
      <c r="BA147" s="75">
        <f>IF(BA$7="",0,BA53*условия!$W$64*условия!$W$69)</f>
        <v>2198031.2500000005</v>
      </c>
      <c r="BB147" s="75">
        <f>IF(BB$7="",0,BB53*условия!$W$64*условия!$W$69)</f>
        <v>2270625.0000000005</v>
      </c>
      <c r="BC147" s="75">
        <f>IF(BC$7="",0,BC53*условия!$W$64*условия!$W$69)</f>
        <v>2344456.2500000005</v>
      </c>
      <c r="BD147" s="75">
        <f>IF(BD$7="",0,BD53*условия!$W$64*условия!$W$69)</f>
        <v>1926225.0000000002</v>
      </c>
      <c r="BE147" s="75">
        <f>IF(BE$7="",0,BE53*условия!$W$64*условия!$W$69)</f>
        <v>0</v>
      </c>
      <c r="BF147" s="75">
        <f>IF(BF$7="",0,BF53*условия!$W$64*условия!$W$69)</f>
        <v>0</v>
      </c>
      <c r="BG147" s="75">
        <f>IF(BG$7="",0,BG53*условия!$W$64*условия!$W$69)</f>
        <v>0</v>
      </c>
      <c r="BH147" s="75">
        <f>IF(BH$7="",0,BH53*условия!$W$64*условия!$W$69)</f>
        <v>0</v>
      </c>
      <c r="BI147" s="75">
        <f>IF(BI$7="",0,BI53*условия!$W$64*условия!$W$69)</f>
        <v>0</v>
      </c>
      <c r="BJ147" s="75">
        <f>IF(BJ$7="",0,BJ53*условия!$W$64*условия!$W$69)</f>
        <v>0</v>
      </c>
      <c r="BK147" s="75">
        <f>IF(BK$7="",0,BK53*условия!$W$64*условия!$W$69)</f>
        <v>0</v>
      </c>
      <c r="BL147" s="75">
        <f>IF(BL$7="",0,BL53*условия!$W$64*условия!$W$69)</f>
        <v>0</v>
      </c>
      <c r="BM147" s="75">
        <f>IF(BM$7="",0,BM53*условия!$W$64*условия!$W$69)</f>
        <v>0</v>
      </c>
      <c r="BN147" s="75">
        <f>IF(BN$7="",0,BN53*условия!$W$64*условия!$W$69)</f>
        <v>0</v>
      </c>
      <c r="BO147" s="75">
        <f>IF(BO$7="",0,BO53*условия!$W$64*условия!$W$69)</f>
        <v>0</v>
      </c>
      <c r="BP147" s="75">
        <f>IF(BP$7="",0,BP53*условия!$W$64*условия!$W$69)</f>
        <v>0</v>
      </c>
      <c r="BQ147" s="75">
        <f>IF(BQ$7="",0,BQ53*условия!$W$64*условия!$W$69)</f>
        <v>0</v>
      </c>
      <c r="BR147" s="75">
        <f>IF(BR$7="",0,BR53*условия!$W$64*условия!$W$69)</f>
        <v>0</v>
      </c>
      <c r="BS147" s="75">
        <f>IF(BS$7="",0,BS53*условия!$W$64*условия!$W$69)</f>
        <v>0</v>
      </c>
      <c r="BT147" s="75">
        <f>IF(BT$7="",0,BT53*условия!$W$64*условия!$W$69)</f>
        <v>0</v>
      </c>
      <c r="BU147" s="75">
        <f>IF(BU$7="",0,BU53*условия!$W$64*условия!$W$69)</f>
        <v>0</v>
      </c>
      <c r="BV147" s="75">
        <f>IF(BV$7="",0,BV53*условия!$W$64*условия!$W$69)</f>
        <v>0</v>
      </c>
      <c r="BW147" s="75">
        <f>IF(BW$7="",0,BW53*условия!$W$64*условия!$W$69)</f>
        <v>0</v>
      </c>
      <c r="BX147" s="75">
        <f>IF(BX$7="",0,BX53*условия!$W$64*условия!$W$69)</f>
        <v>0</v>
      </c>
      <c r="BY147" s="75">
        <f>IF(BY$7="",0,BY53*условия!$W$64*условия!$W$69)</f>
        <v>0</v>
      </c>
      <c r="BZ147" s="75">
        <f>IF(BZ$7="",0,BZ53*условия!$W$64*условия!$W$69)</f>
        <v>0</v>
      </c>
      <c r="CA147" s="75">
        <f>IF(CA$7="",0,CA53*условия!$W$64*условия!$W$69)</f>
        <v>0</v>
      </c>
      <c r="CB147" s="75">
        <f>IF(CB$7="",0,CB53*условия!$W$64*условия!$W$69)</f>
        <v>0</v>
      </c>
      <c r="CC147" s="75">
        <f>IF(CC$7="",0,CC53*условия!$W$64*условия!$W$69)</f>
        <v>0</v>
      </c>
      <c r="CD147" s="75">
        <f>IF(CD$7="",0,CD53*условия!$W$64*условия!$W$69)</f>
        <v>0</v>
      </c>
      <c r="CE147" s="75">
        <f>IF(CE$7="",0,CE53*условия!$W$64*условия!$W$69)</f>
        <v>0</v>
      </c>
      <c r="CF147" s="75">
        <f>IF(CF$7="",0,CF53*условия!$W$64*условия!$W$69)</f>
        <v>0</v>
      </c>
      <c r="CG147" s="75">
        <f>IF(CG$7="",0,CG53*условия!$W$64*условия!$W$69)</f>
        <v>0</v>
      </c>
      <c r="CH147" s="75">
        <f>IF(CH$7="",0,CH53*условия!$W$64*условия!$W$69)</f>
        <v>0</v>
      </c>
      <c r="CI147" s="75">
        <f>IF(CI$7="",0,CI53*условия!$W$64*условия!$W$69)</f>
        <v>0</v>
      </c>
      <c r="CJ147" s="75">
        <f>IF(CJ$7="",0,CJ53*условия!$W$64*условия!$W$69)</f>
        <v>0</v>
      </c>
      <c r="CK147" s="75">
        <f>IF(CK$7="",0,CK53*условия!$W$64*условия!$W$69)</f>
        <v>0</v>
      </c>
      <c r="CL147" s="75">
        <f>IF(CL$7="",0,CL53*условия!$W$64*условия!$W$69)</f>
        <v>0</v>
      </c>
      <c r="CM147" s="75">
        <f>IF(CM$7="",0,CM53*условия!$W$64*условия!$W$69)</f>
        <v>0</v>
      </c>
      <c r="CN147" s="75">
        <f>IF(CN$7="",0,CN53*условия!$W$64*условия!$W$69)</f>
        <v>0</v>
      </c>
      <c r="CO147" s="75">
        <f>IF(CO$7="",0,CO53*условия!$W$64*условия!$W$69)</f>
        <v>0</v>
      </c>
      <c r="CP147" s="75">
        <f>IF(CP$7="",0,CP53*условия!$W$64*условия!$W$69)</f>
        <v>0</v>
      </c>
      <c r="CQ147" s="75">
        <f>IF(CQ$7="",0,CQ53*условия!$W$64*условия!$W$69)</f>
        <v>0</v>
      </c>
      <c r="CR147" s="75">
        <f>IF(CR$7="",0,CR53*условия!$W$64*условия!$W$69)</f>
        <v>0</v>
      </c>
      <c r="CS147" s="75">
        <f>IF(CS$7="",0,CS53*условия!$W$64*условия!$W$69)</f>
        <v>0</v>
      </c>
      <c r="CT147" s="75">
        <f>IF(CT$7="",0,CT53*условия!$W$64*условия!$W$69)</f>
        <v>0</v>
      </c>
      <c r="CU147" s="75">
        <f>IF(CU$7="",0,CU53*условия!$W$64*условия!$W$69)</f>
        <v>0</v>
      </c>
      <c r="CV147" s="75">
        <f>IF(CV$7="",0,CV53*условия!$W$64*условия!$W$69)</f>
        <v>0</v>
      </c>
      <c r="CW147" s="75">
        <f>IF(CW$7="",0,CW53*условия!$W$64*условия!$W$69)</f>
        <v>0</v>
      </c>
      <c r="CX147" s="75">
        <f>IF(CX$7="",0,CX53*условия!$W$64*условия!$W$69)</f>
        <v>0</v>
      </c>
      <c r="CY147" s="75">
        <f>IF(CY$7="",0,CY53*условия!$W$64*условия!$W$69)</f>
        <v>0</v>
      </c>
      <c r="CZ147" s="75">
        <f>IF(CZ$7="",0,CZ53*условия!$W$64*условия!$W$69)</f>
        <v>0</v>
      </c>
      <c r="DA147" s="75">
        <f>IF(DA$7="",0,DA53*условия!$W$64*условия!$W$69)</f>
        <v>0</v>
      </c>
      <c r="DB147" s="75">
        <f>IF(DB$7="",0,DB53*условия!$W$64*условия!$W$69)</f>
        <v>0</v>
      </c>
      <c r="DC147" s="75">
        <f>IF(DC$7="",0,DC53*условия!$W$64*условия!$W$69)</f>
        <v>0</v>
      </c>
      <c r="DD147" s="75">
        <f>IF(DD$7="",0,DD53*условия!$W$64*условия!$W$69)</f>
        <v>0</v>
      </c>
      <c r="DE147" s="75">
        <f>IF(DE$7="",0,DE53*условия!$W$64*условия!$W$69)</f>
        <v>0</v>
      </c>
      <c r="DF147" s="75">
        <f>IF(DF$7="",0,DF53*условия!$W$64*условия!$W$69)</f>
        <v>0</v>
      </c>
      <c r="DG147" s="75">
        <f>IF(DG$7="",0,DG53*условия!$W$64*условия!$W$69)</f>
        <v>0</v>
      </c>
      <c r="DH147" s="75">
        <f>IF(DH$7="",0,DH53*условия!$W$64*условия!$W$69)</f>
        <v>0</v>
      </c>
      <c r="DI147" s="75">
        <f>IF(DI$7="",0,DI53*условия!$W$64*условия!$W$69)</f>
        <v>0</v>
      </c>
      <c r="DJ147" s="75">
        <f>IF(DJ$7="",0,DJ53*условия!$W$64*условия!$W$69)</f>
        <v>0</v>
      </c>
      <c r="DK147" s="75">
        <f>IF(DK$7="",0,DK53*условия!$W$64*условия!$W$69)</f>
        <v>0</v>
      </c>
      <c r="DL147" s="75">
        <f>IF(DL$7="",0,DL53*условия!$W$64*условия!$W$69)</f>
        <v>0</v>
      </c>
      <c r="DM147" s="75">
        <f>IF(DM$7="",0,DM53*условия!$W$64*условия!$W$69)</f>
        <v>0</v>
      </c>
      <c r="DN147" s="75">
        <f>IF(DN$7="",0,DN53*условия!$W$64*условия!$W$69)</f>
        <v>0</v>
      </c>
      <c r="DO147" s="75">
        <f>IF(DO$7="",0,DO53*условия!$W$64*условия!$W$69)</f>
        <v>0</v>
      </c>
      <c r="DP147" s="75">
        <f>IF(DP$7="",0,DP53*условия!$W$64*условия!$W$69)</f>
        <v>0</v>
      </c>
      <c r="DQ147" s="75">
        <f>IF(DQ$7="",0,DQ53*условия!$W$64*условия!$W$69)</f>
        <v>0</v>
      </c>
      <c r="DR147" s="75">
        <f>IF(DR$7="",0,DR53*условия!$W$64*условия!$W$69)</f>
        <v>0</v>
      </c>
      <c r="DS147" s="75">
        <f>IF(DS$7="",0,DS53*условия!$W$64*условия!$W$69)</f>
        <v>0</v>
      </c>
      <c r="DT147" s="75">
        <f>IF(DT$7="",0,DT53*условия!$W$64*условия!$W$69)</f>
        <v>0</v>
      </c>
      <c r="DU147" s="75">
        <f>IF(DU$7="",0,DU53*условия!$W$64*условия!$W$69)</f>
        <v>0</v>
      </c>
      <c r="DV147" s="75">
        <f>IF(DV$7="",0,DV53*условия!$W$64*условия!$W$69)</f>
        <v>0</v>
      </c>
      <c r="DW147" s="75">
        <f>IF(DW$7="",0,DW53*условия!$W$64*условия!$W$69)</f>
        <v>0</v>
      </c>
      <c r="DX147" s="75">
        <f>IF(DX$7="",0,DX53*условия!$W$64*условия!$W$69)</f>
        <v>0</v>
      </c>
      <c r="DY147" s="75">
        <f>IF(DY$7="",0,DY53*условия!$W$64*условия!$W$69)</f>
        <v>0</v>
      </c>
      <c r="DZ147" s="75">
        <f>IF(DZ$7="",0,DZ53*условия!$W$64*условия!$W$69)</f>
        <v>0</v>
      </c>
      <c r="EA147" s="75">
        <f>IF(EA$7="",0,EA53*условия!$W$64*условия!$W$69)</f>
        <v>0</v>
      </c>
      <c r="EB147" s="75">
        <f>IF(EB$7="",0,EB53*условия!$W$64*условия!$W$69)</f>
        <v>0</v>
      </c>
      <c r="EC147" s="75">
        <f>IF(EC$7="",0,EC53*условия!$W$64*условия!$W$69)</f>
        <v>0</v>
      </c>
      <c r="ED147" s="75">
        <f>IF(ED$7="",0,ED53*условия!$W$64*условия!$W$69)</f>
        <v>0</v>
      </c>
      <c r="EE147" s="75">
        <f>IF(EE$7="",0,EE53*условия!$W$64*условия!$W$69)</f>
        <v>0</v>
      </c>
      <c r="EF147" s="75">
        <f>IF(EF$7="",0,EF53*условия!$W$64*условия!$W$69)</f>
        <v>0</v>
      </c>
      <c r="EG147" s="75">
        <f>IF(EG$7="",0,EG53*условия!$W$64*условия!$W$69)</f>
        <v>0</v>
      </c>
      <c r="EH147" s="75">
        <f>IF(EH$7="",0,EH53*условия!$W$64*условия!$W$69)</f>
        <v>0</v>
      </c>
      <c r="EI147" s="75">
        <f>IF(EI$7="",0,EI53*условия!$W$64*условия!$W$69)</f>
        <v>0</v>
      </c>
      <c r="EJ147" s="75">
        <f>IF(EJ$7="",0,EJ53*условия!$W$64*условия!$W$69)</f>
        <v>0</v>
      </c>
      <c r="EK147" s="75">
        <f>IF(EK$7="",0,EK53*условия!$W$64*условия!$W$69)</f>
        <v>0</v>
      </c>
      <c r="EL147" s="75">
        <f>IF(EL$7="",0,EL53*условия!$W$64*условия!$W$69)</f>
        <v>0</v>
      </c>
      <c r="EM147" s="75">
        <f>IF(EM$7="",0,EM53*условия!$W$64*условия!$W$69)</f>
        <v>0</v>
      </c>
      <c r="EN147" s="75">
        <f>IF(EN$7="",0,EN53*условия!$W$64*условия!$W$69)</f>
        <v>0</v>
      </c>
      <c r="EO147" s="75">
        <f>IF(EO$7="",0,EO53*условия!$W$64*условия!$W$69)</f>
        <v>0</v>
      </c>
      <c r="EP147" s="75">
        <f>IF(EP$7="",0,EP53*условия!$W$64*условия!$W$69)</f>
        <v>0</v>
      </c>
      <c r="EQ147" s="75">
        <f>IF(EQ$7="",0,EQ53*условия!$W$64*условия!$W$69)</f>
        <v>0</v>
      </c>
      <c r="ER147" s="75">
        <f>IF(ER$7="",0,ER53*условия!$W$64*условия!$W$69)</f>
        <v>0</v>
      </c>
      <c r="ES147" s="75">
        <f>IF(ES$7="",0,ES53*условия!$W$64*условия!$W$69)</f>
        <v>0</v>
      </c>
      <c r="ET147" s="75">
        <f>IF(ET$7="",0,ET53*условия!$W$64*условия!$W$69)</f>
        <v>0</v>
      </c>
      <c r="EU147" s="75">
        <f>IF(EU$7="",0,EU53*условия!$W$64*условия!$W$69)</f>
        <v>0</v>
      </c>
      <c r="EV147" s="75">
        <f>IF(EV$7="",0,EV53*условия!$W$64*условия!$W$69)</f>
        <v>0</v>
      </c>
      <c r="EW147" s="75">
        <f>IF(EW$7="",0,EW53*условия!$W$64*условия!$W$69)</f>
        <v>0</v>
      </c>
      <c r="EX147" s="75">
        <f>IF(EX$7="",0,EX53*условия!$W$64*условия!$W$69)</f>
        <v>0</v>
      </c>
      <c r="EY147" s="75">
        <f>IF(EY$7="",0,EY53*условия!$W$64*условия!$W$69)</f>
        <v>0</v>
      </c>
      <c r="EZ147" s="75">
        <f>IF(EZ$7="",0,EZ53*условия!$W$64*условия!$W$69)</f>
        <v>0</v>
      </c>
      <c r="FA147" s="75">
        <f>IF(FA$7="",0,FA53*условия!$W$64*условия!$W$69)</f>
        <v>0</v>
      </c>
      <c r="FB147" s="75">
        <f>IF(FB$7="",0,FB53*условия!$W$64*условия!$W$69)</f>
        <v>0</v>
      </c>
      <c r="FC147" s="75">
        <f>IF(FC$7="",0,FC53*условия!$W$64*условия!$W$69)</f>
        <v>0</v>
      </c>
      <c r="FD147" s="75">
        <f>IF(FD$7="",0,FD53*условия!$W$64*условия!$W$69)</f>
        <v>0</v>
      </c>
      <c r="FE147" s="75">
        <f>IF(FE$7="",0,FE53*условия!$W$64*условия!$W$69)</f>
        <v>0</v>
      </c>
      <c r="FF147" s="75">
        <f>IF(FF$7="",0,FF53*условия!$W$64*условия!$W$69)</f>
        <v>0</v>
      </c>
      <c r="FG147" s="75">
        <f>IF(FG$7="",0,FG53*условия!$W$64*условия!$W$69)</f>
        <v>0</v>
      </c>
      <c r="FH147" s="75">
        <f>IF(FH$7="",0,FH53*условия!$W$64*условия!$W$69)</f>
        <v>0</v>
      </c>
      <c r="FI147" s="75">
        <f>IF(FI$7="",0,FI53*условия!$W$64*условия!$W$69)</f>
        <v>0</v>
      </c>
      <c r="FJ147" s="75">
        <f>IF(FJ$7="",0,FJ53*условия!$W$64*условия!$W$69)</f>
        <v>0</v>
      </c>
      <c r="FK147" s="75">
        <f>IF(FK$7="",0,FK53*условия!$W$64*условия!$W$69)</f>
        <v>0</v>
      </c>
      <c r="FL147" s="75">
        <f>IF(FL$7="",0,FL53*условия!$W$64*условия!$W$69)</f>
        <v>0</v>
      </c>
      <c r="FM147" s="75">
        <f>IF(FM$7="",0,FM53*условия!$W$64*условия!$W$69)</f>
        <v>0</v>
      </c>
      <c r="FN147" s="75">
        <f>IF(FN$7="",0,FN53*условия!$W$64*условия!$W$69)</f>
        <v>0</v>
      </c>
      <c r="FO147" s="75">
        <f>IF(FO$7="",0,FO53*условия!$W$64*условия!$W$69)</f>
        <v>0</v>
      </c>
      <c r="FP147" s="75">
        <f>IF(FP$7="",0,FP53*условия!$W$64*условия!$W$69)</f>
        <v>0</v>
      </c>
      <c r="FQ147" s="75">
        <f>IF(FQ$7="",0,FQ53*условия!$W$64*условия!$W$69)</f>
        <v>0</v>
      </c>
      <c r="FR147" s="75">
        <f>IF(FR$7="",0,FR53*условия!$W$64*условия!$W$69)</f>
        <v>0</v>
      </c>
      <c r="FS147" s="75">
        <f>IF(FS$7="",0,FS53*условия!$W$64*условия!$W$69)</f>
        <v>0</v>
      </c>
      <c r="FT147" s="75">
        <f>IF(FT$7="",0,FT53*условия!$W$64*условия!$W$69)</f>
        <v>0</v>
      </c>
      <c r="FU147" s="75">
        <f>IF(FU$7="",0,FU53*условия!$W$64*условия!$W$69)</f>
        <v>0</v>
      </c>
      <c r="FV147" s="75">
        <f>IF(FV$7="",0,FV53*условия!$W$64*условия!$W$69)</f>
        <v>0</v>
      </c>
      <c r="FW147" s="75">
        <f>IF(FW$7="",0,FW53*условия!$W$64*условия!$W$69)</f>
        <v>0</v>
      </c>
      <c r="FX147" s="75">
        <f>IF(FX$7="",0,FX53*условия!$W$64*условия!$W$69)</f>
        <v>0</v>
      </c>
      <c r="FY147" s="75">
        <f>IF(FY$7="",0,FY53*условия!$W$64*условия!$W$69)</f>
        <v>0</v>
      </c>
      <c r="FZ147" s="75">
        <f>IF(FZ$7="",0,FZ53*условия!$W$64*условия!$W$69)</f>
        <v>0</v>
      </c>
      <c r="GA147" s="75">
        <f>IF(GA$7="",0,GA53*условия!$W$64*условия!$W$69)</f>
        <v>0</v>
      </c>
      <c r="GB147" s="75">
        <f>IF(GB$7="",0,GB53*условия!$W$64*условия!$W$69)</f>
        <v>0</v>
      </c>
      <c r="GC147" s="75">
        <f>IF(GC$7="",0,GC53*условия!$W$64*условия!$W$69)</f>
        <v>0</v>
      </c>
      <c r="GD147" s="75">
        <f>IF(GD$7="",0,GD53*условия!$W$64*условия!$W$69)</f>
        <v>0</v>
      </c>
      <c r="GE147" s="75">
        <f>IF(GE$7="",0,GE53*условия!$W$64*условия!$W$69)</f>
        <v>0</v>
      </c>
      <c r="GF147" s="75">
        <f>IF(GF$7="",0,GF53*условия!$W$64*условия!$W$69)</f>
        <v>0</v>
      </c>
      <c r="GG147" s="75">
        <f>IF(GG$7="",0,GG53*условия!$W$64*условия!$W$69)</f>
        <v>0</v>
      </c>
      <c r="GH147" s="75">
        <f>IF(GH$7="",0,GH53*условия!$W$64*условия!$W$69)</f>
        <v>0</v>
      </c>
      <c r="GI147" s="75">
        <f>IF(GI$7="",0,GI53*условия!$W$64*условия!$W$69)</f>
        <v>0</v>
      </c>
      <c r="GJ147" s="75">
        <f>IF(GJ$7="",0,GJ53*условия!$W$64*условия!$W$69)</f>
        <v>0</v>
      </c>
      <c r="GK147" s="75">
        <f>IF(GK$7="",0,GK53*условия!$W$64*условия!$W$69)</f>
        <v>0</v>
      </c>
      <c r="GL147" s="75">
        <f>IF(GL$7="",0,GL53*условия!$W$64*условия!$W$69)</f>
        <v>0</v>
      </c>
      <c r="GM147" s="75">
        <f>IF(GM$7="",0,GM53*условия!$W$64*условия!$W$69)</f>
        <v>0</v>
      </c>
      <c r="GN147" s="75">
        <f>IF(GN$7="",0,GN53*условия!$W$64*условия!$W$69)</f>
        <v>0</v>
      </c>
      <c r="GO147" s="75">
        <f>IF(GO$7="",0,GO53*условия!$W$64*условия!$W$69)</f>
        <v>0</v>
      </c>
      <c r="GP147" s="75">
        <f>IF(GP$7="",0,GP53*условия!$W$64*условия!$W$69)</f>
        <v>0</v>
      </c>
      <c r="GQ147" s="75">
        <f>IF(GQ$7="",0,GQ53*условия!$W$64*условия!$W$69)</f>
        <v>0</v>
      </c>
      <c r="GR147" s="75">
        <f>IF(GR$7="",0,GR53*условия!$W$64*условия!$W$69)</f>
        <v>0</v>
      </c>
      <c r="GS147" s="75">
        <f>IF(GS$7="",0,GS53*условия!$W$64*условия!$W$69)</f>
        <v>0</v>
      </c>
      <c r="GT147" s="75">
        <f>IF(GT$7="",0,GT53*условия!$W$64*условия!$W$69)</f>
        <v>0</v>
      </c>
      <c r="GU147" s="75">
        <f>IF(GU$7="",0,GU53*условия!$W$64*условия!$W$69)</f>
        <v>0</v>
      </c>
      <c r="GV147" s="75">
        <f>IF(GV$7="",0,GV53*условия!$W$64*условия!$W$69)</f>
        <v>0</v>
      </c>
      <c r="GW147" s="75">
        <f>IF(GW$7="",0,GW53*условия!$W$64*условия!$W$69)</f>
        <v>0</v>
      </c>
      <c r="GX147" s="75">
        <f>IF(GX$7="",0,GX53*условия!$W$64*условия!$W$69)</f>
        <v>0</v>
      </c>
      <c r="GY147" s="75">
        <f>IF(GY$7="",0,GY53*условия!$W$64*условия!$W$69)</f>
        <v>0</v>
      </c>
      <c r="GZ147" s="75">
        <f>IF(GZ$7="",0,GZ53*условия!$W$64*условия!$W$69)</f>
        <v>0</v>
      </c>
      <c r="HA147" s="75">
        <f>IF(HA$7="",0,HA53*условия!$W$64*условия!$W$69)</f>
        <v>0</v>
      </c>
      <c r="HB147" s="75">
        <f>IF(HB$7="",0,HB53*условия!$W$64*условия!$W$69)</f>
        <v>0</v>
      </c>
      <c r="HC147" s="75">
        <f>IF(HC$7="",0,HC53*условия!$W$64*условия!$W$69)</f>
        <v>0</v>
      </c>
      <c r="HD147" s="75">
        <f>IF(HD$7="",0,HD53*условия!$W$64*условия!$W$69)</f>
        <v>0</v>
      </c>
      <c r="HE147" s="75">
        <f>IF(HE$7="",0,HE53*условия!$W$64*условия!$W$69)</f>
        <v>0</v>
      </c>
      <c r="HF147" s="75">
        <f>IF(HF$7="",0,HF53*условия!$W$64*условия!$W$69)</f>
        <v>0</v>
      </c>
      <c r="HG147" s="75">
        <f>IF(HG$7="",0,HG53*условия!$W$64*условия!$W$69)</f>
        <v>0</v>
      </c>
      <c r="HH147" s="75">
        <f>IF(HH$7="",0,HH53*условия!$W$64*условия!$W$69)</f>
        <v>0</v>
      </c>
      <c r="HI147" s="75">
        <f>IF(HI$7="",0,HI53*условия!$W$64*условия!$W$69)</f>
        <v>0</v>
      </c>
      <c r="HJ147" s="75">
        <f>IF(HJ$7="",0,HJ53*условия!$W$64*условия!$W$69)</f>
        <v>0</v>
      </c>
      <c r="HK147" s="75">
        <f>IF(HK$7="",0,HK53*условия!$W$64*условия!$W$69)</f>
        <v>0</v>
      </c>
      <c r="HL147" s="75">
        <f>IF(HL$7="",0,HL53*условия!$W$64*условия!$W$69)</f>
        <v>0</v>
      </c>
      <c r="HM147" s="75">
        <f>IF(HM$7="",0,HM53*условия!$W$64*условия!$W$69)</f>
        <v>0</v>
      </c>
      <c r="HN147" s="75">
        <f>IF(HN$7="",0,HN53*условия!$W$64*условия!$W$69)</f>
        <v>0</v>
      </c>
      <c r="HO147" s="75">
        <f>IF(HO$7="",0,HO53*условия!$W$64*условия!$W$69)</f>
        <v>0</v>
      </c>
      <c r="HP147" s="75">
        <f>IF(HP$7="",0,HP53*условия!$W$64*условия!$W$69)</f>
        <v>0</v>
      </c>
      <c r="HQ147" s="75">
        <f>IF(HQ$7="",0,HQ53*условия!$W$64*условия!$W$69)</f>
        <v>0</v>
      </c>
      <c r="HR147" s="75">
        <f>IF(HR$7="",0,HR53*условия!$W$64*условия!$W$69)</f>
        <v>0</v>
      </c>
      <c r="HS147" s="75">
        <f>IF(HS$7="",0,HS53*условия!$W$64*условия!$W$69)</f>
        <v>0</v>
      </c>
      <c r="HT147" s="75">
        <f>IF(HT$7="",0,HT53*условия!$W$64*условия!$W$69)</f>
        <v>0</v>
      </c>
      <c r="HU147" s="75">
        <f>IF(HU$7="",0,HU53*условия!$W$64*условия!$W$69)</f>
        <v>0</v>
      </c>
      <c r="HV147" s="75">
        <f>IF(HV$7="",0,HV53*условия!$W$64*условия!$W$69)</f>
        <v>0</v>
      </c>
      <c r="HW147" s="75">
        <f>IF(HW$7="",0,HW53*условия!$W$64*условия!$W$69)</f>
        <v>0</v>
      </c>
      <c r="HX147" s="75">
        <f>IF(HX$7="",0,HX53*условия!$W$64*условия!$W$69)</f>
        <v>0</v>
      </c>
      <c r="HY147" s="75">
        <f>IF(HY$7="",0,HY53*условия!$W$64*условия!$W$69)</f>
        <v>0</v>
      </c>
      <c r="HZ147" s="75">
        <f>IF(HZ$7="",0,HZ53*условия!$W$64*условия!$W$69)</f>
        <v>0</v>
      </c>
      <c r="IA147" s="75">
        <f>IF(IA$7="",0,IA53*условия!$W$64*условия!$W$69)</f>
        <v>0</v>
      </c>
      <c r="IB147" s="75">
        <f>IF(IB$7="",0,IB53*условия!$W$64*условия!$W$69)</f>
        <v>0</v>
      </c>
      <c r="IC147" s="75">
        <f>IF(IC$7="",0,IC53*условия!$W$64*условия!$W$69)</f>
        <v>0</v>
      </c>
      <c r="ID147" s="75">
        <f>IF(ID$7="",0,ID53*условия!$W$64*условия!$W$69)</f>
        <v>0</v>
      </c>
      <c r="IE147" s="75">
        <f>IF(IE$7="",0,IE53*условия!$W$64*условия!$W$69)</f>
        <v>0</v>
      </c>
      <c r="IF147" s="75">
        <f>IF(IF$7="",0,IF53*условия!$W$64*условия!$W$69)</f>
        <v>0</v>
      </c>
      <c r="IG147" s="75">
        <f>IF(IG$7="",0,IG53*условия!$W$64*условия!$W$69)</f>
        <v>0</v>
      </c>
      <c r="IH147" s="75">
        <f>IF(IH$7="",0,IH53*условия!$W$64*условия!$W$69)</f>
        <v>0</v>
      </c>
      <c r="II147" s="75">
        <f>IF(II$7="",0,II53*условия!$W$64*условия!$W$69)</f>
        <v>0</v>
      </c>
      <c r="IJ147" s="75">
        <f>IF(IJ$7="",0,IJ53*условия!$W$64*условия!$W$69)</f>
        <v>0</v>
      </c>
      <c r="IK147" s="75">
        <f>IF(IK$7="",0,IK53*условия!$W$64*условия!$W$69)</f>
        <v>0</v>
      </c>
      <c r="IL147" s="75">
        <f>IF(IL$7="",0,IL53*условия!$W$64*условия!$W$69)</f>
        <v>0</v>
      </c>
      <c r="IM147" s="75">
        <f>IF(IM$7="",0,IM53*условия!$W$64*условия!$W$69)</f>
        <v>0</v>
      </c>
      <c r="IN147" s="75">
        <f>IF(IN$7="",0,IN53*условия!$W$64*условия!$W$69)</f>
        <v>0</v>
      </c>
      <c r="IO147" s="75">
        <f>IF(IO$7="",0,IO53*условия!$W$64*условия!$W$69)</f>
        <v>0</v>
      </c>
      <c r="IP147" s="75">
        <f>IF(IP$7="",0,IP53*условия!$W$64*условия!$W$69)</f>
        <v>0</v>
      </c>
      <c r="IQ147" s="75">
        <f>IF(IQ$7="",0,IQ53*условия!$W$64*условия!$W$69)</f>
        <v>0</v>
      </c>
      <c r="IR147" s="75">
        <f>IF(IR$7="",0,IR53*условия!$W$64*условия!$W$69)</f>
        <v>0</v>
      </c>
      <c r="IS147" s="75">
        <f>IF(IS$7="",0,IS53*условия!$W$64*условия!$W$69)</f>
        <v>0</v>
      </c>
      <c r="IT147" s="75">
        <f>IF(IT$7="",0,IT53*условия!$W$64*условия!$W$69)</f>
        <v>0</v>
      </c>
      <c r="IU147" s="75">
        <f>IF(IU$7="",0,IU53*условия!$W$64*условия!$W$69)</f>
        <v>0</v>
      </c>
      <c r="IV147" s="75">
        <f>IF(IV$7="",0,IV53*условия!$W$64*условия!$W$69)</f>
        <v>0</v>
      </c>
      <c r="IW147" s="75">
        <f>IF(IW$7="",0,IW53*условия!$W$64*условия!$W$69)</f>
        <v>0</v>
      </c>
      <c r="IX147" s="75">
        <f>IF(IX$7="",0,IX53*условия!$W$64*условия!$W$69)</f>
        <v>0</v>
      </c>
      <c r="IY147" s="75">
        <f>IF(IY$7="",0,IY53*условия!$W$64*условия!$W$69)</f>
        <v>0</v>
      </c>
      <c r="IZ147" s="75">
        <f>IF(IZ$7="",0,IZ53*условия!$W$64*условия!$W$69)</f>
        <v>0</v>
      </c>
      <c r="JA147" s="75">
        <f>IF(JA$7="",0,JA53*условия!$W$64*условия!$W$69)</f>
        <v>0</v>
      </c>
      <c r="JB147" s="75">
        <f>IF(JB$7="",0,JB53*условия!$W$64*условия!$W$69)</f>
        <v>0</v>
      </c>
      <c r="JC147" s="75">
        <f>IF(JC$7="",0,JC53*условия!$W$64*условия!$W$69)</f>
        <v>0</v>
      </c>
      <c r="JD147" s="75">
        <f>IF(JD$7="",0,JD53*условия!$W$64*условия!$W$69)</f>
        <v>0</v>
      </c>
      <c r="JE147" s="75">
        <f>IF(JE$7="",0,JE53*условия!$W$64*условия!$W$69)</f>
        <v>0</v>
      </c>
      <c r="JF147" s="75">
        <f>IF(JF$7="",0,JF53*условия!$W$64*условия!$W$69)</f>
        <v>0</v>
      </c>
      <c r="JG147" s="75">
        <f>IF(JG$7="",0,JG53*условия!$W$64*условия!$W$69)</f>
        <v>0</v>
      </c>
      <c r="JH147" s="75">
        <f>IF(JH$7="",0,JH53*условия!$W$64*условия!$W$69)</f>
        <v>0</v>
      </c>
      <c r="JI147" s="75">
        <f>IF(JI$7="",0,JI53*условия!$W$64*условия!$W$69)</f>
        <v>0</v>
      </c>
      <c r="JJ147" s="75">
        <f>IF(JJ$7="",0,JJ53*условия!$W$64*условия!$W$69)</f>
        <v>0</v>
      </c>
      <c r="JK147" s="75">
        <f>IF(JK$7="",0,JK53*условия!$W$64*условия!$W$69)</f>
        <v>0</v>
      </c>
      <c r="JL147" s="75">
        <f>IF(JL$7="",0,JL53*условия!$W$64*условия!$W$69)</f>
        <v>0</v>
      </c>
      <c r="JM147" s="75">
        <f>IF(JM$7="",0,JM53*условия!$W$64*условия!$W$69)</f>
        <v>0</v>
      </c>
      <c r="JN147" s="75">
        <f>IF(JN$7="",0,JN53*условия!$W$64*условия!$W$69)</f>
        <v>0</v>
      </c>
      <c r="JO147" s="75">
        <f>IF(JO$7="",0,JO53*условия!$W$64*условия!$W$69)</f>
        <v>0</v>
      </c>
      <c r="JP147" s="75">
        <f>IF(JP$7="",0,JP53*условия!$W$64*условия!$W$69)</f>
        <v>0</v>
      </c>
      <c r="JQ147" s="75">
        <f>IF(JQ$7="",0,JQ53*условия!$W$64*условия!$W$69)</f>
        <v>0</v>
      </c>
      <c r="JR147" s="75">
        <f>IF(JR$7="",0,JR53*условия!$W$64*условия!$W$69)</f>
        <v>0</v>
      </c>
      <c r="JS147" s="75">
        <f>IF(JS$7="",0,JS53*условия!$W$64*условия!$W$69)</f>
        <v>0</v>
      </c>
      <c r="JT147" s="75">
        <f>IF(JT$7="",0,JT53*условия!$W$64*условия!$W$69)</f>
        <v>0</v>
      </c>
      <c r="JU147" s="75">
        <f>IF(JU$7="",0,JU53*условия!$W$64*условия!$W$69)</f>
        <v>0</v>
      </c>
      <c r="JV147" s="75">
        <f>IF(JV$7="",0,JV53*условия!$W$64*условия!$W$69)</f>
        <v>0</v>
      </c>
      <c r="JW147" s="75">
        <f>IF(JW$7="",0,JW53*условия!$W$64*условия!$W$69)</f>
        <v>0</v>
      </c>
      <c r="JX147" s="75">
        <f>IF(JX$7="",0,JX53*условия!$W$64*условия!$W$69)</f>
        <v>0</v>
      </c>
      <c r="JY147" s="75">
        <f>IF(JY$7="",0,JY53*условия!$W$64*условия!$W$69)</f>
        <v>0</v>
      </c>
      <c r="JZ147" s="75">
        <f>IF(JZ$7="",0,JZ53*условия!$W$64*условия!$W$69)</f>
        <v>0</v>
      </c>
      <c r="KA147" s="75">
        <f>IF(KA$7="",0,KA53*условия!$W$64*условия!$W$69)</f>
        <v>0</v>
      </c>
      <c r="KB147" s="75">
        <f>IF(KB$7="",0,KB53*условия!$W$64*условия!$W$69)</f>
        <v>0</v>
      </c>
      <c r="KC147" s="75">
        <f>IF(KC$7="",0,KC53*условия!$W$64*условия!$W$69)</f>
        <v>0</v>
      </c>
      <c r="KD147" s="75">
        <f>IF(KD$7="",0,KD53*условия!$W$64*условия!$W$69)</f>
        <v>0</v>
      </c>
      <c r="KE147" s="75">
        <f>IF(KE$7="",0,KE53*условия!$W$64*условия!$W$69)</f>
        <v>0</v>
      </c>
      <c r="KF147" s="75">
        <f>IF(KF$7="",0,KF53*условия!$W$64*условия!$W$69)</f>
        <v>0</v>
      </c>
      <c r="KG147" s="75">
        <f>IF(KG$7="",0,KG53*условия!$W$64*условия!$W$69)</f>
        <v>0</v>
      </c>
      <c r="KH147" s="75">
        <f>IF(KH$7="",0,KH53*условия!$W$64*условия!$W$69)</f>
        <v>0</v>
      </c>
      <c r="KI147" s="75">
        <f>IF(KI$7="",0,KI53*условия!$W$64*условия!$W$69)</f>
        <v>0</v>
      </c>
      <c r="KJ147" s="75">
        <f>IF(KJ$7="",0,KJ53*условия!$W$64*условия!$W$69)</f>
        <v>0</v>
      </c>
      <c r="KK147" s="75">
        <f>IF(KK$7="",0,KK53*условия!$W$64*условия!$W$69)</f>
        <v>0</v>
      </c>
      <c r="KL147" s="75">
        <f>IF(KL$7="",0,KL53*условия!$W$64*условия!$W$69)</f>
        <v>0</v>
      </c>
      <c r="KM147" s="75">
        <f>IF(KM$7="",0,KM53*условия!$W$64*условия!$W$69)</f>
        <v>0</v>
      </c>
      <c r="KN147" s="75">
        <f>IF(KN$7="",0,KN53*условия!$W$64*условия!$W$69)</f>
        <v>0</v>
      </c>
      <c r="KO147" s="75">
        <f>IF(KO$7="",0,KO53*условия!$W$64*условия!$W$69)</f>
        <v>0</v>
      </c>
      <c r="KP147" s="75">
        <f>IF(KP$7="",0,KP53*условия!$W$64*условия!$W$69)</f>
        <v>0</v>
      </c>
      <c r="KQ147" s="75">
        <f>IF(KQ$7="",0,KQ53*условия!$W$64*условия!$W$69)</f>
        <v>0</v>
      </c>
      <c r="KR147" s="75">
        <f>IF(KR$7="",0,KR53*условия!$W$64*условия!$W$69)</f>
        <v>0</v>
      </c>
      <c r="KS147" s="75">
        <f>IF(KS$7="",0,KS53*условия!$W$64*условия!$W$69)</f>
        <v>0</v>
      </c>
      <c r="KT147" s="75">
        <f>IF(KT$7="",0,KT53*условия!$W$64*условия!$W$69)</f>
        <v>0</v>
      </c>
      <c r="KU147" s="75">
        <f>IF(KU$7="",0,KU53*условия!$W$64*условия!$W$69)</f>
        <v>0</v>
      </c>
      <c r="KV147" s="75">
        <f>IF(KV$7="",0,KV53*условия!$W$64*условия!$W$69)</f>
        <v>0</v>
      </c>
      <c r="KW147" s="70"/>
      <c r="KX147" s="70"/>
    </row>
    <row r="148" spans="1:310" ht="4.05" customHeight="1" x14ac:dyDescent="0.25">
      <c r="A148" s="1"/>
      <c r="B148" s="79"/>
      <c r="C148" s="79"/>
      <c r="D148" s="79"/>
      <c r="E148" s="1"/>
      <c r="F148" s="1"/>
      <c r="G148" s="1"/>
      <c r="H148" s="11"/>
      <c r="I148" s="1"/>
      <c r="J148" s="1"/>
      <c r="K148" s="36"/>
      <c r="L148" s="1"/>
      <c r="M148" s="5"/>
      <c r="N148" s="1"/>
      <c r="O148" s="19"/>
      <c r="P148" s="1"/>
      <c r="Q148" s="1"/>
      <c r="R148" s="45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</row>
    <row r="149" spans="1:310" s="76" customFormat="1" x14ac:dyDescent="0.25">
      <c r="A149" s="70"/>
      <c r="B149" s="82" t="s">
        <v>29</v>
      </c>
      <c r="C149" s="82" t="s">
        <v>27</v>
      </c>
      <c r="D149" s="82" t="s">
        <v>28</v>
      </c>
      <c r="E149" s="71" t="str">
        <f>kpi!$E$57</f>
        <v>расходы на ERP и IP-телефонию</v>
      </c>
      <c r="F149" s="70"/>
      <c r="G149" s="70"/>
      <c r="H149" s="72" t="str">
        <f>IF(OR($E149="",$E149=0),"",INDEX(kpi!$I:$I,SUMIFS(kpi!$A:$A,kpi!$E:$E,$E149)))</f>
        <v>руб.</v>
      </c>
      <c r="I149" s="70"/>
      <c r="J149" s="70"/>
      <c r="K149" s="77"/>
      <c r="L149" s="70"/>
      <c r="M149" s="73"/>
      <c r="N149" s="74"/>
      <c r="O149" s="73"/>
      <c r="P149" s="70"/>
      <c r="Q149" s="70"/>
      <c r="R149" s="78">
        <f>SUMIFS($T149:$KW149,$T$1:$KW$1,"&gt;="&amp;1,$T$1:$KW$1,"&lt;="&amp;MAX($1:$1))</f>
        <v>1260000</v>
      </c>
      <c r="S149" s="70"/>
      <c r="T149" s="73"/>
      <c r="U149" s="75">
        <f>IF(U$7="",0,U117*условия!$W$77)</f>
        <v>35000</v>
      </c>
      <c r="V149" s="75">
        <f>IF(V$7="",0,V117*условия!$W$77)</f>
        <v>35000</v>
      </c>
      <c r="W149" s="75">
        <f>IF(W$7="",0,W117*условия!$W$77)</f>
        <v>35000</v>
      </c>
      <c r="X149" s="75">
        <f>IF(X$7="",0,X117*условия!$W$77)</f>
        <v>35000</v>
      </c>
      <c r="Y149" s="75">
        <f>IF(Y$7="",0,Y117*условия!$W$77)</f>
        <v>35000</v>
      </c>
      <c r="Z149" s="75">
        <f>IF(Z$7="",0,Z117*условия!$W$77)</f>
        <v>35000</v>
      </c>
      <c r="AA149" s="75">
        <f>IF(AA$7="",0,AA117*условия!$W$77)</f>
        <v>35000</v>
      </c>
      <c r="AB149" s="75">
        <f>IF(AB$7="",0,AB117*условия!$W$77)</f>
        <v>35000</v>
      </c>
      <c r="AC149" s="75">
        <f>IF(AC$7="",0,AC117*условия!$W$77)</f>
        <v>35000</v>
      </c>
      <c r="AD149" s="75">
        <f>IF(AD$7="",0,AD117*условия!$W$77)</f>
        <v>35000</v>
      </c>
      <c r="AE149" s="75">
        <f>IF(AE$7="",0,AE117*условия!$W$77)</f>
        <v>35000</v>
      </c>
      <c r="AF149" s="75">
        <f>IF(AF$7="",0,AF117*условия!$W$77)</f>
        <v>35000</v>
      </c>
      <c r="AG149" s="75">
        <f>IF(AG$7="",0,AG117*условия!$W$77)</f>
        <v>35000</v>
      </c>
      <c r="AH149" s="75">
        <f>IF(AH$7="",0,AH117*условия!$W$77)</f>
        <v>35000</v>
      </c>
      <c r="AI149" s="75">
        <f>IF(AI$7="",0,AI117*условия!$W$77)</f>
        <v>35000</v>
      </c>
      <c r="AJ149" s="75">
        <f>IF(AJ$7="",0,AJ117*условия!$W$77)</f>
        <v>35000</v>
      </c>
      <c r="AK149" s="75">
        <f>IF(AK$7="",0,AK117*условия!$W$77)</f>
        <v>35000</v>
      </c>
      <c r="AL149" s="75">
        <f>IF(AL$7="",0,AL117*условия!$W$77)</f>
        <v>35000</v>
      </c>
      <c r="AM149" s="75">
        <f>IF(AM$7="",0,AM117*условия!$W$77)</f>
        <v>35000</v>
      </c>
      <c r="AN149" s="75">
        <f>IF(AN$7="",0,AN117*условия!$W$77)</f>
        <v>35000</v>
      </c>
      <c r="AO149" s="75">
        <f>IF(AO$7="",0,AO117*условия!$W$77)</f>
        <v>35000</v>
      </c>
      <c r="AP149" s="75">
        <f>IF(AP$7="",0,AP117*условия!$W$77)</f>
        <v>35000</v>
      </c>
      <c r="AQ149" s="75">
        <f>IF(AQ$7="",0,AQ117*условия!$W$77)</f>
        <v>35000</v>
      </c>
      <c r="AR149" s="75">
        <f>IF(AR$7="",0,AR117*условия!$W$77)</f>
        <v>35000</v>
      </c>
      <c r="AS149" s="75">
        <f>IF(AS$7="",0,AS117*условия!$W$77)</f>
        <v>35000</v>
      </c>
      <c r="AT149" s="75">
        <f>IF(AT$7="",0,AT117*условия!$W$77)</f>
        <v>35000</v>
      </c>
      <c r="AU149" s="75">
        <f>IF(AU$7="",0,AU117*условия!$W$77)</f>
        <v>35000</v>
      </c>
      <c r="AV149" s="75">
        <f>IF(AV$7="",0,AV117*условия!$W$77)</f>
        <v>35000</v>
      </c>
      <c r="AW149" s="75">
        <f>IF(AW$7="",0,AW117*условия!$W$77)</f>
        <v>35000</v>
      </c>
      <c r="AX149" s="75">
        <f>IF(AX$7="",0,AX117*условия!$W$77)</f>
        <v>35000</v>
      </c>
      <c r="AY149" s="75">
        <f>IF(AY$7="",0,AY117*условия!$W$77)</f>
        <v>35000</v>
      </c>
      <c r="AZ149" s="75">
        <f>IF(AZ$7="",0,AZ117*условия!$W$77)</f>
        <v>35000</v>
      </c>
      <c r="BA149" s="75">
        <f>IF(BA$7="",0,BA117*условия!$W$77)</f>
        <v>35000</v>
      </c>
      <c r="BB149" s="75">
        <f>IF(BB$7="",0,BB117*условия!$W$77)</f>
        <v>35000</v>
      </c>
      <c r="BC149" s="75">
        <f>IF(BC$7="",0,BC117*условия!$W$77)</f>
        <v>35000</v>
      </c>
      <c r="BD149" s="75">
        <f>IF(BD$7="",0,BD117*условия!$W$77)</f>
        <v>35000</v>
      </c>
      <c r="BE149" s="75">
        <f>IF(BE$7="",0,BE117*условия!$W$77)</f>
        <v>0</v>
      </c>
      <c r="BF149" s="75">
        <f>IF(BF$7="",0,BF117*условия!$W$77)</f>
        <v>0</v>
      </c>
      <c r="BG149" s="75">
        <f>IF(BG$7="",0,BG117*условия!$W$77)</f>
        <v>0</v>
      </c>
      <c r="BH149" s="75">
        <f>IF(BH$7="",0,BH117*условия!$W$77)</f>
        <v>0</v>
      </c>
      <c r="BI149" s="75">
        <f>IF(BI$7="",0,BI117*условия!$W$77)</f>
        <v>0</v>
      </c>
      <c r="BJ149" s="75">
        <f>IF(BJ$7="",0,BJ117*условия!$W$77)</f>
        <v>0</v>
      </c>
      <c r="BK149" s="75">
        <f>IF(BK$7="",0,BK117*условия!$W$77)</f>
        <v>0</v>
      </c>
      <c r="BL149" s="75">
        <f>IF(BL$7="",0,BL117*условия!$W$77)</f>
        <v>0</v>
      </c>
      <c r="BM149" s="75">
        <f>IF(BM$7="",0,BM117*условия!$W$77)</f>
        <v>0</v>
      </c>
      <c r="BN149" s="75">
        <f>IF(BN$7="",0,BN117*условия!$W$77)</f>
        <v>0</v>
      </c>
      <c r="BO149" s="75">
        <f>IF(BO$7="",0,BO117*условия!$W$77)</f>
        <v>0</v>
      </c>
      <c r="BP149" s="75">
        <f>IF(BP$7="",0,BP117*условия!$W$77)</f>
        <v>0</v>
      </c>
      <c r="BQ149" s="75">
        <f>IF(BQ$7="",0,BQ117*условия!$W$77)</f>
        <v>0</v>
      </c>
      <c r="BR149" s="75">
        <f>IF(BR$7="",0,BR117*условия!$W$77)</f>
        <v>0</v>
      </c>
      <c r="BS149" s="75">
        <f>IF(BS$7="",0,BS117*условия!$W$77)</f>
        <v>0</v>
      </c>
      <c r="BT149" s="75">
        <f>IF(BT$7="",0,BT117*условия!$W$77)</f>
        <v>0</v>
      </c>
      <c r="BU149" s="75">
        <f>IF(BU$7="",0,BU117*условия!$W$77)</f>
        <v>0</v>
      </c>
      <c r="BV149" s="75">
        <f>IF(BV$7="",0,BV117*условия!$W$77)</f>
        <v>0</v>
      </c>
      <c r="BW149" s="75">
        <f>IF(BW$7="",0,BW117*условия!$W$77)</f>
        <v>0</v>
      </c>
      <c r="BX149" s="75">
        <f>IF(BX$7="",0,BX117*условия!$W$77)</f>
        <v>0</v>
      </c>
      <c r="BY149" s="75">
        <f>IF(BY$7="",0,BY117*условия!$W$77)</f>
        <v>0</v>
      </c>
      <c r="BZ149" s="75">
        <f>IF(BZ$7="",0,BZ117*условия!$W$77)</f>
        <v>0</v>
      </c>
      <c r="CA149" s="75">
        <f>IF(CA$7="",0,CA117*условия!$W$77)</f>
        <v>0</v>
      </c>
      <c r="CB149" s="75">
        <f>IF(CB$7="",0,CB117*условия!$W$77)</f>
        <v>0</v>
      </c>
      <c r="CC149" s="75">
        <f>IF(CC$7="",0,CC117*условия!$W$77)</f>
        <v>0</v>
      </c>
      <c r="CD149" s="75">
        <f>IF(CD$7="",0,CD117*условия!$W$77)</f>
        <v>0</v>
      </c>
      <c r="CE149" s="75">
        <f>IF(CE$7="",0,CE117*условия!$W$77)</f>
        <v>0</v>
      </c>
      <c r="CF149" s="75">
        <f>IF(CF$7="",0,CF117*условия!$W$77)</f>
        <v>0</v>
      </c>
      <c r="CG149" s="75">
        <f>IF(CG$7="",0,CG117*условия!$W$77)</f>
        <v>0</v>
      </c>
      <c r="CH149" s="75">
        <f>IF(CH$7="",0,CH117*условия!$W$77)</f>
        <v>0</v>
      </c>
      <c r="CI149" s="75">
        <f>IF(CI$7="",0,CI117*условия!$W$77)</f>
        <v>0</v>
      </c>
      <c r="CJ149" s="75">
        <f>IF(CJ$7="",0,CJ117*условия!$W$77)</f>
        <v>0</v>
      </c>
      <c r="CK149" s="75">
        <f>IF(CK$7="",0,CK117*условия!$W$77)</f>
        <v>0</v>
      </c>
      <c r="CL149" s="75">
        <f>IF(CL$7="",0,CL117*условия!$W$77)</f>
        <v>0</v>
      </c>
      <c r="CM149" s="75">
        <f>IF(CM$7="",0,CM117*условия!$W$77)</f>
        <v>0</v>
      </c>
      <c r="CN149" s="75">
        <f>IF(CN$7="",0,CN117*условия!$W$77)</f>
        <v>0</v>
      </c>
      <c r="CO149" s="75">
        <f>IF(CO$7="",0,CO117*условия!$W$77)</f>
        <v>0</v>
      </c>
      <c r="CP149" s="75">
        <f>IF(CP$7="",0,CP117*условия!$W$77)</f>
        <v>0</v>
      </c>
      <c r="CQ149" s="75">
        <f>IF(CQ$7="",0,CQ117*условия!$W$77)</f>
        <v>0</v>
      </c>
      <c r="CR149" s="75">
        <f>IF(CR$7="",0,CR117*условия!$W$77)</f>
        <v>0</v>
      </c>
      <c r="CS149" s="75">
        <f>IF(CS$7="",0,CS117*условия!$W$77)</f>
        <v>0</v>
      </c>
      <c r="CT149" s="75">
        <f>IF(CT$7="",0,CT117*условия!$W$77)</f>
        <v>0</v>
      </c>
      <c r="CU149" s="75">
        <f>IF(CU$7="",0,CU117*условия!$W$77)</f>
        <v>0</v>
      </c>
      <c r="CV149" s="75">
        <f>IF(CV$7="",0,CV117*условия!$W$77)</f>
        <v>0</v>
      </c>
      <c r="CW149" s="75">
        <f>IF(CW$7="",0,CW117*условия!$W$77)</f>
        <v>0</v>
      </c>
      <c r="CX149" s="75">
        <f>IF(CX$7="",0,CX117*условия!$W$77)</f>
        <v>0</v>
      </c>
      <c r="CY149" s="75">
        <f>IF(CY$7="",0,CY117*условия!$W$77)</f>
        <v>0</v>
      </c>
      <c r="CZ149" s="75">
        <f>IF(CZ$7="",0,CZ117*условия!$W$77)</f>
        <v>0</v>
      </c>
      <c r="DA149" s="75">
        <f>IF(DA$7="",0,DA117*условия!$W$77)</f>
        <v>0</v>
      </c>
      <c r="DB149" s="75">
        <f>IF(DB$7="",0,DB117*условия!$W$77)</f>
        <v>0</v>
      </c>
      <c r="DC149" s="75">
        <f>IF(DC$7="",0,DC117*условия!$W$77)</f>
        <v>0</v>
      </c>
      <c r="DD149" s="75">
        <f>IF(DD$7="",0,DD117*условия!$W$77)</f>
        <v>0</v>
      </c>
      <c r="DE149" s="75">
        <f>IF(DE$7="",0,DE117*условия!$W$77)</f>
        <v>0</v>
      </c>
      <c r="DF149" s="75">
        <f>IF(DF$7="",0,DF117*условия!$W$77)</f>
        <v>0</v>
      </c>
      <c r="DG149" s="75">
        <f>IF(DG$7="",0,DG117*условия!$W$77)</f>
        <v>0</v>
      </c>
      <c r="DH149" s="75">
        <f>IF(DH$7="",0,DH117*условия!$W$77)</f>
        <v>0</v>
      </c>
      <c r="DI149" s="75">
        <f>IF(DI$7="",0,DI117*условия!$W$77)</f>
        <v>0</v>
      </c>
      <c r="DJ149" s="75">
        <f>IF(DJ$7="",0,DJ117*условия!$W$77)</f>
        <v>0</v>
      </c>
      <c r="DK149" s="75">
        <f>IF(DK$7="",0,DK117*условия!$W$77)</f>
        <v>0</v>
      </c>
      <c r="DL149" s="75">
        <f>IF(DL$7="",0,DL117*условия!$W$77)</f>
        <v>0</v>
      </c>
      <c r="DM149" s="75">
        <f>IF(DM$7="",0,DM117*условия!$W$77)</f>
        <v>0</v>
      </c>
      <c r="DN149" s="75">
        <f>IF(DN$7="",0,DN117*условия!$W$77)</f>
        <v>0</v>
      </c>
      <c r="DO149" s="75">
        <f>IF(DO$7="",0,DO117*условия!$W$77)</f>
        <v>0</v>
      </c>
      <c r="DP149" s="75">
        <f>IF(DP$7="",0,DP117*условия!$W$77)</f>
        <v>0</v>
      </c>
      <c r="DQ149" s="75">
        <f>IF(DQ$7="",0,DQ117*условия!$W$77)</f>
        <v>0</v>
      </c>
      <c r="DR149" s="75">
        <f>IF(DR$7="",0,DR117*условия!$W$77)</f>
        <v>0</v>
      </c>
      <c r="DS149" s="75">
        <f>IF(DS$7="",0,DS117*условия!$W$77)</f>
        <v>0</v>
      </c>
      <c r="DT149" s="75">
        <f>IF(DT$7="",0,DT117*условия!$W$77)</f>
        <v>0</v>
      </c>
      <c r="DU149" s="75">
        <f>IF(DU$7="",0,DU117*условия!$W$77)</f>
        <v>0</v>
      </c>
      <c r="DV149" s="75">
        <f>IF(DV$7="",0,DV117*условия!$W$77)</f>
        <v>0</v>
      </c>
      <c r="DW149" s="75">
        <f>IF(DW$7="",0,DW117*условия!$W$77)</f>
        <v>0</v>
      </c>
      <c r="DX149" s="75">
        <f>IF(DX$7="",0,DX117*условия!$W$77)</f>
        <v>0</v>
      </c>
      <c r="DY149" s="75">
        <f>IF(DY$7="",0,DY117*условия!$W$77)</f>
        <v>0</v>
      </c>
      <c r="DZ149" s="75">
        <f>IF(DZ$7="",0,DZ117*условия!$W$77)</f>
        <v>0</v>
      </c>
      <c r="EA149" s="75">
        <f>IF(EA$7="",0,EA117*условия!$W$77)</f>
        <v>0</v>
      </c>
      <c r="EB149" s="75">
        <f>IF(EB$7="",0,EB117*условия!$W$77)</f>
        <v>0</v>
      </c>
      <c r="EC149" s="75">
        <f>IF(EC$7="",0,EC117*условия!$W$77)</f>
        <v>0</v>
      </c>
      <c r="ED149" s="75">
        <f>IF(ED$7="",0,ED117*условия!$W$77)</f>
        <v>0</v>
      </c>
      <c r="EE149" s="75">
        <f>IF(EE$7="",0,EE117*условия!$W$77)</f>
        <v>0</v>
      </c>
      <c r="EF149" s="75">
        <f>IF(EF$7="",0,EF117*условия!$W$77)</f>
        <v>0</v>
      </c>
      <c r="EG149" s="75">
        <f>IF(EG$7="",0,EG117*условия!$W$77)</f>
        <v>0</v>
      </c>
      <c r="EH149" s="75">
        <f>IF(EH$7="",0,EH117*условия!$W$77)</f>
        <v>0</v>
      </c>
      <c r="EI149" s="75">
        <f>IF(EI$7="",0,EI117*условия!$W$77)</f>
        <v>0</v>
      </c>
      <c r="EJ149" s="75">
        <f>IF(EJ$7="",0,EJ117*условия!$W$77)</f>
        <v>0</v>
      </c>
      <c r="EK149" s="75">
        <f>IF(EK$7="",0,EK117*условия!$W$77)</f>
        <v>0</v>
      </c>
      <c r="EL149" s="75">
        <f>IF(EL$7="",0,EL117*условия!$W$77)</f>
        <v>0</v>
      </c>
      <c r="EM149" s="75">
        <f>IF(EM$7="",0,EM117*условия!$W$77)</f>
        <v>0</v>
      </c>
      <c r="EN149" s="75">
        <f>IF(EN$7="",0,EN117*условия!$W$77)</f>
        <v>0</v>
      </c>
      <c r="EO149" s="75">
        <f>IF(EO$7="",0,EO117*условия!$W$77)</f>
        <v>0</v>
      </c>
      <c r="EP149" s="75">
        <f>IF(EP$7="",0,EP117*условия!$W$77)</f>
        <v>0</v>
      </c>
      <c r="EQ149" s="75">
        <f>IF(EQ$7="",0,EQ117*условия!$W$77)</f>
        <v>0</v>
      </c>
      <c r="ER149" s="75">
        <f>IF(ER$7="",0,ER117*условия!$W$77)</f>
        <v>0</v>
      </c>
      <c r="ES149" s="75">
        <f>IF(ES$7="",0,ES117*условия!$W$77)</f>
        <v>0</v>
      </c>
      <c r="ET149" s="75">
        <f>IF(ET$7="",0,ET117*условия!$W$77)</f>
        <v>0</v>
      </c>
      <c r="EU149" s="75">
        <f>IF(EU$7="",0,EU117*условия!$W$77)</f>
        <v>0</v>
      </c>
      <c r="EV149" s="75">
        <f>IF(EV$7="",0,EV117*условия!$W$77)</f>
        <v>0</v>
      </c>
      <c r="EW149" s="75">
        <f>IF(EW$7="",0,EW117*условия!$W$77)</f>
        <v>0</v>
      </c>
      <c r="EX149" s="75">
        <f>IF(EX$7="",0,EX117*условия!$W$77)</f>
        <v>0</v>
      </c>
      <c r="EY149" s="75">
        <f>IF(EY$7="",0,EY117*условия!$W$77)</f>
        <v>0</v>
      </c>
      <c r="EZ149" s="75">
        <f>IF(EZ$7="",0,EZ117*условия!$W$77)</f>
        <v>0</v>
      </c>
      <c r="FA149" s="75">
        <f>IF(FA$7="",0,FA117*условия!$W$77)</f>
        <v>0</v>
      </c>
      <c r="FB149" s="75">
        <f>IF(FB$7="",0,FB117*условия!$W$77)</f>
        <v>0</v>
      </c>
      <c r="FC149" s="75">
        <f>IF(FC$7="",0,FC117*условия!$W$77)</f>
        <v>0</v>
      </c>
      <c r="FD149" s="75">
        <f>IF(FD$7="",0,FD117*условия!$W$77)</f>
        <v>0</v>
      </c>
      <c r="FE149" s="75">
        <f>IF(FE$7="",0,FE117*условия!$W$77)</f>
        <v>0</v>
      </c>
      <c r="FF149" s="75">
        <f>IF(FF$7="",0,FF117*условия!$W$77)</f>
        <v>0</v>
      </c>
      <c r="FG149" s="75">
        <f>IF(FG$7="",0,FG117*условия!$W$77)</f>
        <v>0</v>
      </c>
      <c r="FH149" s="75">
        <f>IF(FH$7="",0,FH117*условия!$W$77)</f>
        <v>0</v>
      </c>
      <c r="FI149" s="75">
        <f>IF(FI$7="",0,FI117*условия!$W$77)</f>
        <v>0</v>
      </c>
      <c r="FJ149" s="75">
        <f>IF(FJ$7="",0,FJ117*условия!$W$77)</f>
        <v>0</v>
      </c>
      <c r="FK149" s="75">
        <f>IF(FK$7="",0,FK117*условия!$W$77)</f>
        <v>0</v>
      </c>
      <c r="FL149" s="75">
        <f>IF(FL$7="",0,FL117*условия!$W$77)</f>
        <v>0</v>
      </c>
      <c r="FM149" s="75">
        <f>IF(FM$7="",0,FM117*условия!$W$77)</f>
        <v>0</v>
      </c>
      <c r="FN149" s="75">
        <f>IF(FN$7="",0,FN117*условия!$W$77)</f>
        <v>0</v>
      </c>
      <c r="FO149" s="75">
        <f>IF(FO$7="",0,FO117*условия!$W$77)</f>
        <v>0</v>
      </c>
      <c r="FP149" s="75">
        <f>IF(FP$7="",0,FP117*условия!$W$77)</f>
        <v>0</v>
      </c>
      <c r="FQ149" s="75">
        <f>IF(FQ$7="",0,FQ117*условия!$W$77)</f>
        <v>0</v>
      </c>
      <c r="FR149" s="75">
        <f>IF(FR$7="",0,FR117*условия!$W$77)</f>
        <v>0</v>
      </c>
      <c r="FS149" s="75">
        <f>IF(FS$7="",0,FS117*условия!$W$77)</f>
        <v>0</v>
      </c>
      <c r="FT149" s="75">
        <f>IF(FT$7="",0,FT117*условия!$W$77)</f>
        <v>0</v>
      </c>
      <c r="FU149" s="75">
        <f>IF(FU$7="",0,FU117*условия!$W$77)</f>
        <v>0</v>
      </c>
      <c r="FV149" s="75">
        <f>IF(FV$7="",0,FV117*условия!$W$77)</f>
        <v>0</v>
      </c>
      <c r="FW149" s="75">
        <f>IF(FW$7="",0,FW117*условия!$W$77)</f>
        <v>0</v>
      </c>
      <c r="FX149" s="75">
        <f>IF(FX$7="",0,FX117*условия!$W$77)</f>
        <v>0</v>
      </c>
      <c r="FY149" s="75">
        <f>IF(FY$7="",0,FY117*условия!$W$77)</f>
        <v>0</v>
      </c>
      <c r="FZ149" s="75">
        <f>IF(FZ$7="",0,FZ117*условия!$W$77)</f>
        <v>0</v>
      </c>
      <c r="GA149" s="75">
        <f>IF(GA$7="",0,GA117*условия!$W$77)</f>
        <v>0</v>
      </c>
      <c r="GB149" s="75">
        <f>IF(GB$7="",0,GB117*условия!$W$77)</f>
        <v>0</v>
      </c>
      <c r="GC149" s="75">
        <f>IF(GC$7="",0,GC117*условия!$W$77)</f>
        <v>0</v>
      </c>
      <c r="GD149" s="75">
        <f>IF(GD$7="",0,GD117*условия!$W$77)</f>
        <v>0</v>
      </c>
      <c r="GE149" s="75">
        <f>IF(GE$7="",0,GE117*условия!$W$77)</f>
        <v>0</v>
      </c>
      <c r="GF149" s="75">
        <f>IF(GF$7="",0,GF117*условия!$W$77)</f>
        <v>0</v>
      </c>
      <c r="GG149" s="75">
        <f>IF(GG$7="",0,GG117*условия!$W$77)</f>
        <v>0</v>
      </c>
      <c r="GH149" s="75">
        <f>IF(GH$7="",0,GH117*условия!$W$77)</f>
        <v>0</v>
      </c>
      <c r="GI149" s="75">
        <f>IF(GI$7="",0,GI117*условия!$W$77)</f>
        <v>0</v>
      </c>
      <c r="GJ149" s="75">
        <f>IF(GJ$7="",0,GJ117*условия!$W$77)</f>
        <v>0</v>
      </c>
      <c r="GK149" s="75">
        <f>IF(GK$7="",0,GK117*условия!$W$77)</f>
        <v>0</v>
      </c>
      <c r="GL149" s="75">
        <f>IF(GL$7="",0,GL117*условия!$W$77)</f>
        <v>0</v>
      </c>
      <c r="GM149" s="75">
        <f>IF(GM$7="",0,GM117*условия!$W$77)</f>
        <v>0</v>
      </c>
      <c r="GN149" s="75">
        <f>IF(GN$7="",0,GN117*условия!$W$77)</f>
        <v>0</v>
      </c>
      <c r="GO149" s="75">
        <f>IF(GO$7="",0,GO117*условия!$W$77)</f>
        <v>0</v>
      </c>
      <c r="GP149" s="75">
        <f>IF(GP$7="",0,GP117*условия!$W$77)</f>
        <v>0</v>
      </c>
      <c r="GQ149" s="75">
        <f>IF(GQ$7="",0,GQ117*условия!$W$77)</f>
        <v>0</v>
      </c>
      <c r="GR149" s="75">
        <f>IF(GR$7="",0,GR117*условия!$W$77)</f>
        <v>0</v>
      </c>
      <c r="GS149" s="75">
        <f>IF(GS$7="",0,GS117*условия!$W$77)</f>
        <v>0</v>
      </c>
      <c r="GT149" s="75">
        <f>IF(GT$7="",0,GT117*условия!$W$77)</f>
        <v>0</v>
      </c>
      <c r="GU149" s="75">
        <f>IF(GU$7="",0,GU117*условия!$W$77)</f>
        <v>0</v>
      </c>
      <c r="GV149" s="75">
        <f>IF(GV$7="",0,GV117*условия!$W$77)</f>
        <v>0</v>
      </c>
      <c r="GW149" s="75">
        <f>IF(GW$7="",0,GW117*условия!$W$77)</f>
        <v>0</v>
      </c>
      <c r="GX149" s="75">
        <f>IF(GX$7="",0,GX117*условия!$W$77)</f>
        <v>0</v>
      </c>
      <c r="GY149" s="75">
        <f>IF(GY$7="",0,GY117*условия!$W$77)</f>
        <v>0</v>
      </c>
      <c r="GZ149" s="75">
        <f>IF(GZ$7="",0,GZ117*условия!$W$77)</f>
        <v>0</v>
      </c>
      <c r="HA149" s="75">
        <f>IF(HA$7="",0,HA117*условия!$W$77)</f>
        <v>0</v>
      </c>
      <c r="HB149" s="75">
        <f>IF(HB$7="",0,HB117*условия!$W$77)</f>
        <v>0</v>
      </c>
      <c r="HC149" s="75">
        <f>IF(HC$7="",0,HC117*условия!$W$77)</f>
        <v>0</v>
      </c>
      <c r="HD149" s="75">
        <f>IF(HD$7="",0,HD117*условия!$W$77)</f>
        <v>0</v>
      </c>
      <c r="HE149" s="75">
        <f>IF(HE$7="",0,HE117*условия!$W$77)</f>
        <v>0</v>
      </c>
      <c r="HF149" s="75">
        <f>IF(HF$7="",0,HF117*условия!$W$77)</f>
        <v>0</v>
      </c>
      <c r="HG149" s="75">
        <f>IF(HG$7="",0,HG117*условия!$W$77)</f>
        <v>0</v>
      </c>
      <c r="HH149" s="75">
        <f>IF(HH$7="",0,HH117*условия!$W$77)</f>
        <v>0</v>
      </c>
      <c r="HI149" s="75">
        <f>IF(HI$7="",0,HI117*условия!$W$77)</f>
        <v>0</v>
      </c>
      <c r="HJ149" s="75">
        <f>IF(HJ$7="",0,HJ117*условия!$W$77)</f>
        <v>0</v>
      </c>
      <c r="HK149" s="75">
        <f>IF(HK$7="",0,HK117*условия!$W$77)</f>
        <v>0</v>
      </c>
      <c r="HL149" s="75">
        <f>IF(HL$7="",0,HL117*условия!$W$77)</f>
        <v>0</v>
      </c>
      <c r="HM149" s="75">
        <f>IF(HM$7="",0,HM117*условия!$W$77)</f>
        <v>0</v>
      </c>
      <c r="HN149" s="75">
        <f>IF(HN$7="",0,HN117*условия!$W$77)</f>
        <v>0</v>
      </c>
      <c r="HO149" s="75">
        <f>IF(HO$7="",0,HO117*условия!$W$77)</f>
        <v>0</v>
      </c>
      <c r="HP149" s="75">
        <f>IF(HP$7="",0,HP117*условия!$W$77)</f>
        <v>0</v>
      </c>
      <c r="HQ149" s="75">
        <f>IF(HQ$7="",0,HQ117*условия!$W$77)</f>
        <v>0</v>
      </c>
      <c r="HR149" s="75">
        <f>IF(HR$7="",0,HR117*условия!$W$77)</f>
        <v>0</v>
      </c>
      <c r="HS149" s="75">
        <f>IF(HS$7="",0,HS117*условия!$W$77)</f>
        <v>0</v>
      </c>
      <c r="HT149" s="75">
        <f>IF(HT$7="",0,HT117*условия!$W$77)</f>
        <v>0</v>
      </c>
      <c r="HU149" s="75">
        <f>IF(HU$7="",0,HU117*условия!$W$77)</f>
        <v>0</v>
      </c>
      <c r="HV149" s="75">
        <f>IF(HV$7="",0,HV117*условия!$W$77)</f>
        <v>0</v>
      </c>
      <c r="HW149" s="75">
        <f>IF(HW$7="",0,HW117*условия!$W$77)</f>
        <v>0</v>
      </c>
      <c r="HX149" s="75">
        <f>IF(HX$7="",0,HX117*условия!$W$77)</f>
        <v>0</v>
      </c>
      <c r="HY149" s="75">
        <f>IF(HY$7="",0,HY117*условия!$W$77)</f>
        <v>0</v>
      </c>
      <c r="HZ149" s="75">
        <f>IF(HZ$7="",0,HZ117*условия!$W$77)</f>
        <v>0</v>
      </c>
      <c r="IA149" s="75">
        <f>IF(IA$7="",0,IA117*условия!$W$77)</f>
        <v>0</v>
      </c>
      <c r="IB149" s="75">
        <f>IF(IB$7="",0,IB117*условия!$W$77)</f>
        <v>0</v>
      </c>
      <c r="IC149" s="75">
        <f>IF(IC$7="",0,IC117*условия!$W$77)</f>
        <v>0</v>
      </c>
      <c r="ID149" s="75">
        <f>IF(ID$7="",0,ID117*условия!$W$77)</f>
        <v>0</v>
      </c>
      <c r="IE149" s="75">
        <f>IF(IE$7="",0,IE117*условия!$W$77)</f>
        <v>0</v>
      </c>
      <c r="IF149" s="75">
        <f>IF(IF$7="",0,IF117*условия!$W$77)</f>
        <v>0</v>
      </c>
      <c r="IG149" s="75">
        <f>IF(IG$7="",0,IG117*условия!$W$77)</f>
        <v>0</v>
      </c>
      <c r="IH149" s="75">
        <f>IF(IH$7="",0,IH117*условия!$W$77)</f>
        <v>0</v>
      </c>
      <c r="II149" s="75">
        <f>IF(II$7="",0,II117*условия!$W$77)</f>
        <v>0</v>
      </c>
      <c r="IJ149" s="75">
        <f>IF(IJ$7="",0,IJ117*условия!$W$77)</f>
        <v>0</v>
      </c>
      <c r="IK149" s="75">
        <f>IF(IK$7="",0,IK117*условия!$W$77)</f>
        <v>0</v>
      </c>
      <c r="IL149" s="75">
        <f>IF(IL$7="",0,IL117*условия!$W$77)</f>
        <v>0</v>
      </c>
      <c r="IM149" s="75">
        <f>IF(IM$7="",0,IM117*условия!$W$77)</f>
        <v>0</v>
      </c>
      <c r="IN149" s="75">
        <f>IF(IN$7="",0,IN117*условия!$W$77)</f>
        <v>0</v>
      </c>
      <c r="IO149" s="75">
        <f>IF(IO$7="",0,IO117*условия!$W$77)</f>
        <v>0</v>
      </c>
      <c r="IP149" s="75">
        <f>IF(IP$7="",0,IP117*условия!$W$77)</f>
        <v>0</v>
      </c>
      <c r="IQ149" s="75">
        <f>IF(IQ$7="",0,IQ117*условия!$W$77)</f>
        <v>0</v>
      </c>
      <c r="IR149" s="75">
        <f>IF(IR$7="",0,IR117*условия!$W$77)</f>
        <v>0</v>
      </c>
      <c r="IS149" s="75">
        <f>IF(IS$7="",0,IS117*условия!$W$77)</f>
        <v>0</v>
      </c>
      <c r="IT149" s="75">
        <f>IF(IT$7="",0,IT117*условия!$W$77)</f>
        <v>0</v>
      </c>
      <c r="IU149" s="75">
        <f>IF(IU$7="",0,IU117*условия!$W$77)</f>
        <v>0</v>
      </c>
      <c r="IV149" s="75">
        <f>IF(IV$7="",0,IV117*условия!$W$77)</f>
        <v>0</v>
      </c>
      <c r="IW149" s="75">
        <f>IF(IW$7="",0,IW117*условия!$W$77)</f>
        <v>0</v>
      </c>
      <c r="IX149" s="75">
        <f>IF(IX$7="",0,IX117*условия!$W$77)</f>
        <v>0</v>
      </c>
      <c r="IY149" s="75">
        <f>IF(IY$7="",0,IY117*условия!$W$77)</f>
        <v>0</v>
      </c>
      <c r="IZ149" s="75">
        <f>IF(IZ$7="",0,IZ117*условия!$W$77)</f>
        <v>0</v>
      </c>
      <c r="JA149" s="75">
        <f>IF(JA$7="",0,JA117*условия!$W$77)</f>
        <v>0</v>
      </c>
      <c r="JB149" s="75">
        <f>IF(JB$7="",0,JB117*условия!$W$77)</f>
        <v>0</v>
      </c>
      <c r="JC149" s="75">
        <f>IF(JC$7="",0,JC117*условия!$W$77)</f>
        <v>0</v>
      </c>
      <c r="JD149" s="75">
        <f>IF(JD$7="",0,JD117*условия!$W$77)</f>
        <v>0</v>
      </c>
      <c r="JE149" s="75">
        <f>IF(JE$7="",0,JE117*условия!$W$77)</f>
        <v>0</v>
      </c>
      <c r="JF149" s="75">
        <f>IF(JF$7="",0,JF117*условия!$W$77)</f>
        <v>0</v>
      </c>
      <c r="JG149" s="75">
        <f>IF(JG$7="",0,JG117*условия!$W$77)</f>
        <v>0</v>
      </c>
      <c r="JH149" s="75">
        <f>IF(JH$7="",0,JH117*условия!$W$77)</f>
        <v>0</v>
      </c>
      <c r="JI149" s="75">
        <f>IF(JI$7="",0,JI117*условия!$W$77)</f>
        <v>0</v>
      </c>
      <c r="JJ149" s="75">
        <f>IF(JJ$7="",0,JJ117*условия!$W$77)</f>
        <v>0</v>
      </c>
      <c r="JK149" s="75">
        <f>IF(JK$7="",0,JK117*условия!$W$77)</f>
        <v>0</v>
      </c>
      <c r="JL149" s="75">
        <f>IF(JL$7="",0,JL117*условия!$W$77)</f>
        <v>0</v>
      </c>
      <c r="JM149" s="75">
        <f>IF(JM$7="",0,JM117*условия!$W$77)</f>
        <v>0</v>
      </c>
      <c r="JN149" s="75">
        <f>IF(JN$7="",0,JN117*условия!$W$77)</f>
        <v>0</v>
      </c>
      <c r="JO149" s="75">
        <f>IF(JO$7="",0,JO117*условия!$W$77)</f>
        <v>0</v>
      </c>
      <c r="JP149" s="75">
        <f>IF(JP$7="",0,JP117*условия!$W$77)</f>
        <v>0</v>
      </c>
      <c r="JQ149" s="75">
        <f>IF(JQ$7="",0,JQ117*условия!$W$77)</f>
        <v>0</v>
      </c>
      <c r="JR149" s="75">
        <f>IF(JR$7="",0,JR117*условия!$W$77)</f>
        <v>0</v>
      </c>
      <c r="JS149" s="75">
        <f>IF(JS$7="",0,JS117*условия!$W$77)</f>
        <v>0</v>
      </c>
      <c r="JT149" s="75">
        <f>IF(JT$7="",0,JT117*условия!$W$77)</f>
        <v>0</v>
      </c>
      <c r="JU149" s="75">
        <f>IF(JU$7="",0,JU117*условия!$W$77)</f>
        <v>0</v>
      </c>
      <c r="JV149" s="75">
        <f>IF(JV$7="",0,JV117*условия!$W$77)</f>
        <v>0</v>
      </c>
      <c r="JW149" s="75">
        <f>IF(JW$7="",0,JW117*условия!$W$77)</f>
        <v>0</v>
      </c>
      <c r="JX149" s="75">
        <f>IF(JX$7="",0,JX117*условия!$W$77)</f>
        <v>0</v>
      </c>
      <c r="JY149" s="75">
        <f>IF(JY$7="",0,JY117*условия!$W$77)</f>
        <v>0</v>
      </c>
      <c r="JZ149" s="75">
        <f>IF(JZ$7="",0,JZ117*условия!$W$77)</f>
        <v>0</v>
      </c>
      <c r="KA149" s="75">
        <f>IF(KA$7="",0,KA117*условия!$W$77)</f>
        <v>0</v>
      </c>
      <c r="KB149" s="75">
        <f>IF(KB$7="",0,KB117*условия!$W$77)</f>
        <v>0</v>
      </c>
      <c r="KC149" s="75">
        <f>IF(KC$7="",0,KC117*условия!$W$77)</f>
        <v>0</v>
      </c>
      <c r="KD149" s="75">
        <f>IF(KD$7="",0,KD117*условия!$W$77)</f>
        <v>0</v>
      </c>
      <c r="KE149" s="75">
        <f>IF(KE$7="",0,KE117*условия!$W$77)</f>
        <v>0</v>
      </c>
      <c r="KF149" s="75">
        <f>IF(KF$7="",0,KF117*условия!$W$77)</f>
        <v>0</v>
      </c>
      <c r="KG149" s="75">
        <f>IF(KG$7="",0,KG117*условия!$W$77)</f>
        <v>0</v>
      </c>
      <c r="KH149" s="75">
        <f>IF(KH$7="",0,KH117*условия!$W$77)</f>
        <v>0</v>
      </c>
      <c r="KI149" s="75">
        <f>IF(KI$7="",0,KI117*условия!$W$77)</f>
        <v>0</v>
      </c>
      <c r="KJ149" s="75">
        <f>IF(KJ$7="",0,KJ117*условия!$W$77)</f>
        <v>0</v>
      </c>
      <c r="KK149" s="75">
        <f>IF(KK$7="",0,KK117*условия!$W$77)</f>
        <v>0</v>
      </c>
      <c r="KL149" s="75">
        <f>IF(KL$7="",0,KL117*условия!$W$77)</f>
        <v>0</v>
      </c>
      <c r="KM149" s="75">
        <f>IF(KM$7="",0,KM117*условия!$W$77)</f>
        <v>0</v>
      </c>
      <c r="KN149" s="75">
        <f>IF(KN$7="",0,KN117*условия!$W$77)</f>
        <v>0</v>
      </c>
      <c r="KO149" s="75">
        <f>IF(KO$7="",0,KO117*условия!$W$77)</f>
        <v>0</v>
      </c>
      <c r="KP149" s="75">
        <f>IF(KP$7="",0,KP117*условия!$W$77)</f>
        <v>0</v>
      </c>
      <c r="KQ149" s="75">
        <f>IF(KQ$7="",0,KQ117*условия!$W$77)</f>
        <v>0</v>
      </c>
      <c r="KR149" s="75">
        <f>IF(KR$7="",0,KR117*условия!$W$77)</f>
        <v>0</v>
      </c>
      <c r="KS149" s="75">
        <f>IF(KS$7="",0,KS117*условия!$W$77)</f>
        <v>0</v>
      </c>
      <c r="KT149" s="75">
        <f>IF(KT$7="",0,KT117*условия!$W$77)</f>
        <v>0</v>
      </c>
      <c r="KU149" s="75">
        <f>IF(KU$7="",0,KU117*условия!$W$77)</f>
        <v>0</v>
      </c>
      <c r="KV149" s="75">
        <f>IF(KV$7="",0,KV117*условия!$W$77)</f>
        <v>0</v>
      </c>
      <c r="KW149" s="70"/>
      <c r="KX149" s="70"/>
    </row>
    <row r="150" spans="1:310" ht="4.05" customHeight="1" x14ac:dyDescent="0.25">
      <c r="A150" s="1"/>
      <c r="B150" s="79"/>
      <c r="C150" s="79"/>
      <c r="D150" s="79"/>
      <c r="E150" s="1"/>
      <c r="F150" s="1"/>
      <c r="G150" s="1"/>
      <c r="H150" s="11"/>
      <c r="I150" s="1"/>
      <c r="J150" s="1"/>
      <c r="K150" s="36"/>
      <c r="L150" s="1"/>
      <c r="M150" s="5"/>
      <c r="N150" s="1"/>
      <c r="O150" s="19"/>
      <c r="P150" s="1"/>
      <c r="Q150" s="1"/>
      <c r="R150" s="45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</row>
    <row r="151" spans="1:310" s="76" customFormat="1" x14ac:dyDescent="0.25">
      <c r="A151" s="70"/>
      <c r="B151" s="82" t="s">
        <v>29</v>
      </c>
      <c r="C151" s="82" t="s">
        <v>27</v>
      </c>
      <c r="D151" s="82" t="s">
        <v>28</v>
      </c>
      <c r="E151" s="71" t="str">
        <f>kpi!$E$61</f>
        <v>представительские расх. менеджеров по продажам</v>
      </c>
      <c r="F151" s="70"/>
      <c r="G151" s="70"/>
      <c r="H151" s="72" t="str">
        <f>IF(OR($E151="",$E151=0),"",INDEX(kpi!$I:$I,SUMIFS(kpi!$A:$A,kpi!$E:$E,$E151)))</f>
        <v>руб.</v>
      </c>
      <c r="I151" s="70"/>
      <c r="J151" s="70"/>
      <c r="K151" s="77"/>
      <c r="L151" s="70"/>
      <c r="M151" s="73"/>
      <c r="N151" s="74"/>
      <c r="O151" s="73"/>
      <c r="P151" s="70"/>
      <c r="Q151" s="70"/>
      <c r="R151" s="78">
        <f>SUMIFS($T151:$KW151,$T$1:$KW$1,"&gt;="&amp;1,$T$1:$KW$1,"&lt;="&amp;MAX($1:$1))</f>
        <v>6000000</v>
      </c>
      <c r="S151" s="70"/>
      <c r="T151" s="73"/>
      <c r="U151" s="75">
        <f>IF(U$7="",0,U118*условия!$W$85)</f>
        <v>100000</v>
      </c>
      <c r="V151" s="75">
        <f>IF(V$7="",0,V118*условия!$W$85)</f>
        <v>100000</v>
      </c>
      <c r="W151" s="75">
        <f>IF(W$7="",0,W118*условия!$W$85)</f>
        <v>100000</v>
      </c>
      <c r="X151" s="75">
        <f>IF(X$7="",0,X118*условия!$W$85)</f>
        <v>100000</v>
      </c>
      <c r="Y151" s="75">
        <f>IF(Y$7="",0,Y118*условия!$W$85)</f>
        <v>100000</v>
      </c>
      <c r="Z151" s="75">
        <f>IF(Z$7="",0,Z118*условия!$W$85)</f>
        <v>100000</v>
      </c>
      <c r="AA151" s="75">
        <f>IF(AA$7="",0,AA118*условия!$W$85)</f>
        <v>100000</v>
      </c>
      <c r="AB151" s="75">
        <f>IF(AB$7="",0,AB118*условия!$W$85)</f>
        <v>100000</v>
      </c>
      <c r="AC151" s="75">
        <f>IF(AC$7="",0,AC118*условия!$W$85)</f>
        <v>100000</v>
      </c>
      <c r="AD151" s="75">
        <f>IF(AD$7="",0,AD118*условия!$W$85)</f>
        <v>100000</v>
      </c>
      <c r="AE151" s="75">
        <f>IF(AE$7="",0,AE118*условия!$W$85)</f>
        <v>100000</v>
      </c>
      <c r="AF151" s="75">
        <f>IF(AF$7="",0,AF118*условия!$W$85)</f>
        <v>100000</v>
      </c>
      <c r="AG151" s="75">
        <f>IF(AG$7="",0,AG118*условия!$W$85)</f>
        <v>200000</v>
      </c>
      <c r="AH151" s="75">
        <f>IF(AH$7="",0,AH118*условия!$W$85)</f>
        <v>200000</v>
      </c>
      <c r="AI151" s="75">
        <f>IF(AI$7="",0,AI118*условия!$W$85)</f>
        <v>200000</v>
      </c>
      <c r="AJ151" s="75">
        <f>IF(AJ$7="",0,AJ118*условия!$W$85)</f>
        <v>200000</v>
      </c>
      <c r="AK151" s="75">
        <f>IF(AK$7="",0,AK118*условия!$W$85)</f>
        <v>200000</v>
      </c>
      <c r="AL151" s="75">
        <f>IF(AL$7="",0,AL118*условия!$W$85)</f>
        <v>200000</v>
      </c>
      <c r="AM151" s="75">
        <f>IF(AM$7="",0,AM118*условия!$W$85)</f>
        <v>200000</v>
      </c>
      <c r="AN151" s="75">
        <f>IF(AN$7="",0,AN118*условия!$W$85)</f>
        <v>200000</v>
      </c>
      <c r="AO151" s="75">
        <f>IF(AO$7="",0,AO118*условия!$W$85)</f>
        <v>200000</v>
      </c>
      <c r="AP151" s="75">
        <f>IF(AP$7="",0,AP118*условия!$W$85)</f>
        <v>200000</v>
      </c>
      <c r="AQ151" s="75">
        <f>IF(AQ$7="",0,AQ118*условия!$W$85)</f>
        <v>200000</v>
      </c>
      <c r="AR151" s="75">
        <f>IF(AR$7="",0,AR118*условия!$W$85)</f>
        <v>200000</v>
      </c>
      <c r="AS151" s="75">
        <f>IF(AS$7="",0,AS118*условия!$W$85)</f>
        <v>200000</v>
      </c>
      <c r="AT151" s="75">
        <f>IF(AT$7="",0,AT118*условия!$W$85)</f>
        <v>200000</v>
      </c>
      <c r="AU151" s="75">
        <f>IF(AU$7="",0,AU118*условия!$W$85)</f>
        <v>200000</v>
      </c>
      <c r="AV151" s="75">
        <f>IF(AV$7="",0,AV118*условия!$W$85)</f>
        <v>200000</v>
      </c>
      <c r="AW151" s="75">
        <f>IF(AW$7="",0,AW118*условия!$W$85)</f>
        <v>200000</v>
      </c>
      <c r="AX151" s="75">
        <f>IF(AX$7="",0,AX118*условия!$W$85)</f>
        <v>200000</v>
      </c>
      <c r="AY151" s="75">
        <f>IF(AY$7="",0,AY118*условия!$W$85)</f>
        <v>200000</v>
      </c>
      <c r="AZ151" s="75">
        <f>IF(AZ$7="",0,AZ118*условия!$W$85)</f>
        <v>200000</v>
      </c>
      <c r="BA151" s="75">
        <f>IF(BA$7="",0,BA118*условия!$W$85)</f>
        <v>200000</v>
      </c>
      <c r="BB151" s="75">
        <f>IF(BB$7="",0,BB118*условия!$W$85)</f>
        <v>200000</v>
      </c>
      <c r="BC151" s="75">
        <f>IF(BC$7="",0,BC118*условия!$W$85)</f>
        <v>200000</v>
      </c>
      <c r="BD151" s="75">
        <f>IF(BD$7="",0,BD118*условия!$W$85)</f>
        <v>200000</v>
      </c>
      <c r="BE151" s="75">
        <f>IF(BE$7="",0,BE118*условия!$W$85)</f>
        <v>0</v>
      </c>
      <c r="BF151" s="75">
        <f>IF(BF$7="",0,BF118*условия!$W$85)</f>
        <v>0</v>
      </c>
      <c r="BG151" s="75">
        <f>IF(BG$7="",0,BG118*условия!$W$85)</f>
        <v>0</v>
      </c>
      <c r="BH151" s="75">
        <f>IF(BH$7="",0,BH118*условия!$W$85)</f>
        <v>0</v>
      </c>
      <c r="BI151" s="75">
        <f>IF(BI$7="",0,BI118*условия!$W$85)</f>
        <v>0</v>
      </c>
      <c r="BJ151" s="75">
        <f>IF(BJ$7="",0,BJ118*условия!$W$85)</f>
        <v>0</v>
      </c>
      <c r="BK151" s="75">
        <f>IF(BK$7="",0,BK118*условия!$W$85)</f>
        <v>0</v>
      </c>
      <c r="BL151" s="75">
        <f>IF(BL$7="",0,BL118*условия!$W$85)</f>
        <v>0</v>
      </c>
      <c r="BM151" s="75">
        <f>IF(BM$7="",0,BM118*условия!$W$85)</f>
        <v>0</v>
      </c>
      <c r="BN151" s="75">
        <f>IF(BN$7="",0,BN118*условия!$W$85)</f>
        <v>0</v>
      </c>
      <c r="BO151" s="75">
        <f>IF(BO$7="",0,BO118*условия!$W$85)</f>
        <v>0</v>
      </c>
      <c r="BP151" s="75">
        <f>IF(BP$7="",0,BP118*условия!$W$85)</f>
        <v>0</v>
      </c>
      <c r="BQ151" s="75">
        <f>IF(BQ$7="",0,BQ118*условия!$W$85)</f>
        <v>0</v>
      </c>
      <c r="BR151" s="75">
        <f>IF(BR$7="",0,BR118*условия!$W$85)</f>
        <v>0</v>
      </c>
      <c r="BS151" s="75">
        <f>IF(BS$7="",0,BS118*условия!$W$85)</f>
        <v>0</v>
      </c>
      <c r="BT151" s="75">
        <f>IF(BT$7="",0,BT118*условия!$W$85)</f>
        <v>0</v>
      </c>
      <c r="BU151" s="75">
        <f>IF(BU$7="",0,BU118*условия!$W$85)</f>
        <v>0</v>
      </c>
      <c r="BV151" s="75">
        <f>IF(BV$7="",0,BV118*условия!$W$85)</f>
        <v>0</v>
      </c>
      <c r="BW151" s="75">
        <f>IF(BW$7="",0,BW118*условия!$W$85)</f>
        <v>0</v>
      </c>
      <c r="BX151" s="75">
        <f>IF(BX$7="",0,BX118*условия!$W$85)</f>
        <v>0</v>
      </c>
      <c r="BY151" s="75">
        <f>IF(BY$7="",0,BY118*условия!$W$85)</f>
        <v>0</v>
      </c>
      <c r="BZ151" s="75">
        <f>IF(BZ$7="",0,BZ118*условия!$W$85)</f>
        <v>0</v>
      </c>
      <c r="CA151" s="75">
        <f>IF(CA$7="",0,CA118*условия!$W$85)</f>
        <v>0</v>
      </c>
      <c r="CB151" s="75">
        <f>IF(CB$7="",0,CB118*условия!$W$85)</f>
        <v>0</v>
      </c>
      <c r="CC151" s="75">
        <f>IF(CC$7="",0,CC118*условия!$W$85)</f>
        <v>0</v>
      </c>
      <c r="CD151" s="75">
        <f>IF(CD$7="",0,CD118*условия!$W$85)</f>
        <v>0</v>
      </c>
      <c r="CE151" s="75">
        <f>IF(CE$7="",0,CE118*условия!$W$85)</f>
        <v>0</v>
      </c>
      <c r="CF151" s="75">
        <f>IF(CF$7="",0,CF118*условия!$W$85)</f>
        <v>0</v>
      </c>
      <c r="CG151" s="75">
        <f>IF(CG$7="",0,CG118*условия!$W$85)</f>
        <v>0</v>
      </c>
      <c r="CH151" s="75">
        <f>IF(CH$7="",0,CH118*условия!$W$85)</f>
        <v>0</v>
      </c>
      <c r="CI151" s="75">
        <f>IF(CI$7="",0,CI118*условия!$W$85)</f>
        <v>0</v>
      </c>
      <c r="CJ151" s="75">
        <f>IF(CJ$7="",0,CJ118*условия!$W$85)</f>
        <v>0</v>
      </c>
      <c r="CK151" s="75">
        <f>IF(CK$7="",0,CK118*условия!$W$85)</f>
        <v>0</v>
      </c>
      <c r="CL151" s="75">
        <f>IF(CL$7="",0,CL118*условия!$W$85)</f>
        <v>0</v>
      </c>
      <c r="CM151" s="75">
        <f>IF(CM$7="",0,CM118*условия!$W$85)</f>
        <v>0</v>
      </c>
      <c r="CN151" s="75">
        <f>IF(CN$7="",0,CN118*условия!$W$85)</f>
        <v>0</v>
      </c>
      <c r="CO151" s="75">
        <f>IF(CO$7="",0,CO118*условия!$W$85)</f>
        <v>0</v>
      </c>
      <c r="CP151" s="75">
        <f>IF(CP$7="",0,CP118*условия!$W$85)</f>
        <v>0</v>
      </c>
      <c r="CQ151" s="75">
        <f>IF(CQ$7="",0,CQ118*условия!$W$85)</f>
        <v>0</v>
      </c>
      <c r="CR151" s="75">
        <f>IF(CR$7="",0,CR118*условия!$W$85)</f>
        <v>0</v>
      </c>
      <c r="CS151" s="75">
        <f>IF(CS$7="",0,CS118*условия!$W$85)</f>
        <v>0</v>
      </c>
      <c r="CT151" s="75">
        <f>IF(CT$7="",0,CT118*условия!$W$85)</f>
        <v>0</v>
      </c>
      <c r="CU151" s="75">
        <f>IF(CU$7="",0,CU118*условия!$W$85)</f>
        <v>0</v>
      </c>
      <c r="CV151" s="75">
        <f>IF(CV$7="",0,CV118*условия!$W$85)</f>
        <v>0</v>
      </c>
      <c r="CW151" s="75">
        <f>IF(CW$7="",0,CW118*условия!$W$85)</f>
        <v>0</v>
      </c>
      <c r="CX151" s="75">
        <f>IF(CX$7="",0,CX118*условия!$W$85)</f>
        <v>0</v>
      </c>
      <c r="CY151" s="75">
        <f>IF(CY$7="",0,CY118*условия!$W$85)</f>
        <v>0</v>
      </c>
      <c r="CZ151" s="75">
        <f>IF(CZ$7="",0,CZ118*условия!$W$85)</f>
        <v>0</v>
      </c>
      <c r="DA151" s="75">
        <f>IF(DA$7="",0,DA118*условия!$W$85)</f>
        <v>0</v>
      </c>
      <c r="DB151" s="75">
        <f>IF(DB$7="",0,DB118*условия!$W$85)</f>
        <v>0</v>
      </c>
      <c r="DC151" s="75">
        <f>IF(DC$7="",0,DC118*условия!$W$85)</f>
        <v>0</v>
      </c>
      <c r="DD151" s="75">
        <f>IF(DD$7="",0,DD118*условия!$W$85)</f>
        <v>0</v>
      </c>
      <c r="DE151" s="75">
        <f>IF(DE$7="",0,DE118*условия!$W$85)</f>
        <v>0</v>
      </c>
      <c r="DF151" s="75">
        <f>IF(DF$7="",0,DF118*условия!$W$85)</f>
        <v>0</v>
      </c>
      <c r="DG151" s="75">
        <f>IF(DG$7="",0,DG118*условия!$W$85)</f>
        <v>0</v>
      </c>
      <c r="DH151" s="75">
        <f>IF(DH$7="",0,DH118*условия!$W$85)</f>
        <v>0</v>
      </c>
      <c r="DI151" s="75">
        <f>IF(DI$7="",0,DI118*условия!$W$85)</f>
        <v>0</v>
      </c>
      <c r="DJ151" s="75">
        <f>IF(DJ$7="",0,DJ118*условия!$W$85)</f>
        <v>0</v>
      </c>
      <c r="DK151" s="75">
        <f>IF(DK$7="",0,DK118*условия!$W$85)</f>
        <v>0</v>
      </c>
      <c r="DL151" s="75">
        <f>IF(DL$7="",0,DL118*условия!$W$85)</f>
        <v>0</v>
      </c>
      <c r="DM151" s="75">
        <f>IF(DM$7="",0,DM118*условия!$W$85)</f>
        <v>0</v>
      </c>
      <c r="DN151" s="75">
        <f>IF(DN$7="",0,DN118*условия!$W$85)</f>
        <v>0</v>
      </c>
      <c r="DO151" s="75">
        <f>IF(DO$7="",0,DO118*условия!$W$85)</f>
        <v>0</v>
      </c>
      <c r="DP151" s="75">
        <f>IF(DP$7="",0,DP118*условия!$W$85)</f>
        <v>0</v>
      </c>
      <c r="DQ151" s="75">
        <f>IF(DQ$7="",0,DQ118*условия!$W$85)</f>
        <v>0</v>
      </c>
      <c r="DR151" s="75">
        <f>IF(DR$7="",0,DR118*условия!$W$85)</f>
        <v>0</v>
      </c>
      <c r="DS151" s="75">
        <f>IF(DS$7="",0,DS118*условия!$W$85)</f>
        <v>0</v>
      </c>
      <c r="DT151" s="75">
        <f>IF(DT$7="",0,DT118*условия!$W$85)</f>
        <v>0</v>
      </c>
      <c r="DU151" s="75">
        <f>IF(DU$7="",0,DU118*условия!$W$85)</f>
        <v>0</v>
      </c>
      <c r="DV151" s="75">
        <f>IF(DV$7="",0,DV118*условия!$W$85)</f>
        <v>0</v>
      </c>
      <c r="DW151" s="75">
        <f>IF(DW$7="",0,DW118*условия!$W$85)</f>
        <v>0</v>
      </c>
      <c r="DX151" s="75">
        <f>IF(DX$7="",0,DX118*условия!$W$85)</f>
        <v>0</v>
      </c>
      <c r="DY151" s="75">
        <f>IF(DY$7="",0,DY118*условия!$W$85)</f>
        <v>0</v>
      </c>
      <c r="DZ151" s="75">
        <f>IF(DZ$7="",0,DZ118*условия!$W$85)</f>
        <v>0</v>
      </c>
      <c r="EA151" s="75">
        <f>IF(EA$7="",0,EA118*условия!$W$85)</f>
        <v>0</v>
      </c>
      <c r="EB151" s="75">
        <f>IF(EB$7="",0,EB118*условия!$W$85)</f>
        <v>0</v>
      </c>
      <c r="EC151" s="75">
        <f>IF(EC$7="",0,EC118*условия!$W$85)</f>
        <v>0</v>
      </c>
      <c r="ED151" s="75">
        <f>IF(ED$7="",0,ED118*условия!$W$85)</f>
        <v>0</v>
      </c>
      <c r="EE151" s="75">
        <f>IF(EE$7="",0,EE118*условия!$W$85)</f>
        <v>0</v>
      </c>
      <c r="EF151" s="75">
        <f>IF(EF$7="",0,EF118*условия!$W$85)</f>
        <v>0</v>
      </c>
      <c r="EG151" s="75">
        <f>IF(EG$7="",0,EG118*условия!$W$85)</f>
        <v>0</v>
      </c>
      <c r="EH151" s="75">
        <f>IF(EH$7="",0,EH118*условия!$W$85)</f>
        <v>0</v>
      </c>
      <c r="EI151" s="75">
        <f>IF(EI$7="",0,EI118*условия!$W$85)</f>
        <v>0</v>
      </c>
      <c r="EJ151" s="75">
        <f>IF(EJ$7="",0,EJ118*условия!$W$85)</f>
        <v>0</v>
      </c>
      <c r="EK151" s="75">
        <f>IF(EK$7="",0,EK118*условия!$W$85)</f>
        <v>0</v>
      </c>
      <c r="EL151" s="75">
        <f>IF(EL$7="",0,EL118*условия!$W$85)</f>
        <v>0</v>
      </c>
      <c r="EM151" s="75">
        <f>IF(EM$7="",0,EM118*условия!$W$85)</f>
        <v>0</v>
      </c>
      <c r="EN151" s="75">
        <f>IF(EN$7="",0,EN118*условия!$W$85)</f>
        <v>0</v>
      </c>
      <c r="EO151" s="75">
        <f>IF(EO$7="",0,EO118*условия!$W$85)</f>
        <v>0</v>
      </c>
      <c r="EP151" s="75">
        <f>IF(EP$7="",0,EP118*условия!$W$85)</f>
        <v>0</v>
      </c>
      <c r="EQ151" s="75">
        <f>IF(EQ$7="",0,EQ118*условия!$W$85)</f>
        <v>0</v>
      </c>
      <c r="ER151" s="75">
        <f>IF(ER$7="",0,ER118*условия!$W$85)</f>
        <v>0</v>
      </c>
      <c r="ES151" s="75">
        <f>IF(ES$7="",0,ES118*условия!$W$85)</f>
        <v>0</v>
      </c>
      <c r="ET151" s="75">
        <f>IF(ET$7="",0,ET118*условия!$W$85)</f>
        <v>0</v>
      </c>
      <c r="EU151" s="75">
        <f>IF(EU$7="",0,EU118*условия!$W$85)</f>
        <v>0</v>
      </c>
      <c r="EV151" s="75">
        <f>IF(EV$7="",0,EV118*условия!$W$85)</f>
        <v>0</v>
      </c>
      <c r="EW151" s="75">
        <f>IF(EW$7="",0,EW118*условия!$W$85)</f>
        <v>0</v>
      </c>
      <c r="EX151" s="75">
        <f>IF(EX$7="",0,EX118*условия!$W$85)</f>
        <v>0</v>
      </c>
      <c r="EY151" s="75">
        <f>IF(EY$7="",0,EY118*условия!$W$85)</f>
        <v>0</v>
      </c>
      <c r="EZ151" s="75">
        <f>IF(EZ$7="",0,EZ118*условия!$W$85)</f>
        <v>0</v>
      </c>
      <c r="FA151" s="75">
        <f>IF(FA$7="",0,FA118*условия!$W$85)</f>
        <v>0</v>
      </c>
      <c r="FB151" s="75">
        <f>IF(FB$7="",0,FB118*условия!$W$85)</f>
        <v>0</v>
      </c>
      <c r="FC151" s="75">
        <f>IF(FC$7="",0,FC118*условия!$W$85)</f>
        <v>0</v>
      </c>
      <c r="FD151" s="75">
        <f>IF(FD$7="",0,FD118*условия!$W$85)</f>
        <v>0</v>
      </c>
      <c r="FE151" s="75">
        <f>IF(FE$7="",0,FE118*условия!$W$85)</f>
        <v>0</v>
      </c>
      <c r="FF151" s="75">
        <f>IF(FF$7="",0,FF118*условия!$W$85)</f>
        <v>0</v>
      </c>
      <c r="FG151" s="75">
        <f>IF(FG$7="",0,FG118*условия!$W$85)</f>
        <v>0</v>
      </c>
      <c r="FH151" s="75">
        <f>IF(FH$7="",0,FH118*условия!$W$85)</f>
        <v>0</v>
      </c>
      <c r="FI151" s="75">
        <f>IF(FI$7="",0,FI118*условия!$W$85)</f>
        <v>0</v>
      </c>
      <c r="FJ151" s="75">
        <f>IF(FJ$7="",0,FJ118*условия!$W$85)</f>
        <v>0</v>
      </c>
      <c r="FK151" s="75">
        <f>IF(FK$7="",0,FK118*условия!$W$85)</f>
        <v>0</v>
      </c>
      <c r="FL151" s="75">
        <f>IF(FL$7="",0,FL118*условия!$W$85)</f>
        <v>0</v>
      </c>
      <c r="FM151" s="75">
        <f>IF(FM$7="",0,FM118*условия!$W$85)</f>
        <v>0</v>
      </c>
      <c r="FN151" s="75">
        <f>IF(FN$7="",0,FN118*условия!$W$85)</f>
        <v>0</v>
      </c>
      <c r="FO151" s="75">
        <f>IF(FO$7="",0,FO118*условия!$W$85)</f>
        <v>0</v>
      </c>
      <c r="FP151" s="75">
        <f>IF(FP$7="",0,FP118*условия!$W$85)</f>
        <v>0</v>
      </c>
      <c r="FQ151" s="75">
        <f>IF(FQ$7="",0,FQ118*условия!$W$85)</f>
        <v>0</v>
      </c>
      <c r="FR151" s="75">
        <f>IF(FR$7="",0,FR118*условия!$W$85)</f>
        <v>0</v>
      </c>
      <c r="FS151" s="75">
        <f>IF(FS$7="",0,FS118*условия!$W$85)</f>
        <v>0</v>
      </c>
      <c r="FT151" s="75">
        <f>IF(FT$7="",0,FT118*условия!$W$85)</f>
        <v>0</v>
      </c>
      <c r="FU151" s="75">
        <f>IF(FU$7="",0,FU118*условия!$W$85)</f>
        <v>0</v>
      </c>
      <c r="FV151" s="75">
        <f>IF(FV$7="",0,FV118*условия!$W$85)</f>
        <v>0</v>
      </c>
      <c r="FW151" s="75">
        <f>IF(FW$7="",0,FW118*условия!$W$85)</f>
        <v>0</v>
      </c>
      <c r="FX151" s="75">
        <f>IF(FX$7="",0,FX118*условия!$W$85)</f>
        <v>0</v>
      </c>
      <c r="FY151" s="75">
        <f>IF(FY$7="",0,FY118*условия!$W$85)</f>
        <v>0</v>
      </c>
      <c r="FZ151" s="75">
        <f>IF(FZ$7="",0,FZ118*условия!$W$85)</f>
        <v>0</v>
      </c>
      <c r="GA151" s="75">
        <f>IF(GA$7="",0,GA118*условия!$W$85)</f>
        <v>0</v>
      </c>
      <c r="GB151" s="75">
        <f>IF(GB$7="",0,GB118*условия!$W$85)</f>
        <v>0</v>
      </c>
      <c r="GC151" s="75">
        <f>IF(GC$7="",0,GC118*условия!$W$85)</f>
        <v>0</v>
      </c>
      <c r="GD151" s="75">
        <f>IF(GD$7="",0,GD118*условия!$W$85)</f>
        <v>0</v>
      </c>
      <c r="GE151" s="75">
        <f>IF(GE$7="",0,GE118*условия!$W$85)</f>
        <v>0</v>
      </c>
      <c r="GF151" s="75">
        <f>IF(GF$7="",0,GF118*условия!$W$85)</f>
        <v>0</v>
      </c>
      <c r="GG151" s="75">
        <f>IF(GG$7="",0,GG118*условия!$W$85)</f>
        <v>0</v>
      </c>
      <c r="GH151" s="75">
        <f>IF(GH$7="",0,GH118*условия!$W$85)</f>
        <v>0</v>
      </c>
      <c r="GI151" s="75">
        <f>IF(GI$7="",0,GI118*условия!$W$85)</f>
        <v>0</v>
      </c>
      <c r="GJ151" s="75">
        <f>IF(GJ$7="",0,GJ118*условия!$W$85)</f>
        <v>0</v>
      </c>
      <c r="GK151" s="75">
        <f>IF(GK$7="",0,GK118*условия!$W$85)</f>
        <v>0</v>
      </c>
      <c r="GL151" s="75">
        <f>IF(GL$7="",0,GL118*условия!$W$85)</f>
        <v>0</v>
      </c>
      <c r="GM151" s="75">
        <f>IF(GM$7="",0,GM118*условия!$W$85)</f>
        <v>0</v>
      </c>
      <c r="GN151" s="75">
        <f>IF(GN$7="",0,GN118*условия!$W$85)</f>
        <v>0</v>
      </c>
      <c r="GO151" s="75">
        <f>IF(GO$7="",0,GO118*условия!$W$85)</f>
        <v>0</v>
      </c>
      <c r="GP151" s="75">
        <f>IF(GP$7="",0,GP118*условия!$W$85)</f>
        <v>0</v>
      </c>
      <c r="GQ151" s="75">
        <f>IF(GQ$7="",0,GQ118*условия!$W$85)</f>
        <v>0</v>
      </c>
      <c r="GR151" s="75">
        <f>IF(GR$7="",0,GR118*условия!$W$85)</f>
        <v>0</v>
      </c>
      <c r="GS151" s="75">
        <f>IF(GS$7="",0,GS118*условия!$W$85)</f>
        <v>0</v>
      </c>
      <c r="GT151" s="75">
        <f>IF(GT$7="",0,GT118*условия!$W$85)</f>
        <v>0</v>
      </c>
      <c r="GU151" s="75">
        <f>IF(GU$7="",0,GU118*условия!$W$85)</f>
        <v>0</v>
      </c>
      <c r="GV151" s="75">
        <f>IF(GV$7="",0,GV118*условия!$W$85)</f>
        <v>0</v>
      </c>
      <c r="GW151" s="75">
        <f>IF(GW$7="",0,GW118*условия!$W$85)</f>
        <v>0</v>
      </c>
      <c r="GX151" s="75">
        <f>IF(GX$7="",0,GX118*условия!$W$85)</f>
        <v>0</v>
      </c>
      <c r="GY151" s="75">
        <f>IF(GY$7="",0,GY118*условия!$W$85)</f>
        <v>0</v>
      </c>
      <c r="GZ151" s="75">
        <f>IF(GZ$7="",0,GZ118*условия!$W$85)</f>
        <v>0</v>
      </c>
      <c r="HA151" s="75">
        <f>IF(HA$7="",0,HA118*условия!$W$85)</f>
        <v>0</v>
      </c>
      <c r="HB151" s="75">
        <f>IF(HB$7="",0,HB118*условия!$W$85)</f>
        <v>0</v>
      </c>
      <c r="HC151" s="75">
        <f>IF(HC$7="",0,HC118*условия!$W$85)</f>
        <v>0</v>
      </c>
      <c r="HD151" s="75">
        <f>IF(HD$7="",0,HD118*условия!$W$85)</f>
        <v>0</v>
      </c>
      <c r="HE151" s="75">
        <f>IF(HE$7="",0,HE118*условия!$W$85)</f>
        <v>0</v>
      </c>
      <c r="HF151" s="75">
        <f>IF(HF$7="",0,HF118*условия!$W$85)</f>
        <v>0</v>
      </c>
      <c r="HG151" s="75">
        <f>IF(HG$7="",0,HG118*условия!$W$85)</f>
        <v>0</v>
      </c>
      <c r="HH151" s="75">
        <f>IF(HH$7="",0,HH118*условия!$W$85)</f>
        <v>0</v>
      </c>
      <c r="HI151" s="75">
        <f>IF(HI$7="",0,HI118*условия!$W$85)</f>
        <v>0</v>
      </c>
      <c r="HJ151" s="75">
        <f>IF(HJ$7="",0,HJ118*условия!$W$85)</f>
        <v>0</v>
      </c>
      <c r="HK151" s="75">
        <f>IF(HK$7="",0,HK118*условия!$W$85)</f>
        <v>0</v>
      </c>
      <c r="HL151" s="75">
        <f>IF(HL$7="",0,HL118*условия!$W$85)</f>
        <v>0</v>
      </c>
      <c r="HM151" s="75">
        <f>IF(HM$7="",0,HM118*условия!$W$85)</f>
        <v>0</v>
      </c>
      <c r="HN151" s="75">
        <f>IF(HN$7="",0,HN118*условия!$W$85)</f>
        <v>0</v>
      </c>
      <c r="HO151" s="75">
        <f>IF(HO$7="",0,HO118*условия!$W$85)</f>
        <v>0</v>
      </c>
      <c r="HP151" s="75">
        <f>IF(HP$7="",0,HP118*условия!$W$85)</f>
        <v>0</v>
      </c>
      <c r="HQ151" s="75">
        <f>IF(HQ$7="",0,HQ118*условия!$W$85)</f>
        <v>0</v>
      </c>
      <c r="HR151" s="75">
        <f>IF(HR$7="",0,HR118*условия!$W$85)</f>
        <v>0</v>
      </c>
      <c r="HS151" s="75">
        <f>IF(HS$7="",0,HS118*условия!$W$85)</f>
        <v>0</v>
      </c>
      <c r="HT151" s="75">
        <f>IF(HT$7="",0,HT118*условия!$W$85)</f>
        <v>0</v>
      </c>
      <c r="HU151" s="75">
        <f>IF(HU$7="",0,HU118*условия!$W$85)</f>
        <v>0</v>
      </c>
      <c r="HV151" s="75">
        <f>IF(HV$7="",0,HV118*условия!$W$85)</f>
        <v>0</v>
      </c>
      <c r="HW151" s="75">
        <f>IF(HW$7="",0,HW118*условия!$W$85)</f>
        <v>0</v>
      </c>
      <c r="HX151" s="75">
        <f>IF(HX$7="",0,HX118*условия!$W$85)</f>
        <v>0</v>
      </c>
      <c r="HY151" s="75">
        <f>IF(HY$7="",0,HY118*условия!$W$85)</f>
        <v>0</v>
      </c>
      <c r="HZ151" s="75">
        <f>IF(HZ$7="",0,HZ118*условия!$W$85)</f>
        <v>0</v>
      </c>
      <c r="IA151" s="75">
        <f>IF(IA$7="",0,IA118*условия!$W$85)</f>
        <v>0</v>
      </c>
      <c r="IB151" s="75">
        <f>IF(IB$7="",0,IB118*условия!$W$85)</f>
        <v>0</v>
      </c>
      <c r="IC151" s="75">
        <f>IF(IC$7="",0,IC118*условия!$W$85)</f>
        <v>0</v>
      </c>
      <c r="ID151" s="75">
        <f>IF(ID$7="",0,ID118*условия!$W$85)</f>
        <v>0</v>
      </c>
      <c r="IE151" s="75">
        <f>IF(IE$7="",0,IE118*условия!$W$85)</f>
        <v>0</v>
      </c>
      <c r="IF151" s="75">
        <f>IF(IF$7="",0,IF118*условия!$W$85)</f>
        <v>0</v>
      </c>
      <c r="IG151" s="75">
        <f>IF(IG$7="",0,IG118*условия!$W$85)</f>
        <v>0</v>
      </c>
      <c r="IH151" s="75">
        <f>IF(IH$7="",0,IH118*условия!$W$85)</f>
        <v>0</v>
      </c>
      <c r="II151" s="75">
        <f>IF(II$7="",0,II118*условия!$W$85)</f>
        <v>0</v>
      </c>
      <c r="IJ151" s="75">
        <f>IF(IJ$7="",0,IJ118*условия!$W$85)</f>
        <v>0</v>
      </c>
      <c r="IK151" s="75">
        <f>IF(IK$7="",0,IK118*условия!$W$85)</f>
        <v>0</v>
      </c>
      <c r="IL151" s="75">
        <f>IF(IL$7="",0,IL118*условия!$W$85)</f>
        <v>0</v>
      </c>
      <c r="IM151" s="75">
        <f>IF(IM$7="",0,IM118*условия!$W$85)</f>
        <v>0</v>
      </c>
      <c r="IN151" s="75">
        <f>IF(IN$7="",0,IN118*условия!$W$85)</f>
        <v>0</v>
      </c>
      <c r="IO151" s="75">
        <f>IF(IO$7="",0,IO118*условия!$W$85)</f>
        <v>0</v>
      </c>
      <c r="IP151" s="75">
        <f>IF(IP$7="",0,IP118*условия!$W$85)</f>
        <v>0</v>
      </c>
      <c r="IQ151" s="75">
        <f>IF(IQ$7="",0,IQ118*условия!$W$85)</f>
        <v>0</v>
      </c>
      <c r="IR151" s="75">
        <f>IF(IR$7="",0,IR118*условия!$W$85)</f>
        <v>0</v>
      </c>
      <c r="IS151" s="75">
        <f>IF(IS$7="",0,IS118*условия!$W$85)</f>
        <v>0</v>
      </c>
      <c r="IT151" s="75">
        <f>IF(IT$7="",0,IT118*условия!$W$85)</f>
        <v>0</v>
      </c>
      <c r="IU151" s="75">
        <f>IF(IU$7="",0,IU118*условия!$W$85)</f>
        <v>0</v>
      </c>
      <c r="IV151" s="75">
        <f>IF(IV$7="",0,IV118*условия!$W$85)</f>
        <v>0</v>
      </c>
      <c r="IW151" s="75">
        <f>IF(IW$7="",0,IW118*условия!$W$85)</f>
        <v>0</v>
      </c>
      <c r="IX151" s="75">
        <f>IF(IX$7="",0,IX118*условия!$W$85)</f>
        <v>0</v>
      </c>
      <c r="IY151" s="75">
        <f>IF(IY$7="",0,IY118*условия!$W$85)</f>
        <v>0</v>
      </c>
      <c r="IZ151" s="75">
        <f>IF(IZ$7="",0,IZ118*условия!$W$85)</f>
        <v>0</v>
      </c>
      <c r="JA151" s="75">
        <f>IF(JA$7="",0,JA118*условия!$W$85)</f>
        <v>0</v>
      </c>
      <c r="JB151" s="75">
        <f>IF(JB$7="",0,JB118*условия!$W$85)</f>
        <v>0</v>
      </c>
      <c r="JC151" s="75">
        <f>IF(JC$7="",0,JC118*условия!$W$85)</f>
        <v>0</v>
      </c>
      <c r="JD151" s="75">
        <f>IF(JD$7="",0,JD118*условия!$W$85)</f>
        <v>0</v>
      </c>
      <c r="JE151" s="75">
        <f>IF(JE$7="",0,JE118*условия!$W$85)</f>
        <v>0</v>
      </c>
      <c r="JF151" s="75">
        <f>IF(JF$7="",0,JF118*условия!$W$85)</f>
        <v>0</v>
      </c>
      <c r="JG151" s="75">
        <f>IF(JG$7="",0,JG118*условия!$W$85)</f>
        <v>0</v>
      </c>
      <c r="JH151" s="75">
        <f>IF(JH$7="",0,JH118*условия!$W$85)</f>
        <v>0</v>
      </c>
      <c r="JI151" s="75">
        <f>IF(JI$7="",0,JI118*условия!$W$85)</f>
        <v>0</v>
      </c>
      <c r="JJ151" s="75">
        <f>IF(JJ$7="",0,JJ118*условия!$W$85)</f>
        <v>0</v>
      </c>
      <c r="JK151" s="75">
        <f>IF(JK$7="",0,JK118*условия!$W$85)</f>
        <v>0</v>
      </c>
      <c r="JL151" s="75">
        <f>IF(JL$7="",0,JL118*условия!$W$85)</f>
        <v>0</v>
      </c>
      <c r="JM151" s="75">
        <f>IF(JM$7="",0,JM118*условия!$W$85)</f>
        <v>0</v>
      </c>
      <c r="JN151" s="75">
        <f>IF(JN$7="",0,JN118*условия!$W$85)</f>
        <v>0</v>
      </c>
      <c r="JO151" s="75">
        <f>IF(JO$7="",0,JO118*условия!$W$85)</f>
        <v>0</v>
      </c>
      <c r="JP151" s="75">
        <f>IF(JP$7="",0,JP118*условия!$W$85)</f>
        <v>0</v>
      </c>
      <c r="JQ151" s="75">
        <f>IF(JQ$7="",0,JQ118*условия!$W$85)</f>
        <v>0</v>
      </c>
      <c r="JR151" s="75">
        <f>IF(JR$7="",0,JR118*условия!$W$85)</f>
        <v>0</v>
      </c>
      <c r="JS151" s="75">
        <f>IF(JS$7="",0,JS118*условия!$W$85)</f>
        <v>0</v>
      </c>
      <c r="JT151" s="75">
        <f>IF(JT$7="",0,JT118*условия!$W$85)</f>
        <v>0</v>
      </c>
      <c r="JU151" s="75">
        <f>IF(JU$7="",0,JU118*условия!$W$85)</f>
        <v>0</v>
      </c>
      <c r="JV151" s="75">
        <f>IF(JV$7="",0,JV118*условия!$W$85)</f>
        <v>0</v>
      </c>
      <c r="JW151" s="75">
        <f>IF(JW$7="",0,JW118*условия!$W$85)</f>
        <v>0</v>
      </c>
      <c r="JX151" s="75">
        <f>IF(JX$7="",0,JX118*условия!$W$85)</f>
        <v>0</v>
      </c>
      <c r="JY151" s="75">
        <f>IF(JY$7="",0,JY118*условия!$W$85)</f>
        <v>0</v>
      </c>
      <c r="JZ151" s="75">
        <f>IF(JZ$7="",0,JZ118*условия!$W$85)</f>
        <v>0</v>
      </c>
      <c r="KA151" s="75">
        <f>IF(KA$7="",0,KA118*условия!$W$85)</f>
        <v>0</v>
      </c>
      <c r="KB151" s="75">
        <f>IF(KB$7="",0,KB118*условия!$W$85)</f>
        <v>0</v>
      </c>
      <c r="KC151" s="75">
        <f>IF(KC$7="",0,KC118*условия!$W$85)</f>
        <v>0</v>
      </c>
      <c r="KD151" s="75">
        <f>IF(KD$7="",0,KD118*условия!$W$85)</f>
        <v>0</v>
      </c>
      <c r="KE151" s="75">
        <f>IF(KE$7="",0,KE118*условия!$W$85)</f>
        <v>0</v>
      </c>
      <c r="KF151" s="75">
        <f>IF(KF$7="",0,KF118*условия!$W$85)</f>
        <v>0</v>
      </c>
      <c r="KG151" s="75">
        <f>IF(KG$7="",0,KG118*условия!$W$85)</f>
        <v>0</v>
      </c>
      <c r="KH151" s="75">
        <f>IF(KH$7="",0,KH118*условия!$W$85)</f>
        <v>0</v>
      </c>
      <c r="KI151" s="75">
        <f>IF(KI$7="",0,KI118*условия!$W$85)</f>
        <v>0</v>
      </c>
      <c r="KJ151" s="75">
        <f>IF(KJ$7="",0,KJ118*условия!$W$85)</f>
        <v>0</v>
      </c>
      <c r="KK151" s="75">
        <f>IF(KK$7="",0,KK118*условия!$W$85)</f>
        <v>0</v>
      </c>
      <c r="KL151" s="75">
        <f>IF(KL$7="",0,KL118*условия!$W$85)</f>
        <v>0</v>
      </c>
      <c r="KM151" s="75">
        <f>IF(KM$7="",0,KM118*условия!$W$85)</f>
        <v>0</v>
      </c>
      <c r="KN151" s="75">
        <f>IF(KN$7="",0,KN118*условия!$W$85)</f>
        <v>0</v>
      </c>
      <c r="KO151" s="75">
        <f>IF(KO$7="",0,KO118*условия!$W$85)</f>
        <v>0</v>
      </c>
      <c r="KP151" s="75">
        <f>IF(KP$7="",0,KP118*условия!$W$85)</f>
        <v>0</v>
      </c>
      <c r="KQ151" s="75">
        <f>IF(KQ$7="",0,KQ118*условия!$W$85)</f>
        <v>0</v>
      </c>
      <c r="KR151" s="75">
        <f>IF(KR$7="",0,KR118*условия!$W$85)</f>
        <v>0</v>
      </c>
      <c r="KS151" s="75">
        <f>IF(KS$7="",0,KS118*условия!$W$85)</f>
        <v>0</v>
      </c>
      <c r="KT151" s="75">
        <f>IF(KT$7="",0,KT118*условия!$W$85)</f>
        <v>0</v>
      </c>
      <c r="KU151" s="75">
        <f>IF(KU$7="",0,KU118*условия!$W$85)</f>
        <v>0</v>
      </c>
      <c r="KV151" s="75">
        <f>IF(KV$7="",0,KV118*условия!$W$85)</f>
        <v>0</v>
      </c>
      <c r="KW151" s="70"/>
      <c r="KX151" s="70"/>
    </row>
    <row r="152" spans="1:310" ht="4.05" customHeight="1" x14ac:dyDescent="0.25">
      <c r="A152" s="1"/>
      <c r="B152" s="79"/>
      <c r="C152" s="79"/>
      <c r="D152" s="79"/>
      <c r="E152" s="1"/>
      <c r="F152" s="1"/>
      <c r="G152" s="1"/>
      <c r="H152" s="11"/>
      <c r="I152" s="1"/>
      <c r="J152" s="1"/>
      <c r="K152" s="36"/>
      <c r="L152" s="1"/>
      <c r="M152" s="5"/>
      <c r="N152" s="1"/>
      <c r="O152" s="19"/>
      <c r="P152" s="1"/>
      <c r="Q152" s="1"/>
      <c r="R152" s="45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</row>
    <row r="153" spans="1:310" s="76" customFormat="1" x14ac:dyDescent="0.25">
      <c r="A153" s="70"/>
      <c r="B153" s="82" t="s">
        <v>29</v>
      </c>
      <c r="C153" s="82" t="s">
        <v>27</v>
      </c>
      <c r="D153" s="82" t="s">
        <v>28</v>
      </c>
      <c r="E153" s="71" t="str">
        <f>kpi!$E$36</f>
        <v>стоимость платного Интернет-траффика</v>
      </c>
      <c r="F153" s="70"/>
      <c r="G153" s="70"/>
      <c r="H153" s="72" t="str">
        <f>IF(OR($E153="",$E153=0),"",INDEX(kpi!$I:$I,SUMIFS(kpi!$A:$A,kpi!$E:$E,$E153)))</f>
        <v>руб.</v>
      </c>
      <c r="I153" s="70"/>
      <c r="J153" s="70"/>
      <c r="K153" s="71"/>
      <c r="L153" s="70"/>
      <c r="M153" s="73"/>
      <c r="N153" s="78"/>
      <c r="O153" s="73"/>
      <c r="P153" s="70"/>
      <c r="Q153" s="70"/>
      <c r="R153" s="78">
        <f>SUMIFS($T153:$KW153,$T$1:$KW$1,"&gt;="&amp;1,$T$1:$KW$1,"&lt;="&amp;MAX($1:$1))</f>
        <v>4200000</v>
      </c>
      <c r="S153" s="70"/>
      <c r="T153" s="70"/>
      <c r="U153" s="75">
        <f>IF(U$7="",0,IF(OR(условия!$W$89=0),0,U111/условия!$W$89*условия!$W$91))</f>
        <v>58333.333333333336</v>
      </c>
      <c r="V153" s="75">
        <f>IF(V$7="",0,IF(OR(условия!$W$89=0),0,V111/условия!$W$89*условия!$W$91))</f>
        <v>61666.666666666672</v>
      </c>
      <c r="W153" s="75">
        <f>IF(W$7="",0,IF(OR(условия!$W$89=0),0,W111/условия!$W$89*условия!$W$91))</f>
        <v>65000.000000000007</v>
      </c>
      <c r="X153" s="75">
        <f>IF(X$7="",0,IF(OR(условия!$W$89=0),0,X111/условия!$W$89*условия!$W$91))</f>
        <v>68333.333333333343</v>
      </c>
      <c r="Y153" s="75">
        <f>IF(Y$7="",0,IF(OR(условия!$W$89=0),0,Y111/условия!$W$89*условия!$W$91))</f>
        <v>71666.666666666672</v>
      </c>
      <c r="Z153" s="75">
        <f>IF(Z$7="",0,IF(OR(условия!$W$89=0),0,Z111/условия!$W$89*условия!$W$91))</f>
        <v>75000</v>
      </c>
      <c r="AA153" s="75">
        <f>IF(AA$7="",0,IF(OR(условия!$W$89=0),0,AA111/условия!$W$89*условия!$W$91))</f>
        <v>78333.333333333343</v>
      </c>
      <c r="AB153" s="75">
        <f>IF(AB$7="",0,IF(OR(условия!$W$89=0),0,AB111/условия!$W$89*условия!$W$91))</f>
        <v>81666.666666666672</v>
      </c>
      <c r="AC153" s="75">
        <f>IF(AC$7="",0,IF(OR(условия!$W$89=0),0,AC111/условия!$W$89*условия!$W$91))</f>
        <v>85000</v>
      </c>
      <c r="AD153" s="75">
        <f>IF(AD$7="",0,IF(OR(условия!$W$89=0),0,AD111/условия!$W$89*условия!$W$91))</f>
        <v>88333.333333333343</v>
      </c>
      <c r="AE153" s="75">
        <f>IF(AE$7="",0,IF(OR(условия!$W$89=0),0,AE111/условия!$W$89*условия!$W$91))</f>
        <v>91666.666666666672</v>
      </c>
      <c r="AF153" s="75">
        <f>IF(AF$7="",0,IF(OR(условия!$W$89=0),0,AF111/условия!$W$89*условия!$W$91))</f>
        <v>95000.000000000015</v>
      </c>
      <c r="AG153" s="75">
        <f>IF(AG$7="",0,IF(OR(условия!$W$89=0),0,AG111/условия!$W$89*условия!$W$91))</f>
        <v>98333.333333333328</v>
      </c>
      <c r="AH153" s="75">
        <f>IF(AH$7="",0,IF(OR(условия!$W$89=0),0,AH111/условия!$W$89*условия!$W$91))</f>
        <v>101666.66666666669</v>
      </c>
      <c r="AI153" s="75">
        <f>IF(AI$7="",0,IF(OR(условия!$W$89=0),0,AI111/условия!$W$89*условия!$W$91))</f>
        <v>105000.00000000003</v>
      </c>
      <c r="AJ153" s="75">
        <f>IF(AJ$7="",0,IF(OR(условия!$W$89=0),0,AJ111/условия!$W$89*условия!$W$91))</f>
        <v>108333.33333333336</v>
      </c>
      <c r="AK153" s="75">
        <f>IF(AK$7="",0,IF(OR(условия!$W$89=0),0,AK111/условия!$W$89*условия!$W$91))</f>
        <v>111666.66666666666</v>
      </c>
      <c r="AL153" s="75">
        <f>IF(AL$7="",0,IF(OR(условия!$W$89=0),0,AL111/условия!$W$89*условия!$W$91))</f>
        <v>115000</v>
      </c>
      <c r="AM153" s="75">
        <f>IF(AM$7="",0,IF(OR(условия!$W$89=0),0,AM111/условия!$W$89*условия!$W$91))</f>
        <v>118333.33333333336</v>
      </c>
      <c r="AN153" s="75">
        <f>IF(AN$7="",0,IF(OR(условия!$W$89=0),0,AN111/условия!$W$89*условия!$W$91))</f>
        <v>121666.66666666667</v>
      </c>
      <c r="AO153" s="75">
        <f>IF(AO$7="",0,IF(OR(условия!$W$89=0),0,AO111/условия!$W$89*условия!$W$91))</f>
        <v>125000</v>
      </c>
      <c r="AP153" s="75">
        <f>IF(AP$7="",0,IF(OR(условия!$W$89=0),0,AP111/условия!$W$89*условия!$W$91))</f>
        <v>128333.33333333334</v>
      </c>
      <c r="AQ153" s="75">
        <f>IF(AQ$7="",0,IF(OR(условия!$W$89=0),0,AQ111/условия!$W$89*условия!$W$91))</f>
        <v>131666.66666666669</v>
      </c>
      <c r="AR153" s="75">
        <f>IF(AR$7="",0,IF(OR(условия!$W$89=0),0,AR111/условия!$W$89*условия!$W$91))</f>
        <v>135000</v>
      </c>
      <c r="AS153" s="75">
        <f>IF(AS$7="",0,IF(OR(условия!$W$89=0),0,AS111/условия!$W$89*условия!$W$91))</f>
        <v>138333.33333333331</v>
      </c>
      <c r="AT153" s="75">
        <f>IF(AT$7="",0,IF(OR(условия!$W$89=0),0,AT111/условия!$W$89*условия!$W$91))</f>
        <v>141666.66666666669</v>
      </c>
      <c r="AU153" s="75">
        <f>IF(AU$7="",0,IF(OR(условия!$W$89=0),0,AU111/условия!$W$89*условия!$W$91))</f>
        <v>145000.00000000003</v>
      </c>
      <c r="AV153" s="75">
        <f>IF(AV$7="",0,IF(OR(условия!$W$89=0),0,AV111/условия!$W$89*условия!$W$91))</f>
        <v>148333.33333333334</v>
      </c>
      <c r="AW153" s="75">
        <f>IF(AW$7="",0,IF(OR(условия!$W$89=0),0,AW111/условия!$W$89*условия!$W$91))</f>
        <v>151666.66666666666</v>
      </c>
      <c r="AX153" s="75">
        <f>IF(AX$7="",0,IF(OR(условия!$W$89=0),0,AX111/условия!$W$89*условия!$W$91))</f>
        <v>155000</v>
      </c>
      <c r="AY153" s="75">
        <f>IF(AY$7="",0,IF(OR(условия!$W$89=0),0,AY111/условия!$W$89*условия!$W$91))</f>
        <v>158333.33333333337</v>
      </c>
      <c r="AZ153" s="75">
        <f>IF(AZ$7="",0,IF(OR(условия!$W$89=0),0,AZ111/условия!$W$89*условия!$W$91))</f>
        <v>161666.66666666669</v>
      </c>
      <c r="BA153" s="75">
        <f>IF(BA$7="",0,IF(OR(условия!$W$89=0),0,BA111/условия!$W$89*условия!$W$91))</f>
        <v>165000</v>
      </c>
      <c r="BB153" s="75">
        <f>IF(BB$7="",0,IF(OR(условия!$W$89=0),0,BB111/условия!$W$89*условия!$W$91))</f>
        <v>168333.33333333331</v>
      </c>
      <c r="BC153" s="75">
        <f>IF(BC$7="",0,IF(OR(условия!$W$89=0),0,BC111/условия!$W$89*условия!$W$91))</f>
        <v>171666.66666666669</v>
      </c>
      <c r="BD153" s="75">
        <f>IF(BD$7="",0,IF(OR(условия!$W$89=0),0,BD111/условия!$W$89*условия!$W$91))</f>
        <v>175000</v>
      </c>
      <c r="BE153" s="75">
        <f>IF(BE$7="",0,IF(OR(условия!$W$89=0),0,BE111/условия!$W$89*условия!$W$91))</f>
        <v>0</v>
      </c>
      <c r="BF153" s="75">
        <f>IF(BF$7="",0,IF(OR(условия!$W$89=0),0,BF111/условия!$W$89*условия!$W$91))</f>
        <v>0</v>
      </c>
      <c r="BG153" s="75">
        <f>IF(BG$7="",0,IF(OR(условия!$W$89=0),0,BG111/условия!$W$89*условия!$W$91))</f>
        <v>0</v>
      </c>
      <c r="BH153" s="75">
        <f>IF(BH$7="",0,IF(OR(условия!$W$89=0),0,BH111/условия!$W$89*условия!$W$91))</f>
        <v>0</v>
      </c>
      <c r="BI153" s="75">
        <f>IF(BI$7="",0,IF(OR(условия!$W$89=0),0,BI111/условия!$W$89*условия!$W$91))</f>
        <v>0</v>
      </c>
      <c r="BJ153" s="75">
        <f>IF(BJ$7="",0,IF(OR(условия!$W$89=0),0,BJ111/условия!$W$89*условия!$W$91))</f>
        <v>0</v>
      </c>
      <c r="BK153" s="75">
        <f>IF(BK$7="",0,IF(OR(условия!$W$89=0),0,BK111/условия!$W$89*условия!$W$91))</f>
        <v>0</v>
      </c>
      <c r="BL153" s="75">
        <f>IF(BL$7="",0,IF(OR(условия!$W$89=0),0,BL111/условия!$W$89*условия!$W$91))</f>
        <v>0</v>
      </c>
      <c r="BM153" s="75">
        <f>IF(BM$7="",0,IF(OR(условия!$W$89=0),0,BM111/условия!$W$89*условия!$W$91))</f>
        <v>0</v>
      </c>
      <c r="BN153" s="75">
        <f>IF(BN$7="",0,IF(OR(условия!$W$89=0),0,BN111/условия!$W$89*условия!$W$91))</f>
        <v>0</v>
      </c>
      <c r="BO153" s="75">
        <f>IF(BO$7="",0,IF(OR(условия!$W$89=0),0,BO111/условия!$W$89*условия!$W$91))</f>
        <v>0</v>
      </c>
      <c r="BP153" s="75">
        <f>IF(BP$7="",0,IF(OR(условия!$W$89=0),0,BP111/условия!$W$89*условия!$W$91))</f>
        <v>0</v>
      </c>
      <c r="BQ153" s="75">
        <f>IF(BQ$7="",0,IF(OR(условия!$W$89=0),0,BQ111/условия!$W$89*условия!$W$91))</f>
        <v>0</v>
      </c>
      <c r="BR153" s="75">
        <f>IF(BR$7="",0,IF(OR(условия!$W$89=0),0,BR111/условия!$W$89*условия!$W$91))</f>
        <v>0</v>
      </c>
      <c r="BS153" s="75">
        <f>IF(BS$7="",0,IF(OR(условия!$W$89=0),0,BS111/условия!$W$89*условия!$W$91))</f>
        <v>0</v>
      </c>
      <c r="BT153" s="75">
        <f>IF(BT$7="",0,IF(OR(условия!$W$89=0),0,BT111/условия!$W$89*условия!$W$91))</f>
        <v>0</v>
      </c>
      <c r="BU153" s="75">
        <f>IF(BU$7="",0,IF(OR(условия!$W$89=0),0,BU111/условия!$W$89*условия!$W$91))</f>
        <v>0</v>
      </c>
      <c r="BV153" s="75">
        <f>IF(BV$7="",0,IF(OR(условия!$W$89=0),0,BV111/условия!$W$89*условия!$W$91))</f>
        <v>0</v>
      </c>
      <c r="BW153" s="75">
        <f>IF(BW$7="",0,IF(OR(условия!$W$89=0),0,BW111/условия!$W$89*условия!$W$91))</f>
        <v>0</v>
      </c>
      <c r="BX153" s="75">
        <f>IF(BX$7="",0,IF(OR(условия!$W$89=0),0,BX111/условия!$W$89*условия!$W$91))</f>
        <v>0</v>
      </c>
      <c r="BY153" s="75">
        <f>IF(BY$7="",0,IF(OR(условия!$W$89=0),0,BY111/условия!$W$89*условия!$W$91))</f>
        <v>0</v>
      </c>
      <c r="BZ153" s="75">
        <f>IF(BZ$7="",0,IF(OR(условия!$W$89=0),0,BZ111/условия!$W$89*условия!$W$91))</f>
        <v>0</v>
      </c>
      <c r="CA153" s="75">
        <f>IF(CA$7="",0,IF(OR(условия!$W$89=0),0,CA111/условия!$W$89*условия!$W$91))</f>
        <v>0</v>
      </c>
      <c r="CB153" s="75">
        <f>IF(CB$7="",0,IF(OR(условия!$W$89=0),0,CB111/условия!$W$89*условия!$W$91))</f>
        <v>0</v>
      </c>
      <c r="CC153" s="75">
        <f>IF(CC$7="",0,IF(OR(условия!$W$89=0),0,CC111/условия!$W$89*условия!$W$91))</f>
        <v>0</v>
      </c>
      <c r="CD153" s="75">
        <f>IF(CD$7="",0,IF(OR(условия!$W$89=0),0,CD111/условия!$W$89*условия!$W$91))</f>
        <v>0</v>
      </c>
      <c r="CE153" s="75">
        <f>IF(CE$7="",0,IF(OR(условия!$W$89=0),0,CE111/условия!$W$89*условия!$W$91))</f>
        <v>0</v>
      </c>
      <c r="CF153" s="75">
        <f>IF(CF$7="",0,IF(OR(условия!$W$89=0),0,CF111/условия!$W$89*условия!$W$91))</f>
        <v>0</v>
      </c>
      <c r="CG153" s="75">
        <f>IF(CG$7="",0,IF(OR(условия!$W$89=0),0,CG111/условия!$W$89*условия!$W$91))</f>
        <v>0</v>
      </c>
      <c r="CH153" s="75">
        <f>IF(CH$7="",0,IF(OR(условия!$W$89=0),0,CH111/условия!$W$89*условия!$W$91))</f>
        <v>0</v>
      </c>
      <c r="CI153" s="75">
        <f>IF(CI$7="",0,IF(OR(условия!$W$89=0),0,CI111/условия!$W$89*условия!$W$91))</f>
        <v>0</v>
      </c>
      <c r="CJ153" s="75">
        <f>IF(CJ$7="",0,IF(OR(условия!$W$89=0),0,CJ111/условия!$W$89*условия!$W$91))</f>
        <v>0</v>
      </c>
      <c r="CK153" s="75">
        <f>IF(CK$7="",0,IF(OR(условия!$W$89=0),0,CK111/условия!$W$89*условия!$W$91))</f>
        <v>0</v>
      </c>
      <c r="CL153" s="75">
        <f>IF(CL$7="",0,IF(OR(условия!$W$89=0),0,CL111/условия!$W$89*условия!$W$91))</f>
        <v>0</v>
      </c>
      <c r="CM153" s="75">
        <f>IF(CM$7="",0,IF(OR(условия!$W$89=0),0,CM111/условия!$W$89*условия!$W$91))</f>
        <v>0</v>
      </c>
      <c r="CN153" s="75">
        <f>IF(CN$7="",0,IF(OR(условия!$W$89=0),0,CN111/условия!$W$89*условия!$W$91))</f>
        <v>0</v>
      </c>
      <c r="CO153" s="75">
        <f>IF(CO$7="",0,IF(OR(условия!$W$89=0),0,CO111/условия!$W$89*условия!$W$91))</f>
        <v>0</v>
      </c>
      <c r="CP153" s="75">
        <f>IF(CP$7="",0,IF(OR(условия!$W$89=0),0,CP111/условия!$W$89*условия!$W$91))</f>
        <v>0</v>
      </c>
      <c r="CQ153" s="75">
        <f>IF(CQ$7="",0,IF(OR(условия!$W$89=0),0,CQ111/условия!$W$89*условия!$W$91))</f>
        <v>0</v>
      </c>
      <c r="CR153" s="75">
        <f>IF(CR$7="",0,IF(OR(условия!$W$89=0),0,CR111/условия!$W$89*условия!$W$91))</f>
        <v>0</v>
      </c>
      <c r="CS153" s="75">
        <f>IF(CS$7="",0,IF(OR(условия!$W$89=0),0,CS111/условия!$W$89*условия!$W$91))</f>
        <v>0</v>
      </c>
      <c r="CT153" s="75">
        <f>IF(CT$7="",0,IF(OR(условия!$W$89=0),0,CT111/условия!$W$89*условия!$W$91))</f>
        <v>0</v>
      </c>
      <c r="CU153" s="75">
        <f>IF(CU$7="",0,IF(OR(условия!$W$89=0),0,CU111/условия!$W$89*условия!$W$91))</f>
        <v>0</v>
      </c>
      <c r="CV153" s="75">
        <f>IF(CV$7="",0,IF(OR(условия!$W$89=0),0,CV111/условия!$W$89*условия!$W$91))</f>
        <v>0</v>
      </c>
      <c r="CW153" s="75">
        <f>IF(CW$7="",0,IF(OR(условия!$W$89=0),0,CW111/условия!$W$89*условия!$W$91))</f>
        <v>0</v>
      </c>
      <c r="CX153" s="75">
        <f>IF(CX$7="",0,IF(OR(условия!$W$89=0),0,CX111/условия!$W$89*условия!$W$91))</f>
        <v>0</v>
      </c>
      <c r="CY153" s="75">
        <f>IF(CY$7="",0,IF(OR(условия!$W$89=0),0,CY111/условия!$W$89*условия!$W$91))</f>
        <v>0</v>
      </c>
      <c r="CZ153" s="75">
        <f>IF(CZ$7="",0,IF(OR(условия!$W$89=0),0,CZ111/условия!$W$89*условия!$W$91))</f>
        <v>0</v>
      </c>
      <c r="DA153" s="75">
        <f>IF(DA$7="",0,IF(OR(условия!$W$89=0),0,DA111/условия!$W$89*условия!$W$91))</f>
        <v>0</v>
      </c>
      <c r="DB153" s="75">
        <f>IF(DB$7="",0,IF(OR(условия!$W$89=0),0,DB111/условия!$W$89*условия!$W$91))</f>
        <v>0</v>
      </c>
      <c r="DC153" s="75">
        <f>IF(DC$7="",0,IF(OR(условия!$W$89=0),0,DC111/условия!$W$89*условия!$W$91))</f>
        <v>0</v>
      </c>
      <c r="DD153" s="75">
        <f>IF(DD$7="",0,IF(OR(условия!$W$89=0),0,DD111/условия!$W$89*условия!$W$91))</f>
        <v>0</v>
      </c>
      <c r="DE153" s="75">
        <f>IF(DE$7="",0,IF(OR(условия!$W$89=0),0,DE111/условия!$W$89*условия!$W$91))</f>
        <v>0</v>
      </c>
      <c r="DF153" s="75">
        <f>IF(DF$7="",0,IF(OR(условия!$W$89=0),0,DF111/условия!$W$89*условия!$W$91))</f>
        <v>0</v>
      </c>
      <c r="DG153" s="75">
        <f>IF(DG$7="",0,IF(OR(условия!$W$89=0),0,DG111/условия!$W$89*условия!$W$91))</f>
        <v>0</v>
      </c>
      <c r="DH153" s="75">
        <f>IF(DH$7="",0,IF(OR(условия!$W$89=0),0,DH111/условия!$W$89*условия!$W$91))</f>
        <v>0</v>
      </c>
      <c r="DI153" s="75">
        <f>IF(DI$7="",0,IF(OR(условия!$W$89=0),0,DI111/условия!$W$89*условия!$W$91))</f>
        <v>0</v>
      </c>
      <c r="DJ153" s="75">
        <f>IF(DJ$7="",0,IF(OR(условия!$W$89=0),0,DJ111/условия!$W$89*условия!$W$91))</f>
        <v>0</v>
      </c>
      <c r="DK153" s="75">
        <f>IF(DK$7="",0,IF(OR(условия!$W$89=0),0,DK111/условия!$W$89*условия!$W$91))</f>
        <v>0</v>
      </c>
      <c r="DL153" s="75">
        <f>IF(DL$7="",0,IF(OR(условия!$W$89=0),0,DL111/условия!$W$89*условия!$W$91))</f>
        <v>0</v>
      </c>
      <c r="DM153" s="75">
        <f>IF(DM$7="",0,IF(OR(условия!$W$89=0),0,DM111/условия!$W$89*условия!$W$91))</f>
        <v>0</v>
      </c>
      <c r="DN153" s="75">
        <f>IF(DN$7="",0,IF(OR(условия!$W$89=0),0,DN111/условия!$W$89*условия!$W$91))</f>
        <v>0</v>
      </c>
      <c r="DO153" s="75">
        <f>IF(DO$7="",0,IF(OR(условия!$W$89=0),0,DO111/условия!$W$89*условия!$W$91))</f>
        <v>0</v>
      </c>
      <c r="DP153" s="75">
        <f>IF(DP$7="",0,IF(OR(условия!$W$89=0),0,DP111/условия!$W$89*условия!$W$91))</f>
        <v>0</v>
      </c>
      <c r="DQ153" s="75">
        <f>IF(DQ$7="",0,IF(OR(условия!$W$89=0),0,DQ111/условия!$W$89*условия!$W$91))</f>
        <v>0</v>
      </c>
      <c r="DR153" s="75">
        <f>IF(DR$7="",0,IF(OR(условия!$W$89=0),0,DR111/условия!$W$89*условия!$W$91))</f>
        <v>0</v>
      </c>
      <c r="DS153" s="75">
        <f>IF(DS$7="",0,IF(OR(условия!$W$89=0),0,DS111/условия!$W$89*условия!$W$91))</f>
        <v>0</v>
      </c>
      <c r="DT153" s="75">
        <f>IF(DT$7="",0,IF(OR(условия!$W$89=0),0,DT111/условия!$W$89*условия!$W$91))</f>
        <v>0</v>
      </c>
      <c r="DU153" s="75">
        <f>IF(DU$7="",0,IF(OR(условия!$W$89=0),0,DU111/условия!$W$89*условия!$W$91))</f>
        <v>0</v>
      </c>
      <c r="DV153" s="75">
        <f>IF(DV$7="",0,IF(OR(условия!$W$89=0),0,DV111/условия!$W$89*условия!$W$91))</f>
        <v>0</v>
      </c>
      <c r="DW153" s="75">
        <f>IF(DW$7="",0,IF(OR(условия!$W$89=0),0,DW111/условия!$W$89*условия!$W$91))</f>
        <v>0</v>
      </c>
      <c r="DX153" s="75">
        <f>IF(DX$7="",0,IF(OR(условия!$W$89=0),0,DX111/условия!$W$89*условия!$W$91))</f>
        <v>0</v>
      </c>
      <c r="DY153" s="75">
        <f>IF(DY$7="",0,IF(OR(условия!$W$89=0),0,DY111/условия!$W$89*условия!$W$91))</f>
        <v>0</v>
      </c>
      <c r="DZ153" s="75">
        <f>IF(DZ$7="",0,IF(OR(условия!$W$89=0),0,DZ111/условия!$W$89*условия!$W$91))</f>
        <v>0</v>
      </c>
      <c r="EA153" s="75">
        <f>IF(EA$7="",0,IF(OR(условия!$W$89=0),0,EA111/условия!$W$89*условия!$W$91))</f>
        <v>0</v>
      </c>
      <c r="EB153" s="75">
        <f>IF(EB$7="",0,IF(OR(условия!$W$89=0),0,EB111/условия!$W$89*условия!$W$91))</f>
        <v>0</v>
      </c>
      <c r="EC153" s="75">
        <f>IF(EC$7="",0,IF(OR(условия!$W$89=0),0,EC111/условия!$W$89*условия!$W$91))</f>
        <v>0</v>
      </c>
      <c r="ED153" s="75">
        <f>IF(ED$7="",0,IF(OR(условия!$W$89=0),0,ED111/условия!$W$89*условия!$W$91))</f>
        <v>0</v>
      </c>
      <c r="EE153" s="75">
        <f>IF(EE$7="",0,IF(OR(условия!$W$89=0),0,EE111/условия!$W$89*условия!$W$91))</f>
        <v>0</v>
      </c>
      <c r="EF153" s="75">
        <f>IF(EF$7="",0,IF(OR(условия!$W$89=0),0,EF111/условия!$W$89*условия!$W$91))</f>
        <v>0</v>
      </c>
      <c r="EG153" s="75">
        <f>IF(EG$7="",0,IF(OR(условия!$W$89=0),0,EG111/условия!$W$89*условия!$W$91))</f>
        <v>0</v>
      </c>
      <c r="EH153" s="75">
        <f>IF(EH$7="",0,IF(OR(условия!$W$89=0),0,EH111/условия!$W$89*условия!$W$91))</f>
        <v>0</v>
      </c>
      <c r="EI153" s="75">
        <f>IF(EI$7="",0,IF(OR(условия!$W$89=0),0,EI111/условия!$W$89*условия!$W$91))</f>
        <v>0</v>
      </c>
      <c r="EJ153" s="75">
        <f>IF(EJ$7="",0,IF(OR(условия!$W$89=0),0,EJ111/условия!$W$89*условия!$W$91))</f>
        <v>0</v>
      </c>
      <c r="EK153" s="75">
        <f>IF(EK$7="",0,IF(OR(условия!$W$89=0),0,EK111/условия!$W$89*условия!$W$91))</f>
        <v>0</v>
      </c>
      <c r="EL153" s="75">
        <f>IF(EL$7="",0,IF(OR(условия!$W$89=0),0,EL111/условия!$W$89*условия!$W$91))</f>
        <v>0</v>
      </c>
      <c r="EM153" s="75">
        <f>IF(EM$7="",0,IF(OR(условия!$W$89=0),0,EM111/условия!$W$89*условия!$W$91))</f>
        <v>0</v>
      </c>
      <c r="EN153" s="75">
        <f>IF(EN$7="",0,IF(OR(условия!$W$89=0),0,EN111/условия!$W$89*условия!$W$91))</f>
        <v>0</v>
      </c>
      <c r="EO153" s="75">
        <f>IF(EO$7="",0,IF(OR(условия!$W$89=0),0,EO111/условия!$W$89*условия!$W$91))</f>
        <v>0</v>
      </c>
      <c r="EP153" s="75">
        <f>IF(EP$7="",0,IF(OR(условия!$W$89=0),0,EP111/условия!$W$89*условия!$W$91))</f>
        <v>0</v>
      </c>
      <c r="EQ153" s="75">
        <f>IF(EQ$7="",0,IF(OR(условия!$W$89=0),0,EQ111/условия!$W$89*условия!$W$91))</f>
        <v>0</v>
      </c>
      <c r="ER153" s="75">
        <f>IF(ER$7="",0,IF(OR(условия!$W$89=0),0,ER111/условия!$W$89*условия!$W$91))</f>
        <v>0</v>
      </c>
      <c r="ES153" s="75">
        <f>IF(ES$7="",0,IF(OR(условия!$W$89=0),0,ES111/условия!$W$89*условия!$W$91))</f>
        <v>0</v>
      </c>
      <c r="ET153" s="75">
        <f>IF(ET$7="",0,IF(OR(условия!$W$89=0),0,ET111/условия!$W$89*условия!$W$91))</f>
        <v>0</v>
      </c>
      <c r="EU153" s="75">
        <f>IF(EU$7="",0,IF(OR(условия!$W$89=0),0,EU111/условия!$W$89*условия!$W$91))</f>
        <v>0</v>
      </c>
      <c r="EV153" s="75">
        <f>IF(EV$7="",0,IF(OR(условия!$W$89=0),0,EV111/условия!$W$89*условия!$W$91))</f>
        <v>0</v>
      </c>
      <c r="EW153" s="75">
        <f>IF(EW$7="",0,IF(OR(условия!$W$89=0),0,EW111/условия!$W$89*условия!$W$91))</f>
        <v>0</v>
      </c>
      <c r="EX153" s="75">
        <f>IF(EX$7="",0,IF(OR(условия!$W$89=0),0,EX111/условия!$W$89*условия!$W$91))</f>
        <v>0</v>
      </c>
      <c r="EY153" s="75">
        <f>IF(EY$7="",0,IF(OR(условия!$W$89=0),0,EY111/условия!$W$89*условия!$W$91))</f>
        <v>0</v>
      </c>
      <c r="EZ153" s="75">
        <f>IF(EZ$7="",0,IF(OR(условия!$W$89=0),0,EZ111/условия!$W$89*условия!$W$91))</f>
        <v>0</v>
      </c>
      <c r="FA153" s="75">
        <f>IF(FA$7="",0,IF(OR(условия!$W$89=0),0,FA111/условия!$W$89*условия!$W$91))</f>
        <v>0</v>
      </c>
      <c r="FB153" s="75">
        <f>IF(FB$7="",0,IF(OR(условия!$W$89=0),0,FB111/условия!$W$89*условия!$W$91))</f>
        <v>0</v>
      </c>
      <c r="FC153" s="75">
        <f>IF(FC$7="",0,IF(OR(условия!$W$89=0),0,FC111/условия!$W$89*условия!$W$91))</f>
        <v>0</v>
      </c>
      <c r="FD153" s="75">
        <f>IF(FD$7="",0,IF(OR(условия!$W$89=0),0,FD111/условия!$W$89*условия!$W$91))</f>
        <v>0</v>
      </c>
      <c r="FE153" s="75">
        <f>IF(FE$7="",0,IF(OR(условия!$W$89=0),0,FE111/условия!$W$89*условия!$W$91))</f>
        <v>0</v>
      </c>
      <c r="FF153" s="75">
        <f>IF(FF$7="",0,IF(OR(условия!$W$89=0),0,FF111/условия!$W$89*условия!$W$91))</f>
        <v>0</v>
      </c>
      <c r="FG153" s="75">
        <f>IF(FG$7="",0,IF(OR(условия!$W$89=0),0,FG111/условия!$W$89*условия!$W$91))</f>
        <v>0</v>
      </c>
      <c r="FH153" s="75">
        <f>IF(FH$7="",0,IF(OR(условия!$W$89=0),0,FH111/условия!$W$89*условия!$W$91))</f>
        <v>0</v>
      </c>
      <c r="FI153" s="75">
        <f>IF(FI$7="",0,IF(OR(условия!$W$89=0),0,FI111/условия!$W$89*условия!$W$91))</f>
        <v>0</v>
      </c>
      <c r="FJ153" s="75">
        <f>IF(FJ$7="",0,IF(OR(условия!$W$89=0),0,FJ111/условия!$W$89*условия!$W$91))</f>
        <v>0</v>
      </c>
      <c r="FK153" s="75">
        <f>IF(FK$7="",0,IF(OR(условия!$W$89=0),0,FK111/условия!$W$89*условия!$W$91))</f>
        <v>0</v>
      </c>
      <c r="FL153" s="75">
        <f>IF(FL$7="",0,IF(OR(условия!$W$89=0),0,FL111/условия!$W$89*условия!$W$91))</f>
        <v>0</v>
      </c>
      <c r="FM153" s="75">
        <f>IF(FM$7="",0,IF(OR(условия!$W$89=0),0,FM111/условия!$W$89*условия!$W$91))</f>
        <v>0</v>
      </c>
      <c r="FN153" s="75">
        <f>IF(FN$7="",0,IF(OR(условия!$W$89=0),0,FN111/условия!$W$89*условия!$W$91))</f>
        <v>0</v>
      </c>
      <c r="FO153" s="75">
        <f>IF(FO$7="",0,IF(OR(условия!$W$89=0),0,FO111/условия!$W$89*условия!$W$91))</f>
        <v>0</v>
      </c>
      <c r="FP153" s="75">
        <f>IF(FP$7="",0,IF(OR(условия!$W$89=0),0,FP111/условия!$W$89*условия!$W$91))</f>
        <v>0</v>
      </c>
      <c r="FQ153" s="75">
        <f>IF(FQ$7="",0,IF(OR(условия!$W$89=0),0,FQ111/условия!$W$89*условия!$W$91))</f>
        <v>0</v>
      </c>
      <c r="FR153" s="75">
        <f>IF(FR$7="",0,IF(OR(условия!$W$89=0),0,FR111/условия!$W$89*условия!$W$91))</f>
        <v>0</v>
      </c>
      <c r="FS153" s="75">
        <f>IF(FS$7="",0,IF(OR(условия!$W$89=0),0,FS111/условия!$W$89*условия!$W$91))</f>
        <v>0</v>
      </c>
      <c r="FT153" s="75">
        <f>IF(FT$7="",0,IF(OR(условия!$W$89=0),0,FT111/условия!$W$89*условия!$W$91))</f>
        <v>0</v>
      </c>
      <c r="FU153" s="75">
        <f>IF(FU$7="",0,IF(OR(условия!$W$89=0),0,FU111/условия!$W$89*условия!$W$91))</f>
        <v>0</v>
      </c>
      <c r="FV153" s="75">
        <f>IF(FV$7="",0,IF(OR(условия!$W$89=0),0,FV111/условия!$W$89*условия!$W$91))</f>
        <v>0</v>
      </c>
      <c r="FW153" s="75">
        <f>IF(FW$7="",0,IF(OR(условия!$W$89=0),0,FW111/условия!$W$89*условия!$W$91))</f>
        <v>0</v>
      </c>
      <c r="FX153" s="75">
        <f>IF(FX$7="",0,IF(OR(условия!$W$89=0),0,FX111/условия!$W$89*условия!$W$91))</f>
        <v>0</v>
      </c>
      <c r="FY153" s="75">
        <f>IF(FY$7="",0,IF(OR(условия!$W$89=0),0,FY111/условия!$W$89*условия!$W$91))</f>
        <v>0</v>
      </c>
      <c r="FZ153" s="75">
        <f>IF(FZ$7="",0,IF(OR(условия!$W$89=0),0,FZ111/условия!$W$89*условия!$W$91))</f>
        <v>0</v>
      </c>
      <c r="GA153" s="75">
        <f>IF(GA$7="",0,IF(OR(условия!$W$89=0),0,GA111/условия!$W$89*условия!$W$91))</f>
        <v>0</v>
      </c>
      <c r="GB153" s="75">
        <f>IF(GB$7="",0,IF(OR(условия!$W$89=0),0,GB111/условия!$W$89*условия!$W$91))</f>
        <v>0</v>
      </c>
      <c r="GC153" s="75">
        <f>IF(GC$7="",0,IF(OR(условия!$W$89=0),0,GC111/условия!$W$89*условия!$W$91))</f>
        <v>0</v>
      </c>
      <c r="GD153" s="75">
        <f>IF(GD$7="",0,IF(OR(условия!$W$89=0),0,GD111/условия!$W$89*условия!$W$91))</f>
        <v>0</v>
      </c>
      <c r="GE153" s="75">
        <f>IF(GE$7="",0,IF(OR(условия!$W$89=0),0,GE111/условия!$W$89*условия!$W$91))</f>
        <v>0</v>
      </c>
      <c r="GF153" s="75">
        <f>IF(GF$7="",0,IF(OR(условия!$W$89=0),0,GF111/условия!$W$89*условия!$W$91))</f>
        <v>0</v>
      </c>
      <c r="GG153" s="75">
        <f>IF(GG$7="",0,IF(OR(условия!$W$89=0),0,GG111/условия!$W$89*условия!$W$91))</f>
        <v>0</v>
      </c>
      <c r="GH153" s="75">
        <f>IF(GH$7="",0,IF(OR(условия!$W$89=0),0,GH111/условия!$W$89*условия!$W$91))</f>
        <v>0</v>
      </c>
      <c r="GI153" s="75">
        <f>IF(GI$7="",0,IF(OR(условия!$W$89=0),0,GI111/условия!$W$89*условия!$W$91))</f>
        <v>0</v>
      </c>
      <c r="GJ153" s="75">
        <f>IF(GJ$7="",0,IF(OR(условия!$W$89=0),0,GJ111/условия!$W$89*условия!$W$91))</f>
        <v>0</v>
      </c>
      <c r="GK153" s="75">
        <f>IF(GK$7="",0,IF(OR(условия!$W$89=0),0,GK111/условия!$W$89*условия!$W$91))</f>
        <v>0</v>
      </c>
      <c r="GL153" s="75">
        <f>IF(GL$7="",0,IF(OR(условия!$W$89=0),0,GL111/условия!$W$89*условия!$W$91))</f>
        <v>0</v>
      </c>
      <c r="GM153" s="75">
        <f>IF(GM$7="",0,IF(OR(условия!$W$89=0),0,GM111/условия!$W$89*условия!$W$91))</f>
        <v>0</v>
      </c>
      <c r="GN153" s="75">
        <f>IF(GN$7="",0,IF(OR(условия!$W$89=0),0,GN111/условия!$W$89*условия!$W$91))</f>
        <v>0</v>
      </c>
      <c r="GO153" s="75">
        <f>IF(GO$7="",0,IF(OR(условия!$W$89=0),0,GO111/условия!$W$89*условия!$W$91))</f>
        <v>0</v>
      </c>
      <c r="GP153" s="75">
        <f>IF(GP$7="",0,IF(OR(условия!$W$89=0),0,GP111/условия!$W$89*условия!$W$91))</f>
        <v>0</v>
      </c>
      <c r="GQ153" s="75">
        <f>IF(GQ$7="",0,IF(OR(условия!$W$89=0),0,GQ111/условия!$W$89*условия!$W$91))</f>
        <v>0</v>
      </c>
      <c r="GR153" s="75">
        <f>IF(GR$7="",0,IF(OR(условия!$W$89=0),0,GR111/условия!$W$89*условия!$W$91))</f>
        <v>0</v>
      </c>
      <c r="GS153" s="75">
        <f>IF(GS$7="",0,IF(OR(условия!$W$89=0),0,GS111/условия!$W$89*условия!$W$91))</f>
        <v>0</v>
      </c>
      <c r="GT153" s="75">
        <f>IF(GT$7="",0,IF(OR(условия!$W$89=0),0,GT111/условия!$W$89*условия!$W$91))</f>
        <v>0</v>
      </c>
      <c r="GU153" s="75">
        <f>IF(GU$7="",0,IF(OR(условия!$W$89=0),0,GU111/условия!$W$89*условия!$W$91))</f>
        <v>0</v>
      </c>
      <c r="GV153" s="75">
        <f>IF(GV$7="",0,IF(OR(условия!$W$89=0),0,GV111/условия!$W$89*условия!$W$91))</f>
        <v>0</v>
      </c>
      <c r="GW153" s="75">
        <f>IF(GW$7="",0,IF(OR(условия!$W$89=0),0,GW111/условия!$W$89*условия!$W$91))</f>
        <v>0</v>
      </c>
      <c r="GX153" s="75">
        <f>IF(GX$7="",0,IF(OR(условия!$W$89=0),0,GX111/условия!$W$89*условия!$W$91))</f>
        <v>0</v>
      </c>
      <c r="GY153" s="75">
        <f>IF(GY$7="",0,IF(OR(условия!$W$89=0),0,GY111/условия!$W$89*условия!$W$91))</f>
        <v>0</v>
      </c>
      <c r="GZ153" s="75">
        <f>IF(GZ$7="",0,IF(OR(условия!$W$89=0),0,GZ111/условия!$W$89*условия!$W$91))</f>
        <v>0</v>
      </c>
      <c r="HA153" s="75">
        <f>IF(HA$7="",0,IF(OR(условия!$W$89=0),0,HA111/условия!$W$89*условия!$W$91))</f>
        <v>0</v>
      </c>
      <c r="HB153" s="75">
        <f>IF(HB$7="",0,IF(OR(условия!$W$89=0),0,HB111/условия!$W$89*условия!$W$91))</f>
        <v>0</v>
      </c>
      <c r="HC153" s="75">
        <f>IF(HC$7="",0,IF(OR(условия!$W$89=0),0,HC111/условия!$W$89*условия!$W$91))</f>
        <v>0</v>
      </c>
      <c r="HD153" s="75">
        <f>IF(HD$7="",0,IF(OR(условия!$W$89=0),0,HD111/условия!$W$89*условия!$W$91))</f>
        <v>0</v>
      </c>
      <c r="HE153" s="75">
        <f>IF(HE$7="",0,IF(OR(условия!$W$89=0),0,HE111/условия!$W$89*условия!$W$91))</f>
        <v>0</v>
      </c>
      <c r="HF153" s="75">
        <f>IF(HF$7="",0,IF(OR(условия!$W$89=0),0,HF111/условия!$W$89*условия!$W$91))</f>
        <v>0</v>
      </c>
      <c r="HG153" s="75">
        <f>IF(HG$7="",0,IF(OR(условия!$W$89=0),0,HG111/условия!$W$89*условия!$W$91))</f>
        <v>0</v>
      </c>
      <c r="HH153" s="75">
        <f>IF(HH$7="",0,IF(OR(условия!$W$89=0),0,HH111/условия!$W$89*условия!$W$91))</f>
        <v>0</v>
      </c>
      <c r="HI153" s="75">
        <f>IF(HI$7="",0,IF(OR(условия!$W$89=0),0,HI111/условия!$W$89*условия!$W$91))</f>
        <v>0</v>
      </c>
      <c r="HJ153" s="75">
        <f>IF(HJ$7="",0,IF(OR(условия!$W$89=0),0,HJ111/условия!$W$89*условия!$W$91))</f>
        <v>0</v>
      </c>
      <c r="HK153" s="75">
        <f>IF(HK$7="",0,IF(OR(условия!$W$89=0),0,HK111/условия!$W$89*условия!$W$91))</f>
        <v>0</v>
      </c>
      <c r="HL153" s="75">
        <f>IF(HL$7="",0,IF(OR(условия!$W$89=0),0,HL111/условия!$W$89*условия!$W$91))</f>
        <v>0</v>
      </c>
      <c r="HM153" s="75">
        <f>IF(HM$7="",0,IF(OR(условия!$W$89=0),0,HM111/условия!$W$89*условия!$W$91))</f>
        <v>0</v>
      </c>
      <c r="HN153" s="75">
        <f>IF(HN$7="",0,IF(OR(условия!$W$89=0),0,HN111/условия!$W$89*условия!$W$91))</f>
        <v>0</v>
      </c>
      <c r="HO153" s="75">
        <f>IF(HO$7="",0,IF(OR(условия!$W$89=0),0,HO111/условия!$W$89*условия!$W$91))</f>
        <v>0</v>
      </c>
      <c r="HP153" s="75">
        <f>IF(HP$7="",0,IF(OR(условия!$W$89=0),0,HP111/условия!$W$89*условия!$W$91))</f>
        <v>0</v>
      </c>
      <c r="HQ153" s="75">
        <f>IF(HQ$7="",0,IF(OR(условия!$W$89=0),0,HQ111/условия!$W$89*условия!$W$91))</f>
        <v>0</v>
      </c>
      <c r="HR153" s="75">
        <f>IF(HR$7="",0,IF(OR(условия!$W$89=0),0,HR111/условия!$W$89*условия!$W$91))</f>
        <v>0</v>
      </c>
      <c r="HS153" s="75">
        <f>IF(HS$7="",0,IF(OR(условия!$W$89=0),0,HS111/условия!$W$89*условия!$W$91))</f>
        <v>0</v>
      </c>
      <c r="HT153" s="75">
        <f>IF(HT$7="",0,IF(OR(условия!$W$89=0),0,HT111/условия!$W$89*условия!$W$91))</f>
        <v>0</v>
      </c>
      <c r="HU153" s="75">
        <f>IF(HU$7="",0,IF(OR(условия!$W$89=0),0,HU111/условия!$W$89*условия!$W$91))</f>
        <v>0</v>
      </c>
      <c r="HV153" s="75">
        <f>IF(HV$7="",0,IF(OR(условия!$W$89=0),0,HV111/условия!$W$89*условия!$W$91))</f>
        <v>0</v>
      </c>
      <c r="HW153" s="75">
        <f>IF(HW$7="",0,IF(OR(условия!$W$89=0),0,HW111/условия!$W$89*условия!$W$91))</f>
        <v>0</v>
      </c>
      <c r="HX153" s="75">
        <f>IF(HX$7="",0,IF(OR(условия!$W$89=0),0,HX111/условия!$W$89*условия!$W$91))</f>
        <v>0</v>
      </c>
      <c r="HY153" s="75">
        <f>IF(HY$7="",0,IF(OR(условия!$W$89=0),0,HY111/условия!$W$89*условия!$W$91))</f>
        <v>0</v>
      </c>
      <c r="HZ153" s="75">
        <f>IF(HZ$7="",0,IF(OR(условия!$W$89=0),0,HZ111/условия!$W$89*условия!$W$91))</f>
        <v>0</v>
      </c>
      <c r="IA153" s="75">
        <f>IF(IA$7="",0,IF(OR(условия!$W$89=0),0,IA111/условия!$W$89*условия!$W$91))</f>
        <v>0</v>
      </c>
      <c r="IB153" s="75">
        <f>IF(IB$7="",0,IF(OR(условия!$W$89=0),0,IB111/условия!$W$89*условия!$W$91))</f>
        <v>0</v>
      </c>
      <c r="IC153" s="75">
        <f>IF(IC$7="",0,IF(OR(условия!$W$89=0),0,IC111/условия!$W$89*условия!$W$91))</f>
        <v>0</v>
      </c>
      <c r="ID153" s="75">
        <f>IF(ID$7="",0,IF(OR(условия!$W$89=0),0,ID111/условия!$W$89*условия!$W$91))</f>
        <v>0</v>
      </c>
      <c r="IE153" s="75">
        <f>IF(IE$7="",0,IF(OR(условия!$W$89=0),0,IE111/условия!$W$89*условия!$W$91))</f>
        <v>0</v>
      </c>
      <c r="IF153" s="75">
        <f>IF(IF$7="",0,IF(OR(условия!$W$89=0),0,IF111/условия!$W$89*условия!$W$91))</f>
        <v>0</v>
      </c>
      <c r="IG153" s="75">
        <f>IF(IG$7="",0,IF(OR(условия!$W$89=0),0,IG111/условия!$W$89*условия!$W$91))</f>
        <v>0</v>
      </c>
      <c r="IH153" s="75">
        <f>IF(IH$7="",0,IF(OR(условия!$W$89=0),0,IH111/условия!$W$89*условия!$W$91))</f>
        <v>0</v>
      </c>
      <c r="II153" s="75">
        <f>IF(II$7="",0,IF(OR(условия!$W$89=0),0,II111/условия!$W$89*условия!$W$91))</f>
        <v>0</v>
      </c>
      <c r="IJ153" s="75">
        <f>IF(IJ$7="",0,IF(OR(условия!$W$89=0),0,IJ111/условия!$W$89*условия!$W$91))</f>
        <v>0</v>
      </c>
      <c r="IK153" s="75">
        <f>IF(IK$7="",0,IF(OR(условия!$W$89=0),0,IK111/условия!$W$89*условия!$W$91))</f>
        <v>0</v>
      </c>
      <c r="IL153" s="75">
        <f>IF(IL$7="",0,IF(OR(условия!$W$89=0),0,IL111/условия!$W$89*условия!$W$91))</f>
        <v>0</v>
      </c>
      <c r="IM153" s="75">
        <f>IF(IM$7="",0,IF(OR(условия!$W$89=0),0,IM111/условия!$W$89*условия!$W$91))</f>
        <v>0</v>
      </c>
      <c r="IN153" s="75">
        <f>IF(IN$7="",0,IF(OR(условия!$W$89=0),0,IN111/условия!$W$89*условия!$W$91))</f>
        <v>0</v>
      </c>
      <c r="IO153" s="75">
        <f>IF(IO$7="",0,IF(OR(условия!$W$89=0),0,IO111/условия!$W$89*условия!$W$91))</f>
        <v>0</v>
      </c>
      <c r="IP153" s="75">
        <f>IF(IP$7="",0,IF(OR(условия!$W$89=0),0,IP111/условия!$W$89*условия!$W$91))</f>
        <v>0</v>
      </c>
      <c r="IQ153" s="75">
        <f>IF(IQ$7="",0,IF(OR(условия!$W$89=0),0,IQ111/условия!$W$89*условия!$W$91))</f>
        <v>0</v>
      </c>
      <c r="IR153" s="75">
        <f>IF(IR$7="",0,IF(OR(условия!$W$89=0),0,IR111/условия!$W$89*условия!$W$91))</f>
        <v>0</v>
      </c>
      <c r="IS153" s="75">
        <f>IF(IS$7="",0,IF(OR(условия!$W$89=0),0,IS111/условия!$W$89*условия!$W$91))</f>
        <v>0</v>
      </c>
      <c r="IT153" s="75">
        <f>IF(IT$7="",0,IF(OR(условия!$W$89=0),0,IT111/условия!$W$89*условия!$W$91))</f>
        <v>0</v>
      </c>
      <c r="IU153" s="75">
        <f>IF(IU$7="",0,IF(OR(условия!$W$89=0),0,IU111/условия!$W$89*условия!$W$91))</f>
        <v>0</v>
      </c>
      <c r="IV153" s="75">
        <f>IF(IV$7="",0,IF(OR(условия!$W$89=0),0,IV111/условия!$W$89*условия!$W$91))</f>
        <v>0</v>
      </c>
      <c r="IW153" s="75">
        <f>IF(IW$7="",0,IF(OR(условия!$W$89=0),0,IW111/условия!$W$89*условия!$W$91))</f>
        <v>0</v>
      </c>
      <c r="IX153" s="75">
        <f>IF(IX$7="",0,IF(OR(условия!$W$89=0),0,IX111/условия!$W$89*условия!$W$91))</f>
        <v>0</v>
      </c>
      <c r="IY153" s="75">
        <f>IF(IY$7="",0,IF(OR(условия!$W$89=0),0,IY111/условия!$W$89*условия!$W$91))</f>
        <v>0</v>
      </c>
      <c r="IZ153" s="75">
        <f>IF(IZ$7="",0,IF(OR(условия!$W$89=0),0,IZ111/условия!$W$89*условия!$W$91))</f>
        <v>0</v>
      </c>
      <c r="JA153" s="75">
        <f>IF(JA$7="",0,IF(OR(условия!$W$89=0),0,JA111/условия!$W$89*условия!$W$91))</f>
        <v>0</v>
      </c>
      <c r="JB153" s="75">
        <f>IF(JB$7="",0,IF(OR(условия!$W$89=0),0,JB111/условия!$W$89*условия!$W$91))</f>
        <v>0</v>
      </c>
      <c r="JC153" s="75">
        <f>IF(JC$7="",0,IF(OR(условия!$W$89=0),0,JC111/условия!$W$89*условия!$W$91))</f>
        <v>0</v>
      </c>
      <c r="JD153" s="75">
        <f>IF(JD$7="",0,IF(OR(условия!$W$89=0),0,JD111/условия!$W$89*условия!$W$91))</f>
        <v>0</v>
      </c>
      <c r="JE153" s="75">
        <f>IF(JE$7="",0,IF(OR(условия!$W$89=0),0,JE111/условия!$W$89*условия!$W$91))</f>
        <v>0</v>
      </c>
      <c r="JF153" s="75">
        <f>IF(JF$7="",0,IF(OR(условия!$W$89=0),0,JF111/условия!$W$89*условия!$W$91))</f>
        <v>0</v>
      </c>
      <c r="JG153" s="75">
        <f>IF(JG$7="",0,IF(OR(условия!$W$89=0),0,JG111/условия!$W$89*условия!$W$91))</f>
        <v>0</v>
      </c>
      <c r="JH153" s="75">
        <f>IF(JH$7="",0,IF(OR(условия!$W$89=0),0,JH111/условия!$W$89*условия!$W$91))</f>
        <v>0</v>
      </c>
      <c r="JI153" s="75">
        <f>IF(JI$7="",0,IF(OR(условия!$W$89=0),0,JI111/условия!$W$89*условия!$W$91))</f>
        <v>0</v>
      </c>
      <c r="JJ153" s="75">
        <f>IF(JJ$7="",0,IF(OR(условия!$W$89=0),0,JJ111/условия!$W$89*условия!$W$91))</f>
        <v>0</v>
      </c>
      <c r="JK153" s="75">
        <f>IF(JK$7="",0,IF(OR(условия!$W$89=0),0,JK111/условия!$W$89*условия!$W$91))</f>
        <v>0</v>
      </c>
      <c r="JL153" s="75">
        <f>IF(JL$7="",0,IF(OR(условия!$W$89=0),0,JL111/условия!$W$89*условия!$W$91))</f>
        <v>0</v>
      </c>
      <c r="JM153" s="75">
        <f>IF(JM$7="",0,IF(OR(условия!$W$89=0),0,JM111/условия!$W$89*условия!$W$91))</f>
        <v>0</v>
      </c>
      <c r="JN153" s="75">
        <f>IF(JN$7="",0,IF(OR(условия!$W$89=0),0,JN111/условия!$W$89*условия!$W$91))</f>
        <v>0</v>
      </c>
      <c r="JO153" s="75">
        <f>IF(JO$7="",0,IF(OR(условия!$W$89=0),0,JO111/условия!$W$89*условия!$W$91))</f>
        <v>0</v>
      </c>
      <c r="JP153" s="75">
        <f>IF(JP$7="",0,IF(OR(условия!$W$89=0),0,JP111/условия!$W$89*условия!$W$91))</f>
        <v>0</v>
      </c>
      <c r="JQ153" s="75">
        <f>IF(JQ$7="",0,IF(OR(условия!$W$89=0),0,JQ111/условия!$W$89*условия!$W$91))</f>
        <v>0</v>
      </c>
      <c r="JR153" s="75">
        <f>IF(JR$7="",0,IF(OR(условия!$W$89=0),0,JR111/условия!$W$89*условия!$W$91))</f>
        <v>0</v>
      </c>
      <c r="JS153" s="75">
        <f>IF(JS$7="",0,IF(OR(условия!$W$89=0),0,JS111/условия!$W$89*условия!$W$91))</f>
        <v>0</v>
      </c>
      <c r="JT153" s="75">
        <f>IF(JT$7="",0,IF(OR(условия!$W$89=0),0,JT111/условия!$W$89*условия!$W$91))</f>
        <v>0</v>
      </c>
      <c r="JU153" s="75">
        <f>IF(JU$7="",0,IF(OR(условия!$W$89=0),0,JU111/условия!$W$89*условия!$W$91))</f>
        <v>0</v>
      </c>
      <c r="JV153" s="75">
        <f>IF(JV$7="",0,IF(OR(условия!$W$89=0),0,JV111/условия!$W$89*условия!$W$91))</f>
        <v>0</v>
      </c>
      <c r="JW153" s="75">
        <f>IF(JW$7="",0,IF(OR(условия!$W$89=0),0,JW111/условия!$W$89*условия!$W$91))</f>
        <v>0</v>
      </c>
      <c r="JX153" s="75">
        <f>IF(JX$7="",0,IF(OR(условия!$W$89=0),0,JX111/условия!$W$89*условия!$W$91))</f>
        <v>0</v>
      </c>
      <c r="JY153" s="75">
        <f>IF(JY$7="",0,IF(OR(условия!$W$89=0),0,JY111/условия!$W$89*условия!$W$91))</f>
        <v>0</v>
      </c>
      <c r="JZ153" s="75">
        <f>IF(JZ$7="",0,IF(OR(условия!$W$89=0),0,JZ111/условия!$W$89*условия!$W$91))</f>
        <v>0</v>
      </c>
      <c r="KA153" s="75">
        <f>IF(KA$7="",0,IF(OR(условия!$W$89=0),0,KA111/условия!$W$89*условия!$W$91))</f>
        <v>0</v>
      </c>
      <c r="KB153" s="75">
        <f>IF(KB$7="",0,IF(OR(условия!$W$89=0),0,KB111/условия!$W$89*условия!$W$91))</f>
        <v>0</v>
      </c>
      <c r="KC153" s="75">
        <f>IF(KC$7="",0,IF(OR(условия!$W$89=0),0,KC111/условия!$W$89*условия!$W$91))</f>
        <v>0</v>
      </c>
      <c r="KD153" s="75">
        <f>IF(KD$7="",0,IF(OR(условия!$W$89=0),0,KD111/условия!$W$89*условия!$W$91))</f>
        <v>0</v>
      </c>
      <c r="KE153" s="75">
        <f>IF(KE$7="",0,IF(OR(условия!$W$89=0),0,KE111/условия!$W$89*условия!$W$91))</f>
        <v>0</v>
      </c>
      <c r="KF153" s="75">
        <f>IF(KF$7="",0,IF(OR(условия!$W$89=0),0,KF111/условия!$W$89*условия!$W$91))</f>
        <v>0</v>
      </c>
      <c r="KG153" s="75">
        <f>IF(KG$7="",0,IF(OR(условия!$W$89=0),0,KG111/условия!$W$89*условия!$W$91))</f>
        <v>0</v>
      </c>
      <c r="KH153" s="75">
        <f>IF(KH$7="",0,IF(OR(условия!$W$89=0),0,KH111/условия!$W$89*условия!$W$91))</f>
        <v>0</v>
      </c>
      <c r="KI153" s="75">
        <f>IF(KI$7="",0,IF(OR(условия!$W$89=0),0,KI111/условия!$W$89*условия!$W$91))</f>
        <v>0</v>
      </c>
      <c r="KJ153" s="75">
        <f>IF(KJ$7="",0,IF(OR(условия!$W$89=0),0,KJ111/условия!$W$89*условия!$W$91))</f>
        <v>0</v>
      </c>
      <c r="KK153" s="75">
        <f>IF(KK$7="",0,IF(OR(условия!$W$89=0),0,KK111/условия!$W$89*условия!$W$91))</f>
        <v>0</v>
      </c>
      <c r="KL153" s="75">
        <f>IF(KL$7="",0,IF(OR(условия!$W$89=0),0,KL111/условия!$W$89*условия!$W$91))</f>
        <v>0</v>
      </c>
      <c r="KM153" s="75">
        <f>IF(KM$7="",0,IF(OR(условия!$W$89=0),0,KM111/условия!$W$89*условия!$W$91))</f>
        <v>0</v>
      </c>
      <c r="KN153" s="75">
        <f>IF(KN$7="",0,IF(OR(условия!$W$89=0),0,KN111/условия!$W$89*условия!$W$91))</f>
        <v>0</v>
      </c>
      <c r="KO153" s="75">
        <f>IF(KO$7="",0,IF(OR(условия!$W$89=0),0,KO111/условия!$W$89*условия!$W$91))</f>
        <v>0</v>
      </c>
      <c r="KP153" s="75">
        <f>IF(KP$7="",0,IF(OR(условия!$W$89=0),0,KP111/условия!$W$89*условия!$W$91))</f>
        <v>0</v>
      </c>
      <c r="KQ153" s="75">
        <f>IF(KQ$7="",0,IF(OR(условия!$W$89=0),0,KQ111/условия!$W$89*условия!$W$91))</f>
        <v>0</v>
      </c>
      <c r="KR153" s="75">
        <f>IF(KR$7="",0,IF(OR(условия!$W$89=0),0,KR111/условия!$W$89*условия!$W$91))</f>
        <v>0</v>
      </c>
      <c r="KS153" s="75">
        <f>IF(KS$7="",0,IF(OR(условия!$W$89=0),0,KS111/условия!$W$89*условия!$W$91))</f>
        <v>0</v>
      </c>
      <c r="KT153" s="75">
        <f>IF(KT$7="",0,IF(OR(условия!$W$89=0),0,KT111/условия!$W$89*условия!$W$91))</f>
        <v>0</v>
      </c>
      <c r="KU153" s="75">
        <f>IF(KU$7="",0,IF(OR(условия!$W$89=0),0,KU111/условия!$W$89*условия!$W$91))</f>
        <v>0</v>
      </c>
      <c r="KV153" s="75">
        <f>IF(KV$7="",0,IF(OR(условия!$W$89=0),0,KV111/условия!$W$89*условия!$W$91))</f>
        <v>0</v>
      </c>
      <c r="KW153" s="70"/>
      <c r="KX153" s="70"/>
    </row>
    <row r="154" spans="1:310" ht="4.05" customHeight="1" x14ac:dyDescent="0.25">
      <c r="A154" s="1"/>
      <c r="B154" s="79"/>
      <c r="C154" s="79"/>
      <c r="D154" s="79"/>
      <c r="E154" s="1"/>
      <c r="F154" s="1"/>
      <c r="G154" s="1"/>
      <c r="H154" s="11"/>
      <c r="I154" s="1"/>
      <c r="J154" s="1"/>
      <c r="K154" s="1"/>
      <c r="L154" s="1"/>
      <c r="M154" s="5"/>
      <c r="N154" s="1"/>
      <c r="O154" s="19"/>
      <c r="P154" s="1"/>
      <c r="Q154" s="1"/>
      <c r="R154" s="40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</row>
    <row r="155" spans="1:310" ht="4.05" customHeight="1" x14ac:dyDescent="0.25">
      <c r="A155" s="1"/>
      <c r="B155" s="79"/>
      <c r="C155" s="79"/>
      <c r="D155" s="79"/>
      <c r="E155" s="64"/>
      <c r="F155" s="1"/>
      <c r="G155" s="1"/>
      <c r="H155" s="11"/>
      <c r="I155" s="1"/>
      <c r="J155" s="1"/>
      <c r="K155" s="64"/>
      <c r="L155" s="1"/>
      <c r="M155" s="5"/>
      <c r="N155" s="64"/>
      <c r="O155" s="19"/>
      <c r="P155" s="1"/>
      <c r="Q155" s="1"/>
      <c r="R155" s="68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</row>
    <row r="156" spans="1:310" ht="4.95" customHeight="1" x14ac:dyDescent="0.25">
      <c r="A156" s="1"/>
      <c r="B156" s="79"/>
      <c r="C156" s="79"/>
      <c r="D156" s="79"/>
      <c r="E156" s="1"/>
      <c r="F156" s="1"/>
      <c r="G156" s="1"/>
      <c r="H156" s="11"/>
      <c r="I156" s="1"/>
      <c r="J156" s="1"/>
      <c r="K156" s="1"/>
      <c r="L156" s="1"/>
      <c r="M156" s="5"/>
      <c r="N156" s="1"/>
      <c r="O156" s="19"/>
      <c r="P156" s="1"/>
      <c r="Q156" s="1"/>
      <c r="R156" s="40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</row>
    <row r="157" spans="1:310" s="76" customFormat="1" x14ac:dyDescent="0.25">
      <c r="A157" s="70"/>
      <c r="B157" s="82" t="s">
        <v>29</v>
      </c>
      <c r="C157" s="82" t="s">
        <v>27</v>
      </c>
      <c r="D157" s="82" t="s">
        <v>28</v>
      </c>
      <c r="E157" s="71" t="str">
        <f>kpi!$E$37</f>
        <v>капитальные затраты на маркетинг и рекламу</v>
      </c>
      <c r="F157" s="70"/>
      <c r="G157" s="70"/>
      <c r="H157" s="72" t="str">
        <f>IF(OR($E157="",$E157=0),"",INDEX(kpi!$I:$I,SUMIFS(kpi!$A:$A,kpi!$E:$E,$E157)))</f>
        <v>руб.</v>
      </c>
      <c r="I157" s="70"/>
      <c r="J157" s="70"/>
      <c r="K157" s="71"/>
      <c r="L157" s="70"/>
      <c r="M157" s="73"/>
      <c r="N157" s="78"/>
      <c r="O157" s="73"/>
      <c r="P157" s="70"/>
      <c r="Q157" s="70"/>
      <c r="R157" s="78">
        <f>SUMIFS($T157:$KW157,$T$1:$KW$1,"&gt;="&amp;1,$T$1:$KW$1,"&lt;="&amp;MAX($1:$1))</f>
        <v>12500000</v>
      </c>
      <c r="S157" s="70"/>
      <c r="T157" s="70"/>
      <c r="U157" s="75">
        <f>IF(U$7="",0,(условия!$W$33-условия!$V$33)*100*условия!$W$103)</f>
        <v>12500000</v>
      </c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5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5"/>
      <c r="CE157" s="75"/>
      <c r="CF157" s="75"/>
      <c r="CG157" s="75"/>
      <c r="CH157" s="75"/>
      <c r="CI157" s="75"/>
      <c r="CJ157" s="75"/>
      <c r="CK157" s="75"/>
      <c r="CL157" s="75"/>
      <c r="CM157" s="75"/>
      <c r="CN157" s="75"/>
      <c r="CO157" s="75"/>
      <c r="CP157" s="75"/>
      <c r="CQ157" s="75"/>
      <c r="CR157" s="75"/>
      <c r="CS157" s="75"/>
      <c r="CT157" s="75"/>
      <c r="CU157" s="75"/>
      <c r="CV157" s="75"/>
      <c r="CW157" s="75"/>
      <c r="CX157" s="75"/>
      <c r="CY157" s="75"/>
      <c r="CZ157" s="75"/>
      <c r="DA157" s="75"/>
      <c r="DB157" s="75"/>
      <c r="DC157" s="75"/>
      <c r="DD157" s="75"/>
      <c r="DE157" s="75"/>
      <c r="DF157" s="75"/>
      <c r="DG157" s="75"/>
      <c r="DH157" s="75"/>
      <c r="DI157" s="75"/>
      <c r="DJ157" s="75"/>
      <c r="DK157" s="75"/>
      <c r="DL157" s="75"/>
      <c r="DM157" s="75"/>
      <c r="DN157" s="75"/>
      <c r="DO157" s="75"/>
      <c r="DP157" s="75"/>
      <c r="DQ157" s="75"/>
      <c r="DR157" s="75"/>
      <c r="DS157" s="75"/>
      <c r="DT157" s="75"/>
      <c r="DU157" s="75"/>
      <c r="DV157" s="75"/>
      <c r="DW157" s="75"/>
      <c r="DX157" s="75"/>
      <c r="DY157" s="75"/>
      <c r="DZ157" s="75"/>
      <c r="EA157" s="75"/>
      <c r="EB157" s="75"/>
      <c r="EC157" s="75"/>
      <c r="ED157" s="75"/>
      <c r="EE157" s="75"/>
      <c r="EF157" s="75"/>
      <c r="EG157" s="75"/>
      <c r="EH157" s="75"/>
      <c r="EI157" s="75"/>
      <c r="EJ157" s="75"/>
      <c r="EK157" s="75"/>
      <c r="EL157" s="75"/>
      <c r="EM157" s="75"/>
      <c r="EN157" s="75"/>
      <c r="EO157" s="75"/>
      <c r="EP157" s="75"/>
      <c r="EQ157" s="75"/>
      <c r="ER157" s="75"/>
      <c r="ES157" s="75"/>
      <c r="ET157" s="75"/>
      <c r="EU157" s="75"/>
      <c r="EV157" s="75"/>
      <c r="EW157" s="75"/>
      <c r="EX157" s="75"/>
      <c r="EY157" s="75"/>
      <c r="EZ157" s="75"/>
      <c r="FA157" s="75"/>
      <c r="FB157" s="75"/>
      <c r="FC157" s="75"/>
      <c r="FD157" s="75"/>
      <c r="FE157" s="75"/>
      <c r="FF157" s="75"/>
      <c r="FG157" s="75"/>
      <c r="FH157" s="75"/>
      <c r="FI157" s="75"/>
      <c r="FJ157" s="75"/>
      <c r="FK157" s="75"/>
      <c r="FL157" s="75"/>
      <c r="FM157" s="75"/>
      <c r="FN157" s="75"/>
      <c r="FO157" s="75"/>
      <c r="FP157" s="75"/>
      <c r="FQ157" s="75"/>
      <c r="FR157" s="75"/>
      <c r="FS157" s="75"/>
      <c r="FT157" s="75"/>
      <c r="FU157" s="75"/>
      <c r="FV157" s="75"/>
      <c r="FW157" s="75"/>
      <c r="FX157" s="75"/>
      <c r="FY157" s="75"/>
      <c r="FZ157" s="75"/>
      <c r="GA157" s="75"/>
      <c r="GB157" s="75"/>
      <c r="GC157" s="75"/>
      <c r="GD157" s="75"/>
      <c r="GE157" s="75"/>
      <c r="GF157" s="75"/>
      <c r="GG157" s="75"/>
      <c r="GH157" s="75"/>
      <c r="GI157" s="75"/>
      <c r="GJ157" s="75"/>
      <c r="GK157" s="75"/>
      <c r="GL157" s="75"/>
      <c r="GM157" s="75"/>
      <c r="GN157" s="75"/>
      <c r="GO157" s="75"/>
      <c r="GP157" s="75"/>
      <c r="GQ157" s="75"/>
      <c r="GR157" s="75"/>
      <c r="GS157" s="75"/>
      <c r="GT157" s="75"/>
      <c r="GU157" s="75"/>
      <c r="GV157" s="75"/>
      <c r="GW157" s="75"/>
      <c r="GX157" s="75"/>
      <c r="GY157" s="75"/>
      <c r="GZ157" s="75"/>
      <c r="HA157" s="75"/>
      <c r="HB157" s="75"/>
      <c r="HC157" s="75"/>
      <c r="HD157" s="75"/>
      <c r="HE157" s="75"/>
      <c r="HF157" s="75"/>
      <c r="HG157" s="75"/>
      <c r="HH157" s="75"/>
      <c r="HI157" s="75"/>
      <c r="HJ157" s="75"/>
      <c r="HK157" s="75"/>
      <c r="HL157" s="75"/>
      <c r="HM157" s="75"/>
      <c r="HN157" s="75"/>
      <c r="HO157" s="75"/>
      <c r="HP157" s="75"/>
      <c r="HQ157" s="75"/>
      <c r="HR157" s="75"/>
      <c r="HS157" s="75"/>
      <c r="HT157" s="75"/>
      <c r="HU157" s="75"/>
      <c r="HV157" s="75"/>
      <c r="HW157" s="75"/>
      <c r="HX157" s="75"/>
      <c r="HY157" s="75"/>
      <c r="HZ157" s="75"/>
      <c r="IA157" s="75"/>
      <c r="IB157" s="75"/>
      <c r="IC157" s="75"/>
      <c r="ID157" s="75"/>
      <c r="IE157" s="75"/>
      <c r="IF157" s="75"/>
      <c r="IG157" s="75"/>
      <c r="IH157" s="75"/>
      <c r="II157" s="75"/>
      <c r="IJ157" s="75"/>
      <c r="IK157" s="75"/>
      <c r="IL157" s="75"/>
      <c r="IM157" s="75"/>
      <c r="IN157" s="75"/>
      <c r="IO157" s="75"/>
      <c r="IP157" s="75"/>
      <c r="IQ157" s="75"/>
      <c r="IR157" s="75"/>
      <c r="IS157" s="75"/>
      <c r="IT157" s="75"/>
      <c r="IU157" s="75"/>
      <c r="IV157" s="75"/>
      <c r="IW157" s="75"/>
      <c r="IX157" s="75"/>
      <c r="IY157" s="75"/>
      <c r="IZ157" s="75"/>
      <c r="JA157" s="75"/>
      <c r="JB157" s="75"/>
      <c r="JC157" s="75"/>
      <c r="JD157" s="75"/>
      <c r="JE157" s="75"/>
      <c r="JF157" s="75"/>
      <c r="JG157" s="75"/>
      <c r="JH157" s="75"/>
      <c r="JI157" s="75"/>
      <c r="JJ157" s="75"/>
      <c r="JK157" s="75"/>
      <c r="JL157" s="75"/>
      <c r="JM157" s="75"/>
      <c r="JN157" s="75"/>
      <c r="JO157" s="75"/>
      <c r="JP157" s="75"/>
      <c r="JQ157" s="75"/>
      <c r="JR157" s="75"/>
      <c r="JS157" s="75"/>
      <c r="JT157" s="75"/>
      <c r="JU157" s="75"/>
      <c r="JV157" s="75"/>
      <c r="JW157" s="75"/>
      <c r="JX157" s="75"/>
      <c r="JY157" s="75"/>
      <c r="JZ157" s="75"/>
      <c r="KA157" s="75"/>
      <c r="KB157" s="75"/>
      <c r="KC157" s="75"/>
      <c r="KD157" s="75"/>
      <c r="KE157" s="75"/>
      <c r="KF157" s="75"/>
      <c r="KG157" s="75"/>
      <c r="KH157" s="75"/>
      <c r="KI157" s="75"/>
      <c r="KJ157" s="75"/>
      <c r="KK157" s="75"/>
      <c r="KL157" s="75"/>
      <c r="KM157" s="75"/>
      <c r="KN157" s="75"/>
      <c r="KO157" s="75"/>
      <c r="KP157" s="75"/>
      <c r="KQ157" s="75"/>
      <c r="KR157" s="75"/>
      <c r="KS157" s="75"/>
      <c r="KT157" s="75"/>
      <c r="KU157" s="75"/>
      <c r="KV157" s="75"/>
      <c r="KW157" s="70"/>
      <c r="KX157" s="70"/>
    </row>
    <row r="158" spans="1:310" ht="4.05" customHeight="1" x14ac:dyDescent="0.25">
      <c r="A158" s="1"/>
      <c r="B158" s="79"/>
      <c r="C158" s="79"/>
      <c r="D158" s="79"/>
      <c r="E158" s="1"/>
      <c r="F158" s="1"/>
      <c r="G158" s="1"/>
      <c r="H158" s="11"/>
      <c r="I158" s="1"/>
      <c r="J158" s="1"/>
      <c r="K158" s="1"/>
      <c r="L158" s="1"/>
      <c r="M158" s="5"/>
      <c r="N158" s="1"/>
      <c r="O158" s="19"/>
      <c r="P158" s="1"/>
      <c r="Q158" s="1"/>
      <c r="R158" s="40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</row>
    <row r="159" spans="1:310" ht="4.05" customHeight="1" x14ac:dyDescent="0.25">
      <c r="A159" s="1"/>
      <c r="B159" s="79"/>
      <c r="C159" s="79"/>
      <c r="D159" s="79"/>
      <c r="E159" s="64"/>
      <c r="F159" s="1"/>
      <c r="G159" s="1"/>
      <c r="H159" s="11"/>
      <c r="I159" s="1"/>
      <c r="J159" s="1"/>
      <c r="K159" s="64"/>
      <c r="L159" s="1"/>
      <c r="M159" s="5"/>
      <c r="N159" s="64"/>
      <c r="O159" s="19"/>
      <c r="P159" s="1"/>
      <c r="Q159" s="1"/>
      <c r="R159" s="68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/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1"/>
      <c r="KR159" s="1"/>
      <c r="KS159" s="1"/>
      <c r="KT159" s="1"/>
      <c r="KU159" s="1"/>
      <c r="KV159" s="1"/>
      <c r="KW159" s="1"/>
      <c r="KX159" s="1"/>
    </row>
    <row r="160" spans="1:310" ht="4.95" customHeight="1" x14ac:dyDescent="0.25">
      <c r="A160" s="1"/>
      <c r="B160" s="79"/>
      <c r="C160" s="79"/>
      <c r="D160" s="79"/>
      <c r="E160" s="1"/>
      <c r="F160" s="1"/>
      <c r="G160" s="1"/>
      <c r="H160" s="11"/>
      <c r="I160" s="1"/>
      <c r="J160" s="1"/>
      <c r="K160" s="1"/>
      <c r="L160" s="1"/>
      <c r="M160" s="5"/>
      <c r="N160" s="1"/>
      <c r="O160" s="19"/>
      <c r="P160" s="1"/>
      <c r="Q160" s="1"/>
      <c r="R160" s="40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/>
      <c r="JR160" s="1"/>
      <c r="JS160" s="1"/>
      <c r="JT160" s="1"/>
      <c r="JU160" s="1"/>
      <c r="JV160" s="1"/>
      <c r="JW160" s="1"/>
      <c r="JX160" s="1"/>
      <c r="JY160" s="1"/>
      <c r="JZ160" s="1"/>
      <c r="KA160" s="1"/>
      <c r="KB160" s="1"/>
      <c r="KC160" s="1"/>
      <c r="KD160" s="1"/>
      <c r="KE160" s="1"/>
      <c r="KF160" s="1"/>
      <c r="KG160" s="1"/>
      <c r="KH160" s="1"/>
      <c r="KI160" s="1"/>
      <c r="KJ160" s="1"/>
      <c r="KK160" s="1"/>
      <c r="KL160" s="1"/>
      <c r="KM160" s="1"/>
      <c r="KN160" s="1"/>
      <c r="KO160" s="1"/>
      <c r="KP160" s="1"/>
      <c r="KQ160" s="1"/>
      <c r="KR160" s="1"/>
      <c r="KS160" s="1"/>
      <c r="KT160" s="1"/>
      <c r="KU160" s="1"/>
      <c r="KV160" s="1"/>
      <c r="KW160" s="1"/>
      <c r="KX160" s="1"/>
    </row>
    <row r="161" spans="1:310" s="76" customFormat="1" x14ac:dyDescent="0.25">
      <c r="A161" s="70"/>
      <c r="B161" s="82" t="s">
        <v>29</v>
      </c>
      <c r="C161" s="82" t="s">
        <v>27</v>
      </c>
      <c r="D161" s="82" t="s">
        <v>28</v>
      </c>
      <c r="E161" s="71" t="str">
        <f>kpi!$E$39</f>
        <v>капитальные затраты на повышение уровня сервиса</v>
      </c>
      <c r="F161" s="70"/>
      <c r="G161" s="70"/>
      <c r="H161" s="72" t="str">
        <f>IF(OR($E161="",$E161=0),"",INDEX(kpi!$I:$I,SUMIFS(kpi!$A:$A,kpi!$E:$E,$E161)))</f>
        <v>руб.</v>
      </c>
      <c r="I161" s="70"/>
      <c r="J161" s="70"/>
      <c r="K161" s="71"/>
      <c r="L161" s="70"/>
      <c r="M161" s="73"/>
      <c r="N161" s="78"/>
      <c r="O161" s="73"/>
      <c r="P161" s="70"/>
      <c r="Q161" s="70"/>
      <c r="R161" s="78">
        <f>SUMIFS($T161:$KW161,$T$1:$KW$1,"&gt;="&amp;1,$T$1:$KW$1,"&lt;="&amp;MAX($1:$1))</f>
        <v>4499999.9999999991</v>
      </c>
      <c r="S161" s="70"/>
      <c r="T161" s="70"/>
      <c r="U161" s="75">
        <f>IF(U$7="",0,(условия!$W$89-условия!$V$89)*1000*условия!$W$99)</f>
        <v>4499999.9999999991</v>
      </c>
      <c r="V161" s="75"/>
      <c r="W161" s="75"/>
      <c r="X161" s="75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5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5"/>
      <c r="CE161" s="75"/>
      <c r="CF161" s="75"/>
      <c r="CG161" s="75"/>
      <c r="CH161" s="75"/>
      <c r="CI161" s="75"/>
      <c r="CJ161" s="75"/>
      <c r="CK161" s="75"/>
      <c r="CL161" s="75"/>
      <c r="CM161" s="75"/>
      <c r="CN161" s="75"/>
      <c r="CO161" s="75"/>
      <c r="CP161" s="75"/>
      <c r="CQ161" s="75"/>
      <c r="CR161" s="75"/>
      <c r="CS161" s="75"/>
      <c r="CT161" s="75"/>
      <c r="CU161" s="75"/>
      <c r="CV161" s="75"/>
      <c r="CW161" s="75"/>
      <c r="CX161" s="75"/>
      <c r="CY161" s="75"/>
      <c r="CZ161" s="75"/>
      <c r="DA161" s="75"/>
      <c r="DB161" s="75"/>
      <c r="DC161" s="75"/>
      <c r="DD161" s="75"/>
      <c r="DE161" s="75"/>
      <c r="DF161" s="75"/>
      <c r="DG161" s="75"/>
      <c r="DH161" s="75"/>
      <c r="DI161" s="75"/>
      <c r="DJ161" s="75"/>
      <c r="DK161" s="75"/>
      <c r="DL161" s="75"/>
      <c r="DM161" s="75"/>
      <c r="DN161" s="75"/>
      <c r="DO161" s="75"/>
      <c r="DP161" s="75"/>
      <c r="DQ161" s="75"/>
      <c r="DR161" s="75"/>
      <c r="DS161" s="75"/>
      <c r="DT161" s="75"/>
      <c r="DU161" s="75"/>
      <c r="DV161" s="75"/>
      <c r="DW161" s="75"/>
      <c r="DX161" s="75"/>
      <c r="DY161" s="75"/>
      <c r="DZ161" s="75"/>
      <c r="EA161" s="75"/>
      <c r="EB161" s="75"/>
      <c r="EC161" s="75"/>
      <c r="ED161" s="75"/>
      <c r="EE161" s="75"/>
      <c r="EF161" s="75"/>
      <c r="EG161" s="75"/>
      <c r="EH161" s="75"/>
      <c r="EI161" s="75"/>
      <c r="EJ161" s="75"/>
      <c r="EK161" s="75"/>
      <c r="EL161" s="75"/>
      <c r="EM161" s="75"/>
      <c r="EN161" s="75"/>
      <c r="EO161" s="75"/>
      <c r="EP161" s="75"/>
      <c r="EQ161" s="75"/>
      <c r="ER161" s="75"/>
      <c r="ES161" s="75"/>
      <c r="ET161" s="75"/>
      <c r="EU161" s="75"/>
      <c r="EV161" s="75"/>
      <c r="EW161" s="75"/>
      <c r="EX161" s="75"/>
      <c r="EY161" s="75"/>
      <c r="EZ161" s="75"/>
      <c r="FA161" s="75"/>
      <c r="FB161" s="75"/>
      <c r="FC161" s="75"/>
      <c r="FD161" s="75"/>
      <c r="FE161" s="75"/>
      <c r="FF161" s="75"/>
      <c r="FG161" s="75"/>
      <c r="FH161" s="75"/>
      <c r="FI161" s="75"/>
      <c r="FJ161" s="75"/>
      <c r="FK161" s="75"/>
      <c r="FL161" s="75"/>
      <c r="FM161" s="75"/>
      <c r="FN161" s="75"/>
      <c r="FO161" s="75"/>
      <c r="FP161" s="75"/>
      <c r="FQ161" s="75"/>
      <c r="FR161" s="75"/>
      <c r="FS161" s="75"/>
      <c r="FT161" s="75"/>
      <c r="FU161" s="75"/>
      <c r="FV161" s="75"/>
      <c r="FW161" s="75"/>
      <c r="FX161" s="75"/>
      <c r="FY161" s="75"/>
      <c r="FZ161" s="75"/>
      <c r="GA161" s="75"/>
      <c r="GB161" s="75"/>
      <c r="GC161" s="75"/>
      <c r="GD161" s="75"/>
      <c r="GE161" s="75"/>
      <c r="GF161" s="75"/>
      <c r="GG161" s="75"/>
      <c r="GH161" s="75"/>
      <c r="GI161" s="75"/>
      <c r="GJ161" s="75"/>
      <c r="GK161" s="75"/>
      <c r="GL161" s="75"/>
      <c r="GM161" s="75"/>
      <c r="GN161" s="75"/>
      <c r="GO161" s="75"/>
      <c r="GP161" s="75"/>
      <c r="GQ161" s="75"/>
      <c r="GR161" s="75"/>
      <c r="GS161" s="75"/>
      <c r="GT161" s="75"/>
      <c r="GU161" s="75"/>
      <c r="GV161" s="75"/>
      <c r="GW161" s="75"/>
      <c r="GX161" s="75"/>
      <c r="GY161" s="75"/>
      <c r="GZ161" s="75"/>
      <c r="HA161" s="75"/>
      <c r="HB161" s="75"/>
      <c r="HC161" s="75"/>
      <c r="HD161" s="75"/>
      <c r="HE161" s="75"/>
      <c r="HF161" s="75"/>
      <c r="HG161" s="75"/>
      <c r="HH161" s="75"/>
      <c r="HI161" s="75"/>
      <c r="HJ161" s="75"/>
      <c r="HK161" s="75"/>
      <c r="HL161" s="75"/>
      <c r="HM161" s="75"/>
      <c r="HN161" s="75"/>
      <c r="HO161" s="75"/>
      <c r="HP161" s="75"/>
      <c r="HQ161" s="75"/>
      <c r="HR161" s="75"/>
      <c r="HS161" s="75"/>
      <c r="HT161" s="75"/>
      <c r="HU161" s="75"/>
      <c r="HV161" s="75"/>
      <c r="HW161" s="75"/>
      <c r="HX161" s="75"/>
      <c r="HY161" s="75"/>
      <c r="HZ161" s="75"/>
      <c r="IA161" s="75"/>
      <c r="IB161" s="75"/>
      <c r="IC161" s="75"/>
      <c r="ID161" s="75"/>
      <c r="IE161" s="75"/>
      <c r="IF161" s="75"/>
      <c r="IG161" s="75"/>
      <c r="IH161" s="75"/>
      <c r="II161" s="75"/>
      <c r="IJ161" s="75"/>
      <c r="IK161" s="75"/>
      <c r="IL161" s="75"/>
      <c r="IM161" s="75"/>
      <c r="IN161" s="75"/>
      <c r="IO161" s="75"/>
      <c r="IP161" s="75"/>
      <c r="IQ161" s="75"/>
      <c r="IR161" s="75"/>
      <c r="IS161" s="75"/>
      <c r="IT161" s="75"/>
      <c r="IU161" s="75"/>
      <c r="IV161" s="75"/>
      <c r="IW161" s="75"/>
      <c r="IX161" s="75"/>
      <c r="IY161" s="75"/>
      <c r="IZ161" s="75"/>
      <c r="JA161" s="75"/>
      <c r="JB161" s="75"/>
      <c r="JC161" s="75"/>
      <c r="JD161" s="75"/>
      <c r="JE161" s="75"/>
      <c r="JF161" s="75"/>
      <c r="JG161" s="75"/>
      <c r="JH161" s="75"/>
      <c r="JI161" s="75"/>
      <c r="JJ161" s="75"/>
      <c r="JK161" s="75"/>
      <c r="JL161" s="75"/>
      <c r="JM161" s="75"/>
      <c r="JN161" s="75"/>
      <c r="JO161" s="75"/>
      <c r="JP161" s="75"/>
      <c r="JQ161" s="75"/>
      <c r="JR161" s="75"/>
      <c r="JS161" s="75"/>
      <c r="JT161" s="75"/>
      <c r="JU161" s="75"/>
      <c r="JV161" s="75"/>
      <c r="JW161" s="75"/>
      <c r="JX161" s="75"/>
      <c r="JY161" s="75"/>
      <c r="JZ161" s="75"/>
      <c r="KA161" s="75"/>
      <c r="KB161" s="75"/>
      <c r="KC161" s="75"/>
      <c r="KD161" s="75"/>
      <c r="KE161" s="75"/>
      <c r="KF161" s="75"/>
      <c r="KG161" s="75"/>
      <c r="KH161" s="75"/>
      <c r="KI161" s="75"/>
      <c r="KJ161" s="75"/>
      <c r="KK161" s="75"/>
      <c r="KL161" s="75"/>
      <c r="KM161" s="75"/>
      <c r="KN161" s="75"/>
      <c r="KO161" s="75"/>
      <c r="KP161" s="75"/>
      <c r="KQ161" s="75"/>
      <c r="KR161" s="75"/>
      <c r="KS161" s="75"/>
      <c r="KT161" s="75"/>
      <c r="KU161" s="75"/>
      <c r="KV161" s="75"/>
      <c r="KW161" s="70"/>
      <c r="KX161" s="70"/>
    </row>
    <row r="162" spans="1:310" ht="4.05" customHeight="1" x14ac:dyDescent="0.25">
      <c r="A162" s="1"/>
      <c r="B162" s="79"/>
      <c r="C162" s="79"/>
      <c r="D162" s="79"/>
      <c r="E162" s="1"/>
      <c r="F162" s="1"/>
      <c r="G162" s="1"/>
      <c r="H162" s="11"/>
      <c r="I162" s="1"/>
      <c r="J162" s="1"/>
      <c r="K162" s="1"/>
      <c r="L162" s="1"/>
      <c r="M162" s="5"/>
      <c r="N162" s="1"/>
      <c r="O162" s="19"/>
      <c r="P162" s="1"/>
      <c r="Q162" s="1"/>
      <c r="R162" s="40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1"/>
      <c r="JU162" s="1"/>
      <c r="JV162" s="1"/>
      <c r="JW162" s="1"/>
      <c r="JX162" s="1"/>
      <c r="JY162" s="1"/>
      <c r="JZ162" s="1"/>
      <c r="KA162" s="1"/>
      <c r="KB162" s="1"/>
      <c r="KC162" s="1"/>
      <c r="KD162" s="1"/>
      <c r="KE162" s="1"/>
      <c r="KF162" s="1"/>
      <c r="KG162" s="1"/>
      <c r="KH162" s="1"/>
      <c r="KI162" s="1"/>
      <c r="KJ162" s="1"/>
      <c r="KK162" s="1"/>
      <c r="KL162" s="1"/>
      <c r="KM162" s="1"/>
      <c r="KN162" s="1"/>
      <c r="KO162" s="1"/>
      <c r="KP162" s="1"/>
      <c r="KQ162" s="1"/>
      <c r="KR162" s="1"/>
      <c r="KS162" s="1"/>
      <c r="KT162" s="1"/>
      <c r="KU162" s="1"/>
      <c r="KV162" s="1"/>
      <c r="KW162" s="1"/>
      <c r="KX162" s="1"/>
    </row>
    <row r="163" spans="1:310" ht="4.05" customHeight="1" x14ac:dyDescent="0.25">
      <c r="A163" s="1"/>
      <c r="B163" s="79"/>
      <c r="C163" s="79"/>
      <c r="D163" s="79"/>
      <c r="E163" s="64"/>
      <c r="F163" s="1"/>
      <c r="G163" s="1"/>
      <c r="H163" s="11"/>
      <c r="I163" s="1"/>
      <c r="J163" s="1"/>
      <c r="K163" s="64"/>
      <c r="L163" s="1"/>
      <c r="M163" s="5"/>
      <c r="N163" s="64"/>
      <c r="O163" s="19"/>
      <c r="P163" s="1"/>
      <c r="Q163" s="1"/>
      <c r="R163" s="68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/>
      <c r="KR163" s="1"/>
      <c r="KS163" s="1"/>
      <c r="KT163" s="1"/>
      <c r="KU163" s="1"/>
      <c r="KV163" s="1"/>
      <c r="KW163" s="1"/>
      <c r="KX163" s="1"/>
    </row>
    <row r="164" spans="1:310" ht="4.95" customHeight="1" x14ac:dyDescent="0.25">
      <c r="A164" s="1"/>
      <c r="B164" s="79"/>
      <c r="C164" s="79"/>
      <c r="D164" s="79"/>
      <c r="E164" s="1"/>
      <c r="F164" s="1"/>
      <c r="G164" s="1"/>
      <c r="H164" s="11"/>
      <c r="I164" s="1"/>
      <c r="J164" s="1"/>
      <c r="K164" s="1"/>
      <c r="L164" s="1"/>
      <c r="M164" s="5"/>
      <c r="N164" s="1"/>
      <c r="O164" s="19"/>
      <c r="P164" s="1"/>
      <c r="Q164" s="1"/>
      <c r="R164" s="40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/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1"/>
      <c r="KP164" s="1"/>
      <c r="KQ164" s="1"/>
      <c r="KR164" s="1"/>
      <c r="KS164" s="1"/>
      <c r="KT164" s="1"/>
      <c r="KU164" s="1"/>
      <c r="KV164" s="1"/>
      <c r="KW164" s="1"/>
      <c r="KX164" s="1"/>
    </row>
    <row r="165" spans="1:310" s="76" customFormat="1" x14ac:dyDescent="0.25">
      <c r="A165" s="70"/>
      <c r="B165" s="82" t="s">
        <v>29</v>
      </c>
      <c r="C165" s="82" t="s">
        <v>27</v>
      </c>
      <c r="D165" s="82" t="s">
        <v>28</v>
      </c>
      <c r="E165" s="71" t="str">
        <f>kpi!$E$41</f>
        <v>прочие расходы</v>
      </c>
      <c r="F165" s="70"/>
      <c r="G165" s="70"/>
      <c r="H165" s="72" t="str">
        <f>IF(OR($E165="",$E165=0),"",INDEX(kpi!$I:$I,SUMIFS(kpi!$A:$A,kpi!$E:$E,$E165)))</f>
        <v>руб.</v>
      </c>
      <c r="I165" s="70"/>
      <c r="J165" s="70"/>
      <c r="K165" s="77"/>
      <c r="L165" s="70"/>
      <c r="M165" s="73"/>
      <c r="N165" s="74"/>
      <c r="O165" s="73"/>
      <c r="P165" s="70"/>
      <c r="Q165" s="70"/>
      <c r="R165" s="78">
        <f>SUM(R166:R176)</f>
        <v>97920000</v>
      </c>
      <c r="S165" s="70"/>
      <c r="T165" s="73"/>
      <c r="U165" s="75">
        <f>SUM(U166:U176)</f>
        <v>2720000</v>
      </c>
      <c r="V165" s="75">
        <f t="shared" ref="V165:CG165" si="459">SUM(V166:V176)</f>
        <v>2720000</v>
      </c>
      <c r="W165" s="75">
        <f t="shared" si="459"/>
        <v>2720000</v>
      </c>
      <c r="X165" s="75">
        <f t="shared" si="459"/>
        <v>2720000</v>
      </c>
      <c r="Y165" s="75">
        <f t="shared" si="459"/>
        <v>2720000</v>
      </c>
      <c r="Z165" s="75">
        <f t="shared" si="459"/>
        <v>2720000</v>
      </c>
      <c r="AA165" s="75">
        <f t="shared" si="459"/>
        <v>2720000</v>
      </c>
      <c r="AB165" s="75">
        <f t="shared" si="459"/>
        <v>2720000</v>
      </c>
      <c r="AC165" s="75">
        <f t="shared" si="459"/>
        <v>2720000</v>
      </c>
      <c r="AD165" s="75">
        <f t="shared" si="459"/>
        <v>2720000</v>
      </c>
      <c r="AE165" s="75">
        <f t="shared" si="459"/>
        <v>2720000</v>
      </c>
      <c r="AF165" s="75">
        <f t="shared" si="459"/>
        <v>2720000</v>
      </c>
      <c r="AG165" s="75">
        <f t="shared" si="459"/>
        <v>2720000</v>
      </c>
      <c r="AH165" s="75">
        <f t="shared" si="459"/>
        <v>2720000</v>
      </c>
      <c r="AI165" s="75">
        <f t="shared" si="459"/>
        <v>2720000</v>
      </c>
      <c r="AJ165" s="75">
        <f t="shared" si="459"/>
        <v>2720000</v>
      </c>
      <c r="AK165" s="75">
        <f t="shared" si="459"/>
        <v>2720000</v>
      </c>
      <c r="AL165" s="75">
        <f t="shared" si="459"/>
        <v>2720000</v>
      </c>
      <c r="AM165" s="75">
        <f t="shared" si="459"/>
        <v>2720000</v>
      </c>
      <c r="AN165" s="75">
        <f t="shared" si="459"/>
        <v>2720000</v>
      </c>
      <c r="AO165" s="75">
        <f t="shared" si="459"/>
        <v>2720000</v>
      </c>
      <c r="AP165" s="75">
        <f t="shared" si="459"/>
        <v>2720000</v>
      </c>
      <c r="AQ165" s="75">
        <f t="shared" si="459"/>
        <v>2720000</v>
      </c>
      <c r="AR165" s="75">
        <f t="shared" si="459"/>
        <v>2720000</v>
      </c>
      <c r="AS165" s="75">
        <f t="shared" si="459"/>
        <v>2720000</v>
      </c>
      <c r="AT165" s="75">
        <f t="shared" si="459"/>
        <v>2720000</v>
      </c>
      <c r="AU165" s="75">
        <f t="shared" si="459"/>
        <v>2720000</v>
      </c>
      <c r="AV165" s="75">
        <f t="shared" si="459"/>
        <v>2720000</v>
      </c>
      <c r="AW165" s="75">
        <f t="shared" si="459"/>
        <v>2720000</v>
      </c>
      <c r="AX165" s="75">
        <f t="shared" si="459"/>
        <v>2720000</v>
      </c>
      <c r="AY165" s="75">
        <f t="shared" si="459"/>
        <v>2720000</v>
      </c>
      <c r="AZ165" s="75">
        <f t="shared" si="459"/>
        <v>2720000</v>
      </c>
      <c r="BA165" s="75">
        <f t="shared" si="459"/>
        <v>2720000</v>
      </c>
      <c r="BB165" s="75">
        <f t="shared" si="459"/>
        <v>2720000</v>
      </c>
      <c r="BC165" s="75">
        <f t="shared" si="459"/>
        <v>2720000</v>
      </c>
      <c r="BD165" s="75">
        <f t="shared" si="459"/>
        <v>2720000</v>
      </c>
      <c r="BE165" s="75">
        <f t="shared" si="459"/>
        <v>2720000</v>
      </c>
      <c r="BF165" s="75">
        <f t="shared" si="459"/>
        <v>2720000</v>
      </c>
      <c r="BG165" s="75">
        <f t="shared" si="459"/>
        <v>2720000</v>
      </c>
      <c r="BH165" s="75">
        <f t="shared" si="459"/>
        <v>2720000</v>
      </c>
      <c r="BI165" s="75">
        <f t="shared" si="459"/>
        <v>2720000</v>
      </c>
      <c r="BJ165" s="75">
        <f t="shared" si="459"/>
        <v>2720000</v>
      </c>
      <c r="BK165" s="75">
        <f t="shared" si="459"/>
        <v>2720000</v>
      </c>
      <c r="BL165" s="75">
        <f t="shared" si="459"/>
        <v>2720000</v>
      </c>
      <c r="BM165" s="75">
        <f t="shared" si="459"/>
        <v>2720000</v>
      </c>
      <c r="BN165" s="75">
        <f t="shared" si="459"/>
        <v>2720000</v>
      </c>
      <c r="BO165" s="75">
        <f t="shared" si="459"/>
        <v>2720000</v>
      </c>
      <c r="BP165" s="75">
        <f t="shared" si="459"/>
        <v>2720000</v>
      </c>
      <c r="BQ165" s="75">
        <f t="shared" si="459"/>
        <v>2720000</v>
      </c>
      <c r="BR165" s="75">
        <f t="shared" si="459"/>
        <v>2720000</v>
      </c>
      <c r="BS165" s="75">
        <f t="shared" si="459"/>
        <v>2720000</v>
      </c>
      <c r="BT165" s="75">
        <f t="shared" si="459"/>
        <v>2720000</v>
      </c>
      <c r="BU165" s="75">
        <f t="shared" si="459"/>
        <v>2720000</v>
      </c>
      <c r="BV165" s="75">
        <f t="shared" si="459"/>
        <v>2720000</v>
      </c>
      <c r="BW165" s="75">
        <f t="shared" si="459"/>
        <v>2720000</v>
      </c>
      <c r="BX165" s="75">
        <f t="shared" si="459"/>
        <v>2720000</v>
      </c>
      <c r="BY165" s="75">
        <f t="shared" si="459"/>
        <v>2720000</v>
      </c>
      <c r="BZ165" s="75">
        <f t="shared" si="459"/>
        <v>2720000</v>
      </c>
      <c r="CA165" s="75">
        <f t="shared" si="459"/>
        <v>2720000</v>
      </c>
      <c r="CB165" s="75">
        <f t="shared" si="459"/>
        <v>2720000</v>
      </c>
      <c r="CC165" s="75">
        <f t="shared" si="459"/>
        <v>2720000</v>
      </c>
      <c r="CD165" s="75">
        <f t="shared" si="459"/>
        <v>2720000</v>
      </c>
      <c r="CE165" s="75">
        <f t="shared" si="459"/>
        <v>2720000</v>
      </c>
      <c r="CF165" s="75">
        <f t="shared" si="459"/>
        <v>2720000</v>
      </c>
      <c r="CG165" s="75">
        <f t="shared" si="459"/>
        <v>2720000</v>
      </c>
      <c r="CH165" s="75">
        <f t="shared" ref="CH165:ES165" si="460">SUM(CH166:CH176)</f>
        <v>2720000</v>
      </c>
      <c r="CI165" s="75">
        <f t="shared" si="460"/>
        <v>2720000</v>
      </c>
      <c r="CJ165" s="75">
        <f t="shared" si="460"/>
        <v>2720000</v>
      </c>
      <c r="CK165" s="75">
        <f t="shared" si="460"/>
        <v>2720000</v>
      </c>
      <c r="CL165" s="75">
        <f t="shared" si="460"/>
        <v>2720000</v>
      </c>
      <c r="CM165" s="75">
        <f t="shared" si="460"/>
        <v>2720000</v>
      </c>
      <c r="CN165" s="75">
        <f t="shared" si="460"/>
        <v>2720000</v>
      </c>
      <c r="CO165" s="75">
        <f t="shared" si="460"/>
        <v>2720000</v>
      </c>
      <c r="CP165" s="75">
        <f t="shared" si="460"/>
        <v>2720000</v>
      </c>
      <c r="CQ165" s="75">
        <f t="shared" si="460"/>
        <v>2720000</v>
      </c>
      <c r="CR165" s="75">
        <f t="shared" si="460"/>
        <v>2720000</v>
      </c>
      <c r="CS165" s="75">
        <f t="shared" si="460"/>
        <v>2720000</v>
      </c>
      <c r="CT165" s="75">
        <f t="shared" si="460"/>
        <v>2720000</v>
      </c>
      <c r="CU165" s="75">
        <f t="shared" si="460"/>
        <v>2720000</v>
      </c>
      <c r="CV165" s="75">
        <f t="shared" si="460"/>
        <v>2720000</v>
      </c>
      <c r="CW165" s="75">
        <f t="shared" si="460"/>
        <v>2720000</v>
      </c>
      <c r="CX165" s="75">
        <f t="shared" si="460"/>
        <v>2720000</v>
      </c>
      <c r="CY165" s="75">
        <f t="shared" si="460"/>
        <v>2720000</v>
      </c>
      <c r="CZ165" s="75">
        <f t="shared" si="460"/>
        <v>2720000</v>
      </c>
      <c r="DA165" s="75">
        <f t="shared" si="460"/>
        <v>2720000</v>
      </c>
      <c r="DB165" s="75">
        <f t="shared" si="460"/>
        <v>2720000</v>
      </c>
      <c r="DC165" s="75">
        <f t="shared" si="460"/>
        <v>2720000</v>
      </c>
      <c r="DD165" s="75">
        <f t="shared" si="460"/>
        <v>2720000</v>
      </c>
      <c r="DE165" s="75">
        <f t="shared" si="460"/>
        <v>2720000</v>
      </c>
      <c r="DF165" s="75">
        <f t="shared" si="460"/>
        <v>2720000</v>
      </c>
      <c r="DG165" s="75">
        <f t="shared" si="460"/>
        <v>2720000</v>
      </c>
      <c r="DH165" s="75">
        <f t="shared" si="460"/>
        <v>2720000</v>
      </c>
      <c r="DI165" s="75">
        <f t="shared" si="460"/>
        <v>2720000</v>
      </c>
      <c r="DJ165" s="75">
        <f t="shared" si="460"/>
        <v>2720000</v>
      </c>
      <c r="DK165" s="75">
        <f t="shared" si="460"/>
        <v>2720000</v>
      </c>
      <c r="DL165" s="75">
        <f t="shared" si="460"/>
        <v>2720000</v>
      </c>
      <c r="DM165" s="75">
        <f t="shared" si="460"/>
        <v>2720000</v>
      </c>
      <c r="DN165" s="75">
        <f t="shared" si="460"/>
        <v>2720000</v>
      </c>
      <c r="DO165" s="75">
        <f t="shared" si="460"/>
        <v>2720000</v>
      </c>
      <c r="DP165" s="75">
        <f t="shared" si="460"/>
        <v>2720000</v>
      </c>
      <c r="DQ165" s="75">
        <f t="shared" si="460"/>
        <v>2720000</v>
      </c>
      <c r="DR165" s="75">
        <f t="shared" si="460"/>
        <v>2720000</v>
      </c>
      <c r="DS165" s="75">
        <f t="shared" si="460"/>
        <v>2720000</v>
      </c>
      <c r="DT165" s="75">
        <f t="shared" si="460"/>
        <v>2720000</v>
      </c>
      <c r="DU165" s="75">
        <f t="shared" si="460"/>
        <v>2720000</v>
      </c>
      <c r="DV165" s="75">
        <f t="shared" si="460"/>
        <v>2720000</v>
      </c>
      <c r="DW165" s="75">
        <f t="shared" si="460"/>
        <v>2720000</v>
      </c>
      <c r="DX165" s="75">
        <f t="shared" si="460"/>
        <v>2720000</v>
      </c>
      <c r="DY165" s="75">
        <f t="shared" si="460"/>
        <v>2720000</v>
      </c>
      <c r="DZ165" s="75">
        <f t="shared" si="460"/>
        <v>2720000</v>
      </c>
      <c r="EA165" s="75">
        <f t="shared" si="460"/>
        <v>2720000</v>
      </c>
      <c r="EB165" s="75">
        <f t="shared" si="460"/>
        <v>2720000</v>
      </c>
      <c r="EC165" s="75">
        <f t="shared" si="460"/>
        <v>2720000</v>
      </c>
      <c r="ED165" s="75">
        <f t="shared" si="460"/>
        <v>2720000</v>
      </c>
      <c r="EE165" s="75">
        <f t="shared" si="460"/>
        <v>2720000</v>
      </c>
      <c r="EF165" s="75">
        <f t="shared" si="460"/>
        <v>2720000</v>
      </c>
      <c r="EG165" s="75">
        <f t="shared" si="460"/>
        <v>2720000</v>
      </c>
      <c r="EH165" s="75">
        <f t="shared" si="460"/>
        <v>2720000</v>
      </c>
      <c r="EI165" s="75">
        <f t="shared" si="460"/>
        <v>2720000</v>
      </c>
      <c r="EJ165" s="75">
        <f t="shared" si="460"/>
        <v>2720000</v>
      </c>
      <c r="EK165" s="75">
        <f t="shared" si="460"/>
        <v>2720000</v>
      </c>
      <c r="EL165" s="75">
        <f t="shared" si="460"/>
        <v>2720000</v>
      </c>
      <c r="EM165" s="75">
        <f t="shared" si="460"/>
        <v>2720000</v>
      </c>
      <c r="EN165" s="75">
        <f t="shared" si="460"/>
        <v>2720000</v>
      </c>
      <c r="EO165" s="75">
        <f t="shared" si="460"/>
        <v>2720000</v>
      </c>
      <c r="EP165" s="75">
        <f t="shared" si="460"/>
        <v>2720000</v>
      </c>
      <c r="EQ165" s="75">
        <f t="shared" si="460"/>
        <v>2720000</v>
      </c>
      <c r="ER165" s="75">
        <f t="shared" si="460"/>
        <v>2720000</v>
      </c>
      <c r="ES165" s="75">
        <f t="shared" si="460"/>
        <v>2720000</v>
      </c>
      <c r="ET165" s="75">
        <f t="shared" ref="ET165:HE165" si="461">SUM(ET166:ET176)</f>
        <v>2720000</v>
      </c>
      <c r="EU165" s="75">
        <f t="shared" si="461"/>
        <v>2720000</v>
      </c>
      <c r="EV165" s="75">
        <f t="shared" si="461"/>
        <v>2720000</v>
      </c>
      <c r="EW165" s="75">
        <f t="shared" si="461"/>
        <v>2720000</v>
      </c>
      <c r="EX165" s="75">
        <f t="shared" si="461"/>
        <v>2720000</v>
      </c>
      <c r="EY165" s="75">
        <f t="shared" si="461"/>
        <v>2720000</v>
      </c>
      <c r="EZ165" s="75">
        <f t="shared" si="461"/>
        <v>2720000</v>
      </c>
      <c r="FA165" s="75">
        <f t="shared" si="461"/>
        <v>2720000</v>
      </c>
      <c r="FB165" s="75">
        <f t="shared" si="461"/>
        <v>2720000</v>
      </c>
      <c r="FC165" s="75">
        <f t="shared" si="461"/>
        <v>2720000</v>
      </c>
      <c r="FD165" s="75">
        <f t="shared" si="461"/>
        <v>2720000</v>
      </c>
      <c r="FE165" s="75">
        <f t="shared" si="461"/>
        <v>2720000</v>
      </c>
      <c r="FF165" s="75">
        <f t="shared" si="461"/>
        <v>2720000</v>
      </c>
      <c r="FG165" s="75">
        <f t="shared" si="461"/>
        <v>2720000</v>
      </c>
      <c r="FH165" s="75">
        <f t="shared" si="461"/>
        <v>2720000</v>
      </c>
      <c r="FI165" s="75">
        <f t="shared" si="461"/>
        <v>2720000</v>
      </c>
      <c r="FJ165" s="75">
        <f t="shared" si="461"/>
        <v>2720000</v>
      </c>
      <c r="FK165" s="75">
        <f t="shared" si="461"/>
        <v>2720000</v>
      </c>
      <c r="FL165" s="75">
        <f t="shared" si="461"/>
        <v>2720000</v>
      </c>
      <c r="FM165" s="75">
        <f t="shared" si="461"/>
        <v>2720000</v>
      </c>
      <c r="FN165" s="75">
        <f t="shared" si="461"/>
        <v>2720000</v>
      </c>
      <c r="FO165" s="75">
        <f t="shared" si="461"/>
        <v>2720000</v>
      </c>
      <c r="FP165" s="75">
        <f t="shared" si="461"/>
        <v>2720000</v>
      </c>
      <c r="FQ165" s="75">
        <f t="shared" si="461"/>
        <v>2720000</v>
      </c>
      <c r="FR165" s="75">
        <f t="shared" si="461"/>
        <v>2720000</v>
      </c>
      <c r="FS165" s="75">
        <f t="shared" si="461"/>
        <v>2720000</v>
      </c>
      <c r="FT165" s="75">
        <f t="shared" si="461"/>
        <v>2720000</v>
      </c>
      <c r="FU165" s="75">
        <f t="shared" si="461"/>
        <v>2720000</v>
      </c>
      <c r="FV165" s="75">
        <f t="shared" si="461"/>
        <v>2720000</v>
      </c>
      <c r="FW165" s="75">
        <f t="shared" si="461"/>
        <v>2720000</v>
      </c>
      <c r="FX165" s="75">
        <f t="shared" si="461"/>
        <v>2720000</v>
      </c>
      <c r="FY165" s="75">
        <f t="shared" si="461"/>
        <v>2720000</v>
      </c>
      <c r="FZ165" s="75">
        <f t="shared" si="461"/>
        <v>2720000</v>
      </c>
      <c r="GA165" s="75">
        <f t="shared" si="461"/>
        <v>2720000</v>
      </c>
      <c r="GB165" s="75">
        <f t="shared" si="461"/>
        <v>2720000</v>
      </c>
      <c r="GC165" s="75">
        <f t="shared" si="461"/>
        <v>2720000</v>
      </c>
      <c r="GD165" s="75">
        <f t="shared" si="461"/>
        <v>2720000</v>
      </c>
      <c r="GE165" s="75">
        <f t="shared" si="461"/>
        <v>2720000</v>
      </c>
      <c r="GF165" s="75">
        <f t="shared" si="461"/>
        <v>2720000</v>
      </c>
      <c r="GG165" s="75">
        <f t="shared" si="461"/>
        <v>2720000</v>
      </c>
      <c r="GH165" s="75">
        <f t="shared" si="461"/>
        <v>2720000</v>
      </c>
      <c r="GI165" s="75">
        <f t="shared" si="461"/>
        <v>2720000</v>
      </c>
      <c r="GJ165" s="75">
        <f t="shared" si="461"/>
        <v>2720000</v>
      </c>
      <c r="GK165" s="75">
        <f t="shared" si="461"/>
        <v>2720000</v>
      </c>
      <c r="GL165" s="75">
        <f t="shared" si="461"/>
        <v>2720000</v>
      </c>
      <c r="GM165" s="75">
        <f t="shared" si="461"/>
        <v>2720000</v>
      </c>
      <c r="GN165" s="75">
        <f t="shared" si="461"/>
        <v>2720000</v>
      </c>
      <c r="GO165" s="75">
        <f t="shared" si="461"/>
        <v>2720000</v>
      </c>
      <c r="GP165" s="75">
        <f t="shared" si="461"/>
        <v>2720000</v>
      </c>
      <c r="GQ165" s="75">
        <f t="shared" si="461"/>
        <v>2720000</v>
      </c>
      <c r="GR165" s="75">
        <f t="shared" si="461"/>
        <v>2720000</v>
      </c>
      <c r="GS165" s="75">
        <f t="shared" si="461"/>
        <v>2720000</v>
      </c>
      <c r="GT165" s="75">
        <f t="shared" si="461"/>
        <v>2720000</v>
      </c>
      <c r="GU165" s="75">
        <f t="shared" si="461"/>
        <v>2720000</v>
      </c>
      <c r="GV165" s="75">
        <f t="shared" si="461"/>
        <v>2720000</v>
      </c>
      <c r="GW165" s="75">
        <f t="shared" si="461"/>
        <v>2720000</v>
      </c>
      <c r="GX165" s="75">
        <f t="shared" si="461"/>
        <v>2720000</v>
      </c>
      <c r="GY165" s="75">
        <f t="shared" si="461"/>
        <v>2720000</v>
      </c>
      <c r="GZ165" s="75">
        <f t="shared" si="461"/>
        <v>2720000</v>
      </c>
      <c r="HA165" s="75">
        <f t="shared" si="461"/>
        <v>2720000</v>
      </c>
      <c r="HB165" s="75">
        <f t="shared" si="461"/>
        <v>2720000</v>
      </c>
      <c r="HC165" s="75">
        <f t="shared" si="461"/>
        <v>2720000</v>
      </c>
      <c r="HD165" s="75">
        <f t="shared" si="461"/>
        <v>2720000</v>
      </c>
      <c r="HE165" s="75">
        <f t="shared" si="461"/>
        <v>2720000</v>
      </c>
      <c r="HF165" s="75">
        <f t="shared" ref="HF165:JQ165" si="462">SUM(HF166:HF176)</f>
        <v>2720000</v>
      </c>
      <c r="HG165" s="75">
        <f t="shared" si="462"/>
        <v>2720000</v>
      </c>
      <c r="HH165" s="75">
        <f t="shared" si="462"/>
        <v>2720000</v>
      </c>
      <c r="HI165" s="75">
        <f t="shared" si="462"/>
        <v>2720000</v>
      </c>
      <c r="HJ165" s="75">
        <f t="shared" si="462"/>
        <v>2720000</v>
      </c>
      <c r="HK165" s="75">
        <f t="shared" si="462"/>
        <v>2720000</v>
      </c>
      <c r="HL165" s="75">
        <f t="shared" si="462"/>
        <v>2720000</v>
      </c>
      <c r="HM165" s="75">
        <f t="shared" si="462"/>
        <v>2720000</v>
      </c>
      <c r="HN165" s="75">
        <f t="shared" si="462"/>
        <v>2720000</v>
      </c>
      <c r="HO165" s="75">
        <f t="shared" si="462"/>
        <v>2720000</v>
      </c>
      <c r="HP165" s="75">
        <f t="shared" si="462"/>
        <v>2720000</v>
      </c>
      <c r="HQ165" s="75">
        <f t="shared" si="462"/>
        <v>2720000</v>
      </c>
      <c r="HR165" s="75">
        <f t="shared" si="462"/>
        <v>2720000</v>
      </c>
      <c r="HS165" s="75">
        <f t="shared" si="462"/>
        <v>2720000</v>
      </c>
      <c r="HT165" s="75">
        <f t="shared" si="462"/>
        <v>2720000</v>
      </c>
      <c r="HU165" s="75">
        <f t="shared" si="462"/>
        <v>2720000</v>
      </c>
      <c r="HV165" s="75">
        <f t="shared" si="462"/>
        <v>2720000</v>
      </c>
      <c r="HW165" s="75">
        <f t="shared" si="462"/>
        <v>2720000</v>
      </c>
      <c r="HX165" s="75">
        <f t="shared" si="462"/>
        <v>2720000</v>
      </c>
      <c r="HY165" s="75">
        <f t="shared" si="462"/>
        <v>2720000</v>
      </c>
      <c r="HZ165" s="75">
        <f t="shared" si="462"/>
        <v>2720000</v>
      </c>
      <c r="IA165" s="75">
        <f t="shared" si="462"/>
        <v>2720000</v>
      </c>
      <c r="IB165" s="75">
        <f t="shared" si="462"/>
        <v>2720000</v>
      </c>
      <c r="IC165" s="75">
        <f t="shared" si="462"/>
        <v>2720000</v>
      </c>
      <c r="ID165" s="75">
        <f t="shared" si="462"/>
        <v>2720000</v>
      </c>
      <c r="IE165" s="75">
        <f t="shared" si="462"/>
        <v>2720000</v>
      </c>
      <c r="IF165" s="75">
        <f t="shared" si="462"/>
        <v>2720000</v>
      </c>
      <c r="IG165" s="75">
        <f t="shared" si="462"/>
        <v>2720000</v>
      </c>
      <c r="IH165" s="75">
        <f t="shared" si="462"/>
        <v>2720000</v>
      </c>
      <c r="II165" s="75">
        <f t="shared" si="462"/>
        <v>2720000</v>
      </c>
      <c r="IJ165" s="75">
        <f t="shared" si="462"/>
        <v>2720000</v>
      </c>
      <c r="IK165" s="75">
        <f t="shared" si="462"/>
        <v>2720000</v>
      </c>
      <c r="IL165" s="75">
        <f t="shared" si="462"/>
        <v>2720000</v>
      </c>
      <c r="IM165" s="75">
        <f t="shared" si="462"/>
        <v>2720000</v>
      </c>
      <c r="IN165" s="75">
        <f t="shared" si="462"/>
        <v>2720000</v>
      </c>
      <c r="IO165" s="75">
        <f t="shared" si="462"/>
        <v>2720000</v>
      </c>
      <c r="IP165" s="75">
        <f t="shared" si="462"/>
        <v>2720000</v>
      </c>
      <c r="IQ165" s="75">
        <f t="shared" si="462"/>
        <v>2720000</v>
      </c>
      <c r="IR165" s="75">
        <f t="shared" si="462"/>
        <v>2720000</v>
      </c>
      <c r="IS165" s="75">
        <f t="shared" si="462"/>
        <v>2720000</v>
      </c>
      <c r="IT165" s="75">
        <f t="shared" si="462"/>
        <v>2720000</v>
      </c>
      <c r="IU165" s="75">
        <f t="shared" si="462"/>
        <v>2720000</v>
      </c>
      <c r="IV165" s="75">
        <f t="shared" si="462"/>
        <v>2720000</v>
      </c>
      <c r="IW165" s="75">
        <f t="shared" si="462"/>
        <v>2720000</v>
      </c>
      <c r="IX165" s="75">
        <f t="shared" si="462"/>
        <v>2720000</v>
      </c>
      <c r="IY165" s="75">
        <f t="shared" si="462"/>
        <v>2720000</v>
      </c>
      <c r="IZ165" s="75">
        <f t="shared" si="462"/>
        <v>2720000</v>
      </c>
      <c r="JA165" s="75">
        <f t="shared" si="462"/>
        <v>2720000</v>
      </c>
      <c r="JB165" s="75">
        <f t="shared" si="462"/>
        <v>2720000</v>
      </c>
      <c r="JC165" s="75">
        <f t="shared" si="462"/>
        <v>2720000</v>
      </c>
      <c r="JD165" s="75">
        <f t="shared" si="462"/>
        <v>2720000</v>
      </c>
      <c r="JE165" s="75">
        <f t="shared" si="462"/>
        <v>2720000</v>
      </c>
      <c r="JF165" s="75">
        <f t="shared" si="462"/>
        <v>2720000</v>
      </c>
      <c r="JG165" s="75">
        <f t="shared" si="462"/>
        <v>2720000</v>
      </c>
      <c r="JH165" s="75">
        <f t="shared" si="462"/>
        <v>2720000</v>
      </c>
      <c r="JI165" s="75">
        <f t="shared" si="462"/>
        <v>2720000</v>
      </c>
      <c r="JJ165" s="75">
        <f t="shared" si="462"/>
        <v>2720000</v>
      </c>
      <c r="JK165" s="75">
        <f t="shared" si="462"/>
        <v>2720000</v>
      </c>
      <c r="JL165" s="75">
        <f t="shared" si="462"/>
        <v>2720000</v>
      </c>
      <c r="JM165" s="75">
        <f t="shared" si="462"/>
        <v>2720000</v>
      </c>
      <c r="JN165" s="75">
        <f t="shared" si="462"/>
        <v>2720000</v>
      </c>
      <c r="JO165" s="75">
        <f t="shared" si="462"/>
        <v>2720000</v>
      </c>
      <c r="JP165" s="75">
        <f t="shared" si="462"/>
        <v>2720000</v>
      </c>
      <c r="JQ165" s="75">
        <f t="shared" si="462"/>
        <v>2720000</v>
      </c>
      <c r="JR165" s="75">
        <f t="shared" ref="JR165:KV165" si="463">SUM(JR166:JR176)</f>
        <v>2720000</v>
      </c>
      <c r="JS165" s="75">
        <f t="shared" si="463"/>
        <v>2720000</v>
      </c>
      <c r="JT165" s="75">
        <f t="shared" si="463"/>
        <v>2720000</v>
      </c>
      <c r="JU165" s="75">
        <f t="shared" si="463"/>
        <v>2720000</v>
      </c>
      <c r="JV165" s="75">
        <f t="shared" si="463"/>
        <v>2720000</v>
      </c>
      <c r="JW165" s="75">
        <f t="shared" si="463"/>
        <v>2720000</v>
      </c>
      <c r="JX165" s="75">
        <f t="shared" si="463"/>
        <v>2720000</v>
      </c>
      <c r="JY165" s="75">
        <f t="shared" si="463"/>
        <v>2720000</v>
      </c>
      <c r="JZ165" s="75">
        <f t="shared" si="463"/>
        <v>2720000</v>
      </c>
      <c r="KA165" s="75">
        <f t="shared" si="463"/>
        <v>2720000</v>
      </c>
      <c r="KB165" s="75">
        <f t="shared" si="463"/>
        <v>2720000</v>
      </c>
      <c r="KC165" s="75">
        <f t="shared" si="463"/>
        <v>2720000</v>
      </c>
      <c r="KD165" s="75">
        <f t="shared" si="463"/>
        <v>2720000</v>
      </c>
      <c r="KE165" s="75">
        <f t="shared" si="463"/>
        <v>2720000</v>
      </c>
      <c r="KF165" s="75">
        <f t="shared" si="463"/>
        <v>2720000</v>
      </c>
      <c r="KG165" s="75">
        <f t="shared" si="463"/>
        <v>2720000</v>
      </c>
      <c r="KH165" s="75">
        <f t="shared" si="463"/>
        <v>2720000</v>
      </c>
      <c r="KI165" s="75">
        <f t="shared" si="463"/>
        <v>2720000</v>
      </c>
      <c r="KJ165" s="75">
        <f t="shared" si="463"/>
        <v>2720000</v>
      </c>
      <c r="KK165" s="75">
        <f t="shared" si="463"/>
        <v>2720000</v>
      </c>
      <c r="KL165" s="75">
        <f t="shared" si="463"/>
        <v>2720000</v>
      </c>
      <c r="KM165" s="75">
        <f t="shared" si="463"/>
        <v>2720000</v>
      </c>
      <c r="KN165" s="75">
        <f t="shared" si="463"/>
        <v>2720000</v>
      </c>
      <c r="KO165" s="75">
        <f t="shared" si="463"/>
        <v>2720000</v>
      </c>
      <c r="KP165" s="75">
        <f t="shared" si="463"/>
        <v>2720000</v>
      </c>
      <c r="KQ165" s="75">
        <f t="shared" si="463"/>
        <v>2720000</v>
      </c>
      <c r="KR165" s="75">
        <f t="shared" si="463"/>
        <v>2720000</v>
      </c>
      <c r="KS165" s="75">
        <f t="shared" si="463"/>
        <v>2720000</v>
      </c>
      <c r="KT165" s="75">
        <f t="shared" si="463"/>
        <v>2720000</v>
      </c>
      <c r="KU165" s="75">
        <f t="shared" si="463"/>
        <v>2720000</v>
      </c>
      <c r="KV165" s="75">
        <f t="shared" si="463"/>
        <v>2720000</v>
      </c>
      <c r="KW165" s="70"/>
      <c r="KX165" s="70"/>
    </row>
    <row r="166" spans="1:310" x14ac:dyDescent="0.25">
      <c r="A166" s="1"/>
      <c r="B166" s="79"/>
      <c r="C166" s="79"/>
      <c r="D166" s="79"/>
      <c r="E166" s="43" t="str">
        <f>kpi!E42</f>
        <v>регулярные расходы на интернет рекламу в регионах</v>
      </c>
      <c r="F166" s="1"/>
      <c r="G166" s="1"/>
      <c r="H166" s="11" t="str">
        <f>H165</f>
        <v>руб.</v>
      </c>
      <c r="I166" s="1"/>
      <c r="J166" s="1"/>
      <c r="K166" s="36"/>
      <c r="L166" s="1"/>
      <c r="M166" s="5"/>
      <c r="N166" s="52"/>
      <c r="O166" s="19"/>
      <c r="P166" s="1"/>
      <c r="Q166" s="1"/>
      <c r="R166" s="40">
        <f>SUMIFS($T166:$KW166,$T$1:$KW$1,"&gt;="&amp;1,$T$1:$KW$1,"&lt;="&amp;MAX($1:$1))</f>
        <v>72000000</v>
      </c>
      <c r="S166" s="1"/>
      <c r="T166" s="5" t="s">
        <v>0</v>
      </c>
      <c r="U166" s="40">
        <v>2000000</v>
      </c>
      <c r="V166" s="40">
        <f t="shared" ref="V166:CG166" si="464">U166</f>
        <v>2000000</v>
      </c>
      <c r="W166" s="40">
        <f t="shared" si="464"/>
        <v>2000000</v>
      </c>
      <c r="X166" s="40">
        <f t="shared" si="464"/>
        <v>2000000</v>
      </c>
      <c r="Y166" s="40">
        <f t="shared" si="464"/>
        <v>2000000</v>
      </c>
      <c r="Z166" s="40">
        <f t="shared" si="464"/>
        <v>2000000</v>
      </c>
      <c r="AA166" s="40">
        <f t="shared" si="464"/>
        <v>2000000</v>
      </c>
      <c r="AB166" s="40">
        <f t="shared" si="464"/>
        <v>2000000</v>
      </c>
      <c r="AC166" s="40">
        <f t="shared" si="464"/>
        <v>2000000</v>
      </c>
      <c r="AD166" s="40">
        <f t="shared" si="464"/>
        <v>2000000</v>
      </c>
      <c r="AE166" s="40">
        <f t="shared" si="464"/>
        <v>2000000</v>
      </c>
      <c r="AF166" s="40">
        <f t="shared" si="464"/>
        <v>2000000</v>
      </c>
      <c r="AG166" s="40">
        <f t="shared" si="464"/>
        <v>2000000</v>
      </c>
      <c r="AH166" s="40">
        <f t="shared" si="464"/>
        <v>2000000</v>
      </c>
      <c r="AI166" s="40">
        <f t="shared" si="464"/>
        <v>2000000</v>
      </c>
      <c r="AJ166" s="40">
        <f t="shared" si="464"/>
        <v>2000000</v>
      </c>
      <c r="AK166" s="40">
        <f t="shared" si="464"/>
        <v>2000000</v>
      </c>
      <c r="AL166" s="40">
        <f t="shared" si="464"/>
        <v>2000000</v>
      </c>
      <c r="AM166" s="40">
        <f t="shared" si="464"/>
        <v>2000000</v>
      </c>
      <c r="AN166" s="40">
        <f t="shared" si="464"/>
        <v>2000000</v>
      </c>
      <c r="AO166" s="40">
        <f t="shared" si="464"/>
        <v>2000000</v>
      </c>
      <c r="AP166" s="40">
        <f t="shared" si="464"/>
        <v>2000000</v>
      </c>
      <c r="AQ166" s="40">
        <f t="shared" si="464"/>
        <v>2000000</v>
      </c>
      <c r="AR166" s="40">
        <f t="shared" si="464"/>
        <v>2000000</v>
      </c>
      <c r="AS166" s="40">
        <f t="shared" si="464"/>
        <v>2000000</v>
      </c>
      <c r="AT166" s="40">
        <f t="shared" si="464"/>
        <v>2000000</v>
      </c>
      <c r="AU166" s="40">
        <f t="shared" si="464"/>
        <v>2000000</v>
      </c>
      <c r="AV166" s="40">
        <f t="shared" si="464"/>
        <v>2000000</v>
      </c>
      <c r="AW166" s="40">
        <f t="shared" si="464"/>
        <v>2000000</v>
      </c>
      <c r="AX166" s="40">
        <f t="shared" si="464"/>
        <v>2000000</v>
      </c>
      <c r="AY166" s="40">
        <f t="shared" si="464"/>
        <v>2000000</v>
      </c>
      <c r="AZ166" s="40">
        <f t="shared" si="464"/>
        <v>2000000</v>
      </c>
      <c r="BA166" s="40">
        <f t="shared" si="464"/>
        <v>2000000</v>
      </c>
      <c r="BB166" s="40">
        <f t="shared" si="464"/>
        <v>2000000</v>
      </c>
      <c r="BC166" s="40">
        <f t="shared" si="464"/>
        <v>2000000</v>
      </c>
      <c r="BD166" s="40">
        <f t="shared" si="464"/>
        <v>2000000</v>
      </c>
      <c r="BE166" s="40">
        <f t="shared" si="464"/>
        <v>2000000</v>
      </c>
      <c r="BF166" s="40">
        <f t="shared" si="464"/>
        <v>2000000</v>
      </c>
      <c r="BG166" s="40">
        <f t="shared" si="464"/>
        <v>2000000</v>
      </c>
      <c r="BH166" s="40">
        <f t="shared" si="464"/>
        <v>2000000</v>
      </c>
      <c r="BI166" s="40">
        <f t="shared" si="464"/>
        <v>2000000</v>
      </c>
      <c r="BJ166" s="40">
        <f t="shared" si="464"/>
        <v>2000000</v>
      </c>
      <c r="BK166" s="40">
        <f t="shared" si="464"/>
        <v>2000000</v>
      </c>
      <c r="BL166" s="40">
        <f t="shared" si="464"/>
        <v>2000000</v>
      </c>
      <c r="BM166" s="40">
        <f t="shared" si="464"/>
        <v>2000000</v>
      </c>
      <c r="BN166" s="40">
        <f t="shared" si="464"/>
        <v>2000000</v>
      </c>
      <c r="BO166" s="40">
        <f t="shared" si="464"/>
        <v>2000000</v>
      </c>
      <c r="BP166" s="40">
        <f t="shared" si="464"/>
        <v>2000000</v>
      </c>
      <c r="BQ166" s="40">
        <f t="shared" si="464"/>
        <v>2000000</v>
      </c>
      <c r="BR166" s="40">
        <f t="shared" si="464"/>
        <v>2000000</v>
      </c>
      <c r="BS166" s="40">
        <f t="shared" si="464"/>
        <v>2000000</v>
      </c>
      <c r="BT166" s="40">
        <f t="shared" si="464"/>
        <v>2000000</v>
      </c>
      <c r="BU166" s="40">
        <f t="shared" si="464"/>
        <v>2000000</v>
      </c>
      <c r="BV166" s="40">
        <f t="shared" si="464"/>
        <v>2000000</v>
      </c>
      <c r="BW166" s="40">
        <f t="shared" si="464"/>
        <v>2000000</v>
      </c>
      <c r="BX166" s="40">
        <f t="shared" si="464"/>
        <v>2000000</v>
      </c>
      <c r="BY166" s="40">
        <f t="shared" si="464"/>
        <v>2000000</v>
      </c>
      <c r="BZ166" s="40">
        <f t="shared" si="464"/>
        <v>2000000</v>
      </c>
      <c r="CA166" s="40">
        <f t="shared" si="464"/>
        <v>2000000</v>
      </c>
      <c r="CB166" s="40">
        <f t="shared" si="464"/>
        <v>2000000</v>
      </c>
      <c r="CC166" s="40">
        <f t="shared" si="464"/>
        <v>2000000</v>
      </c>
      <c r="CD166" s="40">
        <f t="shared" si="464"/>
        <v>2000000</v>
      </c>
      <c r="CE166" s="40">
        <f t="shared" si="464"/>
        <v>2000000</v>
      </c>
      <c r="CF166" s="40">
        <f t="shared" si="464"/>
        <v>2000000</v>
      </c>
      <c r="CG166" s="40">
        <f t="shared" si="464"/>
        <v>2000000</v>
      </c>
      <c r="CH166" s="40">
        <f t="shared" ref="CH166:ES166" si="465">CG166</f>
        <v>2000000</v>
      </c>
      <c r="CI166" s="40">
        <f t="shared" si="465"/>
        <v>2000000</v>
      </c>
      <c r="CJ166" s="40">
        <f t="shared" si="465"/>
        <v>2000000</v>
      </c>
      <c r="CK166" s="40">
        <f t="shared" si="465"/>
        <v>2000000</v>
      </c>
      <c r="CL166" s="40">
        <f t="shared" si="465"/>
        <v>2000000</v>
      </c>
      <c r="CM166" s="40">
        <f t="shared" si="465"/>
        <v>2000000</v>
      </c>
      <c r="CN166" s="40">
        <f t="shared" si="465"/>
        <v>2000000</v>
      </c>
      <c r="CO166" s="40">
        <f t="shared" si="465"/>
        <v>2000000</v>
      </c>
      <c r="CP166" s="40">
        <f t="shared" si="465"/>
        <v>2000000</v>
      </c>
      <c r="CQ166" s="40">
        <f t="shared" si="465"/>
        <v>2000000</v>
      </c>
      <c r="CR166" s="40">
        <f t="shared" si="465"/>
        <v>2000000</v>
      </c>
      <c r="CS166" s="40">
        <f t="shared" si="465"/>
        <v>2000000</v>
      </c>
      <c r="CT166" s="40">
        <f t="shared" si="465"/>
        <v>2000000</v>
      </c>
      <c r="CU166" s="40">
        <f t="shared" si="465"/>
        <v>2000000</v>
      </c>
      <c r="CV166" s="40">
        <f t="shared" si="465"/>
        <v>2000000</v>
      </c>
      <c r="CW166" s="40">
        <f t="shared" si="465"/>
        <v>2000000</v>
      </c>
      <c r="CX166" s="40">
        <f t="shared" si="465"/>
        <v>2000000</v>
      </c>
      <c r="CY166" s="40">
        <f t="shared" si="465"/>
        <v>2000000</v>
      </c>
      <c r="CZ166" s="40">
        <f t="shared" si="465"/>
        <v>2000000</v>
      </c>
      <c r="DA166" s="40">
        <f t="shared" si="465"/>
        <v>2000000</v>
      </c>
      <c r="DB166" s="40">
        <f t="shared" si="465"/>
        <v>2000000</v>
      </c>
      <c r="DC166" s="40">
        <f t="shared" si="465"/>
        <v>2000000</v>
      </c>
      <c r="DD166" s="40">
        <f t="shared" si="465"/>
        <v>2000000</v>
      </c>
      <c r="DE166" s="40">
        <f t="shared" si="465"/>
        <v>2000000</v>
      </c>
      <c r="DF166" s="40">
        <f t="shared" si="465"/>
        <v>2000000</v>
      </c>
      <c r="DG166" s="40">
        <f t="shared" si="465"/>
        <v>2000000</v>
      </c>
      <c r="DH166" s="40">
        <f t="shared" si="465"/>
        <v>2000000</v>
      </c>
      <c r="DI166" s="40">
        <f t="shared" si="465"/>
        <v>2000000</v>
      </c>
      <c r="DJ166" s="40">
        <f t="shared" si="465"/>
        <v>2000000</v>
      </c>
      <c r="DK166" s="40">
        <f t="shared" si="465"/>
        <v>2000000</v>
      </c>
      <c r="DL166" s="40">
        <f t="shared" si="465"/>
        <v>2000000</v>
      </c>
      <c r="DM166" s="40">
        <f t="shared" si="465"/>
        <v>2000000</v>
      </c>
      <c r="DN166" s="40">
        <f t="shared" si="465"/>
        <v>2000000</v>
      </c>
      <c r="DO166" s="40">
        <f t="shared" si="465"/>
        <v>2000000</v>
      </c>
      <c r="DP166" s="40">
        <f t="shared" si="465"/>
        <v>2000000</v>
      </c>
      <c r="DQ166" s="40">
        <f t="shared" si="465"/>
        <v>2000000</v>
      </c>
      <c r="DR166" s="40">
        <f t="shared" si="465"/>
        <v>2000000</v>
      </c>
      <c r="DS166" s="40">
        <f t="shared" si="465"/>
        <v>2000000</v>
      </c>
      <c r="DT166" s="40">
        <f t="shared" si="465"/>
        <v>2000000</v>
      </c>
      <c r="DU166" s="40">
        <f t="shared" si="465"/>
        <v>2000000</v>
      </c>
      <c r="DV166" s="40">
        <f t="shared" si="465"/>
        <v>2000000</v>
      </c>
      <c r="DW166" s="40">
        <f t="shared" si="465"/>
        <v>2000000</v>
      </c>
      <c r="DX166" s="40">
        <f t="shared" si="465"/>
        <v>2000000</v>
      </c>
      <c r="DY166" s="40">
        <f t="shared" si="465"/>
        <v>2000000</v>
      </c>
      <c r="DZ166" s="40">
        <f t="shared" si="465"/>
        <v>2000000</v>
      </c>
      <c r="EA166" s="40">
        <f t="shared" si="465"/>
        <v>2000000</v>
      </c>
      <c r="EB166" s="40">
        <f t="shared" si="465"/>
        <v>2000000</v>
      </c>
      <c r="EC166" s="40">
        <f t="shared" si="465"/>
        <v>2000000</v>
      </c>
      <c r="ED166" s="40">
        <f t="shared" si="465"/>
        <v>2000000</v>
      </c>
      <c r="EE166" s="40">
        <f t="shared" si="465"/>
        <v>2000000</v>
      </c>
      <c r="EF166" s="40">
        <f t="shared" si="465"/>
        <v>2000000</v>
      </c>
      <c r="EG166" s="40">
        <f t="shared" si="465"/>
        <v>2000000</v>
      </c>
      <c r="EH166" s="40">
        <f t="shared" si="465"/>
        <v>2000000</v>
      </c>
      <c r="EI166" s="40">
        <f t="shared" si="465"/>
        <v>2000000</v>
      </c>
      <c r="EJ166" s="40">
        <f t="shared" si="465"/>
        <v>2000000</v>
      </c>
      <c r="EK166" s="40">
        <f t="shared" si="465"/>
        <v>2000000</v>
      </c>
      <c r="EL166" s="40">
        <f t="shared" si="465"/>
        <v>2000000</v>
      </c>
      <c r="EM166" s="40">
        <f t="shared" si="465"/>
        <v>2000000</v>
      </c>
      <c r="EN166" s="40">
        <f t="shared" si="465"/>
        <v>2000000</v>
      </c>
      <c r="EO166" s="40">
        <f t="shared" si="465"/>
        <v>2000000</v>
      </c>
      <c r="EP166" s="40">
        <f t="shared" si="465"/>
        <v>2000000</v>
      </c>
      <c r="EQ166" s="40">
        <f t="shared" si="465"/>
        <v>2000000</v>
      </c>
      <c r="ER166" s="40">
        <f t="shared" si="465"/>
        <v>2000000</v>
      </c>
      <c r="ES166" s="40">
        <f t="shared" si="465"/>
        <v>2000000</v>
      </c>
      <c r="ET166" s="40">
        <f t="shared" ref="ET166:HE166" si="466">ES166</f>
        <v>2000000</v>
      </c>
      <c r="EU166" s="40">
        <f t="shared" si="466"/>
        <v>2000000</v>
      </c>
      <c r="EV166" s="40">
        <f t="shared" si="466"/>
        <v>2000000</v>
      </c>
      <c r="EW166" s="40">
        <f t="shared" si="466"/>
        <v>2000000</v>
      </c>
      <c r="EX166" s="40">
        <f t="shared" si="466"/>
        <v>2000000</v>
      </c>
      <c r="EY166" s="40">
        <f t="shared" si="466"/>
        <v>2000000</v>
      </c>
      <c r="EZ166" s="40">
        <f t="shared" si="466"/>
        <v>2000000</v>
      </c>
      <c r="FA166" s="40">
        <f t="shared" si="466"/>
        <v>2000000</v>
      </c>
      <c r="FB166" s="40">
        <f t="shared" si="466"/>
        <v>2000000</v>
      </c>
      <c r="FC166" s="40">
        <f t="shared" si="466"/>
        <v>2000000</v>
      </c>
      <c r="FD166" s="40">
        <f t="shared" si="466"/>
        <v>2000000</v>
      </c>
      <c r="FE166" s="40">
        <f t="shared" si="466"/>
        <v>2000000</v>
      </c>
      <c r="FF166" s="40">
        <f t="shared" si="466"/>
        <v>2000000</v>
      </c>
      <c r="FG166" s="40">
        <f t="shared" si="466"/>
        <v>2000000</v>
      </c>
      <c r="FH166" s="40">
        <f t="shared" si="466"/>
        <v>2000000</v>
      </c>
      <c r="FI166" s="40">
        <f t="shared" si="466"/>
        <v>2000000</v>
      </c>
      <c r="FJ166" s="40">
        <f t="shared" si="466"/>
        <v>2000000</v>
      </c>
      <c r="FK166" s="40">
        <f t="shared" si="466"/>
        <v>2000000</v>
      </c>
      <c r="FL166" s="40">
        <f t="shared" si="466"/>
        <v>2000000</v>
      </c>
      <c r="FM166" s="40">
        <f t="shared" si="466"/>
        <v>2000000</v>
      </c>
      <c r="FN166" s="40">
        <f t="shared" si="466"/>
        <v>2000000</v>
      </c>
      <c r="FO166" s="40">
        <f t="shared" si="466"/>
        <v>2000000</v>
      </c>
      <c r="FP166" s="40">
        <f t="shared" si="466"/>
        <v>2000000</v>
      </c>
      <c r="FQ166" s="40">
        <f t="shared" si="466"/>
        <v>2000000</v>
      </c>
      <c r="FR166" s="40">
        <f t="shared" si="466"/>
        <v>2000000</v>
      </c>
      <c r="FS166" s="40">
        <f t="shared" si="466"/>
        <v>2000000</v>
      </c>
      <c r="FT166" s="40">
        <f t="shared" si="466"/>
        <v>2000000</v>
      </c>
      <c r="FU166" s="40">
        <f t="shared" si="466"/>
        <v>2000000</v>
      </c>
      <c r="FV166" s="40">
        <f t="shared" si="466"/>
        <v>2000000</v>
      </c>
      <c r="FW166" s="40">
        <f t="shared" si="466"/>
        <v>2000000</v>
      </c>
      <c r="FX166" s="40">
        <f t="shared" si="466"/>
        <v>2000000</v>
      </c>
      <c r="FY166" s="40">
        <f t="shared" si="466"/>
        <v>2000000</v>
      </c>
      <c r="FZ166" s="40">
        <f t="shared" si="466"/>
        <v>2000000</v>
      </c>
      <c r="GA166" s="40">
        <f t="shared" si="466"/>
        <v>2000000</v>
      </c>
      <c r="GB166" s="40">
        <f t="shared" si="466"/>
        <v>2000000</v>
      </c>
      <c r="GC166" s="40">
        <f t="shared" si="466"/>
        <v>2000000</v>
      </c>
      <c r="GD166" s="40">
        <f t="shared" si="466"/>
        <v>2000000</v>
      </c>
      <c r="GE166" s="40">
        <f t="shared" si="466"/>
        <v>2000000</v>
      </c>
      <c r="GF166" s="40">
        <f t="shared" si="466"/>
        <v>2000000</v>
      </c>
      <c r="GG166" s="40">
        <f t="shared" si="466"/>
        <v>2000000</v>
      </c>
      <c r="GH166" s="40">
        <f t="shared" si="466"/>
        <v>2000000</v>
      </c>
      <c r="GI166" s="40">
        <f t="shared" si="466"/>
        <v>2000000</v>
      </c>
      <c r="GJ166" s="40">
        <f t="shared" si="466"/>
        <v>2000000</v>
      </c>
      <c r="GK166" s="40">
        <f t="shared" si="466"/>
        <v>2000000</v>
      </c>
      <c r="GL166" s="40">
        <f t="shared" si="466"/>
        <v>2000000</v>
      </c>
      <c r="GM166" s="40">
        <f t="shared" si="466"/>
        <v>2000000</v>
      </c>
      <c r="GN166" s="40">
        <f t="shared" si="466"/>
        <v>2000000</v>
      </c>
      <c r="GO166" s="40">
        <f t="shared" si="466"/>
        <v>2000000</v>
      </c>
      <c r="GP166" s="40">
        <f t="shared" si="466"/>
        <v>2000000</v>
      </c>
      <c r="GQ166" s="40">
        <f t="shared" si="466"/>
        <v>2000000</v>
      </c>
      <c r="GR166" s="40">
        <f t="shared" si="466"/>
        <v>2000000</v>
      </c>
      <c r="GS166" s="40">
        <f t="shared" si="466"/>
        <v>2000000</v>
      </c>
      <c r="GT166" s="40">
        <f t="shared" si="466"/>
        <v>2000000</v>
      </c>
      <c r="GU166" s="40">
        <f t="shared" si="466"/>
        <v>2000000</v>
      </c>
      <c r="GV166" s="40">
        <f t="shared" si="466"/>
        <v>2000000</v>
      </c>
      <c r="GW166" s="40">
        <f t="shared" si="466"/>
        <v>2000000</v>
      </c>
      <c r="GX166" s="40">
        <f t="shared" si="466"/>
        <v>2000000</v>
      </c>
      <c r="GY166" s="40">
        <f t="shared" si="466"/>
        <v>2000000</v>
      </c>
      <c r="GZ166" s="40">
        <f t="shared" si="466"/>
        <v>2000000</v>
      </c>
      <c r="HA166" s="40">
        <f t="shared" si="466"/>
        <v>2000000</v>
      </c>
      <c r="HB166" s="40">
        <f t="shared" si="466"/>
        <v>2000000</v>
      </c>
      <c r="HC166" s="40">
        <f t="shared" si="466"/>
        <v>2000000</v>
      </c>
      <c r="HD166" s="40">
        <f t="shared" si="466"/>
        <v>2000000</v>
      </c>
      <c r="HE166" s="40">
        <f t="shared" si="466"/>
        <v>2000000</v>
      </c>
      <c r="HF166" s="40">
        <f t="shared" ref="HF166:JQ166" si="467">HE166</f>
        <v>2000000</v>
      </c>
      <c r="HG166" s="40">
        <f t="shared" si="467"/>
        <v>2000000</v>
      </c>
      <c r="HH166" s="40">
        <f t="shared" si="467"/>
        <v>2000000</v>
      </c>
      <c r="HI166" s="40">
        <f t="shared" si="467"/>
        <v>2000000</v>
      </c>
      <c r="HJ166" s="40">
        <f t="shared" si="467"/>
        <v>2000000</v>
      </c>
      <c r="HK166" s="40">
        <f t="shared" si="467"/>
        <v>2000000</v>
      </c>
      <c r="HL166" s="40">
        <f t="shared" si="467"/>
        <v>2000000</v>
      </c>
      <c r="HM166" s="40">
        <f t="shared" si="467"/>
        <v>2000000</v>
      </c>
      <c r="HN166" s="40">
        <f t="shared" si="467"/>
        <v>2000000</v>
      </c>
      <c r="HO166" s="40">
        <f t="shared" si="467"/>
        <v>2000000</v>
      </c>
      <c r="HP166" s="40">
        <f t="shared" si="467"/>
        <v>2000000</v>
      </c>
      <c r="HQ166" s="40">
        <f t="shared" si="467"/>
        <v>2000000</v>
      </c>
      <c r="HR166" s="40">
        <f t="shared" si="467"/>
        <v>2000000</v>
      </c>
      <c r="HS166" s="40">
        <f t="shared" si="467"/>
        <v>2000000</v>
      </c>
      <c r="HT166" s="40">
        <f t="shared" si="467"/>
        <v>2000000</v>
      </c>
      <c r="HU166" s="40">
        <f t="shared" si="467"/>
        <v>2000000</v>
      </c>
      <c r="HV166" s="40">
        <f t="shared" si="467"/>
        <v>2000000</v>
      </c>
      <c r="HW166" s="40">
        <f t="shared" si="467"/>
        <v>2000000</v>
      </c>
      <c r="HX166" s="40">
        <f t="shared" si="467"/>
        <v>2000000</v>
      </c>
      <c r="HY166" s="40">
        <f t="shared" si="467"/>
        <v>2000000</v>
      </c>
      <c r="HZ166" s="40">
        <f t="shared" si="467"/>
        <v>2000000</v>
      </c>
      <c r="IA166" s="40">
        <f t="shared" si="467"/>
        <v>2000000</v>
      </c>
      <c r="IB166" s="40">
        <f t="shared" si="467"/>
        <v>2000000</v>
      </c>
      <c r="IC166" s="40">
        <f t="shared" si="467"/>
        <v>2000000</v>
      </c>
      <c r="ID166" s="40">
        <f t="shared" si="467"/>
        <v>2000000</v>
      </c>
      <c r="IE166" s="40">
        <f t="shared" si="467"/>
        <v>2000000</v>
      </c>
      <c r="IF166" s="40">
        <f t="shared" si="467"/>
        <v>2000000</v>
      </c>
      <c r="IG166" s="40">
        <f t="shared" si="467"/>
        <v>2000000</v>
      </c>
      <c r="IH166" s="40">
        <f t="shared" si="467"/>
        <v>2000000</v>
      </c>
      <c r="II166" s="40">
        <f t="shared" si="467"/>
        <v>2000000</v>
      </c>
      <c r="IJ166" s="40">
        <f t="shared" si="467"/>
        <v>2000000</v>
      </c>
      <c r="IK166" s="40">
        <f t="shared" si="467"/>
        <v>2000000</v>
      </c>
      <c r="IL166" s="40">
        <f t="shared" si="467"/>
        <v>2000000</v>
      </c>
      <c r="IM166" s="40">
        <f t="shared" si="467"/>
        <v>2000000</v>
      </c>
      <c r="IN166" s="40">
        <f t="shared" si="467"/>
        <v>2000000</v>
      </c>
      <c r="IO166" s="40">
        <f t="shared" si="467"/>
        <v>2000000</v>
      </c>
      <c r="IP166" s="40">
        <f t="shared" si="467"/>
        <v>2000000</v>
      </c>
      <c r="IQ166" s="40">
        <f t="shared" si="467"/>
        <v>2000000</v>
      </c>
      <c r="IR166" s="40">
        <f t="shared" si="467"/>
        <v>2000000</v>
      </c>
      <c r="IS166" s="40">
        <f t="shared" si="467"/>
        <v>2000000</v>
      </c>
      <c r="IT166" s="40">
        <f t="shared" si="467"/>
        <v>2000000</v>
      </c>
      <c r="IU166" s="40">
        <f t="shared" si="467"/>
        <v>2000000</v>
      </c>
      <c r="IV166" s="40">
        <f t="shared" si="467"/>
        <v>2000000</v>
      </c>
      <c r="IW166" s="40">
        <f t="shared" si="467"/>
        <v>2000000</v>
      </c>
      <c r="IX166" s="40">
        <f t="shared" si="467"/>
        <v>2000000</v>
      </c>
      <c r="IY166" s="40">
        <f t="shared" si="467"/>
        <v>2000000</v>
      </c>
      <c r="IZ166" s="40">
        <f t="shared" si="467"/>
        <v>2000000</v>
      </c>
      <c r="JA166" s="40">
        <f t="shared" si="467"/>
        <v>2000000</v>
      </c>
      <c r="JB166" s="40">
        <f t="shared" si="467"/>
        <v>2000000</v>
      </c>
      <c r="JC166" s="40">
        <f t="shared" si="467"/>
        <v>2000000</v>
      </c>
      <c r="JD166" s="40">
        <f t="shared" si="467"/>
        <v>2000000</v>
      </c>
      <c r="JE166" s="40">
        <f t="shared" si="467"/>
        <v>2000000</v>
      </c>
      <c r="JF166" s="40">
        <f t="shared" si="467"/>
        <v>2000000</v>
      </c>
      <c r="JG166" s="40">
        <f t="shared" si="467"/>
        <v>2000000</v>
      </c>
      <c r="JH166" s="40">
        <f t="shared" si="467"/>
        <v>2000000</v>
      </c>
      <c r="JI166" s="40">
        <f t="shared" si="467"/>
        <v>2000000</v>
      </c>
      <c r="JJ166" s="40">
        <f t="shared" si="467"/>
        <v>2000000</v>
      </c>
      <c r="JK166" s="40">
        <f t="shared" si="467"/>
        <v>2000000</v>
      </c>
      <c r="JL166" s="40">
        <f t="shared" si="467"/>
        <v>2000000</v>
      </c>
      <c r="JM166" s="40">
        <f t="shared" si="467"/>
        <v>2000000</v>
      </c>
      <c r="JN166" s="40">
        <f t="shared" si="467"/>
        <v>2000000</v>
      </c>
      <c r="JO166" s="40">
        <f t="shared" si="467"/>
        <v>2000000</v>
      </c>
      <c r="JP166" s="40">
        <f t="shared" si="467"/>
        <v>2000000</v>
      </c>
      <c r="JQ166" s="40">
        <f t="shared" si="467"/>
        <v>2000000</v>
      </c>
      <c r="JR166" s="40">
        <f t="shared" ref="JR166:KV166" si="468">JQ166</f>
        <v>2000000</v>
      </c>
      <c r="JS166" s="40">
        <f t="shared" si="468"/>
        <v>2000000</v>
      </c>
      <c r="JT166" s="40">
        <f t="shared" si="468"/>
        <v>2000000</v>
      </c>
      <c r="JU166" s="40">
        <f t="shared" si="468"/>
        <v>2000000</v>
      </c>
      <c r="JV166" s="40">
        <f t="shared" si="468"/>
        <v>2000000</v>
      </c>
      <c r="JW166" s="40">
        <f t="shared" si="468"/>
        <v>2000000</v>
      </c>
      <c r="JX166" s="40">
        <f t="shared" si="468"/>
        <v>2000000</v>
      </c>
      <c r="JY166" s="40">
        <f t="shared" si="468"/>
        <v>2000000</v>
      </c>
      <c r="JZ166" s="40">
        <f t="shared" si="468"/>
        <v>2000000</v>
      </c>
      <c r="KA166" s="40">
        <f t="shared" si="468"/>
        <v>2000000</v>
      </c>
      <c r="KB166" s="40">
        <f t="shared" si="468"/>
        <v>2000000</v>
      </c>
      <c r="KC166" s="40">
        <f t="shared" si="468"/>
        <v>2000000</v>
      </c>
      <c r="KD166" s="40">
        <f t="shared" si="468"/>
        <v>2000000</v>
      </c>
      <c r="KE166" s="40">
        <f t="shared" si="468"/>
        <v>2000000</v>
      </c>
      <c r="KF166" s="40">
        <f t="shared" si="468"/>
        <v>2000000</v>
      </c>
      <c r="KG166" s="40">
        <f t="shared" si="468"/>
        <v>2000000</v>
      </c>
      <c r="KH166" s="40">
        <f t="shared" si="468"/>
        <v>2000000</v>
      </c>
      <c r="KI166" s="40">
        <f t="shared" si="468"/>
        <v>2000000</v>
      </c>
      <c r="KJ166" s="40">
        <f t="shared" si="468"/>
        <v>2000000</v>
      </c>
      <c r="KK166" s="40">
        <f t="shared" si="468"/>
        <v>2000000</v>
      </c>
      <c r="KL166" s="40">
        <f t="shared" si="468"/>
        <v>2000000</v>
      </c>
      <c r="KM166" s="40">
        <f t="shared" si="468"/>
        <v>2000000</v>
      </c>
      <c r="KN166" s="40">
        <f t="shared" si="468"/>
        <v>2000000</v>
      </c>
      <c r="KO166" s="40">
        <f t="shared" si="468"/>
        <v>2000000</v>
      </c>
      <c r="KP166" s="40">
        <f t="shared" si="468"/>
        <v>2000000</v>
      </c>
      <c r="KQ166" s="40">
        <f t="shared" si="468"/>
        <v>2000000</v>
      </c>
      <c r="KR166" s="40">
        <f t="shared" si="468"/>
        <v>2000000</v>
      </c>
      <c r="KS166" s="40">
        <f t="shared" si="468"/>
        <v>2000000</v>
      </c>
      <c r="KT166" s="40">
        <f t="shared" si="468"/>
        <v>2000000</v>
      </c>
      <c r="KU166" s="40">
        <f t="shared" si="468"/>
        <v>2000000</v>
      </c>
      <c r="KV166" s="40">
        <f t="shared" si="468"/>
        <v>2000000</v>
      </c>
      <c r="KW166" s="1"/>
      <c r="KX166" s="1"/>
    </row>
    <row r="167" spans="1:310" x14ac:dyDescent="0.25">
      <c r="A167" s="1"/>
      <c r="B167" s="79"/>
      <c r="C167" s="79"/>
      <c r="D167" s="79"/>
      <c r="E167" s="1" t="str">
        <f>kpi!E43</f>
        <v xml:space="preserve">регулярные расходы на развитие системы сервиса </v>
      </c>
      <c r="F167" s="1"/>
      <c r="G167" s="1"/>
      <c r="H167" s="11" t="str">
        <f t="shared" ref="H167:H173" si="469">H166</f>
        <v>руб.</v>
      </c>
      <c r="I167" s="1"/>
      <c r="J167" s="1"/>
      <c r="K167" s="1"/>
      <c r="L167" s="1"/>
      <c r="M167" s="5"/>
      <c r="N167" s="52"/>
      <c r="O167" s="19"/>
      <c r="P167" s="1"/>
      <c r="Q167" s="1"/>
      <c r="R167" s="40">
        <f t="shared" ref="R167:R175" si="470">SUMIFS($T167:$KW167,$T$1:$KW$1,"&gt;="&amp;1,$T$1:$KW$1,"&lt;="&amp;MAX($1:$1))</f>
        <v>14400000</v>
      </c>
      <c r="S167" s="1"/>
      <c r="T167" s="5" t="s">
        <v>0</v>
      </c>
      <c r="U167" s="40">
        <v>400000</v>
      </c>
      <c r="V167" s="40">
        <f t="shared" ref="V167:CG167" si="471">U167</f>
        <v>400000</v>
      </c>
      <c r="W167" s="40">
        <f t="shared" si="471"/>
        <v>400000</v>
      </c>
      <c r="X167" s="40">
        <f t="shared" si="471"/>
        <v>400000</v>
      </c>
      <c r="Y167" s="40">
        <f t="shared" si="471"/>
        <v>400000</v>
      </c>
      <c r="Z167" s="40">
        <f t="shared" si="471"/>
        <v>400000</v>
      </c>
      <c r="AA167" s="40">
        <f t="shared" si="471"/>
        <v>400000</v>
      </c>
      <c r="AB167" s="40">
        <f t="shared" si="471"/>
        <v>400000</v>
      </c>
      <c r="AC167" s="40">
        <f t="shared" si="471"/>
        <v>400000</v>
      </c>
      <c r="AD167" s="40">
        <f t="shared" si="471"/>
        <v>400000</v>
      </c>
      <c r="AE167" s="40">
        <f t="shared" si="471"/>
        <v>400000</v>
      </c>
      <c r="AF167" s="40">
        <f t="shared" si="471"/>
        <v>400000</v>
      </c>
      <c r="AG167" s="40">
        <f t="shared" si="471"/>
        <v>400000</v>
      </c>
      <c r="AH167" s="40">
        <f t="shared" si="471"/>
        <v>400000</v>
      </c>
      <c r="AI167" s="40">
        <f t="shared" si="471"/>
        <v>400000</v>
      </c>
      <c r="AJ167" s="40">
        <f t="shared" si="471"/>
        <v>400000</v>
      </c>
      <c r="AK167" s="40">
        <f t="shared" si="471"/>
        <v>400000</v>
      </c>
      <c r="AL167" s="40">
        <f t="shared" si="471"/>
        <v>400000</v>
      </c>
      <c r="AM167" s="40">
        <f t="shared" si="471"/>
        <v>400000</v>
      </c>
      <c r="AN167" s="40">
        <f t="shared" si="471"/>
        <v>400000</v>
      </c>
      <c r="AO167" s="40">
        <f t="shared" si="471"/>
        <v>400000</v>
      </c>
      <c r="AP167" s="40">
        <f t="shared" si="471"/>
        <v>400000</v>
      </c>
      <c r="AQ167" s="40">
        <f t="shared" si="471"/>
        <v>400000</v>
      </c>
      <c r="AR167" s="40">
        <f t="shared" si="471"/>
        <v>400000</v>
      </c>
      <c r="AS167" s="40">
        <f t="shared" si="471"/>
        <v>400000</v>
      </c>
      <c r="AT167" s="40">
        <f t="shared" si="471"/>
        <v>400000</v>
      </c>
      <c r="AU167" s="40">
        <f t="shared" si="471"/>
        <v>400000</v>
      </c>
      <c r="AV167" s="40">
        <f t="shared" si="471"/>
        <v>400000</v>
      </c>
      <c r="AW167" s="40">
        <f t="shared" si="471"/>
        <v>400000</v>
      </c>
      <c r="AX167" s="40">
        <f t="shared" si="471"/>
        <v>400000</v>
      </c>
      <c r="AY167" s="40">
        <f t="shared" si="471"/>
        <v>400000</v>
      </c>
      <c r="AZ167" s="40">
        <f t="shared" si="471"/>
        <v>400000</v>
      </c>
      <c r="BA167" s="40">
        <f t="shared" si="471"/>
        <v>400000</v>
      </c>
      <c r="BB167" s="40">
        <f t="shared" si="471"/>
        <v>400000</v>
      </c>
      <c r="BC167" s="40">
        <f t="shared" si="471"/>
        <v>400000</v>
      </c>
      <c r="BD167" s="40">
        <f t="shared" si="471"/>
        <v>400000</v>
      </c>
      <c r="BE167" s="40">
        <f t="shared" si="471"/>
        <v>400000</v>
      </c>
      <c r="BF167" s="40">
        <f t="shared" si="471"/>
        <v>400000</v>
      </c>
      <c r="BG167" s="40">
        <f t="shared" si="471"/>
        <v>400000</v>
      </c>
      <c r="BH167" s="40">
        <f t="shared" si="471"/>
        <v>400000</v>
      </c>
      <c r="BI167" s="40">
        <f t="shared" si="471"/>
        <v>400000</v>
      </c>
      <c r="BJ167" s="40">
        <f t="shared" si="471"/>
        <v>400000</v>
      </c>
      <c r="BK167" s="40">
        <f t="shared" si="471"/>
        <v>400000</v>
      </c>
      <c r="BL167" s="40">
        <f t="shared" si="471"/>
        <v>400000</v>
      </c>
      <c r="BM167" s="40">
        <f t="shared" si="471"/>
        <v>400000</v>
      </c>
      <c r="BN167" s="40">
        <f t="shared" si="471"/>
        <v>400000</v>
      </c>
      <c r="BO167" s="40">
        <f t="shared" si="471"/>
        <v>400000</v>
      </c>
      <c r="BP167" s="40">
        <f t="shared" si="471"/>
        <v>400000</v>
      </c>
      <c r="BQ167" s="40">
        <f t="shared" si="471"/>
        <v>400000</v>
      </c>
      <c r="BR167" s="40">
        <f t="shared" si="471"/>
        <v>400000</v>
      </c>
      <c r="BS167" s="40">
        <f t="shared" si="471"/>
        <v>400000</v>
      </c>
      <c r="BT167" s="40">
        <f t="shared" si="471"/>
        <v>400000</v>
      </c>
      <c r="BU167" s="40">
        <f t="shared" si="471"/>
        <v>400000</v>
      </c>
      <c r="BV167" s="40">
        <f t="shared" si="471"/>
        <v>400000</v>
      </c>
      <c r="BW167" s="40">
        <f t="shared" si="471"/>
        <v>400000</v>
      </c>
      <c r="BX167" s="40">
        <f t="shared" si="471"/>
        <v>400000</v>
      </c>
      <c r="BY167" s="40">
        <f t="shared" si="471"/>
        <v>400000</v>
      </c>
      <c r="BZ167" s="40">
        <f t="shared" si="471"/>
        <v>400000</v>
      </c>
      <c r="CA167" s="40">
        <f t="shared" si="471"/>
        <v>400000</v>
      </c>
      <c r="CB167" s="40">
        <f t="shared" si="471"/>
        <v>400000</v>
      </c>
      <c r="CC167" s="40">
        <f t="shared" si="471"/>
        <v>400000</v>
      </c>
      <c r="CD167" s="40">
        <f t="shared" si="471"/>
        <v>400000</v>
      </c>
      <c r="CE167" s="40">
        <f t="shared" si="471"/>
        <v>400000</v>
      </c>
      <c r="CF167" s="40">
        <f t="shared" si="471"/>
        <v>400000</v>
      </c>
      <c r="CG167" s="40">
        <f t="shared" si="471"/>
        <v>400000</v>
      </c>
      <c r="CH167" s="40">
        <f t="shared" ref="CH167:ES167" si="472">CG167</f>
        <v>400000</v>
      </c>
      <c r="CI167" s="40">
        <f t="shared" si="472"/>
        <v>400000</v>
      </c>
      <c r="CJ167" s="40">
        <f t="shared" si="472"/>
        <v>400000</v>
      </c>
      <c r="CK167" s="40">
        <f t="shared" si="472"/>
        <v>400000</v>
      </c>
      <c r="CL167" s="40">
        <f t="shared" si="472"/>
        <v>400000</v>
      </c>
      <c r="CM167" s="40">
        <f t="shared" si="472"/>
        <v>400000</v>
      </c>
      <c r="CN167" s="40">
        <f t="shared" si="472"/>
        <v>400000</v>
      </c>
      <c r="CO167" s="40">
        <f t="shared" si="472"/>
        <v>400000</v>
      </c>
      <c r="CP167" s="40">
        <f t="shared" si="472"/>
        <v>400000</v>
      </c>
      <c r="CQ167" s="40">
        <f t="shared" si="472"/>
        <v>400000</v>
      </c>
      <c r="CR167" s="40">
        <f t="shared" si="472"/>
        <v>400000</v>
      </c>
      <c r="CS167" s="40">
        <f t="shared" si="472"/>
        <v>400000</v>
      </c>
      <c r="CT167" s="40">
        <f t="shared" si="472"/>
        <v>400000</v>
      </c>
      <c r="CU167" s="40">
        <f t="shared" si="472"/>
        <v>400000</v>
      </c>
      <c r="CV167" s="40">
        <f t="shared" si="472"/>
        <v>400000</v>
      </c>
      <c r="CW167" s="40">
        <f t="shared" si="472"/>
        <v>400000</v>
      </c>
      <c r="CX167" s="40">
        <f t="shared" si="472"/>
        <v>400000</v>
      </c>
      <c r="CY167" s="40">
        <f t="shared" si="472"/>
        <v>400000</v>
      </c>
      <c r="CZ167" s="40">
        <f t="shared" si="472"/>
        <v>400000</v>
      </c>
      <c r="DA167" s="40">
        <f t="shared" si="472"/>
        <v>400000</v>
      </c>
      <c r="DB167" s="40">
        <f t="shared" si="472"/>
        <v>400000</v>
      </c>
      <c r="DC167" s="40">
        <f t="shared" si="472"/>
        <v>400000</v>
      </c>
      <c r="DD167" s="40">
        <f t="shared" si="472"/>
        <v>400000</v>
      </c>
      <c r="DE167" s="40">
        <f t="shared" si="472"/>
        <v>400000</v>
      </c>
      <c r="DF167" s="40">
        <f t="shared" si="472"/>
        <v>400000</v>
      </c>
      <c r="DG167" s="40">
        <f t="shared" si="472"/>
        <v>400000</v>
      </c>
      <c r="DH167" s="40">
        <f t="shared" si="472"/>
        <v>400000</v>
      </c>
      <c r="DI167" s="40">
        <f t="shared" si="472"/>
        <v>400000</v>
      </c>
      <c r="DJ167" s="40">
        <f t="shared" si="472"/>
        <v>400000</v>
      </c>
      <c r="DK167" s="40">
        <f t="shared" si="472"/>
        <v>400000</v>
      </c>
      <c r="DL167" s="40">
        <f t="shared" si="472"/>
        <v>400000</v>
      </c>
      <c r="DM167" s="40">
        <f t="shared" si="472"/>
        <v>400000</v>
      </c>
      <c r="DN167" s="40">
        <f t="shared" si="472"/>
        <v>400000</v>
      </c>
      <c r="DO167" s="40">
        <f t="shared" si="472"/>
        <v>400000</v>
      </c>
      <c r="DP167" s="40">
        <f t="shared" si="472"/>
        <v>400000</v>
      </c>
      <c r="DQ167" s="40">
        <f t="shared" si="472"/>
        <v>400000</v>
      </c>
      <c r="DR167" s="40">
        <f t="shared" si="472"/>
        <v>400000</v>
      </c>
      <c r="DS167" s="40">
        <f t="shared" si="472"/>
        <v>400000</v>
      </c>
      <c r="DT167" s="40">
        <f t="shared" si="472"/>
        <v>400000</v>
      </c>
      <c r="DU167" s="40">
        <f t="shared" si="472"/>
        <v>400000</v>
      </c>
      <c r="DV167" s="40">
        <f t="shared" si="472"/>
        <v>400000</v>
      </c>
      <c r="DW167" s="40">
        <f t="shared" si="472"/>
        <v>400000</v>
      </c>
      <c r="DX167" s="40">
        <f t="shared" si="472"/>
        <v>400000</v>
      </c>
      <c r="DY167" s="40">
        <f t="shared" si="472"/>
        <v>400000</v>
      </c>
      <c r="DZ167" s="40">
        <f t="shared" si="472"/>
        <v>400000</v>
      </c>
      <c r="EA167" s="40">
        <f t="shared" si="472"/>
        <v>400000</v>
      </c>
      <c r="EB167" s="40">
        <f t="shared" si="472"/>
        <v>400000</v>
      </c>
      <c r="EC167" s="40">
        <f t="shared" si="472"/>
        <v>400000</v>
      </c>
      <c r="ED167" s="40">
        <f t="shared" si="472"/>
        <v>400000</v>
      </c>
      <c r="EE167" s="40">
        <f t="shared" si="472"/>
        <v>400000</v>
      </c>
      <c r="EF167" s="40">
        <f t="shared" si="472"/>
        <v>400000</v>
      </c>
      <c r="EG167" s="40">
        <f t="shared" si="472"/>
        <v>400000</v>
      </c>
      <c r="EH167" s="40">
        <f t="shared" si="472"/>
        <v>400000</v>
      </c>
      <c r="EI167" s="40">
        <f t="shared" si="472"/>
        <v>400000</v>
      </c>
      <c r="EJ167" s="40">
        <f t="shared" si="472"/>
        <v>400000</v>
      </c>
      <c r="EK167" s="40">
        <f t="shared" si="472"/>
        <v>400000</v>
      </c>
      <c r="EL167" s="40">
        <f t="shared" si="472"/>
        <v>400000</v>
      </c>
      <c r="EM167" s="40">
        <f t="shared" si="472"/>
        <v>400000</v>
      </c>
      <c r="EN167" s="40">
        <f t="shared" si="472"/>
        <v>400000</v>
      </c>
      <c r="EO167" s="40">
        <f t="shared" si="472"/>
        <v>400000</v>
      </c>
      <c r="EP167" s="40">
        <f t="shared" si="472"/>
        <v>400000</v>
      </c>
      <c r="EQ167" s="40">
        <f t="shared" si="472"/>
        <v>400000</v>
      </c>
      <c r="ER167" s="40">
        <f t="shared" si="472"/>
        <v>400000</v>
      </c>
      <c r="ES167" s="40">
        <f t="shared" si="472"/>
        <v>400000</v>
      </c>
      <c r="ET167" s="40">
        <f t="shared" ref="ET167:HE167" si="473">ES167</f>
        <v>400000</v>
      </c>
      <c r="EU167" s="40">
        <f t="shared" si="473"/>
        <v>400000</v>
      </c>
      <c r="EV167" s="40">
        <f t="shared" si="473"/>
        <v>400000</v>
      </c>
      <c r="EW167" s="40">
        <f t="shared" si="473"/>
        <v>400000</v>
      </c>
      <c r="EX167" s="40">
        <f t="shared" si="473"/>
        <v>400000</v>
      </c>
      <c r="EY167" s="40">
        <f t="shared" si="473"/>
        <v>400000</v>
      </c>
      <c r="EZ167" s="40">
        <f t="shared" si="473"/>
        <v>400000</v>
      </c>
      <c r="FA167" s="40">
        <f t="shared" si="473"/>
        <v>400000</v>
      </c>
      <c r="FB167" s="40">
        <f t="shared" si="473"/>
        <v>400000</v>
      </c>
      <c r="FC167" s="40">
        <f t="shared" si="473"/>
        <v>400000</v>
      </c>
      <c r="FD167" s="40">
        <f t="shared" si="473"/>
        <v>400000</v>
      </c>
      <c r="FE167" s="40">
        <f t="shared" si="473"/>
        <v>400000</v>
      </c>
      <c r="FF167" s="40">
        <f t="shared" si="473"/>
        <v>400000</v>
      </c>
      <c r="FG167" s="40">
        <f t="shared" si="473"/>
        <v>400000</v>
      </c>
      <c r="FH167" s="40">
        <f t="shared" si="473"/>
        <v>400000</v>
      </c>
      <c r="FI167" s="40">
        <f t="shared" si="473"/>
        <v>400000</v>
      </c>
      <c r="FJ167" s="40">
        <f t="shared" si="473"/>
        <v>400000</v>
      </c>
      <c r="FK167" s="40">
        <f t="shared" si="473"/>
        <v>400000</v>
      </c>
      <c r="FL167" s="40">
        <f t="shared" si="473"/>
        <v>400000</v>
      </c>
      <c r="FM167" s="40">
        <f t="shared" si="473"/>
        <v>400000</v>
      </c>
      <c r="FN167" s="40">
        <f t="shared" si="473"/>
        <v>400000</v>
      </c>
      <c r="FO167" s="40">
        <f t="shared" si="473"/>
        <v>400000</v>
      </c>
      <c r="FP167" s="40">
        <f t="shared" si="473"/>
        <v>400000</v>
      </c>
      <c r="FQ167" s="40">
        <f t="shared" si="473"/>
        <v>400000</v>
      </c>
      <c r="FR167" s="40">
        <f t="shared" si="473"/>
        <v>400000</v>
      </c>
      <c r="FS167" s="40">
        <f t="shared" si="473"/>
        <v>400000</v>
      </c>
      <c r="FT167" s="40">
        <f t="shared" si="473"/>
        <v>400000</v>
      </c>
      <c r="FU167" s="40">
        <f t="shared" si="473"/>
        <v>400000</v>
      </c>
      <c r="FV167" s="40">
        <f t="shared" si="473"/>
        <v>400000</v>
      </c>
      <c r="FW167" s="40">
        <f t="shared" si="473"/>
        <v>400000</v>
      </c>
      <c r="FX167" s="40">
        <f t="shared" si="473"/>
        <v>400000</v>
      </c>
      <c r="FY167" s="40">
        <f t="shared" si="473"/>
        <v>400000</v>
      </c>
      <c r="FZ167" s="40">
        <f t="shared" si="473"/>
        <v>400000</v>
      </c>
      <c r="GA167" s="40">
        <f t="shared" si="473"/>
        <v>400000</v>
      </c>
      <c r="GB167" s="40">
        <f t="shared" si="473"/>
        <v>400000</v>
      </c>
      <c r="GC167" s="40">
        <f t="shared" si="473"/>
        <v>400000</v>
      </c>
      <c r="GD167" s="40">
        <f t="shared" si="473"/>
        <v>400000</v>
      </c>
      <c r="GE167" s="40">
        <f t="shared" si="473"/>
        <v>400000</v>
      </c>
      <c r="GF167" s="40">
        <f t="shared" si="473"/>
        <v>400000</v>
      </c>
      <c r="GG167" s="40">
        <f t="shared" si="473"/>
        <v>400000</v>
      </c>
      <c r="GH167" s="40">
        <f t="shared" si="473"/>
        <v>400000</v>
      </c>
      <c r="GI167" s="40">
        <f t="shared" si="473"/>
        <v>400000</v>
      </c>
      <c r="GJ167" s="40">
        <f t="shared" si="473"/>
        <v>400000</v>
      </c>
      <c r="GK167" s="40">
        <f t="shared" si="473"/>
        <v>400000</v>
      </c>
      <c r="GL167" s="40">
        <f t="shared" si="473"/>
        <v>400000</v>
      </c>
      <c r="GM167" s="40">
        <f t="shared" si="473"/>
        <v>400000</v>
      </c>
      <c r="GN167" s="40">
        <f t="shared" si="473"/>
        <v>400000</v>
      </c>
      <c r="GO167" s="40">
        <f t="shared" si="473"/>
        <v>400000</v>
      </c>
      <c r="GP167" s="40">
        <f t="shared" si="473"/>
        <v>400000</v>
      </c>
      <c r="GQ167" s="40">
        <f t="shared" si="473"/>
        <v>400000</v>
      </c>
      <c r="GR167" s="40">
        <f t="shared" si="473"/>
        <v>400000</v>
      </c>
      <c r="GS167" s="40">
        <f t="shared" si="473"/>
        <v>400000</v>
      </c>
      <c r="GT167" s="40">
        <f t="shared" si="473"/>
        <v>400000</v>
      </c>
      <c r="GU167" s="40">
        <f t="shared" si="473"/>
        <v>400000</v>
      </c>
      <c r="GV167" s="40">
        <f t="shared" si="473"/>
        <v>400000</v>
      </c>
      <c r="GW167" s="40">
        <f t="shared" si="473"/>
        <v>400000</v>
      </c>
      <c r="GX167" s="40">
        <f t="shared" si="473"/>
        <v>400000</v>
      </c>
      <c r="GY167" s="40">
        <f t="shared" si="473"/>
        <v>400000</v>
      </c>
      <c r="GZ167" s="40">
        <f t="shared" si="473"/>
        <v>400000</v>
      </c>
      <c r="HA167" s="40">
        <f t="shared" si="473"/>
        <v>400000</v>
      </c>
      <c r="HB167" s="40">
        <f t="shared" si="473"/>
        <v>400000</v>
      </c>
      <c r="HC167" s="40">
        <f t="shared" si="473"/>
        <v>400000</v>
      </c>
      <c r="HD167" s="40">
        <f t="shared" si="473"/>
        <v>400000</v>
      </c>
      <c r="HE167" s="40">
        <f t="shared" si="473"/>
        <v>400000</v>
      </c>
      <c r="HF167" s="40">
        <f t="shared" ref="HF167:JQ167" si="474">HE167</f>
        <v>400000</v>
      </c>
      <c r="HG167" s="40">
        <f t="shared" si="474"/>
        <v>400000</v>
      </c>
      <c r="HH167" s="40">
        <f t="shared" si="474"/>
        <v>400000</v>
      </c>
      <c r="HI167" s="40">
        <f t="shared" si="474"/>
        <v>400000</v>
      </c>
      <c r="HJ167" s="40">
        <f t="shared" si="474"/>
        <v>400000</v>
      </c>
      <c r="HK167" s="40">
        <f t="shared" si="474"/>
        <v>400000</v>
      </c>
      <c r="HL167" s="40">
        <f t="shared" si="474"/>
        <v>400000</v>
      </c>
      <c r="HM167" s="40">
        <f t="shared" si="474"/>
        <v>400000</v>
      </c>
      <c r="HN167" s="40">
        <f t="shared" si="474"/>
        <v>400000</v>
      </c>
      <c r="HO167" s="40">
        <f t="shared" si="474"/>
        <v>400000</v>
      </c>
      <c r="HP167" s="40">
        <f t="shared" si="474"/>
        <v>400000</v>
      </c>
      <c r="HQ167" s="40">
        <f t="shared" si="474"/>
        <v>400000</v>
      </c>
      <c r="HR167" s="40">
        <f t="shared" si="474"/>
        <v>400000</v>
      </c>
      <c r="HS167" s="40">
        <f t="shared" si="474"/>
        <v>400000</v>
      </c>
      <c r="HT167" s="40">
        <f t="shared" si="474"/>
        <v>400000</v>
      </c>
      <c r="HU167" s="40">
        <f t="shared" si="474"/>
        <v>400000</v>
      </c>
      <c r="HV167" s="40">
        <f t="shared" si="474"/>
        <v>400000</v>
      </c>
      <c r="HW167" s="40">
        <f t="shared" si="474"/>
        <v>400000</v>
      </c>
      <c r="HX167" s="40">
        <f t="shared" si="474"/>
        <v>400000</v>
      </c>
      <c r="HY167" s="40">
        <f t="shared" si="474"/>
        <v>400000</v>
      </c>
      <c r="HZ167" s="40">
        <f t="shared" si="474"/>
        <v>400000</v>
      </c>
      <c r="IA167" s="40">
        <f t="shared" si="474"/>
        <v>400000</v>
      </c>
      <c r="IB167" s="40">
        <f t="shared" si="474"/>
        <v>400000</v>
      </c>
      <c r="IC167" s="40">
        <f t="shared" si="474"/>
        <v>400000</v>
      </c>
      <c r="ID167" s="40">
        <f t="shared" si="474"/>
        <v>400000</v>
      </c>
      <c r="IE167" s="40">
        <f t="shared" si="474"/>
        <v>400000</v>
      </c>
      <c r="IF167" s="40">
        <f t="shared" si="474"/>
        <v>400000</v>
      </c>
      <c r="IG167" s="40">
        <f t="shared" si="474"/>
        <v>400000</v>
      </c>
      <c r="IH167" s="40">
        <f t="shared" si="474"/>
        <v>400000</v>
      </c>
      <c r="II167" s="40">
        <f t="shared" si="474"/>
        <v>400000</v>
      </c>
      <c r="IJ167" s="40">
        <f t="shared" si="474"/>
        <v>400000</v>
      </c>
      <c r="IK167" s="40">
        <f t="shared" si="474"/>
        <v>400000</v>
      </c>
      <c r="IL167" s="40">
        <f t="shared" si="474"/>
        <v>400000</v>
      </c>
      <c r="IM167" s="40">
        <f t="shared" si="474"/>
        <v>400000</v>
      </c>
      <c r="IN167" s="40">
        <f t="shared" si="474"/>
        <v>400000</v>
      </c>
      <c r="IO167" s="40">
        <f t="shared" si="474"/>
        <v>400000</v>
      </c>
      <c r="IP167" s="40">
        <f t="shared" si="474"/>
        <v>400000</v>
      </c>
      <c r="IQ167" s="40">
        <f t="shared" si="474"/>
        <v>400000</v>
      </c>
      <c r="IR167" s="40">
        <f t="shared" si="474"/>
        <v>400000</v>
      </c>
      <c r="IS167" s="40">
        <f t="shared" si="474"/>
        <v>400000</v>
      </c>
      <c r="IT167" s="40">
        <f t="shared" si="474"/>
        <v>400000</v>
      </c>
      <c r="IU167" s="40">
        <f t="shared" si="474"/>
        <v>400000</v>
      </c>
      <c r="IV167" s="40">
        <f t="shared" si="474"/>
        <v>400000</v>
      </c>
      <c r="IW167" s="40">
        <f t="shared" si="474"/>
        <v>400000</v>
      </c>
      <c r="IX167" s="40">
        <f t="shared" si="474"/>
        <v>400000</v>
      </c>
      <c r="IY167" s="40">
        <f t="shared" si="474"/>
        <v>400000</v>
      </c>
      <c r="IZ167" s="40">
        <f t="shared" si="474"/>
        <v>400000</v>
      </c>
      <c r="JA167" s="40">
        <f t="shared" si="474"/>
        <v>400000</v>
      </c>
      <c r="JB167" s="40">
        <f t="shared" si="474"/>
        <v>400000</v>
      </c>
      <c r="JC167" s="40">
        <f t="shared" si="474"/>
        <v>400000</v>
      </c>
      <c r="JD167" s="40">
        <f t="shared" si="474"/>
        <v>400000</v>
      </c>
      <c r="JE167" s="40">
        <f t="shared" si="474"/>
        <v>400000</v>
      </c>
      <c r="JF167" s="40">
        <f t="shared" si="474"/>
        <v>400000</v>
      </c>
      <c r="JG167" s="40">
        <f t="shared" si="474"/>
        <v>400000</v>
      </c>
      <c r="JH167" s="40">
        <f t="shared" si="474"/>
        <v>400000</v>
      </c>
      <c r="JI167" s="40">
        <f t="shared" si="474"/>
        <v>400000</v>
      </c>
      <c r="JJ167" s="40">
        <f t="shared" si="474"/>
        <v>400000</v>
      </c>
      <c r="JK167" s="40">
        <f t="shared" si="474"/>
        <v>400000</v>
      </c>
      <c r="JL167" s="40">
        <f t="shared" si="474"/>
        <v>400000</v>
      </c>
      <c r="JM167" s="40">
        <f t="shared" si="474"/>
        <v>400000</v>
      </c>
      <c r="JN167" s="40">
        <f t="shared" si="474"/>
        <v>400000</v>
      </c>
      <c r="JO167" s="40">
        <f t="shared" si="474"/>
        <v>400000</v>
      </c>
      <c r="JP167" s="40">
        <f t="shared" si="474"/>
        <v>400000</v>
      </c>
      <c r="JQ167" s="40">
        <f t="shared" si="474"/>
        <v>400000</v>
      </c>
      <c r="JR167" s="40">
        <f t="shared" ref="JR167:KV167" si="475">JQ167</f>
        <v>400000</v>
      </c>
      <c r="JS167" s="40">
        <f t="shared" si="475"/>
        <v>400000</v>
      </c>
      <c r="JT167" s="40">
        <f t="shared" si="475"/>
        <v>400000</v>
      </c>
      <c r="JU167" s="40">
        <f t="shared" si="475"/>
        <v>400000</v>
      </c>
      <c r="JV167" s="40">
        <f t="shared" si="475"/>
        <v>400000</v>
      </c>
      <c r="JW167" s="40">
        <f t="shared" si="475"/>
        <v>400000</v>
      </c>
      <c r="JX167" s="40">
        <f t="shared" si="475"/>
        <v>400000</v>
      </c>
      <c r="JY167" s="40">
        <f t="shared" si="475"/>
        <v>400000</v>
      </c>
      <c r="JZ167" s="40">
        <f t="shared" si="475"/>
        <v>400000</v>
      </c>
      <c r="KA167" s="40">
        <f t="shared" si="475"/>
        <v>400000</v>
      </c>
      <c r="KB167" s="40">
        <f t="shared" si="475"/>
        <v>400000</v>
      </c>
      <c r="KC167" s="40">
        <f t="shared" si="475"/>
        <v>400000</v>
      </c>
      <c r="KD167" s="40">
        <f t="shared" si="475"/>
        <v>400000</v>
      </c>
      <c r="KE167" s="40">
        <f t="shared" si="475"/>
        <v>400000</v>
      </c>
      <c r="KF167" s="40">
        <f t="shared" si="475"/>
        <v>400000</v>
      </c>
      <c r="KG167" s="40">
        <f t="shared" si="475"/>
        <v>400000</v>
      </c>
      <c r="KH167" s="40">
        <f t="shared" si="475"/>
        <v>400000</v>
      </c>
      <c r="KI167" s="40">
        <f t="shared" si="475"/>
        <v>400000</v>
      </c>
      <c r="KJ167" s="40">
        <f t="shared" si="475"/>
        <v>400000</v>
      </c>
      <c r="KK167" s="40">
        <f t="shared" si="475"/>
        <v>400000</v>
      </c>
      <c r="KL167" s="40">
        <f t="shared" si="475"/>
        <v>400000</v>
      </c>
      <c r="KM167" s="40">
        <f t="shared" si="475"/>
        <v>400000</v>
      </c>
      <c r="KN167" s="40">
        <f t="shared" si="475"/>
        <v>400000</v>
      </c>
      <c r="KO167" s="40">
        <f t="shared" si="475"/>
        <v>400000</v>
      </c>
      <c r="KP167" s="40">
        <f t="shared" si="475"/>
        <v>400000</v>
      </c>
      <c r="KQ167" s="40">
        <f t="shared" si="475"/>
        <v>400000</v>
      </c>
      <c r="KR167" s="40">
        <f t="shared" si="475"/>
        <v>400000</v>
      </c>
      <c r="KS167" s="40">
        <f t="shared" si="475"/>
        <v>400000</v>
      </c>
      <c r="KT167" s="40">
        <f t="shared" si="475"/>
        <v>400000</v>
      </c>
      <c r="KU167" s="40">
        <f t="shared" si="475"/>
        <v>400000</v>
      </c>
      <c r="KV167" s="40">
        <f t="shared" si="475"/>
        <v>400000</v>
      </c>
      <c r="KW167" s="1"/>
      <c r="KX167" s="1"/>
    </row>
    <row r="168" spans="1:310" x14ac:dyDescent="0.25">
      <c r="A168" s="1"/>
      <c r="B168" s="79"/>
      <c r="C168" s="79"/>
      <c r="D168" s="79"/>
      <c r="E168" s="1" t="str">
        <f>kpi!E44</f>
        <v>Аренда офисов</v>
      </c>
      <c r="F168" s="1"/>
      <c r="G168" s="1"/>
      <c r="H168" s="11" t="str">
        <f t="shared" si="469"/>
        <v>руб.</v>
      </c>
      <c r="I168" s="1"/>
      <c r="J168" s="1"/>
      <c r="K168" s="1"/>
      <c r="L168" s="1"/>
      <c r="M168" s="5"/>
      <c r="N168" s="52"/>
      <c r="O168" s="19"/>
      <c r="P168" s="1"/>
      <c r="Q168" s="1"/>
      <c r="R168" s="40">
        <f t="shared" si="470"/>
        <v>3600000</v>
      </c>
      <c r="S168" s="1"/>
      <c r="T168" s="5" t="s">
        <v>0</v>
      </c>
      <c r="U168" s="40">
        <v>100000</v>
      </c>
      <c r="V168" s="40">
        <f t="shared" ref="V168:CG168" si="476">U168</f>
        <v>100000</v>
      </c>
      <c r="W168" s="40">
        <f t="shared" si="476"/>
        <v>100000</v>
      </c>
      <c r="X168" s="40">
        <f t="shared" si="476"/>
        <v>100000</v>
      </c>
      <c r="Y168" s="40">
        <f t="shared" si="476"/>
        <v>100000</v>
      </c>
      <c r="Z168" s="40">
        <f t="shared" si="476"/>
        <v>100000</v>
      </c>
      <c r="AA168" s="40">
        <f t="shared" si="476"/>
        <v>100000</v>
      </c>
      <c r="AB168" s="40">
        <f t="shared" si="476"/>
        <v>100000</v>
      </c>
      <c r="AC168" s="40">
        <f t="shared" si="476"/>
        <v>100000</v>
      </c>
      <c r="AD168" s="40">
        <f t="shared" si="476"/>
        <v>100000</v>
      </c>
      <c r="AE168" s="40">
        <f t="shared" si="476"/>
        <v>100000</v>
      </c>
      <c r="AF168" s="40">
        <f t="shared" si="476"/>
        <v>100000</v>
      </c>
      <c r="AG168" s="40">
        <f t="shared" si="476"/>
        <v>100000</v>
      </c>
      <c r="AH168" s="40">
        <f t="shared" si="476"/>
        <v>100000</v>
      </c>
      <c r="AI168" s="40">
        <f t="shared" si="476"/>
        <v>100000</v>
      </c>
      <c r="AJ168" s="40">
        <f t="shared" si="476"/>
        <v>100000</v>
      </c>
      <c r="AK168" s="40">
        <f t="shared" si="476"/>
        <v>100000</v>
      </c>
      <c r="AL168" s="40">
        <f t="shared" si="476"/>
        <v>100000</v>
      </c>
      <c r="AM168" s="40">
        <f t="shared" si="476"/>
        <v>100000</v>
      </c>
      <c r="AN168" s="40">
        <f t="shared" si="476"/>
        <v>100000</v>
      </c>
      <c r="AO168" s="40">
        <f t="shared" si="476"/>
        <v>100000</v>
      </c>
      <c r="AP168" s="40">
        <f t="shared" si="476"/>
        <v>100000</v>
      </c>
      <c r="AQ168" s="40">
        <f t="shared" si="476"/>
        <v>100000</v>
      </c>
      <c r="AR168" s="40">
        <f t="shared" si="476"/>
        <v>100000</v>
      </c>
      <c r="AS168" s="40">
        <f t="shared" si="476"/>
        <v>100000</v>
      </c>
      <c r="AT168" s="40">
        <f t="shared" si="476"/>
        <v>100000</v>
      </c>
      <c r="AU168" s="40">
        <f t="shared" si="476"/>
        <v>100000</v>
      </c>
      <c r="AV168" s="40">
        <f t="shared" si="476"/>
        <v>100000</v>
      </c>
      <c r="AW168" s="40">
        <f t="shared" si="476"/>
        <v>100000</v>
      </c>
      <c r="AX168" s="40">
        <f t="shared" si="476"/>
        <v>100000</v>
      </c>
      <c r="AY168" s="40">
        <f t="shared" si="476"/>
        <v>100000</v>
      </c>
      <c r="AZ168" s="40">
        <f t="shared" si="476"/>
        <v>100000</v>
      </c>
      <c r="BA168" s="40">
        <f t="shared" si="476"/>
        <v>100000</v>
      </c>
      <c r="BB168" s="40">
        <f t="shared" si="476"/>
        <v>100000</v>
      </c>
      <c r="BC168" s="40">
        <f t="shared" si="476"/>
        <v>100000</v>
      </c>
      <c r="BD168" s="40">
        <f t="shared" si="476"/>
        <v>100000</v>
      </c>
      <c r="BE168" s="40">
        <f t="shared" si="476"/>
        <v>100000</v>
      </c>
      <c r="BF168" s="40">
        <f t="shared" si="476"/>
        <v>100000</v>
      </c>
      <c r="BG168" s="40">
        <f t="shared" si="476"/>
        <v>100000</v>
      </c>
      <c r="BH168" s="40">
        <f t="shared" si="476"/>
        <v>100000</v>
      </c>
      <c r="BI168" s="40">
        <f t="shared" si="476"/>
        <v>100000</v>
      </c>
      <c r="BJ168" s="40">
        <f t="shared" si="476"/>
        <v>100000</v>
      </c>
      <c r="BK168" s="40">
        <f t="shared" si="476"/>
        <v>100000</v>
      </c>
      <c r="BL168" s="40">
        <f t="shared" si="476"/>
        <v>100000</v>
      </c>
      <c r="BM168" s="40">
        <f t="shared" si="476"/>
        <v>100000</v>
      </c>
      <c r="BN168" s="40">
        <f t="shared" si="476"/>
        <v>100000</v>
      </c>
      <c r="BO168" s="40">
        <f t="shared" si="476"/>
        <v>100000</v>
      </c>
      <c r="BP168" s="40">
        <f t="shared" si="476"/>
        <v>100000</v>
      </c>
      <c r="BQ168" s="40">
        <f t="shared" si="476"/>
        <v>100000</v>
      </c>
      <c r="BR168" s="40">
        <f t="shared" si="476"/>
        <v>100000</v>
      </c>
      <c r="BS168" s="40">
        <f t="shared" si="476"/>
        <v>100000</v>
      </c>
      <c r="BT168" s="40">
        <f t="shared" si="476"/>
        <v>100000</v>
      </c>
      <c r="BU168" s="40">
        <f t="shared" si="476"/>
        <v>100000</v>
      </c>
      <c r="BV168" s="40">
        <f t="shared" si="476"/>
        <v>100000</v>
      </c>
      <c r="BW168" s="40">
        <f t="shared" si="476"/>
        <v>100000</v>
      </c>
      <c r="BX168" s="40">
        <f t="shared" si="476"/>
        <v>100000</v>
      </c>
      <c r="BY168" s="40">
        <f t="shared" si="476"/>
        <v>100000</v>
      </c>
      <c r="BZ168" s="40">
        <f t="shared" si="476"/>
        <v>100000</v>
      </c>
      <c r="CA168" s="40">
        <f t="shared" si="476"/>
        <v>100000</v>
      </c>
      <c r="CB168" s="40">
        <f t="shared" si="476"/>
        <v>100000</v>
      </c>
      <c r="CC168" s="40">
        <f t="shared" si="476"/>
        <v>100000</v>
      </c>
      <c r="CD168" s="40">
        <f t="shared" si="476"/>
        <v>100000</v>
      </c>
      <c r="CE168" s="40">
        <f t="shared" si="476"/>
        <v>100000</v>
      </c>
      <c r="CF168" s="40">
        <f t="shared" si="476"/>
        <v>100000</v>
      </c>
      <c r="CG168" s="40">
        <f t="shared" si="476"/>
        <v>100000</v>
      </c>
      <c r="CH168" s="40">
        <f t="shared" ref="CH168:ES168" si="477">CG168</f>
        <v>100000</v>
      </c>
      <c r="CI168" s="40">
        <f t="shared" si="477"/>
        <v>100000</v>
      </c>
      <c r="CJ168" s="40">
        <f t="shared" si="477"/>
        <v>100000</v>
      </c>
      <c r="CK168" s="40">
        <f t="shared" si="477"/>
        <v>100000</v>
      </c>
      <c r="CL168" s="40">
        <f t="shared" si="477"/>
        <v>100000</v>
      </c>
      <c r="CM168" s="40">
        <f t="shared" si="477"/>
        <v>100000</v>
      </c>
      <c r="CN168" s="40">
        <f t="shared" si="477"/>
        <v>100000</v>
      </c>
      <c r="CO168" s="40">
        <f t="shared" si="477"/>
        <v>100000</v>
      </c>
      <c r="CP168" s="40">
        <f t="shared" si="477"/>
        <v>100000</v>
      </c>
      <c r="CQ168" s="40">
        <f t="shared" si="477"/>
        <v>100000</v>
      </c>
      <c r="CR168" s="40">
        <f t="shared" si="477"/>
        <v>100000</v>
      </c>
      <c r="CS168" s="40">
        <f t="shared" si="477"/>
        <v>100000</v>
      </c>
      <c r="CT168" s="40">
        <f t="shared" si="477"/>
        <v>100000</v>
      </c>
      <c r="CU168" s="40">
        <f t="shared" si="477"/>
        <v>100000</v>
      </c>
      <c r="CV168" s="40">
        <f t="shared" si="477"/>
        <v>100000</v>
      </c>
      <c r="CW168" s="40">
        <f t="shared" si="477"/>
        <v>100000</v>
      </c>
      <c r="CX168" s="40">
        <f t="shared" si="477"/>
        <v>100000</v>
      </c>
      <c r="CY168" s="40">
        <f t="shared" si="477"/>
        <v>100000</v>
      </c>
      <c r="CZ168" s="40">
        <f t="shared" si="477"/>
        <v>100000</v>
      </c>
      <c r="DA168" s="40">
        <f t="shared" si="477"/>
        <v>100000</v>
      </c>
      <c r="DB168" s="40">
        <f t="shared" si="477"/>
        <v>100000</v>
      </c>
      <c r="DC168" s="40">
        <f t="shared" si="477"/>
        <v>100000</v>
      </c>
      <c r="DD168" s="40">
        <f t="shared" si="477"/>
        <v>100000</v>
      </c>
      <c r="DE168" s="40">
        <f t="shared" si="477"/>
        <v>100000</v>
      </c>
      <c r="DF168" s="40">
        <f t="shared" si="477"/>
        <v>100000</v>
      </c>
      <c r="DG168" s="40">
        <f t="shared" si="477"/>
        <v>100000</v>
      </c>
      <c r="DH168" s="40">
        <f t="shared" si="477"/>
        <v>100000</v>
      </c>
      <c r="DI168" s="40">
        <f t="shared" si="477"/>
        <v>100000</v>
      </c>
      <c r="DJ168" s="40">
        <f t="shared" si="477"/>
        <v>100000</v>
      </c>
      <c r="DK168" s="40">
        <f t="shared" si="477"/>
        <v>100000</v>
      </c>
      <c r="DL168" s="40">
        <f t="shared" si="477"/>
        <v>100000</v>
      </c>
      <c r="DM168" s="40">
        <f t="shared" si="477"/>
        <v>100000</v>
      </c>
      <c r="DN168" s="40">
        <f t="shared" si="477"/>
        <v>100000</v>
      </c>
      <c r="DO168" s="40">
        <f t="shared" si="477"/>
        <v>100000</v>
      </c>
      <c r="DP168" s="40">
        <f t="shared" si="477"/>
        <v>100000</v>
      </c>
      <c r="DQ168" s="40">
        <f t="shared" si="477"/>
        <v>100000</v>
      </c>
      <c r="DR168" s="40">
        <f t="shared" si="477"/>
        <v>100000</v>
      </c>
      <c r="DS168" s="40">
        <f t="shared" si="477"/>
        <v>100000</v>
      </c>
      <c r="DT168" s="40">
        <f t="shared" si="477"/>
        <v>100000</v>
      </c>
      <c r="DU168" s="40">
        <f t="shared" si="477"/>
        <v>100000</v>
      </c>
      <c r="DV168" s="40">
        <f t="shared" si="477"/>
        <v>100000</v>
      </c>
      <c r="DW168" s="40">
        <f t="shared" si="477"/>
        <v>100000</v>
      </c>
      <c r="DX168" s="40">
        <f t="shared" si="477"/>
        <v>100000</v>
      </c>
      <c r="DY168" s="40">
        <f t="shared" si="477"/>
        <v>100000</v>
      </c>
      <c r="DZ168" s="40">
        <f t="shared" si="477"/>
        <v>100000</v>
      </c>
      <c r="EA168" s="40">
        <f t="shared" si="477"/>
        <v>100000</v>
      </c>
      <c r="EB168" s="40">
        <f t="shared" si="477"/>
        <v>100000</v>
      </c>
      <c r="EC168" s="40">
        <f t="shared" si="477"/>
        <v>100000</v>
      </c>
      <c r="ED168" s="40">
        <f t="shared" si="477"/>
        <v>100000</v>
      </c>
      <c r="EE168" s="40">
        <f t="shared" si="477"/>
        <v>100000</v>
      </c>
      <c r="EF168" s="40">
        <f t="shared" si="477"/>
        <v>100000</v>
      </c>
      <c r="EG168" s="40">
        <f t="shared" si="477"/>
        <v>100000</v>
      </c>
      <c r="EH168" s="40">
        <f t="shared" si="477"/>
        <v>100000</v>
      </c>
      <c r="EI168" s="40">
        <f t="shared" si="477"/>
        <v>100000</v>
      </c>
      <c r="EJ168" s="40">
        <f t="shared" si="477"/>
        <v>100000</v>
      </c>
      <c r="EK168" s="40">
        <f t="shared" si="477"/>
        <v>100000</v>
      </c>
      <c r="EL168" s="40">
        <f t="shared" si="477"/>
        <v>100000</v>
      </c>
      <c r="EM168" s="40">
        <f t="shared" si="477"/>
        <v>100000</v>
      </c>
      <c r="EN168" s="40">
        <f t="shared" si="477"/>
        <v>100000</v>
      </c>
      <c r="EO168" s="40">
        <f t="shared" si="477"/>
        <v>100000</v>
      </c>
      <c r="EP168" s="40">
        <f t="shared" si="477"/>
        <v>100000</v>
      </c>
      <c r="EQ168" s="40">
        <f t="shared" si="477"/>
        <v>100000</v>
      </c>
      <c r="ER168" s="40">
        <f t="shared" si="477"/>
        <v>100000</v>
      </c>
      <c r="ES168" s="40">
        <f t="shared" si="477"/>
        <v>100000</v>
      </c>
      <c r="ET168" s="40">
        <f t="shared" ref="ET168:HE168" si="478">ES168</f>
        <v>100000</v>
      </c>
      <c r="EU168" s="40">
        <f t="shared" si="478"/>
        <v>100000</v>
      </c>
      <c r="EV168" s="40">
        <f t="shared" si="478"/>
        <v>100000</v>
      </c>
      <c r="EW168" s="40">
        <f t="shared" si="478"/>
        <v>100000</v>
      </c>
      <c r="EX168" s="40">
        <f t="shared" si="478"/>
        <v>100000</v>
      </c>
      <c r="EY168" s="40">
        <f t="shared" si="478"/>
        <v>100000</v>
      </c>
      <c r="EZ168" s="40">
        <f t="shared" si="478"/>
        <v>100000</v>
      </c>
      <c r="FA168" s="40">
        <f t="shared" si="478"/>
        <v>100000</v>
      </c>
      <c r="FB168" s="40">
        <f t="shared" si="478"/>
        <v>100000</v>
      </c>
      <c r="FC168" s="40">
        <f t="shared" si="478"/>
        <v>100000</v>
      </c>
      <c r="FD168" s="40">
        <f t="shared" si="478"/>
        <v>100000</v>
      </c>
      <c r="FE168" s="40">
        <f t="shared" si="478"/>
        <v>100000</v>
      </c>
      <c r="FF168" s="40">
        <f t="shared" si="478"/>
        <v>100000</v>
      </c>
      <c r="FG168" s="40">
        <f t="shared" si="478"/>
        <v>100000</v>
      </c>
      <c r="FH168" s="40">
        <f t="shared" si="478"/>
        <v>100000</v>
      </c>
      <c r="FI168" s="40">
        <f t="shared" si="478"/>
        <v>100000</v>
      </c>
      <c r="FJ168" s="40">
        <f t="shared" si="478"/>
        <v>100000</v>
      </c>
      <c r="FK168" s="40">
        <f t="shared" si="478"/>
        <v>100000</v>
      </c>
      <c r="FL168" s="40">
        <f t="shared" si="478"/>
        <v>100000</v>
      </c>
      <c r="FM168" s="40">
        <f t="shared" si="478"/>
        <v>100000</v>
      </c>
      <c r="FN168" s="40">
        <f t="shared" si="478"/>
        <v>100000</v>
      </c>
      <c r="FO168" s="40">
        <f t="shared" si="478"/>
        <v>100000</v>
      </c>
      <c r="FP168" s="40">
        <f t="shared" si="478"/>
        <v>100000</v>
      </c>
      <c r="FQ168" s="40">
        <f t="shared" si="478"/>
        <v>100000</v>
      </c>
      <c r="FR168" s="40">
        <f t="shared" si="478"/>
        <v>100000</v>
      </c>
      <c r="FS168" s="40">
        <f t="shared" si="478"/>
        <v>100000</v>
      </c>
      <c r="FT168" s="40">
        <f t="shared" si="478"/>
        <v>100000</v>
      </c>
      <c r="FU168" s="40">
        <f t="shared" si="478"/>
        <v>100000</v>
      </c>
      <c r="FV168" s="40">
        <f t="shared" si="478"/>
        <v>100000</v>
      </c>
      <c r="FW168" s="40">
        <f t="shared" si="478"/>
        <v>100000</v>
      </c>
      <c r="FX168" s="40">
        <f t="shared" si="478"/>
        <v>100000</v>
      </c>
      <c r="FY168" s="40">
        <f t="shared" si="478"/>
        <v>100000</v>
      </c>
      <c r="FZ168" s="40">
        <f t="shared" si="478"/>
        <v>100000</v>
      </c>
      <c r="GA168" s="40">
        <f t="shared" si="478"/>
        <v>100000</v>
      </c>
      <c r="GB168" s="40">
        <f t="shared" si="478"/>
        <v>100000</v>
      </c>
      <c r="GC168" s="40">
        <f t="shared" si="478"/>
        <v>100000</v>
      </c>
      <c r="GD168" s="40">
        <f t="shared" si="478"/>
        <v>100000</v>
      </c>
      <c r="GE168" s="40">
        <f t="shared" si="478"/>
        <v>100000</v>
      </c>
      <c r="GF168" s="40">
        <f t="shared" si="478"/>
        <v>100000</v>
      </c>
      <c r="GG168" s="40">
        <f t="shared" si="478"/>
        <v>100000</v>
      </c>
      <c r="GH168" s="40">
        <f t="shared" si="478"/>
        <v>100000</v>
      </c>
      <c r="GI168" s="40">
        <f t="shared" si="478"/>
        <v>100000</v>
      </c>
      <c r="GJ168" s="40">
        <f t="shared" si="478"/>
        <v>100000</v>
      </c>
      <c r="GK168" s="40">
        <f t="shared" si="478"/>
        <v>100000</v>
      </c>
      <c r="GL168" s="40">
        <f t="shared" si="478"/>
        <v>100000</v>
      </c>
      <c r="GM168" s="40">
        <f t="shared" si="478"/>
        <v>100000</v>
      </c>
      <c r="GN168" s="40">
        <f t="shared" si="478"/>
        <v>100000</v>
      </c>
      <c r="GO168" s="40">
        <f t="shared" si="478"/>
        <v>100000</v>
      </c>
      <c r="GP168" s="40">
        <f t="shared" si="478"/>
        <v>100000</v>
      </c>
      <c r="GQ168" s="40">
        <f t="shared" si="478"/>
        <v>100000</v>
      </c>
      <c r="GR168" s="40">
        <f t="shared" si="478"/>
        <v>100000</v>
      </c>
      <c r="GS168" s="40">
        <f t="shared" si="478"/>
        <v>100000</v>
      </c>
      <c r="GT168" s="40">
        <f t="shared" si="478"/>
        <v>100000</v>
      </c>
      <c r="GU168" s="40">
        <f t="shared" si="478"/>
        <v>100000</v>
      </c>
      <c r="GV168" s="40">
        <f t="shared" si="478"/>
        <v>100000</v>
      </c>
      <c r="GW168" s="40">
        <f t="shared" si="478"/>
        <v>100000</v>
      </c>
      <c r="GX168" s="40">
        <f t="shared" si="478"/>
        <v>100000</v>
      </c>
      <c r="GY168" s="40">
        <f t="shared" si="478"/>
        <v>100000</v>
      </c>
      <c r="GZ168" s="40">
        <f t="shared" si="478"/>
        <v>100000</v>
      </c>
      <c r="HA168" s="40">
        <f t="shared" si="478"/>
        <v>100000</v>
      </c>
      <c r="HB168" s="40">
        <f t="shared" si="478"/>
        <v>100000</v>
      </c>
      <c r="HC168" s="40">
        <f t="shared" si="478"/>
        <v>100000</v>
      </c>
      <c r="HD168" s="40">
        <f t="shared" si="478"/>
        <v>100000</v>
      </c>
      <c r="HE168" s="40">
        <f t="shared" si="478"/>
        <v>100000</v>
      </c>
      <c r="HF168" s="40">
        <f t="shared" ref="HF168:JQ168" si="479">HE168</f>
        <v>100000</v>
      </c>
      <c r="HG168" s="40">
        <f t="shared" si="479"/>
        <v>100000</v>
      </c>
      <c r="HH168" s="40">
        <f t="shared" si="479"/>
        <v>100000</v>
      </c>
      <c r="HI168" s="40">
        <f t="shared" si="479"/>
        <v>100000</v>
      </c>
      <c r="HJ168" s="40">
        <f t="shared" si="479"/>
        <v>100000</v>
      </c>
      <c r="HK168" s="40">
        <f t="shared" si="479"/>
        <v>100000</v>
      </c>
      <c r="HL168" s="40">
        <f t="shared" si="479"/>
        <v>100000</v>
      </c>
      <c r="HM168" s="40">
        <f t="shared" si="479"/>
        <v>100000</v>
      </c>
      <c r="HN168" s="40">
        <f t="shared" si="479"/>
        <v>100000</v>
      </c>
      <c r="HO168" s="40">
        <f t="shared" si="479"/>
        <v>100000</v>
      </c>
      <c r="HP168" s="40">
        <f t="shared" si="479"/>
        <v>100000</v>
      </c>
      <c r="HQ168" s="40">
        <f t="shared" si="479"/>
        <v>100000</v>
      </c>
      <c r="HR168" s="40">
        <f t="shared" si="479"/>
        <v>100000</v>
      </c>
      <c r="HS168" s="40">
        <f t="shared" si="479"/>
        <v>100000</v>
      </c>
      <c r="HT168" s="40">
        <f t="shared" si="479"/>
        <v>100000</v>
      </c>
      <c r="HU168" s="40">
        <f t="shared" si="479"/>
        <v>100000</v>
      </c>
      <c r="HV168" s="40">
        <f t="shared" si="479"/>
        <v>100000</v>
      </c>
      <c r="HW168" s="40">
        <f t="shared" si="479"/>
        <v>100000</v>
      </c>
      <c r="HX168" s="40">
        <f t="shared" si="479"/>
        <v>100000</v>
      </c>
      <c r="HY168" s="40">
        <f t="shared" si="479"/>
        <v>100000</v>
      </c>
      <c r="HZ168" s="40">
        <f t="shared" si="479"/>
        <v>100000</v>
      </c>
      <c r="IA168" s="40">
        <f t="shared" si="479"/>
        <v>100000</v>
      </c>
      <c r="IB168" s="40">
        <f t="shared" si="479"/>
        <v>100000</v>
      </c>
      <c r="IC168" s="40">
        <f t="shared" si="479"/>
        <v>100000</v>
      </c>
      <c r="ID168" s="40">
        <f t="shared" si="479"/>
        <v>100000</v>
      </c>
      <c r="IE168" s="40">
        <f t="shared" si="479"/>
        <v>100000</v>
      </c>
      <c r="IF168" s="40">
        <f t="shared" si="479"/>
        <v>100000</v>
      </c>
      <c r="IG168" s="40">
        <f t="shared" si="479"/>
        <v>100000</v>
      </c>
      <c r="IH168" s="40">
        <f t="shared" si="479"/>
        <v>100000</v>
      </c>
      <c r="II168" s="40">
        <f t="shared" si="479"/>
        <v>100000</v>
      </c>
      <c r="IJ168" s="40">
        <f t="shared" si="479"/>
        <v>100000</v>
      </c>
      <c r="IK168" s="40">
        <f t="shared" si="479"/>
        <v>100000</v>
      </c>
      <c r="IL168" s="40">
        <f t="shared" si="479"/>
        <v>100000</v>
      </c>
      <c r="IM168" s="40">
        <f t="shared" si="479"/>
        <v>100000</v>
      </c>
      <c r="IN168" s="40">
        <f t="shared" si="479"/>
        <v>100000</v>
      </c>
      <c r="IO168" s="40">
        <f t="shared" si="479"/>
        <v>100000</v>
      </c>
      <c r="IP168" s="40">
        <f t="shared" si="479"/>
        <v>100000</v>
      </c>
      <c r="IQ168" s="40">
        <f t="shared" si="479"/>
        <v>100000</v>
      </c>
      <c r="IR168" s="40">
        <f t="shared" si="479"/>
        <v>100000</v>
      </c>
      <c r="IS168" s="40">
        <f t="shared" si="479"/>
        <v>100000</v>
      </c>
      <c r="IT168" s="40">
        <f t="shared" si="479"/>
        <v>100000</v>
      </c>
      <c r="IU168" s="40">
        <f t="shared" si="479"/>
        <v>100000</v>
      </c>
      <c r="IV168" s="40">
        <f t="shared" si="479"/>
        <v>100000</v>
      </c>
      <c r="IW168" s="40">
        <f t="shared" si="479"/>
        <v>100000</v>
      </c>
      <c r="IX168" s="40">
        <f t="shared" si="479"/>
        <v>100000</v>
      </c>
      <c r="IY168" s="40">
        <f t="shared" si="479"/>
        <v>100000</v>
      </c>
      <c r="IZ168" s="40">
        <f t="shared" si="479"/>
        <v>100000</v>
      </c>
      <c r="JA168" s="40">
        <f t="shared" si="479"/>
        <v>100000</v>
      </c>
      <c r="JB168" s="40">
        <f t="shared" si="479"/>
        <v>100000</v>
      </c>
      <c r="JC168" s="40">
        <f t="shared" si="479"/>
        <v>100000</v>
      </c>
      <c r="JD168" s="40">
        <f t="shared" si="479"/>
        <v>100000</v>
      </c>
      <c r="JE168" s="40">
        <f t="shared" si="479"/>
        <v>100000</v>
      </c>
      <c r="JF168" s="40">
        <f t="shared" si="479"/>
        <v>100000</v>
      </c>
      <c r="JG168" s="40">
        <f t="shared" si="479"/>
        <v>100000</v>
      </c>
      <c r="JH168" s="40">
        <f t="shared" si="479"/>
        <v>100000</v>
      </c>
      <c r="JI168" s="40">
        <f t="shared" si="479"/>
        <v>100000</v>
      </c>
      <c r="JJ168" s="40">
        <f t="shared" si="479"/>
        <v>100000</v>
      </c>
      <c r="JK168" s="40">
        <f t="shared" si="479"/>
        <v>100000</v>
      </c>
      <c r="JL168" s="40">
        <f t="shared" si="479"/>
        <v>100000</v>
      </c>
      <c r="JM168" s="40">
        <f t="shared" si="479"/>
        <v>100000</v>
      </c>
      <c r="JN168" s="40">
        <f t="shared" si="479"/>
        <v>100000</v>
      </c>
      <c r="JO168" s="40">
        <f t="shared" si="479"/>
        <v>100000</v>
      </c>
      <c r="JP168" s="40">
        <f t="shared" si="479"/>
        <v>100000</v>
      </c>
      <c r="JQ168" s="40">
        <f t="shared" si="479"/>
        <v>100000</v>
      </c>
      <c r="JR168" s="40">
        <f t="shared" ref="JR168:KV168" si="480">JQ168</f>
        <v>100000</v>
      </c>
      <c r="JS168" s="40">
        <f t="shared" si="480"/>
        <v>100000</v>
      </c>
      <c r="JT168" s="40">
        <f t="shared" si="480"/>
        <v>100000</v>
      </c>
      <c r="JU168" s="40">
        <f t="shared" si="480"/>
        <v>100000</v>
      </c>
      <c r="JV168" s="40">
        <f t="shared" si="480"/>
        <v>100000</v>
      </c>
      <c r="JW168" s="40">
        <f t="shared" si="480"/>
        <v>100000</v>
      </c>
      <c r="JX168" s="40">
        <f t="shared" si="480"/>
        <v>100000</v>
      </c>
      <c r="JY168" s="40">
        <f t="shared" si="480"/>
        <v>100000</v>
      </c>
      <c r="JZ168" s="40">
        <f t="shared" si="480"/>
        <v>100000</v>
      </c>
      <c r="KA168" s="40">
        <f t="shared" si="480"/>
        <v>100000</v>
      </c>
      <c r="KB168" s="40">
        <f t="shared" si="480"/>
        <v>100000</v>
      </c>
      <c r="KC168" s="40">
        <f t="shared" si="480"/>
        <v>100000</v>
      </c>
      <c r="KD168" s="40">
        <f t="shared" si="480"/>
        <v>100000</v>
      </c>
      <c r="KE168" s="40">
        <f t="shared" si="480"/>
        <v>100000</v>
      </c>
      <c r="KF168" s="40">
        <f t="shared" si="480"/>
        <v>100000</v>
      </c>
      <c r="KG168" s="40">
        <f t="shared" si="480"/>
        <v>100000</v>
      </c>
      <c r="KH168" s="40">
        <f t="shared" si="480"/>
        <v>100000</v>
      </c>
      <c r="KI168" s="40">
        <f t="shared" si="480"/>
        <v>100000</v>
      </c>
      <c r="KJ168" s="40">
        <f t="shared" si="480"/>
        <v>100000</v>
      </c>
      <c r="KK168" s="40">
        <f t="shared" si="480"/>
        <v>100000</v>
      </c>
      <c r="KL168" s="40">
        <f t="shared" si="480"/>
        <v>100000</v>
      </c>
      <c r="KM168" s="40">
        <f t="shared" si="480"/>
        <v>100000</v>
      </c>
      <c r="KN168" s="40">
        <f t="shared" si="480"/>
        <v>100000</v>
      </c>
      <c r="KO168" s="40">
        <f t="shared" si="480"/>
        <v>100000</v>
      </c>
      <c r="KP168" s="40">
        <f t="shared" si="480"/>
        <v>100000</v>
      </c>
      <c r="KQ168" s="40">
        <f t="shared" si="480"/>
        <v>100000</v>
      </c>
      <c r="KR168" s="40">
        <f t="shared" si="480"/>
        <v>100000</v>
      </c>
      <c r="KS168" s="40">
        <f t="shared" si="480"/>
        <v>100000</v>
      </c>
      <c r="KT168" s="40">
        <f t="shared" si="480"/>
        <v>100000</v>
      </c>
      <c r="KU168" s="40">
        <f t="shared" si="480"/>
        <v>100000</v>
      </c>
      <c r="KV168" s="40">
        <f t="shared" si="480"/>
        <v>100000</v>
      </c>
      <c r="KW168" s="1"/>
      <c r="KX168" s="1"/>
    </row>
    <row r="169" spans="1:310" x14ac:dyDescent="0.25">
      <c r="A169" s="1"/>
      <c r="B169" s="79"/>
      <c r="C169" s="79"/>
      <c r="D169" s="79"/>
      <c r="E169" s="1" t="str">
        <f>kpi!E45</f>
        <v xml:space="preserve">Сервер и интернет </v>
      </c>
      <c r="F169" s="1"/>
      <c r="G169" s="1"/>
      <c r="H169" s="11" t="str">
        <f t="shared" si="469"/>
        <v>руб.</v>
      </c>
      <c r="I169" s="1"/>
      <c r="J169" s="1"/>
      <c r="K169" s="1"/>
      <c r="L169" s="1"/>
      <c r="M169" s="5"/>
      <c r="N169" s="52"/>
      <c r="O169" s="19"/>
      <c r="P169" s="1"/>
      <c r="Q169" s="1"/>
      <c r="R169" s="40">
        <f t="shared" si="470"/>
        <v>900000</v>
      </c>
      <c r="S169" s="1"/>
      <c r="T169" s="5" t="s">
        <v>0</v>
      </c>
      <c r="U169" s="40">
        <v>25000</v>
      </c>
      <c r="V169" s="40">
        <f>U169</f>
        <v>25000</v>
      </c>
      <c r="W169" s="40">
        <f t="shared" ref="W169:CH171" si="481">V169</f>
        <v>25000</v>
      </c>
      <c r="X169" s="40">
        <f t="shared" si="481"/>
        <v>25000</v>
      </c>
      <c r="Y169" s="40">
        <f t="shared" si="481"/>
        <v>25000</v>
      </c>
      <c r="Z169" s="40">
        <f t="shared" si="481"/>
        <v>25000</v>
      </c>
      <c r="AA169" s="40">
        <f t="shared" si="481"/>
        <v>25000</v>
      </c>
      <c r="AB169" s="40">
        <f t="shared" si="481"/>
        <v>25000</v>
      </c>
      <c r="AC169" s="40">
        <f t="shared" si="481"/>
        <v>25000</v>
      </c>
      <c r="AD169" s="40">
        <f t="shared" si="481"/>
        <v>25000</v>
      </c>
      <c r="AE169" s="40">
        <f t="shared" si="481"/>
        <v>25000</v>
      </c>
      <c r="AF169" s="40">
        <f t="shared" si="481"/>
        <v>25000</v>
      </c>
      <c r="AG169" s="40">
        <f t="shared" si="481"/>
        <v>25000</v>
      </c>
      <c r="AH169" s="40">
        <f t="shared" si="481"/>
        <v>25000</v>
      </c>
      <c r="AI169" s="40">
        <f t="shared" si="481"/>
        <v>25000</v>
      </c>
      <c r="AJ169" s="40">
        <f t="shared" si="481"/>
        <v>25000</v>
      </c>
      <c r="AK169" s="40">
        <f t="shared" si="481"/>
        <v>25000</v>
      </c>
      <c r="AL169" s="40">
        <f t="shared" si="481"/>
        <v>25000</v>
      </c>
      <c r="AM169" s="40">
        <f t="shared" si="481"/>
        <v>25000</v>
      </c>
      <c r="AN169" s="40">
        <f t="shared" si="481"/>
        <v>25000</v>
      </c>
      <c r="AO169" s="40">
        <f t="shared" si="481"/>
        <v>25000</v>
      </c>
      <c r="AP169" s="40">
        <f t="shared" si="481"/>
        <v>25000</v>
      </c>
      <c r="AQ169" s="40">
        <f t="shared" si="481"/>
        <v>25000</v>
      </c>
      <c r="AR169" s="40">
        <f t="shared" si="481"/>
        <v>25000</v>
      </c>
      <c r="AS169" s="40">
        <f t="shared" si="481"/>
        <v>25000</v>
      </c>
      <c r="AT169" s="40">
        <f t="shared" si="481"/>
        <v>25000</v>
      </c>
      <c r="AU169" s="40">
        <f t="shared" si="481"/>
        <v>25000</v>
      </c>
      <c r="AV169" s="40">
        <f t="shared" si="481"/>
        <v>25000</v>
      </c>
      <c r="AW169" s="40">
        <f t="shared" si="481"/>
        <v>25000</v>
      </c>
      <c r="AX169" s="40">
        <f t="shared" si="481"/>
        <v>25000</v>
      </c>
      <c r="AY169" s="40">
        <f t="shared" si="481"/>
        <v>25000</v>
      </c>
      <c r="AZ169" s="40">
        <f t="shared" si="481"/>
        <v>25000</v>
      </c>
      <c r="BA169" s="40">
        <f t="shared" si="481"/>
        <v>25000</v>
      </c>
      <c r="BB169" s="40">
        <f t="shared" si="481"/>
        <v>25000</v>
      </c>
      <c r="BC169" s="40">
        <f t="shared" si="481"/>
        <v>25000</v>
      </c>
      <c r="BD169" s="40">
        <f t="shared" si="481"/>
        <v>25000</v>
      </c>
      <c r="BE169" s="40">
        <f t="shared" si="481"/>
        <v>25000</v>
      </c>
      <c r="BF169" s="40">
        <f t="shared" si="481"/>
        <v>25000</v>
      </c>
      <c r="BG169" s="40">
        <f t="shared" si="481"/>
        <v>25000</v>
      </c>
      <c r="BH169" s="40">
        <f t="shared" si="481"/>
        <v>25000</v>
      </c>
      <c r="BI169" s="40">
        <f t="shared" si="481"/>
        <v>25000</v>
      </c>
      <c r="BJ169" s="40">
        <f t="shared" si="481"/>
        <v>25000</v>
      </c>
      <c r="BK169" s="40">
        <f t="shared" si="481"/>
        <v>25000</v>
      </c>
      <c r="BL169" s="40">
        <f t="shared" si="481"/>
        <v>25000</v>
      </c>
      <c r="BM169" s="40">
        <f t="shared" si="481"/>
        <v>25000</v>
      </c>
      <c r="BN169" s="40">
        <f t="shared" si="481"/>
        <v>25000</v>
      </c>
      <c r="BO169" s="40">
        <f t="shared" si="481"/>
        <v>25000</v>
      </c>
      <c r="BP169" s="40">
        <f t="shared" si="481"/>
        <v>25000</v>
      </c>
      <c r="BQ169" s="40">
        <f t="shared" si="481"/>
        <v>25000</v>
      </c>
      <c r="BR169" s="40">
        <f t="shared" si="481"/>
        <v>25000</v>
      </c>
      <c r="BS169" s="40">
        <f t="shared" si="481"/>
        <v>25000</v>
      </c>
      <c r="BT169" s="40">
        <f t="shared" si="481"/>
        <v>25000</v>
      </c>
      <c r="BU169" s="40">
        <f t="shared" si="481"/>
        <v>25000</v>
      </c>
      <c r="BV169" s="40">
        <f t="shared" si="481"/>
        <v>25000</v>
      </c>
      <c r="BW169" s="40">
        <f t="shared" si="481"/>
        <v>25000</v>
      </c>
      <c r="BX169" s="40">
        <f t="shared" si="481"/>
        <v>25000</v>
      </c>
      <c r="BY169" s="40">
        <f t="shared" si="481"/>
        <v>25000</v>
      </c>
      <c r="BZ169" s="40">
        <f t="shared" si="481"/>
        <v>25000</v>
      </c>
      <c r="CA169" s="40">
        <f t="shared" si="481"/>
        <v>25000</v>
      </c>
      <c r="CB169" s="40">
        <f t="shared" si="481"/>
        <v>25000</v>
      </c>
      <c r="CC169" s="40">
        <f t="shared" si="481"/>
        <v>25000</v>
      </c>
      <c r="CD169" s="40">
        <f t="shared" si="481"/>
        <v>25000</v>
      </c>
      <c r="CE169" s="40">
        <f t="shared" si="481"/>
        <v>25000</v>
      </c>
      <c r="CF169" s="40">
        <f t="shared" si="481"/>
        <v>25000</v>
      </c>
      <c r="CG169" s="40">
        <f t="shared" si="481"/>
        <v>25000</v>
      </c>
      <c r="CH169" s="40">
        <f t="shared" si="481"/>
        <v>25000</v>
      </c>
      <c r="CI169" s="40">
        <f t="shared" ref="CI169:ET171" si="482">CH169</f>
        <v>25000</v>
      </c>
      <c r="CJ169" s="40">
        <f t="shared" si="482"/>
        <v>25000</v>
      </c>
      <c r="CK169" s="40">
        <f t="shared" si="482"/>
        <v>25000</v>
      </c>
      <c r="CL169" s="40">
        <f t="shared" si="482"/>
        <v>25000</v>
      </c>
      <c r="CM169" s="40">
        <f t="shared" si="482"/>
        <v>25000</v>
      </c>
      <c r="CN169" s="40">
        <f t="shared" si="482"/>
        <v>25000</v>
      </c>
      <c r="CO169" s="40">
        <f t="shared" si="482"/>
        <v>25000</v>
      </c>
      <c r="CP169" s="40">
        <f t="shared" si="482"/>
        <v>25000</v>
      </c>
      <c r="CQ169" s="40">
        <f t="shared" si="482"/>
        <v>25000</v>
      </c>
      <c r="CR169" s="40">
        <f t="shared" si="482"/>
        <v>25000</v>
      </c>
      <c r="CS169" s="40">
        <f t="shared" si="482"/>
        <v>25000</v>
      </c>
      <c r="CT169" s="40">
        <f t="shared" si="482"/>
        <v>25000</v>
      </c>
      <c r="CU169" s="40">
        <f t="shared" si="482"/>
        <v>25000</v>
      </c>
      <c r="CV169" s="40">
        <f t="shared" si="482"/>
        <v>25000</v>
      </c>
      <c r="CW169" s="40">
        <f t="shared" si="482"/>
        <v>25000</v>
      </c>
      <c r="CX169" s="40">
        <f t="shared" si="482"/>
        <v>25000</v>
      </c>
      <c r="CY169" s="40">
        <f t="shared" si="482"/>
        <v>25000</v>
      </c>
      <c r="CZ169" s="40">
        <f t="shared" si="482"/>
        <v>25000</v>
      </c>
      <c r="DA169" s="40">
        <f t="shared" si="482"/>
        <v>25000</v>
      </c>
      <c r="DB169" s="40">
        <f t="shared" si="482"/>
        <v>25000</v>
      </c>
      <c r="DC169" s="40">
        <f t="shared" si="482"/>
        <v>25000</v>
      </c>
      <c r="DD169" s="40">
        <f t="shared" si="482"/>
        <v>25000</v>
      </c>
      <c r="DE169" s="40">
        <f t="shared" si="482"/>
        <v>25000</v>
      </c>
      <c r="DF169" s="40">
        <f t="shared" si="482"/>
        <v>25000</v>
      </c>
      <c r="DG169" s="40">
        <f t="shared" si="482"/>
        <v>25000</v>
      </c>
      <c r="DH169" s="40">
        <f t="shared" si="482"/>
        <v>25000</v>
      </c>
      <c r="DI169" s="40">
        <f t="shared" si="482"/>
        <v>25000</v>
      </c>
      <c r="DJ169" s="40">
        <f t="shared" si="482"/>
        <v>25000</v>
      </c>
      <c r="DK169" s="40">
        <f t="shared" si="482"/>
        <v>25000</v>
      </c>
      <c r="DL169" s="40">
        <f t="shared" si="482"/>
        <v>25000</v>
      </c>
      <c r="DM169" s="40">
        <f t="shared" si="482"/>
        <v>25000</v>
      </c>
      <c r="DN169" s="40">
        <f t="shared" si="482"/>
        <v>25000</v>
      </c>
      <c r="DO169" s="40">
        <f t="shared" si="482"/>
        <v>25000</v>
      </c>
      <c r="DP169" s="40">
        <f t="shared" si="482"/>
        <v>25000</v>
      </c>
      <c r="DQ169" s="40">
        <f t="shared" si="482"/>
        <v>25000</v>
      </c>
      <c r="DR169" s="40">
        <f t="shared" si="482"/>
        <v>25000</v>
      </c>
      <c r="DS169" s="40">
        <f t="shared" si="482"/>
        <v>25000</v>
      </c>
      <c r="DT169" s="40">
        <f t="shared" si="482"/>
        <v>25000</v>
      </c>
      <c r="DU169" s="40">
        <f t="shared" si="482"/>
        <v>25000</v>
      </c>
      <c r="DV169" s="40">
        <f t="shared" si="482"/>
        <v>25000</v>
      </c>
      <c r="DW169" s="40">
        <f t="shared" si="482"/>
        <v>25000</v>
      </c>
      <c r="DX169" s="40">
        <f t="shared" si="482"/>
        <v>25000</v>
      </c>
      <c r="DY169" s="40">
        <f t="shared" si="482"/>
        <v>25000</v>
      </c>
      <c r="DZ169" s="40">
        <f t="shared" si="482"/>
        <v>25000</v>
      </c>
      <c r="EA169" s="40">
        <f t="shared" si="482"/>
        <v>25000</v>
      </c>
      <c r="EB169" s="40">
        <f t="shared" si="482"/>
        <v>25000</v>
      </c>
      <c r="EC169" s="40">
        <f t="shared" si="482"/>
        <v>25000</v>
      </c>
      <c r="ED169" s="40">
        <f t="shared" si="482"/>
        <v>25000</v>
      </c>
      <c r="EE169" s="40">
        <f t="shared" si="482"/>
        <v>25000</v>
      </c>
      <c r="EF169" s="40">
        <f t="shared" si="482"/>
        <v>25000</v>
      </c>
      <c r="EG169" s="40">
        <f t="shared" si="482"/>
        <v>25000</v>
      </c>
      <c r="EH169" s="40">
        <f t="shared" si="482"/>
        <v>25000</v>
      </c>
      <c r="EI169" s="40">
        <f t="shared" si="482"/>
        <v>25000</v>
      </c>
      <c r="EJ169" s="40">
        <f t="shared" si="482"/>
        <v>25000</v>
      </c>
      <c r="EK169" s="40">
        <f t="shared" si="482"/>
        <v>25000</v>
      </c>
      <c r="EL169" s="40">
        <f t="shared" si="482"/>
        <v>25000</v>
      </c>
      <c r="EM169" s="40">
        <f t="shared" si="482"/>
        <v>25000</v>
      </c>
      <c r="EN169" s="40">
        <f t="shared" si="482"/>
        <v>25000</v>
      </c>
      <c r="EO169" s="40">
        <f t="shared" si="482"/>
        <v>25000</v>
      </c>
      <c r="EP169" s="40">
        <f t="shared" si="482"/>
        <v>25000</v>
      </c>
      <c r="EQ169" s="40">
        <f t="shared" si="482"/>
        <v>25000</v>
      </c>
      <c r="ER169" s="40">
        <f t="shared" si="482"/>
        <v>25000</v>
      </c>
      <c r="ES169" s="40">
        <f t="shared" si="482"/>
        <v>25000</v>
      </c>
      <c r="ET169" s="40">
        <f t="shared" si="482"/>
        <v>25000</v>
      </c>
      <c r="EU169" s="40">
        <f t="shared" ref="EU169:HF171" si="483">ET169</f>
        <v>25000</v>
      </c>
      <c r="EV169" s="40">
        <f t="shared" si="483"/>
        <v>25000</v>
      </c>
      <c r="EW169" s="40">
        <f t="shared" si="483"/>
        <v>25000</v>
      </c>
      <c r="EX169" s="40">
        <f t="shared" si="483"/>
        <v>25000</v>
      </c>
      <c r="EY169" s="40">
        <f t="shared" si="483"/>
        <v>25000</v>
      </c>
      <c r="EZ169" s="40">
        <f t="shared" si="483"/>
        <v>25000</v>
      </c>
      <c r="FA169" s="40">
        <f t="shared" si="483"/>
        <v>25000</v>
      </c>
      <c r="FB169" s="40">
        <f t="shared" si="483"/>
        <v>25000</v>
      </c>
      <c r="FC169" s="40">
        <f t="shared" si="483"/>
        <v>25000</v>
      </c>
      <c r="FD169" s="40">
        <f t="shared" si="483"/>
        <v>25000</v>
      </c>
      <c r="FE169" s="40">
        <f t="shared" si="483"/>
        <v>25000</v>
      </c>
      <c r="FF169" s="40">
        <f t="shared" si="483"/>
        <v>25000</v>
      </c>
      <c r="FG169" s="40">
        <f t="shared" si="483"/>
        <v>25000</v>
      </c>
      <c r="FH169" s="40">
        <f t="shared" si="483"/>
        <v>25000</v>
      </c>
      <c r="FI169" s="40">
        <f t="shared" si="483"/>
        <v>25000</v>
      </c>
      <c r="FJ169" s="40">
        <f t="shared" si="483"/>
        <v>25000</v>
      </c>
      <c r="FK169" s="40">
        <f t="shared" si="483"/>
        <v>25000</v>
      </c>
      <c r="FL169" s="40">
        <f t="shared" si="483"/>
        <v>25000</v>
      </c>
      <c r="FM169" s="40">
        <f t="shared" si="483"/>
        <v>25000</v>
      </c>
      <c r="FN169" s="40">
        <f t="shared" si="483"/>
        <v>25000</v>
      </c>
      <c r="FO169" s="40">
        <f t="shared" si="483"/>
        <v>25000</v>
      </c>
      <c r="FP169" s="40">
        <f t="shared" si="483"/>
        <v>25000</v>
      </c>
      <c r="FQ169" s="40">
        <f t="shared" si="483"/>
        <v>25000</v>
      </c>
      <c r="FR169" s="40">
        <f t="shared" si="483"/>
        <v>25000</v>
      </c>
      <c r="FS169" s="40">
        <f t="shared" si="483"/>
        <v>25000</v>
      </c>
      <c r="FT169" s="40">
        <f t="shared" si="483"/>
        <v>25000</v>
      </c>
      <c r="FU169" s="40">
        <f t="shared" si="483"/>
        <v>25000</v>
      </c>
      <c r="FV169" s="40">
        <f t="shared" si="483"/>
        <v>25000</v>
      </c>
      <c r="FW169" s="40">
        <f t="shared" si="483"/>
        <v>25000</v>
      </c>
      <c r="FX169" s="40">
        <f t="shared" si="483"/>
        <v>25000</v>
      </c>
      <c r="FY169" s="40">
        <f t="shared" si="483"/>
        <v>25000</v>
      </c>
      <c r="FZ169" s="40">
        <f t="shared" si="483"/>
        <v>25000</v>
      </c>
      <c r="GA169" s="40">
        <f t="shared" si="483"/>
        <v>25000</v>
      </c>
      <c r="GB169" s="40">
        <f t="shared" si="483"/>
        <v>25000</v>
      </c>
      <c r="GC169" s="40">
        <f t="shared" si="483"/>
        <v>25000</v>
      </c>
      <c r="GD169" s="40">
        <f t="shared" si="483"/>
        <v>25000</v>
      </c>
      <c r="GE169" s="40">
        <f t="shared" si="483"/>
        <v>25000</v>
      </c>
      <c r="GF169" s="40">
        <f t="shared" si="483"/>
        <v>25000</v>
      </c>
      <c r="GG169" s="40">
        <f t="shared" si="483"/>
        <v>25000</v>
      </c>
      <c r="GH169" s="40">
        <f t="shared" si="483"/>
        <v>25000</v>
      </c>
      <c r="GI169" s="40">
        <f t="shared" si="483"/>
        <v>25000</v>
      </c>
      <c r="GJ169" s="40">
        <f t="shared" si="483"/>
        <v>25000</v>
      </c>
      <c r="GK169" s="40">
        <f t="shared" si="483"/>
        <v>25000</v>
      </c>
      <c r="GL169" s="40">
        <f t="shared" si="483"/>
        <v>25000</v>
      </c>
      <c r="GM169" s="40">
        <f t="shared" si="483"/>
        <v>25000</v>
      </c>
      <c r="GN169" s="40">
        <f t="shared" si="483"/>
        <v>25000</v>
      </c>
      <c r="GO169" s="40">
        <f t="shared" si="483"/>
        <v>25000</v>
      </c>
      <c r="GP169" s="40">
        <f t="shared" si="483"/>
        <v>25000</v>
      </c>
      <c r="GQ169" s="40">
        <f t="shared" si="483"/>
        <v>25000</v>
      </c>
      <c r="GR169" s="40">
        <f t="shared" si="483"/>
        <v>25000</v>
      </c>
      <c r="GS169" s="40">
        <f t="shared" si="483"/>
        <v>25000</v>
      </c>
      <c r="GT169" s="40">
        <f t="shared" si="483"/>
        <v>25000</v>
      </c>
      <c r="GU169" s="40">
        <f t="shared" si="483"/>
        <v>25000</v>
      </c>
      <c r="GV169" s="40">
        <f t="shared" si="483"/>
        <v>25000</v>
      </c>
      <c r="GW169" s="40">
        <f t="shared" si="483"/>
        <v>25000</v>
      </c>
      <c r="GX169" s="40">
        <f t="shared" si="483"/>
        <v>25000</v>
      </c>
      <c r="GY169" s="40">
        <f t="shared" si="483"/>
        <v>25000</v>
      </c>
      <c r="GZ169" s="40">
        <f t="shared" si="483"/>
        <v>25000</v>
      </c>
      <c r="HA169" s="40">
        <f t="shared" si="483"/>
        <v>25000</v>
      </c>
      <c r="HB169" s="40">
        <f t="shared" si="483"/>
        <v>25000</v>
      </c>
      <c r="HC169" s="40">
        <f t="shared" si="483"/>
        <v>25000</v>
      </c>
      <c r="HD169" s="40">
        <f t="shared" si="483"/>
        <v>25000</v>
      </c>
      <c r="HE169" s="40">
        <f t="shared" si="483"/>
        <v>25000</v>
      </c>
      <c r="HF169" s="40">
        <f t="shared" si="483"/>
        <v>25000</v>
      </c>
      <c r="HG169" s="40">
        <f t="shared" ref="HG169:JR171" si="484">HF169</f>
        <v>25000</v>
      </c>
      <c r="HH169" s="40">
        <f t="shared" si="484"/>
        <v>25000</v>
      </c>
      <c r="HI169" s="40">
        <f t="shared" si="484"/>
        <v>25000</v>
      </c>
      <c r="HJ169" s="40">
        <f t="shared" si="484"/>
        <v>25000</v>
      </c>
      <c r="HK169" s="40">
        <f t="shared" si="484"/>
        <v>25000</v>
      </c>
      <c r="HL169" s="40">
        <f t="shared" si="484"/>
        <v>25000</v>
      </c>
      <c r="HM169" s="40">
        <f t="shared" si="484"/>
        <v>25000</v>
      </c>
      <c r="HN169" s="40">
        <f t="shared" si="484"/>
        <v>25000</v>
      </c>
      <c r="HO169" s="40">
        <f t="shared" si="484"/>
        <v>25000</v>
      </c>
      <c r="HP169" s="40">
        <f t="shared" si="484"/>
        <v>25000</v>
      </c>
      <c r="HQ169" s="40">
        <f t="shared" si="484"/>
        <v>25000</v>
      </c>
      <c r="HR169" s="40">
        <f t="shared" si="484"/>
        <v>25000</v>
      </c>
      <c r="HS169" s="40">
        <f t="shared" si="484"/>
        <v>25000</v>
      </c>
      <c r="HT169" s="40">
        <f t="shared" si="484"/>
        <v>25000</v>
      </c>
      <c r="HU169" s="40">
        <f t="shared" si="484"/>
        <v>25000</v>
      </c>
      <c r="HV169" s="40">
        <f t="shared" si="484"/>
        <v>25000</v>
      </c>
      <c r="HW169" s="40">
        <f t="shared" si="484"/>
        <v>25000</v>
      </c>
      <c r="HX169" s="40">
        <f t="shared" si="484"/>
        <v>25000</v>
      </c>
      <c r="HY169" s="40">
        <f t="shared" si="484"/>
        <v>25000</v>
      </c>
      <c r="HZ169" s="40">
        <f t="shared" si="484"/>
        <v>25000</v>
      </c>
      <c r="IA169" s="40">
        <f t="shared" si="484"/>
        <v>25000</v>
      </c>
      <c r="IB169" s="40">
        <f t="shared" si="484"/>
        <v>25000</v>
      </c>
      <c r="IC169" s="40">
        <f t="shared" si="484"/>
        <v>25000</v>
      </c>
      <c r="ID169" s="40">
        <f t="shared" si="484"/>
        <v>25000</v>
      </c>
      <c r="IE169" s="40">
        <f t="shared" si="484"/>
        <v>25000</v>
      </c>
      <c r="IF169" s="40">
        <f t="shared" si="484"/>
        <v>25000</v>
      </c>
      <c r="IG169" s="40">
        <f t="shared" si="484"/>
        <v>25000</v>
      </c>
      <c r="IH169" s="40">
        <f t="shared" si="484"/>
        <v>25000</v>
      </c>
      <c r="II169" s="40">
        <f t="shared" si="484"/>
        <v>25000</v>
      </c>
      <c r="IJ169" s="40">
        <f t="shared" si="484"/>
        <v>25000</v>
      </c>
      <c r="IK169" s="40">
        <f t="shared" si="484"/>
        <v>25000</v>
      </c>
      <c r="IL169" s="40">
        <f t="shared" si="484"/>
        <v>25000</v>
      </c>
      <c r="IM169" s="40">
        <f t="shared" si="484"/>
        <v>25000</v>
      </c>
      <c r="IN169" s="40">
        <f t="shared" si="484"/>
        <v>25000</v>
      </c>
      <c r="IO169" s="40">
        <f t="shared" si="484"/>
        <v>25000</v>
      </c>
      <c r="IP169" s="40">
        <f t="shared" si="484"/>
        <v>25000</v>
      </c>
      <c r="IQ169" s="40">
        <f t="shared" si="484"/>
        <v>25000</v>
      </c>
      <c r="IR169" s="40">
        <f t="shared" si="484"/>
        <v>25000</v>
      </c>
      <c r="IS169" s="40">
        <f t="shared" si="484"/>
        <v>25000</v>
      </c>
      <c r="IT169" s="40">
        <f t="shared" si="484"/>
        <v>25000</v>
      </c>
      <c r="IU169" s="40">
        <f t="shared" si="484"/>
        <v>25000</v>
      </c>
      <c r="IV169" s="40">
        <f t="shared" si="484"/>
        <v>25000</v>
      </c>
      <c r="IW169" s="40">
        <f t="shared" si="484"/>
        <v>25000</v>
      </c>
      <c r="IX169" s="40">
        <f t="shared" si="484"/>
        <v>25000</v>
      </c>
      <c r="IY169" s="40">
        <f t="shared" si="484"/>
        <v>25000</v>
      </c>
      <c r="IZ169" s="40">
        <f t="shared" si="484"/>
        <v>25000</v>
      </c>
      <c r="JA169" s="40">
        <f t="shared" si="484"/>
        <v>25000</v>
      </c>
      <c r="JB169" s="40">
        <f t="shared" si="484"/>
        <v>25000</v>
      </c>
      <c r="JC169" s="40">
        <f t="shared" si="484"/>
        <v>25000</v>
      </c>
      <c r="JD169" s="40">
        <f t="shared" si="484"/>
        <v>25000</v>
      </c>
      <c r="JE169" s="40">
        <f t="shared" si="484"/>
        <v>25000</v>
      </c>
      <c r="JF169" s="40">
        <f t="shared" si="484"/>
        <v>25000</v>
      </c>
      <c r="JG169" s="40">
        <f t="shared" si="484"/>
        <v>25000</v>
      </c>
      <c r="JH169" s="40">
        <f t="shared" si="484"/>
        <v>25000</v>
      </c>
      <c r="JI169" s="40">
        <f t="shared" si="484"/>
        <v>25000</v>
      </c>
      <c r="JJ169" s="40">
        <f t="shared" si="484"/>
        <v>25000</v>
      </c>
      <c r="JK169" s="40">
        <f t="shared" si="484"/>
        <v>25000</v>
      </c>
      <c r="JL169" s="40">
        <f t="shared" si="484"/>
        <v>25000</v>
      </c>
      <c r="JM169" s="40">
        <f t="shared" si="484"/>
        <v>25000</v>
      </c>
      <c r="JN169" s="40">
        <f t="shared" si="484"/>
        <v>25000</v>
      </c>
      <c r="JO169" s="40">
        <f t="shared" si="484"/>
        <v>25000</v>
      </c>
      <c r="JP169" s="40">
        <f t="shared" si="484"/>
        <v>25000</v>
      </c>
      <c r="JQ169" s="40">
        <f t="shared" si="484"/>
        <v>25000</v>
      </c>
      <c r="JR169" s="40">
        <f t="shared" si="484"/>
        <v>25000</v>
      </c>
      <c r="JS169" s="40">
        <f t="shared" ref="JS169:KV171" si="485">JR169</f>
        <v>25000</v>
      </c>
      <c r="JT169" s="40">
        <f t="shared" si="485"/>
        <v>25000</v>
      </c>
      <c r="JU169" s="40">
        <f t="shared" si="485"/>
        <v>25000</v>
      </c>
      <c r="JV169" s="40">
        <f t="shared" si="485"/>
        <v>25000</v>
      </c>
      <c r="JW169" s="40">
        <f t="shared" si="485"/>
        <v>25000</v>
      </c>
      <c r="JX169" s="40">
        <f t="shared" si="485"/>
        <v>25000</v>
      </c>
      <c r="JY169" s="40">
        <f t="shared" si="485"/>
        <v>25000</v>
      </c>
      <c r="JZ169" s="40">
        <f t="shared" si="485"/>
        <v>25000</v>
      </c>
      <c r="KA169" s="40">
        <f t="shared" si="485"/>
        <v>25000</v>
      </c>
      <c r="KB169" s="40">
        <f t="shared" si="485"/>
        <v>25000</v>
      </c>
      <c r="KC169" s="40">
        <f t="shared" si="485"/>
        <v>25000</v>
      </c>
      <c r="KD169" s="40">
        <f t="shared" si="485"/>
        <v>25000</v>
      </c>
      <c r="KE169" s="40">
        <f t="shared" si="485"/>
        <v>25000</v>
      </c>
      <c r="KF169" s="40">
        <f t="shared" si="485"/>
        <v>25000</v>
      </c>
      <c r="KG169" s="40">
        <f t="shared" si="485"/>
        <v>25000</v>
      </c>
      <c r="KH169" s="40">
        <f t="shared" si="485"/>
        <v>25000</v>
      </c>
      <c r="KI169" s="40">
        <f t="shared" si="485"/>
        <v>25000</v>
      </c>
      <c r="KJ169" s="40">
        <f t="shared" si="485"/>
        <v>25000</v>
      </c>
      <c r="KK169" s="40">
        <f t="shared" si="485"/>
        <v>25000</v>
      </c>
      <c r="KL169" s="40">
        <f t="shared" si="485"/>
        <v>25000</v>
      </c>
      <c r="KM169" s="40">
        <f t="shared" si="485"/>
        <v>25000</v>
      </c>
      <c r="KN169" s="40">
        <f t="shared" si="485"/>
        <v>25000</v>
      </c>
      <c r="KO169" s="40">
        <f t="shared" si="485"/>
        <v>25000</v>
      </c>
      <c r="KP169" s="40">
        <f t="shared" si="485"/>
        <v>25000</v>
      </c>
      <c r="KQ169" s="40">
        <f t="shared" si="485"/>
        <v>25000</v>
      </c>
      <c r="KR169" s="40">
        <f t="shared" si="485"/>
        <v>25000</v>
      </c>
      <c r="KS169" s="40">
        <f t="shared" si="485"/>
        <v>25000</v>
      </c>
      <c r="KT169" s="40">
        <f t="shared" si="485"/>
        <v>25000</v>
      </c>
      <c r="KU169" s="40">
        <f t="shared" si="485"/>
        <v>25000</v>
      </c>
      <c r="KV169" s="40">
        <f t="shared" si="485"/>
        <v>25000</v>
      </c>
      <c r="KW169" s="1"/>
      <c r="KX169" s="1"/>
    </row>
    <row r="170" spans="1:310" x14ac:dyDescent="0.25">
      <c r="A170" s="1"/>
      <c r="B170" s="79"/>
      <c r="C170" s="79"/>
      <c r="D170" s="79"/>
      <c r="E170" s="1" t="str">
        <f>kpi!E46</f>
        <v xml:space="preserve">Консультант плюс </v>
      </c>
      <c r="F170" s="1"/>
      <c r="G170" s="1"/>
      <c r="H170" s="11" t="str">
        <f t="shared" si="469"/>
        <v>руб.</v>
      </c>
      <c r="I170" s="1"/>
      <c r="J170" s="1"/>
      <c r="K170" s="1"/>
      <c r="L170" s="1"/>
      <c r="M170" s="5"/>
      <c r="N170" s="52"/>
      <c r="O170" s="19"/>
      <c r="P170" s="1"/>
      <c r="Q170" s="1"/>
      <c r="R170" s="40">
        <f t="shared" si="470"/>
        <v>540000</v>
      </c>
      <c r="S170" s="1"/>
      <c r="T170" s="5" t="s">
        <v>0</v>
      </c>
      <c r="U170" s="40">
        <v>15000</v>
      </c>
      <c r="V170" s="40">
        <f t="shared" ref="V170:V171" si="486">U170</f>
        <v>15000</v>
      </c>
      <c r="W170" s="40">
        <f t="shared" si="481"/>
        <v>15000</v>
      </c>
      <c r="X170" s="40">
        <f t="shared" si="481"/>
        <v>15000</v>
      </c>
      <c r="Y170" s="40">
        <f t="shared" si="481"/>
        <v>15000</v>
      </c>
      <c r="Z170" s="40">
        <f t="shared" si="481"/>
        <v>15000</v>
      </c>
      <c r="AA170" s="40">
        <f t="shared" si="481"/>
        <v>15000</v>
      </c>
      <c r="AB170" s="40">
        <f t="shared" si="481"/>
        <v>15000</v>
      </c>
      <c r="AC170" s="40">
        <f t="shared" si="481"/>
        <v>15000</v>
      </c>
      <c r="AD170" s="40">
        <f t="shared" si="481"/>
        <v>15000</v>
      </c>
      <c r="AE170" s="40">
        <f t="shared" si="481"/>
        <v>15000</v>
      </c>
      <c r="AF170" s="40">
        <f t="shared" si="481"/>
        <v>15000</v>
      </c>
      <c r="AG170" s="40">
        <f t="shared" si="481"/>
        <v>15000</v>
      </c>
      <c r="AH170" s="40">
        <f t="shared" si="481"/>
        <v>15000</v>
      </c>
      <c r="AI170" s="40">
        <f t="shared" si="481"/>
        <v>15000</v>
      </c>
      <c r="AJ170" s="40">
        <f t="shared" si="481"/>
        <v>15000</v>
      </c>
      <c r="AK170" s="40">
        <f t="shared" si="481"/>
        <v>15000</v>
      </c>
      <c r="AL170" s="40">
        <f t="shared" si="481"/>
        <v>15000</v>
      </c>
      <c r="AM170" s="40">
        <f t="shared" si="481"/>
        <v>15000</v>
      </c>
      <c r="AN170" s="40">
        <f t="shared" si="481"/>
        <v>15000</v>
      </c>
      <c r="AO170" s="40">
        <f t="shared" si="481"/>
        <v>15000</v>
      </c>
      <c r="AP170" s="40">
        <f t="shared" si="481"/>
        <v>15000</v>
      </c>
      <c r="AQ170" s="40">
        <f t="shared" si="481"/>
        <v>15000</v>
      </c>
      <c r="AR170" s="40">
        <f t="shared" si="481"/>
        <v>15000</v>
      </c>
      <c r="AS170" s="40">
        <f t="shared" si="481"/>
        <v>15000</v>
      </c>
      <c r="AT170" s="40">
        <f t="shared" si="481"/>
        <v>15000</v>
      </c>
      <c r="AU170" s="40">
        <f t="shared" si="481"/>
        <v>15000</v>
      </c>
      <c r="AV170" s="40">
        <f t="shared" si="481"/>
        <v>15000</v>
      </c>
      <c r="AW170" s="40">
        <f t="shared" si="481"/>
        <v>15000</v>
      </c>
      <c r="AX170" s="40">
        <f t="shared" si="481"/>
        <v>15000</v>
      </c>
      <c r="AY170" s="40">
        <f t="shared" si="481"/>
        <v>15000</v>
      </c>
      <c r="AZ170" s="40">
        <f t="shared" si="481"/>
        <v>15000</v>
      </c>
      <c r="BA170" s="40">
        <f t="shared" si="481"/>
        <v>15000</v>
      </c>
      <c r="BB170" s="40">
        <f t="shared" si="481"/>
        <v>15000</v>
      </c>
      <c r="BC170" s="40">
        <f t="shared" si="481"/>
        <v>15000</v>
      </c>
      <c r="BD170" s="40">
        <f t="shared" si="481"/>
        <v>15000</v>
      </c>
      <c r="BE170" s="40">
        <f t="shared" si="481"/>
        <v>15000</v>
      </c>
      <c r="BF170" s="40">
        <f t="shared" si="481"/>
        <v>15000</v>
      </c>
      <c r="BG170" s="40">
        <f t="shared" si="481"/>
        <v>15000</v>
      </c>
      <c r="BH170" s="40">
        <f t="shared" si="481"/>
        <v>15000</v>
      </c>
      <c r="BI170" s="40">
        <f t="shared" si="481"/>
        <v>15000</v>
      </c>
      <c r="BJ170" s="40">
        <f t="shared" si="481"/>
        <v>15000</v>
      </c>
      <c r="BK170" s="40">
        <f t="shared" si="481"/>
        <v>15000</v>
      </c>
      <c r="BL170" s="40">
        <f t="shared" si="481"/>
        <v>15000</v>
      </c>
      <c r="BM170" s="40">
        <f t="shared" si="481"/>
        <v>15000</v>
      </c>
      <c r="BN170" s="40">
        <f t="shared" si="481"/>
        <v>15000</v>
      </c>
      <c r="BO170" s="40">
        <f t="shared" si="481"/>
        <v>15000</v>
      </c>
      <c r="BP170" s="40">
        <f t="shared" si="481"/>
        <v>15000</v>
      </c>
      <c r="BQ170" s="40">
        <f t="shared" si="481"/>
        <v>15000</v>
      </c>
      <c r="BR170" s="40">
        <f t="shared" si="481"/>
        <v>15000</v>
      </c>
      <c r="BS170" s="40">
        <f t="shared" si="481"/>
        <v>15000</v>
      </c>
      <c r="BT170" s="40">
        <f t="shared" si="481"/>
        <v>15000</v>
      </c>
      <c r="BU170" s="40">
        <f t="shared" si="481"/>
        <v>15000</v>
      </c>
      <c r="BV170" s="40">
        <f t="shared" si="481"/>
        <v>15000</v>
      </c>
      <c r="BW170" s="40">
        <f t="shared" si="481"/>
        <v>15000</v>
      </c>
      <c r="BX170" s="40">
        <f t="shared" si="481"/>
        <v>15000</v>
      </c>
      <c r="BY170" s="40">
        <f t="shared" si="481"/>
        <v>15000</v>
      </c>
      <c r="BZ170" s="40">
        <f t="shared" si="481"/>
        <v>15000</v>
      </c>
      <c r="CA170" s="40">
        <f t="shared" si="481"/>
        <v>15000</v>
      </c>
      <c r="CB170" s="40">
        <f t="shared" si="481"/>
        <v>15000</v>
      </c>
      <c r="CC170" s="40">
        <f t="shared" si="481"/>
        <v>15000</v>
      </c>
      <c r="CD170" s="40">
        <f t="shared" si="481"/>
        <v>15000</v>
      </c>
      <c r="CE170" s="40">
        <f t="shared" si="481"/>
        <v>15000</v>
      </c>
      <c r="CF170" s="40">
        <f t="shared" si="481"/>
        <v>15000</v>
      </c>
      <c r="CG170" s="40">
        <f t="shared" si="481"/>
        <v>15000</v>
      </c>
      <c r="CH170" s="40">
        <f t="shared" si="481"/>
        <v>15000</v>
      </c>
      <c r="CI170" s="40">
        <f t="shared" si="482"/>
        <v>15000</v>
      </c>
      <c r="CJ170" s="40">
        <f t="shared" si="482"/>
        <v>15000</v>
      </c>
      <c r="CK170" s="40">
        <f t="shared" si="482"/>
        <v>15000</v>
      </c>
      <c r="CL170" s="40">
        <f t="shared" si="482"/>
        <v>15000</v>
      </c>
      <c r="CM170" s="40">
        <f t="shared" si="482"/>
        <v>15000</v>
      </c>
      <c r="CN170" s="40">
        <f t="shared" si="482"/>
        <v>15000</v>
      </c>
      <c r="CO170" s="40">
        <f t="shared" si="482"/>
        <v>15000</v>
      </c>
      <c r="CP170" s="40">
        <f t="shared" si="482"/>
        <v>15000</v>
      </c>
      <c r="CQ170" s="40">
        <f t="shared" si="482"/>
        <v>15000</v>
      </c>
      <c r="CR170" s="40">
        <f t="shared" si="482"/>
        <v>15000</v>
      </c>
      <c r="CS170" s="40">
        <f t="shared" si="482"/>
        <v>15000</v>
      </c>
      <c r="CT170" s="40">
        <f t="shared" si="482"/>
        <v>15000</v>
      </c>
      <c r="CU170" s="40">
        <f t="shared" si="482"/>
        <v>15000</v>
      </c>
      <c r="CV170" s="40">
        <f t="shared" si="482"/>
        <v>15000</v>
      </c>
      <c r="CW170" s="40">
        <f t="shared" si="482"/>
        <v>15000</v>
      </c>
      <c r="CX170" s="40">
        <f t="shared" si="482"/>
        <v>15000</v>
      </c>
      <c r="CY170" s="40">
        <f t="shared" si="482"/>
        <v>15000</v>
      </c>
      <c r="CZ170" s="40">
        <f t="shared" si="482"/>
        <v>15000</v>
      </c>
      <c r="DA170" s="40">
        <f t="shared" si="482"/>
        <v>15000</v>
      </c>
      <c r="DB170" s="40">
        <f t="shared" si="482"/>
        <v>15000</v>
      </c>
      <c r="DC170" s="40">
        <f t="shared" si="482"/>
        <v>15000</v>
      </c>
      <c r="DD170" s="40">
        <f t="shared" si="482"/>
        <v>15000</v>
      </c>
      <c r="DE170" s="40">
        <f t="shared" si="482"/>
        <v>15000</v>
      </c>
      <c r="DF170" s="40">
        <f t="shared" si="482"/>
        <v>15000</v>
      </c>
      <c r="DG170" s="40">
        <f t="shared" si="482"/>
        <v>15000</v>
      </c>
      <c r="DH170" s="40">
        <f t="shared" si="482"/>
        <v>15000</v>
      </c>
      <c r="DI170" s="40">
        <f t="shared" si="482"/>
        <v>15000</v>
      </c>
      <c r="DJ170" s="40">
        <f t="shared" si="482"/>
        <v>15000</v>
      </c>
      <c r="DK170" s="40">
        <f t="shared" si="482"/>
        <v>15000</v>
      </c>
      <c r="DL170" s="40">
        <f t="shared" si="482"/>
        <v>15000</v>
      </c>
      <c r="DM170" s="40">
        <f t="shared" si="482"/>
        <v>15000</v>
      </c>
      <c r="DN170" s="40">
        <f t="shared" si="482"/>
        <v>15000</v>
      </c>
      <c r="DO170" s="40">
        <f t="shared" si="482"/>
        <v>15000</v>
      </c>
      <c r="DP170" s="40">
        <f t="shared" si="482"/>
        <v>15000</v>
      </c>
      <c r="DQ170" s="40">
        <f t="shared" si="482"/>
        <v>15000</v>
      </c>
      <c r="DR170" s="40">
        <f t="shared" si="482"/>
        <v>15000</v>
      </c>
      <c r="DS170" s="40">
        <f t="shared" si="482"/>
        <v>15000</v>
      </c>
      <c r="DT170" s="40">
        <f t="shared" si="482"/>
        <v>15000</v>
      </c>
      <c r="DU170" s="40">
        <f t="shared" si="482"/>
        <v>15000</v>
      </c>
      <c r="DV170" s="40">
        <f t="shared" si="482"/>
        <v>15000</v>
      </c>
      <c r="DW170" s="40">
        <f t="shared" si="482"/>
        <v>15000</v>
      </c>
      <c r="DX170" s="40">
        <f t="shared" si="482"/>
        <v>15000</v>
      </c>
      <c r="DY170" s="40">
        <f t="shared" si="482"/>
        <v>15000</v>
      </c>
      <c r="DZ170" s="40">
        <f t="shared" si="482"/>
        <v>15000</v>
      </c>
      <c r="EA170" s="40">
        <f t="shared" si="482"/>
        <v>15000</v>
      </c>
      <c r="EB170" s="40">
        <f t="shared" si="482"/>
        <v>15000</v>
      </c>
      <c r="EC170" s="40">
        <f t="shared" si="482"/>
        <v>15000</v>
      </c>
      <c r="ED170" s="40">
        <f t="shared" si="482"/>
        <v>15000</v>
      </c>
      <c r="EE170" s="40">
        <f t="shared" si="482"/>
        <v>15000</v>
      </c>
      <c r="EF170" s="40">
        <f t="shared" si="482"/>
        <v>15000</v>
      </c>
      <c r="EG170" s="40">
        <f t="shared" si="482"/>
        <v>15000</v>
      </c>
      <c r="EH170" s="40">
        <f t="shared" si="482"/>
        <v>15000</v>
      </c>
      <c r="EI170" s="40">
        <f t="shared" si="482"/>
        <v>15000</v>
      </c>
      <c r="EJ170" s="40">
        <f t="shared" si="482"/>
        <v>15000</v>
      </c>
      <c r="EK170" s="40">
        <f t="shared" si="482"/>
        <v>15000</v>
      </c>
      <c r="EL170" s="40">
        <f t="shared" si="482"/>
        <v>15000</v>
      </c>
      <c r="EM170" s="40">
        <f t="shared" si="482"/>
        <v>15000</v>
      </c>
      <c r="EN170" s="40">
        <f t="shared" si="482"/>
        <v>15000</v>
      </c>
      <c r="EO170" s="40">
        <f t="shared" si="482"/>
        <v>15000</v>
      </c>
      <c r="EP170" s="40">
        <f t="shared" si="482"/>
        <v>15000</v>
      </c>
      <c r="EQ170" s="40">
        <f t="shared" si="482"/>
        <v>15000</v>
      </c>
      <c r="ER170" s="40">
        <f t="shared" si="482"/>
        <v>15000</v>
      </c>
      <c r="ES170" s="40">
        <f t="shared" si="482"/>
        <v>15000</v>
      </c>
      <c r="ET170" s="40">
        <f t="shared" si="482"/>
        <v>15000</v>
      </c>
      <c r="EU170" s="40">
        <f t="shared" si="483"/>
        <v>15000</v>
      </c>
      <c r="EV170" s="40">
        <f t="shared" si="483"/>
        <v>15000</v>
      </c>
      <c r="EW170" s="40">
        <f t="shared" si="483"/>
        <v>15000</v>
      </c>
      <c r="EX170" s="40">
        <f t="shared" si="483"/>
        <v>15000</v>
      </c>
      <c r="EY170" s="40">
        <f t="shared" si="483"/>
        <v>15000</v>
      </c>
      <c r="EZ170" s="40">
        <f t="shared" si="483"/>
        <v>15000</v>
      </c>
      <c r="FA170" s="40">
        <f t="shared" si="483"/>
        <v>15000</v>
      </c>
      <c r="FB170" s="40">
        <f t="shared" si="483"/>
        <v>15000</v>
      </c>
      <c r="FC170" s="40">
        <f t="shared" si="483"/>
        <v>15000</v>
      </c>
      <c r="FD170" s="40">
        <f t="shared" si="483"/>
        <v>15000</v>
      </c>
      <c r="FE170" s="40">
        <f t="shared" si="483"/>
        <v>15000</v>
      </c>
      <c r="FF170" s="40">
        <f t="shared" si="483"/>
        <v>15000</v>
      </c>
      <c r="FG170" s="40">
        <f t="shared" si="483"/>
        <v>15000</v>
      </c>
      <c r="FH170" s="40">
        <f t="shared" si="483"/>
        <v>15000</v>
      </c>
      <c r="FI170" s="40">
        <f t="shared" si="483"/>
        <v>15000</v>
      </c>
      <c r="FJ170" s="40">
        <f t="shared" si="483"/>
        <v>15000</v>
      </c>
      <c r="FK170" s="40">
        <f t="shared" si="483"/>
        <v>15000</v>
      </c>
      <c r="FL170" s="40">
        <f t="shared" si="483"/>
        <v>15000</v>
      </c>
      <c r="FM170" s="40">
        <f t="shared" si="483"/>
        <v>15000</v>
      </c>
      <c r="FN170" s="40">
        <f t="shared" si="483"/>
        <v>15000</v>
      </c>
      <c r="FO170" s="40">
        <f t="shared" si="483"/>
        <v>15000</v>
      </c>
      <c r="FP170" s="40">
        <f t="shared" si="483"/>
        <v>15000</v>
      </c>
      <c r="FQ170" s="40">
        <f t="shared" si="483"/>
        <v>15000</v>
      </c>
      <c r="FR170" s="40">
        <f t="shared" si="483"/>
        <v>15000</v>
      </c>
      <c r="FS170" s="40">
        <f t="shared" si="483"/>
        <v>15000</v>
      </c>
      <c r="FT170" s="40">
        <f t="shared" si="483"/>
        <v>15000</v>
      </c>
      <c r="FU170" s="40">
        <f t="shared" si="483"/>
        <v>15000</v>
      </c>
      <c r="FV170" s="40">
        <f t="shared" si="483"/>
        <v>15000</v>
      </c>
      <c r="FW170" s="40">
        <f t="shared" si="483"/>
        <v>15000</v>
      </c>
      <c r="FX170" s="40">
        <f t="shared" si="483"/>
        <v>15000</v>
      </c>
      <c r="FY170" s="40">
        <f t="shared" si="483"/>
        <v>15000</v>
      </c>
      <c r="FZ170" s="40">
        <f t="shared" si="483"/>
        <v>15000</v>
      </c>
      <c r="GA170" s="40">
        <f t="shared" si="483"/>
        <v>15000</v>
      </c>
      <c r="GB170" s="40">
        <f t="shared" si="483"/>
        <v>15000</v>
      </c>
      <c r="GC170" s="40">
        <f t="shared" si="483"/>
        <v>15000</v>
      </c>
      <c r="GD170" s="40">
        <f t="shared" si="483"/>
        <v>15000</v>
      </c>
      <c r="GE170" s="40">
        <f t="shared" si="483"/>
        <v>15000</v>
      </c>
      <c r="GF170" s="40">
        <f t="shared" si="483"/>
        <v>15000</v>
      </c>
      <c r="GG170" s="40">
        <f t="shared" si="483"/>
        <v>15000</v>
      </c>
      <c r="GH170" s="40">
        <f t="shared" si="483"/>
        <v>15000</v>
      </c>
      <c r="GI170" s="40">
        <f t="shared" si="483"/>
        <v>15000</v>
      </c>
      <c r="GJ170" s="40">
        <f t="shared" si="483"/>
        <v>15000</v>
      </c>
      <c r="GK170" s="40">
        <f t="shared" si="483"/>
        <v>15000</v>
      </c>
      <c r="GL170" s="40">
        <f t="shared" si="483"/>
        <v>15000</v>
      </c>
      <c r="GM170" s="40">
        <f t="shared" si="483"/>
        <v>15000</v>
      </c>
      <c r="GN170" s="40">
        <f t="shared" si="483"/>
        <v>15000</v>
      </c>
      <c r="GO170" s="40">
        <f t="shared" si="483"/>
        <v>15000</v>
      </c>
      <c r="GP170" s="40">
        <f t="shared" si="483"/>
        <v>15000</v>
      </c>
      <c r="GQ170" s="40">
        <f t="shared" si="483"/>
        <v>15000</v>
      </c>
      <c r="GR170" s="40">
        <f t="shared" si="483"/>
        <v>15000</v>
      </c>
      <c r="GS170" s="40">
        <f t="shared" si="483"/>
        <v>15000</v>
      </c>
      <c r="GT170" s="40">
        <f t="shared" si="483"/>
        <v>15000</v>
      </c>
      <c r="GU170" s="40">
        <f t="shared" si="483"/>
        <v>15000</v>
      </c>
      <c r="GV170" s="40">
        <f t="shared" si="483"/>
        <v>15000</v>
      </c>
      <c r="GW170" s="40">
        <f t="shared" si="483"/>
        <v>15000</v>
      </c>
      <c r="GX170" s="40">
        <f t="shared" si="483"/>
        <v>15000</v>
      </c>
      <c r="GY170" s="40">
        <f t="shared" si="483"/>
        <v>15000</v>
      </c>
      <c r="GZ170" s="40">
        <f t="shared" si="483"/>
        <v>15000</v>
      </c>
      <c r="HA170" s="40">
        <f t="shared" si="483"/>
        <v>15000</v>
      </c>
      <c r="HB170" s="40">
        <f t="shared" si="483"/>
        <v>15000</v>
      </c>
      <c r="HC170" s="40">
        <f t="shared" si="483"/>
        <v>15000</v>
      </c>
      <c r="HD170" s="40">
        <f t="shared" si="483"/>
        <v>15000</v>
      </c>
      <c r="HE170" s="40">
        <f t="shared" si="483"/>
        <v>15000</v>
      </c>
      <c r="HF170" s="40">
        <f t="shared" si="483"/>
        <v>15000</v>
      </c>
      <c r="HG170" s="40">
        <f t="shared" si="484"/>
        <v>15000</v>
      </c>
      <c r="HH170" s="40">
        <f t="shared" si="484"/>
        <v>15000</v>
      </c>
      <c r="HI170" s="40">
        <f t="shared" si="484"/>
        <v>15000</v>
      </c>
      <c r="HJ170" s="40">
        <f t="shared" si="484"/>
        <v>15000</v>
      </c>
      <c r="HK170" s="40">
        <f t="shared" si="484"/>
        <v>15000</v>
      </c>
      <c r="HL170" s="40">
        <f t="shared" si="484"/>
        <v>15000</v>
      </c>
      <c r="HM170" s="40">
        <f t="shared" si="484"/>
        <v>15000</v>
      </c>
      <c r="HN170" s="40">
        <f t="shared" si="484"/>
        <v>15000</v>
      </c>
      <c r="HO170" s="40">
        <f t="shared" si="484"/>
        <v>15000</v>
      </c>
      <c r="HP170" s="40">
        <f t="shared" si="484"/>
        <v>15000</v>
      </c>
      <c r="HQ170" s="40">
        <f t="shared" si="484"/>
        <v>15000</v>
      </c>
      <c r="HR170" s="40">
        <f t="shared" si="484"/>
        <v>15000</v>
      </c>
      <c r="HS170" s="40">
        <f t="shared" si="484"/>
        <v>15000</v>
      </c>
      <c r="HT170" s="40">
        <f t="shared" si="484"/>
        <v>15000</v>
      </c>
      <c r="HU170" s="40">
        <f t="shared" si="484"/>
        <v>15000</v>
      </c>
      <c r="HV170" s="40">
        <f t="shared" si="484"/>
        <v>15000</v>
      </c>
      <c r="HW170" s="40">
        <f t="shared" si="484"/>
        <v>15000</v>
      </c>
      <c r="HX170" s="40">
        <f t="shared" si="484"/>
        <v>15000</v>
      </c>
      <c r="HY170" s="40">
        <f t="shared" si="484"/>
        <v>15000</v>
      </c>
      <c r="HZ170" s="40">
        <f t="shared" si="484"/>
        <v>15000</v>
      </c>
      <c r="IA170" s="40">
        <f t="shared" si="484"/>
        <v>15000</v>
      </c>
      <c r="IB170" s="40">
        <f t="shared" si="484"/>
        <v>15000</v>
      </c>
      <c r="IC170" s="40">
        <f t="shared" si="484"/>
        <v>15000</v>
      </c>
      <c r="ID170" s="40">
        <f t="shared" si="484"/>
        <v>15000</v>
      </c>
      <c r="IE170" s="40">
        <f t="shared" si="484"/>
        <v>15000</v>
      </c>
      <c r="IF170" s="40">
        <f t="shared" si="484"/>
        <v>15000</v>
      </c>
      <c r="IG170" s="40">
        <f t="shared" si="484"/>
        <v>15000</v>
      </c>
      <c r="IH170" s="40">
        <f t="shared" si="484"/>
        <v>15000</v>
      </c>
      <c r="II170" s="40">
        <f t="shared" si="484"/>
        <v>15000</v>
      </c>
      <c r="IJ170" s="40">
        <f t="shared" si="484"/>
        <v>15000</v>
      </c>
      <c r="IK170" s="40">
        <f t="shared" si="484"/>
        <v>15000</v>
      </c>
      <c r="IL170" s="40">
        <f t="shared" si="484"/>
        <v>15000</v>
      </c>
      <c r="IM170" s="40">
        <f t="shared" si="484"/>
        <v>15000</v>
      </c>
      <c r="IN170" s="40">
        <f t="shared" si="484"/>
        <v>15000</v>
      </c>
      <c r="IO170" s="40">
        <f t="shared" si="484"/>
        <v>15000</v>
      </c>
      <c r="IP170" s="40">
        <f t="shared" si="484"/>
        <v>15000</v>
      </c>
      <c r="IQ170" s="40">
        <f t="shared" si="484"/>
        <v>15000</v>
      </c>
      <c r="IR170" s="40">
        <f t="shared" si="484"/>
        <v>15000</v>
      </c>
      <c r="IS170" s="40">
        <f t="shared" si="484"/>
        <v>15000</v>
      </c>
      <c r="IT170" s="40">
        <f t="shared" si="484"/>
        <v>15000</v>
      </c>
      <c r="IU170" s="40">
        <f t="shared" si="484"/>
        <v>15000</v>
      </c>
      <c r="IV170" s="40">
        <f t="shared" si="484"/>
        <v>15000</v>
      </c>
      <c r="IW170" s="40">
        <f t="shared" si="484"/>
        <v>15000</v>
      </c>
      <c r="IX170" s="40">
        <f t="shared" si="484"/>
        <v>15000</v>
      </c>
      <c r="IY170" s="40">
        <f t="shared" si="484"/>
        <v>15000</v>
      </c>
      <c r="IZ170" s="40">
        <f t="shared" si="484"/>
        <v>15000</v>
      </c>
      <c r="JA170" s="40">
        <f t="shared" si="484"/>
        <v>15000</v>
      </c>
      <c r="JB170" s="40">
        <f t="shared" si="484"/>
        <v>15000</v>
      </c>
      <c r="JC170" s="40">
        <f t="shared" si="484"/>
        <v>15000</v>
      </c>
      <c r="JD170" s="40">
        <f t="shared" si="484"/>
        <v>15000</v>
      </c>
      <c r="JE170" s="40">
        <f t="shared" si="484"/>
        <v>15000</v>
      </c>
      <c r="JF170" s="40">
        <f t="shared" si="484"/>
        <v>15000</v>
      </c>
      <c r="JG170" s="40">
        <f t="shared" si="484"/>
        <v>15000</v>
      </c>
      <c r="JH170" s="40">
        <f t="shared" si="484"/>
        <v>15000</v>
      </c>
      <c r="JI170" s="40">
        <f t="shared" si="484"/>
        <v>15000</v>
      </c>
      <c r="JJ170" s="40">
        <f t="shared" si="484"/>
        <v>15000</v>
      </c>
      <c r="JK170" s="40">
        <f t="shared" si="484"/>
        <v>15000</v>
      </c>
      <c r="JL170" s="40">
        <f t="shared" si="484"/>
        <v>15000</v>
      </c>
      <c r="JM170" s="40">
        <f t="shared" si="484"/>
        <v>15000</v>
      </c>
      <c r="JN170" s="40">
        <f t="shared" si="484"/>
        <v>15000</v>
      </c>
      <c r="JO170" s="40">
        <f t="shared" si="484"/>
        <v>15000</v>
      </c>
      <c r="JP170" s="40">
        <f t="shared" si="484"/>
        <v>15000</v>
      </c>
      <c r="JQ170" s="40">
        <f t="shared" si="484"/>
        <v>15000</v>
      </c>
      <c r="JR170" s="40">
        <f t="shared" si="484"/>
        <v>15000</v>
      </c>
      <c r="JS170" s="40">
        <f t="shared" si="485"/>
        <v>15000</v>
      </c>
      <c r="JT170" s="40">
        <f t="shared" si="485"/>
        <v>15000</v>
      </c>
      <c r="JU170" s="40">
        <f t="shared" si="485"/>
        <v>15000</v>
      </c>
      <c r="JV170" s="40">
        <f t="shared" si="485"/>
        <v>15000</v>
      </c>
      <c r="JW170" s="40">
        <f t="shared" si="485"/>
        <v>15000</v>
      </c>
      <c r="JX170" s="40">
        <f t="shared" si="485"/>
        <v>15000</v>
      </c>
      <c r="JY170" s="40">
        <f t="shared" si="485"/>
        <v>15000</v>
      </c>
      <c r="JZ170" s="40">
        <f t="shared" si="485"/>
        <v>15000</v>
      </c>
      <c r="KA170" s="40">
        <f t="shared" si="485"/>
        <v>15000</v>
      </c>
      <c r="KB170" s="40">
        <f t="shared" si="485"/>
        <v>15000</v>
      </c>
      <c r="KC170" s="40">
        <f t="shared" si="485"/>
        <v>15000</v>
      </c>
      <c r="KD170" s="40">
        <f t="shared" si="485"/>
        <v>15000</v>
      </c>
      <c r="KE170" s="40">
        <f t="shared" si="485"/>
        <v>15000</v>
      </c>
      <c r="KF170" s="40">
        <f t="shared" si="485"/>
        <v>15000</v>
      </c>
      <c r="KG170" s="40">
        <f t="shared" si="485"/>
        <v>15000</v>
      </c>
      <c r="KH170" s="40">
        <f t="shared" si="485"/>
        <v>15000</v>
      </c>
      <c r="KI170" s="40">
        <f t="shared" si="485"/>
        <v>15000</v>
      </c>
      <c r="KJ170" s="40">
        <f t="shared" si="485"/>
        <v>15000</v>
      </c>
      <c r="KK170" s="40">
        <f t="shared" si="485"/>
        <v>15000</v>
      </c>
      <c r="KL170" s="40">
        <f t="shared" si="485"/>
        <v>15000</v>
      </c>
      <c r="KM170" s="40">
        <f t="shared" si="485"/>
        <v>15000</v>
      </c>
      <c r="KN170" s="40">
        <f t="shared" si="485"/>
        <v>15000</v>
      </c>
      <c r="KO170" s="40">
        <f t="shared" si="485"/>
        <v>15000</v>
      </c>
      <c r="KP170" s="40">
        <f t="shared" si="485"/>
        <v>15000</v>
      </c>
      <c r="KQ170" s="40">
        <f t="shared" si="485"/>
        <v>15000</v>
      </c>
      <c r="KR170" s="40">
        <f t="shared" si="485"/>
        <v>15000</v>
      </c>
      <c r="KS170" s="40">
        <f t="shared" si="485"/>
        <v>15000</v>
      </c>
      <c r="KT170" s="40">
        <f t="shared" si="485"/>
        <v>15000</v>
      </c>
      <c r="KU170" s="40">
        <f t="shared" si="485"/>
        <v>15000</v>
      </c>
      <c r="KV170" s="40">
        <f t="shared" si="485"/>
        <v>15000</v>
      </c>
      <c r="KW170" s="1"/>
      <c r="KX170" s="1"/>
    </row>
    <row r="171" spans="1:310" x14ac:dyDescent="0.25">
      <c r="A171" s="1"/>
      <c r="B171" s="79"/>
      <c r="C171" s="79"/>
      <c r="D171" s="79"/>
      <c r="E171" s="1" t="str">
        <f>kpi!E47</f>
        <v>Почтовые и транспортные расходы</v>
      </c>
      <c r="F171" s="1"/>
      <c r="G171" s="1"/>
      <c r="H171" s="11" t="str">
        <f t="shared" si="469"/>
        <v>руб.</v>
      </c>
      <c r="I171" s="1"/>
      <c r="J171" s="1"/>
      <c r="K171" s="1"/>
      <c r="L171" s="1"/>
      <c r="M171" s="5"/>
      <c r="N171" s="52"/>
      <c r="O171" s="19"/>
      <c r="P171" s="1"/>
      <c r="Q171" s="1"/>
      <c r="R171" s="40">
        <f t="shared" si="470"/>
        <v>3600000</v>
      </c>
      <c r="S171" s="1"/>
      <c r="T171" s="5" t="s">
        <v>0</v>
      </c>
      <c r="U171" s="40">
        <v>100000</v>
      </c>
      <c r="V171" s="40">
        <f t="shared" si="486"/>
        <v>100000</v>
      </c>
      <c r="W171" s="40">
        <f t="shared" si="481"/>
        <v>100000</v>
      </c>
      <c r="X171" s="40">
        <f t="shared" si="481"/>
        <v>100000</v>
      </c>
      <c r="Y171" s="40">
        <f t="shared" si="481"/>
        <v>100000</v>
      </c>
      <c r="Z171" s="40">
        <f t="shared" si="481"/>
        <v>100000</v>
      </c>
      <c r="AA171" s="40">
        <f t="shared" si="481"/>
        <v>100000</v>
      </c>
      <c r="AB171" s="40">
        <f t="shared" si="481"/>
        <v>100000</v>
      </c>
      <c r="AC171" s="40">
        <f t="shared" si="481"/>
        <v>100000</v>
      </c>
      <c r="AD171" s="40">
        <f t="shared" si="481"/>
        <v>100000</v>
      </c>
      <c r="AE171" s="40">
        <f t="shared" si="481"/>
        <v>100000</v>
      </c>
      <c r="AF171" s="40">
        <f t="shared" si="481"/>
        <v>100000</v>
      </c>
      <c r="AG171" s="40">
        <f t="shared" si="481"/>
        <v>100000</v>
      </c>
      <c r="AH171" s="40">
        <f t="shared" si="481"/>
        <v>100000</v>
      </c>
      <c r="AI171" s="40">
        <f t="shared" si="481"/>
        <v>100000</v>
      </c>
      <c r="AJ171" s="40">
        <f t="shared" si="481"/>
        <v>100000</v>
      </c>
      <c r="AK171" s="40">
        <f t="shared" si="481"/>
        <v>100000</v>
      </c>
      <c r="AL171" s="40">
        <f t="shared" si="481"/>
        <v>100000</v>
      </c>
      <c r="AM171" s="40">
        <f t="shared" si="481"/>
        <v>100000</v>
      </c>
      <c r="AN171" s="40">
        <f t="shared" si="481"/>
        <v>100000</v>
      </c>
      <c r="AO171" s="40">
        <f t="shared" si="481"/>
        <v>100000</v>
      </c>
      <c r="AP171" s="40">
        <f t="shared" si="481"/>
        <v>100000</v>
      </c>
      <c r="AQ171" s="40">
        <f t="shared" si="481"/>
        <v>100000</v>
      </c>
      <c r="AR171" s="40">
        <f t="shared" si="481"/>
        <v>100000</v>
      </c>
      <c r="AS171" s="40">
        <f t="shared" si="481"/>
        <v>100000</v>
      </c>
      <c r="AT171" s="40">
        <f t="shared" si="481"/>
        <v>100000</v>
      </c>
      <c r="AU171" s="40">
        <f t="shared" si="481"/>
        <v>100000</v>
      </c>
      <c r="AV171" s="40">
        <f t="shared" si="481"/>
        <v>100000</v>
      </c>
      <c r="AW171" s="40">
        <f t="shared" si="481"/>
        <v>100000</v>
      </c>
      <c r="AX171" s="40">
        <f t="shared" si="481"/>
        <v>100000</v>
      </c>
      <c r="AY171" s="40">
        <f t="shared" si="481"/>
        <v>100000</v>
      </c>
      <c r="AZ171" s="40">
        <f t="shared" si="481"/>
        <v>100000</v>
      </c>
      <c r="BA171" s="40">
        <f t="shared" si="481"/>
        <v>100000</v>
      </c>
      <c r="BB171" s="40">
        <f t="shared" si="481"/>
        <v>100000</v>
      </c>
      <c r="BC171" s="40">
        <f t="shared" si="481"/>
        <v>100000</v>
      </c>
      <c r="BD171" s="40">
        <f t="shared" si="481"/>
        <v>100000</v>
      </c>
      <c r="BE171" s="40">
        <f t="shared" si="481"/>
        <v>100000</v>
      </c>
      <c r="BF171" s="40">
        <f t="shared" si="481"/>
        <v>100000</v>
      </c>
      <c r="BG171" s="40">
        <f t="shared" si="481"/>
        <v>100000</v>
      </c>
      <c r="BH171" s="40">
        <f t="shared" si="481"/>
        <v>100000</v>
      </c>
      <c r="BI171" s="40">
        <f t="shared" si="481"/>
        <v>100000</v>
      </c>
      <c r="BJ171" s="40">
        <f t="shared" si="481"/>
        <v>100000</v>
      </c>
      <c r="BK171" s="40">
        <f t="shared" si="481"/>
        <v>100000</v>
      </c>
      <c r="BL171" s="40">
        <f t="shared" si="481"/>
        <v>100000</v>
      </c>
      <c r="BM171" s="40">
        <f t="shared" si="481"/>
        <v>100000</v>
      </c>
      <c r="BN171" s="40">
        <f t="shared" si="481"/>
        <v>100000</v>
      </c>
      <c r="BO171" s="40">
        <f t="shared" si="481"/>
        <v>100000</v>
      </c>
      <c r="BP171" s="40">
        <f t="shared" si="481"/>
        <v>100000</v>
      </c>
      <c r="BQ171" s="40">
        <f t="shared" si="481"/>
        <v>100000</v>
      </c>
      <c r="BR171" s="40">
        <f t="shared" si="481"/>
        <v>100000</v>
      </c>
      <c r="BS171" s="40">
        <f t="shared" si="481"/>
        <v>100000</v>
      </c>
      <c r="BT171" s="40">
        <f t="shared" si="481"/>
        <v>100000</v>
      </c>
      <c r="BU171" s="40">
        <f t="shared" si="481"/>
        <v>100000</v>
      </c>
      <c r="BV171" s="40">
        <f t="shared" si="481"/>
        <v>100000</v>
      </c>
      <c r="BW171" s="40">
        <f t="shared" si="481"/>
        <v>100000</v>
      </c>
      <c r="BX171" s="40">
        <f t="shared" si="481"/>
        <v>100000</v>
      </c>
      <c r="BY171" s="40">
        <f t="shared" si="481"/>
        <v>100000</v>
      </c>
      <c r="BZ171" s="40">
        <f t="shared" si="481"/>
        <v>100000</v>
      </c>
      <c r="CA171" s="40">
        <f t="shared" si="481"/>
        <v>100000</v>
      </c>
      <c r="CB171" s="40">
        <f t="shared" si="481"/>
        <v>100000</v>
      </c>
      <c r="CC171" s="40">
        <f t="shared" si="481"/>
        <v>100000</v>
      </c>
      <c r="CD171" s="40">
        <f t="shared" si="481"/>
        <v>100000</v>
      </c>
      <c r="CE171" s="40">
        <f t="shared" si="481"/>
        <v>100000</v>
      </c>
      <c r="CF171" s="40">
        <f t="shared" si="481"/>
        <v>100000</v>
      </c>
      <c r="CG171" s="40">
        <f t="shared" si="481"/>
        <v>100000</v>
      </c>
      <c r="CH171" s="40">
        <f t="shared" si="481"/>
        <v>100000</v>
      </c>
      <c r="CI171" s="40">
        <f t="shared" si="482"/>
        <v>100000</v>
      </c>
      <c r="CJ171" s="40">
        <f t="shared" si="482"/>
        <v>100000</v>
      </c>
      <c r="CK171" s="40">
        <f t="shared" si="482"/>
        <v>100000</v>
      </c>
      <c r="CL171" s="40">
        <f t="shared" si="482"/>
        <v>100000</v>
      </c>
      <c r="CM171" s="40">
        <f t="shared" si="482"/>
        <v>100000</v>
      </c>
      <c r="CN171" s="40">
        <f t="shared" si="482"/>
        <v>100000</v>
      </c>
      <c r="CO171" s="40">
        <f t="shared" si="482"/>
        <v>100000</v>
      </c>
      <c r="CP171" s="40">
        <f t="shared" si="482"/>
        <v>100000</v>
      </c>
      <c r="CQ171" s="40">
        <f t="shared" si="482"/>
        <v>100000</v>
      </c>
      <c r="CR171" s="40">
        <f t="shared" si="482"/>
        <v>100000</v>
      </c>
      <c r="CS171" s="40">
        <f t="shared" si="482"/>
        <v>100000</v>
      </c>
      <c r="CT171" s="40">
        <f t="shared" si="482"/>
        <v>100000</v>
      </c>
      <c r="CU171" s="40">
        <f t="shared" si="482"/>
        <v>100000</v>
      </c>
      <c r="CV171" s="40">
        <f t="shared" si="482"/>
        <v>100000</v>
      </c>
      <c r="CW171" s="40">
        <f t="shared" si="482"/>
        <v>100000</v>
      </c>
      <c r="CX171" s="40">
        <f t="shared" si="482"/>
        <v>100000</v>
      </c>
      <c r="CY171" s="40">
        <f t="shared" si="482"/>
        <v>100000</v>
      </c>
      <c r="CZ171" s="40">
        <f t="shared" si="482"/>
        <v>100000</v>
      </c>
      <c r="DA171" s="40">
        <f t="shared" si="482"/>
        <v>100000</v>
      </c>
      <c r="DB171" s="40">
        <f t="shared" si="482"/>
        <v>100000</v>
      </c>
      <c r="DC171" s="40">
        <f t="shared" si="482"/>
        <v>100000</v>
      </c>
      <c r="DD171" s="40">
        <f t="shared" si="482"/>
        <v>100000</v>
      </c>
      <c r="DE171" s="40">
        <f t="shared" si="482"/>
        <v>100000</v>
      </c>
      <c r="DF171" s="40">
        <f t="shared" si="482"/>
        <v>100000</v>
      </c>
      <c r="DG171" s="40">
        <f t="shared" si="482"/>
        <v>100000</v>
      </c>
      <c r="DH171" s="40">
        <f t="shared" si="482"/>
        <v>100000</v>
      </c>
      <c r="DI171" s="40">
        <f t="shared" si="482"/>
        <v>100000</v>
      </c>
      <c r="DJ171" s="40">
        <f t="shared" si="482"/>
        <v>100000</v>
      </c>
      <c r="DK171" s="40">
        <f t="shared" si="482"/>
        <v>100000</v>
      </c>
      <c r="DL171" s="40">
        <f t="shared" si="482"/>
        <v>100000</v>
      </c>
      <c r="DM171" s="40">
        <f t="shared" si="482"/>
        <v>100000</v>
      </c>
      <c r="DN171" s="40">
        <f t="shared" si="482"/>
        <v>100000</v>
      </c>
      <c r="DO171" s="40">
        <f t="shared" si="482"/>
        <v>100000</v>
      </c>
      <c r="DP171" s="40">
        <f t="shared" si="482"/>
        <v>100000</v>
      </c>
      <c r="DQ171" s="40">
        <f t="shared" si="482"/>
        <v>100000</v>
      </c>
      <c r="DR171" s="40">
        <f t="shared" si="482"/>
        <v>100000</v>
      </c>
      <c r="DS171" s="40">
        <f t="shared" si="482"/>
        <v>100000</v>
      </c>
      <c r="DT171" s="40">
        <f t="shared" si="482"/>
        <v>100000</v>
      </c>
      <c r="DU171" s="40">
        <f t="shared" si="482"/>
        <v>100000</v>
      </c>
      <c r="DV171" s="40">
        <f t="shared" si="482"/>
        <v>100000</v>
      </c>
      <c r="DW171" s="40">
        <f t="shared" si="482"/>
        <v>100000</v>
      </c>
      <c r="DX171" s="40">
        <f t="shared" si="482"/>
        <v>100000</v>
      </c>
      <c r="DY171" s="40">
        <f t="shared" si="482"/>
        <v>100000</v>
      </c>
      <c r="DZ171" s="40">
        <f t="shared" si="482"/>
        <v>100000</v>
      </c>
      <c r="EA171" s="40">
        <f t="shared" si="482"/>
        <v>100000</v>
      </c>
      <c r="EB171" s="40">
        <f t="shared" si="482"/>
        <v>100000</v>
      </c>
      <c r="EC171" s="40">
        <f t="shared" si="482"/>
        <v>100000</v>
      </c>
      <c r="ED171" s="40">
        <f t="shared" si="482"/>
        <v>100000</v>
      </c>
      <c r="EE171" s="40">
        <f t="shared" si="482"/>
        <v>100000</v>
      </c>
      <c r="EF171" s="40">
        <f t="shared" si="482"/>
        <v>100000</v>
      </c>
      <c r="EG171" s="40">
        <f t="shared" si="482"/>
        <v>100000</v>
      </c>
      <c r="EH171" s="40">
        <f t="shared" si="482"/>
        <v>100000</v>
      </c>
      <c r="EI171" s="40">
        <f t="shared" si="482"/>
        <v>100000</v>
      </c>
      <c r="EJ171" s="40">
        <f t="shared" si="482"/>
        <v>100000</v>
      </c>
      <c r="EK171" s="40">
        <f t="shared" si="482"/>
        <v>100000</v>
      </c>
      <c r="EL171" s="40">
        <f t="shared" si="482"/>
        <v>100000</v>
      </c>
      <c r="EM171" s="40">
        <f t="shared" si="482"/>
        <v>100000</v>
      </c>
      <c r="EN171" s="40">
        <f t="shared" si="482"/>
        <v>100000</v>
      </c>
      <c r="EO171" s="40">
        <f t="shared" si="482"/>
        <v>100000</v>
      </c>
      <c r="EP171" s="40">
        <f t="shared" si="482"/>
        <v>100000</v>
      </c>
      <c r="EQ171" s="40">
        <f t="shared" si="482"/>
        <v>100000</v>
      </c>
      <c r="ER171" s="40">
        <f t="shared" si="482"/>
        <v>100000</v>
      </c>
      <c r="ES171" s="40">
        <f t="shared" si="482"/>
        <v>100000</v>
      </c>
      <c r="ET171" s="40">
        <f t="shared" si="482"/>
        <v>100000</v>
      </c>
      <c r="EU171" s="40">
        <f t="shared" si="483"/>
        <v>100000</v>
      </c>
      <c r="EV171" s="40">
        <f t="shared" si="483"/>
        <v>100000</v>
      </c>
      <c r="EW171" s="40">
        <f t="shared" si="483"/>
        <v>100000</v>
      </c>
      <c r="EX171" s="40">
        <f t="shared" si="483"/>
        <v>100000</v>
      </c>
      <c r="EY171" s="40">
        <f t="shared" si="483"/>
        <v>100000</v>
      </c>
      <c r="EZ171" s="40">
        <f t="shared" si="483"/>
        <v>100000</v>
      </c>
      <c r="FA171" s="40">
        <f t="shared" si="483"/>
        <v>100000</v>
      </c>
      <c r="FB171" s="40">
        <f t="shared" si="483"/>
        <v>100000</v>
      </c>
      <c r="FC171" s="40">
        <f t="shared" si="483"/>
        <v>100000</v>
      </c>
      <c r="FD171" s="40">
        <f t="shared" si="483"/>
        <v>100000</v>
      </c>
      <c r="FE171" s="40">
        <f t="shared" si="483"/>
        <v>100000</v>
      </c>
      <c r="FF171" s="40">
        <f t="shared" si="483"/>
        <v>100000</v>
      </c>
      <c r="FG171" s="40">
        <f t="shared" si="483"/>
        <v>100000</v>
      </c>
      <c r="FH171" s="40">
        <f t="shared" si="483"/>
        <v>100000</v>
      </c>
      <c r="FI171" s="40">
        <f t="shared" si="483"/>
        <v>100000</v>
      </c>
      <c r="FJ171" s="40">
        <f t="shared" si="483"/>
        <v>100000</v>
      </c>
      <c r="FK171" s="40">
        <f t="shared" si="483"/>
        <v>100000</v>
      </c>
      <c r="FL171" s="40">
        <f t="shared" si="483"/>
        <v>100000</v>
      </c>
      <c r="FM171" s="40">
        <f t="shared" si="483"/>
        <v>100000</v>
      </c>
      <c r="FN171" s="40">
        <f t="shared" si="483"/>
        <v>100000</v>
      </c>
      <c r="FO171" s="40">
        <f t="shared" si="483"/>
        <v>100000</v>
      </c>
      <c r="FP171" s="40">
        <f t="shared" si="483"/>
        <v>100000</v>
      </c>
      <c r="FQ171" s="40">
        <f t="shared" si="483"/>
        <v>100000</v>
      </c>
      <c r="FR171" s="40">
        <f t="shared" si="483"/>
        <v>100000</v>
      </c>
      <c r="FS171" s="40">
        <f t="shared" si="483"/>
        <v>100000</v>
      </c>
      <c r="FT171" s="40">
        <f t="shared" si="483"/>
        <v>100000</v>
      </c>
      <c r="FU171" s="40">
        <f t="shared" si="483"/>
        <v>100000</v>
      </c>
      <c r="FV171" s="40">
        <f t="shared" si="483"/>
        <v>100000</v>
      </c>
      <c r="FW171" s="40">
        <f t="shared" si="483"/>
        <v>100000</v>
      </c>
      <c r="FX171" s="40">
        <f t="shared" si="483"/>
        <v>100000</v>
      </c>
      <c r="FY171" s="40">
        <f t="shared" si="483"/>
        <v>100000</v>
      </c>
      <c r="FZ171" s="40">
        <f t="shared" si="483"/>
        <v>100000</v>
      </c>
      <c r="GA171" s="40">
        <f t="shared" si="483"/>
        <v>100000</v>
      </c>
      <c r="GB171" s="40">
        <f t="shared" si="483"/>
        <v>100000</v>
      </c>
      <c r="GC171" s="40">
        <f t="shared" si="483"/>
        <v>100000</v>
      </c>
      <c r="GD171" s="40">
        <f t="shared" si="483"/>
        <v>100000</v>
      </c>
      <c r="GE171" s="40">
        <f t="shared" si="483"/>
        <v>100000</v>
      </c>
      <c r="GF171" s="40">
        <f t="shared" si="483"/>
        <v>100000</v>
      </c>
      <c r="GG171" s="40">
        <f t="shared" si="483"/>
        <v>100000</v>
      </c>
      <c r="GH171" s="40">
        <f t="shared" si="483"/>
        <v>100000</v>
      </c>
      <c r="GI171" s="40">
        <f t="shared" si="483"/>
        <v>100000</v>
      </c>
      <c r="GJ171" s="40">
        <f t="shared" si="483"/>
        <v>100000</v>
      </c>
      <c r="GK171" s="40">
        <f t="shared" si="483"/>
        <v>100000</v>
      </c>
      <c r="GL171" s="40">
        <f t="shared" si="483"/>
        <v>100000</v>
      </c>
      <c r="GM171" s="40">
        <f t="shared" si="483"/>
        <v>100000</v>
      </c>
      <c r="GN171" s="40">
        <f t="shared" si="483"/>
        <v>100000</v>
      </c>
      <c r="GO171" s="40">
        <f t="shared" si="483"/>
        <v>100000</v>
      </c>
      <c r="GP171" s="40">
        <f t="shared" si="483"/>
        <v>100000</v>
      </c>
      <c r="GQ171" s="40">
        <f t="shared" si="483"/>
        <v>100000</v>
      </c>
      <c r="GR171" s="40">
        <f t="shared" si="483"/>
        <v>100000</v>
      </c>
      <c r="GS171" s="40">
        <f t="shared" si="483"/>
        <v>100000</v>
      </c>
      <c r="GT171" s="40">
        <f t="shared" si="483"/>
        <v>100000</v>
      </c>
      <c r="GU171" s="40">
        <f t="shared" si="483"/>
        <v>100000</v>
      </c>
      <c r="GV171" s="40">
        <f t="shared" si="483"/>
        <v>100000</v>
      </c>
      <c r="GW171" s="40">
        <f t="shared" si="483"/>
        <v>100000</v>
      </c>
      <c r="GX171" s="40">
        <f t="shared" si="483"/>
        <v>100000</v>
      </c>
      <c r="GY171" s="40">
        <f t="shared" si="483"/>
        <v>100000</v>
      </c>
      <c r="GZ171" s="40">
        <f t="shared" si="483"/>
        <v>100000</v>
      </c>
      <c r="HA171" s="40">
        <f t="shared" si="483"/>
        <v>100000</v>
      </c>
      <c r="HB171" s="40">
        <f t="shared" si="483"/>
        <v>100000</v>
      </c>
      <c r="HC171" s="40">
        <f t="shared" si="483"/>
        <v>100000</v>
      </c>
      <c r="HD171" s="40">
        <f t="shared" si="483"/>
        <v>100000</v>
      </c>
      <c r="HE171" s="40">
        <f t="shared" si="483"/>
        <v>100000</v>
      </c>
      <c r="HF171" s="40">
        <f t="shared" si="483"/>
        <v>100000</v>
      </c>
      <c r="HG171" s="40">
        <f t="shared" si="484"/>
        <v>100000</v>
      </c>
      <c r="HH171" s="40">
        <f t="shared" si="484"/>
        <v>100000</v>
      </c>
      <c r="HI171" s="40">
        <f t="shared" si="484"/>
        <v>100000</v>
      </c>
      <c r="HJ171" s="40">
        <f t="shared" si="484"/>
        <v>100000</v>
      </c>
      <c r="HK171" s="40">
        <f t="shared" si="484"/>
        <v>100000</v>
      </c>
      <c r="HL171" s="40">
        <f t="shared" si="484"/>
        <v>100000</v>
      </c>
      <c r="HM171" s="40">
        <f t="shared" si="484"/>
        <v>100000</v>
      </c>
      <c r="HN171" s="40">
        <f t="shared" si="484"/>
        <v>100000</v>
      </c>
      <c r="HO171" s="40">
        <f t="shared" si="484"/>
        <v>100000</v>
      </c>
      <c r="HP171" s="40">
        <f t="shared" si="484"/>
        <v>100000</v>
      </c>
      <c r="HQ171" s="40">
        <f t="shared" si="484"/>
        <v>100000</v>
      </c>
      <c r="HR171" s="40">
        <f t="shared" si="484"/>
        <v>100000</v>
      </c>
      <c r="HS171" s="40">
        <f t="shared" si="484"/>
        <v>100000</v>
      </c>
      <c r="HT171" s="40">
        <f t="shared" si="484"/>
        <v>100000</v>
      </c>
      <c r="HU171" s="40">
        <f t="shared" si="484"/>
        <v>100000</v>
      </c>
      <c r="HV171" s="40">
        <f t="shared" si="484"/>
        <v>100000</v>
      </c>
      <c r="HW171" s="40">
        <f t="shared" si="484"/>
        <v>100000</v>
      </c>
      <c r="HX171" s="40">
        <f t="shared" si="484"/>
        <v>100000</v>
      </c>
      <c r="HY171" s="40">
        <f t="shared" si="484"/>
        <v>100000</v>
      </c>
      <c r="HZ171" s="40">
        <f t="shared" si="484"/>
        <v>100000</v>
      </c>
      <c r="IA171" s="40">
        <f t="shared" si="484"/>
        <v>100000</v>
      </c>
      <c r="IB171" s="40">
        <f t="shared" si="484"/>
        <v>100000</v>
      </c>
      <c r="IC171" s="40">
        <f t="shared" si="484"/>
        <v>100000</v>
      </c>
      <c r="ID171" s="40">
        <f t="shared" si="484"/>
        <v>100000</v>
      </c>
      <c r="IE171" s="40">
        <f t="shared" si="484"/>
        <v>100000</v>
      </c>
      <c r="IF171" s="40">
        <f t="shared" si="484"/>
        <v>100000</v>
      </c>
      <c r="IG171" s="40">
        <f t="shared" si="484"/>
        <v>100000</v>
      </c>
      <c r="IH171" s="40">
        <f t="shared" si="484"/>
        <v>100000</v>
      </c>
      <c r="II171" s="40">
        <f t="shared" si="484"/>
        <v>100000</v>
      </c>
      <c r="IJ171" s="40">
        <f t="shared" si="484"/>
        <v>100000</v>
      </c>
      <c r="IK171" s="40">
        <f t="shared" si="484"/>
        <v>100000</v>
      </c>
      <c r="IL171" s="40">
        <f t="shared" si="484"/>
        <v>100000</v>
      </c>
      <c r="IM171" s="40">
        <f t="shared" si="484"/>
        <v>100000</v>
      </c>
      <c r="IN171" s="40">
        <f t="shared" si="484"/>
        <v>100000</v>
      </c>
      <c r="IO171" s="40">
        <f t="shared" si="484"/>
        <v>100000</v>
      </c>
      <c r="IP171" s="40">
        <f t="shared" si="484"/>
        <v>100000</v>
      </c>
      <c r="IQ171" s="40">
        <f t="shared" si="484"/>
        <v>100000</v>
      </c>
      <c r="IR171" s="40">
        <f t="shared" si="484"/>
        <v>100000</v>
      </c>
      <c r="IS171" s="40">
        <f t="shared" si="484"/>
        <v>100000</v>
      </c>
      <c r="IT171" s="40">
        <f t="shared" si="484"/>
        <v>100000</v>
      </c>
      <c r="IU171" s="40">
        <f t="shared" si="484"/>
        <v>100000</v>
      </c>
      <c r="IV171" s="40">
        <f t="shared" si="484"/>
        <v>100000</v>
      </c>
      <c r="IW171" s="40">
        <f t="shared" si="484"/>
        <v>100000</v>
      </c>
      <c r="IX171" s="40">
        <f t="shared" si="484"/>
        <v>100000</v>
      </c>
      <c r="IY171" s="40">
        <f t="shared" si="484"/>
        <v>100000</v>
      </c>
      <c r="IZ171" s="40">
        <f t="shared" si="484"/>
        <v>100000</v>
      </c>
      <c r="JA171" s="40">
        <f t="shared" si="484"/>
        <v>100000</v>
      </c>
      <c r="JB171" s="40">
        <f t="shared" si="484"/>
        <v>100000</v>
      </c>
      <c r="JC171" s="40">
        <f t="shared" si="484"/>
        <v>100000</v>
      </c>
      <c r="JD171" s="40">
        <f t="shared" si="484"/>
        <v>100000</v>
      </c>
      <c r="JE171" s="40">
        <f t="shared" si="484"/>
        <v>100000</v>
      </c>
      <c r="JF171" s="40">
        <f t="shared" si="484"/>
        <v>100000</v>
      </c>
      <c r="JG171" s="40">
        <f t="shared" si="484"/>
        <v>100000</v>
      </c>
      <c r="JH171" s="40">
        <f t="shared" si="484"/>
        <v>100000</v>
      </c>
      <c r="JI171" s="40">
        <f t="shared" si="484"/>
        <v>100000</v>
      </c>
      <c r="JJ171" s="40">
        <f t="shared" si="484"/>
        <v>100000</v>
      </c>
      <c r="JK171" s="40">
        <f t="shared" si="484"/>
        <v>100000</v>
      </c>
      <c r="JL171" s="40">
        <f t="shared" si="484"/>
        <v>100000</v>
      </c>
      <c r="JM171" s="40">
        <f t="shared" si="484"/>
        <v>100000</v>
      </c>
      <c r="JN171" s="40">
        <f t="shared" si="484"/>
        <v>100000</v>
      </c>
      <c r="JO171" s="40">
        <f t="shared" si="484"/>
        <v>100000</v>
      </c>
      <c r="JP171" s="40">
        <f t="shared" si="484"/>
        <v>100000</v>
      </c>
      <c r="JQ171" s="40">
        <f t="shared" si="484"/>
        <v>100000</v>
      </c>
      <c r="JR171" s="40">
        <f t="shared" si="484"/>
        <v>100000</v>
      </c>
      <c r="JS171" s="40">
        <f t="shared" si="485"/>
        <v>100000</v>
      </c>
      <c r="JT171" s="40">
        <f t="shared" si="485"/>
        <v>100000</v>
      </c>
      <c r="JU171" s="40">
        <f t="shared" si="485"/>
        <v>100000</v>
      </c>
      <c r="JV171" s="40">
        <f t="shared" si="485"/>
        <v>100000</v>
      </c>
      <c r="JW171" s="40">
        <f t="shared" si="485"/>
        <v>100000</v>
      </c>
      <c r="JX171" s="40">
        <f t="shared" si="485"/>
        <v>100000</v>
      </c>
      <c r="JY171" s="40">
        <f t="shared" si="485"/>
        <v>100000</v>
      </c>
      <c r="JZ171" s="40">
        <f t="shared" si="485"/>
        <v>100000</v>
      </c>
      <c r="KA171" s="40">
        <f t="shared" si="485"/>
        <v>100000</v>
      </c>
      <c r="KB171" s="40">
        <f t="shared" si="485"/>
        <v>100000</v>
      </c>
      <c r="KC171" s="40">
        <f t="shared" si="485"/>
        <v>100000</v>
      </c>
      <c r="KD171" s="40">
        <f t="shared" si="485"/>
        <v>100000</v>
      </c>
      <c r="KE171" s="40">
        <f t="shared" si="485"/>
        <v>100000</v>
      </c>
      <c r="KF171" s="40">
        <f t="shared" si="485"/>
        <v>100000</v>
      </c>
      <c r="KG171" s="40">
        <f t="shared" si="485"/>
        <v>100000</v>
      </c>
      <c r="KH171" s="40">
        <f t="shared" si="485"/>
        <v>100000</v>
      </c>
      <c r="KI171" s="40">
        <f t="shared" si="485"/>
        <v>100000</v>
      </c>
      <c r="KJ171" s="40">
        <f t="shared" si="485"/>
        <v>100000</v>
      </c>
      <c r="KK171" s="40">
        <f t="shared" si="485"/>
        <v>100000</v>
      </c>
      <c r="KL171" s="40">
        <f t="shared" si="485"/>
        <v>100000</v>
      </c>
      <c r="KM171" s="40">
        <f t="shared" si="485"/>
        <v>100000</v>
      </c>
      <c r="KN171" s="40">
        <f t="shared" si="485"/>
        <v>100000</v>
      </c>
      <c r="KO171" s="40">
        <f t="shared" si="485"/>
        <v>100000</v>
      </c>
      <c r="KP171" s="40">
        <f t="shared" si="485"/>
        <v>100000</v>
      </c>
      <c r="KQ171" s="40">
        <f t="shared" si="485"/>
        <v>100000</v>
      </c>
      <c r="KR171" s="40">
        <f t="shared" si="485"/>
        <v>100000</v>
      </c>
      <c r="KS171" s="40">
        <f t="shared" si="485"/>
        <v>100000</v>
      </c>
      <c r="KT171" s="40">
        <f t="shared" si="485"/>
        <v>100000</v>
      </c>
      <c r="KU171" s="40">
        <f t="shared" si="485"/>
        <v>100000</v>
      </c>
      <c r="KV171" s="40">
        <f t="shared" si="485"/>
        <v>100000</v>
      </c>
      <c r="KW171" s="1"/>
      <c r="KX171" s="1"/>
    </row>
    <row r="172" spans="1:310" x14ac:dyDescent="0.25">
      <c r="A172" s="1"/>
      <c r="B172" s="79"/>
      <c r="C172" s="79"/>
      <c r="D172" s="79"/>
      <c r="E172" s="1" t="str">
        <f>kpi!E48</f>
        <v>Канцелярские расходы</v>
      </c>
      <c r="F172" s="1"/>
      <c r="G172" s="1"/>
      <c r="H172" s="11" t="str">
        <f t="shared" si="469"/>
        <v>руб.</v>
      </c>
      <c r="I172" s="1"/>
      <c r="J172" s="1"/>
      <c r="K172" s="1"/>
      <c r="L172" s="1"/>
      <c r="M172" s="5"/>
      <c r="N172" s="52"/>
      <c r="O172" s="19"/>
      <c r="P172" s="1"/>
      <c r="Q172" s="1"/>
      <c r="R172" s="40">
        <f t="shared" si="470"/>
        <v>1800000</v>
      </c>
      <c r="S172" s="1"/>
      <c r="T172" s="5" t="s">
        <v>0</v>
      </c>
      <c r="U172" s="40">
        <v>50000</v>
      </c>
      <c r="V172" s="40">
        <f t="shared" ref="V172:V173" si="487">U172</f>
        <v>50000</v>
      </c>
      <c r="W172" s="40">
        <f t="shared" ref="W172:W173" si="488">V172</f>
        <v>50000</v>
      </c>
      <c r="X172" s="40">
        <f t="shared" ref="X172:X173" si="489">W172</f>
        <v>50000</v>
      </c>
      <c r="Y172" s="40">
        <f t="shared" ref="Y172:Y173" si="490">X172</f>
        <v>50000</v>
      </c>
      <c r="Z172" s="40">
        <f t="shared" ref="Z172:Z173" si="491">Y172</f>
        <v>50000</v>
      </c>
      <c r="AA172" s="40">
        <f t="shared" ref="AA172:AA173" si="492">Z172</f>
        <v>50000</v>
      </c>
      <c r="AB172" s="40">
        <f t="shared" ref="AB172:AB173" si="493">AA172</f>
        <v>50000</v>
      </c>
      <c r="AC172" s="40">
        <f t="shared" ref="AC172:AC173" si="494">AB172</f>
        <v>50000</v>
      </c>
      <c r="AD172" s="40">
        <f t="shared" ref="AD172:AD173" si="495">AC172</f>
        <v>50000</v>
      </c>
      <c r="AE172" s="40">
        <f t="shared" ref="AE172:AE173" si="496">AD172</f>
        <v>50000</v>
      </c>
      <c r="AF172" s="40">
        <f t="shared" ref="AF172:AF173" si="497">AE172</f>
        <v>50000</v>
      </c>
      <c r="AG172" s="40">
        <f t="shared" ref="AG172:AG173" si="498">AF172</f>
        <v>50000</v>
      </c>
      <c r="AH172" s="40">
        <f t="shared" ref="AH172:AH173" si="499">AG172</f>
        <v>50000</v>
      </c>
      <c r="AI172" s="40">
        <f t="shared" ref="AI172:AI173" si="500">AH172</f>
        <v>50000</v>
      </c>
      <c r="AJ172" s="40">
        <f t="shared" ref="AJ172:AJ173" si="501">AI172</f>
        <v>50000</v>
      </c>
      <c r="AK172" s="40">
        <f t="shared" ref="AK172:AK173" si="502">AJ172</f>
        <v>50000</v>
      </c>
      <c r="AL172" s="40">
        <f t="shared" ref="AL172:AL173" si="503">AK172</f>
        <v>50000</v>
      </c>
      <c r="AM172" s="40">
        <f t="shared" ref="AM172:AM173" si="504">AL172</f>
        <v>50000</v>
      </c>
      <c r="AN172" s="40">
        <f t="shared" ref="AN172:AN173" si="505">AM172</f>
        <v>50000</v>
      </c>
      <c r="AO172" s="40">
        <f t="shared" ref="AO172:AO173" si="506">AN172</f>
        <v>50000</v>
      </c>
      <c r="AP172" s="40">
        <f t="shared" ref="AP172:AP173" si="507">AO172</f>
        <v>50000</v>
      </c>
      <c r="AQ172" s="40">
        <f t="shared" ref="AQ172:AQ173" si="508">AP172</f>
        <v>50000</v>
      </c>
      <c r="AR172" s="40">
        <f t="shared" ref="AR172:AR173" si="509">AQ172</f>
        <v>50000</v>
      </c>
      <c r="AS172" s="40">
        <f t="shared" ref="AS172:AS173" si="510">AR172</f>
        <v>50000</v>
      </c>
      <c r="AT172" s="40">
        <f t="shared" ref="AT172:AT173" si="511">AS172</f>
        <v>50000</v>
      </c>
      <c r="AU172" s="40">
        <f t="shared" ref="AU172:AU173" si="512">AT172</f>
        <v>50000</v>
      </c>
      <c r="AV172" s="40">
        <f t="shared" ref="AV172:AV173" si="513">AU172</f>
        <v>50000</v>
      </c>
      <c r="AW172" s="40">
        <f t="shared" ref="AW172:AW173" si="514">AV172</f>
        <v>50000</v>
      </c>
      <c r="AX172" s="40">
        <f t="shared" ref="AX172:AX173" si="515">AW172</f>
        <v>50000</v>
      </c>
      <c r="AY172" s="40">
        <f t="shared" ref="AY172:AY173" si="516">AX172</f>
        <v>50000</v>
      </c>
      <c r="AZ172" s="40">
        <f t="shared" ref="AZ172:AZ173" si="517">AY172</f>
        <v>50000</v>
      </c>
      <c r="BA172" s="40">
        <f t="shared" ref="BA172:BA173" si="518">AZ172</f>
        <v>50000</v>
      </c>
      <c r="BB172" s="40">
        <f t="shared" ref="BB172:BB173" si="519">BA172</f>
        <v>50000</v>
      </c>
      <c r="BC172" s="40">
        <f t="shared" ref="BC172:BC173" si="520">BB172</f>
        <v>50000</v>
      </c>
      <c r="BD172" s="40">
        <f t="shared" ref="BD172:BD173" si="521">BC172</f>
        <v>50000</v>
      </c>
      <c r="BE172" s="40">
        <f t="shared" ref="BE172:BE173" si="522">BD172</f>
        <v>50000</v>
      </c>
      <c r="BF172" s="40">
        <f t="shared" ref="BF172:BF173" si="523">BE172</f>
        <v>50000</v>
      </c>
      <c r="BG172" s="40">
        <f t="shared" ref="BG172:BG173" si="524">BF172</f>
        <v>50000</v>
      </c>
      <c r="BH172" s="40">
        <f t="shared" ref="BH172:BH173" si="525">BG172</f>
        <v>50000</v>
      </c>
      <c r="BI172" s="40">
        <f t="shared" ref="BI172:BI173" si="526">BH172</f>
        <v>50000</v>
      </c>
      <c r="BJ172" s="40">
        <f t="shared" ref="BJ172:BJ173" si="527">BI172</f>
        <v>50000</v>
      </c>
      <c r="BK172" s="40">
        <f t="shared" ref="BK172:BK173" si="528">BJ172</f>
        <v>50000</v>
      </c>
      <c r="BL172" s="40">
        <f t="shared" ref="BL172:BL173" si="529">BK172</f>
        <v>50000</v>
      </c>
      <c r="BM172" s="40">
        <f t="shared" ref="BM172:BM173" si="530">BL172</f>
        <v>50000</v>
      </c>
      <c r="BN172" s="40">
        <f t="shared" ref="BN172:BN173" si="531">BM172</f>
        <v>50000</v>
      </c>
      <c r="BO172" s="40">
        <f t="shared" ref="BO172:BO173" si="532">BN172</f>
        <v>50000</v>
      </c>
      <c r="BP172" s="40">
        <f t="shared" ref="BP172:BP173" si="533">BO172</f>
        <v>50000</v>
      </c>
      <c r="BQ172" s="40">
        <f t="shared" ref="BQ172:BQ173" si="534">BP172</f>
        <v>50000</v>
      </c>
      <c r="BR172" s="40">
        <f t="shared" ref="BR172:BR173" si="535">BQ172</f>
        <v>50000</v>
      </c>
      <c r="BS172" s="40">
        <f t="shared" ref="BS172:BS173" si="536">BR172</f>
        <v>50000</v>
      </c>
      <c r="BT172" s="40">
        <f t="shared" ref="BT172:BT173" si="537">BS172</f>
        <v>50000</v>
      </c>
      <c r="BU172" s="40">
        <f t="shared" ref="BU172:BU173" si="538">BT172</f>
        <v>50000</v>
      </c>
      <c r="BV172" s="40">
        <f t="shared" ref="BV172:BV173" si="539">BU172</f>
        <v>50000</v>
      </c>
      <c r="BW172" s="40">
        <f t="shared" ref="BW172:BW173" si="540">BV172</f>
        <v>50000</v>
      </c>
      <c r="BX172" s="40">
        <f t="shared" ref="BX172:BX173" si="541">BW172</f>
        <v>50000</v>
      </c>
      <c r="BY172" s="40">
        <f t="shared" ref="BY172:BY173" si="542">BX172</f>
        <v>50000</v>
      </c>
      <c r="BZ172" s="40">
        <f t="shared" ref="BZ172:BZ173" si="543">BY172</f>
        <v>50000</v>
      </c>
      <c r="CA172" s="40">
        <f t="shared" ref="CA172:CA173" si="544">BZ172</f>
        <v>50000</v>
      </c>
      <c r="CB172" s="40">
        <f t="shared" ref="CB172:CB173" si="545">CA172</f>
        <v>50000</v>
      </c>
      <c r="CC172" s="40">
        <f t="shared" ref="CC172:CC173" si="546">CB172</f>
        <v>50000</v>
      </c>
      <c r="CD172" s="40">
        <f t="shared" ref="CD172:CD173" si="547">CC172</f>
        <v>50000</v>
      </c>
      <c r="CE172" s="40">
        <f t="shared" ref="CE172:CE173" si="548">CD172</f>
        <v>50000</v>
      </c>
      <c r="CF172" s="40">
        <f t="shared" ref="CF172:CF173" si="549">CE172</f>
        <v>50000</v>
      </c>
      <c r="CG172" s="40">
        <f t="shared" ref="CG172:CG173" si="550">CF172</f>
        <v>50000</v>
      </c>
      <c r="CH172" s="40">
        <f t="shared" ref="CH172:CH173" si="551">CG172</f>
        <v>50000</v>
      </c>
      <c r="CI172" s="40">
        <f t="shared" ref="CI172:CI173" si="552">CH172</f>
        <v>50000</v>
      </c>
      <c r="CJ172" s="40">
        <f t="shared" ref="CJ172:CJ173" si="553">CI172</f>
        <v>50000</v>
      </c>
      <c r="CK172" s="40">
        <f t="shared" ref="CK172:CK173" si="554">CJ172</f>
        <v>50000</v>
      </c>
      <c r="CL172" s="40">
        <f t="shared" ref="CL172:CL173" si="555">CK172</f>
        <v>50000</v>
      </c>
      <c r="CM172" s="40">
        <f t="shared" ref="CM172:CM173" si="556">CL172</f>
        <v>50000</v>
      </c>
      <c r="CN172" s="40">
        <f t="shared" ref="CN172:CN173" si="557">CM172</f>
        <v>50000</v>
      </c>
      <c r="CO172" s="40">
        <f t="shared" ref="CO172:CO173" si="558">CN172</f>
        <v>50000</v>
      </c>
      <c r="CP172" s="40">
        <f t="shared" ref="CP172:CP173" si="559">CO172</f>
        <v>50000</v>
      </c>
      <c r="CQ172" s="40">
        <f t="shared" ref="CQ172:CQ173" si="560">CP172</f>
        <v>50000</v>
      </c>
      <c r="CR172" s="40">
        <f t="shared" ref="CR172:CR173" si="561">CQ172</f>
        <v>50000</v>
      </c>
      <c r="CS172" s="40">
        <f t="shared" ref="CS172:CS173" si="562">CR172</f>
        <v>50000</v>
      </c>
      <c r="CT172" s="40">
        <f t="shared" ref="CT172:CT173" si="563">CS172</f>
        <v>50000</v>
      </c>
      <c r="CU172" s="40">
        <f t="shared" ref="CU172:CU173" si="564">CT172</f>
        <v>50000</v>
      </c>
      <c r="CV172" s="40">
        <f t="shared" ref="CV172:CV173" si="565">CU172</f>
        <v>50000</v>
      </c>
      <c r="CW172" s="40">
        <f t="shared" ref="CW172:CW173" si="566">CV172</f>
        <v>50000</v>
      </c>
      <c r="CX172" s="40">
        <f t="shared" ref="CX172:CX173" si="567">CW172</f>
        <v>50000</v>
      </c>
      <c r="CY172" s="40">
        <f t="shared" ref="CY172:CY173" si="568">CX172</f>
        <v>50000</v>
      </c>
      <c r="CZ172" s="40">
        <f t="shared" ref="CZ172:CZ173" si="569">CY172</f>
        <v>50000</v>
      </c>
      <c r="DA172" s="40">
        <f t="shared" ref="DA172:DA173" si="570">CZ172</f>
        <v>50000</v>
      </c>
      <c r="DB172" s="40">
        <f t="shared" ref="DB172:DB173" si="571">DA172</f>
        <v>50000</v>
      </c>
      <c r="DC172" s="40">
        <f t="shared" ref="DC172:DC173" si="572">DB172</f>
        <v>50000</v>
      </c>
      <c r="DD172" s="40">
        <f t="shared" ref="DD172:DD173" si="573">DC172</f>
        <v>50000</v>
      </c>
      <c r="DE172" s="40">
        <f t="shared" ref="DE172:DE173" si="574">DD172</f>
        <v>50000</v>
      </c>
      <c r="DF172" s="40">
        <f t="shared" ref="DF172:DF173" si="575">DE172</f>
        <v>50000</v>
      </c>
      <c r="DG172" s="40">
        <f t="shared" ref="DG172:DG173" si="576">DF172</f>
        <v>50000</v>
      </c>
      <c r="DH172" s="40">
        <f t="shared" ref="DH172:DH173" si="577">DG172</f>
        <v>50000</v>
      </c>
      <c r="DI172" s="40">
        <f t="shared" ref="DI172:DI173" si="578">DH172</f>
        <v>50000</v>
      </c>
      <c r="DJ172" s="40">
        <f t="shared" ref="DJ172:DJ173" si="579">DI172</f>
        <v>50000</v>
      </c>
      <c r="DK172" s="40">
        <f t="shared" ref="DK172:DK173" si="580">DJ172</f>
        <v>50000</v>
      </c>
      <c r="DL172" s="40">
        <f t="shared" ref="DL172:DL173" si="581">DK172</f>
        <v>50000</v>
      </c>
      <c r="DM172" s="40">
        <f t="shared" ref="DM172:DM173" si="582">DL172</f>
        <v>50000</v>
      </c>
      <c r="DN172" s="40">
        <f t="shared" ref="DN172:DN173" si="583">DM172</f>
        <v>50000</v>
      </c>
      <c r="DO172" s="40">
        <f t="shared" ref="DO172:DO173" si="584">DN172</f>
        <v>50000</v>
      </c>
      <c r="DP172" s="40">
        <f t="shared" ref="DP172:DP173" si="585">DO172</f>
        <v>50000</v>
      </c>
      <c r="DQ172" s="40">
        <f t="shared" ref="DQ172:DQ173" si="586">DP172</f>
        <v>50000</v>
      </c>
      <c r="DR172" s="40">
        <f t="shared" ref="DR172:DR173" si="587">DQ172</f>
        <v>50000</v>
      </c>
      <c r="DS172" s="40">
        <f t="shared" ref="DS172:DS173" si="588">DR172</f>
        <v>50000</v>
      </c>
      <c r="DT172" s="40">
        <f t="shared" ref="DT172:DT173" si="589">DS172</f>
        <v>50000</v>
      </c>
      <c r="DU172" s="40">
        <f t="shared" ref="DU172:DU173" si="590">DT172</f>
        <v>50000</v>
      </c>
      <c r="DV172" s="40">
        <f t="shared" ref="DV172:DV173" si="591">DU172</f>
        <v>50000</v>
      </c>
      <c r="DW172" s="40">
        <f t="shared" ref="DW172:DW173" si="592">DV172</f>
        <v>50000</v>
      </c>
      <c r="DX172" s="40">
        <f t="shared" ref="DX172:DX173" si="593">DW172</f>
        <v>50000</v>
      </c>
      <c r="DY172" s="40">
        <f t="shared" ref="DY172:DY173" si="594">DX172</f>
        <v>50000</v>
      </c>
      <c r="DZ172" s="40">
        <f t="shared" ref="DZ172:DZ173" si="595">DY172</f>
        <v>50000</v>
      </c>
      <c r="EA172" s="40">
        <f t="shared" ref="EA172:EA173" si="596">DZ172</f>
        <v>50000</v>
      </c>
      <c r="EB172" s="40">
        <f t="shared" ref="EB172:EB173" si="597">EA172</f>
        <v>50000</v>
      </c>
      <c r="EC172" s="40">
        <f t="shared" ref="EC172:EC173" si="598">EB172</f>
        <v>50000</v>
      </c>
      <c r="ED172" s="40">
        <f t="shared" ref="ED172:ED173" si="599">EC172</f>
        <v>50000</v>
      </c>
      <c r="EE172" s="40">
        <f t="shared" ref="EE172:EE173" si="600">ED172</f>
        <v>50000</v>
      </c>
      <c r="EF172" s="40">
        <f t="shared" ref="EF172:EF173" si="601">EE172</f>
        <v>50000</v>
      </c>
      <c r="EG172" s="40">
        <f t="shared" ref="EG172:EG173" si="602">EF172</f>
        <v>50000</v>
      </c>
      <c r="EH172" s="40">
        <f t="shared" ref="EH172:EH173" si="603">EG172</f>
        <v>50000</v>
      </c>
      <c r="EI172" s="40">
        <f t="shared" ref="EI172:EI173" si="604">EH172</f>
        <v>50000</v>
      </c>
      <c r="EJ172" s="40">
        <f t="shared" ref="EJ172:EJ173" si="605">EI172</f>
        <v>50000</v>
      </c>
      <c r="EK172" s="40">
        <f t="shared" ref="EK172:EK173" si="606">EJ172</f>
        <v>50000</v>
      </c>
      <c r="EL172" s="40">
        <f t="shared" ref="EL172:EL173" si="607">EK172</f>
        <v>50000</v>
      </c>
      <c r="EM172" s="40">
        <f t="shared" ref="EM172:EM173" si="608">EL172</f>
        <v>50000</v>
      </c>
      <c r="EN172" s="40">
        <f t="shared" ref="EN172:EN173" si="609">EM172</f>
        <v>50000</v>
      </c>
      <c r="EO172" s="40">
        <f t="shared" ref="EO172:EO173" si="610">EN172</f>
        <v>50000</v>
      </c>
      <c r="EP172" s="40">
        <f t="shared" ref="EP172:EP173" si="611">EO172</f>
        <v>50000</v>
      </c>
      <c r="EQ172" s="40">
        <f t="shared" ref="EQ172:EQ173" si="612">EP172</f>
        <v>50000</v>
      </c>
      <c r="ER172" s="40">
        <f t="shared" ref="ER172:ER173" si="613">EQ172</f>
        <v>50000</v>
      </c>
      <c r="ES172" s="40">
        <f t="shared" ref="ES172:ES173" si="614">ER172</f>
        <v>50000</v>
      </c>
      <c r="ET172" s="40">
        <f t="shared" ref="ET172:ET173" si="615">ES172</f>
        <v>50000</v>
      </c>
      <c r="EU172" s="40">
        <f t="shared" ref="EU172:EU173" si="616">ET172</f>
        <v>50000</v>
      </c>
      <c r="EV172" s="40">
        <f t="shared" ref="EV172:EV173" si="617">EU172</f>
        <v>50000</v>
      </c>
      <c r="EW172" s="40">
        <f t="shared" ref="EW172:EW173" si="618">EV172</f>
        <v>50000</v>
      </c>
      <c r="EX172" s="40">
        <f t="shared" ref="EX172:EX173" si="619">EW172</f>
        <v>50000</v>
      </c>
      <c r="EY172" s="40">
        <f t="shared" ref="EY172:EY173" si="620">EX172</f>
        <v>50000</v>
      </c>
      <c r="EZ172" s="40">
        <f t="shared" ref="EZ172:EZ173" si="621">EY172</f>
        <v>50000</v>
      </c>
      <c r="FA172" s="40">
        <f t="shared" ref="FA172:FA173" si="622">EZ172</f>
        <v>50000</v>
      </c>
      <c r="FB172" s="40">
        <f t="shared" ref="FB172:FB173" si="623">FA172</f>
        <v>50000</v>
      </c>
      <c r="FC172" s="40">
        <f t="shared" ref="FC172:FC173" si="624">FB172</f>
        <v>50000</v>
      </c>
      <c r="FD172" s="40">
        <f t="shared" ref="FD172:FD173" si="625">FC172</f>
        <v>50000</v>
      </c>
      <c r="FE172" s="40">
        <f t="shared" ref="FE172:FE173" si="626">FD172</f>
        <v>50000</v>
      </c>
      <c r="FF172" s="40">
        <f t="shared" ref="FF172:FF173" si="627">FE172</f>
        <v>50000</v>
      </c>
      <c r="FG172" s="40">
        <f t="shared" ref="FG172:FG173" si="628">FF172</f>
        <v>50000</v>
      </c>
      <c r="FH172" s="40">
        <f t="shared" ref="FH172:FH173" si="629">FG172</f>
        <v>50000</v>
      </c>
      <c r="FI172" s="40">
        <f t="shared" ref="FI172:FI173" si="630">FH172</f>
        <v>50000</v>
      </c>
      <c r="FJ172" s="40">
        <f t="shared" ref="FJ172:FJ173" si="631">FI172</f>
        <v>50000</v>
      </c>
      <c r="FK172" s="40">
        <f t="shared" ref="FK172:FK173" si="632">FJ172</f>
        <v>50000</v>
      </c>
      <c r="FL172" s="40">
        <f t="shared" ref="FL172:FL173" si="633">FK172</f>
        <v>50000</v>
      </c>
      <c r="FM172" s="40">
        <f t="shared" ref="FM172:FM173" si="634">FL172</f>
        <v>50000</v>
      </c>
      <c r="FN172" s="40">
        <f t="shared" ref="FN172:FN173" si="635">FM172</f>
        <v>50000</v>
      </c>
      <c r="FO172" s="40">
        <f t="shared" ref="FO172:FO173" si="636">FN172</f>
        <v>50000</v>
      </c>
      <c r="FP172" s="40">
        <f t="shared" ref="FP172:FP173" si="637">FO172</f>
        <v>50000</v>
      </c>
      <c r="FQ172" s="40">
        <f t="shared" ref="FQ172:FQ173" si="638">FP172</f>
        <v>50000</v>
      </c>
      <c r="FR172" s="40">
        <f t="shared" ref="FR172:FR173" si="639">FQ172</f>
        <v>50000</v>
      </c>
      <c r="FS172" s="40">
        <f t="shared" ref="FS172:FS173" si="640">FR172</f>
        <v>50000</v>
      </c>
      <c r="FT172" s="40">
        <f t="shared" ref="FT172:FT173" si="641">FS172</f>
        <v>50000</v>
      </c>
      <c r="FU172" s="40">
        <f t="shared" ref="FU172:FU173" si="642">FT172</f>
        <v>50000</v>
      </c>
      <c r="FV172" s="40">
        <f t="shared" ref="FV172:FV173" si="643">FU172</f>
        <v>50000</v>
      </c>
      <c r="FW172" s="40">
        <f t="shared" ref="FW172:FW173" si="644">FV172</f>
        <v>50000</v>
      </c>
      <c r="FX172" s="40">
        <f t="shared" ref="FX172:FX173" si="645">FW172</f>
        <v>50000</v>
      </c>
      <c r="FY172" s="40">
        <f t="shared" ref="FY172:FY173" si="646">FX172</f>
        <v>50000</v>
      </c>
      <c r="FZ172" s="40">
        <f t="shared" ref="FZ172:FZ173" si="647">FY172</f>
        <v>50000</v>
      </c>
      <c r="GA172" s="40">
        <f t="shared" ref="GA172:GA173" si="648">FZ172</f>
        <v>50000</v>
      </c>
      <c r="GB172" s="40">
        <f t="shared" ref="GB172:GB173" si="649">GA172</f>
        <v>50000</v>
      </c>
      <c r="GC172" s="40">
        <f t="shared" ref="GC172:GC173" si="650">GB172</f>
        <v>50000</v>
      </c>
      <c r="GD172" s="40">
        <f t="shared" ref="GD172:GD173" si="651">GC172</f>
        <v>50000</v>
      </c>
      <c r="GE172" s="40">
        <f t="shared" ref="GE172:GE173" si="652">GD172</f>
        <v>50000</v>
      </c>
      <c r="GF172" s="40">
        <f t="shared" ref="GF172:GF173" si="653">GE172</f>
        <v>50000</v>
      </c>
      <c r="GG172" s="40">
        <f t="shared" ref="GG172:GG173" si="654">GF172</f>
        <v>50000</v>
      </c>
      <c r="GH172" s="40">
        <f t="shared" ref="GH172:GH173" si="655">GG172</f>
        <v>50000</v>
      </c>
      <c r="GI172" s="40">
        <f t="shared" ref="GI172:GI173" si="656">GH172</f>
        <v>50000</v>
      </c>
      <c r="GJ172" s="40">
        <f t="shared" ref="GJ172:GJ173" si="657">GI172</f>
        <v>50000</v>
      </c>
      <c r="GK172" s="40">
        <f t="shared" ref="GK172:GK173" si="658">GJ172</f>
        <v>50000</v>
      </c>
      <c r="GL172" s="40">
        <f t="shared" ref="GL172:GL173" si="659">GK172</f>
        <v>50000</v>
      </c>
      <c r="GM172" s="40">
        <f t="shared" ref="GM172:GM173" si="660">GL172</f>
        <v>50000</v>
      </c>
      <c r="GN172" s="40">
        <f t="shared" ref="GN172:GN173" si="661">GM172</f>
        <v>50000</v>
      </c>
      <c r="GO172" s="40">
        <f t="shared" ref="GO172:GO173" si="662">GN172</f>
        <v>50000</v>
      </c>
      <c r="GP172" s="40">
        <f t="shared" ref="GP172:GP173" si="663">GO172</f>
        <v>50000</v>
      </c>
      <c r="GQ172" s="40">
        <f t="shared" ref="GQ172:GQ173" si="664">GP172</f>
        <v>50000</v>
      </c>
      <c r="GR172" s="40">
        <f t="shared" ref="GR172:GR173" si="665">GQ172</f>
        <v>50000</v>
      </c>
      <c r="GS172" s="40">
        <f t="shared" ref="GS172:GS173" si="666">GR172</f>
        <v>50000</v>
      </c>
      <c r="GT172" s="40">
        <f t="shared" ref="GT172:GT173" si="667">GS172</f>
        <v>50000</v>
      </c>
      <c r="GU172" s="40">
        <f t="shared" ref="GU172:GU173" si="668">GT172</f>
        <v>50000</v>
      </c>
      <c r="GV172" s="40">
        <f t="shared" ref="GV172:GV173" si="669">GU172</f>
        <v>50000</v>
      </c>
      <c r="GW172" s="40">
        <f t="shared" ref="GW172:GW173" si="670">GV172</f>
        <v>50000</v>
      </c>
      <c r="GX172" s="40">
        <f t="shared" ref="GX172:GX173" si="671">GW172</f>
        <v>50000</v>
      </c>
      <c r="GY172" s="40">
        <f t="shared" ref="GY172:GY173" si="672">GX172</f>
        <v>50000</v>
      </c>
      <c r="GZ172" s="40">
        <f t="shared" ref="GZ172:GZ173" si="673">GY172</f>
        <v>50000</v>
      </c>
      <c r="HA172" s="40">
        <f t="shared" ref="HA172:HA173" si="674">GZ172</f>
        <v>50000</v>
      </c>
      <c r="HB172" s="40">
        <f t="shared" ref="HB172:HB173" si="675">HA172</f>
        <v>50000</v>
      </c>
      <c r="HC172" s="40">
        <f t="shared" ref="HC172:HC173" si="676">HB172</f>
        <v>50000</v>
      </c>
      <c r="HD172" s="40">
        <f t="shared" ref="HD172:HD173" si="677">HC172</f>
        <v>50000</v>
      </c>
      <c r="HE172" s="40">
        <f t="shared" ref="HE172:HE173" si="678">HD172</f>
        <v>50000</v>
      </c>
      <c r="HF172" s="40">
        <f t="shared" ref="HF172:HF173" si="679">HE172</f>
        <v>50000</v>
      </c>
      <c r="HG172" s="40">
        <f t="shared" ref="HG172:HG173" si="680">HF172</f>
        <v>50000</v>
      </c>
      <c r="HH172" s="40">
        <f t="shared" ref="HH172:HH173" si="681">HG172</f>
        <v>50000</v>
      </c>
      <c r="HI172" s="40">
        <f t="shared" ref="HI172:HI173" si="682">HH172</f>
        <v>50000</v>
      </c>
      <c r="HJ172" s="40">
        <f t="shared" ref="HJ172:HJ173" si="683">HI172</f>
        <v>50000</v>
      </c>
      <c r="HK172" s="40">
        <f t="shared" ref="HK172:HK173" si="684">HJ172</f>
        <v>50000</v>
      </c>
      <c r="HL172" s="40">
        <f t="shared" ref="HL172:HL173" si="685">HK172</f>
        <v>50000</v>
      </c>
      <c r="HM172" s="40">
        <f t="shared" ref="HM172:HM173" si="686">HL172</f>
        <v>50000</v>
      </c>
      <c r="HN172" s="40">
        <f t="shared" ref="HN172:HN173" si="687">HM172</f>
        <v>50000</v>
      </c>
      <c r="HO172" s="40">
        <f t="shared" ref="HO172:HO173" si="688">HN172</f>
        <v>50000</v>
      </c>
      <c r="HP172" s="40">
        <f t="shared" ref="HP172:HP173" si="689">HO172</f>
        <v>50000</v>
      </c>
      <c r="HQ172" s="40">
        <f t="shared" ref="HQ172:HQ173" si="690">HP172</f>
        <v>50000</v>
      </c>
      <c r="HR172" s="40">
        <f t="shared" ref="HR172:HR173" si="691">HQ172</f>
        <v>50000</v>
      </c>
      <c r="HS172" s="40">
        <f t="shared" ref="HS172:HS173" si="692">HR172</f>
        <v>50000</v>
      </c>
      <c r="HT172" s="40">
        <f t="shared" ref="HT172:HT173" si="693">HS172</f>
        <v>50000</v>
      </c>
      <c r="HU172" s="40">
        <f t="shared" ref="HU172:HU173" si="694">HT172</f>
        <v>50000</v>
      </c>
      <c r="HV172" s="40">
        <f t="shared" ref="HV172:HV173" si="695">HU172</f>
        <v>50000</v>
      </c>
      <c r="HW172" s="40">
        <f t="shared" ref="HW172:HW173" si="696">HV172</f>
        <v>50000</v>
      </c>
      <c r="HX172" s="40">
        <f t="shared" ref="HX172:HX173" si="697">HW172</f>
        <v>50000</v>
      </c>
      <c r="HY172" s="40">
        <f t="shared" ref="HY172:HY173" si="698">HX172</f>
        <v>50000</v>
      </c>
      <c r="HZ172" s="40">
        <f t="shared" ref="HZ172:HZ173" si="699">HY172</f>
        <v>50000</v>
      </c>
      <c r="IA172" s="40">
        <f t="shared" ref="IA172:IA173" si="700">HZ172</f>
        <v>50000</v>
      </c>
      <c r="IB172" s="40">
        <f t="shared" ref="IB172:IB173" si="701">IA172</f>
        <v>50000</v>
      </c>
      <c r="IC172" s="40">
        <f t="shared" ref="IC172:IC173" si="702">IB172</f>
        <v>50000</v>
      </c>
      <c r="ID172" s="40">
        <f t="shared" ref="ID172:ID173" si="703">IC172</f>
        <v>50000</v>
      </c>
      <c r="IE172" s="40">
        <f t="shared" ref="IE172:IE173" si="704">ID172</f>
        <v>50000</v>
      </c>
      <c r="IF172" s="40">
        <f t="shared" ref="IF172:IF173" si="705">IE172</f>
        <v>50000</v>
      </c>
      <c r="IG172" s="40">
        <f t="shared" ref="IG172:IG173" si="706">IF172</f>
        <v>50000</v>
      </c>
      <c r="IH172" s="40">
        <f t="shared" ref="IH172:IH173" si="707">IG172</f>
        <v>50000</v>
      </c>
      <c r="II172" s="40">
        <f t="shared" ref="II172:II173" si="708">IH172</f>
        <v>50000</v>
      </c>
      <c r="IJ172" s="40">
        <f t="shared" ref="IJ172:IJ173" si="709">II172</f>
        <v>50000</v>
      </c>
      <c r="IK172" s="40">
        <f t="shared" ref="IK172:IK173" si="710">IJ172</f>
        <v>50000</v>
      </c>
      <c r="IL172" s="40">
        <f t="shared" ref="IL172:IL173" si="711">IK172</f>
        <v>50000</v>
      </c>
      <c r="IM172" s="40">
        <f t="shared" ref="IM172:IM173" si="712">IL172</f>
        <v>50000</v>
      </c>
      <c r="IN172" s="40">
        <f t="shared" ref="IN172:IN173" si="713">IM172</f>
        <v>50000</v>
      </c>
      <c r="IO172" s="40">
        <f t="shared" ref="IO172:IO173" si="714">IN172</f>
        <v>50000</v>
      </c>
      <c r="IP172" s="40">
        <f t="shared" ref="IP172:IP173" si="715">IO172</f>
        <v>50000</v>
      </c>
      <c r="IQ172" s="40">
        <f t="shared" ref="IQ172:IQ173" si="716">IP172</f>
        <v>50000</v>
      </c>
      <c r="IR172" s="40">
        <f t="shared" ref="IR172:IR173" si="717">IQ172</f>
        <v>50000</v>
      </c>
      <c r="IS172" s="40">
        <f t="shared" ref="IS172:IS173" si="718">IR172</f>
        <v>50000</v>
      </c>
      <c r="IT172" s="40">
        <f t="shared" ref="IT172:IT173" si="719">IS172</f>
        <v>50000</v>
      </c>
      <c r="IU172" s="40">
        <f t="shared" ref="IU172:IU173" si="720">IT172</f>
        <v>50000</v>
      </c>
      <c r="IV172" s="40">
        <f t="shared" ref="IV172:IV173" si="721">IU172</f>
        <v>50000</v>
      </c>
      <c r="IW172" s="40">
        <f t="shared" ref="IW172:IW173" si="722">IV172</f>
        <v>50000</v>
      </c>
      <c r="IX172" s="40">
        <f t="shared" ref="IX172:IX173" si="723">IW172</f>
        <v>50000</v>
      </c>
      <c r="IY172" s="40">
        <f t="shared" ref="IY172:IY173" si="724">IX172</f>
        <v>50000</v>
      </c>
      <c r="IZ172" s="40">
        <f t="shared" ref="IZ172:IZ173" si="725">IY172</f>
        <v>50000</v>
      </c>
      <c r="JA172" s="40">
        <f t="shared" ref="JA172:JA173" si="726">IZ172</f>
        <v>50000</v>
      </c>
      <c r="JB172" s="40">
        <f t="shared" ref="JB172:JB173" si="727">JA172</f>
        <v>50000</v>
      </c>
      <c r="JC172" s="40">
        <f t="shared" ref="JC172:JC173" si="728">JB172</f>
        <v>50000</v>
      </c>
      <c r="JD172" s="40">
        <f t="shared" ref="JD172:JD173" si="729">JC172</f>
        <v>50000</v>
      </c>
      <c r="JE172" s="40">
        <f t="shared" ref="JE172:JE173" si="730">JD172</f>
        <v>50000</v>
      </c>
      <c r="JF172" s="40">
        <f t="shared" ref="JF172:JF173" si="731">JE172</f>
        <v>50000</v>
      </c>
      <c r="JG172" s="40">
        <f t="shared" ref="JG172:JG173" si="732">JF172</f>
        <v>50000</v>
      </c>
      <c r="JH172" s="40">
        <f t="shared" ref="JH172:JH173" si="733">JG172</f>
        <v>50000</v>
      </c>
      <c r="JI172" s="40">
        <f t="shared" ref="JI172:JI173" si="734">JH172</f>
        <v>50000</v>
      </c>
      <c r="JJ172" s="40">
        <f t="shared" ref="JJ172:JJ173" si="735">JI172</f>
        <v>50000</v>
      </c>
      <c r="JK172" s="40">
        <f t="shared" ref="JK172:JK173" si="736">JJ172</f>
        <v>50000</v>
      </c>
      <c r="JL172" s="40">
        <f t="shared" ref="JL172:JL173" si="737">JK172</f>
        <v>50000</v>
      </c>
      <c r="JM172" s="40">
        <f t="shared" ref="JM172:JM173" si="738">JL172</f>
        <v>50000</v>
      </c>
      <c r="JN172" s="40">
        <f t="shared" ref="JN172:JN173" si="739">JM172</f>
        <v>50000</v>
      </c>
      <c r="JO172" s="40">
        <f t="shared" ref="JO172:JO173" si="740">JN172</f>
        <v>50000</v>
      </c>
      <c r="JP172" s="40">
        <f t="shared" ref="JP172:JP173" si="741">JO172</f>
        <v>50000</v>
      </c>
      <c r="JQ172" s="40">
        <f t="shared" ref="JQ172:JQ173" si="742">JP172</f>
        <v>50000</v>
      </c>
      <c r="JR172" s="40">
        <f t="shared" ref="JR172:JR173" si="743">JQ172</f>
        <v>50000</v>
      </c>
      <c r="JS172" s="40">
        <f t="shared" ref="JS172:JS173" si="744">JR172</f>
        <v>50000</v>
      </c>
      <c r="JT172" s="40">
        <f t="shared" ref="JT172:JT173" si="745">JS172</f>
        <v>50000</v>
      </c>
      <c r="JU172" s="40">
        <f t="shared" ref="JU172:JU173" si="746">JT172</f>
        <v>50000</v>
      </c>
      <c r="JV172" s="40">
        <f t="shared" ref="JV172:JV173" si="747">JU172</f>
        <v>50000</v>
      </c>
      <c r="JW172" s="40">
        <f t="shared" ref="JW172:JW173" si="748">JV172</f>
        <v>50000</v>
      </c>
      <c r="JX172" s="40">
        <f t="shared" ref="JX172:JX173" si="749">JW172</f>
        <v>50000</v>
      </c>
      <c r="JY172" s="40">
        <f t="shared" ref="JY172:JY173" si="750">JX172</f>
        <v>50000</v>
      </c>
      <c r="JZ172" s="40">
        <f t="shared" ref="JZ172:JZ173" si="751">JY172</f>
        <v>50000</v>
      </c>
      <c r="KA172" s="40">
        <f t="shared" ref="KA172:KA173" si="752">JZ172</f>
        <v>50000</v>
      </c>
      <c r="KB172" s="40">
        <f t="shared" ref="KB172:KB173" si="753">KA172</f>
        <v>50000</v>
      </c>
      <c r="KC172" s="40">
        <f t="shared" ref="KC172:KC173" si="754">KB172</f>
        <v>50000</v>
      </c>
      <c r="KD172" s="40">
        <f t="shared" ref="KD172:KD173" si="755">KC172</f>
        <v>50000</v>
      </c>
      <c r="KE172" s="40">
        <f t="shared" ref="KE172:KE173" si="756">KD172</f>
        <v>50000</v>
      </c>
      <c r="KF172" s="40">
        <f t="shared" ref="KF172:KF173" si="757">KE172</f>
        <v>50000</v>
      </c>
      <c r="KG172" s="40">
        <f t="shared" ref="KG172:KG173" si="758">KF172</f>
        <v>50000</v>
      </c>
      <c r="KH172" s="40">
        <f t="shared" ref="KH172:KH173" si="759">KG172</f>
        <v>50000</v>
      </c>
      <c r="KI172" s="40">
        <f t="shared" ref="KI172:KI173" si="760">KH172</f>
        <v>50000</v>
      </c>
      <c r="KJ172" s="40">
        <f t="shared" ref="KJ172:KJ173" si="761">KI172</f>
        <v>50000</v>
      </c>
      <c r="KK172" s="40">
        <f t="shared" ref="KK172:KK173" si="762">KJ172</f>
        <v>50000</v>
      </c>
      <c r="KL172" s="40">
        <f t="shared" ref="KL172:KL173" si="763">KK172</f>
        <v>50000</v>
      </c>
      <c r="KM172" s="40">
        <f t="shared" ref="KM172:KM173" si="764">KL172</f>
        <v>50000</v>
      </c>
      <c r="KN172" s="40">
        <f t="shared" ref="KN172:KN173" si="765">KM172</f>
        <v>50000</v>
      </c>
      <c r="KO172" s="40">
        <f t="shared" ref="KO172:KO173" si="766">KN172</f>
        <v>50000</v>
      </c>
      <c r="KP172" s="40">
        <f t="shared" ref="KP172:KP173" si="767">KO172</f>
        <v>50000</v>
      </c>
      <c r="KQ172" s="40">
        <f t="shared" ref="KQ172:KQ173" si="768">KP172</f>
        <v>50000</v>
      </c>
      <c r="KR172" s="40">
        <f t="shared" ref="KR172:KR173" si="769">KQ172</f>
        <v>50000</v>
      </c>
      <c r="KS172" s="40">
        <f t="shared" ref="KS172:KS173" si="770">KR172</f>
        <v>50000</v>
      </c>
      <c r="KT172" s="40">
        <f t="shared" ref="KT172:KT173" si="771">KS172</f>
        <v>50000</v>
      </c>
      <c r="KU172" s="40">
        <f t="shared" ref="KU172:KU173" si="772">KT172</f>
        <v>50000</v>
      </c>
      <c r="KV172" s="40">
        <f t="shared" ref="KV172:KV173" si="773">KU172</f>
        <v>50000</v>
      </c>
      <c r="KW172" s="1"/>
      <c r="KX172" s="1"/>
    </row>
    <row r="173" spans="1:310" x14ac:dyDescent="0.25">
      <c r="A173" s="1"/>
      <c r="B173" s="79"/>
      <c r="C173" s="79"/>
      <c r="D173" s="79"/>
      <c r="E173" s="1" t="str">
        <f>kpi!E49</f>
        <v>прочие расходы-8</v>
      </c>
      <c r="F173" s="1"/>
      <c r="G173" s="1"/>
      <c r="H173" s="11" t="str">
        <f t="shared" si="469"/>
        <v>руб.</v>
      </c>
      <c r="I173" s="1"/>
      <c r="J173" s="1"/>
      <c r="K173" s="1"/>
      <c r="L173" s="1"/>
      <c r="M173" s="5"/>
      <c r="N173" s="52"/>
      <c r="O173" s="19"/>
      <c r="P173" s="1"/>
      <c r="Q173" s="1"/>
      <c r="R173" s="40">
        <f t="shared" si="470"/>
        <v>360000</v>
      </c>
      <c r="S173" s="1"/>
      <c r="T173" s="5" t="s">
        <v>0</v>
      </c>
      <c r="U173" s="40">
        <v>10000</v>
      </c>
      <c r="V173" s="40">
        <f t="shared" si="487"/>
        <v>10000</v>
      </c>
      <c r="W173" s="40">
        <f t="shared" si="488"/>
        <v>10000</v>
      </c>
      <c r="X173" s="40">
        <f t="shared" si="489"/>
        <v>10000</v>
      </c>
      <c r="Y173" s="40">
        <f t="shared" si="490"/>
        <v>10000</v>
      </c>
      <c r="Z173" s="40">
        <f t="shared" si="491"/>
        <v>10000</v>
      </c>
      <c r="AA173" s="40">
        <f t="shared" si="492"/>
        <v>10000</v>
      </c>
      <c r="AB173" s="40">
        <f t="shared" si="493"/>
        <v>10000</v>
      </c>
      <c r="AC173" s="40">
        <f t="shared" si="494"/>
        <v>10000</v>
      </c>
      <c r="AD173" s="40">
        <f t="shared" si="495"/>
        <v>10000</v>
      </c>
      <c r="AE173" s="40">
        <f t="shared" si="496"/>
        <v>10000</v>
      </c>
      <c r="AF173" s="40">
        <f t="shared" si="497"/>
        <v>10000</v>
      </c>
      <c r="AG173" s="40">
        <f t="shared" si="498"/>
        <v>10000</v>
      </c>
      <c r="AH173" s="40">
        <f t="shared" si="499"/>
        <v>10000</v>
      </c>
      <c r="AI173" s="40">
        <f t="shared" si="500"/>
        <v>10000</v>
      </c>
      <c r="AJ173" s="40">
        <f t="shared" si="501"/>
        <v>10000</v>
      </c>
      <c r="AK173" s="40">
        <f t="shared" si="502"/>
        <v>10000</v>
      </c>
      <c r="AL173" s="40">
        <f t="shared" si="503"/>
        <v>10000</v>
      </c>
      <c r="AM173" s="40">
        <f t="shared" si="504"/>
        <v>10000</v>
      </c>
      <c r="AN173" s="40">
        <f t="shared" si="505"/>
        <v>10000</v>
      </c>
      <c r="AO173" s="40">
        <f t="shared" si="506"/>
        <v>10000</v>
      </c>
      <c r="AP173" s="40">
        <f t="shared" si="507"/>
        <v>10000</v>
      </c>
      <c r="AQ173" s="40">
        <f t="shared" si="508"/>
        <v>10000</v>
      </c>
      <c r="AR173" s="40">
        <f t="shared" si="509"/>
        <v>10000</v>
      </c>
      <c r="AS173" s="40">
        <f t="shared" si="510"/>
        <v>10000</v>
      </c>
      <c r="AT173" s="40">
        <f t="shared" si="511"/>
        <v>10000</v>
      </c>
      <c r="AU173" s="40">
        <f t="shared" si="512"/>
        <v>10000</v>
      </c>
      <c r="AV173" s="40">
        <f t="shared" si="513"/>
        <v>10000</v>
      </c>
      <c r="AW173" s="40">
        <f t="shared" si="514"/>
        <v>10000</v>
      </c>
      <c r="AX173" s="40">
        <f t="shared" si="515"/>
        <v>10000</v>
      </c>
      <c r="AY173" s="40">
        <f t="shared" si="516"/>
        <v>10000</v>
      </c>
      <c r="AZ173" s="40">
        <f t="shared" si="517"/>
        <v>10000</v>
      </c>
      <c r="BA173" s="40">
        <f t="shared" si="518"/>
        <v>10000</v>
      </c>
      <c r="BB173" s="40">
        <f t="shared" si="519"/>
        <v>10000</v>
      </c>
      <c r="BC173" s="40">
        <f t="shared" si="520"/>
        <v>10000</v>
      </c>
      <c r="BD173" s="40">
        <f t="shared" si="521"/>
        <v>10000</v>
      </c>
      <c r="BE173" s="40">
        <f t="shared" si="522"/>
        <v>10000</v>
      </c>
      <c r="BF173" s="40">
        <f t="shared" si="523"/>
        <v>10000</v>
      </c>
      <c r="BG173" s="40">
        <f t="shared" si="524"/>
        <v>10000</v>
      </c>
      <c r="BH173" s="40">
        <f t="shared" si="525"/>
        <v>10000</v>
      </c>
      <c r="BI173" s="40">
        <f t="shared" si="526"/>
        <v>10000</v>
      </c>
      <c r="BJ173" s="40">
        <f t="shared" si="527"/>
        <v>10000</v>
      </c>
      <c r="BK173" s="40">
        <f t="shared" si="528"/>
        <v>10000</v>
      </c>
      <c r="BL173" s="40">
        <f t="shared" si="529"/>
        <v>10000</v>
      </c>
      <c r="BM173" s="40">
        <f t="shared" si="530"/>
        <v>10000</v>
      </c>
      <c r="BN173" s="40">
        <f t="shared" si="531"/>
        <v>10000</v>
      </c>
      <c r="BO173" s="40">
        <f t="shared" si="532"/>
        <v>10000</v>
      </c>
      <c r="BP173" s="40">
        <f t="shared" si="533"/>
        <v>10000</v>
      </c>
      <c r="BQ173" s="40">
        <f t="shared" si="534"/>
        <v>10000</v>
      </c>
      <c r="BR173" s="40">
        <f t="shared" si="535"/>
        <v>10000</v>
      </c>
      <c r="BS173" s="40">
        <f t="shared" si="536"/>
        <v>10000</v>
      </c>
      <c r="BT173" s="40">
        <f t="shared" si="537"/>
        <v>10000</v>
      </c>
      <c r="BU173" s="40">
        <f t="shared" si="538"/>
        <v>10000</v>
      </c>
      <c r="BV173" s="40">
        <f t="shared" si="539"/>
        <v>10000</v>
      </c>
      <c r="BW173" s="40">
        <f t="shared" si="540"/>
        <v>10000</v>
      </c>
      <c r="BX173" s="40">
        <f t="shared" si="541"/>
        <v>10000</v>
      </c>
      <c r="BY173" s="40">
        <f t="shared" si="542"/>
        <v>10000</v>
      </c>
      <c r="BZ173" s="40">
        <f t="shared" si="543"/>
        <v>10000</v>
      </c>
      <c r="CA173" s="40">
        <f t="shared" si="544"/>
        <v>10000</v>
      </c>
      <c r="CB173" s="40">
        <f t="shared" si="545"/>
        <v>10000</v>
      </c>
      <c r="CC173" s="40">
        <f t="shared" si="546"/>
        <v>10000</v>
      </c>
      <c r="CD173" s="40">
        <f t="shared" si="547"/>
        <v>10000</v>
      </c>
      <c r="CE173" s="40">
        <f t="shared" si="548"/>
        <v>10000</v>
      </c>
      <c r="CF173" s="40">
        <f t="shared" si="549"/>
        <v>10000</v>
      </c>
      <c r="CG173" s="40">
        <f t="shared" si="550"/>
        <v>10000</v>
      </c>
      <c r="CH173" s="40">
        <f t="shared" si="551"/>
        <v>10000</v>
      </c>
      <c r="CI173" s="40">
        <f t="shared" si="552"/>
        <v>10000</v>
      </c>
      <c r="CJ173" s="40">
        <f t="shared" si="553"/>
        <v>10000</v>
      </c>
      <c r="CK173" s="40">
        <f t="shared" si="554"/>
        <v>10000</v>
      </c>
      <c r="CL173" s="40">
        <f t="shared" si="555"/>
        <v>10000</v>
      </c>
      <c r="CM173" s="40">
        <f t="shared" si="556"/>
        <v>10000</v>
      </c>
      <c r="CN173" s="40">
        <f t="shared" si="557"/>
        <v>10000</v>
      </c>
      <c r="CO173" s="40">
        <f t="shared" si="558"/>
        <v>10000</v>
      </c>
      <c r="CP173" s="40">
        <f t="shared" si="559"/>
        <v>10000</v>
      </c>
      <c r="CQ173" s="40">
        <f t="shared" si="560"/>
        <v>10000</v>
      </c>
      <c r="CR173" s="40">
        <f t="shared" si="561"/>
        <v>10000</v>
      </c>
      <c r="CS173" s="40">
        <f t="shared" si="562"/>
        <v>10000</v>
      </c>
      <c r="CT173" s="40">
        <f t="shared" si="563"/>
        <v>10000</v>
      </c>
      <c r="CU173" s="40">
        <f t="shared" si="564"/>
        <v>10000</v>
      </c>
      <c r="CV173" s="40">
        <f t="shared" si="565"/>
        <v>10000</v>
      </c>
      <c r="CW173" s="40">
        <f t="shared" si="566"/>
        <v>10000</v>
      </c>
      <c r="CX173" s="40">
        <f t="shared" si="567"/>
        <v>10000</v>
      </c>
      <c r="CY173" s="40">
        <f t="shared" si="568"/>
        <v>10000</v>
      </c>
      <c r="CZ173" s="40">
        <f t="shared" si="569"/>
        <v>10000</v>
      </c>
      <c r="DA173" s="40">
        <f t="shared" si="570"/>
        <v>10000</v>
      </c>
      <c r="DB173" s="40">
        <f t="shared" si="571"/>
        <v>10000</v>
      </c>
      <c r="DC173" s="40">
        <f t="shared" si="572"/>
        <v>10000</v>
      </c>
      <c r="DD173" s="40">
        <f t="shared" si="573"/>
        <v>10000</v>
      </c>
      <c r="DE173" s="40">
        <f t="shared" si="574"/>
        <v>10000</v>
      </c>
      <c r="DF173" s="40">
        <f t="shared" si="575"/>
        <v>10000</v>
      </c>
      <c r="DG173" s="40">
        <f t="shared" si="576"/>
        <v>10000</v>
      </c>
      <c r="DH173" s="40">
        <f t="shared" si="577"/>
        <v>10000</v>
      </c>
      <c r="DI173" s="40">
        <f t="shared" si="578"/>
        <v>10000</v>
      </c>
      <c r="DJ173" s="40">
        <f t="shared" si="579"/>
        <v>10000</v>
      </c>
      <c r="DK173" s="40">
        <f t="shared" si="580"/>
        <v>10000</v>
      </c>
      <c r="DL173" s="40">
        <f t="shared" si="581"/>
        <v>10000</v>
      </c>
      <c r="DM173" s="40">
        <f t="shared" si="582"/>
        <v>10000</v>
      </c>
      <c r="DN173" s="40">
        <f t="shared" si="583"/>
        <v>10000</v>
      </c>
      <c r="DO173" s="40">
        <f t="shared" si="584"/>
        <v>10000</v>
      </c>
      <c r="DP173" s="40">
        <f t="shared" si="585"/>
        <v>10000</v>
      </c>
      <c r="DQ173" s="40">
        <f t="shared" si="586"/>
        <v>10000</v>
      </c>
      <c r="DR173" s="40">
        <f t="shared" si="587"/>
        <v>10000</v>
      </c>
      <c r="DS173" s="40">
        <f t="shared" si="588"/>
        <v>10000</v>
      </c>
      <c r="DT173" s="40">
        <f t="shared" si="589"/>
        <v>10000</v>
      </c>
      <c r="DU173" s="40">
        <f t="shared" si="590"/>
        <v>10000</v>
      </c>
      <c r="DV173" s="40">
        <f t="shared" si="591"/>
        <v>10000</v>
      </c>
      <c r="DW173" s="40">
        <f t="shared" si="592"/>
        <v>10000</v>
      </c>
      <c r="DX173" s="40">
        <f t="shared" si="593"/>
        <v>10000</v>
      </c>
      <c r="DY173" s="40">
        <f t="shared" si="594"/>
        <v>10000</v>
      </c>
      <c r="DZ173" s="40">
        <f t="shared" si="595"/>
        <v>10000</v>
      </c>
      <c r="EA173" s="40">
        <f t="shared" si="596"/>
        <v>10000</v>
      </c>
      <c r="EB173" s="40">
        <f t="shared" si="597"/>
        <v>10000</v>
      </c>
      <c r="EC173" s="40">
        <f t="shared" si="598"/>
        <v>10000</v>
      </c>
      <c r="ED173" s="40">
        <f t="shared" si="599"/>
        <v>10000</v>
      </c>
      <c r="EE173" s="40">
        <f t="shared" si="600"/>
        <v>10000</v>
      </c>
      <c r="EF173" s="40">
        <f t="shared" si="601"/>
        <v>10000</v>
      </c>
      <c r="EG173" s="40">
        <f t="shared" si="602"/>
        <v>10000</v>
      </c>
      <c r="EH173" s="40">
        <f t="shared" si="603"/>
        <v>10000</v>
      </c>
      <c r="EI173" s="40">
        <f t="shared" si="604"/>
        <v>10000</v>
      </c>
      <c r="EJ173" s="40">
        <f t="shared" si="605"/>
        <v>10000</v>
      </c>
      <c r="EK173" s="40">
        <f t="shared" si="606"/>
        <v>10000</v>
      </c>
      <c r="EL173" s="40">
        <f t="shared" si="607"/>
        <v>10000</v>
      </c>
      <c r="EM173" s="40">
        <f t="shared" si="608"/>
        <v>10000</v>
      </c>
      <c r="EN173" s="40">
        <f t="shared" si="609"/>
        <v>10000</v>
      </c>
      <c r="EO173" s="40">
        <f t="shared" si="610"/>
        <v>10000</v>
      </c>
      <c r="EP173" s="40">
        <f t="shared" si="611"/>
        <v>10000</v>
      </c>
      <c r="EQ173" s="40">
        <f t="shared" si="612"/>
        <v>10000</v>
      </c>
      <c r="ER173" s="40">
        <f t="shared" si="613"/>
        <v>10000</v>
      </c>
      <c r="ES173" s="40">
        <f t="shared" si="614"/>
        <v>10000</v>
      </c>
      <c r="ET173" s="40">
        <f t="shared" si="615"/>
        <v>10000</v>
      </c>
      <c r="EU173" s="40">
        <f t="shared" si="616"/>
        <v>10000</v>
      </c>
      <c r="EV173" s="40">
        <f t="shared" si="617"/>
        <v>10000</v>
      </c>
      <c r="EW173" s="40">
        <f t="shared" si="618"/>
        <v>10000</v>
      </c>
      <c r="EX173" s="40">
        <f t="shared" si="619"/>
        <v>10000</v>
      </c>
      <c r="EY173" s="40">
        <f t="shared" si="620"/>
        <v>10000</v>
      </c>
      <c r="EZ173" s="40">
        <f t="shared" si="621"/>
        <v>10000</v>
      </c>
      <c r="FA173" s="40">
        <f t="shared" si="622"/>
        <v>10000</v>
      </c>
      <c r="FB173" s="40">
        <f t="shared" si="623"/>
        <v>10000</v>
      </c>
      <c r="FC173" s="40">
        <f t="shared" si="624"/>
        <v>10000</v>
      </c>
      <c r="FD173" s="40">
        <f t="shared" si="625"/>
        <v>10000</v>
      </c>
      <c r="FE173" s="40">
        <f t="shared" si="626"/>
        <v>10000</v>
      </c>
      <c r="FF173" s="40">
        <f t="shared" si="627"/>
        <v>10000</v>
      </c>
      <c r="FG173" s="40">
        <f t="shared" si="628"/>
        <v>10000</v>
      </c>
      <c r="FH173" s="40">
        <f t="shared" si="629"/>
        <v>10000</v>
      </c>
      <c r="FI173" s="40">
        <f t="shared" si="630"/>
        <v>10000</v>
      </c>
      <c r="FJ173" s="40">
        <f t="shared" si="631"/>
        <v>10000</v>
      </c>
      <c r="FK173" s="40">
        <f t="shared" si="632"/>
        <v>10000</v>
      </c>
      <c r="FL173" s="40">
        <f t="shared" si="633"/>
        <v>10000</v>
      </c>
      <c r="FM173" s="40">
        <f t="shared" si="634"/>
        <v>10000</v>
      </c>
      <c r="FN173" s="40">
        <f t="shared" si="635"/>
        <v>10000</v>
      </c>
      <c r="FO173" s="40">
        <f t="shared" si="636"/>
        <v>10000</v>
      </c>
      <c r="FP173" s="40">
        <f t="shared" si="637"/>
        <v>10000</v>
      </c>
      <c r="FQ173" s="40">
        <f t="shared" si="638"/>
        <v>10000</v>
      </c>
      <c r="FR173" s="40">
        <f t="shared" si="639"/>
        <v>10000</v>
      </c>
      <c r="FS173" s="40">
        <f t="shared" si="640"/>
        <v>10000</v>
      </c>
      <c r="FT173" s="40">
        <f t="shared" si="641"/>
        <v>10000</v>
      </c>
      <c r="FU173" s="40">
        <f t="shared" si="642"/>
        <v>10000</v>
      </c>
      <c r="FV173" s="40">
        <f t="shared" si="643"/>
        <v>10000</v>
      </c>
      <c r="FW173" s="40">
        <f t="shared" si="644"/>
        <v>10000</v>
      </c>
      <c r="FX173" s="40">
        <f t="shared" si="645"/>
        <v>10000</v>
      </c>
      <c r="FY173" s="40">
        <f t="shared" si="646"/>
        <v>10000</v>
      </c>
      <c r="FZ173" s="40">
        <f t="shared" si="647"/>
        <v>10000</v>
      </c>
      <c r="GA173" s="40">
        <f t="shared" si="648"/>
        <v>10000</v>
      </c>
      <c r="GB173" s="40">
        <f t="shared" si="649"/>
        <v>10000</v>
      </c>
      <c r="GC173" s="40">
        <f t="shared" si="650"/>
        <v>10000</v>
      </c>
      <c r="GD173" s="40">
        <f t="shared" si="651"/>
        <v>10000</v>
      </c>
      <c r="GE173" s="40">
        <f t="shared" si="652"/>
        <v>10000</v>
      </c>
      <c r="GF173" s="40">
        <f t="shared" si="653"/>
        <v>10000</v>
      </c>
      <c r="GG173" s="40">
        <f t="shared" si="654"/>
        <v>10000</v>
      </c>
      <c r="GH173" s="40">
        <f t="shared" si="655"/>
        <v>10000</v>
      </c>
      <c r="GI173" s="40">
        <f t="shared" si="656"/>
        <v>10000</v>
      </c>
      <c r="GJ173" s="40">
        <f t="shared" si="657"/>
        <v>10000</v>
      </c>
      <c r="GK173" s="40">
        <f t="shared" si="658"/>
        <v>10000</v>
      </c>
      <c r="GL173" s="40">
        <f t="shared" si="659"/>
        <v>10000</v>
      </c>
      <c r="GM173" s="40">
        <f t="shared" si="660"/>
        <v>10000</v>
      </c>
      <c r="GN173" s="40">
        <f t="shared" si="661"/>
        <v>10000</v>
      </c>
      <c r="GO173" s="40">
        <f t="shared" si="662"/>
        <v>10000</v>
      </c>
      <c r="GP173" s="40">
        <f t="shared" si="663"/>
        <v>10000</v>
      </c>
      <c r="GQ173" s="40">
        <f t="shared" si="664"/>
        <v>10000</v>
      </c>
      <c r="GR173" s="40">
        <f t="shared" si="665"/>
        <v>10000</v>
      </c>
      <c r="GS173" s="40">
        <f t="shared" si="666"/>
        <v>10000</v>
      </c>
      <c r="GT173" s="40">
        <f t="shared" si="667"/>
        <v>10000</v>
      </c>
      <c r="GU173" s="40">
        <f t="shared" si="668"/>
        <v>10000</v>
      </c>
      <c r="GV173" s="40">
        <f t="shared" si="669"/>
        <v>10000</v>
      </c>
      <c r="GW173" s="40">
        <f t="shared" si="670"/>
        <v>10000</v>
      </c>
      <c r="GX173" s="40">
        <f t="shared" si="671"/>
        <v>10000</v>
      </c>
      <c r="GY173" s="40">
        <f t="shared" si="672"/>
        <v>10000</v>
      </c>
      <c r="GZ173" s="40">
        <f t="shared" si="673"/>
        <v>10000</v>
      </c>
      <c r="HA173" s="40">
        <f t="shared" si="674"/>
        <v>10000</v>
      </c>
      <c r="HB173" s="40">
        <f t="shared" si="675"/>
        <v>10000</v>
      </c>
      <c r="HC173" s="40">
        <f t="shared" si="676"/>
        <v>10000</v>
      </c>
      <c r="HD173" s="40">
        <f t="shared" si="677"/>
        <v>10000</v>
      </c>
      <c r="HE173" s="40">
        <f t="shared" si="678"/>
        <v>10000</v>
      </c>
      <c r="HF173" s="40">
        <f t="shared" si="679"/>
        <v>10000</v>
      </c>
      <c r="HG173" s="40">
        <f t="shared" si="680"/>
        <v>10000</v>
      </c>
      <c r="HH173" s="40">
        <f t="shared" si="681"/>
        <v>10000</v>
      </c>
      <c r="HI173" s="40">
        <f t="shared" si="682"/>
        <v>10000</v>
      </c>
      <c r="HJ173" s="40">
        <f t="shared" si="683"/>
        <v>10000</v>
      </c>
      <c r="HK173" s="40">
        <f t="shared" si="684"/>
        <v>10000</v>
      </c>
      <c r="HL173" s="40">
        <f t="shared" si="685"/>
        <v>10000</v>
      </c>
      <c r="HM173" s="40">
        <f t="shared" si="686"/>
        <v>10000</v>
      </c>
      <c r="HN173" s="40">
        <f t="shared" si="687"/>
        <v>10000</v>
      </c>
      <c r="HO173" s="40">
        <f t="shared" si="688"/>
        <v>10000</v>
      </c>
      <c r="HP173" s="40">
        <f t="shared" si="689"/>
        <v>10000</v>
      </c>
      <c r="HQ173" s="40">
        <f t="shared" si="690"/>
        <v>10000</v>
      </c>
      <c r="HR173" s="40">
        <f t="shared" si="691"/>
        <v>10000</v>
      </c>
      <c r="HS173" s="40">
        <f t="shared" si="692"/>
        <v>10000</v>
      </c>
      <c r="HT173" s="40">
        <f t="shared" si="693"/>
        <v>10000</v>
      </c>
      <c r="HU173" s="40">
        <f t="shared" si="694"/>
        <v>10000</v>
      </c>
      <c r="HV173" s="40">
        <f t="shared" si="695"/>
        <v>10000</v>
      </c>
      <c r="HW173" s="40">
        <f t="shared" si="696"/>
        <v>10000</v>
      </c>
      <c r="HX173" s="40">
        <f t="shared" si="697"/>
        <v>10000</v>
      </c>
      <c r="HY173" s="40">
        <f t="shared" si="698"/>
        <v>10000</v>
      </c>
      <c r="HZ173" s="40">
        <f t="shared" si="699"/>
        <v>10000</v>
      </c>
      <c r="IA173" s="40">
        <f t="shared" si="700"/>
        <v>10000</v>
      </c>
      <c r="IB173" s="40">
        <f t="shared" si="701"/>
        <v>10000</v>
      </c>
      <c r="IC173" s="40">
        <f t="shared" si="702"/>
        <v>10000</v>
      </c>
      <c r="ID173" s="40">
        <f t="shared" si="703"/>
        <v>10000</v>
      </c>
      <c r="IE173" s="40">
        <f t="shared" si="704"/>
        <v>10000</v>
      </c>
      <c r="IF173" s="40">
        <f t="shared" si="705"/>
        <v>10000</v>
      </c>
      <c r="IG173" s="40">
        <f t="shared" si="706"/>
        <v>10000</v>
      </c>
      <c r="IH173" s="40">
        <f t="shared" si="707"/>
        <v>10000</v>
      </c>
      <c r="II173" s="40">
        <f t="shared" si="708"/>
        <v>10000</v>
      </c>
      <c r="IJ173" s="40">
        <f t="shared" si="709"/>
        <v>10000</v>
      </c>
      <c r="IK173" s="40">
        <f t="shared" si="710"/>
        <v>10000</v>
      </c>
      <c r="IL173" s="40">
        <f t="shared" si="711"/>
        <v>10000</v>
      </c>
      <c r="IM173" s="40">
        <f t="shared" si="712"/>
        <v>10000</v>
      </c>
      <c r="IN173" s="40">
        <f t="shared" si="713"/>
        <v>10000</v>
      </c>
      <c r="IO173" s="40">
        <f t="shared" si="714"/>
        <v>10000</v>
      </c>
      <c r="IP173" s="40">
        <f t="shared" si="715"/>
        <v>10000</v>
      </c>
      <c r="IQ173" s="40">
        <f t="shared" si="716"/>
        <v>10000</v>
      </c>
      <c r="IR173" s="40">
        <f t="shared" si="717"/>
        <v>10000</v>
      </c>
      <c r="IS173" s="40">
        <f t="shared" si="718"/>
        <v>10000</v>
      </c>
      <c r="IT173" s="40">
        <f t="shared" si="719"/>
        <v>10000</v>
      </c>
      <c r="IU173" s="40">
        <f t="shared" si="720"/>
        <v>10000</v>
      </c>
      <c r="IV173" s="40">
        <f t="shared" si="721"/>
        <v>10000</v>
      </c>
      <c r="IW173" s="40">
        <f t="shared" si="722"/>
        <v>10000</v>
      </c>
      <c r="IX173" s="40">
        <f t="shared" si="723"/>
        <v>10000</v>
      </c>
      <c r="IY173" s="40">
        <f t="shared" si="724"/>
        <v>10000</v>
      </c>
      <c r="IZ173" s="40">
        <f t="shared" si="725"/>
        <v>10000</v>
      </c>
      <c r="JA173" s="40">
        <f t="shared" si="726"/>
        <v>10000</v>
      </c>
      <c r="JB173" s="40">
        <f t="shared" si="727"/>
        <v>10000</v>
      </c>
      <c r="JC173" s="40">
        <f t="shared" si="728"/>
        <v>10000</v>
      </c>
      <c r="JD173" s="40">
        <f t="shared" si="729"/>
        <v>10000</v>
      </c>
      <c r="JE173" s="40">
        <f t="shared" si="730"/>
        <v>10000</v>
      </c>
      <c r="JF173" s="40">
        <f t="shared" si="731"/>
        <v>10000</v>
      </c>
      <c r="JG173" s="40">
        <f t="shared" si="732"/>
        <v>10000</v>
      </c>
      <c r="JH173" s="40">
        <f t="shared" si="733"/>
        <v>10000</v>
      </c>
      <c r="JI173" s="40">
        <f t="shared" si="734"/>
        <v>10000</v>
      </c>
      <c r="JJ173" s="40">
        <f t="shared" si="735"/>
        <v>10000</v>
      </c>
      <c r="JK173" s="40">
        <f t="shared" si="736"/>
        <v>10000</v>
      </c>
      <c r="JL173" s="40">
        <f t="shared" si="737"/>
        <v>10000</v>
      </c>
      <c r="JM173" s="40">
        <f t="shared" si="738"/>
        <v>10000</v>
      </c>
      <c r="JN173" s="40">
        <f t="shared" si="739"/>
        <v>10000</v>
      </c>
      <c r="JO173" s="40">
        <f t="shared" si="740"/>
        <v>10000</v>
      </c>
      <c r="JP173" s="40">
        <f t="shared" si="741"/>
        <v>10000</v>
      </c>
      <c r="JQ173" s="40">
        <f t="shared" si="742"/>
        <v>10000</v>
      </c>
      <c r="JR173" s="40">
        <f t="shared" si="743"/>
        <v>10000</v>
      </c>
      <c r="JS173" s="40">
        <f t="shared" si="744"/>
        <v>10000</v>
      </c>
      <c r="JT173" s="40">
        <f t="shared" si="745"/>
        <v>10000</v>
      </c>
      <c r="JU173" s="40">
        <f t="shared" si="746"/>
        <v>10000</v>
      </c>
      <c r="JV173" s="40">
        <f t="shared" si="747"/>
        <v>10000</v>
      </c>
      <c r="JW173" s="40">
        <f t="shared" si="748"/>
        <v>10000</v>
      </c>
      <c r="JX173" s="40">
        <f t="shared" si="749"/>
        <v>10000</v>
      </c>
      <c r="JY173" s="40">
        <f t="shared" si="750"/>
        <v>10000</v>
      </c>
      <c r="JZ173" s="40">
        <f t="shared" si="751"/>
        <v>10000</v>
      </c>
      <c r="KA173" s="40">
        <f t="shared" si="752"/>
        <v>10000</v>
      </c>
      <c r="KB173" s="40">
        <f t="shared" si="753"/>
        <v>10000</v>
      </c>
      <c r="KC173" s="40">
        <f t="shared" si="754"/>
        <v>10000</v>
      </c>
      <c r="KD173" s="40">
        <f t="shared" si="755"/>
        <v>10000</v>
      </c>
      <c r="KE173" s="40">
        <f t="shared" si="756"/>
        <v>10000</v>
      </c>
      <c r="KF173" s="40">
        <f t="shared" si="757"/>
        <v>10000</v>
      </c>
      <c r="KG173" s="40">
        <f t="shared" si="758"/>
        <v>10000</v>
      </c>
      <c r="KH173" s="40">
        <f t="shared" si="759"/>
        <v>10000</v>
      </c>
      <c r="KI173" s="40">
        <f t="shared" si="760"/>
        <v>10000</v>
      </c>
      <c r="KJ173" s="40">
        <f t="shared" si="761"/>
        <v>10000</v>
      </c>
      <c r="KK173" s="40">
        <f t="shared" si="762"/>
        <v>10000</v>
      </c>
      <c r="KL173" s="40">
        <f t="shared" si="763"/>
        <v>10000</v>
      </c>
      <c r="KM173" s="40">
        <f t="shared" si="764"/>
        <v>10000</v>
      </c>
      <c r="KN173" s="40">
        <f t="shared" si="765"/>
        <v>10000</v>
      </c>
      <c r="KO173" s="40">
        <f t="shared" si="766"/>
        <v>10000</v>
      </c>
      <c r="KP173" s="40">
        <f t="shared" si="767"/>
        <v>10000</v>
      </c>
      <c r="KQ173" s="40">
        <f t="shared" si="768"/>
        <v>10000</v>
      </c>
      <c r="KR173" s="40">
        <f t="shared" si="769"/>
        <v>10000</v>
      </c>
      <c r="KS173" s="40">
        <f t="shared" si="770"/>
        <v>10000</v>
      </c>
      <c r="KT173" s="40">
        <f t="shared" si="771"/>
        <v>10000</v>
      </c>
      <c r="KU173" s="40">
        <f t="shared" si="772"/>
        <v>10000</v>
      </c>
      <c r="KV173" s="40">
        <f t="shared" si="773"/>
        <v>10000</v>
      </c>
      <c r="KW173" s="1"/>
      <c r="KX173" s="1"/>
    </row>
    <row r="174" spans="1:310" x14ac:dyDescent="0.25">
      <c r="A174" s="1"/>
      <c r="B174" s="79"/>
      <c r="C174" s="79"/>
      <c r="D174" s="79"/>
      <c r="E174" s="1" t="str">
        <f>kpi!E50</f>
        <v>прочие расходы-9</v>
      </c>
      <c r="F174" s="1"/>
      <c r="G174" s="1"/>
      <c r="H174" s="11" t="str">
        <f>H171</f>
        <v>руб.</v>
      </c>
      <c r="I174" s="1"/>
      <c r="J174" s="1"/>
      <c r="K174" s="1"/>
      <c r="L174" s="1"/>
      <c r="M174" s="5"/>
      <c r="N174" s="52"/>
      <c r="O174" s="19"/>
      <c r="P174" s="1"/>
      <c r="Q174" s="1"/>
      <c r="R174" s="40">
        <f t="shared" si="470"/>
        <v>360000</v>
      </c>
      <c r="S174" s="1"/>
      <c r="T174" s="5" t="s">
        <v>0</v>
      </c>
      <c r="U174" s="40">
        <v>10000</v>
      </c>
      <c r="V174" s="40">
        <f>U174</f>
        <v>10000</v>
      </c>
      <c r="W174" s="40">
        <f t="shared" ref="W174" si="774">V174</f>
        <v>10000</v>
      </c>
      <c r="X174" s="40">
        <f t="shared" ref="X174" si="775">W174</f>
        <v>10000</v>
      </c>
      <c r="Y174" s="40">
        <f t="shared" ref="Y174" si="776">X174</f>
        <v>10000</v>
      </c>
      <c r="Z174" s="40">
        <f t="shared" ref="Z174" si="777">Y174</f>
        <v>10000</v>
      </c>
      <c r="AA174" s="40">
        <f t="shared" ref="AA174" si="778">Z174</f>
        <v>10000</v>
      </c>
      <c r="AB174" s="40">
        <f t="shared" ref="AB174" si="779">AA174</f>
        <v>10000</v>
      </c>
      <c r="AC174" s="40">
        <f t="shared" ref="AC174" si="780">AB174</f>
        <v>10000</v>
      </c>
      <c r="AD174" s="40">
        <f t="shared" ref="AD174" si="781">AC174</f>
        <v>10000</v>
      </c>
      <c r="AE174" s="40">
        <f t="shared" ref="AE174" si="782">AD174</f>
        <v>10000</v>
      </c>
      <c r="AF174" s="40">
        <f t="shared" ref="AF174" si="783">AE174</f>
        <v>10000</v>
      </c>
      <c r="AG174" s="40">
        <f t="shared" ref="AG174" si="784">AF174</f>
        <v>10000</v>
      </c>
      <c r="AH174" s="40">
        <f t="shared" ref="AH174" si="785">AG174</f>
        <v>10000</v>
      </c>
      <c r="AI174" s="40">
        <f t="shared" ref="AI174" si="786">AH174</f>
        <v>10000</v>
      </c>
      <c r="AJ174" s="40">
        <f t="shared" ref="AJ174" si="787">AI174</f>
        <v>10000</v>
      </c>
      <c r="AK174" s="40">
        <f t="shared" ref="AK174" si="788">AJ174</f>
        <v>10000</v>
      </c>
      <c r="AL174" s="40">
        <f t="shared" ref="AL174" si="789">AK174</f>
        <v>10000</v>
      </c>
      <c r="AM174" s="40">
        <f t="shared" ref="AM174" si="790">AL174</f>
        <v>10000</v>
      </c>
      <c r="AN174" s="40">
        <f t="shared" ref="AN174" si="791">AM174</f>
        <v>10000</v>
      </c>
      <c r="AO174" s="40">
        <f t="shared" ref="AO174" si="792">AN174</f>
        <v>10000</v>
      </c>
      <c r="AP174" s="40">
        <f t="shared" ref="AP174" si="793">AO174</f>
        <v>10000</v>
      </c>
      <c r="AQ174" s="40">
        <f t="shared" ref="AQ174" si="794">AP174</f>
        <v>10000</v>
      </c>
      <c r="AR174" s="40">
        <f t="shared" ref="AR174" si="795">AQ174</f>
        <v>10000</v>
      </c>
      <c r="AS174" s="40">
        <f t="shared" ref="AS174" si="796">AR174</f>
        <v>10000</v>
      </c>
      <c r="AT174" s="40">
        <f t="shared" ref="AT174" si="797">AS174</f>
        <v>10000</v>
      </c>
      <c r="AU174" s="40">
        <f t="shared" ref="AU174" si="798">AT174</f>
        <v>10000</v>
      </c>
      <c r="AV174" s="40">
        <f t="shared" ref="AV174" si="799">AU174</f>
        <v>10000</v>
      </c>
      <c r="AW174" s="40">
        <f t="shared" ref="AW174" si="800">AV174</f>
        <v>10000</v>
      </c>
      <c r="AX174" s="40">
        <f t="shared" ref="AX174" si="801">AW174</f>
        <v>10000</v>
      </c>
      <c r="AY174" s="40">
        <f t="shared" ref="AY174" si="802">AX174</f>
        <v>10000</v>
      </c>
      <c r="AZ174" s="40">
        <f t="shared" ref="AZ174" si="803">AY174</f>
        <v>10000</v>
      </c>
      <c r="BA174" s="40">
        <f t="shared" ref="BA174" si="804">AZ174</f>
        <v>10000</v>
      </c>
      <c r="BB174" s="40">
        <f t="shared" ref="BB174" si="805">BA174</f>
        <v>10000</v>
      </c>
      <c r="BC174" s="40">
        <f t="shared" ref="BC174" si="806">BB174</f>
        <v>10000</v>
      </c>
      <c r="BD174" s="40">
        <f t="shared" ref="BD174" si="807">BC174</f>
        <v>10000</v>
      </c>
      <c r="BE174" s="40">
        <f t="shared" ref="BE174" si="808">BD174</f>
        <v>10000</v>
      </c>
      <c r="BF174" s="40">
        <f t="shared" ref="BF174" si="809">BE174</f>
        <v>10000</v>
      </c>
      <c r="BG174" s="40">
        <f t="shared" ref="BG174" si="810">BF174</f>
        <v>10000</v>
      </c>
      <c r="BH174" s="40">
        <f t="shared" ref="BH174" si="811">BG174</f>
        <v>10000</v>
      </c>
      <c r="BI174" s="40">
        <f t="shared" ref="BI174" si="812">BH174</f>
        <v>10000</v>
      </c>
      <c r="BJ174" s="40">
        <f t="shared" ref="BJ174" si="813">BI174</f>
        <v>10000</v>
      </c>
      <c r="BK174" s="40">
        <f t="shared" ref="BK174" si="814">BJ174</f>
        <v>10000</v>
      </c>
      <c r="BL174" s="40">
        <f t="shared" ref="BL174" si="815">BK174</f>
        <v>10000</v>
      </c>
      <c r="BM174" s="40">
        <f t="shared" ref="BM174" si="816">BL174</f>
        <v>10000</v>
      </c>
      <c r="BN174" s="40">
        <f t="shared" ref="BN174" si="817">BM174</f>
        <v>10000</v>
      </c>
      <c r="BO174" s="40">
        <f t="shared" ref="BO174" si="818">BN174</f>
        <v>10000</v>
      </c>
      <c r="BP174" s="40">
        <f t="shared" ref="BP174" si="819">BO174</f>
        <v>10000</v>
      </c>
      <c r="BQ174" s="40">
        <f t="shared" ref="BQ174" si="820">BP174</f>
        <v>10000</v>
      </c>
      <c r="BR174" s="40">
        <f t="shared" ref="BR174" si="821">BQ174</f>
        <v>10000</v>
      </c>
      <c r="BS174" s="40">
        <f t="shared" ref="BS174" si="822">BR174</f>
        <v>10000</v>
      </c>
      <c r="BT174" s="40">
        <f t="shared" ref="BT174" si="823">BS174</f>
        <v>10000</v>
      </c>
      <c r="BU174" s="40">
        <f t="shared" ref="BU174" si="824">BT174</f>
        <v>10000</v>
      </c>
      <c r="BV174" s="40">
        <f t="shared" ref="BV174" si="825">BU174</f>
        <v>10000</v>
      </c>
      <c r="BW174" s="40">
        <f t="shared" ref="BW174" si="826">BV174</f>
        <v>10000</v>
      </c>
      <c r="BX174" s="40">
        <f t="shared" ref="BX174" si="827">BW174</f>
        <v>10000</v>
      </c>
      <c r="BY174" s="40">
        <f t="shared" ref="BY174" si="828">BX174</f>
        <v>10000</v>
      </c>
      <c r="BZ174" s="40">
        <f t="shared" ref="BZ174" si="829">BY174</f>
        <v>10000</v>
      </c>
      <c r="CA174" s="40">
        <f t="shared" ref="CA174" si="830">BZ174</f>
        <v>10000</v>
      </c>
      <c r="CB174" s="40">
        <f t="shared" ref="CB174" si="831">CA174</f>
        <v>10000</v>
      </c>
      <c r="CC174" s="40">
        <f t="shared" ref="CC174" si="832">CB174</f>
        <v>10000</v>
      </c>
      <c r="CD174" s="40">
        <f t="shared" ref="CD174" si="833">CC174</f>
        <v>10000</v>
      </c>
      <c r="CE174" s="40">
        <f t="shared" ref="CE174" si="834">CD174</f>
        <v>10000</v>
      </c>
      <c r="CF174" s="40">
        <f t="shared" ref="CF174" si="835">CE174</f>
        <v>10000</v>
      </c>
      <c r="CG174" s="40">
        <f t="shared" ref="CG174" si="836">CF174</f>
        <v>10000</v>
      </c>
      <c r="CH174" s="40">
        <f t="shared" ref="CH174" si="837">CG174</f>
        <v>10000</v>
      </c>
      <c r="CI174" s="40">
        <f t="shared" ref="CI174" si="838">CH174</f>
        <v>10000</v>
      </c>
      <c r="CJ174" s="40">
        <f t="shared" ref="CJ174" si="839">CI174</f>
        <v>10000</v>
      </c>
      <c r="CK174" s="40">
        <f t="shared" ref="CK174" si="840">CJ174</f>
        <v>10000</v>
      </c>
      <c r="CL174" s="40">
        <f t="shared" ref="CL174" si="841">CK174</f>
        <v>10000</v>
      </c>
      <c r="CM174" s="40">
        <f t="shared" ref="CM174" si="842">CL174</f>
        <v>10000</v>
      </c>
      <c r="CN174" s="40">
        <f t="shared" ref="CN174" si="843">CM174</f>
        <v>10000</v>
      </c>
      <c r="CO174" s="40">
        <f t="shared" ref="CO174" si="844">CN174</f>
        <v>10000</v>
      </c>
      <c r="CP174" s="40">
        <f t="shared" ref="CP174" si="845">CO174</f>
        <v>10000</v>
      </c>
      <c r="CQ174" s="40">
        <f t="shared" ref="CQ174" si="846">CP174</f>
        <v>10000</v>
      </c>
      <c r="CR174" s="40">
        <f t="shared" ref="CR174" si="847">CQ174</f>
        <v>10000</v>
      </c>
      <c r="CS174" s="40">
        <f t="shared" ref="CS174" si="848">CR174</f>
        <v>10000</v>
      </c>
      <c r="CT174" s="40">
        <f t="shared" ref="CT174" si="849">CS174</f>
        <v>10000</v>
      </c>
      <c r="CU174" s="40">
        <f t="shared" ref="CU174" si="850">CT174</f>
        <v>10000</v>
      </c>
      <c r="CV174" s="40">
        <f t="shared" ref="CV174" si="851">CU174</f>
        <v>10000</v>
      </c>
      <c r="CW174" s="40">
        <f t="shared" ref="CW174" si="852">CV174</f>
        <v>10000</v>
      </c>
      <c r="CX174" s="40">
        <f t="shared" ref="CX174" si="853">CW174</f>
        <v>10000</v>
      </c>
      <c r="CY174" s="40">
        <f t="shared" ref="CY174" si="854">CX174</f>
        <v>10000</v>
      </c>
      <c r="CZ174" s="40">
        <f t="shared" ref="CZ174" si="855">CY174</f>
        <v>10000</v>
      </c>
      <c r="DA174" s="40">
        <f t="shared" ref="DA174" si="856">CZ174</f>
        <v>10000</v>
      </c>
      <c r="DB174" s="40">
        <f t="shared" ref="DB174" si="857">DA174</f>
        <v>10000</v>
      </c>
      <c r="DC174" s="40">
        <f t="shared" ref="DC174" si="858">DB174</f>
        <v>10000</v>
      </c>
      <c r="DD174" s="40">
        <f t="shared" ref="DD174" si="859">DC174</f>
        <v>10000</v>
      </c>
      <c r="DE174" s="40">
        <f t="shared" ref="DE174" si="860">DD174</f>
        <v>10000</v>
      </c>
      <c r="DF174" s="40">
        <f t="shared" ref="DF174" si="861">DE174</f>
        <v>10000</v>
      </c>
      <c r="DG174" s="40">
        <f t="shared" ref="DG174" si="862">DF174</f>
        <v>10000</v>
      </c>
      <c r="DH174" s="40">
        <f t="shared" ref="DH174" si="863">DG174</f>
        <v>10000</v>
      </c>
      <c r="DI174" s="40">
        <f t="shared" ref="DI174" si="864">DH174</f>
        <v>10000</v>
      </c>
      <c r="DJ174" s="40">
        <f t="shared" ref="DJ174" si="865">DI174</f>
        <v>10000</v>
      </c>
      <c r="DK174" s="40">
        <f t="shared" ref="DK174" si="866">DJ174</f>
        <v>10000</v>
      </c>
      <c r="DL174" s="40">
        <f t="shared" ref="DL174" si="867">DK174</f>
        <v>10000</v>
      </c>
      <c r="DM174" s="40">
        <f t="shared" ref="DM174" si="868">DL174</f>
        <v>10000</v>
      </c>
      <c r="DN174" s="40">
        <f t="shared" ref="DN174" si="869">DM174</f>
        <v>10000</v>
      </c>
      <c r="DO174" s="40">
        <f t="shared" ref="DO174" si="870">DN174</f>
        <v>10000</v>
      </c>
      <c r="DP174" s="40">
        <f t="shared" ref="DP174" si="871">DO174</f>
        <v>10000</v>
      </c>
      <c r="DQ174" s="40">
        <f t="shared" ref="DQ174" si="872">DP174</f>
        <v>10000</v>
      </c>
      <c r="DR174" s="40">
        <f t="shared" ref="DR174" si="873">DQ174</f>
        <v>10000</v>
      </c>
      <c r="DS174" s="40">
        <f t="shared" ref="DS174" si="874">DR174</f>
        <v>10000</v>
      </c>
      <c r="DT174" s="40">
        <f t="shared" ref="DT174" si="875">DS174</f>
        <v>10000</v>
      </c>
      <c r="DU174" s="40">
        <f t="shared" ref="DU174" si="876">DT174</f>
        <v>10000</v>
      </c>
      <c r="DV174" s="40">
        <f t="shared" ref="DV174" si="877">DU174</f>
        <v>10000</v>
      </c>
      <c r="DW174" s="40">
        <f t="shared" ref="DW174" si="878">DV174</f>
        <v>10000</v>
      </c>
      <c r="DX174" s="40">
        <f t="shared" ref="DX174" si="879">DW174</f>
        <v>10000</v>
      </c>
      <c r="DY174" s="40">
        <f t="shared" ref="DY174" si="880">DX174</f>
        <v>10000</v>
      </c>
      <c r="DZ174" s="40">
        <f t="shared" ref="DZ174" si="881">DY174</f>
        <v>10000</v>
      </c>
      <c r="EA174" s="40">
        <f t="shared" ref="EA174" si="882">DZ174</f>
        <v>10000</v>
      </c>
      <c r="EB174" s="40">
        <f t="shared" ref="EB174" si="883">EA174</f>
        <v>10000</v>
      </c>
      <c r="EC174" s="40">
        <f t="shared" ref="EC174" si="884">EB174</f>
        <v>10000</v>
      </c>
      <c r="ED174" s="40">
        <f t="shared" ref="ED174" si="885">EC174</f>
        <v>10000</v>
      </c>
      <c r="EE174" s="40">
        <f t="shared" ref="EE174" si="886">ED174</f>
        <v>10000</v>
      </c>
      <c r="EF174" s="40">
        <f t="shared" ref="EF174" si="887">EE174</f>
        <v>10000</v>
      </c>
      <c r="EG174" s="40">
        <f t="shared" ref="EG174" si="888">EF174</f>
        <v>10000</v>
      </c>
      <c r="EH174" s="40">
        <f t="shared" ref="EH174" si="889">EG174</f>
        <v>10000</v>
      </c>
      <c r="EI174" s="40">
        <f t="shared" ref="EI174" si="890">EH174</f>
        <v>10000</v>
      </c>
      <c r="EJ174" s="40">
        <f t="shared" ref="EJ174" si="891">EI174</f>
        <v>10000</v>
      </c>
      <c r="EK174" s="40">
        <f t="shared" ref="EK174" si="892">EJ174</f>
        <v>10000</v>
      </c>
      <c r="EL174" s="40">
        <f t="shared" ref="EL174" si="893">EK174</f>
        <v>10000</v>
      </c>
      <c r="EM174" s="40">
        <f t="shared" ref="EM174" si="894">EL174</f>
        <v>10000</v>
      </c>
      <c r="EN174" s="40">
        <f t="shared" ref="EN174" si="895">EM174</f>
        <v>10000</v>
      </c>
      <c r="EO174" s="40">
        <f t="shared" ref="EO174" si="896">EN174</f>
        <v>10000</v>
      </c>
      <c r="EP174" s="40">
        <f t="shared" ref="EP174" si="897">EO174</f>
        <v>10000</v>
      </c>
      <c r="EQ174" s="40">
        <f t="shared" ref="EQ174" si="898">EP174</f>
        <v>10000</v>
      </c>
      <c r="ER174" s="40">
        <f t="shared" ref="ER174" si="899">EQ174</f>
        <v>10000</v>
      </c>
      <c r="ES174" s="40">
        <f t="shared" ref="ES174" si="900">ER174</f>
        <v>10000</v>
      </c>
      <c r="ET174" s="40">
        <f t="shared" ref="ET174" si="901">ES174</f>
        <v>10000</v>
      </c>
      <c r="EU174" s="40">
        <f t="shared" ref="EU174" si="902">ET174</f>
        <v>10000</v>
      </c>
      <c r="EV174" s="40">
        <f t="shared" ref="EV174" si="903">EU174</f>
        <v>10000</v>
      </c>
      <c r="EW174" s="40">
        <f t="shared" ref="EW174" si="904">EV174</f>
        <v>10000</v>
      </c>
      <c r="EX174" s="40">
        <f t="shared" ref="EX174" si="905">EW174</f>
        <v>10000</v>
      </c>
      <c r="EY174" s="40">
        <f t="shared" ref="EY174" si="906">EX174</f>
        <v>10000</v>
      </c>
      <c r="EZ174" s="40">
        <f t="shared" ref="EZ174" si="907">EY174</f>
        <v>10000</v>
      </c>
      <c r="FA174" s="40">
        <f t="shared" ref="FA174" si="908">EZ174</f>
        <v>10000</v>
      </c>
      <c r="FB174" s="40">
        <f t="shared" ref="FB174" si="909">FA174</f>
        <v>10000</v>
      </c>
      <c r="FC174" s="40">
        <f t="shared" ref="FC174" si="910">FB174</f>
        <v>10000</v>
      </c>
      <c r="FD174" s="40">
        <f t="shared" ref="FD174" si="911">FC174</f>
        <v>10000</v>
      </c>
      <c r="FE174" s="40">
        <f t="shared" ref="FE174" si="912">FD174</f>
        <v>10000</v>
      </c>
      <c r="FF174" s="40">
        <f t="shared" ref="FF174" si="913">FE174</f>
        <v>10000</v>
      </c>
      <c r="FG174" s="40">
        <f t="shared" ref="FG174" si="914">FF174</f>
        <v>10000</v>
      </c>
      <c r="FH174" s="40">
        <f t="shared" ref="FH174" si="915">FG174</f>
        <v>10000</v>
      </c>
      <c r="FI174" s="40">
        <f t="shared" ref="FI174" si="916">FH174</f>
        <v>10000</v>
      </c>
      <c r="FJ174" s="40">
        <f t="shared" ref="FJ174" si="917">FI174</f>
        <v>10000</v>
      </c>
      <c r="FK174" s="40">
        <f t="shared" ref="FK174" si="918">FJ174</f>
        <v>10000</v>
      </c>
      <c r="FL174" s="40">
        <f t="shared" ref="FL174" si="919">FK174</f>
        <v>10000</v>
      </c>
      <c r="FM174" s="40">
        <f t="shared" ref="FM174" si="920">FL174</f>
        <v>10000</v>
      </c>
      <c r="FN174" s="40">
        <f t="shared" ref="FN174" si="921">FM174</f>
        <v>10000</v>
      </c>
      <c r="FO174" s="40">
        <f t="shared" ref="FO174" si="922">FN174</f>
        <v>10000</v>
      </c>
      <c r="FP174" s="40">
        <f t="shared" ref="FP174" si="923">FO174</f>
        <v>10000</v>
      </c>
      <c r="FQ174" s="40">
        <f t="shared" ref="FQ174" si="924">FP174</f>
        <v>10000</v>
      </c>
      <c r="FR174" s="40">
        <f t="shared" ref="FR174" si="925">FQ174</f>
        <v>10000</v>
      </c>
      <c r="FS174" s="40">
        <f t="shared" ref="FS174" si="926">FR174</f>
        <v>10000</v>
      </c>
      <c r="FT174" s="40">
        <f t="shared" ref="FT174" si="927">FS174</f>
        <v>10000</v>
      </c>
      <c r="FU174" s="40">
        <f t="shared" ref="FU174" si="928">FT174</f>
        <v>10000</v>
      </c>
      <c r="FV174" s="40">
        <f t="shared" ref="FV174" si="929">FU174</f>
        <v>10000</v>
      </c>
      <c r="FW174" s="40">
        <f t="shared" ref="FW174" si="930">FV174</f>
        <v>10000</v>
      </c>
      <c r="FX174" s="40">
        <f t="shared" ref="FX174" si="931">FW174</f>
        <v>10000</v>
      </c>
      <c r="FY174" s="40">
        <f t="shared" ref="FY174" si="932">FX174</f>
        <v>10000</v>
      </c>
      <c r="FZ174" s="40">
        <f t="shared" ref="FZ174" si="933">FY174</f>
        <v>10000</v>
      </c>
      <c r="GA174" s="40">
        <f t="shared" ref="GA174" si="934">FZ174</f>
        <v>10000</v>
      </c>
      <c r="GB174" s="40">
        <f t="shared" ref="GB174" si="935">GA174</f>
        <v>10000</v>
      </c>
      <c r="GC174" s="40">
        <f t="shared" ref="GC174" si="936">GB174</f>
        <v>10000</v>
      </c>
      <c r="GD174" s="40">
        <f t="shared" ref="GD174" si="937">GC174</f>
        <v>10000</v>
      </c>
      <c r="GE174" s="40">
        <f t="shared" ref="GE174" si="938">GD174</f>
        <v>10000</v>
      </c>
      <c r="GF174" s="40">
        <f t="shared" ref="GF174" si="939">GE174</f>
        <v>10000</v>
      </c>
      <c r="GG174" s="40">
        <f t="shared" ref="GG174" si="940">GF174</f>
        <v>10000</v>
      </c>
      <c r="GH174" s="40">
        <f t="shared" ref="GH174" si="941">GG174</f>
        <v>10000</v>
      </c>
      <c r="GI174" s="40">
        <f t="shared" ref="GI174" si="942">GH174</f>
        <v>10000</v>
      </c>
      <c r="GJ174" s="40">
        <f t="shared" ref="GJ174" si="943">GI174</f>
        <v>10000</v>
      </c>
      <c r="GK174" s="40">
        <f t="shared" ref="GK174" si="944">GJ174</f>
        <v>10000</v>
      </c>
      <c r="GL174" s="40">
        <f t="shared" ref="GL174" si="945">GK174</f>
        <v>10000</v>
      </c>
      <c r="GM174" s="40">
        <f t="shared" ref="GM174" si="946">GL174</f>
        <v>10000</v>
      </c>
      <c r="GN174" s="40">
        <f t="shared" ref="GN174" si="947">GM174</f>
        <v>10000</v>
      </c>
      <c r="GO174" s="40">
        <f t="shared" ref="GO174" si="948">GN174</f>
        <v>10000</v>
      </c>
      <c r="GP174" s="40">
        <f t="shared" ref="GP174" si="949">GO174</f>
        <v>10000</v>
      </c>
      <c r="GQ174" s="40">
        <f t="shared" ref="GQ174" si="950">GP174</f>
        <v>10000</v>
      </c>
      <c r="GR174" s="40">
        <f t="shared" ref="GR174" si="951">GQ174</f>
        <v>10000</v>
      </c>
      <c r="GS174" s="40">
        <f t="shared" ref="GS174" si="952">GR174</f>
        <v>10000</v>
      </c>
      <c r="GT174" s="40">
        <f t="shared" ref="GT174" si="953">GS174</f>
        <v>10000</v>
      </c>
      <c r="GU174" s="40">
        <f t="shared" ref="GU174" si="954">GT174</f>
        <v>10000</v>
      </c>
      <c r="GV174" s="40">
        <f t="shared" ref="GV174" si="955">GU174</f>
        <v>10000</v>
      </c>
      <c r="GW174" s="40">
        <f t="shared" ref="GW174" si="956">GV174</f>
        <v>10000</v>
      </c>
      <c r="GX174" s="40">
        <f t="shared" ref="GX174" si="957">GW174</f>
        <v>10000</v>
      </c>
      <c r="GY174" s="40">
        <f t="shared" ref="GY174" si="958">GX174</f>
        <v>10000</v>
      </c>
      <c r="GZ174" s="40">
        <f t="shared" ref="GZ174" si="959">GY174</f>
        <v>10000</v>
      </c>
      <c r="HA174" s="40">
        <f t="shared" ref="HA174" si="960">GZ174</f>
        <v>10000</v>
      </c>
      <c r="HB174" s="40">
        <f t="shared" ref="HB174" si="961">HA174</f>
        <v>10000</v>
      </c>
      <c r="HC174" s="40">
        <f t="shared" ref="HC174" si="962">HB174</f>
        <v>10000</v>
      </c>
      <c r="HD174" s="40">
        <f t="shared" ref="HD174" si="963">HC174</f>
        <v>10000</v>
      </c>
      <c r="HE174" s="40">
        <f t="shared" ref="HE174" si="964">HD174</f>
        <v>10000</v>
      </c>
      <c r="HF174" s="40">
        <f t="shared" ref="HF174" si="965">HE174</f>
        <v>10000</v>
      </c>
      <c r="HG174" s="40">
        <f t="shared" ref="HG174" si="966">HF174</f>
        <v>10000</v>
      </c>
      <c r="HH174" s="40">
        <f t="shared" ref="HH174" si="967">HG174</f>
        <v>10000</v>
      </c>
      <c r="HI174" s="40">
        <f t="shared" ref="HI174" si="968">HH174</f>
        <v>10000</v>
      </c>
      <c r="HJ174" s="40">
        <f t="shared" ref="HJ174" si="969">HI174</f>
        <v>10000</v>
      </c>
      <c r="HK174" s="40">
        <f t="shared" ref="HK174" si="970">HJ174</f>
        <v>10000</v>
      </c>
      <c r="HL174" s="40">
        <f t="shared" ref="HL174" si="971">HK174</f>
        <v>10000</v>
      </c>
      <c r="HM174" s="40">
        <f t="shared" ref="HM174" si="972">HL174</f>
        <v>10000</v>
      </c>
      <c r="HN174" s="40">
        <f t="shared" ref="HN174" si="973">HM174</f>
        <v>10000</v>
      </c>
      <c r="HO174" s="40">
        <f t="shared" ref="HO174" si="974">HN174</f>
        <v>10000</v>
      </c>
      <c r="HP174" s="40">
        <f t="shared" ref="HP174" si="975">HO174</f>
        <v>10000</v>
      </c>
      <c r="HQ174" s="40">
        <f t="shared" ref="HQ174" si="976">HP174</f>
        <v>10000</v>
      </c>
      <c r="HR174" s="40">
        <f t="shared" ref="HR174" si="977">HQ174</f>
        <v>10000</v>
      </c>
      <c r="HS174" s="40">
        <f t="shared" ref="HS174" si="978">HR174</f>
        <v>10000</v>
      </c>
      <c r="HT174" s="40">
        <f t="shared" ref="HT174" si="979">HS174</f>
        <v>10000</v>
      </c>
      <c r="HU174" s="40">
        <f t="shared" ref="HU174" si="980">HT174</f>
        <v>10000</v>
      </c>
      <c r="HV174" s="40">
        <f t="shared" ref="HV174" si="981">HU174</f>
        <v>10000</v>
      </c>
      <c r="HW174" s="40">
        <f t="shared" ref="HW174" si="982">HV174</f>
        <v>10000</v>
      </c>
      <c r="HX174" s="40">
        <f t="shared" ref="HX174" si="983">HW174</f>
        <v>10000</v>
      </c>
      <c r="HY174" s="40">
        <f t="shared" ref="HY174" si="984">HX174</f>
        <v>10000</v>
      </c>
      <c r="HZ174" s="40">
        <f t="shared" ref="HZ174" si="985">HY174</f>
        <v>10000</v>
      </c>
      <c r="IA174" s="40">
        <f t="shared" ref="IA174" si="986">HZ174</f>
        <v>10000</v>
      </c>
      <c r="IB174" s="40">
        <f t="shared" ref="IB174" si="987">IA174</f>
        <v>10000</v>
      </c>
      <c r="IC174" s="40">
        <f t="shared" ref="IC174" si="988">IB174</f>
        <v>10000</v>
      </c>
      <c r="ID174" s="40">
        <f t="shared" ref="ID174" si="989">IC174</f>
        <v>10000</v>
      </c>
      <c r="IE174" s="40">
        <f t="shared" ref="IE174" si="990">ID174</f>
        <v>10000</v>
      </c>
      <c r="IF174" s="40">
        <f t="shared" ref="IF174" si="991">IE174</f>
        <v>10000</v>
      </c>
      <c r="IG174" s="40">
        <f t="shared" ref="IG174" si="992">IF174</f>
        <v>10000</v>
      </c>
      <c r="IH174" s="40">
        <f t="shared" ref="IH174" si="993">IG174</f>
        <v>10000</v>
      </c>
      <c r="II174" s="40">
        <f t="shared" ref="II174" si="994">IH174</f>
        <v>10000</v>
      </c>
      <c r="IJ174" s="40">
        <f t="shared" ref="IJ174" si="995">II174</f>
        <v>10000</v>
      </c>
      <c r="IK174" s="40">
        <f t="shared" ref="IK174" si="996">IJ174</f>
        <v>10000</v>
      </c>
      <c r="IL174" s="40">
        <f t="shared" ref="IL174" si="997">IK174</f>
        <v>10000</v>
      </c>
      <c r="IM174" s="40">
        <f t="shared" ref="IM174" si="998">IL174</f>
        <v>10000</v>
      </c>
      <c r="IN174" s="40">
        <f t="shared" ref="IN174" si="999">IM174</f>
        <v>10000</v>
      </c>
      <c r="IO174" s="40">
        <f t="shared" ref="IO174" si="1000">IN174</f>
        <v>10000</v>
      </c>
      <c r="IP174" s="40">
        <f t="shared" ref="IP174" si="1001">IO174</f>
        <v>10000</v>
      </c>
      <c r="IQ174" s="40">
        <f t="shared" ref="IQ174" si="1002">IP174</f>
        <v>10000</v>
      </c>
      <c r="IR174" s="40">
        <f t="shared" ref="IR174" si="1003">IQ174</f>
        <v>10000</v>
      </c>
      <c r="IS174" s="40">
        <f t="shared" ref="IS174" si="1004">IR174</f>
        <v>10000</v>
      </c>
      <c r="IT174" s="40">
        <f t="shared" ref="IT174" si="1005">IS174</f>
        <v>10000</v>
      </c>
      <c r="IU174" s="40">
        <f t="shared" ref="IU174" si="1006">IT174</f>
        <v>10000</v>
      </c>
      <c r="IV174" s="40">
        <f t="shared" ref="IV174" si="1007">IU174</f>
        <v>10000</v>
      </c>
      <c r="IW174" s="40">
        <f t="shared" ref="IW174" si="1008">IV174</f>
        <v>10000</v>
      </c>
      <c r="IX174" s="40">
        <f t="shared" ref="IX174" si="1009">IW174</f>
        <v>10000</v>
      </c>
      <c r="IY174" s="40">
        <f t="shared" ref="IY174" si="1010">IX174</f>
        <v>10000</v>
      </c>
      <c r="IZ174" s="40">
        <f t="shared" ref="IZ174" si="1011">IY174</f>
        <v>10000</v>
      </c>
      <c r="JA174" s="40">
        <f t="shared" ref="JA174" si="1012">IZ174</f>
        <v>10000</v>
      </c>
      <c r="JB174" s="40">
        <f t="shared" ref="JB174" si="1013">JA174</f>
        <v>10000</v>
      </c>
      <c r="JC174" s="40">
        <f t="shared" ref="JC174" si="1014">JB174</f>
        <v>10000</v>
      </c>
      <c r="JD174" s="40">
        <f t="shared" ref="JD174" si="1015">JC174</f>
        <v>10000</v>
      </c>
      <c r="JE174" s="40">
        <f t="shared" ref="JE174" si="1016">JD174</f>
        <v>10000</v>
      </c>
      <c r="JF174" s="40">
        <f t="shared" ref="JF174" si="1017">JE174</f>
        <v>10000</v>
      </c>
      <c r="JG174" s="40">
        <f t="shared" ref="JG174" si="1018">JF174</f>
        <v>10000</v>
      </c>
      <c r="JH174" s="40">
        <f t="shared" ref="JH174" si="1019">JG174</f>
        <v>10000</v>
      </c>
      <c r="JI174" s="40">
        <f t="shared" ref="JI174" si="1020">JH174</f>
        <v>10000</v>
      </c>
      <c r="JJ174" s="40">
        <f t="shared" ref="JJ174" si="1021">JI174</f>
        <v>10000</v>
      </c>
      <c r="JK174" s="40">
        <f t="shared" ref="JK174" si="1022">JJ174</f>
        <v>10000</v>
      </c>
      <c r="JL174" s="40">
        <f t="shared" ref="JL174" si="1023">JK174</f>
        <v>10000</v>
      </c>
      <c r="JM174" s="40">
        <f t="shared" ref="JM174" si="1024">JL174</f>
        <v>10000</v>
      </c>
      <c r="JN174" s="40">
        <f t="shared" ref="JN174" si="1025">JM174</f>
        <v>10000</v>
      </c>
      <c r="JO174" s="40">
        <f t="shared" ref="JO174" si="1026">JN174</f>
        <v>10000</v>
      </c>
      <c r="JP174" s="40">
        <f t="shared" ref="JP174" si="1027">JO174</f>
        <v>10000</v>
      </c>
      <c r="JQ174" s="40">
        <f t="shared" ref="JQ174" si="1028">JP174</f>
        <v>10000</v>
      </c>
      <c r="JR174" s="40">
        <f t="shared" ref="JR174" si="1029">JQ174</f>
        <v>10000</v>
      </c>
      <c r="JS174" s="40">
        <f t="shared" ref="JS174" si="1030">JR174</f>
        <v>10000</v>
      </c>
      <c r="JT174" s="40">
        <f t="shared" ref="JT174" si="1031">JS174</f>
        <v>10000</v>
      </c>
      <c r="JU174" s="40">
        <f t="shared" ref="JU174" si="1032">JT174</f>
        <v>10000</v>
      </c>
      <c r="JV174" s="40">
        <f t="shared" ref="JV174" si="1033">JU174</f>
        <v>10000</v>
      </c>
      <c r="JW174" s="40">
        <f t="shared" ref="JW174" si="1034">JV174</f>
        <v>10000</v>
      </c>
      <c r="JX174" s="40">
        <f t="shared" ref="JX174" si="1035">JW174</f>
        <v>10000</v>
      </c>
      <c r="JY174" s="40">
        <f t="shared" ref="JY174" si="1036">JX174</f>
        <v>10000</v>
      </c>
      <c r="JZ174" s="40">
        <f t="shared" ref="JZ174" si="1037">JY174</f>
        <v>10000</v>
      </c>
      <c r="KA174" s="40">
        <f t="shared" ref="KA174" si="1038">JZ174</f>
        <v>10000</v>
      </c>
      <c r="KB174" s="40">
        <f t="shared" ref="KB174" si="1039">KA174</f>
        <v>10000</v>
      </c>
      <c r="KC174" s="40">
        <f t="shared" ref="KC174" si="1040">KB174</f>
        <v>10000</v>
      </c>
      <c r="KD174" s="40">
        <f t="shared" ref="KD174" si="1041">KC174</f>
        <v>10000</v>
      </c>
      <c r="KE174" s="40">
        <f t="shared" ref="KE174" si="1042">KD174</f>
        <v>10000</v>
      </c>
      <c r="KF174" s="40">
        <f t="shared" ref="KF174" si="1043">KE174</f>
        <v>10000</v>
      </c>
      <c r="KG174" s="40">
        <f t="shared" ref="KG174" si="1044">KF174</f>
        <v>10000</v>
      </c>
      <c r="KH174" s="40">
        <f t="shared" ref="KH174" si="1045">KG174</f>
        <v>10000</v>
      </c>
      <c r="KI174" s="40">
        <f t="shared" ref="KI174" si="1046">KH174</f>
        <v>10000</v>
      </c>
      <c r="KJ174" s="40">
        <f t="shared" ref="KJ174" si="1047">KI174</f>
        <v>10000</v>
      </c>
      <c r="KK174" s="40">
        <f t="shared" ref="KK174" si="1048">KJ174</f>
        <v>10000</v>
      </c>
      <c r="KL174" s="40">
        <f t="shared" ref="KL174" si="1049">KK174</f>
        <v>10000</v>
      </c>
      <c r="KM174" s="40">
        <f t="shared" ref="KM174" si="1050">KL174</f>
        <v>10000</v>
      </c>
      <c r="KN174" s="40">
        <f t="shared" ref="KN174" si="1051">KM174</f>
        <v>10000</v>
      </c>
      <c r="KO174" s="40">
        <f t="shared" ref="KO174" si="1052">KN174</f>
        <v>10000</v>
      </c>
      <c r="KP174" s="40">
        <f t="shared" ref="KP174" si="1053">KO174</f>
        <v>10000</v>
      </c>
      <c r="KQ174" s="40">
        <f t="shared" ref="KQ174" si="1054">KP174</f>
        <v>10000</v>
      </c>
      <c r="KR174" s="40">
        <f t="shared" ref="KR174" si="1055">KQ174</f>
        <v>10000</v>
      </c>
      <c r="KS174" s="40">
        <f t="shared" ref="KS174" si="1056">KR174</f>
        <v>10000</v>
      </c>
      <c r="KT174" s="40">
        <f t="shared" ref="KT174" si="1057">KS174</f>
        <v>10000</v>
      </c>
      <c r="KU174" s="40">
        <f t="shared" ref="KU174" si="1058">KT174</f>
        <v>10000</v>
      </c>
      <c r="KV174" s="40">
        <f t="shared" ref="KV174" si="1059">KU174</f>
        <v>10000</v>
      </c>
      <c r="KW174" s="1"/>
      <c r="KX174" s="1"/>
    </row>
    <row r="175" spans="1:310" x14ac:dyDescent="0.25">
      <c r="A175" s="1"/>
      <c r="B175" s="79"/>
      <c r="C175" s="79"/>
      <c r="D175" s="79"/>
      <c r="E175" s="1" t="str">
        <f>kpi!E51</f>
        <v>прочие расходы-10</v>
      </c>
      <c r="F175" s="1"/>
      <c r="G175" s="1"/>
      <c r="H175" s="11" t="str">
        <f>H169</f>
        <v>руб.</v>
      </c>
      <c r="I175" s="1"/>
      <c r="J175" s="1"/>
      <c r="K175" s="1"/>
      <c r="L175" s="1"/>
      <c r="M175" s="5"/>
      <c r="N175" s="52"/>
      <c r="O175" s="19"/>
      <c r="P175" s="1"/>
      <c r="Q175" s="1"/>
      <c r="R175" s="40">
        <f t="shared" si="470"/>
        <v>360000</v>
      </c>
      <c r="S175" s="1"/>
      <c r="T175" s="5" t="s">
        <v>0</v>
      </c>
      <c r="U175" s="40">
        <v>10000</v>
      </c>
      <c r="V175" s="40">
        <f t="shared" ref="V175:CG175" si="1060">U175</f>
        <v>10000</v>
      </c>
      <c r="W175" s="40">
        <f t="shared" si="1060"/>
        <v>10000</v>
      </c>
      <c r="X175" s="40">
        <f t="shared" si="1060"/>
        <v>10000</v>
      </c>
      <c r="Y175" s="40">
        <f t="shared" si="1060"/>
        <v>10000</v>
      </c>
      <c r="Z175" s="40">
        <f t="shared" si="1060"/>
        <v>10000</v>
      </c>
      <c r="AA175" s="40">
        <f t="shared" si="1060"/>
        <v>10000</v>
      </c>
      <c r="AB175" s="40">
        <f t="shared" si="1060"/>
        <v>10000</v>
      </c>
      <c r="AC175" s="40">
        <f t="shared" si="1060"/>
        <v>10000</v>
      </c>
      <c r="AD175" s="40">
        <f t="shared" si="1060"/>
        <v>10000</v>
      </c>
      <c r="AE175" s="40">
        <f t="shared" si="1060"/>
        <v>10000</v>
      </c>
      <c r="AF175" s="40">
        <f t="shared" si="1060"/>
        <v>10000</v>
      </c>
      <c r="AG175" s="40">
        <f t="shared" si="1060"/>
        <v>10000</v>
      </c>
      <c r="AH175" s="40">
        <f t="shared" si="1060"/>
        <v>10000</v>
      </c>
      <c r="AI175" s="40">
        <f t="shared" si="1060"/>
        <v>10000</v>
      </c>
      <c r="AJ175" s="40">
        <f t="shared" si="1060"/>
        <v>10000</v>
      </c>
      <c r="AK175" s="40">
        <f t="shared" si="1060"/>
        <v>10000</v>
      </c>
      <c r="AL175" s="40">
        <f t="shared" si="1060"/>
        <v>10000</v>
      </c>
      <c r="AM175" s="40">
        <f t="shared" si="1060"/>
        <v>10000</v>
      </c>
      <c r="AN175" s="40">
        <f t="shared" si="1060"/>
        <v>10000</v>
      </c>
      <c r="AO175" s="40">
        <f t="shared" si="1060"/>
        <v>10000</v>
      </c>
      <c r="AP175" s="40">
        <f t="shared" si="1060"/>
        <v>10000</v>
      </c>
      <c r="AQ175" s="40">
        <f t="shared" si="1060"/>
        <v>10000</v>
      </c>
      <c r="AR175" s="40">
        <f t="shared" si="1060"/>
        <v>10000</v>
      </c>
      <c r="AS175" s="40">
        <f t="shared" si="1060"/>
        <v>10000</v>
      </c>
      <c r="AT175" s="40">
        <f t="shared" si="1060"/>
        <v>10000</v>
      </c>
      <c r="AU175" s="40">
        <f t="shared" si="1060"/>
        <v>10000</v>
      </c>
      <c r="AV175" s="40">
        <f t="shared" si="1060"/>
        <v>10000</v>
      </c>
      <c r="AW175" s="40">
        <f t="shared" si="1060"/>
        <v>10000</v>
      </c>
      <c r="AX175" s="40">
        <f t="shared" si="1060"/>
        <v>10000</v>
      </c>
      <c r="AY175" s="40">
        <f t="shared" si="1060"/>
        <v>10000</v>
      </c>
      <c r="AZ175" s="40">
        <f t="shared" si="1060"/>
        <v>10000</v>
      </c>
      <c r="BA175" s="40">
        <f t="shared" si="1060"/>
        <v>10000</v>
      </c>
      <c r="BB175" s="40">
        <f t="shared" si="1060"/>
        <v>10000</v>
      </c>
      <c r="BC175" s="40">
        <f t="shared" si="1060"/>
        <v>10000</v>
      </c>
      <c r="BD175" s="40">
        <f t="shared" si="1060"/>
        <v>10000</v>
      </c>
      <c r="BE175" s="40">
        <f t="shared" si="1060"/>
        <v>10000</v>
      </c>
      <c r="BF175" s="40">
        <f t="shared" si="1060"/>
        <v>10000</v>
      </c>
      <c r="BG175" s="40">
        <f t="shared" si="1060"/>
        <v>10000</v>
      </c>
      <c r="BH175" s="40">
        <f t="shared" si="1060"/>
        <v>10000</v>
      </c>
      <c r="BI175" s="40">
        <f t="shared" si="1060"/>
        <v>10000</v>
      </c>
      <c r="BJ175" s="40">
        <f t="shared" si="1060"/>
        <v>10000</v>
      </c>
      <c r="BK175" s="40">
        <f t="shared" si="1060"/>
        <v>10000</v>
      </c>
      <c r="BL175" s="40">
        <f t="shared" si="1060"/>
        <v>10000</v>
      </c>
      <c r="BM175" s="40">
        <f t="shared" si="1060"/>
        <v>10000</v>
      </c>
      <c r="BN175" s="40">
        <f t="shared" si="1060"/>
        <v>10000</v>
      </c>
      <c r="BO175" s="40">
        <f t="shared" si="1060"/>
        <v>10000</v>
      </c>
      <c r="BP175" s="40">
        <f t="shared" si="1060"/>
        <v>10000</v>
      </c>
      <c r="BQ175" s="40">
        <f t="shared" si="1060"/>
        <v>10000</v>
      </c>
      <c r="BR175" s="40">
        <f t="shared" si="1060"/>
        <v>10000</v>
      </c>
      <c r="BS175" s="40">
        <f t="shared" si="1060"/>
        <v>10000</v>
      </c>
      <c r="BT175" s="40">
        <f t="shared" si="1060"/>
        <v>10000</v>
      </c>
      <c r="BU175" s="40">
        <f t="shared" si="1060"/>
        <v>10000</v>
      </c>
      <c r="BV175" s="40">
        <f t="shared" si="1060"/>
        <v>10000</v>
      </c>
      <c r="BW175" s="40">
        <f t="shared" si="1060"/>
        <v>10000</v>
      </c>
      <c r="BX175" s="40">
        <f t="shared" si="1060"/>
        <v>10000</v>
      </c>
      <c r="BY175" s="40">
        <f t="shared" si="1060"/>
        <v>10000</v>
      </c>
      <c r="BZ175" s="40">
        <f t="shared" si="1060"/>
        <v>10000</v>
      </c>
      <c r="CA175" s="40">
        <f t="shared" si="1060"/>
        <v>10000</v>
      </c>
      <c r="CB175" s="40">
        <f t="shared" si="1060"/>
        <v>10000</v>
      </c>
      <c r="CC175" s="40">
        <f t="shared" si="1060"/>
        <v>10000</v>
      </c>
      <c r="CD175" s="40">
        <f t="shared" si="1060"/>
        <v>10000</v>
      </c>
      <c r="CE175" s="40">
        <f t="shared" si="1060"/>
        <v>10000</v>
      </c>
      <c r="CF175" s="40">
        <f t="shared" si="1060"/>
        <v>10000</v>
      </c>
      <c r="CG175" s="40">
        <f t="shared" si="1060"/>
        <v>10000</v>
      </c>
      <c r="CH175" s="40">
        <f t="shared" ref="CH175:ES175" si="1061">CG175</f>
        <v>10000</v>
      </c>
      <c r="CI175" s="40">
        <f t="shared" si="1061"/>
        <v>10000</v>
      </c>
      <c r="CJ175" s="40">
        <f t="shared" si="1061"/>
        <v>10000</v>
      </c>
      <c r="CK175" s="40">
        <f t="shared" si="1061"/>
        <v>10000</v>
      </c>
      <c r="CL175" s="40">
        <f t="shared" si="1061"/>
        <v>10000</v>
      </c>
      <c r="CM175" s="40">
        <f t="shared" si="1061"/>
        <v>10000</v>
      </c>
      <c r="CN175" s="40">
        <f t="shared" si="1061"/>
        <v>10000</v>
      </c>
      <c r="CO175" s="40">
        <f t="shared" si="1061"/>
        <v>10000</v>
      </c>
      <c r="CP175" s="40">
        <f t="shared" si="1061"/>
        <v>10000</v>
      </c>
      <c r="CQ175" s="40">
        <f t="shared" si="1061"/>
        <v>10000</v>
      </c>
      <c r="CR175" s="40">
        <f t="shared" si="1061"/>
        <v>10000</v>
      </c>
      <c r="CS175" s="40">
        <f t="shared" si="1061"/>
        <v>10000</v>
      </c>
      <c r="CT175" s="40">
        <f t="shared" si="1061"/>
        <v>10000</v>
      </c>
      <c r="CU175" s="40">
        <f t="shared" si="1061"/>
        <v>10000</v>
      </c>
      <c r="CV175" s="40">
        <f t="shared" si="1061"/>
        <v>10000</v>
      </c>
      <c r="CW175" s="40">
        <f t="shared" si="1061"/>
        <v>10000</v>
      </c>
      <c r="CX175" s="40">
        <f t="shared" si="1061"/>
        <v>10000</v>
      </c>
      <c r="CY175" s="40">
        <f t="shared" si="1061"/>
        <v>10000</v>
      </c>
      <c r="CZ175" s="40">
        <f t="shared" si="1061"/>
        <v>10000</v>
      </c>
      <c r="DA175" s="40">
        <f t="shared" si="1061"/>
        <v>10000</v>
      </c>
      <c r="DB175" s="40">
        <f t="shared" si="1061"/>
        <v>10000</v>
      </c>
      <c r="DC175" s="40">
        <f t="shared" si="1061"/>
        <v>10000</v>
      </c>
      <c r="DD175" s="40">
        <f t="shared" si="1061"/>
        <v>10000</v>
      </c>
      <c r="DE175" s="40">
        <f t="shared" si="1061"/>
        <v>10000</v>
      </c>
      <c r="DF175" s="40">
        <f t="shared" si="1061"/>
        <v>10000</v>
      </c>
      <c r="DG175" s="40">
        <f t="shared" si="1061"/>
        <v>10000</v>
      </c>
      <c r="DH175" s="40">
        <f t="shared" si="1061"/>
        <v>10000</v>
      </c>
      <c r="DI175" s="40">
        <f t="shared" si="1061"/>
        <v>10000</v>
      </c>
      <c r="DJ175" s="40">
        <f t="shared" si="1061"/>
        <v>10000</v>
      </c>
      <c r="DK175" s="40">
        <f t="shared" si="1061"/>
        <v>10000</v>
      </c>
      <c r="DL175" s="40">
        <f t="shared" si="1061"/>
        <v>10000</v>
      </c>
      <c r="DM175" s="40">
        <f t="shared" si="1061"/>
        <v>10000</v>
      </c>
      <c r="DN175" s="40">
        <f t="shared" si="1061"/>
        <v>10000</v>
      </c>
      <c r="DO175" s="40">
        <f t="shared" si="1061"/>
        <v>10000</v>
      </c>
      <c r="DP175" s="40">
        <f t="shared" si="1061"/>
        <v>10000</v>
      </c>
      <c r="DQ175" s="40">
        <f t="shared" si="1061"/>
        <v>10000</v>
      </c>
      <c r="DR175" s="40">
        <f t="shared" si="1061"/>
        <v>10000</v>
      </c>
      <c r="DS175" s="40">
        <f t="shared" si="1061"/>
        <v>10000</v>
      </c>
      <c r="DT175" s="40">
        <f t="shared" si="1061"/>
        <v>10000</v>
      </c>
      <c r="DU175" s="40">
        <f t="shared" si="1061"/>
        <v>10000</v>
      </c>
      <c r="DV175" s="40">
        <f t="shared" si="1061"/>
        <v>10000</v>
      </c>
      <c r="DW175" s="40">
        <f t="shared" si="1061"/>
        <v>10000</v>
      </c>
      <c r="DX175" s="40">
        <f t="shared" si="1061"/>
        <v>10000</v>
      </c>
      <c r="DY175" s="40">
        <f t="shared" si="1061"/>
        <v>10000</v>
      </c>
      <c r="DZ175" s="40">
        <f t="shared" si="1061"/>
        <v>10000</v>
      </c>
      <c r="EA175" s="40">
        <f t="shared" si="1061"/>
        <v>10000</v>
      </c>
      <c r="EB175" s="40">
        <f t="shared" si="1061"/>
        <v>10000</v>
      </c>
      <c r="EC175" s="40">
        <f t="shared" si="1061"/>
        <v>10000</v>
      </c>
      <c r="ED175" s="40">
        <f t="shared" si="1061"/>
        <v>10000</v>
      </c>
      <c r="EE175" s="40">
        <f t="shared" si="1061"/>
        <v>10000</v>
      </c>
      <c r="EF175" s="40">
        <f t="shared" si="1061"/>
        <v>10000</v>
      </c>
      <c r="EG175" s="40">
        <f t="shared" si="1061"/>
        <v>10000</v>
      </c>
      <c r="EH175" s="40">
        <f t="shared" si="1061"/>
        <v>10000</v>
      </c>
      <c r="EI175" s="40">
        <f t="shared" si="1061"/>
        <v>10000</v>
      </c>
      <c r="EJ175" s="40">
        <f t="shared" si="1061"/>
        <v>10000</v>
      </c>
      <c r="EK175" s="40">
        <f t="shared" si="1061"/>
        <v>10000</v>
      </c>
      <c r="EL175" s="40">
        <f t="shared" si="1061"/>
        <v>10000</v>
      </c>
      <c r="EM175" s="40">
        <f t="shared" si="1061"/>
        <v>10000</v>
      </c>
      <c r="EN175" s="40">
        <f t="shared" si="1061"/>
        <v>10000</v>
      </c>
      <c r="EO175" s="40">
        <f t="shared" si="1061"/>
        <v>10000</v>
      </c>
      <c r="EP175" s="40">
        <f t="shared" si="1061"/>
        <v>10000</v>
      </c>
      <c r="EQ175" s="40">
        <f t="shared" si="1061"/>
        <v>10000</v>
      </c>
      <c r="ER175" s="40">
        <f t="shared" si="1061"/>
        <v>10000</v>
      </c>
      <c r="ES175" s="40">
        <f t="shared" si="1061"/>
        <v>10000</v>
      </c>
      <c r="ET175" s="40">
        <f t="shared" ref="ET175:HE175" si="1062">ES175</f>
        <v>10000</v>
      </c>
      <c r="EU175" s="40">
        <f t="shared" si="1062"/>
        <v>10000</v>
      </c>
      <c r="EV175" s="40">
        <f t="shared" si="1062"/>
        <v>10000</v>
      </c>
      <c r="EW175" s="40">
        <f t="shared" si="1062"/>
        <v>10000</v>
      </c>
      <c r="EX175" s="40">
        <f t="shared" si="1062"/>
        <v>10000</v>
      </c>
      <c r="EY175" s="40">
        <f t="shared" si="1062"/>
        <v>10000</v>
      </c>
      <c r="EZ175" s="40">
        <f t="shared" si="1062"/>
        <v>10000</v>
      </c>
      <c r="FA175" s="40">
        <f t="shared" si="1062"/>
        <v>10000</v>
      </c>
      <c r="FB175" s="40">
        <f t="shared" si="1062"/>
        <v>10000</v>
      </c>
      <c r="FC175" s="40">
        <f t="shared" si="1062"/>
        <v>10000</v>
      </c>
      <c r="FD175" s="40">
        <f t="shared" si="1062"/>
        <v>10000</v>
      </c>
      <c r="FE175" s="40">
        <f t="shared" si="1062"/>
        <v>10000</v>
      </c>
      <c r="FF175" s="40">
        <f t="shared" si="1062"/>
        <v>10000</v>
      </c>
      <c r="FG175" s="40">
        <f t="shared" si="1062"/>
        <v>10000</v>
      </c>
      <c r="FH175" s="40">
        <f t="shared" si="1062"/>
        <v>10000</v>
      </c>
      <c r="FI175" s="40">
        <f t="shared" si="1062"/>
        <v>10000</v>
      </c>
      <c r="FJ175" s="40">
        <f t="shared" si="1062"/>
        <v>10000</v>
      </c>
      <c r="FK175" s="40">
        <f t="shared" si="1062"/>
        <v>10000</v>
      </c>
      <c r="FL175" s="40">
        <f t="shared" si="1062"/>
        <v>10000</v>
      </c>
      <c r="FM175" s="40">
        <f t="shared" si="1062"/>
        <v>10000</v>
      </c>
      <c r="FN175" s="40">
        <f t="shared" si="1062"/>
        <v>10000</v>
      </c>
      <c r="FO175" s="40">
        <f t="shared" si="1062"/>
        <v>10000</v>
      </c>
      <c r="FP175" s="40">
        <f t="shared" si="1062"/>
        <v>10000</v>
      </c>
      <c r="FQ175" s="40">
        <f t="shared" si="1062"/>
        <v>10000</v>
      </c>
      <c r="FR175" s="40">
        <f t="shared" si="1062"/>
        <v>10000</v>
      </c>
      <c r="FS175" s="40">
        <f t="shared" si="1062"/>
        <v>10000</v>
      </c>
      <c r="FT175" s="40">
        <f t="shared" si="1062"/>
        <v>10000</v>
      </c>
      <c r="FU175" s="40">
        <f t="shared" si="1062"/>
        <v>10000</v>
      </c>
      <c r="FV175" s="40">
        <f t="shared" si="1062"/>
        <v>10000</v>
      </c>
      <c r="FW175" s="40">
        <f t="shared" si="1062"/>
        <v>10000</v>
      </c>
      <c r="FX175" s="40">
        <f t="shared" si="1062"/>
        <v>10000</v>
      </c>
      <c r="FY175" s="40">
        <f t="shared" si="1062"/>
        <v>10000</v>
      </c>
      <c r="FZ175" s="40">
        <f t="shared" si="1062"/>
        <v>10000</v>
      </c>
      <c r="GA175" s="40">
        <f t="shared" si="1062"/>
        <v>10000</v>
      </c>
      <c r="GB175" s="40">
        <f t="shared" si="1062"/>
        <v>10000</v>
      </c>
      <c r="GC175" s="40">
        <f t="shared" si="1062"/>
        <v>10000</v>
      </c>
      <c r="GD175" s="40">
        <f t="shared" si="1062"/>
        <v>10000</v>
      </c>
      <c r="GE175" s="40">
        <f t="shared" si="1062"/>
        <v>10000</v>
      </c>
      <c r="GF175" s="40">
        <f t="shared" si="1062"/>
        <v>10000</v>
      </c>
      <c r="GG175" s="40">
        <f t="shared" si="1062"/>
        <v>10000</v>
      </c>
      <c r="GH175" s="40">
        <f t="shared" si="1062"/>
        <v>10000</v>
      </c>
      <c r="GI175" s="40">
        <f t="shared" si="1062"/>
        <v>10000</v>
      </c>
      <c r="GJ175" s="40">
        <f t="shared" si="1062"/>
        <v>10000</v>
      </c>
      <c r="GK175" s="40">
        <f t="shared" si="1062"/>
        <v>10000</v>
      </c>
      <c r="GL175" s="40">
        <f t="shared" si="1062"/>
        <v>10000</v>
      </c>
      <c r="GM175" s="40">
        <f t="shared" si="1062"/>
        <v>10000</v>
      </c>
      <c r="GN175" s="40">
        <f t="shared" si="1062"/>
        <v>10000</v>
      </c>
      <c r="GO175" s="40">
        <f t="shared" si="1062"/>
        <v>10000</v>
      </c>
      <c r="GP175" s="40">
        <f t="shared" si="1062"/>
        <v>10000</v>
      </c>
      <c r="GQ175" s="40">
        <f t="shared" si="1062"/>
        <v>10000</v>
      </c>
      <c r="GR175" s="40">
        <f t="shared" si="1062"/>
        <v>10000</v>
      </c>
      <c r="GS175" s="40">
        <f t="shared" si="1062"/>
        <v>10000</v>
      </c>
      <c r="GT175" s="40">
        <f t="shared" si="1062"/>
        <v>10000</v>
      </c>
      <c r="GU175" s="40">
        <f t="shared" si="1062"/>
        <v>10000</v>
      </c>
      <c r="GV175" s="40">
        <f t="shared" si="1062"/>
        <v>10000</v>
      </c>
      <c r="GW175" s="40">
        <f t="shared" si="1062"/>
        <v>10000</v>
      </c>
      <c r="GX175" s="40">
        <f t="shared" si="1062"/>
        <v>10000</v>
      </c>
      <c r="GY175" s="40">
        <f t="shared" si="1062"/>
        <v>10000</v>
      </c>
      <c r="GZ175" s="40">
        <f t="shared" si="1062"/>
        <v>10000</v>
      </c>
      <c r="HA175" s="40">
        <f t="shared" si="1062"/>
        <v>10000</v>
      </c>
      <c r="HB175" s="40">
        <f t="shared" si="1062"/>
        <v>10000</v>
      </c>
      <c r="HC175" s="40">
        <f t="shared" si="1062"/>
        <v>10000</v>
      </c>
      <c r="HD175" s="40">
        <f t="shared" si="1062"/>
        <v>10000</v>
      </c>
      <c r="HE175" s="40">
        <f t="shared" si="1062"/>
        <v>10000</v>
      </c>
      <c r="HF175" s="40">
        <f t="shared" ref="HF175:JQ175" si="1063">HE175</f>
        <v>10000</v>
      </c>
      <c r="HG175" s="40">
        <f t="shared" si="1063"/>
        <v>10000</v>
      </c>
      <c r="HH175" s="40">
        <f t="shared" si="1063"/>
        <v>10000</v>
      </c>
      <c r="HI175" s="40">
        <f t="shared" si="1063"/>
        <v>10000</v>
      </c>
      <c r="HJ175" s="40">
        <f t="shared" si="1063"/>
        <v>10000</v>
      </c>
      <c r="HK175" s="40">
        <f t="shared" si="1063"/>
        <v>10000</v>
      </c>
      <c r="HL175" s="40">
        <f t="shared" si="1063"/>
        <v>10000</v>
      </c>
      <c r="HM175" s="40">
        <f t="shared" si="1063"/>
        <v>10000</v>
      </c>
      <c r="HN175" s="40">
        <f t="shared" si="1063"/>
        <v>10000</v>
      </c>
      <c r="HO175" s="40">
        <f t="shared" si="1063"/>
        <v>10000</v>
      </c>
      <c r="HP175" s="40">
        <f t="shared" si="1063"/>
        <v>10000</v>
      </c>
      <c r="HQ175" s="40">
        <f t="shared" si="1063"/>
        <v>10000</v>
      </c>
      <c r="HR175" s="40">
        <f t="shared" si="1063"/>
        <v>10000</v>
      </c>
      <c r="HS175" s="40">
        <f t="shared" si="1063"/>
        <v>10000</v>
      </c>
      <c r="HT175" s="40">
        <f t="shared" si="1063"/>
        <v>10000</v>
      </c>
      <c r="HU175" s="40">
        <f t="shared" si="1063"/>
        <v>10000</v>
      </c>
      <c r="HV175" s="40">
        <f t="shared" si="1063"/>
        <v>10000</v>
      </c>
      <c r="HW175" s="40">
        <f t="shared" si="1063"/>
        <v>10000</v>
      </c>
      <c r="HX175" s="40">
        <f t="shared" si="1063"/>
        <v>10000</v>
      </c>
      <c r="HY175" s="40">
        <f t="shared" si="1063"/>
        <v>10000</v>
      </c>
      <c r="HZ175" s="40">
        <f t="shared" si="1063"/>
        <v>10000</v>
      </c>
      <c r="IA175" s="40">
        <f t="shared" si="1063"/>
        <v>10000</v>
      </c>
      <c r="IB175" s="40">
        <f t="shared" si="1063"/>
        <v>10000</v>
      </c>
      <c r="IC175" s="40">
        <f t="shared" si="1063"/>
        <v>10000</v>
      </c>
      <c r="ID175" s="40">
        <f t="shared" si="1063"/>
        <v>10000</v>
      </c>
      <c r="IE175" s="40">
        <f t="shared" si="1063"/>
        <v>10000</v>
      </c>
      <c r="IF175" s="40">
        <f t="shared" si="1063"/>
        <v>10000</v>
      </c>
      <c r="IG175" s="40">
        <f t="shared" si="1063"/>
        <v>10000</v>
      </c>
      <c r="IH175" s="40">
        <f t="shared" si="1063"/>
        <v>10000</v>
      </c>
      <c r="II175" s="40">
        <f t="shared" si="1063"/>
        <v>10000</v>
      </c>
      <c r="IJ175" s="40">
        <f t="shared" si="1063"/>
        <v>10000</v>
      </c>
      <c r="IK175" s="40">
        <f t="shared" si="1063"/>
        <v>10000</v>
      </c>
      <c r="IL175" s="40">
        <f t="shared" si="1063"/>
        <v>10000</v>
      </c>
      <c r="IM175" s="40">
        <f t="shared" si="1063"/>
        <v>10000</v>
      </c>
      <c r="IN175" s="40">
        <f t="shared" si="1063"/>
        <v>10000</v>
      </c>
      <c r="IO175" s="40">
        <f t="shared" si="1063"/>
        <v>10000</v>
      </c>
      <c r="IP175" s="40">
        <f t="shared" si="1063"/>
        <v>10000</v>
      </c>
      <c r="IQ175" s="40">
        <f t="shared" si="1063"/>
        <v>10000</v>
      </c>
      <c r="IR175" s="40">
        <f t="shared" si="1063"/>
        <v>10000</v>
      </c>
      <c r="IS175" s="40">
        <f t="shared" si="1063"/>
        <v>10000</v>
      </c>
      <c r="IT175" s="40">
        <f t="shared" si="1063"/>
        <v>10000</v>
      </c>
      <c r="IU175" s="40">
        <f t="shared" si="1063"/>
        <v>10000</v>
      </c>
      <c r="IV175" s="40">
        <f t="shared" si="1063"/>
        <v>10000</v>
      </c>
      <c r="IW175" s="40">
        <f t="shared" si="1063"/>
        <v>10000</v>
      </c>
      <c r="IX175" s="40">
        <f t="shared" si="1063"/>
        <v>10000</v>
      </c>
      <c r="IY175" s="40">
        <f t="shared" si="1063"/>
        <v>10000</v>
      </c>
      <c r="IZ175" s="40">
        <f t="shared" si="1063"/>
        <v>10000</v>
      </c>
      <c r="JA175" s="40">
        <f t="shared" si="1063"/>
        <v>10000</v>
      </c>
      <c r="JB175" s="40">
        <f t="shared" si="1063"/>
        <v>10000</v>
      </c>
      <c r="JC175" s="40">
        <f t="shared" si="1063"/>
        <v>10000</v>
      </c>
      <c r="JD175" s="40">
        <f t="shared" si="1063"/>
        <v>10000</v>
      </c>
      <c r="JE175" s="40">
        <f t="shared" si="1063"/>
        <v>10000</v>
      </c>
      <c r="JF175" s="40">
        <f t="shared" si="1063"/>
        <v>10000</v>
      </c>
      <c r="JG175" s="40">
        <f t="shared" si="1063"/>
        <v>10000</v>
      </c>
      <c r="JH175" s="40">
        <f t="shared" si="1063"/>
        <v>10000</v>
      </c>
      <c r="JI175" s="40">
        <f t="shared" si="1063"/>
        <v>10000</v>
      </c>
      <c r="JJ175" s="40">
        <f t="shared" si="1063"/>
        <v>10000</v>
      </c>
      <c r="JK175" s="40">
        <f t="shared" si="1063"/>
        <v>10000</v>
      </c>
      <c r="JL175" s="40">
        <f t="shared" si="1063"/>
        <v>10000</v>
      </c>
      <c r="JM175" s="40">
        <f t="shared" si="1063"/>
        <v>10000</v>
      </c>
      <c r="JN175" s="40">
        <f t="shared" si="1063"/>
        <v>10000</v>
      </c>
      <c r="JO175" s="40">
        <f t="shared" si="1063"/>
        <v>10000</v>
      </c>
      <c r="JP175" s="40">
        <f t="shared" si="1063"/>
        <v>10000</v>
      </c>
      <c r="JQ175" s="40">
        <f t="shared" si="1063"/>
        <v>10000</v>
      </c>
      <c r="JR175" s="40">
        <f t="shared" ref="JR175:KV175" si="1064">JQ175</f>
        <v>10000</v>
      </c>
      <c r="JS175" s="40">
        <f t="shared" si="1064"/>
        <v>10000</v>
      </c>
      <c r="JT175" s="40">
        <f t="shared" si="1064"/>
        <v>10000</v>
      </c>
      <c r="JU175" s="40">
        <f t="shared" si="1064"/>
        <v>10000</v>
      </c>
      <c r="JV175" s="40">
        <f t="shared" si="1064"/>
        <v>10000</v>
      </c>
      <c r="JW175" s="40">
        <f t="shared" si="1064"/>
        <v>10000</v>
      </c>
      <c r="JX175" s="40">
        <f t="shared" si="1064"/>
        <v>10000</v>
      </c>
      <c r="JY175" s="40">
        <f t="shared" si="1064"/>
        <v>10000</v>
      </c>
      <c r="JZ175" s="40">
        <f t="shared" si="1064"/>
        <v>10000</v>
      </c>
      <c r="KA175" s="40">
        <f t="shared" si="1064"/>
        <v>10000</v>
      </c>
      <c r="KB175" s="40">
        <f t="shared" si="1064"/>
        <v>10000</v>
      </c>
      <c r="KC175" s="40">
        <f t="shared" si="1064"/>
        <v>10000</v>
      </c>
      <c r="KD175" s="40">
        <f t="shared" si="1064"/>
        <v>10000</v>
      </c>
      <c r="KE175" s="40">
        <f t="shared" si="1064"/>
        <v>10000</v>
      </c>
      <c r="KF175" s="40">
        <f t="shared" si="1064"/>
        <v>10000</v>
      </c>
      <c r="KG175" s="40">
        <f t="shared" si="1064"/>
        <v>10000</v>
      </c>
      <c r="KH175" s="40">
        <f t="shared" si="1064"/>
        <v>10000</v>
      </c>
      <c r="KI175" s="40">
        <f t="shared" si="1064"/>
        <v>10000</v>
      </c>
      <c r="KJ175" s="40">
        <f t="shared" si="1064"/>
        <v>10000</v>
      </c>
      <c r="KK175" s="40">
        <f t="shared" si="1064"/>
        <v>10000</v>
      </c>
      <c r="KL175" s="40">
        <f t="shared" si="1064"/>
        <v>10000</v>
      </c>
      <c r="KM175" s="40">
        <f t="shared" si="1064"/>
        <v>10000</v>
      </c>
      <c r="KN175" s="40">
        <f t="shared" si="1064"/>
        <v>10000</v>
      </c>
      <c r="KO175" s="40">
        <f t="shared" si="1064"/>
        <v>10000</v>
      </c>
      <c r="KP175" s="40">
        <f t="shared" si="1064"/>
        <v>10000</v>
      </c>
      <c r="KQ175" s="40">
        <f t="shared" si="1064"/>
        <v>10000</v>
      </c>
      <c r="KR175" s="40">
        <f t="shared" si="1064"/>
        <v>10000</v>
      </c>
      <c r="KS175" s="40">
        <f t="shared" si="1064"/>
        <v>10000</v>
      </c>
      <c r="KT175" s="40">
        <f t="shared" si="1064"/>
        <v>10000</v>
      </c>
      <c r="KU175" s="40">
        <f t="shared" si="1064"/>
        <v>10000</v>
      </c>
      <c r="KV175" s="40">
        <f t="shared" si="1064"/>
        <v>10000</v>
      </c>
      <c r="KW175" s="1"/>
      <c r="KX175" s="1"/>
    </row>
    <row r="176" spans="1:310" ht="4.05" customHeight="1" x14ac:dyDescent="0.25">
      <c r="A176" s="1"/>
      <c r="B176" s="79"/>
      <c r="C176" s="79"/>
      <c r="D176" s="79"/>
      <c r="E176" s="64"/>
      <c r="F176" s="1"/>
      <c r="G176" s="1"/>
      <c r="H176" s="11"/>
      <c r="I176" s="1"/>
      <c r="J176" s="1"/>
      <c r="K176" s="64"/>
      <c r="L176" s="1"/>
      <c r="M176" s="5"/>
      <c r="N176" s="64"/>
      <c r="O176" s="19"/>
      <c r="P176" s="1"/>
      <c r="Q176" s="1"/>
      <c r="R176" s="68"/>
      <c r="S176" s="1"/>
      <c r="T176" s="5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</row>
    <row r="177" spans="1:310" ht="4.95" customHeight="1" x14ac:dyDescent="0.25">
      <c r="A177" s="1"/>
      <c r="B177" s="79"/>
      <c r="C177" s="79"/>
      <c r="D177" s="79"/>
      <c r="E177" s="1"/>
      <c r="F177" s="1"/>
      <c r="G177" s="1"/>
      <c r="H177" s="11"/>
      <c r="I177" s="1"/>
      <c r="J177" s="1"/>
      <c r="K177" s="1"/>
      <c r="L177" s="1"/>
      <c r="M177" s="5"/>
      <c r="N177" s="1"/>
      <c r="O177" s="19"/>
      <c r="P177" s="1"/>
      <c r="Q177" s="1"/>
      <c r="R177" s="40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</row>
    <row r="178" spans="1:310" ht="4.05" customHeight="1" x14ac:dyDescent="0.25">
      <c r="A178" s="1"/>
      <c r="B178" s="79"/>
      <c r="C178" s="79"/>
      <c r="D178" s="79"/>
      <c r="E178" s="21"/>
      <c r="F178" s="1"/>
      <c r="G178" s="1"/>
      <c r="H178" s="11"/>
      <c r="I178" s="1"/>
      <c r="J178" s="1"/>
      <c r="K178" s="21"/>
      <c r="L178" s="1"/>
      <c r="M178" s="5"/>
      <c r="N178" s="21"/>
      <c r="O178" s="19"/>
      <c r="P178" s="1"/>
      <c r="Q178" s="1"/>
      <c r="R178" s="84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  <c r="JW178" s="1"/>
      <c r="JX178" s="1"/>
      <c r="JY178" s="1"/>
      <c r="JZ178" s="1"/>
      <c r="KA178" s="1"/>
      <c r="KB178" s="1"/>
      <c r="KC178" s="1"/>
      <c r="KD178" s="1"/>
      <c r="KE178" s="1"/>
      <c r="KF178" s="1"/>
      <c r="KG178" s="1"/>
      <c r="KH178" s="1"/>
      <c r="KI178" s="1"/>
      <c r="KJ178" s="1"/>
      <c r="KK178" s="1"/>
      <c r="KL178" s="1"/>
      <c r="KM178" s="1"/>
      <c r="KN178" s="1"/>
      <c r="KO178" s="1"/>
      <c r="KP178" s="1"/>
      <c r="KQ178" s="1"/>
      <c r="KR178" s="1"/>
      <c r="KS178" s="1"/>
      <c r="KT178" s="1"/>
      <c r="KU178" s="1"/>
      <c r="KV178" s="1"/>
      <c r="KW178" s="1"/>
      <c r="KX178" s="1"/>
    </row>
    <row r="179" spans="1:310" ht="4.05" customHeight="1" x14ac:dyDescent="0.25">
      <c r="A179" s="1"/>
      <c r="B179" s="79"/>
      <c r="C179" s="79"/>
      <c r="D179" s="79"/>
      <c r="E179" s="1"/>
      <c r="F179" s="1"/>
      <c r="G179" s="1"/>
      <c r="H179" s="11"/>
      <c r="I179" s="1"/>
      <c r="J179" s="1"/>
      <c r="K179" s="1"/>
      <c r="L179" s="1"/>
      <c r="M179" s="5"/>
      <c r="N179" s="1"/>
      <c r="O179" s="19"/>
      <c r="P179" s="1"/>
      <c r="Q179" s="1"/>
      <c r="R179" s="40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</row>
    <row r="180" spans="1:310" ht="4.05" customHeight="1" x14ac:dyDescent="0.25">
      <c r="A180" s="1"/>
      <c r="B180" s="79"/>
      <c r="C180" s="79"/>
      <c r="D180" s="79"/>
      <c r="E180" s="1"/>
      <c r="F180" s="1"/>
      <c r="G180" s="1"/>
      <c r="H180" s="11"/>
      <c r="I180" s="1"/>
      <c r="J180" s="1"/>
      <c r="K180" s="1"/>
      <c r="L180" s="1"/>
      <c r="M180" s="5"/>
      <c r="N180" s="1"/>
      <c r="O180" s="19"/>
      <c r="P180" s="1"/>
      <c r="Q180" s="1"/>
      <c r="R180" s="40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1"/>
      <c r="KW180" s="1"/>
      <c r="KX180" s="1"/>
    </row>
    <row r="181" spans="1:310" s="4" customFormat="1" x14ac:dyDescent="0.25">
      <c r="A181" s="3"/>
      <c r="B181" s="85"/>
      <c r="C181" s="86" t="s">
        <v>25</v>
      </c>
      <c r="D181" s="85"/>
      <c r="E181" s="3" t="str">
        <f>kpi!$E$67</f>
        <v>выручка</v>
      </c>
      <c r="F181" s="3"/>
      <c r="G181" s="3"/>
      <c r="H181" s="39" t="str">
        <f>IF(OR($E181="",$E181=0),"",INDEX(kpi!$I:$I,SUMIFS(kpi!$A:$A,kpi!$E:$E,$E181)))</f>
        <v>руб.</v>
      </c>
      <c r="I181" s="3"/>
      <c r="J181" s="3"/>
      <c r="K181" s="3"/>
      <c r="L181" s="3"/>
      <c r="M181" s="5"/>
      <c r="N181" s="3"/>
      <c r="O181" s="19"/>
      <c r="P181" s="3"/>
      <c r="Q181" s="3"/>
      <c r="R181" s="41">
        <f t="shared" ref="R181:R183" si="1065">SUMIFS($T181:$KW181,$T$1:$KW$1,"&gt;="&amp;1,$T$1:$KW$1,"&lt;="&amp;MAX($1:$1))</f>
        <v>709630910.47259736</v>
      </c>
      <c r="S181" s="3"/>
      <c r="T181" s="3"/>
      <c r="U181" s="41">
        <f>IF(U$7="",0,SUMIFS(U$1:U180,$C$1:$C180,$C181))</f>
        <v>6108654.3843888901</v>
      </c>
      <c r="V181" s="41">
        <f>IF(V$7="",0,SUMIFS(V$1:V180,$C$1:$C180,$C181))</f>
        <v>6787413.7829999998</v>
      </c>
      <c r="W181" s="41">
        <f>IF(W$7="",0,SUMIFS(W$1:W180,$C$1:$C180,$C181))</f>
        <v>7502862.878833333</v>
      </c>
      <c r="X181" s="41">
        <f>IF(X$7="",0,SUMIFS(X$1:X180,$C$1:$C180,$C181))</f>
        <v>8255001.6718888897</v>
      </c>
      <c r="Y181" s="41">
        <f>IF(Y$7="",0,SUMIFS(Y$1:Y180,$C$1:$C180,$C181))</f>
        <v>9043830.1621666681</v>
      </c>
      <c r="Z181" s="41">
        <f>IF(Z$7="",0,SUMIFS(Z$1:Z180,$C$1:$C180,$C181))</f>
        <v>9869348.3496666681</v>
      </c>
      <c r="AA181" s="41">
        <f>IF(AA$7="",0,SUMIFS(AA$1:AA180,$C$1:$C180,$C181))</f>
        <v>10731556.23438889</v>
      </c>
      <c r="AB181" s="41">
        <f>IF(AB$7="",0,SUMIFS(AB$1:AB180,$C$1:$C180,$C181))</f>
        <v>11551054.459388889</v>
      </c>
      <c r="AC181" s="41">
        <f>IF(AC$7="",0,SUMIFS(AC$1:AC180,$C$1:$C180,$C181))</f>
        <v>12293069.988763891</v>
      </c>
      <c r="AD181" s="41">
        <f>IF(AD$7="",0,SUMIFS(AD$1:AD180,$C$1:$C180,$C181))</f>
        <v>12933084.83940278</v>
      </c>
      <c r="AE181" s="41">
        <f>IF(AE$7="",0,SUMIFS(AE$1:AE180,$C$1:$C180,$C181))</f>
        <v>13591679.499263888</v>
      </c>
      <c r="AF181" s="41">
        <f>IF(AF$7="",0,SUMIFS(AF$1:AF180,$C$1:$C180,$C181))</f>
        <v>14268853.968347223</v>
      </c>
      <c r="AG181" s="41">
        <f>IF(AG$7="",0,SUMIFS(AG$1:AG180,$C$1:$C180,$C181))</f>
        <v>14964608.246652778</v>
      </c>
      <c r="AH181" s="41">
        <f>IF(AH$7="",0,SUMIFS(AH$1:AH180,$C$1:$C180,$C181))</f>
        <v>15678942.334180556</v>
      </c>
      <c r="AI181" s="41">
        <f>IF(AI$7="",0,SUMIFS(AI$1:AI180,$C$1:$C180,$C181))</f>
        <v>16411856.230930557</v>
      </c>
      <c r="AJ181" s="41">
        <f>IF(AJ$7="",0,SUMIFS(AJ$1:AJ180,$C$1:$C180,$C181))</f>
        <v>17163349.93690278</v>
      </c>
      <c r="AK181" s="41">
        <f>IF(AK$7="",0,SUMIFS(AK$1:AK180,$C$1:$C180,$C181))</f>
        <v>17933423.452097226</v>
      </c>
      <c r="AL181" s="41">
        <f>IF(AL$7="",0,SUMIFS(AL$1:AL180,$C$1:$C180,$C181))</f>
        <v>18722076.776513893</v>
      </c>
      <c r="AM181" s="41">
        <f>IF(AM$7="",0,SUMIFS(AM$1:AM180,$C$1:$C180,$C181))</f>
        <v>19529309.910152782</v>
      </c>
      <c r="AN181" s="41">
        <f>IF(AN$7="",0,SUMIFS(AN$1:AN180,$C$1:$C180,$C181))</f>
        <v>20355122.853013892</v>
      </c>
      <c r="AO181" s="41">
        <f>IF(AO$7="",0,SUMIFS(AO$1:AO180,$C$1:$C180,$C181))</f>
        <v>21199515.605097227</v>
      </c>
      <c r="AP181" s="41">
        <f>IF(AP$7="",0,SUMIFS(AP$1:AP180,$C$1:$C180,$C181))</f>
        <v>22062488.166402783</v>
      </c>
      <c r="AQ181" s="41">
        <f>IF(AQ$7="",0,SUMIFS(AQ$1:AQ180,$C$1:$C180,$C181))</f>
        <v>22944040.536930561</v>
      </c>
      <c r="AR181" s="41">
        <f>IF(AR$7="",0,SUMIFS(AR$1:AR180,$C$1:$C180,$C181))</f>
        <v>23844172.71668056</v>
      </c>
      <c r="AS181" s="41">
        <f>IF(AS$7="",0,SUMIFS(AS$1:AS180,$C$1:$C180,$C181))</f>
        <v>24762884.705652785</v>
      </c>
      <c r="AT181" s="41">
        <f>IF(AT$7="",0,SUMIFS(AT$1:AT180,$C$1:$C180,$C181))</f>
        <v>25700176.503847227</v>
      </c>
      <c r="AU181" s="41">
        <f>IF(AU$7="",0,SUMIFS(AU$1:AU180,$C$1:$C180,$C181))</f>
        <v>26656048.111263894</v>
      </c>
      <c r="AV181" s="41">
        <f>IF(AV$7="",0,SUMIFS(AV$1:AV180,$C$1:$C180,$C181))</f>
        <v>27630499.527902782</v>
      </c>
      <c r="AW181" s="41">
        <f>IF(AW$7="",0,SUMIFS(AW$1:AW180,$C$1:$C180,$C181))</f>
        <v>28623530.753763892</v>
      </c>
      <c r="AX181" s="41">
        <f>IF(AX$7="",0,SUMIFS(AX$1:AX180,$C$1:$C180,$C181))</f>
        <v>29635141.788847227</v>
      </c>
      <c r="AY181" s="41">
        <f>IF(AY$7="",0,SUMIFS(AY$1:AY180,$C$1:$C180,$C181))</f>
        <v>30665332.633152783</v>
      </c>
      <c r="AZ181" s="41">
        <f>IF(AZ$7="",0,SUMIFS(AZ$1:AZ180,$C$1:$C180,$C181))</f>
        <v>31714103.286680564</v>
      </c>
      <c r="BA181" s="41">
        <f>IF(BA$7="",0,SUMIFS(BA$1:BA180,$C$1:$C180,$C181))</f>
        <v>32781453.749430563</v>
      </c>
      <c r="BB181" s="41">
        <f>IF(BB$7="",0,SUMIFS(BB$1:BB180,$C$1:$C180,$C181))</f>
        <v>33867384.021402784</v>
      </c>
      <c r="BC181" s="41">
        <f>IF(BC$7="",0,SUMIFS(BC$1:BC180,$C$1:$C180,$C181))</f>
        <v>34971894.102597229</v>
      </c>
      <c r="BD181" s="41">
        <f>IF(BD$7="",0,SUMIFS(BD$1:BD180,$C$1:$C180,$C181))</f>
        <v>28877144.303000003</v>
      </c>
      <c r="BE181" s="41">
        <f>IF(BE$7="",0,SUMIFS(BE$1:BE180,$C$1:$C180,$C181))</f>
        <v>0</v>
      </c>
      <c r="BF181" s="41">
        <f>IF(BF$7="",0,SUMIFS(BF$1:BF180,$C$1:$C180,$C181))</f>
        <v>0</v>
      </c>
      <c r="BG181" s="41">
        <f>IF(BG$7="",0,SUMIFS(BG$1:BG180,$C$1:$C180,$C181))</f>
        <v>0</v>
      </c>
      <c r="BH181" s="41">
        <f>IF(BH$7="",0,SUMIFS(BH$1:BH180,$C$1:$C180,$C181))</f>
        <v>0</v>
      </c>
      <c r="BI181" s="41">
        <f>IF(BI$7="",0,SUMIFS(BI$1:BI180,$C$1:$C180,$C181))</f>
        <v>0</v>
      </c>
      <c r="BJ181" s="41">
        <f>IF(BJ$7="",0,SUMIFS(BJ$1:BJ180,$C$1:$C180,$C181))</f>
        <v>0</v>
      </c>
      <c r="BK181" s="41">
        <f>IF(BK$7="",0,SUMIFS(BK$1:BK180,$C$1:$C180,$C181))</f>
        <v>0</v>
      </c>
      <c r="BL181" s="41">
        <f>IF(BL$7="",0,SUMIFS(BL$1:BL180,$C$1:$C180,$C181))</f>
        <v>0</v>
      </c>
      <c r="BM181" s="41">
        <f>IF(BM$7="",0,SUMIFS(BM$1:BM180,$C$1:$C180,$C181))</f>
        <v>0</v>
      </c>
      <c r="BN181" s="41">
        <f>IF(BN$7="",0,SUMIFS(BN$1:BN180,$C$1:$C180,$C181))</f>
        <v>0</v>
      </c>
      <c r="BO181" s="41">
        <f>IF(BO$7="",0,SUMIFS(BO$1:BO180,$C$1:$C180,$C181))</f>
        <v>0</v>
      </c>
      <c r="BP181" s="41">
        <f>IF(BP$7="",0,SUMIFS(BP$1:BP180,$C$1:$C180,$C181))</f>
        <v>0</v>
      </c>
      <c r="BQ181" s="41">
        <f>IF(BQ$7="",0,SUMIFS(BQ$1:BQ180,$C$1:$C180,$C181))</f>
        <v>0</v>
      </c>
      <c r="BR181" s="41">
        <f>IF(BR$7="",0,SUMIFS(BR$1:BR180,$C$1:$C180,$C181))</f>
        <v>0</v>
      </c>
      <c r="BS181" s="41">
        <f>IF(BS$7="",0,SUMIFS(BS$1:BS180,$C$1:$C180,$C181))</f>
        <v>0</v>
      </c>
      <c r="BT181" s="41">
        <f>IF(BT$7="",0,SUMIFS(BT$1:BT180,$C$1:$C180,$C181))</f>
        <v>0</v>
      </c>
      <c r="BU181" s="41">
        <f>IF(BU$7="",0,SUMIFS(BU$1:BU180,$C$1:$C180,$C181))</f>
        <v>0</v>
      </c>
      <c r="BV181" s="41">
        <f>IF(BV$7="",0,SUMIFS(BV$1:BV180,$C$1:$C180,$C181))</f>
        <v>0</v>
      </c>
      <c r="BW181" s="41">
        <f>IF(BW$7="",0,SUMIFS(BW$1:BW180,$C$1:$C180,$C181))</f>
        <v>0</v>
      </c>
      <c r="BX181" s="41">
        <f>IF(BX$7="",0,SUMIFS(BX$1:BX180,$C$1:$C180,$C181))</f>
        <v>0</v>
      </c>
      <c r="BY181" s="41">
        <f>IF(BY$7="",0,SUMIFS(BY$1:BY180,$C$1:$C180,$C181))</f>
        <v>0</v>
      </c>
      <c r="BZ181" s="41">
        <f>IF(BZ$7="",0,SUMIFS(BZ$1:BZ180,$C$1:$C180,$C181))</f>
        <v>0</v>
      </c>
      <c r="CA181" s="41">
        <f>IF(CA$7="",0,SUMIFS(CA$1:CA180,$C$1:$C180,$C181))</f>
        <v>0</v>
      </c>
      <c r="CB181" s="41">
        <f>IF(CB$7="",0,SUMIFS(CB$1:CB180,$C$1:$C180,$C181))</f>
        <v>0</v>
      </c>
      <c r="CC181" s="41">
        <f>IF(CC$7="",0,SUMIFS(CC$1:CC180,$C$1:$C180,$C181))</f>
        <v>0</v>
      </c>
      <c r="CD181" s="41">
        <f>IF(CD$7="",0,SUMIFS(CD$1:CD180,$C$1:$C180,$C181))</f>
        <v>0</v>
      </c>
      <c r="CE181" s="41">
        <f>IF(CE$7="",0,SUMIFS(CE$1:CE180,$C$1:$C180,$C181))</f>
        <v>0</v>
      </c>
      <c r="CF181" s="41">
        <f>IF(CF$7="",0,SUMIFS(CF$1:CF180,$C$1:$C180,$C181))</f>
        <v>0</v>
      </c>
      <c r="CG181" s="41">
        <f>IF(CG$7="",0,SUMIFS(CG$1:CG180,$C$1:$C180,$C181))</f>
        <v>0</v>
      </c>
      <c r="CH181" s="41">
        <f>IF(CH$7="",0,SUMIFS(CH$1:CH180,$C$1:$C180,$C181))</f>
        <v>0</v>
      </c>
      <c r="CI181" s="41">
        <f>IF(CI$7="",0,SUMIFS(CI$1:CI180,$C$1:$C180,$C181))</f>
        <v>0</v>
      </c>
      <c r="CJ181" s="41">
        <f>IF(CJ$7="",0,SUMIFS(CJ$1:CJ180,$C$1:$C180,$C181))</f>
        <v>0</v>
      </c>
      <c r="CK181" s="41">
        <f>IF(CK$7="",0,SUMIFS(CK$1:CK180,$C$1:$C180,$C181))</f>
        <v>0</v>
      </c>
      <c r="CL181" s="41">
        <f>IF(CL$7="",0,SUMIFS(CL$1:CL180,$C$1:$C180,$C181))</f>
        <v>0</v>
      </c>
      <c r="CM181" s="41">
        <f>IF(CM$7="",0,SUMIFS(CM$1:CM180,$C$1:$C180,$C181))</f>
        <v>0</v>
      </c>
      <c r="CN181" s="41">
        <f>IF(CN$7="",0,SUMIFS(CN$1:CN180,$C$1:$C180,$C181))</f>
        <v>0</v>
      </c>
      <c r="CO181" s="41">
        <f>IF(CO$7="",0,SUMIFS(CO$1:CO180,$C$1:$C180,$C181))</f>
        <v>0</v>
      </c>
      <c r="CP181" s="41">
        <f>IF(CP$7="",0,SUMIFS(CP$1:CP180,$C$1:$C180,$C181))</f>
        <v>0</v>
      </c>
      <c r="CQ181" s="41">
        <f>IF(CQ$7="",0,SUMIFS(CQ$1:CQ180,$C$1:$C180,$C181))</f>
        <v>0</v>
      </c>
      <c r="CR181" s="41">
        <f>IF(CR$7="",0,SUMIFS(CR$1:CR180,$C$1:$C180,$C181))</f>
        <v>0</v>
      </c>
      <c r="CS181" s="41">
        <f>IF(CS$7="",0,SUMIFS(CS$1:CS180,$C$1:$C180,$C181))</f>
        <v>0</v>
      </c>
      <c r="CT181" s="41">
        <f>IF(CT$7="",0,SUMIFS(CT$1:CT180,$C$1:$C180,$C181))</f>
        <v>0</v>
      </c>
      <c r="CU181" s="41">
        <f>IF(CU$7="",0,SUMIFS(CU$1:CU180,$C$1:$C180,$C181))</f>
        <v>0</v>
      </c>
      <c r="CV181" s="41">
        <f>IF(CV$7="",0,SUMIFS(CV$1:CV180,$C$1:$C180,$C181))</f>
        <v>0</v>
      </c>
      <c r="CW181" s="41">
        <f>IF(CW$7="",0,SUMIFS(CW$1:CW180,$C$1:$C180,$C181))</f>
        <v>0</v>
      </c>
      <c r="CX181" s="41">
        <f>IF(CX$7="",0,SUMIFS(CX$1:CX180,$C$1:$C180,$C181))</f>
        <v>0</v>
      </c>
      <c r="CY181" s="41">
        <f>IF(CY$7="",0,SUMIFS(CY$1:CY180,$C$1:$C180,$C181))</f>
        <v>0</v>
      </c>
      <c r="CZ181" s="41">
        <f>IF(CZ$7="",0,SUMIFS(CZ$1:CZ180,$C$1:$C180,$C181))</f>
        <v>0</v>
      </c>
      <c r="DA181" s="41">
        <f>IF(DA$7="",0,SUMIFS(DA$1:DA180,$C$1:$C180,$C181))</f>
        <v>0</v>
      </c>
      <c r="DB181" s="41">
        <f>IF(DB$7="",0,SUMIFS(DB$1:DB180,$C$1:$C180,$C181))</f>
        <v>0</v>
      </c>
      <c r="DC181" s="41">
        <f>IF(DC$7="",0,SUMIFS(DC$1:DC180,$C$1:$C180,$C181))</f>
        <v>0</v>
      </c>
      <c r="DD181" s="41">
        <f>IF(DD$7="",0,SUMIFS(DD$1:DD180,$C$1:$C180,$C181))</f>
        <v>0</v>
      </c>
      <c r="DE181" s="41">
        <f>IF(DE$7="",0,SUMIFS(DE$1:DE180,$C$1:$C180,$C181))</f>
        <v>0</v>
      </c>
      <c r="DF181" s="41">
        <f>IF(DF$7="",0,SUMIFS(DF$1:DF180,$C$1:$C180,$C181))</f>
        <v>0</v>
      </c>
      <c r="DG181" s="41">
        <f>IF(DG$7="",0,SUMIFS(DG$1:DG180,$C$1:$C180,$C181))</f>
        <v>0</v>
      </c>
      <c r="DH181" s="41">
        <f>IF(DH$7="",0,SUMIFS(DH$1:DH180,$C$1:$C180,$C181))</f>
        <v>0</v>
      </c>
      <c r="DI181" s="41">
        <f>IF(DI$7="",0,SUMIFS(DI$1:DI180,$C$1:$C180,$C181))</f>
        <v>0</v>
      </c>
      <c r="DJ181" s="41">
        <f>IF(DJ$7="",0,SUMIFS(DJ$1:DJ180,$C$1:$C180,$C181))</f>
        <v>0</v>
      </c>
      <c r="DK181" s="41">
        <f>IF(DK$7="",0,SUMIFS(DK$1:DK180,$C$1:$C180,$C181))</f>
        <v>0</v>
      </c>
      <c r="DL181" s="41">
        <f>IF(DL$7="",0,SUMIFS(DL$1:DL180,$C$1:$C180,$C181))</f>
        <v>0</v>
      </c>
      <c r="DM181" s="41">
        <f>IF(DM$7="",0,SUMIFS(DM$1:DM180,$C$1:$C180,$C181))</f>
        <v>0</v>
      </c>
      <c r="DN181" s="41">
        <f>IF(DN$7="",0,SUMIFS(DN$1:DN180,$C$1:$C180,$C181))</f>
        <v>0</v>
      </c>
      <c r="DO181" s="41">
        <f>IF(DO$7="",0,SUMIFS(DO$1:DO180,$C$1:$C180,$C181))</f>
        <v>0</v>
      </c>
      <c r="DP181" s="41">
        <f>IF(DP$7="",0,SUMIFS(DP$1:DP180,$C$1:$C180,$C181))</f>
        <v>0</v>
      </c>
      <c r="DQ181" s="41">
        <f>IF(DQ$7="",0,SUMIFS(DQ$1:DQ180,$C$1:$C180,$C181))</f>
        <v>0</v>
      </c>
      <c r="DR181" s="41">
        <f>IF(DR$7="",0,SUMIFS(DR$1:DR180,$C$1:$C180,$C181))</f>
        <v>0</v>
      </c>
      <c r="DS181" s="41">
        <f>IF(DS$7="",0,SUMIFS(DS$1:DS180,$C$1:$C180,$C181))</f>
        <v>0</v>
      </c>
      <c r="DT181" s="41">
        <f>IF(DT$7="",0,SUMIFS(DT$1:DT180,$C$1:$C180,$C181))</f>
        <v>0</v>
      </c>
      <c r="DU181" s="41">
        <f>IF(DU$7="",0,SUMIFS(DU$1:DU180,$C$1:$C180,$C181))</f>
        <v>0</v>
      </c>
      <c r="DV181" s="41">
        <f>IF(DV$7="",0,SUMIFS(DV$1:DV180,$C$1:$C180,$C181))</f>
        <v>0</v>
      </c>
      <c r="DW181" s="41">
        <f>IF(DW$7="",0,SUMIFS(DW$1:DW180,$C$1:$C180,$C181))</f>
        <v>0</v>
      </c>
      <c r="DX181" s="41">
        <f>IF(DX$7="",0,SUMIFS(DX$1:DX180,$C$1:$C180,$C181))</f>
        <v>0</v>
      </c>
      <c r="DY181" s="41">
        <f>IF(DY$7="",0,SUMIFS(DY$1:DY180,$C$1:$C180,$C181))</f>
        <v>0</v>
      </c>
      <c r="DZ181" s="41">
        <f>IF(DZ$7="",0,SUMIFS(DZ$1:DZ180,$C$1:$C180,$C181))</f>
        <v>0</v>
      </c>
      <c r="EA181" s="41">
        <f>IF(EA$7="",0,SUMIFS(EA$1:EA180,$C$1:$C180,$C181))</f>
        <v>0</v>
      </c>
      <c r="EB181" s="41">
        <f>IF(EB$7="",0,SUMIFS(EB$1:EB180,$C$1:$C180,$C181))</f>
        <v>0</v>
      </c>
      <c r="EC181" s="41">
        <f>IF(EC$7="",0,SUMIFS(EC$1:EC180,$C$1:$C180,$C181))</f>
        <v>0</v>
      </c>
      <c r="ED181" s="41">
        <f>IF(ED$7="",0,SUMIFS(ED$1:ED180,$C$1:$C180,$C181))</f>
        <v>0</v>
      </c>
      <c r="EE181" s="41">
        <f>IF(EE$7="",0,SUMIFS(EE$1:EE180,$C$1:$C180,$C181))</f>
        <v>0</v>
      </c>
      <c r="EF181" s="41">
        <f>IF(EF$7="",0,SUMIFS(EF$1:EF180,$C$1:$C180,$C181))</f>
        <v>0</v>
      </c>
      <c r="EG181" s="41">
        <f>IF(EG$7="",0,SUMIFS(EG$1:EG180,$C$1:$C180,$C181))</f>
        <v>0</v>
      </c>
      <c r="EH181" s="41">
        <f>IF(EH$7="",0,SUMIFS(EH$1:EH180,$C$1:$C180,$C181))</f>
        <v>0</v>
      </c>
      <c r="EI181" s="41">
        <f>IF(EI$7="",0,SUMIFS(EI$1:EI180,$C$1:$C180,$C181))</f>
        <v>0</v>
      </c>
      <c r="EJ181" s="41">
        <f>IF(EJ$7="",0,SUMIFS(EJ$1:EJ180,$C$1:$C180,$C181))</f>
        <v>0</v>
      </c>
      <c r="EK181" s="41">
        <f>IF(EK$7="",0,SUMIFS(EK$1:EK180,$C$1:$C180,$C181))</f>
        <v>0</v>
      </c>
      <c r="EL181" s="41">
        <f>IF(EL$7="",0,SUMIFS(EL$1:EL180,$C$1:$C180,$C181))</f>
        <v>0</v>
      </c>
      <c r="EM181" s="41">
        <f>IF(EM$7="",0,SUMIFS(EM$1:EM180,$C$1:$C180,$C181))</f>
        <v>0</v>
      </c>
      <c r="EN181" s="41">
        <f>IF(EN$7="",0,SUMIFS(EN$1:EN180,$C$1:$C180,$C181))</f>
        <v>0</v>
      </c>
      <c r="EO181" s="41">
        <f>IF(EO$7="",0,SUMIFS(EO$1:EO180,$C$1:$C180,$C181))</f>
        <v>0</v>
      </c>
      <c r="EP181" s="41">
        <f>IF(EP$7="",0,SUMIFS(EP$1:EP180,$C$1:$C180,$C181))</f>
        <v>0</v>
      </c>
      <c r="EQ181" s="41">
        <f>IF(EQ$7="",0,SUMIFS(EQ$1:EQ180,$C$1:$C180,$C181))</f>
        <v>0</v>
      </c>
      <c r="ER181" s="41">
        <f>IF(ER$7="",0,SUMIFS(ER$1:ER180,$C$1:$C180,$C181))</f>
        <v>0</v>
      </c>
      <c r="ES181" s="41">
        <f>IF(ES$7="",0,SUMIFS(ES$1:ES180,$C$1:$C180,$C181))</f>
        <v>0</v>
      </c>
      <c r="ET181" s="41">
        <f>IF(ET$7="",0,SUMIFS(ET$1:ET180,$C$1:$C180,$C181))</f>
        <v>0</v>
      </c>
      <c r="EU181" s="41">
        <f>IF(EU$7="",0,SUMIFS(EU$1:EU180,$C$1:$C180,$C181))</f>
        <v>0</v>
      </c>
      <c r="EV181" s="41">
        <f>IF(EV$7="",0,SUMIFS(EV$1:EV180,$C$1:$C180,$C181))</f>
        <v>0</v>
      </c>
      <c r="EW181" s="41">
        <f>IF(EW$7="",0,SUMIFS(EW$1:EW180,$C$1:$C180,$C181))</f>
        <v>0</v>
      </c>
      <c r="EX181" s="41">
        <f>IF(EX$7="",0,SUMIFS(EX$1:EX180,$C$1:$C180,$C181))</f>
        <v>0</v>
      </c>
      <c r="EY181" s="41">
        <f>IF(EY$7="",0,SUMIFS(EY$1:EY180,$C$1:$C180,$C181))</f>
        <v>0</v>
      </c>
      <c r="EZ181" s="41">
        <f>IF(EZ$7="",0,SUMIFS(EZ$1:EZ180,$C$1:$C180,$C181))</f>
        <v>0</v>
      </c>
      <c r="FA181" s="41">
        <f>IF(FA$7="",0,SUMIFS(FA$1:FA180,$C$1:$C180,$C181))</f>
        <v>0</v>
      </c>
      <c r="FB181" s="41">
        <f>IF(FB$7="",0,SUMIFS(FB$1:FB180,$C$1:$C180,$C181))</f>
        <v>0</v>
      </c>
      <c r="FC181" s="41">
        <f>IF(FC$7="",0,SUMIFS(FC$1:FC180,$C$1:$C180,$C181))</f>
        <v>0</v>
      </c>
      <c r="FD181" s="41">
        <f>IF(FD$7="",0,SUMIFS(FD$1:FD180,$C$1:$C180,$C181))</f>
        <v>0</v>
      </c>
      <c r="FE181" s="41">
        <f>IF(FE$7="",0,SUMIFS(FE$1:FE180,$C$1:$C180,$C181))</f>
        <v>0</v>
      </c>
      <c r="FF181" s="41">
        <f>IF(FF$7="",0,SUMIFS(FF$1:FF180,$C$1:$C180,$C181))</f>
        <v>0</v>
      </c>
      <c r="FG181" s="41">
        <f>IF(FG$7="",0,SUMIFS(FG$1:FG180,$C$1:$C180,$C181))</f>
        <v>0</v>
      </c>
      <c r="FH181" s="41">
        <f>IF(FH$7="",0,SUMIFS(FH$1:FH180,$C$1:$C180,$C181))</f>
        <v>0</v>
      </c>
      <c r="FI181" s="41">
        <f>IF(FI$7="",0,SUMIFS(FI$1:FI180,$C$1:$C180,$C181))</f>
        <v>0</v>
      </c>
      <c r="FJ181" s="41">
        <f>IF(FJ$7="",0,SUMIFS(FJ$1:FJ180,$C$1:$C180,$C181))</f>
        <v>0</v>
      </c>
      <c r="FK181" s="41">
        <f>IF(FK$7="",0,SUMIFS(FK$1:FK180,$C$1:$C180,$C181))</f>
        <v>0</v>
      </c>
      <c r="FL181" s="41">
        <f>IF(FL$7="",0,SUMIFS(FL$1:FL180,$C$1:$C180,$C181))</f>
        <v>0</v>
      </c>
      <c r="FM181" s="41">
        <f>IF(FM$7="",0,SUMIFS(FM$1:FM180,$C$1:$C180,$C181))</f>
        <v>0</v>
      </c>
      <c r="FN181" s="41">
        <f>IF(FN$7="",0,SUMIFS(FN$1:FN180,$C$1:$C180,$C181))</f>
        <v>0</v>
      </c>
      <c r="FO181" s="41">
        <f>IF(FO$7="",0,SUMIFS(FO$1:FO180,$C$1:$C180,$C181))</f>
        <v>0</v>
      </c>
      <c r="FP181" s="41">
        <f>IF(FP$7="",0,SUMIFS(FP$1:FP180,$C$1:$C180,$C181))</f>
        <v>0</v>
      </c>
      <c r="FQ181" s="41">
        <f>IF(FQ$7="",0,SUMIFS(FQ$1:FQ180,$C$1:$C180,$C181))</f>
        <v>0</v>
      </c>
      <c r="FR181" s="41">
        <f>IF(FR$7="",0,SUMIFS(FR$1:FR180,$C$1:$C180,$C181))</f>
        <v>0</v>
      </c>
      <c r="FS181" s="41">
        <f>IF(FS$7="",0,SUMIFS(FS$1:FS180,$C$1:$C180,$C181))</f>
        <v>0</v>
      </c>
      <c r="FT181" s="41">
        <f>IF(FT$7="",0,SUMIFS(FT$1:FT180,$C$1:$C180,$C181))</f>
        <v>0</v>
      </c>
      <c r="FU181" s="41">
        <f>IF(FU$7="",0,SUMIFS(FU$1:FU180,$C$1:$C180,$C181))</f>
        <v>0</v>
      </c>
      <c r="FV181" s="41">
        <f>IF(FV$7="",0,SUMIFS(FV$1:FV180,$C$1:$C180,$C181))</f>
        <v>0</v>
      </c>
      <c r="FW181" s="41">
        <f>IF(FW$7="",0,SUMIFS(FW$1:FW180,$C$1:$C180,$C181))</f>
        <v>0</v>
      </c>
      <c r="FX181" s="41">
        <f>IF(FX$7="",0,SUMIFS(FX$1:FX180,$C$1:$C180,$C181))</f>
        <v>0</v>
      </c>
      <c r="FY181" s="41">
        <f>IF(FY$7="",0,SUMIFS(FY$1:FY180,$C$1:$C180,$C181))</f>
        <v>0</v>
      </c>
      <c r="FZ181" s="41">
        <f>IF(FZ$7="",0,SUMIFS(FZ$1:FZ180,$C$1:$C180,$C181))</f>
        <v>0</v>
      </c>
      <c r="GA181" s="41">
        <f>IF(GA$7="",0,SUMIFS(GA$1:GA180,$C$1:$C180,$C181))</f>
        <v>0</v>
      </c>
      <c r="GB181" s="41">
        <f>IF(GB$7="",0,SUMIFS(GB$1:GB180,$C$1:$C180,$C181))</f>
        <v>0</v>
      </c>
      <c r="GC181" s="41">
        <f>IF(GC$7="",0,SUMIFS(GC$1:GC180,$C$1:$C180,$C181))</f>
        <v>0</v>
      </c>
      <c r="GD181" s="41">
        <f>IF(GD$7="",0,SUMIFS(GD$1:GD180,$C$1:$C180,$C181))</f>
        <v>0</v>
      </c>
      <c r="GE181" s="41">
        <f>IF(GE$7="",0,SUMIFS(GE$1:GE180,$C$1:$C180,$C181))</f>
        <v>0</v>
      </c>
      <c r="GF181" s="41">
        <f>IF(GF$7="",0,SUMIFS(GF$1:GF180,$C$1:$C180,$C181))</f>
        <v>0</v>
      </c>
      <c r="GG181" s="41">
        <f>IF(GG$7="",0,SUMIFS(GG$1:GG180,$C$1:$C180,$C181))</f>
        <v>0</v>
      </c>
      <c r="GH181" s="41">
        <f>IF(GH$7="",0,SUMIFS(GH$1:GH180,$C$1:$C180,$C181))</f>
        <v>0</v>
      </c>
      <c r="GI181" s="41">
        <f>IF(GI$7="",0,SUMIFS(GI$1:GI180,$C$1:$C180,$C181))</f>
        <v>0</v>
      </c>
      <c r="GJ181" s="41">
        <f>IF(GJ$7="",0,SUMIFS(GJ$1:GJ180,$C$1:$C180,$C181))</f>
        <v>0</v>
      </c>
      <c r="GK181" s="41">
        <f>IF(GK$7="",0,SUMIFS(GK$1:GK180,$C$1:$C180,$C181))</f>
        <v>0</v>
      </c>
      <c r="GL181" s="41">
        <f>IF(GL$7="",0,SUMIFS(GL$1:GL180,$C$1:$C180,$C181))</f>
        <v>0</v>
      </c>
      <c r="GM181" s="41">
        <f>IF(GM$7="",0,SUMIFS(GM$1:GM180,$C$1:$C180,$C181))</f>
        <v>0</v>
      </c>
      <c r="GN181" s="41">
        <f>IF(GN$7="",0,SUMIFS(GN$1:GN180,$C$1:$C180,$C181))</f>
        <v>0</v>
      </c>
      <c r="GO181" s="41">
        <f>IF(GO$7="",0,SUMIFS(GO$1:GO180,$C$1:$C180,$C181))</f>
        <v>0</v>
      </c>
      <c r="GP181" s="41">
        <f>IF(GP$7="",0,SUMIFS(GP$1:GP180,$C$1:$C180,$C181))</f>
        <v>0</v>
      </c>
      <c r="GQ181" s="41">
        <f>IF(GQ$7="",0,SUMIFS(GQ$1:GQ180,$C$1:$C180,$C181))</f>
        <v>0</v>
      </c>
      <c r="GR181" s="41">
        <f>IF(GR$7="",0,SUMIFS(GR$1:GR180,$C$1:$C180,$C181))</f>
        <v>0</v>
      </c>
      <c r="GS181" s="41">
        <f>IF(GS$7="",0,SUMIFS(GS$1:GS180,$C$1:$C180,$C181))</f>
        <v>0</v>
      </c>
      <c r="GT181" s="41">
        <f>IF(GT$7="",0,SUMIFS(GT$1:GT180,$C$1:$C180,$C181))</f>
        <v>0</v>
      </c>
      <c r="GU181" s="41">
        <f>IF(GU$7="",0,SUMIFS(GU$1:GU180,$C$1:$C180,$C181))</f>
        <v>0</v>
      </c>
      <c r="GV181" s="41">
        <f>IF(GV$7="",0,SUMIFS(GV$1:GV180,$C$1:$C180,$C181))</f>
        <v>0</v>
      </c>
      <c r="GW181" s="41">
        <f>IF(GW$7="",0,SUMIFS(GW$1:GW180,$C$1:$C180,$C181))</f>
        <v>0</v>
      </c>
      <c r="GX181" s="41">
        <f>IF(GX$7="",0,SUMIFS(GX$1:GX180,$C$1:$C180,$C181))</f>
        <v>0</v>
      </c>
      <c r="GY181" s="41">
        <f>IF(GY$7="",0,SUMIFS(GY$1:GY180,$C$1:$C180,$C181))</f>
        <v>0</v>
      </c>
      <c r="GZ181" s="41">
        <f>IF(GZ$7="",0,SUMIFS(GZ$1:GZ180,$C$1:$C180,$C181))</f>
        <v>0</v>
      </c>
      <c r="HA181" s="41">
        <f>IF(HA$7="",0,SUMIFS(HA$1:HA180,$C$1:$C180,$C181))</f>
        <v>0</v>
      </c>
      <c r="HB181" s="41">
        <f>IF(HB$7="",0,SUMIFS(HB$1:HB180,$C$1:$C180,$C181))</f>
        <v>0</v>
      </c>
      <c r="HC181" s="41">
        <f>IF(HC$7="",0,SUMIFS(HC$1:HC180,$C$1:$C180,$C181))</f>
        <v>0</v>
      </c>
      <c r="HD181" s="41">
        <f>IF(HD$7="",0,SUMIFS(HD$1:HD180,$C$1:$C180,$C181))</f>
        <v>0</v>
      </c>
      <c r="HE181" s="41">
        <f>IF(HE$7="",0,SUMIFS(HE$1:HE180,$C$1:$C180,$C181))</f>
        <v>0</v>
      </c>
      <c r="HF181" s="41">
        <f>IF(HF$7="",0,SUMIFS(HF$1:HF180,$C$1:$C180,$C181))</f>
        <v>0</v>
      </c>
      <c r="HG181" s="41">
        <f>IF(HG$7="",0,SUMIFS(HG$1:HG180,$C$1:$C180,$C181))</f>
        <v>0</v>
      </c>
      <c r="HH181" s="41">
        <f>IF(HH$7="",0,SUMIFS(HH$1:HH180,$C$1:$C180,$C181))</f>
        <v>0</v>
      </c>
      <c r="HI181" s="41">
        <f>IF(HI$7="",0,SUMIFS(HI$1:HI180,$C$1:$C180,$C181))</f>
        <v>0</v>
      </c>
      <c r="HJ181" s="41">
        <f>IF(HJ$7="",0,SUMIFS(HJ$1:HJ180,$C$1:$C180,$C181))</f>
        <v>0</v>
      </c>
      <c r="HK181" s="41">
        <f>IF(HK$7="",0,SUMIFS(HK$1:HK180,$C$1:$C180,$C181))</f>
        <v>0</v>
      </c>
      <c r="HL181" s="41">
        <f>IF(HL$7="",0,SUMIFS(HL$1:HL180,$C$1:$C180,$C181))</f>
        <v>0</v>
      </c>
      <c r="HM181" s="41">
        <f>IF(HM$7="",0,SUMIFS(HM$1:HM180,$C$1:$C180,$C181))</f>
        <v>0</v>
      </c>
      <c r="HN181" s="41">
        <f>IF(HN$7="",0,SUMIFS(HN$1:HN180,$C$1:$C180,$C181))</f>
        <v>0</v>
      </c>
      <c r="HO181" s="41">
        <f>IF(HO$7="",0,SUMIFS(HO$1:HO180,$C$1:$C180,$C181))</f>
        <v>0</v>
      </c>
      <c r="HP181" s="41">
        <f>IF(HP$7="",0,SUMIFS(HP$1:HP180,$C$1:$C180,$C181))</f>
        <v>0</v>
      </c>
      <c r="HQ181" s="41">
        <f>IF(HQ$7="",0,SUMIFS(HQ$1:HQ180,$C$1:$C180,$C181))</f>
        <v>0</v>
      </c>
      <c r="HR181" s="41">
        <f>IF(HR$7="",0,SUMIFS(HR$1:HR180,$C$1:$C180,$C181))</f>
        <v>0</v>
      </c>
      <c r="HS181" s="41">
        <f>IF(HS$7="",0,SUMIFS(HS$1:HS180,$C$1:$C180,$C181))</f>
        <v>0</v>
      </c>
      <c r="HT181" s="41">
        <f>IF(HT$7="",0,SUMIFS(HT$1:HT180,$C$1:$C180,$C181))</f>
        <v>0</v>
      </c>
      <c r="HU181" s="41">
        <f>IF(HU$7="",0,SUMIFS(HU$1:HU180,$C$1:$C180,$C181))</f>
        <v>0</v>
      </c>
      <c r="HV181" s="41">
        <f>IF(HV$7="",0,SUMIFS(HV$1:HV180,$C$1:$C180,$C181))</f>
        <v>0</v>
      </c>
      <c r="HW181" s="41">
        <f>IF(HW$7="",0,SUMIFS(HW$1:HW180,$C$1:$C180,$C181))</f>
        <v>0</v>
      </c>
      <c r="HX181" s="41">
        <f>IF(HX$7="",0,SUMIFS(HX$1:HX180,$C$1:$C180,$C181))</f>
        <v>0</v>
      </c>
      <c r="HY181" s="41">
        <f>IF(HY$7="",0,SUMIFS(HY$1:HY180,$C$1:$C180,$C181))</f>
        <v>0</v>
      </c>
      <c r="HZ181" s="41">
        <f>IF(HZ$7="",0,SUMIFS(HZ$1:HZ180,$C$1:$C180,$C181))</f>
        <v>0</v>
      </c>
      <c r="IA181" s="41">
        <f>IF(IA$7="",0,SUMIFS(IA$1:IA180,$C$1:$C180,$C181))</f>
        <v>0</v>
      </c>
      <c r="IB181" s="41">
        <f>IF(IB$7="",0,SUMIFS(IB$1:IB180,$C$1:$C180,$C181))</f>
        <v>0</v>
      </c>
      <c r="IC181" s="41">
        <f>IF(IC$7="",0,SUMIFS(IC$1:IC180,$C$1:$C180,$C181))</f>
        <v>0</v>
      </c>
      <c r="ID181" s="41">
        <f>IF(ID$7="",0,SUMIFS(ID$1:ID180,$C$1:$C180,$C181))</f>
        <v>0</v>
      </c>
      <c r="IE181" s="41">
        <f>IF(IE$7="",0,SUMIFS(IE$1:IE180,$C$1:$C180,$C181))</f>
        <v>0</v>
      </c>
      <c r="IF181" s="41">
        <f>IF(IF$7="",0,SUMIFS(IF$1:IF180,$C$1:$C180,$C181))</f>
        <v>0</v>
      </c>
      <c r="IG181" s="41">
        <f>IF(IG$7="",0,SUMIFS(IG$1:IG180,$C$1:$C180,$C181))</f>
        <v>0</v>
      </c>
      <c r="IH181" s="41">
        <f>IF(IH$7="",0,SUMIFS(IH$1:IH180,$C$1:$C180,$C181))</f>
        <v>0</v>
      </c>
      <c r="II181" s="41">
        <f>IF(II$7="",0,SUMIFS(II$1:II180,$C$1:$C180,$C181))</f>
        <v>0</v>
      </c>
      <c r="IJ181" s="41">
        <f>IF(IJ$7="",0,SUMIFS(IJ$1:IJ180,$C$1:$C180,$C181))</f>
        <v>0</v>
      </c>
      <c r="IK181" s="41">
        <f>IF(IK$7="",0,SUMIFS(IK$1:IK180,$C$1:$C180,$C181))</f>
        <v>0</v>
      </c>
      <c r="IL181" s="41">
        <f>IF(IL$7="",0,SUMIFS(IL$1:IL180,$C$1:$C180,$C181))</f>
        <v>0</v>
      </c>
      <c r="IM181" s="41">
        <f>IF(IM$7="",0,SUMIFS(IM$1:IM180,$C$1:$C180,$C181))</f>
        <v>0</v>
      </c>
      <c r="IN181" s="41">
        <f>IF(IN$7="",0,SUMIFS(IN$1:IN180,$C$1:$C180,$C181))</f>
        <v>0</v>
      </c>
      <c r="IO181" s="41">
        <f>IF(IO$7="",0,SUMIFS(IO$1:IO180,$C$1:$C180,$C181))</f>
        <v>0</v>
      </c>
      <c r="IP181" s="41">
        <f>IF(IP$7="",0,SUMIFS(IP$1:IP180,$C$1:$C180,$C181))</f>
        <v>0</v>
      </c>
      <c r="IQ181" s="41">
        <f>IF(IQ$7="",0,SUMIFS(IQ$1:IQ180,$C$1:$C180,$C181))</f>
        <v>0</v>
      </c>
      <c r="IR181" s="41">
        <f>IF(IR$7="",0,SUMIFS(IR$1:IR180,$C$1:$C180,$C181))</f>
        <v>0</v>
      </c>
      <c r="IS181" s="41">
        <f>IF(IS$7="",0,SUMIFS(IS$1:IS180,$C$1:$C180,$C181))</f>
        <v>0</v>
      </c>
      <c r="IT181" s="41">
        <f>IF(IT$7="",0,SUMIFS(IT$1:IT180,$C$1:$C180,$C181))</f>
        <v>0</v>
      </c>
      <c r="IU181" s="41">
        <f>IF(IU$7="",0,SUMIFS(IU$1:IU180,$C$1:$C180,$C181))</f>
        <v>0</v>
      </c>
      <c r="IV181" s="41">
        <f>IF(IV$7="",0,SUMIFS(IV$1:IV180,$C$1:$C180,$C181))</f>
        <v>0</v>
      </c>
      <c r="IW181" s="41">
        <f>IF(IW$7="",0,SUMIFS(IW$1:IW180,$C$1:$C180,$C181))</f>
        <v>0</v>
      </c>
      <c r="IX181" s="41">
        <f>IF(IX$7="",0,SUMIFS(IX$1:IX180,$C$1:$C180,$C181))</f>
        <v>0</v>
      </c>
      <c r="IY181" s="41">
        <f>IF(IY$7="",0,SUMIFS(IY$1:IY180,$C$1:$C180,$C181))</f>
        <v>0</v>
      </c>
      <c r="IZ181" s="41">
        <f>IF(IZ$7="",0,SUMIFS(IZ$1:IZ180,$C$1:$C180,$C181))</f>
        <v>0</v>
      </c>
      <c r="JA181" s="41">
        <f>IF(JA$7="",0,SUMIFS(JA$1:JA180,$C$1:$C180,$C181))</f>
        <v>0</v>
      </c>
      <c r="JB181" s="41">
        <f>IF(JB$7="",0,SUMIFS(JB$1:JB180,$C$1:$C180,$C181))</f>
        <v>0</v>
      </c>
      <c r="JC181" s="41">
        <f>IF(JC$7="",0,SUMIFS(JC$1:JC180,$C$1:$C180,$C181))</f>
        <v>0</v>
      </c>
      <c r="JD181" s="41">
        <f>IF(JD$7="",0,SUMIFS(JD$1:JD180,$C$1:$C180,$C181))</f>
        <v>0</v>
      </c>
      <c r="JE181" s="41">
        <f>IF(JE$7="",0,SUMIFS(JE$1:JE180,$C$1:$C180,$C181))</f>
        <v>0</v>
      </c>
      <c r="JF181" s="41">
        <f>IF(JF$7="",0,SUMIFS(JF$1:JF180,$C$1:$C180,$C181))</f>
        <v>0</v>
      </c>
      <c r="JG181" s="41">
        <f>IF(JG$7="",0,SUMIFS(JG$1:JG180,$C$1:$C180,$C181))</f>
        <v>0</v>
      </c>
      <c r="JH181" s="41">
        <f>IF(JH$7="",0,SUMIFS(JH$1:JH180,$C$1:$C180,$C181))</f>
        <v>0</v>
      </c>
      <c r="JI181" s="41">
        <f>IF(JI$7="",0,SUMIFS(JI$1:JI180,$C$1:$C180,$C181))</f>
        <v>0</v>
      </c>
      <c r="JJ181" s="41">
        <f>IF(JJ$7="",0,SUMIFS(JJ$1:JJ180,$C$1:$C180,$C181))</f>
        <v>0</v>
      </c>
      <c r="JK181" s="41">
        <f>IF(JK$7="",0,SUMIFS(JK$1:JK180,$C$1:$C180,$C181))</f>
        <v>0</v>
      </c>
      <c r="JL181" s="41">
        <f>IF(JL$7="",0,SUMIFS(JL$1:JL180,$C$1:$C180,$C181))</f>
        <v>0</v>
      </c>
      <c r="JM181" s="41">
        <f>IF(JM$7="",0,SUMIFS(JM$1:JM180,$C$1:$C180,$C181))</f>
        <v>0</v>
      </c>
      <c r="JN181" s="41">
        <f>IF(JN$7="",0,SUMIFS(JN$1:JN180,$C$1:$C180,$C181))</f>
        <v>0</v>
      </c>
      <c r="JO181" s="41">
        <f>IF(JO$7="",0,SUMIFS(JO$1:JO180,$C$1:$C180,$C181))</f>
        <v>0</v>
      </c>
      <c r="JP181" s="41">
        <f>IF(JP$7="",0,SUMIFS(JP$1:JP180,$C$1:$C180,$C181))</f>
        <v>0</v>
      </c>
      <c r="JQ181" s="41">
        <f>IF(JQ$7="",0,SUMIFS(JQ$1:JQ180,$C$1:$C180,$C181))</f>
        <v>0</v>
      </c>
      <c r="JR181" s="41">
        <f>IF(JR$7="",0,SUMIFS(JR$1:JR180,$C$1:$C180,$C181))</f>
        <v>0</v>
      </c>
      <c r="JS181" s="41">
        <f>IF(JS$7="",0,SUMIFS(JS$1:JS180,$C$1:$C180,$C181))</f>
        <v>0</v>
      </c>
      <c r="JT181" s="41">
        <f>IF(JT$7="",0,SUMIFS(JT$1:JT180,$C$1:$C180,$C181))</f>
        <v>0</v>
      </c>
      <c r="JU181" s="41">
        <f>IF(JU$7="",0,SUMIFS(JU$1:JU180,$C$1:$C180,$C181))</f>
        <v>0</v>
      </c>
      <c r="JV181" s="41">
        <f>IF(JV$7="",0,SUMIFS(JV$1:JV180,$C$1:$C180,$C181))</f>
        <v>0</v>
      </c>
      <c r="JW181" s="41">
        <f>IF(JW$7="",0,SUMIFS(JW$1:JW180,$C$1:$C180,$C181))</f>
        <v>0</v>
      </c>
      <c r="JX181" s="41">
        <f>IF(JX$7="",0,SUMIFS(JX$1:JX180,$C$1:$C180,$C181))</f>
        <v>0</v>
      </c>
      <c r="JY181" s="41">
        <f>IF(JY$7="",0,SUMIFS(JY$1:JY180,$C$1:$C180,$C181))</f>
        <v>0</v>
      </c>
      <c r="JZ181" s="41">
        <f>IF(JZ$7="",0,SUMIFS(JZ$1:JZ180,$C$1:$C180,$C181))</f>
        <v>0</v>
      </c>
      <c r="KA181" s="41">
        <f>IF(KA$7="",0,SUMIFS(KA$1:KA180,$C$1:$C180,$C181))</f>
        <v>0</v>
      </c>
      <c r="KB181" s="41">
        <f>IF(KB$7="",0,SUMIFS(KB$1:KB180,$C$1:$C180,$C181))</f>
        <v>0</v>
      </c>
      <c r="KC181" s="41">
        <f>IF(KC$7="",0,SUMIFS(KC$1:KC180,$C$1:$C180,$C181))</f>
        <v>0</v>
      </c>
      <c r="KD181" s="41">
        <f>IF(KD$7="",0,SUMIFS(KD$1:KD180,$C$1:$C180,$C181))</f>
        <v>0</v>
      </c>
      <c r="KE181" s="41">
        <f>IF(KE$7="",0,SUMIFS(KE$1:KE180,$C$1:$C180,$C181))</f>
        <v>0</v>
      </c>
      <c r="KF181" s="41">
        <f>IF(KF$7="",0,SUMIFS(KF$1:KF180,$C$1:$C180,$C181))</f>
        <v>0</v>
      </c>
      <c r="KG181" s="41">
        <f>IF(KG$7="",0,SUMIFS(KG$1:KG180,$C$1:$C180,$C181))</f>
        <v>0</v>
      </c>
      <c r="KH181" s="41">
        <f>IF(KH$7="",0,SUMIFS(KH$1:KH180,$C$1:$C180,$C181))</f>
        <v>0</v>
      </c>
      <c r="KI181" s="41">
        <f>IF(KI$7="",0,SUMIFS(KI$1:KI180,$C$1:$C180,$C181))</f>
        <v>0</v>
      </c>
      <c r="KJ181" s="41">
        <f>IF(KJ$7="",0,SUMIFS(KJ$1:KJ180,$C$1:$C180,$C181))</f>
        <v>0</v>
      </c>
      <c r="KK181" s="41">
        <f>IF(KK$7="",0,SUMIFS(KK$1:KK180,$C$1:$C180,$C181))</f>
        <v>0</v>
      </c>
      <c r="KL181" s="41">
        <f>IF(KL$7="",0,SUMIFS(KL$1:KL180,$C$1:$C180,$C181))</f>
        <v>0</v>
      </c>
      <c r="KM181" s="41">
        <f>IF(KM$7="",0,SUMIFS(KM$1:KM180,$C$1:$C180,$C181))</f>
        <v>0</v>
      </c>
      <c r="KN181" s="41">
        <f>IF(KN$7="",0,SUMIFS(KN$1:KN180,$C$1:$C180,$C181))</f>
        <v>0</v>
      </c>
      <c r="KO181" s="41">
        <f>IF(KO$7="",0,SUMIFS(KO$1:KO180,$C$1:$C180,$C181))</f>
        <v>0</v>
      </c>
      <c r="KP181" s="41">
        <f>IF(KP$7="",0,SUMIFS(KP$1:KP180,$C$1:$C180,$C181))</f>
        <v>0</v>
      </c>
      <c r="KQ181" s="41">
        <f>IF(KQ$7="",0,SUMIFS(KQ$1:KQ180,$C$1:$C180,$C181))</f>
        <v>0</v>
      </c>
      <c r="KR181" s="41">
        <f>IF(KR$7="",0,SUMIFS(KR$1:KR180,$C$1:$C180,$C181))</f>
        <v>0</v>
      </c>
      <c r="KS181" s="41">
        <f>IF(KS$7="",0,SUMIFS(KS$1:KS180,$C$1:$C180,$C181))</f>
        <v>0</v>
      </c>
      <c r="KT181" s="41">
        <f>IF(KT$7="",0,SUMIFS(KT$1:KT180,$C$1:$C180,$C181))</f>
        <v>0</v>
      </c>
      <c r="KU181" s="41">
        <f>IF(KU$7="",0,SUMIFS(KU$1:KU180,$C$1:$C180,$C181))</f>
        <v>0</v>
      </c>
      <c r="KV181" s="41">
        <f>IF(KV$7="",0,SUMIFS(KV$1:KV180,$C$1:$C180,$C181))</f>
        <v>0</v>
      </c>
      <c r="KW181" s="3"/>
      <c r="KX181" s="3"/>
    </row>
    <row r="182" spans="1:310" s="76" customFormat="1" x14ac:dyDescent="0.25">
      <c r="A182" s="70"/>
      <c r="B182" s="72" t="s">
        <v>29</v>
      </c>
      <c r="C182" s="93" t="s">
        <v>27</v>
      </c>
      <c r="D182" s="72"/>
      <c r="E182" s="70" t="str">
        <f>kpi!$E$68</f>
        <v>операционные расходы (без НДС)</v>
      </c>
      <c r="F182" s="70"/>
      <c r="G182" s="70"/>
      <c r="H182" s="72" t="str">
        <f>IF(OR($E182="",$E182=0),"",INDEX(kpi!$I:$I,SUMIFS(kpi!$A:$A,kpi!$E:$E,$E182)))</f>
        <v>руб.</v>
      </c>
      <c r="I182" s="70"/>
      <c r="J182" s="70"/>
      <c r="K182" s="70"/>
      <c r="L182" s="70"/>
      <c r="M182" s="73"/>
      <c r="N182" s="70"/>
      <c r="O182" s="73"/>
      <c r="P182" s="70"/>
      <c r="Q182" s="70"/>
      <c r="R182" s="75">
        <f t="shared" si="1065"/>
        <v>324719599.90000004</v>
      </c>
      <c r="S182" s="70"/>
      <c r="T182" s="70"/>
      <c r="U182" s="75">
        <f>IF(U$7="",0,SUMIFS(U$1:U181,$C$1:$C181,$C182)-SUMIFS(U$1:U181,$C$1:$C181,$C182,$B$1:$B181,$B182)*условия!$N$119/(1+условия!$N$119))</f>
        <v>24135524.629166666</v>
      </c>
      <c r="V182" s="75">
        <f>IF(V$7="",0,SUMIFS(V$1:V181,$C$1:$C181,$C182)-SUMIFS(V$1:V181,$C$1:$C181,$C182,$B$1:$B181,$B182)*условия!$N$119/(1+условия!$N$119))</f>
        <v>7201371.4666666668</v>
      </c>
      <c r="W182" s="75">
        <f>IF(W$7="",0,SUMIFS(W$1:W181,$C$1:$C181,$C182)-SUMIFS(W$1:W181,$C$1:$C181,$C182,$B$1:$B181,$B182)*условия!$N$119/(1+условия!$N$119))</f>
        <v>7270597.4125000006</v>
      </c>
      <c r="X182" s="75">
        <f>IF(X$7="",0,SUMIFS(X$1:X181,$C$1:$C181,$C182)-SUMIFS(X$1:X181,$C$1:$C181,$C182,$B$1:$B181,$B182)*условия!$N$119/(1+условия!$N$119))</f>
        <v>7343202.4666666668</v>
      </c>
      <c r="Y182" s="75">
        <f>IF(Y$7="",0,SUMIFS(Y$1:Y181,$C$1:$C181,$C182)-SUMIFS(Y$1:Y181,$C$1:$C181,$C182,$B$1:$B181,$B182)*условия!$N$119/(1+условия!$N$119))</f>
        <v>7419186.6291666673</v>
      </c>
      <c r="Z182" s="75">
        <f>IF(Z$7="",0,SUMIFS(Z$1:Z181,$C$1:$C181,$C182)-SUMIFS(Z$1:Z181,$C$1:$C181,$C182,$B$1:$B181,$B182)*условия!$N$119/(1+условия!$N$119))</f>
        <v>7498549.9000000004</v>
      </c>
      <c r="AA182" s="75">
        <f>IF(AA$7="",0,SUMIFS(AA$1:AA181,$C$1:$C181,$C182)-SUMIFS(AA$1:AA181,$C$1:$C181,$C182,$B$1:$B181,$B182)*условия!$N$119/(1+условия!$N$119))</f>
        <v>7581292.2791666668</v>
      </c>
      <c r="AB182" s="75">
        <f>IF(AB$7="",0,SUMIFS(AB$1:AB181,$C$1:$C181,$C182)-SUMIFS(AB$1:AB181,$C$1:$C181,$C182,$B$1:$B181,$B182)*условия!$N$119/(1+условия!$N$119))</f>
        <v>7661105.0166666666</v>
      </c>
      <c r="AC182" s="75">
        <f>IF(AC$7="",0,SUMIFS(AC$1:AC181,$C$1:$C181,$C182)-SUMIFS(AC$1:AC181,$C$1:$C181,$C182,$B$1:$B181,$B182)*условия!$N$119/(1+условия!$N$119))</f>
        <v>7733759.3833333338</v>
      </c>
      <c r="AD182" s="75">
        <f>IF(AD$7="",0,SUMIFS(AD$1:AD181,$C$1:$C181,$C182)-SUMIFS(AD$1:AD181,$C$1:$C181,$C182,$B$1:$B181,$B182)*условия!$N$119/(1+условия!$N$119))</f>
        <v>7795972.5666666664</v>
      </c>
      <c r="AE182" s="75">
        <f>IF(AE$7="",0,SUMIFS(AE$1:AE181,$C$1:$C181,$C182)-SUMIFS(AE$1:AE181,$C$1:$C181,$C182,$B$1:$B181,$B182)*условия!$N$119/(1+условия!$N$119))</f>
        <v>7859886.916666667</v>
      </c>
      <c r="AF182" s="75">
        <f>IF(AF$7="",0,SUMIFS(AF$1:AF181,$C$1:$C181,$C182)-SUMIFS(AF$1:AF181,$C$1:$C181,$C182,$B$1:$B181,$B182)*условия!$N$119/(1+условия!$N$119))</f>
        <v>7925502.4333333336</v>
      </c>
      <c r="AG182" s="75">
        <f>IF(AG$7="",0,SUMIFS(AG$1:AG181,$C$1:$C181,$C182)-SUMIFS(AG$1:AG181,$C$1:$C181,$C182,$B$1:$B181,$B182)*условия!$N$119/(1+условия!$N$119))</f>
        <v>8144819.1166666662</v>
      </c>
      <c r="AH182" s="75">
        <f>IF(AH$7="",0,SUMIFS(AH$1:AH181,$C$1:$C181,$C182)-SUMIFS(AH$1:AH181,$C$1:$C181,$C182,$B$1:$B181,$B182)*условия!$N$119/(1+условия!$N$119))</f>
        <v>8213836.9666666668</v>
      </c>
      <c r="AI182" s="75">
        <f>IF(AI$7="",0,SUMIFS(AI$1:AI181,$C$1:$C181,$C182)-SUMIFS(AI$1:AI181,$C$1:$C181,$C182,$B$1:$B181,$B182)*условия!$N$119/(1+условия!$N$119))</f>
        <v>8284555.9833333334</v>
      </c>
      <c r="AJ182" s="75">
        <f>IF(AJ$7="",0,SUMIFS(AJ$1:AJ181,$C$1:$C181,$C182)-SUMIFS(AJ$1:AJ181,$C$1:$C181,$C182,$B$1:$B181,$B182)*условия!$N$119/(1+условия!$N$119))</f>
        <v>8356976.166666667</v>
      </c>
      <c r="AK182" s="75">
        <f>IF(AK$7="",0,SUMIFS(AK$1:AK181,$C$1:$C181,$C182)-SUMIFS(AK$1:AK181,$C$1:$C181,$C182,$B$1:$B181,$B182)*условия!$N$119/(1+условия!$N$119))</f>
        <v>8431097.5166666675</v>
      </c>
      <c r="AL182" s="75">
        <f>IF(AL$7="",0,SUMIFS(AL$1:AL181,$C$1:$C181,$C182)-SUMIFS(AL$1:AL181,$C$1:$C181,$C182,$B$1:$B181,$B182)*условия!$N$119/(1+условия!$N$119))</f>
        <v>8506920.0333333332</v>
      </c>
      <c r="AM182" s="75">
        <f>IF(AM$7="",0,SUMIFS(AM$1:AM181,$C$1:$C181,$C182)-SUMIFS(AM$1:AM181,$C$1:$C181,$C182,$B$1:$B181,$B182)*условия!$N$119/(1+условия!$N$119))</f>
        <v>8584443.7166666687</v>
      </c>
      <c r="AN182" s="75">
        <f>IF(AN$7="",0,SUMIFS(AN$1:AN181,$C$1:$C181,$C182)-SUMIFS(AN$1:AN181,$C$1:$C181,$C182,$B$1:$B181,$B182)*условия!$N$119/(1+условия!$N$119))</f>
        <v>8663668.5666666664</v>
      </c>
      <c r="AO182" s="75">
        <f>IF(AO$7="",0,SUMIFS(AO$1:AO181,$C$1:$C181,$C182)-SUMIFS(AO$1:AO181,$C$1:$C181,$C182,$B$1:$B181,$B182)*условия!$N$119/(1+условия!$N$119))</f>
        <v>8744594.583333334</v>
      </c>
      <c r="AP182" s="75">
        <f>IF(AP$7="",0,SUMIFS(AP$1:AP181,$C$1:$C181,$C182)-SUMIFS(AP$1:AP181,$C$1:$C181,$C182,$B$1:$B181,$B182)*условия!$N$119/(1+условия!$N$119))</f>
        <v>8827221.7666666657</v>
      </c>
      <c r="AQ182" s="75">
        <f>IF(AQ$7="",0,SUMIFS(AQ$1:AQ181,$C$1:$C181,$C182)-SUMIFS(AQ$1:AQ181,$C$1:$C181,$C182,$B$1:$B181,$B182)*условия!$N$119/(1+условия!$N$119))</f>
        <v>8911550.1166666672</v>
      </c>
      <c r="AR182" s="75">
        <f>IF(AR$7="",0,SUMIFS(AR$1:AR181,$C$1:$C181,$C182)-SUMIFS(AR$1:AR181,$C$1:$C181,$C182,$B$1:$B181,$B182)*условия!$N$119/(1+условия!$N$119))</f>
        <v>8997579.6333333347</v>
      </c>
      <c r="AS182" s="75">
        <f>IF(AS$7="",0,SUMIFS(AS$1:AS181,$C$1:$C181,$C182)-SUMIFS(AS$1:AS181,$C$1:$C181,$C182,$B$1:$B181,$B182)*условия!$N$119/(1+условия!$N$119))</f>
        <v>9085310.3166666664</v>
      </c>
      <c r="AT182" s="75">
        <f>IF(AT$7="",0,SUMIFS(AT$1:AT181,$C$1:$C181,$C182)-SUMIFS(AT$1:AT181,$C$1:$C181,$C182,$B$1:$B181,$B182)*условия!$N$119/(1+условия!$N$119))</f>
        <v>9174742.1666666679</v>
      </c>
      <c r="AU182" s="75">
        <f>IF(AU$7="",0,SUMIFS(AU$1:AU181,$C$1:$C181,$C182)-SUMIFS(AU$1:AU181,$C$1:$C181,$C182,$B$1:$B181,$B182)*условия!$N$119/(1+условия!$N$119))</f>
        <v>9265875.1833333336</v>
      </c>
      <c r="AV182" s="75">
        <f>IF(AV$7="",0,SUMIFS(AV$1:AV181,$C$1:$C181,$C182)-SUMIFS(AV$1:AV181,$C$1:$C181,$C182,$B$1:$B181,$B182)*условия!$N$119/(1+условия!$N$119))</f>
        <v>9358709.3666666672</v>
      </c>
      <c r="AW182" s="75">
        <f>IF(AW$7="",0,SUMIFS(AW$1:AW181,$C$1:$C181,$C182)-SUMIFS(AW$1:AW181,$C$1:$C181,$C182,$B$1:$B181,$B182)*условия!$N$119/(1+условия!$N$119))</f>
        <v>9453244.7166666687</v>
      </c>
      <c r="AX182" s="75">
        <f>IF(AX$7="",0,SUMIFS(AX$1:AX181,$C$1:$C181,$C182)-SUMIFS(AX$1:AX181,$C$1:$C181,$C182,$B$1:$B181,$B182)*условия!$N$119/(1+условия!$N$119))</f>
        <v>9549481.2333333343</v>
      </c>
      <c r="AY182" s="75">
        <f>IF(AY$7="",0,SUMIFS(AY$1:AY181,$C$1:$C181,$C182)-SUMIFS(AY$1:AY181,$C$1:$C181,$C182,$B$1:$B181,$B182)*условия!$N$119/(1+условия!$N$119))</f>
        <v>9647418.9166666679</v>
      </c>
      <c r="AZ182" s="75">
        <f>IF(AZ$7="",0,SUMIFS(AZ$1:AZ181,$C$1:$C181,$C182)-SUMIFS(AZ$1:AZ181,$C$1:$C181,$C182,$B$1:$B181,$B182)*условия!$N$119/(1+условия!$N$119))</f>
        <v>9747057.7666666657</v>
      </c>
      <c r="BA182" s="75">
        <f>IF(BA$7="",0,SUMIFS(BA$1:BA181,$C$1:$C181,$C182)-SUMIFS(BA$1:BA181,$C$1:$C181,$C182,$B$1:$B181,$B182)*условия!$N$119/(1+условия!$N$119))</f>
        <v>9848397.7833333332</v>
      </c>
      <c r="BB182" s="75">
        <f>IF(BB$7="",0,SUMIFS(BB$1:BB181,$C$1:$C181,$C182)-SUMIFS(BB$1:BB181,$C$1:$C181,$C182,$B$1:$B181,$B182)*условия!$N$119/(1+условия!$N$119))</f>
        <v>9951438.9666666687</v>
      </c>
      <c r="BC182" s="75">
        <f>IF(BC$7="",0,SUMIFS(BC$1:BC181,$C$1:$C181,$C182)-SUMIFS(BC$1:BC181,$C$1:$C181,$C182,$B$1:$B181,$B182)*условия!$N$119/(1+условия!$N$119))</f>
        <v>10056181.316666666</v>
      </c>
      <c r="BD182" s="75">
        <f>IF(BD$7="",0,SUMIFS(BD$1:BD181,$C$1:$C181,$C182)-SUMIFS(BD$1:BD181,$C$1:$C181,$C182,$B$1:$B181,$B182)*условия!$N$119/(1+условия!$N$119))</f>
        <v>9488526.9000000004</v>
      </c>
      <c r="BE182" s="75">
        <f>IF(BE$7="",0,SUMIFS(BE$1:BE181,$C$1:$C181,$C182)-SUMIFS(BE$1:BE181,$C$1:$C181,$C182,$B$1:$B181,$B182)*условия!$N$119/(1+условия!$N$119))</f>
        <v>0</v>
      </c>
      <c r="BF182" s="75">
        <f>IF(BF$7="",0,SUMIFS(BF$1:BF181,$C$1:$C181,$C182)-SUMIFS(BF$1:BF181,$C$1:$C181,$C182,$B$1:$B181,$B182)*условия!$N$119/(1+условия!$N$119))</f>
        <v>0</v>
      </c>
      <c r="BG182" s="75">
        <f>IF(BG$7="",0,SUMIFS(BG$1:BG181,$C$1:$C181,$C182)-SUMIFS(BG$1:BG181,$C$1:$C181,$C182,$B$1:$B181,$B182)*условия!$N$119/(1+условия!$N$119))</f>
        <v>0</v>
      </c>
      <c r="BH182" s="75">
        <f>IF(BH$7="",0,SUMIFS(BH$1:BH181,$C$1:$C181,$C182)-SUMIFS(BH$1:BH181,$C$1:$C181,$C182,$B$1:$B181,$B182)*условия!$N$119/(1+условия!$N$119))</f>
        <v>0</v>
      </c>
      <c r="BI182" s="75">
        <f>IF(BI$7="",0,SUMIFS(BI$1:BI181,$C$1:$C181,$C182)-SUMIFS(BI$1:BI181,$C$1:$C181,$C182,$B$1:$B181,$B182)*условия!$N$119/(1+условия!$N$119))</f>
        <v>0</v>
      </c>
      <c r="BJ182" s="75">
        <f>IF(BJ$7="",0,SUMIFS(BJ$1:BJ181,$C$1:$C181,$C182)-SUMIFS(BJ$1:BJ181,$C$1:$C181,$C182,$B$1:$B181,$B182)*условия!$N$119/(1+условия!$N$119))</f>
        <v>0</v>
      </c>
      <c r="BK182" s="75">
        <f>IF(BK$7="",0,SUMIFS(BK$1:BK181,$C$1:$C181,$C182)-SUMIFS(BK$1:BK181,$C$1:$C181,$C182,$B$1:$B181,$B182)*условия!$N$119/(1+условия!$N$119))</f>
        <v>0</v>
      </c>
      <c r="BL182" s="75">
        <f>IF(BL$7="",0,SUMIFS(BL$1:BL181,$C$1:$C181,$C182)-SUMIFS(BL$1:BL181,$C$1:$C181,$C182,$B$1:$B181,$B182)*условия!$N$119/(1+условия!$N$119))</f>
        <v>0</v>
      </c>
      <c r="BM182" s="75">
        <f>IF(BM$7="",0,SUMIFS(BM$1:BM181,$C$1:$C181,$C182)-SUMIFS(BM$1:BM181,$C$1:$C181,$C182,$B$1:$B181,$B182)*условия!$N$119/(1+условия!$N$119))</f>
        <v>0</v>
      </c>
      <c r="BN182" s="75">
        <f>IF(BN$7="",0,SUMIFS(BN$1:BN181,$C$1:$C181,$C182)-SUMIFS(BN$1:BN181,$C$1:$C181,$C182,$B$1:$B181,$B182)*условия!$N$119/(1+условия!$N$119))</f>
        <v>0</v>
      </c>
      <c r="BO182" s="75">
        <f>IF(BO$7="",0,SUMIFS(BO$1:BO181,$C$1:$C181,$C182)-SUMIFS(BO$1:BO181,$C$1:$C181,$C182,$B$1:$B181,$B182)*условия!$N$119/(1+условия!$N$119))</f>
        <v>0</v>
      </c>
      <c r="BP182" s="75">
        <f>IF(BP$7="",0,SUMIFS(BP$1:BP181,$C$1:$C181,$C182)-SUMIFS(BP$1:BP181,$C$1:$C181,$C182,$B$1:$B181,$B182)*условия!$N$119/(1+условия!$N$119))</f>
        <v>0</v>
      </c>
      <c r="BQ182" s="75">
        <f>IF(BQ$7="",0,SUMIFS(BQ$1:BQ181,$C$1:$C181,$C182)-SUMIFS(BQ$1:BQ181,$C$1:$C181,$C182,$B$1:$B181,$B182)*условия!$N$119/(1+условия!$N$119))</f>
        <v>0</v>
      </c>
      <c r="BR182" s="75">
        <f>IF(BR$7="",0,SUMIFS(BR$1:BR181,$C$1:$C181,$C182)-SUMIFS(BR$1:BR181,$C$1:$C181,$C182,$B$1:$B181,$B182)*условия!$N$119/(1+условия!$N$119))</f>
        <v>0</v>
      </c>
      <c r="BS182" s="75">
        <f>IF(BS$7="",0,SUMIFS(BS$1:BS181,$C$1:$C181,$C182)-SUMIFS(BS$1:BS181,$C$1:$C181,$C182,$B$1:$B181,$B182)*условия!$N$119/(1+условия!$N$119))</f>
        <v>0</v>
      </c>
      <c r="BT182" s="75">
        <f>IF(BT$7="",0,SUMIFS(BT$1:BT181,$C$1:$C181,$C182)-SUMIFS(BT$1:BT181,$C$1:$C181,$C182,$B$1:$B181,$B182)*условия!$N$119/(1+условия!$N$119))</f>
        <v>0</v>
      </c>
      <c r="BU182" s="75">
        <f>IF(BU$7="",0,SUMIFS(BU$1:BU181,$C$1:$C181,$C182)-SUMIFS(BU$1:BU181,$C$1:$C181,$C182,$B$1:$B181,$B182)*условия!$N$119/(1+условия!$N$119))</f>
        <v>0</v>
      </c>
      <c r="BV182" s="75">
        <f>IF(BV$7="",0,SUMIFS(BV$1:BV181,$C$1:$C181,$C182)-SUMIFS(BV$1:BV181,$C$1:$C181,$C182,$B$1:$B181,$B182)*условия!$N$119/(1+условия!$N$119))</f>
        <v>0</v>
      </c>
      <c r="BW182" s="75">
        <f>IF(BW$7="",0,SUMIFS(BW$1:BW181,$C$1:$C181,$C182)-SUMIFS(BW$1:BW181,$C$1:$C181,$C182,$B$1:$B181,$B182)*условия!$N$119/(1+условия!$N$119))</f>
        <v>0</v>
      </c>
      <c r="BX182" s="75">
        <f>IF(BX$7="",0,SUMIFS(BX$1:BX181,$C$1:$C181,$C182)-SUMIFS(BX$1:BX181,$C$1:$C181,$C182,$B$1:$B181,$B182)*условия!$N$119/(1+условия!$N$119))</f>
        <v>0</v>
      </c>
      <c r="BY182" s="75">
        <f>IF(BY$7="",0,SUMIFS(BY$1:BY181,$C$1:$C181,$C182)-SUMIFS(BY$1:BY181,$C$1:$C181,$C182,$B$1:$B181,$B182)*условия!$N$119/(1+условия!$N$119))</f>
        <v>0</v>
      </c>
      <c r="BZ182" s="75">
        <f>IF(BZ$7="",0,SUMIFS(BZ$1:BZ181,$C$1:$C181,$C182)-SUMIFS(BZ$1:BZ181,$C$1:$C181,$C182,$B$1:$B181,$B182)*условия!$N$119/(1+условия!$N$119))</f>
        <v>0</v>
      </c>
      <c r="CA182" s="75">
        <f>IF(CA$7="",0,SUMIFS(CA$1:CA181,$C$1:$C181,$C182)-SUMIFS(CA$1:CA181,$C$1:$C181,$C182,$B$1:$B181,$B182)*условия!$N$119/(1+условия!$N$119))</f>
        <v>0</v>
      </c>
      <c r="CB182" s="75">
        <f>IF(CB$7="",0,SUMIFS(CB$1:CB181,$C$1:$C181,$C182)-SUMIFS(CB$1:CB181,$C$1:$C181,$C182,$B$1:$B181,$B182)*условия!$N$119/(1+условия!$N$119))</f>
        <v>0</v>
      </c>
      <c r="CC182" s="75">
        <f>IF(CC$7="",0,SUMIFS(CC$1:CC181,$C$1:$C181,$C182)-SUMIFS(CC$1:CC181,$C$1:$C181,$C182,$B$1:$B181,$B182)*условия!$N$119/(1+условия!$N$119))</f>
        <v>0</v>
      </c>
      <c r="CD182" s="75">
        <f>IF(CD$7="",0,SUMIFS(CD$1:CD181,$C$1:$C181,$C182)-SUMIFS(CD$1:CD181,$C$1:$C181,$C182,$B$1:$B181,$B182)*условия!$N$119/(1+условия!$N$119))</f>
        <v>0</v>
      </c>
      <c r="CE182" s="75">
        <f>IF(CE$7="",0,SUMIFS(CE$1:CE181,$C$1:$C181,$C182)-SUMIFS(CE$1:CE181,$C$1:$C181,$C182,$B$1:$B181,$B182)*условия!$N$119/(1+условия!$N$119))</f>
        <v>0</v>
      </c>
      <c r="CF182" s="75">
        <f>IF(CF$7="",0,SUMIFS(CF$1:CF181,$C$1:$C181,$C182)-SUMIFS(CF$1:CF181,$C$1:$C181,$C182,$B$1:$B181,$B182)*условия!$N$119/(1+условия!$N$119))</f>
        <v>0</v>
      </c>
      <c r="CG182" s="75">
        <f>IF(CG$7="",0,SUMIFS(CG$1:CG181,$C$1:$C181,$C182)-SUMIFS(CG$1:CG181,$C$1:$C181,$C182,$B$1:$B181,$B182)*условия!$N$119/(1+условия!$N$119))</f>
        <v>0</v>
      </c>
      <c r="CH182" s="75">
        <f>IF(CH$7="",0,SUMIFS(CH$1:CH181,$C$1:$C181,$C182)-SUMIFS(CH$1:CH181,$C$1:$C181,$C182,$B$1:$B181,$B182)*условия!$N$119/(1+условия!$N$119))</f>
        <v>0</v>
      </c>
      <c r="CI182" s="75">
        <f>IF(CI$7="",0,SUMIFS(CI$1:CI181,$C$1:$C181,$C182)-SUMIFS(CI$1:CI181,$C$1:$C181,$C182,$B$1:$B181,$B182)*условия!$N$119/(1+условия!$N$119))</f>
        <v>0</v>
      </c>
      <c r="CJ182" s="75">
        <f>IF(CJ$7="",0,SUMIFS(CJ$1:CJ181,$C$1:$C181,$C182)-SUMIFS(CJ$1:CJ181,$C$1:$C181,$C182,$B$1:$B181,$B182)*условия!$N$119/(1+условия!$N$119))</f>
        <v>0</v>
      </c>
      <c r="CK182" s="75">
        <f>IF(CK$7="",0,SUMIFS(CK$1:CK181,$C$1:$C181,$C182)-SUMIFS(CK$1:CK181,$C$1:$C181,$C182,$B$1:$B181,$B182)*условия!$N$119/(1+условия!$N$119))</f>
        <v>0</v>
      </c>
      <c r="CL182" s="75">
        <f>IF(CL$7="",0,SUMIFS(CL$1:CL181,$C$1:$C181,$C182)-SUMIFS(CL$1:CL181,$C$1:$C181,$C182,$B$1:$B181,$B182)*условия!$N$119/(1+условия!$N$119))</f>
        <v>0</v>
      </c>
      <c r="CM182" s="75">
        <f>IF(CM$7="",0,SUMIFS(CM$1:CM181,$C$1:$C181,$C182)-SUMIFS(CM$1:CM181,$C$1:$C181,$C182,$B$1:$B181,$B182)*условия!$N$119/(1+условия!$N$119))</f>
        <v>0</v>
      </c>
      <c r="CN182" s="75">
        <f>IF(CN$7="",0,SUMIFS(CN$1:CN181,$C$1:$C181,$C182)-SUMIFS(CN$1:CN181,$C$1:$C181,$C182,$B$1:$B181,$B182)*условия!$N$119/(1+условия!$N$119))</f>
        <v>0</v>
      </c>
      <c r="CO182" s="75">
        <f>IF(CO$7="",0,SUMIFS(CO$1:CO181,$C$1:$C181,$C182)-SUMIFS(CO$1:CO181,$C$1:$C181,$C182,$B$1:$B181,$B182)*условия!$N$119/(1+условия!$N$119))</f>
        <v>0</v>
      </c>
      <c r="CP182" s="75">
        <f>IF(CP$7="",0,SUMIFS(CP$1:CP181,$C$1:$C181,$C182)-SUMIFS(CP$1:CP181,$C$1:$C181,$C182,$B$1:$B181,$B182)*условия!$N$119/(1+условия!$N$119))</f>
        <v>0</v>
      </c>
      <c r="CQ182" s="75">
        <f>IF(CQ$7="",0,SUMIFS(CQ$1:CQ181,$C$1:$C181,$C182)-SUMIFS(CQ$1:CQ181,$C$1:$C181,$C182,$B$1:$B181,$B182)*условия!$N$119/(1+условия!$N$119))</f>
        <v>0</v>
      </c>
      <c r="CR182" s="75">
        <f>IF(CR$7="",0,SUMIFS(CR$1:CR181,$C$1:$C181,$C182)-SUMIFS(CR$1:CR181,$C$1:$C181,$C182,$B$1:$B181,$B182)*условия!$N$119/(1+условия!$N$119))</f>
        <v>0</v>
      </c>
      <c r="CS182" s="75">
        <f>IF(CS$7="",0,SUMIFS(CS$1:CS181,$C$1:$C181,$C182)-SUMIFS(CS$1:CS181,$C$1:$C181,$C182,$B$1:$B181,$B182)*условия!$N$119/(1+условия!$N$119))</f>
        <v>0</v>
      </c>
      <c r="CT182" s="75">
        <f>IF(CT$7="",0,SUMIFS(CT$1:CT181,$C$1:$C181,$C182)-SUMIFS(CT$1:CT181,$C$1:$C181,$C182,$B$1:$B181,$B182)*условия!$N$119/(1+условия!$N$119))</f>
        <v>0</v>
      </c>
      <c r="CU182" s="75">
        <f>IF(CU$7="",0,SUMIFS(CU$1:CU181,$C$1:$C181,$C182)-SUMIFS(CU$1:CU181,$C$1:$C181,$C182,$B$1:$B181,$B182)*условия!$N$119/(1+условия!$N$119))</f>
        <v>0</v>
      </c>
      <c r="CV182" s="75">
        <f>IF(CV$7="",0,SUMIFS(CV$1:CV181,$C$1:$C181,$C182)-SUMIFS(CV$1:CV181,$C$1:$C181,$C182,$B$1:$B181,$B182)*условия!$N$119/(1+условия!$N$119))</f>
        <v>0</v>
      </c>
      <c r="CW182" s="75">
        <f>IF(CW$7="",0,SUMIFS(CW$1:CW181,$C$1:$C181,$C182)-SUMIFS(CW$1:CW181,$C$1:$C181,$C182,$B$1:$B181,$B182)*условия!$N$119/(1+условия!$N$119))</f>
        <v>0</v>
      </c>
      <c r="CX182" s="75">
        <f>IF(CX$7="",0,SUMIFS(CX$1:CX181,$C$1:$C181,$C182)-SUMIFS(CX$1:CX181,$C$1:$C181,$C182,$B$1:$B181,$B182)*условия!$N$119/(1+условия!$N$119))</f>
        <v>0</v>
      </c>
      <c r="CY182" s="75">
        <f>IF(CY$7="",0,SUMIFS(CY$1:CY181,$C$1:$C181,$C182)-SUMIFS(CY$1:CY181,$C$1:$C181,$C182,$B$1:$B181,$B182)*условия!$N$119/(1+условия!$N$119))</f>
        <v>0</v>
      </c>
      <c r="CZ182" s="75">
        <f>IF(CZ$7="",0,SUMIFS(CZ$1:CZ181,$C$1:$C181,$C182)-SUMIFS(CZ$1:CZ181,$C$1:$C181,$C182,$B$1:$B181,$B182)*условия!$N$119/(1+условия!$N$119))</f>
        <v>0</v>
      </c>
      <c r="DA182" s="75">
        <f>IF(DA$7="",0,SUMIFS(DA$1:DA181,$C$1:$C181,$C182)-SUMIFS(DA$1:DA181,$C$1:$C181,$C182,$B$1:$B181,$B182)*условия!$N$119/(1+условия!$N$119))</f>
        <v>0</v>
      </c>
      <c r="DB182" s="75">
        <f>IF(DB$7="",0,SUMIFS(DB$1:DB181,$C$1:$C181,$C182)-SUMIFS(DB$1:DB181,$C$1:$C181,$C182,$B$1:$B181,$B182)*условия!$N$119/(1+условия!$N$119))</f>
        <v>0</v>
      </c>
      <c r="DC182" s="75">
        <f>IF(DC$7="",0,SUMIFS(DC$1:DC181,$C$1:$C181,$C182)-SUMIFS(DC$1:DC181,$C$1:$C181,$C182,$B$1:$B181,$B182)*условия!$N$119/(1+условия!$N$119))</f>
        <v>0</v>
      </c>
      <c r="DD182" s="75">
        <f>IF(DD$7="",0,SUMIFS(DD$1:DD181,$C$1:$C181,$C182)-SUMIFS(DD$1:DD181,$C$1:$C181,$C182,$B$1:$B181,$B182)*условия!$N$119/(1+условия!$N$119))</f>
        <v>0</v>
      </c>
      <c r="DE182" s="75">
        <f>IF(DE$7="",0,SUMIFS(DE$1:DE181,$C$1:$C181,$C182)-SUMIFS(DE$1:DE181,$C$1:$C181,$C182,$B$1:$B181,$B182)*условия!$N$119/(1+условия!$N$119))</f>
        <v>0</v>
      </c>
      <c r="DF182" s="75">
        <f>IF(DF$7="",0,SUMIFS(DF$1:DF181,$C$1:$C181,$C182)-SUMIFS(DF$1:DF181,$C$1:$C181,$C182,$B$1:$B181,$B182)*условия!$N$119/(1+условия!$N$119))</f>
        <v>0</v>
      </c>
      <c r="DG182" s="75">
        <f>IF(DG$7="",0,SUMIFS(DG$1:DG181,$C$1:$C181,$C182)-SUMIFS(DG$1:DG181,$C$1:$C181,$C182,$B$1:$B181,$B182)*условия!$N$119/(1+условия!$N$119))</f>
        <v>0</v>
      </c>
      <c r="DH182" s="75">
        <f>IF(DH$7="",0,SUMIFS(DH$1:DH181,$C$1:$C181,$C182)-SUMIFS(DH$1:DH181,$C$1:$C181,$C182,$B$1:$B181,$B182)*условия!$N$119/(1+условия!$N$119))</f>
        <v>0</v>
      </c>
      <c r="DI182" s="75">
        <f>IF(DI$7="",0,SUMIFS(DI$1:DI181,$C$1:$C181,$C182)-SUMIFS(DI$1:DI181,$C$1:$C181,$C182,$B$1:$B181,$B182)*условия!$N$119/(1+условия!$N$119))</f>
        <v>0</v>
      </c>
      <c r="DJ182" s="75">
        <f>IF(DJ$7="",0,SUMIFS(DJ$1:DJ181,$C$1:$C181,$C182)-SUMIFS(DJ$1:DJ181,$C$1:$C181,$C182,$B$1:$B181,$B182)*условия!$N$119/(1+условия!$N$119))</f>
        <v>0</v>
      </c>
      <c r="DK182" s="75">
        <f>IF(DK$7="",0,SUMIFS(DK$1:DK181,$C$1:$C181,$C182)-SUMIFS(DK$1:DK181,$C$1:$C181,$C182,$B$1:$B181,$B182)*условия!$N$119/(1+условия!$N$119))</f>
        <v>0</v>
      </c>
      <c r="DL182" s="75">
        <f>IF(DL$7="",0,SUMIFS(DL$1:DL181,$C$1:$C181,$C182)-SUMIFS(DL$1:DL181,$C$1:$C181,$C182,$B$1:$B181,$B182)*условия!$N$119/(1+условия!$N$119))</f>
        <v>0</v>
      </c>
      <c r="DM182" s="75">
        <f>IF(DM$7="",0,SUMIFS(DM$1:DM181,$C$1:$C181,$C182)-SUMIFS(DM$1:DM181,$C$1:$C181,$C182,$B$1:$B181,$B182)*условия!$N$119/(1+условия!$N$119))</f>
        <v>0</v>
      </c>
      <c r="DN182" s="75">
        <f>IF(DN$7="",0,SUMIFS(DN$1:DN181,$C$1:$C181,$C182)-SUMIFS(DN$1:DN181,$C$1:$C181,$C182,$B$1:$B181,$B182)*условия!$N$119/(1+условия!$N$119))</f>
        <v>0</v>
      </c>
      <c r="DO182" s="75">
        <f>IF(DO$7="",0,SUMIFS(DO$1:DO181,$C$1:$C181,$C182)-SUMIFS(DO$1:DO181,$C$1:$C181,$C182,$B$1:$B181,$B182)*условия!$N$119/(1+условия!$N$119))</f>
        <v>0</v>
      </c>
      <c r="DP182" s="75">
        <f>IF(DP$7="",0,SUMIFS(DP$1:DP181,$C$1:$C181,$C182)-SUMIFS(DP$1:DP181,$C$1:$C181,$C182,$B$1:$B181,$B182)*условия!$N$119/(1+условия!$N$119))</f>
        <v>0</v>
      </c>
      <c r="DQ182" s="75">
        <f>IF(DQ$7="",0,SUMIFS(DQ$1:DQ181,$C$1:$C181,$C182)-SUMIFS(DQ$1:DQ181,$C$1:$C181,$C182,$B$1:$B181,$B182)*условия!$N$119/(1+условия!$N$119))</f>
        <v>0</v>
      </c>
      <c r="DR182" s="75">
        <f>IF(DR$7="",0,SUMIFS(DR$1:DR181,$C$1:$C181,$C182)-SUMIFS(DR$1:DR181,$C$1:$C181,$C182,$B$1:$B181,$B182)*условия!$N$119/(1+условия!$N$119))</f>
        <v>0</v>
      </c>
      <c r="DS182" s="75">
        <f>IF(DS$7="",0,SUMIFS(DS$1:DS181,$C$1:$C181,$C182)-SUMIFS(DS$1:DS181,$C$1:$C181,$C182,$B$1:$B181,$B182)*условия!$N$119/(1+условия!$N$119))</f>
        <v>0</v>
      </c>
      <c r="DT182" s="75">
        <f>IF(DT$7="",0,SUMIFS(DT$1:DT181,$C$1:$C181,$C182)-SUMIFS(DT$1:DT181,$C$1:$C181,$C182,$B$1:$B181,$B182)*условия!$N$119/(1+условия!$N$119))</f>
        <v>0</v>
      </c>
      <c r="DU182" s="75">
        <f>IF(DU$7="",0,SUMIFS(DU$1:DU181,$C$1:$C181,$C182)-SUMIFS(DU$1:DU181,$C$1:$C181,$C182,$B$1:$B181,$B182)*условия!$N$119/(1+условия!$N$119))</f>
        <v>0</v>
      </c>
      <c r="DV182" s="75">
        <f>IF(DV$7="",0,SUMIFS(DV$1:DV181,$C$1:$C181,$C182)-SUMIFS(DV$1:DV181,$C$1:$C181,$C182,$B$1:$B181,$B182)*условия!$N$119/(1+условия!$N$119))</f>
        <v>0</v>
      </c>
      <c r="DW182" s="75">
        <f>IF(DW$7="",0,SUMIFS(DW$1:DW181,$C$1:$C181,$C182)-SUMIFS(DW$1:DW181,$C$1:$C181,$C182,$B$1:$B181,$B182)*условия!$N$119/(1+условия!$N$119))</f>
        <v>0</v>
      </c>
      <c r="DX182" s="75">
        <f>IF(DX$7="",0,SUMIFS(DX$1:DX181,$C$1:$C181,$C182)-SUMIFS(DX$1:DX181,$C$1:$C181,$C182,$B$1:$B181,$B182)*условия!$N$119/(1+условия!$N$119))</f>
        <v>0</v>
      </c>
      <c r="DY182" s="75">
        <f>IF(DY$7="",0,SUMIFS(DY$1:DY181,$C$1:$C181,$C182)-SUMIFS(DY$1:DY181,$C$1:$C181,$C182,$B$1:$B181,$B182)*условия!$N$119/(1+условия!$N$119))</f>
        <v>0</v>
      </c>
      <c r="DZ182" s="75">
        <f>IF(DZ$7="",0,SUMIFS(DZ$1:DZ181,$C$1:$C181,$C182)-SUMIFS(DZ$1:DZ181,$C$1:$C181,$C182,$B$1:$B181,$B182)*условия!$N$119/(1+условия!$N$119))</f>
        <v>0</v>
      </c>
      <c r="EA182" s="75">
        <f>IF(EA$7="",0,SUMIFS(EA$1:EA181,$C$1:$C181,$C182)-SUMIFS(EA$1:EA181,$C$1:$C181,$C182,$B$1:$B181,$B182)*условия!$N$119/(1+условия!$N$119))</f>
        <v>0</v>
      </c>
      <c r="EB182" s="75">
        <f>IF(EB$7="",0,SUMIFS(EB$1:EB181,$C$1:$C181,$C182)-SUMIFS(EB$1:EB181,$C$1:$C181,$C182,$B$1:$B181,$B182)*условия!$N$119/(1+условия!$N$119))</f>
        <v>0</v>
      </c>
      <c r="EC182" s="75">
        <f>IF(EC$7="",0,SUMIFS(EC$1:EC181,$C$1:$C181,$C182)-SUMIFS(EC$1:EC181,$C$1:$C181,$C182,$B$1:$B181,$B182)*условия!$N$119/(1+условия!$N$119))</f>
        <v>0</v>
      </c>
      <c r="ED182" s="75">
        <f>IF(ED$7="",0,SUMIFS(ED$1:ED181,$C$1:$C181,$C182)-SUMIFS(ED$1:ED181,$C$1:$C181,$C182,$B$1:$B181,$B182)*условия!$N$119/(1+условия!$N$119))</f>
        <v>0</v>
      </c>
      <c r="EE182" s="75">
        <f>IF(EE$7="",0,SUMIFS(EE$1:EE181,$C$1:$C181,$C182)-SUMIFS(EE$1:EE181,$C$1:$C181,$C182,$B$1:$B181,$B182)*условия!$N$119/(1+условия!$N$119))</f>
        <v>0</v>
      </c>
      <c r="EF182" s="75">
        <f>IF(EF$7="",0,SUMIFS(EF$1:EF181,$C$1:$C181,$C182)-SUMIFS(EF$1:EF181,$C$1:$C181,$C182,$B$1:$B181,$B182)*условия!$N$119/(1+условия!$N$119))</f>
        <v>0</v>
      </c>
      <c r="EG182" s="75">
        <f>IF(EG$7="",0,SUMIFS(EG$1:EG181,$C$1:$C181,$C182)-SUMIFS(EG$1:EG181,$C$1:$C181,$C182,$B$1:$B181,$B182)*условия!$N$119/(1+условия!$N$119))</f>
        <v>0</v>
      </c>
      <c r="EH182" s="75">
        <f>IF(EH$7="",0,SUMIFS(EH$1:EH181,$C$1:$C181,$C182)-SUMIFS(EH$1:EH181,$C$1:$C181,$C182,$B$1:$B181,$B182)*условия!$N$119/(1+условия!$N$119))</f>
        <v>0</v>
      </c>
      <c r="EI182" s="75">
        <f>IF(EI$7="",0,SUMIFS(EI$1:EI181,$C$1:$C181,$C182)-SUMIFS(EI$1:EI181,$C$1:$C181,$C182,$B$1:$B181,$B182)*условия!$N$119/(1+условия!$N$119))</f>
        <v>0</v>
      </c>
      <c r="EJ182" s="75">
        <f>IF(EJ$7="",0,SUMIFS(EJ$1:EJ181,$C$1:$C181,$C182)-SUMIFS(EJ$1:EJ181,$C$1:$C181,$C182,$B$1:$B181,$B182)*условия!$N$119/(1+условия!$N$119))</f>
        <v>0</v>
      </c>
      <c r="EK182" s="75">
        <f>IF(EK$7="",0,SUMIFS(EK$1:EK181,$C$1:$C181,$C182)-SUMIFS(EK$1:EK181,$C$1:$C181,$C182,$B$1:$B181,$B182)*условия!$N$119/(1+условия!$N$119))</f>
        <v>0</v>
      </c>
      <c r="EL182" s="75">
        <f>IF(EL$7="",0,SUMIFS(EL$1:EL181,$C$1:$C181,$C182)-SUMIFS(EL$1:EL181,$C$1:$C181,$C182,$B$1:$B181,$B182)*условия!$N$119/(1+условия!$N$119))</f>
        <v>0</v>
      </c>
      <c r="EM182" s="75">
        <f>IF(EM$7="",0,SUMIFS(EM$1:EM181,$C$1:$C181,$C182)-SUMIFS(EM$1:EM181,$C$1:$C181,$C182,$B$1:$B181,$B182)*условия!$N$119/(1+условия!$N$119))</f>
        <v>0</v>
      </c>
      <c r="EN182" s="75">
        <f>IF(EN$7="",0,SUMIFS(EN$1:EN181,$C$1:$C181,$C182)-SUMIFS(EN$1:EN181,$C$1:$C181,$C182,$B$1:$B181,$B182)*условия!$N$119/(1+условия!$N$119))</f>
        <v>0</v>
      </c>
      <c r="EO182" s="75">
        <f>IF(EO$7="",0,SUMIFS(EO$1:EO181,$C$1:$C181,$C182)-SUMIFS(EO$1:EO181,$C$1:$C181,$C182,$B$1:$B181,$B182)*условия!$N$119/(1+условия!$N$119))</f>
        <v>0</v>
      </c>
      <c r="EP182" s="75">
        <f>IF(EP$7="",0,SUMIFS(EP$1:EP181,$C$1:$C181,$C182)-SUMIFS(EP$1:EP181,$C$1:$C181,$C182,$B$1:$B181,$B182)*условия!$N$119/(1+условия!$N$119))</f>
        <v>0</v>
      </c>
      <c r="EQ182" s="75">
        <f>IF(EQ$7="",0,SUMIFS(EQ$1:EQ181,$C$1:$C181,$C182)-SUMIFS(EQ$1:EQ181,$C$1:$C181,$C182,$B$1:$B181,$B182)*условия!$N$119/(1+условия!$N$119))</f>
        <v>0</v>
      </c>
      <c r="ER182" s="75">
        <f>IF(ER$7="",0,SUMIFS(ER$1:ER181,$C$1:$C181,$C182)-SUMIFS(ER$1:ER181,$C$1:$C181,$C182,$B$1:$B181,$B182)*условия!$N$119/(1+условия!$N$119))</f>
        <v>0</v>
      </c>
      <c r="ES182" s="75">
        <f>IF(ES$7="",0,SUMIFS(ES$1:ES181,$C$1:$C181,$C182)-SUMIFS(ES$1:ES181,$C$1:$C181,$C182,$B$1:$B181,$B182)*условия!$N$119/(1+условия!$N$119))</f>
        <v>0</v>
      </c>
      <c r="ET182" s="75">
        <f>IF(ET$7="",0,SUMIFS(ET$1:ET181,$C$1:$C181,$C182)-SUMIFS(ET$1:ET181,$C$1:$C181,$C182,$B$1:$B181,$B182)*условия!$N$119/(1+условия!$N$119))</f>
        <v>0</v>
      </c>
      <c r="EU182" s="75">
        <f>IF(EU$7="",0,SUMIFS(EU$1:EU181,$C$1:$C181,$C182)-SUMIFS(EU$1:EU181,$C$1:$C181,$C182,$B$1:$B181,$B182)*условия!$N$119/(1+условия!$N$119))</f>
        <v>0</v>
      </c>
      <c r="EV182" s="75">
        <f>IF(EV$7="",0,SUMIFS(EV$1:EV181,$C$1:$C181,$C182)-SUMIFS(EV$1:EV181,$C$1:$C181,$C182,$B$1:$B181,$B182)*условия!$N$119/(1+условия!$N$119))</f>
        <v>0</v>
      </c>
      <c r="EW182" s="75">
        <f>IF(EW$7="",0,SUMIFS(EW$1:EW181,$C$1:$C181,$C182)-SUMIFS(EW$1:EW181,$C$1:$C181,$C182,$B$1:$B181,$B182)*условия!$N$119/(1+условия!$N$119))</f>
        <v>0</v>
      </c>
      <c r="EX182" s="75">
        <f>IF(EX$7="",0,SUMIFS(EX$1:EX181,$C$1:$C181,$C182)-SUMIFS(EX$1:EX181,$C$1:$C181,$C182,$B$1:$B181,$B182)*условия!$N$119/(1+условия!$N$119))</f>
        <v>0</v>
      </c>
      <c r="EY182" s="75">
        <f>IF(EY$7="",0,SUMIFS(EY$1:EY181,$C$1:$C181,$C182)-SUMIFS(EY$1:EY181,$C$1:$C181,$C182,$B$1:$B181,$B182)*условия!$N$119/(1+условия!$N$119))</f>
        <v>0</v>
      </c>
      <c r="EZ182" s="75">
        <f>IF(EZ$7="",0,SUMIFS(EZ$1:EZ181,$C$1:$C181,$C182)-SUMIFS(EZ$1:EZ181,$C$1:$C181,$C182,$B$1:$B181,$B182)*условия!$N$119/(1+условия!$N$119))</f>
        <v>0</v>
      </c>
      <c r="FA182" s="75">
        <f>IF(FA$7="",0,SUMIFS(FA$1:FA181,$C$1:$C181,$C182)-SUMIFS(FA$1:FA181,$C$1:$C181,$C182,$B$1:$B181,$B182)*условия!$N$119/(1+условия!$N$119))</f>
        <v>0</v>
      </c>
      <c r="FB182" s="75">
        <f>IF(FB$7="",0,SUMIFS(FB$1:FB181,$C$1:$C181,$C182)-SUMIFS(FB$1:FB181,$C$1:$C181,$C182,$B$1:$B181,$B182)*условия!$N$119/(1+условия!$N$119))</f>
        <v>0</v>
      </c>
      <c r="FC182" s="75">
        <f>IF(FC$7="",0,SUMIFS(FC$1:FC181,$C$1:$C181,$C182)-SUMIFS(FC$1:FC181,$C$1:$C181,$C182,$B$1:$B181,$B182)*условия!$N$119/(1+условия!$N$119))</f>
        <v>0</v>
      </c>
      <c r="FD182" s="75">
        <f>IF(FD$7="",0,SUMIFS(FD$1:FD181,$C$1:$C181,$C182)-SUMIFS(FD$1:FD181,$C$1:$C181,$C182,$B$1:$B181,$B182)*условия!$N$119/(1+условия!$N$119))</f>
        <v>0</v>
      </c>
      <c r="FE182" s="75">
        <f>IF(FE$7="",0,SUMIFS(FE$1:FE181,$C$1:$C181,$C182)-SUMIFS(FE$1:FE181,$C$1:$C181,$C182,$B$1:$B181,$B182)*условия!$N$119/(1+условия!$N$119))</f>
        <v>0</v>
      </c>
      <c r="FF182" s="75">
        <f>IF(FF$7="",0,SUMIFS(FF$1:FF181,$C$1:$C181,$C182)-SUMIFS(FF$1:FF181,$C$1:$C181,$C182,$B$1:$B181,$B182)*условия!$N$119/(1+условия!$N$119))</f>
        <v>0</v>
      </c>
      <c r="FG182" s="75">
        <f>IF(FG$7="",0,SUMIFS(FG$1:FG181,$C$1:$C181,$C182)-SUMIFS(FG$1:FG181,$C$1:$C181,$C182,$B$1:$B181,$B182)*условия!$N$119/(1+условия!$N$119))</f>
        <v>0</v>
      </c>
      <c r="FH182" s="75">
        <f>IF(FH$7="",0,SUMIFS(FH$1:FH181,$C$1:$C181,$C182)-SUMIFS(FH$1:FH181,$C$1:$C181,$C182,$B$1:$B181,$B182)*условия!$N$119/(1+условия!$N$119))</f>
        <v>0</v>
      </c>
      <c r="FI182" s="75">
        <f>IF(FI$7="",0,SUMIFS(FI$1:FI181,$C$1:$C181,$C182)-SUMIFS(FI$1:FI181,$C$1:$C181,$C182,$B$1:$B181,$B182)*условия!$N$119/(1+условия!$N$119))</f>
        <v>0</v>
      </c>
      <c r="FJ182" s="75">
        <f>IF(FJ$7="",0,SUMIFS(FJ$1:FJ181,$C$1:$C181,$C182)-SUMIFS(FJ$1:FJ181,$C$1:$C181,$C182,$B$1:$B181,$B182)*условия!$N$119/(1+условия!$N$119))</f>
        <v>0</v>
      </c>
      <c r="FK182" s="75">
        <f>IF(FK$7="",0,SUMIFS(FK$1:FK181,$C$1:$C181,$C182)-SUMIFS(FK$1:FK181,$C$1:$C181,$C182,$B$1:$B181,$B182)*условия!$N$119/(1+условия!$N$119))</f>
        <v>0</v>
      </c>
      <c r="FL182" s="75">
        <f>IF(FL$7="",0,SUMIFS(FL$1:FL181,$C$1:$C181,$C182)-SUMIFS(FL$1:FL181,$C$1:$C181,$C182,$B$1:$B181,$B182)*условия!$N$119/(1+условия!$N$119))</f>
        <v>0</v>
      </c>
      <c r="FM182" s="75">
        <f>IF(FM$7="",0,SUMIFS(FM$1:FM181,$C$1:$C181,$C182)-SUMIFS(FM$1:FM181,$C$1:$C181,$C182,$B$1:$B181,$B182)*условия!$N$119/(1+условия!$N$119))</f>
        <v>0</v>
      </c>
      <c r="FN182" s="75">
        <f>IF(FN$7="",0,SUMIFS(FN$1:FN181,$C$1:$C181,$C182)-SUMIFS(FN$1:FN181,$C$1:$C181,$C182,$B$1:$B181,$B182)*условия!$N$119/(1+условия!$N$119))</f>
        <v>0</v>
      </c>
      <c r="FO182" s="75">
        <f>IF(FO$7="",0,SUMIFS(FO$1:FO181,$C$1:$C181,$C182)-SUMIFS(FO$1:FO181,$C$1:$C181,$C182,$B$1:$B181,$B182)*условия!$N$119/(1+условия!$N$119))</f>
        <v>0</v>
      </c>
      <c r="FP182" s="75">
        <f>IF(FP$7="",0,SUMIFS(FP$1:FP181,$C$1:$C181,$C182)-SUMIFS(FP$1:FP181,$C$1:$C181,$C182,$B$1:$B181,$B182)*условия!$N$119/(1+условия!$N$119))</f>
        <v>0</v>
      </c>
      <c r="FQ182" s="75">
        <f>IF(FQ$7="",0,SUMIFS(FQ$1:FQ181,$C$1:$C181,$C182)-SUMIFS(FQ$1:FQ181,$C$1:$C181,$C182,$B$1:$B181,$B182)*условия!$N$119/(1+условия!$N$119))</f>
        <v>0</v>
      </c>
      <c r="FR182" s="75">
        <f>IF(FR$7="",0,SUMIFS(FR$1:FR181,$C$1:$C181,$C182)-SUMIFS(FR$1:FR181,$C$1:$C181,$C182,$B$1:$B181,$B182)*условия!$N$119/(1+условия!$N$119))</f>
        <v>0</v>
      </c>
      <c r="FS182" s="75">
        <f>IF(FS$7="",0,SUMIFS(FS$1:FS181,$C$1:$C181,$C182)-SUMIFS(FS$1:FS181,$C$1:$C181,$C182,$B$1:$B181,$B182)*условия!$N$119/(1+условия!$N$119))</f>
        <v>0</v>
      </c>
      <c r="FT182" s="75">
        <f>IF(FT$7="",0,SUMIFS(FT$1:FT181,$C$1:$C181,$C182)-SUMIFS(FT$1:FT181,$C$1:$C181,$C182,$B$1:$B181,$B182)*условия!$N$119/(1+условия!$N$119))</f>
        <v>0</v>
      </c>
      <c r="FU182" s="75">
        <f>IF(FU$7="",0,SUMIFS(FU$1:FU181,$C$1:$C181,$C182)-SUMIFS(FU$1:FU181,$C$1:$C181,$C182,$B$1:$B181,$B182)*условия!$N$119/(1+условия!$N$119))</f>
        <v>0</v>
      </c>
      <c r="FV182" s="75">
        <f>IF(FV$7="",0,SUMIFS(FV$1:FV181,$C$1:$C181,$C182)-SUMIFS(FV$1:FV181,$C$1:$C181,$C182,$B$1:$B181,$B182)*условия!$N$119/(1+условия!$N$119))</f>
        <v>0</v>
      </c>
      <c r="FW182" s="75">
        <f>IF(FW$7="",0,SUMIFS(FW$1:FW181,$C$1:$C181,$C182)-SUMIFS(FW$1:FW181,$C$1:$C181,$C182,$B$1:$B181,$B182)*условия!$N$119/(1+условия!$N$119))</f>
        <v>0</v>
      </c>
      <c r="FX182" s="75">
        <f>IF(FX$7="",0,SUMIFS(FX$1:FX181,$C$1:$C181,$C182)-SUMIFS(FX$1:FX181,$C$1:$C181,$C182,$B$1:$B181,$B182)*условия!$N$119/(1+условия!$N$119))</f>
        <v>0</v>
      </c>
      <c r="FY182" s="75">
        <f>IF(FY$7="",0,SUMIFS(FY$1:FY181,$C$1:$C181,$C182)-SUMIFS(FY$1:FY181,$C$1:$C181,$C182,$B$1:$B181,$B182)*условия!$N$119/(1+условия!$N$119))</f>
        <v>0</v>
      </c>
      <c r="FZ182" s="75">
        <f>IF(FZ$7="",0,SUMIFS(FZ$1:FZ181,$C$1:$C181,$C182)-SUMIFS(FZ$1:FZ181,$C$1:$C181,$C182,$B$1:$B181,$B182)*условия!$N$119/(1+условия!$N$119))</f>
        <v>0</v>
      </c>
      <c r="GA182" s="75">
        <f>IF(GA$7="",0,SUMIFS(GA$1:GA181,$C$1:$C181,$C182)-SUMIFS(GA$1:GA181,$C$1:$C181,$C182,$B$1:$B181,$B182)*условия!$N$119/(1+условия!$N$119))</f>
        <v>0</v>
      </c>
      <c r="GB182" s="75">
        <f>IF(GB$7="",0,SUMIFS(GB$1:GB181,$C$1:$C181,$C182)-SUMIFS(GB$1:GB181,$C$1:$C181,$C182,$B$1:$B181,$B182)*условия!$N$119/(1+условия!$N$119))</f>
        <v>0</v>
      </c>
      <c r="GC182" s="75">
        <f>IF(GC$7="",0,SUMIFS(GC$1:GC181,$C$1:$C181,$C182)-SUMIFS(GC$1:GC181,$C$1:$C181,$C182,$B$1:$B181,$B182)*условия!$N$119/(1+условия!$N$119))</f>
        <v>0</v>
      </c>
      <c r="GD182" s="75">
        <f>IF(GD$7="",0,SUMIFS(GD$1:GD181,$C$1:$C181,$C182)-SUMIFS(GD$1:GD181,$C$1:$C181,$C182,$B$1:$B181,$B182)*условия!$N$119/(1+условия!$N$119))</f>
        <v>0</v>
      </c>
      <c r="GE182" s="75">
        <f>IF(GE$7="",0,SUMIFS(GE$1:GE181,$C$1:$C181,$C182)-SUMIFS(GE$1:GE181,$C$1:$C181,$C182,$B$1:$B181,$B182)*условия!$N$119/(1+условия!$N$119))</f>
        <v>0</v>
      </c>
      <c r="GF182" s="75">
        <f>IF(GF$7="",0,SUMIFS(GF$1:GF181,$C$1:$C181,$C182)-SUMIFS(GF$1:GF181,$C$1:$C181,$C182,$B$1:$B181,$B182)*условия!$N$119/(1+условия!$N$119))</f>
        <v>0</v>
      </c>
      <c r="GG182" s="75">
        <f>IF(GG$7="",0,SUMIFS(GG$1:GG181,$C$1:$C181,$C182)-SUMIFS(GG$1:GG181,$C$1:$C181,$C182,$B$1:$B181,$B182)*условия!$N$119/(1+условия!$N$119))</f>
        <v>0</v>
      </c>
      <c r="GH182" s="75">
        <f>IF(GH$7="",0,SUMIFS(GH$1:GH181,$C$1:$C181,$C182)-SUMIFS(GH$1:GH181,$C$1:$C181,$C182,$B$1:$B181,$B182)*условия!$N$119/(1+условия!$N$119))</f>
        <v>0</v>
      </c>
      <c r="GI182" s="75">
        <f>IF(GI$7="",0,SUMIFS(GI$1:GI181,$C$1:$C181,$C182)-SUMIFS(GI$1:GI181,$C$1:$C181,$C182,$B$1:$B181,$B182)*условия!$N$119/(1+условия!$N$119))</f>
        <v>0</v>
      </c>
      <c r="GJ182" s="75">
        <f>IF(GJ$7="",0,SUMIFS(GJ$1:GJ181,$C$1:$C181,$C182)-SUMIFS(GJ$1:GJ181,$C$1:$C181,$C182,$B$1:$B181,$B182)*условия!$N$119/(1+условия!$N$119))</f>
        <v>0</v>
      </c>
      <c r="GK182" s="75">
        <f>IF(GK$7="",0,SUMIFS(GK$1:GK181,$C$1:$C181,$C182)-SUMIFS(GK$1:GK181,$C$1:$C181,$C182,$B$1:$B181,$B182)*условия!$N$119/(1+условия!$N$119))</f>
        <v>0</v>
      </c>
      <c r="GL182" s="75">
        <f>IF(GL$7="",0,SUMIFS(GL$1:GL181,$C$1:$C181,$C182)-SUMIFS(GL$1:GL181,$C$1:$C181,$C182,$B$1:$B181,$B182)*условия!$N$119/(1+условия!$N$119))</f>
        <v>0</v>
      </c>
      <c r="GM182" s="75">
        <f>IF(GM$7="",0,SUMIFS(GM$1:GM181,$C$1:$C181,$C182)-SUMIFS(GM$1:GM181,$C$1:$C181,$C182,$B$1:$B181,$B182)*условия!$N$119/(1+условия!$N$119))</f>
        <v>0</v>
      </c>
      <c r="GN182" s="75">
        <f>IF(GN$7="",0,SUMIFS(GN$1:GN181,$C$1:$C181,$C182)-SUMIFS(GN$1:GN181,$C$1:$C181,$C182,$B$1:$B181,$B182)*условия!$N$119/(1+условия!$N$119))</f>
        <v>0</v>
      </c>
      <c r="GO182" s="75">
        <f>IF(GO$7="",0,SUMIFS(GO$1:GO181,$C$1:$C181,$C182)-SUMIFS(GO$1:GO181,$C$1:$C181,$C182,$B$1:$B181,$B182)*условия!$N$119/(1+условия!$N$119))</f>
        <v>0</v>
      </c>
      <c r="GP182" s="75">
        <f>IF(GP$7="",0,SUMIFS(GP$1:GP181,$C$1:$C181,$C182)-SUMIFS(GP$1:GP181,$C$1:$C181,$C182,$B$1:$B181,$B182)*условия!$N$119/(1+условия!$N$119))</f>
        <v>0</v>
      </c>
      <c r="GQ182" s="75">
        <f>IF(GQ$7="",0,SUMIFS(GQ$1:GQ181,$C$1:$C181,$C182)-SUMIFS(GQ$1:GQ181,$C$1:$C181,$C182,$B$1:$B181,$B182)*условия!$N$119/(1+условия!$N$119))</f>
        <v>0</v>
      </c>
      <c r="GR182" s="75">
        <f>IF(GR$7="",0,SUMIFS(GR$1:GR181,$C$1:$C181,$C182)-SUMIFS(GR$1:GR181,$C$1:$C181,$C182,$B$1:$B181,$B182)*условия!$N$119/(1+условия!$N$119))</f>
        <v>0</v>
      </c>
      <c r="GS182" s="75">
        <f>IF(GS$7="",0,SUMIFS(GS$1:GS181,$C$1:$C181,$C182)-SUMIFS(GS$1:GS181,$C$1:$C181,$C182,$B$1:$B181,$B182)*условия!$N$119/(1+условия!$N$119))</f>
        <v>0</v>
      </c>
      <c r="GT182" s="75">
        <f>IF(GT$7="",0,SUMIFS(GT$1:GT181,$C$1:$C181,$C182)-SUMIFS(GT$1:GT181,$C$1:$C181,$C182,$B$1:$B181,$B182)*условия!$N$119/(1+условия!$N$119))</f>
        <v>0</v>
      </c>
      <c r="GU182" s="75">
        <f>IF(GU$7="",0,SUMIFS(GU$1:GU181,$C$1:$C181,$C182)-SUMIFS(GU$1:GU181,$C$1:$C181,$C182,$B$1:$B181,$B182)*условия!$N$119/(1+условия!$N$119))</f>
        <v>0</v>
      </c>
      <c r="GV182" s="75">
        <f>IF(GV$7="",0,SUMIFS(GV$1:GV181,$C$1:$C181,$C182)-SUMIFS(GV$1:GV181,$C$1:$C181,$C182,$B$1:$B181,$B182)*условия!$N$119/(1+условия!$N$119))</f>
        <v>0</v>
      </c>
      <c r="GW182" s="75">
        <f>IF(GW$7="",0,SUMIFS(GW$1:GW181,$C$1:$C181,$C182)-SUMIFS(GW$1:GW181,$C$1:$C181,$C182,$B$1:$B181,$B182)*условия!$N$119/(1+условия!$N$119))</f>
        <v>0</v>
      </c>
      <c r="GX182" s="75">
        <f>IF(GX$7="",0,SUMIFS(GX$1:GX181,$C$1:$C181,$C182)-SUMIFS(GX$1:GX181,$C$1:$C181,$C182,$B$1:$B181,$B182)*условия!$N$119/(1+условия!$N$119))</f>
        <v>0</v>
      </c>
      <c r="GY182" s="75">
        <f>IF(GY$7="",0,SUMIFS(GY$1:GY181,$C$1:$C181,$C182)-SUMIFS(GY$1:GY181,$C$1:$C181,$C182,$B$1:$B181,$B182)*условия!$N$119/(1+условия!$N$119))</f>
        <v>0</v>
      </c>
      <c r="GZ182" s="75">
        <f>IF(GZ$7="",0,SUMIFS(GZ$1:GZ181,$C$1:$C181,$C182)-SUMIFS(GZ$1:GZ181,$C$1:$C181,$C182,$B$1:$B181,$B182)*условия!$N$119/(1+условия!$N$119))</f>
        <v>0</v>
      </c>
      <c r="HA182" s="75">
        <f>IF(HA$7="",0,SUMIFS(HA$1:HA181,$C$1:$C181,$C182)-SUMIFS(HA$1:HA181,$C$1:$C181,$C182,$B$1:$B181,$B182)*условия!$N$119/(1+условия!$N$119))</f>
        <v>0</v>
      </c>
      <c r="HB182" s="75">
        <f>IF(HB$7="",0,SUMIFS(HB$1:HB181,$C$1:$C181,$C182)-SUMIFS(HB$1:HB181,$C$1:$C181,$C182,$B$1:$B181,$B182)*условия!$N$119/(1+условия!$N$119))</f>
        <v>0</v>
      </c>
      <c r="HC182" s="75">
        <f>IF(HC$7="",0,SUMIFS(HC$1:HC181,$C$1:$C181,$C182)-SUMIFS(HC$1:HC181,$C$1:$C181,$C182,$B$1:$B181,$B182)*условия!$N$119/(1+условия!$N$119))</f>
        <v>0</v>
      </c>
      <c r="HD182" s="75">
        <f>IF(HD$7="",0,SUMIFS(HD$1:HD181,$C$1:$C181,$C182)-SUMIFS(HD$1:HD181,$C$1:$C181,$C182,$B$1:$B181,$B182)*условия!$N$119/(1+условия!$N$119))</f>
        <v>0</v>
      </c>
      <c r="HE182" s="75">
        <f>IF(HE$7="",0,SUMIFS(HE$1:HE181,$C$1:$C181,$C182)-SUMIFS(HE$1:HE181,$C$1:$C181,$C182,$B$1:$B181,$B182)*условия!$N$119/(1+условия!$N$119))</f>
        <v>0</v>
      </c>
      <c r="HF182" s="75">
        <f>IF(HF$7="",0,SUMIFS(HF$1:HF181,$C$1:$C181,$C182)-SUMIFS(HF$1:HF181,$C$1:$C181,$C182,$B$1:$B181,$B182)*условия!$N$119/(1+условия!$N$119))</f>
        <v>0</v>
      </c>
      <c r="HG182" s="75">
        <f>IF(HG$7="",0,SUMIFS(HG$1:HG181,$C$1:$C181,$C182)-SUMIFS(HG$1:HG181,$C$1:$C181,$C182,$B$1:$B181,$B182)*условия!$N$119/(1+условия!$N$119))</f>
        <v>0</v>
      </c>
      <c r="HH182" s="75">
        <f>IF(HH$7="",0,SUMIFS(HH$1:HH181,$C$1:$C181,$C182)-SUMIFS(HH$1:HH181,$C$1:$C181,$C182,$B$1:$B181,$B182)*условия!$N$119/(1+условия!$N$119))</f>
        <v>0</v>
      </c>
      <c r="HI182" s="75">
        <f>IF(HI$7="",0,SUMIFS(HI$1:HI181,$C$1:$C181,$C182)-SUMIFS(HI$1:HI181,$C$1:$C181,$C182,$B$1:$B181,$B182)*условия!$N$119/(1+условия!$N$119))</f>
        <v>0</v>
      </c>
      <c r="HJ182" s="75">
        <f>IF(HJ$7="",0,SUMIFS(HJ$1:HJ181,$C$1:$C181,$C182)-SUMIFS(HJ$1:HJ181,$C$1:$C181,$C182,$B$1:$B181,$B182)*условия!$N$119/(1+условия!$N$119))</f>
        <v>0</v>
      </c>
      <c r="HK182" s="75">
        <f>IF(HK$7="",0,SUMIFS(HK$1:HK181,$C$1:$C181,$C182)-SUMIFS(HK$1:HK181,$C$1:$C181,$C182,$B$1:$B181,$B182)*условия!$N$119/(1+условия!$N$119))</f>
        <v>0</v>
      </c>
      <c r="HL182" s="75">
        <f>IF(HL$7="",0,SUMIFS(HL$1:HL181,$C$1:$C181,$C182)-SUMIFS(HL$1:HL181,$C$1:$C181,$C182,$B$1:$B181,$B182)*условия!$N$119/(1+условия!$N$119))</f>
        <v>0</v>
      </c>
      <c r="HM182" s="75">
        <f>IF(HM$7="",0,SUMIFS(HM$1:HM181,$C$1:$C181,$C182)-SUMIFS(HM$1:HM181,$C$1:$C181,$C182,$B$1:$B181,$B182)*условия!$N$119/(1+условия!$N$119))</f>
        <v>0</v>
      </c>
      <c r="HN182" s="75">
        <f>IF(HN$7="",0,SUMIFS(HN$1:HN181,$C$1:$C181,$C182)-SUMIFS(HN$1:HN181,$C$1:$C181,$C182,$B$1:$B181,$B182)*условия!$N$119/(1+условия!$N$119))</f>
        <v>0</v>
      </c>
      <c r="HO182" s="75">
        <f>IF(HO$7="",0,SUMIFS(HO$1:HO181,$C$1:$C181,$C182)-SUMIFS(HO$1:HO181,$C$1:$C181,$C182,$B$1:$B181,$B182)*условия!$N$119/(1+условия!$N$119))</f>
        <v>0</v>
      </c>
      <c r="HP182" s="75">
        <f>IF(HP$7="",0,SUMIFS(HP$1:HP181,$C$1:$C181,$C182)-SUMIFS(HP$1:HP181,$C$1:$C181,$C182,$B$1:$B181,$B182)*условия!$N$119/(1+условия!$N$119))</f>
        <v>0</v>
      </c>
      <c r="HQ182" s="75">
        <f>IF(HQ$7="",0,SUMIFS(HQ$1:HQ181,$C$1:$C181,$C182)-SUMIFS(HQ$1:HQ181,$C$1:$C181,$C182,$B$1:$B181,$B182)*условия!$N$119/(1+условия!$N$119))</f>
        <v>0</v>
      </c>
      <c r="HR182" s="75">
        <f>IF(HR$7="",0,SUMIFS(HR$1:HR181,$C$1:$C181,$C182)-SUMIFS(HR$1:HR181,$C$1:$C181,$C182,$B$1:$B181,$B182)*условия!$N$119/(1+условия!$N$119))</f>
        <v>0</v>
      </c>
      <c r="HS182" s="75">
        <f>IF(HS$7="",0,SUMIFS(HS$1:HS181,$C$1:$C181,$C182)-SUMIFS(HS$1:HS181,$C$1:$C181,$C182,$B$1:$B181,$B182)*условия!$N$119/(1+условия!$N$119))</f>
        <v>0</v>
      </c>
      <c r="HT182" s="75">
        <f>IF(HT$7="",0,SUMIFS(HT$1:HT181,$C$1:$C181,$C182)-SUMIFS(HT$1:HT181,$C$1:$C181,$C182,$B$1:$B181,$B182)*условия!$N$119/(1+условия!$N$119))</f>
        <v>0</v>
      </c>
      <c r="HU182" s="75">
        <f>IF(HU$7="",0,SUMIFS(HU$1:HU181,$C$1:$C181,$C182)-SUMIFS(HU$1:HU181,$C$1:$C181,$C182,$B$1:$B181,$B182)*условия!$N$119/(1+условия!$N$119))</f>
        <v>0</v>
      </c>
      <c r="HV182" s="75">
        <f>IF(HV$7="",0,SUMIFS(HV$1:HV181,$C$1:$C181,$C182)-SUMIFS(HV$1:HV181,$C$1:$C181,$C182,$B$1:$B181,$B182)*условия!$N$119/(1+условия!$N$119))</f>
        <v>0</v>
      </c>
      <c r="HW182" s="75">
        <f>IF(HW$7="",0,SUMIFS(HW$1:HW181,$C$1:$C181,$C182)-SUMIFS(HW$1:HW181,$C$1:$C181,$C182,$B$1:$B181,$B182)*условия!$N$119/(1+условия!$N$119))</f>
        <v>0</v>
      </c>
      <c r="HX182" s="75">
        <f>IF(HX$7="",0,SUMIFS(HX$1:HX181,$C$1:$C181,$C182)-SUMIFS(HX$1:HX181,$C$1:$C181,$C182,$B$1:$B181,$B182)*условия!$N$119/(1+условия!$N$119))</f>
        <v>0</v>
      </c>
      <c r="HY182" s="75">
        <f>IF(HY$7="",0,SUMIFS(HY$1:HY181,$C$1:$C181,$C182)-SUMIFS(HY$1:HY181,$C$1:$C181,$C182,$B$1:$B181,$B182)*условия!$N$119/(1+условия!$N$119))</f>
        <v>0</v>
      </c>
      <c r="HZ182" s="75">
        <f>IF(HZ$7="",0,SUMIFS(HZ$1:HZ181,$C$1:$C181,$C182)-SUMIFS(HZ$1:HZ181,$C$1:$C181,$C182,$B$1:$B181,$B182)*условия!$N$119/(1+условия!$N$119))</f>
        <v>0</v>
      </c>
      <c r="IA182" s="75">
        <f>IF(IA$7="",0,SUMIFS(IA$1:IA181,$C$1:$C181,$C182)-SUMIFS(IA$1:IA181,$C$1:$C181,$C182,$B$1:$B181,$B182)*условия!$N$119/(1+условия!$N$119))</f>
        <v>0</v>
      </c>
      <c r="IB182" s="75">
        <f>IF(IB$7="",0,SUMIFS(IB$1:IB181,$C$1:$C181,$C182)-SUMIFS(IB$1:IB181,$C$1:$C181,$C182,$B$1:$B181,$B182)*условия!$N$119/(1+условия!$N$119))</f>
        <v>0</v>
      </c>
      <c r="IC182" s="75">
        <f>IF(IC$7="",0,SUMIFS(IC$1:IC181,$C$1:$C181,$C182)-SUMIFS(IC$1:IC181,$C$1:$C181,$C182,$B$1:$B181,$B182)*условия!$N$119/(1+условия!$N$119))</f>
        <v>0</v>
      </c>
      <c r="ID182" s="75">
        <f>IF(ID$7="",0,SUMIFS(ID$1:ID181,$C$1:$C181,$C182)-SUMIFS(ID$1:ID181,$C$1:$C181,$C182,$B$1:$B181,$B182)*условия!$N$119/(1+условия!$N$119))</f>
        <v>0</v>
      </c>
      <c r="IE182" s="75">
        <f>IF(IE$7="",0,SUMIFS(IE$1:IE181,$C$1:$C181,$C182)-SUMIFS(IE$1:IE181,$C$1:$C181,$C182,$B$1:$B181,$B182)*условия!$N$119/(1+условия!$N$119))</f>
        <v>0</v>
      </c>
      <c r="IF182" s="75">
        <f>IF(IF$7="",0,SUMIFS(IF$1:IF181,$C$1:$C181,$C182)-SUMIFS(IF$1:IF181,$C$1:$C181,$C182,$B$1:$B181,$B182)*условия!$N$119/(1+условия!$N$119))</f>
        <v>0</v>
      </c>
      <c r="IG182" s="75">
        <f>IF(IG$7="",0,SUMIFS(IG$1:IG181,$C$1:$C181,$C182)-SUMIFS(IG$1:IG181,$C$1:$C181,$C182,$B$1:$B181,$B182)*условия!$N$119/(1+условия!$N$119))</f>
        <v>0</v>
      </c>
      <c r="IH182" s="75">
        <f>IF(IH$7="",0,SUMIFS(IH$1:IH181,$C$1:$C181,$C182)-SUMIFS(IH$1:IH181,$C$1:$C181,$C182,$B$1:$B181,$B182)*условия!$N$119/(1+условия!$N$119))</f>
        <v>0</v>
      </c>
      <c r="II182" s="75">
        <f>IF(II$7="",0,SUMIFS(II$1:II181,$C$1:$C181,$C182)-SUMIFS(II$1:II181,$C$1:$C181,$C182,$B$1:$B181,$B182)*условия!$N$119/(1+условия!$N$119))</f>
        <v>0</v>
      </c>
      <c r="IJ182" s="75">
        <f>IF(IJ$7="",0,SUMIFS(IJ$1:IJ181,$C$1:$C181,$C182)-SUMIFS(IJ$1:IJ181,$C$1:$C181,$C182,$B$1:$B181,$B182)*условия!$N$119/(1+условия!$N$119))</f>
        <v>0</v>
      </c>
      <c r="IK182" s="75">
        <f>IF(IK$7="",0,SUMIFS(IK$1:IK181,$C$1:$C181,$C182)-SUMIFS(IK$1:IK181,$C$1:$C181,$C182,$B$1:$B181,$B182)*условия!$N$119/(1+условия!$N$119))</f>
        <v>0</v>
      </c>
      <c r="IL182" s="75">
        <f>IF(IL$7="",0,SUMIFS(IL$1:IL181,$C$1:$C181,$C182)-SUMIFS(IL$1:IL181,$C$1:$C181,$C182,$B$1:$B181,$B182)*условия!$N$119/(1+условия!$N$119))</f>
        <v>0</v>
      </c>
      <c r="IM182" s="75">
        <f>IF(IM$7="",0,SUMIFS(IM$1:IM181,$C$1:$C181,$C182)-SUMIFS(IM$1:IM181,$C$1:$C181,$C182,$B$1:$B181,$B182)*условия!$N$119/(1+условия!$N$119))</f>
        <v>0</v>
      </c>
      <c r="IN182" s="75">
        <f>IF(IN$7="",0,SUMIFS(IN$1:IN181,$C$1:$C181,$C182)-SUMIFS(IN$1:IN181,$C$1:$C181,$C182,$B$1:$B181,$B182)*условия!$N$119/(1+условия!$N$119))</f>
        <v>0</v>
      </c>
      <c r="IO182" s="75">
        <f>IF(IO$7="",0,SUMIFS(IO$1:IO181,$C$1:$C181,$C182)-SUMIFS(IO$1:IO181,$C$1:$C181,$C182,$B$1:$B181,$B182)*условия!$N$119/(1+условия!$N$119))</f>
        <v>0</v>
      </c>
      <c r="IP182" s="75">
        <f>IF(IP$7="",0,SUMIFS(IP$1:IP181,$C$1:$C181,$C182)-SUMIFS(IP$1:IP181,$C$1:$C181,$C182,$B$1:$B181,$B182)*условия!$N$119/(1+условия!$N$119))</f>
        <v>0</v>
      </c>
      <c r="IQ182" s="75">
        <f>IF(IQ$7="",0,SUMIFS(IQ$1:IQ181,$C$1:$C181,$C182)-SUMIFS(IQ$1:IQ181,$C$1:$C181,$C182,$B$1:$B181,$B182)*условия!$N$119/(1+условия!$N$119))</f>
        <v>0</v>
      </c>
      <c r="IR182" s="75">
        <f>IF(IR$7="",0,SUMIFS(IR$1:IR181,$C$1:$C181,$C182)-SUMIFS(IR$1:IR181,$C$1:$C181,$C182,$B$1:$B181,$B182)*условия!$N$119/(1+условия!$N$119))</f>
        <v>0</v>
      </c>
      <c r="IS182" s="75">
        <f>IF(IS$7="",0,SUMIFS(IS$1:IS181,$C$1:$C181,$C182)-SUMIFS(IS$1:IS181,$C$1:$C181,$C182,$B$1:$B181,$B182)*условия!$N$119/(1+условия!$N$119))</f>
        <v>0</v>
      </c>
      <c r="IT182" s="75">
        <f>IF(IT$7="",0,SUMIFS(IT$1:IT181,$C$1:$C181,$C182)-SUMIFS(IT$1:IT181,$C$1:$C181,$C182,$B$1:$B181,$B182)*условия!$N$119/(1+условия!$N$119))</f>
        <v>0</v>
      </c>
      <c r="IU182" s="75">
        <f>IF(IU$7="",0,SUMIFS(IU$1:IU181,$C$1:$C181,$C182)-SUMIFS(IU$1:IU181,$C$1:$C181,$C182,$B$1:$B181,$B182)*условия!$N$119/(1+условия!$N$119))</f>
        <v>0</v>
      </c>
      <c r="IV182" s="75">
        <f>IF(IV$7="",0,SUMIFS(IV$1:IV181,$C$1:$C181,$C182)-SUMIFS(IV$1:IV181,$C$1:$C181,$C182,$B$1:$B181,$B182)*условия!$N$119/(1+условия!$N$119))</f>
        <v>0</v>
      </c>
      <c r="IW182" s="75">
        <f>IF(IW$7="",0,SUMIFS(IW$1:IW181,$C$1:$C181,$C182)-SUMIFS(IW$1:IW181,$C$1:$C181,$C182,$B$1:$B181,$B182)*условия!$N$119/(1+условия!$N$119))</f>
        <v>0</v>
      </c>
      <c r="IX182" s="75">
        <f>IF(IX$7="",0,SUMIFS(IX$1:IX181,$C$1:$C181,$C182)-SUMIFS(IX$1:IX181,$C$1:$C181,$C182,$B$1:$B181,$B182)*условия!$N$119/(1+условия!$N$119))</f>
        <v>0</v>
      </c>
      <c r="IY182" s="75">
        <f>IF(IY$7="",0,SUMIFS(IY$1:IY181,$C$1:$C181,$C182)-SUMIFS(IY$1:IY181,$C$1:$C181,$C182,$B$1:$B181,$B182)*условия!$N$119/(1+условия!$N$119))</f>
        <v>0</v>
      </c>
      <c r="IZ182" s="75">
        <f>IF(IZ$7="",0,SUMIFS(IZ$1:IZ181,$C$1:$C181,$C182)-SUMIFS(IZ$1:IZ181,$C$1:$C181,$C182,$B$1:$B181,$B182)*условия!$N$119/(1+условия!$N$119))</f>
        <v>0</v>
      </c>
      <c r="JA182" s="75">
        <f>IF(JA$7="",0,SUMIFS(JA$1:JA181,$C$1:$C181,$C182)-SUMIFS(JA$1:JA181,$C$1:$C181,$C182,$B$1:$B181,$B182)*условия!$N$119/(1+условия!$N$119))</f>
        <v>0</v>
      </c>
      <c r="JB182" s="75">
        <f>IF(JB$7="",0,SUMIFS(JB$1:JB181,$C$1:$C181,$C182)-SUMIFS(JB$1:JB181,$C$1:$C181,$C182,$B$1:$B181,$B182)*условия!$N$119/(1+условия!$N$119))</f>
        <v>0</v>
      </c>
      <c r="JC182" s="75">
        <f>IF(JC$7="",0,SUMIFS(JC$1:JC181,$C$1:$C181,$C182)-SUMIFS(JC$1:JC181,$C$1:$C181,$C182,$B$1:$B181,$B182)*условия!$N$119/(1+условия!$N$119))</f>
        <v>0</v>
      </c>
      <c r="JD182" s="75">
        <f>IF(JD$7="",0,SUMIFS(JD$1:JD181,$C$1:$C181,$C182)-SUMIFS(JD$1:JD181,$C$1:$C181,$C182,$B$1:$B181,$B182)*условия!$N$119/(1+условия!$N$119))</f>
        <v>0</v>
      </c>
      <c r="JE182" s="75">
        <f>IF(JE$7="",0,SUMIFS(JE$1:JE181,$C$1:$C181,$C182)-SUMIFS(JE$1:JE181,$C$1:$C181,$C182,$B$1:$B181,$B182)*условия!$N$119/(1+условия!$N$119))</f>
        <v>0</v>
      </c>
      <c r="JF182" s="75">
        <f>IF(JF$7="",0,SUMIFS(JF$1:JF181,$C$1:$C181,$C182)-SUMIFS(JF$1:JF181,$C$1:$C181,$C182,$B$1:$B181,$B182)*условия!$N$119/(1+условия!$N$119))</f>
        <v>0</v>
      </c>
      <c r="JG182" s="75">
        <f>IF(JG$7="",0,SUMIFS(JG$1:JG181,$C$1:$C181,$C182)-SUMIFS(JG$1:JG181,$C$1:$C181,$C182,$B$1:$B181,$B182)*условия!$N$119/(1+условия!$N$119))</f>
        <v>0</v>
      </c>
      <c r="JH182" s="75">
        <f>IF(JH$7="",0,SUMIFS(JH$1:JH181,$C$1:$C181,$C182)-SUMIFS(JH$1:JH181,$C$1:$C181,$C182,$B$1:$B181,$B182)*условия!$N$119/(1+условия!$N$119))</f>
        <v>0</v>
      </c>
      <c r="JI182" s="75">
        <f>IF(JI$7="",0,SUMIFS(JI$1:JI181,$C$1:$C181,$C182)-SUMIFS(JI$1:JI181,$C$1:$C181,$C182,$B$1:$B181,$B182)*условия!$N$119/(1+условия!$N$119))</f>
        <v>0</v>
      </c>
      <c r="JJ182" s="75">
        <f>IF(JJ$7="",0,SUMIFS(JJ$1:JJ181,$C$1:$C181,$C182)-SUMIFS(JJ$1:JJ181,$C$1:$C181,$C182,$B$1:$B181,$B182)*условия!$N$119/(1+условия!$N$119))</f>
        <v>0</v>
      </c>
      <c r="JK182" s="75">
        <f>IF(JK$7="",0,SUMIFS(JK$1:JK181,$C$1:$C181,$C182)-SUMIFS(JK$1:JK181,$C$1:$C181,$C182,$B$1:$B181,$B182)*условия!$N$119/(1+условия!$N$119))</f>
        <v>0</v>
      </c>
      <c r="JL182" s="75">
        <f>IF(JL$7="",0,SUMIFS(JL$1:JL181,$C$1:$C181,$C182)-SUMIFS(JL$1:JL181,$C$1:$C181,$C182,$B$1:$B181,$B182)*условия!$N$119/(1+условия!$N$119))</f>
        <v>0</v>
      </c>
      <c r="JM182" s="75">
        <f>IF(JM$7="",0,SUMIFS(JM$1:JM181,$C$1:$C181,$C182)-SUMIFS(JM$1:JM181,$C$1:$C181,$C182,$B$1:$B181,$B182)*условия!$N$119/(1+условия!$N$119))</f>
        <v>0</v>
      </c>
      <c r="JN182" s="75">
        <f>IF(JN$7="",0,SUMIFS(JN$1:JN181,$C$1:$C181,$C182)-SUMIFS(JN$1:JN181,$C$1:$C181,$C182,$B$1:$B181,$B182)*условия!$N$119/(1+условия!$N$119))</f>
        <v>0</v>
      </c>
      <c r="JO182" s="75">
        <f>IF(JO$7="",0,SUMIFS(JO$1:JO181,$C$1:$C181,$C182)-SUMIFS(JO$1:JO181,$C$1:$C181,$C182,$B$1:$B181,$B182)*условия!$N$119/(1+условия!$N$119))</f>
        <v>0</v>
      </c>
      <c r="JP182" s="75">
        <f>IF(JP$7="",0,SUMIFS(JP$1:JP181,$C$1:$C181,$C182)-SUMIFS(JP$1:JP181,$C$1:$C181,$C182,$B$1:$B181,$B182)*условия!$N$119/(1+условия!$N$119))</f>
        <v>0</v>
      </c>
      <c r="JQ182" s="75">
        <f>IF(JQ$7="",0,SUMIFS(JQ$1:JQ181,$C$1:$C181,$C182)-SUMIFS(JQ$1:JQ181,$C$1:$C181,$C182,$B$1:$B181,$B182)*условия!$N$119/(1+условия!$N$119))</f>
        <v>0</v>
      </c>
      <c r="JR182" s="75">
        <f>IF(JR$7="",0,SUMIFS(JR$1:JR181,$C$1:$C181,$C182)-SUMIFS(JR$1:JR181,$C$1:$C181,$C182,$B$1:$B181,$B182)*условия!$N$119/(1+условия!$N$119))</f>
        <v>0</v>
      </c>
      <c r="JS182" s="75">
        <f>IF(JS$7="",0,SUMIFS(JS$1:JS181,$C$1:$C181,$C182)-SUMIFS(JS$1:JS181,$C$1:$C181,$C182,$B$1:$B181,$B182)*условия!$N$119/(1+условия!$N$119))</f>
        <v>0</v>
      </c>
      <c r="JT182" s="75">
        <f>IF(JT$7="",0,SUMIFS(JT$1:JT181,$C$1:$C181,$C182)-SUMIFS(JT$1:JT181,$C$1:$C181,$C182,$B$1:$B181,$B182)*условия!$N$119/(1+условия!$N$119))</f>
        <v>0</v>
      </c>
      <c r="JU182" s="75">
        <f>IF(JU$7="",0,SUMIFS(JU$1:JU181,$C$1:$C181,$C182)-SUMIFS(JU$1:JU181,$C$1:$C181,$C182,$B$1:$B181,$B182)*условия!$N$119/(1+условия!$N$119))</f>
        <v>0</v>
      </c>
      <c r="JV182" s="75">
        <f>IF(JV$7="",0,SUMIFS(JV$1:JV181,$C$1:$C181,$C182)-SUMIFS(JV$1:JV181,$C$1:$C181,$C182,$B$1:$B181,$B182)*условия!$N$119/(1+условия!$N$119))</f>
        <v>0</v>
      </c>
      <c r="JW182" s="75">
        <f>IF(JW$7="",0,SUMIFS(JW$1:JW181,$C$1:$C181,$C182)-SUMIFS(JW$1:JW181,$C$1:$C181,$C182,$B$1:$B181,$B182)*условия!$N$119/(1+условия!$N$119))</f>
        <v>0</v>
      </c>
      <c r="JX182" s="75">
        <f>IF(JX$7="",0,SUMIFS(JX$1:JX181,$C$1:$C181,$C182)-SUMIFS(JX$1:JX181,$C$1:$C181,$C182,$B$1:$B181,$B182)*условия!$N$119/(1+условия!$N$119))</f>
        <v>0</v>
      </c>
      <c r="JY182" s="75">
        <f>IF(JY$7="",0,SUMIFS(JY$1:JY181,$C$1:$C181,$C182)-SUMIFS(JY$1:JY181,$C$1:$C181,$C182,$B$1:$B181,$B182)*условия!$N$119/(1+условия!$N$119))</f>
        <v>0</v>
      </c>
      <c r="JZ182" s="75">
        <f>IF(JZ$7="",0,SUMIFS(JZ$1:JZ181,$C$1:$C181,$C182)-SUMIFS(JZ$1:JZ181,$C$1:$C181,$C182,$B$1:$B181,$B182)*условия!$N$119/(1+условия!$N$119))</f>
        <v>0</v>
      </c>
      <c r="KA182" s="75">
        <f>IF(KA$7="",0,SUMIFS(KA$1:KA181,$C$1:$C181,$C182)-SUMIFS(KA$1:KA181,$C$1:$C181,$C182,$B$1:$B181,$B182)*условия!$N$119/(1+условия!$N$119))</f>
        <v>0</v>
      </c>
      <c r="KB182" s="75">
        <f>IF(KB$7="",0,SUMIFS(KB$1:KB181,$C$1:$C181,$C182)-SUMIFS(KB$1:KB181,$C$1:$C181,$C182,$B$1:$B181,$B182)*условия!$N$119/(1+условия!$N$119))</f>
        <v>0</v>
      </c>
      <c r="KC182" s="75">
        <f>IF(KC$7="",0,SUMIFS(KC$1:KC181,$C$1:$C181,$C182)-SUMIFS(KC$1:KC181,$C$1:$C181,$C182,$B$1:$B181,$B182)*условия!$N$119/(1+условия!$N$119))</f>
        <v>0</v>
      </c>
      <c r="KD182" s="75">
        <f>IF(KD$7="",0,SUMIFS(KD$1:KD181,$C$1:$C181,$C182)-SUMIFS(KD$1:KD181,$C$1:$C181,$C182,$B$1:$B181,$B182)*условия!$N$119/(1+условия!$N$119))</f>
        <v>0</v>
      </c>
      <c r="KE182" s="75">
        <f>IF(KE$7="",0,SUMIFS(KE$1:KE181,$C$1:$C181,$C182)-SUMIFS(KE$1:KE181,$C$1:$C181,$C182,$B$1:$B181,$B182)*условия!$N$119/(1+условия!$N$119))</f>
        <v>0</v>
      </c>
      <c r="KF182" s="75">
        <f>IF(KF$7="",0,SUMIFS(KF$1:KF181,$C$1:$C181,$C182)-SUMIFS(KF$1:KF181,$C$1:$C181,$C182,$B$1:$B181,$B182)*условия!$N$119/(1+условия!$N$119))</f>
        <v>0</v>
      </c>
      <c r="KG182" s="75">
        <f>IF(KG$7="",0,SUMIFS(KG$1:KG181,$C$1:$C181,$C182)-SUMIFS(KG$1:KG181,$C$1:$C181,$C182,$B$1:$B181,$B182)*условия!$N$119/(1+условия!$N$119))</f>
        <v>0</v>
      </c>
      <c r="KH182" s="75">
        <f>IF(KH$7="",0,SUMIFS(KH$1:KH181,$C$1:$C181,$C182)-SUMIFS(KH$1:KH181,$C$1:$C181,$C182,$B$1:$B181,$B182)*условия!$N$119/(1+условия!$N$119))</f>
        <v>0</v>
      </c>
      <c r="KI182" s="75">
        <f>IF(KI$7="",0,SUMIFS(KI$1:KI181,$C$1:$C181,$C182)-SUMIFS(KI$1:KI181,$C$1:$C181,$C182,$B$1:$B181,$B182)*условия!$N$119/(1+условия!$N$119))</f>
        <v>0</v>
      </c>
      <c r="KJ182" s="75">
        <f>IF(KJ$7="",0,SUMIFS(KJ$1:KJ181,$C$1:$C181,$C182)-SUMIFS(KJ$1:KJ181,$C$1:$C181,$C182,$B$1:$B181,$B182)*условия!$N$119/(1+условия!$N$119))</f>
        <v>0</v>
      </c>
      <c r="KK182" s="75">
        <f>IF(KK$7="",0,SUMIFS(KK$1:KK181,$C$1:$C181,$C182)-SUMIFS(KK$1:KK181,$C$1:$C181,$C182,$B$1:$B181,$B182)*условия!$N$119/(1+условия!$N$119))</f>
        <v>0</v>
      </c>
      <c r="KL182" s="75">
        <f>IF(KL$7="",0,SUMIFS(KL$1:KL181,$C$1:$C181,$C182)-SUMIFS(KL$1:KL181,$C$1:$C181,$C182,$B$1:$B181,$B182)*условия!$N$119/(1+условия!$N$119))</f>
        <v>0</v>
      </c>
      <c r="KM182" s="75">
        <f>IF(KM$7="",0,SUMIFS(KM$1:KM181,$C$1:$C181,$C182)-SUMIFS(KM$1:KM181,$C$1:$C181,$C182,$B$1:$B181,$B182)*условия!$N$119/(1+условия!$N$119))</f>
        <v>0</v>
      </c>
      <c r="KN182" s="75">
        <f>IF(KN$7="",0,SUMIFS(KN$1:KN181,$C$1:$C181,$C182)-SUMIFS(KN$1:KN181,$C$1:$C181,$C182,$B$1:$B181,$B182)*условия!$N$119/(1+условия!$N$119))</f>
        <v>0</v>
      </c>
      <c r="KO182" s="75">
        <f>IF(KO$7="",0,SUMIFS(KO$1:KO181,$C$1:$C181,$C182)-SUMIFS(KO$1:KO181,$C$1:$C181,$C182,$B$1:$B181,$B182)*условия!$N$119/(1+условия!$N$119))</f>
        <v>0</v>
      </c>
      <c r="KP182" s="75">
        <f>IF(KP$7="",0,SUMIFS(KP$1:KP181,$C$1:$C181,$C182)-SUMIFS(KP$1:KP181,$C$1:$C181,$C182,$B$1:$B181,$B182)*условия!$N$119/(1+условия!$N$119))</f>
        <v>0</v>
      </c>
      <c r="KQ182" s="75">
        <f>IF(KQ$7="",0,SUMIFS(KQ$1:KQ181,$C$1:$C181,$C182)-SUMIFS(KQ$1:KQ181,$C$1:$C181,$C182,$B$1:$B181,$B182)*условия!$N$119/(1+условия!$N$119))</f>
        <v>0</v>
      </c>
      <c r="KR182" s="75">
        <f>IF(KR$7="",0,SUMIFS(KR$1:KR181,$C$1:$C181,$C182)-SUMIFS(KR$1:KR181,$C$1:$C181,$C182,$B$1:$B181,$B182)*условия!$N$119/(1+условия!$N$119))</f>
        <v>0</v>
      </c>
      <c r="KS182" s="75">
        <f>IF(KS$7="",0,SUMIFS(KS$1:KS181,$C$1:$C181,$C182)-SUMIFS(KS$1:KS181,$C$1:$C181,$C182,$B$1:$B181,$B182)*условия!$N$119/(1+условия!$N$119))</f>
        <v>0</v>
      </c>
      <c r="KT182" s="75">
        <f>IF(KT$7="",0,SUMIFS(KT$1:KT181,$C$1:$C181,$C182)-SUMIFS(KT$1:KT181,$C$1:$C181,$C182,$B$1:$B181,$B182)*условия!$N$119/(1+условия!$N$119))</f>
        <v>0</v>
      </c>
      <c r="KU182" s="75">
        <f>IF(KU$7="",0,SUMIFS(KU$1:KU181,$C$1:$C181,$C182)-SUMIFS(KU$1:KU181,$C$1:$C181,$C182,$B$1:$B181,$B182)*условия!$N$119/(1+условия!$N$119))</f>
        <v>0</v>
      </c>
      <c r="KV182" s="75">
        <f>IF(KV$7="",0,SUMIFS(KV$1:KV181,$C$1:$C181,$C182)-SUMIFS(KV$1:KV181,$C$1:$C181,$C182,$B$1:$B181,$B182)*условия!$N$119/(1+условия!$N$119))</f>
        <v>0</v>
      </c>
      <c r="KW182" s="70"/>
      <c r="KX182" s="70"/>
    </row>
    <row r="183" spans="1:310" s="4" customFormat="1" x14ac:dyDescent="0.25">
      <c r="A183" s="3"/>
      <c r="B183" s="85"/>
      <c r="C183" s="86"/>
      <c r="D183" s="85"/>
      <c r="E183" s="3" t="str">
        <f>kpi!$E$69</f>
        <v>EBITDA</v>
      </c>
      <c r="F183" s="3"/>
      <c r="G183" s="3"/>
      <c r="H183" s="39" t="str">
        <f>IF(OR($E183="",$E183=0),"",INDEX(kpi!$I:$I,SUMIFS(kpi!$A:$A,kpi!$E:$E,$E183)))</f>
        <v>руб.</v>
      </c>
      <c r="I183" s="3"/>
      <c r="J183" s="3"/>
      <c r="K183" s="3"/>
      <c r="L183" s="3"/>
      <c r="M183" s="5"/>
      <c r="N183" s="3"/>
      <c r="O183" s="19"/>
      <c r="P183" s="3"/>
      <c r="Q183" s="3"/>
      <c r="R183" s="41">
        <f t="shared" si="1065"/>
        <v>384911310.57259732</v>
      </c>
      <c r="S183" s="3"/>
      <c r="T183" s="3"/>
      <c r="U183" s="41">
        <f>IF(U$7="",0,U181-U182)</f>
        <v>-18026870.244777776</v>
      </c>
      <c r="V183" s="41">
        <f>IF(V$7="",0,V181-V182)</f>
        <v>-413957.68366666697</v>
      </c>
      <c r="W183" s="41">
        <f t="shared" ref="W183:CH183" si="1066">IF(W$7="",0,W181-W182)</f>
        <v>232265.46633333247</v>
      </c>
      <c r="X183" s="41">
        <f t="shared" si="1066"/>
        <v>911799.20522222295</v>
      </c>
      <c r="Y183" s="41">
        <f t="shared" si="1066"/>
        <v>1624643.5330000008</v>
      </c>
      <c r="Z183" s="41">
        <f t="shared" si="1066"/>
        <v>2370798.4496666677</v>
      </c>
      <c r="AA183" s="41">
        <f t="shared" si="1066"/>
        <v>3150263.955222223</v>
      </c>
      <c r="AB183" s="41">
        <f t="shared" si="1066"/>
        <v>3889949.4427222228</v>
      </c>
      <c r="AC183" s="41">
        <f t="shared" si="1066"/>
        <v>4559310.6054305574</v>
      </c>
      <c r="AD183" s="41">
        <f t="shared" si="1066"/>
        <v>5137112.2727361135</v>
      </c>
      <c r="AE183" s="41">
        <f t="shared" si="1066"/>
        <v>5731792.5825972212</v>
      </c>
      <c r="AF183" s="41">
        <f t="shared" si="1066"/>
        <v>6343351.5350138899</v>
      </c>
      <c r="AG183" s="41">
        <f t="shared" si="1066"/>
        <v>6819789.129986112</v>
      </c>
      <c r="AH183" s="41">
        <f t="shared" si="1066"/>
        <v>7465105.3675138894</v>
      </c>
      <c r="AI183" s="41">
        <f t="shared" si="1066"/>
        <v>8127300.2475972241</v>
      </c>
      <c r="AJ183" s="41">
        <f t="shared" si="1066"/>
        <v>8806373.7702361122</v>
      </c>
      <c r="AK183" s="41">
        <f t="shared" si="1066"/>
        <v>9502325.9354305584</v>
      </c>
      <c r="AL183" s="41">
        <f t="shared" si="1066"/>
        <v>10215156.74318056</v>
      </c>
      <c r="AM183" s="41">
        <f t="shared" si="1066"/>
        <v>10944866.193486113</v>
      </c>
      <c r="AN183" s="41">
        <f t="shared" si="1066"/>
        <v>11691454.286347225</v>
      </c>
      <c r="AO183" s="41">
        <f t="shared" si="1066"/>
        <v>12454921.021763893</v>
      </c>
      <c r="AP183" s="41">
        <f t="shared" si="1066"/>
        <v>13235266.399736118</v>
      </c>
      <c r="AQ183" s="41">
        <f t="shared" si="1066"/>
        <v>14032490.420263894</v>
      </c>
      <c r="AR183" s="41">
        <f t="shared" si="1066"/>
        <v>14846593.083347226</v>
      </c>
      <c r="AS183" s="41">
        <f t="shared" si="1066"/>
        <v>15677574.388986118</v>
      </c>
      <c r="AT183" s="41">
        <f t="shared" si="1066"/>
        <v>16525434.337180559</v>
      </c>
      <c r="AU183" s="41">
        <f t="shared" si="1066"/>
        <v>17390172.92793056</v>
      </c>
      <c r="AV183" s="41">
        <f t="shared" si="1066"/>
        <v>18271790.161236115</v>
      </c>
      <c r="AW183" s="41">
        <f t="shared" si="1066"/>
        <v>19170286.037097223</v>
      </c>
      <c r="AX183" s="41">
        <f t="shared" si="1066"/>
        <v>20085660.555513892</v>
      </c>
      <c r="AY183" s="41">
        <f t="shared" si="1066"/>
        <v>21017913.716486115</v>
      </c>
      <c r="AZ183" s="41">
        <f t="shared" si="1066"/>
        <v>21967045.520013899</v>
      </c>
      <c r="BA183" s="41">
        <f t="shared" si="1066"/>
        <v>22933055.966097228</v>
      </c>
      <c r="BB183" s="41">
        <f t="shared" si="1066"/>
        <v>23915945.054736115</v>
      </c>
      <c r="BC183" s="41">
        <f t="shared" si="1066"/>
        <v>24915712.785930563</v>
      </c>
      <c r="BD183" s="41">
        <f t="shared" si="1066"/>
        <v>19388617.403000005</v>
      </c>
      <c r="BE183" s="41">
        <f t="shared" si="1066"/>
        <v>0</v>
      </c>
      <c r="BF183" s="41">
        <f t="shared" si="1066"/>
        <v>0</v>
      </c>
      <c r="BG183" s="41">
        <f t="shared" si="1066"/>
        <v>0</v>
      </c>
      <c r="BH183" s="41">
        <f t="shared" si="1066"/>
        <v>0</v>
      </c>
      <c r="BI183" s="41">
        <f t="shared" si="1066"/>
        <v>0</v>
      </c>
      <c r="BJ183" s="41">
        <f t="shared" si="1066"/>
        <v>0</v>
      </c>
      <c r="BK183" s="41">
        <f t="shared" si="1066"/>
        <v>0</v>
      </c>
      <c r="BL183" s="41">
        <f t="shared" si="1066"/>
        <v>0</v>
      </c>
      <c r="BM183" s="41">
        <f t="shared" si="1066"/>
        <v>0</v>
      </c>
      <c r="BN183" s="41">
        <f t="shared" si="1066"/>
        <v>0</v>
      </c>
      <c r="BO183" s="41">
        <f t="shared" si="1066"/>
        <v>0</v>
      </c>
      <c r="BP183" s="41">
        <f t="shared" si="1066"/>
        <v>0</v>
      </c>
      <c r="BQ183" s="41">
        <f t="shared" si="1066"/>
        <v>0</v>
      </c>
      <c r="BR183" s="41">
        <f t="shared" si="1066"/>
        <v>0</v>
      </c>
      <c r="BS183" s="41">
        <f t="shared" si="1066"/>
        <v>0</v>
      </c>
      <c r="BT183" s="41">
        <f t="shared" si="1066"/>
        <v>0</v>
      </c>
      <c r="BU183" s="41">
        <f t="shared" si="1066"/>
        <v>0</v>
      </c>
      <c r="BV183" s="41">
        <f t="shared" si="1066"/>
        <v>0</v>
      </c>
      <c r="BW183" s="41">
        <f t="shared" si="1066"/>
        <v>0</v>
      </c>
      <c r="BX183" s="41">
        <f t="shared" si="1066"/>
        <v>0</v>
      </c>
      <c r="BY183" s="41">
        <f t="shared" si="1066"/>
        <v>0</v>
      </c>
      <c r="BZ183" s="41">
        <f t="shared" si="1066"/>
        <v>0</v>
      </c>
      <c r="CA183" s="41">
        <f t="shared" si="1066"/>
        <v>0</v>
      </c>
      <c r="CB183" s="41">
        <f t="shared" si="1066"/>
        <v>0</v>
      </c>
      <c r="CC183" s="41">
        <f t="shared" si="1066"/>
        <v>0</v>
      </c>
      <c r="CD183" s="41">
        <f t="shared" si="1066"/>
        <v>0</v>
      </c>
      <c r="CE183" s="41">
        <f t="shared" si="1066"/>
        <v>0</v>
      </c>
      <c r="CF183" s="41">
        <f t="shared" si="1066"/>
        <v>0</v>
      </c>
      <c r="CG183" s="41">
        <f t="shared" si="1066"/>
        <v>0</v>
      </c>
      <c r="CH183" s="41">
        <f t="shared" si="1066"/>
        <v>0</v>
      </c>
      <c r="CI183" s="41">
        <f t="shared" ref="CI183:ET183" si="1067">IF(CI$7="",0,CI181-CI182)</f>
        <v>0</v>
      </c>
      <c r="CJ183" s="41">
        <f t="shared" si="1067"/>
        <v>0</v>
      </c>
      <c r="CK183" s="41">
        <f t="shared" si="1067"/>
        <v>0</v>
      </c>
      <c r="CL183" s="41">
        <f t="shared" si="1067"/>
        <v>0</v>
      </c>
      <c r="CM183" s="41">
        <f t="shared" si="1067"/>
        <v>0</v>
      </c>
      <c r="CN183" s="41">
        <f t="shared" si="1067"/>
        <v>0</v>
      </c>
      <c r="CO183" s="41">
        <f t="shared" si="1067"/>
        <v>0</v>
      </c>
      <c r="CP183" s="41">
        <f t="shared" si="1067"/>
        <v>0</v>
      </c>
      <c r="CQ183" s="41">
        <f t="shared" si="1067"/>
        <v>0</v>
      </c>
      <c r="CR183" s="41">
        <f t="shared" si="1067"/>
        <v>0</v>
      </c>
      <c r="CS183" s="41">
        <f t="shared" si="1067"/>
        <v>0</v>
      </c>
      <c r="CT183" s="41">
        <f t="shared" si="1067"/>
        <v>0</v>
      </c>
      <c r="CU183" s="41">
        <f t="shared" si="1067"/>
        <v>0</v>
      </c>
      <c r="CV183" s="41">
        <f t="shared" si="1067"/>
        <v>0</v>
      </c>
      <c r="CW183" s="41">
        <f t="shared" si="1067"/>
        <v>0</v>
      </c>
      <c r="CX183" s="41">
        <f t="shared" si="1067"/>
        <v>0</v>
      </c>
      <c r="CY183" s="41">
        <f t="shared" si="1067"/>
        <v>0</v>
      </c>
      <c r="CZ183" s="41">
        <f t="shared" si="1067"/>
        <v>0</v>
      </c>
      <c r="DA183" s="41">
        <f t="shared" si="1067"/>
        <v>0</v>
      </c>
      <c r="DB183" s="41">
        <f t="shared" si="1067"/>
        <v>0</v>
      </c>
      <c r="DC183" s="41">
        <f t="shared" si="1067"/>
        <v>0</v>
      </c>
      <c r="DD183" s="41">
        <f t="shared" si="1067"/>
        <v>0</v>
      </c>
      <c r="DE183" s="41">
        <f t="shared" si="1067"/>
        <v>0</v>
      </c>
      <c r="DF183" s="41">
        <f t="shared" si="1067"/>
        <v>0</v>
      </c>
      <c r="DG183" s="41">
        <f t="shared" si="1067"/>
        <v>0</v>
      </c>
      <c r="DH183" s="41">
        <f t="shared" si="1067"/>
        <v>0</v>
      </c>
      <c r="DI183" s="41">
        <f t="shared" si="1067"/>
        <v>0</v>
      </c>
      <c r="DJ183" s="41">
        <f t="shared" si="1067"/>
        <v>0</v>
      </c>
      <c r="DK183" s="41">
        <f t="shared" si="1067"/>
        <v>0</v>
      </c>
      <c r="DL183" s="41">
        <f t="shared" si="1067"/>
        <v>0</v>
      </c>
      <c r="DM183" s="41">
        <f t="shared" si="1067"/>
        <v>0</v>
      </c>
      <c r="DN183" s="41">
        <f t="shared" si="1067"/>
        <v>0</v>
      </c>
      <c r="DO183" s="41">
        <f t="shared" si="1067"/>
        <v>0</v>
      </c>
      <c r="DP183" s="41">
        <f t="shared" si="1067"/>
        <v>0</v>
      </c>
      <c r="DQ183" s="41">
        <f t="shared" si="1067"/>
        <v>0</v>
      </c>
      <c r="DR183" s="41">
        <f t="shared" si="1067"/>
        <v>0</v>
      </c>
      <c r="DS183" s="41">
        <f t="shared" si="1067"/>
        <v>0</v>
      </c>
      <c r="DT183" s="41">
        <f t="shared" si="1067"/>
        <v>0</v>
      </c>
      <c r="DU183" s="41">
        <f t="shared" si="1067"/>
        <v>0</v>
      </c>
      <c r="DV183" s="41">
        <f t="shared" si="1067"/>
        <v>0</v>
      </c>
      <c r="DW183" s="41">
        <f t="shared" si="1067"/>
        <v>0</v>
      </c>
      <c r="DX183" s="41">
        <f t="shared" si="1067"/>
        <v>0</v>
      </c>
      <c r="DY183" s="41">
        <f t="shared" si="1067"/>
        <v>0</v>
      </c>
      <c r="DZ183" s="41">
        <f t="shared" si="1067"/>
        <v>0</v>
      </c>
      <c r="EA183" s="41">
        <f t="shared" si="1067"/>
        <v>0</v>
      </c>
      <c r="EB183" s="41">
        <f t="shared" si="1067"/>
        <v>0</v>
      </c>
      <c r="EC183" s="41">
        <f t="shared" si="1067"/>
        <v>0</v>
      </c>
      <c r="ED183" s="41">
        <f t="shared" si="1067"/>
        <v>0</v>
      </c>
      <c r="EE183" s="41">
        <f t="shared" si="1067"/>
        <v>0</v>
      </c>
      <c r="EF183" s="41">
        <f t="shared" si="1067"/>
        <v>0</v>
      </c>
      <c r="EG183" s="41">
        <f t="shared" si="1067"/>
        <v>0</v>
      </c>
      <c r="EH183" s="41">
        <f t="shared" si="1067"/>
        <v>0</v>
      </c>
      <c r="EI183" s="41">
        <f t="shared" si="1067"/>
        <v>0</v>
      </c>
      <c r="EJ183" s="41">
        <f t="shared" si="1067"/>
        <v>0</v>
      </c>
      <c r="EK183" s="41">
        <f t="shared" si="1067"/>
        <v>0</v>
      </c>
      <c r="EL183" s="41">
        <f t="shared" si="1067"/>
        <v>0</v>
      </c>
      <c r="EM183" s="41">
        <f t="shared" si="1067"/>
        <v>0</v>
      </c>
      <c r="EN183" s="41">
        <f t="shared" si="1067"/>
        <v>0</v>
      </c>
      <c r="EO183" s="41">
        <f t="shared" si="1067"/>
        <v>0</v>
      </c>
      <c r="EP183" s="41">
        <f t="shared" si="1067"/>
        <v>0</v>
      </c>
      <c r="EQ183" s="41">
        <f t="shared" si="1067"/>
        <v>0</v>
      </c>
      <c r="ER183" s="41">
        <f t="shared" si="1067"/>
        <v>0</v>
      </c>
      <c r="ES183" s="41">
        <f t="shared" si="1067"/>
        <v>0</v>
      </c>
      <c r="ET183" s="41">
        <f t="shared" si="1067"/>
        <v>0</v>
      </c>
      <c r="EU183" s="41">
        <f t="shared" ref="EU183:HF183" si="1068">IF(EU$7="",0,EU181-EU182)</f>
        <v>0</v>
      </c>
      <c r="EV183" s="41">
        <f t="shared" si="1068"/>
        <v>0</v>
      </c>
      <c r="EW183" s="41">
        <f t="shared" si="1068"/>
        <v>0</v>
      </c>
      <c r="EX183" s="41">
        <f t="shared" si="1068"/>
        <v>0</v>
      </c>
      <c r="EY183" s="41">
        <f t="shared" si="1068"/>
        <v>0</v>
      </c>
      <c r="EZ183" s="41">
        <f t="shared" si="1068"/>
        <v>0</v>
      </c>
      <c r="FA183" s="41">
        <f t="shared" si="1068"/>
        <v>0</v>
      </c>
      <c r="FB183" s="41">
        <f t="shared" si="1068"/>
        <v>0</v>
      </c>
      <c r="FC183" s="41">
        <f t="shared" si="1068"/>
        <v>0</v>
      </c>
      <c r="FD183" s="41">
        <f t="shared" si="1068"/>
        <v>0</v>
      </c>
      <c r="FE183" s="41">
        <f t="shared" si="1068"/>
        <v>0</v>
      </c>
      <c r="FF183" s="41">
        <f t="shared" si="1068"/>
        <v>0</v>
      </c>
      <c r="FG183" s="41">
        <f t="shared" si="1068"/>
        <v>0</v>
      </c>
      <c r="FH183" s="41">
        <f t="shared" si="1068"/>
        <v>0</v>
      </c>
      <c r="FI183" s="41">
        <f t="shared" si="1068"/>
        <v>0</v>
      </c>
      <c r="FJ183" s="41">
        <f t="shared" si="1068"/>
        <v>0</v>
      </c>
      <c r="FK183" s="41">
        <f t="shared" si="1068"/>
        <v>0</v>
      </c>
      <c r="FL183" s="41">
        <f t="shared" si="1068"/>
        <v>0</v>
      </c>
      <c r="FM183" s="41">
        <f t="shared" si="1068"/>
        <v>0</v>
      </c>
      <c r="FN183" s="41">
        <f t="shared" si="1068"/>
        <v>0</v>
      </c>
      <c r="FO183" s="41">
        <f t="shared" si="1068"/>
        <v>0</v>
      </c>
      <c r="FP183" s="41">
        <f t="shared" si="1068"/>
        <v>0</v>
      </c>
      <c r="FQ183" s="41">
        <f t="shared" si="1068"/>
        <v>0</v>
      </c>
      <c r="FR183" s="41">
        <f t="shared" si="1068"/>
        <v>0</v>
      </c>
      <c r="FS183" s="41">
        <f t="shared" si="1068"/>
        <v>0</v>
      </c>
      <c r="FT183" s="41">
        <f t="shared" si="1068"/>
        <v>0</v>
      </c>
      <c r="FU183" s="41">
        <f t="shared" si="1068"/>
        <v>0</v>
      </c>
      <c r="FV183" s="41">
        <f t="shared" si="1068"/>
        <v>0</v>
      </c>
      <c r="FW183" s="41">
        <f t="shared" si="1068"/>
        <v>0</v>
      </c>
      <c r="FX183" s="41">
        <f t="shared" si="1068"/>
        <v>0</v>
      </c>
      <c r="FY183" s="41">
        <f t="shared" si="1068"/>
        <v>0</v>
      </c>
      <c r="FZ183" s="41">
        <f t="shared" si="1068"/>
        <v>0</v>
      </c>
      <c r="GA183" s="41">
        <f t="shared" si="1068"/>
        <v>0</v>
      </c>
      <c r="GB183" s="41">
        <f t="shared" si="1068"/>
        <v>0</v>
      </c>
      <c r="GC183" s="41">
        <f t="shared" si="1068"/>
        <v>0</v>
      </c>
      <c r="GD183" s="41">
        <f t="shared" si="1068"/>
        <v>0</v>
      </c>
      <c r="GE183" s="41">
        <f t="shared" si="1068"/>
        <v>0</v>
      </c>
      <c r="GF183" s="41">
        <f t="shared" si="1068"/>
        <v>0</v>
      </c>
      <c r="GG183" s="41">
        <f t="shared" si="1068"/>
        <v>0</v>
      </c>
      <c r="GH183" s="41">
        <f t="shared" si="1068"/>
        <v>0</v>
      </c>
      <c r="GI183" s="41">
        <f t="shared" si="1068"/>
        <v>0</v>
      </c>
      <c r="GJ183" s="41">
        <f t="shared" si="1068"/>
        <v>0</v>
      </c>
      <c r="GK183" s="41">
        <f t="shared" si="1068"/>
        <v>0</v>
      </c>
      <c r="GL183" s="41">
        <f t="shared" si="1068"/>
        <v>0</v>
      </c>
      <c r="GM183" s="41">
        <f t="shared" si="1068"/>
        <v>0</v>
      </c>
      <c r="GN183" s="41">
        <f t="shared" si="1068"/>
        <v>0</v>
      </c>
      <c r="GO183" s="41">
        <f t="shared" si="1068"/>
        <v>0</v>
      </c>
      <c r="GP183" s="41">
        <f t="shared" si="1068"/>
        <v>0</v>
      </c>
      <c r="GQ183" s="41">
        <f t="shared" si="1068"/>
        <v>0</v>
      </c>
      <c r="GR183" s="41">
        <f t="shared" si="1068"/>
        <v>0</v>
      </c>
      <c r="GS183" s="41">
        <f t="shared" si="1068"/>
        <v>0</v>
      </c>
      <c r="GT183" s="41">
        <f t="shared" si="1068"/>
        <v>0</v>
      </c>
      <c r="GU183" s="41">
        <f t="shared" si="1068"/>
        <v>0</v>
      </c>
      <c r="GV183" s="41">
        <f t="shared" si="1068"/>
        <v>0</v>
      </c>
      <c r="GW183" s="41">
        <f t="shared" si="1068"/>
        <v>0</v>
      </c>
      <c r="GX183" s="41">
        <f t="shared" si="1068"/>
        <v>0</v>
      </c>
      <c r="GY183" s="41">
        <f t="shared" si="1068"/>
        <v>0</v>
      </c>
      <c r="GZ183" s="41">
        <f t="shared" si="1068"/>
        <v>0</v>
      </c>
      <c r="HA183" s="41">
        <f t="shared" si="1068"/>
        <v>0</v>
      </c>
      <c r="HB183" s="41">
        <f t="shared" si="1068"/>
        <v>0</v>
      </c>
      <c r="HC183" s="41">
        <f t="shared" si="1068"/>
        <v>0</v>
      </c>
      <c r="HD183" s="41">
        <f t="shared" si="1068"/>
        <v>0</v>
      </c>
      <c r="HE183" s="41">
        <f t="shared" si="1068"/>
        <v>0</v>
      </c>
      <c r="HF183" s="41">
        <f t="shared" si="1068"/>
        <v>0</v>
      </c>
      <c r="HG183" s="41">
        <f t="shared" ref="HG183:JR183" si="1069">IF(HG$7="",0,HG181-HG182)</f>
        <v>0</v>
      </c>
      <c r="HH183" s="41">
        <f t="shared" si="1069"/>
        <v>0</v>
      </c>
      <c r="HI183" s="41">
        <f t="shared" si="1069"/>
        <v>0</v>
      </c>
      <c r="HJ183" s="41">
        <f t="shared" si="1069"/>
        <v>0</v>
      </c>
      <c r="HK183" s="41">
        <f t="shared" si="1069"/>
        <v>0</v>
      </c>
      <c r="HL183" s="41">
        <f t="shared" si="1069"/>
        <v>0</v>
      </c>
      <c r="HM183" s="41">
        <f t="shared" si="1069"/>
        <v>0</v>
      </c>
      <c r="HN183" s="41">
        <f t="shared" si="1069"/>
        <v>0</v>
      </c>
      <c r="HO183" s="41">
        <f t="shared" si="1069"/>
        <v>0</v>
      </c>
      <c r="HP183" s="41">
        <f t="shared" si="1069"/>
        <v>0</v>
      </c>
      <c r="HQ183" s="41">
        <f t="shared" si="1069"/>
        <v>0</v>
      </c>
      <c r="HR183" s="41">
        <f t="shared" si="1069"/>
        <v>0</v>
      </c>
      <c r="HS183" s="41">
        <f t="shared" si="1069"/>
        <v>0</v>
      </c>
      <c r="HT183" s="41">
        <f t="shared" si="1069"/>
        <v>0</v>
      </c>
      <c r="HU183" s="41">
        <f t="shared" si="1069"/>
        <v>0</v>
      </c>
      <c r="HV183" s="41">
        <f t="shared" si="1069"/>
        <v>0</v>
      </c>
      <c r="HW183" s="41">
        <f t="shared" si="1069"/>
        <v>0</v>
      </c>
      <c r="HX183" s="41">
        <f t="shared" si="1069"/>
        <v>0</v>
      </c>
      <c r="HY183" s="41">
        <f t="shared" si="1069"/>
        <v>0</v>
      </c>
      <c r="HZ183" s="41">
        <f t="shared" si="1069"/>
        <v>0</v>
      </c>
      <c r="IA183" s="41">
        <f t="shared" si="1069"/>
        <v>0</v>
      </c>
      <c r="IB183" s="41">
        <f t="shared" si="1069"/>
        <v>0</v>
      </c>
      <c r="IC183" s="41">
        <f t="shared" si="1069"/>
        <v>0</v>
      </c>
      <c r="ID183" s="41">
        <f t="shared" si="1069"/>
        <v>0</v>
      </c>
      <c r="IE183" s="41">
        <f t="shared" si="1069"/>
        <v>0</v>
      </c>
      <c r="IF183" s="41">
        <f t="shared" si="1069"/>
        <v>0</v>
      </c>
      <c r="IG183" s="41">
        <f t="shared" si="1069"/>
        <v>0</v>
      </c>
      <c r="IH183" s="41">
        <f t="shared" si="1069"/>
        <v>0</v>
      </c>
      <c r="II183" s="41">
        <f t="shared" si="1069"/>
        <v>0</v>
      </c>
      <c r="IJ183" s="41">
        <f t="shared" si="1069"/>
        <v>0</v>
      </c>
      <c r="IK183" s="41">
        <f t="shared" si="1069"/>
        <v>0</v>
      </c>
      <c r="IL183" s="41">
        <f t="shared" si="1069"/>
        <v>0</v>
      </c>
      <c r="IM183" s="41">
        <f t="shared" si="1069"/>
        <v>0</v>
      </c>
      <c r="IN183" s="41">
        <f t="shared" si="1069"/>
        <v>0</v>
      </c>
      <c r="IO183" s="41">
        <f t="shared" si="1069"/>
        <v>0</v>
      </c>
      <c r="IP183" s="41">
        <f t="shared" si="1069"/>
        <v>0</v>
      </c>
      <c r="IQ183" s="41">
        <f t="shared" si="1069"/>
        <v>0</v>
      </c>
      <c r="IR183" s="41">
        <f t="shared" si="1069"/>
        <v>0</v>
      </c>
      <c r="IS183" s="41">
        <f t="shared" si="1069"/>
        <v>0</v>
      </c>
      <c r="IT183" s="41">
        <f t="shared" si="1069"/>
        <v>0</v>
      </c>
      <c r="IU183" s="41">
        <f t="shared" si="1069"/>
        <v>0</v>
      </c>
      <c r="IV183" s="41">
        <f t="shared" si="1069"/>
        <v>0</v>
      </c>
      <c r="IW183" s="41">
        <f t="shared" si="1069"/>
        <v>0</v>
      </c>
      <c r="IX183" s="41">
        <f t="shared" si="1069"/>
        <v>0</v>
      </c>
      <c r="IY183" s="41">
        <f t="shared" si="1069"/>
        <v>0</v>
      </c>
      <c r="IZ183" s="41">
        <f t="shared" si="1069"/>
        <v>0</v>
      </c>
      <c r="JA183" s="41">
        <f t="shared" si="1069"/>
        <v>0</v>
      </c>
      <c r="JB183" s="41">
        <f t="shared" si="1069"/>
        <v>0</v>
      </c>
      <c r="JC183" s="41">
        <f t="shared" si="1069"/>
        <v>0</v>
      </c>
      <c r="JD183" s="41">
        <f t="shared" si="1069"/>
        <v>0</v>
      </c>
      <c r="JE183" s="41">
        <f t="shared" si="1069"/>
        <v>0</v>
      </c>
      <c r="JF183" s="41">
        <f t="shared" si="1069"/>
        <v>0</v>
      </c>
      <c r="JG183" s="41">
        <f t="shared" si="1069"/>
        <v>0</v>
      </c>
      <c r="JH183" s="41">
        <f t="shared" si="1069"/>
        <v>0</v>
      </c>
      <c r="JI183" s="41">
        <f t="shared" si="1069"/>
        <v>0</v>
      </c>
      <c r="JJ183" s="41">
        <f t="shared" si="1069"/>
        <v>0</v>
      </c>
      <c r="JK183" s="41">
        <f t="shared" si="1069"/>
        <v>0</v>
      </c>
      <c r="JL183" s="41">
        <f t="shared" si="1069"/>
        <v>0</v>
      </c>
      <c r="JM183" s="41">
        <f t="shared" si="1069"/>
        <v>0</v>
      </c>
      <c r="JN183" s="41">
        <f t="shared" si="1069"/>
        <v>0</v>
      </c>
      <c r="JO183" s="41">
        <f t="shared" si="1069"/>
        <v>0</v>
      </c>
      <c r="JP183" s="41">
        <f t="shared" si="1069"/>
        <v>0</v>
      </c>
      <c r="JQ183" s="41">
        <f t="shared" si="1069"/>
        <v>0</v>
      </c>
      <c r="JR183" s="41">
        <f t="shared" si="1069"/>
        <v>0</v>
      </c>
      <c r="JS183" s="41">
        <f t="shared" ref="JS183:KV183" si="1070">IF(JS$7="",0,JS181-JS182)</f>
        <v>0</v>
      </c>
      <c r="JT183" s="41">
        <f t="shared" si="1070"/>
        <v>0</v>
      </c>
      <c r="JU183" s="41">
        <f t="shared" si="1070"/>
        <v>0</v>
      </c>
      <c r="JV183" s="41">
        <f t="shared" si="1070"/>
        <v>0</v>
      </c>
      <c r="JW183" s="41">
        <f t="shared" si="1070"/>
        <v>0</v>
      </c>
      <c r="JX183" s="41">
        <f t="shared" si="1070"/>
        <v>0</v>
      </c>
      <c r="JY183" s="41">
        <f t="shared" si="1070"/>
        <v>0</v>
      </c>
      <c r="JZ183" s="41">
        <f t="shared" si="1070"/>
        <v>0</v>
      </c>
      <c r="KA183" s="41">
        <f t="shared" si="1070"/>
        <v>0</v>
      </c>
      <c r="KB183" s="41">
        <f t="shared" si="1070"/>
        <v>0</v>
      </c>
      <c r="KC183" s="41">
        <f t="shared" si="1070"/>
        <v>0</v>
      </c>
      <c r="KD183" s="41">
        <f t="shared" si="1070"/>
        <v>0</v>
      </c>
      <c r="KE183" s="41">
        <f t="shared" si="1070"/>
        <v>0</v>
      </c>
      <c r="KF183" s="41">
        <f t="shared" si="1070"/>
        <v>0</v>
      </c>
      <c r="KG183" s="41">
        <f t="shared" si="1070"/>
        <v>0</v>
      </c>
      <c r="KH183" s="41">
        <f t="shared" si="1070"/>
        <v>0</v>
      </c>
      <c r="KI183" s="41">
        <f t="shared" si="1070"/>
        <v>0</v>
      </c>
      <c r="KJ183" s="41">
        <f t="shared" si="1070"/>
        <v>0</v>
      </c>
      <c r="KK183" s="41">
        <f t="shared" si="1070"/>
        <v>0</v>
      </c>
      <c r="KL183" s="41">
        <f t="shared" si="1070"/>
        <v>0</v>
      </c>
      <c r="KM183" s="41">
        <f t="shared" si="1070"/>
        <v>0</v>
      </c>
      <c r="KN183" s="41">
        <f t="shared" si="1070"/>
        <v>0</v>
      </c>
      <c r="KO183" s="41">
        <f t="shared" si="1070"/>
        <v>0</v>
      </c>
      <c r="KP183" s="41">
        <f t="shared" si="1070"/>
        <v>0</v>
      </c>
      <c r="KQ183" s="41">
        <f t="shared" si="1070"/>
        <v>0</v>
      </c>
      <c r="KR183" s="41">
        <f t="shared" si="1070"/>
        <v>0</v>
      </c>
      <c r="KS183" s="41">
        <f t="shared" si="1070"/>
        <v>0</v>
      </c>
      <c r="KT183" s="41">
        <f t="shared" si="1070"/>
        <v>0</v>
      </c>
      <c r="KU183" s="41">
        <f t="shared" si="1070"/>
        <v>0</v>
      </c>
      <c r="KV183" s="41">
        <f t="shared" si="1070"/>
        <v>0</v>
      </c>
      <c r="KW183" s="3"/>
      <c r="KX183" s="3"/>
    </row>
    <row r="184" spans="1:310" ht="4.05" customHeight="1" x14ac:dyDescent="0.25">
      <c r="A184" s="1"/>
      <c r="B184" s="79"/>
      <c r="C184" s="79"/>
      <c r="D184" s="79"/>
      <c r="E184" s="1"/>
      <c r="F184" s="1"/>
      <c r="G184" s="1"/>
      <c r="H184" s="11"/>
      <c r="I184" s="1"/>
      <c r="J184" s="1"/>
      <c r="K184" s="1"/>
      <c r="L184" s="1"/>
      <c r="M184" s="5"/>
      <c r="N184" s="1"/>
      <c r="O184" s="19"/>
      <c r="P184" s="1"/>
      <c r="Q184" s="1"/>
      <c r="R184" s="40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  <c r="JW184" s="1"/>
      <c r="JX184" s="1"/>
      <c r="JY184" s="1"/>
      <c r="JZ184" s="1"/>
      <c r="KA184" s="1"/>
      <c r="KB184" s="1"/>
      <c r="KC184" s="1"/>
      <c r="KD184" s="1"/>
      <c r="KE184" s="1"/>
      <c r="KF184" s="1"/>
      <c r="KG184" s="1"/>
      <c r="KH184" s="1"/>
      <c r="KI184" s="1"/>
      <c r="KJ184" s="1"/>
      <c r="KK184" s="1"/>
      <c r="KL184" s="1"/>
      <c r="KM184" s="1"/>
      <c r="KN184" s="1"/>
      <c r="KO184" s="1"/>
      <c r="KP184" s="1"/>
      <c r="KQ184" s="1"/>
      <c r="KR184" s="1"/>
      <c r="KS184" s="1"/>
      <c r="KT184" s="1"/>
      <c r="KU184" s="1"/>
      <c r="KV184" s="1"/>
      <c r="KW184" s="1"/>
      <c r="KX184" s="1"/>
    </row>
    <row r="185" spans="1:310" ht="4.05" customHeight="1" x14ac:dyDescent="0.25">
      <c r="A185" s="1"/>
      <c r="B185" s="79"/>
      <c r="C185" s="79"/>
      <c r="D185" s="79"/>
      <c r="E185" s="64"/>
      <c r="F185" s="1"/>
      <c r="G185" s="1"/>
      <c r="H185" s="11"/>
      <c r="I185" s="1"/>
      <c r="J185" s="1"/>
      <c r="K185" s="64"/>
      <c r="L185" s="1"/>
      <c r="M185" s="5"/>
      <c r="N185" s="64"/>
      <c r="O185" s="19"/>
      <c r="P185" s="1"/>
      <c r="Q185" s="1"/>
      <c r="R185" s="68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</row>
    <row r="186" spans="1:310" ht="4.95" customHeight="1" x14ac:dyDescent="0.25">
      <c r="A186" s="1"/>
      <c r="B186" s="79"/>
      <c r="C186" s="79"/>
      <c r="D186" s="79"/>
      <c r="E186" s="1"/>
      <c r="F186" s="1"/>
      <c r="G186" s="1"/>
      <c r="H186" s="11"/>
      <c r="I186" s="1"/>
      <c r="J186" s="1"/>
      <c r="K186" s="1"/>
      <c r="L186" s="1"/>
      <c r="M186" s="5"/>
      <c r="N186" s="1"/>
      <c r="O186" s="19"/>
      <c r="P186" s="1"/>
      <c r="Q186" s="1"/>
      <c r="R186" s="40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</row>
    <row r="187" spans="1:310" s="4" customFormat="1" x14ac:dyDescent="0.25">
      <c r="A187" s="3"/>
      <c r="B187" s="85"/>
      <c r="C187" s="86"/>
      <c r="D187" s="86"/>
      <c r="E187" s="3" t="str">
        <f>kpi!$E$74</f>
        <v>НДС к возмещению</v>
      </c>
      <c r="F187" s="3"/>
      <c r="G187" s="3"/>
      <c r="H187" s="39" t="str">
        <f>IF(OR($E187="",$E187=0),"",INDEX(kpi!$I:$I,SUMIFS(kpi!$A:$A,kpi!$E:$E,$E187)))</f>
        <v>руб.</v>
      </c>
      <c r="I187" s="3"/>
      <c r="J187" s="3"/>
      <c r="K187" s="3"/>
      <c r="L187" s="3"/>
      <c r="M187" s="5"/>
      <c r="N187" s="3"/>
      <c r="O187" s="19"/>
      <c r="P187" s="3"/>
      <c r="Q187" s="3"/>
      <c r="R187" s="41">
        <f t="shared" ref="R187:R188" si="1071">SUMIFS($T187:$KW187,$T$1:$KW$1,"&gt;="&amp;1,$T$1:$KW$1,"&lt;="&amp;MAX($1:$1))</f>
        <v>0</v>
      </c>
      <c r="S187" s="3"/>
      <c r="T187" s="3"/>
      <c r="U187" s="41">
        <f>IF(U$7="",0,SUMIFS(U$1:U181,$C$1:$C181,$C182,$B$1:$B181,$B182)*условия!$N$119/(1+условия!$N$119))</f>
        <v>0</v>
      </c>
      <c r="V187" s="41">
        <f>IF(V$7="",0,SUMIFS(V$1:V181,$C$1:$C181,$C182,$B$1:$B181,$B182)*условия!$N$119/(1+условия!$N$119))</f>
        <v>0</v>
      </c>
      <c r="W187" s="41">
        <f>IF(W$7="",0,SUMIFS(W$1:W181,$C$1:$C181,$C182,$B$1:$B181,$B182)*условия!$N$119/(1+условия!$N$119))</f>
        <v>0</v>
      </c>
      <c r="X187" s="41">
        <f>IF(X$7="",0,SUMIFS(X$1:X181,$C$1:$C181,$C182,$B$1:$B181,$B182)*условия!$N$119/(1+условия!$N$119))</f>
        <v>0</v>
      </c>
      <c r="Y187" s="41">
        <f>IF(Y$7="",0,SUMIFS(Y$1:Y181,$C$1:$C181,$C182,$B$1:$B181,$B182)*условия!$N$119/(1+условия!$N$119))</f>
        <v>0</v>
      </c>
      <c r="Z187" s="41">
        <f>IF(Z$7="",0,SUMIFS(Z$1:Z181,$C$1:$C181,$C182,$B$1:$B181,$B182)*условия!$N$119/(1+условия!$N$119))</f>
        <v>0</v>
      </c>
      <c r="AA187" s="41">
        <f>IF(AA$7="",0,SUMIFS(AA$1:AA181,$C$1:$C181,$C182,$B$1:$B181,$B182)*условия!$N$119/(1+условия!$N$119))</f>
        <v>0</v>
      </c>
      <c r="AB187" s="41">
        <f>IF(AB$7="",0,SUMIFS(AB$1:AB181,$C$1:$C181,$C182,$B$1:$B181,$B182)*условия!$N$119/(1+условия!$N$119))</f>
        <v>0</v>
      </c>
      <c r="AC187" s="41">
        <f>IF(AC$7="",0,SUMIFS(AC$1:AC181,$C$1:$C181,$C182,$B$1:$B181,$B182)*условия!$N$119/(1+условия!$N$119))</f>
        <v>0</v>
      </c>
      <c r="AD187" s="41">
        <f>IF(AD$7="",0,SUMIFS(AD$1:AD181,$C$1:$C181,$C182,$B$1:$B181,$B182)*условия!$N$119/(1+условия!$N$119))</f>
        <v>0</v>
      </c>
      <c r="AE187" s="41">
        <f>IF(AE$7="",0,SUMIFS(AE$1:AE181,$C$1:$C181,$C182,$B$1:$B181,$B182)*условия!$N$119/(1+условия!$N$119))</f>
        <v>0</v>
      </c>
      <c r="AF187" s="41">
        <f>IF(AF$7="",0,SUMIFS(AF$1:AF181,$C$1:$C181,$C182,$B$1:$B181,$B182)*условия!$N$119/(1+условия!$N$119))</f>
        <v>0</v>
      </c>
      <c r="AG187" s="41">
        <f>IF(AG$7="",0,SUMIFS(AG$1:AG181,$C$1:$C181,$C182,$B$1:$B181,$B182)*условия!$N$119/(1+условия!$N$119))</f>
        <v>0</v>
      </c>
      <c r="AH187" s="41">
        <f>IF(AH$7="",0,SUMIFS(AH$1:AH181,$C$1:$C181,$C182,$B$1:$B181,$B182)*условия!$N$119/(1+условия!$N$119))</f>
        <v>0</v>
      </c>
      <c r="AI187" s="41">
        <f>IF(AI$7="",0,SUMIFS(AI$1:AI181,$C$1:$C181,$C182,$B$1:$B181,$B182)*условия!$N$119/(1+условия!$N$119))</f>
        <v>0</v>
      </c>
      <c r="AJ187" s="41">
        <f>IF(AJ$7="",0,SUMIFS(AJ$1:AJ181,$C$1:$C181,$C182,$B$1:$B181,$B182)*условия!$N$119/(1+условия!$N$119))</f>
        <v>0</v>
      </c>
      <c r="AK187" s="41">
        <f>IF(AK$7="",0,SUMIFS(AK$1:AK181,$C$1:$C181,$C182,$B$1:$B181,$B182)*условия!$N$119/(1+условия!$N$119))</f>
        <v>0</v>
      </c>
      <c r="AL187" s="41">
        <f>IF(AL$7="",0,SUMIFS(AL$1:AL181,$C$1:$C181,$C182,$B$1:$B181,$B182)*условия!$N$119/(1+условия!$N$119))</f>
        <v>0</v>
      </c>
      <c r="AM187" s="41">
        <f>IF(AM$7="",0,SUMIFS(AM$1:AM181,$C$1:$C181,$C182,$B$1:$B181,$B182)*условия!$N$119/(1+условия!$N$119))</f>
        <v>0</v>
      </c>
      <c r="AN187" s="41">
        <f>IF(AN$7="",0,SUMIFS(AN$1:AN181,$C$1:$C181,$C182,$B$1:$B181,$B182)*условия!$N$119/(1+условия!$N$119))</f>
        <v>0</v>
      </c>
      <c r="AO187" s="41">
        <f>IF(AO$7="",0,SUMIFS(AO$1:AO181,$C$1:$C181,$C182,$B$1:$B181,$B182)*условия!$N$119/(1+условия!$N$119))</f>
        <v>0</v>
      </c>
      <c r="AP187" s="41">
        <f>IF(AP$7="",0,SUMIFS(AP$1:AP181,$C$1:$C181,$C182,$B$1:$B181,$B182)*условия!$N$119/(1+условия!$N$119))</f>
        <v>0</v>
      </c>
      <c r="AQ187" s="41">
        <f>IF(AQ$7="",0,SUMIFS(AQ$1:AQ181,$C$1:$C181,$C182,$B$1:$B181,$B182)*условия!$N$119/(1+условия!$N$119))</f>
        <v>0</v>
      </c>
      <c r="AR187" s="41">
        <f>IF(AR$7="",0,SUMIFS(AR$1:AR181,$C$1:$C181,$C182,$B$1:$B181,$B182)*условия!$N$119/(1+условия!$N$119))</f>
        <v>0</v>
      </c>
      <c r="AS187" s="41">
        <f>IF(AS$7="",0,SUMIFS(AS$1:AS181,$C$1:$C181,$C182,$B$1:$B181,$B182)*условия!$N$119/(1+условия!$N$119))</f>
        <v>0</v>
      </c>
      <c r="AT187" s="41">
        <f>IF(AT$7="",0,SUMIFS(AT$1:AT181,$C$1:$C181,$C182,$B$1:$B181,$B182)*условия!$N$119/(1+условия!$N$119))</f>
        <v>0</v>
      </c>
      <c r="AU187" s="41">
        <f>IF(AU$7="",0,SUMIFS(AU$1:AU181,$C$1:$C181,$C182,$B$1:$B181,$B182)*условия!$N$119/(1+условия!$N$119))</f>
        <v>0</v>
      </c>
      <c r="AV187" s="41">
        <f>IF(AV$7="",0,SUMIFS(AV$1:AV181,$C$1:$C181,$C182,$B$1:$B181,$B182)*условия!$N$119/(1+условия!$N$119))</f>
        <v>0</v>
      </c>
      <c r="AW187" s="41">
        <f>IF(AW$7="",0,SUMIFS(AW$1:AW181,$C$1:$C181,$C182,$B$1:$B181,$B182)*условия!$N$119/(1+условия!$N$119))</f>
        <v>0</v>
      </c>
      <c r="AX187" s="41">
        <f>IF(AX$7="",0,SUMIFS(AX$1:AX181,$C$1:$C181,$C182,$B$1:$B181,$B182)*условия!$N$119/(1+условия!$N$119))</f>
        <v>0</v>
      </c>
      <c r="AY187" s="41">
        <f>IF(AY$7="",0,SUMIFS(AY$1:AY181,$C$1:$C181,$C182,$B$1:$B181,$B182)*условия!$N$119/(1+условия!$N$119))</f>
        <v>0</v>
      </c>
      <c r="AZ187" s="41">
        <f>IF(AZ$7="",0,SUMIFS(AZ$1:AZ181,$C$1:$C181,$C182,$B$1:$B181,$B182)*условия!$N$119/(1+условия!$N$119))</f>
        <v>0</v>
      </c>
      <c r="BA187" s="41">
        <f>IF(BA$7="",0,SUMIFS(BA$1:BA181,$C$1:$C181,$C182,$B$1:$B181,$B182)*условия!$N$119/(1+условия!$N$119))</f>
        <v>0</v>
      </c>
      <c r="BB187" s="41">
        <f>IF(BB$7="",0,SUMIFS(BB$1:BB181,$C$1:$C181,$C182,$B$1:$B181,$B182)*условия!$N$119/(1+условия!$N$119))</f>
        <v>0</v>
      </c>
      <c r="BC187" s="41">
        <f>IF(BC$7="",0,SUMIFS(BC$1:BC181,$C$1:$C181,$C182,$B$1:$B181,$B182)*условия!$N$119/(1+условия!$N$119))</f>
        <v>0</v>
      </c>
      <c r="BD187" s="41">
        <f>IF(BD$7="",0,SUMIFS(BD$1:BD181,$C$1:$C181,$C182,$B$1:$B181,$B182)*условия!$N$119/(1+условия!$N$119))</f>
        <v>0</v>
      </c>
      <c r="BE187" s="41">
        <f>IF(BE$7="",0,SUMIFS(BE$1:BE181,$C$1:$C181,$C182,$B$1:$B181,$B182)*условия!$N$119/(1+условия!$N$119))</f>
        <v>0</v>
      </c>
      <c r="BF187" s="41">
        <f>IF(BF$7="",0,SUMIFS(BF$1:BF181,$C$1:$C181,$C182,$B$1:$B181,$B182)*условия!$N$119/(1+условия!$N$119))</f>
        <v>0</v>
      </c>
      <c r="BG187" s="41">
        <f>IF(BG$7="",0,SUMIFS(BG$1:BG181,$C$1:$C181,$C182,$B$1:$B181,$B182)*условия!$N$119/(1+условия!$N$119))</f>
        <v>0</v>
      </c>
      <c r="BH187" s="41">
        <f>IF(BH$7="",0,SUMIFS(BH$1:BH181,$C$1:$C181,$C182,$B$1:$B181,$B182)*условия!$N$119/(1+условия!$N$119))</f>
        <v>0</v>
      </c>
      <c r="BI187" s="41">
        <f>IF(BI$7="",0,SUMIFS(BI$1:BI181,$C$1:$C181,$C182,$B$1:$B181,$B182)*условия!$N$119/(1+условия!$N$119))</f>
        <v>0</v>
      </c>
      <c r="BJ187" s="41">
        <f>IF(BJ$7="",0,SUMIFS(BJ$1:BJ181,$C$1:$C181,$C182,$B$1:$B181,$B182)*условия!$N$119/(1+условия!$N$119))</f>
        <v>0</v>
      </c>
      <c r="BK187" s="41">
        <f>IF(BK$7="",0,SUMIFS(BK$1:BK181,$C$1:$C181,$C182,$B$1:$B181,$B182)*условия!$N$119/(1+условия!$N$119))</f>
        <v>0</v>
      </c>
      <c r="BL187" s="41">
        <f>IF(BL$7="",0,SUMIFS(BL$1:BL181,$C$1:$C181,$C182,$B$1:$B181,$B182)*условия!$N$119/(1+условия!$N$119))</f>
        <v>0</v>
      </c>
      <c r="BM187" s="41">
        <f>IF(BM$7="",0,SUMIFS(BM$1:BM181,$C$1:$C181,$C182,$B$1:$B181,$B182)*условия!$N$119/(1+условия!$N$119))</f>
        <v>0</v>
      </c>
      <c r="BN187" s="41">
        <f>IF(BN$7="",0,SUMIFS(BN$1:BN181,$C$1:$C181,$C182,$B$1:$B181,$B182)*условия!$N$119/(1+условия!$N$119))</f>
        <v>0</v>
      </c>
      <c r="BO187" s="41">
        <f>IF(BO$7="",0,SUMIFS(BO$1:BO181,$C$1:$C181,$C182,$B$1:$B181,$B182)*условия!$N$119/(1+условия!$N$119))</f>
        <v>0</v>
      </c>
      <c r="BP187" s="41">
        <f>IF(BP$7="",0,SUMIFS(BP$1:BP181,$C$1:$C181,$C182,$B$1:$B181,$B182)*условия!$N$119/(1+условия!$N$119))</f>
        <v>0</v>
      </c>
      <c r="BQ187" s="41">
        <f>IF(BQ$7="",0,SUMIFS(BQ$1:BQ181,$C$1:$C181,$C182,$B$1:$B181,$B182)*условия!$N$119/(1+условия!$N$119))</f>
        <v>0</v>
      </c>
      <c r="BR187" s="41">
        <f>IF(BR$7="",0,SUMIFS(BR$1:BR181,$C$1:$C181,$C182,$B$1:$B181,$B182)*условия!$N$119/(1+условия!$N$119))</f>
        <v>0</v>
      </c>
      <c r="BS187" s="41">
        <f>IF(BS$7="",0,SUMIFS(BS$1:BS181,$C$1:$C181,$C182,$B$1:$B181,$B182)*условия!$N$119/(1+условия!$N$119))</f>
        <v>0</v>
      </c>
      <c r="BT187" s="41">
        <f>IF(BT$7="",0,SUMIFS(BT$1:BT181,$C$1:$C181,$C182,$B$1:$B181,$B182)*условия!$N$119/(1+условия!$N$119))</f>
        <v>0</v>
      </c>
      <c r="BU187" s="41">
        <f>IF(BU$7="",0,SUMIFS(BU$1:BU181,$C$1:$C181,$C182,$B$1:$B181,$B182)*условия!$N$119/(1+условия!$N$119))</f>
        <v>0</v>
      </c>
      <c r="BV187" s="41">
        <f>IF(BV$7="",0,SUMIFS(BV$1:BV181,$C$1:$C181,$C182,$B$1:$B181,$B182)*условия!$N$119/(1+условия!$N$119))</f>
        <v>0</v>
      </c>
      <c r="BW187" s="41">
        <f>IF(BW$7="",0,SUMIFS(BW$1:BW181,$C$1:$C181,$C182,$B$1:$B181,$B182)*условия!$N$119/(1+условия!$N$119))</f>
        <v>0</v>
      </c>
      <c r="BX187" s="41">
        <f>IF(BX$7="",0,SUMIFS(BX$1:BX181,$C$1:$C181,$C182,$B$1:$B181,$B182)*условия!$N$119/(1+условия!$N$119))</f>
        <v>0</v>
      </c>
      <c r="BY187" s="41">
        <f>IF(BY$7="",0,SUMIFS(BY$1:BY181,$C$1:$C181,$C182,$B$1:$B181,$B182)*условия!$N$119/(1+условия!$N$119))</f>
        <v>0</v>
      </c>
      <c r="BZ187" s="41">
        <f>IF(BZ$7="",0,SUMIFS(BZ$1:BZ181,$C$1:$C181,$C182,$B$1:$B181,$B182)*условия!$N$119/(1+условия!$N$119))</f>
        <v>0</v>
      </c>
      <c r="CA187" s="41">
        <f>IF(CA$7="",0,SUMIFS(CA$1:CA181,$C$1:$C181,$C182,$B$1:$B181,$B182)*условия!$N$119/(1+условия!$N$119))</f>
        <v>0</v>
      </c>
      <c r="CB187" s="41">
        <f>IF(CB$7="",0,SUMIFS(CB$1:CB181,$C$1:$C181,$C182,$B$1:$B181,$B182)*условия!$N$119/(1+условия!$N$119))</f>
        <v>0</v>
      </c>
      <c r="CC187" s="41">
        <f>IF(CC$7="",0,SUMIFS(CC$1:CC181,$C$1:$C181,$C182,$B$1:$B181,$B182)*условия!$N$119/(1+условия!$N$119))</f>
        <v>0</v>
      </c>
      <c r="CD187" s="41">
        <f>IF(CD$7="",0,SUMIFS(CD$1:CD181,$C$1:$C181,$C182,$B$1:$B181,$B182)*условия!$N$119/(1+условия!$N$119))</f>
        <v>0</v>
      </c>
      <c r="CE187" s="41">
        <f>IF(CE$7="",0,SUMIFS(CE$1:CE181,$C$1:$C181,$C182,$B$1:$B181,$B182)*условия!$N$119/(1+условия!$N$119))</f>
        <v>0</v>
      </c>
      <c r="CF187" s="41">
        <f>IF(CF$7="",0,SUMIFS(CF$1:CF181,$C$1:$C181,$C182,$B$1:$B181,$B182)*условия!$N$119/(1+условия!$N$119))</f>
        <v>0</v>
      </c>
      <c r="CG187" s="41">
        <f>IF(CG$7="",0,SUMIFS(CG$1:CG181,$C$1:$C181,$C182,$B$1:$B181,$B182)*условия!$N$119/(1+условия!$N$119))</f>
        <v>0</v>
      </c>
      <c r="CH187" s="41">
        <f>IF(CH$7="",0,SUMIFS(CH$1:CH181,$C$1:$C181,$C182,$B$1:$B181,$B182)*условия!$N$119/(1+условия!$N$119))</f>
        <v>0</v>
      </c>
      <c r="CI187" s="41">
        <f>IF(CI$7="",0,SUMIFS(CI$1:CI181,$C$1:$C181,$C182,$B$1:$B181,$B182)*условия!$N$119/(1+условия!$N$119))</f>
        <v>0</v>
      </c>
      <c r="CJ187" s="41">
        <f>IF(CJ$7="",0,SUMIFS(CJ$1:CJ181,$C$1:$C181,$C182,$B$1:$B181,$B182)*условия!$N$119/(1+условия!$N$119))</f>
        <v>0</v>
      </c>
      <c r="CK187" s="41">
        <f>IF(CK$7="",0,SUMIFS(CK$1:CK181,$C$1:$C181,$C182,$B$1:$B181,$B182)*условия!$N$119/(1+условия!$N$119))</f>
        <v>0</v>
      </c>
      <c r="CL187" s="41">
        <f>IF(CL$7="",0,SUMIFS(CL$1:CL181,$C$1:$C181,$C182,$B$1:$B181,$B182)*условия!$N$119/(1+условия!$N$119))</f>
        <v>0</v>
      </c>
      <c r="CM187" s="41">
        <f>IF(CM$7="",0,SUMIFS(CM$1:CM181,$C$1:$C181,$C182,$B$1:$B181,$B182)*условия!$N$119/(1+условия!$N$119))</f>
        <v>0</v>
      </c>
      <c r="CN187" s="41">
        <f>IF(CN$7="",0,SUMIFS(CN$1:CN181,$C$1:$C181,$C182,$B$1:$B181,$B182)*условия!$N$119/(1+условия!$N$119))</f>
        <v>0</v>
      </c>
      <c r="CO187" s="41">
        <f>IF(CO$7="",0,SUMIFS(CO$1:CO181,$C$1:$C181,$C182,$B$1:$B181,$B182)*условия!$N$119/(1+условия!$N$119))</f>
        <v>0</v>
      </c>
      <c r="CP187" s="41">
        <f>IF(CP$7="",0,SUMIFS(CP$1:CP181,$C$1:$C181,$C182,$B$1:$B181,$B182)*условия!$N$119/(1+условия!$N$119))</f>
        <v>0</v>
      </c>
      <c r="CQ187" s="41">
        <f>IF(CQ$7="",0,SUMIFS(CQ$1:CQ181,$C$1:$C181,$C182,$B$1:$B181,$B182)*условия!$N$119/(1+условия!$N$119))</f>
        <v>0</v>
      </c>
      <c r="CR187" s="41">
        <f>IF(CR$7="",0,SUMIFS(CR$1:CR181,$C$1:$C181,$C182,$B$1:$B181,$B182)*условия!$N$119/(1+условия!$N$119))</f>
        <v>0</v>
      </c>
      <c r="CS187" s="41">
        <f>IF(CS$7="",0,SUMIFS(CS$1:CS181,$C$1:$C181,$C182,$B$1:$B181,$B182)*условия!$N$119/(1+условия!$N$119))</f>
        <v>0</v>
      </c>
      <c r="CT187" s="41">
        <f>IF(CT$7="",0,SUMIFS(CT$1:CT181,$C$1:$C181,$C182,$B$1:$B181,$B182)*условия!$N$119/(1+условия!$N$119))</f>
        <v>0</v>
      </c>
      <c r="CU187" s="41">
        <f>IF(CU$7="",0,SUMIFS(CU$1:CU181,$C$1:$C181,$C182,$B$1:$B181,$B182)*условия!$N$119/(1+условия!$N$119))</f>
        <v>0</v>
      </c>
      <c r="CV187" s="41">
        <f>IF(CV$7="",0,SUMIFS(CV$1:CV181,$C$1:$C181,$C182,$B$1:$B181,$B182)*условия!$N$119/(1+условия!$N$119))</f>
        <v>0</v>
      </c>
      <c r="CW187" s="41">
        <f>IF(CW$7="",0,SUMIFS(CW$1:CW181,$C$1:$C181,$C182,$B$1:$B181,$B182)*условия!$N$119/(1+условия!$N$119))</f>
        <v>0</v>
      </c>
      <c r="CX187" s="41">
        <f>IF(CX$7="",0,SUMIFS(CX$1:CX181,$C$1:$C181,$C182,$B$1:$B181,$B182)*условия!$N$119/(1+условия!$N$119))</f>
        <v>0</v>
      </c>
      <c r="CY187" s="41">
        <f>IF(CY$7="",0,SUMIFS(CY$1:CY181,$C$1:$C181,$C182,$B$1:$B181,$B182)*условия!$N$119/(1+условия!$N$119))</f>
        <v>0</v>
      </c>
      <c r="CZ187" s="41">
        <f>IF(CZ$7="",0,SUMIFS(CZ$1:CZ181,$C$1:$C181,$C182,$B$1:$B181,$B182)*условия!$N$119/(1+условия!$N$119))</f>
        <v>0</v>
      </c>
      <c r="DA187" s="41">
        <f>IF(DA$7="",0,SUMIFS(DA$1:DA181,$C$1:$C181,$C182,$B$1:$B181,$B182)*условия!$N$119/(1+условия!$N$119))</f>
        <v>0</v>
      </c>
      <c r="DB187" s="41">
        <f>IF(DB$7="",0,SUMIFS(DB$1:DB181,$C$1:$C181,$C182,$B$1:$B181,$B182)*условия!$N$119/(1+условия!$N$119))</f>
        <v>0</v>
      </c>
      <c r="DC187" s="41">
        <f>IF(DC$7="",0,SUMIFS(DC$1:DC181,$C$1:$C181,$C182,$B$1:$B181,$B182)*условия!$N$119/(1+условия!$N$119))</f>
        <v>0</v>
      </c>
      <c r="DD187" s="41">
        <f>IF(DD$7="",0,SUMIFS(DD$1:DD181,$C$1:$C181,$C182,$B$1:$B181,$B182)*условия!$N$119/(1+условия!$N$119))</f>
        <v>0</v>
      </c>
      <c r="DE187" s="41">
        <f>IF(DE$7="",0,SUMIFS(DE$1:DE181,$C$1:$C181,$C182,$B$1:$B181,$B182)*условия!$N$119/(1+условия!$N$119))</f>
        <v>0</v>
      </c>
      <c r="DF187" s="41">
        <f>IF(DF$7="",0,SUMIFS(DF$1:DF181,$C$1:$C181,$C182,$B$1:$B181,$B182)*условия!$N$119/(1+условия!$N$119))</f>
        <v>0</v>
      </c>
      <c r="DG187" s="41">
        <f>IF(DG$7="",0,SUMIFS(DG$1:DG181,$C$1:$C181,$C182,$B$1:$B181,$B182)*условия!$N$119/(1+условия!$N$119))</f>
        <v>0</v>
      </c>
      <c r="DH187" s="41">
        <f>IF(DH$7="",0,SUMIFS(DH$1:DH181,$C$1:$C181,$C182,$B$1:$B181,$B182)*условия!$N$119/(1+условия!$N$119))</f>
        <v>0</v>
      </c>
      <c r="DI187" s="41">
        <f>IF(DI$7="",0,SUMIFS(DI$1:DI181,$C$1:$C181,$C182,$B$1:$B181,$B182)*условия!$N$119/(1+условия!$N$119))</f>
        <v>0</v>
      </c>
      <c r="DJ187" s="41">
        <f>IF(DJ$7="",0,SUMIFS(DJ$1:DJ181,$C$1:$C181,$C182,$B$1:$B181,$B182)*условия!$N$119/(1+условия!$N$119))</f>
        <v>0</v>
      </c>
      <c r="DK187" s="41">
        <f>IF(DK$7="",0,SUMIFS(DK$1:DK181,$C$1:$C181,$C182,$B$1:$B181,$B182)*условия!$N$119/(1+условия!$N$119))</f>
        <v>0</v>
      </c>
      <c r="DL187" s="41">
        <f>IF(DL$7="",0,SUMIFS(DL$1:DL181,$C$1:$C181,$C182,$B$1:$B181,$B182)*условия!$N$119/(1+условия!$N$119))</f>
        <v>0</v>
      </c>
      <c r="DM187" s="41">
        <f>IF(DM$7="",0,SUMIFS(DM$1:DM181,$C$1:$C181,$C182,$B$1:$B181,$B182)*условия!$N$119/(1+условия!$N$119))</f>
        <v>0</v>
      </c>
      <c r="DN187" s="41">
        <f>IF(DN$7="",0,SUMIFS(DN$1:DN181,$C$1:$C181,$C182,$B$1:$B181,$B182)*условия!$N$119/(1+условия!$N$119))</f>
        <v>0</v>
      </c>
      <c r="DO187" s="41">
        <f>IF(DO$7="",0,SUMIFS(DO$1:DO181,$C$1:$C181,$C182,$B$1:$B181,$B182)*условия!$N$119/(1+условия!$N$119))</f>
        <v>0</v>
      </c>
      <c r="DP187" s="41">
        <f>IF(DP$7="",0,SUMIFS(DP$1:DP181,$C$1:$C181,$C182,$B$1:$B181,$B182)*условия!$N$119/(1+условия!$N$119))</f>
        <v>0</v>
      </c>
      <c r="DQ187" s="41">
        <f>IF(DQ$7="",0,SUMIFS(DQ$1:DQ181,$C$1:$C181,$C182,$B$1:$B181,$B182)*условия!$N$119/(1+условия!$N$119))</f>
        <v>0</v>
      </c>
      <c r="DR187" s="41">
        <f>IF(DR$7="",0,SUMIFS(DR$1:DR181,$C$1:$C181,$C182,$B$1:$B181,$B182)*условия!$N$119/(1+условия!$N$119))</f>
        <v>0</v>
      </c>
      <c r="DS187" s="41">
        <f>IF(DS$7="",0,SUMIFS(DS$1:DS181,$C$1:$C181,$C182,$B$1:$B181,$B182)*условия!$N$119/(1+условия!$N$119))</f>
        <v>0</v>
      </c>
      <c r="DT187" s="41">
        <f>IF(DT$7="",0,SUMIFS(DT$1:DT181,$C$1:$C181,$C182,$B$1:$B181,$B182)*условия!$N$119/(1+условия!$N$119))</f>
        <v>0</v>
      </c>
      <c r="DU187" s="41">
        <f>IF(DU$7="",0,SUMIFS(DU$1:DU181,$C$1:$C181,$C182,$B$1:$B181,$B182)*условия!$N$119/(1+условия!$N$119))</f>
        <v>0</v>
      </c>
      <c r="DV187" s="41">
        <f>IF(DV$7="",0,SUMIFS(DV$1:DV181,$C$1:$C181,$C182,$B$1:$B181,$B182)*условия!$N$119/(1+условия!$N$119))</f>
        <v>0</v>
      </c>
      <c r="DW187" s="41">
        <f>IF(DW$7="",0,SUMIFS(DW$1:DW181,$C$1:$C181,$C182,$B$1:$B181,$B182)*условия!$N$119/(1+условия!$N$119))</f>
        <v>0</v>
      </c>
      <c r="DX187" s="41">
        <f>IF(DX$7="",0,SUMIFS(DX$1:DX181,$C$1:$C181,$C182,$B$1:$B181,$B182)*условия!$N$119/(1+условия!$N$119))</f>
        <v>0</v>
      </c>
      <c r="DY187" s="41">
        <f>IF(DY$7="",0,SUMIFS(DY$1:DY181,$C$1:$C181,$C182,$B$1:$B181,$B182)*условия!$N$119/(1+условия!$N$119))</f>
        <v>0</v>
      </c>
      <c r="DZ187" s="41">
        <f>IF(DZ$7="",0,SUMIFS(DZ$1:DZ181,$C$1:$C181,$C182,$B$1:$B181,$B182)*условия!$N$119/(1+условия!$N$119))</f>
        <v>0</v>
      </c>
      <c r="EA187" s="41">
        <f>IF(EA$7="",0,SUMIFS(EA$1:EA181,$C$1:$C181,$C182,$B$1:$B181,$B182)*условия!$N$119/(1+условия!$N$119))</f>
        <v>0</v>
      </c>
      <c r="EB187" s="41">
        <f>IF(EB$7="",0,SUMIFS(EB$1:EB181,$C$1:$C181,$C182,$B$1:$B181,$B182)*условия!$N$119/(1+условия!$N$119))</f>
        <v>0</v>
      </c>
      <c r="EC187" s="41">
        <f>IF(EC$7="",0,SUMIFS(EC$1:EC181,$C$1:$C181,$C182,$B$1:$B181,$B182)*условия!$N$119/(1+условия!$N$119))</f>
        <v>0</v>
      </c>
      <c r="ED187" s="41">
        <f>IF(ED$7="",0,SUMIFS(ED$1:ED181,$C$1:$C181,$C182,$B$1:$B181,$B182)*условия!$N$119/(1+условия!$N$119))</f>
        <v>0</v>
      </c>
      <c r="EE187" s="41">
        <f>IF(EE$7="",0,SUMIFS(EE$1:EE181,$C$1:$C181,$C182,$B$1:$B181,$B182)*условия!$N$119/(1+условия!$N$119))</f>
        <v>0</v>
      </c>
      <c r="EF187" s="41">
        <f>IF(EF$7="",0,SUMIFS(EF$1:EF181,$C$1:$C181,$C182,$B$1:$B181,$B182)*условия!$N$119/(1+условия!$N$119))</f>
        <v>0</v>
      </c>
      <c r="EG187" s="41">
        <f>IF(EG$7="",0,SUMIFS(EG$1:EG181,$C$1:$C181,$C182,$B$1:$B181,$B182)*условия!$N$119/(1+условия!$N$119))</f>
        <v>0</v>
      </c>
      <c r="EH187" s="41">
        <f>IF(EH$7="",0,SUMIFS(EH$1:EH181,$C$1:$C181,$C182,$B$1:$B181,$B182)*условия!$N$119/(1+условия!$N$119))</f>
        <v>0</v>
      </c>
      <c r="EI187" s="41">
        <f>IF(EI$7="",0,SUMIFS(EI$1:EI181,$C$1:$C181,$C182,$B$1:$B181,$B182)*условия!$N$119/(1+условия!$N$119))</f>
        <v>0</v>
      </c>
      <c r="EJ187" s="41">
        <f>IF(EJ$7="",0,SUMIFS(EJ$1:EJ181,$C$1:$C181,$C182,$B$1:$B181,$B182)*условия!$N$119/(1+условия!$N$119))</f>
        <v>0</v>
      </c>
      <c r="EK187" s="41">
        <f>IF(EK$7="",0,SUMIFS(EK$1:EK181,$C$1:$C181,$C182,$B$1:$B181,$B182)*условия!$N$119/(1+условия!$N$119))</f>
        <v>0</v>
      </c>
      <c r="EL187" s="41">
        <f>IF(EL$7="",0,SUMIFS(EL$1:EL181,$C$1:$C181,$C182,$B$1:$B181,$B182)*условия!$N$119/(1+условия!$N$119))</f>
        <v>0</v>
      </c>
      <c r="EM187" s="41">
        <f>IF(EM$7="",0,SUMIFS(EM$1:EM181,$C$1:$C181,$C182,$B$1:$B181,$B182)*условия!$N$119/(1+условия!$N$119))</f>
        <v>0</v>
      </c>
      <c r="EN187" s="41">
        <f>IF(EN$7="",0,SUMIFS(EN$1:EN181,$C$1:$C181,$C182,$B$1:$B181,$B182)*условия!$N$119/(1+условия!$N$119))</f>
        <v>0</v>
      </c>
      <c r="EO187" s="41">
        <f>IF(EO$7="",0,SUMIFS(EO$1:EO181,$C$1:$C181,$C182,$B$1:$B181,$B182)*условия!$N$119/(1+условия!$N$119))</f>
        <v>0</v>
      </c>
      <c r="EP187" s="41">
        <f>IF(EP$7="",0,SUMIFS(EP$1:EP181,$C$1:$C181,$C182,$B$1:$B181,$B182)*условия!$N$119/(1+условия!$N$119))</f>
        <v>0</v>
      </c>
      <c r="EQ187" s="41">
        <f>IF(EQ$7="",0,SUMIFS(EQ$1:EQ181,$C$1:$C181,$C182,$B$1:$B181,$B182)*условия!$N$119/(1+условия!$N$119))</f>
        <v>0</v>
      </c>
      <c r="ER187" s="41">
        <f>IF(ER$7="",0,SUMIFS(ER$1:ER181,$C$1:$C181,$C182,$B$1:$B181,$B182)*условия!$N$119/(1+условия!$N$119))</f>
        <v>0</v>
      </c>
      <c r="ES187" s="41">
        <f>IF(ES$7="",0,SUMIFS(ES$1:ES181,$C$1:$C181,$C182,$B$1:$B181,$B182)*условия!$N$119/(1+условия!$N$119))</f>
        <v>0</v>
      </c>
      <c r="ET187" s="41">
        <f>IF(ET$7="",0,SUMIFS(ET$1:ET181,$C$1:$C181,$C182,$B$1:$B181,$B182)*условия!$N$119/(1+условия!$N$119))</f>
        <v>0</v>
      </c>
      <c r="EU187" s="41">
        <f>IF(EU$7="",0,SUMIFS(EU$1:EU181,$C$1:$C181,$C182,$B$1:$B181,$B182)*условия!$N$119/(1+условия!$N$119))</f>
        <v>0</v>
      </c>
      <c r="EV187" s="41">
        <f>IF(EV$7="",0,SUMIFS(EV$1:EV181,$C$1:$C181,$C182,$B$1:$B181,$B182)*условия!$N$119/(1+условия!$N$119))</f>
        <v>0</v>
      </c>
      <c r="EW187" s="41">
        <f>IF(EW$7="",0,SUMIFS(EW$1:EW181,$C$1:$C181,$C182,$B$1:$B181,$B182)*условия!$N$119/(1+условия!$N$119))</f>
        <v>0</v>
      </c>
      <c r="EX187" s="41">
        <f>IF(EX$7="",0,SUMIFS(EX$1:EX181,$C$1:$C181,$C182,$B$1:$B181,$B182)*условия!$N$119/(1+условия!$N$119))</f>
        <v>0</v>
      </c>
      <c r="EY187" s="41">
        <f>IF(EY$7="",0,SUMIFS(EY$1:EY181,$C$1:$C181,$C182,$B$1:$B181,$B182)*условия!$N$119/(1+условия!$N$119))</f>
        <v>0</v>
      </c>
      <c r="EZ187" s="41">
        <f>IF(EZ$7="",0,SUMIFS(EZ$1:EZ181,$C$1:$C181,$C182,$B$1:$B181,$B182)*условия!$N$119/(1+условия!$N$119))</f>
        <v>0</v>
      </c>
      <c r="FA187" s="41">
        <f>IF(FA$7="",0,SUMIFS(FA$1:FA181,$C$1:$C181,$C182,$B$1:$B181,$B182)*условия!$N$119/(1+условия!$N$119))</f>
        <v>0</v>
      </c>
      <c r="FB187" s="41">
        <f>IF(FB$7="",0,SUMIFS(FB$1:FB181,$C$1:$C181,$C182,$B$1:$B181,$B182)*условия!$N$119/(1+условия!$N$119))</f>
        <v>0</v>
      </c>
      <c r="FC187" s="41">
        <f>IF(FC$7="",0,SUMIFS(FC$1:FC181,$C$1:$C181,$C182,$B$1:$B181,$B182)*условия!$N$119/(1+условия!$N$119))</f>
        <v>0</v>
      </c>
      <c r="FD187" s="41">
        <f>IF(FD$7="",0,SUMIFS(FD$1:FD181,$C$1:$C181,$C182,$B$1:$B181,$B182)*условия!$N$119/(1+условия!$N$119))</f>
        <v>0</v>
      </c>
      <c r="FE187" s="41">
        <f>IF(FE$7="",0,SUMIFS(FE$1:FE181,$C$1:$C181,$C182,$B$1:$B181,$B182)*условия!$N$119/(1+условия!$N$119))</f>
        <v>0</v>
      </c>
      <c r="FF187" s="41">
        <f>IF(FF$7="",0,SUMIFS(FF$1:FF181,$C$1:$C181,$C182,$B$1:$B181,$B182)*условия!$N$119/(1+условия!$N$119))</f>
        <v>0</v>
      </c>
      <c r="FG187" s="41">
        <f>IF(FG$7="",0,SUMIFS(FG$1:FG181,$C$1:$C181,$C182,$B$1:$B181,$B182)*условия!$N$119/(1+условия!$N$119))</f>
        <v>0</v>
      </c>
      <c r="FH187" s="41">
        <f>IF(FH$7="",0,SUMIFS(FH$1:FH181,$C$1:$C181,$C182,$B$1:$B181,$B182)*условия!$N$119/(1+условия!$N$119))</f>
        <v>0</v>
      </c>
      <c r="FI187" s="41">
        <f>IF(FI$7="",0,SUMIFS(FI$1:FI181,$C$1:$C181,$C182,$B$1:$B181,$B182)*условия!$N$119/(1+условия!$N$119))</f>
        <v>0</v>
      </c>
      <c r="FJ187" s="41">
        <f>IF(FJ$7="",0,SUMIFS(FJ$1:FJ181,$C$1:$C181,$C182,$B$1:$B181,$B182)*условия!$N$119/(1+условия!$N$119))</f>
        <v>0</v>
      </c>
      <c r="FK187" s="41">
        <f>IF(FK$7="",0,SUMIFS(FK$1:FK181,$C$1:$C181,$C182,$B$1:$B181,$B182)*условия!$N$119/(1+условия!$N$119))</f>
        <v>0</v>
      </c>
      <c r="FL187" s="41">
        <f>IF(FL$7="",0,SUMIFS(FL$1:FL181,$C$1:$C181,$C182,$B$1:$B181,$B182)*условия!$N$119/(1+условия!$N$119))</f>
        <v>0</v>
      </c>
      <c r="FM187" s="41">
        <f>IF(FM$7="",0,SUMIFS(FM$1:FM181,$C$1:$C181,$C182,$B$1:$B181,$B182)*условия!$N$119/(1+условия!$N$119))</f>
        <v>0</v>
      </c>
      <c r="FN187" s="41">
        <f>IF(FN$7="",0,SUMIFS(FN$1:FN181,$C$1:$C181,$C182,$B$1:$B181,$B182)*условия!$N$119/(1+условия!$N$119))</f>
        <v>0</v>
      </c>
      <c r="FO187" s="41">
        <f>IF(FO$7="",0,SUMIFS(FO$1:FO181,$C$1:$C181,$C182,$B$1:$B181,$B182)*условия!$N$119/(1+условия!$N$119))</f>
        <v>0</v>
      </c>
      <c r="FP187" s="41">
        <f>IF(FP$7="",0,SUMIFS(FP$1:FP181,$C$1:$C181,$C182,$B$1:$B181,$B182)*условия!$N$119/(1+условия!$N$119))</f>
        <v>0</v>
      </c>
      <c r="FQ187" s="41">
        <f>IF(FQ$7="",0,SUMIFS(FQ$1:FQ181,$C$1:$C181,$C182,$B$1:$B181,$B182)*условия!$N$119/(1+условия!$N$119))</f>
        <v>0</v>
      </c>
      <c r="FR187" s="41">
        <f>IF(FR$7="",0,SUMIFS(FR$1:FR181,$C$1:$C181,$C182,$B$1:$B181,$B182)*условия!$N$119/(1+условия!$N$119))</f>
        <v>0</v>
      </c>
      <c r="FS187" s="41">
        <f>IF(FS$7="",0,SUMIFS(FS$1:FS181,$C$1:$C181,$C182,$B$1:$B181,$B182)*условия!$N$119/(1+условия!$N$119))</f>
        <v>0</v>
      </c>
      <c r="FT187" s="41">
        <f>IF(FT$7="",0,SUMIFS(FT$1:FT181,$C$1:$C181,$C182,$B$1:$B181,$B182)*условия!$N$119/(1+условия!$N$119))</f>
        <v>0</v>
      </c>
      <c r="FU187" s="41">
        <f>IF(FU$7="",0,SUMIFS(FU$1:FU181,$C$1:$C181,$C182,$B$1:$B181,$B182)*условия!$N$119/(1+условия!$N$119))</f>
        <v>0</v>
      </c>
      <c r="FV187" s="41">
        <f>IF(FV$7="",0,SUMIFS(FV$1:FV181,$C$1:$C181,$C182,$B$1:$B181,$B182)*условия!$N$119/(1+условия!$N$119))</f>
        <v>0</v>
      </c>
      <c r="FW187" s="41">
        <f>IF(FW$7="",0,SUMIFS(FW$1:FW181,$C$1:$C181,$C182,$B$1:$B181,$B182)*условия!$N$119/(1+условия!$N$119))</f>
        <v>0</v>
      </c>
      <c r="FX187" s="41">
        <f>IF(FX$7="",0,SUMIFS(FX$1:FX181,$C$1:$C181,$C182,$B$1:$B181,$B182)*условия!$N$119/(1+условия!$N$119))</f>
        <v>0</v>
      </c>
      <c r="FY187" s="41">
        <f>IF(FY$7="",0,SUMIFS(FY$1:FY181,$C$1:$C181,$C182,$B$1:$B181,$B182)*условия!$N$119/(1+условия!$N$119))</f>
        <v>0</v>
      </c>
      <c r="FZ187" s="41">
        <f>IF(FZ$7="",0,SUMIFS(FZ$1:FZ181,$C$1:$C181,$C182,$B$1:$B181,$B182)*условия!$N$119/(1+условия!$N$119))</f>
        <v>0</v>
      </c>
      <c r="GA187" s="41">
        <f>IF(GA$7="",0,SUMIFS(GA$1:GA181,$C$1:$C181,$C182,$B$1:$B181,$B182)*условия!$N$119/(1+условия!$N$119))</f>
        <v>0</v>
      </c>
      <c r="GB187" s="41">
        <f>IF(GB$7="",0,SUMIFS(GB$1:GB181,$C$1:$C181,$C182,$B$1:$B181,$B182)*условия!$N$119/(1+условия!$N$119))</f>
        <v>0</v>
      </c>
      <c r="GC187" s="41">
        <f>IF(GC$7="",0,SUMIFS(GC$1:GC181,$C$1:$C181,$C182,$B$1:$B181,$B182)*условия!$N$119/(1+условия!$N$119))</f>
        <v>0</v>
      </c>
      <c r="GD187" s="41">
        <f>IF(GD$7="",0,SUMIFS(GD$1:GD181,$C$1:$C181,$C182,$B$1:$B181,$B182)*условия!$N$119/(1+условия!$N$119))</f>
        <v>0</v>
      </c>
      <c r="GE187" s="41">
        <f>IF(GE$7="",0,SUMIFS(GE$1:GE181,$C$1:$C181,$C182,$B$1:$B181,$B182)*условия!$N$119/(1+условия!$N$119))</f>
        <v>0</v>
      </c>
      <c r="GF187" s="41">
        <f>IF(GF$7="",0,SUMIFS(GF$1:GF181,$C$1:$C181,$C182,$B$1:$B181,$B182)*условия!$N$119/(1+условия!$N$119))</f>
        <v>0</v>
      </c>
      <c r="GG187" s="41">
        <f>IF(GG$7="",0,SUMIFS(GG$1:GG181,$C$1:$C181,$C182,$B$1:$B181,$B182)*условия!$N$119/(1+условия!$N$119))</f>
        <v>0</v>
      </c>
      <c r="GH187" s="41">
        <f>IF(GH$7="",0,SUMIFS(GH$1:GH181,$C$1:$C181,$C182,$B$1:$B181,$B182)*условия!$N$119/(1+условия!$N$119))</f>
        <v>0</v>
      </c>
      <c r="GI187" s="41">
        <f>IF(GI$7="",0,SUMIFS(GI$1:GI181,$C$1:$C181,$C182,$B$1:$B181,$B182)*условия!$N$119/(1+условия!$N$119))</f>
        <v>0</v>
      </c>
      <c r="GJ187" s="41">
        <f>IF(GJ$7="",0,SUMIFS(GJ$1:GJ181,$C$1:$C181,$C182,$B$1:$B181,$B182)*условия!$N$119/(1+условия!$N$119))</f>
        <v>0</v>
      </c>
      <c r="GK187" s="41">
        <f>IF(GK$7="",0,SUMIFS(GK$1:GK181,$C$1:$C181,$C182,$B$1:$B181,$B182)*условия!$N$119/(1+условия!$N$119))</f>
        <v>0</v>
      </c>
      <c r="GL187" s="41">
        <f>IF(GL$7="",0,SUMIFS(GL$1:GL181,$C$1:$C181,$C182,$B$1:$B181,$B182)*условия!$N$119/(1+условия!$N$119))</f>
        <v>0</v>
      </c>
      <c r="GM187" s="41">
        <f>IF(GM$7="",0,SUMIFS(GM$1:GM181,$C$1:$C181,$C182,$B$1:$B181,$B182)*условия!$N$119/(1+условия!$N$119))</f>
        <v>0</v>
      </c>
      <c r="GN187" s="41">
        <f>IF(GN$7="",0,SUMIFS(GN$1:GN181,$C$1:$C181,$C182,$B$1:$B181,$B182)*условия!$N$119/(1+условия!$N$119))</f>
        <v>0</v>
      </c>
      <c r="GO187" s="41">
        <f>IF(GO$7="",0,SUMIFS(GO$1:GO181,$C$1:$C181,$C182,$B$1:$B181,$B182)*условия!$N$119/(1+условия!$N$119))</f>
        <v>0</v>
      </c>
      <c r="GP187" s="41">
        <f>IF(GP$7="",0,SUMIFS(GP$1:GP181,$C$1:$C181,$C182,$B$1:$B181,$B182)*условия!$N$119/(1+условия!$N$119))</f>
        <v>0</v>
      </c>
      <c r="GQ187" s="41">
        <f>IF(GQ$7="",0,SUMIFS(GQ$1:GQ181,$C$1:$C181,$C182,$B$1:$B181,$B182)*условия!$N$119/(1+условия!$N$119))</f>
        <v>0</v>
      </c>
      <c r="GR187" s="41">
        <f>IF(GR$7="",0,SUMIFS(GR$1:GR181,$C$1:$C181,$C182,$B$1:$B181,$B182)*условия!$N$119/(1+условия!$N$119))</f>
        <v>0</v>
      </c>
      <c r="GS187" s="41">
        <f>IF(GS$7="",0,SUMIFS(GS$1:GS181,$C$1:$C181,$C182,$B$1:$B181,$B182)*условия!$N$119/(1+условия!$N$119))</f>
        <v>0</v>
      </c>
      <c r="GT187" s="41">
        <f>IF(GT$7="",0,SUMIFS(GT$1:GT181,$C$1:$C181,$C182,$B$1:$B181,$B182)*условия!$N$119/(1+условия!$N$119))</f>
        <v>0</v>
      </c>
      <c r="GU187" s="41">
        <f>IF(GU$7="",0,SUMIFS(GU$1:GU181,$C$1:$C181,$C182,$B$1:$B181,$B182)*условия!$N$119/(1+условия!$N$119))</f>
        <v>0</v>
      </c>
      <c r="GV187" s="41">
        <f>IF(GV$7="",0,SUMIFS(GV$1:GV181,$C$1:$C181,$C182,$B$1:$B181,$B182)*условия!$N$119/(1+условия!$N$119))</f>
        <v>0</v>
      </c>
      <c r="GW187" s="41">
        <f>IF(GW$7="",0,SUMIFS(GW$1:GW181,$C$1:$C181,$C182,$B$1:$B181,$B182)*условия!$N$119/(1+условия!$N$119))</f>
        <v>0</v>
      </c>
      <c r="GX187" s="41">
        <f>IF(GX$7="",0,SUMIFS(GX$1:GX181,$C$1:$C181,$C182,$B$1:$B181,$B182)*условия!$N$119/(1+условия!$N$119))</f>
        <v>0</v>
      </c>
      <c r="GY187" s="41">
        <f>IF(GY$7="",0,SUMIFS(GY$1:GY181,$C$1:$C181,$C182,$B$1:$B181,$B182)*условия!$N$119/(1+условия!$N$119))</f>
        <v>0</v>
      </c>
      <c r="GZ187" s="41">
        <f>IF(GZ$7="",0,SUMIFS(GZ$1:GZ181,$C$1:$C181,$C182,$B$1:$B181,$B182)*условия!$N$119/(1+условия!$N$119))</f>
        <v>0</v>
      </c>
      <c r="HA187" s="41">
        <f>IF(HA$7="",0,SUMIFS(HA$1:HA181,$C$1:$C181,$C182,$B$1:$B181,$B182)*условия!$N$119/(1+условия!$N$119))</f>
        <v>0</v>
      </c>
      <c r="HB187" s="41">
        <f>IF(HB$7="",0,SUMIFS(HB$1:HB181,$C$1:$C181,$C182,$B$1:$B181,$B182)*условия!$N$119/(1+условия!$N$119))</f>
        <v>0</v>
      </c>
      <c r="HC187" s="41">
        <f>IF(HC$7="",0,SUMIFS(HC$1:HC181,$C$1:$C181,$C182,$B$1:$B181,$B182)*условия!$N$119/(1+условия!$N$119))</f>
        <v>0</v>
      </c>
      <c r="HD187" s="41">
        <f>IF(HD$7="",0,SUMIFS(HD$1:HD181,$C$1:$C181,$C182,$B$1:$B181,$B182)*условия!$N$119/(1+условия!$N$119))</f>
        <v>0</v>
      </c>
      <c r="HE187" s="41">
        <f>IF(HE$7="",0,SUMIFS(HE$1:HE181,$C$1:$C181,$C182,$B$1:$B181,$B182)*условия!$N$119/(1+условия!$N$119))</f>
        <v>0</v>
      </c>
      <c r="HF187" s="41">
        <f>IF(HF$7="",0,SUMIFS(HF$1:HF181,$C$1:$C181,$C182,$B$1:$B181,$B182)*условия!$N$119/(1+условия!$N$119))</f>
        <v>0</v>
      </c>
      <c r="HG187" s="41">
        <f>IF(HG$7="",0,SUMIFS(HG$1:HG181,$C$1:$C181,$C182,$B$1:$B181,$B182)*условия!$N$119/(1+условия!$N$119))</f>
        <v>0</v>
      </c>
      <c r="HH187" s="41">
        <f>IF(HH$7="",0,SUMIFS(HH$1:HH181,$C$1:$C181,$C182,$B$1:$B181,$B182)*условия!$N$119/(1+условия!$N$119))</f>
        <v>0</v>
      </c>
      <c r="HI187" s="41">
        <f>IF(HI$7="",0,SUMIFS(HI$1:HI181,$C$1:$C181,$C182,$B$1:$B181,$B182)*условия!$N$119/(1+условия!$N$119))</f>
        <v>0</v>
      </c>
      <c r="HJ187" s="41">
        <f>IF(HJ$7="",0,SUMIFS(HJ$1:HJ181,$C$1:$C181,$C182,$B$1:$B181,$B182)*условия!$N$119/(1+условия!$N$119))</f>
        <v>0</v>
      </c>
      <c r="HK187" s="41">
        <f>IF(HK$7="",0,SUMIFS(HK$1:HK181,$C$1:$C181,$C182,$B$1:$B181,$B182)*условия!$N$119/(1+условия!$N$119))</f>
        <v>0</v>
      </c>
      <c r="HL187" s="41">
        <f>IF(HL$7="",0,SUMIFS(HL$1:HL181,$C$1:$C181,$C182,$B$1:$B181,$B182)*условия!$N$119/(1+условия!$N$119))</f>
        <v>0</v>
      </c>
      <c r="HM187" s="41">
        <f>IF(HM$7="",0,SUMIFS(HM$1:HM181,$C$1:$C181,$C182,$B$1:$B181,$B182)*условия!$N$119/(1+условия!$N$119))</f>
        <v>0</v>
      </c>
      <c r="HN187" s="41">
        <f>IF(HN$7="",0,SUMIFS(HN$1:HN181,$C$1:$C181,$C182,$B$1:$B181,$B182)*условия!$N$119/(1+условия!$N$119))</f>
        <v>0</v>
      </c>
      <c r="HO187" s="41">
        <f>IF(HO$7="",0,SUMIFS(HO$1:HO181,$C$1:$C181,$C182,$B$1:$B181,$B182)*условия!$N$119/(1+условия!$N$119))</f>
        <v>0</v>
      </c>
      <c r="HP187" s="41">
        <f>IF(HP$7="",0,SUMIFS(HP$1:HP181,$C$1:$C181,$C182,$B$1:$B181,$B182)*условия!$N$119/(1+условия!$N$119))</f>
        <v>0</v>
      </c>
      <c r="HQ187" s="41">
        <f>IF(HQ$7="",0,SUMIFS(HQ$1:HQ181,$C$1:$C181,$C182,$B$1:$B181,$B182)*условия!$N$119/(1+условия!$N$119))</f>
        <v>0</v>
      </c>
      <c r="HR187" s="41">
        <f>IF(HR$7="",0,SUMIFS(HR$1:HR181,$C$1:$C181,$C182,$B$1:$B181,$B182)*условия!$N$119/(1+условия!$N$119))</f>
        <v>0</v>
      </c>
      <c r="HS187" s="41">
        <f>IF(HS$7="",0,SUMIFS(HS$1:HS181,$C$1:$C181,$C182,$B$1:$B181,$B182)*условия!$N$119/(1+условия!$N$119))</f>
        <v>0</v>
      </c>
      <c r="HT187" s="41">
        <f>IF(HT$7="",0,SUMIFS(HT$1:HT181,$C$1:$C181,$C182,$B$1:$B181,$B182)*условия!$N$119/(1+условия!$N$119))</f>
        <v>0</v>
      </c>
      <c r="HU187" s="41">
        <f>IF(HU$7="",0,SUMIFS(HU$1:HU181,$C$1:$C181,$C182,$B$1:$B181,$B182)*условия!$N$119/(1+условия!$N$119))</f>
        <v>0</v>
      </c>
      <c r="HV187" s="41">
        <f>IF(HV$7="",0,SUMIFS(HV$1:HV181,$C$1:$C181,$C182,$B$1:$B181,$B182)*условия!$N$119/(1+условия!$N$119))</f>
        <v>0</v>
      </c>
      <c r="HW187" s="41">
        <f>IF(HW$7="",0,SUMIFS(HW$1:HW181,$C$1:$C181,$C182,$B$1:$B181,$B182)*условия!$N$119/(1+условия!$N$119))</f>
        <v>0</v>
      </c>
      <c r="HX187" s="41">
        <f>IF(HX$7="",0,SUMIFS(HX$1:HX181,$C$1:$C181,$C182,$B$1:$B181,$B182)*условия!$N$119/(1+условия!$N$119))</f>
        <v>0</v>
      </c>
      <c r="HY187" s="41">
        <f>IF(HY$7="",0,SUMIFS(HY$1:HY181,$C$1:$C181,$C182,$B$1:$B181,$B182)*условия!$N$119/(1+условия!$N$119))</f>
        <v>0</v>
      </c>
      <c r="HZ187" s="41">
        <f>IF(HZ$7="",0,SUMIFS(HZ$1:HZ181,$C$1:$C181,$C182,$B$1:$B181,$B182)*условия!$N$119/(1+условия!$N$119))</f>
        <v>0</v>
      </c>
      <c r="IA187" s="41">
        <f>IF(IA$7="",0,SUMIFS(IA$1:IA181,$C$1:$C181,$C182,$B$1:$B181,$B182)*условия!$N$119/(1+условия!$N$119))</f>
        <v>0</v>
      </c>
      <c r="IB187" s="41">
        <f>IF(IB$7="",0,SUMIFS(IB$1:IB181,$C$1:$C181,$C182,$B$1:$B181,$B182)*условия!$N$119/(1+условия!$N$119))</f>
        <v>0</v>
      </c>
      <c r="IC187" s="41">
        <f>IF(IC$7="",0,SUMIFS(IC$1:IC181,$C$1:$C181,$C182,$B$1:$B181,$B182)*условия!$N$119/(1+условия!$N$119))</f>
        <v>0</v>
      </c>
      <c r="ID187" s="41">
        <f>IF(ID$7="",0,SUMIFS(ID$1:ID181,$C$1:$C181,$C182,$B$1:$B181,$B182)*условия!$N$119/(1+условия!$N$119))</f>
        <v>0</v>
      </c>
      <c r="IE187" s="41">
        <f>IF(IE$7="",0,SUMIFS(IE$1:IE181,$C$1:$C181,$C182,$B$1:$B181,$B182)*условия!$N$119/(1+условия!$N$119))</f>
        <v>0</v>
      </c>
      <c r="IF187" s="41">
        <f>IF(IF$7="",0,SUMIFS(IF$1:IF181,$C$1:$C181,$C182,$B$1:$B181,$B182)*условия!$N$119/(1+условия!$N$119))</f>
        <v>0</v>
      </c>
      <c r="IG187" s="41">
        <f>IF(IG$7="",0,SUMIFS(IG$1:IG181,$C$1:$C181,$C182,$B$1:$B181,$B182)*условия!$N$119/(1+условия!$N$119))</f>
        <v>0</v>
      </c>
      <c r="IH187" s="41">
        <f>IF(IH$7="",0,SUMIFS(IH$1:IH181,$C$1:$C181,$C182,$B$1:$B181,$B182)*условия!$N$119/(1+условия!$N$119))</f>
        <v>0</v>
      </c>
      <c r="II187" s="41">
        <f>IF(II$7="",0,SUMIFS(II$1:II181,$C$1:$C181,$C182,$B$1:$B181,$B182)*условия!$N$119/(1+условия!$N$119))</f>
        <v>0</v>
      </c>
      <c r="IJ187" s="41">
        <f>IF(IJ$7="",0,SUMIFS(IJ$1:IJ181,$C$1:$C181,$C182,$B$1:$B181,$B182)*условия!$N$119/(1+условия!$N$119))</f>
        <v>0</v>
      </c>
      <c r="IK187" s="41">
        <f>IF(IK$7="",0,SUMIFS(IK$1:IK181,$C$1:$C181,$C182,$B$1:$B181,$B182)*условия!$N$119/(1+условия!$N$119))</f>
        <v>0</v>
      </c>
      <c r="IL187" s="41">
        <f>IF(IL$7="",0,SUMIFS(IL$1:IL181,$C$1:$C181,$C182,$B$1:$B181,$B182)*условия!$N$119/(1+условия!$N$119))</f>
        <v>0</v>
      </c>
      <c r="IM187" s="41">
        <f>IF(IM$7="",0,SUMIFS(IM$1:IM181,$C$1:$C181,$C182,$B$1:$B181,$B182)*условия!$N$119/(1+условия!$N$119))</f>
        <v>0</v>
      </c>
      <c r="IN187" s="41">
        <f>IF(IN$7="",0,SUMIFS(IN$1:IN181,$C$1:$C181,$C182,$B$1:$B181,$B182)*условия!$N$119/(1+условия!$N$119))</f>
        <v>0</v>
      </c>
      <c r="IO187" s="41">
        <f>IF(IO$7="",0,SUMIFS(IO$1:IO181,$C$1:$C181,$C182,$B$1:$B181,$B182)*условия!$N$119/(1+условия!$N$119))</f>
        <v>0</v>
      </c>
      <c r="IP187" s="41">
        <f>IF(IP$7="",0,SUMIFS(IP$1:IP181,$C$1:$C181,$C182,$B$1:$B181,$B182)*условия!$N$119/(1+условия!$N$119))</f>
        <v>0</v>
      </c>
      <c r="IQ187" s="41">
        <f>IF(IQ$7="",0,SUMIFS(IQ$1:IQ181,$C$1:$C181,$C182,$B$1:$B181,$B182)*условия!$N$119/(1+условия!$N$119))</f>
        <v>0</v>
      </c>
      <c r="IR187" s="41">
        <f>IF(IR$7="",0,SUMIFS(IR$1:IR181,$C$1:$C181,$C182,$B$1:$B181,$B182)*условия!$N$119/(1+условия!$N$119))</f>
        <v>0</v>
      </c>
      <c r="IS187" s="41">
        <f>IF(IS$7="",0,SUMIFS(IS$1:IS181,$C$1:$C181,$C182,$B$1:$B181,$B182)*условия!$N$119/(1+условия!$N$119))</f>
        <v>0</v>
      </c>
      <c r="IT187" s="41">
        <f>IF(IT$7="",0,SUMIFS(IT$1:IT181,$C$1:$C181,$C182,$B$1:$B181,$B182)*условия!$N$119/(1+условия!$N$119))</f>
        <v>0</v>
      </c>
      <c r="IU187" s="41">
        <f>IF(IU$7="",0,SUMIFS(IU$1:IU181,$C$1:$C181,$C182,$B$1:$B181,$B182)*условия!$N$119/(1+условия!$N$119))</f>
        <v>0</v>
      </c>
      <c r="IV187" s="41">
        <f>IF(IV$7="",0,SUMIFS(IV$1:IV181,$C$1:$C181,$C182,$B$1:$B181,$B182)*условия!$N$119/(1+условия!$N$119))</f>
        <v>0</v>
      </c>
      <c r="IW187" s="41">
        <f>IF(IW$7="",0,SUMIFS(IW$1:IW181,$C$1:$C181,$C182,$B$1:$B181,$B182)*условия!$N$119/(1+условия!$N$119))</f>
        <v>0</v>
      </c>
      <c r="IX187" s="41">
        <f>IF(IX$7="",0,SUMIFS(IX$1:IX181,$C$1:$C181,$C182,$B$1:$B181,$B182)*условия!$N$119/(1+условия!$N$119))</f>
        <v>0</v>
      </c>
      <c r="IY187" s="41">
        <f>IF(IY$7="",0,SUMIFS(IY$1:IY181,$C$1:$C181,$C182,$B$1:$B181,$B182)*условия!$N$119/(1+условия!$N$119))</f>
        <v>0</v>
      </c>
      <c r="IZ187" s="41">
        <f>IF(IZ$7="",0,SUMIFS(IZ$1:IZ181,$C$1:$C181,$C182,$B$1:$B181,$B182)*условия!$N$119/(1+условия!$N$119))</f>
        <v>0</v>
      </c>
      <c r="JA187" s="41">
        <f>IF(JA$7="",0,SUMIFS(JA$1:JA181,$C$1:$C181,$C182,$B$1:$B181,$B182)*условия!$N$119/(1+условия!$N$119))</f>
        <v>0</v>
      </c>
      <c r="JB187" s="41">
        <f>IF(JB$7="",0,SUMIFS(JB$1:JB181,$C$1:$C181,$C182,$B$1:$B181,$B182)*условия!$N$119/(1+условия!$N$119))</f>
        <v>0</v>
      </c>
      <c r="JC187" s="41">
        <f>IF(JC$7="",0,SUMIFS(JC$1:JC181,$C$1:$C181,$C182,$B$1:$B181,$B182)*условия!$N$119/(1+условия!$N$119))</f>
        <v>0</v>
      </c>
      <c r="JD187" s="41">
        <f>IF(JD$7="",0,SUMIFS(JD$1:JD181,$C$1:$C181,$C182,$B$1:$B181,$B182)*условия!$N$119/(1+условия!$N$119))</f>
        <v>0</v>
      </c>
      <c r="JE187" s="41">
        <f>IF(JE$7="",0,SUMIFS(JE$1:JE181,$C$1:$C181,$C182,$B$1:$B181,$B182)*условия!$N$119/(1+условия!$N$119))</f>
        <v>0</v>
      </c>
      <c r="JF187" s="41">
        <f>IF(JF$7="",0,SUMIFS(JF$1:JF181,$C$1:$C181,$C182,$B$1:$B181,$B182)*условия!$N$119/(1+условия!$N$119))</f>
        <v>0</v>
      </c>
      <c r="JG187" s="41">
        <f>IF(JG$7="",0,SUMIFS(JG$1:JG181,$C$1:$C181,$C182,$B$1:$B181,$B182)*условия!$N$119/(1+условия!$N$119))</f>
        <v>0</v>
      </c>
      <c r="JH187" s="41">
        <f>IF(JH$7="",0,SUMIFS(JH$1:JH181,$C$1:$C181,$C182,$B$1:$B181,$B182)*условия!$N$119/(1+условия!$N$119))</f>
        <v>0</v>
      </c>
      <c r="JI187" s="41">
        <f>IF(JI$7="",0,SUMIFS(JI$1:JI181,$C$1:$C181,$C182,$B$1:$B181,$B182)*условия!$N$119/(1+условия!$N$119))</f>
        <v>0</v>
      </c>
      <c r="JJ187" s="41">
        <f>IF(JJ$7="",0,SUMIFS(JJ$1:JJ181,$C$1:$C181,$C182,$B$1:$B181,$B182)*условия!$N$119/(1+условия!$N$119))</f>
        <v>0</v>
      </c>
      <c r="JK187" s="41">
        <f>IF(JK$7="",0,SUMIFS(JK$1:JK181,$C$1:$C181,$C182,$B$1:$B181,$B182)*условия!$N$119/(1+условия!$N$119))</f>
        <v>0</v>
      </c>
      <c r="JL187" s="41">
        <f>IF(JL$7="",0,SUMIFS(JL$1:JL181,$C$1:$C181,$C182,$B$1:$B181,$B182)*условия!$N$119/(1+условия!$N$119))</f>
        <v>0</v>
      </c>
      <c r="JM187" s="41">
        <f>IF(JM$7="",0,SUMIFS(JM$1:JM181,$C$1:$C181,$C182,$B$1:$B181,$B182)*условия!$N$119/(1+условия!$N$119))</f>
        <v>0</v>
      </c>
      <c r="JN187" s="41">
        <f>IF(JN$7="",0,SUMIFS(JN$1:JN181,$C$1:$C181,$C182,$B$1:$B181,$B182)*условия!$N$119/(1+условия!$N$119))</f>
        <v>0</v>
      </c>
      <c r="JO187" s="41">
        <f>IF(JO$7="",0,SUMIFS(JO$1:JO181,$C$1:$C181,$C182,$B$1:$B181,$B182)*условия!$N$119/(1+условия!$N$119))</f>
        <v>0</v>
      </c>
      <c r="JP187" s="41">
        <f>IF(JP$7="",0,SUMIFS(JP$1:JP181,$C$1:$C181,$C182,$B$1:$B181,$B182)*условия!$N$119/(1+условия!$N$119))</f>
        <v>0</v>
      </c>
      <c r="JQ187" s="41">
        <f>IF(JQ$7="",0,SUMIFS(JQ$1:JQ181,$C$1:$C181,$C182,$B$1:$B181,$B182)*условия!$N$119/(1+условия!$N$119))</f>
        <v>0</v>
      </c>
      <c r="JR187" s="41">
        <f>IF(JR$7="",0,SUMIFS(JR$1:JR181,$C$1:$C181,$C182,$B$1:$B181,$B182)*условия!$N$119/(1+условия!$N$119))</f>
        <v>0</v>
      </c>
      <c r="JS187" s="41">
        <f>IF(JS$7="",0,SUMIFS(JS$1:JS181,$C$1:$C181,$C182,$B$1:$B181,$B182)*условия!$N$119/(1+условия!$N$119))</f>
        <v>0</v>
      </c>
      <c r="JT187" s="41">
        <f>IF(JT$7="",0,SUMIFS(JT$1:JT181,$C$1:$C181,$C182,$B$1:$B181,$B182)*условия!$N$119/(1+условия!$N$119))</f>
        <v>0</v>
      </c>
      <c r="JU187" s="41">
        <f>IF(JU$7="",0,SUMIFS(JU$1:JU181,$C$1:$C181,$C182,$B$1:$B181,$B182)*условия!$N$119/(1+условия!$N$119))</f>
        <v>0</v>
      </c>
      <c r="JV187" s="41">
        <f>IF(JV$7="",0,SUMIFS(JV$1:JV181,$C$1:$C181,$C182,$B$1:$B181,$B182)*условия!$N$119/(1+условия!$N$119))</f>
        <v>0</v>
      </c>
      <c r="JW187" s="41">
        <f>IF(JW$7="",0,SUMIFS(JW$1:JW181,$C$1:$C181,$C182,$B$1:$B181,$B182)*условия!$N$119/(1+условия!$N$119))</f>
        <v>0</v>
      </c>
      <c r="JX187" s="41">
        <f>IF(JX$7="",0,SUMIFS(JX$1:JX181,$C$1:$C181,$C182,$B$1:$B181,$B182)*условия!$N$119/(1+условия!$N$119))</f>
        <v>0</v>
      </c>
      <c r="JY187" s="41">
        <f>IF(JY$7="",0,SUMIFS(JY$1:JY181,$C$1:$C181,$C182,$B$1:$B181,$B182)*условия!$N$119/(1+условия!$N$119))</f>
        <v>0</v>
      </c>
      <c r="JZ187" s="41">
        <f>IF(JZ$7="",0,SUMIFS(JZ$1:JZ181,$C$1:$C181,$C182,$B$1:$B181,$B182)*условия!$N$119/(1+условия!$N$119))</f>
        <v>0</v>
      </c>
      <c r="KA187" s="41">
        <f>IF(KA$7="",0,SUMIFS(KA$1:KA181,$C$1:$C181,$C182,$B$1:$B181,$B182)*условия!$N$119/(1+условия!$N$119))</f>
        <v>0</v>
      </c>
      <c r="KB187" s="41">
        <f>IF(KB$7="",0,SUMIFS(KB$1:KB181,$C$1:$C181,$C182,$B$1:$B181,$B182)*условия!$N$119/(1+условия!$N$119))</f>
        <v>0</v>
      </c>
      <c r="KC187" s="41">
        <f>IF(KC$7="",0,SUMIFS(KC$1:KC181,$C$1:$C181,$C182,$B$1:$B181,$B182)*условия!$N$119/(1+условия!$N$119))</f>
        <v>0</v>
      </c>
      <c r="KD187" s="41">
        <f>IF(KD$7="",0,SUMIFS(KD$1:KD181,$C$1:$C181,$C182,$B$1:$B181,$B182)*условия!$N$119/(1+условия!$N$119))</f>
        <v>0</v>
      </c>
      <c r="KE187" s="41">
        <f>IF(KE$7="",0,SUMIFS(KE$1:KE181,$C$1:$C181,$C182,$B$1:$B181,$B182)*условия!$N$119/(1+условия!$N$119))</f>
        <v>0</v>
      </c>
      <c r="KF187" s="41">
        <f>IF(KF$7="",0,SUMIFS(KF$1:KF181,$C$1:$C181,$C182,$B$1:$B181,$B182)*условия!$N$119/(1+условия!$N$119))</f>
        <v>0</v>
      </c>
      <c r="KG187" s="41">
        <f>IF(KG$7="",0,SUMIFS(KG$1:KG181,$C$1:$C181,$C182,$B$1:$B181,$B182)*условия!$N$119/(1+условия!$N$119))</f>
        <v>0</v>
      </c>
      <c r="KH187" s="41">
        <f>IF(KH$7="",0,SUMIFS(KH$1:KH181,$C$1:$C181,$C182,$B$1:$B181,$B182)*условия!$N$119/(1+условия!$N$119))</f>
        <v>0</v>
      </c>
      <c r="KI187" s="41">
        <f>IF(KI$7="",0,SUMIFS(KI$1:KI181,$C$1:$C181,$C182,$B$1:$B181,$B182)*условия!$N$119/(1+условия!$N$119))</f>
        <v>0</v>
      </c>
      <c r="KJ187" s="41">
        <f>IF(KJ$7="",0,SUMIFS(KJ$1:KJ181,$C$1:$C181,$C182,$B$1:$B181,$B182)*условия!$N$119/(1+условия!$N$119))</f>
        <v>0</v>
      </c>
      <c r="KK187" s="41">
        <f>IF(KK$7="",0,SUMIFS(KK$1:KK181,$C$1:$C181,$C182,$B$1:$B181,$B182)*условия!$N$119/(1+условия!$N$119))</f>
        <v>0</v>
      </c>
      <c r="KL187" s="41">
        <f>IF(KL$7="",0,SUMIFS(KL$1:KL181,$C$1:$C181,$C182,$B$1:$B181,$B182)*условия!$N$119/(1+условия!$N$119))</f>
        <v>0</v>
      </c>
      <c r="KM187" s="41">
        <f>IF(KM$7="",0,SUMIFS(KM$1:KM181,$C$1:$C181,$C182,$B$1:$B181,$B182)*условия!$N$119/(1+условия!$N$119))</f>
        <v>0</v>
      </c>
      <c r="KN187" s="41">
        <f>IF(KN$7="",0,SUMIFS(KN$1:KN181,$C$1:$C181,$C182,$B$1:$B181,$B182)*условия!$N$119/(1+условия!$N$119))</f>
        <v>0</v>
      </c>
      <c r="KO187" s="41">
        <f>IF(KO$7="",0,SUMIFS(KO$1:KO181,$C$1:$C181,$C182,$B$1:$B181,$B182)*условия!$N$119/(1+условия!$N$119))</f>
        <v>0</v>
      </c>
      <c r="KP187" s="41">
        <f>IF(KP$7="",0,SUMIFS(KP$1:KP181,$C$1:$C181,$C182,$B$1:$B181,$B182)*условия!$N$119/(1+условия!$N$119))</f>
        <v>0</v>
      </c>
      <c r="KQ187" s="41">
        <f>IF(KQ$7="",0,SUMIFS(KQ$1:KQ181,$C$1:$C181,$C182,$B$1:$B181,$B182)*условия!$N$119/(1+условия!$N$119))</f>
        <v>0</v>
      </c>
      <c r="KR187" s="41">
        <f>IF(KR$7="",0,SUMIFS(KR$1:KR181,$C$1:$C181,$C182,$B$1:$B181,$B182)*условия!$N$119/(1+условия!$N$119))</f>
        <v>0</v>
      </c>
      <c r="KS187" s="41">
        <f>IF(KS$7="",0,SUMIFS(KS$1:KS181,$C$1:$C181,$C182,$B$1:$B181,$B182)*условия!$N$119/(1+условия!$N$119))</f>
        <v>0</v>
      </c>
      <c r="KT187" s="41">
        <f>IF(KT$7="",0,SUMIFS(KT$1:KT181,$C$1:$C181,$C182,$B$1:$B181,$B182)*условия!$N$119/(1+условия!$N$119))</f>
        <v>0</v>
      </c>
      <c r="KU187" s="41">
        <f>IF(KU$7="",0,SUMIFS(KU$1:KU181,$C$1:$C181,$C182,$B$1:$B181,$B182)*условия!$N$119/(1+условия!$N$119))</f>
        <v>0</v>
      </c>
      <c r="KV187" s="41">
        <f>IF(KV$7="",0,SUMIFS(KV$1:KV181,$C$1:$C181,$C182,$B$1:$B181,$B182)*условия!$N$119/(1+условия!$N$119))</f>
        <v>0</v>
      </c>
      <c r="KW187" s="3"/>
      <c r="KX187" s="3"/>
    </row>
    <row r="188" spans="1:310" s="92" customFormat="1" x14ac:dyDescent="0.25">
      <c r="A188" s="87"/>
      <c r="B188" s="88"/>
      <c r="C188" s="89"/>
      <c r="D188" s="86" t="s">
        <v>26</v>
      </c>
      <c r="E188" s="87" t="str">
        <f>kpi!$E$75</f>
        <v>возмещение НДС</v>
      </c>
      <c r="F188" s="87"/>
      <c r="G188" s="87"/>
      <c r="H188" s="88" t="str">
        <f>IF(OR($E188="",$E188=0),"",INDEX(kpi!$I:$I,SUMIFS(kpi!$A:$A,kpi!$E:$E,$E188)))</f>
        <v>руб.</v>
      </c>
      <c r="I188" s="87"/>
      <c r="J188" s="87"/>
      <c r="K188" s="87" t="str">
        <f>kpi!$E$14</f>
        <v>кол-во дней на возврат НДС</v>
      </c>
      <c r="L188" s="87"/>
      <c r="M188" s="5"/>
      <c r="N188" s="57">
        <f>условия!$N$121</f>
        <v>90</v>
      </c>
      <c r="O188" s="90"/>
      <c r="P188" s="87"/>
      <c r="Q188" s="87"/>
      <c r="R188" s="91">
        <f t="shared" si="1071"/>
        <v>0</v>
      </c>
      <c r="S188" s="87"/>
      <c r="T188" s="87"/>
      <c r="U188" s="91">
        <f>IF(U$7="",0,IF(U$1=MAX($1:$1),$R187-SUM($T188:T188),IF(U$1=1,SUMIFS(187:187,$1:$1,"&gt;="&amp;1,$1:$1,"&lt;="&amp;INT(-$N188/30))+(-$N188/30-INT(-$N188/30))*SUMIFS(187:187,$1:$1,INT(-$N188/30)+1),0)+(-$N188/30-INT(-$N188/30))*SUMIFS(187:187,$1:$1,U$1+INT(-$N188/30)+1)+(INT(-$N188/30)+1--$N188/30)*SUMIFS(187:187,$1:$1,U$1+INT(-$N188/30))))</f>
        <v>0</v>
      </c>
      <c r="V188" s="91">
        <f>IF(V$7="",0,IF(V$1=MAX($1:$1),$R187-SUM($T188:U188),IF(V$1=1,SUMIFS(187:187,$1:$1,"&gt;="&amp;1,$1:$1,"&lt;="&amp;INT(-$N188/30))+(-$N188/30-INT(-$N188/30))*SUMIFS(187:187,$1:$1,INT(-$N188/30)+1),0)+(-$N188/30-INT(-$N188/30))*SUMIFS(187:187,$1:$1,V$1+INT(-$N188/30)+1)+(INT(-$N188/30)+1--$N188/30)*SUMIFS(187:187,$1:$1,V$1+INT(-$N188/30))))</f>
        <v>0</v>
      </c>
      <c r="W188" s="91">
        <f>IF(W$7="",0,IF(W$1=MAX($1:$1),$R187-SUM($T188:V188),IF(W$1=1,SUMIFS(187:187,$1:$1,"&gt;="&amp;1,$1:$1,"&lt;="&amp;INT(-$N188/30))+(-$N188/30-INT(-$N188/30))*SUMIFS(187:187,$1:$1,INT(-$N188/30)+1),0)+(-$N188/30-INT(-$N188/30))*SUMIFS(187:187,$1:$1,W$1+INT(-$N188/30)+1)+(INT(-$N188/30)+1--$N188/30)*SUMIFS(187:187,$1:$1,W$1+INT(-$N188/30))))</f>
        <v>0</v>
      </c>
      <c r="X188" s="91">
        <f>IF(X$7="",0,IF(X$1=MAX($1:$1),$R187-SUM($T188:W188),IF(X$1=1,SUMIFS(187:187,$1:$1,"&gt;="&amp;1,$1:$1,"&lt;="&amp;INT(-$N188/30))+(-$N188/30-INT(-$N188/30))*SUMIFS(187:187,$1:$1,INT(-$N188/30)+1),0)+(-$N188/30-INT(-$N188/30))*SUMIFS(187:187,$1:$1,X$1+INT(-$N188/30)+1)+(INT(-$N188/30)+1--$N188/30)*SUMIFS(187:187,$1:$1,X$1+INT(-$N188/30))))</f>
        <v>0</v>
      </c>
      <c r="Y188" s="91">
        <f>IF(Y$7="",0,IF(Y$1=MAX($1:$1),$R187-SUM($T188:X188),IF(Y$1=1,SUMIFS(187:187,$1:$1,"&gt;="&amp;1,$1:$1,"&lt;="&amp;INT(-$N188/30))+(-$N188/30-INT(-$N188/30))*SUMIFS(187:187,$1:$1,INT(-$N188/30)+1),0)+(-$N188/30-INT(-$N188/30))*SUMIFS(187:187,$1:$1,Y$1+INT(-$N188/30)+1)+(INT(-$N188/30)+1--$N188/30)*SUMIFS(187:187,$1:$1,Y$1+INT(-$N188/30))))</f>
        <v>0</v>
      </c>
      <c r="Z188" s="91">
        <f>IF(Z$7="",0,IF(Z$1=MAX($1:$1),$R187-SUM($T188:Y188),IF(Z$1=1,SUMIFS(187:187,$1:$1,"&gt;="&amp;1,$1:$1,"&lt;="&amp;INT(-$N188/30))+(-$N188/30-INT(-$N188/30))*SUMIFS(187:187,$1:$1,INT(-$N188/30)+1),0)+(-$N188/30-INT(-$N188/30))*SUMIFS(187:187,$1:$1,Z$1+INT(-$N188/30)+1)+(INT(-$N188/30)+1--$N188/30)*SUMIFS(187:187,$1:$1,Z$1+INT(-$N188/30))))</f>
        <v>0</v>
      </c>
      <c r="AA188" s="91">
        <f>IF(AA$7="",0,IF(AA$1=MAX($1:$1),$R187-SUM($T188:Z188),IF(AA$1=1,SUMIFS(187:187,$1:$1,"&gt;="&amp;1,$1:$1,"&lt;="&amp;INT(-$N188/30))+(-$N188/30-INT(-$N188/30))*SUMIFS(187:187,$1:$1,INT(-$N188/30)+1),0)+(-$N188/30-INT(-$N188/30))*SUMIFS(187:187,$1:$1,AA$1+INT(-$N188/30)+1)+(INT(-$N188/30)+1--$N188/30)*SUMIFS(187:187,$1:$1,AA$1+INT(-$N188/30))))</f>
        <v>0</v>
      </c>
      <c r="AB188" s="91">
        <f>IF(AB$7="",0,IF(AB$1=MAX($1:$1),$R187-SUM($T188:AA188),IF(AB$1=1,SUMIFS(187:187,$1:$1,"&gt;="&amp;1,$1:$1,"&lt;="&amp;INT(-$N188/30))+(-$N188/30-INT(-$N188/30))*SUMIFS(187:187,$1:$1,INT(-$N188/30)+1),0)+(-$N188/30-INT(-$N188/30))*SUMIFS(187:187,$1:$1,AB$1+INT(-$N188/30)+1)+(INT(-$N188/30)+1--$N188/30)*SUMIFS(187:187,$1:$1,AB$1+INT(-$N188/30))))</f>
        <v>0</v>
      </c>
      <c r="AC188" s="91">
        <f>IF(AC$7="",0,IF(AC$1=MAX($1:$1),$R187-SUM($T188:AB188),IF(AC$1=1,SUMIFS(187:187,$1:$1,"&gt;="&amp;1,$1:$1,"&lt;="&amp;INT(-$N188/30))+(-$N188/30-INT(-$N188/30))*SUMIFS(187:187,$1:$1,INT(-$N188/30)+1),0)+(-$N188/30-INT(-$N188/30))*SUMIFS(187:187,$1:$1,AC$1+INT(-$N188/30)+1)+(INT(-$N188/30)+1--$N188/30)*SUMIFS(187:187,$1:$1,AC$1+INT(-$N188/30))))</f>
        <v>0</v>
      </c>
      <c r="AD188" s="91">
        <f>IF(AD$7="",0,IF(AD$1=MAX($1:$1),$R187-SUM($T188:AC188),IF(AD$1=1,SUMIFS(187:187,$1:$1,"&gt;="&amp;1,$1:$1,"&lt;="&amp;INT(-$N188/30))+(-$N188/30-INT(-$N188/30))*SUMIFS(187:187,$1:$1,INT(-$N188/30)+1),0)+(-$N188/30-INT(-$N188/30))*SUMIFS(187:187,$1:$1,AD$1+INT(-$N188/30)+1)+(INT(-$N188/30)+1--$N188/30)*SUMIFS(187:187,$1:$1,AD$1+INT(-$N188/30))))</f>
        <v>0</v>
      </c>
      <c r="AE188" s="91">
        <f>IF(AE$7="",0,IF(AE$1=MAX($1:$1),$R187-SUM($T188:AD188),IF(AE$1=1,SUMIFS(187:187,$1:$1,"&gt;="&amp;1,$1:$1,"&lt;="&amp;INT(-$N188/30))+(-$N188/30-INT(-$N188/30))*SUMIFS(187:187,$1:$1,INT(-$N188/30)+1),0)+(-$N188/30-INT(-$N188/30))*SUMIFS(187:187,$1:$1,AE$1+INT(-$N188/30)+1)+(INT(-$N188/30)+1--$N188/30)*SUMIFS(187:187,$1:$1,AE$1+INT(-$N188/30))))</f>
        <v>0</v>
      </c>
      <c r="AF188" s="91">
        <f>IF(AF$7="",0,IF(AF$1=MAX($1:$1),$R187-SUM($T188:AE188),IF(AF$1=1,SUMIFS(187:187,$1:$1,"&gt;="&amp;1,$1:$1,"&lt;="&amp;INT(-$N188/30))+(-$N188/30-INT(-$N188/30))*SUMIFS(187:187,$1:$1,INT(-$N188/30)+1),0)+(-$N188/30-INT(-$N188/30))*SUMIFS(187:187,$1:$1,AF$1+INT(-$N188/30)+1)+(INT(-$N188/30)+1--$N188/30)*SUMIFS(187:187,$1:$1,AF$1+INT(-$N188/30))))</f>
        <v>0</v>
      </c>
      <c r="AG188" s="91">
        <f>IF(AG$7="",0,IF(AG$1=MAX($1:$1),$R187-SUM($T188:AF188),IF(AG$1=1,SUMIFS(187:187,$1:$1,"&gt;="&amp;1,$1:$1,"&lt;="&amp;INT(-$N188/30))+(-$N188/30-INT(-$N188/30))*SUMIFS(187:187,$1:$1,INT(-$N188/30)+1),0)+(-$N188/30-INT(-$N188/30))*SUMIFS(187:187,$1:$1,AG$1+INT(-$N188/30)+1)+(INT(-$N188/30)+1--$N188/30)*SUMIFS(187:187,$1:$1,AG$1+INT(-$N188/30))))</f>
        <v>0</v>
      </c>
      <c r="AH188" s="91">
        <f>IF(AH$7="",0,IF(AH$1=MAX($1:$1),$R187-SUM($T188:AG188),IF(AH$1=1,SUMIFS(187:187,$1:$1,"&gt;="&amp;1,$1:$1,"&lt;="&amp;INT(-$N188/30))+(-$N188/30-INT(-$N188/30))*SUMIFS(187:187,$1:$1,INT(-$N188/30)+1),0)+(-$N188/30-INT(-$N188/30))*SUMIFS(187:187,$1:$1,AH$1+INT(-$N188/30)+1)+(INT(-$N188/30)+1--$N188/30)*SUMIFS(187:187,$1:$1,AH$1+INT(-$N188/30))))</f>
        <v>0</v>
      </c>
      <c r="AI188" s="91">
        <f>IF(AI$7="",0,IF(AI$1=MAX($1:$1),$R187-SUM($T188:AH188),IF(AI$1=1,SUMIFS(187:187,$1:$1,"&gt;="&amp;1,$1:$1,"&lt;="&amp;INT(-$N188/30))+(-$N188/30-INT(-$N188/30))*SUMIFS(187:187,$1:$1,INT(-$N188/30)+1),0)+(-$N188/30-INT(-$N188/30))*SUMIFS(187:187,$1:$1,AI$1+INT(-$N188/30)+1)+(INT(-$N188/30)+1--$N188/30)*SUMIFS(187:187,$1:$1,AI$1+INT(-$N188/30))))</f>
        <v>0</v>
      </c>
      <c r="AJ188" s="91">
        <f>IF(AJ$7="",0,IF(AJ$1=MAX($1:$1),$R187-SUM($T188:AI188),IF(AJ$1=1,SUMIFS(187:187,$1:$1,"&gt;="&amp;1,$1:$1,"&lt;="&amp;INT(-$N188/30))+(-$N188/30-INT(-$N188/30))*SUMIFS(187:187,$1:$1,INT(-$N188/30)+1),0)+(-$N188/30-INT(-$N188/30))*SUMIFS(187:187,$1:$1,AJ$1+INT(-$N188/30)+1)+(INT(-$N188/30)+1--$N188/30)*SUMIFS(187:187,$1:$1,AJ$1+INT(-$N188/30))))</f>
        <v>0</v>
      </c>
      <c r="AK188" s="91">
        <f>IF(AK$7="",0,IF(AK$1=MAX($1:$1),$R187-SUM($T188:AJ188),IF(AK$1=1,SUMIFS(187:187,$1:$1,"&gt;="&amp;1,$1:$1,"&lt;="&amp;INT(-$N188/30))+(-$N188/30-INT(-$N188/30))*SUMIFS(187:187,$1:$1,INT(-$N188/30)+1),0)+(-$N188/30-INT(-$N188/30))*SUMIFS(187:187,$1:$1,AK$1+INT(-$N188/30)+1)+(INT(-$N188/30)+1--$N188/30)*SUMIFS(187:187,$1:$1,AK$1+INT(-$N188/30))))</f>
        <v>0</v>
      </c>
      <c r="AL188" s="91">
        <f>IF(AL$7="",0,IF(AL$1=MAX($1:$1),$R187-SUM($T188:AK188),IF(AL$1=1,SUMIFS(187:187,$1:$1,"&gt;="&amp;1,$1:$1,"&lt;="&amp;INT(-$N188/30))+(-$N188/30-INT(-$N188/30))*SUMIFS(187:187,$1:$1,INT(-$N188/30)+1),0)+(-$N188/30-INT(-$N188/30))*SUMIFS(187:187,$1:$1,AL$1+INT(-$N188/30)+1)+(INT(-$N188/30)+1--$N188/30)*SUMIFS(187:187,$1:$1,AL$1+INT(-$N188/30))))</f>
        <v>0</v>
      </c>
      <c r="AM188" s="91">
        <f>IF(AM$7="",0,IF(AM$1=MAX($1:$1),$R187-SUM($T188:AL188),IF(AM$1=1,SUMIFS(187:187,$1:$1,"&gt;="&amp;1,$1:$1,"&lt;="&amp;INT(-$N188/30))+(-$N188/30-INT(-$N188/30))*SUMIFS(187:187,$1:$1,INT(-$N188/30)+1),0)+(-$N188/30-INT(-$N188/30))*SUMIFS(187:187,$1:$1,AM$1+INT(-$N188/30)+1)+(INT(-$N188/30)+1--$N188/30)*SUMIFS(187:187,$1:$1,AM$1+INT(-$N188/30))))</f>
        <v>0</v>
      </c>
      <c r="AN188" s="91">
        <f>IF(AN$7="",0,IF(AN$1=MAX($1:$1),$R187-SUM($T188:AM188),IF(AN$1=1,SUMIFS(187:187,$1:$1,"&gt;="&amp;1,$1:$1,"&lt;="&amp;INT(-$N188/30))+(-$N188/30-INT(-$N188/30))*SUMIFS(187:187,$1:$1,INT(-$N188/30)+1),0)+(-$N188/30-INT(-$N188/30))*SUMIFS(187:187,$1:$1,AN$1+INT(-$N188/30)+1)+(INT(-$N188/30)+1--$N188/30)*SUMIFS(187:187,$1:$1,AN$1+INT(-$N188/30))))</f>
        <v>0</v>
      </c>
      <c r="AO188" s="91">
        <f>IF(AO$7="",0,IF(AO$1=MAX($1:$1),$R187-SUM($T188:AN188),IF(AO$1=1,SUMIFS(187:187,$1:$1,"&gt;="&amp;1,$1:$1,"&lt;="&amp;INT(-$N188/30))+(-$N188/30-INT(-$N188/30))*SUMIFS(187:187,$1:$1,INT(-$N188/30)+1),0)+(-$N188/30-INT(-$N188/30))*SUMIFS(187:187,$1:$1,AO$1+INT(-$N188/30)+1)+(INT(-$N188/30)+1--$N188/30)*SUMIFS(187:187,$1:$1,AO$1+INT(-$N188/30))))</f>
        <v>0</v>
      </c>
      <c r="AP188" s="91">
        <f>IF(AP$7="",0,IF(AP$1=MAX($1:$1),$R187-SUM($T188:AO188),IF(AP$1=1,SUMIFS(187:187,$1:$1,"&gt;="&amp;1,$1:$1,"&lt;="&amp;INT(-$N188/30))+(-$N188/30-INT(-$N188/30))*SUMIFS(187:187,$1:$1,INT(-$N188/30)+1),0)+(-$N188/30-INT(-$N188/30))*SUMIFS(187:187,$1:$1,AP$1+INT(-$N188/30)+1)+(INT(-$N188/30)+1--$N188/30)*SUMIFS(187:187,$1:$1,AP$1+INT(-$N188/30))))</f>
        <v>0</v>
      </c>
      <c r="AQ188" s="91">
        <f>IF(AQ$7="",0,IF(AQ$1=MAX($1:$1),$R187-SUM($T188:AP188),IF(AQ$1=1,SUMIFS(187:187,$1:$1,"&gt;="&amp;1,$1:$1,"&lt;="&amp;INT(-$N188/30))+(-$N188/30-INT(-$N188/30))*SUMIFS(187:187,$1:$1,INT(-$N188/30)+1),0)+(-$N188/30-INT(-$N188/30))*SUMIFS(187:187,$1:$1,AQ$1+INT(-$N188/30)+1)+(INT(-$N188/30)+1--$N188/30)*SUMIFS(187:187,$1:$1,AQ$1+INT(-$N188/30))))</f>
        <v>0</v>
      </c>
      <c r="AR188" s="91">
        <f>IF(AR$7="",0,IF(AR$1=MAX($1:$1),$R187-SUM($T188:AQ188),IF(AR$1=1,SUMIFS(187:187,$1:$1,"&gt;="&amp;1,$1:$1,"&lt;="&amp;INT(-$N188/30))+(-$N188/30-INT(-$N188/30))*SUMIFS(187:187,$1:$1,INT(-$N188/30)+1),0)+(-$N188/30-INT(-$N188/30))*SUMIFS(187:187,$1:$1,AR$1+INT(-$N188/30)+1)+(INT(-$N188/30)+1--$N188/30)*SUMIFS(187:187,$1:$1,AR$1+INT(-$N188/30))))</f>
        <v>0</v>
      </c>
      <c r="AS188" s="91">
        <f>IF(AS$7="",0,IF(AS$1=MAX($1:$1),$R187-SUM($T188:AR188),IF(AS$1=1,SUMIFS(187:187,$1:$1,"&gt;="&amp;1,$1:$1,"&lt;="&amp;INT(-$N188/30))+(-$N188/30-INT(-$N188/30))*SUMIFS(187:187,$1:$1,INT(-$N188/30)+1),0)+(-$N188/30-INT(-$N188/30))*SUMIFS(187:187,$1:$1,AS$1+INT(-$N188/30)+1)+(INT(-$N188/30)+1--$N188/30)*SUMIFS(187:187,$1:$1,AS$1+INT(-$N188/30))))</f>
        <v>0</v>
      </c>
      <c r="AT188" s="91">
        <f>IF(AT$7="",0,IF(AT$1=MAX($1:$1),$R187-SUM($T188:AS188),IF(AT$1=1,SUMIFS(187:187,$1:$1,"&gt;="&amp;1,$1:$1,"&lt;="&amp;INT(-$N188/30))+(-$N188/30-INT(-$N188/30))*SUMIFS(187:187,$1:$1,INT(-$N188/30)+1),0)+(-$N188/30-INT(-$N188/30))*SUMIFS(187:187,$1:$1,AT$1+INT(-$N188/30)+1)+(INT(-$N188/30)+1--$N188/30)*SUMIFS(187:187,$1:$1,AT$1+INT(-$N188/30))))</f>
        <v>0</v>
      </c>
      <c r="AU188" s="91">
        <f>IF(AU$7="",0,IF(AU$1=MAX($1:$1),$R187-SUM($T188:AT188),IF(AU$1=1,SUMIFS(187:187,$1:$1,"&gt;="&amp;1,$1:$1,"&lt;="&amp;INT(-$N188/30))+(-$N188/30-INT(-$N188/30))*SUMIFS(187:187,$1:$1,INT(-$N188/30)+1),0)+(-$N188/30-INT(-$N188/30))*SUMIFS(187:187,$1:$1,AU$1+INT(-$N188/30)+1)+(INT(-$N188/30)+1--$N188/30)*SUMIFS(187:187,$1:$1,AU$1+INT(-$N188/30))))</f>
        <v>0</v>
      </c>
      <c r="AV188" s="91">
        <f>IF(AV$7="",0,IF(AV$1=MAX($1:$1),$R187-SUM($T188:AU188),IF(AV$1=1,SUMIFS(187:187,$1:$1,"&gt;="&amp;1,$1:$1,"&lt;="&amp;INT(-$N188/30))+(-$N188/30-INT(-$N188/30))*SUMIFS(187:187,$1:$1,INT(-$N188/30)+1),0)+(-$N188/30-INT(-$N188/30))*SUMIFS(187:187,$1:$1,AV$1+INT(-$N188/30)+1)+(INT(-$N188/30)+1--$N188/30)*SUMIFS(187:187,$1:$1,AV$1+INT(-$N188/30))))</f>
        <v>0</v>
      </c>
      <c r="AW188" s="91">
        <f>IF(AW$7="",0,IF(AW$1=MAX($1:$1),$R187-SUM($T188:AV188),IF(AW$1=1,SUMIFS(187:187,$1:$1,"&gt;="&amp;1,$1:$1,"&lt;="&amp;INT(-$N188/30))+(-$N188/30-INT(-$N188/30))*SUMIFS(187:187,$1:$1,INT(-$N188/30)+1),0)+(-$N188/30-INT(-$N188/30))*SUMIFS(187:187,$1:$1,AW$1+INT(-$N188/30)+1)+(INT(-$N188/30)+1--$N188/30)*SUMIFS(187:187,$1:$1,AW$1+INT(-$N188/30))))</f>
        <v>0</v>
      </c>
      <c r="AX188" s="91">
        <f>IF(AX$7="",0,IF(AX$1=MAX($1:$1),$R187-SUM($T188:AW188),IF(AX$1=1,SUMIFS(187:187,$1:$1,"&gt;="&amp;1,$1:$1,"&lt;="&amp;INT(-$N188/30))+(-$N188/30-INT(-$N188/30))*SUMIFS(187:187,$1:$1,INT(-$N188/30)+1),0)+(-$N188/30-INT(-$N188/30))*SUMIFS(187:187,$1:$1,AX$1+INT(-$N188/30)+1)+(INT(-$N188/30)+1--$N188/30)*SUMIFS(187:187,$1:$1,AX$1+INT(-$N188/30))))</f>
        <v>0</v>
      </c>
      <c r="AY188" s="91">
        <f>IF(AY$7="",0,IF(AY$1=MAX($1:$1),$R187-SUM($T188:AX188),IF(AY$1=1,SUMIFS(187:187,$1:$1,"&gt;="&amp;1,$1:$1,"&lt;="&amp;INT(-$N188/30))+(-$N188/30-INT(-$N188/30))*SUMIFS(187:187,$1:$1,INT(-$N188/30)+1),0)+(-$N188/30-INT(-$N188/30))*SUMIFS(187:187,$1:$1,AY$1+INT(-$N188/30)+1)+(INT(-$N188/30)+1--$N188/30)*SUMIFS(187:187,$1:$1,AY$1+INT(-$N188/30))))</f>
        <v>0</v>
      </c>
      <c r="AZ188" s="91">
        <f>IF(AZ$7="",0,IF(AZ$1=MAX($1:$1),$R187-SUM($T188:AY188),IF(AZ$1=1,SUMIFS(187:187,$1:$1,"&gt;="&amp;1,$1:$1,"&lt;="&amp;INT(-$N188/30))+(-$N188/30-INT(-$N188/30))*SUMIFS(187:187,$1:$1,INT(-$N188/30)+1),0)+(-$N188/30-INT(-$N188/30))*SUMIFS(187:187,$1:$1,AZ$1+INT(-$N188/30)+1)+(INT(-$N188/30)+1--$N188/30)*SUMIFS(187:187,$1:$1,AZ$1+INT(-$N188/30))))</f>
        <v>0</v>
      </c>
      <c r="BA188" s="91">
        <f>IF(BA$7="",0,IF(BA$1=MAX($1:$1),$R187-SUM($T188:AZ188),IF(BA$1=1,SUMIFS(187:187,$1:$1,"&gt;="&amp;1,$1:$1,"&lt;="&amp;INT(-$N188/30))+(-$N188/30-INT(-$N188/30))*SUMIFS(187:187,$1:$1,INT(-$N188/30)+1),0)+(-$N188/30-INT(-$N188/30))*SUMIFS(187:187,$1:$1,BA$1+INT(-$N188/30)+1)+(INT(-$N188/30)+1--$N188/30)*SUMIFS(187:187,$1:$1,BA$1+INT(-$N188/30))))</f>
        <v>0</v>
      </c>
      <c r="BB188" s="91">
        <f>IF(BB$7="",0,IF(BB$1=MAX($1:$1),$R187-SUM($T188:BA188),IF(BB$1=1,SUMIFS(187:187,$1:$1,"&gt;="&amp;1,$1:$1,"&lt;="&amp;INT(-$N188/30))+(-$N188/30-INT(-$N188/30))*SUMIFS(187:187,$1:$1,INT(-$N188/30)+1),0)+(-$N188/30-INT(-$N188/30))*SUMIFS(187:187,$1:$1,BB$1+INT(-$N188/30)+1)+(INT(-$N188/30)+1--$N188/30)*SUMIFS(187:187,$1:$1,BB$1+INT(-$N188/30))))</f>
        <v>0</v>
      </c>
      <c r="BC188" s="91">
        <f>IF(BC$7="",0,IF(BC$1=MAX($1:$1),$R187-SUM($T188:BB188),IF(BC$1=1,SUMIFS(187:187,$1:$1,"&gt;="&amp;1,$1:$1,"&lt;="&amp;INT(-$N188/30))+(-$N188/30-INT(-$N188/30))*SUMIFS(187:187,$1:$1,INT(-$N188/30)+1),0)+(-$N188/30-INT(-$N188/30))*SUMIFS(187:187,$1:$1,BC$1+INT(-$N188/30)+1)+(INT(-$N188/30)+1--$N188/30)*SUMIFS(187:187,$1:$1,BC$1+INT(-$N188/30))))</f>
        <v>0</v>
      </c>
      <c r="BD188" s="91">
        <f>IF(BD$7="",0,IF(BD$1=MAX($1:$1),$R187-SUM($T188:BC188),IF(BD$1=1,SUMIFS(187:187,$1:$1,"&gt;="&amp;1,$1:$1,"&lt;="&amp;INT(-$N188/30))+(-$N188/30-INT(-$N188/30))*SUMIFS(187:187,$1:$1,INT(-$N188/30)+1),0)+(-$N188/30-INT(-$N188/30))*SUMIFS(187:187,$1:$1,BD$1+INT(-$N188/30)+1)+(INT(-$N188/30)+1--$N188/30)*SUMIFS(187:187,$1:$1,BD$1+INT(-$N188/30))))</f>
        <v>0</v>
      </c>
      <c r="BE188" s="91">
        <f>IF(BE$7="",0,IF(BE$1=MAX($1:$1),$R187-SUM($T188:BD188),IF(BE$1=1,SUMIFS(187:187,$1:$1,"&gt;="&amp;1,$1:$1,"&lt;="&amp;INT(-$N188/30))+(-$N188/30-INT(-$N188/30))*SUMIFS(187:187,$1:$1,INT(-$N188/30)+1),0)+(-$N188/30-INT(-$N188/30))*SUMIFS(187:187,$1:$1,BE$1+INT(-$N188/30)+1)+(INT(-$N188/30)+1--$N188/30)*SUMIFS(187:187,$1:$1,BE$1+INT(-$N188/30))))</f>
        <v>0</v>
      </c>
      <c r="BF188" s="91">
        <f>IF(BF$7="",0,IF(BF$1=MAX($1:$1),$R187-SUM($T188:BE188),IF(BF$1=1,SUMIFS(187:187,$1:$1,"&gt;="&amp;1,$1:$1,"&lt;="&amp;INT(-$N188/30))+(-$N188/30-INT(-$N188/30))*SUMIFS(187:187,$1:$1,INT(-$N188/30)+1),0)+(-$N188/30-INT(-$N188/30))*SUMIFS(187:187,$1:$1,BF$1+INT(-$N188/30)+1)+(INT(-$N188/30)+1--$N188/30)*SUMIFS(187:187,$1:$1,BF$1+INT(-$N188/30))))</f>
        <v>0</v>
      </c>
      <c r="BG188" s="91">
        <f>IF(BG$7="",0,IF(BG$1=MAX($1:$1),$R187-SUM($T188:BF188),IF(BG$1=1,SUMIFS(187:187,$1:$1,"&gt;="&amp;1,$1:$1,"&lt;="&amp;INT(-$N188/30))+(-$N188/30-INT(-$N188/30))*SUMIFS(187:187,$1:$1,INT(-$N188/30)+1),0)+(-$N188/30-INT(-$N188/30))*SUMIFS(187:187,$1:$1,BG$1+INT(-$N188/30)+1)+(INT(-$N188/30)+1--$N188/30)*SUMIFS(187:187,$1:$1,BG$1+INT(-$N188/30))))</f>
        <v>0</v>
      </c>
      <c r="BH188" s="91">
        <f>IF(BH$7="",0,IF(BH$1=MAX($1:$1),$R187-SUM($T188:BG188),IF(BH$1=1,SUMIFS(187:187,$1:$1,"&gt;="&amp;1,$1:$1,"&lt;="&amp;INT(-$N188/30))+(-$N188/30-INT(-$N188/30))*SUMIFS(187:187,$1:$1,INT(-$N188/30)+1),0)+(-$N188/30-INT(-$N188/30))*SUMIFS(187:187,$1:$1,BH$1+INT(-$N188/30)+1)+(INT(-$N188/30)+1--$N188/30)*SUMIFS(187:187,$1:$1,BH$1+INT(-$N188/30))))</f>
        <v>0</v>
      </c>
      <c r="BI188" s="91">
        <f>IF(BI$7="",0,IF(BI$1=MAX($1:$1),$R187-SUM($T188:BH188),IF(BI$1=1,SUMIFS(187:187,$1:$1,"&gt;="&amp;1,$1:$1,"&lt;="&amp;INT(-$N188/30))+(-$N188/30-INT(-$N188/30))*SUMIFS(187:187,$1:$1,INT(-$N188/30)+1),0)+(-$N188/30-INT(-$N188/30))*SUMIFS(187:187,$1:$1,BI$1+INT(-$N188/30)+1)+(INT(-$N188/30)+1--$N188/30)*SUMIFS(187:187,$1:$1,BI$1+INT(-$N188/30))))</f>
        <v>0</v>
      </c>
      <c r="BJ188" s="91">
        <f>IF(BJ$7="",0,IF(BJ$1=MAX($1:$1),$R187-SUM($T188:BI188),IF(BJ$1=1,SUMIFS(187:187,$1:$1,"&gt;="&amp;1,$1:$1,"&lt;="&amp;INT(-$N188/30))+(-$N188/30-INT(-$N188/30))*SUMIFS(187:187,$1:$1,INT(-$N188/30)+1),0)+(-$N188/30-INT(-$N188/30))*SUMIFS(187:187,$1:$1,BJ$1+INT(-$N188/30)+1)+(INT(-$N188/30)+1--$N188/30)*SUMIFS(187:187,$1:$1,BJ$1+INT(-$N188/30))))</f>
        <v>0</v>
      </c>
      <c r="BK188" s="91">
        <f>IF(BK$7="",0,IF(BK$1=MAX($1:$1),$R187-SUM($T188:BJ188),IF(BK$1=1,SUMIFS(187:187,$1:$1,"&gt;="&amp;1,$1:$1,"&lt;="&amp;INT(-$N188/30))+(-$N188/30-INT(-$N188/30))*SUMIFS(187:187,$1:$1,INT(-$N188/30)+1),0)+(-$N188/30-INT(-$N188/30))*SUMIFS(187:187,$1:$1,BK$1+INT(-$N188/30)+1)+(INT(-$N188/30)+1--$N188/30)*SUMIFS(187:187,$1:$1,BK$1+INT(-$N188/30))))</f>
        <v>0</v>
      </c>
      <c r="BL188" s="91">
        <f>IF(BL$7="",0,IF(BL$1=MAX($1:$1),$R187-SUM($T188:BK188),IF(BL$1=1,SUMIFS(187:187,$1:$1,"&gt;="&amp;1,$1:$1,"&lt;="&amp;INT(-$N188/30))+(-$N188/30-INT(-$N188/30))*SUMIFS(187:187,$1:$1,INT(-$N188/30)+1),0)+(-$N188/30-INT(-$N188/30))*SUMIFS(187:187,$1:$1,BL$1+INT(-$N188/30)+1)+(INT(-$N188/30)+1--$N188/30)*SUMIFS(187:187,$1:$1,BL$1+INT(-$N188/30))))</f>
        <v>0</v>
      </c>
      <c r="BM188" s="91">
        <f>IF(BM$7="",0,IF(BM$1=MAX($1:$1),$R187-SUM($T188:BL188),IF(BM$1=1,SUMIFS(187:187,$1:$1,"&gt;="&amp;1,$1:$1,"&lt;="&amp;INT(-$N188/30))+(-$N188/30-INT(-$N188/30))*SUMIFS(187:187,$1:$1,INT(-$N188/30)+1),0)+(-$N188/30-INT(-$N188/30))*SUMIFS(187:187,$1:$1,BM$1+INT(-$N188/30)+1)+(INT(-$N188/30)+1--$N188/30)*SUMIFS(187:187,$1:$1,BM$1+INT(-$N188/30))))</f>
        <v>0</v>
      </c>
      <c r="BN188" s="91">
        <f>IF(BN$7="",0,IF(BN$1=MAX($1:$1),$R187-SUM($T188:BM188),IF(BN$1=1,SUMIFS(187:187,$1:$1,"&gt;="&amp;1,$1:$1,"&lt;="&amp;INT(-$N188/30))+(-$N188/30-INT(-$N188/30))*SUMIFS(187:187,$1:$1,INT(-$N188/30)+1),0)+(-$N188/30-INT(-$N188/30))*SUMIFS(187:187,$1:$1,BN$1+INT(-$N188/30)+1)+(INT(-$N188/30)+1--$N188/30)*SUMIFS(187:187,$1:$1,BN$1+INT(-$N188/30))))</f>
        <v>0</v>
      </c>
      <c r="BO188" s="91">
        <f>IF(BO$7="",0,IF(BO$1=MAX($1:$1),$R187-SUM($T188:BN188),IF(BO$1=1,SUMIFS(187:187,$1:$1,"&gt;="&amp;1,$1:$1,"&lt;="&amp;INT(-$N188/30))+(-$N188/30-INT(-$N188/30))*SUMIFS(187:187,$1:$1,INT(-$N188/30)+1),0)+(-$N188/30-INT(-$N188/30))*SUMIFS(187:187,$1:$1,BO$1+INT(-$N188/30)+1)+(INT(-$N188/30)+1--$N188/30)*SUMIFS(187:187,$1:$1,BO$1+INT(-$N188/30))))</f>
        <v>0</v>
      </c>
      <c r="BP188" s="91">
        <f>IF(BP$7="",0,IF(BP$1=MAX($1:$1),$R187-SUM($T188:BO188),IF(BP$1=1,SUMIFS(187:187,$1:$1,"&gt;="&amp;1,$1:$1,"&lt;="&amp;INT(-$N188/30))+(-$N188/30-INT(-$N188/30))*SUMIFS(187:187,$1:$1,INT(-$N188/30)+1),0)+(-$N188/30-INT(-$N188/30))*SUMIFS(187:187,$1:$1,BP$1+INT(-$N188/30)+1)+(INT(-$N188/30)+1--$N188/30)*SUMIFS(187:187,$1:$1,BP$1+INT(-$N188/30))))</f>
        <v>0</v>
      </c>
      <c r="BQ188" s="91">
        <f>IF(BQ$7="",0,IF(BQ$1=MAX($1:$1),$R187-SUM($T188:BP188),IF(BQ$1=1,SUMIFS(187:187,$1:$1,"&gt;="&amp;1,$1:$1,"&lt;="&amp;INT(-$N188/30))+(-$N188/30-INT(-$N188/30))*SUMIFS(187:187,$1:$1,INT(-$N188/30)+1),0)+(-$N188/30-INT(-$N188/30))*SUMIFS(187:187,$1:$1,BQ$1+INT(-$N188/30)+1)+(INT(-$N188/30)+1--$N188/30)*SUMIFS(187:187,$1:$1,BQ$1+INT(-$N188/30))))</f>
        <v>0</v>
      </c>
      <c r="BR188" s="91">
        <f>IF(BR$7="",0,IF(BR$1=MAX($1:$1),$R187-SUM($T188:BQ188),IF(BR$1=1,SUMIFS(187:187,$1:$1,"&gt;="&amp;1,$1:$1,"&lt;="&amp;INT(-$N188/30))+(-$N188/30-INT(-$N188/30))*SUMIFS(187:187,$1:$1,INT(-$N188/30)+1),0)+(-$N188/30-INT(-$N188/30))*SUMIFS(187:187,$1:$1,BR$1+INT(-$N188/30)+1)+(INT(-$N188/30)+1--$N188/30)*SUMIFS(187:187,$1:$1,BR$1+INT(-$N188/30))))</f>
        <v>0</v>
      </c>
      <c r="BS188" s="91">
        <f>IF(BS$7="",0,IF(BS$1=MAX($1:$1),$R187-SUM($T188:BR188),IF(BS$1=1,SUMIFS(187:187,$1:$1,"&gt;="&amp;1,$1:$1,"&lt;="&amp;INT(-$N188/30))+(-$N188/30-INT(-$N188/30))*SUMIFS(187:187,$1:$1,INT(-$N188/30)+1),0)+(-$N188/30-INT(-$N188/30))*SUMIFS(187:187,$1:$1,BS$1+INT(-$N188/30)+1)+(INT(-$N188/30)+1--$N188/30)*SUMIFS(187:187,$1:$1,BS$1+INT(-$N188/30))))</f>
        <v>0</v>
      </c>
      <c r="BT188" s="91">
        <f>IF(BT$7="",0,IF(BT$1=MAX($1:$1),$R187-SUM($T188:BS188),IF(BT$1=1,SUMIFS(187:187,$1:$1,"&gt;="&amp;1,$1:$1,"&lt;="&amp;INT(-$N188/30))+(-$N188/30-INT(-$N188/30))*SUMIFS(187:187,$1:$1,INT(-$N188/30)+1),0)+(-$N188/30-INT(-$N188/30))*SUMIFS(187:187,$1:$1,BT$1+INT(-$N188/30)+1)+(INT(-$N188/30)+1--$N188/30)*SUMIFS(187:187,$1:$1,BT$1+INT(-$N188/30))))</f>
        <v>0</v>
      </c>
      <c r="BU188" s="91">
        <f>IF(BU$7="",0,IF(BU$1=MAX($1:$1),$R187-SUM($T188:BT188),IF(BU$1=1,SUMIFS(187:187,$1:$1,"&gt;="&amp;1,$1:$1,"&lt;="&amp;INT(-$N188/30))+(-$N188/30-INT(-$N188/30))*SUMIFS(187:187,$1:$1,INT(-$N188/30)+1),0)+(-$N188/30-INT(-$N188/30))*SUMIFS(187:187,$1:$1,BU$1+INT(-$N188/30)+1)+(INT(-$N188/30)+1--$N188/30)*SUMIFS(187:187,$1:$1,BU$1+INT(-$N188/30))))</f>
        <v>0</v>
      </c>
      <c r="BV188" s="91">
        <f>IF(BV$7="",0,IF(BV$1=MAX($1:$1),$R187-SUM($T188:BU188),IF(BV$1=1,SUMIFS(187:187,$1:$1,"&gt;="&amp;1,$1:$1,"&lt;="&amp;INT(-$N188/30))+(-$N188/30-INT(-$N188/30))*SUMIFS(187:187,$1:$1,INT(-$N188/30)+1),0)+(-$N188/30-INT(-$N188/30))*SUMIFS(187:187,$1:$1,BV$1+INT(-$N188/30)+1)+(INT(-$N188/30)+1--$N188/30)*SUMIFS(187:187,$1:$1,BV$1+INT(-$N188/30))))</f>
        <v>0</v>
      </c>
      <c r="BW188" s="91">
        <f>IF(BW$7="",0,IF(BW$1=MAX($1:$1),$R187-SUM($T188:BV188),IF(BW$1=1,SUMIFS(187:187,$1:$1,"&gt;="&amp;1,$1:$1,"&lt;="&amp;INT(-$N188/30))+(-$N188/30-INT(-$N188/30))*SUMIFS(187:187,$1:$1,INT(-$N188/30)+1),0)+(-$N188/30-INT(-$N188/30))*SUMIFS(187:187,$1:$1,BW$1+INT(-$N188/30)+1)+(INT(-$N188/30)+1--$N188/30)*SUMIFS(187:187,$1:$1,BW$1+INT(-$N188/30))))</f>
        <v>0</v>
      </c>
      <c r="BX188" s="91">
        <f>IF(BX$7="",0,IF(BX$1=MAX($1:$1),$R187-SUM($T188:BW188),IF(BX$1=1,SUMIFS(187:187,$1:$1,"&gt;="&amp;1,$1:$1,"&lt;="&amp;INT(-$N188/30))+(-$N188/30-INT(-$N188/30))*SUMIFS(187:187,$1:$1,INT(-$N188/30)+1),0)+(-$N188/30-INT(-$N188/30))*SUMIFS(187:187,$1:$1,BX$1+INT(-$N188/30)+1)+(INT(-$N188/30)+1--$N188/30)*SUMIFS(187:187,$1:$1,BX$1+INT(-$N188/30))))</f>
        <v>0</v>
      </c>
      <c r="BY188" s="91">
        <f>IF(BY$7="",0,IF(BY$1=MAX($1:$1),$R187-SUM($T188:BX188),IF(BY$1=1,SUMIFS(187:187,$1:$1,"&gt;="&amp;1,$1:$1,"&lt;="&amp;INT(-$N188/30))+(-$N188/30-INT(-$N188/30))*SUMIFS(187:187,$1:$1,INT(-$N188/30)+1),0)+(-$N188/30-INT(-$N188/30))*SUMIFS(187:187,$1:$1,BY$1+INT(-$N188/30)+1)+(INT(-$N188/30)+1--$N188/30)*SUMIFS(187:187,$1:$1,BY$1+INT(-$N188/30))))</f>
        <v>0</v>
      </c>
      <c r="BZ188" s="91">
        <f>IF(BZ$7="",0,IF(BZ$1=MAX($1:$1),$R187-SUM($T188:BY188),IF(BZ$1=1,SUMIFS(187:187,$1:$1,"&gt;="&amp;1,$1:$1,"&lt;="&amp;INT(-$N188/30))+(-$N188/30-INT(-$N188/30))*SUMIFS(187:187,$1:$1,INT(-$N188/30)+1),0)+(-$N188/30-INT(-$N188/30))*SUMIFS(187:187,$1:$1,BZ$1+INT(-$N188/30)+1)+(INT(-$N188/30)+1--$N188/30)*SUMIFS(187:187,$1:$1,BZ$1+INT(-$N188/30))))</f>
        <v>0</v>
      </c>
      <c r="CA188" s="91">
        <f>IF(CA$7="",0,IF(CA$1=MAX($1:$1),$R187-SUM($T188:BZ188),IF(CA$1=1,SUMIFS(187:187,$1:$1,"&gt;="&amp;1,$1:$1,"&lt;="&amp;INT(-$N188/30))+(-$N188/30-INT(-$N188/30))*SUMIFS(187:187,$1:$1,INT(-$N188/30)+1),0)+(-$N188/30-INT(-$N188/30))*SUMIFS(187:187,$1:$1,CA$1+INT(-$N188/30)+1)+(INT(-$N188/30)+1--$N188/30)*SUMIFS(187:187,$1:$1,CA$1+INT(-$N188/30))))</f>
        <v>0</v>
      </c>
      <c r="CB188" s="91">
        <f>IF(CB$7="",0,IF(CB$1=MAX($1:$1),$R187-SUM($T188:CA188),IF(CB$1=1,SUMIFS(187:187,$1:$1,"&gt;="&amp;1,$1:$1,"&lt;="&amp;INT(-$N188/30))+(-$N188/30-INT(-$N188/30))*SUMIFS(187:187,$1:$1,INT(-$N188/30)+1),0)+(-$N188/30-INT(-$N188/30))*SUMIFS(187:187,$1:$1,CB$1+INT(-$N188/30)+1)+(INT(-$N188/30)+1--$N188/30)*SUMIFS(187:187,$1:$1,CB$1+INT(-$N188/30))))</f>
        <v>0</v>
      </c>
      <c r="CC188" s="91">
        <f>IF(CC$7="",0,IF(CC$1=MAX($1:$1),$R187-SUM($T188:CB188),IF(CC$1=1,SUMIFS(187:187,$1:$1,"&gt;="&amp;1,$1:$1,"&lt;="&amp;INT(-$N188/30))+(-$N188/30-INT(-$N188/30))*SUMIFS(187:187,$1:$1,INT(-$N188/30)+1),0)+(-$N188/30-INT(-$N188/30))*SUMIFS(187:187,$1:$1,CC$1+INT(-$N188/30)+1)+(INT(-$N188/30)+1--$N188/30)*SUMIFS(187:187,$1:$1,CC$1+INT(-$N188/30))))</f>
        <v>0</v>
      </c>
      <c r="CD188" s="91">
        <f>IF(CD$7="",0,IF(CD$1=MAX($1:$1),$R187-SUM($T188:CC188),IF(CD$1=1,SUMIFS(187:187,$1:$1,"&gt;="&amp;1,$1:$1,"&lt;="&amp;INT(-$N188/30))+(-$N188/30-INT(-$N188/30))*SUMIFS(187:187,$1:$1,INT(-$N188/30)+1),0)+(-$N188/30-INT(-$N188/30))*SUMIFS(187:187,$1:$1,CD$1+INT(-$N188/30)+1)+(INT(-$N188/30)+1--$N188/30)*SUMIFS(187:187,$1:$1,CD$1+INT(-$N188/30))))</f>
        <v>0</v>
      </c>
      <c r="CE188" s="91">
        <f>IF(CE$7="",0,IF(CE$1=MAX($1:$1),$R187-SUM($T188:CD188),IF(CE$1=1,SUMIFS(187:187,$1:$1,"&gt;="&amp;1,$1:$1,"&lt;="&amp;INT(-$N188/30))+(-$N188/30-INT(-$N188/30))*SUMIFS(187:187,$1:$1,INT(-$N188/30)+1),0)+(-$N188/30-INT(-$N188/30))*SUMIFS(187:187,$1:$1,CE$1+INT(-$N188/30)+1)+(INT(-$N188/30)+1--$N188/30)*SUMIFS(187:187,$1:$1,CE$1+INT(-$N188/30))))</f>
        <v>0</v>
      </c>
      <c r="CF188" s="91">
        <f>IF(CF$7="",0,IF(CF$1=MAX($1:$1),$R187-SUM($T188:CE188),IF(CF$1=1,SUMIFS(187:187,$1:$1,"&gt;="&amp;1,$1:$1,"&lt;="&amp;INT(-$N188/30))+(-$N188/30-INT(-$N188/30))*SUMIFS(187:187,$1:$1,INT(-$N188/30)+1),0)+(-$N188/30-INT(-$N188/30))*SUMIFS(187:187,$1:$1,CF$1+INT(-$N188/30)+1)+(INT(-$N188/30)+1--$N188/30)*SUMIFS(187:187,$1:$1,CF$1+INT(-$N188/30))))</f>
        <v>0</v>
      </c>
      <c r="CG188" s="91">
        <f>IF(CG$7="",0,IF(CG$1=MAX($1:$1),$R187-SUM($T188:CF188),IF(CG$1=1,SUMIFS(187:187,$1:$1,"&gt;="&amp;1,$1:$1,"&lt;="&amp;INT(-$N188/30))+(-$N188/30-INT(-$N188/30))*SUMIFS(187:187,$1:$1,INT(-$N188/30)+1),0)+(-$N188/30-INT(-$N188/30))*SUMIFS(187:187,$1:$1,CG$1+INT(-$N188/30)+1)+(INT(-$N188/30)+1--$N188/30)*SUMIFS(187:187,$1:$1,CG$1+INT(-$N188/30))))</f>
        <v>0</v>
      </c>
      <c r="CH188" s="91">
        <f>IF(CH$7="",0,IF(CH$1=MAX($1:$1),$R187-SUM($T188:CG188),IF(CH$1=1,SUMIFS(187:187,$1:$1,"&gt;="&amp;1,$1:$1,"&lt;="&amp;INT(-$N188/30))+(-$N188/30-INT(-$N188/30))*SUMIFS(187:187,$1:$1,INT(-$N188/30)+1),0)+(-$N188/30-INT(-$N188/30))*SUMIFS(187:187,$1:$1,CH$1+INT(-$N188/30)+1)+(INT(-$N188/30)+1--$N188/30)*SUMIFS(187:187,$1:$1,CH$1+INT(-$N188/30))))</f>
        <v>0</v>
      </c>
      <c r="CI188" s="91">
        <f>IF(CI$7="",0,IF(CI$1=MAX($1:$1),$R187-SUM($T188:CH188),IF(CI$1=1,SUMIFS(187:187,$1:$1,"&gt;="&amp;1,$1:$1,"&lt;="&amp;INT(-$N188/30))+(-$N188/30-INT(-$N188/30))*SUMIFS(187:187,$1:$1,INT(-$N188/30)+1),0)+(-$N188/30-INT(-$N188/30))*SUMIFS(187:187,$1:$1,CI$1+INT(-$N188/30)+1)+(INT(-$N188/30)+1--$N188/30)*SUMIFS(187:187,$1:$1,CI$1+INT(-$N188/30))))</f>
        <v>0</v>
      </c>
      <c r="CJ188" s="91">
        <f>IF(CJ$7="",0,IF(CJ$1=MAX($1:$1),$R187-SUM($T188:CI188),IF(CJ$1=1,SUMIFS(187:187,$1:$1,"&gt;="&amp;1,$1:$1,"&lt;="&amp;INT(-$N188/30))+(-$N188/30-INT(-$N188/30))*SUMIFS(187:187,$1:$1,INT(-$N188/30)+1),0)+(-$N188/30-INT(-$N188/30))*SUMIFS(187:187,$1:$1,CJ$1+INT(-$N188/30)+1)+(INT(-$N188/30)+1--$N188/30)*SUMIFS(187:187,$1:$1,CJ$1+INT(-$N188/30))))</f>
        <v>0</v>
      </c>
      <c r="CK188" s="91">
        <f>IF(CK$7="",0,IF(CK$1=MAX($1:$1),$R187-SUM($T188:CJ188),IF(CK$1=1,SUMIFS(187:187,$1:$1,"&gt;="&amp;1,$1:$1,"&lt;="&amp;INT(-$N188/30))+(-$N188/30-INT(-$N188/30))*SUMIFS(187:187,$1:$1,INT(-$N188/30)+1),0)+(-$N188/30-INT(-$N188/30))*SUMIFS(187:187,$1:$1,CK$1+INT(-$N188/30)+1)+(INT(-$N188/30)+1--$N188/30)*SUMIFS(187:187,$1:$1,CK$1+INT(-$N188/30))))</f>
        <v>0</v>
      </c>
      <c r="CL188" s="91">
        <f>IF(CL$7="",0,IF(CL$1=MAX($1:$1),$R187-SUM($T188:CK188),IF(CL$1=1,SUMIFS(187:187,$1:$1,"&gt;="&amp;1,$1:$1,"&lt;="&amp;INT(-$N188/30))+(-$N188/30-INT(-$N188/30))*SUMIFS(187:187,$1:$1,INT(-$N188/30)+1),0)+(-$N188/30-INT(-$N188/30))*SUMIFS(187:187,$1:$1,CL$1+INT(-$N188/30)+1)+(INT(-$N188/30)+1--$N188/30)*SUMIFS(187:187,$1:$1,CL$1+INT(-$N188/30))))</f>
        <v>0</v>
      </c>
      <c r="CM188" s="91">
        <f>IF(CM$7="",0,IF(CM$1=MAX($1:$1),$R187-SUM($T188:CL188),IF(CM$1=1,SUMIFS(187:187,$1:$1,"&gt;="&amp;1,$1:$1,"&lt;="&amp;INT(-$N188/30))+(-$N188/30-INT(-$N188/30))*SUMIFS(187:187,$1:$1,INT(-$N188/30)+1),0)+(-$N188/30-INT(-$N188/30))*SUMIFS(187:187,$1:$1,CM$1+INT(-$N188/30)+1)+(INT(-$N188/30)+1--$N188/30)*SUMIFS(187:187,$1:$1,CM$1+INT(-$N188/30))))</f>
        <v>0</v>
      </c>
      <c r="CN188" s="91">
        <f>IF(CN$7="",0,IF(CN$1=MAX($1:$1),$R187-SUM($T188:CM188),IF(CN$1=1,SUMIFS(187:187,$1:$1,"&gt;="&amp;1,$1:$1,"&lt;="&amp;INT(-$N188/30))+(-$N188/30-INT(-$N188/30))*SUMIFS(187:187,$1:$1,INT(-$N188/30)+1),0)+(-$N188/30-INT(-$N188/30))*SUMIFS(187:187,$1:$1,CN$1+INT(-$N188/30)+1)+(INT(-$N188/30)+1--$N188/30)*SUMIFS(187:187,$1:$1,CN$1+INT(-$N188/30))))</f>
        <v>0</v>
      </c>
      <c r="CO188" s="91">
        <f>IF(CO$7="",0,IF(CO$1=MAX($1:$1),$R187-SUM($T188:CN188),IF(CO$1=1,SUMIFS(187:187,$1:$1,"&gt;="&amp;1,$1:$1,"&lt;="&amp;INT(-$N188/30))+(-$N188/30-INT(-$N188/30))*SUMIFS(187:187,$1:$1,INT(-$N188/30)+1),0)+(-$N188/30-INT(-$N188/30))*SUMIFS(187:187,$1:$1,CO$1+INT(-$N188/30)+1)+(INT(-$N188/30)+1--$N188/30)*SUMIFS(187:187,$1:$1,CO$1+INT(-$N188/30))))</f>
        <v>0</v>
      </c>
      <c r="CP188" s="91">
        <f>IF(CP$7="",0,IF(CP$1=MAX($1:$1),$R187-SUM($T188:CO188),IF(CP$1=1,SUMIFS(187:187,$1:$1,"&gt;="&amp;1,$1:$1,"&lt;="&amp;INT(-$N188/30))+(-$N188/30-INT(-$N188/30))*SUMIFS(187:187,$1:$1,INT(-$N188/30)+1),0)+(-$N188/30-INT(-$N188/30))*SUMIFS(187:187,$1:$1,CP$1+INT(-$N188/30)+1)+(INT(-$N188/30)+1--$N188/30)*SUMIFS(187:187,$1:$1,CP$1+INT(-$N188/30))))</f>
        <v>0</v>
      </c>
      <c r="CQ188" s="91">
        <f>IF(CQ$7="",0,IF(CQ$1=MAX($1:$1),$R187-SUM($T188:CP188),IF(CQ$1=1,SUMIFS(187:187,$1:$1,"&gt;="&amp;1,$1:$1,"&lt;="&amp;INT(-$N188/30))+(-$N188/30-INT(-$N188/30))*SUMIFS(187:187,$1:$1,INT(-$N188/30)+1),0)+(-$N188/30-INT(-$N188/30))*SUMIFS(187:187,$1:$1,CQ$1+INT(-$N188/30)+1)+(INT(-$N188/30)+1--$N188/30)*SUMIFS(187:187,$1:$1,CQ$1+INT(-$N188/30))))</f>
        <v>0</v>
      </c>
      <c r="CR188" s="91">
        <f>IF(CR$7="",0,IF(CR$1=MAX($1:$1),$R187-SUM($T188:CQ188),IF(CR$1=1,SUMIFS(187:187,$1:$1,"&gt;="&amp;1,$1:$1,"&lt;="&amp;INT(-$N188/30))+(-$N188/30-INT(-$N188/30))*SUMIFS(187:187,$1:$1,INT(-$N188/30)+1),0)+(-$N188/30-INT(-$N188/30))*SUMIFS(187:187,$1:$1,CR$1+INT(-$N188/30)+1)+(INT(-$N188/30)+1--$N188/30)*SUMIFS(187:187,$1:$1,CR$1+INT(-$N188/30))))</f>
        <v>0</v>
      </c>
      <c r="CS188" s="91">
        <f>IF(CS$7="",0,IF(CS$1=MAX($1:$1),$R187-SUM($T188:CR188),IF(CS$1=1,SUMIFS(187:187,$1:$1,"&gt;="&amp;1,$1:$1,"&lt;="&amp;INT(-$N188/30))+(-$N188/30-INT(-$N188/30))*SUMIFS(187:187,$1:$1,INT(-$N188/30)+1),0)+(-$N188/30-INT(-$N188/30))*SUMIFS(187:187,$1:$1,CS$1+INT(-$N188/30)+1)+(INT(-$N188/30)+1--$N188/30)*SUMIFS(187:187,$1:$1,CS$1+INT(-$N188/30))))</f>
        <v>0</v>
      </c>
      <c r="CT188" s="91">
        <f>IF(CT$7="",0,IF(CT$1=MAX($1:$1),$R187-SUM($T188:CS188),IF(CT$1=1,SUMIFS(187:187,$1:$1,"&gt;="&amp;1,$1:$1,"&lt;="&amp;INT(-$N188/30))+(-$N188/30-INT(-$N188/30))*SUMIFS(187:187,$1:$1,INT(-$N188/30)+1),0)+(-$N188/30-INT(-$N188/30))*SUMIFS(187:187,$1:$1,CT$1+INT(-$N188/30)+1)+(INT(-$N188/30)+1--$N188/30)*SUMIFS(187:187,$1:$1,CT$1+INT(-$N188/30))))</f>
        <v>0</v>
      </c>
      <c r="CU188" s="91">
        <f>IF(CU$7="",0,IF(CU$1=MAX($1:$1),$R187-SUM($T188:CT188),IF(CU$1=1,SUMIFS(187:187,$1:$1,"&gt;="&amp;1,$1:$1,"&lt;="&amp;INT(-$N188/30))+(-$N188/30-INT(-$N188/30))*SUMIFS(187:187,$1:$1,INT(-$N188/30)+1),0)+(-$N188/30-INT(-$N188/30))*SUMIFS(187:187,$1:$1,CU$1+INT(-$N188/30)+1)+(INT(-$N188/30)+1--$N188/30)*SUMIFS(187:187,$1:$1,CU$1+INT(-$N188/30))))</f>
        <v>0</v>
      </c>
      <c r="CV188" s="91">
        <f>IF(CV$7="",0,IF(CV$1=MAX($1:$1),$R187-SUM($T188:CU188),IF(CV$1=1,SUMIFS(187:187,$1:$1,"&gt;="&amp;1,$1:$1,"&lt;="&amp;INT(-$N188/30))+(-$N188/30-INT(-$N188/30))*SUMIFS(187:187,$1:$1,INT(-$N188/30)+1),0)+(-$N188/30-INT(-$N188/30))*SUMIFS(187:187,$1:$1,CV$1+INT(-$N188/30)+1)+(INT(-$N188/30)+1--$N188/30)*SUMIFS(187:187,$1:$1,CV$1+INT(-$N188/30))))</f>
        <v>0</v>
      </c>
      <c r="CW188" s="91">
        <f>IF(CW$7="",0,IF(CW$1=MAX($1:$1),$R187-SUM($T188:CV188),IF(CW$1=1,SUMIFS(187:187,$1:$1,"&gt;="&amp;1,$1:$1,"&lt;="&amp;INT(-$N188/30))+(-$N188/30-INT(-$N188/30))*SUMIFS(187:187,$1:$1,INT(-$N188/30)+1),0)+(-$N188/30-INT(-$N188/30))*SUMIFS(187:187,$1:$1,CW$1+INT(-$N188/30)+1)+(INT(-$N188/30)+1--$N188/30)*SUMIFS(187:187,$1:$1,CW$1+INT(-$N188/30))))</f>
        <v>0</v>
      </c>
      <c r="CX188" s="91">
        <f>IF(CX$7="",0,IF(CX$1=MAX($1:$1),$R187-SUM($T188:CW188),IF(CX$1=1,SUMIFS(187:187,$1:$1,"&gt;="&amp;1,$1:$1,"&lt;="&amp;INT(-$N188/30))+(-$N188/30-INT(-$N188/30))*SUMIFS(187:187,$1:$1,INT(-$N188/30)+1),0)+(-$N188/30-INT(-$N188/30))*SUMIFS(187:187,$1:$1,CX$1+INT(-$N188/30)+1)+(INT(-$N188/30)+1--$N188/30)*SUMIFS(187:187,$1:$1,CX$1+INT(-$N188/30))))</f>
        <v>0</v>
      </c>
      <c r="CY188" s="91">
        <f>IF(CY$7="",0,IF(CY$1=MAX($1:$1),$R187-SUM($T188:CX188),IF(CY$1=1,SUMIFS(187:187,$1:$1,"&gt;="&amp;1,$1:$1,"&lt;="&amp;INT(-$N188/30))+(-$N188/30-INT(-$N188/30))*SUMIFS(187:187,$1:$1,INT(-$N188/30)+1),0)+(-$N188/30-INT(-$N188/30))*SUMIFS(187:187,$1:$1,CY$1+INT(-$N188/30)+1)+(INT(-$N188/30)+1--$N188/30)*SUMIFS(187:187,$1:$1,CY$1+INT(-$N188/30))))</f>
        <v>0</v>
      </c>
      <c r="CZ188" s="91">
        <f>IF(CZ$7="",0,IF(CZ$1=MAX($1:$1),$R187-SUM($T188:CY188),IF(CZ$1=1,SUMIFS(187:187,$1:$1,"&gt;="&amp;1,$1:$1,"&lt;="&amp;INT(-$N188/30))+(-$N188/30-INT(-$N188/30))*SUMIFS(187:187,$1:$1,INT(-$N188/30)+1),0)+(-$N188/30-INT(-$N188/30))*SUMIFS(187:187,$1:$1,CZ$1+INT(-$N188/30)+1)+(INT(-$N188/30)+1--$N188/30)*SUMIFS(187:187,$1:$1,CZ$1+INT(-$N188/30))))</f>
        <v>0</v>
      </c>
      <c r="DA188" s="91">
        <f>IF(DA$7="",0,IF(DA$1=MAX($1:$1),$R187-SUM($T188:CZ188),IF(DA$1=1,SUMIFS(187:187,$1:$1,"&gt;="&amp;1,$1:$1,"&lt;="&amp;INT(-$N188/30))+(-$N188/30-INT(-$N188/30))*SUMIFS(187:187,$1:$1,INT(-$N188/30)+1),0)+(-$N188/30-INT(-$N188/30))*SUMIFS(187:187,$1:$1,DA$1+INT(-$N188/30)+1)+(INT(-$N188/30)+1--$N188/30)*SUMIFS(187:187,$1:$1,DA$1+INT(-$N188/30))))</f>
        <v>0</v>
      </c>
      <c r="DB188" s="91">
        <f>IF(DB$7="",0,IF(DB$1=MAX($1:$1),$R187-SUM($T188:DA188),IF(DB$1=1,SUMIFS(187:187,$1:$1,"&gt;="&amp;1,$1:$1,"&lt;="&amp;INT(-$N188/30))+(-$N188/30-INT(-$N188/30))*SUMIFS(187:187,$1:$1,INT(-$N188/30)+1),0)+(-$N188/30-INT(-$N188/30))*SUMIFS(187:187,$1:$1,DB$1+INT(-$N188/30)+1)+(INT(-$N188/30)+1--$N188/30)*SUMIFS(187:187,$1:$1,DB$1+INT(-$N188/30))))</f>
        <v>0</v>
      </c>
      <c r="DC188" s="91">
        <f>IF(DC$7="",0,IF(DC$1=MAX($1:$1),$R187-SUM($T188:DB188),IF(DC$1=1,SUMIFS(187:187,$1:$1,"&gt;="&amp;1,$1:$1,"&lt;="&amp;INT(-$N188/30))+(-$N188/30-INT(-$N188/30))*SUMIFS(187:187,$1:$1,INT(-$N188/30)+1),0)+(-$N188/30-INT(-$N188/30))*SUMIFS(187:187,$1:$1,DC$1+INT(-$N188/30)+1)+(INT(-$N188/30)+1--$N188/30)*SUMIFS(187:187,$1:$1,DC$1+INT(-$N188/30))))</f>
        <v>0</v>
      </c>
      <c r="DD188" s="91">
        <f>IF(DD$7="",0,IF(DD$1=MAX($1:$1),$R187-SUM($T188:DC188),IF(DD$1=1,SUMIFS(187:187,$1:$1,"&gt;="&amp;1,$1:$1,"&lt;="&amp;INT(-$N188/30))+(-$N188/30-INT(-$N188/30))*SUMIFS(187:187,$1:$1,INT(-$N188/30)+1),0)+(-$N188/30-INT(-$N188/30))*SUMIFS(187:187,$1:$1,DD$1+INT(-$N188/30)+1)+(INT(-$N188/30)+1--$N188/30)*SUMIFS(187:187,$1:$1,DD$1+INT(-$N188/30))))</f>
        <v>0</v>
      </c>
      <c r="DE188" s="91">
        <f>IF(DE$7="",0,IF(DE$1=MAX($1:$1),$R187-SUM($T188:DD188),IF(DE$1=1,SUMIFS(187:187,$1:$1,"&gt;="&amp;1,$1:$1,"&lt;="&amp;INT(-$N188/30))+(-$N188/30-INT(-$N188/30))*SUMIFS(187:187,$1:$1,INT(-$N188/30)+1),0)+(-$N188/30-INT(-$N188/30))*SUMIFS(187:187,$1:$1,DE$1+INT(-$N188/30)+1)+(INT(-$N188/30)+1--$N188/30)*SUMIFS(187:187,$1:$1,DE$1+INT(-$N188/30))))</f>
        <v>0</v>
      </c>
      <c r="DF188" s="91">
        <f>IF(DF$7="",0,IF(DF$1=MAX($1:$1),$R187-SUM($T188:DE188),IF(DF$1=1,SUMIFS(187:187,$1:$1,"&gt;="&amp;1,$1:$1,"&lt;="&amp;INT(-$N188/30))+(-$N188/30-INT(-$N188/30))*SUMIFS(187:187,$1:$1,INT(-$N188/30)+1),0)+(-$N188/30-INT(-$N188/30))*SUMIFS(187:187,$1:$1,DF$1+INT(-$N188/30)+1)+(INT(-$N188/30)+1--$N188/30)*SUMIFS(187:187,$1:$1,DF$1+INT(-$N188/30))))</f>
        <v>0</v>
      </c>
      <c r="DG188" s="91">
        <f>IF(DG$7="",0,IF(DG$1=MAX($1:$1),$R187-SUM($T188:DF188),IF(DG$1=1,SUMIFS(187:187,$1:$1,"&gt;="&amp;1,$1:$1,"&lt;="&amp;INT(-$N188/30))+(-$N188/30-INT(-$N188/30))*SUMIFS(187:187,$1:$1,INT(-$N188/30)+1),0)+(-$N188/30-INT(-$N188/30))*SUMIFS(187:187,$1:$1,DG$1+INT(-$N188/30)+1)+(INT(-$N188/30)+1--$N188/30)*SUMIFS(187:187,$1:$1,DG$1+INT(-$N188/30))))</f>
        <v>0</v>
      </c>
      <c r="DH188" s="91">
        <f>IF(DH$7="",0,IF(DH$1=MAX($1:$1),$R187-SUM($T188:DG188),IF(DH$1=1,SUMIFS(187:187,$1:$1,"&gt;="&amp;1,$1:$1,"&lt;="&amp;INT(-$N188/30))+(-$N188/30-INT(-$N188/30))*SUMIFS(187:187,$1:$1,INT(-$N188/30)+1),0)+(-$N188/30-INT(-$N188/30))*SUMIFS(187:187,$1:$1,DH$1+INT(-$N188/30)+1)+(INT(-$N188/30)+1--$N188/30)*SUMIFS(187:187,$1:$1,DH$1+INT(-$N188/30))))</f>
        <v>0</v>
      </c>
      <c r="DI188" s="91">
        <f>IF(DI$7="",0,IF(DI$1=MAX($1:$1),$R187-SUM($T188:DH188),IF(DI$1=1,SUMIFS(187:187,$1:$1,"&gt;="&amp;1,$1:$1,"&lt;="&amp;INT(-$N188/30))+(-$N188/30-INT(-$N188/30))*SUMIFS(187:187,$1:$1,INT(-$N188/30)+1),0)+(-$N188/30-INT(-$N188/30))*SUMIFS(187:187,$1:$1,DI$1+INT(-$N188/30)+1)+(INT(-$N188/30)+1--$N188/30)*SUMIFS(187:187,$1:$1,DI$1+INT(-$N188/30))))</f>
        <v>0</v>
      </c>
      <c r="DJ188" s="91">
        <f>IF(DJ$7="",0,IF(DJ$1=MAX($1:$1),$R187-SUM($T188:DI188),IF(DJ$1=1,SUMIFS(187:187,$1:$1,"&gt;="&amp;1,$1:$1,"&lt;="&amp;INT(-$N188/30))+(-$N188/30-INT(-$N188/30))*SUMIFS(187:187,$1:$1,INT(-$N188/30)+1),0)+(-$N188/30-INT(-$N188/30))*SUMIFS(187:187,$1:$1,DJ$1+INT(-$N188/30)+1)+(INT(-$N188/30)+1--$N188/30)*SUMIFS(187:187,$1:$1,DJ$1+INT(-$N188/30))))</f>
        <v>0</v>
      </c>
      <c r="DK188" s="91">
        <f>IF(DK$7="",0,IF(DK$1=MAX($1:$1),$R187-SUM($T188:DJ188),IF(DK$1=1,SUMIFS(187:187,$1:$1,"&gt;="&amp;1,$1:$1,"&lt;="&amp;INT(-$N188/30))+(-$N188/30-INT(-$N188/30))*SUMIFS(187:187,$1:$1,INT(-$N188/30)+1),0)+(-$N188/30-INT(-$N188/30))*SUMIFS(187:187,$1:$1,DK$1+INT(-$N188/30)+1)+(INT(-$N188/30)+1--$N188/30)*SUMIFS(187:187,$1:$1,DK$1+INT(-$N188/30))))</f>
        <v>0</v>
      </c>
      <c r="DL188" s="91">
        <f>IF(DL$7="",0,IF(DL$1=MAX($1:$1),$R187-SUM($T188:DK188),IF(DL$1=1,SUMIFS(187:187,$1:$1,"&gt;="&amp;1,$1:$1,"&lt;="&amp;INT(-$N188/30))+(-$N188/30-INT(-$N188/30))*SUMIFS(187:187,$1:$1,INT(-$N188/30)+1),0)+(-$N188/30-INT(-$N188/30))*SUMIFS(187:187,$1:$1,DL$1+INT(-$N188/30)+1)+(INT(-$N188/30)+1--$N188/30)*SUMIFS(187:187,$1:$1,DL$1+INT(-$N188/30))))</f>
        <v>0</v>
      </c>
      <c r="DM188" s="91">
        <f>IF(DM$7="",0,IF(DM$1=MAX($1:$1),$R187-SUM($T188:DL188),IF(DM$1=1,SUMIFS(187:187,$1:$1,"&gt;="&amp;1,$1:$1,"&lt;="&amp;INT(-$N188/30))+(-$N188/30-INT(-$N188/30))*SUMIFS(187:187,$1:$1,INT(-$N188/30)+1),0)+(-$N188/30-INT(-$N188/30))*SUMIFS(187:187,$1:$1,DM$1+INT(-$N188/30)+1)+(INT(-$N188/30)+1--$N188/30)*SUMIFS(187:187,$1:$1,DM$1+INT(-$N188/30))))</f>
        <v>0</v>
      </c>
      <c r="DN188" s="91">
        <f>IF(DN$7="",0,IF(DN$1=MAX($1:$1),$R187-SUM($T188:DM188),IF(DN$1=1,SUMIFS(187:187,$1:$1,"&gt;="&amp;1,$1:$1,"&lt;="&amp;INT(-$N188/30))+(-$N188/30-INT(-$N188/30))*SUMIFS(187:187,$1:$1,INT(-$N188/30)+1),0)+(-$N188/30-INT(-$N188/30))*SUMIFS(187:187,$1:$1,DN$1+INT(-$N188/30)+1)+(INT(-$N188/30)+1--$N188/30)*SUMIFS(187:187,$1:$1,DN$1+INT(-$N188/30))))</f>
        <v>0</v>
      </c>
      <c r="DO188" s="91">
        <f>IF(DO$7="",0,IF(DO$1=MAX($1:$1),$R187-SUM($T188:DN188),IF(DO$1=1,SUMIFS(187:187,$1:$1,"&gt;="&amp;1,$1:$1,"&lt;="&amp;INT(-$N188/30))+(-$N188/30-INT(-$N188/30))*SUMIFS(187:187,$1:$1,INT(-$N188/30)+1),0)+(-$N188/30-INT(-$N188/30))*SUMIFS(187:187,$1:$1,DO$1+INT(-$N188/30)+1)+(INT(-$N188/30)+1--$N188/30)*SUMIFS(187:187,$1:$1,DO$1+INT(-$N188/30))))</f>
        <v>0</v>
      </c>
      <c r="DP188" s="91">
        <f>IF(DP$7="",0,IF(DP$1=MAX($1:$1),$R187-SUM($T188:DO188),IF(DP$1=1,SUMIFS(187:187,$1:$1,"&gt;="&amp;1,$1:$1,"&lt;="&amp;INT(-$N188/30))+(-$N188/30-INT(-$N188/30))*SUMIFS(187:187,$1:$1,INT(-$N188/30)+1),0)+(-$N188/30-INT(-$N188/30))*SUMIFS(187:187,$1:$1,DP$1+INT(-$N188/30)+1)+(INT(-$N188/30)+1--$N188/30)*SUMIFS(187:187,$1:$1,DP$1+INT(-$N188/30))))</f>
        <v>0</v>
      </c>
      <c r="DQ188" s="91">
        <f>IF(DQ$7="",0,IF(DQ$1=MAX($1:$1),$R187-SUM($T188:DP188),IF(DQ$1=1,SUMIFS(187:187,$1:$1,"&gt;="&amp;1,$1:$1,"&lt;="&amp;INT(-$N188/30))+(-$N188/30-INT(-$N188/30))*SUMIFS(187:187,$1:$1,INT(-$N188/30)+1),0)+(-$N188/30-INT(-$N188/30))*SUMIFS(187:187,$1:$1,DQ$1+INT(-$N188/30)+1)+(INT(-$N188/30)+1--$N188/30)*SUMIFS(187:187,$1:$1,DQ$1+INT(-$N188/30))))</f>
        <v>0</v>
      </c>
      <c r="DR188" s="91">
        <f>IF(DR$7="",0,IF(DR$1=MAX($1:$1),$R187-SUM($T188:DQ188),IF(DR$1=1,SUMIFS(187:187,$1:$1,"&gt;="&amp;1,$1:$1,"&lt;="&amp;INT(-$N188/30))+(-$N188/30-INT(-$N188/30))*SUMIFS(187:187,$1:$1,INT(-$N188/30)+1),0)+(-$N188/30-INT(-$N188/30))*SUMIFS(187:187,$1:$1,DR$1+INT(-$N188/30)+1)+(INT(-$N188/30)+1--$N188/30)*SUMIFS(187:187,$1:$1,DR$1+INT(-$N188/30))))</f>
        <v>0</v>
      </c>
      <c r="DS188" s="91">
        <f>IF(DS$7="",0,IF(DS$1=MAX($1:$1),$R187-SUM($T188:DR188),IF(DS$1=1,SUMIFS(187:187,$1:$1,"&gt;="&amp;1,$1:$1,"&lt;="&amp;INT(-$N188/30))+(-$N188/30-INT(-$N188/30))*SUMIFS(187:187,$1:$1,INT(-$N188/30)+1),0)+(-$N188/30-INT(-$N188/30))*SUMIFS(187:187,$1:$1,DS$1+INT(-$N188/30)+1)+(INT(-$N188/30)+1--$N188/30)*SUMIFS(187:187,$1:$1,DS$1+INT(-$N188/30))))</f>
        <v>0</v>
      </c>
      <c r="DT188" s="91">
        <f>IF(DT$7="",0,IF(DT$1=MAX($1:$1),$R187-SUM($T188:DS188),IF(DT$1=1,SUMIFS(187:187,$1:$1,"&gt;="&amp;1,$1:$1,"&lt;="&amp;INT(-$N188/30))+(-$N188/30-INT(-$N188/30))*SUMIFS(187:187,$1:$1,INT(-$N188/30)+1),0)+(-$N188/30-INT(-$N188/30))*SUMIFS(187:187,$1:$1,DT$1+INT(-$N188/30)+1)+(INT(-$N188/30)+1--$N188/30)*SUMIFS(187:187,$1:$1,DT$1+INT(-$N188/30))))</f>
        <v>0</v>
      </c>
      <c r="DU188" s="91">
        <f>IF(DU$7="",0,IF(DU$1=MAX($1:$1),$R187-SUM($T188:DT188),IF(DU$1=1,SUMIFS(187:187,$1:$1,"&gt;="&amp;1,$1:$1,"&lt;="&amp;INT(-$N188/30))+(-$N188/30-INT(-$N188/30))*SUMIFS(187:187,$1:$1,INT(-$N188/30)+1),0)+(-$N188/30-INT(-$N188/30))*SUMIFS(187:187,$1:$1,DU$1+INT(-$N188/30)+1)+(INT(-$N188/30)+1--$N188/30)*SUMIFS(187:187,$1:$1,DU$1+INT(-$N188/30))))</f>
        <v>0</v>
      </c>
      <c r="DV188" s="91">
        <f>IF(DV$7="",0,IF(DV$1=MAX($1:$1),$R187-SUM($T188:DU188),IF(DV$1=1,SUMIFS(187:187,$1:$1,"&gt;="&amp;1,$1:$1,"&lt;="&amp;INT(-$N188/30))+(-$N188/30-INT(-$N188/30))*SUMIFS(187:187,$1:$1,INT(-$N188/30)+1),0)+(-$N188/30-INT(-$N188/30))*SUMIFS(187:187,$1:$1,DV$1+INT(-$N188/30)+1)+(INT(-$N188/30)+1--$N188/30)*SUMIFS(187:187,$1:$1,DV$1+INT(-$N188/30))))</f>
        <v>0</v>
      </c>
      <c r="DW188" s="91">
        <f>IF(DW$7="",0,IF(DW$1=MAX($1:$1),$R187-SUM($T188:DV188),IF(DW$1=1,SUMIFS(187:187,$1:$1,"&gt;="&amp;1,$1:$1,"&lt;="&amp;INT(-$N188/30))+(-$N188/30-INT(-$N188/30))*SUMIFS(187:187,$1:$1,INT(-$N188/30)+1),0)+(-$N188/30-INT(-$N188/30))*SUMIFS(187:187,$1:$1,DW$1+INT(-$N188/30)+1)+(INT(-$N188/30)+1--$N188/30)*SUMIFS(187:187,$1:$1,DW$1+INT(-$N188/30))))</f>
        <v>0</v>
      </c>
      <c r="DX188" s="91">
        <f>IF(DX$7="",0,IF(DX$1=MAX($1:$1),$R187-SUM($T188:DW188),IF(DX$1=1,SUMIFS(187:187,$1:$1,"&gt;="&amp;1,$1:$1,"&lt;="&amp;INT(-$N188/30))+(-$N188/30-INT(-$N188/30))*SUMIFS(187:187,$1:$1,INT(-$N188/30)+1),0)+(-$N188/30-INT(-$N188/30))*SUMIFS(187:187,$1:$1,DX$1+INT(-$N188/30)+1)+(INT(-$N188/30)+1--$N188/30)*SUMIFS(187:187,$1:$1,DX$1+INT(-$N188/30))))</f>
        <v>0</v>
      </c>
      <c r="DY188" s="91">
        <f>IF(DY$7="",0,IF(DY$1=MAX($1:$1),$R187-SUM($T188:DX188),IF(DY$1=1,SUMIFS(187:187,$1:$1,"&gt;="&amp;1,$1:$1,"&lt;="&amp;INT(-$N188/30))+(-$N188/30-INT(-$N188/30))*SUMIFS(187:187,$1:$1,INT(-$N188/30)+1),0)+(-$N188/30-INT(-$N188/30))*SUMIFS(187:187,$1:$1,DY$1+INT(-$N188/30)+1)+(INT(-$N188/30)+1--$N188/30)*SUMIFS(187:187,$1:$1,DY$1+INT(-$N188/30))))</f>
        <v>0</v>
      </c>
      <c r="DZ188" s="91">
        <f>IF(DZ$7="",0,IF(DZ$1=MAX($1:$1),$R187-SUM($T188:DY188),IF(DZ$1=1,SUMIFS(187:187,$1:$1,"&gt;="&amp;1,$1:$1,"&lt;="&amp;INT(-$N188/30))+(-$N188/30-INT(-$N188/30))*SUMIFS(187:187,$1:$1,INT(-$N188/30)+1),0)+(-$N188/30-INT(-$N188/30))*SUMIFS(187:187,$1:$1,DZ$1+INT(-$N188/30)+1)+(INT(-$N188/30)+1--$N188/30)*SUMIFS(187:187,$1:$1,DZ$1+INT(-$N188/30))))</f>
        <v>0</v>
      </c>
      <c r="EA188" s="91">
        <f>IF(EA$7="",0,IF(EA$1=MAX($1:$1),$R187-SUM($T188:DZ188),IF(EA$1=1,SUMIFS(187:187,$1:$1,"&gt;="&amp;1,$1:$1,"&lt;="&amp;INT(-$N188/30))+(-$N188/30-INT(-$N188/30))*SUMIFS(187:187,$1:$1,INT(-$N188/30)+1),0)+(-$N188/30-INT(-$N188/30))*SUMIFS(187:187,$1:$1,EA$1+INT(-$N188/30)+1)+(INT(-$N188/30)+1--$N188/30)*SUMIFS(187:187,$1:$1,EA$1+INT(-$N188/30))))</f>
        <v>0</v>
      </c>
      <c r="EB188" s="91">
        <f>IF(EB$7="",0,IF(EB$1=MAX($1:$1),$R187-SUM($T188:EA188),IF(EB$1=1,SUMIFS(187:187,$1:$1,"&gt;="&amp;1,$1:$1,"&lt;="&amp;INT(-$N188/30))+(-$N188/30-INT(-$N188/30))*SUMIFS(187:187,$1:$1,INT(-$N188/30)+1),0)+(-$N188/30-INT(-$N188/30))*SUMIFS(187:187,$1:$1,EB$1+INT(-$N188/30)+1)+(INT(-$N188/30)+1--$N188/30)*SUMIFS(187:187,$1:$1,EB$1+INT(-$N188/30))))</f>
        <v>0</v>
      </c>
      <c r="EC188" s="91">
        <f>IF(EC$7="",0,IF(EC$1=MAX($1:$1),$R187-SUM($T188:EB188),IF(EC$1=1,SUMIFS(187:187,$1:$1,"&gt;="&amp;1,$1:$1,"&lt;="&amp;INT(-$N188/30))+(-$N188/30-INT(-$N188/30))*SUMIFS(187:187,$1:$1,INT(-$N188/30)+1),0)+(-$N188/30-INT(-$N188/30))*SUMIFS(187:187,$1:$1,EC$1+INT(-$N188/30)+1)+(INT(-$N188/30)+1--$N188/30)*SUMIFS(187:187,$1:$1,EC$1+INT(-$N188/30))))</f>
        <v>0</v>
      </c>
      <c r="ED188" s="91">
        <f>IF(ED$7="",0,IF(ED$1=MAX($1:$1),$R187-SUM($T188:EC188),IF(ED$1=1,SUMIFS(187:187,$1:$1,"&gt;="&amp;1,$1:$1,"&lt;="&amp;INT(-$N188/30))+(-$N188/30-INT(-$N188/30))*SUMIFS(187:187,$1:$1,INT(-$N188/30)+1),0)+(-$N188/30-INT(-$N188/30))*SUMIFS(187:187,$1:$1,ED$1+INT(-$N188/30)+1)+(INT(-$N188/30)+1--$N188/30)*SUMIFS(187:187,$1:$1,ED$1+INT(-$N188/30))))</f>
        <v>0</v>
      </c>
      <c r="EE188" s="91">
        <f>IF(EE$7="",0,IF(EE$1=MAX($1:$1),$R187-SUM($T188:ED188),IF(EE$1=1,SUMIFS(187:187,$1:$1,"&gt;="&amp;1,$1:$1,"&lt;="&amp;INT(-$N188/30))+(-$N188/30-INT(-$N188/30))*SUMIFS(187:187,$1:$1,INT(-$N188/30)+1),0)+(-$N188/30-INT(-$N188/30))*SUMIFS(187:187,$1:$1,EE$1+INT(-$N188/30)+1)+(INT(-$N188/30)+1--$N188/30)*SUMIFS(187:187,$1:$1,EE$1+INT(-$N188/30))))</f>
        <v>0</v>
      </c>
      <c r="EF188" s="91">
        <f>IF(EF$7="",0,IF(EF$1=MAX($1:$1),$R187-SUM($T188:EE188),IF(EF$1=1,SUMIFS(187:187,$1:$1,"&gt;="&amp;1,$1:$1,"&lt;="&amp;INT(-$N188/30))+(-$N188/30-INT(-$N188/30))*SUMIFS(187:187,$1:$1,INT(-$N188/30)+1),0)+(-$N188/30-INT(-$N188/30))*SUMIFS(187:187,$1:$1,EF$1+INT(-$N188/30)+1)+(INT(-$N188/30)+1--$N188/30)*SUMIFS(187:187,$1:$1,EF$1+INT(-$N188/30))))</f>
        <v>0</v>
      </c>
      <c r="EG188" s="91">
        <f>IF(EG$7="",0,IF(EG$1=MAX($1:$1),$R187-SUM($T188:EF188),IF(EG$1=1,SUMIFS(187:187,$1:$1,"&gt;="&amp;1,$1:$1,"&lt;="&amp;INT(-$N188/30))+(-$N188/30-INT(-$N188/30))*SUMIFS(187:187,$1:$1,INT(-$N188/30)+1),0)+(-$N188/30-INT(-$N188/30))*SUMIFS(187:187,$1:$1,EG$1+INT(-$N188/30)+1)+(INT(-$N188/30)+1--$N188/30)*SUMIFS(187:187,$1:$1,EG$1+INT(-$N188/30))))</f>
        <v>0</v>
      </c>
      <c r="EH188" s="91">
        <f>IF(EH$7="",0,IF(EH$1=MAX($1:$1),$R187-SUM($T188:EG188),IF(EH$1=1,SUMIFS(187:187,$1:$1,"&gt;="&amp;1,$1:$1,"&lt;="&amp;INT(-$N188/30))+(-$N188/30-INT(-$N188/30))*SUMIFS(187:187,$1:$1,INT(-$N188/30)+1),0)+(-$N188/30-INT(-$N188/30))*SUMIFS(187:187,$1:$1,EH$1+INT(-$N188/30)+1)+(INT(-$N188/30)+1--$N188/30)*SUMIFS(187:187,$1:$1,EH$1+INT(-$N188/30))))</f>
        <v>0</v>
      </c>
      <c r="EI188" s="91">
        <f>IF(EI$7="",0,IF(EI$1=MAX($1:$1),$R187-SUM($T188:EH188),IF(EI$1=1,SUMIFS(187:187,$1:$1,"&gt;="&amp;1,$1:$1,"&lt;="&amp;INT(-$N188/30))+(-$N188/30-INT(-$N188/30))*SUMIFS(187:187,$1:$1,INT(-$N188/30)+1),0)+(-$N188/30-INT(-$N188/30))*SUMIFS(187:187,$1:$1,EI$1+INT(-$N188/30)+1)+(INT(-$N188/30)+1--$N188/30)*SUMIFS(187:187,$1:$1,EI$1+INT(-$N188/30))))</f>
        <v>0</v>
      </c>
      <c r="EJ188" s="91">
        <f>IF(EJ$7="",0,IF(EJ$1=MAX($1:$1),$R187-SUM($T188:EI188),IF(EJ$1=1,SUMIFS(187:187,$1:$1,"&gt;="&amp;1,$1:$1,"&lt;="&amp;INT(-$N188/30))+(-$N188/30-INT(-$N188/30))*SUMIFS(187:187,$1:$1,INT(-$N188/30)+1),0)+(-$N188/30-INT(-$N188/30))*SUMIFS(187:187,$1:$1,EJ$1+INT(-$N188/30)+1)+(INT(-$N188/30)+1--$N188/30)*SUMIFS(187:187,$1:$1,EJ$1+INT(-$N188/30))))</f>
        <v>0</v>
      </c>
      <c r="EK188" s="91">
        <f>IF(EK$7="",0,IF(EK$1=MAX($1:$1),$R187-SUM($T188:EJ188),IF(EK$1=1,SUMIFS(187:187,$1:$1,"&gt;="&amp;1,$1:$1,"&lt;="&amp;INT(-$N188/30))+(-$N188/30-INT(-$N188/30))*SUMIFS(187:187,$1:$1,INT(-$N188/30)+1),0)+(-$N188/30-INT(-$N188/30))*SUMIFS(187:187,$1:$1,EK$1+INT(-$N188/30)+1)+(INT(-$N188/30)+1--$N188/30)*SUMIFS(187:187,$1:$1,EK$1+INT(-$N188/30))))</f>
        <v>0</v>
      </c>
      <c r="EL188" s="91">
        <f>IF(EL$7="",0,IF(EL$1=MAX($1:$1),$R187-SUM($T188:EK188),IF(EL$1=1,SUMIFS(187:187,$1:$1,"&gt;="&amp;1,$1:$1,"&lt;="&amp;INT(-$N188/30))+(-$N188/30-INT(-$N188/30))*SUMIFS(187:187,$1:$1,INT(-$N188/30)+1),0)+(-$N188/30-INT(-$N188/30))*SUMIFS(187:187,$1:$1,EL$1+INT(-$N188/30)+1)+(INT(-$N188/30)+1--$N188/30)*SUMIFS(187:187,$1:$1,EL$1+INT(-$N188/30))))</f>
        <v>0</v>
      </c>
      <c r="EM188" s="91">
        <f>IF(EM$7="",0,IF(EM$1=MAX($1:$1),$R187-SUM($T188:EL188),IF(EM$1=1,SUMIFS(187:187,$1:$1,"&gt;="&amp;1,$1:$1,"&lt;="&amp;INT(-$N188/30))+(-$N188/30-INT(-$N188/30))*SUMIFS(187:187,$1:$1,INT(-$N188/30)+1),0)+(-$N188/30-INT(-$N188/30))*SUMIFS(187:187,$1:$1,EM$1+INT(-$N188/30)+1)+(INT(-$N188/30)+1--$N188/30)*SUMIFS(187:187,$1:$1,EM$1+INT(-$N188/30))))</f>
        <v>0</v>
      </c>
      <c r="EN188" s="91">
        <f>IF(EN$7="",0,IF(EN$1=MAX($1:$1),$R187-SUM($T188:EM188),IF(EN$1=1,SUMIFS(187:187,$1:$1,"&gt;="&amp;1,$1:$1,"&lt;="&amp;INT(-$N188/30))+(-$N188/30-INT(-$N188/30))*SUMIFS(187:187,$1:$1,INT(-$N188/30)+1),0)+(-$N188/30-INT(-$N188/30))*SUMIFS(187:187,$1:$1,EN$1+INT(-$N188/30)+1)+(INT(-$N188/30)+1--$N188/30)*SUMIFS(187:187,$1:$1,EN$1+INT(-$N188/30))))</f>
        <v>0</v>
      </c>
      <c r="EO188" s="91">
        <f>IF(EO$7="",0,IF(EO$1=MAX($1:$1),$R187-SUM($T188:EN188),IF(EO$1=1,SUMIFS(187:187,$1:$1,"&gt;="&amp;1,$1:$1,"&lt;="&amp;INT(-$N188/30))+(-$N188/30-INT(-$N188/30))*SUMIFS(187:187,$1:$1,INT(-$N188/30)+1),0)+(-$N188/30-INT(-$N188/30))*SUMIFS(187:187,$1:$1,EO$1+INT(-$N188/30)+1)+(INT(-$N188/30)+1--$N188/30)*SUMIFS(187:187,$1:$1,EO$1+INT(-$N188/30))))</f>
        <v>0</v>
      </c>
      <c r="EP188" s="91">
        <f>IF(EP$7="",0,IF(EP$1=MAX($1:$1),$R187-SUM($T188:EO188),IF(EP$1=1,SUMIFS(187:187,$1:$1,"&gt;="&amp;1,$1:$1,"&lt;="&amp;INT(-$N188/30))+(-$N188/30-INT(-$N188/30))*SUMIFS(187:187,$1:$1,INT(-$N188/30)+1),0)+(-$N188/30-INT(-$N188/30))*SUMIFS(187:187,$1:$1,EP$1+INT(-$N188/30)+1)+(INT(-$N188/30)+1--$N188/30)*SUMIFS(187:187,$1:$1,EP$1+INT(-$N188/30))))</f>
        <v>0</v>
      </c>
      <c r="EQ188" s="91">
        <f>IF(EQ$7="",0,IF(EQ$1=MAX($1:$1),$R187-SUM($T188:EP188),IF(EQ$1=1,SUMIFS(187:187,$1:$1,"&gt;="&amp;1,$1:$1,"&lt;="&amp;INT(-$N188/30))+(-$N188/30-INT(-$N188/30))*SUMIFS(187:187,$1:$1,INT(-$N188/30)+1),0)+(-$N188/30-INT(-$N188/30))*SUMIFS(187:187,$1:$1,EQ$1+INT(-$N188/30)+1)+(INT(-$N188/30)+1--$N188/30)*SUMIFS(187:187,$1:$1,EQ$1+INT(-$N188/30))))</f>
        <v>0</v>
      </c>
      <c r="ER188" s="91">
        <f>IF(ER$7="",0,IF(ER$1=MAX($1:$1),$R187-SUM($T188:EQ188),IF(ER$1=1,SUMIFS(187:187,$1:$1,"&gt;="&amp;1,$1:$1,"&lt;="&amp;INT(-$N188/30))+(-$N188/30-INT(-$N188/30))*SUMIFS(187:187,$1:$1,INT(-$N188/30)+1),0)+(-$N188/30-INT(-$N188/30))*SUMIFS(187:187,$1:$1,ER$1+INT(-$N188/30)+1)+(INT(-$N188/30)+1--$N188/30)*SUMIFS(187:187,$1:$1,ER$1+INT(-$N188/30))))</f>
        <v>0</v>
      </c>
      <c r="ES188" s="91">
        <f>IF(ES$7="",0,IF(ES$1=MAX($1:$1),$R187-SUM($T188:ER188),IF(ES$1=1,SUMIFS(187:187,$1:$1,"&gt;="&amp;1,$1:$1,"&lt;="&amp;INT(-$N188/30))+(-$N188/30-INT(-$N188/30))*SUMIFS(187:187,$1:$1,INT(-$N188/30)+1),0)+(-$N188/30-INT(-$N188/30))*SUMIFS(187:187,$1:$1,ES$1+INT(-$N188/30)+1)+(INT(-$N188/30)+1--$N188/30)*SUMIFS(187:187,$1:$1,ES$1+INT(-$N188/30))))</f>
        <v>0</v>
      </c>
      <c r="ET188" s="91">
        <f>IF(ET$7="",0,IF(ET$1=MAX($1:$1),$R187-SUM($T188:ES188),IF(ET$1=1,SUMIFS(187:187,$1:$1,"&gt;="&amp;1,$1:$1,"&lt;="&amp;INT(-$N188/30))+(-$N188/30-INT(-$N188/30))*SUMIFS(187:187,$1:$1,INT(-$N188/30)+1),0)+(-$N188/30-INT(-$N188/30))*SUMIFS(187:187,$1:$1,ET$1+INT(-$N188/30)+1)+(INT(-$N188/30)+1--$N188/30)*SUMIFS(187:187,$1:$1,ET$1+INT(-$N188/30))))</f>
        <v>0</v>
      </c>
      <c r="EU188" s="91">
        <f>IF(EU$7="",0,IF(EU$1=MAX($1:$1),$R187-SUM($T188:ET188),IF(EU$1=1,SUMIFS(187:187,$1:$1,"&gt;="&amp;1,$1:$1,"&lt;="&amp;INT(-$N188/30))+(-$N188/30-INT(-$N188/30))*SUMIFS(187:187,$1:$1,INT(-$N188/30)+1),0)+(-$N188/30-INT(-$N188/30))*SUMIFS(187:187,$1:$1,EU$1+INT(-$N188/30)+1)+(INT(-$N188/30)+1--$N188/30)*SUMIFS(187:187,$1:$1,EU$1+INT(-$N188/30))))</f>
        <v>0</v>
      </c>
      <c r="EV188" s="91">
        <f>IF(EV$7="",0,IF(EV$1=MAX($1:$1),$R187-SUM($T188:EU188),IF(EV$1=1,SUMIFS(187:187,$1:$1,"&gt;="&amp;1,$1:$1,"&lt;="&amp;INT(-$N188/30))+(-$N188/30-INT(-$N188/30))*SUMIFS(187:187,$1:$1,INT(-$N188/30)+1),0)+(-$N188/30-INT(-$N188/30))*SUMIFS(187:187,$1:$1,EV$1+INT(-$N188/30)+1)+(INT(-$N188/30)+1--$N188/30)*SUMIFS(187:187,$1:$1,EV$1+INT(-$N188/30))))</f>
        <v>0</v>
      </c>
      <c r="EW188" s="91">
        <f>IF(EW$7="",0,IF(EW$1=MAX($1:$1),$R187-SUM($T188:EV188),IF(EW$1=1,SUMIFS(187:187,$1:$1,"&gt;="&amp;1,$1:$1,"&lt;="&amp;INT(-$N188/30))+(-$N188/30-INT(-$N188/30))*SUMIFS(187:187,$1:$1,INT(-$N188/30)+1),0)+(-$N188/30-INT(-$N188/30))*SUMIFS(187:187,$1:$1,EW$1+INT(-$N188/30)+1)+(INT(-$N188/30)+1--$N188/30)*SUMIFS(187:187,$1:$1,EW$1+INT(-$N188/30))))</f>
        <v>0</v>
      </c>
      <c r="EX188" s="91">
        <f>IF(EX$7="",0,IF(EX$1=MAX($1:$1),$R187-SUM($T188:EW188),IF(EX$1=1,SUMIFS(187:187,$1:$1,"&gt;="&amp;1,$1:$1,"&lt;="&amp;INT(-$N188/30))+(-$N188/30-INT(-$N188/30))*SUMIFS(187:187,$1:$1,INT(-$N188/30)+1),0)+(-$N188/30-INT(-$N188/30))*SUMIFS(187:187,$1:$1,EX$1+INT(-$N188/30)+1)+(INT(-$N188/30)+1--$N188/30)*SUMIFS(187:187,$1:$1,EX$1+INT(-$N188/30))))</f>
        <v>0</v>
      </c>
      <c r="EY188" s="91">
        <f>IF(EY$7="",0,IF(EY$1=MAX($1:$1),$R187-SUM($T188:EX188),IF(EY$1=1,SUMIFS(187:187,$1:$1,"&gt;="&amp;1,$1:$1,"&lt;="&amp;INT(-$N188/30))+(-$N188/30-INT(-$N188/30))*SUMIFS(187:187,$1:$1,INT(-$N188/30)+1),0)+(-$N188/30-INT(-$N188/30))*SUMIFS(187:187,$1:$1,EY$1+INT(-$N188/30)+1)+(INT(-$N188/30)+1--$N188/30)*SUMIFS(187:187,$1:$1,EY$1+INT(-$N188/30))))</f>
        <v>0</v>
      </c>
      <c r="EZ188" s="91">
        <f>IF(EZ$7="",0,IF(EZ$1=MAX($1:$1),$R187-SUM($T188:EY188),IF(EZ$1=1,SUMIFS(187:187,$1:$1,"&gt;="&amp;1,$1:$1,"&lt;="&amp;INT(-$N188/30))+(-$N188/30-INT(-$N188/30))*SUMIFS(187:187,$1:$1,INT(-$N188/30)+1),0)+(-$N188/30-INT(-$N188/30))*SUMIFS(187:187,$1:$1,EZ$1+INT(-$N188/30)+1)+(INT(-$N188/30)+1--$N188/30)*SUMIFS(187:187,$1:$1,EZ$1+INT(-$N188/30))))</f>
        <v>0</v>
      </c>
      <c r="FA188" s="91">
        <f>IF(FA$7="",0,IF(FA$1=MAX($1:$1),$R187-SUM($T188:EZ188),IF(FA$1=1,SUMIFS(187:187,$1:$1,"&gt;="&amp;1,$1:$1,"&lt;="&amp;INT(-$N188/30))+(-$N188/30-INT(-$N188/30))*SUMIFS(187:187,$1:$1,INT(-$N188/30)+1),0)+(-$N188/30-INT(-$N188/30))*SUMIFS(187:187,$1:$1,FA$1+INT(-$N188/30)+1)+(INT(-$N188/30)+1--$N188/30)*SUMIFS(187:187,$1:$1,FA$1+INT(-$N188/30))))</f>
        <v>0</v>
      </c>
      <c r="FB188" s="91">
        <f>IF(FB$7="",0,IF(FB$1=MAX($1:$1),$R187-SUM($T188:FA188),IF(FB$1=1,SUMIFS(187:187,$1:$1,"&gt;="&amp;1,$1:$1,"&lt;="&amp;INT(-$N188/30))+(-$N188/30-INT(-$N188/30))*SUMIFS(187:187,$1:$1,INT(-$N188/30)+1),0)+(-$N188/30-INT(-$N188/30))*SUMIFS(187:187,$1:$1,FB$1+INT(-$N188/30)+1)+(INT(-$N188/30)+1--$N188/30)*SUMIFS(187:187,$1:$1,FB$1+INT(-$N188/30))))</f>
        <v>0</v>
      </c>
      <c r="FC188" s="91">
        <f>IF(FC$7="",0,IF(FC$1=MAX($1:$1),$R187-SUM($T188:FB188),IF(FC$1=1,SUMIFS(187:187,$1:$1,"&gt;="&amp;1,$1:$1,"&lt;="&amp;INT(-$N188/30))+(-$N188/30-INT(-$N188/30))*SUMIFS(187:187,$1:$1,INT(-$N188/30)+1),0)+(-$N188/30-INT(-$N188/30))*SUMIFS(187:187,$1:$1,FC$1+INT(-$N188/30)+1)+(INT(-$N188/30)+1--$N188/30)*SUMIFS(187:187,$1:$1,FC$1+INT(-$N188/30))))</f>
        <v>0</v>
      </c>
      <c r="FD188" s="91">
        <f>IF(FD$7="",0,IF(FD$1=MAX($1:$1),$R187-SUM($T188:FC188),IF(FD$1=1,SUMIFS(187:187,$1:$1,"&gt;="&amp;1,$1:$1,"&lt;="&amp;INT(-$N188/30))+(-$N188/30-INT(-$N188/30))*SUMIFS(187:187,$1:$1,INT(-$N188/30)+1),0)+(-$N188/30-INT(-$N188/30))*SUMIFS(187:187,$1:$1,FD$1+INT(-$N188/30)+1)+(INT(-$N188/30)+1--$N188/30)*SUMIFS(187:187,$1:$1,FD$1+INT(-$N188/30))))</f>
        <v>0</v>
      </c>
      <c r="FE188" s="91">
        <f>IF(FE$7="",0,IF(FE$1=MAX($1:$1),$R187-SUM($T188:FD188),IF(FE$1=1,SUMIFS(187:187,$1:$1,"&gt;="&amp;1,$1:$1,"&lt;="&amp;INT(-$N188/30))+(-$N188/30-INT(-$N188/30))*SUMIFS(187:187,$1:$1,INT(-$N188/30)+1),0)+(-$N188/30-INT(-$N188/30))*SUMIFS(187:187,$1:$1,FE$1+INT(-$N188/30)+1)+(INT(-$N188/30)+1--$N188/30)*SUMIFS(187:187,$1:$1,FE$1+INT(-$N188/30))))</f>
        <v>0</v>
      </c>
      <c r="FF188" s="91">
        <f>IF(FF$7="",0,IF(FF$1=MAX($1:$1),$R187-SUM($T188:FE188),IF(FF$1=1,SUMIFS(187:187,$1:$1,"&gt;="&amp;1,$1:$1,"&lt;="&amp;INT(-$N188/30))+(-$N188/30-INT(-$N188/30))*SUMIFS(187:187,$1:$1,INT(-$N188/30)+1),0)+(-$N188/30-INT(-$N188/30))*SUMIFS(187:187,$1:$1,FF$1+INT(-$N188/30)+1)+(INT(-$N188/30)+1--$N188/30)*SUMIFS(187:187,$1:$1,FF$1+INT(-$N188/30))))</f>
        <v>0</v>
      </c>
      <c r="FG188" s="91">
        <f>IF(FG$7="",0,IF(FG$1=MAX($1:$1),$R187-SUM($T188:FF188),IF(FG$1=1,SUMIFS(187:187,$1:$1,"&gt;="&amp;1,$1:$1,"&lt;="&amp;INT(-$N188/30))+(-$N188/30-INT(-$N188/30))*SUMIFS(187:187,$1:$1,INT(-$N188/30)+1),0)+(-$N188/30-INT(-$N188/30))*SUMIFS(187:187,$1:$1,FG$1+INT(-$N188/30)+1)+(INT(-$N188/30)+1--$N188/30)*SUMIFS(187:187,$1:$1,FG$1+INT(-$N188/30))))</f>
        <v>0</v>
      </c>
      <c r="FH188" s="91">
        <f>IF(FH$7="",0,IF(FH$1=MAX($1:$1),$R187-SUM($T188:FG188),IF(FH$1=1,SUMIFS(187:187,$1:$1,"&gt;="&amp;1,$1:$1,"&lt;="&amp;INT(-$N188/30))+(-$N188/30-INT(-$N188/30))*SUMIFS(187:187,$1:$1,INT(-$N188/30)+1),0)+(-$N188/30-INT(-$N188/30))*SUMIFS(187:187,$1:$1,FH$1+INT(-$N188/30)+1)+(INT(-$N188/30)+1--$N188/30)*SUMIFS(187:187,$1:$1,FH$1+INT(-$N188/30))))</f>
        <v>0</v>
      </c>
      <c r="FI188" s="91">
        <f>IF(FI$7="",0,IF(FI$1=MAX($1:$1),$R187-SUM($T188:FH188),IF(FI$1=1,SUMIFS(187:187,$1:$1,"&gt;="&amp;1,$1:$1,"&lt;="&amp;INT(-$N188/30))+(-$N188/30-INT(-$N188/30))*SUMIFS(187:187,$1:$1,INT(-$N188/30)+1),0)+(-$N188/30-INT(-$N188/30))*SUMIFS(187:187,$1:$1,FI$1+INT(-$N188/30)+1)+(INT(-$N188/30)+1--$N188/30)*SUMIFS(187:187,$1:$1,FI$1+INT(-$N188/30))))</f>
        <v>0</v>
      </c>
      <c r="FJ188" s="91">
        <f>IF(FJ$7="",0,IF(FJ$1=MAX($1:$1),$R187-SUM($T188:FI188),IF(FJ$1=1,SUMIFS(187:187,$1:$1,"&gt;="&amp;1,$1:$1,"&lt;="&amp;INT(-$N188/30))+(-$N188/30-INT(-$N188/30))*SUMIFS(187:187,$1:$1,INT(-$N188/30)+1),0)+(-$N188/30-INT(-$N188/30))*SUMIFS(187:187,$1:$1,FJ$1+INT(-$N188/30)+1)+(INT(-$N188/30)+1--$N188/30)*SUMIFS(187:187,$1:$1,FJ$1+INT(-$N188/30))))</f>
        <v>0</v>
      </c>
      <c r="FK188" s="91">
        <f>IF(FK$7="",0,IF(FK$1=MAX($1:$1),$R187-SUM($T188:FJ188),IF(FK$1=1,SUMIFS(187:187,$1:$1,"&gt;="&amp;1,$1:$1,"&lt;="&amp;INT(-$N188/30))+(-$N188/30-INT(-$N188/30))*SUMIFS(187:187,$1:$1,INT(-$N188/30)+1),0)+(-$N188/30-INT(-$N188/30))*SUMIFS(187:187,$1:$1,FK$1+INT(-$N188/30)+1)+(INT(-$N188/30)+1--$N188/30)*SUMIFS(187:187,$1:$1,FK$1+INT(-$N188/30))))</f>
        <v>0</v>
      </c>
      <c r="FL188" s="91">
        <f>IF(FL$7="",0,IF(FL$1=MAX($1:$1),$R187-SUM($T188:FK188),IF(FL$1=1,SUMIFS(187:187,$1:$1,"&gt;="&amp;1,$1:$1,"&lt;="&amp;INT(-$N188/30))+(-$N188/30-INT(-$N188/30))*SUMIFS(187:187,$1:$1,INT(-$N188/30)+1),0)+(-$N188/30-INT(-$N188/30))*SUMIFS(187:187,$1:$1,FL$1+INT(-$N188/30)+1)+(INT(-$N188/30)+1--$N188/30)*SUMIFS(187:187,$1:$1,FL$1+INT(-$N188/30))))</f>
        <v>0</v>
      </c>
      <c r="FM188" s="91">
        <f>IF(FM$7="",0,IF(FM$1=MAX($1:$1),$R187-SUM($T188:FL188),IF(FM$1=1,SUMIFS(187:187,$1:$1,"&gt;="&amp;1,$1:$1,"&lt;="&amp;INT(-$N188/30))+(-$N188/30-INT(-$N188/30))*SUMIFS(187:187,$1:$1,INT(-$N188/30)+1),0)+(-$N188/30-INT(-$N188/30))*SUMIFS(187:187,$1:$1,FM$1+INT(-$N188/30)+1)+(INT(-$N188/30)+1--$N188/30)*SUMIFS(187:187,$1:$1,FM$1+INT(-$N188/30))))</f>
        <v>0</v>
      </c>
      <c r="FN188" s="91">
        <f>IF(FN$7="",0,IF(FN$1=MAX($1:$1),$R187-SUM($T188:FM188),IF(FN$1=1,SUMIFS(187:187,$1:$1,"&gt;="&amp;1,$1:$1,"&lt;="&amp;INT(-$N188/30))+(-$N188/30-INT(-$N188/30))*SUMIFS(187:187,$1:$1,INT(-$N188/30)+1),0)+(-$N188/30-INT(-$N188/30))*SUMIFS(187:187,$1:$1,FN$1+INT(-$N188/30)+1)+(INT(-$N188/30)+1--$N188/30)*SUMIFS(187:187,$1:$1,FN$1+INT(-$N188/30))))</f>
        <v>0</v>
      </c>
      <c r="FO188" s="91">
        <f>IF(FO$7="",0,IF(FO$1=MAX($1:$1),$R187-SUM($T188:FN188),IF(FO$1=1,SUMIFS(187:187,$1:$1,"&gt;="&amp;1,$1:$1,"&lt;="&amp;INT(-$N188/30))+(-$N188/30-INT(-$N188/30))*SUMIFS(187:187,$1:$1,INT(-$N188/30)+1),0)+(-$N188/30-INT(-$N188/30))*SUMIFS(187:187,$1:$1,FO$1+INT(-$N188/30)+1)+(INT(-$N188/30)+1--$N188/30)*SUMIFS(187:187,$1:$1,FO$1+INT(-$N188/30))))</f>
        <v>0</v>
      </c>
      <c r="FP188" s="91">
        <f>IF(FP$7="",0,IF(FP$1=MAX($1:$1),$R187-SUM($T188:FO188),IF(FP$1=1,SUMIFS(187:187,$1:$1,"&gt;="&amp;1,$1:$1,"&lt;="&amp;INT(-$N188/30))+(-$N188/30-INT(-$N188/30))*SUMIFS(187:187,$1:$1,INT(-$N188/30)+1),0)+(-$N188/30-INT(-$N188/30))*SUMIFS(187:187,$1:$1,FP$1+INT(-$N188/30)+1)+(INT(-$N188/30)+1--$N188/30)*SUMIFS(187:187,$1:$1,FP$1+INT(-$N188/30))))</f>
        <v>0</v>
      </c>
      <c r="FQ188" s="91">
        <f>IF(FQ$7="",0,IF(FQ$1=MAX($1:$1),$R187-SUM($T188:FP188),IF(FQ$1=1,SUMIFS(187:187,$1:$1,"&gt;="&amp;1,$1:$1,"&lt;="&amp;INT(-$N188/30))+(-$N188/30-INT(-$N188/30))*SUMIFS(187:187,$1:$1,INT(-$N188/30)+1),0)+(-$N188/30-INT(-$N188/30))*SUMIFS(187:187,$1:$1,FQ$1+INT(-$N188/30)+1)+(INT(-$N188/30)+1--$N188/30)*SUMIFS(187:187,$1:$1,FQ$1+INT(-$N188/30))))</f>
        <v>0</v>
      </c>
      <c r="FR188" s="91">
        <f>IF(FR$7="",0,IF(FR$1=MAX($1:$1),$R187-SUM($T188:FQ188),IF(FR$1=1,SUMIFS(187:187,$1:$1,"&gt;="&amp;1,$1:$1,"&lt;="&amp;INT(-$N188/30))+(-$N188/30-INT(-$N188/30))*SUMIFS(187:187,$1:$1,INT(-$N188/30)+1),0)+(-$N188/30-INT(-$N188/30))*SUMIFS(187:187,$1:$1,FR$1+INT(-$N188/30)+1)+(INT(-$N188/30)+1--$N188/30)*SUMIFS(187:187,$1:$1,FR$1+INT(-$N188/30))))</f>
        <v>0</v>
      </c>
      <c r="FS188" s="91">
        <f>IF(FS$7="",0,IF(FS$1=MAX($1:$1),$R187-SUM($T188:FR188),IF(FS$1=1,SUMIFS(187:187,$1:$1,"&gt;="&amp;1,$1:$1,"&lt;="&amp;INT(-$N188/30))+(-$N188/30-INT(-$N188/30))*SUMIFS(187:187,$1:$1,INT(-$N188/30)+1),0)+(-$N188/30-INT(-$N188/30))*SUMIFS(187:187,$1:$1,FS$1+INT(-$N188/30)+1)+(INT(-$N188/30)+1--$N188/30)*SUMIFS(187:187,$1:$1,FS$1+INT(-$N188/30))))</f>
        <v>0</v>
      </c>
      <c r="FT188" s="91">
        <f>IF(FT$7="",0,IF(FT$1=MAX($1:$1),$R187-SUM($T188:FS188),IF(FT$1=1,SUMIFS(187:187,$1:$1,"&gt;="&amp;1,$1:$1,"&lt;="&amp;INT(-$N188/30))+(-$N188/30-INT(-$N188/30))*SUMIFS(187:187,$1:$1,INT(-$N188/30)+1),0)+(-$N188/30-INT(-$N188/30))*SUMIFS(187:187,$1:$1,FT$1+INT(-$N188/30)+1)+(INT(-$N188/30)+1--$N188/30)*SUMIFS(187:187,$1:$1,FT$1+INT(-$N188/30))))</f>
        <v>0</v>
      </c>
      <c r="FU188" s="91">
        <f>IF(FU$7="",0,IF(FU$1=MAX($1:$1),$R187-SUM($T188:FT188),IF(FU$1=1,SUMIFS(187:187,$1:$1,"&gt;="&amp;1,$1:$1,"&lt;="&amp;INT(-$N188/30))+(-$N188/30-INT(-$N188/30))*SUMIFS(187:187,$1:$1,INT(-$N188/30)+1),0)+(-$N188/30-INT(-$N188/30))*SUMIFS(187:187,$1:$1,FU$1+INT(-$N188/30)+1)+(INT(-$N188/30)+1--$N188/30)*SUMIFS(187:187,$1:$1,FU$1+INT(-$N188/30))))</f>
        <v>0</v>
      </c>
      <c r="FV188" s="91">
        <f>IF(FV$7="",0,IF(FV$1=MAX($1:$1),$R187-SUM($T188:FU188),IF(FV$1=1,SUMIFS(187:187,$1:$1,"&gt;="&amp;1,$1:$1,"&lt;="&amp;INT(-$N188/30))+(-$N188/30-INT(-$N188/30))*SUMIFS(187:187,$1:$1,INT(-$N188/30)+1),0)+(-$N188/30-INT(-$N188/30))*SUMIFS(187:187,$1:$1,FV$1+INT(-$N188/30)+1)+(INT(-$N188/30)+1--$N188/30)*SUMIFS(187:187,$1:$1,FV$1+INT(-$N188/30))))</f>
        <v>0</v>
      </c>
      <c r="FW188" s="91">
        <f>IF(FW$7="",0,IF(FW$1=MAX($1:$1),$R187-SUM($T188:FV188),IF(FW$1=1,SUMIFS(187:187,$1:$1,"&gt;="&amp;1,$1:$1,"&lt;="&amp;INT(-$N188/30))+(-$N188/30-INT(-$N188/30))*SUMIFS(187:187,$1:$1,INT(-$N188/30)+1),0)+(-$N188/30-INT(-$N188/30))*SUMIFS(187:187,$1:$1,FW$1+INT(-$N188/30)+1)+(INT(-$N188/30)+1--$N188/30)*SUMIFS(187:187,$1:$1,FW$1+INT(-$N188/30))))</f>
        <v>0</v>
      </c>
      <c r="FX188" s="91">
        <f>IF(FX$7="",0,IF(FX$1=MAX($1:$1),$R187-SUM($T188:FW188),IF(FX$1=1,SUMIFS(187:187,$1:$1,"&gt;="&amp;1,$1:$1,"&lt;="&amp;INT(-$N188/30))+(-$N188/30-INT(-$N188/30))*SUMIFS(187:187,$1:$1,INT(-$N188/30)+1),0)+(-$N188/30-INT(-$N188/30))*SUMIFS(187:187,$1:$1,FX$1+INT(-$N188/30)+1)+(INT(-$N188/30)+1--$N188/30)*SUMIFS(187:187,$1:$1,FX$1+INT(-$N188/30))))</f>
        <v>0</v>
      </c>
      <c r="FY188" s="91">
        <f>IF(FY$7="",0,IF(FY$1=MAX($1:$1),$R187-SUM($T188:FX188),IF(FY$1=1,SUMIFS(187:187,$1:$1,"&gt;="&amp;1,$1:$1,"&lt;="&amp;INT(-$N188/30))+(-$N188/30-INT(-$N188/30))*SUMIFS(187:187,$1:$1,INT(-$N188/30)+1),0)+(-$N188/30-INT(-$N188/30))*SUMIFS(187:187,$1:$1,FY$1+INT(-$N188/30)+1)+(INT(-$N188/30)+1--$N188/30)*SUMIFS(187:187,$1:$1,FY$1+INT(-$N188/30))))</f>
        <v>0</v>
      </c>
      <c r="FZ188" s="91">
        <f>IF(FZ$7="",0,IF(FZ$1=MAX($1:$1),$R187-SUM($T188:FY188),IF(FZ$1=1,SUMIFS(187:187,$1:$1,"&gt;="&amp;1,$1:$1,"&lt;="&amp;INT(-$N188/30))+(-$N188/30-INT(-$N188/30))*SUMIFS(187:187,$1:$1,INT(-$N188/30)+1),0)+(-$N188/30-INT(-$N188/30))*SUMIFS(187:187,$1:$1,FZ$1+INT(-$N188/30)+1)+(INT(-$N188/30)+1--$N188/30)*SUMIFS(187:187,$1:$1,FZ$1+INT(-$N188/30))))</f>
        <v>0</v>
      </c>
      <c r="GA188" s="91">
        <f>IF(GA$7="",0,IF(GA$1=MAX($1:$1),$R187-SUM($T188:FZ188),IF(GA$1=1,SUMIFS(187:187,$1:$1,"&gt;="&amp;1,$1:$1,"&lt;="&amp;INT(-$N188/30))+(-$N188/30-INT(-$N188/30))*SUMIFS(187:187,$1:$1,INT(-$N188/30)+1),0)+(-$N188/30-INT(-$N188/30))*SUMIFS(187:187,$1:$1,GA$1+INT(-$N188/30)+1)+(INT(-$N188/30)+1--$N188/30)*SUMIFS(187:187,$1:$1,GA$1+INT(-$N188/30))))</f>
        <v>0</v>
      </c>
      <c r="GB188" s="91">
        <f>IF(GB$7="",0,IF(GB$1=MAX($1:$1),$R187-SUM($T188:GA188),IF(GB$1=1,SUMIFS(187:187,$1:$1,"&gt;="&amp;1,$1:$1,"&lt;="&amp;INT(-$N188/30))+(-$N188/30-INT(-$N188/30))*SUMIFS(187:187,$1:$1,INT(-$N188/30)+1),0)+(-$N188/30-INT(-$N188/30))*SUMIFS(187:187,$1:$1,GB$1+INT(-$N188/30)+1)+(INT(-$N188/30)+1--$N188/30)*SUMIFS(187:187,$1:$1,GB$1+INT(-$N188/30))))</f>
        <v>0</v>
      </c>
      <c r="GC188" s="91">
        <f>IF(GC$7="",0,IF(GC$1=MAX($1:$1),$R187-SUM($T188:GB188),IF(GC$1=1,SUMIFS(187:187,$1:$1,"&gt;="&amp;1,$1:$1,"&lt;="&amp;INT(-$N188/30))+(-$N188/30-INT(-$N188/30))*SUMIFS(187:187,$1:$1,INT(-$N188/30)+1),0)+(-$N188/30-INT(-$N188/30))*SUMIFS(187:187,$1:$1,GC$1+INT(-$N188/30)+1)+(INT(-$N188/30)+1--$N188/30)*SUMIFS(187:187,$1:$1,GC$1+INT(-$N188/30))))</f>
        <v>0</v>
      </c>
      <c r="GD188" s="91">
        <f>IF(GD$7="",0,IF(GD$1=MAX($1:$1),$R187-SUM($T188:GC188),IF(GD$1=1,SUMIFS(187:187,$1:$1,"&gt;="&amp;1,$1:$1,"&lt;="&amp;INT(-$N188/30))+(-$N188/30-INT(-$N188/30))*SUMIFS(187:187,$1:$1,INT(-$N188/30)+1),0)+(-$N188/30-INT(-$N188/30))*SUMIFS(187:187,$1:$1,GD$1+INT(-$N188/30)+1)+(INT(-$N188/30)+1--$N188/30)*SUMIFS(187:187,$1:$1,GD$1+INT(-$N188/30))))</f>
        <v>0</v>
      </c>
      <c r="GE188" s="91">
        <f>IF(GE$7="",0,IF(GE$1=MAX($1:$1),$R187-SUM($T188:GD188),IF(GE$1=1,SUMIFS(187:187,$1:$1,"&gt;="&amp;1,$1:$1,"&lt;="&amp;INT(-$N188/30))+(-$N188/30-INT(-$N188/30))*SUMIFS(187:187,$1:$1,INT(-$N188/30)+1),0)+(-$N188/30-INT(-$N188/30))*SUMIFS(187:187,$1:$1,GE$1+INT(-$N188/30)+1)+(INT(-$N188/30)+1--$N188/30)*SUMIFS(187:187,$1:$1,GE$1+INT(-$N188/30))))</f>
        <v>0</v>
      </c>
      <c r="GF188" s="91">
        <f>IF(GF$7="",0,IF(GF$1=MAX($1:$1),$R187-SUM($T188:GE188),IF(GF$1=1,SUMIFS(187:187,$1:$1,"&gt;="&amp;1,$1:$1,"&lt;="&amp;INT(-$N188/30))+(-$N188/30-INT(-$N188/30))*SUMIFS(187:187,$1:$1,INT(-$N188/30)+1),0)+(-$N188/30-INT(-$N188/30))*SUMIFS(187:187,$1:$1,GF$1+INT(-$N188/30)+1)+(INT(-$N188/30)+1--$N188/30)*SUMIFS(187:187,$1:$1,GF$1+INT(-$N188/30))))</f>
        <v>0</v>
      </c>
      <c r="GG188" s="91">
        <f>IF(GG$7="",0,IF(GG$1=MAX($1:$1),$R187-SUM($T188:GF188),IF(GG$1=1,SUMIFS(187:187,$1:$1,"&gt;="&amp;1,$1:$1,"&lt;="&amp;INT(-$N188/30))+(-$N188/30-INT(-$N188/30))*SUMIFS(187:187,$1:$1,INT(-$N188/30)+1),0)+(-$N188/30-INT(-$N188/30))*SUMIFS(187:187,$1:$1,GG$1+INT(-$N188/30)+1)+(INT(-$N188/30)+1--$N188/30)*SUMIFS(187:187,$1:$1,GG$1+INT(-$N188/30))))</f>
        <v>0</v>
      </c>
      <c r="GH188" s="91">
        <f>IF(GH$7="",0,IF(GH$1=MAX($1:$1),$R187-SUM($T188:GG188),IF(GH$1=1,SUMIFS(187:187,$1:$1,"&gt;="&amp;1,$1:$1,"&lt;="&amp;INT(-$N188/30))+(-$N188/30-INT(-$N188/30))*SUMIFS(187:187,$1:$1,INT(-$N188/30)+1),0)+(-$N188/30-INT(-$N188/30))*SUMIFS(187:187,$1:$1,GH$1+INT(-$N188/30)+1)+(INT(-$N188/30)+1--$N188/30)*SUMIFS(187:187,$1:$1,GH$1+INT(-$N188/30))))</f>
        <v>0</v>
      </c>
      <c r="GI188" s="91">
        <f>IF(GI$7="",0,IF(GI$1=MAX($1:$1),$R187-SUM($T188:GH188),IF(GI$1=1,SUMIFS(187:187,$1:$1,"&gt;="&amp;1,$1:$1,"&lt;="&amp;INT(-$N188/30))+(-$N188/30-INT(-$N188/30))*SUMIFS(187:187,$1:$1,INT(-$N188/30)+1),0)+(-$N188/30-INT(-$N188/30))*SUMIFS(187:187,$1:$1,GI$1+INT(-$N188/30)+1)+(INT(-$N188/30)+1--$N188/30)*SUMIFS(187:187,$1:$1,GI$1+INT(-$N188/30))))</f>
        <v>0</v>
      </c>
      <c r="GJ188" s="91">
        <f>IF(GJ$7="",0,IF(GJ$1=MAX($1:$1),$R187-SUM($T188:GI188),IF(GJ$1=1,SUMIFS(187:187,$1:$1,"&gt;="&amp;1,$1:$1,"&lt;="&amp;INT(-$N188/30))+(-$N188/30-INT(-$N188/30))*SUMIFS(187:187,$1:$1,INT(-$N188/30)+1),0)+(-$N188/30-INT(-$N188/30))*SUMIFS(187:187,$1:$1,GJ$1+INT(-$N188/30)+1)+(INT(-$N188/30)+1--$N188/30)*SUMIFS(187:187,$1:$1,GJ$1+INT(-$N188/30))))</f>
        <v>0</v>
      </c>
      <c r="GK188" s="91">
        <f>IF(GK$7="",0,IF(GK$1=MAX($1:$1),$R187-SUM($T188:GJ188),IF(GK$1=1,SUMIFS(187:187,$1:$1,"&gt;="&amp;1,$1:$1,"&lt;="&amp;INT(-$N188/30))+(-$N188/30-INT(-$N188/30))*SUMIFS(187:187,$1:$1,INT(-$N188/30)+1),0)+(-$N188/30-INT(-$N188/30))*SUMIFS(187:187,$1:$1,GK$1+INT(-$N188/30)+1)+(INT(-$N188/30)+1--$N188/30)*SUMIFS(187:187,$1:$1,GK$1+INT(-$N188/30))))</f>
        <v>0</v>
      </c>
      <c r="GL188" s="91">
        <f>IF(GL$7="",0,IF(GL$1=MAX($1:$1),$R187-SUM($T188:GK188),IF(GL$1=1,SUMIFS(187:187,$1:$1,"&gt;="&amp;1,$1:$1,"&lt;="&amp;INT(-$N188/30))+(-$N188/30-INT(-$N188/30))*SUMIFS(187:187,$1:$1,INT(-$N188/30)+1),0)+(-$N188/30-INT(-$N188/30))*SUMIFS(187:187,$1:$1,GL$1+INT(-$N188/30)+1)+(INT(-$N188/30)+1--$N188/30)*SUMIFS(187:187,$1:$1,GL$1+INT(-$N188/30))))</f>
        <v>0</v>
      </c>
      <c r="GM188" s="91">
        <f>IF(GM$7="",0,IF(GM$1=MAX($1:$1),$R187-SUM($T188:GL188),IF(GM$1=1,SUMIFS(187:187,$1:$1,"&gt;="&amp;1,$1:$1,"&lt;="&amp;INT(-$N188/30))+(-$N188/30-INT(-$N188/30))*SUMIFS(187:187,$1:$1,INT(-$N188/30)+1),0)+(-$N188/30-INT(-$N188/30))*SUMIFS(187:187,$1:$1,GM$1+INT(-$N188/30)+1)+(INT(-$N188/30)+1--$N188/30)*SUMIFS(187:187,$1:$1,GM$1+INT(-$N188/30))))</f>
        <v>0</v>
      </c>
      <c r="GN188" s="91">
        <f>IF(GN$7="",0,IF(GN$1=MAX($1:$1),$R187-SUM($T188:GM188),IF(GN$1=1,SUMIFS(187:187,$1:$1,"&gt;="&amp;1,$1:$1,"&lt;="&amp;INT(-$N188/30))+(-$N188/30-INT(-$N188/30))*SUMIFS(187:187,$1:$1,INT(-$N188/30)+1),0)+(-$N188/30-INT(-$N188/30))*SUMIFS(187:187,$1:$1,GN$1+INT(-$N188/30)+1)+(INT(-$N188/30)+1--$N188/30)*SUMIFS(187:187,$1:$1,GN$1+INT(-$N188/30))))</f>
        <v>0</v>
      </c>
      <c r="GO188" s="91">
        <f>IF(GO$7="",0,IF(GO$1=MAX($1:$1),$R187-SUM($T188:GN188),IF(GO$1=1,SUMIFS(187:187,$1:$1,"&gt;="&amp;1,$1:$1,"&lt;="&amp;INT(-$N188/30))+(-$N188/30-INT(-$N188/30))*SUMIFS(187:187,$1:$1,INT(-$N188/30)+1),0)+(-$N188/30-INT(-$N188/30))*SUMIFS(187:187,$1:$1,GO$1+INT(-$N188/30)+1)+(INT(-$N188/30)+1--$N188/30)*SUMIFS(187:187,$1:$1,GO$1+INT(-$N188/30))))</f>
        <v>0</v>
      </c>
      <c r="GP188" s="91">
        <f>IF(GP$7="",0,IF(GP$1=MAX($1:$1),$R187-SUM($T188:GO188),IF(GP$1=1,SUMIFS(187:187,$1:$1,"&gt;="&amp;1,$1:$1,"&lt;="&amp;INT(-$N188/30))+(-$N188/30-INT(-$N188/30))*SUMIFS(187:187,$1:$1,INT(-$N188/30)+1),0)+(-$N188/30-INT(-$N188/30))*SUMIFS(187:187,$1:$1,GP$1+INT(-$N188/30)+1)+(INT(-$N188/30)+1--$N188/30)*SUMIFS(187:187,$1:$1,GP$1+INT(-$N188/30))))</f>
        <v>0</v>
      </c>
      <c r="GQ188" s="91">
        <f>IF(GQ$7="",0,IF(GQ$1=MAX($1:$1),$R187-SUM($T188:GP188),IF(GQ$1=1,SUMIFS(187:187,$1:$1,"&gt;="&amp;1,$1:$1,"&lt;="&amp;INT(-$N188/30))+(-$N188/30-INT(-$N188/30))*SUMIFS(187:187,$1:$1,INT(-$N188/30)+1),0)+(-$N188/30-INT(-$N188/30))*SUMIFS(187:187,$1:$1,GQ$1+INT(-$N188/30)+1)+(INT(-$N188/30)+1--$N188/30)*SUMIFS(187:187,$1:$1,GQ$1+INT(-$N188/30))))</f>
        <v>0</v>
      </c>
      <c r="GR188" s="91">
        <f>IF(GR$7="",0,IF(GR$1=MAX($1:$1),$R187-SUM($T188:GQ188),IF(GR$1=1,SUMIFS(187:187,$1:$1,"&gt;="&amp;1,$1:$1,"&lt;="&amp;INT(-$N188/30))+(-$N188/30-INT(-$N188/30))*SUMIFS(187:187,$1:$1,INT(-$N188/30)+1),0)+(-$N188/30-INT(-$N188/30))*SUMIFS(187:187,$1:$1,GR$1+INT(-$N188/30)+1)+(INT(-$N188/30)+1--$N188/30)*SUMIFS(187:187,$1:$1,GR$1+INT(-$N188/30))))</f>
        <v>0</v>
      </c>
      <c r="GS188" s="91">
        <f>IF(GS$7="",0,IF(GS$1=MAX($1:$1),$R187-SUM($T188:GR188),IF(GS$1=1,SUMIFS(187:187,$1:$1,"&gt;="&amp;1,$1:$1,"&lt;="&amp;INT(-$N188/30))+(-$N188/30-INT(-$N188/30))*SUMIFS(187:187,$1:$1,INT(-$N188/30)+1),0)+(-$N188/30-INT(-$N188/30))*SUMIFS(187:187,$1:$1,GS$1+INT(-$N188/30)+1)+(INT(-$N188/30)+1--$N188/30)*SUMIFS(187:187,$1:$1,GS$1+INT(-$N188/30))))</f>
        <v>0</v>
      </c>
      <c r="GT188" s="91">
        <f>IF(GT$7="",0,IF(GT$1=MAX($1:$1),$R187-SUM($T188:GS188),IF(GT$1=1,SUMIFS(187:187,$1:$1,"&gt;="&amp;1,$1:$1,"&lt;="&amp;INT(-$N188/30))+(-$N188/30-INT(-$N188/30))*SUMIFS(187:187,$1:$1,INT(-$N188/30)+1),0)+(-$N188/30-INT(-$N188/30))*SUMIFS(187:187,$1:$1,GT$1+INT(-$N188/30)+1)+(INT(-$N188/30)+1--$N188/30)*SUMIFS(187:187,$1:$1,GT$1+INT(-$N188/30))))</f>
        <v>0</v>
      </c>
      <c r="GU188" s="91">
        <f>IF(GU$7="",0,IF(GU$1=MAX($1:$1),$R187-SUM($T188:GT188),IF(GU$1=1,SUMIFS(187:187,$1:$1,"&gt;="&amp;1,$1:$1,"&lt;="&amp;INT(-$N188/30))+(-$N188/30-INT(-$N188/30))*SUMIFS(187:187,$1:$1,INT(-$N188/30)+1),0)+(-$N188/30-INT(-$N188/30))*SUMIFS(187:187,$1:$1,GU$1+INT(-$N188/30)+1)+(INT(-$N188/30)+1--$N188/30)*SUMIFS(187:187,$1:$1,GU$1+INT(-$N188/30))))</f>
        <v>0</v>
      </c>
      <c r="GV188" s="91">
        <f>IF(GV$7="",0,IF(GV$1=MAX($1:$1),$R187-SUM($T188:GU188),IF(GV$1=1,SUMIFS(187:187,$1:$1,"&gt;="&amp;1,$1:$1,"&lt;="&amp;INT(-$N188/30))+(-$N188/30-INT(-$N188/30))*SUMIFS(187:187,$1:$1,INT(-$N188/30)+1),0)+(-$N188/30-INT(-$N188/30))*SUMIFS(187:187,$1:$1,GV$1+INT(-$N188/30)+1)+(INT(-$N188/30)+1--$N188/30)*SUMIFS(187:187,$1:$1,GV$1+INT(-$N188/30))))</f>
        <v>0</v>
      </c>
      <c r="GW188" s="91">
        <f>IF(GW$7="",0,IF(GW$1=MAX($1:$1),$R187-SUM($T188:GV188),IF(GW$1=1,SUMIFS(187:187,$1:$1,"&gt;="&amp;1,$1:$1,"&lt;="&amp;INT(-$N188/30))+(-$N188/30-INT(-$N188/30))*SUMIFS(187:187,$1:$1,INT(-$N188/30)+1),0)+(-$N188/30-INT(-$N188/30))*SUMIFS(187:187,$1:$1,GW$1+INT(-$N188/30)+1)+(INT(-$N188/30)+1--$N188/30)*SUMIFS(187:187,$1:$1,GW$1+INT(-$N188/30))))</f>
        <v>0</v>
      </c>
      <c r="GX188" s="91">
        <f>IF(GX$7="",0,IF(GX$1=MAX($1:$1),$R187-SUM($T188:GW188),IF(GX$1=1,SUMIFS(187:187,$1:$1,"&gt;="&amp;1,$1:$1,"&lt;="&amp;INT(-$N188/30))+(-$N188/30-INT(-$N188/30))*SUMIFS(187:187,$1:$1,INT(-$N188/30)+1),0)+(-$N188/30-INT(-$N188/30))*SUMIFS(187:187,$1:$1,GX$1+INT(-$N188/30)+1)+(INT(-$N188/30)+1--$N188/30)*SUMIFS(187:187,$1:$1,GX$1+INT(-$N188/30))))</f>
        <v>0</v>
      </c>
      <c r="GY188" s="91">
        <f>IF(GY$7="",0,IF(GY$1=MAX($1:$1),$R187-SUM($T188:GX188),IF(GY$1=1,SUMIFS(187:187,$1:$1,"&gt;="&amp;1,$1:$1,"&lt;="&amp;INT(-$N188/30))+(-$N188/30-INT(-$N188/30))*SUMIFS(187:187,$1:$1,INT(-$N188/30)+1),0)+(-$N188/30-INT(-$N188/30))*SUMIFS(187:187,$1:$1,GY$1+INT(-$N188/30)+1)+(INT(-$N188/30)+1--$N188/30)*SUMIFS(187:187,$1:$1,GY$1+INT(-$N188/30))))</f>
        <v>0</v>
      </c>
      <c r="GZ188" s="91">
        <f>IF(GZ$7="",0,IF(GZ$1=MAX($1:$1),$R187-SUM($T188:GY188),IF(GZ$1=1,SUMIFS(187:187,$1:$1,"&gt;="&amp;1,$1:$1,"&lt;="&amp;INT(-$N188/30))+(-$N188/30-INT(-$N188/30))*SUMIFS(187:187,$1:$1,INT(-$N188/30)+1),0)+(-$N188/30-INT(-$N188/30))*SUMIFS(187:187,$1:$1,GZ$1+INT(-$N188/30)+1)+(INT(-$N188/30)+1--$N188/30)*SUMIFS(187:187,$1:$1,GZ$1+INT(-$N188/30))))</f>
        <v>0</v>
      </c>
      <c r="HA188" s="91">
        <f>IF(HA$7="",0,IF(HA$1=MAX($1:$1),$R187-SUM($T188:GZ188),IF(HA$1=1,SUMIFS(187:187,$1:$1,"&gt;="&amp;1,$1:$1,"&lt;="&amp;INT(-$N188/30))+(-$N188/30-INT(-$N188/30))*SUMIFS(187:187,$1:$1,INT(-$N188/30)+1),0)+(-$N188/30-INT(-$N188/30))*SUMIFS(187:187,$1:$1,HA$1+INT(-$N188/30)+1)+(INT(-$N188/30)+1--$N188/30)*SUMIFS(187:187,$1:$1,HA$1+INT(-$N188/30))))</f>
        <v>0</v>
      </c>
      <c r="HB188" s="91">
        <f>IF(HB$7="",0,IF(HB$1=MAX($1:$1),$R187-SUM($T188:HA188),IF(HB$1=1,SUMIFS(187:187,$1:$1,"&gt;="&amp;1,$1:$1,"&lt;="&amp;INT(-$N188/30))+(-$N188/30-INT(-$N188/30))*SUMIFS(187:187,$1:$1,INT(-$N188/30)+1),0)+(-$N188/30-INT(-$N188/30))*SUMIFS(187:187,$1:$1,HB$1+INT(-$N188/30)+1)+(INT(-$N188/30)+1--$N188/30)*SUMIFS(187:187,$1:$1,HB$1+INT(-$N188/30))))</f>
        <v>0</v>
      </c>
      <c r="HC188" s="91">
        <f>IF(HC$7="",0,IF(HC$1=MAX($1:$1),$R187-SUM($T188:HB188),IF(HC$1=1,SUMIFS(187:187,$1:$1,"&gt;="&amp;1,$1:$1,"&lt;="&amp;INT(-$N188/30))+(-$N188/30-INT(-$N188/30))*SUMIFS(187:187,$1:$1,INT(-$N188/30)+1),0)+(-$N188/30-INT(-$N188/30))*SUMIFS(187:187,$1:$1,HC$1+INT(-$N188/30)+1)+(INT(-$N188/30)+1--$N188/30)*SUMIFS(187:187,$1:$1,HC$1+INT(-$N188/30))))</f>
        <v>0</v>
      </c>
      <c r="HD188" s="91">
        <f>IF(HD$7="",0,IF(HD$1=MAX($1:$1),$R187-SUM($T188:HC188),IF(HD$1=1,SUMIFS(187:187,$1:$1,"&gt;="&amp;1,$1:$1,"&lt;="&amp;INT(-$N188/30))+(-$N188/30-INT(-$N188/30))*SUMIFS(187:187,$1:$1,INT(-$N188/30)+1),0)+(-$N188/30-INT(-$N188/30))*SUMIFS(187:187,$1:$1,HD$1+INT(-$N188/30)+1)+(INT(-$N188/30)+1--$N188/30)*SUMIFS(187:187,$1:$1,HD$1+INT(-$N188/30))))</f>
        <v>0</v>
      </c>
      <c r="HE188" s="91">
        <f>IF(HE$7="",0,IF(HE$1=MAX($1:$1),$R187-SUM($T188:HD188),IF(HE$1=1,SUMIFS(187:187,$1:$1,"&gt;="&amp;1,$1:$1,"&lt;="&amp;INT(-$N188/30))+(-$N188/30-INT(-$N188/30))*SUMIFS(187:187,$1:$1,INT(-$N188/30)+1),0)+(-$N188/30-INT(-$N188/30))*SUMIFS(187:187,$1:$1,HE$1+INT(-$N188/30)+1)+(INT(-$N188/30)+1--$N188/30)*SUMIFS(187:187,$1:$1,HE$1+INT(-$N188/30))))</f>
        <v>0</v>
      </c>
      <c r="HF188" s="91">
        <f>IF(HF$7="",0,IF(HF$1=MAX($1:$1),$R187-SUM($T188:HE188),IF(HF$1=1,SUMIFS(187:187,$1:$1,"&gt;="&amp;1,$1:$1,"&lt;="&amp;INT(-$N188/30))+(-$N188/30-INT(-$N188/30))*SUMIFS(187:187,$1:$1,INT(-$N188/30)+1),0)+(-$N188/30-INT(-$N188/30))*SUMIFS(187:187,$1:$1,HF$1+INT(-$N188/30)+1)+(INT(-$N188/30)+1--$N188/30)*SUMIFS(187:187,$1:$1,HF$1+INT(-$N188/30))))</f>
        <v>0</v>
      </c>
      <c r="HG188" s="91">
        <f>IF(HG$7="",0,IF(HG$1=MAX($1:$1),$R187-SUM($T188:HF188),IF(HG$1=1,SUMIFS(187:187,$1:$1,"&gt;="&amp;1,$1:$1,"&lt;="&amp;INT(-$N188/30))+(-$N188/30-INT(-$N188/30))*SUMIFS(187:187,$1:$1,INT(-$N188/30)+1),0)+(-$N188/30-INT(-$N188/30))*SUMIFS(187:187,$1:$1,HG$1+INT(-$N188/30)+1)+(INT(-$N188/30)+1--$N188/30)*SUMIFS(187:187,$1:$1,HG$1+INT(-$N188/30))))</f>
        <v>0</v>
      </c>
      <c r="HH188" s="91">
        <f>IF(HH$7="",0,IF(HH$1=MAX($1:$1),$R187-SUM($T188:HG188),IF(HH$1=1,SUMIFS(187:187,$1:$1,"&gt;="&amp;1,$1:$1,"&lt;="&amp;INT(-$N188/30))+(-$N188/30-INT(-$N188/30))*SUMIFS(187:187,$1:$1,INT(-$N188/30)+1),0)+(-$N188/30-INT(-$N188/30))*SUMIFS(187:187,$1:$1,HH$1+INT(-$N188/30)+1)+(INT(-$N188/30)+1--$N188/30)*SUMIFS(187:187,$1:$1,HH$1+INT(-$N188/30))))</f>
        <v>0</v>
      </c>
      <c r="HI188" s="91">
        <f>IF(HI$7="",0,IF(HI$1=MAX($1:$1),$R187-SUM($T188:HH188),IF(HI$1=1,SUMIFS(187:187,$1:$1,"&gt;="&amp;1,$1:$1,"&lt;="&amp;INT(-$N188/30))+(-$N188/30-INT(-$N188/30))*SUMIFS(187:187,$1:$1,INT(-$N188/30)+1),0)+(-$N188/30-INT(-$N188/30))*SUMIFS(187:187,$1:$1,HI$1+INT(-$N188/30)+1)+(INT(-$N188/30)+1--$N188/30)*SUMIFS(187:187,$1:$1,HI$1+INT(-$N188/30))))</f>
        <v>0</v>
      </c>
      <c r="HJ188" s="91">
        <f>IF(HJ$7="",0,IF(HJ$1=MAX($1:$1),$R187-SUM($T188:HI188),IF(HJ$1=1,SUMIFS(187:187,$1:$1,"&gt;="&amp;1,$1:$1,"&lt;="&amp;INT(-$N188/30))+(-$N188/30-INT(-$N188/30))*SUMIFS(187:187,$1:$1,INT(-$N188/30)+1),0)+(-$N188/30-INT(-$N188/30))*SUMIFS(187:187,$1:$1,HJ$1+INT(-$N188/30)+1)+(INT(-$N188/30)+1--$N188/30)*SUMIFS(187:187,$1:$1,HJ$1+INT(-$N188/30))))</f>
        <v>0</v>
      </c>
      <c r="HK188" s="91">
        <f>IF(HK$7="",0,IF(HK$1=MAX($1:$1),$R187-SUM($T188:HJ188),IF(HK$1=1,SUMIFS(187:187,$1:$1,"&gt;="&amp;1,$1:$1,"&lt;="&amp;INT(-$N188/30))+(-$N188/30-INT(-$N188/30))*SUMIFS(187:187,$1:$1,INT(-$N188/30)+1),0)+(-$N188/30-INT(-$N188/30))*SUMIFS(187:187,$1:$1,HK$1+INT(-$N188/30)+1)+(INT(-$N188/30)+1--$N188/30)*SUMIFS(187:187,$1:$1,HK$1+INT(-$N188/30))))</f>
        <v>0</v>
      </c>
      <c r="HL188" s="91">
        <f>IF(HL$7="",0,IF(HL$1=MAX($1:$1),$R187-SUM($T188:HK188),IF(HL$1=1,SUMIFS(187:187,$1:$1,"&gt;="&amp;1,$1:$1,"&lt;="&amp;INT(-$N188/30))+(-$N188/30-INT(-$N188/30))*SUMIFS(187:187,$1:$1,INT(-$N188/30)+1),0)+(-$N188/30-INT(-$N188/30))*SUMIFS(187:187,$1:$1,HL$1+INT(-$N188/30)+1)+(INT(-$N188/30)+1--$N188/30)*SUMIFS(187:187,$1:$1,HL$1+INT(-$N188/30))))</f>
        <v>0</v>
      </c>
      <c r="HM188" s="91">
        <f>IF(HM$7="",0,IF(HM$1=MAX($1:$1),$R187-SUM($T188:HL188),IF(HM$1=1,SUMIFS(187:187,$1:$1,"&gt;="&amp;1,$1:$1,"&lt;="&amp;INT(-$N188/30))+(-$N188/30-INT(-$N188/30))*SUMIFS(187:187,$1:$1,INT(-$N188/30)+1),0)+(-$N188/30-INT(-$N188/30))*SUMIFS(187:187,$1:$1,HM$1+INT(-$N188/30)+1)+(INT(-$N188/30)+1--$N188/30)*SUMIFS(187:187,$1:$1,HM$1+INT(-$N188/30))))</f>
        <v>0</v>
      </c>
      <c r="HN188" s="91">
        <f>IF(HN$7="",0,IF(HN$1=MAX($1:$1),$R187-SUM($T188:HM188),IF(HN$1=1,SUMIFS(187:187,$1:$1,"&gt;="&amp;1,$1:$1,"&lt;="&amp;INT(-$N188/30))+(-$N188/30-INT(-$N188/30))*SUMIFS(187:187,$1:$1,INT(-$N188/30)+1),0)+(-$N188/30-INT(-$N188/30))*SUMIFS(187:187,$1:$1,HN$1+INT(-$N188/30)+1)+(INT(-$N188/30)+1--$N188/30)*SUMIFS(187:187,$1:$1,HN$1+INT(-$N188/30))))</f>
        <v>0</v>
      </c>
      <c r="HO188" s="91">
        <f>IF(HO$7="",0,IF(HO$1=MAX($1:$1),$R187-SUM($T188:HN188),IF(HO$1=1,SUMIFS(187:187,$1:$1,"&gt;="&amp;1,$1:$1,"&lt;="&amp;INT(-$N188/30))+(-$N188/30-INT(-$N188/30))*SUMIFS(187:187,$1:$1,INT(-$N188/30)+1),0)+(-$N188/30-INT(-$N188/30))*SUMIFS(187:187,$1:$1,HO$1+INT(-$N188/30)+1)+(INT(-$N188/30)+1--$N188/30)*SUMIFS(187:187,$1:$1,HO$1+INT(-$N188/30))))</f>
        <v>0</v>
      </c>
      <c r="HP188" s="91">
        <f>IF(HP$7="",0,IF(HP$1=MAX($1:$1),$R187-SUM($T188:HO188),IF(HP$1=1,SUMIFS(187:187,$1:$1,"&gt;="&amp;1,$1:$1,"&lt;="&amp;INT(-$N188/30))+(-$N188/30-INT(-$N188/30))*SUMIFS(187:187,$1:$1,INT(-$N188/30)+1),0)+(-$N188/30-INT(-$N188/30))*SUMIFS(187:187,$1:$1,HP$1+INT(-$N188/30)+1)+(INT(-$N188/30)+1--$N188/30)*SUMIFS(187:187,$1:$1,HP$1+INT(-$N188/30))))</f>
        <v>0</v>
      </c>
      <c r="HQ188" s="91">
        <f>IF(HQ$7="",0,IF(HQ$1=MAX($1:$1),$R187-SUM($T188:HP188),IF(HQ$1=1,SUMIFS(187:187,$1:$1,"&gt;="&amp;1,$1:$1,"&lt;="&amp;INT(-$N188/30))+(-$N188/30-INT(-$N188/30))*SUMIFS(187:187,$1:$1,INT(-$N188/30)+1),0)+(-$N188/30-INT(-$N188/30))*SUMIFS(187:187,$1:$1,HQ$1+INT(-$N188/30)+1)+(INT(-$N188/30)+1--$N188/30)*SUMIFS(187:187,$1:$1,HQ$1+INT(-$N188/30))))</f>
        <v>0</v>
      </c>
      <c r="HR188" s="91">
        <f>IF(HR$7="",0,IF(HR$1=MAX($1:$1),$R187-SUM($T188:HQ188),IF(HR$1=1,SUMIFS(187:187,$1:$1,"&gt;="&amp;1,$1:$1,"&lt;="&amp;INT(-$N188/30))+(-$N188/30-INT(-$N188/30))*SUMIFS(187:187,$1:$1,INT(-$N188/30)+1),0)+(-$N188/30-INT(-$N188/30))*SUMIFS(187:187,$1:$1,HR$1+INT(-$N188/30)+1)+(INT(-$N188/30)+1--$N188/30)*SUMIFS(187:187,$1:$1,HR$1+INT(-$N188/30))))</f>
        <v>0</v>
      </c>
      <c r="HS188" s="91">
        <f>IF(HS$7="",0,IF(HS$1=MAX($1:$1),$R187-SUM($T188:HR188),IF(HS$1=1,SUMIFS(187:187,$1:$1,"&gt;="&amp;1,$1:$1,"&lt;="&amp;INT(-$N188/30))+(-$N188/30-INT(-$N188/30))*SUMIFS(187:187,$1:$1,INT(-$N188/30)+1),0)+(-$N188/30-INT(-$N188/30))*SUMIFS(187:187,$1:$1,HS$1+INT(-$N188/30)+1)+(INT(-$N188/30)+1--$N188/30)*SUMIFS(187:187,$1:$1,HS$1+INT(-$N188/30))))</f>
        <v>0</v>
      </c>
      <c r="HT188" s="91">
        <f>IF(HT$7="",0,IF(HT$1=MAX($1:$1),$R187-SUM($T188:HS188),IF(HT$1=1,SUMIFS(187:187,$1:$1,"&gt;="&amp;1,$1:$1,"&lt;="&amp;INT(-$N188/30))+(-$N188/30-INT(-$N188/30))*SUMIFS(187:187,$1:$1,INT(-$N188/30)+1),0)+(-$N188/30-INT(-$N188/30))*SUMIFS(187:187,$1:$1,HT$1+INT(-$N188/30)+1)+(INT(-$N188/30)+1--$N188/30)*SUMIFS(187:187,$1:$1,HT$1+INT(-$N188/30))))</f>
        <v>0</v>
      </c>
      <c r="HU188" s="91">
        <f>IF(HU$7="",0,IF(HU$1=MAX($1:$1),$R187-SUM($T188:HT188),IF(HU$1=1,SUMIFS(187:187,$1:$1,"&gt;="&amp;1,$1:$1,"&lt;="&amp;INT(-$N188/30))+(-$N188/30-INT(-$N188/30))*SUMIFS(187:187,$1:$1,INT(-$N188/30)+1),0)+(-$N188/30-INT(-$N188/30))*SUMIFS(187:187,$1:$1,HU$1+INT(-$N188/30)+1)+(INT(-$N188/30)+1--$N188/30)*SUMIFS(187:187,$1:$1,HU$1+INT(-$N188/30))))</f>
        <v>0</v>
      </c>
      <c r="HV188" s="91">
        <f>IF(HV$7="",0,IF(HV$1=MAX($1:$1),$R187-SUM($T188:HU188),IF(HV$1=1,SUMIFS(187:187,$1:$1,"&gt;="&amp;1,$1:$1,"&lt;="&amp;INT(-$N188/30))+(-$N188/30-INT(-$N188/30))*SUMIFS(187:187,$1:$1,INT(-$N188/30)+1),0)+(-$N188/30-INT(-$N188/30))*SUMIFS(187:187,$1:$1,HV$1+INT(-$N188/30)+1)+(INT(-$N188/30)+1--$N188/30)*SUMIFS(187:187,$1:$1,HV$1+INT(-$N188/30))))</f>
        <v>0</v>
      </c>
      <c r="HW188" s="91">
        <f>IF(HW$7="",0,IF(HW$1=MAX($1:$1),$R187-SUM($T188:HV188),IF(HW$1=1,SUMIFS(187:187,$1:$1,"&gt;="&amp;1,$1:$1,"&lt;="&amp;INT(-$N188/30))+(-$N188/30-INT(-$N188/30))*SUMIFS(187:187,$1:$1,INT(-$N188/30)+1),0)+(-$N188/30-INT(-$N188/30))*SUMIFS(187:187,$1:$1,HW$1+INT(-$N188/30)+1)+(INT(-$N188/30)+1--$N188/30)*SUMIFS(187:187,$1:$1,HW$1+INT(-$N188/30))))</f>
        <v>0</v>
      </c>
      <c r="HX188" s="91">
        <f>IF(HX$7="",0,IF(HX$1=MAX($1:$1),$R187-SUM($T188:HW188),IF(HX$1=1,SUMIFS(187:187,$1:$1,"&gt;="&amp;1,$1:$1,"&lt;="&amp;INT(-$N188/30))+(-$N188/30-INT(-$N188/30))*SUMIFS(187:187,$1:$1,INT(-$N188/30)+1),0)+(-$N188/30-INT(-$N188/30))*SUMIFS(187:187,$1:$1,HX$1+INT(-$N188/30)+1)+(INT(-$N188/30)+1--$N188/30)*SUMIFS(187:187,$1:$1,HX$1+INT(-$N188/30))))</f>
        <v>0</v>
      </c>
      <c r="HY188" s="91">
        <f>IF(HY$7="",0,IF(HY$1=MAX($1:$1),$R187-SUM($T188:HX188),IF(HY$1=1,SUMIFS(187:187,$1:$1,"&gt;="&amp;1,$1:$1,"&lt;="&amp;INT(-$N188/30))+(-$N188/30-INT(-$N188/30))*SUMIFS(187:187,$1:$1,INT(-$N188/30)+1),0)+(-$N188/30-INT(-$N188/30))*SUMIFS(187:187,$1:$1,HY$1+INT(-$N188/30)+1)+(INT(-$N188/30)+1--$N188/30)*SUMIFS(187:187,$1:$1,HY$1+INT(-$N188/30))))</f>
        <v>0</v>
      </c>
      <c r="HZ188" s="91">
        <f>IF(HZ$7="",0,IF(HZ$1=MAX($1:$1),$R187-SUM($T188:HY188),IF(HZ$1=1,SUMIFS(187:187,$1:$1,"&gt;="&amp;1,$1:$1,"&lt;="&amp;INT(-$N188/30))+(-$N188/30-INT(-$N188/30))*SUMIFS(187:187,$1:$1,INT(-$N188/30)+1),0)+(-$N188/30-INT(-$N188/30))*SUMIFS(187:187,$1:$1,HZ$1+INT(-$N188/30)+1)+(INT(-$N188/30)+1--$N188/30)*SUMIFS(187:187,$1:$1,HZ$1+INT(-$N188/30))))</f>
        <v>0</v>
      </c>
      <c r="IA188" s="91">
        <f>IF(IA$7="",0,IF(IA$1=MAX($1:$1),$R187-SUM($T188:HZ188),IF(IA$1=1,SUMIFS(187:187,$1:$1,"&gt;="&amp;1,$1:$1,"&lt;="&amp;INT(-$N188/30))+(-$N188/30-INT(-$N188/30))*SUMIFS(187:187,$1:$1,INT(-$N188/30)+1),0)+(-$N188/30-INT(-$N188/30))*SUMIFS(187:187,$1:$1,IA$1+INT(-$N188/30)+1)+(INT(-$N188/30)+1--$N188/30)*SUMIFS(187:187,$1:$1,IA$1+INT(-$N188/30))))</f>
        <v>0</v>
      </c>
      <c r="IB188" s="91">
        <f>IF(IB$7="",0,IF(IB$1=MAX($1:$1),$R187-SUM($T188:IA188),IF(IB$1=1,SUMIFS(187:187,$1:$1,"&gt;="&amp;1,$1:$1,"&lt;="&amp;INT(-$N188/30))+(-$N188/30-INT(-$N188/30))*SUMIFS(187:187,$1:$1,INT(-$N188/30)+1),0)+(-$N188/30-INT(-$N188/30))*SUMIFS(187:187,$1:$1,IB$1+INT(-$N188/30)+1)+(INT(-$N188/30)+1--$N188/30)*SUMIFS(187:187,$1:$1,IB$1+INT(-$N188/30))))</f>
        <v>0</v>
      </c>
      <c r="IC188" s="91">
        <f>IF(IC$7="",0,IF(IC$1=MAX($1:$1),$R187-SUM($T188:IB188),IF(IC$1=1,SUMIFS(187:187,$1:$1,"&gt;="&amp;1,$1:$1,"&lt;="&amp;INT(-$N188/30))+(-$N188/30-INT(-$N188/30))*SUMIFS(187:187,$1:$1,INT(-$N188/30)+1),0)+(-$N188/30-INT(-$N188/30))*SUMIFS(187:187,$1:$1,IC$1+INT(-$N188/30)+1)+(INT(-$N188/30)+1--$N188/30)*SUMIFS(187:187,$1:$1,IC$1+INT(-$N188/30))))</f>
        <v>0</v>
      </c>
      <c r="ID188" s="91">
        <f>IF(ID$7="",0,IF(ID$1=MAX($1:$1),$R187-SUM($T188:IC188),IF(ID$1=1,SUMIFS(187:187,$1:$1,"&gt;="&amp;1,$1:$1,"&lt;="&amp;INT(-$N188/30))+(-$N188/30-INT(-$N188/30))*SUMIFS(187:187,$1:$1,INT(-$N188/30)+1),0)+(-$N188/30-INT(-$N188/30))*SUMIFS(187:187,$1:$1,ID$1+INT(-$N188/30)+1)+(INT(-$N188/30)+1--$N188/30)*SUMIFS(187:187,$1:$1,ID$1+INT(-$N188/30))))</f>
        <v>0</v>
      </c>
      <c r="IE188" s="91">
        <f>IF(IE$7="",0,IF(IE$1=MAX($1:$1),$R187-SUM($T188:ID188),IF(IE$1=1,SUMIFS(187:187,$1:$1,"&gt;="&amp;1,$1:$1,"&lt;="&amp;INT(-$N188/30))+(-$N188/30-INT(-$N188/30))*SUMIFS(187:187,$1:$1,INT(-$N188/30)+1),0)+(-$N188/30-INT(-$N188/30))*SUMIFS(187:187,$1:$1,IE$1+INT(-$N188/30)+1)+(INT(-$N188/30)+1--$N188/30)*SUMIFS(187:187,$1:$1,IE$1+INT(-$N188/30))))</f>
        <v>0</v>
      </c>
      <c r="IF188" s="91">
        <f>IF(IF$7="",0,IF(IF$1=MAX($1:$1),$R187-SUM($T188:IE188),IF(IF$1=1,SUMIFS(187:187,$1:$1,"&gt;="&amp;1,$1:$1,"&lt;="&amp;INT(-$N188/30))+(-$N188/30-INT(-$N188/30))*SUMIFS(187:187,$1:$1,INT(-$N188/30)+1),0)+(-$N188/30-INT(-$N188/30))*SUMIFS(187:187,$1:$1,IF$1+INT(-$N188/30)+1)+(INT(-$N188/30)+1--$N188/30)*SUMIFS(187:187,$1:$1,IF$1+INT(-$N188/30))))</f>
        <v>0</v>
      </c>
      <c r="IG188" s="91">
        <f>IF(IG$7="",0,IF(IG$1=MAX($1:$1),$R187-SUM($T188:IF188),IF(IG$1=1,SUMIFS(187:187,$1:$1,"&gt;="&amp;1,$1:$1,"&lt;="&amp;INT(-$N188/30))+(-$N188/30-INT(-$N188/30))*SUMIFS(187:187,$1:$1,INT(-$N188/30)+1),0)+(-$N188/30-INT(-$N188/30))*SUMIFS(187:187,$1:$1,IG$1+INT(-$N188/30)+1)+(INT(-$N188/30)+1--$N188/30)*SUMIFS(187:187,$1:$1,IG$1+INT(-$N188/30))))</f>
        <v>0</v>
      </c>
      <c r="IH188" s="91">
        <f>IF(IH$7="",0,IF(IH$1=MAX($1:$1),$R187-SUM($T188:IG188),IF(IH$1=1,SUMIFS(187:187,$1:$1,"&gt;="&amp;1,$1:$1,"&lt;="&amp;INT(-$N188/30))+(-$N188/30-INT(-$N188/30))*SUMIFS(187:187,$1:$1,INT(-$N188/30)+1),0)+(-$N188/30-INT(-$N188/30))*SUMIFS(187:187,$1:$1,IH$1+INT(-$N188/30)+1)+(INT(-$N188/30)+1--$N188/30)*SUMIFS(187:187,$1:$1,IH$1+INT(-$N188/30))))</f>
        <v>0</v>
      </c>
      <c r="II188" s="91">
        <f>IF(II$7="",0,IF(II$1=MAX($1:$1),$R187-SUM($T188:IH188),IF(II$1=1,SUMIFS(187:187,$1:$1,"&gt;="&amp;1,$1:$1,"&lt;="&amp;INT(-$N188/30))+(-$N188/30-INT(-$N188/30))*SUMIFS(187:187,$1:$1,INT(-$N188/30)+1),0)+(-$N188/30-INT(-$N188/30))*SUMIFS(187:187,$1:$1,II$1+INT(-$N188/30)+1)+(INT(-$N188/30)+1--$N188/30)*SUMIFS(187:187,$1:$1,II$1+INT(-$N188/30))))</f>
        <v>0</v>
      </c>
      <c r="IJ188" s="91">
        <f>IF(IJ$7="",0,IF(IJ$1=MAX($1:$1),$R187-SUM($T188:II188),IF(IJ$1=1,SUMIFS(187:187,$1:$1,"&gt;="&amp;1,$1:$1,"&lt;="&amp;INT(-$N188/30))+(-$N188/30-INT(-$N188/30))*SUMIFS(187:187,$1:$1,INT(-$N188/30)+1),0)+(-$N188/30-INT(-$N188/30))*SUMIFS(187:187,$1:$1,IJ$1+INT(-$N188/30)+1)+(INT(-$N188/30)+1--$N188/30)*SUMIFS(187:187,$1:$1,IJ$1+INT(-$N188/30))))</f>
        <v>0</v>
      </c>
      <c r="IK188" s="91">
        <f>IF(IK$7="",0,IF(IK$1=MAX($1:$1),$R187-SUM($T188:IJ188),IF(IK$1=1,SUMIFS(187:187,$1:$1,"&gt;="&amp;1,$1:$1,"&lt;="&amp;INT(-$N188/30))+(-$N188/30-INT(-$N188/30))*SUMIFS(187:187,$1:$1,INT(-$N188/30)+1),0)+(-$N188/30-INT(-$N188/30))*SUMIFS(187:187,$1:$1,IK$1+INT(-$N188/30)+1)+(INT(-$N188/30)+1--$N188/30)*SUMIFS(187:187,$1:$1,IK$1+INT(-$N188/30))))</f>
        <v>0</v>
      </c>
      <c r="IL188" s="91">
        <f>IF(IL$7="",0,IF(IL$1=MAX($1:$1),$R187-SUM($T188:IK188),IF(IL$1=1,SUMIFS(187:187,$1:$1,"&gt;="&amp;1,$1:$1,"&lt;="&amp;INT(-$N188/30))+(-$N188/30-INT(-$N188/30))*SUMIFS(187:187,$1:$1,INT(-$N188/30)+1),0)+(-$N188/30-INT(-$N188/30))*SUMIFS(187:187,$1:$1,IL$1+INT(-$N188/30)+1)+(INT(-$N188/30)+1--$N188/30)*SUMIFS(187:187,$1:$1,IL$1+INT(-$N188/30))))</f>
        <v>0</v>
      </c>
      <c r="IM188" s="91">
        <f>IF(IM$7="",0,IF(IM$1=MAX($1:$1),$R187-SUM($T188:IL188),IF(IM$1=1,SUMIFS(187:187,$1:$1,"&gt;="&amp;1,$1:$1,"&lt;="&amp;INT(-$N188/30))+(-$N188/30-INT(-$N188/30))*SUMIFS(187:187,$1:$1,INT(-$N188/30)+1),0)+(-$N188/30-INT(-$N188/30))*SUMIFS(187:187,$1:$1,IM$1+INT(-$N188/30)+1)+(INT(-$N188/30)+1--$N188/30)*SUMIFS(187:187,$1:$1,IM$1+INT(-$N188/30))))</f>
        <v>0</v>
      </c>
      <c r="IN188" s="91">
        <f>IF(IN$7="",0,IF(IN$1=MAX($1:$1),$R187-SUM($T188:IM188),IF(IN$1=1,SUMIFS(187:187,$1:$1,"&gt;="&amp;1,$1:$1,"&lt;="&amp;INT(-$N188/30))+(-$N188/30-INT(-$N188/30))*SUMIFS(187:187,$1:$1,INT(-$N188/30)+1),0)+(-$N188/30-INT(-$N188/30))*SUMIFS(187:187,$1:$1,IN$1+INT(-$N188/30)+1)+(INT(-$N188/30)+1--$N188/30)*SUMIFS(187:187,$1:$1,IN$1+INT(-$N188/30))))</f>
        <v>0</v>
      </c>
      <c r="IO188" s="91">
        <f>IF(IO$7="",0,IF(IO$1=MAX($1:$1),$R187-SUM($T188:IN188),IF(IO$1=1,SUMIFS(187:187,$1:$1,"&gt;="&amp;1,$1:$1,"&lt;="&amp;INT(-$N188/30))+(-$N188/30-INT(-$N188/30))*SUMIFS(187:187,$1:$1,INT(-$N188/30)+1),0)+(-$N188/30-INT(-$N188/30))*SUMIFS(187:187,$1:$1,IO$1+INT(-$N188/30)+1)+(INT(-$N188/30)+1--$N188/30)*SUMIFS(187:187,$1:$1,IO$1+INT(-$N188/30))))</f>
        <v>0</v>
      </c>
      <c r="IP188" s="91">
        <f>IF(IP$7="",0,IF(IP$1=MAX($1:$1),$R187-SUM($T188:IO188),IF(IP$1=1,SUMIFS(187:187,$1:$1,"&gt;="&amp;1,$1:$1,"&lt;="&amp;INT(-$N188/30))+(-$N188/30-INT(-$N188/30))*SUMIFS(187:187,$1:$1,INT(-$N188/30)+1),0)+(-$N188/30-INT(-$N188/30))*SUMIFS(187:187,$1:$1,IP$1+INT(-$N188/30)+1)+(INT(-$N188/30)+1--$N188/30)*SUMIFS(187:187,$1:$1,IP$1+INT(-$N188/30))))</f>
        <v>0</v>
      </c>
      <c r="IQ188" s="91">
        <f>IF(IQ$7="",0,IF(IQ$1=MAX($1:$1),$R187-SUM($T188:IP188),IF(IQ$1=1,SUMIFS(187:187,$1:$1,"&gt;="&amp;1,$1:$1,"&lt;="&amp;INT(-$N188/30))+(-$N188/30-INT(-$N188/30))*SUMIFS(187:187,$1:$1,INT(-$N188/30)+1),0)+(-$N188/30-INT(-$N188/30))*SUMIFS(187:187,$1:$1,IQ$1+INT(-$N188/30)+1)+(INT(-$N188/30)+1--$N188/30)*SUMIFS(187:187,$1:$1,IQ$1+INT(-$N188/30))))</f>
        <v>0</v>
      </c>
      <c r="IR188" s="91">
        <f>IF(IR$7="",0,IF(IR$1=MAX($1:$1),$R187-SUM($T188:IQ188),IF(IR$1=1,SUMIFS(187:187,$1:$1,"&gt;="&amp;1,$1:$1,"&lt;="&amp;INT(-$N188/30))+(-$N188/30-INT(-$N188/30))*SUMIFS(187:187,$1:$1,INT(-$N188/30)+1),0)+(-$N188/30-INT(-$N188/30))*SUMIFS(187:187,$1:$1,IR$1+INT(-$N188/30)+1)+(INT(-$N188/30)+1--$N188/30)*SUMIFS(187:187,$1:$1,IR$1+INT(-$N188/30))))</f>
        <v>0</v>
      </c>
      <c r="IS188" s="91">
        <f>IF(IS$7="",0,IF(IS$1=MAX($1:$1),$R187-SUM($T188:IR188),IF(IS$1=1,SUMIFS(187:187,$1:$1,"&gt;="&amp;1,$1:$1,"&lt;="&amp;INT(-$N188/30))+(-$N188/30-INT(-$N188/30))*SUMIFS(187:187,$1:$1,INT(-$N188/30)+1),0)+(-$N188/30-INT(-$N188/30))*SUMIFS(187:187,$1:$1,IS$1+INT(-$N188/30)+1)+(INT(-$N188/30)+1--$N188/30)*SUMIFS(187:187,$1:$1,IS$1+INT(-$N188/30))))</f>
        <v>0</v>
      </c>
      <c r="IT188" s="91">
        <f>IF(IT$7="",0,IF(IT$1=MAX($1:$1),$R187-SUM($T188:IS188),IF(IT$1=1,SUMIFS(187:187,$1:$1,"&gt;="&amp;1,$1:$1,"&lt;="&amp;INT(-$N188/30))+(-$N188/30-INT(-$N188/30))*SUMIFS(187:187,$1:$1,INT(-$N188/30)+1),0)+(-$N188/30-INT(-$N188/30))*SUMIFS(187:187,$1:$1,IT$1+INT(-$N188/30)+1)+(INT(-$N188/30)+1--$N188/30)*SUMIFS(187:187,$1:$1,IT$1+INT(-$N188/30))))</f>
        <v>0</v>
      </c>
      <c r="IU188" s="91">
        <f>IF(IU$7="",0,IF(IU$1=MAX($1:$1),$R187-SUM($T188:IT188),IF(IU$1=1,SUMIFS(187:187,$1:$1,"&gt;="&amp;1,$1:$1,"&lt;="&amp;INT(-$N188/30))+(-$N188/30-INT(-$N188/30))*SUMIFS(187:187,$1:$1,INT(-$N188/30)+1),0)+(-$N188/30-INT(-$N188/30))*SUMIFS(187:187,$1:$1,IU$1+INT(-$N188/30)+1)+(INT(-$N188/30)+1--$N188/30)*SUMIFS(187:187,$1:$1,IU$1+INT(-$N188/30))))</f>
        <v>0</v>
      </c>
      <c r="IV188" s="91">
        <f>IF(IV$7="",0,IF(IV$1=MAX($1:$1),$R187-SUM($T188:IU188),IF(IV$1=1,SUMIFS(187:187,$1:$1,"&gt;="&amp;1,$1:$1,"&lt;="&amp;INT(-$N188/30))+(-$N188/30-INT(-$N188/30))*SUMIFS(187:187,$1:$1,INT(-$N188/30)+1),0)+(-$N188/30-INT(-$N188/30))*SUMIFS(187:187,$1:$1,IV$1+INT(-$N188/30)+1)+(INT(-$N188/30)+1--$N188/30)*SUMIFS(187:187,$1:$1,IV$1+INT(-$N188/30))))</f>
        <v>0</v>
      </c>
      <c r="IW188" s="91">
        <f>IF(IW$7="",0,IF(IW$1=MAX($1:$1),$R187-SUM($T188:IV188),IF(IW$1=1,SUMIFS(187:187,$1:$1,"&gt;="&amp;1,$1:$1,"&lt;="&amp;INT(-$N188/30))+(-$N188/30-INT(-$N188/30))*SUMIFS(187:187,$1:$1,INT(-$N188/30)+1),0)+(-$N188/30-INT(-$N188/30))*SUMIFS(187:187,$1:$1,IW$1+INT(-$N188/30)+1)+(INT(-$N188/30)+1--$N188/30)*SUMIFS(187:187,$1:$1,IW$1+INT(-$N188/30))))</f>
        <v>0</v>
      </c>
      <c r="IX188" s="91">
        <f>IF(IX$7="",0,IF(IX$1=MAX($1:$1),$R187-SUM($T188:IW188),IF(IX$1=1,SUMIFS(187:187,$1:$1,"&gt;="&amp;1,$1:$1,"&lt;="&amp;INT(-$N188/30))+(-$N188/30-INT(-$N188/30))*SUMIFS(187:187,$1:$1,INT(-$N188/30)+1),0)+(-$N188/30-INT(-$N188/30))*SUMIFS(187:187,$1:$1,IX$1+INT(-$N188/30)+1)+(INT(-$N188/30)+1--$N188/30)*SUMIFS(187:187,$1:$1,IX$1+INT(-$N188/30))))</f>
        <v>0</v>
      </c>
      <c r="IY188" s="91">
        <f>IF(IY$7="",0,IF(IY$1=MAX($1:$1),$R187-SUM($T188:IX188),IF(IY$1=1,SUMIFS(187:187,$1:$1,"&gt;="&amp;1,$1:$1,"&lt;="&amp;INT(-$N188/30))+(-$N188/30-INT(-$N188/30))*SUMIFS(187:187,$1:$1,INT(-$N188/30)+1),0)+(-$N188/30-INT(-$N188/30))*SUMIFS(187:187,$1:$1,IY$1+INT(-$N188/30)+1)+(INT(-$N188/30)+1--$N188/30)*SUMIFS(187:187,$1:$1,IY$1+INT(-$N188/30))))</f>
        <v>0</v>
      </c>
      <c r="IZ188" s="91">
        <f>IF(IZ$7="",0,IF(IZ$1=MAX($1:$1),$R187-SUM($T188:IY188),IF(IZ$1=1,SUMIFS(187:187,$1:$1,"&gt;="&amp;1,$1:$1,"&lt;="&amp;INT(-$N188/30))+(-$N188/30-INT(-$N188/30))*SUMIFS(187:187,$1:$1,INT(-$N188/30)+1),0)+(-$N188/30-INT(-$N188/30))*SUMIFS(187:187,$1:$1,IZ$1+INT(-$N188/30)+1)+(INT(-$N188/30)+1--$N188/30)*SUMIFS(187:187,$1:$1,IZ$1+INT(-$N188/30))))</f>
        <v>0</v>
      </c>
      <c r="JA188" s="91">
        <f>IF(JA$7="",0,IF(JA$1=MAX($1:$1),$R187-SUM($T188:IZ188),IF(JA$1=1,SUMIFS(187:187,$1:$1,"&gt;="&amp;1,$1:$1,"&lt;="&amp;INT(-$N188/30))+(-$N188/30-INT(-$N188/30))*SUMIFS(187:187,$1:$1,INT(-$N188/30)+1),0)+(-$N188/30-INT(-$N188/30))*SUMIFS(187:187,$1:$1,JA$1+INT(-$N188/30)+1)+(INT(-$N188/30)+1--$N188/30)*SUMIFS(187:187,$1:$1,JA$1+INT(-$N188/30))))</f>
        <v>0</v>
      </c>
      <c r="JB188" s="91">
        <f>IF(JB$7="",0,IF(JB$1=MAX($1:$1),$R187-SUM($T188:JA188),IF(JB$1=1,SUMIFS(187:187,$1:$1,"&gt;="&amp;1,$1:$1,"&lt;="&amp;INT(-$N188/30))+(-$N188/30-INT(-$N188/30))*SUMIFS(187:187,$1:$1,INT(-$N188/30)+1),0)+(-$N188/30-INT(-$N188/30))*SUMIFS(187:187,$1:$1,JB$1+INT(-$N188/30)+1)+(INT(-$N188/30)+1--$N188/30)*SUMIFS(187:187,$1:$1,JB$1+INT(-$N188/30))))</f>
        <v>0</v>
      </c>
      <c r="JC188" s="91">
        <f>IF(JC$7="",0,IF(JC$1=MAX($1:$1),$R187-SUM($T188:JB188),IF(JC$1=1,SUMIFS(187:187,$1:$1,"&gt;="&amp;1,$1:$1,"&lt;="&amp;INT(-$N188/30))+(-$N188/30-INT(-$N188/30))*SUMIFS(187:187,$1:$1,INT(-$N188/30)+1),0)+(-$N188/30-INT(-$N188/30))*SUMIFS(187:187,$1:$1,JC$1+INT(-$N188/30)+1)+(INT(-$N188/30)+1--$N188/30)*SUMIFS(187:187,$1:$1,JC$1+INT(-$N188/30))))</f>
        <v>0</v>
      </c>
      <c r="JD188" s="91">
        <f>IF(JD$7="",0,IF(JD$1=MAX($1:$1),$R187-SUM($T188:JC188),IF(JD$1=1,SUMIFS(187:187,$1:$1,"&gt;="&amp;1,$1:$1,"&lt;="&amp;INT(-$N188/30))+(-$N188/30-INT(-$N188/30))*SUMIFS(187:187,$1:$1,INT(-$N188/30)+1),0)+(-$N188/30-INT(-$N188/30))*SUMIFS(187:187,$1:$1,JD$1+INT(-$N188/30)+1)+(INT(-$N188/30)+1--$N188/30)*SUMIFS(187:187,$1:$1,JD$1+INT(-$N188/30))))</f>
        <v>0</v>
      </c>
      <c r="JE188" s="91">
        <f>IF(JE$7="",0,IF(JE$1=MAX($1:$1),$R187-SUM($T188:JD188),IF(JE$1=1,SUMIFS(187:187,$1:$1,"&gt;="&amp;1,$1:$1,"&lt;="&amp;INT(-$N188/30))+(-$N188/30-INT(-$N188/30))*SUMIFS(187:187,$1:$1,INT(-$N188/30)+1),0)+(-$N188/30-INT(-$N188/30))*SUMIFS(187:187,$1:$1,JE$1+INT(-$N188/30)+1)+(INT(-$N188/30)+1--$N188/30)*SUMIFS(187:187,$1:$1,JE$1+INT(-$N188/30))))</f>
        <v>0</v>
      </c>
      <c r="JF188" s="91">
        <f>IF(JF$7="",0,IF(JF$1=MAX($1:$1),$R187-SUM($T188:JE188),IF(JF$1=1,SUMIFS(187:187,$1:$1,"&gt;="&amp;1,$1:$1,"&lt;="&amp;INT(-$N188/30))+(-$N188/30-INT(-$N188/30))*SUMIFS(187:187,$1:$1,INT(-$N188/30)+1),0)+(-$N188/30-INT(-$N188/30))*SUMIFS(187:187,$1:$1,JF$1+INT(-$N188/30)+1)+(INT(-$N188/30)+1--$N188/30)*SUMIFS(187:187,$1:$1,JF$1+INT(-$N188/30))))</f>
        <v>0</v>
      </c>
      <c r="JG188" s="91">
        <f>IF(JG$7="",0,IF(JG$1=MAX($1:$1),$R187-SUM($T188:JF188),IF(JG$1=1,SUMIFS(187:187,$1:$1,"&gt;="&amp;1,$1:$1,"&lt;="&amp;INT(-$N188/30))+(-$N188/30-INT(-$N188/30))*SUMIFS(187:187,$1:$1,INT(-$N188/30)+1),0)+(-$N188/30-INT(-$N188/30))*SUMIFS(187:187,$1:$1,JG$1+INT(-$N188/30)+1)+(INT(-$N188/30)+1--$N188/30)*SUMIFS(187:187,$1:$1,JG$1+INT(-$N188/30))))</f>
        <v>0</v>
      </c>
      <c r="JH188" s="91">
        <f>IF(JH$7="",0,IF(JH$1=MAX($1:$1),$R187-SUM($T188:JG188),IF(JH$1=1,SUMIFS(187:187,$1:$1,"&gt;="&amp;1,$1:$1,"&lt;="&amp;INT(-$N188/30))+(-$N188/30-INT(-$N188/30))*SUMIFS(187:187,$1:$1,INT(-$N188/30)+1),0)+(-$N188/30-INT(-$N188/30))*SUMIFS(187:187,$1:$1,JH$1+INT(-$N188/30)+1)+(INT(-$N188/30)+1--$N188/30)*SUMIFS(187:187,$1:$1,JH$1+INT(-$N188/30))))</f>
        <v>0</v>
      </c>
      <c r="JI188" s="91">
        <f>IF(JI$7="",0,IF(JI$1=MAX($1:$1),$R187-SUM($T188:JH188),IF(JI$1=1,SUMIFS(187:187,$1:$1,"&gt;="&amp;1,$1:$1,"&lt;="&amp;INT(-$N188/30))+(-$N188/30-INT(-$N188/30))*SUMIFS(187:187,$1:$1,INT(-$N188/30)+1),0)+(-$N188/30-INT(-$N188/30))*SUMIFS(187:187,$1:$1,JI$1+INT(-$N188/30)+1)+(INT(-$N188/30)+1--$N188/30)*SUMIFS(187:187,$1:$1,JI$1+INT(-$N188/30))))</f>
        <v>0</v>
      </c>
      <c r="JJ188" s="91">
        <f>IF(JJ$7="",0,IF(JJ$1=MAX($1:$1),$R187-SUM($T188:JI188),IF(JJ$1=1,SUMIFS(187:187,$1:$1,"&gt;="&amp;1,$1:$1,"&lt;="&amp;INT(-$N188/30))+(-$N188/30-INT(-$N188/30))*SUMIFS(187:187,$1:$1,INT(-$N188/30)+1),0)+(-$N188/30-INT(-$N188/30))*SUMIFS(187:187,$1:$1,JJ$1+INT(-$N188/30)+1)+(INT(-$N188/30)+1--$N188/30)*SUMIFS(187:187,$1:$1,JJ$1+INT(-$N188/30))))</f>
        <v>0</v>
      </c>
      <c r="JK188" s="91">
        <f>IF(JK$7="",0,IF(JK$1=MAX($1:$1),$R187-SUM($T188:JJ188),IF(JK$1=1,SUMIFS(187:187,$1:$1,"&gt;="&amp;1,$1:$1,"&lt;="&amp;INT(-$N188/30))+(-$N188/30-INT(-$N188/30))*SUMIFS(187:187,$1:$1,INT(-$N188/30)+1),0)+(-$N188/30-INT(-$N188/30))*SUMIFS(187:187,$1:$1,JK$1+INT(-$N188/30)+1)+(INT(-$N188/30)+1--$N188/30)*SUMIFS(187:187,$1:$1,JK$1+INT(-$N188/30))))</f>
        <v>0</v>
      </c>
      <c r="JL188" s="91">
        <f>IF(JL$7="",0,IF(JL$1=MAX($1:$1),$R187-SUM($T188:JK188),IF(JL$1=1,SUMIFS(187:187,$1:$1,"&gt;="&amp;1,$1:$1,"&lt;="&amp;INT(-$N188/30))+(-$N188/30-INT(-$N188/30))*SUMIFS(187:187,$1:$1,INT(-$N188/30)+1),0)+(-$N188/30-INT(-$N188/30))*SUMIFS(187:187,$1:$1,JL$1+INT(-$N188/30)+1)+(INT(-$N188/30)+1--$N188/30)*SUMIFS(187:187,$1:$1,JL$1+INT(-$N188/30))))</f>
        <v>0</v>
      </c>
      <c r="JM188" s="91">
        <f>IF(JM$7="",0,IF(JM$1=MAX($1:$1),$R187-SUM($T188:JL188),IF(JM$1=1,SUMIFS(187:187,$1:$1,"&gt;="&amp;1,$1:$1,"&lt;="&amp;INT(-$N188/30))+(-$N188/30-INT(-$N188/30))*SUMIFS(187:187,$1:$1,INT(-$N188/30)+1),0)+(-$N188/30-INT(-$N188/30))*SUMIFS(187:187,$1:$1,JM$1+INT(-$N188/30)+1)+(INT(-$N188/30)+1--$N188/30)*SUMIFS(187:187,$1:$1,JM$1+INT(-$N188/30))))</f>
        <v>0</v>
      </c>
      <c r="JN188" s="91">
        <f>IF(JN$7="",0,IF(JN$1=MAX($1:$1),$R187-SUM($T188:JM188),IF(JN$1=1,SUMIFS(187:187,$1:$1,"&gt;="&amp;1,$1:$1,"&lt;="&amp;INT(-$N188/30))+(-$N188/30-INT(-$N188/30))*SUMIFS(187:187,$1:$1,INT(-$N188/30)+1),0)+(-$N188/30-INT(-$N188/30))*SUMIFS(187:187,$1:$1,JN$1+INT(-$N188/30)+1)+(INT(-$N188/30)+1--$N188/30)*SUMIFS(187:187,$1:$1,JN$1+INT(-$N188/30))))</f>
        <v>0</v>
      </c>
      <c r="JO188" s="91">
        <f>IF(JO$7="",0,IF(JO$1=MAX($1:$1),$R187-SUM($T188:JN188),IF(JO$1=1,SUMIFS(187:187,$1:$1,"&gt;="&amp;1,$1:$1,"&lt;="&amp;INT(-$N188/30))+(-$N188/30-INT(-$N188/30))*SUMIFS(187:187,$1:$1,INT(-$N188/30)+1),0)+(-$N188/30-INT(-$N188/30))*SUMIFS(187:187,$1:$1,JO$1+INT(-$N188/30)+1)+(INT(-$N188/30)+1--$N188/30)*SUMIFS(187:187,$1:$1,JO$1+INT(-$N188/30))))</f>
        <v>0</v>
      </c>
      <c r="JP188" s="91">
        <f>IF(JP$7="",0,IF(JP$1=MAX($1:$1),$R187-SUM($T188:JO188),IF(JP$1=1,SUMIFS(187:187,$1:$1,"&gt;="&amp;1,$1:$1,"&lt;="&amp;INT(-$N188/30))+(-$N188/30-INT(-$N188/30))*SUMIFS(187:187,$1:$1,INT(-$N188/30)+1),0)+(-$N188/30-INT(-$N188/30))*SUMIFS(187:187,$1:$1,JP$1+INT(-$N188/30)+1)+(INT(-$N188/30)+1--$N188/30)*SUMIFS(187:187,$1:$1,JP$1+INT(-$N188/30))))</f>
        <v>0</v>
      </c>
      <c r="JQ188" s="91">
        <f>IF(JQ$7="",0,IF(JQ$1=MAX($1:$1),$R187-SUM($T188:JP188),IF(JQ$1=1,SUMIFS(187:187,$1:$1,"&gt;="&amp;1,$1:$1,"&lt;="&amp;INT(-$N188/30))+(-$N188/30-INT(-$N188/30))*SUMIFS(187:187,$1:$1,INT(-$N188/30)+1),0)+(-$N188/30-INT(-$N188/30))*SUMIFS(187:187,$1:$1,JQ$1+INT(-$N188/30)+1)+(INT(-$N188/30)+1--$N188/30)*SUMIFS(187:187,$1:$1,JQ$1+INT(-$N188/30))))</f>
        <v>0</v>
      </c>
      <c r="JR188" s="91">
        <f>IF(JR$7="",0,IF(JR$1=MAX($1:$1),$R187-SUM($T188:JQ188),IF(JR$1=1,SUMIFS(187:187,$1:$1,"&gt;="&amp;1,$1:$1,"&lt;="&amp;INT(-$N188/30))+(-$N188/30-INT(-$N188/30))*SUMIFS(187:187,$1:$1,INT(-$N188/30)+1),0)+(-$N188/30-INT(-$N188/30))*SUMIFS(187:187,$1:$1,JR$1+INT(-$N188/30)+1)+(INT(-$N188/30)+1--$N188/30)*SUMIFS(187:187,$1:$1,JR$1+INT(-$N188/30))))</f>
        <v>0</v>
      </c>
      <c r="JS188" s="91">
        <f>IF(JS$7="",0,IF(JS$1=MAX($1:$1),$R187-SUM($T188:JR188),IF(JS$1=1,SUMIFS(187:187,$1:$1,"&gt;="&amp;1,$1:$1,"&lt;="&amp;INT(-$N188/30))+(-$N188/30-INT(-$N188/30))*SUMIFS(187:187,$1:$1,INT(-$N188/30)+1),0)+(-$N188/30-INT(-$N188/30))*SUMIFS(187:187,$1:$1,JS$1+INT(-$N188/30)+1)+(INT(-$N188/30)+1--$N188/30)*SUMIFS(187:187,$1:$1,JS$1+INT(-$N188/30))))</f>
        <v>0</v>
      </c>
      <c r="JT188" s="91">
        <f>IF(JT$7="",0,IF(JT$1=MAX($1:$1),$R187-SUM($T188:JS188),IF(JT$1=1,SUMIFS(187:187,$1:$1,"&gt;="&amp;1,$1:$1,"&lt;="&amp;INT(-$N188/30))+(-$N188/30-INT(-$N188/30))*SUMIFS(187:187,$1:$1,INT(-$N188/30)+1),0)+(-$N188/30-INT(-$N188/30))*SUMIFS(187:187,$1:$1,JT$1+INT(-$N188/30)+1)+(INT(-$N188/30)+1--$N188/30)*SUMIFS(187:187,$1:$1,JT$1+INT(-$N188/30))))</f>
        <v>0</v>
      </c>
      <c r="JU188" s="91">
        <f>IF(JU$7="",0,IF(JU$1=MAX($1:$1),$R187-SUM($T188:JT188),IF(JU$1=1,SUMIFS(187:187,$1:$1,"&gt;="&amp;1,$1:$1,"&lt;="&amp;INT(-$N188/30))+(-$N188/30-INT(-$N188/30))*SUMIFS(187:187,$1:$1,INT(-$N188/30)+1),0)+(-$N188/30-INT(-$N188/30))*SUMIFS(187:187,$1:$1,JU$1+INT(-$N188/30)+1)+(INT(-$N188/30)+1--$N188/30)*SUMIFS(187:187,$1:$1,JU$1+INT(-$N188/30))))</f>
        <v>0</v>
      </c>
      <c r="JV188" s="91">
        <f>IF(JV$7="",0,IF(JV$1=MAX($1:$1),$R187-SUM($T188:JU188),IF(JV$1=1,SUMIFS(187:187,$1:$1,"&gt;="&amp;1,$1:$1,"&lt;="&amp;INT(-$N188/30))+(-$N188/30-INT(-$N188/30))*SUMIFS(187:187,$1:$1,INT(-$N188/30)+1),0)+(-$N188/30-INT(-$N188/30))*SUMIFS(187:187,$1:$1,JV$1+INT(-$N188/30)+1)+(INT(-$N188/30)+1--$N188/30)*SUMIFS(187:187,$1:$1,JV$1+INT(-$N188/30))))</f>
        <v>0</v>
      </c>
      <c r="JW188" s="91">
        <f>IF(JW$7="",0,IF(JW$1=MAX($1:$1),$R187-SUM($T188:JV188),IF(JW$1=1,SUMIFS(187:187,$1:$1,"&gt;="&amp;1,$1:$1,"&lt;="&amp;INT(-$N188/30))+(-$N188/30-INT(-$N188/30))*SUMIFS(187:187,$1:$1,INT(-$N188/30)+1),0)+(-$N188/30-INT(-$N188/30))*SUMIFS(187:187,$1:$1,JW$1+INT(-$N188/30)+1)+(INT(-$N188/30)+1--$N188/30)*SUMIFS(187:187,$1:$1,JW$1+INT(-$N188/30))))</f>
        <v>0</v>
      </c>
      <c r="JX188" s="91">
        <f>IF(JX$7="",0,IF(JX$1=MAX($1:$1),$R187-SUM($T188:JW188),IF(JX$1=1,SUMIFS(187:187,$1:$1,"&gt;="&amp;1,$1:$1,"&lt;="&amp;INT(-$N188/30))+(-$N188/30-INT(-$N188/30))*SUMIFS(187:187,$1:$1,INT(-$N188/30)+1),0)+(-$N188/30-INT(-$N188/30))*SUMIFS(187:187,$1:$1,JX$1+INT(-$N188/30)+1)+(INT(-$N188/30)+1--$N188/30)*SUMIFS(187:187,$1:$1,JX$1+INT(-$N188/30))))</f>
        <v>0</v>
      </c>
      <c r="JY188" s="91">
        <f>IF(JY$7="",0,IF(JY$1=MAX($1:$1),$R187-SUM($T188:JX188),IF(JY$1=1,SUMIFS(187:187,$1:$1,"&gt;="&amp;1,$1:$1,"&lt;="&amp;INT(-$N188/30))+(-$N188/30-INT(-$N188/30))*SUMIFS(187:187,$1:$1,INT(-$N188/30)+1),0)+(-$N188/30-INT(-$N188/30))*SUMIFS(187:187,$1:$1,JY$1+INT(-$N188/30)+1)+(INT(-$N188/30)+1--$N188/30)*SUMIFS(187:187,$1:$1,JY$1+INT(-$N188/30))))</f>
        <v>0</v>
      </c>
      <c r="JZ188" s="91">
        <f>IF(JZ$7="",0,IF(JZ$1=MAX($1:$1),$R187-SUM($T188:JY188),IF(JZ$1=1,SUMIFS(187:187,$1:$1,"&gt;="&amp;1,$1:$1,"&lt;="&amp;INT(-$N188/30))+(-$N188/30-INT(-$N188/30))*SUMIFS(187:187,$1:$1,INT(-$N188/30)+1),0)+(-$N188/30-INT(-$N188/30))*SUMIFS(187:187,$1:$1,JZ$1+INT(-$N188/30)+1)+(INT(-$N188/30)+1--$N188/30)*SUMIFS(187:187,$1:$1,JZ$1+INT(-$N188/30))))</f>
        <v>0</v>
      </c>
      <c r="KA188" s="91">
        <f>IF(KA$7="",0,IF(KA$1=MAX($1:$1),$R187-SUM($T188:JZ188),IF(KA$1=1,SUMIFS(187:187,$1:$1,"&gt;="&amp;1,$1:$1,"&lt;="&amp;INT(-$N188/30))+(-$N188/30-INT(-$N188/30))*SUMIFS(187:187,$1:$1,INT(-$N188/30)+1),0)+(-$N188/30-INT(-$N188/30))*SUMIFS(187:187,$1:$1,KA$1+INT(-$N188/30)+1)+(INT(-$N188/30)+1--$N188/30)*SUMIFS(187:187,$1:$1,KA$1+INT(-$N188/30))))</f>
        <v>0</v>
      </c>
      <c r="KB188" s="91">
        <f>IF(KB$7="",0,IF(KB$1=MAX($1:$1),$R187-SUM($T188:KA188),IF(KB$1=1,SUMIFS(187:187,$1:$1,"&gt;="&amp;1,$1:$1,"&lt;="&amp;INT(-$N188/30))+(-$N188/30-INT(-$N188/30))*SUMIFS(187:187,$1:$1,INT(-$N188/30)+1),0)+(-$N188/30-INT(-$N188/30))*SUMIFS(187:187,$1:$1,KB$1+INT(-$N188/30)+1)+(INT(-$N188/30)+1--$N188/30)*SUMIFS(187:187,$1:$1,KB$1+INT(-$N188/30))))</f>
        <v>0</v>
      </c>
      <c r="KC188" s="91">
        <f>IF(KC$7="",0,IF(KC$1=MAX($1:$1),$R187-SUM($T188:KB188),IF(KC$1=1,SUMIFS(187:187,$1:$1,"&gt;="&amp;1,$1:$1,"&lt;="&amp;INT(-$N188/30))+(-$N188/30-INT(-$N188/30))*SUMIFS(187:187,$1:$1,INT(-$N188/30)+1),0)+(-$N188/30-INT(-$N188/30))*SUMIFS(187:187,$1:$1,KC$1+INT(-$N188/30)+1)+(INT(-$N188/30)+1--$N188/30)*SUMIFS(187:187,$1:$1,KC$1+INT(-$N188/30))))</f>
        <v>0</v>
      </c>
      <c r="KD188" s="91">
        <f>IF(KD$7="",0,IF(KD$1=MAX($1:$1),$R187-SUM($T188:KC188),IF(KD$1=1,SUMIFS(187:187,$1:$1,"&gt;="&amp;1,$1:$1,"&lt;="&amp;INT(-$N188/30))+(-$N188/30-INT(-$N188/30))*SUMIFS(187:187,$1:$1,INT(-$N188/30)+1),0)+(-$N188/30-INT(-$N188/30))*SUMIFS(187:187,$1:$1,KD$1+INT(-$N188/30)+1)+(INT(-$N188/30)+1--$N188/30)*SUMIFS(187:187,$1:$1,KD$1+INT(-$N188/30))))</f>
        <v>0</v>
      </c>
      <c r="KE188" s="91">
        <f>IF(KE$7="",0,IF(KE$1=MAX($1:$1),$R187-SUM($T188:KD188),IF(KE$1=1,SUMIFS(187:187,$1:$1,"&gt;="&amp;1,$1:$1,"&lt;="&amp;INT(-$N188/30))+(-$N188/30-INT(-$N188/30))*SUMIFS(187:187,$1:$1,INT(-$N188/30)+1),0)+(-$N188/30-INT(-$N188/30))*SUMIFS(187:187,$1:$1,KE$1+INT(-$N188/30)+1)+(INT(-$N188/30)+1--$N188/30)*SUMIFS(187:187,$1:$1,KE$1+INT(-$N188/30))))</f>
        <v>0</v>
      </c>
      <c r="KF188" s="91">
        <f>IF(KF$7="",0,IF(KF$1=MAX($1:$1),$R187-SUM($T188:KE188),IF(KF$1=1,SUMIFS(187:187,$1:$1,"&gt;="&amp;1,$1:$1,"&lt;="&amp;INT(-$N188/30))+(-$N188/30-INT(-$N188/30))*SUMIFS(187:187,$1:$1,INT(-$N188/30)+1),0)+(-$N188/30-INT(-$N188/30))*SUMIFS(187:187,$1:$1,KF$1+INT(-$N188/30)+1)+(INT(-$N188/30)+1--$N188/30)*SUMIFS(187:187,$1:$1,KF$1+INT(-$N188/30))))</f>
        <v>0</v>
      </c>
      <c r="KG188" s="91">
        <f>IF(KG$7="",0,IF(KG$1=MAX($1:$1),$R187-SUM($T188:KF188),IF(KG$1=1,SUMIFS(187:187,$1:$1,"&gt;="&amp;1,$1:$1,"&lt;="&amp;INT(-$N188/30))+(-$N188/30-INT(-$N188/30))*SUMIFS(187:187,$1:$1,INT(-$N188/30)+1),0)+(-$N188/30-INT(-$N188/30))*SUMIFS(187:187,$1:$1,KG$1+INT(-$N188/30)+1)+(INT(-$N188/30)+1--$N188/30)*SUMIFS(187:187,$1:$1,KG$1+INT(-$N188/30))))</f>
        <v>0</v>
      </c>
      <c r="KH188" s="91">
        <f>IF(KH$7="",0,IF(KH$1=MAX($1:$1),$R187-SUM($T188:KG188),IF(KH$1=1,SUMIFS(187:187,$1:$1,"&gt;="&amp;1,$1:$1,"&lt;="&amp;INT(-$N188/30))+(-$N188/30-INT(-$N188/30))*SUMIFS(187:187,$1:$1,INT(-$N188/30)+1),0)+(-$N188/30-INT(-$N188/30))*SUMIFS(187:187,$1:$1,KH$1+INT(-$N188/30)+1)+(INT(-$N188/30)+1--$N188/30)*SUMIFS(187:187,$1:$1,KH$1+INT(-$N188/30))))</f>
        <v>0</v>
      </c>
      <c r="KI188" s="91">
        <f>IF(KI$7="",0,IF(KI$1=MAX($1:$1),$R187-SUM($T188:KH188),IF(KI$1=1,SUMIFS(187:187,$1:$1,"&gt;="&amp;1,$1:$1,"&lt;="&amp;INT(-$N188/30))+(-$N188/30-INT(-$N188/30))*SUMIFS(187:187,$1:$1,INT(-$N188/30)+1),0)+(-$N188/30-INT(-$N188/30))*SUMIFS(187:187,$1:$1,KI$1+INT(-$N188/30)+1)+(INT(-$N188/30)+1--$N188/30)*SUMIFS(187:187,$1:$1,KI$1+INT(-$N188/30))))</f>
        <v>0</v>
      </c>
      <c r="KJ188" s="91">
        <f>IF(KJ$7="",0,IF(KJ$1=MAX($1:$1),$R187-SUM($T188:KI188),IF(KJ$1=1,SUMIFS(187:187,$1:$1,"&gt;="&amp;1,$1:$1,"&lt;="&amp;INT(-$N188/30))+(-$N188/30-INT(-$N188/30))*SUMIFS(187:187,$1:$1,INT(-$N188/30)+1),0)+(-$N188/30-INT(-$N188/30))*SUMIFS(187:187,$1:$1,KJ$1+INT(-$N188/30)+1)+(INT(-$N188/30)+1--$N188/30)*SUMIFS(187:187,$1:$1,KJ$1+INT(-$N188/30))))</f>
        <v>0</v>
      </c>
      <c r="KK188" s="91">
        <f>IF(KK$7="",0,IF(KK$1=MAX($1:$1),$R187-SUM($T188:KJ188),IF(KK$1=1,SUMIFS(187:187,$1:$1,"&gt;="&amp;1,$1:$1,"&lt;="&amp;INT(-$N188/30))+(-$N188/30-INT(-$N188/30))*SUMIFS(187:187,$1:$1,INT(-$N188/30)+1),0)+(-$N188/30-INT(-$N188/30))*SUMIFS(187:187,$1:$1,KK$1+INT(-$N188/30)+1)+(INT(-$N188/30)+1--$N188/30)*SUMIFS(187:187,$1:$1,KK$1+INT(-$N188/30))))</f>
        <v>0</v>
      </c>
      <c r="KL188" s="91">
        <f>IF(KL$7="",0,IF(KL$1=MAX($1:$1),$R187-SUM($T188:KK188),IF(KL$1=1,SUMIFS(187:187,$1:$1,"&gt;="&amp;1,$1:$1,"&lt;="&amp;INT(-$N188/30))+(-$N188/30-INT(-$N188/30))*SUMIFS(187:187,$1:$1,INT(-$N188/30)+1),0)+(-$N188/30-INT(-$N188/30))*SUMIFS(187:187,$1:$1,KL$1+INT(-$N188/30)+1)+(INT(-$N188/30)+1--$N188/30)*SUMIFS(187:187,$1:$1,KL$1+INT(-$N188/30))))</f>
        <v>0</v>
      </c>
      <c r="KM188" s="91">
        <f>IF(KM$7="",0,IF(KM$1=MAX($1:$1),$R187-SUM($T188:KL188),IF(KM$1=1,SUMIFS(187:187,$1:$1,"&gt;="&amp;1,$1:$1,"&lt;="&amp;INT(-$N188/30))+(-$N188/30-INT(-$N188/30))*SUMIFS(187:187,$1:$1,INT(-$N188/30)+1),0)+(-$N188/30-INT(-$N188/30))*SUMIFS(187:187,$1:$1,KM$1+INT(-$N188/30)+1)+(INT(-$N188/30)+1--$N188/30)*SUMIFS(187:187,$1:$1,KM$1+INT(-$N188/30))))</f>
        <v>0</v>
      </c>
      <c r="KN188" s="91">
        <f>IF(KN$7="",0,IF(KN$1=MAX($1:$1),$R187-SUM($T188:KM188),IF(KN$1=1,SUMIFS(187:187,$1:$1,"&gt;="&amp;1,$1:$1,"&lt;="&amp;INT(-$N188/30))+(-$N188/30-INT(-$N188/30))*SUMIFS(187:187,$1:$1,INT(-$N188/30)+1),0)+(-$N188/30-INT(-$N188/30))*SUMIFS(187:187,$1:$1,KN$1+INT(-$N188/30)+1)+(INT(-$N188/30)+1--$N188/30)*SUMIFS(187:187,$1:$1,KN$1+INT(-$N188/30))))</f>
        <v>0</v>
      </c>
      <c r="KO188" s="91">
        <f>IF(KO$7="",0,IF(KO$1=MAX($1:$1),$R187-SUM($T188:KN188),IF(KO$1=1,SUMIFS(187:187,$1:$1,"&gt;="&amp;1,$1:$1,"&lt;="&amp;INT(-$N188/30))+(-$N188/30-INT(-$N188/30))*SUMIFS(187:187,$1:$1,INT(-$N188/30)+1),0)+(-$N188/30-INT(-$N188/30))*SUMIFS(187:187,$1:$1,KO$1+INT(-$N188/30)+1)+(INT(-$N188/30)+1--$N188/30)*SUMIFS(187:187,$1:$1,KO$1+INT(-$N188/30))))</f>
        <v>0</v>
      </c>
      <c r="KP188" s="91">
        <f>IF(KP$7="",0,IF(KP$1=MAX($1:$1),$R187-SUM($T188:KO188),IF(KP$1=1,SUMIFS(187:187,$1:$1,"&gt;="&amp;1,$1:$1,"&lt;="&amp;INT(-$N188/30))+(-$N188/30-INT(-$N188/30))*SUMIFS(187:187,$1:$1,INT(-$N188/30)+1),0)+(-$N188/30-INT(-$N188/30))*SUMIFS(187:187,$1:$1,KP$1+INT(-$N188/30)+1)+(INT(-$N188/30)+1--$N188/30)*SUMIFS(187:187,$1:$1,KP$1+INT(-$N188/30))))</f>
        <v>0</v>
      </c>
      <c r="KQ188" s="91">
        <f>IF(KQ$7="",0,IF(KQ$1=MAX($1:$1),$R187-SUM($T188:KP188),IF(KQ$1=1,SUMIFS(187:187,$1:$1,"&gt;="&amp;1,$1:$1,"&lt;="&amp;INT(-$N188/30))+(-$N188/30-INT(-$N188/30))*SUMIFS(187:187,$1:$1,INT(-$N188/30)+1),0)+(-$N188/30-INT(-$N188/30))*SUMIFS(187:187,$1:$1,KQ$1+INT(-$N188/30)+1)+(INT(-$N188/30)+1--$N188/30)*SUMIFS(187:187,$1:$1,KQ$1+INT(-$N188/30))))</f>
        <v>0</v>
      </c>
      <c r="KR188" s="91">
        <f>IF(KR$7="",0,IF(KR$1=MAX($1:$1),$R187-SUM($T188:KQ188),IF(KR$1=1,SUMIFS(187:187,$1:$1,"&gt;="&amp;1,$1:$1,"&lt;="&amp;INT(-$N188/30))+(-$N188/30-INT(-$N188/30))*SUMIFS(187:187,$1:$1,INT(-$N188/30)+1),0)+(-$N188/30-INT(-$N188/30))*SUMIFS(187:187,$1:$1,KR$1+INT(-$N188/30)+1)+(INT(-$N188/30)+1--$N188/30)*SUMIFS(187:187,$1:$1,KR$1+INT(-$N188/30))))</f>
        <v>0</v>
      </c>
      <c r="KS188" s="91">
        <f>IF(KS$7="",0,IF(KS$1=MAX($1:$1),$R187-SUM($T188:KR188),IF(KS$1=1,SUMIFS(187:187,$1:$1,"&gt;="&amp;1,$1:$1,"&lt;="&amp;INT(-$N188/30))+(-$N188/30-INT(-$N188/30))*SUMIFS(187:187,$1:$1,INT(-$N188/30)+1),0)+(-$N188/30-INT(-$N188/30))*SUMIFS(187:187,$1:$1,KS$1+INT(-$N188/30)+1)+(INT(-$N188/30)+1--$N188/30)*SUMIFS(187:187,$1:$1,KS$1+INT(-$N188/30))))</f>
        <v>0</v>
      </c>
      <c r="KT188" s="91">
        <f>IF(KT$7="",0,IF(KT$1=MAX($1:$1),$R187-SUM($T188:KS188),IF(KT$1=1,SUMIFS(187:187,$1:$1,"&gt;="&amp;1,$1:$1,"&lt;="&amp;INT(-$N188/30))+(-$N188/30-INT(-$N188/30))*SUMIFS(187:187,$1:$1,INT(-$N188/30)+1),0)+(-$N188/30-INT(-$N188/30))*SUMIFS(187:187,$1:$1,KT$1+INT(-$N188/30)+1)+(INT(-$N188/30)+1--$N188/30)*SUMIFS(187:187,$1:$1,KT$1+INT(-$N188/30))))</f>
        <v>0</v>
      </c>
      <c r="KU188" s="91">
        <f>IF(KU$7="",0,IF(KU$1=MAX($1:$1),$R187-SUM($T188:KT188),IF(KU$1=1,SUMIFS(187:187,$1:$1,"&gt;="&amp;1,$1:$1,"&lt;="&amp;INT(-$N188/30))+(-$N188/30-INT(-$N188/30))*SUMIFS(187:187,$1:$1,INT(-$N188/30)+1),0)+(-$N188/30-INT(-$N188/30))*SUMIFS(187:187,$1:$1,KU$1+INT(-$N188/30)+1)+(INT(-$N188/30)+1--$N188/30)*SUMIFS(187:187,$1:$1,KU$1+INT(-$N188/30))))</f>
        <v>0</v>
      </c>
      <c r="KV188" s="91">
        <f>IF(KV$7="",0,IF(KV$1=MAX($1:$1),$R187-SUM($T188:KU188),IF(KV$1=1,SUMIFS(187:187,$1:$1,"&gt;="&amp;1,$1:$1,"&lt;="&amp;INT(-$N188/30))+(-$N188/30-INT(-$N188/30))*SUMIFS(187:187,$1:$1,INT(-$N188/30)+1),0)+(-$N188/30-INT(-$N188/30))*SUMIFS(187:187,$1:$1,KV$1+INT(-$N188/30)+1)+(INT(-$N188/30)+1--$N188/30)*SUMIFS(187:187,$1:$1,KV$1+INT(-$N188/30))))</f>
        <v>0</v>
      </c>
      <c r="KW188" s="87"/>
      <c r="KX188" s="87"/>
    </row>
    <row r="189" spans="1:310" ht="4.05" customHeight="1" x14ac:dyDescent="0.25">
      <c r="A189" s="1"/>
      <c r="B189" s="79"/>
      <c r="C189" s="79"/>
      <c r="D189" s="79"/>
      <c r="E189" s="1"/>
      <c r="F189" s="1"/>
      <c r="G189" s="1"/>
      <c r="H189" s="11"/>
      <c r="I189" s="1"/>
      <c r="J189" s="1"/>
      <c r="K189" s="1"/>
      <c r="L189" s="1"/>
      <c r="M189" s="5"/>
      <c r="N189" s="1"/>
      <c r="O189" s="19"/>
      <c r="P189" s="1"/>
      <c r="Q189" s="1"/>
      <c r="R189" s="40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  <c r="JW189" s="1"/>
      <c r="JX189" s="1"/>
      <c r="JY189" s="1"/>
      <c r="JZ189" s="1"/>
      <c r="KA189" s="1"/>
      <c r="KB189" s="1"/>
      <c r="KC189" s="1"/>
      <c r="KD189" s="1"/>
      <c r="KE189" s="1"/>
      <c r="KF189" s="1"/>
      <c r="KG189" s="1"/>
      <c r="KH189" s="1"/>
      <c r="KI189" s="1"/>
      <c r="KJ189" s="1"/>
      <c r="KK189" s="1"/>
      <c r="KL189" s="1"/>
      <c r="KM189" s="1"/>
      <c r="KN189" s="1"/>
      <c r="KO189" s="1"/>
      <c r="KP189" s="1"/>
      <c r="KQ189" s="1"/>
      <c r="KR189" s="1"/>
      <c r="KS189" s="1"/>
      <c r="KT189" s="1"/>
      <c r="KU189" s="1"/>
      <c r="KV189" s="1"/>
      <c r="KW189" s="1"/>
      <c r="KX189" s="1"/>
    </row>
    <row r="190" spans="1:310" ht="4.05" customHeight="1" x14ac:dyDescent="0.25">
      <c r="A190" s="1"/>
      <c r="B190" s="79"/>
      <c r="C190" s="79"/>
      <c r="D190" s="79"/>
      <c r="E190" s="64"/>
      <c r="F190" s="1"/>
      <c r="G190" s="1"/>
      <c r="H190" s="11"/>
      <c r="I190" s="1"/>
      <c r="J190" s="1"/>
      <c r="K190" s="64"/>
      <c r="L190" s="1"/>
      <c r="M190" s="5"/>
      <c r="N190" s="64"/>
      <c r="O190" s="19"/>
      <c r="P190" s="1"/>
      <c r="Q190" s="1"/>
      <c r="R190" s="68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1"/>
      <c r="JR190" s="1"/>
      <c r="JS190" s="1"/>
      <c r="JT190" s="1"/>
      <c r="JU190" s="1"/>
      <c r="JV190" s="1"/>
      <c r="JW190" s="1"/>
      <c r="JX190" s="1"/>
      <c r="JY190" s="1"/>
      <c r="JZ190" s="1"/>
      <c r="KA190" s="1"/>
      <c r="KB190" s="1"/>
      <c r="KC190" s="1"/>
      <c r="KD190" s="1"/>
      <c r="KE190" s="1"/>
      <c r="KF190" s="1"/>
      <c r="KG190" s="1"/>
      <c r="KH190" s="1"/>
      <c r="KI190" s="1"/>
      <c r="KJ190" s="1"/>
      <c r="KK190" s="1"/>
      <c r="KL190" s="1"/>
      <c r="KM190" s="1"/>
      <c r="KN190" s="1"/>
      <c r="KO190" s="1"/>
      <c r="KP190" s="1"/>
      <c r="KQ190" s="1"/>
      <c r="KR190" s="1"/>
      <c r="KS190" s="1"/>
      <c r="KT190" s="1"/>
      <c r="KU190" s="1"/>
      <c r="KV190" s="1"/>
      <c r="KW190" s="1"/>
      <c r="KX190" s="1"/>
    </row>
    <row r="191" spans="1:310" ht="4.95" customHeight="1" x14ac:dyDescent="0.25">
      <c r="A191" s="1"/>
      <c r="B191" s="79"/>
      <c r="C191" s="79"/>
      <c r="D191" s="79"/>
      <c r="E191" s="1"/>
      <c r="F191" s="1"/>
      <c r="G191" s="1"/>
      <c r="H191" s="11"/>
      <c r="I191" s="1"/>
      <c r="J191" s="1"/>
      <c r="K191" s="1"/>
      <c r="L191" s="1"/>
      <c r="M191" s="5"/>
      <c r="N191" s="1"/>
      <c r="O191" s="19"/>
      <c r="P191" s="1"/>
      <c r="Q191" s="1"/>
      <c r="R191" s="40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  <c r="JW191" s="1"/>
      <c r="JX191" s="1"/>
      <c r="JY191" s="1"/>
      <c r="JZ191" s="1"/>
      <c r="KA191" s="1"/>
      <c r="KB191" s="1"/>
      <c r="KC191" s="1"/>
      <c r="KD191" s="1"/>
      <c r="KE191" s="1"/>
      <c r="KF191" s="1"/>
      <c r="KG191" s="1"/>
      <c r="KH191" s="1"/>
      <c r="KI191" s="1"/>
      <c r="KJ191" s="1"/>
      <c r="KK191" s="1"/>
      <c r="KL191" s="1"/>
      <c r="KM191" s="1"/>
      <c r="KN191" s="1"/>
      <c r="KO191" s="1"/>
      <c r="KP191" s="1"/>
      <c r="KQ191" s="1"/>
      <c r="KR191" s="1"/>
      <c r="KS191" s="1"/>
      <c r="KT191" s="1"/>
      <c r="KU191" s="1"/>
      <c r="KV191" s="1"/>
      <c r="KW191" s="1"/>
      <c r="KX191" s="1"/>
    </row>
    <row r="192" spans="1:310" s="4" customFormat="1" x14ac:dyDescent="0.25">
      <c r="A192" s="3"/>
      <c r="B192" s="72"/>
      <c r="C192" s="86"/>
      <c r="D192" s="86" t="s">
        <v>26</v>
      </c>
      <c r="E192" s="3" t="str">
        <f>kpi!$E$70</f>
        <v>поступления ДС по основной деят-ти</v>
      </c>
      <c r="F192" s="3"/>
      <c r="G192" s="3"/>
      <c r="H192" s="39" t="str">
        <f>IF(OR($E192="",$E192=0),"",INDEX(kpi!$I:$I,SUMIFS(kpi!$A:$A,kpi!$E:$E,$E192)))</f>
        <v>руб.</v>
      </c>
      <c r="I192" s="3"/>
      <c r="J192" s="3"/>
      <c r="K192" s="3"/>
      <c r="L192" s="3"/>
      <c r="M192" s="5"/>
      <c r="N192" s="3"/>
      <c r="O192" s="19"/>
      <c r="P192" s="3"/>
      <c r="Q192" s="3"/>
      <c r="R192" s="41">
        <f t="shared" ref="R192:R194" si="1072">SUMIFS($T192:$KW192,$T$1:$KW$1,"&gt;="&amp;1,$T$1:$KW$1,"&lt;="&amp;MAX($1:$1))</f>
        <v>709630910.47259724</v>
      </c>
      <c r="S192" s="3"/>
      <c r="T192" s="3"/>
      <c r="U192" s="41">
        <f>IF(U$7="",0,SUMIFS(U$1:U191,$D$1:$D191,$D192))</f>
        <v>0</v>
      </c>
      <c r="V192" s="41">
        <f>IF(V$7="",0,SUMIFS(V$1:V191,$D$1:$D191,$D192))</f>
        <v>6011094.8776180567</v>
      </c>
      <c r="W192" s="41">
        <f>IF(W$7="",0,SUMIFS(W$1:W191,$D$1:$D191,$D192))</f>
        <v>6684279.4472708339</v>
      </c>
      <c r="X192" s="41">
        <f>IF(X$7="",0,SUMIFS(X$1:X191,$D$1:$D191,$D192))</f>
        <v>7394153.7141458336</v>
      </c>
      <c r="Y192" s="41">
        <f>IF(Y$7="",0,SUMIFS(Y$1:Y191,$D$1:$D191,$D192))</f>
        <v>8140717.6782430569</v>
      </c>
      <c r="Z192" s="41">
        <f>IF(Z$7="",0,SUMIFS(Z$1:Z191,$D$1:$D191,$D192))</f>
        <v>8923971.3395625018</v>
      </c>
      <c r="AA192" s="41">
        <f>IF(AA$7="",0,SUMIFS(AA$1:AA191,$D$1:$D191,$D192))</f>
        <v>9743914.6981041692</v>
      </c>
      <c r="AB192" s="41">
        <f>IF(AB$7="",0,SUMIFS(AB$1:AB191,$D$1:$D191,$D192))</f>
        <v>10600547.753868058</v>
      </c>
      <c r="AC192" s="41">
        <f>IF(AC$7="",0,SUMIFS(AC$1:AC191,$D$1:$D191,$D192))</f>
        <v>11454170.828381946</v>
      </c>
      <c r="AD192" s="41">
        <f>IF(AD$7="",0,SUMIFS(AD$1:AD191,$D$1:$D191,$D192))</f>
        <v>12229425.17743287</v>
      </c>
      <c r="AE192" s="41">
        <f>IF(AE$7="",0,SUMIFS(AE$1:AE191,$D$1:$D191,$D192))</f>
        <v>12889536.776064815</v>
      </c>
      <c r="AF192" s="41">
        <f>IF(AF$7="",0,SUMIFS(AF$1:AF191,$D$1:$D191,$D192))</f>
        <v>13548131.435925925</v>
      </c>
      <c r="AG192" s="41">
        <f>IF(AG$7="",0,SUMIFS(AG$1:AG191,$D$1:$D191,$D192))</f>
        <v>14225305.90500926</v>
      </c>
      <c r="AH192" s="41">
        <f>IF(AH$7="",0,SUMIFS(AH$1:AH191,$D$1:$D191,$D192))</f>
        <v>14921060.183314815</v>
      </c>
      <c r="AI192" s="41">
        <f>IF(AI$7="",0,SUMIFS(AI$1:AI191,$D$1:$D191,$D192))</f>
        <v>15635394.270842595</v>
      </c>
      <c r="AJ192" s="41">
        <f>IF(AJ$7="",0,SUMIFS(AJ$1:AJ191,$D$1:$D191,$D192))</f>
        <v>16368308.167592594</v>
      </c>
      <c r="AK192" s="41">
        <f>IF(AK$7="",0,SUMIFS(AK$1:AK191,$D$1:$D191,$D192))</f>
        <v>17119801.873564817</v>
      </c>
      <c r="AL192" s="41">
        <f>IF(AL$7="",0,SUMIFS(AL$1:AL191,$D$1:$D191,$D192))</f>
        <v>17889875.388759263</v>
      </c>
      <c r="AM192" s="41">
        <f>IF(AM$7="",0,SUMIFS(AM$1:AM191,$D$1:$D191,$D192))</f>
        <v>18678528.71317593</v>
      </c>
      <c r="AN192" s="41">
        <f>IF(AN$7="",0,SUMIFS(AN$1:AN191,$D$1:$D191,$D192))</f>
        <v>19485761.846814815</v>
      </c>
      <c r="AO192" s="41">
        <f>IF(AO$7="",0,SUMIFS(AO$1:AO191,$D$1:$D191,$D192))</f>
        <v>20311574.789675929</v>
      </c>
      <c r="AP192" s="41">
        <f>IF(AP$7="",0,SUMIFS(AP$1:AP191,$D$1:$D191,$D192))</f>
        <v>21155967.541759264</v>
      </c>
      <c r="AQ192" s="41">
        <f>IF(AQ$7="",0,SUMIFS(AQ$1:AQ191,$D$1:$D191,$D192))</f>
        <v>22018940.10306482</v>
      </c>
      <c r="AR192" s="41">
        <f>IF(AR$7="",0,SUMIFS(AR$1:AR191,$D$1:$D191,$D192))</f>
        <v>22900492.473592598</v>
      </c>
      <c r="AS192" s="41">
        <f>IF(AS$7="",0,SUMIFS(AS$1:AS191,$D$1:$D191,$D192))</f>
        <v>23800624.653342597</v>
      </c>
      <c r="AT192" s="41">
        <f>IF(AT$7="",0,SUMIFS(AT$1:AT191,$D$1:$D191,$D192))</f>
        <v>24719336.642314821</v>
      </c>
      <c r="AU192" s="41">
        <f>IF(AU$7="",0,SUMIFS(AU$1:AU191,$D$1:$D191,$D192))</f>
        <v>25656628.440509263</v>
      </c>
      <c r="AV192" s="41">
        <f>IF(AV$7="",0,SUMIFS(AV$1:AV191,$D$1:$D191,$D192))</f>
        <v>26612500.04792593</v>
      </c>
      <c r="AW192" s="41">
        <f>IF(AW$7="",0,SUMIFS(AW$1:AW191,$D$1:$D191,$D192))</f>
        <v>27586951.464564823</v>
      </c>
      <c r="AX192" s="41">
        <f>IF(AX$7="",0,SUMIFS(AX$1:AX191,$D$1:$D191,$D192))</f>
        <v>28579982.690425929</v>
      </c>
      <c r="AY192" s="41">
        <f>IF(AY$7="",0,SUMIFS(AY$1:AY191,$D$1:$D191,$D192))</f>
        <v>29591593.725509264</v>
      </c>
      <c r="AZ192" s="41">
        <f>IF(AZ$7="",0,SUMIFS(AZ$1:AZ191,$D$1:$D191,$D192))</f>
        <v>30621784.56981482</v>
      </c>
      <c r="BA192" s="41">
        <f>IF(BA$7="",0,SUMIFS(BA$1:BA191,$D$1:$D191,$D192))</f>
        <v>31670555.223342601</v>
      </c>
      <c r="BB192" s="41">
        <f>IF(BB$7="",0,SUMIFS(BB$1:BB191,$D$1:$D191,$D192))</f>
        <v>32737905.6860926</v>
      </c>
      <c r="BC192" s="41">
        <f>IF(BC$7="",0,SUMIFS(BC$1:BC191,$D$1:$D191,$D192))</f>
        <v>33823835.958064824</v>
      </c>
      <c r="BD192" s="41">
        <f>IF(BD$7="",0,SUMIFS(BD$1:BD191,$D$1:$D191,$D192))</f>
        <v>65898256.386905089</v>
      </c>
      <c r="BE192" s="41">
        <f>IF(BE$7="",0,SUMIFS(BE$1:BE191,$D$1:$D191,$D192))</f>
        <v>0</v>
      </c>
      <c r="BF192" s="41">
        <f>IF(BF$7="",0,SUMIFS(BF$1:BF191,$D$1:$D191,$D192))</f>
        <v>0</v>
      </c>
      <c r="BG192" s="41">
        <f>IF(BG$7="",0,SUMIFS(BG$1:BG191,$D$1:$D191,$D192))</f>
        <v>0</v>
      </c>
      <c r="BH192" s="41">
        <f>IF(BH$7="",0,SUMIFS(BH$1:BH191,$D$1:$D191,$D192))</f>
        <v>0</v>
      </c>
      <c r="BI192" s="41">
        <f>IF(BI$7="",0,SUMIFS(BI$1:BI191,$D$1:$D191,$D192))</f>
        <v>0</v>
      </c>
      <c r="BJ192" s="41">
        <f>IF(BJ$7="",0,SUMIFS(BJ$1:BJ191,$D$1:$D191,$D192))</f>
        <v>0</v>
      </c>
      <c r="BK192" s="41">
        <f>IF(BK$7="",0,SUMIFS(BK$1:BK191,$D$1:$D191,$D192))</f>
        <v>0</v>
      </c>
      <c r="BL192" s="41">
        <f>IF(BL$7="",0,SUMIFS(BL$1:BL191,$D$1:$D191,$D192))</f>
        <v>0</v>
      </c>
      <c r="BM192" s="41">
        <f>IF(BM$7="",0,SUMIFS(BM$1:BM191,$D$1:$D191,$D192))</f>
        <v>0</v>
      </c>
      <c r="BN192" s="41">
        <f>IF(BN$7="",0,SUMIFS(BN$1:BN191,$D$1:$D191,$D192))</f>
        <v>0</v>
      </c>
      <c r="BO192" s="41">
        <f>IF(BO$7="",0,SUMIFS(BO$1:BO191,$D$1:$D191,$D192))</f>
        <v>0</v>
      </c>
      <c r="BP192" s="41">
        <f>IF(BP$7="",0,SUMIFS(BP$1:BP191,$D$1:$D191,$D192))</f>
        <v>0</v>
      </c>
      <c r="BQ192" s="41">
        <f>IF(BQ$7="",0,SUMIFS(BQ$1:BQ191,$D$1:$D191,$D192))</f>
        <v>0</v>
      </c>
      <c r="BR192" s="41">
        <f>IF(BR$7="",0,SUMIFS(BR$1:BR191,$D$1:$D191,$D192))</f>
        <v>0</v>
      </c>
      <c r="BS192" s="41">
        <f>IF(BS$7="",0,SUMIFS(BS$1:BS191,$D$1:$D191,$D192))</f>
        <v>0</v>
      </c>
      <c r="BT192" s="41">
        <f>IF(BT$7="",0,SUMIFS(BT$1:BT191,$D$1:$D191,$D192))</f>
        <v>0</v>
      </c>
      <c r="BU192" s="41">
        <f>IF(BU$7="",0,SUMIFS(BU$1:BU191,$D$1:$D191,$D192))</f>
        <v>0</v>
      </c>
      <c r="BV192" s="41">
        <f>IF(BV$7="",0,SUMIFS(BV$1:BV191,$D$1:$D191,$D192))</f>
        <v>0</v>
      </c>
      <c r="BW192" s="41">
        <f>IF(BW$7="",0,SUMIFS(BW$1:BW191,$D$1:$D191,$D192))</f>
        <v>0</v>
      </c>
      <c r="BX192" s="41">
        <f>IF(BX$7="",0,SUMIFS(BX$1:BX191,$D$1:$D191,$D192))</f>
        <v>0</v>
      </c>
      <c r="BY192" s="41">
        <f>IF(BY$7="",0,SUMIFS(BY$1:BY191,$D$1:$D191,$D192))</f>
        <v>0</v>
      </c>
      <c r="BZ192" s="41">
        <f>IF(BZ$7="",0,SUMIFS(BZ$1:BZ191,$D$1:$D191,$D192))</f>
        <v>0</v>
      </c>
      <c r="CA192" s="41">
        <f>IF(CA$7="",0,SUMIFS(CA$1:CA191,$D$1:$D191,$D192))</f>
        <v>0</v>
      </c>
      <c r="CB192" s="41">
        <f>IF(CB$7="",0,SUMIFS(CB$1:CB191,$D$1:$D191,$D192))</f>
        <v>0</v>
      </c>
      <c r="CC192" s="41">
        <f>IF(CC$7="",0,SUMIFS(CC$1:CC191,$D$1:$D191,$D192))</f>
        <v>0</v>
      </c>
      <c r="CD192" s="41">
        <f>IF(CD$7="",0,SUMIFS(CD$1:CD191,$D$1:$D191,$D192))</f>
        <v>0</v>
      </c>
      <c r="CE192" s="41">
        <f>IF(CE$7="",0,SUMIFS(CE$1:CE191,$D$1:$D191,$D192))</f>
        <v>0</v>
      </c>
      <c r="CF192" s="41">
        <f>IF(CF$7="",0,SUMIFS(CF$1:CF191,$D$1:$D191,$D192))</f>
        <v>0</v>
      </c>
      <c r="CG192" s="41">
        <f>IF(CG$7="",0,SUMIFS(CG$1:CG191,$D$1:$D191,$D192))</f>
        <v>0</v>
      </c>
      <c r="CH192" s="41">
        <f>IF(CH$7="",0,SUMIFS(CH$1:CH191,$D$1:$D191,$D192))</f>
        <v>0</v>
      </c>
      <c r="CI192" s="41">
        <f>IF(CI$7="",0,SUMIFS(CI$1:CI191,$D$1:$D191,$D192))</f>
        <v>0</v>
      </c>
      <c r="CJ192" s="41">
        <f>IF(CJ$7="",0,SUMIFS(CJ$1:CJ191,$D$1:$D191,$D192))</f>
        <v>0</v>
      </c>
      <c r="CK192" s="41">
        <f>IF(CK$7="",0,SUMIFS(CK$1:CK191,$D$1:$D191,$D192))</f>
        <v>0</v>
      </c>
      <c r="CL192" s="41">
        <f>IF(CL$7="",0,SUMIFS(CL$1:CL191,$D$1:$D191,$D192))</f>
        <v>0</v>
      </c>
      <c r="CM192" s="41">
        <f>IF(CM$7="",0,SUMIFS(CM$1:CM191,$D$1:$D191,$D192))</f>
        <v>0</v>
      </c>
      <c r="CN192" s="41">
        <f>IF(CN$7="",0,SUMIFS(CN$1:CN191,$D$1:$D191,$D192))</f>
        <v>0</v>
      </c>
      <c r="CO192" s="41">
        <f>IF(CO$7="",0,SUMIFS(CO$1:CO191,$D$1:$D191,$D192))</f>
        <v>0</v>
      </c>
      <c r="CP192" s="41">
        <f>IF(CP$7="",0,SUMIFS(CP$1:CP191,$D$1:$D191,$D192))</f>
        <v>0</v>
      </c>
      <c r="CQ192" s="41">
        <f>IF(CQ$7="",0,SUMIFS(CQ$1:CQ191,$D$1:$D191,$D192))</f>
        <v>0</v>
      </c>
      <c r="CR192" s="41">
        <f>IF(CR$7="",0,SUMIFS(CR$1:CR191,$D$1:$D191,$D192))</f>
        <v>0</v>
      </c>
      <c r="CS192" s="41">
        <f>IF(CS$7="",0,SUMIFS(CS$1:CS191,$D$1:$D191,$D192))</f>
        <v>0</v>
      </c>
      <c r="CT192" s="41">
        <f>IF(CT$7="",0,SUMIFS(CT$1:CT191,$D$1:$D191,$D192))</f>
        <v>0</v>
      </c>
      <c r="CU192" s="41">
        <f>IF(CU$7="",0,SUMIFS(CU$1:CU191,$D$1:$D191,$D192))</f>
        <v>0</v>
      </c>
      <c r="CV192" s="41">
        <f>IF(CV$7="",0,SUMIFS(CV$1:CV191,$D$1:$D191,$D192))</f>
        <v>0</v>
      </c>
      <c r="CW192" s="41">
        <f>IF(CW$7="",0,SUMIFS(CW$1:CW191,$D$1:$D191,$D192))</f>
        <v>0</v>
      </c>
      <c r="CX192" s="41">
        <f>IF(CX$7="",0,SUMIFS(CX$1:CX191,$D$1:$D191,$D192))</f>
        <v>0</v>
      </c>
      <c r="CY192" s="41">
        <f>IF(CY$7="",0,SUMIFS(CY$1:CY191,$D$1:$D191,$D192))</f>
        <v>0</v>
      </c>
      <c r="CZ192" s="41">
        <f>IF(CZ$7="",0,SUMIFS(CZ$1:CZ191,$D$1:$D191,$D192))</f>
        <v>0</v>
      </c>
      <c r="DA192" s="41">
        <f>IF(DA$7="",0,SUMIFS(DA$1:DA191,$D$1:$D191,$D192))</f>
        <v>0</v>
      </c>
      <c r="DB192" s="41">
        <f>IF(DB$7="",0,SUMIFS(DB$1:DB191,$D$1:$D191,$D192))</f>
        <v>0</v>
      </c>
      <c r="DC192" s="41">
        <f>IF(DC$7="",0,SUMIFS(DC$1:DC191,$D$1:$D191,$D192))</f>
        <v>0</v>
      </c>
      <c r="DD192" s="41">
        <f>IF(DD$7="",0,SUMIFS(DD$1:DD191,$D$1:$D191,$D192))</f>
        <v>0</v>
      </c>
      <c r="DE192" s="41">
        <f>IF(DE$7="",0,SUMIFS(DE$1:DE191,$D$1:$D191,$D192))</f>
        <v>0</v>
      </c>
      <c r="DF192" s="41">
        <f>IF(DF$7="",0,SUMIFS(DF$1:DF191,$D$1:$D191,$D192))</f>
        <v>0</v>
      </c>
      <c r="DG192" s="41">
        <f>IF(DG$7="",0,SUMIFS(DG$1:DG191,$D$1:$D191,$D192))</f>
        <v>0</v>
      </c>
      <c r="DH192" s="41">
        <f>IF(DH$7="",0,SUMIFS(DH$1:DH191,$D$1:$D191,$D192))</f>
        <v>0</v>
      </c>
      <c r="DI192" s="41">
        <f>IF(DI$7="",0,SUMIFS(DI$1:DI191,$D$1:$D191,$D192))</f>
        <v>0</v>
      </c>
      <c r="DJ192" s="41">
        <f>IF(DJ$7="",0,SUMIFS(DJ$1:DJ191,$D$1:$D191,$D192))</f>
        <v>0</v>
      </c>
      <c r="DK192" s="41">
        <f>IF(DK$7="",0,SUMIFS(DK$1:DK191,$D$1:$D191,$D192))</f>
        <v>0</v>
      </c>
      <c r="DL192" s="41">
        <f>IF(DL$7="",0,SUMIFS(DL$1:DL191,$D$1:$D191,$D192))</f>
        <v>0</v>
      </c>
      <c r="DM192" s="41">
        <f>IF(DM$7="",0,SUMIFS(DM$1:DM191,$D$1:$D191,$D192))</f>
        <v>0</v>
      </c>
      <c r="DN192" s="41">
        <f>IF(DN$7="",0,SUMIFS(DN$1:DN191,$D$1:$D191,$D192))</f>
        <v>0</v>
      </c>
      <c r="DO192" s="41">
        <f>IF(DO$7="",0,SUMIFS(DO$1:DO191,$D$1:$D191,$D192))</f>
        <v>0</v>
      </c>
      <c r="DP192" s="41">
        <f>IF(DP$7="",0,SUMIFS(DP$1:DP191,$D$1:$D191,$D192))</f>
        <v>0</v>
      </c>
      <c r="DQ192" s="41">
        <f>IF(DQ$7="",0,SUMIFS(DQ$1:DQ191,$D$1:$D191,$D192))</f>
        <v>0</v>
      </c>
      <c r="DR192" s="41">
        <f>IF(DR$7="",0,SUMIFS(DR$1:DR191,$D$1:$D191,$D192))</f>
        <v>0</v>
      </c>
      <c r="DS192" s="41">
        <f>IF(DS$7="",0,SUMIFS(DS$1:DS191,$D$1:$D191,$D192))</f>
        <v>0</v>
      </c>
      <c r="DT192" s="41">
        <f>IF(DT$7="",0,SUMIFS(DT$1:DT191,$D$1:$D191,$D192))</f>
        <v>0</v>
      </c>
      <c r="DU192" s="41">
        <f>IF(DU$7="",0,SUMIFS(DU$1:DU191,$D$1:$D191,$D192))</f>
        <v>0</v>
      </c>
      <c r="DV192" s="41">
        <f>IF(DV$7="",0,SUMIFS(DV$1:DV191,$D$1:$D191,$D192))</f>
        <v>0</v>
      </c>
      <c r="DW192" s="41">
        <f>IF(DW$7="",0,SUMIFS(DW$1:DW191,$D$1:$D191,$D192))</f>
        <v>0</v>
      </c>
      <c r="DX192" s="41">
        <f>IF(DX$7="",0,SUMIFS(DX$1:DX191,$D$1:$D191,$D192))</f>
        <v>0</v>
      </c>
      <c r="DY192" s="41">
        <f>IF(DY$7="",0,SUMIFS(DY$1:DY191,$D$1:$D191,$D192))</f>
        <v>0</v>
      </c>
      <c r="DZ192" s="41">
        <f>IF(DZ$7="",0,SUMIFS(DZ$1:DZ191,$D$1:$D191,$D192))</f>
        <v>0</v>
      </c>
      <c r="EA192" s="41">
        <f>IF(EA$7="",0,SUMIFS(EA$1:EA191,$D$1:$D191,$D192))</f>
        <v>0</v>
      </c>
      <c r="EB192" s="41">
        <f>IF(EB$7="",0,SUMIFS(EB$1:EB191,$D$1:$D191,$D192))</f>
        <v>0</v>
      </c>
      <c r="EC192" s="41">
        <f>IF(EC$7="",0,SUMIFS(EC$1:EC191,$D$1:$D191,$D192))</f>
        <v>0</v>
      </c>
      <c r="ED192" s="41">
        <f>IF(ED$7="",0,SUMIFS(ED$1:ED191,$D$1:$D191,$D192))</f>
        <v>0</v>
      </c>
      <c r="EE192" s="41">
        <f>IF(EE$7="",0,SUMIFS(EE$1:EE191,$D$1:$D191,$D192))</f>
        <v>0</v>
      </c>
      <c r="EF192" s="41">
        <f>IF(EF$7="",0,SUMIFS(EF$1:EF191,$D$1:$D191,$D192))</f>
        <v>0</v>
      </c>
      <c r="EG192" s="41">
        <f>IF(EG$7="",0,SUMIFS(EG$1:EG191,$D$1:$D191,$D192))</f>
        <v>0</v>
      </c>
      <c r="EH192" s="41">
        <f>IF(EH$7="",0,SUMIFS(EH$1:EH191,$D$1:$D191,$D192))</f>
        <v>0</v>
      </c>
      <c r="EI192" s="41">
        <f>IF(EI$7="",0,SUMIFS(EI$1:EI191,$D$1:$D191,$D192))</f>
        <v>0</v>
      </c>
      <c r="EJ192" s="41">
        <f>IF(EJ$7="",0,SUMIFS(EJ$1:EJ191,$D$1:$D191,$D192))</f>
        <v>0</v>
      </c>
      <c r="EK192" s="41">
        <f>IF(EK$7="",0,SUMIFS(EK$1:EK191,$D$1:$D191,$D192))</f>
        <v>0</v>
      </c>
      <c r="EL192" s="41">
        <f>IF(EL$7="",0,SUMIFS(EL$1:EL191,$D$1:$D191,$D192))</f>
        <v>0</v>
      </c>
      <c r="EM192" s="41">
        <f>IF(EM$7="",0,SUMIFS(EM$1:EM191,$D$1:$D191,$D192))</f>
        <v>0</v>
      </c>
      <c r="EN192" s="41">
        <f>IF(EN$7="",0,SUMIFS(EN$1:EN191,$D$1:$D191,$D192))</f>
        <v>0</v>
      </c>
      <c r="EO192" s="41">
        <f>IF(EO$7="",0,SUMIFS(EO$1:EO191,$D$1:$D191,$D192))</f>
        <v>0</v>
      </c>
      <c r="EP192" s="41">
        <f>IF(EP$7="",0,SUMIFS(EP$1:EP191,$D$1:$D191,$D192))</f>
        <v>0</v>
      </c>
      <c r="EQ192" s="41">
        <f>IF(EQ$7="",0,SUMIFS(EQ$1:EQ191,$D$1:$D191,$D192))</f>
        <v>0</v>
      </c>
      <c r="ER192" s="41">
        <f>IF(ER$7="",0,SUMIFS(ER$1:ER191,$D$1:$D191,$D192))</f>
        <v>0</v>
      </c>
      <c r="ES192" s="41">
        <f>IF(ES$7="",0,SUMIFS(ES$1:ES191,$D$1:$D191,$D192))</f>
        <v>0</v>
      </c>
      <c r="ET192" s="41">
        <f>IF(ET$7="",0,SUMIFS(ET$1:ET191,$D$1:$D191,$D192))</f>
        <v>0</v>
      </c>
      <c r="EU192" s="41">
        <f>IF(EU$7="",0,SUMIFS(EU$1:EU191,$D$1:$D191,$D192))</f>
        <v>0</v>
      </c>
      <c r="EV192" s="41">
        <f>IF(EV$7="",0,SUMIFS(EV$1:EV191,$D$1:$D191,$D192))</f>
        <v>0</v>
      </c>
      <c r="EW192" s="41">
        <f>IF(EW$7="",0,SUMIFS(EW$1:EW191,$D$1:$D191,$D192))</f>
        <v>0</v>
      </c>
      <c r="EX192" s="41">
        <f>IF(EX$7="",0,SUMIFS(EX$1:EX191,$D$1:$D191,$D192))</f>
        <v>0</v>
      </c>
      <c r="EY192" s="41">
        <f>IF(EY$7="",0,SUMIFS(EY$1:EY191,$D$1:$D191,$D192))</f>
        <v>0</v>
      </c>
      <c r="EZ192" s="41">
        <f>IF(EZ$7="",0,SUMIFS(EZ$1:EZ191,$D$1:$D191,$D192))</f>
        <v>0</v>
      </c>
      <c r="FA192" s="41">
        <f>IF(FA$7="",0,SUMIFS(FA$1:FA191,$D$1:$D191,$D192))</f>
        <v>0</v>
      </c>
      <c r="FB192" s="41">
        <f>IF(FB$7="",0,SUMIFS(FB$1:FB191,$D$1:$D191,$D192))</f>
        <v>0</v>
      </c>
      <c r="FC192" s="41">
        <f>IF(FC$7="",0,SUMIFS(FC$1:FC191,$D$1:$D191,$D192))</f>
        <v>0</v>
      </c>
      <c r="FD192" s="41">
        <f>IF(FD$7="",0,SUMIFS(FD$1:FD191,$D$1:$D191,$D192))</f>
        <v>0</v>
      </c>
      <c r="FE192" s="41">
        <f>IF(FE$7="",0,SUMIFS(FE$1:FE191,$D$1:$D191,$D192))</f>
        <v>0</v>
      </c>
      <c r="FF192" s="41">
        <f>IF(FF$7="",0,SUMIFS(FF$1:FF191,$D$1:$D191,$D192))</f>
        <v>0</v>
      </c>
      <c r="FG192" s="41">
        <f>IF(FG$7="",0,SUMIFS(FG$1:FG191,$D$1:$D191,$D192))</f>
        <v>0</v>
      </c>
      <c r="FH192" s="41">
        <f>IF(FH$7="",0,SUMIFS(FH$1:FH191,$D$1:$D191,$D192))</f>
        <v>0</v>
      </c>
      <c r="FI192" s="41">
        <f>IF(FI$7="",0,SUMIFS(FI$1:FI191,$D$1:$D191,$D192))</f>
        <v>0</v>
      </c>
      <c r="FJ192" s="41">
        <f>IF(FJ$7="",0,SUMIFS(FJ$1:FJ191,$D$1:$D191,$D192))</f>
        <v>0</v>
      </c>
      <c r="FK192" s="41">
        <f>IF(FK$7="",0,SUMIFS(FK$1:FK191,$D$1:$D191,$D192))</f>
        <v>0</v>
      </c>
      <c r="FL192" s="41">
        <f>IF(FL$7="",0,SUMIFS(FL$1:FL191,$D$1:$D191,$D192))</f>
        <v>0</v>
      </c>
      <c r="FM192" s="41">
        <f>IF(FM$7="",0,SUMIFS(FM$1:FM191,$D$1:$D191,$D192))</f>
        <v>0</v>
      </c>
      <c r="FN192" s="41">
        <f>IF(FN$7="",0,SUMIFS(FN$1:FN191,$D$1:$D191,$D192))</f>
        <v>0</v>
      </c>
      <c r="FO192" s="41">
        <f>IF(FO$7="",0,SUMIFS(FO$1:FO191,$D$1:$D191,$D192))</f>
        <v>0</v>
      </c>
      <c r="FP192" s="41">
        <f>IF(FP$7="",0,SUMIFS(FP$1:FP191,$D$1:$D191,$D192))</f>
        <v>0</v>
      </c>
      <c r="FQ192" s="41">
        <f>IF(FQ$7="",0,SUMIFS(FQ$1:FQ191,$D$1:$D191,$D192))</f>
        <v>0</v>
      </c>
      <c r="FR192" s="41">
        <f>IF(FR$7="",0,SUMIFS(FR$1:FR191,$D$1:$D191,$D192))</f>
        <v>0</v>
      </c>
      <c r="FS192" s="41">
        <f>IF(FS$7="",0,SUMIFS(FS$1:FS191,$D$1:$D191,$D192))</f>
        <v>0</v>
      </c>
      <c r="FT192" s="41">
        <f>IF(FT$7="",0,SUMIFS(FT$1:FT191,$D$1:$D191,$D192))</f>
        <v>0</v>
      </c>
      <c r="FU192" s="41">
        <f>IF(FU$7="",0,SUMIFS(FU$1:FU191,$D$1:$D191,$D192))</f>
        <v>0</v>
      </c>
      <c r="FV192" s="41">
        <f>IF(FV$7="",0,SUMIFS(FV$1:FV191,$D$1:$D191,$D192))</f>
        <v>0</v>
      </c>
      <c r="FW192" s="41">
        <f>IF(FW$7="",0,SUMIFS(FW$1:FW191,$D$1:$D191,$D192))</f>
        <v>0</v>
      </c>
      <c r="FX192" s="41">
        <f>IF(FX$7="",0,SUMIFS(FX$1:FX191,$D$1:$D191,$D192))</f>
        <v>0</v>
      </c>
      <c r="FY192" s="41">
        <f>IF(FY$7="",0,SUMIFS(FY$1:FY191,$D$1:$D191,$D192))</f>
        <v>0</v>
      </c>
      <c r="FZ192" s="41">
        <f>IF(FZ$7="",0,SUMIFS(FZ$1:FZ191,$D$1:$D191,$D192))</f>
        <v>0</v>
      </c>
      <c r="GA192" s="41">
        <f>IF(GA$7="",0,SUMIFS(GA$1:GA191,$D$1:$D191,$D192))</f>
        <v>0</v>
      </c>
      <c r="GB192" s="41">
        <f>IF(GB$7="",0,SUMIFS(GB$1:GB191,$D$1:$D191,$D192))</f>
        <v>0</v>
      </c>
      <c r="GC192" s="41">
        <f>IF(GC$7="",0,SUMIFS(GC$1:GC191,$D$1:$D191,$D192))</f>
        <v>0</v>
      </c>
      <c r="GD192" s="41">
        <f>IF(GD$7="",0,SUMIFS(GD$1:GD191,$D$1:$D191,$D192))</f>
        <v>0</v>
      </c>
      <c r="GE192" s="41">
        <f>IF(GE$7="",0,SUMIFS(GE$1:GE191,$D$1:$D191,$D192))</f>
        <v>0</v>
      </c>
      <c r="GF192" s="41">
        <f>IF(GF$7="",0,SUMIFS(GF$1:GF191,$D$1:$D191,$D192))</f>
        <v>0</v>
      </c>
      <c r="GG192" s="41">
        <f>IF(GG$7="",0,SUMIFS(GG$1:GG191,$D$1:$D191,$D192))</f>
        <v>0</v>
      </c>
      <c r="GH192" s="41">
        <f>IF(GH$7="",0,SUMIFS(GH$1:GH191,$D$1:$D191,$D192))</f>
        <v>0</v>
      </c>
      <c r="GI192" s="41">
        <f>IF(GI$7="",0,SUMIFS(GI$1:GI191,$D$1:$D191,$D192))</f>
        <v>0</v>
      </c>
      <c r="GJ192" s="41">
        <f>IF(GJ$7="",0,SUMIFS(GJ$1:GJ191,$D$1:$D191,$D192))</f>
        <v>0</v>
      </c>
      <c r="GK192" s="41">
        <f>IF(GK$7="",0,SUMIFS(GK$1:GK191,$D$1:$D191,$D192))</f>
        <v>0</v>
      </c>
      <c r="GL192" s="41">
        <f>IF(GL$7="",0,SUMIFS(GL$1:GL191,$D$1:$D191,$D192))</f>
        <v>0</v>
      </c>
      <c r="GM192" s="41">
        <f>IF(GM$7="",0,SUMIFS(GM$1:GM191,$D$1:$D191,$D192))</f>
        <v>0</v>
      </c>
      <c r="GN192" s="41">
        <f>IF(GN$7="",0,SUMIFS(GN$1:GN191,$D$1:$D191,$D192))</f>
        <v>0</v>
      </c>
      <c r="GO192" s="41">
        <f>IF(GO$7="",0,SUMIFS(GO$1:GO191,$D$1:$D191,$D192))</f>
        <v>0</v>
      </c>
      <c r="GP192" s="41">
        <f>IF(GP$7="",0,SUMIFS(GP$1:GP191,$D$1:$D191,$D192))</f>
        <v>0</v>
      </c>
      <c r="GQ192" s="41">
        <f>IF(GQ$7="",0,SUMIFS(GQ$1:GQ191,$D$1:$D191,$D192))</f>
        <v>0</v>
      </c>
      <c r="GR192" s="41">
        <f>IF(GR$7="",0,SUMIFS(GR$1:GR191,$D$1:$D191,$D192))</f>
        <v>0</v>
      </c>
      <c r="GS192" s="41">
        <f>IF(GS$7="",0,SUMIFS(GS$1:GS191,$D$1:$D191,$D192))</f>
        <v>0</v>
      </c>
      <c r="GT192" s="41">
        <f>IF(GT$7="",0,SUMIFS(GT$1:GT191,$D$1:$D191,$D192))</f>
        <v>0</v>
      </c>
      <c r="GU192" s="41">
        <f>IF(GU$7="",0,SUMIFS(GU$1:GU191,$D$1:$D191,$D192))</f>
        <v>0</v>
      </c>
      <c r="GV192" s="41">
        <f>IF(GV$7="",0,SUMIFS(GV$1:GV191,$D$1:$D191,$D192))</f>
        <v>0</v>
      </c>
      <c r="GW192" s="41">
        <f>IF(GW$7="",0,SUMIFS(GW$1:GW191,$D$1:$D191,$D192))</f>
        <v>0</v>
      </c>
      <c r="GX192" s="41">
        <f>IF(GX$7="",0,SUMIFS(GX$1:GX191,$D$1:$D191,$D192))</f>
        <v>0</v>
      </c>
      <c r="GY192" s="41">
        <f>IF(GY$7="",0,SUMIFS(GY$1:GY191,$D$1:$D191,$D192))</f>
        <v>0</v>
      </c>
      <c r="GZ192" s="41">
        <f>IF(GZ$7="",0,SUMIFS(GZ$1:GZ191,$D$1:$D191,$D192))</f>
        <v>0</v>
      </c>
      <c r="HA192" s="41">
        <f>IF(HA$7="",0,SUMIFS(HA$1:HA191,$D$1:$D191,$D192))</f>
        <v>0</v>
      </c>
      <c r="HB192" s="41">
        <f>IF(HB$7="",0,SUMIFS(HB$1:HB191,$D$1:$D191,$D192))</f>
        <v>0</v>
      </c>
      <c r="HC192" s="41">
        <f>IF(HC$7="",0,SUMIFS(HC$1:HC191,$D$1:$D191,$D192))</f>
        <v>0</v>
      </c>
      <c r="HD192" s="41">
        <f>IF(HD$7="",0,SUMIFS(HD$1:HD191,$D$1:$D191,$D192))</f>
        <v>0</v>
      </c>
      <c r="HE192" s="41">
        <f>IF(HE$7="",0,SUMIFS(HE$1:HE191,$D$1:$D191,$D192))</f>
        <v>0</v>
      </c>
      <c r="HF192" s="41">
        <f>IF(HF$7="",0,SUMIFS(HF$1:HF191,$D$1:$D191,$D192))</f>
        <v>0</v>
      </c>
      <c r="HG192" s="41">
        <f>IF(HG$7="",0,SUMIFS(HG$1:HG191,$D$1:$D191,$D192))</f>
        <v>0</v>
      </c>
      <c r="HH192" s="41">
        <f>IF(HH$7="",0,SUMIFS(HH$1:HH191,$D$1:$D191,$D192))</f>
        <v>0</v>
      </c>
      <c r="HI192" s="41">
        <f>IF(HI$7="",0,SUMIFS(HI$1:HI191,$D$1:$D191,$D192))</f>
        <v>0</v>
      </c>
      <c r="HJ192" s="41">
        <f>IF(HJ$7="",0,SUMIFS(HJ$1:HJ191,$D$1:$D191,$D192))</f>
        <v>0</v>
      </c>
      <c r="HK192" s="41">
        <f>IF(HK$7="",0,SUMIFS(HK$1:HK191,$D$1:$D191,$D192))</f>
        <v>0</v>
      </c>
      <c r="HL192" s="41">
        <f>IF(HL$7="",0,SUMIFS(HL$1:HL191,$D$1:$D191,$D192))</f>
        <v>0</v>
      </c>
      <c r="HM192" s="41">
        <f>IF(HM$7="",0,SUMIFS(HM$1:HM191,$D$1:$D191,$D192))</f>
        <v>0</v>
      </c>
      <c r="HN192" s="41">
        <f>IF(HN$7="",0,SUMIFS(HN$1:HN191,$D$1:$D191,$D192))</f>
        <v>0</v>
      </c>
      <c r="HO192" s="41">
        <f>IF(HO$7="",0,SUMIFS(HO$1:HO191,$D$1:$D191,$D192))</f>
        <v>0</v>
      </c>
      <c r="HP192" s="41">
        <f>IF(HP$7="",0,SUMIFS(HP$1:HP191,$D$1:$D191,$D192))</f>
        <v>0</v>
      </c>
      <c r="HQ192" s="41">
        <f>IF(HQ$7="",0,SUMIFS(HQ$1:HQ191,$D$1:$D191,$D192))</f>
        <v>0</v>
      </c>
      <c r="HR192" s="41">
        <f>IF(HR$7="",0,SUMIFS(HR$1:HR191,$D$1:$D191,$D192))</f>
        <v>0</v>
      </c>
      <c r="HS192" s="41">
        <f>IF(HS$7="",0,SUMIFS(HS$1:HS191,$D$1:$D191,$D192))</f>
        <v>0</v>
      </c>
      <c r="HT192" s="41">
        <f>IF(HT$7="",0,SUMIFS(HT$1:HT191,$D$1:$D191,$D192))</f>
        <v>0</v>
      </c>
      <c r="HU192" s="41">
        <f>IF(HU$7="",0,SUMIFS(HU$1:HU191,$D$1:$D191,$D192))</f>
        <v>0</v>
      </c>
      <c r="HV192" s="41">
        <f>IF(HV$7="",0,SUMIFS(HV$1:HV191,$D$1:$D191,$D192))</f>
        <v>0</v>
      </c>
      <c r="HW192" s="41">
        <f>IF(HW$7="",0,SUMIFS(HW$1:HW191,$D$1:$D191,$D192))</f>
        <v>0</v>
      </c>
      <c r="HX192" s="41">
        <f>IF(HX$7="",0,SUMIFS(HX$1:HX191,$D$1:$D191,$D192))</f>
        <v>0</v>
      </c>
      <c r="HY192" s="41">
        <f>IF(HY$7="",0,SUMIFS(HY$1:HY191,$D$1:$D191,$D192))</f>
        <v>0</v>
      </c>
      <c r="HZ192" s="41">
        <f>IF(HZ$7="",0,SUMIFS(HZ$1:HZ191,$D$1:$D191,$D192))</f>
        <v>0</v>
      </c>
      <c r="IA192" s="41">
        <f>IF(IA$7="",0,SUMIFS(IA$1:IA191,$D$1:$D191,$D192))</f>
        <v>0</v>
      </c>
      <c r="IB192" s="41">
        <f>IF(IB$7="",0,SUMIFS(IB$1:IB191,$D$1:$D191,$D192))</f>
        <v>0</v>
      </c>
      <c r="IC192" s="41">
        <f>IF(IC$7="",0,SUMIFS(IC$1:IC191,$D$1:$D191,$D192))</f>
        <v>0</v>
      </c>
      <c r="ID192" s="41">
        <f>IF(ID$7="",0,SUMIFS(ID$1:ID191,$D$1:$D191,$D192))</f>
        <v>0</v>
      </c>
      <c r="IE192" s="41">
        <f>IF(IE$7="",0,SUMIFS(IE$1:IE191,$D$1:$D191,$D192))</f>
        <v>0</v>
      </c>
      <c r="IF192" s="41">
        <f>IF(IF$7="",0,SUMIFS(IF$1:IF191,$D$1:$D191,$D192))</f>
        <v>0</v>
      </c>
      <c r="IG192" s="41">
        <f>IF(IG$7="",0,SUMIFS(IG$1:IG191,$D$1:$D191,$D192))</f>
        <v>0</v>
      </c>
      <c r="IH192" s="41">
        <f>IF(IH$7="",0,SUMIFS(IH$1:IH191,$D$1:$D191,$D192))</f>
        <v>0</v>
      </c>
      <c r="II192" s="41">
        <f>IF(II$7="",0,SUMIFS(II$1:II191,$D$1:$D191,$D192))</f>
        <v>0</v>
      </c>
      <c r="IJ192" s="41">
        <f>IF(IJ$7="",0,SUMIFS(IJ$1:IJ191,$D$1:$D191,$D192))</f>
        <v>0</v>
      </c>
      <c r="IK192" s="41">
        <f>IF(IK$7="",0,SUMIFS(IK$1:IK191,$D$1:$D191,$D192))</f>
        <v>0</v>
      </c>
      <c r="IL192" s="41">
        <f>IF(IL$7="",0,SUMIFS(IL$1:IL191,$D$1:$D191,$D192))</f>
        <v>0</v>
      </c>
      <c r="IM192" s="41">
        <f>IF(IM$7="",0,SUMIFS(IM$1:IM191,$D$1:$D191,$D192))</f>
        <v>0</v>
      </c>
      <c r="IN192" s="41">
        <f>IF(IN$7="",0,SUMIFS(IN$1:IN191,$D$1:$D191,$D192))</f>
        <v>0</v>
      </c>
      <c r="IO192" s="41">
        <f>IF(IO$7="",0,SUMIFS(IO$1:IO191,$D$1:$D191,$D192))</f>
        <v>0</v>
      </c>
      <c r="IP192" s="41">
        <f>IF(IP$7="",0,SUMIFS(IP$1:IP191,$D$1:$D191,$D192))</f>
        <v>0</v>
      </c>
      <c r="IQ192" s="41">
        <f>IF(IQ$7="",0,SUMIFS(IQ$1:IQ191,$D$1:$D191,$D192))</f>
        <v>0</v>
      </c>
      <c r="IR192" s="41">
        <f>IF(IR$7="",0,SUMIFS(IR$1:IR191,$D$1:$D191,$D192))</f>
        <v>0</v>
      </c>
      <c r="IS192" s="41">
        <f>IF(IS$7="",0,SUMIFS(IS$1:IS191,$D$1:$D191,$D192))</f>
        <v>0</v>
      </c>
      <c r="IT192" s="41">
        <f>IF(IT$7="",0,SUMIFS(IT$1:IT191,$D$1:$D191,$D192))</f>
        <v>0</v>
      </c>
      <c r="IU192" s="41">
        <f>IF(IU$7="",0,SUMIFS(IU$1:IU191,$D$1:$D191,$D192))</f>
        <v>0</v>
      </c>
      <c r="IV192" s="41">
        <f>IF(IV$7="",0,SUMIFS(IV$1:IV191,$D$1:$D191,$D192))</f>
        <v>0</v>
      </c>
      <c r="IW192" s="41">
        <f>IF(IW$7="",0,SUMIFS(IW$1:IW191,$D$1:$D191,$D192))</f>
        <v>0</v>
      </c>
      <c r="IX192" s="41">
        <f>IF(IX$7="",0,SUMIFS(IX$1:IX191,$D$1:$D191,$D192))</f>
        <v>0</v>
      </c>
      <c r="IY192" s="41">
        <f>IF(IY$7="",0,SUMIFS(IY$1:IY191,$D$1:$D191,$D192))</f>
        <v>0</v>
      </c>
      <c r="IZ192" s="41">
        <f>IF(IZ$7="",0,SUMIFS(IZ$1:IZ191,$D$1:$D191,$D192))</f>
        <v>0</v>
      </c>
      <c r="JA192" s="41">
        <f>IF(JA$7="",0,SUMIFS(JA$1:JA191,$D$1:$D191,$D192))</f>
        <v>0</v>
      </c>
      <c r="JB192" s="41">
        <f>IF(JB$7="",0,SUMIFS(JB$1:JB191,$D$1:$D191,$D192))</f>
        <v>0</v>
      </c>
      <c r="JC192" s="41">
        <f>IF(JC$7="",0,SUMIFS(JC$1:JC191,$D$1:$D191,$D192))</f>
        <v>0</v>
      </c>
      <c r="JD192" s="41">
        <f>IF(JD$7="",0,SUMIFS(JD$1:JD191,$D$1:$D191,$D192))</f>
        <v>0</v>
      </c>
      <c r="JE192" s="41">
        <f>IF(JE$7="",0,SUMIFS(JE$1:JE191,$D$1:$D191,$D192))</f>
        <v>0</v>
      </c>
      <c r="JF192" s="41">
        <f>IF(JF$7="",0,SUMIFS(JF$1:JF191,$D$1:$D191,$D192))</f>
        <v>0</v>
      </c>
      <c r="JG192" s="41">
        <f>IF(JG$7="",0,SUMIFS(JG$1:JG191,$D$1:$D191,$D192))</f>
        <v>0</v>
      </c>
      <c r="JH192" s="41">
        <f>IF(JH$7="",0,SUMIFS(JH$1:JH191,$D$1:$D191,$D192))</f>
        <v>0</v>
      </c>
      <c r="JI192" s="41">
        <f>IF(JI$7="",0,SUMIFS(JI$1:JI191,$D$1:$D191,$D192))</f>
        <v>0</v>
      </c>
      <c r="JJ192" s="41">
        <f>IF(JJ$7="",0,SUMIFS(JJ$1:JJ191,$D$1:$D191,$D192))</f>
        <v>0</v>
      </c>
      <c r="JK192" s="41">
        <f>IF(JK$7="",0,SUMIFS(JK$1:JK191,$D$1:$D191,$D192))</f>
        <v>0</v>
      </c>
      <c r="JL192" s="41">
        <f>IF(JL$7="",0,SUMIFS(JL$1:JL191,$D$1:$D191,$D192))</f>
        <v>0</v>
      </c>
      <c r="JM192" s="41">
        <f>IF(JM$7="",0,SUMIFS(JM$1:JM191,$D$1:$D191,$D192))</f>
        <v>0</v>
      </c>
      <c r="JN192" s="41">
        <f>IF(JN$7="",0,SUMIFS(JN$1:JN191,$D$1:$D191,$D192))</f>
        <v>0</v>
      </c>
      <c r="JO192" s="41">
        <f>IF(JO$7="",0,SUMIFS(JO$1:JO191,$D$1:$D191,$D192))</f>
        <v>0</v>
      </c>
      <c r="JP192" s="41">
        <f>IF(JP$7="",0,SUMIFS(JP$1:JP191,$D$1:$D191,$D192))</f>
        <v>0</v>
      </c>
      <c r="JQ192" s="41">
        <f>IF(JQ$7="",0,SUMIFS(JQ$1:JQ191,$D$1:$D191,$D192))</f>
        <v>0</v>
      </c>
      <c r="JR192" s="41">
        <f>IF(JR$7="",0,SUMIFS(JR$1:JR191,$D$1:$D191,$D192))</f>
        <v>0</v>
      </c>
      <c r="JS192" s="41">
        <f>IF(JS$7="",0,SUMIFS(JS$1:JS191,$D$1:$D191,$D192))</f>
        <v>0</v>
      </c>
      <c r="JT192" s="41">
        <f>IF(JT$7="",0,SUMIFS(JT$1:JT191,$D$1:$D191,$D192))</f>
        <v>0</v>
      </c>
      <c r="JU192" s="41">
        <f>IF(JU$7="",0,SUMIFS(JU$1:JU191,$D$1:$D191,$D192))</f>
        <v>0</v>
      </c>
      <c r="JV192" s="41">
        <f>IF(JV$7="",0,SUMIFS(JV$1:JV191,$D$1:$D191,$D192))</f>
        <v>0</v>
      </c>
      <c r="JW192" s="41">
        <f>IF(JW$7="",0,SUMIFS(JW$1:JW191,$D$1:$D191,$D192))</f>
        <v>0</v>
      </c>
      <c r="JX192" s="41">
        <f>IF(JX$7="",0,SUMIFS(JX$1:JX191,$D$1:$D191,$D192))</f>
        <v>0</v>
      </c>
      <c r="JY192" s="41">
        <f>IF(JY$7="",0,SUMIFS(JY$1:JY191,$D$1:$D191,$D192))</f>
        <v>0</v>
      </c>
      <c r="JZ192" s="41">
        <f>IF(JZ$7="",0,SUMIFS(JZ$1:JZ191,$D$1:$D191,$D192))</f>
        <v>0</v>
      </c>
      <c r="KA192" s="41">
        <f>IF(KA$7="",0,SUMIFS(KA$1:KA191,$D$1:$D191,$D192))</f>
        <v>0</v>
      </c>
      <c r="KB192" s="41">
        <f>IF(KB$7="",0,SUMIFS(KB$1:KB191,$D$1:$D191,$D192))</f>
        <v>0</v>
      </c>
      <c r="KC192" s="41">
        <f>IF(KC$7="",0,SUMIFS(KC$1:KC191,$D$1:$D191,$D192))</f>
        <v>0</v>
      </c>
      <c r="KD192" s="41">
        <f>IF(KD$7="",0,SUMIFS(KD$1:KD191,$D$1:$D191,$D192))</f>
        <v>0</v>
      </c>
      <c r="KE192" s="41">
        <f>IF(KE$7="",0,SUMIFS(KE$1:KE191,$D$1:$D191,$D192))</f>
        <v>0</v>
      </c>
      <c r="KF192" s="41">
        <f>IF(KF$7="",0,SUMIFS(KF$1:KF191,$D$1:$D191,$D192))</f>
        <v>0</v>
      </c>
      <c r="KG192" s="41">
        <f>IF(KG$7="",0,SUMIFS(KG$1:KG191,$D$1:$D191,$D192))</f>
        <v>0</v>
      </c>
      <c r="KH192" s="41">
        <f>IF(KH$7="",0,SUMIFS(KH$1:KH191,$D$1:$D191,$D192))</f>
        <v>0</v>
      </c>
      <c r="KI192" s="41">
        <f>IF(KI$7="",0,SUMIFS(KI$1:KI191,$D$1:$D191,$D192))</f>
        <v>0</v>
      </c>
      <c r="KJ192" s="41">
        <f>IF(KJ$7="",0,SUMIFS(KJ$1:KJ191,$D$1:$D191,$D192))</f>
        <v>0</v>
      </c>
      <c r="KK192" s="41">
        <f>IF(KK$7="",0,SUMIFS(KK$1:KK191,$D$1:$D191,$D192))</f>
        <v>0</v>
      </c>
      <c r="KL192" s="41">
        <f>IF(KL$7="",0,SUMIFS(KL$1:KL191,$D$1:$D191,$D192))</f>
        <v>0</v>
      </c>
      <c r="KM192" s="41">
        <f>IF(KM$7="",0,SUMIFS(KM$1:KM191,$D$1:$D191,$D192))</f>
        <v>0</v>
      </c>
      <c r="KN192" s="41">
        <f>IF(KN$7="",0,SUMIFS(KN$1:KN191,$D$1:$D191,$D192))</f>
        <v>0</v>
      </c>
      <c r="KO192" s="41">
        <f>IF(KO$7="",0,SUMIFS(KO$1:KO191,$D$1:$D191,$D192))</f>
        <v>0</v>
      </c>
      <c r="KP192" s="41">
        <f>IF(KP$7="",0,SUMIFS(KP$1:KP191,$D$1:$D191,$D192))</f>
        <v>0</v>
      </c>
      <c r="KQ192" s="41">
        <f>IF(KQ$7="",0,SUMIFS(KQ$1:KQ191,$D$1:$D191,$D192))</f>
        <v>0</v>
      </c>
      <c r="KR192" s="41">
        <f>IF(KR$7="",0,SUMIFS(KR$1:KR191,$D$1:$D191,$D192))</f>
        <v>0</v>
      </c>
      <c r="KS192" s="41">
        <f>IF(KS$7="",0,SUMIFS(KS$1:KS191,$D$1:$D191,$D192))</f>
        <v>0</v>
      </c>
      <c r="KT192" s="41">
        <f>IF(KT$7="",0,SUMIFS(KT$1:KT191,$D$1:$D191,$D192))</f>
        <v>0</v>
      </c>
      <c r="KU192" s="41">
        <f>IF(KU$7="",0,SUMIFS(KU$1:KU191,$D$1:$D191,$D192))</f>
        <v>0</v>
      </c>
      <c r="KV192" s="41">
        <f>IF(KV$7="",0,SUMIFS(KV$1:KV191,$D$1:$D191,$D192))</f>
        <v>0</v>
      </c>
      <c r="KW192" s="3"/>
      <c r="KX192" s="3"/>
    </row>
    <row r="193" spans="1:310" s="76" customFormat="1" x14ac:dyDescent="0.25">
      <c r="A193" s="70"/>
      <c r="B193" s="72"/>
      <c r="C193" s="93"/>
      <c r="D193" s="93" t="s">
        <v>28</v>
      </c>
      <c r="E193" s="70" t="str">
        <f>kpi!$E$71</f>
        <v>отток ДС по основной деят-ти</v>
      </c>
      <c r="F193" s="70"/>
      <c r="G193" s="70"/>
      <c r="H193" s="72" t="str">
        <f>IF(OR($E193="",$E193=0),"",INDEX(kpi!$I:$I,SUMIFS(kpi!$A:$A,kpi!$E:$E,$E193)))</f>
        <v>руб.</v>
      </c>
      <c r="I193" s="70"/>
      <c r="J193" s="70"/>
      <c r="K193" s="70"/>
      <c r="L193" s="70"/>
      <c r="M193" s="73"/>
      <c r="N193" s="70"/>
      <c r="O193" s="73"/>
      <c r="P193" s="70"/>
      <c r="Q193" s="70"/>
      <c r="R193" s="75">
        <f t="shared" si="1072"/>
        <v>324719599.90000004</v>
      </c>
      <c r="S193" s="70"/>
      <c r="T193" s="70"/>
      <c r="U193" s="75">
        <f>IF(U$7="",0,SUMIFS(U$1:U192,$D$1:$D192,$D193))</f>
        <v>24135524.629166666</v>
      </c>
      <c r="V193" s="75">
        <f>IF(V$7="",0,SUMIFS(V$1:V192,$D$1:$D192,$D193))</f>
        <v>7201371.4666666668</v>
      </c>
      <c r="W193" s="75">
        <f>IF(W$7="",0,SUMIFS(W$1:W192,$D$1:$D192,$D193))</f>
        <v>7270597.4125000006</v>
      </c>
      <c r="X193" s="75">
        <f>IF(X$7="",0,SUMIFS(X$1:X192,$D$1:$D192,$D193))</f>
        <v>7343202.4666666668</v>
      </c>
      <c r="Y193" s="75">
        <f>IF(Y$7="",0,SUMIFS(Y$1:Y192,$D$1:$D192,$D193))</f>
        <v>7419186.6291666673</v>
      </c>
      <c r="Z193" s="75">
        <f>IF(Z$7="",0,SUMIFS(Z$1:Z192,$D$1:$D192,$D193))</f>
        <v>7498549.9000000004</v>
      </c>
      <c r="AA193" s="75">
        <f>IF(AA$7="",0,SUMIFS(AA$1:AA192,$D$1:$D192,$D193))</f>
        <v>7581292.2791666668</v>
      </c>
      <c r="AB193" s="75">
        <f>IF(AB$7="",0,SUMIFS(AB$1:AB192,$D$1:$D192,$D193))</f>
        <v>7661105.0166666666</v>
      </c>
      <c r="AC193" s="75">
        <f>IF(AC$7="",0,SUMIFS(AC$1:AC192,$D$1:$D192,$D193))</f>
        <v>7733759.3833333338</v>
      </c>
      <c r="AD193" s="75">
        <f>IF(AD$7="",0,SUMIFS(AD$1:AD192,$D$1:$D192,$D193))</f>
        <v>7795972.5666666664</v>
      </c>
      <c r="AE193" s="75">
        <f>IF(AE$7="",0,SUMIFS(AE$1:AE192,$D$1:$D192,$D193))</f>
        <v>7859886.916666667</v>
      </c>
      <c r="AF193" s="75">
        <f>IF(AF$7="",0,SUMIFS(AF$1:AF192,$D$1:$D192,$D193))</f>
        <v>7925502.4333333336</v>
      </c>
      <c r="AG193" s="75">
        <f>IF(AG$7="",0,SUMIFS(AG$1:AG192,$D$1:$D192,$D193))</f>
        <v>8144819.1166666662</v>
      </c>
      <c r="AH193" s="75">
        <f>IF(AH$7="",0,SUMIFS(AH$1:AH192,$D$1:$D192,$D193))</f>
        <v>8213836.9666666668</v>
      </c>
      <c r="AI193" s="75">
        <f>IF(AI$7="",0,SUMIFS(AI$1:AI192,$D$1:$D192,$D193))</f>
        <v>8284555.9833333334</v>
      </c>
      <c r="AJ193" s="75">
        <f>IF(AJ$7="",0,SUMIFS(AJ$1:AJ192,$D$1:$D192,$D193))</f>
        <v>8356976.166666667</v>
      </c>
      <c r="AK193" s="75">
        <f>IF(AK$7="",0,SUMIFS(AK$1:AK192,$D$1:$D192,$D193))</f>
        <v>8431097.5166666675</v>
      </c>
      <c r="AL193" s="75">
        <f>IF(AL$7="",0,SUMIFS(AL$1:AL192,$D$1:$D192,$D193))</f>
        <v>8506920.0333333332</v>
      </c>
      <c r="AM193" s="75">
        <f>IF(AM$7="",0,SUMIFS(AM$1:AM192,$D$1:$D192,$D193))</f>
        <v>8584443.7166666687</v>
      </c>
      <c r="AN193" s="75">
        <f>IF(AN$7="",0,SUMIFS(AN$1:AN192,$D$1:$D192,$D193))</f>
        <v>8663668.5666666664</v>
      </c>
      <c r="AO193" s="75">
        <f>IF(AO$7="",0,SUMIFS(AO$1:AO192,$D$1:$D192,$D193))</f>
        <v>8744594.583333334</v>
      </c>
      <c r="AP193" s="75">
        <f>IF(AP$7="",0,SUMIFS(AP$1:AP192,$D$1:$D192,$D193))</f>
        <v>8827221.7666666657</v>
      </c>
      <c r="AQ193" s="75">
        <f>IF(AQ$7="",0,SUMIFS(AQ$1:AQ192,$D$1:$D192,$D193))</f>
        <v>8911550.1166666672</v>
      </c>
      <c r="AR193" s="75">
        <f>IF(AR$7="",0,SUMIFS(AR$1:AR192,$D$1:$D192,$D193))</f>
        <v>8997579.6333333347</v>
      </c>
      <c r="AS193" s="75">
        <f>IF(AS$7="",0,SUMIFS(AS$1:AS192,$D$1:$D192,$D193))</f>
        <v>9085310.3166666664</v>
      </c>
      <c r="AT193" s="75">
        <f>IF(AT$7="",0,SUMIFS(AT$1:AT192,$D$1:$D192,$D193))</f>
        <v>9174742.1666666679</v>
      </c>
      <c r="AU193" s="75">
        <f>IF(AU$7="",0,SUMIFS(AU$1:AU192,$D$1:$D192,$D193))</f>
        <v>9265875.1833333336</v>
      </c>
      <c r="AV193" s="75">
        <f>IF(AV$7="",0,SUMIFS(AV$1:AV192,$D$1:$D192,$D193))</f>
        <v>9358709.3666666672</v>
      </c>
      <c r="AW193" s="75">
        <f>IF(AW$7="",0,SUMIFS(AW$1:AW192,$D$1:$D192,$D193))</f>
        <v>9453244.7166666687</v>
      </c>
      <c r="AX193" s="75">
        <f>IF(AX$7="",0,SUMIFS(AX$1:AX192,$D$1:$D192,$D193))</f>
        <v>9549481.2333333343</v>
      </c>
      <c r="AY193" s="75">
        <f>IF(AY$7="",0,SUMIFS(AY$1:AY192,$D$1:$D192,$D193))</f>
        <v>9647418.9166666679</v>
      </c>
      <c r="AZ193" s="75">
        <f>IF(AZ$7="",0,SUMIFS(AZ$1:AZ192,$D$1:$D192,$D193))</f>
        <v>9747057.7666666657</v>
      </c>
      <c r="BA193" s="75">
        <f>IF(BA$7="",0,SUMIFS(BA$1:BA192,$D$1:$D192,$D193))</f>
        <v>9848397.7833333332</v>
      </c>
      <c r="BB193" s="75">
        <f>IF(BB$7="",0,SUMIFS(BB$1:BB192,$D$1:$D192,$D193))</f>
        <v>9951438.9666666687</v>
      </c>
      <c r="BC193" s="75">
        <f>IF(BC$7="",0,SUMIFS(BC$1:BC192,$D$1:$D192,$D193))</f>
        <v>10056181.316666666</v>
      </c>
      <c r="BD193" s="75">
        <f>IF(BD$7="",0,SUMIFS(BD$1:BD192,$D$1:$D192,$D193))</f>
        <v>9488526.9000000004</v>
      </c>
      <c r="BE193" s="75">
        <f>IF(BE$7="",0,SUMIFS(BE$1:BE192,$D$1:$D192,$D193))</f>
        <v>0</v>
      </c>
      <c r="BF193" s="75">
        <f>IF(BF$7="",0,SUMIFS(BF$1:BF192,$D$1:$D192,$D193))</f>
        <v>0</v>
      </c>
      <c r="BG193" s="75">
        <f>IF(BG$7="",0,SUMIFS(BG$1:BG192,$D$1:$D192,$D193))</f>
        <v>0</v>
      </c>
      <c r="BH193" s="75">
        <f>IF(BH$7="",0,SUMIFS(BH$1:BH192,$D$1:$D192,$D193))</f>
        <v>0</v>
      </c>
      <c r="BI193" s="75">
        <f>IF(BI$7="",0,SUMIFS(BI$1:BI192,$D$1:$D192,$D193))</f>
        <v>0</v>
      </c>
      <c r="BJ193" s="75">
        <f>IF(BJ$7="",0,SUMIFS(BJ$1:BJ192,$D$1:$D192,$D193))</f>
        <v>0</v>
      </c>
      <c r="BK193" s="75">
        <f>IF(BK$7="",0,SUMIFS(BK$1:BK192,$D$1:$D192,$D193))</f>
        <v>0</v>
      </c>
      <c r="BL193" s="75">
        <f>IF(BL$7="",0,SUMIFS(BL$1:BL192,$D$1:$D192,$D193))</f>
        <v>0</v>
      </c>
      <c r="BM193" s="75">
        <f>IF(BM$7="",0,SUMIFS(BM$1:BM192,$D$1:$D192,$D193))</f>
        <v>0</v>
      </c>
      <c r="BN193" s="75">
        <f>IF(BN$7="",0,SUMIFS(BN$1:BN192,$D$1:$D192,$D193))</f>
        <v>0</v>
      </c>
      <c r="BO193" s="75">
        <f>IF(BO$7="",0,SUMIFS(BO$1:BO192,$D$1:$D192,$D193))</f>
        <v>0</v>
      </c>
      <c r="BP193" s="75">
        <f>IF(BP$7="",0,SUMIFS(BP$1:BP192,$D$1:$D192,$D193))</f>
        <v>0</v>
      </c>
      <c r="BQ193" s="75">
        <f>IF(BQ$7="",0,SUMIFS(BQ$1:BQ192,$D$1:$D192,$D193))</f>
        <v>0</v>
      </c>
      <c r="BR193" s="75">
        <f>IF(BR$7="",0,SUMIFS(BR$1:BR192,$D$1:$D192,$D193))</f>
        <v>0</v>
      </c>
      <c r="BS193" s="75">
        <f>IF(BS$7="",0,SUMIFS(BS$1:BS192,$D$1:$D192,$D193))</f>
        <v>0</v>
      </c>
      <c r="BT193" s="75">
        <f>IF(BT$7="",0,SUMIFS(BT$1:BT192,$D$1:$D192,$D193))</f>
        <v>0</v>
      </c>
      <c r="BU193" s="75">
        <f>IF(BU$7="",0,SUMIFS(BU$1:BU192,$D$1:$D192,$D193))</f>
        <v>0</v>
      </c>
      <c r="BV193" s="75">
        <f>IF(BV$7="",0,SUMIFS(BV$1:BV192,$D$1:$D192,$D193))</f>
        <v>0</v>
      </c>
      <c r="BW193" s="75">
        <f>IF(BW$7="",0,SUMIFS(BW$1:BW192,$D$1:$D192,$D193))</f>
        <v>0</v>
      </c>
      <c r="BX193" s="75">
        <f>IF(BX$7="",0,SUMIFS(BX$1:BX192,$D$1:$D192,$D193))</f>
        <v>0</v>
      </c>
      <c r="BY193" s="75">
        <f>IF(BY$7="",0,SUMIFS(BY$1:BY192,$D$1:$D192,$D193))</f>
        <v>0</v>
      </c>
      <c r="BZ193" s="75">
        <f>IF(BZ$7="",0,SUMIFS(BZ$1:BZ192,$D$1:$D192,$D193))</f>
        <v>0</v>
      </c>
      <c r="CA193" s="75">
        <f>IF(CA$7="",0,SUMIFS(CA$1:CA192,$D$1:$D192,$D193))</f>
        <v>0</v>
      </c>
      <c r="CB193" s="75">
        <f>IF(CB$7="",0,SUMIFS(CB$1:CB192,$D$1:$D192,$D193))</f>
        <v>0</v>
      </c>
      <c r="CC193" s="75">
        <f>IF(CC$7="",0,SUMIFS(CC$1:CC192,$D$1:$D192,$D193))</f>
        <v>0</v>
      </c>
      <c r="CD193" s="75">
        <f>IF(CD$7="",0,SUMIFS(CD$1:CD192,$D$1:$D192,$D193))</f>
        <v>0</v>
      </c>
      <c r="CE193" s="75">
        <f>IF(CE$7="",0,SUMIFS(CE$1:CE192,$D$1:$D192,$D193))</f>
        <v>0</v>
      </c>
      <c r="CF193" s="75">
        <f>IF(CF$7="",0,SUMIFS(CF$1:CF192,$D$1:$D192,$D193))</f>
        <v>0</v>
      </c>
      <c r="CG193" s="75">
        <f>IF(CG$7="",0,SUMIFS(CG$1:CG192,$D$1:$D192,$D193))</f>
        <v>0</v>
      </c>
      <c r="CH193" s="75">
        <f>IF(CH$7="",0,SUMIFS(CH$1:CH192,$D$1:$D192,$D193))</f>
        <v>0</v>
      </c>
      <c r="CI193" s="75">
        <f>IF(CI$7="",0,SUMIFS(CI$1:CI192,$D$1:$D192,$D193))</f>
        <v>0</v>
      </c>
      <c r="CJ193" s="75">
        <f>IF(CJ$7="",0,SUMIFS(CJ$1:CJ192,$D$1:$D192,$D193))</f>
        <v>0</v>
      </c>
      <c r="CK193" s="75">
        <f>IF(CK$7="",0,SUMIFS(CK$1:CK192,$D$1:$D192,$D193))</f>
        <v>0</v>
      </c>
      <c r="CL193" s="75">
        <f>IF(CL$7="",0,SUMIFS(CL$1:CL192,$D$1:$D192,$D193))</f>
        <v>0</v>
      </c>
      <c r="CM193" s="75">
        <f>IF(CM$7="",0,SUMIFS(CM$1:CM192,$D$1:$D192,$D193))</f>
        <v>0</v>
      </c>
      <c r="CN193" s="75">
        <f>IF(CN$7="",0,SUMIFS(CN$1:CN192,$D$1:$D192,$D193))</f>
        <v>0</v>
      </c>
      <c r="CO193" s="75">
        <f>IF(CO$7="",0,SUMIFS(CO$1:CO192,$D$1:$D192,$D193))</f>
        <v>0</v>
      </c>
      <c r="CP193" s="75">
        <f>IF(CP$7="",0,SUMIFS(CP$1:CP192,$D$1:$D192,$D193))</f>
        <v>0</v>
      </c>
      <c r="CQ193" s="75">
        <f>IF(CQ$7="",0,SUMIFS(CQ$1:CQ192,$D$1:$D192,$D193))</f>
        <v>0</v>
      </c>
      <c r="CR193" s="75">
        <f>IF(CR$7="",0,SUMIFS(CR$1:CR192,$D$1:$D192,$D193))</f>
        <v>0</v>
      </c>
      <c r="CS193" s="75">
        <f>IF(CS$7="",0,SUMIFS(CS$1:CS192,$D$1:$D192,$D193))</f>
        <v>0</v>
      </c>
      <c r="CT193" s="75">
        <f>IF(CT$7="",0,SUMIFS(CT$1:CT192,$D$1:$D192,$D193))</f>
        <v>0</v>
      </c>
      <c r="CU193" s="75">
        <f>IF(CU$7="",0,SUMIFS(CU$1:CU192,$D$1:$D192,$D193))</f>
        <v>0</v>
      </c>
      <c r="CV193" s="75">
        <f>IF(CV$7="",0,SUMIFS(CV$1:CV192,$D$1:$D192,$D193))</f>
        <v>0</v>
      </c>
      <c r="CW193" s="75">
        <f>IF(CW$7="",0,SUMIFS(CW$1:CW192,$D$1:$D192,$D193))</f>
        <v>0</v>
      </c>
      <c r="CX193" s="75">
        <f>IF(CX$7="",0,SUMIFS(CX$1:CX192,$D$1:$D192,$D193))</f>
        <v>0</v>
      </c>
      <c r="CY193" s="75">
        <f>IF(CY$7="",0,SUMIFS(CY$1:CY192,$D$1:$D192,$D193))</f>
        <v>0</v>
      </c>
      <c r="CZ193" s="75">
        <f>IF(CZ$7="",0,SUMIFS(CZ$1:CZ192,$D$1:$D192,$D193))</f>
        <v>0</v>
      </c>
      <c r="DA193" s="75">
        <f>IF(DA$7="",0,SUMIFS(DA$1:DA192,$D$1:$D192,$D193))</f>
        <v>0</v>
      </c>
      <c r="DB193" s="75">
        <f>IF(DB$7="",0,SUMIFS(DB$1:DB192,$D$1:$D192,$D193))</f>
        <v>0</v>
      </c>
      <c r="DC193" s="75">
        <f>IF(DC$7="",0,SUMIFS(DC$1:DC192,$D$1:$D192,$D193))</f>
        <v>0</v>
      </c>
      <c r="DD193" s="75">
        <f>IF(DD$7="",0,SUMIFS(DD$1:DD192,$D$1:$D192,$D193))</f>
        <v>0</v>
      </c>
      <c r="DE193" s="75">
        <f>IF(DE$7="",0,SUMIFS(DE$1:DE192,$D$1:$D192,$D193))</f>
        <v>0</v>
      </c>
      <c r="DF193" s="75">
        <f>IF(DF$7="",0,SUMIFS(DF$1:DF192,$D$1:$D192,$D193))</f>
        <v>0</v>
      </c>
      <c r="DG193" s="75">
        <f>IF(DG$7="",0,SUMIFS(DG$1:DG192,$D$1:$D192,$D193))</f>
        <v>0</v>
      </c>
      <c r="DH193" s="75">
        <f>IF(DH$7="",0,SUMIFS(DH$1:DH192,$D$1:$D192,$D193))</f>
        <v>0</v>
      </c>
      <c r="DI193" s="75">
        <f>IF(DI$7="",0,SUMIFS(DI$1:DI192,$D$1:$D192,$D193))</f>
        <v>0</v>
      </c>
      <c r="DJ193" s="75">
        <f>IF(DJ$7="",0,SUMIFS(DJ$1:DJ192,$D$1:$D192,$D193))</f>
        <v>0</v>
      </c>
      <c r="DK193" s="75">
        <f>IF(DK$7="",0,SUMIFS(DK$1:DK192,$D$1:$D192,$D193))</f>
        <v>0</v>
      </c>
      <c r="DL193" s="75">
        <f>IF(DL$7="",0,SUMIFS(DL$1:DL192,$D$1:$D192,$D193))</f>
        <v>0</v>
      </c>
      <c r="DM193" s="75">
        <f>IF(DM$7="",0,SUMIFS(DM$1:DM192,$D$1:$D192,$D193))</f>
        <v>0</v>
      </c>
      <c r="DN193" s="75">
        <f>IF(DN$7="",0,SUMIFS(DN$1:DN192,$D$1:$D192,$D193))</f>
        <v>0</v>
      </c>
      <c r="DO193" s="75">
        <f>IF(DO$7="",0,SUMIFS(DO$1:DO192,$D$1:$D192,$D193))</f>
        <v>0</v>
      </c>
      <c r="DP193" s="75">
        <f>IF(DP$7="",0,SUMIFS(DP$1:DP192,$D$1:$D192,$D193))</f>
        <v>0</v>
      </c>
      <c r="DQ193" s="75">
        <f>IF(DQ$7="",0,SUMIFS(DQ$1:DQ192,$D$1:$D192,$D193))</f>
        <v>0</v>
      </c>
      <c r="DR193" s="75">
        <f>IF(DR$7="",0,SUMIFS(DR$1:DR192,$D$1:$D192,$D193))</f>
        <v>0</v>
      </c>
      <c r="DS193" s="75">
        <f>IF(DS$7="",0,SUMIFS(DS$1:DS192,$D$1:$D192,$D193))</f>
        <v>0</v>
      </c>
      <c r="DT193" s="75">
        <f>IF(DT$7="",0,SUMIFS(DT$1:DT192,$D$1:$D192,$D193))</f>
        <v>0</v>
      </c>
      <c r="DU193" s="75">
        <f>IF(DU$7="",0,SUMIFS(DU$1:DU192,$D$1:$D192,$D193))</f>
        <v>0</v>
      </c>
      <c r="DV193" s="75">
        <f>IF(DV$7="",0,SUMIFS(DV$1:DV192,$D$1:$D192,$D193))</f>
        <v>0</v>
      </c>
      <c r="DW193" s="75">
        <f>IF(DW$7="",0,SUMIFS(DW$1:DW192,$D$1:$D192,$D193))</f>
        <v>0</v>
      </c>
      <c r="DX193" s="75">
        <f>IF(DX$7="",0,SUMIFS(DX$1:DX192,$D$1:$D192,$D193))</f>
        <v>0</v>
      </c>
      <c r="DY193" s="75">
        <f>IF(DY$7="",0,SUMIFS(DY$1:DY192,$D$1:$D192,$D193))</f>
        <v>0</v>
      </c>
      <c r="DZ193" s="75">
        <f>IF(DZ$7="",0,SUMIFS(DZ$1:DZ192,$D$1:$D192,$D193))</f>
        <v>0</v>
      </c>
      <c r="EA193" s="75">
        <f>IF(EA$7="",0,SUMIFS(EA$1:EA192,$D$1:$D192,$D193))</f>
        <v>0</v>
      </c>
      <c r="EB193" s="75">
        <f>IF(EB$7="",0,SUMIFS(EB$1:EB192,$D$1:$D192,$D193))</f>
        <v>0</v>
      </c>
      <c r="EC193" s="75">
        <f>IF(EC$7="",0,SUMIFS(EC$1:EC192,$D$1:$D192,$D193))</f>
        <v>0</v>
      </c>
      <c r="ED193" s="75">
        <f>IF(ED$7="",0,SUMIFS(ED$1:ED192,$D$1:$D192,$D193))</f>
        <v>0</v>
      </c>
      <c r="EE193" s="75">
        <f>IF(EE$7="",0,SUMIFS(EE$1:EE192,$D$1:$D192,$D193))</f>
        <v>0</v>
      </c>
      <c r="EF193" s="75">
        <f>IF(EF$7="",0,SUMIFS(EF$1:EF192,$D$1:$D192,$D193))</f>
        <v>0</v>
      </c>
      <c r="EG193" s="75">
        <f>IF(EG$7="",0,SUMIFS(EG$1:EG192,$D$1:$D192,$D193))</f>
        <v>0</v>
      </c>
      <c r="EH193" s="75">
        <f>IF(EH$7="",0,SUMIFS(EH$1:EH192,$D$1:$D192,$D193))</f>
        <v>0</v>
      </c>
      <c r="EI193" s="75">
        <f>IF(EI$7="",0,SUMIFS(EI$1:EI192,$D$1:$D192,$D193))</f>
        <v>0</v>
      </c>
      <c r="EJ193" s="75">
        <f>IF(EJ$7="",0,SUMIFS(EJ$1:EJ192,$D$1:$D192,$D193))</f>
        <v>0</v>
      </c>
      <c r="EK193" s="75">
        <f>IF(EK$7="",0,SUMIFS(EK$1:EK192,$D$1:$D192,$D193))</f>
        <v>0</v>
      </c>
      <c r="EL193" s="75">
        <f>IF(EL$7="",0,SUMIFS(EL$1:EL192,$D$1:$D192,$D193))</f>
        <v>0</v>
      </c>
      <c r="EM193" s="75">
        <f>IF(EM$7="",0,SUMIFS(EM$1:EM192,$D$1:$D192,$D193))</f>
        <v>0</v>
      </c>
      <c r="EN193" s="75">
        <f>IF(EN$7="",0,SUMIFS(EN$1:EN192,$D$1:$D192,$D193))</f>
        <v>0</v>
      </c>
      <c r="EO193" s="75">
        <f>IF(EO$7="",0,SUMIFS(EO$1:EO192,$D$1:$D192,$D193))</f>
        <v>0</v>
      </c>
      <c r="EP193" s="75">
        <f>IF(EP$7="",0,SUMIFS(EP$1:EP192,$D$1:$D192,$D193))</f>
        <v>0</v>
      </c>
      <c r="EQ193" s="75">
        <f>IF(EQ$7="",0,SUMIFS(EQ$1:EQ192,$D$1:$D192,$D193))</f>
        <v>0</v>
      </c>
      <c r="ER193" s="75">
        <f>IF(ER$7="",0,SUMIFS(ER$1:ER192,$D$1:$D192,$D193))</f>
        <v>0</v>
      </c>
      <c r="ES193" s="75">
        <f>IF(ES$7="",0,SUMIFS(ES$1:ES192,$D$1:$D192,$D193))</f>
        <v>0</v>
      </c>
      <c r="ET193" s="75">
        <f>IF(ET$7="",0,SUMIFS(ET$1:ET192,$D$1:$D192,$D193))</f>
        <v>0</v>
      </c>
      <c r="EU193" s="75">
        <f>IF(EU$7="",0,SUMIFS(EU$1:EU192,$D$1:$D192,$D193))</f>
        <v>0</v>
      </c>
      <c r="EV193" s="75">
        <f>IF(EV$7="",0,SUMIFS(EV$1:EV192,$D$1:$D192,$D193))</f>
        <v>0</v>
      </c>
      <c r="EW193" s="75">
        <f>IF(EW$7="",0,SUMIFS(EW$1:EW192,$D$1:$D192,$D193))</f>
        <v>0</v>
      </c>
      <c r="EX193" s="75">
        <f>IF(EX$7="",0,SUMIFS(EX$1:EX192,$D$1:$D192,$D193))</f>
        <v>0</v>
      </c>
      <c r="EY193" s="75">
        <f>IF(EY$7="",0,SUMIFS(EY$1:EY192,$D$1:$D192,$D193))</f>
        <v>0</v>
      </c>
      <c r="EZ193" s="75">
        <f>IF(EZ$7="",0,SUMIFS(EZ$1:EZ192,$D$1:$D192,$D193))</f>
        <v>0</v>
      </c>
      <c r="FA193" s="75">
        <f>IF(FA$7="",0,SUMIFS(FA$1:FA192,$D$1:$D192,$D193))</f>
        <v>0</v>
      </c>
      <c r="FB193" s="75">
        <f>IF(FB$7="",0,SUMIFS(FB$1:FB192,$D$1:$D192,$D193))</f>
        <v>0</v>
      </c>
      <c r="FC193" s="75">
        <f>IF(FC$7="",0,SUMIFS(FC$1:FC192,$D$1:$D192,$D193))</f>
        <v>0</v>
      </c>
      <c r="FD193" s="75">
        <f>IF(FD$7="",0,SUMIFS(FD$1:FD192,$D$1:$D192,$D193))</f>
        <v>0</v>
      </c>
      <c r="FE193" s="75">
        <f>IF(FE$7="",0,SUMIFS(FE$1:FE192,$D$1:$D192,$D193))</f>
        <v>0</v>
      </c>
      <c r="FF193" s="75">
        <f>IF(FF$7="",0,SUMIFS(FF$1:FF192,$D$1:$D192,$D193))</f>
        <v>0</v>
      </c>
      <c r="FG193" s="75">
        <f>IF(FG$7="",0,SUMIFS(FG$1:FG192,$D$1:$D192,$D193))</f>
        <v>0</v>
      </c>
      <c r="FH193" s="75">
        <f>IF(FH$7="",0,SUMIFS(FH$1:FH192,$D$1:$D192,$D193))</f>
        <v>0</v>
      </c>
      <c r="FI193" s="75">
        <f>IF(FI$7="",0,SUMIFS(FI$1:FI192,$D$1:$D192,$D193))</f>
        <v>0</v>
      </c>
      <c r="FJ193" s="75">
        <f>IF(FJ$7="",0,SUMIFS(FJ$1:FJ192,$D$1:$D192,$D193))</f>
        <v>0</v>
      </c>
      <c r="FK193" s="75">
        <f>IF(FK$7="",0,SUMIFS(FK$1:FK192,$D$1:$D192,$D193))</f>
        <v>0</v>
      </c>
      <c r="FL193" s="75">
        <f>IF(FL$7="",0,SUMIFS(FL$1:FL192,$D$1:$D192,$D193))</f>
        <v>0</v>
      </c>
      <c r="FM193" s="75">
        <f>IF(FM$7="",0,SUMIFS(FM$1:FM192,$D$1:$D192,$D193))</f>
        <v>0</v>
      </c>
      <c r="FN193" s="75">
        <f>IF(FN$7="",0,SUMIFS(FN$1:FN192,$D$1:$D192,$D193))</f>
        <v>0</v>
      </c>
      <c r="FO193" s="75">
        <f>IF(FO$7="",0,SUMIFS(FO$1:FO192,$D$1:$D192,$D193))</f>
        <v>0</v>
      </c>
      <c r="FP193" s="75">
        <f>IF(FP$7="",0,SUMIFS(FP$1:FP192,$D$1:$D192,$D193))</f>
        <v>0</v>
      </c>
      <c r="FQ193" s="75">
        <f>IF(FQ$7="",0,SUMIFS(FQ$1:FQ192,$D$1:$D192,$D193))</f>
        <v>0</v>
      </c>
      <c r="FR193" s="75">
        <f>IF(FR$7="",0,SUMIFS(FR$1:FR192,$D$1:$D192,$D193))</f>
        <v>0</v>
      </c>
      <c r="FS193" s="75">
        <f>IF(FS$7="",0,SUMIFS(FS$1:FS192,$D$1:$D192,$D193))</f>
        <v>0</v>
      </c>
      <c r="FT193" s="75">
        <f>IF(FT$7="",0,SUMIFS(FT$1:FT192,$D$1:$D192,$D193))</f>
        <v>0</v>
      </c>
      <c r="FU193" s="75">
        <f>IF(FU$7="",0,SUMIFS(FU$1:FU192,$D$1:$D192,$D193))</f>
        <v>0</v>
      </c>
      <c r="FV193" s="75">
        <f>IF(FV$7="",0,SUMIFS(FV$1:FV192,$D$1:$D192,$D193))</f>
        <v>0</v>
      </c>
      <c r="FW193" s="75">
        <f>IF(FW$7="",0,SUMIFS(FW$1:FW192,$D$1:$D192,$D193))</f>
        <v>0</v>
      </c>
      <c r="FX193" s="75">
        <f>IF(FX$7="",0,SUMIFS(FX$1:FX192,$D$1:$D192,$D193))</f>
        <v>0</v>
      </c>
      <c r="FY193" s="75">
        <f>IF(FY$7="",0,SUMIFS(FY$1:FY192,$D$1:$D192,$D193))</f>
        <v>0</v>
      </c>
      <c r="FZ193" s="75">
        <f>IF(FZ$7="",0,SUMIFS(FZ$1:FZ192,$D$1:$D192,$D193))</f>
        <v>0</v>
      </c>
      <c r="GA193" s="75">
        <f>IF(GA$7="",0,SUMIFS(GA$1:GA192,$D$1:$D192,$D193))</f>
        <v>0</v>
      </c>
      <c r="GB193" s="75">
        <f>IF(GB$7="",0,SUMIFS(GB$1:GB192,$D$1:$D192,$D193))</f>
        <v>0</v>
      </c>
      <c r="GC193" s="75">
        <f>IF(GC$7="",0,SUMIFS(GC$1:GC192,$D$1:$D192,$D193))</f>
        <v>0</v>
      </c>
      <c r="GD193" s="75">
        <f>IF(GD$7="",0,SUMIFS(GD$1:GD192,$D$1:$D192,$D193))</f>
        <v>0</v>
      </c>
      <c r="GE193" s="75">
        <f>IF(GE$7="",0,SUMIFS(GE$1:GE192,$D$1:$D192,$D193))</f>
        <v>0</v>
      </c>
      <c r="GF193" s="75">
        <f>IF(GF$7="",0,SUMIFS(GF$1:GF192,$D$1:$D192,$D193))</f>
        <v>0</v>
      </c>
      <c r="GG193" s="75">
        <f>IF(GG$7="",0,SUMIFS(GG$1:GG192,$D$1:$D192,$D193))</f>
        <v>0</v>
      </c>
      <c r="GH193" s="75">
        <f>IF(GH$7="",0,SUMIFS(GH$1:GH192,$D$1:$D192,$D193))</f>
        <v>0</v>
      </c>
      <c r="GI193" s="75">
        <f>IF(GI$7="",0,SUMIFS(GI$1:GI192,$D$1:$D192,$D193))</f>
        <v>0</v>
      </c>
      <c r="GJ193" s="75">
        <f>IF(GJ$7="",0,SUMIFS(GJ$1:GJ192,$D$1:$D192,$D193))</f>
        <v>0</v>
      </c>
      <c r="GK193" s="75">
        <f>IF(GK$7="",0,SUMIFS(GK$1:GK192,$D$1:$D192,$D193))</f>
        <v>0</v>
      </c>
      <c r="GL193" s="75">
        <f>IF(GL$7="",0,SUMIFS(GL$1:GL192,$D$1:$D192,$D193))</f>
        <v>0</v>
      </c>
      <c r="GM193" s="75">
        <f>IF(GM$7="",0,SUMIFS(GM$1:GM192,$D$1:$D192,$D193))</f>
        <v>0</v>
      </c>
      <c r="GN193" s="75">
        <f>IF(GN$7="",0,SUMIFS(GN$1:GN192,$D$1:$D192,$D193))</f>
        <v>0</v>
      </c>
      <c r="GO193" s="75">
        <f>IF(GO$7="",0,SUMIFS(GO$1:GO192,$D$1:$D192,$D193))</f>
        <v>0</v>
      </c>
      <c r="GP193" s="75">
        <f>IF(GP$7="",0,SUMIFS(GP$1:GP192,$D$1:$D192,$D193))</f>
        <v>0</v>
      </c>
      <c r="GQ193" s="75">
        <f>IF(GQ$7="",0,SUMIFS(GQ$1:GQ192,$D$1:$D192,$D193))</f>
        <v>0</v>
      </c>
      <c r="GR193" s="75">
        <f>IF(GR$7="",0,SUMIFS(GR$1:GR192,$D$1:$D192,$D193))</f>
        <v>0</v>
      </c>
      <c r="GS193" s="75">
        <f>IF(GS$7="",0,SUMIFS(GS$1:GS192,$D$1:$D192,$D193))</f>
        <v>0</v>
      </c>
      <c r="GT193" s="75">
        <f>IF(GT$7="",0,SUMIFS(GT$1:GT192,$D$1:$D192,$D193))</f>
        <v>0</v>
      </c>
      <c r="GU193" s="75">
        <f>IF(GU$7="",0,SUMIFS(GU$1:GU192,$D$1:$D192,$D193))</f>
        <v>0</v>
      </c>
      <c r="GV193" s="75">
        <f>IF(GV$7="",0,SUMIFS(GV$1:GV192,$D$1:$D192,$D193))</f>
        <v>0</v>
      </c>
      <c r="GW193" s="75">
        <f>IF(GW$7="",0,SUMIFS(GW$1:GW192,$D$1:$D192,$D193))</f>
        <v>0</v>
      </c>
      <c r="GX193" s="75">
        <f>IF(GX$7="",0,SUMIFS(GX$1:GX192,$D$1:$D192,$D193))</f>
        <v>0</v>
      </c>
      <c r="GY193" s="75">
        <f>IF(GY$7="",0,SUMIFS(GY$1:GY192,$D$1:$D192,$D193))</f>
        <v>0</v>
      </c>
      <c r="GZ193" s="75">
        <f>IF(GZ$7="",0,SUMIFS(GZ$1:GZ192,$D$1:$D192,$D193))</f>
        <v>0</v>
      </c>
      <c r="HA193" s="75">
        <f>IF(HA$7="",0,SUMIFS(HA$1:HA192,$D$1:$D192,$D193))</f>
        <v>0</v>
      </c>
      <c r="HB193" s="75">
        <f>IF(HB$7="",0,SUMIFS(HB$1:HB192,$D$1:$D192,$D193))</f>
        <v>0</v>
      </c>
      <c r="HC193" s="75">
        <f>IF(HC$7="",0,SUMIFS(HC$1:HC192,$D$1:$D192,$D193))</f>
        <v>0</v>
      </c>
      <c r="HD193" s="75">
        <f>IF(HD$7="",0,SUMIFS(HD$1:HD192,$D$1:$D192,$D193))</f>
        <v>0</v>
      </c>
      <c r="HE193" s="75">
        <f>IF(HE$7="",0,SUMIFS(HE$1:HE192,$D$1:$D192,$D193))</f>
        <v>0</v>
      </c>
      <c r="HF193" s="75">
        <f>IF(HF$7="",0,SUMIFS(HF$1:HF192,$D$1:$D192,$D193))</f>
        <v>0</v>
      </c>
      <c r="HG193" s="75">
        <f>IF(HG$7="",0,SUMIFS(HG$1:HG192,$D$1:$D192,$D193))</f>
        <v>0</v>
      </c>
      <c r="HH193" s="75">
        <f>IF(HH$7="",0,SUMIFS(HH$1:HH192,$D$1:$D192,$D193))</f>
        <v>0</v>
      </c>
      <c r="HI193" s="75">
        <f>IF(HI$7="",0,SUMIFS(HI$1:HI192,$D$1:$D192,$D193))</f>
        <v>0</v>
      </c>
      <c r="HJ193" s="75">
        <f>IF(HJ$7="",0,SUMIFS(HJ$1:HJ192,$D$1:$D192,$D193))</f>
        <v>0</v>
      </c>
      <c r="HK193" s="75">
        <f>IF(HK$7="",0,SUMIFS(HK$1:HK192,$D$1:$D192,$D193))</f>
        <v>0</v>
      </c>
      <c r="HL193" s="75">
        <f>IF(HL$7="",0,SUMIFS(HL$1:HL192,$D$1:$D192,$D193))</f>
        <v>0</v>
      </c>
      <c r="HM193" s="75">
        <f>IF(HM$7="",0,SUMIFS(HM$1:HM192,$D$1:$D192,$D193))</f>
        <v>0</v>
      </c>
      <c r="HN193" s="75">
        <f>IF(HN$7="",0,SUMIFS(HN$1:HN192,$D$1:$D192,$D193))</f>
        <v>0</v>
      </c>
      <c r="HO193" s="75">
        <f>IF(HO$7="",0,SUMIFS(HO$1:HO192,$D$1:$D192,$D193))</f>
        <v>0</v>
      </c>
      <c r="HP193" s="75">
        <f>IF(HP$7="",0,SUMIFS(HP$1:HP192,$D$1:$D192,$D193))</f>
        <v>0</v>
      </c>
      <c r="HQ193" s="75">
        <f>IF(HQ$7="",0,SUMIFS(HQ$1:HQ192,$D$1:$D192,$D193))</f>
        <v>0</v>
      </c>
      <c r="HR193" s="75">
        <f>IF(HR$7="",0,SUMIFS(HR$1:HR192,$D$1:$D192,$D193))</f>
        <v>0</v>
      </c>
      <c r="HS193" s="75">
        <f>IF(HS$7="",0,SUMIFS(HS$1:HS192,$D$1:$D192,$D193))</f>
        <v>0</v>
      </c>
      <c r="HT193" s="75">
        <f>IF(HT$7="",0,SUMIFS(HT$1:HT192,$D$1:$D192,$D193))</f>
        <v>0</v>
      </c>
      <c r="HU193" s="75">
        <f>IF(HU$7="",0,SUMIFS(HU$1:HU192,$D$1:$D192,$D193))</f>
        <v>0</v>
      </c>
      <c r="HV193" s="75">
        <f>IF(HV$7="",0,SUMIFS(HV$1:HV192,$D$1:$D192,$D193))</f>
        <v>0</v>
      </c>
      <c r="HW193" s="75">
        <f>IF(HW$7="",0,SUMIFS(HW$1:HW192,$D$1:$D192,$D193))</f>
        <v>0</v>
      </c>
      <c r="HX193" s="75">
        <f>IF(HX$7="",0,SUMIFS(HX$1:HX192,$D$1:$D192,$D193))</f>
        <v>0</v>
      </c>
      <c r="HY193" s="75">
        <f>IF(HY$7="",0,SUMIFS(HY$1:HY192,$D$1:$D192,$D193))</f>
        <v>0</v>
      </c>
      <c r="HZ193" s="75">
        <f>IF(HZ$7="",0,SUMIFS(HZ$1:HZ192,$D$1:$D192,$D193))</f>
        <v>0</v>
      </c>
      <c r="IA193" s="75">
        <f>IF(IA$7="",0,SUMIFS(IA$1:IA192,$D$1:$D192,$D193))</f>
        <v>0</v>
      </c>
      <c r="IB193" s="75">
        <f>IF(IB$7="",0,SUMIFS(IB$1:IB192,$D$1:$D192,$D193))</f>
        <v>0</v>
      </c>
      <c r="IC193" s="75">
        <f>IF(IC$7="",0,SUMIFS(IC$1:IC192,$D$1:$D192,$D193))</f>
        <v>0</v>
      </c>
      <c r="ID193" s="75">
        <f>IF(ID$7="",0,SUMIFS(ID$1:ID192,$D$1:$D192,$D193))</f>
        <v>0</v>
      </c>
      <c r="IE193" s="75">
        <f>IF(IE$7="",0,SUMIFS(IE$1:IE192,$D$1:$D192,$D193))</f>
        <v>0</v>
      </c>
      <c r="IF193" s="75">
        <f>IF(IF$7="",0,SUMIFS(IF$1:IF192,$D$1:$D192,$D193))</f>
        <v>0</v>
      </c>
      <c r="IG193" s="75">
        <f>IF(IG$7="",0,SUMIFS(IG$1:IG192,$D$1:$D192,$D193))</f>
        <v>0</v>
      </c>
      <c r="IH193" s="75">
        <f>IF(IH$7="",0,SUMIFS(IH$1:IH192,$D$1:$D192,$D193))</f>
        <v>0</v>
      </c>
      <c r="II193" s="75">
        <f>IF(II$7="",0,SUMIFS(II$1:II192,$D$1:$D192,$D193))</f>
        <v>0</v>
      </c>
      <c r="IJ193" s="75">
        <f>IF(IJ$7="",0,SUMIFS(IJ$1:IJ192,$D$1:$D192,$D193))</f>
        <v>0</v>
      </c>
      <c r="IK193" s="75">
        <f>IF(IK$7="",0,SUMIFS(IK$1:IK192,$D$1:$D192,$D193))</f>
        <v>0</v>
      </c>
      <c r="IL193" s="75">
        <f>IF(IL$7="",0,SUMIFS(IL$1:IL192,$D$1:$D192,$D193))</f>
        <v>0</v>
      </c>
      <c r="IM193" s="75">
        <f>IF(IM$7="",0,SUMIFS(IM$1:IM192,$D$1:$D192,$D193))</f>
        <v>0</v>
      </c>
      <c r="IN193" s="75">
        <f>IF(IN$7="",0,SUMIFS(IN$1:IN192,$D$1:$D192,$D193))</f>
        <v>0</v>
      </c>
      <c r="IO193" s="75">
        <f>IF(IO$7="",0,SUMIFS(IO$1:IO192,$D$1:$D192,$D193))</f>
        <v>0</v>
      </c>
      <c r="IP193" s="75">
        <f>IF(IP$7="",0,SUMIFS(IP$1:IP192,$D$1:$D192,$D193))</f>
        <v>0</v>
      </c>
      <c r="IQ193" s="75">
        <f>IF(IQ$7="",0,SUMIFS(IQ$1:IQ192,$D$1:$D192,$D193))</f>
        <v>0</v>
      </c>
      <c r="IR193" s="75">
        <f>IF(IR$7="",0,SUMIFS(IR$1:IR192,$D$1:$D192,$D193))</f>
        <v>0</v>
      </c>
      <c r="IS193" s="75">
        <f>IF(IS$7="",0,SUMIFS(IS$1:IS192,$D$1:$D192,$D193))</f>
        <v>0</v>
      </c>
      <c r="IT193" s="75">
        <f>IF(IT$7="",0,SUMIFS(IT$1:IT192,$D$1:$D192,$D193))</f>
        <v>0</v>
      </c>
      <c r="IU193" s="75">
        <f>IF(IU$7="",0,SUMIFS(IU$1:IU192,$D$1:$D192,$D193))</f>
        <v>0</v>
      </c>
      <c r="IV193" s="75">
        <f>IF(IV$7="",0,SUMIFS(IV$1:IV192,$D$1:$D192,$D193))</f>
        <v>0</v>
      </c>
      <c r="IW193" s="75">
        <f>IF(IW$7="",0,SUMIFS(IW$1:IW192,$D$1:$D192,$D193))</f>
        <v>0</v>
      </c>
      <c r="IX193" s="75">
        <f>IF(IX$7="",0,SUMIFS(IX$1:IX192,$D$1:$D192,$D193))</f>
        <v>0</v>
      </c>
      <c r="IY193" s="75">
        <f>IF(IY$7="",0,SUMIFS(IY$1:IY192,$D$1:$D192,$D193))</f>
        <v>0</v>
      </c>
      <c r="IZ193" s="75">
        <f>IF(IZ$7="",0,SUMIFS(IZ$1:IZ192,$D$1:$D192,$D193))</f>
        <v>0</v>
      </c>
      <c r="JA193" s="75">
        <f>IF(JA$7="",0,SUMIFS(JA$1:JA192,$D$1:$D192,$D193))</f>
        <v>0</v>
      </c>
      <c r="JB193" s="75">
        <f>IF(JB$7="",0,SUMIFS(JB$1:JB192,$D$1:$D192,$D193))</f>
        <v>0</v>
      </c>
      <c r="JC193" s="75">
        <f>IF(JC$7="",0,SUMIFS(JC$1:JC192,$D$1:$D192,$D193))</f>
        <v>0</v>
      </c>
      <c r="JD193" s="75">
        <f>IF(JD$7="",0,SUMIFS(JD$1:JD192,$D$1:$D192,$D193))</f>
        <v>0</v>
      </c>
      <c r="JE193" s="75">
        <f>IF(JE$7="",0,SUMIFS(JE$1:JE192,$D$1:$D192,$D193))</f>
        <v>0</v>
      </c>
      <c r="JF193" s="75">
        <f>IF(JF$7="",0,SUMIFS(JF$1:JF192,$D$1:$D192,$D193))</f>
        <v>0</v>
      </c>
      <c r="JG193" s="75">
        <f>IF(JG$7="",0,SUMIFS(JG$1:JG192,$D$1:$D192,$D193))</f>
        <v>0</v>
      </c>
      <c r="JH193" s="75">
        <f>IF(JH$7="",0,SUMIFS(JH$1:JH192,$D$1:$D192,$D193))</f>
        <v>0</v>
      </c>
      <c r="JI193" s="75">
        <f>IF(JI$7="",0,SUMIFS(JI$1:JI192,$D$1:$D192,$D193))</f>
        <v>0</v>
      </c>
      <c r="JJ193" s="75">
        <f>IF(JJ$7="",0,SUMIFS(JJ$1:JJ192,$D$1:$D192,$D193))</f>
        <v>0</v>
      </c>
      <c r="JK193" s="75">
        <f>IF(JK$7="",0,SUMIFS(JK$1:JK192,$D$1:$D192,$D193))</f>
        <v>0</v>
      </c>
      <c r="JL193" s="75">
        <f>IF(JL$7="",0,SUMIFS(JL$1:JL192,$D$1:$D192,$D193))</f>
        <v>0</v>
      </c>
      <c r="JM193" s="75">
        <f>IF(JM$7="",0,SUMIFS(JM$1:JM192,$D$1:$D192,$D193))</f>
        <v>0</v>
      </c>
      <c r="JN193" s="75">
        <f>IF(JN$7="",0,SUMIFS(JN$1:JN192,$D$1:$D192,$D193))</f>
        <v>0</v>
      </c>
      <c r="JO193" s="75">
        <f>IF(JO$7="",0,SUMIFS(JO$1:JO192,$D$1:$D192,$D193))</f>
        <v>0</v>
      </c>
      <c r="JP193" s="75">
        <f>IF(JP$7="",0,SUMIFS(JP$1:JP192,$D$1:$D192,$D193))</f>
        <v>0</v>
      </c>
      <c r="JQ193" s="75">
        <f>IF(JQ$7="",0,SUMIFS(JQ$1:JQ192,$D$1:$D192,$D193))</f>
        <v>0</v>
      </c>
      <c r="JR193" s="75">
        <f>IF(JR$7="",0,SUMIFS(JR$1:JR192,$D$1:$D192,$D193))</f>
        <v>0</v>
      </c>
      <c r="JS193" s="75">
        <f>IF(JS$7="",0,SUMIFS(JS$1:JS192,$D$1:$D192,$D193))</f>
        <v>0</v>
      </c>
      <c r="JT193" s="75">
        <f>IF(JT$7="",0,SUMIFS(JT$1:JT192,$D$1:$D192,$D193))</f>
        <v>0</v>
      </c>
      <c r="JU193" s="75">
        <f>IF(JU$7="",0,SUMIFS(JU$1:JU192,$D$1:$D192,$D193))</f>
        <v>0</v>
      </c>
      <c r="JV193" s="75">
        <f>IF(JV$7="",0,SUMIFS(JV$1:JV192,$D$1:$D192,$D193))</f>
        <v>0</v>
      </c>
      <c r="JW193" s="75">
        <f>IF(JW$7="",0,SUMIFS(JW$1:JW192,$D$1:$D192,$D193))</f>
        <v>0</v>
      </c>
      <c r="JX193" s="75">
        <f>IF(JX$7="",0,SUMIFS(JX$1:JX192,$D$1:$D192,$D193))</f>
        <v>0</v>
      </c>
      <c r="JY193" s="75">
        <f>IF(JY$7="",0,SUMIFS(JY$1:JY192,$D$1:$D192,$D193))</f>
        <v>0</v>
      </c>
      <c r="JZ193" s="75">
        <f>IF(JZ$7="",0,SUMIFS(JZ$1:JZ192,$D$1:$D192,$D193))</f>
        <v>0</v>
      </c>
      <c r="KA193" s="75">
        <f>IF(KA$7="",0,SUMIFS(KA$1:KA192,$D$1:$D192,$D193))</f>
        <v>0</v>
      </c>
      <c r="KB193" s="75">
        <f>IF(KB$7="",0,SUMIFS(KB$1:KB192,$D$1:$D192,$D193))</f>
        <v>0</v>
      </c>
      <c r="KC193" s="75">
        <f>IF(KC$7="",0,SUMIFS(KC$1:KC192,$D$1:$D192,$D193))</f>
        <v>0</v>
      </c>
      <c r="KD193" s="75">
        <f>IF(KD$7="",0,SUMIFS(KD$1:KD192,$D$1:$D192,$D193))</f>
        <v>0</v>
      </c>
      <c r="KE193" s="75">
        <f>IF(KE$7="",0,SUMIFS(KE$1:KE192,$D$1:$D192,$D193))</f>
        <v>0</v>
      </c>
      <c r="KF193" s="75">
        <f>IF(KF$7="",0,SUMIFS(KF$1:KF192,$D$1:$D192,$D193))</f>
        <v>0</v>
      </c>
      <c r="KG193" s="75">
        <f>IF(KG$7="",0,SUMIFS(KG$1:KG192,$D$1:$D192,$D193))</f>
        <v>0</v>
      </c>
      <c r="KH193" s="75">
        <f>IF(KH$7="",0,SUMIFS(KH$1:KH192,$D$1:$D192,$D193))</f>
        <v>0</v>
      </c>
      <c r="KI193" s="75">
        <f>IF(KI$7="",0,SUMIFS(KI$1:KI192,$D$1:$D192,$D193))</f>
        <v>0</v>
      </c>
      <c r="KJ193" s="75">
        <f>IF(KJ$7="",0,SUMIFS(KJ$1:KJ192,$D$1:$D192,$D193))</f>
        <v>0</v>
      </c>
      <c r="KK193" s="75">
        <f>IF(KK$7="",0,SUMIFS(KK$1:KK192,$D$1:$D192,$D193))</f>
        <v>0</v>
      </c>
      <c r="KL193" s="75">
        <f>IF(KL$7="",0,SUMIFS(KL$1:KL192,$D$1:$D192,$D193))</f>
        <v>0</v>
      </c>
      <c r="KM193" s="75">
        <f>IF(KM$7="",0,SUMIFS(KM$1:KM192,$D$1:$D192,$D193))</f>
        <v>0</v>
      </c>
      <c r="KN193" s="75">
        <f>IF(KN$7="",0,SUMIFS(KN$1:KN192,$D$1:$D192,$D193))</f>
        <v>0</v>
      </c>
      <c r="KO193" s="75">
        <f>IF(KO$7="",0,SUMIFS(KO$1:KO192,$D$1:$D192,$D193))</f>
        <v>0</v>
      </c>
      <c r="KP193" s="75">
        <f>IF(KP$7="",0,SUMIFS(KP$1:KP192,$D$1:$D192,$D193))</f>
        <v>0</v>
      </c>
      <c r="KQ193" s="75">
        <f>IF(KQ$7="",0,SUMIFS(KQ$1:KQ192,$D$1:$D192,$D193))</f>
        <v>0</v>
      </c>
      <c r="KR193" s="75">
        <f>IF(KR$7="",0,SUMIFS(KR$1:KR192,$D$1:$D192,$D193))</f>
        <v>0</v>
      </c>
      <c r="KS193" s="75">
        <f>IF(KS$7="",0,SUMIFS(KS$1:KS192,$D$1:$D192,$D193))</f>
        <v>0</v>
      </c>
      <c r="KT193" s="75">
        <f>IF(KT$7="",0,SUMIFS(KT$1:KT192,$D$1:$D192,$D193))</f>
        <v>0</v>
      </c>
      <c r="KU193" s="75">
        <f>IF(KU$7="",0,SUMIFS(KU$1:KU192,$D$1:$D192,$D193))</f>
        <v>0</v>
      </c>
      <c r="KV193" s="75">
        <f>IF(KV$7="",0,SUMIFS(KV$1:KV192,$D$1:$D192,$D193))</f>
        <v>0</v>
      </c>
      <c r="KW193" s="70"/>
      <c r="KX193" s="70"/>
    </row>
    <row r="194" spans="1:310" s="4" customFormat="1" x14ac:dyDescent="0.25">
      <c r="A194" s="3"/>
      <c r="B194" s="85"/>
      <c r="C194" s="86"/>
      <c r="D194" s="85"/>
      <c r="E194" s="3" t="str">
        <f>kpi!$E$72</f>
        <v>финансовый поток проекта</v>
      </c>
      <c r="F194" s="3"/>
      <c r="G194" s="3"/>
      <c r="H194" s="39" t="str">
        <f>IF(OR($E194="",$E194=0),"",INDEX(kpi!$I:$I,SUMIFS(kpi!$A:$A,kpi!$E:$E,$E194)))</f>
        <v>руб.</v>
      </c>
      <c r="I194" s="3"/>
      <c r="J194" s="3"/>
      <c r="K194" s="3"/>
      <c r="L194" s="3"/>
      <c r="M194" s="5"/>
      <c r="N194" s="3"/>
      <c r="O194" s="19"/>
      <c r="P194" s="3"/>
      <c r="Q194" s="3"/>
      <c r="R194" s="41">
        <f t="shared" si="1072"/>
        <v>384911310.57259732</v>
      </c>
      <c r="S194" s="3"/>
      <c r="T194" s="3"/>
      <c r="U194" s="41">
        <f>IF(U$7="",0,U192-U193)</f>
        <v>-24135524.629166666</v>
      </c>
      <c r="V194" s="41">
        <f>IF(V$7="",0,V192-V193)</f>
        <v>-1190276.5890486101</v>
      </c>
      <c r="W194" s="41">
        <f t="shared" ref="W194" si="1073">IF(W$7="",0,W192-W193)</f>
        <v>-586317.96522916667</v>
      </c>
      <c r="X194" s="41">
        <f t="shared" ref="X194" si="1074">IF(X$7="",0,X192-X193)</f>
        <v>50951.247479166836</v>
      </c>
      <c r="Y194" s="41">
        <f t="shared" ref="Y194" si="1075">IF(Y$7="",0,Y192-Y193)</f>
        <v>721531.04907638952</v>
      </c>
      <c r="Z194" s="41">
        <f t="shared" ref="Z194" si="1076">IF(Z$7="",0,Z192-Z193)</f>
        <v>1425421.4395625014</v>
      </c>
      <c r="AA194" s="41">
        <f t="shared" ref="AA194" si="1077">IF(AA$7="",0,AA192-AA193)</f>
        <v>2162622.4189375024</v>
      </c>
      <c r="AB194" s="41">
        <f t="shared" ref="AB194" si="1078">IF(AB$7="",0,AB192-AB193)</f>
        <v>2939442.7372013917</v>
      </c>
      <c r="AC194" s="41">
        <f t="shared" ref="AC194" si="1079">IF(AC$7="",0,AC192-AC193)</f>
        <v>3720411.4450486125</v>
      </c>
      <c r="AD194" s="41">
        <f t="shared" ref="AD194" si="1080">IF(AD$7="",0,AD192-AD193)</f>
        <v>4433452.6107662041</v>
      </c>
      <c r="AE194" s="41">
        <f t="shared" ref="AE194" si="1081">IF(AE$7="",0,AE192-AE193)</f>
        <v>5029649.859398148</v>
      </c>
      <c r="AF194" s="41">
        <f t="shared" ref="AF194" si="1082">IF(AF$7="",0,AF192-AF193)</f>
        <v>5622629.0025925916</v>
      </c>
      <c r="AG194" s="41">
        <f t="shared" ref="AG194" si="1083">IF(AG$7="",0,AG192-AG193)</f>
        <v>6080486.7883425942</v>
      </c>
      <c r="AH194" s="41">
        <f t="shared" ref="AH194" si="1084">IF(AH$7="",0,AH192-AH193)</f>
        <v>6707223.2166481484</v>
      </c>
      <c r="AI194" s="41">
        <f t="shared" ref="AI194" si="1085">IF(AI$7="",0,AI192-AI193)</f>
        <v>7350838.2875092616</v>
      </c>
      <c r="AJ194" s="41">
        <f t="shared" ref="AJ194" si="1086">IF(AJ$7="",0,AJ192-AJ193)</f>
        <v>8011332.0009259274</v>
      </c>
      <c r="AK194" s="41">
        <f t="shared" ref="AK194" si="1087">IF(AK$7="",0,AK192-AK193)</f>
        <v>8688704.3568981495</v>
      </c>
      <c r="AL194" s="41">
        <f t="shared" ref="AL194" si="1088">IF(AL$7="",0,AL192-AL193)</f>
        <v>9382955.3554259297</v>
      </c>
      <c r="AM194" s="41">
        <f t="shared" ref="AM194" si="1089">IF(AM$7="",0,AM192-AM193)</f>
        <v>10094084.996509261</v>
      </c>
      <c r="AN194" s="41">
        <f t="shared" ref="AN194" si="1090">IF(AN$7="",0,AN192-AN193)</f>
        <v>10822093.280148149</v>
      </c>
      <c r="AO194" s="41">
        <f t="shared" ref="AO194" si="1091">IF(AO$7="",0,AO192-AO193)</f>
        <v>11566980.206342595</v>
      </c>
      <c r="AP194" s="41">
        <f t="shared" ref="AP194" si="1092">IF(AP$7="",0,AP192-AP193)</f>
        <v>12328745.775092598</v>
      </c>
      <c r="AQ194" s="41">
        <f t="shared" ref="AQ194" si="1093">IF(AQ$7="",0,AQ192-AQ193)</f>
        <v>13107389.986398153</v>
      </c>
      <c r="AR194" s="41">
        <f t="shared" ref="AR194" si="1094">IF(AR$7="",0,AR192-AR193)</f>
        <v>13902912.840259263</v>
      </c>
      <c r="AS194" s="41">
        <f t="shared" ref="AS194" si="1095">IF(AS$7="",0,AS192-AS193)</f>
        <v>14715314.336675931</v>
      </c>
      <c r="AT194" s="41">
        <f t="shared" ref="AT194" si="1096">IF(AT$7="",0,AT192-AT193)</f>
        <v>15544594.475648154</v>
      </c>
      <c r="AU194" s="41">
        <f t="shared" ref="AU194" si="1097">IF(AU$7="",0,AU192-AU193)</f>
        <v>16390753.25717593</v>
      </c>
      <c r="AV194" s="41">
        <f t="shared" ref="AV194" si="1098">IF(AV$7="",0,AV192-AV193)</f>
        <v>17253790.681259263</v>
      </c>
      <c r="AW194" s="41">
        <f t="shared" ref="AW194" si="1099">IF(AW$7="",0,AW192-AW193)</f>
        <v>18133706.747898154</v>
      </c>
      <c r="AX194" s="41">
        <f t="shared" ref="AX194" si="1100">IF(AX$7="",0,AX192-AX193)</f>
        <v>19030501.457092594</v>
      </c>
      <c r="AY194" s="41">
        <f t="shared" ref="AY194" si="1101">IF(AY$7="",0,AY192-AY193)</f>
        <v>19944174.808842596</v>
      </c>
      <c r="AZ194" s="41">
        <f t="shared" ref="AZ194" si="1102">IF(AZ$7="",0,AZ192-AZ193)</f>
        <v>20874726.803148154</v>
      </c>
      <c r="BA194" s="41">
        <f t="shared" ref="BA194" si="1103">IF(BA$7="",0,BA192-BA193)</f>
        <v>21822157.440009266</v>
      </c>
      <c r="BB194" s="41">
        <f t="shared" ref="BB194" si="1104">IF(BB$7="",0,BB192-BB193)</f>
        <v>22786466.719425932</v>
      </c>
      <c r="BC194" s="41">
        <f t="shared" ref="BC194" si="1105">IF(BC$7="",0,BC192-BC193)</f>
        <v>23767654.641398158</v>
      </c>
      <c r="BD194" s="41">
        <f t="shared" ref="BD194" si="1106">IF(BD$7="",0,BD192-BD193)</f>
        <v>56409729.486905091</v>
      </c>
      <c r="BE194" s="41">
        <f t="shared" ref="BE194" si="1107">IF(BE$7="",0,BE192-BE193)</f>
        <v>0</v>
      </c>
      <c r="BF194" s="41">
        <f t="shared" ref="BF194" si="1108">IF(BF$7="",0,BF192-BF193)</f>
        <v>0</v>
      </c>
      <c r="BG194" s="41">
        <f t="shared" ref="BG194" si="1109">IF(BG$7="",0,BG192-BG193)</f>
        <v>0</v>
      </c>
      <c r="BH194" s="41">
        <f t="shared" ref="BH194" si="1110">IF(BH$7="",0,BH192-BH193)</f>
        <v>0</v>
      </c>
      <c r="BI194" s="41">
        <f t="shared" ref="BI194" si="1111">IF(BI$7="",0,BI192-BI193)</f>
        <v>0</v>
      </c>
      <c r="BJ194" s="41">
        <f t="shared" ref="BJ194" si="1112">IF(BJ$7="",0,BJ192-BJ193)</f>
        <v>0</v>
      </c>
      <c r="BK194" s="41">
        <f t="shared" ref="BK194" si="1113">IF(BK$7="",0,BK192-BK193)</f>
        <v>0</v>
      </c>
      <c r="BL194" s="41">
        <f t="shared" ref="BL194" si="1114">IF(BL$7="",0,BL192-BL193)</f>
        <v>0</v>
      </c>
      <c r="BM194" s="41">
        <f t="shared" ref="BM194" si="1115">IF(BM$7="",0,BM192-BM193)</f>
        <v>0</v>
      </c>
      <c r="BN194" s="41">
        <f t="shared" ref="BN194" si="1116">IF(BN$7="",0,BN192-BN193)</f>
        <v>0</v>
      </c>
      <c r="BO194" s="41">
        <f t="shared" ref="BO194" si="1117">IF(BO$7="",0,BO192-BO193)</f>
        <v>0</v>
      </c>
      <c r="BP194" s="41">
        <f t="shared" ref="BP194" si="1118">IF(BP$7="",0,BP192-BP193)</f>
        <v>0</v>
      </c>
      <c r="BQ194" s="41">
        <f t="shared" ref="BQ194" si="1119">IF(BQ$7="",0,BQ192-BQ193)</f>
        <v>0</v>
      </c>
      <c r="BR194" s="41">
        <f t="shared" ref="BR194" si="1120">IF(BR$7="",0,BR192-BR193)</f>
        <v>0</v>
      </c>
      <c r="BS194" s="41">
        <f t="shared" ref="BS194" si="1121">IF(BS$7="",0,BS192-BS193)</f>
        <v>0</v>
      </c>
      <c r="BT194" s="41">
        <f t="shared" ref="BT194" si="1122">IF(BT$7="",0,BT192-BT193)</f>
        <v>0</v>
      </c>
      <c r="BU194" s="41">
        <f t="shared" ref="BU194" si="1123">IF(BU$7="",0,BU192-BU193)</f>
        <v>0</v>
      </c>
      <c r="BV194" s="41">
        <f t="shared" ref="BV194" si="1124">IF(BV$7="",0,BV192-BV193)</f>
        <v>0</v>
      </c>
      <c r="BW194" s="41">
        <f t="shared" ref="BW194" si="1125">IF(BW$7="",0,BW192-BW193)</f>
        <v>0</v>
      </c>
      <c r="BX194" s="41">
        <f t="shared" ref="BX194" si="1126">IF(BX$7="",0,BX192-BX193)</f>
        <v>0</v>
      </c>
      <c r="BY194" s="41">
        <f t="shared" ref="BY194" si="1127">IF(BY$7="",0,BY192-BY193)</f>
        <v>0</v>
      </c>
      <c r="BZ194" s="41">
        <f t="shared" ref="BZ194" si="1128">IF(BZ$7="",0,BZ192-BZ193)</f>
        <v>0</v>
      </c>
      <c r="CA194" s="41">
        <f t="shared" ref="CA194" si="1129">IF(CA$7="",0,CA192-CA193)</f>
        <v>0</v>
      </c>
      <c r="CB194" s="41">
        <f t="shared" ref="CB194" si="1130">IF(CB$7="",0,CB192-CB193)</f>
        <v>0</v>
      </c>
      <c r="CC194" s="41">
        <f t="shared" ref="CC194" si="1131">IF(CC$7="",0,CC192-CC193)</f>
        <v>0</v>
      </c>
      <c r="CD194" s="41">
        <f t="shared" ref="CD194" si="1132">IF(CD$7="",0,CD192-CD193)</f>
        <v>0</v>
      </c>
      <c r="CE194" s="41">
        <f t="shared" ref="CE194" si="1133">IF(CE$7="",0,CE192-CE193)</f>
        <v>0</v>
      </c>
      <c r="CF194" s="41">
        <f t="shared" ref="CF194" si="1134">IF(CF$7="",0,CF192-CF193)</f>
        <v>0</v>
      </c>
      <c r="CG194" s="41">
        <f t="shared" ref="CG194" si="1135">IF(CG$7="",0,CG192-CG193)</f>
        <v>0</v>
      </c>
      <c r="CH194" s="41">
        <f t="shared" ref="CH194" si="1136">IF(CH$7="",0,CH192-CH193)</f>
        <v>0</v>
      </c>
      <c r="CI194" s="41">
        <f t="shared" ref="CI194" si="1137">IF(CI$7="",0,CI192-CI193)</f>
        <v>0</v>
      </c>
      <c r="CJ194" s="41">
        <f t="shared" ref="CJ194" si="1138">IF(CJ$7="",0,CJ192-CJ193)</f>
        <v>0</v>
      </c>
      <c r="CK194" s="41">
        <f t="shared" ref="CK194" si="1139">IF(CK$7="",0,CK192-CK193)</f>
        <v>0</v>
      </c>
      <c r="CL194" s="41">
        <f t="shared" ref="CL194" si="1140">IF(CL$7="",0,CL192-CL193)</f>
        <v>0</v>
      </c>
      <c r="CM194" s="41">
        <f t="shared" ref="CM194" si="1141">IF(CM$7="",0,CM192-CM193)</f>
        <v>0</v>
      </c>
      <c r="CN194" s="41">
        <f t="shared" ref="CN194" si="1142">IF(CN$7="",0,CN192-CN193)</f>
        <v>0</v>
      </c>
      <c r="CO194" s="41">
        <f t="shared" ref="CO194" si="1143">IF(CO$7="",0,CO192-CO193)</f>
        <v>0</v>
      </c>
      <c r="CP194" s="41">
        <f t="shared" ref="CP194" si="1144">IF(CP$7="",0,CP192-CP193)</f>
        <v>0</v>
      </c>
      <c r="CQ194" s="41">
        <f t="shared" ref="CQ194" si="1145">IF(CQ$7="",0,CQ192-CQ193)</f>
        <v>0</v>
      </c>
      <c r="CR194" s="41">
        <f t="shared" ref="CR194" si="1146">IF(CR$7="",0,CR192-CR193)</f>
        <v>0</v>
      </c>
      <c r="CS194" s="41">
        <f t="shared" ref="CS194" si="1147">IF(CS$7="",0,CS192-CS193)</f>
        <v>0</v>
      </c>
      <c r="CT194" s="41">
        <f t="shared" ref="CT194" si="1148">IF(CT$7="",0,CT192-CT193)</f>
        <v>0</v>
      </c>
      <c r="CU194" s="41">
        <f t="shared" ref="CU194" si="1149">IF(CU$7="",0,CU192-CU193)</f>
        <v>0</v>
      </c>
      <c r="CV194" s="41">
        <f t="shared" ref="CV194" si="1150">IF(CV$7="",0,CV192-CV193)</f>
        <v>0</v>
      </c>
      <c r="CW194" s="41">
        <f t="shared" ref="CW194" si="1151">IF(CW$7="",0,CW192-CW193)</f>
        <v>0</v>
      </c>
      <c r="CX194" s="41">
        <f t="shared" ref="CX194" si="1152">IF(CX$7="",0,CX192-CX193)</f>
        <v>0</v>
      </c>
      <c r="CY194" s="41">
        <f t="shared" ref="CY194" si="1153">IF(CY$7="",0,CY192-CY193)</f>
        <v>0</v>
      </c>
      <c r="CZ194" s="41">
        <f t="shared" ref="CZ194" si="1154">IF(CZ$7="",0,CZ192-CZ193)</f>
        <v>0</v>
      </c>
      <c r="DA194" s="41">
        <f t="shared" ref="DA194" si="1155">IF(DA$7="",0,DA192-DA193)</f>
        <v>0</v>
      </c>
      <c r="DB194" s="41">
        <f t="shared" ref="DB194" si="1156">IF(DB$7="",0,DB192-DB193)</f>
        <v>0</v>
      </c>
      <c r="DC194" s="41">
        <f t="shared" ref="DC194" si="1157">IF(DC$7="",0,DC192-DC193)</f>
        <v>0</v>
      </c>
      <c r="DD194" s="41">
        <f t="shared" ref="DD194" si="1158">IF(DD$7="",0,DD192-DD193)</f>
        <v>0</v>
      </c>
      <c r="DE194" s="41">
        <f t="shared" ref="DE194" si="1159">IF(DE$7="",0,DE192-DE193)</f>
        <v>0</v>
      </c>
      <c r="DF194" s="41">
        <f t="shared" ref="DF194" si="1160">IF(DF$7="",0,DF192-DF193)</f>
        <v>0</v>
      </c>
      <c r="DG194" s="41">
        <f t="shared" ref="DG194" si="1161">IF(DG$7="",0,DG192-DG193)</f>
        <v>0</v>
      </c>
      <c r="DH194" s="41">
        <f t="shared" ref="DH194" si="1162">IF(DH$7="",0,DH192-DH193)</f>
        <v>0</v>
      </c>
      <c r="DI194" s="41">
        <f t="shared" ref="DI194" si="1163">IF(DI$7="",0,DI192-DI193)</f>
        <v>0</v>
      </c>
      <c r="DJ194" s="41">
        <f t="shared" ref="DJ194" si="1164">IF(DJ$7="",0,DJ192-DJ193)</f>
        <v>0</v>
      </c>
      <c r="DK194" s="41">
        <f t="shared" ref="DK194" si="1165">IF(DK$7="",0,DK192-DK193)</f>
        <v>0</v>
      </c>
      <c r="DL194" s="41">
        <f t="shared" ref="DL194" si="1166">IF(DL$7="",0,DL192-DL193)</f>
        <v>0</v>
      </c>
      <c r="DM194" s="41">
        <f t="shared" ref="DM194" si="1167">IF(DM$7="",0,DM192-DM193)</f>
        <v>0</v>
      </c>
      <c r="DN194" s="41">
        <f t="shared" ref="DN194" si="1168">IF(DN$7="",0,DN192-DN193)</f>
        <v>0</v>
      </c>
      <c r="DO194" s="41">
        <f t="shared" ref="DO194" si="1169">IF(DO$7="",0,DO192-DO193)</f>
        <v>0</v>
      </c>
      <c r="DP194" s="41">
        <f t="shared" ref="DP194" si="1170">IF(DP$7="",0,DP192-DP193)</f>
        <v>0</v>
      </c>
      <c r="DQ194" s="41">
        <f t="shared" ref="DQ194" si="1171">IF(DQ$7="",0,DQ192-DQ193)</f>
        <v>0</v>
      </c>
      <c r="DR194" s="41">
        <f t="shared" ref="DR194" si="1172">IF(DR$7="",0,DR192-DR193)</f>
        <v>0</v>
      </c>
      <c r="DS194" s="41">
        <f t="shared" ref="DS194" si="1173">IF(DS$7="",0,DS192-DS193)</f>
        <v>0</v>
      </c>
      <c r="DT194" s="41">
        <f t="shared" ref="DT194" si="1174">IF(DT$7="",0,DT192-DT193)</f>
        <v>0</v>
      </c>
      <c r="DU194" s="41">
        <f t="shared" ref="DU194" si="1175">IF(DU$7="",0,DU192-DU193)</f>
        <v>0</v>
      </c>
      <c r="DV194" s="41">
        <f t="shared" ref="DV194" si="1176">IF(DV$7="",0,DV192-DV193)</f>
        <v>0</v>
      </c>
      <c r="DW194" s="41">
        <f t="shared" ref="DW194" si="1177">IF(DW$7="",0,DW192-DW193)</f>
        <v>0</v>
      </c>
      <c r="DX194" s="41">
        <f t="shared" ref="DX194" si="1178">IF(DX$7="",0,DX192-DX193)</f>
        <v>0</v>
      </c>
      <c r="DY194" s="41">
        <f t="shared" ref="DY194" si="1179">IF(DY$7="",0,DY192-DY193)</f>
        <v>0</v>
      </c>
      <c r="DZ194" s="41">
        <f t="shared" ref="DZ194" si="1180">IF(DZ$7="",0,DZ192-DZ193)</f>
        <v>0</v>
      </c>
      <c r="EA194" s="41">
        <f t="shared" ref="EA194" si="1181">IF(EA$7="",0,EA192-EA193)</f>
        <v>0</v>
      </c>
      <c r="EB194" s="41">
        <f t="shared" ref="EB194" si="1182">IF(EB$7="",0,EB192-EB193)</f>
        <v>0</v>
      </c>
      <c r="EC194" s="41">
        <f t="shared" ref="EC194" si="1183">IF(EC$7="",0,EC192-EC193)</f>
        <v>0</v>
      </c>
      <c r="ED194" s="41">
        <f t="shared" ref="ED194" si="1184">IF(ED$7="",0,ED192-ED193)</f>
        <v>0</v>
      </c>
      <c r="EE194" s="41">
        <f t="shared" ref="EE194" si="1185">IF(EE$7="",0,EE192-EE193)</f>
        <v>0</v>
      </c>
      <c r="EF194" s="41">
        <f t="shared" ref="EF194" si="1186">IF(EF$7="",0,EF192-EF193)</f>
        <v>0</v>
      </c>
      <c r="EG194" s="41">
        <f t="shared" ref="EG194" si="1187">IF(EG$7="",0,EG192-EG193)</f>
        <v>0</v>
      </c>
      <c r="EH194" s="41">
        <f t="shared" ref="EH194" si="1188">IF(EH$7="",0,EH192-EH193)</f>
        <v>0</v>
      </c>
      <c r="EI194" s="41">
        <f t="shared" ref="EI194" si="1189">IF(EI$7="",0,EI192-EI193)</f>
        <v>0</v>
      </c>
      <c r="EJ194" s="41">
        <f t="shared" ref="EJ194" si="1190">IF(EJ$7="",0,EJ192-EJ193)</f>
        <v>0</v>
      </c>
      <c r="EK194" s="41">
        <f t="shared" ref="EK194" si="1191">IF(EK$7="",0,EK192-EK193)</f>
        <v>0</v>
      </c>
      <c r="EL194" s="41">
        <f t="shared" ref="EL194" si="1192">IF(EL$7="",0,EL192-EL193)</f>
        <v>0</v>
      </c>
      <c r="EM194" s="41">
        <f t="shared" ref="EM194" si="1193">IF(EM$7="",0,EM192-EM193)</f>
        <v>0</v>
      </c>
      <c r="EN194" s="41">
        <f t="shared" ref="EN194" si="1194">IF(EN$7="",0,EN192-EN193)</f>
        <v>0</v>
      </c>
      <c r="EO194" s="41">
        <f t="shared" ref="EO194" si="1195">IF(EO$7="",0,EO192-EO193)</f>
        <v>0</v>
      </c>
      <c r="EP194" s="41">
        <f t="shared" ref="EP194" si="1196">IF(EP$7="",0,EP192-EP193)</f>
        <v>0</v>
      </c>
      <c r="EQ194" s="41">
        <f t="shared" ref="EQ194" si="1197">IF(EQ$7="",0,EQ192-EQ193)</f>
        <v>0</v>
      </c>
      <c r="ER194" s="41">
        <f t="shared" ref="ER194" si="1198">IF(ER$7="",0,ER192-ER193)</f>
        <v>0</v>
      </c>
      <c r="ES194" s="41">
        <f t="shared" ref="ES194" si="1199">IF(ES$7="",0,ES192-ES193)</f>
        <v>0</v>
      </c>
      <c r="ET194" s="41">
        <f t="shared" ref="ET194" si="1200">IF(ET$7="",0,ET192-ET193)</f>
        <v>0</v>
      </c>
      <c r="EU194" s="41">
        <f t="shared" ref="EU194" si="1201">IF(EU$7="",0,EU192-EU193)</f>
        <v>0</v>
      </c>
      <c r="EV194" s="41">
        <f t="shared" ref="EV194" si="1202">IF(EV$7="",0,EV192-EV193)</f>
        <v>0</v>
      </c>
      <c r="EW194" s="41">
        <f t="shared" ref="EW194" si="1203">IF(EW$7="",0,EW192-EW193)</f>
        <v>0</v>
      </c>
      <c r="EX194" s="41">
        <f t="shared" ref="EX194" si="1204">IF(EX$7="",0,EX192-EX193)</f>
        <v>0</v>
      </c>
      <c r="EY194" s="41">
        <f t="shared" ref="EY194" si="1205">IF(EY$7="",0,EY192-EY193)</f>
        <v>0</v>
      </c>
      <c r="EZ194" s="41">
        <f t="shared" ref="EZ194" si="1206">IF(EZ$7="",0,EZ192-EZ193)</f>
        <v>0</v>
      </c>
      <c r="FA194" s="41">
        <f t="shared" ref="FA194" si="1207">IF(FA$7="",0,FA192-FA193)</f>
        <v>0</v>
      </c>
      <c r="FB194" s="41">
        <f t="shared" ref="FB194" si="1208">IF(FB$7="",0,FB192-FB193)</f>
        <v>0</v>
      </c>
      <c r="FC194" s="41">
        <f t="shared" ref="FC194" si="1209">IF(FC$7="",0,FC192-FC193)</f>
        <v>0</v>
      </c>
      <c r="FD194" s="41">
        <f t="shared" ref="FD194" si="1210">IF(FD$7="",0,FD192-FD193)</f>
        <v>0</v>
      </c>
      <c r="FE194" s="41">
        <f t="shared" ref="FE194" si="1211">IF(FE$7="",0,FE192-FE193)</f>
        <v>0</v>
      </c>
      <c r="FF194" s="41">
        <f t="shared" ref="FF194" si="1212">IF(FF$7="",0,FF192-FF193)</f>
        <v>0</v>
      </c>
      <c r="FG194" s="41">
        <f t="shared" ref="FG194" si="1213">IF(FG$7="",0,FG192-FG193)</f>
        <v>0</v>
      </c>
      <c r="FH194" s="41">
        <f t="shared" ref="FH194" si="1214">IF(FH$7="",0,FH192-FH193)</f>
        <v>0</v>
      </c>
      <c r="FI194" s="41">
        <f t="shared" ref="FI194" si="1215">IF(FI$7="",0,FI192-FI193)</f>
        <v>0</v>
      </c>
      <c r="FJ194" s="41">
        <f t="shared" ref="FJ194" si="1216">IF(FJ$7="",0,FJ192-FJ193)</f>
        <v>0</v>
      </c>
      <c r="FK194" s="41">
        <f t="shared" ref="FK194" si="1217">IF(FK$7="",0,FK192-FK193)</f>
        <v>0</v>
      </c>
      <c r="FL194" s="41">
        <f t="shared" ref="FL194" si="1218">IF(FL$7="",0,FL192-FL193)</f>
        <v>0</v>
      </c>
      <c r="FM194" s="41">
        <f t="shared" ref="FM194" si="1219">IF(FM$7="",0,FM192-FM193)</f>
        <v>0</v>
      </c>
      <c r="FN194" s="41">
        <f t="shared" ref="FN194" si="1220">IF(FN$7="",0,FN192-FN193)</f>
        <v>0</v>
      </c>
      <c r="FO194" s="41">
        <f t="shared" ref="FO194" si="1221">IF(FO$7="",0,FO192-FO193)</f>
        <v>0</v>
      </c>
      <c r="FP194" s="41">
        <f t="shared" ref="FP194" si="1222">IF(FP$7="",0,FP192-FP193)</f>
        <v>0</v>
      </c>
      <c r="FQ194" s="41">
        <f t="shared" ref="FQ194" si="1223">IF(FQ$7="",0,FQ192-FQ193)</f>
        <v>0</v>
      </c>
      <c r="FR194" s="41">
        <f t="shared" ref="FR194" si="1224">IF(FR$7="",0,FR192-FR193)</f>
        <v>0</v>
      </c>
      <c r="FS194" s="41">
        <f t="shared" ref="FS194" si="1225">IF(FS$7="",0,FS192-FS193)</f>
        <v>0</v>
      </c>
      <c r="FT194" s="41">
        <f t="shared" ref="FT194" si="1226">IF(FT$7="",0,FT192-FT193)</f>
        <v>0</v>
      </c>
      <c r="FU194" s="41">
        <f t="shared" ref="FU194" si="1227">IF(FU$7="",0,FU192-FU193)</f>
        <v>0</v>
      </c>
      <c r="FV194" s="41">
        <f t="shared" ref="FV194" si="1228">IF(FV$7="",0,FV192-FV193)</f>
        <v>0</v>
      </c>
      <c r="FW194" s="41">
        <f t="shared" ref="FW194" si="1229">IF(FW$7="",0,FW192-FW193)</f>
        <v>0</v>
      </c>
      <c r="FX194" s="41">
        <f t="shared" ref="FX194" si="1230">IF(FX$7="",0,FX192-FX193)</f>
        <v>0</v>
      </c>
      <c r="FY194" s="41">
        <f t="shared" ref="FY194" si="1231">IF(FY$7="",0,FY192-FY193)</f>
        <v>0</v>
      </c>
      <c r="FZ194" s="41">
        <f t="shared" ref="FZ194" si="1232">IF(FZ$7="",0,FZ192-FZ193)</f>
        <v>0</v>
      </c>
      <c r="GA194" s="41">
        <f t="shared" ref="GA194" si="1233">IF(GA$7="",0,GA192-GA193)</f>
        <v>0</v>
      </c>
      <c r="GB194" s="41">
        <f t="shared" ref="GB194" si="1234">IF(GB$7="",0,GB192-GB193)</f>
        <v>0</v>
      </c>
      <c r="GC194" s="41">
        <f t="shared" ref="GC194" si="1235">IF(GC$7="",0,GC192-GC193)</f>
        <v>0</v>
      </c>
      <c r="GD194" s="41">
        <f t="shared" ref="GD194" si="1236">IF(GD$7="",0,GD192-GD193)</f>
        <v>0</v>
      </c>
      <c r="GE194" s="41">
        <f t="shared" ref="GE194" si="1237">IF(GE$7="",0,GE192-GE193)</f>
        <v>0</v>
      </c>
      <c r="GF194" s="41">
        <f t="shared" ref="GF194" si="1238">IF(GF$7="",0,GF192-GF193)</f>
        <v>0</v>
      </c>
      <c r="GG194" s="41">
        <f t="shared" ref="GG194" si="1239">IF(GG$7="",0,GG192-GG193)</f>
        <v>0</v>
      </c>
      <c r="GH194" s="41">
        <f t="shared" ref="GH194" si="1240">IF(GH$7="",0,GH192-GH193)</f>
        <v>0</v>
      </c>
      <c r="GI194" s="41">
        <f t="shared" ref="GI194" si="1241">IF(GI$7="",0,GI192-GI193)</f>
        <v>0</v>
      </c>
      <c r="GJ194" s="41">
        <f t="shared" ref="GJ194" si="1242">IF(GJ$7="",0,GJ192-GJ193)</f>
        <v>0</v>
      </c>
      <c r="GK194" s="41">
        <f t="shared" ref="GK194" si="1243">IF(GK$7="",0,GK192-GK193)</f>
        <v>0</v>
      </c>
      <c r="GL194" s="41">
        <f t="shared" ref="GL194" si="1244">IF(GL$7="",0,GL192-GL193)</f>
        <v>0</v>
      </c>
      <c r="GM194" s="41">
        <f t="shared" ref="GM194" si="1245">IF(GM$7="",0,GM192-GM193)</f>
        <v>0</v>
      </c>
      <c r="GN194" s="41">
        <f t="shared" ref="GN194" si="1246">IF(GN$7="",0,GN192-GN193)</f>
        <v>0</v>
      </c>
      <c r="GO194" s="41">
        <f t="shared" ref="GO194" si="1247">IF(GO$7="",0,GO192-GO193)</f>
        <v>0</v>
      </c>
      <c r="GP194" s="41">
        <f t="shared" ref="GP194" si="1248">IF(GP$7="",0,GP192-GP193)</f>
        <v>0</v>
      </c>
      <c r="GQ194" s="41">
        <f t="shared" ref="GQ194" si="1249">IF(GQ$7="",0,GQ192-GQ193)</f>
        <v>0</v>
      </c>
      <c r="GR194" s="41">
        <f t="shared" ref="GR194" si="1250">IF(GR$7="",0,GR192-GR193)</f>
        <v>0</v>
      </c>
      <c r="GS194" s="41">
        <f t="shared" ref="GS194" si="1251">IF(GS$7="",0,GS192-GS193)</f>
        <v>0</v>
      </c>
      <c r="GT194" s="41">
        <f t="shared" ref="GT194" si="1252">IF(GT$7="",0,GT192-GT193)</f>
        <v>0</v>
      </c>
      <c r="GU194" s="41">
        <f t="shared" ref="GU194" si="1253">IF(GU$7="",0,GU192-GU193)</f>
        <v>0</v>
      </c>
      <c r="GV194" s="41">
        <f t="shared" ref="GV194" si="1254">IF(GV$7="",0,GV192-GV193)</f>
        <v>0</v>
      </c>
      <c r="GW194" s="41">
        <f t="shared" ref="GW194" si="1255">IF(GW$7="",0,GW192-GW193)</f>
        <v>0</v>
      </c>
      <c r="GX194" s="41">
        <f t="shared" ref="GX194" si="1256">IF(GX$7="",0,GX192-GX193)</f>
        <v>0</v>
      </c>
      <c r="GY194" s="41">
        <f t="shared" ref="GY194" si="1257">IF(GY$7="",0,GY192-GY193)</f>
        <v>0</v>
      </c>
      <c r="GZ194" s="41">
        <f t="shared" ref="GZ194" si="1258">IF(GZ$7="",0,GZ192-GZ193)</f>
        <v>0</v>
      </c>
      <c r="HA194" s="41">
        <f t="shared" ref="HA194" si="1259">IF(HA$7="",0,HA192-HA193)</f>
        <v>0</v>
      </c>
      <c r="HB194" s="41">
        <f t="shared" ref="HB194" si="1260">IF(HB$7="",0,HB192-HB193)</f>
        <v>0</v>
      </c>
      <c r="HC194" s="41">
        <f t="shared" ref="HC194" si="1261">IF(HC$7="",0,HC192-HC193)</f>
        <v>0</v>
      </c>
      <c r="HD194" s="41">
        <f t="shared" ref="HD194" si="1262">IF(HD$7="",0,HD192-HD193)</f>
        <v>0</v>
      </c>
      <c r="HE194" s="41">
        <f t="shared" ref="HE194" si="1263">IF(HE$7="",0,HE192-HE193)</f>
        <v>0</v>
      </c>
      <c r="HF194" s="41">
        <f t="shared" ref="HF194" si="1264">IF(HF$7="",0,HF192-HF193)</f>
        <v>0</v>
      </c>
      <c r="HG194" s="41">
        <f t="shared" ref="HG194" si="1265">IF(HG$7="",0,HG192-HG193)</f>
        <v>0</v>
      </c>
      <c r="HH194" s="41">
        <f t="shared" ref="HH194" si="1266">IF(HH$7="",0,HH192-HH193)</f>
        <v>0</v>
      </c>
      <c r="HI194" s="41">
        <f t="shared" ref="HI194" si="1267">IF(HI$7="",0,HI192-HI193)</f>
        <v>0</v>
      </c>
      <c r="HJ194" s="41">
        <f t="shared" ref="HJ194" si="1268">IF(HJ$7="",0,HJ192-HJ193)</f>
        <v>0</v>
      </c>
      <c r="HK194" s="41">
        <f t="shared" ref="HK194" si="1269">IF(HK$7="",0,HK192-HK193)</f>
        <v>0</v>
      </c>
      <c r="HL194" s="41">
        <f t="shared" ref="HL194" si="1270">IF(HL$7="",0,HL192-HL193)</f>
        <v>0</v>
      </c>
      <c r="HM194" s="41">
        <f t="shared" ref="HM194" si="1271">IF(HM$7="",0,HM192-HM193)</f>
        <v>0</v>
      </c>
      <c r="HN194" s="41">
        <f t="shared" ref="HN194" si="1272">IF(HN$7="",0,HN192-HN193)</f>
        <v>0</v>
      </c>
      <c r="HO194" s="41">
        <f t="shared" ref="HO194" si="1273">IF(HO$7="",0,HO192-HO193)</f>
        <v>0</v>
      </c>
      <c r="HP194" s="41">
        <f t="shared" ref="HP194" si="1274">IF(HP$7="",0,HP192-HP193)</f>
        <v>0</v>
      </c>
      <c r="HQ194" s="41">
        <f t="shared" ref="HQ194" si="1275">IF(HQ$7="",0,HQ192-HQ193)</f>
        <v>0</v>
      </c>
      <c r="HR194" s="41">
        <f t="shared" ref="HR194" si="1276">IF(HR$7="",0,HR192-HR193)</f>
        <v>0</v>
      </c>
      <c r="HS194" s="41">
        <f t="shared" ref="HS194" si="1277">IF(HS$7="",0,HS192-HS193)</f>
        <v>0</v>
      </c>
      <c r="HT194" s="41">
        <f t="shared" ref="HT194" si="1278">IF(HT$7="",0,HT192-HT193)</f>
        <v>0</v>
      </c>
      <c r="HU194" s="41">
        <f t="shared" ref="HU194" si="1279">IF(HU$7="",0,HU192-HU193)</f>
        <v>0</v>
      </c>
      <c r="HV194" s="41">
        <f t="shared" ref="HV194" si="1280">IF(HV$7="",0,HV192-HV193)</f>
        <v>0</v>
      </c>
      <c r="HW194" s="41">
        <f t="shared" ref="HW194" si="1281">IF(HW$7="",0,HW192-HW193)</f>
        <v>0</v>
      </c>
      <c r="HX194" s="41">
        <f t="shared" ref="HX194" si="1282">IF(HX$7="",0,HX192-HX193)</f>
        <v>0</v>
      </c>
      <c r="HY194" s="41">
        <f t="shared" ref="HY194" si="1283">IF(HY$7="",0,HY192-HY193)</f>
        <v>0</v>
      </c>
      <c r="HZ194" s="41">
        <f t="shared" ref="HZ194" si="1284">IF(HZ$7="",0,HZ192-HZ193)</f>
        <v>0</v>
      </c>
      <c r="IA194" s="41">
        <f t="shared" ref="IA194" si="1285">IF(IA$7="",0,IA192-IA193)</f>
        <v>0</v>
      </c>
      <c r="IB194" s="41">
        <f t="shared" ref="IB194" si="1286">IF(IB$7="",0,IB192-IB193)</f>
        <v>0</v>
      </c>
      <c r="IC194" s="41">
        <f t="shared" ref="IC194" si="1287">IF(IC$7="",0,IC192-IC193)</f>
        <v>0</v>
      </c>
      <c r="ID194" s="41">
        <f t="shared" ref="ID194" si="1288">IF(ID$7="",0,ID192-ID193)</f>
        <v>0</v>
      </c>
      <c r="IE194" s="41">
        <f t="shared" ref="IE194" si="1289">IF(IE$7="",0,IE192-IE193)</f>
        <v>0</v>
      </c>
      <c r="IF194" s="41">
        <f t="shared" ref="IF194" si="1290">IF(IF$7="",0,IF192-IF193)</f>
        <v>0</v>
      </c>
      <c r="IG194" s="41">
        <f t="shared" ref="IG194" si="1291">IF(IG$7="",0,IG192-IG193)</f>
        <v>0</v>
      </c>
      <c r="IH194" s="41">
        <f t="shared" ref="IH194" si="1292">IF(IH$7="",0,IH192-IH193)</f>
        <v>0</v>
      </c>
      <c r="II194" s="41">
        <f t="shared" ref="II194" si="1293">IF(II$7="",0,II192-II193)</f>
        <v>0</v>
      </c>
      <c r="IJ194" s="41">
        <f t="shared" ref="IJ194" si="1294">IF(IJ$7="",0,IJ192-IJ193)</f>
        <v>0</v>
      </c>
      <c r="IK194" s="41">
        <f t="shared" ref="IK194" si="1295">IF(IK$7="",0,IK192-IK193)</f>
        <v>0</v>
      </c>
      <c r="IL194" s="41">
        <f t="shared" ref="IL194" si="1296">IF(IL$7="",0,IL192-IL193)</f>
        <v>0</v>
      </c>
      <c r="IM194" s="41">
        <f t="shared" ref="IM194" si="1297">IF(IM$7="",0,IM192-IM193)</f>
        <v>0</v>
      </c>
      <c r="IN194" s="41">
        <f t="shared" ref="IN194" si="1298">IF(IN$7="",0,IN192-IN193)</f>
        <v>0</v>
      </c>
      <c r="IO194" s="41">
        <f t="shared" ref="IO194" si="1299">IF(IO$7="",0,IO192-IO193)</f>
        <v>0</v>
      </c>
      <c r="IP194" s="41">
        <f t="shared" ref="IP194" si="1300">IF(IP$7="",0,IP192-IP193)</f>
        <v>0</v>
      </c>
      <c r="IQ194" s="41">
        <f t="shared" ref="IQ194" si="1301">IF(IQ$7="",0,IQ192-IQ193)</f>
        <v>0</v>
      </c>
      <c r="IR194" s="41">
        <f t="shared" ref="IR194" si="1302">IF(IR$7="",0,IR192-IR193)</f>
        <v>0</v>
      </c>
      <c r="IS194" s="41">
        <f t="shared" ref="IS194" si="1303">IF(IS$7="",0,IS192-IS193)</f>
        <v>0</v>
      </c>
      <c r="IT194" s="41">
        <f t="shared" ref="IT194" si="1304">IF(IT$7="",0,IT192-IT193)</f>
        <v>0</v>
      </c>
      <c r="IU194" s="41">
        <f t="shared" ref="IU194" si="1305">IF(IU$7="",0,IU192-IU193)</f>
        <v>0</v>
      </c>
      <c r="IV194" s="41">
        <f t="shared" ref="IV194" si="1306">IF(IV$7="",0,IV192-IV193)</f>
        <v>0</v>
      </c>
      <c r="IW194" s="41">
        <f t="shared" ref="IW194" si="1307">IF(IW$7="",0,IW192-IW193)</f>
        <v>0</v>
      </c>
      <c r="IX194" s="41">
        <f t="shared" ref="IX194" si="1308">IF(IX$7="",0,IX192-IX193)</f>
        <v>0</v>
      </c>
      <c r="IY194" s="41">
        <f t="shared" ref="IY194" si="1309">IF(IY$7="",0,IY192-IY193)</f>
        <v>0</v>
      </c>
      <c r="IZ194" s="41">
        <f t="shared" ref="IZ194" si="1310">IF(IZ$7="",0,IZ192-IZ193)</f>
        <v>0</v>
      </c>
      <c r="JA194" s="41">
        <f t="shared" ref="JA194" si="1311">IF(JA$7="",0,JA192-JA193)</f>
        <v>0</v>
      </c>
      <c r="JB194" s="41">
        <f t="shared" ref="JB194" si="1312">IF(JB$7="",0,JB192-JB193)</f>
        <v>0</v>
      </c>
      <c r="JC194" s="41">
        <f t="shared" ref="JC194" si="1313">IF(JC$7="",0,JC192-JC193)</f>
        <v>0</v>
      </c>
      <c r="JD194" s="41">
        <f t="shared" ref="JD194" si="1314">IF(JD$7="",0,JD192-JD193)</f>
        <v>0</v>
      </c>
      <c r="JE194" s="41">
        <f t="shared" ref="JE194" si="1315">IF(JE$7="",0,JE192-JE193)</f>
        <v>0</v>
      </c>
      <c r="JF194" s="41">
        <f t="shared" ref="JF194" si="1316">IF(JF$7="",0,JF192-JF193)</f>
        <v>0</v>
      </c>
      <c r="JG194" s="41">
        <f t="shared" ref="JG194" si="1317">IF(JG$7="",0,JG192-JG193)</f>
        <v>0</v>
      </c>
      <c r="JH194" s="41">
        <f t="shared" ref="JH194" si="1318">IF(JH$7="",0,JH192-JH193)</f>
        <v>0</v>
      </c>
      <c r="JI194" s="41">
        <f t="shared" ref="JI194" si="1319">IF(JI$7="",0,JI192-JI193)</f>
        <v>0</v>
      </c>
      <c r="JJ194" s="41">
        <f t="shared" ref="JJ194" si="1320">IF(JJ$7="",0,JJ192-JJ193)</f>
        <v>0</v>
      </c>
      <c r="JK194" s="41">
        <f t="shared" ref="JK194" si="1321">IF(JK$7="",0,JK192-JK193)</f>
        <v>0</v>
      </c>
      <c r="JL194" s="41">
        <f t="shared" ref="JL194" si="1322">IF(JL$7="",0,JL192-JL193)</f>
        <v>0</v>
      </c>
      <c r="JM194" s="41">
        <f t="shared" ref="JM194" si="1323">IF(JM$7="",0,JM192-JM193)</f>
        <v>0</v>
      </c>
      <c r="JN194" s="41">
        <f t="shared" ref="JN194" si="1324">IF(JN$7="",0,JN192-JN193)</f>
        <v>0</v>
      </c>
      <c r="JO194" s="41">
        <f t="shared" ref="JO194" si="1325">IF(JO$7="",0,JO192-JO193)</f>
        <v>0</v>
      </c>
      <c r="JP194" s="41">
        <f t="shared" ref="JP194" si="1326">IF(JP$7="",0,JP192-JP193)</f>
        <v>0</v>
      </c>
      <c r="JQ194" s="41">
        <f t="shared" ref="JQ194" si="1327">IF(JQ$7="",0,JQ192-JQ193)</f>
        <v>0</v>
      </c>
      <c r="JR194" s="41">
        <f t="shared" ref="JR194" si="1328">IF(JR$7="",0,JR192-JR193)</f>
        <v>0</v>
      </c>
      <c r="JS194" s="41">
        <f t="shared" ref="JS194" si="1329">IF(JS$7="",0,JS192-JS193)</f>
        <v>0</v>
      </c>
      <c r="JT194" s="41">
        <f t="shared" ref="JT194" si="1330">IF(JT$7="",0,JT192-JT193)</f>
        <v>0</v>
      </c>
      <c r="JU194" s="41">
        <f t="shared" ref="JU194" si="1331">IF(JU$7="",0,JU192-JU193)</f>
        <v>0</v>
      </c>
      <c r="JV194" s="41">
        <f t="shared" ref="JV194" si="1332">IF(JV$7="",0,JV192-JV193)</f>
        <v>0</v>
      </c>
      <c r="JW194" s="41">
        <f t="shared" ref="JW194" si="1333">IF(JW$7="",0,JW192-JW193)</f>
        <v>0</v>
      </c>
      <c r="JX194" s="41">
        <f t="shared" ref="JX194" si="1334">IF(JX$7="",0,JX192-JX193)</f>
        <v>0</v>
      </c>
      <c r="JY194" s="41">
        <f t="shared" ref="JY194" si="1335">IF(JY$7="",0,JY192-JY193)</f>
        <v>0</v>
      </c>
      <c r="JZ194" s="41">
        <f t="shared" ref="JZ194" si="1336">IF(JZ$7="",0,JZ192-JZ193)</f>
        <v>0</v>
      </c>
      <c r="KA194" s="41">
        <f t="shared" ref="KA194" si="1337">IF(KA$7="",0,KA192-KA193)</f>
        <v>0</v>
      </c>
      <c r="KB194" s="41">
        <f t="shared" ref="KB194" si="1338">IF(KB$7="",0,KB192-KB193)</f>
        <v>0</v>
      </c>
      <c r="KC194" s="41">
        <f t="shared" ref="KC194" si="1339">IF(KC$7="",0,KC192-KC193)</f>
        <v>0</v>
      </c>
      <c r="KD194" s="41">
        <f t="shared" ref="KD194" si="1340">IF(KD$7="",0,KD192-KD193)</f>
        <v>0</v>
      </c>
      <c r="KE194" s="41">
        <f t="shared" ref="KE194" si="1341">IF(KE$7="",0,KE192-KE193)</f>
        <v>0</v>
      </c>
      <c r="KF194" s="41">
        <f t="shared" ref="KF194" si="1342">IF(KF$7="",0,KF192-KF193)</f>
        <v>0</v>
      </c>
      <c r="KG194" s="41">
        <f t="shared" ref="KG194" si="1343">IF(KG$7="",0,KG192-KG193)</f>
        <v>0</v>
      </c>
      <c r="KH194" s="41">
        <f t="shared" ref="KH194" si="1344">IF(KH$7="",0,KH192-KH193)</f>
        <v>0</v>
      </c>
      <c r="KI194" s="41">
        <f t="shared" ref="KI194" si="1345">IF(KI$7="",0,KI192-KI193)</f>
        <v>0</v>
      </c>
      <c r="KJ194" s="41">
        <f t="shared" ref="KJ194" si="1346">IF(KJ$7="",0,KJ192-KJ193)</f>
        <v>0</v>
      </c>
      <c r="KK194" s="41">
        <f t="shared" ref="KK194" si="1347">IF(KK$7="",0,KK192-KK193)</f>
        <v>0</v>
      </c>
      <c r="KL194" s="41">
        <f t="shared" ref="KL194" si="1348">IF(KL$7="",0,KL192-KL193)</f>
        <v>0</v>
      </c>
      <c r="KM194" s="41">
        <f t="shared" ref="KM194" si="1349">IF(KM$7="",0,KM192-KM193)</f>
        <v>0</v>
      </c>
      <c r="KN194" s="41">
        <f t="shared" ref="KN194" si="1350">IF(KN$7="",0,KN192-KN193)</f>
        <v>0</v>
      </c>
      <c r="KO194" s="41">
        <f t="shared" ref="KO194" si="1351">IF(KO$7="",0,KO192-KO193)</f>
        <v>0</v>
      </c>
      <c r="KP194" s="41">
        <f t="shared" ref="KP194" si="1352">IF(KP$7="",0,KP192-KP193)</f>
        <v>0</v>
      </c>
      <c r="KQ194" s="41">
        <f t="shared" ref="KQ194" si="1353">IF(KQ$7="",0,KQ192-KQ193)</f>
        <v>0</v>
      </c>
      <c r="KR194" s="41">
        <f t="shared" ref="KR194" si="1354">IF(KR$7="",0,KR192-KR193)</f>
        <v>0</v>
      </c>
      <c r="KS194" s="41">
        <f t="shared" ref="KS194" si="1355">IF(KS$7="",0,KS192-KS193)</f>
        <v>0</v>
      </c>
      <c r="KT194" s="41">
        <f t="shared" ref="KT194" si="1356">IF(KT$7="",0,KT192-KT193)</f>
        <v>0</v>
      </c>
      <c r="KU194" s="41">
        <f t="shared" ref="KU194" si="1357">IF(KU$7="",0,KU192-KU193)</f>
        <v>0</v>
      </c>
      <c r="KV194" s="41">
        <f t="shared" ref="KV194" si="1358">IF(KV$7="",0,KV192-KV193)</f>
        <v>0</v>
      </c>
      <c r="KW194" s="3"/>
      <c r="KX194" s="3"/>
    </row>
    <row r="195" spans="1:310" ht="4.05" customHeight="1" x14ac:dyDescent="0.25">
      <c r="A195" s="1"/>
      <c r="B195" s="79"/>
      <c r="C195" s="79"/>
      <c r="D195" s="79"/>
      <c r="E195" s="1"/>
      <c r="F195" s="1"/>
      <c r="G195" s="1"/>
      <c r="H195" s="11"/>
      <c r="I195" s="1"/>
      <c r="J195" s="1"/>
      <c r="K195" s="1"/>
      <c r="L195" s="1"/>
      <c r="M195" s="5"/>
      <c r="N195" s="1"/>
      <c r="O195" s="19"/>
      <c r="P195" s="1"/>
      <c r="Q195" s="1"/>
      <c r="R195" s="40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/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/>
      <c r="KR195" s="1"/>
      <c r="KS195" s="1"/>
      <c r="KT195" s="1"/>
      <c r="KU195" s="1"/>
      <c r="KV195" s="1"/>
      <c r="KW195" s="1"/>
      <c r="KX195" s="1"/>
    </row>
    <row r="196" spans="1:310" ht="4.05" customHeight="1" x14ac:dyDescent="0.25">
      <c r="A196" s="1"/>
      <c r="B196" s="79"/>
      <c r="C196" s="79"/>
      <c r="D196" s="79"/>
      <c r="E196" s="64"/>
      <c r="F196" s="1"/>
      <c r="G196" s="1"/>
      <c r="H196" s="11"/>
      <c r="I196" s="1"/>
      <c r="J196" s="1"/>
      <c r="K196" s="64"/>
      <c r="L196" s="1"/>
      <c r="M196" s="5"/>
      <c r="N196" s="64"/>
      <c r="O196" s="19"/>
      <c r="P196" s="1"/>
      <c r="Q196" s="1"/>
      <c r="R196" s="68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1"/>
      <c r="JP196" s="1"/>
      <c r="JQ196" s="1"/>
      <c r="JR196" s="1"/>
      <c r="JS196" s="1"/>
      <c r="JT196" s="1"/>
      <c r="JU196" s="1"/>
      <c r="JV196" s="1"/>
      <c r="JW196" s="1"/>
      <c r="JX196" s="1"/>
      <c r="JY196" s="1"/>
      <c r="JZ196" s="1"/>
      <c r="KA196" s="1"/>
      <c r="KB196" s="1"/>
      <c r="KC196" s="1"/>
      <c r="KD196" s="1"/>
      <c r="KE196" s="1"/>
      <c r="KF196" s="1"/>
      <c r="KG196" s="1"/>
      <c r="KH196" s="1"/>
      <c r="KI196" s="1"/>
      <c r="KJ196" s="1"/>
      <c r="KK196" s="1"/>
      <c r="KL196" s="1"/>
      <c r="KM196" s="1"/>
      <c r="KN196" s="1"/>
      <c r="KO196" s="1"/>
      <c r="KP196" s="1"/>
      <c r="KQ196" s="1"/>
      <c r="KR196" s="1"/>
      <c r="KS196" s="1"/>
      <c r="KT196" s="1"/>
      <c r="KU196" s="1"/>
      <c r="KV196" s="1"/>
      <c r="KW196" s="1"/>
      <c r="KX196" s="1"/>
    </row>
    <row r="197" spans="1:310" ht="4.95" customHeight="1" x14ac:dyDescent="0.25">
      <c r="A197" s="1"/>
      <c r="B197" s="79"/>
      <c r="C197" s="79"/>
      <c r="D197" s="79"/>
      <c r="E197" s="1"/>
      <c r="F197" s="1"/>
      <c r="G197" s="1"/>
      <c r="H197" s="11"/>
      <c r="I197" s="1"/>
      <c r="J197" s="1"/>
      <c r="K197" s="1"/>
      <c r="L197" s="1"/>
      <c r="M197" s="5"/>
      <c r="N197" s="1"/>
      <c r="O197" s="19"/>
      <c r="P197" s="1"/>
      <c r="Q197" s="1"/>
      <c r="R197" s="40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  <c r="JW197" s="1"/>
      <c r="JX197" s="1"/>
      <c r="JY197" s="1"/>
      <c r="JZ197" s="1"/>
      <c r="KA197" s="1"/>
      <c r="KB197" s="1"/>
      <c r="KC197" s="1"/>
      <c r="KD197" s="1"/>
      <c r="KE197" s="1"/>
      <c r="KF197" s="1"/>
      <c r="KG197" s="1"/>
      <c r="KH197" s="1"/>
      <c r="KI197" s="1"/>
      <c r="KJ197" s="1"/>
      <c r="KK197" s="1"/>
      <c r="KL197" s="1"/>
      <c r="KM197" s="1"/>
      <c r="KN197" s="1"/>
      <c r="KO197" s="1"/>
      <c r="KP197" s="1"/>
      <c r="KQ197" s="1"/>
      <c r="KR197" s="1"/>
      <c r="KS197" s="1"/>
      <c r="KT197" s="1"/>
      <c r="KU197" s="1"/>
      <c r="KV197" s="1"/>
      <c r="KW197" s="1"/>
      <c r="KX197" s="1"/>
    </row>
    <row r="198" spans="1:310" x14ac:dyDescent="0.25">
      <c r="A198" s="1"/>
      <c r="B198" s="79"/>
      <c r="C198" s="79"/>
      <c r="D198" s="79"/>
      <c r="E198" s="1"/>
      <c r="F198" s="1"/>
      <c r="G198" s="1"/>
      <c r="H198" s="11"/>
      <c r="I198" s="1"/>
      <c r="J198" s="1"/>
      <c r="K198" s="1"/>
      <c r="L198" s="1"/>
      <c r="M198" s="5"/>
      <c r="N198" s="1"/>
      <c r="O198" s="19"/>
      <c r="P198" s="1"/>
      <c r="Q198" s="1"/>
      <c r="R198" s="40"/>
      <c r="S198" s="1"/>
      <c r="T198" s="1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  <c r="BY198" s="40"/>
      <c r="BZ198" s="40"/>
      <c r="CA198" s="40"/>
      <c r="CB198" s="40"/>
      <c r="CC198" s="40"/>
      <c r="CD198" s="40"/>
      <c r="CE198" s="40"/>
      <c r="CF198" s="40"/>
      <c r="CG198" s="40"/>
      <c r="CH198" s="40"/>
      <c r="CI198" s="40"/>
      <c r="CJ198" s="40"/>
      <c r="CK198" s="40"/>
      <c r="CL198" s="40"/>
      <c r="CM198" s="40"/>
      <c r="CN198" s="40"/>
      <c r="CO198" s="40"/>
      <c r="CP198" s="40"/>
      <c r="CQ198" s="40"/>
      <c r="CR198" s="40"/>
      <c r="CS198" s="40"/>
      <c r="CT198" s="40"/>
      <c r="CU198" s="40"/>
      <c r="CV198" s="40"/>
      <c r="CW198" s="40"/>
      <c r="CX198" s="40"/>
      <c r="CY198" s="40"/>
      <c r="CZ198" s="40"/>
      <c r="DA198" s="40"/>
      <c r="DB198" s="40"/>
      <c r="DC198" s="40"/>
      <c r="DD198" s="40"/>
      <c r="DE198" s="40"/>
      <c r="DF198" s="40"/>
      <c r="DG198" s="40"/>
      <c r="DH198" s="40"/>
      <c r="DI198" s="40"/>
      <c r="DJ198" s="40"/>
      <c r="DK198" s="40"/>
      <c r="DL198" s="40"/>
      <c r="DM198" s="40"/>
      <c r="DN198" s="40"/>
      <c r="DO198" s="40"/>
      <c r="DP198" s="40"/>
      <c r="DQ198" s="40"/>
      <c r="DR198" s="40"/>
      <c r="DS198" s="40"/>
      <c r="DT198" s="40"/>
      <c r="DU198" s="40"/>
      <c r="DV198" s="40"/>
      <c r="DW198" s="40"/>
      <c r="DX198" s="40"/>
      <c r="DY198" s="40"/>
      <c r="DZ198" s="40"/>
      <c r="EA198" s="40"/>
      <c r="EB198" s="40"/>
      <c r="EC198" s="40"/>
      <c r="ED198" s="40"/>
      <c r="EE198" s="40"/>
      <c r="EF198" s="40"/>
      <c r="EG198" s="40"/>
      <c r="EH198" s="40"/>
      <c r="EI198" s="40"/>
      <c r="EJ198" s="40"/>
      <c r="EK198" s="40"/>
      <c r="EL198" s="40"/>
      <c r="EM198" s="40"/>
      <c r="EN198" s="40"/>
      <c r="EO198" s="40"/>
      <c r="EP198" s="40"/>
      <c r="EQ198" s="40"/>
      <c r="ER198" s="40"/>
      <c r="ES198" s="40"/>
      <c r="ET198" s="40"/>
      <c r="EU198" s="40"/>
      <c r="EV198" s="40"/>
      <c r="EW198" s="40"/>
      <c r="EX198" s="40"/>
      <c r="EY198" s="40"/>
      <c r="EZ198" s="40"/>
      <c r="FA198" s="40"/>
      <c r="FB198" s="40"/>
      <c r="FC198" s="40"/>
      <c r="FD198" s="40"/>
      <c r="FE198" s="40"/>
      <c r="FF198" s="40"/>
      <c r="FG198" s="40"/>
      <c r="FH198" s="40"/>
      <c r="FI198" s="40"/>
      <c r="FJ198" s="40"/>
      <c r="FK198" s="40"/>
      <c r="FL198" s="40"/>
      <c r="FM198" s="40"/>
      <c r="FN198" s="40"/>
      <c r="FO198" s="40"/>
      <c r="FP198" s="40"/>
      <c r="FQ198" s="40"/>
      <c r="FR198" s="40"/>
      <c r="FS198" s="40"/>
      <c r="FT198" s="40"/>
      <c r="FU198" s="40"/>
      <c r="FV198" s="40"/>
      <c r="FW198" s="40"/>
      <c r="FX198" s="40"/>
      <c r="FY198" s="40"/>
      <c r="FZ198" s="40"/>
      <c r="GA198" s="40"/>
      <c r="GB198" s="40"/>
      <c r="GC198" s="40"/>
      <c r="GD198" s="40"/>
      <c r="GE198" s="40"/>
      <c r="GF198" s="40"/>
      <c r="GG198" s="40"/>
      <c r="GH198" s="40"/>
      <c r="GI198" s="40"/>
      <c r="GJ198" s="40"/>
      <c r="GK198" s="40"/>
      <c r="GL198" s="40"/>
      <c r="GM198" s="40"/>
      <c r="GN198" s="40"/>
      <c r="GO198" s="40"/>
      <c r="GP198" s="40"/>
      <c r="GQ198" s="40"/>
      <c r="GR198" s="40"/>
      <c r="GS198" s="40"/>
      <c r="GT198" s="40"/>
      <c r="GU198" s="40"/>
      <c r="GV198" s="40"/>
      <c r="GW198" s="40"/>
      <c r="GX198" s="40"/>
      <c r="GY198" s="40"/>
      <c r="GZ198" s="40"/>
      <c r="HA198" s="40"/>
      <c r="HB198" s="40"/>
      <c r="HC198" s="40"/>
      <c r="HD198" s="40"/>
      <c r="HE198" s="40"/>
      <c r="HF198" s="40"/>
      <c r="HG198" s="40"/>
      <c r="HH198" s="40"/>
      <c r="HI198" s="40"/>
      <c r="HJ198" s="40"/>
      <c r="HK198" s="40"/>
      <c r="HL198" s="40"/>
      <c r="HM198" s="40"/>
      <c r="HN198" s="40"/>
      <c r="HO198" s="40"/>
      <c r="HP198" s="40"/>
      <c r="HQ198" s="40"/>
      <c r="HR198" s="40"/>
      <c r="HS198" s="40"/>
      <c r="HT198" s="40"/>
      <c r="HU198" s="40"/>
      <c r="HV198" s="40"/>
      <c r="HW198" s="40"/>
      <c r="HX198" s="40"/>
      <c r="HY198" s="40"/>
      <c r="HZ198" s="40"/>
      <c r="IA198" s="40"/>
      <c r="IB198" s="40"/>
      <c r="IC198" s="40"/>
      <c r="ID198" s="40"/>
      <c r="IE198" s="40"/>
      <c r="IF198" s="40"/>
      <c r="IG198" s="40"/>
      <c r="IH198" s="40"/>
      <c r="II198" s="40"/>
      <c r="IJ198" s="40"/>
      <c r="IK198" s="40"/>
      <c r="IL198" s="40"/>
      <c r="IM198" s="40"/>
      <c r="IN198" s="40"/>
      <c r="IO198" s="40"/>
      <c r="IP198" s="40"/>
      <c r="IQ198" s="40"/>
      <c r="IR198" s="40"/>
      <c r="IS198" s="40"/>
      <c r="IT198" s="40"/>
      <c r="IU198" s="40"/>
      <c r="IV198" s="40"/>
      <c r="IW198" s="40"/>
      <c r="IX198" s="40"/>
      <c r="IY198" s="40"/>
      <c r="IZ198" s="40"/>
      <c r="JA198" s="40"/>
      <c r="JB198" s="40"/>
      <c r="JC198" s="40"/>
      <c r="JD198" s="40"/>
      <c r="JE198" s="40"/>
      <c r="JF198" s="40"/>
      <c r="JG198" s="40"/>
      <c r="JH198" s="40"/>
      <c r="JI198" s="40"/>
      <c r="JJ198" s="40"/>
      <c r="JK198" s="40"/>
      <c r="JL198" s="40"/>
      <c r="JM198" s="40"/>
      <c r="JN198" s="40"/>
      <c r="JO198" s="40"/>
      <c r="JP198" s="40"/>
      <c r="JQ198" s="40"/>
      <c r="JR198" s="40"/>
      <c r="JS198" s="40"/>
      <c r="JT198" s="40"/>
      <c r="JU198" s="40"/>
      <c r="JV198" s="40"/>
      <c r="JW198" s="40"/>
      <c r="JX198" s="40"/>
      <c r="JY198" s="40"/>
      <c r="JZ198" s="40"/>
      <c r="KA198" s="40"/>
      <c r="KB198" s="40"/>
      <c r="KC198" s="40"/>
      <c r="KD198" s="40"/>
      <c r="KE198" s="40"/>
      <c r="KF198" s="40"/>
      <c r="KG198" s="40"/>
      <c r="KH198" s="40"/>
      <c r="KI198" s="40"/>
      <c r="KJ198" s="40"/>
      <c r="KK198" s="40"/>
      <c r="KL198" s="40"/>
      <c r="KM198" s="40"/>
      <c r="KN198" s="40"/>
      <c r="KO198" s="40"/>
      <c r="KP198" s="40"/>
      <c r="KQ198" s="40"/>
      <c r="KR198" s="40"/>
      <c r="KS198" s="40"/>
      <c r="KT198" s="40"/>
      <c r="KU198" s="40"/>
      <c r="KV198" s="40"/>
      <c r="KW198" s="1"/>
      <c r="KX198" s="1"/>
    </row>
    <row r="199" spans="1:310" x14ac:dyDescent="0.25">
      <c r="A199" s="1"/>
      <c r="B199" s="79"/>
      <c r="C199" s="79"/>
      <c r="D199" s="79"/>
      <c r="E199" s="1"/>
      <c r="F199" s="1"/>
      <c r="G199" s="1"/>
      <c r="H199" s="11"/>
      <c r="I199" s="1"/>
      <c r="J199" s="1"/>
      <c r="K199" s="1"/>
      <c r="L199" s="1"/>
      <c r="M199" s="5"/>
      <c r="N199" s="1"/>
      <c r="O199" s="19"/>
      <c r="P199" s="1"/>
      <c r="Q199" s="1"/>
      <c r="R199" s="40"/>
      <c r="S199" s="1"/>
      <c r="T199" s="1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  <c r="BY199" s="40"/>
      <c r="BZ199" s="40"/>
      <c r="CA199" s="40"/>
      <c r="CB199" s="40"/>
      <c r="CC199" s="40"/>
      <c r="CD199" s="40"/>
      <c r="CE199" s="40"/>
      <c r="CF199" s="40"/>
      <c r="CG199" s="40"/>
      <c r="CH199" s="40"/>
      <c r="CI199" s="40"/>
      <c r="CJ199" s="40"/>
      <c r="CK199" s="40"/>
      <c r="CL199" s="40"/>
      <c r="CM199" s="40"/>
      <c r="CN199" s="40"/>
      <c r="CO199" s="40"/>
      <c r="CP199" s="40"/>
      <c r="CQ199" s="40"/>
      <c r="CR199" s="40"/>
      <c r="CS199" s="40"/>
      <c r="CT199" s="40"/>
      <c r="CU199" s="40"/>
      <c r="CV199" s="40"/>
      <c r="CW199" s="40"/>
      <c r="CX199" s="40"/>
      <c r="CY199" s="40"/>
      <c r="CZ199" s="40"/>
      <c r="DA199" s="40"/>
      <c r="DB199" s="40"/>
      <c r="DC199" s="40"/>
      <c r="DD199" s="40"/>
      <c r="DE199" s="40"/>
      <c r="DF199" s="40"/>
      <c r="DG199" s="40"/>
      <c r="DH199" s="40"/>
      <c r="DI199" s="40"/>
      <c r="DJ199" s="40"/>
      <c r="DK199" s="40"/>
      <c r="DL199" s="40"/>
      <c r="DM199" s="40"/>
      <c r="DN199" s="40"/>
      <c r="DO199" s="40"/>
      <c r="DP199" s="40"/>
      <c r="DQ199" s="40"/>
      <c r="DR199" s="40"/>
      <c r="DS199" s="40"/>
      <c r="DT199" s="40"/>
      <c r="DU199" s="40"/>
      <c r="DV199" s="40"/>
      <c r="DW199" s="40"/>
      <c r="DX199" s="40"/>
      <c r="DY199" s="40"/>
      <c r="DZ199" s="40"/>
      <c r="EA199" s="40"/>
      <c r="EB199" s="40"/>
      <c r="EC199" s="40"/>
      <c r="ED199" s="40"/>
      <c r="EE199" s="40"/>
      <c r="EF199" s="40"/>
      <c r="EG199" s="40"/>
      <c r="EH199" s="40"/>
      <c r="EI199" s="40"/>
      <c r="EJ199" s="40"/>
      <c r="EK199" s="40"/>
      <c r="EL199" s="40"/>
      <c r="EM199" s="40"/>
      <c r="EN199" s="40"/>
      <c r="EO199" s="40"/>
      <c r="EP199" s="40"/>
      <c r="EQ199" s="40"/>
      <c r="ER199" s="40"/>
      <c r="ES199" s="40"/>
      <c r="ET199" s="40"/>
      <c r="EU199" s="40"/>
      <c r="EV199" s="40"/>
      <c r="EW199" s="40"/>
      <c r="EX199" s="40"/>
      <c r="EY199" s="40"/>
      <c r="EZ199" s="40"/>
      <c r="FA199" s="40"/>
      <c r="FB199" s="40"/>
      <c r="FC199" s="40"/>
      <c r="FD199" s="40"/>
      <c r="FE199" s="40"/>
      <c r="FF199" s="40"/>
      <c r="FG199" s="40"/>
      <c r="FH199" s="40"/>
      <c r="FI199" s="40"/>
      <c r="FJ199" s="40"/>
      <c r="FK199" s="40"/>
      <c r="FL199" s="40"/>
      <c r="FM199" s="40"/>
      <c r="FN199" s="40"/>
      <c r="FO199" s="40"/>
      <c r="FP199" s="40"/>
      <c r="FQ199" s="40"/>
      <c r="FR199" s="40"/>
      <c r="FS199" s="40"/>
      <c r="FT199" s="40"/>
      <c r="FU199" s="40"/>
      <c r="FV199" s="40"/>
      <c r="FW199" s="40"/>
      <c r="FX199" s="40"/>
      <c r="FY199" s="40"/>
      <c r="FZ199" s="40"/>
      <c r="GA199" s="40"/>
      <c r="GB199" s="40"/>
      <c r="GC199" s="40"/>
      <c r="GD199" s="40"/>
      <c r="GE199" s="40"/>
      <c r="GF199" s="40"/>
      <c r="GG199" s="40"/>
      <c r="GH199" s="40"/>
      <c r="GI199" s="40"/>
      <c r="GJ199" s="40"/>
      <c r="GK199" s="40"/>
      <c r="GL199" s="40"/>
      <c r="GM199" s="40"/>
      <c r="GN199" s="40"/>
      <c r="GO199" s="40"/>
      <c r="GP199" s="40"/>
      <c r="GQ199" s="40"/>
      <c r="GR199" s="40"/>
      <c r="GS199" s="40"/>
      <c r="GT199" s="40"/>
      <c r="GU199" s="40"/>
      <c r="GV199" s="40"/>
      <c r="GW199" s="40"/>
      <c r="GX199" s="40"/>
      <c r="GY199" s="40"/>
      <c r="GZ199" s="40"/>
      <c r="HA199" s="40"/>
      <c r="HB199" s="40"/>
      <c r="HC199" s="40"/>
      <c r="HD199" s="40"/>
      <c r="HE199" s="40"/>
      <c r="HF199" s="40"/>
      <c r="HG199" s="40"/>
      <c r="HH199" s="40"/>
      <c r="HI199" s="40"/>
      <c r="HJ199" s="40"/>
      <c r="HK199" s="40"/>
      <c r="HL199" s="40"/>
      <c r="HM199" s="40"/>
      <c r="HN199" s="40"/>
      <c r="HO199" s="40"/>
      <c r="HP199" s="40"/>
      <c r="HQ199" s="40"/>
      <c r="HR199" s="40"/>
      <c r="HS199" s="40"/>
      <c r="HT199" s="40"/>
      <c r="HU199" s="40"/>
      <c r="HV199" s="40"/>
      <c r="HW199" s="40"/>
      <c r="HX199" s="40"/>
      <c r="HY199" s="40"/>
      <c r="HZ199" s="40"/>
      <c r="IA199" s="40"/>
      <c r="IB199" s="40"/>
      <c r="IC199" s="40"/>
      <c r="ID199" s="40"/>
      <c r="IE199" s="40"/>
      <c r="IF199" s="40"/>
      <c r="IG199" s="40"/>
      <c r="IH199" s="40"/>
      <c r="II199" s="40"/>
      <c r="IJ199" s="40"/>
      <c r="IK199" s="40"/>
      <c r="IL199" s="40"/>
      <c r="IM199" s="40"/>
      <c r="IN199" s="40"/>
      <c r="IO199" s="40"/>
      <c r="IP199" s="40"/>
      <c r="IQ199" s="40"/>
      <c r="IR199" s="40"/>
      <c r="IS199" s="40"/>
      <c r="IT199" s="40"/>
      <c r="IU199" s="40"/>
      <c r="IV199" s="40"/>
      <c r="IW199" s="40"/>
      <c r="IX199" s="40"/>
      <c r="IY199" s="40"/>
      <c r="IZ199" s="40"/>
      <c r="JA199" s="40"/>
      <c r="JB199" s="40"/>
      <c r="JC199" s="40"/>
      <c r="JD199" s="40"/>
      <c r="JE199" s="40"/>
      <c r="JF199" s="40"/>
      <c r="JG199" s="40"/>
      <c r="JH199" s="40"/>
      <c r="JI199" s="40"/>
      <c r="JJ199" s="40"/>
      <c r="JK199" s="40"/>
      <c r="JL199" s="40"/>
      <c r="JM199" s="40"/>
      <c r="JN199" s="40"/>
      <c r="JO199" s="40"/>
      <c r="JP199" s="40"/>
      <c r="JQ199" s="40"/>
      <c r="JR199" s="40"/>
      <c r="JS199" s="40"/>
      <c r="JT199" s="40"/>
      <c r="JU199" s="40"/>
      <c r="JV199" s="40"/>
      <c r="JW199" s="40"/>
      <c r="JX199" s="40"/>
      <c r="JY199" s="40"/>
      <c r="JZ199" s="40"/>
      <c r="KA199" s="40"/>
      <c r="KB199" s="40"/>
      <c r="KC199" s="40"/>
      <c r="KD199" s="40"/>
      <c r="KE199" s="40"/>
      <c r="KF199" s="40"/>
      <c r="KG199" s="40"/>
      <c r="KH199" s="40"/>
      <c r="KI199" s="40"/>
      <c r="KJ199" s="40"/>
      <c r="KK199" s="40"/>
      <c r="KL199" s="40"/>
      <c r="KM199" s="40"/>
      <c r="KN199" s="40"/>
      <c r="KO199" s="40"/>
      <c r="KP199" s="40"/>
      <c r="KQ199" s="40"/>
      <c r="KR199" s="40"/>
      <c r="KS199" s="40"/>
      <c r="KT199" s="40"/>
      <c r="KU199" s="40"/>
      <c r="KV199" s="40"/>
      <c r="KW199" s="1"/>
      <c r="KX199" s="1"/>
    </row>
    <row r="200" spans="1:310" x14ac:dyDescent="0.25">
      <c r="A200" s="1"/>
      <c r="B200" s="79"/>
      <c r="C200" s="79"/>
      <c r="D200" s="79"/>
      <c r="E200" s="1"/>
      <c r="F200" s="1"/>
      <c r="G200" s="1"/>
      <c r="H200" s="11"/>
      <c r="I200" s="1"/>
      <c r="J200" s="1"/>
      <c r="K200" s="1"/>
      <c r="L200" s="1"/>
      <c r="M200" s="5"/>
      <c r="N200" s="1"/>
      <c r="O200" s="19"/>
      <c r="P200" s="1"/>
      <c r="Q200" s="1"/>
      <c r="R200" s="40"/>
      <c r="S200" s="1"/>
      <c r="T200" s="1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  <c r="BY200" s="40"/>
      <c r="BZ200" s="40"/>
      <c r="CA200" s="40"/>
      <c r="CB200" s="40"/>
      <c r="CC200" s="40"/>
      <c r="CD200" s="40"/>
      <c r="CE200" s="40"/>
      <c r="CF200" s="40"/>
      <c r="CG200" s="40"/>
      <c r="CH200" s="40"/>
      <c r="CI200" s="40"/>
      <c r="CJ200" s="40"/>
      <c r="CK200" s="40"/>
      <c r="CL200" s="40"/>
      <c r="CM200" s="40"/>
      <c r="CN200" s="40"/>
      <c r="CO200" s="40"/>
      <c r="CP200" s="40"/>
      <c r="CQ200" s="40"/>
      <c r="CR200" s="40"/>
      <c r="CS200" s="40"/>
      <c r="CT200" s="40"/>
      <c r="CU200" s="40"/>
      <c r="CV200" s="40"/>
      <c r="CW200" s="40"/>
      <c r="CX200" s="40"/>
      <c r="CY200" s="40"/>
      <c r="CZ200" s="40"/>
      <c r="DA200" s="40"/>
      <c r="DB200" s="40"/>
      <c r="DC200" s="40"/>
      <c r="DD200" s="40"/>
      <c r="DE200" s="40"/>
      <c r="DF200" s="40"/>
      <c r="DG200" s="40"/>
      <c r="DH200" s="40"/>
      <c r="DI200" s="40"/>
      <c r="DJ200" s="40"/>
      <c r="DK200" s="40"/>
      <c r="DL200" s="40"/>
      <c r="DM200" s="40"/>
      <c r="DN200" s="40"/>
      <c r="DO200" s="40"/>
      <c r="DP200" s="40"/>
      <c r="DQ200" s="40"/>
      <c r="DR200" s="40"/>
      <c r="DS200" s="40"/>
      <c r="DT200" s="40"/>
      <c r="DU200" s="40"/>
      <c r="DV200" s="40"/>
      <c r="DW200" s="40"/>
      <c r="DX200" s="40"/>
      <c r="DY200" s="40"/>
      <c r="DZ200" s="40"/>
      <c r="EA200" s="40"/>
      <c r="EB200" s="40"/>
      <c r="EC200" s="40"/>
      <c r="ED200" s="40"/>
      <c r="EE200" s="40"/>
      <c r="EF200" s="40"/>
      <c r="EG200" s="40"/>
      <c r="EH200" s="40"/>
      <c r="EI200" s="40"/>
      <c r="EJ200" s="40"/>
      <c r="EK200" s="40"/>
      <c r="EL200" s="40"/>
      <c r="EM200" s="40"/>
      <c r="EN200" s="40"/>
      <c r="EO200" s="40"/>
      <c r="EP200" s="40"/>
      <c r="EQ200" s="40"/>
      <c r="ER200" s="40"/>
      <c r="ES200" s="40"/>
      <c r="ET200" s="40"/>
      <c r="EU200" s="40"/>
      <c r="EV200" s="40"/>
      <c r="EW200" s="40"/>
      <c r="EX200" s="40"/>
      <c r="EY200" s="40"/>
      <c r="EZ200" s="40"/>
      <c r="FA200" s="40"/>
      <c r="FB200" s="40"/>
      <c r="FC200" s="40"/>
      <c r="FD200" s="40"/>
      <c r="FE200" s="40"/>
      <c r="FF200" s="40"/>
      <c r="FG200" s="40"/>
      <c r="FH200" s="40"/>
      <c r="FI200" s="40"/>
      <c r="FJ200" s="40"/>
      <c r="FK200" s="40"/>
      <c r="FL200" s="40"/>
      <c r="FM200" s="40"/>
      <c r="FN200" s="40"/>
      <c r="FO200" s="40"/>
      <c r="FP200" s="40"/>
      <c r="FQ200" s="40"/>
      <c r="FR200" s="40"/>
      <c r="FS200" s="40"/>
      <c r="FT200" s="40"/>
      <c r="FU200" s="40"/>
      <c r="FV200" s="40"/>
      <c r="FW200" s="40"/>
      <c r="FX200" s="40"/>
      <c r="FY200" s="40"/>
      <c r="FZ200" s="40"/>
      <c r="GA200" s="40"/>
      <c r="GB200" s="40"/>
      <c r="GC200" s="40"/>
      <c r="GD200" s="40"/>
      <c r="GE200" s="40"/>
      <c r="GF200" s="40"/>
      <c r="GG200" s="40"/>
      <c r="GH200" s="40"/>
      <c r="GI200" s="40"/>
      <c r="GJ200" s="40"/>
      <c r="GK200" s="40"/>
      <c r="GL200" s="40"/>
      <c r="GM200" s="40"/>
      <c r="GN200" s="40"/>
      <c r="GO200" s="40"/>
      <c r="GP200" s="40"/>
      <c r="GQ200" s="40"/>
      <c r="GR200" s="40"/>
      <c r="GS200" s="40"/>
      <c r="GT200" s="40"/>
      <c r="GU200" s="40"/>
      <c r="GV200" s="40"/>
      <c r="GW200" s="40"/>
      <c r="GX200" s="40"/>
      <c r="GY200" s="40"/>
      <c r="GZ200" s="40"/>
      <c r="HA200" s="40"/>
      <c r="HB200" s="40"/>
      <c r="HC200" s="40"/>
      <c r="HD200" s="40"/>
      <c r="HE200" s="40"/>
      <c r="HF200" s="40"/>
      <c r="HG200" s="40"/>
      <c r="HH200" s="40"/>
      <c r="HI200" s="40"/>
      <c r="HJ200" s="40"/>
      <c r="HK200" s="40"/>
      <c r="HL200" s="40"/>
      <c r="HM200" s="40"/>
      <c r="HN200" s="40"/>
      <c r="HO200" s="40"/>
      <c r="HP200" s="40"/>
      <c r="HQ200" s="40"/>
      <c r="HR200" s="40"/>
      <c r="HS200" s="40"/>
      <c r="HT200" s="40"/>
      <c r="HU200" s="40"/>
      <c r="HV200" s="40"/>
      <c r="HW200" s="40"/>
      <c r="HX200" s="40"/>
      <c r="HY200" s="40"/>
      <c r="HZ200" s="40"/>
      <c r="IA200" s="40"/>
      <c r="IB200" s="40"/>
      <c r="IC200" s="40"/>
      <c r="ID200" s="40"/>
      <c r="IE200" s="40"/>
      <c r="IF200" s="40"/>
      <c r="IG200" s="40"/>
      <c r="IH200" s="40"/>
      <c r="II200" s="40"/>
      <c r="IJ200" s="40"/>
      <c r="IK200" s="40"/>
      <c r="IL200" s="40"/>
      <c r="IM200" s="40"/>
      <c r="IN200" s="40"/>
      <c r="IO200" s="40"/>
      <c r="IP200" s="40"/>
      <c r="IQ200" s="40"/>
      <c r="IR200" s="40"/>
      <c r="IS200" s="40"/>
      <c r="IT200" s="40"/>
      <c r="IU200" s="40"/>
      <c r="IV200" s="40"/>
      <c r="IW200" s="40"/>
      <c r="IX200" s="40"/>
      <c r="IY200" s="40"/>
      <c r="IZ200" s="40"/>
      <c r="JA200" s="40"/>
      <c r="JB200" s="40"/>
      <c r="JC200" s="40"/>
      <c r="JD200" s="40"/>
      <c r="JE200" s="40"/>
      <c r="JF200" s="40"/>
      <c r="JG200" s="40"/>
      <c r="JH200" s="40"/>
      <c r="JI200" s="40"/>
      <c r="JJ200" s="40"/>
      <c r="JK200" s="40"/>
      <c r="JL200" s="40"/>
      <c r="JM200" s="40"/>
      <c r="JN200" s="40"/>
      <c r="JO200" s="40"/>
      <c r="JP200" s="40"/>
      <c r="JQ200" s="40"/>
      <c r="JR200" s="40"/>
      <c r="JS200" s="40"/>
      <c r="JT200" s="40"/>
      <c r="JU200" s="40"/>
      <c r="JV200" s="40"/>
      <c r="JW200" s="40"/>
      <c r="JX200" s="40"/>
      <c r="JY200" s="40"/>
      <c r="JZ200" s="40"/>
      <c r="KA200" s="40"/>
      <c r="KB200" s="40"/>
      <c r="KC200" s="40"/>
      <c r="KD200" s="40"/>
      <c r="KE200" s="40"/>
      <c r="KF200" s="40"/>
      <c r="KG200" s="40"/>
      <c r="KH200" s="40"/>
      <c r="KI200" s="40"/>
      <c r="KJ200" s="40"/>
      <c r="KK200" s="40"/>
      <c r="KL200" s="40"/>
      <c r="KM200" s="40"/>
      <c r="KN200" s="40"/>
      <c r="KO200" s="40"/>
      <c r="KP200" s="40"/>
      <c r="KQ200" s="40"/>
      <c r="KR200" s="40"/>
      <c r="KS200" s="40"/>
      <c r="KT200" s="40"/>
      <c r="KU200" s="40"/>
      <c r="KV200" s="40"/>
      <c r="KW200" s="1"/>
      <c r="KX200" s="1"/>
    </row>
    <row r="201" spans="1:310" x14ac:dyDescent="0.25">
      <c r="A201" s="1"/>
      <c r="B201" s="79"/>
      <c r="C201" s="79"/>
      <c r="D201" s="79"/>
      <c r="E201" s="1"/>
      <c r="F201" s="1"/>
      <c r="G201" s="1"/>
      <c r="H201" s="11"/>
      <c r="I201" s="1"/>
      <c r="J201" s="1"/>
      <c r="K201" s="1"/>
      <c r="L201" s="1"/>
      <c r="M201" s="5"/>
      <c r="N201" s="1"/>
      <c r="O201" s="19"/>
      <c r="P201" s="1"/>
      <c r="Q201" s="1"/>
      <c r="R201" s="40"/>
      <c r="S201" s="1"/>
      <c r="T201" s="1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  <c r="BY201" s="40"/>
      <c r="BZ201" s="40"/>
      <c r="CA201" s="40"/>
      <c r="CB201" s="40"/>
      <c r="CC201" s="40"/>
      <c r="CD201" s="40"/>
      <c r="CE201" s="40"/>
      <c r="CF201" s="40"/>
      <c r="CG201" s="40"/>
      <c r="CH201" s="40"/>
      <c r="CI201" s="40"/>
      <c r="CJ201" s="40"/>
      <c r="CK201" s="40"/>
      <c r="CL201" s="40"/>
      <c r="CM201" s="40"/>
      <c r="CN201" s="40"/>
      <c r="CO201" s="40"/>
      <c r="CP201" s="40"/>
      <c r="CQ201" s="40"/>
      <c r="CR201" s="40"/>
      <c r="CS201" s="40"/>
      <c r="CT201" s="40"/>
      <c r="CU201" s="40"/>
      <c r="CV201" s="40"/>
      <c r="CW201" s="40"/>
      <c r="CX201" s="40"/>
      <c r="CY201" s="40"/>
      <c r="CZ201" s="40"/>
      <c r="DA201" s="40"/>
      <c r="DB201" s="40"/>
      <c r="DC201" s="40"/>
      <c r="DD201" s="40"/>
      <c r="DE201" s="40"/>
      <c r="DF201" s="40"/>
      <c r="DG201" s="40"/>
      <c r="DH201" s="40"/>
      <c r="DI201" s="40"/>
      <c r="DJ201" s="40"/>
      <c r="DK201" s="40"/>
      <c r="DL201" s="40"/>
      <c r="DM201" s="40"/>
      <c r="DN201" s="40"/>
      <c r="DO201" s="40"/>
      <c r="DP201" s="40"/>
      <c r="DQ201" s="40"/>
      <c r="DR201" s="40"/>
      <c r="DS201" s="40"/>
      <c r="DT201" s="40"/>
      <c r="DU201" s="40"/>
      <c r="DV201" s="40"/>
      <c r="DW201" s="40"/>
      <c r="DX201" s="40"/>
      <c r="DY201" s="40"/>
      <c r="DZ201" s="40"/>
      <c r="EA201" s="40"/>
      <c r="EB201" s="40"/>
      <c r="EC201" s="40"/>
      <c r="ED201" s="40"/>
      <c r="EE201" s="40"/>
      <c r="EF201" s="40"/>
      <c r="EG201" s="40"/>
      <c r="EH201" s="40"/>
      <c r="EI201" s="40"/>
      <c r="EJ201" s="40"/>
      <c r="EK201" s="40"/>
      <c r="EL201" s="40"/>
      <c r="EM201" s="40"/>
      <c r="EN201" s="40"/>
      <c r="EO201" s="40"/>
      <c r="EP201" s="40"/>
      <c r="EQ201" s="40"/>
      <c r="ER201" s="40"/>
      <c r="ES201" s="40"/>
      <c r="ET201" s="40"/>
      <c r="EU201" s="40"/>
      <c r="EV201" s="40"/>
      <c r="EW201" s="40"/>
      <c r="EX201" s="40"/>
      <c r="EY201" s="40"/>
      <c r="EZ201" s="40"/>
      <c r="FA201" s="40"/>
      <c r="FB201" s="40"/>
      <c r="FC201" s="40"/>
      <c r="FD201" s="40"/>
      <c r="FE201" s="40"/>
      <c r="FF201" s="40"/>
      <c r="FG201" s="40"/>
      <c r="FH201" s="40"/>
      <c r="FI201" s="40"/>
      <c r="FJ201" s="40"/>
      <c r="FK201" s="40"/>
      <c r="FL201" s="40"/>
      <c r="FM201" s="40"/>
      <c r="FN201" s="40"/>
      <c r="FO201" s="40"/>
      <c r="FP201" s="40"/>
      <c r="FQ201" s="40"/>
      <c r="FR201" s="40"/>
      <c r="FS201" s="40"/>
      <c r="FT201" s="40"/>
      <c r="FU201" s="40"/>
      <c r="FV201" s="40"/>
      <c r="FW201" s="40"/>
      <c r="FX201" s="40"/>
      <c r="FY201" s="40"/>
      <c r="FZ201" s="40"/>
      <c r="GA201" s="40"/>
      <c r="GB201" s="40"/>
      <c r="GC201" s="40"/>
      <c r="GD201" s="40"/>
      <c r="GE201" s="40"/>
      <c r="GF201" s="40"/>
      <c r="GG201" s="40"/>
      <c r="GH201" s="40"/>
      <c r="GI201" s="40"/>
      <c r="GJ201" s="40"/>
      <c r="GK201" s="40"/>
      <c r="GL201" s="40"/>
      <c r="GM201" s="40"/>
      <c r="GN201" s="40"/>
      <c r="GO201" s="40"/>
      <c r="GP201" s="40"/>
      <c r="GQ201" s="40"/>
      <c r="GR201" s="40"/>
      <c r="GS201" s="40"/>
      <c r="GT201" s="40"/>
      <c r="GU201" s="40"/>
      <c r="GV201" s="40"/>
      <c r="GW201" s="40"/>
      <c r="GX201" s="40"/>
      <c r="GY201" s="40"/>
      <c r="GZ201" s="40"/>
      <c r="HA201" s="40"/>
      <c r="HB201" s="40"/>
      <c r="HC201" s="40"/>
      <c r="HD201" s="40"/>
      <c r="HE201" s="40"/>
      <c r="HF201" s="40"/>
      <c r="HG201" s="40"/>
      <c r="HH201" s="40"/>
      <c r="HI201" s="40"/>
      <c r="HJ201" s="40"/>
      <c r="HK201" s="40"/>
      <c r="HL201" s="40"/>
      <c r="HM201" s="40"/>
      <c r="HN201" s="40"/>
      <c r="HO201" s="40"/>
      <c r="HP201" s="40"/>
      <c r="HQ201" s="40"/>
      <c r="HR201" s="40"/>
      <c r="HS201" s="40"/>
      <c r="HT201" s="40"/>
      <c r="HU201" s="40"/>
      <c r="HV201" s="40"/>
      <c r="HW201" s="40"/>
      <c r="HX201" s="40"/>
      <c r="HY201" s="40"/>
      <c r="HZ201" s="40"/>
      <c r="IA201" s="40"/>
      <c r="IB201" s="40"/>
      <c r="IC201" s="40"/>
      <c r="ID201" s="40"/>
      <c r="IE201" s="40"/>
      <c r="IF201" s="40"/>
      <c r="IG201" s="40"/>
      <c r="IH201" s="40"/>
      <c r="II201" s="40"/>
      <c r="IJ201" s="40"/>
      <c r="IK201" s="40"/>
      <c r="IL201" s="40"/>
      <c r="IM201" s="40"/>
      <c r="IN201" s="40"/>
      <c r="IO201" s="40"/>
      <c r="IP201" s="40"/>
      <c r="IQ201" s="40"/>
      <c r="IR201" s="40"/>
      <c r="IS201" s="40"/>
      <c r="IT201" s="40"/>
      <c r="IU201" s="40"/>
      <c r="IV201" s="40"/>
      <c r="IW201" s="40"/>
      <c r="IX201" s="40"/>
      <c r="IY201" s="40"/>
      <c r="IZ201" s="40"/>
      <c r="JA201" s="40"/>
      <c r="JB201" s="40"/>
      <c r="JC201" s="40"/>
      <c r="JD201" s="40"/>
      <c r="JE201" s="40"/>
      <c r="JF201" s="40"/>
      <c r="JG201" s="40"/>
      <c r="JH201" s="40"/>
      <c r="JI201" s="40"/>
      <c r="JJ201" s="40"/>
      <c r="JK201" s="40"/>
      <c r="JL201" s="40"/>
      <c r="JM201" s="40"/>
      <c r="JN201" s="40"/>
      <c r="JO201" s="40"/>
      <c r="JP201" s="40"/>
      <c r="JQ201" s="40"/>
      <c r="JR201" s="40"/>
      <c r="JS201" s="40"/>
      <c r="JT201" s="40"/>
      <c r="JU201" s="40"/>
      <c r="JV201" s="40"/>
      <c r="JW201" s="40"/>
      <c r="JX201" s="40"/>
      <c r="JY201" s="40"/>
      <c r="JZ201" s="40"/>
      <c r="KA201" s="40"/>
      <c r="KB201" s="40"/>
      <c r="KC201" s="40"/>
      <c r="KD201" s="40"/>
      <c r="KE201" s="40"/>
      <c r="KF201" s="40"/>
      <c r="KG201" s="40"/>
      <c r="KH201" s="40"/>
      <c r="KI201" s="40"/>
      <c r="KJ201" s="40"/>
      <c r="KK201" s="40"/>
      <c r="KL201" s="40"/>
      <c r="KM201" s="40"/>
      <c r="KN201" s="40"/>
      <c r="KO201" s="40"/>
      <c r="KP201" s="40"/>
      <c r="KQ201" s="40"/>
      <c r="KR201" s="40"/>
      <c r="KS201" s="40"/>
      <c r="KT201" s="40"/>
      <c r="KU201" s="40"/>
      <c r="KV201" s="40"/>
      <c r="KW201" s="1"/>
      <c r="KX201" s="1"/>
    </row>
    <row r="202" spans="1:310" x14ac:dyDescent="0.25">
      <c r="A202" s="1"/>
      <c r="B202" s="79"/>
      <c r="C202" s="79"/>
      <c r="D202" s="79"/>
      <c r="E202" s="1"/>
      <c r="F202" s="1"/>
      <c r="G202" s="1"/>
      <c r="H202" s="11"/>
      <c r="I202" s="1"/>
      <c r="J202" s="1"/>
      <c r="K202" s="1"/>
      <c r="L202" s="1"/>
      <c r="M202" s="5"/>
      <c r="N202" s="1"/>
      <c r="O202" s="19"/>
      <c r="P202" s="1"/>
      <c r="Q202" s="1"/>
      <c r="R202" s="40"/>
      <c r="S202" s="1"/>
      <c r="T202" s="1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  <c r="BY202" s="40"/>
      <c r="BZ202" s="40"/>
      <c r="CA202" s="40"/>
      <c r="CB202" s="40"/>
      <c r="CC202" s="40"/>
      <c r="CD202" s="40"/>
      <c r="CE202" s="40"/>
      <c r="CF202" s="40"/>
      <c r="CG202" s="40"/>
      <c r="CH202" s="40"/>
      <c r="CI202" s="40"/>
      <c r="CJ202" s="40"/>
      <c r="CK202" s="40"/>
      <c r="CL202" s="40"/>
      <c r="CM202" s="40"/>
      <c r="CN202" s="40"/>
      <c r="CO202" s="40"/>
      <c r="CP202" s="40"/>
      <c r="CQ202" s="40"/>
      <c r="CR202" s="40"/>
      <c r="CS202" s="40"/>
      <c r="CT202" s="40"/>
      <c r="CU202" s="40"/>
      <c r="CV202" s="40"/>
      <c r="CW202" s="40"/>
      <c r="CX202" s="40"/>
      <c r="CY202" s="40"/>
      <c r="CZ202" s="40"/>
      <c r="DA202" s="40"/>
      <c r="DB202" s="40"/>
      <c r="DC202" s="40"/>
      <c r="DD202" s="40"/>
      <c r="DE202" s="40"/>
      <c r="DF202" s="40"/>
      <c r="DG202" s="40"/>
      <c r="DH202" s="40"/>
      <c r="DI202" s="40"/>
      <c r="DJ202" s="40"/>
      <c r="DK202" s="40"/>
      <c r="DL202" s="40"/>
      <c r="DM202" s="40"/>
      <c r="DN202" s="40"/>
      <c r="DO202" s="40"/>
      <c r="DP202" s="40"/>
      <c r="DQ202" s="40"/>
      <c r="DR202" s="40"/>
      <c r="DS202" s="40"/>
      <c r="DT202" s="40"/>
      <c r="DU202" s="40"/>
      <c r="DV202" s="40"/>
      <c r="DW202" s="40"/>
      <c r="DX202" s="40"/>
      <c r="DY202" s="40"/>
      <c r="DZ202" s="40"/>
      <c r="EA202" s="40"/>
      <c r="EB202" s="40"/>
      <c r="EC202" s="40"/>
      <c r="ED202" s="40"/>
      <c r="EE202" s="40"/>
      <c r="EF202" s="40"/>
      <c r="EG202" s="40"/>
      <c r="EH202" s="40"/>
      <c r="EI202" s="40"/>
      <c r="EJ202" s="40"/>
      <c r="EK202" s="40"/>
      <c r="EL202" s="40"/>
      <c r="EM202" s="40"/>
      <c r="EN202" s="40"/>
      <c r="EO202" s="40"/>
      <c r="EP202" s="40"/>
      <c r="EQ202" s="40"/>
      <c r="ER202" s="40"/>
      <c r="ES202" s="40"/>
      <c r="ET202" s="40"/>
      <c r="EU202" s="40"/>
      <c r="EV202" s="40"/>
      <c r="EW202" s="40"/>
      <c r="EX202" s="40"/>
      <c r="EY202" s="40"/>
      <c r="EZ202" s="40"/>
      <c r="FA202" s="40"/>
      <c r="FB202" s="40"/>
      <c r="FC202" s="40"/>
      <c r="FD202" s="40"/>
      <c r="FE202" s="40"/>
      <c r="FF202" s="40"/>
      <c r="FG202" s="40"/>
      <c r="FH202" s="40"/>
      <c r="FI202" s="40"/>
      <c r="FJ202" s="40"/>
      <c r="FK202" s="40"/>
      <c r="FL202" s="40"/>
      <c r="FM202" s="40"/>
      <c r="FN202" s="40"/>
      <c r="FO202" s="40"/>
      <c r="FP202" s="40"/>
      <c r="FQ202" s="40"/>
      <c r="FR202" s="40"/>
      <c r="FS202" s="40"/>
      <c r="FT202" s="40"/>
      <c r="FU202" s="40"/>
      <c r="FV202" s="40"/>
      <c r="FW202" s="40"/>
      <c r="FX202" s="40"/>
      <c r="FY202" s="40"/>
      <c r="FZ202" s="40"/>
      <c r="GA202" s="40"/>
      <c r="GB202" s="40"/>
      <c r="GC202" s="40"/>
      <c r="GD202" s="40"/>
      <c r="GE202" s="40"/>
      <c r="GF202" s="40"/>
      <c r="GG202" s="40"/>
      <c r="GH202" s="40"/>
      <c r="GI202" s="40"/>
      <c r="GJ202" s="40"/>
      <c r="GK202" s="40"/>
      <c r="GL202" s="40"/>
      <c r="GM202" s="40"/>
      <c r="GN202" s="40"/>
      <c r="GO202" s="40"/>
      <c r="GP202" s="40"/>
      <c r="GQ202" s="40"/>
      <c r="GR202" s="40"/>
      <c r="GS202" s="40"/>
      <c r="GT202" s="40"/>
      <c r="GU202" s="40"/>
      <c r="GV202" s="40"/>
      <c r="GW202" s="40"/>
      <c r="GX202" s="40"/>
      <c r="GY202" s="40"/>
      <c r="GZ202" s="40"/>
      <c r="HA202" s="40"/>
      <c r="HB202" s="40"/>
      <c r="HC202" s="40"/>
      <c r="HD202" s="40"/>
      <c r="HE202" s="40"/>
      <c r="HF202" s="40"/>
      <c r="HG202" s="40"/>
      <c r="HH202" s="40"/>
      <c r="HI202" s="40"/>
      <c r="HJ202" s="40"/>
      <c r="HK202" s="40"/>
      <c r="HL202" s="40"/>
      <c r="HM202" s="40"/>
      <c r="HN202" s="40"/>
      <c r="HO202" s="40"/>
      <c r="HP202" s="40"/>
      <c r="HQ202" s="40"/>
      <c r="HR202" s="40"/>
      <c r="HS202" s="40"/>
      <c r="HT202" s="40"/>
      <c r="HU202" s="40"/>
      <c r="HV202" s="40"/>
      <c r="HW202" s="40"/>
      <c r="HX202" s="40"/>
      <c r="HY202" s="40"/>
      <c r="HZ202" s="40"/>
      <c r="IA202" s="40"/>
      <c r="IB202" s="40"/>
      <c r="IC202" s="40"/>
      <c r="ID202" s="40"/>
      <c r="IE202" s="40"/>
      <c r="IF202" s="40"/>
      <c r="IG202" s="40"/>
      <c r="IH202" s="40"/>
      <c r="II202" s="40"/>
      <c r="IJ202" s="40"/>
      <c r="IK202" s="40"/>
      <c r="IL202" s="40"/>
      <c r="IM202" s="40"/>
      <c r="IN202" s="40"/>
      <c r="IO202" s="40"/>
      <c r="IP202" s="40"/>
      <c r="IQ202" s="40"/>
      <c r="IR202" s="40"/>
      <c r="IS202" s="40"/>
      <c r="IT202" s="40"/>
      <c r="IU202" s="40"/>
      <c r="IV202" s="40"/>
      <c r="IW202" s="40"/>
      <c r="IX202" s="40"/>
      <c r="IY202" s="40"/>
      <c r="IZ202" s="40"/>
      <c r="JA202" s="40"/>
      <c r="JB202" s="40"/>
      <c r="JC202" s="40"/>
      <c r="JD202" s="40"/>
      <c r="JE202" s="40"/>
      <c r="JF202" s="40"/>
      <c r="JG202" s="40"/>
      <c r="JH202" s="40"/>
      <c r="JI202" s="40"/>
      <c r="JJ202" s="40"/>
      <c r="JK202" s="40"/>
      <c r="JL202" s="40"/>
      <c r="JM202" s="40"/>
      <c r="JN202" s="40"/>
      <c r="JO202" s="40"/>
      <c r="JP202" s="40"/>
      <c r="JQ202" s="40"/>
      <c r="JR202" s="40"/>
      <c r="JS202" s="40"/>
      <c r="JT202" s="40"/>
      <c r="JU202" s="40"/>
      <c r="JV202" s="40"/>
      <c r="JW202" s="40"/>
      <c r="JX202" s="40"/>
      <c r="JY202" s="40"/>
      <c r="JZ202" s="40"/>
      <c r="KA202" s="40"/>
      <c r="KB202" s="40"/>
      <c r="KC202" s="40"/>
      <c r="KD202" s="40"/>
      <c r="KE202" s="40"/>
      <c r="KF202" s="40"/>
      <c r="KG202" s="40"/>
      <c r="KH202" s="40"/>
      <c r="KI202" s="40"/>
      <c r="KJ202" s="40"/>
      <c r="KK202" s="40"/>
      <c r="KL202" s="40"/>
      <c r="KM202" s="40"/>
      <c r="KN202" s="40"/>
      <c r="KO202" s="40"/>
      <c r="KP202" s="40"/>
      <c r="KQ202" s="40"/>
      <c r="KR202" s="40"/>
      <c r="KS202" s="40"/>
      <c r="KT202" s="40"/>
      <c r="KU202" s="40"/>
      <c r="KV202" s="40"/>
      <c r="KW202" s="1"/>
      <c r="KX202" s="1"/>
    </row>
    <row r="203" spans="1:310" x14ac:dyDescent="0.25">
      <c r="A203" s="1"/>
      <c r="B203" s="79"/>
      <c r="C203" s="79"/>
      <c r="D203" s="79"/>
      <c r="E203" s="1"/>
      <c r="F203" s="1"/>
      <c r="G203" s="1"/>
      <c r="H203" s="11"/>
      <c r="I203" s="1"/>
      <c r="J203" s="1"/>
      <c r="K203" s="1"/>
      <c r="L203" s="1"/>
      <c r="M203" s="5"/>
      <c r="N203" s="1"/>
      <c r="O203" s="19"/>
      <c r="P203" s="1"/>
      <c r="Q203" s="1"/>
      <c r="R203" s="40"/>
      <c r="S203" s="1"/>
      <c r="T203" s="1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  <c r="BY203" s="40"/>
      <c r="BZ203" s="40"/>
      <c r="CA203" s="40"/>
      <c r="CB203" s="40"/>
      <c r="CC203" s="40"/>
      <c r="CD203" s="40"/>
      <c r="CE203" s="40"/>
      <c r="CF203" s="40"/>
      <c r="CG203" s="40"/>
      <c r="CH203" s="40"/>
      <c r="CI203" s="40"/>
      <c r="CJ203" s="40"/>
      <c r="CK203" s="40"/>
      <c r="CL203" s="40"/>
      <c r="CM203" s="40"/>
      <c r="CN203" s="40"/>
      <c r="CO203" s="40"/>
      <c r="CP203" s="40"/>
      <c r="CQ203" s="40"/>
      <c r="CR203" s="40"/>
      <c r="CS203" s="40"/>
      <c r="CT203" s="40"/>
      <c r="CU203" s="40"/>
      <c r="CV203" s="40"/>
      <c r="CW203" s="40"/>
      <c r="CX203" s="40"/>
      <c r="CY203" s="40"/>
      <c r="CZ203" s="40"/>
      <c r="DA203" s="40"/>
      <c r="DB203" s="40"/>
      <c r="DC203" s="40"/>
      <c r="DD203" s="40"/>
      <c r="DE203" s="40"/>
      <c r="DF203" s="40"/>
      <c r="DG203" s="40"/>
      <c r="DH203" s="40"/>
      <c r="DI203" s="40"/>
      <c r="DJ203" s="40"/>
      <c r="DK203" s="40"/>
      <c r="DL203" s="40"/>
      <c r="DM203" s="40"/>
      <c r="DN203" s="40"/>
      <c r="DO203" s="40"/>
      <c r="DP203" s="40"/>
      <c r="DQ203" s="40"/>
      <c r="DR203" s="40"/>
      <c r="DS203" s="40"/>
      <c r="DT203" s="40"/>
      <c r="DU203" s="40"/>
      <c r="DV203" s="40"/>
      <c r="DW203" s="40"/>
      <c r="DX203" s="40"/>
      <c r="DY203" s="40"/>
      <c r="DZ203" s="40"/>
      <c r="EA203" s="40"/>
      <c r="EB203" s="40"/>
      <c r="EC203" s="40"/>
      <c r="ED203" s="40"/>
      <c r="EE203" s="40"/>
      <c r="EF203" s="40"/>
      <c r="EG203" s="40"/>
      <c r="EH203" s="40"/>
      <c r="EI203" s="40"/>
      <c r="EJ203" s="40"/>
      <c r="EK203" s="40"/>
      <c r="EL203" s="40"/>
      <c r="EM203" s="40"/>
      <c r="EN203" s="40"/>
      <c r="EO203" s="40"/>
      <c r="EP203" s="40"/>
      <c r="EQ203" s="40"/>
      <c r="ER203" s="40"/>
      <c r="ES203" s="40"/>
      <c r="ET203" s="40"/>
      <c r="EU203" s="40"/>
      <c r="EV203" s="40"/>
      <c r="EW203" s="40"/>
      <c r="EX203" s="40"/>
      <c r="EY203" s="40"/>
      <c r="EZ203" s="40"/>
      <c r="FA203" s="40"/>
      <c r="FB203" s="40"/>
      <c r="FC203" s="40"/>
      <c r="FD203" s="40"/>
      <c r="FE203" s="40"/>
      <c r="FF203" s="40"/>
      <c r="FG203" s="40"/>
      <c r="FH203" s="40"/>
      <c r="FI203" s="40"/>
      <c r="FJ203" s="40"/>
      <c r="FK203" s="40"/>
      <c r="FL203" s="40"/>
      <c r="FM203" s="40"/>
      <c r="FN203" s="40"/>
      <c r="FO203" s="40"/>
      <c r="FP203" s="40"/>
      <c r="FQ203" s="40"/>
      <c r="FR203" s="40"/>
      <c r="FS203" s="40"/>
      <c r="FT203" s="40"/>
      <c r="FU203" s="40"/>
      <c r="FV203" s="40"/>
      <c r="FW203" s="40"/>
      <c r="FX203" s="40"/>
      <c r="FY203" s="40"/>
      <c r="FZ203" s="40"/>
      <c r="GA203" s="40"/>
      <c r="GB203" s="40"/>
      <c r="GC203" s="40"/>
      <c r="GD203" s="40"/>
      <c r="GE203" s="40"/>
      <c r="GF203" s="40"/>
      <c r="GG203" s="40"/>
      <c r="GH203" s="40"/>
      <c r="GI203" s="40"/>
      <c r="GJ203" s="40"/>
      <c r="GK203" s="40"/>
      <c r="GL203" s="40"/>
      <c r="GM203" s="40"/>
      <c r="GN203" s="40"/>
      <c r="GO203" s="40"/>
      <c r="GP203" s="40"/>
      <c r="GQ203" s="40"/>
      <c r="GR203" s="40"/>
      <c r="GS203" s="40"/>
      <c r="GT203" s="40"/>
      <c r="GU203" s="40"/>
      <c r="GV203" s="40"/>
      <c r="GW203" s="40"/>
      <c r="GX203" s="40"/>
      <c r="GY203" s="40"/>
      <c r="GZ203" s="40"/>
      <c r="HA203" s="40"/>
      <c r="HB203" s="40"/>
      <c r="HC203" s="40"/>
      <c r="HD203" s="40"/>
      <c r="HE203" s="40"/>
      <c r="HF203" s="40"/>
      <c r="HG203" s="40"/>
      <c r="HH203" s="40"/>
      <c r="HI203" s="40"/>
      <c r="HJ203" s="40"/>
      <c r="HK203" s="40"/>
      <c r="HL203" s="40"/>
      <c r="HM203" s="40"/>
      <c r="HN203" s="40"/>
      <c r="HO203" s="40"/>
      <c r="HP203" s="40"/>
      <c r="HQ203" s="40"/>
      <c r="HR203" s="40"/>
      <c r="HS203" s="40"/>
      <c r="HT203" s="40"/>
      <c r="HU203" s="40"/>
      <c r="HV203" s="40"/>
      <c r="HW203" s="40"/>
      <c r="HX203" s="40"/>
      <c r="HY203" s="40"/>
      <c r="HZ203" s="40"/>
      <c r="IA203" s="40"/>
      <c r="IB203" s="40"/>
      <c r="IC203" s="40"/>
      <c r="ID203" s="40"/>
      <c r="IE203" s="40"/>
      <c r="IF203" s="40"/>
      <c r="IG203" s="40"/>
      <c r="IH203" s="40"/>
      <c r="II203" s="40"/>
      <c r="IJ203" s="40"/>
      <c r="IK203" s="40"/>
      <c r="IL203" s="40"/>
      <c r="IM203" s="40"/>
      <c r="IN203" s="40"/>
      <c r="IO203" s="40"/>
      <c r="IP203" s="40"/>
      <c r="IQ203" s="40"/>
      <c r="IR203" s="40"/>
      <c r="IS203" s="40"/>
      <c r="IT203" s="40"/>
      <c r="IU203" s="40"/>
      <c r="IV203" s="40"/>
      <c r="IW203" s="40"/>
      <c r="IX203" s="40"/>
      <c r="IY203" s="40"/>
      <c r="IZ203" s="40"/>
      <c r="JA203" s="40"/>
      <c r="JB203" s="40"/>
      <c r="JC203" s="40"/>
      <c r="JD203" s="40"/>
      <c r="JE203" s="40"/>
      <c r="JF203" s="40"/>
      <c r="JG203" s="40"/>
      <c r="JH203" s="40"/>
      <c r="JI203" s="40"/>
      <c r="JJ203" s="40"/>
      <c r="JK203" s="40"/>
      <c r="JL203" s="40"/>
      <c r="JM203" s="40"/>
      <c r="JN203" s="40"/>
      <c r="JO203" s="40"/>
      <c r="JP203" s="40"/>
      <c r="JQ203" s="40"/>
      <c r="JR203" s="40"/>
      <c r="JS203" s="40"/>
      <c r="JT203" s="40"/>
      <c r="JU203" s="40"/>
      <c r="JV203" s="40"/>
      <c r="JW203" s="40"/>
      <c r="JX203" s="40"/>
      <c r="JY203" s="40"/>
      <c r="JZ203" s="40"/>
      <c r="KA203" s="40"/>
      <c r="KB203" s="40"/>
      <c r="KC203" s="40"/>
      <c r="KD203" s="40"/>
      <c r="KE203" s="40"/>
      <c r="KF203" s="40"/>
      <c r="KG203" s="40"/>
      <c r="KH203" s="40"/>
      <c r="KI203" s="40"/>
      <c r="KJ203" s="40"/>
      <c r="KK203" s="40"/>
      <c r="KL203" s="40"/>
      <c r="KM203" s="40"/>
      <c r="KN203" s="40"/>
      <c r="KO203" s="40"/>
      <c r="KP203" s="40"/>
      <c r="KQ203" s="40"/>
      <c r="KR203" s="40"/>
      <c r="KS203" s="40"/>
      <c r="KT203" s="40"/>
      <c r="KU203" s="40"/>
      <c r="KV203" s="40"/>
      <c r="KW203" s="1"/>
      <c r="KX203" s="1"/>
    </row>
    <row r="204" spans="1:310" x14ac:dyDescent="0.25">
      <c r="A204" s="1"/>
      <c r="B204" s="79"/>
      <c r="C204" s="79"/>
      <c r="D204" s="79"/>
      <c r="E204" s="1"/>
      <c r="F204" s="1"/>
      <c r="G204" s="1"/>
      <c r="H204" s="11"/>
      <c r="I204" s="1"/>
      <c r="J204" s="1"/>
      <c r="K204" s="1"/>
      <c r="L204" s="1"/>
      <c r="M204" s="5"/>
      <c r="N204" s="1"/>
      <c r="O204" s="19"/>
      <c r="P204" s="1"/>
      <c r="Q204" s="1"/>
      <c r="R204" s="40"/>
      <c r="S204" s="1"/>
      <c r="T204" s="1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  <c r="BY204" s="40"/>
      <c r="BZ204" s="40"/>
      <c r="CA204" s="40"/>
      <c r="CB204" s="40"/>
      <c r="CC204" s="40"/>
      <c r="CD204" s="40"/>
      <c r="CE204" s="40"/>
      <c r="CF204" s="40"/>
      <c r="CG204" s="40"/>
      <c r="CH204" s="40"/>
      <c r="CI204" s="40"/>
      <c r="CJ204" s="40"/>
      <c r="CK204" s="40"/>
      <c r="CL204" s="40"/>
      <c r="CM204" s="40"/>
      <c r="CN204" s="40"/>
      <c r="CO204" s="40"/>
      <c r="CP204" s="40"/>
      <c r="CQ204" s="40"/>
      <c r="CR204" s="40"/>
      <c r="CS204" s="40"/>
      <c r="CT204" s="40"/>
      <c r="CU204" s="40"/>
      <c r="CV204" s="40"/>
      <c r="CW204" s="40"/>
      <c r="CX204" s="40"/>
      <c r="CY204" s="40"/>
      <c r="CZ204" s="40"/>
      <c r="DA204" s="40"/>
      <c r="DB204" s="40"/>
      <c r="DC204" s="40"/>
      <c r="DD204" s="40"/>
      <c r="DE204" s="40"/>
      <c r="DF204" s="40"/>
      <c r="DG204" s="40"/>
      <c r="DH204" s="40"/>
      <c r="DI204" s="40"/>
      <c r="DJ204" s="40"/>
      <c r="DK204" s="40"/>
      <c r="DL204" s="40"/>
      <c r="DM204" s="40"/>
      <c r="DN204" s="40"/>
      <c r="DO204" s="40"/>
      <c r="DP204" s="40"/>
      <c r="DQ204" s="40"/>
      <c r="DR204" s="40"/>
      <c r="DS204" s="40"/>
      <c r="DT204" s="40"/>
      <c r="DU204" s="40"/>
      <c r="DV204" s="40"/>
      <c r="DW204" s="40"/>
      <c r="DX204" s="40"/>
      <c r="DY204" s="40"/>
      <c r="DZ204" s="40"/>
      <c r="EA204" s="40"/>
      <c r="EB204" s="40"/>
      <c r="EC204" s="40"/>
      <c r="ED204" s="40"/>
      <c r="EE204" s="40"/>
      <c r="EF204" s="40"/>
      <c r="EG204" s="40"/>
      <c r="EH204" s="40"/>
      <c r="EI204" s="40"/>
      <c r="EJ204" s="40"/>
      <c r="EK204" s="40"/>
      <c r="EL204" s="40"/>
      <c r="EM204" s="40"/>
      <c r="EN204" s="40"/>
      <c r="EO204" s="40"/>
      <c r="EP204" s="40"/>
      <c r="EQ204" s="40"/>
      <c r="ER204" s="40"/>
      <c r="ES204" s="40"/>
      <c r="ET204" s="40"/>
      <c r="EU204" s="40"/>
      <c r="EV204" s="40"/>
      <c r="EW204" s="40"/>
      <c r="EX204" s="40"/>
      <c r="EY204" s="40"/>
      <c r="EZ204" s="40"/>
      <c r="FA204" s="40"/>
      <c r="FB204" s="40"/>
      <c r="FC204" s="40"/>
      <c r="FD204" s="40"/>
      <c r="FE204" s="40"/>
      <c r="FF204" s="40"/>
      <c r="FG204" s="40"/>
      <c r="FH204" s="40"/>
      <c r="FI204" s="40"/>
      <c r="FJ204" s="40"/>
      <c r="FK204" s="40"/>
      <c r="FL204" s="40"/>
      <c r="FM204" s="40"/>
      <c r="FN204" s="40"/>
      <c r="FO204" s="40"/>
      <c r="FP204" s="40"/>
      <c r="FQ204" s="40"/>
      <c r="FR204" s="40"/>
      <c r="FS204" s="40"/>
      <c r="FT204" s="40"/>
      <c r="FU204" s="40"/>
      <c r="FV204" s="40"/>
      <c r="FW204" s="40"/>
      <c r="FX204" s="40"/>
      <c r="FY204" s="40"/>
      <c r="FZ204" s="40"/>
      <c r="GA204" s="40"/>
      <c r="GB204" s="40"/>
      <c r="GC204" s="40"/>
      <c r="GD204" s="40"/>
      <c r="GE204" s="40"/>
      <c r="GF204" s="40"/>
      <c r="GG204" s="40"/>
      <c r="GH204" s="40"/>
      <c r="GI204" s="40"/>
      <c r="GJ204" s="40"/>
      <c r="GK204" s="40"/>
      <c r="GL204" s="40"/>
      <c r="GM204" s="40"/>
      <c r="GN204" s="40"/>
      <c r="GO204" s="40"/>
      <c r="GP204" s="40"/>
      <c r="GQ204" s="40"/>
      <c r="GR204" s="40"/>
      <c r="GS204" s="40"/>
      <c r="GT204" s="40"/>
      <c r="GU204" s="40"/>
      <c r="GV204" s="40"/>
      <c r="GW204" s="40"/>
      <c r="GX204" s="40"/>
      <c r="GY204" s="40"/>
      <c r="GZ204" s="40"/>
      <c r="HA204" s="40"/>
      <c r="HB204" s="40"/>
      <c r="HC204" s="40"/>
      <c r="HD204" s="40"/>
      <c r="HE204" s="40"/>
      <c r="HF204" s="40"/>
      <c r="HG204" s="40"/>
      <c r="HH204" s="40"/>
      <c r="HI204" s="40"/>
      <c r="HJ204" s="40"/>
      <c r="HK204" s="40"/>
      <c r="HL204" s="40"/>
      <c r="HM204" s="40"/>
      <c r="HN204" s="40"/>
      <c r="HO204" s="40"/>
      <c r="HP204" s="40"/>
      <c r="HQ204" s="40"/>
      <c r="HR204" s="40"/>
      <c r="HS204" s="40"/>
      <c r="HT204" s="40"/>
      <c r="HU204" s="40"/>
      <c r="HV204" s="40"/>
      <c r="HW204" s="40"/>
      <c r="HX204" s="40"/>
      <c r="HY204" s="40"/>
      <c r="HZ204" s="40"/>
      <c r="IA204" s="40"/>
      <c r="IB204" s="40"/>
      <c r="IC204" s="40"/>
      <c r="ID204" s="40"/>
      <c r="IE204" s="40"/>
      <c r="IF204" s="40"/>
      <c r="IG204" s="40"/>
      <c r="IH204" s="40"/>
      <c r="II204" s="40"/>
      <c r="IJ204" s="40"/>
      <c r="IK204" s="40"/>
      <c r="IL204" s="40"/>
      <c r="IM204" s="40"/>
      <c r="IN204" s="40"/>
      <c r="IO204" s="40"/>
      <c r="IP204" s="40"/>
      <c r="IQ204" s="40"/>
      <c r="IR204" s="40"/>
      <c r="IS204" s="40"/>
      <c r="IT204" s="40"/>
      <c r="IU204" s="40"/>
      <c r="IV204" s="40"/>
      <c r="IW204" s="40"/>
      <c r="IX204" s="40"/>
      <c r="IY204" s="40"/>
      <c r="IZ204" s="40"/>
      <c r="JA204" s="40"/>
      <c r="JB204" s="40"/>
      <c r="JC204" s="40"/>
      <c r="JD204" s="40"/>
      <c r="JE204" s="40"/>
      <c r="JF204" s="40"/>
      <c r="JG204" s="40"/>
      <c r="JH204" s="40"/>
      <c r="JI204" s="40"/>
      <c r="JJ204" s="40"/>
      <c r="JK204" s="40"/>
      <c r="JL204" s="40"/>
      <c r="JM204" s="40"/>
      <c r="JN204" s="40"/>
      <c r="JO204" s="40"/>
      <c r="JP204" s="40"/>
      <c r="JQ204" s="40"/>
      <c r="JR204" s="40"/>
      <c r="JS204" s="40"/>
      <c r="JT204" s="40"/>
      <c r="JU204" s="40"/>
      <c r="JV204" s="40"/>
      <c r="JW204" s="40"/>
      <c r="JX204" s="40"/>
      <c r="JY204" s="40"/>
      <c r="JZ204" s="40"/>
      <c r="KA204" s="40"/>
      <c r="KB204" s="40"/>
      <c r="KC204" s="40"/>
      <c r="KD204" s="40"/>
      <c r="KE204" s="40"/>
      <c r="KF204" s="40"/>
      <c r="KG204" s="40"/>
      <c r="KH204" s="40"/>
      <c r="KI204" s="40"/>
      <c r="KJ204" s="40"/>
      <c r="KK204" s="40"/>
      <c r="KL204" s="40"/>
      <c r="KM204" s="40"/>
      <c r="KN204" s="40"/>
      <c r="KO204" s="40"/>
      <c r="KP204" s="40"/>
      <c r="KQ204" s="40"/>
      <c r="KR204" s="40"/>
      <c r="KS204" s="40"/>
      <c r="KT204" s="40"/>
      <c r="KU204" s="40"/>
      <c r="KV204" s="40"/>
      <c r="KW204" s="1"/>
      <c r="KX204" s="1"/>
    </row>
  </sheetData>
  <conditionalFormatting sqref="U6:KV7">
    <cfRule type="containsBlanks" dxfId="515" priority="218">
      <formula>LEN(TRIM(U6))=0</formula>
    </cfRule>
  </conditionalFormatting>
  <conditionalFormatting sqref="A1:XFD1 A181:D181 I181:XFD181 A184:XFD186 A198:XFD1048576 A2:C5 E2:XFD5 A7:XFD10 A107:XFD180 A6:M6 S6:XFD6">
    <cfRule type="cellIs" dxfId="514" priority="212" operator="equal">
      <formula>0</formula>
    </cfRule>
  </conditionalFormatting>
  <conditionalFormatting sqref="U117:KV126 U130:KV139">
    <cfRule type="containsBlanks" dxfId="513" priority="172">
      <formula>LEN(TRIM(U117))=0</formula>
    </cfRule>
    <cfRule type="expression" dxfId="512" priority="173">
      <formula>U$7&lt;&gt;""</formula>
    </cfRule>
  </conditionalFormatting>
  <conditionalFormatting sqref="E153:K153">
    <cfRule type="cellIs" dxfId="511" priority="168" operator="equal">
      <formula>0</formula>
    </cfRule>
  </conditionalFormatting>
  <conditionalFormatting sqref="E155">
    <cfRule type="cellIs" dxfId="510" priority="167" operator="equal">
      <formula>0</formula>
    </cfRule>
  </conditionalFormatting>
  <conditionalFormatting sqref="K155">
    <cfRule type="cellIs" dxfId="509" priority="166" operator="equal">
      <formula>0</formula>
    </cfRule>
  </conditionalFormatting>
  <conditionalFormatting sqref="N155">
    <cfRule type="cellIs" dxfId="508" priority="165" operator="equal">
      <formula>0</formula>
    </cfRule>
  </conditionalFormatting>
  <conditionalFormatting sqref="R155">
    <cfRule type="cellIs" dxfId="507" priority="164" operator="equal">
      <formula>0</formula>
    </cfRule>
  </conditionalFormatting>
  <conditionalFormatting sqref="E157:K157">
    <cfRule type="cellIs" dxfId="506" priority="163" operator="equal">
      <formula>0</formula>
    </cfRule>
  </conditionalFormatting>
  <conditionalFormatting sqref="E159">
    <cfRule type="cellIs" dxfId="505" priority="162" operator="equal">
      <formula>0</formula>
    </cfRule>
  </conditionalFormatting>
  <conditionalFormatting sqref="K159">
    <cfRule type="cellIs" dxfId="504" priority="161" operator="equal">
      <formula>0</formula>
    </cfRule>
  </conditionalFormatting>
  <conditionalFormatting sqref="N159">
    <cfRule type="cellIs" dxfId="503" priority="160" operator="equal">
      <formula>0</formula>
    </cfRule>
  </conditionalFormatting>
  <conditionalFormatting sqref="R159">
    <cfRule type="cellIs" dxfId="502" priority="159" operator="equal">
      <formula>0</formula>
    </cfRule>
  </conditionalFormatting>
  <conditionalFormatting sqref="U166:KV175">
    <cfRule type="containsBlanks" dxfId="501" priority="124">
      <formula>LEN(TRIM(U166))=0</formula>
    </cfRule>
    <cfRule type="expression" dxfId="500" priority="125">
      <formula>U$7&lt;&gt;""</formula>
    </cfRule>
  </conditionalFormatting>
  <conditionalFormatting sqref="A182:D182 I182:XFD182">
    <cfRule type="cellIs" dxfId="499" priority="123" operator="equal">
      <formula>0</formula>
    </cfRule>
  </conditionalFormatting>
  <conditionalFormatting sqref="A183:D183 I183:XFD183">
    <cfRule type="cellIs" dxfId="498" priority="122" operator="equal">
      <formula>0</formula>
    </cfRule>
  </conditionalFormatting>
  <conditionalFormatting sqref="R185">
    <cfRule type="cellIs" dxfId="497" priority="118" operator="equal">
      <formula>0</formula>
    </cfRule>
  </conditionalFormatting>
  <conditionalFormatting sqref="E185">
    <cfRule type="cellIs" dxfId="496" priority="121" operator="equal">
      <formula>0</formula>
    </cfRule>
  </conditionalFormatting>
  <conditionalFormatting sqref="K185">
    <cfRule type="cellIs" dxfId="495" priority="120" operator="equal">
      <formula>0</formula>
    </cfRule>
  </conditionalFormatting>
  <conditionalFormatting sqref="N185">
    <cfRule type="cellIs" dxfId="494" priority="119" operator="equal">
      <formula>0</formula>
    </cfRule>
  </conditionalFormatting>
  <conditionalFormatting sqref="A192 A195:XFD197 C192 I192:XFD192">
    <cfRule type="cellIs" dxfId="493" priority="117" operator="equal">
      <formula>0</formula>
    </cfRule>
  </conditionalFormatting>
  <conditionalFormatting sqref="A193:D193 I193:XFD193">
    <cfRule type="cellIs" dxfId="492" priority="116" operator="equal">
      <formula>0</formula>
    </cfRule>
  </conditionalFormatting>
  <conditionalFormatting sqref="A194:D194 I194:XFD194">
    <cfRule type="cellIs" dxfId="491" priority="115" operator="equal">
      <formula>0</formula>
    </cfRule>
  </conditionalFormatting>
  <conditionalFormatting sqref="R196">
    <cfRule type="cellIs" dxfId="490" priority="111" operator="equal">
      <formula>0</formula>
    </cfRule>
  </conditionalFormatting>
  <conditionalFormatting sqref="E196">
    <cfRule type="cellIs" dxfId="489" priority="114" operator="equal">
      <formula>0</formula>
    </cfRule>
  </conditionalFormatting>
  <conditionalFormatting sqref="K196">
    <cfRule type="cellIs" dxfId="488" priority="113" operator="equal">
      <formula>0</formula>
    </cfRule>
  </conditionalFormatting>
  <conditionalFormatting sqref="N196">
    <cfRule type="cellIs" dxfId="487" priority="112" operator="equal">
      <formula>0</formula>
    </cfRule>
  </conditionalFormatting>
  <conditionalFormatting sqref="A187:D187 A189:XFD191 D188 I187:XFD187">
    <cfRule type="cellIs" dxfId="486" priority="110" operator="equal">
      <formula>0</formula>
    </cfRule>
  </conditionalFormatting>
  <conditionalFormatting sqref="A188:C188 I188:L188 O188:XFD188">
    <cfRule type="cellIs" dxfId="485" priority="109" operator="equal">
      <formula>0</formula>
    </cfRule>
  </conditionalFormatting>
  <conditionalFormatting sqref="N190">
    <cfRule type="cellIs" dxfId="484" priority="105" operator="equal">
      <formula>0</formula>
    </cfRule>
  </conditionalFormatting>
  <conditionalFormatting sqref="R190">
    <cfRule type="cellIs" dxfId="483" priority="104" operator="equal">
      <formula>0</formula>
    </cfRule>
  </conditionalFormatting>
  <conditionalFormatting sqref="E190">
    <cfRule type="cellIs" dxfId="482" priority="107" operator="equal">
      <formula>0</formula>
    </cfRule>
  </conditionalFormatting>
  <conditionalFormatting sqref="K190">
    <cfRule type="cellIs" dxfId="481" priority="106" operator="equal">
      <formula>0</formula>
    </cfRule>
  </conditionalFormatting>
  <conditionalFormatting sqref="B192">
    <cfRule type="cellIs" dxfId="480" priority="103" operator="equal">
      <formula>0</formula>
    </cfRule>
  </conditionalFormatting>
  <conditionalFormatting sqref="M188:N188">
    <cfRule type="cellIs" dxfId="479" priority="102" operator="equal">
      <formula>0</formula>
    </cfRule>
  </conditionalFormatting>
  <conditionalFormatting sqref="N188">
    <cfRule type="containsBlanks" dxfId="478" priority="101">
      <formula>LEN(TRIM(N188))=0</formula>
    </cfRule>
  </conditionalFormatting>
  <conditionalFormatting sqref="D192">
    <cfRule type="cellIs" dxfId="477" priority="100" operator="equal">
      <formula>0</formula>
    </cfRule>
  </conditionalFormatting>
  <conditionalFormatting sqref="D2:D4">
    <cfRule type="cellIs" dxfId="476" priority="99" operator="equal">
      <formula>0</formula>
    </cfRule>
  </conditionalFormatting>
  <conditionalFormatting sqref="E22:K28">
    <cfRule type="cellIs" dxfId="475" priority="76" operator="equal">
      <formula>0</formula>
    </cfRule>
  </conditionalFormatting>
  <conditionalFormatting sqref="E30:E31">
    <cfRule type="cellIs" dxfId="474" priority="75" operator="equal">
      <formula>0</formula>
    </cfRule>
  </conditionalFormatting>
  <conditionalFormatting sqref="K30:K31">
    <cfRule type="cellIs" dxfId="473" priority="74" operator="equal">
      <formula>0</formula>
    </cfRule>
  </conditionalFormatting>
  <conditionalFormatting sqref="N30:N31">
    <cfRule type="cellIs" dxfId="472" priority="73" operator="equal">
      <formula>0</formula>
    </cfRule>
  </conditionalFormatting>
  <conditionalFormatting sqref="R30:R31">
    <cfRule type="cellIs" dxfId="471" priority="72" operator="equal">
      <formula>0</formula>
    </cfRule>
  </conditionalFormatting>
  <conditionalFormatting sqref="A11:XFD32">
    <cfRule type="cellIs" dxfId="470" priority="77" operator="equal">
      <formula>0</formula>
    </cfRule>
  </conditionalFormatting>
  <conditionalFormatting sqref="E11:K17">
    <cfRule type="cellIs" dxfId="469" priority="82" operator="equal">
      <formula>0</formula>
    </cfRule>
  </conditionalFormatting>
  <conditionalFormatting sqref="E19:E20">
    <cfRule type="cellIs" dxfId="468" priority="81" operator="equal">
      <formula>0</formula>
    </cfRule>
  </conditionalFormatting>
  <conditionalFormatting sqref="K19:K20">
    <cfRule type="cellIs" dxfId="467" priority="80" operator="equal">
      <formula>0</formula>
    </cfRule>
  </conditionalFormatting>
  <conditionalFormatting sqref="N19:N20">
    <cfRule type="cellIs" dxfId="466" priority="79" operator="equal">
      <formula>0</formula>
    </cfRule>
  </conditionalFormatting>
  <conditionalFormatting sqref="R19:R20">
    <cfRule type="cellIs" dxfId="465" priority="78" operator="equal">
      <formula>0</formula>
    </cfRule>
  </conditionalFormatting>
  <conditionalFormatting sqref="A33:XFD40 A42:XFD42 A41:D41 S41:XFD41 A62:XFD62 A61:D61 S61:XFD61 A72:XFD73 A71:D71 S71:XFD71 A64:XFD70 A63:B63 D63:XFD63 A53:XFD60">
    <cfRule type="cellIs" dxfId="464" priority="71" operator="equal">
      <formula>0</formula>
    </cfRule>
  </conditionalFormatting>
  <conditionalFormatting sqref="E33:K39">
    <cfRule type="cellIs" dxfId="463" priority="70" operator="equal">
      <formula>0</formula>
    </cfRule>
  </conditionalFormatting>
  <conditionalFormatting sqref="R72:R73">
    <cfRule type="cellIs" dxfId="462" priority="66" operator="equal">
      <formula>0</formula>
    </cfRule>
  </conditionalFormatting>
  <conditionalFormatting sqref="E53:K59">
    <cfRule type="cellIs" dxfId="461" priority="69" operator="equal">
      <formula>0</formula>
    </cfRule>
  </conditionalFormatting>
  <conditionalFormatting sqref="E63:K69">
    <cfRule type="cellIs" dxfId="460" priority="68" operator="equal">
      <formula>0</formula>
    </cfRule>
  </conditionalFormatting>
  <conditionalFormatting sqref="N72:N73">
    <cfRule type="cellIs" dxfId="459" priority="67" operator="equal">
      <formula>0</formula>
    </cfRule>
  </conditionalFormatting>
  <conditionalFormatting sqref="E71:R71 E61:R61 E41:R41">
    <cfRule type="cellIs" dxfId="458" priority="50" operator="equal">
      <formula>0</formula>
    </cfRule>
  </conditionalFormatting>
  <conditionalFormatting sqref="E71 E61 E41">
    <cfRule type="cellIs" dxfId="457" priority="49" operator="equal">
      <formula>0</formula>
    </cfRule>
  </conditionalFormatting>
  <conditionalFormatting sqref="K71 K61 K41">
    <cfRule type="cellIs" dxfId="456" priority="48" operator="equal">
      <formula>0</formula>
    </cfRule>
  </conditionalFormatting>
  <conditionalFormatting sqref="N71 N61 N41">
    <cfRule type="cellIs" dxfId="455" priority="47" operator="equal">
      <formula>0</formula>
    </cfRule>
  </conditionalFormatting>
  <conditionalFormatting sqref="R71 R61 R41">
    <cfRule type="cellIs" dxfId="454" priority="46" operator="equal">
      <formula>0</formula>
    </cfRule>
  </conditionalFormatting>
  <conditionalFormatting sqref="C63">
    <cfRule type="cellIs" dxfId="453" priority="45" operator="equal">
      <formula>0</formula>
    </cfRule>
  </conditionalFormatting>
  <conditionalFormatting sqref="E107:K111">
    <cfRule type="cellIs" dxfId="452" priority="44" operator="equal">
      <formula>0</formula>
    </cfRule>
  </conditionalFormatting>
  <conditionalFormatting sqref="E113:E114">
    <cfRule type="cellIs" dxfId="451" priority="43" operator="equal">
      <formula>0</formula>
    </cfRule>
  </conditionalFormatting>
  <conditionalFormatting sqref="K113:K114">
    <cfRule type="cellIs" dxfId="450" priority="42" operator="equal">
      <formula>0</formula>
    </cfRule>
  </conditionalFormatting>
  <conditionalFormatting sqref="N113:N114">
    <cfRule type="cellIs" dxfId="449" priority="41" operator="equal">
      <formula>0</formula>
    </cfRule>
  </conditionalFormatting>
  <conditionalFormatting sqref="R113:R114">
    <cfRule type="cellIs" dxfId="448" priority="40" operator="equal">
      <formula>0</formula>
    </cfRule>
  </conditionalFormatting>
  <conditionalFormatting sqref="E161:K161">
    <cfRule type="cellIs" dxfId="447" priority="38" operator="equal">
      <formula>0</formula>
    </cfRule>
  </conditionalFormatting>
  <conditionalFormatting sqref="E163">
    <cfRule type="cellIs" dxfId="446" priority="37" operator="equal">
      <formula>0</formula>
    </cfRule>
  </conditionalFormatting>
  <conditionalFormatting sqref="K163">
    <cfRule type="cellIs" dxfId="445" priority="36" operator="equal">
      <formula>0</formula>
    </cfRule>
  </conditionalFormatting>
  <conditionalFormatting sqref="N163">
    <cfRule type="cellIs" dxfId="444" priority="35" operator="equal">
      <formula>0</formula>
    </cfRule>
  </conditionalFormatting>
  <conditionalFormatting sqref="R163">
    <cfRule type="cellIs" dxfId="443" priority="34" operator="equal">
      <formula>0</formula>
    </cfRule>
  </conditionalFormatting>
  <conditionalFormatting sqref="E85:K91">
    <cfRule type="cellIs" dxfId="442" priority="32" operator="equal">
      <formula>0</formula>
    </cfRule>
  </conditionalFormatting>
  <conditionalFormatting sqref="E93:E94">
    <cfRule type="cellIs" dxfId="441" priority="31" operator="equal">
      <formula>0</formula>
    </cfRule>
  </conditionalFormatting>
  <conditionalFormatting sqref="K93:K94">
    <cfRule type="cellIs" dxfId="440" priority="30" operator="equal">
      <formula>0</formula>
    </cfRule>
  </conditionalFormatting>
  <conditionalFormatting sqref="N93:N94">
    <cfRule type="cellIs" dxfId="439" priority="29" operator="equal">
      <formula>0</formula>
    </cfRule>
  </conditionalFormatting>
  <conditionalFormatting sqref="R93:R94">
    <cfRule type="cellIs" dxfId="438" priority="28" operator="equal">
      <formula>0</formula>
    </cfRule>
  </conditionalFormatting>
  <conditionalFormatting sqref="A85:C85 E85:XFD85 A86:XFD95">
    <cfRule type="cellIs" dxfId="437" priority="33" operator="equal">
      <formula>0</formula>
    </cfRule>
  </conditionalFormatting>
  <conditionalFormatting sqref="D85">
    <cfRule type="cellIs" dxfId="436" priority="27" operator="equal">
      <formula>0</formula>
    </cfRule>
  </conditionalFormatting>
  <conditionalFormatting sqref="N6:R6">
    <cfRule type="cellIs" dxfId="435" priority="26" operator="equal">
      <formula>0</formula>
    </cfRule>
  </conditionalFormatting>
  <conditionalFormatting sqref="D5">
    <cfRule type="cellIs" dxfId="434" priority="25" operator="equal">
      <formula>0</formula>
    </cfRule>
  </conditionalFormatting>
  <conditionalFormatting sqref="A52:XFD52 A51:D51 S51:XFD51 A43:XFD50">
    <cfRule type="cellIs" dxfId="433" priority="24" operator="equal">
      <formula>0</formula>
    </cfRule>
  </conditionalFormatting>
  <conditionalFormatting sqref="E43:K49">
    <cfRule type="cellIs" dxfId="432" priority="23" operator="equal">
      <formula>0</formula>
    </cfRule>
  </conditionalFormatting>
  <conditionalFormatting sqref="E51:R51">
    <cfRule type="cellIs" dxfId="431" priority="22" operator="equal">
      <formula>0</formula>
    </cfRule>
  </conditionalFormatting>
  <conditionalFormatting sqref="E51">
    <cfRule type="cellIs" dxfId="430" priority="21" operator="equal">
      <formula>0</formula>
    </cfRule>
  </conditionalFormatting>
  <conditionalFormatting sqref="K51">
    <cfRule type="cellIs" dxfId="429" priority="20" operator="equal">
      <formula>0</formula>
    </cfRule>
  </conditionalFormatting>
  <conditionalFormatting sqref="N51">
    <cfRule type="cellIs" dxfId="428" priority="19" operator="equal">
      <formula>0</formula>
    </cfRule>
  </conditionalFormatting>
  <conditionalFormatting sqref="R51">
    <cfRule type="cellIs" dxfId="427" priority="18" operator="equal">
      <formula>0</formula>
    </cfRule>
  </conditionalFormatting>
  <conditionalFormatting sqref="A83:XFD84 A82:D82 S82:XFD82 A74:B74 D74:XFD74 A75:XFD81">
    <cfRule type="cellIs" dxfId="426" priority="17" operator="equal">
      <formula>0</formula>
    </cfRule>
  </conditionalFormatting>
  <conditionalFormatting sqref="R83:R84">
    <cfRule type="cellIs" dxfId="425" priority="14" operator="equal">
      <formula>0</formula>
    </cfRule>
  </conditionalFormatting>
  <conditionalFormatting sqref="E74:K80">
    <cfRule type="cellIs" dxfId="424" priority="16" operator="equal">
      <formula>0</formula>
    </cfRule>
  </conditionalFormatting>
  <conditionalFormatting sqref="N83:N84">
    <cfRule type="cellIs" dxfId="423" priority="15" operator="equal">
      <formula>0</formula>
    </cfRule>
  </conditionalFormatting>
  <conditionalFormatting sqref="E82:R82">
    <cfRule type="cellIs" dxfId="422" priority="13" operator="equal">
      <formula>0</formula>
    </cfRule>
  </conditionalFormatting>
  <conditionalFormatting sqref="E82">
    <cfRule type="cellIs" dxfId="421" priority="12" operator="equal">
      <formula>0</formula>
    </cfRule>
  </conditionalFormatting>
  <conditionalFormatting sqref="K82">
    <cfRule type="cellIs" dxfId="420" priority="11" operator="equal">
      <formula>0</formula>
    </cfRule>
  </conditionalFormatting>
  <conditionalFormatting sqref="N82">
    <cfRule type="cellIs" dxfId="419" priority="10" operator="equal">
      <formula>0</formula>
    </cfRule>
  </conditionalFormatting>
  <conditionalFormatting sqref="R82">
    <cfRule type="cellIs" dxfId="418" priority="9" operator="equal">
      <formula>0</formula>
    </cfRule>
  </conditionalFormatting>
  <conditionalFormatting sqref="C74">
    <cfRule type="cellIs" dxfId="417" priority="8" operator="equal">
      <formula>0</formula>
    </cfRule>
  </conditionalFormatting>
  <conditionalFormatting sqref="E96:K102">
    <cfRule type="cellIs" dxfId="416" priority="6" operator="equal">
      <formula>0</formula>
    </cfRule>
  </conditionalFormatting>
  <conditionalFormatting sqref="E104:E105">
    <cfRule type="cellIs" dxfId="415" priority="5" operator="equal">
      <formula>0</formula>
    </cfRule>
  </conditionalFormatting>
  <conditionalFormatting sqref="K104:K105">
    <cfRule type="cellIs" dxfId="414" priority="4" operator="equal">
      <formula>0</formula>
    </cfRule>
  </conditionalFormatting>
  <conditionalFormatting sqref="N104:N105">
    <cfRule type="cellIs" dxfId="413" priority="3" operator="equal">
      <formula>0</formula>
    </cfRule>
  </conditionalFormatting>
  <conditionalFormatting sqref="R104:R105">
    <cfRule type="cellIs" dxfId="412" priority="2" operator="equal">
      <formula>0</formula>
    </cfRule>
  </conditionalFormatting>
  <conditionalFormatting sqref="A96:C96 E96:XFD96 A97:XFD106">
    <cfRule type="cellIs" dxfId="411" priority="7" operator="equal">
      <formula>0</formula>
    </cfRule>
  </conditionalFormatting>
  <conditionalFormatting sqref="D96">
    <cfRule type="cellIs" dxfId="410" priority="1" operator="equal">
      <formula>0</formula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KX84"/>
  <sheetViews>
    <sheetView workbookViewId="0">
      <pane xSplit="19" ySplit="9" topLeftCell="T10" activePane="bottomRight" state="frozen"/>
      <selection pane="topRight" activeCell="T1" sqref="T1"/>
      <selection pane="bottomLeft" activeCell="A10" sqref="A10"/>
      <selection pane="bottomRight" activeCell="E10" sqref="E10"/>
    </sheetView>
  </sheetViews>
  <sheetFormatPr defaultRowHeight="12" x14ac:dyDescent="0.25"/>
  <cols>
    <col min="1" max="1" width="1.77734375" style="2" customWidth="1"/>
    <col min="2" max="4" width="1.77734375" style="83" customWidth="1"/>
    <col min="5" max="5" width="38.21875" style="2" bestFit="1" customWidth="1"/>
    <col min="6" max="7" width="1.77734375" style="2" customWidth="1"/>
    <col min="8" max="8" width="5.5546875" style="13" bestFit="1" customWidth="1"/>
    <col min="9" max="10" width="1.77734375" style="2" customWidth="1"/>
    <col min="11" max="11" width="17" style="2" bestFit="1" customWidth="1"/>
    <col min="12" max="12" width="1.77734375" style="2" customWidth="1"/>
    <col min="13" max="13" width="1.77734375" style="6" customWidth="1"/>
    <col min="14" max="14" width="10.88671875" style="2" bestFit="1" customWidth="1"/>
    <col min="15" max="15" width="1.77734375" style="20" customWidth="1"/>
    <col min="16" max="17" width="1.77734375" style="2" customWidth="1"/>
    <col min="18" max="18" width="10.5546875" style="51" customWidth="1"/>
    <col min="19" max="20" width="1.77734375" style="2" customWidth="1"/>
    <col min="21" max="308" width="11.5546875" style="2" customWidth="1"/>
    <col min="309" max="310" width="1.77734375" style="2" customWidth="1"/>
    <col min="311" max="16384" width="8.88671875" style="2"/>
  </cols>
  <sheetData>
    <row r="1" spans="1:310" x14ac:dyDescent="0.25">
      <c r="A1" s="1"/>
      <c r="B1" s="79"/>
      <c r="C1" s="79"/>
      <c r="D1" s="79"/>
      <c r="E1" s="1"/>
      <c r="F1" s="1"/>
      <c r="G1" s="1"/>
      <c r="H1" s="11"/>
      <c r="I1" s="1"/>
      <c r="J1" s="1"/>
      <c r="K1" s="1"/>
      <c r="L1" s="1"/>
      <c r="M1" s="5"/>
      <c r="N1" s="1"/>
      <c r="O1" s="19"/>
      <c r="P1" s="1"/>
      <c r="Q1" s="1"/>
      <c r="R1" s="40"/>
      <c r="S1" s="1"/>
      <c r="T1" s="1"/>
      <c r="U1" s="30">
        <f>IF(U$6="","",1)</f>
        <v>1</v>
      </c>
      <c r="V1" s="30">
        <f>IF(V$6="","",U1+1)</f>
        <v>2</v>
      </c>
      <c r="W1" s="30">
        <f t="shared" ref="W1:CH1" si="0">IF(W$6="","",V1+1)</f>
        <v>3</v>
      </c>
      <c r="X1" s="30">
        <f t="shared" si="0"/>
        <v>4</v>
      </c>
      <c r="Y1" s="30">
        <f t="shared" si="0"/>
        <v>5</v>
      </c>
      <c r="Z1" s="30">
        <f t="shared" si="0"/>
        <v>6</v>
      </c>
      <c r="AA1" s="30">
        <f t="shared" si="0"/>
        <v>7</v>
      </c>
      <c r="AB1" s="30">
        <f t="shared" si="0"/>
        <v>8</v>
      </c>
      <c r="AC1" s="30">
        <f t="shared" si="0"/>
        <v>9</v>
      </c>
      <c r="AD1" s="30">
        <f t="shared" si="0"/>
        <v>10</v>
      </c>
      <c r="AE1" s="30">
        <f t="shared" si="0"/>
        <v>11</v>
      </c>
      <c r="AF1" s="30">
        <f t="shared" si="0"/>
        <v>12</v>
      </c>
      <c r="AG1" s="30">
        <f t="shared" si="0"/>
        <v>13</v>
      </c>
      <c r="AH1" s="30">
        <f t="shared" si="0"/>
        <v>14</v>
      </c>
      <c r="AI1" s="30">
        <f t="shared" si="0"/>
        <v>15</v>
      </c>
      <c r="AJ1" s="30">
        <f t="shared" si="0"/>
        <v>16</v>
      </c>
      <c r="AK1" s="30">
        <f t="shared" si="0"/>
        <v>17</v>
      </c>
      <c r="AL1" s="30">
        <f t="shared" si="0"/>
        <v>18</v>
      </c>
      <c r="AM1" s="30">
        <f t="shared" si="0"/>
        <v>19</v>
      </c>
      <c r="AN1" s="30">
        <f t="shared" si="0"/>
        <v>20</v>
      </c>
      <c r="AO1" s="30">
        <f t="shared" si="0"/>
        <v>21</v>
      </c>
      <c r="AP1" s="30">
        <f t="shared" si="0"/>
        <v>22</v>
      </c>
      <c r="AQ1" s="30">
        <f t="shared" si="0"/>
        <v>23</v>
      </c>
      <c r="AR1" s="30">
        <f t="shared" si="0"/>
        <v>24</v>
      </c>
      <c r="AS1" s="30">
        <f t="shared" si="0"/>
        <v>25</v>
      </c>
      <c r="AT1" s="30">
        <f t="shared" si="0"/>
        <v>26</v>
      </c>
      <c r="AU1" s="30">
        <f t="shared" si="0"/>
        <v>27</v>
      </c>
      <c r="AV1" s="30">
        <f t="shared" si="0"/>
        <v>28</v>
      </c>
      <c r="AW1" s="30">
        <f t="shared" si="0"/>
        <v>29</v>
      </c>
      <c r="AX1" s="30">
        <f t="shared" si="0"/>
        <v>30</v>
      </c>
      <c r="AY1" s="30">
        <f t="shared" si="0"/>
        <v>31</v>
      </c>
      <c r="AZ1" s="30">
        <f t="shared" si="0"/>
        <v>32</v>
      </c>
      <c r="BA1" s="30">
        <f t="shared" si="0"/>
        <v>33</v>
      </c>
      <c r="BB1" s="30">
        <f t="shared" si="0"/>
        <v>34</v>
      </c>
      <c r="BC1" s="30">
        <f t="shared" si="0"/>
        <v>35</v>
      </c>
      <c r="BD1" s="30">
        <f t="shared" si="0"/>
        <v>36</v>
      </c>
      <c r="BE1" s="30">
        <f t="shared" si="0"/>
        <v>37</v>
      </c>
      <c r="BF1" s="30">
        <f t="shared" si="0"/>
        <v>38</v>
      </c>
      <c r="BG1" s="30">
        <f t="shared" si="0"/>
        <v>39</v>
      </c>
      <c r="BH1" s="30">
        <f t="shared" si="0"/>
        <v>40</v>
      </c>
      <c r="BI1" s="30">
        <f t="shared" si="0"/>
        <v>41</v>
      </c>
      <c r="BJ1" s="30">
        <f t="shared" si="0"/>
        <v>42</v>
      </c>
      <c r="BK1" s="30">
        <f t="shared" si="0"/>
        <v>43</v>
      </c>
      <c r="BL1" s="30">
        <f t="shared" si="0"/>
        <v>44</v>
      </c>
      <c r="BM1" s="30">
        <f t="shared" si="0"/>
        <v>45</v>
      </c>
      <c r="BN1" s="30">
        <f t="shared" si="0"/>
        <v>46</v>
      </c>
      <c r="BO1" s="30">
        <f t="shared" si="0"/>
        <v>47</v>
      </c>
      <c r="BP1" s="30">
        <f t="shared" si="0"/>
        <v>48</v>
      </c>
      <c r="BQ1" s="30">
        <f t="shared" si="0"/>
        <v>49</v>
      </c>
      <c r="BR1" s="30">
        <f t="shared" si="0"/>
        <v>50</v>
      </c>
      <c r="BS1" s="30">
        <f t="shared" si="0"/>
        <v>51</v>
      </c>
      <c r="BT1" s="30">
        <f t="shared" si="0"/>
        <v>52</v>
      </c>
      <c r="BU1" s="30">
        <f t="shared" si="0"/>
        <v>53</v>
      </c>
      <c r="BV1" s="30">
        <f t="shared" si="0"/>
        <v>54</v>
      </c>
      <c r="BW1" s="30">
        <f t="shared" si="0"/>
        <v>55</v>
      </c>
      <c r="BX1" s="30">
        <f t="shared" si="0"/>
        <v>56</v>
      </c>
      <c r="BY1" s="30">
        <f t="shared" si="0"/>
        <v>57</v>
      </c>
      <c r="BZ1" s="30">
        <f t="shared" si="0"/>
        <v>58</v>
      </c>
      <c r="CA1" s="30">
        <f t="shared" si="0"/>
        <v>59</v>
      </c>
      <c r="CB1" s="30">
        <f t="shared" si="0"/>
        <v>60</v>
      </c>
      <c r="CC1" s="30">
        <f t="shared" si="0"/>
        <v>61</v>
      </c>
      <c r="CD1" s="30">
        <f t="shared" si="0"/>
        <v>62</v>
      </c>
      <c r="CE1" s="30">
        <f t="shared" si="0"/>
        <v>63</v>
      </c>
      <c r="CF1" s="30">
        <f t="shared" si="0"/>
        <v>64</v>
      </c>
      <c r="CG1" s="30">
        <f t="shared" si="0"/>
        <v>65</v>
      </c>
      <c r="CH1" s="30">
        <f t="shared" si="0"/>
        <v>66</v>
      </c>
      <c r="CI1" s="30">
        <f t="shared" ref="CI1:ET1" si="1">IF(CI$6="","",CH1+1)</f>
        <v>67</v>
      </c>
      <c r="CJ1" s="30">
        <f t="shared" si="1"/>
        <v>68</v>
      </c>
      <c r="CK1" s="30">
        <f t="shared" si="1"/>
        <v>69</v>
      </c>
      <c r="CL1" s="30">
        <f t="shared" si="1"/>
        <v>70</v>
      </c>
      <c r="CM1" s="30">
        <f t="shared" si="1"/>
        <v>71</v>
      </c>
      <c r="CN1" s="30">
        <f t="shared" si="1"/>
        <v>72</v>
      </c>
      <c r="CO1" s="30" t="str">
        <f t="shared" si="1"/>
        <v/>
      </c>
      <c r="CP1" s="30" t="str">
        <f t="shared" si="1"/>
        <v/>
      </c>
      <c r="CQ1" s="30" t="str">
        <f t="shared" si="1"/>
        <v/>
      </c>
      <c r="CR1" s="30" t="str">
        <f t="shared" si="1"/>
        <v/>
      </c>
      <c r="CS1" s="30" t="str">
        <f t="shared" si="1"/>
        <v/>
      </c>
      <c r="CT1" s="30" t="str">
        <f t="shared" si="1"/>
        <v/>
      </c>
      <c r="CU1" s="30" t="str">
        <f t="shared" si="1"/>
        <v/>
      </c>
      <c r="CV1" s="30" t="str">
        <f t="shared" si="1"/>
        <v/>
      </c>
      <c r="CW1" s="30" t="str">
        <f t="shared" si="1"/>
        <v/>
      </c>
      <c r="CX1" s="30" t="str">
        <f t="shared" si="1"/>
        <v/>
      </c>
      <c r="CY1" s="30" t="str">
        <f t="shared" si="1"/>
        <v/>
      </c>
      <c r="CZ1" s="30" t="str">
        <f t="shared" si="1"/>
        <v/>
      </c>
      <c r="DA1" s="30" t="str">
        <f t="shared" si="1"/>
        <v/>
      </c>
      <c r="DB1" s="30" t="str">
        <f t="shared" si="1"/>
        <v/>
      </c>
      <c r="DC1" s="30" t="str">
        <f t="shared" si="1"/>
        <v/>
      </c>
      <c r="DD1" s="30" t="str">
        <f t="shared" si="1"/>
        <v/>
      </c>
      <c r="DE1" s="30" t="str">
        <f t="shared" si="1"/>
        <v/>
      </c>
      <c r="DF1" s="30" t="str">
        <f t="shared" si="1"/>
        <v/>
      </c>
      <c r="DG1" s="30" t="str">
        <f t="shared" si="1"/>
        <v/>
      </c>
      <c r="DH1" s="30" t="str">
        <f t="shared" si="1"/>
        <v/>
      </c>
      <c r="DI1" s="30" t="str">
        <f t="shared" si="1"/>
        <v/>
      </c>
      <c r="DJ1" s="30" t="str">
        <f t="shared" si="1"/>
        <v/>
      </c>
      <c r="DK1" s="30" t="str">
        <f t="shared" si="1"/>
        <v/>
      </c>
      <c r="DL1" s="30" t="str">
        <f t="shared" si="1"/>
        <v/>
      </c>
      <c r="DM1" s="30" t="str">
        <f t="shared" si="1"/>
        <v/>
      </c>
      <c r="DN1" s="30" t="str">
        <f t="shared" si="1"/>
        <v/>
      </c>
      <c r="DO1" s="30" t="str">
        <f t="shared" si="1"/>
        <v/>
      </c>
      <c r="DP1" s="30" t="str">
        <f t="shared" si="1"/>
        <v/>
      </c>
      <c r="DQ1" s="30" t="str">
        <f t="shared" si="1"/>
        <v/>
      </c>
      <c r="DR1" s="30" t="str">
        <f t="shared" si="1"/>
        <v/>
      </c>
      <c r="DS1" s="30" t="str">
        <f t="shared" si="1"/>
        <v/>
      </c>
      <c r="DT1" s="30" t="str">
        <f t="shared" si="1"/>
        <v/>
      </c>
      <c r="DU1" s="30" t="str">
        <f t="shared" si="1"/>
        <v/>
      </c>
      <c r="DV1" s="30" t="str">
        <f t="shared" si="1"/>
        <v/>
      </c>
      <c r="DW1" s="30" t="str">
        <f t="shared" si="1"/>
        <v/>
      </c>
      <c r="DX1" s="30" t="str">
        <f t="shared" si="1"/>
        <v/>
      </c>
      <c r="DY1" s="30" t="str">
        <f t="shared" si="1"/>
        <v/>
      </c>
      <c r="DZ1" s="30" t="str">
        <f t="shared" si="1"/>
        <v/>
      </c>
      <c r="EA1" s="30" t="str">
        <f t="shared" si="1"/>
        <v/>
      </c>
      <c r="EB1" s="30" t="str">
        <f t="shared" si="1"/>
        <v/>
      </c>
      <c r="EC1" s="30" t="str">
        <f t="shared" si="1"/>
        <v/>
      </c>
      <c r="ED1" s="30" t="str">
        <f t="shared" si="1"/>
        <v/>
      </c>
      <c r="EE1" s="30" t="str">
        <f t="shared" si="1"/>
        <v/>
      </c>
      <c r="EF1" s="30" t="str">
        <f t="shared" si="1"/>
        <v/>
      </c>
      <c r="EG1" s="30" t="str">
        <f t="shared" si="1"/>
        <v/>
      </c>
      <c r="EH1" s="30" t="str">
        <f t="shared" si="1"/>
        <v/>
      </c>
      <c r="EI1" s="30" t="str">
        <f t="shared" si="1"/>
        <v/>
      </c>
      <c r="EJ1" s="30" t="str">
        <f t="shared" si="1"/>
        <v/>
      </c>
      <c r="EK1" s="30" t="str">
        <f t="shared" si="1"/>
        <v/>
      </c>
      <c r="EL1" s="30" t="str">
        <f t="shared" si="1"/>
        <v/>
      </c>
      <c r="EM1" s="30" t="str">
        <f t="shared" si="1"/>
        <v/>
      </c>
      <c r="EN1" s="30" t="str">
        <f t="shared" si="1"/>
        <v/>
      </c>
      <c r="EO1" s="30" t="str">
        <f t="shared" si="1"/>
        <v/>
      </c>
      <c r="EP1" s="30" t="str">
        <f t="shared" si="1"/>
        <v/>
      </c>
      <c r="EQ1" s="30" t="str">
        <f t="shared" si="1"/>
        <v/>
      </c>
      <c r="ER1" s="30" t="str">
        <f t="shared" si="1"/>
        <v/>
      </c>
      <c r="ES1" s="30" t="str">
        <f t="shared" si="1"/>
        <v/>
      </c>
      <c r="ET1" s="30" t="str">
        <f t="shared" si="1"/>
        <v/>
      </c>
      <c r="EU1" s="30" t="str">
        <f t="shared" ref="EU1:HF1" si="2">IF(EU$6="","",ET1+1)</f>
        <v/>
      </c>
      <c r="EV1" s="30" t="str">
        <f t="shared" si="2"/>
        <v/>
      </c>
      <c r="EW1" s="30" t="str">
        <f t="shared" si="2"/>
        <v/>
      </c>
      <c r="EX1" s="30" t="str">
        <f t="shared" si="2"/>
        <v/>
      </c>
      <c r="EY1" s="30" t="str">
        <f t="shared" si="2"/>
        <v/>
      </c>
      <c r="EZ1" s="30" t="str">
        <f t="shared" si="2"/>
        <v/>
      </c>
      <c r="FA1" s="30" t="str">
        <f t="shared" si="2"/>
        <v/>
      </c>
      <c r="FB1" s="30" t="str">
        <f t="shared" si="2"/>
        <v/>
      </c>
      <c r="FC1" s="30" t="str">
        <f t="shared" si="2"/>
        <v/>
      </c>
      <c r="FD1" s="30" t="str">
        <f t="shared" si="2"/>
        <v/>
      </c>
      <c r="FE1" s="30" t="str">
        <f t="shared" si="2"/>
        <v/>
      </c>
      <c r="FF1" s="30" t="str">
        <f t="shared" si="2"/>
        <v/>
      </c>
      <c r="FG1" s="30" t="str">
        <f t="shared" si="2"/>
        <v/>
      </c>
      <c r="FH1" s="30" t="str">
        <f t="shared" si="2"/>
        <v/>
      </c>
      <c r="FI1" s="30" t="str">
        <f t="shared" si="2"/>
        <v/>
      </c>
      <c r="FJ1" s="30" t="str">
        <f t="shared" si="2"/>
        <v/>
      </c>
      <c r="FK1" s="30" t="str">
        <f t="shared" si="2"/>
        <v/>
      </c>
      <c r="FL1" s="30" t="str">
        <f t="shared" si="2"/>
        <v/>
      </c>
      <c r="FM1" s="30" t="str">
        <f t="shared" si="2"/>
        <v/>
      </c>
      <c r="FN1" s="30" t="str">
        <f t="shared" si="2"/>
        <v/>
      </c>
      <c r="FO1" s="30" t="str">
        <f t="shared" si="2"/>
        <v/>
      </c>
      <c r="FP1" s="30" t="str">
        <f t="shared" si="2"/>
        <v/>
      </c>
      <c r="FQ1" s="30" t="str">
        <f t="shared" si="2"/>
        <v/>
      </c>
      <c r="FR1" s="30" t="str">
        <f t="shared" si="2"/>
        <v/>
      </c>
      <c r="FS1" s="30" t="str">
        <f t="shared" si="2"/>
        <v/>
      </c>
      <c r="FT1" s="30" t="str">
        <f t="shared" si="2"/>
        <v/>
      </c>
      <c r="FU1" s="30" t="str">
        <f t="shared" si="2"/>
        <v/>
      </c>
      <c r="FV1" s="30" t="str">
        <f t="shared" si="2"/>
        <v/>
      </c>
      <c r="FW1" s="30" t="str">
        <f t="shared" si="2"/>
        <v/>
      </c>
      <c r="FX1" s="30" t="str">
        <f t="shared" si="2"/>
        <v/>
      </c>
      <c r="FY1" s="30" t="str">
        <f t="shared" si="2"/>
        <v/>
      </c>
      <c r="FZ1" s="30" t="str">
        <f t="shared" si="2"/>
        <v/>
      </c>
      <c r="GA1" s="30" t="str">
        <f t="shared" si="2"/>
        <v/>
      </c>
      <c r="GB1" s="30" t="str">
        <f t="shared" si="2"/>
        <v/>
      </c>
      <c r="GC1" s="30" t="str">
        <f t="shared" si="2"/>
        <v/>
      </c>
      <c r="GD1" s="30" t="str">
        <f t="shared" si="2"/>
        <v/>
      </c>
      <c r="GE1" s="30" t="str">
        <f t="shared" si="2"/>
        <v/>
      </c>
      <c r="GF1" s="30" t="str">
        <f t="shared" si="2"/>
        <v/>
      </c>
      <c r="GG1" s="30" t="str">
        <f t="shared" si="2"/>
        <v/>
      </c>
      <c r="GH1" s="30" t="str">
        <f t="shared" si="2"/>
        <v/>
      </c>
      <c r="GI1" s="30" t="str">
        <f t="shared" si="2"/>
        <v/>
      </c>
      <c r="GJ1" s="30" t="str">
        <f t="shared" si="2"/>
        <v/>
      </c>
      <c r="GK1" s="30" t="str">
        <f t="shared" si="2"/>
        <v/>
      </c>
      <c r="GL1" s="30" t="str">
        <f t="shared" si="2"/>
        <v/>
      </c>
      <c r="GM1" s="30" t="str">
        <f t="shared" si="2"/>
        <v/>
      </c>
      <c r="GN1" s="30" t="str">
        <f t="shared" si="2"/>
        <v/>
      </c>
      <c r="GO1" s="30" t="str">
        <f t="shared" si="2"/>
        <v/>
      </c>
      <c r="GP1" s="30" t="str">
        <f t="shared" si="2"/>
        <v/>
      </c>
      <c r="GQ1" s="30" t="str">
        <f t="shared" si="2"/>
        <v/>
      </c>
      <c r="GR1" s="30" t="str">
        <f t="shared" si="2"/>
        <v/>
      </c>
      <c r="GS1" s="30" t="str">
        <f t="shared" si="2"/>
        <v/>
      </c>
      <c r="GT1" s="30" t="str">
        <f t="shared" si="2"/>
        <v/>
      </c>
      <c r="GU1" s="30" t="str">
        <f t="shared" si="2"/>
        <v/>
      </c>
      <c r="GV1" s="30" t="str">
        <f t="shared" si="2"/>
        <v/>
      </c>
      <c r="GW1" s="30" t="str">
        <f t="shared" si="2"/>
        <v/>
      </c>
      <c r="GX1" s="30" t="str">
        <f t="shared" si="2"/>
        <v/>
      </c>
      <c r="GY1" s="30" t="str">
        <f t="shared" si="2"/>
        <v/>
      </c>
      <c r="GZ1" s="30" t="str">
        <f t="shared" si="2"/>
        <v/>
      </c>
      <c r="HA1" s="30" t="str">
        <f t="shared" si="2"/>
        <v/>
      </c>
      <c r="HB1" s="30" t="str">
        <f t="shared" si="2"/>
        <v/>
      </c>
      <c r="HC1" s="30" t="str">
        <f t="shared" si="2"/>
        <v/>
      </c>
      <c r="HD1" s="30" t="str">
        <f t="shared" si="2"/>
        <v/>
      </c>
      <c r="HE1" s="30" t="str">
        <f t="shared" si="2"/>
        <v/>
      </c>
      <c r="HF1" s="30" t="str">
        <f t="shared" si="2"/>
        <v/>
      </c>
      <c r="HG1" s="30" t="str">
        <f t="shared" ref="HG1:JR1" si="3">IF(HG$6="","",HF1+1)</f>
        <v/>
      </c>
      <c r="HH1" s="30" t="str">
        <f t="shared" si="3"/>
        <v/>
      </c>
      <c r="HI1" s="30" t="str">
        <f t="shared" si="3"/>
        <v/>
      </c>
      <c r="HJ1" s="30" t="str">
        <f t="shared" si="3"/>
        <v/>
      </c>
      <c r="HK1" s="30" t="str">
        <f t="shared" si="3"/>
        <v/>
      </c>
      <c r="HL1" s="30" t="str">
        <f t="shared" si="3"/>
        <v/>
      </c>
      <c r="HM1" s="30" t="str">
        <f t="shared" si="3"/>
        <v/>
      </c>
      <c r="HN1" s="30" t="str">
        <f t="shared" si="3"/>
        <v/>
      </c>
      <c r="HO1" s="30" t="str">
        <f t="shared" si="3"/>
        <v/>
      </c>
      <c r="HP1" s="30" t="str">
        <f t="shared" si="3"/>
        <v/>
      </c>
      <c r="HQ1" s="30" t="str">
        <f t="shared" si="3"/>
        <v/>
      </c>
      <c r="HR1" s="30" t="str">
        <f t="shared" si="3"/>
        <v/>
      </c>
      <c r="HS1" s="30" t="str">
        <f t="shared" si="3"/>
        <v/>
      </c>
      <c r="HT1" s="30" t="str">
        <f t="shared" si="3"/>
        <v/>
      </c>
      <c r="HU1" s="30" t="str">
        <f t="shared" si="3"/>
        <v/>
      </c>
      <c r="HV1" s="30" t="str">
        <f t="shared" si="3"/>
        <v/>
      </c>
      <c r="HW1" s="30" t="str">
        <f t="shared" si="3"/>
        <v/>
      </c>
      <c r="HX1" s="30" t="str">
        <f t="shared" si="3"/>
        <v/>
      </c>
      <c r="HY1" s="30" t="str">
        <f t="shared" si="3"/>
        <v/>
      </c>
      <c r="HZ1" s="30" t="str">
        <f t="shared" si="3"/>
        <v/>
      </c>
      <c r="IA1" s="30" t="str">
        <f t="shared" si="3"/>
        <v/>
      </c>
      <c r="IB1" s="30" t="str">
        <f t="shared" si="3"/>
        <v/>
      </c>
      <c r="IC1" s="30" t="str">
        <f t="shared" si="3"/>
        <v/>
      </c>
      <c r="ID1" s="30" t="str">
        <f t="shared" si="3"/>
        <v/>
      </c>
      <c r="IE1" s="30" t="str">
        <f t="shared" si="3"/>
        <v/>
      </c>
      <c r="IF1" s="30" t="str">
        <f t="shared" si="3"/>
        <v/>
      </c>
      <c r="IG1" s="30" t="str">
        <f t="shared" si="3"/>
        <v/>
      </c>
      <c r="IH1" s="30" t="str">
        <f t="shared" si="3"/>
        <v/>
      </c>
      <c r="II1" s="30" t="str">
        <f t="shared" si="3"/>
        <v/>
      </c>
      <c r="IJ1" s="30" t="str">
        <f t="shared" si="3"/>
        <v/>
      </c>
      <c r="IK1" s="30" t="str">
        <f t="shared" si="3"/>
        <v/>
      </c>
      <c r="IL1" s="30" t="str">
        <f t="shared" si="3"/>
        <v/>
      </c>
      <c r="IM1" s="30" t="str">
        <f t="shared" si="3"/>
        <v/>
      </c>
      <c r="IN1" s="30" t="str">
        <f t="shared" si="3"/>
        <v/>
      </c>
      <c r="IO1" s="30" t="str">
        <f t="shared" si="3"/>
        <v/>
      </c>
      <c r="IP1" s="30" t="str">
        <f t="shared" si="3"/>
        <v/>
      </c>
      <c r="IQ1" s="30" t="str">
        <f t="shared" si="3"/>
        <v/>
      </c>
      <c r="IR1" s="30" t="str">
        <f t="shared" si="3"/>
        <v/>
      </c>
      <c r="IS1" s="30" t="str">
        <f t="shared" si="3"/>
        <v/>
      </c>
      <c r="IT1" s="30" t="str">
        <f t="shared" si="3"/>
        <v/>
      </c>
      <c r="IU1" s="30" t="str">
        <f t="shared" si="3"/>
        <v/>
      </c>
      <c r="IV1" s="30" t="str">
        <f t="shared" si="3"/>
        <v/>
      </c>
      <c r="IW1" s="30" t="str">
        <f t="shared" si="3"/>
        <v/>
      </c>
      <c r="IX1" s="30" t="str">
        <f t="shared" si="3"/>
        <v/>
      </c>
      <c r="IY1" s="30" t="str">
        <f t="shared" si="3"/>
        <v/>
      </c>
      <c r="IZ1" s="30" t="str">
        <f t="shared" si="3"/>
        <v/>
      </c>
      <c r="JA1" s="30" t="str">
        <f t="shared" si="3"/>
        <v/>
      </c>
      <c r="JB1" s="30" t="str">
        <f t="shared" si="3"/>
        <v/>
      </c>
      <c r="JC1" s="30" t="str">
        <f t="shared" si="3"/>
        <v/>
      </c>
      <c r="JD1" s="30" t="str">
        <f t="shared" si="3"/>
        <v/>
      </c>
      <c r="JE1" s="30" t="str">
        <f t="shared" si="3"/>
        <v/>
      </c>
      <c r="JF1" s="30" t="str">
        <f t="shared" si="3"/>
        <v/>
      </c>
      <c r="JG1" s="30" t="str">
        <f t="shared" si="3"/>
        <v/>
      </c>
      <c r="JH1" s="30" t="str">
        <f t="shared" si="3"/>
        <v/>
      </c>
      <c r="JI1" s="30" t="str">
        <f t="shared" si="3"/>
        <v/>
      </c>
      <c r="JJ1" s="30" t="str">
        <f t="shared" si="3"/>
        <v/>
      </c>
      <c r="JK1" s="30" t="str">
        <f t="shared" si="3"/>
        <v/>
      </c>
      <c r="JL1" s="30" t="str">
        <f t="shared" si="3"/>
        <v/>
      </c>
      <c r="JM1" s="30" t="str">
        <f t="shared" si="3"/>
        <v/>
      </c>
      <c r="JN1" s="30" t="str">
        <f t="shared" si="3"/>
        <v/>
      </c>
      <c r="JO1" s="30" t="str">
        <f t="shared" si="3"/>
        <v/>
      </c>
      <c r="JP1" s="30" t="str">
        <f t="shared" si="3"/>
        <v/>
      </c>
      <c r="JQ1" s="30" t="str">
        <f t="shared" si="3"/>
        <v/>
      </c>
      <c r="JR1" s="30" t="str">
        <f t="shared" si="3"/>
        <v/>
      </c>
      <c r="JS1" s="30" t="str">
        <f t="shared" ref="JS1:KV1" si="4">IF(JS$6="","",JR1+1)</f>
        <v/>
      </c>
      <c r="JT1" s="30" t="str">
        <f t="shared" si="4"/>
        <v/>
      </c>
      <c r="JU1" s="30" t="str">
        <f t="shared" si="4"/>
        <v/>
      </c>
      <c r="JV1" s="30" t="str">
        <f t="shared" si="4"/>
        <v/>
      </c>
      <c r="JW1" s="30" t="str">
        <f t="shared" si="4"/>
        <v/>
      </c>
      <c r="JX1" s="30" t="str">
        <f t="shared" si="4"/>
        <v/>
      </c>
      <c r="JY1" s="30" t="str">
        <f t="shared" si="4"/>
        <v/>
      </c>
      <c r="JZ1" s="30" t="str">
        <f t="shared" si="4"/>
        <v/>
      </c>
      <c r="KA1" s="30" t="str">
        <f t="shared" si="4"/>
        <v/>
      </c>
      <c r="KB1" s="30" t="str">
        <f t="shared" si="4"/>
        <v/>
      </c>
      <c r="KC1" s="30" t="str">
        <f t="shared" si="4"/>
        <v/>
      </c>
      <c r="KD1" s="30" t="str">
        <f t="shared" si="4"/>
        <v/>
      </c>
      <c r="KE1" s="30" t="str">
        <f t="shared" si="4"/>
        <v/>
      </c>
      <c r="KF1" s="30" t="str">
        <f t="shared" si="4"/>
        <v/>
      </c>
      <c r="KG1" s="30" t="str">
        <f t="shared" si="4"/>
        <v/>
      </c>
      <c r="KH1" s="30" t="str">
        <f t="shared" si="4"/>
        <v/>
      </c>
      <c r="KI1" s="30" t="str">
        <f t="shared" si="4"/>
        <v/>
      </c>
      <c r="KJ1" s="30" t="str">
        <f t="shared" si="4"/>
        <v/>
      </c>
      <c r="KK1" s="30" t="str">
        <f t="shared" si="4"/>
        <v/>
      </c>
      <c r="KL1" s="30" t="str">
        <f t="shared" si="4"/>
        <v/>
      </c>
      <c r="KM1" s="30" t="str">
        <f t="shared" si="4"/>
        <v/>
      </c>
      <c r="KN1" s="30" t="str">
        <f t="shared" si="4"/>
        <v/>
      </c>
      <c r="KO1" s="30" t="str">
        <f t="shared" si="4"/>
        <v/>
      </c>
      <c r="KP1" s="30" t="str">
        <f t="shared" si="4"/>
        <v/>
      </c>
      <c r="KQ1" s="30" t="str">
        <f t="shared" si="4"/>
        <v/>
      </c>
      <c r="KR1" s="30" t="str">
        <f t="shared" si="4"/>
        <v/>
      </c>
      <c r="KS1" s="30" t="str">
        <f t="shared" si="4"/>
        <v/>
      </c>
      <c r="KT1" s="30" t="str">
        <f t="shared" si="4"/>
        <v/>
      </c>
      <c r="KU1" s="30" t="str">
        <f t="shared" si="4"/>
        <v/>
      </c>
      <c r="KV1" s="30" t="str">
        <f t="shared" si="4"/>
        <v/>
      </c>
      <c r="KW1" s="1"/>
      <c r="KX1" s="1"/>
    </row>
    <row r="2" spans="1:310" x14ac:dyDescent="0.25">
      <c r="A2" s="1"/>
      <c r="B2" s="79"/>
      <c r="C2" s="79"/>
      <c r="D2" s="1" t="str">
        <f>главная!$D$2</f>
        <v>ИНВЕСТМОДЕЛЬ СТАРТАПА</v>
      </c>
      <c r="E2" s="1"/>
      <c r="F2" s="1"/>
      <c r="G2" s="1"/>
      <c r="H2" s="11"/>
      <c r="I2" s="1"/>
      <c r="J2" s="1"/>
      <c r="K2" s="1"/>
      <c r="L2" s="1"/>
      <c r="M2" s="5"/>
      <c r="N2" s="1"/>
      <c r="O2" s="19"/>
      <c r="P2" s="1"/>
      <c r="Q2" s="1"/>
      <c r="R2" s="40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</row>
    <row r="3" spans="1:310" x14ac:dyDescent="0.25">
      <c r="A3" s="1"/>
      <c r="B3" s="79"/>
      <c r="C3" s="79"/>
      <c r="D3" s="1" t="str">
        <f>главная!$D$3</f>
        <v>Деятельность:</v>
      </c>
      <c r="E3" s="1"/>
      <c r="F3" s="1"/>
      <c r="G3" s="1"/>
      <c r="H3" s="11"/>
      <c r="I3" s="1"/>
      <c r="J3" s="1"/>
      <c r="K3" s="1"/>
      <c r="L3" s="1"/>
      <c r="M3" s="5"/>
      <c r="N3" s="1"/>
      <c r="O3" s="19"/>
      <c r="P3" s="1"/>
      <c r="Q3" s="1"/>
      <c r="R3" s="40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</row>
    <row r="4" spans="1:310" x14ac:dyDescent="0.25">
      <c r="A4" s="1"/>
      <c r="B4" s="79"/>
      <c r="C4" s="79"/>
      <c r="D4" s="3" t="str">
        <f>главная!$D$4</f>
        <v>Предоставление Онлайн Услуг</v>
      </c>
      <c r="E4" s="1"/>
      <c r="F4" s="1"/>
      <c r="G4" s="1"/>
      <c r="H4" s="11"/>
      <c r="I4" s="1"/>
      <c r="J4" s="1"/>
      <c r="K4" s="1"/>
      <c r="L4" s="1"/>
      <c r="M4" s="5"/>
      <c r="N4" s="1"/>
      <c r="O4" s="19"/>
      <c r="P4" s="1"/>
      <c r="Q4" s="1"/>
      <c r="R4" s="40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</row>
    <row r="5" spans="1:310" x14ac:dyDescent="0.25">
      <c r="A5" s="1"/>
      <c r="B5" s="79"/>
      <c r="C5" s="79"/>
      <c r="D5" s="222" t="s">
        <v>76</v>
      </c>
      <c r="E5" s="1"/>
      <c r="F5" s="1"/>
      <c r="G5" s="1"/>
      <c r="H5" s="11"/>
      <c r="I5" s="1"/>
      <c r="J5" s="1"/>
      <c r="K5" s="1"/>
      <c r="L5" s="1"/>
      <c r="M5" s="5"/>
      <c r="N5" s="1"/>
      <c r="O5" s="19"/>
      <c r="P5" s="1"/>
      <c r="Q5" s="1"/>
      <c r="R5" s="40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</row>
    <row r="6" spans="1:310" s="4" customFormat="1" x14ac:dyDescent="0.25">
      <c r="A6" s="3"/>
      <c r="B6" s="80"/>
      <c r="C6" s="80"/>
      <c r="D6" s="80"/>
      <c r="E6" s="3"/>
      <c r="F6" s="3"/>
      <c r="G6" s="3"/>
      <c r="H6" s="12"/>
      <c r="I6" s="3"/>
      <c r="J6" s="3"/>
      <c r="K6" s="3"/>
      <c r="L6" s="3"/>
      <c r="M6" s="5"/>
      <c r="N6" s="59"/>
      <c r="O6" s="19"/>
      <c r="P6" s="3"/>
      <c r="Q6" s="3"/>
      <c r="R6" s="41"/>
      <c r="S6" s="3"/>
      <c r="T6" s="3"/>
      <c r="U6" s="33">
        <f>IF(OR(главная!$N$15=0,главная!$N$11=""),"",главная!$N$11)</f>
        <v>44197</v>
      </c>
      <c r="V6" s="94">
        <f>IF(U7="","",IF(U7+1&gt;EOMONTH(главная!$N$17,0),"",U7+1))</f>
        <v>44228</v>
      </c>
      <c r="W6" s="94">
        <f>IF(V7="","",IF(V7+1&gt;EOMONTH(главная!$N$17,0),"",V7+1))</f>
        <v>44256</v>
      </c>
      <c r="X6" s="94">
        <f>IF(W7="","",IF(W7+1&gt;EOMONTH(главная!$N$17,0),"",W7+1))</f>
        <v>44287</v>
      </c>
      <c r="Y6" s="94">
        <f>IF(X7="","",IF(X7+1&gt;EOMONTH(главная!$N$17,0),"",X7+1))</f>
        <v>44317</v>
      </c>
      <c r="Z6" s="94">
        <f>IF(Y7="","",IF(Y7+1&gt;EOMONTH(главная!$N$17,0),"",Y7+1))</f>
        <v>44348</v>
      </c>
      <c r="AA6" s="94">
        <f>IF(Z7="","",IF(Z7+1&gt;EOMONTH(главная!$N$17,0),"",Z7+1))</f>
        <v>44378</v>
      </c>
      <c r="AB6" s="94">
        <f>IF(AA7="","",IF(AA7+1&gt;EOMONTH(главная!$N$17,0),"",AA7+1))</f>
        <v>44409</v>
      </c>
      <c r="AC6" s="94">
        <f>IF(AB7="","",IF(AB7+1&gt;EOMONTH(главная!$N$17,0),"",AB7+1))</f>
        <v>44440</v>
      </c>
      <c r="AD6" s="94">
        <f>IF(AC7="","",IF(AC7+1&gt;EOMONTH(главная!$N$17,0),"",AC7+1))</f>
        <v>44470</v>
      </c>
      <c r="AE6" s="94">
        <f>IF(AD7="","",IF(AD7+1&gt;EOMONTH(главная!$N$17,0),"",AD7+1))</f>
        <v>44501</v>
      </c>
      <c r="AF6" s="94">
        <f>IF(AE7="","",IF(AE7+1&gt;EOMONTH(главная!$N$17,0),"",AE7+1))</f>
        <v>44531</v>
      </c>
      <c r="AG6" s="94">
        <f>IF(AF7="","",IF(AF7+1&gt;EOMONTH(главная!$N$17,0),"",AF7+1))</f>
        <v>44562</v>
      </c>
      <c r="AH6" s="94">
        <f>IF(AG7="","",IF(AG7+1&gt;EOMONTH(главная!$N$17,0),"",AG7+1))</f>
        <v>44593</v>
      </c>
      <c r="AI6" s="94">
        <f>IF(AH7="","",IF(AH7+1&gt;EOMONTH(главная!$N$17,0),"",AH7+1))</f>
        <v>44621</v>
      </c>
      <c r="AJ6" s="94">
        <f>IF(AI7="","",IF(AI7+1&gt;EOMONTH(главная!$N$17,0),"",AI7+1))</f>
        <v>44652</v>
      </c>
      <c r="AK6" s="94">
        <f>IF(AJ7="","",IF(AJ7+1&gt;EOMONTH(главная!$N$17,0),"",AJ7+1))</f>
        <v>44682</v>
      </c>
      <c r="AL6" s="94">
        <f>IF(AK7="","",IF(AK7+1&gt;EOMONTH(главная!$N$17,0),"",AK7+1))</f>
        <v>44713</v>
      </c>
      <c r="AM6" s="94">
        <f>IF(AL7="","",IF(AL7+1&gt;EOMONTH(главная!$N$17,0),"",AL7+1))</f>
        <v>44743</v>
      </c>
      <c r="AN6" s="94">
        <f>IF(AM7="","",IF(AM7+1&gt;EOMONTH(главная!$N$17,0),"",AM7+1))</f>
        <v>44774</v>
      </c>
      <c r="AO6" s="94">
        <f>IF(AN7="","",IF(AN7+1&gt;EOMONTH(главная!$N$17,0),"",AN7+1))</f>
        <v>44805</v>
      </c>
      <c r="AP6" s="94">
        <f>IF(AO7="","",IF(AO7+1&gt;EOMONTH(главная!$N$17,0),"",AO7+1))</f>
        <v>44835</v>
      </c>
      <c r="AQ6" s="94">
        <f>IF(AP7="","",IF(AP7+1&gt;EOMONTH(главная!$N$17,0),"",AP7+1))</f>
        <v>44866</v>
      </c>
      <c r="AR6" s="94">
        <f>IF(AQ7="","",IF(AQ7+1&gt;EOMONTH(главная!$N$17,0),"",AQ7+1))</f>
        <v>44896</v>
      </c>
      <c r="AS6" s="94">
        <f>IF(AR7="","",IF(AR7+1&gt;EOMONTH(главная!$N$17,0),"",AR7+1))</f>
        <v>44927</v>
      </c>
      <c r="AT6" s="94">
        <f>IF(AS7="","",IF(AS7+1&gt;EOMONTH(главная!$N$17,0),"",AS7+1))</f>
        <v>44958</v>
      </c>
      <c r="AU6" s="94">
        <f>IF(AT7="","",IF(AT7+1&gt;EOMONTH(главная!$N$17,0),"",AT7+1))</f>
        <v>44986</v>
      </c>
      <c r="AV6" s="94">
        <f>IF(AU7="","",IF(AU7+1&gt;EOMONTH(главная!$N$17,0),"",AU7+1))</f>
        <v>45017</v>
      </c>
      <c r="AW6" s="94">
        <f>IF(AV7="","",IF(AV7+1&gt;EOMONTH(главная!$N$17,0),"",AV7+1))</f>
        <v>45047</v>
      </c>
      <c r="AX6" s="94">
        <f>IF(AW7="","",IF(AW7+1&gt;EOMONTH(главная!$N$17,0),"",AW7+1))</f>
        <v>45078</v>
      </c>
      <c r="AY6" s="94">
        <f>IF(AX7="","",IF(AX7+1&gt;EOMONTH(главная!$N$17,0),"",AX7+1))</f>
        <v>45108</v>
      </c>
      <c r="AZ6" s="94">
        <f>IF(AY7="","",IF(AY7+1&gt;EOMONTH(главная!$N$17,0),"",AY7+1))</f>
        <v>45139</v>
      </c>
      <c r="BA6" s="94">
        <f>IF(AZ7="","",IF(AZ7+1&gt;EOMONTH(главная!$N$17,0),"",AZ7+1))</f>
        <v>45170</v>
      </c>
      <c r="BB6" s="94">
        <f>IF(BA7="","",IF(BA7+1&gt;EOMONTH(главная!$N$17,0),"",BA7+1))</f>
        <v>45200</v>
      </c>
      <c r="BC6" s="94">
        <f>IF(BB7="","",IF(BB7+1&gt;EOMONTH(главная!$N$17,0),"",BB7+1))</f>
        <v>45231</v>
      </c>
      <c r="BD6" s="94">
        <f>IF(BC7="","",IF(BC7+1&gt;EOMONTH(главная!$N$17,0),"",BC7+1))</f>
        <v>45261</v>
      </c>
      <c r="BE6" s="94">
        <f>IF(BD7="","",IF(BD7+1&gt;EOMONTH(главная!$N$17,0),"",BD7+1))</f>
        <v>45292</v>
      </c>
      <c r="BF6" s="94">
        <f>IF(BE7="","",IF(BE7+1&gt;EOMONTH(главная!$N$17,0),"",BE7+1))</f>
        <v>45323</v>
      </c>
      <c r="BG6" s="94">
        <f>IF(BF7="","",IF(BF7+1&gt;EOMONTH(главная!$N$17,0),"",BF7+1))</f>
        <v>45352</v>
      </c>
      <c r="BH6" s="94">
        <f>IF(BG7="","",IF(BG7+1&gt;EOMONTH(главная!$N$17,0),"",BG7+1))</f>
        <v>45383</v>
      </c>
      <c r="BI6" s="94">
        <f>IF(BH7="","",IF(BH7+1&gt;EOMONTH(главная!$N$17,0),"",BH7+1))</f>
        <v>45413</v>
      </c>
      <c r="BJ6" s="94">
        <f>IF(BI7="","",IF(BI7+1&gt;EOMONTH(главная!$N$17,0),"",BI7+1))</f>
        <v>45444</v>
      </c>
      <c r="BK6" s="94">
        <f>IF(BJ7="","",IF(BJ7+1&gt;EOMONTH(главная!$N$17,0),"",BJ7+1))</f>
        <v>45474</v>
      </c>
      <c r="BL6" s="94">
        <f>IF(BK7="","",IF(BK7+1&gt;EOMONTH(главная!$N$17,0),"",BK7+1))</f>
        <v>45505</v>
      </c>
      <c r="BM6" s="94">
        <f>IF(BL7="","",IF(BL7+1&gt;EOMONTH(главная!$N$17,0),"",BL7+1))</f>
        <v>45536</v>
      </c>
      <c r="BN6" s="94">
        <f>IF(BM7="","",IF(BM7+1&gt;EOMONTH(главная!$N$17,0),"",BM7+1))</f>
        <v>45566</v>
      </c>
      <c r="BO6" s="94">
        <f>IF(BN7="","",IF(BN7+1&gt;EOMONTH(главная!$N$17,0),"",BN7+1))</f>
        <v>45597</v>
      </c>
      <c r="BP6" s="94">
        <f>IF(BO7="","",IF(BO7+1&gt;EOMONTH(главная!$N$17,0),"",BO7+1))</f>
        <v>45627</v>
      </c>
      <c r="BQ6" s="94">
        <f>IF(BP7="","",IF(BP7+1&gt;EOMONTH(главная!$N$17,0),"",BP7+1))</f>
        <v>45658</v>
      </c>
      <c r="BR6" s="94">
        <f>IF(BQ7="","",IF(BQ7+1&gt;EOMONTH(главная!$N$17,0),"",BQ7+1))</f>
        <v>45689</v>
      </c>
      <c r="BS6" s="94">
        <f>IF(BR7="","",IF(BR7+1&gt;EOMONTH(главная!$N$17,0),"",BR7+1))</f>
        <v>45717</v>
      </c>
      <c r="BT6" s="94">
        <f>IF(BS7="","",IF(BS7+1&gt;EOMONTH(главная!$N$17,0),"",BS7+1))</f>
        <v>45748</v>
      </c>
      <c r="BU6" s="94">
        <f>IF(BT7="","",IF(BT7+1&gt;EOMONTH(главная!$N$17,0),"",BT7+1))</f>
        <v>45778</v>
      </c>
      <c r="BV6" s="94">
        <f>IF(BU7="","",IF(BU7+1&gt;EOMONTH(главная!$N$17,0),"",BU7+1))</f>
        <v>45809</v>
      </c>
      <c r="BW6" s="94">
        <f>IF(BV7="","",IF(BV7+1&gt;EOMONTH(главная!$N$17,0),"",BV7+1))</f>
        <v>45839</v>
      </c>
      <c r="BX6" s="94">
        <f>IF(BW7="","",IF(BW7+1&gt;EOMONTH(главная!$N$17,0),"",BW7+1))</f>
        <v>45870</v>
      </c>
      <c r="BY6" s="94">
        <f>IF(BX7="","",IF(BX7+1&gt;EOMONTH(главная!$N$17,0),"",BX7+1))</f>
        <v>45901</v>
      </c>
      <c r="BZ6" s="94">
        <f>IF(BY7="","",IF(BY7+1&gt;EOMONTH(главная!$N$17,0),"",BY7+1))</f>
        <v>45931</v>
      </c>
      <c r="CA6" s="94">
        <f>IF(BZ7="","",IF(BZ7+1&gt;EOMONTH(главная!$N$17,0),"",BZ7+1))</f>
        <v>45962</v>
      </c>
      <c r="CB6" s="94">
        <f>IF(CA7="","",IF(CA7+1&gt;EOMONTH(главная!$N$17,0),"",CA7+1))</f>
        <v>45992</v>
      </c>
      <c r="CC6" s="94">
        <f>IF(CB7="","",IF(CB7+1&gt;EOMONTH(главная!$N$17,0),"",CB7+1))</f>
        <v>46023</v>
      </c>
      <c r="CD6" s="94">
        <f>IF(CC7="","",IF(CC7+1&gt;EOMONTH(главная!$N$17,0),"",CC7+1))</f>
        <v>46054</v>
      </c>
      <c r="CE6" s="94">
        <f>IF(CD7="","",IF(CD7+1&gt;EOMONTH(главная!$N$17,0),"",CD7+1))</f>
        <v>46082</v>
      </c>
      <c r="CF6" s="94">
        <f>IF(CE7="","",IF(CE7+1&gt;EOMONTH(главная!$N$17,0),"",CE7+1))</f>
        <v>46113</v>
      </c>
      <c r="CG6" s="94">
        <f>IF(CF7="","",IF(CF7+1&gt;EOMONTH(главная!$N$17,0),"",CF7+1))</f>
        <v>46143</v>
      </c>
      <c r="CH6" s="94">
        <f>IF(CG7="","",IF(CG7+1&gt;EOMONTH(главная!$N$17,0),"",CG7+1))</f>
        <v>46174</v>
      </c>
      <c r="CI6" s="94">
        <f>IF(CH7="","",IF(CH7+1&gt;EOMONTH(главная!$N$17,0),"",CH7+1))</f>
        <v>46204</v>
      </c>
      <c r="CJ6" s="94">
        <f>IF(CI7="","",IF(CI7+1&gt;EOMONTH(главная!$N$17,0),"",CI7+1))</f>
        <v>46235</v>
      </c>
      <c r="CK6" s="94">
        <f>IF(CJ7="","",IF(CJ7+1&gt;EOMONTH(главная!$N$17,0),"",CJ7+1))</f>
        <v>46266</v>
      </c>
      <c r="CL6" s="94">
        <f>IF(CK7="","",IF(CK7+1&gt;EOMONTH(главная!$N$17,0),"",CK7+1))</f>
        <v>46296</v>
      </c>
      <c r="CM6" s="94">
        <f>IF(CL7="","",IF(CL7+1&gt;EOMONTH(главная!$N$17,0),"",CL7+1))</f>
        <v>46327</v>
      </c>
      <c r="CN6" s="94">
        <f>IF(CM7="","",IF(CM7+1&gt;EOMONTH(главная!$N$17,0),"",CM7+1))</f>
        <v>46357</v>
      </c>
      <c r="CO6" s="94" t="str">
        <f>IF(CN7="","",IF(CN7+1&gt;EOMONTH(главная!$N$17,0),"",CN7+1))</f>
        <v/>
      </c>
      <c r="CP6" s="94" t="str">
        <f>IF(CO7="","",IF(CO7+1&gt;EOMONTH(главная!$N$17,0),"",CO7+1))</f>
        <v/>
      </c>
      <c r="CQ6" s="94" t="str">
        <f>IF(CP7="","",IF(CP7+1&gt;EOMONTH(главная!$N$17,0),"",CP7+1))</f>
        <v/>
      </c>
      <c r="CR6" s="94" t="str">
        <f>IF(CQ7="","",IF(CQ7+1&gt;EOMONTH(главная!$N$17,0),"",CQ7+1))</f>
        <v/>
      </c>
      <c r="CS6" s="94" t="str">
        <f>IF(CR7="","",IF(CR7+1&gt;EOMONTH(главная!$N$17,0),"",CR7+1))</f>
        <v/>
      </c>
      <c r="CT6" s="94" t="str">
        <f>IF(CS7="","",IF(CS7+1&gt;EOMONTH(главная!$N$17,0),"",CS7+1))</f>
        <v/>
      </c>
      <c r="CU6" s="94" t="str">
        <f>IF(CT7="","",IF(CT7+1&gt;EOMONTH(главная!$N$17,0),"",CT7+1))</f>
        <v/>
      </c>
      <c r="CV6" s="94" t="str">
        <f>IF(CU7="","",IF(CU7+1&gt;EOMONTH(главная!$N$17,0),"",CU7+1))</f>
        <v/>
      </c>
      <c r="CW6" s="94" t="str">
        <f>IF(CV7="","",IF(CV7+1&gt;EOMONTH(главная!$N$17,0),"",CV7+1))</f>
        <v/>
      </c>
      <c r="CX6" s="94" t="str">
        <f>IF(CW7="","",IF(CW7+1&gt;EOMONTH(главная!$N$17,0),"",CW7+1))</f>
        <v/>
      </c>
      <c r="CY6" s="94" t="str">
        <f>IF(CX7="","",IF(CX7+1&gt;EOMONTH(главная!$N$17,0),"",CX7+1))</f>
        <v/>
      </c>
      <c r="CZ6" s="94" t="str">
        <f>IF(CY7="","",IF(CY7+1&gt;EOMONTH(главная!$N$17,0),"",CY7+1))</f>
        <v/>
      </c>
      <c r="DA6" s="94" t="str">
        <f>IF(CZ7="","",IF(CZ7+1&gt;EOMONTH(главная!$N$17,0),"",CZ7+1))</f>
        <v/>
      </c>
      <c r="DB6" s="94" t="str">
        <f>IF(DA7="","",IF(DA7+1&gt;EOMONTH(главная!$N$17,0),"",DA7+1))</f>
        <v/>
      </c>
      <c r="DC6" s="94" t="str">
        <f>IF(DB7="","",IF(DB7+1&gt;EOMONTH(главная!$N$17,0),"",DB7+1))</f>
        <v/>
      </c>
      <c r="DD6" s="94" t="str">
        <f>IF(DC7="","",IF(DC7+1&gt;EOMONTH(главная!$N$17,0),"",DC7+1))</f>
        <v/>
      </c>
      <c r="DE6" s="94" t="str">
        <f>IF(DD7="","",IF(DD7+1&gt;EOMONTH(главная!$N$17,0),"",DD7+1))</f>
        <v/>
      </c>
      <c r="DF6" s="94" t="str">
        <f>IF(DE7="","",IF(DE7+1&gt;EOMONTH(главная!$N$17,0),"",DE7+1))</f>
        <v/>
      </c>
      <c r="DG6" s="94" t="str">
        <f>IF(DF7="","",IF(DF7+1&gt;EOMONTH(главная!$N$17,0),"",DF7+1))</f>
        <v/>
      </c>
      <c r="DH6" s="94" t="str">
        <f>IF(DG7="","",IF(DG7+1&gt;EOMONTH(главная!$N$17,0),"",DG7+1))</f>
        <v/>
      </c>
      <c r="DI6" s="94" t="str">
        <f>IF(DH7="","",IF(DH7+1&gt;EOMONTH(главная!$N$17,0),"",DH7+1))</f>
        <v/>
      </c>
      <c r="DJ6" s="94" t="str">
        <f>IF(DI7="","",IF(DI7+1&gt;EOMONTH(главная!$N$17,0),"",DI7+1))</f>
        <v/>
      </c>
      <c r="DK6" s="94" t="str">
        <f>IF(DJ7="","",IF(DJ7+1&gt;EOMONTH(главная!$N$17,0),"",DJ7+1))</f>
        <v/>
      </c>
      <c r="DL6" s="94" t="str">
        <f>IF(DK7="","",IF(DK7+1&gt;EOMONTH(главная!$N$17,0),"",DK7+1))</f>
        <v/>
      </c>
      <c r="DM6" s="94" t="str">
        <f>IF(DL7="","",IF(DL7+1&gt;EOMONTH(главная!$N$17,0),"",DL7+1))</f>
        <v/>
      </c>
      <c r="DN6" s="94" t="str">
        <f>IF(DM7="","",IF(DM7+1&gt;EOMONTH(главная!$N$17,0),"",DM7+1))</f>
        <v/>
      </c>
      <c r="DO6" s="94" t="str">
        <f>IF(DN7="","",IF(DN7+1&gt;EOMONTH(главная!$N$17,0),"",DN7+1))</f>
        <v/>
      </c>
      <c r="DP6" s="94" t="str">
        <f>IF(DO7="","",IF(DO7+1&gt;EOMONTH(главная!$N$17,0),"",DO7+1))</f>
        <v/>
      </c>
      <c r="DQ6" s="94" t="str">
        <f>IF(DP7="","",IF(DP7+1&gt;EOMONTH(главная!$N$17,0),"",DP7+1))</f>
        <v/>
      </c>
      <c r="DR6" s="94" t="str">
        <f>IF(DQ7="","",IF(DQ7+1&gt;EOMONTH(главная!$N$17,0),"",DQ7+1))</f>
        <v/>
      </c>
      <c r="DS6" s="94" t="str">
        <f>IF(DR7="","",IF(DR7+1&gt;EOMONTH(главная!$N$17,0),"",DR7+1))</f>
        <v/>
      </c>
      <c r="DT6" s="94" t="str">
        <f>IF(DS7="","",IF(DS7+1&gt;EOMONTH(главная!$N$17,0),"",DS7+1))</f>
        <v/>
      </c>
      <c r="DU6" s="94" t="str">
        <f>IF(DT7="","",IF(DT7+1&gt;EOMONTH(главная!$N$17,0),"",DT7+1))</f>
        <v/>
      </c>
      <c r="DV6" s="94" t="str">
        <f>IF(DU7="","",IF(DU7+1&gt;EOMONTH(главная!$N$17,0),"",DU7+1))</f>
        <v/>
      </c>
      <c r="DW6" s="94" t="str">
        <f>IF(DV7="","",IF(DV7+1&gt;EOMONTH(главная!$N$17,0),"",DV7+1))</f>
        <v/>
      </c>
      <c r="DX6" s="94" t="str">
        <f>IF(DW7="","",IF(DW7+1&gt;EOMONTH(главная!$N$17,0),"",DW7+1))</f>
        <v/>
      </c>
      <c r="DY6" s="94" t="str">
        <f>IF(DX7="","",IF(DX7+1&gt;EOMONTH(главная!$N$17,0),"",DX7+1))</f>
        <v/>
      </c>
      <c r="DZ6" s="94" t="str">
        <f>IF(DY7="","",IF(DY7+1&gt;EOMONTH(главная!$N$17,0),"",DY7+1))</f>
        <v/>
      </c>
      <c r="EA6" s="94" t="str">
        <f>IF(DZ7="","",IF(DZ7+1&gt;EOMONTH(главная!$N$17,0),"",DZ7+1))</f>
        <v/>
      </c>
      <c r="EB6" s="94" t="str">
        <f>IF(EA7="","",IF(EA7+1&gt;EOMONTH(главная!$N$17,0),"",EA7+1))</f>
        <v/>
      </c>
      <c r="EC6" s="94" t="str">
        <f>IF(EB7="","",IF(EB7+1&gt;EOMONTH(главная!$N$17,0),"",EB7+1))</f>
        <v/>
      </c>
      <c r="ED6" s="94" t="str">
        <f>IF(EC7="","",IF(EC7+1&gt;EOMONTH(главная!$N$17,0),"",EC7+1))</f>
        <v/>
      </c>
      <c r="EE6" s="94" t="str">
        <f>IF(ED7="","",IF(ED7+1&gt;EOMONTH(главная!$N$17,0),"",ED7+1))</f>
        <v/>
      </c>
      <c r="EF6" s="94" t="str">
        <f>IF(EE7="","",IF(EE7+1&gt;EOMONTH(главная!$N$17,0),"",EE7+1))</f>
        <v/>
      </c>
      <c r="EG6" s="94" t="str">
        <f>IF(EF7="","",IF(EF7+1&gt;EOMONTH(главная!$N$17,0),"",EF7+1))</f>
        <v/>
      </c>
      <c r="EH6" s="94" t="str">
        <f>IF(EG7="","",IF(EG7+1&gt;EOMONTH(главная!$N$17,0),"",EG7+1))</f>
        <v/>
      </c>
      <c r="EI6" s="94" t="str">
        <f>IF(EH7="","",IF(EH7+1&gt;EOMONTH(главная!$N$17,0),"",EH7+1))</f>
        <v/>
      </c>
      <c r="EJ6" s="94" t="str">
        <f>IF(EI7="","",IF(EI7+1&gt;EOMONTH(главная!$N$17,0),"",EI7+1))</f>
        <v/>
      </c>
      <c r="EK6" s="94" t="str">
        <f>IF(EJ7="","",IF(EJ7+1&gt;EOMONTH(главная!$N$17,0),"",EJ7+1))</f>
        <v/>
      </c>
      <c r="EL6" s="94" t="str">
        <f>IF(EK7="","",IF(EK7+1&gt;EOMONTH(главная!$N$17,0),"",EK7+1))</f>
        <v/>
      </c>
      <c r="EM6" s="94" t="str">
        <f>IF(EL7="","",IF(EL7+1&gt;EOMONTH(главная!$N$17,0),"",EL7+1))</f>
        <v/>
      </c>
      <c r="EN6" s="94" t="str">
        <f>IF(EM7="","",IF(EM7+1&gt;EOMONTH(главная!$N$17,0),"",EM7+1))</f>
        <v/>
      </c>
      <c r="EO6" s="94" t="str">
        <f>IF(EN7="","",IF(EN7+1&gt;EOMONTH(главная!$N$17,0),"",EN7+1))</f>
        <v/>
      </c>
      <c r="EP6" s="94" t="str">
        <f>IF(EO7="","",IF(EO7+1&gt;EOMONTH(главная!$N$17,0),"",EO7+1))</f>
        <v/>
      </c>
      <c r="EQ6" s="94" t="str">
        <f>IF(EP7="","",IF(EP7+1&gt;EOMONTH(главная!$N$17,0),"",EP7+1))</f>
        <v/>
      </c>
      <c r="ER6" s="94" t="str">
        <f>IF(EQ7="","",IF(EQ7+1&gt;EOMONTH(главная!$N$17,0),"",EQ7+1))</f>
        <v/>
      </c>
      <c r="ES6" s="94" t="str">
        <f>IF(ER7="","",IF(ER7+1&gt;EOMONTH(главная!$N$17,0),"",ER7+1))</f>
        <v/>
      </c>
      <c r="ET6" s="94" t="str">
        <f>IF(ES7="","",IF(ES7+1&gt;EOMONTH(главная!$N$17,0),"",ES7+1))</f>
        <v/>
      </c>
      <c r="EU6" s="94" t="str">
        <f>IF(ET7="","",IF(ET7+1&gt;EOMONTH(главная!$N$17,0),"",ET7+1))</f>
        <v/>
      </c>
      <c r="EV6" s="94" t="str">
        <f>IF(EU7="","",IF(EU7+1&gt;EOMONTH(главная!$N$17,0),"",EU7+1))</f>
        <v/>
      </c>
      <c r="EW6" s="94" t="str">
        <f>IF(EV7="","",IF(EV7+1&gt;EOMONTH(главная!$N$17,0),"",EV7+1))</f>
        <v/>
      </c>
      <c r="EX6" s="94" t="str">
        <f>IF(EW7="","",IF(EW7+1&gt;EOMONTH(главная!$N$17,0),"",EW7+1))</f>
        <v/>
      </c>
      <c r="EY6" s="94" t="str">
        <f>IF(EX7="","",IF(EX7+1&gt;EOMONTH(главная!$N$17,0),"",EX7+1))</f>
        <v/>
      </c>
      <c r="EZ6" s="94" t="str">
        <f>IF(EY7="","",IF(EY7+1&gt;EOMONTH(главная!$N$17,0),"",EY7+1))</f>
        <v/>
      </c>
      <c r="FA6" s="94" t="str">
        <f>IF(EZ7="","",IF(EZ7+1&gt;EOMONTH(главная!$N$17,0),"",EZ7+1))</f>
        <v/>
      </c>
      <c r="FB6" s="94" t="str">
        <f>IF(FA7="","",IF(FA7+1&gt;EOMONTH(главная!$N$17,0),"",FA7+1))</f>
        <v/>
      </c>
      <c r="FC6" s="94" t="str">
        <f>IF(FB7="","",IF(FB7+1&gt;EOMONTH(главная!$N$17,0),"",FB7+1))</f>
        <v/>
      </c>
      <c r="FD6" s="94" t="str">
        <f>IF(FC7="","",IF(FC7+1&gt;EOMONTH(главная!$N$17,0),"",FC7+1))</f>
        <v/>
      </c>
      <c r="FE6" s="94" t="str">
        <f>IF(FD7="","",IF(FD7+1&gt;EOMONTH(главная!$N$17,0),"",FD7+1))</f>
        <v/>
      </c>
      <c r="FF6" s="94" t="str">
        <f>IF(FE7="","",IF(FE7+1&gt;EOMONTH(главная!$N$17,0),"",FE7+1))</f>
        <v/>
      </c>
      <c r="FG6" s="94" t="str">
        <f>IF(FF7="","",IF(FF7+1&gt;EOMONTH(главная!$N$17,0),"",FF7+1))</f>
        <v/>
      </c>
      <c r="FH6" s="94" t="str">
        <f>IF(FG7="","",IF(FG7+1&gt;EOMONTH(главная!$N$17,0),"",FG7+1))</f>
        <v/>
      </c>
      <c r="FI6" s="94" t="str">
        <f>IF(FH7="","",IF(FH7+1&gt;EOMONTH(главная!$N$17,0),"",FH7+1))</f>
        <v/>
      </c>
      <c r="FJ6" s="94" t="str">
        <f>IF(FI7="","",IF(FI7+1&gt;EOMONTH(главная!$N$17,0),"",FI7+1))</f>
        <v/>
      </c>
      <c r="FK6" s="94" t="str">
        <f>IF(FJ7="","",IF(FJ7+1&gt;EOMONTH(главная!$N$17,0),"",FJ7+1))</f>
        <v/>
      </c>
      <c r="FL6" s="94" t="str">
        <f>IF(FK7="","",IF(FK7+1&gt;EOMONTH(главная!$N$17,0),"",FK7+1))</f>
        <v/>
      </c>
      <c r="FM6" s="94" t="str">
        <f>IF(FL7="","",IF(FL7+1&gt;EOMONTH(главная!$N$17,0),"",FL7+1))</f>
        <v/>
      </c>
      <c r="FN6" s="94" t="str">
        <f>IF(FM7="","",IF(FM7+1&gt;EOMONTH(главная!$N$17,0),"",FM7+1))</f>
        <v/>
      </c>
      <c r="FO6" s="94" t="str">
        <f>IF(FN7="","",IF(FN7+1&gt;EOMONTH(главная!$N$17,0),"",FN7+1))</f>
        <v/>
      </c>
      <c r="FP6" s="94" t="str">
        <f>IF(FO7="","",IF(FO7+1&gt;EOMONTH(главная!$N$17,0),"",FO7+1))</f>
        <v/>
      </c>
      <c r="FQ6" s="94" t="str">
        <f>IF(FP7="","",IF(FP7+1&gt;EOMONTH(главная!$N$17,0),"",FP7+1))</f>
        <v/>
      </c>
      <c r="FR6" s="94" t="str">
        <f>IF(FQ7="","",IF(FQ7+1&gt;EOMONTH(главная!$N$17,0),"",FQ7+1))</f>
        <v/>
      </c>
      <c r="FS6" s="94" t="str">
        <f>IF(FR7="","",IF(FR7+1&gt;EOMONTH(главная!$N$17,0),"",FR7+1))</f>
        <v/>
      </c>
      <c r="FT6" s="94" t="str">
        <f>IF(FS7="","",IF(FS7+1&gt;EOMONTH(главная!$N$17,0),"",FS7+1))</f>
        <v/>
      </c>
      <c r="FU6" s="94" t="str">
        <f>IF(FT7="","",IF(FT7+1&gt;EOMONTH(главная!$N$17,0),"",FT7+1))</f>
        <v/>
      </c>
      <c r="FV6" s="94" t="str">
        <f>IF(FU7="","",IF(FU7+1&gt;EOMONTH(главная!$N$17,0),"",FU7+1))</f>
        <v/>
      </c>
      <c r="FW6" s="94" t="str">
        <f>IF(FV7="","",IF(FV7+1&gt;EOMONTH(главная!$N$17,0),"",FV7+1))</f>
        <v/>
      </c>
      <c r="FX6" s="94" t="str">
        <f>IF(FW7="","",IF(FW7+1&gt;EOMONTH(главная!$N$17,0),"",FW7+1))</f>
        <v/>
      </c>
      <c r="FY6" s="94" t="str">
        <f>IF(FX7="","",IF(FX7+1&gt;EOMONTH(главная!$N$17,0),"",FX7+1))</f>
        <v/>
      </c>
      <c r="FZ6" s="94" t="str">
        <f>IF(FY7="","",IF(FY7+1&gt;EOMONTH(главная!$N$17,0),"",FY7+1))</f>
        <v/>
      </c>
      <c r="GA6" s="94" t="str">
        <f>IF(FZ7="","",IF(FZ7+1&gt;EOMONTH(главная!$N$17,0),"",FZ7+1))</f>
        <v/>
      </c>
      <c r="GB6" s="94" t="str">
        <f>IF(GA7="","",IF(GA7+1&gt;EOMONTH(главная!$N$17,0),"",GA7+1))</f>
        <v/>
      </c>
      <c r="GC6" s="94" t="str">
        <f>IF(GB7="","",IF(GB7+1&gt;EOMONTH(главная!$N$17,0),"",GB7+1))</f>
        <v/>
      </c>
      <c r="GD6" s="94" t="str">
        <f>IF(GC7="","",IF(GC7+1&gt;EOMONTH(главная!$N$17,0),"",GC7+1))</f>
        <v/>
      </c>
      <c r="GE6" s="94" t="str">
        <f>IF(GD7="","",IF(GD7+1&gt;EOMONTH(главная!$N$17,0),"",GD7+1))</f>
        <v/>
      </c>
      <c r="GF6" s="94" t="str">
        <f>IF(GE7="","",IF(GE7+1&gt;EOMONTH(главная!$N$17,0),"",GE7+1))</f>
        <v/>
      </c>
      <c r="GG6" s="94" t="str">
        <f>IF(GF7="","",IF(GF7+1&gt;EOMONTH(главная!$N$17,0),"",GF7+1))</f>
        <v/>
      </c>
      <c r="GH6" s="94" t="str">
        <f>IF(GG7="","",IF(GG7+1&gt;EOMONTH(главная!$N$17,0),"",GG7+1))</f>
        <v/>
      </c>
      <c r="GI6" s="94" t="str">
        <f>IF(GH7="","",IF(GH7+1&gt;EOMONTH(главная!$N$17,0),"",GH7+1))</f>
        <v/>
      </c>
      <c r="GJ6" s="94" t="str">
        <f>IF(GI7="","",IF(GI7+1&gt;EOMONTH(главная!$N$17,0),"",GI7+1))</f>
        <v/>
      </c>
      <c r="GK6" s="94" t="str">
        <f>IF(GJ7="","",IF(GJ7+1&gt;EOMONTH(главная!$N$17,0),"",GJ7+1))</f>
        <v/>
      </c>
      <c r="GL6" s="94" t="str">
        <f>IF(GK7="","",IF(GK7+1&gt;EOMONTH(главная!$N$17,0),"",GK7+1))</f>
        <v/>
      </c>
      <c r="GM6" s="94" t="str">
        <f>IF(GL7="","",IF(GL7+1&gt;EOMONTH(главная!$N$17,0),"",GL7+1))</f>
        <v/>
      </c>
      <c r="GN6" s="94" t="str">
        <f>IF(GM7="","",IF(GM7+1&gt;EOMONTH(главная!$N$17,0),"",GM7+1))</f>
        <v/>
      </c>
      <c r="GO6" s="94" t="str">
        <f>IF(GN7="","",IF(GN7+1&gt;EOMONTH(главная!$N$17,0),"",GN7+1))</f>
        <v/>
      </c>
      <c r="GP6" s="94" t="str">
        <f>IF(GO7="","",IF(GO7+1&gt;EOMONTH(главная!$N$17,0),"",GO7+1))</f>
        <v/>
      </c>
      <c r="GQ6" s="94" t="str">
        <f>IF(GP7="","",IF(GP7+1&gt;EOMONTH(главная!$N$17,0),"",GP7+1))</f>
        <v/>
      </c>
      <c r="GR6" s="94" t="str">
        <f>IF(GQ7="","",IF(GQ7+1&gt;EOMONTH(главная!$N$17,0),"",GQ7+1))</f>
        <v/>
      </c>
      <c r="GS6" s="94" t="str">
        <f>IF(GR7="","",IF(GR7+1&gt;EOMONTH(главная!$N$17,0),"",GR7+1))</f>
        <v/>
      </c>
      <c r="GT6" s="94" t="str">
        <f>IF(GS7="","",IF(GS7+1&gt;EOMONTH(главная!$N$17,0),"",GS7+1))</f>
        <v/>
      </c>
      <c r="GU6" s="94" t="str">
        <f>IF(GT7="","",IF(GT7+1&gt;EOMONTH(главная!$N$17,0),"",GT7+1))</f>
        <v/>
      </c>
      <c r="GV6" s="94" t="str">
        <f>IF(GU7="","",IF(GU7+1&gt;EOMONTH(главная!$N$17,0),"",GU7+1))</f>
        <v/>
      </c>
      <c r="GW6" s="94" t="str">
        <f>IF(GV7="","",IF(GV7+1&gt;EOMONTH(главная!$N$17,0),"",GV7+1))</f>
        <v/>
      </c>
      <c r="GX6" s="94" t="str">
        <f>IF(GW7="","",IF(GW7+1&gt;EOMONTH(главная!$N$17,0),"",GW7+1))</f>
        <v/>
      </c>
      <c r="GY6" s="94" t="str">
        <f>IF(GX7="","",IF(GX7+1&gt;EOMONTH(главная!$N$17,0),"",GX7+1))</f>
        <v/>
      </c>
      <c r="GZ6" s="94" t="str">
        <f>IF(GY7="","",IF(GY7+1&gt;EOMONTH(главная!$N$17,0),"",GY7+1))</f>
        <v/>
      </c>
      <c r="HA6" s="94" t="str">
        <f>IF(GZ7="","",IF(GZ7+1&gt;EOMONTH(главная!$N$17,0),"",GZ7+1))</f>
        <v/>
      </c>
      <c r="HB6" s="94" t="str">
        <f>IF(HA7="","",IF(HA7+1&gt;EOMONTH(главная!$N$17,0),"",HA7+1))</f>
        <v/>
      </c>
      <c r="HC6" s="94" t="str">
        <f>IF(HB7="","",IF(HB7+1&gt;EOMONTH(главная!$N$17,0),"",HB7+1))</f>
        <v/>
      </c>
      <c r="HD6" s="94" t="str">
        <f>IF(HC7="","",IF(HC7+1&gt;EOMONTH(главная!$N$17,0),"",HC7+1))</f>
        <v/>
      </c>
      <c r="HE6" s="94" t="str">
        <f>IF(HD7="","",IF(HD7+1&gt;EOMONTH(главная!$N$17,0),"",HD7+1))</f>
        <v/>
      </c>
      <c r="HF6" s="94" t="str">
        <f>IF(HE7="","",IF(HE7+1&gt;EOMONTH(главная!$N$17,0),"",HE7+1))</f>
        <v/>
      </c>
      <c r="HG6" s="94" t="str">
        <f>IF(HF7="","",IF(HF7+1&gt;EOMONTH(главная!$N$17,0),"",HF7+1))</f>
        <v/>
      </c>
      <c r="HH6" s="94" t="str">
        <f>IF(HG7="","",IF(HG7+1&gt;EOMONTH(главная!$N$17,0),"",HG7+1))</f>
        <v/>
      </c>
      <c r="HI6" s="94" t="str">
        <f>IF(HH7="","",IF(HH7+1&gt;EOMONTH(главная!$N$17,0),"",HH7+1))</f>
        <v/>
      </c>
      <c r="HJ6" s="94" t="str">
        <f>IF(HI7="","",IF(HI7+1&gt;EOMONTH(главная!$N$17,0),"",HI7+1))</f>
        <v/>
      </c>
      <c r="HK6" s="94" t="str">
        <f>IF(HJ7="","",IF(HJ7+1&gt;EOMONTH(главная!$N$17,0),"",HJ7+1))</f>
        <v/>
      </c>
      <c r="HL6" s="94" t="str">
        <f>IF(HK7="","",IF(HK7+1&gt;EOMONTH(главная!$N$17,0),"",HK7+1))</f>
        <v/>
      </c>
      <c r="HM6" s="94" t="str">
        <f>IF(HL7="","",IF(HL7+1&gt;EOMONTH(главная!$N$17,0),"",HL7+1))</f>
        <v/>
      </c>
      <c r="HN6" s="94" t="str">
        <f>IF(HM7="","",IF(HM7+1&gt;EOMONTH(главная!$N$17,0),"",HM7+1))</f>
        <v/>
      </c>
      <c r="HO6" s="94" t="str">
        <f>IF(HN7="","",IF(HN7+1&gt;EOMONTH(главная!$N$17,0),"",HN7+1))</f>
        <v/>
      </c>
      <c r="HP6" s="94" t="str">
        <f>IF(HO7="","",IF(HO7+1&gt;EOMONTH(главная!$N$17,0),"",HO7+1))</f>
        <v/>
      </c>
      <c r="HQ6" s="94" t="str">
        <f>IF(HP7="","",IF(HP7+1&gt;EOMONTH(главная!$N$17,0),"",HP7+1))</f>
        <v/>
      </c>
      <c r="HR6" s="94" t="str">
        <f>IF(HQ7="","",IF(HQ7+1&gt;EOMONTH(главная!$N$17,0),"",HQ7+1))</f>
        <v/>
      </c>
      <c r="HS6" s="94" t="str">
        <f>IF(HR7="","",IF(HR7+1&gt;EOMONTH(главная!$N$17,0),"",HR7+1))</f>
        <v/>
      </c>
      <c r="HT6" s="94" t="str">
        <f>IF(HS7="","",IF(HS7+1&gt;EOMONTH(главная!$N$17,0),"",HS7+1))</f>
        <v/>
      </c>
      <c r="HU6" s="94" t="str">
        <f>IF(HT7="","",IF(HT7+1&gt;EOMONTH(главная!$N$17,0),"",HT7+1))</f>
        <v/>
      </c>
      <c r="HV6" s="94" t="str">
        <f>IF(HU7="","",IF(HU7+1&gt;EOMONTH(главная!$N$17,0),"",HU7+1))</f>
        <v/>
      </c>
      <c r="HW6" s="94" t="str">
        <f>IF(HV7="","",IF(HV7+1&gt;EOMONTH(главная!$N$17,0),"",HV7+1))</f>
        <v/>
      </c>
      <c r="HX6" s="94" t="str">
        <f>IF(HW7="","",IF(HW7+1&gt;EOMONTH(главная!$N$17,0),"",HW7+1))</f>
        <v/>
      </c>
      <c r="HY6" s="94" t="str">
        <f>IF(HX7="","",IF(HX7+1&gt;EOMONTH(главная!$N$17,0),"",HX7+1))</f>
        <v/>
      </c>
      <c r="HZ6" s="94" t="str">
        <f>IF(HY7="","",IF(HY7+1&gt;EOMONTH(главная!$N$17,0),"",HY7+1))</f>
        <v/>
      </c>
      <c r="IA6" s="94" t="str">
        <f>IF(HZ7="","",IF(HZ7+1&gt;EOMONTH(главная!$N$17,0),"",HZ7+1))</f>
        <v/>
      </c>
      <c r="IB6" s="94" t="str">
        <f>IF(IA7="","",IF(IA7+1&gt;EOMONTH(главная!$N$17,0),"",IA7+1))</f>
        <v/>
      </c>
      <c r="IC6" s="94" t="str">
        <f>IF(IB7="","",IF(IB7+1&gt;EOMONTH(главная!$N$17,0),"",IB7+1))</f>
        <v/>
      </c>
      <c r="ID6" s="94" t="str">
        <f>IF(IC7="","",IF(IC7+1&gt;EOMONTH(главная!$N$17,0),"",IC7+1))</f>
        <v/>
      </c>
      <c r="IE6" s="94" t="str">
        <f>IF(ID7="","",IF(ID7+1&gt;EOMONTH(главная!$N$17,0),"",ID7+1))</f>
        <v/>
      </c>
      <c r="IF6" s="94" t="str">
        <f>IF(IE7="","",IF(IE7+1&gt;EOMONTH(главная!$N$17,0),"",IE7+1))</f>
        <v/>
      </c>
      <c r="IG6" s="94" t="str">
        <f>IF(IF7="","",IF(IF7+1&gt;EOMONTH(главная!$N$17,0),"",IF7+1))</f>
        <v/>
      </c>
      <c r="IH6" s="94" t="str">
        <f>IF(IG7="","",IF(IG7+1&gt;EOMONTH(главная!$N$17,0),"",IG7+1))</f>
        <v/>
      </c>
      <c r="II6" s="94" t="str">
        <f>IF(IH7="","",IF(IH7+1&gt;EOMONTH(главная!$N$17,0),"",IH7+1))</f>
        <v/>
      </c>
      <c r="IJ6" s="94" t="str">
        <f>IF(II7="","",IF(II7+1&gt;EOMONTH(главная!$N$17,0),"",II7+1))</f>
        <v/>
      </c>
      <c r="IK6" s="94" t="str">
        <f>IF(IJ7="","",IF(IJ7+1&gt;EOMONTH(главная!$N$17,0),"",IJ7+1))</f>
        <v/>
      </c>
      <c r="IL6" s="94" t="str">
        <f>IF(IK7="","",IF(IK7+1&gt;EOMONTH(главная!$N$17,0),"",IK7+1))</f>
        <v/>
      </c>
      <c r="IM6" s="94" t="str">
        <f>IF(IL7="","",IF(IL7+1&gt;EOMONTH(главная!$N$17,0),"",IL7+1))</f>
        <v/>
      </c>
      <c r="IN6" s="94" t="str">
        <f>IF(IM7="","",IF(IM7+1&gt;EOMONTH(главная!$N$17,0),"",IM7+1))</f>
        <v/>
      </c>
      <c r="IO6" s="94" t="str">
        <f>IF(IN7="","",IF(IN7+1&gt;EOMONTH(главная!$N$17,0),"",IN7+1))</f>
        <v/>
      </c>
      <c r="IP6" s="94" t="str">
        <f>IF(IO7="","",IF(IO7+1&gt;EOMONTH(главная!$N$17,0),"",IO7+1))</f>
        <v/>
      </c>
      <c r="IQ6" s="94" t="str">
        <f>IF(IP7="","",IF(IP7+1&gt;EOMONTH(главная!$N$17,0),"",IP7+1))</f>
        <v/>
      </c>
      <c r="IR6" s="94" t="str">
        <f>IF(IQ7="","",IF(IQ7+1&gt;EOMONTH(главная!$N$17,0),"",IQ7+1))</f>
        <v/>
      </c>
      <c r="IS6" s="94" t="str">
        <f>IF(IR7="","",IF(IR7+1&gt;EOMONTH(главная!$N$17,0),"",IR7+1))</f>
        <v/>
      </c>
      <c r="IT6" s="94" t="str">
        <f>IF(IS7="","",IF(IS7+1&gt;EOMONTH(главная!$N$17,0),"",IS7+1))</f>
        <v/>
      </c>
      <c r="IU6" s="94" t="str">
        <f>IF(IT7="","",IF(IT7+1&gt;EOMONTH(главная!$N$17,0),"",IT7+1))</f>
        <v/>
      </c>
      <c r="IV6" s="94" t="str">
        <f>IF(IU7="","",IF(IU7+1&gt;EOMONTH(главная!$N$17,0),"",IU7+1))</f>
        <v/>
      </c>
      <c r="IW6" s="94" t="str">
        <f>IF(IV7="","",IF(IV7+1&gt;EOMONTH(главная!$N$17,0),"",IV7+1))</f>
        <v/>
      </c>
      <c r="IX6" s="94" t="str">
        <f>IF(IW7="","",IF(IW7+1&gt;EOMONTH(главная!$N$17,0),"",IW7+1))</f>
        <v/>
      </c>
      <c r="IY6" s="94" t="str">
        <f>IF(IX7="","",IF(IX7+1&gt;EOMONTH(главная!$N$17,0),"",IX7+1))</f>
        <v/>
      </c>
      <c r="IZ6" s="94" t="str">
        <f>IF(IY7="","",IF(IY7+1&gt;EOMONTH(главная!$N$17,0),"",IY7+1))</f>
        <v/>
      </c>
      <c r="JA6" s="94" t="str">
        <f>IF(IZ7="","",IF(IZ7+1&gt;EOMONTH(главная!$N$17,0),"",IZ7+1))</f>
        <v/>
      </c>
      <c r="JB6" s="94" t="str">
        <f>IF(JA7="","",IF(JA7+1&gt;EOMONTH(главная!$N$17,0),"",JA7+1))</f>
        <v/>
      </c>
      <c r="JC6" s="94" t="str">
        <f>IF(JB7="","",IF(JB7+1&gt;EOMONTH(главная!$N$17,0),"",JB7+1))</f>
        <v/>
      </c>
      <c r="JD6" s="94" t="str">
        <f>IF(JC7="","",IF(JC7+1&gt;EOMONTH(главная!$N$17,0),"",JC7+1))</f>
        <v/>
      </c>
      <c r="JE6" s="94" t="str">
        <f>IF(JD7="","",IF(JD7+1&gt;EOMONTH(главная!$N$17,0),"",JD7+1))</f>
        <v/>
      </c>
      <c r="JF6" s="94" t="str">
        <f>IF(JE7="","",IF(JE7+1&gt;EOMONTH(главная!$N$17,0),"",JE7+1))</f>
        <v/>
      </c>
      <c r="JG6" s="94" t="str">
        <f>IF(JF7="","",IF(JF7+1&gt;EOMONTH(главная!$N$17,0),"",JF7+1))</f>
        <v/>
      </c>
      <c r="JH6" s="94" t="str">
        <f>IF(JG7="","",IF(JG7+1&gt;EOMONTH(главная!$N$17,0),"",JG7+1))</f>
        <v/>
      </c>
      <c r="JI6" s="94" t="str">
        <f>IF(JH7="","",IF(JH7+1&gt;EOMONTH(главная!$N$17,0),"",JH7+1))</f>
        <v/>
      </c>
      <c r="JJ6" s="94" t="str">
        <f>IF(JI7="","",IF(JI7+1&gt;EOMONTH(главная!$N$17,0),"",JI7+1))</f>
        <v/>
      </c>
      <c r="JK6" s="94" t="str">
        <f>IF(JJ7="","",IF(JJ7+1&gt;EOMONTH(главная!$N$17,0),"",JJ7+1))</f>
        <v/>
      </c>
      <c r="JL6" s="94" t="str">
        <f>IF(JK7="","",IF(JK7+1&gt;EOMONTH(главная!$N$17,0),"",JK7+1))</f>
        <v/>
      </c>
      <c r="JM6" s="94" t="str">
        <f>IF(JL7="","",IF(JL7+1&gt;EOMONTH(главная!$N$17,0),"",JL7+1))</f>
        <v/>
      </c>
      <c r="JN6" s="94" t="str">
        <f>IF(JM7="","",IF(JM7+1&gt;EOMONTH(главная!$N$17,0),"",JM7+1))</f>
        <v/>
      </c>
      <c r="JO6" s="94" t="str">
        <f>IF(JN7="","",IF(JN7+1&gt;EOMONTH(главная!$N$17,0),"",JN7+1))</f>
        <v/>
      </c>
      <c r="JP6" s="94" t="str">
        <f>IF(JO7="","",IF(JO7+1&gt;EOMONTH(главная!$N$17,0),"",JO7+1))</f>
        <v/>
      </c>
      <c r="JQ6" s="94" t="str">
        <f>IF(JP7="","",IF(JP7+1&gt;EOMONTH(главная!$N$17,0),"",JP7+1))</f>
        <v/>
      </c>
      <c r="JR6" s="94" t="str">
        <f>IF(JQ7="","",IF(JQ7+1&gt;EOMONTH(главная!$N$17,0),"",JQ7+1))</f>
        <v/>
      </c>
      <c r="JS6" s="94" t="str">
        <f>IF(JR7="","",IF(JR7+1&gt;EOMONTH(главная!$N$17,0),"",JR7+1))</f>
        <v/>
      </c>
      <c r="JT6" s="94" t="str">
        <f>IF(JS7="","",IF(JS7+1&gt;EOMONTH(главная!$N$17,0),"",JS7+1))</f>
        <v/>
      </c>
      <c r="JU6" s="94" t="str">
        <f>IF(JT7="","",IF(JT7+1&gt;EOMONTH(главная!$N$17,0),"",JT7+1))</f>
        <v/>
      </c>
      <c r="JV6" s="94" t="str">
        <f>IF(JU7="","",IF(JU7+1&gt;EOMONTH(главная!$N$17,0),"",JU7+1))</f>
        <v/>
      </c>
      <c r="JW6" s="94" t="str">
        <f>IF(JV7="","",IF(JV7+1&gt;EOMONTH(главная!$N$17,0),"",JV7+1))</f>
        <v/>
      </c>
      <c r="JX6" s="94" t="str">
        <f>IF(JW7="","",IF(JW7+1&gt;EOMONTH(главная!$N$17,0),"",JW7+1))</f>
        <v/>
      </c>
      <c r="JY6" s="94" t="str">
        <f>IF(JX7="","",IF(JX7+1&gt;EOMONTH(главная!$N$17,0),"",JX7+1))</f>
        <v/>
      </c>
      <c r="JZ6" s="94" t="str">
        <f>IF(JY7="","",IF(JY7+1&gt;EOMONTH(главная!$N$17,0),"",JY7+1))</f>
        <v/>
      </c>
      <c r="KA6" s="94" t="str">
        <f>IF(JZ7="","",IF(JZ7+1&gt;EOMONTH(главная!$N$17,0),"",JZ7+1))</f>
        <v/>
      </c>
      <c r="KB6" s="94" t="str">
        <f>IF(KA7="","",IF(KA7+1&gt;EOMONTH(главная!$N$17,0),"",KA7+1))</f>
        <v/>
      </c>
      <c r="KC6" s="94" t="str">
        <f>IF(KB7="","",IF(KB7+1&gt;EOMONTH(главная!$N$17,0),"",KB7+1))</f>
        <v/>
      </c>
      <c r="KD6" s="94" t="str">
        <f>IF(KC7="","",IF(KC7+1&gt;EOMONTH(главная!$N$17,0),"",KC7+1))</f>
        <v/>
      </c>
      <c r="KE6" s="94" t="str">
        <f>IF(KD7="","",IF(KD7+1&gt;EOMONTH(главная!$N$17,0),"",KD7+1))</f>
        <v/>
      </c>
      <c r="KF6" s="94" t="str">
        <f>IF(KE7="","",IF(KE7+1&gt;EOMONTH(главная!$N$17,0),"",KE7+1))</f>
        <v/>
      </c>
      <c r="KG6" s="94" t="str">
        <f>IF(KF7="","",IF(KF7+1&gt;EOMONTH(главная!$N$17,0),"",KF7+1))</f>
        <v/>
      </c>
      <c r="KH6" s="94" t="str">
        <f>IF(KG7="","",IF(KG7+1&gt;EOMONTH(главная!$N$17,0),"",KG7+1))</f>
        <v/>
      </c>
      <c r="KI6" s="94" t="str">
        <f>IF(KH7="","",IF(KH7+1&gt;EOMONTH(главная!$N$17,0),"",KH7+1))</f>
        <v/>
      </c>
      <c r="KJ6" s="94" t="str">
        <f>IF(KI7="","",IF(KI7+1&gt;EOMONTH(главная!$N$17,0),"",KI7+1))</f>
        <v/>
      </c>
      <c r="KK6" s="94" t="str">
        <f>IF(KJ7="","",IF(KJ7+1&gt;EOMONTH(главная!$N$17,0),"",KJ7+1))</f>
        <v/>
      </c>
      <c r="KL6" s="94" t="str">
        <f>IF(KK7="","",IF(KK7+1&gt;EOMONTH(главная!$N$17,0),"",KK7+1))</f>
        <v/>
      </c>
      <c r="KM6" s="94" t="str">
        <f>IF(KL7="","",IF(KL7+1&gt;EOMONTH(главная!$N$17,0),"",KL7+1))</f>
        <v/>
      </c>
      <c r="KN6" s="94" t="str">
        <f>IF(KM7="","",IF(KM7+1&gt;EOMONTH(главная!$N$17,0),"",KM7+1))</f>
        <v/>
      </c>
      <c r="KO6" s="94" t="str">
        <f>IF(KN7="","",IF(KN7+1&gt;EOMONTH(главная!$N$17,0),"",KN7+1))</f>
        <v/>
      </c>
      <c r="KP6" s="94" t="str">
        <f>IF(KO7="","",IF(KO7+1&gt;EOMONTH(главная!$N$17,0),"",KO7+1))</f>
        <v/>
      </c>
      <c r="KQ6" s="94" t="str">
        <f>IF(KP7="","",IF(KP7+1&gt;EOMONTH(главная!$N$17,0),"",KP7+1))</f>
        <v/>
      </c>
      <c r="KR6" s="94" t="str">
        <f>IF(KQ7="","",IF(KQ7+1&gt;EOMONTH(главная!$N$17,0),"",KQ7+1))</f>
        <v/>
      </c>
      <c r="KS6" s="94" t="str">
        <f>IF(KR7="","",IF(KR7+1&gt;EOMONTH(главная!$N$17,0),"",KR7+1))</f>
        <v/>
      </c>
      <c r="KT6" s="94" t="str">
        <f>IF(KS7="","",IF(KS7+1&gt;EOMONTH(главная!$N$17,0),"",KS7+1))</f>
        <v/>
      </c>
      <c r="KU6" s="94" t="str">
        <f>IF(KT7="","",IF(KT7+1&gt;EOMONTH(главная!$N$17,0),"",KT7+1))</f>
        <v/>
      </c>
      <c r="KV6" s="94" t="str">
        <f>IF(KU7="","",IF(KU7+1&gt;EOMONTH(главная!$N$17,0),"",KU7+1))</f>
        <v/>
      </c>
      <c r="KW6" s="3"/>
      <c r="KX6" s="3"/>
    </row>
    <row r="7" spans="1:310" s="4" customFormat="1" x14ac:dyDescent="0.25">
      <c r="A7" s="3"/>
      <c r="B7" s="80"/>
      <c r="C7" s="80"/>
      <c r="D7" s="80"/>
      <c r="E7" s="3" t="str">
        <f>kpi!$E$7</f>
        <v>показатель/kpi</v>
      </c>
      <c r="F7" s="3"/>
      <c r="G7" s="3"/>
      <c r="H7" s="12" t="str">
        <f>kpi!$I$7</f>
        <v>ед.изм.</v>
      </c>
      <c r="I7" s="3"/>
      <c r="J7" s="3"/>
      <c r="K7" s="3" t="str">
        <f>справочники!$Q$6</f>
        <v>детализации</v>
      </c>
      <c r="L7" s="3"/>
      <c r="M7" s="5"/>
      <c r="N7" s="3" t="str">
        <f>главная!$N$7</f>
        <v>значение</v>
      </c>
      <c r="O7" s="19"/>
      <c r="P7" s="3"/>
      <c r="Q7" s="3"/>
      <c r="R7" s="41" t="str">
        <f>главная!$R$7</f>
        <v>итого</v>
      </c>
      <c r="S7" s="3"/>
      <c r="T7" s="3"/>
      <c r="U7" s="94">
        <f>IF(U6="","",EOMONTH(U6,0))</f>
        <v>44227</v>
      </c>
      <c r="V7" s="94">
        <f>IF(V6="","",EOMONTH(V6,0))</f>
        <v>44255</v>
      </c>
      <c r="W7" s="94">
        <f t="shared" ref="W7:CH7" si="5">IF(W6="","",EOMONTH(W6,0))</f>
        <v>44286</v>
      </c>
      <c r="X7" s="94">
        <f t="shared" si="5"/>
        <v>44316</v>
      </c>
      <c r="Y7" s="94">
        <f t="shared" si="5"/>
        <v>44347</v>
      </c>
      <c r="Z7" s="94">
        <f t="shared" si="5"/>
        <v>44377</v>
      </c>
      <c r="AA7" s="94">
        <f t="shared" si="5"/>
        <v>44408</v>
      </c>
      <c r="AB7" s="94">
        <f t="shared" si="5"/>
        <v>44439</v>
      </c>
      <c r="AC7" s="94">
        <f t="shared" si="5"/>
        <v>44469</v>
      </c>
      <c r="AD7" s="94">
        <f t="shared" si="5"/>
        <v>44500</v>
      </c>
      <c r="AE7" s="94">
        <f t="shared" si="5"/>
        <v>44530</v>
      </c>
      <c r="AF7" s="94">
        <f t="shared" si="5"/>
        <v>44561</v>
      </c>
      <c r="AG7" s="94">
        <f t="shared" si="5"/>
        <v>44592</v>
      </c>
      <c r="AH7" s="94">
        <f t="shared" si="5"/>
        <v>44620</v>
      </c>
      <c r="AI7" s="94">
        <f t="shared" si="5"/>
        <v>44651</v>
      </c>
      <c r="AJ7" s="94">
        <f t="shared" si="5"/>
        <v>44681</v>
      </c>
      <c r="AK7" s="94">
        <f t="shared" si="5"/>
        <v>44712</v>
      </c>
      <c r="AL7" s="94">
        <f t="shared" si="5"/>
        <v>44742</v>
      </c>
      <c r="AM7" s="94">
        <f t="shared" si="5"/>
        <v>44773</v>
      </c>
      <c r="AN7" s="94">
        <f t="shared" si="5"/>
        <v>44804</v>
      </c>
      <c r="AO7" s="94">
        <f t="shared" si="5"/>
        <v>44834</v>
      </c>
      <c r="AP7" s="94">
        <f t="shared" si="5"/>
        <v>44865</v>
      </c>
      <c r="AQ7" s="94">
        <f t="shared" si="5"/>
        <v>44895</v>
      </c>
      <c r="AR7" s="94">
        <f t="shared" si="5"/>
        <v>44926</v>
      </c>
      <c r="AS7" s="94">
        <f t="shared" si="5"/>
        <v>44957</v>
      </c>
      <c r="AT7" s="94">
        <f t="shared" si="5"/>
        <v>44985</v>
      </c>
      <c r="AU7" s="94">
        <f t="shared" si="5"/>
        <v>45016</v>
      </c>
      <c r="AV7" s="94">
        <f t="shared" si="5"/>
        <v>45046</v>
      </c>
      <c r="AW7" s="94">
        <f t="shared" si="5"/>
        <v>45077</v>
      </c>
      <c r="AX7" s="94">
        <f t="shared" si="5"/>
        <v>45107</v>
      </c>
      <c r="AY7" s="94">
        <f t="shared" si="5"/>
        <v>45138</v>
      </c>
      <c r="AZ7" s="94">
        <f t="shared" si="5"/>
        <v>45169</v>
      </c>
      <c r="BA7" s="94">
        <f t="shared" si="5"/>
        <v>45199</v>
      </c>
      <c r="BB7" s="94">
        <f t="shared" si="5"/>
        <v>45230</v>
      </c>
      <c r="BC7" s="94">
        <f t="shared" si="5"/>
        <v>45260</v>
      </c>
      <c r="BD7" s="94">
        <f t="shared" si="5"/>
        <v>45291</v>
      </c>
      <c r="BE7" s="94">
        <f t="shared" si="5"/>
        <v>45322</v>
      </c>
      <c r="BF7" s="94">
        <f t="shared" si="5"/>
        <v>45351</v>
      </c>
      <c r="BG7" s="94">
        <f t="shared" si="5"/>
        <v>45382</v>
      </c>
      <c r="BH7" s="94">
        <f t="shared" si="5"/>
        <v>45412</v>
      </c>
      <c r="BI7" s="94">
        <f t="shared" si="5"/>
        <v>45443</v>
      </c>
      <c r="BJ7" s="94">
        <f t="shared" si="5"/>
        <v>45473</v>
      </c>
      <c r="BK7" s="94">
        <f t="shared" si="5"/>
        <v>45504</v>
      </c>
      <c r="BL7" s="94">
        <f t="shared" si="5"/>
        <v>45535</v>
      </c>
      <c r="BM7" s="94">
        <f t="shared" si="5"/>
        <v>45565</v>
      </c>
      <c r="BN7" s="94">
        <f t="shared" si="5"/>
        <v>45596</v>
      </c>
      <c r="BO7" s="94">
        <f t="shared" si="5"/>
        <v>45626</v>
      </c>
      <c r="BP7" s="94">
        <f t="shared" si="5"/>
        <v>45657</v>
      </c>
      <c r="BQ7" s="94">
        <f t="shared" si="5"/>
        <v>45688</v>
      </c>
      <c r="BR7" s="94">
        <f t="shared" si="5"/>
        <v>45716</v>
      </c>
      <c r="BS7" s="94">
        <f t="shared" si="5"/>
        <v>45747</v>
      </c>
      <c r="BT7" s="94">
        <f t="shared" si="5"/>
        <v>45777</v>
      </c>
      <c r="BU7" s="94">
        <f t="shared" si="5"/>
        <v>45808</v>
      </c>
      <c r="BV7" s="94">
        <f t="shared" si="5"/>
        <v>45838</v>
      </c>
      <c r="BW7" s="94">
        <f t="shared" si="5"/>
        <v>45869</v>
      </c>
      <c r="BX7" s="94">
        <f t="shared" si="5"/>
        <v>45900</v>
      </c>
      <c r="BY7" s="94">
        <f t="shared" si="5"/>
        <v>45930</v>
      </c>
      <c r="BZ7" s="94">
        <f t="shared" si="5"/>
        <v>45961</v>
      </c>
      <c r="CA7" s="94">
        <f t="shared" si="5"/>
        <v>45991</v>
      </c>
      <c r="CB7" s="94">
        <f t="shared" si="5"/>
        <v>46022</v>
      </c>
      <c r="CC7" s="94">
        <f t="shared" si="5"/>
        <v>46053</v>
      </c>
      <c r="CD7" s="94">
        <f t="shared" si="5"/>
        <v>46081</v>
      </c>
      <c r="CE7" s="94">
        <f t="shared" si="5"/>
        <v>46112</v>
      </c>
      <c r="CF7" s="94">
        <f t="shared" si="5"/>
        <v>46142</v>
      </c>
      <c r="CG7" s="94">
        <f t="shared" si="5"/>
        <v>46173</v>
      </c>
      <c r="CH7" s="94">
        <f t="shared" si="5"/>
        <v>46203</v>
      </c>
      <c r="CI7" s="94">
        <f t="shared" ref="CI7:ET7" si="6">IF(CI6="","",EOMONTH(CI6,0))</f>
        <v>46234</v>
      </c>
      <c r="CJ7" s="94">
        <f t="shared" si="6"/>
        <v>46265</v>
      </c>
      <c r="CK7" s="94">
        <f t="shared" si="6"/>
        <v>46295</v>
      </c>
      <c r="CL7" s="94">
        <f t="shared" si="6"/>
        <v>46326</v>
      </c>
      <c r="CM7" s="94">
        <f t="shared" si="6"/>
        <v>46356</v>
      </c>
      <c r="CN7" s="94">
        <f t="shared" si="6"/>
        <v>46387</v>
      </c>
      <c r="CO7" s="94" t="str">
        <f t="shared" si="6"/>
        <v/>
      </c>
      <c r="CP7" s="94" t="str">
        <f t="shared" si="6"/>
        <v/>
      </c>
      <c r="CQ7" s="94" t="str">
        <f t="shared" si="6"/>
        <v/>
      </c>
      <c r="CR7" s="94" t="str">
        <f t="shared" si="6"/>
        <v/>
      </c>
      <c r="CS7" s="94" t="str">
        <f t="shared" si="6"/>
        <v/>
      </c>
      <c r="CT7" s="94" t="str">
        <f t="shared" si="6"/>
        <v/>
      </c>
      <c r="CU7" s="94" t="str">
        <f t="shared" si="6"/>
        <v/>
      </c>
      <c r="CV7" s="94" t="str">
        <f t="shared" si="6"/>
        <v/>
      </c>
      <c r="CW7" s="94" t="str">
        <f t="shared" si="6"/>
        <v/>
      </c>
      <c r="CX7" s="94" t="str">
        <f t="shared" si="6"/>
        <v/>
      </c>
      <c r="CY7" s="94" t="str">
        <f t="shared" si="6"/>
        <v/>
      </c>
      <c r="CZ7" s="94" t="str">
        <f t="shared" si="6"/>
        <v/>
      </c>
      <c r="DA7" s="94" t="str">
        <f t="shared" si="6"/>
        <v/>
      </c>
      <c r="DB7" s="94" t="str">
        <f t="shared" si="6"/>
        <v/>
      </c>
      <c r="DC7" s="94" t="str">
        <f t="shared" si="6"/>
        <v/>
      </c>
      <c r="DD7" s="94" t="str">
        <f t="shared" si="6"/>
        <v/>
      </c>
      <c r="DE7" s="94" t="str">
        <f t="shared" si="6"/>
        <v/>
      </c>
      <c r="DF7" s="94" t="str">
        <f t="shared" si="6"/>
        <v/>
      </c>
      <c r="DG7" s="94" t="str">
        <f t="shared" si="6"/>
        <v/>
      </c>
      <c r="DH7" s="94" t="str">
        <f t="shared" si="6"/>
        <v/>
      </c>
      <c r="DI7" s="94" t="str">
        <f t="shared" si="6"/>
        <v/>
      </c>
      <c r="DJ7" s="94" t="str">
        <f t="shared" si="6"/>
        <v/>
      </c>
      <c r="DK7" s="94" t="str">
        <f t="shared" si="6"/>
        <v/>
      </c>
      <c r="DL7" s="94" t="str">
        <f t="shared" si="6"/>
        <v/>
      </c>
      <c r="DM7" s="94" t="str">
        <f t="shared" si="6"/>
        <v/>
      </c>
      <c r="DN7" s="94" t="str">
        <f t="shared" si="6"/>
        <v/>
      </c>
      <c r="DO7" s="94" t="str">
        <f t="shared" si="6"/>
        <v/>
      </c>
      <c r="DP7" s="94" t="str">
        <f t="shared" si="6"/>
        <v/>
      </c>
      <c r="DQ7" s="94" t="str">
        <f t="shared" si="6"/>
        <v/>
      </c>
      <c r="DR7" s="94" t="str">
        <f t="shared" si="6"/>
        <v/>
      </c>
      <c r="DS7" s="94" t="str">
        <f t="shared" si="6"/>
        <v/>
      </c>
      <c r="DT7" s="94" t="str">
        <f t="shared" si="6"/>
        <v/>
      </c>
      <c r="DU7" s="94" t="str">
        <f t="shared" si="6"/>
        <v/>
      </c>
      <c r="DV7" s="94" t="str">
        <f t="shared" si="6"/>
        <v/>
      </c>
      <c r="DW7" s="94" t="str">
        <f t="shared" si="6"/>
        <v/>
      </c>
      <c r="DX7" s="94" t="str">
        <f t="shared" si="6"/>
        <v/>
      </c>
      <c r="DY7" s="94" t="str">
        <f t="shared" si="6"/>
        <v/>
      </c>
      <c r="DZ7" s="94" t="str">
        <f t="shared" si="6"/>
        <v/>
      </c>
      <c r="EA7" s="94" t="str">
        <f t="shared" si="6"/>
        <v/>
      </c>
      <c r="EB7" s="94" t="str">
        <f t="shared" si="6"/>
        <v/>
      </c>
      <c r="EC7" s="94" t="str">
        <f t="shared" si="6"/>
        <v/>
      </c>
      <c r="ED7" s="94" t="str">
        <f t="shared" si="6"/>
        <v/>
      </c>
      <c r="EE7" s="94" t="str">
        <f t="shared" si="6"/>
        <v/>
      </c>
      <c r="EF7" s="94" t="str">
        <f t="shared" si="6"/>
        <v/>
      </c>
      <c r="EG7" s="94" t="str">
        <f t="shared" si="6"/>
        <v/>
      </c>
      <c r="EH7" s="94" t="str">
        <f t="shared" si="6"/>
        <v/>
      </c>
      <c r="EI7" s="94" t="str">
        <f t="shared" si="6"/>
        <v/>
      </c>
      <c r="EJ7" s="94" t="str">
        <f t="shared" si="6"/>
        <v/>
      </c>
      <c r="EK7" s="94" t="str">
        <f t="shared" si="6"/>
        <v/>
      </c>
      <c r="EL7" s="94" t="str">
        <f t="shared" si="6"/>
        <v/>
      </c>
      <c r="EM7" s="94" t="str">
        <f t="shared" si="6"/>
        <v/>
      </c>
      <c r="EN7" s="94" t="str">
        <f t="shared" si="6"/>
        <v/>
      </c>
      <c r="EO7" s="94" t="str">
        <f t="shared" si="6"/>
        <v/>
      </c>
      <c r="EP7" s="94" t="str">
        <f t="shared" si="6"/>
        <v/>
      </c>
      <c r="EQ7" s="94" t="str">
        <f t="shared" si="6"/>
        <v/>
      </c>
      <c r="ER7" s="94" t="str">
        <f t="shared" si="6"/>
        <v/>
      </c>
      <c r="ES7" s="94" t="str">
        <f t="shared" si="6"/>
        <v/>
      </c>
      <c r="ET7" s="94" t="str">
        <f t="shared" si="6"/>
        <v/>
      </c>
      <c r="EU7" s="94" t="str">
        <f t="shared" ref="EU7:HF7" si="7">IF(EU6="","",EOMONTH(EU6,0))</f>
        <v/>
      </c>
      <c r="EV7" s="94" t="str">
        <f t="shared" si="7"/>
        <v/>
      </c>
      <c r="EW7" s="94" t="str">
        <f t="shared" si="7"/>
        <v/>
      </c>
      <c r="EX7" s="94" t="str">
        <f t="shared" si="7"/>
        <v/>
      </c>
      <c r="EY7" s="94" t="str">
        <f t="shared" si="7"/>
        <v/>
      </c>
      <c r="EZ7" s="94" t="str">
        <f t="shared" si="7"/>
        <v/>
      </c>
      <c r="FA7" s="94" t="str">
        <f t="shared" si="7"/>
        <v/>
      </c>
      <c r="FB7" s="94" t="str">
        <f t="shared" si="7"/>
        <v/>
      </c>
      <c r="FC7" s="94" t="str">
        <f t="shared" si="7"/>
        <v/>
      </c>
      <c r="FD7" s="94" t="str">
        <f t="shared" si="7"/>
        <v/>
      </c>
      <c r="FE7" s="94" t="str">
        <f t="shared" si="7"/>
        <v/>
      </c>
      <c r="FF7" s="94" t="str">
        <f t="shared" si="7"/>
        <v/>
      </c>
      <c r="FG7" s="94" t="str">
        <f t="shared" si="7"/>
        <v/>
      </c>
      <c r="FH7" s="94" t="str">
        <f t="shared" si="7"/>
        <v/>
      </c>
      <c r="FI7" s="94" t="str">
        <f t="shared" si="7"/>
        <v/>
      </c>
      <c r="FJ7" s="94" t="str">
        <f t="shared" si="7"/>
        <v/>
      </c>
      <c r="FK7" s="94" t="str">
        <f t="shared" si="7"/>
        <v/>
      </c>
      <c r="FL7" s="94" t="str">
        <f t="shared" si="7"/>
        <v/>
      </c>
      <c r="FM7" s="94" t="str">
        <f t="shared" si="7"/>
        <v/>
      </c>
      <c r="FN7" s="94" t="str">
        <f t="shared" si="7"/>
        <v/>
      </c>
      <c r="FO7" s="94" t="str">
        <f t="shared" si="7"/>
        <v/>
      </c>
      <c r="FP7" s="94" t="str">
        <f t="shared" si="7"/>
        <v/>
      </c>
      <c r="FQ7" s="94" t="str">
        <f t="shared" si="7"/>
        <v/>
      </c>
      <c r="FR7" s="94" t="str">
        <f t="shared" si="7"/>
        <v/>
      </c>
      <c r="FS7" s="94" t="str">
        <f t="shared" si="7"/>
        <v/>
      </c>
      <c r="FT7" s="94" t="str">
        <f t="shared" si="7"/>
        <v/>
      </c>
      <c r="FU7" s="94" t="str">
        <f t="shared" si="7"/>
        <v/>
      </c>
      <c r="FV7" s="94" t="str">
        <f t="shared" si="7"/>
        <v/>
      </c>
      <c r="FW7" s="94" t="str">
        <f t="shared" si="7"/>
        <v/>
      </c>
      <c r="FX7" s="94" t="str">
        <f t="shared" si="7"/>
        <v/>
      </c>
      <c r="FY7" s="94" t="str">
        <f t="shared" si="7"/>
        <v/>
      </c>
      <c r="FZ7" s="94" t="str">
        <f t="shared" si="7"/>
        <v/>
      </c>
      <c r="GA7" s="94" t="str">
        <f t="shared" si="7"/>
        <v/>
      </c>
      <c r="GB7" s="94" t="str">
        <f t="shared" si="7"/>
        <v/>
      </c>
      <c r="GC7" s="94" t="str">
        <f t="shared" si="7"/>
        <v/>
      </c>
      <c r="GD7" s="94" t="str">
        <f t="shared" si="7"/>
        <v/>
      </c>
      <c r="GE7" s="94" t="str">
        <f t="shared" si="7"/>
        <v/>
      </c>
      <c r="GF7" s="94" t="str">
        <f t="shared" si="7"/>
        <v/>
      </c>
      <c r="GG7" s="94" t="str">
        <f t="shared" si="7"/>
        <v/>
      </c>
      <c r="GH7" s="94" t="str">
        <f t="shared" si="7"/>
        <v/>
      </c>
      <c r="GI7" s="94" t="str">
        <f t="shared" si="7"/>
        <v/>
      </c>
      <c r="GJ7" s="94" t="str">
        <f t="shared" si="7"/>
        <v/>
      </c>
      <c r="GK7" s="94" t="str">
        <f t="shared" si="7"/>
        <v/>
      </c>
      <c r="GL7" s="94" t="str">
        <f t="shared" si="7"/>
        <v/>
      </c>
      <c r="GM7" s="94" t="str">
        <f t="shared" si="7"/>
        <v/>
      </c>
      <c r="GN7" s="94" t="str">
        <f t="shared" si="7"/>
        <v/>
      </c>
      <c r="GO7" s="94" t="str">
        <f t="shared" si="7"/>
        <v/>
      </c>
      <c r="GP7" s="94" t="str">
        <f t="shared" si="7"/>
        <v/>
      </c>
      <c r="GQ7" s="94" t="str">
        <f t="shared" si="7"/>
        <v/>
      </c>
      <c r="GR7" s="94" t="str">
        <f t="shared" si="7"/>
        <v/>
      </c>
      <c r="GS7" s="94" t="str">
        <f t="shared" si="7"/>
        <v/>
      </c>
      <c r="GT7" s="94" t="str">
        <f t="shared" si="7"/>
        <v/>
      </c>
      <c r="GU7" s="94" t="str">
        <f t="shared" si="7"/>
        <v/>
      </c>
      <c r="GV7" s="94" t="str">
        <f t="shared" si="7"/>
        <v/>
      </c>
      <c r="GW7" s="94" t="str">
        <f t="shared" si="7"/>
        <v/>
      </c>
      <c r="GX7" s="94" t="str">
        <f t="shared" si="7"/>
        <v/>
      </c>
      <c r="GY7" s="94" t="str">
        <f t="shared" si="7"/>
        <v/>
      </c>
      <c r="GZ7" s="94" t="str">
        <f t="shared" si="7"/>
        <v/>
      </c>
      <c r="HA7" s="94" t="str">
        <f t="shared" si="7"/>
        <v/>
      </c>
      <c r="HB7" s="94" t="str">
        <f t="shared" si="7"/>
        <v/>
      </c>
      <c r="HC7" s="94" t="str">
        <f t="shared" si="7"/>
        <v/>
      </c>
      <c r="HD7" s="94" t="str">
        <f t="shared" si="7"/>
        <v/>
      </c>
      <c r="HE7" s="94" t="str">
        <f t="shared" si="7"/>
        <v/>
      </c>
      <c r="HF7" s="94" t="str">
        <f t="shared" si="7"/>
        <v/>
      </c>
      <c r="HG7" s="94" t="str">
        <f t="shared" ref="HG7:JR7" si="8">IF(HG6="","",EOMONTH(HG6,0))</f>
        <v/>
      </c>
      <c r="HH7" s="94" t="str">
        <f t="shared" si="8"/>
        <v/>
      </c>
      <c r="HI7" s="94" t="str">
        <f t="shared" si="8"/>
        <v/>
      </c>
      <c r="HJ7" s="94" t="str">
        <f t="shared" si="8"/>
        <v/>
      </c>
      <c r="HK7" s="94" t="str">
        <f t="shared" si="8"/>
        <v/>
      </c>
      <c r="HL7" s="94" t="str">
        <f t="shared" si="8"/>
        <v/>
      </c>
      <c r="HM7" s="94" t="str">
        <f t="shared" si="8"/>
        <v/>
      </c>
      <c r="HN7" s="94" t="str">
        <f t="shared" si="8"/>
        <v/>
      </c>
      <c r="HO7" s="94" t="str">
        <f t="shared" si="8"/>
        <v/>
      </c>
      <c r="HP7" s="94" t="str">
        <f t="shared" si="8"/>
        <v/>
      </c>
      <c r="HQ7" s="94" t="str">
        <f t="shared" si="8"/>
        <v/>
      </c>
      <c r="HR7" s="94" t="str">
        <f t="shared" si="8"/>
        <v/>
      </c>
      <c r="HS7" s="94" t="str">
        <f t="shared" si="8"/>
        <v/>
      </c>
      <c r="HT7" s="94" t="str">
        <f t="shared" si="8"/>
        <v/>
      </c>
      <c r="HU7" s="94" t="str">
        <f t="shared" si="8"/>
        <v/>
      </c>
      <c r="HV7" s="94" t="str">
        <f t="shared" si="8"/>
        <v/>
      </c>
      <c r="HW7" s="94" t="str">
        <f t="shared" si="8"/>
        <v/>
      </c>
      <c r="HX7" s="94" t="str">
        <f t="shared" si="8"/>
        <v/>
      </c>
      <c r="HY7" s="94" t="str">
        <f t="shared" si="8"/>
        <v/>
      </c>
      <c r="HZ7" s="94" t="str">
        <f t="shared" si="8"/>
        <v/>
      </c>
      <c r="IA7" s="94" t="str">
        <f t="shared" si="8"/>
        <v/>
      </c>
      <c r="IB7" s="94" t="str">
        <f t="shared" si="8"/>
        <v/>
      </c>
      <c r="IC7" s="94" t="str">
        <f t="shared" si="8"/>
        <v/>
      </c>
      <c r="ID7" s="94" t="str">
        <f t="shared" si="8"/>
        <v/>
      </c>
      <c r="IE7" s="94" t="str">
        <f t="shared" si="8"/>
        <v/>
      </c>
      <c r="IF7" s="94" t="str">
        <f t="shared" si="8"/>
        <v/>
      </c>
      <c r="IG7" s="94" t="str">
        <f t="shared" si="8"/>
        <v/>
      </c>
      <c r="IH7" s="94" t="str">
        <f t="shared" si="8"/>
        <v/>
      </c>
      <c r="II7" s="94" t="str">
        <f t="shared" si="8"/>
        <v/>
      </c>
      <c r="IJ7" s="94" t="str">
        <f t="shared" si="8"/>
        <v/>
      </c>
      <c r="IK7" s="94" t="str">
        <f t="shared" si="8"/>
        <v/>
      </c>
      <c r="IL7" s="94" t="str">
        <f t="shared" si="8"/>
        <v/>
      </c>
      <c r="IM7" s="94" t="str">
        <f t="shared" si="8"/>
        <v/>
      </c>
      <c r="IN7" s="94" t="str">
        <f t="shared" si="8"/>
        <v/>
      </c>
      <c r="IO7" s="94" t="str">
        <f t="shared" si="8"/>
        <v/>
      </c>
      <c r="IP7" s="94" t="str">
        <f t="shared" si="8"/>
        <v/>
      </c>
      <c r="IQ7" s="94" t="str">
        <f t="shared" si="8"/>
        <v/>
      </c>
      <c r="IR7" s="94" t="str">
        <f t="shared" si="8"/>
        <v/>
      </c>
      <c r="IS7" s="94" t="str">
        <f t="shared" si="8"/>
        <v/>
      </c>
      <c r="IT7" s="94" t="str">
        <f t="shared" si="8"/>
        <v/>
      </c>
      <c r="IU7" s="94" t="str">
        <f t="shared" si="8"/>
        <v/>
      </c>
      <c r="IV7" s="94" t="str">
        <f t="shared" si="8"/>
        <v/>
      </c>
      <c r="IW7" s="94" t="str">
        <f t="shared" si="8"/>
        <v/>
      </c>
      <c r="IX7" s="94" t="str">
        <f t="shared" si="8"/>
        <v/>
      </c>
      <c r="IY7" s="94" t="str">
        <f t="shared" si="8"/>
        <v/>
      </c>
      <c r="IZ7" s="94" t="str">
        <f t="shared" si="8"/>
        <v/>
      </c>
      <c r="JA7" s="94" t="str">
        <f t="shared" si="8"/>
        <v/>
      </c>
      <c r="JB7" s="94" t="str">
        <f t="shared" si="8"/>
        <v/>
      </c>
      <c r="JC7" s="94" t="str">
        <f t="shared" si="8"/>
        <v/>
      </c>
      <c r="JD7" s="94" t="str">
        <f t="shared" si="8"/>
        <v/>
      </c>
      <c r="JE7" s="94" t="str">
        <f t="shared" si="8"/>
        <v/>
      </c>
      <c r="JF7" s="94" t="str">
        <f t="shared" si="8"/>
        <v/>
      </c>
      <c r="JG7" s="94" t="str">
        <f t="shared" si="8"/>
        <v/>
      </c>
      <c r="JH7" s="94" t="str">
        <f t="shared" si="8"/>
        <v/>
      </c>
      <c r="JI7" s="94" t="str">
        <f t="shared" si="8"/>
        <v/>
      </c>
      <c r="JJ7" s="94" t="str">
        <f t="shared" si="8"/>
        <v/>
      </c>
      <c r="JK7" s="94" t="str">
        <f t="shared" si="8"/>
        <v/>
      </c>
      <c r="JL7" s="94" t="str">
        <f t="shared" si="8"/>
        <v/>
      </c>
      <c r="JM7" s="94" t="str">
        <f t="shared" si="8"/>
        <v/>
      </c>
      <c r="JN7" s="94" t="str">
        <f t="shared" si="8"/>
        <v/>
      </c>
      <c r="JO7" s="94" t="str">
        <f t="shared" si="8"/>
        <v/>
      </c>
      <c r="JP7" s="94" t="str">
        <f t="shared" si="8"/>
        <v/>
      </c>
      <c r="JQ7" s="94" t="str">
        <f t="shared" si="8"/>
        <v/>
      </c>
      <c r="JR7" s="94" t="str">
        <f t="shared" si="8"/>
        <v/>
      </c>
      <c r="JS7" s="94" t="str">
        <f t="shared" ref="JS7:KV7" si="9">IF(JS6="","",EOMONTH(JS6,0))</f>
        <v/>
      </c>
      <c r="JT7" s="94" t="str">
        <f t="shared" si="9"/>
        <v/>
      </c>
      <c r="JU7" s="94" t="str">
        <f t="shared" si="9"/>
        <v/>
      </c>
      <c r="JV7" s="94" t="str">
        <f t="shared" si="9"/>
        <v/>
      </c>
      <c r="JW7" s="94" t="str">
        <f t="shared" si="9"/>
        <v/>
      </c>
      <c r="JX7" s="94" t="str">
        <f t="shared" si="9"/>
        <v/>
      </c>
      <c r="JY7" s="94" t="str">
        <f t="shared" si="9"/>
        <v/>
      </c>
      <c r="JZ7" s="94" t="str">
        <f t="shared" si="9"/>
        <v/>
      </c>
      <c r="KA7" s="94" t="str">
        <f t="shared" si="9"/>
        <v/>
      </c>
      <c r="KB7" s="94" t="str">
        <f t="shared" si="9"/>
        <v/>
      </c>
      <c r="KC7" s="94" t="str">
        <f t="shared" si="9"/>
        <v/>
      </c>
      <c r="KD7" s="94" t="str">
        <f t="shared" si="9"/>
        <v/>
      </c>
      <c r="KE7" s="94" t="str">
        <f t="shared" si="9"/>
        <v/>
      </c>
      <c r="KF7" s="94" t="str">
        <f t="shared" si="9"/>
        <v/>
      </c>
      <c r="KG7" s="94" t="str">
        <f t="shared" si="9"/>
        <v/>
      </c>
      <c r="KH7" s="94" t="str">
        <f t="shared" si="9"/>
        <v/>
      </c>
      <c r="KI7" s="94" t="str">
        <f t="shared" si="9"/>
        <v/>
      </c>
      <c r="KJ7" s="94" t="str">
        <f t="shared" si="9"/>
        <v/>
      </c>
      <c r="KK7" s="94" t="str">
        <f t="shared" si="9"/>
        <v/>
      </c>
      <c r="KL7" s="94" t="str">
        <f t="shared" si="9"/>
        <v/>
      </c>
      <c r="KM7" s="94" t="str">
        <f t="shared" si="9"/>
        <v/>
      </c>
      <c r="KN7" s="94" t="str">
        <f t="shared" si="9"/>
        <v/>
      </c>
      <c r="KO7" s="94" t="str">
        <f t="shared" si="9"/>
        <v/>
      </c>
      <c r="KP7" s="94" t="str">
        <f t="shared" si="9"/>
        <v/>
      </c>
      <c r="KQ7" s="94" t="str">
        <f t="shared" si="9"/>
        <v/>
      </c>
      <c r="KR7" s="94" t="str">
        <f t="shared" si="9"/>
        <v/>
      </c>
      <c r="KS7" s="94" t="str">
        <f t="shared" si="9"/>
        <v/>
      </c>
      <c r="KT7" s="94" t="str">
        <f t="shared" si="9"/>
        <v/>
      </c>
      <c r="KU7" s="94" t="str">
        <f t="shared" si="9"/>
        <v/>
      </c>
      <c r="KV7" s="94" t="str">
        <f t="shared" si="9"/>
        <v/>
      </c>
      <c r="KW7" s="3"/>
      <c r="KX7" s="3"/>
    </row>
    <row r="8" spans="1:310" ht="4.05" customHeight="1" x14ac:dyDescent="0.25">
      <c r="A8" s="1"/>
      <c r="B8" s="79"/>
      <c r="C8" s="79"/>
      <c r="D8" s="79"/>
      <c r="E8" s="8"/>
      <c r="F8" s="1"/>
      <c r="G8" s="1"/>
      <c r="H8" s="17"/>
      <c r="I8" s="1"/>
      <c r="J8" s="1"/>
      <c r="K8" s="8"/>
      <c r="L8" s="1"/>
      <c r="M8" s="5"/>
      <c r="N8" s="8"/>
      <c r="O8" s="19"/>
      <c r="P8" s="1"/>
      <c r="Q8" s="1"/>
      <c r="R8" s="48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</row>
    <row r="9" spans="1:310" ht="3" customHeight="1" x14ac:dyDescent="0.25">
      <c r="A9" s="1"/>
      <c r="B9" s="79"/>
      <c r="C9" s="79"/>
      <c r="D9" s="79"/>
      <c r="E9" s="9"/>
      <c r="F9" s="1"/>
      <c r="G9" s="1"/>
      <c r="H9" s="18"/>
      <c r="I9" s="1"/>
      <c r="J9" s="1"/>
      <c r="K9" s="9"/>
      <c r="L9" s="1"/>
      <c r="M9" s="5"/>
      <c r="N9" s="9"/>
      <c r="O9" s="19"/>
      <c r="P9" s="1"/>
      <c r="Q9" s="1"/>
      <c r="R9" s="49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</row>
    <row r="10" spans="1:310" ht="7.95" customHeight="1" x14ac:dyDescent="0.25">
      <c r="A10" s="1"/>
      <c r="B10" s="79"/>
      <c r="C10" s="79"/>
      <c r="D10" s="79"/>
      <c r="E10" s="1"/>
      <c r="F10" s="1"/>
      <c r="G10" s="1"/>
      <c r="H10" s="11"/>
      <c r="I10" s="1"/>
      <c r="J10" s="1"/>
      <c r="K10" s="1"/>
      <c r="L10" s="1"/>
      <c r="M10" s="5"/>
      <c r="N10" s="1"/>
      <c r="O10" s="19"/>
      <c r="P10" s="1"/>
      <c r="Q10" s="1"/>
      <c r="R10" s="40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</row>
    <row r="11" spans="1:310" ht="4.95" customHeight="1" x14ac:dyDescent="0.25">
      <c r="A11" s="1"/>
      <c r="B11" s="79"/>
      <c r="C11" s="79"/>
      <c r="D11" s="79"/>
      <c r="E11" s="1"/>
      <c r="F11" s="1"/>
      <c r="G11" s="1"/>
      <c r="H11" s="11"/>
      <c r="I11" s="1"/>
      <c r="J11" s="1"/>
      <c r="K11" s="1"/>
      <c r="L11" s="1"/>
      <c r="M11" s="5"/>
      <c r="N11" s="1"/>
      <c r="O11" s="19"/>
      <c r="P11" s="1"/>
      <c r="Q11" s="1"/>
      <c r="R11" s="40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</row>
    <row r="12" spans="1:310" s="4" customFormat="1" x14ac:dyDescent="0.25">
      <c r="A12" s="3"/>
      <c r="B12" s="72"/>
      <c r="C12" s="86"/>
      <c r="D12" s="86" t="s">
        <v>26</v>
      </c>
      <c r="E12" s="3" t="str">
        <f>kpi!$E$70</f>
        <v>поступления ДС по основной деят-ти</v>
      </c>
      <c r="F12" s="3"/>
      <c r="G12" s="3"/>
      <c r="H12" s="39" t="str">
        <f>IF(OR($E12="",$E12=0),"",INDEX(kpi!$I:$I,SUMIFS(kpi!$A:$A,kpi!$E:$E,$E12)))</f>
        <v>руб.</v>
      </c>
      <c r="I12" s="3"/>
      <c r="J12" s="3"/>
      <c r="K12" s="3" t="s">
        <v>7</v>
      </c>
      <c r="L12" s="3"/>
      <c r="M12" s="5"/>
      <c r="N12" s="3"/>
      <c r="O12" s="19"/>
      <c r="P12" s="3"/>
      <c r="Q12" s="3"/>
      <c r="R12" s="41">
        <f t="shared" ref="R12:R14" si="10">SUMIFS($T12:$KW12,$T$1:$KW$1,"&gt;="&amp;1,$T$1:$KW$1,"&lt;="&amp;MAX($1:$1))</f>
        <v>838417508.0673492</v>
      </c>
      <c r="S12" s="3"/>
      <c r="T12" s="3"/>
      <c r="U12" s="41">
        <f>IF(U$7="",0,SUMIFS(раунд1!$192:$192,раунд1!$6:$6,U$6)+SUMIFS(раунд2!$192:$192,раунд2!$6:$6,U$6)+SUMIFS(раунд3!192:192,раунд3!$6:$6,U$6))</f>
        <v>0</v>
      </c>
      <c r="V12" s="41">
        <f>IF(V$7="",0,SUMIFS(раунд1!$192:$192,раунд1!$6:$6,V$6)+SUMIFS(раунд2!$192:$192,раунд2!$6:$6,V$6)+SUMIFS(раунд3!192:192,раунд3!$6:$6,V$6))</f>
        <v>113699.99139423075</v>
      </c>
      <c r="W12" s="41">
        <f>IF(W$7="",0,SUMIFS(раунд1!$192:$192,раунд1!$6:$6,W$6)+SUMIFS(раунд2!$192:$192,раунд2!$6:$6,W$6)+SUMIFS(раунд3!192:192,раунд3!$6:$6,W$6))</f>
        <v>286274.0004407051</v>
      </c>
      <c r="X12" s="41">
        <f>IF(X$7="",0,SUMIFS(раунд1!$192:$192,раунд1!$6:$6,X$6)+SUMIFS(раунд2!$192:$192,раунд2!$6:$6,X$6)+SUMIFS(раунд3!192:192,раунд3!$6:$6,X$6))</f>
        <v>484452.01123397419</v>
      </c>
      <c r="Y12" s="41">
        <f>IF(Y$7="",0,SUMIFS(раунд1!$192:$192,раунд1!$6:$6,Y$6)+SUMIFS(раунд2!$192:$192,раунд2!$6:$6,Y$6)+SUMIFS(раунд3!192:192,раунд3!$6:$6,Y$6))</f>
        <v>708234.02377403842</v>
      </c>
      <c r="Z12" s="41">
        <f>IF(Z$7="",0,SUMIFS(раунд1!$192:$192,раунд1!$6:$6,Z$6)+SUMIFS(раунд2!$192:$192,раунд2!$6:$6,Z$6)+SUMIFS(раунд3!192:192,раунд3!$6:$6,Z$6))</f>
        <v>957620.0380608975</v>
      </c>
      <c r="AA12" s="41">
        <f>IF(AA$7="",0,SUMIFS(раунд1!$192:$192,раунд1!$6:$6,AA$6)+SUMIFS(раунд2!$192:$192,раунд2!$6:$6,AA$6)+SUMIFS(раунд3!192:192,раунд3!$6:$6,AA$6))</f>
        <v>1212302.7579407052</v>
      </c>
      <c r="AB12" s="41">
        <f>IF(AB$7="",0,SUMIFS(раунд1!$192:$192,раунд1!$6:$6,AB$6)+SUMIFS(раунд2!$192:$192,раунд2!$6:$6,AB$6)+SUMIFS(раунд3!192:192,раунд3!$6:$6,AB$6))</f>
        <v>1411270.5025641024</v>
      </c>
      <c r="AC12" s="41">
        <f>IF(AC$7="",0,SUMIFS(раунд1!$192:$192,раунд1!$6:$6,AC$6)+SUMIFS(раунд2!$192:$192,раунд2!$6:$6,AC$6)+SUMIFS(раунд3!192:192,раунд3!$6:$6,AC$6))</f>
        <v>1599851.9053685896</v>
      </c>
      <c r="AD12" s="41">
        <f>IF(AD$7="",0,SUMIFS(раунд1!$192:$192,раунд1!$6:$6,AD$6)+SUMIFS(раунд2!$192:$192,раунд2!$6:$6,AD$6)+SUMIFS(раунд3!192:192,раунд3!$6:$6,AD$6))</f>
        <v>1794394.2354647433</v>
      </c>
      <c r="AE12" s="41">
        <f>IF(AE$7="",0,SUMIFS(раунд1!$192:$192,раунд1!$6:$6,AE$6)+SUMIFS(раунд2!$192:$192,раунд2!$6:$6,AE$6)+SUMIFS(раунд3!192:192,раунд3!$6:$6,AE$6))</f>
        <v>1994897.4928525637</v>
      </c>
      <c r="AF12" s="41">
        <f>IF(AF$7="",0,SUMIFS(раунд1!$192:$192,раунд1!$6:$6,AF$6)+SUMIFS(раунд2!$192:$192,раунд2!$6:$6,AF$6)+SUMIFS(раунд3!192:192,раунд3!$6:$6,AF$6))</f>
        <v>2201361.6775320512</v>
      </c>
      <c r="AG12" s="41">
        <f>IF(AG$7="",0,SUMIFS(раунд1!$192:$192,раунд1!$6:$6,AG$6)+SUMIFS(раунд2!$192:$192,раунд2!$6:$6,AG$6)+SUMIFS(раунд3!192:192,раунд3!$6:$6,AG$6))</f>
        <v>3881975.1314503201</v>
      </c>
      <c r="AH12" s="41">
        <f>IF(AH$7="",0,SUMIFS(раунд1!$192:$192,раунд1!$6:$6,AH$6)+SUMIFS(раунд2!$192:$192,раунд2!$6:$6,AH$6)+SUMIFS(раунд3!192:192,раунд3!$6:$6,AH$6))</f>
        <v>1161247.128825</v>
      </c>
      <c r="AI12" s="41">
        <f>IF(AI$7="",0,SUMIFS(раунд1!$192:$192,раунд1!$6:$6,AI$6)+SUMIFS(раунд2!$192:$192,раунд2!$6:$6,AI$6)+SUMIFS(раунд3!192:192,раунд3!$6:$6,AI$6))</f>
        <v>1424538.8622295836</v>
      </c>
      <c r="AJ12" s="41">
        <f>IF(AJ$7="",0,SUMIFS(раунд1!$192:$192,раунд1!$6:$6,AJ$6)+SUMIFS(раунд2!$192:$192,раунд2!$6:$6,AJ$6)+SUMIFS(раунд3!192:192,раунд3!$6:$6,AJ$6))</f>
        <v>1708443.7248229168</v>
      </c>
      <c r="AK12" s="41">
        <f>IF(AK$7="",0,SUMIFS(раунд1!$192:$192,раунд1!$6:$6,AK$6)+SUMIFS(раунд2!$192:$192,раунд2!$6:$6,AK$6)+SUMIFS(раунд3!192:192,раунд3!$6:$6,AK$6))</f>
        <v>2012961.7166050002</v>
      </c>
      <c r="AL12" s="41">
        <f>IF(AL$7="",0,SUMIFS(раунд1!$192:$192,раунд1!$6:$6,AL$6)+SUMIFS(раунд2!$192:$192,раунд2!$6:$6,AL$6)+SUMIFS(раунд3!192:192,раунд3!$6:$6,AL$6))</f>
        <v>2338092.8375758338</v>
      </c>
      <c r="AM12" s="41">
        <f>IF(AM$7="",0,SUMIFS(раунд1!$192:$192,раунд1!$6:$6,AM$6)+SUMIFS(раунд2!$192:$192,раунд2!$6:$6,AM$6)+SUMIFS(раунд3!192:192,раунд3!$6:$6,AM$6))</f>
        <v>2683837.0877354173</v>
      </c>
      <c r="AN12" s="41">
        <f>IF(AN$7="",0,SUMIFS(раунд1!$192:$192,раунд1!$6:$6,AN$6)+SUMIFS(раунд2!$192:$192,раунд2!$6:$6,AN$6)+SUMIFS(раунд3!192:192,раунд3!$6:$6,AN$6))</f>
        <v>3022149.1558737503</v>
      </c>
      <c r="AO12" s="41">
        <f>IF(AO$7="",0,SUMIFS(раунд1!$192:$192,раунд1!$6:$6,AO$6)+SUMIFS(раунд2!$192:$192,раунд2!$6:$6,AO$6)+SUMIFS(раунд3!192:192,раунд3!$6:$6,AO$6))</f>
        <v>3271153.1849383339</v>
      </c>
      <c r="AP12" s="41">
        <f>IF(AP$7="",0,SUMIFS(раунд1!$192:$192,раунд1!$6:$6,AP$6)+SUMIFS(раунд2!$192:$192,раунд2!$6:$6,AP$6)+SUMIFS(раунд3!192:192,раунд3!$6:$6,AP$6))</f>
        <v>3501365.8542945837</v>
      </c>
      <c r="AQ12" s="41">
        <f>IF(AQ$7="",0,SUMIFS(раунд1!$192:$192,раунд1!$6:$6,AQ$6)+SUMIFS(раунд2!$192:$192,раунд2!$6:$6,AQ$6)+SUMIFS(раунд3!192:192,раунд3!$6:$6,AQ$6))</f>
        <v>3738547.3685408337</v>
      </c>
      <c r="AR12" s="41">
        <f>IF(AR$7="",0,SUMIFS(раунд1!$192:$192,раунд1!$6:$6,AR$6)+SUMIFS(раунд2!$192:$192,раунд2!$6:$6,AR$6)+SUMIFS(раунд3!192:192,раунд3!$6:$6,AR$6))</f>
        <v>3982697.7276770836</v>
      </c>
      <c r="AS12" s="41">
        <f>IF(AS$7="",0,SUMIFS(раунд1!$192:$192,раунд1!$6:$6,AS$6)+SUMIFS(раунд2!$192:$192,раунд2!$6:$6,AS$6)+SUMIFS(раунд3!192:192,раунд3!$6:$6,AS$6))</f>
        <v>4233816.9317033337</v>
      </c>
      <c r="AT12" s="41">
        <f>IF(AT$7="",0,SUMIFS(раунд1!$192:$192,раунд1!$6:$6,AT$6)+SUMIFS(раунд2!$192:$192,раунд2!$6:$6,AT$6)+SUMIFS(раунд3!192:192,раунд3!$6:$6,AT$6))</f>
        <v>4491904.9806195833</v>
      </c>
      <c r="AU12" s="41">
        <f>IF(AU$7="",0,SUMIFS(раунд1!$192:$192,раунд1!$6:$6,AU$6)+SUMIFS(раунд2!$192:$192,раунд2!$6:$6,AU$6)+SUMIFS(раунд3!192:192,раунд3!$6:$6,AU$6))</f>
        <v>4756961.8744258331</v>
      </c>
      <c r="AV12" s="41">
        <f>IF(AV$7="",0,SUMIFS(раунд1!$192:$192,раунд1!$6:$6,AV$6)+SUMIFS(раунд2!$192:$192,раунд2!$6:$6,AV$6)+SUMIFS(раунд3!192:192,раунд3!$6:$6,AV$6))</f>
        <v>5028987.6131220842</v>
      </c>
      <c r="AW12" s="41">
        <f>IF(AW$7="",0,SUMIFS(раунд1!$192:$192,раунд1!$6:$6,AW$6)+SUMIFS(раунд2!$192:$192,раунд2!$6:$6,AW$6)+SUMIFS(раунд3!192:192,раунд3!$6:$6,AW$6))</f>
        <v>5307982.1967083337</v>
      </c>
      <c r="AX12" s="41">
        <f>IF(AX$7="",0,SUMIFS(раунд1!$192:$192,раунд1!$6:$6,AX$6)+SUMIFS(раунд2!$192:$192,раунд2!$6:$6,AX$6)+SUMIFS(раунд3!192:192,раунд3!$6:$6,AX$6))</f>
        <v>5593945.6251845835</v>
      </c>
      <c r="AY12" s="41">
        <f>IF(AY$7="",0,SUMIFS(раунд1!$192:$192,раунд1!$6:$6,AY$6)+SUMIFS(раунд2!$192:$192,раунд2!$6:$6,AY$6)+SUMIFS(раунд3!192:192,раунд3!$6:$6,AY$6))</f>
        <v>5886877.8985508336</v>
      </c>
      <c r="AZ12" s="41">
        <f>IF(AZ$7="",0,SUMIFS(раунд1!$192:$192,раунд1!$6:$6,AZ$6)+SUMIFS(раунд2!$192:$192,раунд2!$6:$6,AZ$6)+SUMIFS(раунд3!192:192,раунд3!$6:$6,AZ$6))</f>
        <v>6186779.016807083</v>
      </c>
      <c r="BA12" s="41">
        <f>IF(BA$7="",0,SUMIFS(раунд1!$192:$192,раунд1!$6:$6,BA$6)+SUMIFS(раунд2!$192:$192,раунд2!$6:$6,BA$6)+SUMIFS(раунд3!192:192,раунд3!$6:$6,BA$6))</f>
        <v>6493648.9799533337</v>
      </c>
      <c r="BB12" s="41">
        <f>IF(BB$7="",0,SUMIFS(раунд1!$192:$192,раунд1!$6:$6,BB$6)+SUMIFS(раунд2!$192:$192,раунд2!$6:$6,BB$6)+SUMIFS(раунд3!192:192,раунд3!$6:$6,BB$6))</f>
        <v>6807487.7879895847</v>
      </c>
      <c r="BC12" s="41">
        <f>IF(BC$7="",0,SUMIFS(раунд1!$192:$192,раунд1!$6:$6,BC$6)+SUMIFS(раунд2!$192:$192,раунд2!$6:$6,BC$6)+SUMIFS(раунд3!192:192,раунд3!$6:$6,BC$6))</f>
        <v>7128295.4409158342</v>
      </c>
      <c r="BD12" s="41">
        <f>IF(BD$7="",0,SUMIFS(раунд1!$192:$192,раунд1!$6:$6,BD$6)+SUMIFS(раунд2!$192:$192,раунд2!$6:$6,BD$6)+SUMIFS(раунд3!192:192,раунд3!$6:$6,BD$6))</f>
        <v>7456071.9387320839</v>
      </c>
      <c r="BE12" s="41">
        <f>IF(BE$7="",0,SUMIFS(раунд1!$192:$192,раунд1!$6:$6,BE$6)+SUMIFS(раунд2!$192:$192,раунд2!$6:$6,BE$6)+SUMIFS(раунд3!192:192,раунд3!$6:$6,BE$6))</f>
        <v>13922468.892844163</v>
      </c>
      <c r="BF12" s="41">
        <f>IF(BF$7="",0,SUMIFS(раунд1!$192:$192,раунд1!$6:$6,BF$6)+SUMIFS(раунд2!$192:$192,раунд2!$6:$6,BF$6)+SUMIFS(раунд3!192:192,раунд3!$6:$6,BF$6))</f>
        <v>6011094.8776180567</v>
      </c>
      <c r="BG12" s="41">
        <f>IF(BG$7="",0,SUMIFS(раунд1!$192:$192,раунд1!$6:$6,BG$6)+SUMIFS(раунд2!$192:$192,раунд2!$6:$6,BG$6)+SUMIFS(раунд3!192:192,раунд3!$6:$6,BG$6))</f>
        <v>6684279.4472708339</v>
      </c>
      <c r="BH12" s="41">
        <f>IF(BH$7="",0,SUMIFS(раунд1!$192:$192,раунд1!$6:$6,BH$6)+SUMIFS(раунд2!$192:$192,раунд2!$6:$6,BH$6)+SUMIFS(раунд3!192:192,раунд3!$6:$6,BH$6))</f>
        <v>7394153.7141458336</v>
      </c>
      <c r="BI12" s="41">
        <f>IF(BI$7="",0,SUMIFS(раунд1!$192:$192,раунд1!$6:$6,BI$6)+SUMIFS(раунд2!$192:$192,раунд2!$6:$6,BI$6)+SUMIFS(раунд3!192:192,раунд3!$6:$6,BI$6))</f>
        <v>8140717.6782430569</v>
      </c>
      <c r="BJ12" s="41">
        <f>IF(BJ$7="",0,SUMIFS(раунд1!$192:$192,раунд1!$6:$6,BJ$6)+SUMIFS(раунд2!$192:$192,раунд2!$6:$6,BJ$6)+SUMIFS(раунд3!192:192,раунд3!$6:$6,BJ$6))</f>
        <v>8923971.3395625018</v>
      </c>
      <c r="BK12" s="41">
        <f>IF(BK$7="",0,SUMIFS(раунд1!$192:$192,раунд1!$6:$6,BK$6)+SUMIFS(раунд2!$192:$192,раунд2!$6:$6,BK$6)+SUMIFS(раунд3!192:192,раунд3!$6:$6,BK$6))</f>
        <v>9743914.6981041692</v>
      </c>
      <c r="BL12" s="41">
        <f>IF(BL$7="",0,SUMIFS(раунд1!$192:$192,раунд1!$6:$6,BL$6)+SUMIFS(раунд2!$192:$192,раунд2!$6:$6,BL$6)+SUMIFS(раунд3!192:192,раунд3!$6:$6,BL$6))</f>
        <v>10600547.753868058</v>
      </c>
      <c r="BM12" s="41">
        <f>IF(BM$7="",0,SUMIFS(раунд1!$192:$192,раунд1!$6:$6,BM$6)+SUMIFS(раунд2!$192:$192,раунд2!$6:$6,BM$6)+SUMIFS(раунд3!192:192,раунд3!$6:$6,BM$6))</f>
        <v>11454170.828381946</v>
      </c>
      <c r="BN12" s="41">
        <f>IF(BN$7="",0,SUMIFS(раунд1!$192:$192,раунд1!$6:$6,BN$6)+SUMIFS(раунд2!$192:$192,раунд2!$6:$6,BN$6)+SUMIFS(раунд3!192:192,раунд3!$6:$6,BN$6))</f>
        <v>12229425.17743287</v>
      </c>
      <c r="BO12" s="41">
        <f>IF(BO$7="",0,SUMIFS(раунд1!$192:$192,раунд1!$6:$6,BO$6)+SUMIFS(раунд2!$192:$192,раунд2!$6:$6,BO$6)+SUMIFS(раунд3!192:192,раунд3!$6:$6,BO$6))</f>
        <v>12889536.776064815</v>
      </c>
      <c r="BP12" s="41">
        <f>IF(BP$7="",0,SUMIFS(раунд1!$192:$192,раунд1!$6:$6,BP$6)+SUMIFS(раунд2!$192:$192,раунд2!$6:$6,BP$6)+SUMIFS(раунд3!192:192,раунд3!$6:$6,BP$6))</f>
        <v>13548131.435925925</v>
      </c>
      <c r="BQ12" s="41">
        <f>IF(BQ$7="",0,SUMIFS(раунд1!$192:$192,раунд1!$6:$6,BQ$6)+SUMIFS(раунд2!$192:$192,раунд2!$6:$6,BQ$6)+SUMIFS(раунд3!192:192,раунд3!$6:$6,BQ$6))</f>
        <v>14225305.90500926</v>
      </c>
      <c r="BR12" s="41">
        <f>IF(BR$7="",0,SUMIFS(раунд1!$192:$192,раунд1!$6:$6,BR$6)+SUMIFS(раунд2!$192:$192,раунд2!$6:$6,BR$6)+SUMIFS(раунд3!192:192,раунд3!$6:$6,BR$6))</f>
        <v>14921060.183314815</v>
      </c>
      <c r="BS12" s="41">
        <f>IF(BS$7="",0,SUMIFS(раунд1!$192:$192,раунд1!$6:$6,BS$6)+SUMIFS(раунд2!$192:$192,раунд2!$6:$6,BS$6)+SUMIFS(раунд3!192:192,раунд3!$6:$6,BS$6))</f>
        <v>15635394.270842595</v>
      </c>
      <c r="BT12" s="41">
        <f>IF(BT$7="",0,SUMIFS(раунд1!$192:$192,раунд1!$6:$6,BT$6)+SUMIFS(раунд2!$192:$192,раунд2!$6:$6,BT$6)+SUMIFS(раунд3!192:192,раунд3!$6:$6,BT$6))</f>
        <v>16368308.167592594</v>
      </c>
      <c r="BU12" s="41">
        <f>IF(BU$7="",0,SUMIFS(раунд1!$192:$192,раунд1!$6:$6,BU$6)+SUMIFS(раунд2!$192:$192,раунд2!$6:$6,BU$6)+SUMIFS(раунд3!192:192,раунд3!$6:$6,BU$6))</f>
        <v>17119801.873564817</v>
      </c>
      <c r="BV12" s="41">
        <f>IF(BV$7="",0,SUMIFS(раунд1!$192:$192,раунд1!$6:$6,BV$6)+SUMIFS(раунд2!$192:$192,раунд2!$6:$6,BV$6)+SUMIFS(раунд3!192:192,раунд3!$6:$6,BV$6))</f>
        <v>17889875.388759263</v>
      </c>
      <c r="BW12" s="41">
        <f>IF(BW$7="",0,SUMIFS(раунд1!$192:$192,раунд1!$6:$6,BW$6)+SUMIFS(раунд2!$192:$192,раунд2!$6:$6,BW$6)+SUMIFS(раунд3!192:192,раунд3!$6:$6,BW$6))</f>
        <v>18678528.71317593</v>
      </c>
      <c r="BX12" s="41">
        <f>IF(BX$7="",0,SUMIFS(раунд1!$192:$192,раунд1!$6:$6,BX$6)+SUMIFS(раунд2!$192:$192,раунд2!$6:$6,BX$6)+SUMIFS(раунд3!192:192,раунд3!$6:$6,BX$6))</f>
        <v>19485761.846814815</v>
      </c>
      <c r="BY12" s="41">
        <f>IF(BY$7="",0,SUMIFS(раунд1!$192:$192,раунд1!$6:$6,BY$6)+SUMIFS(раунд2!$192:$192,раунд2!$6:$6,BY$6)+SUMIFS(раунд3!192:192,раунд3!$6:$6,BY$6))</f>
        <v>20311574.789675929</v>
      </c>
      <c r="BZ12" s="41">
        <f>IF(BZ$7="",0,SUMIFS(раунд1!$192:$192,раунд1!$6:$6,BZ$6)+SUMIFS(раунд2!$192:$192,раунд2!$6:$6,BZ$6)+SUMIFS(раунд3!192:192,раунд3!$6:$6,BZ$6))</f>
        <v>21155967.541759264</v>
      </c>
      <c r="CA12" s="41">
        <f>IF(CA$7="",0,SUMIFS(раунд1!$192:$192,раунд1!$6:$6,CA$6)+SUMIFS(раунд2!$192:$192,раунд2!$6:$6,CA$6)+SUMIFS(раунд3!192:192,раунд3!$6:$6,CA$6))</f>
        <v>22018940.10306482</v>
      </c>
      <c r="CB12" s="41">
        <f>IF(CB$7="",0,SUMIFS(раунд1!$192:$192,раунд1!$6:$6,CB$6)+SUMIFS(раунд2!$192:$192,раунд2!$6:$6,CB$6)+SUMIFS(раунд3!192:192,раунд3!$6:$6,CB$6))</f>
        <v>22900492.473592598</v>
      </c>
      <c r="CC12" s="41">
        <f>IF(CC$7="",0,SUMIFS(раунд1!$192:$192,раунд1!$6:$6,CC$6)+SUMIFS(раунд2!$192:$192,раунд2!$6:$6,CC$6)+SUMIFS(раунд3!192:192,раунд3!$6:$6,CC$6))</f>
        <v>23800624.653342597</v>
      </c>
      <c r="CD12" s="41">
        <f>IF(CD$7="",0,SUMIFS(раунд1!$192:$192,раунд1!$6:$6,CD$6)+SUMIFS(раунд2!$192:$192,раунд2!$6:$6,CD$6)+SUMIFS(раунд3!192:192,раунд3!$6:$6,CD$6))</f>
        <v>24719336.642314821</v>
      </c>
      <c r="CE12" s="41">
        <f>IF(CE$7="",0,SUMIFS(раунд1!$192:$192,раунд1!$6:$6,CE$6)+SUMIFS(раунд2!$192:$192,раунд2!$6:$6,CE$6)+SUMIFS(раунд3!192:192,раунд3!$6:$6,CE$6))</f>
        <v>25656628.440509263</v>
      </c>
      <c r="CF12" s="41">
        <f>IF(CF$7="",0,SUMIFS(раунд1!$192:$192,раунд1!$6:$6,CF$6)+SUMIFS(раунд2!$192:$192,раунд2!$6:$6,CF$6)+SUMIFS(раунд3!192:192,раунд3!$6:$6,CF$6))</f>
        <v>26612500.04792593</v>
      </c>
      <c r="CG12" s="41">
        <f>IF(CG$7="",0,SUMIFS(раунд1!$192:$192,раунд1!$6:$6,CG$6)+SUMIFS(раунд2!$192:$192,раунд2!$6:$6,CG$6)+SUMIFS(раунд3!192:192,раунд3!$6:$6,CG$6))</f>
        <v>27586951.464564823</v>
      </c>
      <c r="CH12" s="41">
        <f>IF(CH$7="",0,SUMIFS(раунд1!$192:$192,раунд1!$6:$6,CH$6)+SUMIFS(раунд2!$192:$192,раунд2!$6:$6,CH$6)+SUMIFS(раунд3!192:192,раунд3!$6:$6,CH$6))</f>
        <v>28579982.690425929</v>
      </c>
      <c r="CI12" s="41">
        <f>IF(CI$7="",0,SUMIFS(раунд1!$192:$192,раунд1!$6:$6,CI$6)+SUMIFS(раунд2!$192:$192,раунд2!$6:$6,CI$6)+SUMIFS(раунд3!192:192,раунд3!$6:$6,CI$6))</f>
        <v>29591593.725509264</v>
      </c>
      <c r="CJ12" s="41">
        <f>IF(CJ$7="",0,SUMIFS(раунд1!$192:$192,раунд1!$6:$6,CJ$6)+SUMIFS(раунд2!$192:$192,раунд2!$6:$6,CJ$6)+SUMIFS(раунд3!192:192,раунд3!$6:$6,CJ$6))</f>
        <v>30621784.56981482</v>
      </c>
      <c r="CK12" s="41">
        <f>IF(CK$7="",0,SUMIFS(раунд1!$192:$192,раунд1!$6:$6,CK$6)+SUMIFS(раунд2!$192:$192,раунд2!$6:$6,CK$6)+SUMIFS(раунд3!192:192,раунд3!$6:$6,CK$6))</f>
        <v>31670555.223342601</v>
      </c>
      <c r="CL12" s="41">
        <f>IF(CL$7="",0,SUMIFS(раунд1!$192:$192,раунд1!$6:$6,CL$6)+SUMIFS(раунд2!$192:$192,раунд2!$6:$6,CL$6)+SUMIFS(раунд3!192:192,раунд3!$6:$6,CL$6))</f>
        <v>32737905.6860926</v>
      </c>
      <c r="CM12" s="41">
        <f>IF(CM$7="",0,SUMIFS(раунд1!$192:$192,раунд1!$6:$6,CM$6)+SUMIFS(раунд2!$192:$192,раунд2!$6:$6,CM$6)+SUMIFS(раунд3!192:192,раунд3!$6:$6,CM$6))</f>
        <v>33823835.958064824</v>
      </c>
      <c r="CN12" s="41">
        <f>IF(CN$7="",0,SUMIFS(раунд1!$192:$192,раунд1!$6:$6,CN$6)+SUMIFS(раунд2!$192:$192,раунд2!$6:$6,CN$6)+SUMIFS(раунд3!192:192,раунд3!$6:$6,CN$6))</f>
        <v>65898256.386905089</v>
      </c>
      <c r="CO12" s="41">
        <f>IF(CO$7="",0,SUMIFS(раунд1!$192:$192,раунд1!$6:$6,CO$6)+SUMIFS(раунд2!$192:$192,раунд2!$6:$6,CO$6)+SUMIFS(раунд3!192:192,раунд3!$6:$6,CO$6))</f>
        <v>0</v>
      </c>
      <c r="CP12" s="41">
        <f>IF(CP$7="",0,SUMIFS(раунд1!$192:$192,раунд1!$6:$6,CP$6)+SUMIFS(раунд2!$192:$192,раунд2!$6:$6,CP$6)+SUMIFS(раунд3!192:192,раунд3!$6:$6,CP$6))</f>
        <v>0</v>
      </c>
      <c r="CQ12" s="41">
        <f>IF(CQ$7="",0,SUMIFS(раунд1!$192:$192,раунд1!$6:$6,CQ$6)+SUMIFS(раунд2!$192:$192,раунд2!$6:$6,CQ$6)+SUMIFS(раунд3!192:192,раунд3!$6:$6,CQ$6))</f>
        <v>0</v>
      </c>
      <c r="CR12" s="41">
        <f>IF(CR$7="",0,SUMIFS(раунд1!$192:$192,раунд1!$6:$6,CR$6)+SUMIFS(раунд2!$192:$192,раунд2!$6:$6,CR$6)+SUMIFS(раунд3!192:192,раунд3!$6:$6,CR$6))</f>
        <v>0</v>
      </c>
      <c r="CS12" s="41">
        <f>IF(CS$7="",0,SUMIFS(раунд1!$192:$192,раунд1!$6:$6,CS$6)+SUMIFS(раунд2!$192:$192,раунд2!$6:$6,CS$6)+SUMIFS(раунд3!192:192,раунд3!$6:$6,CS$6))</f>
        <v>0</v>
      </c>
      <c r="CT12" s="41">
        <f>IF(CT$7="",0,SUMIFS(раунд1!$192:$192,раунд1!$6:$6,CT$6)+SUMIFS(раунд2!$192:$192,раунд2!$6:$6,CT$6)+SUMIFS(раунд3!192:192,раунд3!$6:$6,CT$6))</f>
        <v>0</v>
      </c>
      <c r="CU12" s="41">
        <f>IF(CU$7="",0,SUMIFS(раунд1!$192:$192,раунд1!$6:$6,CU$6)+SUMIFS(раунд2!$192:$192,раунд2!$6:$6,CU$6)+SUMIFS(раунд3!192:192,раунд3!$6:$6,CU$6))</f>
        <v>0</v>
      </c>
      <c r="CV12" s="41">
        <f>IF(CV$7="",0,SUMIFS(раунд1!$192:$192,раунд1!$6:$6,CV$6)+SUMIFS(раунд2!$192:$192,раунд2!$6:$6,CV$6)+SUMIFS(раунд3!192:192,раунд3!$6:$6,CV$6))</f>
        <v>0</v>
      </c>
      <c r="CW12" s="41">
        <f>IF(CW$7="",0,SUMIFS(раунд1!$192:$192,раунд1!$6:$6,CW$6)+SUMIFS(раунд2!$192:$192,раунд2!$6:$6,CW$6)+SUMIFS(раунд3!192:192,раунд3!$6:$6,CW$6))</f>
        <v>0</v>
      </c>
      <c r="CX12" s="41">
        <f>IF(CX$7="",0,SUMIFS(раунд1!$192:$192,раунд1!$6:$6,CX$6)+SUMIFS(раунд2!$192:$192,раунд2!$6:$6,CX$6)+SUMIFS(раунд3!192:192,раунд3!$6:$6,CX$6))</f>
        <v>0</v>
      </c>
      <c r="CY12" s="41">
        <f>IF(CY$7="",0,SUMIFS(раунд1!$192:$192,раунд1!$6:$6,CY$6)+SUMIFS(раунд2!$192:$192,раунд2!$6:$6,CY$6)+SUMIFS(раунд3!192:192,раунд3!$6:$6,CY$6))</f>
        <v>0</v>
      </c>
      <c r="CZ12" s="41">
        <f>IF(CZ$7="",0,SUMIFS(раунд1!$192:$192,раунд1!$6:$6,CZ$6)+SUMIFS(раунд2!$192:$192,раунд2!$6:$6,CZ$6)+SUMIFS(раунд3!192:192,раунд3!$6:$6,CZ$6))</f>
        <v>0</v>
      </c>
      <c r="DA12" s="41">
        <f>IF(DA$7="",0,SUMIFS(раунд1!$192:$192,раунд1!$6:$6,DA$6)+SUMIFS(раунд2!$192:$192,раунд2!$6:$6,DA$6)+SUMIFS(раунд3!192:192,раунд3!$6:$6,DA$6))</f>
        <v>0</v>
      </c>
      <c r="DB12" s="41">
        <f>IF(DB$7="",0,SUMIFS(раунд1!$192:$192,раунд1!$6:$6,DB$6)+SUMIFS(раунд2!$192:$192,раунд2!$6:$6,DB$6)+SUMIFS(раунд3!192:192,раунд3!$6:$6,DB$6))</f>
        <v>0</v>
      </c>
      <c r="DC12" s="41">
        <f>IF(DC$7="",0,SUMIFS(раунд1!$192:$192,раунд1!$6:$6,DC$6)+SUMIFS(раунд2!$192:$192,раунд2!$6:$6,DC$6)+SUMIFS(раунд3!192:192,раунд3!$6:$6,DC$6))</f>
        <v>0</v>
      </c>
      <c r="DD12" s="41">
        <f>IF(DD$7="",0,SUMIFS(раунд1!$192:$192,раунд1!$6:$6,DD$6)+SUMIFS(раунд2!$192:$192,раунд2!$6:$6,DD$6)+SUMIFS(раунд3!192:192,раунд3!$6:$6,DD$6))</f>
        <v>0</v>
      </c>
      <c r="DE12" s="41">
        <f>IF(DE$7="",0,SUMIFS(раунд1!$192:$192,раунд1!$6:$6,DE$6)+SUMIFS(раунд2!$192:$192,раунд2!$6:$6,DE$6)+SUMIFS(раунд3!192:192,раунд3!$6:$6,DE$6))</f>
        <v>0</v>
      </c>
      <c r="DF12" s="41">
        <f>IF(DF$7="",0,SUMIFS(раунд1!$192:$192,раунд1!$6:$6,DF$6)+SUMIFS(раунд2!$192:$192,раунд2!$6:$6,DF$6)+SUMIFS(раунд3!192:192,раунд3!$6:$6,DF$6))</f>
        <v>0</v>
      </c>
      <c r="DG12" s="41">
        <f>IF(DG$7="",0,SUMIFS(раунд1!$192:$192,раунд1!$6:$6,DG$6)+SUMIFS(раунд2!$192:$192,раунд2!$6:$6,DG$6)+SUMIFS(раунд3!192:192,раунд3!$6:$6,DG$6))</f>
        <v>0</v>
      </c>
      <c r="DH12" s="41">
        <f>IF(DH$7="",0,SUMIFS(раунд1!$192:$192,раунд1!$6:$6,DH$6)+SUMIFS(раунд2!$192:$192,раунд2!$6:$6,DH$6)+SUMIFS(раунд3!192:192,раунд3!$6:$6,DH$6))</f>
        <v>0</v>
      </c>
      <c r="DI12" s="41">
        <f>IF(DI$7="",0,SUMIFS(раунд1!$192:$192,раунд1!$6:$6,DI$6)+SUMIFS(раунд2!$192:$192,раунд2!$6:$6,DI$6)+SUMIFS(раунд3!192:192,раунд3!$6:$6,DI$6))</f>
        <v>0</v>
      </c>
      <c r="DJ12" s="41">
        <f>IF(DJ$7="",0,SUMIFS(раунд1!$192:$192,раунд1!$6:$6,DJ$6)+SUMIFS(раунд2!$192:$192,раунд2!$6:$6,DJ$6)+SUMIFS(раунд3!192:192,раунд3!$6:$6,DJ$6))</f>
        <v>0</v>
      </c>
      <c r="DK12" s="41">
        <f>IF(DK$7="",0,SUMIFS(раунд1!$192:$192,раунд1!$6:$6,DK$6)+SUMIFS(раунд2!$192:$192,раунд2!$6:$6,DK$6)+SUMIFS(раунд3!192:192,раунд3!$6:$6,DK$6))</f>
        <v>0</v>
      </c>
      <c r="DL12" s="41">
        <f>IF(DL$7="",0,SUMIFS(раунд1!$192:$192,раунд1!$6:$6,DL$6)+SUMIFS(раунд2!$192:$192,раунд2!$6:$6,DL$6)+SUMIFS(раунд3!192:192,раунд3!$6:$6,DL$6))</f>
        <v>0</v>
      </c>
      <c r="DM12" s="41">
        <f>IF(DM$7="",0,SUMIFS(раунд1!$192:$192,раунд1!$6:$6,DM$6)+SUMIFS(раунд2!$192:$192,раунд2!$6:$6,DM$6)+SUMIFS(раунд3!192:192,раунд3!$6:$6,DM$6))</f>
        <v>0</v>
      </c>
      <c r="DN12" s="41">
        <f>IF(DN$7="",0,SUMIFS(раунд1!$192:$192,раунд1!$6:$6,DN$6)+SUMIFS(раунд2!$192:$192,раунд2!$6:$6,DN$6)+SUMIFS(раунд3!192:192,раунд3!$6:$6,DN$6))</f>
        <v>0</v>
      </c>
      <c r="DO12" s="41">
        <f>IF(DO$7="",0,SUMIFS(раунд1!$192:$192,раунд1!$6:$6,DO$6)+SUMIFS(раунд2!$192:$192,раунд2!$6:$6,DO$6)+SUMIFS(раунд3!192:192,раунд3!$6:$6,DO$6))</f>
        <v>0</v>
      </c>
      <c r="DP12" s="41">
        <f>IF(DP$7="",0,SUMIFS(раунд1!$192:$192,раунд1!$6:$6,DP$6)+SUMIFS(раунд2!$192:$192,раунд2!$6:$6,DP$6)+SUMIFS(раунд3!192:192,раунд3!$6:$6,DP$6))</f>
        <v>0</v>
      </c>
      <c r="DQ12" s="41">
        <f>IF(DQ$7="",0,SUMIFS(раунд1!$192:$192,раунд1!$6:$6,DQ$6)+SUMIFS(раунд2!$192:$192,раунд2!$6:$6,DQ$6)+SUMIFS(раунд3!192:192,раунд3!$6:$6,DQ$6))</f>
        <v>0</v>
      </c>
      <c r="DR12" s="41">
        <f>IF(DR$7="",0,SUMIFS(раунд1!$192:$192,раунд1!$6:$6,DR$6)+SUMIFS(раунд2!$192:$192,раунд2!$6:$6,DR$6)+SUMIFS(раунд3!192:192,раунд3!$6:$6,DR$6))</f>
        <v>0</v>
      </c>
      <c r="DS12" s="41">
        <f>IF(DS$7="",0,SUMIFS(раунд1!$192:$192,раунд1!$6:$6,DS$6)+SUMIFS(раунд2!$192:$192,раунд2!$6:$6,DS$6)+SUMIFS(раунд3!192:192,раунд3!$6:$6,DS$6))</f>
        <v>0</v>
      </c>
      <c r="DT12" s="41">
        <f>IF(DT$7="",0,SUMIFS(раунд1!$192:$192,раунд1!$6:$6,DT$6)+SUMIFS(раунд2!$192:$192,раунд2!$6:$6,DT$6)+SUMIFS(раунд3!192:192,раунд3!$6:$6,DT$6))</f>
        <v>0</v>
      </c>
      <c r="DU12" s="41">
        <f>IF(DU$7="",0,SUMIFS(раунд1!$192:$192,раунд1!$6:$6,DU$6)+SUMIFS(раунд2!$192:$192,раунд2!$6:$6,DU$6)+SUMIFS(раунд3!192:192,раунд3!$6:$6,DU$6))</f>
        <v>0</v>
      </c>
      <c r="DV12" s="41">
        <f>IF(DV$7="",0,SUMIFS(раунд1!$192:$192,раунд1!$6:$6,DV$6)+SUMIFS(раунд2!$192:$192,раунд2!$6:$6,DV$6)+SUMIFS(раунд3!192:192,раунд3!$6:$6,DV$6))</f>
        <v>0</v>
      </c>
      <c r="DW12" s="41">
        <f>IF(DW$7="",0,SUMIFS(раунд1!$192:$192,раунд1!$6:$6,DW$6)+SUMIFS(раунд2!$192:$192,раунд2!$6:$6,DW$6)+SUMIFS(раунд3!192:192,раунд3!$6:$6,DW$6))</f>
        <v>0</v>
      </c>
      <c r="DX12" s="41">
        <f>IF(DX$7="",0,SUMIFS(раунд1!$192:$192,раунд1!$6:$6,DX$6)+SUMIFS(раунд2!$192:$192,раунд2!$6:$6,DX$6)+SUMIFS(раунд3!192:192,раунд3!$6:$6,DX$6))</f>
        <v>0</v>
      </c>
      <c r="DY12" s="41">
        <f>IF(DY$7="",0,SUMIFS(раунд1!$192:$192,раунд1!$6:$6,DY$6)+SUMIFS(раунд2!$192:$192,раунд2!$6:$6,DY$6)+SUMIFS(раунд3!192:192,раунд3!$6:$6,DY$6))</f>
        <v>0</v>
      </c>
      <c r="DZ12" s="41">
        <f>IF(DZ$7="",0,SUMIFS(раунд1!$192:$192,раунд1!$6:$6,DZ$6)+SUMIFS(раунд2!$192:$192,раунд2!$6:$6,DZ$6)+SUMIFS(раунд3!192:192,раунд3!$6:$6,DZ$6))</f>
        <v>0</v>
      </c>
      <c r="EA12" s="41">
        <f>IF(EA$7="",0,SUMIFS(раунд1!$192:$192,раунд1!$6:$6,EA$6)+SUMIFS(раунд2!$192:$192,раунд2!$6:$6,EA$6)+SUMIFS(раунд3!192:192,раунд3!$6:$6,EA$6))</f>
        <v>0</v>
      </c>
      <c r="EB12" s="41">
        <f>IF(EB$7="",0,SUMIFS(раунд1!$192:$192,раунд1!$6:$6,EB$6)+SUMIFS(раунд2!$192:$192,раунд2!$6:$6,EB$6)+SUMIFS(раунд3!192:192,раунд3!$6:$6,EB$6))</f>
        <v>0</v>
      </c>
      <c r="EC12" s="41">
        <f>IF(EC$7="",0,SUMIFS(раунд1!$192:$192,раунд1!$6:$6,EC$6)+SUMIFS(раунд2!$192:$192,раунд2!$6:$6,EC$6)+SUMIFS(раунд3!192:192,раунд3!$6:$6,EC$6))</f>
        <v>0</v>
      </c>
      <c r="ED12" s="41">
        <f>IF(ED$7="",0,SUMIFS(раунд1!$192:$192,раунд1!$6:$6,ED$6)+SUMIFS(раунд2!$192:$192,раунд2!$6:$6,ED$6)+SUMIFS(раунд3!192:192,раунд3!$6:$6,ED$6))</f>
        <v>0</v>
      </c>
      <c r="EE12" s="41">
        <f>IF(EE$7="",0,SUMIFS(раунд1!$192:$192,раунд1!$6:$6,EE$6)+SUMIFS(раунд2!$192:$192,раунд2!$6:$6,EE$6)+SUMIFS(раунд3!192:192,раунд3!$6:$6,EE$6))</f>
        <v>0</v>
      </c>
      <c r="EF12" s="41">
        <f>IF(EF$7="",0,SUMIFS(раунд1!$192:$192,раунд1!$6:$6,EF$6)+SUMIFS(раунд2!$192:$192,раунд2!$6:$6,EF$6)+SUMIFS(раунд3!192:192,раунд3!$6:$6,EF$6))</f>
        <v>0</v>
      </c>
      <c r="EG12" s="41">
        <f>IF(EG$7="",0,SUMIFS(раунд1!$192:$192,раунд1!$6:$6,EG$6)+SUMIFS(раунд2!$192:$192,раунд2!$6:$6,EG$6)+SUMIFS(раунд3!192:192,раунд3!$6:$6,EG$6))</f>
        <v>0</v>
      </c>
      <c r="EH12" s="41">
        <f>IF(EH$7="",0,SUMIFS(раунд1!$192:$192,раунд1!$6:$6,EH$6)+SUMIFS(раунд2!$192:$192,раунд2!$6:$6,EH$6)+SUMIFS(раунд3!192:192,раунд3!$6:$6,EH$6))</f>
        <v>0</v>
      </c>
      <c r="EI12" s="41">
        <f>IF(EI$7="",0,SUMIFS(раунд1!$192:$192,раунд1!$6:$6,EI$6)+SUMIFS(раунд2!$192:$192,раунд2!$6:$6,EI$6)+SUMIFS(раунд3!192:192,раунд3!$6:$6,EI$6))</f>
        <v>0</v>
      </c>
      <c r="EJ12" s="41">
        <f>IF(EJ$7="",0,SUMIFS(раунд1!$192:$192,раунд1!$6:$6,EJ$6)+SUMIFS(раунд2!$192:$192,раунд2!$6:$6,EJ$6)+SUMIFS(раунд3!192:192,раунд3!$6:$6,EJ$6))</f>
        <v>0</v>
      </c>
      <c r="EK12" s="41">
        <f>IF(EK$7="",0,SUMIFS(раунд1!$192:$192,раунд1!$6:$6,EK$6)+SUMIFS(раунд2!$192:$192,раунд2!$6:$6,EK$6)+SUMIFS(раунд3!192:192,раунд3!$6:$6,EK$6))</f>
        <v>0</v>
      </c>
      <c r="EL12" s="41">
        <f>IF(EL$7="",0,SUMIFS(раунд1!$192:$192,раунд1!$6:$6,EL$6)+SUMIFS(раунд2!$192:$192,раунд2!$6:$6,EL$6)+SUMIFS(раунд3!192:192,раунд3!$6:$6,EL$6))</f>
        <v>0</v>
      </c>
      <c r="EM12" s="41">
        <f>IF(EM$7="",0,SUMIFS(раунд1!$192:$192,раунд1!$6:$6,EM$6)+SUMIFS(раунд2!$192:$192,раунд2!$6:$6,EM$6)+SUMIFS(раунд3!192:192,раунд3!$6:$6,EM$6))</f>
        <v>0</v>
      </c>
      <c r="EN12" s="41">
        <f>IF(EN$7="",0,SUMIFS(раунд1!$192:$192,раунд1!$6:$6,EN$6)+SUMIFS(раунд2!$192:$192,раунд2!$6:$6,EN$6)+SUMIFS(раунд3!192:192,раунд3!$6:$6,EN$6))</f>
        <v>0</v>
      </c>
      <c r="EO12" s="41">
        <f>IF(EO$7="",0,SUMIFS(раунд1!$192:$192,раунд1!$6:$6,EO$6)+SUMIFS(раунд2!$192:$192,раунд2!$6:$6,EO$6)+SUMIFS(раунд3!192:192,раунд3!$6:$6,EO$6))</f>
        <v>0</v>
      </c>
      <c r="EP12" s="41">
        <f>IF(EP$7="",0,SUMIFS(раунд1!$192:$192,раунд1!$6:$6,EP$6)+SUMIFS(раунд2!$192:$192,раунд2!$6:$6,EP$6)+SUMIFS(раунд3!192:192,раунд3!$6:$6,EP$6))</f>
        <v>0</v>
      </c>
      <c r="EQ12" s="41">
        <f>IF(EQ$7="",0,SUMIFS(раунд1!$192:$192,раунд1!$6:$6,EQ$6)+SUMIFS(раунд2!$192:$192,раунд2!$6:$6,EQ$6)+SUMIFS(раунд3!192:192,раунд3!$6:$6,EQ$6))</f>
        <v>0</v>
      </c>
      <c r="ER12" s="41">
        <f>IF(ER$7="",0,SUMIFS(раунд1!$192:$192,раунд1!$6:$6,ER$6)+SUMIFS(раунд2!$192:$192,раунд2!$6:$6,ER$6)+SUMIFS(раунд3!192:192,раунд3!$6:$6,ER$6))</f>
        <v>0</v>
      </c>
      <c r="ES12" s="41">
        <f>IF(ES$7="",0,SUMIFS(раунд1!$192:$192,раунд1!$6:$6,ES$6)+SUMIFS(раунд2!$192:$192,раунд2!$6:$6,ES$6)+SUMIFS(раунд3!192:192,раунд3!$6:$6,ES$6))</f>
        <v>0</v>
      </c>
      <c r="ET12" s="41">
        <f>IF(ET$7="",0,SUMIFS(раунд1!$192:$192,раунд1!$6:$6,ET$6)+SUMIFS(раунд2!$192:$192,раунд2!$6:$6,ET$6)+SUMIFS(раунд3!192:192,раунд3!$6:$6,ET$6))</f>
        <v>0</v>
      </c>
      <c r="EU12" s="41">
        <f>IF(EU$7="",0,SUMIFS(раунд1!$192:$192,раунд1!$6:$6,EU$6)+SUMIFS(раунд2!$192:$192,раунд2!$6:$6,EU$6)+SUMIFS(раунд3!192:192,раунд3!$6:$6,EU$6))</f>
        <v>0</v>
      </c>
      <c r="EV12" s="41">
        <f>IF(EV$7="",0,SUMIFS(раунд1!$192:$192,раунд1!$6:$6,EV$6)+SUMIFS(раунд2!$192:$192,раунд2!$6:$6,EV$6)+SUMIFS(раунд3!192:192,раунд3!$6:$6,EV$6))</f>
        <v>0</v>
      </c>
      <c r="EW12" s="41">
        <f>IF(EW$7="",0,SUMIFS(раунд1!$192:$192,раунд1!$6:$6,EW$6)+SUMIFS(раунд2!$192:$192,раунд2!$6:$6,EW$6)+SUMIFS(раунд3!192:192,раунд3!$6:$6,EW$6))</f>
        <v>0</v>
      </c>
      <c r="EX12" s="41">
        <f>IF(EX$7="",0,SUMIFS(раунд1!$192:$192,раунд1!$6:$6,EX$6)+SUMIFS(раунд2!$192:$192,раунд2!$6:$6,EX$6)+SUMIFS(раунд3!192:192,раунд3!$6:$6,EX$6))</f>
        <v>0</v>
      </c>
      <c r="EY12" s="41">
        <f>IF(EY$7="",0,SUMIFS(раунд1!$192:$192,раунд1!$6:$6,EY$6)+SUMIFS(раунд2!$192:$192,раунд2!$6:$6,EY$6)+SUMIFS(раунд3!192:192,раунд3!$6:$6,EY$6))</f>
        <v>0</v>
      </c>
      <c r="EZ12" s="41">
        <f>IF(EZ$7="",0,SUMIFS(раунд1!$192:$192,раунд1!$6:$6,EZ$6)+SUMIFS(раунд2!$192:$192,раунд2!$6:$6,EZ$6)+SUMIFS(раунд3!192:192,раунд3!$6:$6,EZ$6))</f>
        <v>0</v>
      </c>
      <c r="FA12" s="41">
        <f>IF(FA$7="",0,SUMIFS(раунд1!$192:$192,раунд1!$6:$6,FA$6)+SUMIFS(раунд2!$192:$192,раунд2!$6:$6,FA$6)+SUMIFS(раунд3!192:192,раунд3!$6:$6,FA$6))</f>
        <v>0</v>
      </c>
      <c r="FB12" s="41">
        <f>IF(FB$7="",0,SUMIFS(раунд1!$192:$192,раунд1!$6:$6,FB$6)+SUMIFS(раунд2!$192:$192,раунд2!$6:$6,FB$6)+SUMIFS(раунд3!192:192,раунд3!$6:$6,FB$6))</f>
        <v>0</v>
      </c>
      <c r="FC12" s="41">
        <f>IF(FC$7="",0,SUMIFS(раунд1!$192:$192,раунд1!$6:$6,FC$6)+SUMIFS(раунд2!$192:$192,раунд2!$6:$6,FC$6)+SUMIFS(раунд3!192:192,раунд3!$6:$6,FC$6))</f>
        <v>0</v>
      </c>
      <c r="FD12" s="41">
        <f>IF(FD$7="",0,SUMIFS(раунд1!$192:$192,раунд1!$6:$6,FD$6)+SUMIFS(раунд2!$192:$192,раунд2!$6:$6,FD$6)+SUMIFS(раунд3!192:192,раунд3!$6:$6,FD$6))</f>
        <v>0</v>
      </c>
      <c r="FE12" s="41">
        <f>IF(FE$7="",0,SUMIFS(раунд1!$192:$192,раунд1!$6:$6,FE$6)+SUMIFS(раунд2!$192:$192,раунд2!$6:$6,FE$6)+SUMIFS(раунд3!192:192,раунд3!$6:$6,FE$6))</f>
        <v>0</v>
      </c>
      <c r="FF12" s="41">
        <f>IF(FF$7="",0,SUMIFS(раунд1!$192:$192,раунд1!$6:$6,FF$6)+SUMIFS(раунд2!$192:$192,раунд2!$6:$6,FF$6)+SUMIFS(раунд3!192:192,раунд3!$6:$6,FF$6))</f>
        <v>0</v>
      </c>
      <c r="FG12" s="41">
        <f>IF(FG$7="",0,SUMIFS(раунд1!$192:$192,раунд1!$6:$6,FG$6)+SUMIFS(раунд2!$192:$192,раунд2!$6:$6,FG$6)+SUMIFS(раунд3!192:192,раунд3!$6:$6,FG$6))</f>
        <v>0</v>
      </c>
      <c r="FH12" s="41">
        <f>IF(FH$7="",0,SUMIFS(раунд1!$192:$192,раунд1!$6:$6,FH$6)+SUMIFS(раунд2!$192:$192,раунд2!$6:$6,FH$6)+SUMIFS(раунд3!192:192,раунд3!$6:$6,FH$6))</f>
        <v>0</v>
      </c>
      <c r="FI12" s="41">
        <f>IF(FI$7="",0,SUMIFS(раунд1!$192:$192,раунд1!$6:$6,FI$6)+SUMIFS(раунд2!$192:$192,раунд2!$6:$6,FI$6)+SUMIFS(раунд3!192:192,раунд3!$6:$6,FI$6))</f>
        <v>0</v>
      </c>
      <c r="FJ12" s="41">
        <f>IF(FJ$7="",0,SUMIFS(раунд1!$192:$192,раунд1!$6:$6,FJ$6)+SUMIFS(раунд2!$192:$192,раунд2!$6:$6,FJ$6)+SUMIFS(раунд3!192:192,раунд3!$6:$6,FJ$6))</f>
        <v>0</v>
      </c>
      <c r="FK12" s="41">
        <f>IF(FK$7="",0,SUMIFS(раунд1!$192:$192,раунд1!$6:$6,FK$6)+SUMIFS(раунд2!$192:$192,раунд2!$6:$6,FK$6)+SUMIFS(раунд3!192:192,раунд3!$6:$6,FK$6))</f>
        <v>0</v>
      </c>
      <c r="FL12" s="41">
        <f>IF(FL$7="",0,SUMIFS(раунд1!$192:$192,раунд1!$6:$6,FL$6)+SUMIFS(раунд2!$192:$192,раунд2!$6:$6,FL$6)+SUMIFS(раунд3!192:192,раунд3!$6:$6,FL$6))</f>
        <v>0</v>
      </c>
      <c r="FM12" s="41">
        <f>IF(FM$7="",0,SUMIFS(раунд1!$192:$192,раунд1!$6:$6,FM$6)+SUMIFS(раунд2!$192:$192,раунд2!$6:$6,FM$6)+SUMIFS(раунд3!192:192,раунд3!$6:$6,FM$6))</f>
        <v>0</v>
      </c>
      <c r="FN12" s="41">
        <f>IF(FN$7="",0,SUMIFS(раунд1!$192:$192,раунд1!$6:$6,FN$6)+SUMIFS(раунд2!$192:$192,раунд2!$6:$6,FN$6)+SUMIFS(раунд3!192:192,раунд3!$6:$6,FN$6))</f>
        <v>0</v>
      </c>
      <c r="FO12" s="41">
        <f>IF(FO$7="",0,SUMIFS(раунд1!$192:$192,раунд1!$6:$6,FO$6)+SUMIFS(раунд2!$192:$192,раунд2!$6:$6,FO$6)+SUMIFS(раунд3!192:192,раунд3!$6:$6,FO$6))</f>
        <v>0</v>
      </c>
      <c r="FP12" s="41">
        <f>IF(FP$7="",0,SUMIFS(раунд1!$192:$192,раунд1!$6:$6,FP$6)+SUMIFS(раунд2!$192:$192,раунд2!$6:$6,FP$6)+SUMIFS(раунд3!192:192,раунд3!$6:$6,FP$6))</f>
        <v>0</v>
      </c>
      <c r="FQ12" s="41">
        <f>IF(FQ$7="",0,SUMIFS(раунд1!$192:$192,раунд1!$6:$6,FQ$6)+SUMIFS(раунд2!$192:$192,раунд2!$6:$6,FQ$6)+SUMIFS(раунд3!192:192,раунд3!$6:$6,FQ$6))</f>
        <v>0</v>
      </c>
      <c r="FR12" s="41">
        <f>IF(FR$7="",0,SUMIFS(раунд1!$192:$192,раунд1!$6:$6,FR$6)+SUMIFS(раунд2!$192:$192,раунд2!$6:$6,FR$6)+SUMIFS(раунд3!192:192,раунд3!$6:$6,FR$6))</f>
        <v>0</v>
      </c>
      <c r="FS12" s="41">
        <f>IF(FS$7="",0,SUMIFS(раунд1!$192:$192,раунд1!$6:$6,FS$6)+SUMIFS(раунд2!$192:$192,раунд2!$6:$6,FS$6)+SUMIFS(раунд3!192:192,раунд3!$6:$6,FS$6))</f>
        <v>0</v>
      </c>
      <c r="FT12" s="41">
        <f>IF(FT$7="",0,SUMIFS(раунд1!$192:$192,раунд1!$6:$6,FT$6)+SUMIFS(раунд2!$192:$192,раунд2!$6:$6,FT$6)+SUMIFS(раунд3!192:192,раунд3!$6:$6,FT$6))</f>
        <v>0</v>
      </c>
      <c r="FU12" s="41">
        <f>IF(FU$7="",0,SUMIFS(раунд1!$192:$192,раунд1!$6:$6,FU$6)+SUMIFS(раунд2!$192:$192,раунд2!$6:$6,FU$6)+SUMIFS(раунд3!192:192,раунд3!$6:$6,FU$6))</f>
        <v>0</v>
      </c>
      <c r="FV12" s="41">
        <f>IF(FV$7="",0,SUMIFS(раунд1!$192:$192,раунд1!$6:$6,FV$6)+SUMIFS(раунд2!$192:$192,раунд2!$6:$6,FV$6)+SUMIFS(раунд3!192:192,раунд3!$6:$6,FV$6))</f>
        <v>0</v>
      </c>
      <c r="FW12" s="41">
        <f>IF(FW$7="",0,SUMIFS(раунд1!$192:$192,раунд1!$6:$6,FW$6)+SUMIFS(раунд2!$192:$192,раунд2!$6:$6,FW$6)+SUMIFS(раунд3!192:192,раунд3!$6:$6,FW$6))</f>
        <v>0</v>
      </c>
      <c r="FX12" s="41">
        <f>IF(FX$7="",0,SUMIFS(раунд1!$192:$192,раунд1!$6:$6,FX$6)+SUMIFS(раунд2!$192:$192,раунд2!$6:$6,FX$6)+SUMIFS(раунд3!192:192,раунд3!$6:$6,FX$6))</f>
        <v>0</v>
      </c>
      <c r="FY12" s="41">
        <f>IF(FY$7="",0,SUMIFS(раунд1!$192:$192,раунд1!$6:$6,FY$6)+SUMIFS(раунд2!$192:$192,раунд2!$6:$6,FY$6)+SUMIFS(раунд3!192:192,раунд3!$6:$6,FY$6))</f>
        <v>0</v>
      </c>
      <c r="FZ12" s="41">
        <f>IF(FZ$7="",0,SUMIFS(раунд1!$192:$192,раунд1!$6:$6,FZ$6)+SUMIFS(раунд2!$192:$192,раунд2!$6:$6,FZ$6)+SUMIFS(раунд3!192:192,раунд3!$6:$6,FZ$6))</f>
        <v>0</v>
      </c>
      <c r="GA12" s="41">
        <f>IF(GA$7="",0,SUMIFS(раунд1!$192:$192,раунд1!$6:$6,GA$6)+SUMIFS(раунд2!$192:$192,раунд2!$6:$6,GA$6)+SUMIFS(раунд3!192:192,раунд3!$6:$6,GA$6))</f>
        <v>0</v>
      </c>
      <c r="GB12" s="41">
        <f>IF(GB$7="",0,SUMIFS(раунд1!$192:$192,раунд1!$6:$6,GB$6)+SUMIFS(раунд2!$192:$192,раунд2!$6:$6,GB$6)+SUMIFS(раунд3!192:192,раунд3!$6:$6,GB$6))</f>
        <v>0</v>
      </c>
      <c r="GC12" s="41">
        <f>IF(GC$7="",0,SUMIFS(раунд1!$192:$192,раунд1!$6:$6,GC$6)+SUMIFS(раунд2!$192:$192,раунд2!$6:$6,GC$6)+SUMIFS(раунд3!192:192,раунд3!$6:$6,GC$6))</f>
        <v>0</v>
      </c>
      <c r="GD12" s="41">
        <f>IF(GD$7="",0,SUMIFS(раунд1!$192:$192,раунд1!$6:$6,GD$6)+SUMIFS(раунд2!$192:$192,раунд2!$6:$6,GD$6)+SUMIFS(раунд3!192:192,раунд3!$6:$6,GD$6))</f>
        <v>0</v>
      </c>
      <c r="GE12" s="41">
        <f>IF(GE$7="",0,SUMIFS(раунд1!$192:$192,раунд1!$6:$6,GE$6)+SUMIFS(раунд2!$192:$192,раунд2!$6:$6,GE$6)+SUMIFS(раунд3!192:192,раунд3!$6:$6,GE$6))</f>
        <v>0</v>
      </c>
      <c r="GF12" s="41">
        <f>IF(GF$7="",0,SUMIFS(раунд1!$192:$192,раунд1!$6:$6,GF$6)+SUMIFS(раунд2!$192:$192,раунд2!$6:$6,GF$6)+SUMIFS(раунд3!192:192,раунд3!$6:$6,GF$6))</f>
        <v>0</v>
      </c>
      <c r="GG12" s="41">
        <f>IF(GG$7="",0,SUMIFS(раунд1!$192:$192,раунд1!$6:$6,GG$6)+SUMIFS(раунд2!$192:$192,раунд2!$6:$6,GG$6)+SUMIFS(раунд3!192:192,раунд3!$6:$6,GG$6))</f>
        <v>0</v>
      </c>
      <c r="GH12" s="41">
        <f>IF(GH$7="",0,SUMIFS(раунд1!$192:$192,раунд1!$6:$6,GH$6)+SUMIFS(раунд2!$192:$192,раунд2!$6:$6,GH$6)+SUMIFS(раунд3!192:192,раунд3!$6:$6,GH$6))</f>
        <v>0</v>
      </c>
      <c r="GI12" s="41">
        <f>IF(GI$7="",0,SUMIFS(раунд1!$192:$192,раунд1!$6:$6,GI$6)+SUMIFS(раунд2!$192:$192,раунд2!$6:$6,GI$6)+SUMIFS(раунд3!192:192,раунд3!$6:$6,GI$6))</f>
        <v>0</v>
      </c>
      <c r="GJ12" s="41">
        <f>IF(GJ$7="",0,SUMIFS(раунд1!$192:$192,раунд1!$6:$6,GJ$6)+SUMIFS(раунд2!$192:$192,раунд2!$6:$6,GJ$6)+SUMIFS(раунд3!192:192,раунд3!$6:$6,GJ$6))</f>
        <v>0</v>
      </c>
      <c r="GK12" s="41">
        <f>IF(GK$7="",0,SUMIFS(раунд1!$192:$192,раунд1!$6:$6,GK$6)+SUMIFS(раунд2!$192:$192,раунд2!$6:$6,GK$6)+SUMIFS(раунд3!192:192,раунд3!$6:$6,GK$6))</f>
        <v>0</v>
      </c>
      <c r="GL12" s="41">
        <f>IF(GL$7="",0,SUMIFS(раунд1!$192:$192,раунд1!$6:$6,GL$6)+SUMIFS(раунд2!$192:$192,раунд2!$6:$6,GL$6)+SUMIFS(раунд3!192:192,раунд3!$6:$6,GL$6))</f>
        <v>0</v>
      </c>
      <c r="GM12" s="41">
        <f>IF(GM$7="",0,SUMIFS(раунд1!$192:$192,раунд1!$6:$6,GM$6)+SUMIFS(раунд2!$192:$192,раунд2!$6:$6,GM$6)+SUMIFS(раунд3!192:192,раунд3!$6:$6,GM$6))</f>
        <v>0</v>
      </c>
      <c r="GN12" s="41">
        <f>IF(GN$7="",0,SUMIFS(раунд1!$192:$192,раунд1!$6:$6,GN$6)+SUMIFS(раунд2!$192:$192,раунд2!$6:$6,GN$6)+SUMIFS(раунд3!192:192,раунд3!$6:$6,GN$6))</f>
        <v>0</v>
      </c>
      <c r="GO12" s="41">
        <f>IF(GO$7="",0,SUMIFS(раунд1!$192:$192,раунд1!$6:$6,GO$6)+SUMIFS(раунд2!$192:$192,раунд2!$6:$6,GO$6)+SUMIFS(раунд3!192:192,раунд3!$6:$6,GO$6))</f>
        <v>0</v>
      </c>
      <c r="GP12" s="41">
        <f>IF(GP$7="",0,SUMIFS(раунд1!$192:$192,раунд1!$6:$6,GP$6)+SUMIFS(раунд2!$192:$192,раунд2!$6:$6,GP$6)+SUMIFS(раунд3!192:192,раунд3!$6:$6,GP$6))</f>
        <v>0</v>
      </c>
      <c r="GQ12" s="41">
        <f>IF(GQ$7="",0,SUMIFS(раунд1!$192:$192,раунд1!$6:$6,GQ$6)+SUMIFS(раунд2!$192:$192,раунд2!$6:$6,GQ$6)+SUMIFS(раунд3!192:192,раунд3!$6:$6,GQ$6))</f>
        <v>0</v>
      </c>
      <c r="GR12" s="41">
        <f>IF(GR$7="",0,SUMIFS(раунд1!$192:$192,раунд1!$6:$6,GR$6)+SUMIFS(раунд2!$192:$192,раунд2!$6:$6,GR$6)+SUMIFS(раунд3!192:192,раунд3!$6:$6,GR$6))</f>
        <v>0</v>
      </c>
      <c r="GS12" s="41">
        <f>IF(GS$7="",0,SUMIFS(раунд1!$192:$192,раунд1!$6:$6,GS$6)+SUMIFS(раунд2!$192:$192,раунд2!$6:$6,GS$6)+SUMIFS(раунд3!192:192,раунд3!$6:$6,GS$6))</f>
        <v>0</v>
      </c>
      <c r="GT12" s="41">
        <f>IF(GT$7="",0,SUMIFS(раунд1!$192:$192,раунд1!$6:$6,GT$6)+SUMIFS(раунд2!$192:$192,раунд2!$6:$6,GT$6)+SUMIFS(раунд3!192:192,раунд3!$6:$6,GT$6))</f>
        <v>0</v>
      </c>
      <c r="GU12" s="41">
        <f>IF(GU$7="",0,SUMIFS(раунд1!$192:$192,раунд1!$6:$6,GU$6)+SUMIFS(раунд2!$192:$192,раунд2!$6:$6,GU$6)+SUMIFS(раунд3!192:192,раунд3!$6:$6,GU$6))</f>
        <v>0</v>
      </c>
      <c r="GV12" s="41">
        <f>IF(GV$7="",0,SUMIFS(раунд1!$192:$192,раунд1!$6:$6,GV$6)+SUMIFS(раунд2!$192:$192,раунд2!$6:$6,GV$6)+SUMIFS(раунд3!192:192,раунд3!$6:$6,GV$6))</f>
        <v>0</v>
      </c>
      <c r="GW12" s="41">
        <f>IF(GW$7="",0,SUMIFS(раунд1!$192:$192,раунд1!$6:$6,GW$6)+SUMIFS(раунд2!$192:$192,раунд2!$6:$6,GW$6)+SUMIFS(раунд3!192:192,раунд3!$6:$6,GW$6))</f>
        <v>0</v>
      </c>
      <c r="GX12" s="41">
        <f>IF(GX$7="",0,SUMIFS(раунд1!$192:$192,раунд1!$6:$6,GX$6)+SUMIFS(раунд2!$192:$192,раунд2!$6:$6,GX$6)+SUMIFS(раунд3!192:192,раунд3!$6:$6,GX$6))</f>
        <v>0</v>
      </c>
      <c r="GY12" s="41">
        <f>IF(GY$7="",0,SUMIFS(раунд1!$192:$192,раунд1!$6:$6,GY$6)+SUMIFS(раунд2!$192:$192,раунд2!$6:$6,GY$6)+SUMIFS(раунд3!192:192,раунд3!$6:$6,GY$6))</f>
        <v>0</v>
      </c>
      <c r="GZ12" s="41">
        <f>IF(GZ$7="",0,SUMIFS(раунд1!$192:$192,раунд1!$6:$6,GZ$6)+SUMIFS(раунд2!$192:$192,раунд2!$6:$6,GZ$6)+SUMIFS(раунд3!192:192,раунд3!$6:$6,GZ$6))</f>
        <v>0</v>
      </c>
      <c r="HA12" s="41">
        <f>IF(HA$7="",0,SUMIFS(раунд1!$192:$192,раунд1!$6:$6,HA$6)+SUMIFS(раунд2!$192:$192,раунд2!$6:$6,HA$6)+SUMIFS(раунд3!192:192,раунд3!$6:$6,HA$6))</f>
        <v>0</v>
      </c>
      <c r="HB12" s="41">
        <f>IF(HB$7="",0,SUMIFS(раунд1!$192:$192,раунд1!$6:$6,HB$6)+SUMIFS(раунд2!$192:$192,раунд2!$6:$6,HB$6)+SUMIFS(раунд3!192:192,раунд3!$6:$6,HB$6))</f>
        <v>0</v>
      </c>
      <c r="HC12" s="41">
        <f>IF(HC$7="",0,SUMIFS(раунд1!$192:$192,раунд1!$6:$6,HC$6)+SUMIFS(раунд2!$192:$192,раунд2!$6:$6,HC$6)+SUMIFS(раунд3!192:192,раунд3!$6:$6,HC$6))</f>
        <v>0</v>
      </c>
      <c r="HD12" s="41">
        <f>IF(HD$7="",0,SUMIFS(раунд1!$192:$192,раунд1!$6:$6,HD$6)+SUMIFS(раунд2!$192:$192,раунд2!$6:$6,HD$6)+SUMIFS(раунд3!192:192,раунд3!$6:$6,HD$6))</f>
        <v>0</v>
      </c>
      <c r="HE12" s="41">
        <f>IF(HE$7="",0,SUMIFS(раунд1!$192:$192,раунд1!$6:$6,HE$6)+SUMIFS(раунд2!$192:$192,раунд2!$6:$6,HE$6)+SUMIFS(раунд3!192:192,раунд3!$6:$6,HE$6))</f>
        <v>0</v>
      </c>
      <c r="HF12" s="41">
        <f>IF(HF$7="",0,SUMIFS(раунд1!$192:$192,раунд1!$6:$6,HF$6)+SUMIFS(раунд2!$192:$192,раунд2!$6:$6,HF$6)+SUMIFS(раунд3!192:192,раунд3!$6:$6,HF$6))</f>
        <v>0</v>
      </c>
      <c r="HG12" s="41">
        <f>IF(HG$7="",0,SUMIFS(раунд1!$192:$192,раунд1!$6:$6,HG$6)+SUMIFS(раунд2!$192:$192,раунд2!$6:$6,HG$6)+SUMIFS(раунд3!192:192,раунд3!$6:$6,HG$6))</f>
        <v>0</v>
      </c>
      <c r="HH12" s="41">
        <f>IF(HH$7="",0,SUMIFS(раунд1!$192:$192,раунд1!$6:$6,HH$6)+SUMIFS(раунд2!$192:$192,раунд2!$6:$6,HH$6)+SUMIFS(раунд3!192:192,раунд3!$6:$6,HH$6))</f>
        <v>0</v>
      </c>
      <c r="HI12" s="41">
        <f>IF(HI$7="",0,SUMIFS(раунд1!$192:$192,раунд1!$6:$6,HI$6)+SUMIFS(раунд2!$192:$192,раунд2!$6:$6,HI$6)+SUMIFS(раунд3!192:192,раунд3!$6:$6,HI$6))</f>
        <v>0</v>
      </c>
      <c r="HJ12" s="41">
        <f>IF(HJ$7="",0,SUMIFS(раунд1!$192:$192,раунд1!$6:$6,HJ$6)+SUMIFS(раунд2!$192:$192,раунд2!$6:$6,HJ$6)+SUMIFS(раунд3!192:192,раунд3!$6:$6,HJ$6))</f>
        <v>0</v>
      </c>
      <c r="HK12" s="41">
        <f>IF(HK$7="",0,SUMIFS(раунд1!$192:$192,раунд1!$6:$6,HK$6)+SUMIFS(раунд2!$192:$192,раунд2!$6:$6,HK$6)+SUMIFS(раунд3!192:192,раунд3!$6:$6,HK$6))</f>
        <v>0</v>
      </c>
      <c r="HL12" s="41">
        <f>IF(HL$7="",0,SUMIFS(раунд1!$192:$192,раунд1!$6:$6,HL$6)+SUMIFS(раунд2!$192:$192,раунд2!$6:$6,HL$6)+SUMIFS(раунд3!192:192,раунд3!$6:$6,HL$6))</f>
        <v>0</v>
      </c>
      <c r="HM12" s="41">
        <f>IF(HM$7="",0,SUMIFS(раунд1!$192:$192,раунд1!$6:$6,HM$6)+SUMIFS(раунд2!$192:$192,раунд2!$6:$6,HM$6)+SUMIFS(раунд3!192:192,раунд3!$6:$6,HM$6))</f>
        <v>0</v>
      </c>
      <c r="HN12" s="41">
        <f>IF(HN$7="",0,SUMIFS(раунд1!$192:$192,раунд1!$6:$6,HN$6)+SUMIFS(раунд2!$192:$192,раунд2!$6:$6,HN$6)+SUMIFS(раунд3!192:192,раунд3!$6:$6,HN$6))</f>
        <v>0</v>
      </c>
      <c r="HO12" s="41">
        <f>IF(HO$7="",0,SUMIFS(раунд1!$192:$192,раунд1!$6:$6,HO$6)+SUMIFS(раунд2!$192:$192,раунд2!$6:$6,HO$6)+SUMIFS(раунд3!192:192,раунд3!$6:$6,HO$6))</f>
        <v>0</v>
      </c>
      <c r="HP12" s="41">
        <f>IF(HP$7="",0,SUMIFS(раунд1!$192:$192,раунд1!$6:$6,HP$6)+SUMIFS(раунд2!$192:$192,раунд2!$6:$6,HP$6)+SUMIFS(раунд3!192:192,раунд3!$6:$6,HP$6))</f>
        <v>0</v>
      </c>
      <c r="HQ12" s="41">
        <f>IF(HQ$7="",0,SUMIFS(раунд1!$192:$192,раунд1!$6:$6,HQ$6)+SUMIFS(раунд2!$192:$192,раунд2!$6:$6,HQ$6)+SUMIFS(раунд3!192:192,раунд3!$6:$6,HQ$6))</f>
        <v>0</v>
      </c>
      <c r="HR12" s="41">
        <f>IF(HR$7="",0,SUMIFS(раунд1!$192:$192,раунд1!$6:$6,HR$6)+SUMIFS(раунд2!$192:$192,раунд2!$6:$6,HR$6)+SUMIFS(раунд3!192:192,раунд3!$6:$6,HR$6))</f>
        <v>0</v>
      </c>
      <c r="HS12" s="41">
        <f>IF(HS$7="",0,SUMIFS(раунд1!$192:$192,раунд1!$6:$6,HS$6)+SUMIFS(раунд2!$192:$192,раунд2!$6:$6,HS$6)+SUMIFS(раунд3!192:192,раунд3!$6:$6,HS$6))</f>
        <v>0</v>
      </c>
      <c r="HT12" s="41">
        <f>IF(HT$7="",0,SUMIFS(раунд1!$192:$192,раунд1!$6:$6,HT$6)+SUMIFS(раунд2!$192:$192,раунд2!$6:$6,HT$6)+SUMIFS(раунд3!192:192,раунд3!$6:$6,HT$6))</f>
        <v>0</v>
      </c>
      <c r="HU12" s="41">
        <f>IF(HU$7="",0,SUMIFS(раунд1!$192:$192,раунд1!$6:$6,HU$6)+SUMIFS(раунд2!$192:$192,раунд2!$6:$6,HU$6)+SUMIFS(раунд3!192:192,раунд3!$6:$6,HU$6))</f>
        <v>0</v>
      </c>
      <c r="HV12" s="41">
        <f>IF(HV$7="",0,SUMIFS(раунд1!$192:$192,раунд1!$6:$6,HV$6)+SUMIFS(раунд2!$192:$192,раунд2!$6:$6,HV$6)+SUMIFS(раунд3!192:192,раунд3!$6:$6,HV$6))</f>
        <v>0</v>
      </c>
      <c r="HW12" s="41">
        <f>IF(HW$7="",0,SUMIFS(раунд1!$192:$192,раунд1!$6:$6,HW$6)+SUMIFS(раунд2!$192:$192,раунд2!$6:$6,HW$6)+SUMIFS(раунд3!192:192,раунд3!$6:$6,HW$6))</f>
        <v>0</v>
      </c>
      <c r="HX12" s="41">
        <f>IF(HX$7="",0,SUMIFS(раунд1!$192:$192,раунд1!$6:$6,HX$6)+SUMIFS(раунд2!$192:$192,раунд2!$6:$6,HX$6)+SUMIFS(раунд3!192:192,раунд3!$6:$6,HX$6))</f>
        <v>0</v>
      </c>
      <c r="HY12" s="41">
        <f>IF(HY$7="",0,SUMIFS(раунд1!$192:$192,раунд1!$6:$6,HY$6)+SUMIFS(раунд2!$192:$192,раунд2!$6:$6,HY$6)+SUMIFS(раунд3!192:192,раунд3!$6:$6,HY$6))</f>
        <v>0</v>
      </c>
      <c r="HZ12" s="41">
        <f>IF(HZ$7="",0,SUMIFS(раунд1!$192:$192,раунд1!$6:$6,HZ$6)+SUMIFS(раунд2!$192:$192,раунд2!$6:$6,HZ$6)+SUMIFS(раунд3!192:192,раунд3!$6:$6,HZ$6))</f>
        <v>0</v>
      </c>
      <c r="IA12" s="41">
        <f>IF(IA$7="",0,SUMIFS(раунд1!$192:$192,раунд1!$6:$6,IA$6)+SUMIFS(раунд2!$192:$192,раунд2!$6:$6,IA$6)+SUMIFS(раунд3!192:192,раунд3!$6:$6,IA$6))</f>
        <v>0</v>
      </c>
      <c r="IB12" s="41">
        <f>IF(IB$7="",0,SUMIFS(раунд1!$192:$192,раунд1!$6:$6,IB$6)+SUMIFS(раунд2!$192:$192,раунд2!$6:$6,IB$6)+SUMIFS(раунд3!192:192,раунд3!$6:$6,IB$6))</f>
        <v>0</v>
      </c>
      <c r="IC12" s="41">
        <f>IF(IC$7="",0,SUMIFS(раунд1!$192:$192,раунд1!$6:$6,IC$6)+SUMIFS(раунд2!$192:$192,раунд2!$6:$6,IC$6)+SUMIFS(раунд3!192:192,раунд3!$6:$6,IC$6))</f>
        <v>0</v>
      </c>
      <c r="ID12" s="41">
        <f>IF(ID$7="",0,SUMIFS(раунд1!$192:$192,раунд1!$6:$6,ID$6)+SUMIFS(раунд2!$192:$192,раунд2!$6:$6,ID$6)+SUMIFS(раунд3!192:192,раунд3!$6:$6,ID$6))</f>
        <v>0</v>
      </c>
      <c r="IE12" s="41">
        <f>IF(IE$7="",0,SUMIFS(раунд1!$192:$192,раунд1!$6:$6,IE$6)+SUMIFS(раунд2!$192:$192,раунд2!$6:$6,IE$6)+SUMIFS(раунд3!192:192,раунд3!$6:$6,IE$6))</f>
        <v>0</v>
      </c>
      <c r="IF12" s="41">
        <f>IF(IF$7="",0,SUMIFS(раунд1!$192:$192,раунд1!$6:$6,IF$6)+SUMIFS(раунд2!$192:$192,раунд2!$6:$6,IF$6)+SUMIFS(раунд3!192:192,раунд3!$6:$6,IF$6))</f>
        <v>0</v>
      </c>
      <c r="IG12" s="41">
        <f>IF(IG$7="",0,SUMIFS(раунд1!$192:$192,раунд1!$6:$6,IG$6)+SUMIFS(раунд2!$192:$192,раунд2!$6:$6,IG$6)+SUMIFS(раунд3!192:192,раунд3!$6:$6,IG$6))</f>
        <v>0</v>
      </c>
      <c r="IH12" s="41">
        <f>IF(IH$7="",0,SUMIFS(раунд1!$192:$192,раунд1!$6:$6,IH$6)+SUMIFS(раунд2!$192:$192,раунд2!$6:$6,IH$6)+SUMIFS(раунд3!192:192,раунд3!$6:$6,IH$6))</f>
        <v>0</v>
      </c>
      <c r="II12" s="41">
        <f>IF(II$7="",0,SUMIFS(раунд1!$192:$192,раунд1!$6:$6,II$6)+SUMIFS(раунд2!$192:$192,раунд2!$6:$6,II$6)+SUMIFS(раунд3!192:192,раунд3!$6:$6,II$6))</f>
        <v>0</v>
      </c>
      <c r="IJ12" s="41">
        <f>IF(IJ$7="",0,SUMIFS(раунд1!$192:$192,раунд1!$6:$6,IJ$6)+SUMIFS(раунд2!$192:$192,раунд2!$6:$6,IJ$6)+SUMIFS(раунд3!192:192,раунд3!$6:$6,IJ$6))</f>
        <v>0</v>
      </c>
      <c r="IK12" s="41">
        <f>IF(IK$7="",0,SUMIFS(раунд1!$192:$192,раунд1!$6:$6,IK$6)+SUMIFS(раунд2!$192:$192,раунд2!$6:$6,IK$6)+SUMIFS(раунд3!192:192,раунд3!$6:$6,IK$6))</f>
        <v>0</v>
      </c>
      <c r="IL12" s="41">
        <f>IF(IL$7="",0,SUMIFS(раунд1!$192:$192,раунд1!$6:$6,IL$6)+SUMIFS(раунд2!$192:$192,раунд2!$6:$6,IL$6)+SUMIFS(раунд3!192:192,раунд3!$6:$6,IL$6))</f>
        <v>0</v>
      </c>
      <c r="IM12" s="41">
        <f>IF(IM$7="",0,SUMIFS(раунд1!$192:$192,раунд1!$6:$6,IM$6)+SUMIFS(раунд2!$192:$192,раунд2!$6:$6,IM$6)+SUMIFS(раунд3!192:192,раунд3!$6:$6,IM$6))</f>
        <v>0</v>
      </c>
      <c r="IN12" s="41">
        <f>IF(IN$7="",0,SUMIFS(раунд1!$192:$192,раунд1!$6:$6,IN$6)+SUMIFS(раунд2!$192:$192,раунд2!$6:$6,IN$6)+SUMIFS(раунд3!192:192,раунд3!$6:$6,IN$6))</f>
        <v>0</v>
      </c>
      <c r="IO12" s="41">
        <f>IF(IO$7="",0,SUMIFS(раунд1!$192:$192,раунд1!$6:$6,IO$6)+SUMIFS(раунд2!$192:$192,раунд2!$6:$6,IO$6)+SUMIFS(раунд3!192:192,раунд3!$6:$6,IO$6))</f>
        <v>0</v>
      </c>
      <c r="IP12" s="41">
        <f>IF(IP$7="",0,SUMIFS(раунд1!$192:$192,раунд1!$6:$6,IP$6)+SUMIFS(раунд2!$192:$192,раунд2!$6:$6,IP$6)+SUMIFS(раунд3!192:192,раунд3!$6:$6,IP$6))</f>
        <v>0</v>
      </c>
      <c r="IQ12" s="41">
        <f>IF(IQ$7="",0,SUMIFS(раунд1!$192:$192,раунд1!$6:$6,IQ$6)+SUMIFS(раунд2!$192:$192,раунд2!$6:$6,IQ$6)+SUMIFS(раунд3!192:192,раунд3!$6:$6,IQ$6))</f>
        <v>0</v>
      </c>
      <c r="IR12" s="41">
        <f>IF(IR$7="",0,SUMIFS(раунд1!$192:$192,раунд1!$6:$6,IR$6)+SUMIFS(раунд2!$192:$192,раунд2!$6:$6,IR$6)+SUMIFS(раунд3!192:192,раунд3!$6:$6,IR$6))</f>
        <v>0</v>
      </c>
      <c r="IS12" s="41">
        <f>IF(IS$7="",0,SUMIFS(раунд1!$192:$192,раунд1!$6:$6,IS$6)+SUMIFS(раунд2!$192:$192,раунд2!$6:$6,IS$6)+SUMIFS(раунд3!192:192,раунд3!$6:$6,IS$6))</f>
        <v>0</v>
      </c>
      <c r="IT12" s="41">
        <f>IF(IT$7="",0,SUMIFS(раунд1!$192:$192,раунд1!$6:$6,IT$6)+SUMIFS(раунд2!$192:$192,раунд2!$6:$6,IT$6)+SUMIFS(раунд3!192:192,раунд3!$6:$6,IT$6))</f>
        <v>0</v>
      </c>
      <c r="IU12" s="41">
        <f>IF(IU$7="",0,SUMIFS(раунд1!$192:$192,раунд1!$6:$6,IU$6)+SUMIFS(раунд2!$192:$192,раунд2!$6:$6,IU$6)+SUMIFS(раунд3!192:192,раунд3!$6:$6,IU$6))</f>
        <v>0</v>
      </c>
      <c r="IV12" s="41">
        <f>IF(IV$7="",0,SUMIFS(раунд1!$192:$192,раунд1!$6:$6,IV$6)+SUMIFS(раунд2!$192:$192,раунд2!$6:$6,IV$6)+SUMIFS(раунд3!192:192,раунд3!$6:$6,IV$6))</f>
        <v>0</v>
      </c>
      <c r="IW12" s="41">
        <f>IF(IW$7="",0,SUMIFS(раунд1!$192:$192,раунд1!$6:$6,IW$6)+SUMIFS(раунд2!$192:$192,раунд2!$6:$6,IW$6)+SUMIFS(раунд3!192:192,раунд3!$6:$6,IW$6))</f>
        <v>0</v>
      </c>
      <c r="IX12" s="41">
        <f>IF(IX$7="",0,SUMIFS(раунд1!$192:$192,раунд1!$6:$6,IX$6)+SUMIFS(раунд2!$192:$192,раунд2!$6:$6,IX$6)+SUMIFS(раунд3!192:192,раунд3!$6:$6,IX$6))</f>
        <v>0</v>
      </c>
      <c r="IY12" s="41">
        <f>IF(IY$7="",0,SUMIFS(раунд1!$192:$192,раунд1!$6:$6,IY$6)+SUMIFS(раунд2!$192:$192,раунд2!$6:$6,IY$6)+SUMIFS(раунд3!192:192,раунд3!$6:$6,IY$6))</f>
        <v>0</v>
      </c>
      <c r="IZ12" s="41">
        <f>IF(IZ$7="",0,SUMIFS(раунд1!$192:$192,раунд1!$6:$6,IZ$6)+SUMIFS(раунд2!$192:$192,раунд2!$6:$6,IZ$6)+SUMIFS(раунд3!192:192,раунд3!$6:$6,IZ$6))</f>
        <v>0</v>
      </c>
      <c r="JA12" s="41">
        <f>IF(JA$7="",0,SUMIFS(раунд1!$192:$192,раунд1!$6:$6,JA$6)+SUMIFS(раунд2!$192:$192,раунд2!$6:$6,JA$6)+SUMIFS(раунд3!192:192,раунд3!$6:$6,JA$6))</f>
        <v>0</v>
      </c>
      <c r="JB12" s="41">
        <f>IF(JB$7="",0,SUMIFS(раунд1!$192:$192,раунд1!$6:$6,JB$6)+SUMIFS(раунд2!$192:$192,раунд2!$6:$6,JB$6)+SUMIFS(раунд3!192:192,раунд3!$6:$6,JB$6))</f>
        <v>0</v>
      </c>
      <c r="JC12" s="41">
        <f>IF(JC$7="",0,SUMIFS(раунд1!$192:$192,раунд1!$6:$6,JC$6)+SUMIFS(раунд2!$192:$192,раунд2!$6:$6,JC$6)+SUMIFS(раунд3!192:192,раунд3!$6:$6,JC$6))</f>
        <v>0</v>
      </c>
      <c r="JD12" s="41">
        <f>IF(JD$7="",0,SUMIFS(раунд1!$192:$192,раунд1!$6:$6,JD$6)+SUMIFS(раунд2!$192:$192,раунд2!$6:$6,JD$6)+SUMIFS(раунд3!192:192,раунд3!$6:$6,JD$6))</f>
        <v>0</v>
      </c>
      <c r="JE12" s="41">
        <f>IF(JE$7="",0,SUMIFS(раунд1!$192:$192,раунд1!$6:$6,JE$6)+SUMIFS(раунд2!$192:$192,раунд2!$6:$6,JE$6)+SUMIFS(раунд3!192:192,раунд3!$6:$6,JE$6))</f>
        <v>0</v>
      </c>
      <c r="JF12" s="41">
        <f>IF(JF$7="",0,SUMIFS(раунд1!$192:$192,раунд1!$6:$6,JF$6)+SUMIFS(раунд2!$192:$192,раунд2!$6:$6,JF$6)+SUMIFS(раунд3!192:192,раунд3!$6:$6,JF$6))</f>
        <v>0</v>
      </c>
      <c r="JG12" s="41">
        <f>IF(JG$7="",0,SUMIFS(раунд1!$192:$192,раунд1!$6:$6,JG$6)+SUMIFS(раунд2!$192:$192,раунд2!$6:$6,JG$6)+SUMIFS(раунд3!192:192,раунд3!$6:$6,JG$6))</f>
        <v>0</v>
      </c>
      <c r="JH12" s="41">
        <f>IF(JH$7="",0,SUMIFS(раунд1!$192:$192,раунд1!$6:$6,JH$6)+SUMIFS(раунд2!$192:$192,раунд2!$6:$6,JH$6)+SUMIFS(раунд3!192:192,раунд3!$6:$6,JH$6))</f>
        <v>0</v>
      </c>
      <c r="JI12" s="41">
        <f>IF(JI$7="",0,SUMIFS(раунд1!$192:$192,раунд1!$6:$6,JI$6)+SUMIFS(раунд2!$192:$192,раунд2!$6:$6,JI$6)+SUMIFS(раунд3!192:192,раунд3!$6:$6,JI$6))</f>
        <v>0</v>
      </c>
      <c r="JJ12" s="41">
        <f>IF(JJ$7="",0,SUMIFS(раунд1!$192:$192,раунд1!$6:$6,JJ$6)+SUMIFS(раунд2!$192:$192,раунд2!$6:$6,JJ$6)+SUMIFS(раунд3!192:192,раунд3!$6:$6,JJ$6))</f>
        <v>0</v>
      </c>
      <c r="JK12" s="41">
        <f>IF(JK$7="",0,SUMIFS(раунд1!$192:$192,раунд1!$6:$6,JK$6)+SUMIFS(раунд2!$192:$192,раунд2!$6:$6,JK$6)+SUMIFS(раунд3!192:192,раунд3!$6:$6,JK$6))</f>
        <v>0</v>
      </c>
      <c r="JL12" s="41">
        <f>IF(JL$7="",0,SUMIFS(раунд1!$192:$192,раунд1!$6:$6,JL$6)+SUMIFS(раунд2!$192:$192,раунд2!$6:$6,JL$6)+SUMIFS(раунд3!192:192,раунд3!$6:$6,JL$6))</f>
        <v>0</v>
      </c>
      <c r="JM12" s="41">
        <f>IF(JM$7="",0,SUMIFS(раунд1!$192:$192,раунд1!$6:$6,JM$6)+SUMIFS(раунд2!$192:$192,раунд2!$6:$6,JM$6)+SUMIFS(раунд3!192:192,раунд3!$6:$6,JM$6))</f>
        <v>0</v>
      </c>
      <c r="JN12" s="41">
        <f>IF(JN$7="",0,SUMIFS(раунд1!$192:$192,раунд1!$6:$6,JN$6)+SUMIFS(раунд2!$192:$192,раунд2!$6:$6,JN$6)+SUMIFS(раунд3!192:192,раунд3!$6:$6,JN$6))</f>
        <v>0</v>
      </c>
      <c r="JO12" s="41">
        <f>IF(JO$7="",0,SUMIFS(раунд1!$192:$192,раунд1!$6:$6,JO$6)+SUMIFS(раунд2!$192:$192,раунд2!$6:$6,JO$6)+SUMIFS(раунд3!192:192,раунд3!$6:$6,JO$6))</f>
        <v>0</v>
      </c>
      <c r="JP12" s="41">
        <f>IF(JP$7="",0,SUMIFS(раунд1!$192:$192,раунд1!$6:$6,JP$6)+SUMIFS(раунд2!$192:$192,раунд2!$6:$6,JP$6)+SUMIFS(раунд3!192:192,раунд3!$6:$6,JP$6))</f>
        <v>0</v>
      </c>
      <c r="JQ12" s="41">
        <f>IF(JQ$7="",0,SUMIFS(раунд1!$192:$192,раунд1!$6:$6,JQ$6)+SUMIFS(раунд2!$192:$192,раунд2!$6:$6,JQ$6)+SUMIFS(раунд3!192:192,раунд3!$6:$6,JQ$6))</f>
        <v>0</v>
      </c>
      <c r="JR12" s="41">
        <f>IF(JR$7="",0,SUMIFS(раунд1!$192:$192,раунд1!$6:$6,JR$6)+SUMIFS(раунд2!$192:$192,раунд2!$6:$6,JR$6)+SUMIFS(раунд3!192:192,раунд3!$6:$6,JR$6))</f>
        <v>0</v>
      </c>
      <c r="JS12" s="41">
        <f>IF(JS$7="",0,SUMIFS(раунд1!$192:$192,раунд1!$6:$6,JS$6)+SUMIFS(раунд2!$192:$192,раунд2!$6:$6,JS$6)+SUMIFS(раунд3!192:192,раунд3!$6:$6,JS$6))</f>
        <v>0</v>
      </c>
      <c r="JT12" s="41">
        <f>IF(JT$7="",0,SUMIFS(раунд1!$192:$192,раунд1!$6:$6,JT$6)+SUMIFS(раунд2!$192:$192,раунд2!$6:$6,JT$6)+SUMIFS(раунд3!192:192,раунд3!$6:$6,JT$6))</f>
        <v>0</v>
      </c>
      <c r="JU12" s="41">
        <f>IF(JU$7="",0,SUMIFS(раунд1!$192:$192,раунд1!$6:$6,JU$6)+SUMIFS(раунд2!$192:$192,раунд2!$6:$6,JU$6)+SUMIFS(раунд3!192:192,раунд3!$6:$6,JU$6))</f>
        <v>0</v>
      </c>
      <c r="JV12" s="41">
        <f>IF(JV$7="",0,SUMIFS(раунд1!$192:$192,раунд1!$6:$6,JV$6)+SUMIFS(раунд2!$192:$192,раунд2!$6:$6,JV$6)+SUMIFS(раунд3!192:192,раунд3!$6:$6,JV$6))</f>
        <v>0</v>
      </c>
      <c r="JW12" s="41">
        <f>IF(JW$7="",0,SUMIFS(раунд1!$192:$192,раунд1!$6:$6,JW$6)+SUMIFS(раунд2!$192:$192,раунд2!$6:$6,JW$6)+SUMIFS(раунд3!192:192,раунд3!$6:$6,JW$6))</f>
        <v>0</v>
      </c>
      <c r="JX12" s="41">
        <f>IF(JX$7="",0,SUMIFS(раунд1!$192:$192,раунд1!$6:$6,JX$6)+SUMIFS(раунд2!$192:$192,раунд2!$6:$6,JX$6)+SUMIFS(раунд3!192:192,раунд3!$6:$6,JX$6))</f>
        <v>0</v>
      </c>
      <c r="JY12" s="41">
        <f>IF(JY$7="",0,SUMIFS(раунд1!$192:$192,раунд1!$6:$6,JY$6)+SUMIFS(раунд2!$192:$192,раунд2!$6:$6,JY$6)+SUMIFS(раунд3!192:192,раунд3!$6:$6,JY$6))</f>
        <v>0</v>
      </c>
      <c r="JZ12" s="41">
        <f>IF(JZ$7="",0,SUMIFS(раунд1!$192:$192,раунд1!$6:$6,JZ$6)+SUMIFS(раунд2!$192:$192,раунд2!$6:$6,JZ$6)+SUMIFS(раунд3!192:192,раунд3!$6:$6,JZ$6))</f>
        <v>0</v>
      </c>
      <c r="KA12" s="41">
        <f>IF(KA$7="",0,SUMIFS(раунд1!$192:$192,раунд1!$6:$6,KA$6)+SUMIFS(раунд2!$192:$192,раунд2!$6:$6,KA$6)+SUMIFS(раунд3!192:192,раунд3!$6:$6,KA$6))</f>
        <v>0</v>
      </c>
      <c r="KB12" s="41">
        <f>IF(KB$7="",0,SUMIFS(раунд1!$192:$192,раунд1!$6:$6,KB$6)+SUMIFS(раунд2!$192:$192,раунд2!$6:$6,KB$6)+SUMIFS(раунд3!192:192,раунд3!$6:$6,KB$6))</f>
        <v>0</v>
      </c>
      <c r="KC12" s="41">
        <f>IF(KC$7="",0,SUMIFS(раунд1!$192:$192,раунд1!$6:$6,KC$6)+SUMIFS(раунд2!$192:$192,раунд2!$6:$6,KC$6)+SUMIFS(раунд3!192:192,раунд3!$6:$6,KC$6))</f>
        <v>0</v>
      </c>
      <c r="KD12" s="41">
        <f>IF(KD$7="",0,SUMIFS(раунд1!$192:$192,раунд1!$6:$6,KD$6)+SUMIFS(раунд2!$192:$192,раунд2!$6:$6,KD$6)+SUMIFS(раунд3!192:192,раунд3!$6:$6,KD$6))</f>
        <v>0</v>
      </c>
      <c r="KE12" s="41">
        <f>IF(KE$7="",0,SUMIFS(раунд1!$192:$192,раунд1!$6:$6,KE$6)+SUMIFS(раунд2!$192:$192,раунд2!$6:$6,KE$6)+SUMIFS(раунд3!192:192,раунд3!$6:$6,KE$6))</f>
        <v>0</v>
      </c>
      <c r="KF12" s="41">
        <f>IF(KF$7="",0,SUMIFS(раунд1!$192:$192,раунд1!$6:$6,KF$6)+SUMIFS(раунд2!$192:$192,раунд2!$6:$6,KF$6)+SUMIFS(раунд3!192:192,раунд3!$6:$6,KF$6))</f>
        <v>0</v>
      </c>
      <c r="KG12" s="41">
        <f>IF(KG$7="",0,SUMIFS(раунд1!$192:$192,раунд1!$6:$6,KG$6)+SUMIFS(раунд2!$192:$192,раунд2!$6:$6,KG$6)+SUMIFS(раунд3!192:192,раунд3!$6:$6,KG$6))</f>
        <v>0</v>
      </c>
      <c r="KH12" s="41">
        <f>IF(KH$7="",0,SUMIFS(раунд1!$192:$192,раунд1!$6:$6,KH$6)+SUMIFS(раунд2!$192:$192,раунд2!$6:$6,KH$6)+SUMIFS(раунд3!192:192,раунд3!$6:$6,KH$6))</f>
        <v>0</v>
      </c>
      <c r="KI12" s="41">
        <f>IF(KI$7="",0,SUMIFS(раунд1!$192:$192,раунд1!$6:$6,KI$6)+SUMIFS(раунд2!$192:$192,раунд2!$6:$6,KI$6)+SUMIFS(раунд3!192:192,раунд3!$6:$6,KI$6))</f>
        <v>0</v>
      </c>
      <c r="KJ12" s="41">
        <f>IF(KJ$7="",0,SUMIFS(раунд1!$192:$192,раунд1!$6:$6,KJ$6)+SUMIFS(раунд2!$192:$192,раунд2!$6:$6,KJ$6)+SUMIFS(раунд3!192:192,раунд3!$6:$6,KJ$6))</f>
        <v>0</v>
      </c>
      <c r="KK12" s="41">
        <f>IF(KK$7="",0,SUMIFS(раунд1!$192:$192,раунд1!$6:$6,KK$6)+SUMIFS(раунд2!$192:$192,раунд2!$6:$6,KK$6)+SUMIFS(раунд3!192:192,раунд3!$6:$6,KK$6))</f>
        <v>0</v>
      </c>
      <c r="KL12" s="41">
        <f>IF(KL$7="",0,SUMIFS(раунд1!$192:$192,раунд1!$6:$6,KL$6)+SUMIFS(раунд2!$192:$192,раунд2!$6:$6,KL$6)+SUMIFS(раунд3!192:192,раунд3!$6:$6,KL$6))</f>
        <v>0</v>
      </c>
      <c r="KM12" s="41">
        <f>IF(KM$7="",0,SUMIFS(раунд1!$192:$192,раунд1!$6:$6,KM$6)+SUMIFS(раунд2!$192:$192,раунд2!$6:$6,KM$6)+SUMIFS(раунд3!192:192,раунд3!$6:$6,KM$6))</f>
        <v>0</v>
      </c>
      <c r="KN12" s="41">
        <f>IF(KN$7="",0,SUMIFS(раунд1!$192:$192,раунд1!$6:$6,KN$6)+SUMIFS(раунд2!$192:$192,раунд2!$6:$6,KN$6)+SUMIFS(раунд3!192:192,раунд3!$6:$6,KN$6))</f>
        <v>0</v>
      </c>
      <c r="KO12" s="41">
        <f>IF(KO$7="",0,SUMIFS(раунд1!$192:$192,раунд1!$6:$6,KO$6)+SUMIFS(раунд2!$192:$192,раунд2!$6:$6,KO$6)+SUMIFS(раунд3!192:192,раунд3!$6:$6,KO$6))</f>
        <v>0</v>
      </c>
      <c r="KP12" s="41">
        <f>IF(KP$7="",0,SUMIFS(раунд1!$192:$192,раунд1!$6:$6,KP$6)+SUMIFS(раунд2!$192:$192,раунд2!$6:$6,KP$6)+SUMIFS(раунд3!192:192,раунд3!$6:$6,KP$6))</f>
        <v>0</v>
      </c>
      <c r="KQ12" s="41">
        <f>IF(KQ$7="",0,SUMIFS(раунд1!$192:$192,раунд1!$6:$6,KQ$6)+SUMIFS(раунд2!$192:$192,раунд2!$6:$6,KQ$6)+SUMIFS(раунд3!192:192,раунд3!$6:$6,KQ$6))</f>
        <v>0</v>
      </c>
      <c r="KR12" s="41">
        <f>IF(KR$7="",0,SUMIFS(раунд1!$192:$192,раунд1!$6:$6,KR$6)+SUMIFS(раунд2!$192:$192,раунд2!$6:$6,KR$6)+SUMIFS(раунд3!192:192,раунд3!$6:$6,KR$6))</f>
        <v>0</v>
      </c>
      <c r="KS12" s="41">
        <f>IF(KS$7="",0,SUMIFS(раунд1!$192:$192,раунд1!$6:$6,KS$6)+SUMIFS(раунд2!$192:$192,раунд2!$6:$6,KS$6)+SUMIFS(раунд3!192:192,раунд3!$6:$6,KS$6))</f>
        <v>0</v>
      </c>
      <c r="KT12" s="41">
        <f>IF(KT$7="",0,SUMIFS(раунд1!$192:$192,раунд1!$6:$6,KT$6)+SUMIFS(раунд2!$192:$192,раунд2!$6:$6,KT$6)+SUMIFS(раунд3!192:192,раунд3!$6:$6,KT$6))</f>
        <v>0</v>
      </c>
      <c r="KU12" s="41">
        <f>IF(KU$7="",0,SUMIFS(раунд1!$192:$192,раунд1!$6:$6,KU$6)+SUMIFS(раунд2!$192:$192,раунд2!$6:$6,KU$6)+SUMIFS(раунд3!192:192,раунд3!$6:$6,KU$6))</f>
        <v>0</v>
      </c>
      <c r="KV12" s="41">
        <f>IF(KV$7="",0,SUMIFS(раунд1!$192:$192,раунд1!$6:$6,KV$6)+SUMIFS(раунд2!$192:$192,раунд2!$6:$6,KV$6)+SUMIFS(раунд3!192:192,раунд3!$6:$6,KV$6))</f>
        <v>0</v>
      </c>
      <c r="KW12" s="3"/>
      <c r="KX12" s="3"/>
    </row>
    <row r="13" spans="1:310" s="76" customFormat="1" x14ac:dyDescent="0.25">
      <c r="A13" s="70"/>
      <c r="B13" s="72"/>
      <c r="C13" s="93"/>
      <c r="D13" s="93" t="s">
        <v>28</v>
      </c>
      <c r="E13" s="70" t="str">
        <f>kpi!$E$71</f>
        <v>отток ДС по основной деят-ти</v>
      </c>
      <c r="F13" s="70"/>
      <c r="G13" s="70"/>
      <c r="H13" s="72" t="str">
        <f>IF(OR($E13="",$E13=0),"",INDEX(kpi!$I:$I,SUMIFS(kpi!$A:$A,kpi!$E:$E,$E13)))</f>
        <v>руб.</v>
      </c>
      <c r="I13" s="70"/>
      <c r="J13" s="70"/>
      <c r="K13" s="70" t="s">
        <v>7</v>
      </c>
      <c r="L13" s="70"/>
      <c r="M13" s="73"/>
      <c r="N13" s="70"/>
      <c r="O13" s="73"/>
      <c r="P13" s="70"/>
      <c r="Q13" s="70"/>
      <c r="R13" s="75">
        <f t="shared" si="10"/>
        <v>519489346.0140003</v>
      </c>
      <c r="S13" s="70"/>
      <c r="T13" s="70"/>
      <c r="U13" s="75">
        <f>IF(U$7="",0,SUMIFS(раунд1!193:193,раунд1!$6:$6,U$6)+SUMIFS(раунд2!193:193,раунд2!$6:$6,U$6)+SUMIFS(раунд3!193:193,раунд3!$6:$6,U$6)+U83)</f>
        <v>2635034.105769231</v>
      </c>
      <c r="V13" s="75">
        <f>IF(V$7="",0,SUMIFS(раунд1!193:193,раунд1!$6:$6,V$6)+SUMIFS(раунд2!193:193,раунд2!$6:$6,V$6)+SUMIFS(раунд3!193:193,раунд3!$6:$6,V$6)+V83)</f>
        <v>1168653.5800519232</v>
      </c>
      <c r="W13" s="75">
        <f>IF(W$7="",0,SUMIFS(раунд1!193:193,раунд1!$6:$6,W$6)+SUMIFS(раунд2!193:193,раунд2!$6:$6,W$6)+SUMIFS(раунд3!193:193,раунд3!$6:$6,W$6)+W83)</f>
        <v>1279852.9915548079</v>
      </c>
      <c r="X13" s="75">
        <f>IF(X$7="",0,SUMIFS(раунд1!193:193,раунд1!$6:$6,X$6)+SUMIFS(раунд2!193:193,раунд2!$6:$6,X$6)+SUMIFS(раунд3!193:193,раунд3!$6:$6,X$6)+X83)</f>
        <v>1422632.3402778849</v>
      </c>
      <c r="Y13" s="75">
        <f>IF(Y$7="",0,SUMIFS(раунд1!193:193,раунд1!$6:$6,Y$6)+SUMIFS(раунд2!193:193,раунд2!$6:$6,Y$6)+SUMIFS(раунд3!193:193,раунд3!$6:$6,Y$6)+Y83)</f>
        <v>1466991.6262211541</v>
      </c>
      <c r="Z13" s="75">
        <f>IF(Z$7="",0,SUMIFS(раунд1!193:193,раунд1!$6:$6,Z$6)+SUMIFS(раунд2!193:193,раунд2!$6:$6,Z$6)+SUMIFS(раунд3!193:193,раунд3!$6:$6,Z$6)+Z83)</f>
        <v>1512245.2724615387</v>
      </c>
      <c r="AA13" s="75">
        <f>IF(AA$7="",0,SUMIFS(раунд1!193:193,раунд1!$6:$6,AA$6)+SUMIFS(раунд2!193:193,раунд2!$6:$6,AA$6)+SUMIFS(раунд3!193:193,раунд3!$6:$6,AA$6)+AA83)</f>
        <v>1551514.1630759616</v>
      </c>
      <c r="AB13" s="75">
        <f>IF(AB$7="",0,SUMIFS(раунд1!193:193,раунд1!$6:$6,AB$6)+SUMIFS(раунд2!193:193,раунд2!$6:$6,AB$6)+SUMIFS(раунд3!193:193,раунд3!$6:$6,AB$6)+AB83)</f>
        <v>1587761.2473759614</v>
      </c>
      <c r="AC13" s="75">
        <f>IF(AC$7="",0,SUMIFS(раунд1!193:193,раунд1!$6:$6,AC$6)+SUMIFS(раунд2!193:193,раунд2!$6:$6,AC$6)+SUMIFS(раунд3!193:193,раунд3!$6:$6,AC$6)+AC83)</f>
        <v>1624848.7180826925</v>
      </c>
      <c r="AD13" s="75">
        <f>IF(AD$7="",0,SUMIFS(раунд1!193:193,раунд1!$6:$6,AD$6)+SUMIFS(раунд2!193:193,раунд2!$6:$6,AD$6)+SUMIFS(раунд3!193:193,раунд3!$6:$6,AD$6)+AD83)</f>
        <v>1736776.5751961539</v>
      </c>
      <c r="AE13" s="75">
        <f>IF(AE$7="",0,SUMIFS(раунд1!193:193,раунд1!$6:$6,AE$6)+SUMIFS(раунд2!193:193,раунд2!$6:$6,AE$6)+SUMIFS(раунд3!193:193,раунд3!$6:$6,AE$6)+AE83)</f>
        <v>1775544.8187163461</v>
      </c>
      <c r="AF13" s="75">
        <f>IF(AF$7="",0,SUMIFS(раунд1!193:193,раунд1!$6:$6,AF$6)+SUMIFS(раунд2!193:193,раунд2!$6:$6,AF$6)+SUMIFS(раунд3!193:193,раунд3!$6:$6,AF$6)+AF83)</f>
        <v>1815153.448643269</v>
      </c>
      <c r="AG13" s="75">
        <f>IF(AG$7="",0,SUMIFS(раунд1!193:193,раунд1!$6:$6,AG$6)+SUMIFS(раунд2!193:193,раунд2!$6:$6,AG$6)+SUMIFS(раунд3!193:193,раунд3!$6:$6,AG$6)+AG83)</f>
        <v>18965608.393284615</v>
      </c>
      <c r="AH13" s="75">
        <f>IF(AH$7="",0,SUMIFS(раунд1!193:193,раунд1!$6:$6,AH$6)+SUMIFS(раунд2!193:193,раунд2!$6:$6,AH$6)+SUMIFS(раунд3!193:193,раунд3!$6:$6,AH$6)+AH83)</f>
        <v>4301408.6389598995</v>
      </c>
      <c r="AI13" s="75">
        <f>IF(AI$7="",0,SUMIFS(раунд1!193:193,раунд1!$6:$6,AI$6)+SUMIFS(раунд2!193:193,раунд2!$6:$6,AI$6)+SUMIFS(раунд3!193:193,раунд3!$6:$6,AI$6)+AI83)</f>
        <v>4288694.3110271255</v>
      </c>
      <c r="AJ13" s="75">
        <f>IF(AJ$7="",0,SUMIFS(раунд1!193:193,раунд1!$6:$6,AJ$6)+SUMIFS(раунд2!193:193,раунд2!$6:$6,AJ$6)+SUMIFS(раунд3!193:193,раунд3!$6:$6,AJ$6)+AJ83)</f>
        <v>4334799.1189206755</v>
      </c>
      <c r="AK13" s="75">
        <f>IF(AK$7="",0,SUMIFS(раунд1!193:193,раунд1!$6:$6,AK$6)+SUMIFS(раунд2!193:193,раунд2!$6:$6,AK$6)+SUMIFS(раунд3!193:193,раунд3!$6:$6,AK$6)+AK83)</f>
        <v>4383928.7831905503</v>
      </c>
      <c r="AL13" s="75">
        <f>IF(AL$7="",0,SUMIFS(раунд1!193:193,раунд1!$6:$6,AL$6)+SUMIFS(раунд2!193:193,раунд2!$6:$6,AL$6)+SUMIFS(раунд3!193:193,раунд3!$6:$6,AL$6)+AL83)</f>
        <v>4436083.3038367489</v>
      </c>
      <c r="AM13" s="75">
        <f>IF(AM$7="",0,SUMIFS(раунд1!193:193,раунд1!$6:$6,AM$6)+SUMIFS(раунд2!193:193,раунд2!$6:$6,AM$6)+SUMIFS(раунд3!193:193,раунд3!$6:$6,AM$6)+AM83)</f>
        <v>4487066.0146092754</v>
      </c>
      <c r="AN13" s="75">
        <f>IF(AN$7="",0,SUMIFS(раунд1!193:193,раунд1!$6:$6,AN$6)+SUMIFS(раунд2!193:193,раунд2!$6:$6,AN$6)+SUMIFS(раунд3!193:193,раунд3!$6:$6,AN$6)+AN83)</f>
        <v>4527427.8582254248</v>
      </c>
      <c r="AO13" s="75">
        <f>IF(AO$7="",0,SUMIFS(раунд1!193:193,раунд1!$6:$6,AO$6)+SUMIFS(раунд2!193:193,раунд2!$6:$6,AO$6)+SUMIFS(раунд3!193:193,раунд3!$6:$6,AO$6)+AO83)</f>
        <v>4562898.3885684004</v>
      </c>
      <c r="AP13" s="75">
        <f>IF(AP$7="",0,SUMIFS(раунд1!193:193,раунд1!$6:$6,AP$6)+SUMIFS(раунд2!193:193,раунд2!$6:$6,AP$6)+SUMIFS(раунд3!193:193,раунд3!$6:$6,AP$6)+AP83)</f>
        <v>4599397.849042275</v>
      </c>
      <c r="AQ13" s="75">
        <f>IF(AQ$7="",0,SUMIFS(раунд1!193:193,раунд1!$6:$6,AQ$6)+SUMIFS(раунд2!193:193,раунд2!$6:$6,AQ$6)+SUMIFS(раунд3!193:193,раунд3!$6:$6,AQ$6)+AQ83)</f>
        <v>4636926.2396470495</v>
      </c>
      <c r="AR13" s="75">
        <f>IF(AR$7="",0,SUMIFS(раунд1!193:193,раунд1!$6:$6,AR$6)+SUMIFS(раунд2!193:193,раунд2!$6:$6,AR$6)+SUMIFS(раунд3!193:193,раунд3!$6:$6,AR$6)+AR83)</f>
        <v>4675483.5603827247</v>
      </c>
      <c r="AS13" s="75">
        <f>IF(AS$7="",0,SUMIFS(раунд1!193:193,раунд1!$6:$6,AS$6)+SUMIFS(раунд2!193:193,раунд2!$6:$6,AS$6)+SUMIFS(раунд3!193:193,раунд3!$6:$6,AS$6)+AS83)</f>
        <v>4715069.8112492999</v>
      </c>
      <c r="AT13" s="75">
        <f>IF(AT$7="",0,SUMIFS(раунд1!193:193,раунд1!$6:$6,AT$6)+SUMIFS(раунд2!193:193,раунд2!$6:$6,AT$6)+SUMIFS(раунд3!193:193,раунд3!$6:$6,AT$6)+AT83)</f>
        <v>4755684.992246775</v>
      </c>
      <c r="AU13" s="75">
        <f>IF(AU$7="",0,SUMIFS(раунд1!193:193,раунд1!$6:$6,AU$6)+SUMIFS(раунд2!193:193,раунд2!$6:$6,AU$6)+SUMIFS(раунд3!193:193,раунд3!$6:$6,AU$6)+AU83)</f>
        <v>4919329.1033751499</v>
      </c>
      <c r="AV13" s="75">
        <f>IF(AV$7="",0,SUMIFS(раунд1!193:193,раунд1!$6:$6,AV$6)+SUMIFS(раунд2!193:193,раунд2!$6:$6,AV$6)+SUMIFS(раунд3!193:193,раунд3!$6:$6,AV$6)+AV83)</f>
        <v>4962002.1446344256</v>
      </c>
      <c r="AW13" s="75">
        <f>IF(AW$7="",0,SUMIFS(раунд1!193:193,раунд1!$6:$6,AW$6)+SUMIFS(раунд2!193:193,раунд2!$6:$6,AW$6)+SUMIFS(раунд3!193:193,раунд3!$6:$6,AW$6)+AW83)</f>
        <v>5005704.1160246003</v>
      </c>
      <c r="AX13" s="75">
        <f>IF(AX$7="",0,SUMIFS(раунд1!193:193,раунд1!$6:$6,AX$6)+SUMIFS(раунд2!193:193,раунд2!$6:$6,AX$6)+SUMIFS(раунд3!193:193,раунд3!$6:$6,AX$6)+AX83)</f>
        <v>5050435.0175456749</v>
      </c>
      <c r="AY13" s="75">
        <f>IF(AY$7="",0,SUMIFS(раунд1!193:193,раунд1!$6:$6,AY$6)+SUMIFS(раунд2!193:193,раунд2!$6:$6,AY$6)+SUMIFS(раунд3!193:193,раунд3!$6:$6,AY$6)+AY83)</f>
        <v>5096194.8491976503</v>
      </c>
      <c r="AZ13" s="75">
        <f>IF(AZ$7="",0,SUMIFS(раунд1!193:193,раунд1!$6:$6,AZ$6)+SUMIFS(раунд2!193:193,раунд2!$6:$6,AZ$6)+SUMIFS(раунд3!193:193,раунд3!$6:$6,AZ$6)+AZ83)</f>
        <v>5142983.6109805247</v>
      </c>
      <c r="BA13" s="75">
        <f>IF(BA$7="",0,SUMIFS(раунд1!193:193,раунд1!$6:$6,BA$6)+SUMIFS(раунд2!193:193,раунд2!$6:$6,BA$6)+SUMIFS(раунд3!193:193,раунд3!$6:$6,BA$6)+BA83)</f>
        <v>5190801.3028942998</v>
      </c>
      <c r="BB13" s="75">
        <f>IF(BB$7="",0,SUMIFS(раунд1!193:193,раунд1!$6:$6,BB$6)+SUMIFS(раунд2!193:193,раунд2!$6:$6,BB$6)+SUMIFS(раунд3!193:193,раунд3!$6:$6,BB$6)+BB83)</f>
        <v>5239647.9249389749</v>
      </c>
      <c r="BC13" s="75">
        <f>IF(BC$7="",0,SUMIFS(раунд1!193:193,раунд1!$6:$6,BC$6)+SUMIFS(раунд2!193:193,раунд2!$6:$6,BC$6)+SUMIFS(раунд3!193:193,раунд3!$6:$6,BC$6)+BC83)</f>
        <v>5289523.4771145498</v>
      </c>
      <c r="BD13" s="75">
        <f>IF(BD$7="",0,SUMIFS(раунд1!193:193,раунд1!$6:$6,BD$6)+SUMIFS(раунд2!193:193,раунд2!$6:$6,BD$6)+SUMIFS(раунд3!193:193,раунд3!$6:$6,BD$6)+BD83)</f>
        <v>5340427.9594210256</v>
      </c>
      <c r="BE13" s="75">
        <f>IF(BE$7="",0,SUMIFS(раунд1!193:193,раунд1!$6:$6,BE$6)+SUMIFS(раунд2!193:193,раунд2!$6:$6,BE$6)+SUMIFS(раунд3!193:193,раунд3!$6:$6,BE$6)+BE83)</f>
        <v>29266428.484337565</v>
      </c>
      <c r="BF13" s="75">
        <f>IF(BF$7="",0,SUMIFS(раунд1!193:193,раунд1!$6:$6,BF$6)+SUMIFS(раунд2!193:193,раунд2!$6:$6,BF$6)+SUMIFS(раунд3!193:193,раунд3!$6:$6,BF$6)+BF83)</f>
        <v>7876971.3616390005</v>
      </c>
      <c r="BG13" s="75">
        <f>IF(BG$7="",0,SUMIFS(раунд1!193:193,раунд1!$6:$6,BG$6)+SUMIFS(раунд2!193:193,раунд2!$6:$6,BG$6)+SUMIFS(раунд3!193:193,раунд3!$6:$6,BG$6)+BG83)</f>
        <v>7677842.2394800009</v>
      </c>
      <c r="BH13" s="75">
        <f>IF(BH$7="",0,SUMIFS(раунд1!193:193,раунд1!$6:$6,BH$6)+SUMIFS(раунд2!193:193,раунд2!$6:$6,BH$6)+SUMIFS(раунд3!193:193,раунд3!$6:$6,BH$6)+BH83)</f>
        <v>7793374.2393966671</v>
      </c>
      <c r="BI13" s="75">
        <f>IF(BI$7="",0,SUMIFS(раунд1!193:193,раунд1!$6:$6,BI$6)+SUMIFS(раунд2!193:193,раунд2!$6:$6,BI$6)+SUMIFS(раунд3!193:193,раунд3!$6:$6,BI$6)+BI83)</f>
        <v>7914486.7294800011</v>
      </c>
      <c r="BJ13" s="75">
        <f>IF(BJ$7="",0,SUMIFS(раунд1!193:193,раунд1!$6:$6,BJ$6)+SUMIFS(раунд2!193:193,раунд2!$6:$6,BJ$6)+SUMIFS(раунд3!193:193,раунд3!$6:$6,BJ$6)+BJ83)</f>
        <v>8041179.7097300002</v>
      </c>
      <c r="BK13" s="75">
        <f>IF(BK$7="",0,SUMIFS(раунд1!193:193,раунд1!$6:$6,BK$6)+SUMIFS(раунд2!193:193,раунд2!$6:$6,BK$6)+SUMIFS(раунд3!193:193,раунд3!$6:$6,BK$6)+BK83)</f>
        <v>8173453.1801466672</v>
      </c>
      <c r="BL13" s="75">
        <f>IF(BL$7="",0,SUMIFS(раунд1!193:193,раунд1!$6:$6,BL$6)+SUMIFS(раунд2!193:193,раунд2!$6:$6,BL$6)+SUMIFS(раунд3!193:193,раунд3!$6:$6,BL$6)+BL83)</f>
        <v>8304998.3907300001</v>
      </c>
      <c r="BM13" s="75">
        <f>IF(BM$7="",0,SUMIFS(раунд1!193:193,раунд1!$6:$6,BM$6)+SUMIFS(раунд2!193:193,раунд2!$6:$6,BM$6)+SUMIFS(раунд3!193:193,раунд3!$6:$6,BM$6)+BM83)</f>
        <v>8426822.6508966666</v>
      </c>
      <c r="BN13" s="75">
        <f>IF(BN$7="",0,SUMIFS(раунд1!193:193,раунд1!$6:$6,BN$6)+SUMIFS(раунд2!193:193,раунд2!$6:$6,BN$6)+SUMIFS(раунд3!193:193,раунд3!$6:$6,BN$6)+BN83)</f>
        <v>8533556.7659924999</v>
      </c>
      <c r="BO13" s="75">
        <f>IF(BO$7="",0,SUMIFS(раунд1!193:193,раунд1!$6:$6,BO$6)+SUMIFS(раунд2!193:193,раунд2!$6:$6,BO$6)+SUMIFS(раунд3!193:193,раунд3!$6:$6,BO$6)+BO83)</f>
        <v>8635872.0070308335</v>
      </c>
      <c r="BP13" s="75">
        <f>IF(BP$7="",0,SUMIFS(раунд1!193:193,раунд1!$6:$6,BP$6)+SUMIFS(раунд2!193:193,раунд2!$6:$6,BP$6)+SUMIFS(раунд3!193:193,раунд3!$6:$6,BP$6)+BP83)</f>
        <v>8741003.2032891661</v>
      </c>
      <c r="BQ13" s="75">
        <f>IF(BQ$7="",0,SUMIFS(раунд1!193:193,раунд1!$6:$6,BQ$6)+SUMIFS(раунд2!193:193,раунд2!$6:$6,BQ$6)+SUMIFS(раунд3!193:193,раунд3!$6:$6,BQ$6)+BQ83)</f>
        <v>9000950.3547674995</v>
      </c>
      <c r="BR13" s="75">
        <f>IF(BR$7="",0,SUMIFS(раунд1!193:193,раунд1!$6:$6,BR$6)+SUMIFS(раунд2!193:193,раунд2!$6:$6,BR$6)+SUMIFS(раунд3!193:193,раунд3!$6:$6,BR$6)+BR83)</f>
        <v>9111713.4614658337</v>
      </c>
      <c r="BS13" s="75">
        <f>IF(BS$7="",0,SUMIFS(раунд1!193:193,раунд1!$6:$6,BS$6)+SUMIFS(раунд2!193:193,раунд2!$6:$6,BS$6)+SUMIFS(раунд3!193:193,раунд3!$6:$6,BS$6)+BS83)</f>
        <v>9225292.5233841669</v>
      </c>
      <c r="BT13" s="75">
        <f>IF(BT$7="",0,SUMIFS(раунд1!193:193,раунд1!$6:$6,BT$6)+SUMIFS(раунд2!193:193,раунд2!$6:$6,BT$6)+SUMIFS(раунд3!193:193,раунд3!$6:$6,BT$6)+BT83)</f>
        <v>9341687.5405225009</v>
      </c>
      <c r="BU13" s="75">
        <f>IF(BU$7="",0,SUMIFS(раунд1!193:193,раунд1!$6:$6,BU$6)+SUMIFS(раунд2!193:193,раунд2!$6:$6,BU$6)+SUMIFS(раунд3!193:193,раунд3!$6:$6,BU$6)+BU83)</f>
        <v>9460898.5128808338</v>
      </c>
      <c r="BV13" s="75">
        <f>IF(BV$7="",0,SUMIFS(раунд1!193:193,раунд1!$6:$6,BV$6)+SUMIFS(раунд2!193:193,раунд2!$6:$6,BV$6)+SUMIFS(раунд3!193:193,раунд3!$6:$6,BV$6)+BV83)</f>
        <v>9582925.4404591657</v>
      </c>
      <c r="BW13" s="75">
        <f>IF(BW$7="",0,SUMIFS(раунд1!193:193,раунд1!$6:$6,BW$6)+SUMIFS(раунд2!193:193,раунд2!$6:$6,BW$6)+SUMIFS(раунд3!193:193,раунд3!$6:$6,BW$6)+BW83)</f>
        <v>9707768.3232575022</v>
      </c>
      <c r="BX13" s="75">
        <f>IF(BX$7="",0,SUMIFS(раунд1!193:193,раунд1!$6:$6,BX$6)+SUMIFS(раунд2!193:193,раунд2!$6:$6,BX$6)+SUMIFS(раунд3!193:193,раунд3!$6:$6,BX$6)+BX83)</f>
        <v>9835427.1612758338</v>
      </c>
      <c r="BY13" s="75">
        <f>IF(BY$7="",0,SUMIFS(раунд1!193:193,раунд1!$6:$6,BY$6)+SUMIFS(раунд2!193:193,раунд2!$6:$6,BY$6)+SUMIFS(раунд3!193:193,раунд3!$6:$6,BY$6)+BY83)</f>
        <v>9965901.9545141682</v>
      </c>
      <c r="BZ13" s="75">
        <f>IF(BZ$7="",0,SUMIFS(раунд1!193:193,раунд1!$6:$6,BZ$6)+SUMIFS(раунд2!193:193,раунд2!$6:$6,BZ$6)+SUMIFS(раунд3!193:193,раунд3!$6:$6,BZ$6)+BZ83)</f>
        <v>10099192.7029725</v>
      </c>
      <c r="CA13" s="75">
        <f>IF(CA$7="",0,SUMIFS(раунд1!193:193,раунд1!$6:$6,CA$6)+SUMIFS(раунд2!193:193,раунд2!$6:$6,CA$6)+SUMIFS(раунд3!193:193,раунд3!$6:$6,CA$6)+CA83)</f>
        <v>10235299.406650834</v>
      </c>
      <c r="CB13" s="75">
        <f>IF(CB$7="",0,SUMIFS(раунд1!193:193,раунд1!$6:$6,CB$6)+SUMIFS(раунд2!193:193,раунд2!$6:$6,CB$6)+SUMIFS(раунд3!193:193,раунд3!$6:$6,CB$6)+CB83)</f>
        <v>10374222.065549169</v>
      </c>
      <c r="CC13" s="75">
        <f>IF(CC$7="",0,SUMIFS(раунд1!193:193,раунд1!$6:$6,CC$6)+SUMIFS(раунд2!193:193,раунд2!$6:$6,CC$6)+SUMIFS(раунд3!193:193,раунд3!$6:$6,CC$6)+CC83)</f>
        <v>10515960.679667501</v>
      </c>
      <c r="CD13" s="75">
        <f>IF(CD$7="",0,SUMIFS(раунд1!193:193,раунд1!$6:$6,CD$6)+SUMIFS(раунд2!193:193,раунд2!$6:$6,CD$6)+SUMIFS(раунд3!193:193,раунд3!$6:$6,CD$6)+CD83)</f>
        <v>10660515.249005836</v>
      </c>
      <c r="CE13" s="75">
        <f>IF(CE$7="",0,SUMIFS(раунд1!193:193,раунд1!$6:$6,CE$6)+SUMIFS(раунд2!193:193,раунд2!$6:$6,CE$6)+SUMIFS(раунд3!193:193,раунд3!$6:$6,CE$6)+CE83)</f>
        <v>10807885.773564167</v>
      </c>
      <c r="CF13" s="75">
        <f>IF(CF$7="",0,SUMIFS(раунд1!193:193,раунд1!$6:$6,CF$6)+SUMIFS(раунд2!193:193,раунд2!$6:$6,CF$6)+SUMIFS(раунд3!193:193,раунд3!$6:$6,CF$6)+CF83)</f>
        <v>10958072.2533425</v>
      </c>
      <c r="CG13" s="75">
        <f>IF(CG$7="",0,SUMIFS(раунд1!193:193,раунд1!$6:$6,CG$6)+SUMIFS(раунд2!193:193,раунд2!$6:$6,CG$6)+SUMIFS(раунд3!193:193,раунд3!$6:$6,CG$6)+CG83)</f>
        <v>11111074.688340835</v>
      </c>
      <c r="CH13" s="75">
        <f>IF(CH$7="",0,SUMIFS(раунд1!193:193,раунд1!$6:$6,CH$6)+SUMIFS(раунд2!193:193,раунд2!$6:$6,CH$6)+SUMIFS(раунд3!193:193,раунд3!$6:$6,CH$6)+CH83)</f>
        <v>11266893.078559168</v>
      </c>
      <c r="CI13" s="75">
        <f>IF(CI$7="",0,SUMIFS(раунд1!193:193,раунд1!$6:$6,CI$6)+SUMIFS(раунд2!193:193,раунд2!$6:$6,CI$6)+SUMIFS(раунд3!193:193,раунд3!$6:$6,CI$6)+CI83)</f>
        <v>11425527.423997501</v>
      </c>
      <c r="CJ13" s="75">
        <f>IF(CJ$7="",0,SUMIFS(раунд1!193:193,раунд1!$6:$6,CJ$6)+SUMIFS(раунд2!193:193,раунд2!$6:$6,CJ$6)+SUMIFS(раунд3!193:193,раунд3!$6:$6,CJ$6)+CJ83)</f>
        <v>11586977.724655833</v>
      </c>
      <c r="CK13" s="75">
        <f>IF(CK$7="",0,SUMIFS(раунд1!193:193,раунд1!$6:$6,CK$6)+SUMIFS(раунд2!193:193,раунд2!$6:$6,CK$6)+SUMIFS(раунд3!193:193,раунд3!$6:$6,CK$6)+CK83)</f>
        <v>11751243.980534166</v>
      </c>
      <c r="CL13" s="75">
        <f>IF(CL$7="",0,SUMIFS(раунд1!193:193,раунд1!$6:$6,CL$6)+SUMIFS(раунд2!193:193,раунд2!$6:$6,CL$6)+SUMIFS(раунд3!193:193,раунд3!$6:$6,CL$6)+CL83)</f>
        <v>11918326.191632502</v>
      </c>
      <c r="CM13" s="75">
        <f>IF(CM$7="",0,SUMIFS(раунд1!193:193,раунд1!$6:$6,CM$6)+SUMIFS(раунд2!193:193,раунд2!$6:$6,CM$6)+SUMIFS(раунд3!193:193,раунд3!$6:$6,CM$6)+CM83)</f>
        <v>12088224.357950833</v>
      </c>
      <c r="CN13" s="75">
        <f>IF(CN$7="",0,SUMIFS(раунд1!193:193,раунд1!$6:$6,CN$6)+SUMIFS(раунд2!193:193,раунд2!$6:$6,CN$6)+SUMIFS(раунд3!193:193,раунд3!$6:$6,CN$6)+CN83)</f>
        <v>11586840.546155835</v>
      </c>
      <c r="CO13" s="75">
        <f>IF(CO$7="",0,SUMIFS(раунд1!193:193,раунд1!$6:$6,CO$6)+SUMIFS(раунд2!193:193,раунд2!$6:$6,CO$6)+SUMIFS(раунд3!193:193,раунд3!$6:$6,CO$6)+CO83)</f>
        <v>0</v>
      </c>
      <c r="CP13" s="75">
        <f>IF(CP$7="",0,SUMIFS(раунд1!193:193,раунд1!$6:$6,CP$6)+SUMIFS(раунд2!193:193,раунд2!$6:$6,CP$6)+SUMIFS(раунд3!193:193,раунд3!$6:$6,CP$6)+CP83)</f>
        <v>0</v>
      </c>
      <c r="CQ13" s="75">
        <f>IF(CQ$7="",0,SUMIFS(раунд1!193:193,раунд1!$6:$6,CQ$6)+SUMIFS(раунд2!193:193,раунд2!$6:$6,CQ$6)+SUMIFS(раунд3!193:193,раунд3!$6:$6,CQ$6)+CQ83)</f>
        <v>0</v>
      </c>
      <c r="CR13" s="75">
        <f>IF(CR$7="",0,SUMIFS(раунд1!193:193,раунд1!$6:$6,CR$6)+SUMIFS(раунд2!193:193,раунд2!$6:$6,CR$6)+SUMIFS(раунд3!193:193,раунд3!$6:$6,CR$6)+CR83)</f>
        <v>0</v>
      </c>
      <c r="CS13" s="75">
        <f>IF(CS$7="",0,SUMIFS(раунд1!193:193,раунд1!$6:$6,CS$6)+SUMIFS(раунд2!193:193,раунд2!$6:$6,CS$6)+SUMIFS(раунд3!193:193,раунд3!$6:$6,CS$6)+CS83)</f>
        <v>0</v>
      </c>
      <c r="CT13" s="75">
        <f>IF(CT$7="",0,SUMIFS(раунд1!193:193,раунд1!$6:$6,CT$6)+SUMIFS(раунд2!193:193,раунд2!$6:$6,CT$6)+SUMIFS(раунд3!193:193,раунд3!$6:$6,CT$6)+CT83)</f>
        <v>0</v>
      </c>
      <c r="CU13" s="75">
        <f>IF(CU$7="",0,SUMIFS(раунд1!193:193,раунд1!$6:$6,CU$6)+SUMIFS(раунд2!193:193,раунд2!$6:$6,CU$6)+SUMIFS(раунд3!193:193,раунд3!$6:$6,CU$6)+CU83)</f>
        <v>0</v>
      </c>
      <c r="CV13" s="75">
        <f>IF(CV$7="",0,SUMIFS(раунд1!193:193,раунд1!$6:$6,CV$6)+SUMIFS(раунд2!193:193,раунд2!$6:$6,CV$6)+SUMIFS(раунд3!193:193,раунд3!$6:$6,CV$6)+CV83)</f>
        <v>0</v>
      </c>
      <c r="CW13" s="75">
        <f>IF(CW$7="",0,SUMIFS(раунд1!193:193,раунд1!$6:$6,CW$6)+SUMIFS(раунд2!193:193,раунд2!$6:$6,CW$6)+SUMIFS(раунд3!193:193,раунд3!$6:$6,CW$6)+CW83)</f>
        <v>0</v>
      </c>
      <c r="CX13" s="75">
        <f>IF(CX$7="",0,SUMIFS(раунд1!193:193,раунд1!$6:$6,CX$6)+SUMIFS(раунд2!193:193,раунд2!$6:$6,CX$6)+SUMIFS(раунд3!193:193,раунд3!$6:$6,CX$6)+CX83)</f>
        <v>0</v>
      </c>
      <c r="CY13" s="75">
        <f>IF(CY$7="",0,SUMIFS(раунд1!193:193,раунд1!$6:$6,CY$6)+SUMIFS(раунд2!193:193,раунд2!$6:$6,CY$6)+SUMIFS(раунд3!193:193,раунд3!$6:$6,CY$6)+CY83)</f>
        <v>0</v>
      </c>
      <c r="CZ13" s="75">
        <f>IF(CZ$7="",0,SUMIFS(раунд1!193:193,раунд1!$6:$6,CZ$6)+SUMIFS(раунд2!193:193,раунд2!$6:$6,CZ$6)+SUMIFS(раунд3!193:193,раунд3!$6:$6,CZ$6)+CZ83)</f>
        <v>0</v>
      </c>
      <c r="DA13" s="75">
        <f>IF(DA$7="",0,SUMIFS(раунд1!193:193,раунд1!$6:$6,DA$6)+SUMIFS(раунд2!193:193,раунд2!$6:$6,DA$6)+SUMIFS(раунд3!193:193,раунд3!$6:$6,DA$6)+DA83)</f>
        <v>0</v>
      </c>
      <c r="DB13" s="75">
        <f>IF(DB$7="",0,SUMIFS(раунд1!193:193,раунд1!$6:$6,DB$6)+SUMIFS(раунд2!193:193,раунд2!$6:$6,DB$6)+SUMIFS(раунд3!193:193,раунд3!$6:$6,DB$6)+DB83)</f>
        <v>0</v>
      </c>
      <c r="DC13" s="75">
        <f>IF(DC$7="",0,SUMIFS(раунд1!193:193,раунд1!$6:$6,DC$6)+SUMIFS(раунд2!193:193,раунд2!$6:$6,DC$6)+SUMIFS(раунд3!193:193,раунд3!$6:$6,DC$6)+DC83)</f>
        <v>0</v>
      </c>
      <c r="DD13" s="75">
        <f>IF(DD$7="",0,SUMIFS(раунд1!193:193,раунд1!$6:$6,DD$6)+SUMIFS(раунд2!193:193,раунд2!$6:$6,DD$6)+SUMIFS(раунд3!193:193,раунд3!$6:$6,DD$6)+DD83)</f>
        <v>0</v>
      </c>
      <c r="DE13" s="75">
        <f>IF(DE$7="",0,SUMIFS(раунд1!193:193,раунд1!$6:$6,DE$6)+SUMIFS(раунд2!193:193,раунд2!$6:$6,DE$6)+SUMIFS(раунд3!193:193,раунд3!$6:$6,DE$6)+DE83)</f>
        <v>0</v>
      </c>
      <c r="DF13" s="75">
        <f>IF(DF$7="",0,SUMIFS(раунд1!193:193,раунд1!$6:$6,DF$6)+SUMIFS(раунд2!193:193,раунд2!$6:$6,DF$6)+SUMIFS(раунд3!193:193,раунд3!$6:$6,DF$6)+DF83)</f>
        <v>0</v>
      </c>
      <c r="DG13" s="75">
        <f>IF(DG$7="",0,SUMIFS(раунд1!193:193,раунд1!$6:$6,DG$6)+SUMIFS(раунд2!193:193,раунд2!$6:$6,DG$6)+SUMIFS(раунд3!193:193,раунд3!$6:$6,DG$6)+DG83)</f>
        <v>0</v>
      </c>
      <c r="DH13" s="75">
        <f>IF(DH$7="",0,SUMIFS(раунд1!193:193,раунд1!$6:$6,DH$6)+SUMIFS(раунд2!193:193,раунд2!$6:$6,DH$6)+SUMIFS(раунд3!193:193,раунд3!$6:$6,DH$6)+DH83)</f>
        <v>0</v>
      </c>
      <c r="DI13" s="75">
        <f>IF(DI$7="",0,SUMIFS(раунд1!193:193,раунд1!$6:$6,DI$6)+SUMIFS(раунд2!193:193,раунд2!$6:$6,DI$6)+SUMIFS(раунд3!193:193,раунд3!$6:$6,DI$6)+DI83)</f>
        <v>0</v>
      </c>
      <c r="DJ13" s="75">
        <f>IF(DJ$7="",0,SUMIFS(раунд1!193:193,раунд1!$6:$6,DJ$6)+SUMIFS(раунд2!193:193,раунд2!$6:$6,DJ$6)+SUMIFS(раунд3!193:193,раунд3!$6:$6,DJ$6)+DJ83)</f>
        <v>0</v>
      </c>
      <c r="DK13" s="75">
        <f>IF(DK$7="",0,SUMIFS(раунд1!193:193,раунд1!$6:$6,DK$6)+SUMIFS(раунд2!193:193,раунд2!$6:$6,DK$6)+SUMIFS(раунд3!193:193,раунд3!$6:$6,DK$6)+DK83)</f>
        <v>0</v>
      </c>
      <c r="DL13" s="75">
        <f>IF(DL$7="",0,SUMIFS(раунд1!193:193,раунд1!$6:$6,DL$6)+SUMIFS(раунд2!193:193,раунд2!$6:$6,DL$6)+SUMIFS(раунд3!193:193,раунд3!$6:$6,DL$6)+DL83)</f>
        <v>0</v>
      </c>
      <c r="DM13" s="75">
        <f>IF(DM$7="",0,SUMIFS(раунд1!193:193,раунд1!$6:$6,DM$6)+SUMIFS(раунд2!193:193,раунд2!$6:$6,DM$6)+SUMIFS(раунд3!193:193,раунд3!$6:$6,DM$6)+DM83)</f>
        <v>0</v>
      </c>
      <c r="DN13" s="75">
        <f>IF(DN$7="",0,SUMIFS(раунд1!193:193,раунд1!$6:$6,DN$6)+SUMIFS(раунд2!193:193,раунд2!$6:$6,DN$6)+SUMIFS(раунд3!193:193,раунд3!$6:$6,DN$6)+DN83)</f>
        <v>0</v>
      </c>
      <c r="DO13" s="75">
        <f>IF(DO$7="",0,SUMIFS(раунд1!193:193,раунд1!$6:$6,DO$6)+SUMIFS(раунд2!193:193,раунд2!$6:$6,DO$6)+SUMIFS(раунд3!193:193,раунд3!$6:$6,DO$6)+DO83)</f>
        <v>0</v>
      </c>
      <c r="DP13" s="75">
        <f>IF(DP$7="",0,SUMIFS(раунд1!193:193,раунд1!$6:$6,DP$6)+SUMIFS(раунд2!193:193,раунд2!$6:$6,DP$6)+SUMIFS(раунд3!193:193,раунд3!$6:$6,DP$6)+DP83)</f>
        <v>0</v>
      </c>
      <c r="DQ13" s="75">
        <f>IF(DQ$7="",0,SUMIFS(раунд1!193:193,раунд1!$6:$6,DQ$6)+SUMIFS(раунд2!193:193,раунд2!$6:$6,DQ$6)+SUMIFS(раунд3!193:193,раунд3!$6:$6,DQ$6)+DQ83)</f>
        <v>0</v>
      </c>
      <c r="DR13" s="75">
        <f>IF(DR$7="",0,SUMIFS(раунд1!193:193,раунд1!$6:$6,DR$6)+SUMIFS(раунд2!193:193,раунд2!$6:$6,DR$6)+SUMIFS(раунд3!193:193,раунд3!$6:$6,DR$6)+DR83)</f>
        <v>0</v>
      </c>
      <c r="DS13" s="75">
        <f>IF(DS$7="",0,SUMIFS(раунд1!193:193,раунд1!$6:$6,DS$6)+SUMIFS(раунд2!193:193,раунд2!$6:$6,DS$6)+SUMIFS(раунд3!193:193,раунд3!$6:$6,DS$6)+DS83)</f>
        <v>0</v>
      </c>
      <c r="DT13" s="75">
        <f>IF(DT$7="",0,SUMIFS(раунд1!193:193,раунд1!$6:$6,DT$6)+SUMIFS(раунд2!193:193,раунд2!$6:$6,DT$6)+SUMIFS(раунд3!193:193,раунд3!$6:$6,DT$6)+DT83)</f>
        <v>0</v>
      </c>
      <c r="DU13" s="75">
        <f>IF(DU$7="",0,SUMIFS(раунд1!193:193,раунд1!$6:$6,DU$6)+SUMIFS(раунд2!193:193,раунд2!$6:$6,DU$6)+SUMIFS(раунд3!193:193,раунд3!$6:$6,DU$6)+DU83)</f>
        <v>0</v>
      </c>
      <c r="DV13" s="75">
        <f>IF(DV$7="",0,SUMIFS(раунд1!193:193,раунд1!$6:$6,DV$6)+SUMIFS(раунд2!193:193,раунд2!$6:$6,DV$6)+SUMIFS(раунд3!193:193,раунд3!$6:$6,DV$6)+DV83)</f>
        <v>0</v>
      </c>
      <c r="DW13" s="75">
        <f>IF(DW$7="",0,SUMIFS(раунд1!193:193,раунд1!$6:$6,DW$6)+SUMIFS(раунд2!193:193,раунд2!$6:$6,DW$6)+SUMIFS(раунд3!193:193,раунд3!$6:$6,DW$6)+DW83)</f>
        <v>0</v>
      </c>
      <c r="DX13" s="75">
        <f>IF(DX$7="",0,SUMIFS(раунд1!193:193,раунд1!$6:$6,DX$6)+SUMIFS(раунд2!193:193,раунд2!$6:$6,DX$6)+SUMIFS(раунд3!193:193,раунд3!$6:$6,DX$6)+DX83)</f>
        <v>0</v>
      </c>
      <c r="DY13" s="75">
        <f>IF(DY$7="",0,SUMIFS(раунд1!193:193,раунд1!$6:$6,DY$6)+SUMIFS(раунд2!193:193,раунд2!$6:$6,DY$6)+SUMIFS(раунд3!193:193,раунд3!$6:$6,DY$6)+DY83)</f>
        <v>0</v>
      </c>
      <c r="DZ13" s="75">
        <f>IF(DZ$7="",0,SUMIFS(раунд1!193:193,раунд1!$6:$6,DZ$6)+SUMIFS(раунд2!193:193,раунд2!$6:$6,DZ$6)+SUMIFS(раунд3!193:193,раунд3!$6:$6,DZ$6)+DZ83)</f>
        <v>0</v>
      </c>
      <c r="EA13" s="75">
        <f>IF(EA$7="",0,SUMIFS(раунд1!193:193,раунд1!$6:$6,EA$6)+SUMIFS(раунд2!193:193,раунд2!$6:$6,EA$6)+SUMIFS(раунд3!193:193,раунд3!$6:$6,EA$6)+EA83)</f>
        <v>0</v>
      </c>
      <c r="EB13" s="75">
        <f>IF(EB$7="",0,SUMIFS(раунд1!193:193,раунд1!$6:$6,EB$6)+SUMIFS(раунд2!193:193,раунд2!$6:$6,EB$6)+SUMIFS(раунд3!193:193,раунд3!$6:$6,EB$6)+EB83)</f>
        <v>0</v>
      </c>
      <c r="EC13" s="75">
        <f>IF(EC$7="",0,SUMIFS(раунд1!193:193,раунд1!$6:$6,EC$6)+SUMIFS(раунд2!193:193,раунд2!$6:$6,EC$6)+SUMIFS(раунд3!193:193,раунд3!$6:$6,EC$6)+EC83)</f>
        <v>0</v>
      </c>
      <c r="ED13" s="75">
        <f>IF(ED$7="",0,SUMIFS(раунд1!193:193,раунд1!$6:$6,ED$6)+SUMIFS(раунд2!193:193,раунд2!$6:$6,ED$6)+SUMIFS(раунд3!193:193,раунд3!$6:$6,ED$6)+ED83)</f>
        <v>0</v>
      </c>
      <c r="EE13" s="75">
        <f>IF(EE$7="",0,SUMIFS(раунд1!193:193,раунд1!$6:$6,EE$6)+SUMIFS(раунд2!193:193,раунд2!$6:$6,EE$6)+SUMIFS(раунд3!193:193,раунд3!$6:$6,EE$6)+EE83)</f>
        <v>0</v>
      </c>
      <c r="EF13" s="75">
        <f>IF(EF$7="",0,SUMIFS(раунд1!193:193,раунд1!$6:$6,EF$6)+SUMIFS(раунд2!193:193,раунд2!$6:$6,EF$6)+SUMIFS(раунд3!193:193,раунд3!$6:$6,EF$6)+EF83)</f>
        <v>0</v>
      </c>
      <c r="EG13" s="75">
        <f>IF(EG$7="",0,SUMIFS(раунд1!193:193,раунд1!$6:$6,EG$6)+SUMIFS(раунд2!193:193,раунд2!$6:$6,EG$6)+SUMIFS(раунд3!193:193,раунд3!$6:$6,EG$6)+EG83)</f>
        <v>0</v>
      </c>
      <c r="EH13" s="75">
        <f>IF(EH$7="",0,SUMIFS(раунд1!193:193,раунд1!$6:$6,EH$6)+SUMIFS(раунд2!193:193,раунд2!$6:$6,EH$6)+SUMIFS(раунд3!193:193,раунд3!$6:$6,EH$6)+EH83)</f>
        <v>0</v>
      </c>
      <c r="EI13" s="75">
        <f>IF(EI$7="",0,SUMIFS(раунд1!193:193,раунд1!$6:$6,EI$6)+SUMIFS(раунд2!193:193,раунд2!$6:$6,EI$6)+SUMIFS(раунд3!193:193,раунд3!$6:$6,EI$6)+EI83)</f>
        <v>0</v>
      </c>
      <c r="EJ13" s="75">
        <f>IF(EJ$7="",0,SUMIFS(раунд1!193:193,раунд1!$6:$6,EJ$6)+SUMIFS(раунд2!193:193,раунд2!$6:$6,EJ$6)+SUMIFS(раунд3!193:193,раунд3!$6:$6,EJ$6)+EJ83)</f>
        <v>0</v>
      </c>
      <c r="EK13" s="75">
        <f>IF(EK$7="",0,SUMIFS(раунд1!193:193,раунд1!$6:$6,EK$6)+SUMIFS(раунд2!193:193,раунд2!$6:$6,EK$6)+SUMIFS(раунд3!193:193,раунд3!$6:$6,EK$6)+EK83)</f>
        <v>0</v>
      </c>
      <c r="EL13" s="75">
        <f>IF(EL$7="",0,SUMIFS(раунд1!193:193,раунд1!$6:$6,EL$6)+SUMIFS(раунд2!193:193,раунд2!$6:$6,EL$6)+SUMIFS(раунд3!193:193,раунд3!$6:$6,EL$6)+EL83)</f>
        <v>0</v>
      </c>
      <c r="EM13" s="75">
        <f>IF(EM$7="",0,SUMIFS(раунд1!193:193,раунд1!$6:$6,EM$6)+SUMIFS(раунд2!193:193,раунд2!$6:$6,EM$6)+SUMIFS(раунд3!193:193,раунд3!$6:$6,EM$6)+EM83)</f>
        <v>0</v>
      </c>
      <c r="EN13" s="75">
        <f>IF(EN$7="",0,SUMIFS(раунд1!193:193,раунд1!$6:$6,EN$6)+SUMIFS(раунд2!193:193,раунд2!$6:$6,EN$6)+SUMIFS(раунд3!193:193,раунд3!$6:$6,EN$6)+EN83)</f>
        <v>0</v>
      </c>
      <c r="EO13" s="75">
        <f>IF(EO$7="",0,SUMIFS(раунд1!193:193,раунд1!$6:$6,EO$6)+SUMIFS(раунд2!193:193,раунд2!$6:$6,EO$6)+SUMIFS(раунд3!193:193,раунд3!$6:$6,EO$6)+EO83)</f>
        <v>0</v>
      </c>
      <c r="EP13" s="75">
        <f>IF(EP$7="",0,SUMIFS(раунд1!193:193,раунд1!$6:$6,EP$6)+SUMIFS(раунд2!193:193,раунд2!$6:$6,EP$6)+SUMIFS(раунд3!193:193,раунд3!$6:$6,EP$6)+EP83)</f>
        <v>0</v>
      </c>
      <c r="EQ13" s="75">
        <f>IF(EQ$7="",0,SUMIFS(раунд1!193:193,раунд1!$6:$6,EQ$6)+SUMIFS(раунд2!193:193,раунд2!$6:$6,EQ$6)+SUMIFS(раунд3!193:193,раунд3!$6:$6,EQ$6)+EQ83)</f>
        <v>0</v>
      </c>
      <c r="ER13" s="75">
        <f>IF(ER$7="",0,SUMIFS(раунд1!193:193,раунд1!$6:$6,ER$6)+SUMIFS(раунд2!193:193,раунд2!$6:$6,ER$6)+SUMIFS(раунд3!193:193,раунд3!$6:$6,ER$6)+ER83)</f>
        <v>0</v>
      </c>
      <c r="ES13" s="75">
        <f>IF(ES$7="",0,SUMIFS(раунд1!193:193,раунд1!$6:$6,ES$6)+SUMIFS(раунд2!193:193,раунд2!$6:$6,ES$6)+SUMIFS(раунд3!193:193,раунд3!$6:$6,ES$6)+ES83)</f>
        <v>0</v>
      </c>
      <c r="ET13" s="75">
        <f>IF(ET$7="",0,SUMIFS(раунд1!193:193,раунд1!$6:$6,ET$6)+SUMIFS(раунд2!193:193,раунд2!$6:$6,ET$6)+SUMIFS(раунд3!193:193,раунд3!$6:$6,ET$6)+ET83)</f>
        <v>0</v>
      </c>
      <c r="EU13" s="75">
        <f>IF(EU$7="",0,SUMIFS(раунд1!193:193,раунд1!$6:$6,EU$6)+SUMIFS(раунд2!193:193,раунд2!$6:$6,EU$6)+SUMIFS(раунд3!193:193,раунд3!$6:$6,EU$6)+EU83)</f>
        <v>0</v>
      </c>
      <c r="EV13" s="75">
        <f>IF(EV$7="",0,SUMIFS(раунд1!193:193,раунд1!$6:$6,EV$6)+SUMIFS(раунд2!193:193,раунд2!$6:$6,EV$6)+SUMIFS(раунд3!193:193,раунд3!$6:$6,EV$6)+EV83)</f>
        <v>0</v>
      </c>
      <c r="EW13" s="75">
        <f>IF(EW$7="",0,SUMIFS(раунд1!193:193,раунд1!$6:$6,EW$6)+SUMIFS(раунд2!193:193,раунд2!$6:$6,EW$6)+SUMIFS(раунд3!193:193,раунд3!$6:$6,EW$6)+EW83)</f>
        <v>0</v>
      </c>
      <c r="EX13" s="75">
        <f>IF(EX$7="",0,SUMIFS(раунд1!193:193,раунд1!$6:$6,EX$6)+SUMIFS(раунд2!193:193,раунд2!$6:$6,EX$6)+SUMIFS(раунд3!193:193,раунд3!$6:$6,EX$6)+EX83)</f>
        <v>0</v>
      </c>
      <c r="EY13" s="75">
        <f>IF(EY$7="",0,SUMIFS(раунд1!193:193,раунд1!$6:$6,EY$6)+SUMIFS(раунд2!193:193,раунд2!$6:$6,EY$6)+SUMIFS(раунд3!193:193,раунд3!$6:$6,EY$6)+EY83)</f>
        <v>0</v>
      </c>
      <c r="EZ13" s="75">
        <f>IF(EZ$7="",0,SUMIFS(раунд1!193:193,раунд1!$6:$6,EZ$6)+SUMIFS(раунд2!193:193,раунд2!$6:$6,EZ$6)+SUMIFS(раунд3!193:193,раунд3!$6:$6,EZ$6)+EZ83)</f>
        <v>0</v>
      </c>
      <c r="FA13" s="75">
        <f>IF(FA$7="",0,SUMIFS(раунд1!193:193,раунд1!$6:$6,FA$6)+SUMIFS(раунд2!193:193,раунд2!$6:$6,FA$6)+SUMIFS(раунд3!193:193,раунд3!$6:$6,FA$6)+FA83)</f>
        <v>0</v>
      </c>
      <c r="FB13" s="75">
        <f>IF(FB$7="",0,SUMIFS(раунд1!193:193,раунд1!$6:$6,FB$6)+SUMIFS(раунд2!193:193,раунд2!$6:$6,FB$6)+SUMIFS(раунд3!193:193,раунд3!$6:$6,FB$6)+FB83)</f>
        <v>0</v>
      </c>
      <c r="FC13" s="75">
        <f>IF(FC$7="",0,SUMIFS(раунд1!193:193,раунд1!$6:$6,FC$6)+SUMIFS(раунд2!193:193,раунд2!$6:$6,FC$6)+SUMIFS(раунд3!193:193,раунд3!$6:$6,FC$6)+FC83)</f>
        <v>0</v>
      </c>
      <c r="FD13" s="75">
        <f>IF(FD$7="",0,SUMIFS(раунд1!193:193,раунд1!$6:$6,FD$6)+SUMIFS(раунд2!193:193,раунд2!$6:$6,FD$6)+SUMIFS(раунд3!193:193,раунд3!$6:$6,FD$6)+FD83)</f>
        <v>0</v>
      </c>
      <c r="FE13" s="75">
        <f>IF(FE$7="",0,SUMIFS(раунд1!193:193,раунд1!$6:$6,FE$6)+SUMIFS(раунд2!193:193,раунд2!$6:$6,FE$6)+SUMIFS(раунд3!193:193,раунд3!$6:$6,FE$6)+FE83)</f>
        <v>0</v>
      </c>
      <c r="FF13" s="75">
        <f>IF(FF$7="",0,SUMIFS(раунд1!193:193,раунд1!$6:$6,FF$6)+SUMIFS(раунд2!193:193,раунд2!$6:$6,FF$6)+SUMIFS(раунд3!193:193,раунд3!$6:$6,FF$6)+FF83)</f>
        <v>0</v>
      </c>
      <c r="FG13" s="75">
        <f>IF(FG$7="",0,SUMIFS(раунд1!193:193,раунд1!$6:$6,FG$6)+SUMIFS(раунд2!193:193,раунд2!$6:$6,FG$6)+SUMIFS(раунд3!193:193,раунд3!$6:$6,FG$6)+FG83)</f>
        <v>0</v>
      </c>
      <c r="FH13" s="75">
        <f>IF(FH$7="",0,SUMIFS(раунд1!193:193,раунд1!$6:$6,FH$6)+SUMIFS(раунд2!193:193,раунд2!$6:$6,FH$6)+SUMIFS(раунд3!193:193,раунд3!$6:$6,FH$6)+FH83)</f>
        <v>0</v>
      </c>
      <c r="FI13" s="75">
        <f>IF(FI$7="",0,SUMIFS(раунд1!193:193,раунд1!$6:$6,FI$6)+SUMIFS(раунд2!193:193,раунд2!$6:$6,FI$6)+SUMIFS(раунд3!193:193,раунд3!$6:$6,FI$6)+FI83)</f>
        <v>0</v>
      </c>
      <c r="FJ13" s="75">
        <f>IF(FJ$7="",0,SUMIFS(раунд1!193:193,раунд1!$6:$6,FJ$6)+SUMIFS(раунд2!193:193,раунд2!$6:$6,FJ$6)+SUMIFS(раунд3!193:193,раунд3!$6:$6,FJ$6)+FJ83)</f>
        <v>0</v>
      </c>
      <c r="FK13" s="75">
        <f>IF(FK$7="",0,SUMIFS(раунд1!193:193,раунд1!$6:$6,FK$6)+SUMIFS(раунд2!193:193,раунд2!$6:$6,FK$6)+SUMIFS(раунд3!193:193,раунд3!$6:$6,FK$6)+FK83)</f>
        <v>0</v>
      </c>
      <c r="FL13" s="75">
        <f>IF(FL$7="",0,SUMIFS(раунд1!193:193,раунд1!$6:$6,FL$6)+SUMIFS(раунд2!193:193,раунд2!$6:$6,FL$6)+SUMIFS(раунд3!193:193,раунд3!$6:$6,FL$6)+FL83)</f>
        <v>0</v>
      </c>
      <c r="FM13" s="75">
        <f>IF(FM$7="",0,SUMIFS(раунд1!193:193,раунд1!$6:$6,FM$6)+SUMIFS(раунд2!193:193,раунд2!$6:$6,FM$6)+SUMIFS(раунд3!193:193,раунд3!$6:$6,FM$6)+FM83)</f>
        <v>0</v>
      </c>
      <c r="FN13" s="75">
        <f>IF(FN$7="",0,SUMIFS(раунд1!193:193,раунд1!$6:$6,FN$6)+SUMIFS(раунд2!193:193,раунд2!$6:$6,FN$6)+SUMIFS(раунд3!193:193,раунд3!$6:$6,FN$6)+FN83)</f>
        <v>0</v>
      </c>
      <c r="FO13" s="75">
        <f>IF(FO$7="",0,SUMIFS(раунд1!193:193,раунд1!$6:$6,FO$6)+SUMIFS(раунд2!193:193,раунд2!$6:$6,FO$6)+SUMIFS(раунд3!193:193,раунд3!$6:$6,FO$6)+FO83)</f>
        <v>0</v>
      </c>
      <c r="FP13" s="75">
        <f>IF(FP$7="",0,SUMIFS(раунд1!193:193,раунд1!$6:$6,FP$6)+SUMIFS(раунд2!193:193,раунд2!$6:$6,FP$6)+SUMIFS(раунд3!193:193,раунд3!$6:$6,FP$6)+FP83)</f>
        <v>0</v>
      </c>
      <c r="FQ13" s="75">
        <f>IF(FQ$7="",0,SUMIFS(раунд1!193:193,раунд1!$6:$6,FQ$6)+SUMIFS(раунд2!193:193,раунд2!$6:$6,FQ$6)+SUMIFS(раунд3!193:193,раунд3!$6:$6,FQ$6)+FQ83)</f>
        <v>0</v>
      </c>
      <c r="FR13" s="75">
        <f>IF(FR$7="",0,SUMIFS(раунд1!193:193,раунд1!$6:$6,FR$6)+SUMIFS(раунд2!193:193,раунд2!$6:$6,FR$6)+SUMIFS(раунд3!193:193,раунд3!$6:$6,FR$6)+FR83)</f>
        <v>0</v>
      </c>
      <c r="FS13" s="75">
        <f>IF(FS$7="",0,SUMIFS(раунд1!193:193,раунд1!$6:$6,FS$6)+SUMIFS(раунд2!193:193,раунд2!$6:$6,FS$6)+SUMIFS(раунд3!193:193,раунд3!$6:$6,FS$6)+FS83)</f>
        <v>0</v>
      </c>
      <c r="FT13" s="75">
        <f>IF(FT$7="",0,SUMIFS(раунд1!193:193,раунд1!$6:$6,FT$6)+SUMIFS(раунд2!193:193,раунд2!$6:$6,FT$6)+SUMIFS(раунд3!193:193,раунд3!$6:$6,FT$6)+FT83)</f>
        <v>0</v>
      </c>
      <c r="FU13" s="75">
        <f>IF(FU$7="",0,SUMIFS(раунд1!193:193,раунд1!$6:$6,FU$6)+SUMIFS(раунд2!193:193,раунд2!$6:$6,FU$6)+SUMIFS(раунд3!193:193,раунд3!$6:$6,FU$6)+FU83)</f>
        <v>0</v>
      </c>
      <c r="FV13" s="75">
        <f>IF(FV$7="",0,SUMIFS(раунд1!193:193,раунд1!$6:$6,FV$6)+SUMIFS(раунд2!193:193,раунд2!$6:$6,FV$6)+SUMIFS(раунд3!193:193,раунд3!$6:$6,FV$6)+FV83)</f>
        <v>0</v>
      </c>
      <c r="FW13" s="75">
        <f>IF(FW$7="",0,SUMIFS(раунд1!193:193,раунд1!$6:$6,FW$6)+SUMIFS(раунд2!193:193,раунд2!$6:$6,FW$6)+SUMIFS(раунд3!193:193,раунд3!$6:$6,FW$6)+FW83)</f>
        <v>0</v>
      </c>
      <c r="FX13" s="75">
        <f>IF(FX$7="",0,SUMIFS(раунд1!193:193,раунд1!$6:$6,FX$6)+SUMIFS(раунд2!193:193,раунд2!$6:$6,FX$6)+SUMIFS(раунд3!193:193,раунд3!$6:$6,FX$6)+FX83)</f>
        <v>0</v>
      </c>
      <c r="FY13" s="75">
        <f>IF(FY$7="",0,SUMIFS(раунд1!193:193,раунд1!$6:$6,FY$6)+SUMIFS(раунд2!193:193,раунд2!$6:$6,FY$6)+SUMIFS(раунд3!193:193,раунд3!$6:$6,FY$6)+FY83)</f>
        <v>0</v>
      </c>
      <c r="FZ13" s="75">
        <f>IF(FZ$7="",0,SUMIFS(раунд1!193:193,раунд1!$6:$6,FZ$6)+SUMIFS(раунд2!193:193,раунд2!$6:$6,FZ$6)+SUMIFS(раунд3!193:193,раунд3!$6:$6,FZ$6)+FZ83)</f>
        <v>0</v>
      </c>
      <c r="GA13" s="75">
        <f>IF(GA$7="",0,SUMIFS(раунд1!193:193,раунд1!$6:$6,GA$6)+SUMIFS(раунд2!193:193,раунд2!$6:$6,GA$6)+SUMIFS(раунд3!193:193,раунд3!$6:$6,GA$6)+GA83)</f>
        <v>0</v>
      </c>
      <c r="GB13" s="75">
        <f>IF(GB$7="",0,SUMIFS(раунд1!193:193,раунд1!$6:$6,GB$6)+SUMIFS(раунд2!193:193,раунд2!$6:$6,GB$6)+SUMIFS(раунд3!193:193,раунд3!$6:$6,GB$6)+GB83)</f>
        <v>0</v>
      </c>
      <c r="GC13" s="75">
        <f>IF(GC$7="",0,SUMIFS(раунд1!193:193,раунд1!$6:$6,GC$6)+SUMIFS(раунд2!193:193,раунд2!$6:$6,GC$6)+SUMIFS(раунд3!193:193,раунд3!$6:$6,GC$6)+GC83)</f>
        <v>0</v>
      </c>
      <c r="GD13" s="75">
        <f>IF(GD$7="",0,SUMIFS(раунд1!193:193,раунд1!$6:$6,GD$6)+SUMIFS(раунд2!193:193,раунд2!$6:$6,GD$6)+SUMIFS(раунд3!193:193,раунд3!$6:$6,GD$6)+GD83)</f>
        <v>0</v>
      </c>
      <c r="GE13" s="75">
        <f>IF(GE$7="",0,SUMIFS(раунд1!193:193,раунд1!$6:$6,GE$6)+SUMIFS(раунд2!193:193,раунд2!$6:$6,GE$6)+SUMIFS(раунд3!193:193,раунд3!$6:$6,GE$6)+GE83)</f>
        <v>0</v>
      </c>
      <c r="GF13" s="75">
        <f>IF(GF$7="",0,SUMIFS(раунд1!193:193,раунд1!$6:$6,GF$6)+SUMIFS(раунд2!193:193,раунд2!$6:$6,GF$6)+SUMIFS(раунд3!193:193,раунд3!$6:$6,GF$6)+GF83)</f>
        <v>0</v>
      </c>
      <c r="GG13" s="75">
        <f>IF(GG$7="",0,SUMIFS(раунд1!193:193,раунд1!$6:$6,GG$6)+SUMIFS(раунд2!193:193,раунд2!$6:$6,GG$6)+SUMIFS(раунд3!193:193,раунд3!$6:$6,GG$6)+GG83)</f>
        <v>0</v>
      </c>
      <c r="GH13" s="75">
        <f>IF(GH$7="",0,SUMIFS(раунд1!193:193,раунд1!$6:$6,GH$6)+SUMIFS(раунд2!193:193,раунд2!$6:$6,GH$6)+SUMIFS(раунд3!193:193,раунд3!$6:$6,GH$6)+GH83)</f>
        <v>0</v>
      </c>
      <c r="GI13" s="75">
        <f>IF(GI$7="",0,SUMIFS(раунд1!193:193,раунд1!$6:$6,GI$6)+SUMIFS(раунд2!193:193,раунд2!$6:$6,GI$6)+SUMIFS(раунд3!193:193,раунд3!$6:$6,GI$6)+GI83)</f>
        <v>0</v>
      </c>
      <c r="GJ13" s="75">
        <f>IF(GJ$7="",0,SUMIFS(раунд1!193:193,раунд1!$6:$6,GJ$6)+SUMIFS(раунд2!193:193,раунд2!$6:$6,GJ$6)+SUMIFS(раунд3!193:193,раунд3!$6:$6,GJ$6)+GJ83)</f>
        <v>0</v>
      </c>
      <c r="GK13" s="75">
        <f>IF(GK$7="",0,SUMIFS(раунд1!193:193,раунд1!$6:$6,GK$6)+SUMIFS(раунд2!193:193,раунд2!$6:$6,GK$6)+SUMIFS(раунд3!193:193,раунд3!$6:$6,GK$6)+GK83)</f>
        <v>0</v>
      </c>
      <c r="GL13" s="75">
        <f>IF(GL$7="",0,SUMIFS(раунд1!193:193,раунд1!$6:$6,GL$6)+SUMIFS(раунд2!193:193,раунд2!$6:$6,GL$6)+SUMIFS(раунд3!193:193,раунд3!$6:$6,GL$6)+GL83)</f>
        <v>0</v>
      </c>
      <c r="GM13" s="75">
        <f>IF(GM$7="",0,SUMIFS(раунд1!193:193,раунд1!$6:$6,GM$6)+SUMIFS(раунд2!193:193,раунд2!$6:$6,GM$6)+SUMIFS(раунд3!193:193,раунд3!$6:$6,GM$6)+GM83)</f>
        <v>0</v>
      </c>
      <c r="GN13" s="75">
        <f>IF(GN$7="",0,SUMIFS(раунд1!193:193,раунд1!$6:$6,GN$6)+SUMIFS(раунд2!193:193,раунд2!$6:$6,GN$6)+SUMIFS(раунд3!193:193,раунд3!$6:$6,GN$6)+GN83)</f>
        <v>0</v>
      </c>
      <c r="GO13" s="75">
        <f>IF(GO$7="",0,SUMIFS(раунд1!193:193,раунд1!$6:$6,GO$6)+SUMIFS(раунд2!193:193,раунд2!$6:$6,GO$6)+SUMIFS(раунд3!193:193,раунд3!$6:$6,GO$6)+GO83)</f>
        <v>0</v>
      </c>
      <c r="GP13" s="75">
        <f>IF(GP$7="",0,SUMIFS(раунд1!193:193,раунд1!$6:$6,GP$6)+SUMIFS(раунд2!193:193,раунд2!$6:$6,GP$6)+SUMIFS(раунд3!193:193,раунд3!$6:$6,GP$6)+GP83)</f>
        <v>0</v>
      </c>
      <c r="GQ13" s="75">
        <f>IF(GQ$7="",0,SUMIFS(раунд1!193:193,раунд1!$6:$6,GQ$6)+SUMIFS(раунд2!193:193,раунд2!$6:$6,GQ$6)+SUMIFS(раунд3!193:193,раунд3!$6:$6,GQ$6)+GQ83)</f>
        <v>0</v>
      </c>
      <c r="GR13" s="75">
        <f>IF(GR$7="",0,SUMIFS(раунд1!193:193,раунд1!$6:$6,GR$6)+SUMIFS(раунд2!193:193,раунд2!$6:$6,GR$6)+SUMIFS(раунд3!193:193,раунд3!$6:$6,GR$6)+GR83)</f>
        <v>0</v>
      </c>
      <c r="GS13" s="75">
        <f>IF(GS$7="",0,SUMIFS(раунд1!193:193,раунд1!$6:$6,GS$6)+SUMIFS(раунд2!193:193,раунд2!$6:$6,GS$6)+SUMIFS(раунд3!193:193,раунд3!$6:$6,GS$6)+GS83)</f>
        <v>0</v>
      </c>
      <c r="GT13" s="75">
        <f>IF(GT$7="",0,SUMIFS(раунд1!193:193,раунд1!$6:$6,GT$6)+SUMIFS(раунд2!193:193,раунд2!$6:$6,GT$6)+SUMIFS(раунд3!193:193,раунд3!$6:$6,GT$6)+GT83)</f>
        <v>0</v>
      </c>
      <c r="GU13" s="75">
        <f>IF(GU$7="",0,SUMIFS(раунд1!193:193,раунд1!$6:$6,GU$6)+SUMIFS(раунд2!193:193,раунд2!$6:$6,GU$6)+SUMIFS(раунд3!193:193,раунд3!$6:$6,GU$6)+GU83)</f>
        <v>0</v>
      </c>
      <c r="GV13" s="75">
        <f>IF(GV$7="",0,SUMIFS(раунд1!193:193,раунд1!$6:$6,GV$6)+SUMIFS(раунд2!193:193,раунд2!$6:$6,GV$6)+SUMIFS(раунд3!193:193,раунд3!$6:$6,GV$6)+GV83)</f>
        <v>0</v>
      </c>
      <c r="GW13" s="75">
        <f>IF(GW$7="",0,SUMIFS(раунд1!193:193,раунд1!$6:$6,GW$6)+SUMIFS(раунд2!193:193,раунд2!$6:$6,GW$6)+SUMIFS(раунд3!193:193,раунд3!$6:$6,GW$6)+GW83)</f>
        <v>0</v>
      </c>
      <c r="GX13" s="75">
        <f>IF(GX$7="",0,SUMIFS(раунд1!193:193,раунд1!$6:$6,GX$6)+SUMIFS(раунд2!193:193,раунд2!$6:$6,GX$6)+SUMIFS(раунд3!193:193,раунд3!$6:$6,GX$6)+GX83)</f>
        <v>0</v>
      </c>
      <c r="GY13" s="75">
        <f>IF(GY$7="",0,SUMIFS(раунд1!193:193,раунд1!$6:$6,GY$6)+SUMIFS(раунд2!193:193,раунд2!$6:$6,GY$6)+SUMIFS(раунд3!193:193,раунд3!$6:$6,GY$6)+GY83)</f>
        <v>0</v>
      </c>
      <c r="GZ13" s="75">
        <f>IF(GZ$7="",0,SUMIFS(раунд1!193:193,раунд1!$6:$6,GZ$6)+SUMIFS(раунд2!193:193,раунд2!$6:$6,GZ$6)+SUMIFS(раунд3!193:193,раунд3!$6:$6,GZ$6)+GZ83)</f>
        <v>0</v>
      </c>
      <c r="HA13" s="75">
        <f>IF(HA$7="",0,SUMIFS(раунд1!193:193,раунд1!$6:$6,HA$6)+SUMIFS(раунд2!193:193,раунд2!$6:$6,HA$6)+SUMIFS(раунд3!193:193,раунд3!$6:$6,HA$6)+HA83)</f>
        <v>0</v>
      </c>
      <c r="HB13" s="75">
        <f>IF(HB$7="",0,SUMIFS(раунд1!193:193,раунд1!$6:$6,HB$6)+SUMIFS(раунд2!193:193,раунд2!$6:$6,HB$6)+SUMIFS(раунд3!193:193,раунд3!$6:$6,HB$6)+HB83)</f>
        <v>0</v>
      </c>
      <c r="HC13" s="75">
        <f>IF(HC$7="",0,SUMIFS(раунд1!193:193,раунд1!$6:$6,HC$6)+SUMIFS(раунд2!193:193,раунд2!$6:$6,HC$6)+SUMIFS(раунд3!193:193,раунд3!$6:$6,HC$6)+HC83)</f>
        <v>0</v>
      </c>
      <c r="HD13" s="75">
        <f>IF(HD$7="",0,SUMIFS(раунд1!193:193,раунд1!$6:$6,HD$6)+SUMIFS(раунд2!193:193,раунд2!$6:$6,HD$6)+SUMIFS(раунд3!193:193,раунд3!$6:$6,HD$6)+HD83)</f>
        <v>0</v>
      </c>
      <c r="HE13" s="75">
        <f>IF(HE$7="",0,SUMIFS(раунд1!193:193,раунд1!$6:$6,HE$6)+SUMIFS(раунд2!193:193,раунд2!$6:$6,HE$6)+SUMIFS(раунд3!193:193,раунд3!$6:$6,HE$6)+HE83)</f>
        <v>0</v>
      </c>
      <c r="HF13" s="75">
        <f>IF(HF$7="",0,SUMIFS(раунд1!193:193,раунд1!$6:$6,HF$6)+SUMIFS(раунд2!193:193,раунд2!$6:$6,HF$6)+SUMIFS(раунд3!193:193,раунд3!$6:$6,HF$6)+HF83)</f>
        <v>0</v>
      </c>
      <c r="HG13" s="75">
        <f>IF(HG$7="",0,SUMIFS(раунд1!193:193,раунд1!$6:$6,HG$6)+SUMIFS(раунд2!193:193,раунд2!$6:$6,HG$6)+SUMIFS(раунд3!193:193,раунд3!$6:$6,HG$6)+HG83)</f>
        <v>0</v>
      </c>
      <c r="HH13" s="75">
        <f>IF(HH$7="",0,SUMIFS(раунд1!193:193,раунд1!$6:$6,HH$6)+SUMIFS(раунд2!193:193,раунд2!$6:$6,HH$6)+SUMIFS(раунд3!193:193,раунд3!$6:$6,HH$6)+HH83)</f>
        <v>0</v>
      </c>
      <c r="HI13" s="75">
        <f>IF(HI$7="",0,SUMIFS(раунд1!193:193,раунд1!$6:$6,HI$6)+SUMIFS(раунд2!193:193,раунд2!$6:$6,HI$6)+SUMIFS(раунд3!193:193,раунд3!$6:$6,HI$6)+HI83)</f>
        <v>0</v>
      </c>
      <c r="HJ13" s="75">
        <f>IF(HJ$7="",0,SUMIFS(раунд1!193:193,раунд1!$6:$6,HJ$6)+SUMIFS(раунд2!193:193,раунд2!$6:$6,HJ$6)+SUMIFS(раунд3!193:193,раунд3!$6:$6,HJ$6)+HJ83)</f>
        <v>0</v>
      </c>
      <c r="HK13" s="75">
        <f>IF(HK$7="",0,SUMIFS(раунд1!193:193,раунд1!$6:$6,HK$6)+SUMIFS(раунд2!193:193,раунд2!$6:$6,HK$6)+SUMIFS(раунд3!193:193,раунд3!$6:$6,HK$6)+HK83)</f>
        <v>0</v>
      </c>
      <c r="HL13" s="75">
        <f>IF(HL$7="",0,SUMIFS(раунд1!193:193,раунд1!$6:$6,HL$6)+SUMIFS(раунд2!193:193,раунд2!$6:$6,HL$6)+SUMIFS(раунд3!193:193,раунд3!$6:$6,HL$6)+HL83)</f>
        <v>0</v>
      </c>
      <c r="HM13" s="75">
        <f>IF(HM$7="",0,SUMIFS(раунд1!193:193,раунд1!$6:$6,HM$6)+SUMIFS(раунд2!193:193,раунд2!$6:$6,HM$6)+SUMIFS(раунд3!193:193,раунд3!$6:$6,HM$6)+HM83)</f>
        <v>0</v>
      </c>
      <c r="HN13" s="75">
        <f>IF(HN$7="",0,SUMIFS(раунд1!193:193,раунд1!$6:$6,HN$6)+SUMIFS(раунд2!193:193,раунд2!$6:$6,HN$6)+SUMIFS(раунд3!193:193,раунд3!$6:$6,HN$6)+HN83)</f>
        <v>0</v>
      </c>
      <c r="HO13" s="75">
        <f>IF(HO$7="",0,SUMIFS(раунд1!193:193,раунд1!$6:$6,HO$6)+SUMIFS(раунд2!193:193,раунд2!$6:$6,HO$6)+SUMIFS(раунд3!193:193,раунд3!$6:$6,HO$6)+HO83)</f>
        <v>0</v>
      </c>
      <c r="HP13" s="75">
        <f>IF(HP$7="",0,SUMIFS(раунд1!193:193,раунд1!$6:$6,HP$6)+SUMIFS(раунд2!193:193,раунд2!$6:$6,HP$6)+SUMIFS(раунд3!193:193,раунд3!$6:$6,HP$6)+HP83)</f>
        <v>0</v>
      </c>
      <c r="HQ13" s="75">
        <f>IF(HQ$7="",0,SUMIFS(раунд1!193:193,раунд1!$6:$6,HQ$6)+SUMIFS(раунд2!193:193,раунд2!$6:$6,HQ$6)+SUMIFS(раунд3!193:193,раунд3!$6:$6,HQ$6)+HQ83)</f>
        <v>0</v>
      </c>
      <c r="HR13" s="75">
        <f>IF(HR$7="",0,SUMIFS(раунд1!193:193,раунд1!$6:$6,HR$6)+SUMIFS(раунд2!193:193,раунд2!$6:$6,HR$6)+SUMIFS(раунд3!193:193,раунд3!$6:$6,HR$6)+HR83)</f>
        <v>0</v>
      </c>
      <c r="HS13" s="75">
        <f>IF(HS$7="",0,SUMIFS(раунд1!193:193,раунд1!$6:$6,HS$6)+SUMIFS(раунд2!193:193,раунд2!$6:$6,HS$6)+SUMIFS(раунд3!193:193,раунд3!$6:$6,HS$6)+HS83)</f>
        <v>0</v>
      </c>
      <c r="HT13" s="75">
        <f>IF(HT$7="",0,SUMIFS(раунд1!193:193,раунд1!$6:$6,HT$6)+SUMIFS(раунд2!193:193,раунд2!$6:$6,HT$6)+SUMIFS(раунд3!193:193,раунд3!$6:$6,HT$6)+HT83)</f>
        <v>0</v>
      </c>
      <c r="HU13" s="75">
        <f>IF(HU$7="",0,SUMIFS(раунд1!193:193,раунд1!$6:$6,HU$6)+SUMIFS(раунд2!193:193,раунд2!$6:$6,HU$6)+SUMIFS(раунд3!193:193,раунд3!$6:$6,HU$6)+HU83)</f>
        <v>0</v>
      </c>
      <c r="HV13" s="75">
        <f>IF(HV$7="",0,SUMIFS(раунд1!193:193,раунд1!$6:$6,HV$6)+SUMIFS(раунд2!193:193,раунд2!$6:$6,HV$6)+SUMIFS(раунд3!193:193,раунд3!$6:$6,HV$6)+HV83)</f>
        <v>0</v>
      </c>
      <c r="HW13" s="75">
        <f>IF(HW$7="",0,SUMIFS(раунд1!193:193,раунд1!$6:$6,HW$6)+SUMIFS(раунд2!193:193,раунд2!$6:$6,HW$6)+SUMIFS(раунд3!193:193,раунд3!$6:$6,HW$6)+HW83)</f>
        <v>0</v>
      </c>
      <c r="HX13" s="75">
        <f>IF(HX$7="",0,SUMIFS(раунд1!193:193,раунд1!$6:$6,HX$6)+SUMIFS(раунд2!193:193,раунд2!$6:$6,HX$6)+SUMIFS(раунд3!193:193,раунд3!$6:$6,HX$6)+HX83)</f>
        <v>0</v>
      </c>
      <c r="HY13" s="75">
        <f>IF(HY$7="",0,SUMIFS(раунд1!193:193,раунд1!$6:$6,HY$6)+SUMIFS(раунд2!193:193,раунд2!$6:$6,HY$6)+SUMIFS(раунд3!193:193,раунд3!$6:$6,HY$6)+HY83)</f>
        <v>0</v>
      </c>
      <c r="HZ13" s="75">
        <f>IF(HZ$7="",0,SUMIFS(раунд1!193:193,раунд1!$6:$6,HZ$6)+SUMIFS(раунд2!193:193,раунд2!$6:$6,HZ$6)+SUMIFS(раунд3!193:193,раунд3!$6:$6,HZ$6)+HZ83)</f>
        <v>0</v>
      </c>
      <c r="IA13" s="75">
        <f>IF(IA$7="",0,SUMIFS(раунд1!193:193,раунд1!$6:$6,IA$6)+SUMIFS(раунд2!193:193,раунд2!$6:$6,IA$6)+SUMIFS(раунд3!193:193,раунд3!$6:$6,IA$6)+IA83)</f>
        <v>0</v>
      </c>
      <c r="IB13" s="75">
        <f>IF(IB$7="",0,SUMIFS(раунд1!193:193,раунд1!$6:$6,IB$6)+SUMIFS(раунд2!193:193,раунд2!$6:$6,IB$6)+SUMIFS(раунд3!193:193,раунд3!$6:$6,IB$6)+IB83)</f>
        <v>0</v>
      </c>
      <c r="IC13" s="75">
        <f>IF(IC$7="",0,SUMIFS(раунд1!193:193,раунд1!$6:$6,IC$6)+SUMIFS(раунд2!193:193,раунд2!$6:$6,IC$6)+SUMIFS(раунд3!193:193,раунд3!$6:$6,IC$6)+IC83)</f>
        <v>0</v>
      </c>
      <c r="ID13" s="75">
        <f>IF(ID$7="",0,SUMIFS(раунд1!193:193,раунд1!$6:$6,ID$6)+SUMIFS(раунд2!193:193,раунд2!$6:$6,ID$6)+SUMIFS(раунд3!193:193,раунд3!$6:$6,ID$6)+ID83)</f>
        <v>0</v>
      </c>
      <c r="IE13" s="75">
        <f>IF(IE$7="",0,SUMIFS(раунд1!193:193,раунд1!$6:$6,IE$6)+SUMIFS(раунд2!193:193,раунд2!$6:$6,IE$6)+SUMIFS(раунд3!193:193,раунд3!$6:$6,IE$6)+IE83)</f>
        <v>0</v>
      </c>
      <c r="IF13" s="75">
        <f>IF(IF$7="",0,SUMIFS(раунд1!193:193,раунд1!$6:$6,IF$6)+SUMIFS(раунд2!193:193,раунд2!$6:$6,IF$6)+SUMIFS(раунд3!193:193,раунд3!$6:$6,IF$6)+IF83)</f>
        <v>0</v>
      </c>
      <c r="IG13" s="75">
        <f>IF(IG$7="",0,SUMIFS(раунд1!193:193,раунд1!$6:$6,IG$6)+SUMIFS(раунд2!193:193,раунд2!$6:$6,IG$6)+SUMIFS(раунд3!193:193,раунд3!$6:$6,IG$6)+IG83)</f>
        <v>0</v>
      </c>
      <c r="IH13" s="75">
        <f>IF(IH$7="",0,SUMIFS(раунд1!193:193,раунд1!$6:$6,IH$6)+SUMIFS(раунд2!193:193,раунд2!$6:$6,IH$6)+SUMIFS(раунд3!193:193,раунд3!$6:$6,IH$6)+IH83)</f>
        <v>0</v>
      </c>
      <c r="II13" s="75">
        <f>IF(II$7="",0,SUMIFS(раунд1!193:193,раунд1!$6:$6,II$6)+SUMIFS(раунд2!193:193,раунд2!$6:$6,II$6)+SUMIFS(раунд3!193:193,раунд3!$6:$6,II$6)+II83)</f>
        <v>0</v>
      </c>
      <c r="IJ13" s="75">
        <f>IF(IJ$7="",0,SUMIFS(раунд1!193:193,раунд1!$6:$6,IJ$6)+SUMIFS(раунд2!193:193,раунд2!$6:$6,IJ$6)+SUMIFS(раунд3!193:193,раунд3!$6:$6,IJ$6)+IJ83)</f>
        <v>0</v>
      </c>
      <c r="IK13" s="75">
        <f>IF(IK$7="",0,SUMIFS(раунд1!193:193,раунд1!$6:$6,IK$6)+SUMIFS(раунд2!193:193,раунд2!$6:$6,IK$6)+SUMIFS(раунд3!193:193,раунд3!$6:$6,IK$6)+IK83)</f>
        <v>0</v>
      </c>
      <c r="IL13" s="75">
        <f>IF(IL$7="",0,SUMIFS(раунд1!193:193,раунд1!$6:$6,IL$6)+SUMIFS(раунд2!193:193,раунд2!$6:$6,IL$6)+SUMIFS(раунд3!193:193,раунд3!$6:$6,IL$6)+IL83)</f>
        <v>0</v>
      </c>
      <c r="IM13" s="75">
        <f>IF(IM$7="",0,SUMIFS(раунд1!193:193,раунд1!$6:$6,IM$6)+SUMIFS(раунд2!193:193,раунд2!$6:$6,IM$6)+SUMIFS(раунд3!193:193,раунд3!$6:$6,IM$6)+IM83)</f>
        <v>0</v>
      </c>
      <c r="IN13" s="75">
        <f>IF(IN$7="",0,SUMIFS(раунд1!193:193,раунд1!$6:$6,IN$6)+SUMIFS(раунд2!193:193,раунд2!$6:$6,IN$6)+SUMIFS(раунд3!193:193,раунд3!$6:$6,IN$6)+IN83)</f>
        <v>0</v>
      </c>
      <c r="IO13" s="75">
        <f>IF(IO$7="",0,SUMIFS(раунд1!193:193,раунд1!$6:$6,IO$6)+SUMIFS(раунд2!193:193,раунд2!$6:$6,IO$6)+SUMIFS(раунд3!193:193,раунд3!$6:$6,IO$6)+IO83)</f>
        <v>0</v>
      </c>
      <c r="IP13" s="75">
        <f>IF(IP$7="",0,SUMIFS(раунд1!193:193,раунд1!$6:$6,IP$6)+SUMIFS(раунд2!193:193,раунд2!$6:$6,IP$6)+SUMIFS(раунд3!193:193,раунд3!$6:$6,IP$6)+IP83)</f>
        <v>0</v>
      </c>
      <c r="IQ13" s="75">
        <f>IF(IQ$7="",0,SUMIFS(раунд1!193:193,раунд1!$6:$6,IQ$6)+SUMIFS(раунд2!193:193,раунд2!$6:$6,IQ$6)+SUMIFS(раунд3!193:193,раунд3!$6:$6,IQ$6)+IQ83)</f>
        <v>0</v>
      </c>
      <c r="IR13" s="75">
        <f>IF(IR$7="",0,SUMIFS(раунд1!193:193,раунд1!$6:$6,IR$6)+SUMIFS(раунд2!193:193,раунд2!$6:$6,IR$6)+SUMIFS(раунд3!193:193,раунд3!$6:$6,IR$6)+IR83)</f>
        <v>0</v>
      </c>
      <c r="IS13" s="75">
        <f>IF(IS$7="",0,SUMIFS(раунд1!193:193,раунд1!$6:$6,IS$6)+SUMIFS(раунд2!193:193,раунд2!$6:$6,IS$6)+SUMIFS(раунд3!193:193,раунд3!$6:$6,IS$6)+IS83)</f>
        <v>0</v>
      </c>
      <c r="IT13" s="75">
        <f>IF(IT$7="",0,SUMIFS(раунд1!193:193,раунд1!$6:$6,IT$6)+SUMIFS(раунд2!193:193,раунд2!$6:$6,IT$6)+SUMIFS(раунд3!193:193,раунд3!$6:$6,IT$6)+IT83)</f>
        <v>0</v>
      </c>
      <c r="IU13" s="75">
        <f>IF(IU$7="",0,SUMIFS(раунд1!193:193,раунд1!$6:$6,IU$6)+SUMIFS(раунд2!193:193,раунд2!$6:$6,IU$6)+SUMIFS(раунд3!193:193,раунд3!$6:$6,IU$6)+IU83)</f>
        <v>0</v>
      </c>
      <c r="IV13" s="75">
        <f>IF(IV$7="",0,SUMIFS(раунд1!193:193,раунд1!$6:$6,IV$6)+SUMIFS(раунд2!193:193,раунд2!$6:$6,IV$6)+SUMIFS(раунд3!193:193,раунд3!$6:$6,IV$6)+IV83)</f>
        <v>0</v>
      </c>
      <c r="IW13" s="75">
        <f>IF(IW$7="",0,SUMIFS(раунд1!193:193,раунд1!$6:$6,IW$6)+SUMIFS(раунд2!193:193,раунд2!$6:$6,IW$6)+SUMIFS(раунд3!193:193,раунд3!$6:$6,IW$6)+IW83)</f>
        <v>0</v>
      </c>
      <c r="IX13" s="75">
        <f>IF(IX$7="",0,SUMIFS(раунд1!193:193,раунд1!$6:$6,IX$6)+SUMIFS(раунд2!193:193,раунд2!$6:$6,IX$6)+SUMIFS(раунд3!193:193,раунд3!$6:$6,IX$6)+IX83)</f>
        <v>0</v>
      </c>
      <c r="IY13" s="75">
        <f>IF(IY$7="",0,SUMIFS(раунд1!193:193,раунд1!$6:$6,IY$6)+SUMIFS(раунд2!193:193,раунд2!$6:$6,IY$6)+SUMIFS(раунд3!193:193,раунд3!$6:$6,IY$6)+IY83)</f>
        <v>0</v>
      </c>
      <c r="IZ13" s="75">
        <f>IF(IZ$7="",0,SUMIFS(раунд1!193:193,раунд1!$6:$6,IZ$6)+SUMIFS(раунд2!193:193,раунд2!$6:$6,IZ$6)+SUMIFS(раунд3!193:193,раунд3!$6:$6,IZ$6)+IZ83)</f>
        <v>0</v>
      </c>
      <c r="JA13" s="75">
        <f>IF(JA$7="",0,SUMIFS(раунд1!193:193,раунд1!$6:$6,JA$6)+SUMIFS(раунд2!193:193,раунд2!$6:$6,JA$6)+SUMIFS(раунд3!193:193,раунд3!$6:$6,JA$6)+JA83)</f>
        <v>0</v>
      </c>
      <c r="JB13" s="75">
        <f>IF(JB$7="",0,SUMIFS(раунд1!193:193,раунд1!$6:$6,JB$6)+SUMIFS(раунд2!193:193,раунд2!$6:$6,JB$6)+SUMIFS(раунд3!193:193,раунд3!$6:$6,JB$6)+JB83)</f>
        <v>0</v>
      </c>
      <c r="JC13" s="75">
        <f>IF(JC$7="",0,SUMIFS(раунд1!193:193,раунд1!$6:$6,JC$6)+SUMIFS(раунд2!193:193,раунд2!$6:$6,JC$6)+SUMIFS(раунд3!193:193,раунд3!$6:$6,JC$6)+JC83)</f>
        <v>0</v>
      </c>
      <c r="JD13" s="75">
        <f>IF(JD$7="",0,SUMIFS(раунд1!193:193,раунд1!$6:$6,JD$6)+SUMIFS(раунд2!193:193,раунд2!$6:$6,JD$6)+SUMIFS(раунд3!193:193,раунд3!$6:$6,JD$6)+JD83)</f>
        <v>0</v>
      </c>
      <c r="JE13" s="75">
        <f>IF(JE$7="",0,SUMIFS(раунд1!193:193,раунд1!$6:$6,JE$6)+SUMIFS(раунд2!193:193,раунд2!$6:$6,JE$6)+SUMIFS(раунд3!193:193,раунд3!$6:$6,JE$6)+JE83)</f>
        <v>0</v>
      </c>
      <c r="JF13" s="75">
        <f>IF(JF$7="",0,SUMIFS(раунд1!193:193,раунд1!$6:$6,JF$6)+SUMIFS(раунд2!193:193,раунд2!$6:$6,JF$6)+SUMIFS(раунд3!193:193,раунд3!$6:$6,JF$6)+JF83)</f>
        <v>0</v>
      </c>
      <c r="JG13" s="75">
        <f>IF(JG$7="",0,SUMIFS(раунд1!193:193,раунд1!$6:$6,JG$6)+SUMIFS(раунд2!193:193,раунд2!$6:$6,JG$6)+SUMIFS(раунд3!193:193,раунд3!$6:$6,JG$6)+JG83)</f>
        <v>0</v>
      </c>
      <c r="JH13" s="75">
        <f>IF(JH$7="",0,SUMIFS(раунд1!193:193,раунд1!$6:$6,JH$6)+SUMIFS(раунд2!193:193,раунд2!$6:$6,JH$6)+SUMIFS(раунд3!193:193,раунд3!$6:$6,JH$6)+JH83)</f>
        <v>0</v>
      </c>
      <c r="JI13" s="75">
        <f>IF(JI$7="",0,SUMIFS(раунд1!193:193,раунд1!$6:$6,JI$6)+SUMIFS(раунд2!193:193,раунд2!$6:$6,JI$6)+SUMIFS(раунд3!193:193,раунд3!$6:$6,JI$6)+JI83)</f>
        <v>0</v>
      </c>
      <c r="JJ13" s="75">
        <f>IF(JJ$7="",0,SUMIFS(раунд1!193:193,раунд1!$6:$6,JJ$6)+SUMIFS(раунд2!193:193,раунд2!$6:$6,JJ$6)+SUMIFS(раунд3!193:193,раунд3!$6:$6,JJ$6)+JJ83)</f>
        <v>0</v>
      </c>
      <c r="JK13" s="75">
        <f>IF(JK$7="",0,SUMIFS(раунд1!193:193,раунд1!$6:$6,JK$6)+SUMIFS(раунд2!193:193,раунд2!$6:$6,JK$6)+SUMIFS(раунд3!193:193,раунд3!$6:$6,JK$6)+JK83)</f>
        <v>0</v>
      </c>
      <c r="JL13" s="75">
        <f>IF(JL$7="",0,SUMIFS(раунд1!193:193,раунд1!$6:$6,JL$6)+SUMIFS(раунд2!193:193,раунд2!$6:$6,JL$6)+SUMIFS(раунд3!193:193,раунд3!$6:$6,JL$6)+JL83)</f>
        <v>0</v>
      </c>
      <c r="JM13" s="75">
        <f>IF(JM$7="",0,SUMIFS(раунд1!193:193,раунд1!$6:$6,JM$6)+SUMIFS(раунд2!193:193,раунд2!$6:$6,JM$6)+SUMIFS(раунд3!193:193,раунд3!$6:$6,JM$6)+JM83)</f>
        <v>0</v>
      </c>
      <c r="JN13" s="75">
        <f>IF(JN$7="",0,SUMIFS(раунд1!193:193,раунд1!$6:$6,JN$6)+SUMIFS(раунд2!193:193,раунд2!$6:$6,JN$6)+SUMIFS(раунд3!193:193,раунд3!$6:$6,JN$6)+JN83)</f>
        <v>0</v>
      </c>
      <c r="JO13" s="75">
        <f>IF(JO$7="",0,SUMIFS(раунд1!193:193,раунд1!$6:$6,JO$6)+SUMIFS(раунд2!193:193,раунд2!$6:$6,JO$6)+SUMIFS(раунд3!193:193,раунд3!$6:$6,JO$6)+JO83)</f>
        <v>0</v>
      </c>
      <c r="JP13" s="75">
        <f>IF(JP$7="",0,SUMIFS(раунд1!193:193,раунд1!$6:$6,JP$6)+SUMIFS(раунд2!193:193,раунд2!$6:$6,JP$6)+SUMIFS(раунд3!193:193,раунд3!$6:$6,JP$6)+JP83)</f>
        <v>0</v>
      </c>
      <c r="JQ13" s="75">
        <f>IF(JQ$7="",0,SUMIFS(раунд1!193:193,раунд1!$6:$6,JQ$6)+SUMIFS(раунд2!193:193,раунд2!$6:$6,JQ$6)+SUMIFS(раунд3!193:193,раунд3!$6:$6,JQ$6)+JQ83)</f>
        <v>0</v>
      </c>
      <c r="JR13" s="75">
        <f>IF(JR$7="",0,SUMIFS(раунд1!193:193,раунд1!$6:$6,JR$6)+SUMIFS(раунд2!193:193,раунд2!$6:$6,JR$6)+SUMIFS(раунд3!193:193,раунд3!$6:$6,JR$6)+JR83)</f>
        <v>0</v>
      </c>
      <c r="JS13" s="75">
        <f>IF(JS$7="",0,SUMIFS(раунд1!193:193,раунд1!$6:$6,JS$6)+SUMIFS(раунд2!193:193,раунд2!$6:$6,JS$6)+SUMIFS(раунд3!193:193,раунд3!$6:$6,JS$6)+JS83)</f>
        <v>0</v>
      </c>
      <c r="JT13" s="75">
        <f>IF(JT$7="",0,SUMIFS(раунд1!193:193,раунд1!$6:$6,JT$6)+SUMIFS(раунд2!193:193,раунд2!$6:$6,JT$6)+SUMIFS(раунд3!193:193,раунд3!$6:$6,JT$6)+JT83)</f>
        <v>0</v>
      </c>
      <c r="JU13" s="75">
        <f>IF(JU$7="",0,SUMIFS(раунд1!193:193,раунд1!$6:$6,JU$6)+SUMIFS(раунд2!193:193,раунд2!$6:$6,JU$6)+SUMIFS(раунд3!193:193,раунд3!$6:$6,JU$6)+JU83)</f>
        <v>0</v>
      </c>
      <c r="JV13" s="75">
        <f>IF(JV$7="",0,SUMIFS(раунд1!193:193,раунд1!$6:$6,JV$6)+SUMIFS(раунд2!193:193,раунд2!$6:$6,JV$6)+SUMIFS(раунд3!193:193,раунд3!$6:$6,JV$6)+JV83)</f>
        <v>0</v>
      </c>
      <c r="JW13" s="75">
        <f>IF(JW$7="",0,SUMIFS(раунд1!193:193,раунд1!$6:$6,JW$6)+SUMIFS(раунд2!193:193,раунд2!$6:$6,JW$6)+SUMIFS(раунд3!193:193,раунд3!$6:$6,JW$6)+JW83)</f>
        <v>0</v>
      </c>
      <c r="JX13" s="75">
        <f>IF(JX$7="",0,SUMIFS(раунд1!193:193,раунд1!$6:$6,JX$6)+SUMIFS(раунд2!193:193,раунд2!$6:$6,JX$6)+SUMIFS(раунд3!193:193,раунд3!$6:$6,JX$6)+JX83)</f>
        <v>0</v>
      </c>
      <c r="JY13" s="75">
        <f>IF(JY$7="",0,SUMIFS(раунд1!193:193,раунд1!$6:$6,JY$6)+SUMIFS(раунд2!193:193,раунд2!$6:$6,JY$6)+SUMIFS(раунд3!193:193,раунд3!$6:$6,JY$6)+JY83)</f>
        <v>0</v>
      </c>
      <c r="JZ13" s="75">
        <f>IF(JZ$7="",0,SUMIFS(раунд1!193:193,раунд1!$6:$6,JZ$6)+SUMIFS(раунд2!193:193,раунд2!$6:$6,JZ$6)+SUMIFS(раунд3!193:193,раунд3!$6:$6,JZ$6)+JZ83)</f>
        <v>0</v>
      </c>
      <c r="KA13" s="75">
        <f>IF(KA$7="",0,SUMIFS(раунд1!193:193,раунд1!$6:$6,KA$6)+SUMIFS(раунд2!193:193,раунд2!$6:$6,KA$6)+SUMIFS(раунд3!193:193,раунд3!$6:$6,KA$6)+KA83)</f>
        <v>0</v>
      </c>
      <c r="KB13" s="75">
        <f>IF(KB$7="",0,SUMIFS(раунд1!193:193,раунд1!$6:$6,KB$6)+SUMIFS(раунд2!193:193,раунд2!$6:$6,KB$6)+SUMIFS(раунд3!193:193,раунд3!$6:$6,KB$6)+KB83)</f>
        <v>0</v>
      </c>
      <c r="KC13" s="75">
        <f>IF(KC$7="",0,SUMIFS(раунд1!193:193,раунд1!$6:$6,KC$6)+SUMIFS(раунд2!193:193,раунд2!$6:$6,KC$6)+SUMIFS(раунд3!193:193,раунд3!$6:$6,KC$6)+KC83)</f>
        <v>0</v>
      </c>
      <c r="KD13" s="75">
        <f>IF(KD$7="",0,SUMIFS(раунд1!193:193,раунд1!$6:$6,KD$6)+SUMIFS(раунд2!193:193,раунд2!$6:$6,KD$6)+SUMIFS(раунд3!193:193,раунд3!$6:$6,KD$6)+KD83)</f>
        <v>0</v>
      </c>
      <c r="KE13" s="75">
        <f>IF(KE$7="",0,SUMIFS(раунд1!193:193,раунд1!$6:$6,KE$6)+SUMIFS(раунд2!193:193,раунд2!$6:$6,KE$6)+SUMIFS(раунд3!193:193,раунд3!$6:$6,KE$6)+KE83)</f>
        <v>0</v>
      </c>
      <c r="KF13" s="75">
        <f>IF(KF$7="",0,SUMIFS(раунд1!193:193,раунд1!$6:$6,KF$6)+SUMIFS(раунд2!193:193,раунд2!$6:$6,KF$6)+SUMIFS(раунд3!193:193,раунд3!$6:$6,KF$6)+KF83)</f>
        <v>0</v>
      </c>
      <c r="KG13" s="75">
        <f>IF(KG$7="",0,SUMIFS(раунд1!193:193,раунд1!$6:$6,KG$6)+SUMIFS(раунд2!193:193,раунд2!$6:$6,KG$6)+SUMIFS(раунд3!193:193,раунд3!$6:$6,KG$6)+KG83)</f>
        <v>0</v>
      </c>
      <c r="KH13" s="75">
        <f>IF(KH$7="",0,SUMIFS(раунд1!193:193,раунд1!$6:$6,KH$6)+SUMIFS(раунд2!193:193,раунд2!$6:$6,KH$6)+SUMIFS(раунд3!193:193,раунд3!$6:$6,KH$6)+KH83)</f>
        <v>0</v>
      </c>
      <c r="KI13" s="75">
        <f>IF(KI$7="",0,SUMIFS(раунд1!193:193,раунд1!$6:$6,KI$6)+SUMIFS(раунд2!193:193,раунд2!$6:$6,KI$6)+SUMIFS(раунд3!193:193,раунд3!$6:$6,KI$6)+KI83)</f>
        <v>0</v>
      </c>
      <c r="KJ13" s="75">
        <f>IF(KJ$7="",0,SUMIFS(раунд1!193:193,раунд1!$6:$6,KJ$6)+SUMIFS(раунд2!193:193,раунд2!$6:$6,KJ$6)+SUMIFS(раунд3!193:193,раунд3!$6:$6,KJ$6)+KJ83)</f>
        <v>0</v>
      </c>
      <c r="KK13" s="75">
        <f>IF(KK$7="",0,SUMIFS(раунд1!193:193,раунд1!$6:$6,KK$6)+SUMIFS(раунд2!193:193,раунд2!$6:$6,KK$6)+SUMIFS(раунд3!193:193,раунд3!$6:$6,KK$6)+KK83)</f>
        <v>0</v>
      </c>
      <c r="KL13" s="75">
        <f>IF(KL$7="",0,SUMIFS(раунд1!193:193,раунд1!$6:$6,KL$6)+SUMIFS(раунд2!193:193,раунд2!$6:$6,KL$6)+SUMIFS(раунд3!193:193,раунд3!$6:$6,KL$6)+KL83)</f>
        <v>0</v>
      </c>
      <c r="KM13" s="75">
        <f>IF(KM$7="",0,SUMIFS(раунд1!193:193,раунд1!$6:$6,KM$6)+SUMIFS(раунд2!193:193,раунд2!$6:$6,KM$6)+SUMIFS(раунд3!193:193,раунд3!$6:$6,KM$6)+KM83)</f>
        <v>0</v>
      </c>
      <c r="KN13" s="75">
        <f>IF(KN$7="",0,SUMIFS(раунд1!193:193,раунд1!$6:$6,KN$6)+SUMIFS(раунд2!193:193,раунд2!$6:$6,KN$6)+SUMIFS(раунд3!193:193,раунд3!$6:$6,KN$6)+KN83)</f>
        <v>0</v>
      </c>
      <c r="KO13" s="75">
        <f>IF(KO$7="",0,SUMIFS(раунд1!193:193,раунд1!$6:$6,KO$6)+SUMIFS(раунд2!193:193,раунд2!$6:$6,KO$6)+SUMIFS(раунд3!193:193,раунд3!$6:$6,KO$6)+KO83)</f>
        <v>0</v>
      </c>
      <c r="KP13" s="75">
        <f>IF(KP$7="",0,SUMIFS(раунд1!193:193,раунд1!$6:$6,KP$6)+SUMIFS(раунд2!193:193,раунд2!$6:$6,KP$6)+SUMIFS(раунд3!193:193,раунд3!$6:$6,KP$6)+KP83)</f>
        <v>0</v>
      </c>
      <c r="KQ13" s="75">
        <f>IF(KQ$7="",0,SUMIFS(раунд1!193:193,раунд1!$6:$6,KQ$6)+SUMIFS(раунд2!193:193,раунд2!$6:$6,KQ$6)+SUMIFS(раунд3!193:193,раунд3!$6:$6,KQ$6)+KQ83)</f>
        <v>0</v>
      </c>
      <c r="KR13" s="75">
        <f>IF(KR$7="",0,SUMIFS(раунд1!193:193,раунд1!$6:$6,KR$6)+SUMIFS(раунд2!193:193,раунд2!$6:$6,KR$6)+SUMIFS(раунд3!193:193,раунд3!$6:$6,KR$6)+KR83)</f>
        <v>0</v>
      </c>
      <c r="KS13" s="75">
        <f>IF(KS$7="",0,SUMIFS(раунд1!193:193,раунд1!$6:$6,KS$6)+SUMIFS(раунд2!193:193,раунд2!$6:$6,KS$6)+SUMIFS(раунд3!193:193,раунд3!$6:$6,KS$6)+KS83)</f>
        <v>0</v>
      </c>
      <c r="KT13" s="75">
        <f>IF(KT$7="",0,SUMIFS(раунд1!193:193,раунд1!$6:$6,KT$6)+SUMIFS(раунд2!193:193,раунд2!$6:$6,KT$6)+SUMIFS(раунд3!193:193,раунд3!$6:$6,KT$6)+KT83)</f>
        <v>0</v>
      </c>
      <c r="KU13" s="75">
        <f>IF(KU$7="",0,SUMIFS(раунд1!193:193,раунд1!$6:$6,KU$6)+SUMIFS(раунд2!193:193,раунд2!$6:$6,KU$6)+SUMIFS(раунд3!193:193,раунд3!$6:$6,KU$6)+KU83)</f>
        <v>0</v>
      </c>
      <c r="KV13" s="75">
        <f>IF(KV$7="",0,SUMIFS(раунд1!193:193,раунд1!$6:$6,KV$6)+SUMIFS(раунд2!193:193,раунд2!$6:$6,KV$6)+SUMIFS(раунд3!193:193,раунд3!$6:$6,KV$6)+KV83)</f>
        <v>0</v>
      </c>
      <c r="KW13" s="70"/>
      <c r="KX13" s="70"/>
    </row>
    <row r="14" spans="1:310" s="4" customFormat="1" x14ac:dyDescent="0.25">
      <c r="A14" s="3"/>
      <c r="B14" s="85"/>
      <c r="C14" s="86"/>
      <c r="D14" s="85"/>
      <c r="E14" s="3" t="str">
        <f>kpi!$E$72</f>
        <v>финансовый поток проекта</v>
      </c>
      <c r="F14" s="3"/>
      <c r="G14" s="3"/>
      <c r="H14" s="39" t="str">
        <f>IF(OR($E14="",$E14=0),"",INDEX(kpi!$I:$I,SUMIFS(kpi!$A:$A,kpi!$E:$E,$E14)))</f>
        <v>руб.</v>
      </c>
      <c r="I14" s="3"/>
      <c r="J14" s="3"/>
      <c r="K14" s="3" t="s">
        <v>7</v>
      </c>
      <c r="L14" s="3"/>
      <c r="M14" s="5"/>
      <c r="N14" s="3"/>
      <c r="O14" s="19"/>
      <c r="P14" s="3"/>
      <c r="Q14" s="3"/>
      <c r="R14" s="41">
        <f t="shared" si="10"/>
        <v>318928162.0533489</v>
      </c>
      <c r="S14" s="3"/>
      <c r="T14" s="3"/>
      <c r="U14" s="41">
        <f>IF(U$7="",0,U12-U13)</f>
        <v>-2635034.105769231</v>
      </c>
      <c r="V14" s="41">
        <f>IF(V$7="",0,V12-V13)</f>
        <v>-1054953.5886576925</v>
      </c>
      <c r="W14" s="41">
        <f t="shared" ref="W14:CH14" si="11">IF(W$7="",0,W12-W13)</f>
        <v>-993578.99111410277</v>
      </c>
      <c r="X14" s="41">
        <f t="shared" si="11"/>
        <v>-938180.32904391061</v>
      </c>
      <c r="Y14" s="41">
        <f t="shared" si="11"/>
        <v>-758757.6024471157</v>
      </c>
      <c r="Z14" s="41">
        <f t="shared" si="11"/>
        <v>-554625.23440064117</v>
      </c>
      <c r="AA14" s="41">
        <f t="shared" si="11"/>
        <v>-339211.40513525647</v>
      </c>
      <c r="AB14" s="41">
        <f t="shared" si="11"/>
        <v>-176490.74481185898</v>
      </c>
      <c r="AC14" s="41">
        <f t="shared" si="11"/>
        <v>-24996.812714102911</v>
      </c>
      <c r="AD14" s="41">
        <f t="shared" si="11"/>
        <v>57617.660268589389</v>
      </c>
      <c r="AE14" s="41">
        <f t="shared" si="11"/>
        <v>219352.67413621768</v>
      </c>
      <c r="AF14" s="41">
        <f t="shared" si="11"/>
        <v>386208.22888878221</v>
      </c>
      <c r="AG14" s="41">
        <f t="shared" si="11"/>
        <v>-15083633.261834295</v>
      </c>
      <c r="AH14" s="41">
        <f t="shared" si="11"/>
        <v>-3140161.5101348995</v>
      </c>
      <c r="AI14" s="41">
        <f t="shared" si="11"/>
        <v>-2864155.4487975417</v>
      </c>
      <c r="AJ14" s="41">
        <f t="shared" si="11"/>
        <v>-2626355.3940977585</v>
      </c>
      <c r="AK14" s="41">
        <f t="shared" si="11"/>
        <v>-2370967.0665855501</v>
      </c>
      <c r="AL14" s="41">
        <f t="shared" si="11"/>
        <v>-2097990.4662609152</v>
      </c>
      <c r="AM14" s="41">
        <f t="shared" si="11"/>
        <v>-1803228.9268738581</v>
      </c>
      <c r="AN14" s="41">
        <f t="shared" si="11"/>
        <v>-1505278.7023516744</v>
      </c>
      <c r="AO14" s="41">
        <f t="shared" si="11"/>
        <v>-1291745.2036300665</v>
      </c>
      <c r="AP14" s="41">
        <f t="shared" si="11"/>
        <v>-1098031.9947476913</v>
      </c>
      <c r="AQ14" s="41">
        <f t="shared" si="11"/>
        <v>-898378.87110621575</v>
      </c>
      <c r="AR14" s="41">
        <f t="shared" si="11"/>
        <v>-692785.83270564117</v>
      </c>
      <c r="AS14" s="41">
        <f t="shared" si="11"/>
        <v>-481252.87954596616</v>
      </c>
      <c r="AT14" s="41">
        <f t="shared" si="11"/>
        <v>-263780.01162719168</v>
      </c>
      <c r="AU14" s="41">
        <f t="shared" si="11"/>
        <v>-162367.22894931678</v>
      </c>
      <c r="AV14" s="41">
        <f t="shared" si="11"/>
        <v>66985.468487658538</v>
      </c>
      <c r="AW14" s="41">
        <f t="shared" si="11"/>
        <v>302278.08068373334</v>
      </c>
      <c r="AX14" s="41">
        <f t="shared" si="11"/>
        <v>543510.60763890855</v>
      </c>
      <c r="AY14" s="41">
        <f t="shared" si="11"/>
        <v>790683.04935318325</v>
      </c>
      <c r="AZ14" s="41">
        <f t="shared" si="11"/>
        <v>1043795.4058265584</v>
      </c>
      <c r="BA14" s="41">
        <f t="shared" si="11"/>
        <v>1302847.6770590339</v>
      </c>
      <c r="BB14" s="41">
        <f t="shared" si="11"/>
        <v>1567839.8630506098</v>
      </c>
      <c r="BC14" s="41">
        <f t="shared" si="11"/>
        <v>1838771.9638012843</v>
      </c>
      <c r="BD14" s="41">
        <f t="shared" si="11"/>
        <v>2115643.9793110583</v>
      </c>
      <c r="BE14" s="41">
        <f t="shared" si="11"/>
        <v>-15343959.591493402</v>
      </c>
      <c r="BF14" s="41">
        <f t="shared" si="11"/>
        <v>-1865876.4840209438</v>
      </c>
      <c r="BG14" s="41">
        <f t="shared" si="11"/>
        <v>-993562.79220916703</v>
      </c>
      <c r="BH14" s="41">
        <f t="shared" si="11"/>
        <v>-399220.52525083348</v>
      </c>
      <c r="BI14" s="41">
        <f t="shared" si="11"/>
        <v>226230.94876305573</v>
      </c>
      <c r="BJ14" s="41">
        <f t="shared" si="11"/>
        <v>882791.62983250152</v>
      </c>
      <c r="BK14" s="41">
        <f t="shared" si="11"/>
        <v>1570461.517957502</v>
      </c>
      <c r="BL14" s="41">
        <f t="shared" si="11"/>
        <v>2295549.3631380582</v>
      </c>
      <c r="BM14" s="41">
        <f t="shared" si="11"/>
        <v>3027348.1774852797</v>
      </c>
      <c r="BN14" s="41">
        <f t="shared" si="11"/>
        <v>3695868.4114403706</v>
      </c>
      <c r="BO14" s="41">
        <f t="shared" si="11"/>
        <v>4253664.7690339815</v>
      </c>
      <c r="BP14" s="41">
        <f t="shared" si="11"/>
        <v>4807128.2326367591</v>
      </c>
      <c r="BQ14" s="41">
        <f t="shared" si="11"/>
        <v>5224355.5502417609</v>
      </c>
      <c r="BR14" s="41">
        <f t="shared" si="11"/>
        <v>5809346.7218489815</v>
      </c>
      <c r="BS14" s="41">
        <f t="shared" si="11"/>
        <v>6410101.7474584281</v>
      </c>
      <c r="BT14" s="41">
        <f t="shared" si="11"/>
        <v>7026620.6270700935</v>
      </c>
      <c r="BU14" s="41">
        <f t="shared" si="11"/>
        <v>7658903.3606839832</v>
      </c>
      <c r="BV14" s="41">
        <f t="shared" si="11"/>
        <v>8306949.9483000971</v>
      </c>
      <c r="BW14" s="41">
        <f t="shared" si="11"/>
        <v>8970760.3899184279</v>
      </c>
      <c r="BX14" s="41">
        <f t="shared" si="11"/>
        <v>9650334.6855389811</v>
      </c>
      <c r="BY14" s="41">
        <f t="shared" si="11"/>
        <v>10345672.83516176</v>
      </c>
      <c r="BZ14" s="41">
        <f t="shared" si="11"/>
        <v>11056774.838786764</v>
      </c>
      <c r="CA14" s="41">
        <f t="shared" si="11"/>
        <v>11783640.696413986</v>
      </c>
      <c r="CB14" s="41">
        <f t="shared" si="11"/>
        <v>12526270.408043429</v>
      </c>
      <c r="CC14" s="41">
        <f t="shared" si="11"/>
        <v>13284663.973675096</v>
      </c>
      <c r="CD14" s="41">
        <f t="shared" si="11"/>
        <v>14058821.393308986</v>
      </c>
      <c r="CE14" s="41">
        <f t="shared" si="11"/>
        <v>14848742.666945096</v>
      </c>
      <c r="CF14" s="41">
        <f t="shared" si="11"/>
        <v>15654427.794583431</v>
      </c>
      <c r="CG14" s="41">
        <f t="shared" si="11"/>
        <v>16475876.776223987</v>
      </c>
      <c r="CH14" s="41">
        <f t="shared" si="11"/>
        <v>17313089.611866761</v>
      </c>
      <c r="CI14" s="41">
        <f t="shared" ref="CI14:ET14" si="12">IF(CI$7="",0,CI12-CI13)</f>
        <v>18166066.301511765</v>
      </c>
      <c r="CJ14" s="41">
        <f t="shared" si="12"/>
        <v>19034806.845158987</v>
      </c>
      <c r="CK14" s="41">
        <f t="shared" si="12"/>
        <v>19919311.242808435</v>
      </c>
      <c r="CL14" s="41">
        <f t="shared" si="12"/>
        <v>20819579.494460098</v>
      </c>
      <c r="CM14" s="41">
        <f t="shared" si="12"/>
        <v>21735611.600113992</v>
      </c>
      <c r="CN14" s="41">
        <f t="shared" si="12"/>
        <v>54311415.840749256</v>
      </c>
      <c r="CO14" s="41">
        <f t="shared" si="12"/>
        <v>0</v>
      </c>
      <c r="CP14" s="41">
        <f t="shared" si="12"/>
        <v>0</v>
      </c>
      <c r="CQ14" s="41">
        <f t="shared" si="12"/>
        <v>0</v>
      </c>
      <c r="CR14" s="41">
        <f t="shared" si="12"/>
        <v>0</v>
      </c>
      <c r="CS14" s="41">
        <f t="shared" si="12"/>
        <v>0</v>
      </c>
      <c r="CT14" s="41">
        <f t="shared" si="12"/>
        <v>0</v>
      </c>
      <c r="CU14" s="41">
        <f t="shared" si="12"/>
        <v>0</v>
      </c>
      <c r="CV14" s="41">
        <f t="shared" si="12"/>
        <v>0</v>
      </c>
      <c r="CW14" s="41">
        <f t="shared" si="12"/>
        <v>0</v>
      </c>
      <c r="CX14" s="41">
        <f t="shared" si="12"/>
        <v>0</v>
      </c>
      <c r="CY14" s="41">
        <f t="shared" si="12"/>
        <v>0</v>
      </c>
      <c r="CZ14" s="41">
        <f t="shared" si="12"/>
        <v>0</v>
      </c>
      <c r="DA14" s="41">
        <f t="shared" si="12"/>
        <v>0</v>
      </c>
      <c r="DB14" s="41">
        <f t="shared" si="12"/>
        <v>0</v>
      </c>
      <c r="DC14" s="41">
        <f t="shared" si="12"/>
        <v>0</v>
      </c>
      <c r="DD14" s="41">
        <f t="shared" si="12"/>
        <v>0</v>
      </c>
      <c r="DE14" s="41">
        <f t="shared" si="12"/>
        <v>0</v>
      </c>
      <c r="DF14" s="41">
        <f t="shared" si="12"/>
        <v>0</v>
      </c>
      <c r="DG14" s="41">
        <f t="shared" si="12"/>
        <v>0</v>
      </c>
      <c r="DH14" s="41">
        <f t="shared" si="12"/>
        <v>0</v>
      </c>
      <c r="DI14" s="41">
        <f t="shared" si="12"/>
        <v>0</v>
      </c>
      <c r="DJ14" s="41">
        <f t="shared" si="12"/>
        <v>0</v>
      </c>
      <c r="DK14" s="41">
        <f t="shared" si="12"/>
        <v>0</v>
      </c>
      <c r="DL14" s="41">
        <f t="shared" si="12"/>
        <v>0</v>
      </c>
      <c r="DM14" s="41">
        <f t="shared" si="12"/>
        <v>0</v>
      </c>
      <c r="DN14" s="41">
        <f t="shared" si="12"/>
        <v>0</v>
      </c>
      <c r="DO14" s="41">
        <f t="shared" si="12"/>
        <v>0</v>
      </c>
      <c r="DP14" s="41">
        <f t="shared" si="12"/>
        <v>0</v>
      </c>
      <c r="DQ14" s="41">
        <f t="shared" si="12"/>
        <v>0</v>
      </c>
      <c r="DR14" s="41">
        <f t="shared" si="12"/>
        <v>0</v>
      </c>
      <c r="DS14" s="41">
        <f t="shared" si="12"/>
        <v>0</v>
      </c>
      <c r="DT14" s="41">
        <f t="shared" si="12"/>
        <v>0</v>
      </c>
      <c r="DU14" s="41">
        <f t="shared" si="12"/>
        <v>0</v>
      </c>
      <c r="DV14" s="41">
        <f t="shared" si="12"/>
        <v>0</v>
      </c>
      <c r="DW14" s="41">
        <f t="shared" si="12"/>
        <v>0</v>
      </c>
      <c r="DX14" s="41">
        <f t="shared" si="12"/>
        <v>0</v>
      </c>
      <c r="DY14" s="41">
        <f t="shared" si="12"/>
        <v>0</v>
      </c>
      <c r="DZ14" s="41">
        <f t="shared" si="12"/>
        <v>0</v>
      </c>
      <c r="EA14" s="41">
        <f t="shared" si="12"/>
        <v>0</v>
      </c>
      <c r="EB14" s="41">
        <f t="shared" si="12"/>
        <v>0</v>
      </c>
      <c r="EC14" s="41">
        <f t="shared" si="12"/>
        <v>0</v>
      </c>
      <c r="ED14" s="41">
        <f t="shared" si="12"/>
        <v>0</v>
      </c>
      <c r="EE14" s="41">
        <f t="shared" si="12"/>
        <v>0</v>
      </c>
      <c r="EF14" s="41">
        <f t="shared" si="12"/>
        <v>0</v>
      </c>
      <c r="EG14" s="41">
        <f t="shared" si="12"/>
        <v>0</v>
      </c>
      <c r="EH14" s="41">
        <f t="shared" si="12"/>
        <v>0</v>
      </c>
      <c r="EI14" s="41">
        <f t="shared" si="12"/>
        <v>0</v>
      </c>
      <c r="EJ14" s="41">
        <f t="shared" si="12"/>
        <v>0</v>
      </c>
      <c r="EK14" s="41">
        <f t="shared" si="12"/>
        <v>0</v>
      </c>
      <c r="EL14" s="41">
        <f t="shared" si="12"/>
        <v>0</v>
      </c>
      <c r="EM14" s="41">
        <f t="shared" si="12"/>
        <v>0</v>
      </c>
      <c r="EN14" s="41">
        <f t="shared" si="12"/>
        <v>0</v>
      </c>
      <c r="EO14" s="41">
        <f t="shared" si="12"/>
        <v>0</v>
      </c>
      <c r="EP14" s="41">
        <f t="shared" si="12"/>
        <v>0</v>
      </c>
      <c r="EQ14" s="41">
        <f t="shared" si="12"/>
        <v>0</v>
      </c>
      <c r="ER14" s="41">
        <f t="shared" si="12"/>
        <v>0</v>
      </c>
      <c r="ES14" s="41">
        <f t="shared" si="12"/>
        <v>0</v>
      </c>
      <c r="ET14" s="41">
        <f t="shared" si="12"/>
        <v>0</v>
      </c>
      <c r="EU14" s="41">
        <f t="shared" ref="EU14:HF14" si="13">IF(EU$7="",0,EU12-EU13)</f>
        <v>0</v>
      </c>
      <c r="EV14" s="41">
        <f t="shared" si="13"/>
        <v>0</v>
      </c>
      <c r="EW14" s="41">
        <f t="shared" si="13"/>
        <v>0</v>
      </c>
      <c r="EX14" s="41">
        <f t="shared" si="13"/>
        <v>0</v>
      </c>
      <c r="EY14" s="41">
        <f t="shared" si="13"/>
        <v>0</v>
      </c>
      <c r="EZ14" s="41">
        <f t="shared" si="13"/>
        <v>0</v>
      </c>
      <c r="FA14" s="41">
        <f t="shared" si="13"/>
        <v>0</v>
      </c>
      <c r="FB14" s="41">
        <f t="shared" si="13"/>
        <v>0</v>
      </c>
      <c r="FC14" s="41">
        <f t="shared" si="13"/>
        <v>0</v>
      </c>
      <c r="FD14" s="41">
        <f t="shared" si="13"/>
        <v>0</v>
      </c>
      <c r="FE14" s="41">
        <f t="shared" si="13"/>
        <v>0</v>
      </c>
      <c r="FF14" s="41">
        <f t="shared" si="13"/>
        <v>0</v>
      </c>
      <c r="FG14" s="41">
        <f t="shared" si="13"/>
        <v>0</v>
      </c>
      <c r="FH14" s="41">
        <f t="shared" si="13"/>
        <v>0</v>
      </c>
      <c r="FI14" s="41">
        <f t="shared" si="13"/>
        <v>0</v>
      </c>
      <c r="FJ14" s="41">
        <f t="shared" si="13"/>
        <v>0</v>
      </c>
      <c r="FK14" s="41">
        <f t="shared" si="13"/>
        <v>0</v>
      </c>
      <c r="FL14" s="41">
        <f t="shared" si="13"/>
        <v>0</v>
      </c>
      <c r="FM14" s="41">
        <f t="shared" si="13"/>
        <v>0</v>
      </c>
      <c r="FN14" s="41">
        <f t="shared" si="13"/>
        <v>0</v>
      </c>
      <c r="FO14" s="41">
        <f t="shared" si="13"/>
        <v>0</v>
      </c>
      <c r="FP14" s="41">
        <f t="shared" si="13"/>
        <v>0</v>
      </c>
      <c r="FQ14" s="41">
        <f t="shared" si="13"/>
        <v>0</v>
      </c>
      <c r="FR14" s="41">
        <f t="shared" si="13"/>
        <v>0</v>
      </c>
      <c r="FS14" s="41">
        <f t="shared" si="13"/>
        <v>0</v>
      </c>
      <c r="FT14" s="41">
        <f t="shared" si="13"/>
        <v>0</v>
      </c>
      <c r="FU14" s="41">
        <f t="shared" si="13"/>
        <v>0</v>
      </c>
      <c r="FV14" s="41">
        <f t="shared" si="13"/>
        <v>0</v>
      </c>
      <c r="FW14" s="41">
        <f t="shared" si="13"/>
        <v>0</v>
      </c>
      <c r="FX14" s="41">
        <f t="shared" si="13"/>
        <v>0</v>
      </c>
      <c r="FY14" s="41">
        <f t="shared" si="13"/>
        <v>0</v>
      </c>
      <c r="FZ14" s="41">
        <f t="shared" si="13"/>
        <v>0</v>
      </c>
      <c r="GA14" s="41">
        <f t="shared" si="13"/>
        <v>0</v>
      </c>
      <c r="GB14" s="41">
        <f t="shared" si="13"/>
        <v>0</v>
      </c>
      <c r="GC14" s="41">
        <f t="shared" si="13"/>
        <v>0</v>
      </c>
      <c r="GD14" s="41">
        <f t="shared" si="13"/>
        <v>0</v>
      </c>
      <c r="GE14" s="41">
        <f t="shared" si="13"/>
        <v>0</v>
      </c>
      <c r="GF14" s="41">
        <f t="shared" si="13"/>
        <v>0</v>
      </c>
      <c r="GG14" s="41">
        <f t="shared" si="13"/>
        <v>0</v>
      </c>
      <c r="GH14" s="41">
        <f t="shared" si="13"/>
        <v>0</v>
      </c>
      <c r="GI14" s="41">
        <f t="shared" si="13"/>
        <v>0</v>
      </c>
      <c r="GJ14" s="41">
        <f t="shared" si="13"/>
        <v>0</v>
      </c>
      <c r="GK14" s="41">
        <f t="shared" si="13"/>
        <v>0</v>
      </c>
      <c r="GL14" s="41">
        <f t="shared" si="13"/>
        <v>0</v>
      </c>
      <c r="GM14" s="41">
        <f t="shared" si="13"/>
        <v>0</v>
      </c>
      <c r="GN14" s="41">
        <f t="shared" si="13"/>
        <v>0</v>
      </c>
      <c r="GO14" s="41">
        <f t="shared" si="13"/>
        <v>0</v>
      </c>
      <c r="GP14" s="41">
        <f t="shared" si="13"/>
        <v>0</v>
      </c>
      <c r="GQ14" s="41">
        <f t="shared" si="13"/>
        <v>0</v>
      </c>
      <c r="GR14" s="41">
        <f t="shared" si="13"/>
        <v>0</v>
      </c>
      <c r="GS14" s="41">
        <f t="shared" si="13"/>
        <v>0</v>
      </c>
      <c r="GT14" s="41">
        <f t="shared" si="13"/>
        <v>0</v>
      </c>
      <c r="GU14" s="41">
        <f t="shared" si="13"/>
        <v>0</v>
      </c>
      <c r="GV14" s="41">
        <f t="shared" si="13"/>
        <v>0</v>
      </c>
      <c r="GW14" s="41">
        <f t="shared" si="13"/>
        <v>0</v>
      </c>
      <c r="GX14" s="41">
        <f t="shared" si="13"/>
        <v>0</v>
      </c>
      <c r="GY14" s="41">
        <f t="shared" si="13"/>
        <v>0</v>
      </c>
      <c r="GZ14" s="41">
        <f t="shared" si="13"/>
        <v>0</v>
      </c>
      <c r="HA14" s="41">
        <f t="shared" si="13"/>
        <v>0</v>
      </c>
      <c r="HB14" s="41">
        <f t="shared" si="13"/>
        <v>0</v>
      </c>
      <c r="HC14" s="41">
        <f t="shared" si="13"/>
        <v>0</v>
      </c>
      <c r="HD14" s="41">
        <f t="shared" si="13"/>
        <v>0</v>
      </c>
      <c r="HE14" s="41">
        <f t="shared" si="13"/>
        <v>0</v>
      </c>
      <c r="HF14" s="41">
        <f t="shared" si="13"/>
        <v>0</v>
      </c>
      <c r="HG14" s="41">
        <f t="shared" ref="HG14:JR14" si="14">IF(HG$7="",0,HG12-HG13)</f>
        <v>0</v>
      </c>
      <c r="HH14" s="41">
        <f t="shared" si="14"/>
        <v>0</v>
      </c>
      <c r="HI14" s="41">
        <f t="shared" si="14"/>
        <v>0</v>
      </c>
      <c r="HJ14" s="41">
        <f t="shared" si="14"/>
        <v>0</v>
      </c>
      <c r="HK14" s="41">
        <f t="shared" si="14"/>
        <v>0</v>
      </c>
      <c r="HL14" s="41">
        <f t="shared" si="14"/>
        <v>0</v>
      </c>
      <c r="HM14" s="41">
        <f t="shared" si="14"/>
        <v>0</v>
      </c>
      <c r="HN14" s="41">
        <f t="shared" si="14"/>
        <v>0</v>
      </c>
      <c r="HO14" s="41">
        <f t="shared" si="14"/>
        <v>0</v>
      </c>
      <c r="HP14" s="41">
        <f t="shared" si="14"/>
        <v>0</v>
      </c>
      <c r="HQ14" s="41">
        <f t="shared" si="14"/>
        <v>0</v>
      </c>
      <c r="HR14" s="41">
        <f t="shared" si="14"/>
        <v>0</v>
      </c>
      <c r="HS14" s="41">
        <f t="shared" si="14"/>
        <v>0</v>
      </c>
      <c r="HT14" s="41">
        <f t="shared" si="14"/>
        <v>0</v>
      </c>
      <c r="HU14" s="41">
        <f t="shared" si="14"/>
        <v>0</v>
      </c>
      <c r="HV14" s="41">
        <f t="shared" si="14"/>
        <v>0</v>
      </c>
      <c r="HW14" s="41">
        <f t="shared" si="14"/>
        <v>0</v>
      </c>
      <c r="HX14" s="41">
        <f t="shared" si="14"/>
        <v>0</v>
      </c>
      <c r="HY14" s="41">
        <f t="shared" si="14"/>
        <v>0</v>
      </c>
      <c r="HZ14" s="41">
        <f t="shared" si="14"/>
        <v>0</v>
      </c>
      <c r="IA14" s="41">
        <f t="shared" si="14"/>
        <v>0</v>
      </c>
      <c r="IB14" s="41">
        <f t="shared" si="14"/>
        <v>0</v>
      </c>
      <c r="IC14" s="41">
        <f t="shared" si="14"/>
        <v>0</v>
      </c>
      <c r="ID14" s="41">
        <f t="shared" si="14"/>
        <v>0</v>
      </c>
      <c r="IE14" s="41">
        <f t="shared" si="14"/>
        <v>0</v>
      </c>
      <c r="IF14" s="41">
        <f t="shared" si="14"/>
        <v>0</v>
      </c>
      <c r="IG14" s="41">
        <f t="shared" si="14"/>
        <v>0</v>
      </c>
      <c r="IH14" s="41">
        <f t="shared" si="14"/>
        <v>0</v>
      </c>
      <c r="II14" s="41">
        <f t="shared" si="14"/>
        <v>0</v>
      </c>
      <c r="IJ14" s="41">
        <f t="shared" si="14"/>
        <v>0</v>
      </c>
      <c r="IK14" s="41">
        <f t="shared" si="14"/>
        <v>0</v>
      </c>
      <c r="IL14" s="41">
        <f t="shared" si="14"/>
        <v>0</v>
      </c>
      <c r="IM14" s="41">
        <f t="shared" si="14"/>
        <v>0</v>
      </c>
      <c r="IN14" s="41">
        <f t="shared" si="14"/>
        <v>0</v>
      </c>
      <c r="IO14" s="41">
        <f t="shared" si="14"/>
        <v>0</v>
      </c>
      <c r="IP14" s="41">
        <f t="shared" si="14"/>
        <v>0</v>
      </c>
      <c r="IQ14" s="41">
        <f t="shared" si="14"/>
        <v>0</v>
      </c>
      <c r="IR14" s="41">
        <f t="shared" si="14"/>
        <v>0</v>
      </c>
      <c r="IS14" s="41">
        <f t="shared" si="14"/>
        <v>0</v>
      </c>
      <c r="IT14" s="41">
        <f t="shared" si="14"/>
        <v>0</v>
      </c>
      <c r="IU14" s="41">
        <f t="shared" si="14"/>
        <v>0</v>
      </c>
      <c r="IV14" s="41">
        <f t="shared" si="14"/>
        <v>0</v>
      </c>
      <c r="IW14" s="41">
        <f t="shared" si="14"/>
        <v>0</v>
      </c>
      <c r="IX14" s="41">
        <f t="shared" si="14"/>
        <v>0</v>
      </c>
      <c r="IY14" s="41">
        <f t="shared" si="14"/>
        <v>0</v>
      </c>
      <c r="IZ14" s="41">
        <f t="shared" si="14"/>
        <v>0</v>
      </c>
      <c r="JA14" s="41">
        <f t="shared" si="14"/>
        <v>0</v>
      </c>
      <c r="JB14" s="41">
        <f t="shared" si="14"/>
        <v>0</v>
      </c>
      <c r="JC14" s="41">
        <f t="shared" si="14"/>
        <v>0</v>
      </c>
      <c r="JD14" s="41">
        <f t="shared" si="14"/>
        <v>0</v>
      </c>
      <c r="JE14" s="41">
        <f t="shared" si="14"/>
        <v>0</v>
      </c>
      <c r="JF14" s="41">
        <f t="shared" si="14"/>
        <v>0</v>
      </c>
      <c r="JG14" s="41">
        <f t="shared" si="14"/>
        <v>0</v>
      </c>
      <c r="JH14" s="41">
        <f t="shared" si="14"/>
        <v>0</v>
      </c>
      <c r="JI14" s="41">
        <f t="shared" si="14"/>
        <v>0</v>
      </c>
      <c r="JJ14" s="41">
        <f t="shared" si="14"/>
        <v>0</v>
      </c>
      <c r="JK14" s="41">
        <f t="shared" si="14"/>
        <v>0</v>
      </c>
      <c r="JL14" s="41">
        <f t="shared" si="14"/>
        <v>0</v>
      </c>
      <c r="JM14" s="41">
        <f t="shared" si="14"/>
        <v>0</v>
      </c>
      <c r="JN14" s="41">
        <f t="shared" si="14"/>
        <v>0</v>
      </c>
      <c r="JO14" s="41">
        <f t="shared" si="14"/>
        <v>0</v>
      </c>
      <c r="JP14" s="41">
        <f t="shared" si="14"/>
        <v>0</v>
      </c>
      <c r="JQ14" s="41">
        <f t="shared" si="14"/>
        <v>0</v>
      </c>
      <c r="JR14" s="41">
        <f t="shared" si="14"/>
        <v>0</v>
      </c>
      <c r="JS14" s="41">
        <f t="shared" ref="JS14:KV14" si="15">IF(JS$7="",0,JS12-JS13)</f>
        <v>0</v>
      </c>
      <c r="JT14" s="41">
        <f t="shared" si="15"/>
        <v>0</v>
      </c>
      <c r="JU14" s="41">
        <f t="shared" si="15"/>
        <v>0</v>
      </c>
      <c r="JV14" s="41">
        <f t="shared" si="15"/>
        <v>0</v>
      </c>
      <c r="JW14" s="41">
        <f t="shared" si="15"/>
        <v>0</v>
      </c>
      <c r="JX14" s="41">
        <f t="shared" si="15"/>
        <v>0</v>
      </c>
      <c r="JY14" s="41">
        <f t="shared" si="15"/>
        <v>0</v>
      </c>
      <c r="JZ14" s="41">
        <f t="shared" si="15"/>
        <v>0</v>
      </c>
      <c r="KA14" s="41">
        <f t="shared" si="15"/>
        <v>0</v>
      </c>
      <c r="KB14" s="41">
        <f t="shared" si="15"/>
        <v>0</v>
      </c>
      <c r="KC14" s="41">
        <f t="shared" si="15"/>
        <v>0</v>
      </c>
      <c r="KD14" s="41">
        <f t="shared" si="15"/>
        <v>0</v>
      </c>
      <c r="KE14" s="41">
        <f t="shared" si="15"/>
        <v>0</v>
      </c>
      <c r="KF14" s="41">
        <f t="shared" si="15"/>
        <v>0</v>
      </c>
      <c r="KG14" s="41">
        <f t="shared" si="15"/>
        <v>0</v>
      </c>
      <c r="KH14" s="41">
        <f t="shared" si="15"/>
        <v>0</v>
      </c>
      <c r="KI14" s="41">
        <f t="shared" si="15"/>
        <v>0</v>
      </c>
      <c r="KJ14" s="41">
        <f t="shared" si="15"/>
        <v>0</v>
      </c>
      <c r="KK14" s="41">
        <f t="shared" si="15"/>
        <v>0</v>
      </c>
      <c r="KL14" s="41">
        <f t="shared" si="15"/>
        <v>0</v>
      </c>
      <c r="KM14" s="41">
        <f t="shared" si="15"/>
        <v>0</v>
      </c>
      <c r="KN14" s="41">
        <f t="shared" si="15"/>
        <v>0</v>
      </c>
      <c r="KO14" s="41">
        <f t="shared" si="15"/>
        <v>0</v>
      </c>
      <c r="KP14" s="41">
        <f t="shared" si="15"/>
        <v>0</v>
      </c>
      <c r="KQ14" s="41">
        <f t="shared" si="15"/>
        <v>0</v>
      </c>
      <c r="KR14" s="41">
        <f t="shared" si="15"/>
        <v>0</v>
      </c>
      <c r="KS14" s="41">
        <f t="shared" si="15"/>
        <v>0</v>
      </c>
      <c r="KT14" s="41">
        <f t="shared" si="15"/>
        <v>0</v>
      </c>
      <c r="KU14" s="41">
        <f t="shared" si="15"/>
        <v>0</v>
      </c>
      <c r="KV14" s="41">
        <f t="shared" si="15"/>
        <v>0</v>
      </c>
      <c r="KW14" s="3"/>
      <c r="KX14" s="3"/>
    </row>
    <row r="15" spans="1:310" s="4" customFormat="1" x14ac:dyDescent="0.25">
      <c r="A15" s="3"/>
      <c r="B15" s="85"/>
      <c r="C15" s="86"/>
      <c r="D15" s="85"/>
      <c r="E15" s="3" t="str">
        <f>kpi!$E$77</f>
        <v>ФИНПОТОК ПРОЕКТА НАКОПИТЕЛЬНЫМ ИТОГОМ</v>
      </c>
      <c r="F15" s="3"/>
      <c r="G15" s="3"/>
      <c r="H15" s="39" t="str">
        <f>IF(OR($E15="",$E15=0),"",INDEX(kpi!$I:$I,SUMIFS(kpi!$A:$A,kpi!$E:$E,$E15)))</f>
        <v>руб.</v>
      </c>
      <c r="I15" s="3"/>
      <c r="J15" s="3"/>
      <c r="K15" s="3" t="s">
        <v>7</v>
      </c>
      <c r="L15" s="3"/>
      <c r="M15" s="5"/>
      <c r="N15" s="3"/>
      <c r="O15" s="19"/>
      <c r="P15" s="3"/>
      <c r="Q15" s="3"/>
      <c r="R15" s="41">
        <f>SUMIFS($T15:$KW15,$T$1:$KW$1,MAX($1:$1))</f>
        <v>318928162.0533489</v>
      </c>
      <c r="S15" s="3"/>
      <c r="T15" s="3"/>
      <c r="U15" s="41">
        <f>IF(U$7="",0,T15+U14)</f>
        <v>-2635034.105769231</v>
      </c>
      <c r="V15" s="41">
        <f t="shared" ref="V15:CG15" si="16">IF(V$7="",0,U15+V14)</f>
        <v>-3689987.6944269235</v>
      </c>
      <c r="W15" s="41">
        <f t="shared" si="16"/>
        <v>-4683566.6855410263</v>
      </c>
      <c r="X15" s="41">
        <f t="shared" si="16"/>
        <v>-5621747.0145849371</v>
      </c>
      <c r="Y15" s="41">
        <f t="shared" si="16"/>
        <v>-6380504.6170320529</v>
      </c>
      <c r="Z15" s="41">
        <f t="shared" si="16"/>
        <v>-6935129.8514326941</v>
      </c>
      <c r="AA15" s="41">
        <f t="shared" si="16"/>
        <v>-7274341.2565679504</v>
      </c>
      <c r="AB15" s="41">
        <f t="shared" si="16"/>
        <v>-7450832.0013798093</v>
      </c>
      <c r="AC15" s="41">
        <f t="shared" si="16"/>
        <v>-7475828.814093912</v>
      </c>
      <c r="AD15" s="41">
        <f t="shared" si="16"/>
        <v>-7418211.1538253222</v>
      </c>
      <c r="AE15" s="41">
        <f t="shared" si="16"/>
        <v>-7198858.4796891045</v>
      </c>
      <c r="AF15" s="41">
        <f t="shared" si="16"/>
        <v>-6812650.2508003227</v>
      </c>
      <c r="AG15" s="41">
        <f t="shared" si="16"/>
        <v>-21896283.51263462</v>
      </c>
      <c r="AH15" s="41">
        <f t="shared" si="16"/>
        <v>-25036445.022769518</v>
      </c>
      <c r="AI15" s="41">
        <f t="shared" si="16"/>
        <v>-27900600.471567061</v>
      </c>
      <c r="AJ15" s="41">
        <f t="shared" si="16"/>
        <v>-30526955.865664817</v>
      </c>
      <c r="AK15" s="41">
        <f t="shared" si="16"/>
        <v>-32897922.932250366</v>
      </c>
      <c r="AL15" s="41">
        <f t="shared" si="16"/>
        <v>-34995913.398511283</v>
      </c>
      <c r="AM15" s="41">
        <f t="shared" si="16"/>
        <v>-36799142.325385138</v>
      </c>
      <c r="AN15" s="41">
        <f t="shared" si="16"/>
        <v>-38304421.027736813</v>
      </c>
      <c r="AO15" s="41">
        <f t="shared" si="16"/>
        <v>-39596166.23136688</v>
      </c>
      <c r="AP15" s="41">
        <f t="shared" si="16"/>
        <v>-40694198.226114571</v>
      </c>
      <c r="AQ15" s="41">
        <f t="shared" si="16"/>
        <v>-41592577.097220786</v>
      </c>
      <c r="AR15" s="41">
        <f t="shared" si="16"/>
        <v>-42285362.929926425</v>
      </c>
      <c r="AS15" s="41">
        <f t="shared" si="16"/>
        <v>-42766615.80947239</v>
      </c>
      <c r="AT15" s="41">
        <f t="shared" si="16"/>
        <v>-43030395.821099579</v>
      </c>
      <c r="AU15" s="41">
        <f t="shared" si="16"/>
        <v>-43192763.050048895</v>
      </c>
      <c r="AV15" s="41">
        <f t="shared" si="16"/>
        <v>-43125777.581561238</v>
      </c>
      <c r="AW15" s="41">
        <f t="shared" si="16"/>
        <v>-42823499.500877507</v>
      </c>
      <c r="AX15" s="41">
        <f t="shared" si="16"/>
        <v>-42279988.893238597</v>
      </c>
      <c r="AY15" s="41">
        <f t="shared" si="16"/>
        <v>-41489305.843885414</v>
      </c>
      <c r="AZ15" s="41">
        <f t="shared" si="16"/>
        <v>-40445510.438058853</v>
      </c>
      <c r="BA15" s="41">
        <f t="shared" si="16"/>
        <v>-39142662.760999821</v>
      </c>
      <c r="BB15" s="41">
        <f t="shared" si="16"/>
        <v>-37574822.897949211</v>
      </c>
      <c r="BC15" s="41">
        <f t="shared" si="16"/>
        <v>-35736050.934147924</v>
      </c>
      <c r="BD15" s="41">
        <f t="shared" si="16"/>
        <v>-33620406.954836868</v>
      </c>
      <c r="BE15" s="41">
        <f t="shared" si="16"/>
        <v>-48964366.546330273</v>
      </c>
      <c r="BF15" s="41">
        <f t="shared" si="16"/>
        <v>-50830243.030351214</v>
      </c>
      <c r="BG15" s="41">
        <f t="shared" si="16"/>
        <v>-51823805.822560385</v>
      </c>
      <c r="BH15" s="41">
        <f t="shared" si="16"/>
        <v>-52223026.347811222</v>
      </c>
      <c r="BI15" s="41">
        <f t="shared" si="16"/>
        <v>-51996795.399048164</v>
      </c>
      <c r="BJ15" s="41">
        <f t="shared" si="16"/>
        <v>-51114003.769215666</v>
      </c>
      <c r="BK15" s="41">
        <f t="shared" si="16"/>
        <v>-49543542.251258165</v>
      </c>
      <c r="BL15" s="41">
        <f t="shared" si="16"/>
        <v>-47247992.888120107</v>
      </c>
      <c r="BM15" s="41">
        <f t="shared" si="16"/>
        <v>-44220644.710634828</v>
      </c>
      <c r="BN15" s="41">
        <f t="shared" si="16"/>
        <v>-40524776.299194455</v>
      </c>
      <c r="BO15" s="41">
        <f t="shared" si="16"/>
        <v>-36271111.530160472</v>
      </c>
      <c r="BP15" s="41">
        <f t="shared" si="16"/>
        <v>-31463983.297523715</v>
      </c>
      <c r="BQ15" s="41">
        <f t="shared" si="16"/>
        <v>-26239627.747281954</v>
      </c>
      <c r="BR15" s="41">
        <f t="shared" si="16"/>
        <v>-20430281.025432974</v>
      </c>
      <c r="BS15" s="41">
        <f t="shared" si="16"/>
        <v>-14020179.277974546</v>
      </c>
      <c r="BT15" s="41">
        <f t="shared" si="16"/>
        <v>-6993558.6509044524</v>
      </c>
      <c r="BU15" s="41">
        <f t="shared" si="16"/>
        <v>665344.70977953076</v>
      </c>
      <c r="BV15" s="41">
        <f t="shared" si="16"/>
        <v>8972294.6580796279</v>
      </c>
      <c r="BW15" s="41">
        <f t="shared" si="16"/>
        <v>17943055.047998056</v>
      </c>
      <c r="BX15" s="41">
        <f t="shared" si="16"/>
        <v>27593389.733537037</v>
      </c>
      <c r="BY15" s="41">
        <f t="shared" si="16"/>
        <v>37939062.568698794</v>
      </c>
      <c r="BZ15" s="41">
        <f t="shared" si="16"/>
        <v>48995837.40748556</v>
      </c>
      <c r="CA15" s="41">
        <f t="shared" si="16"/>
        <v>60779478.103899546</v>
      </c>
      <c r="CB15" s="41">
        <f t="shared" si="16"/>
        <v>73305748.511942983</v>
      </c>
      <c r="CC15" s="41">
        <f t="shared" si="16"/>
        <v>86590412.485618085</v>
      </c>
      <c r="CD15" s="41">
        <f t="shared" si="16"/>
        <v>100649233.87892707</v>
      </c>
      <c r="CE15" s="41">
        <f t="shared" si="16"/>
        <v>115497976.54587217</v>
      </c>
      <c r="CF15" s="41">
        <f t="shared" si="16"/>
        <v>131152404.34045559</v>
      </c>
      <c r="CG15" s="41">
        <f t="shared" si="16"/>
        <v>147628281.11667958</v>
      </c>
      <c r="CH15" s="41">
        <f t="shared" ref="CH15:ES15" si="17">IF(CH$7="",0,CG15+CH14)</f>
        <v>164941370.72854635</v>
      </c>
      <c r="CI15" s="41">
        <f t="shared" si="17"/>
        <v>183107437.03005812</v>
      </c>
      <c r="CJ15" s="41">
        <f t="shared" si="17"/>
        <v>202142243.87521711</v>
      </c>
      <c r="CK15" s="41">
        <f t="shared" si="17"/>
        <v>222061555.11802554</v>
      </c>
      <c r="CL15" s="41">
        <f t="shared" si="17"/>
        <v>242881134.61248565</v>
      </c>
      <c r="CM15" s="41">
        <f t="shared" si="17"/>
        <v>264616746.21259964</v>
      </c>
      <c r="CN15" s="41">
        <f t="shared" si="17"/>
        <v>318928162.0533489</v>
      </c>
      <c r="CO15" s="41">
        <f t="shared" si="17"/>
        <v>0</v>
      </c>
      <c r="CP15" s="41">
        <f t="shared" si="17"/>
        <v>0</v>
      </c>
      <c r="CQ15" s="41">
        <f t="shared" si="17"/>
        <v>0</v>
      </c>
      <c r="CR15" s="41">
        <f t="shared" si="17"/>
        <v>0</v>
      </c>
      <c r="CS15" s="41">
        <f t="shared" si="17"/>
        <v>0</v>
      </c>
      <c r="CT15" s="41">
        <f t="shared" si="17"/>
        <v>0</v>
      </c>
      <c r="CU15" s="41">
        <f t="shared" si="17"/>
        <v>0</v>
      </c>
      <c r="CV15" s="41">
        <f t="shared" si="17"/>
        <v>0</v>
      </c>
      <c r="CW15" s="41">
        <f t="shared" si="17"/>
        <v>0</v>
      </c>
      <c r="CX15" s="41">
        <f t="shared" si="17"/>
        <v>0</v>
      </c>
      <c r="CY15" s="41">
        <f t="shared" si="17"/>
        <v>0</v>
      </c>
      <c r="CZ15" s="41">
        <f t="shared" si="17"/>
        <v>0</v>
      </c>
      <c r="DA15" s="41">
        <f t="shared" si="17"/>
        <v>0</v>
      </c>
      <c r="DB15" s="41">
        <f t="shared" si="17"/>
        <v>0</v>
      </c>
      <c r="DC15" s="41">
        <f t="shared" si="17"/>
        <v>0</v>
      </c>
      <c r="DD15" s="41">
        <f t="shared" si="17"/>
        <v>0</v>
      </c>
      <c r="DE15" s="41">
        <f t="shared" si="17"/>
        <v>0</v>
      </c>
      <c r="DF15" s="41">
        <f t="shared" si="17"/>
        <v>0</v>
      </c>
      <c r="DG15" s="41">
        <f t="shared" si="17"/>
        <v>0</v>
      </c>
      <c r="DH15" s="41">
        <f t="shared" si="17"/>
        <v>0</v>
      </c>
      <c r="DI15" s="41">
        <f t="shared" si="17"/>
        <v>0</v>
      </c>
      <c r="DJ15" s="41">
        <f t="shared" si="17"/>
        <v>0</v>
      </c>
      <c r="DK15" s="41">
        <f t="shared" si="17"/>
        <v>0</v>
      </c>
      <c r="DL15" s="41">
        <f t="shared" si="17"/>
        <v>0</v>
      </c>
      <c r="DM15" s="41">
        <f t="shared" si="17"/>
        <v>0</v>
      </c>
      <c r="DN15" s="41">
        <f t="shared" si="17"/>
        <v>0</v>
      </c>
      <c r="DO15" s="41">
        <f t="shared" si="17"/>
        <v>0</v>
      </c>
      <c r="DP15" s="41">
        <f t="shared" si="17"/>
        <v>0</v>
      </c>
      <c r="DQ15" s="41">
        <f t="shared" si="17"/>
        <v>0</v>
      </c>
      <c r="DR15" s="41">
        <f t="shared" si="17"/>
        <v>0</v>
      </c>
      <c r="DS15" s="41">
        <f t="shared" si="17"/>
        <v>0</v>
      </c>
      <c r="DT15" s="41">
        <f t="shared" si="17"/>
        <v>0</v>
      </c>
      <c r="DU15" s="41">
        <f t="shared" si="17"/>
        <v>0</v>
      </c>
      <c r="DV15" s="41">
        <f t="shared" si="17"/>
        <v>0</v>
      </c>
      <c r="DW15" s="41">
        <f t="shared" si="17"/>
        <v>0</v>
      </c>
      <c r="DX15" s="41">
        <f t="shared" si="17"/>
        <v>0</v>
      </c>
      <c r="DY15" s="41">
        <f t="shared" si="17"/>
        <v>0</v>
      </c>
      <c r="DZ15" s="41">
        <f t="shared" si="17"/>
        <v>0</v>
      </c>
      <c r="EA15" s="41">
        <f t="shared" si="17"/>
        <v>0</v>
      </c>
      <c r="EB15" s="41">
        <f t="shared" si="17"/>
        <v>0</v>
      </c>
      <c r="EC15" s="41">
        <f t="shared" si="17"/>
        <v>0</v>
      </c>
      <c r="ED15" s="41">
        <f t="shared" si="17"/>
        <v>0</v>
      </c>
      <c r="EE15" s="41">
        <f t="shared" si="17"/>
        <v>0</v>
      </c>
      <c r="EF15" s="41">
        <f t="shared" si="17"/>
        <v>0</v>
      </c>
      <c r="EG15" s="41">
        <f t="shared" si="17"/>
        <v>0</v>
      </c>
      <c r="EH15" s="41">
        <f t="shared" si="17"/>
        <v>0</v>
      </c>
      <c r="EI15" s="41">
        <f t="shared" si="17"/>
        <v>0</v>
      </c>
      <c r="EJ15" s="41">
        <f t="shared" si="17"/>
        <v>0</v>
      </c>
      <c r="EK15" s="41">
        <f t="shared" si="17"/>
        <v>0</v>
      </c>
      <c r="EL15" s="41">
        <f t="shared" si="17"/>
        <v>0</v>
      </c>
      <c r="EM15" s="41">
        <f t="shared" si="17"/>
        <v>0</v>
      </c>
      <c r="EN15" s="41">
        <f t="shared" si="17"/>
        <v>0</v>
      </c>
      <c r="EO15" s="41">
        <f t="shared" si="17"/>
        <v>0</v>
      </c>
      <c r="EP15" s="41">
        <f t="shared" si="17"/>
        <v>0</v>
      </c>
      <c r="EQ15" s="41">
        <f t="shared" si="17"/>
        <v>0</v>
      </c>
      <c r="ER15" s="41">
        <f t="shared" si="17"/>
        <v>0</v>
      </c>
      <c r="ES15" s="41">
        <f t="shared" si="17"/>
        <v>0</v>
      </c>
      <c r="ET15" s="41">
        <f t="shared" ref="ET15:HE15" si="18">IF(ET$7="",0,ES15+ET14)</f>
        <v>0</v>
      </c>
      <c r="EU15" s="41">
        <f t="shared" si="18"/>
        <v>0</v>
      </c>
      <c r="EV15" s="41">
        <f t="shared" si="18"/>
        <v>0</v>
      </c>
      <c r="EW15" s="41">
        <f t="shared" si="18"/>
        <v>0</v>
      </c>
      <c r="EX15" s="41">
        <f t="shared" si="18"/>
        <v>0</v>
      </c>
      <c r="EY15" s="41">
        <f t="shared" si="18"/>
        <v>0</v>
      </c>
      <c r="EZ15" s="41">
        <f t="shared" si="18"/>
        <v>0</v>
      </c>
      <c r="FA15" s="41">
        <f t="shared" si="18"/>
        <v>0</v>
      </c>
      <c r="FB15" s="41">
        <f t="shared" si="18"/>
        <v>0</v>
      </c>
      <c r="FC15" s="41">
        <f t="shared" si="18"/>
        <v>0</v>
      </c>
      <c r="FD15" s="41">
        <f t="shared" si="18"/>
        <v>0</v>
      </c>
      <c r="FE15" s="41">
        <f t="shared" si="18"/>
        <v>0</v>
      </c>
      <c r="FF15" s="41">
        <f t="shared" si="18"/>
        <v>0</v>
      </c>
      <c r="FG15" s="41">
        <f t="shared" si="18"/>
        <v>0</v>
      </c>
      <c r="FH15" s="41">
        <f t="shared" si="18"/>
        <v>0</v>
      </c>
      <c r="FI15" s="41">
        <f t="shared" si="18"/>
        <v>0</v>
      </c>
      <c r="FJ15" s="41">
        <f t="shared" si="18"/>
        <v>0</v>
      </c>
      <c r="FK15" s="41">
        <f t="shared" si="18"/>
        <v>0</v>
      </c>
      <c r="FL15" s="41">
        <f t="shared" si="18"/>
        <v>0</v>
      </c>
      <c r="FM15" s="41">
        <f t="shared" si="18"/>
        <v>0</v>
      </c>
      <c r="FN15" s="41">
        <f t="shared" si="18"/>
        <v>0</v>
      </c>
      <c r="FO15" s="41">
        <f t="shared" si="18"/>
        <v>0</v>
      </c>
      <c r="FP15" s="41">
        <f t="shared" si="18"/>
        <v>0</v>
      </c>
      <c r="FQ15" s="41">
        <f t="shared" si="18"/>
        <v>0</v>
      </c>
      <c r="FR15" s="41">
        <f t="shared" si="18"/>
        <v>0</v>
      </c>
      <c r="FS15" s="41">
        <f t="shared" si="18"/>
        <v>0</v>
      </c>
      <c r="FT15" s="41">
        <f t="shared" si="18"/>
        <v>0</v>
      </c>
      <c r="FU15" s="41">
        <f t="shared" si="18"/>
        <v>0</v>
      </c>
      <c r="FV15" s="41">
        <f t="shared" si="18"/>
        <v>0</v>
      </c>
      <c r="FW15" s="41">
        <f t="shared" si="18"/>
        <v>0</v>
      </c>
      <c r="FX15" s="41">
        <f t="shared" si="18"/>
        <v>0</v>
      </c>
      <c r="FY15" s="41">
        <f t="shared" si="18"/>
        <v>0</v>
      </c>
      <c r="FZ15" s="41">
        <f t="shared" si="18"/>
        <v>0</v>
      </c>
      <c r="GA15" s="41">
        <f t="shared" si="18"/>
        <v>0</v>
      </c>
      <c r="GB15" s="41">
        <f t="shared" si="18"/>
        <v>0</v>
      </c>
      <c r="GC15" s="41">
        <f t="shared" si="18"/>
        <v>0</v>
      </c>
      <c r="GD15" s="41">
        <f t="shared" si="18"/>
        <v>0</v>
      </c>
      <c r="GE15" s="41">
        <f t="shared" si="18"/>
        <v>0</v>
      </c>
      <c r="GF15" s="41">
        <f t="shared" si="18"/>
        <v>0</v>
      </c>
      <c r="GG15" s="41">
        <f t="shared" si="18"/>
        <v>0</v>
      </c>
      <c r="GH15" s="41">
        <f t="shared" si="18"/>
        <v>0</v>
      </c>
      <c r="GI15" s="41">
        <f t="shared" si="18"/>
        <v>0</v>
      </c>
      <c r="GJ15" s="41">
        <f t="shared" si="18"/>
        <v>0</v>
      </c>
      <c r="GK15" s="41">
        <f t="shared" si="18"/>
        <v>0</v>
      </c>
      <c r="GL15" s="41">
        <f t="shared" si="18"/>
        <v>0</v>
      </c>
      <c r="GM15" s="41">
        <f t="shared" si="18"/>
        <v>0</v>
      </c>
      <c r="GN15" s="41">
        <f t="shared" si="18"/>
        <v>0</v>
      </c>
      <c r="GO15" s="41">
        <f t="shared" si="18"/>
        <v>0</v>
      </c>
      <c r="GP15" s="41">
        <f t="shared" si="18"/>
        <v>0</v>
      </c>
      <c r="GQ15" s="41">
        <f t="shared" si="18"/>
        <v>0</v>
      </c>
      <c r="GR15" s="41">
        <f t="shared" si="18"/>
        <v>0</v>
      </c>
      <c r="GS15" s="41">
        <f t="shared" si="18"/>
        <v>0</v>
      </c>
      <c r="GT15" s="41">
        <f t="shared" si="18"/>
        <v>0</v>
      </c>
      <c r="GU15" s="41">
        <f t="shared" si="18"/>
        <v>0</v>
      </c>
      <c r="GV15" s="41">
        <f t="shared" si="18"/>
        <v>0</v>
      </c>
      <c r="GW15" s="41">
        <f t="shared" si="18"/>
        <v>0</v>
      </c>
      <c r="GX15" s="41">
        <f t="shared" si="18"/>
        <v>0</v>
      </c>
      <c r="GY15" s="41">
        <f t="shared" si="18"/>
        <v>0</v>
      </c>
      <c r="GZ15" s="41">
        <f t="shared" si="18"/>
        <v>0</v>
      </c>
      <c r="HA15" s="41">
        <f t="shared" si="18"/>
        <v>0</v>
      </c>
      <c r="HB15" s="41">
        <f t="shared" si="18"/>
        <v>0</v>
      </c>
      <c r="HC15" s="41">
        <f t="shared" si="18"/>
        <v>0</v>
      </c>
      <c r="HD15" s="41">
        <f t="shared" si="18"/>
        <v>0</v>
      </c>
      <c r="HE15" s="41">
        <f t="shared" si="18"/>
        <v>0</v>
      </c>
      <c r="HF15" s="41">
        <f t="shared" ref="HF15:JQ15" si="19">IF(HF$7="",0,HE15+HF14)</f>
        <v>0</v>
      </c>
      <c r="HG15" s="41">
        <f t="shared" si="19"/>
        <v>0</v>
      </c>
      <c r="HH15" s="41">
        <f t="shared" si="19"/>
        <v>0</v>
      </c>
      <c r="HI15" s="41">
        <f t="shared" si="19"/>
        <v>0</v>
      </c>
      <c r="HJ15" s="41">
        <f t="shared" si="19"/>
        <v>0</v>
      </c>
      <c r="HK15" s="41">
        <f t="shared" si="19"/>
        <v>0</v>
      </c>
      <c r="HL15" s="41">
        <f t="shared" si="19"/>
        <v>0</v>
      </c>
      <c r="HM15" s="41">
        <f t="shared" si="19"/>
        <v>0</v>
      </c>
      <c r="HN15" s="41">
        <f t="shared" si="19"/>
        <v>0</v>
      </c>
      <c r="HO15" s="41">
        <f t="shared" si="19"/>
        <v>0</v>
      </c>
      <c r="HP15" s="41">
        <f t="shared" si="19"/>
        <v>0</v>
      </c>
      <c r="HQ15" s="41">
        <f t="shared" si="19"/>
        <v>0</v>
      </c>
      <c r="HR15" s="41">
        <f t="shared" si="19"/>
        <v>0</v>
      </c>
      <c r="HS15" s="41">
        <f t="shared" si="19"/>
        <v>0</v>
      </c>
      <c r="HT15" s="41">
        <f t="shared" si="19"/>
        <v>0</v>
      </c>
      <c r="HU15" s="41">
        <f t="shared" si="19"/>
        <v>0</v>
      </c>
      <c r="HV15" s="41">
        <f t="shared" si="19"/>
        <v>0</v>
      </c>
      <c r="HW15" s="41">
        <f t="shared" si="19"/>
        <v>0</v>
      </c>
      <c r="HX15" s="41">
        <f t="shared" si="19"/>
        <v>0</v>
      </c>
      <c r="HY15" s="41">
        <f t="shared" si="19"/>
        <v>0</v>
      </c>
      <c r="HZ15" s="41">
        <f t="shared" si="19"/>
        <v>0</v>
      </c>
      <c r="IA15" s="41">
        <f t="shared" si="19"/>
        <v>0</v>
      </c>
      <c r="IB15" s="41">
        <f t="shared" si="19"/>
        <v>0</v>
      </c>
      <c r="IC15" s="41">
        <f t="shared" si="19"/>
        <v>0</v>
      </c>
      <c r="ID15" s="41">
        <f t="shared" si="19"/>
        <v>0</v>
      </c>
      <c r="IE15" s="41">
        <f t="shared" si="19"/>
        <v>0</v>
      </c>
      <c r="IF15" s="41">
        <f t="shared" si="19"/>
        <v>0</v>
      </c>
      <c r="IG15" s="41">
        <f t="shared" si="19"/>
        <v>0</v>
      </c>
      <c r="IH15" s="41">
        <f t="shared" si="19"/>
        <v>0</v>
      </c>
      <c r="II15" s="41">
        <f t="shared" si="19"/>
        <v>0</v>
      </c>
      <c r="IJ15" s="41">
        <f t="shared" si="19"/>
        <v>0</v>
      </c>
      <c r="IK15" s="41">
        <f t="shared" si="19"/>
        <v>0</v>
      </c>
      <c r="IL15" s="41">
        <f t="shared" si="19"/>
        <v>0</v>
      </c>
      <c r="IM15" s="41">
        <f t="shared" si="19"/>
        <v>0</v>
      </c>
      <c r="IN15" s="41">
        <f t="shared" si="19"/>
        <v>0</v>
      </c>
      <c r="IO15" s="41">
        <f t="shared" si="19"/>
        <v>0</v>
      </c>
      <c r="IP15" s="41">
        <f t="shared" si="19"/>
        <v>0</v>
      </c>
      <c r="IQ15" s="41">
        <f t="shared" si="19"/>
        <v>0</v>
      </c>
      <c r="IR15" s="41">
        <f t="shared" si="19"/>
        <v>0</v>
      </c>
      <c r="IS15" s="41">
        <f t="shared" si="19"/>
        <v>0</v>
      </c>
      <c r="IT15" s="41">
        <f t="shared" si="19"/>
        <v>0</v>
      </c>
      <c r="IU15" s="41">
        <f t="shared" si="19"/>
        <v>0</v>
      </c>
      <c r="IV15" s="41">
        <f t="shared" si="19"/>
        <v>0</v>
      </c>
      <c r="IW15" s="41">
        <f t="shared" si="19"/>
        <v>0</v>
      </c>
      <c r="IX15" s="41">
        <f t="shared" si="19"/>
        <v>0</v>
      </c>
      <c r="IY15" s="41">
        <f t="shared" si="19"/>
        <v>0</v>
      </c>
      <c r="IZ15" s="41">
        <f t="shared" si="19"/>
        <v>0</v>
      </c>
      <c r="JA15" s="41">
        <f t="shared" si="19"/>
        <v>0</v>
      </c>
      <c r="JB15" s="41">
        <f t="shared" si="19"/>
        <v>0</v>
      </c>
      <c r="JC15" s="41">
        <f t="shared" si="19"/>
        <v>0</v>
      </c>
      <c r="JD15" s="41">
        <f t="shared" si="19"/>
        <v>0</v>
      </c>
      <c r="JE15" s="41">
        <f t="shared" si="19"/>
        <v>0</v>
      </c>
      <c r="JF15" s="41">
        <f t="shared" si="19"/>
        <v>0</v>
      </c>
      <c r="JG15" s="41">
        <f t="shared" si="19"/>
        <v>0</v>
      </c>
      <c r="JH15" s="41">
        <f t="shared" si="19"/>
        <v>0</v>
      </c>
      <c r="JI15" s="41">
        <f t="shared" si="19"/>
        <v>0</v>
      </c>
      <c r="JJ15" s="41">
        <f t="shared" si="19"/>
        <v>0</v>
      </c>
      <c r="JK15" s="41">
        <f t="shared" si="19"/>
        <v>0</v>
      </c>
      <c r="JL15" s="41">
        <f t="shared" si="19"/>
        <v>0</v>
      </c>
      <c r="JM15" s="41">
        <f t="shared" si="19"/>
        <v>0</v>
      </c>
      <c r="JN15" s="41">
        <f t="shared" si="19"/>
        <v>0</v>
      </c>
      <c r="JO15" s="41">
        <f t="shared" si="19"/>
        <v>0</v>
      </c>
      <c r="JP15" s="41">
        <f t="shared" si="19"/>
        <v>0</v>
      </c>
      <c r="JQ15" s="41">
        <f t="shared" si="19"/>
        <v>0</v>
      </c>
      <c r="JR15" s="41">
        <f t="shared" ref="JR15:KV15" si="20">IF(JR$7="",0,JQ15+JR14)</f>
        <v>0</v>
      </c>
      <c r="JS15" s="41">
        <f t="shared" si="20"/>
        <v>0</v>
      </c>
      <c r="JT15" s="41">
        <f t="shared" si="20"/>
        <v>0</v>
      </c>
      <c r="JU15" s="41">
        <f t="shared" si="20"/>
        <v>0</v>
      </c>
      <c r="JV15" s="41">
        <f t="shared" si="20"/>
        <v>0</v>
      </c>
      <c r="JW15" s="41">
        <f t="shared" si="20"/>
        <v>0</v>
      </c>
      <c r="JX15" s="41">
        <f t="shared" si="20"/>
        <v>0</v>
      </c>
      <c r="JY15" s="41">
        <f t="shared" si="20"/>
        <v>0</v>
      </c>
      <c r="JZ15" s="41">
        <f t="shared" si="20"/>
        <v>0</v>
      </c>
      <c r="KA15" s="41">
        <f t="shared" si="20"/>
        <v>0</v>
      </c>
      <c r="KB15" s="41">
        <f t="shared" si="20"/>
        <v>0</v>
      </c>
      <c r="KC15" s="41">
        <f t="shared" si="20"/>
        <v>0</v>
      </c>
      <c r="KD15" s="41">
        <f t="shared" si="20"/>
        <v>0</v>
      </c>
      <c r="KE15" s="41">
        <f t="shared" si="20"/>
        <v>0</v>
      </c>
      <c r="KF15" s="41">
        <f t="shared" si="20"/>
        <v>0</v>
      </c>
      <c r="KG15" s="41">
        <f t="shared" si="20"/>
        <v>0</v>
      </c>
      <c r="KH15" s="41">
        <f t="shared" si="20"/>
        <v>0</v>
      </c>
      <c r="KI15" s="41">
        <f t="shared" si="20"/>
        <v>0</v>
      </c>
      <c r="KJ15" s="41">
        <f t="shared" si="20"/>
        <v>0</v>
      </c>
      <c r="KK15" s="41">
        <f t="shared" si="20"/>
        <v>0</v>
      </c>
      <c r="KL15" s="41">
        <f t="shared" si="20"/>
        <v>0</v>
      </c>
      <c r="KM15" s="41">
        <f t="shared" si="20"/>
        <v>0</v>
      </c>
      <c r="KN15" s="41">
        <f t="shared" si="20"/>
        <v>0</v>
      </c>
      <c r="KO15" s="41">
        <f t="shared" si="20"/>
        <v>0</v>
      </c>
      <c r="KP15" s="41">
        <f t="shared" si="20"/>
        <v>0</v>
      </c>
      <c r="KQ15" s="41">
        <f t="shared" si="20"/>
        <v>0</v>
      </c>
      <c r="KR15" s="41">
        <f t="shared" si="20"/>
        <v>0</v>
      </c>
      <c r="KS15" s="41">
        <f t="shared" si="20"/>
        <v>0</v>
      </c>
      <c r="KT15" s="41">
        <f t="shared" si="20"/>
        <v>0</v>
      </c>
      <c r="KU15" s="41">
        <f t="shared" si="20"/>
        <v>0</v>
      </c>
      <c r="KV15" s="41">
        <f t="shared" si="20"/>
        <v>0</v>
      </c>
      <c r="KW15" s="3"/>
      <c r="KX15" s="3"/>
    </row>
    <row r="16" spans="1:310" ht="4.05" customHeight="1" x14ac:dyDescent="0.25">
      <c r="A16" s="1"/>
      <c r="B16" s="79"/>
      <c r="C16" s="79"/>
      <c r="D16" s="79"/>
      <c r="E16" s="1"/>
      <c r="F16" s="1"/>
      <c r="G16" s="1"/>
      <c r="H16" s="11"/>
      <c r="I16" s="1"/>
      <c r="J16" s="1"/>
      <c r="K16" s="1"/>
      <c r="L16" s="1"/>
      <c r="M16" s="5"/>
      <c r="N16" s="1"/>
      <c r="O16" s="19"/>
      <c r="P16" s="1"/>
      <c r="Q16" s="1"/>
      <c r="R16" s="40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</row>
    <row r="17" spans="1:310" ht="4.05" customHeight="1" x14ac:dyDescent="0.25">
      <c r="A17" s="1"/>
      <c r="B17" s="79"/>
      <c r="C17" s="79"/>
      <c r="D17" s="79"/>
      <c r="E17" s="8"/>
      <c r="F17" s="1"/>
      <c r="G17" s="1"/>
      <c r="H17" s="11"/>
      <c r="I17" s="1"/>
      <c r="J17" s="1"/>
      <c r="K17" s="8"/>
      <c r="L17" s="1"/>
      <c r="M17" s="5"/>
      <c r="N17" s="8"/>
      <c r="O17" s="19"/>
      <c r="P17" s="1"/>
      <c r="Q17" s="1"/>
      <c r="R17" s="48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</row>
    <row r="18" spans="1:310" ht="4.95" customHeight="1" x14ac:dyDescent="0.25">
      <c r="A18" s="1"/>
      <c r="B18" s="79"/>
      <c r="C18" s="79"/>
      <c r="D18" s="79"/>
      <c r="E18" s="1"/>
      <c r="F18" s="1"/>
      <c r="G18" s="1"/>
      <c r="H18" s="11"/>
      <c r="I18" s="1"/>
      <c r="J18" s="1"/>
      <c r="K18" s="1"/>
      <c r="L18" s="1"/>
      <c r="M18" s="5"/>
      <c r="N18" s="1"/>
      <c r="O18" s="19"/>
      <c r="P18" s="1"/>
      <c r="Q18" s="1"/>
      <c r="R18" s="40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</row>
    <row r="19" spans="1:310" x14ac:dyDescent="0.25">
      <c r="A19" s="1"/>
      <c r="B19" s="79"/>
      <c r="C19" s="79"/>
      <c r="D19" s="79"/>
      <c r="E19" s="70" t="str">
        <f>kpi!$E$78</f>
        <v>размер кассового разрыва проекта</v>
      </c>
      <c r="F19" s="70"/>
      <c r="G19" s="70"/>
      <c r="H19" s="72" t="str">
        <f>IF(OR($E19="",$E19=0),"",INDEX(kpi!$I:$I,SUMIFS(kpi!$A:$A,kpi!$E:$E,$E19)))</f>
        <v>руб.</v>
      </c>
      <c r="I19" s="70"/>
      <c r="J19" s="70"/>
      <c r="K19" s="70" t="s">
        <v>7</v>
      </c>
      <c r="L19" s="70"/>
      <c r="M19" s="73"/>
      <c r="N19" s="70"/>
      <c r="O19" s="73"/>
      <c r="P19" s="70"/>
      <c r="Q19" s="70"/>
      <c r="R19" s="75">
        <f>IF(MIN(T15:KW15)&lt;0,MIN(T15:KW15),0)</f>
        <v>-52223026.347811222</v>
      </c>
      <c r="S19" s="1"/>
      <c r="T19" s="1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0"/>
      <c r="EY19" s="40"/>
      <c r="EZ19" s="40"/>
      <c r="FA19" s="40"/>
      <c r="FB19" s="40"/>
      <c r="FC19" s="40"/>
      <c r="FD19" s="40"/>
      <c r="FE19" s="40"/>
      <c r="FF19" s="40"/>
      <c r="FG19" s="40"/>
      <c r="FH19" s="40"/>
      <c r="FI19" s="40"/>
      <c r="FJ19" s="40"/>
      <c r="FK19" s="40"/>
      <c r="FL19" s="40"/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0"/>
      <c r="GF19" s="40"/>
      <c r="GG19" s="40"/>
      <c r="GH19" s="40"/>
      <c r="GI19" s="40"/>
      <c r="GJ19" s="40"/>
      <c r="GK19" s="40"/>
      <c r="GL19" s="40"/>
      <c r="GM19" s="40"/>
      <c r="GN19" s="40"/>
      <c r="GO19" s="40"/>
      <c r="GP19" s="40"/>
      <c r="GQ19" s="40"/>
      <c r="GR19" s="40"/>
      <c r="GS19" s="40"/>
      <c r="GT19" s="40"/>
      <c r="GU19" s="40"/>
      <c r="GV19" s="40"/>
      <c r="GW19" s="40"/>
      <c r="GX19" s="40"/>
      <c r="GY19" s="40"/>
      <c r="GZ19" s="40"/>
      <c r="HA19" s="40"/>
      <c r="HB19" s="40"/>
      <c r="HC19" s="40"/>
      <c r="HD19" s="40"/>
      <c r="HE19" s="40"/>
      <c r="HF19" s="40"/>
      <c r="HG19" s="40"/>
      <c r="HH19" s="40"/>
      <c r="HI19" s="40"/>
      <c r="HJ19" s="40"/>
      <c r="HK19" s="40"/>
      <c r="HL19" s="40"/>
      <c r="HM19" s="40"/>
      <c r="HN19" s="40"/>
      <c r="HO19" s="40"/>
      <c r="HP19" s="40"/>
      <c r="HQ19" s="40"/>
      <c r="HR19" s="40"/>
      <c r="HS19" s="40"/>
      <c r="HT19" s="40"/>
      <c r="HU19" s="40"/>
      <c r="HV19" s="40"/>
      <c r="HW19" s="40"/>
      <c r="HX19" s="40"/>
      <c r="HY19" s="40"/>
      <c r="HZ19" s="40"/>
      <c r="IA19" s="40"/>
      <c r="IB19" s="40"/>
      <c r="IC19" s="40"/>
      <c r="ID19" s="40"/>
      <c r="IE19" s="40"/>
      <c r="IF19" s="40"/>
      <c r="IG19" s="40"/>
      <c r="IH19" s="40"/>
      <c r="II19" s="40"/>
      <c r="IJ19" s="40"/>
      <c r="IK19" s="40"/>
      <c r="IL19" s="40"/>
      <c r="IM19" s="40"/>
      <c r="IN19" s="40"/>
      <c r="IO19" s="40"/>
      <c r="IP19" s="40"/>
      <c r="IQ19" s="40"/>
      <c r="IR19" s="40"/>
      <c r="IS19" s="40"/>
      <c r="IT19" s="40"/>
      <c r="IU19" s="40"/>
      <c r="IV19" s="40"/>
      <c r="IW19" s="40"/>
      <c r="IX19" s="40"/>
      <c r="IY19" s="40"/>
      <c r="IZ19" s="40"/>
      <c r="JA19" s="40"/>
      <c r="JB19" s="40"/>
      <c r="JC19" s="40"/>
      <c r="JD19" s="40"/>
      <c r="JE19" s="40"/>
      <c r="JF19" s="40"/>
      <c r="JG19" s="40"/>
      <c r="JH19" s="40"/>
      <c r="JI19" s="40"/>
      <c r="JJ19" s="40"/>
      <c r="JK19" s="40"/>
      <c r="JL19" s="40"/>
      <c r="JM19" s="40"/>
      <c r="JN19" s="40"/>
      <c r="JO19" s="40"/>
      <c r="JP19" s="40"/>
      <c r="JQ19" s="40"/>
      <c r="JR19" s="40"/>
      <c r="JS19" s="40"/>
      <c r="JT19" s="40"/>
      <c r="JU19" s="40"/>
      <c r="JV19" s="40"/>
      <c r="JW19" s="40"/>
      <c r="JX19" s="40"/>
      <c r="JY19" s="40"/>
      <c r="JZ19" s="40"/>
      <c r="KA19" s="40"/>
      <c r="KB19" s="40"/>
      <c r="KC19" s="40"/>
      <c r="KD19" s="40"/>
      <c r="KE19" s="40"/>
      <c r="KF19" s="40"/>
      <c r="KG19" s="40"/>
      <c r="KH19" s="40"/>
      <c r="KI19" s="40"/>
      <c r="KJ19" s="40"/>
      <c r="KK19" s="40"/>
      <c r="KL19" s="40"/>
      <c r="KM19" s="40"/>
      <c r="KN19" s="40"/>
      <c r="KO19" s="40"/>
      <c r="KP19" s="40"/>
      <c r="KQ19" s="40"/>
      <c r="KR19" s="40"/>
      <c r="KS19" s="40"/>
      <c r="KT19" s="40"/>
      <c r="KU19" s="40"/>
      <c r="KV19" s="40"/>
      <c r="KW19" s="1"/>
      <c r="KX19" s="1"/>
    </row>
    <row r="20" spans="1:310" ht="4.05" customHeight="1" x14ac:dyDescent="0.25">
      <c r="A20" s="1"/>
      <c r="B20" s="79"/>
      <c r="C20" s="79"/>
      <c r="D20" s="79"/>
      <c r="E20" s="1"/>
      <c r="F20" s="1"/>
      <c r="G20" s="1"/>
      <c r="H20" s="11"/>
      <c r="I20" s="1"/>
      <c r="J20" s="1"/>
      <c r="K20" s="1"/>
      <c r="L20" s="1"/>
      <c r="M20" s="5"/>
      <c r="N20" s="1"/>
      <c r="O20" s="19"/>
      <c r="P20" s="1"/>
      <c r="Q20" s="1"/>
      <c r="R20" s="40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</row>
    <row r="21" spans="1:310" ht="4.05" customHeight="1" x14ac:dyDescent="0.25">
      <c r="A21" s="1"/>
      <c r="B21" s="79"/>
      <c r="C21" s="79"/>
      <c r="D21" s="79"/>
      <c r="E21" s="8"/>
      <c r="F21" s="1"/>
      <c r="G21" s="1"/>
      <c r="H21" s="11"/>
      <c r="I21" s="1"/>
      <c r="J21" s="1"/>
      <c r="K21" s="8"/>
      <c r="L21" s="1"/>
      <c r="M21" s="5"/>
      <c r="N21" s="8"/>
      <c r="O21" s="19"/>
      <c r="P21" s="1"/>
      <c r="Q21" s="1"/>
      <c r="R21" s="48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</row>
    <row r="22" spans="1:310" ht="4.95" customHeight="1" x14ac:dyDescent="0.25">
      <c r="A22" s="1"/>
      <c r="B22" s="79"/>
      <c r="C22" s="79"/>
      <c r="D22" s="79"/>
      <c r="E22" s="1"/>
      <c r="F22" s="1"/>
      <c r="G22" s="1"/>
      <c r="H22" s="11"/>
      <c r="I22" s="1"/>
      <c r="J22" s="1"/>
      <c r="K22" s="1"/>
      <c r="L22" s="1"/>
      <c r="M22" s="5"/>
      <c r="N22" s="1"/>
      <c r="O22" s="19"/>
      <c r="P22" s="1"/>
      <c r="Q22" s="1"/>
      <c r="R22" s="40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</row>
    <row r="23" spans="1:310" s="4" customFormat="1" x14ac:dyDescent="0.25">
      <c r="A23" s="3"/>
      <c r="B23" s="72"/>
      <c r="C23" s="86"/>
      <c r="D23" s="86" t="s">
        <v>26</v>
      </c>
      <c r="E23" s="3" t="str">
        <f>kpi!$E$81</f>
        <v>Поступление ДС по инвестиционной деятельности</v>
      </c>
      <c r="F23" s="3"/>
      <c r="G23" s="3"/>
      <c r="H23" s="39" t="str">
        <f>IF(OR($E23="",$E23=0),"",INDEX(kpi!$I:$I,SUMIFS(kpi!$A:$A,kpi!$E:$E,$E23)))</f>
        <v>руб.</v>
      </c>
      <c r="I23" s="3"/>
      <c r="J23" s="3"/>
      <c r="K23" s="3" t="s">
        <v>7</v>
      </c>
      <c r="L23" s="3"/>
      <c r="M23" s="5"/>
      <c r="N23" s="3"/>
      <c r="O23" s="19"/>
      <c r="P23" s="3"/>
      <c r="Q23" s="3"/>
      <c r="R23" s="41">
        <f t="shared" ref="R23:R24" si="21">SUMIFS($T23:$KW23,$T$1:$KW$1,"&gt;="&amp;1,$T$1:$KW$1,"&lt;="&amp;MAX($1:$1))</f>
        <v>30000000</v>
      </c>
      <c r="S23" s="3"/>
      <c r="T23" s="3"/>
      <c r="U23" s="41">
        <f>IF(U$7="",0,IF(U$1=1,SUMIFS(главная!$33:$33,главная!$1:$1,U$1),SUMIFS(главная!$33:$33,главная!$6:$6,U$6)))</f>
        <v>30000000</v>
      </c>
      <c r="V23" s="41">
        <f>IF(V$7="",0,IF(V$1=1,SUMIFS(главная!$33:$33,главная!$1:$1,V$1),SUMIFS(главная!$33:$33,главная!$6:$6,V$6)))</f>
        <v>0</v>
      </c>
      <c r="W23" s="41">
        <f>IF(W$7="",0,IF(W$1=1,SUMIFS(главная!$33:$33,главная!$1:$1,W$1),SUMIFS(главная!$33:$33,главная!$6:$6,W$6)))</f>
        <v>0</v>
      </c>
      <c r="X23" s="41">
        <f>IF(X$7="",0,IF(X$1=1,SUMIFS(главная!$33:$33,главная!$1:$1,X$1),SUMIFS(главная!$33:$33,главная!$6:$6,X$6)))</f>
        <v>0</v>
      </c>
      <c r="Y23" s="41">
        <f>IF(Y$7="",0,IF(Y$1=1,SUMIFS(главная!$33:$33,главная!$1:$1,Y$1),SUMIFS(главная!$33:$33,главная!$6:$6,Y$6)))</f>
        <v>0</v>
      </c>
      <c r="Z23" s="41">
        <f>IF(Z$7="",0,IF(Z$1=1,SUMIFS(главная!$33:$33,главная!$1:$1,Z$1),SUMIFS(главная!$33:$33,главная!$6:$6,Z$6)))</f>
        <v>0</v>
      </c>
      <c r="AA23" s="41">
        <f>IF(AA$7="",0,IF(AA$1=1,SUMIFS(главная!$33:$33,главная!$1:$1,AA$1),SUMIFS(главная!$33:$33,главная!$6:$6,AA$6)))</f>
        <v>0</v>
      </c>
      <c r="AB23" s="41">
        <f>IF(AB$7="",0,IF(AB$1=1,SUMIFS(главная!$33:$33,главная!$1:$1,AB$1),SUMIFS(главная!$33:$33,главная!$6:$6,AB$6)))</f>
        <v>0</v>
      </c>
      <c r="AC23" s="41">
        <f>IF(AC$7="",0,IF(AC$1=1,SUMIFS(главная!$33:$33,главная!$1:$1,AC$1),SUMIFS(главная!$33:$33,главная!$6:$6,AC$6)))</f>
        <v>0</v>
      </c>
      <c r="AD23" s="41">
        <f>IF(AD$7="",0,IF(AD$1=1,SUMIFS(главная!$33:$33,главная!$1:$1,AD$1),SUMIFS(главная!$33:$33,главная!$6:$6,AD$6)))</f>
        <v>0</v>
      </c>
      <c r="AE23" s="41">
        <f>IF(AE$7="",0,IF(AE$1=1,SUMIFS(главная!$33:$33,главная!$1:$1,AE$1),SUMIFS(главная!$33:$33,главная!$6:$6,AE$6)))</f>
        <v>0</v>
      </c>
      <c r="AF23" s="41">
        <f>IF(AF$7="",0,IF(AF$1=1,SUMIFS(главная!$33:$33,главная!$1:$1,AF$1),SUMIFS(главная!$33:$33,главная!$6:$6,AF$6)))</f>
        <v>0</v>
      </c>
      <c r="AG23" s="41">
        <f>IF(AG$7="",0,IF(AG$1=1,SUMIFS(главная!$33:$33,главная!$1:$1,AG$1),SUMIFS(главная!$33:$33,главная!$6:$6,AG$6)))</f>
        <v>0</v>
      </c>
      <c r="AH23" s="41">
        <f>IF(AH$7="",0,IF(AH$1=1,SUMIFS(главная!$33:$33,главная!$1:$1,AH$1),SUMIFS(главная!$33:$33,главная!$6:$6,AH$6)))</f>
        <v>0</v>
      </c>
      <c r="AI23" s="41">
        <f>IF(AI$7="",0,IF(AI$1=1,SUMIFS(главная!$33:$33,главная!$1:$1,AI$1),SUMIFS(главная!$33:$33,главная!$6:$6,AI$6)))</f>
        <v>0</v>
      </c>
      <c r="AJ23" s="41">
        <f>IF(AJ$7="",0,IF(AJ$1=1,SUMIFS(главная!$33:$33,главная!$1:$1,AJ$1),SUMIFS(главная!$33:$33,главная!$6:$6,AJ$6)))</f>
        <v>0</v>
      </c>
      <c r="AK23" s="41">
        <f>IF(AK$7="",0,IF(AK$1=1,SUMIFS(главная!$33:$33,главная!$1:$1,AK$1),SUMIFS(главная!$33:$33,главная!$6:$6,AK$6)))</f>
        <v>0</v>
      </c>
      <c r="AL23" s="41">
        <f>IF(AL$7="",0,IF(AL$1=1,SUMIFS(главная!$33:$33,главная!$1:$1,AL$1),SUMIFS(главная!$33:$33,главная!$6:$6,AL$6)))</f>
        <v>0</v>
      </c>
      <c r="AM23" s="41">
        <f>IF(AM$7="",0,IF(AM$1=1,SUMIFS(главная!$33:$33,главная!$1:$1,AM$1),SUMIFS(главная!$33:$33,главная!$6:$6,AM$6)))</f>
        <v>0</v>
      </c>
      <c r="AN23" s="41">
        <f>IF(AN$7="",0,IF(AN$1=1,SUMIFS(главная!$33:$33,главная!$1:$1,AN$1),SUMIFS(главная!$33:$33,главная!$6:$6,AN$6)))</f>
        <v>0</v>
      </c>
      <c r="AO23" s="41">
        <f>IF(AO$7="",0,IF(AO$1=1,SUMIFS(главная!$33:$33,главная!$1:$1,AO$1),SUMIFS(главная!$33:$33,главная!$6:$6,AO$6)))</f>
        <v>0</v>
      </c>
      <c r="AP23" s="41">
        <f>IF(AP$7="",0,IF(AP$1=1,SUMIFS(главная!$33:$33,главная!$1:$1,AP$1),SUMIFS(главная!$33:$33,главная!$6:$6,AP$6)))</f>
        <v>0</v>
      </c>
      <c r="AQ23" s="41">
        <f>IF(AQ$7="",0,IF(AQ$1=1,SUMIFS(главная!$33:$33,главная!$1:$1,AQ$1),SUMIFS(главная!$33:$33,главная!$6:$6,AQ$6)))</f>
        <v>0</v>
      </c>
      <c r="AR23" s="41">
        <f>IF(AR$7="",0,IF(AR$1=1,SUMIFS(главная!$33:$33,главная!$1:$1,AR$1),SUMIFS(главная!$33:$33,главная!$6:$6,AR$6)))</f>
        <v>0</v>
      </c>
      <c r="AS23" s="41">
        <f>IF(AS$7="",0,IF(AS$1=1,SUMIFS(главная!$33:$33,главная!$1:$1,AS$1),SUMIFS(главная!$33:$33,главная!$6:$6,AS$6)))</f>
        <v>0</v>
      </c>
      <c r="AT23" s="41">
        <f>IF(AT$7="",0,IF(AT$1=1,SUMIFS(главная!$33:$33,главная!$1:$1,AT$1),SUMIFS(главная!$33:$33,главная!$6:$6,AT$6)))</f>
        <v>0</v>
      </c>
      <c r="AU23" s="41">
        <f>IF(AU$7="",0,IF(AU$1=1,SUMIFS(главная!$33:$33,главная!$1:$1,AU$1),SUMIFS(главная!$33:$33,главная!$6:$6,AU$6)))</f>
        <v>0</v>
      </c>
      <c r="AV23" s="41">
        <f>IF(AV$7="",0,IF(AV$1=1,SUMIFS(главная!$33:$33,главная!$1:$1,AV$1),SUMIFS(главная!$33:$33,главная!$6:$6,AV$6)))</f>
        <v>0</v>
      </c>
      <c r="AW23" s="41">
        <f>IF(AW$7="",0,IF(AW$1=1,SUMIFS(главная!$33:$33,главная!$1:$1,AW$1),SUMIFS(главная!$33:$33,главная!$6:$6,AW$6)))</f>
        <v>0</v>
      </c>
      <c r="AX23" s="41">
        <f>IF(AX$7="",0,IF(AX$1=1,SUMIFS(главная!$33:$33,главная!$1:$1,AX$1),SUMIFS(главная!$33:$33,главная!$6:$6,AX$6)))</f>
        <v>0</v>
      </c>
      <c r="AY23" s="41">
        <f>IF(AY$7="",0,IF(AY$1=1,SUMIFS(главная!$33:$33,главная!$1:$1,AY$1),SUMIFS(главная!$33:$33,главная!$6:$6,AY$6)))</f>
        <v>0</v>
      </c>
      <c r="AZ23" s="41">
        <f>IF(AZ$7="",0,IF(AZ$1=1,SUMIFS(главная!$33:$33,главная!$1:$1,AZ$1),SUMIFS(главная!$33:$33,главная!$6:$6,AZ$6)))</f>
        <v>0</v>
      </c>
      <c r="BA23" s="41">
        <f>IF(BA$7="",0,IF(BA$1=1,SUMIFS(главная!$33:$33,главная!$1:$1,BA$1),SUMIFS(главная!$33:$33,главная!$6:$6,BA$6)))</f>
        <v>0</v>
      </c>
      <c r="BB23" s="41">
        <f>IF(BB$7="",0,IF(BB$1=1,SUMIFS(главная!$33:$33,главная!$1:$1,BB$1),SUMIFS(главная!$33:$33,главная!$6:$6,BB$6)))</f>
        <v>0</v>
      </c>
      <c r="BC23" s="41">
        <f>IF(BC$7="",0,IF(BC$1=1,SUMIFS(главная!$33:$33,главная!$1:$1,BC$1),SUMIFS(главная!$33:$33,главная!$6:$6,BC$6)))</f>
        <v>0</v>
      </c>
      <c r="BD23" s="41">
        <f>IF(BD$7="",0,IF(BD$1=1,SUMIFS(главная!$33:$33,главная!$1:$1,BD$1),SUMIFS(главная!$33:$33,главная!$6:$6,BD$6)))</f>
        <v>0</v>
      </c>
      <c r="BE23" s="41">
        <f>IF(BE$7="",0,IF(BE$1=1,SUMIFS(главная!$33:$33,главная!$1:$1,BE$1),SUMIFS(главная!$33:$33,главная!$6:$6,BE$6)))</f>
        <v>0</v>
      </c>
      <c r="BF23" s="41">
        <f>IF(BF$7="",0,IF(BF$1=1,SUMIFS(главная!$33:$33,главная!$1:$1,BF$1),SUMIFS(главная!$33:$33,главная!$6:$6,BF$6)))</f>
        <v>0</v>
      </c>
      <c r="BG23" s="41">
        <f>IF(BG$7="",0,IF(BG$1=1,SUMIFS(главная!$33:$33,главная!$1:$1,BG$1),SUMIFS(главная!$33:$33,главная!$6:$6,BG$6)))</f>
        <v>0</v>
      </c>
      <c r="BH23" s="41">
        <f>IF(BH$7="",0,IF(BH$1=1,SUMIFS(главная!$33:$33,главная!$1:$1,BH$1),SUMIFS(главная!$33:$33,главная!$6:$6,BH$6)))</f>
        <v>0</v>
      </c>
      <c r="BI23" s="41">
        <f>IF(BI$7="",0,IF(BI$1=1,SUMIFS(главная!$33:$33,главная!$1:$1,BI$1),SUMIFS(главная!$33:$33,главная!$6:$6,BI$6)))</f>
        <v>0</v>
      </c>
      <c r="BJ23" s="41">
        <f>IF(BJ$7="",0,IF(BJ$1=1,SUMIFS(главная!$33:$33,главная!$1:$1,BJ$1),SUMIFS(главная!$33:$33,главная!$6:$6,BJ$6)))</f>
        <v>0</v>
      </c>
      <c r="BK23" s="41">
        <f>IF(BK$7="",0,IF(BK$1=1,SUMIFS(главная!$33:$33,главная!$1:$1,BK$1),SUMIFS(главная!$33:$33,главная!$6:$6,BK$6)))</f>
        <v>0</v>
      </c>
      <c r="BL23" s="41">
        <f>IF(BL$7="",0,IF(BL$1=1,SUMIFS(главная!$33:$33,главная!$1:$1,BL$1),SUMIFS(главная!$33:$33,главная!$6:$6,BL$6)))</f>
        <v>0</v>
      </c>
      <c r="BM23" s="41">
        <f>IF(BM$7="",0,IF(BM$1=1,SUMIFS(главная!$33:$33,главная!$1:$1,BM$1),SUMIFS(главная!$33:$33,главная!$6:$6,BM$6)))</f>
        <v>0</v>
      </c>
      <c r="BN23" s="41">
        <f>IF(BN$7="",0,IF(BN$1=1,SUMIFS(главная!$33:$33,главная!$1:$1,BN$1),SUMIFS(главная!$33:$33,главная!$6:$6,BN$6)))</f>
        <v>0</v>
      </c>
      <c r="BO23" s="41">
        <f>IF(BO$7="",0,IF(BO$1=1,SUMIFS(главная!$33:$33,главная!$1:$1,BO$1),SUMIFS(главная!$33:$33,главная!$6:$6,BO$6)))</f>
        <v>0</v>
      </c>
      <c r="BP23" s="41">
        <f>IF(BP$7="",0,IF(BP$1=1,SUMIFS(главная!$33:$33,главная!$1:$1,BP$1),SUMIFS(главная!$33:$33,главная!$6:$6,BP$6)))</f>
        <v>0</v>
      </c>
      <c r="BQ23" s="41">
        <f>IF(BQ$7="",0,IF(BQ$1=1,SUMIFS(главная!$33:$33,главная!$1:$1,BQ$1),SUMIFS(главная!$33:$33,главная!$6:$6,BQ$6)))</f>
        <v>0</v>
      </c>
      <c r="BR23" s="41">
        <f>IF(BR$7="",0,IF(BR$1=1,SUMIFS(главная!$33:$33,главная!$1:$1,BR$1),SUMIFS(главная!$33:$33,главная!$6:$6,BR$6)))</f>
        <v>0</v>
      </c>
      <c r="BS23" s="41">
        <f>IF(BS$7="",0,IF(BS$1=1,SUMIFS(главная!$33:$33,главная!$1:$1,BS$1),SUMIFS(главная!$33:$33,главная!$6:$6,BS$6)))</f>
        <v>0</v>
      </c>
      <c r="BT23" s="41">
        <f>IF(BT$7="",0,IF(BT$1=1,SUMIFS(главная!$33:$33,главная!$1:$1,BT$1),SUMIFS(главная!$33:$33,главная!$6:$6,BT$6)))</f>
        <v>0</v>
      </c>
      <c r="BU23" s="41">
        <f>IF(BU$7="",0,IF(BU$1=1,SUMIFS(главная!$33:$33,главная!$1:$1,BU$1),SUMIFS(главная!$33:$33,главная!$6:$6,BU$6)))</f>
        <v>0</v>
      </c>
      <c r="BV23" s="41">
        <f>IF(BV$7="",0,IF(BV$1=1,SUMIFS(главная!$33:$33,главная!$1:$1,BV$1),SUMIFS(главная!$33:$33,главная!$6:$6,BV$6)))</f>
        <v>0</v>
      </c>
      <c r="BW23" s="41">
        <f>IF(BW$7="",0,IF(BW$1=1,SUMIFS(главная!$33:$33,главная!$1:$1,BW$1),SUMIFS(главная!$33:$33,главная!$6:$6,BW$6)))</f>
        <v>0</v>
      </c>
      <c r="BX23" s="41">
        <f>IF(BX$7="",0,IF(BX$1=1,SUMIFS(главная!$33:$33,главная!$1:$1,BX$1),SUMIFS(главная!$33:$33,главная!$6:$6,BX$6)))</f>
        <v>0</v>
      </c>
      <c r="BY23" s="41">
        <f>IF(BY$7="",0,IF(BY$1=1,SUMIFS(главная!$33:$33,главная!$1:$1,BY$1),SUMIFS(главная!$33:$33,главная!$6:$6,BY$6)))</f>
        <v>0</v>
      </c>
      <c r="BZ23" s="41">
        <f>IF(BZ$7="",0,IF(BZ$1=1,SUMIFS(главная!$33:$33,главная!$1:$1,BZ$1),SUMIFS(главная!$33:$33,главная!$6:$6,BZ$6)))</f>
        <v>0</v>
      </c>
      <c r="CA23" s="41">
        <f>IF(CA$7="",0,IF(CA$1=1,SUMIFS(главная!$33:$33,главная!$1:$1,CA$1),SUMIFS(главная!$33:$33,главная!$6:$6,CA$6)))</f>
        <v>0</v>
      </c>
      <c r="CB23" s="41">
        <f>IF(CB$7="",0,IF(CB$1=1,SUMIFS(главная!$33:$33,главная!$1:$1,CB$1),SUMIFS(главная!$33:$33,главная!$6:$6,CB$6)))</f>
        <v>0</v>
      </c>
      <c r="CC23" s="41">
        <f>IF(CC$7="",0,IF(CC$1=1,SUMIFS(главная!$33:$33,главная!$1:$1,CC$1),SUMIFS(главная!$33:$33,главная!$6:$6,CC$6)))</f>
        <v>0</v>
      </c>
      <c r="CD23" s="41">
        <f>IF(CD$7="",0,IF(CD$1=1,SUMIFS(главная!$33:$33,главная!$1:$1,CD$1),SUMIFS(главная!$33:$33,главная!$6:$6,CD$6)))</f>
        <v>0</v>
      </c>
      <c r="CE23" s="41">
        <f>IF(CE$7="",0,IF(CE$1=1,SUMIFS(главная!$33:$33,главная!$1:$1,CE$1),SUMIFS(главная!$33:$33,главная!$6:$6,CE$6)))</f>
        <v>0</v>
      </c>
      <c r="CF23" s="41">
        <f>IF(CF$7="",0,IF(CF$1=1,SUMIFS(главная!$33:$33,главная!$1:$1,CF$1),SUMIFS(главная!$33:$33,главная!$6:$6,CF$6)))</f>
        <v>0</v>
      </c>
      <c r="CG23" s="41">
        <f>IF(CG$7="",0,IF(CG$1=1,SUMIFS(главная!$33:$33,главная!$1:$1,CG$1),SUMIFS(главная!$33:$33,главная!$6:$6,CG$6)))</f>
        <v>0</v>
      </c>
      <c r="CH23" s="41">
        <f>IF(CH$7="",0,IF(CH$1=1,SUMIFS(главная!$33:$33,главная!$1:$1,CH$1),SUMIFS(главная!$33:$33,главная!$6:$6,CH$6)))</f>
        <v>0</v>
      </c>
      <c r="CI23" s="41">
        <f>IF(CI$7="",0,IF(CI$1=1,SUMIFS(главная!$33:$33,главная!$1:$1,CI$1),SUMIFS(главная!$33:$33,главная!$6:$6,CI$6)))</f>
        <v>0</v>
      </c>
      <c r="CJ23" s="41">
        <f>IF(CJ$7="",0,IF(CJ$1=1,SUMIFS(главная!$33:$33,главная!$1:$1,CJ$1),SUMIFS(главная!$33:$33,главная!$6:$6,CJ$6)))</f>
        <v>0</v>
      </c>
      <c r="CK23" s="41">
        <f>IF(CK$7="",0,IF(CK$1=1,SUMIFS(главная!$33:$33,главная!$1:$1,CK$1),SUMIFS(главная!$33:$33,главная!$6:$6,CK$6)))</f>
        <v>0</v>
      </c>
      <c r="CL23" s="41">
        <f>IF(CL$7="",0,IF(CL$1=1,SUMIFS(главная!$33:$33,главная!$1:$1,CL$1),SUMIFS(главная!$33:$33,главная!$6:$6,CL$6)))</f>
        <v>0</v>
      </c>
      <c r="CM23" s="41">
        <f>IF(CM$7="",0,IF(CM$1=1,SUMIFS(главная!$33:$33,главная!$1:$1,CM$1),SUMIFS(главная!$33:$33,главная!$6:$6,CM$6)))</f>
        <v>0</v>
      </c>
      <c r="CN23" s="41">
        <f>IF(CN$7="",0,IF(CN$1=1,SUMIFS(главная!$33:$33,главная!$1:$1,CN$1),SUMIFS(главная!$33:$33,главная!$6:$6,CN$6)))</f>
        <v>0</v>
      </c>
      <c r="CO23" s="41">
        <f>IF(CO$7="",0,IF(CO$1=1,SUMIFS(главная!$33:$33,главная!$1:$1,CO$1),SUMIFS(главная!$33:$33,главная!$6:$6,CO$6)))</f>
        <v>0</v>
      </c>
      <c r="CP23" s="41">
        <f>IF(CP$7="",0,IF(CP$1=1,SUMIFS(главная!$33:$33,главная!$1:$1,CP$1),SUMIFS(главная!$33:$33,главная!$6:$6,CP$6)))</f>
        <v>0</v>
      </c>
      <c r="CQ23" s="41">
        <f>IF(CQ$7="",0,IF(CQ$1=1,SUMIFS(главная!$33:$33,главная!$1:$1,CQ$1),SUMIFS(главная!$33:$33,главная!$6:$6,CQ$6)))</f>
        <v>0</v>
      </c>
      <c r="CR23" s="41">
        <f>IF(CR$7="",0,IF(CR$1=1,SUMIFS(главная!$33:$33,главная!$1:$1,CR$1),SUMIFS(главная!$33:$33,главная!$6:$6,CR$6)))</f>
        <v>0</v>
      </c>
      <c r="CS23" s="41">
        <f>IF(CS$7="",0,IF(CS$1=1,SUMIFS(главная!$33:$33,главная!$1:$1,CS$1),SUMIFS(главная!$33:$33,главная!$6:$6,CS$6)))</f>
        <v>0</v>
      </c>
      <c r="CT23" s="41">
        <f>IF(CT$7="",0,IF(CT$1=1,SUMIFS(главная!$33:$33,главная!$1:$1,CT$1),SUMIFS(главная!$33:$33,главная!$6:$6,CT$6)))</f>
        <v>0</v>
      </c>
      <c r="CU23" s="41">
        <f>IF(CU$7="",0,IF(CU$1=1,SUMIFS(главная!$33:$33,главная!$1:$1,CU$1),SUMIFS(главная!$33:$33,главная!$6:$6,CU$6)))</f>
        <v>0</v>
      </c>
      <c r="CV23" s="41">
        <f>IF(CV$7="",0,IF(CV$1=1,SUMIFS(главная!$33:$33,главная!$1:$1,CV$1),SUMIFS(главная!$33:$33,главная!$6:$6,CV$6)))</f>
        <v>0</v>
      </c>
      <c r="CW23" s="41">
        <f>IF(CW$7="",0,IF(CW$1=1,SUMIFS(главная!$33:$33,главная!$1:$1,CW$1),SUMIFS(главная!$33:$33,главная!$6:$6,CW$6)))</f>
        <v>0</v>
      </c>
      <c r="CX23" s="41">
        <f>IF(CX$7="",0,IF(CX$1=1,SUMIFS(главная!$33:$33,главная!$1:$1,CX$1),SUMIFS(главная!$33:$33,главная!$6:$6,CX$6)))</f>
        <v>0</v>
      </c>
      <c r="CY23" s="41">
        <f>IF(CY$7="",0,IF(CY$1=1,SUMIFS(главная!$33:$33,главная!$1:$1,CY$1),SUMIFS(главная!$33:$33,главная!$6:$6,CY$6)))</f>
        <v>0</v>
      </c>
      <c r="CZ23" s="41">
        <f>IF(CZ$7="",0,IF(CZ$1=1,SUMIFS(главная!$33:$33,главная!$1:$1,CZ$1),SUMIFS(главная!$33:$33,главная!$6:$6,CZ$6)))</f>
        <v>0</v>
      </c>
      <c r="DA23" s="41">
        <f>IF(DA$7="",0,IF(DA$1=1,SUMIFS(главная!$33:$33,главная!$1:$1,DA$1),SUMIFS(главная!$33:$33,главная!$6:$6,DA$6)))</f>
        <v>0</v>
      </c>
      <c r="DB23" s="41">
        <f>IF(DB$7="",0,IF(DB$1=1,SUMIFS(главная!$33:$33,главная!$1:$1,DB$1),SUMIFS(главная!$33:$33,главная!$6:$6,DB$6)))</f>
        <v>0</v>
      </c>
      <c r="DC23" s="41">
        <f>IF(DC$7="",0,IF(DC$1=1,SUMIFS(главная!$33:$33,главная!$1:$1,DC$1),SUMIFS(главная!$33:$33,главная!$6:$6,DC$6)))</f>
        <v>0</v>
      </c>
      <c r="DD23" s="41">
        <f>IF(DD$7="",0,IF(DD$1=1,SUMIFS(главная!$33:$33,главная!$1:$1,DD$1),SUMIFS(главная!$33:$33,главная!$6:$6,DD$6)))</f>
        <v>0</v>
      </c>
      <c r="DE23" s="41">
        <f>IF(DE$7="",0,IF(DE$1=1,SUMIFS(главная!$33:$33,главная!$1:$1,DE$1),SUMIFS(главная!$33:$33,главная!$6:$6,DE$6)))</f>
        <v>0</v>
      </c>
      <c r="DF23" s="41">
        <f>IF(DF$7="",0,IF(DF$1=1,SUMIFS(главная!$33:$33,главная!$1:$1,DF$1),SUMIFS(главная!$33:$33,главная!$6:$6,DF$6)))</f>
        <v>0</v>
      </c>
      <c r="DG23" s="41">
        <f>IF(DG$7="",0,IF(DG$1=1,SUMIFS(главная!$33:$33,главная!$1:$1,DG$1),SUMIFS(главная!$33:$33,главная!$6:$6,DG$6)))</f>
        <v>0</v>
      </c>
      <c r="DH23" s="41">
        <f>IF(DH$7="",0,IF(DH$1=1,SUMIFS(главная!$33:$33,главная!$1:$1,DH$1),SUMIFS(главная!$33:$33,главная!$6:$6,DH$6)))</f>
        <v>0</v>
      </c>
      <c r="DI23" s="41">
        <f>IF(DI$7="",0,IF(DI$1=1,SUMIFS(главная!$33:$33,главная!$1:$1,DI$1),SUMIFS(главная!$33:$33,главная!$6:$6,DI$6)))</f>
        <v>0</v>
      </c>
      <c r="DJ23" s="41">
        <f>IF(DJ$7="",0,IF(DJ$1=1,SUMIFS(главная!$33:$33,главная!$1:$1,DJ$1),SUMIFS(главная!$33:$33,главная!$6:$6,DJ$6)))</f>
        <v>0</v>
      </c>
      <c r="DK23" s="41">
        <f>IF(DK$7="",0,IF(DK$1=1,SUMIFS(главная!$33:$33,главная!$1:$1,DK$1),SUMIFS(главная!$33:$33,главная!$6:$6,DK$6)))</f>
        <v>0</v>
      </c>
      <c r="DL23" s="41">
        <f>IF(DL$7="",0,IF(DL$1=1,SUMIFS(главная!$33:$33,главная!$1:$1,DL$1),SUMIFS(главная!$33:$33,главная!$6:$6,DL$6)))</f>
        <v>0</v>
      </c>
      <c r="DM23" s="41">
        <f>IF(DM$7="",0,IF(DM$1=1,SUMIFS(главная!$33:$33,главная!$1:$1,DM$1),SUMIFS(главная!$33:$33,главная!$6:$6,DM$6)))</f>
        <v>0</v>
      </c>
      <c r="DN23" s="41">
        <f>IF(DN$7="",0,IF(DN$1=1,SUMIFS(главная!$33:$33,главная!$1:$1,DN$1),SUMIFS(главная!$33:$33,главная!$6:$6,DN$6)))</f>
        <v>0</v>
      </c>
      <c r="DO23" s="41">
        <f>IF(DO$7="",0,IF(DO$1=1,SUMIFS(главная!$33:$33,главная!$1:$1,DO$1),SUMIFS(главная!$33:$33,главная!$6:$6,DO$6)))</f>
        <v>0</v>
      </c>
      <c r="DP23" s="41">
        <f>IF(DP$7="",0,IF(DP$1=1,SUMIFS(главная!$33:$33,главная!$1:$1,DP$1),SUMIFS(главная!$33:$33,главная!$6:$6,DP$6)))</f>
        <v>0</v>
      </c>
      <c r="DQ23" s="41">
        <f>IF(DQ$7="",0,IF(DQ$1=1,SUMIFS(главная!$33:$33,главная!$1:$1,DQ$1),SUMIFS(главная!$33:$33,главная!$6:$6,DQ$6)))</f>
        <v>0</v>
      </c>
      <c r="DR23" s="41">
        <f>IF(DR$7="",0,IF(DR$1=1,SUMIFS(главная!$33:$33,главная!$1:$1,DR$1),SUMIFS(главная!$33:$33,главная!$6:$6,DR$6)))</f>
        <v>0</v>
      </c>
      <c r="DS23" s="41">
        <f>IF(DS$7="",0,IF(DS$1=1,SUMIFS(главная!$33:$33,главная!$1:$1,DS$1),SUMIFS(главная!$33:$33,главная!$6:$6,DS$6)))</f>
        <v>0</v>
      </c>
      <c r="DT23" s="41">
        <f>IF(DT$7="",0,IF(DT$1=1,SUMIFS(главная!$33:$33,главная!$1:$1,DT$1),SUMIFS(главная!$33:$33,главная!$6:$6,DT$6)))</f>
        <v>0</v>
      </c>
      <c r="DU23" s="41">
        <f>IF(DU$7="",0,IF(DU$1=1,SUMIFS(главная!$33:$33,главная!$1:$1,DU$1),SUMIFS(главная!$33:$33,главная!$6:$6,DU$6)))</f>
        <v>0</v>
      </c>
      <c r="DV23" s="41">
        <f>IF(DV$7="",0,IF(DV$1=1,SUMIFS(главная!$33:$33,главная!$1:$1,DV$1),SUMIFS(главная!$33:$33,главная!$6:$6,DV$6)))</f>
        <v>0</v>
      </c>
      <c r="DW23" s="41">
        <f>IF(DW$7="",0,IF(DW$1=1,SUMIFS(главная!$33:$33,главная!$1:$1,DW$1),SUMIFS(главная!$33:$33,главная!$6:$6,DW$6)))</f>
        <v>0</v>
      </c>
      <c r="DX23" s="41">
        <f>IF(DX$7="",0,IF(DX$1=1,SUMIFS(главная!$33:$33,главная!$1:$1,DX$1),SUMIFS(главная!$33:$33,главная!$6:$6,DX$6)))</f>
        <v>0</v>
      </c>
      <c r="DY23" s="41">
        <f>IF(DY$7="",0,IF(DY$1=1,SUMIFS(главная!$33:$33,главная!$1:$1,DY$1),SUMIFS(главная!$33:$33,главная!$6:$6,DY$6)))</f>
        <v>0</v>
      </c>
      <c r="DZ23" s="41">
        <f>IF(DZ$7="",0,IF(DZ$1=1,SUMIFS(главная!$33:$33,главная!$1:$1,DZ$1),SUMIFS(главная!$33:$33,главная!$6:$6,DZ$6)))</f>
        <v>0</v>
      </c>
      <c r="EA23" s="41">
        <f>IF(EA$7="",0,IF(EA$1=1,SUMIFS(главная!$33:$33,главная!$1:$1,EA$1),SUMIFS(главная!$33:$33,главная!$6:$6,EA$6)))</f>
        <v>0</v>
      </c>
      <c r="EB23" s="41">
        <f>IF(EB$7="",0,IF(EB$1=1,SUMIFS(главная!$33:$33,главная!$1:$1,EB$1),SUMIFS(главная!$33:$33,главная!$6:$6,EB$6)))</f>
        <v>0</v>
      </c>
      <c r="EC23" s="41">
        <f>IF(EC$7="",0,IF(EC$1=1,SUMIFS(главная!$33:$33,главная!$1:$1,EC$1),SUMIFS(главная!$33:$33,главная!$6:$6,EC$6)))</f>
        <v>0</v>
      </c>
      <c r="ED23" s="41">
        <f>IF(ED$7="",0,IF(ED$1=1,SUMIFS(главная!$33:$33,главная!$1:$1,ED$1),SUMIFS(главная!$33:$33,главная!$6:$6,ED$6)))</f>
        <v>0</v>
      </c>
      <c r="EE23" s="41">
        <f>IF(EE$7="",0,IF(EE$1=1,SUMIFS(главная!$33:$33,главная!$1:$1,EE$1),SUMIFS(главная!$33:$33,главная!$6:$6,EE$6)))</f>
        <v>0</v>
      </c>
      <c r="EF23" s="41">
        <f>IF(EF$7="",0,IF(EF$1=1,SUMIFS(главная!$33:$33,главная!$1:$1,EF$1),SUMIFS(главная!$33:$33,главная!$6:$6,EF$6)))</f>
        <v>0</v>
      </c>
      <c r="EG23" s="41">
        <f>IF(EG$7="",0,IF(EG$1=1,SUMIFS(главная!$33:$33,главная!$1:$1,EG$1),SUMIFS(главная!$33:$33,главная!$6:$6,EG$6)))</f>
        <v>0</v>
      </c>
      <c r="EH23" s="41">
        <f>IF(EH$7="",0,IF(EH$1=1,SUMIFS(главная!$33:$33,главная!$1:$1,EH$1),SUMIFS(главная!$33:$33,главная!$6:$6,EH$6)))</f>
        <v>0</v>
      </c>
      <c r="EI23" s="41">
        <f>IF(EI$7="",0,IF(EI$1=1,SUMIFS(главная!$33:$33,главная!$1:$1,EI$1),SUMIFS(главная!$33:$33,главная!$6:$6,EI$6)))</f>
        <v>0</v>
      </c>
      <c r="EJ23" s="41">
        <f>IF(EJ$7="",0,IF(EJ$1=1,SUMIFS(главная!$33:$33,главная!$1:$1,EJ$1),SUMIFS(главная!$33:$33,главная!$6:$6,EJ$6)))</f>
        <v>0</v>
      </c>
      <c r="EK23" s="41">
        <f>IF(EK$7="",0,IF(EK$1=1,SUMIFS(главная!$33:$33,главная!$1:$1,EK$1),SUMIFS(главная!$33:$33,главная!$6:$6,EK$6)))</f>
        <v>0</v>
      </c>
      <c r="EL23" s="41">
        <f>IF(EL$7="",0,IF(EL$1=1,SUMIFS(главная!$33:$33,главная!$1:$1,EL$1),SUMIFS(главная!$33:$33,главная!$6:$6,EL$6)))</f>
        <v>0</v>
      </c>
      <c r="EM23" s="41">
        <f>IF(EM$7="",0,IF(EM$1=1,SUMIFS(главная!$33:$33,главная!$1:$1,EM$1),SUMIFS(главная!$33:$33,главная!$6:$6,EM$6)))</f>
        <v>0</v>
      </c>
      <c r="EN23" s="41">
        <f>IF(EN$7="",0,IF(EN$1=1,SUMIFS(главная!$33:$33,главная!$1:$1,EN$1),SUMIFS(главная!$33:$33,главная!$6:$6,EN$6)))</f>
        <v>0</v>
      </c>
      <c r="EO23" s="41">
        <f>IF(EO$7="",0,IF(EO$1=1,SUMIFS(главная!$33:$33,главная!$1:$1,EO$1),SUMIFS(главная!$33:$33,главная!$6:$6,EO$6)))</f>
        <v>0</v>
      </c>
      <c r="EP23" s="41">
        <f>IF(EP$7="",0,IF(EP$1=1,SUMIFS(главная!$33:$33,главная!$1:$1,EP$1),SUMIFS(главная!$33:$33,главная!$6:$6,EP$6)))</f>
        <v>0</v>
      </c>
      <c r="EQ23" s="41">
        <f>IF(EQ$7="",0,IF(EQ$1=1,SUMIFS(главная!$33:$33,главная!$1:$1,EQ$1),SUMIFS(главная!$33:$33,главная!$6:$6,EQ$6)))</f>
        <v>0</v>
      </c>
      <c r="ER23" s="41">
        <f>IF(ER$7="",0,IF(ER$1=1,SUMIFS(главная!$33:$33,главная!$1:$1,ER$1),SUMIFS(главная!$33:$33,главная!$6:$6,ER$6)))</f>
        <v>0</v>
      </c>
      <c r="ES23" s="41">
        <f>IF(ES$7="",0,IF(ES$1=1,SUMIFS(главная!$33:$33,главная!$1:$1,ES$1),SUMIFS(главная!$33:$33,главная!$6:$6,ES$6)))</f>
        <v>0</v>
      </c>
      <c r="ET23" s="41">
        <f>IF(ET$7="",0,IF(ET$1=1,SUMIFS(главная!$33:$33,главная!$1:$1,ET$1),SUMIFS(главная!$33:$33,главная!$6:$6,ET$6)))</f>
        <v>0</v>
      </c>
      <c r="EU23" s="41">
        <f>IF(EU$7="",0,IF(EU$1=1,SUMIFS(главная!$33:$33,главная!$1:$1,EU$1),SUMIFS(главная!$33:$33,главная!$6:$6,EU$6)))</f>
        <v>0</v>
      </c>
      <c r="EV23" s="41">
        <f>IF(EV$7="",0,IF(EV$1=1,SUMIFS(главная!$33:$33,главная!$1:$1,EV$1),SUMIFS(главная!$33:$33,главная!$6:$6,EV$6)))</f>
        <v>0</v>
      </c>
      <c r="EW23" s="41">
        <f>IF(EW$7="",0,IF(EW$1=1,SUMIFS(главная!$33:$33,главная!$1:$1,EW$1),SUMIFS(главная!$33:$33,главная!$6:$6,EW$6)))</f>
        <v>0</v>
      </c>
      <c r="EX23" s="41">
        <f>IF(EX$7="",0,IF(EX$1=1,SUMIFS(главная!$33:$33,главная!$1:$1,EX$1),SUMIFS(главная!$33:$33,главная!$6:$6,EX$6)))</f>
        <v>0</v>
      </c>
      <c r="EY23" s="41">
        <f>IF(EY$7="",0,IF(EY$1=1,SUMIFS(главная!$33:$33,главная!$1:$1,EY$1),SUMIFS(главная!$33:$33,главная!$6:$6,EY$6)))</f>
        <v>0</v>
      </c>
      <c r="EZ23" s="41">
        <f>IF(EZ$7="",0,IF(EZ$1=1,SUMIFS(главная!$33:$33,главная!$1:$1,EZ$1),SUMIFS(главная!$33:$33,главная!$6:$6,EZ$6)))</f>
        <v>0</v>
      </c>
      <c r="FA23" s="41">
        <f>IF(FA$7="",0,IF(FA$1=1,SUMIFS(главная!$33:$33,главная!$1:$1,FA$1),SUMIFS(главная!$33:$33,главная!$6:$6,FA$6)))</f>
        <v>0</v>
      </c>
      <c r="FB23" s="41">
        <f>IF(FB$7="",0,IF(FB$1=1,SUMIFS(главная!$33:$33,главная!$1:$1,FB$1),SUMIFS(главная!$33:$33,главная!$6:$6,FB$6)))</f>
        <v>0</v>
      </c>
      <c r="FC23" s="41">
        <f>IF(FC$7="",0,IF(FC$1=1,SUMIFS(главная!$33:$33,главная!$1:$1,FC$1),SUMIFS(главная!$33:$33,главная!$6:$6,FC$6)))</f>
        <v>0</v>
      </c>
      <c r="FD23" s="41">
        <f>IF(FD$7="",0,IF(FD$1=1,SUMIFS(главная!$33:$33,главная!$1:$1,FD$1),SUMIFS(главная!$33:$33,главная!$6:$6,FD$6)))</f>
        <v>0</v>
      </c>
      <c r="FE23" s="41">
        <f>IF(FE$7="",0,IF(FE$1=1,SUMIFS(главная!$33:$33,главная!$1:$1,FE$1),SUMIFS(главная!$33:$33,главная!$6:$6,FE$6)))</f>
        <v>0</v>
      </c>
      <c r="FF23" s="41">
        <f>IF(FF$7="",0,IF(FF$1=1,SUMIFS(главная!$33:$33,главная!$1:$1,FF$1),SUMIFS(главная!$33:$33,главная!$6:$6,FF$6)))</f>
        <v>0</v>
      </c>
      <c r="FG23" s="41">
        <f>IF(FG$7="",0,IF(FG$1=1,SUMIFS(главная!$33:$33,главная!$1:$1,FG$1),SUMIFS(главная!$33:$33,главная!$6:$6,FG$6)))</f>
        <v>0</v>
      </c>
      <c r="FH23" s="41">
        <f>IF(FH$7="",0,IF(FH$1=1,SUMIFS(главная!$33:$33,главная!$1:$1,FH$1),SUMIFS(главная!$33:$33,главная!$6:$6,FH$6)))</f>
        <v>0</v>
      </c>
      <c r="FI23" s="41">
        <f>IF(FI$7="",0,IF(FI$1=1,SUMIFS(главная!$33:$33,главная!$1:$1,FI$1),SUMIFS(главная!$33:$33,главная!$6:$6,FI$6)))</f>
        <v>0</v>
      </c>
      <c r="FJ23" s="41">
        <f>IF(FJ$7="",0,IF(FJ$1=1,SUMIFS(главная!$33:$33,главная!$1:$1,FJ$1),SUMIFS(главная!$33:$33,главная!$6:$6,FJ$6)))</f>
        <v>0</v>
      </c>
      <c r="FK23" s="41">
        <f>IF(FK$7="",0,IF(FK$1=1,SUMIFS(главная!$33:$33,главная!$1:$1,FK$1),SUMIFS(главная!$33:$33,главная!$6:$6,FK$6)))</f>
        <v>0</v>
      </c>
      <c r="FL23" s="41">
        <f>IF(FL$7="",0,IF(FL$1=1,SUMIFS(главная!$33:$33,главная!$1:$1,FL$1),SUMIFS(главная!$33:$33,главная!$6:$6,FL$6)))</f>
        <v>0</v>
      </c>
      <c r="FM23" s="41">
        <f>IF(FM$7="",0,IF(FM$1=1,SUMIFS(главная!$33:$33,главная!$1:$1,FM$1),SUMIFS(главная!$33:$33,главная!$6:$6,FM$6)))</f>
        <v>0</v>
      </c>
      <c r="FN23" s="41">
        <f>IF(FN$7="",0,IF(FN$1=1,SUMIFS(главная!$33:$33,главная!$1:$1,FN$1),SUMIFS(главная!$33:$33,главная!$6:$6,FN$6)))</f>
        <v>0</v>
      </c>
      <c r="FO23" s="41">
        <f>IF(FO$7="",0,IF(FO$1=1,SUMIFS(главная!$33:$33,главная!$1:$1,FO$1),SUMIFS(главная!$33:$33,главная!$6:$6,FO$6)))</f>
        <v>0</v>
      </c>
      <c r="FP23" s="41">
        <f>IF(FP$7="",0,IF(FP$1=1,SUMIFS(главная!$33:$33,главная!$1:$1,FP$1),SUMIFS(главная!$33:$33,главная!$6:$6,FP$6)))</f>
        <v>0</v>
      </c>
      <c r="FQ23" s="41">
        <f>IF(FQ$7="",0,IF(FQ$1=1,SUMIFS(главная!$33:$33,главная!$1:$1,FQ$1),SUMIFS(главная!$33:$33,главная!$6:$6,FQ$6)))</f>
        <v>0</v>
      </c>
      <c r="FR23" s="41">
        <f>IF(FR$7="",0,IF(FR$1=1,SUMIFS(главная!$33:$33,главная!$1:$1,FR$1),SUMIFS(главная!$33:$33,главная!$6:$6,FR$6)))</f>
        <v>0</v>
      </c>
      <c r="FS23" s="41">
        <f>IF(FS$7="",0,IF(FS$1=1,SUMIFS(главная!$33:$33,главная!$1:$1,FS$1),SUMIFS(главная!$33:$33,главная!$6:$6,FS$6)))</f>
        <v>0</v>
      </c>
      <c r="FT23" s="41">
        <f>IF(FT$7="",0,IF(FT$1=1,SUMIFS(главная!$33:$33,главная!$1:$1,FT$1),SUMIFS(главная!$33:$33,главная!$6:$6,FT$6)))</f>
        <v>0</v>
      </c>
      <c r="FU23" s="41">
        <f>IF(FU$7="",0,IF(FU$1=1,SUMIFS(главная!$33:$33,главная!$1:$1,FU$1),SUMIFS(главная!$33:$33,главная!$6:$6,FU$6)))</f>
        <v>0</v>
      </c>
      <c r="FV23" s="41">
        <f>IF(FV$7="",0,IF(FV$1=1,SUMIFS(главная!$33:$33,главная!$1:$1,FV$1),SUMIFS(главная!$33:$33,главная!$6:$6,FV$6)))</f>
        <v>0</v>
      </c>
      <c r="FW23" s="41">
        <f>IF(FW$7="",0,IF(FW$1=1,SUMIFS(главная!$33:$33,главная!$1:$1,FW$1),SUMIFS(главная!$33:$33,главная!$6:$6,FW$6)))</f>
        <v>0</v>
      </c>
      <c r="FX23" s="41">
        <f>IF(FX$7="",0,IF(FX$1=1,SUMIFS(главная!$33:$33,главная!$1:$1,FX$1),SUMIFS(главная!$33:$33,главная!$6:$6,FX$6)))</f>
        <v>0</v>
      </c>
      <c r="FY23" s="41">
        <f>IF(FY$7="",0,IF(FY$1=1,SUMIFS(главная!$33:$33,главная!$1:$1,FY$1),SUMIFS(главная!$33:$33,главная!$6:$6,FY$6)))</f>
        <v>0</v>
      </c>
      <c r="FZ23" s="41">
        <f>IF(FZ$7="",0,IF(FZ$1=1,SUMIFS(главная!$33:$33,главная!$1:$1,FZ$1),SUMIFS(главная!$33:$33,главная!$6:$6,FZ$6)))</f>
        <v>0</v>
      </c>
      <c r="GA23" s="41">
        <f>IF(GA$7="",0,IF(GA$1=1,SUMIFS(главная!$33:$33,главная!$1:$1,GA$1),SUMIFS(главная!$33:$33,главная!$6:$6,GA$6)))</f>
        <v>0</v>
      </c>
      <c r="GB23" s="41">
        <f>IF(GB$7="",0,IF(GB$1=1,SUMIFS(главная!$33:$33,главная!$1:$1,GB$1),SUMIFS(главная!$33:$33,главная!$6:$6,GB$6)))</f>
        <v>0</v>
      </c>
      <c r="GC23" s="41">
        <f>IF(GC$7="",0,IF(GC$1=1,SUMIFS(главная!$33:$33,главная!$1:$1,GC$1),SUMIFS(главная!$33:$33,главная!$6:$6,GC$6)))</f>
        <v>0</v>
      </c>
      <c r="GD23" s="41">
        <f>IF(GD$7="",0,IF(GD$1=1,SUMIFS(главная!$33:$33,главная!$1:$1,GD$1),SUMIFS(главная!$33:$33,главная!$6:$6,GD$6)))</f>
        <v>0</v>
      </c>
      <c r="GE23" s="41">
        <f>IF(GE$7="",0,IF(GE$1=1,SUMIFS(главная!$33:$33,главная!$1:$1,GE$1),SUMIFS(главная!$33:$33,главная!$6:$6,GE$6)))</f>
        <v>0</v>
      </c>
      <c r="GF23" s="41">
        <f>IF(GF$7="",0,IF(GF$1=1,SUMIFS(главная!$33:$33,главная!$1:$1,GF$1),SUMIFS(главная!$33:$33,главная!$6:$6,GF$6)))</f>
        <v>0</v>
      </c>
      <c r="GG23" s="41">
        <f>IF(GG$7="",0,IF(GG$1=1,SUMIFS(главная!$33:$33,главная!$1:$1,GG$1),SUMIFS(главная!$33:$33,главная!$6:$6,GG$6)))</f>
        <v>0</v>
      </c>
      <c r="GH23" s="41">
        <f>IF(GH$7="",0,IF(GH$1=1,SUMIFS(главная!$33:$33,главная!$1:$1,GH$1),SUMIFS(главная!$33:$33,главная!$6:$6,GH$6)))</f>
        <v>0</v>
      </c>
      <c r="GI23" s="41">
        <f>IF(GI$7="",0,IF(GI$1=1,SUMIFS(главная!$33:$33,главная!$1:$1,GI$1),SUMIFS(главная!$33:$33,главная!$6:$6,GI$6)))</f>
        <v>0</v>
      </c>
      <c r="GJ23" s="41">
        <f>IF(GJ$7="",0,IF(GJ$1=1,SUMIFS(главная!$33:$33,главная!$1:$1,GJ$1),SUMIFS(главная!$33:$33,главная!$6:$6,GJ$6)))</f>
        <v>0</v>
      </c>
      <c r="GK23" s="41">
        <f>IF(GK$7="",0,IF(GK$1=1,SUMIFS(главная!$33:$33,главная!$1:$1,GK$1),SUMIFS(главная!$33:$33,главная!$6:$6,GK$6)))</f>
        <v>0</v>
      </c>
      <c r="GL23" s="41">
        <f>IF(GL$7="",0,IF(GL$1=1,SUMIFS(главная!$33:$33,главная!$1:$1,GL$1),SUMIFS(главная!$33:$33,главная!$6:$6,GL$6)))</f>
        <v>0</v>
      </c>
      <c r="GM23" s="41">
        <f>IF(GM$7="",0,IF(GM$1=1,SUMIFS(главная!$33:$33,главная!$1:$1,GM$1),SUMIFS(главная!$33:$33,главная!$6:$6,GM$6)))</f>
        <v>0</v>
      </c>
      <c r="GN23" s="41">
        <f>IF(GN$7="",0,IF(GN$1=1,SUMIFS(главная!$33:$33,главная!$1:$1,GN$1),SUMIFS(главная!$33:$33,главная!$6:$6,GN$6)))</f>
        <v>0</v>
      </c>
      <c r="GO23" s="41">
        <f>IF(GO$7="",0,IF(GO$1=1,SUMIFS(главная!$33:$33,главная!$1:$1,GO$1),SUMIFS(главная!$33:$33,главная!$6:$6,GO$6)))</f>
        <v>0</v>
      </c>
      <c r="GP23" s="41">
        <f>IF(GP$7="",0,IF(GP$1=1,SUMIFS(главная!$33:$33,главная!$1:$1,GP$1),SUMIFS(главная!$33:$33,главная!$6:$6,GP$6)))</f>
        <v>0</v>
      </c>
      <c r="GQ23" s="41">
        <f>IF(GQ$7="",0,IF(GQ$1=1,SUMIFS(главная!$33:$33,главная!$1:$1,GQ$1),SUMIFS(главная!$33:$33,главная!$6:$6,GQ$6)))</f>
        <v>0</v>
      </c>
      <c r="GR23" s="41">
        <f>IF(GR$7="",0,IF(GR$1=1,SUMIFS(главная!$33:$33,главная!$1:$1,GR$1),SUMIFS(главная!$33:$33,главная!$6:$6,GR$6)))</f>
        <v>0</v>
      </c>
      <c r="GS23" s="41">
        <f>IF(GS$7="",0,IF(GS$1=1,SUMIFS(главная!$33:$33,главная!$1:$1,GS$1),SUMIFS(главная!$33:$33,главная!$6:$6,GS$6)))</f>
        <v>0</v>
      </c>
      <c r="GT23" s="41">
        <f>IF(GT$7="",0,IF(GT$1=1,SUMIFS(главная!$33:$33,главная!$1:$1,GT$1),SUMIFS(главная!$33:$33,главная!$6:$6,GT$6)))</f>
        <v>0</v>
      </c>
      <c r="GU23" s="41">
        <f>IF(GU$7="",0,IF(GU$1=1,SUMIFS(главная!$33:$33,главная!$1:$1,GU$1),SUMIFS(главная!$33:$33,главная!$6:$6,GU$6)))</f>
        <v>0</v>
      </c>
      <c r="GV23" s="41">
        <f>IF(GV$7="",0,IF(GV$1=1,SUMIFS(главная!$33:$33,главная!$1:$1,GV$1),SUMIFS(главная!$33:$33,главная!$6:$6,GV$6)))</f>
        <v>0</v>
      </c>
      <c r="GW23" s="41">
        <f>IF(GW$7="",0,IF(GW$1=1,SUMIFS(главная!$33:$33,главная!$1:$1,GW$1),SUMIFS(главная!$33:$33,главная!$6:$6,GW$6)))</f>
        <v>0</v>
      </c>
      <c r="GX23" s="41">
        <f>IF(GX$7="",0,IF(GX$1=1,SUMIFS(главная!$33:$33,главная!$1:$1,GX$1),SUMIFS(главная!$33:$33,главная!$6:$6,GX$6)))</f>
        <v>0</v>
      </c>
      <c r="GY23" s="41">
        <f>IF(GY$7="",0,IF(GY$1=1,SUMIFS(главная!$33:$33,главная!$1:$1,GY$1),SUMIFS(главная!$33:$33,главная!$6:$6,GY$6)))</f>
        <v>0</v>
      </c>
      <c r="GZ23" s="41">
        <f>IF(GZ$7="",0,IF(GZ$1=1,SUMIFS(главная!$33:$33,главная!$1:$1,GZ$1),SUMIFS(главная!$33:$33,главная!$6:$6,GZ$6)))</f>
        <v>0</v>
      </c>
      <c r="HA23" s="41">
        <f>IF(HA$7="",0,IF(HA$1=1,SUMIFS(главная!$33:$33,главная!$1:$1,HA$1),SUMIFS(главная!$33:$33,главная!$6:$6,HA$6)))</f>
        <v>0</v>
      </c>
      <c r="HB23" s="41">
        <f>IF(HB$7="",0,IF(HB$1=1,SUMIFS(главная!$33:$33,главная!$1:$1,HB$1),SUMIFS(главная!$33:$33,главная!$6:$6,HB$6)))</f>
        <v>0</v>
      </c>
      <c r="HC23" s="41">
        <f>IF(HC$7="",0,IF(HC$1=1,SUMIFS(главная!$33:$33,главная!$1:$1,HC$1),SUMIFS(главная!$33:$33,главная!$6:$6,HC$6)))</f>
        <v>0</v>
      </c>
      <c r="HD23" s="41">
        <f>IF(HD$7="",0,IF(HD$1=1,SUMIFS(главная!$33:$33,главная!$1:$1,HD$1),SUMIFS(главная!$33:$33,главная!$6:$6,HD$6)))</f>
        <v>0</v>
      </c>
      <c r="HE23" s="41">
        <f>IF(HE$7="",0,IF(HE$1=1,SUMIFS(главная!$33:$33,главная!$1:$1,HE$1),SUMIFS(главная!$33:$33,главная!$6:$6,HE$6)))</f>
        <v>0</v>
      </c>
      <c r="HF23" s="41">
        <f>IF(HF$7="",0,IF(HF$1=1,SUMIFS(главная!$33:$33,главная!$1:$1,HF$1),SUMIFS(главная!$33:$33,главная!$6:$6,HF$6)))</f>
        <v>0</v>
      </c>
      <c r="HG23" s="41">
        <f>IF(HG$7="",0,IF(HG$1=1,SUMIFS(главная!$33:$33,главная!$1:$1,HG$1),SUMIFS(главная!$33:$33,главная!$6:$6,HG$6)))</f>
        <v>0</v>
      </c>
      <c r="HH23" s="41">
        <f>IF(HH$7="",0,IF(HH$1=1,SUMIFS(главная!$33:$33,главная!$1:$1,HH$1),SUMIFS(главная!$33:$33,главная!$6:$6,HH$6)))</f>
        <v>0</v>
      </c>
      <c r="HI23" s="41">
        <f>IF(HI$7="",0,IF(HI$1=1,SUMIFS(главная!$33:$33,главная!$1:$1,HI$1),SUMIFS(главная!$33:$33,главная!$6:$6,HI$6)))</f>
        <v>0</v>
      </c>
      <c r="HJ23" s="41">
        <f>IF(HJ$7="",0,IF(HJ$1=1,SUMIFS(главная!$33:$33,главная!$1:$1,HJ$1),SUMIFS(главная!$33:$33,главная!$6:$6,HJ$6)))</f>
        <v>0</v>
      </c>
      <c r="HK23" s="41">
        <f>IF(HK$7="",0,IF(HK$1=1,SUMIFS(главная!$33:$33,главная!$1:$1,HK$1),SUMIFS(главная!$33:$33,главная!$6:$6,HK$6)))</f>
        <v>0</v>
      </c>
      <c r="HL23" s="41">
        <f>IF(HL$7="",0,IF(HL$1=1,SUMIFS(главная!$33:$33,главная!$1:$1,HL$1),SUMIFS(главная!$33:$33,главная!$6:$6,HL$6)))</f>
        <v>0</v>
      </c>
      <c r="HM23" s="41">
        <f>IF(HM$7="",0,IF(HM$1=1,SUMIFS(главная!$33:$33,главная!$1:$1,HM$1),SUMIFS(главная!$33:$33,главная!$6:$6,HM$6)))</f>
        <v>0</v>
      </c>
      <c r="HN23" s="41">
        <f>IF(HN$7="",0,IF(HN$1=1,SUMIFS(главная!$33:$33,главная!$1:$1,HN$1),SUMIFS(главная!$33:$33,главная!$6:$6,HN$6)))</f>
        <v>0</v>
      </c>
      <c r="HO23" s="41">
        <f>IF(HO$7="",0,IF(HO$1=1,SUMIFS(главная!$33:$33,главная!$1:$1,HO$1),SUMIFS(главная!$33:$33,главная!$6:$6,HO$6)))</f>
        <v>0</v>
      </c>
      <c r="HP23" s="41">
        <f>IF(HP$7="",0,IF(HP$1=1,SUMIFS(главная!$33:$33,главная!$1:$1,HP$1),SUMIFS(главная!$33:$33,главная!$6:$6,HP$6)))</f>
        <v>0</v>
      </c>
      <c r="HQ23" s="41">
        <f>IF(HQ$7="",0,IF(HQ$1=1,SUMIFS(главная!$33:$33,главная!$1:$1,HQ$1),SUMIFS(главная!$33:$33,главная!$6:$6,HQ$6)))</f>
        <v>0</v>
      </c>
      <c r="HR23" s="41">
        <f>IF(HR$7="",0,IF(HR$1=1,SUMIFS(главная!$33:$33,главная!$1:$1,HR$1),SUMIFS(главная!$33:$33,главная!$6:$6,HR$6)))</f>
        <v>0</v>
      </c>
      <c r="HS23" s="41">
        <f>IF(HS$7="",0,IF(HS$1=1,SUMIFS(главная!$33:$33,главная!$1:$1,HS$1),SUMIFS(главная!$33:$33,главная!$6:$6,HS$6)))</f>
        <v>0</v>
      </c>
      <c r="HT23" s="41">
        <f>IF(HT$7="",0,IF(HT$1=1,SUMIFS(главная!$33:$33,главная!$1:$1,HT$1),SUMIFS(главная!$33:$33,главная!$6:$6,HT$6)))</f>
        <v>0</v>
      </c>
      <c r="HU23" s="41">
        <f>IF(HU$7="",0,IF(HU$1=1,SUMIFS(главная!$33:$33,главная!$1:$1,HU$1),SUMIFS(главная!$33:$33,главная!$6:$6,HU$6)))</f>
        <v>0</v>
      </c>
      <c r="HV23" s="41">
        <f>IF(HV$7="",0,IF(HV$1=1,SUMIFS(главная!$33:$33,главная!$1:$1,HV$1),SUMIFS(главная!$33:$33,главная!$6:$6,HV$6)))</f>
        <v>0</v>
      </c>
      <c r="HW23" s="41">
        <f>IF(HW$7="",0,IF(HW$1=1,SUMIFS(главная!$33:$33,главная!$1:$1,HW$1),SUMIFS(главная!$33:$33,главная!$6:$6,HW$6)))</f>
        <v>0</v>
      </c>
      <c r="HX23" s="41">
        <f>IF(HX$7="",0,IF(HX$1=1,SUMIFS(главная!$33:$33,главная!$1:$1,HX$1),SUMIFS(главная!$33:$33,главная!$6:$6,HX$6)))</f>
        <v>0</v>
      </c>
      <c r="HY23" s="41">
        <f>IF(HY$7="",0,IF(HY$1=1,SUMIFS(главная!$33:$33,главная!$1:$1,HY$1),SUMIFS(главная!$33:$33,главная!$6:$6,HY$6)))</f>
        <v>0</v>
      </c>
      <c r="HZ23" s="41">
        <f>IF(HZ$7="",0,IF(HZ$1=1,SUMIFS(главная!$33:$33,главная!$1:$1,HZ$1),SUMIFS(главная!$33:$33,главная!$6:$6,HZ$6)))</f>
        <v>0</v>
      </c>
      <c r="IA23" s="41">
        <f>IF(IA$7="",0,IF(IA$1=1,SUMIFS(главная!$33:$33,главная!$1:$1,IA$1),SUMIFS(главная!$33:$33,главная!$6:$6,IA$6)))</f>
        <v>0</v>
      </c>
      <c r="IB23" s="41">
        <f>IF(IB$7="",0,IF(IB$1=1,SUMIFS(главная!$33:$33,главная!$1:$1,IB$1),SUMIFS(главная!$33:$33,главная!$6:$6,IB$6)))</f>
        <v>0</v>
      </c>
      <c r="IC23" s="41">
        <f>IF(IC$7="",0,IF(IC$1=1,SUMIFS(главная!$33:$33,главная!$1:$1,IC$1),SUMIFS(главная!$33:$33,главная!$6:$6,IC$6)))</f>
        <v>0</v>
      </c>
      <c r="ID23" s="41">
        <f>IF(ID$7="",0,IF(ID$1=1,SUMIFS(главная!$33:$33,главная!$1:$1,ID$1),SUMIFS(главная!$33:$33,главная!$6:$6,ID$6)))</f>
        <v>0</v>
      </c>
      <c r="IE23" s="41">
        <f>IF(IE$7="",0,IF(IE$1=1,SUMIFS(главная!$33:$33,главная!$1:$1,IE$1),SUMIFS(главная!$33:$33,главная!$6:$6,IE$6)))</f>
        <v>0</v>
      </c>
      <c r="IF23" s="41">
        <f>IF(IF$7="",0,IF(IF$1=1,SUMIFS(главная!$33:$33,главная!$1:$1,IF$1),SUMIFS(главная!$33:$33,главная!$6:$6,IF$6)))</f>
        <v>0</v>
      </c>
      <c r="IG23" s="41">
        <f>IF(IG$7="",0,IF(IG$1=1,SUMIFS(главная!$33:$33,главная!$1:$1,IG$1),SUMIFS(главная!$33:$33,главная!$6:$6,IG$6)))</f>
        <v>0</v>
      </c>
      <c r="IH23" s="41">
        <f>IF(IH$7="",0,IF(IH$1=1,SUMIFS(главная!$33:$33,главная!$1:$1,IH$1),SUMIFS(главная!$33:$33,главная!$6:$6,IH$6)))</f>
        <v>0</v>
      </c>
      <c r="II23" s="41">
        <f>IF(II$7="",0,IF(II$1=1,SUMIFS(главная!$33:$33,главная!$1:$1,II$1),SUMIFS(главная!$33:$33,главная!$6:$6,II$6)))</f>
        <v>0</v>
      </c>
      <c r="IJ23" s="41">
        <f>IF(IJ$7="",0,IF(IJ$1=1,SUMIFS(главная!$33:$33,главная!$1:$1,IJ$1),SUMIFS(главная!$33:$33,главная!$6:$6,IJ$6)))</f>
        <v>0</v>
      </c>
      <c r="IK23" s="41">
        <f>IF(IK$7="",0,IF(IK$1=1,SUMIFS(главная!$33:$33,главная!$1:$1,IK$1),SUMIFS(главная!$33:$33,главная!$6:$6,IK$6)))</f>
        <v>0</v>
      </c>
      <c r="IL23" s="41">
        <f>IF(IL$7="",0,IF(IL$1=1,SUMIFS(главная!$33:$33,главная!$1:$1,IL$1),SUMIFS(главная!$33:$33,главная!$6:$6,IL$6)))</f>
        <v>0</v>
      </c>
      <c r="IM23" s="41">
        <f>IF(IM$7="",0,IF(IM$1=1,SUMIFS(главная!$33:$33,главная!$1:$1,IM$1),SUMIFS(главная!$33:$33,главная!$6:$6,IM$6)))</f>
        <v>0</v>
      </c>
      <c r="IN23" s="41">
        <f>IF(IN$7="",0,IF(IN$1=1,SUMIFS(главная!$33:$33,главная!$1:$1,IN$1),SUMIFS(главная!$33:$33,главная!$6:$6,IN$6)))</f>
        <v>0</v>
      </c>
      <c r="IO23" s="41">
        <f>IF(IO$7="",0,IF(IO$1=1,SUMIFS(главная!$33:$33,главная!$1:$1,IO$1),SUMIFS(главная!$33:$33,главная!$6:$6,IO$6)))</f>
        <v>0</v>
      </c>
      <c r="IP23" s="41">
        <f>IF(IP$7="",0,IF(IP$1=1,SUMIFS(главная!$33:$33,главная!$1:$1,IP$1),SUMIFS(главная!$33:$33,главная!$6:$6,IP$6)))</f>
        <v>0</v>
      </c>
      <c r="IQ23" s="41">
        <f>IF(IQ$7="",0,IF(IQ$1=1,SUMIFS(главная!$33:$33,главная!$1:$1,IQ$1),SUMIFS(главная!$33:$33,главная!$6:$6,IQ$6)))</f>
        <v>0</v>
      </c>
      <c r="IR23" s="41">
        <f>IF(IR$7="",0,IF(IR$1=1,SUMIFS(главная!$33:$33,главная!$1:$1,IR$1),SUMIFS(главная!$33:$33,главная!$6:$6,IR$6)))</f>
        <v>0</v>
      </c>
      <c r="IS23" s="41">
        <f>IF(IS$7="",0,IF(IS$1=1,SUMIFS(главная!$33:$33,главная!$1:$1,IS$1),SUMIFS(главная!$33:$33,главная!$6:$6,IS$6)))</f>
        <v>0</v>
      </c>
      <c r="IT23" s="41">
        <f>IF(IT$7="",0,IF(IT$1=1,SUMIFS(главная!$33:$33,главная!$1:$1,IT$1),SUMIFS(главная!$33:$33,главная!$6:$6,IT$6)))</f>
        <v>0</v>
      </c>
      <c r="IU23" s="41">
        <f>IF(IU$7="",0,IF(IU$1=1,SUMIFS(главная!$33:$33,главная!$1:$1,IU$1),SUMIFS(главная!$33:$33,главная!$6:$6,IU$6)))</f>
        <v>0</v>
      </c>
      <c r="IV23" s="41">
        <f>IF(IV$7="",0,IF(IV$1=1,SUMIFS(главная!$33:$33,главная!$1:$1,IV$1),SUMIFS(главная!$33:$33,главная!$6:$6,IV$6)))</f>
        <v>0</v>
      </c>
      <c r="IW23" s="41">
        <f>IF(IW$7="",0,IF(IW$1=1,SUMIFS(главная!$33:$33,главная!$1:$1,IW$1),SUMIFS(главная!$33:$33,главная!$6:$6,IW$6)))</f>
        <v>0</v>
      </c>
      <c r="IX23" s="41">
        <f>IF(IX$7="",0,IF(IX$1=1,SUMIFS(главная!$33:$33,главная!$1:$1,IX$1),SUMIFS(главная!$33:$33,главная!$6:$6,IX$6)))</f>
        <v>0</v>
      </c>
      <c r="IY23" s="41">
        <f>IF(IY$7="",0,IF(IY$1=1,SUMIFS(главная!$33:$33,главная!$1:$1,IY$1),SUMIFS(главная!$33:$33,главная!$6:$6,IY$6)))</f>
        <v>0</v>
      </c>
      <c r="IZ23" s="41">
        <f>IF(IZ$7="",0,IF(IZ$1=1,SUMIFS(главная!$33:$33,главная!$1:$1,IZ$1),SUMIFS(главная!$33:$33,главная!$6:$6,IZ$6)))</f>
        <v>0</v>
      </c>
      <c r="JA23" s="41">
        <f>IF(JA$7="",0,IF(JA$1=1,SUMIFS(главная!$33:$33,главная!$1:$1,JA$1),SUMIFS(главная!$33:$33,главная!$6:$6,JA$6)))</f>
        <v>0</v>
      </c>
      <c r="JB23" s="41">
        <f>IF(JB$7="",0,IF(JB$1=1,SUMIFS(главная!$33:$33,главная!$1:$1,JB$1),SUMIFS(главная!$33:$33,главная!$6:$6,JB$6)))</f>
        <v>0</v>
      </c>
      <c r="JC23" s="41">
        <f>IF(JC$7="",0,IF(JC$1=1,SUMIFS(главная!$33:$33,главная!$1:$1,JC$1),SUMIFS(главная!$33:$33,главная!$6:$6,JC$6)))</f>
        <v>0</v>
      </c>
      <c r="JD23" s="41">
        <f>IF(JD$7="",0,IF(JD$1=1,SUMIFS(главная!$33:$33,главная!$1:$1,JD$1),SUMIFS(главная!$33:$33,главная!$6:$6,JD$6)))</f>
        <v>0</v>
      </c>
      <c r="JE23" s="41">
        <f>IF(JE$7="",0,IF(JE$1=1,SUMIFS(главная!$33:$33,главная!$1:$1,JE$1),SUMIFS(главная!$33:$33,главная!$6:$6,JE$6)))</f>
        <v>0</v>
      </c>
      <c r="JF23" s="41">
        <f>IF(JF$7="",0,IF(JF$1=1,SUMIFS(главная!$33:$33,главная!$1:$1,JF$1),SUMIFS(главная!$33:$33,главная!$6:$6,JF$6)))</f>
        <v>0</v>
      </c>
      <c r="JG23" s="41">
        <f>IF(JG$7="",0,IF(JG$1=1,SUMIFS(главная!$33:$33,главная!$1:$1,JG$1),SUMIFS(главная!$33:$33,главная!$6:$6,JG$6)))</f>
        <v>0</v>
      </c>
      <c r="JH23" s="41">
        <f>IF(JH$7="",0,IF(JH$1=1,SUMIFS(главная!$33:$33,главная!$1:$1,JH$1),SUMIFS(главная!$33:$33,главная!$6:$6,JH$6)))</f>
        <v>0</v>
      </c>
      <c r="JI23" s="41">
        <f>IF(JI$7="",0,IF(JI$1=1,SUMIFS(главная!$33:$33,главная!$1:$1,JI$1),SUMIFS(главная!$33:$33,главная!$6:$6,JI$6)))</f>
        <v>0</v>
      </c>
      <c r="JJ23" s="41">
        <f>IF(JJ$7="",0,IF(JJ$1=1,SUMIFS(главная!$33:$33,главная!$1:$1,JJ$1),SUMIFS(главная!$33:$33,главная!$6:$6,JJ$6)))</f>
        <v>0</v>
      </c>
      <c r="JK23" s="41">
        <f>IF(JK$7="",0,IF(JK$1=1,SUMIFS(главная!$33:$33,главная!$1:$1,JK$1),SUMIFS(главная!$33:$33,главная!$6:$6,JK$6)))</f>
        <v>0</v>
      </c>
      <c r="JL23" s="41">
        <f>IF(JL$7="",0,IF(JL$1=1,SUMIFS(главная!$33:$33,главная!$1:$1,JL$1),SUMIFS(главная!$33:$33,главная!$6:$6,JL$6)))</f>
        <v>0</v>
      </c>
      <c r="JM23" s="41">
        <f>IF(JM$7="",0,IF(JM$1=1,SUMIFS(главная!$33:$33,главная!$1:$1,JM$1),SUMIFS(главная!$33:$33,главная!$6:$6,JM$6)))</f>
        <v>0</v>
      </c>
      <c r="JN23" s="41">
        <f>IF(JN$7="",0,IF(JN$1=1,SUMIFS(главная!$33:$33,главная!$1:$1,JN$1),SUMIFS(главная!$33:$33,главная!$6:$6,JN$6)))</f>
        <v>0</v>
      </c>
      <c r="JO23" s="41">
        <f>IF(JO$7="",0,IF(JO$1=1,SUMIFS(главная!$33:$33,главная!$1:$1,JO$1),SUMIFS(главная!$33:$33,главная!$6:$6,JO$6)))</f>
        <v>0</v>
      </c>
      <c r="JP23" s="41">
        <f>IF(JP$7="",0,IF(JP$1=1,SUMIFS(главная!$33:$33,главная!$1:$1,JP$1),SUMIFS(главная!$33:$33,главная!$6:$6,JP$6)))</f>
        <v>0</v>
      </c>
      <c r="JQ23" s="41">
        <f>IF(JQ$7="",0,IF(JQ$1=1,SUMIFS(главная!$33:$33,главная!$1:$1,JQ$1),SUMIFS(главная!$33:$33,главная!$6:$6,JQ$6)))</f>
        <v>0</v>
      </c>
      <c r="JR23" s="41">
        <f>IF(JR$7="",0,IF(JR$1=1,SUMIFS(главная!$33:$33,главная!$1:$1,JR$1),SUMIFS(главная!$33:$33,главная!$6:$6,JR$6)))</f>
        <v>0</v>
      </c>
      <c r="JS23" s="41">
        <f>IF(JS$7="",0,IF(JS$1=1,SUMIFS(главная!$33:$33,главная!$1:$1,JS$1),SUMIFS(главная!$33:$33,главная!$6:$6,JS$6)))</f>
        <v>0</v>
      </c>
      <c r="JT23" s="41">
        <f>IF(JT$7="",0,IF(JT$1=1,SUMIFS(главная!$33:$33,главная!$1:$1,JT$1),SUMIFS(главная!$33:$33,главная!$6:$6,JT$6)))</f>
        <v>0</v>
      </c>
      <c r="JU23" s="41">
        <f>IF(JU$7="",0,IF(JU$1=1,SUMIFS(главная!$33:$33,главная!$1:$1,JU$1),SUMIFS(главная!$33:$33,главная!$6:$6,JU$6)))</f>
        <v>0</v>
      </c>
      <c r="JV23" s="41">
        <f>IF(JV$7="",0,IF(JV$1=1,SUMIFS(главная!$33:$33,главная!$1:$1,JV$1),SUMIFS(главная!$33:$33,главная!$6:$6,JV$6)))</f>
        <v>0</v>
      </c>
      <c r="JW23" s="41">
        <f>IF(JW$7="",0,IF(JW$1=1,SUMIFS(главная!$33:$33,главная!$1:$1,JW$1),SUMIFS(главная!$33:$33,главная!$6:$6,JW$6)))</f>
        <v>0</v>
      </c>
      <c r="JX23" s="41">
        <f>IF(JX$7="",0,IF(JX$1=1,SUMIFS(главная!$33:$33,главная!$1:$1,JX$1),SUMIFS(главная!$33:$33,главная!$6:$6,JX$6)))</f>
        <v>0</v>
      </c>
      <c r="JY23" s="41">
        <f>IF(JY$7="",0,IF(JY$1=1,SUMIFS(главная!$33:$33,главная!$1:$1,JY$1),SUMIFS(главная!$33:$33,главная!$6:$6,JY$6)))</f>
        <v>0</v>
      </c>
      <c r="JZ23" s="41">
        <f>IF(JZ$7="",0,IF(JZ$1=1,SUMIFS(главная!$33:$33,главная!$1:$1,JZ$1),SUMIFS(главная!$33:$33,главная!$6:$6,JZ$6)))</f>
        <v>0</v>
      </c>
      <c r="KA23" s="41">
        <f>IF(KA$7="",0,IF(KA$1=1,SUMIFS(главная!$33:$33,главная!$1:$1,KA$1),SUMIFS(главная!$33:$33,главная!$6:$6,KA$6)))</f>
        <v>0</v>
      </c>
      <c r="KB23" s="41">
        <f>IF(KB$7="",0,IF(KB$1=1,SUMIFS(главная!$33:$33,главная!$1:$1,KB$1),SUMIFS(главная!$33:$33,главная!$6:$6,KB$6)))</f>
        <v>0</v>
      </c>
      <c r="KC23" s="41">
        <f>IF(KC$7="",0,IF(KC$1=1,SUMIFS(главная!$33:$33,главная!$1:$1,KC$1),SUMIFS(главная!$33:$33,главная!$6:$6,KC$6)))</f>
        <v>0</v>
      </c>
      <c r="KD23" s="41">
        <f>IF(KD$7="",0,IF(KD$1=1,SUMIFS(главная!$33:$33,главная!$1:$1,KD$1),SUMIFS(главная!$33:$33,главная!$6:$6,KD$6)))</f>
        <v>0</v>
      </c>
      <c r="KE23" s="41">
        <f>IF(KE$7="",0,IF(KE$1=1,SUMIFS(главная!$33:$33,главная!$1:$1,KE$1),SUMIFS(главная!$33:$33,главная!$6:$6,KE$6)))</f>
        <v>0</v>
      </c>
      <c r="KF23" s="41">
        <f>IF(KF$7="",0,IF(KF$1=1,SUMIFS(главная!$33:$33,главная!$1:$1,KF$1),SUMIFS(главная!$33:$33,главная!$6:$6,KF$6)))</f>
        <v>0</v>
      </c>
      <c r="KG23" s="41">
        <f>IF(KG$7="",0,IF(KG$1=1,SUMIFS(главная!$33:$33,главная!$1:$1,KG$1),SUMIFS(главная!$33:$33,главная!$6:$6,KG$6)))</f>
        <v>0</v>
      </c>
      <c r="KH23" s="41">
        <f>IF(KH$7="",0,IF(KH$1=1,SUMIFS(главная!$33:$33,главная!$1:$1,KH$1),SUMIFS(главная!$33:$33,главная!$6:$6,KH$6)))</f>
        <v>0</v>
      </c>
      <c r="KI23" s="41">
        <f>IF(KI$7="",0,IF(KI$1=1,SUMIFS(главная!$33:$33,главная!$1:$1,KI$1),SUMIFS(главная!$33:$33,главная!$6:$6,KI$6)))</f>
        <v>0</v>
      </c>
      <c r="KJ23" s="41">
        <f>IF(KJ$7="",0,IF(KJ$1=1,SUMIFS(главная!$33:$33,главная!$1:$1,KJ$1),SUMIFS(главная!$33:$33,главная!$6:$6,KJ$6)))</f>
        <v>0</v>
      </c>
      <c r="KK23" s="41">
        <f>IF(KK$7="",0,IF(KK$1=1,SUMIFS(главная!$33:$33,главная!$1:$1,KK$1),SUMIFS(главная!$33:$33,главная!$6:$6,KK$6)))</f>
        <v>0</v>
      </c>
      <c r="KL23" s="41">
        <f>IF(KL$7="",0,IF(KL$1=1,SUMIFS(главная!$33:$33,главная!$1:$1,KL$1),SUMIFS(главная!$33:$33,главная!$6:$6,KL$6)))</f>
        <v>0</v>
      </c>
      <c r="KM23" s="41">
        <f>IF(KM$7="",0,IF(KM$1=1,SUMIFS(главная!$33:$33,главная!$1:$1,KM$1),SUMIFS(главная!$33:$33,главная!$6:$6,KM$6)))</f>
        <v>0</v>
      </c>
      <c r="KN23" s="41">
        <f>IF(KN$7="",0,IF(KN$1=1,SUMIFS(главная!$33:$33,главная!$1:$1,KN$1),SUMIFS(главная!$33:$33,главная!$6:$6,KN$6)))</f>
        <v>0</v>
      </c>
      <c r="KO23" s="41">
        <f>IF(KO$7="",0,IF(KO$1=1,SUMIFS(главная!$33:$33,главная!$1:$1,KO$1),SUMIFS(главная!$33:$33,главная!$6:$6,KO$6)))</f>
        <v>0</v>
      </c>
      <c r="KP23" s="41">
        <f>IF(KP$7="",0,IF(KP$1=1,SUMIFS(главная!$33:$33,главная!$1:$1,KP$1),SUMIFS(главная!$33:$33,главная!$6:$6,KP$6)))</f>
        <v>0</v>
      </c>
      <c r="KQ23" s="41">
        <f>IF(KQ$7="",0,IF(KQ$1=1,SUMIFS(главная!$33:$33,главная!$1:$1,KQ$1),SUMIFS(главная!$33:$33,главная!$6:$6,KQ$6)))</f>
        <v>0</v>
      </c>
      <c r="KR23" s="41">
        <f>IF(KR$7="",0,IF(KR$1=1,SUMIFS(главная!$33:$33,главная!$1:$1,KR$1),SUMIFS(главная!$33:$33,главная!$6:$6,KR$6)))</f>
        <v>0</v>
      </c>
      <c r="KS23" s="41">
        <f>IF(KS$7="",0,IF(KS$1=1,SUMIFS(главная!$33:$33,главная!$1:$1,KS$1),SUMIFS(главная!$33:$33,главная!$6:$6,KS$6)))</f>
        <v>0</v>
      </c>
      <c r="KT23" s="41">
        <f>IF(KT$7="",0,IF(KT$1=1,SUMIFS(главная!$33:$33,главная!$1:$1,KT$1),SUMIFS(главная!$33:$33,главная!$6:$6,KT$6)))</f>
        <v>0</v>
      </c>
      <c r="KU23" s="41">
        <f>IF(KU$7="",0,IF(KU$1=1,SUMIFS(главная!$33:$33,главная!$1:$1,KU$1),SUMIFS(главная!$33:$33,главная!$6:$6,KU$6)))</f>
        <v>0</v>
      </c>
      <c r="KV23" s="41">
        <f>IF(KV$7="",0,IF(KV$1=1,SUMIFS(главная!$33:$33,главная!$1:$1,KV$1),SUMIFS(главная!$33:$33,главная!$6:$6,KV$6)))</f>
        <v>0</v>
      </c>
      <c r="KW23" s="3"/>
      <c r="KX23" s="3"/>
    </row>
    <row r="24" spans="1:310" s="4" customFormat="1" x14ac:dyDescent="0.25">
      <c r="A24" s="3"/>
      <c r="B24" s="72"/>
      <c r="C24" s="86"/>
      <c r="D24" s="86"/>
      <c r="E24" s="3" t="str">
        <f>kpi!$E$82</f>
        <v>финпоток проекта с учетом поступления инвестиций</v>
      </c>
      <c r="F24" s="3"/>
      <c r="G24" s="3"/>
      <c r="H24" s="39" t="str">
        <f>IF(OR($E24="",$E24=0),"",INDEX(kpi!$I:$I,SUMIFS(kpi!$A:$A,kpi!$E:$E,$E24)))</f>
        <v>руб.</v>
      </c>
      <c r="I24" s="3"/>
      <c r="J24" s="3"/>
      <c r="K24" s="3" t="s">
        <v>7</v>
      </c>
      <c r="L24" s="3"/>
      <c r="M24" s="5"/>
      <c r="N24" s="3"/>
      <c r="O24" s="19"/>
      <c r="P24" s="3"/>
      <c r="Q24" s="3"/>
      <c r="R24" s="41">
        <f t="shared" si="21"/>
        <v>348928162.0533489</v>
      </c>
      <c r="S24" s="3"/>
      <c r="T24" s="3"/>
      <c r="U24" s="41">
        <f>IF(U$7="",0,U14+U23)</f>
        <v>27364965.894230768</v>
      </c>
      <c r="V24" s="41">
        <f t="shared" ref="V24:CG24" si="22">IF(V$7="",0,V14+V23)</f>
        <v>-1054953.5886576925</v>
      </c>
      <c r="W24" s="41">
        <f t="shared" si="22"/>
        <v>-993578.99111410277</v>
      </c>
      <c r="X24" s="41">
        <f t="shared" si="22"/>
        <v>-938180.32904391061</v>
      </c>
      <c r="Y24" s="41">
        <f t="shared" si="22"/>
        <v>-758757.6024471157</v>
      </c>
      <c r="Z24" s="41">
        <f t="shared" si="22"/>
        <v>-554625.23440064117</v>
      </c>
      <c r="AA24" s="41">
        <f t="shared" si="22"/>
        <v>-339211.40513525647</v>
      </c>
      <c r="AB24" s="41">
        <f t="shared" si="22"/>
        <v>-176490.74481185898</v>
      </c>
      <c r="AC24" s="41">
        <f t="shared" si="22"/>
        <v>-24996.812714102911</v>
      </c>
      <c r="AD24" s="41">
        <f t="shared" si="22"/>
        <v>57617.660268589389</v>
      </c>
      <c r="AE24" s="41">
        <f t="shared" si="22"/>
        <v>219352.67413621768</v>
      </c>
      <c r="AF24" s="41">
        <f t="shared" si="22"/>
        <v>386208.22888878221</v>
      </c>
      <c r="AG24" s="41">
        <f t="shared" si="22"/>
        <v>-15083633.261834295</v>
      </c>
      <c r="AH24" s="41">
        <f t="shared" si="22"/>
        <v>-3140161.5101348995</v>
      </c>
      <c r="AI24" s="41">
        <f t="shared" si="22"/>
        <v>-2864155.4487975417</v>
      </c>
      <c r="AJ24" s="41">
        <f t="shared" si="22"/>
        <v>-2626355.3940977585</v>
      </c>
      <c r="AK24" s="41">
        <f t="shared" si="22"/>
        <v>-2370967.0665855501</v>
      </c>
      <c r="AL24" s="41">
        <f t="shared" si="22"/>
        <v>-2097990.4662609152</v>
      </c>
      <c r="AM24" s="41">
        <f t="shared" si="22"/>
        <v>-1803228.9268738581</v>
      </c>
      <c r="AN24" s="41">
        <f t="shared" si="22"/>
        <v>-1505278.7023516744</v>
      </c>
      <c r="AO24" s="41">
        <f t="shared" si="22"/>
        <v>-1291745.2036300665</v>
      </c>
      <c r="AP24" s="41">
        <f t="shared" si="22"/>
        <v>-1098031.9947476913</v>
      </c>
      <c r="AQ24" s="41">
        <f t="shared" si="22"/>
        <v>-898378.87110621575</v>
      </c>
      <c r="AR24" s="41">
        <f t="shared" si="22"/>
        <v>-692785.83270564117</v>
      </c>
      <c r="AS24" s="41">
        <f t="shared" si="22"/>
        <v>-481252.87954596616</v>
      </c>
      <c r="AT24" s="41">
        <f t="shared" si="22"/>
        <v>-263780.01162719168</v>
      </c>
      <c r="AU24" s="41">
        <f t="shared" si="22"/>
        <v>-162367.22894931678</v>
      </c>
      <c r="AV24" s="41">
        <f t="shared" si="22"/>
        <v>66985.468487658538</v>
      </c>
      <c r="AW24" s="41">
        <f t="shared" si="22"/>
        <v>302278.08068373334</v>
      </c>
      <c r="AX24" s="41">
        <f t="shared" si="22"/>
        <v>543510.60763890855</v>
      </c>
      <c r="AY24" s="41">
        <f t="shared" si="22"/>
        <v>790683.04935318325</v>
      </c>
      <c r="AZ24" s="41">
        <f t="shared" si="22"/>
        <v>1043795.4058265584</v>
      </c>
      <c r="BA24" s="41">
        <f t="shared" si="22"/>
        <v>1302847.6770590339</v>
      </c>
      <c r="BB24" s="41">
        <f t="shared" si="22"/>
        <v>1567839.8630506098</v>
      </c>
      <c r="BC24" s="41">
        <f t="shared" si="22"/>
        <v>1838771.9638012843</v>
      </c>
      <c r="BD24" s="41">
        <f t="shared" si="22"/>
        <v>2115643.9793110583</v>
      </c>
      <c r="BE24" s="41">
        <f t="shared" si="22"/>
        <v>-15343959.591493402</v>
      </c>
      <c r="BF24" s="41">
        <f t="shared" si="22"/>
        <v>-1865876.4840209438</v>
      </c>
      <c r="BG24" s="41">
        <f t="shared" si="22"/>
        <v>-993562.79220916703</v>
      </c>
      <c r="BH24" s="41">
        <f t="shared" si="22"/>
        <v>-399220.52525083348</v>
      </c>
      <c r="BI24" s="41">
        <f t="shared" si="22"/>
        <v>226230.94876305573</v>
      </c>
      <c r="BJ24" s="41">
        <f t="shared" si="22"/>
        <v>882791.62983250152</v>
      </c>
      <c r="BK24" s="41">
        <f t="shared" si="22"/>
        <v>1570461.517957502</v>
      </c>
      <c r="BL24" s="41">
        <f t="shared" si="22"/>
        <v>2295549.3631380582</v>
      </c>
      <c r="BM24" s="41">
        <f t="shared" si="22"/>
        <v>3027348.1774852797</v>
      </c>
      <c r="BN24" s="41">
        <f t="shared" si="22"/>
        <v>3695868.4114403706</v>
      </c>
      <c r="BO24" s="41">
        <f t="shared" si="22"/>
        <v>4253664.7690339815</v>
      </c>
      <c r="BP24" s="41">
        <f t="shared" si="22"/>
        <v>4807128.2326367591</v>
      </c>
      <c r="BQ24" s="41">
        <f t="shared" si="22"/>
        <v>5224355.5502417609</v>
      </c>
      <c r="BR24" s="41">
        <f t="shared" si="22"/>
        <v>5809346.7218489815</v>
      </c>
      <c r="BS24" s="41">
        <f t="shared" si="22"/>
        <v>6410101.7474584281</v>
      </c>
      <c r="BT24" s="41">
        <f t="shared" si="22"/>
        <v>7026620.6270700935</v>
      </c>
      <c r="BU24" s="41">
        <f t="shared" si="22"/>
        <v>7658903.3606839832</v>
      </c>
      <c r="BV24" s="41">
        <f t="shared" si="22"/>
        <v>8306949.9483000971</v>
      </c>
      <c r="BW24" s="41">
        <f t="shared" si="22"/>
        <v>8970760.3899184279</v>
      </c>
      <c r="BX24" s="41">
        <f t="shared" si="22"/>
        <v>9650334.6855389811</v>
      </c>
      <c r="BY24" s="41">
        <f t="shared" si="22"/>
        <v>10345672.83516176</v>
      </c>
      <c r="BZ24" s="41">
        <f t="shared" si="22"/>
        <v>11056774.838786764</v>
      </c>
      <c r="CA24" s="41">
        <f t="shared" si="22"/>
        <v>11783640.696413986</v>
      </c>
      <c r="CB24" s="41">
        <f t="shared" si="22"/>
        <v>12526270.408043429</v>
      </c>
      <c r="CC24" s="41">
        <f t="shared" si="22"/>
        <v>13284663.973675096</v>
      </c>
      <c r="CD24" s="41">
        <f t="shared" si="22"/>
        <v>14058821.393308986</v>
      </c>
      <c r="CE24" s="41">
        <f t="shared" si="22"/>
        <v>14848742.666945096</v>
      </c>
      <c r="CF24" s="41">
        <f t="shared" si="22"/>
        <v>15654427.794583431</v>
      </c>
      <c r="CG24" s="41">
        <f t="shared" si="22"/>
        <v>16475876.776223987</v>
      </c>
      <c r="CH24" s="41">
        <f t="shared" ref="CH24:ES24" si="23">IF(CH$7="",0,CH14+CH23)</f>
        <v>17313089.611866761</v>
      </c>
      <c r="CI24" s="41">
        <f t="shared" si="23"/>
        <v>18166066.301511765</v>
      </c>
      <c r="CJ24" s="41">
        <f t="shared" si="23"/>
        <v>19034806.845158987</v>
      </c>
      <c r="CK24" s="41">
        <f t="shared" si="23"/>
        <v>19919311.242808435</v>
      </c>
      <c r="CL24" s="41">
        <f t="shared" si="23"/>
        <v>20819579.494460098</v>
      </c>
      <c r="CM24" s="41">
        <f t="shared" si="23"/>
        <v>21735611.600113992</v>
      </c>
      <c r="CN24" s="41">
        <f t="shared" si="23"/>
        <v>54311415.840749256</v>
      </c>
      <c r="CO24" s="41">
        <f t="shared" si="23"/>
        <v>0</v>
      </c>
      <c r="CP24" s="41">
        <f t="shared" si="23"/>
        <v>0</v>
      </c>
      <c r="CQ24" s="41">
        <f t="shared" si="23"/>
        <v>0</v>
      </c>
      <c r="CR24" s="41">
        <f t="shared" si="23"/>
        <v>0</v>
      </c>
      <c r="CS24" s="41">
        <f t="shared" si="23"/>
        <v>0</v>
      </c>
      <c r="CT24" s="41">
        <f t="shared" si="23"/>
        <v>0</v>
      </c>
      <c r="CU24" s="41">
        <f t="shared" si="23"/>
        <v>0</v>
      </c>
      <c r="CV24" s="41">
        <f t="shared" si="23"/>
        <v>0</v>
      </c>
      <c r="CW24" s="41">
        <f t="shared" si="23"/>
        <v>0</v>
      </c>
      <c r="CX24" s="41">
        <f t="shared" si="23"/>
        <v>0</v>
      </c>
      <c r="CY24" s="41">
        <f t="shared" si="23"/>
        <v>0</v>
      </c>
      <c r="CZ24" s="41">
        <f t="shared" si="23"/>
        <v>0</v>
      </c>
      <c r="DA24" s="41">
        <f t="shared" si="23"/>
        <v>0</v>
      </c>
      <c r="DB24" s="41">
        <f t="shared" si="23"/>
        <v>0</v>
      </c>
      <c r="DC24" s="41">
        <f t="shared" si="23"/>
        <v>0</v>
      </c>
      <c r="DD24" s="41">
        <f t="shared" si="23"/>
        <v>0</v>
      </c>
      <c r="DE24" s="41">
        <f t="shared" si="23"/>
        <v>0</v>
      </c>
      <c r="DF24" s="41">
        <f t="shared" si="23"/>
        <v>0</v>
      </c>
      <c r="DG24" s="41">
        <f t="shared" si="23"/>
        <v>0</v>
      </c>
      <c r="DH24" s="41">
        <f t="shared" si="23"/>
        <v>0</v>
      </c>
      <c r="DI24" s="41">
        <f t="shared" si="23"/>
        <v>0</v>
      </c>
      <c r="DJ24" s="41">
        <f t="shared" si="23"/>
        <v>0</v>
      </c>
      <c r="DK24" s="41">
        <f t="shared" si="23"/>
        <v>0</v>
      </c>
      <c r="DL24" s="41">
        <f t="shared" si="23"/>
        <v>0</v>
      </c>
      <c r="DM24" s="41">
        <f t="shared" si="23"/>
        <v>0</v>
      </c>
      <c r="DN24" s="41">
        <f t="shared" si="23"/>
        <v>0</v>
      </c>
      <c r="DO24" s="41">
        <f t="shared" si="23"/>
        <v>0</v>
      </c>
      <c r="DP24" s="41">
        <f t="shared" si="23"/>
        <v>0</v>
      </c>
      <c r="DQ24" s="41">
        <f t="shared" si="23"/>
        <v>0</v>
      </c>
      <c r="DR24" s="41">
        <f t="shared" si="23"/>
        <v>0</v>
      </c>
      <c r="DS24" s="41">
        <f t="shared" si="23"/>
        <v>0</v>
      </c>
      <c r="DT24" s="41">
        <f t="shared" si="23"/>
        <v>0</v>
      </c>
      <c r="DU24" s="41">
        <f t="shared" si="23"/>
        <v>0</v>
      </c>
      <c r="DV24" s="41">
        <f t="shared" si="23"/>
        <v>0</v>
      </c>
      <c r="DW24" s="41">
        <f t="shared" si="23"/>
        <v>0</v>
      </c>
      <c r="DX24" s="41">
        <f t="shared" si="23"/>
        <v>0</v>
      </c>
      <c r="DY24" s="41">
        <f t="shared" si="23"/>
        <v>0</v>
      </c>
      <c r="DZ24" s="41">
        <f t="shared" si="23"/>
        <v>0</v>
      </c>
      <c r="EA24" s="41">
        <f t="shared" si="23"/>
        <v>0</v>
      </c>
      <c r="EB24" s="41">
        <f t="shared" si="23"/>
        <v>0</v>
      </c>
      <c r="EC24" s="41">
        <f t="shared" si="23"/>
        <v>0</v>
      </c>
      <c r="ED24" s="41">
        <f t="shared" si="23"/>
        <v>0</v>
      </c>
      <c r="EE24" s="41">
        <f t="shared" si="23"/>
        <v>0</v>
      </c>
      <c r="EF24" s="41">
        <f t="shared" si="23"/>
        <v>0</v>
      </c>
      <c r="EG24" s="41">
        <f t="shared" si="23"/>
        <v>0</v>
      </c>
      <c r="EH24" s="41">
        <f t="shared" si="23"/>
        <v>0</v>
      </c>
      <c r="EI24" s="41">
        <f t="shared" si="23"/>
        <v>0</v>
      </c>
      <c r="EJ24" s="41">
        <f t="shared" si="23"/>
        <v>0</v>
      </c>
      <c r="EK24" s="41">
        <f t="shared" si="23"/>
        <v>0</v>
      </c>
      <c r="EL24" s="41">
        <f t="shared" si="23"/>
        <v>0</v>
      </c>
      <c r="EM24" s="41">
        <f t="shared" si="23"/>
        <v>0</v>
      </c>
      <c r="EN24" s="41">
        <f t="shared" si="23"/>
        <v>0</v>
      </c>
      <c r="EO24" s="41">
        <f t="shared" si="23"/>
        <v>0</v>
      </c>
      <c r="EP24" s="41">
        <f t="shared" si="23"/>
        <v>0</v>
      </c>
      <c r="EQ24" s="41">
        <f t="shared" si="23"/>
        <v>0</v>
      </c>
      <c r="ER24" s="41">
        <f t="shared" si="23"/>
        <v>0</v>
      </c>
      <c r="ES24" s="41">
        <f t="shared" si="23"/>
        <v>0</v>
      </c>
      <c r="ET24" s="41">
        <f t="shared" ref="ET24:HE24" si="24">IF(ET$7="",0,ET14+ET23)</f>
        <v>0</v>
      </c>
      <c r="EU24" s="41">
        <f t="shared" si="24"/>
        <v>0</v>
      </c>
      <c r="EV24" s="41">
        <f t="shared" si="24"/>
        <v>0</v>
      </c>
      <c r="EW24" s="41">
        <f t="shared" si="24"/>
        <v>0</v>
      </c>
      <c r="EX24" s="41">
        <f t="shared" si="24"/>
        <v>0</v>
      </c>
      <c r="EY24" s="41">
        <f t="shared" si="24"/>
        <v>0</v>
      </c>
      <c r="EZ24" s="41">
        <f t="shared" si="24"/>
        <v>0</v>
      </c>
      <c r="FA24" s="41">
        <f t="shared" si="24"/>
        <v>0</v>
      </c>
      <c r="FB24" s="41">
        <f t="shared" si="24"/>
        <v>0</v>
      </c>
      <c r="FC24" s="41">
        <f t="shared" si="24"/>
        <v>0</v>
      </c>
      <c r="FD24" s="41">
        <f t="shared" si="24"/>
        <v>0</v>
      </c>
      <c r="FE24" s="41">
        <f t="shared" si="24"/>
        <v>0</v>
      </c>
      <c r="FF24" s="41">
        <f t="shared" si="24"/>
        <v>0</v>
      </c>
      <c r="FG24" s="41">
        <f t="shared" si="24"/>
        <v>0</v>
      </c>
      <c r="FH24" s="41">
        <f t="shared" si="24"/>
        <v>0</v>
      </c>
      <c r="FI24" s="41">
        <f t="shared" si="24"/>
        <v>0</v>
      </c>
      <c r="FJ24" s="41">
        <f t="shared" si="24"/>
        <v>0</v>
      </c>
      <c r="FK24" s="41">
        <f t="shared" si="24"/>
        <v>0</v>
      </c>
      <c r="FL24" s="41">
        <f t="shared" si="24"/>
        <v>0</v>
      </c>
      <c r="FM24" s="41">
        <f t="shared" si="24"/>
        <v>0</v>
      </c>
      <c r="FN24" s="41">
        <f t="shared" si="24"/>
        <v>0</v>
      </c>
      <c r="FO24" s="41">
        <f t="shared" si="24"/>
        <v>0</v>
      </c>
      <c r="FP24" s="41">
        <f t="shared" si="24"/>
        <v>0</v>
      </c>
      <c r="FQ24" s="41">
        <f t="shared" si="24"/>
        <v>0</v>
      </c>
      <c r="FR24" s="41">
        <f t="shared" si="24"/>
        <v>0</v>
      </c>
      <c r="FS24" s="41">
        <f t="shared" si="24"/>
        <v>0</v>
      </c>
      <c r="FT24" s="41">
        <f t="shared" si="24"/>
        <v>0</v>
      </c>
      <c r="FU24" s="41">
        <f t="shared" si="24"/>
        <v>0</v>
      </c>
      <c r="FV24" s="41">
        <f t="shared" si="24"/>
        <v>0</v>
      </c>
      <c r="FW24" s="41">
        <f t="shared" si="24"/>
        <v>0</v>
      </c>
      <c r="FX24" s="41">
        <f t="shared" si="24"/>
        <v>0</v>
      </c>
      <c r="FY24" s="41">
        <f t="shared" si="24"/>
        <v>0</v>
      </c>
      <c r="FZ24" s="41">
        <f t="shared" si="24"/>
        <v>0</v>
      </c>
      <c r="GA24" s="41">
        <f t="shared" si="24"/>
        <v>0</v>
      </c>
      <c r="GB24" s="41">
        <f t="shared" si="24"/>
        <v>0</v>
      </c>
      <c r="GC24" s="41">
        <f t="shared" si="24"/>
        <v>0</v>
      </c>
      <c r="GD24" s="41">
        <f t="shared" si="24"/>
        <v>0</v>
      </c>
      <c r="GE24" s="41">
        <f t="shared" si="24"/>
        <v>0</v>
      </c>
      <c r="GF24" s="41">
        <f t="shared" si="24"/>
        <v>0</v>
      </c>
      <c r="GG24" s="41">
        <f t="shared" si="24"/>
        <v>0</v>
      </c>
      <c r="GH24" s="41">
        <f t="shared" si="24"/>
        <v>0</v>
      </c>
      <c r="GI24" s="41">
        <f t="shared" si="24"/>
        <v>0</v>
      </c>
      <c r="GJ24" s="41">
        <f t="shared" si="24"/>
        <v>0</v>
      </c>
      <c r="GK24" s="41">
        <f t="shared" si="24"/>
        <v>0</v>
      </c>
      <c r="GL24" s="41">
        <f t="shared" si="24"/>
        <v>0</v>
      </c>
      <c r="GM24" s="41">
        <f t="shared" si="24"/>
        <v>0</v>
      </c>
      <c r="GN24" s="41">
        <f t="shared" si="24"/>
        <v>0</v>
      </c>
      <c r="GO24" s="41">
        <f t="shared" si="24"/>
        <v>0</v>
      </c>
      <c r="GP24" s="41">
        <f t="shared" si="24"/>
        <v>0</v>
      </c>
      <c r="GQ24" s="41">
        <f t="shared" si="24"/>
        <v>0</v>
      </c>
      <c r="GR24" s="41">
        <f t="shared" si="24"/>
        <v>0</v>
      </c>
      <c r="GS24" s="41">
        <f t="shared" si="24"/>
        <v>0</v>
      </c>
      <c r="GT24" s="41">
        <f t="shared" si="24"/>
        <v>0</v>
      </c>
      <c r="GU24" s="41">
        <f t="shared" si="24"/>
        <v>0</v>
      </c>
      <c r="GV24" s="41">
        <f t="shared" si="24"/>
        <v>0</v>
      </c>
      <c r="GW24" s="41">
        <f t="shared" si="24"/>
        <v>0</v>
      </c>
      <c r="GX24" s="41">
        <f t="shared" si="24"/>
        <v>0</v>
      </c>
      <c r="GY24" s="41">
        <f t="shared" si="24"/>
        <v>0</v>
      </c>
      <c r="GZ24" s="41">
        <f t="shared" si="24"/>
        <v>0</v>
      </c>
      <c r="HA24" s="41">
        <f t="shared" si="24"/>
        <v>0</v>
      </c>
      <c r="HB24" s="41">
        <f t="shared" si="24"/>
        <v>0</v>
      </c>
      <c r="HC24" s="41">
        <f t="shared" si="24"/>
        <v>0</v>
      </c>
      <c r="HD24" s="41">
        <f t="shared" si="24"/>
        <v>0</v>
      </c>
      <c r="HE24" s="41">
        <f t="shared" si="24"/>
        <v>0</v>
      </c>
      <c r="HF24" s="41">
        <f t="shared" ref="HF24:JQ24" si="25">IF(HF$7="",0,HF14+HF23)</f>
        <v>0</v>
      </c>
      <c r="HG24" s="41">
        <f t="shared" si="25"/>
        <v>0</v>
      </c>
      <c r="HH24" s="41">
        <f t="shared" si="25"/>
        <v>0</v>
      </c>
      <c r="HI24" s="41">
        <f t="shared" si="25"/>
        <v>0</v>
      </c>
      <c r="HJ24" s="41">
        <f t="shared" si="25"/>
        <v>0</v>
      </c>
      <c r="HK24" s="41">
        <f t="shared" si="25"/>
        <v>0</v>
      </c>
      <c r="HL24" s="41">
        <f t="shared" si="25"/>
        <v>0</v>
      </c>
      <c r="HM24" s="41">
        <f t="shared" si="25"/>
        <v>0</v>
      </c>
      <c r="HN24" s="41">
        <f t="shared" si="25"/>
        <v>0</v>
      </c>
      <c r="HO24" s="41">
        <f t="shared" si="25"/>
        <v>0</v>
      </c>
      <c r="HP24" s="41">
        <f t="shared" si="25"/>
        <v>0</v>
      </c>
      <c r="HQ24" s="41">
        <f t="shared" si="25"/>
        <v>0</v>
      </c>
      <c r="HR24" s="41">
        <f t="shared" si="25"/>
        <v>0</v>
      </c>
      <c r="HS24" s="41">
        <f t="shared" si="25"/>
        <v>0</v>
      </c>
      <c r="HT24" s="41">
        <f t="shared" si="25"/>
        <v>0</v>
      </c>
      <c r="HU24" s="41">
        <f t="shared" si="25"/>
        <v>0</v>
      </c>
      <c r="HV24" s="41">
        <f t="shared" si="25"/>
        <v>0</v>
      </c>
      <c r="HW24" s="41">
        <f t="shared" si="25"/>
        <v>0</v>
      </c>
      <c r="HX24" s="41">
        <f t="shared" si="25"/>
        <v>0</v>
      </c>
      <c r="HY24" s="41">
        <f t="shared" si="25"/>
        <v>0</v>
      </c>
      <c r="HZ24" s="41">
        <f t="shared" si="25"/>
        <v>0</v>
      </c>
      <c r="IA24" s="41">
        <f t="shared" si="25"/>
        <v>0</v>
      </c>
      <c r="IB24" s="41">
        <f t="shared" si="25"/>
        <v>0</v>
      </c>
      <c r="IC24" s="41">
        <f t="shared" si="25"/>
        <v>0</v>
      </c>
      <c r="ID24" s="41">
        <f t="shared" si="25"/>
        <v>0</v>
      </c>
      <c r="IE24" s="41">
        <f t="shared" si="25"/>
        <v>0</v>
      </c>
      <c r="IF24" s="41">
        <f t="shared" si="25"/>
        <v>0</v>
      </c>
      <c r="IG24" s="41">
        <f t="shared" si="25"/>
        <v>0</v>
      </c>
      <c r="IH24" s="41">
        <f t="shared" si="25"/>
        <v>0</v>
      </c>
      <c r="II24" s="41">
        <f t="shared" si="25"/>
        <v>0</v>
      </c>
      <c r="IJ24" s="41">
        <f t="shared" si="25"/>
        <v>0</v>
      </c>
      <c r="IK24" s="41">
        <f t="shared" si="25"/>
        <v>0</v>
      </c>
      <c r="IL24" s="41">
        <f t="shared" si="25"/>
        <v>0</v>
      </c>
      <c r="IM24" s="41">
        <f t="shared" si="25"/>
        <v>0</v>
      </c>
      <c r="IN24" s="41">
        <f t="shared" si="25"/>
        <v>0</v>
      </c>
      <c r="IO24" s="41">
        <f t="shared" si="25"/>
        <v>0</v>
      </c>
      <c r="IP24" s="41">
        <f t="shared" si="25"/>
        <v>0</v>
      </c>
      <c r="IQ24" s="41">
        <f t="shared" si="25"/>
        <v>0</v>
      </c>
      <c r="IR24" s="41">
        <f t="shared" si="25"/>
        <v>0</v>
      </c>
      <c r="IS24" s="41">
        <f t="shared" si="25"/>
        <v>0</v>
      </c>
      <c r="IT24" s="41">
        <f t="shared" si="25"/>
        <v>0</v>
      </c>
      <c r="IU24" s="41">
        <f t="shared" si="25"/>
        <v>0</v>
      </c>
      <c r="IV24" s="41">
        <f t="shared" si="25"/>
        <v>0</v>
      </c>
      <c r="IW24" s="41">
        <f t="shared" si="25"/>
        <v>0</v>
      </c>
      <c r="IX24" s="41">
        <f t="shared" si="25"/>
        <v>0</v>
      </c>
      <c r="IY24" s="41">
        <f t="shared" si="25"/>
        <v>0</v>
      </c>
      <c r="IZ24" s="41">
        <f t="shared" si="25"/>
        <v>0</v>
      </c>
      <c r="JA24" s="41">
        <f t="shared" si="25"/>
        <v>0</v>
      </c>
      <c r="JB24" s="41">
        <f t="shared" si="25"/>
        <v>0</v>
      </c>
      <c r="JC24" s="41">
        <f t="shared" si="25"/>
        <v>0</v>
      </c>
      <c r="JD24" s="41">
        <f t="shared" si="25"/>
        <v>0</v>
      </c>
      <c r="JE24" s="41">
        <f t="shared" si="25"/>
        <v>0</v>
      </c>
      <c r="JF24" s="41">
        <f t="shared" si="25"/>
        <v>0</v>
      </c>
      <c r="JG24" s="41">
        <f t="shared" si="25"/>
        <v>0</v>
      </c>
      <c r="JH24" s="41">
        <f t="shared" si="25"/>
        <v>0</v>
      </c>
      <c r="JI24" s="41">
        <f t="shared" si="25"/>
        <v>0</v>
      </c>
      <c r="JJ24" s="41">
        <f t="shared" si="25"/>
        <v>0</v>
      </c>
      <c r="JK24" s="41">
        <f t="shared" si="25"/>
        <v>0</v>
      </c>
      <c r="JL24" s="41">
        <f t="shared" si="25"/>
        <v>0</v>
      </c>
      <c r="JM24" s="41">
        <f t="shared" si="25"/>
        <v>0</v>
      </c>
      <c r="JN24" s="41">
        <f t="shared" si="25"/>
        <v>0</v>
      </c>
      <c r="JO24" s="41">
        <f t="shared" si="25"/>
        <v>0</v>
      </c>
      <c r="JP24" s="41">
        <f t="shared" si="25"/>
        <v>0</v>
      </c>
      <c r="JQ24" s="41">
        <f t="shared" si="25"/>
        <v>0</v>
      </c>
      <c r="JR24" s="41">
        <f t="shared" ref="JR24:KV24" si="26">IF(JR$7="",0,JR14+JR23)</f>
        <v>0</v>
      </c>
      <c r="JS24" s="41">
        <f t="shared" si="26"/>
        <v>0</v>
      </c>
      <c r="JT24" s="41">
        <f t="shared" si="26"/>
        <v>0</v>
      </c>
      <c r="JU24" s="41">
        <f t="shared" si="26"/>
        <v>0</v>
      </c>
      <c r="JV24" s="41">
        <f t="shared" si="26"/>
        <v>0</v>
      </c>
      <c r="JW24" s="41">
        <f t="shared" si="26"/>
        <v>0</v>
      </c>
      <c r="JX24" s="41">
        <f t="shared" si="26"/>
        <v>0</v>
      </c>
      <c r="JY24" s="41">
        <f t="shared" si="26"/>
        <v>0</v>
      </c>
      <c r="JZ24" s="41">
        <f t="shared" si="26"/>
        <v>0</v>
      </c>
      <c r="KA24" s="41">
        <f t="shared" si="26"/>
        <v>0</v>
      </c>
      <c r="KB24" s="41">
        <f t="shared" si="26"/>
        <v>0</v>
      </c>
      <c r="KC24" s="41">
        <f t="shared" si="26"/>
        <v>0</v>
      </c>
      <c r="KD24" s="41">
        <f t="shared" si="26"/>
        <v>0</v>
      </c>
      <c r="KE24" s="41">
        <f t="shared" si="26"/>
        <v>0</v>
      </c>
      <c r="KF24" s="41">
        <f t="shared" si="26"/>
        <v>0</v>
      </c>
      <c r="KG24" s="41">
        <f t="shared" si="26"/>
        <v>0</v>
      </c>
      <c r="KH24" s="41">
        <f t="shared" si="26"/>
        <v>0</v>
      </c>
      <c r="KI24" s="41">
        <f t="shared" si="26"/>
        <v>0</v>
      </c>
      <c r="KJ24" s="41">
        <f t="shared" si="26"/>
        <v>0</v>
      </c>
      <c r="KK24" s="41">
        <f t="shared" si="26"/>
        <v>0</v>
      </c>
      <c r="KL24" s="41">
        <f t="shared" si="26"/>
        <v>0</v>
      </c>
      <c r="KM24" s="41">
        <f t="shared" si="26"/>
        <v>0</v>
      </c>
      <c r="KN24" s="41">
        <f t="shared" si="26"/>
        <v>0</v>
      </c>
      <c r="KO24" s="41">
        <f t="shared" si="26"/>
        <v>0</v>
      </c>
      <c r="KP24" s="41">
        <f t="shared" si="26"/>
        <v>0</v>
      </c>
      <c r="KQ24" s="41">
        <f t="shared" si="26"/>
        <v>0</v>
      </c>
      <c r="KR24" s="41">
        <f t="shared" si="26"/>
        <v>0</v>
      </c>
      <c r="KS24" s="41">
        <f t="shared" si="26"/>
        <v>0</v>
      </c>
      <c r="KT24" s="41">
        <f t="shared" si="26"/>
        <v>0</v>
      </c>
      <c r="KU24" s="41">
        <f t="shared" si="26"/>
        <v>0</v>
      </c>
      <c r="KV24" s="41">
        <f t="shared" si="26"/>
        <v>0</v>
      </c>
      <c r="KW24" s="3"/>
      <c r="KX24" s="3"/>
    </row>
    <row r="25" spans="1:310" s="4" customFormat="1" x14ac:dyDescent="0.25">
      <c r="A25" s="3"/>
      <c r="B25" s="85"/>
      <c r="C25" s="86"/>
      <c r="D25" s="85"/>
      <c r="E25" s="3" t="str">
        <f>kpi!$E$83</f>
        <v>ФИНПОТОК+ИНВ НАКОПИТЕЛЬНЫМ ИТОГОМ</v>
      </c>
      <c r="F25" s="3"/>
      <c r="G25" s="3"/>
      <c r="H25" s="39" t="str">
        <f>IF(OR($E25="",$E25=0),"",INDEX(kpi!$I:$I,SUMIFS(kpi!$A:$A,kpi!$E:$E,$E25)))</f>
        <v>руб.</v>
      </c>
      <c r="I25" s="3"/>
      <c r="J25" s="3"/>
      <c r="K25" s="3" t="s">
        <v>7</v>
      </c>
      <c r="L25" s="3"/>
      <c r="M25" s="5"/>
      <c r="N25" s="3"/>
      <c r="O25" s="19"/>
      <c r="P25" s="3"/>
      <c r="Q25" s="3"/>
      <c r="R25" s="41">
        <f>SUMIFS($T25:$KW25,$T$1:$KW$1,MAX($1:$1))</f>
        <v>348928162.0533489</v>
      </c>
      <c r="S25" s="3"/>
      <c r="T25" s="3"/>
      <c r="U25" s="41">
        <f>IF(U$7="",0,T25+U24)</f>
        <v>27364965.894230768</v>
      </c>
      <c r="V25" s="41">
        <f t="shared" ref="V25" si="27">IF(V$7="",0,U25+V24)</f>
        <v>26310012.305573076</v>
      </c>
      <c r="W25" s="41">
        <f t="shared" ref="W25" si="28">IF(W$7="",0,V25+W24)</f>
        <v>25316433.314458974</v>
      </c>
      <c r="X25" s="41">
        <f t="shared" ref="X25" si="29">IF(X$7="",0,W25+X24)</f>
        <v>24378252.985415064</v>
      </c>
      <c r="Y25" s="41">
        <f t="shared" ref="Y25" si="30">IF(Y$7="",0,X25+Y24)</f>
        <v>23619495.382967949</v>
      </c>
      <c r="Z25" s="41">
        <f t="shared" ref="Z25" si="31">IF(Z$7="",0,Y25+Z24)</f>
        <v>23064870.148567308</v>
      </c>
      <c r="AA25" s="41">
        <f t="shared" ref="AA25" si="32">IF(AA$7="",0,Z25+AA24)</f>
        <v>22725658.743432052</v>
      </c>
      <c r="AB25" s="41">
        <f t="shared" ref="AB25" si="33">IF(AB$7="",0,AA25+AB24)</f>
        <v>22549167.998620193</v>
      </c>
      <c r="AC25" s="41">
        <f t="shared" ref="AC25" si="34">IF(AC$7="",0,AB25+AC24)</f>
        <v>22524171.18590609</v>
      </c>
      <c r="AD25" s="41">
        <f t="shared" ref="AD25" si="35">IF(AD$7="",0,AC25+AD24)</f>
        <v>22581788.84617468</v>
      </c>
      <c r="AE25" s="41">
        <f t="shared" ref="AE25" si="36">IF(AE$7="",0,AD25+AE24)</f>
        <v>22801141.520310897</v>
      </c>
      <c r="AF25" s="41">
        <f t="shared" ref="AF25" si="37">IF(AF$7="",0,AE25+AF24)</f>
        <v>23187349.749199681</v>
      </c>
      <c r="AG25" s="41">
        <f t="shared" ref="AG25" si="38">IF(AG$7="",0,AF25+AG24)</f>
        <v>8103716.4873653855</v>
      </c>
      <c r="AH25" s="41">
        <f t="shared" ref="AH25" si="39">IF(AH$7="",0,AG25+AH24)</f>
        <v>4963554.9772304855</v>
      </c>
      <c r="AI25" s="41">
        <f t="shared" ref="AI25" si="40">IF(AI$7="",0,AH25+AI24)</f>
        <v>2099399.5284329439</v>
      </c>
      <c r="AJ25" s="41">
        <f t="shared" ref="AJ25" si="41">IF(AJ$7="",0,AI25+AJ24)</f>
        <v>-526955.8656648146</v>
      </c>
      <c r="AK25" s="41">
        <f t="shared" ref="AK25" si="42">IF(AK$7="",0,AJ25+AK24)</f>
        <v>-2897922.9322503647</v>
      </c>
      <c r="AL25" s="41">
        <f t="shared" ref="AL25" si="43">IF(AL$7="",0,AK25+AL24)</f>
        <v>-4995913.3985112794</v>
      </c>
      <c r="AM25" s="41">
        <f t="shared" ref="AM25" si="44">IF(AM$7="",0,AL25+AM24)</f>
        <v>-6799142.3253851375</v>
      </c>
      <c r="AN25" s="41">
        <f t="shared" ref="AN25" si="45">IF(AN$7="",0,AM25+AN24)</f>
        <v>-8304421.0277368119</v>
      </c>
      <c r="AO25" s="41">
        <f t="shared" ref="AO25" si="46">IF(AO$7="",0,AN25+AO24)</f>
        <v>-9596166.2313668784</v>
      </c>
      <c r="AP25" s="41">
        <f t="shared" ref="AP25" si="47">IF(AP$7="",0,AO25+AP24)</f>
        <v>-10694198.226114569</v>
      </c>
      <c r="AQ25" s="41">
        <f t="shared" ref="AQ25" si="48">IF(AQ$7="",0,AP25+AQ24)</f>
        <v>-11592577.097220786</v>
      </c>
      <c r="AR25" s="41">
        <f t="shared" ref="AR25" si="49">IF(AR$7="",0,AQ25+AR24)</f>
        <v>-12285362.929926427</v>
      </c>
      <c r="AS25" s="41">
        <f t="shared" ref="AS25" si="50">IF(AS$7="",0,AR25+AS24)</f>
        <v>-12766615.809472393</v>
      </c>
      <c r="AT25" s="41">
        <f t="shared" ref="AT25" si="51">IF(AT$7="",0,AS25+AT24)</f>
        <v>-13030395.821099585</v>
      </c>
      <c r="AU25" s="41">
        <f t="shared" ref="AU25" si="52">IF(AU$7="",0,AT25+AU24)</f>
        <v>-13192763.050048903</v>
      </c>
      <c r="AV25" s="41">
        <f t="shared" ref="AV25" si="53">IF(AV$7="",0,AU25+AV24)</f>
        <v>-13125777.581561245</v>
      </c>
      <c r="AW25" s="41">
        <f t="shared" ref="AW25" si="54">IF(AW$7="",0,AV25+AW24)</f>
        <v>-12823499.500877511</v>
      </c>
      <c r="AX25" s="41">
        <f t="shared" ref="AX25" si="55">IF(AX$7="",0,AW25+AX24)</f>
        <v>-12279988.893238602</v>
      </c>
      <c r="AY25" s="41">
        <f t="shared" ref="AY25" si="56">IF(AY$7="",0,AX25+AY24)</f>
        <v>-11489305.843885418</v>
      </c>
      <c r="AZ25" s="41">
        <f t="shared" ref="AZ25" si="57">IF(AZ$7="",0,AY25+AZ24)</f>
        <v>-10445510.438058861</v>
      </c>
      <c r="BA25" s="41">
        <f t="shared" ref="BA25" si="58">IF(BA$7="",0,AZ25+BA24)</f>
        <v>-9142662.7609998267</v>
      </c>
      <c r="BB25" s="41">
        <f t="shared" ref="BB25" si="59">IF(BB$7="",0,BA25+BB24)</f>
        <v>-7574822.8979492169</v>
      </c>
      <c r="BC25" s="41">
        <f t="shared" ref="BC25" si="60">IF(BC$7="",0,BB25+BC24)</f>
        <v>-5736050.9341479326</v>
      </c>
      <c r="BD25" s="41">
        <f t="shared" ref="BD25" si="61">IF(BD$7="",0,BC25+BD24)</f>
        <v>-3620406.9548368743</v>
      </c>
      <c r="BE25" s="41">
        <f t="shared" ref="BE25" si="62">IF(BE$7="",0,BD25+BE24)</f>
        <v>-18964366.546330277</v>
      </c>
      <c r="BF25" s="41">
        <f t="shared" ref="BF25" si="63">IF(BF$7="",0,BE25+BF24)</f>
        <v>-20830243.030351222</v>
      </c>
      <c r="BG25" s="41">
        <f t="shared" ref="BG25" si="64">IF(BG$7="",0,BF25+BG24)</f>
        <v>-21823805.822560389</v>
      </c>
      <c r="BH25" s="41">
        <f t="shared" ref="BH25" si="65">IF(BH$7="",0,BG25+BH24)</f>
        <v>-22223026.347811222</v>
      </c>
      <c r="BI25" s="41">
        <f t="shared" ref="BI25" si="66">IF(BI$7="",0,BH25+BI24)</f>
        <v>-21996795.399048164</v>
      </c>
      <c r="BJ25" s="41">
        <f t="shared" ref="BJ25" si="67">IF(BJ$7="",0,BI25+BJ24)</f>
        <v>-21114003.769215662</v>
      </c>
      <c r="BK25" s="41">
        <f t="shared" ref="BK25" si="68">IF(BK$7="",0,BJ25+BK24)</f>
        <v>-19543542.251258161</v>
      </c>
      <c r="BL25" s="41">
        <f t="shared" ref="BL25" si="69">IF(BL$7="",0,BK25+BL24)</f>
        <v>-17247992.888120104</v>
      </c>
      <c r="BM25" s="41">
        <f t="shared" ref="BM25" si="70">IF(BM$7="",0,BL25+BM24)</f>
        <v>-14220644.710634824</v>
      </c>
      <c r="BN25" s="41">
        <f t="shared" ref="BN25" si="71">IF(BN$7="",0,BM25+BN24)</f>
        <v>-10524776.299194453</v>
      </c>
      <c r="BO25" s="41">
        <f t="shared" ref="BO25" si="72">IF(BO$7="",0,BN25+BO24)</f>
        <v>-6271111.5301604718</v>
      </c>
      <c r="BP25" s="41">
        <f t="shared" ref="BP25" si="73">IF(BP$7="",0,BO25+BP24)</f>
        <v>-1463983.2975237127</v>
      </c>
      <c r="BQ25" s="41">
        <f t="shared" ref="BQ25" si="74">IF(BQ$7="",0,BP25+BQ24)</f>
        <v>3760372.2527180482</v>
      </c>
      <c r="BR25" s="41">
        <f t="shared" ref="BR25" si="75">IF(BR$7="",0,BQ25+BR24)</f>
        <v>9569718.9745670296</v>
      </c>
      <c r="BS25" s="41">
        <f t="shared" ref="BS25" si="76">IF(BS$7="",0,BR25+BS24)</f>
        <v>15979820.722025458</v>
      </c>
      <c r="BT25" s="41">
        <f t="shared" ref="BT25" si="77">IF(BT$7="",0,BS25+BT24)</f>
        <v>23006441.349095553</v>
      </c>
      <c r="BU25" s="41">
        <f t="shared" ref="BU25" si="78">IF(BU$7="",0,BT25+BU24)</f>
        <v>30665344.709779538</v>
      </c>
      <c r="BV25" s="41">
        <f t="shared" ref="BV25" si="79">IF(BV$7="",0,BU25+BV24)</f>
        <v>38972294.658079639</v>
      </c>
      <c r="BW25" s="41">
        <f t="shared" ref="BW25" si="80">IF(BW$7="",0,BV25+BW24)</f>
        <v>47943055.047998071</v>
      </c>
      <c r="BX25" s="41">
        <f t="shared" ref="BX25" si="81">IF(BX$7="",0,BW25+BX24)</f>
        <v>57593389.733537048</v>
      </c>
      <c r="BY25" s="41">
        <f t="shared" ref="BY25" si="82">IF(BY$7="",0,BX25+BY24)</f>
        <v>67939062.568698809</v>
      </c>
      <c r="BZ25" s="41">
        <f t="shared" ref="BZ25" si="83">IF(BZ$7="",0,BY25+BZ24)</f>
        <v>78995837.407485574</v>
      </c>
      <c r="CA25" s="41">
        <f t="shared" ref="CA25" si="84">IF(CA$7="",0,BZ25+CA24)</f>
        <v>90779478.103899568</v>
      </c>
      <c r="CB25" s="41">
        <f t="shared" ref="CB25" si="85">IF(CB$7="",0,CA25+CB24)</f>
        <v>103305748.511943</v>
      </c>
      <c r="CC25" s="41">
        <f t="shared" ref="CC25" si="86">IF(CC$7="",0,CB25+CC24)</f>
        <v>116590412.4856181</v>
      </c>
      <c r="CD25" s="41">
        <f t="shared" ref="CD25" si="87">IF(CD$7="",0,CC25+CD24)</f>
        <v>130649233.87892708</v>
      </c>
      <c r="CE25" s="41">
        <f t="shared" ref="CE25" si="88">IF(CE$7="",0,CD25+CE24)</f>
        <v>145497976.54587218</v>
      </c>
      <c r="CF25" s="41">
        <f t="shared" ref="CF25" si="89">IF(CF$7="",0,CE25+CF24)</f>
        <v>161152404.34045562</v>
      </c>
      <c r="CG25" s="41">
        <f t="shared" ref="CG25" si="90">IF(CG$7="",0,CF25+CG24)</f>
        <v>177628281.11667961</v>
      </c>
      <c r="CH25" s="41">
        <f t="shared" ref="CH25" si="91">IF(CH$7="",0,CG25+CH24)</f>
        <v>194941370.72854638</v>
      </c>
      <c r="CI25" s="41">
        <f t="shared" ref="CI25" si="92">IF(CI$7="",0,CH25+CI24)</f>
        <v>213107437.03005815</v>
      </c>
      <c r="CJ25" s="41">
        <f t="shared" ref="CJ25" si="93">IF(CJ$7="",0,CI25+CJ24)</f>
        <v>232142243.87521714</v>
      </c>
      <c r="CK25" s="41">
        <f t="shared" ref="CK25" si="94">IF(CK$7="",0,CJ25+CK24)</f>
        <v>252061555.11802557</v>
      </c>
      <c r="CL25" s="41">
        <f t="shared" ref="CL25" si="95">IF(CL$7="",0,CK25+CL24)</f>
        <v>272881134.61248565</v>
      </c>
      <c r="CM25" s="41">
        <f t="shared" ref="CM25" si="96">IF(CM$7="",0,CL25+CM24)</f>
        <v>294616746.21259964</v>
      </c>
      <c r="CN25" s="41">
        <f t="shared" ref="CN25" si="97">IF(CN$7="",0,CM25+CN24)</f>
        <v>348928162.0533489</v>
      </c>
      <c r="CO25" s="41">
        <f t="shared" ref="CO25" si="98">IF(CO$7="",0,CN25+CO24)</f>
        <v>0</v>
      </c>
      <c r="CP25" s="41">
        <f t="shared" ref="CP25" si="99">IF(CP$7="",0,CO25+CP24)</f>
        <v>0</v>
      </c>
      <c r="CQ25" s="41">
        <f t="shared" ref="CQ25" si="100">IF(CQ$7="",0,CP25+CQ24)</f>
        <v>0</v>
      </c>
      <c r="CR25" s="41">
        <f t="shared" ref="CR25" si="101">IF(CR$7="",0,CQ25+CR24)</f>
        <v>0</v>
      </c>
      <c r="CS25" s="41">
        <f t="shared" ref="CS25" si="102">IF(CS$7="",0,CR25+CS24)</f>
        <v>0</v>
      </c>
      <c r="CT25" s="41">
        <f t="shared" ref="CT25" si="103">IF(CT$7="",0,CS25+CT24)</f>
        <v>0</v>
      </c>
      <c r="CU25" s="41">
        <f t="shared" ref="CU25" si="104">IF(CU$7="",0,CT25+CU24)</f>
        <v>0</v>
      </c>
      <c r="CV25" s="41">
        <f t="shared" ref="CV25" si="105">IF(CV$7="",0,CU25+CV24)</f>
        <v>0</v>
      </c>
      <c r="CW25" s="41">
        <f t="shared" ref="CW25" si="106">IF(CW$7="",0,CV25+CW24)</f>
        <v>0</v>
      </c>
      <c r="CX25" s="41">
        <f t="shared" ref="CX25" si="107">IF(CX$7="",0,CW25+CX24)</f>
        <v>0</v>
      </c>
      <c r="CY25" s="41">
        <f t="shared" ref="CY25" si="108">IF(CY$7="",0,CX25+CY24)</f>
        <v>0</v>
      </c>
      <c r="CZ25" s="41">
        <f t="shared" ref="CZ25" si="109">IF(CZ$7="",0,CY25+CZ24)</f>
        <v>0</v>
      </c>
      <c r="DA25" s="41">
        <f t="shared" ref="DA25" si="110">IF(DA$7="",0,CZ25+DA24)</f>
        <v>0</v>
      </c>
      <c r="DB25" s="41">
        <f t="shared" ref="DB25" si="111">IF(DB$7="",0,DA25+DB24)</f>
        <v>0</v>
      </c>
      <c r="DC25" s="41">
        <f t="shared" ref="DC25" si="112">IF(DC$7="",0,DB25+DC24)</f>
        <v>0</v>
      </c>
      <c r="DD25" s="41">
        <f t="shared" ref="DD25" si="113">IF(DD$7="",0,DC25+DD24)</f>
        <v>0</v>
      </c>
      <c r="DE25" s="41">
        <f t="shared" ref="DE25" si="114">IF(DE$7="",0,DD25+DE24)</f>
        <v>0</v>
      </c>
      <c r="DF25" s="41">
        <f t="shared" ref="DF25" si="115">IF(DF$7="",0,DE25+DF24)</f>
        <v>0</v>
      </c>
      <c r="DG25" s="41">
        <f t="shared" ref="DG25" si="116">IF(DG$7="",0,DF25+DG24)</f>
        <v>0</v>
      </c>
      <c r="DH25" s="41">
        <f t="shared" ref="DH25" si="117">IF(DH$7="",0,DG25+DH24)</f>
        <v>0</v>
      </c>
      <c r="DI25" s="41">
        <f t="shared" ref="DI25" si="118">IF(DI$7="",0,DH25+DI24)</f>
        <v>0</v>
      </c>
      <c r="DJ25" s="41">
        <f t="shared" ref="DJ25" si="119">IF(DJ$7="",0,DI25+DJ24)</f>
        <v>0</v>
      </c>
      <c r="DK25" s="41">
        <f t="shared" ref="DK25" si="120">IF(DK$7="",0,DJ25+DK24)</f>
        <v>0</v>
      </c>
      <c r="DL25" s="41">
        <f t="shared" ref="DL25" si="121">IF(DL$7="",0,DK25+DL24)</f>
        <v>0</v>
      </c>
      <c r="DM25" s="41">
        <f t="shared" ref="DM25" si="122">IF(DM$7="",0,DL25+DM24)</f>
        <v>0</v>
      </c>
      <c r="DN25" s="41">
        <f t="shared" ref="DN25" si="123">IF(DN$7="",0,DM25+DN24)</f>
        <v>0</v>
      </c>
      <c r="DO25" s="41">
        <f t="shared" ref="DO25" si="124">IF(DO$7="",0,DN25+DO24)</f>
        <v>0</v>
      </c>
      <c r="DP25" s="41">
        <f t="shared" ref="DP25" si="125">IF(DP$7="",0,DO25+DP24)</f>
        <v>0</v>
      </c>
      <c r="DQ25" s="41">
        <f t="shared" ref="DQ25" si="126">IF(DQ$7="",0,DP25+DQ24)</f>
        <v>0</v>
      </c>
      <c r="DR25" s="41">
        <f t="shared" ref="DR25" si="127">IF(DR$7="",0,DQ25+DR24)</f>
        <v>0</v>
      </c>
      <c r="DS25" s="41">
        <f t="shared" ref="DS25" si="128">IF(DS$7="",0,DR25+DS24)</f>
        <v>0</v>
      </c>
      <c r="DT25" s="41">
        <f t="shared" ref="DT25" si="129">IF(DT$7="",0,DS25+DT24)</f>
        <v>0</v>
      </c>
      <c r="DU25" s="41">
        <f t="shared" ref="DU25" si="130">IF(DU$7="",0,DT25+DU24)</f>
        <v>0</v>
      </c>
      <c r="DV25" s="41">
        <f t="shared" ref="DV25" si="131">IF(DV$7="",0,DU25+DV24)</f>
        <v>0</v>
      </c>
      <c r="DW25" s="41">
        <f t="shared" ref="DW25" si="132">IF(DW$7="",0,DV25+DW24)</f>
        <v>0</v>
      </c>
      <c r="DX25" s="41">
        <f t="shared" ref="DX25" si="133">IF(DX$7="",0,DW25+DX24)</f>
        <v>0</v>
      </c>
      <c r="DY25" s="41">
        <f t="shared" ref="DY25" si="134">IF(DY$7="",0,DX25+DY24)</f>
        <v>0</v>
      </c>
      <c r="DZ25" s="41">
        <f t="shared" ref="DZ25" si="135">IF(DZ$7="",0,DY25+DZ24)</f>
        <v>0</v>
      </c>
      <c r="EA25" s="41">
        <f t="shared" ref="EA25" si="136">IF(EA$7="",0,DZ25+EA24)</f>
        <v>0</v>
      </c>
      <c r="EB25" s="41">
        <f t="shared" ref="EB25" si="137">IF(EB$7="",0,EA25+EB24)</f>
        <v>0</v>
      </c>
      <c r="EC25" s="41">
        <f t="shared" ref="EC25" si="138">IF(EC$7="",0,EB25+EC24)</f>
        <v>0</v>
      </c>
      <c r="ED25" s="41">
        <f t="shared" ref="ED25" si="139">IF(ED$7="",0,EC25+ED24)</f>
        <v>0</v>
      </c>
      <c r="EE25" s="41">
        <f t="shared" ref="EE25" si="140">IF(EE$7="",0,ED25+EE24)</f>
        <v>0</v>
      </c>
      <c r="EF25" s="41">
        <f t="shared" ref="EF25" si="141">IF(EF$7="",0,EE25+EF24)</f>
        <v>0</v>
      </c>
      <c r="EG25" s="41">
        <f t="shared" ref="EG25" si="142">IF(EG$7="",0,EF25+EG24)</f>
        <v>0</v>
      </c>
      <c r="EH25" s="41">
        <f t="shared" ref="EH25" si="143">IF(EH$7="",0,EG25+EH24)</f>
        <v>0</v>
      </c>
      <c r="EI25" s="41">
        <f t="shared" ref="EI25" si="144">IF(EI$7="",0,EH25+EI24)</f>
        <v>0</v>
      </c>
      <c r="EJ25" s="41">
        <f t="shared" ref="EJ25" si="145">IF(EJ$7="",0,EI25+EJ24)</f>
        <v>0</v>
      </c>
      <c r="EK25" s="41">
        <f t="shared" ref="EK25" si="146">IF(EK$7="",0,EJ25+EK24)</f>
        <v>0</v>
      </c>
      <c r="EL25" s="41">
        <f t="shared" ref="EL25" si="147">IF(EL$7="",0,EK25+EL24)</f>
        <v>0</v>
      </c>
      <c r="EM25" s="41">
        <f t="shared" ref="EM25" si="148">IF(EM$7="",0,EL25+EM24)</f>
        <v>0</v>
      </c>
      <c r="EN25" s="41">
        <f t="shared" ref="EN25" si="149">IF(EN$7="",0,EM25+EN24)</f>
        <v>0</v>
      </c>
      <c r="EO25" s="41">
        <f t="shared" ref="EO25" si="150">IF(EO$7="",0,EN25+EO24)</f>
        <v>0</v>
      </c>
      <c r="EP25" s="41">
        <f t="shared" ref="EP25" si="151">IF(EP$7="",0,EO25+EP24)</f>
        <v>0</v>
      </c>
      <c r="EQ25" s="41">
        <f t="shared" ref="EQ25" si="152">IF(EQ$7="",0,EP25+EQ24)</f>
        <v>0</v>
      </c>
      <c r="ER25" s="41">
        <f t="shared" ref="ER25" si="153">IF(ER$7="",0,EQ25+ER24)</f>
        <v>0</v>
      </c>
      <c r="ES25" s="41">
        <f t="shared" ref="ES25" si="154">IF(ES$7="",0,ER25+ES24)</f>
        <v>0</v>
      </c>
      <c r="ET25" s="41">
        <f t="shared" ref="ET25" si="155">IF(ET$7="",0,ES25+ET24)</f>
        <v>0</v>
      </c>
      <c r="EU25" s="41">
        <f t="shared" ref="EU25" si="156">IF(EU$7="",0,ET25+EU24)</f>
        <v>0</v>
      </c>
      <c r="EV25" s="41">
        <f t="shared" ref="EV25" si="157">IF(EV$7="",0,EU25+EV24)</f>
        <v>0</v>
      </c>
      <c r="EW25" s="41">
        <f t="shared" ref="EW25" si="158">IF(EW$7="",0,EV25+EW24)</f>
        <v>0</v>
      </c>
      <c r="EX25" s="41">
        <f t="shared" ref="EX25" si="159">IF(EX$7="",0,EW25+EX24)</f>
        <v>0</v>
      </c>
      <c r="EY25" s="41">
        <f t="shared" ref="EY25" si="160">IF(EY$7="",0,EX25+EY24)</f>
        <v>0</v>
      </c>
      <c r="EZ25" s="41">
        <f t="shared" ref="EZ25" si="161">IF(EZ$7="",0,EY25+EZ24)</f>
        <v>0</v>
      </c>
      <c r="FA25" s="41">
        <f t="shared" ref="FA25" si="162">IF(FA$7="",0,EZ25+FA24)</f>
        <v>0</v>
      </c>
      <c r="FB25" s="41">
        <f t="shared" ref="FB25" si="163">IF(FB$7="",0,FA25+FB24)</f>
        <v>0</v>
      </c>
      <c r="FC25" s="41">
        <f t="shared" ref="FC25" si="164">IF(FC$7="",0,FB25+FC24)</f>
        <v>0</v>
      </c>
      <c r="FD25" s="41">
        <f t="shared" ref="FD25" si="165">IF(FD$7="",0,FC25+FD24)</f>
        <v>0</v>
      </c>
      <c r="FE25" s="41">
        <f t="shared" ref="FE25" si="166">IF(FE$7="",0,FD25+FE24)</f>
        <v>0</v>
      </c>
      <c r="FF25" s="41">
        <f t="shared" ref="FF25" si="167">IF(FF$7="",0,FE25+FF24)</f>
        <v>0</v>
      </c>
      <c r="FG25" s="41">
        <f t="shared" ref="FG25" si="168">IF(FG$7="",0,FF25+FG24)</f>
        <v>0</v>
      </c>
      <c r="FH25" s="41">
        <f t="shared" ref="FH25" si="169">IF(FH$7="",0,FG25+FH24)</f>
        <v>0</v>
      </c>
      <c r="FI25" s="41">
        <f t="shared" ref="FI25" si="170">IF(FI$7="",0,FH25+FI24)</f>
        <v>0</v>
      </c>
      <c r="FJ25" s="41">
        <f t="shared" ref="FJ25" si="171">IF(FJ$7="",0,FI25+FJ24)</f>
        <v>0</v>
      </c>
      <c r="FK25" s="41">
        <f t="shared" ref="FK25" si="172">IF(FK$7="",0,FJ25+FK24)</f>
        <v>0</v>
      </c>
      <c r="FL25" s="41">
        <f t="shared" ref="FL25" si="173">IF(FL$7="",0,FK25+FL24)</f>
        <v>0</v>
      </c>
      <c r="FM25" s="41">
        <f t="shared" ref="FM25" si="174">IF(FM$7="",0,FL25+FM24)</f>
        <v>0</v>
      </c>
      <c r="FN25" s="41">
        <f t="shared" ref="FN25" si="175">IF(FN$7="",0,FM25+FN24)</f>
        <v>0</v>
      </c>
      <c r="FO25" s="41">
        <f t="shared" ref="FO25" si="176">IF(FO$7="",0,FN25+FO24)</f>
        <v>0</v>
      </c>
      <c r="FP25" s="41">
        <f t="shared" ref="FP25" si="177">IF(FP$7="",0,FO25+FP24)</f>
        <v>0</v>
      </c>
      <c r="FQ25" s="41">
        <f t="shared" ref="FQ25" si="178">IF(FQ$7="",0,FP25+FQ24)</f>
        <v>0</v>
      </c>
      <c r="FR25" s="41">
        <f t="shared" ref="FR25" si="179">IF(FR$7="",0,FQ25+FR24)</f>
        <v>0</v>
      </c>
      <c r="FS25" s="41">
        <f t="shared" ref="FS25" si="180">IF(FS$7="",0,FR25+FS24)</f>
        <v>0</v>
      </c>
      <c r="FT25" s="41">
        <f t="shared" ref="FT25" si="181">IF(FT$7="",0,FS25+FT24)</f>
        <v>0</v>
      </c>
      <c r="FU25" s="41">
        <f t="shared" ref="FU25" si="182">IF(FU$7="",0,FT25+FU24)</f>
        <v>0</v>
      </c>
      <c r="FV25" s="41">
        <f t="shared" ref="FV25" si="183">IF(FV$7="",0,FU25+FV24)</f>
        <v>0</v>
      </c>
      <c r="FW25" s="41">
        <f t="shared" ref="FW25" si="184">IF(FW$7="",0,FV25+FW24)</f>
        <v>0</v>
      </c>
      <c r="FX25" s="41">
        <f t="shared" ref="FX25" si="185">IF(FX$7="",0,FW25+FX24)</f>
        <v>0</v>
      </c>
      <c r="FY25" s="41">
        <f t="shared" ref="FY25" si="186">IF(FY$7="",0,FX25+FY24)</f>
        <v>0</v>
      </c>
      <c r="FZ25" s="41">
        <f t="shared" ref="FZ25" si="187">IF(FZ$7="",0,FY25+FZ24)</f>
        <v>0</v>
      </c>
      <c r="GA25" s="41">
        <f t="shared" ref="GA25" si="188">IF(GA$7="",0,FZ25+GA24)</f>
        <v>0</v>
      </c>
      <c r="GB25" s="41">
        <f t="shared" ref="GB25" si="189">IF(GB$7="",0,GA25+GB24)</f>
        <v>0</v>
      </c>
      <c r="GC25" s="41">
        <f t="shared" ref="GC25" si="190">IF(GC$7="",0,GB25+GC24)</f>
        <v>0</v>
      </c>
      <c r="GD25" s="41">
        <f t="shared" ref="GD25" si="191">IF(GD$7="",0,GC25+GD24)</f>
        <v>0</v>
      </c>
      <c r="GE25" s="41">
        <f t="shared" ref="GE25" si="192">IF(GE$7="",0,GD25+GE24)</f>
        <v>0</v>
      </c>
      <c r="GF25" s="41">
        <f t="shared" ref="GF25" si="193">IF(GF$7="",0,GE25+GF24)</f>
        <v>0</v>
      </c>
      <c r="GG25" s="41">
        <f t="shared" ref="GG25" si="194">IF(GG$7="",0,GF25+GG24)</f>
        <v>0</v>
      </c>
      <c r="GH25" s="41">
        <f t="shared" ref="GH25" si="195">IF(GH$7="",0,GG25+GH24)</f>
        <v>0</v>
      </c>
      <c r="GI25" s="41">
        <f t="shared" ref="GI25" si="196">IF(GI$7="",0,GH25+GI24)</f>
        <v>0</v>
      </c>
      <c r="GJ25" s="41">
        <f t="shared" ref="GJ25" si="197">IF(GJ$7="",0,GI25+GJ24)</f>
        <v>0</v>
      </c>
      <c r="GK25" s="41">
        <f t="shared" ref="GK25" si="198">IF(GK$7="",0,GJ25+GK24)</f>
        <v>0</v>
      </c>
      <c r="GL25" s="41">
        <f t="shared" ref="GL25" si="199">IF(GL$7="",0,GK25+GL24)</f>
        <v>0</v>
      </c>
      <c r="GM25" s="41">
        <f t="shared" ref="GM25" si="200">IF(GM$7="",0,GL25+GM24)</f>
        <v>0</v>
      </c>
      <c r="GN25" s="41">
        <f t="shared" ref="GN25" si="201">IF(GN$7="",0,GM25+GN24)</f>
        <v>0</v>
      </c>
      <c r="GO25" s="41">
        <f t="shared" ref="GO25" si="202">IF(GO$7="",0,GN25+GO24)</f>
        <v>0</v>
      </c>
      <c r="GP25" s="41">
        <f t="shared" ref="GP25" si="203">IF(GP$7="",0,GO25+GP24)</f>
        <v>0</v>
      </c>
      <c r="GQ25" s="41">
        <f t="shared" ref="GQ25" si="204">IF(GQ$7="",0,GP25+GQ24)</f>
        <v>0</v>
      </c>
      <c r="GR25" s="41">
        <f t="shared" ref="GR25" si="205">IF(GR$7="",0,GQ25+GR24)</f>
        <v>0</v>
      </c>
      <c r="GS25" s="41">
        <f t="shared" ref="GS25" si="206">IF(GS$7="",0,GR25+GS24)</f>
        <v>0</v>
      </c>
      <c r="GT25" s="41">
        <f t="shared" ref="GT25" si="207">IF(GT$7="",0,GS25+GT24)</f>
        <v>0</v>
      </c>
      <c r="GU25" s="41">
        <f t="shared" ref="GU25" si="208">IF(GU$7="",0,GT25+GU24)</f>
        <v>0</v>
      </c>
      <c r="GV25" s="41">
        <f t="shared" ref="GV25" si="209">IF(GV$7="",0,GU25+GV24)</f>
        <v>0</v>
      </c>
      <c r="GW25" s="41">
        <f t="shared" ref="GW25" si="210">IF(GW$7="",0,GV25+GW24)</f>
        <v>0</v>
      </c>
      <c r="GX25" s="41">
        <f t="shared" ref="GX25" si="211">IF(GX$7="",0,GW25+GX24)</f>
        <v>0</v>
      </c>
      <c r="GY25" s="41">
        <f t="shared" ref="GY25" si="212">IF(GY$7="",0,GX25+GY24)</f>
        <v>0</v>
      </c>
      <c r="GZ25" s="41">
        <f t="shared" ref="GZ25" si="213">IF(GZ$7="",0,GY25+GZ24)</f>
        <v>0</v>
      </c>
      <c r="HA25" s="41">
        <f t="shared" ref="HA25" si="214">IF(HA$7="",0,GZ25+HA24)</f>
        <v>0</v>
      </c>
      <c r="HB25" s="41">
        <f t="shared" ref="HB25" si="215">IF(HB$7="",0,HA25+HB24)</f>
        <v>0</v>
      </c>
      <c r="HC25" s="41">
        <f t="shared" ref="HC25" si="216">IF(HC$7="",0,HB25+HC24)</f>
        <v>0</v>
      </c>
      <c r="HD25" s="41">
        <f t="shared" ref="HD25" si="217">IF(HD$7="",0,HC25+HD24)</f>
        <v>0</v>
      </c>
      <c r="HE25" s="41">
        <f t="shared" ref="HE25" si="218">IF(HE$7="",0,HD25+HE24)</f>
        <v>0</v>
      </c>
      <c r="HF25" s="41">
        <f t="shared" ref="HF25" si="219">IF(HF$7="",0,HE25+HF24)</f>
        <v>0</v>
      </c>
      <c r="HG25" s="41">
        <f t="shared" ref="HG25" si="220">IF(HG$7="",0,HF25+HG24)</f>
        <v>0</v>
      </c>
      <c r="HH25" s="41">
        <f t="shared" ref="HH25" si="221">IF(HH$7="",0,HG25+HH24)</f>
        <v>0</v>
      </c>
      <c r="HI25" s="41">
        <f t="shared" ref="HI25" si="222">IF(HI$7="",0,HH25+HI24)</f>
        <v>0</v>
      </c>
      <c r="HJ25" s="41">
        <f t="shared" ref="HJ25" si="223">IF(HJ$7="",0,HI25+HJ24)</f>
        <v>0</v>
      </c>
      <c r="HK25" s="41">
        <f t="shared" ref="HK25" si="224">IF(HK$7="",0,HJ25+HK24)</f>
        <v>0</v>
      </c>
      <c r="HL25" s="41">
        <f t="shared" ref="HL25" si="225">IF(HL$7="",0,HK25+HL24)</f>
        <v>0</v>
      </c>
      <c r="HM25" s="41">
        <f t="shared" ref="HM25" si="226">IF(HM$7="",0,HL25+HM24)</f>
        <v>0</v>
      </c>
      <c r="HN25" s="41">
        <f t="shared" ref="HN25" si="227">IF(HN$7="",0,HM25+HN24)</f>
        <v>0</v>
      </c>
      <c r="HO25" s="41">
        <f t="shared" ref="HO25" si="228">IF(HO$7="",0,HN25+HO24)</f>
        <v>0</v>
      </c>
      <c r="HP25" s="41">
        <f t="shared" ref="HP25" si="229">IF(HP$7="",0,HO25+HP24)</f>
        <v>0</v>
      </c>
      <c r="HQ25" s="41">
        <f t="shared" ref="HQ25" si="230">IF(HQ$7="",0,HP25+HQ24)</f>
        <v>0</v>
      </c>
      <c r="HR25" s="41">
        <f t="shared" ref="HR25" si="231">IF(HR$7="",0,HQ25+HR24)</f>
        <v>0</v>
      </c>
      <c r="HS25" s="41">
        <f t="shared" ref="HS25" si="232">IF(HS$7="",0,HR25+HS24)</f>
        <v>0</v>
      </c>
      <c r="HT25" s="41">
        <f t="shared" ref="HT25" si="233">IF(HT$7="",0,HS25+HT24)</f>
        <v>0</v>
      </c>
      <c r="HU25" s="41">
        <f t="shared" ref="HU25" si="234">IF(HU$7="",0,HT25+HU24)</f>
        <v>0</v>
      </c>
      <c r="HV25" s="41">
        <f t="shared" ref="HV25" si="235">IF(HV$7="",0,HU25+HV24)</f>
        <v>0</v>
      </c>
      <c r="HW25" s="41">
        <f t="shared" ref="HW25" si="236">IF(HW$7="",0,HV25+HW24)</f>
        <v>0</v>
      </c>
      <c r="HX25" s="41">
        <f t="shared" ref="HX25" si="237">IF(HX$7="",0,HW25+HX24)</f>
        <v>0</v>
      </c>
      <c r="HY25" s="41">
        <f t="shared" ref="HY25" si="238">IF(HY$7="",0,HX25+HY24)</f>
        <v>0</v>
      </c>
      <c r="HZ25" s="41">
        <f t="shared" ref="HZ25" si="239">IF(HZ$7="",0,HY25+HZ24)</f>
        <v>0</v>
      </c>
      <c r="IA25" s="41">
        <f t="shared" ref="IA25" si="240">IF(IA$7="",0,HZ25+IA24)</f>
        <v>0</v>
      </c>
      <c r="IB25" s="41">
        <f t="shared" ref="IB25" si="241">IF(IB$7="",0,IA25+IB24)</f>
        <v>0</v>
      </c>
      <c r="IC25" s="41">
        <f t="shared" ref="IC25" si="242">IF(IC$7="",0,IB25+IC24)</f>
        <v>0</v>
      </c>
      <c r="ID25" s="41">
        <f t="shared" ref="ID25" si="243">IF(ID$7="",0,IC25+ID24)</f>
        <v>0</v>
      </c>
      <c r="IE25" s="41">
        <f t="shared" ref="IE25" si="244">IF(IE$7="",0,ID25+IE24)</f>
        <v>0</v>
      </c>
      <c r="IF25" s="41">
        <f t="shared" ref="IF25" si="245">IF(IF$7="",0,IE25+IF24)</f>
        <v>0</v>
      </c>
      <c r="IG25" s="41">
        <f t="shared" ref="IG25" si="246">IF(IG$7="",0,IF25+IG24)</f>
        <v>0</v>
      </c>
      <c r="IH25" s="41">
        <f t="shared" ref="IH25" si="247">IF(IH$7="",0,IG25+IH24)</f>
        <v>0</v>
      </c>
      <c r="II25" s="41">
        <f t="shared" ref="II25" si="248">IF(II$7="",0,IH25+II24)</f>
        <v>0</v>
      </c>
      <c r="IJ25" s="41">
        <f t="shared" ref="IJ25" si="249">IF(IJ$7="",0,II25+IJ24)</f>
        <v>0</v>
      </c>
      <c r="IK25" s="41">
        <f t="shared" ref="IK25" si="250">IF(IK$7="",0,IJ25+IK24)</f>
        <v>0</v>
      </c>
      <c r="IL25" s="41">
        <f t="shared" ref="IL25" si="251">IF(IL$7="",0,IK25+IL24)</f>
        <v>0</v>
      </c>
      <c r="IM25" s="41">
        <f t="shared" ref="IM25" si="252">IF(IM$7="",0,IL25+IM24)</f>
        <v>0</v>
      </c>
      <c r="IN25" s="41">
        <f t="shared" ref="IN25" si="253">IF(IN$7="",0,IM25+IN24)</f>
        <v>0</v>
      </c>
      <c r="IO25" s="41">
        <f t="shared" ref="IO25" si="254">IF(IO$7="",0,IN25+IO24)</f>
        <v>0</v>
      </c>
      <c r="IP25" s="41">
        <f t="shared" ref="IP25" si="255">IF(IP$7="",0,IO25+IP24)</f>
        <v>0</v>
      </c>
      <c r="IQ25" s="41">
        <f t="shared" ref="IQ25" si="256">IF(IQ$7="",0,IP25+IQ24)</f>
        <v>0</v>
      </c>
      <c r="IR25" s="41">
        <f t="shared" ref="IR25" si="257">IF(IR$7="",0,IQ25+IR24)</f>
        <v>0</v>
      </c>
      <c r="IS25" s="41">
        <f t="shared" ref="IS25" si="258">IF(IS$7="",0,IR25+IS24)</f>
        <v>0</v>
      </c>
      <c r="IT25" s="41">
        <f t="shared" ref="IT25" si="259">IF(IT$7="",0,IS25+IT24)</f>
        <v>0</v>
      </c>
      <c r="IU25" s="41">
        <f t="shared" ref="IU25" si="260">IF(IU$7="",0,IT25+IU24)</f>
        <v>0</v>
      </c>
      <c r="IV25" s="41">
        <f t="shared" ref="IV25" si="261">IF(IV$7="",0,IU25+IV24)</f>
        <v>0</v>
      </c>
      <c r="IW25" s="41">
        <f t="shared" ref="IW25" si="262">IF(IW$7="",0,IV25+IW24)</f>
        <v>0</v>
      </c>
      <c r="IX25" s="41">
        <f t="shared" ref="IX25" si="263">IF(IX$7="",0,IW25+IX24)</f>
        <v>0</v>
      </c>
      <c r="IY25" s="41">
        <f t="shared" ref="IY25" si="264">IF(IY$7="",0,IX25+IY24)</f>
        <v>0</v>
      </c>
      <c r="IZ25" s="41">
        <f t="shared" ref="IZ25" si="265">IF(IZ$7="",0,IY25+IZ24)</f>
        <v>0</v>
      </c>
      <c r="JA25" s="41">
        <f t="shared" ref="JA25" si="266">IF(JA$7="",0,IZ25+JA24)</f>
        <v>0</v>
      </c>
      <c r="JB25" s="41">
        <f t="shared" ref="JB25" si="267">IF(JB$7="",0,JA25+JB24)</f>
        <v>0</v>
      </c>
      <c r="JC25" s="41">
        <f t="shared" ref="JC25" si="268">IF(JC$7="",0,JB25+JC24)</f>
        <v>0</v>
      </c>
      <c r="JD25" s="41">
        <f t="shared" ref="JD25" si="269">IF(JD$7="",0,JC25+JD24)</f>
        <v>0</v>
      </c>
      <c r="JE25" s="41">
        <f t="shared" ref="JE25" si="270">IF(JE$7="",0,JD25+JE24)</f>
        <v>0</v>
      </c>
      <c r="JF25" s="41">
        <f t="shared" ref="JF25" si="271">IF(JF$7="",0,JE25+JF24)</f>
        <v>0</v>
      </c>
      <c r="JG25" s="41">
        <f t="shared" ref="JG25" si="272">IF(JG$7="",0,JF25+JG24)</f>
        <v>0</v>
      </c>
      <c r="JH25" s="41">
        <f t="shared" ref="JH25" si="273">IF(JH$7="",0,JG25+JH24)</f>
        <v>0</v>
      </c>
      <c r="JI25" s="41">
        <f t="shared" ref="JI25" si="274">IF(JI$7="",0,JH25+JI24)</f>
        <v>0</v>
      </c>
      <c r="JJ25" s="41">
        <f t="shared" ref="JJ25" si="275">IF(JJ$7="",0,JI25+JJ24)</f>
        <v>0</v>
      </c>
      <c r="JK25" s="41">
        <f t="shared" ref="JK25" si="276">IF(JK$7="",0,JJ25+JK24)</f>
        <v>0</v>
      </c>
      <c r="JL25" s="41">
        <f t="shared" ref="JL25" si="277">IF(JL$7="",0,JK25+JL24)</f>
        <v>0</v>
      </c>
      <c r="JM25" s="41">
        <f t="shared" ref="JM25" si="278">IF(JM$7="",0,JL25+JM24)</f>
        <v>0</v>
      </c>
      <c r="JN25" s="41">
        <f t="shared" ref="JN25" si="279">IF(JN$7="",0,JM25+JN24)</f>
        <v>0</v>
      </c>
      <c r="JO25" s="41">
        <f t="shared" ref="JO25" si="280">IF(JO$7="",0,JN25+JO24)</f>
        <v>0</v>
      </c>
      <c r="JP25" s="41">
        <f t="shared" ref="JP25" si="281">IF(JP$7="",0,JO25+JP24)</f>
        <v>0</v>
      </c>
      <c r="JQ25" s="41">
        <f t="shared" ref="JQ25" si="282">IF(JQ$7="",0,JP25+JQ24)</f>
        <v>0</v>
      </c>
      <c r="JR25" s="41">
        <f t="shared" ref="JR25" si="283">IF(JR$7="",0,JQ25+JR24)</f>
        <v>0</v>
      </c>
      <c r="JS25" s="41">
        <f t="shared" ref="JS25" si="284">IF(JS$7="",0,JR25+JS24)</f>
        <v>0</v>
      </c>
      <c r="JT25" s="41">
        <f t="shared" ref="JT25" si="285">IF(JT$7="",0,JS25+JT24)</f>
        <v>0</v>
      </c>
      <c r="JU25" s="41">
        <f t="shared" ref="JU25" si="286">IF(JU$7="",0,JT25+JU24)</f>
        <v>0</v>
      </c>
      <c r="JV25" s="41">
        <f t="shared" ref="JV25" si="287">IF(JV$7="",0,JU25+JV24)</f>
        <v>0</v>
      </c>
      <c r="JW25" s="41">
        <f t="shared" ref="JW25" si="288">IF(JW$7="",0,JV25+JW24)</f>
        <v>0</v>
      </c>
      <c r="JX25" s="41">
        <f t="shared" ref="JX25" si="289">IF(JX$7="",0,JW25+JX24)</f>
        <v>0</v>
      </c>
      <c r="JY25" s="41">
        <f t="shared" ref="JY25" si="290">IF(JY$7="",0,JX25+JY24)</f>
        <v>0</v>
      </c>
      <c r="JZ25" s="41">
        <f t="shared" ref="JZ25" si="291">IF(JZ$7="",0,JY25+JZ24)</f>
        <v>0</v>
      </c>
      <c r="KA25" s="41">
        <f t="shared" ref="KA25" si="292">IF(KA$7="",0,JZ25+KA24)</f>
        <v>0</v>
      </c>
      <c r="KB25" s="41">
        <f t="shared" ref="KB25" si="293">IF(KB$7="",0,KA25+KB24)</f>
        <v>0</v>
      </c>
      <c r="KC25" s="41">
        <f t="shared" ref="KC25" si="294">IF(KC$7="",0,KB25+KC24)</f>
        <v>0</v>
      </c>
      <c r="KD25" s="41">
        <f t="shared" ref="KD25" si="295">IF(KD$7="",0,KC25+KD24)</f>
        <v>0</v>
      </c>
      <c r="KE25" s="41">
        <f t="shared" ref="KE25" si="296">IF(KE$7="",0,KD25+KE24)</f>
        <v>0</v>
      </c>
      <c r="KF25" s="41">
        <f t="shared" ref="KF25" si="297">IF(KF$7="",0,KE25+KF24)</f>
        <v>0</v>
      </c>
      <c r="KG25" s="41">
        <f t="shared" ref="KG25" si="298">IF(KG$7="",0,KF25+KG24)</f>
        <v>0</v>
      </c>
      <c r="KH25" s="41">
        <f t="shared" ref="KH25" si="299">IF(KH$7="",0,KG25+KH24)</f>
        <v>0</v>
      </c>
      <c r="KI25" s="41">
        <f t="shared" ref="KI25" si="300">IF(KI$7="",0,KH25+KI24)</f>
        <v>0</v>
      </c>
      <c r="KJ25" s="41">
        <f t="shared" ref="KJ25" si="301">IF(KJ$7="",0,KI25+KJ24)</f>
        <v>0</v>
      </c>
      <c r="KK25" s="41">
        <f t="shared" ref="KK25" si="302">IF(KK$7="",0,KJ25+KK24)</f>
        <v>0</v>
      </c>
      <c r="KL25" s="41">
        <f t="shared" ref="KL25" si="303">IF(KL$7="",0,KK25+KL24)</f>
        <v>0</v>
      </c>
      <c r="KM25" s="41">
        <f t="shared" ref="KM25" si="304">IF(KM$7="",0,KL25+KM24)</f>
        <v>0</v>
      </c>
      <c r="KN25" s="41">
        <f t="shared" ref="KN25" si="305">IF(KN$7="",0,KM25+KN24)</f>
        <v>0</v>
      </c>
      <c r="KO25" s="41">
        <f t="shared" ref="KO25" si="306">IF(KO$7="",0,KN25+KO24)</f>
        <v>0</v>
      </c>
      <c r="KP25" s="41">
        <f t="shared" ref="KP25" si="307">IF(KP$7="",0,KO25+KP24)</f>
        <v>0</v>
      </c>
      <c r="KQ25" s="41">
        <f t="shared" ref="KQ25" si="308">IF(KQ$7="",0,KP25+KQ24)</f>
        <v>0</v>
      </c>
      <c r="KR25" s="41">
        <f t="shared" ref="KR25" si="309">IF(KR$7="",0,KQ25+KR24)</f>
        <v>0</v>
      </c>
      <c r="KS25" s="41">
        <f t="shared" ref="KS25" si="310">IF(KS$7="",0,KR25+KS24)</f>
        <v>0</v>
      </c>
      <c r="KT25" s="41">
        <f t="shared" ref="KT25" si="311">IF(KT$7="",0,KS25+KT24)</f>
        <v>0</v>
      </c>
      <c r="KU25" s="41">
        <f t="shared" ref="KU25" si="312">IF(KU$7="",0,KT25+KU24)</f>
        <v>0</v>
      </c>
      <c r="KV25" s="41">
        <f t="shared" ref="KV25" si="313">IF(KV$7="",0,KU25+KV24)</f>
        <v>0</v>
      </c>
      <c r="KW25" s="3"/>
      <c r="KX25" s="3"/>
    </row>
    <row r="26" spans="1:310" ht="4.05" customHeight="1" x14ac:dyDescent="0.25">
      <c r="A26" s="1"/>
      <c r="B26" s="79"/>
      <c r="C26" s="79"/>
      <c r="D26" s="79"/>
      <c r="E26" s="1"/>
      <c r="F26" s="1"/>
      <c r="G26" s="1"/>
      <c r="H26" s="11"/>
      <c r="I26" s="1"/>
      <c r="J26" s="1"/>
      <c r="K26" s="1"/>
      <c r="L26" s="1"/>
      <c r="M26" s="5"/>
      <c r="N26" s="1"/>
      <c r="O26" s="19"/>
      <c r="P26" s="1"/>
      <c r="Q26" s="1"/>
      <c r="R26" s="40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</row>
    <row r="27" spans="1:310" ht="4.05" customHeight="1" x14ac:dyDescent="0.25">
      <c r="A27" s="1"/>
      <c r="B27" s="79"/>
      <c r="C27" s="79"/>
      <c r="D27" s="79"/>
      <c r="E27" s="8"/>
      <c r="F27" s="1"/>
      <c r="G27" s="1"/>
      <c r="H27" s="11"/>
      <c r="I27" s="1"/>
      <c r="J27" s="1"/>
      <c r="K27" s="8"/>
      <c r="L27" s="1"/>
      <c r="M27" s="5"/>
      <c r="N27" s="8"/>
      <c r="O27" s="19"/>
      <c r="P27" s="1"/>
      <c r="Q27" s="1"/>
      <c r="R27" s="48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</row>
    <row r="28" spans="1:310" ht="4.95" customHeight="1" x14ac:dyDescent="0.25">
      <c r="A28" s="1"/>
      <c r="B28" s="79"/>
      <c r="C28" s="79"/>
      <c r="D28" s="79"/>
      <c r="E28" s="1"/>
      <c r="F28" s="1"/>
      <c r="G28" s="1"/>
      <c r="H28" s="11"/>
      <c r="I28" s="1"/>
      <c r="J28" s="1"/>
      <c r="K28" s="1"/>
      <c r="L28" s="1"/>
      <c r="M28" s="5"/>
      <c r="N28" s="1"/>
      <c r="O28" s="19"/>
      <c r="P28" s="1"/>
      <c r="Q28" s="1"/>
      <c r="R28" s="40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</row>
    <row r="29" spans="1:310" x14ac:dyDescent="0.25">
      <c r="A29" s="1"/>
      <c r="B29" s="79"/>
      <c r="C29" s="79"/>
      <c r="D29" s="79"/>
      <c r="E29" s="70" t="str">
        <f>kpi!$E$78</f>
        <v>размер кассового разрыва проекта</v>
      </c>
      <c r="F29" s="70"/>
      <c r="G29" s="70"/>
      <c r="H29" s="72" t="str">
        <f>IF(OR($E29="",$E29=0),"",INDEX(kpi!$I:$I,SUMIFS(kpi!$A:$A,kpi!$E:$E,$E29)))</f>
        <v>руб.</v>
      </c>
      <c r="I29" s="70"/>
      <c r="J29" s="70"/>
      <c r="K29" s="70" t="s">
        <v>7</v>
      </c>
      <c r="L29" s="70"/>
      <c r="M29" s="73"/>
      <c r="N29" s="70"/>
      <c r="O29" s="73"/>
      <c r="P29" s="70"/>
      <c r="Q29" s="70"/>
      <c r="R29" s="75">
        <f>IF(MIN(T25:KW25)&lt;0,MIN(T25:KW25),0)</f>
        <v>-22223026.347811222</v>
      </c>
      <c r="S29" s="1"/>
      <c r="T29" s="1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40"/>
      <c r="EN29" s="40"/>
      <c r="EO29" s="40"/>
      <c r="EP29" s="40"/>
      <c r="EQ29" s="40"/>
      <c r="ER29" s="40"/>
      <c r="ES29" s="40"/>
      <c r="ET29" s="40"/>
      <c r="EU29" s="40"/>
      <c r="EV29" s="40"/>
      <c r="EW29" s="40"/>
      <c r="EX29" s="40"/>
      <c r="EY29" s="40"/>
      <c r="EZ29" s="40"/>
      <c r="FA29" s="40"/>
      <c r="FB29" s="40"/>
      <c r="FC29" s="40"/>
      <c r="FD29" s="40"/>
      <c r="FE29" s="40"/>
      <c r="FF29" s="40"/>
      <c r="FG29" s="40"/>
      <c r="FH29" s="40"/>
      <c r="FI29" s="40"/>
      <c r="FJ29" s="40"/>
      <c r="FK29" s="40"/>
      <c r="FL29" s="40"/>
      <c r="FM29" s="40"/>
      <c r="FN29" s="40"/>
      <c r="FO29" s="40"/>
      <c r="FP29" s="40"/>
      <c r="FQ29" s="40"/>
      <c r="FR29" s="40"/>
      <c r="FS29" s="40"/>
      <c r="FT29" s="40"/>
      <c r="FU29" s="40"/>
      <c r="FV29" s="40"/>
      <c r="FW29" s="40"/>
      <c r="FX29" s="40"/>
      <c r="FY29" s="40"/>
      <c r="FZ29" s="40"/>
      <c r="GA29" s="40"/>
      <c r="GB29" s="40"/>
      <c r="GC29" s="40"/>
      <c r="GD29" s="40"/>
      <c r="GE29" s="40"/>
      <c r="GF29" s="40"/>
      <c r="GG29" s="40"/>
      <c r="GH29" s="40"/>
      <c r="GI29" s="40"/>
      <c r="GJ29" s="40"/>
      <c r="GK29" s="40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  <c r="JD29" s="40"/>
      <c r="JE29" s="40"/>
      <c r="JF29" s="40"/>
      <c r="JG29" s="40"/>
      <c r="JH29" s="40"/>
      <c r="JI29" s="40"/>
      <c r="JJ29" s="40"/>
      <c r="JK29" s="40"/>
      <c r="JL29" s="40"/>
      <c r="JM29" s="40"/>
      <c r="JN29" s="40"/>
      <c r="JO29" s="40"/>
      <c r="JP29" s="40"/>
      <c r="JQ29" s="40"/>
      <c r="JR29" s="40"/>
      <c r="JS29" s="40"/>
      <c r="JT29" s="40"/>
      <c r="JU29" s="40"/>
      <c r="JV29" s="40"/>
      <c r="JW29" s="40"/>
      <c r="JX29" s="40"/>
      <c r="JY29" s="40"/>
      <c r="JZ29" s="40"/>
      <c r="KA29" s="40"/>
      <c r="KB29" s="40"/>
      <c r="KC29" s="40"/>
      <c r="KD29" s="40"/>
      <c r="KE29" s="40"/>
      <c r="KF29" s="40"/>
      <c r="KG29" s="40"/>
      <c r="KH29" s="40"/>
      <c r="KI29" s="40"/>
      <c r="KJ29" s="40"/>
      <c r="KK29" s="40"/>
      <c r="KL29" s="40"/>
      <c r="KM29" s="40"/>
      <c r="KN29" s="40"/>
      <c r="KO29" s="40"/>
      <c r="KP29" s="40"/>
      <c r="KQ29" s="40"/>
      <c r="KR29" s="40"/>
      <c r="KS29" s="40"/>
      <c r="KT29" s="40"/>
      <c r="KU29" s="40"/>
      <c r="KV29" s="40"/>
      <c r="KW29" s="1"/>
      <c r="KX29" s="1"/>
    </row>
    <row r="30" spans="1:310" ht="4.05" customHeight="1" x14ac:dyDescent="0.25">
      <c r="A30" s="1"/>
      <c r="B30" s="79"/>
      <c r="C30" s="79"/>
      <c r="D30" s="79"/>
      <c r="E30" s="1"/>
      <c r="F30" s="1"/>
      <c r="G30" s="1"/>
      <c r="H30" s="11"/>
      <c r="I30" s="1"/>
      <c r="J30" s="1"/>
      <c r="K30" s="1"/>
      <c r="L30" s="1"/>
      <c r="M30" s="5"/>
      <c r="N30" s="1"/>
      <c r="O30" s="19"/>
      <c r="P30" s="1"/>
      <c r="Q30" s="1"/>
      <c r="R30" s="40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</row>
    <row r="31" spans="1:310" ht="4.05" customHeight="1" x14ac:dyDescent="0.25">
      <c r="A31" s="1"/>
      <c r="B31" s="79"/>
      <c r="C31" s="79"/>
      <c r="D31" s="79"/>
      <c r="E31" s="8"/>
      <c r="F31" s="1"/>
      <c r="G31" s="1"/>
      <c r="H31" s="11"/>
      <c r="I31" s="1"/>
      <c r="J31" s="1"/>
      <c r="K31" s="8"/>
      <c r="L31" s="1"/>
      <c r="M31" s="5"/>
      <c r="N31" s="8"/>
      <c r="O31" s="19"/>
      <c r="P31" s="1"/>
      <c r="Q31" s="1"/>
      <c r="R31" s="48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</row>
    <row r="32" spans="1:310" ht="4.95" customHeight="1" x14ac:dyDescent="0.25">
      <c r="A32" s="1"/>
      <c r="B32" s="79"/>
      <c r="C32" s="79"/>
      <c r="D32" s="79"/>
      <c r="E32" s="1"/>
      <c r="F32" s="1"/>
      <c r="G32" s="1"/>
      <c r="H32" s="11"/>
      <c r="I32" s="1"/>
      <c r="J32" s="1"/>
      <c r="K32" s="1"/>
      <c r="L32" s="1"/>
      <c r="M32" s="5"/>
      <c r="N32" s="1"/>
      <c r="O32" s="19"/>
      <c r="P32" s="1"/>
      <c r="Q32" s="1"/>
      <c r="R32" s="40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</row>
    <row r="33" spans="1:310" x14ac:dyDescent="0.25">
      <c r="A33" s="1"/>
      <c r="B33" s="79"/>
      <c r="C33" s="79"/>
      <c r="D33" s="79"/>
      <c r="E33" s="3" t="str">
        <f>kpi!$E$84</f>
        <v>ставка банковского кредитования</v>
      </c>
      <c r="F33" s="3"/>
      <c r="G33" s="3"/>
      <c r="H33" s="39" t="str">
        <f>IF(OR($E33="",$E33=0),"",INDEX(kpi!$I:$I,SUMIFS(kpi!$A:$A,kpi!$E:$E,$E33)))</f>
        <v>%</v>
      </c>
      <c r="I33" s="3"/>
      <c r="J33" s="3"/>
      <c r="K33" s="3"/>
      <c r="L33" s="3"/>
      <c r="M33" s="5"/>
      <c r="N33" s="98">
        <f>главная!N38</f>
        <v>0.15</v>
      </c>
      <c r="O33" s="19"/>
      <c r="P33" s="1"/>
      <c r="Q33" s="1"/>
      <c r="R33" s="40"/>
      <c r="S33" s="1"/>
      <c r="T33" s="1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0"/>
      <c r="EY33" s="40"/>
      <c r="EZ33" s="40"/>
      <c r="FA33" s="40"/>
      <c r="FB33" s="40"/>
      <c r="FC33" s="40"/>
      <c r="FD33" s="40"/>
      <c r="FE33" s="40"/>
      <c r="FF33" s="40"/>
      <c r="FG33" s="40"/>
      <c r="FH33" s="40"/>
      <c r="FI33" s="40"/>
      <c r="FJ33" s="40"/>
      <c r="FK33" s="40"/>
      <c r="FL33" s="40"/>
      <c r="FM33" s="40"/>
      <c r="FN33" s="40"/>
      <c r="FO33" s="40"/>
      <c r="FP33" s="40"/>
      <c r="FQ33" s="40"/>
      <c r="FR33" s="40"/>
      <c r="FS33" s="40"/>
      <c r="FT33" s="40"/>
      <c r="FU33" s="40"/>
      <c r="FV33" s="40"/>
      <c r="FW33" s="40"/>
      <c r="FX33" s="40"/>
      <c r="FY33" s="40"/>
      <c r="FZ33" s="40"/>
      <c r="GA33" s="40"/>
      <c r="GB33" s="40"/>
      <c r="GC33" s="40"/>
      <c r="GD33" s="40"/>
      <c r="GE33" s="40"/>
      <c r="GF33" s="40"/>
      <c r="GG33" s="40"/>
      <c r="GH33" s="40"/>
      <c r="GI33" s="40"/>
      <c r="GJ33" s="40"/>
      <c r="GK33" s="40"/>
      <c r="GL33" s="40"/>
      <c r="GM33" s="40"/>
      <c r="GN33" s="40"/>
      <c r="GO33" s="40"/>
      <c r="GP33" s="40"/>
      <c r="GQ33" s="40"/>
      <c r="GR33" s="40"/>
      <c r="GS33" s="40"/>
      <c r="GT33" s="40"/>
      <c r="GU33" s="40"/>
      <c r="GV33" s="40"/>
      <c r="GW33" s="40"/>
      <c r="GX33" s="40"/>
      <c r="GY33" s="40"/>
      <c r="GZ33" s="40"/>
      <c r="HA33" s="40"/>
      <c r="HB33" s="40"/>
      <c r="HC33" s="40"/>
      <c r="HD33" s="40"/>
      <c r="HE33" s="40"/>
      <c r="HF33" s="40"/>
      <c r="HG33" s="40"/>
      <c r="HH33" s="40"/>
      <c r="HI33" s="40"/>
      <c r="HJ33" s="40"/>
      <c r="HK33" s="40"/>
      <c r="HL33" s="40"/>
      <c r="HM33" s="40"/>
      <c r="HN33" s="40"/>
      <c r="HO33" s="40"/>
      <c r="HP33" s="40"/>
      <c r="HQ33" s="40"/>
      <c r="HR33" s="40"/>
      <c r="HS33" s="40"/>
      <c r="HT33" s="40"/>
      <c r="HU33" s="40"/>
      <c r="HV33" s="40"/>
      <c r="HW33" s="40"/>
      <c r="HX33" s="40"/>
      <c r="HY33" s="40"/>
      <c r="HZ33" s="40"/>
      <c r="IA33" s="40"/>
      <c r="IB33" s="40"/>
      <c r="IC33" s="40"/>
      <c r="ID33" s="40"/>
      <c r="IE33" s="40"/>
      <c r="IF33" s="40"/>
      <c r="IG33" s="40"/>
      <c r="IH33" s="40"/>
      <c r="II33" s="40"/>
      <c r="IJ33" s="40"/>
      <c r="IK33" s="40"/>
      <c r="IL33" s="40"/>
      <c r="IM33" s="40"/>
      <c r="IN33" s="40"/>
      <c r="IO33" s="40"/>
      <c r="IP33" s="40"/>
      <c r="IQ33" s="40"/>
      <c r="IR33" s="40"/>
      <c r="IS33" s="40"/>
      <c r="IT33" s="40"/>
      <c r="IU33" s="40"/>
      <c r="IV33" s="40"/>
      <c r="IW33" s="40"/>
      <c r="IX33" s="40"/>
      <c r="IY33" s="40"/>
      <c r="IZ33" s="40"/>
      <c r="JA33" s="40"/>
      <c r="JB33" s="40"/>
      <c r="JC33" s="40"/>
      <c r="JD33" s="40"/>
      <c r="JE33" s="40"/>
      <c r="JF33" s="40"/>
      <c r="JG33" s="40"/>
      <c r="JH33" s="40"/>
      <c r="JI33" s="40"/>
      <c r="JJ33" s="40"/>
      <c r="JK33" s="40"/>
      <c r="JL33" s="40"/>
      <c r="JM33" s="40"/>
      <c r="JN33" s="40"/>
      <c r="JO33" s="40"/>
      <c r="JP33" s="40"/>
      <c r="JQ33" s="40"/>
      <c r="JR33" s="40"/>
      <c r="JS33" s="40"/>
      <c r="JT33" s="40"/>
      <c r="JU33" s="40"/>
      <c r="JV33" s="40"/>
      <c r="JW33" s="40"/>
      <c r="JX33" s="40"/>
      <c r="JY33" s="40"/>
      <c r="JZ33" s="40"/>
      <c r="KA33" s="40"/>
      <c r="KB33" s="40"/>
      <c r="KC33" s="40"/>
      <c r="KD33" s="40"/>
      <c r="KE33" s="40"/>
      <c r="KF33" s="40"/>
      <c r="KG33" s="40"/>
      <c r="KH33" s="40"/>
      <c r="KI33" s="40"/>
      <c r="KJ33" s="40"/>
      <c r="KK33" s="40"/>
      <c r="KL33" s="40"/>
      <c r="KM33" s="40"/>
      <c r="KN33" s="40"/>
      <c r="KO33" s="40"/>
      <c r="KP33" s="40"/>
      <c r="KQ33" s="40"/>
      <c r="KR33" s="40"/>
      <c r="KS33" s="40"/>
      <c r="KT33" s="40"/>
      <c r="KU33" s="40"/>
      <c r="KV33" s="40"/>
      <c r="KW33" s="1"/>
      <c r="KX33" s="1"/>
    </row>
    <row r="34" spans="1:310" x14ac:dyDescent="0.25">
      <c r="A34" s="1"/>
      <c r="B34" s="79"/>
      <c r="C34" s="79"/>
      <c r="D34" s="79"/>
      <c r="E34" s="139" t="str">
        <f>kpi!$E85</f>
        <v>Кредитный портфель на начало периода</v>
      </c>
      <c r="F34" s="1"/>
      <c r="G34" s="1"/>
      <c r="H34" s="39" t="str">
        <f>IF(OR($E34="",$E34=0),"",INDEX(kpi!$I:$I,SUMIFS(kpi!$A:$A,kpi!$E:$E,$E34)))</f>
        <v>руб.</v>
      </c>
      <c r="I34" s="1"/>
      <c r="J34" s="1"/>
      <c r="K34" s="1"/>
      <c r="L34" s="1"/>
      <c r="M34" s="5"/>
      <c r="N34" s="1"/>
      <c r="O34" s="19"/>
      <c r="P34" s="1"/>
      <c r="Q34" s="1"/>
      <c r="R34" s="148">
        <f>U34</f>
        <v>0</v>
      </c>
      <c r="S34" s="1"/>
      <c r="T34" s="1"/>
      <c r="U34" s="143">
        <v>0</v>
      </c>
      <c r="V34" s="143">
        <f>U42</f>
        <v>0</v>
      </c>
      <c r="W34" s="143">
        <f>V42</f>
        <v>0</v>
      </c>
      <c r="X34" s="143">
        <f>W42</f>
        <v>0</v>
      </c>
      <c r="Y34" s="143">
        <f t="shared" ref="Y34" si="314">X42</f>
        <v>0</v>
      </c>
      <c r="Z34" s="143">
        <f t="shared" ref="Z34" si="315">Y42</f>
        <v>0</v>
      </c>
      <c r="AA34" s="143">
        <f t="shared" ref="AA34" si="316">Z42</f>
        <v>0</v>
      </c>
      <c r="AB34" s="143">
        <f t="shared" ref="AB34" si="317">AA42</f>
        <v>0</v>
      </c>
      <c r="AC34" s="143">
        <f t="shared" ref="AC34" si="318">AB42</f>
        <v>0</v>
      </c>
      <c r="AD34" s="143">
        <f t="shared" ref="AD34" si="319">AC42</f>
        <v>0</v>
      </c>
      <c r="AE34" s="143">
        <f t="shared" ref="AE34" si="320">AD42</f>
        <v>0</v>
      </c>
      <c r="AF34" s="143">
        <f t="shared" ref="AF34" si="321">AE42</f>
        <v>0</v>
      </c>
      <c r="AG34" s="143">
        <f t="shared" ref="AG34" si="322">AF42</f>
        <v>0</v>
      </c>
      <c r="AH34" s="143">
        <f t="shared" ref="AH34" si="323">AG42</f>
        <v>0</v>
      </c>
      <c r="AI34" s="143">
        <f t="shared" ref="AI34" si="324">AH42</f>
        <v>0</v>
      </c>
      <c r="AJ34" s="143">
        <f t="shared" ref="AJ34" si="325">AI42</f>
        <v>0</v>
      </c>
      <c r="AK34" s="143">
        <f t="shared" ref="AK34" si="326">AJ42</f>
        <v>526955.8656648146</v>
      </c>
      <c r="AL34" s="143">
        <f t="shared" ref="AL34" si="327">AK42</f>
        <v>2897922.9322503647</v>
      </c>
      <c r="AM34" s="143">
        <f t="shared" ref="AM34" si="328">AL42</f>
        <v>4995913.3985112794</v>
      </c>
      <c r="AN34" s="143">
        <f t="shared" ref="AN34" si="329">AM42</f>
        <v>6799142.3253851375</v>
      </c>
      <c r="AO34" s="143">
        <f t="shared" ref="AO34" si="330">AN42</f>
        <v>8304421.0277368119</v>
      </c>
      <c r="AP34" s="143">
        <f t="shared" ref="AP34" si="331">AO42</f>
        <v>9596166.2313668784</v>
      </c>
      <c r="AQ34" s="143">
        <f t="shared" ref="AQ34" si="332">AP42</f>
        <v>10694198.226114569</v>
      </c>
      <c r="AR34" s="143">
        <f t="shared" ref="AR34" si="333">AQ42</f>
        <v>11592577.097220786</v>
      </c>
      <c r="AS34" s="143">
        <f t="shared" ref="AS34" si="334">AR42</f>
        <v>12285362.929926427</v>
      </c>
      <c r="AT34" s="143">
        <f t="shared" ref="AT34" si="335">AS42</f>
        <v>12766615.809472393</v>
      </c>
      <c r="AU34" s="143">
        <f t="shared" ref="AU34" si="336">AT42</f>
        <v>13030395.821099585</v>
      </c>
      <c r="AV34" s="143">
        <f t="shared" ref="AV34" si="337">AU42</f>
        <v>13192763.050048903</v>
      </c>
      <c r="AW34" s="143">
        <f t="shared" ref="AW34" si="338">AV42</f>
        <v>13192763.050048903</v>
      </c>
      <c r="AX34" s="143">
        <f t="shared" ref="AX34" si="339">AW42</f>
        <v>13192763.050048903</v>
      </c>
      <c r="AY34" s="143">
        <f t="shared" ref="AY34" si="340">AX42</f>
        <v>13192763.050048903</v>
      </c>
      <c r="AZ34" s="143">
        <f t="shared" ref="AZ34" si="341">AY42</f>
        <v>13192763.050048903</v>
      </c>
      <c r="BA34" s="143">
        <f t="shared" ref="BA34" si="342">AZ42</f>
        <v>12603588.562621891</v>
      </c>
      <c r="BB34" s="143">
        <f t="shared" ref="BB34" si="343">BA42</f>
        <v>11458285.742595632</v>
      </c>
      <c r="BC34" s="143">
        <f t="shared" ref="BC34" si="344">BB42</f>
        <v>10033674.451327467</v>
      </c>
      <c r="BD34" s="143">
        <f t="shared" ref="BD34" si="345">BC42</f>
        <v>8320323.4181677764</v>
      </c>
      <c r="BE34" s="143">
        <f t="shared" ref="BE34" si="346">BD42</f>
        <v>6308683.4815838151</v>
      </c>
      <c r="BF34" s="143">
        <f t="shared" ref="BF34" si="347">BE42</f>
        <v>21652643.073077217</v>
      </c>
      <c r="BG34" s="143">
        <f t="shared" ref="BG34" si="348">BF42</f>
        <v>23518519.557098161</v>
      </c>
      <c r="BH34" s="143">
        <f t="shared" ref="BH34" si="349">BG42</f>
        <v>24512082.349307328</v>
      </c>
      <c r="BI34" s="143">
        <f t="shared" ref="BI34" si="350">BH42</f>
        <v>24911302.874558162</v>
      </c>
      <c r="BJ34" s="143">
        <f t="shared" ref="BJ34" si="351">BI42</f>
        <v>24911302.874558162</v>
      </c>
      <c r="BK34" s="143">
        <f t="shared" ref="BK34" si="352">BJ42</f>
        <v>24911302.874558162</v>
      </c>
      <c r="BL34" s="143">
        <f t="shared" ref="BL34" si="353">BK42</f>
        <v>24348424.483976543</v>
      </c>
      <c r="BM34" s="143">
        <f t="shared" ref="BM34" si="354">BL42</f>
        <v>22357230.42688819</v>
      </c>
      <c r="BN34" s="143">
        <f t="shared" ref="BN34" si="355">BM42</f>
        <v>19609347.629739013</v>
      </c>
      <c r="BO34" s="143">
        <f t="shared" ref="BO34" si="356">BN42</f>
        <v>16158596.06367038</v>
      </c>
      <c r="BP34" s="143">
        <f t="shared" ref="BP34" si="357">BO42</f>
        <v>12106913.745432278</v>
      </c>
      <c r="BQ34" s="143">
        <f t="shared" ref="BQ34" si="358">BP42</f>
        <v>7451121.9346134225</v>
      </c>
      <c r="BR34" s="143">
        <f t="shared" ref="BR34" si="359">BQ42</f>
        <v>2319905.4085543295</v>
      </c>
      <c r="BS34" s="143">
        <f t="shared" ref="BS34" si="360">BR42</f>
        <v>0</v>
      </c>
      <c r="BT34" s="143">
        <f t="shared" ref="BT34" si="361">BS42</f>
        <v>0</v>
      </c>
      <c r="BU34" s="143">
        <f t="shared" ref="BU34" si="362">BT42</f>
        <v>0</v>
      </c>
      <c r="BV34" s="143">
        <f t="shared" ref="BV34" si="363">BU42</f>
        <v>0</v>
      </c>
      <c r="BW34" s="143">
        <f t="shared" ref="BW34" si="364">BV42</f>
        <v>0</v>
      </c>
      <c r="BX34" s="143">
        <f t="shared" ref="BX34" si="365">BW42</f>
        <v>0</v>
      </c>
      <c r="BY34" s="143">
        <f t="shared" ref="BY34" si="366">BX42</f>
        <v>0</v>
      </c>
      <c r="BZ34" s="143">
        <f t="shared" ref="BZ34" si="367">BY42</f>
        <v>0</v>
      </c>
      <c r="CA34" s="143">
        <f t="shared" ref="CA34" si="368">BZ42</f>
        <v>0</v>
      </c>
      <c r="CB34" s="143">
        <f t="shared" ref="CB34" si="369">CA42</f>
        <v>0</v>
      </c>
      <c r="CC34" s="143">
        <f t="shared" ref="CC34" si="370">CB42</f>
        <v>0</v>
      </c>
      <c r="CD34" s="143">
        <f t="shared" ref="CD34" si="371">CC42</f>
        <v>0</v>
      </c>
      <c r="CE34" s="143">
        <f t="shared" ref="CE34" si="372">CD42</f>
        <v>0</v>
      </c>
      <c r="CF34" s="143">
        <f t="shared" ref="CF34" si="373">CE42</f>
        <v>0</v>
      </c>
      <c r="CG34" s="143">
        <f t="shared" ref="CG34" si="374">CF42</f>
        <v>0</v>
      </c>
      <c r="CH34" s="143">
        <f t="shared" ref="CH34" si="375">CG42</f>
        <v>0</v>
      </c>
      <c r="CI34" s="143">
        <f t="shared" ref="CI34" si="376">CH42</f>
        <v>0</v>
      </c>
      <c r="CJ34" s="143">
        <f t="shared" ref="CJ34" si="377">CI42</f>
        <v>0</v>
      </c>
      <c r="CK34" s="143">
        <f t="shared" ref="CK34" si="378">CJ42</f>
        <v>0</v>
      </c>
      <c r="CL34" s="143">
        <f t="shared" ref="CL34" si="379">CK42</f>
        <v>0</v>
      </c>
      <c r="CM34" s="143">
        <f t="shared" ref="CM34" si="380">CL42</f>
        <v>0</v>
      </c>
      <c r="CN34" s="143">
        <f t="shared" ref="CN34" si="381">CM42</f>
        <v>0</v>
      </c>
      <c r="CO34" s="143">
        <f t="shared" ref="CO34" si="382">CN42</f>
        <v>0</v>
      </c>
      <c r="CP34" s="143">
        <f t="shared" ref="CP34" si="383">CO42</f>
        <v>0</v>
      </c>
      <c r="CQ34" s="143">
        <f t="shared" ref="CQ34" si="384">CP42</f>
        <v>0</v>
      </c>
      <c r="CR34" s="143">
        <f t="shared" ref="CR34" si="385">CQ42</f>
        <v>0</v>
      </c>
      <c r="CS34" s="143">
        <f t="shared" ref="CS34" si="386">CR42</f>
        <v>0</v>
      </c>
      <c r="CT34" s="143">
        <f t="shared" ref="CT34" si="387">CS42</f>
        <v>0</v>
      </c>
      <c r="CU34" s="143">
        <f t="shared" ref="CU34" si="388">CT42</f>
        <v>0</v>
      </c>
      <c r="CV34" s="143">
        <f t="shared" ref="CV34" si="389">CU42</f>
        <v>0</v>
      </c>
      <c r="CW34" s="143">
        <f t="shared" ref="CW34" si="390">CV42</f>
        <v>0</v>
      </c>
      <c r="CX34" s="143">
        <f t="shared" ref="CX34" si="391">CW42</f>
        <v>0</v>
      </c>
      <c r="CY34" s="143">
        <f t="shared" ref="CY34" si="392">CX42</f>
        <v>0</v>
      </c>
      <c r="CZ34" s="143">
        <f t="shared" ref="CZ34" si="393">CY42</f>
        <v>0</v>
      </c>
      <c r="DA34" s="143">
        <f t="shared" ref="DA34" si="394">CZ42</f>
        <v>0</v>
      </c>
      <c r="DB34" s="143">
        <f t="shared" ref="DB34" si="395">DA42</f>
        <v>0</v>
      </c>
      <c r="DC34" s="143">
        <f t="shared" ref="DC34" si="396">DB42</f>
        <v>0</v>
      </c>
      <c r="DD34" s="143">
        <f t="shared" ref="DD34" si="397">DC42</f>
        <v>0</v>
      </c>
      <c r="DE34" s="143">
        <f t="shared" ref="DE34" si="398">DD42</f>
        <v>0</v>
      </c>
      <c r="DF34" s="143">
        <f t="shared" ref="DF34" si="399">DE42</f>
        <v>0</v>
      </c>
      <c r="DG34" s="143">
        <f t="shared" ref="DG34" si="400">DF42</f>
        <v>0</v>
      </c>
      <c r="DH34" s="143">
        <f t="shared" ref="DH34" si="401">DG42</f>
        <v>0</v>
      </c>
      <c r="DI34" s="143">
        <f t="shared" ref="DI34" si="402">DH42</f>
        <v>0</v>
      </c>
      <c r="DJ34" s="143">
        <f t="shared" ref="DJ34" si="403">DI42</f>
        <v>0</v>
      </c>
      <c r="DK34" s="143">
        <f t="shared" ref="DK34" si="404">DJ42</f>
        <v>0</v>
      </c>
      <c r="DL34" s="143">
        <f t="shared" ref="DL34" si="405">DK42</f>
        <v>0</v>
      </c>
      <c r="DM34" s="143">
        <f t="shared" ref="DM34" si="406">DL42</f>
        <v>0</v>
      </c>
      <c r="DN34" s="143">
        <f t="shared" ref="DN34" si="407">DM42</f>
        <v>0</v>
      </c>
      <c r="DO34" s="143">
        <f t="shared" ref="DO34" si="408">DN42</f>
        <v>0</v>
      </c>
      <c r="DP34" s="143">
        <f t="shared" ref="DP34" si="409">DO42</f>
        <v>0</v>
      </c>
      <c r="DQ34" s="143">
        <f t="shared" ref="DQ34" si="410">DP42</f>
        <v>0</v>
      </c>
      <c r="DR34" s="143">
        <f t="shared" ref="DR34" si="411">DQ42</f>
        <v>0</v>
      </c>
      <c r="DS34" s="143">
        <f t="shared" ref="DS34" si="412">DR42</f>
        <v>0</v>
      </c>
      <c r="DT34" s="143">
        <f t="shared" ref="DT34" si="413">DS42</f>
        <v>0</v>
      </c>
      <c r="DU34" s="143">
        <f t="shared" ref="DU34" si="414">DT42</f>
        <v>0</v>
      </c>
      <c r="DV34" s="143">
        <f t="shared" ref="DV34" si="415">DU42</f>
        <v>0</v>
      </c>
      <c r="DW34" s="143">
        <f t="shared" ref="DW34" si="416">DV42</f>
        <v>0</v>
      </c>
      <c r="DX34" s="143">
        <f t="shared" ref="DX34" si="417">DW42</f>
        <v>0</v>
      </c>
      <c r="DY34" s="143">
        <f t="shared" ref="DY34" si="418">DX42</f>
        <v>0</v>
      </c>
      <c r="DZ34" s="143">
        <f t="shared" ref="DZ34" si="419">DY42</f>
        <v>0</v>
      </c>
      <c r="EA34" s="143">
        <f t="shared" ref="EA34" si="420">DZ42</f>
        <v>0</v>
      </c>
      <c r="EB34" s="143">
        <f t="shared" ref="EB34" si="421">EA42</f>
        <v>0</v>
      </c>
      <c r="EC34" s="143">
        <f t="shared" ref="EC34" si="422">EB42</f>
        <v>0</v>
      </c>
      <c r="ED34" s="143">
        <f t="shared" ref="ED34" si="423">EC42</f>
        <v>0</v>
      </c>
      <c r="EE34" s="143">
        <f t="shared" ref="EE34" si="424">ED42</f>
        <v>0</v>
      </c>
      <c r="EF34" s="143">
        <f t="shared" ref="EF34" si="425">EE42</f>
        <v>0</v>
      </c>
      <c r="EG34" s="143">
        <f t="shared" ref="EG34" si="426">EF42</f>
        <v>0</v>
      </c>
      <c r="EH34" s="143">
        <f t="shared" ref="EH34" si="427">EG42</f>
        <v>0</v>
      </c>
      <c r="EI34" s="143">
        <f t="shared" ref="EI34" si="428">EH42</f>
        <v>0</v>
      </c>
      <c r="EJ34" s="143">
        <f t="shared" ref="EJ34" si="429">EI42</f>
        <v>0</v>
      </c>
      <c r="EK34" s="143">
        <f t="shared" ref="EK34" si="430">EJ42</f>
        <v>0</v>
      </c>
      <c r="EL34" s="143">
        <f t="shared" ref="EL34" si="431">EK42</f>
        <v>0</v>
      </c>
      <c r="EM34" s="143">
        <f t="shared" ref="EM34" si="432">EL42</f>
        <v>0</v>
      </c>
      <c r="EN34" s="143">
        <f t="shared" ref="EN34" si="433">EM42</f>
        <v>0</v>
      </c>
      <c r="EO34" s="143">
        <f t="shared" ref="EO34" si="434">EN42</f>
        <v>0</v>
      </c>
      <c r="EP34" s="143">
        <f t="shared" ref="EP34" si="435">EO42</f>
        <v>0</v>
      </c>
      <c r="EQ34" s="143">
        <f t="shared" ref="EQ34" si="436">EP42</f>
        <v>0</v>
      </c>
      <c r="ER34" s="143">
        <f t="shared" ref="ER34" si="437">EQ42</f>
        <v>0</v>
      </c>
      <c r="ES34" s="143">
        <f t="shared" ref="ES34" si="438">ER42</f>
        <v>0</v>
      </c>
      <c r="ET34" s="143">
        <f t="shared" ref="ET34" si="439">ES42</f>
        <v>0</v>
      </c>
      <c r="EU34" s="143">
        <f t="shared" ref="EU34" si="440">ET42</f>
        <v>0</v>
      </c>
      <c r="EV34" s="143">
        <f t="shared" ref="EV34" si="441">EU42</f>
        <v>0</v>
      </c>
      <c r="EW34" s="143">
        <f t="shared" ref="EW34" si="442">EV42</f>
        <v>0</v>
      </c>
      <c r="EX34" s="143">
        <f t="shared" ref="EX34" si="443">EW42</f>
        <v>0</v>
      </c>
      <c r="EY34" s="143">
        <f t="shared" ref="EY34" si="444">EX42</f>
        <v>0</v>
      </c>
      <c r="EZ34" s="143">
        <f t="shared" ref="EZ34" si="445">EY42</f>
        <v>0</v>
      </c>
      <c r="FA34" s="143">
        <f t="shared" ref="FA34" si="446">EZ42</f>
        <v>0</v>
      </c>
      <c r="FB34" s="143">
        <f t="shared" ref="FB34" si="447">FA42</f>
        <v>0</v>
      </c>
      <c r="FC34" s="143">
        <f t="shared" ref="FC34" si="448">FB42</f>
        <v>0</v>
      </c>
      <c r="FD34" s="143">
        <f t="shared" ref="FD34" si="449">FC42</f>
        <v>0</v>
      </c>
      <c r="FE34" s="143">
        <f t="shared" ref="FE34" si="450">FD42</f>
        <v>0</v>
      </c>
      <c r="FF34" s="143">
        <f t="shared" ref="FF34" si="451">FE42</f>
        <v>0</v>
      </c>
      <c r="FG34" s="143">
        <f t="shared" ref="FG34" si="452">FF42</f>
        <v>0</v>
      </c>
      <c r="FH34" s="143">
        <f t="shared" ref="FH34" si="453">FG42</f>
        <v>0</v>
      </c>
      <c r="FI34" s="143">
        <f t="shared" ref="FI34" si="454">FH42</f>
        <v>0</v>
      </c>
      <c r="FJ34" s="143">
        <f t="shared" ref="FJ34" si="455">FI42</f>
        <v>0</v>
      </c>
      <c r="FK34" s="143">
        <f t="shared" ref="FK34" si="456">FJ42</f>
        <v>0</v>
      </c>
      <c r="FL34" s="143">
        <f t="shared" ref="FL34" si="457">FK42</f>
        <v>0</v>
      </c>
      <c r="FM34" s="143">
        <f t="shared" ref="FM34" si="458">FL42</f>
        <v>0</v>
      </c>
      <c r="FN34" s="143">
        <f t="shared" ref="FN34" si="459">FM42</f>
        <v>0</v>
      </c>
      <c r="FO34" s="143">
        <f t="shared" ref="FO34" si="460">FN42</f>
        <v>0</v>
      </c>
      <c r="FP34" s="143">
        <f t="shared" ref="FP34" si="461">FO42</f>
        <v>0</v>
      </c>
      <c r="FQ34" s="143">
        <f t="shared" ref="FQ34" si="462">FP42</f>
        <v>0</v>
      </c>
      <c r="FR34" s="143">
        <f t="shared" ref="FR34" si="463">FQ42</f>
        <v>0</v>
      </c>
      <c r="FS34" s="143">
        <f t="shared" ref="FS34" si="464">FR42</f>
        <v>0</v>
      </c>
      <c r="FT34" s="143">
        <f t="shared" ref="FT34" si="465">FS42</f>
        <v>0</v>
      </c>
      <c r="FU34" s="143">
        <f t="shared" ref="FU34" si="466">FT42</f>
        <v>0</v>
      </c>
      <c r="FV34" s="143">
        <f t="shared" ref="FV34" si="467">FU42</f>
        <v>0</v>
      </c>
      <c r="FW34" s="143">
        <f t="shared" ref="FW34" si="468">FV42</f>
        <v>0</v>
      </c>
      <c r="FX34" s="143">
        <f t="shared" ref="FX34" si="469">FW42</f>
        <v>0</v>
      </c>
      <c r="FY34" s="143">
        <f t="shared" ref="FY34" si="470">FX42</f>
        <v>0</v>
      </c>
      <c r="FZ34" s="143">
        <f t="shared" ref="FZ34" si="471">FY42</f>
        <v>0</v>
      </c>
      <c r="GA34" s="143">
        <f t="shared" ref="GA34" si="472">FZ42</f>
        <v>0</v>
      </c>
      <c r="GB34" s="143">
        <f t="shared" ref="GB34" si="473">GA42</f>
        <v>0</v>
      </c>
      <c r="GC34" s="143">
        <f t="shared" ref="GC34" si="474">GB42</f>
        <v>0</v>
      </c>
      <c r="GD34" s="143">
        <f t="shared" ref="GD34" si="475">GC42</f>
        <v>0</v>
      </c>
      <c r="GE34" s="143">
        <f t="shared" ref="GE34" si="476">GD42</f>
        <v>0</v>
      </c>
      <c r="GF34" s="143">
        <f t="shared" ref="GF34" si="477">GE42</f>
        <v>0</v>
      </c>
      <c r="GG34" s="143">
        <f t="shared" ref="GG34" si="478">GF42</f>
        <v>0</v>
      </c>
      <c r="GH34" s="143">
        <f t="shared" ref="GH34" si="479">GG42</f>
        <v>0</v>
      </c>
      <c r="GI34" s="143">
        <f t="shared" ref="GI34" si="480">GH42</f>
        <v>0</v>
      </c>
      <c r="GJ34" s="143">
        <f t="shared" ref="GJ34" si="481">GI42</f>
        <v>0</v>
      </c>
      <c r="GK34" s="143">
        <f t="shared" ref="GK34" si="482">GJ42</f>
        <v>0</v>
      </c>
      <c r="GL34" s="143">
        <f t="shared" ref="GL34" si="483">GK42</f>
        <v>0</v>
      </c>
      <c r="GM34" s="143">
        <f t="shared" ref="GM34" si="484">GL42</f>
        <v>0</v>
      </c>
      <c r="GN34" s="143">
        <f t="shared" ref="GN34" si="485">GM42</f>
        <v>0</v>
      </c>
      <c r="GO34" s="143">
        <f t="shared" ref="GO34" si="486">GN42</f>
        <v>0</v>
      </c>
      <c r="GP34" s="143">
        <f t="shared" ref="GP34" si="487">GO42</f>
        <v>0</v>
      </c>
      <c r="GQ34" s="143">
        <f t="shared" ref="GQ34" si="488">GP42</f>
        <v>0</v>
      </c>
      <c r="GR34" s="143">
        <f t="shared" ref="GR34" si="489">GQ42</f>
        <v>0</v>
      </c>
      <c r="GS34" s="143">
        <f t="shared" ref="GS34" si="490">GR42</f>
        <v>0</v>
      </c>
      <c r="GT34" s="143">
        <f t="shared" ref="GT34" si="491">GS42</f>
        <v>0</v>
      </c>
      <c r="GU34" s="143">
        <f t="shared" ref="GU34" si="492">GT42</f>
        <v>0</v>
      </c>
      <c r="GV34" s="143">
        <f t="shared" ref="GV34" si="493">GU42</f>
        <v>0</v>
      </c>
      <c r="GW34" s="143">
        <f t="shared" ref="GW34" si="494">GV42</f>
        <v>0</v>
      </c>
      <c r="GX34" s="143">
        <f t="shared" ref="GX34" si="495">GW42</f>
        <v>0</v>
      </c>
      <c r="GY34" s="143">
        <f t="shared" ref="GY34" si="496">GX42</f>
        <v>0</v>
      </c>
      <c r="GZ34" s="143">
        <f t="shared" ref="GZ34" si="497">GY42</f>
        <v>0</v>
      </c>
      <c r="HA34" s="143">
        <f t="shared" ref="HA34" si="498">GZ42</f>
        <v>0</v>
      </c>
      <c r="HB34" s="143">
        <f t="shared" ref="HB34" si="499">HA42</f>
        <v>0</v>
      </c>
      <c r="HC34" s="143">
        <f t="shared" ref="HC34" si="500">HB42</f>
        <v>0</v>
      </c>
      <c r="HD34" s="143">
        <f t="shared" ref="HD34" si="501">HC42</f>
        <v>0</v>
      </c>
      <c r="HE34" s="143">
        <f t="shared" ref="HE34" si="502">HD42</f>
        <v>0</v>
      </c>
      <c r="HF34" s="143">
        <f t="shared" ref="HF34" si="503">HE42</f>
        <v>0</v>
      </c>
      <c r="HG34" s="143">
        <f t="shared" ref="HG34" si="504">HF42</f>
        <v>0</v>
      </c>
      <c r="HH34" s="143">
        <f t="shared" ref="HH34" si="505">HG42</f>
        <v>0</v>
      </c>
      <c r="HI34" s="143">
        <f t="shared" ref="HI34" si="506">HH42</f>
        <v>0</v>
      </c>
      <c r="HJ34" s="143">
        <f t="shared" ref="HJ34" si="507">HI42</f>
        <v>0</v>
      </c>
      <c r="HK34" s="143">
        <f t="shared" ref="HK34" si="508">HJ42</f>
        <v>0</v>
      </c>
      <c r="HL34" s="143">
        <f t="shared" ref="HL34" si="509">HK42</f>
        <v>0</v>
      </c>
      <c r="HM34" s="143">
        <f t="shared" ref="HM34" si="510">HL42</f>
        <v>0</v>
      </c>
      <c r="HN34" s="143">
        <f t="shared" ref="HN34" si="511">HM42</f>
        <v>0</v>
      </c>
      <c r="HO34" s="143">
        <f t="shared" ref="HO34" si="512">HN42</f>
        <v>0</v>
      </c>
      <c r="HP34" s="143">
        <f t="shared" ref="HP34" si="513">HO42</f>
        <v>0</v>
      </c>
      <c r="HQ34" s="143">
        <f t="shared" ref="HQ34" si="514">HP42</f>
        <v>0</v>
      </c>
      <c r="HR34" s="143">
        <f t="shared" ref="HR34" si="515">HQ42</f>
        <v>0</v>
      </c>
      <c r="HS34" s="143">
        <f t="shared" ref="HS34" si="516">HR42</f>
        <v>0</v>
      </c>
      <c r="HT34" s="143">
        <f t="shared" ref="HT34" si="517">HS42</f>
        <v>0</v>
      </c>
      <c r="HU34" s="143">
        <f t="shared" ref="HU34" si="518">HT42</f>
        <v>0</v>
      </c>
      <c r="HV34" s="143">
        <f t="shared" ref="HV34" si="519">HU42</f>
        <v>0</v>
      </c>
      <c r="HW34" s="143">
        <f t="shared" ref="HW34" si="520">HV42</f>
        <v>0</v>
      </c>
      <c r="HX34" s="143">
        <f t="shared" ref="HX34" si="521">HW42</f>
        <v>0</v>
      </c>
      <c r="HY34" s="143">
        <f t="shared" ref="HY34" si="522">HX42</f>
        <v>0</v>
      </c>
      <c r="HZ34" s="143">
        <f t="shared" ref="HZ34" si="523">HY42</f>
        <v>0</v>
      </c>
      <c r="IA34" s="143">
        <f t="shared" ref="IA34" si="524">HZ42</f>
        <v>0</v>
      </c>
      <c r="IB34" s="143">
        <f t="shared" ref="IB34" si="525">IA42</f>
        <v>0</v>
      </c>
      <c r="IC34" s="143">
        <f t="shared" ref="IC34" si="526">IB42</f>
        <v>0</v>
      </c>
      <c r="ID34" s="143">
        <f t="shared" ref="ID34" si="527">IC42</f>
        <v>0</v>
      </c>
      <c r="IE34" s="143">
        <f t="shared" ref="IE34" si="528">ID42</f>
        <v>0</v>
      </c>
      <c r="IF34" s="143">
        <f t="shared" ref="IF34" si="529">IE42</f>
        <v>0</v>
      </c>
      <c r="IG34" s="143">
        <f t="shared" ref="IG34" si="530">IF42</f>
        <v>0</v>
      </c>
      <c r="IH34" s="143">
        <f t="shared" ref="IH34" si="531">IG42</f>
        <v>0</v>
      </c>
      <c r="II34" s="143">
        <f t="shared" ref="II34" si="532">IH42</f>
        <v>0</v>
      </c>
      <c r="IJ34" s="143">
        <f t="shared" ref="IJ34" si="533">II42</f>
        <v>0</v>
      </c>
      <c r="IK34" s="143">
        <f t="shared" ref="IK34" si="534">IJ42</f>
        <v>0</v>
      </c>
      <c r="IL34" s="143">
        <f t="shared" ref="IL34" si="535">IK42</f>
        <v>0</v>
      </c>
      <c r="IM34" s="143">
        <f t="shared" ref="IM34" si="536">IL42</f>
        <v>0</v>
      </c>
      <c r="IN34" s="143">
        <f t="shared" ref="IN34" si="537">IM42</f>
        <v>0</v>
      </c>
      <c r="IO34" s="143">
        <f t="shared" ref="IO34" si="538">IN42</f>
        <v>0</v>
      </c>
      <c r="IP34" s="143">
        <f t="shared" ref="IP34" si="539">IO42</f>
        <v>0</v>
      </c>
      <c r="IQ34" s="143">
        <f t="shared" ref="IQ34" si="540">IP42</f>
        <v>0</v>
      </c>
      <c r="IR34" s="143">
        <f t="shared" ref="IR34" si="541">IQ42</f>
        <v>0</v>
      </c>
      <c r="IS34" s="143">
        <f t="shared" ref="IS34" si="542">IR42</f>
        <v>0</v>
      </c>
      <c r="IT34" s="143">
        <f t="shared" ref="IT34" si="543">IS42</f>
        <v>0</v>
      </c>
      <c r="IU34" s="143">
        <f t="shared" ref="IU34" si="544">IT42</f>
        <v>0</v>
      </c>
      <c r="IV34" s="143">
        <f t="shared" ref="IV34" si="545">IU42</f>
        <v>0</v>
      </c>
      <c r="IW34" s="143">
        <f t="shared" ref="IW34" si="546">IV42</f>
        <v>0</v>
      </c>
      <c r="IX34" s="143">
        <f t="shared" ref="IX34" si="547">IW42</f>
        <v>0</v>
      </c>
      <c r="IY34" s="143">
        <f t="shared" ref="IY34" si="548">IX42</f>
        <v>0</v>
      </c>
      <c r="IZ34" s="143">
        <f t="shared" ref="IZ34" si="549">IY42</f>
        <v>0</v>
      </c>
      <c r="JA34" s="143">
        <f t="shared" ref="JA34" si="550">IZ42</f>
        <v>0</v>
      </c>
      <c r="JB34" s="143">
        <f t="shared" ref="JB34" si="551">JA42</f>
        <v>0</v>
      </c>
      <c r="JC34" s="143">
        <f t="shared" ref="JC34" si="552">JB42</f>
        <v>0</v>
      </c>
      <c r="JD34" s="143">
        <f t="shared" ref="JD34" si="553">JC42</f>
        <v>0</v>
      </c>
      <c r="JE34" s="143">
        <f t="shared" ref="JE34" si="554">JD42</f>
        <v>0</v>
      </c>
      <c r="JF34" s="143">
        <f t="shared" ref="JF34" si="555">JE42</f>
        <v>0</v>
      </c>
      <c r="JG34" s="143">
        <f t="shared" ref="JG34" si="556">JF42</f>
        <v>0</v>
      </c>
      <c r="JH34" s="143">
        <f t="shared" ref="JH34" si="557">JG42</f>
        <v>0</v>
      </c>
      <c r="JI34" s="143">
        <f t="shared" ref="JI34" si="558">JH42</f>
        <v>0</v>
      </c>
      <c r="JJ34" s="143">
        <f t="shared" ref="JJ34" si="559">JI42</f>
        <v>0</v>
      </c>
      <c r="JK34" s="143">
        <f t="shared" ref="JK34" si="560">JJ42</f>
        <v>0</v>
      </c>
      <c r="JL34" s="143">
        <f t="shared" ref="JL34" si="561">JK42</f>
        <v>0</v>
      </c>
      <c r="JM34" s="143">
        <f t="shared" ref="JM34" si="562">JL42</f>
        <v>0</v>
      </c>
      <c r="JN34" s="143">
        <f t="shared" ref="JN34" si="563">JM42</f>
        <v>0</v>
      </c>
      <c r="JO34" s="143">
        <f t="shared" ref="JO34" si="564">JN42</f>
        <v>0</v>
      </c>
      <c r="JP34" s="143">
        <f t="shared" ref="JP34" si="565">JO42</f>
        <v>0</v>
      </c>
      <c r="JQ34" s="143">
        <f t="shared" ref="JQ34" si="566">JP42</f>
        <v>0</v>
      </c>
      <c r="JR34" s="143">
        <f t="shared" ref="JR34" si="567">JQ42</f>
        <v>0</v>
      </c>
      <c r="JS34" s="143">
        <f t="shared" ref="JS34" si="568">JR42</f>
        <v>0</v>
      </c>
      <c r="JT34" s="143">
        <f t="shared" ref="JT34" si="569">JS42</f>
        <v>0</v>
      </c>
      <c r="JU34" s="143">
        <f t="shared" ref="JU34" si="570">JT42</f>
        <v>0</v>
      </c>
      <c r="JV34" s="143">
        <f t="shared" ref="JV34" si="571">JU42</f>
        <v>0</v>
      </c>
      <c r="JW34" s="143">
        <f t="shared" ref="JW34" si="572">JV42</f>
        <v>0</v>
      </c>
      <c r="JX34" s="143">
        <f t="shared" ref="JX34" si="573">JW42</f>
        <v>0</v>
      </c>
      <c r="JY34" s="143">
        <f t="shared" ref="JY34" si="574">JX42</f>
        <v>0</v>
      </c>
      <c r="JZ34" s="143">
        <f t="shared" ref="JZ34" si="575">JY42</f>
        <v>0</v>
      </c>
      <c r="KA34" s="143">
        <f t="shared" ref="KA34" si="576">JZ42</f>
        <v>0</v>
      </c>
      <c r="KB34" s="143">
        <f t="shared" ref="KB34" si="577">KA42</f>
        <v>0</v>
      </c>
      <c r="KC34" s="143">
        <f t="shared" ref="KC34" si="578">KB42</f>
        <v>0</v>
      </c>
      <c r="KD34" s="143">
        <f t="shared" ref="KD34" si="579">KC42</f>
        <v>0</v>
      </c>
      <c r="KE34" s="143">
        <f t="shared" ref="KE34" si="580">KD42</f>
        <v>0</v>
      </c>
      <c r="KF34" s="143">
        <f t="shared" ref="KF34" si="581">KE42</f>
        <v>0</v>
      </c>
      <c r="KG34" s="143">
        <f t="shared" ref="KG34" si="582">KF42</f>
        <v>0</v>
      </c>
      <c r="KH34" s="143">
        <f t="shared" ref="KH34" si="583">KG42</f>
        <v>0</v>
      </c>
      <c r="KI34" s="143">
        <f t="shared" ref="KI34" si="584">KH42</f>
        <v>0</v>
      </c>
      <c r="KJ34" s="143">
        <f t="shared" ref="KJ34" si="585">KI42</f>
        <v>0</v>
      </c>
      <c r="KK34" s="143">
        <f t="shared" ref="KK34" si="586">KJ42</f>
        <v>0</v>
      </c>
      <c r="KL34" s="143">
        <f t="shared" ref="KL34" si="587">KK42</f>
        <v>0</v>
      </c>
      <c r="KM34" s="143">
        <f t="shared" ref="KM34" si="588">KL42</f>
        <v>0</v>
      </c>
      <c r="KN34" s="143">
        <f t="shared" ref="KN34" si="589">KM42</f>
        <v>0</v>
      </c>
      <c r="KO34" s="143">
        <f t="shared" ref="KO34" si="590">KN42</f>
        <v>0</v>
      </c>
      <c r="KP34" s="143">
        <f t="shared" ref="KP34" si="591">KO42</f>
        <v>0</v>
      </c>
      <c r="KQ34" s="143">
        <f t="shared" ref="KQ34" si="592">KP42</f>
        <v>0</v>
      </c>
      <c r="KR34" s="143">
        <f t="shared" ref="KR34" si="593">KQ42</f>
        <v>0</v>
      </c>
      <c r="KS34" s="143">
        <f t="shared" ref="KS34" si="594">KR42</f>
        <v>0</v>
      </c>
      <c r="KT34" s="143">
        <f t="shared" ref="KT34" si="595">KS42</f>
        <v>0</v>
      </c>
      <c r="KU34" s="143">
        <f t="shared" ref="KU34" si="596">KT42</f>
        <v>0</v>
      </c>
      <c r="KV34" s="143">
        <f t="shared" ref="KV34" si="597">KU42</f>
        <v>0</v>
      </c>
      <c r="KW34" s="1"/>
      <c r="KX34" s="1"/>
    </row>
    <row r="35" spans="1:310" ht="4.05" customHeight="1" x14ac:dyDescent="0.25">
      <c r="A35" s="1"/>
      <c r="B35" s="79"/>
      <c r="C35" s="79"/>
      <c r="D35" s="79"/>
      <c r="E35" s="1"/>
      <c r="F35" s="1"/>
      <c r="G35" s="1"/>
      <c r="H35" s="11"/>
      <c r="I35" s="1"/>
      <c r="J35" s="1"/>
      <c r="K35" s="1"/>
      <c r="L35" s="1"/>
      <c r="M35" s="5"/>
      <c r="N35" s="1"/>
      <c r="O35" s="19"/>
      <c r="P35" s="1"/>
      <c r="Q35" s="1"/>
      <c r="R35" s="1"/>
      <c r="S35" s="1"/>
      <c r="T35" s="1"/>
      <c r="U35" s="144"/>
      <c r="V35" s="144"/>
      <c r="W35" s="144"/>
      <c r="X35" s="144"/>
      <c r="Y35" s="144"/>
      <c r="Z35" s="144"/>
      <c r="AA35" s="144"/>
      <c r="AB35" s="144"/>
      <c r="AC35" s="144"/>
      <c r="AD35" s="144"/>
      <c r="AE35" s="144"/>
      <c r="AF35" s="144"/>
      <c r="AG35" s="144"/>
      <c r="AH35" s="144"/>
      <c r="AI35" s="144"/>
      <c r="AJ35" s="144"/>
      <c r="AK35" s="144"/>
      <c r="AL35" s="144"/>
      <c r="AM35" s="144"/>
      <c r="AN35" s="144"/>
      <c r="AO35" s="144"/>
      <c r="AP35" s="144"/>
      <c r="AQ35" s="144"/>
      <c r="AR35" s="144"/>
      <c r="AS35" s="144"/>
      <c r="AT35" s="144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  <c r="BP35" s="144"/>
      <c r="BQ35" s="144"/>
      <c r="BR35" s="144"/>
      <c r="BS35" s="144"/>
      <c r="BT35" s="144"/>
      <c r="BU35" s="144"/>
      <c r="BV35" s="144"/>
      <c r="BW35" s="144"/>
      <c r="BX35" s="144"/>
      <c r="BY35" s="144"/>
      <c r="BZ35" s="144"/>
      <c r="CA35" s="144"/>
      <c r="CB35" s="144"/>
      <c r="CC35" s="144"/>
      <c r="CD35" s="144"/>
      <c r="CE35" s="144"/>
      <c r="CF35" s="144"/>
      <c r="CG35" s="144"/>
      <c r="CH35" s="144"/>
      <c r="CI35" s="144"/>
      <c r="CJ35" s="144"/>
      <c r="CK35" s="144"/>
      <c r="CL35" s="144"/>
      <c r="CM35" s="144"/>
      <c r="CN35" s="144"/>
      <c r="CO35" s="144"/>
      <c r="CP35" s="144"/>
      <c r="CQ35" s="144"/>
      <c r="CR35" s="144"/>
      <c r="CS35" s="144"/>
      <c r="CT35" s="144"/>
      <c r="CU35" s="144"/>
      <c r="CV35" s="144"/>
      <c r="CW35" s="144"/>
      <c r="CX35" s="144"/>
      <c r="CY35" s="144"/>
      <c r="CZ35" s="144"/>
      <c r="DA35" s="144"/>
      <c r="DB35" s="144"/>
      <c r="DC35" s="144"/>
      <c r="DD35" s="144"/>
      <c r="DE35" s="144"/>
      <c r="DF35" s="144"/>
      <c r="DG35" s="144"/>
      <c r="DH35" s="144"/>
      <c r="DI35" s="144"/>
      <c r="DJ35" s="144"/>
      <c r="DK35" s="144"/>
      <c r="DL35" s="144"/>
      <c r="DM35" s="144"/>
      <c r="DN35" s="144"/>
      <c r="DO35" s="144"/>
      <c r="DP35" s="144"/>
      <c r="DQ35" s="144"/>
      <c r="DR35" s="144"/>
      <c r="DS35" s="144"/>
      <c r="DT35" s="144"/>
      <c r="DU35" s="144"/>
      <c r="DV35" s="144"/>
      <c r="DW35" s="144"/>
      <c r="DX35" s="144"/>
      <c r="DY35" s="144"/>
      <c r="DZ35" s="144"/>
      <c r="EA35" s="144"/>
      <c r="EB35" s="144"/>
      <c r="EC35" s="144"/>
      <c r="ED35" s="144"/>
      <c r="EE35" s="144"/>
      <c r="EF35" s="144"/>
      <c r="EG35" s="144"/>
      <c r="EH35" s="144"/>
      <c r="EI35" s="144"/>
      <c r="EJ35" s="144"/>
      <c r="EK35" s="144"/>
      <c r="EL35" s="144"/>
      <c r="EM35" s="144"/>
      <c r="EN35" s="144"/>
      <c r="EO35" s="144"/>
      <c r="EP35" s="144"/>
      <c r="EQ35" s="144"/>
      <c r="ER35" s="144"/>
      <c r="ES35" s="144"/>
      <c r="ET35" s="144"/>
      <c r="EU35" s="144"/>
      <c r="EV35" s="144"/>
      <c r="EW35" s="144"/>
      <c r="EX35" s="144"/>
      <c r="EY35" s="144"/>
      <c r="EZ35" s="144"/>
      <c r="FA35" s="144"/>
      <c r="FB35" s="144"/>
      <c r="FC35" s="144"/>
      <c r="FD35" s="144"/>
      <c r="FE35" s="144"/>
      <c r="FF35" s="144"/>
      <c r="FG35" s="144"/>
      <c r="FH35" s="144"/>
      <c r="FI35" s="144"/>
      <c r="FJ35" s="144"/>
      <c r="FK35" s="144"/>
      <c r="FL35" s="144"/>
      <c r="FM35" s="144"/>
      <c r="FN35" s="144"/>
      <c r="FO35" s="144"/>
      <c r="FP35" s="144"/>
      <c r="FQ35" s="144"/>
      <c r="FR35" s="144"/>
      <c r="FS35" s="144"/>
      <c r="FT35" s="144"/>
      <c r="FU35" s="144"/>
      <c r="FV35" s="144"/>
      <c r="FW35" s="144"/>
      <c r="FX35" s="144"/>
      <c r="FY35" s="144"/>
      <c r="FZ35" s="144"/>
      <c r="GA35" s="144"/>
      <c r="GB35" s="144"/>
      <c r="GC35" s="144"/>
      <c r="GD35" s="144"/>
      <c r="GE35" s="144"/>
      <c r="GF35" s="144"/>
      <c r="GG35" s="144"/>
      <c r="GH35" s="144"/>
      <c r="GI35" s="144"/>
      <c r="GJ35" s="144"/>
      <c r="GK35" s="144"/>
      <c r="GL35" s="144"/>
      <c r="GM35" s="144"/>
      <c r="GN35" s="144"/>
      <c r="GO35" s="144"/>
      <c r="GP35" s="144"/>
      <c r="GQ35" s="144"/>
      <c r="GR35" s="144"/>
      <c r="GS35" s="144"/>
      <c r="GT35" s="144"/>
      <c r="GU35" s="144"/>
      <c r="GV35" s="144"/>
      <c r="GW35" s="144"/>
      <c r="GX35" s="144"/>
      <c r="GY35" s="144"/>
      <c r="GZ35" s="144"/>
      <c r="HA35" s="144"/>
      <c r="HB35" s="144"/>
      <c r="HC35" s="144"/>
      <c r="HD35" s="144"/>
      <c r="HE35" s="144"/>
      <c r="HF35" s="144"/>
      <c r="HG35" s="144"/>
      <c r="HH35" s="144"/>
      <c r="HI35" s="144"/>
      <c r="HJ35" s="144"/>
      <c r="HK35" s="144"/>
      <c r="HL35" s="144"/>
      <c r="HM35" s="144"/>
      <c r="HN35" s="144"/>
      <c r="HO35" s="144"/>
      <c r="HP35" s="144"/>
      <c r="HQ35" s="144"/>
      <c r="HR35" s="144"/>
      <c r="HS35" s="144"/>
      <c r="HT35" s="144"/>
      <c r="HU35" s="144"/>
      <c r="HV35" s="144"/>
      <c r="HW35" s="144"/>
      <c r="HX35" s="144"/>
      <c r="HY35" s="144"/>
      <c r="HZ35" s="144"/>
      <c r="IA35" s="144"/>
      <c r="IB35" s="144"/>
      <c r="IC35" s="144"/>
      <c r="ID35" s="144"/>
      <c r="IE35" s="144"/>
      <c r="IF35" s="144"/>
      <c r="IG35" s="144"/>
      <c r="IH35" s="144"/>
      <c r="II35" s="144"/>
      <c r="IJ35" s="144"/>
      <c r="IK35" s="144"/>
      <c r="IL35" s="144"/>
      <c r="IM35" s="144"/>
      <c r="IN35" s="144"/>
      <c r="IO35" s="144"/>
      <c r="IP35" s="144"/>
      <c r="IQ35" s="144"/>
      <c r="IR35" s="144"/>
      <c r="IS35" s="144"/>
      <c r="IT35" s="144"/>
      <c r="IU35" s="144"/>
      <c r="IV35" s="144"/>
      <c r="IW35" s="144"/>
      <c r="IX35" s="144"/>
      <c r="IY35" s="144"/>
      <c r="IZ35" s="144"/>
      <c r="JA35" s="144"/>
      <c r="JB35" s="144"/>
      <c r="JC35" s="144"/>
      <c r="JD35" s="144"/>
      <c r="JE35" s="144"/>
      <c r="JF35" s="144"/>
      <c r="JG35" s="144"/>
      <c r="JH35" s="144"/>
      <c r="JI35" s="144"/>
      <c r="JJ35" s="144"/>
      <c r="JK35" s="144"/>
      <c r="JL35" s="144"/>
      <c r="JM35" s="144"/>
      <c r="JN35" s="144"/>
      <c r="JO35" s="144"/>
      <c r="JP35" s="144"/>
      <c r="JQ35" s="144"/>
      <c r="JR35" s="144"/>
      <c r="JS35" s="144"/>
      <c r="JT35" s="144"/>
      <c r="JU35" s="144"/>
      <c r="JV35" s="144"/>
      <c r="JW35" s="144"/>
      <c r="JX35" s="144"/>
      <c r="JY35" s="144"/>
      <c r="JZ35" s="144"/>
      <c r="KA35" s="144"/>
      <c r="KB35" s="144"/>
      <c r="KC35" s="144"/>
      <c r="KD35" s="144"/>
      <c r="KE35" s="144"/>
      <c r="KF35" s="144"/>
      <c r="KG35" s="144"/>
      <c r="KH35" s="144"/>
      <c r="KI35" s="144"/>
      <c r="KJ35" s="144"/>
      <c r="KK35" s="144"/>
      <c r="KL35" s="144"/>
      <c r="KM35" s="144"/>
      <c r="KN35" s="144"/>
      <c r="KO35" s="144"/>
      <c r="KP35" s="144"/>
      <c r="KQ35" s="144"/>
      <c r="KR35" s="144"/>
      <c r="KS35" s="144"/>
      <c r="KT35" s="144"/>
      <c r="KU35" s="144"/>
      <c r="KV35" s="144"/>
      <c r="KW35" s="1"/>
      <c r="KX35" s="1"/>
    </row>
    <row r="36" spans="1:310" x14ac:dyDescent="0.25">
      <c r="A36" s="1"/>
      <c r="B36" s="79"/>
      <c r="C36" s="79"/>
      <c r="D36" s="79"/>
      <c r="E36" s="140" t="str">
        <f>kpi!$E86</f>
        <v>Объем поступлений кредитных средств</v>
      </c>
      <c r="F36" s="1"/>
      <c r="G36" s="1"/>
      <c r="H36" s="39" t="str">
        <f>IF(OR($E36="",$E36=0),"",INDEX(kpi!$I:$I,SUMIFS(kpi!$A:$A,kpi!$E:$E,$E36)))</f>
        <v>руб.</v>
      </c>
      <c r="I36" s="1"/>
      <c r="J36" s="1"/>
      <c r="K36" s="1"/>
      <c r="L36" s="1"/>
      <c r="M36" s="5"/>
      <c r="N36" s="1"/>
      <c r="O36" s="19"/>
      <c r="P36" s="1"/>
      <c r="Q36" s="1"/>
      <c r="R36" s="149">
        <f t="shared" ref="R36" si="598">SUMIFS($T36:$KW36,$T$1:$KW$1,"&gt;="&amp;1,$T$1:$KW$1,"&lt;="&amp;MAX($1:$1))</f>
        <v>31795382.44302325</v>
      </c>
      <c r="S36" s="1"/>
      <c r="T36" s="1"/>
      <c r="U36" s="145">
        <f>IF(U25&lt;0,-U25,0)</f>
        <v>0</v>
      </c>
      <c r="V36" s="145">
        <f>IF(U48+V24&lt;0,-(U48+V24),0)</f>
        <v>0</v>
      </c>
      <c r="W36" s="145">
        <f>IF(V48+W24&lt;0,-(V48+W24),0)</f>
        <v>0</v>
      </c>
      <c r="X36" s="145">
        <f>IF(W48+X24&lt;0,-(W48+X24),0)</f>
        <v>0</v>
      </c>
      <c r="Y36" s="145">
        <f t="shared" ref="Y36" si="599">IF(X48+Y24&lt;0,-(X48+Y24),0)</f>
        <v>0</v>
      </c>
      <c r="Z36" s="145">
        <f t="shared" ref="Z36" si="600">IF(Y48+Z24&lt;0,-(Y48+Z24),0)</f>
        <v>0</v>
      </c>
      <c r="AA36" s="145">
        <f t="shared" ref="AA36" si="601">IF(Z48+AA24&lt;0,-(Z48+AA24),0)</f>
        <v>0</v>
      </c>
      <c r="AB36" s="145">
        <f t="shared" ref="AB36" si="602">IF(AA48+AB24&lt;0,-(AA48+AB24),0)</f>
        <v>0</v>
      </c>
      <c r="AC36" s="145">
        <f t="shared" ref="AC36" si="603">IF(AB48+AC24&lt;0,-(AB48+AC24),0)</f>
        <v>0</v>
      </c>
      <c r="AD36" s="145">
        <f t="shared" ref="AD36" si="604">IF(AC48+AD24&lt;0,-(AC48+AD24),0)</f>
        <v>0</v>
      </c>
      <c r="AE36" s="145">
        <f t="shared" ref="AE36" si="605">IF(AD48+AE24&lt;0,-(AD48+AE24),0)</f>
        <v>0</v>
      </c>
      <c r="AF36" s="145">
        <f t="shared" ref="AF36" si="606">IF(AE48+AF24&lt;0,-(AE48+AF24),0)</f>
        <v>0</v>
      </c>
      <c r="AG36" s="145">
        <f t="shared" ref="AG36" si="607">IF(AF48+AG24&lt;0,-(AF48+AG24),0)</f>
        <v>0</v>
      </c>
      <c r="AH36" s="145">
        <f t="shared" ref="AH36" si="608">IF(AG48+AH24&lt;0,-(AG48+AH24),0)</f>
        <v>0</v>
      </c>
      <c r="AI36" s="145">
        <f t="shared" ref="AI36" si="609">IF(AH48+AI24&lt;0,-(AH48+AI24),0)</f>
        <v>0</v>
      </c>
      <c r="AJ36" s="145">
        <f t="shared" ref="AJ36" si="610">IF(AI48+AJ24&lt;0,-(AI48+AJ24),0)</f>
        <v>526955.8656648146</v>
      </c>
      <c r="AK36" s="145">
        <f t="shared" ref="AK36" si="611">IF(AJ48+AK24&lt;0,-(AJ48+AK24),0)</f>
        <v>2370967.0665855501</v>
      </c>
      <c r="AL36" s="145">
        <f t="shared" ref="AL36" si="612">IF(AK48+AL24&lt;0,-(AK48+AL24),0)</f>
        <v>2097990.4662609152</v>
      </c>
      <c r="AM36" s="145">
        <f t="shared" ref="AM36" si="613">IF(AL48+AM24&lt;0,-(AL48+AM24),0)</f>
        <v>1803228.9268738581</v>
      </c>
      <c r="AN36" s="145">
        <f t="shared" ref="AN36" si="614">IF(AM48+AN24&lt;0,-(AM48+AN24),0)</f>
        <v>1505278.7023516744</v>
      </c>
      <c r="AO36" s="145">
        <f t="shared" ref="AO36" si="615">IF(AN48+AO24&lt;0,-(AN48+AO24),0)</f>
        <v>1291745.2036300665</v>
      </c>
      <c r="AP36" s="145">
        <f t="shared" ref="AP36" si="616">IF(AO48+AP24&lt;0,-(AO48+AP24),0)</f>
        <v>1098031.9947476913</v>
      </c>
      <c r="AQ36" s="145">
        <f t="shared" ref="AQ36" si="617">IF(AP48+AQ24&lt;0,-(AP48+AQ24),0)</f>
        <v>898378.87110621575</v>
      </c>
      <c r="AR36" s="145">
        <f t="shared" ref="AR36" si="618">IF(AQ48+AR24&lt;0,-(AQ48+AR24),0)</f>
        <v>692785.83270564117</v>
      </c>
      <c r="AS36" s="145">
        <f t="shared" ref="AS36" si="619">IF(AR48+AS24&lt;0,-(AR48+AS24),0)</f>
        <v>481252.87954596616</v>
      </c>
      <c r="AT36" s="145">
        <f t="shared" ref="AT36" si="620">IF(AS48+AT24&lt;0,-(AS48+AT24),0)</f>
        <v>263780.01162719168</v>
      </c>
      <c r="AU36" s="145">
        <f t="shared" ref="AU36" si="621">IF(AT48+AU24&lt;0,-(AT48+AU24),0)</f>
        <v>162367.22894931678</v>
      </c>
      <c r="AV36" s="145">
        <f t="shared" ref="AV36" si="622">IF(AU48+AV24&lt;0,-(AU48+AV24),0)</f>
        <v>0</v>
      </c>
      <c r="AW36" s="145">
        <f t="shared" ref="AW36" si="623">IF(AV48+AW24&lt;0,-(AV48+AW24),0)</f>
        <v>0</v>
      </c>
      <c r="AX36" s="145">
        <f t="shared" ref="AX36" si="624">IF(AW48+AX24&lt;0,-(AW48+AX24),0)</f>
        <v>0</v>
      </c>
      <c r="AY36" s="145">
        <f t="shared" ref="AY36" si="625">IF(AX48+AY24&lt;0,-(AX48+AY24),0)</f>
        <v>0</v>
      </c>
      <c r="AZ36" s="145">
        <f t="shared" ref="AZ36" si="626">IF(AY48+AZ24&lt;0,-(AY48+AZ24),0)</f>
        <v>0</v>
      </c>
      <c r="BA36" s="145">
        <f t="shared" ref="BA36" si="627">IF(AZ48+BA24&lt;0,-(AZ48+BA24),0)</f>
        <v>0</v>
      </c>
      <c r="BB36" s="145">
        <f t="shared" ref="BB36" si="628">IF(BA48+BB24&lt;0,-(BA48+BB24),0)</f>
        <v>0</v>
      </c>
      <c r="BC36" s="145">
        <f t="shared" ref="BC36" si="629">IF(BB48+BC24&lt;0,-(BB48+BC24),0)</f>
        <v>0</v>
      </c>
      <c r="BD36" s="145">
        <f t="shared" ref="BD36" si="630">IF(BC48+BD24&lt;0,-(BC48+BD24),0)</f>
        <v>0</v>
      </c>
      <c r="BE36" s="145">
        <f t="shared" ref="BE36" si="631">IF(BD48+BE24&lt;0,-(BD48+BE24),0)</f>
        <v>15343959.591493402</v>
      </c>
      <c r="BF36" s="145">
        <f t="shared" ref="BF36" si="632">IF(BE48+BF24&lt;0,-(BE48+BF24),0)</f>
        <v>1865876.4840209438</v>
      </c>
      <c r="BG36" s="145">
        <f t="shared" ref="BG36" si="633">IF(BF48+BG24&lt;0,-(BF48+BG24),0)</f>
        <v>993562.79220916703</v>
      </c>
      <c r="BH36" s="145">
        <f t="shared" ref="BH36" si="634">IF(BG48+BH24&lt;0,-(BG48+BH24),0)</f>
        <v>399220.52525083348</v>
      </c>
      <c r="BI36" s="145">
        <f t="shared" ref="BI36" si="635">IF(BH48+BI24&lt;0,-(BH48+BI24),0)</f>
        <v>0</v>
      </c>
      <c r="BJ36" s="145">
        <f t="shared" ref="BJ36" si="636">IF(BI48+BJ24&lt;0,-(BI48+BJ24),0)</f>
        <v>0</v>
      </c>
      <c r="BK36" s="145">
        <f t="shared" ref="BK36" si="637">IF(BJ48+BK24&lt;0,-(BJ48+BK24),0)</f>
        <v>0</v>
      </c>
      <c r="BL36" s="145">
        <f t="shared" ref="BL36" si="638">IF(BK48+BL24&lt;0,-(BK48+BL24),0)</f>
        <v>0</v>
      </c>
      <c r="BM36" s="145">
        <f t="shared" ref="BM36" si="639">IF(BL48+BM24&lt;0,-(BL48+BM24),0)</f>
        <v>0</v>
      </c>
      <c r="BN36" s="145">
        <f t="shared" ref="BN36" si="640">IF(BM48+BN24&lt;0,-(BM48+BN24),0)</f>
        <v>0</v>
      </c>
      <c r="BO36" s="145">
        <f t="shared" ref="BO36" si="641">IF(BN48+BO24&lt;0,-(BN48+BO24),0)</f>
        <v>0</v>
      </c>
      <c r="BP36" s="145">
        <f t="shared" ref="BP36" si="642">IF(BO48+BP24&lt;0,-(BO48+BP24),0)</f>
        <v>0</v>
      </c>
      <c r="BQ36" s="145">
        <f t="shared" ref="BQ36" si="643">IF(BP48+BQ24&lt;0,-(BP48+BQ24),0)</f>
        <v>0</v>
      </c>
      <c r="BR36" s="145">
        <f t="shared" ref="BR36" si="644">IF(BQ48+BR24&lt;0,-(BQ48+BR24),0)</f>
        <v>0</v>
      </c>
      <c r="BS36" s="145">
        <f t="shared" ref="BS36" si="645">IF(BR48+BS24&lt;0,-(BR48+BS24),0)</f>
        <v>0</v>
      </c>
      <c r="BT36" s="145">
        <f t="shared" ref="BT36" si="646">IF(BS48+BT24&lt;0,-(BS48+BT24),0)</f>
        <v>0</v>
      </c>
      <c r="BU36" s="145">
        <f t="shared" ref="BU36" si="647">IF(BT48+BU24&lt;0,-(BT48+BU24),0)</f>
        <v>0</v>
      </c>
      <c r="BV36" s="145">
        <f t="shared" ref="BV36" si="648">IF(BU48+BV24&lt;0,-(BU48+BV24),0)</f>
        <v>0</v>
      </c>
      <c r="BW36" s="145">
        <f t="shared" ref="BW36" si="649">IF(BV48+BW24&lt;0,-(BV48+BW24),0)</f>
        <v>0</v>
      </c>
      <c r="BX36" s="145">
        <f t="shared" ref="BX36" si="650">IF(BW48+BX24&lt;0,-(BW48+BX24),0)</f>
        <v>0</v>
      </c>
      <c r="BY36" s="145">
        <f t="shared" ref="BY36" si="651">IF(BX48+BY24&lt;0,-(BX48+BY24),0)</f>
        <v>0</v>
      </c>
      <c r="BZ36" s="145">
        <f t="shared" ref="BZ36" si="652">IF(BY48+BZ24&lt;0,-(BY48+BZ24),0)</f>
        <v>0</v>
      </c>
      <c r="CA36" s="145">
        <f t="shared" ref="CA36" si="653">IF(BZ48+CA24&lt;0,-(BZ48+CA24),0)</f>
        <v>0</v>
      </c>
      <c r="CB36" s="145">
        <f t="shared" ref="CB36" si="654">IF(CA48+CB24&lt;0,-(CA48+CB24),0)</f>
        <v>0</v>
      </c>
      <c r="CC36" s="145">
        <f t="shared" ref="CC36" si="655">IF(CB48+CC24&lt;0,-(CB48+CC24),0)</f>
        <v>0</v>
      </c>
      <c r="CD36" s="145">
        <f t="shared" ref="CD36" si="656">IF(CC48+CD24&lt;0,-(CC48+CD24),0)</f>
        <v>0</v>
      </c>
      <c r="CE36" s="145">
        <f t="shared" ref="CE36" si="657">IF(CD48+CE24&lt;0,-(CD48+CE24),0)</f>
        <v>0</v>
      </c>
      <c r="CF36" s="145">
        <f t="shared" ref="CF36" si="658">IF(CE48+CF24&lt;0,-(CE48+CF24),0)</f>
        <v>0</v>
      </c>
      <c r="CG36" s="145">
        <f t="shared" ref="CG36" si="659">IF(CF48+CG24&lt;0,-(CF48+CG24),0)</f>
        <v>0</v>
      </c>
      <c r="CH36" s="145">
        <f t="shared" ref="CH36" si="660">IF(CG48+CH24&lt;0,-(CG48+CH24),0)</f>
        <v>0</v>
      </c>
      <c r="CI36" s="145">
        <f t="shared" ref="CI36" si="661">IF(CH48+CI24&lt;0,-(CH48+CI24),0)</f>
        <v>0</v>
      </c>
      <c r="CJ36" s="145">
        <f t="shared" ref="CJ36" si="662">IF(CI48+CJ24&lt;0,-(CI48+CJ24),0)</f>
        <v>0</v>
      </c>
      <c r="CK36" s="145">
        <f t="shared" ref="CK36" si="663">IF(CJ48+CK24&lt;0,-(CJ48+CK24),0)</f>
        <v>0</v>
      </c>
      <c r="CL36" s="145">
        <f t="shared" ref="CL36" si="664">IF(CK48+CL24&lt;0,-(CK48+CL24),0)</f>
        <v>0</v>
      </c>
      <c r="CM36" s="145">
        <f t="shared" ref="CM36" si="665">IF(CL48+CM24&lt;0,-(CL48+CM24),0)</f>
        <v>0</v>
      </c>
      <c r="CN36" s="145">
        <f t="shared" ref="CN36" si="666">IF(CM48+CN24&lt;0,-(CM48+CN24),0)</f>
        <v>0</v>
      </c>
      <c r="CO36" s="145">
        <f t="shared" ref="CO36" si="667">IF(CN48+CO24&lt;0,-(CN48+CO24),0)</f>
        <v>0</v>
      </c>
      <c r="CP36" s="145">
        <f t="shared" ref="CP36" si="668">IF(CO48+CP24&lt;0,-(CO48+CP24),0)</f>
        <v>0</v>
      </c>
      <c r="CQ36" s="145">
        <f t="shared" ref="CQ36" si="669">IF(CP48+CQ24&lt;0,-(CP48+CQ24),0)</f>
        <v>0</v>
      </c>
      <c r="CR36" s="145">
        <f t="shared" ref="CR36" si="670">IF(CQ48+CR24&lt;0,-(CQ48+CR24),0)</f>
        <v>0</v>
      </c>
      <c r="CS36" s="145">
        <f t="shared" ref="CS36" si="671">IF(CR48+CS24&lt;0,-(CR48+CS24),0)</f>
        <v>0</v>
      </c>
      <c r="CT36" s="145">
        <f t="shared" ref="CT36" si="672">IF(CS48+CT24&lt;0,-(CS48+CT24),0)</f>
        <v>0</v>
      </c>
      <c r="CU36" s="145">
        <f t="shared" ref="CU36" si="673">IF(CT48+CU24&lt;0,-(CT48+CU24),0)</f>
        <v>0</v>
      </c>
      <c r="CV36" s="145">
        <f t="shared" ref="CV36" si="674">IF(CU48+CV24&lt;0,-(CU48+CV24),0)</f>
        <v>0</v>
      </c>
      <c r="CW36" s="145">
        <f t="shared" ref="CW36" si="675">IF(CV48+CW24&lt;0,-(CV48+CW24),0)</f>
        <v>0</v>
      </c>
      <c r="CX36" s="145">
        <f t="shared" ref="CX36" si="676">IF(CW48+CX24&lt;0,-(CW48+CX24),0)</f>
        <v>0</v>
      </c>
      <c r="CY36" s="145">
        <f t="shared" ref="CY36" si="677">IF(CX48+CY24&lt;0,-(CX48+CY24),0)</f>
        <v>0</v>
      </c>
      <c r="CZ36" s="145">
        <f t="shared" ref="CZ36" si="678">IF(CY48+CZ24&lt;0,-(CY48+CZ24),0)</f>
        <v>0</v>
      </c>
      <c r="DA36" s="145">
        <f t="shared" ref="DA36" si="679">IF(CZ48+DA24&lt;0,-(CZ48+DA24),0)</f>
        <v>0</v>
      </c>
      <c r="DB36" s="145">
        <f t="shared" ref="DB36" si="680">IF(DA48+DB24&lt;0,-(DA48+DB24),0)</f>
        <v>0</v>
      </c>
      <c r="DC36" s="145">
        <f t="shared" ref="DC36" si="681">IF(DB48+DC24&lt;0,-(DB48+DC24),0)</f>
        <v>0</v>
      </c>
      <c r="DD36" s="145">
        <f t="shared" ref="DD36" si="682">IF(DC48+DD24&lt;0,-(DC48+DD24),0)</f>
        <v>0</v>
      </c>
      <c r="DE36" s="145">
        <f t="shared" ref="DE36" si="683">IF(DD48+DE24&lt;0,-(DD48+DE24),0)</f>
        <v>0</v>
      </c>
      <c r="DF36" s="145">
        <f t="shared" ref="DF36" si="684">IF(DE48+DF24&lt;0,-(DE48+DF24),0)</f>
        <v>0</v>
      </c>
      <c r="DG36" s="145">
        <f t="shared" ref="DG36" si="685">IF(DF48+DG24&lt;0,-(DF48+DG24),0)</f>
        <v>0</v>
      </c>
      <c r="DH36" s="145">
        <f t="shared" ref="DH36" si="686">IF(DG48+DH24&lt;0,-(DG48+DH24),0)</f>
        <v>0</v>
      </c>
      <c r="DI36" s="145">
        <f t="shared" ref="DI36" si="687">IF(DH48+DI24&lt;0,-(DH48+DI24),0)</f>
        <v>0</v>
      </c>
      <c r="DJ36" s="145">
        <f t="shared" ref="DJ36" si="688">IF(DI48+DJ24&lt;0,-(DI48+DJ24),0)</f>
        <v>0</v>
      </c>
      <c r="DK36" s="145">
        <f t="shared" ref="DK36" si="689">IF(DJ48+DK24&lt;0,-(DJ48+DK24),0)</f>
        <v>0</v>
      </c>
      <c r="DL36" s="145">
        <f t="shared" ref="DL36" si="690">IF(DK48+DL24&lt;0,-(DK48+DL24),0)</f>
        <v>0</v>
      </c>
      <c r="DM36" s="145">
        <f t="shared" ref="DM36" si="691">IF(DL48+DM24&lt;0,-(DL48+DM24),0)</f>
        <v>0</v>
      </c>
      <c r="DN36" s="145">
        <f t="shared" ref="DN36" si="692">IF(DM48+DN24&lt;0,-(DM48+DN24),0)</f>
        <v>0</v>
      </c>
      <c r="DO36" s="145">
        <f t="shared" ref="DO36" si="693">IF(DN48+DO24&lt;0,-(DN48+DO24),0)</f>
        <v>0</v>
      </c>
      <c r="DP36" s="145">
        <f t="shared" ref="DP36" si="694">IF(DO48+DP24&lt;0,-(DO48+DP24),0)</f>
        <v>0</v>
      </c>
      <c r="DQ36" s="145">
        <f t="shared" ref="DQ36" si="695">IF(DP48+DQ24&lt;0,-(DP48+DQ24),0)</f>
        <v>0</v>
      </c>
      <c r="DR36" s="145">
        <f t="shared" ref="DR36" si="696">IF(DQ48+DR24&lt;0,-(DQ48+DR24),0)</f>
        <v>0</v>
      </c>
      <c r="DS36" s="145">
        <f t="shared" ref="DS36" si="697">IF(DR48+DS24&lt;0,-(DR48+DS24),0)</f>
        <v>0</v>
      </c>
      <c r="DT36" s="145">
        <f t="shared" ref="DT36" si="698">IF(DS48+DT24&lt;0,-(DS48+DT24),0)</f>
        <v>0</v>
      </c>
      <c r="DU36" s="145">
        <f t="shared" ref="DU36" si="699">IF(DT48+DU24&lt;0,-(DT48+DU24),0)</f>
        <v>0</v>
      </c>
      <c r="DV36" s="145">
        <f t="shared" ref="DV36" si="700">IF(DU48+DV24&lt;0,-(DU48+DV24),0)</f>
        <v>0</v>
      </c>
      <c r="DW36" s="145">
        <f t="shared" ref="DW36" si="701">IF(DV48+DW24&lt;0,-(DV48+DW24),0)</f>
        <v>0</v>
      </c>
      <c r="DX36" s="145">
        <f t="shared" ref="DX36" si="702">IF(DW48+DX24&lt;0,-(DW48+DX24),0)</f>
        <v>0</v>
      </c>
      <c r="DY36" s="145">
        <f t="shared" ref="DY36" si="703">IF(DX48+DY24&lt;0,-(DX48+DY24),0)</f>
        <v>0</v>
      </c>
      <c r="DZ36" s="145">
        <f t="shared" ref="DZ36" si="704">IF(DY48+DZ24&lt;0,-(DY48+DZ24),0)</f>
        <v>0</v>
      </c>
      <c r="EA36" s="145">
        <f t="shared" ref="EA36" si="705">IF(DZ48+EA24&lt;0,-(DZ48+EA24),0)</f>
        <v>0</v>
      </c>
      <c r="EB36" s="145">
        <f t="shared" ref="EB36" si="706">IF(EA48+EB24&lt;0,-(EA48+EB24),0)</f>
        <v>0</v>
      </c>
      <c r="EC36" s="145">
        <f t="shared" ref="EC36" si="707">IF(EB48+EC24&lt;0,-(EB48+EC24),0)</f>
        <v>0</v>
      </c>
      <c r="ED36" s="145">
        <f t="shared" ref="ED36" si="708">IF(EC48+ED24&lt;0,-(EC48+ED24),0)</f>
        <v>0</v>
      </c>
      <c r="EE36" s="145">
        <f t="shared" ref="EE36" si="709">IF(ED48+EE24&lt;0,-(ED48+EE24),0)</f>
        <v>0</v>
      </c>
      <c r="EF36" s="145">
        <f t="shared" ref="EF36" si="710">IF(EE48+EF24&lt;0,-(EE48+EF24),0)</f>
        <v>0</v>
      </c>
      <c r="EG36" s="145">
        <f t="shared" ref="EG36" si="711">IF(EF48+EG24&lt;0,-(EF48+EG24),0)</f>
        <v>0</v>
      </c>
      <c r="EH36" s="145">
        <f t="shared" ref="EH36" si="712">IF(EG48+EH24&lt;0,-(EG48+EH24),0)</f>
        <v>0</v>
      </c>
      <c r="EI36" s="145">
        <f t="shared" ref="EI36" si="713">IF(EH48+EI24&lt;0,-(EH48+EI24),0)</f>
        <v>0</v>
      </c>
      <c r="EJ36" s="145">
        <f t="shared" ref="EJ36" si="714">IF(EI48+EJ24&lt;0,-(EI48+EJ24),0)</f>
        <v>0</v>
      </c>
      <c r="EK36" s="145">
        <f t="shared" ref="EK36" si="715">IF(EJ48+EK24&lt;0,-(EJ48+EK24),0)</f>
        <v>0</v>
      </c>
      <c r="EL36" s="145">
        <f t="shared" ref="EL36" si="716">IF(EK48+EL24&lt;0,-(EK48+EL24),0)</f>
        <v>0</v>
      </c>
      <c r="EM36" s="145">
        <f t="shared" ref="EM36" si="717">IF(EL48+EM24&lt;0,-(EL48+EM24),0)</f>
        <v>0</v>
      </c>
      <c r="EN36" s="145">
        <f t="shared" ref="EN36" si="718">IF(EM48+EN24&lt;0,-(EM48+EN24),0)</f>
        <v>0</v>
      </c>
      <c r="EO36" s="145">
        <f t="shared" ref="EO36" si="719">IF(EN48+EO24&lt;0,-(EN48+EO24),0)</f>
        <v>0</v>
      </c>
      <c r="EP36" s="145">
        <f t="shared" ref="EP36" si="720">IF(EO48+EP24&lt;0,-(EO48+EP24),0)</f>
        <v>0</v>
      </c>
      <c r="EQ36" s="145">
        <f t="shared" ref="EQ36" si="721">IF(EP48+EQ24&lt;0,-(EP48+EQ24),0)</f>
        <v>0</v>
      </c>
      <c r="ER36" s="145">
        <f t="shared" ref="ER36" si="722">IF(EQ48+ER24&lt;0,-(EQ48+ER24),0)</f>
        <v>0</v>
      </c>
      <c r="ES36" s="145">
        <f t="shared" ref="ES36" si="723">IF(ER48+ES24&lt;0,-(ER48+ES24),0)</f>
        <v>0</v>
      </c>
      <c r="ET36" s="145">
        <f t="shared" ref="ET36" si="724">IF(ES48+ET24&lt;0,-(ES48+ET24),0)</f>
        <v>0</v>
      </c>
      <c r="EU36" s="145">
        <f t="shared" ref="EU36" si="725">IF(ET48+EU24&lt;0,-(ET48+EU24),0)</f>
        <v>0</v>
      </c>
      <c r="EV36" s="145">
        <f t="shared" ref="EV36" si="726">IF(EU48+EV24&lt;0,-(EU48+EV24),0)</f>
        <v>0</v>
      </c>
      <c r="EW36" s="145">
        <f t="shared" ref="EW36" si="727">IF(EV48+EW24&lt;0,-(EV48+EW24),0)</f>
        <v>0</v>
      </c>
      <c r="EX36" s="145">
        <f t="shared" ref="EX36" si="728">IF(EW48+EX24&lt;0,-(EW48+EX24),0)</f>
        <v>0</v>
      </c>
      <c r="EY36" s="145">
        <f t="shared" ref="EY36" si="729">IF(EX48+EY24&lt;0,-(EX48+EY24),0)</f>
        <v>0</v>
      </c>
      <c r="EZ36" s="145">
        <f t="shared" ref="EZ36" si="730">IF(EY48+EZ24&lt;0,-(EY48+EZ24),0)</f>
        <v>0</v>
      </c>
      <c r="FA36" s="145">
        <f t="shared" ref="FA36" si="731">IF(EZ48+FA24&lt;0,-(EZ48+FA24),0)</f>
        <v>0</v>
      </c>
      <c r="FB36" s="145">
        <f t="shared" ref="FB36" si="732">IF(FA48+FB24&lt;0,-(FA48+FB24),0)</f>
        <v>0</v>
      </c>
      <c r="FC36" s="145">
        <f t="shared" ref="FC36" si="733">IF(FB48+FC24&lt;0,-(FB48+FC24),0)</f>
        <v>0</v>
      </c>
      <c r="FD36" s="145">
        <f t="shared" ref="FD36" si="734">IF(FC48+FD24&lt;0,-(FC48+FD24),0)</f>
        <v>0</v>
      </c>
      <c r="FE36" s="145">
        <f t="shared" ref="FE36" si="735">IF(FD48+FE24&lt;0,-(FD48+FE24),0)</f>
        <v>0</v>
      </c>
      <c r="FF36" s="145">
        <f t="shared" ref="FF36" si="736">IF(FE48+FF24&lt;0,-(FE48+FF24),0)</f>
        <v>0</v>
      </c>
      <c r="FG36" s="145">
        <f t="shared" ref="FG36" si="737">IF(FF48+FG24&lt;0,-(FF48+FG24),0)</f>
        <v>0</v>
      </c>
      <c r="FH36" s="145">
        <f t="shared" ref="FH36" si="738">IF(FG48+FH24&lt;0,-(FG48+FH24),0)</f>
        <v>0</v>
      </c>
      <c r="FI36" s="145">
        <f t="shared" ref="FI36" si="739">IF(FH48+FI24&lt;0,-(FH48+FI24),0)</f>
        <v>0</v>
      </c>
      <c r="FJ36" s="145">
        <f t="shared" ref="FJ36" si="740">IF(FI48+FJ24&lt;0,-(FI48+FJ24),0)</f>
        <v>0</v>
      </c>
      <c r="FK36" s="145">
        <f t="shared" ref="FK36" si="741">IF(FJ48+FK24&lt;0,-(FJ48+FK24),0)</f>
        <v>0</v>
      </c>
      <c r="FL36" s="145">
        <f t="shared" ref="FL36" si="742">IF(FK48+FL24&lt;0,-(FK48+FL24),0)</f>
        <v>0</v>
      </c>
      <c r="FM36" s="145">
        <f t="shared" ref="FM36" si="743">IF(FL48+FM24&lt;0,-(FL48+FM24),0)</f>
        <v>0</v>
      </c>
      <c r="FN36" s="145">
        <f t="shared" ref="FN36" si="744">IF(FM48+FN24&lt;0,-(FM48+FN24),0)</f>
        <v>0</v>
      </c>
      <c r="FO36" s="145">
        <f t="shared" ref="FO36" si="745">IF(FN48+FO24&lt;0,-(FN48+FO24),0)</f>
        <v>0</v>
      </c>
      <c r="FP36" s="145">
        <f t="shared" ref="FP36" si="746">IF(FO48+FP24&lt;0,-(FO48+FP24),0)</f>
        <v>0</v>
      </c>
      <c r="FQ36" s="145">
        <f t="shared" ref="FQ36" si="747">IF(FP48+FQ24&lt;0,-(FP48+FQ24),0)</f>
        <v>0</v>
      </c>
      <c r="FR36" s="145">
        <f t="shared" ref="FR36" si="748">IF(FQ48+FR24&lt;0,-(FQ48+FR24),0)</f>
        <v>0</v>
      </c>
      <c r="FS36" s="145">
        <f t="shared" ref="FS36" si="749">IF(FR48+FS24&lt;0,-(FR48+FS24),0)</f>
        <v>0</v>
      </c>
      <c r="FT36" s="145">
        <f t="shared" ref="FT36" si="750">IF(FS48+FT24&lt;0,-(FS48+FT24),0)</f>
        <v>0</v>
      </c>
      <c r="FU36" s="145">
        <f t="shared" ref="FU36" si="751">IF(FT48+FU24&lt;0,-(FT48+FU24),0)</f>
        <v>0</v>
      </c>
      <c r="FV36" s="145">
        <f t="shared" ref="FV36" si="752">IF(FU48+FV24&lt;0,-(FU48+FV24),0)</f>
        <v>0</v>
      </c>
      <c r="FW36" s="145">
        <f t="shared" ref="FW36" si="753">IF(FV48+FW24&lt;0,-(FV48+FW24),0)</f>
        <v>0</v>
      </c>
      <c r="FX36" s="145">
        <f t="shared" ref="FX36" si="754">IF(FW48+FX24&lt;0,-(FW48+FX24),0)</f>
        <v>0</v>
      </c>
      <c r="FY36" s="145">
        <f t="shared" ref="FY36" si="755">IF(FX48+FY24&lt;0,-(FX48+FY24),0)</f>
        <v>0</v>
      </c>
      <c r="FZ36" s="145">
        <f t="shared" ref="FZ36" si="756">IF(FY48+FZ24&lt;0,-(FY48+FZ24),0)</f>
        <v>0</v>
      </c>
      <c r="GA36" s="145">
        <f t="shared" ref="GA36" si="757">IF(FZ48+GA24&lt;0,-(FZ48+GA24),0)</f>
        <v>0</v>
      </c>
      <c r="GB36" s="145">
        <f t="shared" ref="GB36" si="758">IF(GA48+GB24&lt;0,-(GA48+GB24),0)</f>
        <v>0</v>
      </c>
      <c r="GC36" s="145">
        <f t="shared" ref="GC36" si="759">IF(GB48+GC24&lt;0,-(GB48+GC24),0)</f>
        <v>0</v>
      </c>
      <c r="GD36" s="145">
        <f t="shared" ref="GD36" si="760">IF(GC48+GD24&lt;0,-(GC48+GD24),0)</f>
        <v>0</v>
      </c>
      <c r="GE36" s="145">
        <f t="shared" ref="GE36" si="761">IF(GD48+GE24&lt;0,-(GD48+GE24),0)</f>
        <v>0</v>
      </c>
      <c r="GF36" s="145">
        <f t="shared" ref="GF36" si="762">IF(GE48+GF24&lt;0,-(GE48+GF24),0)</f>
        <v>0</v>
      </c>
      <c r="GG36" s="145">
        <f t="shared" ref="GG36" si="763">IF(GF48+GG24&lt;0,-(GF48+GG24),0)</f>
        <v>0</v>
      </c>
      <c r="GH36" s="145">
        <f t="shared" ref="GH36" si="764">IF(GG48+GH24&lt;0,-(GG48+GH24),0)</f>
        <v>0</v>
      </c>
      <c r="GI36" s="145">
        <f t="shared" ref="GI36" si="765">IF(GH48+GI24&lt;0,-(GH48+GI24),0)</f>
        <v>0</v>
      </c>
      <c r="GJ36" s="145">
        <f t="shared" ref="GJ36" si="766">IF(GI48+GJ24&lt;0,-(GI48+GJ24),0)</f>
        <v>0</v>
      </c>
      <c r="GK36" s="145">
        <f t="shared" ref="GK36" si="767">IF(GJ48+GK24&lt;0,-(GJ48+GK24),0)</f>
        <v>0</v>
      </c>
      <c r="GL36" s="145">
        <f t="shared" ref="GL36" si="768">IF(GK48+GL24&lt;0,-(GK48+GL24),0)</f>
        <v>0</v>
      </c>
      <c r="GM36" s="145">
        <f t="shared" ref="GM36" si="769">IF(GL48+GM24&lt;0,-(GL48+GM24),0)</f>
        <v>0</v>
      </c>
      <c r="GN36" s="145">
        <f t="shared" ref="GN36" si="770">IF(GM48+GN24&lt;0,-(GM48+GN24),0)</f>
        <v>0</v>
      </c>
      <c r="GO36" s="145">
        <f t="shared" ref="GO36" si="771">IF(GN48+GO24&lt;0,-(GN48+GO24),0)</f>
        <v>0</v>
      </c>
      <c r="GP36" s="145">
        <f t="shared" ref="GP36" si="772">IF(GO48+GP24&lt;0,-(GO48+GP24),0)</f>
        <v>0</v>
      </c>
      <c r="GQ36" s="145">
        <f t="shared" ref="GQ36" si="773">IF(GP48+GQ24&lt;0,-(GP48+GQ24),0)</f>
        <v>0</v>
      </c>
      <c r="GR36" s="145">
        <f t="shared" ref="GR36" si="774">IF(GQ48+GR24&lt;0,-(GQ48+GR24),0)</f>
        <v>0</v>
      </c>
      <c r="GS36" s="145">
        <f t="shared" ref="GS36" si="775">IF(GR48+GS24&lt;0,-(GR48+GS24),0)</f>
        <v>0</v>
      </c>
      <c r="GT36" s="145">
        <f t="shared" ref="GT36" si="776">IF(GS48+GT24&lt;0,-(GS48+GT24),0)</f>
        <v>0</v>
      </c>
      <c r="GU36" s="145">
        <f t="shared" ref="GU36" si="777">IF(GT48+GU24&lt;0,-(GT48+GU24),0)</f>
        <v>0</v>
      </c>
      <c r="GV36" s="145">
        <f t="shared" ref="GV36" si="778">IF(GU48+GV24&lt;0,-(GU48+GV24),0)</f>
        <v>0</v>
      </c>
      <c r="GW36" s="145">
        <f t="shared" ref="GW36" si="779">IF(GV48+GW24&lt;0,-(GV48+GW24),0)</f>
        <v>0</v>
      </c>
      <c r="GX36" s="145">
        <f t="shared" ref="GX36" si="780">IF(GW48+GX24&lt;0,-(GW48+GX24),0)</f>
        <v>0</v>
      </c>
      <c r="GY36" s="145">
        <f t="shared" ref="GY36" si="781">IF(GX48+GY24&lt;0,-(GX48+GY24),0)</f>
        <v>0</v>
      </c>
      <c r="GZ36" s="145">
        <f t="shared" ref="GZ36" si="782">IF(GY48+GZ24&lt;0,-(GY48+GZ24),0)</f>
        <v>0</v>
      </c>
      <c r="HA36" s="145">
        <f t="shared" ref="HA36" si="783">IF(GZ48+HA24&lt;0,-(GZ48+HA24),0)</f>
        <v>0</v>
      </c>
      <c r="HB36" s="145">
        <f t="shared" ref="HB36" si="784">IF(HA48+HB24&lt;0,-(HA48+HB24),0)</f>
        <v>0</v>
      </c>
      <c r="HC36" s="145">
        <f t="shared" ref="HC36" si="785">IF(HB48+HC24&lt;0,-(HB48+HC24),0)</f>
        <v>0</v>
      </c>
      <c r="HD36" s="145">
        <f t="shared" ref="HD36" si="786">IF(HC48+HD24&lt;0,-(HC48+HD24),0)</f>
        <v>0</v>
      </c>
      <c r="HE36" s="145">
        <f t="shared" ref="HE36" si="787">IF(HD48+HE24&lt;0,-(HD48+HE24),0)</f>
        <v>0</v>
      </c>
      <c r="HF36" s="145">
        <f t="shared" ref="HF36" si="788">IF(HE48+HF24&lt;0,-(HE48+HF24),0)</f>
        <v>0</v>
      </c>
      <c r="HG36" s="145">
        <f t="shared" ref="HG36" si="789">IF(HF48+HG24&lt;0,-(HF48+HG24),0)</f>
        <v>0</v>
      </c>
      <c r="HH36" s="145">
        <f t="shared" ref="HH36" si="790">IF(HG48+HH24&lt;0,-(HG48+HH24),0)</f>
        <v>0</v>
      </c>
      <c r="HI36" s="145">
        <f t="shared" ref="HI36" si="791">IF(HH48+HI24&lt;0,-(HH48+HI24),0)</f>
        <v>0</v>
      </c>
      <c r="HJ36" s="145">
        <f t="shared" ref="HJ36" si="792">IF(HI48+HJ24&lt;0,-(HI48+HJ24),0)</f>
        <v>0</v>
      </c>
      <c r="HK36" s="145">
        <f t="shared" ref="HK36" si="793">IF(HJ48+HK24&lt;0,-(HJ48+HK24),0)</f>
        <v>0</v>
      </c>
      <c r="HL36" s="145">
        <f t="shared" ref="HL36" si="794">IF(HK48+HL24&lt;0,-(HK48+HL24),0)</f>
        <v>0</v>
      </c>
      <c r="HM36" s="145">
        <f t="shared" ref="HM36" si="795">IF(HL48+HM24&lt;0,-(HL48+HM24),0)</f>
        <v>0</v>
      </c>
      <c r="HN36" s="145">
        <f t="shared" ref="HN36" si="796">IF(HM48+HN24&lt;0,-(HM48+HN24),0)</f>
        <v>0</v>
      </c>
      <c r="HO36" s="145">
        <f t="shared" ref="HO36" si="797">IF(HN48+HO24&lt;0,-(HN48+HO24),0)</f>
        <v>0</v>
      </c>
      <c r="HP36" s="145">
        <f t="shared" ref="HP36" si="798">IF(HO48+HP24&lt;0,-(HO48+HP24),0)</f>
        <v>0</v>
      </c>
      <c r="HQ36" s="145">
        <f t="shared" ref="HQ36" si="799">IF(HP48+HQ24&lt;0,-(HP48+HQ24),0)</f>
        <v>0</v>
      </c>
      <c r="HR36" s="145">
        <f t="shared" ref="HR36" si="800">IF(HQ48+HR24&lt;0,-(HQ48+HR24),0)</f>
        <v>0</v>
      </c>
      <c r="HS36" s="145">
        <f t="shared" ref="HS36" si="801">IF(HR48+HS24&lt;0,-(HR48+HS24),0)</f>
        <v>0</v>
      </c>
      <c r="HT36" s="145">
        <f t="shared" ref="HT36" si="802">IF(HS48+HT24&lt;0,-(HS48+HT24),0)</f>
        <v>0</v>
      </c>
      <c r="HU36" s="145">
        <f t="shared" ref="HU36" si="803">IF(HT48+HU24&lt;0,-(HT48+HU24),0)</f>
        <v>0</v>
      </c>
      <c r="HV36" s="145">
        <f t="shared" ref="HV36" si="804">IF(HU48+HV24&lt;0,-(HU48+HV24),0)</f>
        <v>0</v>
      </c>
      <c r="HW36" s="145">
        <f t="shared" ref="HW36" si="805">IF(HV48+HW24&lt;0,-(HV48+HW24),0)</f>
        <v>0</v>
      </c>
      <c r="HX36" s="145">
        <f t="shared" ref="HX36" si="806">IF(HW48+HX24&lt;0,-(HW48+HX24),0)</f>
        <v>0</v>
      </c>
      <c r="HY36" s="145">
        <f t="shared" ref="HY36" si="807">IF(HX48+HY24&lt;0,-(HX48+HY24),0)</f>
        <v>0</v>
      </c>
      <c r="HZ36" s="145">
        <f t="shared" ref="HZ36" si="808">IF(HY48+HZ24&lt;0,-(HY48+HZ24),0)</f>
        <v>0</v>
      </c>
      <c r="IA36" s="145">
        <f t="shared" ref="IA36" si="809">IF(HZ48+IA24&lt;0,-(HZ48+IA24),0)</f>
        <v>0</v>
      </c>
      <c r="IB36" s="145">
        <f t="shared" ref="IB36" si="810">IF(IA48+IB24&lt;0,-(IA48+IB24),0)</f>
        <v>0</v>
      </c>
      <c r="IC36" s="145">
        <f t="shared" ref="IC36" si="811">IF(IB48+IC24&lt;0,-(IB48+IC24),0)</f>
        <v>0</v>
      </c>
      <c r="ID36" s="145">
        <f t="shared" ref="ID36" si="812">IF(IC48+ID24&lt;0,-(IC48+ID24),0)</f>
        <v>0</v>
      </c>
      <c r="IE36" s="145">
        <f t="shared" ref="IE36" si="813">IF(ID48+IE24&lt;0,-(ID48+IE24),0)</f>
        <v>0</v>
      </c>
      <c r="IF36" s="145">
        <f t="shared" ref="IF36" si="814">IF(IE48+IF24&lt;0,-(IE48+IF24),0)</f>
        <v>0</v>
      </c>
      <c r="IG36" s="145">
        <f t="shared" ref="IG36" si="815">IF(IF48+IG24&lt;0,-(IF48+IG24),0)</f>
        <v>0</v>
      </c>
      <c r="IH36" s="145">
        <f t="shared" ref="IH36" si="816">IF(IG48+IH24&lt;0,-(IG48+IH24),0)</f>
        <v>0</v>
      </c>
      <c r="II36" s="145">
        <f t="shared" ref="II36" si="817">IF(IH48+II24&lt;0,-(IH48+II24),0)</f>
        <v>0</v>
      </c>
      <c r="IJ36" s="145">
        <f t="shared" ref="IJ36" si="818">IF(II48+IJ24&lt;0,-(II48+IJ24),0)</f>
        <v>0</v>
      </c>
      <c r="IK36" s="145">
        <f t="shared" ref="IK36" si="819">IF(IJ48+IK24&lt;0,-(IJ48+IK24),0)</f>
        <v>0</v>
      </c>
      <c r="IL36" s="145">
        <f t="shared" ref="IL36" si="820">IF(IK48+IL24&lt;0,-(IK48+IL24),0)</f>
        <v>0</v>
      </c>
      <c r="IM36" s="145">
        <f t="shared" ref="IM36" si="821">IF(IL48+IM24&lt;0,-(IL48+IM24),0)</f>
        <v>0</v>
      </c>
      <c r="IN36" s="145">
        <f t="shared" ref="IN36" si="822">IF(IM48+IN24&lt;0,-(IM48+IN24),0)</f>
        <v>0</v>
      </c>
      <c r="IO36" s="145">
        <f t="shared" ref="IO36" si="823">IF(IN48+IO24&lt;0,-(IN48+IO24),0)</f>
        <v>0</v>
      </c>
      <c r="IP36" s="145">
        <f t="shared" ref="IP36" si="824">IF(IO48+IP24&lt;0,-(IO48+IP24),0)</f>
        <v>0</v>
      </c>
      <c r="IQ36" s="145">
        <f t="shared" ref="IQ36" si="825">IF(IP48+IQ24&lt;0,-(IP48+IQ24),0)</f>
        <v>0</v>
      </c>
      <c r="IR36" s="145">
        <f t="shared" ref="IR36" si="826">IF(IQ48+IR24&lt;0,-(IQ48+IR24),0)</f>
        <v>0</v>
      </c>
      <c r="IS36" s="145">
        <f t="shared" ref="IS36" si="827">IF(IR48+IS24&lt;0,-(IR48+IS24),0)</f>
        <v>0</v>
      </c>
      <c r="IT36" s="145">
        <f t="shared" ref="IT36" si="828">IF(IS48+IT24&lt;0,-(IS48+IT24),0)</f>
        <v>0</v>
      </c>
      <c r="IU36" s="145">
        <f t="shared" ref="IU36" si="829">IF(IT48+IU24&lt;0,-(IT48+IU24),0)</f>
        <v>0</v>
      </c>
      <c r="IV36" s="145">
        <f t="shared" ref="IV36" si="830">IF(IU48+IV24&lt;0,-(IU48+IV24),0)</f>
        <v>0</v>
      </c>
      <c r="IW36" s="145">
        <f t="shared" ref="IW36" si="831">IF(IV48+IW24&lt;0,-(IV48+IW24),0)</f>
        <v>0</v>
      </c>
      <c r="IX36" s="145">
        <f t="shared" ref="IX36" si="832">IF(IW48+IX24&lt;0,-(IW48+IX24),0)</f>
        <v>0</v>
      </c>
      <c r="IY36" s="145">
        <f t="shared" ref="IY36" si="833">IF(IX48+IY24&lt;0,-(IX48+IY24),0)</f>
        <v>0</v>
      </c>
      <c r="IZ36" s="145">
        <f t="shared" ref="IZ36" si="834">IF(IY48+IZ24&lt;0,-(IY48+IZ24),0)</f>
        <v>0</v>
      </c>
      <c r="JA36" s="145">
        <f t="shared" ref="JA36" si="835">IF(IZ48+JA24&lt;0,-(IZ48+JA24),0)</f>
        <v>0</v>
      </c>
      <c r="JB36" s="145">
        <f t="shared" ref="JB36" si="836">IF(JA48+JB24&lt;0,-(JA48+JB24),0)</f>
        <v>0</v>
      </c>
      <c r="JC36" s="145">
        <f t="shared" ref="JC36" si="837">IF(JB48+JC24&lt;0,-(JB48+JC24),0)</f>
        <v>0</v>
      </c>
      <c r="JD36" s="145">
        <f t="shared" ref="JD36" si="838">IF(JC48+JD24&lt;0,-(JC48+JD24),0)</f>
        <v>0</v>
      </c>
      <c r="JE36" s="145">
        <f t="shared" ref="JE36" si="839">IF(JD48+JE24&lt;0,-(JD48+JE24),0)</f>
        <v>0</v>
      </c>
      <c r="JF36" s="145">
        <f t="shared" ref="JF36" si="840">IF(JE48+JF24&lt;0,-(JE48+JF24),0)</f>
        <v>0</v>
      </c>
      <c r="JG36" s="145">
        <f t="shared" ref="JG36" si="841">IF(JF48+JG24&lt;0,-(JF48+JG24),0)</f>
        <v>0</v>
      </c>
      <c r="JH36" s="145">
        <f t="shared" ref="JH36" si="842">IF(JG48+JH24&lt;0,-(JG48+JH24),0)</f>
        <v>0</v>
      </c>
      <c r="JI36" s="145">
        <f t="shared" ref="JI36" si="843">IF(JH48+JI24&lt;0,-(JH48+JI24),0)</f>
        <v>0</v>
      </c>
      <c r="JJ36" s="145">
        <f t="shared" ref="JJ36" si="844">IF(JI48+JJ24&lt;0,-(JI48+JJ24),0)</f>
        <v>0</v>
      </c>
      <c r="JK36" s="145">
        <f t="shared" ref="JK36" si="845">IF(JJ48+JK24&lt;0,-(JJ48+JK24),0)</f>
        <v>0</v>
      </c>
      <c r="JL36" s="145">
        <f t="shared" ref="JL36" si="846">IF(JK48+JL24&lt;0,-(JK48+JL24),0)</f>
        <v>0</v>
      </c>
      <c r="JM36" s="145">
        <f t="shared" ref="JM36" si="847">IF(JL48+JM24&lt;0,-(JL48+JM24),0)</f>
        <v>0</v>
      </c>
      <c r="JN36" s="145">
        <f t="shared" ref="JN36" si="848">IF(JM48+JN24&lt;0,-(JM48+JN24),0)</f>
        <v>0</v>
      </c>
      <c r="JO36" s="145">
        <f t="shared" ref="JO36" si="849">IF(JN48+JO24&lt;0,-(JN48+JO24),0)</f>
        <v>0</v>
      </c>
      <c r="JP36" s="145">
        <f t="shared" ref="JP36" si="850">IF(JO48+JP24&lt;0,-(JO48+JP24),0)</f>
        <v>0</v>
      </c>
      <c r="JQ36" s="145">
        <f t="shared" ref="JQ36" si="851">IF(JP48+JQ24&lt;0,-(JP48+JQ24),0)</f>
        <v>0</v>
      </c>
      <c r="JR36" s="145">
        <f t="shared" ref="JR36" si="852">IF(JQ48+JR24&lt;0,-(JQ48+JR24),0)</f>
        <v>0</v>
      </c>
      <c r="JS36" s="145">
        <f t="shared" ref="JS36" si="853">IF(JR48+JS24&lt;0,-(JR48+JS24),0)</f>
        <v>0</v>
      </c>
      <c r="JT36" s="145">
        <f t="shared" ref="JT36" si="854">IF(JS48+JT24&lt;0,-(JS48+JT24),0)</f>
        <v>0</v>
      </c>
      <c r="JU36" s="145">
        <f t="shared" ref="JU36" si="855">IF(JT48+JU24&lt;0,-(JT48+JU24),0)</f>
        <v>0</v>
      </c>
      <c r="JV36" s="145">
        <f t="shared" ref="JV36" si="856">IF(JU48+JV24&lt;0,-(JU48+JV24),0)</f>
        <v>0</v>
      </c>
      <c r="JW36" s="145">
        <f t="shared" ref="JW36" si="857">IF(JV48+JW24&lt;0,-(JV48+JW24),0)</f>
        <v>0</v>
      </c>
      <c r="JX36" s="145">
        <f t="shared" ref="JX36" si="858">IF(JW48+JX24&lt;0,-(JW48+JX24),0)</f>
        <v>0</v>
      </c>
      <c r="JY36" s="145">
        <f t="shared" ref="JY36" si="859">IF(JX48+JY24&lt;0,-(JX48+JY24),0)</f>
        <v>0</v>
      </c>
      <c r="JZ36" s="145">
        <f t="shared" ref="JZ36" si="860">IF(JY48+JZ24&lt;0,-(JY48+JZ24),0)</f>
        <v>0</v>
      </c>
      <c r="KA36" s="145">
        <f t="shared" ref="KA36" si="861">IF(JZ48+KA24&lt;0,-(JZ48+KA24),0)</f>
        <v>0</v>
      </c>
      <c r="KB36" s="145">
        <f t="shared" ref="KB36" si="862">IF(KA48+KB24&lt;0,-(KA48+KB24),0)</f>
        <v>0</v>
      </c>
      <c r="KC36" s="145">
        <f t="shared" ref="KC36" si="863">IF(KB48+KC24&lt;0,-(KB48+KC24),0)</f>
        <v>0</v>
      </c>
      <c r="KD36" s="145">
        <f t="shared" ref="KD36" si="864">IF(KC48+KD24&lt;0,-(KC48+KD24),0)</f>
        <v>0</v>
      </c>
      <c r="KE36" s="145">
        <f t="shared" ref="KE36" si="865">IF(KD48+KE24&lt;0,-(KD48+KE24),0)</f>
        <v>0</v>
      </c>
      <c r="KF36" s="145">
        <f t="shared" ref="KF36" si="866">IF(KE48+KF24&lt;0,-(KE48+KF24),0)</f>
        <v>0</v>
      </c>
      <c r="KG36" s="145">
        <f t="shared" ref="KG36" si="867">IF(KF48+KG24&lt;0,-(KF48+KG24),0)</f>
        <v>0</v>
      </c>
      <c r="KH36" s="145">
        <f t="shared" ref="KH36" si="868">IF(KG48+KH24&lt;0,-(KG48+KH24),0)</f>
        <v>0</v>
      </c>
      <c r="KI36" s="145">
        <f t="shared" ref="KI36" si="869">IF(KH48+KI24&lt;0,-(KH48+KI24),0)</f>
        <v>0</v>
      </c>
      <c r="KJ36" s="145">
        <f t="shared" ref="KJ36" si="870">IF(KI48+KJ24&lt;0,-(KI48+KJ24),0)</f>
        <v>0</v>
      </c>
      <c r="KK36" s="145">
        <f t="shared" ref="KK36" si="871">IF(KJ48+KK24&lt;0,-(KJ48+KK24),0)</f>
        <v>0</v>
      </c>
      <c r="KL36" s="145">
        <f t="shared" ref="KL36" si="872">IF(KK48+KL24&lt;0,-(KK48+KL24),0)</f>
        <v>0</v>
      </c>
      <c r="KM36" s="145">
        <f t="shared" ref="KM36" si="873">IF(KL48+KM24&lt;0,-(KL48+KM24),0)</f>
        <v>0</v>
      </c>
      <c r="KN36" s="145">
        <f t="shared" ref="KN36" si="874">IF(KM48+KN24&lt;0,-(KM48+KN24),0)</f>
        <v>0</v>
      </c>
      <c r="KO36" s="145">
        <f t="shared" ref="KO36" si="875">IF(KN48+KO24&lt;0,-(KN48+KO24),0)</f>
        <v>0</v>
      </c>
      <c r="KP36" s="145">
        <f t="shared" ref="KP36" si="876">IF(KO48+KP24&lt;0,-(KO48+KP24),0)</f>
        <v>0</v>
      </c>
      <c r="KQ36" s="145">
        <f t="shared" ref="KQ36" si="877">IF(KP48+KQ24&lt;0,-(KP48+KQ24),0)</f>
        <v>0</v>
      </c>
      <c r="KR36" s="145">
        <f t="shared" ref="KR36" si="878">IF(KQ48+KR24&lt;0,-(KQ48+KR24),0)</f>
        <v>0</v>
      </c>
      <c r="KS36" s="145">
        <f t="shared" ref="KS36" si="879">IF(KR48+KS24&lt;0,-(KR48+KS24),0)</f>
        <v>0</v>
      </c>
      <c r="KT36" s="145">
        <f t="shared" ref="KT36" si="880">IF(KS48+KT24&lt;0,-(KS48+KT24),0)</f>
        <v>0</v>
      </c>
      <c r="KU36" s="145">
        <f t="shared" ref="KU36" si="881">IF(KT48+KU24&lt;0,-(KT48+KU24),0)</f>
        <v>0</v>
      </c>
      <c r="KV36" s="145">
        <f t="shared" ref="KV36" si="882">IF(KU48+KV24&lt;0,-(KU48+KV24),0)</f>
        <v>0</v>
      </c>
      <c r="KW36" s="1"/>
      <c r="KX36" s="1"/>
    </row>
    <row r="37" spans="1:310" ht="4.05" customHeight="1" x14ac:dyDescent="0.25">
      <c r="A37" s="1"/>
      <c r="B37" s="79"/>
      <c r="C37" s="79"/>
      <c r="D37" s="79"/>
      <c r="E37" s="1"/>
      <c r="F37" s="1"/>
      <c r="G37" s="1"/>
      <c r="H37" s="11"/>
      <c r="I37" s="1"/>
      <c r="J37" s="1"/>
      <c r="K37" s="1"/>
      <c r="L37" s="1"/>
      <c r="M37" s="5"/>
      <c r="N37" s="1"/>
      <c r="O37" s="19"/>
      <c r="P37" s="1"/>
      <c r="Q37" s="1"/>
      <c r="R37" s="1"/>
      <c r="S37" s="1"/>
      <c r="T37" s="1"/>
      <c r="U37" s="144"/>
      <c r="V37" s="144"/>
      <c r="W37" s="144"/>
      <c r="X37" s="144"/>
      <c r="Y37" s="144"/>
      <c r="Z37" s="144"/>
      <c r="AA37" s="144"/>
      <c r="AB37" s="144"/>
      <c r="AC37" s="144"/>
      <c r="AD37" s="144"/>
      <c r="AE37" s="144"/>
      <c r="AF37" s="144"/>
      <c r="AG37" s="144"/>
      <c r="AH37" s="144"/>
      <c r="AI37" s="144"/>
      <c r="AJ37" s="144"/>
      <c r="AK37" s="144"/>
      <c r="AL37" s="144"/>
      <c r="AM37" s="144"/>
      <c r="AN37" s="144"/>
      <c r="AO37" s="144"/>
      <c r="AP37" s="144"/>
      <c r="AQ37" s="144"/>
      <c r="AR37" s="144"/>
      <c r="AS37" s="144"/>
      <c r="AT37" s="144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4"/>
      <c r="BJ37" s="144"/>
      <c r="BK37" s="144"/>
      <c r="BL37" s="144"/>
      <c r="BM37" s="144"/>
      <c r="BN37" s="144"/>
      <c r="BO37" s="144"/>
      <c r="BP37" s="144"/>
      <c r="BQ37" s="144"/>
      <c r="BR37" s="144"/>
      <c r="BS37" s="144"/>
      <c r="BT37" s="144"/>
      <c r="BU37" s="144"/>
      <c r="BV37" s="144"/>
      <c r="BW37" s="144"/>
      <c r="BX37" s="144"/>
      <c r="BY37" s="144"/>
      <c r="BZ37" s="144"/>
      <c r="CA37" s="144"/>
      <c r="CB37" s="144"/>
      <c r="CC37" s="144"/>
      <c r="CD37" s="144"/>
      <c r="CE37" s="144"/>
      <c r="CF37" s="144"/>
      <c r="CG37" s="144"/>
      <c r="CH37" s="144"/>
      <c r="CI37" s="144"/>
      <c r="CJ37" s="144"/>
      <c r="CK37" s="144"/>
      <c r="CL37" s="144"/>
      <c r="CM37" s="144"/>
      <c r="CN37" s="144"/>
      <c r="CO37" s="144"/>
      <c r="CP37" s="144"/>
      <c r="CQ37" s="144"/>
      <c r="CR37" s="144"/>
      <c r="CS37" s="144"/>
      <c r="CT37" s="144"/>
      <c r="CU37" s="144"/>
      <c r="CV37" s="144"/>
      <c r="CW37" s="144"/>
      <c r="CX37" s="144"/>
      <c r="CY37" s="144"/>
      <c r="CZ37" s="144"/>
      <c r="DA37" s="144"/>
      <c r="DB37" s="144"/>
      <c r="DC37" s="144"/>
      <c r="DD37" s="144"/>
      <c r="DE37" s="144"/>
      <c r="DF37" s="144"/>
      <c r="DG37" s="144"/>
      <c r="DH37" s="144"/>
      <c r="DI37" s="144"/>
      <c r="DJ37" s="144"/>
      <c r="DK37" s="144"/>
      <c r="DL37" s="144"/>
      <c r="DM37" s="144"/>
      <c r="DN37" s="144"/>
      <c r="DO37" s="144"/>
      <c r="DP37" s="144"/>
      <c r="DQ37" s="144"/>
      <c r="DR37" s="144"/>
      <c r="DS37" s="144"/>
      <c r="DT37" s="144"/>
      <c r="DU37" s="144"/>
      <c r="DV37" s="144"/>
      <c r="DW37" s="144"/>
      <c r="DX37" s="144"/>
      <c r="DY37" s="144"/>
      <c r="DZ37" s="144"/>
      <c r="EA37" s="144"/>
      <c r="EB37" s="144"/>
      <c r="EC37" s="144"/>
      <c r="ED37" s="144"/>
      <c r="EE37" s="144"/>
      <c r="EF37" s="144"/>
      <c r="EG37" s="144"/>
      <c r="EH37" s="144"/>
      <c r="EI37" s="144"/>
      <c r="EJ37" s="144"/>
      <c r="EK37" s="144"/>
      <c r="EL37" s="144"/>
      <c r="EM37" s="144"/>
      <c r="EN37" s="144"/>
      <c r="EO37" s="144"/>
      <c r="EP37" s="144"/>
      <c r="EQ37" s="144"/>
      <c r="ER37" s="144"/>
      <c r="ES37" s="144"/>
      <c r="ET37" s="144"/>
      <c r="EU37" s="144"/>
      <c r="EV37" s="144"/>
      <c r="EW37" s="144"/>
      <c r="EX37" s="144"/>
      <c r="EY37" s="144"/>
      <c r="EZ37" s="144"/>
      <c r="FA37" s="144"/>
      <c r="FB37" s="144"/>
      <c r="FC37" s="144"/>
      <c r="FD37" s="144"/>
      <c r="FE37" s="144"/>
      <c r="FF37" s="144"/>
      <c r="FG37" s="144"/>
      <c r="FH37" s="144"/>
      <c r="FI37" s="144"/>
      <c r="FJ37" s="144"/>
      <c r="FK37" s="144"/>
      <c r="FL37" s="144"/>
      <c r="FM37" s="144"/>
      <c r="FN37" s="144"/>
      <c r="FO37" s="144"/>
      <c r="FP37" s="144"/>
      <c r="FQ37" s="144"/>
      <c r="FR37" s="144"/>
      <c r="FS37" s="144"/>
      <c r="FT37" s="144"/>
      <c r="FU37" s="144"/>
      <c r="FV37" s="144"/>
      <c r="FW37" s="144"/>
      <c r="FX37" s="144"/>
      <c r="FY37" s="144"/>
      <c r="FZ37" s="144"/>
      <c r="GA37" s="144"/>
      <c r="GB37" s="144"/>
      <c r="GC37" s="144"/>
      <c r="GD37" s="144"/>
      <c r="GE37" s="144"/>
      <c r="GF37" s="144"/>
      <c r="GG37" s="144"/>
      <c r="GH37" s="144"/>
      <c r="GI37" s="144"/>
      <c r="GJ37" s="144"/>
      <c r="GK37" s="144"/>
      <c r="GL37" s="144"/>
      <c r="GM37" s="144"/>
      <c r="GN37" s="144"/>
      <c r="GO37" s="144"/>
      <c r="GP37" s="144"/>
      <c r="GQ37" s="144"/>
      <c r="GR37" s="144"/>
      <c r="GS37" s="144"/>
      <c r="GT37" s="144"/>
      <c r="GU37" s="144"/>
      <c r="GV37" s="144"/>
      <c r="GW37" s="144"/>
      <c r="GX37" s="144"/>
      <c r="GY37" s="144"/>
      <c r="GZ37" s="144"/>
      <c r="HA37" s="144"/>
      <c r="HB37" s="144"/>
      <c r="HC37" s="144"/>
      <c r="HD37" s="144"/>
      <c r="HE37" s="144"/>
      <c r="HF37" s="144"/>
      <c r="HG37" s="144"/>
      <c r="HH37" s="144"/>
      <c r="HI37" s="144"/>
      <c r="HJ37" s="144"/>
      <c r="HK37" s="144"/>
      <c r="HL37" s="144"/>
      <c r="HM37" s="144"/>
      <c r="HN37" s="144"/>
      <c r="HO37" s="144"/>
      <c r="HP37" s="144"/>
      <c r="HQ37" s="144"/>
      <c r="HR37" s="144"/>
      <c r="HS37" s="144"/>
      <c r="HT37" s="144"/>
      <c r="HU37" s="144"/>
      <c r="HV37" s="144"/>
      <c r="HW37" s="144"/>
      <c r="HX37" s="144"/>
      <c r="HY37" s="144"/>
      <c r="HZ37" s="144"/>
      <c r="IA37" s="144"/>
      <c r="IB37" s="144"/>
      <c r="IC37" s="144"/>
      <c r="ID37" s="144"/>
      <c r="IE37" s="144"/>
      <c r="IF37" s="144"/>
      <c r="IG37" s="144"/>
      <c r="IH37" s="144"/>
      <c r="II37" s="144"/>
      <c r="IJ37" s="144"/>
      <c r="IK37" s="144"/>
      <c r="IL37" s="144"/>
      <c r="IM37" s="144"/>
      <c r="IN37" s="144"/>
      <c r="IO37" s="144"/>
      <c r="IP37" s="144"/>
      <c r="IQ37" s="144"/>
      <c r="IR37" s="144"/>
      <c r="IS37" s="144"/>
      <c r="IT37" s="144"/>
      <c r="IU37" s="144"/>
      <c r="IV37" s="144"/>
      <c r="IW37" s="144"/>
      <c r="IX37" s="144"/>
      <c r="IY37" s="144"/>
      <c r="IZ37" s="144"/>
      <c r="JA37" s="144"/>
      <c r="JB37" s="144"/>
      <c r="JC37" s="144"/>
      <c r="JD37" s="144"/>
      <c r="JE37" s="144"/>
      <c r="JF37" s="144"/>
      <c r="JG37" s="144"/>
      <c r="JH37" s="144"/>
      <c r="JI37" s="144"/>
      <c r="JJ37" s="144"/>
      <c r="JK37" s="144"/>
      <c r="JL37" s="144"/>
      <c r="JM37" s="144"/>
      <c r="JN37" s="144"/>
      <c r="JO37" s="144"/>
      <c r="JP37" s="144"/>
      <c r="JQ37" s="144"/>
      <c r="JR37" s="144"/>
      <c r="JS37" s="144"/>
      <c r="JT37" s="144"/>
      <c r="JU37" s="144"/>
      <c r="JV37" s="144"/>
      <c r="JW37" s="144"/>
      <c r="JX37" s="144"/>
      <c r="JY37" s="144"/>
      <c r="JZ37" s="144"/>
      <c r="KA37" s="144"/>
      <c r="KB37" s="144"/>
      <c r="KC37" s="144"/>
      <c r="KD37" s="144"/>
      <c r="KE37" s="144"/>
      <c r="KF37" s="144"/>
      <c r="KG37" s="144"/>
      <c r="KH37" s="144"/>
      <c r="KI37" s="144"/>
      <c r="KJ37" s="144"/>
      <c r="KK37" s="144"/>
      <c r="KL37" s="144"/>
      <c r="KM37" s="144"/>
      <c r="KN37" s="144"/>
      <c r="KO37" s="144"/>
      <c r="KP37" s="144"/>
      <c r="KQ37" s="144"/>
      <c r="KR37" s="144"/>
      <c r="KS37" s="144"/>
      <c r="KT37" s="144"/>
      <c r="KU37" s="144"/>
      <c r="KV37" s="144"/>
      <c r="KW37" s="1"/>
      <c r="KX37" s="1"/>
    </row>
    <row r="38" spans="1:310" x14ac:dyDescent="0.25">
      <c r="A38" s="1"/>
      <c r="B38" s="79"/>
      <c r="C38" s="79"/>
      <c r="D38" s="79"/>
      <c r="E38" s="141" t="str">
        <f>kpi!$E87</f>
        <v>Объем возвратов кредитных средств</v>
      </c>
      <c r="F38" s="1"/>
      <c r="G38" s="1"/>
      <c r="H38" s="39" t="str">
        <f>IF(OR($E38="",$E38=0),"",INDEX(kpi!$I:$I,SUMIFS(kpi!$A:$A,kpi!$E:$E,$E38)))</f>
        <v>руб.</v>
      </c>
      <c r="I38" s="1"/>
      <c r="J38" s="1"/>
      <c r="K38" s="1"/>
      <c r="L38" s="1"/>
      <c r="M38" s="5"/>
      <c r="N38" s="1"/>
      <c r="O38" s="19"/>
      <c r="P38" s="1"/>
      <c r="Q38" s="1"/>
      <c r="R38" s="150">
        <f t="shared" ref="R38" si="883">SUMIFS($T38:$KW38,$T$1:$KW$1,"&gt;="&amp;1,$T$1:$KW$1,"&lt;="&amp;MAX($1:$1))</f>
        <v>31795382.44302325</v>
      </c>
      <c r="S38" s="1"/>
      <c r="T38" s="1"/>
      <c r="U38" s="146">
        <v>0</v>
      </c>
      <c r="V38" s="146">
        <f>IF(AND(V24-V46&gt;0,V24-V46&lt;U42),V24-V46,IF(AND(V24-V46&gt;0,V24-V46&gt;U42),U42,0))</f>
        <v>0</v>
      </c>
      <c r="W38" s="146">
        <f>IF(AND(W24-W46&gt;0,W24-W46&lt;V42),W24-W46,IF(AND(W24-W46&gt;0,W24-W46&gt;V42),V42,0))</f>
        <v>0</v>
      </c>
      <c r="X38" s="146">
        <f>IF(AND(X24-X46&gt;0,X24-X46&lt;W42),X24-X46,IF(AND(X24-X46&gt;0,X24-X46&gt;W42),W42,0))</f>
        <v>0</v>
      </c>
      <c r="Y38" s="146">
        <f t="shared" ref="Y38" si="884">IF(AND(Y24-Y46&gt;0,Y24-Y46&lt;X42),Y24-Y46,IF(AND(Y24-Y46&gt;0,Y24-Y46&gt;X42),X42,0))</f>
        <v>0</v>
      </c>
      <c r="Z38" s="146">
        <f t="shared" ref="Z38" si="885">IF(AND(Z24-Z46&gt;0,Z24-Z46&lt;Y42),Z24-Z46,IF(AND(Z24-Z46&gt;0,Z24-Z46&gt;Y42),Y42,0))</f>
        <v>0</v>
      </c>
      <c r="AA38" s="146">
        <f t="shared" ref="AA38" si="886">IF(AND(AA24-AA46&gt;0,AA24-AA46&lt;Z42),AA24-AA46,IF(AND(AA24-AA46&gt;0,AA24-AA46&gt;Z42),Z42,0))</f>
        <v>0</v>
      </c>
      <c r="AB38" s="146">
        <f t="shared" ref="AB38" si="887">IF(AND(AB24-AB46&gt;0,AB24-AB46&lt;AA42),AB24-AB46,IF(AND(AB24-AB46&gt;0,AB24-AB46&gt;AA42),AA42,0))</f>
        <v>0</v>
      </c>
      <c r="AC38" s="146">
        <f t="shared" ref="AC38" si="888">IF(AND(AC24-AC46&gt;0,AC24-AC46&lt;AB42),AC24-AC46,IF(AND(AC24-AC46&gt;0,AC24-AC46&gt;AB42),AB42,0))</f>
        <v>0</v>
      </c>
      <c r="AD38" s="146">
        <f t="shared" ref="AD38" si="889">IF(AND(AD24-AD46&gt;0,AD24-AD46&lt;AC42),AD24-AD46,IF(AND(AD24-AD46&gt;0,AD24-AD46&gt;AC42),AC42,0))</f>
        <v>0</v>
      </c>
      <c r="AE38" s="146">
        <f t="shared" ref="AE38" si="890">IF(AND(AE24-AE46&gt;0,AE24-AE46&lt;AD42),AE24-AE46,IF(AND(AE24-AE46&gt;0,AE24-AE46&gt;AD42),AD42,0))</f>
        <v>0</v>
      </c>
      <c r="AF38" s="146">
        <f t="shared" ref="AF38" si="891">IF(AND(AF24-AF46&gt;0,AF24-AF46&lt;AE42),AF24-AF46,IF(AND(AF24-AF46&gt;0,AF24-AF46&gt;AE42),AE42,0))</f>
        <v>0</v>
      </c>
      <c r="AG38" s="146">
        <f t="shared" ref="AG38" si="892">IF(AND(AG24-AG46&gt;0,AG24-AG46&lt;AF42),AG24-AG46,IF(AND(AG24-AG46&gt;0,AG24-AG46&gt;AF42),AF42,0))</f>
        <v>0</v>
      </c>
      <c r="AH38" s="146">
        <f t="shared" ref="AH38" si="893">IF(AND(AH24-AH46&gt;0,AH24-AH46&lt;AG42),AH24-AH46,IF(AND(AH24-AH46&gt;0,AH24-AH46&gt;AG42),AG42,0))</f>
        <v>0</v>
      </c>
      <c r="AI38" s="146">
        <f t="shared" ref="AI38" si="894">IF(AND(AI24-AI46&gt;0,AI24-AI46&lt;AH42),AI24-AI46,IF(AND(AI24-AI46&gt;0,AI24-AI46&gt;AH42),AH42,0))</f>
        <v>0</v>
      </c>
      <c r="AJ38" s="146">
        <f t="shared" ref="AJ38" si="895">IF(AND(AJ24-AJ46&gt;0,AJ24-AJ46&lt;AI42),AJ24-AJ46,IF(AND(AJ24-AJ46&gt;0,AJ24-AJ46&gt;AI42),AI42,0))</f>
        <v>0</v>
      </c>
      <c r="AK38" s="146">
        <f t="shared" ref="AK38" si="896">IF(AND(AK24-AK46&gt;0,AK24-AK46&lt;AJ42),AK24-AK46,IF(AND(AK24-AK46&gt;0,AK24-AK46&gt;AJ42),AJ42,0))</f>
        <v>0</v>
      </c>
      <c r="AL38" s="146">
        <f t="shared" ref="AL38" si="897">IF(AND(AL24-AL46&gt;0,AL24-AL46&lt;AK42),AL24-AL46,IF(AND(AL24-AL46&gt;0,AL24-AL46&gt;AK42),AK42,0))</f>
        <v>0</v>
      </c>
      <c r="AM38" s="146">
        <f t="shared" ref="AM38" si="898">IF(AND(AM24-AM46&gt;0,AM24-AM46&lt;AL42),AM24-AM46,IF(AND(AM24-AM46&gt;0,AM24-AM46&gt;AL42),AL42,0))</f>
        <v>0</v>
      </c>
      <c r="AN38" s="146">
        <f t="shared" ref="AN38" si="899">IF(AND(AN24-AN46&gt;0,AN24-AN46&lt;AM42),AN24-AN46,IF(AND(AN24-AN46&gt;0,AN24-AN46&gt;AM42),AM42,0))</f>
        <v>0</v>
      </c>
      <c r="AO38" s="146">
        <f t="shared" ref="AO38" si="900">IF(AND(AO24-AO46&gt;0,AO24-AO46&lt;AN42),AO24-AO46,IF(AND(AO24-AO46&gt;0,AO24-AO46&gt;AN42),AN42,0))</f>
        <v>0</v>
      </c>
      <c r="AP38" s="146">
        <f t="shared" ref="AP38" si="901">IF(AND(AP24-AP46&gt;0,AP24-AP46&lt;AO42),AP24-AP46,IF(AND(AP24-AP46&gt;0,AP24-AP46&gt;AO42),AO42,0))</f>
        <v>0</v>
      </c>
      <c r="AQ38" s="146">
        <f t="shared" ref="AQ38" si="902">IF(AND(AQ24-AQ46&gt;0,AQ24-AQ46&lt;AP42),AQ24-AQ46,IF(AND(AQ24-AQ46&gt;0,AQ24-AQ46&gt;AP42),AP42,0))</f>
        <v>0</v>
      </c>
      <c r="AR38" s="146">
        <f t="shared" ref="AR38" si="903">IF(AND(AR24-AR46&gt;0,AR24-AR46&lt;AQ42),AR24-AR46,IF(AND(AR24-AR46&gt;0,AR24-AR46&gt;AQ42),AQ42,0))</f>
        <v>0</v>
      </c>
      <c r="AS38" s="146">
        <f t="shared" ref="AS38" si="904">IF(AND(AS24-AS46&gt;0,AS24-AS46&lt;AR42),AS24-AS46,IF(AND(AS24-AS46&gt;0,AS24-AS46&gt;AR42),AR42,0))</f>
        <v>0</v>
      </c>
      <c r="AT38" s="146">
        <f t="shared" ref="AT38" si="905">IF(AND(AT24-AT46&gt;0,AT24-AT46&lt;AS42),AT24-AT46,IF(AND(AT24-AT46&gt;0,AT24-AT46&gt;AS42),AS42,0))</f>
        <v>0</v>
      </c>
      <c r="AU38" s="146">
        <f t="shared" ref="AU38" si="906">IF(AND(AU24-AU46&gt;0,AU24-AU46&lt;AT42),AU24-AU46,IF(AND(AU24-AU46&gt;0,AU24-AU46&gt;AT42),AT42,0))</f>
        <v>0</v>
      </c>
      <c r="AV38" s="146">
        <f t="shared" ref="AV38" si="907">IF(AND(AV24-AV46&gt;0,AV24-AV46&lt;AU42),AV24-AV46,IF(AND(AV24-AV46&gt;0,AV24-AV46&gt;AU42),AU42,0))</f>
        <v>0</v>
      </c>
      <c r="AW38" s="146">
        <f t="shared" ref="AW38" si="908">IF(AND(AW24-AW46&gt;0,AW24-AW46&lt;AV42),AW24-AW46,IF(AND(AW24-AW46&gt;0,AW24-AW46&gt;AV42),AV42,0))</f>
        <v>0</v>
      </c>
      <c r="AX38" s="146">
        <f t="shared" ref="AX38" si="909">IF(AND(AX24-AX46&gt;0,AX24-AX46&lt;AW42),AX24-AX46,IF(AND(AX24-AX46&gt;0,AX24-AX46&gt;AW42),AW42,0))</f>
        <v>0</v>
      </c>
      <c r="AY38" s="146">
        <f t="shared" ref="AY38" si="910">IF(AND(AY24-AY46&gt;0,AY24-AY46&lt;AX42),AY24-AY46,IF(AND(AY24-AY46&gt;0,AY24-AY46&gt;AX42),AX42,0))</f>
        <v>0</v>
      </c>
      <c r="AZ38" s="146">
        <f t="shared" ref="AZ38" si="911">IF(AND(AZ24-AZ46&gt;0,AZ24-AZ46&lt;AY42),AZ24-AZ46,IF(AND(AZ24-AZ46&gt;0,AZ24-AZ46&gt;AY42),AY42,0))</f>
        <v>589174.48742701113</v>
      </c>
      <c r="BA38" s="146">
        <f t="shared" ref="BA38" si="912">IF(AND(BA24-BA46&gt;0,BA24-BA46&lt;AZ42),BA24-BA46,IF(AND(BA24-BA46&gt;0,BA24-BA46&gt;AZ42),AZ42,0))</f>
        <v>1145302.8200262603</v>
      </c>
      <c r="BB38" s="146">
        <f t="shared" ref="BB38" si="913">IF(AND(BB24-BB46&gt;0,BB24-BB46&lt;BA42),BB24-BB46,IF(AND(BB24-BB46&gt;0,BB24-BB46&gt;BA42),BA42,0))</f>
        <v>1424611.2912681643</v>
      </c>
      <c r="BC38" s="146">
        <f t="shared" ref="BC38" si="914">IF(AND(BC24-BC46&gt;0,BC24-BC46&lt;BB42),BC24-BC46,IF(AND(BC24-BC46&gt;0,BC24-BC46&gt;BB42),BB42,0))</f>
        <v>1713351.0331596909</v>
      </c>
      <c r="BD38" s="146">
        <f t="shared" ref="BD38" si="915">IF(AND(BD24-BD46&gt;0,BD24-BD46&lt;BC42),BD24-BD46,IF(AND(BD24-BD46&gt;0,BD24-BD46&gt;BC42),BC42,0))</f>
        <v>2011639.9365839609</v>
      </c>
      <c r="BE38" s="146">
        <f t="shared" ref="BE38" si="916">IF(AND(BE24-BE46&gt;0,BE24-BE46&lt;BD42),BE24-BE46,IF(AND(BE24-BE46&gt;0,BE24-BE46&gt;BD42),BD42,0))</f>
        <v>0</v>
      </c>
      <c r="BF38" s="146">
        <f t="shared" ref="BF38" si="917">IF(AND(BF24-BF46&gt;0,BF24-BF46&lt;BE42),BF24-BF46,IF(AND(BF24-BF46&gt;0,BF24-BF46&gt;BE42),BE42,0))</f>
        <v>0</v>
      </c>
      <c r="BG38" s="146">
        <f t="shared" ref="BG38" si="918">IF(AND(BG24-BG46&gt;0,BG24-BG46&lt;BF42),BG24-BG46,IF(AND(BG24-BG46&gt;0,BG24-BG46&gt;BF42),BF42,0))</f>
        <v>0</v>
      </c>
      <c r="BH38" s="146">
        <f t="shared" ref="BH38" si="919">IF(AND(BH24-BH46&gt;0,BH24-BH46&lt;BG42),BH24-BH46,IF(AND(BH24-BH46&gt;0,BH24-BH46&gt;BG42),BG42,0))</f>
        <v>0</v>
      </c>
      <c r="BI38" s="146">
        <f t="shared" ref="BI38" si="920">IF(AND(BI24-BI46&gt;0,BI24-BI46&lt;BH42),BI24-BI46,IF(AND(BI24-BI46&gt;0,BI24-BI46&gt;BH42),BH42,0))</f>
        <v>0</v>
      </c>
      <c r="BJ38" s="146">
        <f t="shared" ref="BJ38" si="921">IF(AND(BJ24-BJ46&gt;0,BJ24-BJ46&lt;BI42),BJ24-BJ46,IF(AND(BJ24-BJ46&gt;0,BJ24-BJ46&gt;BI42),BI42,0))</f>
        <v>0</v>
      </c>
      <c r="BK38" s="146">
        <f t="shared" ref="BK38" si="922">IF(AND(BK24-BK46&gt;0,BK24-BK46&lt;BJ42),BK24-BK46,IF(AND(BK24-BK46&gt;0,BK24-BK46&gt;BJ42),BJ42,0))</f>
        <v>562878.39058161713</v>
      </c>
      <c r="BL38" s="146">
        <f t="shared" ref="BL38" si="923">IF(AND(BL24-BL46&gt;0,BL24-BL46&lt;BK42),BL24-BL46,IF(AND(BL24-BL46&gt;0,BL24-BL46&gt;BK42),BK42,0))</f>
        <v>1991194.0570883518</v>
      </c>
      <c r="BM38" s="146">
        <f t="shared" ref="BM38" si="924">IF(AND(BM24-BM46&gt;0,BM24-BM46&lt;BL42),BM24-BM46,IF(AND(BM24-BM46&gt;0,BM24-BM46&gt;BL42),BL42,0))</f>
        <v>2747882.7971491776</v>
      </c>
      <c r="BN38" s="146">
        <f t="shared" ref="BN38" si="925">IF(AND(BN24-BN46&gt;0,BN24-BN46&lt;BM42),BN24-BN46,IF(AND(BN24-BN46&gt;0,BN24-BN46&gt;BM42),BM42,0))</f>
        <v>3450751.5660686325</v>
      </c>
      <c r="BO38" s="146">
        <f t="shared" ref="BO38" si="926">IF(AND(BO24-BO46&gt;0,BO24-BO46&lt;BN42),BO24-BO46,IF(AND(BO24-BO46&gt;0,BO24-BO46&gt;BN42),BN42,0))</f>
        <v>4051682.3182381019</v>
      </c>
      <c r="BP38" s="146">
        <f t="shared" ref="BP38" si="927">IF(AND(BP24-BP46&gt;0,BP24-BP46&lt;BO42),BP24-BP46,IF(AND(BP24-BP46&gt;0,BP24-BP46&gt;BO42),BO42,0))</f>
        <v>4655791.8108188557</v>
      </c>
      <c r="BQ38" s="146">
        <f t="shared" ref="BQ38" si="928">IF(AND(BQ24-BQ46&gt;0,BQ24-BQ46&lt;BP42),BQ24-BQ46,IF(AND(BQ24-BQ46&gt;0,BQ24-BQ46&gt;BP42),BP42,0))</f>
        <v>5131216.526059093</v>
      </c>
      <c r="BR38" s="146">
        <f t="shared" ref="BR38" si="929">IF(AND(BR24-BR46&gt;0,BR24-BR46&lt;BQ42),BR24-BR46,IF(AND(BR24-BR46&gt;0,BR24-BR46&gt;BQ42),BQ42,0))</f>
        <v>2319905.4085543295</v>
      </c>
      <c r="BS38" s="146">
        <f t="shared" ref="BS38" si="930">IF(AND(BS24-BS46&gt;0,BS24-BS46&lt;BR42),BS24-BS46,IF(AND(BS24-BS46&gt;0,BS24-BS46&gt;BR42),BR42,0))</f>
        <v>0</v>
      </c>
      <c r="BT38" s="146">
        <f t="shared" ref="BT38" si="931">IF(AND(BT24-BT46&gt;0,BT24-BT46&lt;BS42),BT24-BT46,IF(AND(BT24-BT46&gt;0,BT24-BT46&gt;BS42),BS42,0))</f>
        <v>0</v>
      </c>
      <c r="BU38" s="146">
        <f t="shared" ref="BU38" si="932">IF(AND(BU24-BU46&gt;0,BU24-BU46&lt;BT42),BU24-BU46,IF(AND(BU24-BU46&gt;0,BU24-BU46&gt;BT42),BT42,0))</f>
        <v>0</v>
      </c>
      <c r="BV38" s="146">
        <f t="shared" ref="BV38" si="933">IF(AND(BV24-BV46&gt;0,BV24-BV46&lt;BU42),BV24-BV46,IF(AND(BV24-BV46&gt;0,BV24-BV46&gt;BU42),BU42,0))</f>
        <v>0</v>
      </c>
      <c r="BW38" s="146">
        <f t="shared" ref="BW38" si="934">IF(AND(BW24-BW46&gt;0,BW24-BW46&lt;BV42),BW24-BW46,IF(AND(BW24-BW46&gt;0,BW24-BW46&gt;BV42),BV42,0))</f>
        <v>0</v>
      </c>
      <c r="BX38" s="146">
        <f t="shared" ref="BX38" si="935">IF(AND(BX24-BX46&gt;0,BX24-BX46&lt;BW42),BX24-BX46,IF(AND(BX24-BX46&gt;0,BX24-BX46&gt;BW42),BW42,0))</f>
        <v>0</v>
      </c>
      <c r="BY38" s="146">
        <f t="shared" ref="BY38" si="936">IF(AND(BY24-BY46&gt;0,BY24-BY46&lt;BX42),BY24-BY46,IF(AND(BY24-BY46&gt;0,BY24-BY46&gt;BX42),BX42,0))</f>
        <v>0</v>
      </c>
      <c r="BZ38" s="146">
        <f t="shared" ref="BZ38" si="937">IF(AND(BZ24-BZ46&gt;0,BZ24-BZ46&lt;BY42),BZ24-BZ46,IF(AND(BZ24-BZ46&gt;0,BZ24-BZ46&gt;BY42),BY42,0))</f>
        <v>0</v>
      </c>
      <c r="CA38" s="146">
        <f t="shared" ref="CA38" si="938">IF(AND(CA24-CA46&gt;0,CA24-CA46&lt;BZ42),CA24-CA46,IF(AND(CA24-CA46&gt;0,CA24-CA46&gt;BZ42),BZ42,0))</f>
        <v>0</v>
      </c>
      <c r="CB38" s="146">
        <f t="shared" ref="CB38" si="939">IF(AND(CB24-CB46&gt;0,CB24-CB46&lt;CA42),CB24-CB46,IF(AND(CB24-CB46&gt;0,CB24-CB46&gt;CA42),CA42,0))</f>
        <v>0</v>
      </c>
      <c r="CC38" s="146">
        <f t="shared" ref="CC38" si="940">IF(AND(CC24-CC46&gt;0,CC24-CC46&lt;CB42),CC24-CC46,IF(AND(CC24-CC46&gt;0,CC24-CC46&gt;CB42),CB42,0))</f>
        <v>0</v>
      </c>
      <c r="CD38" s="146">
        <f t="shared" ref="CD38" si="941">IF(AND(CD24-CD46&gt;0,CD24-CD46&lt;CC42),CD24-CD46,IF(AND(CD24-CD46&gt;0,CD24-CD46&gt;CC42),CC42,0))</f>
        <v>0</v>
      </c>
      <c r="CE38" s="146">
        <f t="shared" ref="CE38" si="942">IF(AND(CE24-CE46&gt;0,CE24-CE46&lt;CD42),CE24-CE46,IF(AND(CE24-CE46&gt;0,CE24-CE46&gt;CD42),CD42,0))</f>
        <v>0</v>
      </c>
      <c r="CF38" s="146">
        <f t="shared" ref="CF38" si="943">IF(AND(CF24-CF46&gt;0,CF24-CF46&lt;CE42),CF24-CF46,IF(AND(CF24-CF46&gt;0,CF24-CF46&gt;CE42),CE42,0))</f>
        <v>0</v>
      </c>
      <c r="CG38" s="146">
        <f t="shared" ref="CG38" si="944">IF(AND(CG24-CG46&gt;0,CG24-CG46&lt;CF42),CG24-CG46,IF(AND(CG24-CG46&gt;0,CG24-CG46&gt;CF42),CF42,0))</f>
        <v>0</v>
      </c>
      <c r="CH38" s="146">
        <f t="shared" ref="CH38" si="945">IF(AND(CH24-CH46&gt;0,CH24-CH46&lt;CG42),CH24-CH46,IF(AND(CH24-CH46&gt;0,CH24-CH46&gt;CG42),CG42,0))</f>
        <v>0</v>
      </c>
      <c r="CI38" s="146">
        <f t="shared" ref="CI38" si="946">IF(AND(CI24-CI46&gt;0,CI24-CI46&lt;CH42),CI24-CI46,IF(AND(CI24-CI46&gt;0,CI24-CI46&gt;CH42),CH42,0))</f>
        <v>0</v>
      </c>
      <c r="CJ38" s="146">
        <f t="shared" ref="CJ38" si="947">IF(AND(CJ24-CJ46&gt;0,CJ24-CJ46&lt;CI42),CJ24-CJ46,IF(AND(CJ24-CJ46&gt;0,CJ24-CJ46&gt;CI42),CI42,0))</f>
        <v>0</v>
      </c>
      <c r="CK38" s="146">
        <f t="shared" ref="CK38" si="948">IF(AND(CK24-CK46&gt;0,CK24-CK46&lt;CJ42),CK24-CK46,IF(AND(CK24-CK46&gt;0,CK24-CK46&gt;CJ42),CJ42,0))</f>
        <v>0</v>
      </c>
      <c r="CL38" s="146">
        <f t="shared" ref="CL38" si="949">IF(AND(CL24-CL46&gt;0,CL24-CL46&lt;CK42),CL24-CL46,IF(AND(CL24-CL46&gt;0,CL24-CL46&gt;CK42),CK42,0))</f>
        <v>0</v>
      </c>
      <c r="CM38" s="146">
        <f t="shared" ref="CM38" si="950">IF(AND(CM24-CM46&gt;0,CM24-CM46&lt;CL42),CM24-CM46,IF(AND(CM24-CM46&gt;0,CM24-CM46&gt;CL42),CL42,0))</f>
        <v>0</v>
      </c>
      <c r="CN38" s="146">
        <f t="shared" ref="CN38" si="951">IF(AND(CN24-CN46&gt;0,CN24-CN46&lt;CM42),CN24-CN46,IF(AND(CN24-CN46&gt;0,CN24-CN46&gt;CM42),CM42,0))</f>
        <v>0</v>
      </c>
      <c r="CO38" s="146">
        <f t="shared" ref="CO38" si="952">IF(AND(CO24-CO46&gt;0,CO24-CO46&lt;CN42),CO24-CO46,IF(AND(CO24-CO46&gt;0,CO24-CO46&gt;CN42),CN42,0))</f>
        <v>0</v>
      </c>
      <c r="CP38" s="146">
        <f t="shared" ref="CP38" si="953">IF(AND(CP24-CP46&gt;0,CP24-CP46&lt;CO42),CP24-CP46,IF(AND(CP24-CP46&gt;0,CP24-CP46&gt;CO42),CO42,0))</f>
        <v>0</v>
      </c>
      <c r="CQ38" s="146">
        <f t="shared" ref="CQ38" si="954">IF(AND(CQ24-CQ46&gt;0,CQ24-CQ46&lt;CP42),CQ24-CQ46,IF(AND(CQ24-CQ46&gt;0,CQ24-CQ46&gt;CP42),CP42,0))</f>
        <v>0</v>
      </c>
      <c r="CR38" s="146">
        <f t="shared" ref="CR38" si="955">IF(AND(CR24-CR46&gt;0,CR24-CR46&lt;CQ42),CR24-CR46,IF(AND(CR24-CR46&gt;0,CR24-CR46&gt;CQ42),CQ42,0))</f>
        <v>0</v>
      </c>
      <c r="CS38" s="146">
        <f t="shared" ref="CS38" si="956">IF(AND(CS24-CS46&gt;0,CS24-CS46&lt;CR42),CS24-CS46,IF(AND(CS24-CS46&gt;0,CS24-CS46&gt;CR42),CR42,0))</f>
        <v>0</v>
      </c>
      <c r="CT38" s="146">
        <f t="shared" ref="CT38" si="957">IF(AND(CT24-CT46&gt;0,CT24-CT46&lt;CS42),CT24-CT46,IF(AND(CT24-CT46&gt;0,CT24-CT46&gt;CS42),CS42,0))</f>
        <v>0</v>
      </c>
      <c r="CU38" s="146">
        <f t="shared" ref="CU38" si="958">IF(AND(CU24-CU46&gt;0,CU24-CU46&lt;CT42),CU24-CU46,IF(AND(CU24-CU46&gt;0,CU24-CU46&gt;CT42),CT42,0))</f>
        <v>0</v>
      </c>
      <c r="CV38" s="146">
        <f t="shared" ref="CV38" si="959">IF(AND(CV24-CV46&gt;0,CV24-CV46&lt;CU42),CV24-CV46,IF(AND(CV24-CV46&gt;0,CV24-CV46&gt;CU42),CU42,0))</f>
        <v>0</v>
      </c>
      <c r="CW38" s="146">
        <f t="shared" ref="CW38" si="960">IF(AND(CW24-CW46&gt;0,CW24-CW46&lt;CV42),CW24-CW46,IF(AND(CW24-CW46&gt;0,CW24-CW46&gt;CV42),CV42,0))</f>
        <v>0</v>
      </c>
      <c r="CX38" s="146">
        <f t="shared" ref="CX38" si="961">IF(AND(CX24-CX46&gt;0,CX24-CX46&lt;CW42),CX24-CX46,IF(AND(CX24-CX46&gt;0,CX24-CX46&gt;CW42),CW42,0))</f>
        <v>0</v>
      </c>
      <c r="CY38" s="146">
        <f t="shared" ref="CY38" si="962">IF(AND(CY24-CY46&gt;0,CY24-CY46&lt;CX42),CY24-CY46,IF(AND(CY24-CY46&gt;0,CY24-CY46&gt;CX42),CX42,0))</f>
        <v>0</v>
      </c>
      <c r="CZ38" s="146">
        <f t="shared" ref="CZ38" si="963">IF(AND(CZ24-CZ46&gt;0,CZ24-CZ46&lt;CY42),CZ24-CZ46,IF(AND(CZ24-CZ46&gt;0,CZ24-CZ46&gt;CY42),CY42,0))</f>
        <v>0</v>
      </c>
      <c r="DA38" s="146">
        <f t="shared" ref="DA38" si="964">IF(AND(DA24-DA46&gt;0,DA24-DA46&lt;CZ42),DA24-DA46,IF(AND(DA24-DA46&gt;0,DA24-DA46&gt;CZ42),CZ42,0))</f>
        <v>0</v>
      </c>
      <c r="DB38" s="146">
        <f t="shared" ref="DB38" si="965">IF(AND(DB24-DB46&gt;0,DB24-DB46&lt;DA42),DB24-DB46,IF(AND(DB24-DB46&gt;0,DB24-DB46&gt;DA42),DA42,0))</f>
        <v>0</v>
      </c>
      <c r="DC38" s="146">
        <f t="shared" ref="DC38" si="966">IF(AND(DC24-DC46&gt;0,DC24-DC46&lt;DB42),DC24-DC46,IF(AND(DC24-DC46&gt;0,DC24-DC46&gt;DB42),DB42,0))</f>
        <v>0</v>
      </c>
      <c r="DD38" s="146">
        <f t="shared" ref="DD38" si="967">IF(AND(DD24-DD46&gt;0,DD24-DD46&lt;DC42),DD24-DD46,IF(AND(DD24-DD46&gt;0,DD24-DD46&gt;DC42),DC42,0))</f>
        <v>0</v>
      </c>
      <c r="DE38" s="146">
        <f t="shared" ref="DE38" si="968">IF(AND(DE24-DE46&gt;0,DE24-DE46&lt;DD42),DE24-DE46,IF(AND(DE24-DE46&gt;0,DE24-DE46&gt;DD42),DD42,0))</f>
        <v>0</v>
      </c>
      <c r="DF38" s="146">
        <f t="shared" ref="DF38" si="969">IF(AND(DF24-DF46&gt;0,DF24-DF46&lt;DE42),DF24-DF46,IF(AND(DF24-DF46&gt;0,DF24-DF46&gt;DE42),DE42,0))</f>
        <v>0</v>
      </c>
      <c r="DG38" s="146">
        <f t="shared" ref="DG38" si="970">IF(AND(DG24-DG46&gt;0,DG24-DG46&lt;DF42),DG24-DG46,IF(AND(DG24-DG46&gt;0,DG24-DG46&gt;DF42),DF42,0))</f>
        <v>0</v>
      </c>
      <c r="DH38" s="146">
        <f t="shared" ref="DH38" si="971">IF(AND(DH24-DH46&gt;0,DH24-DH46&lt;DG42),DH24-DH46,IF(AND(DH24-DH46&gt;0,DH24-DH46&gt;DG42),DG42,0))</f>
        <v>0</v>
      </c>
      <c r="DI38" s="146">
        <f t="shared" ref="DI38" si="972">IF(AND(DI24-DI46&gt;0,DI24-DI46&lt;DH42),DI24-DI46,IF(AND(DI24-DI46&gt;0,DI24-DI46&gt;DH42),DH42,0))</f>
        <v>0</v>
      </c>
      <c r="DJ38" s="146">
        <f t="shared" ref="DJ38" si="973">IF(AND(DJ24-DJ46&gt;0,DJ24-DJ46&lt;DI42),DJ24-DJ46,IF(AND(DJ24-DJ46&gt;0,DJ24-DJ46&gt;DI42),DI42,0))</f>
        <v>0</v>
      </c>
      <c r="DK38" s="146">
        <f t="shared" ref="DK38" si="974">IF(AND(DK24-DK46&gt;0,DK24-DK46&lt;DJ42),DK24-DK46,IF(AND(DK24-DK46&gt;0,DK24-DK46&gt;DJ42),DJ42,0))</f>
        <v>0</v>
      </c>
      <c r="DL38" s="146">
        <f t="shared" ref="DL38" si="975">IF(AND(DL24-DL46&gt;0,DL24-DL46&lt;DK42),DL24-DL46,IF(AND(DL24-DL46&gt;0,DL24-DL46&gt;DK42),DK42,0))</f>
        <v>0</v>
      </c>
      <c r="DM38" s="146">
        <f t="shared" ref="DM38" si="976">IF(AND(DM24-DM46&gt;0,DM24-DM46&lt;DL42),DM24-DM46,IF(AND(DM24-DM46&gt;0,DM24-DM46&gt;DL42),DL42,0))</f>
        <v>0</v>
      </c>
      <c r="DN38" s="146">
        <f t="shared" ref="DN38" si="977">IF(AND(DN24-DN46&gt;0,DN24-DN46&lt;DM42),DN24-DN46,IF(AND(DN24-DN46&gt;0,DN24-DN46&gt;DM42),DM42,0))</f>
        <v>0</v>
      </c>
      <c r="DO38" s="146">
        <f t="shared" ref="DO38" si="978">IF(AND(DO24-DO46&gt;0,DO24-DO46&lt;DN42),DO24-DO46,IF(AND(DO24-DO46&gt;0,DO24-DO46&gt;DN42),DN42,0))</f>
        <v>0</v>
      </c>
      <c r="DP38" s="146">
        <f t="shared" ref="DP38" si="979">IF(AND(DP24-DP46&gt;0,DP24-DP46&lt;DO42),DP24-DP46,IF(AND(DP24-DP46&gt;0,DP24-DP46&gt;DO42),DO42,0))</f>
        <v>0</v>
      </c>
      <c r="DQ38" s="146">
        <f t="shared" ref="DQ38" si="980">IF(AND(DQ24-DQ46&gt;0,DQ24-DQ46&lt;DP42),DQ24-DQ46,IF(AND(DQ24-DQ46&gt;0,DQ24-DQ46&gt;DP42),DP42,0))</f>
        <v>0</v>
      </c>
      <c r="DR38" s="146">
        <f t="shared" ref="DR38" si="981">IF(AND(DR24-DR46&gt;0,DR24-DR46&lt;DQ42),DR24-DR46,IF(AND(DR24-DR46&gt;0,DR24-DR46&gt;DQ42),DQ42,0))</f>
        <v>0</v>
      </c>
      <c r="DS38" s="146">
        <f t="shared" ref="DS38" si="982">IF(AND(DS24-DS46&gt;0,DS24-DS46&lt;DR42),DS24-DS46,IF(AND(DS24-DS46&gt;0,DS24-DS46&gt;DR42),DR42,0))</f>
        <v>0</v>
      </c>
      <c r="DT38" s="146">
        <f t="shared" ref="DT38" si="983">IF(AND(DT24-DT46&gt;0,DT24-DT46&lt;DS42),DT24-DT46,IF(AND(DT24-DT46&gt;0,DT24-DT46&gt;DS42),DS42,0))</f>
        <v>0</v>
      </c>
      <c r="DU38" s="146">
        <f t="shared" ref="DU38" si="984">IF(AND(DU24-DU46&gt;0,DU24-DU46&lt;DT42),DU24-DU46,IF(AND(DU24-DU46&gt;0,DU24-DU46&gt;DT42),DT42,0))</f>
        <v>0</v>
      </c>
      <c r="DV38" s="146">
        <f t="shared" ref="DV38" si="985">IF(AND(DV24-DV46&gt;0,DV24-DV46&lt;DU42),DV24-DV46,IF(AND(DV24-DV46&gt;0,DV24-DV46&gt;DU42),DU42,0))</f>
        <v>0</v>
      </c>
      <c r="DW38" s="146">
        <f t="shared" ref="DW38" si="986">IF(AND(DW24-DW46&gt;0,DW24-DW46&lt;DV42),DW24-DW46,IF(AND(DW24-DW46&gt;0,DW24-DW46&gt;DV42),DV42,0))</f>
        <v>0</v>
      </c>
      <c r="DX38" s="146">
        <f t="shared" ref="DX38" si="987">IF(AND(DX24-DX46&gt;0,DX24-DX46&lt;DW42),DX24-DX46,IF(AND(DX24-DX46&gt;0,DX24-DX46&gt;DW42),DW42,0))</f>
        <v>0</v>
      </c>
      <c r="DY38" s="146">
        <f t="shared" ref="DY38" si="988">IF(AND(DY24-DY46&gt;0,DY24-DY46&lt;DX42),DY24-DY46,IF(AND(DY24-DY46&gt;0,DY24-DY46&gt;DX42),DX42,0))</f>
        <v>0</v>
      </c>
      <c r="DZ38" s="146">
        <f t="shared" ref="DZ38" si="989">IF(AND(DZ24-DZ46&gt;0,DZ24-DZ46&lt;DY42),DZ24-DZ46,IF(AND(DZ24-DZ46&gt;0,DZ24-DZ46&gt;DY42),DY42,0))</f>
        <v>0</v>
      </c>
      <c r="EA38" s="146">
        <f t="shared" ref="EA38" si="990">IF(AND(EA24-EA46&gt;0,EA24-EA46&lt;DZ42),EA24-EA46,IF(AND(EA24-EA46&gt;0,EA24-EA46&gt;DZ42),DZ42,0))</f>
        <v>0</v>
      </c>
      <c r="EB38" s="146">
        <f t="shared" ref="EB38" si="991">IF(AND(EB24-EB46&gt;0,EB24-EB46&lt;EA42),EB24-EB46,IF(AND(EB24-EB46&gt;0,EB24-EB46&gt;EA42),EA42,0))</f>
        <v>0</v>
      </c>
      <c r="EC38" s="146">
        <f t="shared" ref="EC38" si="992">IF(AND(EC24-EC46&gt;0,EC24-EC46&lt;EB42),EC24-EC46,IF(AND(EC24-EC46&gt;0,EC24-EC46&gt;EB42),EB42,0))</f>
        <v>0</v>
      </c>
      <c r="ED38" s="146">
        <f t="shared" ref="ED38" si="993">IF(AND(ED24-ED46&gt;0,ED24-ED46&lt;EC42),ED24-ED46,IF(AND(ED24-ED46&gt;0,ED24-ED46&gt;EC42),EC42,0))</f>
        <v>0</v>
      </c>
      <c r="EE38" s="146">
        <f t="shared" ref="EE38" si="994">IF(AND(EE24-EE46&gt;0,EE24-EE46&lt;ED42),EE24-EE46,IF(AND(EE24-EE46&gt;0,EE24-EE46&gt;ED42),ED42,0))</f>
        <v>0</v>
      </c>
      <c r="EF38" s="146">
        <f t="shared" ref="EF38" si="995">IF(AND(EF24-EF46&gt;0,EF24-EF46&lt;EE42),EF24-EF46,IF(AND(EF24-EF46&gt;0,EF24-EF46&gt;EE42),EE42,0))</f>
        <v>0</v>
      </c>
      <c r="EG38" s="146">
        <f t="shared" ref="EG38" si="996">IF(AND(EG24-EG46&gt;0,EG24-EG46&lt;EF42),EG24-EG46,IF(AND(EG24-EG46&gt;0,EG24-EG46&gt;EF42),EF42,0))</f>
        <v>0</v>
      </c>
      <c r="EH38" s="146">
        <f t="shared" ref="EH38" si="997">IF(AND(EH24-EH46&gt;0,EH24-EH46&lt;EG42),EH24-EH46,IF(AND(EH24-EH46&gt;0,EH24-EH46&gt;EG42),EG42,0))</f>
        <v>0</v>
      </c>
      <c r="EI38" s="146">
        <f t="shared" ref="EI38" si="998">IF(AND(EI24-EI46&gt;0,EI24-EI46&lt;EH42),EI24-EI46,IF(AND(EI24-EI46&gt;0,EI24-EI46&gt;EH42),EH42,0))</f>
        <v>0</v>
      </c>
      <c r="EJ38" s="146">
        <f t="shared" ref="EJ38" si="999">IF(AND(EJ24-EJ46&gt;0,EJ24-EJ46&lt;EI42),EJ24-EJ46,IF(AND(EJ24-EJ46&gt;0,EJ24-EJ46&gt;EI42),EI42,0))</f>
        <v>0</v>
      </c>
      <c r="EK38" s="146">
        <f t="shared" ref="EK38" si="1000">IF(AND(EK24-EK46&gt;0,EK24-EK46&lt;EJ42),EK24-EK46,IF(AND(EK24-EK46&gt;0,EK24-EK46&gt;EJ42),EJ42,0))</f>
        <v>0</v>
      </c>
      <c r="EL38" s="146">
        <f t="shared" ref="EL38" si="1001">IF(AND(EL24-EL46&gt;0,EL24-EL46&lt;EK42),EL24-EL46,IF(AND(EL24-EL46&gt;0,EL24-EL46&gt;EK42),EK42,0))</f>
        <v>0</v>
      </c>
      <c r="EM38" s="146">
        <f t="shared" ref="EM38" si="1002">IF(AND(EM24-EM46&gt;0,EM24-EM46&lt;EL42),EM24-EM46,IF(AND(EM24-EM46&gt;0,EM24-EM46&gt;EL42),EL42,0))</f>
        <v>0</v>
      </c>
      <c r="EN38" s="146">
        <f t="shared" ref="EN38" si="1003">IF(AND(EN24-EN46&gt;0,EN24-EN46&lt;EM42),EN24-EN46,IF(AND(EN24-EN46&gt;0,EN24-EN46&gt;EM42),EM42,0))</f>
        <v>0</v>
      </c>
      <c r="EO38" s="146">
        <f t="shared" ref="EO38" si="1004">IF(AND(EO24-EO46&gt;0,EO24-EO46&lt;EN42),EO24-EO46,IF(AND(EO24-EO46&gt;0,EO24-EO46&gt;EN42),EN42,0))</f>
        <v>0</v>
      </c>
      <c r="EP38" s="146">
        <f t="shared" ref="EP38" si="1005">IF(AND(EP24-EP46&gt;0,EP24-EP46&lt;EO42),EP24-EP46,IF(AND(EP24-EP46&gt;0,EP24-EP46&gt;EO42),EO42,0))</f>
        <v>0</v>
      </c>
      <c r="EQ38" s="146">
        <f t="shared" ref="EQ38" si="1006">IF(AND(EQ24-EQ46&gt;0,EQ24-EQ46&lt;EP42),EQ24-EQ46,IF(AND(EQ24-EQ46&gt;0,EQ24-EQ46&gt;EP42),EP42,0))</f>
        <v>0</v>
      </c>
      <c r="ER38" s="146">
        <f t="shared" ref="ER38" si="1007">IF(AND(ER24-ER46&gt;0,ER24-ER46&lt;EQ42),ER24-ER46,IF(AND(ER24-ER46&gt;0,ER24-ER46&gt;EQ42),EQ42,0))</f>
        <v>0</v>
      </c>
      <c r="ES38" s="146">
        <f t="shared" ref="ES38" si="1008">IF(AND(ES24-ES46&gt;0,ES24-ES46&lt;ER42),ES24-ES46,IF(AND(ES24-ES46&gt;0,ES24-ES46&gt;ER42),ER42,0))</f>
        <v>0</v>
      </c>
      <c r="ET38" s="146">
        <f t="shared" ref="ET38" si="1009">IF(AND(ET24-ET46&gt;0,ET24-ET46&lt;ES42),ET24-ET46,IF(AND(ET24-ET46&gt;0,ET24-ET46&gt;ES42),ES42,0))</f>
        <v>0</v>
      </c>
      <c r="EU38" s="146">
        <f t="shared" ref="EU38" si="1010">IF(AND(EU24-EU46&gt;0,EU24-EU46&lt;ET42),EU24-EU46,IF(AND(EU24-EU46&gt;0,EU24-EU46&gt;ET42),ET42,0))</f>
        <v>0</v>
      </c>
      <c r="EV38" s="146">
        <f t="shared" ref="EV38" si="1011">IF(AND(EV24-EV46&gt;0,EV24-EV46&lt;EU42),EV24-EV46,IF(AND(EV24-EV46&gt;0,EV24-EV46&gt;EU42),EU42,0))</f>
        <v>0</v>
      </c>
      <c r="EW38" s="146">
        <f t="shared" ref="EW38" si="1012">IF(AND(EW24-EW46&gt;0,EW24-EW46&lt;EV42),EW24-EW46,IF(AND(EW24-EW46&gt;0,EW24-EW46&gt;EV42),EV42,0))</f>
        <v>0</v>
      </c>
      <c r="EX38" s="146">
        <f t="shared" ref="EX38" si="1013">IF(AND(EX24-EX46&gt;0,EX24-EX46&lt;EW42),EX24-EX46,IF(AND(EX24-EX46&gt;0,EX24-EX46&gt;EW42),EW42,0))</f>
        <v>0</v>
      </c>
      <c r="EY38" s="146">
        <f t="shared" ref="EY38" si="1014">IF(AND(EY24-EY46&gt;0,EY24-EY46&lt;EX42),EY24-EY46,IF(AND(EY24-EY46&gt;0,EY24-EY46&gt;EX42),EX42,0))</f>
        <v>0</v>
      </c>
      <c r="EZ38" s="146">
        <f t="shared" ref="EZ38" si="1015">IF(AND(EZ24-EZ46&gt;0,EZ24-EZ46&lt;EY42),EZ24-EZ46,IF(AND(EZ24-EZ46&gt;0,EZ24-EZ46&gt;EY42),EY42,0))</f>
        <v>0</v>
      </c>
      <c r="FA38" s="146">
        <f t="shared" ref="FA38" si="1016">IF(AND(FA24-FA46&gt;0,FA24-FA46&lt;EZ42),FA24-FA46,IF(AND(FA24-FA46&gt;0,FA24-FA46&gt;EZ42),EZ42,0))</f>
        <v>0</v>
      </c>
      <c r="FB38" s="146">
        <f t="shared" ref="FB38" si="1017">IF(AND(FB24-FB46&gt;0,FB24-FB46&lt;FA42),FB24-FB46,IF(AND(FB24-FB46&gt;0,FB24-FB46&gt;FA42),FA42,0))</f>
        <v>0</v>
      </c>
      <c r="FC38" s="146">
        <f t="shared" ref="FC38" si="1018">IF(AND(FC24-FC46&gt;0,FC24-FC46&lt;FB42),FC24-FC46,IF(AND(FC24-FC46&gt;0,FC24-FC46&gt;FB42),FB42,0))</f>
        <v>0</v>
      </c>
      <c r="FD38" s="146">
        <f t="shared" ref="FD38" si="1019">IF(AND(FD24-FD46&gt;0,FD24-FD46&lt;FC42),FD24-FD46,IF(AND(FD24-FD46&gt;0,FD24-FD46&gt;FC42),FC42,0))</f>
        <v>0</v>
      </c>
      <c r="FE38" s="146">
        <f t="shared" ref="FE38" si="1020">IF(AND(FE24-FE46&gt;0,FE24-FE46&lt;FD42),FE24-FE46,IF(AND(FE24-FE46&gt;0,FE24-FE46&gt;FD42),FD42,0))</f>
        <v>0</v>
      </c>
      <c r="FF38" s="146">
        <f t="shared" ref="FF38" si="1021">IF(AND(FF24-FF46&gt;0,FF24-FF46&lt;FE42),FF24-FF46,IF(AND(FF24-FF46&gt;0,FF24-FF46&gt;FE42),FE42,0))</f>
        <v>0</v>
      </c>
      <c r="FG38" s="146">
        <f t="shared" ref="FG38" si="1022">IF(AND(FG24-FG46&gt;0,FG24-FG46&lt;FF42),FG24-FG46,IF(AND(FG24-FG46&gt;0,FG24-FG46&gt;FF42),FF42,0))</f>
        <v>0</v>
      </c>
      <c r="FH38" s="146">
        <f t="shared" ref="FH38" si="1023">IF(AND(FH24-FH46&gt;0,FH24-FH46&lt;FG42),FH24-FH46,IF(AND(FH24-FH46&gt;0,FH24-FH46&gt;FG42),FG42,0))</f>
        <v>0</v>
      </c>
      <c r="FI38" s="146">
        <f t="shared" ref="FI38" si="1024">IF(AND(FI24-FI46&gt;0,FI24-FI46&lt;FH42),FI24-FI46,IF(AND(FI24-FI46&gt;0,FI24-FI46&gt;FH42),FH42,0))</f>
        <v>0</v>
      </c>
      <c r="FJ38" s="146">
        <f t="shared" ref="FJ38" si="1025">IF(AND(FJ24-FJ46&gt;0,FJ24-FJ46&lt;FI42),FJ24-FJ46,IF(AND(FJ24-FJ46&gt;0,FJ24-FJ46&gt;FI42),FI42,0))</f>
        <v>0</v>
      </c>
      <c r="FK38" s="146">
        <f t="shared" ref="FK38" si="1026">IF(AND(FK24-FK46&gt;0,FK24-FK46&lt;FJ42),FK24-FK46,IF(AND(FK24-FK46&gt;0,FK24-FK46&gt;FJ42),FJ42,0))</f>
        <v>0</v>
      </c>
      <c r="FL38" s="146">
        <f t="shared" ref="FL38" si="1027">IF(AND(FL24-FL46&gt;0,FL24-FL46&lt;FK42),FL24-FL46,IF(AND(FL24-FL46&gt;0,FL24-FL46&gt;FK42),FK42,0))</f>
        <v>0</v>
      </c>
      <c r="FM38" s="146">
        <f t="shared" ref="FM38" si="1028">IF(AND(FM24-FM46&gt;0,FM24-FM46&lt;FL42),FM24-FM46,IF(AND(FM24-FM46&gt;0,FM24-FM46&gt;FL42),FL42,0))</f>
        <v>0</v>
      </c>
      <c r="FN38" s="146">
        <f t="shared" ref="FN38" si="1029">IF(AND(FN24-FN46&gt;0,FN24-FN46&lt;FM42),FN24-FN46,IF(AND(FN24-FN46&gt;0,FN24-FN46&gt;FM42),FM42,0))</f>
        <v>0</v>
      </c>
      <c r="FO38" s="146">
        <f t="shared" ref="FO38" si="1030">IF(AND(FO24-FO46&gt;0,FO24-FO46&lt;FN42),FO24-FO46,IF(AND(FO24-FO46&gt;0,FO24-FO46&gt;FN42),FN42,0))</f>
        <v>0</v>
      </c>
      <c r="FP38" s="146">
        <f t="shared" ref="FP38" si="1031">IF(AND(FP24-FP46&gt;0,FP24-FP46&lt;FO42),FP24-FP46,IF(AND(FP24-FP46&gt;0,FP24-FP46&gt;FO42),FO42,0))</f>
        <v>0</v>
      </c>
      <c r="FQ38" s="146">
        <f t="shared" ref="FQ38" si="1032">IF(AND(FQ24-FQ46&gt;0,FQ24-FQ46&lt;FP42),FQ24-FQ46,IF(AND(FQ24-FQ46&gt;0,FQ24-FQ46&gt;FP42),FP42,0))</f>
        <v>0</v>
      </c>
      <c r="FR38" s="146">
        <f t="shared" ref="FR38" si="1033">IF(AND(FR24-FR46&gt;0,FR24-FR46&lt;FQ42),FR24-FR46,IF(AND(FR24-FR46&gt;0,FR24-FR46&gt;FQ42),FQ42,0))</f>
        <v>0</v>
      </c>
      <c r="FS38" s="146">
        <f t="shared" ref="FS38" si="1034">IF(AND(FS24-FS46&gt;0,FS24-FS46&lt;FR42),FS24-FS46,IF(AND(FS24-FS46&gt;0,FS24-FS46&gt;FR42),FR42,0))</f>
        <v>0</v>
      </c>
      <c r="FT38" s="146">
        <f t="shared" ref="FT38" si="1035">IF(AND(FT24-FT46&gt;0,FT24-FT46&lt;FS42),FT24-FT46,IF(AND(FT24-FT46&gt;0,FT24-FT46&gt;FS42),FS42,0))</f>
        <v>0</v>
      </c>
      <c r="FU38" s="146">
        <f t="shared" ref="FU38" si="1036">IF(AND(FU24-FU46&gt;0,FU24-FU46&lt;FT42),FU24-FU46,IF(AND(FU24-FU46&gt;0,FU24-FU46&gt;FT42),FT42,0))</f>
        <v>0</v>
      </c>
      <c r="FV38" s="146">
        <f t="shared" ref="FV38" si="1037">IF(AND(FV24-FV46&gt;0,FV24-FV46&lt;FU42),FV24-FV46,IF(AND(FV24-FV46&gt;0,FV24-FV46&gt;FU42),FU42,0))</f>
        <v>0</v>
      </c>
      <c r="FW38" s="146">
        <f t="shared" ref="FW38" si="1038">IF(AND(FW24-FW46&gt;0,FW24-FW46&lt;FV42),FW24-FW46,IF(AND(FW24-FW46&gt;0,FW24-FW46&gt;FV42),FV42,0))</f>
        <v>0</v>
      </c>
      <c r="FX38" s="146">
        <f t="shared" ref="FX38" si="1039">IF(AND(FX24-FX46&gt;0,FX24-FX46&lt;FW42),FX24-FX46,IF(AND(FX24-FX46&gt;0,FX24-FX46&gt;FW42),FW42,0))</f>
        <v>0</v>
      </c>
      <c r="FY38" s="146">
        <f t="shared" ref="FY38" si="1040">IF(AND(FY24-FY46&gt;0,FY24-FY46&lt;FX42),FY24-FY46,IF(AND(FY24-FY46&gt;0,FY24-FY46&gt;FX42),FX42,0))</f>
        <v>0</v>
      </c>
      <c r="FZ38" s="146">
        <f t="shared" ref="FZ38" si="1041">IF(AND(FZ24-FZ46&gt;0,FZ24-FZ46&lt;FY42),FZ24-FZ46,IF(AND(FZ24-FZ46&gt;0,FZ24-FZ46&gt;FY42),FY42,0))</f>
        <v>0</v>
      </c>
      <c r="GA38" s="146">
        <f t="shared" ref="GA38" si="1042">IF(AND(GA24-GA46&gt;0,GA24-GA46&lt;FZ42),GA24-GA46,IF(AND(GA24-GA46&gt;0,GA24-GA46&gt;FZ42),FZ42,0))</f>
        <v>0</v>
      </c>
      <c r="GB38" s="146">
        <f t="shared" ref="GB38" si="1043">IF(AND(GB24-GB46&gt;0,GB24-GB46&lt;GA42),GB24-GB46,IF(AND(GB24-GB46&gt;0,GB24-GB46&gt;GA42),GA42,0))</f>
        <v>0</v>
      </c>
      <c r="GC38" s="146">
        <f t="shared" ref="GC38" si="1044">IF(AND(GC24-GC46&gt;0,GC24-GC46&lt;GB42),GC24-GC46,IF(AND(GC24-GC46&gt;0,GC24-GC46&gt;GB42),GB42,0))</f>
        <v>0</v>
      </c>
      <c r="GD38" s="146">
        <f t="shared" ref="GD38" si="1045">IF(AND(GD24-GD46&gt;0,GD24-GD46&lt;GC42),GD24-GD46,IF(AND(GD24-GD46&gt;0,GD24-GD46&gt;GC42),GC42,0))</f>
        <v>0</v>
      </c>
      <c r="GE38" s="146">
        <f t="shared" ref="GE38" si="1046">IF(AND(GE24-GE46&gt;0,GE24-GE46&lt;GD42),GE24-GE46,IF(AND(GE24-GE46&gt;0,GE24-GE46&gt;GD42),GD42,0))</f>
        <v>0</v>
      </c>
      <c r="GF38" s="146">
        <f t="shared" ref="GF38" si="1047">IF(AND(GF24-GF46&gt;0,GF24-GF46&lt;GE42),GF24-GF46,IF(AND(GF24-GF46&gt;0,GF24-GF46&gt;GE42),GE42,0))</f>
        <v>0</v>
      </c>
      <c r="GG38" s="146">
        <f t="shared" ref="GG38" si="1048">IF(AND(GG24-GG46&gt;0,GG24-GG46&lt;GF42),GG24-GG46,IF(AND(GG24-GG46&gt;0,GG24-GG46&gt;GF42),GF42,0))</f>
        <v>0</v>
      </c>
      <c r="GH38" s="146">
        <f t="shared" ref="GH38" si="1049">IF(AND(GH24-GH46&gt;0,GH24-GH46&lt;GG42),GH24-GH46,IF(AND(GH24-GH46&gt;0,GH24-GH46&gt;GG42),GG42,0))</f>
        <v>0</v>
      </c>
      <c r="GI38" s="146">
        <f t="shared" ref="GI38" si="1050">IF(AND(GI24-GI46&gt;0,GI24-GI46&lt;GH42),GI24-GI46,IF(AND(GI24-GI46&gt;0,GI24-GI46&gt;GH42),GH42,0))</f>
        <v>0</v>
      </c>
      <c r="GJ38" s="146">
        <f t="shared" ref="GJ38" si="1051">IF(AND(GJ24-GJ46&gt;0,GJ24-GJ46&lt;GI42),GJ24-GJ46,IF(AND(GJ24-GJ46&gt;0,GJ24-GJ46&gt;GI42),GI42,0))</f>
        <v>0</v>
      </c>
      <c r="GK38" s="146">
        <f t="shared" ref="GK38" si="1052">IF(AND(GK24-GK46&gt;0,GK24-GK46&lt;GJ42),GK24-GK46,IF(AND(GK24-GK46&gt;0,GK24-GK46&gt;GJ42),GJ42,0))</f>
        <v>0</v>
      </c>
      <c r="GL38" s="146">
        <f t="shared" ref="GL38" si="1053">IF(AND(GL24-GL46&gt;0,GL24-GL46&lt;GK42),GL24-GL46,IF(AND(GL24-GL46&gt;0,GL24-GL46&gt;GK42),GK42,0))</f>
        <v>0</v>
      </c>
      <c r="GM38" s="146">
        <f t="shared" ref="GM38" si="1054">IF(AND(GM24-GM46&gt;0,GM24-GM46&lt;GL42),GM24-GM46,IF(AND(GM24-GM46&gt;0,GM24-GM46&gt;GL42),GL42,0))</f>
        <v>0</v>
      </c>
      <c r="GN38" s="146">
        <f t="shared" ref="GN38" si="1055">IF(AND(GN24-GN46&gt;0,GN24-GN46&lt;GM42),GN24-GN46,IF(AND(GN24-GN46&gt;0,GN24-GN46&gt;GM42),GM42,0))</f>
        <v>0</v>
      </c>
      <c r="GO38" s="146">
        <f t="shared" ref="GO38" si="1056">IF(AND(GO24-GO46&gt;0,GO24-GO46&lt;GN42),GO24-GO46,IF(AND(GO24-GO46&gt;0,GO24-GO46&gt;GN42),GN42,0))</f>
        <v>0</v>
      </c>
      <c r="GP38" s="146">
        <f t="shared" ref="GP38" si="1057">IF(AND(GP24-GP46&gt;0,GP24-GP46&lt;GO42),GP24-GP46,IF(AND(GP24-GP46&gt;0,GP24-GP46&gt;GO42),GO42,0))</f>
        <v>0</v>
      </c>
      <c r="GQ38" s="146">
        <f t="shared" ref="GQ38" si="1058">IF(AND(GQ24-GQ46&gt;0,GQ24-GQ46&lt;GP42),GQ24-GQ46,IF(AND(GQ24-GQ46&gt;0,GQ24-GQ46&gt;GP42),GP42,0))</f>
        <v>0</v>
      </c>
      <c r="GR38" s="146">
        <f t="shared" ref="GR38" si="1059">IF(AND(GR24-GR46&gt;0,GR24-GR46&lt;GQ42),GR24-GR46,IF(AND(GR24-GR46&gt;0,GR24-GR46&gt;GQ42),GQ42,0))</f>
        <v>0</v>
      </c>
      <c r="GS38" s="146">
        <f t="shared" ref="GS38" si="1060">IF(AND(GS24-GS46&gt;0,GS24-GS46&lt;GR42),GS24-GS46,IF(AND(GS24-GS46&gt;0,GS24-GS46&gt;GR42),GR42,0))</f>
        <v>0</v>
      </c>
      <c r="GT38" s="146">
        <f t="shared" ref="GT38" si="1061">IF(AND(GT24-GT46&gt;0,GT24-GT46&lt;GS42),GT24-GT46,IF(AND(GT24-GT46&gt;0,GT24-GT46&gt;GS42),GS42,0))</f>
        <v>0</v>
      </c>
      <c r="GU38" s="146">
        <f t="shared" ref="GU38" si="1062">IF(AND(GU24-GU46&gt;0,GU24-GU46&lt;GT42),GU24-GU46,IF(AND(GU24-GU46&gt;0,GU24-GU46&gt;GT42),GT42,0))</f>
        <v>0</v>
      </c>
      <c r="GV38" s="146">
        <f t="shared" ref="GV38" si="1063">IF(AND(GV24-GV46&gt;0,GV24-GV46&lt;GU42),GV24-GV46,IF(AND(GV24-GV46&gt;0,GV24-GV46&gt;GU42),GU42,0))</f>
        <v>0</v>
      </c>
      <c r="GW38" s="146">
        <f t="shared" ref="GW38" si="1064">IF(AND(GW24-GW46&gt;0,GW24-GW46&lt;GV42),GW24-GW46,IF(AND(GW24-GW46&gt;0,GW24-GW46&gt;GV42),GV42,0))</f>
        <v>0</v>
      </c>
      <c r="GX38" s="146">
        <f t="shared" ref="GX38" si="1065">IF(AND(GX24-GX46&gt;0,GX24-GX46&lt;GW42),GX24-GX46,IF(AND(GX24-GX46&gt;0,GX24-GX46&gt;GW42),GW42,0))</f>
        <v>0</v>
      </c>
      <c r="GY38" s="146">
        <f t="shared" ref="GY38" si="1066">IF(AND(GY24-GY46&gt;0,GY24-GY46&lt;GX42),GY24-GY46,IF(AND(GY24-GY46&gt;0,GY24-GY46&gt;GX42),GX42,0))</f>
        <v>0</v>
      </c>
      <c r="GZ38" s="146">
        <f t="shared" ref="GZ38" si="1067">IF(AND(GZ24-GZ46&gt;0,GZ24-GZ46&lt;GY42),GZ24-GZ46,IF(AND(GZ24-GZ46&gt;0,GZ24-GZ46&gt;GY42),GY42,0))</f>
        <v>0</v>
      </c>
      <c r="HA38" s="146">
        <f t="shared" ref="HA38" si="1068">IF(AND(HA24-HA46&gt;0,HA24-HA46&lt;GZ42),HA24-HA46,IF(AND(HA24-HA46&gt;0,HA24-HA46&gt;GZ42),GZ42,0))</f>
        <v>0</v>
      </c>
      <c r="HB38" s="146">
        <f t="shared" ref="HB38" si="1069">IF(AND(HB24-HB46&gt;0,HB24-HB46&lt;HA42),HB24-HB46,IF(AND(HB24-HB46&gt;0,HB24-HB46&gt;HA42),HA42,0))</f>
        <v>0</v>
      </c>
      <c r="HC38" s="146">
        <f t="shared" ref="HC38" si="1070">IF(AND(HC24-HC46&gt;0,HC24-HC46&lt;HB42),HC24-HC46,IF(AND(HC24-HC46&gt;0,HC24-HC46&gt;HB42),HB42,0))</f>
        <v>0</v>
      </c>
      <c r="HD38" s="146">
        <f t="shared" ref="HD38" si="1071">IF(AND(HD24-HD46&gt;0,HD24-HD46&lt;HC42),HD24-HD46,IF(AND(HD24-HD46&gt;0,HD24-HD46&gt;HC42),HC42,0))</f>
        <v>0</v>
      </c>
      <c r="HE38" s="146">
        <f t="shared" ref="HE38" si="1072">IF(AND(HE24-HE46&gt;0,HE24-HE46&lt;HD42),HE24-HE46,IF(AND(HE24-HE46&gt;0,HE24-HE46&gt;HD42),HD42,0))</f>
        <v>0</v>
      </c>
      <c r="HF38" s="146">
        <f t="shared" ref="HF38" si="1073">IF(AND(HF24-HF46&gt;0,HF24-HF46&lt;HE42),HF24-HF46,IF(AND(HF24-HF46&gt;0,HF24-HF46&gt;HE42),HE42,0))</f>
        <v>0</v>
      </c>
      <c r="HG38" s="146">
        <f t="shared" ref="HG38" si="1074">IF(AND(HG24-HG46&gt;0,HG24-HG46&lt;HF42),HG24-HG46,IF(AND(HG24-HG46&gt;0,HG24-HG46&gt;HF42),HF42,0))</f>
        <v>0</v>
      </c>
      <c r="HH38" s="146">
        <f t="shared" ref="HH38" si="1075">IF(AND(HH24-HH46&gt;0,HH24-HH46&lt;HG42),HH24-HH46,IF(AND(HH24-HH46&gt;0,HH24-HH46&gt;HG42),HG42,0))</f>
        <v>0</v>
      </c>
      <c r="HI38" s="146">
        <f t="shared" ref="HI38" si="1076">IF(AND(HI24-HI46&gt;0,HI24-HI46&lt;HH42),HI24-HI46,IF(AND(HI24-HI46&gt;0,HI24-HI46&gt;HH42),HH42,0))</f>
        <v>0</v>
      </c>
      <c r="HJ38" s="146">
        <f t="shared" ref="HJ38" si="1077">IF(AND(HJ24-HJ46&gt;0,HJ24-HJ46&lt;HI42),HJ24-HJ46,IF(AND(HJ24-HJ46&gt;0,HJ24-HJ46&gt;HI42),HI42,0))</f>
        <v>0</v>
      </c>
      <c r="HK38" s="146">
        <f t="shared" ref="HK38" si="1078">IF(AND(HK24-HK46&gt;0,HK24-HK46&lt;HJ42),HK24-HK46,IF(AND(HK24-HK46&gt;0,HK24-HK46&gt;HJ42),HJ42,0))</f>
        <v>0</v>
      </c>
      <c r="HL38" s="146">
        <f t="shared" ref="HL38" si="1079">IF(AND(HL24-HL46&gt;0,HL24-HL46&lt;HK42),HL24-HL46,IF(AND(HL24-HL46&gt;0,HL24-HL46&gt;HK42),HK42,0))</f>
        <v>0</v>
      </c>
      <c r="HM38" s="146">
        <f t="shared" ref="HM38" si="1080">IF(AND(HM24-HM46&gt;0,HM24-HM46&lt;HL42),HM24-HM46,IF(AND(HM24-HM46&gt;0,HM24-HM46&gt;HL42),HL42,0))</f>
        <v>0</v>
      </c>
      <c r="HN38" s="146">
        <f t="shared" ref="HN38" si="1081">IF(AND(HN24-HN46&gt;0,HN24-HN46&lt;HM42),HN24-HN46,IF(AND(HN24-HN46&gt;0,HN24-HN46&gt;HM42),HM42,0))</f>
        <v>0</v>
      </c>
      <c r="HO38" s="146">
        <f t="shared" ref="HO38" si="1082">IF(AND(HO24-HO46&gt;0,HO24-HO46&lt;HN42),HO24-HO46,IF(AND(HO24-HO46&gt;0,HO24-HO46&gt;HN42),HN42,0))</f>
        <v>0</v>
      </c>
      <c r="HP38" s="146">
        <f t="shared" ref="HP38" si="1083">IF(AND(HP24-HP46&gt;0,HP24-HP46&lt;HO42),HP24-HP46,IF(AND(HP24-HP46&gt;0,HP24-HP46&gt;HO42),HO42,0))</f>
        <v>0</v>
      </c>
      <c r="HQ38" s="146">
        <f t="shared" ref="HQ38" si="1084">IF(AND(HQ24-HQ46&gt;0,HQ24-HQ46&lt;HP42),HQ24-HQ46,IF(AND(HQ24-HQ46&gt;0,HQ24-HQ46&gt;HP42),HP42,0))</f>
        <v>0</v>
      </c>
      <c r="HR38" s="146">
        <f t="shared" ref="HR38" si="1085">IF(AND(HR24-HR46&gt;0,HR24-HR46&lt;HQ42),HR24-HR46,IF(AND(HR24-HR46&gt;0,HR24-HR46&gt;HQ42),HQ42,0))</f>
        <v>0</v>
      </c>
      <c r="HS38" s="146">
        <f t="shared" ref="HS38" si="1086">IF(AND(HS24-HS46&gt;0,HS24-HS46&lt;HR42),HS24-HS46,IF(AND(HS24-HS46&gt;0,HS24-HS46&gt;HR42),HR42,0))</f>
        <v>0</v>
      </c>
      <c r="HT38" s="146">
        <f t="shared" ref="HT38" si="1087">IF(AND(HT24-HT46&gt;0,HT24-HT46&lt;HS42),HT24-HT46,IF(AND(HT24-HT46&gt;0,HT24-HT46&gt;HS42),HS42,0))</f>
        <v>0</v>
      </c>
      <c r="HU38" s="146">
        <f t="shared" ref="HU38" si="1088">IF(AND(HU24-HU46&gt;0,HU24-HU46&lt;HT42),HU24-HU46,IF(AND(HU24-HU46&gt;0,HU24-HU46&gt;HT42),HT42,0))</f>
        <v>0</v>
      </c>
      <c r="HV38" s="146">
        <f t="shared" ref="HV38" si="1089">IF(AND(HV24-HV46&gt;0,HV24-HV46&lt;HU42),HV24-HV46,IF(AND(HV24-HV46&gt;0,HV24-HV46&gt;HU42),HU42,0))</f>
        <v>0</v>
      </c>
      <c r="HW38" s="146">
        <f t="shared" ref="HW38" si="1090">IF(AND(HW24-HW46&gt;0,HW24-HW46&lt;HV42),HW24-HW46,IF(AND(HW24-HW46&gt;0,HW24-HW46&gt;HV42),HV42,0))</f>
        <v>0</v>
      </c>
      <c r="HX38" s="146">
        <f t="shared" ref="HX38" si="1091">IF(AND(HX24-HX46&gt;0,HX24-HX46&lt;HW42),HX24-HX46,IF(AND(HX24-HX46&gt;0,HX24-HX46&gt;HW42),HW42,0))</f>
        <v>0</v>
      </c>
      <c r="HY38" s="146">
        <f t="shared" ref="HY38" si="1092">IF(AND(HY24-HY46&gt;0,HY24-HY46&lt;HX42),HY24-HY46,IF(AND(HY24-HY46&gt;0,HY24-HY46&gt;HX42),HX42,0))</f>
        <v>0</v>
      </c>
      <c r="HZ38" s="146">
        <f t="shared" ref="HZ38" si="1093">IF(AND(HZ24-HZ46&gt;0,HZ24-HZ46&lt;HY42),HZ24-HZ46,IF(AND(HZ24-HZ46&gt;0,HZ24-HZ46&gt;HY42),HY42,0))</f>
        <v>0</v>
      </c>
      <c r="IA38" s="146">
        <f t="shared" ref="IA38" si="1094">IF(AND(IA24-IA46&gt;0,IA24-IA46&lt;HZ42),IA24-IA46,IF(AND(IA24-IA46&gt;0,IA24-IA46&gt;HZ42),HZ42,0))</f>
        <v>0</v>
      </c>
      <c r="IB38" s="146">
        <f t="shared" ref="IB38" si="1095">IF(AND(IB24-IB46&gt;0,IB24-IB46&lt;IA42),IB24-IB46,IF(AND(IB24-IB46&gt;0,IB24-IB46&gt;IA42),IA42,0))</f>
        <v>0</v>
      </c>
      <c r="IC38" s="146">
        <f t="shared" ref="IC38" si="1096">IF(AND(IC24-IC46&gt;0,IC24-IC46&lt;IB42),IC24-IC46,IF(AND(IC24-IC46&gt;0,IC24-IC46&gt;IB42),IB42,0))</f>
        <v>0</v>
      </c>
      <c r="ID38" s="146">
        <f t="shared" ref="ID38" si="1097">IF(AND(ID24-ID46&gt;0,ID24-ID46&lt;IC42),ID24-ID46,IF(AND(ID24-ID46&gt;0,ID24-ID46&gt;IC42),IC42,0))</f>
        <v>0</v>
      </c>
      <c r="IE38" s="146">
        <f t="shared" ref="IE38" si="1098">IF(AND(IE24-IE46&gt;0,IE24-IE46&lt;ID42),IE24-IE46,IF(AND(IE24-IE46&gt;0,IE24-IE46&gt;ID42),ID42,0))</f>
        <v>0</v>
      </c>
      <c r="IF38" s="146">
        <f t="shared" ref="IF38" si="1099">IF(AND(IF24-IF46&gt;0,IF24-IF46&lt;IE42),IF24-IF46,IF(AND(IF24-IF46&gt;0,IF24-IF46&gt;IE42),IE42,0))</f>
        <v>0</v>
      </c>
      <c r="IG38" s="146">
        <f t="shared" ref="IG38" si="1100">IF(AND(IG24-IG46&gt;0,IG24-IG46&lt;IF42),IG24-IG46,IF(AND(IG24-IG46&gt;0,IG24-IG46&gt;IF42),IF42,0))</f>
        <v>0</v>
      </c>
      <c r="IH38" s="146">
        <f t="shared" ref="IH38" si="1101">IF(AND(IH24-IH46&gt;0,IH24-IH46&lt;IG42),IH24-IH46,IF(AND(IH24-IH46&gt;0,IH24-IH46&gt;IG42),IG42,0))</f>
        <v>0</v>
      </c>
      <c r="II38" s="146">
        <f t="shared" ref="II38" si="1102">IF(AND(II24-II46&gt;0,II24-II46&lt;IH42),II24-II46,IF(AND(II24-II46&gt;0,II24-II46&gt;IH42),IH42,0))</f>
        <v>0</v>
      </c>
      <c r="IJ38" s="146">
        <f t="shared" ref="IJ38" si="1103">IF(AND(IJ24-IJ46&gt;0,IJ24-IJ46&lt;II42),IJ24-IJ46,IF(AND(IJ24-IJ46&gt;0,IJ24-IJ46&gt;II42),II42,0))</f>
        <v>0</v>
      </c>
      <c r="IK38" s="146">
        <f t="shared" ref="IK38" si="1104">IF(AND(IK24-IK46&gt;0,IK24-IK46&lt;IJ42),IK24-IK46,IF(AND(IK24-IK46&gt;0,IK24-IK46&gt;IJ42),IJ42,0))</f>
        <v>0</v>
      </c>
      <c r="IL38" s="146">
        <f t="shared" ref="IL38" si="1105">IF(AND(IL24-IL46&gt;0,IL24-IL46&lt;IK42),IL24-IL46,IF(AND(IL24-IL46&gt;0,IL24-IL46&gt;IK42),IK42,0))</f>
        <v>0</v>
      </c>
      <c r="IM38" s="146">
        <f t="shared" ref="IM38" si="1106">IF(AND(IM24-IM46&gt;0,IM24-IM46&lt;IL42),IM24-IM46,IF(AND(IM24-IM46&gt;0,IM24-IM46&gt;IL42),IL42,0))</f>
        <v>0</v>
      </c>
      <c r="IN38" s="146">
        <f t="shared" ref="IN38" si="1107">IF(AND(IN24-IN46&gt;0,IN24-IN46&lt;IM42),IN24-IN46,IF(AND(IN24-IN46&gt;0,IN24-IN46&gt;IM42),IM42,0))</f>
        <v>0</v>
      </c>
      <c r="IO38" s="146">
        <f t="shared" ref="IO38" si="1108">IF(AND(IO24-IO46&gt;0,IO24-IO46&lt;IN42),IO24-IO46,IF(AND(IO24-IO46&gt;0,IO24-IO46&gt;IN42),IN42,0))</f>
        <v>0</v>
      </c>
      <c r="IP38" s="146">
        <f t="shared" ref="IP38" si="1109">IF(AND(IP24-IP46&gt;0,IP24-IP46&lt;IO42),IP24-IP46,IF(AND(IP24-IP46&gt;0,IP24-IP46&gt;IO42),IO42,0))</f>
        <v>0</v>
      </c>
      <c r="IQ38" s="146">
        <f t="shared" ref="IQ38" si="1110">IF(AND(IQ24-IQ46&gt;0,IQ24-IQ46&lt;IP42),IQ24-IQ46,IF(AND(IQ24-IQ46&gt;0,IQ24-IQ46&gt;IP42),IP42,0))</f>
        <v>0</v>
      </c>
      <c r="IR38" s="146">
        <f t="shared" ref="IR38" si="1111">IF(AND(IR24-IR46&gt;0,IR24-IR46&lt;IQ42),IR24-IR46,IF(AND(IR24-IR46&gt;0,IR24-IR46&gt;IQ42),IQ42,0))</f>
        <v>0</v>
      </c>
      <c r="IS38" s="146">
        <f t="shared" ref="IS38" si="1112">IF(AND(IS24-IS46&gt;0,IS24-IS46&lt;IR42),IS24-IS46,IF(AND(IS24-IS46&gt;0,IS24-IS46&gt;IR42),IR42,0))</f>
        <v>0</v>
      </c>
      <c r="IT38" s="146">
        <f t="shared" ref="IT38" si="1113">IF(AND(IT24-IT46&gt;0,IT24-IT46&lt;IS42),IT24-IT46,IF(AND(IT24-IT46&gt;0,IT24-IT46&gt;IS42),IS42,0))</f>
        <v>0</v>
      </c>
      <c r="IU38" s="146">
        <f t="shared" ref="IU38" si="1114">IF(AND(IU24-IU46&gt;0,IU24-IU46&lt;IT42),IU24-IU46,IF(AND(IU24-IU46&gt;0,IU24-IU46&gt;IT42),IT42,0))</f>
        <v>0</v>
      </c>
      <c r="IV38" s="146">
        <f t="shared" ref="IV38" si="1115">IF(AND(IV24-IV46&gt;0,IV24-IV46&lt;IU42),IV24-IV46,IF(AND(IV24-IV46&gt;0,IV24-IV46&gt;IU42),IU42,0))</f>
        <v>0</v>
      </c>
      <c r="IW38" s="146">
        <f t="shared" ref="IW38" si="1116">IF(AND(IW24-IW46&gt;0,IW24-IW46&lt;IV42),IW24-IW46,IF(AND(IW24-IW46&gt;0,IW24-IW46&gt;IV42),IV42,0))</f>
        <v>0</v>
      </c>
      <c r="IX38" s="146">
        <f t="shared" ref="IX38" si="1117">IF(AND(IX24-IX46&gt;0,IX24-IX46&lt;IW42),IX24-IX46,IF(AND(IX24-IX46&gt;0,IX24-IX46&gt;IW42),IW42,0))</f>
        <v>0</v>
      </c>
      <c r="IY38" s="146">
        <f t="shared" ref="IY38" si="1118">IF(AND(IY24-IY46&gt;0,IY24-IY46&lt;IX42),IY24-IY46,IF(AND(IY24-IY46&gt;0,IY24-IY46&gt;IX42),IX42,0))</f>
        <v>0</v>
      </c>
      <c r="IZ38" s="146">
        <f t="shared" ref="IZ38" si="1119">IF(AND(IZ24-IZ46&gt;0,IZ24-IZ46&lt;IY42),IZ24-IZ46,IF(AND(IZ24-IZ46&gt;0,IZ24-IZ46&gt;IY42),IY42,0))</f>
        <v>0</v>
      </c>
      <c r="JA38" s="146">
        <f t="shared" ref="JA38" si="1120">IF(AND(JA24-JA46&gt;0,JA24-JA46&lt;IZ42),JA24-JA46,IF(AND(JA24-JA46&gt;0,JA24-JA46&gt;IZ42),IZ42,0))</f>
        <v>0</v>
      </c>
      <c r="JB38" s="146">
        <f t="shared" ref="JB38" si="1121">IF(AND(JB24-JB46&gt;0,JB24-JB46&lt;JA42),JB24-JB46,IF(AND(JB24-JB46&gt;0,JB24-JB46&gt;JA42),JA42,0))</f>
        <v>0</v>
      </c>
      <c r="JC38" s="146">
        <f t="shared" ref="JC38" si="1122">IF(AND(JC24-JC46&gt;0,JC24-JC46&lt;JB42),JC24-JC46,IF(AND(JC24-JC46&gt;0,JC24-JC46&gt;JB42),JB42,0))</f>
        <v>0</v>
      </c>
      <c r="JD38" s="146">
        <f t="shared" ref="JD38" si="1123">IF(AND(JD24-JD46&gt;0,JD24-JD46&lt;JC42),JD24-JD46,IF(AND(JD24-JD46&gt;0,JD24-JD46&gt;JC42),JC42,0))</f>
        <v>0</v>
      </c>
      <c r="JE38" s="146">
        <f t="shared" ref="JE38" si="1124">IF(AND(JE24-JE46&gt;0,JE24-JE46&lt;JD42),JE24-JE46,IF(AND(JE24-JE46&gt;0,JE24-JE46&gt;JD42),JD42,0))</f>
        <v>0</v>
      </c>
      <c r="JF38" s="146">
        <f t="shared" ref="JF38" si="1125">IF(AND(JF24-JF46&gt;0,JF24-JF46&lt;JE42),JF24-JF46,IF(AND(JF24-JF46&gt;0,JF24-JF46&gt;JE42),JE42,0))</f>
        <v>0</v>
      </c>
      <c r="JG38" s="146">
        <f t="shared" ref="JG38" si="1126">IF(AND(JG24-JG46&gt;0,JG24-JG46&lt;JF42),JG24-JG46,IF(AND(JG24-JG46&gt;0,JG24-JG46&gt;JF42),JF42,0))</f>
        <v>0</v>
      </c>
      <c r="JH38" s="146">
        <f t="shared" ref="JH38" si="1127">IF(AND(JH24-JH46&gt;0,JH24-JH46&lt;JG42),JH24-JH46,IF(AND(JH24-JH46&gt;0,JH24-JH46&gt;JG42),JG42,0))</f>
        <v>0</v>
      </c>
      <c r="JI38" s="146">
        <f t="shared" ref="JI38" si="1128">IF(AND(JI24-JI46&gt;0,JI24-JI46&lt;JH42),JI24-JI46,IF(AND(JI24-JI46&gt;0,JI24-JI46&gt;JH42),JH42,0))</f>
        <v>0</v>
      </c>
      <c r="JJ38" s="146">
        <f t="shared" ref="JJ38" si="1129">IF(AND(JJ24-JJ46&gt;0,JJ24-JJ46&lt;JI42),JJ24-JJ46,IF(AND(JJ24-JJ46&gt;0,JJ24-JJ46&gt;JI42),JI42,0))</f>
        <v>0</v>
      </c>
      <c r="JK38" s="146">
        <f t="shared" ref="JK38" si="1130">IF(AND(JK24-JK46&gt;0,JK24-JK46&lt;JJ42),JK24-JK46,IF(AND(JK24-JK46&gt;0,JK24-JK46&gt;JJ42),JJ42,0))</f>
        <v>0</v>
      </c>
      <c r="JL38" s="146">
        <f t="shared" ref="JL38" si="1131">IF(AND(JL24-JL46&gt;0,JL24-JL46&lt;JK42),JL24-JL46,IF(AND(JL24-JL46&gt;0,JL24-JL46&gt;JK42),JK42,0))</f>
        <v>0</v>
      </c>
      <c r="JM38" s="146">
        <f t="shared" ref="JM38" si="1132">IF(AND(JM24-JM46&gt;0,JM24-JM46&lt;JL42),JM24-JM46,IF(AND(JM24-JM46&gt;0,JM24-JM46&gt;JL42),JL42,0))</f>
        <v>0</v>
      </c>
      <c r="JN38" s="146">
        <f t="shared" ref="JN38" si="1133">IF(AND(JN24-JN46&gt;0,JN24-JN46&lt;JM42),JN24-JN46,IF(AND(JN24-JN46&gt;0,JN24-JN46&gt;JM42),JM42,0))</f>
        <v>0</v>
      </c>
      <c r="JO38" s="146">
        <f t="shared" ref="JO38" si="1134">IF(AND(JO24-JO46&gt;0,JO24-JO46&lt;JN42),JO24-JO46,IF(AND(JO24-JO46&gt;0,JO24-JO46&gt;JN42),JN42,0))</f>
        <v>0</v>
      </c>
      <c r="JP38" s="146">
        <f t="shared" ref="JP38" si="1135">IF(AND(JP24-JP46&gt;0,JP24-JP46&lt;JO42),JP24-JP46,IF(AND(JP24-JP46&gt;0,JP24-JP46&gt;JO42),JO42,0))</f>
        <v>0</v>
      </c>
      <c r="JQ38" s="146">
        <f t="shared" ref="JQ38" si="1136">IF(AND(JQ24-JQ46&gt;0,JQ24-JQ46&lt;JP42),JQ24-JQ46,IF(AND(JQ24-JQ46&gt;0,JQ24-JQ46&gt;JP42),JP42,0))</f>
        <v>0</v>
      </c>
      <c r="JR38" s="146">
        <f t="shared" ref="JR38" si="1137">IF(AND(JR24-JR46&gt;0,JR24-JR46&lt;JQ42),JR24-JR46,IF(AND(JR24-JR46&gt;0,JR24-JR46&gt;JQ42),JQ42,0))</f>
        <v>0</v>
      </c>
      <c r="JS38" s="146">
        <f t="shared" ref="JS38" si="1138">IF(AND(JS24-JS46&gt;0,JS24-JS46&lt;JR42),JS24-JS46,IF(AND(JS24-JS46&gt;0,JS24-JS46&gt;JR42),JR42,0))</f>
        <v>0</v>
      </c>
      <c r="JT38" s="146">
        <f t="shared" ref="JT38" si="1139">IF(AND(JT24-JT46&gt;0,JT24-JT46&lt;JS42),JT24-JT46,IF(AND(JT24-JT46&gt;0,JT24-JT46&gt;JS42),JS42,0))</f>
        <v>0</v>
      </c>
      <c r="JU38" s="146">
        <f t="shared" ref="JU38" si="1140">IF(AND(JU24-JU46&gt;0,JU24-JU46&lt;JT42),JU24-JU46,IF(AND(JU24-JU46&gt;0,JU24-JU46&gt;JT42),JT42,0))</f>
        <v>0</v>
      </c>
      <c r="JV38" s="146">
        <f t="shared" ref="JV38" si="1141">IF(AND(JV24-JV46&gt;0,JV24-JV46&lt;JU42),JV24-JV46,IF(AND(JV24-JV46&gt;0,JV24-JV46&gt;JU42),JU42,0))</f>
        <v>0</v>
      </c>
      <c r="JW38" s="146">
        <f t="shared" ref="JW38" si="1142">IF(AND(JW24-JW46&gt;0,JW24-JW46&lt;JV42),JW24-JW46,IF(AND(JW24-JW46&gt;0,JW24-JW46&gt;JV42),JV42,0))</f>
        <v>0</v>
      </c>
      <c r="JX38" s="146">
        <f t="shared" ref="JX38" si="1143">IF(AND(JX24-JX46&gt;0,JX24-JX46&lt;JW42),JX24-JX46,IF(AND(JX24-JX46&gt;0,JX24-JX46&gt;JW42),JW42,0))</f>
        <v>0</v>
      </c>
      <c r="JY38" s="146">
        <f t="shared" ref="JY38" si="1144">IF(AND(JY24-JY46&gt;0,JY24-JY46&lt;JX42),JY24-JY46,IF(AND(JY24-JY46&gt;0,JY24-JY46&gt;JX42),JX42,0))</f>
        <v>0</v>
      </c>
      <c r="JZ38" s="146">
        <f t="shared" ref="JZ38" si="1145">IF(AND(JZ24-JZ46&gt;0,JZ24-JZ46&lt;JY42),JZ24-JZ46,IF(AND(JZ24-JZ46&gt;0,JZ24-JZ46&gt;JY42),JY42,0))</f>
        <v>0</v>
      </c>
      <c r="KA38" s="146">
        <f t="shared" ref="KA38" si="1146">IF(AND(KA24-KA46&gt;0,KA24-KA46&lt;JZ42),KA24-KA46,IF(AND(KA24-KA46&gt;0,KA24-KA46&gt;JZ42),JZ42,0))</f>
        <v>0</v>
      </c>
      <c r="KB38" s="146">
        <f t="shared" ref="KB38" si="1147">IF(AND(KB24-KB46&gt;0,KB24-KB46&lt;KA42),KB24-KB46,IF(AND(KB24-KB46&gt;0,KB24-KB46&gt;KA42),KA42,0))</f>
        <v>0</v>
      </c>
      <c r="KC38" s="146">
        <f t="shared" ref="KC38" si="1148">IF(AND(KC24-KC46&gt;0,KC24-KC46&lt;KB42),KC24-KC46,IF(AND(KC24-KC46&gt;0,KC24-KC46&gt;KB42),KB42,0))</f>
        <v>0</v>
      </c>
      <c r="KD38" s="146">
        <f t="shared" ref="KD38" si="1149">IF(AND(KD24-KD46&gt;0,KD24-KD46&lt;KC42),KD24-KD46,IF(AND(KD24-KD46&gt;0,KD24-KD46&gt;KC42),KC42,0))</f>
        <v>0</v>
      </c>
      <c r="KE38" s="146">
        <f t="shared" ref="KE38" si="1150">IF(AND(KE24-KE46&gt;0,KE24-KE46&lt;KD42),KE24-KE46,IF(AND(KE24-KE46&gt;0,KE24-KE46&gt;KD42),KD42,0))</f>
        <v>0</v>
      </c>
      <c r="KF38" s="146">
        <f t="shared" ref="KF38" si="1151">IF(AND(KF24-KF46&gt;0,KF24-KF46&lt;KE42),KF24-KF46,IF(AND(KF24-KF46&gt;0,KF24-KF46&gt;KE42),KE42,0))</f>
        <v>0</v>
      </c>
      <c r="KG38" s="146">
        <f t="shared" ref="KG38" si="1152">IF(AND(KG24-KG46&gt;0,KG24-KG46&lt;KF42),KG24-KG46,IF(AND(KG24-KG46&gt;0,KG24-KG46&gt;KF42),KF42,0))</f>
        <v>0</v>
      </c>
      <c r="KH38" s="146">
        <f t="shared" ref="KH38" si="1153">IF(AND(KH24-KH46&gt;0,KH24-KH46&lt;KG42),KH24-KH46,IF(AND(KH24-KH46&gt;0,KH24-KH46&gt;KG42),KG42,0))</f>
        <v>0</v>
      </c>
      <c r="KI38" s="146">
        <f t="shared" ref="KI38" si="1154">IF(AND(KI24-KI46&gt;0,KI24-KI46&lt;KH42),KI24-KI46,IF(AND(KI24-KI46&gt;0,KI24-KI46&gt;KH42),KH42,0))</f>
        <v>0</v>
      </c>
      <c r="KJ38" s="146">
        <f t="shared" ref="KJ38" si="1155">IF(AND(KJ24-KJ46&gt;0,KJ24-KJ46&lt;KI42),KJ24-KJ46,IF(AND(KJ24-KJ46&gt;0,KJ24-KJ46&gt;KI42),KI42,0))</f>
        <v>0</v>
      </c>
      <c r="KK38" s="146">
        <f t="shared" ref="KK38" si="1156">IF(AND(KK24-KK46&gt;0,KK24-KK46&lt;KJ42),KK24-KK46,IF(AND(KK24-KK46&gt;0,KK24-KK46&gt;KJ42),KJ42,0))</f>
        <v>0</v>
      </c>
      <c r="KL38" s="146">
        <f t="shared" ref="KL38" si="1157">IF(AND(KL24-KL46&gt;0,KL24-KL46&lt;KK42),KL24-KL46,IF(AND(KL24-KL46&gt;0,KL24-KL46&gt;KK42),KK42,0))</f>
        <v>0</v>
      </c>
      <c r="KM38" s="146">
        <f t="shared" ref="KM38" si="1158">IF(AND(KM24-KM46&gt;0,KM24-KM46&lt;KL42),KM24-KM46,IF(AND(KM24-KM46&gt;0,KM24-KM46&gt;KL42),KL42,0))</f>
        <v>0</v>
      </c>
      <c r="KN38" s="146">
        <f t="shared" ref="KN38" si="1159">IF(AND(KN24-KN46&gt;0,KN24-KN46&lt;KM42),KN24-KN46,IF(AND(KN24-KN46&gt;0,KN24-KN46&gt;KM42),KM42,0))</f>
        <v>0</v>
      </c>
      <c r="KO38" s="146">
        <f t="shared" ref="KO38" si="1160">IF(AND(KO24-KO46&gt;0,KO24-KO46&lt;KN42),KO24-KO46,IF(AND(KO24-KO46&gt;0,KO24-KO46&gt;KN42),KN42,0))</f>
        <v>0</v>
      </c>
      <c r="KP38" s="146">
        <f t="shared" ref="KP38" si="1161">IF(AND(KP24-KP46&gt;0,KP24-KP46&lt;KO42),KP24-KP46,IF(AND(KP24-KP46&gt;0,KP24-KP46&gt;KO42),KO42,0))</f>
        <v>0</v>
      </c>
      <c r="KQ38" s="146">
        <f t="shared" ref="KQ38" si="1162">IF(AND(KQ24-KQ46&gt;0,KQ24-KQ46&lt;KP42),KQ24-KQ46,IF(AND(KQ24-KQ46&gt;0,KQ24-KQ46&gt;KP42),KP42,0))</f>
        <v>0</v>
      </c>
      <c r="KR38" s="146">
        <f t="shared" ref="KR38" si="1163">IF(AND(KR24-KR46&gt;0,KR24-KR46&lt;KQ42),KR24-KR46,IF(AND(KR24-KR46&gt;0,KR24-KR46&gt;KQ42),KQ42,0))</f>
        <v>0</v>
      </c>
      <c r="KS38" s="146">
        <f t="shared" ref="KS38" si="1164">IF(AND(KS24-KS46&gt;0,KS24-KS46&lt;KR42),KS24-KS46,IF(AND(KS24-KS46&gt;0,KS24-KS46&gt;KR42),KR42,0))</f>
        <v>0</v>
      </c>
      <c r="KT38" s="146">
        <f t="shared" ref="KT38" si="1165">IF(AND(KT24-KT46&gt;0,KT24-KT46&lt;KS42),KT24-KT46,IF(AND(KT24-KT46&gt;0,KT24-KT46&gt;KS42),KS42,0))</f>
        <v>0</v>
      </c>
      <c r="KU38" s="146">
        <f t="shared" ref="KU38" si="1166">IF(AND(KU24-KU46&gt;0,KU24-KU46&lt;KT42),KU24-KU46,IF(AND(KU24-KU46&gt;0,KU24-KU46&gt;KT42),KT42,0))</f>
        <v>0</v>
      </c>
      <c r="KV38" s="146">
        <f t="shared" ref="KV38" si="1167">IF(AND(KV24-KV46&gt;0,KV24-KV46&lt;KU42),KV24-KV46,IF(AND(KV24-KV46&gt;0,KV24-KV46&gt;KU42),KU42,0))</f>
        <v>0</v>
      </c>
      <c r="KW38" s="1"/>
      <c r="KX38" s="1"/>
    </row>
    <row r="39" spans="1:310" ht="4.05" customHeight="1" x14ac:dyDescent="0.25">
      <c r="A39" s="1"/>
      <c r="B39" s="79"/>
      <c r="C39" s="79"/>
      <c r="D39" s="79"/>
      <c r="E39" s="1"/>
      <c r="F39" s="1"/>
      <c r="G39" s="1"/>
      <c r="H39" s="11"/>
      <c r="I39" s="1"/>
      <c r="J39" s="1"/>
      <c r="K39" s="1"/>
      <c r="L39" s="1"/>
      <c r="M39" s="5"/>
      <c r="N39" s="1"/>
      <c r="O39" s="19"/>
      <c r="P39" s="1"/>
      <c r="Q39" s="1"/>
      <c r="R39" s="1"/>
      <c r="S39" s="1"/>
      <c r="T39" s="1"/>
      <c r="U39" s="144"/>
      <c r="V39" s="144"/>
      <c r="W39" s="144"/>
      <c r="X39" s="144"/>
      <c r="Y39" s="144"/>
      <c r="Z39" s="144"/>
      <c r="AA39" s="144"/>
      <c r="AB39" s="144"/>
      <c r="AC39" s="144"/>
      <c r="AD39" s="144"/>
      <c r="AE39" s="144"/>
      <c r="AF39" s="144"/>
      <c r="AG39" s="144"/>
      <c r="AH39" s="144"/>
      <c r="AI39" s="144"/>
      <c r="AJ39" s="144"/>
      <c r="AK39" s="144"/>
      <c r="AL39" s="144"/>
      <c r="AM39" s="144"/>
      <c r="AN39" s="144"/>
      <c r="AO39" s="144"/>
      <c r="AP39" s="144"/>
      <c r="AQ39" s="144"/>
      <c r="AR39" s="144"/>
      <c r="AS39" s="144"/>
      <c r="AT39" s="144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4"/>
      <c r="BJ39" s="144"/>
      <c r="BK39" s="144"/>
      <c r="BL39" s="144"/>
      <c r="BM39" s="144"/>
      <c r="BN39" s="144"/>
      <c r="BO39" s="144"/>
      <c r="BP39" s="144"/>
      <c r="BQ39" s="144"/>
      <c r="BR39" s="144"/>
      <c r="BS39" s="144"/>
      <c r="BT39" s="144"/>
      <c r="BU39" s="144"/>
      <c r="BV39" s="144"/>
      <c r="BW39" s="144"/>
      <c r="BX39" s="144"/>
      <c r="BY39" s="144"/>
      <c r="BZ39" s="144"/>
      <c r="CA39" s="144"/>
      <c r="CB39" s="144"/>
      <c r="CC39" s="144"/>
      <c r="CD39" s="144"/>
      <c r="CE39" s="144"/>
      <c r="CF39" s="144"/>
      <c r="CG39" s="144"/>
      <c r="CH39" s="144"/>
      <c r="CI39" s="144"/>
      <c r="CJ39" s="144"/>
      <c r="CK39" s="144"/>
      <c r="CL39" s="144"/>
      <c r="CM39" s="144"/>
      <c r="CN39" s="144"/>
      <c r="CO39" s="144"/>
      <c r="CP39" s="144"/>
      <c r="CQ39" s="144"/>
      <c r="CR39" s="144"/>
      <c r="CS39" s="144"/>
      <c r="CT39" s="144"/>
      <c r="CU39" s="144"/>
      <c r="CV39" s="144"/>
      <c r="CW39" s="144"/>
      <c r="CX39" s="144"/>
      <c r="CY39" s="144"/>
      <c r="CZ39" s="144"/>
      <c r="DA39" s="144"/>
      <c r="DB39" s="144"/>
      <c r="DC39" s="144"/>
      <c r="DD39" s="144"/>
      <c r="DE39" s="144"/>
      <c r="DF39" s="144"/>
      <c r="DG39" s="144"/>
      <c r="DH39" s="144"/>
      <c r="DI39" s="144"/>
      <c r="DJ39" s="144"/>
      <c r="DK39" s="144"/>
      <c r="DL39" s="144"/>
      <c r="DM39" s="144"/>
      <c r="DN39" s="144"/>
      <c r="DO39" s="144"/>
      <c r="DP39" s="144"/>
      <c r="DQ39" s="144"/>
      <c r="DR39" s="144"/>
      <c r="DS39" s="144"/>
      <c r="DT39" s="144"/>
      <c r="DU39" s="144"/>
      <c r="DV39" s="144"/>
      <c r="DW39" s="144"/>
      <c r="DX39" s="144"/>
      <c r="DY39" s="144"/>
      <c r="DZ39" s="144"/>
      <c r="EA39" s="144"/>
      <c r="EB39" s="144"/>
      <c r="EC39" s="144"/>
      <c r="ED39" s="144"/>
      <c r="EE39" s="144"/>
      <c r="EF39" s="144"/>
      <c r="EG39" s="144"/>
      <c r="EH39" s="144"/>
      <c r="EI39" s="144"/>
      <c r="EJ39" s="144"/>
      <c r="EK39" s="144"/>
      <c r="EL39" s="144"/>
      <c r="EM39" s="144"/>
      <c r="EN39" s="144"/>
      <c r="EO39" s="144"/>
      <c r="EP39" s="144"/>
      <c r="EQ39" s="144"/>
      <c r="ER39" s="144"/>
      <c r="ES39" s="144"/>
      <c r="ET39" s="144"/>
      <c r="EU39" s="144"/>
      <c r="EV39" s="144"/>
      <c r="EW39" s="144"/>
      <c r="EX39" s="144"/>
      <c r="EY39" s="144"/>
      <c r="EZ39" s="144"/>
      <c r="FA39" s="144"/>
      <c r="FB39" s="144"/>
      <c r="FC39" s="144"/>
      <c r="FD39" s="144"/>
      <c r="FE39" s="144"/>
      <c r="FF39" s="144"/>
      <c r="FG39" s="144"/>
      <c r="FH39" s="144"/>
      <c r="FI39" s="144"/>
      <c r="FJ39" s="144"/>
      <c r="FK39" s="144"/>
      <c r="FL39" s="144"/>
      <c r="FM39" s="144"/>
      <c r="FN39" s="144"/>
      <c r="FO39" s="144"/>
      <c r="FP39" s="144"/>
      <c r="FQ39" s="144"/>
      <c r="FR39" s="144"/>
      <c r="FS39" s="144"/>
      <c r="FT39" s="144"/>
      <c r="FU39" s="144"/>
      <c r="FV39" s="144"/>
      <c r="FW39" s="144"/>
      <c r="FX39" s="144"/>
      <c r="FY39" s="144"/>
      <c r="FZ39" s="144"/>
      <c r="GA39" s="144"/>
      <c r="GB39" s="144"/>
      <c r="GC39" s="144"/>
      <c r="GD39" s="144"/>
      <c r="GE39" s="144"/>
      <c r="GF39" s="144"/>
      <c r="GG39" s="144"/>
      <c r="GH39" s="144"/>
      <c r="GI39" s="144"/>
      <c r="GJ39" s="144"/>
      <c r="GK39" s="144"/>
      <c r="GL39" s="144"/>
      <c r="GM39" s="144"/>
      <c r="GN39" s="144"/>
      <c r="GO39" s="144"/>
      <c r="GP39" s="144"/>
      <c r="GQ39" s="144"/>
      <c r="GR39" s="144"/>
      <c r="GS39" s="144"/>
      <c r="GT39" s="144"/>
      <c r="GU39" s="144"/>
      <c r="GV39" s="144"/>
      <c r="GW39" s="144"/>
      <c r="GX39" s="144"/>
      <c r="GY39" s="144"/>
      <c r="GZ39" s="144"/>
      <c r="HA39" s="144"/>
      <c r="HB39" s="144"/>
      <c r="HC39" s="144"/>
      <c r="HD39" s="144"/>
      <c r="HE39" s="144"/>
      <c r="HF39" s="144"/>
      <c r="HG39" s="144"/>
      <c r="HH39" s="144"/>
      <c r="HI39" s="144"/>
      <c r="HJ39" s="144"/>
      <c r="HK39" s="144"/>
      <c r="HL39" s="144"/>
      <c r="HM39" s="144"/>
      <c r="HN39" s="144"/>
      <c r="HO39" s="144"/>
      <c r="HP39" s="144"/>
      <c r="HQ39" s="144"/>
      <c r="HR39" s="144"/>
      <c r="HS39" s="144"/>
      <c r="HT39" s="144"/>
      <c r="HU39" s="144"/>
      <c r="HV39" s="144"/>
      <c r="HW39" s="144"/>
      <c r="HX39" s="144"/>
      <c r="HY39" s="144"/>
      <c r="HZ39" s="144"/>
      <c r="IA39" s="144"/>
      <c r="IB39" s="144"/>
      <c r="IC39" s="144"/>
      <c r="ID39" s="144"/>
      <c r="IE39" s="144"/>
      <c r="IF39" s="144"/>
      <c r="IG39" s="144"/>
      <c r="IH39" s="144"/>
      <c r="II39" s="144"/>
      <c r="IJ39" s="144"/>
      <c r="IK39" s="144"/>
      <c r="IL39" s="144"/>
      <c r="IM39" s="144"/>
      <c r="IN39" s="144"/>
      <c r="IO39" s="144"/>
      <c r="IP39" s="144"/>
      <c r="IQ39" s="144"/>
      <c r="IR39" s="144"/>
      <c r="IS39" s="144"/>
      <c r="IT39" s="144"/>
      <c r="IU39" s="144"/>
      <c r="IV39" s="144"/>
      <c r="IW39" s="144"/>
      <c r="IX39" s="144"/>
      <c r="IY39" s="144"/>
      <c r="IZ39" s="144"/>
      <c r="JA39" s="144"/>
      <c r="JB39" s="144"/>
      <c r="JC39" s="144"/>
      <c r="JD39" s="144"/>
      <c r="JE39" s="144"/>
      <c r="JF39" s="144"/>
      <c r="JG39" s="144"/>
      <c r="JH39" s="144"/>
      <c r="JI39" s="144"/>
      <c r="JJ39" s="144"/>
      <c r="JK39" s="144"/>
      <c r="JL39" s="144"/>
      <c r="JM39" s="144"/>
      <c r="JN39" s="144"/>
      <c r="JO39" s="144"/>
      <c r="JP39" s="144"/>
      <c r="JQ39" s="144"/>
      <c r="JR39" s="144"/>
      <c r="JS39" s="144"/>
      <c r="JT39" s="144"/>
      <c r="JU39" s="144"/>
      <c r="JV39" s="144"/>
      <c r="JW39" s="144"/>
      <c r="JX39" s="144"/>
      <c r="JY39" s="144"/>
      <c r="JZ39" s="144"/>
      <c r="KA39" s="144"/>
      <c r="KB39" s="144"/>
      <c r="KC39" s="144"/>
      <c r="KD39" s="144"/>
      <c r="KE39" s="144"/>
      <c r="KF39" s="144"/>
      <c r="KG39" s="144"/>
      <c r="KH39" s="144"/>
      <c r="KI39" s="144"/>
      <c r="KJ39" s="144"/>
      <c r="KK39" s="144"/>
      <c r="KL39" s="144"/>
      <c r="KM39" s="144"/>
      <c r="KN39" s="144"/>
      <c r="KO39" s="144"/>
      <c r="KP39" s="144"/>
      <c r="KQ39" s="144"/>
      <c r="KR39" s="144"/>
      <c r="KS39" s="144"/>
      <c r="KT39" s="144"/>
      <c r="KU39" s="144"/>
      <c r="KV39" s="144"/>
      <c r="KW39" s="1"/>
      <c r="KX39" s="1"/>
    </row>
    <row r="40" spans="1:310" x14ac:dyDescent="0.25">
      <c r="A40" s="1"/>
      <c r="B40" s="79"/>
      <c r="C40" s="79"/>
      <c r="D40" s="79"/>
      <c r="E40" s="139" t="str">
        <f>kpi!$E88</f>
        <v>Кредитный поток</v>
      </c>
      <c r="F40" s="1"/>
      <c r="G40" s="1"/>
      <c r="H40" s="39" t="str">
        <f>IF(OR($E40="",$E40=0),"",INDEX(kpi!$I:$I,SUMIFS(kpi!$A:$A,kpi!$E:$E,$E40)))</f>
        <v>руб.</v>
      </c>
      <c r="I40" s="1"/>
      <c r="J40" s="1"/>
      <c r="K40" s="1"/>
      <c r="L40" s="1"/>
      <c r="M40" s="5"/>
      <c r="N40" s="1"/>
      <c r="O40" s="19"/>
      <c r="P40" s="1"/>
      <c r="Q40" s="1"/>
      <c r="R40" s="148">
        <f>R36-R38</f>
        <v>0</v>
      </c>
      <c r="S40" s="1"/>
      <c r="T40" s="1"/>
      <c r="U40" s="143">
        <f>U36-U38</f>
        <v>0</v>
      </c>
      <c r="V40" s="143">
        <f>V36-V38</f>
        <v>0</v>
      </c>
      <c r="W40" s="143">
        <f>W36-W38</f>
        <v>0</v>
      </c>
      <c r="X40" s="143">
        <f>X36-X38</f>
        <v>0</v>
      </c>
      <c r="Y40" s="143">
        <f t="shared" ref="Y40:CJ40" si="1168">Y36-Y38</f>
        <v>0</v>
      </c>
      <c r="Z40" s="143">
        <f t="shared" si="1168"/>
        <v>0</v>
      </c>
      <c r="AA40" s="143">
        <f t="shared" si="1168"/>
        <v>0</v>
      </c>
      <c r="AB40" s="143">
        <f t="shared" si="1168"/>
        <v>0</v>
      </c>
      <c r="AC40" s="143">
        <f t="shared" si="1168"/>
        <v>0</v>
      </c>
      <c r="AD40" s="143">
        <f t="shared" si="1168"/>
        <v>0</v>
      </c>
      <c r="AE40" s="143">
        <f t="shared" si="1168"/>
        <v>0</v>
      </c>
      <c r="AF40" s="143">
        <f t="shared" si="1168"/>
        <v>0</v>
      </c>
      <c r="AG40" s="143">
        <f t="shared" si="1168"/>
        <v>0</v>
      </c>
      <c r="AH40" s="143">
        <f t="shared" si="1168"/>
        <v>0</v>
      </c>
      <c r="AI40" s="143">
        <f t="shared" si="1168"/>
        <v>0</v>
      </c>
      <c r="AJ40" s="143">
        <f t="shared" si="1168"/>
        <v>526955.8656648146</v>
      </c>
      <c r="AK40" s="143">
        <f t="shared" si="1168"/>
        <v>2370967.0665855501</v>
      </c>
      <c r="AL40" s="143">
        <f t="shared" si="1168"/>
        <v>2097990.4662609152</v>
      </c>
      <c r="AM40" s="143">
        <f t="shared" si="1168"/>
        <v>1803228.9268738581</v>
      </c>
      <c r="AN40" s="143">
        <f t="shared" si="1168"/>
        <v>1505278.7023516744</v>
      </c>
      <c r="AO40" s="143">
        <f t="shared" si="1168"/>
        <v>1291745.2036300665</v>
      </c>
      <c r="AP40" s="143">
        <f t="shared" si="1168"/>
        <v>1098031.9947476913</v>
      </c>
      <c r="AQ40" s="143">
        <f t="shared" si="1168"/>
        <v>898378.87110621575</v>
      </c>
      <c r="AR40" s="143">
        <f t="shared" si="1168"/>
        <v>692785.83270564117</v>
      </c>
      <c r="AS40" s="143">
        <f t="shared" si="1168"/>
        <v>481252.87954596616</v>
      </c>
      <c r="AT40" s="143">
        <f t="shared" si="1168"/>
        <v>263780.01162719168</v>
      </c>
      <c r="AU40" s="143">
        <f t="shared" si="1168"/>
        <v>162367.22894931678</v>
      </c>
      <c r="AV40" s="143">
        <f t="shared" si="1168"/>
        <v>0</v>
      </c>
      <c r="AW40" s="143">
        <f t="shared" si="1168"/>
        <v>0</v>
      </c>
      <c r="AX40" s="143">
        <f t="shared" si="1168"/>
        <v>0</v>
      </c>
      <c r="AY40" s="143">
        <f t="shared" si="1168"/>
        <v>0</v>
      </c>
      <c r="AZ40" s="143">
        <f t="shared" si="1168"/>
        <v>-589174.48742701113</v>
      </c>
      <c r="BA40" s="143">
        <f t="shared" si="1168"/>
        <v>-1145302.8200262603</v>
      </c>
      <c r="BB40" s="143">
        <f t="shared" si="1168"/>
        <v>-1424611.2912681643</v>
      </c>
      <c r="BC40" s="143">
        <f t="shared" si="1168"/>
        <v>-1713351.0331596909</v>
      </c>
      <c r="BD40" s="143">
        <f t="shared" si="1168"/>
        <v>-2011639.9365839609</v>
      </c>
      <c r="BE40" s="143">
        <f t="shared" si="1168"/>
        <v>15343959.591493402</v>
      </c>
      <c r="BF40" s="143">
        <f t="shared" si="1168"/>
        <v>1865876.4840209438</v>
      </c>
      <c r="BG40" s="143">
        <f t="shared" si="1168"/>
        <v>993562.79220916703</v>
      </c>
      <c r="BH40" s="143">
        <f t="shared" si="1168"/>
        <v>399220.52525083348</v>
      </c>
      <c r="BI40" s="143">
        <f t="shared" si="1168"/>
        <v>0</v>
      </c>
      <c r="BJ40" s="143">
        <f t="shared" si="1168"/>
        <v>0</v>
      </c>
      <c r="BK40" s="143">
        <f t="shared" si="1168"/>
        <v>-562878.39058161713</v>
      </c>
      <c r="BL40" s="143">
        <f t="shared" si="1168"/>
        <v>-1991194.0570883518</v>
      </c>
      <c r="BM40" s="143">
        <f t="shared" si="1168"/>
        <v>-2747882.7971491776</v>
      </c>
      <c r="BN40" s="143">
        <f t="shared" si="1168"/>
        <v>-3450751.5660686325</v>
      </c>
      <c r="BO40" s="143">
        <f t="shared" si="1168"/>
        <v>-4051682.3182381019</v>
      </c>
      <c r="BP40" s="143">
        <f t="shared" si="1168"/>
        <v>-4655791.8108188557</v>
      </c>
      <c r="BQ40" s="143">
        <f t="shared" si="1168"/>
        <v>-5131216.526059093</v>
      </c>
      <c r="BR40" s="143">
        <f t="shared" si="1168"/>
        <v>-2319905.4085543295</v>
      </c>
      <c r="BS40" s="143">
        <f t="shared" si="1168"/>
        <v>0</v>
      </c>
      <c r="BT40" s="143">
        <f t="shared" si="1168"/>
        <v>0</v>
      </c>
      <c r="BU40" s="143">
        <f t="shared" si="1168"/>
        <v>0</v>
      </c>
      <c r="BV40" s="143">
        <f t="shared" si="1168"/>
        <v>0</v>
      </c>
      <c r="BW40" s="143">
        <f t="shared" si="1168"/>
        <v>0</v>
      </c>
      <c r="BX40" s="143">
        <f t="shared" si="1168"/>
        <v>0</v>
      </c>
      <c r="BY40" s="143">
        <f t="shared" si="1168"/>
        <v>0</v>
      </c>
      <c r="BZ40" s="143">
        <f t="shared" si="1168"/>
        <v>0</v>
      </c>
      <c r="CA40" s="143">
        <f t="shared" si="1168"/>
        <v>0</v>
      </c>
      <c r="CB40" s="143">
        <f t="shared" si="1168"/>
        <v>0</v>
      </c>
      <c r="CC40" s="143">
        <f t="shared" si="1168"/>
        <v>0</v>
      </c>
      <c r="CD40" s="143">
        <f t="shared" si="1168"/>
        <v>0</v>
      </c>
      <c r="CE40" s="143">
        <f t="shared" si="1168"/>
        <v>0</v>
      </c>
      <c r="CF40" s="143">
        <f t="shared" si="1168"/>
        <v>0</v>
      </c>
      <c r="CG40" s="143">
        <f t="shared" si="1168"/>
        <v>0</v>
      </c>
      <c r="CH40" s="143">
        <f t="shared" si="1168"/>
        <v>0</v>
      </c>
      <c r="CI40" s="143">
        <f t="shared" si="1168"/>
        <v>0</v>
      </c>
      <c r="CJ40" s="143">
        <f t="shared" si="1168"/>
        <v>0</v>
      </c>
      <c r="CK40" s="143">
        <f t="shared" ref="CK40:EV40" si="1169">CK36-CK38</f>
        <v>0</v>
      </c>
      <c r="CL40" s="143">
        <f t="shared" si="1169"/>
        <v>0</v>
      </c>
      <c r="CM40" s="143">
        <f t="shared" si="1169"/>
        <v>0</v>
      </c>
      <c r="CN40" s="143">
        <f t="shared" si="1169"/>
        <v>0</v>
      </c>
      <c r="CO40" s="143">
        <f t="shared" si="1169"/>
        <v>0</v>
      </c>
      <c r="CP40" s="143">
        <f t="shared" si="1169"/>
        <v>0</v>
      </c>
      <c r="CQ40" s="143">
        <f t="shared" si="1169"/>
        <v>0</v>
      </c>
      <c r="CR40" s="143">
        <f t="shared" si="1169"/>
        <v>0</v>
      </c>
      <c r="CS40" s="143">
        <f t="shared" si="1169"/>
        <v>0</v>
      </c>
      <c r="CT40" s="143">
        <f t="shared" si="1169"/>
        <v>0</v>
      </c>
      <c r="CU40" s="143">
        <f t="shared" si="1169"/>
        <v>0</v>
      </c>
      <c r="CV40" s="143">
        <f t="shared" si="1169"/>
        <v>0</v>
      </c>
      <c r="CW40" s="143">
        <f t="shared" si="1169"/>
        <v>0</v>
      </c>
      <c r="CX40" s="143">
        <f t="shared" si="1169"/>
        <v>0</v>
      </c>
      <c r="CY40" s="143">
        <f t="shared" si="1169"/>
        <v>0</v>
      </c>
      <c r="CZ40" s="143">
        <f t="shared" si="1169"/>
        <v>0</v>
      </c>
      <c r="DA40" s="143">
        <f t="shared" si="1169"/>
        <v>0</v>
      </c>
      <c r="DB40" s="143">
        <f t="shared" si="1169"/>
        <v>0</v>
      </c>
      <c r="DC40" s="143">
        <f t="shared" si="1169"/>
        <v>0</v>
      </c>
      <c r="DD40" s="143">
        <f t="shared" si="1169"/>
        <v>0</v>
      </c>
      <c r="DE40" s="143">
        <f t="shared" si="1169"/>
        <v>0</v>
      </c>
      <c r="DF40" s="143">
        <f t="shared" si="1169"/>
        <v>0</v>
      </c>
      <c r="DG40" s="143">
        <f t="shared" si="1169"/>
        <v>0</v>
      </c>
      <c r="DH40" s="143">
        <f t="shared" si="1169"/>
        <v>0</v>
      </c>
      <c r="DI40" s="143">
        <f t="shared" si="1169"/>
        <v>0</v>
      </c>
      <c r="DJ40" s="143">
        <f t="shared" si="1169"/>
        <v>0</v>
      </c>
      <c r="DK40" s="143">
        <f t="shared" si="1169"/>
        <v>0</v>
      </c>
      <c r="DL40" s="143">
        <f t="shared" si="1169"/>
        <v>0</v>
      </c>
      <c r="DM40" s="143">
        <f t="shared" si="1169"/>
        <v>0</v>
      </c>
      <c r="DN40" s="143">
        <f t="shared" si="1169"/>
        <v>0</v>
      </c>
      <c r="DO40" s="143">
        <f t="shared" si="1169"/>
        <v>0</v>
      </c>
      <c r="DP40" s="143">
        <f t="shared" si="1169"/>
        <v>0</v>
      </c>
      <c r="DQ40" s="143">
        <f t="shared" si="1169"/>
        <v>0</v>
      </c>
      <c r="DR40" s="143">
        <f t="shared" si="1169"/>
        <v>0</v>
      </c>
      <c r="DS40" s="143">
        <f t="shared" si="1169"/>
        <v>0</v>
      </c>
      <c r="DT40" s="143">
        <f t="shared" si="1169"/>
        <v>0</v>
      </c>
      <c r="DU40" s="143">
        <f t="shared" si="1169"/>
        <v>0</v>
      </c>
      <c r="DV40" s="143">
        <f t="shared" si="1169"/>
        <v>0</v>
      </c>
      <c r="DW40" s="143">
        <f t="shared" si="1169"/>
        <v>0</v>
      </c>
      <c r="DX40" s="143">
        <f t="shared" si="1169"/>
        <v>0</v>
      </c>
      <c r="DY40" s="143">
        <f t="shared" si="1169"/>
        <v>0</v>
      </c>
      <c r="DZ40" s="143">
        <f t="shared" si="1169"/>
        <v>0</v>
      </c>
      <c r="EA40" s="143">
        <f t="shared" si="1169"/>
        <v>0</v>
      </c>
      <c r="EB40" s="143">
        <f t="shared" si="1169"/>
        <v>0</v>
      </c>
      <c r="EC40" s="143">
        <f t="shared" si="1169"/>
        <v>0</v>
      </c>
      <c r="ED40" s="143">
        <f t="shared" si="1169"/>
        <v>0</v>
      </c>
      <c r="EE40" s="143">
        <f t="shared" si="1169"/>
        <v>0</v>
      </c>
      <c r="EF40" s="143">
        <f t="shared" si="1169"/>
        <v>0</v>
      </c>
      <c r="EG40" s="143">
        <f t="shared" si="1169"/>
        <v>0</v>
      </c>
      <c r="EH40" s="143">
        <f t="shared" si="1169"/>
        <v>0</v>
      </c>
      <c r="EI40" s="143">
        <f t="shared" si="1169"/>
        <v>0</v>
      </c>
      <c r="EJ40" s="143">
        <f t="shared" si="1169"/>
        <v>0</v>
      </c>
      <c r="EK40" s="143">
        <f t="shared" si="1169"/>
        <v>0</v>
      </c>
      <c r="EL40" s="143">
        <f t="shared" si="1169"/>
        <v>0</v>
      </c>
      <c r="EM40" s="143">
        <f t="shared" si="1169"/>
        <v>0</v>
      </c>
      <c r="EN40" s="143">
        <f t="shared" si="1169"/>
        <v>0</v>
      </c>
      <c r="EO40" s="143">
        <f t="shared" si="1169"/>
        <v>0</v>
      </c>
      <c r="EP40" s="143">
        <f t="shared" si="1169"/>
        <v>0</v>
      </c>
      <c r="EQ40" s="143">
        <f t="shared" si="1169"/>
        <v>0</v>
      </c>
      <c r="ER40" s="143">
        <f t="shared" si="1169"/>
        <v>0</v>
      </c>
      <c r="ES40" s="143">
        <f t="shared" si="1169"/>
        <v>0</v>
      </c>
      <c r="ET40" s="143">
        <f t="shared" si="1169"/>
        <v>0</v>
      </c>
      <c r="EU40" s="143">
        <f t="shared" si="1169"/>
        <v>0</v>
      </c>
      <c r="EV40" s="143">
        <f t="shared" si="1169"/>
        <v>0</v>
      </c>
      <c r="EW40" s="143">
        <f t="shared" ref="EW40:HH40" si="1170">EW36-EW38</f>
        <v>0</v>
      </c>
      <c r="EX40" s="143">
        <f t="shared" si="1170"/>
        <v>0</v>
      </c>
      <c r="EY40" s="143">
        <f t="shared" si="1170"/>
        <v>0</v>
      </c>
      <c r="EZ40" s="143">
        <f t="shared" si="1170"/>
        <v>0</v>
      </c>
      <c r="FA40" s="143">
        <f t="shared" si="1170"/>
        <v>0</v>
      </c>
      <c r="FB40" s="143">
        <f t="shared" si="1170"/>
        <v>0</v>
      </c>
      <c r="FC40" s="143">
        <f t="shared" si="1170"/>
        <v>0</v>
      </c>
      <c r="FD40" s="143">
        <f t="shared" si="1170"/>
        <v>0</v>
      </c>
      <c r="FE40" s="143">
        <f t="shared" si="1170"/>
        <v>0</v>
      </c>
      <c r="FF40" s="143">
        <f t="shared" si="1170"/>
        <v>0</v>
      </c>
      <c r="FG40" s="143">
        <f t="shared" si="1170"/>
        <v>0</v>
      </c>
      <c r="FH40" s="143">
        <f t="shared" si="1170"/>
        <v>0</v>
      </c>
      <c r="FI40" s="143">
        <f t="shared" si="1170"/>
        <v>0</v>
      </c>
      <c r="FJ40" s="143">
        <f t="shared" si="1170"/>
        <v>0</v>
      </c>
      <c r="FK40" s="143">
        <f t="shared" si="1170"/>
        <v>0</v>
      </c>
      <c r="FL40" s="143">
        <f t="shared" si="1170"/>
        <v>0</v>
      </c>
      <c r="FM40" s="143">
        <f t="shared" si="1170"/>
        <v>0</v>
      </c>
      <c r="FN40" s="143">
        <f t="shared" si="1170"/>
        <v>0</v>
      </c>
      <c r="FO40" s="143">
        <f t="shared" si="1170"/>
        <v>0</v>
      </c>
      <c r="FP40" s="143">
        <f t="shared" si="1170"/>
        <v>0</v>
      </c>
      <c r="FQ40" s="143">
        <f t="shared" si="1170"/>
        <v>0</v>
      </c>
      <c r="FR40" s="143">
        <f t="shared" si="1170"/>
        <v>0</v>
      </c>
      <c r="FS40" s="143">
        <f t="shared" si="1170"/>
        <v>0</v>
      </c>
      <c r="FT40" s="143">
        <f t="shared" si="1170"/>
        <v>0</v>
      </c>
      <c r="FU40" s="143">
        <f t="shared" si="1170"/>
        <v>0</v>
      </c>
      <c r="FV40" s="143">
        <f t="shared" si="1170"/>
        <v>0</v>
      </c>
      <c r="FW40" s="143">
        <f t="shared" si="1170"/>
        <v>0</v>
      </c>
      <c r="FX40" s="143">
        <f t="shared" si="1170"/>
        <v>0</v>
      </c>
      <c r="FY40" s="143">
        <f t="shared" si="1170"/>
        <v>0</v>
      </c>
      <c r="FZ40" s="143">
        <f t="shared" si="1170"/>
        <v>0</v>
      </c>
      <c r="GA40" s="143">
        <f t="shared" si="1170"/>
        <v>0</v>
      </c>
      <c r="GB40" s="143">
        <f t="shared" si="1170"/>
        <v>0</v>
      </c>
      <c r="GC40" s="143">
        <f t="shared" si="1170"/>
        <v>0</v>
      </c>
      <c r="GD40" s="143">
        <f t="shared" si="1170"/>
        <v>0</v>
      </c>
      <c r="GE40" s="143">
        <f t="shared" si="1170"/>
        <v>0</v>
      </c>
      <c r="GF40" s="143">
        <f t="shared" si="1170"/>
        <v>0</v>
      </c>
      <c r="GG40" s="143">
        <f t="shared" si="1170"/>
        <v>0</v>
      </c>
      <c r="GH40" s="143">
        <f t="shared" si="1170"/>
        <v>0</v>
      </c>
      <c r="GI40" s="143">
        <f t="shared" si="1170"/>
        <v>0</v>
      </c>
      <c r="GJ40" s="143">
        <f t="shared" si="1170"/>
        <v>0</v>
      </c>
      <c r="GK40" s="143">
        <f t="shared" si="1170"/>
        <v>0</v>
      </c>
      <c r="GL40" s="143">
        <f t="shared" si="1170"/>
        <v>0</v>
      </c>
      <c r="GM40" s="143">
        <f t="shared" si="1170"/>
        <v>0</v>
      </c>
      <c r="GN40" s="143">
        <f t="shared" si="1170"/>
        <v>0</v>
      </c>
      <c r="GO40" s="143">
        <f t="shared" si="1170"/>
        <v>0</v>
      </c>
      <c r="GP40" s="143">
        <f t="shared" si="1170"/>
        <v>0</v>
      </c>
      <c r="GQ40" s="143">
        <f t="shared" si="1170"/>
        <v>0</v>
      </c>
      <c r="GR40" s="143">
        <f t="shared" si="1170"/>
        <v>0</v>
      </c>
      <c r="GS40" s="143">
        <f t="shared" si="1170"/>
        <v>0</v>
      </c>
      <c r="GT40" s="143">
        <f t="shared" si="1170"/>
        <v>0</v>
      </c>
      <c r="GU40" s="143">
        <f t="shared" si="1170"/>
        <v>0</v>
      </c>
      <c r="GV40" s="143">
        <f t="shared" si="1170"/>
        <v>0</v>
      </c>
      <c r="GW40" s="143">
        <f t="shared" si="1170"/>
        <v>0</v>
      </c>
      <c r="GX40" s="143">
        <f t="shared" si="1170"/>
        <v>0</v>
      </c>
      <c r="GY40" s="143">
        <f t="shared" si="1170"/>
        <v>0</v>
      </c>
      <c r="GZ40" s="143">
        <f t="shared" si="1170"/>
        <v>0</v>
      </c>
      <c r="HA40" s="143">
        <f t="shared" si="1170"/>
        <v>0</v>
      </c>
      <c r="HB40" s="143">
        <f t="shared" si="1170"/>
        <v>0</v>
      </c>
      <c r="HC40" s="143">
        <f t="shared" si="1170"/>
        <v>0</v>
      </c>
      <c r="HD40" s="143">
        <f t="shared" si="1170"/>
        <v>0</v>
      </c>
      <c r="HE40" s="143">
        <f t="shared" si="1170"/>
        <v>0</v>
      </c>
      <c r="HF40" s="143">
        <f t="shared" si="1170"/>
        <v>0</v>
      </c>
      <c r="HG40" s="143">
        <f t="shared" si="1170"/>
        <v>0</v>
      </c>
      <c r="HH40" s="143">
        <f t="shared" si="1170"/>
        <v>0</v>
      </c>
      <c r="HI40" s="143">
        <f t="shared" ref="HI40:JT40" si="1171">HI36-HI38</f>
        <v>0</v>
      </c>
      <c r="HJ40" s="143">
        <f t="shared" si="1171"/>
        <v>0</v>
      </c>
      <c r="HK40" s="143">
        <f t="shared" si="1171"/>
        <v>0</v>
      </c>
      <c r="HL40" s="143">
        <f t="shared" si="1171"/>
        <v>0</v>
      </c>
      <c r="HM40" s="143">
        <f t="shared" si="1171"/>
        <v>0</v>
      </c>
      <c r="HN40" s="143">
        <f t="shared" si="1171"/>
        <v>0</v>
      </c>
      <c r="HO40" s="143">
        <f t="shared" si="1171"/>
        <v>0</v>
      </c>
      <c r="HP40" s="143">
        <f t="shared" si="1171"/>
        <v>0</v>
      </c>
      <c r="HQ40" s="143">
        <f t="shared" si="1171"/>
        <v>0</v>
      </c>
      <c r="HR40" s="143">
        <f t="shared" si="1171"/>
        <v>0</v>
      </c>
      <c r="HS40" s="143">
        <f t="shared" si="1171"/>
        <v>0</v>
      </c>
      <c r="HT40" s="143">
        <f t="shared" si="1171"/>
        <v>0</v>
      </c>
      <c r="HU40" s="143">
        <f t="shared" si="1171"/>
        <v>0</v>
      </c>
      <c r="HV40" s="143">
        <f t="shared" si="1171"/>
        <v>0</v>
      </c>
      <c r="HW40" s="143">
        <f t="shared" si="1171"/>
        <v>0</v>
      </c>
      <c r="HX40" s="143">
        <f t="shared" si="1171"/>
        <v>0</v>
      </c>
      <c r="HY40" s="143">
        <f t="shared" si="1171"/>
        <v>0</v>
      </c>
      <c r="HZ40" s="143">
        <f t="shared" si="1171"/>
        <v>0</v>
      </c>
      <c r="IA40" s="143">
        <f t="shared" si="1171"/>
        <v>0</v>
      </c>
      <c r="IB40" s="143">
        <f t="shared" si="1171"/>
        <v>0</v>
      </c>
      <c r="IC40" s="143">
        <f t="shared" si="1171"/>
        <v>0</v>
      </c>
      <c r="ID40" s="143">
        <f t="shared" si="1171"/>
        <v>0</v>
      </c>
      <c r="IE40" s="143">
        <f t="shared" si="1171"/>
        <v>0</v>
      </c>
      <c r="IF40" s="143">
        <f t="shared" si="1171"/>
        <v>0</v>
      </c>
      <c r="IG40" s="143">
        <f t="shared" si="1171"/>
        <v>0</v>
      </c>
      <c r="IH40" s="143">
        <f t="shared" si="1171"/>
        <v>0</v>
      </c>
      <c r="II40" s="143">
        <f t="shared" si="1171"/>
        <v>0</v>
      </c>
      <c r="IJ40" s="143">
        <f t="shared" si="1171"/>
        <v>0</v>
      </c>
      <c r="IK40" s="143">
        <f t="shared" si="1171"/>
        <v>0</v>
      </c>
      <c r="IL40" s="143">
        <f t="shared" si="1171"/>
        <v>0</v>
      </c>
      <c r="IM40" s="143">
        <f t="shared" si="1171"/>
        <v>0</v>
      </c>
      <c r="IN40" s="143">
        <f t="shared" si="1171"/>
        <v>0</v>
      </c>
      <c r="IO40" s="143">
        <f t="shared" si="1171"/>
        <v>0</v>
      </c>
      <c r="IP40" s="143">
        <f t="shared" si="1171"/>
        <v>0</v>
      </c>
      <c r="IQ40" s="143">
        <f t="shared" si="1171"/>
        <v>0</v>
      </c>
      <c r="IR40" s="143">
        <f t="shared" si="1171"/>
        <v>0</v>
      </c>
      <c r="IS40" s="143">
        <f t="shared" si="1171"/>
        <v>0</v>
      </c>
      <c r="IT40" s="143">
        <f t="shared" si="1171"/>
        <v>0</v>
      </c>
      <c r="IU40" s="143">
        <f t="shared" si="1171"/>
        <v>0</v>
      </c>
      <c r="IV40" s="143">
        <f t="shared" si="1171"/>
        <v>0</v>
      </c>
      <c r="IW40" s="143">
        <f t="shared" si="1171"/>
        <v>0</v>
      </c>
      <c r="IX40" s="143">
        <f t="shared" si="1171"/>
        <v>0</v>
      </c>
      <c r="IY40" s="143">
        <f t="shared" si="1171"/>
        <v>0</v>
      </c>
      <c r="IZ40" s="143">
        <f t="shared" si="1171"/>
        <v>0</v>
      </c>
      <c r="JA40" s="143">
        <f t="shared" si="1171"/>
        <v>0</v>
      </c>
      <c r="JB40" s="143">
        <f t="shared" si="1171"/>
        <v>0</v>
      </c>
      <c r="JC40" s="143">
        <f t="shared" si="1171"/>
        <v>0</v>
      </c>
      <c r="JD40" s="143">
        <f t="shared" si="1171"/>
        <v>0</v>
      </c>
      <c r="JE40" s="143">
        <f t="shared" si="1171"/>
        <v>0</v>
      </c>
      <c r="JF40" s="143">
        <f t="shared" si="1171"/>
        <v>0</v>
      </c>
      <c r="JG40" s="143">
        <f t="shared" si="1171"/>
        <v>0</v>
      </c>
      <c r="JH40" s="143">
        <f t="shared" si="1171"/>
        <v>0</v>
      </c>
      <c r="JI40" s="143">
        <f t="shared" si="1171"/>
        <v>0</v>
      </c>
      <c r="JJ40" s="143">
        <f t="shared" si="1171"/>
        <v>0</v>
      </c>
      <c r="JK40" s="143">
        <f t="shared" si="1171"/>
        <v>0</v>
      </c>
      <c r="JL40" s="143">
        <f t="shared" si="1171"/>
        <v>0</v>
      </c>
      <c r="JM40" s="143">
        <f t="shared" si="1171"/>
        <v>0</v>
      </c>
      <c r="JN40" s="143">
        <f t="shared" si="1171"/>
        <v>0</v>
      </c>
      <c r="JO40" s="143">
        <f t="shared" si="1171"/>
        <v>0</v>
      </c>
      <c r="JP40" s="143">
        <f t="shared" si="1171"/>
        <v>0</v>
      </c>
      <c r="JQ40" s="143">
        <f t="shared" si="1171"/>
        <v>0</v>
      </c>
      <c r="JR40" s="143">
        <f t="shared" si="1171"/>
        <v>0</v>
      </c>
      <c r="JS40" s="143">
        <f t="shared" si="1171"/>
        <v>0</v>
      </c>
      <c r="JT40" s="143">
        <f t="shared" si="1171"/>
        <v>0</v>
      </c>
      <c r="JU40" s="143">
        <f t="shared" ref="JU40:KV40" si="1172">JU36-JU38</f>
        <v>0</v>
      </c>
      <c r="JV40" s="143">
        <f t="shared" si="1172"/>
        <v>0</v>
      </c>
      <c r="JW40" s="143">
        <f t="shared" si="1172"/>
        <v>0</v>
      </c>
      <c r="JX40" s="143">
        <f t="shared" si="1172"/>
        <v>0</v>
      </c>
      <c r="JY40" s="143">
        <f t="shared" si="1172"/>
        <v>0</v>
      </c>
      <c r="JZ40" s="143">
        <f t="shared" si="1172"/>
        <v>0</v>
      </c>
      <c r="KA40" s="143">
        <f t="shared" si="1172"/>
        <v>0</v>
      </c>
      <c r="KB40" s="143">
        <f t="shared" si="1172"/>
        <v>0</v>
      </c>
      <c r="KC40" s="143">
        <f t="shared" si="1172"/>
        <v>0</v>
      </c>
      <c r="KD40" s="143">
        <f t="shared" si="1172"/>
        <v>0</v>
      </c>
      <c r="KE40" s="143">
        <f t="shared" si="1172"/>
        <v>0</v>
      </c>
      <c r="KF40" s="143">
        <f t="shared" si="1172"/>
        <v>0</v>
      </c>
      <c r="KG40" s="143">
        <f t="shared" si="1172"/>
        <v>0</v>
      </c>
      <c r="KH40" s="143">
        <f t="shared" si="1172"/>
        <v>0</v>
      </c>
      <c r="KI40" s="143">
        <f t="shared" si="1172"/>
        <v>0</v>
      </c>
      <c r="KJ40" s="143">
        <f t="shared" si="1172"/>
        <v>0</v>
      </c>
      <c r="KK40" s="143">
        <f t="shared" si="1172"/>
        <v>0</v>
      </c>
      <c r="KL40" s="143">
        <f t="shared" si="1172"/>
        <v>0</v>
      </c>
      <c r="KM40" s="143">
        <f t="shared" si="1172"/>
        <v>0</v>
      </c>
      <c r="KN40" s="143">
        <f t="shared" si="1172"/>
        <v>0</v>
      </c>
      <c r="KO40" s="143">
        <f t="shared" si="1172"/>
        <v>0</v>
      </c>
      <c r="KP40" s="143">
        <f t="shared" si="1172"/>
        <v>0</v>
      </c>
      <c r="KQ40" s="143">
        <f t="shared" si="1172"/>
        <v>0</v>
      </c>
      <c r="KR40" s="143">
        <f t="shared" si="1172"/>
        <v>0</v>
      </c>
      <c r="KS40" s="143">
        <f t="shared" si="1172"/>
        <v>0</v>
      </c>
      <c r="KT40" s="143">
        <f t="shared" si="1172"/>
        <v>0</v>
      </c>
      <c r="KU40" s="143">
        <f t="shared" si="1172"/>
        <v>0</v>
      </c>
      <c r="KV40" s="143">
        <f t="shared" si="1172"/>
        <v>0</v>
      </c>
      <c r="KW40" s="1"/>
      <c r="KX40" s="1"/>
    </row>
    <row r="41" spans="1:310" ht="4.05" customHeight="1" x14ac:dyDescent="0.25">
      <c r="A41" s="1"/>
      <c r="B41" s="79"/>
      <c r="C41" s="79"/>
      <c r="D41" s="79"/>
      <c r="E41" s="1"/>
      <c r="F41" s="1"/>
      <c r="G41" s="1"/>
      <c r="H41" s="11"/>
      <c r="I41" s="1"/>
      <c r="J41" s="1"/>
      <c r="K41" s="1"/>
      <c r="L41" s="1"/>
      <c r="M41" s="5"/>
      <c r="N41" s="1"/>
      <c r="O41" s="19"/>
      <c r="P41" s="1"/>
      <c r="Q41" s="1"/>
      <c r="R41" s="1"/>
      <c r="S41" s="1"/>
      <c r="T41" s="1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14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144"/>
      <c r="BK41" s="144"/>
      <c r="BL41" s="144"/>
      <c r="BM41" s="144"/>
      <c r="BN41" s="144"/>
      <c r="BO41" s="144"/>
      <c r="BP41" s="144"/>
      <c r="BQ41" s="144"/>
      <c r="BR41" s="144"/>
      <c r="BS41" s="144"/>
      <c r="BT41" s="144"/>
      <c r="BU41" s="144"/>
      <c r="BV41" s="144"/>
      <c r="BW41" s="144"/>
      <c r="BX41" s="144"/>
      <c r="BY41" s="144"/>
      <c r="BZ41" s="144"/>
      <c r="CA41" s="144"/>
      <c r="CB41" s="144"/>
      <c r="CC41" s="144"/>
      <c r="CD41" s="144"/>
      <c r="CE41" s="144"/>
      <c r="CF41" s="144"/>
      <c r="CG41" s="144"/>
      <c r="CH41" s="144"/>
      <c r="CI41" s="144"/>
      <c r="CJ41" s="144"/>
      <c r="CK41" s="144"/>
      <c r="CL41" s="144"/>
      <c r="CM41" s="144"/>
      <c r="CN41" s="144"/>
      <c r="CO41" s="144"/>
      <c r="CP41" s="144"/>
      <c r="CQ41" s="144"/>
      <c r="CR41" s="144"/>
      <c r="CS41" s="144"/>
      <c r="CT41" s="144"/>
      <c r="CU41" s="144"/>
      <c r="CV41" s="144"/>
      <c r="CW41" s="144"/>
      <c r="CX41" s="144"/>
      <c r="CY41" s="144"/>
      <c r="CZ41" s="144"/>
      <c r="DA41" s="144"/>
      <c r="DB41" s="144"/>
      <c r="DC41" s="144"/>
      <c r="DD41" s="144"/>
      <c r="DE41" s="144"/>
      <c r="DF41" s="144"/>
      <c r="DG41" s="144"/>
      <c r="DH41" s="144"/>
      <c r="DI41" s="144"/>
      <c r="DJ41" s="144"/>
      <c r="DK41" s="144"/>
      <c r="DL41" s="144"/>
      <c r="DM41" s="144"/>
      <c r="DN41" s="144"/>
      <c r="DO41" s="144"/>
      <c r="DP41" s="144"/>
      <c r="DQ41" s="144"/>
      <c r="DR41" s="144"/>
      <c r="DS41" s="144"/>
      <c r="DT41" s="144"/>
      <c r="DU41" s="144"/>
      <c r="DV41" s="144"/>
      <c r="DW41" s="144"/>
      <c r="DX41" s="144"/>
      <c r="DY41" s="144"/>
      <c r="DZ41" s="144"/>
      <c r="EA41" s="144"/>
      <c r="EB41" s="144"/>
      <c r="EC41" s="144"/>
      <c r="ED41" s="144"/>
      <c r="EE41" s="144"/>
      <c r="EF41" s="144"/>
      <c r="EG41" s="144"/>
      <c r="EH41" s="144"/>
      <c r="EI41" s="144"/>
      <c r="EJ41" s="144"/>
      <c r="EK41" s="144"/>
      <c r="EL41" s="144"/>
      <c r="EM41" s="144"/>
      <c r="EN41" s="144"/>
      <c r="EO41" s="144"/>
      <c r="EP41" s="144"/>
      <c r="EQ41" s="144"/>
      <c r="ER41" s="144"/>
      <c r="ES41" s="144"/>
      <c r="ET41" s="144"/>
      <c r="EU41" s="144"/>
      <c r="EV41" s="144"/>
      <c r="EW41" s="144"/>
      <c r="EX41" s="144"/>
      <c r="EY41" s="144"/>
      <c r="EZ41" s="144"/>
      <c r="FA41" s="144"/>
      <c r="FB41" s="144"/>
      <c r="FC41" s="144"/>
      <c r="FD41" s="144"/>
      <c r="FE41" s="144"/>
      <c r="FF41" s="144"/>
      <c r="FG41" s="144"/>
      <c r="FH41" s="144"/>
      <c r="FI41" s="144"/>
      <c r="FJ41" s="144"/>
      <c r="FK41" s="144"/>
      <c r="FL41" s="144"/>
      <c r="FM41" s="144"/>
      <c r="FN41" s="144"/>
      <c r="FO41" s="144"/>
      <c r="FP41" s="144"/>
      <c r="FQ41" s="144"/>
      <c r="FR41" s="144"/>
      <c r="FS41" s="144"/>
      <c r="FT41" s="144"/>
      <c r="FU41" s="144"/>
      <c r="FV41" s="144"/>
      <c r="FW41" s="144"/>
      <c r="FX41" s="144"/>
      <c r="FY41" s="144"/>
      <c r="FZ41" s="144"/>
      <c r="GA41" s="144"/>
      <c r="GB41" s="144"/>
      <c r="GC41" s="144"/>
      <c r="GD41" s="144"/>
      <c r="GE41" s="144"/>
      <c r="GF41" s="144"/>
      <c r="GG41" s="144"/>
      <c r="GH41" s="144"/>
      <c r="GI41" s="144"/>
      <c r="GJ41" s="144"/>
      <c r="GK41" s="144"/>
      <c r="GL41" s="144"/>
      <c r="GM41" s="144"/>
      <c r="GN41" s="144"/>
      <c r="GO41" s="144"/>
      <c r="GP41" s="144"/>
      <c r="GQ41" s="144"/>
      <c r="GR41" s="144"/>
      <c r="GS41" s="144"/>
      <c r="GT41" s="144"/>
      <c r="GU41" s="144"/>
      <c r="GV41" s="144"/>
      <c r="GW41" s="144"/>
      <c r="GX41" s="144"/>
      <c r="GY41" s="144"/>
      <c r="GZ41" s="144"/>
      <c r="HA41" s="144"/>
      <c r="HB41" s="144"/>
      <c r="HC41" s="144"/>
      <c r="HD41" s="144"/>
      <c r="HE41" s="144"/>
      <c r="HF41" s="144"/>
      <c r="HG41" s="144"/>
      <c r="HH41" s="144"/>
      <c r="HI41" s="144"/>
      <c r="HJ41" s="144"/>
      <c r="HK41" s="144"/>
      <c r="HL41" s="144"/>
      <c r="HM41" s="144"/>
      <c r="HN41" s="144"/>
      <c r="HO41" s="144"/>
      <c r="HP41" s="144"/>
      <c r="HQ41" s="144"/>
      <c r="HR41" s="144"/>
      <c r="HS41" s="144"/>
      <c r="HT41" s="144"/>
      <c r="HU41" s="144"/>
      <c r="HV41" s="144"/>
      <c r="HW41" s="144"/>
      <c r="HX41" s="144"/>
      <c r="HY41" s="144"/>
      <c r="HZ41" s="144"/>
      <c r="IA41" s="144"/>
      <c r="IB41" s="144"/>
      <c r="IC41" s="144"/>
      <c r="ID41" s="144"/>
      <c r="IE41" s="144"/>
      <c r="IF41" s="144"/>
      <c r="IG41" s="144"/>
      <c r="IH41" s="144"/>
      <c r="II41" s="144"/>
      <c r="IJ41" s="144"/>
      <c r="IK41" s="144"/>
      <c r="IL41" s="144"/>
      <c r="IM41" s="144"/>
      <c r="IN41" s="144"/>
      <c r="IO41" s="144"/>
      <c r="IP41" s="144"/>
      <c r="IQ41" s="144"/>
      <c r="IR41" s="144"/>
      <c r="IS41" s="144"/>
      <c r="IT41" s="144"/>
      <c r="IU41" s="144"/>
      <c r="IV41" s="144"/>
      <c r="IW41" s="144"/>
      <c r="IX41" s="144"/>
      <c r="IY41" s="144"/>
      <c r="IZ41" s="144"/>
      <c r="JA41" s="144"/>
      <c r="JB41" s="144"/>
      <c r="JC41" s="144"/>
      <c r="JD41" s="144"/>
      <c r="JE41" s="144"/>
      <c r="JF41" s="144"/>
      <c r="JG41" s="144"/>
      <c r="JH41" s="144"/>
      <c r="JI41" s="144"/>
      <c r="JJ41" s="144"/>
      <c r="JK41" s="144"/>
      <c r="JL41" s="144"/>
      <c r="JM41" s="144"/>
      <c r="JN41" s="144"/>
      <c r="JO41" s="144"/>
      <c r="JP41" s="144"/>
      <c r="JQ41" s="144"/>
      <c r="JR41" s="144"/>
      <c r="JS41" s="144"/>
      <c r="JT41" s="144"/>
      <c r="JU41" s="144"/>
      <c r="JV41" s="144"/>
      <c r="JW41" s="144"/>
      <c r="JX41" s="144"/>
      <c r="JY41" s="144"/>
      <c r="JZ41" s="144"/>
      <c r="KA41" s="144"/>
      <c r="KB41" s="144"/>
      <c r="KC41" s="144"/>
      <c r="KD41" s="144"/>
      <c r="KE41" s="144"/>
      <c r="KF41" s="144"/>
      <c r="KG41" s="144"/>
      <c r="KH41" s="144"/>
      <c r="KI41" s="144"/>
      <c r="KJ41" s="144"/>
      <c r="KK41" s="144"/>
      <c r="KL41" s="144"/>
      <c r="KM41" s="144"/>
      <c r="KN41" s="144"/>
      <c r="KO41" s="144"/>
      <c r="KP41" s="144"/>
      <c r="KQ41" s="144"/>
      <c r="KR41" s="144"/>
      <c r="KS41" s="144"/>
      <c r="KT41" s="144"/>
      <c r="KU41" s="144"/>
      <c r="KV41" s="144"/>
      <c r="KW41" s="1"/>
      <c r="KX41" s="1"/>
    </row>
    <row r="42" spans="1:310" x14ac:dyDescent="0.25">
      <c r="A42" s="1"/>
      <c r="B42" s="79"/>
      <c r="C42" s="79"/>
      <c r="D42" s="79"/>
      <c r="E42" s="139" t="str">
        <f>kpi!$E89</f>
        <v>Кредитный портфель на конец периода</v>
      </c>
      <c r="F42" s="1"/>
      <c r="G42" s="1"/>
      <c r="H42" s="39" t="str">
        <f>IF(OR($E42="",$E42=0),"",INDEX(kpi!$I:$I,SUMIFS(kpi!$A:$A,kpi!$E:$E,$E42)))</f>
        <v>руб.</v>
      </c>
      <c r="I42" s="1"/>
      <c r="J42" s="1"/>
      <c r="K42" s="1"/>
      <c r="L42" s="1"/>
      <c r="M42" s="5"/>
      <c r="N42" s="1"/>
      <c r="O42" s="19"/>
      <c r="P42" s="1"/>
      <c r="Q42" s="1"/>
      <c r="R42" s="148">
        <f>SUMIFS($T42:$KW42,$T$1:$KW$1,MAX($1:$1))</f>
        <v>0</v>
      </c>
      <c r="S42" s="1"/>
      <c r="T42" s="1"/>
      <c r="U42" s="143">
        <f>SUM(U40:U40)</f>
        <v>0</v>
      </c>
      <c r="V42" s="143">
        <f>V34+V40</f>
        <v>0</v>
      </c>
      <c r="W42" s="143">
        <f>W34+W40</f>
        <v>0</v>
      </c>
      <c r="X42" s="143">
        <f>X34+X40</f>
        <v>0</v>
      </c>
      <c r="Y42" s="143">
        <f>Y34+Y40</f>
        <v>0</v>
      </c>
      <c r="Z42" s="143">
        <f t="shared" ref="Z42:CK42" si="1173">Z34+Z40</f>
        <v>0</v>
      </c>
      <c r="AA42" s="143">
        <f t="shared" si="1173"/>
        <v>0</v>
      </c>
      <c r="AB42" s="143">
        <f t="shared" si="1173"/>
        <v>0</v>
      </c>
      <c r="AC42" s="143">
        <f t="shared" si="1173"/>
        <v>0</v>
      </c>
      <c r="AD42" s="143">
        <f t="shared" si="1173"/>
        <v>0</v>
      </c>
      <c r="AE42" s="143">
        <f t="shared" si="1173"/>
        <v>0</v>
      </c>
      <c r="AF42" s="143">
        <f t="shared" si="1173"/>
        <v>0</v>
      </c>
      <c r="AG42" s="143">
        <f t="shared" si="1173"/>
        <v>0</v>
      </c>
      <c r="AH42" s="143">
        <f t="shared" si="1173"/>
        <v>0</v>
      </c>
      <c r="AI42" s="143">
        <f t="shared" si="1173"/>
        <v>0</v>
      </c>
      <c r="AJ42" s="143">
        <f t="shared" si="1173"/>
        <v>526955.8656648146</v>
      </c>
      <c r="AK42" s="143">
        <f t="shared" si="1173"/>
        <v>2897922.9322503647</v>
      </c>
      <c r="AL42" s="143">
        <f t="shared" si="1173"/>
        <v>4995913.3985112794</v>
      </c>
      <c r="AM42" s="143">
        <f t="shared" si="1173"/>
        <v>6799142.3253851375</v>
      </c>
      <c r="AN42" s="143">
        <f t="shared" si="1173"/>
        <v>8304421.0277368119</v>
      </c>
      <c r="AO42" s="143">
        <f t="shared" si="1173"/>
        <v>9596166.2313668784</v>
      </c>
      <c r="AP42" s="143">
        <f t="shared" si="1173"/>
        <v>10694198.226114569</v>
      </c>
      <c r="AQ42" s="143">
        <f t="shared" si="1173"/>
        <v>11592577.097220786</v>
      </c>
      <c r="AR42" s="143">
        <f t="shared" si="1173"/>
        <v>12285362.929926427</v>
      </c>
      <c r="AS42" s="143">
        <f t="shared" si="1173"/>
        <v>12766615.809472393</v>
      </c>
      <c r="AT42" s="143">
        <f t="shared" si="1173"/>
        <v>13030395.821099585</v>
      </c>
      <c r="AU42" s="143">
        <f t="shared" si="1173"/>
        <v>13192763.050048903</v>
      </c>
      <c r="AV42" s="143">
        <f t="shared" si="1173"/>
        <v>13192763.050048903</v>
      </c>
      <c r="AW42" s="143">
        <f t="shared" si="1173"/>
        <v>13192763.050048903</v>
      </c>
      <c r="AX42" s="143">
        <f t="shared" si="1173"/>
        <v>13192763.050048903</v>
      </c>
      <c r="AY42" s="143">
        <f t="shared" si="1173"/>
        <v>13192763.050048903</v>
      </c>
      <c r="AZ42" s="143">
        <f t="shared" si="1173"/>
        <v>12603588.562621891</v>
      </c>
      <c r="BA42" s="143">
        <f t="shared" si="1173"/>
        <v>11458285.742595632</v>
      </c>
      <c r="BB42" s="143">
        <f t="shared" si="1173"/>
        <v>10033674.451327467</v>
      </c>
      <c r="BC42" s="143">
        <f t="shared" si="1173"/>
        <v>8320323.4181677764</v>
      </c>
      <c r="BD42" s="143">
        <f t="shared" si="1173"/>
        <v>6308683.4815838151</v>
      </c>
      <c r="BE42" s="143">
        <f t="shared" si="1173"/>
        <v>21652643.073077217</v>
      </c>
      <c r="BF42" s="143">
        <f t="shared" si="1173"/>
        <v>23518519.557098161</v>
      </c>
      <c r="BG42" s="143">
        <f t="shared" si="1173"/>
        <v>24512082.349307328</v>
      </c>
      <c r="BH42" s="143">
        <f t="shared" si="1173"/>
        <v>24911302.874558162</v>
      </c>
      <c r="BI42" s="143">
        <f t="shared" si="1173"/>
        <v>24911302.874558162</v>
      </c>
      <c r="BJ42" s="143">
        <f t="shared" si="1173"/>
        <v>24911302.874558162</v>
      </c>
      <c r="BK42" s="143">
        <f t="shared" si="1173"/>
        <v>24348424.483976543</v>
      </c>
      <c r="BL42" s="143">
        <f t="shared" si="1173"/>
        <v>22357230.42688819</v>
      </c>
      <c r="BM42" s="143">
        <f t="shared" si="1173"/>
        <v>19609347.629739013</v>
      </c>
      <c r="BN42" s="143">
        <f t="shared" si="1173"/>
        <v>16158596.06367038</v>
      </c>
      <c r="BO42" s="143">
        <f t="shared" si="1173"/>
        <v>12106913.745432278</v>
      </c>
      <c r="BP42" s="143">
        <f t="shared" si="1173"/>
        <v>7451121.9346134225</v>
      </c>
      <c r="BQ42" s="143">
        <f t="shared" si="1173"/>
        <v>2319905.4085543295</v>
      </c>
      <c r="BR42" s="143">
        <f t="shared" si="1173"/>
        <v>0</v>
      </c>
      <c r="BS42" s="143">
        <f t="shared" si="1173"/>
        <v>0</v>
      </c>
      <c r="BT42" s="143">
        <f t="shared" si="1173"/>
        <v>0</v>
      </c>
      <c r="BU42" s="143">
        <f t="shared" si="1173"/>
        <v>0</v>
      </c>
      <c r="BV42" s="143">
        <f t="shared" si="1173"/>
        <v>0</v>
      </c>
      <c r="BW42" s="143">
        <f t="shared" si="1173"/>
        <v>0</v>
      </c>
      <c r="BX42" s="143">
        <f t="shared" si="1173"/>
        <v>0</v>
      </c>
      <c r="BY42" s="143">
        <f t="shared" si="1173"/>
        <v>0</v>
      </c>
      <c r="BZ42" s="143">
        <f t="shared" si="1173"/>
        <v>0</v>
      </c>
      <c r="CA42" s="143">
        <f t="shared" si="1173"/>
        <v>0</v>
      </c>
      <c r="CB42" s="143">
        <f t="shared" si="1173"/>
        <v>0</v>
      </c>
      <c r="CC42" s="143">
        <f t="shared" si="1173"/>
        <v>0</v>
      </c>
      <c r="CD42" s="143">
        <f t="shared" si="1173"/>
        <v>0</v>
      </c>
      <c r="CE42" s="143">
        <f t="shared" si="1173"/>
        <v>0</v>
      </c>
      <c r="CF42" s="143">
        <f t="shared" si="1173"/>
        <v>0</v>
      </c>
      <c r="CG42" s="143">
        <f t="shared" si="1173"/>
        <v>0</v>
      </c>
      <c r="CH42" s="143">
        <f t="shared" si="1173"/>
        <v>0</v>
      </c>
      <c r="CI42" s="143">
        <f t="shared" si="1173"/>
        <v>0</v>
      </c>
      <c r="CJ42" s="143">
        <f t="shared" si="1173"/>
        <v>0</v>
      </c>
      <c r="CK42" s="143">
        <f t="shared" si="1173"/>
        <v>0</v>
      </c>
      <c r="CL42" s="143">
        <f t="shared" ref="CL42:EW42" si="1174">CL34+CL40</f>
        <v>0</v>
      </c>
      <c r="CM42" s="143">
        <f t="shared" si="1174"/>
        <v>0</v>
      </c>
      <c r="CN42" s="143">
        <f t="shared" si="1174"/>
        <v>0</v>
      </c>
      <c r="CO42" s="143">
        <f t="shared" si="1174"/>
        <v>0</v>
      </c>
      <c r="CP42" s="143">
        <f t="shared" si="1174"/>
        <v>0</v>
      </c>
      <c r="CQ42" s="143">
        <f t="shared" si="1174"/>
        <v>0</v>
      </c>
      <c r="CR42" s="143">
        <f t="shared" si="1174"/>
        <v>0</v>
      </c>
      <c r="CS42" s="143">
        <f t="shared" si="1174"/>
        <v>0</v>
      </c>
      <c r="CT42" s="143">
        <f t="shared" si="1174"/>
        <v>0</v>
      </c>
      <c r="CU42" s="143">
        <f t="shared" si="1174"/>
        <v>0</v>
      </c>
      <c r="CV42" s="143">
        <f t="shared" si="1174"/>
        <v>0</v>
      </c>
      <c r="CW42" s="143">
        <f t="shared" si="1174"/>
        <v>0</v>
      </c>
      <c r="CX42" s="143">
        <f t="shared" si="1174"/>
        <v>0</v>
      </c>
      <c r="CY42" s="143">
        <f t="shared" si="1174"/>
        <v>0</v>
      </c>
      <c r="CZ42" s="143">
        <f t="shared" si="1174"/>
        <v>0</v>
      </c>
      <c r="DA42" s="143">
        <f t="shared" si="1174"/>
        <v>0</v>
      </c>
      <c r="DB42" s="143">
        <f t="shared" si="1174"/>
        <v>0</v>
      </c>
      <c r="DC42" s="143">
        <f t="shared" si="1174"/>
        <v>0</v>
      </c>
      <c r="DD42" s="143">
        <f t="shared" si="1174"/>
        <v>0</v>
      </c>
      <c r="DE42" s="143">
        <f t="shared" si="1174"/>
        <v>0</v>
      </c>
      <c r="DF42" s="143">
        <f t="shared" si="1174"/>
        <v>0</v>
      </c>
      <c r="DG42" s="143">
        <f t="shared" si="1174"/>
        <v>0</v>
      </c>
      <c r="DH42" s="143">
        <f t="shared" si="1174"/>
        <v>0</v>
      </c>
      <c r="DI42" s="143">
        <f t="shared" si="1174"/>
        <v>0</v>
      </c>
      <c r="DJ42" s="143">
        <f t="shared" si="1174"/>
        <v>0</v>
      </c>
      <c r="DK42" s="143">
        <f t="shared" si="1174"/>
        <v>0</v>
      </c>
      <c r="DL42" s="143">
        <f t="shared" si="1174"/>
        <v>0</v>
      </c>
      <c r="DM42" s="143">
        <f t="shared" si="1174"/>
        <v>0</v>
      </c>
      <c r="DN42" s="143">
        <f t="shared" si="1174"/>
        <v>0</v>
      </c>
      <c r="DO42" s="143">
        <f t="shared" si="1174"/>
        <v>0</v>
      </c>
      <c r="DP42" s="143">
        <f t="shared" si="1174"/>
        <v>0</v>
      </c>
      <c r="DQ42" s="143">
        <f t="shared" si="1174"/>
        <v>0</v>
      </c>
      <c r="DR42" s="143">
        <f t="shared" si="1174"/>
        <v>0</v>
      </c>
      <c r="DS42" s="143">
        <f t="shared" si="1174"/>
        <v>0</v>
      </c>
      <c r="DT42" s="143">
        <f t="shared" si="1174"/>
        <v>0</v>
      </c>
      <c r="DU42" s="143">
        <f t="shared" si="1174"/>
        <v>0</v>
      </c>
      <c r="DV42" s="143">
        <f t="shared" si="1174"/>
        <v>0</v>
      </c>
      <c r="DW42" s="143">
        <f t="shared" si="1174"/>
        <v>0</v>
      </c>
      <c r="DX42" s="143">
        <f t="shared" si="1174"/>
        <v>0</v>
      </c>
      <c r="DY42" s="143">
        <f t="shared" si="1174"/>
        <v>0</v>
      </c>
      <c r="DZ42" s="143">
        <f t="shared" si="1174"/>
        <v>0</v>
      </c>
      <c r="EA42" s="143">
        <f t="shared" si="1174"/>
        <v>0</v>
      </c>
      <c r="EB42" s="143">
        <f t="shared" si="1174"/>
        <v>0</v>
      </c>
      <c r="EC42" s="143">
        <f t="shared" si="1174"/>
        <v>0</v>
      </c>
      <c r="ED42" s="143">
        <f t="shared" si="1174"/>
        <v>0</v>
      </c>
      <c r="EE42" s="143">
        <f t="shared" si="1174"/>
        <v>0</v>
      </c>
      <c r="EF42" s="143">
        <f t="shared" si="1174"/>
        <v>0</v>
      </c>
      <c r="EG42" s="143">
        <f t="shared" si="1174"/>
        <v>0</v>
      </c>
      <c r="EH42" s="143">
        <f t="shared" si="1174"/>
        <v>0</v>
      </c>
      <c r="EI42" s="143">
        <f t="shared" si="1174"/>
        <v>0</v>
      </c>
      <c r="EJ42" s="143">
        <f t="shared" si="1174"/>
        <v>0</v>
      </c>
      <c r="EK42" s="143">
        <f t="shared" si="1174"/>
        <v>0</v>
      </c>
      <c r="EL42" s="143">
        <f t="shared" si="1174"/>
        <v>0</v>
      </c>
      <c r="EM42" s="143">
        <f t="shared" si="1174"/>
        <v>0</v>
      </c>
      <c r="EN42" s="143">
        <f t="shared" si="1174"/>
        <v>0</v>
      </c>
      <c r="EO42" s="143">
        <f t="shared" si="1174"/>
        <v>0</v>
      </c>
      <c r="EP42" s="143">
        <f t="shared" si="1174"/>
        <v>0</v>
      </c>
      <c r="EQ42" s="143">
        <f t="shared" si="1174"/>
        <v>0</v>
      </c>
      <c r="ER42" s="143">
        <f t="shared" si="1174"/>
        <v>0</v>
      </c>
      <c r="ES42" s="143">
        <f t="shared" si="1174"/>
        <v>0</v>
      </c>
      <c r="ET42" s="143">
        <f t="shared" si="1174"/>
        <v>0</v>
      </c>
      <c r="EU42" s="143">
        <f t="shared" si="1174"/>
        <v>0</v>
      </c>
      <c r="EV42" s="143">
        <f t="shared" si="1174"/>
        <v>0</v>
      </c>
      <c r="EW42" s="143">
        <f t="shared" si="1174"/>
        <v>0</v>
      </c>
      <c r="EX42" s="143">
        <f t="shared" ref="EX42:HI42" si="1175">EX34+EX40</f>
        <v>0</v>
      </c>
      <c r="EY42" s="143">
        <f t="shared" si="1175"/>
        <v>0</v>
      </c>
      <c r="EZ42" s="143">
        <f t="shared" si="1175"/>
        <v>0</v>
      </c>
      <c r="FA42" s="143">
        <f t="shared" si="1175"/>
        <v>0</v>
      </c>
      <c r="FB42" s="143">
        <f t="shared" si="1175"/>
        <v>0</v>
      </c>
      <c r="FC42" s="143">
        <f t="shared" si="1175"/>
        <v>0</v>
      </c>
      <c r="FD42" s="143">
        <f t="shared" si="1175"/>
        <v>0</v>
      </c>
      <c r="FE42" s="143">
        <f t="shared" si="1175"/>
        <v>0</v>
      </c>
      <c r="FF42" s="143">
        <f t="shared" si="1175"/>
        <v>0</v>
      </c>
      <c r="FG42" s="143">
        <f t="shared" si="1175"/>
        <v>0</v>
      </c>
      <c r="FH42" s="143">
        <f t="shared" si="1175"/>
        <v>0</v>
      </c>
      <c r="FI42" s="143">
        <f t="shared" si="1175"/>
        <v>0</v>
      </c>
      <c r="FJ42" s="143">
        <f t="shared" si="1175"/>
        <v>0</v>
      </c>
      <c r="FK42" s="143">
        <f t="shared" si="1175"/>
        <v>0</v>
      </c>
      <c r="FL42" s="143">
        <f t="shared" si="1175"/>
        <v>0</v>
      </c>
      <c r="FM42" s="143">
        <f t="shared" si="1175"/>
        <v>0</v>
      </c>
      <c r="FN42" s="143">
        <f t="shared" si="1175"/>
        <v>0</v>
      </c>
      <c r="FO42" s="143">
        <f t="shared" si="1175"/>
        <v>0</v>
      </c>
      <c r="FP42" s="143">
        <f t="shared" si="1175"/>
        <v>0</v>
      </c>
      <c r="FQ42" s="143">
        <f t="shared" si="1175"/>
        <v>0</v>
      </c>
      <c r="FR42" s="143">
        <f t="shared" si="1175"/>
        <v>0</v>
      </c>
      <c r="FS42" s="143">
        <f t="shared" si="1175"/>
        <v>0</v>
      </c>
      <c r="FT42" s="143">
        <f t="shared" si="1175"/>
        <v>0</v>
      </c>
      <c r="FU42" s="143">
        <f t="shared" si="1175"/>
        <v>0</v>
      </c>
      <c r="FV42" s="143">
        <f t="shared" si="1175"/>
        <v>0</v>
      </c>
      <c r="FW42" s="143">
        <f t="shared" si="1175"/>
        <v>0</v>
      </c>
      <c r="FX42" s="143">
        <f t="shared" si="1175"/>
        <v>0</v>
      </c>
      <c r="FY42" s="143">
        <f t="shared" si="1175"/>
        <v>0</v>
      </c>
      <c r="FZ42" s="143">
        <f t="shared" si="1175"/>
        <v>0</v>
      </c>
      <c r="GA42" s="143">
        <f t="shared" si="1175"/>
        <v>0</v>
      </c>
      <c r="GB42" s="143">
        <f t="shared" si="1175"/>
        <v>0</v>
      </c>
      <c r="GC42" s="143">
        <f t="shared" si="1175"/>
        <v>0</v>
      </c>
      <c r="GD42" s="143">
        <f t="shared" si="1175"/>
        <v>0</v>
      </c>
      <c r="GE42" s="143">
        <f t="shared" si="1175"/>
        <v>0</v>
      </c>
      <c r="GF42" s="143">
        <f t="shared" si="1175"/>
        <v>0</v>
      </c>
      <c r="GG42" s="143">
        <f t="shared" si="1175"/>
        <v>0</v>
      </c>
      <c r="GH42" s="143">
        <f t="shared" si="1175"/>
        <v>0</v>
      </c>
      <c r="GI42" s="143">
        <f t="shared" si="1175"/>
        <v>0</v>
      </c>
      <c r="GJ42" s="143">
        <f t="shared" si="1175"/>
        <v>0</v>
      </c>
      <c r="GK42" s="143">
        <f t="shared" si="1175"/>
        <v>0</v>
      </c>
      <c r="GL42" s="143">
        <f t="shared" si="1175"/>
        <v>0</v>
      </c>
      <c r="GM42" s="143">
        <f t="shared" si="1175"/>
        <v>0</v>
      </c>
      <c r="GN42" s="143">
        <f t="shared" si="1175"/>
        <v>0</v>
      </c>
      <c r="GO42" s="143">
        <f t="shared" si="1175"/>
        <v>0</v>
      </c>
      <c r="GP42" s="143">
        <f t="shared" si="1175"/>
        <v>0</v>
      </c>
      <c r="GQ42" s="143">
        <f t="shared" si="1175"/>
        <v>0</v>
      </c>
      <c r="GR42" s="143">
        <f t="shared" si="1175"/>
        <v>0</v>
      </c>
      <c r="GS42" s="143">
        <f t="shared" si="1175"/>
        <v>0</v>
      </c>
      <c r="GT42" s="143">
        <f t="shared" si="1175"/>
        <v>0</v>
      </c>
      <c r="GU42" s="143">
        <f t="shared" si="1175"/>
        <v>0</v>
      </c>
      <c r="GV42" s="143">
        <f t="shared" si="1175"/>
        <v>0</v>
      </c>
      <c r="GW42" s="143">
        <f t="shared" si="1175"/>
        <v>0</v>
      </c>
      <c r="GX42" s="143">
        <f t="shared" si="1175"/>
        <v>0</v>
      </c>
      <c r="GY42" s="143">
        <f t="shared" si="1175"/>
        <v>0</v>
      </c>
      <c r="GZ42" s="143">
        <f t="shared" si="1175"/>
        <v>0</v>
      </c>
      <c r="HA42" s="143">
        <f t="shared" si="1175"/>
        <v>0</v>
      </c>
      <c r="HB42" s="143">
        <f t="shared" si="1175"/>
        <v>0</v>
      </c>
      <c r="HC42" s="143">
        <f t="shared" si="1175"/>
        <v>0</v>
      </c>
      <c r="HD42" s="143">
        <f t="shared" si="1175"/>
        <v>0</v>
      </c>
      <c r="HE42" s="143">
        <f t="shared" si="1175"/>
        <v>0</v>
      </c>
      <c r="HF42" s="143">
        <f t="shared" si="1175"/>
        <v>0</v>
      </c>
      <c r="HG42" s="143">
        <f t="shared" si="1175"/>
        <v>0</v>
      </c>
      <c r="HH42" s="143">
        <f t="shared" si="1175"/>
        <v>0</v>
      </c>
      <c r="HI42" s="143">
        <f t="shared" si="1175"/>
        <v>0</v>
      </c>
      <c r="HJ42" s="143">
        <f t="shared" ref="HJ42:JU42" si="1176">HJ34+HJ40</f>
        <v>0</v>
      </c>
      <c r="HK42" s="143">
        <f t="shared" si="1176"/>
        <v>0</v>
      </c>
      <c r="HL42" s="143">
        <f t="shared" si="1176"/>
        <v>0</v>
      </c>
      <c r="HM42" s="143">
        <f t="shared" si="1176"/>
        <v>0</v>
      </c>
      <c r="HN42" s="143">
        <f t="shared" si="1176"/>
        <v>0</v>
      </c>
      <c r="HO42" s="143">
        <f t="shared" si="1176"/>
        <v>0</v>
      </c>
      <c r="HP42" s="143">
        <f t="shared" si="1176"/>
        <v>0</v>
      </c>
      <c r="HQ42" s="143">
        <f t="shared" si="1176"/>
        <v>0</v>
      </c>
      <c r="HR42" s="143">
        <f t="shared" si="1176"/>
        <v>0</v>
      </c>
      <c r="HS42" s="143">
        <f t="shared" si="1176"/>
        <v>0</v>
      </c>
      <c r="HT42" s="143">
        <f t="shared" si="1176"/>
        <v>0</v>
      </c>
      <c r="HU42" s="143">
        <f t="shared" si="1176"/>
        <v>0</v>
      </c>
      <c r="HV42" s="143">
        <f t="shared" si="1176"/>
        <v>0</v>
      </c>
      <c r="HW42" s="143">
        <f t="shared" si="1176"/>
        <v>0</v>
      </c>
      <c r="HX42" s="143">
        <f t="shared" si="1176"/>
        <v>0</v>
      </c>
      <c r="HY42" s="143">
        <f t="shared" si="1176"/>
        <v>0</v>
      </c>
      <c r="HZ42" s="143">
        <f t="shared" si="1176"/>
        <v>0</v>
      </c>
      <c r="IA42" s="143">
        <f t="shared" si="1176"/>
        <v>0</v>
      </c>
      <c r="IB42" s="143">
        <f t="shared" si="1176"/>
        <v>0</v>
      </c>
      <c r="IC42" s="143">
        <f t="shared" si="1176"/>
        <v>0</v>
      </c>
      <c r="ID42" s="143">
        <f t="shared" si="1176"/>
        <v>0</v>
      </c>
      <c r="IE42" s="143">
        <f t="shared" si="1176"/>
        <v>0</v>
      </c>
      <c r="IF42" s="143">
        <f t="shared" si="1176"/>
        <v>0</v>
      </c>
      <c r="IG42" s="143">
        <f t="shared" si="1176"/>
        <v>0</v>
      </c>
      <c r="IH42" s="143">
        <f t="shared" si="1176"/>
        <v>0</v>
      </c>
      <c r="II42" s="143">
        <f t="shared" si="1176"/>
        <v>0</v>
      </c>
      <c r="IJ42" s="143">
        <f t="shared" si="1176"/>
        <v>0</v>
      </c>
      <c r="IK42" s="143">
        <f t="shared" si="1176"/>
        <v>0</v>
      </c>
      <c r="IL42" s="143">
        <f t="shared" si="1176"/>
        <v>0</v>
      </c>
      <c r="IM42" s="143">
        <f t="shared" si="1176"/>
        <v>0</v>
      </c>
      <c r="IN42" s="143">
        <f t="shared" si="1176"/>
        <v>0</v>
      </c>
      <c r="IO42" s="143">
        <f t="shared" si="1176"/>
        <v>0</v>
      </c>
      <c r="IP42" s="143">
        <f t="shared" si="1176"/>
        <v>0</v>
      </c>
      <c r="IQ42" s="143">
        <f t="shared" si="1176"/>
        <v>0</v>
      </c>
      <c r="IR42" s="143">
        <f t="shared" si="1176"/>
        <v>0</v>
      </c>
      <c r="IS42" s="143">
        <f t="shared" si="1176"/>
        <v>0</v>
      </c>
      <c r="IT42" s="143">
        <f t="shared" si="1176"/>
        <v>0</v>
      </c>
      <c r="IU42" s="143">
        <f t="shared" si="1176"/>
        <v>0</v>
      </c>
      <c r="IV42" s="143">
        <f t="shared" si="1176"/>
        <v>0</v>
      </c>
      <c r="IW42" s="143">
        <f t="shared" si="1176"/>
        <v>0</v>
      </c>
      <c r="IX42" s="143">
        <f t="shared" si="1176"/>
        <v>0</v>
      </c>
      <c r="IY42" s="143">
        <f t="shared" si="1176"/>
        <v>0</v>
      </c>
      <c r="IZ42" s="143">
        <f t="shared" si="1176"/>
        <v>0</v>
      </c>
      <c r="JA42" s="143">
        <f t="shared" si="1176"/>
        <v>0</v>
      </c>
      <c r="JB42" s="143">
        <f t="shared" si="1176"/>
        <v>0</v>
      </c>
      <c r="JC42" s="143">
        <f t="shared" si="1176"/>
        <v>0</v>
      </c>
      <c r="JD42" s="143">
        <f t="shared" si="1176"/>
        <v>0</v>
      </c>
      <c r="JE42" s="143">
        <f t="shared" si="1176"/>
        <v>0</v>
      </c>
      <c r="JF42" s="143">
        <f t="shared" si="1176"/>
        <v>0</v>
      </c>
      <c r="JG42" s="143">
        <f t="shared" si="1176"/>
        <v>0</v>
      </c>
      <c r="JH42" s="143">
        <f t="shared" si="1176"/>
        <v>0</v>
      </c>
      <c r="JI42" s="143">
        <f t="shared" si="1176"/>
        <v>0</v>
      </c>
      <c r="JJ42" s="143">
        <f t="shared" si="1176"/>
        <v>0</v>
      </c>
      <c r="JK42" s="143">
        <f t="shared" si="1176"/>
        <v>0</v>
      </c>
      <c r="JL42" s="143">
        <f t="shared" si="1176"/>
        <v>0</v>
      </c>
      <c r="JM42" s="143">
        <f t="shared" si="1176"/>
        <v>0</v>
      </c>
      <c r="JN42" s="143">
        <f t="shared" si="1176"/>
        <v>0</v>
      </c>
      <c r="JO42" s="143">
        <f t="shared" si="1176"/>
        <v>0</v>
      </c>
      <c r="JP42" s="143">
        <f t="shared" si="1176"/>
        <v>0</v>
      </c>
      <c r="JQ42" s="143">
        <f t="shared" si="1176"/>
        <v>0</v>
      </c>
      <c r="JR42" s="143">
        <f t="shared" si="1176"/>
        <v>0</v>
      </c>
      <c r="JS42" s="143">
        <f t="shared" si="1176"/>
        <v>0</v>
      </c>
      <c r="JT42" s="143">
        <f t="shared" si="1176"/>
        <v>0</v>
      </c>
      <c r="JU42" s="143">
        <f t="shared" si="1176"/>
        <v>0</v>
      </c>
      <c r="JV42" s="143">
        <f t="shared" ref="JV42:KV42" si="1177">JV34+JV40</f>
        <v>0</v>
      </c>
      <c r="JW42" s="143">
        <f t="shared" si="1177"/>
        <v>0</v>
      </c>
      <c r="JX42" s="143">
        <f t="shared" si="1177"/>
        <v>0</v>
      </c>
      <c r="JY42" s="143">
        <f t="shared" si="1177"/>
        <v>0</v>
      </c>
      <c r="JZ42" s="143">
        <f t="shared" si="1177"/>
        <v>0</v>
      </c>
      <c r="KA42" s="143">
        <f t="shared" si="1177"/>
        <v>0</v>
      </c>
      <c r="KB42" s="143">
        <f t="shared" si="1177"/>
        <v>0</v>
      </c>
      <c r="KC42" s="143">
        <f t="shared" si="1177"/>
        <v>0</v>
      </c>
      <c r="KD42" s="143">
        <f t="shared" si="1177"/>
        <v>0</v>
      </c>
      <c r="KE42" s="143">
        <f t="shared" si="1177"/>
        <v>0</v>
      </c>
      <c r="KF42" s="143">
        <f t="shared" si="1177"/>
        <v>0</v>
      </c>
      <c r="KG42" s="143">
        <f t="shared" si="1177"/>
        <v>0</v>
      </c>
      <c r="KH42" s="143">
        <f t="shared" si="1177"/>
        <v>0</v>
      </c>
      <c r="KI42" s="143">
        <f t="shared" si="1177"/>
        <v>0</v>
      </c>
      <c r="KJ42" s="143">
        <f t="shared" si="1177"/>
        <v>0</v>
      </c>
      <c r="KK42" s="143">
        <f t="shared" si="1177"/>
        <v>0</v>
      </c>
      <c r="KL42" s="143">
        <f t="shared" si="1177"/>
        <v>0</v>
      </c>
      <c r="KM42" s="143">
        <f t="shared" si="1177"/>
        <v>0</v>
      </c>
      <c r="KN42" s="143">
        <f t="shared" si="1177"/>
        <v>0</v>
      </c>
      <c r="KO42" s="143">
        <f t="shared" si="1177"/>
        <v>0</v>
      </c>
      <c r="KP42" s="143">
        <f t="shared" si="1177"/>
        <v>0</v>
      </c>
      <c r="KQ42" s="143">
        <f t="shared" si="1177"/>
        <v>0</v>
      </c>
      <c r="KR42" s="143">
        <f t="shared" si="1177"/>
        <v>0</v>
      </c>
      <c r="KS42" s="143">
        <f t="shared" si="1177"/>
        <v>0</v>
      </c>
      <c r="KT42" s="143">
        <f t="shared" si="1177"/>
        <v>0</v>
      </c>
      <c r="KU42" s="143">
        <f t="shared" si="1177"/>
        <v>0</v>
      </c>
      <c r="KV42" s="143">
        <f t="shared" si="1177"/>
        <v>0</v>
      </c>
      <c r="KW42" s="1"/>
      <c r="KX42" s="1"/>
    </row>
    <row r="43" spans="1:310" ht="4.05" customHeight="1" x14ac:dyDescent="0.25">
      <c r="A43" s="1"/>
      <c r="B43" s="79"/>
      <c r="C43" s="79"/>
      <c r="D43" s="79"/>
      <c r="E43" s="1"/>
      <c r="F43" s="1"/>
      <c r="G43" s="1"/>
      <c r="H43" s="11"/>
      <c r="I43" s="1"/>
      <c r="J43" s="1"/>
      <c r="K43" s="1"/>
      <c r="L43" s="1"/>
      <c r="M43" s="5"/>
      <c r="N43" s="1"/>
      <c r="O43" s="19"/>
      <c r="P43" s="1"/>
      <c r="Q43" s="1"/>
      <c r="R43" s="1"/>
      <c r="S43" s="1"/>
      <c r="T43" s="1"/>
      <c r="U43" s="144"/>
      <c r="V43" s="144"/>
      <c r="W43" s="144"/>
      <c r="X43" s="144"/>
      <c r="Y43" s="144"/>
      <c r="Z43" s="144"/>
      <c r="AA43" s="144"/>
      <c r="AB43" s="144"/>
      <c r="AC43" s="144"/>
      <c r="AD43" s="144"/>
      <c r="AE43" s="144"/>
      <c r="AF43" s="144"/>
      <c r="AG43" s="144"/>
      <c r="AH43" s="144"/>
      <c r="AI43" s="144"/>
      <c r="AJ43" s="144"/>
      <c r="AK43" s="144"/>
      <c r="AL43" s="144"/>
      <c r="AM43" s="144"/>
      <c r="AN43" s="144"/>
      <c r="AO43" s="144"/>
      <c r="AP43" s="144"/>
      <c r="AQ43" s="144"/>
      <c r="AR43" s="144"/>
      <c r="AS43" s="144"/>
      <c r="AT43" s="144"/>
      <c r="AU43" s="144"/>
      <c r="AV43" s="144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44"/>
      <c r="BH43" s="144"/>
      <c r="BI43" s="144"/>
      <c r="BJ43" s="144"/>
      <c r="BK43" s="144"/>
      <c r="BL43" s="144"/>
      <c r="BM43" s="144"/>
      <c r="BN43" s="144"/>
      <c r="BO43" s="144"/>
      <c r="BP43" s="144"/>
      <c r="BQ43" s="144"/>
      <c r="BR43" s="144"/>
      <c r="BS43" s="144"/>
      <c r="BT43" s="144"/>
      <c r="BU43" s="144"/>
      <c r="BV43" s="144"/>
      <c r="BW43" s="144"/>
      <c r="BX43" s="144"/>
      <c r="BY43" s="144"/>
      <c r="BZ43" s="144"/>
      <c r="CA43" s="144"/>
      <c r="CB43" s="144"/>
      <c r="CC43" s="144"/>
      <c r="CD43" s="144"/>
      <c r="CE43" s="144"/>
      <c r="CF43" s="144"/>
      <c r="CG43" s="144"/>
      <c r="CH43" s="144"/>
      <c r="CI43" s="144"/>
      <c r="CJ43" s="144"/>
      <c r="CK43" s="144"/>
      <c r="CL43" s="144"/>
      <c r="CM43" s="144"/>
      <c r="CN43" s="144"/>
      <c r="CO43" s="144"/>
      <c r="CP43" s="144"/>
      <c r="CQ43" s="144"/>
      <c r="CR43" s="144"/>
      <c r="CS43" s="144"/>
      <c r="CT43" s="144"/>
      <c r="CU43" s="144"/>
      <c r="CV43" s="144"/>
      <c r="CW43" s="144"/>
      <c r="CX43" s="144"/>
      <c r="CY43" s="144"/>
      <c r="CZ43" s="144"/>
      <c r="DA43" s="144"/>
      <c r="DB43" s="144"/>
      <c r="DC43" s="144"/>
      <c r="DD43" s="144"/>
      <c r="DE43" s="144"/>
      <c r="DF43" s="144"/>
      <c r="DG43" s="144"/>
      <c r="DH43" s="144"/>
      <c r="DI43" s="144"/>
      <c r="DJ43" s="144"/>
      <c r="DK43" s="144"/>
      <c r="DL43" s="144"/>
      <c r="DM43" s="144"/>
      <c r="DN43" s="144"/>
      <c r="DO43" s="144"/>
      <c r="DP43" s="144"/>
      <c r="DQ43" s="144"/>
      <c r="DR43" s="144"/>
      <c r="DS43" s="144"/>
      <c r="DT43" s="144"/>
      <c r="DU43" s="144"/>
      <c r="DV43" s="144"/>
      <c r="DW43" s="144"/>
      <c r="DX43" s="144"/>
      <c r="DY43" s="144"/>
      <c r="DZ43" s="144"/>
      <c r="EA43" s="144"/>
      <c r="EB43" s="144"/>
      <c r="EC43" s="144"/>
      <c r="ED43" s="144"/>
      <c r="EE43" s="144"/>
      <c r="EF43" s="144"/>
      <c r="EG43" s="144"/>
      <c r="EH43" s="144"/>
      <c r="EI43" s="144"/>
      <c r="EJ43" s="144"/>
      <c r="EK43" s="144"/>
      <c r="EL43" s="144"/>
      <c r="EM43" s="144"/>
      <c r="EN43" s="144"/>
      <c r="EO43" s="144"/>
      <c r="EP43" s="144"/>
      <c r="EQ43" s="144"/>
      <c r="ER43" s="144"/>
      <c r="ES43" s="144"/>
      <c r="ET43" s="144"/>
      <c r="EU43" s="144"/>
      <c r="EV43" s="144"/>
      <c r="EW43" s="144"/>
      <c r="EX43" s="144"/>
      <c r="EY43" s="144"/>
      <c r="EZ43" s="144"/>
      <c r="FA43" s="144"/>
      <c r="FB43" s="144"/>
      <c r="FC43" s="144"/>
      <c r="FD43" s="144"/>
      <c r="FE43" s="144"/>
      <c r="FF43" s="144"/>
      <c r="FG43" s="144"/>
      <c r="FH43" s="144"/>
      <c r="FI43" s="144"/>
      <c r="FJ43" s="144"/>
      <c r="FK43" s="144"/>
      <c r="FL43" s="144"/>
      <c r="FM43" s="144"/>
      <c r="FN43" s="144"/>
      <c r="FO43" s="144"/>
      <c r="FP43" s="144"/>
      <c r="FQ43" s="144"/>
      <c r="FR43" s="144"/>
      <c r="FS43" s="144"/>
      <c r="FT43" s="144"/>
      <c r="FU43" s="144"/>
      <c r="FV43" s="144"/>
      <c r="FW43" s="144"/>
      <c r="FX43" s="144"/>
      <c r="FY43" s="144"/>
      <c r="FZ43" s="144"/>
      <c r="GA43" s="144"/>
      <c r="GB43" s="144"/>
      <c r="GC43" s="144"/>
      <c r="GD43" s="144"/>
      <c r="GE43" s="144"/>
      <c r="GF43" s="144"/>
      <c r="GG43" s="144"/>
      <c r="GH43" s="144"/>
      <c r="GI43" s="144"/>
      <c r="GJ43" s="144"/>
      <c r="GK43" s="144"/>
      <c r="GL43" s="144"/>
      <c r="GM43" s="144"/>
      <c r="GN43" s="144"/>
      <c r="GO43" s="144"/>
      <c r="GP43" s="144"/>
      <c r="GQ43" s="144"/>
      <c r="GR43" s="144"/>
      <c r="GS43" s="144"/>
      <c r="GT43" s="144"/>
      <c r="GU43" s="144"/>
      <c r="GV43" s="144"/>
      <c r="GW43" s="144"/>
      <c r="GX43" s="144"/>
      <c r="GY43" s="144"/>
      <c r="GZ43" s="144"/>
      <c r="HA43" s="144"/>
      <c r="HB43" s="144"/>
      <c r="HC43" s="144"/>
      <c r="HD43" s="144"/>
      <c r="HE43" s="144"/>
      <c r="HF43" s="144"/>
      <c r="HG43" s="144"/>
      <c r="HH43" s="144"/>
      <c r="HI43" s="144"/>
      <c r="HJ43" s="144"/>
      <c r="HK43" s="144"/>
      <c r="HL43" s="144"/>
      <c r="HM43" s="144"/>
      <c r="HN43" s="144"/>
      <c r="HO43" s="144"/>
      <c r="HP43" s="144"/>
      <c r="HQ43" s="144"/>
      <c r="HR43" s="144"/>
      <c r="HS43" s="144"/>
      <c r="HT43" s="144"/>
      <c r="HU43" s="144"/>
      <c r="HV43" s="144"/>
      <c r="HW43" s="144"/>
      <c r="HX43" s="144"/>
      <c r="HY43" s="144"/>
      <c r="HZ43" s="144"/>
      <c r="IA43" s="144"/>
      <c r="IB43" s="144"/>
      <c r="IC43" s="144"/>
      <c r="ID43" s="144"/>
      <c r="IE43" s="144"/>
      <c r="IF43" s="144"/>
      <c r="IG43" s="144"/>
      <c r="IH43" s="144"/>
      <c r="II43" s="144"/>
      <c r="IJ43" s="144"/>
      <c r="IK43" s="144"/>
      <c r="IL43" s="144"/>
      <c r="IM43" s="144"/>
      <c r="IN43" s="144"/>
      <c r="IO43" s="144"/>
      <c r="IP43" s="144"/>
      <c r="IQ43" s="144"/>
      <c r="IR43" s="144"/>
      <c r="IS43" s="144"/>
      <c r="IT43" s="144"/>
      <c r="IU43" s="144"/>
      <c r="IV43" s="144"/>
      <c r="IW43" s="144"/>
      <c r="IX43" s="144"/>
      <c r="IY43" s="144"/>
      <c r="IZ43" s="144"/>
      <c r="JA43" s="144"/>
      <c r="JB43" s="144"/>
      <c r="JC43" s="144"/>
      <c r="JD43" s="144"/>
      <c r="JE43" s="144"/>
      <c r="JF43" s="144"/>
      <c r="JG43" s="144"/>
      <c r="JH43" s="144"/>
      <c r="JI43" s="144"/>
      <c r="JJ43" s="144"/>
      <c r="JK43" s="144"/>
      <c r="JL43" s="144"/>
      <c r="JM43" s="144"/>
      <c r="JN43" s="144"/>
      <c r="JO43" s="144"/>
      <c r="JP43" s="144"/>
      <c r="JQ43" s="144"/>
      <c r="JR43" s="144"/>
      <c r="JS43" s="144"/>
      <c r="JT43" s="144"/>
      <c r="JU43" s="144"/>
      <c r="JV43" s="144"/>
      <c r="JW43" s="144"/>
      <c r="JX43" s="144"/>
      <c r="JY43" s="144"/>
      <c r="JZ43" s="144"/>
      <c r="KA43" s="144"/>
      <c r="KB43" s="144"/>
      <c r="KC43" s="144"/>
      <c r="KD43" s="144"/>
      <c r="KE43" s="144"/>
      <c r="KF43" s="144"/>
      <c r="KG43" s="144"/>
      <c r="KH43" s="144"/>
      <c r="KI43" s="144"/>
      <c r="KJ43" s="144"/>
      <c r="KK43" s="144"/>
      <c r="KL43" s="144"/>
      <c r="KM43" s="144"/>
      <c r="KN43" s="144"/>
      <c r="KO43" s="144"/>
      <c r="KP43" s="144"/>
      <c r="KQ43" s="144"/>
      <c r="KR43" s="144"/>
      <c r="KS43" s="144"/>
      <c r="KT43" s="144"/>
      <c r="KU43" s="144"/>
      <c r="KV43" s="144"/>
      <c r="KW43" s="1"/>
      <c r="KX43" s="1"/>
    </row>
    <row r="44" spans="1:310" s="112" customFormat="1" x14ac:dyDescent="0.25">
      <c r="A44" s="110"/>
      <c r="B44" s="113"/>
      <c r="C44" s="113"/>
      <c r="D44" s="113"/>
      <c r="E44" s="155" t="str">
        <f>kpi!$E90</f>
        <v>Начислено процентов по кредиту за период</v>
      </c>
      <c r="F44" s="110"/>
      <c r="G44" s="110"/>
      <c r="H44" s="82" t="str">
        <f>IF(OR($E44="",$E44=0),"",INDEX(kpi!$I:$I,SUMIFS(kpi!$A:$A,kpi!$E:$E,$E44)))</f>
        <v>руб.</v>
      </c>
      <c r="I44" s="110"/>
      <c r="J44" s="110"/>
      <c r="K44" s="110"/>
      <c r="L44" s="110"/>
      <c r="M44" s="111"/>
      <c r="N44" s="110"/>
      <c r="O44" s="111"/>
      <c r="P44" s="110"/>
      <c r="Q44" s="110"/>
      <c r="R44" s="156">
        <f t="shared" ref="R44" si="1178">SUMIFS($T44:$KW44,$T$1:$KW$1,"&gt;="&amp;1,$T$1:$KW$1,"&lt;="&amp;MAX($1:$1))</f>
        <v>6109276.4788793093</v>
      </c>
      <c r="S44" s="110"/>
      <c r="T44" s="110"/>
      <c r="U44" s="157">
        <f>(T42+U36)*$N$33/12</f>
        <v>0</v>
      </c>
      <c r="V44" s="157">
        <f>(U42+V36)*$N$33/12</f>
        <v>0</v>
      </c>
      <c r="W44" s="157">
        <f>(V42+W36)*$N$33/12</f>
        <v>0</v>
      </c>
      <c r="X44" s="157">
        <f>(W42+X36)*$N$33/12</f>
        <v>0</v>
      </c>
      <c r="Y44" s="157">
        <f>(X42+Y36)*$N$33/12</f>
        <v>0</v>
      </c>
      <c r="Z44" s="157">
        <f t="shared" ref="Z44:CK44" si="1179">(Y42+Z36)*$N$33/12</f>
        <v>0</v>
      </c>
      <c r="AA44" s="157">
        <f t="shared" si="1179"/>
        <v>0</v>
      </c>
      <c r="AB44" s="157">
        <f t="shared" si="1179"/>
        <v>0</v>
      </c>
      <c r="AC44" s="157">
        <f t="shared" si="1179"/>
        <v>0</v>
      </c>
      <c r="AD44" s="157">
        <f t="shared" si="1179"/>
        <v>0</v>
      </c>
      <c r="AE44" s="157">
        <f t="shared" si="1179"/>
        <v>0</v>
      </c>
      <c r="AF44" s="157">
        <f t="shared" si="1179"/>
        <v>0</v>
      </c>
      <c r="AG44" s="157">
        <f t="shared" si="1179"/>
        <v>0</v>
      </c>
      <c r="AH44" s="157">
        <f t="shared" si="1179"/>
        <v>0</v>
      </c>
      <c r="AI44" s="157">
        <f t="shared" si="1179"/>
        <v>0</v>
      </c>
      <c r="AJ44" s="157">
        <f t="shared" si="1179"/>
        <v>6586.9483208101819</v>
      </c>
      <c r="AK44" s="157">
        <f t="shared" si="1179"/>
        <v>36224.036653129559</v>
      </c>
      <c r="AL44" s="157">
        <f t="shared" si="1179"/>
        <v>62448.917481390992</v>
      </c>
      <c r="AM44" s="157">
        <f t="shared" si="1179"/>
        <v>84989.279067314215</v>
      </c>
      <c r="AN44" s="157">
        <f t="shared" si="1179"/>
        <v>103805.26284671015</v>
      </c>
      <c r="AO44" s="157">
        <f t="shared" si="1179"/>
        <v>119952.07789208599</v>
      </c>
      <c r="AP44" s="157">
        <f t="shared" si="1179"/>
        <v>133677.47782643212</v>
      </c>
      <c r="AQ44" s="157">
        <f t="shared" si="1179"/>
        <v>144907.21371525983</v>
      </c>
      <c r="AR44" s="157">
        <f t="shared" si="1179"/>
        <v>153567.03662408033</v>
      </c>
      <c r="AS44" s="157">
        <f t="shared" si="1179"/>
        <v>159582.6976184049</v>
      </c>
      <c r="AT44" s="157">
        <f t="shared" si="1179"/>
        <v>162879.9477637448</v>
      </c>
      <c r="AU44" s="157">
        <f t="shared" si="1179"/>
        <v>164909.53812561129</v>
      </c>
      <c r="AV44" s="157">
        <f t="shared" si="1179"/>
        <v>164909.53812561129</v>
      </c>
      <c r="AW44" s="157">
        <f t="shared" si="1179"/>
        <v>164909.53812561129</v>
      </c>
      <c r="AX44" s="157">
        <f t="shared" si="1179"/>
        <v>164909.53812561129</v>
      </c>
      <c r="AY44" s="157">
        <f t="shared" si="1179"/>
        <v>164909.53812561129</v>
      </c>
      <c r="AZ44" s="157">
        <f t="shared" si="1179"/>
        <v>164909.53812561129</v>
      </c>
      <c r="BA44" s="157">
        <f t="shared" si="1179"/>
        <v>157544.85703277364</v>
      </c>
      <c r="BB44" s="157">
        <f t="shared" si="1179"/>
        <v>143228.57178244539</v>
      </c>
      <c r="BC44" s="157">
        <f t="shared" si="1179"/>
        <v>125420.93064159334</v>
      </c>
      <c r="BD44" s="157">
        <f t="shared" si="1179"/>
        <v>104004.04272709721</v>
      </c>
      <c r="BE44" s="157">
        <f t="shared" si="1179"/>
        <v>270658.0384134652</v>
      </c>
      <c r="BF44" s="157">
        <f t="shared" si="1179"/>
        <v>293981.49446372699</v>
      </c>
      <c r="BG44" s="157">
        <f t="shared" si="1179"/>
        <v>306401.02936634159</v>
      </c>
      <c r="BH44" s="157">
        <f t="shared" si="1179"/>
        <v>311391.28593197704</v>
      </c>
      <c r="BI44" s="157">
        <f t="shared" si="1179"/>
        <v>311391.28593197704</v>
      </c>
      <c r="BJ44" s="157">
        <f t="shared" si="1179"/>
        <v>311391.28593197704</v>
      </c>
      <c r="BK44" s="157">
        <f t="shared" si="1179"/>
        <v>311391.28593197704</v>
      </c>
      <c r="BL44" s="157">
        <f t="shared" si="1179"/>
        <v>304355.30604970676</v>
      </c>
      <c r="BM44" s="157">
        <f t="shared" si="1179"/>
        <v>279465.38033610239</v>
      </c>
      <c r="BN44" s="157">
        <f t="shared" si="1179"/>
        <v>245116.84537173764</v>
      </c>
      <c r="BO44" s="157">
        <f t="shared" si="1179"/>
        <v>201982.45079587973</v>
      </c>
      <c r="BP44" s="157">
        <f t="shared" si="1179"/>
        <v>151336.42181790347</v>
      </c>
      <c r="BQ44" s="157">
        <f t="shared" si="1179"/>
        <v>93139.024182667781</v>
      </c>
      <c r="BR44" s="157">
        <f t="shared" si="1179"/>
        <v>28998.817606929118</v>
      </c>
      <c r="BS44" s="157">
        <f t="shared" si="1179"/>
        <v>0</v>
      </c>
      <c r="BT44" s="157">
        <f t="shared" si="1179"/>
        <v>0</v>
      </c>
      <c r="BU44" s="157">
        <f t="shared" si="1179"/>
        <v>0</v>
      </c>
      <c r="BV44" s="157">
        <f t="shared" si="1179"/>
        <v>0</v>
      </c>
      <c r="BW44" s="157">
        <f t="shared" si="1179"/>
        <v>0</v>
      </c>
      <c r="BX44" s="157">
        <f t="shared" si="1179"/>
        <v>0</v>
      </c>
      <c r="BY44" s="157">
        <f t="shared" si="1179"/>
        <v>0</v>
      </c>
      <c r="BZ44" s="157">
        <f t="shared" si="1179"/>
        <v>0</v>
      </c>
      <c r="CA44" s="157">
        <f t="shared" si="1179"/>
        <v>0</v>
      </c>
      <c r="CB44" s="157">
        <f t="shared" si="1179"/>
        <v>0</v>
      </c>
      <c r="CC44" s="157">
        <f t="shared" si="1179"/>
        <v>0</v>
      </c>
      <c r="CD44" s="157">
        <f t="shared" si="1179"/>
        <v>0</v>
      </c>
      <c r="CE44" s="157">
        <f t="shared" si="1179"/>
        <v>0</v>
      </c>
      <c r="CF44" s="157">
        <f t="shared" si="1179"/>
        <v>0</v>
      </c>
      <c r="CG44" s="157">
        <f t="shared" si="1179"/>
        <v>0</v>
      </c>
      <c r="CH44" s="157">
        <f t="shared" si="1179"/>
        <v>0</v>
      </c>
      <c r="CI44" s="157">
        <f t="shared" si="1179"/>
        <v>0</v>
      </c>
      <c r="CJ44" s="157">
        <f t="shared" si="1179"/>
        <v>0</v>
      </c>
      <c r="CK44" s="157">
        <f t="shared" si="1179"/>
        <v>0</v>
      </c>
      <c r="CL44" s="157">
        <f t="shared" ref="CL44:EW44" si="1180">(CK42+CL36)*$N$33/12</f>
        <v>0</v>
      </c>
      <c r="CM44" s="157">
        <f t="shared" si="1180"/>
        <v>0</v>
      </c>
      <c r="CN44" s="157">
        <f t="shared" si="1180"/>
        <v>0</v>
      </c>
      <c r="CO44" s="157">
        <f t="shared" si="1180"/>
        <v>0</v>
      </c>
      <c r="CP44" s="157">
        <f t="shared" si="1180"/>
        <v>0</v>
      </c>
      <c r="CQ44" s="157">
        <f t="shared" si="1180"/>
        <v>0</v>
      </c>
      <c r="CR44" s="157">
        <f t="shared" si="1180"/>
        <v>0</v>
      </c>
      <c r="CS44" s="157">
        <f t="shared" si="1180"/>
        <v>0</v>
      </c>
      <c r="CT44" s="157">
        <f t="shared" si="1180"/>
        <v>0</v>
      </c>
      <c r="CU44" s="157">
        <f t="shared" si="1180"/>
        <v>0</v>
      </c>
      <c r="CV44" s="157">
        <f t="shared" si="1180"/>
        <v>0</v>
      </c>
      <c r="CW44" s="157">
        <f t="shared" si="1180"/>
        <v>0</v>
      </c>
      <c r="CX44" s="157">
        <f t="shared" si="1180"/>
        <v>0</v>
      </c>
      <c r="CY44" s="157">
        <f t="shared" si="1180"/>
        <v>0</v>
      </c>
      <c r="CZ44" s="157">
        <f t="shared" si="1180"/>
        <v>0</v>
      </c>
      <c r="DA44" s="157">
        <f t="shared" si="1180"/>
        <v>0</v>
      </c>
      <c r="DB44" s="157">
        <f t="shared" si="1180"/>
        <v>0</v>
      </c>
      <c r="DC44" s="157">
        <f t="shared" si="1180"/>
        <v>0</v>
      </c>
      <c r="DD44" s="157">
        <f t="shared" si="1180"/>
        <v>0</v>
      </c>
      <c r="DE44" s="157">
        <f t="shared" si="1180"/>
        <v>0</v>
      </c>
      <c r="DF44" s="157">
        <f t="shared" si="1180"/>
        <v>0</v>
      </c>
      <c r="DG44" s="157">
        <f t="shared" si="1180"/>
        <v>0</v>
      </c>
      <c r="DH44" s="157">
        <f t="shared" si="1180"/>
        <v>0</v>
      </c>
      <c r="DI44" s="157">
        <f t="shared" si="1180"/>
        <v>0</v>
      </c>
      <c r="DJ44" s="157">
        <f t="shared" si="1180"/>
        <v>0</v>
      </c>
      <c r="DK44" s="157">
        <f t="shared" si="1180"/>
        <v>0</v>
      </c>
      <c r="DL44" s="157">
        <f t="shared" si="1180"/>
        <v>0</v>
      </c>
      <c r="DM44" s="157">
        <f t="shared" si="1180"/>
        <v>0</v>
      </c>
      <c r="DN44" s="157">
        <f t="shared" si="1180"/>
        <v>0</v>
      </c>
      <c r="DO44" s="157">
        <f t="shared" si="1180"/>
        <v>0</v>
      </c>
      <c r="DP44" s="157">
        <f t="shared" si="1180"/>
        <v>0</v>
      </c>
      <c r="DQ44" s="157">
        <f t="shared" si="1180"/>
        <v>0</v>
      </c>
      <c r="DR44" s="157">
        <f t="shared" si="1180"/>
        <v>0</v>
      </c>
      <c r="DS44" s="157">
        <f t="shared" si="1180"/>
        <v>0</v>
      </c>
      <c r="DT44" s="157">
        <f t="shared" si="1180"/>
        <v>0</v>
      </c>
      <c r="DU44" s="157">
        <f t="shared" si="1180"/>
        <v>0</v>
      </c>
      <c r="DV44" s="157">
        <f t="shared" si="1180"/>
        <v>0</v>
      </c>
      <c r="DW44" s="157">
        <f t="shared" si="1180"/>
        <v>0</v>
      </c>
      <c r="DX44" s="157">
        <f t="shared" si="1180"/>
        <v>0</v>
      </c>
      <c r="DY44" s="157">
        <f t="shared" si="1180"/>
        <v>0</v>
      </c>
      <c r="DZ44" s="157">
        <f t="shared" si="1180"/>
        <v>0</v>
      </c>
      <c r="EA44" s="157">
        <f t="shared" si="1180"/>
        <v>0</v>
      </c>
      <c r="EB44" s="157">
        <f t="shared" si="1180"/>
        <v>0</v>
      </c>
      <c r="EC44" s="157">
        <f t="shared" si="1180"/>
        <v>0</v>
      </c>
      <c r="ED44" s="157">
        <f t="shared" si="1180"/>
        <v>0</v>
      </c>
      <c r="EE44" s="157">
        <f t="shared" si="1180"/>
        <v>0</v>
      </c>
      <c r="EF44" s="157">
        <f t="shared" si="1180"/>
        <v>0</v>
      </c>
      <c r="EG44" s="157">
        <f t="shared" si="1180"/>
        <v>0</v>
      </c>
      <c r="EH44" s="157">
        <f t="shared" si="1180"/>
        <v>0</v>
      </c>
      <c r="EI44" s="157">
        <f t="shared" si="1180"/>
        <v>0</v>
      </c>
      <c r="EJ44" s="157">
        <f t="shared" si="1180"/>
        <v>0</v>
      </c>
      <c r="EK44" s="157">
        <f t="shared" si="1180"/>
        <v>0</v>
      </c>
      <c r="EL44" s="157">
        <f t="shared" si="1180"/>
        <v>0</v>
      </c>
      <c r="EM44" s="157">
        <f t="shared" si="1180"/>
        <v>0</v>
      </c>
      <c r="EN44" s="157">
        <f t="shared" si="1180"/>
        <v>0</v>
      </c>
      <c r="EO44" s="157">
        <f t="shared" si="1180"/>
        <v>0</v>
      </c>
      <c r="EP44" s="157">
        <f t="shared" si="1180"/>
        <v>0</v>
      </c>
      <c r="EQ44" s="157">
        <f t="shared" si="1180"/>
        <v>0</v>
      </c>
      <c r="ER44" s="157">
        <f t="shared" si="1180"/>
        <v>0</v>
      </c>
      <c r="ES44" s="157">
        <f t="shared" si="1180"/>
        <v>0</v>
      </c>
      <c r="ET44" s="157">
        <f t="shared" si="1180"/>
        <v>0</v>
      </c>
      <c r="EU44" s="157">
        <f t="shared" si="1180"/>
        <v>0</v>
      </c>
      <c r="EV44" s="157">
        <f t="shared" si="1180"/>
        <v>0</v>
      </c>
      <c r="EW44" s="157">
        <f t="shared" si="1180"/>
        <v>0</v>
      </c>
      <c r="EX44" s="157">
        <f t="shared" ref="EX44:HI44" si="1181">(EW42+EX36)*$N$33/12</f>
        <v>0</v>
      </c>
      <c r="EY44" s="157">
        <f t="shared" si="1181"/>
        <v>0</v>
      </c>
      <c r="EZ44" s="157">
        <f t="shared" si="1181"/>
        <v>0</v>
      </c>
      <c r="FA44" s="157">
        <f t="shared" si="1181"/>
        <v>0</v>
      </c>
      <c r="FB44" s="157">
        <f t="shared" si="1181"/>
        <v>0</v>
      </c>
      <c r="FC44" s="157">
        <f t="shared" si="1181"/>
        <v>0</v>
      </c>
      <c r="FD44" s="157">
        <f t="shared" si="1181"/>
        <v>0</v>
      </c>
      <c r="FE44" s="157">
        <f t="shared" si="1181"/>
        <v>0</v>
      </c>
      <c r="FF44" s="157">
        <f t="shared" si="1181"/>
        <v>0</v>
      </c>
      <c r="FG44" s="157">
        <f t="shared" si="1181"/>
        <v>0</v>
      </c>
      <c r="FH44" s="157">
        <f t="shared" si="1181"/>
        <v>0</v>
      </c>
      <c r="FI44" s="157">
        <f t="shared" si="1181"/>
        <v>0</v>
      </c>
      <c r="FJ44" s="157">
        <f t="shared" si="1181"/>
        <v>0</v>
      </c>
      <c r="FK44" s="157">
        <f t="shared" si="1181"/>
        <v>0</v>
      </c>
      <c r="FL44" s="157">
        <f t="shared" si="1181"/>
        <v>0</v>
      </c>
      <c r="FM44" s="157">
        <f t="shared" si="1181"/>
        <v>0</v>
      </c>
      <c r="FN44" s="157">
        <f t="shared" si="1181"/>
        <v>0</v>
      </c>
      <c r="FO44" s="157">
        <f t="shared" si="1181"/>
        <v>0</v>
      </c>
      <c r="FP44" s="157">
        <f t="shared" si="1181"/>
        <v>0</v>
      </c>
      <c r="FQ44" s="157">
        <f t="shared" si="1181"/>
        <v>0</v>
      </c>
      <c r="FR44" s="157">
        <f t="shared" si="1181"/>
        <v>0</v>
      </c>
      <c r="FS44" s="157">
        <f t="shared" si="1181"/>
        <v>0</v>
      </c>
      <c r="FT44" s="157">
        <f t="shared" si="1181"/>
        <v>0</v>
      </c>
      <c r="FU44" s="157">
        <f t="shared" si="1181"/>
        <v>0</v>
      </c>
      <c r="FV44" s="157">
        <f t="shared" si="1181"/>
        <v>0</v>
      </c>
      <c r="FW44" s="157">
        <f t="shared" si="1181"/>
        <v>0</v>
      </c>
      <c r="FX44" s="157">
        <f t="shared" si="1181"/>
        <v>0</v>
      </c>
      <c r="FY44" s="157">
        <f t="shared" si="1181"/>
        <v>0</v>
      </c>
      <c r="FZ44" s="157">
        <f t="shared" si="1181"/>
        <v>0</v>
      </c>
      <c r="GA44" s="157">
        <f t="shared" si="1181"/>
        <v>0</v>
      </c>
      <c r="GB44" s="157">
        <f t="shared" si="1181"/>
        <v>0</v>
      </c>
      <c r="GC44" s="157">
        <f t="shared" si="1181"/>
        <v>0</v>
      </c>
      <c r="GD44" s="157">
        <f t="shared" si="1181"/>
        <v>0</v>
      </c>
      <c r="GE44" s="157">
        <f t="shared" si="1181"/>
        <v>0</v>
      </c>
      <c r="GF44" s="157">
        <f t="shared" si="1181"/>
        <v>0</v>
      </c>
      <c r="GG44" s="157">
        <f t="shared" si="1181"/>
        <v>0</v>
      </c>
      <c r="GH44" s="157">
        <f t="shared" si="1181"/>
        <v>0</v>
      </c>
      <c r="GI44" s="157">
        <f t="shared" si="1181"/>
        <v>0</v>
      </c>
      <c r="GJ44" s="157">
        <f t="shared" si="1181"/>
        <v>0</v>
      </c>
      <c r="GK44" s="157">
        <f t="shared" si="1181"/>
        <v>0</v>
      </c>
      <c r="GL44" s="157">
        <f t="shared" si="1181"/>
        <v>0</v>
      </c>
      <c r="GM44" s="157">
        <f t="shared" si="1181"/>
        <v>0</v>
      </c>
      <c r="GN44" s="157">
        <f t="shared" si="1181"/>
        <v>0</v>
      </c>
      <c r="GO44" s="157">
        <f t="shared" si="1181"/>
        <v>0</v>
      </c>
      <c r="GP44" s="157">
        <f t="shared" si="1181"/>
        <v>0</v>
      </c>
      <c r="GQ44" s="157">
        <f t="shared" si="1181"/>
        <v>0</v>
      </c>
      <c r="GR44" s="157">
        <f t="shared" si="1181"/>
        <v>0</v>
      </c>
      <c r="GS44" s="157">
        <f t="shared" si="1181"/>
        <v>0</v>
      </c>
      <c r="GT44" s="157">
        <f t="shared" si="1181"/>
        <v>0</v>
      </c>
      <c r="GU44" s="157">
        <f t="shared" si="1181"/>
        <v>0</v>
      </c>
      <c r="GV44" s="157">
        <f t="shared" si="1181"/>
        <v>0</v>
      </c>
      <c r="GW44" s="157">
        <f t="shared" si="1181"/>
        <v>0</v>
      </c>
      <c r="GX44" s="157">
        <f t="shared" si="1181"/>
        <v>0</v>
      </c>
      <c r="GY44" s="157">
        <f t="shared" si="1181"/>
        <v>0</v>
      </c>
      <c r="GZ44" s="157">
        <f t="shared" si="1181"/>
        <v>0</v>
      </c>
      <c r="HA44" s="157">
        <f t="shared" si="1181"/>
        <v>0</v>
      </c>
      <c r="HB44" s="157">
        <f t="shared" si="1181"/>
        <v>0</v>
      </c>
      <c r="HC44" s="157">
        <f t="shared" si="1181"/>
        <v>0</v>
      </c>
      <c r="HD44" s="157">
        <f t="shared" si="1181"/>
        <v>0</v>
      </c>
      <c r="HE44" s="157">
        <f t="shared" si="1181"/>
        <v>0</v>
      </c>
      <c r="HF44" s="157">
        <f t="shared" si="1181"/>
        <v>0</v>
      </c>
      <c r="HG44" s="157">
        <f t="shared" si="1181"/>
        <v>0</v>
      </c>
      <c r="HH44" s="157">
        <f t="shared" si="1181"/>
        <v>0</v>
      </c>
      <c r="HI44" s="157">
        <f t="shared" si="1181"/>
        <v>0</v>
      </c>
      <c r="HJ44" s="157">
        <f t="shared" ref="HJ44:JU44" si="1182">(HI42+HJ36)*$N$33/12</f>
        <v>0</v>
      </c>
      <c r="HK44" s="157">
        <f t="shared" si="1182"/>
        <v>0</v>
      </c>
      <c r="HL44" s="157">
        <f t="shared" si="1182"/>
        <v>0</v>
      </c>
      <c r="HM44" s="157">
        <f t="shared" si="1182"/>
        <v>0</v>
      </c>
      <c r="HN44" s="157">
        <f t="shared" si="1182"/>
        <v>0</v>
      </c>
      <c r="HO44" s="157">
        <f t="shared" si="1182"/>
        <v>0</v>
      </c>
      <c r="HP44" s="157">
        <f t="shared" si="1182"/>
        <v>0</v>
      </c>
      <c r="HQ44" s="157">
        <f t="shared" si="1182"/>
        <v>0</v>
      </c>
      <c r="HR44" s="157">
        <f t="shared" si="1182"/>
        <v>0</v>
      </c>
      <c r="HS44" s="157">
        <f t="shared" si="1182"/>
        <v>0</v>
      </c>
      <c r="HT44" s="157">
        <f t="shared" si="1182"/>
        <v>0</v>
      </c>
      <c r="HU44" s="157">
        <f t="shared" si="1182"/>
        <v>0</v>
      </c>
      <c r="HV44" s="157">
        <f t="shared" si="1182"/>
        <v>0</v>
      </c>
      <c r="HW44" s="157">
        <f t="shared" si="1182"/>
        <v>0</v>
      </c>
      <c r="HX44" s="157">
        <f t="shared" si="1182"/>
        <v>0</v>
      </c>
      <c r="HY44" s="157">
        <f t="shared" si="1182"/>
        <v>0</v>
      </c>
      <c r="HZ44" s="157">
        <f t="shared" si="1182"/>
        <v>0</v>
      </c>
      <c r="IA44" s="157">
        <f t="shared" si="1182"/>
        <v>0</v>
      </c>
      <c r="IB44" s="157">
        <f t="shared" si="1182"/>
        <v>0</v>
      </c>
      <c r="IC44" s="157">
        <f t="shared" si="1182"/>
        <v>0</v>
      </c>
      <c r="ID44" s="157">
        <f t="shared" si="1182"/>
        <v>0</v>
      </c>
      <c r="IE44" s="157">
        <f t="shared" si="1182"/>
        <v>0</v>
      </c>
      <c r="IF44" s="157">
        <f t="shared" si="1182"/>
        <v>0</v>
      </c>
      <c r="IG44" s="157">
        <f t="shared" si="1182"/>
        <v>0</v>
      </c>
      <c r="IH44" s="157">
        <f t="shared" si="1182"/>
        <v>0</v>
      </c>
      <c r="II44" s="157">
        <f t="shared" si="1182"/>
        <v>0</v>
      </c>
      <c r="IJ44" s="157">
        <f t="shared" si="1182"/>
        <v>0</v>
      </c>
      <c r="IK44" s="157">
        <f t="shared" si="1182"/>
        <v>0</v>
      </c>
      <c r="IL44" s="157">
        <f t="shared" si="1182"/>
        <v>0</v>
      </c>
      <c r="IM44" s="157">
        <f t="shared" si="1182"/>
        <v>0</v>
      </c>
      <c r="IN44" s="157">
        <f t="shared" si="1182"/>
        <v>0</v>
      </c>
      <c r="IO44" s="157">
        <f t="shared" si="1182"/>
        <v>0</v>
      </c>
      <c r="IP44" s="157">
        <f t="shared" si="1182"/>
        <v>0</v>
      </c>
      <c r="IQ44" s="157">
        <f t="shared" si="1182"/>
        <v>0</v>
      </c>
      <c r="IR44" s="157">
        <f t="shared" si="1182"/>
        <v>0</v>
      </c>
      <c r="IS44" s="157">
        <f t="shared" si="1182"/>
        <v>0</v>
      </c>
      <c r="IT44" s="157">
        <f t="shared" si="1182"/>
        <v>0</v>
      </c>
      <c r="IU44" s="157">
        <f t="shared" si="1182"/>
        <v>0</v>
      </c>
      <c r="IV44" s="157">
        <f t="shared" si="1182"/>
        <v>0</v>
      </c>
      <c r="IW44" s="157">
        <f t="shared" si="1182"/>
        <v>0</v>
      </c>
      <c r="IX44" s="157">
        <f t="shared" si="1182"/>
        <v>0</v>
      </c>
      <c r="IY44" s="157">
        <f t="shared" si="1182"/>
        <v>0</v>
      </c>
      <c r="IZ44" s="157">
        <f t="shared" si="1182"/>
        <v>0</v>
      </c>
      <c r="JA44" s="157">
        <f t="shared" si="1182"/>
        <v>0</v>
      </c>
      <c r="JB44" s="157">
        <f t="shared" si="1182"/>
        <v>0</v>
      </c>
      <c r="JC44" s="157">
        <f t="shared" si="1182"/>
        <v>0</v>
      </c>
      <c r="JD44" s="157">
        <f t="shared" si="1182"/>
        <v>0</v>
      </c>
      <c r="JE44" s="157">
        <f t="shared" si="1182"/>
        <v>0</v>
      </c>
      <c r="JF44" s="157">
        <f t="shared" si="1182"/>
        <v>0</v>
      </c>
      <c r="JG44" s="157">
        <f t="shared" si="1182"/>
        <v>0</v>
      </c>
      <c r="JH44" s="157">
        <f t="shared" si="1182"/>
        <v>0</v>
      </c>
      <c r="JI44" s="157">
        <f t="shared" si="1182"/>
        <v>0</v>
      </c>
      <c r="JJ44" s="157">
        <f t="shared" si="1182"/>
        <v>0</v>
      </c>
      <c r="JK44" s="157">
        <f t="shared" si="1182"/>
        <v>0</v>
      </c>
      <c r="JL44" s="157">
        <f t="shared" si="1182"/>
        <v>0</v>
      </c>
      <c r="JM44" s="157">
        <f t="shared" si="1182"/>
        <v>0</v>
      </c>
      <c r="JN44" s="157">
        <f t="shared" si="1182"/>
        <v>0</v>
      </c>
      <c r="JO44" s="157">
        <f t="shared" si="1182"/>
        <v>0</v>
      </c>
      <c r="JP44" s="157">
        <f t="shared" si="1182"/>
        <v>0</v>
      </c>
      <c r="JQ44" s="157">
        <f t="shared" si="1182"/>
        <v>0</v>
      </c>
      <c r="JR44" s="157">
        <f t="shared" si="1182"/>
        <v>0</v>
      </c>
      <c r="JS44" s="157">
        <f t="shared" si="1182"/>
        <v>0</v>
      </c>
      <c r="JT44" s="157">
        <f t="shared" si="1182"/>
        <v>0</v>
      </c>
      <c r="JU44" s="157">
        <f t="shared" si="1182"/>
        <v>0</v>
      </c>
      <c r="JV44" s="157">
        <f t="shared" ref="JV44:KV44" si="1183">(JU42+JV36)*$N$33/12</f>
        <v>0</v>
      </c>
      <c r="JW44" s="157">
        <f t="shared" si="1183"/>
        <v>0</v>
      </c>
      <c r="JX44" s="157">
        <f t="shared" si="1183"/>
        <v>0</v>
      </c>
      <c r="JY44" s="157">
        <f t="shared" si="1183"/>
        <v>0</v>
      </c>
      <c r="JZ44" s="157">
        <f t="shared" si="1183"/>
        <v>0</v>
      </c>
      <c r="KA44" s="157">
        <f t="shared" si="1183"/>
        <v>0</v>
      </c>
      <c r="KB44" s="157">
        <f t="shared" si="1183"/>
        <v>0</v>
      </c>
      <c r="KC44" s="157">
        <f t="shared" si="1183"/>
        <v>0</v>
      </c>
      <c r="KD44" s="157">
        <f t="shared" si="1183"/>
        <v>0</v>
      </c>
      <c r="KE44" s="157">
        <f t="shared" si="1183"/>
        <v>0</v>
      </c>
      <c r="KF44" s="157">
        <f t="shared" si="1183"/>
        <v>0</v>
      </c>
      <c r="KG44" s="157">
        <f t="shared" si="1183"/>
        <v>0</v>
      </c>
      <c r="KH44" s="157">
        <f t="shared" si="1183"/>
        <v>0</v>
      </c>
      <c r="KI44" s="157">
        <f t="shared" si="1183"/>
        <v>0</v>
      </c>
      <c r="KJ44" s="157">
        <f t="shared" si="1183"/>
        <v>0</v>
      </c>
      <c r="KK44" s="157">
        <f t="shared" si="1183"/>
        <v>0</v>
      </c>
      <c r="KL44" s="157">
        <f t="shared" si="1183"/>
        <v>0</v>
      </c>
      <c r="KM44" s="157">
        <f t="shared" si="1183"/>
        <v>0</v>
      </c>
      <c r="KN44" s="157">
        <f t="shared" si="1183"/>
        <v>0</v>
      </c>
      <c r="KO44" s="157">
        <f t="shared" si="1183"/>
        <v>0</v>
      </c>
      <c r="KP44" s="157">
        <f t="shared" si="1183"/>
        <v>0</v>
      </c>
      <c r="KQ44" s="157">
        <f t="shared" si="1183"/>
        <v>0</v>
      </c>
      <c r="KR44" s="157">
        <f t="shared" si="1183"/>
        <v>0</v>
      </c>
      <c r="KS44" s="157">
        <f t="shared" si="1183"/>
        <v>0</v>
      </c>
      <c r="KT44" s="157">
        <f t="shared" si="1183"/>
        <v>0</v>
      </c>
      <c r="KU44" s="157">
        <f t="shared" si="1183"/>
        <v>0</v>
      </c>
      <c r="KV44" s="157">
        <f t="shared" si="1183"/>
        <v>0</v>
      </c>
      <c r="KW44" s="110"/>
      <c r="KX44" s="110"/>
    </row>
    <row r="45" spans="1:310" ht="4.05" customHeight="1" x14ac:dyDescent="0.25">
      <c r="A45" s="1"/>
      <c r="B45" s="79"/>
      <c r="C45" s="79"/>
      <c r="D45" s="79"/>
      <c r="E45" s="1"/>
      <c r="F45" s="1"/>
      <c r="G45" s="1"/>
      <c r="H45" s="11"/>
      <c r="I45" s="1"/>
      <c r="J45" s="1"/>
      <c r="K45" s="1"/>
      <c r="L45" s="1"/>
      <c r="M45" s="5"/>
      <c r="N45" s="1"/>
      <c r="O45" s="19"/>
      <c r="P45" s="1"/>
      <c r="Q45" s="1"/>
      <c r="R45" s="1"/>
      <c r="S45" s="1"/>
      <c r="T45" s="1"/>
      <c r="U45" s="144"/>
      <c r="V45" s="144"/>
      <c r="W45" s="144"/>
      <c r="X45" s="144"/>
      <c r="Y45" s="144"/>
      <c r="Z45" s="144"/>
      <c r="AA45" s="144"/>
      <c r="AB45" s="144"/>
      <c r="AC45" s="144"/>
      <c r="AD45" s="144"/>
      <c r="AE45" s="144"/>
      <c r="AF45" s="144"/>
      <c r="AG45" s="144"/>
      <c r="AH45" s="144"/>
      <c r="AI45" s="144"/>
      <c r="AJ45" s="144"/>
      <c r="AK45" s="144"/>
      <c r="AL45" s="144"/>
      <c r="AM45" s="144"/>
      <c r="AN45" s="144"/>
      <c r="AO45" s="144"/>
      <c r="AP45" s="144"/>
      <c r="AQ45" s="144"/>
      <c r="AR45" s="144"/>
      <c r="AS45" s="144"/>
      <c r="AT45" s="144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4"/>
      <c r="BJ45" s="144"/>
      <c r="BK45" s="144"/>
      <c r="BL45" s="144"/>
      <c r="BM45" s="144"/>
      <c r="BN45" s="144"/>
      <c r="BO45" s="144"/>
      <c r="BP45" s="144"/>
      <c r="BQ45" s="144"/>
      <c r="BR45" s="144"/>
      <c r="BS45" s="144"/>
      <c r="BT45" s="144"/>
      <c r="BU45" s="144"/>
      <c r="BV45" s="144"/>
      <c r="BW45" s="144"/>
      <c r="BX45" s="144"/>
      <c r="BY45" s="144"/>
      <c r="BZ45" s="144"/>
      <c r="CA45" s="144"/>
      <c r="CB45" s="144"/>
      <c r="CC45" s="144"/>
      <c r="CD45" s="144"/>
      <c r="CE45" s="144"/>
      <c r="CF45" s="144"/>
      <c r="CG45" s="144"/>
      <c r="CH45" s="144"/>
      <c r="CI45" s="144"/>
      <c r="CJ45" s="144"/>
      <c r="CK45" s="144"/>
      <c r="CL45" s="144"/>
      <c r="CM45" s="144"/>
      <c r="CN45" s="144"/>
      <c r="CO45" s="144"/>
      <c r="CP45" s="144"/>
      <c r="CQ45" s="144"/>
      <c r="CR45" s="144"/>
      <c r="CS45" s="144"/>
      <c r="CT45" s="144"/>
      <c r="CU45" s="144"/>
      <c r="CV45" s="144"/>
      <c r="CW45" s="144"/>
      <c r="CX45" s="144"/>
      <c r="CY45" s="144"/>
      <c r="CZ45" s="144"/>
      <c r="DA45" s="144"/>
      <c r="DB45" s="144"/>
      <c r="DC45" s="144"/>
      <c r="DD45" s="144"/>
      <c r="DE45" s="144"/>
      <c r="DF45" s="144"/>
      <c r="DG45" s="144"/>
      <c r="DH45" s="144"/>
      <c r="DI45" s="144"/>
      <c r="DJ45" s="144"/>
      <c r="DK45" s="144"/>
      <c r="DL45" s="144"/>
      <c r="DM45" s="144"/>
      <c r="DN45" s="144"/>
      <c r="DO45" s="144"/>
      <c r="DP45" s="144"/>
      <c r="DQ45" s="144"/>
      <c r="DR45" s="144"/>
      <c r="DS45" s="144"/>
      <c r="DT45" s="144"/>
      <c r="DU45" s="144"/>
      <c r="DV45" s="144"/>
      <c r="DW45" s="144"/>
      <c r="DX45" s="144"/>
      <c r="DY45" s="144"/>
      <c r="DZ45" s="144"/>
      <c r="EA45" s="144"/>
      <c r="EB45" s="144"/>
      <c r="EC45" s="144"/>
      <c r="ED45" s="144"/>
      <c r="EE45" s="144"/>
      <c r="EF45" s="144"/>
      <c r="EG45" s="144"/>
      <c r="EH45" s="144"/>
      <c r="EI45" s="144"/>
      <c r="EJ45" s="144"/>
      <c r="EK45" s="144"/>
      <c r="EL45" s="144"/>
      <c r="EM45" s="144"/>
      <c r="EN45" s="144"/>
      <c r="EO45" s="144"/>
      <c r="EP45" s="144"/>
      <c r="EQ45" s="144"/>
      <c r="ER45" s="144"/>
      <c r="ES45" s="144"/>
      <c r="ET45" s="144"/>
      <c r="EU45" s="144"/>
      <c r="EV45" s="144"/>
      <c r="EW45" s="144"/>
      <c r="EX45" s="144"/>
      <c r="EY45" s="144"/>
      <c r="EZ45" s="144"/>
      <c r="FA45" s="144"/>
      <c r="FB45" s="144"/>
      <c r="FC45" s="144"/>
      <c r="FD45" s="144"/>
      <c r="FE45" s="144"/>
      <c r="FF45" s="144"/>
      <c r="FG45" s="144"/>
      <c r="FH45" s="144"/>
      <c r="FI45" s="144"/>
      <c r="FJ45" s="144"/>
      <c r="FK45" s="144"/>
      <c r="FL45" s="144"/>
      <c r="FM45" s="144"/>
      <c r="FN45" s="144"/>
      <c r="FO45" s="144"/>
      <c r="FP45" s="144"/>
      <c r="FQ45" s="144"/>
      <c r="FR45" s="144"/>
      <c r="FS45" s="144"/>
      <c r="FT45" s="144"/>
      <c r="FU45" s="144"/>
      <c r="FV45" s="144"/>
      <c r="FW45" s="144"/>
      <c r="FX45" s="144"/>
      <c r="FY45" s="144"/>
      <c r="FZ45" s="144"/>
      <c r="GA45" s="144"/>
      <c r="GB45" s="144"/>
      <c r="GC45" s="144"/>
      <c r="GD45" s="144"/>
      <c r="GE45" s="144"/>
      <c r="GF45" s="144"/>
      <c r="GG45" s="144"/>
      <c r="GH45" s="144"/>
      <c r="GI45" s="144"/>
      <c r="GJ45" s="144"/>
      <c r="GK45" s="144"/>
      <c r="GL45" s="144"/>
      <c r="GM45" s="144"/>
      <c r="GN45" s="144"/>
      <c r="GO45" s="144"/>
      <c r="GP45" s="144"/>
      <c r="GQ45" s="144"/>
      <c r="GR45" s="144"/>
      <c r="GS45" s="144"/>
      <c r="GT45" s="144"/>
      <c r="GU45" s="144"/>
      <c r="GV45" s="144"/>
      <c r="GW45" s="144"/>
      <c r="GX45" s="144"/>
      <c r="GY45" s="144"/>
      <c r="GZ45" s="144"/>
      <c r="HA45" s="144"/>
      <c r="HB45" s="144"/>
      <c r="HC45" s="144"/>
      <c r="HD45" s="144"/>
      <c r="HE45" s="144"/>
      <c r="HF45" s="144"/>
      <c r="HG45" s="144"/>
      <c r="HH45" s="144"/>
      <c r="HI45" s="144"/>
      <c r="HJ45" s="144"/>
      <c r="HK45" s="144"/>
      <c r="HL45" s="144"/>
      <c r="HM45" s="144"/>
      <c r="HN45" s="144"/>
      <c r="HO45" s="144"/>
      <c r="HP45" s="144"/>
      <c r="HQ45" s="144"/>
      <c r="HR45" s="144"/>
      <c r="HS45" s="144"/>
      <c r="HT45" s="144"/>
      <c r="HU45" s="144"/>
      <c r="HV45" s="144"/>
      <c r="HW45" s="144"/>
      <c r="HX45" s="144"/>
      <c r="HY45" s="144"/>
      <c r="HZ45" s="144"/>
      <c r="IA45" s="144"/>
      <c r="IB45" s="144"/>
      <c r="IC45" s="144"/>
      <c r="ID45" s="144"/>
      <c r="IE45" s="144"/>
      <c r="IF45" s="144"/>
      <c r="IG45" s="144"/>
      <c r="IH45" s="144"/>
      <c r="II45" s="144"/>
      <c r="IJ45" s="144"/>
      <c r="IK45" s="144"/>
      <c r="IL45" s="144"/>
      <c r="IM45" s="144"/>
      <c r="IN45" s="144"/>
      <c r="IO45" s="144"/>
      <c r="IP45" s="144"/>
      <c r="IQ45" s="144"/>
      <c r="IR45" s="144"/>
      <c r="IS45" s="144"/>
      <c r="IT45" s="144"/>
      <c r="IU45" s="144"/>
      <c r="IV45" s="144"/>
      <c r="IW45" s="144"/>
      <c r="IX45" s="144"/>
      <c r="IY45" s="144"/>
      <c r="IZ45" s="144"/>
      <c r="JA45" s="144"/>
      <c r="JB45" s="144"/>
      <c r="JC45" s="144"/>
      <c r="JD45" s="144"/>
      <c r="JE45" s="144"/>
      <c r="JF45" s="144"/>
      <c r="JG45" s="144"/>
      <c r="JH45" s="144"/>
      <c r="JI45" s="144"/>
      <c r="JJ45" s="144"/>
      <c r="JK45" s="144"/>
      <c r="JL45" s="144"/>
      <c r="JM45" s="144"/>
      <c r="JN45" s="144"/>
      <c r="JO45" s="144"/>
      <c r="JP45" s="144"/>
      <c r="JQ45" s="144"/>
      <c r="JR45" s="144"/>
      <c r="JS45" s="144"/>
      <c r="JT45" s="144"/>
      <c r="JU45" s="144"/>
      <c r="JV45" s="144"/>
      <c r="JW45" s="144"/>
      <c r="JX45" s="144"/>
      <c r="JY45" s="144"/>
      <c r="JZ45" s="144"/>
      <c r="KA45" s="144"/>
      <c r="KB45" s="144"/>
      <c r="KC45" s="144"/>
      <c r="KD45" s="144"/>
      <c r="KE45" s="144"/>
      <c r="KF45" s="144"/>
      <c r="KG45" s="144"/>
      <c r="KH45" s="144"/>
      <c r="KI45" s="144"/>
      <c r="KJ45" s="144"/>
      <c r="KK45" s="144"/>
      <c r="KL45" s="144"/>
      <c r="KM45" s="144"/>
      <c r="KN45" s="144"/>
      <c r="KO45" s="144"/>
      <c r="KP45" s="144"/>
      <c r="KQ45" s="144"/>
      <c r="KR45" s="144"/>
      <c r="KS45" s="144"/>
      <c r="KT45" s="144"/>
      <c r="KU45" s="144"/>
      <c r="KV45" s="144"/>
      <c r="KW45" s="1"/>
      <c r="KX45" s="1"/>
    </row>
    <row r="46" spans="1:310" s="112" customFormat="1" x14ac:dyDescent="0.25">
      <c r="A46" s="110"/>
      <c r="B46" s="113"/>
      <c r="C46" s="113"/>
      <c r="D46" s="113"/>
      <c r="E46" s="152" t="str">
        <f>kpi!$E91</f>
        <v>Оплата процентов по кредиту</v>
      </c>
      <c r="F46" s="110"/>
      <c r="G46" s="110"/>
      <c r="H46" s="82" t="str">
        <f>IF(OR($E46="",$E46=0),"",INDEX(kpi!$I:$I,SUMIFS(kpi!$A:$A,kpi!$E:$E,$E46)))</f>
        <v>руб.</v>
      </c>
      <c r="I46" s="110"/>
      <c r="J46" s="110"/>
      <c r="K46" s="110"/>
      <c r="L46" s="110"/>
      <c r="M46" s="111"/>
      <c r="N46" s="110"/>
      <c r="O46" s="111"/>
      <c r="P46" s="110"/>
      <c r="Q46" s="110"/>
      <c r="R46" s="153">
        <f t="shared" ref="R46" si="1184">SUMIFS($T46:$KW46,$T$1:$KW$1,"&gt;="&amp;1,$T$1:$KW$1,"&lt;="&amp;MAX($1:$1))</f>
        <v>6109276.4788793093</v>
      </c>
      <c r="S46" s="110"/>
      <c r="T46" s="110"/>
      <c r="U46" s="154">
        <v>0</v>
      </c>
      <c r="V46" s="154">
        <f>IF(AND(V24&gt;0,V24&lt;SUM($U44:V44)-SUM($U46:U46)),V24,IF(AND(V24&gt;0,V24&gt;=SUM($U44:V44)-SUM($U46:U46)),SUM($U44:V44)-SUM($U46:U46),0))</f>
        <v>0</v>
      </c>
      <c r="W46" s="154">
        <f>IF(AND(W24&gt;0,W24&lt;SUM($U44:W44)-SUM($U46:V46)),W24,IF(AND(W24&gt;0,W24&gt;=SUM($U44:W44)-SUM($U46:V46)),SUM($U44:W44)-SUM($U46:V46),0))</f>
        <v>0</v>
      </c>
      <c r="X46" s="154">
        <f>IF(AND(X24&gt;0,X24&lt;SUM($U44:X44)-SUM($U46:W46)),X24,IF(AND(X24&gt;0,X24&gt;=SUM($U44:X44)-SUM($U46:W46)),SUM($U44:X44)-SUM($U46:W46),0))</f>
        <v>0</v>
      </c>
      <c r="Y46" s="154">
        <f>IF(AND(Y24&gt;0,Y24&lt;SUM($U44:Y44)-SUM($U46:X46)),Y24,IF(AND(Y24&gt;0,Y24&gt;=SUM($U44:Y44)-SUM($U46:X46)),SUM($U44:Y44)-SUM($U46:X46),0))</f>
        <v>0</v>
      </c>
      <c r="Z46" s="154">
        <f>IF(AND(Z24&gt;0,Z24&lt;SUM($U44:Z44)-SUM($U46:Y46)),Z24,IF(AND(Z24&gt;0,Z24&gt;=SUM($U44:Z44)-SUM($U46:Y46)),SUM($U44:Z44)-SUM($U46:Y46),0))</f>
        <v>0</v>
      </c>
      <c r="AA46" s="154">
        <f>IF(AND(AA24&gt;0,AA24&lt;SUM($U44:AA44)-SUM($U46:Z46)),AA24,IF(AND(AA24&gt;0,AA24&gt;=SUM($U44:AA44)-SUM($U46:Z46)),SUM($U44:AA44)-SUM($U46:Z46),0))</f>
        <v>0</v>
      </c>
      <c r="AB46" s="154">
        <f>IF(AND(AB24&gt;0,AB24&lt;SUM($U44:AB44)-SUM($U46:AA46)),AB24,IF(AND(AB24&gt;0,AB24&gt;=SUM($U44:AB44)-SUM($U46:AA46)),SUM($U44:AB44)-SUM($U46:AA46),0))</f>
        <v>0</v>
      </c>
      <c r="AC46" s="154">
        <f>IF(AND(AC24&gt;0,AC24&lt;SUM($U44:AC44)-SUM($U46:AB46)),AC24,IF(AND(AC24&gt;0,AC24&gt;=SUM($U44:AC44)-SUM($U46:AB46)),SUM($U44:AC44)-SUM($U46:AB46),0))</f>
        <v>0</v>
      </c>
      <c r="AD46" s="154">
        <f>IF(AND(AD24&gt;0,AD24&lt;SUM($U44:AD44)-SUM($U46:AC46)),AD24,IF(AND(AD24&gt;0,AD24&gt;=SUM($U44:AD44)-SUM($U46:AC46)),SUM($U44:AD44)-SUM($U46:AC46),0))</f>
        <v>0</v>
      </c>
      <c r="AE46" s="154">
        <f>IF(AND(AE24&gt;0,AE24&lt;SUM($U44:AE44)-SUM($U46:AD46)),AE24,IF(AND(AE24&gt;0,AE24&gt;=SUM($U44:AE44)-SUM($U46:AD46)),SUM($U44:AE44)-SUM($U46:AD46),0))</f>
        <v>0</v>
      </c>
      <c r="AF46" s="154">
        <f>IF(AND(AF24&gt;0,AF24&lt;SUM($U44:AF44)-SUM($U46:AE46)),AF24,IF(AND(AF24&gt;0,AF24&gt;=SUM($U44:AF44)-SUM($U46:AE46)),SUM($U44:AF44)-SUM($U46:AE46),0))</f>
        <v>0</v>
      </c>
      <c r="AG46" s="154">
        <f>IF(AND(AG24&gt;0,AG24&lt;SUM($U44:AG44)-SUM($U46:AF46)),AG24,IF(AND(AG24&gt;0,AG24&gt;=SUM($U44:AG44)-SUM($U46:AF46)),SUM($U44:AG44)-SUM($U46:AF46),0))</f>
        <v>0</v>
      </c>
      <c r="AH46" s="154">
        <f>IF(AND(AH24&gt;0,AH24&lt;SUM($U44:AH44)-SUM($U46:AG46)),AH24,IF(AND(AH24&gt;0,AH24&gt;=SUM($U44:AH44)-SUM($U46:AG46)),SUM($U44:AH44)-SUM($U46:AG46),0))</f>
        <v>0</v>
      </c>
      <c r="AI46" s="154">
        <f>IF(AND(AI24&gt;0,AI24&lt;SUM($U44:AI44)-SUM($U46:AH46)),AI24,IF(AND(AI24&gt;0,AI24&gt;=SUM($U44:AI44)-SUM($U46:AH46)),SUM($U44:AI44)-SUM($U46:AH46),0))</f>
        <v>0</v>
      </c>
      <c r="AJ46" s="154">
        <f>IF(AND(AJ24&gt;0,AJ24&lt;SUM($U44:AJ44)-SUM($U46:AI46)),AJ24,IF(AND(AJ24&gt;0,AJ24&gt;=SUM($U44:AJ44)-SUM($U46:AI46)),SUM($U44:AJ44)-SUM($U46:AI46),0))</f>
        <v>0</v>
      </c>
      <c r="AK46" s="154">
        <f>IF(AND(AK24&gt;0,AK24&lt;SUM($U44:AK44)-SUM($U46:AJ46)),AK24,IF(AND(AK24&gt;0,AK24&gt;=SUM($U44:AK44)-SUM($U46:AJ46)),SUM($U44:AK44)-SUM($U46:AJ46),0))</f>
        <v>0</v>
      </c>
      <c r="AL46" s="154">
        <f>IF(AND(AL24&gt;0,AL24&lt;SUM($U44:AL44)-SUM($U46:AK46)),AL24,IF(AND(AL24&gt;0,AL24&gt;=SUM($U44:AL44)-SUM($U46:AK46)),SUM($U44:AL44)-SUM($U46:AK46),0))</f>
        <v>0</v>
      </c>
      <c r="AM46" s="154">
        <f>IF(AND(AM24&gt;0,AM24&lt;SUM($U44:AM44)-SUM($U46:AL46)),AM24,IF(AND(AM24&gt;0,AM24&gt;=SUM($U44:AM44)-SUM($U46:AL46)),SUM($U44:AM44)-SUM($U46:AL46),0))</f>
        <v>0</v>
      </c>
      <c r="AN46" s="154">
        <f>IF(AND(AN24&gt;0,AN24&lt;SUM($U44:AN44)-SUM($U46:AM46)),AN24,IF(AND(AN24&gt;0,AN24&gt;=SUM($U44:AN44)-SUM($U46:AM46)),SUM($U44:AN44)-SUM($U46:AM46),0))</f>
        <v>0</v>
      </c>
      <c r="AO46" s="154">
        <f>IF(AND(AO24&gt;0,AO24&lt;SUM($U44:AO44)-SUM($U46:AN46)),AO24,IF(AND(AO24&gt;0,AO24&gt;=SUM($U44:AO44)-SUM($U46:AN46)),SUM($U44:AO44)-SUM($U46:AN46),0))</f>
        <v>0</v>
      </c>
      <c r="AP46" s="154">
        <f>IF(AND(AP24&gt;0,AP24&lt;SUM($U44:AP44)-SUM($U46:AO46)),AP24,IF(AND(AP24&gt;0,AP24&gt;=SUM($U44:AP44)-SUM($U46:AO46)),SUM($U44:AP44)-SUM($U46:AO46),0))</f>
        <v>0</v>
      </c>
      <c r="AQ46" s="154">
        <f>IF(AND(AQ24&gt;0,AQ24&lt;SUM($U44:AQ44)-SUM($U46:AP46)),AQ24,IF(AND(AQ24&gt;0,AQ24&gt;=SUM($U44:AQ44)-SUM($U46:AP46)),SUM($U44:AQ44)-SUM($U46:AP46),0))</f>
        <v>0</v>
      </c>
      <c r="AR46" s="154">
        <f>IF(AND(AR24&gt;0,AR24&lt;SUM($U44:AR44)-SUM($U46:AQ46)),AR24,IF(AND(AR24&gt;0,AR24&gt;=SUM($U44:AR44)-SUM($U46:AQ46)),SUM($U44:AR44)-SUM($U46:AQ46),0))</f>
        <v>0</v>
      </c>
      <c r="AS46" s="154">
        <f>IF(AND(AS24&gt;0,AS24&lt;SUM($U44:AS44)-SUM($U46:AR46)),AS24,IF(AND(AS24&gt;0,AS24&gt;=SUM($U44:AS44)-SUM($U46:AR46)),SUM($U44:AS44)-SUM($U46:AR46),0))</f>
        <v>0</v>
      </c>
      <c r="AT46" s="154">
        <f>IF(AND(AT24&gt;0,AT24&lt;SUM($U44:AT44)-SUM($U46:AS46)),AT24,IF(AND(AT24&gt;0,AT24&gt;=SUM($U44:AT44)-SUM($U46:AS46)),SUM($U44:AT44)-SUM($U46:AS46),0))</f>
        <v>0</v>
      </c>
      <c r="AU46" s="154">
        <f>IF(AND(AU24&gt;0,AU24&lt;SUM($U44:AU44)-SUM($U46:AT46)),AU24,IF(AND(AU24&gt;0,AU24&gt;=SUM($U44:AU44)-SUM($U46:AT46)),SUM($U44:AU44)-SUM($U46:AT46),0))</f>
        <v>0</v>
      </c>
      <c r="AV46" s="154">
        <f>IF(AND(AV24&gt;0,AV24&lt;SUM($U44:AV44)-SUM($U46:AU46)),AV24,IF(AND(AV24&gt;0,AV24&gt;=SUM($U44:AV44)-SUM($U46:AU46)),SUM($U44:AV44)-SUM($U46:AU46),0))</f>
        <v>66985.468487658538</v>
      </c>
      <c r="AW46" s="154">
        <f>IF(AND(AW24&gt;0,AW24&lt;SUM($U44:AW44)-SUM($U46:AV46)),AW24,IF(AND(AW24&gt;0,AW24&gt;=SUM($U44:AW44)-SUM($U46:AV46)),SUM($U44:AW44)-SUM($U46:AV46),0))</f>
        <v>302278.08068373334</v>
      </c>
      <c r="AX46" s="154">
        <f>IF(AND(AX24&gt;0,AX24&lt;SUM($U44:AX44)-SUM($U46:AW46)),AX24,IF(AND(AX24&gt;0,AX24&gt;=SUM($U44:AX44)-SUM($U46:AW46)),SUM($U44:AX44)-SUM($U46:AW46),0))</f>
        <v>543510.60763890855</v>
      </c>
      <c r="AY46" s="154">
        <f>IF(AND(AY24&gt;0,AY24&lt;SUM($U44:AY44)-SUM($U46:AX46)),AY24,IF(AND(AY24&gt;0,AY24&gt;=SUM($U44:AY44)-SUM($U46:AX46)),SUM($U44:AY44)-SUM($U46:AX46),0))</f>
        <v>790683.04935318325</v>
      </c>
      <c r="AZ46" s="154">
        <f>IF(AND(AZ24&gt;0,AZ24&lt;SUM($U44:AZ44)-SUM($U46:AY46)),AZ24,IF(AND(AZ24&gt;0,AZ24&gt;=SUM($U44:AZ44)-SUM($U46:AY46)),SUM($U44:AZ44)-SUM($U46:AY46),0))</f>
        <v>454620.91839954723</v>
      </c>
      <c r="BA46" s="154">
        <f>IF(AND(BA24&gt;0,BA24&lt;SUM($U44:BA44)-SUM($U46:AZ46)),BA24,IF(AND(BA24&gt;0,BA24&gt;=SUM($U44:BA44)-SUM($U46:AZ46)),SUM($U44:BA44)-SUM($U46:AZ46),0))</f>
        <v>157544.85703277355</v>
      </c>
      <c r="BB46" s="154">
        <f>IF(AND(BB24&gt;0,BB24&lt;SUM($U44:BB44)-SUM($U46:BA46)),BB24,IF(AND(BB24&gt;0,BB24&gt;=SUM($U44:BB44)-SUM($U46:BA46)),SUM($U44:BB44)-SUM($U46:BA46),0))</f>
        <v>143228.57178244554</v>
      </c>
      <c r="BC46" s="154">
        <f>IF(AND(BC24&gt;0,BC24&lt;SUM($U44:BC44)-SUM($U46:BB46)),BC24,IF(AND(BC24&gt;0,BC24&gt;=SUM($U44:BC44)-SUM($U46:BB46)),SUM($U44:BC44)-SUM($U46:BB46),0))</f>
        <v>125420.93064159341</v>
      </c>
      <c r="BD46" s="154">
        <f>IF(AND(BD24&gt;0,BD24&lt;SUM($U44:BD44)-SUM($U46:BC46)),BD24,IF(AND(BD24&gt;0,BD24&gt;=SUM($U44:BD44)-SUM($U46:BC46)),SUM($U44:BD44)-SUM($U46:BC46),0))</f>
        <v>104004.0427270974</v>
      </c>
      <c r="BE46" s="154">
        <f>IF(AND(BE24&gt;0,BE24&lt;SUM($U44:BE44)-SUM($U46:BD46)),BE24,IF(AND(BE24&gt;0,BE24&gt;=SUM($U44:BE44)-SUM($U46:BD46)),SUM($U44:BE44)-SUM($U46:BD46),0))</f>
        <v>0</v>
      </c>
      <c r="BF46" s="154">
        <f>IF(AND(BF24&gt;0,BF24&lt;SUM($U44:BF44)-SUM($U46:BE46)),BF24,IF(AND(BF24&gt;0,BF24&gt;=SUM($U44:BF44)-SUM($U46:BE46)),SUM($U44:BF44)-SUM($U46:BE46),0))</f>
        <v>0</v>
      </c>
      <c r="BG46" s="154">
        <f>IF(AND(BG24&gt;0,BG24&lt;SUM($U44:BG44)-SUM($U46:BF46)),BG24,IF(AND(BG24&gt;0,BG24&gt;=SUM($U44:BG44)-SUM($U46:BF46)),SUM($U44:BG44)-SUM($U46:BF46),0))</f>
        <v>0</v>
      </c>
      <c r="BH46" s="154">
        <f>IF(AND(BH24&gt;0,BH24&lt;SUM($U44:BH44)-SUM($U46:BG46)),BH24,IF(AND(BH24&gt;0,BH24&gt;=SUM($U44:BH44)-SUM($U46:BG46)),SUM($U44:BH44)-SUM($U46:BG46),0))</f>
        <v>0</v>
      </c>
      <c r="BI46" s="154">
        <f>IF(AND(BI24&gt;0,BI24&lt;SUM($U44:BI44)-SUM($U46:BH46)),BI24,IF(AND(BI24&gt;0,BI24&gt;=SUM($U44:BI44)-SUM($U46:BH46)),SUM($U44:BI44)-SUM($U46:BH46),0))</f>
        <v>226230.94876305573</v>
      </c>
      <c r="BJ46" s="154">
        <f>IF(AND(BJ24&gt;0,BJ24&lt;SUM($U44:BJ44)-SUM($U46:BI46)),BJ24,IF(AND(BJ24&gt;0,BJ24&gt;=SUM($U44:BJ44)-SUM($U46:BI46)),SUM($U44:BJ44)-SUM($U46:BI46),0))</f>
        <v>882791.62983250152</v>
      </c>
      <c r="BK46" s="154">
        <f>IF(AND(BK24&gt;0,BK24&lt;SUM($U44:BK44)-SUM($U46:BJ46)),BK24,IF(AND(BK24&gt;0,BK24&gt;=SUM($U44:BK44)-SUM($U46:BJ46)),SUM($U44:BK44)-SUM($U46:BJ46),0))</f>
        <v>1007583.1273758849</v>
      </c>
      <c r="BL46" s="154">
        <f>IF(AND(BL24&gt;0,BL24&lt;SUM($U44:BL44)-SUM($U46:BK46)),BL24,IF(AND(BL24&gt;0,BL24&gt;=SUM($U44:BL44)-SUM($U46:BK46)),SUM($U44:BL44)-SUM($U46:BK46),0))</f>
        <v>304355.30604970641</v>
      </c>
      <c r="BM46" s="154">
        <f>IF(AND(BM24&gt;0,BM24&lt;SUM($U44:BM44)-SUM($U46:BL46)),BM24,IF(AND(BM24&gt;0,BM24&gt;=SUM($U44:BM44)-SUM($U46:BL46)),SUM($U44:BM44)-SUM($U46:BL46),0))</f>
        <v>279465.3803361021</v>
      </c>
      <c r="BN46" s="154">
        <f>IF(AND(BN24&gt;0,BN24&lt;SUM($U44:BN44)-SUM($U46:BM46)),BN24,IF(AND(BN24&gt;0,BN24&gt;=SUM($U44:BN44)-SUM($U46:BM46)),SUM($U44:BN44)-SUM($U46:BM46),0))</f>
        <v>245116.84537173808</v>
      </c>
      <c r="BO46" s="154">
        <f>IF(AND(BO24&gt;0,BO24&lt;SUM($U44:BO44)-SUM($U46:BN46)),BO24,IF(AND(BO24&gt;0,BO24&gt;=SUM($U44:BO44)-SUM($U46:BN46)),SUM($U44:BO44)-SUM($U46:BN46),0))</f>
        <v>201982.45079587959</v>
      </c>
      <c r="BP46" s="154">
        <f>IF(AND(BP24&gt;0,BP24&lt;SUM($U44:BP44)-SUM($U46:BO46)),BP24,IF(AND(BP24&gt;0,BP24&gt;=SUM($U44:BP44)-SUM($U46:BO46)),SUM($U44:BP44)-SUM($U46:BO46),0))</f>
        <v>151336.42181790341</v>
      </c>
      <c r="BQ46" s="154">
        <f>IF(AND(BQ24&gt;0,BQ24&lt;SUM($U44:BQ44)-SUM($U46:BP46)),BQ24,IF(AND(BQ24&gt;0,BQ24&gt;=SUM($U44:BQ44)-SUM($U46:BP46)),SUM($U44:BQ44)-SUM($U46:BP46),0))</f>
        <v>93139.024182667956</v>
      </c>
      <c r="BR46" s="154">
        <f>IF(AND(BR24&gt;0,BR24&lt;SUM($U44:BR44)-SUM($U46:BQ46)),BR24,IF(AND(BR24&gt;0,BR24&gt;=SUM($U44:BR44)-SUM($U46:BQ46)),SUM($U44:BR44)-SUM($U46:BQ46),0))</f>
        <v>28998.817606928758</v>
      </c>
      <c r="BS46" s="154">
        <f>IF(AND(BS24&gt;0,BS24&lt;SUM($U44:BS44)-SUM($U46:BR46)),BS24,IF(AND(BS24&gt;0,BS24&gt;=SUM($U44:BS44)-SUM($U46:BR46)),SUM($U44:BS44)-SUM($U46:BR46),0))</f>
        <v>0</v>
      </c>
      <c r="BT46" s="154">
        <f>IF(AND(BT24&gt;0,BT24&lt;SUM($U44:BT44)-SUM($U46:BS46)),BT24,IF(AND(BT24&gt;0,BT24&gt;=SUM($U44:BT44)-SUM($U46:BS46)),SUM($U44:BT44)-SUM($U46:BS46),0))</f>
        <v>0</v>
      </c>
      <c r="BU46" s="154">
        <f>IF(AND(BU24&gt;0,BU24&lt;SUM($U44:BU44)-SUM($U46:BT46)),BU24,IF(AND(BU24&gt;0,BU24&gt;=SUM($U44:BU44)-SUM($U46:BT46)),SUM($U44:BU44)-SUM($U46:BT46),0))</f>
        <v>0</v>
      </c>
      <c r="BV46" s="154">
        <f>IF(AND(BV24&gt;0,BV24&lt;SUM($U44:BV44)-SUM($U46:BU46)),BV24,IF(AND(BV24&gt;0,BV24&gt;=SUM($U44:BV44)-SUM($U46:BU46)),SUM($U44:BV44)-SUM($U46:BU46),0))</f>
        <v>0</v>
      </c>
      <c r="BW46" s="154">
        <f>IF(AND(BW24&gt;0,BW24&lt;SUM($U44:BW44)-SUM($U46:BV46)),BW24,IF(AND(BW24&gt;0,BW24&gt;=SUM($U44:BW44)-SUM($U46:BV46)),SUM($U44:BW44)-SUM($U46:BV46),0))</f>
        <v>0</v>
      </c>
      <c r="BX46" s="154">
        <f>IF(AND(BX24&gt;0,BX24&lt;SUM($U44:BX44)-SUM($U46:BW46)),BX24,IF(AND(BX24&gt;0,BX24&gt;=SUM($U44:BX44)-SUM($U46:BW46)),SUM($U44:BX44)-SUM($U46:BW46),0))</f>
        <v>0</v>
      </c>
      <c r="BY46" s="154">
        <f>IF(AND(BY24&gt;0,BY24&lt;SUM($U44:BY44)-SUM($U46:BX46)),BY24,IF(AND(BY24&gt;0,BY24&gt;=SUM($U44:BY44)-SUM($U46:BX46)),SUM($U44:BY44)-SUM($U46:BX46),0))</f>
        <v>0</v>
      </c>
      <c r="BZ46" s="154">
        <f>IF(AND(BZ24&gt;0,BZ24&lt;SUM($U44:BZ44)-SUM($U46:BY46)),BZ24,IF(AND(BZ24&gt;0,BZ24&gt;=SUM($U44:BZ44)-SUM($U46:BY46)),SUM($U44:BZ44)-SUM($U46:BY46),0))</f>
        <v>0</v>
      </c>
      <c r="CA46" s="154">
        <f>IF(AND(CA24&gt;0,CA24&lt;SUM($U44:CA44)-SUM($U46:BZ46)),CA24,IF(AND(CA24&gt;0,CA24&gt;=SUM($U44:CA44)-SUM($U46:BZ46)),SUM($U44:CA44)-SUM($U46:BZ46),0))</f>
        <v>0</v>
      </c>
      <c r="CB46" s="154">
        <f>IF(AND(CB24&gt;0,CB24&lt;SUM($U44:CB44)-SUM($U46:CA46)),CB24,IF(AND(CB24&gt;0,CB24&gt;=SUM($U44:CB44)-SUM($U46:CA46)),SUM($U44:CB44)-SUM($U46:CA46),0))</f>
        <v>0</v>
      </c>
      <c r="CC46" s="154">
        <f>IF(AND(CC24&gt;0,CC24&lt;SUM($U44:CC44)-SUM($U46:CB46)),CC24,IF(AND(CC24&gt;0,CC24&gt;=SUM($U44:CC44)-SUM($U46:CB46)),SUM($U44:CC44)-SUM($U46:CB46),0))</f>
        <v>0</v>
      </c>
      <c r="CD46" s="154">
        <f>IF(AND(CD24&gt;0,CD24&lt;SUM($U44:CD44)-SUM($U46:CC46)),CD24,IF(AND(CD24&gt;0,CD24&gt;=SUM($U44:CD44)-SUM($U46:CC46)),SUM($U44:CD44)-SUM($U46:CC46),0))</f>
        <v>0</v>
      </c>
      <c r="CE46" s="154">
        <f>IF(AND(CE24&gt;0,CE24&lt;SUM($U44:CE44)-SUM($U46:CD46)),CE24,IF(AND(CE24&gt;0,CE24&gt;=SUM($U44:CE44)-SUM($U46:CD46)),SUM($U44:CE44)-SUM($U46:CD46),0))</f>
        <v>0</v>
      </c>
      <c r="CF46" s="154">
        <f>IF(AND(CF24&gt;0,CF24&lt;SUM($U44:CF44)-SUM($U46:CE46)),CF24,IF(AND(CF24&gt;0,CF24&gt;=SUM($U44:CF44)-SUM($U46:CE46)),SUM($U44:CF44)-SUM($U46:CE46),0))</f>
        <v>0</v>
      </c>
      <c r="CG46" s="154">
        <f>IF(AND(CG24&gt;0,CG24&lt;SUM($U44:CG44)-SUM($U46:CF46)),CG24,IF(AND(CG24&gt;0,CG24&gt;=SUM($U44:CG44)-SUM($U46:CF46)),SUM($U44:CG44)-SUM($U46:CF46),0))</f>
        <v>0</v>
      </c>
      <c r="CH46" s="154">
        <f>IF(AND(CH24&gt;0,CH24&lt;SUM($U44:CH44)-SUM($U46:CG46)),CH24,IF(AND(CH24&gt;0,CH24&gt;=SUM($U44:CH44)-SUM($U46:CG46)),SUM($U44:CH44)-SUM($U46:CG46),0))</f>
        <v>0</v>
      </c>
      <c r="CI46" s="154">
        <f>IF(AND(CI24&gt;0,CI24&lt;SUM($U44:CI44)-SUM($U46:CH46)),CI24,IF(AND(CI24&gt;0,CI24&gt;=SUM($U44:CI44)-SUM($U46:CH46)),SUM($U44:CI44)-SUM($U46:CH46),0))</f>
        <v>0</v>
      </c>
      <c r="CJ46" s="154">
        <f>IF(AND(CJ24&gt;0,CJ24&lt;SUM($U44:CJ44)-SUM($U46:CI46)),CJ24,IF(AND(CJ24&gt;0,CJ24&gt;=SUM($U44:CJ44)-SUM($U46:CI46)),SUM($U44:CJ44)-SUM($U46:CI46),0))</f>
        <v>0</v>
      </c>
      <c r="CK46" s="154">
        <f>IF(AND(CK24&gt;0,CK24&lt;SUM($U44:CK44)-SUM($U46:CJ46)),CK24,IF(AND(CK24&gt;0,CK24&gt;=SUM($U44:CK44)-SUM($U46:CJ46)),SUM($U44:CK44)-SUM($U46:CJ46),0))</f>
        <v>0</v>
      </c>
      <c r="CL46" s="154">
        <f>IF(AND(CL24&gt;0,CL24&lt;SUM($U44:CL44)-SUM($U46:CK46)),CL24,IF(AND(CL24&gt;0,CL24&gt;=SUM($U44:CL44)-SUM($U46:CK46)),SUM($U44:CL44)-SUM($U46:CK46),0))</f>
        <v>0</v>
      </c>
      <c r="CM46" s="154">
        <f>IF(AND(CM24&gt;0,CM24&lt;SUM($U44:CM44)-SUM($U46:CL46)),CM24,IF(AND(CM24&gt;0,CM24&gt;=SUM($U44:CM44)-SUM($U46:CL46)),SUM($U44:CM44)-SUM($U46:CL46),0))</f>
        <v>0</v>
      </c>
      <c r="CN46" s="154">
        <f>IF(AND(CN24&gt;0,CN24&lt;SUM($U44:CN44)-SUM($U46:CM46)),CN24,IF(AND(CN24&gt;0,CN24&gt;=SUM($U44:CN44)-SUM($U46:CM46)),SUM($U44:CN44)-SUM($U46:CM46),0))</f>
        <v>0</v>
      </c>
      <c r="CO46" s="154">
        <f>IF(AND(CO24&gt;0,CO24&lt;SUM($U44:CO44)-SUM($U46:CN46)),CO24,IF(AND(CO24&gt;0,CO24&gt;=SUM($U44:CO44)-SUM($U46:CN46)),SUM($U44:CO44)-SUM($U46:CN46),0))</f>
        <v>0</v>
      </c>
      <c r="CP46" s="154">
        <f>IF(AND(CP24&gt;0,CP24&lt;SUM($U44:CP44)-SUM($U46:CO46)),CP24,IF(AND(CP24&gt;0,CP24&gt;=SUM($U44:CP44)-SUM($U46:CO46)),SUM($U44:CP44)-SUM($U46:CO46),0))</f>
        <v>0</v>
      </c>
      <c r="CQ46" s="154">
        <f>IF(AND(CQ24&gt;0,CQ24&lt;SUM($U44:CQ44)-SUM($U46:CP46)),CQ24,IF(AND(CQ24&gt;0,CQ24&gt;=SUM($U44:CQ44)-SUM($U46:CP46)),SUM($U44:CQ44)-SUM($U46:CP46),0))</f>
        <v>0</v>
      </c>
      <c r="CR46" s="154">
        <f>IF(AND(CR24&gt;0,CR24&lt;SUM($U44:CR44)-SUM($U46:CQ46)),CR24,IF(AND(CR24&gt;0,CR24&gt;=SUM($U44:CR44)-SUM($U46:CQ46)),SUM($U44:CR44)-SUM($U46:CQ46),0))</f>
        <v>0</v>
      </c>
      <c r="CS46" s="154">
        <f>IF(AND(CS24&gt;0,CS24&lt;SUM($U44:CS44)-SUM($U46:CR46)),CS24,IF(AND(CS24&gt;0,CS24&gt;=SUM($U44:CS44)-SUM($U46:CR46)),SUM($U44:CS44)-SUM($U46:CR46),0))</f>
        <v>0</v>
      </c>
      <c r="CT46" s="154">
        <f>IF(AND(CT24&gt;0,CT24&lt;SUM($U44:CT44)-SUM($U46:CS46)),CT24,IF(AND(CT24&gt;0,CT24&gt;=SUM($U44:CT44)-SUM($U46:CS46)),SUM($U44:CT44)-SUM($U46:CS46),0))</f>
        <v>0</v>
      </c>
      <c r="CU46" s="154">
        <f>IF(AND(CU24&gt;0,CU24&lt;SUM($U44:CU44)-SUM($U46:CT46)),CU24,IF(AND(CU24&gt;0,CU24&gt;=SUM($U44:CU44)-SUM($U46:CT46)),SUM($U44:CU44)-SUM($U46:CT46),0))</f>
        <v>0</v>
      </c>
      <c r="CV46" s="154">
        <f>IF(AND(CV24&gt;0,CV24&lt;SUM($U44:CV44)-SUM($U46:CU46)),CV24,IF(AND(CV24&gt;0,CV24&gt;=SUM($U44:CV44)-SUM($U46:CU46)),SUM($U44:CV44)-SUM($U46:CU46),0))</f>
        <v>0</v>
      </c>
      <c r="CW46" s="154">
        <f>IF(AND(CW24&gt;0,CW24&lt;SUM($U44:CW44)-SUM($U46:CV46)),CW24,IF(AND(CW24&gt;0,CW24&gt;=SUM($U44:CW44)-SUM($U46:CV46)),SUM($U44:CW44)-SUM($U46:CV46),0))</f>
        <v>0</v>
      </c>
      <c r="CX46" s="154">
        <f>IF(AND(CX24&gt;0,CX24&lt;SUM($U44:CX44)-SUM($U46:CW46)),CX24,IF(AND(CX24&gt;0,CX24&gt;=SUM($U44:CX44)-SUM($U46:CW46)),SUM($U44:CX44)-SUM($U46:CW46),0))</f>
        <v>0</v>
      </c>
      <c r="CY46" s="154">
        <f>IF(AND(CY24&gt;0,CY24&lt;SUM($U44:CY44)-SUM($U46:CX46)),CY24,IF(AND(CY24&gt;0,CY24&gt;=SUM($U44:CY44)-SUM($U46:CX46)),SUM($U44:CY44)-SUM($U46:CX46),0))</f>
        <v>0</v>
      </c>
      <c r="CZ46" s="154">
        <f>IF(AND(CZ24&gt;0,CZ24&lt;SUM($U44:CZ44)-SUM($U46:CY46)),CZ24,IF(AND(CZ24&gt;0,CZ24&gt;=SUM($U44:CZ44)-SUM($U46:CY46)),SUM($U44:CZ44)-SUM($U46:CY46),0))</f>
        <v>0</v>
      </c>
      <c r="DA46" s="154">
        <f>IF(AND(DA24&gt;0,DA24&lt;SUM($U44:DA44)-SUM($U46:CZ46)),DA24,IF(AND(DA24&gt;0,DA24&gt;=SUM($U44:DA44)-SUM($U46:CZ46)),SUM($U44:DA44)-SUM($U46:CZ46),0))</f>
        <v>0</v>
      </c>
      <c r="DB46" s="154">
        <f>IF(AND(DB24&gt;0,DB24&lt;SUM($U44:DB44)-SUM($U46:DA46)),DB24,IF(AND(DB24&gt;0,DB24&gt;=SUM($U44:DB44)-SUM($U46:DA46)),SUM($U44:DB44)-SUM($U46:DA46),0))</f>
        <v>0</v>
      </c>
      <c r="DC46" s="154">
        <f>IF(AND(DC24&gt;0,DC24&lt;SUM($U44:DC44)-SUM($U46:DB46)),DC24,IF(AND(DC24&gt;0,DC24&gt;=SUM($U44:DC44)-SUM($U46:DB46)),SUM($U44:DC44)-SUM($U46:DB46),0))</f>
        <v>0</v>
      </c>
      <c r="DD46" s="154">
        <f>IF(AND(DD24&gt;0,DD24&lt;SUM($U44:DD44)-SUM($U46:DC46)),DD24,IF(AND(DD24&gt;0,DD24&gt;=SUM($U44:DD44)-SUM($U46:DC46)),SUM($U44:DD44)-SUM($U46:DC46),0))</f>
        <v>0</v>
      </c>
      <c r="DE46" s="154">
        <f>IF(AND(DE24&gt;0,DE24&lt;SUM($U44:DE44)-SUM($U46:DD46)),DE24,IF(AND(DE24&gt;0,DE24&gt;=SUM($U44:DE44)-SUM($U46:DD46)),SUM($U44:DE44)-SUM($U46:DD46),0))</f>
        <v>0</v>
      </c>
      <c r="DF46" s="154">
        <f>IF(AND(DF24&gt;0,DF24&lt;SUM($U44:DF44)-SUM($U46:DE46)),DF24,IF(AND(DF24&gt;0,DF24&gt;=SUM($U44:DF44)-SUM($U46:DE46)),SUM($U44:DF44)-SUM($U46:DE46),0))</f>
        <v>0</v>
      </c>
      <c r="DG46" s="154">
        <f>IF(AND(DG24&gt;0,DG24&lt;SUM($U44:DG44)-SUM($U46:DF46)),DG24,IF(AND(DG24&gt;0,DG24&gt;=SUM($U44:DG44)-SUM($U46:DF46)),SUM($U44:DG44)-SUM($U46:DF46),0))</f>
        <v>0</v>
      </c>
      <c r="DH46" s="154">
        <f>IF(AND(DH24&gt;0,DH24&lt;SUM($U44:DH44)-SUM($U46:DG46)),DH24,IF(AND(DH24&gt;0,DH24&gt;=SUM($U44:DH44)-SUM($U46:DG46)),SUM($U44:DH44)-SUM($U46:DG46),0))</f>
        <v>0</v>
      </c>
      <c r="DI46" s="154">
        <f>IF(AND(DI24&gt;0,DI24&lt;SUM($U44:DI44)-SUM($U46:DH46)),DI24,IF(AND(DI24&gt;0,DI24&gt;=SUM($U44:DI44)-SUM($U46:DH46)),SUM($U44:DI44)-SUM($U46:DH46),0))</f>
        <v>0</v>
      </c>
      <c r="DJ46" s="154">
        <f>IF(AND(DJ24&gt;0,DJ24&lt;SUM($U44:DJ44)-SUM($U46:DI46)),DJ24,IF(AND(DJ24&gt;0,DJ24&gt;=SUM($U44:DJ44)-SUM($U46:DI46)),SUM($U44:DJ44)-SUM($U46:DI46),0))</f>
        <v>0</v>
      </c>
      <c r="DK46" s="154">
        <f>IF(AND(DK24&gt;0,DK24&lt;SUM($U44:DK44)-SUM($U46:DJ46)),DK24,IF(AND(DK24&gt;0,DK24&gt;=SUM($U44:DK44)-SUM($U46:DJ46)),SUM($U44:DK44)-SUM($U46:DJ46),0))</f>
        <v>0</v>
      </c>
      <c r="DL46" s="154">
        <f>IF(AND(DL24&gt;0,DL24&lt;SUM($U44:DL44)-SUM($U46:DK46)),DL24,IF(AND(DL24&gt;0,DL24&gt;=SUM($U44:DL44)-SUM($U46:DK46)),SUM($U44:DL44)-SUM($U46:DK46),0))</f>
        <v>0</v>
      </c>
      <c r="DM46" s="154">
        <f>IF(AND(DM24&gt;0,DM24&lt;SUM($U44:DM44)-SUM($U46:DL46)),DM24,IF(AND(DM24&gt;0,DM24&gt;=SUM($U44:DM44)-SUM($U46:DL46)),SUM($U44:DM44)-SUM($U46:DL46),0))</f>
        <v>0</v>
      </c>
      <c r="DN46" s="154">
        <f>IF(AND(DN24&gt;0,DN24&lt;SUM($U44:DN44)-SUM($U46:DM46)),DN24,IF(AND(DN24&gt;0,DN24&gt;=SUM($U44:DN44)-SUM($U46:DM46)),SUM($U44:DN44)-SUM($U46:DM46),0))</f>
        <v>0</v>
      </c>
      <c r="DO46" s="154">
        <f>IF(AND(DO24&gt;0,DO24&lt;SUM($U44:DO44)-SUM($U46:DN46)),DO24,IF(AND(DO24&gt;0,DO24&gt;=SUM($U44:DO44)-SUM($U46:DN46)),SUM($U44:DO44)-SUM($U46:DN46),0))</f>
        <v>0</v>
      </c>
      <c r="DP46" s="154">
        <f>IF(AND(DP24&gt;0,DP24&lt;SUM($U44:DP44)-SUM($U46:DO46)),DP24,IF(AND(DP24&gt;0,DP24&gt;=SUM($U44:DP44)-SUM($U46:DO46)),SUM($U44:DP44)-SUM($U46:DO46),0))</f>
        <v>0</v>
      </c>
      <c r="DQ46" s="154">
        <f>IF(AND(DQ24&gt;0,DQ24&lt;SUM($U44:DQ44)-SUM($U46:DP46)),DQ24,IF(AND(DQ24&gt;0,DQ24&gt;=SUM($U44:DQ44)-SUM($U46:DP46)),SUM($U44:DQ44)-SUM($U46:DP46),0))</f>
        <v>0</v>
      </c>
      <c r="DR46" s="154">
        <f>IF(AND(DR24&gt;0,DR24&lt;SUM($U44:DR44)-SUM($U46:DQ46)),DR24,IF(AND(DR24&gt;0,DR24&gt;=SUM($U44:DR44)-SUM($U46:DQ46)),SUM($U44:DR44)-SUM($U46:DQ46),0))</f>
        <v>0</v>
      </c>
      <c r="DS46" s="154">
        <f>IF(AND(DS24&gt;0,DS24&lt;SUM($U44:DS44)-SUM($U46:DR46)),DS24,IF(AND(DS24&gt;0,DS24&gt;=SUM($U44:DS44)-SUM($U46:DR46)),SUM($U44:DS44)-SUM($U46:DR46),0))</f>
        <v>0</v>
      </c>
      <c r="DT46" s="154">
        <f>IF(AND(DT24&gt;0,DT24&lt;SUM($U44:DT44)-SUM($U46:DS46)),DT24,IF(AND(DT24&gt;0,DT24&gt;=SUM($U44:DT44)-SUM($U46:DS46)),SUM($U44:DT44)-SUM($U46:DS46),0))</f>
        <v>0</v>
      </c>
      <c r="DU46" s="154">
        <f>IF(AND(DU24&gt;0,DU24&lt;SUM($U44:DU44)-SUM($U46:DT46)),DU24,IF(AND(DU24&gt;0,DU24&gt;=SUM($U44:DU44)-SUM($U46:DT46)),SUM($U44:DU44)-SUM($U46:DT46),0))</f>
        <v>0</v>
      </c>
      <c r="DV46" s="154">
        <f>IF(AND(DV24&gt;0,DV24&lt;SUM($U44:DV44)-SUM($U46:DU46)),DV24,IF(AND(DV24&gt;0,DV24&gt;=SUM($U44:DV44)-SUM($U46:DU46)),SUM($U44:DV44)-SUM($U46:DU46),0))</f>
        <v>0</v>
      </c>
      <c r="DW46" s="154">
        <f>IF(AND(DW24&gt;0,DW24&lt;SUM($U44:DW44)-SUM($U46:DV46)),DW24,IF(AND(DW24&gt;0,DW24&gt;=SUM($U44:DW44)-SUM($U46:DV46)),SUM($U44:DW44)-SUM($U46:DV46),0))</f>
        <v>0</v>
      </c>
      <c r="DX46" s="154">
        <f>IF(AND(DX24&gt;0,DX24&lt;SUM($U44:DX44)-SUM($U46:DW46)),DX24,IF(AND(DX24&gt;0,DX24&gt;=SUM($U44:DX44)-SUM($U46:DW46)),SUM($U44:DX44)-SUM($U46:DW46),0))</f>
        <v>0</v>
      </c>
      <c r="DY46" s="154">
        <f>IF(AND(DY24&gt;0,DY24&lt;SUM($U44:DY44)-SUM($U46:DX46)),DY24,IF(AND(DY24&gt;0,DY24&gt;=SUM($U44:DY44)-SUM($U46:DX46)),SUM($U44:DY44)-SUM($U46:DX46),0))</f>
        <v>0</v>
      </c>
      <c r="DZ46" s="154">
        <f>IF(AND(DZ24&gt;0,DZ24&lt;SUM($U44:DZ44)-SUM($U46:DY46)),DZ24,IF(AND(DZ24&gt;0,DZ24&gt;=SUM($U44:DZ44)-SUM($U46:DY46)),SUM($U44:DZ44)-SUM($U46:DY46),0))</f>
        <v>0</v>
      </c>
      <c r="EA46" s="154">
        <f>IF(AND(EA24&gt;0,EA24&lt;SUM($U44:EA44)-SUM($U46:DZ46)),EA24,IF(AND(EA24&gt;0,EA24&gt;=SUM($U44:EA44)-SUM($U46:DZ46)),SUM($U44:EA44)-SUM($U46:DZ46),0))</f>
        <v>0</v>
      </c>
      <c r="EB46" s="154">
        <f>IF(AND(EB24&gt;0,EB24&lt;SUM($U44:EB44)-SUM($U46:EA46)),EB24,IF(AND(EB24&gt;0,EB24&gt;=SUM($U44:EB44)-SUM($U46:EA46)),SUM($U44:EB44)-SUM($U46:EA46),0))</f>
        <v>0</v>
      </c>
      <c r="EC46" s="154">
        <f>IF(AND(EC24&gt;0,EC24&lt;SUM($U44:EC44)-SUM($U46:EB46)),EC24,IF(AND(EC24&gt;0,EC24&gt;=SUM($U44:EC44)-SUM($U46:EB46)),SUM($U44:EC44)-SUM($U46:EB46),0))</f>
        <v>0</v>
      </c>
      <c r="ED46" s="154">
        <f>IF(AND(ED24&gt;0,ED24&lt;SUM($U44:ED44)-SUM($U46:EC46)),ED24,IF(AND(ED24&gt;0,ED24&gt;=SUM($U44:ED44)-SUM($U46:EC46)),SUM($U44:ED44)-SUM($U46:EC46),0))</f>
        <v>0</v>
      </c>
      <c r="EE46" s="154">
        <f>IF(AND(EE24&gt;0,EE24&lt;SUM($U44:EE44)-SUM($U46:ED46)),EE24,IF(AND(EE24&gt;0,EE24&gt;=SUM($U44:EE44)-SUM($U46:ED46)),SUM($U44:EE44)-SUM($U46:ED46),0))</f>
        <v>0</v>
      </c>
      <c r="EF46" s="154">
        <f>IF(AND(EF24&gt;0,EF24&lt;SUM($U44:EF44)-SUM($U46:EE46)),EF24,IF(AND(EF24&gt;0,EF24&gt;=SUM($U44:EF44)-SUM($U46:EE46)),SUM($U44:EF44)-SUM($U46:EE46),0))</f>
        <v>0</v>
      </c>
      <c r="EG46" s="154">
        <f>IF(AND(EG24&gt;0,EG24&lt;SUM($U44:EG44)-SUM($U46:EF46)),EG24,IF(AND(EG24&gt;0,EG24&gt;=SUM($U44:EG44)-SUM($U46:EF46)),SUM($U44:EG44)-SUM($U46:EF46),0))</f>
        <v>0</v>
      </c>
      <c r="EH46" s="154">
        <f>IF(AND(EH24&gt;0,EH24&lt;SUM($U44:EH44)-SUM($U46:EG46)),EH24,IF(AND(EH24&gt;0,EH24&gt;=SUM($U44:EH44)-SUM($U46:EG46)),SUM($U44:EH44)-SUM($U46:EG46),0))</f>
        <v>0</v>
      </c>
      <c r="EI46" s="154">
        <f>IF(AND(EI24&gt;0,EI24&lt;SUM($U44:EI44)-SUM($U46:EH46)),EI24,IF(AND(EI24&gt;0,EI24&gt;=SUM($U44:EI44)-SUM($U46:EH46)),SUM($U44:EI44)-SUM($U46:EH46),0))</f>
        <v>0</v>
      </c>
      <c r="EJ46" s="154">
        <f>IF(AND(EJ24&gt;0,EJ24&lt;SUM($U44:EJ44)-SUM($U46:EI46)),EJ24,IF(AND(EJ24&gt;0,EJ24&gt;=SUM($U44:EJ44)-SUM($U46:EI46)),SUM($U44:EJ44)-SUM($U46:EI46),0))</f>
        <v>0</v>
      </c>
      <c r="EK46" s="154">
        <f>IF(AND(EK24&gt;0,EK24&lt;SUM($U44:EK44)-SUM($U46:EJ46)),EK24,IF(AND(EK24&gt;0,EK24&gt;=SUM($U44:EK44)-SUM($U46:EJ46)),SUM($U44:EK44)-SUM($U46:EJ46),0))</f>
        <v>0</v>
      </c>
      <c r="EL46" s="154">
        <f>IF(AND(EL24&gt;0,EL24&lt;SUM($U44:EL44)-SUM($U46:EK46)),EL24,IF(AND(EL24&gt;0,EL24&gt;=SUM($U44:EL44)-SUM($U46:EK46)),SUM($U44:EL44)-SUM($U46:EK46),0))</f>
        <v>0</v>
      </c>
      <c r="EM46" s="154">
        <f>IF(AND(EM24&gt;0,EM24&lt;SUM($U44:EM44)-SUM($U46:EL46)),EM24,IF(AND(EM24&gt;0,EM24&gt;=SUM($U44:EM44)-SUM($U46:EL46)),SUM($U44:EM44)-SUM($U46:EL46),0))</f>
        <v>0</v>
      </c>
      <c r="EN46" s="154">
        <f>IF(AND(EN24&gt;0,EN24&lt;SUM($U44:EN44)-SUM($U46:EM46)),EN24,IF(AND(EN24&gt;0,EN24&gt;=SUM($U44:EN44)-SUM($U46:EM46)),SUM($U44:EN44)-SUM($U46:EM46),0))</f>
        <v>0</v>
      </c>
      <c r="EO46" s="154">
        <f>IF(AND(EO24&gt;0,EO24&lt;SUM($U44:EO44)-SUM($U46:EN46)),EO24,IF(AND(EO24&gt;0,EO24&gt;=SUM($U44:EO44)-SUM($U46:EN46)),SUM($U44:EO44)-SUM($U46:EN46),0))</f>
        <v>0</v>
      </c>
      <c r="EP46" s="154">
        <f>IF(AND(EP24&gt;0,EP24&lt;SUM($U44:EP44)-SUM($U46:EO46)),EP24,IF(AND(EP24&gt;0,EP24&gt;=SUM($U44:EP44)-SUM($U46:EO46)),SUM($U44:EP44)-SUM($U46:EO46),0))</f>
        <v>0</v>
      </c>
      <c r="EQ46" s="154">
        <f>IF(AND(EQ24&gt;0,EQ24&lt;SUM($U44:EQ44)-SUM($U46:EP46)),EQ24,IF(AND(EQ24&gt;0,EQ24&gt;=SUM($U44:EQ44)-SUM($U46:EP46)),SUM($U44:EQ44)-SUM($U46:EP46),0))</f>
        <v>0</v>
      </c>
      <c r="ER46" s="154">
        <f>IF(AND(ER24&gt;0,ER24&lt;SUM($U44:ER44)-SUM($U46:EQ46)),ER24,IF(AND(ER24&gt;0,ER24&gt;=SUM($U44:ER44)-SUM($U46:EQ46)),SUM($U44:ER44)-SUM($U46:EQ46),0))</f>
        <v>0</v>
      </c>
      <c r="ES46" s="154">
        <f>IF(AND(ES24&gt;0,ES24&lt;SUM($U44:ES44)-SUM($U46:ER46)),ES24,IF(AND(ES24&gt;0,ES24&gt;=SUM($U44:ES44)-SUM($U46:ER46)),SUM($U44:ES44)-SUM($U46:ER46),0))</f>
        <v>0</v>
      </c>
      <c r="ET46" s="154">
        <f>IF(AND(ET24&gt;0,ET24&lt;SUM($U44:ET44)-SUM($U46:ES46)),ET24,IF(AND(ET24&gt;0,ET24&gt;=SUM($U44:ET44)-SUM($U46:ES46)),SUM($U44:ET44)-SUM($U46:ES46),0))</f>
        <v>0</v>
      </c>
      <c r="EU46" s="154">
        <f>IF(AND(EU24&gt;0,EU24&lt;SUM($U44:EU44)-SUM($U46:ET46)),EU24,IF(AND(EU24&gt;0,EU24&gt;=SUM($U44:EU44)-SUM($U46:ET46)),SUM($U44:EU44)-SUM($U46:ET46),0))</f>
        <v>0</v>
      </c>
      <c r="EV46" s="154">
        <f>IF(AND(EV24&gt;0,EV24&lt;SUM($U44:EV44)-SUM($U46:EU46)),EV24,IF(AND(EV24&gt;0,EV24&gt;=SUM($U44:EV44)-SUM($U46:EU46)),SUM($U44:EV44)-SUM($U46:EU46),0))</f>
        <v>0</v>
      </c>
      <c r="EW46" s="154">
        <f>IF(AND(EW24&gt;0,EW24&lt;SUM($U44:EW44)-SUM($U46:EV46)),EW24,IF(AND(EW24&gt;0,EW24&gt;=SUM($U44:EW44)-SUM($U46:EV46)),SUM($U44:EW44)-SUM($U46:EV46),0))</f>
        <v>0</v>
      </c>
      <c r="EX46" s="154">
        <f>IF(AND(EX24&gt;0,EX24&lt;SUM($U44:EX44)-SUM($U46:EW46)),EX24,IF(AND(EX24&gt;0,EX24&gt;=SUM($U44:EX44)-SUM($U46:EW46)),SUM($U44:EX44)-SUM($U46:EW46),0))</f>
        <v>0</v>
      </c>
      <c r="EY46" s="154">
        <f>IF(AND(EY24&gt;0,EY24&lt;SUM($U44:EY44)-SUM($U46:EX46)),EY24,IF(AND(EY24&gt;0,EY24&gt;=SUM($U44:EY44)-SUM($U46:EX46)),SUM($U44:EY44)-SUM($U46:EX46),0))</f>
        <v>0</v>
      </c>
      <c r="EZ46" s="154">
        <f>IF(AND(EZ24&gt;0,EZ24&lt;SUM($U44:EZ44)-SUM($U46:EY46)),EZ24,IF(AND(EZ24&gt;0,EZ24&gt;=SUM($U44:EZ44)-SUM($U46:EY46)),SUM($U44:EZ44)-SUM($U46:EY46),0))</f>
        <v>0</v>
      </c>
      <c r="FA46" s="154">
        <f>IF(AND(FA24&gt;0,FA24&lt;SUM($U44:FA44)-SUM($U46:EZ46)),FA24,IF(AND(FA24&gt;0,FA24&gt;=SUM($U44:FA44)-SUM($U46:EZ46)),SUM($U44:FA44)-SUM($U46:EZ46),0))</f>
        <v>0</v>
      </c>
      <c r="FB46" s="154">
        <f>IF(AND(FB24&gt;0,FB24&lt;SUM($U44:FB44)-SUM($U46:FA46)),FB24,IF(AND(FB24&gt;0,FB24&gt;=SUM($U44:FB44)-SUM($U46:FA46)),SUM($U44:FB44)-SUM($U46:FA46),0))</f>
        <v>0</v>
      </c>
      <c r="FC46" s="154">
        <f>IF(AND(FC24&gt;0,FC24&lt;SUM($U44:FC44)-SUM($U46:FB46)),FC24,IF(AND(FC24&gt;0,FC24&gt;=SUM($U44:FC44)-SUM($U46:FB46)),SUM($U44:FC44)-SUM($U46:FB46),0))</f>
        <v>0</v>
      </c>
      <c r="FD46" s="154">
        <f>IF(AND(FD24&gt;0,FD24&lt;SUM($U44:FD44)-SUM($U46:FC46)),FD24,IF(AND(FD24&gt;0,FD24&gt;=SUM($U44:FD44)-SUM($U46:FC46)),SUM($U44:FD44)-SUM($U46:FC46),0))</f>
        <v>0</v>
      </c>
      <c r="FE46" s="154">
        <f>IF(AND(FE24&gt;0,FE24&lt;SUM($U44:FE44)-SUM($U46:FD46)),FE24,IF(AND(FE24&gt;0,FE24&gt;=SUM($U44:FE44)-SUM($U46:FD46)),SUM($U44:FE44)-SUM($U46:FD46),0))</f>
        <v>0</v>
      </c>
      <c r="FF46" s="154">
        <f>IF(AND(FF24&gt;0,FF24&lt;SUM($U44:FF44)-SUM($U46:FE46)),FF24,IF(AND(FF24&gt;0,FF24&gt;=SUM($U44:FF44)-SUM($U46:FE46)),SUM($U44:FF44)-SUM($U46:FE46),0))</f>
        <v>0</v>
      </c>
      <c r="FG46" s="154">
        <f>IF(AND(FG24&gt;0,FG24&lt;SUM($U44:FG44)-SUM($U46:FF46)),FG24,IF(AND(FG24&gt;0,FG24&gt;=SUM($U44:FG44)-SUM($U46:FF46)),SUM($U44:FG44)-SUM($U46:FF46),0))</f>
        <v>0</v>
      </c>
      <c r="FH46" s="154">
        <f>IF(AND(FH24&gt;0,FH24&lt;SUM($U44:FH44)-SUM($U46:FG46)),FH24,IF(AND(FH24&gt;0,FH24&gt;=SUM($U44:FH44)-SUM($U46:FG46)),SUM($U44:FH44)-SUM($U46:FG46),0))</f>
        <v>0</v>
      </c>
      <c r="FI46" s="154">
        <f>IF(AND(FI24&gt;0,FI24&lt;SUM($U44:FI44)-SUM($U46:FH46)),FI24,IF(AND(FI24&gt;0,FI24&gt;=SUM($U44:FI44)-SUM($U46:FH46)),SUM($U44:FI44)-SUM($U46:FH46),0))</f>
        <v>0</v>
      </c>
      <c r="FJ46" s="154">
        <f>IF(AND(FJ24&gt;0,FJ24&lt;SUM($U44:FJ44)-SUM($U46:FI46)),FJ24,IF(AND(FJ24&gt;0,FJ24&gt;=SUM($U44:FJ44)-SUM($U46:FI46)),SUM($U44:FJ44)-SUM($U46:FI46),0))</f>
        <v>0</v>
      </c>
      <c r="FK46" s="154">
        <f>IF(AND(FK24&gt;0,FK24&lt;SUM($U44:FK44)-SUM($U46:FJ46)),FK24,IF(AND(FK24&gt;0,FK24&gt;=SUM($U44:FK44)-SUM($U46:FJ46)),SUM($U44:FK44)-SUM($U46:FJ46),0))</f>
        <v>0</v>
      </c>
      <c r="FL46" s="154">
        <f>IF(AND(FL24&gt;0,FL24&lt;SUM($U44:FL44)-SUM($U46:FK46)),FL24,IF(AND(FL24&gt;0,FL24&gt;=SUM($U44:FL44)-SUM($U46:FK46)),SUM($U44:FL44)-SUM($U46:FK46),0))</f>
        <v>0</v>
      </c>
      <c r="FM46" s="154">
        <f>IF(AND(FM24&gt;0,FM24&lt;SUM($U44:FM44)-SUM($U46:FL46)),FM24,IF(AND(FM24&gt;0,FM24&gt;=SUM($U44:FM44)-SUM($U46:FL46)),SUM($U44:FM44)-SUM($U46:FL46),0))</f>
        <v>0</v>
      </c>
      <c r="FN46" s="154">
        <f>IF(AND(FN24&gt;0,FN24&lt;SUM($U44:FN44)-SUM($U46:FM46)),FN24,IF(AND(FN24&gt;0,FN24&gt;=SUM($U44:FN44)-SUM($U46:FM46)),SUM($U44:FN44)-SUM($U46:FM46),0))</f>
        <v>0</v>
      </c>
      <c r="FO46" s="154">
        <f>IF(AND(FO24&gt;0,FO24&lt;SUM($U44:FO44)-SUM($U46:FN46)),FO24,IF(AND(FO24&gt;0,FO24&gt;=SUM($U44:FO44)-SUM($U46:FN46)),SUM($U44:FO44)-SUM($U46:FN46),0))</f>
        <v>0</v>
      </c>
      <c r="FP46" s="154">
        <f>IF(AND(FP24&gt;0,FP24&lt;SUM($U44:FP44)-SUM($U46:FO46)),FP24,IF(AND(FP24&gt;0,FP24&gt;=SUM($U44:FP44)-SUM($U46:FO46)),SUM($U44:FP44)-SUM($U46:FO46),0))</f>
        <v>0</v>
      </c>
      <c r="FQ46" s="154">
        <f>IF(AND(FQ24&gt;0,FQ24&lt;SUM($U44:FQ44)-SUM($U46:FP46)),FQ24,IF(AND(FQ24&gt;0,FQ24&gt;=SUM($U44:FQ44)-SUM($U46:FP46)),SUM($U44:FQ44)-SUM($U46:FP46),0))</f>
        <v>0</v>
      </c>
      <c r="FR46" s="154">
        <f>IF(AND(FR24&gt;0,FR24&lt;SUM($U44:FR44)-SUM($U46:FQ46)),FR24,IF(AND(FR24&gt;0,FR24&gt;=SUM($U44:FR44)-SUM($U46:FQ46)),SUM($U44:FR44)-SUM($U46:FQ46),0))</f>
        <v>0</v>
      </c>
      <c r="FS46" s="154">
        <f>IF(AND(FS24&gt;0,FS24&lt;SUM($U44:FS44)-SUM($U46:FR46)),FS24,IF(AND(FS24&gt;0,FS24&gt;=SUM($U44:FS44)-SUM($U46:FR46)),SUM($U44:FS44)-SUM($U46:FR46),0))</f>
        <v>0</v>
      </c>
      <c r="FT46" s="154">
        <f>IF(AND(FT24&gt;0,FT24&lt;SUM($U44:FT44)-SUM($U46:FS46)),FT24,IF(AND(FT24&gt;0,FT24&gt;=SUM($U44:FT44)-SUM($U46:FS46)),SUM($U44:FT44)-SUM($U46:FS46),0))</f>
        <v>0</v>
      </c>
      <c r="FU46" s="154">
        <f>IF(AND(FU24&gt;0,FU24&lt;SUM($U44:FU44)-SUM($U46:FT46)),FU24,IF(AND(FU24&gt;0,FU24&gt;=SUM($U44:FU44)-SUM($U46:FT46)),SUM($U44:FU44)-SUM($U46:FT46),0))</f>
        <v>0</v>
      </c>
      <c r="FV46" s="154">
        <f>IF(AND(FV24&gt;0,FV24&lt;SUM($U44:FV44)-SUM($U46:FU46)),FV24,IF(AND(FV24&gt;0,FV24&gt;=SUM($U44:FV44)-SUM($U46:FU46)),SUM($U44:FV44)-SUM($U46:FU46),0))</f>
        <v>0</v>
      </c>
      <c r="FW46" s="154">
        <f>IF(AND(FW24&gt;0,FW24&lt;SUM($U44:FW44)-SUM($U46:FV46)),FW24,IF(AND(FW24&gt;0,FW24&gt;=SUM($U44:FW44)-SUM($U46:FV46)),SUM($U44:FW44)-SUM($U46:FV46),0))</f>
        <v>0</v>
      </c>
      <c r="FX46" s="154">
        <f>IF(AND(FX24&gt;0,FX24&lt;SUM($U44:FX44)-SUM($U46:FW46)),FX24,IF(AND(FX24&gt;0,FX24&gt;=SUM($U44:FX44)-SUM($U46:FW46)),SUM($U44:FX44)-SUM($U46:FW46),0))</f>
        <v>0</v>
      </c>
      <c r="FY46" s="154">
        <f>IF(AND(FY24&gt;0,FY24&lt;SUM($U44:FY44)-SUM($U46:FX46)),FY24,IF(AND(FY24&gt;0,FY24&gt;=SUM($U44:FY44)-SUM($U46:FX46)),SUM($U44:FY44)-SUM($U46:FX46),0))</f>
        <v>0</v>
      </c>
      <c r="FZ46" s="154">
        <f>IF(AND(FZ24&gt;0,FZ24&lt;SUM($U44:FZ44)-SUM($U46:FY46)),FZ24,IF(AND(FZ24&gt;0,FZ24&gt;=SUM($U44:FZ44)-SUM($U46:FY46)),SUM($U44:FZ44)-SUM($U46:FY46),0))</f>
        <v>0</v>
      </c>
      <c r="GA46" s="154">
        <f>IF(AND(GA24&gt;0,GA24&lt;SUM($U44:GA44)-SUM($U46:FZ46)),GA24,IF(AND(GA24&gt;0,GA24&gt;=SUM($U44:GA44)-SUM($U46:FZ46)),SUM($U44:GA44)-SUM($U46:FZ46),0))</f>
        <v>0</v>
      </c>
      <c r="GB46" s="154">
        <f>IF(AND(GB24&gt;0,GB24&lt;SUM($U44:GB44)-SUM($U46:GA46)),GB24,IF(AND(GB24&gt;0,GB24&gt;=SUM($U44:GB44)-SUM($U46:GA46)),SUM($U44:GB44)-SUM($U46:GA46),0))</f>
        <v>0</v>
      </c>
      <c r="GC46" s="154">
        <f>IF(AND(GC24&gt;0,GC24&lt;SUM($U44:GC44)-SUM($U46:GB46)),GC24,IF(AND(GC24&gt;0,GC24&gt;=SUM($U44:GC44)-SUM($U46:GB46)),SUM($U44:GC44)-SUM($U46:GB46),0))</f>
        <v>0</v>
      </c>
      <c r="GD46" s="154">
        <f>IF(AND(GD24&gt;0,GD24&lt;SUM($U44:GD44)-SUM($U46:GC46)),GD24,IF(AND(GD24&gt;0,GD24&gt;=SUM($U44:GD44)-SUM($U46:GC46)),SUM($U44:GD44)-SUM($U46:GC46),0))</f>
        <v>0</v>
      </c>
      <c r="GE46" s="154">
        <f>IF(AND(GE24&gt;0,GE24&lt;SUM($U44:GE44)-SUM($U46:GD46)),GE24,IF(AND(GE24&gt;0,GE24&gt;=SUM($U44:GE44)-SUM($U46:GD46)),SUM($U44:GE44)-SUM($U46:GD46),0))</f>
        <v>0</v>
      </c>
      <c r="GF46" s="154">
        <f>IF(AND(GF24&gt;0,GF24&lt;SUM($U44:GF44)-SUM($U46:GE46)),GF24,IF(AND(GF24&gt;0,GF24&gt;=SUM($U44:GF44)-SUM($U46:GE46)),SUM($U44:GF44)-SUM($U46:GE46),0))</f>
        <v>0</v>
      </c>
      <c r="GG46" s="154">
        <f>IF(AND(GG24&gt;0,GG24&lt;SUM($U44:GG44)-SUM($U46:GF46)),GG24,IF(AND(GG24&gt;0,GG24&gt;=SUM($U44:GG44)-SUM($U46:GF46)),SUM($U44:GG44)-SUM($U46:GF46),0))</f>
        <v>0</v>
      </c>
      <c r="GH46" s="154">
        <f>IF(AND(GH24&gt;0,GH24&lt;SUM($U44:GH44)-SUM($U46:GG46)),GH24,IF(AND(GH24&gt;0,GH24&gt;=SUM($U44:GH44)-SUM($U46:GG46)),SUM($U44:GH44)-SUM($U46:GG46),0))</f>
        <v>0</v>
      </c>
      <c r="GI46" s="154">
        <f>IF(AND(GI24&gt;0,GI24&lt;SUM($U44:GI44)-SUM($U46:GH46)),GI24,IF(AND(GI24&gt;0,GI24&gt;=SUM($U44:GI44)-SUM($U46:GH46)),SUM($U44:GI44)-SUM($U46:GH46),0))</f>
        <v>0</v>
      </c>
      <c r="GJ46" s="154">
        <f>IF(AND(GJ24&gt;0,GJ24&lt;SUM($U44:GJ44)-SUM($U46:GI46)),GJ24,IF(AND(GJ24&gt;0,GJ24&gt;=SUM($U44:GJ44)-SUM($U46:GI46)),SUM($U44:GJ44)-SUM($U46:GI46),0))</f>
        <v>0</v>
      </c>
      <c r="GK46" s="154">
        <f>IF(AND(GK24&gt;0,GK24&lt;SUM($U44:GK44)-SUM($U46:GJ46)),GK24,IF(AND(GK24&gt;0,GK24&gt;=SUM($U44:GK44)-SUM($U46:GJ46)),SUM($U44:GK44)-SUM($U46:GJ46),0))</f>
        <v>0</v>
      </c>
      <c r="GL46" s="154">
        <f>IF(AND(GL24&gt;0,GL24&lt;SUM($U44:GL44)-SUM($U46:GK46)),GL24,IF(AND(GL24&gt;0,GL24&gt;=SUM($U44:GL44)-SUM($U46:GK46)),SUM($U44:GL44)-SUM($U46:GK46),0))</f>
        <v>0</v>
      </c>
      <c r="GM46" s="154">
        <f>IF(AND(GM24&gt;0,GM24&lt;SUM($U44:GM44)-SUM($U46:GL46)),GM24,IF(AND(GM24&gt;0,GM24&gt;=SUM($U44:GM44)-SUM($U46:GL46)),SUM($U44:GM44)-SUM($U46:GL46),0))</f>
        <v>0</v>
      </c>
      <c r="GN46" s="154">
        <f>IF(AND(GN24&gt;0,GN24&lt;SUM($U44:GN44)-SUM($U46:GM46)),GN24,IF(AND(GN24&gt;0,GN24&gt;=SUM($U44:GN44)-SUM($U46:GM46)),SUM($U44:GN44)-SUM($U46:GM46),0))</f>
        <v>0</v>
      </c>
      <c r="GO46" s="154">
        <f>IF(AND(GO24&gt;0,GO24&lt;SUM($U44:GO44)-SUM($U46:GN46)),GO24,IF(AND(GO24&gt;0,GO24&gt;=SUM($U44:GO44)-SUM($U46:GN46)),SUM($U44:GO44)-SUM($U46:GN46),0))</f>
        <v>0</v>
      </c>
      <c r="GP46" s="154">
        <f>IF(AND(GP24&gt;0,GP24&lt;SUM($U44:GP44)-SUM($U46:GO46)),GP24,IF(AND(GP24&gt;0,GP24&gt;=SUM($U44:GP44)-SUM($U46:GO46)),SUM($U44:GP44)-SUM($U46:GO46),0))</f>
        <v>0</v>
      </c>
      <c r="GQ46" s="154">
        <f>IF(AND(GQ24&gt;0,GQ24&lt;SUM($U44:GQ44)-SUM($U46:GP46)),GQ24,IF(AND(GQ24&gt;0,GQ24&gt;=SUM($U44:GQ44)-SUM($U46:GP46)),SUM($U44:GQ44)-SUM($U46:GP46),0))</f>
        <v>0</v>
      </c>
      <c r="GR46" s="154">
        <f>IF(AND(GR24&gt;0,GR24&lt;SUM($U44:GR44)-SUM($U46:GQ46)),GR24,IF(AND(GR24&gt;0,GR24&gt;=SUM($U44:GR44)-SUM($U46:GQ46)),SUM($U44:GR44)-SUM($U46:GQ46),0))</f>
        <v>0</v>
      </c>
      <c r="GS46" s="154">
        <f>IF(AND(GS24&gt;0,GS24&lt;SUM($U44:GS44)-SUM($U46:GR46)),GS24,IF(AND(GS24&gt;0,GS24&gt;=SUM($U44:GS44)-SUM($U46:GR46)),SUM($U44:GS44)-SUM($U46:GR46),0))</f>
        <v>0</v>
      </c>
      <c r="GT46" s="154">
        <f>IF(AND(GT24&gt;0,GT24&lt;SUM($U44:GT44)-SUM($U46:GS46)),GT24,IF(AND(GT24&gt;0,GT24&gt;=SUM($U44:GT44)-SUM($U46:GS46)),SUM($U44:GT44)-SUM($U46:GS46),0))</f>
        <v>0</v>
      </c>
      <c r="GU46" s="154">
        <f>IF(AND(GU24&gt;0,GU24&lt;SUM($U44:GU44)-SUM($U46:GT46)),GU24,IF(AND(GU24&gt;0,GU24&gt;=SUM($U44:GU44)-SUM($U46:GT46)),SUM($U44:GU44)-SUM($U46:GT46),0))</f>
        <v>0</v>
      </c>
      <c r="GV46" s="154">
        <f>IF(AND(GV24&gt;0,GV24&lt;SUM($U44:GV44)-SUM($U46:GU46)),GV24,IF(AND(GV24&gt;0,GV24&gt;=SUM($U44:GV44)-SUM($U46:GU46)),SUM($U44:GV44)-SUM($U46:GU46),0))</f>
        <v>0</v>
      </c>
      <c r="GW46" s="154">
        <f>IF(AND(GW24&gt;0,GW24&lt;SUM($U44:GW44)-SUM($U46:GV46)),GW24,IF(AND(GW24&gt;0,GW24&gt;=SUM($U44:GW44)-SUM($U46:GV46)),SUM($U44:GW44)-SUM($U46:GV46),0))</f>
        <v>0</v>
      </c>
      <c r="GX46" s="154">
        <f>IF(AND(GX24&gt;0,GX24&lt;SUM($U44:GX44)-SUM($U46:GW46)),GX24,IF(AND(GX24&gt;0,GX24&gt;=SUM($U44:GX44)-SUM($U46:GW46)),SUM($U44:GX44)-SUM($U46:GW46),0))</f>
        <v>0</v>
      </c>
      <c r="GY46" s="154">
        <f>IF(AND(GY24&gt;0,GY24&lt;SUM($U44:GY44)-SUM($U46:GX46)),GY24,IF(AND(GY24&gt;0,GY24&gt;=SUM($U44:GY44)-SUM($U46:GX46)),SUM($U44:GY44)-SUM($U46:GX46),0))</f>
        <v>0</v>
      </c>
      <c r="GZ46" s="154">
        <f>IF(AND(GZ24&gt;0,GZ24&lt;SUM($U44:GZ44)-SUM($U46:GY46)),GZ24,IF(AND(GZ24&gt;0,GZ24&gt;=SUM($U44:GZ44)-SUM($U46:GY46)),SUM($U44:GZ44)-SUM($U46:GY46),0))</f>
        <v>0</v>
      </c>
      <c r="HA46" s="154">
        <f>IF(AND(HA24&gt;0,HA24&lt;SUM($U44:HA44)-SUM($U46:GZ46)),HA24,IF(AND(HA24&gt;0,HA24&gt;=SUM($U44:HA44)-SUM($U46:GZ46)),SUM($U44:HA44)-SUM($U46:GZ46),0))</f>
        <v>0</v>
      </c>
      <c r="HB46" s="154">
        <f>IF(AND(HB24&gt;0,HB24&lt;SUM($U44:HB44)-SUM($U46:HA46)),HB24,IF(AND(HB24&gt;0,HB24&gt;=SUM($U44:HB44)-SUM($U46:HA46)),SUM($U44:HB44)-SUM($U46:HA46),0))</f>
        <v>0</v>
      </c>
      <c r="HC46" s="154">
        <f>IF(AND(HC24&gt;0,HC24&lt;SUM($U44:HC44)-SUM($U46:HB46)),HC24,IF(AND(HC24&gt;0,HC24&gt;=SUM($U44:HC44)-SUM($U46:HB46)),SUM($U44:HC44)-SUM($U46:HB46),0))</f>
        <v>0</v>
      </c>
      <c r="HD46" s="154">
        <f>IF(AND(HD24&gt;0,HD24&lt;SUM($U44:HD44)-SUM($U46:HC46)),HD24,IF(AND(HD24&gt;0,HD24&gt;=SUM($U44:HD44)-SUM($U46:HC46)),SUM($U44:HD44)-SUM($U46:HC46),0))</f>
        <v>0</v>
      </c>
      <c r="HE46" s="154">
        <f>IF(AND(HE24&gt;0,HE24&lt;SUM($U44:HE44)-SUM($U46:HD46)),HE24,IF(AND(HE24&gt;0,HE24&gt;=SUM($U44:HE44)-SUM($U46:HD46)),SUM($U44:HE44)-SUM($U46:HD46),0))</f>
        <v>0</v>
      </c>
      <c r="HF46" s="154">
        <f>IF(AND(HF24&gt;0,HF24&lt;SUM($U44:HF44)-SUM($U46:HE46)),HF24,IF(AND(HF24&gt;0,HF24&gt;=SUM($U44:HF44)-SUM($U46:HE46)),SUM($U44:HF44)-SUM($U46:HE46),0))</f>
        <v>0</v>
      </c>
      <c r="HG46" s="154">
        <f>IF(AND(HG24&gt;0,HG24&lt;SUM($U44:HG44)-SUM($U46:HF46)),HG24,IF(AND(HG24&gt;0,HG24&gt;=SUM($U44:HG44)-SUM($U46:HF46)),SUM($U44:HG44)-SUM($U46:HF46),0))</f>
        <v>0</v>
      </c>
      <c r="HH46" s="154">
        <f>IF(AND(HH24&gt;0,HH24&lt;SUM($U44:HH44)-SUM($U46:HG46)),HH24,IF(AND(HH24&gt;0,HH24&gt;=SUM($U44:HH44)-SUM($U46:HG46)),SUM($U44:HH44)-SUM($U46:HG46),0))</f>
        <v>0</v>
      </c>
      <c r="HI46" s="154">
        <f>IF(AND(HI24&gt;0,HI24&lt;SUM($U44:HI44)-SUM($U46:HH46)),HI24,IF(AND(HI24&gt;0,HI24&gt;=SUM($U44:HI44)-SUM($U46:HH46)),SUM($U44:HI44)-SUM($U46:HH46),0))</f>
        <v>0</v>
      </c>
      <c r="HJ46" s="154">
        <f>IF(AND(HJ24&gt;0,HJ24&lt;SUM($U44:HJ44)-SUM($U46:HI46)),HJ24,IF(AND(HJ24&gt;0,HJ24&gt;=SUM($U44:HJ44)-SUM($U46:HI46)),SUM($U44:HJ44)-SUM($U46:HI46),0))</f>
        <v>0</v>
      </c>
      <c r="HK46" s="154">
        <f>IF(AND(HK24&gt;0,HK24&lt;SUM($U44:HK44)-SUM($U46:HJ46)),HK24,IF(AND(HK24&gt;0,HK24&gt;=SUM($U44:HK44)-SUM($U46:HJ46)),SUM($U44:HK44)-SUM($U46:HJ46),0))</f>
        <v>0</v>
      </c>
      <c r="HL46" s="154">
        <f>IF(AND(HL24&gt;0,HL24&lt;SUM($U44:HL44)-SUM($U46:HK46)),HL24,IF(AND(HL24&gt;0,HL24&gt;=SUM($U44:HL44)-SUM($U46:HK46)),SUM($U44:HL44)-SUM($U46:HK46),0))</f>
        <v>0</v>
      </c>
      <c r="HM46" s="154">
        <f>IF(AND(HM24&gt;0,HM24&lt;SUM($U44:HM44)-SUM($U46:HL46)),HM24,IF(AND(HM24&gt;0,HM24&gt;=SUM($U44:HM44)-SUM($U46:HL46)),SUM($U44:HM44)-SUM($U46:HL46),0))</f>
        <v>0</v>
      </c>
      <c r="HN46" s="154">
        <f>IF(AND(HN24&gt;0,HN24&lt;SUM($U44:HN44)-SUM($U46:HM46)),HN24,IF(AND(HN24&gt;0,HN24&gt;=SUM($U44:HN44)-SUM($U46:HM46)),SUM($U44:HN44)-SUM($U46:HM46),0))</f>
        <v>0</v>
      </c>
      <c r="HO46" s="154">
        <f>IF(AND(HO24&gt;0,HO24&lt;SUM($U44:HO44)-SUM($U46:HN46)),HO24,IF(AND(HO24&gt;0,HO24&gt;=SUM($U44:HO44)-SUM($U46:HN46)),SUM($U44:HO44)-SUM($U46:HN46),0))</f>
        <v>0</v>
      </c>
      <c r="HP46" s="154">
        <f>IF(AND(HP24&gt;0,HP24&lt;SUM($U44:HP44)-SUM($U46:HO46)),HP24,IF(AND(HP24&gt;0,HP24&gt;=SUM($U44:HP44)-SUM($U46:HO46)),SUM($U44:HP44)-SUM($U46:HO46),0))</f>
        <v>0</v>
      </c>
      <c r="HQ46" s="154">
        <f>IF(AND(HQ24&gt;0,HQ24&lt;SUM($U44:HQ44)-SUM($U46:HP46)),HQ24,IF(AND(HQ24&gt;0,HQ24&gt;=SUM($U44:HQ44)-SUM($U46:HP46)),SUM($U44:HQ44)-SUM($U46:HP46),0))</f>
        <v>0</v>
      </c>
      <c r="HR46" s="154">
        <f>IF(AND(HR24&gt;0,HR24&lt;SUM($U44:HR44)-SUM($U46:HQ46)),HR24,IF(AND(HR24&gt;0,HR24&gt;=SUM($U44:HR44)-SUM($U46:HQ46)),SUM($U44:HR44)-SUM($U46:HQ46),0))</f>
        <v>0</v>
      </c>
      <c r="HS46" s="154">
        <f>IF(AND(HS24&gt;0,HS24&lt;SUM($U44:HS44)-SUM($U46:HR46)),HS24,IF(AND(HS24&gt;0,HS24&gt;=SUM($U44:HS44)-SUM($U46:HR46)),SUM($U44:HS44)-SUM($U46:HR46),0))</f>
        <v>0</v>
      </c>
      <c r="HT46" s="154">
        <f>IF(AND(HT24&gt;0,HT24&lt;SUM($U44:HT44)-SUM($U46:HS46)),HT24,IF(AND(HT24&gt;0,HT24&gt;=SUM($U44:HT44)-SUM($U46:HS46)),SUM($U44:HT44)-SUM($U46:HS46),0))</f>
        <v>0</v>
      </c>
      <c r="HU46" s="154">
        <f>IF(AND(HU24&gt;0,HU24&lt;SUM($U44:HU44)-SUM($U46:HT46)),HU24,IF(AND(HU24&gt;0,HU24&gt;=SUM($U44:HU44)-SUM($U46:HT46)),SUM($U44:HU44)-SUM($U46:HT46),0))</f>
        <v>0</v>
      </c>
      <c r="HV46" s="154">
        <f>IF(AND(HV24&gt;0,HV24&lt;SUM($U44:HV44)-SUM($U46:HU46)),HV24,IF(AND(HV24&gt;0,HV24&gt;=SUM($U44:HV44)-SUM($U46:HU46)),SUM($U44:HV44)-SUM($U46:HU46),0))</f>
        <v>0</v>
      </c>
      <c r="HW46" s="154">
        <f>IF(AND(HW24&gt;0,HW24&lt;SUM($U44:HW44)-SUM($U46:HV46)),HW24,IF(AND(HW24&gt;0,HW24&gt;=SUM($U44:HW44)-SUM($U46:HV46)),SUM($U44:HW44)-SUM($U46:HV46),0))</f>
        <v>0</v>
      </c>
      <c r="HX46" s="154">
        <f>IF(AND(HX24&gt;0,HX24&lt;SUM($U44:HX44)-SUM($U46:HW46)),HX24,IF(AND(HX24&gt;0,HX24&gt;=SUM($U44:HX44)-SUM($U46:HW46)),SUM($U44:HX44)-SUM($U46:HW46),0))</f>
        <v>0</v>
      </c>
      <c r="HY46" s="154">
        <f>IF(AND(HY24&gt;0,HY24&lt;SUM($U44:HY44)-SUM($U46:HX46)),HY24,IF(AND(HY24&gt;0,HY24&gt;=SUM($U44:HY44)-SUM($U46:HX46)),SUM($U44:HY44)-SUM($U46:HX46),0))</f>
        <v>0</v>
      </c>
      <c r="HZ46" s="154">
        <f>IF(AND(HZ24&gt;0,HZ24&lt;SUM($U44:HZ44)-SUM($U46:HY46)),HZ24,IF(AND(HZ24&gt;0,HZ24&gt;=SUM($U44:HZ44)-SUM($U46:HY46)),SUM($U44:HZ44)-SUM($U46:HY46),0))</f>
        <v>0</v>
      </c>
      <c r="IA46" s="154">
        <f>IF(AND(IA24&gt;0,IA24&lt;SUM($U44:IA44)-SUM($U46:HZ46)),IA24,IF(AND(IA24&gt;0,IA24&gt;=SUM($U44:IA44)-SUM($U46:HZ46)),SUM($U44:IA44)-SUM($U46:HZ46),0))</f>
        <v>0</v>
      </c>
      <c r="IB46" s="154">
        <f>IF(AND(IB24&gt;0,IB24&lt;SUM($U44:IB44)-SUM($U46:IA46)),IB24,IF(AND(IB24&gt;0,IB24&gt;=SUM($U44:IB44)-SUM($U46:IA46)),SUM($U44:IB44)-SUM($U46:IA46),0))</f>
        <v>0</v>
      </c>
      <c r="IC46" s="154">
        <f>IF(AND(IC24&gt;0,IC24&lt;SUM($U44:IC44)-SUM($U46:IB46)),IC24,IF(AND(IC24&gt;0,IC24&gt;=SUM($U44:IC44)-SUM($U46:IB46)),SUM($U44:IC44)-SUM($U46:IB46),0))</f>
        <v>0</v>
      </c>
      <c r="ID46" s="154">
        <f>IF(AND(ID24&gt;0,ID24&lt;SUM($U44:ID44)-SUM($U46:IC46)),ID24,IF(AND(ID24&gt;0,ID24&gt;=SUM($U44:ID44)-SUM($U46:IC46)),SUM($U44:ID44)-SUM($U46:IC46),0))</f>
        <v>0</v>
      </c>
      <c r="IE46" s="154">
        <f>IF(AND(IE24&gt;0,IE24&lt;SUM($U44:IE44)-SUM($U46:ID46)),IE24,IF(AND(IE24&gt;0,IE24&gt;=SUM($U44:IE44)-SUM($U46:ID46)),SUM($U44:IE44)-SUM($U46:ID46),0))</f>
        <v>0</v>
      </c>
      <c r="IF46" s="154">
        <f>IF(AND(IF24&gt;0,IF24&lt;SUM($U44:IF44)-SUM($U46:IE46)),IF24,IF(AND(IF24&gt;0,IF24&gt;=SUM($U44:IF44)-SUM($U46:IE46)),SUM($U44:IF44)-SUM($U46:IE46),0))</f>
        <v>0</v>
      </c>
      <c r="IG46" s="154">
        <f>IF(AND(IG24&gt;0,IG24&lt;SUM($U44:IG44)-SUM($U46:IF46)),IG24,IF(AND(IG24&gt;0,IG24&gt;=SUM($U44:IG44)-SUM($U46:IF46)),SUM($U44:IG44)-SUM($U46:IF46),0))</f>
        <v>0</v>
      </c>
      <c r="IH46" s="154">
        <f>IF(AND(IH24&gt;0,IH24&lt;SUM($U44:IH44)-SUM($U46:IG46)),IH24,IF(AND(IH24&gt;0,IH24&gt;=SUM($U44:IH44)-SUM($U46:IG46)),SUM($U44:IH44)-SUM($U46:IG46),0))</f>
        <v>0</v>
      </c>
      <c r="II46" s="154">
        <f>IF(AND(II24&gt;0,II24&lt;SUM($U44:II44)-SUM($U46:IH46)),II24,IF(AND(II24&gt;0,II24&gt;=SUM($U44:II44)-SUM($U46:IH46)),SUM($U44:II44)-SUM($U46:IH46),0))</f>
        <v>0</v>
      </c>
      <c r="IJ46" s="154">
        <f>IF(AND(IJ24&gt;0,IJ24&lt;SUM($U44:IJ44)-SUM($U46:II46)),IJ24,IF(AND(IJ24&gt;0,IJ24&gt;=SUM($U44:IJ44)-SUM($U46:II46)),SUM($U44:IJ44)-SUM($U46:II46),0))</f>
        <v>0</v>
      </c>
      <c r="IK46" s="154">
        <f>IF(AND(IK24&gt;0,IK24&lt;SUM($U44:IK44)-SUM($U46:IJ46)),IK24,IF(AND(IK24&gt;0,IK24&gt;=SUM($U44:IK44)-SUM($U46:IJ46)),SUM($U44:IK44)-SUM($U46:IJ46),0))</f>
        <v>0</v>
      </c>
      <c r="IL46" s="154">
        <f>IF(AND(IL24&gt;0,IL24&lt;SUM($U44:IL44)-SUM($U46:IK46)),IL24,IF(AND(IL24&gt;0,IL24&gt;=SUM($U44:IL44)-SUM($U46:IK46)),SUM($U44:IL44)-SUM($U46:IK46),0))</f>
        <v>0</v>
      </c>
      <c r="IM46" s="154">
        <f>IF(AND(IM24&gt;0,IM24&lt;SUM($U44:IM44)-SUM($U46:IL46)),IM24,IF(AND(IM24&gt;0,IM24&gt;=SUM($U44:IM44)-SUM($U46:IL46)),SUM($U44:IM44)-SUM($U46:IL46),0))</f>
        <v>0</v>
      </c>
      <c r="IN46" s="154">
        <f>IF(AND(IN24&gt;0,IN24&lt;SUM($U44:IN44)-SUM($U46:IM46)),IN24,IF(AND(IN24&gt;0,IN24&gt;=SUM($U44:IN44)-SUM($U46:IM46)),SUM($U44:IN44)-SUM($U46:IM46),0))</f>
        <v>0</v>
      </c>
      <c r="IO46" s="154">
        <f>IF(AND(IO24&gt;0,IO24&lt;SUM($U44:IO44)-SUM($U46:IN46)),IO24,IF(AND(IO24&gt;0,IO24&gt;=SUM($U44:IO44)-SUM($U46:IN46)),SUM($U44:IO44)-SUM($U46:IN46),0))</f>
        <v>0</v>
      </c>
      <c r="IP46" s="154">
        <f>IF(AND(IP24&gt;0,IP24&lt;SUM($U44:IP44)-SUM($U46:IO46)),IP24,IF(AND(IP24&gt;0,IP24&gt;=SUM($U44:IP44)-SUM($U46:IO46)),SUM($U44:IP44)-SUM($U46:IO46),0))</f>
        <v>0</v>
      </c>
      <c r="IQ46" s="154">
        <f>IF(AND(IQ24&gt;0,IQ24&lt;SUM($U44:IQ44)-SUM($U46:IP46)),IQ24,IF(AND(IQ24&gt;0,IQ24&gt;=SUM($U44:IQ44)-SUM($U46:IP46)),SUM($U44:IQ44)-SUM($U46:IP46),0))</f>
        <v>0</v>
      </c>
      <c r="IR46" s="154">
        <f>IF(AND(IR24&gt;0,IR24&lt;SUM($U44:IR44)-SUM($U46:IQ46)),IR24,IF(AND(IR24&gt;0,IR24&gt;=SUM($U44:IR44)-SUM($U46:IQ46)),SUM($U44:IR44)-SUM($U46:IQ46),0))</f>
        <v>0</v>
      </c>
      <c r="IS46" s="154">
        <f>IF(AND(IS24&gt;0,IS24&lt;SUM($U44:IS44)-SUM($U46:IR46)),IS24,IF(AND(IS24&gt;0,IS24&gt;=SUM($U44:IS44)-SUM($U46:IR46)),SUM($U44:IS44)-SUM($U46:IR46),0))</f>
        <v>0</v>
      </c>
      <c r="IT46" s="154">
        <f>IF(AND(IT24&gt;0,IT24&lt;SUM($U44:IT44)-SUM($U46:IS46)),IT24,IF(AND(IT24&gt;0,IT24&gt;=SUM($U44:IT44)-SUM($U46:IS46)),SUM($U44:IT44)-SUM($U46:IS46),0))</f>
        <v>0</v>
      </c>
      <c r="IU46" s="154">
        <f>IF(AND(IU24&gt;0,IU24&lt;SUM($U44:IU44)-SUM($U46:IT46)),IU24,IF(AND(IU24&gt;0,IU24&gt;=SUM($U44:IU44)-SUM($U46:IT46)),SUM($U44:IU44)-SUM($U46:IT46),0))</f>
        <v>0</v>
      </c>
      <c r="IV46" s="154">
        <f>IF(AND(IV24&gt;0,IV24&lt;SUM($U44:IV44)-SUM($U46:IU46)),IV24,IF(AND(IV24&gt;0,IV24&gt;=SUM($U44:IV44)-SUM($U46:IU46)),SUM($U44:IV44)-SUM($U46:IU46),0))</f>
        <v>0</v>
      </c>
      <c r="IW46" s="154">
        <f>IF(AND(IW24&gt;0,IW24&lt;SUM($U44:IW44)-SUM($U46:IV46)),IW24,IF(AND(IW24&gt;0,IW24&gt;=SUM($U44:IW44)-SUM($U46:IV46)),SUM($U44:IW44)-SUM($U46:IV46),0))</f>
        <v>0</v>
      </c>
      <c r="IX46" s="154">
        <f>IF(AND(IX24&gt;0,IX24&lt;SUM($U44:IX44)-SUM($U46:IW46)),IX24,IF(AND(IX24&gt;0,IX24&gt;=SUM($U44:IX44)-SUM($U46:IW46)),SUM($U44:IX44)-SUM($U46:IW46),0))</f>
        <v>0</v>
      </c>
      <c r="IY46" s="154">
        <f>IF(AND(IY24&gt;0,IY24&lt;SUM($U44:IY44)-SUM($U46:IX46)),IY24,IF(AND(IY24&gt;0,IY24&gt;=SUM($U44:IY44)-SUM($U46:IX46)),SUM($U44:IY44)-SUM($U46:IX46),0))</f>
        <v>0</v>
      </c>
      <c r="IZ46" s="154">
        <f>IF(AND(IZ24&gt;0,IZ24&lt;SUM($U44:IZ44)-SUM($U46:IY46)),IZ24,IF(AND(IZ24&gt;0,IZ24&gt;=SUM($U44:IZ44)-SUM($U46:IY46)),SUM($U44:IZ44)-SUM($U46:IY46),0))</f>
        <v>0</v>
      </c>
      <c r="JA46" s="154">
        <f>IF(AND(JA24&gt;0,JA24&lt;SUM($U44:JA44)-SUM($U46:IZ46)),JA24,IF(AND(JA24&gt;0,JA24&gt;=SUM($U44:JA44)-SUM($U46:IZ46)),SUM($U44:JA44)-SUM($U46:IZ46),0))</f>
        <v>0</v>
      </c>
      <c r="JB46" s="154">
        <f>IF(AND(JB24&gt;0,JB24&lt;SUM($U44:JB44)-SUM($U46:JA46)),JB24,IF(AND(JB24&gt;0,JB24&gt;=SUM($U44:JB44)-SUM($U46:JA46)),SUM($U44:JB44)-SUM($U46:JA46),0))</f>
        <v>0</v>
      </c>
      <c r="JC46" s="154">
        <f>IF(AND(JC24&gt;0,JC24&lt;SUM($U44:JC44)-SUM($U46:JB46)),JC24,IF(AND(JC24&gt;0,JC24&gt;=SUM($U44:JC44)-SUM($U46:JB46)),SUM($U44:JC44)-SUM($U46:JB46),0))</f>
        <v>0</v>
      </c>
      <c r="JD46" s="154">
        <f>IF(AND(JD24&gt;0,JD24&lt;SUM($U44:JD44)-SUM($U46:JC46)),JD24,IF(AND(JD24&gt;0,JD24&gt;=SUM($U44:JD44)-SUM($U46:JC46)),SUM($U44:JD44)-SUM($U46:JC46),0))</f>
        <v>0</v>
      </c>
      <c r="JE46" s="154">
        <f>IF(AND(JE24&gt;0,JE24&lt;SUM($U44:JE44)-SUM($U46:JD46)),JE24,IF(AND(JE24&gt;0,JE24&gt;=SUM($U44:JE44)-SUM($U46:JD46)),SUM($U44:JE44)-SUM($U46:JD46),0))</f>
        <v>0</v>
      </c>
      <c r="JF46" s="154">
        <f>IF(AND(JF24&gt;0,JF24&lt;SUM($U44:JF44)-SUM($U46:JE46)),JF24,IF(AND(JF24&gt;0,JF24&gt;=SUM($U44:JF44)-SUM($U46:JE46)),SUM($U44:JF44)-SUM($U46:JE46),0))</f>
        <v>0</v>
      </c>
      <c r="JG46" s="154">
        <f>IF(AND(JG24&gt;0,JG24&lt;SUM($U44:JG44)-SUM($U46:JF46)),JG24,IF(AND(JG24&gt;0,JG24&gt;=SUM($U44:JG44)-SUM($U46:JF46)),SUM($U44:JG44)-SUM($U46:JF46),0))</f>
        <v>0</v>
      </c>
      <c r="JH46" s="154">
        <f>IF(AND(JH24&gt;0,JH24&lt;SUM($U44:JH44)-SUM($U46:JG46)),JH24,IF(AND(JH24&gt;0,JH24&gt;=SUM($U44:JH44)-SUM($U46:JG46)),SUM($U44:JH44)-SUM($U46:JG46),0))</f>
        <v>0</v>
      </c>
      <c r="JI46" s="154">
        <f>IF(AND(JI24&gt;0,JI24&lt;SUM($U44:JI44)-SUM($U46:JH46)),JI24,IF(AND(JI24&gt;0,JI24&gt;=SUM($U44:JI44)-SUM($U46:JH46)),SUM($U44:JI44)-SUM($U46:JH46),0))</f>
        <v>0</v>
      </c>
      <c r="JJ46" s="154">
        <f>IF(AND(JJ24&gt;0,JJ24&lt;SUM($U44:JJ44)-SUM($U46:JI46)),JJ24,IF(AND(JJ24&gt;0,JJ24&gt;=SUM($U44:JJ44)-SUM($U46:JI46)),SUM($U44:JJ44)-SUM($U46:JI46),0))</f>
        <v>0</v>
      </c>
      <c r="JK46" s="154">
        <f>IF(AND(JK24&gt;0,JK24&lt;SUM($U44:JK44)-SUM($U46:JJ46)),JK24,IF(AND(JK24&gt;0,JK24&gt;=SUM($U44:JK44)-SUM($U46:JJ46)),SUM($U44:JK44)-SUM($U46:JJ46),0))</f>
        <v>0</v>
      </c>
      <c r="JL46" s="154">
        <f>IF(AND(JL24&gt;0,JL24&lt;SUM($U44:JL44)-SUM($U46:JK46)),JL24,IF(AND(JL24&gt;0,JL24&gt;=SUM($U44:JL44)-SUM($U46:JK46)),SUM($U44:JL44)-SUM($U46:JK46),0))</f>
        <v>0</v>
      </c>
      <c r="JM46" s="154">
        <f>IF(AND(JM24&gt;0,JM24&lt;SUM($U44:JM44)-SUM($U46:JL46)),JM24,IF(AND(JM24&gt;0,JM24&gt;=SUM($U44:JM44)-SUM($U46:JL46)),SUM($U44:JM44)-SUM($U46:JL46),0))</f>
        <v>0</v>
      </c>
      <c r="JN46" s="154">
        <f>IF(AND(JN24&gt;0,JN24&lt;SUM($U44:JN44)-SUM($U46:JM46)),JN24,IF(AND(JN24&gt;0,JN24&gt;=SUM($U44:JN44)-SUM($U46:JM46)),SUM($U44:JN44)-SUM($U46:JM46),0))</f>
        <v>0</v>
      </c>
      <c r="JO46" s="154">
        <f>IF(AND(JO24&gt;0,JO24&lt;SUM($U44:JO44)-SUM($U46:JN46)),JO24,IF(AND(JO24&gt;0,JO24&gt;=SUM($U44:JO44)-SUM($U46:JN46)),SUM($U44:JO44)-SUM($U46:JN46),0))</f>
        <v>0</v>
      </c>
      <c r="JP46" s="154">
        <f>IF(AND(JP24&gt;0,JP24&lt;SUM($U44:JP44)-SUM($U46:JO46)),JP24,IF(AND(JP24&gt;0,JP24&gt;=SUM($U44:JP44)-SUM($U46:JO46)),SUM($U44:JP44)-SUM($U46:JO46),0))</f>
        <v>0</v>
      </c>
      <c r="JQ46" s="154">
        <f>IF(AND(JQ24&gt;0,JQ24&lt;SUM($U44:JQ44)-SUM($U46:JP46)),JQ24,IF(AND(JQ24&gt;0,JQ24&gt;=SUM($U44:JQ44)-SUM($U46:JP46)),SUM($U44:JQ44)-SUM($U46:JP46),0))</f>
        <v>0</v>
      </c>
      <c r="JR46" s="154">
        <f>IF(AND(JR24&gt;0,JR24&lt;SUM($U44:JR44)-SUM($U46:JQ46)),JR24,IF(AND(JR24&gt;0,JR24&gt;=SUM($U44:JR44)-SUM($U46:JQ46)),SUM($U44:JR44)-SUM($U46:JQ46),0))</f>
        <v>0</v>
      </c>
      <c r="JS46" s="154">
        <f>IF(AND(JS24&gt;0,JS24&lt;SUM($U44:JS44)-SUM($U46:JR46)),JS24,IF(AND(JS24&gt;0,JS24&gt;=SUM($U44:JS44)-SUM($U46:JR46)),SUM($U44:JS44)-SUM($U46:JR46),0))</f>
        <v>0</v>
      </c>
      <c r="JT46" s="154">
        <f>IF(AND(JT24&gt;0,JT24&lt;SUM($U44:JT44)-SUM($U46:JS46)),JT24,IF(AND(JT24&gt;0,JT24&gt;=SUM($U44:JT44)-SUM($U46:JS46)),SUM($U44:JT44)-SUM($U46:JS46),0))</f>
        <v>0</v>
      </c>
      <c r="JU46" s="154">
        <f>IF(AND(JU24&gt;0,JU24&lt;SUM($U44:JU44)-SUM($U46:JT46)),JU24,IF(AND(JU24&gt;0,JU24&gt;=SUM($U44:JU44)-SUM($U46:JT46)),SUM($U44:JU44)-SUM($U46:JT46),0))</f>
        <v>0</v>
      </c>
      <c r="JV46" s="154">
        <f>IF(AND(JV24&gt;0,JV24&lt;SUM($U44:JV44)-SUM($U46:JU46)),JV24,IF(AND(JV24&gt;0,JV24&gt;=SUM($U44:JV44)-SUM($U46:JU46)),SUM($U44:JV44)-SUM($U46:JU46),0))</f>
        <v>0</v>
      </c>
      <c r="JW46" s="154">
        <f>IF(AND(JW24&gt;0,JW24&lt;SUM($U44:JW44)-SUM($U46:JV46)),JW24,IF(AND(JW24&gt;0,JW24&gt;=SUM($U44:JW44)-SUM($U46:JV46)),SUM($U44:JW44)-SUM($U46:JV46),0))</f>
        <v>0</v>
      </c>
      <c r="JX46" s="154">
        <f>IF(AND(JX24&gt;0,JX24&lt;SUM($U44:JX44)-SUM($U46:JW46)),JX24,IF(AND(JX24&gt;0,JX24&gt;=SUM($U44:JX44)-SUM($U46:JW46)),SUM($U44:JX44)-SUM($U46:JW46),0))</f>
        <v>0</v>
      </c>
      <c r="JY46" s="154">
        <f>IF(AND(JY24&gt;0,JY24&lt;SUM($U44:JY44)-SUM($U46:JX46)),JY24,IF(AND(JY24&gt;0,JY24&gt;=SUM($U44:JY44)-SUM($U46:JX46)),SUM($U44:JY44)-SUM($U46:JX46),0))</f>
        <v>0</v>
      </c>
      <c r="JZ46" s="154">
        <f>IF(AND(JZ24&gt;0,JZ24&lt;SUM($U44:JZ44)-SUM($U46:JY46)),JZ24,IF(AND(JZ24&gt;0,JZ24&gt;=SUM($U44:JZ44)-SUM($U46:JY46)),SUM($U44:JZ44)-SUM($U46:JY46),0))</f>
        <v>0</v>
      </c>
      <c r="KA46" s="154">
        <f>IF(AND(KA24&gt;0,KA24&lt;SUM($U44:KA44)-SUM($U46:JZ46)),KA24,IF(AND(KA24&gt;0,KA24&gt;=SUM($U44:KA44)-SUM($U46:JZ46)),SUM($U44:KA44)-SUM($U46:JZ46),0))</f>
        <v>0</v>
      </c>
      <c r="KB46" s="154">
        <f>IF(AND(KB24&gt;0,KB24&lt;SUM($U44:KB44)-SUM($U46:KA46)),KB24,IF(AND(KB24&gt;0,KB24&gt;=SUM($U44:KB44)-SUM($U46:KA46)),SUM($U44:KB44)-SUM($U46:KA46),0))</f>
        <v>0</v>
      </c>
      <c r="KC46" s="154">
        <f>IF(AND(KC24&gt;0,KC24&lt;SUM($U44:KC44)-SUM($U46:KB46)),KC24,IF(AND(KC24&gt;0,KC24&gt;=SUM($U44:KC44)-SUM($U46:KB46)),SUM($U44:KC44)-SUM($U46:KB46),0))</f>
        <v>0</v>
      </c>
      <c r="KD46" s="154">
        <f>IF(AND(KD24&gt;0,KD24&lt;SUM($U44:KD44)-SUM($U46:KC46)),KD24,IF(AND(KD24&gt;0,KD24&gt;=SUM($U44:KD44)-SUM($U46:KC46)),SUM($U44:KD44)-SUM($U46:KC46),0))</f>
        <v>0</v>
      </c>
      <c r="KE46" s="154">
        <f>IF(AND(KE24&gt;0,KE24&lt;SUM($U44:KE44)-SUM($U46:KD46)),KE24,IF(AND(KE24&gt;0,KE24&gt;=SUM($U44:KE44)-SUM($U46:KD46)),SUM($U44:KE44)-SUM($U46:KD46),0))</f>
        <v>0</v>
      </c>
      <c r="KF46" s="154">
        <f>IF(AND(KF24&gt;0,KF24&lt;SUM($U44:KF44)-SUM($U46:KE46)),KF24,IF(AND(KF24&gt;0,KF24&gt;=SUM($U44:KF44)-SUM($U46:KE46)),SUM($U44:KF44)-SUM($U46:KE46),0))</f>
        <v>0</v>
      </c>
      <c r="KG46" s="154">
        <f>IF(AND(KG24&gt;0,KG24&lt;SUM($U44:KG44)-SUM($U46:KF46)),KG24,IF(AND(KG24&gt;0,KG24&gt;=SUM($U44:KG44)-SUM($U46:KF46)),SUM($U44:KG44)-SUM($U46:KF46),0))</f>
        <v>0</v>
      </c>
      <c r="KH46" s="154">
        <f>IF(AND(KH24&gt;0,KH24&lt;SUM($U44:KH44)-SUM($U46:KG46)),KH24,IF(AND(KH24&gt;0,KH24&gt;=SUM($U44:KH44)-SUM($U46:KG46)),SUM($U44:KH44)-SUM($U46:KG46),0))</f>
        <v>0</v>
      </c>
      <c r="KI46" s="154">
        <f>IF(AND(KI24&gt;0,KI24&lt;SUM($U44:KI44)-SUM($U46:KH46)),KI24,IF(AND(KI24&gt;0,KI24&gt;=SUM($U44:KI44)-SUM($U46:KH46)),SUM($U44:KI44)-SUM($U46:KH46),0))</f>
        <v>0</v>
      </c>
      <c r="KJ46" s="154">
        <f>IF(AND(KJ24&gt;0,KJ24&lt;SUM($U44:KJ44)-SUM($U46:KI46)),KJ24,IF(AND(KJ24&gt;0,KJ24&gt;=SUM($U44:KJ44)-SUM($U46:KI46)),SUM($U44:KJ44)-SUM($U46:KI46),0))</f>
        <v>0</v>
      </c>
      <c r="KK46" s="154">
        <f>IF(AND(KK24&gt;0,KK24&lt;SUM($U44:KK44)-SUM($U46:KJ46)),KK24,IF(AND(KK24&gt;0,KK24&gt;=SUM($U44:KK44)-SUM($U46:KJ46)),SUM($U44:KK44)-SUM($U46:KJ46),0))</f>
        <v>0</v>
      </c>
      <c r="KL46" s="154">
        <f>IF(AND(KL24&gt;0,KL24&lt;SUM($U44:KL44)-SUM($U46:KK46)),KL24,IF(AND(KL24&gt;0,KL24&gt;=SUM($U44:KL44)-SUM($U46:KK46)),SUM($U44:KL44)-SUM($U46:KK46),0))</f>
        <v>0</v>
      </c>
      <c r="KM46" s="154">
        <f>IF(AND(KM24&gt;0,KM24&lt;SUM($U44:KM44)-SUM($U46:KL46)),KM24,IF(AND(KM24&gt;0,KM24&gt;=SUM($U44:KM44)-SUM($U46:KL46)),SUM($U44:KM44)-SUM($U46:KL46),0))</f>
        <v>0</v>
      </c>
      <c r="KN46" s="154">
        <f>IF(AND(KN24&gt;0,KN24&lt;SUM($U44:KN44)-SUM($U46:KM46)),KN24,IF(AND(KN24&gt;0,KN24&gt;=SUM($U44:KN44)-SUM($U46:KM46)),SUM($U44:KN44)-SUM($U46:KM46),0))</f>
        <v>0</v>
      </c>
      <c r="KO46" s="154">
        <f>IF(AND(KO24&gt;0,KO24&lt;SUM($U44:KO44)-SUM($U46:KN46)),KO24,IF(AND(KO24&gt;0,KO24&gt;=SUM($U44:KO44)-SUM($U46:KN46)),SUM($U44:KO44)-SUM($U46:KN46),0))</f>
        <v>0</v>
      </c>
      <c r="KP46" s="154">
        <f>IF(AND(KP24&gt;0,KP24&lt;SUM($U44:KP44)-SUM($U46:KO46)),KP24,IF(AND(KP24&gt;0,KP24&gt;=SUM($U44:KP44)-SUM($U46:KO46)),SUM($U44:KP44)-SUM($U46:KO46),0))</f>
        <v>0</v>
      </c>
      <c r="KQ46" s="154">
        <f>IF(AND(KQ24&gt;0,KQ24&lt;SUM($U44:KQ44)-SUM($U46:KP46)),KQ24,IF(AND(KQ24&gt;0,KQ24&gt;=SUM($U44:KQ44)-SUM($U46:KP46)),SUM($U44:KQ44)-SUM($U46:KP46),0))</f>
        <v>0</v>
      </c>
      <c r="KR46" s="154">
        <f>IF(AND(KR24&gt;0,KR24&lt;SUM($U44:KR44)-SUM($U46:KQ46)),KR24,IF(AND(KR24&gt;0,KR24&gt;=SUM($U44:KR44)-SUM($U46:KQ46)),SUM($U44:KR44)-SUM($U46:KQ46),0))</f>
        <v>0</v>
      </c>
      <c r="KS46" s="154">
        <f>IF(AND(KS24&gt;0,KS24&lt;SUM($U44:KS44)-SUM($U46:KR46)),KS24,IF(AND(KS24&gt;0,KS24&gt;=SUM($U44:KS44)-SUM($U46:KR46)),SUM($U44:KS44)-SUM($U46:KR46),0))</f>
        <v>0</v>
      </c>
      <c r="KT46" s="154">
        <f>IF(AND(KT24&gt;0,KT24&lt;SUM($U44:KT44)-SUM($U46:KS46)),KT24,IF(AND(KT24&gt;0,KT24&gt;=SUM($U44:KT44)-SUM($U46:KS46)),SUM($U44:KT44)-SUM($U46:KS46),0))</f>
        <v>0</v>
      </c>
      <c r="KU46" s="154">
        <f>IF(AND(KU24&gt;0,KU24&lt;SUM($U44:KU44)-SUM($U46:KT46)),KU24,IF(AND(KU24&gt;0,KU24&gt;=SUM($U44:KU44)-SUM($U46:KT46)),SUM($U44:KU44)-SUM($U46:KT46),0))</f>
        <v>0</v>
      </c>
      <c r="KV46" s="154">
        <f>IF(AND(KV24&gt;0,KV24&lt;SUM($U44:KV44)-SUM($U46:KU46)),KV24,IF(AND(KV24&gt;0,KV24&gt;=SUM($U44:KV44)-SUM($U46:KU46)),SUM($U44:KV44)-SUM($U46:KU46),0))</f>
        <v>0</v>
      </c>
      <c r="KW46" s="110"/>
      <c r="KX46" s="110"/>
    </row>
    <row r="47" spans="1:310" ht="4.05" customHeight="1" x14ac:dyDescent="0.25">
      <c r="A47" s="1"/>
      <c r="B47" s="79"/>
      <c r="C47" s="79"/>
      <c r="D47" s="79"/>
      <c r="E47" s="1"/>
      <c r="F47" s="1"/>
      <c r="G47" s="1"/>
      <c r="H47" s="11"/>
      <c r="I47" s="1"/>
      <c r="J47" s="1"/>
      <c r="K47" s="1"/>
      <c r="L47" s="1"/>
      <c r="M47" s="5"/>
      <c r="N47" s="1"/>
      <c r="O47" s="19"/>
      <c r="P47" s="1"/>
      <c r="Q47" s="1"/>
      <c r="R47" s="1"/>
      <c r="S47" s="1"/>
      <c r="T47" s="1"/>
      <c r="U47" s="144"/>
      <c r="V47" s="144"/>
      <c r="W47" s="144"/>
      <c r="X47" s="144"/>
      <c r="Y47" s="144"/>
      <c r="Z47" s="144"/>
      <c r="AA47" s="144"/>
      <c r="AB47" s="144"/>
      <c r="AC47" s="144"/>
      <c r="AD47" s="144"/>
      <c r="AE47" s="144"/>
      <c r="AF47" s="144"/>
      <c r="AG47" s="144"/>
      <c r="AH47" s="144"/>
      <c r="AI47" s="144"/>
      <c r="AJ47" s="144"/>
      <c r="AK47" s="144"/>
      <c r="AL47" s="144"/>
      <c r="AM47" s="144"/>
      <c r="AN47" s="144"/>
      <c r="AO47" s="144"/>
      <c r="AP47" s="144"/>
      <c r="AQ47" s="144"/>
      <c r="AR47" s="144"/>
      <c r="AS47" s="144"/>
      <c r="AT47" s="144"/>
      <c r="AU47" s="144"/>
      <c r="AV47" s="144"/>
      <c r="AW47" s="144"/>
      <c r="AX47" s="144"/>
      <c r="AY47" s="144"/>
      <c r="AZ47" s="144"/>
      <c r="BA47" s="144"/>
      <c r="BB47" s="144"/>
      <c r="BC47" s="144"/>
      <c r="BD47" s="144"/>
      <c r="BE47" s="144"/>
      <c r="BF47" s="144"/>
      <c r="BG47" s="144"/>
      <c r="BH47" s="144"/>
      <c r="BI47" s="144"/>
      <c r="BJ47" s="144"/>
      <c r="BK47" s="144"/>
      <c r="BL47" s="144"/>
      <c r="BM47" s="144"/>
      <c r="BN47" s="144"/>
      <c r="BO47" s="144"/>
      <c r="BP47" s="144"/>
      <c r="BQ47" s="144"/>
      <c r="BR47" s="144"/>
      <c r="BS47" s="144"/>
      <c r="BT47" s="144"/>
      <c r="BU47" s="144"/>
      <c r="BV47" s="144"/>
      <c r="BW47" s="144"/>
      <c r="BX47" s="144"/>
      <c r="BY47" s="144"/>
      <c r="BZ47" s="144"/>
      <c r="CA47" s="144"/>
      <c r="CB47" s="144"/>
      <c r="CC47" s="144"/>
      <c r="CD47" s="144"/>
      <c r="CE47" s="144"/>
      <c r="CF47" s="144"/>
      <c r="CG47" s="144"/>
      <c r="CH47" s="144"/>
      <c r="CI47" s="144"/>
      <c r="CJ47" s="144"/>
      <c r="CK47" s="144"/>
      <c r="CL47" s="144"/>
      <c r="CM47" s="144"/>
      <c r="CN47" s="144"/>
      <c r="CO47" s="144"/>
      <c r="CP47" s="144"/>
      <c r="CQ47" s="144"/>
      <c r="CR47" s="144"/>
      <c r="CS47" s="144"/>
      <c r="CT47" s="144"/>
      <c r="CU47" s="144"/>
      <c r="CV47" s="144"/>
      <c r="CW47" s="144"/>
      <c r="CX47" s="144"/>
      <c r="CY47" s="144"/>
      <c r="CZ47" s="144"/>
      <c r="DA47" s="144"/>
      <c r="DB47" s="144"/>
      <c r="DC47" s="144"/>
      <c r="DD47" s="144"/>
      <c r="DE47" s="144"/>
      <c r="DF47" s="144"/>
      <c r="DG47" s="144"/>
      <c r="DH47" s="144"/>
      <c r="DI47" s="144"/>
      <c r="DJ47" s="144"/>
      <c r="DK47" s="144"/>
      <c r="DL47" s="144"/>
      <c r="DM47" s="144"/>
      <c r="DN47" s="144"/>
      <c r="DO47" s="144"/>
      <c r="DP47" s="144"/>
      <c r="DQ47" s="144"/>
      <c r="DR47" s="144"/>
      <c r="DS47" s="144"/>
      <c r="DT47" s="144"/>
      <c r="DU47" s="144"/>
      <c r="DV47" s="144"/>
      <c r="DW47" s="144"/>
      <c r="DX47" s="144"/>
      <c r="DY47" s="144"/>
      <c r="DZ47" s="144"/>
      <c r="EA47" s="144"/>
      <c r="EB47" s="144"/>
      <c r="EC47" s="144"/>
      <c r="ED47" s="144"/>
      <c r="EE47" s="144"/>
      <c r="EF47" s="144"/>
      <c r="EG47" s="144"/>
      <c r="EH47" s="144"/>
      <c r="EI47" s="144"/>
      <c r="EJ47" s="144"/>
      <c r="EK47" s="144"/>
      <c r="EL47" s="144"/>
      <c r="EM47" s="144"/>
      <c r="EN47" s="144"/>
      <c r="EO47" s="144"/>
      <c r="EP47" s="144"/>
      <c r="EQ47" s="144"/>
      <c r="ER47" s="144"/>
      <c r="ES47" s="144"/>
      <c r="ET47" s="144"/>
      <c r="EU47" s="144"/>
      <c r="EV47" s="144"/>
      <c r="EW47" s="144"/>
      <c r="EX47" s="144"/>
      <c r="EY47" s="144"/>
      <c r="EZ47" s="144"/>
      <c r="FA47" s="144"/>
      <c r="FB47" s="144"/>
      <c r="FC47" s="144"/>
      <c r="FD47" s="144"/>
      <c r="FE47" s="144"/>
      <c r="FF47" s="144"/>
      <c r="FG47" s="144"/>
      <c r="FH47" s="144"/>
      <c r="FI47" s="144"/>
      <c r="FJ47" s="144"/>
      <c r="FK47" s="144"/>
      <c r="FL47" s="144"/>
      <c r="FM47" s="144"/>
      <c r="FN47" s="144"/>
      <c r="FO47" s="144"/>
      <c r="FP47" s="144"/>
      <c r="FQ47" s="144"/>
      <c r="FR47" s="144"/>
      <c r="FS47" s="144"/>
      <c r="FT47" s="144"/>
      <c r="FU47" s="144"/>
      <c r="FV47" s="144"/>
      <c r="FW47" s="144"/>
      <c r="FX47" s="144"/>
      <c r="FY47" s="144"/>
      <c r="FZ47" s="144"/>
      <c r="GA47" s="144"/>
      <c r="GB47" s="144"/>
      <c r="GC47" s="144"/>
      <c r="GD47" s="144"/>
      <c r="GE47" s="144"/>
      <c r="GF47" s="144"/>
      <c r="GG47" s="144"/>
      <c r="GH47" s="144"/>
      <c r="GI47" s="144"/>
      <c r="GJ47" s="144"/>
      <c r="GK47" s="144"/>
      <c r="GL47" s="144"/>
      <c r="GM47" s="144"/>
      <c r="GN47" s="144"/>
      <c r="GO47" s="144"/>
      <c r="GP47" s="144"/>
      <c r="GQ47" s="144"/>
      <c r="GR47" s="144"/>
      <c r="GS47" s="144"/>
      <c r="GT47" s="144"/>
      <c r="GU47" s="144"/>
      <c r="GV47" s="144"/>
      <c r="GW47" s="144"/>
      <c r="GX47" s="144"/>
      <c r="GY47" s="144"/>
      <c r="GZ47" s="144"/>
      <c r="HA47" s="144"/>
      <c r="HB47" s="144"/>
      <c r="HC47" s="144"/>
      <c r="HD47" s="144"/>
      <c r="HE47" s="144"/>
      <c r="HF47" s="144"/>
      <c r="HG47" s="144"/>
      <c r="HH47" s="144"/>
      <c r="HI47" s="144"/>
      <c r="HJ47" s="144"/>
      <c r="HK47" s="144"/>
      <c r="HL47" s="144"/>
      <c r="HM47" s="144"/>
      <c r="HN47" s="144"/>
      <c r="HO47" s="144"/>
      <c r="HP47" s="144"/>
      <c r="HQ47" s="144"/>
      <c r="HR47" s="144"/>
      <c r="HS47" s="144"/>
      <c r="HT47" s="144"/>
      <c r="HU47" s="144"/>
      <c r="HV47" s="144"/>
      <c r="HW47" s="144"/>
      <c r="HX47" s="144"/>
      <c r="HY47" s="144"/>
      <c r="HZ47" s="144"/>
      <c r="IA47" s="144"/>
      <c r="IB47" s="144"/>
      <c r="IC47" s="144"/>
      <c r="ID47" s="144"/>
      <c r="IE47" s="144"/>
      <c r="IF47" s="144"/>
      <c r="IG47" s="144"/>
      <c r="IH47" s="144"/>
      <c r="II47" s="144"/>
      <c r="IJ47" s="144"/>
      <c r="IK47" s="144"/>
      <c r="IL47" s="144"/>
      <c r="IM47" s="144"/>
      <c r="IN47" s="144"/>
      <c r="IO47" s="144"/>
      <c r="IP47" s="144"/>
      <c r="IQ47" s="144"/>
      <c r="IR47" s="144"/>
      <c r="IS47" s="144"/>
      <c r="IT47" s="144"/>
      <c r="IU47" s="144"/>
      <c r="IV47" s="144"/>
      <c r="IW47" s="144"/>
      <c r="IX47" s="144"/>
      <c r="IY47" s="144"/>
      <c r="IZ47" s="144"/>
      <c r="JA47" s="144"/>
      <c r="JB47" s="144"/>
      <c r="JC47" s="144"/>
      <c r="JD47" s="144"/>
      <c r="JE47" s="144"/>
      <c r="JF47" s="144"/>
      <c r="JG47" s="144"/>
      <c r="JH47" s="144"/>
      <c r="JI47" s="144"/>
      <c r="JJ47" s="144"/>
      <c r="JK47" s="144"/>
      <c r="JL47" s="144"/>
      <c r="JM47" s="144"/>
      <c r="JN47" s="144"/>
      <c r="JO47" s="144"/>
      <c r="JP47" s="144"/>
      <c r="JQ47" s="144"/>
      <c r="JR47" s="144"/>
      <c r="JS47" s="144"/>
      <c r="JT47" s="144"/>
      <c r="JU47" s="144"/>
      <c r="JV47" s="144"/>
      <c r="JW47" s="144"/>
      <c r="JX47" s="144"/>
      <c r="JY47" s="144"/>
      <c r="JZ47" s="144"/>
      <c r="KA47" s="144"/>
      <c r="KB47" s="144"/>
      <c r="KC47" s="144"/>
      <c r="KD47" s="144"/>
      <c r="KE47" s="144"/>
      <c r="KF47" s="144"/>
      <c r="KG47" s="144"/>
      <c r="KH47" s="144"/>
      <c r="KI47" s="144"/>
      <c r="KJ47" s="144"/>
      <c r="KK47" s="144"/>
      <c r="KL47" s="144"/>
      <c r="KM47" s="144"/>
      <c r="KN47" s="144"/>
      <c r="KO47" s="144"/>
      <c r="KP47" s="144"/>
      <c r="KQ47" s="144"/>
      <c r="KR47" s="144"/>
      <c r="KS47" s="144"/>
      <c r="KT47" s="144"/>
      <c r="KU47" s="144"/>
      <c r="KV47" s="144"/>
      <c r="KW47" s="1"/>
      <c r="KX47" s="1"/>
    </row>
    <row r="48" spans="1:310" x14ac:dyDescent="0.25">
      <c r="A48" s="1"/>
      <c r="B48" s="79"/>
      <c r="C48" s="79"/>
      <c r="D48" s="79"/>
      <c r="E48" s="142" t="str">
        <f>kpi!$E92</f>
        <v>Остаток ДС с уч. кредита на конец периода</v>
      </c>
      <c r="F48" s="1"/>
      <c r="G48" s="1"/>
      <c r="H48" s="39" t="str">
        <f>IF(OR($E48="",$E48=0),"",INDEX(kpi!$I:$I,SUMIFS(kpi!$A:$A,kpi!$E:$E,$E48)))</f>
        <v>руб.</v>
      </c>
      <c r="I48" s="1"/>
      <c r="J48" s="1"/>
      <c r="K48" s="1"/>
      <c r="L48" s="1"/>
      <c r="M48" s="5"/>
      <c r="N48" s="1"/>
      <c r="O48" s="19"/>
      <c r="P48" s="1"/>
      <c r="Q48" s="1"/>
      <c r="R48" s="151">
        <f>SUMIFS($T48:$KW48,$T$1:$KW$1,MAX($1:$1))</f>
        <v>342818885.57446963</v>
      </c>
      <c r="S48" s="1"/>
      <c r="T48" s="1"/>
      <c r="U48" s="147">
        <f>U25+U40-U46</f>
        <v>27364965.894230768</v>
      </c>
      <c r="V48" s="147">
        <f>U48+V24+V40-V46</f>
        <v>26310012.305573076</v>
      </c>
      <c r="W48" s="147">
        <f>V48+W24+W40-W46</f>
        <v>25316433.314458974</v>
      </c>
      <c r="X48" s="147">
        <f>W48+X24+X40-X46</f>
        <v>24378252.985415064</v>
      </c>
      <c r="Y48" s="147">
        <f>X48+Y24+Y40-Y46</f>
        <v>23619495.382967949</v>
      </c>
      <c r="Z48" s="147">
        <f t="shared" ref="Z48:CK48" si="1185">Y48+Z24+Z40-Z46</f>
        <v>23064870.148567308</v>
      </c>
      <c r="AA48" s="147">
        <f t="shared" si="1185"/>
        <v>22725658.743432052</v>
      </c>
      <c r="AB48" s="147">
        <f t="shared" si="1185"/>
        <v>22549167.998620193</v>
      </c>
      <c r="AC48" s="147">
        <f t="shared" si="1185"/>
        <v>22524171.18590609</v>
      </c>
      <c r="AD48" s="147">
        <f t="shared" si="1185"/>
        <v>22581788.84617468</v>
      </c>
      <c r="AE48" s="147">
        <f t="shared" si="1185"/>
        <v>22801141.520310897</v>
      </c>
      <c r="AF48" s="147">
        <f t="shared" si="1185"/>
        <v>23187349.749199681</v>
      </c>
      <c r="AG48" s="147">
        <f t="shared" si="1185"/>
        <v>8103716.4873653855</v>
      </c>
      <c r="AH48" s="147">
        <f t="shared" si="1185"/>
        <v>4963554.9772304855</v>
      </c>
      <c r="AI48" s="147">
        <f t="shared" si="1185"/>
        <v>2099399.5284329439</v>
      </c>
      <c r="AJ48" s="147">
        <f t="shared" si="1185"/>
        <v>0</v>
      </c>
      <c r="AK48" s="147">
        <f t="shared" si="1185"/>
        <v>0</v>
      </c>
      <c r="AL48" s="147">
        <f t="shared" si="1185"/>
        <v>0</v>
      </c>
      <c r="AM48" s="147">
        <f t="shared" si="1185"/>
        <v>0</v>
      </c>
      <c r="AN48" s="147">
        <f t="shared" si="1185"/>
        <v>0</v>
      </c>
      <c r="AO48" s="147">
        <f t="shared" si="1185"/>
        <v>0</v>
      </c>
      <c r="AP48" s="147">
        <f t="shared" si="1185"/>
        <v>0</v>
      </c>
      <c r="AQ48" s="147">
        <f t="shared" si="1185"/>
        <v>0</v>
      </c>
      <c r="AR48" s="147">
        <f t="shared" si="1185"/>
        <v>0</v>
      </c>
      <c r="AS48" s="147">
        <f t="shared" si="1185"/>
        <v>0</v>
      </c>
      <c r="AT48" s="147">
        <f t="shared" si="1185"/>
        <v>0</v>
      </c>
      <c r="AU48" s="147">
        <f t="shared" si="1185"/>
        <v>0</v>
      </c>
      <c r="AV48" s="147">
        <f t="shared" si="1185"/>
        <v>0</v>
      </c>
      <c r="AW48" s="147">
        <f t="shared" si="1185"/>
        <v>0</v>
      </c>
      <c r="AX48" s="147">
        <f t="shared" si="1185"/>
        <v>0</v>
      </c>
      <c r="AY48" s="147">
        <f t="shared" si="1185"/>
        <v>0</v>
      </c>
      <c r="AZ48" s="147">
        <f t="shared" si="1185"/>
        <v>0</v>
      </c>
      <c r="BA48" s="147">
        <f t="shared" si="1185"/>
        <v>0</v>
      </c>
      <c r="BB48" s="147">
        <f t="shared" si="1185"/>
        <v>0</v>
      </c>
      <c r="BC48" s="147">
        <f t="shared" si="1185"/>
        <v>0</v>
      </c>
      <c r="BD48" s="147">
        <f t="shared" si="1185"/>
        <v>0</v>
      </c>
      <c r="BE48" s="147">
        <f t="shared" si="1185"/>
        <v>0</v>
      </c>
      <c r="BF48" s="147">
        <f t="shared" si="1185"/>
        <v>0</v>
      </c>
      <c r="BG48" s="147">
        <f t="shared" si="1185"/>
        <v>0</v>
      </c>
      <c r="BH48" s="147">
        <f t="shared" si="1185"/>
        <v>0</v>
      </c>
      <c r="BI48" s="147">
        <f t="shared" si="1185"/>
        <v>0</v>
      </c>
      <c r="BJ48" s="147">
        <f t="shared" si="1185"/>
        <v>0</v>
      </c>
      <c r="BK48" s="147">
        <f t="shared" si="1185"/>
        <v>0</v>
      </c>
      <c r="BL48" s="147">
        <f t="shared" si="1185"/>
        <v>0</v>
      </c>
      <c r="BM48" s="147">
        <f t="shared" si="1185"/>
        <v>0</v>
      </c>
      <c r="BN48" s="147">
        <f t="shared" si="1185"/>
        <v>0</v>
      </c>
      <c r="BO48" s="147">
        <f t="shared" si="1185"/>
        <v>0</v>
      </c>
      <c r="BP48" s="147">
        <f t="shared" si="1185"/>
        <v>0</v>
      </c>
      <c r="BQ48" s="147">
        <f t="shared" si="1185"/>
        <v>0</v>
      </c>
      <c r="BR48" s="147">
        <f t="shared" si="1185"/>
        <v>3460442.4956877232</v>
      </c>
      <c r="BS48" s="147">
        <f t="shared" si="1185"/>
        <v>9870544.2431461513</v>
      </c>
      <c r="BT48" s="147">
        <f t="shared" si="1185"/>
        <v>16897164.870216243</v>
      </c>
      <c r="BU48" s="147">
        <f t="shared" si="1185"/>
        <v>24556068.230900228</v>
      </c>
      <c r="BV48" s="147">
        <f t="shared" si="1185"/>
        <v>32863018.179200325</v>
      </c>
      <c r="BW48" s="147">
        <f t="shared" si="1185"/>
        <v>41833778.569118753</v>
      </c>
      <c r="BX48" s="147">
        <f t="shared" si="1185"/>
        <v>51484113.25465773</v>
      </c>
      <c r="BY48" s="147">
        <f t="shared" si="1185"/>
        <v>61829786.089819491</v>
      </c>
      <c r="BZ48" s="147">
        <f t="shared" si="1185"/>
        <v>72886560.928606257</v>
      </c>
      <c r="CA48" s="147">
        <f t="shared" si="1185"/>
        <v>84670201.625020236</v>
      </c>
      <c r="CB48" s="147">
        <f t="shared" si="1185"/>
        <v>97196472.033063665</v>
      </c>
      <c r="CC48" s="147">
        <f t="shared" si="1185"/>
        <v>110481136.00673877</v>
      </c>
      <c r="CD48" s="147">
        <f t="shared" si="1185"/>
        <v>124539957.40004775</v>
      </c>
      <c r="CE48" s="147">
        <f t="shared" si="1185"/>
        <v>139388700.06699285</v>
      </c>
      <c r="CF48" s="147">
        <f t="shared" si="1185"/>
        <v>155043127.86157629</v>
      </c>
      <c r="CG48" s="147">
        <f t="shared" si="1185"/>
        <v>171519004.63780028</v>
      </c>
      <c r="CH48" s="147">
        <f t="shared" si="1185"/>
        <v>188832094.24966705</v>
      </c>
      <c r="CI48" s="147">
        <f t="shared" si="1185"/>
        <v>206998160.55117881</v>
      </c>
      <c r="CJ48" s="147">
        <f t="shared" si="1185"/>
        <v>226032967.39633781</v>
      </c>
      <c r="CK48" s="147">
        <f t="shared" si="1185"/>
        <v>245952278.63914624</v>
      </c>
      <c r="CL48" s="147">
        <f t="shared" ref="CL48:EW48" si="1186">CK48+CL24+CL40-CL46</f>
        <v>266771858.13360634</v>
      </c>
      <c r="CM48" s="147">
        <f t="shared" si="1186"/>
        <v>288507469.73372036</v>
      </c>
      <c r="CN48" s="147">
        <f t="shared" si="1186"/>
        <v>342818885.57446963</v>
      </c>
      <c r="CO48" s="147">
        <f t="shared" si="1186"/>
        <v>342818885.57446963</v>
      </c>
      <c r="CP48" s="147">
        <f t="shared" si="1186"/>
        <v>342818885.57446963</v>
      </c>
      <c r="CQ48" s="147">
        <f t="shared" si="1186"/>
        <v>342818885.57446963</v>
      </c>
      <c r="CR48" s="147">
        <f t="shared" si="1186"/>
        <v>342818885.57446963</v>
      </c>
      <c r="CS48" s="147">
        <f t="shared" si="1186"/>
        <v>342818885.57446963</v>
      </c>
      <c r="CT48" s="147">
        <f t="shared" si="1186"/>
        <v>342818885.57446963</v>
      </c>
      <c r="CU48" s="147">
        <f t="shared" si="1186"/>
        <v>342818885.57446963</v>
      </c>
      <c r="CV48" s="147">
        <f t="shared" si="1186"/>
        <v>342818885.57446963</v>
      </c>
      <c r="CW48" s="147">
        <f t="shared" si="1186"/>
        <v>342818885.57446963</v>
      </c>
      <c r="CX48" s="147">
        <f t="shared" si="1186"/>
        <v>342818885.57446963</v>
      </c>
      <c r="CY48" s="147">
        <f t="shared" si="1186"/>
        <v>342818885.57446963</v>
      </c>
      <c r="CZ48" s="147">
        <f t="shared" si="1186"/>
        <v>342818885.57446963</v>
      </c>
      <c r="DA48" s="147">
        <f t="shared" si="1186"/>
        <v>342818885.57446963</v>
      </c>
      <c r="DB48" s="147">
        <f t="shared" si="1186"/>
        <v>342818885.57446963</v>
      </c>
      <c r="DC48" s="147">
        <f t="shared" si="1186"/>
        <v>342818885.57446963</v>
      </c>
      <c r="DD48" s="147">
        <f t="shared" si="1186"/>
        <v>342818885.57446963</v>
      </c>
      <c r="DE48" s="147">
        <f t="shared" si="1186"/>
        <v>342818885.57446963</v>
      </c>
      <c r="DF48" s="147">
        <f t="shared" si="1186"/>
        <v>342818885.57446963</v>
      </c>
      <c r="DG48" s="147">
        <f t="shared" si="1186"/>
        <v>342818885.57446963</v>
      </c>
      <c r="DH48" s="147">
        <f t="shared" si="1186"/>
        <v>342818885.57446963</v>
      </c>
      <c r="DI48" s="147">
        <f t="shared" si="1186"/>
        <v>342818885.57446963</v>
      </c>
      <c r="DJ48" s="147">
        <f t="shared" si="1186"/>
        <v>342818885.57446963</v>
      </c>
      <c r="DK48" s="147">
        <f t="shared" si="1186"/>
        <v>342818885.57446963</v>
      </c>
      <c r="DL48" s="147">
        <f t="shared" si="1186"/>
        <v>342818885.57446963</v>
      </c>
      <c r="DM48" s="147">
        <f t="shared" si="1186"/>
        <v>342818885.57446963</v>
      </c>
      <c r="DN48" s="147">
        <f t="shared" si="1186"/>
        <v>342818885.57446963</v>
      </c>
      <c r="DO48" s="147">
        <f t="shared" si="1186"/>
        <v>342818885.57446963</v>
      </c>
      <c r="DP48" s="147">
        <f t="shared" si="1186"/>
        <v>342818885.57446963</v>
      </c>
      <c r="DQ48" s="147">
        <f t="shared" si="1186"/>
        <v>342818885.57446963</v>
      </c>
      <c r="DR48" s="147">
        <f t="shared" si="1186"/>
        <v>342818885.57446963</v>
      </c>
      <c r="DS48" s="147">
        <f t="shared" si="1186"/>
        <v>342818885.57446963</v>
      </c>
      <c r="DT48" s="147">
        <f t="shared" si="1186"/>
        <v>342818885.57446963</v>
      </c>
      <c r="DU48" s="147">
        <f t="shared" si="1186"/>
        <v>342818885.57446963</v>
      </c>
      <c r="DV48" s="147">
        <f t="shared" si="1186"/>
        <v>342818885.57446963</v>
      </c>
      <c r="DW48" s="147">
        <f t="shared" si="1186"/>
        <v>342818885.57446963</v>
      </c>
      <c r="DX48" s="147">
        <f t="shared" si="1186"/>
        <v>342818885.57446963</v>
      </c>
      <c r="DY48" s="147">
        <f t="shared" si="1186"/>
        <v>342818885.57446963</v>
      </c>
      <c r="DZ48" s="147">
        <f t="shared" si="1186"/>
        <v>342818885.57446963</v>
      </c>
      <c r="EA48" s="147">
        <f t="shared" si="1186"/>
        <v>342818885.57446963</v>
      </c>
      <c r="EB48" s="147">
        <f t="shared" si="1186"/>
        <v>342818885.57446963</v>
      </c>
      <c r="EC48" s="147">
        <f t="shared" si="1186"/>
        <v>342818885.57446963</v>
      </c>
      <c r="ED48" s="147">
        <f t="shared" si="1186"/>
        <v>342818885.57446963</v>
      </c>
      <c r="EE48" s="147">
        <f t="shared" si="1186"/>
        <v>342818885.57446963</v>
      </c>
      <c r="EF48" s="147">
        <f t="shared" si="1186"/>
        <v>342818885.57446963</v>
      </c>
      <c r="EG48" s="147">
        <f t="shared" si="1186"/>
        <v>342818885.57446963</v>
      </c>
      <c r="EH48" s="147">
        <f t="shared" si="1186"/>
        <v>342818885.57446963</v>
      </c>
      <c r="EI48" s="147">
        <f t="shared" si="1186"/>
        <v>342818885.57446963</v>
      </c>
      <c r="EJ48" s="147">
        <f t="shared" si="1186"/>
        <v>342818885.57446963</v>
      </c>
      <c r="EK48" s="147">
        <f t="shared" si="1186"/>
        <v>342818885.57446963</v>
      </c>
      <c r="EL48" s="147">
        <f t="shared" si="1186"/>
        <v>342818885.57446963</v>
      </c>
      <c r="EM48" s="147">
        <f t="shared" si="1186"/>
        <v>342818885.57446963</v>
      </c>
      <c r="EN48" s="147">
        <f t="shared" si="1186"/>
        <v>342818885.57446963</v>
      </c>
      <c r="EO48" s="147">
        <f t="shared" si="1186"/>
        <v>342818885.57446963</v>
      </c>
      <c r="EP48" s="147">
        <f t="shared" si="1186"/>
        <v>342818885.57446963</v>
      </c>
      <c r="EQ48" s="147">
        <f t="shared" si="1186"/>
        <v>342818885.57446963</v>
      </c>
      <c r="ER48" s="147">
        <f t="shared" si="1186"/>
        <v>342818885.57446963</v>
      </c>
      <c r="ES48" s="147">
        <f t="shared" si="1186"/>
        <v>342818885.57446963</v>
      </c>
      <c r="ET48" s="147">
        <f t="shared" si="1186"/>
        <v>342818885.57446963</v>
      </c>
      <c r="EU48" s="147">
        <f t="shared" si="1186"/>
        <v>342818885.57446963</v>
      </c>
      <c r="EV48" s="147">
        <f t="shared" si="1186"/>
        <v>342818885.57446963</v>
      </c>
      <c r="EW48" s="147">
        <f t="shared" si="1186"/>
        <v>342818885.57446963</v>
      </c>
      <c r="EX48" s="147">
        <f t="shared" ref="EX48:HI48" si="1187">EW48+EX24+EX40-EX46</f>
        <v>342818885.57446963</v>
      </c>
      <c r="EY48" s="147">
        <f t="shared" si="1187"/>
        <v>342818885.57446963</v>
      </c>
      <c r="EZ48" s="147">
        <f t="shared" si="1187"/>
        <v>342818885.57446963</v>
      </c>
      <c r="FA48" s="147">
        <f t="shared" si="1187"/>
        <v>342818885.57446963</v>
      </c>
      <c r="FB48" s="147">
        <f t="shared" si="1187"/>
        <v>342818885.57446963</v>
      </c>
      <c r="FC48" s="147">
        <f t="shared" si="1187"/>
        <v>342818885.57446963</v>
      </c>
      <c r="FD48" s="147">
        <f t="shared" si="1187"/>
        <v>342818885.57446963</v>
      </c>
      <c r="FE48" s="147">
        <f t="shared" si="1187"/>
        <v>342818885.57446963</v>
      </c>
      <c r="FF48" s="147">
        <f t="shared" si="1187"/>
        <v>342818885.57446963</v>
      </c>
      <c r="FG48" s="147">
        <f t="shared" si="1187"/>
        <v>342818885.57446963</v>
      </c>
      <c r="FH48" s="147">
        <f t="shared" si="1187"/>
        <v>342818885.57446963</v>
      </c>
      <c r="FI48" s="147">
        <f t="shared" si="1187"/>
        <v>342818885.57446963</v>
      </c>
      <c r="FJ48" s="147">
        <f t="shared" si="1187"/>
        <v>342818885.57446963</v>
      </c>
      <c r="FK48" s="147">
        <f t="shared" si="1187"/>
        <v>342818885.57446963</v>
      </c>
      <c r="FL48" s="147">
        <f t="shared" si="1187"/>
        <v>342818885.57446963</v>
      </c>
      <c r="FM48" s="147">
        <f t="shared" si="1187"/>
        <v>342818885.57446963</v>
      </c>
      <c r="FN48" s="147">
        <f t="shared" si="1187"/>
        <v>342818885.57446963</v>
      </c>
      <c r="FO48" s="147">
        <f t="shared" si="1187"/>
        <v>342818885.57446963</v>
      </c>
      <c r="FP48" s="147">
        <f t="shared" si="1187"/>
        <v>342818885.57446963</v>
      </c>
      <c r="FQ48" s="147">
        <f t="shared" si="1187"/>
        <v>342818885.57446963</v>
      </c>
      <c r="FR48" s="147">
        <f t="shared" si="1187"/>
        <v>342818885.57446963</v>
      </c>
      <c r="FS48" s="147">
        <f t="shared" si="1187"/>
        <v>342818885.57446963</v>
      </c>
      <c r="FT48" s="147">
        <f t="shared" si="1187"/>
        <v>342818885.57446963</v>
      </c>
      <c r="FU48" s="147">
        <f t="shared" si="1187"/>
        <v>342818885.57446963</v>
      </c>
      <c r="FV48" s="147">
        <f t="shared" si="1187"/>
        <v>342818885.57446963</v>
      </c>
      <c r="FW48" s="147">
        <f t="shared" si="1187"/>
        <v>342818885.57446963</v>
      </c>
      <c r="FX48" s="147">
        <f t="shared" si="1187"/>
        <v>342818885.57446963</v>
      </c>
      <c r="FY48" s="147">
        <f t="shared" si="1187"/>
        <v>342818885.57446963</v>
      </c>
      <c r="FZ48" s="147">
        <f t="shared" si="1187"/>
        <v>342818885.57446963</v>
      </c>
      <c r="GA48" s="147">
        <f t="shared" si="1187"/>
        <v>342818885.57446963</v>
      </c>
      <c r="GB48" s="147">
        <f t="shared" si="1187"/>
        <v>342818885.57446963</v>
      </c>
      <c r="GC48" s="147">
        <f t="shared" si="1187"/>
        <v>342818885.57446963</v>
      </c>
      <c r="GD48" s="147">
        <f t="shared" si="1187"/>
        <v>342818885.57446963</v>
      </c>
      <c r="GE48" s="147">
        <f t="shared" si="1187"/>
        <v>342818885.57446963</v>
      </c>
      <c r="GF48" s="147">
        <f t="shared" si="1187"/>
        <v>342818885.57446963</v>
      </c>
      <c r="GG48" s="147">
        <f t="shared" si="1187"/>
        <v>342818885.57446963</v>
      </c>
      <c r="GH48" s="147">
        <f t="shared" si="1187"/>
        <v>342818885.57446963</v>
      </c>
      <c r="GI48" s="147">
        <f t="shared" si="1187"/>
        <v>342818885.57446963</v>
      </c>
      <c r="GJ48" s="147">
        <f t="shared" si="1187"/>
        <v>342818885.57446963</v>
      </c>
      <c r="GK48" s="147">
        <f t="shared" si="1187"/>
        <v>342818885.57446963</v>
      </c>
      <c r="GL48" s="147">
        <f t="shared" si="1187"/>
        <v>342818885.57446963</v>
      </c>
      <c r="GM48" s="147">
        <f t="shared" si="1187"/>
        <v>342818885.57446963</v>
      </c>
      <c r="GN48" s="147">
        <f t="shared" si="1187"/>
        <v>342818885.57446963</v>
      </c>
      <c r="GO48" s="147">
        <f t="shared" si="1187"/>
        <v>342818885.57446963</v>
      </c>
      <c r="GP48" s="147">
        <f t="shared" si="1187"/>
        <v>342818885.57446963</v>
      </c>
      <c r="GQ48" s="147">
        <f t="shared" si="1187"/>
        <v>342818885.57446963</v>
      </c>
      <c r="GR48" s="147">
        <f t="shared" si="1187"/>
        <v>342818885.57446963</v>
      </c>
      <c r="GS48" s="147">
        <f t="shared" si="1187"/>
        <v>342818885.57446963</v>
      </c>
      <c r="GT48" s="147">
        <f t="shared" si="1187"/>
        <v>342818885.57446963</v>
      </c>
      <c r="GU48" s="147">
        <f t="shared" si="1187"/>
        <v>342818885.57446963</v>
      </c>
      <c r="GV48" s="147">
        <f t="shared" si="1187"/>
        <v>342818885.57446963</v>
      </c>
      <c r="GW48" s="147">
        <f t="shared" si="1187"/>
        <v>342818885.57446963</v>
      </c>
      <c r="GX48" s="147">
        <f t="shared" si="1187"/>
        <v>342818885.57446963</v>
      </c>
      <c r="GY48" s="147">
        <f t="shared" si="1187"/>
        <v>342818885.57446963</v>
      </c>
      <c r="GZ48" s="147">
        <f t="shared" si="1187"/>
        <v>342818885.57446963</v>
      </c>
      <c r="HA48" s="147">
        <f t="shared" si="1187"/>
        <v>342818885.57446963</v>
      </c>
      <c r="HB48" s="147">
        <f t="shared" si="1187"/>
        <v>342818885.57446963</v>
      </c>
      <c r="HC48" s="147">
        <f t="shared" si="1187"/>
        <v>342818885.57446963</v>
      </c>
      <c r="HD48" s="147">
        <f t="shared" si="1187"/>
        <v>342818885.57446963</v>
      </c>
      <c r="HE48" s="147">
        <f t="shared" si="1187"/>
        <v>342818885.57446963</v>
      </c>
      <c r="HF48" s="147">
        <f t="shared" si="1187"/>
        <v>342818885.57446963</v>
      </c>
      <c r="HG48" s="147">
        <f t="shared" si="1187"/>
        <v>342818885.57446963</v>
      </c>
      <c r="HH48" s="147">
        <f t="shared" si="1187"/>
        <v>342818885.57446963</v>
      </c>
      <c r="HI48" s="147">
        <f t="shared" si="1187"/>
        <v>342818885.57446963</v>
      </c>
      <c r="HJ48" s="147">
        <f t="shared" ref="HJ48:JU48" si="1188">HI48+HJ24+HJ40-HJ46</f>
        <v>342818885.57446963</v>
      </c>
      <c r="HK48" s="147">
        <f t="shared" si="1188"/>
        <v>342818885.57446963</v>
      </c>
      <c r="HL48" s="147">
        <f t="shared" si="1188"/>
        <v>342818885.57446963</v>
      </c>
      <c r="HM48" s="147">
        <f t="shared" si="1188"/>
        <v>342818885.57446963</v>
      </c>
      <c r="HN48" s="147">
        <f t="shared" si="1188"/>
        <v>342818885.57446963</v>
      </c>
      <c r="HO48" s="147">
        <f t="shared" si="1188"/>
        <v>342818885.57446963</v>
      </c>
      <c r="HP48" s="147">
        <f t="shared" si="1188"/>
        <v>342818885.57446963</v>
      </c>
      <c r="HQ48" s="147">
        <f t="shared" si="1188"/>
        <v>342818885.57446963</v>
      </c>
      <c r="HR48" s="147">
        <f t="shared" si="1188"/>
        <v>342818885.57446963</v>
      </c>
      <c r="HS48" s="147">
        <f t="shared" si="1188"/>
        <v>342818885.57446963</v>
      </c>
      <c r="HT48" s="147">
        <f t="shared" si="1188"/>
        <v>342818885.57446963</v>
      </c>
      <c r="HU48" s="147">
        <f t="shared" si="1188"/>
        <v>342818885.57446963</v>
      </c>
      <c r="HV48" s="147">
        <f t="shared" si="1188"/>
        <v>342818885.57446963</v>
      </c>
      <c r="HW48" s="147">
        <f t="shared" si="1188"/>
        <v>342818885.57446963</v>
      </c>
      <c r="HX48" s="147">
        <f t="shared" si="1188"/>
        <v>342818885.57446963</v>
      </c>
      <c r="HY48" s="147">
        <f t="shared" si="1188"/>
        <v>342818885.57446963</v>
      </c>
      <c r="HZ48" s="147">
        <f t="shared" si="1188"/>
        <v>342818885.57446963</v>
      </c>
      <c r="IA48" s="147">
        <f t="shared" si="1188"/>
        <v>342818885.57446963</v>
      </c>
      <c r="IB48" s="147">
        <f t="shared" si="1188"/>
        <v>342818885.57446963</v>
      </c>
      <c r="IC48" s="147">
        <f t="shared" si="1188"/>
        <v>342818885.57446963</v>
      </c>
      <c r="ID48" s="147">
        <f t="shared" si="1188"/>
        <v>342818885.57446963</v>
      </c>
      <c r="IE48" s="147">
        <f t="shared" si="1188"/>
        <v>342818885.57446963</v>
      </c>
      <c r="IF48" s="147">
        <f t="shared" si="1188"/>
        <v>342818885.57446963</v>
      </c>
      <c r="IG48" s="147">
        <f t="shared" si="1188"/>
        <v>342818885.57446963</v>
      </c>
      <c r="IH48" s="147">
        <f t="shared" si="1188"/>
        <v>342818885.57446963</v>
      </c>
      <c r="II48" s="147">
        <f t="shared" si="1188"/>
        <v>342818885.57446963</v>
      </c>
      <c r="IJ48" s="147">
        <f t="shared" si="1188"/>
        <v>342818885.57446963</v>
      </c>
      <c r="IK48" s="147">
        <f t="shared" si="1188"/>
        <v>342818885.57446963</v>
      </c>
      <c r="IL48" s="147">
        <f t="shared" si="1188"/>
        <v>342818885.57446963</v>
      </c>
      <c r="IM48" s="147">
        <f t="shared" si="1188"/>
        <v>342818885.57446963</v>
      </c>
      <c r="IN48" s="147">
        <f t="shared" si="1188"/>
        <v>342818885.57446963</v>
      </c>
      <c r="IO48" s="147">
        <f t="shared" si="1188"/>
        <v>342818885.57446963</v>
      </c>
      <c r="IP48" s="147">
        <f t="shared" si="1188"/>
        <v>342818885.57446963</v>
      </c>
      <c r="IQ48" s="147">
        <f t="shared" si="1188"/>
        <v>342818885.57446963</v>
      </c>
      <c r="IR48" s="147">
        <f t="shared" si="1188"/>
        <v>342818885.57446963</v>
      </c>
      <c r="IS48" s="147">
        <f t="shared" si="1188"/>
        <v>342818885.57446963</v>
      </c>
      <c r="IT48" s="147">
        <f t="shared" si="1188"/>
        <v>342818885.57446963</v>
      </c>
      <c r="IU48" s="147">
        <f t="shared" si="1188"/>
        <v>342818885.57446963</v>
      </c>
      <c r="IV48" s="147">
        <f t="shared" si="1188"/>
        <v>342818885.57446963</v>
      </c>
      <c r="IW48" s="147">
        <f t="shared" si="1188"/>
        <v>342818885.57446963</v>
      </c>
      <c r="IX48" s="147">
        <f t="shared" si="1188"/>
        <v>342818885.57446963</v>
      </c>
      <c r="IY48" s="147">
        <f t="shared" si="1188"/>
        <v>342818885.57446963</v>
      </c>
      <c r="IZ48" s="147">
        <f t="shared" si="1188"/>
        <v>342818885.57446963</v>
      </c>
      <c r="JA48" s="147">
        <f t="shared" si="1188"/>
        <v>342818885.57446963</v>
      </c>
      <c r="JB48" s="147">
        <f t="shared" si="1188"/>
        <v>342818885.57446963</v>
      </c>
      <c r="JC48" s="147">
        <f t="shared" si="1188"/>
        <v>342818885.57446963</v>
      </c>
      <c r="JD48" s="147">
        <f t="shared" si="1188"/>
        <v>342818885.57446963</v>
      </c>
      <c r="JE48" s="147">
        <f t="shared" si="1188"/>
        <v>342818885.57446963</v>
      </c>
      <c r="JF48" s="147">
        <f t="shared" si="1188"/>
        <v>342818885.57446963</v>
      </c>
      <c r="JG48" s="147">
        <f t="shared" si="1188"/>
        <v>342818885.57446963</v>
      </c>
      <c r="JH48" s="147">
        <f t="shared" si="1188"/>
        <v>342818885.57446963</v>
      </c>
      <c r="JI48" s="147">
        <f t="shared" si="1188"/>
        <v>342818885.57446963</v>
      </c>
      <c r="JJ48" s="147">
        <f t="shared" si="1188"/>
        <v>342818885.57446963</v>
      </c>
      <c r="JK48" s="147">
        <f t="shared" si="1188"/>
        <v>342818885.57446963</v>
      </c>
      <c r="JL48" s="147">
        <f t="shared" si="1188"/>
        <v>342818885.57446963</v>
      </c>
      <c r="JM48" s="147">
        <f t="shared" si="1188"/>
        <v>342818885.57446963</v>
      </c>
      <c r="JN48" s="147">
        <f t="shared" si="1188"/>
        <v>342818885.57446963</v>
      </c>
      <c r="JO48" s="147">
        <f t="shared" si="1188"/>
        <v>342818885.57446963</v>
      </c>
      <c r="JP48" s="147">
        <f t="shared" si="1188"/>
        <v>342818885.57446963</v>
      </c>
      <c r="JQ48" s="147">
        <f t="shared" si="1188"/>
        <v>342818885.57446963</v>
      </c>
      <c r="JR48" s="147">
        <f t="shared" si="1188"/>
        <v>342818885.57446963</v>
      </c>
      <c r="JS48" s="147">
        <f t="shared" si="1188"/>
        <v>342818885.57446963</v>
      </c>
      <c r="JT48" s="147">
        <f t="shared" si="1188"/>
        <v>342818885.57446963</v>
      </c>
      <c r="JU48" s="147">
        <f t="shared" si="1188"/>
        <v>342818885.57446963</v>
      </c>
      <c r="JV48" s="147">
        <f t="shared" ref="JV48:KV48" si="1189">JU48+JV24+JV40-JV46</f>
        <v>342818885.57446963</v>
      </c>
      <c r="JW48" s="147">
        <f t="shared" si="1189"/>
        <v>342818885.57446963</v>
      </c>
      <c r="JX48" s="147">
        <f t="shared" si="1189"/>
        <v>342818885.57446963</v>
      </c>
      <c r="JY48" s="147">
        <f t="shared" si="1189"/>
        <v>342818885.57446963</v>
      </c>
      <c r="JZ48" s="147">
        <f t="shared" si="1189"/>
        <v>342818885.57446963</v>
      </c>
      <c r="KA48" s="147">
        <f t="shared" si="1189"/>
        <v>342818885.57446963</v>
      </c>
      <c r="KB48" s="147">
        <f t="shared" si="1189"/>
        <v>342818885.57446963</v>
      </c>
      <c r="KC48" s="147">
        <f t="shared" si="1189"/>
        <v>342818885.57446963</v>
      </c>
      <c r="KD48" s="147">
        <f t="shared" si="1189"/>
        <v>342818885.57446963</v>
      </c>
      <c r="KE48" s="147">
        <f t="shared" si="1189"/>
        <v>342818885.57446963</v>
      </c>
      <c r="KF48" s="147">
        <f t="shared" si="1189"/>
        <v>342818885.57446963</v>
      </c>
      <c r="KG48" s="147">
        <f t="shared" si="1189"/>
        <v>342818885.57446963</v>
      </c>
      <c r="KH48" s="147">
        <f t="shared" si="1189"/>
        <v>342818885.57446963</v>
      </c>
      <c r="KI48" s="147">
        <f t="shared" si="1189"/>
        <v>342818885.57446963</v>
      </c>
      <c r="KJ48" s="147">
        <f t="shared" si="1189"/>
        <v>342818885.57446963</v>
      </c>
      <c r="KK48" s="147">
        <f t="shared" si="1189"/>
        <v>342818885.57446963</v>
      </c>
      <c r="KL48" s="147">
        <f t="shared" si="1189"/>
        <v>342818885.57446963</v>
      </c>
      <c r="KM48" s="147">
        <f t="shared" si="1189"/>
        <v>342818885.57446963</v>
      </c>
      <c r="KN48" s="147">
        <f t="shared" si="1189"/>
        <v>342818885.57446963</v>
      </c>
      <c r="KO48" s="147">
        <f t="shared" si="1189"/>
        <v>342818885.57446963</v>
      </c>
      <c r="KP48" s="147">
        <f t="shared" si="1189"/>
        <v>342818885.57446963</v>
      </c>
      <c r="KQ48" s="147">
        <f t="shared" si="1189"/>
        <v>342818885.57446963</v>
      </c>
      <c r="KR48" s="147">
        <f t="shared" si="1189"/>
        <v>342818885.57446963</v>
      </c>
      <c r="KS48" s="147">
        <f t="shared" si="1189"/>
        <v>342818885.57446963</v>
      </c>
      <c r="KT48" s="147">
        <f t="shared" si="1189"/>
        <v>342818885.57446963</v>
      </c>
      <c r="KU48" s="147">
        <f t="shared" si="1189"/>
        <v>342818885.57446963</v>
      </c>
      <c r="KV48" s="147">
        <f t="shared" si="1189"/>
        <v>342818885.57446963</v>
      </c>
      <c r="KW48" s="1"/>
      <c r="KX48" s="1"/>
    </row>
    <row r="49" spans="1:310" ht="4.05" customHeight="1" x14ac:dyDescent="0.25">
      <c r="A49" s="1"/>
      <c r="B49" s="79"/>
      <c r="C49" s="79"/>
      <c r="D49" s="79"/>
      <c r="E49" s="1"/>
      <c r="F49" s="1"/>
      <c r="G49" s="1"/>
      <c r="H49" s="11"/>
      <c r="I49" s="1"/>
      <c r="J49" s="1"/>
      <c r="K49" s="1"/>
      <c r="L49" s="1"/>
      <c r="M49" s="5"/>
      <c r="N49" s="1"/>
      <c r="O49" s="19"/>
      <c r="P49" s="1"/>
      <c r="Q49" s="1"/>
      <c r="R49" s="1"/>
      <c r="S49" s="1"/>
      <c r="T49" s="1"/>
      <c r="U49" s="144"/>
      <c r="V49" s="144"/>
      <c r="W49" s="144"/>
      <c r="X49" s="144"/>
      <c r="Y49" s="144"/>
      <c r="Z49" s="144"/>
      <c r="AA49" s="144"/>
      <c r="AB49" s="144"/>
      <c r="AC49" s="144"/>
      <c r="AD49" s="144"/>
      <c r="AE49" s="144"/>
      <c r="AF49" s="144"/>
      <c r="AG49" s="144"/>
      <c r="AH49" s="144"/>
      <c r="AI49" s="144"/>
      <c r="AJ49" s="144"/>
      <c r="AK49" s="144"/>
      <c r="AL49" s="144"/>
      <c r="AM49" s="144"/>
      <c r="AN49" s="144"/>
      <c r="AO49" s="144"/>
      <c r="AP49" s="144"/>
      <c r="AQ49" s="144"/>
      <c r="AR49" s="144"/>
      <c r="AS49" s="144"/>
      <c r="AT49" s="144"/>
      <c r="AU49" s="144"/>
      <c r="AV49" s="144"/>
      <c r="AW49" s="144"/>
      <c r="AX49" s="144"/>
      <c r="AY49" s="144"/>
      <c r="AZ49" s="144"/>
      <c r="BA49" s="144"/>
      <c r="BB49" s="144"/>
      <c r="BC49" s="144"/>
      <c r="BD49" s="144"/>
      <c r="BE49" s="144"/>
      <c r="BF49" s="144"/>
      <c r="BG49" s="144"/>
      <c r="BH49" s="144"/>
      <c r="BI49" s="144"/>
      <c r="BJ49" s="144"/>
      <c r="BK49" s="144"/>
      <c r="BL49" s="144"/>
      <c r="BM49" s="144"/>
      <c r="BN49" s="144"/>
      <c r="BO49" s="144"/>
      <c r="BP49" s="144"/>
      <c r="BQ49" s="144"/>
      <c r="BR49" s="144"/>
      <c r="BS49" s="144"/>
      <c r="BT49" s="144"/>
      <c r="BU49" s="144"/>
      <c r="BV49" s="144"/>
      <c r="BW49" s="144"/>
      <c r="BX49" s="144"/>
      <c r="BY49" s="144"/>
      <c r="BZ49" s="144"/>
      <c r="CA49" s="144"/>
      <c r="CB49" s="144"/>
      <c r="CC49" s="144"/>
      <c r="CD49" s="144"/>
      <c r="CE49" s="144"/>
      <c r="CF49" s="144"/>
      <c r="CG49" s="144"/>
      <c r="CH49" s="144"/>
      <c r="CI49" s="144"/>
      <c r="CJ49" s="144"/>
      <c r="CK49" s="144"/>
      <c r="CL49" s="144"/>
      <c r="CM49" s="144"/>
      <c r="CN49" s="144"/>
      <c r="CO49" s="144"/>
      <c r="CP49" s="144"/>
      <c r="CQ49" s="144"/>
      <c r="CR49" s="144"/>
      <c r="CS49" s="144"/>
      <c r="CT49" s="144"/>
      <c r="CU49" s="144"/>
      <c r="CV49" s="144"/>
      <c r="CW49" s="144"/>
      <c r="CX49" s="144"/>
      <c r="CY49" s="144"/>
      <c r="CZ49" s="144"/>
      <c r="DA49" s="144"/>
      <c r="DB49" s="144"/>
      <c r="DC49" s="144"/>
      <c r="DD49" s="144"/>
      <c r="DE49" s="144"/>
      <c r="DF49" s="144"/>
      <c r="DG49" s="144"/>
      <c r="DH49" s="144"/>
      <c r="DI49" s="144"/>
      <c r="DJ49" s="144"/>
      <c r="DK49" s="144"/>
      <c r="DL49" s="144"/>
      <c r="DM49" s="144"/>
      <c r="DN49" s="144"/>
      <c r="DO49" s="144"/>
      <c r="DP49" s="144"/>
      <c r="DQ49" s="144"/>
      <c r="DR49" s="144"/>
      <c r="DS49" s="144"/>
      <c r="DT49" s="144"/>
      <c r="DU49" s="144"/>
      <c r="DV49" s="144"/>
      <c r="DW49" s="144"/>
      <c r="DX49" s="144"/>
      <c r="DY49" s="144"/>
      <c r="DZ49" s="144"/>
      <c r="EA49" s="144"/>
      <c r="EB49" s="144"/>
      <c r="EC49" s="144"/>
      <c r="ED49" s="144"/>
      <c r="EE49" s="144"/>
      <c r="EF49" s="144"/>
      <c r="EG49" s="144"/>
      <c r="EH49" s="144"/>
      <c r="EI49" s="144"/>
      <c r="EJ49" s="144"/>
      <c r="EK49" s="144"/>
      <c r="EL49" s="144"/>
      <c r="EM49" s="144"/>
      <c r="EN49" s="144"/>
      <c r="EO49" s="144"/>
      <c r="EP49" s="144"/>
      <c r="EQ49" s="144"/>
      <c r="ER49" s="144"/>
      <c r="ES49" s="144"/>
      <c r="ET49" s="144"/>
      <c r="EU49" s="144"/>
      <c r="EV49" s="144"/>
      <c r="EW49" s="144"/>
      <c r="EX49" s="144"/>
      <c r="EY49" s="144"/>
      <c r="EZ49" s="144"/>
      <c r="FA49" s="144"/>
      <c r="FB49" s="144"/>
      <c r="FC49" s="144"/>
      <c r="FD49" s="144"/>
      <c r="FE49" s="144"/>
      <c r="FF49" s="144"/>
      <c r="FG49" s="144"/>
      <c r="FH49" s="144"/>
      <c r="FI49" s="144"/>
      <c r="FJ49" s="144"/>
      <c r="FK49" s="144"/>
      <c r="FL49" s="144"/>
      <c r="FM49" s="144"/>
      <c r="FN49" s="144"/>
      <c r="FO49" s="144"/>
      <c r="FP49" s="144"/>
      <c r="FQ49" s="144"/>
      <c r="FR49" s="144"/>
      <c r="FS49" s="144"/>
      <c r="FT49" s="144"/>
      <c r="FU49" s="144"/>
      <c r="FV49" s="144"/>
      <c r="FW49" s="144"/>
      <c r="FX49" s="144"/>
      <c r="FY49" s="144"/>
      <c r="FZ49" s="144"/>
      <c r="GA49" s="144"/>
      <c r="GB49" s="144"/>
      <c r="GC49" s="144"/>
      <c r="GD49" s="144"/>
      <c r="GE49" s="144"/>
      <c r="GF49" s="144"/>
      <c r="GG49" s="144"/>
      <c r="GH49" s="144"/>
      <c r="GI49" s="144"/>
      <c r="GJ49" s="144"/>
      <c r="GK49" s="144"/>
      <c r="GL49" s="144"/>
      <c r="GM49" s="144"/>
      <c r="GN49" s="144"/>
      <c r="GO49" s="144"/>
      <c r="GP49" s="144"/>
      <c r="GQ49" s="144"/>
      <c r="GR49" s="144"/>
      <c r="GS49" s="144"/>
      <c r="GT49" s="144"/>
      <c r="GU49" s="144"/>
      <c r="GV49" s="144"/>
      <c r="GW49" s="144"/>
      <c r="GX49" s="144"/>
      <c r="GY49" s="144"/>
      <c r="GZ49" s="144"/>
      <c r="HA49" s="144"/>
      <c r="HB49" s="144"/>
      <c r="HC49" s="144"/>
      <c r="HD49" s="144"/>
      <c r="HE49" s="144"/>
      <c r="HF49" s="144"/>
      <c r="HG49" s="144"/>
      <c r="HH49" s="144"/>
      <c r="HI49" s="144"/>
      <c r="HJ49" s="144"/>
      <c r="HK49" s="144"/>
      <c r="HL49" s="144"/>
      <c r="HM49" s="144"/>
      <c r="HN49" s="144"/>
      <c r="HO49" s="144"/>
      <c r="HP49" s="144"/>
      <c r="HQ49" s="144"/>
      <c r="HR49" s="144"/>
      <c r="HS49" s="144"/>
      <c r="HT49" s="144"/>
      <c r="HU49" s="144"/>
      <c r="HV49" s="144"/>
      <c r="HW49" s="144"/>
      <c r="HX49" s="144"/>
      <c r="HY49" s="144"/>
      <c r="HZ49" s="144"/>
      <c r="IA49" s="144"/>
      <c r="IB49" s="144"/>
      <c r="IC49" s="144"/>
      <c r="ID49" s="144"/>
      <c r="IE49" s="144"/>
      <c r="IF49" s="144"/>
      <c r="IG49" s="144"/>
      <c r="IH49" s="144"/>
      <c r="II49" s="144"/>
      <c r="IJ49" s="144"/>
      <c r="IK49" s="144"/>
      <c r="IL49" s="144"/>
      <c r="IM49" s="144"/>
      <c r="IN49" s="144"/>
      <c r="IO49" s="144"/>
      <c r="IP49" s="144"/>
      <c r="IQ49" s="144"/>
      <c r="IR49" s="144"/>
      <c r="IS49" s="144"/>
      <c r="IT49" s="144"/>
      <c r="IU49" s="144"/>
      <c r="IV49" s="144"/>
      <c r="IW49" s="144"/>
      <c r="IX49" s="144"/>
      <c r="IY49" s="144"/>
      <c r="IZ49" s="144"/>
      <c r="JA49" s="144"/>
      <c r="JB49" s="144"/>
      <c r="JC49" s="144"/>
      <c r="JD49" s="144"/>
      <c r="JE49" s="144"/>
      <c r="JF49" s="144"/>
      <c r="JG49" s="144"/>
      <c r="JH49" s="144"/>
      <c r="JI49" s="144"/>
      <c r="JJ49" s="144"/>
      <c r="JK49" s="144"/>
      <c r="JL49" s="144"/>
      <c r="JM49" s="144"/>
      <c r="JN49" s="144"/>
      <c r="JO49" s="144"/>
      <c r="JP49" s="144"/>
      <c r="JQ49" s="144"/>
      <c r="JR49" s="144"/>
      <c r="JS49" s="144"/>
      <c r="JT49" s="144"/>
      <c r="JU49" s="144"/>
      <c r="JV49" s="144"/>
      <c r="JW49" s="144"/>
      <c r="JX49" s="144"/>
      <c r="JY49" s="144"/>
      <c r="JZ49" s="144"/>
      <c r="KA49" s="144"/>
      <c r="KB49" s="144"/>
      <c r="KC49" s="144"/>
      <c r="KD49" s="144"/>
      <c r="KE49" s="144"/>
      <c r="KF49" s="144"/>
      <c r="KG49" s="144"/>
      <c r="KH49" s="144"/>
      <c r="KI49" s="144"/>
      <c r="KJ49" s="144"/>
      <c r="KK49" s="144"/>
      <c r="KL49" s="144"/>
      <c r="KM49" s="144"/>
      <c r="KN49" s="144"/>
      <c r="KO49" s="144"/>
      <c r="KP49" s="144"/>
      <c r="KQ49" s="144"/>
      <c r="KR49" s="144"/>
      <c r="KS49" s="144"/>
      <c r="KT49" s="144"/>
      <c r="KU49" s="144"/>
      <c r="KV49" s="144"/>
      <c r="KW49" s="1"/>
      <c r="KX49" s="1"/>
    </row>
    <row r="50" spans="1:310" x14ac:dyDescent="0.25">
      <c r="A50" s="1"/>
      <c r="B50" s="79"/>
      <c r="C50" s="79"/>
      <c r="D50" s="79"/>
      <c r="E50" s="139" t="str">
        <f>kpi!$E93</f>
        <v>Начисл. %-нтов по кредиту на конец периода</v>
      </c>
      <c r="F50" s="1"/>
      <c r="G50" s="1"/>
      <c r="H50" s="39" t="str">
        <f>IF(OR($E50="",$E50=0),"",INDEX(kpi!$I:$I,SUMIFS(kpi!$A:$A,kpi!$E:$E,$E50)))</f>
        <v>руб.</v>
      </c>
      <c r="I50" s="1"/>
      <c r="J50" s="1"/>
      <c r="K50" s="1"/>
      <c r="L50" s="1"/>
      <c r="M50" s="5"/>
      <c r="N50" s="1"/>
      <c r="O50" s="19"/>
      <c r="P50" s="1"/>
      <c r="Q50" s="1"/>
      <c r="R50" s="148">
        <f>SUMIFS($T50:$KW50,$T$1:$KW$1,MAX($1:$1))</f>
        <v>0</v>
      </c>
      <c r="S50" s="1"/>
      <c r="T50" s="1"/>
      <c r="U50" s="143">
        <f>SUM($U44:U44)-SUM($U46:U46)</f>
        <v>0</v>
      </c>
      <c r="V50" s="143">
        <f>SUM($U44:V44)-SUM($U46:V46)</f>
        <v>0</v>
      </c>
      <c r="W50" s="143">
        <f>SUM($U44:W44)-SUM($U46:W46)</f>
        <v>0</v>
      </c>
      <c r="X50" s="143">
        <f>SUM($U44:X44)-SUM($U46:X46)</f>
        <v>0</v>
      </c>
      <c r="Y50" s="143">
        <f>SUM($U44:Y44)-SUM($U46:Y46)</f>
        <v>0</v>
      </c>
      <c r="Z50" s="143">
        <f>SUM($U44:Z44)-SUM($U46:Z46)</f>
        <v>0</v>
      </c>
      <c r="AA50" s="143">
        <f>SUM($U44:AA44)-SUM($U46:AA46)</f>
        <v>0</v>
      </c>
      <c r="AB50" s="143">
        <f>SUM($U44:AB44)-SUM($U46:AB46)</f>
        <v>0</v>
      </c>
      <c r="AC50" s="143">
        <f>SUM($U44:AC44)-SUM($U46:AC46)</f>
        <v>0</v>
      </c>
      <c r="AD50" s="143">
        <f>SUM($U44:AD44)-SUM($U46:AD46)</f>
        <v>0</v>
      </c>
      <c r="AE50" s="143">
        <f>SUM($U44:AE44)-SUM($U46:AE46)</f>
        <v>0</v>
      </c>
      <c r="AF50" s="143">
        <f>SUM($U44:AF44)-SUM($U46:AF46)</f>
        <v>0</v>
      </c>
      <c r="AG50" s="143">
        <f>SUM($U44:AG44)-SUM($U46:AG46)</f>
        <v>0</v>
      </c>
      <c r="AH50" s="143">
        <f>SUM($U44:AH44)-SUM($U46:AH46)</f>
        <v>0</v>
      </c>
      <c r="AI50" s="143">
        <f>SUM($U44:AI44)-SUM($U46:AI46)</f>
        <v>0</v>
      </c>
      <c r="AJ50" s="143">
        <f>SUM($U44:AJ44)-SUM($U46:AJ46)</f>
        <v>6586.9483208101819</v>
      </c>
      <c r="AK50" s="143">
        <f>SUM($U44:AK44)-SUM($U46:AK46)</f>
        <v>42810.98497393974</v>
      </c>
      <c r="AL50" s="143">
        <f>SUM($U44:AL44)-SUM($U46:AL46)</f>
        <v>105259.90245533074</v>
      </c>
      <c r="AM50" s="143">
        <f>SUM($U44:AM44)-SUM($U46:AM46)</f>
        <v>190249.18152264494</v>
      </c>
      <c r="AN50" s="143">
        <f>SUM($U44:AN44)-SUM($U46:AN46)</f>
        <v>294054.4443693551</v>
      </c>
      <c r="AO50" s="143">
        <f>SUM($U44:AO44)-SUM($U46:AO46)</f>
        <v>414006.5222614411</v>
      </c>
      <c r="AP50" s="143">
        <f>SUM($U44:AP44)-SUM($U46:AP46)</f>
        <v>547684.0000878732</v>
      </c>
      <c r="AQ50" s="143">
        <f>SUM($U44:AQ44)-SUM($U46:AQ46)</f>
        <v>692591.213803133</v>
      </c>
      <c r="AR50" s="143">
        <f>SUM($U44:AR44)-SUM($U46:AR46)</f>
        <v>846158.25042721326</v>
      </c>
      <c r="AS50" s="143">
        <f>SUM($U44:AS44)-SUM($U46:AS46)</f>
        <v>1005740.9480456181</v>
      </c>
      <c r="AT50" s="143">
        <f>SUM($U44:AT44)-SUM($U46:AT46)</f>
        <v>1168620.8958093629</v>
      </c>
      <c r="AU50" s="143">
        <f>SUM($U44:AU44)-SUM($U46:AU46)</f>
        <v>1333530.4339349743</v>
      </c>
      <c r="AV50" s="143">
        <f>SUM($U44:AV44)-SUM($U46:AV46)</f>
        <v>1431454.5035729271</v>
      </c>
      <c r="AW50" s="143">
        <f>SUM($U44:AW44)-SUM($U46:AW46)</f>
        <v>1294085.9610148051</v>
      </c>
      <c r="AX50" s="143">
        <f>SUM($U44:AX44)-SUM($U46:AX46)</f>
        <v>915484.89150150795</v>
      </c>
      <c r="AY50" s="143">
        <f>SUM($U44:AY44)-SUM($U46:AY46)</f>
        <v>289711.38027393608</v>
      </c>
      <c r="AZ50" s="143">
        <f>SUM($U44:AZ44)-SUM($U46:AZ46)</f>
        <v>0</v>
      </c>
      <c r="BA50" s="143">
        <f>SUM($U44:BA44)-SUM($U46:BA46)</f>
        <v>0</v>
      </c>
      <c r="BB50" s="143">
        <f>SUM($U44:BB44)-SUM($U46:BB46)</f>
        <v>0</v>
      </c>
      <c r="BC50" s="143">
        <f>SUM($U44:BC44)-SUM($U46:BC46)</f>
        <v>0</v>
      </c>
      <c r="BD50" s="143">
        <f>SUM($U44:BD44)-SUM($U46:BD46)</f>
        <v>0</v>
      </c>
      <c r="BE50" s="143">
        <f>SUM($U44:BE44)-SUM($U46:BE46)</f>
        <v>270658.03841346502</v>
      </c>
      <c r="BF50" s="143">
        <f>SUM($U44:BF44)-SUM($U46:BF46)</f>
        <v>564639.5328771919</v>
      </c>
      <c r="BG50" s="143">
        <f>SUM($U44:BG44)-SUM($U46:BG46)</f>
        <v>871040.56224353332</v>
      </c>
      <c r="BH50" s="143">
        <f>SUM($U44:BH44)-SUM($U46:BH46)</f>
        <v>1182431.8481755103</v>
      </c>
      <c r="BI50" s="143">
        <f>SUM($U44:BI44)-SUM($U46:BI46)</f>
        <v>1267592.1853444315</v>
      </c>
      <c r="BJ50" s="143">
        <f>SUM($U44:BJ44)-SUM($U46:BJ46)</f>
        <v>696191.84144390747</v>
      </c>
      <c r="BK50" s="143">
        <f>SUM($U44:BK44)-SUM($U46:BK46)</f>
        <v>0</v>
      </c>
      <c r="BL50" s="143">
        <f>SUM($U44:BL44)-SUM($U46:BL46)</f>
        <v>0</v>
      </c>
      <c r="BM50" s="143">
        <f>SUM($U44:BM44)-SUM($U46:BM46)</f>
        <v>0</v>
      </c>
      <c r="BN50" s="143">
        <f>SUM($U44:BN44)-SUM($U46:BN46)</f>
        <v>0</v>
      </c>
      <c r="BO50" s="143">
        <f>SUM($U44:BO44)-SUM($U46:BO46)</f>
        <v>0</v>
      </c>
      <c r="BP50" s="143">
        <f>SUM($U44:BP44)-SUM($U46:BP46)</f>
        <v>0</v>
      </c>
      <c r="BQ50" s="143">
        <f>SUM($U44:BQ44)-SUM($U46:BQ46)</f>
        <v>0</v>
      </c>
      <c r="BR50" s="143">
        <f>SUM($U44:BR44)-SUM($U46:BR46)</f>
        <v>0</v>
      </c>
      <c r="BS50" s="143">
        <f>SUM($U44:BS44)-SUM($U46:BS46)</f>
        <v>0</v>
      </c>
      <c r="BT50" s="143">
        <f>SUM($U44:BT44)-SUM($U46:BT46)</f>
        <v>0</v>
      </c>
      <c r="BU50" s="143">
        <f>SUM($U44:BU44)-SUM($U46:BU46)</f>
        <v>0</v>
      </c>
      <c r="BV50" s="143">
        <f>SUM($U44:BV44)-SUM($U46:BV46)</f>
        <v>0</v>
      </c>
      <c r="BW50" s="143">
        <f>SUM($U44:BW44)-SUM($U46:BW46)</f>
        <v>0</v>
      </c>
      <c r="BX50" s="143">
        <f>SUM($U44:BX44)-SUM($U46:BX46)</f>
        <v>0</v>
      </c>
      <c r="BY50" s="143">
        <f>SUM($U44:BY44)-SUM($U46:BY46)</f>
        <v>0</v>
      </c>
      <c r="BZ50" s="143">
        <f>SUM($U44:BZ44)-SUM($U46:BZ46)</f>
        <v>0</v>
      </c>
      <c r="CA50" s="143">
        <f>SUM($U44:CA44)-SUM($U46:CA46)</f>
        <v>0</v>
      </c>
      <c r="CB50" s="143">
        <f>SUM($U44:CB44)-SUM($U46:CB46)</f>
        <v>0</v>
      </c>
      <c r="CC50" s="143">
        <f>SUM($U44:CC44)-SUM($U46:CC46)</f>
        <v>0</v>
      </c>
      <c r="CD50" s="143">
        <f>SUM($U44:CD44)-SUM($U46:CD46)</f>
        <v>0</v>
      </c>
      <c r="CE50" s="143">
        <f>SUM($U44:CE44)-SUM($U46:CE46)</f>
        <v>0</v>
      </c>
      <c r="CF50" s="143">
        <f>SUM($U44:CF44)-SUM($U46:CF46)</f>
        <v>0</v>
      </c>
      <c r="CG50" s="143">
        <f>SUM($U44:CG44)-SUM($U46:CG46)</f>
        <v>0</v>
      </c>
      <c r="CH50" s="143">
        <f>SUM($U44:CH44)-SUM($U46:CH46)</f>
        <v>0</v>
      </c>
      <c r="CI50" s="143">
        <f>SUM($U44:CI44)-SUM($U46:CI46)</f>
        <v>0</v>
      </c>
      <c r="CJ50" s="143">
        <f>SUM($U44:CJ44)-SUM($U46:CJ46)</f>
        <v>0</v>
      </c>
      <c r="CK50" s="143">
        <f>SUM($U44:CK44)-SUM($U46:CK46)</f>
        <v>0</v>
      </c>
      <c r="CL50" s="143">
        <f>SUM($U44:CL44)-SUM($U46:CL46)</f>
        <v>0</v>
      </c>
      <c r="CM50" s="143">
        <f>SUM($U44:CM44)-SUM($U46:CM46)</f>
        <v>0</v>
      </c>
      <c r="CN50" s="143">
        <f>SUM($U44:CN44)-SUM($U46:CN46)</f>
        <v>0</v>
      </c>
      <c r="CO50" s="143">
        <f>SUM($U44:CO44)-SUM($U46:CO46)</f>
        <v>0</v>
      </c>
      <c r="CP50" s="143">
        <f>SUM($U44:CP44)-SUM($U46:CP46)</f>
        <v>0</v>
      </c>
      <c r="CQ50" s="143">
        <f>SUM($U44:CQ44)-SUM($U46:CQ46)</f>
        <v>0</v>
      </c>
      <c r="CR50" s="143">
        <f>SUM($U44:CR44)-SUM($U46:CR46)</f>
        <v>0</v>
      </c>
      <c r="CS50" s="143">
        <f>SUM($U44:CS44)-SUM($U46:CS46)</f>
        <v>0</v>
      </c>
      <c r="CT50" s="143">
        <f>SUM($U44:CT44)-SUM($U46:CT46)</f>
        <v>0</v>
      </c>
      <c r="CU50" s="143">
        <f>SUM($U44:CU44)-SUM($U46:CU46)</f>
        <v>0</v>
      </c>
      <c r="CV50" s="143">
        <f>SUM($U44:CV44)-SUM($U46:CV46)</f>
        <v>0</v>
      </c>
      <c r="CW50" s="143">
        <f>SUM($U44:CW44)-SUM($U46:CW46)</f>
        <v>0</v>
      </c>
      <c r="CX50" s="143">
        <f>SUM($U44:CX44)-SUM($U46:CX46)</f>
        <v>0</v>
      </c>
      <c r="CY50" s="143">
        <f>SUM($U44:CY44)-SUM($U46:CY46)</f>
        <v>0</v>
      </c>
      <c r="CZ50" s="143">
        <f>SUM($U44:CZ44)-SUM($U46:CZ46)</f>
        <v>0</v>
      </c>
      <c r="DA50" s="143">
        <f>SUM($U44:DA44)-SUM($U46:DA46)</f>
        <v>0</v>
      </c>
      <c r="DB50" s="143">
        <f>SUM($U44:DB44)-SUM($U46:DB46)</f>
        <v>0</v>
      </c>
      <c r="DC50" s="143">
        <f>SUM($U44:DC44)-SUM($U46:DC46)</f>
        <v>0</v>
      </c>
      <c r="DD50" s="143">
        <f>SUM($U44:DD44)-SUM($U46:DD46)</f>
        <v>0</v>
      </c>
      <c r="DE50" s="143">
        <f>SUM($U44:DE44)-SUM($U46:DE46)</f>
        <v>0</v>
      </c>
      <c r="DF50" s="143">
        <f>SUM($U44:DF44)-SUM($U46:DF46)</f>
        <v>0</v>
      </c>
      <c r="DG50" s="143">
        <f>SUM($U44:DG44)-SUM($U46:DG46)</f>
        <v>0</v>
      </c>
      <c r="DH50" s="143">
        <f>SUM($U44:DH44)-SUM($U46:DH46)</f>
        <v>0</v>
      </c>
      <c r="DI50" s="143">
        <f>SUM($U44:DI44)-SUM($U46:DI46)</f>
        <v>0</v>
      </c>
      <c r="DJ50" s="143">
        <f>SUM($U44:DJ44)-SUM($U46:DJ46)</f>
        <v>0</v>
      </c>
      <c r="DK50" s="143">
        <f>SUM($U44:DK44)-SUM($U46:DK46)</f>
        <v>0</v>
      </c>
      <c r="DL50" s="143">
        <f>SUM($U44:DL44)-SUM($U46:DL46)</f>
        <v>0</v>
      </c>
      <c r="DM50" s="143">
        <f>SUM($U44:DM44)-SUM($U46:DM46)</f>
        <v>0</v>
      </c>
      <c r="DN50" s="143">
        <f>SUM($U44:DN44)-SUM($U46:DN46)</f>
        <v>0</v>
      </c>
      <c r="DO50" s="143">
        <f>SUM($U44:DO44)-SUM($U46:DO46)</f>
        <v>0</v>
      </c>
      <c r="DP50" s="143">
        <f>SUM($U44:DP44)-SUM($U46:DP46)</f>
        <v>0</v>
      </c>
      <c r="DQ50" s="143">
        <f>SUM($U44:DQ44)-SUM($U46:DQ46)</f>
        <v>0</v>
      </c>
      <c r="DR50" s="143">
        <f>SUM($U44:DR44)-SUM($U46:DR46)</f>
        <v>0</v>
      </c>
      <c r="DS50" s="143">
        <f>SUM($U44:DS44)-SUM($U46:DS46)</f>
        <v>0</v>
      </c>
      <c r="DT50" s="143">
        <f>SUM($U44:DT44)-SUM($U46:DT46)</f>
        <v>0</v>
      </c>
      <c r="DU50" s="143">
        <f>SUM($U44:DU44)-SUM($U46:DU46)</f>
        <v>0</v>
      </c>
      <c r="DV50" s="143">
        <f>SUM($U44:DV44)-SUM($U46:DV46)</f>
        <v>0</v>
      </c>
      <c r="DW50" s="143">
        <f>SUM($U44:DW44)-SUM($U46:DW46)</f>
        <v>0</v>
      </c>
      <c r="DX50" s="143">
        <f>SUM($U44:DX44)-SUM($U46:DX46)</f>
        <v>0</v>
      </c>
      <c r="DY50" s="143">
        <f>SUM($U44:DY44)-SUM($U46:DY46)</f>
        <v>0</v>
      </c>
      <c r="DZ50" s="143">
        <f>SUM($U44:DZ44)-SUM($U46:DZ46)</f>
        <v>0</v>
      </c>
      <c r="EA50" s="143">
        <f>SUM($U44:EA44)-SUM($U46:EA46)</f>
        <v>0</v>
      </c>
      <c r="EB50" s="143">
        <f>SUM($U44:EB44)-SUM($U46:EB46)</f>
        <v>0</v>
      </c>
      <c r="EC50" s="143">
        <f>SUM($U44:EC44)-SUM($U46:EC46)</f>
        <v>0</v>
      </c>
      <c r="ED50" s="143">
        <f>SUM($U44:ED44)-SUM($U46:ED46)</f>
        <v>0</v>
      </c>
      <c r="EE50" s="143">
        <f>SUM($U44:EE44)-SUM($U46:EE46)</f>
        <v>0</v>
      </c>
      <c r="EF50" s="143">
        <f>SUM($U44:EF44)-SUM($U46:EF46)</f>
        <v>0</v>
      </c>
      <c r="EG50" s="143">
        <f>SUM($U44:EG44)-SUM($U46:EG46)</f>
        <v>0</v>
      </c>
      <c r="EH50" s="143">
        <f>SUM($U44:EH44)-SUM($U46:EH46)</f>
        <v>0</v>
      </c>
      <c r="EI50" s="143">
        <f>SUM($U44:EI44)-SUM($U46:EI46)</f>
        <v>0</v>
      </c>
      <c r="EJ50" s="143">
        <f>SUM($U44:EJ44)-SUM($U46:EJ46)</f>
        <v>0</v>
      </c>
      <c r="EK50" s="143">
        <f>SUM($U44:EK44)-SUM($U46:EK46)</f>
        <v>0</v>
      </c>
      <c r="EL50" s="143">
        <f>SUM($U44:EL44)-SUM($U46:EL46)</f>
        <v>0</v>
      </c>
      <c r="EM50" s="143">
        <f>SUM($U44:EM44)-SUM($U46:EM46)</f>
        <v>0</v>
      </c>
      <c r="EN50" s="143">
        <f>SUM($U44:EN44)-SUM($U46:EN46)</f>
        <v>0</v>
      </c>
      <c r="EO50" s="143">
        <f>SUM($U44:EO44)-SUM($U46:EO46)</f>
        <v>0</v>
      </c>
      <c r="EP50" s="143">
        <f>SUM($U44:EP44)-SUM($U46:EP46)</f>
        <v>0</v>
      </c>
      <c r="EQ50" s="143">
        <f>SUM($U44:EQ44)-SUM($U46:EQ46)</f>
        <v>0</v>
      </c>
      <c r="ER50" s="143">
        <f>SUM($U44:ER44)-SUM($U46:ER46)</f>
        <v>0</v>
      </c>
      <c r="ES50" s="143">
        <f>SUM($U44:ES44)-SUM($U46:ES46)</f>
        <v>0</v>
      </c>
      <c r="ET50" s="143">
        <f>SUM($U44:ET44)-SUM($U46:ET46)</f>
        <v>0</v>
      </c>
      <c r="EU50" s="143">
        <f>SUM($U44:EU44)-SUM($U46:EU46)</f>
        <v>0</v>
      </c>
      <c r="EV50" s="143">
        <f>SUM($U44:EV44)-SUM($U46:EV46)</f>
        <v>0</v>
      </c>
      <c r="EW50" s="143">
        <f>SUM($U44:EW44)-SUM($U46:EW46)</f>
        <v>0</v>
      </c>
      <c r="EX50" s="143">
        <f>SUM($U44:EX44)-SUM($U46:EX46)</f>
        <v>0</v>
      </c>
      <c r="EY50" s="143">
        <f>SUM($U44:EY44)-SUM($U46:EY46)</f>
        <v>0</v>
      </c>
      <c r="EZ50" s="143">
        <f>SUM($U44:EZ44)-SUM($U46:EZ46)</f>
        <v>0</v>
      </c>
      <c r="FA50" s="143">
        <f>SUM($U44:FA44)-SUM($U46:FA46)</f>
        <v>0</v>
      </c>
      <c r="FB50" s="143">
        <f>SUM($U44:FB44)-SUM($U46:FB46)</f>
        <v>0</v>
      </c>
      <c r="FC50" s="143">
        <f>SUM($U44:FC44)-SUM($U46:FC46)</f>
        <v>0</v>
      </c>
      <c r="FD50" s="143">
        <f>SUM($U44:FD44)-SUM($U46:FD46)</f>
        <v>0</v>
      </c>
      <c r="FE50" s="143">
        <f>SUM($U44:FE44)-SUM($U46:FE46)</f>
        <v>0</v>
      </c>
      <c r="FF50" s="143">
        <f>SUM($U44:FF44)-SUM($U46:FF46)</f>
        <v>0</v>
      </c>
      <c r="FG50" s="143">
        <f>SUM($U44:FG44)-SUM($U46:FG46)</f>
        <v>0</v>
      </c>
      <c r="FH50" s="143">
        <f>SUM($U44:FH44)-SUM($U46:FH46)</f>
        <v>0</v>
      </c>
      <c r="FI50" s="143">
        <f>SUM($U44:FI44)-SUM($U46:FI46)</f>
        <v>0</v>
      </c>
      <c r="FJ50" s="143">
        <f>SUM($U44:FJ44)-SUM($U46:FJ46)</f>
        <v>0</v>
      </c>
      <c r="FK50" s="143">
        <f>SUM($U44:FK44)-SUM($U46:FK46)</f>
        <v>0</v>
      </c>
      <c r="FL50" s="143">
        <f>SUM($U44:FL44)-SUM($U46:FL46)</f>
        <v>0</v>
      </c>
      <c r="FM50" s="143">
        <f>SUM($U44:FM44)-SUM($U46:FM46)</f>
        <v>0</v>
      </c>
      <c r="FN50" s="143">
        <f>SUM($U44:FN44)-SUM($U46:FN46)</f>
        <v>0</v>
      </c>
      <c r="FO50" s="143">
        <f>SUM($U44:FO44)-SUM($U46:FO46)</f>
        <v>0</v>
      </c>
      <c r="FP50" s="143">
        <f>SUM($U44:FP44)-SUM($U46:FP46)</f>
        <v>0</v>
      </c>
      <c r="FQ50" s="143">
        <f>SUM($U44:FQ44)-SUM($U46:FQ46)</f>
        <v>0</v>
      </c>
      <c r="FR50" s="143">
        <f>SUM($U44:FR44)-SUM($U46:FR46)</f>
        <v>0</v>
      </c>
      <c r="FS50" s="143">
        <f>SUM($U44:FS44)-SUM($U46:FS46)</f>
        <v>0</v>
      </c>
      <c r="FT50" s="143">
        <f>SUM($U44:FT44)-SUM($U46:FT46)</f>
        <v>0</v>
      </c>
      <c r="FU50" s="143">
        <f>SUM($U44:FU44)-SUM($U46:FU46)</f>
        <v>0</v>
      </c>
      <c r="FV50" s="143">
        <f>SUM($U44:FV44)-SUM($U46:FV46)</f>
        <v>0</v>
      </c>
      <c r="FW50" s="143">
        <f>SUM($U44:FW44)-SUM($U46:FW46)</f>
        <v>0</v>
      </c>
      <c r="FX50" s="143">
        <f>SUM($U44:FX44)-SUM($U46:FX46)</f>
        <v>0</v>
      </c>
      <c r="FY50" s="143">
        <f>SUM($U44:FY44)-SUM($U46:FY46)</f>
        <v>0</v>
      </c>
      <c r="FZ50" s="143">
        <f>SUM($U44:FZ44)-SUM($U46:FZ46)</f>
        <v>0</v>
      </c>
      <c r="GA50" s="143">
        <f>SUM($U44:GA44)-SUM($U46:GA46)</f>
        <v>0</v>
      </c>
      <c r="GB50" s="143">
        <f>SUM($U44:GB44)-SUM($U46:GB46)</f>
        <v>0</v>
      </c>
      <c r="GC50" s="143">
        <f>SUM($U44:GC44)-SUM($U46:GC46)</f>
        <v>0</v>
      </c>
      <c r="GD50" s="143">
        <f>SUM($U44:GD44)-SUM($U46:GD46)</f>
        <v>0</v>
      </c>
      <c r="GE50" s="143">
        <f>SUM($U44:GE44)-SUM($U46:GE46)</f>
        <v>0</v>
      </c>
      <c r="GF50" s="143">
        <f>SUM($U44:GF44)-SUM($U46:GF46)</f>
        <v>0</v>
      </c>
      <c r="GG50" s="143">
        <f>SUM($U44:GG44)-SUM($U46:GG46)</f>
        <v>0</v>
      </c>
      <c r="GH50" s="143">
        <f>SUM($U44:GH44)-SUM($U46:GH46)</f>
        <v>0</v>
      </c>
      <c r="GI50" s="143">
        <f>SUM($U44:GI44)-SUM($U46:GI46)</f>
        <v>0</v>
      </c>
      <c r="GJ50" s="143">
        <f>SUM($U44:GJ44)-SUM($U46:GJ46)</f>
        <v>0</v>
      </c>
      <c r="GK50" s="143">
        <f>SUM($U44:GK44)-SUM($U46:GK46)</f>
        <v>0</v>
      </c>
      <c r="GL50" s="143">
        <f>SUM($U44:GL44)-SUM($U46:GL46)</f>
        <v>0</v>
      </c>
      <c r="GM50" s="143">
        <f>SUM($U44:GM44)-SUM($U46:GM46)</f>
        <v>0</v>
      </c>
      <c r="GN50" s="143">
        <f>SUM($U44:GN44)-SUM($U46:GN46)</f>
        <v>0</v>
      </c>
      <c r="GO50" s="143">
        <f>SUM($U44:GO44)-SUM($U46:GO46)</f>
        <v>0</v>
      </c>
      <c r="GP50" s="143">
        <f>SUM($U44:GP44)-SUM($U46:GP46)</f>
        <v>0</v>
      </c>
      <c r="GQ50" s="143">
        <f>SUM($U44:GQ44)-SUM($U46:GQ46)</f>
        <v>0</v>
      </c>
      <c r="GR50" s="143">
        <f>SUM($U44:GR44)-SUM($U46:GR46)</f>
        <v>0</v>
      </c>
      <c r="GS50" s="143">
        <f>SUM($U44:GS44)-SUM($U46:GS46)</f>
        <v>0</v>
      </c>
      <c r="GT50" s="143">
        <f>SUM($U44:GT44)-SUM($U46:GT46)</f>
        <v>0</v>
      </c>
      <c r="GU50" s="143">
        <f>SUM($U44:GU44)-SUM($U46:GU46)</f>
        <v>0</v>
      </c>
      <c r="GV50" s="143">
        <f>SUM($U44:GV44)-SUM($U46:GV46)</f>
        <v>0</v>
      </c>
      <c r="GW50" s="143">
        <f>SUM($U44:GW44)-SUM($U46:GW46)</f>
        <v>0</v>
      </c>
      <c r="GX50" s="143">
        <f>SUM($U44:GX44)-SUM($U46:GX46)</f>
        <v>0</v>
      </c>
      <c r="GY50" s="143">
        <f>SUM($U44:GY44)-SUM($U46:GY46)</f>
        <v>0</v>
      </c>
      <c r="GZ50" s="143">
        <f>SUM($U44:GZ44)-SUM($U46:GZ46)</f>
        <v>0</v>
      </c>
      <c r="HA50" s="143">
        <f>SUM($U44:HA44)-SUM($U46:HA46)</f>
        <v>0</v>
      </c>
      <c r="HB50" s="143">
        <f>SUM($U44:HB44)-SUM($U46:HB46)</f>
        <v>0</v>
      </c>
      <c r="HC50" s="143">
        <f>SUM($U44:HC44)-SUM($U46:HC46)</f>
        <v>0</v>
      </c>
      <c r="HD50" s="143">
        <f>SUM($U44:HD44)-SUM($U46:HD46)</f>
        <v>0</v>
      </c>
      <c r="HE50" s="143">
        <f>SUM($U44:HE44)-SUM($U46:HE46)</f>
        <v>0</v>
      </c>
      <c r="HF50" s="143">
        <f>SUM($U44:HF44)-SUM($U46:HF46)</f>
        <v>0</v>
      </c>
      <c r="HG50" s="143">
        <f>SUM($U44:HG44)-SUM($U46:HG46)</f>
        <v>0</v>
      </c>
      <c r="HH50" s="143">
        <f>SUM($U44:HH44)-SUM($U46:HH46)</f>
        <v>0</v>
      </c>
      <c r="HI50" s="143">
        <f>SUM($U44:HI44)-SUM($U46:HI46)</f>
        <v>0</v>
      </c>
      <c r="HJ50" s="143">
        <f>SUM($U44:HJ44)-SUM($U46:HJ46)</f>
        <v>0</v>
      </c>
      <c r="HK50" s="143">
        <f>SUM($U44:HK44)-SUM($U46:HK46)</f>
        <v>0</v>
      </c>
      <c r="HL50" s="143">
        <f>SUM($U44:HL44)-SUM($U46:HL46)</f>
        <v>0</v>
      </c>
      <c r="HM50" s="143">
        <f>SUM($U44:HM44)-SUM($U46:HM46)</f>
        <v>0</v>
      </c>
      <c r="HN50" s="143">
        <f>SUM($U44:HN44)-SUM($U46:HN46)</f>
        <v>0</v>
      </c>
      <c r="HO50" s="143">
        <f>SUM($U44:HO44)-SUM($U46:HO46)</f>
        <v>0</v>
      </c>
      <c r="HP50" s="143">
        <f>SUM($U44:HP44)-SUM($U46:HP46)</f>
        <v>0</v>
      </c>
      <c r="HQ50" s="143">
        <f>SUM($U44:HQ44)-SUM($U46:HQ46)</f>
        <v>0</v>
      </c>
      <c r="HR50" s="143">
        <f>SUM($U44:HR44)-SUM($U46:HR46)</f>
        <v>0</v>
      </c>
      <c r="HS50" s="143">
        <f>SUM($U44:HS44)-SUM($U46:HS46)</f>
        <v>0</v>
      </c>
      <c r="HT50" s="143">
        <f>SUM($U44:HT44)-SUM($U46:HT46)</f>
        <v>0</v>
      </c>
      <c r="HU50" s="143">
        <f>SUM($U44:HU44)-SUM($U46:HU46)</f>
        <v>0</v>
      </c>
      <c r="HV50" s="143">
        <f>SUM($U44:HV44)-SUM($U46:HV46)</f>
        <v>0</v>
      </c>
      <c r="HW50" s="143">
        <f>SUM($U44:HW44)-SUM($U46:HW46)</f>
        <v>0</v>
      </c>
      <c r="HX50" s="143">
        <f>SUM($U44:HX44)-SUM($U46:HX46)</f>
        <v>0</v>
      </c>
      <c r="HY50" s="143">
        <f>SUM($U44:HY44)-SUM($U46:HY46)</f>
        <v>0</v>
      </c>
      <c r="HZ50" s="143">
        <f>SUM($U44:HZ44)-SUM($U46:HZ46)</f>
        <v>0</v>
      </c>
      <c r="IA50" s="143">
        <f>SUM($U44:IA44)-SUM($U46:IA46)</f>
        <v>0</v>
      </c>
      <c r="IB50" s="143">
        <f>SUM($U44:IB44)-SUM($U46:IB46)</f>
        <v>0</v>
      </c>
      <c r="IC50" s="143">
        <f>SUM($U44:IC44)-SUM($U46:IC46)</f>
        <v>0</v>
      </c>
      <c r="ID50" s="143">
        <f>SUM($U44:ID44)-SUM($U46:ID46)</f>
        <v>0</v>
      </c>
      <c r="IE50" s="143">
        <f>SUM($U44:IE44)-SUM($U46:IE46)</f>
        <v>0</v>
      </c>
      <c r="IF50" s="143">
        <f>SUM($U44:IF44)-SUM($U46:IF46)</f>
        <v>0</v>
      </c>
      <c r="IG50" s="143">
        <f>SUM($U44:IG44)-SUM($U46:IG46)</f>
        <v>0</v>
      </c>
      <c r="IH50" s="143">
        <f>SUM($U44:IH44)-SUM($U46:IH46)</f>
        <v>0</v>
      </c>
      <c r="II50" s="143">
        <f>SUM($U44:II44)-SUM($U46:II46)</f>
        <v>0</v>
      </c>
      <c r="IJ50" s="143">
        <f>SUM($U44:IJ44)-SUM($U46:IJ46)</f>
        <v>0</v>
      </c>
      <c r="IK50" s="143">
        <f>SUM($U44:IK44)-SUM($U46:IK46)</f>
        <v>0</v>
      </c>
      <c r="IL50" s="143">
        <f>SUM($U44:IL44)-SUM($U46:IL46)</f>
        <v>0</v>
      </c>
      <c r="IM50" s="143">
        <f>SUM($U44:IM44)-SUM($U46:IM46)</f>
        <v>0</v>
      </c>
      <c r="IN50" s="143">
        <f>SUM($U44:IN44)-SUM($U46:IN46)</f>
        <v>0</v>
      </c>
      <c r="IO50" s="143">
        <f>SUM($U44:IO44)-SUM($U46:IO46)</f>
        <v>0</v>
      </c>
      <c r="IP50" s="143">
        <f>SUM($U44:IP44)-SUM($U46:IP46)</f>
        <v>0</v>
      </c>
      <c r="IQ50" s="143">
        <f>SUM($U44:IQ44)-SUM($U46:IQ46)</f>
        <v>0</v>
      </c>
      <c r="IR50" s="143">
        <f>SUM($U44:IR44)-SUM($U46:IR46)</f>
        <v>0</v>
      </c>
      <c r="IS50" s="143">
        <f>SUM($U44:IS44)-SUM($U46:IS46)</f>
        <v>0</v>
      </c>
      <c r="IT50" s="143">
        <f>SUM($U44:IT44)-SUM($U46:IT46)</f>
        <v>0</v>
      </c>
      <c r="IU50" s="143">
        <f>SUM($U44:IU44)-SUM($U46:IU46)</f>
        <v>0</v>
      </c>
      <c r="IV50" s="143">
        <f>SUM($U44:IV44)-SUM($U46:IV46)</f>
        <v>0</v>
      </c>
      <c r="IW50" s="143">
        <f>SUM($U44:IW44)-SUM($U46:IW46)</f>
        <v>0</v>
      </c>
      <c r="IX50" s="143">
        <f>SUM($U44:IX44)-SUM($U46:IX46)</f>
        <v>0</v>
      </c>
      <c r="IY50" s="143">
        <f>SUM($U44:IY44)-SUM($U46:IY46)</f>
        <v>0</v>
      </c>
      <c r="IZ50" s="143">
        <f>SUM($U44:IZ44)-SUM($U46:IZ46)</f>
        <v>0</v>
      </c>
      <c r="JA50" s="143">
        <f>SUM($U44:JA44)-SUM($U46:JA46)</f>
        <v>0</v>
      </c>
      <c r="JB50" s="143">
        <f>SUM($U44:JB44)-SUM($U46:JB46)</f>
        <v>0</v>
      </c>
      <c r="JC50" s="143">
        <f>SUM($U44:JC44)-SUM($U46:JC46)</f>
        <v>0</v>
      </c>
      <c r="JD50" s="143">
        <f>SUM($U44:JD44)-SUM($U46:JD46)</f>
        <v>0</v>
      </c>
      <c r="JE50" s="143">
        <f>SUM($U44:JE44)-SUM($U46:JE46)</f>
        <v>0</v>
      </c>
      <c r="JF50" s="143">
        <f>SUM($U44:JF44)-SUM($U46:JF46)</f>
        <v>0</v>
      </c>
      <c r="JG50" s="143">
        <f>SUM($U44:JG44)-SUM($U46:JG46)</f>
        <v>0</v>
      </c>
      <c r="JH50" s="143">
        <f>SUM($U44:JH44)-SUM($U46:JH46)</f>
        <v>0</v>
      </c>
      <c r="JI50" s="143">
        <f>SUM($U44:JI44)-SUM($U46:JI46)</f>
        <v>0</v>
      </c>
      <c r="JJ50" s="143">
        <f>SUM($U44:JJ44)-SUM($U46:JJ46)</f>
        <v>0</v>
      </c>
      <c r="JK50" s="143">
        <f>SUM($U44:JK44)-SUM($U46:JK46)</f>
        <v>0</v>
      </c>
      <c r="JL50" s="143">
        <f>SUM($U44:JL44)-SUM($U46:JL46)</f>
        <v>0</v>
      </c>
      <c r="JM50" s="143">
        <f>SUM($U44:JM44)-SUM($U46:JM46)</f>
        <v>0</v>
      </c>
      <c r="JN50" s="143">
        <f>SUM($U44:JN44)-SUM($U46:JN46)</f>
        <v>0</v>
      </c>
      <c r="JO50" s="143">
        <f>SUM($U44:JO44)-SUM($U46:JO46)</f>
        <v>0</v>
      </c>
      <c r="JP50" s="143">
        <f>SUM($U44:JP44)-SUM($U46:JP46)</f>
        <v>0</v>
      </c>
      <c r="JQ50" s="143">
        <f>SUM($U44:JQ44)-SUM($U46:JQ46)</f>
        <v>0</v>
      </c>
      <c r="JR50" s="143">
        <f>SUM($U44:JR44)-SUM($U46:JR46)</f>
        <v>0</v>
      </c>
      <c r="JS50" s="143">
        <f>SUM($U44:JS44)-SUM($U46:JS46)</f>
        <v>0</v>
      </c>
      <c r="JT50" s="143">
        <f>SUM($U44:JT44)-SUM($U46:JT46)</f>
        <v>0</v>
      </c>
      <c r="JU50" s="143">
        <f>SUM($U44:JU44)-SUM($U46:JU46)</f>
        <v>0</v>
      </c>
      <c r="JV50" s="143">
        <f>SUM($U44:JV44)-SUM($U46:JV46)</f>
        <v>0</v>
      </c>
      <c r="JW50" s="143">
        <f>SUM($U44:JW44)-SUM($U46:JW46)</f>
        <v>0</v>
      </c>
      <c r="JX50" s="143">
        <f>SUM($U44:JX44)-SUM($U46:JX46)</f>
        <v>0</v>
      </c>
      <c r="JY50" s="143">
        <f>SUM($U44:JY44)-SUM($U46:JY46)</f>
        <v>0</v>
      </c>
      <c r="JZ50" s="143">
        <f>SUM($U44:JZ44)-SUM($U46:JZ46)</f>
        <v>0</v>
      </c>
      <c r="KA50" s="143">
        <f>SUM($U44:KA44)-SUM($U46:KA46)</f>
        <v>0</v>
      </c>
      <c r="KB50" s="143">
        <f>SUM($U44:KB44)-SUM($U46:KB46)</f>
        <v>0</v>
      </c>
      <c r="KC50" s="143">
        <f>SUM($U44:KC44)-SUM($U46:KC46)</f>
        <v>0</v>
      </c>
      <c r="KD50" s="143">
        <f>SUM($U44:KD44)-SUM($U46:KD46)</f>
        <v>0</v>
      </c>
      <c r="KE50" s="143">
        <f>SUM($U44:KE44)-SUM($U46:KE46)</f>
        <v>0</v>
      </c>
      <c r="KF50" s="143">
        <f>SUM($U44:KF44)-SUM($U46:KF46)</f>
        <v>0</v>
      </c>
      <c r="KG50" s="143">
        <f>SUM($U44:KG44)-SUM($U46:KG46)</f>
        <v>0</v>
      </c>
      <c r="KH50" s="143">
        <f>SUM($U44:KH44)-SUM($U46:KH46)</f>
        <v>0</v>
      </c>
      <c r="KI50" s="143">
        <f>SUM($U44:KI44)-SUM($U46:KI46)</f>
        <v>0</v>
      </c>
      <c r="KJ50" s="143">
        <f>SUM($U44:KJ44)-SUM($U46:KJ46)</f>
        <v>0</v>
      </c>
      <c r="KK50" s="143">
        <f>SUM($U44:KK44)-SUM($U46:KK46)</f>
        <v>0</v>
      </c>
      <c r="KL50" s="143">
        <f>SUM($U44:KL44)-SUM($U46:KL46)</f>
        <v>0</v>
      </c>
      <c r="KM50" s="143">
        <f>SUM($U44:KM44)-SUM($U46:KM46)</f>
        <v>0</v>
      </c>
      <c r="KN50" s="143">
        <f>SUM($U44:KN44)-SUM($U46:KN46)</f>
        <v>0</v>
      </c>
      <c r="KO50" s="143">
        <f>SUM($U44:KO44)-SUM($U46:KO46)</f>
        <v>0</v>
      </c>
      <c r="KP50" s="143">
        <f>SUM($U44:KP44)-SUM($U46:KP46)</f>
        <v>0</v>
      </c>
      <c r="KQ50" s="143">
        <f>SUM($U44:KQ44)-SUM($U46:KQ46)</f>
        <v>0</v>
      </c>
      <c r="KR50" s="143">
        <f>SUM($U44:KR44)-SUM($U46:KR46)</f>
        <v>0</v>
      </c>
      <c r="KS50" s="143">
        <f>SUM($U44:KS44)-SUM($U46:KS46)</f>
        <v>0</v>
      </c>
      <c r="KT50" s="143">
        <f>SUM($U44:KT44)-SUM($U46:KT46)</f>
        <v>0</v>
      </c>
      <c r="KU50" s="143">
        <f>SUM($U44:KU44)-SUM($U46:KU46)</f>
        <v>0</v>
      </c>
      <c r="KV50" s="143">
        <f>SUM($U44:KV44)-SUM($U46:KV46)</f>
        <v>0</v>
      </c>
      <c r="KW50" s="1"/>
      <c r="KX50" s="1"/>
    </row>
    <row r="51" spans="1:310" ht="4.05" customHeight="1" x14ac:dyDescent="0.25">
      <c r="A51" s="1"/>
      <c r="B51" s="79"/>
      <c r="C51" s="79"/>
      <c r="D51" s="79"/>
      <c r="E51" s="1"/>
      <c r="F51" s="1"/>
      <c r="G51" s="1"/>
      <c r="H51" s="11"/>
      <c r="I51" s="1"/>
      <c r="J51" s="1"/>
      <c r="K51" s="1"/>
      <c r="L51" s="1"/>
      <c r="M51" s="5"/>
      <c r="N51" s="1"/>
      <c r="O51" s="19"/>
      <c r="P51" s="1"/>
      <c r="Q51" s="1"/>
      <c r="R51" s="40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</row>
    <row r="52" spans="1:310" ht="4.05" customHeight="1" x14ac:dyDescent="0.25">
      <c r="A52" s="1"/>
      <c r="B52" s="79"/>
      <c r="C52" s="79"/>
      <c r="D52" s="79"/>
      <c r="E52" s="8"/>
      <c r="F52" s="1"/>
      <c r="G52" s="1"/>
      <c r="H52" s="11"/>
      <c r="I52" s="1"/>
      <c r="J52" s="1"/>
      <c r="K52" s="8"/>
      <c r="L52" s="1"/>
      <c r="M52" s="5"/>
      <c r="N52" s="8"/>
      <c r="O52" s="19"/>
      <c r="P52" s="1"/>
      <c r="Q52" s="1"/>
      <c r="R52" s="48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</row>
    <row r="53" spans="1:310" ht="4.95" customHeight="1" x14ac:dyDescent="0.25">
      <c r="A53" s="1"/>
      <c r="B53" s="79"/>
      <c r="C53" s="79"/>
      <c r="D53" s="79"/>
      <c r="E53" s="1"/>
      <c r="F53" s="1"/>
      <c r="G53" s="1"/>
      <c r="H53" s="11"/>
      <c r="I53" s="1"/>
      <c r="J53" s="1"/>
      <c r="K53" s="1"/>
      <c r="L53" s="1"/>
      <c r="M53" s="5"/>
      <c r="N53" s="1"/>
      <c r="O53" s="19"/>
      <c r="P53" s="1"/>
      <c r="Q53" s="1"/>
      <c r="R53" s="40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</row>
    <row r="54" spans="1:310" s="4" customFormat="1" x14ac:dyDescent="0.25">
      <c r="A54" s="3"/>
      <c r="B54" s="85"/>
      <c r="C54" s="86"/>
      <c r="D54" s="85"/>
      <c r="E54" s="3" t="str">
        <f>kpi!$E$112</f>
        <v>финансовый поток инвестора</v>
      </c>
      <c r="F54" s="3"/>
      <c r="G54" s="3"/>
      <c r="H54" s="39" t="str">
        <f>IF(OR($E54="",$E54=0),"",INDEX(kpi!$I:$I,SUMIFS(kpi!$A:$A,kpi!$E:$E,$E54)))</f>
        <v>руб.</v>
      </c>
      <c r="I54" s="3"/>
      <c r="J54" s="3"/>
      <c r="K54" s="3" t="s">
        <v>7</v>
      </c>
      <c r="L54" s="3"/>
      <c r="M54" s="5"/>
      <c r="N54" s="3"/>
      <c r="O54" s="19"/>
      <c r="P54" s="3"/>
      <c r="Q54" s="3"/>
      <c r="R54" s="41">
        <f t="shared" ref="R54" si="1190">SUMIFS($T54:$KW54,$T$1:$KW$1,"&gt;="&amp;1,$T$1:$KW$1,"&lt;="&amp;MAX($1:$1))</f>
        <v>312818885.57446957</v>
      </c>
      <c r="S54" s="3"/>
      <c r="T54" s="3"/>
      <c r="U54" s="41">
        <f>IF(U$7="",0,U67-U23+U65)</f>
        <v>-2635034.1057692319</v>
      </c>
      <c r="V54" s="41">
        <f t="shared" ref="V54:CG54" si="1191">IF(V$7="",0,V67-V23+V65)</f>
        <v>-1054953.5886576925</v>
      </c>
      <c r="W54" s="41">
        <f t="shared" si="1191"/>
        <v>-993578.99111410277</v>
      </c>
      <c r="X54" s="41">
        <f t="shared" si="1191"/>
        <v>-938180.32904391061</v>
      </c>
      <c r="Y54" s="41">
        <f t="shared" si="1191"/>
        <v>-758757.6024471157</v>
      </c>
      <c r="Z54" s="41">
        <f t="shared" si="1191"/>
        <v>-554625.23440064117</v>
      </c>
      <c r="AA54" s="41">
        <f t="shared" si="1191"/>
        <v>-339211.40513525647</v>
      </c>
      <c r="AB54" s="41">
        <f t="shared" si="1191"/>
        <v>-176490.74481185898</v>
      </c>
      <c r="AC54" s="41">
        <f t="shared" si="1191"/>
        <v>-24996.812714102911</v>
      </c>
      <c r="AD54" s="41">
        <f t="shared" si="1191"/>
        <v>57617.660268589389</v>
      </c>
      <c r="AE54" s="41">
        <f t="shared" si="1191"/>
        <v>219352.67413621768</v>
      </c>
      <c r="AF54" s="41">
        <f t="shared" si="1191"/>
        <v>386208.22888878221</v>
      </c>
      <c r="AG54" s="41">
        <f t="shared" si="1191"/>
        <v>-15083633.261834295</v>
      </c>
      <c r="AH54" s="41">
        <f t="shared" si="1191"/>
        <v>-3140161.5101348995</v>
      </c>
      <c r="AI54" s="41">
        <f t="shared" si="1191"/>
        <v>-2864155.4487975417</v>
      </c>
      <c r="AJ54" s="41">
        <f t="shared" si="1191"/>
        <v>-2099399.5284329439</v>
      </c>
      <c r="AK54" s="41">
        <f t="shared" si="1191"/>
        <v>0</v>
      </c>
      <c r="AL54" s="41">
        <f t="shared" si="1191"/>
        <v>0</v>
      </c>
      <c r="AM54" s="41">
        <f t="shared" si="1191"/>
        <v>0</v>
      </c>
      <c r="AN54" s="41">
        <f t="shared" si="1191"/>
        <v>0</v>
      </c>
      <c r="AO54" s="41">
        <f t="shared" si="1191"/>
        <v>0</v>
      </c>
      <c r="AP54" s="41">
        <f t="shared" si="1191"/>
        <v>0</v>
      </c>
      <c r="AQ54" s="41">
        <f t="shared" si="1191"/>
        <v>0</v>
      </c>
      <c r="AR54" s="41">
        <f t="shared" si="1191"/>
        <v>0</v>
      </c>
      <c r="AS54" s="41">
        <f t="shared" si="1191"/>
        <v>0</v>
      </c>
      <c r="AT54" s="41">
        <f t="shared" si="1191"/>
        <v>0</v>
      </c>
      <c r="AU54" s="41">
        <f t="shared" si="1191"/>
        <v>0</v>
      </c>
      <c r="AV54" s="41">
        <f t="shared" si="1191"/>
        <v>0</v>
      </c>
      <c r="AW54" s="41">
        <f t="shared" si="1191"/>
        <v>0</v>
      </c>
      <c r="AX54" s="41">
        <f t="shared" si="1191"/>
        <v>0</v>
      </c>
      <c r="AY54" s="41">
        <f t="shared" si="1191"/>
        <v>0</v>
      </c>
      <c r="AZ54" s="41">
        <f t="shared" si="1191"/>
        <v>0</v>
      </c>
      <c r="BA54" s="41">
        <f t="shared" si="1191"/>
        <v>0</v>
      </c>
      <c r="BB54" s="41">
        <f t="shared" si="1191"/>
        <v>0</v>
      </c>
      <c r="BC54" s="41">
        <f t="shared" si="1191"/>
        <v>0</v>
      </c>
      <c r="BD54" s="41">
        <f t="shared" si="1191"/>
        <v>0</v>
      </c>
      <c r="BE54" s="41">
        <f t="shared" si="1191"/>
        <v>0</v>
      </c>
      <c r="BF54" s="41">
        <f t="shared" si="1191"/>
        <v>0</v>
      </c>
      <c r="BG54" s="41">
        <f t="shared" si="1191"/>
        <v>0</v>
      </c>
      <c r="BH54" s="41">
        <f t="shared" si="1191"/>
        <v>0</v>
      </c>
      <c r="BI54" s="41">
        <f t="shared" si="1191"/>
        <v>0</v>
      </c>
      <c r="BJ54" s="41">
        <f t="shared" si="1191"/>
        <v>0</v>
      </c>
      <c r="BK54" s="41">
        <f t="shared" si="1191"/>
        <v>0</v>
      </c>
      <c r="BL54" s="41">
        <f t="shared" si="1191"/>
        <v>0</v>
      </c>
      <c r="BM54" s="41">
        <f t="shared" si="1191"/>
        <v>0</v>
      </c>
      <c r="BN54" s="41">
        <f t="shared" si="1191"/>
        <v>0</v>
      </c>
      <c r="BO54" s="41">
        <f t="shared" si="1191"/>
        <v>0</v>
      </c>
      <c r="BP54" s="41">
        <f t="shared" si="1191"/>
        <v>0</v>
      </c>
      <c r="BQ54" s="41">
        <f t="shared" si="1191"/>
        <v>0</v>
      </c>
      <c r="BR54" s="41">
        <f t="shared" si="1191"/>
        <v>3460442.4956877232</v>
      </c>
      <c r="BS54" s="41">
        <f t="shared" si="1191"/>
        <v>6410101.7474584281</v>
      </c>
      <c r="BT54" s="41">
        <f t="shared" si="1191"/>
        <v>7026620.6270700935</v>
      </c>
      <c r="BU54" s="41">
        <f t="shared" si="1191"/>
        <v>7658903.3606839832</v>
      </c>
      <c r="BV54" s="41">
        <f t="shared" si="1191"/>
        <v>8306949.9483000971</v>
      </c>
      <c r="BW54" s="41">
        <f t="shared" si="1191"/>
        <v>8970760.3899184279</v>
      </c>
      <c r="BX54" s="41">
        <f t="shared" si="1191"/>
        <v>9650334.6855389811</v>
      </c>
      <c r="BY54" s="41">
        <f t="shared" si="1191"/>
        <v>10345672.83516176</v>
      </c>
      <c r="BZ54" s="41">
        <f t="shared" si="1191"/>
        <v>11056774.838786764</v>
      </c>
      <c r="CA54" s="41">
        <f t="shared" si="1191"/>
        <v>11783640.696413986</v>
      </c>
      <c r="CB54" s="41">
        <f t="shared" si="1191"/>
        <v>12526270.408043429</v>
      </c>
      <c r="CC54" s="41">
        <f t="shared" si="1191"/>
        <v>13284663.973675096</v>
      </c>
      <c r="CD54" s="41">
        <f t="shared" si="1191"/>
        <v>14058821.393308986</v>
      </c>
      <c r="CE54" s="41">
        <f t="shared" si="1191"/>
        <v>14848742.666945096</v>
      </c>
      <c r="CF54" s="41">
        <f t="shared" si="1191"/>
        <v>15654427.794583431</v>
      </c>
      <c r="CG54" s="41">
        <f t="shared" si="1191"/>
        <v>16475876.776223987</v>
      </c>
      <c r="CH54" s="41">
        <f t="shared" ref="CH54:ES54" si="1192">IF(CH$7="",0,CH67-CH23+CH65)</f>
        <v>17313089.611866761</v>
      </c>
      <c r="CI54" s="41">
        <f t="shared" si="1192"/>
        <v>18166066.301511765</v>
      </c>
      <c r="CJ54" s="41">
        <f t="shared" si="1192"/>
        <v>19034806.845158987</v>
      </c>
      <c r="CK54" s="41">
        <f t="shared" si="1192"/>
        <v>19919311.242808435</v>
      </c>
      <c r="CL54" s="41">
        <f t="shared" si="1192"/>
        <v>20819579.494460098</v>
      </c>
      <c r="CM54" s="41">
        <f t="shared" si="1192"/>
        <v>21735611.600113992</v>
      </c>
      <c r="CN54" s="41">
        <f t="shared" si="1192"/>
        <v>54311415.840749256</v>
      </c>
      <c r="CO54" s="41">
        <f t="shared" si="1192"/>
        <v>0</v>
      </c>
      <c r="CP54" s="41">
        <f t="shared" si="1192"/>
        <v>0</v>
      </c>
      <c r="CQ54" s="41">
        <f t="shared" si="1192"/>
        <v>0</v>
      </c>
      <c r="CR54" s="41">
        <f t="shared" si="1192"/>
        <v>0</v>
      </c>
      <c r="CS54" s="41">
        <f t="shared" si="1192"/>
        <v>0</v>
      </c>
      <c r="CT54" s="41">
        <f t="shared" si="1192"/>
        <v>0</v>
      </c>
      <c r="CU54" s="41">
        <f t="shared" si="1192"/>
        <v>0</v>
      </c>
      <c r="CV54" s="41">
        <f t="shared" si="1192"/>
        <v>0</v>
      </c>
      <c r="CW54" s="41">
        <f t="shared" si="1192"/>
        <v>0</v>
      </c>
      <c r="CX54" s="41">
        <f t="shared" si="1192"/>
        <v>0</v>
      </c>
      <c r="CY54" s="41">
        <f t="shared" si="1192"/>
        <v>0</v>
      </c>
      <c r="CZ54" s="41">
        <f t="shared" si="1192"/>
        <v>0</v>
      </c>
      <c r="DA54" s="41">
        <f t="shared" si="1192"/>
        <v>0</v>
      </c>
      <c r="DB54" s="41">
        <f t="shared" si="1192"/>
        <v>0</v>
      </c>
      <c r="DC54" s="41">
        <f t="shared" si="1192"/>
        <v>0</v>
      </c>
      <c r="DD54" s="41">
        <f t="shared" si="1192"/>
        <v>0</v>
      </c>
      <c r="DE54" s="41">
        <f t="shared" si="1192"/>
        <v>0</v>
      </c>
      <c r="DF54" s="41">
        <f t="shared" si="1192"/>
        <v>0</v>
      </c>
      <c r="DG54" s="41">
        <f t="shared" si="1192"/>
        <v>0</v>
      </c>
      <c r="DH54" s="41">
        <f t="shared" si="1192"/>
        <v>0</v>
      </c>
      <c r="DI54" s="41">
        <f t="shared" si="1192"/>
        <v>0</v>
      </c>
      <c r="DJ54" s="41">
        <f t="shared" si="1192"/>
        <v>0</v>
      </c>
      <c r="DK54" s="41">
        <f t="shared" si="1192"/>
        <v>0</v>
      </c>
      <c r="DL54" s="41">
        <f t="shared" si="1192"/>
        <v>0</v>
      </c>
      <c r="DM54" s="41">
        <f t="shared" si="1192"/>
        <v>0</v>
      </c>
      <c r="DN54" s="41">
        <f t="shared" si="1192"/>
        <v>0</v>
      </c>
      <c r="DO54" s="41">
        <f t="shared" si="1192"/>
        <v>0</v>
      </c>
      <c r="DP54" s="41">
        <f t="shared" si="1192"/>
        <v>0</v>
      </c>
      <c r="DQ54" s="41">
        <f t="shared" si="1192"/>
        <v>0</v>
      </c>
      <c r="DR54" s="41">
        <f t="shared" si="1192"/>
        <v>0</v>
      </c>
      <c r="DS54" s="41">
        <f t="shared" si="1192"/>
        <v>0</v>
      </c>
      <c r="DT54" s="41">
        <f t="shared" si="1192"/>
        <v>0</v>
      </c>
      <c r="DU54" s="41">
        <f t="shared" si="1192"/>
        <v>0</v>
      </c>
      <c r="DV54" s="41">
        <f t="shared" si="1192"/>
        <v>0</v>
      </c>
      <c r="DW54" s="41">
        <f t="shared" si="1192"/>
        <v>0</v>
      </c>
      <c r="DX54" s="41">
        <f t="shared" si="1192"/>
        <v>0</v>
      </c>
      <c r="DY54" s="41">
        <f t="shared" si="1192"/>
        <v>0</v>
      </c>
      <c r="DZ54" s="41">
        <f t="shared" si="1192"/>
        <v>0</v>
      </c>
      <c r="EA54" s="41">
        <f t="shared" si="1192"/>
        <v>0</v>
      </c>
      <c r="EB54" s="41">
        <f t="shared" si="1192"/>
        <v>0</v>
      </c>
      <c r="EC54" s="41">
        <f t="shared" si="1192"/>
        <v>0</v>
      </c>
      <c r="ED54" s="41">
        <f t="shared" si="1192"/>
        <v>0</v>
      </c>
      <c r="EE54" s="41">
        <f t="shared" si="1192"/>
        <v>0</v>
      </c>
      <c r="EF54" s="41">
        <f t="shared" si="1192"/>
        <v>0</v>
      </c>
      <c r="EG54" s="41">
        <f t="shared" si="1192"/>
        <v>0</v>
      </c>
      <c r="EH54" s="41">
        <f t="shared" si="1192"/>
        <v>0</v>
      </c>
      <c r="EI54" s="41">
        <f t="shared" si="1192"/>
        <v>0</v>
      </c>
      <c r="EJ54" s="41">
        <f t="shared" si="1192"/>
        <v>0</v>
      </c>
      <c r="EK54" s="41">
        <f t="shared" si="1192"/>
        <v>0</v>
      </c>
      <c r="EL54" s="41">
        <f t="shared" si="1192"/>
        <v>0</v>
      </c>
      <c r="EM54" s="41">
        <f t="shared" si="1192"/>
        <v>0</v>
      </c>
      <c r="EN54" s="41">
        <f t="shared" si="1192"/>
        <v>0</v>
      </c>
      <c r="EO54" s="41">
        <f t="shared" si="1192"/>
        <v>0</v>
      </c>
      <c r="EP54" s="41">
        <f t="shared" si="1192"/>
        <v>0</v>
      </c>
      <c r="EQ54" s="41">
        <f t="shared" si="1192"/>
        <v>0</v>
      </c>
      <c r="ER54" s="41">
        <f t="shared" si="1192"/>
        <v>0</v>
      </c>
      <c r="ES54" s="41">
        <f t="shared" si="1192"/>
        <v>0</v>
      </c>
      <c r="ET54" s="41">
        <f t="shared" ref="ET54:HE54" si="1193">IF(ET$7="",0,ET67-ET23+ET65)</f>
        <v>0</v>
      </c>
      <c r="EU54" s="41">
        <f t="shared" si="1193"/>
        <v>0</v>
      </c>
      <c r="EV54" s="41">
        <f t="shared" si="1193"/>
        <v>0</v>
      </c>
      <c r="EW54" s="41">
        <f t="shared" si="1193"/>
        <v>0</v>
      </c>
      <c r="EX54" s="41">
        <f t="shared" si="1193"/>
        <v>0</v>
      </c>
      <c r="EY54" s="41">
        <f t="shared" si="1193"/>
        <v>0</v>
      </c>
      <c r="EZ54" s="41">
        <f t="shared" si="1193"/>
        <v>0</v>
      </c>
      <c r="FA54" s="41">
        <f t="shared" si="1193"/>
        <v>0</v>
      </c>
      <c r="FB54" s="41">
        <f t="shared" si="1193"/>
        <v>0</v>
      </c>
      <c r="FC54" s="41">
        <f t="shared" si="1193"/>
        <v>0</v>
      </c>
      <c r="FD54" s="41">
        <f t="shared" si="1193"/>
        <v>0</v>
      </c>
      <c r="FE54" s="41">
        <f t="shared" si="1193"/>
        <v>0</v>
      </c>
      <c r="FF54" s="41">
        <f t="shared" si="1193"/>
        <v>0</v>
      </c>
      <c r="FG54" s="41">
        <f t="shared" si="1193"/>
        <v>0</v>
      </c>
      <c r="FH54" s="41">
        <f t="shared" si="1193"/>
        <v>0</v>
      </c>
      <c r="FI54" s="41">
        <f t="shared" si="1193"/>
        <v>0</v>
      </c>
      <c r="FJ54" s="41">
        <f t="shared" si="1193"/>
        <v>0</v>
      </c>
      <c r="FK54" s="41">
        <f t="shared" si="1193"/>
        <v>0</v>
      </c>
      <c r="FL54" s="41">
        <f t="shared" si="1193"/>
        <v>0</v>
      </c>
      <c r="FM54" s="41">
        <f t="shared" si="1193"/>
        <v>0</v>
      </c>
      <c r="FN54" s="41">
        <f t="shared" si="1193"/>
        <v>0</v>
      </c>
      <c r="FO54" s="41">
        <f t="shared" si="1193"/>
        <v>0</v>
      </c>
      <c r="FP54" s="41">
        <f t="shared" si="1193"/>
        <v>0</v>
      </c>
      <c r="FQ54" s="41">
        <f t="shared" si="1193"/>
        <v>0</v>
      </c>
      <c r="FR54" s="41">
        <f t="shared" si="1193"/>
        <v>0</v>
      </c>
      <c r="FS54" s="41">
        <f t="shared" si="1193"/>
        <v>0</v>
      </c>
      <c r="FT54" s="41">
        <f t="shared" si="1193"/>
        <v>0</v>
      </c>
      <c r="FU54" s="41">
        <f t="shared" si="1193"/>
        <v>0</v>
      </c>
      <c r="FV54" s="41">
        <f t="shared" si="1193"/>
        <v>0</v>
      </c>
      <c r="FW54" s="41">
        <f t="shared" si="1193"/>
        <v>0</v>
      </c>
      <c r="FX54" s="41">
        <f t="shared" si="1193"/>
        <v>0</v>
      </c>
      <c r="FY54" s="41">
        <f t="shared" si="1193"/>
        <v>0</v>
      </c>
      <c r="FZ54" s="41">
        <f t="shared" si="1193"/>
        <v>0</v>
      </c>
      <c r="GA54" s="41">
        <f t="shared" si="1193"/>
        <v>0</v>
      </c>
      <c r="GB54" s="41">
        <f t="shared" si="1193"/>
        <v>0</v>
      </c>
      <c r="GC54" s="41">
        <f t="shared" si="1193"/>
        <v>0</v>
      </c>
      <c r="GD54" s="41">
        <f t="shared" si="1193"/>
        <v>0</v>
      </c>
      <c r="GE54" s="41">
        <f t="shared" si="1193"/>
        <v>0</v>
      </c>
      <c r="GF54" s="41">
        <f t="shared" si="1193"/>
        <v>0</v>
      </c>
      <c r="GG54" s="41">
        <f t="shared" si="1193"/>
        <v>0</v>
      </c>
      <c r="GH54" s="41">
        <f t="shared" si="1193"/>
        <v>0</v>
      </c>
      <c r="GI54" s="41">
        <f t="shared" si="1193"/>
        <v>0</v>
      </c>
      <c r="GJ54" s="41">
        <f t="shared" si="1193"/>
        <v>0</v>
      </c>
      <c r="GK54" s="41">
        <f t="shared" si="1193"/>
        <v>0</v>
      </c>
      <c r="GL54" s="41">
        <f t="shared" si="1193"/>
        <v>0</v>
      </c>
      <c r="GM54" s="41">
        <f t="shared" si="1193"/>
        <v>0</v>
      </c>
      <c r="GN54" s="41">
        <f t="shared" si="1193"/>
        <v>0</v>
      </c>
      <c r="GO54" s="41">
        <f t="shared" si="1193"/>
        <v>0</v>
      </c>
      <c r="GP54" s="41">
        <f t="shared" si="1193"/>
        <v>0</v>
      </c>
      <c r="GQ54" s="41">
        <f t="shared" si="1193"/>
        <v>0</v>
      </c>
      <c r="GR54" s="41">
        <f t="shared" si="1193"/>
        <v>0</v>
      </c>
      <c r="GS54" s="41">
        <f t="shared" si="1193"/>
        <v>0</v>
      </c>
      <c r="GT54" s="41">
        <f t="shared" si="1193"/>
        <v>0</v>
      </c>
      <c r="GU54" s="41">
        <f t="shared" si="1193"/>
        <v>0</v>
      </c>
      <c r="GV54" s="41">
        <f t="shared" si="1193"/>
        <v>0</v>
      </c>
      <c r="GW54" s="41">
        <f t="shared" si="1193"/>
        <v>0</v>
      </c>
      <c r="GX54" s="41">
        <f t="shared" si="1193"/>
        <v>0</v>
      </c>
      <c r="GY54" s="41">
        <f t="shared" si="1193"/>
        <v>0</v>
      </c>
      <c r="GZ54" s="41">
        <f t="shared" si="1193"/>
        <v>0</v>
      </c>
      <c r="HA54" s="41">
        <f t="shared" si="1193"/>
        <v>0</v>
      </c>
      <c r="HB54" s="41">
        <f t="shared" si="1193"/>
        <v>0</v>
      </c>
      <c r="HC54" s="41">
        <f t="shared" si="1193"/>
        <v>0</v>
      </c>
      <c r="HD54" s="41">
        <f t="shared" si="1193"/>
        <v>0</v>
      </c>
      <c r="HE54" s="41">
        <f t="shared" si="1193"/>
        <v>0</v>
      </c>
      <c r="HF54" s="41">
        <f t="shared" ref="HF54:JQ54" si="1194">IF(HF$7="",0,HF67-HF23+HF65)</f>
        <v>0</v>
      </c>
      <c r="HG54" s="41">
        <f t="shared" si="1194"/>
        <v>0</v>
      </c>
      <c r="HH54" s="41">
        <f t="shared" si="1194"/>
        <v>0</v>
      </c>
      <c r="HI54" s="41">
        <f t="shared" si="1194"/>
        <v>0</v>
      </c>
      <c r="HJ54" s="41">
        <f t="shared" si="1194"/>
        <v>0</v>
      </c>
      <c r="HK54" s="41">
        <f t="shared" si="1194"/>
        <v>0</v>
      </c>
      <c r="HL54" s="41">
        <f t="shared" si="1194"/>
        <v>0</v>
      </c>
      <c r="HM54" s="41">
        <f t="shared" si="1194"/>
        <v>0</v>
      </c>
      <c r="HN54" s="41">
        <f t="shared" si="1194"/>
        <v>0</v>
      </c>
      <c r="HO54" s="41">
        <f t="shared" si="1194"/>
        <v>0</v>
      </c>
      <c r="HP54" s="41">
        <f t="shared" si="1194"/>
        <v>0</v>
      </c>
      <c r="HQ54" s="41">
        <f t="shared" si="1194"/>
        <v>0</v>
      </c>
      <c r="HR54" s="41">
        <f t="shared" si="1194"/>
        <v>0</v>
      </c>
      <c r="HS54" s="41">
        <f t="shared" si="1194"/>
        <v>0</v>
      </c>
      <c r="HT54" s="41">
        <f t="shared" si="1194"/>
        <v>0</v>
      </c>
      <c r="HU54" s="41">
        <f t="shared" si="1194"/>
        <v>0</v>
      </c>
      <c r="HV54" s="41">
        <f t="shared" si="1194"/>
        <v>0</v>
      </c>
      <c r="HW54" s="41">
        <f t="shared" si="1194"/>
        <v>0</v>
      </c>
      <c r="HX54" s="41">
        <f t="shared" si="1194"/>
        <v>0</v>
      </c>
      <c r="HY54" s="41">
        <f t="shared" si="1194"/>
        <v>0</v>
      </c>
      <c r="HZ54" s="41">
        <f t="shared" si="1194"/>
        <v>0</v>
      </c>
      <c r="IA54" s="41">
        <f t="shared" si="1194"/>
        <v>0</v>
      </c>
      <c r="IB54" s="41">
        <f t="shared" si="1194"/>
        <v>0</v>
      </c>
      <c r="IC54" s="41">
        <f t="shared" si="1194"/>
        <v>0</v>
      </c>
      <c r="ID54" s="41">
        <f t="shared" si="1194"/>
        <v>0</v>
      </c>
      <c r="IE54" s="41">
        <f t="shared" si="1194"/>
        <v>0</v>
      </c>
      <c r="IF54" s="41">
        <f t="shared" si="1194"/>
        <v>0</v>
      </c>
      <c r="IG54" s="41">
        <f t="shared" si="1194"/>
        <v>0</v>
      </c>
      <c r="IH54" s="41">
        <f t="shared" si="1194"/>
        <v>0</v>
      </c>
      <c r="II54" s="41">
        <f t="shared" si="1194"/>
        <v>0</v>
      </c>
      <c r="IJ54" s="41">
        <f t="shared" si="1194"/>
        <v>0</v>
      </c>
      <c r="IK54" s="41">
        <f t="shared" si="1194"/>
        <v>0</v>
      </c>
      <c r="IL54" s="41">
        <f t="shared" si="1194"/>
        <v>0</v>
      </c>
      <c r="IM54" s="41">
        <f t="shared" si="1194"/>
        <v>0</v>
      </c>
      <c r="IN54" s="41">
        <f t="shared" si="1194"/>
        <v>0</v>
      </c>
      <c r="IO54" s="41">
        <f t="shared" si="1194"/>
        <v>0</v>
      </c>
      <c r="IP54" s="41">
        <f t="shared" si="1194"/>
        <v>0</v>
      </c>
      <c r="IQ54" s="41">
        <f t="shared" si="1194"/>
        <v>0</v>
      </c>
      <c r="IR54" s="41">
        <f t="shared" si="1194"/>
        <v>0</v>
      </c>
      <c r="IS54" s="41">
        <f t="shared" si="1194"/>
        <v>0</v>
      </c>
      <c r="IT54" s="41">
        <f t="shared" si="1194"/>
        <v>0</v>
      </c>
      <c r="IU54" s="41">
        <f t="shared" si="1194"/>
        <v>0</v>
      </c>
      <c r="IV54" s="41">
        <f t="shared" si="1194"/>
        <v>0</v>
      </c>
      <c r="IW54" s="41">
        <f t="shared" si="1194"/>
        <v>0</v>
      </c>
      <c r="IX54" s="41">
        <f t="shared" si="1194"/>
        <v>0</v>
      </c>
      <c r="IY54" s="41">
        <f t="shared" si="1194"/>
        <v>0</v>
      </c>
      <c r="IZ54" s="41">
        <f t="shared" si="1194"/>
        <v>0</v>
      </c>
      <c r="JA54" s="41">
        <f t="shared" si="1194"/>
        <v>0</v>
      </c>
      <c r="JB54" s="41">
        <f t="shared" si="1194"/>
        <v>0</v>
      </c>
      <c r="JC54" s="41">
        <f t="shared" si="1194"/>
        <v>0</v>
      </c>
      <c r="JD54" s="41">
        <f t="shared" si="1194"/>
        <v>0</v>
      </c>
      <c r="JE54" s="41">
        <f t="shared" si="1194"/>
        <v>0</v>
      </c>
      <c r="JF54" s="41">
        <f t="shared" si="1194"/>
        <v>0</v>
      </c>
      <c r="JG54" s="41">
        <f t="shared" si="1194"/>
        <v>0</v>
      </c>
      <c r="JH54" s="41">
        <f t="shared" si="1194"/>
        <v>0</v>
      </c>
      <c r="JI54" s="41">
        <f t="shared" si="1194"/>
        <v>0</v>
      </c>
      <c r="JJ54" s="41">
        <f t="shared" si="1194"/>
        <v>0</v>
      </c>
      <c r="JK54" s="41">
        <f t="shared" si="1194"/>
        <v>0</v>
      </c>
      <c r="JL54" s="41">
        <f t="shared" si="1194"/>
        <v>0</v>
      </c>
      <c r="JM54" s="41">
        <f t="shared" si="1194"/>
        <v>0</v>
      </c>
      <c r="JN54" s="41">
        <f t="shared" si="1194"/>
        <v>0</v>
      </c>
      <c r="JO54" s="41">
        <f t="shared" si="1194"/>
        <v>0</v>
      </c>
      <c r="JP54" s="41">
        <f t="shared" si="1194"/>
        <v>0</v>
      </c>
      <c r="JQ54" s="41">
        <f t="shared" si="1194"/>
        <v>0</v>
      </c>
      <c r="JR54" s="41">
        <f t="shared" ref="JR54:KV54" si="1195">IF(JR$7="",0,JR67-JR23+JR65)</f>
        <v>0</v>
      </c>
      <c r="JS54" s="41">
        <f t="shared" si="1195"/>
        <v>0</v>
      </c>
      <c r="JT54" s="41">
        <f t="shared" si="1195"/>
        <v>0</v>
      </c>
      <c r="JU54" s="41">
        <f t="shared" si="1195"/>
        <v>0</v>
      </c>
      <c r="JV54" s="41">
        <f t="shared" si="1195"/>
        <v>0</v>
      </c>
      <c r="JW54" s="41">
        <f t="shared" si="1195"/>
        <v>0</v>
      </c>
      <c r="JX54" s="41">
        <f t="shared" si="1195"/>
        <v>0</v>
      </c>
      <c r="JY54" s="41">
        <f t="shared" si="1195"/>
        <v>0</v>
      </c>
      <c r="JZ54" s="41">
        <f t="shared" si="1195"/>
        <v>0</v>
      </c>
      <c r="KA54" s="41">
        <f t="shared" si="1195"/>
        <v>0</v>
      </c>
      <c r="KB54" s="41">
        <f t="shared" si="1195"/>
        <v>0</v>
      </c>
      <c r="KC54" s="41">
        <f t="shared" si="1195"/>
        <v>0</v>
      </c>
      <c r="KD54" s="41">
        <f t="shared" si="1195"/>
        <v>0</v>
      </c>
      <c r="KE54" s="41">
        <f t="shared" si="1195"/>
        <v>0</v>
      </c>
      <c r="KF54" s="41">
        <f t="shared" si="1195"/>
        <v>0</v>
      </c>
      <c r="KG54" s="41">
        <f t="shared" si="1195"/>
        <v>0</v>
      </c>
      <c r="KH54" s="41">
        <f t="shared" si="1195"/>
        <v>0</v>
      </c>
      <c r="KI54" s="41">
        <f t="shared" si="1195"/>
        <v>0</v>
      </c>
      <c r="KJ54" s="41">
        <f t="shared" si="1195"/>
        <v>0</v>
      </c>
      <c r="KK54" s="41">
        <f t="shared" si="1195"/>
        <v>0</v>
      </c>
      <c r="KL54" s="41">
        <f t="shared" si="1195"/>
        <v>0</v>
      </c>
      <c r="KM54" s="41">
        <f t="shared" si="1195"/>
        <v>0</v>
      </c>
      <c r="KN54" s="41">
        <f t="shared" si="1195"/>
        <v>0</v>
      </c>
      <c r="KO54" s="41">
        <f t="shared" si="1195"/>
        <v>0</v>
      </c>
      <c r="KP54" s="41">
        <f t="shared" si="1195"/>
        <v>0</v>
      </c>
      <c r="KQ54" s="41">
        <f t="shared" si="1195"/>
        <v>0</v>
      </c>
      <c r="KR54" s="41">
        <f t="shared" si="1195"/>
        <v>0</v>
      </c>
      <c r="KS54" s="41">
        <f t="shared" si="1195"/>
        <v>0</v>
      </c>
      <c r="KT54" s="41">
        <f t="shared" si="1195"/>
        <v>0</v>
      </c>
      <c r="KU54" s="41">
        <f t="shared" si="1195"/>
        <v>0</v>
      </c>
      <c r="KV54" s="41">
        <f t="shared" si="1195"/>
        <v>0</v>
      </c>
      <c r="KW54" s="3"/>
      <c r="KX54" s="3"/>
    </row>
    <row r="55" spans="1:310" s="4" customFormat="1" x14ac:dyDescent="0.25">
      <c r="A55" s="3"/>
      <c r="B55" s="85"/>
      <c r="C55" s="86"/>
      <c r="D55" s="85"/>
      <c r="E55" s="3" t="str">
        <f>kpi!$E$113</f>
        <v>ФИНПОТОК ИНВЕСТОРА НАКОПИТЕЛЬНЫМ ИТОГОМ</v>
      </c>
      <c r="F55" s="3"/>
      <c r="G55" s="3"/>
      <c r="H55" s="39" t="str">
        <f>IF(OR($E55="",$E55=0),"",INDEX(kpi!$I:$I,SUMIFS(kpi!$A:$A,kpi!$E:$E,$E55)))</f>
        <v>руб.</v>
      </c>
      <c r="I55" s="3"/>
      <c r="J55" s="3"/>
      <c r="K55" s="3" t="s">
        <v>7</v>
      </c>
      <c r="L55" s="3"/>
      <c r="M55" s="5"/>
      <c r="N55" s="3"/>
      <c r="O55" s="19"/>
      <c r="P55" s="3"/>
      <c r="Q55" s="3"/>
      <c r="R55" s="41">
        <f>SUMIFS($T55:$KW55,$T$1:$KW$1,MAX($1:$1))</f>
        <v>312818885.57446957</v>
      </c>
      <c r="S55" s="3"/>
      <c r="T55" s="3"/>
      <c r="U55" s="41">
        <f>IF(U$7="",0,T55+U54)</f>
        <v>-2635034.1057692319</v>
      </c>
      <c r="V55" s="41">
        <f t="shared" ref="V55" si="1196">IF(V$7="",0,U55+V54)</f>
        <v>-3689987.6944269245</v>
      </c>
      <c r="W55" s="41">
        <f t="shared" ref="W55" si="1197">IF(W$7="",0,V55+W54)</f>
        <v>-4683566.6855410272</v>
      </c>
      <c r="X55" s="41">
        <f t="shared" ref="X55" si="1198">IF(X$7="",0,W55+X54)</f>
        <v>-5621747.0145849381</v>
      </c>
      <c r="Y55" s="41">
        <f t="shared" ref="Y55" si="1199">IF(Y$7="",0,X55+Y54)</f>
        <v>-6380504.6170320539</v>
      </c>
      <c r="Z55" s="41">
        <f t="shared" ref="Z55" si="1200">IF(Z$7="",0,Y55+Z54)</f>
        <v>-6935129.8514326951</v>
      </c>
      <c r="AA55" s="41">
        <f t="shared" ref="AA55" si="1201">IF(AA$7="",0,Z55+AA54)</f>
        <v>-7274341.2565679513</v>
      </c>
      <c r="AB55" s="41">
        <f t="shared" ref="AB55" si="1202">IF(AB$7="",0,AA55+AB54)</f>
        <v>-7450832.0013798103</v>
      </c>
      <c r="AC55" s="41">
        <f t="shared" ref="AC55" si="1203">IF(AC$7="",0,AB55+AC54)</f>
        <v>-7475828.814093913</v>
      </c>
      <c r="AD55" s="41">
        <f t="shared" ref="AD55" si="1204">IF(AD$7="",0,AC55+AD54)</f>
        <v>-7418211.153825324</v>
      </c>
      <c r="AE55" s="41">
        <f t="shared" ref="AE55" si="1205">IF(AE$7="",0,AD55+AE54)</f>
        <v>-7198858.4796891063</v>
      </c>
      <c r="AF55" s="41">
        <f t="shared" ref="AF55" si="1206">IF(AF$7="",0,AE55+AF54)</f>
        <v>-6812650.2508003246</v>
      </c>
      <c r="AG55" s="41">
        <f t="shared" ref="AG55" si="1207">IF(AG$7="",0,AF55+AG54)</f>
        <v>-21896283.51263462</v>
      </c>
      <c r="AH55" s="41">
        <f t="shared" ref="AH55" si="1208">IF(AH$7="",0,AG55+AH54)</f>
        <v>-25036445.022769518</v>
      </c>
      <c r="AI55" s="41">
        <f t="shared" ref="AI55" si="1209">IF(AI$7="",0,AH55+AI54)</f>
        <v>-27900600.471567061</v>
      </c>
      <c r="AJ55" s="41">
        <f t="shared" ref="AJ55" si="1210">IF(AJ$7="",0,AI55+AJ54)</f>
        <v>-30000000.000000004</v>
      </c>
      <c r="AK55" s="41">
        <f t="shared" ref="AK55" si="1211">IF(AK$7="",0,AJ55+AK54)</f>
        <v>-30000000.000000004</v>
      </c>
      <c r="AL55" s="41">
        <f t="shared" ref="AL55" si="1212">IF(AL$7="",0,AK55+AL54)</f>
        <v>-30000000.000000004</v>
      </c>
      <c r="AM55" s="41">
        <f t="shared" ref="AM55" si="1213">IF(AM$7="",0,AL55+AM54)</f>
        <v>-30000000.000000004</v>
      </c>
      <c r="AN55" s="41">
        <f t="shared" ref="AN55" si="1214">IF(AN$7="",0,AM55+AN54)</f>
        <v>-30000000.000000004</v>
      </c>
      <c r="AO55" s="41">
        <f t="shared" ref="AO55" si="1215">IF(AO$7="",0,AN55+AO54)</f>
        <v>-30000000.000000004</v>
      </c>
      <c r="AP55" s="41">
        <f t="shared" ref="AP55" si="1216">IF(AP$7="",0,AO55+AP54)</f>
        <v>-30000000.000000004</v>
      </c>
      <c r="AQ55" s="41">
        <f t="shared" ref="AQ55" si="1217">IF(AQ$7="",0,AP55+AQ54)</f>
        <v>-30000000.000000004</v>
      </c>
      <c r="AR55" s="41">
        <f t="shared" ref="AR55" si="1218">IF(AR$7="",0,AQ55+AR54)</f>
        <v>-30000000.000000004</v>
      </c>
      <c r="AS55" s="41">
        <f t="shared" ref="AS55" si="1219">IF(AS$7="",0,AR55+AS54)</f>
        <v>-30000000.000000004</v>
      </c>
      <c r="AT55" s="41">
        <f t="shared" ref="AT55" si="1220">IF(AT$7="",0,AS55+AT54)</f>
        <v>-30000000.000000004</v>
      </c>
      <c r="AU55" s="41">
        <f t="shared" ref="AU55" si="1221">IF(AU$7="",0,AT55+AU54)</f>
        <v>-30000000.000000004</v>
      </c>
      <c r="AV55" s="41">
        <f t="shared" ref="AV55" si="1222">IF(AV$7="",0,AU55+AV54)</f>
        <v>-30000000.000000004</v>
      </c>
      <c r="AW55" s="41">
        <f t="shared" ref="AW55" si="1223">IF(AW$7="",0,AV55+AW54)</f>
        <v>-30000000.000000004</v>
      </c>
      <c r="AX55" s="41">
        <f t="shared" ref="AX55" si="1224">IF(AX$7="",0,AW55+AX54)</f>
        <v>-30000000.000000004</v>
      </c>
      <c r="AY55" s="41">
        <f t="shared" ref="AY55" si="1225">IF(AY$7="",0,AX55+AY54)</f>
        <v>-30000000.000000004</v>
      </c>
      <c r="AZ55" s="41">
        <f t="shared" ref="AZ55" si="1226">IF(AZ$7="",0,AY55+AZ54)</f>
        <v>-30000000.000000004</v>
      </c>
      <c r="BA55" s="41">
        <f t="shared" ref="BA55" si="1227">IF(BA$7="",0,AZ55+BA54)</f>
        <v>-30000000.000000004</v>
      </c>
      <c r="BB55" s="41">
        <f t="shared" ref="BB55" si="1228">IF(BB$7="",0,BA55+BB54)</f>
        <v>-30000000.000000004</v>
      </c>
      <c r="BC55" s="41">
        <f t="shared" ref="BC55" si="1229">IF(BC$7="",0,BB55+BC54)</f>
        <v>-30000000.000000004</v>
      </c>
      <c r="BD55" s="41">
        <f t="shared" ref="BD55" si="1230">IF(BD$7="",0,BC55+BD54)</f>
        <v>-30000000.000000004</v>
      </c>
      <c r="BE55" s="41">
        <f t="shared" ref="BE55" si="1231">IF(BE$7="",0,BD55+BE54)</f>
        <v>-30000000.000000004</v>
      </c>
      <c r="BF55" s="41">
        <f t="shared" ref="BF55" si="1232">IF(BF$7="",0,BE55+BF54)</f>
        <v>-30000000.000000004</v>
      </c>
      <c r="BG55" s="41">
        <f t="shared" ref="BG55" si="1233">IF(BG$7="",0,BF55+BG54)</f>
        <v>-30000000.000000004</v>
      </c>
      <c r="BH55" s="41">
        <f t="shared" ref="BH55" si="1234">IF(BH$7="",0,BG55+BH54)</f>
        <v>-30000000.000000004</v>
      </c>
      <c r="BI55" s="41">
        <f t="shared" ref="BI55" si="1235">IF(BI$7="",0,BH55+BI54)</f>
        <v>-30000000.000000004</v>
      </c>
      <c r="BJ55" s="41">
        <f t="shared" ref="BJ55" si="1236">IF(BJ$7="",0,BI55+BJ54)</f>
        <v>-30000000.000000004</v>
      </c>
      <c r="BK55" s="41">
        <f t="shared" ref="BK55" si="1237">IF(BK$7="",0,BJ55+BK54)</f>
        <v>-30000000.000000004</v>
      </c>
      <c r="BL55" s="41">
        <f t="shared" ref="BL55" si="1238">IF(BL$7="",0,BK55+BL54)</f>
        <v>-30000000.000000004</v>
      </c>
      <c r="BM55" s="41">
        <f t="shared" ref="BM55" si="1239">IF(BM$7="",0,BL55+BM54)</f>
        <v>-30000000.000000004</v>
      </c>
      <c r="BN55" s="41">
        <f t="shared" ref="BN55" si="1240">IF(BN$7="",0,BM55+BN54)</f>
        <v>-30000000.000000004</v>
      </c>
      <c r="BO55" s="41">
        <f t="shared" ref="BO55" si="1241">IF(BO$7="",0,BN55+BO54)</f>
        <v>-30000000.000000004</v>
      </c>
      <c r="BP55" s="41">
        <f t="shared" ref="BP55" si="1242">IF(BP$7="",0,BO55+BP54)</f>
        <v>-30000000.000000004</v>
      </c>
      <c r="BQ55" s="41">
        <f t="shared" ref="BQ55" si="1243">IF(BQ$7="",0,BP55+BQ54)</f>
        <v>-30000000.000000004</v>
      </c>
      <c r="BR55" s="41">
        <f t="shared" ref="BR55" si="1244">IF(BR$7="",0,BQ55+BR54)</f>
        <v>-26539557.504312281</v>
      </c>
      <c r="BS55" s="41">
        <f t="shared" ref="BS55" si="1245">IF(BS$7="",0,BR55+BS54)</f>
        <v>-20129455.756853852</v>
      </c>
      <c r="BT55" s="41">
        <f t="shared" ref="BT55" si="1246">IF(BT$7="",0,BS55+BT54)</f>
        <v>-13102835.129783759</v>
      </c>
      <c r="BU55" s="41">
        <f t="shared" ref="BU55" si="1247">IF(BU$7="",0,BT55+BU54)</f>
        <v>-5443931.7690997757</v>
      </c>
      <c r="BV55" s="41">
        <f t="shared" ref="BV55" si="1248">IF(BV$7="",0,BU55+BV54)</f>
        <v>2863018.1792003214</v>
      </c>
      <c r="BW55" s="41">
        <f t="shared" ref="BW55" si="1249">IF(BW$7="",0,BV55+BW54)</f>
        <v>11833778.569118749</v>
      </c>
      <c r="BX55" s="41">
        <f t="shared" ref="BX55" si="1250">IF(BX$7="",0,BW55+BX54)</f>
        <v>21484113.25465773</v>
      </c>
      <c r="BY55" s="41">
        <f t="shared" ref="BY55" si="1251">IF(BY$7="",0,BX55+BY54)</f>
        <v>31829786.089819491</v>
      </c>
      <c r="BZ55" s="41">
        <f t="shared" ref="BZ55" si="1252">IF(BZ$7="",0,BY55+BZ54)</f>
        <v>42886560.928606257</v>
      </c>
      <c r="CA55" s="41">
        <f t="shared" ref="CA55" si="1253">IF(CA$7="",0,BZ55+CA54)</f>
        <v>54670201.625020243</v>
      </c>
      <c r="CB55" s="41">
        <f t="shared" ref="CB55" si="1254">IF(CB$7="",0,CA55+CB54)</f>
        <v>67196472.03306368</v>
      </c>
      <c r="CC55" s="41">
        <f t="shared" ref="CC55" si="1255">IF(CC$7="",0,CB55+CC54)</f>
        <v>80481136.006738782</v>
      </c>
      <c r="CD55" s="41">
        <f t="shared" ref="CD55" si="1256">IF(CD$7="",0,CC55+CD54)</f>
        <v>94539957.400047764</v>
      </c>
      <c r="CE55" s="41">
        <f t="shared" ref="CE55" si="1257">IF(CE$7="",0,CD55+CE54)</f>
        <v>109388700.06699286</v>
      </c>
      <c r="CF55" s="41">
        <f t="shared" ref="CF55" si="1258">IF(CF$7="",0,CE55+CF54)</f>
        <v>125043127.86157629</v>
      </c>
      <c r="CG55" s="41">
        <f t="shared" ref="CG55" si="1259">IF(CG$7="",0,CF55+CG54)</f>
        <v>141519004.63780028</v>
      </c>
      <c r="CH55" s="41">
        <f t="shared" ref="CH55" si="1260">IF(CH$7="",0,CG55+CH54)</f>
        <v>158832094.24966705</v>
      </c>
      <c r="CI55" s="41">
        <f t="shared" ref="CI55" si="1261">IF(CI$7="",0,CH55+CI54)</f>
        <v>176998160.55117881</v>
      </c>
      <c r="CJ55" s="41">
        <f t="shared" ref="CJ55" si="1262">IF(CJ$7="",0,CI55+CJ54)</f>
        <v>196032967.39633781</v>
      </c>
      <c r="CK55" s="41">
        <f t="shared" ref="CK55" si="1263">IF(CK$7="",0,CJ55+CK54)</f>
        <v>215952278.63914624</v>
      </c>
      <c r="CL55" s="41">
        <f t="shared" ref="CL55" si="1264">IF(CL$7="",0,CK55+CL54)</f>
        <v>236771858.13360634</v>
      </c>
      <c r="CM55" s="41">
        <f t="shared" ref="CM55" si="1265">IF(CM$7="",0,CL55+CM54)</f>
        <v>258507469.73372033</v>
      </c>
      <c r="CN55" s="41">
        <f t="shared" ref="CN55" si="1266">IF(CN$7="",0,CM55+CN54)</f>
        <v>312818885.57446957</v>
      </c>
      <c r="CO55" s="41">
        <f t="shared" ref="CO55" si="1267">IF(CO$7="",0,CN55+CO54)</f>
        <v>0</v>
      </c>
      <c r="CP55" s="41">
        <f t="shared" ref="CP55" si="1268">IF(CP$7="",0,CO55+CP54)</f>
        <v>0</v>
      </c>
      <c r="CQ55" s="41">
        <f t="shared" ref="CQ55" si="1269">IF(CQ$7="",0,CP55+CQ54)</f>
        <v>0</v>
      </c>
      <c r="CR55" s="41">
        <f t="shared" ref="CR55" si="1270">IF(CR$7="",0,CQ55+CR54)</f>
        <v>0</v>
      </c>
      <c r="CS55" s="41">
        <f t="shared" ref="CS55" si="1271">IF(CS$7="",0,CR55+CS54)</f>
        <v>0</v>
      </c>
      <c r="CT55" s="41">
        <f t="shared" ref="CT55" si="1272">IF(CT$7="",0,CS55+CT54)</f>
        <v>0</v>
      </c>
      <c r="CU55" s="41">
        <f t="shared" ref="CU55" si="1273">IF(CU$7="",0,CT55+CU54)</f>
        <v>0</v>
      </c>
      <c r="CV55" s="41">
        <f t="shared" ref="CV55" si="1274">IF(CV$7="",0,CU55+CV54)</f>
        <v>0</v>
      </c>
      <c r="CW55" s="41">
        <f t="shared" ref="CW55" si="1275">IF(CW$7="",0,CV55+CW54)</f>
        <v>0</v>
      </c>
      <c r="CX55" s="41">
        <f t="shared" ref="CX55" si="1276">IF(CX$7="",0,CW55+CX54)</f>
        <v>0</v>
      </c>
      <c r="CY55" s="41">
        <f t="shared" ref="CY55" si="1277">IF(CY$7="",0,CX55+CY54)</f>
        <v>0</v>
      </c>
      <c r="CZ55" s="41">
        <f t="shared" ref="CZ55" si="1278">IF(CZ$7="",0,CY55+CZ54)</f>
        <v>0</v>
      </c>
      <c r="DA55" s="41">
        <f t="shared" ref="DA55" si="1279">IF(DA$7="",0,CZ55+DA54)</f>
        <v>0</v>
      </c>
      <c r="DB55" s="41">
        <f t="shared" ref="DB55" si="1280">IF(DB$7="",0,DA55+DB54)</f>
        <v>0</v>
      </c>
      <c r="DC55" s="41">
        <f t="shared" ref="DC55" si="1281">IF(DC$7="",0,DB55+DC54)</f>
        <v>0</v>
      </c>
      <c r="DD55" s="41">
        <f t="shared" ref="DD55" si="1282">IF(DD$7="",0,DC55+DD54)</f>
        <v>0</v>
      </c>
      <c r="DE55" s="41">
        <f t="shared" ref="DE55" si="1283">IF(DE$7="",0,DD55+DE54)</f>
        <v>0</v>
      </c>
      <c r="DF55" s="41">
        <f t="shared" ref="DF55" si="1284">IF(DF$7="",0,DE55+DF54)</f>
        <v>0</v>
      </c>
      <c r="DG55" s="41">
        <f t="shared" ref="DG55" si="1285">IF(DG$7="",0,DF55+DG54)</f>
        <v>0</v>
      </c>
      <c r="DH55" s="41">
        <f t="shared" ref="DH55" si="1286">IF(DH$7="",0,DG55+DH54)</f>
        <v>0</v>
      </c>
      <c r="DI55" s="41">
        <f t="shared" ref="DI55" si="1287">IF(DI$7="",0,DH55+DI54)</f>
        <v>0</v>
      </c>
      <c r="DJ55" s="41">
        <f t="shared" ref="DJ55" si="1288">IF(DJ$7="",0,DI55+DJ54)</f>
        <v>0</v>
      </c>
      <c r="DK55" s="41">
        <f t="shared" ref="DK55" si="1289">IF(DK$7="",0,DJ55+DK54)</f>
        <v>0</v>
      </c>
      <c r="DL55" s="41">
        <f t="shared" ref="DL55" si="1290">IF(DL$7="",0,DK55+DL54)</f>
        <v>0</v>
      </c>
      <c r="DM55" s="41">
        <f t="shared" ref="DM55" si="1291">IF(DM$7="",0,DL55+DM54)</f>
        <v>0</v>
      </c>
      <c r="DN55" s="41">
        <f t="shared" ref="DN55" si="1292">IF(DN$7="",0,DM55+DN54)</f>
        <v>0</v>
      </c>
      <c r="DO55" s="41">
        <f t="shared" ref="DO55" si="1293">IF(DO$7="",0,DN55+DO54)</f>
        <v>0</v>
      </c>
      <c r="DP55" s="41">
        <f t="shared" ref="DP55" si="1294">IF(DP$7="",0,DO55+DP54)</f>
        <v>0</v>
      </c>
      <c r="DQ55" s="41">
        <f t="shared" ref="DQ55" si="1295">IF(DQ$7="",0,DP55+DQ54)</f>
        <v>0</v>
      </c>
      <c r="DR55" s="41">
        <f t="shared" ref="DR55" si="1296">IF(DR$7="",0,DQ55+DR54)</f>
        <v>0</v>
      </c>
      <c r="DS55" s="41">
        <f t="shared" ref="DS55" si="1297">IF(DS$7="",0,DR55+DS54)</f>
        <v>0</v>
      </c>
      <c r="DT55" s="41">
        <f t="shared" ref="DT55" si="1298">IF(DT$7="",0,DS55+DT54)</f>
        <v>0</v>
      </c>
      <c r="DU55" s="41">
        <f t="shared" ref="DU55" si="1299">IF(DU$7="",0,DT55+DU54)</f>
        <v>0</v>
      </c>
      <c r="DV55" s="41">
        <f t="shared" ref="DV55" si="1300">IF(DV$7="",0,DU55+DV54)</f>
        <v>0</v>
      </c>
      <c r="DW55" s="41">
        <f t="shared" ref="DW55" si="1301">IF(DW$7="",0,DV55+DW54)</f>
        <v>0</v>
      </c>
      <c r="DX55" s="41">
        <f t="shared" ref="DX55" si="1302">IF(DX$7="",0,DW55+DX54)</f>
        <v>0</v>
      </c>
      <c r="DY55" s="41">
        <f t="shared" ref="DY55" si="1303">IF(DY$7="",0,DX55+DY54)</f>
        <v>0</v>
      </c>
      <c r="DZ55" s="41">
        <f t="shared" ref="DZ55" si="1304">IF(DZ$7="",0,DY55+DZ54)</f>
        <v>0</v>
      </c>
      <c r="EA55" s="41">
        <f t="shared" ref="EA55" si="1305">IF(EA$7="",0,DZ55+EA54)</f>
        <v>0</v>
      </c>
      <c r="EB55" s="41">
        <f t="shared" ref="EB55" si="1306">IF(EB$7="",0,EA55+EB54)</f>
        <v>0</v>
      </c>
      <c r="EC55" s="41">
        <f t="shared" ref="EC55" si="1307">IF(EC$7="",0,EB55+EC54)</f>
        <v>0</v>
      </c>
      <c r="ED55" s="41">
        <f t="shared" ref="ED55" si="1308">IF(ED$7="",0,EC55+ED54)</f>
        <v>0</v>
      </c>
      <c r="EE55" s="41">
        <f t="shared" ref="EE55" si="1309">IF(EE$7="",0,ED55+EE54)</f>
        <v>0</v>
      </c>
      <c r="EF55" s="41">
        <f t="shared" ref="EF55" si="1310">IF(EF$7="",0,EE55+EF54)</f>
        <v>0</v>
      </c>
      <c r="EG55" s="41">
        <f t="shared" ref="EG55" si="1311">IF(EG$7="",0,EF55+EG54)</f>
        <v>0</v>
      </c>
      <c r="EH55" s="41">
        <f t="shared" ref="EH55" si="1312">IF(EH$7="",0,EG55+EH54)</f>
        <v>0</v>
      </c>
      <c r="EI55" s="41">
        <f t="shared" ref="EI55" si="1313">IF(EI$7="",0,EH55+EI54)</f>
        <v>0</v>
      </c>
      <c r="EJ55" s="41">
        <f t="shared" ref="EJ55" si="1314">IF(EJ$7="",0,EI55+EJ54)</f>
        <v>0</v>
      </c>
      <c r="EK55" s="41">
        <f t="shared" ref="EK55" si="1315">IF(EK$7="",0,EJ55+EK54)</f>
        <v>0</v>
      </c>
      <c r="EL55" s="41">
        <f t="shared" ref="EL55" si="1316">IF(EL$7="",0,EK55+EL54)</f>
        <v>0</v>
      </c>
      <c r="EM55" s="41">
        <f t="shared" ref="EM55" si="1317">IF(EM$7="",0,EL55+EM54)</f>
        <v>0</v>
      </c>
      <c r="EN55" s="41">
        <f t="shared" ref="EN55" si="1318">IF(EN$7="",0,EM55+EN54)</f>
        <v>0</v>
      </c>
      <c r="EO55" s="41">
        <f t="shared" ref="EO55" si="1319">IF(EO$7="",0,EN55+EO54)</f>
        <v>0</v>
      </c>
      <c r="EP55" s="41">
        <f t="shared" ref="EP55" si="1320">IF(EP$7="",0,EO55+EP54)</f>
        <v>0</v>
      </c>
      <c r="EQ55" s="41">
        <f t="shared" ref="EQ55" si="1321">IF(EQ$7="",0,EP55+EQ54)</f>
        <v>0</v>
      </c>
      <c r="ER55" s="41">
        <f t="shared" ref="ER55" si="1322">IF(ER$7="",0,EQ55+ER54)</f>
        <v>0</v>
      </c>
      <c r="ES55" s="41">
        <f t="shared" ref="ES55" si="1323">IF(ES$7="",0,ER55+ES54)</f>
        <v>0</v>
      </c>
      <c r="ET55" s="41">
        <f t="shared" ref="ET55" si="1324">IF(ET$7="",0,ES55+ET54)</f>
        <v>0</v>
      </c>
      <c r="EU55" s="41">
        <f t="shared" ref="EU55" si="1325">IF(EU$7="",0,ET55+EU54)</f>
        <v>0</v>
      </c>
      <c r="EV55" s="41">
        <f t="shared" ref="EV55" si="1326">IF(EV$7="",0,EU55+EV54)</f>
        <v>0</v>
      </c>
      <c r="EW55" s="41">
        <f t="shared" ref="EW55" si="1327">IF(EW$7="",0,EV55+EW54)</f>
        <v>0</v>
      </c>
      <c r="EX55" s="41">
        <f t="shared" ref="EX55" si="1328">IF(EX$7="",0,EW55+EX54)</f>
        <v>0</v>
      </c>
      <c r="EY55" s="41">
        <f t="shared" ref="EY55" si="1329">IF(EY$7="",0,EX55+EY54)</f>
        <v>0</v>
      </c>
      <c r="EZ55" s="41">
        <f t="shared" ref="EZ55" si="1330">IF(EZ$7="",0,EY55+EZ54)</f>
        <v>0</v>
      </c>
      <c r="FA55" s="41">
        <f t="shared" ref="FA55" si="1331">IF(FA$7="",0,EZ55+FA54)</f>
        <v>0</v>
      </c>
      <c r="FB55" s="41">
        <f t="shared" ref="FB55" si="1332">IF(FB$7="",0,FA55+FB54)</f>
        <v>0</v>
      </c>
      <c r="FC55" s="41">
        <f t="shared" ref="FC55" si="1333">IF(FC$7="",0,FB55+FC54)</f>
        <v>0</v>
      </c>
      <c r="FD55" s="41">
        <f t="shared" ref="FD55" si="1334">IF(FD$7="",0,FC55+FD54)</f>
        <v>0</v>
      </c>
      <c r="FE55" s="41">
        <f t="shared" ref="FE55" si="1335">IF(FE$7="",0,FD55+FE54)</f>
        <v>0</v>
      </c>
      <c r="FF55" s="41">
        <f t="shared" ref="FF55" si="1336">IF(FF$7="",0,FE55+FF54)</f>
        <v>0</v>
      </c>
      <c r="FG55" s="41">
        <f t="shared" ref="FG55" si="1337">IF(FG$7="",0,FF55+FG54)</f>
        <v>0</v>
      </c>
      <c r="FH55" s="41">
        <f t="shared" ref="FH55" si="1338">IF(FH$7="",0,FG55+FH54)</f>
        <v>0</v>
      </c>
      <c r="FI55" s="41">
        <f t="shared" ref="FI55" si="1339">IF(FI$7="",0,FH55+FI54)</f>
        <v>0</v>
      </c>
      <c r="FJ55" s="41">
        <f t="shared" ref="FJ55" si="1340">IF(FJ$7="",0,FI55+FJ54)</f>
        <v>0</v>
      </c>
      <c r="FK55" s="41">
        <f t="shared" ref="FK55" si="1341">IF(FK$7="",0,FJ55+FK54)</f>
        <v>0</v>
      </c>
      <c r="FL55" s="41">
        <f t="shared" ref="FL55" si="1342">IF(FL$7="",0,FK55+FL54)</f>
        <v>0</v>
      </c>
      <c r="FM55" s="41">
        <f t="shared" ref="FM55" si="1343">IF(FM$7="",0,FL55+FM54)</f>
        <v>0</v>
      </c>
      <c r="FN55" s="41">
        <f t="shared" ref="FN55" si="1344">IF(FN$7="",0,FM55+FN54)</f>
        <v>0</v>
      </c>
      <c r="FO55" s="41">
        <f t="shared" ref="FO55" si="1345">IF(FO$7="",0,FN55+FO54)</f>
        <v>0</v>
      </c>
      <c r="FP55" s="41">
        <f t="shared" ref="FP55" si="1346">IF(FP$7="",0,FO55+FP54)</f>
        <v>0</v>
      </c>
      <c r="FQ55" s="41">
        <f t="shared" ref="FQ55" si="1347">IF(FQ$7="",0,FP55+FQ54)</f>
        <v>0</v>
      </c>
      <c r="FR55" s="41">
        <f t="shared" ref="FR55" si="1348">IF(FR$7="",0,FQ55+FR54)</f>
        <v>0</v>
      </c>
      <c r="FS55" s="41">
        <f t="shared" ref="FS55" si="1349">IF(FS$7="",0,FR55+FS54)</f>
        <v>0</v>
      </c>
      <c r="FT55" s="41">
        <f t="shared" ref="FT55" si="1350">IF(FT$7="",0,FS55+FT54)</f>
        <v>0</v>
      </c>
      <c r="FU55" s="41">
        <f t="shared" ref="FU55" si="1351">IF(FU$7="",0,FT55+FU54)</f>
        <v>0</v>
      </c>
      <c r="FV55" s="41">
        <f t="shared" ref="FV55" si="1352">IF(FV$7="",0,FU55+FV54)</f>
        <v>0</v>
      </c>
      <c r="FW55" s="41">
        <f t="shared" ref="FW55" si="1353">IF(FW$7="",0,FV55+FW54)</f>
        <v>0</v>
      </c>
      <c r="FX55" s="41">
        <f t="shared" ref="FX55" si="1354">IF(FX$7="",0,FW55+FX54)</f>
        <v>0</v>
      </c>
      <c r="FY55" s="41">
        <f t="shared" ref="FY55" si="1355">IF(FY$7="",0,FX55+FY54)</f>
        <v>0</v>
      </c>
      <c r="FZ55" s="41">
        <f t="shared" ref="FZ55" si="1356">IF(FZ$7="",0,FY55+FZ54)</f>
        <v>0</v>
      </c>
      <c r="GA55" s="41">
        <f t="shared" ref="GA55" si="1357">IF(GA$7="",0,FZ55+GA54)</f>
        <v>0</v>
      </c>
      <c r="GB55" s="41">
        <f t="shared" ref="GB55" si="1358">IF(GB$7="",0,GA55+GB54)</f>
        <v>0</v>
      </c>
      <c r="GC55" s="41">
        <f t="shared" ref="GC55" si="1359">IF(GC$7="",0,GB55+GC54)</f>
        <v>0</v>
      </c>
      <c r="GD55" s="41">
        <f t="shared" ref="GD55" si="1360">IF(GD$7="",0,GC55+GD54)</f>
        <v>0</v>
      </c>
      <c r="GE55" s="41">
        <f t="shared" ref="GE55" si="1361">IF(GE$7="",0,GD55+GE54)</f>
        <v>0</v>
      </c>
      <c r="GF55" s="41">
        <f t="shared" ref="GF55" si="1362">IF(GF$7="",0,GE55+GF54)</f>
        <v>0</v>
      </c>
      <c r="GG55" s="41">
        <f t="shared" ref="GG55" si="1363">IF(GG$7="",0,GF55+GG54)</f>
        <v>0</v>
      </c>
      <c r="GH55" s="41">
        <f t="shared" ref="GH55" si="1364">IF(GH$7="",0,GG55+GH54)</f>
        <v>0</v>
      </c>
      <c r="GI55" s="41">
        <f t="shared" ref="GI55" si="1365">IF(GI$7="",0,GH55+GI54)</f>
        <v>0</v>
      </c>
      <c r="GJ55" s="41">
        <f t="shared" ref="GJ55" si="1366">IF(GJ$7="",0,GI55+GJ54)</f>
        <v>0</v>
      </c>
      <c r="GK55" s="41">
        <f t="shared" ref="GK55" si="1367">IF(GK$7="",0,GJ55+GK54)</f>
        <v>0</v>
      </c>
      <c r="GL55" s="41">
        <f t="shared" ref="GL55" si="1368">IF(GL$7="",0,GK55+GL54)</f>
        <v>0</v>
      </c>
      <c r="GM55" s="41">
        <f t="shared" ref="GM55" si="1369">IF(GM$7="",0,GL55+GM54)</f>
        <v>0</v>
      </c>
      <c r="GN55" s="41">
        <f t="shared" ref="GN55" si="1370">IF(GN$7="",0,GM55+GN54)</f>
        <v>0</v>
      </c>
      <c r="GO55" s="41">
        <f t="shared" ref="GO55" si="1371">IF(GO$7="",0,GN55+GO54)</f>
        <v>0</v>
      </c>
      <c r="GP55" s="41">
        <f t="shared" ref="GP55" si="1372">IF(GP$7="",0,GO55+GP54)</f>
        <v>0</v>
      </c>
      <c r="GQ55" s="41">
        <f t="shared" ref="GQ55" si="1373">IF(GQ$7="",0,GP55+GQ54)</f>
        <v>0</v>
      </c>
      <c r="GR55" s="41">
        <f t="shared" ref="GR55" si="1374">IF(GR$7="",0,GQ55+GR54)</f>
        <v>0</v>
      </c>
      <c r="GS55" s="41">
        <f t="shared" ref="GS55" si="1375">IF(GS$7="",0,GR55+GS54)</f>
        <v>0</v>
      </c>
      <c r="GT55" s="41">
        <f t="shared" ref="GT55" si="1376">IF(GT$7="",0,GS55+GT54)</f>
        <v>0</v>
      </c>
      <c r="GU55" s="41">
        <f t="shared" ref="GU55" si="1377">IF(GU$7="",0,GT55+GU54)</f>
        <v>0</v>
      </c>
      <c r="GV55" s="41">
        <f t="shared" ref="GV55" si="1378">IF(GV$7="",0,GU55+GV54)</f>
        <v>0</v>
      </c>
      <c r="GW55" s="41">
        <f t="shared" ref="GW55" si="1379">IF(GW$7="",0,GV55+GW54)</f>
        <v>0</v>
      </c>
      <c r="GX55" s="41">
        <f t="shared" ref="GX55" si="1380">IF(GX$7="",0,GW55+GX54)</f>
        <v>0</v>
      </c>
      <c r="GY55" s="41">
        <f t="shared" ref="GY55" si="1381">IF(GY$7="",0,GX55+GY54)</f>
        <v>0</v>
      </c>
      <c r="GZ55" s="41">
        <f t="shared" ref="GZ55" si="1382">IF(GZ$7="",0,GY55+GZ54)</f>
        <v>0</v>
      </c>
      <c r="HA55" s="41">
        <f t="shared" ref="HA55" si="1383">IF(HA$7="",0,GZ55+HA54)</f>
        <v>0</v>
      </c>
      <c r="HB55" s="41">
        <f t="shared" ref="HB55" si="1384">IF(HB$7="",0,HA55+HB54)</f>
        <v>0</v>
      </c>
      <c r="HC55" s="41">
        <f t="shared" ref="HC55" si="1385">IF(HC$7="",0,HB55+HC54)</f>
        <v>0</v>
      </c>
      <c r="HD55" s="41">
        <f t="shared" ref="HD55" si="1386">IF(HD$7="",0,HC55+HD54)</f>
        <v>0</v>
      </c>
      <c r="HE55" s="41">
        <f t="shared" ref="HE55" si="1387">IF(HE$7="",0,HD55+HE54)</f>
        <v>0</v>
      </c>
      <c r="HF55" s="41">
        <f t="shared" ref="HF55" si="1388">IF(HF$7="",0,HE55+HF54)</f>
        <v>0</v>
      </c>
      <c r="HG55" s="41">
        <f t="shared" ref="HG55" si="1389">IF(HG$7="",0,HF55+HG54)</f>
        <v>0</v>
      </c>
      <c r="HH55" s="41">
        <f t="shared" ref="HH55" si="1390">IF(HH$7="",0,HG55+HH54)</f>
        <v>0</v>
      </c>
      <c r="HI55" s="41">
        <f t="shared" ref="HI55" si="1391">IF(HI$7="",0,HH55+HI54)</f>
        <v>0</v>
      </c>
      <c r="HJ55" s="41">
        <f t="shared" ref="HJ55" si="1392">IF(HJ$7="",0,HI55+HJ54)</f>
        <v>0</v>
      </c>
      <c r="HK55" s="41">
        <f t="shared" ref="HK55" si="1393">IF(HK$7="",0,HJ55+HK54)</f>
        <v>0</v>
      </c>
      <c r="HL55" s="41">
        <f t="shared" ref="HL55" si="1394">IF(HL$7="",0,HK55+HL54)</f>
        <v>0</v>
      </c>
      <c r="HM55" s="41">
        <f t="shared" ref="HM55" si="1395">IF(HM$7="",0,HL55+HM54)</f>
        <v>0</v>
      </c>
      <c r="HN55" s="41">
        <f t="shared" ref="HN55" si="1396">IF(HN$7="",0,HM55+HN54)</f>
        <v>0</v>
      </c>
      <c r="HO55" s="41">
        <f t="shared" ref="HO55" si="1397">IF(HO$7="",0,HN55+HO54)</f>
        <v>0</v>
      </c>
      <c r="HP55" s="41">
        <f t="shared" ref="HP55" si="1398">IF(HP$7="",0,HO55+HP54)</f>
        <v>0</v>
      </c>
      <c r="HQ55" s="41">
        <f t="shared" ref="HQ55" si="1399">IF(HQ$7="",0,HP55+HQ54)</f>
        <v>0</v>
      </c>
      <c r="HR55" s="41">
        <f t="shared" ref="HR55" si="1400">IF(HR$7="",0,HQ55+HR54)</f>
        <v>0</v>
      </c>
      <c r="HS55" s="41">
        <f t="shared" ref="HS55" si="1401">IF(HS$7="",0,HR55+HS54)</f>
        <v>0</v>
      </c>
      <c r="HT55" s="41">
        <f t="shared" ref="HT55" si="1402">IF(HT$7="",0,HS55+HT54)</f>
        <v>0</v>
      </c>
      <c r="HU55" s="41">
        <f t="shared" ref="HU55" si="1403">IF(HU$7="",0,HT55+HU54)</f>
        <v>0</v>
      </c>
      <c r="HV55" s="41">
        <f t="shared" ref="HV55" si="1404">IF(HV$7="",0,HU55+HV54)</f>
        <v>0</v>
      </c>
      <c r="HW55" s="41">
        <f t="shared" ref="HW55" si="1405">IF(HW$7="",0,HV55+HW54)</f>
        <v>0</v>
      </c>
      <c r="HX55" s="41">
        <f t="shared" ref="HX55" si="1406">IF(HX$7="",0,HW55+HX54)</f>
        <v>0</v>
      </c>
      <c r="HY55" s="41">
        <f t="shared" ref="HY55" si="1407">IF(HY$7="",0,HX55+HY54)</f>
        <v>0</v>
      </c>
      <c r="HZ55" s="41">
        <f t="shared" ref="HZ55" si="1408">IF(HZ$7="",0,HY55+HZ54)</f>
        <v>0</v>
      </c>
      <c r="IA55" s="41">
        <f t="shared" ref="IA55" si="1409">IF(IA$7="",0,HZ55+IA54)</f>
        <v>0</v>
      </c>
      <c r="IB55" s="41">
        <f t="shared" ref="IB55" si="1410">IF(IB$7="",0,IA55+IB54)</f>
        <v>0</v>
      </c>
      <c r="IC55" s="41">
        <f t="shared" ref="IC55" si="1411">IF(IC$7="",0,IB55+IC54)</f>
        <v>0</v>
      </c>
      <c r="ID55" s="41">
        <f t="shared" ref="ID55" si="1412">IF(ID$7="",0,IC55+ID54)</f>
        <v>0</v>
      </c>
      <c r="IE55" s="41">
        <f t="shared" ref="IE55" si="1413">IF(IE$7="",0,ID55+IE54)</f>
        <v>0</v>
      </c>
      <c r="IF55" s="41">
        <f t="shared" ref="IF55" si="1414">IF(IF$7="",0,IE55+IF54)</f>
        <v>0</v>
      </c>
      <c r="IG55" s="41">
        <f t="shared" ref="IG55" si="1415">IF(IG$7="",0,IF55+IG54)</f>
        <v>0</v>
      </c>
      <c r="IH55" s="41">
        <f t="shared" ref="IH55" si="1416">IF(IH$7="",0,IG55+IH54)</f>
        <v>0</v>
      </c>
      <c r="II55" s="41">
        <f t="shared" ref="II55" si="1417">IF(II$7="",0,IH55+II54)</f>
        <v>0</v>
      </c>
      <c r="IJ55" s="41">
        <f t="shared" ref="IJ55" si="1418">IF(IJ$7="",0,II55+IJ54)</f>
        <v>0</v>
      </c>
      <c r="IK55" s="41">
        <f t="shared" ref="IK55" si="1419">IF(IK$7="",0,IJ55+IK54)</f>
        <v>0</v>
      </c>
      <c r="IL55" s="41">
        <f t="shared" ref="IL55" si="1420">IF(IL$7="",0,IK55+IL54)</f>
        <v>0</v>
      </c>
      <c r="IM55" s="41">
        <f t="shared" ref="IM55" si="1421">IF(IM$7="",0,IL55+IM54)</f>
        <v>0</v>
      </c>
      <c r="IN55" s="41">
        <f t="shared" ref="IN55" si="1422">IF(IN$7="",0,IM55+IN54)</f>
        <v>0</v>
      </c>
      <c r="IO55" s="41">
        <f t="shared" ref="IO55" si="1423">IF(IO$7="",0,IN55+IO54)</f>
        <v>0</v>
      </c>
      <c r="IP55" s="41">
        <f t="shared" ref="IP55" si="1424">IF(IP$7="",0,IO55+IP54)</f>
        <v>0</v>
      </c>
      <c r="IQ55" s="41">
        <f t="shared" ref="IQ55" si="1425">IF(IQ$7="",0,IP55+IQ54)</f>
        <v>0</v>
      </c>
      <c r="IR55" s="41">
        <f t="shared" ref="IR55" si="1426">IF(IR$7="",0,IQ55+IR54)</f>
        <v>0</v>
      </c>
      <c r="IS55" s="41">
        <f t="shared" ref="IS55" si="1427">IF(IS$7="",0,IR55+IS54)</f>
        <v>0</v>
      </c>
      <c r="IT55" s="41">
        <f t="shared" ref="IT55" si="1428">IF(IT$7="",0,IS55+IT54)</f>
        <v>0</v>
      </c>
      <c r="IU55" s="41">
        <f t="shared" ref="IU55" si="1429">IF(IU$7="",0,IT55+IU54)</f>
        <v>0</v>
      </c>
      <c r="IV55" s="41">
        <f t="shared" ref="IV55" si="1430">IF(IV$7="",0,IU55+IV54)</f>
        <v>0</v>
      </c>
      <c r="IW55" s="41">
        <f t="shared" ref="IW55" si="1431">IF(IW$7="",0,IV55+IW54)</f>
        <v>0</v>
      </c>
      <c r="IX55" s="41">
        <f t="shared" ref="IX55" si="1432">IF(IX$7="",0,IW55+IX54)</f>
        <v>0</v>
      </c>
      <c r="IY55" s="41">
        <f t="shared" ref="IY55" si="1433">IF(IY$7="",0,IX55+IY54)</f>
        <v>0</v>
      </c>
      <c r="IZ55" s="41">
        <f t="shared" ref="IZ55" si="1434">IF(IZ$7="",0,IY55+IZ54)</f>
        <v>0</v>
      </c>
      <c r="JA55" s="41">
        <f t="shared" ref="JA55" si="1435">IF(JA$7="",0,IZ55+JA54)</f>
        <v>0</v>
      </c>
      <c r="JB55" s="41">
        <f t="shared" ref="JB55" si="1436">IF(JB$7="",0,JA55+JB54)</f>
        <v>0</v>
      </c>
      <c r="JC55" s="41">
        <f t="shared" ref="JC55" si="1437">IF(JC$7="",0,JB55+JC54)</f>
        <v>0</v>
      </c>
      <c r="JD55" s="41">
        <f t="shared" ref="JD55" si="1438">IF(JD$7="",0,JC55+JD54)</f>
        <v>0</v>
      </c>
      <c r="JE55" s="41">
        <f t="shared" ref="JE55" si="1439">IF(JE$7="",0,JD55+JE54)</f>
        <v>0</v>
      </c>
      <c r="JF55" s="41">
        <f t="shared" ref="JF55" si="1440">IF(JF$7="",0,JE55+JF54)</f>
        <v>0</v>
      </c>
      <c r="JG55" s="41">
        <f t="shared" ref="JG55" si="1441">IF(JG$7="",0,JF55+JG54)</f>
        <v>0</v>
      </c>
      <c r="JH55" s="41">
        <f t="shared" ref="JH55" si="1442">IF(JH$7="",0,JG55+JH54)</f>
        <v>0</v>
      </c>
      <c r="JI55" s="41">
        <f t="shared" ref="JI55" si="1443">IF(JI$7="",0,JH55+JI54)</f>
        <v>0</v>
      </c>
      <c r="JJ55" s="41">
        <f t="shared" ref="JJ55" si="1444">IF(JJ$7="",0,JI55+JJ54)</f>
        <v>0</v>
      </c>
      <c r="JK55" s="41">
        <f t="shared" ref="JK55" si="1445">IF(JK$7="",0,JJ55+JK54)</f>
        <v>0</v>
      </c>
      <c r="JL55" s="41">
        <f t="shared" ref="JL55" si="1446">IF(JL$7="",0,JK55+JL54)</f>
        <v>0</v>
      </c>
      <c r="JM55" s="41">
        <f t="shared" ref="JM55" si="1447">IF(JM$7="",0,JL55+JM54)</f>
        <v>0</v>
      </c>
      <c r="JN55" s="41">
        <f t="shared" ref="JN55" si="1448">IF(JN$7="",0,JM55+JN54)</f>
        <v>0</v>
      </c>
      <c r="JO55" s="41">
        <f t="shared" ref="JO55" si="1449">IF(JO$7="",0,JN55+JO54)</f>
        <v>0</v>
      </c>
      <c r="JP55" s="41">
        <f t="shared" ref="JP55" si="1450">IF(JP$7="",0,JO55+JP54)</f>
        <v>0</v>
      </c>
      <c r="JQ55" s="41">
        <f t="shared" ref="JQ55" si="1451">IF(JQ$7="",0,JP55+JQ54)</f>
        <v>0</v>
      </c>
      <c r="JR55" s="41">
        <f t="shared" ref="JR55" si="1452">IF(JR$7="",0,JQ55+JR54)</f>
        <v>0</v>
      </c>
      <c r="JS55" s="41">
        <f t="shared" ref="JS55" si="1453">IF(JS$7="",0,JR55+JS54)</f>
        <v>0</v>
      </c>
      <c r="JT55" s="41">
        <f t="shared" ref="JT55" si="1454">IF(JT$7="",0,JS55+JT54)</f>
        <v>0</v>
      </c>
      <c r="JU55" s="41">
        <f t="shared" ref="JU55" si="1455">IF(JU$7="",0,JT55+JU54)</f>
        <v>0</v>
      </c>
      <c r="JV55" s="41">
        <f t="shared" ref="JV55" si="1456">IF(JV$7="",0,JU55+JV54)</f>
        <v>0</v>
      </c>
      <c r="JW55" s="41">
        <f t="shared" ref="JW55" si="1457">IF(JW$7="",0,JV55+JW54)</f>
        <v>0</v>
      </c>
      <c r="JX55" s="41">
        <f t="shared" ref="JX55" si="1458">IF(JX$7="",0,JW55+JX54)</f>
        <v>0</v>
      </c>
      <c r="JY55" s="41">
        <f t="shared" ref="JY55" si="1459">IF(JY$7="",0,JX55+JY54)</f>
        <v>0</v>
      </c>
      <c r="JZ55" s="41">
        <f t="shared" ref="JZ55" si="1460">IF(JZ$7="",0,JY55+JZ54)</f>
        <v>0</v>
      </c>
      <c r="KA55" s="41">
        <f t="shared" ref="KA55" si="1461">IF(KA$7="",0,JZ55+KA54)</f>
        <v>0</v>
      </c>
      <c r="KB55" s="41">
        <f t="shared" ref="KB55" si="1462">IF(KB$7="",0,KA55+KB54)</f>
        <v>0</v>
      </c>
      <c r="KC55" s="41">
        <f t="shared" ref="KC55" si="1463">IF(KC$7="",0,KB55+KC54)</f>
        <v>0</v>
      </c>
      <c r="KD55" s="41">
        <f t="shared" ref="KD55" si="1464">IF(KD$7="",0,KC55+KD54)</f>
        <v>0</v>
      </c>
      <c r="KE55" s="41">
        <f t="shared" ref="KE55" si="1465">IF(KE$7="",0,KD55+KE54)</f>
        <v>0</v>
      </c>
      <c r="KF55" s="41">
        <f t="shared" ref="KF55" si="1466">IF(KF$7="",0,KE55+KF54)</f>
        <v>0</v>
      </c>
      <c r="KG55" s="41">
        <f t="shared" ref="KG55" si="1467">IF(KG$7="",0,KF55+KG54)</f>
        <v>0</v>
      </c>
      <c r="KH55" s="41">
        <f t="shared" ref="KH55" si="1468">IF(KH$7="",0,KG55+KH54)</f>
        <v>0</v>
      </c>
      <c r="KI55" s="41">
        <f t="shared" ref="KI55" si="1469">IF(KI$7="",0,KH55+KI54)</f>
        <v>0</v>
      </c>
      <c r="KJ55" s="41">
        <f t="shared" ref="KJ55" si="1470">IF(KJ$7="",0,KI55+KJ54)</f>
        <v>0</v>
      </c>
      <c r="KK55" s="41">
        <f t="shared" ref="KK55" si="1471">IF(KK$7="",0,KJ55+KK54)</f>
        <v>0</v>
      </c>
      <c r="KL55" s="41">
        <f t="shared" ref="KL55" si="1472">IF(KL$7="",0,KK55+KL54)</f>
        <v>0</v>
      </c>
      <c r="KM55" s="41">
        <f t="shared" ref="KM55" si="1473">IF(KM$7="",0,KL55+KM54)</f>
        <v>0</v>
      </c>
      <c r="KN55" s="41">
        <f t="shared" ref="KN55" si="1474">IF(KN$7="",0,KM55+KN54)</f>
        <v>0</v>
      </c>
      <c r="KO55" s="41">
        <f t="shared" ref="KO55" si="1475">IF(KO$7="",0,KN55+KO54)</f>
        <v>0</v>
      </c>
      <c r="KP55" s="41">
        <f t="shared" ref="KP55" si="1476">IF(KP$7="",0,KO55+KP54)</f>
        <v>0</v>
      </c>
      <c r="KQ55" s="41">
        <f t="shared" ref="KQ55" si="1477">IF(KQ$7="",0,KP55+KQ54)</f>
        <v>0</v>
      </c>
      <c r="KR55" s="41">
        <f t="shared" ref="KR55" si="1478">IF(KR$7="",0,KQ55+KR54)</f>
        <v>0</v>
      </c>
      <c r="KS55" s="41">
        <f t="shared" ref="KS55" si="1479">IF(KS$7="",0,KR55+KS54)</f>
        <v>0</v>
      </c>
      <c r="KT55" s="41">
        <f t="shared" ref="KT55" si="1480">IF(KT$7="",0,KS55+KT54)</f>
        <v>0</v>
      </c>
      <c r="KU55" s="41">
        <f t="shared" ref="KU55" si="1481">IF(KU$7="",0,KT55+KU54)</f>
        <v>0</v>
      </c>
      <c r="KV55" s="41">
        <f t="shared" ref="KV55" si="1482">IF(KV$7="",0,KU55+KV54)</f>
        <v>0</v>
      </c>
      <c r="KW55" s="3"/>
      <c r="KX55" s="3"/>
    </row>
    <row r="56" spans="1:310" ht="4.05" customHeight="1" x14ac:dyDescent="0.25">
      <c r="A56" s="1"/>
      <c r="B56" s="79"/>
      <c r="C56" s="79"/>
      <c r="D56" s="79"/>
      <c r="E56" s="1"/>
      <c r="F56" s="1"/>
      <c r="G56" s="1"/>
      <c r="H56" s="11"/>
      <c r="I56" s="1"/>
      <c r="J56" s="1"/>
      <c r="K56" s="1"/>
      <c r="L56" s="1"/>
      <c r="M56" s="5"/>
      <c r="N56" s="1"/>
      <c r="O56" s="19"/>
      <c r="P56" s="1"/>
      <c r="Q56" s="1"/>
      <c r="R56" s="40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</row>
    <row r="57" spans="1:310" ht="4.05" customHeight="1" x14ac:dyDescent="0.25">
      <c r="A57" s="1"/>
      <c r="B57" s="79"/>
      <c r="C57" s="79"/>
      <c r="D57" s="79"/>
      <c r="E57" s="8"/>
      <c r="F57" s="1"/>
      <c r="G57" s="1"/>
      <c r="H57" s="11"/>
      <c r="I57" s="1"/>
      <c r="J57" s="1"/>
      <c r="K57" s="8"/>
      <c r="L57" s="1"/>
      <c r="M57" s="5"/>
      <c r="N57" s="8"/>
      <c r="O57" s="19"/>
      <c r="P57" s="1"/>
      <c r="Q57" s="1"/>
      <c r="R57" s="48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</row>
    <row r="58" spans="1:310" ht="4.95" customHeight="1" x14ac:dyDescent="0.25">
      <c r="A58" s="1"/>
      <c r="B58" s="79"/>
      <c r="C58" s="79"/>
      <c r="D58" s="79"/>
      <c r="E58" s="1"/>
      <c r="F58" s="1"/>
      <c r="G58" s="1"/>
      <c r="H58" s="11"/>
      <c r="I58" s="1"/>
      <c r="J58" s="1"/>
      <c r="K58" s="1"/>
      <c r="L58" s="1"/>
      <c r="M58" s="5"/>
      <c r="N58" s="1"/>
      <c r="O58" s="19"/>
      <c r="P58" s="1"/>
      <c r="Q58" s="1"/>
      <c r="R58" s="40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</row>
    <row r="59" spans="1:310" s="4" customFormat="1" x14ac:dyDescent="0.25">
      <c r="A59" s="3"/>
      <c r="B59" s="72"/>
      <c r="C59" s="86"/>
      <c r="D59" s="86"/>
      <c r="E59" s="3" t="str">
        <f>kpi!$E$94</f>
        <v>идентификатор возврата кредита</v>
      </c>
      <c r="F59" s="3"/>
      <c r="G59" s="3"/>
      <c r="H59" s="39" t="str">
        <f>IF(OR($E59="",$E59=0),"",INDEX(kpi!$I:$I,SUMIFS(kpi!$A:$A,kpi!$E:$E,$E59)))</f>
        <v>1/0</v>
      </c>
      <c r="I59" s="3"/>
      <c r="J59" s="3"/>
      <c r="K59" s="3"/>
      <c r="L59" s="3"/>
      <c r="M59" s="5"/>
      <c r="N59" s="3"/>
      <c r="O59" s="19"/>
      <c r="P59" s="3"/>
      <c r="Q59" s="3"/>
      <c r="R59" s="41">
        <f t="shared" ref="R59:R61" si="1483">SUMIFS($T59:$KW59,$T$1:$KW$1,"&gt;="&amp;1,$T$1:$KW$1,"&lt;="&amp;MAX($1:$1))</f>
        <v>1</v>
      </c>
      <c r="S59" s="3"/>
      <c r="T59" s="3"/>
      <c r="U59" s="41">
        <f>IF(U$7="",0,IF(AND(U38=0,T38&lt;&gt;0,SUM($T38:U38)=$R$38),1,0))</f>
        <v>0</v>
      </c>
      <c r="V59" s="41">
        <f>IF(V$7="",0,IF(AND(V38=0,U38&lt;&gt;0,SUM($T38:V38)=$R$38),1,0))</f>
        <v>0</v>
      </c>
      <c r="W59" s="41">
        <f>IF(W$7="",0,IF(AND(W38=0,V38&lt;&gt;0,SUM($T38:W38)=$R$38),1,0))</f>
        <v>0</v>
      </c>
      <c r="X59" s="41">
        <f>IF(X$7="",0,IF(AND(X38=0,W38&lt;&gt;0,SUM($T38:X38)=$R$38),1,0))</f>
        <v>0</v>
      </c>
      <c r="Y59" s="41">
        <f>IF(Y$7="",0,IF(AND(Y38=0,X38&lt;&gt;0,SUM($T38:Y38)=$R$38),1,0))</f>
        <v>0</v>
      </c>
      <c r="Z59" s="41">
        <f>IF(Z$7="",0,IF(AND(Z38=0,Y38&lt;&gt;0,SUM($T38:Z38)=$R$38),1,0))</f>
        <v>0</v>
      </c>
      <c r="AA59" s="41">
        <f>IF(AA$7="",0,IF(AND(AA38=0,Z38&lt;&gt;0,SUM($T38:AA38)=$R$38),1,0))</f>
        <v>0</v>
      </c>
      <c r="AB59" s="41">
        <f>IF(AB$7="",0,IF(AND(AB38=0,AA38&lt;&gt;0,SUM($T38:AB38)=$R$38),1,0))</f>
        <v>0</v>
      </c>
      <c r="AC59" s="41">
        <f>IF(AC$7="",0,IF(AND(AC38=0,AB38&lt;&gt;0,SUM($T38:AC38)=$R$38),1,0))</f>
        <v>0</v>
      </c>
      <c r="AD59" s="41">
        <f>IF(AD$7="",0,IF(AND(AD38=0,AC38&lt;&gt;0,SUM($T38:AD38)=$R$38),1,0))</f>
        <v>0</v>
      </c>
      <c r="AE59" s="41">
        <f>IF(AE$7="",0,IF(AND(AE38=0,AD38&lt;&gt;0,SUM($T38:AE38)=$R$38),1,0))</f>
        <v>0</v>
      </c>
      <c r="AF59" s="41">
        <f>IF(AF$7="",0,IF(AND(AF38=0,AE38&lt;&gt;0,SUM($T38:AF38)=$R$38),1,0))</f>
        <v>0</v>
      </c>
      <c r="AG59" s="41">
        <f>IF(AG$7="",0,IF(AND(AG38=0,AF38&lt;&gt;0,SUM($T38:AG38)=$R$38),1,0))</f>
        <v>0</v>
      </c>
      <c r="AH59" s="41">
        <f>IF(AH$7="",0,IF(AND(AH38=0,AG38&lt;&gt;0,SUM($T38:AH38)=$R$38),1,0))</f>
        <v>0</v>
      </c>
      <c r="AI59" s="41">
        <f>IF(AI$7="",0,IF(AND(AI38=0,AH38&lt;&gt;0,SUM($T38:AI38)=$R$38),1,0))</f>
        <v>0</v>
      </c>
      <c r="AJ59" s="41">
        <f>IF(AJ$7="",0,IF(AND(AJ38=0,AI38&lt;&gt;0,SUM($T38:AJ38)=$R$38),1,0))</f>
        <v>0</v>
      </c>
      <c r="AK59" s="41">
        <f>IF(AK$7="",0,IF(AND(AK38=0,AJ38&lt;&gt;0,SUM($T38:AK38)=$R$38),1,0))</f>
        <v>0</v>
      </c>
      <c r="AL59" s="41">
        <f>IF(AL$7="",0,IF(AND(AL38=0,AK38&lt;&gt;0,SUM($T38:AL38)=$R$38),1,0))</f>
        <v>0</v>
      </c>
      <c r="AM59" s="41">
        <f>IF(AM$7="",0,IF(AND(AM38=0,AL38&lt;&gt;0,SUM($T38:AM38)=$R$38),1,0))</f>
        <v>0</v>
      </c>
      <c r="AN59" s="41">
        <f>IF(AN$7="",0,IF(AND(AN38=0,AM38&lt;&gt;0,SUM($T38:AN38)=$R$38),1,0))</f>
        <v>0</v>
      </c>
      <c r="AO59" s="41">
        <f>IF(AO$7="",0,IF(AND(AO38=0,AN38&lt;&gt;0,SUM($T38:AO38)=$R$38),1,0))</f>
        <v>0</v>
      </c>
      <c r="AP59" s="41">
        <f>IF(AP$7="",0,IF(AND(AP38=0,AO38&lt;&gt;0,SUM($T38:AP38)=$R$38),1,0))</f>
        <v>0</v>
      </c>
      <c r="AQ59" s="41">
        <f>IF(AQ$7="",0,IF(AND(AQ38=0,AP38&lt;&gt;0,SUM($T38:AQ38)=$R$38),1,0))</f>
        <v>0</v>
      </c>
      <c r="AR59" s="41">
        <f>IF(AR$7="",0,IF(AND(AR38=0,AQ38&lt;&gt;0,SUM($T38:AR38)=$R$38),1,0))</f>
        <v>0</v>
      </c>
      <c r="AS59" s="41">
        <f>IF(AS$7="",0,IF(AND(AS38=0,AR38&lt;&gt;0,SUM($T38:AS38)=$R$38),1,0))</f>
        <v>0</v>
      </c>
      <c r="AT59" s="41">
        <f>IF(AT$7="",0,IF(AND(AT38=0,AS38&lt;&gt;0,SUM($T38:AT38)=$R$38),1,0))</f>
        <v>0</v>
      </c>
      <c r="AU59" s="41">
        <f>IF(AU$7="",0,IF(AND(AU38=0,AT38&lt;&gt;0,SUM($T38:AU38)=$R$38),1,0))</f>
        <v>0</v>
      </c>
      <c r="AV59" s="41">
        <f>IF(AV$7="",0,IF(AND(AV38=0,AU38&lt;&gt;0,SUM($T38:AV38)=$R$38),1,0))</f>
        <v>0</v>
      </c>
      <c r="AW59" s="41">
        <f>IF(AW$7="",0,IF(AND(AW38=0,AV38&lt;&gt;0,SUM($T38:AW38)=$R$38),1,0))</f>
        <v>0</v>
      </c>
      <c r="AX59" s="41">
        <f>IF(AX$7="",0,IF(AND(AX38=0,AW38&lt;&gt;0,SUM($T38:AX38)=$R$38),1,0))</f>
        <v>0</v>
      </c>
      <c r="AY59" s="41">
        <f>IF(AY$7="",0,IF(AND(AY38=0,AX38&lt;&gt;0,SUM($T38:AY38)=$R$38),1,0))</f>
        <v>0</v>
      </c>
      <c r="AZ59" s="41">
        <f>IF(AZ$7="",0,IF(AND(AZ38=0,AY38&lt;&gt;0,SUM($T38:AZ38)=$R$38),1,0))</f>
        <v>0</v>
      </c>
      <c r="BA59" s="41">
        <f>IF(BA$7="",0,IF(AND(BA38=0,AZ38&lt;&gt;0,SUM($T38:BA38)=$R$38),1,0))</f>
        <v>0</v>
      </c>
      <c r="BB59" s="41">
        <f>IF(BB$7="",0,IF(AND(BB38=0,BA38&lt;&gt;0,SUM($T38:BB38)=$R$38),1,0))</f>
        <v>0</v>
      </c>
      <c r="BC59" s="41">
        <f>IF(BC$7="",0,IF(AND(BC38=0,BB38&lt;&gt;0,SUM($T38:BC38)=$R$38),1,0))</f>
        <v>0</v>
      </c>
      <c r="BD59" s="41">
        <f>IF(BD$7="",0,IF(AND(BD38=0,BC38&lt;&gt;0,SUM($T38:BD38)=$R$38),1,0))</f>
        <v>0</v>
      </c>
      <c r="BE59" s="41">
        <f>IF(BE$7="",0,IF(AND(BE38=0,BD38&lt;&gt;0,SUM($T38:BE38)=$R$38),1,0))</f>
        <v>0</v>
      </c>
      <c r="BF59" s="41">
        <f>IF(BF$7="",0,IF(AND(BF38=0,BE38&lt;&gt;0,SUM($T38:BF38)=$R$38),1,0))</f>
        <v>0</v>
      </c>
      <c r="BG59" s="41">
        <f>IF(BG$7="",0,IF(AND(BG38=0,BF38&lt;&gt;0,SUM($T38:BG38)=$R$38),1,0))</f>
        <v>0</v>
      </c>
      <c r="BH59" s="41">
        <f>IF(BH$7="",0,IF(AND(BH38=0,BG38&lt;&gt;0,SUM($T38:BH38)=$R$38),1,0))</f>
        <v>0</v>
      </c>
      <c r="BI59" s="41">
        <f>IF(BI$7="",0,IF(AND(BI38=0,BH38&lt;&gt;0,SUM($T38:BI38)=$R$38),1,0))</f>
        <v>0</v>
      </c>
      <c r="BJ59" s="41">
        <f>IF(BJ$7="",0,IF(AND(BJ38=0,BI38&lt;&gt;0,SUM($T38:BJ38)=$R$38),1,0))</f>
        <v>0</v>
      </c>
      <c r="BK59" s="41">
        <f>IF(BK$7="",0,IF(AND(BK38=0,BJ38&lt;&gt;0,SUM($T38:BK38)=$R$38),1,0))</f>
        <v>0</v>
      </c>
      <c r="BL59" s="41">
        <f>IF(BL$7="",0,IF(AND(BL38=0,BK38&lt;&gt;0,SUM($T38:BL38)=$R$38),1,0))</f>
        <v>0</v>
      </c>
      <c r="BM59" s="41">
        <f>IF(BM$7="",0,IF(AND(BM38=0,BL38&lt;&gt;0,SUM($T38:BM38)=$R$38),1,0))</f>
        <v>0</v>
      </c>
      <c r="BN59" s="41">
        <f>IF(BN$7="",0,IF(AND(BN38=0,BM38&lt;&gt;0,SUM($T38:BN38)=$R$38),1,0))</f>
        <v>0</v>
      </c>
      <c r="BO59" s="41">
        <f>IF(BO$7="",0,IF(AND(BO38=0,BN38&lt;&gt;0,SUM($T38:BO38)=$R$38),1,0))</f>
        <v>0</v>
      </c>
      <c r="BP59" s="41">
        <f>IF(BP$7="",0,IF(AND(BP38=0,BO38&lt;&gt;0,SUM($T38:BP38)=$R$38),1,0))</f>
        <v>0</v>
      </c>
      <c r="BQ59" s="41">
        <f>IF(BQ$7="",0,IF(AND(BQ38=0,BP38&lt;&gt;0,SUM($T38:BQ38)=$R$38),1,0))</f>
        <v>0</v>
      </c>
      <c r="BR59" s="41">
        <f>IF(BR$7="",0,IF(AND(BR38=0,BQ38&lt;&gt;0,SUM($T38:BR38)=$R$38),1,0))</f>
        <v>0</v>
      </c>
      <c r="BS59" s="41">
        <f>IF(BS$7="",0,IF(AND(BS38=0,BR38&lt;&gt;0,SUM($T38:BS38)=$R$38),1,0))</f>
        <v>1</v>
      </c>
      <c r="BT59" s="41">
        <f>IF(BT$7="",0,IF(AND(BT38=0,BS38&lt;&gt;0,SUM($T38:BT38)=$R$38),1,0))</f>
        <v>0</v>
      </c>
      <c r="BU59" s="41">
        <f>IF(BU$7="",0,IF(AND(BU38=0,BT38&lt;&gt;0,SUM($T38:BU38)=$R$38),1,0))</f>
        <v>0</v>
      </c>
      <c r="BV59" s="41">
        <f>IF(BV$7="",0,IF(AND(BV38=0,BU38&lt;&gt;0,SUM($T38:BV38)=$R$38),1,0))</f>
        <v>0</v>
      </c>
      <c r="BW59" s="41">
        <f>IF(BW$7="",0,IF(AND(BW38=0,BV38&lt;&gt;0,SUM($T38:BW38)=$R$38),1,0))</f>
        <v>0</v>
      </c>
      <c r="BX59" s="41">
        <f>IF(BX$7="",0,IF(AND(BX38=0,BW38&lt;&gt;0,SUM($T38:BX38)=$R$38),1,0))</f>
        <v>0</v>
      </c>
      <c r="BY59" s="41">
        <f>IF(BY$7="",0,IF(AND(BY38=0,BX38&lt;&gt;0,SUM($T38:BY38)=$R$38),1,0))</f>
        <v>0</v>
      </c>
      <c r="BZ59" s="41">
        <f>IF(BZ$7="",0,IF(AND(BZ38=0,BY38&lt;&gt;0,SUM($T38:BZ38)=$R$38),1,0))</f>
        <v>0</v>
      </c>
      <c r="CA59" s="41">
        <f>IF(CA$7="",0,IF(AND(CA38=0,BZ38&lt;&gt;0,SUM($T38:CA38)=$R$38),1,0))</f>
        <v>0</v>
      </c>
      <c r="CB59" s="41">
        <f>IF(CB$7="",0,IF(AND(CB38=0,CA38&lt;&gt;0,SUM($T38:CB38)=$R$38),1,0))</f>
        <v>0</v>
      </c>
      <c r="CC59" s="41">
        <f>IF(CC$7="",0,IF(AND(CC38=0,CB38&lt;&gt;0,SUM($T38:CC38)=$R$38),1,0))</f>
        <v>0</v>
      </c>
      <c r="CD59" s="41">
        <f>IF(CD$7="",0,IF(AND(CD38=0,CC38&lt;&gt;0,SUM($T38:CD38)=$R$38),1,0))</f>
        <v>0</v>
      </c>
      <c r="CE59" s="41">
        <f>IF(CE$7="",0,IF(AND(CE38=0,CD38&lt;&gt;0,SUM($T38:CE38)=$R$38),1,0))</f>
        <v>0</v>
      </c>
      <c r="CF59" s="41">
        <f>IF(CF$7="",0,IF(AND(CF38=0,CE38&lt;&gt;0,SUM($T38:CF38)=$R$38),1,0))</f>
        <v>0</v>
      </c>
      <c r="CG59" s="41">
        <f>IF(CG$7="",0,IF(AND(CG38=0,CF38&lt;&gt;0,SUM($T38:CG38)=$R$38),1,0))</f>
        <v>0</v>
      </c>
      <c r="CH59" s="41">
        <f>IF(CH$7="",0,IF(AND(CH38=0,CG38&lt;&gt;0,SUM($T38:CH38)=$R$38),1,0))</f>
        <v>0</v>
      </c>
      <c r="CI59" s="41">
        <f>IF(CI$7="",0,IF(AND(CI38=0,CH38&lt;&gt;0,SUM($T38:CI38)=$R$38),1,0))</f>
        <v>0</v>
      </c>
      <c r="CJ59" s="41">
        <f>IF(CJ$7="",0,IF(AND(CJ38=0,CI38&lt;&gt;0,SUM($T38:CJ38)=$R$38),1,0))</f>
        <v>0</v>
      </c>
      <c r="CK59" s="41">
        <f>IF(CK$7="",0,IF(AND(CK38=0,CJ38&lt;&gt;0,SUM($T38:CK38)=$R$38),1,0))</f>
        <v>0</v>
      </c>
      <c r="CL59" s="41">
        <f>IF(CL$7="",0,IF(AND(CL38=0,CK38&lt;&gt;0,SUM($T38:CL38)=$R$38),1,0))</f>
        <v>0</v>
      </c>
      <c r="CM59" s="41">
        <f>IF(CM$7="",0,IF(AND(CM38=0,CL38&lt;&gt;0,SUM($T38:CM38)=$R$38),1,0))</f>
        <v>0</v>
      </c>
      <c r="CN59" s="41">
        <f>IF(CN$7="",0,IF(AND(CN38=0,CM38&lt;&gt;0,SUM($T38:CN38)=$R$38),1,0))</f>
        <v>0</v>
      </c>
      <c r="CO59" s="41">
        <f>IF(CO$7="",0,IF(AND(CO38=0,CN38&lt;&gt;0,SUM($T38:CO38)=$R$38),1,0))</f>
        <v>0</v>
      </c>
      <c r="CP59" s="41">
        <f>IF(CP$7="",0,IF(AND(CP38=0,CO38&lt;&gt;0,SUM($T38:CP38)=$R$38),1,0))</f>
        <v>0</v>
      </c>
      <c r="CQ59" s="41">
        <f>IF(CQ$7="",0,IF(AND(CQ38=0,CP38&lt;&gt;0,SUM($T38:CQ38)=$R$38),1,0))</f>
        <v>0</v>
      </c>
      <c r="CR59" s="41">
        <f>IF(CR$7="",0,IF(AND(CR38=0,CQ38&lt;&gt;0,SUM($T38:CR38)=$R$38),1,0))</f>
        <v>0</v>
      </c>
      <c r="CS59" s="41">
        <f>IF(CS$7="",0,IF(AND(CS38=0,CR38&lt;&gt;0,SUM($T38:CS38)=$R$38),1,0))</f>
        <v>0</v>
      </c>
      <c r="CT59" s="41">
        <f>IF(CT$7="",0,IF(AND(CT38=0,CS38&lt;&gt;0,SUM($T38:CT38)=$R$38),1,0))</f>
        <v>0</v>
      </c>
      <c r="CU59" s="41">
        <f>IF(CU$7="",0,IF(AND(CU38=0,CT38&lt;&gt;0,SUM($T38:CU38)=$R$38),1,0))</f>
        <v>0</v>
      </c>
      <c r="CV59" s="41">
        <f>IF(CV$7="",0,IF(AND(CV38=0,CU38&lt;&gt;0,SUM($T38:CV38)=$R$38),1,0))</f>
        <v>0</v>
      </c>
      <c r="CW59" s="41">
        <f>IF(CW$7="",0,IF(AND(CW38=0,CV38&lt;&gt;0,SUM($T38:CW38)=$R$38),1,0))</f>
        <v>0</v>
      </c>
      <c r="CX59" s="41">
        <f>IF(CX$7="",0,IF(AND(CX38=0,CW38&lt;&gt;0,SUM($T38:CX38)=$R$38),1,0))</f>
        <v>0</v>
      </c>
      <c r="CY59" s="41">
        <f>IF(CY$7="",0,IF(AND(CY38=0,CX38&lt;&gt;0,SUM($T38:CY38)=$R$38),1,0))</f>
        <v>0</v>
      </c>
      <c r="CZ59" s="41">
        <f>IF(CZ$7="",0,IF(AND(CZ38=0,CY38&lt;&gt;0,SUM($T38:CZ38)=$R$38),1,0))</f>
        <v>0</v>
      </c>
      <c r="DA59" s="41">
        <f>IF(DA$7="",0,IF(AND(DA38=0,CZ38&lt;&gt;0,SUM($T38:DA38)=$R$38),1,0))</f>
        <v>0</v>
      </c>
      <c r="DB59" s="41">
        <f>IF(DB$7="",0,IF(AND(DB38=0,DA38&lt;&gt;0,SUM($T38:DB38)=$R$38),1,0))</f>
        <v>0</v>
      </c>
      <c r="DC59" s="41">
        <f>IF(DC$7="",0,IF(AND(DC38=0,DB38&lt;&gt;0,SUM($T38:DC38)=$R$38),1,0))</f>
        <v>0</v>
      </c>
      <c r="DD59" s="41">
        <f>IF(DD$7="",0,IF(AND(DD38=0,DC38&lt;&gt;0,SUM($T38:DD38)=$R$38),1,0))</f>
        <v>0</v>
      </c>
      <c r="DE59" s="41">
        <f>IF(DE$7="",0,IF(AND(DE38=0,DD38&lt;&gt;0,SUM($T38:DE38)=$R$38),1,0))</f>
        <v>0</v>
      </c>
      <c r="DF59" s="41">
        <f>IF(DF$7="",0,IF(AND(DF38=0,DE38&lt;&gt;0,SUM($T38:DF38)=$R$38),1,0))</f>
        <v>0</v>
      </c>
      <c r="DG59" s="41">
        <f>IF(DG$7="",0,IF(AND(DG38=0,DF38&lt;&gt;0,SUM($T38:DG38)=$R$38),1,0))</f>
        <v>0</v>
      </c>
      <c r="DH59" s="41">
        <f>IF(DH$7="",0,IF(AND(DH38=0,DG38&lt;&gt;0,SUM($T38:DH38)=$R$38),1,0))</f>
        <v>0</v>
      </c>
      <c r="DI59" s="41">
        <f>IF(DI$7="",0,IF(AND(DI38=0,DH38&lt;&gt;0,SUM($T38:DI38)=$R$38),1,0))</f>
        <v>0</v>
      </c>
      <c r="DJ59" s="41">
        <f>IF(DJ$7="",0,IF(AND(DJ38=0,DI38&lt;&gt;0,SUM($T38:DJ38)=$R$38),1,0))</f>
        <v>0</v>
      </c>
      <c r="DK59" s="41">
        <f>IF(DK$7="",0,IF(AND(DK38=0,DJ38&lt;&gt;0,SUM($T38:DK38)=$R$38),1,0))</f>
        <v>0</v>
      </c>
      <c r="DL59" s="41">
        <f>IF(DL$7="",0,IF(AND(DL38=0,DK38&lt;&gt;0,SUM($T38:DL38)=$R$38),1,0))</f>
        <v>0</v>
      </c>
      <c r="DM59" s="41">
        <f>IF(DM$7="",0,IF(AND(DM38=0,DL38&lt;&gt;0,SUM($T38:DM38)=$R$38),1,0))</f>
        <v>0</v>
      </c>
      <c r="DN59" s="41">
        <f>IF(DN$7="",0,IF(AND(DN38=0,DM38&lt;&gt;0,SUM($T38:DN38)=$R$38),1,0))</f>
        <v>0</v>
      </c>
      <c r="DO59" s="41">
        <f>IF(DO$7="",0,IF(AND(DO38=0,DN38&lt;&gt;0,SUM($T38:DO38)=$R$38),1,0))</f>
        <v>0</v>
      </c>
      <c r="DP59" s="41">
        <f>IF(DP$7="",0,IF(AND(DP38=0,DO38&lt;&gt;0,SUM($T38:DP38)=$R$38),1,0))</f>
        <v>0</v>
      </c>
      <c r="DQ59" s="41">
        <f>IF(DQ$7="",0,IF(AND(DQ38=0,DP38&lt;&gt;0,SUM($T38:DQ38)=$R$38),1,0))</f>
        <v>0</v>
      </c>
      <c r="DR59" s="41">
        <f>IF(DR$7="",0,IF(AND(DR38=0,DQ38&lt;&gt;0,SUM($T38:DR38)=$R$38),1,0))</f>
        <v>0</v>
      </c>
      <c r="DS59" s="41">
        <f>IF(DS$7="",0,IF(AND(DS38=0,DR38&lt;&gt;0,SUM($T38:DS38)=$R$38),1,0))</f>
        <v>0</v>
      </c>
      <c r="DT59" s="41">
        <f>IF(DT$7="",0,IF(AND(DT38=0,DS38&lt;&gt;0,SUM($T38:DT38)=$R$38),1,0))</f>
        <v>0</v>
      </c>
      <c r="DU59" s="41">
        <f>IF(DU$7="",0,IF(AND(DU38=0,DT38&lt;&gt;0,SUM($T38:DU38)=$R$38),1,0))</f>
        <v>0</v>
      </c>
      <c r="DV59" s="41">
        <f>IF(DV$7="",0,IF(AND(DV38=0,DU38&lt;&gt;0,SUM($T38:DV38)=$R$38),1,0))</f>
        <v>0</v>
      </c>
      <c r="DW59" s="41">
        <f>IF(DW$7="",0,IF(AND(DW38=0,DV38&lt;&gt;0,SUM($T38:DW38)=$R$38),1,0))</f>
        <v>0</v>
      </c>
      <c r="DX59" s="41">
        <f>IF(DX$7="",0,IF(AND(DX38=0,DW38&lt;&gt;0,SUM($T38:DX38)=$R$38),1,0))</f>
        <v>0</v>
      </c>
      <c r="DY59" s="41">
        <f>IF(DY$7="",0,IF(AND(DY38=0,DX38&lt;&gt;0,SUM($T38:DY38)=$R$38),1,0))</f>
        <v>0</v>
      </c>
      <c r="DZ59" s="41">
        <f>IF(DZ$7="",0,IF(AND(DZ38=0,DY38&lt;&gt;0,SUM($T38:DZ38)=$R$38),1,0))</f>
        <v>0</v>
      </c>
      <c r="EA59" s="41">
        <f>IF(EA$7="",0,IF(AND(EA38=0,DZ38&lt;&gt;0,SUM($T38:EA38)=$R$38),1,0))</f>
        <v>0</v>
      </c>
      <c r="EB59" s="41">
        <f>IF(EB$7="",0,IF(AND(EB38=0,EA38&lt;&gt;0,SUM($T38:EB38)=$R$38),1,0))</f>
        <v>0</v>
      </c>
      <c r="EC59" s="41">
        <f>IF(EC$7="",0,IF(AND(EC38=0,EB38&lt;&gt;0,SUM($T38:EC38)=$R$38),1,0))</f>
        <v>0</v>
      </c>
      <c r="ED59" s="41">
        <f>IF(ED$7="",0,IF(AND(ED38=0,EC38&lt;&gt;0,SUM($T38:ED38)=$R$38),1,0))</f>
        <v>0</v>
      </c>
      <c r="EE59" s="41">
        <f>IF(EE$7="",0,IF(AND(EE38=0,ED38&lt;&gt;0,SUM($T38:EE38)=$R$38),1,0))</f>
        <v>0</v>
      </c>
      <c r="EF59" s="41">
        <f>IF(EF$7="",0,IF(AND(EF38=0,EE38&lt;&gt;0,SUM($T38:EF38)=$R$38),1,0))</f>
        <v>0</v>
      </c>
      <c r="EG59" s="41">
        <f>IF(EG$7="",0,IF(AND(EG38=0,EF38&lt;&gt;0,SUM($T38:EG38)=$R$38),1,0))</f>
        <v>0</v>
      </c>
      <c r="EH59" s="41">
        <f>IF(EH$7="",0,IF(AND(EH38=0,EG38&lt;&gt;0,SUM($T38:EH38)=$R$38),1,0))</f>
        <v>0</v>
      </c>
      <c r="EI59" s="41">
        <f>IF(EI$7="",0,IF(AND(EI38=0,EH38&lt;&gt;0,SUM($T38:EI38)=$R$38),1,0))</f>
        <v>0</v>
      </c>
      <c r="EJ59" s="41">
        <f>IF(EJ$7="",0,IF(AND(EJ38=0,EI38&lt;&gt;0,SUM($T38:EJ38)=$R$38),1,0))</f>
        <v>0</v>
      </c>
      <c r="EK59" s="41">
        <f>IF(EK$7="",0,IF(AND(EK38=0,EJ38&lt;&gt;0,SUM($T38:EK38)=$R$38),1,0))</f>
        <v>0</v>
      </c>
      <c r="EL59" s="41">
        <f>IF(EL$7="",0,IF(AND(EL38=0,EK38&lt;&gt;0,SUM($T38:EL38)=$R$38),1,0))</f>
        <v>0</v>
      </c>
      <c r="EM59" s="41">
        <f>IF(EM$7="",0,IF(AND(EM38=0,EL38&lt;&gt;0,SUM($T38:EM38)=$R$38),1,0))</f>
        <v>0</v>
      </c>
      <c r="EN59" s="41">
        <f>IF(EN$7="",0,IF(AND(EN38=0,EM38&lt;&gt;0,SUM($T38:EN38)=$R$38),1,0))</f>
        <v>0</v>
      </c>
      <c r="EO59" s="41">
        <f>IF(EO$7="",0,IF(AND(EO38=0,EN38&lt;&gt;0,SUM($T38:EO38)=$R$38),1,0))</f>
        <v>0</v>
      </c>
      <c r="EP59" s="41">
        <f>IF(EP$7="",0,IF(AND(EP38=0,EO38&lt;&gt;0,SUM($T38:EP38)=$R$38),1,0))</f>
        <v>0</v>
      </c>
      <c r="EQ59" s="41">
        <f>IF(EQ$7="",0,IF(AND(EQ38=0,EP38&lt;&gt;0,SUM($T38:EQ38)=$R$38),1,0))</f>
        <v>0</v>
      </c>
      <c r="ER59" s="41">
        <f>IF(ER$7="",0,IF(AND(ER38=0,EQ38&lt;&gt;0,SUM($T38:ER38)=$R$38),1,0))</f>
        <v>0</v>
      </c>
      <c r="ES59" s="41">
        <f>IF(ES$7="",0,IF(AND(ES38=0,ER38&lt;&gt;0,SUM($T38:ES38)=$R$38),1,0))</f>
        <v>0</v>
      </c>
      <c r="ET59" s="41">
        <f>IF(ET$7="",0,IF(AND(ET38=0,ES38&lt;&gt;0,SUM($T38:ET38)=$R$38),1,0))</f>
        <v>0</v>
      </c>
      <c r="EU59" s="41">
        <f>IF(EU$7="",0,IF(AND(EU38=0,ET38&lt;&gt;0,SUM($T38:EU38)=$R$38),1,0))</f>
        <v>0</v>
      </c>
      <c r="EV59" s="41">
        <f>IF(EV$7="",0,IF(AND(EV38=0,EU38&lt;&gt;0,SUM($T38:EV38)=$R$38),1,0))</f>
        <v>0</v>
      </c>
      <c r="EW59" s="41">
        <f>IF(EW$7="",0,IF(AND(EW38=0,EV38&lt;&gt;0,SUM($T38:EW38)=$R$38),1,0))</f>
        <v>0</v>
      </c>
      <c r="EX59" s="41">
        <f>IF(EX$7="",0,IF(AND(EX38=0,EW38&lt;&gt;0,SUM($T38:EX38)=$R$38),1,0))</f>
        <v>0</v>
      </c>
      <c r="EY59" s="41">
        <f>IF(EY$7="",0,IF(AND(EY38=0,EX38&lt;&gt;0,SUM($T38:EY38)=$R$38),1,0))</f>
        <v>0</v>
      </c>
      <c r="EZ59" s="41">
        <f>IF(EZ$7="",0,IF(AND(EZ38=0,EY38&lt;&gt;0,SUM($T38:EZ38)=$R$38),1,0))</f>
        <v>0</v>
      </c>
      <c r="FA59" s="41">
        <f>IF(FA$7="",0,IF(AND(FA38=0,EZ38&lt;&gt;0,SUM($T38:FA38)=$R$38),1,0))</f>
        <v>0</v>
      </c>
      <c r="FB59" s="41">
        <f>IF(FB$7="",0,IF(AND(FB38=0,FA38&lt;&gt;0,SUM($T38:FB38)=$R$38),1,0))</f>
        <v>0</v>
      </c>
      <c r="FC59" s="41">
        <f>IF(FC$7="",0,IF(AND(FC38=0,FB38&lt;&gt;0,SUM($T38:FC38)=$R$38),1,0))</f>
        <v>0</v>
      </c>
      <c r="FD59" s="41">
        <f>IF(FD$7="",0,IF(AND(FD38=0,FC38&lt;&gt;0,SUM($T38:FD38)=$R$38),1,0))</f>
        <v>0</v>
      </c>
      <c r="FE59" s="41">
        <f>IF(FE$7="",0,IF(AND(FE38=0,FD38&lt;&gt;0,SUM($T38:FE38)=$R$38),1,0))</f>
        <v>0</v>
      </c>
      <c r="FF59" s="41">
        <f>IF(FF$7="",0,IF(AND(FF38=0,FE38&lt;&gt;0,SUM($T38:FF38)=$R$38),1,0))</f>
        <v>0</v>
      </c>
      <c r="FG59" s="41">
        <f>IF(FG$7="",0,IF(AND(FG38=0,FF38&lt;&gt;0,SUM($T38:FG38)=$R$38),1,0))</f>
        <v>0</v>
      </c>
      <c r="FH59" s="41">
        <f>IF(FH$7="",0,IF(AND(FH38=0,FG38&lt;&gt;0,SUM($T38:FH38)=$R$38),1,0))</f>
        <v>0</v>
      </c>
      <c r="FI59" s="41">
        <f>IF(FI$7="",0,IF(AND(FI38=0,FH38&lt;&gt;0,SUM($T38:FI38)=$R$38),1,0))</f>
        <v>0</v>
      </c>
      <c r="FJ59" s="41">
        <f>IF(FJ$7="",0,IF(AND(FJ38=0,FI38&lt;&gt;0,SUM($T38:FJ38)=$R$38),1,0))</f>
        <v>0</v>
      </c>
      <c r="FK59" s="41">
        <f>IF(FK$7="",0,IF(AND(FK38=0,FJ38&lt;&gt;0,SUM($T38:FK38)=$R$38),1,0))</f>
        <v>0</v>
      </c>
      <c r="FL59" s="41">
        <f>IF(FL$7="",0,IF(AND(FL38=0,FK38&lt;&gt;0,SUM($T38:FL38)=$R$38),1,0))</f>
        <v>0</v>
      </c>
      <c r="FM59" s="41">
        <f>IF(FM$7="",0,IF(AND(FM38=0,FL38&lt;&gt;0,SUM($T38:FM38)=$R$38),1,0))</f>
        <v>0</v>
      </c>
      <c r="FN59" s="41">
        <f>IF(FN$7="",0,IF(AND(FN38=0,FM38&lt;&gt;0,SUM($T38:FN38)=$R$38),1,0))</f>
        <v>0</v>
      </c>
      <c r="FO59" s="41">
        <f>IF(FO$7="",0,IF(AND(FO38=0,FN38&lt;&gt;0,SUM($T38:FO38)=$R$38),1,0))</f>
        <v>0</v>
      </c>
      <c r="FP59" s="41">
        <f>IF(FP$7="",0,IF(AND(FP38=0,FO38&lt;&gt;0,SUM($T38:FP38)=$R$38),1,0))</f>
        <v>0</v>
      </c>
      <c r="FQ59" s="41">
        <f>IF(FQ$7="",0,IF(AND(FQ38=0,FP38&lt;&gt;0,SUM($T38:FQ38)=$R$38),1,0))</f>
        <v>0</v>
      </c>
      <c r="FR59" s="41">
        <f>IF(FR$7="",0,IF(AND(FR38=0,FQ38&lt;&gt;0,SUM($T38:FR38)=$R$38),1,0))</f>
        <v>0</v>
      </c>
      <c r="FS59" s="41">
        <f>IF(FS$7="",0,IF(AND(FS38=0,FR38&lt;&gt;0,SUM($T38:FS38)=$R$38),1,0))</f>
        <v>0</v>
      </c>
      <c r="FT59" s="41">
        <f>IF(FT$7="",0,IF(AND(FT38=0,FS38&lt;&gt;0,SUM($T38:FT38)=$R$38),1,0))</f>
        <v>0</v>
      </c>
      <c r="FU59" s="41">
        <f>IF(FU$7="",0,IF(AND(FU38=0,FT38&lt;&gt;0,SUM($T38:FU38)=$R$38),1,0))</f>
        <v>0</v>
      </c>
      <c r="FV59" s="41">
        <f>IF(FV$7="",0,IF(AND(FV38=0,FU38&lt;&gt;0,SUM($T38:FV38)=$R$38),1,0))</f>
        <v>0</v>
      </c>
      <c r="FW59" s="41">
        <f>IF(FW$7="",0,IF(AND(FW38=0,FV38&lt;&gt;0,SUM($T38:FW38)=$R$38),1,0))</f>
        <v>0</v>
      </c>
      <c r="FX59" s="41">
        <f>IF(FX$7="",0,IF(AND(FX38=0,FW38&lt;&gt;0,SUM($T38:FX38)=$R$38),1,0))</f>
        <v>0</v>
      </c>
      <c r="FY59" s="41">
        <f>IF(FY$7="",0,IF(AND(FY38=0,FX38&lt;&gt;0,SUM($T38:FY38)=$R$38),1,0))</f>
        <v>0</v>
      </c>
      <c r="FZ59" s="41">
        <f>IF(FZ$7="",0,IF(AND(FZ38=0,FY38&lt;&gt;0,SUM($T38:FZ38)=$R$38),1,0))</f>
        <v>0</v>
      </c>
      <c r="GA59" s="41">
        <f>IF(GA$7="",0,IF(AND(GA38=0,FZ38&lt;&gt;0,SUM($T38:GA38)=$R$38),1,0))</f>
        <v>0</v>
      </c>
      <c r="GB59" s="41">
        <f>IF(GB$7="",0,IF(AND(GB38=0,GA38&lt;&gt;0,SUM($T38:GB38)=$R$38),1,0))</f>
        <v>0</v>
      </c>
      <c r="GC59" s="41">
        <f>IF(GC$7="",0,IF(AND(GC38=0,GB38&lt;&gt;0,SUM($T38:GC38)=$R$38),1,0))</f>
        <v>0</v>
      </c>
      <c r="GD59" s="41">
        <f>IF(GD$7="",0,IF(AND(GD38=0,GC38&lt;&gt;0,SUM($T38:GD38)=$R$38),1,0))</f>
        <v>0</v>
      </c>
      <c r="GE59" s="41">
        <f>IF(GE$7="",0,IF(AND(GE38=0,GD38&lt;&gt;0,SUM($T38:GE38)=$R$38),1,0))</f>
        <v>0</v>
      </c>
      <c r="GF59" s="41">
        <f>IF(GF$7="",0,IF(AND(GF38=0,GE38&lt;&gt;0,SUM($T38:GF38)=$R$38),1,0))</f>
        <v>0</v>
      </c>
      <c r="GG59" s="41">
        <f>IF(GG$7="",0,IF(AND(GG38=0,GF38&lt;&gt;0,SUM($T38:GG38)=$R$38),1,0))</f>
        <v>0</v>
      </c>
      <c r="GH59" s="41">
        <f>IF(GH$7="",0,IF(AND(GH38=0,GG38&lt;&gt;0,SUM($T38:GH38)=$R$38),1,0))</f>
        <v>0</v>
      </c>
      <c r="GI59" s="41">
        <f>IF(GI$7="",0,IF(AND(GI38=0,GH38&lt;&gt;0,SUM($T38:GI38)=$R$38),1,0))</f>
        <v>0</v>
      </c>
      <c r="GJ59" s="41">
        <f>IF(GJ$7="",0,IF(AND(GJ38=0,GI38&lt;&gt;0,SUM($T38:GJ38)=$R$38),1,0))</f>
        <v>0</v>
      </c>
      <c r="GK59" s="41">
        <f>IF(GK$7="",0,IF(AND(GK38=0,GJ38&lt;&gt;0,SUM($T38:GK38)=$R$38),1,0))</f>
        <v>0</v>
      </c>
      <c r="GL59" s="41">
        <f>IF(GL$7="",0,IF(AND(GL38=0,GK38&lt;&gt;0,SUM($T38:GL38)=$R$38),1,0))</f>
        <v>0</v>
      </c>
      <c r="GM59" s="41">
        <f>IF(GM$7="",0,IF(AND(GM38=0,GL38&lt;&gt;0,SUM($T38:GM38)=$R$38),1,0))</f>
        <v>0</v>
      </c>
      <c r="GN59" s="41">
        <f>IF(GN$7="",0,IF(AND(GN38=0,GM38&lt;&gt;0,SUM($T38:GN38)=$R$38),1,0))</f>
        <v>0</v>
      </c>
      <c r="GO59" s="41">
        <f>IF(GO$7="",0,IF(AND(GO38=0,GN38&lt;&gt;0,SUM($T38:GO38)=$R$38),1,0))</f>
        <v>0</v>
      </c>
      <c r="GP59" s="41">
        <f>IF(GP$7="",0,IF(AND(GP38=0,GO38&lt;&gt;0,SUM($T38:GP38)=$R$38),1,0))</f>
        <v>0</v>
      </c>
      <c r="GQ59" s="41">
        <f>IF(GQ$7="",0,IF(AND(GQ38=0,GP38&lt;&gt;0,SUM($T38:GQ38)=$R$38),1,0))</f>
        <v>0</v>
      </c>
      <c r="GR59" s="41">
        <f>IF(GR$7="",0,IF(AND(GR38=0,GQ38&lt;&gt;0,SUM($T38:GR38)=$R$38),1,0))</f>
        <v>0</v>
      </c>
      <c r="GS59" s="41">
        <f>IF(GS$7="",0,IF(AND(GS38=0,GR38&lt;&gt;0,SUM($T38:GS38)=$R$38),1,0))</f>
        <v>0</v>
      </c>
      <c r="GT59" s="41">
        <f>IF(GT$7="",0,IF(AND(GT38=0,GS38&lt;&gt;0,SUM($T38:GT38)=$R$38),1,0))</f>
        <v>0</v>
      </c>
      <c r="GU59" s="41">
        <f>IF(GU$7="",0,IF(AND(GU38=0,GT38&lt;&gt;0,SUM($T38:GU38)=$R$38),1,0))</f>
        <v>0</v>
      </c>
      <c r="GV59" s="41">
        <f>IF(GV$7="",0,IF(AND(GV38=0,GU38&lt;&gt;0,SUM($T38:GV38)=$R$38),1,0))</f>
        <v>0</v>
      </c>
      <c r="GW59" s="41">
        <f>IF(GW$7="",0,IF(AND(GW38=0,GV38&lt;&gt;0,SUM($T38:GW38)=$R$38),1,0))</f>
        <v>0</v>
      </c>
      <c r="GX59" s="41">
        <f>IF(GX$7="",0,IF(AND(GX38=0,GW38&lt;&gt;0,SUM($T38:GX38)=$R$38),1,0))</f>
        <v>0</v>
      </c>
      <c r="GY59" s="41">
        <f>IF(GY$7="",0,IF(AND(GY38=0,GX38&lt;&gt;0,SUM($T38:GY38)=$R$38),1,0))</f>
        <v>0</v>
      </c>
      <c r="GZ59" s="41">
        <f>IF(GZ$7="",0,IF(AND(GZ38=0,GY38&lt;&gt;0,SUM($T38:GZ38)=$R$38),1,0))</f>
        <v>0</v>
      </c>
      <c r="HA59" s="41">
        <f>IF(HA$7="",0,IF(AND(HA38=0,GZ38&lt;&gt;0,SUM($T38:HA38)=$R$38),1,0))</f>
        <v>0</v>
      </c>
      <c r="HB59" s="41">
        <f>IF(HB$7="",0,IF(AND(HB38=0,HA38&lt;&gt;0,SUM($T38:HB38)=$R$38),1,0))</f>
        <v>0</v>
      </c>
      <c r="HC59" s="41">
        <f>IF(HC$7="",0,IF(AND(HC38=0,HB38&lt;&gt;0,SUM($T38:HC38)=$R$38),1,0))</f>
        <v>0</v>
      </c>
      <c r="HD59" s="41">
        <f>IF(HD$7="",0,IF(AND(HD38=0,HC38&lt;&gt;0,SUM($T38:HD38)=$R$38),1,0))</f>
        <v>0</v>
      </c>
      <c r="HE59" s="41">
        <f>IF(HE$7="",0,IF(AND(HE38=0,HD38&lt;&gt;0,SUM($T38:HE38)=$R$38),1,0))</f>
        <v>0</v>
      </c>
      <c r="HF59" s="41">
        <f>IF(HF$7="",0,IF(AND(HF38=0,HE38&lt;&gt;0,SUM($T38:HF38)=$R$38),1,0))</f>
        <v>0</v>
      </c>
      <c r="HG59" s="41">
        <f>IF(HG$7="",0,IF(AND(HG38=0,HF38&lt;&gt;0,SUM($T38:HG38)=$R$38),1,0))</f>
        <v>0</v>
      </c>
      <c r="HH59" s="41">
        <f>IF(HH$7="",0,IF(AND(HH38=0,HG38&lt;&gt;0,SUM($T38:HH38)=$R$38),1,0))</f>
        <v>0</v>
      </c>
      <c r="HI59" s="41">
        <f>IF(HI$7="",0,IF(AND(HI38=0,HH38&lt;&gt;0,SUM($T38:HI38)=$R$38),1,0))</f>
        <v>0</v>
      </c>
      <c r="HJ59" s="41">
        <f>IF(HJ$7="",0,IF(AND(HJ38=0,HI38&lt;&gt;0,SUM($T38:HJ38)=$R$38),1,0))</f>
        <v>0</v>
      </c>
      <c r="HK59" s="41">
        <f>IF(HK$7="",0,IF(AND(HK38=0,HJ38&lt;&gt;0,SUM($T38:HK38)=$R$38),1,0))</f>
        <v>0</v>
      </c>
      <c r="HL59" s="41">
        <f>IF(HL$7="",0,IF(AND(HL38=0,HK38&lt;&gt;0,SUM($T38:HL38)=$R$38),1,0))</f>
        <v>0</v>
      </c>
      <c r="HM59" s="41">
        <f>IF(HM$7="",0,IF(AND(HM38=0,HL38&lt;&gt;0,SUM($T38:HM38)=$R$38),1,0))</f>
        <v>0</v>
      </c>
      <c r="HN59" s="41">
        <f>IF(HN$7="",0,IF(AND(HN38=0,HM38&lt;&gt;0,SUM($T38:HN38)=$R$38),1,0))</f>
        <v>0</v>
      </c>
      <c r="HO59" s="41">
        <f>IF(HO$7="",0,IF(AND(HO38=0,HN38&lt;&gt;0,SUM($T38:HO38)=$R$38),1,0))</f>
        <v>0</v>
      </c>
      <c r="HP59" s="41">
        <f>IF(HP$7="",0,IF(AND(HP38=0,HO38&lt;&gt;0,SUM($T38:HP38)=$R$38),1,0))</f>
        <v>0</v>
      </c>
      <c r="HQ59" s="41">
        <f>IF(HQ$7="",0,IF(AND(HQ38=0,HP38&lt;&gt;0,SUM($T38:HQ38)=$R$38),1,0))</f>
        <v>0</v>
      </c>
      <c r="HR59" s="41">
        <f>IF(HR$7="",0,IF(AND(HR38=0,HQ38&lt;&gt;0,SUM($T38:HR38)=$R$38),1,0))</f>
        <v>0</v>
      </c>
      <c r="HS59" s="41">
        <f>IF(HS$7="",0,IF(AND(HS38=0,HR38&lt;&gt;0,SUM($T38:HS38)=$R$38),1,0))</f>
        <v>0</v>
      </c>
      <c r="HT59" s="41">
        <f>IF(HT$7="",0,IF(AND(HT38=0,HS38&lt;&gt;0,SUM($T38:HT38)=$R$38),1,0))</f>
        <v>0</v>
      </c>
      <c r="HU59" s="41">
        <f>IF(HU$7="",0,IF(AND(HU38=0,HT38&lt;&gt;0,SUM($T38:HU38)=$R$38),1,0))</f>
        <v>0</v>
      </c>
      <c r="HV59" s="41">
        <f>IF(HV$7="",0,IF(AND(HV38=0,HU38&lt;&gt;0,SUM($T38:HV38)=$R$38),1,0))</f>
        <v>0</v>
      </c>
      <c r="HW59" s="41">
        <f>IF(HW$7="",0,IF(AND(HW38=0,HV38&lt;&gt;0,SUM($T38:HW38)=$R$38),1,0))</f>
        <v>0</v>
      </c>
      <c r="HX59" s="41">
        <f>IF(HX$7="",0,IF(AND(HX38=0,HW38&lt;&gt;0,SUM($T38:HX38)=$R$38),1,0))</f>
        <v>0</v>
      </c>
      <c r="HY59" s="41">
        <f>IF(HY$7="",0,IF(AND(HY38=0,HX38&lt;&gt;0,SUM($T38:HY38)=$R$38),1,0))</f>
        <v>0</v>
      </c>
      <c r="HZ59" s="41">
        <f>IF(HZ$7="",0,IF(AND(HZ38=0,HY38&lt;&gt;0,SUM($T38:HZ38)=$R$38),1,0))</f>
        <v>0</v>
      </c>
      <c r="IA59" s="41">
        <f>IF(IA$7="",0,IF(AND(IA38=0,HZ38&lt;&gt;0,SUM($T38:IA38)=$R$38),1,0))</f>
        <v>0</v>
      </c>
      <c r="IB59" s="41">
        <f>IF(IB$7="",0,IF(AND(IB38=0,IA38&lt;&gt;0,SUM($T38:IB38)=$R$38),1,0))</f>
        <v>0</v>
      </c>
      <c r="IC59" s="41">
        <f>IF(IC$7="",0,IF(AND(IC38=0,IB38&lt;&gt;0,SUM($T38:IC38)=$R$38),1,0))</f>
        <v>0</v>
      </c>
      <c r="ID59" s="41">
        <f>IF(ID$7="",0,IF(AND(ID38=0,IC38&lt;&gt;0,SUM($T38:ID38)=$R$38),1,0))</f>
        <v>0</v>
      </c>
      <c r="IE59" s="41">
        <f>IF(IE$7="",0,IF(AND(IE38=0,ID38&lt;&gt;0,SUM($T38:IE38)=$R$38),1,0))</f>
        <v>0</v>
      </c>
      <c r="IF59" s="41">
        <f>IF(IF$7="",0,IF(AND(IF38=0,IE38&lt;&gt;0,SUM($T38:IF38)=$R$38),1,0))</f>
        <v>0</v>
      </c>
      <c r="IG59" s="41">
        <f>IF(IG$7="",0,IF(AND(IG38=0,IF38&lt;&gt;0,SUM($T38:IG38)=$R$38),1,0))</f>
        <v>0</v>
      </c>
      <c r="IH59" s="41">
        <f>IF(IH$7="",0,IF(AND(IH38=0,IG38&lt;&gt;0,SUM($T38:IH38)=$R$38),1,0))</f>
        <v>0</v>
      </c>
      <c r="II59" s="41">
        <f>IF(II$7="",0,IF(AND(II38=0,IH38&lt;&gt;0,SUM($T38:II38)=$R$38),1,0))</f>
        <v>0</v>
      </c>
      <c r="IJ59" s="41">
        <f>IF(IJ$7="",0,IF(AND(IJ38=0,II38&lt;&gt;0,SUM($T38:IJ38)=$R$38),1,0))</f>
        <v>0</v>
      </c>
      <c r="IK59" s="41">
        <f>IF(IK$7="",0,IF(AND(IK38=0,IJ38&lt;&gt;0,SUM($T38:IK38)=$R$38),1,0))</f>
        <v>0</v>
      </c>
      <c r="IL59" s="41">
        <f>IF(IL$7="",0,IF(AND(IL38=0,IK38&lt;&gt;0,SUM($T38:IL38)=$R$38),1,0))</f>
        <v>0</v>
      </c>
      <c r="IM59" s="41">
        <f>IF(IM$7="",0,IF(AND(IM38=0,IL38&lt;&gt;0,SUM($T38:IM38)=$R$38),1,0))</f>
        <v>0</v>
      </c>
      <c r="IN59" s="41">
        <f>IF(IN$7="",0,IF(AND(IN38=0,IM38&lt;&gt;0,SUM($T38:IN38)=$R$38),1,0))</f>
        <v>0</v>
      </c>
      <c r="IO59" s="41">
        <f>IF(IO$7="",0,IF(AND(IO38=0,IN38&lt;&gt;0,SUM($T38:IO38)=$R$38),1,0))</f>
        <v>0</v>
      </c>
      <c r="IP59" s="41">
        <f>IF(IP$7="",0,IF(AND(IP38=0,IO38&lt;&gt;0,SUM($T38:IP38)=$R$38),1,0))</f>
        <v>0</v>
      </c>
      <c r="IQ59" s="41">
        <f>IF(IQ$7="",0,IF(AND(IQ38=0,IP38&lt;&gt;0,SUM($T38:IQ38)=$R$38),1,0))</f>
        <v>0</v>
      </c>
      <c r="IR59" s="41">
        <f>IF(IR$7="",0,IF(AND(IR38=0,IQ38&lt;&gt;0,SUM($T38:IR38)=$R$38),1,0))</f>
        <v>0</v>
      </c>
      <c r="IS59" s="41">
        <f>IF(IS$7="",0,IF(AND(IS38=0,IR38&lt;&gt;0,SUM($T38:IS38)=$R$38),1,0))</f>
        <v>0</v>
      </c>
      <c r="IT59" s="41">
        <f>IF(IT$7="",0,IF(AND(IT38=0,IS38&lt;&gt;0,SUM($T38:IT38)=$R$38),1,0))</f>
        <v>0</v>
      </c>
      <c r="IU59" s="41">
        <f>IF(IU$7="",0,IF(AND(IU38=0,IT38&lt;&gt;0,SUM($T38:IU38)=$R$38),1,0))</f>
        <v>0</v>
      </c>
      <c r="IV59" s="41">
        <f>IF(IV$7="",0,IF(AND(IV38=0,IU38&lt;&gt;0,SUM($T38:IV38)=$R$38),1,0))</f>
        <v>0</v>
      </c>
      <c r="IW59" s="41">
        <f>IF(IW$7="",0,IF(AND(IW38=0,IV38&lt;&gt;0,SUM($T38:IW38)=$R$38),1,0))</f>
        <v>0</v>
      </c>
      <c r="IX59" s="41">
        <f>IF(IX$7="",0,IF(AND(IX38=0,IW38&lt;&gt;0,SUM($T38:IX38)=$R$38),1,0))</f>
        <v>0</v>
      </c>
      <c r="IY59" s="41">
        <f>IF(IY$7="",0,IF(AND(IY38=0,IX38&lt;&gt;0,SUM($T38:IY38)=$R$38),1,0))</f>
        <v>0</v>
      </c>
      <c r="IZ59" s="41">
        <f>IF(IZ$7="",0,IF(AND(IZ38=0,IY38&lt;&gt;0,SUM($T38:IZ38)=$R$38),1,0))</f>
        <v>0</v>
      </c>
      <c r="JA59" s="41">
        <f>IF(JA$7="",0,IF(AND(JA38=0,IZ38&lt;&gt;0,SUM($T38:JA38)=$R$38),1,0))</f>
        <v>0</v>
      </c>
      <c r="JB59" s="41">
        <f>IF(JB$7="",0,IF(AND(JB38=0,JA38&lt;&gt;0,SUM($T38:JB38)=$R$38),1,0))</f>
        <v>0</v>
      </c>
      <c r="JC59" s="41">
        <f>IF(JC$7="",0,IF(AND(JC38=0,JB38&lt;&gt;0,SUM($T38:JC38)=$R$38),1,0))</f>
        <v>0</v>
      </c>
      <c r="JD59" s="41">
        <f>IF(JD$7="",0,IF(AND(JD38=0,JC38&lt;&gt;0,SUM($T38:JD38)=$R$38),1,0))</f>
        <v>0</v>
      </c>
      <c r="JE59" s="41">
        <f>IF(JE$7="",0,IF(AND(JE38=0,JD38&lt;&gt;0,SUM($T38:JE38)=$R$38),1,0))</f>
        <v>0</v>
      </c>
      <c r="JF59" s="41">
        <f>IF(JF$7="",0,IF(AND(JF38=0,JE38&lt;&gt;0,SUM($T38:JF38)=$R$38),1,0))</f>
        <v>0</v>
      </c>
      <c r="JG59" s="41">
        <f>IF(JG$7="",0,IF(AND(JG38=0,JF38&lt;&gt;0,SUM($T38:JG38)=$R$38),1,0))</f>
        <v>0</v>
      </c>
      <c r="JH59" s="41">
        <f>IF(JH$7="",0,IF(AND(JH38=0,JG38&lt;&gt;0,SUM($T38:JH38)=$R$38),1,0))</f>
        <v>0</v>
      </c>
      <c r="JI59" s="41">
        <f>IF(JI$7="",0,IF(AND(JI38=0,JH38&lt;&gt;0,SUM($T38:JI38)=$R$38),1,0))</f>
        <v>0</v>
      </c>
      <c r="JJ59" s="41">
        <f>IF(JJ$7="",0,IF(AND(JJ38=0,JI38&lt;&gt;0,SUM($T38:JJ38)=$R$38),1,0))</f>
        <v>0</v>
      </c>
      <c r="JK59" s="41">
        <f>IF(JK$7="",0,IF(AND(JK38=0,JJ38&lt;&gt;0,SUM($T38:JK38)=$R$38),1,0))</f>
        <v>0</v>
      </c>
      <c r="JL59" s="41">
        <f>IF(JL$7="",0,IF(AND(JL38=0,JK38&lt;&gt;0,SUM($T38:JL38)=$R$38),1,0))</f>
        <v>0</v>
      </c>
      <c r="JM59" s="41">
        <f>IF(JM$7="",0,IF(AND(JM38=0,JL38&lt;&gt;0,SUM($T38:JM38)=$R$38),1,0))</f>
        <v>0</v>
      </c>
      <c r="JN59" s="41">
        <f>IF(JN$7="",0,IF(AND(JN38=0,JM38&lt;&gt;0,SUM($T38:JN38)=$R$38),1,0))</f>
        <v>0</v>
      </c>
      <c r="JO59" s="41">
        <f>IF(JO$7="",0,IF(AND(JO38=0,JN38&lt;&gt;0,SUM($T38:JO38)=$R$38),1,0))</f>
        <v>0</v>
      </c>
      <c r="JP59" s="41">
        <f>IF(JP$7="",0,IF(AND(JP38=0,JO38&lt;&gt;0,SUM($T38:JP38)=$R$38),1,0))</f>
        <v>0</v>
      </c>
      <c r="JQ59" s="41">
        <f>IF(JQ$7="",0,IF(AND(JQ38=0,JP38&lt;&gt;0,SUM($T38:JQ38)=$R$38),1,0))</f>
        <v>0</v>
      </c>
      <c r="JR59" s="41">
        <f>IF(JR$7="",0,IF(AND(JR38=0,JQ38&lt;&gt;0,SUM($T38:JR38)=$R$38),1,0))</f>
        <v>0</v>
      </c>
      <c r="JS59" s="41">
        <f>IF(JS$7="",0,IF(AND(JS38=0,JR38&lt;&gt;0,SUM($T38:JS38)=$R$38),1,0))</f>
        <v>0</v>
      </c>
      <c r="JT59" s="41">
        <f>IF(JT$7="",0,IF(AND(JT38=0,JS38&lt;&gt;0,SUM($T38:JT38)=$R$38),1,0))</f>
        <v>0</v>
      </c>
      <c r="JU59" s="41">
        <f>IF(JU$7="",0,IF(AND(JU38=0,JT38&lt;&gt;0,SUM($T38:JU38)=$R$38),1,0))</f>
        <v>0</v>
      </c>
      <c r="JV59" s="41">
        <f>IF(JV$7="",0,IF(AND(JV38=0,JU38&lt;&gt;0,SUM($T38:JV38)=$R$38),1,0))</f>
        <v>0</v>
      </c>
      <c r="JW59" s="41">
        <f>IF(JW$7="",0,IF(AND(JW38=0,JV38&lt;&gt;0,SUM($T38:JW38)=$R$38),1,0))</f>
        <v>0</v>
      </c>
      <c r="JX59" s="41">
        <f>IF(JX$7="",0,IF(AND(JX38=0,JW38&lt;&gt;0,SUM($T38:JX38)=$R$38),1,0))</f>
        <v>0</v>
      </c>
      <c r="JY59" s="41">
        <f>IF(JY$7="",0,IF(AND(JY38=0,JX38&lt;&gt;0,SUM($T38:JY38)=$R$38),1,0))</f>
        <v>0</v>
      </c>
      <c r="JZ59" s="41">
        <f>IF(JZ$7="",0,IF(AND(JZ38=0,JY38&lt;&gt;0,SUM($T38:JZ38)=$R$38),1,0))</f>
        <v>0</v>
      </c>
      <c r="KA59" s="41">
        <f>IF(KA$7="",0,IF(AND(KA38=0,JZ38&lt;&gt;0,SUM($T38:KA38)=$R$38),1,0))</f>
        <v>0</v>
      </c>
      <c r="KB59" s="41">
        <f>IF(KB$7="",0,IF(AND(KB38=0,KA38&lt;&gt;0,SUM($T38:KB38)=$R$38),1,0))</f>
        <v>0</v>
      </c>
      <c r="KC59" s="41">
        <f>IF(KC$7="",0,IF(AND(KC38=0,KB38&lt;&gt;0,SUM($T38:KC38)=$R$38),1,0))</f>
        <v>0</v>
      </c>
      <c r="KD59" s="41">
        <f>IF(KD$7="",0,IF(AND(KD38=0,KC38&lt;&gt;0,SUM($T38:KD38)=$R$38),1,0))</f>
        <v>0</v>
      </c>
      <c r="KE59" s="41">
        <f>IF(KE$7="",0,IF(AND(KE38=0,KD38&lt;&gt;0,SUM($T38:KE38)=$R$38),1,0))</f>
        <v>0</v>
      </c>
      <c r="KF59" s="41">
        <f>IF(KF$7="",0,IF(AND(KF38=0,KE38&lt;&gt;0,SUM($T38:KF38)=$R$38),1,0))</f>
        <v>0</v>
      </c>
      <c r="KG59" s="41">
        <f>IF(KG$7="",0,IF(AND(KG38=0,KF38&lt;&gt;0,SUM($T38:KG38)=$R$38),1,0))</f>
        <v>0</v>
      </c>
      <c r="KH59" s="41">
        <f>IF(KH$7="",0,IF(AND(KH38=0,KG38&lt;&gt;0,SUM($T38:KH38)=$R$38),1,0))</f>
        <v>0</v>
      </c>
      <c r="KI59" s="41">
        <f>IF(KI$7="",0,IF(AND(KI38=0,KH38&lt;&gt;0,SUM($T38:KI38)=$R$38),1,0))</f>
        <v>0</v>
      </c>
      <c r="KJ59" s="41">
        <f>IF(KJ$7="",0,IF(AND(KJ38=0,KI38&lt;&gt;0,SUM($T38:KJ38)=$R$38),1,0))</f>
        <v>0</v>
      </c>
      <c r="KK59" s="41">
        <f>IF(KK$7="",0,IF(AND(KK38=0,KJ38&lt;&gt;0,SUM($T38:KK38)=$R$38),1,0))</f>
        <v>0</v>
      </c>
      <c r="KL59" s="41">
        <f>IF(KL$7="",0,IF(AND(KL38=0,KK38&lt;&gt;0,SUM($T38:KL38)=$R$38),1,0))</f>
        <v>0</v>
      </c>
      <c r="KM59" s="41">
        <f>IF(KM$7="",0,IF(AND(KM38=0,KL38&lt;&gt;0,SUM($T38:KM38)=$R$38),1,0))</f>
        <v>0</v>
      </c>
      <c r="KN59" s="41">
        <f>IF(KN$7="",0,IF(AND(KN38=0,KM38&lt;&gt;0,SUM($T38:KN38)=$R$38),1,0))</f>
        <v>0</v>
      </c>
      <c r="KO59" s="41">
        <f>IF(KO$7="",0,IF(AND(KO38=0,KN38&lt;&gt;0,SUM($T38:KO38)=$R$38),1,0))</f>
        <v>0</v>
      </c>
      <c r="KP59" s="41">
        <f>IF(KP$7="",0,IF(AND(KP38=0,KO38&lt;&gt;0,SUM($T38:KP38)=$R$38),1,0))</f>
        <v>0</v>
      </c>
      <c r="KQ59" s="41">
        <f>IF(KQ$7="",0,IF(AND(KQ38=0,KP38&lt;&gt;0,SUM($T38:KQ38)=$R$38),1,0))</f>
        <v>0</v>
      </c>
      <c r="KR59" s="41">
        <f>IF(KR$7="",0,IF(AND(KR38=0,KQ38&lt;&gt;0,SUM($T38:KR38)=$R$38),1,0))</f>
        <v>0</v>
      </c>
      <c r="KS59" s="41">
        <f>IF(KS$7="",0,IF(AND(KS38=0,KR38&lt;&gt;0,SUM($T38:KS38)=$R$38),1,0))</f>
        <v>0</v>
      </c>
      <c r="KT59" s="41">
        <f>IF(KT$7="",0,IF(AND(KT38=0,KS38&lt;&gt;0,SUM($T38:KT38)=$R$38),1,0))</f>
        <v>0</v>
      </c>
      <c r="KU59" s="41">
        <f>IF(KU$7="",0,IF(AND(KU38=0,KT38&lt;&gt;0,SUM($T38:KU38)=$R$38),1,0))</f>
        <v>0</v>
      </c>
      <c r="KV59" s="41">
        <f>IF(KV$7="",0,IF(AND(KV38=0,KU38&lt;&gt;0,SUM($T38:KV38)=$R$38),1,0))</f>
        <v>0</v>
      </c>
      <c r="KW59" s="3"/>
      <c r="KX59" s="3"/>
    </row>
    <row r="60" spans="1:310" ht="4.05" customHeight="1" x14ac:dyDescent="0.25">
      <c r="A60" s="1"/>
      <c r="B60" s="79"/>
      <c r="C60" s="79"/>
      <c r="D60" s="79"/>
      <c r="E60" s="1"/>
      <c r="F60" s="1"/>
      <c r="G60" s="1"/>
      <c r="H60" s="11"/>
      <c r="I60" s="1"/>
      <c r="J60" s="1"/>
      <c r="K60" s="1"/>
      <c r="L60" s="1"/>
      <c r="M60" s="5"/>
      <c r="N60" s="1"/>
      <c r="O60" s="19"/>
      <c r="P60" s="1"/>
      <c r="Q60" s="1"/>
      <c r="R60" s="40"/>
      <c r="S60" s="1"/>
      <c r="T60" s="1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  <c r="BP60" s="40"/>
      <c r="BQ60" s="40"/>
      <c r="BR60" s="40"/>
      <c r="BS60" s="40"/>
      <c r="BT60" s="40"/>
      <c r="BU60" s="40"/>
      <c r="BV60" s="40"/>
      <c r="BW60" s="40"/>
      <c r="BX60" s="40"/>
      <c r="BY60" s="40"/>
      <c r="BZ60" s="40"/>
      <c r="CA60" s="40"/>
      <c r="CB60" s="40"/>
      <c r="CC60" s="40"/>
      <c r="CD60" s="40"/>
      <c r="CE60" s="40"/>
      <c r="CF60" s="40"/>
      <c r="CG60" s="40"/>
      <c r="CH60" s="40"/>
      <c r="CI60" s="40"/>
      <c r="CJ60" s="40"/>
      <c r="CK60" s="40"/>
      <c r="CL60" s="40"/>
      <c r="CM60" s="40"/>
      <c r="CN60" s="40"/>
      <c r="CO60" s="40"/>
      <c r="CP60" s="40"/>
      <c r="CQ60" s="40"/>
      <c r="CR60" s="40"/>
      <c r="CS60" s="40"/>
      <c r="CT60" s="40"/>
      <c r="CU60" s="40"/>
      <c r="CV60" s="40"/>
      <c r="CW60" s="40"/>
      <c r="CX60" s="40"/>
      <c r="CY60" s="40"/>
      <c r="CZ60" s="40"/>
      <c r="DA60" s="40"/>
      <c r="DB60" s="40"/>
      <c r="DC60" s="40"/>
      <c r="DD60" s="40"/>
      <c r="DE60" s="40"/>
      <c r="DF60" s="40"/>
      <c r="DG60" s="40"/>
      <c r="DH60" s="40"/>
      <c r="DI60" s="40"/>
      <c r="DJ60" s="40"/>
      <c r="DK60" s="40"/>
      <c r="DL60" s="40"/>
      <c r="DM60" s="40"/>
      <c r="DN60" s="40"/>
      <c r="DO60" s="40"/>
      <c r="DP60" s="40"/>
      <c r="DQ60" s="40"/>
      <c r="DR60" s="40"/>
      <c r="DS60" s="40"/>
      <c r="DT60" s="40"/>
      <c r="DU60" s="40"/>
      <c r="DV60" s="40"/>
      <c r="DW60" s="40"/>
      <c r="DX60" s="40"/>
      <c r="DY60" s="40"/>
      <c r="DZ60" s="40"/>
      <c r="EA60" s="40"/>
      <c r="EB60" s="40"/>
      <c r="EC60" s="40"/>
      <c r="ED60" s="40"/>
      <c r="EE60" s="40"/>
      <c r="EF60" s="40"/>
      <c r="EG60" s="40"/>
      <c r="EH60" s="40"/>
      <c r="EI60" s="40"/>
      <c r="EJ60" s="40"/>
      <c r="EK60" s="40"/>
      <c r="EL60" s="40"/>
      <c r="EM60" s="40"/>
      <c r="EN60" s="40"/>
      <c r="EO60" s="40"/>
      <c r="EP60" s="40"/>
      <c r="EQ60" s="40"/>
      <c r="ER60" s="40"/>
      <c r="ES60" s="40"/>
      <c r="ET60" s="40"/>
      <c r="EU60" s="40"/>
      <c r="EV60" s="40"/>
      <c r="EW60" s="40"/>
      <c r="EX60" s="40"/>
      <c r="EY60" s="40"/>
      <c r="EZ60" s="40"/>
      <c r="FA60" s="40"/>
      <c r="FB60" s="40"/>
      <c r="FC60" s="40"/>
      <c r="FD60" s="40"/>
      <c r="FE60" s="40"/>
      <c r="FF60" s="40"/>
      <c r="FG60" s="40"/>
      <c r="FH60" s="40"/>
      <c r="FI60" s="40"/>
      <c r="FJ60" s="40"/>
      <c r="FK60" s="40"/>
      <c r="FL60" s="40"/>
      <c r="FM60" s="40"/>
      <c r="FN60" s="40"/>
      <c r="FO60" s="40"/>
      <c r="FP60" s="40"/>
      <c r="FQ60" s="40"/>
      <c r="FR60" s="40"/>
      <c r="FS60" s="40"/>
      <c r="FT60" s="40"/>
      <c r="FU60" s="40"/>
      <c r="FV60" s="40"/>
      <c r="FW60" s="40"/>
      <c r="FX60" s="40"/>
      <c r="FY60" s="40"/>
      <c r="FZ60" s="40"/>
      <c r="GA60" s="40"/>
      <c r="GB60" s="40"/>
      <c r="GC60" s="40"/>
      <c r="GD60" s="40"/>
      <c r="GE60" s="40"/>
      <c r="GF60" s="40"/>
      <c r="GG60" s="40"/>
      <c r="GH60" s="40"/>
      <c r="GI60" s="40"/>
      <c r="GJ60" s="40"/>
      <c r="GK60" s="40"/>
      <c r="GL60" s="40"/>
      <c r="GM60" s="40"/>
      <c r="GN60" s="40"/>
      <c r="GO60" s="40"/>
      <c r="GP60" s="40"/>
      <c r="GQ60" s="40"/>
      <c r="GR60" s="40"/>
      <c r="GS60" s="40"/>
      <c r="GT60" s="40"/>
      <c r="GU60" s="40"/>
      <c r="GV60" s="40"/>
      <c r="GW60" s="40"/>
      <c r="GX60" s="40"/>
      <c r="GY60" s="40"/>
      <c r="GZ60" s="40"/>
      <c r="HA60" s="40"/>
      <c r="HB60" s="40"/>
      <c r="HC60" s="40"/>
      <c r="HD60" s="40"/>
      <c r="HE60" s="40"/>
      <c r="HF60" s="40"/>
      <c r="HG60" s="40"/>
      <c r="HH60" s="40"/>
      <c r="HI60" s="40"/>
      <c r="HJ60" s="40"/>
      <c r="HK60" s="40"/>
      <c r="HL60" s="40"/>
      <c r="HM60" s="40"/>
      <c r="HN60" s="40"/>
      <c r="HO60" s="40"/>
      <c r="HP60" s="40"/>
      <c r="HQ60" s="40"/>
      <c r="HR60" s="40"/>
      <c r="HS60" s="40"/>
      <c r="HT60" s="40"/>
      <c r="HU60" s="40"/>
      <c r="HV60" s="40"/>
      <c r="HW60" s="40"/>
      <c r="HX60" s="40"/>
      <c r="HY60" s="40"/>
      <c r="HZ60" s="40"/>
      <c r="IA60" s="40"/>
      <c r="IB60" s="40"/>
      <c r="IC60" s="40"/>
      <c r="ID60" s="40"/>
      <c r="IE60" s="40"/>
      <c r="IF60" s="40"/>
      <c r="IG60" s="40"/>
      <c r="IH60" s="40"/>
      <c r="II60" s="40"/>
      <c r="IJ60" s="40"/>
      <c r="IK60" s="40"/>
      <c r="IL60" s="40"/>
      <c r="IM60" s="40"/>
      <c r="IN60" s="40"/>
      <c r="IO60" s="40"/>
      <c r="IP60" s="40"/>
      <c r="IQ60" s="40"/>
      <c r="IR60" s="40"/>
      <c r="IS60" s="40"/>
      <c r="IT60" s="40"/>
      <c r="IU60" s="40"/>
      <c r="IV60" s="40"/>
      <c r="IW60" s="40"/>
      <c r="IX60" s="40"/>
      <c r="IY60" s="40"/>
      <c r="IZ60" s="40"/>
      <c r="JA60" s="40"/>
      <c r="JB60" s="40"/>
      <c r="JC60" s="40"/>
      <c r="JD60" s="40"/>
      <c r="JE60" s="40"/>
      <c r="JF60" s="40"/>
      <c r="JG60" s="40"/>
      <c r="JH60" s="40"/>
      <c r="JI60" s="40"/>
      <c r="JJ60" s="40"/>
      <c r="JK60" s="40"/>
      <c r="JL60" s="40"/>
      <c r="JM60" s="40"/>
      <c r="JN60" s="40"/>
      <c r="JO60" s="40"/>
      <c r="JP60" s="40"/>
      <c r="JQ60" s="40"/>
      <c r="JR60" s="40"/>
      <c r="JS60" s="40"/>
      <c r="JT60" s="40"/>
      <c r="JU60" s="40"/>
      <c r="JV60" s="40"/>
      <c r="JW60" s="40"/>
      <c r="JX60" s="40"/>
      <c r="JY60" s="40"/>
      <c r="JZ60" s="40"/>
      <c r="KA60" s="40"/>
      <c r="KB60" s="40"/>
      <c r="KC60" s="40"/>
      <c r="KD60" s="40"/>
      <c r="KE60" s="40"/>
      <c r="KF60" s="40"/>
      <c r="KG60" s="40"/>
      <c r="KH60" s="40"/>
      <c r="KI60" s="40"/>
      <c r="KJ60" s="40"/>
      <c r="KK60" s="40"/>
      <c r="KL60" s="40"/>
      <c r="KM60" s="40"/>
      <c r="KN60" s="40"/>
      <c r="KO60" s="40"/>
      <c r="KP60" s="40"/>
      <c r="KQ60" s="40"/>
      <c r="KR60" s="40"/>
      <c r="KS60" s="40"/>
      <c r="KT60" s="40"/>
      <c r="KU60" s="40"/>
      <c r="KV60" s="40"/>
      <c r="KW60" s="1"/>
      <c r="KX60" s="1"/>
    </row>
    <row r="61" spans="1:310" s="4" customFormat="1" x14ac:dyDescent="0.25">
      <c r="A61" s="3"/>
      <c r="B61" s="72"/>
      <c r="C61" s="86"/>
      <c r="D61" s="86"/>
      <c r="E61" s="3" t="str">
        <f>kpi!$E$95</f>
        <v>идентификатор возврата инвестиций</v>
      </c>
      <c r="F61" s="3"/>
      <c r="G61" s="3"/>
      <c r="H61" s="39" t="str">
        <f>IF(OR($E61="",$E61=0),"",INDEX(kpi!$I:$I,SUMIFS(kpi!$A:$A,kpi!$E:$E,$E61)))</f>
        <v>1/0</v>
      </c>
      <c r="I61" s="3"/>
      <c r="J61" s="3"/>
      <c r="K61" s="3"/>
      <c r="L61" s="3"/>
      <c r="M61" s="5"/>
      <c r="N61" s="3"/>
      <c r="O61" s="19"/>
      <c r="P61" s="3"/>
      <c r="Q61" s="3"/>
      <c r="R61" s="41">
        <f t="shared" si="1483"/>
        <v>1</v>
      </c>
      <c r="S61" s="3"/>
      <c r="T61" s="3"/>
      <c r="U61" s="41">
        <f>IF(U$7="",0,IF(AND(SUM($T59:U59)=$R$59,U48=MIN(U48:$KW$48),U48&gt;=$R$23,SUM($T$61:T61)=0),1,0))</f>
        <v>0</v>
      </c>
      <c r="V61" s="41">
        <f>IF(V$7="",0,IF(AND(SUM($T59:V59)=$R$59,V48=MIN(V48:$KW$48),V48&gt;=$R$23,SUM($T$61:U61)=0),1,0))</f>
        <v>0</v>
      </c>
      <c r="W61" s="41">
        <f>IF(W$7="",0,IF(AND(SUM($T59:W59)=$R$59,W48=MIN(W48:$KW$48),W48&gt;=$R$23,SUM($T$61:V61)=0),1,0))</f>
        <v>0</v>
      </c>
      <c r="X61" s="41">
        <f>IF(X$7="",0,IF(AND(SUM($T59:X59)=$R$59,X48=MIN(X48:$KW$48),X48&gt;=$R$23,SUM($T$61:W61)=0),1,0))</f>
        <v>0</v>
      </c>
      <c r="Y61" s="41">
        <f>IF(Y$7="",0,IF(AND(SUM($T59:Y59)=$R$59,Y48=MIN(Y48:$KW$48),Y48&gt;=$R$23,SUM($T$61:X61)=0),1,0))</f>
        <v>0</v>
      </c>
      <c r="Z61" s="41">
        <f>IF(Z$7="",0,IF(AND(SUM($T59:Z59)=$R$59,Z48=MIN(Z48:$KW$48),Z48&gt;=$R$23,SUM($T$61:Y61)=0),1,0))</f>
        <v>0</v>
      </c>
      <c r="AA61" s="41">
        <f>IF(AA$7="",0,IF(AND(SUM($T59:AA59)=$R$59,AA48=MIN(AA48:$KW$48),AA48&gt;=$R$23,SUM($T$61:Z61)=0),1,0))</f>
        <v>0</v>
      </c>
      <c r="AB61" s="41">
        <f>IF(AB$7="",0,IF(AND(SUM($T59:AB59)=$R$59,AB48=MIN(AB48:$KW$48),AB48&gt;=$R$23,SUM($T$61:AA61)=0),1,0))</f>
        <v>0</v>
      </c>
      <c r="AC61" s="41">
        <f>IF(AC$7="",0,IF(AND(SUM($T59:AC59)=$R$59,AC48=MIN(AC48:$KW$48),AC48&gt;=$R$23,SUM($T$61:AB61)=0),1,0))</f>
        <v>0</v>
      </c>
      <c r="AD61" s="41">
        <f>IF(AD$7="",0,IF(AND(SUM($T59:AD59)=$R$59,AD48=MIN(AD48:$KW$48),AD48&gt;=$R$23,SUM($T$61:AC61)=0),1,0))</f>
        <v>0</v>
      </c>
      <c r="AE61" s="41">
        <f>IF(AE$7="",0,IF(AND(SUM($T59:AE59)=$R$59,AE48=MIN(AE48:$KW$48),AE48&gt;=$R$23,SUM($T$61:AD61)=0),1,0))</f>
        <v>0</v>
      </c>
      <c r="AF61" s="41">
        <f>IF(AF$7="",0,IF(AND(SUM($T59:AF59)=$R$59,AF48=MIN(AF48:$KW$48),AF48&gt;=$R$23,SUM($T$61:AE61)=0),1,0))</f>
        <v>0</v>
      </c>
      <c r="AG61" s="41">
        <f>IF(AG$7="",0,IF(AND(SUM($T59:AG59)=$R$59,AG48=MIN(AG48:$KW$48),AG48&gt;=$R$23,SUM($T$61:AF61)=0),1,0))</f>
        <v>0</v>
      </c>
      <c r="AH61" s="41">
        <f>IF(AH$7="",0,IF(AND(SUM($T59:AH59)=$R$59,AH48=MIN(AH48:$KW$48),AH48&gt;=$R$23,SUM($T$61:AG61)=0),1,0))</f>
        <v>0</v>
      </c>
      <c r="AI61" s="41">
        <f>IF(AI$7="",0,IF(AND(SUM($T59:AI59)=$R$59,AI48=MIN(AI48:$KW$48),AI48&gt;=$R$23,SUM($T$61:AH61)=0),1,0))</f>
        <v>0</v>
      </c>
      <c r="AJ61" s="41">
        <f>IF(AJ$7="",0,IF(AND(SUM($T59:AJ59)=$R$59,AJ48=MIN(AJ48:$KW$48),AJ48&gt;=$R$23,SUM($T$61:AI61)=0),1,0))</f>
        <v>0</v>
      </c>
      <c r="AK61" s="41">
        <f>IF(AK$7="",0,IF(AND(SUM($T59:AK59)=$R$59,AK48=MIN(AK48:$KW$48),AK48&gt;=$R$23,SUM($T$61:AJ61)=0),1,0))</f>
        <v>0</v>
      </c>
      <c r="AL61" s="41">
        <f>IF(AL$7="",0,IF(AND(SUM($T59:AL59)=$R$59,AL48=MIN(AL48:$KW$48),AL48&gt;=$R$23,SUM($T$61:AK61)=0),1,0))</f>
        <v>0</v>
      </c>
      <c r="AM61" s="41">
        <f>IF(AM$7="",0,IF(AND(SUM($T59:AM59)=$R$59,AM48=MIN(AM48:$KW$48),AM48&gt;=$R$23,SUM($T$61:AL61)=0),1,0))</f>
        <v>0</v>
      </c>
      <c r="AN61" s="41">
        <f>IF(AN$7="",0,IF(AND(SUM($T59:AN59)=$R$59,AN48=MIN(AN48:$KW$48),AN48&gt;=$R$23,SUM($T$61:AM61)=0),1,0))</f>
        <v>0</v>
      </c>
      <c r="AO61" s="41">
        <f>IF(AO$7="",0,IF(AND(SUM($T59:AO59)=$R$59,AO48=MIN(AO48:$KW$48),AO48&gt;=$R$23,SUM($T$61:AN61)=0),1,0))</f>
        <v>0</v>
      </c>
      <c r="AP61" s="41">
        <f>IF(AP$7="",0,IF(AND(SUM($T59:AP59)=$R$59,AP48=MIN(AP48:$KW$48),AP48&gt;=$R$23,SUM($T$61:AO61)=0),1,0))</f>
        <v>0</v>
      </c>
      <c r="AQ61" s="41">
        <f>IF(AQ$7="",0,IF(AND(SUM($T59:AQ59)=$R$59,AQ48=MIN(AQ48:$KW$48),AQ48&gt;=$R$23,SUM($T$61:AP61)=0),1,0))</f>
        <v>0</v>
      </c>
      <c r="AR61" s="41">
        <f>IF(AR$7="",0,IF(AND(SUM($T59:AR59)=$R$59,AR48=MIN(AR48:$KW$48),AR48&gt;=$R$23,SUM($T$61:AQ61)=0),1,0))</f>
        <v>0</v>
      </c>
      <c r="AS61" s="41">
        <f>IF(AS$7="",0,IF(AND(SUM($T59:AS59)=$R$59,AS48=MIN(AS48:$KW$48),AS48&gt;=$R$23,SUM($T$61:AR61)=0),1,0))</f>
        <v>0</v>
      </c>
      <c r="AT61" s="41">
        <f>IF(AT$7="",0,IF(AND(SUM($T59:AT59)=$R$59,AT48=MIN(AT48:$KW$48),AT48&gt;=$R$23,SUM($T$61:AS61)=0),1,0))</f>
        <v>0</v>
      </c>
      <c r="AU61" s="41">
        <f>IF(AU$7="",0,IF(AND(SUM($T59:AU59)=$R$59,AU48=MIN(AU48:$KW$48),AU48&gt;=$R$23,SUM($T$61:AT61)=0),1,0))</f>
        <v>0</v>
      </c>
      <c r="AV61" s="41">
        <f>IF(AV$7="",0,IF(AND(SUM($T59:AV59)=$R$59,AV48=MIN(AV48:$KW$48),AV48&gt;=$R$23,SUM($T$61:AU61)=0),1,0))</f>
        <v>0</v>
      </c>
      <c r="AW61" s="41">
        <f>IF(AW$7="",0,IF(AND(SUM($T59:AW59)=$R$59,AW48=MIN(AW48:$KW$48),AW48&gt;=$R$23,SUM($T$61:AV61)=0),1,0))</f>
        <v>0</v>
      </c>
      <c r="AX61" s="41">
        <f>IF(AX$7="",0,IF(AND(SUM($T59:AX59)=$R$59,AX48=MIN(AX48:$KW$48),AX48&gt;=$R$23,SUM($T$61:AW61)=0),1,0))</f>
        <v>0</v>
      </c>
      <c r="AY61" s="41">
        <f>IF(AY$7="",0,IF(AND(SUM($T59:AY59)=$R$59,AY48=MIN(AY48:$KW$48),AY48&gt;=$R$23,SUM($T$61:AX61)=0),1,0))</f>
        <v>0</v>
      </c>
      <c r="AZ61" s="41">
        <f>IF(AZ$7="",0,IF(AND(SUM($T59:AZ59)=$R$59,AZ48=MIN(AZ48:$KW$48),AZ48&gt;=$R$23,SUM($T$61:AY61)=0),1,0))</f>
        <v>0</v>
      </c>
      <c r="BA61" s="41">
        <f>IF(BA$7="",0,IF(AND(SUM($T59:BA59)=$R$59,BA48=MIN(BA48:$KW$48),BA48&gt;=$R$23,SUM($T$61:AZ61)=0),1,0))</f>
        <v>0</v>
      </c>
      <c r="BB61" s="41">
        <f>IF(BB$7="",0,IF(AND(SUM($T59:BB59)=$R$59,BB48=MIN(BB48:$KW$48),BB48&gt;=$R$23,SUM($T$61:BA61)=0),1,0))</f>
        <v>0</v>
      </c>
      <c r="BC61" s="41">
        <f>IF(BC$7="",0,IF(AND(SUM($T59:BC59)=$R$59,BC48=MIN(BC48:$KW$48),BC48&gt;=$R$23,SUM($T$61:BB61)=0),1,0))</f>
        <v>0</v>
      </c>
      <c r="BD61" s="41">
        <f>IF(BD$7="",0,IF(AND(SUM($T59:BD59)=$R$59,BD48=MIN(BD48:$KW$48),BD48&gt;=$R$23,SUM($T$61:BC61)=0),1,0))</f>
        <v>0</v>
      </c>
      <c r="BE61" s="41">
        <f>IF(BE$7="",0,IF(AND(SUM($T59:BE59)=$R$59,BE48=MIN(BE48:$KW$48),BE48&gt;=$R$23,SUM($T$61:BD61)=0),1,0))</f>
        <v>0</v>
      </c>
      <c r="BF61" s="41">
        <f>IF(BF$7="",0,IF(AND(SUM($T59:BF59)=$R$59,BF48=MIN(BF48:$KW$48),BF48&gt;=$R$23,SUM($T$61:BE61)=0),1,0))</f>
        <v>0</v>
      </c>
      <c r="BG61" s="41">
        <f>IF(BG$7="",0,IF(AND(SUM($T59:BG59)=$R$59,BG48=MIN(BG48:$KW$48),BG48&gt;=$R$23,SUM($T$61:BF61)=0),1,0))</f>
        <v>0</v>
      </c>
      <c r="BH61" s="41">
        <f>IF(BH$7="",0,IF(AND(SUM($T59:BH59)=$R$59,BH48=MIN(BH48:$KW$48),BH48&gt;=$R$23,SUM($T$61:BG61)=0),1,0))</f>
        <v>0</v>
      </c>
      <c r="BI61" s="41">
        <f>IF(BI$7="",0,IF(AND(SUM($T59:BI59)=$R$59,BI48=MIN(BI48:$KW$48),BI48&gt;=$R$23,SUM($T$61:BH61)=0),1,0))</f>
        <v>0</v>
      </c>
      <c r="BJ61" s="41">
        <f>IF(BJ$7="",0,IF(AND(SUM($T59:BJ59)=$R$59,BJ48=MIN(BJ48:$KW$48),BJ48&gt;=$R$23,SUM($T$61:BI61)=0),1,0))</f>
        <v>0</v>
      </c>
      <c r="BK61" s="41">
        <f>IF(BK$7="",0,IF(AND(SUM($T59:BK59)=$R$59,BK48=MIN(BK48:$KW$48),BK48&gt;=$R$23,SUM($T$61:BJ61)=0),1,0))</f>
        <v>0</v>
      </c>
      <c r="BL61" s="41">
        <f>IF(BL$7="",0,IF(AND(SUM($T59:BL59)=$R$59,BL48=MIN(BL48:$KW$48),BL48&gt;=$R$23,SUM($T$61:BK61)=0),1,0))</f>
        <v>0</v>
      </c>
      <c r="BM61" s="41">
        <f>IF(BM$7="",0,IF(AND(SUM($T59:BM59)=$R$59,BM48=MIN(BM48:$KW$48),BM48&gt;=$R$23,SUM($T$61:BL61)=0),1,0))</f>
        <v>0</v>
      </c>
      <c r="BN61" s="41">
        <f>IF(BN$7="",0,IF(AND(SUM($T59:BN59)=$R$59,BN48=MIN(BN48:$KW$48),BN48&gt;=$R$23,SUM($T$61:BM61)=0),1,0))</f>
        <v>0</v>
      </c>
      <c r="BO61" s="41">
        <f>IF(BO$7="",0,IF(AND(SUM($T59:BO59)=$R$59,BO48=MIN(BO48:$KW$48),BO48&gt;=$R$23,SUM($T$61:BN61)=0),1,0))</f>
        <v>0</v>
      </c>
      <c r="BP61" s="41">
        <f>IF(BP$7="",0,IF(AND(SUM($T59:BP59)=$R$59,BP48=MIN(BP48:$KW$48),BP48&gt;=$R$23,SUM($T$61:BO61)=0),1,0))</f>
        <v>0</v>
      </c>
      <c r="BQ61" s="41">
        <f>IF(BQ$7="",0,IF(AND(SUM($T59:BQ59)=$R$59,BQ48=MIN(BQ48:$KW$48),BQ48&gt;=$R$23,SUM($T$61:BP61)=0),1,0))</f>
        <v>0</v>
      </c>
      <c r="BR61" s="41">
        <f>IF(BR$7="",0,IF(AND(SUM($T59:BR59)=$R$59,BR48=MIN(BR48:$KW$48),BR48&gt;=$R$23,SUM($T$61:BQ61)=0),1,0))</f>
        <v>0</v>
      </c>
      <c r="BS61" s="41">
        <f>IF(BS$7="",0,IF(AND(SUM($T59:BS59)=$R$59,BS48=MIN(BS48:$KW$48),BS48&gt;=$R$23,SUM($T$61:BR61)=0),1,0))</f>
        <v>0</v>
      </c>
      <c r="BT61" s="41">
        <f>IF(BT$7="",0,IF(AND(SUM($T59:BT59)=$R$59,BT48=MIN(BT48:$KW$48),BT48&gt;=$R$23,SUM($T$61:BS61)=0),1,0))</f>
        <v>0</v>
      </c>
      <c r="BU61" s="41">
        <f>IF(BU$7="",0,IF(AND(SUM($T59:BU59)=$R$59,BU48=MIN(BU48:$KW$48),BU48&gt;=$R$23,SUM($T$61:BT61)=0),1,0))</f>
        <v>0</v>
      </c>
      <c r="BV61" s="41">
        <f>IF(BV$7="",0,IF(AND(SUM($T59:BV59)=$R$59,BV48=MIN(BV48:$KW$48),BV48&gt;=$R$23,SUM($T$61:BU61)=0),1,0))</f>
        <v>1</v>
      </c>
      <c r="BW61" s="41">
        <f>IF(BW$7="",0,IF(AND(SUM($T59:BW59)=$R$59,BW48=MIN(BW48:$KW$48),BW48&gt;=$R$23,SUM($T$61:BV61)=0),1,0))</f>
        <v>0</v>
      </c>
      <c r="BX61" s="41">
        <f>IF(BX$7="",0,IF(AND(SUM($T59:BX59)=$R$59,BX48=MIN(BX48:$KW$48),BX48&gt;=$R$23,SUM($T$61:BW61)=0),1,0))</f>
        <v>0</v>
      </c>
      <c r="BY61" s="41">
        <f>IF(BY$7="",0,IF(AND(SUM($T59:BY59)=$R$59,BY48=MIN(BY48:$KW$48),BY48&gt;=$R$23,SUM($T$61:BX61)=0),1,0))</f>
        <v>0</v>
      </c>
      <c r="BZ61" s="41">
        <f>IF(BZ$7="",0,IF(AND(SUM($T59:BZ59)=$R$59,BZ48=MIN(BZ48:$KW$48),BZ48&gt;=$R$23,SUM($T$61:BY61)=0),1,0))</f>
        <v>0</v>
      </c>
      <c r="CA61" s="41">
        <f>IF(CA$7="",0,IF(AND(SUM($T59:CA59)=$R$59,CA48=MIN(CA48:$KW$48),CA48&gt;=$R$23,SUM($T$61:BZ61)=0),1,0))</f>
        <v>0</v>
      </c>
      <c r="CB61" s="41">
        <f>IF(CB$7="",0,IF(AND(SUM($T59:CB59)=$R$59,CB48=MIN(CB48:$KW$48),CB48&gt;=$R$23,SUM($T$61:CA61)=0),1,0))</f>
        <v>0</v>
      </c>
      <c r="CC61" s="41">
        <f>IF(CC$7="",0,IF(AND(SUM($T59:CC59)=$R$59,CC48=MIN(CC48:$KW$48),CC48&gt;=$R$23,SUM($T$61:CB61)=0),1,0))</f>
        <v>0</v>
      </c>
      <c r="CD61" s="41">
        <f>IF(CD$7="",0,IF(AND(SUM($T59:CD59)=$R$59,CD48=MIN(CD48:$KW$48),CD48&gt;=$R$23,SUM($T$61:CC61)=0),1,0))</f>
        <v>0</v>
      </c>
      <c r="CE61" s="41">
        <f>IF(CE$7="",0,IF(AND(SUM($T59:CE59)=$R$59,CE48=MIN(CE48:$KW$48),CE48&gt;=$R$23,SUM($T$61:CD61)=0),1,0))</f>
        <v>0</v>
      </c>
      <c r="CF61" s="41">
        <f>IF(CF$7="",0,IF(AND(SUM($T59:CF59)=$R$59,CF48=MIN(CF48:$KW$48),CF48&gt;=$R$23,SUM($T$61:CE61)=0),1,0))</f>
        <v>0</v>
      </c>
      <c r="CG61" s="41">
        <f>IF(CG$7="",0,IF(AND(SUM($T59:CG59)=$R$59,CG48=MIN(CG48:$KW$48),CG48&gt;=$R$23,SUM($T$61:CF61)=0),1,0))</f>
        <v>0</v>
      </c>
      <c r="CH61" s="41">
        <f>IF(CH$7="",0,IF(AND(SUM($T59:CH59)=$R$59,CH48=MIN(CH48:$KW$48),CH48&gt;=$R$23,SUM($T$61:CG61)=0),1,0))</f>
        <v>0</v>
      </c>
      <c r="CI61" s="41">
        <f>IF(CI$7="",0,IF(AND(SUM($T59:CI59)=$R$59,CI48=MIN(CI48:$KW$48),CI48&gt;=$R$23,SUM($T$61:CH61)=0),1,0))</f>
        <v>0</v>
      </c>
      <c r="CJ61" s="41">
        <f>IF(CJ$7="",0,IF(AND(SUM($T59:CJ59)=$R$59,CJ48=MIN(CJ48:$KW$48),CJ48&gt;=$R$23,SUM($T$61:CI61)=0),1,0))</f>
        <v>0</v>
      </c>
      <c r="CK61" s="41">
        <f>IF(CK$7="",0,IF(AND(SUM($T59:CK59)=$R$59,CK48=MIN(CK48:$KW$48),CK48&gt;=$R$23,SUM($T$61:CJ61)=0),1,0))</f>
        <v>0</v>
      </c>
      <c r="CL61" s="41">
        <f>IF(CL$7="",0,IF(AND(SUM($T59:CL59)=$R$59,CL48=MIN(CL48:$KW$48),CL48&gt;=$R$23,SUM($T$61:CK61)=0),1,0))</f>
        <v>0</v>
      </c>
      <c r="CM61" s="41">
        <f>IF(CM$7="",0,IF(AND(SUM($T59:CM59)=$R$59,CM48=MIN(CM48:$KW$48),CM48&gt;=$R$23,SUM($T$61:CL61)=0),1,0))</f>
        <v>0</v>
      </c>
      <c r="CN61" s="41">
        <f>IF(CN$7="",0,IF(AND(SUM($T59:CN59)=$R$59,CN48=MIN(CN48:$KW$48),CN48&gt;=$R$23,SUM($T$61:CM61)=0),1,0))</f>
        <v>0</v>
      </c>
      <c r="CO61" s="41">
        <f>IF(CO$7="",0,IF(AND(SUM($T59:CO59)=$R$59,CO48=MIN(CO48:$KW$48),CO48&gt;=$R$23,SUM($T$61:CN61)=0),1,0))</f>
        <v>0</v>
      </c>
      <c r="CP61" s="41">
        <f>IF(CP$7="",0,IF(AND(SUM($T59:CP59)=$R$59,CP48=MIN(CP48:$KW$48),CP48&gt;=$R$23,SUM($T$61:CO61)=0),1,0))</f>
        <v>0</v>
      </c>
      <c r="CQ61" s="41">
        <f>IF(CQ$7="",0,IF(AND(SUM($T59:CQ59)=$R$59,CQ48=MIN(CQ48:$KW$48),CQ48&gt;=$R$23,SUM($T$61:CP61)=0),1,0))</f>
        <v>0</v>
      </c>
      <c r="CR61" s="41">
        <f>IF(CR$7="",0,IF(AND(SUM($T59:CR59)=$R$59,CR48=MIN(CR48:$KW$48),CR48&gt;=$R$23,SUM($T$61:CQ61)=0),1,0))</f>
        <v>0</v>
      </c>
      <c r="CS61" s="41">
        <f>IF(CS$7="",0,IF(AND(SUM($T59:CS59)=$R$59,CS48=MIN(CS48:$KW$48),CS48&gt;=$R$23,SUM($T$61:CR61)=0),1,0))</f>
        <v>0</v>
      </c>
      <c r="CT61" s="41">
        <f>IF(CT$7="",0,IF(AND(SUM($T59:CT59)=$R$59,CT48=MIN(CT48:$KW$48),CT48&gt;=$R$23,SUM($T$61:CS61)=0),1,0))</f>
        <v>0</v>
      </c>
      <c r="CU61" s="41">
        <f>IF(CU$7="",0,IF(AND(SUM($T59:CU59)=$R$59,CU48=MIN(CU48:$KW$48),CU48&gt;=$R$23,SUM($T$61:CT61)=0),1,0))</f>
        <v>0</v>
      </c>
      <c r="CV61" s="41">
        <f>IF(CV$7="",0,IF(AND(SUM($T59:CV59)=$R$59,CV48=MIN(CV48:$KW$48),CV48&gt;=$R$23,SUM($T$61:CU61)=0),1,0))</f>
        <v>0</v>
      </c>
      <c r="CW61" s="41">
        <f>IF(CW$7="",0,IF(AND(SUM($T59:CW59)=$R$59,CW48=MIN(CW48:$KW$48),CW48&gt;=$R$23,SUM($T$61:CV61)=0),1,0))</f>
        <v>0</v>
      </c>
      <c r="CX61" s="41">
        <f>IF(CX$7="",0,IF(AND(SUM($T59:CX59)=$R$59,CX48=MIN(CX48:$KW$48),CX48&gt;=$R$23,SUM($T$61:CW61)=0),1,0))</f>
        <v>0</v>
      </c>
      <c r="CY61" s="41">
        <f>IF(CY$7="",0,IF(AND(SUM($T59:CY59)=$R$59,CY48=MIN(CY48:$KW$48),CY48&gt;=$R$23,SUM($T$61:CX61)=0),1,0))</f>
        <v>0</v>
      </c>
      <c r="CZ61" s="41">
        <f>IF(CZ$7="",0,IF(AND(SUM($T59:CZ59)=$R$59,CZ48=MIN(CZ48:$KW$48),CZ48&gt;=$R$23,SUM($T$61:CY61)=0),1,0))</f>
        <v>0</v>
      </c>
      <c r="DA61" s="41">
        <f>IF(DA$7="",0,IF(AND(SUM($T59:DA59)=$R$59,DA48=MIN(DA48:$KW$48),DA48&gt;=$R$23,SUM($T$61:CZ61)=0),1,0))</f>
        <v>0</v>
      </c>
      <c r="DB61" s="41">
        <f>IF(DB$7="",0,IF(AND(SUM($T59:DB59)=$R$59,DB48=MIN(DB48:$KW$48),DB48&gt;=$R$23,SUM($T$61:DA61)=0),1,0))</f>
        <v>0</v>
      </c>
      <c r="DC61" s="41">
        <f>IF(DC$7="",0,IF(AND(SUM($T59:DC59)=$R$59,DC48=MIN(DC48:$KW$48),DC48&gt;=$R$23,SUM($T$61:DB61)=0),1,0))</f>
        <v>0</v>
      </c>
      <c r="DD61" s="41">
        <f>IF(DD$7="",0,IF(AND(SUM($T59:DD59)=$R$59,DD48=MIN(DD48:$KW$48),DD48&gt;=$R$23,SUM($T$61:DC61)=0),1,0))</f>
        <v>0</v>
      </c>
      <c r="DE61" s="41">
        <f>IF(DE$7="",0,IF(AND(SUM($T59:DE59)=$R$59,DE48=MIN(DE48:$KW$48),DE48&gt;=$R$23,SUM($T$61:DD61)=0),1,0))</f>
        <v>0</v>
      </c>
      <c r="DF61" s="41">
        <f>IF(DF$7="",0,IF(AND(SUM($T59:DF59)=$R$59,DF48=MIN(DF48:$KW$48),DF48&gt;=$R$23,SUM($T$61:DE61)=0),1,0))</f>
        <v>0</v>
      </c>
      <c r="DG61" s="41">
        <f>IF(DG$7="",0,IF(AND(SUM($T59:DG59)=$R$59,DG48=MIN(DG48:$KW$48),DG48&gt;=$R$23,SUM($T$61:DF61)=0),1,0))</f>
        <v>0</v>
      </c>
      <c r="DH61" s="41">
        <f>IF(DH$7="",0,IF(AND(SUM($T59:DH59)=$R$59,DH48=MIN(DH48:$KW$48),DH48&gt;=$R$23,SUM($T$61:DG61)=0),1,0))</f>
        <v>0</v>
      </c>
      <c r="DI61" s="41">
        <f>IF(DI$7="",0,IF(AND(SUM($T59:DI59)=$R$59,DI48=MIN(DI48:$KW$48),DI48&gt;=$R$23,SUM($T$61:DH61)=0),1,0))</f>
        <v>0</v>
      </c>
      <c r="DJ61" s="41">
        <f>IF(DJ$7="",0,IF(AND(SUM($T59:DJ59)=$R$59,DJ48=MIN(DJ48:$KW$48),DJ48&gt;=$R$23,SUM($T$61:DI61)=0),1,0))</f>
        <v>0</v>
      </c>
      <c r="DK61" s="41">
        <f>IF(DK$7="",0,IF(AND(SUM($T59:DK59)=$R$59,DK48=MIN(DK48:$KW$48),DK48&gt;=$R$23,SUM($T$61:DJ61)=0),1,0))</f>
        <v>0</v>
      </c>
      <c r="DL61" s="41">
        <f>IF(DL$7="",0,IF(AND(SUM($T59:DL59)=$R$59,DL48=MIN(DL48:$KW$48),DL48&gt;=$R$23,SUM($T$61:DK61)=0),1,0))</f>
        <v>0</v>
      </c>
      <c r="DM61" s="41">
        <f>IF(DM$7="",0,IF(AND(SUM($T59:DM59)=$R$59,DM48=MIN(DM48:$KW$48),DM48&gt;=$R$23,SUM($T$61:DL61)=0),1,0))</f>
        <v>0</v>
      </c>
      <c r="DN61" s="41">
        <f>IF(DN$7="",0,IF(AND(SUM($T59:DN59)=$R$59,DN48=MIN(DN48:$KW$48),DN48&gt;=$R$23,SUM($T$61:DM61)=0),1,0))</f>
        <v>0</v>
      </c>
      <c r="DO61" s="41">
        <f>IF(DO$7="",0,IF(AND(SUM($T59:DO59)=$R$59,DO48=MIN(DO48:$KW$48),DO48&gt;=$R$23,SUM($T$61:DN61)=0),1,0))</f>
        <v>0</v>
      </c>
      <c r="DP61" s="41">
        <f>IF(DP$7="",0,IF(AND(SUM($T59:DP59)=$R$59,DP48=MIN(DP48:$KW$48),DP48&gt;=$R$23,SUM($T$61:DO61)=0),1,0))</f>
        <v>0</v>
      </c>
      <c r="DQ61" s="41">
        <f>IF(DQ$7="",0,IF(AND(SUM($T59:DQ59)=$R$59,DQ48=MIN(DQ48:$KW$48),DQ48&gt;=$R$23,SUM($T$61:DP61)=0),1,0))</f>
        <v>0</v>
      </c>
      <c r="DR61" s="41">
        <f>IF(DR$7="",0,IF(AND(SUM($T59:DR59)=$R$59,DR48=MIN(DR48:$KW$48),DR48&gt;=$R$23,SUM($T$61:DQ61)=0),1,0))</f>
        <v>0</v>
      </c>
      <c r="DS61" s="41">
        <f>IF(DS$7="",0,IF(AND(SUM($T59:DS59)=$R$59,DS48=MIN(DS48:$KW$48),DS48&gt;=$R$23,SUM($T$61:DR61)=0),1,0))</f>
        <v>0</v>
      </c>
      <c r="DT61" s="41">
        <f>IF(DT$7="",0,IF(AND(SUM($T59:DT59)=$R$59,DT48=MIN(DT48:$KW$48),DT48&gt;=$R$23,SUM($T$61:DS61)=0),1,0))</f>
        <v>0</v>
      </c>
      <c r="DU61" s="41">
        <f>IF(DU$7="",0,IF(AND(SUM($T59:DU59)=$R$59,DU48=MIN(DU48:$KW$48),DU48&gt;=$R$23,SUM($T$61:DT61)=0),1,0))</f>
        <v>0</v>
      </c>
      <c r="DV61" s="41">
        <f>IF(DV$7="",0,IF(AND(SUM($T59:DV59)=$R$59,DV48=MIN(DV48:$KW$48),DV48&gt;=$R$23,SUM($T$61:DU61)=0),1,0))</f>
        <v>0</v>
      </c>
      <c r="DW61" s="41">
        <f>IF(DW$7="",0,IF(AND(SUM($T59:DW59)=$R$59,DW48=MIN(DW48:$KW$48),DW48&gt;=$R$23,SUM($T$61:DV61)=0),1,0))</f>
        <v>0</v>
      </c>
      <c r="DX61" s="41">
        <f>IF(DX$7="",0,IF(AND(SUM($T59:DX59)=$R$59,DX48=MIN(DX48:$KW$48),DX48&gt;=$R$23,SUM($T$61:DW61)=0),1,0))</f>
        <v>0</v>
      </c>
      <c r="DY61" s="41">
        <f>IF(DY$7="",0,IF(AND(SUM($T59:DY59)=$R$59,DY48=MIN(DY48:$KW$48),DY48&gt;=$R$23,SUM($T$61:DX61)=0),1,0))</f>
        <v>0</v>
      </c>
      <c r="DZ61" s="41">
        <f>IF(DZ$7="",0,IF(AND(SUM($T59:DZ59)=$R$59,DZ48=MIN(DZ48:$KW$48),DZ48&gt;=$R$23,SUM($T$61:DY61)=0),1,0))</f>
        <v>0</v>
      </c>
      <c r="EA61" s="41">
        <f>IF(EA$7="",0,IF(AND(SUM($T59:EA59)=$R$59,EA48=MIN(EA48:$KW$48),EA48&gt;=$R$23,SUM($T$61:DZ61)=0),1,0))</f>
        <v>0</v>
      </c>
      <c r="EB61" s="41">
        <f>IF(EB$7="",0,IF(AND(SUM($T59:EB59)=$R$59,EB48=MIN(EB48:$KW$48),EB48&gt;=$R$23,SUM($T$61:EA61)=0),1,0))</f>
        <v>0</v>
      </c>
      <c r="EC61" s="41">
        <f>IF(EC$7="",0,IF(AND(SUM($T59:EC59)=$R$59,EC48=MIN(EC48:$KW$48),EC48&gt;=$R$23,SUM($T$61:EB61)=0),1,0))</f>
        <v>0</v>
      </c>
      <c r="ED61" s="41">
        <f>IF(ED$7="",0,IF(AND(SUM($T59:ED59)=$R$59,ED48=MIN(ED48:$KW$48),ED48&gt;=$R$23,SUM($T$61:EC61)=0),1,0))</f>
        <v>0</v>
      </c>
      <c r="EE61" s="41">
        <f>IF(EE$7="",0,IF(AND(SUM($T59:EE59)=$R$59,EE48=MIN(EE48:$KW$48),EE48&gt;=$R$23,SUM($T$61:ED61)=0),1,0))</f>
        <v>0</v>
      </c>
      <c r="EF61" s="41">
        <f>IF(EF$7="",0,IF(AND(SUM($T59:EF59)=$R$59,EF48=MIN(EF48:$KW$48),EF48&gt;=$R$23,SUM($T$61:EE61)=0),1,0))</f>
        <v>0</v>
      </c>
      <c r="EG61" s="41">
        <f>IF(EG$7="",0,IF(AND(SUM($T59:EG59)=$R$59,EG48=MIN(EG48:$KW$48),EG48&gt;=$R$23,SUM($T$61:EF61)=0),1,0))</f>
        <v>0</v>
      </c>
      <c r="EH61" s="41">
        <f>IF(EH$7="",0,IF(AND(SUM($T59:EH59)=$R$59,EH48=MIN(EH48:$KW$48),EH48&gt;=$R$23,SUM($T$61:EG61)=0),1,0))</f>
        <v>0</v>
      </c>
      <c r="EI61" s="41">
        <f>IF(EI$7="",0,IF(AND(SUM($T59:EI59)=$R$59,EI48=MIN(EI48:$KW$48),EI48&gt;=$R$23,SUM($T$61:EH61)=0),1,0))</f>
        <v>0</v>
      </c>
      <c r="EJ61" s="41">
        <f>IF(EJ$7="",0,IF(AND(SUM($T59:EJ59)=$R$59,EJ48=MIN(EJ48:$KW$48),EJ48&gt;=$R$23,SUM($T$61:EI61)=0),1,0))</f>
        <v>0</v>
      </c>
      <c r="EK61" s="41">
        <f>IF(EK$7="",0,IF(AND(SUM($T59:EK59)=$R$59,EK48=MIN(EK48:$KW$48),EK48&gt;=$R$23,SUM($T$61:EJ61)=0),1,0))</f>
        <v>0</v>
      </c>
      <c r="EL61" s="41">
        <f>IF(EL$7="",0,IF(AND(SUM($T59:EL59)=$R$59,EL48=MIN(EL48:$KW$48),EL48&gt;=$R$23,SUM($T$61:EK61)=0),1,0))</f>
        <v>0</v>
      </c>
      <c r="EM61" s="41">
        <f>IF(EM$7="",0,IF(AND(SUM($T59:EM59)=$R$59,EM48=MIN(EM48:$KW$48),EM48&gt;=$R$23,SUM($T$61:EL61)=0),1,0))</f>
        <v>0</v>
      </c>
      <c r="EN61" s="41">
        <f>IF(EN$7="",0,IF(AND(SUM($T59:EN59)=$R$59,EN48=MIN(EN48:$KW$48),EN48&gt;=$R$23,SUM($T$61:EM61)=0),1,0))</f>
        <v>0</v>
      </c>
      <c r="EO61" s="41">
        <f>IF(EO$7="",0,IF(AND(SUM($T59:EO59)=$R$59,EO48=MIN(EO48:$KW$48),EO48&gt;=$R$23,SUM($T$61:EN61)=0),1,0))</f>
        <v>0</v>
      </c>
      <c r="EP61" s="41">
        <f>IF(EP$7="",0,IF(AND(SUM($T59:EP59)=$R$59,EP48=MIN(EP48:$KW$48),EP48&gt;=$R$23,SUM($T$61:EO61)=0),1,0))</f>
        <v>0</v>
      </c>
      <c r="EQ61" s="41">
        <f>IF(EQ$7="",0,IF(AND(SUM($T59:EQ59)=$R$59,EQ48=MIN(EQ48:$KW$48),EQ48&gt;=$R$23,SUM($T$61:EP61)=0),1,0))</f>
        <v>0</v>
      </c>
      <c r="ER61" s="41">
        <f>IF(ER$7="",0,IF(AND(SUM($T59:ER59)=$R$59,ER48=MIN(ER48:$KW$48),ER48&gt;=$R$23,SUM($T$61:EQ61)=0),1,0))</f>
        <v>0</v>
      </c>
      <c r="ES61" s="41">
        <f>IF(ES$7="",0,IF(AND(SUM($T59:ES59)=$R$59,ES48=MIN(ES48:$KW$48),ES48&gt;=$R$23,SUM($T$61:ER61)=0),1,0))</f>
        <v>0</v>
      </c>
      <c r="ET61" s="41">
        <f>IF(ET$7="",0,IF(AND(SUM($T59:ET59)=$R$59,ET48=MIN(ET48:$KW$48),ET48&gt;=$R$23,SUM($T$61:ES61)=0),1,0))</f>
        <v>0</v>
      </c>
      <c r="EU61" s="41">
        <f>IF(EU$7="",0,IF(AND(SUM($T59:EU59)=$R$59,EU48=MIN(EU48:$KW$48),EU48&gt;=$R$23,SUM($T$61:ET61)=0),1,0))</f>
        <v>0</v>
      </c>
      <c r="EV61" s="41">
        <f>IF(EV$7="",0,IF(AND(SUM($T59:EV59)=$R$59,EV48=MIN(EV48:$KW$48),EV48&gt;=$R$23,SUM($T$61:EU61)=0),1,0))</f>
        <v>0</v>
      </c>
      <c r="EW61" s="41">
        <f>IF(EW$7="",0,IF(AND(SUM($T59:EW59)=$R$59,EW48=MIN(EW48:$KW$48),EW48&gt;=$R$23,SUM($T$61:EV61)=0),1,0))</f>
        <v>0</v>
      </c>
      <c r="EX61" s="41">
        <f>IF(EX$7="",0,IF(AND(SUM($T59:EX59)=$R$59,EX48=MIN(EX48:$KW$48),EX48&gt;=$R$23,SUM($T$61:EW61)=0),1,0))</f>
        <v>0</v>
      </c>
      <c r="EY61" s="41">
        <f>IF(EY$7="",0,IF(AND(SUM($T59:EY59)=$R$59,EY48=MIN(EY48:$KW$48),EY48&gt;=$R$23,SUM($T$61:EX61)=0),1,0))</f>
        <v>0</v>
      </c>
      <c r="EZ61" s="41">
        <f>IF(EZ$7="",0,IF(AND(SUM($T59:EZ59)=$R$59,EZ48=MIN(EZ48:$KW$48),EZ48&gt;=$R$23,SUM($T$61:EY61)=0),1,0))</f>
        <v>0</v>
      </c>
      <c r="FA61" s="41">
        <f>IF(FA$7="",0,IF(AND(SUM($T59:FA59)=$R$59,FA48=MIN(FA48:$KW$48),FA48&gt;=$R$23,SUM($T$61:EZ61)=0),1,0))</f>
        <v>0</v>
      </c>
      <c r="FB61" s="41">
        <f>IF(FB$7="",0,IF(AND(SUM($T59:FB59)=$R$59,FB48=MIN(FB48:$KW$48),FB48&gt;=$R$23,SUM($T$61:FA61)=0),1,0))</f>
        <v>0</v>
      </c>
      <c r="FC61" s="41">
        <f>IF(FC$7="",0,IF(AND(SUM($T59:FC59)=$R$59,FC48=MIN(FC48:$KW$48),FC48&gt;=$R$23,SUM($T$61:FB61)=0),1,0))</f>
        <v>0</v>
      </c>
      <c r="FD61" s="41">
        <f>IF(FD$7="",0,IF(AND(SUM($T59:FD59)=$R$59,FD48=MIN(FD48:$KW$48),FD48&gt;=$R$23,SUM($T$61:FC61)=0),1,0))</f>
        <v>0</v>
      </c>
      <c r="FE61" s="41">
        <f>IF(FE$7="",0,IF(AND(SUM($T59:FE59)=$R$59,FE48=MIN(FE48:$KW$48),FE48&gt;=$R$23,SUM($T$61:FD61)=0),1,0))</f>
        <v>0</v>
      </c>
      <c r="FF61" s="41">
        <f>IF(FF$7="",0,IF(AND(SUM($T59:FF59)=$R$59,FF48=MIN(FF48:$KW$48),FF48&gt;=$R$23,SUM($T$61:FE61)=0),1,0))</f>
        <v>0</v>
      </c>
      <c r="FG61" s="41">
        <f>IF(FG$7="",0,IF(AND(SUM($T59:FG59)=$R$59,FG48=MIN(FG48:$KW$48),FG48&gt;=$R$23,SUM($T$61:FF61)=0),1,0))</f>
        <v>0</v>
      </c>
      <c r="FH61" s="41">
        <f>IF(FH$7="",0,IF(AND(SUM($T59:FH59)=$R$59,FH48=MIN(FH48:$KW$48),FH48&gt;=$R$23,SUM($T$61:FG61)=0),1,0))</f>
        <v>0</v>
      </c>
      <c r="FI61" s="41">
        <f>IF(FI$7="",0,IF(AND(SUM($T59:FI59)=$R$59,FI48=MIN(FI48:$KW$48),FI48&gt;=$R$23,SUM($T$61:FH61)=0),1,0))</f>
        <v>0</v>
      </c>
      <c r="FJ61" s="41">
        <f>IF(FJ$7="",0,IF(AND(SUM($T59:FJ59)=$R$59,FJ48=MIN(FJ48:$KW$48),FJ48&gt;=$R$23,SUM($T$61:FI61)=0),1,0))</f>
        <v>0</v>
      </c>
      <c r="FK61" s="41">
        <f>IF(FK$7="",0,IF(AND(SUM($T59:FK59)=$R$59,FK48=MIN(FK48:$KW$48),FK48&gt;=$R$23,SUM($T$61:FJ61)=0),1,0))</f>
        <v>0</v>
      </c>
      <c r="FL61" s="41">
        <f>IF(FL$7="",0,IF(AND(SUM($T59:FL59)=$R$59,FL48=MIN(FL48:$KW$48),FL48&gt;=$R$23,SUM($T$61:FK61)=0),1,0))</f>
        <v>0</v>
      </c>
      <c r="FM61" s="41">
        <f>IF(FM$7="",0,IF(AND(SUM($T59:FM59)=$R$59,FM48=MIN(FM48:$KW$48),FM48&gt;=$R$23,SUM($T$61:FL61)=0),1,0))</f>
        <v>0</v>
      </c>
      <c r="FN61" s="41">
        <f>IF(FN$7="",0,IF(AND(SUM($T59:FN59)=$R$59,FN48=MIN(FN48:$KW$48),FN48&gt;=$R$23,SUM($T$61:FM61)=0),1,0))</f>
        <v>0</v>
      </c>
      <c r="FO61" s="41">
        <f>IF(FO$7="",0,IF(AND(SUM($T59:FO59)=$R$59,FO48=MIN(FO48:$KW$48),FO48&gt;=$R$23,SUM($T$61:FN61)=0),1,0))</f>
        <v>0</v>
      </c>
      <c r="FP61" s="41">
        <f>IF(FP$7="",0,IF(AND(SUM($T59:FP59)=$R$59,FP48=MIN(FP48:$KW$48),FP48&gt;=$R$23,SUM($T$61:FO61)=0),1,0))</f>
        <v>0</v>
      </c>
      <c r="FQ61" s="41">
        <f>IF(FQ$7="",0,IF(AND(SUM($T59:FQ59)=$R$59,FQ48=MIN(FQ48:$KW$48),FQ48&gt;=$R$23,SUM($T$61:FP61)=0),1,0))</f>
        <v>0</v>
      </c>
      <c r="FR61" s="41">
        <f>IF(FR$7="",0,IF(AND(SUM($T59:FR59)=$R$59,FR48=MIN(FR48:$KW$48),FR48&gt;=$R$23,SUM($T$61:FQ61)=0),1,0))</f>
        <v>0</v>
      </c>
      <c r="FS61" s="41">
        <f>IF(FS$7="",0,IF(AND(SUM($T59:FS59)=$R$59,FS48=MIN(FS48:$KW$48),FS48&gt;=$R$23,SUM($T$61:FR61)=0),1,0))</f>
        <v>0</v>
      </c>
      <c r="FT61" s="41">
        <f>IF(FT$7="",0,IF(AND(SUM($T59:FT59)=$R$59,FT48=MIN(FT48:$KW$48),FT48&gt;=$R$23,SUM($T$61:FS61)=0),1,0))</f>
        <v>0</v>
      </c>
      <c r="FU61" s="41">
        <f>IF(FU$7="",0,IF(AND(SUM($T59:FU59)=$R$59,FU48=MIN(FU48:$KW$48),FU48&gt;=$R$23,SUM($T$61:FT61)=0),1,0))</f>
        <v>0</v>
      </c>
      <c r="FV61" s="41">
        <f>IF(FV$7="",0,IF(AND(SUM($T59:FV59)=$R$59,FV48=MIN(FV48:$KW$48),FV48&gt;=$R$23,SUM($T$61:FU61)=0),1,0))</f>
        <v>0</v>
      </c>
      <c r="FW61" s="41">
        <f>IF(FW$7="",0,IF(AND(SUM($T59:FW59)=$R$59,FW48=MIN(FW48:$KW$48),FW48&gt;=$R$23,SUM($T$61:FV61)=0),1,0))</f>
        <v>0</v>
      </c>
      <c r="FX61" s="41">
        <f>IF(FX$7="",0,IF(AND(SUM($T59:FX59)=$R$59,FX48=MIN(FX48:$KW$48),FX48&gt;=$R$23,SUM($T$61:FW61)=0),1,0))</f>
        <v>0</v>
      </c>
      <c r="FY61" s="41">
        <f>IF(FY$7="",0,IF(AND(SUM($T59:FY59)=$R$59,FY48=MIN(FY48:$KW$48),FY48&gt;=$R$23,SUM($T$61:FX61)=0),1,0))</f>
        <v>0</v>
      </c>
      <c r="FZ61" s="41">
        <f>IF(FZ$7="",0,IF(AND(SUM($T59:FZ59)=$R$59,FZ48=MIN(FZ48:$KW$48),FZ48&gt;=$R$23,SUM($T$61:FY61)=0),1,0))</f>
        <v>0</v>
      </c>
      <c r="GA61" s="41">
        <f>IF(GA$7="",0,IF(AND(SUM($T59:GA59)=$R$59,GA48=MIN(GA48:$KW$48),GA48&gt;=$R$23,SUM($T$61:FZ61)=0),1,0))</f>
        <v>0</v>
      </c>
      <c r="GB61" s="41">
        <f>IF(GB$7="",0,IF(AND(SUM($T59:GB59)=$R$59,GB48=MIN(GB48:$KW$48),GB48&gt;=$R$23,SUM($T$61:GA61)=0),1,0))</f>
        <v>0</v>
      </c>
      <c r="GC61" s="41">
        <f>IF(GC$7="",0,IF(AND(SUM($T59:GC59)=$R$59,GC48=MIN(GC48:$KW$48),GC48&gt;=$R$23,SUM($T$61:GB61)=0),1,0))</f>
        <v>0</v>
      </c>
      <c r="GD61" s="41">
        <f>IF(GD$7="",0,IF(AND(SUM($T59:GD59)=$R$59,GD48=MIN(GD48:$KW$48),GD48&gt;=$R$23,SUM($T$61:GC61)=0),1,0))</f>
        <v>0</v>
      </c>
      <c r="GE61" s="41">
        <f>IF(GE$7="",0,IF(AND(SUM($T59:GE59)=$R$59,GE48=MIN(GE48:$KW$48),GE48&gt;=$R$23,SUM($T$61:GD61)=0),1,0))</f>
        <v>0</v>
      </c>
      <c r="GF61" s="41">
        <f>IF(GF$7="",0,IF(AND(SUM($T59:GF59)=$R$59,GF48=MIN(GF48:$KW$48),GF48&gt;=$R$23,SUM($T$61:GE61)=0),1,0))</f>
        <v>0</v>
      </c>
      <c r="GG61" s="41">
        <f>IF(GG$7="",0,IF(AND(SUM($T59:GG59)=$R$59,GG48=MIN(GG48:$KW$48),GG48&gt;=$R$23,SUM($T$61:GF61)=0),1,0))</f>
        <v>0</v>
      </c>
      <c r="GH61" s="41">
        <f>IF(GH$7="",0,IF(AND(SUM($T59:GH59)=$R$59,GH48=MIN(GH48:$KW$48),GH48&gt;=$R$23,SUM($T$61:GG61)=0),1,0))</f>
        <v>0</v>
      </c>
      <c r="GI61" s="41">
        <f>IF(GI$7="",0,IF(AND(SUM($T59:GI59)=$R$59,GI48=MIN(GI48:$KW$48),GI48&gt;=$R$23,SUM($T$61:GH61)=0),1,0))</f>
        <v>0</v>
      </c>
      <c r="GJ61" s="41">
        <f>IF(GJ$7="",0,IF(AND(SUM($T59:GJ59)=$R$59,GJ48=MIN(GJ48:$KW$48),GJ48&gt;=$R$23,SUM($T$61:GI61)=0),1,0))</f>
        <v>0</v>
      </c>
      <c r="GK61" s="41">
        <f>IF(GK$7="",0,IF(AND(SUM($T59:GK59)=$R$59,GK48=MIN(GK48:$KW$48),GK48&gt;=$R$23,SUM($T$61:GJ61)=0),1,0))</f>
        <v>0</v>
      </c>
      <c r="GL61" s="41">
        <f>IF(GL$7="",0,IF(AND(SUM($T59:GL59)=$R$59,GL48=MIN(GL48:$KW$48),GL48&gt;=$R$23,SUM($T$61:GK61)=0),1,0))</f>
        <v>0</v>
      </c>
      <c r="GM61" s="41">
        <f>IF(GM$7="",0,IF(AND(SUM($T59:GM59)=$R$59,GM48=MIN(GM48:$KW$48),GM48&gt;=$R$23,SUM($T$61:GL61)=0),1,0))</f>
        <v>0</v>
      </c>
      <c r="GN61" s="41">
        <f>IF(GN$7="",0,IF(AND(SUM($T59:GN59)=$R$59,GN48=MIN(GN48:$KW$48),GN48&gt;=$R$23,SUM($T$61:GM61)=0),1,0))</f>
        <v>0</v>
      </c>
      <c r="GO61" s="41">
        <f>IF(GO$7="",0,IF(AND(SUM($T59:GO59)=$R$59,GO48=MIN(GO48:$KW$48),GO48&gt;=$R$23,SUM($T$61:GN61)=0),1,0))</f>
        <v>0</v>
      </c>
      <c r="GP61" s="41">
        <f>IF(GP$7="",0,IF(AND(SUM($T59:GP59)=$R$59,GP48=MIN(GP48:$KW$48),GP48&gt;=$R$23,SUM($T$61:GO61)=0),1,0))</f>
        <v>0</v>
      </c>
      <c r="GQ61" s="41">
        <f>IF(GQ$7="",0,IF(AND(SUM($T59:GQ59)=$R$59,GQ48=MIN(GQ48:$KW$48),GQ48&gt;=$R$23,SUM($T$61:GP61)=0),1,0))</f>
        <v>0</v>
      </c>
      <c r="GR61" s="41">
        <f>IF(GR$7="",0,IF(AND(SUM($T59:GR59)=$R$59,GR48=MIN(GR48:$KW$48),GR48&gt;=$R$23,SUM($T$61:GQ61)=0),1,0))</f>
        <v>0</v>
      </c>
      <c r="GS61" s="41">
        <f>IF(GS$7="",0,IF(AND(SUM($T59:GS59)=$R$59,GS48=MIN(GS48:$KW$48),GS48&gt;=$R$23,SUM($T$61:GR61)=0),1,0))</f>
        <v>0</v>
      </c>
      <c r="GT61" s="41">
        <f>IF(GT$7="",0,IF(AND(SUM($T59:GT59)=$R$59,GT48=MIN(GT48:$KW$48),GT48&gt;=$R$23,SUM($T$61:GS61)=0),1,0))</f>
        <v>0</v>
      </c>
      <c r="GU61" s="41">
        <f>IF(GU$7="",0,IF(AND(SUM($T59:GU59)=$R$59,GU48=MIN(GU48:$KW$48),GU48&gt;=$R$23,SUM($T$61:GT61)=0),1,0))</f>
        <v>0</v>
      </c>
      <c r="GV61" s="41">
        <f>IF(GV$7="",0,IF(AND(SUM($T59:GV59)=$R$59,GV48=MIN(GV48:$KW$48),GV48&gt;=$R$23,SUM($T$61:GU61)=0),1,0))</f>
        <v>0</v>
      </c>
      <c r="GW61" s="41">
        <f>IF(GW$7="",0,IF(AND(SUM($T59:GW59)=$R$59,GW48=MIN(GW48:$KW$48),GW48&gt;=$R$23,SUM($T$61:GV61)=0),1,0))</f>
        <v>0</v>
      </c>
      <c r="GX61" s="41">
        <f>IF(GX$7="",0,IF(AND(SUM($T59:GX59)=$R$59,GX48=MIN(GX48:$KW$48),GX48&gt;=$R$23,SUM($T$61:GW61)=0),1,0))</f>
        <v>0</v>
      </c>
      <c r="GY61" s="41">
        <f>IF(GY$7="",0,IF(AND(SUM($T59:GY59)=$R$59,GY48=MIN(GY48:$KW$48),GY48&gt;=$R$23,SUM($T$61:GX61)=0),1,0))</f>
        <v>0</v>
      </c>
      <c r="GZ61" s="41">
        <f>IF(GZ$7="",0,IF(AND(SUM($T59:GZ59)=$R$59,GZ48=MIN(GZ48:$KW$48),GZ48&gt;=$R$23,SUM($T$61:GY61)=0),1,0))</f>
        <v>0</v>
      </c>
      <c r="HA61" s="41">
        <f>IF(HA$7="",0,IF(AND(SUM($T59:HA59)=$R$59,HA48=MIN(HA48:$KW$48),HA48&gt;=$R$23,SUM($T$61:GZ61)=0),1,0))</f>
        <v>0</v>
      </c>
      <c r="HB61" s="41">
        <f>IF(HB$7="",0,IF(AND(SUM($T59:HB59)=$R$59,HB48=MIN(HB48:$KW$48),HB48&gt;=$R$23,SUM($T$61:HA61)=0),1,0))</f>
        <v>0</v>
      </c>
      <c r="HC61" s="41">
        <f>IF(HC$7="",0,IF(AND(SUM($T59:HC59)=$R$59,HC48=MIN(HC48:$KW$48),HC48&gt;=$R$23,SUM($T$61:HB61)=0),1,0))</f>
        <v>0</v>
      </c>
      <c r="HD61" s="41">
        <f>IF(HD$7="",0,IF(AND(SUM($T59:HD59)=$R$59,HD48=MIN(HD48:$KW$48),HD48&gt;=$R$23,SUM($T$61:HC61)=0),1,0))</f>
        <v>0</v>
      </c>
      <c r="HE61" s="41">
        <f>IF(HE$7="",0,IF(AND(SUM($T59:HE59)=$R$59,HE48=MIN(HE48:$KW$48),HE48&gt;=$R$23,SUM($T$61:HD61)=0),1,0))</f>
        <v>0</v>
      </c>
      <c r="HF61" s="41">
        <f>IF(HF$7="",0,IF(AND(SUM($T59:HF59)=$R$59,HF48=MIN(HF48:$KW$48),HF48&gt;=$R$23,SUM($T$61:HE61)=0),1,0))</f>
        <v>0</v>
      </c>
      <c r="HG61" s="41">
        <f>IF(HG$7="",0,IF(AND(SUM($T59:HG59)=$R$59,HG48=MIN(HG48:$KW$48),HG48&gt;=$R$23,SUM($T$61:HF61)=0),1,0))</f>
        <v>0</v>
      </c>
      <c r="HH61" s="41">
        <f>IF(HH$7="",0,IF(AND(SUM($T59:HH59)=$R$59,HH48=MIN(HH48:$KW$48),HH48&gt;=$R$23,SUM($T$61:HG61)=0),1,0))</f>
        <v>0</v>
      </c>
      <c r="HI61" s="41">
        <f>IF(HI$7="",0,IF(AND(SUM($T59:HI59)=$R$59,HI48=MIN(HI48:$KW$48),HI48&gt;=$R$23,SUM($T$61:HH61)=0),1,0))</f>
        <v>0</v>
      </c>
      <c r="HJ61" s="41">
        <f>IF(HJ$7="",0,IF(AND(SUM($T59:HJ59)=$R$59,HJ48=MIN(HJ48:$KW$48),HJ48&gt;=$R$23,SUM($T$61:HI61)=0),1,0))</f>
        <v>0</v>
      </c>
      <c r="HK61" s="41">
        <f>IF(HK$7="",0,IF(AND(SUM($T59:HK59)=$R$59,HK48=MIN(HK48:$KW$48),HK48&gt;=$R$23,SUM($T$61:HJ61)=0),1,0))</f>
        <v>0</v>
      </c>
      <c r="HL61" s="41">
        <f>IF(HL$7="",0,IF(AND(SUM($T59:HL59)=$R$59,HL48=MIN(HL48:$KW$48),HL48&gt;=$R$23,SUM($T$61:HK61)=0),1,0))</f>
        <v>0</v>
      </c>
      <c r="HM61" s="41">
        <f>IF(HM$7="",0,IF(AND(SUM($T59:HM59)=$R$59,HM48=MIN(HM48:$KW$48),HM48&gt;=$R$23,SUM($T$61:HL61)=0),1,0))</f>
        <v>0</v>
      </c>
      <c r="HN61" s="41">
        <f>IF(HN$7="",0,IF(AND(SUM($T59:HN59)=$R$59,HN48=MIN(HN48:$KW$48),HN48&gt;=$R$23,SUM($T$61:HM61)=0),1,0))</f>
        <v>0</v>
      </c>
      <c r="HO61" s="41">
        <f>IF(HO$7="",0,IF(AND(SUM($T59:HO59)=$R$59,HO48=MIN(HO48:$KW$48),HO48&gt;=$R$23,SUM($T$61:HN61)=0),1,0))</f>
        <v>0</v>
      </c>
      <c r="HP61" s="41">
        <f>IF(HP$7="",0,IF(AND(SUM($T59:HP59)=$R$59,HP48=MIN(HP48:$KW$48),HP48&gt;=$R$23,SUM($T$61:HO61)=0),1,0))</f>
        <v>0</v>
      </c>
      <c r="HQ61" s="41">
        <f>IF(HQ$7="",0,IF(AND(SUM($T59:HQ59)=$R$59,HQ48=MIN(HQ48:$KW$48),HQ48&gt;=$R$23,SUM($T$61:HP61)=0),1,0))</f>
        <v>0</v>
      </c>
      <c r="HR61" s="41">
        <f>IF(HR$7="",0,IF(AND(SUM($T59:HR59)=$R$59,HR48=MIN(HR48:$KW$48),HR48&gt;=$R$23,SUM($T$61:HQ61)=0),1,0))</f>
        <v>0</v>
      </c>
      <c r="HS61" s="41">
        <f>IF(HS$7="",0,IF(AND(SUM($T59:HS59)=$R$59,HS48=MIN(HS48:$KW$48),HS48&gt;=$R$23,SUM($T$61:HR61)=0),1,0))</f>
        <v>0</v>
      </c>
      <c r="HT61" s="41">
        <f>IF(HT$7="",0,IF(AND(SUM($T59:HT59)=$R$59,HT48=MIN(HT48:$KW$48),HT48&gt;=$R$23,SUM($T$61:HS61)=0),1,0))</f>
        <v>0</v>
      </c>
      <c r="HU61" s="41">
        <f>IF(HU$7="",0,IF(AND(SUM($T59:HU59)=$R$59,HU48=MIN(HU48:$KW$48),HU48&gt;=$R$23,SUM($T$61:HT61)=0),1,0))</f>
        <v>0</v>
      </c>
      <c r="HV61" s="41">
        <f>IF(HV$7="",0,IF(AND(SUM($T59:HV59)=$R$59,HV48=MIN(HV48:$KW$48),HV48&gt;=$R$23,SUM($T$61:HU61)=0),1,0))</f>
        <v>0</v>
      </c>
      <c r="HW61" s="41">
        <f>IF(HW$7="",0,IF(AND(SUM($T59:HW59)=$R$59,HW48=MIN(HW48:$KW$48),HW48&gt;=$R$23,SUM($T$61:HV61)=0),1,0))</f>
        <v>0</v>
      </c>
      <c r="HX61" s="41">
        <f>IF(HX$7="",0,IF(AND(SUM($T59:HX59)=$R$59,HX48=MIN(HX48:$KW$48),HX48&gt;=$R$23,SUM($T$61:HW61)=0),1,0))</f>
        <v>0</v>
      </c>
      <c r="HY61" s="41">
        <f>IF(HY$7="",0,IF(AND(SUM($T59:HY59)=$R$59,HY48=MIN(HY48:$KW$48),HY48&gt;=$R$23,SUM($T$61:HX61)=0),1,0))</f>
        <v>0</v>
      </c>
      <c r="HZ61" s="41">
        <f>IF(HZ$7="",0,IF(AND(SUM($T59:HZ59)=$R$59,HZ48=MIN(HZ48:$KW$48),HZ48&gt;=$R$23,SUM($T$61:HY61)=0),1,0))</f>
        <v>0</v>
      </c>
      <c r="IA61" s="41">
        <f>IF(IA$7="",0,IF(AND(SUM($T59:IA59)=$R$59,IA48=MIN(IA48:$KW$48),IA48&gt;=$R$23,SUM($T$61:HZ61)=0),1,0))</f>
        <v>0</v>
      </c>
      <c r="IB61" s="41">
        <f>IF(IB$7="",0,IF(AND(SUM($T59:IB59)=$R$59,IB48=MIN(IB48:$KW$48),IB48&gt;=$R$23,SUM($T$61:IA61)=0),1,0))</f>
        <v>0</v>
      </c>
      <c r="IC61" s="41">
        <f>IF(IC$7="",0,IF(AND(SUM($T59:IC59)=$R$59,IC48=MIN(IC48:$KW$48),IC48&gt;=$R$23,SUM($T$61:IB61)=0),1,0))</f>
        <v>0</v>
      </c>
      <c r="ID61" s="41">
        <f>IF(ID$7="",0,IF(AND(SUM($T59:ID59)=$R$59,ID48=MIN(ID48:$KW$48),ID48&gt;=$R$23,SUM($T$61:IC61)=0),1,0))</f>
        <v>0</v>
      </c>
      <c r="IE61" s="41">
        <f>IF(IE$7="",0,IF(AND(SUM($T59:IE59)=$R$59,IE48=MIN(IE48:$KW$48),IE48&gt;=$R$23,SUM($T$61:ID61)=0),1,0))</f>
        <v>0</v>
      </c>
      <c r="IF61" s="41">
        <f>IF(IF$7="",0,IF(AND(SUM($T59:IF59)=$R$59,IF48=MIN(IF48:$KW$48),IF48&gt;=$R$23,SUM($T$61:IE61)=0),1,0))</f>
        <v>0</v>
      </c>
      <c r="IG61" s="41">
        <f>IF(IG$7="",0,IF(AND(SUM($T59:IG59)=$R$59,IG48=MIN(IG48:$KW$48),IG48&gt;=$R$23,SUM($T$61:IF61)=0),1,0))</f>
        <v>0</v>
      </c>
      <c r="IH61" s="41">
        <f>IF(IH$7="",0,IF(AND(SUM($T59:IH59)=$R$59,IH48=MIN(IH48:$KW$48),IH48&gt;=$R$23,SUM($T$61:IG61)=0),1,0))</f>
        <v>0</v>
      </c>
      <c r="II61" s="41">
        <f>IF(II$7="",0,IF(AND(SUM($T59:II59)=$R$59,II48=MIN(II48:$KW$48),II48&gt;=$R$23,SUM($T$61:IH61)=0),1,0))</f>
        <v>0</v>
      </c>
      <c r="IJ61" s="41">
        <f>IF(IJ$7="",0,IF(AND(SUM($T59:IJ59)=$R$59,IJ48=MIN(IJ48:$KW$48),IJ48&gt;=$R$23,SUM($T$61:II61)=0),1,0))</f>
        <v>0</v>
      </c>
      <c r="IK61" s="41">
        <f>IF(IK$7="",0,IF(AND(SUM($T59:IK59)=$R$59,IK48=MIN(IK48:$KW$48),IK48&gt;=$R$23,SUM($T$61:IJ61)=0),1,0))</f>
        <v>0</v>
      </c>
      <c r="IL61" s="41">
        <f>IF(IL$7="",0,IF(AND(SUM($T59:IL59)=$R$59,IL48=MIN(IL48:$KW$48),IL48&gt;=$R$23,SUM($T$61:IK61)=0),1,0))</f>
        <v>0</v>
      </c>
      <c r="IM61" s="41">
        <f>IF(IM$7="",0,IF(AND(SUM($T59:IM59)=$R$59,IM48=MIN(IM48:$KW$48),IM48&gt;=$R$23,SUM($T$61:IL61)=0),1,0))</f>
        <v>0</v>
      </c>
      <c r="IN61" s="41">
        <f>IF(IN$7="",0,IF(AND(SUM($T59:IN59)=$R$59,IN48=MIN(IN48:$KW$48),IN48&gt;=$R$23,SUM($T$61:IM61)=0),1,0))</f>
        <v>0</v>
      </c>
      <c r="IO61" s="41">
        <f>IF(IO$7="",0,IF(AND(SUM($T59:IO59)=$R$59,IO48=MIN(IO48:$KW$48),IO48&gt;=$R$23,SUM($T$61:IN61)=0),1,0))</f>
        <v>0</v>
      </c>
      <c r="IP61" s="41">
        <f>IF(IP$7="",0,IF(AND(SUM($T59:IP59)=$R$59,IP48=MIN(IP48:$KW$48),IP48&gt;=$R$23,SUM($T$61:IO61)=0),1,0))</f>
        <v>0</v>
      </c>
      <c r="IQ61" s="41">
        <f>IF(IQ$7="",0,IF(AND(SUM($T59:IQ59)=$R$59,IQ48=MIN(IQ48:$KW$48),IQ48&gt;=$R$23,SUM($T$61:IP61)=0),1,0))</f>
        <v>0</v>
      </c>
      <c r="IR61" s="41">
        <f>IF(IR$7="",0,IF(AND(SUM($T59:IR59)=$R$59,IR48=MIN(IR48:$KW$48),IR48&gt;=$R$23,SUM($T$61:IQ61)=0),1,0))</f>
        <v>0</v>
      </c>
      <c r="IS61" s="41">
        <f>IF(IS$7="",0,IF(AND(SUM($T59:IS59)=$R$59,IS48=MIN(IS48:$KW$48),IS48&gt;=$R$23,SUM($T$61:IR61)=0),1,0))</f>
        <v>0</v>
      </c>
      <c r="IT61" s="41">
        <f>IF(IT$7="",0,IF(AND(SUM($T59:IT59)=$R$59,IT48=MIN(IT48:$KW$48),IT48&gt;=$R$23,SUM($T$61:IS61)=0),1,0))</f>
        <v>0</v>
      </c>
      <c r="IU61" s="41">
        <f>IF(IU$7="",0,IF(AND(SUM($T59:IU59)=$R$59,IU48=MIN(IU48:$KW$48),IU48&gt;=$R$23,SUM($T$61:IT61)=0),1,0))</f>
        <v>0</v>
      </c>
      <c r="IV61" s="41">
        <f>IF(IV$7="",0,IF(AND(SUM($T59:IV59)=$R$59,IV48=MIN(IV48:$KW$48),IV48&gt;=$R$23,SUM($T$61:IU61)=0),1,0))</f>
        <v>0</v>
      </c>
      <c r="IW61" s="41">
        <f>IF(IW$7="",0,IF(AND(SUM($T59:IW59)=$R$59,IW48=MIN(IW48:$KW$48),IW48&gt;=$R$23,SUM($T$61:IV61)=0),1,0))</f>
        <v>0</v>
      </c>
      <c r="IX61" s="41">
        <f>IF(IX$7="",0,IF(AND(SUM($T59:IX59)=$R$59,IX48=MIN(IX48:$KW$48),IX48&gt;=$R$23,SUM($T$61:IW61)=0),1,0))</f>
        <v>0</v>
      </c>
      <c r="IY61" s="41">
        <f>IF(IY$7="",0,IF(AND(SUM($T59:IY59)=$R$59,IY48=MIN(IY48:$KW$48),IY48&gt;=$R$23,SUM($T$61:IX61)=0),1,0))</f>
        <v>0</v>
      </c>
      <c r="IZ61" s="41">
        <f>IF(IZ$7="",0,IF(AND(SUM($T59:IZ59)=$R$59,IZ48=MIN(IZ48:$KW$48),IZ48&gt;=$R$23,SUM($T$61:IY61)=0),1,0))</f>
        <v>0</v>
      </c>
      <c r="JA61" s="41">
        <f>IF(JA$7="",0,IF(AND(SUM($T59:JA59)=$R$59,JA48=MIN(JA48:$KW$48),JA48&gt;=$R$23,SUM($T$61:IZ61)=0),1,0))</f>
        <v>0</v>
      </c>
      <c r="JB61" s="41">
        <f>IF(JB$7="",0,IF(AND(SUM($T59:JB59)=$R$59,JB48=MIN(JB48:$KW$48),JB48&gt;=$R$23,SUM($T$61:JA61)=0),1,0))</f>
        <v>0</v>
      </c>
      <c r="JC61" s="41">
        <f>IF(JC$7="",0,IF(AND(SUM($T59:JC59)=$R$59,JC48=MIN(JC48:$KW$48),JC48&gt;=$R$23,SUM($T$61:JB61)=0),1,0))</f>
        <v>0</v>
      </c>
      <c r="JD61" s="41">
        <f>IF(JD$7="",0,IF(AND(SUM($T59:JD59)=$R$59,JD48=MIN(JD48:$KW$48),JD48&gt;=$R$23,SUM($T$61:JC61)=0),1,0))</f>
        <v>0</v>
      </c>
      <c r="JE61" s="41">
        <f>IF(JE$7="",0,IF(AND(SUM($T59:JE59)=$R$59,JE48=MIN(JE48:$KW$48),JE48&gt;=$R$23,SUM($T$61:JD61)=0),1,0))</f>
        <v>0</v>
      </c>
      <c r="JF61" s="41">
        <f>IF(JF$7="",0,IF(AND(SUM($T59:JF59)=$R$59,JF48=MIN(JF48:$KW$48),JF48&gt;=$R$23,SUM($T$61:JE61)=0),1,0))</f>
        <v>0</v>
      </c>
      <c r="JG61" s="41">
        <f>IF(JG$7="",0,IF(AND(SUM($T59:JG59)=$R$59,JG48=MIN(JG48:$KW$48),JG48&gt;=$R$23,SUM($T$61:JF61)=0),1,0))</f>
        <v>0</v>
      </c>
      <c r="JH61" s="41">
        <f>IF(JH$7="",0,IF(AND(SUM($T59:JH59)=$R$59,JH48=MIN(JH48:$KW$48),JH48&gt;=$R$23,SUM($T$61:JG61)=0),1,0))</f>
        <v>0</v>
      </c>
      <c r="JI61" s="41">
        <f>IF(JI$7="",0,IF(AND(SUM($T59:JI59)=$R$59,JI48=MIN(JI48:$KW$48),JI48&gt;=$R$23,SUM($T$61:JH61)=0),1,0))</f>
        <v>0</v>
      </c>
      <c r="JJ61" s="41">
        <f>IF(JJ$7="",0,IF(AND(SUM($T59:JJ59)=$R$59,JJ48=MIN(JJ48:$KW$48),JJ48&gt;=$R$23,SUM($T$61:JI61)=0),1,0))</f>
        <v>0</v>
      </c>
      <c r="JK61" s="41">
        <f>IF(JK$7="",0,IF(AND(SUM($T59:JK59)=$R$59,JK48=MIN(JK48:$KW$48),JK48&gt;=$R$23,SUM($T$61:JJ61)=0),1,0))</f>
        <v>0</v>
      </c>
      <c r="JL61" s="41">
        <f>IF(JL$7="",0,IF(AND(SUM($T59:JL59)=$R$59,JL48=MIN(JL48:$KW$48),JL48&gt;=$R$23,SUM($T$61:JK61)=0),1,0))</f>
        <v>0</v>
      </c>
      <c r="JM61" s="41">
        <f>IF(JM$7="",0,IF(AND(SUM($T59:JM59)=$R$59,JM48=MIN(JM48:$KW$48),JM48&gt;=$R$23,SUM($T$61:JL61)=0),1,0))</f>
        <v>0</v>
      </c>
      <c r="JN61" s="41">
        <f>IF(JN$7="",0,IF(AND(SUM($T59:JN59)=$R$59,JN48=MIN(JN48:$KW$48),JN48&gt;=$R$23,SUM($T$61:JM61)=0),1,0))</f>
        <v>0</v>
      </c>
      <c r="JO61" s="41">
        <f>IF(JO$7="",0,IF(AND(SUM($T59:JO59)=$R$59,JO48=MIN(JO48:$KW$48),JO48&gt;=$R$23,SUM($T$61:JN61)=0),1,0))</f>
        <v>0</v>
      </c>
      <c r="JP61" s="41">
        <f>IF(JP$7="",0,IF(AND(SUM($T59:JP59)=$R$59,JP48=MIN(JP48:$KW$48),JP48&gt;=$R$23,SUM($T$61:JO61)=0),1,0))</f>
        <v>0</v>
      </c>
      <c r="JQ61" s="41">
        <f>IF(JQ$7="",0,IF(AND(SUM($T59:JQ59)=$R$59,JQ48=MIN(JQ48:$KW$48),JQ48&gt;=$R$23,SUM($T$61:JP61)=0),1,0))</f>
        <v>0</v>
      </c>
      <c r="JR61" s="41">
        <f>IF(JR$7="",0,IF(AND(SUM($T59:JR59)=$R$59,JR48=MIN(JR48:$KW$48),JR48&gt;=$R$23,SUM($T$61:JQ61)=0),1,0))</f>
        <v>0</v>
      </c>
      <c r="JS61" s="41">
        <f>IF(JS$7="",0,IF(AND(SUM($T59:JS59)=$R$59,JS48=MIN(JS48:$KW$48),JS48&gt;=$R$23,SUM($T$61:JR61)=0),1,0))</f>
        <v>0</v>
      </c>
      <c r="JT61" s="41">
        <f>IF(JT$7="",0,IF(AND(SUM($T59:JT59)=$R$59,JT48=MIN(JT48:$KW$48),JT48&gt;=$R$23,SUM($T$61:JS61)=0),1,0))</f>
        <v>0</v>
      </c>
      <c r="JU61" s="41">
        <f>IF(JU$7="",0,IF(AND(SUM($T59:JU59)=$R$59,JU48=MIN(JU48:$KW$48),JU48&gt;=$R$23,SUM($T$61:JT61)=0),1,0))</f>
        <v>0</v>
      </c>
      <c r="JV61" s="41">
        <f>IF(JV$7="",0,IF(AND(SUM($T59:JV59)=$R$59,JV48=MIN(JV48:$KW$48),JV48&gt;=$R$23,SUM($T$61:JU61)=0),1,0))</f>
        <v>0</v>
      </c>
      <c r="JW61" s="41">
        <f>IF(JW$7="",0,IF(AND(SUM($T59:JW59)=$R$59,JW48=MIN(JW48:$KW$48),JW48&gt;=$R$23,SUM($T$61:JV61)=0),1,0))</f>
        <v>0</v>
      </c>
      <c r="JX61" s="41">
        <f>IF(JX$7="",0,IF(AND(SUM($T59:JX59)=$R$59,JX48=MIN(JX48:$KW$48),JX48&gt;=$R$23,SUM($T$61:JW61)=0),1,0))</f>
        <v>0</v>
      </c>
      <c r="JY61" s="41">
        <f>IF(JY$7="",0,IF(AND(SUM($T59:JY59)=$R$59,JY48=MIN(JY48:$KW$48),JY48&gt;=$R$23,SUM($T$61:JX61)=0),1,0))</f>
        <v>0</v>
      </c>
      <c r="JZ61" s="41">
        <f>IF(JZ$7="",0,IF(AND(SUM($T59:JZ59)=$R$59,JZ48=MIN(JZ48:$KW$48),JZ48&gt;=$R$23,SUM($T$61:JY61)=0),1,0))</f>
        <v>0</v>
      </c>
      <c r="KA61" s="41">
        <f>IF(KA$7="",0,IF(AND(SUM($T59:KA59)=$R$59,KA48=MIN(KA48:$KW$48),KA48&gt;=$R$23,SUM($T$61:JZ61)=0),1,0))</f>
        <v>0</v>
      </c>
      <c r="KB61" s="41">
        <f>IF(KB$7="",0,IF(AND(SUM($T59:KB59)=$R$59,KB48=MIN(KB48:$KW$48),KB48&gt;=$R$23,SUM($T$61:KA61)=0),1,0))</f>
        <v>0</v>
      </c>
      <c r="KC61" s="41">
        <f>IF(KC$7="",0,IF(AND(SUM($T59:KC59)=$R$59,KC48=MIN(KC48:$KW$48),KC48&gt;=$R$23,SUM($T$61:KB61)=0),1,0))</f>
        <v>0</v>
      </c>
      <c r="KD61" s="41">
        <f>IF(KD$7="",0,IF(AND(SUM($T59:KD59)=$R$59,KD48=MIN(KD48:$KW$48),KD48&gt;=$R$23,SUM($T$61:KC61)=0),1,0))</f>
        <v>0</v>
      </c>
      <c r="KE61" s="41">
        <f>IF(KE$7="",0,IF(AND(SUM($T59:KE59)=$R$59,KE48=MIN(KE48:$KW$48),KE48&gt;=$R$23,SUM($T$61:KD61)=0),1,0))</f>
        <v>0</v>
      </c>
      <c r="KF61" s="41">
        <f>IF(KF$7="",0,IF(AND(SUM($T59:KF59)=$R$59,KF48=MIN(KF48:$KW$48),KF48&gt;=$R$23,SUM($T$61:KE61)=0),1,0))</f>
        <v>0</v>
      </c>
      <c r="KG61" s="41">
        <f>IF(KG$7="",0,IF(AND(SUM($T59:KG59)=$R$59,KG48=MIN(KG48:$KW$48),KG48&gt;=$R$23,SUM($T$61:KF61)=0),1,0))</f>
        <v>0</v>
      </c>
      <c r="KH61" s="41">
        <f>IF(KH$7="",0,IF(AND(SUM($T59:KH59)=$R$59,KH48=MIN(KH48:$KW$48),KH48&gt;=$R$23,SUM($T$61:KG61)=0),1,0))</f>
        <v>0</v>
      </c>
      <c r="KI61" s="41">
        <f>IF(KI$7="",0,IF(AND(SUM($T59:KI59)=$R$59,KI48=MIN(KI48:$KW$48),KI48&gt;=$R$23,SUM($T$61:KH61)=0),1,0))</f>
        <v>0</v>
      </c>
      <c r="KJ61" s="41">
        <f>IF(KJ$7="",0,IF(AND(SUM($T59:KJ59)=$R$59,KJ48=MIN(KJ48:$KW$48),KJ48&gt;=$R$23,SUM($T$61:KI61)=0),1,0))</f>
        <v>0</v>
      </c>
      <c r="KK61" s="41">
        <f>IF(KK$7="",0,IF(AND(SUM($T59:KK59)=$R$59,KK48=MIN(KK48:$KW$48),KK48&gt;=$R$23,SUM($T$61:KJ61)=0),1,0))</f>
        <v>0</v>
      </c>
      <c r="KL61" s="41">
        <f>IF(KL$7="",0,IF(AND(SUM($T59:KL59)=$R$59,KL48=MIN(KL48:$KW$48),KL48&gt;=$R$23,SUM($T$61:KK61)=0),1,0))</f>
        <v>0</v>
      </c>
      <c r="KM61" s="41">
        <f>IF(KM$7="",0,IF(AND(SUM($T59:KM59)=$R$59,KM48=MIN(KM48:$KW$48),KM48&gt;=$R$23,SUM($T$61:KL61)=0),1,0))</f>
        <v>0</v>
      </c>
      <c r="KN61" s="41">
        <f>IF(KN$7="",0,IF(AND(SUM($T59:KN59)=$R$59,KN48=MIN(KN48:$KW$48),KN48&gt;=$R$23,SUM($T$61:KM61)=0),1,0))</f>
        <v>0</v>
      </c>
      <c r="KO61" s="41">
        <f>IF(KO$7="",0,IF(AND(SUM($T59:KO59)=$R$59,KO48=MIN(KO48:$KW$48),KO48&gt;=$R$23,SUM($T$61:KN61)=0),1,0))</f>
        <v>0</v>
      </c>
      <c r="KP61" s="41">
        <f>IF(KP$7="",0,IF(AND(SUM($T59:KP59)=$R$59,KP48=MIN(KP48:$KW$48),KP48&gt;=$R$23,SUM($T$61:KO61)=0),1,0))</f>
        <v>0</v>
      </c>
      <c r="KQ61" s="41">
        <f>IF(KQ$7="",0,IF(AND(SUM($T59:KQ59)=$R$59,KQ48=MIN(KQ48:$KW$48),KQ48&gt;=$R$23,SUM($T$61:KP61)=0),1,0))</f>
        <v>0</v>
      </c>
      <c r="KR61" s="41">
        <f>IF(KR$7="",0,IF(AND(SUM($T59:KR59)=$R$59,KR48=MIN(KR48:$KW$48),KR48&gt;=$R$23,SUM($T$61:KQ61)=0),1,0))</f>
        <v>0</v>
      </c>
      <c r="KS61" s="41">
        <f>IF(KS$7="",0,IF(AND(SUM($T59:KS59)=$R$59,KS48=MIN(KS48:$KW$48),KS48&gt;=$R$23,SUM($T$61:KR61)=0),1,0))</f>
        <v>0</v>
      </c>
      <c r="KT61" s="41">
        <f>IF(KT$7="",0,IF(AND(SUM($T59:KT59)=$R$59,KT48=MIN(KT48:$KW$48),KT48&gt;=$R$23,SUM($T$61:KS61)=0),1,0))</f>
        <v>0</v>
      </c>
      <c r="KU61" s="41">
        <f>IF(KU$7="",0,IF(AND(SUM($T59:KU59)=$R$59,KU48=MIN(KU48:$KW$48),KU48&gt;=$R$23,SUM($T$61:KT61)=0),1,0))</f>
        <v>0</v>
      </c>
      <c r="KV61" s="41">
        <f>IF(KV$7="",0,IF(AND(SUM($T59:KV59)=$R$59,KV48=MIN(KV48:$KW$48),KV48&gt;=$R$23,SUM($T$61:KU61)=0),1,0))</f>
        <v>0</v>
      </c>
      <c r="KW61" s="3"/>
      <c r="KX61" s="3"/>
    </row>
    <row r="62" spans="1:310" ht="4.05" customHeight="1" x14ac:dyDescent="0.25">
      <c r="A62" s="1"/>
      <c r="B62" s="79"/>
      <c r="C62" s="79"/>
      <c r="D62" s="79"/>
      <c r="E62" s="1"/>
      <c r="F62" s="1"/>
      <c r="G62" s="1"/>
      <c r="H62" s="11"/>
      <c r="I62" s="1"/>
      <c r="J62" s="1"/>
      <c r="K62" s="1"/>
      <c r="L62" s="1"/>
      <c r="M62" s="5"/>
      <c r="N62" s="1"/>
      <c r="O62" s="19"/>
      <c r="P62" s="1"/>
      <c r="Q62" s="1"/>
      <c r="R62" s="40"/>
      <c r="S62" s="1"/>
      <c r="T62" s="1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  <c r="BN62" s="40"/>
      <c r="BO62" s="40"/>
      <c r="BP62" s="40"/>
      <c r="BQ62" s="40"/>
      <c r="BR62" s="40"/>
      <c r="BS62" s="40"/>
      <c r="BT62" s="40"/>
      <c r="BU62" s="40"/>
      <c r="BV62" s="40"/>
      <c r="BW62" s="40"/>
      <c r="BX62" s="40"/>
      <c r="BY62" s="40"/>
      <c r="BZ62" s="40"/>
      <c r="CA62" s="40"/>
      <c r="CB62" s="40"/>
      <c r="CC62" s="40"/>
      <c r="CD62" s="40"/>
      <c r="CE62" s="40"/>
      <c r="CF62" s="40"/>
      <c r="CG62" s="40"/>
      <c r="CH62" s="40"/>
      <c r="CI62" s="40"/>
      <c r="CJ62" s="40"/>
      <c r="CK62" s="40"/>
      <c r="CL62" s="40"/>
      <c r="CM62" s="40"/>
      <c r="CN62" s="40"/>
      <c r="CO62" s="40"/>
      <c r="CP62" s="40"/>
      <c r="CQ62" s="40"/>
      <c r="CR62" s="40"/>
      <c r="CS62" s="40"/>
      <c r="CT62" s="40"/>
      <c r="CU62" s="40"/>
      <c r="CV62" s="40"/>
      <c r="CW62" s="40"/>
      <c r="CX62" s="40"/>
      <c r="CY62" s="40"/>
      <c r="CZ62" s="40"/>
      <c r="DA62" s="40"/>
      <c r="DB62" s="40"/>
      <c r="DC62" s="40"/>
      <c r="DD62" s="40"/>
      <c r="DE62" s="40"/>
      <c r="DF62" s="40"/>
      <c r="DG62" s="40"/>
      <c r="DH62" s="40"/>
      <c r="DI62" s="40"/>
      <c r="DJ62" s="40"/>
      <c r="DK62" s="40"/>
      <c r="DL62" s="40"/>
      <c r="DM62" s="40"/>
      <c r="DN62" s="40"/>
      <c r="DO62" s="40"/>
      <c r="DP62" s="40"/>
      <c r="DQ62" s="40"/>
      <c r="DR62" s="40"/>
      <c r="DS62" s="40"/>
      <c r="DT62" s="40"/>
      <c r="DU62" s="40"/>
      <c r="DV62" s="40"/>
      <c r="DW62" s="40"/>
      <c r="DX62" s="40"/>
      <c r="DY62" s="40"/>
      <c r="DZ62" s="40"/>
      <c r="EA62" s="40"/>
      <c r="EB62" s="40"/>
      <c r="EC62" s="40"/>
      <c r="ED62" s="40"/>
      <c r="EE62" s="40"/>
      <c r="EF62" s="40"/>
      <c r="EG62" s="40"/>
      <c r="EH62" s="40"/>
      <c r="EI62" s="40"/>
      <c r="EJ62" s="40"/>
      <c r="EK62" s="40"/>
      <c r="EL62" s="40"/>
      <c r="EM62" s="40"/>
      <c r="EN62" s="40"/>
      <c r="EO62" s="40"/>
      <c r="EP62" s="40"/>
      <c r="EQ62" s="40"/>
      <c r="ER62" s="40"/>
      <c r="ES62" s="40"/>
      <c r="ET62" s="40"/>
      <c r="EU62" s="40"/>
      <c r="EV62" s="40"/>
      <c r="EW62" s="40"/>
      <c r="EX62" s="40"/>
      <c r="EY62" s="40"/>
      <c r="EZ62" s="40"/>
      <c r="FA62" s="40"/>
      <c r="FB62" s="40"/>
      <c r="FC62" s="40"/>
      <c r="FD62" s="40"/>
      <c r="FE62" s="40"/>
      <c r="FF62" s="40"/>
      <c r="FG62" s="40"/>
      <c r="FH62" s="40"/>
      <c r="FI62" s="40"/>
      <c r="FJ62" s="40"/>
      <c r="FK62" s="40"/>
      <c r="FL62" s="40"/>
      <c r="FM62" s="40"/>
      <c r="FN62" s="40"/>
      <c r="FO62" s="40"/>
      <c r="FP62" s="40"/>
      <c r="FQ62" s="40"/>
      <c r="FR62" s="40"/>
      <c r="FS62" s="40"/>
      <c r="FT62" s="40"/>
      <c r="FU62" s="40"/>
      <c r="FV62" s="40"/>
      <c r="FW62" s="40"/>
      <c r="FX62" s="40"/>
      <c r="FY62" s="40"/>
      <c r="FZ62" s="40"/>
      <c r="GA62" s="40"/>
      <c r="GB62" s="40"/>
      <c r="GC62" s="40"/>
      <c r="GD62" s="40"/>
      <c r="GE62" s="40"/>
      <c r="GF62" s="40"/>
      <c r="GG62" s="40"/>
      <c r="GH62" s="40"/>
      <c r="GI62" s="40"/>
      <c r="GJ62" s="40"/>
      <c r="GK62" s="40"/>
      <c r="GL62" s="40"/>
      <c r="GM62" s="40"/>
      <c r="GN62" s="40"/>
      <c r="GO62" s="40"/>
      <c r="GP62" s="40"/>
      <c r="GQ62" s="40"/>
      <c r="GR62" s="40"/>
      <c r="GS62" s="40"/>
      <c r="GT62" s="40"/>
      <c r="GU62" s="40"/>
      <c r="GV62" s="40"/>
      <c r="GW62" s="40"/>
      <c r="GX62" s="40"/>
      <c r="GY62" s="40"/>
      <c r="GZ62" s="40"/>
      <c r="HA62" s="40"/>
      <c r="HB62" s="40"/>
      <c r="HC62" s="40"/>
      <c r="HD62" s="40"/>
      <c r="HE62" s="40"/>
      <c r="HF62" s="40"/>
      <c r="HG62" s="40"/>
      <c r="HH62" s="40"/>
      <c r="HI62" s="40"/>
      <c r="HJ62" s="40"/>
      <c r="HK62" s="40"/>
      <c r="HL62" s="40"/>
      <c r="HM62" s="40"/>
      <c r="HN62" s="40"/>
      <c r="HO62" s="40"/>
      <c r="HP62" s="40"/>
      <c r="HQ62" s="40"/>
      <c r="HR62" s="40"/>
      <c r="HS62" s="40"/>
      <c r="HT62" s="40"/>
      <c r="HU62" s="40"/>
      <c r="HV62" s="40"/>
      <c r="HW62" s="40"/>
      <c r="HX62" s="40"/>
      <c r="HY62" s="40"/>
      <c r="HZ62" s="40"/>
      <c r="IA62" s="40"/>
      <c r="IB62" s="40"/>
      <c r="IC62" s="40"/>
      <c r="ID62" s="40"/>
      <c r="IE62" s="40"/>
      <c r="IF62" s="40"/>
      <c r="IG62" s="40"/>
      <c r="IH62" s="40"/>
      <c r="II62" s="40"/>
      <c r="IJ62" s="40"/>
      <c r="IK62" s="40"/>
      <c r="IL62" s="40"/>
      <c r="IM62" s="40"/>
      <c r="IN62" s="40"/>
      <c r="IO62" s="40"/>
      <c r="IP62" s="40"/>
      <c r="IQ62" s="40"/>
      <c r="IR62" s="40"/>
      <c r="IS62" s="40"/>
      <c r="IT62" s="40"/>
      <c r="IU62" s="40"/>
      <c r="IV62" s="40"/>
      <c r="IW62" s="40"/>
      <c r="IX62" s="40"/>
      <c r="IY62" s="40"/>
      <c r="IZ62" s="40"/>
      <c r="JA62" s="40"/>
      <c r="JB62" s="40"/>
      <c r="JC62" s="40"/>
      <c r="JD62" s="40"/>
      <c r="JE62" s="40"/>
      <c r="JF62" s="40"/>
      <c r="JG62" s="40"/>
      <c r="JH62" s="40"/>
      <c r="JI62" s="40"/>
      <c r="JJ62" s="40"/>
      <c r="JK62" s="40"/>
      <c r="JL62" s="40"/>
      <c r="JM62" s="40"/>
      <c r="JN62" s="40"/>
      <c r="JO62" s="40"/>
      <c r="JP62" s="40"/>
      <c r="JQ62" s="40"/>
      <c r="JR62" s="40"/>
      <c r="JS62" s="40"/>
      <c r="JT62" s="40"/>
      <c r="JU62" s="40"/>
      <c r="JV62" s="40"/>
      <c r="JW62" s="40"/>
      <c r="JX62" s="40"/>
      <c r="JY62" s="40"/>
      <c r="JZ62" s="40"/>
      <c r="KA62" s="40"/>
      <c r="KB62" s="40"/>
      <c r="KC62" s="40"/>
      <c r="KD62" s="40"/>
      <c r="KE62" s="40"/>
      <c r="KF62" s="40"/>
      <c r="KG62" s="40"/>
      <c r="KH62" s="40"/>
      <c r="KI62" s="40"/>
      <c r="KJ62" s="40"/>
      <c r="KK62" s="40"/>
      <c r="KL62" s="40"/>
      <c r="KM62" s="40"/>
      <c r="KN62" s="40"/>
      <c r="KO62" s="40"/>
      <c r="KP62" s="40"/>
      <c r="KQ62" s="40"/>
      <c r="KR62" s="40"/>
      <c r="KS62" s="40"/>
      <c r="KT62" s="40"/>
      <c r="KU62" s="40"/>
      <c r="KV62" s="40"/>
      <c r="KW62" s="1"/>
      <c r="KX62" s="1"/>
    </row>
    <row r="63" spans="1:310" x14ac:dyDescent="0.25">
      <c r="A63" s="1"/>
      <c r="B63" s="79"/>
      <c r="C63" s="79"/>
      <c r="D63" s="79"/>
      <c r="E63" s="3" t="str">
        <f>kpi!$E$96</f>
        <v>месяц возврата инвестиций</v>
      </c>
      <c r="F63" s="3"/>
      <c r="G63" s="3"/>
      <c r="H63" s="39" t="str">
        <f>IF(OR($E63="",$E63=0),"",INDEX(kpi!$I:$I,SUMIFS(kpi!$A:$A,kpi!$E:$E,$E63)))</f>
        <v>месяц</v>
      </c>
      <c r="I63" s="3"/>
      <c r="J63" s="3"/>
      <c r="K63" s="3"/>
      <c r="L63" s="3"/>
      <c r="M63" s="5"/>
      <c r="N63" s="3"/>
      <c r="O63" s="19"/>
      <c r="P63" s="3"/>
      <c r="Q63" s="3"/>
      <c r="R63" s="158">
        <f>SUMIFS($T$6:$KW$6,$T61:$KW61,1)</f>
        <v>45809</v>
      </c>
      <c r="S63" s="1"/>
      <c r="T63" s="1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  <c r="BN63" s="40"/>
      <c r="BO63" s="40"/>
      <c r="BP63" s="40"/>
      <c r="BQ63" s="40"/>
      <c r="BR63" s="40"/>
      <c r="BS63" s="40"/>
      <c r="BT63" s="40"/>
      <c r="BU63" s="40"/>
      <c r="BV63" s="40"/>
      <c r="BW63" s="40"/>
      <c r="BX63" s="40"/>
      <c r="BY63" s="40"/>
      <c r="BZ63" s="40"/>
      <c r="CA63" s="40"/>
      <c r="CB63" s="40"/>
      <c r="CC63" s="40"/>
      <c r="CD63" s="40"/>
      <c r="CE63" s="40"/>
      <c r="CF63" s="40"/>
      <c r="CG63" s="40"/>
      <c r="CH63" s="40"/>
      <c r="CI63" s="40"/>
      <c r="CJ63" s="40"/>
      <c r="CK63" s="40"/>
      <c r="CL63" s="40"/>
      <c r="CM63" s="40"/>
      <c r="CN63" s="40"/>
      <c r="CO63" s="40"/>
      <c r="CP63" s="40"/>
      <c r="CQ63" s="40"/>
      <c r="CR63" s="40"/>
      <c r="CS63" s="40"/>
      <c r="CT63" s="40"/>
      <c r="CU63" s="40"/>
      <c r="CV63" s="40"/>
      <c r="CW63" s="40"/>
      <c r="CX63" s="40"/>
      <c r="CY63" s="40"/>
      <c r="CZ63" s="40"/>
      <c r="DA63" s="40"/>
      <c r="DB63" s="40"/>
      <c r="DC63" s="40"/>
      <c r="DD63" s="40"/>
      <c r="DE63" s="40"/>
      <c r="DF63" s="40"/>
      <c r="DG63" s="40"/>
      <c r="DH63" s="40"/>
      <c r="DI63" s="40"/>
      <c r="DJ63" s="40"/>
      <c r="DK63" s="40"/>
      <c r="DL63" s="40"/>
      <c r="DM63" s="40"/>
      <c r="DN63" s="40"/>
      <c r="DO63" s="40"/>
      <c r="DP63" s="40"/>
      <c r="DQ63" s="40"/>
      <c r="DR63" s="40"/>
      <c r="DS63" s="40"/>
      <c r="DT63" s="40"/>
      <c r="DU63" s="40"/>
      <c r="DV63" s="40"/>
      <c r="DW63" s="40"/>
      <c r="DX63" s="40"/>
      <c r="DY63" s="40"/>
      <c r="DZ63" s="40"/>
      <c r="EA63" s="40"/>
      <c r="EB63" s="40"/>
      <c r="EC63" s="40"/>
      <c r="ED63" s="40"/>
      <c r="EE63" s="40"/>
      <c r="EF63" s="40"/>
      <c r="EG63" s="40"/>
      <c r="EH63" s="40"/>
      <c r="EI63" s="40"/>
      <c r="EJ63" s="40"/>
      <c r="EK63" s="40"/>
      <c r="EL63" s="40"/>
      <c r="EM63" s="40"/>
      <c r="EN63" s="40"/>
      <c r="EO63" s="40"/>
      <c r="EP63" s="40"/>
      <c r="EQ63" s="40"/>
      <c r="ER63" s="40"/>
      <c r="ES63" s="40"/>
      <c r="ET63" s="40"/>
      <c r="EU63" s="40"/>
      <c r="EV63" s="40"/>
      <c r="EW63" s="40"/>
      <c r="EX63" s="40"/>
      <c r="EY63" s="40"/>
      <c r="EZ63" s="40"/>
      <c r="FA63" s="40"/>
      <c r="FB63" s="40"/>
      <c r="FC63" s="40"/>
      <c r="FD63" s="40"/>
      <c r="FE63" s="40"/>
      <c r="FF63" s="40"/>
      <c r="FG63" s="40"/>
      <c r="FH63" s="40"/>
      <c r="FI63" s="40"/>
      <c r="FJ63" s="40"/>
      <c r="FK63" s="40"/>
      <c r="FL63" s="40"/>
      <c r="FM63" s="40"/>
      <c r="FN63" s="40"/>
      <c r="FO63" s="40"/>
      <c r="FP63" s="40"/>
      <c r="FQ63" s="40"/>
      <c r="FR63" s="40"/>
      <c r="FS63" s="40"/>
      <c r="FT63" s="40"/>
      <c r="FU63" s="40"/>
      <c r="FV63" s="40"/>
      <c r="FW63" s="40"/>
      <c r="FX63" s="40"/>
      <c r="FY63" s="40"/>
      <c r="FZ63" s="40"/>
      <c r="GA63" s="40"/>
      <c r="GB63" s="40"/>
      <c r="GC63" s="40"/>
      <c r="GD63" s="40"/>
      <c r="GE63" s="40"/>
      <c r="GF63" s="40"/>
      <c r="GG63" s="40"/>
      <c r="GH63" s="40"/>
      <c r="GI63" s="40"/>
      <c r="GJ63" s="40"/>
      <c r="GK63" s="40"/>
      <c r="GL63" s="40"/>
      <c r="GM63" s="40"/>
      <c r="GN63" s="40"/>
      <c r="GO63" s="40"/>
      <c r="GP63" s="40"/>
      <c r="GQ63" s="40"/>
      <c r="GR63" s="40"/>
      <c r="GS63" s="40"/>
      <c r="GT63" s="40"/>
      <c r="GU63" s="40"/>
      <c r="GV63" s="40"/>
      <c r="GW63" s="40"/>
      <c r="GX63" s="40"/>
      <c r="GY63" s="40"/>
      <c r="GZ63" s="40"/>
      <c r="HA63" s="40"/>
      <c r="HB63" s="40"/>
      <c r="HC63" s="40"/>
      <c r="HD63" s="40"/>
      <c r="HE63" s="40"/>
      <c r="HF63" s="40"/>
      <c r="HG63" s="40"/>
      <c r="HH63" s="40"/>
      <c r="HI63" s="40"/>
      <c r="HJ63" s="40"/>
      <c r="HK63" s="40"/>
      <c r="HL63" s="40"/>
      <c r="HM63" s="40"/>
      <c r="HN63" s="40"/>
      <c r="HO63" s="40"/>
      <c r="HP63" s="40"/>
      <c r="HQ63" s="40"/>
      <c r="HR63" s="40"/>
      <c r="HS63" s="40"/>
      <c r="HT63" s="40"/>
      <c r="HU63" s="40"/>
      <c r="HV63" s="40"/>
      <c r="HW63" s="40"/>
      <c r="HX63" s="40"/>
      <c r="HY63" s="40"/>
      <c r="HZ63" s="40"/>
      <c r="IA63" s="40"/>
      <c r="IB63" s="40"/>
      <c r="IC63" s="40"/>
      <c r="ID63" s="40"/>
      <c r="IE63" s="40"/>
      <c r="IF63" s="40"/>
      <c r="IG63" s="40"/>
      <c r="IH63" s="40"/>
      <c r="II63" s="40"/>
      <c r="IJ63" s="40"/>
      <c r="IK63" s="40"/>
      <c r="IL63" s="40"/>
      <c r="IM63" s="40"/>
      <c r="IN63" s="40"/>
      <c r="IO63" s="40"/>
      <c r="IP63" s="40"/>
      <c r="IQ63" s="40"/>
      <c r="IR63" s="40"/>
      <c r="IS63" s="40"/>
      <c r="IT63" s="40"/>
      <c r="IU63" s="40"/>
      <c r="IV63" s="40"/>
      <c r="IW63" s="40"/>
      <c r="IX63" s="40"/>
      <c r="IY63" s="40"/>
      <c r="IZ63" s="40"/>
      <c r="JA63" s="40"/>
      <c r="JB63" s="40"/>
      <c r="JC63" s="40"/>
      <c r="JD63" s="40"/>
      <c r="JE63" s="40"/>
      <c r="JF63" s="40"/>
      <c r="JG63" s="40"/>
      <c r="JH63" s="40"/>
      <c r="JI63" s="40"/>
      <c r="JJ63" s="40"/>
      <c r="JK63" s="40"/>
      <c r="JL63" s="40"/>
      <c r="JM63" s="40"/>
      <c r="JN63" s="40"/>
      <c r="JO63" s="40"/>
      <c r="JP63" s="40"/>
      <c r="JQ63" s="40"/>
      <c r="JR63" s="40"/>
      <c r="JS63" s="40"/>
      <c r="JT63" s="40"/>
      <c r="JU63" s="40"/>
      <c r="JV63" s="40"/>
      <c r="JW63" s="40"/>
      <c r="JX63" s="40"/>
      <c r="JY63" s="40"/>
      <c r="JZ63" s="40"/>
      <c r="KA63" s="40"/>
      <c r="KB63" s="40"/>
      <c r="KC63" s="40"/>
      <c r="KD63" s="40"/>
      <c r="KE63" s="40"/>
      <c r="KF63" s="40"/>
      <c r="KG63" s="40"/>
      <c r="KH63" s="40"/>
      <c r="KI63" s="40"/>
      <c r="KJ63" s="40"/>
      <c r="KK63" s="40"/>
      <c r="KL63" s="40"/>
      <c r="KM63" s="40"/>
      <c r="KN63" s="40"/>
      <c r="KO63" s="40"/>
      <c r="KP63" s="40"/>
      <c r="KQ63" s="40"/>
      <c r="KR63" s="40"/>
      <c r="KS63" s="40"/>
      <c r="KT63" s="40"/>
      <c r="KU63" s="40"/>
      <c r="KV63" s="40"/>
      <c r="KW63" s="1"/>
      <c r="KX63" s="1"/>
    </row>
    <row r="64" spans="1:310" ht="4.05" customHeight="1" x14ac:dyDescent="0.25">
      <c r="A64" s="1"/>
      <c r="B64" s="79"/>
      <c r="C64" s="79"/>
      <c r="D64" s="79"/>
      <c r="E64" s="1"/>
      <c r="F64" s="1"/>
      <c r="G64" s="1"/>
      <c r="H64" s="11"/>
      <c r="I64" s="1"/>
      <c r="J64" s="1"/>
      <c r="K64" s="1"/>
      <c r="L64" s="1"/>
      <c r="M64" s="5"/>
      <c r="N64" s="1"/>
      <c r="O64" s="19"/>
      <c r="P64" s="1"/>
      <c r="Q64" s="1"/>
      <c r="R64" s="40"/>
      <c r="S64" s="1"/>
      <c r="T64" s="1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  <c r="BP64" s="40"/>
      <c r="BQ64" s="40"/>
      <c r="BR64" s="40"/>
      <c r="BS64" s="40"/>
      <c r="BT64" s="40"/>
      <c r="BU64" s="40"/>
      <c r="BV64" s="40"/>
      <c r="BW64" s="40"/>
      <c r="BX64" s="40"/>
      <c r="BY64" s="40"/>
      <c r="BZ64" s="40"/>
      <c r="CA64" s="40"/>
      <c r="CB64" s="40"/>
      <c r="CC64" s="40"/>
      <c r="CD64" s="40"/>
      <c r="CE64" s="40"/>
      <c r="CF64" s="40"/>
      <c r="CG64" s="40"/>
      <c r="CH64" s="40"/>
      <c r="CI64" s="40"/>
      <c r="CJ64" s="40"/>
      <c r="CK64" s="40"/>
      <c r="CL64" s="40"/>
      <c r="CM64" s="40"/>
      <c r="CN64" s="40"/>
      <c r="CO64" s="40"/>
      <c r="CP64" s="40"/>
      <c r="CQ64" s="40"/>
      <c r="CR64" s="40"/>
      <c r="CS64" s="40"/>
      <c r="CT64" s="40"/>
      <c r="CU64" s="40"/>
      <c r="CV64" s="40"/>
      <c r="CW64" s="40"/>
      <c r="CX64" s="40"/>
      <c r="CY64" s="40"/>
      <c r="CZ64" s="40"/>
      <c r="DA64" s="40"/>
      <c r="DB64" s="40"/>
      <c r="DC64" s="40"/>
      <c r="DD64" s="40"/>
      <c r="DE64" s="40"/>
      <c r="DF64" s="40"/>
      <c r="DG64" s="40"/>
      <c r="DH64" s="40"/>
      <c r="DI64" s="40"/>
      <c r="DJ64" s="40"/>
      <c r="DK64" s="40"/>
      <c r="DL64" s="40"/>
      <c r="DM64" s="40"/>
      <c r="DN64" s="40"/>
      <c r="DO64" s="40"/>
      <c r="DP64" s="40"/>
      <c r="DQ64" s="40"/>
      <c r="DR64" s="40"/>
      <c r="DS64" s="40"/>
      <c r="DT64" s="40"/>
      <c r="DU64" s="40"/>
      <c r="DV64" s="40"/>
      <c r="DW64" s="40"/>
      <c r="DX64" s="40"/>
      <c r="DY64" s="40"/>
      <c r="DZ64" s="40"/>
      <c r="EA64" s="40"/>
      <c r="EB64" s="40"/>
      <c r="EC64" s="40"/>
      <c r="ED64" s="40"/>
      <c r="EE64" s="40"/>
      <c r="EF64" s="40"/>
      <c r="EG64" s="40"/>
      <c r="EH64" s="40"/>
      <c r="EI64" s="40"/>
      <c r="EJ64" s="40"/>
      <c r="EK64" s="40"/>
      <c r="EL64" s="40"/>
      <c r="EM64" s="40"/>
      <c r="EN64" s="40"/>
      <c r="EO64" s="40"/>
      <c r="EP64" s="40"/>
      <c r="EQ64" s="40"/>
      <c r="ER64" s="40"/>
      <c r="ES64" s="40"/>
      <c r="ET64" s="40"/>
      <c r="EU64" s="40"/>
      <c r="EV64" s="40"/>
      <c r="EW64" s="40"/>
      <c r="EX64" s="40"/>
      <c r="EY64" s="40"/>
      <c r="EZ64" s="40"/>
      <c r="FA64" s="40"/>
      <c r="FB64" s="40"/>
      <c r="FC64" s="40"/>
      <c r="FD64" s="40"/>
      <c r="FE64" s="40"/>
      <c r="FF64" s="40"/>
      <c r="FG64" s="40"/>
      <c r="FH64" s="40"/>
      <c r="FI64" s="40"/>
      <c r="FJ64" s="40"/>
      <c r="FK64" s="40"/>
      <c r="FL64" s="40"/>
      <c r="FM64" s="40"/>
      <c r="FN64" s="40"/>
      <c r="FO64" s="40"/>
      <c r="FP64" s="40"/>
      <c r="FQ64" s="40"/>
      <c r="FR64" s="40"/>
      <c r="FS64" s="40"/>
      <c r="FT64" s="40"/>
      <c r="FU64" s="40"/>
      <c r="FV64" s="40"/>
      <c r="FW64" s="40"/>
      <c r="FX64" s="40"/>
      <c r="FY64" s="40"/>
      <c r="FZ64" s="40"/>
      <c r="GA64" s="40"/>
      <c r="GB64" s="40"/>
      <c r="GC64" s="40"/>
      <c r="GD64" s="40"/>
      <c r="GE64" s="40"/>
      <c r="GF64" s="40"/>
      <c r="GG64" s="40"/>
      <c r="GH64" s="40"/>
      <c r="GI64" s="40"/>
      <c r="GJ64" s="40"/>
      <c r="GK64" s="40"/>
      <c r="GL64" s="40"/>
      <c r="GM64" s="40"/>
      <c r="GN64" s="40"/>
      <c r="GO64" s="40"/>
      <c r="GP64" s="40"/>
      <c r="GQ64" s="40"/>
      <c r="GR64" s="40"/>
      <c r="GS64" s="40"/>
      <c r="GT64" s="40"/>
      <c r="GU64" s="40"/>
      <c r="GV64" s="40"/>
      <c r="GW64" s="40"/>
      <c r="GX64" s="40"/>
      <c r="GY64" s="40"/>
      <c r="GZ64" s="40"/>
      <c r="HA64" s="40"/>
      <c r="HB64" s="40"/>
      <c r="HC64" s="40"/>
      <c r="HD64" s="40"/>
      <c r="HE64" s="40"/>
      <c r="HF64" s="40"/>
      <c r="HG64" s="40"/>
      <c r="HH64" s="40"/>
      <c r="HI64" s="40"/>
      <c r="HJ64" s="40"/>
      <c r="HK64" s="40"/>
      <c r="HL64" s="40"/>
      <c r="HM64" s="40"/>
      <c r="HN64" s="40"/>
      <c r="HO64" s="40"/>
      <c r="HP64" s="40"/>
      <c r="HQ64" s="40"/>
      <c r="HR64" s="40"/>
      <c r="HS64" s="40"/>
      <c r="HT64" s="40"/>
      <c r="HU64" s="40"/>
      <c r="HV64" s="40"/>
      <c r="HW64" s="40"/>
      <c r="HX64" s="40"/>
      <c r="HY64" s="40"/>
      <c r="HZ64" s="40"/>
      <c r="IA64" s="40"/>
      <c r="IB64" s="40"/>
      <c r="IC64" s="40"/>
      <c r="ID64" s="40"/>
      <c r="IE64" s="40"/>
      <c r="IF64" s="40"/>
      <c r="IG64" s="40"/>
      <c r="IH64" s="40"/>
      <c r="II64" s="40"/>
      <c r="IJ64" s="40"/>
      <c r="IK64" s="40"/>
      <c r="IL64" s="40"/>
      <c r="IM64" s="40"/>
      <c r="IN64" s="40"/>
      <c r="IO64" s="40"/>
      <c r="IP64" s="40"/>
      <c r="IQ64" s="40"/>
      <c r="IR64" s="40"/>
      <c r="IS64" s="40"/>
      <c r="IT64" s="40"/>
      <c r="IU64" s="40"/>
      <c r="IV64" s="40"/>
      <c r="IW64" s="40"/>
      <c r="IX64" s="40"/>
      <c r="IY64" s="40"/>
      <c r="IZ64" s="40"/>
      <c r="JA64" s="40"/>
      <c r="JB64" s="40"/>
      <c r="JC64" s="40"/>
      <c r="JD64" s="40"/>
      <c r="JE64" s="40"/>
      <c r="JF64" s="40"/>
      <c r="JG64" s="40"/>
      <c r="JH64" s="40"/>
      <c r="JI64" s="40"/>
      <c r="JJ64" s="40"/>
      <c r="JK64" s="40"/>
      <c r="JL64" s="40"/>
      <c r="JM64" s="40"/>
      <c r="JN64" s="40"/>
      <c r="JO64" s="40"/>
      <c r="JP64" s="40"/>
      <c r="JQ64" s="40"/>
      <c r="JR64" s="40"/>
      <c r="JS64" s="40"/>
      <c r="JT64" s="40"/>
      <c r="JU64" s="40"/>
      <c r="JV64" s="40"/>
      <c r="JW64" s="40"/>
      <c r="JX64" s="40"/>
      <c r="JY64" s="40"/>
      <c r="JZ64" s="40"/>
      <c r="KA64" s="40"/>
      <c r="KB64" s="40"/>
      <c r="KC64" s="40"/>
      <c r="KD64" s="40"/>
      <c r="KE64" s="40"/>
      <c r="KF64" s="40"/>
      <c r="KG64" s="40"/>
      <c r="KH64" s="40"/>
      <c r="KI64" s="40"/>
      <c r="KJ64" s="40"/>
      <c r="KK64" s="40"/>
      <c r="KL64" s="40"/>
      <c r="KM64" s="40"/>
      <c r="KN64" s="40"/>
      <c r="KO64" s="40"/>
      <c r="KP64" s="40"/>
      <c r="KQ64" s="40"/>
      <c r="KR64" s="40"/>
      <c r="KS64" s="40"/>
      <c r="KT64" s="40"/>
      <c r="KU64" s="40"/>
      <c r="KV64" s="40"/>
      <c r="KW64" s="1"/>
      <c r="KX64" s="1"/>
    </row>
    <row r="65" spans="1:310" s="76" customFormat="1" x14ac:dyDescent="0.25">
      <c r="A65" s="70"/>
      <c r="B65" s="72"/>
      <c r="C65" s="93"/>
      <c r="D65" s="93" t="s">
        <v>28</v>
      </c>
      <c r="E65" s="70" t="str">
        <f>kpi!$E$97</f>
        <v>возврат инвестиций</v>
      </c>
      <c r="F65" s="70"/>
      <c r="G65" s="70"/>
      <c r="H65" s="72" t="str">
        <f>IF(OR($E65="",$E65=0),"",INDEX(kpi!$I:$I,SUMIFS(kpi!$A:$A,kpi!$E:$E,$E65)))</f>
        <v>руб.</v>
      </c>
      <c r="I65" s="70"/>
      <c r="J65" s="70"/>
      <c r="K65" s="70" t="s">
        <v>7</v>
      </c>
      <c r="L65" s="70"/>
      <c r="M65" s="73"/>
      <c r="N65" s="70"/>
      <c r="O65" s="73"/>
      <c r="P65" s="70"/>
      <c r="Q65" s="70"/>
      <c r="R65" s="75">
        <f t="shared" ref="R65" si="1484">SUMIFS($T65:$KW65,$T$1:$KW$1,"&gt;="&amp;1,$T$1:$KW$1,"&lt;="&amp;MAX($1:$1))</f>
        <v>30000000</v>
      </c>
      <c r="S65" s="70"/>
      <c r="T65" s="70"/>
      <c r="U65" s="75">
        <f>IF(U$7="",0,IF(U61=1,$R$23,0))</f>
        <v>0</v>
      </c>
      <c r="V65" s="75">
        <f t="shared" ref="V65:CG65" si="1485">IF(V$7="",0,IF(V61=1,$R$23,0))</f>
        <v>0</v>
      </c>
      <c r="W65" s="75">
        <f t="shared" si="1485"/>
        <v>0</v>
      </c>
      <c r="X65" s="75">
        <f t="shared" si="1485"/>
        <v>0</v>
      </c>
      <c r="Y65" s="75">
        <f t="shared" si="1485"/>
        <v>0</v>
      </c>
      <c r="Z65" s="75">
        <f t="shared" si="1485"/>
        <v>0</v>
      </c>
      <c r="AA65" s="75">
        <f t="shared" si="1485"/>
        <v>0</v>
      </c>
      <c r="AB65" s="75">
        <f t="shared" si="1485"/>
        <v>0</v>
      </c>
      <c r="AC65" s="75">
        <f t="shared" si="1485"/>
        <v>0</v>
      </c>
      <c r="AD65" s="75">
        <f t="shared" si="1485"/>
        <v>0</v>
      </c>
      <c r="AE65" s="75">
        <f t="shared" si="1485"/>
        <v>0</v>
      </c>
      <c r="AF65" s="75">
        <f t="shared" si="1485"/>
        <v>0</v>
      </c>
      <c r="AG65" s="75">
        <f t="shared" si="1485"/>
        <v>0</v>
      </c>
      <c r="AH65" s="75">
        <f t="shared" si="1485"/>
        <v>0</v>
      </c>
      <c r="AI65" s="75">
        <f t="shared" si="1485"/>
        <v>0</v>
      </c>
      <c r="AJ65" s="75">
        <f t="shared" si="1485"/>
        <v>0</v>
      </c>
      <c r="AK65" s="75">
        <f t="shared" si="1485"/>
        <v>0</v>
      </c>
      <c r="AL65" s="75">
        <f t="shared" si="1485"/>
        <v>0</v>
      </c>
      <c r="AM65" s="75">
        <f t="shared" si="1485"/>
        <v>0</v>
      </c>
      <c r="AN65" s="75">
        <f t="shared" si="1485"/>
        <v>0</v>
      </c>
      <c r="AO65" s="75">
        <f t="shared" si="1485"/>
        <v>0</v>
      </c>
      <c r="AP65" s="75">
        <f t="shared" si="1485"/>
        <v>0</v>
      </c>
      <c r="AQ65" s="75">
        <f t="shared" si="1485"/>
        <v>0</v>
      </c>
      <c r="AR65" s="75">
        <f t="shared" si="1485"/>
        <v>0</v>
      </c>
      <c r="AS65" s="75">
        <f t="shared" si="1485"/>
        <v>0</v>
      </c>
      <c r="AT65" s="75">
        <f t="shared" si="1485"/>
        <v>0</v>
      </c>
      <c r="AU65" s="75">
        <f t="shared" si="1485"/>
        <v>0</v>
      </c>
      <c r="AV65" s="75">
        <f t="shared" si="1485"/>
        <v>0</v>
      </c>
      <c r="AW65" s="75">
        <f t="shared" si="1485"/>
        <v>0</v>
      </c>
      <c r="AX65" s="75">
        <f t="shared" si="1485"/>
        <v>0</v>
      </c>
      <c r="AY65" s="75">
        <f t="shared" si="1485"/>
        <v>0</v>
      </c>
      <c r="AZ65" s="75">
        <f t="shared" si="1485"/>
        <v>0</v>
      </c>
      <c r="BA65" s="75">
        <f t="shared" si="1485"/>
        <v>0</v>
      </c>
      <c r="BB65" s="75">
        <f t="shared" si="1485"/>
        <v>0</v>
      </c>
      <c r="BC65" s="75">
        <f t="shared" si="1485"/>
        <v>0</v>
      </c>
      <c r="BD65" s="75">
        <f t="shared" si="1485"/>
        <v>0</v>
      </c>
      <c r="BE65" s="75">
        <f t="shared" si="1485"/>
        <v>0</v>
      </c>
      <c r="BF65" s="75">
        <f t="shared" si="1485"/>
        <v>0</v>
      </c>
      <c r="BG65" s="75">
        <f t="shared" si="1485"/>
        <v>0</v>
      </c>
      <c r="BH65" s="75">
        <f t="shared" si="1485"/>
        <v>0</v>
      </c>
      <c r="BI65" s="75">
        <f t="shared" si="1485"/>
        <v>0</v>
      </c>
      <c r="BJ65" s="75">
        <f t="shared" si="1485"/>
        <v>0</v>
      </c>
      <c r="BK65" s="75">
        <f t="shared" si="1485"/>
        <v>0</v>
      </c>
      <c r="BL65" s="75">
        <f t="shared" si="1485"/>
        <v>0</v>
      </c>
      <c r="BM65" s="75">
        <f t="shared" si="1485"/>
        <v>0</v>
      </c>
      <c r="BN65" s="75">
        <f t="shared" si="1485"/>
        <v>0</v>
      </c>
      <c r="BO65" s="75">
        <f t="shared" si="1485"/>
        <v>0</v>
      </c>
      <c r="BP65" s="75">
        <f t="shared" si="1485"/>
        <v>0</v>
      </c>
      <c r="BQ65" s="75">
        <f t="shared" si="1485"/>
        <v>0</v>
      </c>
      <c r="BR65" s="75">
        <f t="shared" si="1485"/>
        <v>0</v>
      </c>
      <c r="BS65" s="75">
        <f t="shared" si="1485"/>
        <v>0</v>
      </c>
      <c r="BT65" s="75">
        <f t="shared" si="1485"/>
        <v>0</v>
      </c>
      <c r="BU65" s="75">
        <f t="shared" si="1485"/>
        <v>0</v>
      </c>
      <c r="BV65" s="75">
        <f t="shared" si="1485"/>
        <v>30000000</v>
      </c>
      <c r="BW65" s="75">
        <f t="shared" si="1485"/>
        <v>0</v>
      </c>
      <c r="BX65" s="75">
        <f t="shared" si="1485"/>
        <v>0</v>
      </c>
      <c r="BY65" s="75">
        <f t="shared" si="1485"/>
        <v>0</v>
      </c>
      <c r="BZ65" s="75">
        <f t="shared" si="1485"/>
        <v>0</v>
      </c>
      <c r="CA65" s="75">
        <f t="shared" si="1485"/>
        <v>0</v>
      </c>
      <c r="CB65" s="75">
        <f t="shared" si="1485"/>
        <v>0</v>
      </c>
      <c r="CC65" s="75">
        <f t="shared" si="1485"/>
        <v>0</v>
      </c>
      <c r="CD65" s="75">
        <f t="shared" si="1485"/>
        <v>0</v>
      </c>
      <c r="CE65" s="75">
        <f t="shared" si="1485"/>
        <v>0</v>
      </c>
      <c r="CF65" s="75">
        <f t="shared" si="1485"/>
        <v>0</v>
      </c>
      <c r="CG65" s="75">
        <f t="shared" si="1485"/>
        <v>0</v>
      </c>
      <c r="CH65" s="75">
        <f t="shared" ref="CH65:ES65" si="1486">IF(CH$7="",0,IF(CH61=1,$R$23,0))</f>
        <v>0</v>
      </c>
      <c r="CI65" s="75">
        <f t="shared" si="1486"/>
        <v>0</v>
      </c>
      <c r="CJ65" s="75">
        <f t="shared" si="1486"/>
        <v>0</v>
      </c>
      <c r="CK65" s="75">
        <f t="shared" si="1486"/>
        <v>0</v>
      </c>
      <c r="CL65" s="75">
        <f t="shared" si="1486"/>
        <v>0</v>
      </c>
      <c r="CM65" s="75">
        <f t="shared" si="1486"/>
        <v>0</v>
      </c>
      <c r="CN65" s="75">
        <f t="shared" si="1486"/>
        <v>0</v>
      </c>
      <c r="CO65" s="75">
        <f t="shared" si="1486"/>
        <v>0</v>
      </c>
      <c r="CP65" s="75">
        <f t="shared" si="1486"/>
        <v>0</v>
      </c>
      <c r="CQ65" s="75">
        <f t="shared" si="1486"/>
        <v>0</v>
      </c>
      <c r="CR65" s="75">
        <f t="shared" si="1486"/>
        <v>0</v>
      </c>
      <c r="CS65" s="75">
        <f t="shared" si="1486"/>
        <v>0</v>
      </c>
      <c r="CT65" s="75">
        <f t="shared" si="1486"/>
        <v>0</v>
      </c>
      <c r="CU65" s="75">
        <f t="shared" si="1486"/>
        <v>0</v>
      </c>
      <c r="CV65" s="75">
        <f t="shared" si="1486"/>
        <v>0</v>
      </c>
      <c r="CW65" s="75">
        <f t="shared" si="1486"/>
        <v>0</v>
      </c>
      <c r="CX65" s="75">
        <f t="shared" si="1486"/>
        <v>0</v>
      </c>
      <c r="CY65" s="75">
        <f t="shared" si="1486"/>
        <v>0</v>
      </c>
      <c r="CZ65" s="75">
        <f t="shared" si="1486"/>
        <v>0</v>
      </c>
      <c r="DA65" s="75">
        <f t="shared" si="1486"/>
        <v>0</v>
      </c>
      <c r="DB65" s="75">
        <f t="shared" si="1486"/>
        <v>0</v>
      </c>
      <c r="DC65" s="75">
        <f t="shared" si="1486"/>
        <v>0</v>
      </c>
      <c r="DD65" s="75">
        <f t="shared" si="1486"/>
        <v>0</v>
      </c>
      <c r="DE65" s="75">
        <f t="shared" si="1486"/>
        <v>0</v>
      </c>
      <c r="DF65" s="75">
        <f t="shared" si="1486"/>
        <v>0</v>
      </c>
      <c r="DG65" s="75">
        <f t="shared" si="1486"/>
        <v>0</v>
      </c>
      <c r="DH65" s="75">
        <f t="shared" si="1486"/>
        <v>0</v>
      </c>
      <c r="DI65" s="75">
        <f t="shared" si="1486"/>
        <v>0</v>
      </c>
      <c r="DJ65" s="75">
        <f t="shared" si="1486"/>
        <v>0</v>
      </c>
      <c r="DK65" s="75">
        <f t="shared" si="1486"/>
        <v>0</v>
      </c>
      <c r="DL65" s="75">
        <f t="shared" si="1486"/>
        <v>0</v>
      </c>
      <c r="DM65" s="75">
        <f t="shared" si="1486"/>
        <v>0</v>
      </c>
      <c r="DN65" s="75">
        <f t="shared" si="1486"/>
        <v>0</v>
      </c>
      <c r="DO65" s="75">
        <f t="shared" si="1486"/>
        <v>0</v>
      </c>
      <c r="DP65" s="75">
        <f t="shared" si="1486"/>
        <v>0</v>
      </c>
      <c r="DQ65" s="75">
        <f t="shared" si="1486"/>
        <v>0</v>
      </c>
      <c r="DR65" s="75">
        <f t="shared" si="1486"/>
        <v>0</v>
      </c>
      <c r="DS65" s="75">
        <f t="shared" si="1486"/>
        <v>0</v>
      </c>
      <c r="DT65" s="75">
        <f t="shared" si="1486"/>
        <v>0</v>
      </c>
      <c r="DU65" s="75">
        <f t="shared" si="1486"/>
        <v>0</v>
      </c>
      <c r="DV65" s="75">
        <f t="shared" si="1486"/>
        <v>0</v>
      </c>
      <c r="DW65" s="75">
        <f t="shared" si="1486"/>
        <v>0</v>
      </c>
      <c r="DX65" s="75">
        <f t="shared" si="1486"/>
        <v>0</v>
      </c>
      <c r="DY65" s="75">
        <f t="shared" si="1486"/>
        <v>0</v>
      </c>
      <c r="DZ65" s="75">
        <f t="shared" si="1486"/>
        <v>0</v>
      </c>
      <c r="EA65" s="75">
        <f t="shared" si="1486"/>
        <v>0</v>
      </c>
      <c r="EB65" s="75">
        <f t="shared" si="1486"/>
        <v>0</v>
      </c>
      <c r="EC65" s="75">
        <f t="shared" si="1486"/>
        <v>0</v>
      </c>
      <c r="ED65" s="75">
        <f t="shared" si="1486"/>
        <v>0</v>
      </c>
      <c r="EE65" s="75">
        <f t="shared" si="1486"/>
        <v>0</v>
      </c>
      <c r="EF65" s="75">
        <f t="shared" si="1486"/>
        <v>0</v>
      </c>
      <c r="EG65" s="75">
        <f t="shared" si="1486"/>
        <v>0</v>
      </c>
      <c r="EH65" s="75">
        <f t="shared" si="1486"/>
        <v>0</v>
      </c>
      <c r="EI65" s="75">
        <f t="shared" si="1486"/>
        <v>0</v>
      </c>
      <c r="EJ65" s="75">
        <f t="shared" si="1486"/>
        <v>0</v>
      </c>
      <c r="EK65" s="75">
        <f t="shared" si="1486"/>
        <v>0</v>
      </c>
      <c r="EL65" s="75">
        <f t="shared" si="1486"/>
        <v>0</v>
      </c>
      <c r="EM65" s="75">
        <f t="shared" si="1486"/>
        <v>0</v>
      </c>
      <c r="EN65" s="75">
        <f t="shared" si="1486"/>
        <v>0</v>
      </c>
      <c r="EO65" s="75">
        <f t="shared" si="1486"/>
        <v>0</v>
      </c>
      <c r="EP65" s="75">
        <f t="shared" si="1486"/>
        <v>0</v>
      </c>
      <c r="EQ65" s="75">
        <f t="shared" si="1486"/>
        <v>0</v>
      </c>
      <c r="ER65" s="75">
        <f t="shared" si="1486"/>
        <v>0</v>
      </c>
      <c r="ES65" s="75">
        <f t="shared" si="1486"/>
        <v>0</v>
      </c>
      <c r="ET65" s="75">
        <f t="shared" ref="ET65:HE65" si="1487">IF(ET$7="",0,IF(ET61=1,$R$23,0))</f>
        <v>0</v>
      </c>
      <c r="EU65" s="75">
        <f t="shared" si="1487"/>
        <v>0</v>
      </c>
      <c r="EV65" s="75">
        <f t="shared" si="1487"/>
        <v>0</v>
      </c>
      <c r="EW65" s="75">
        <f t="shared" si="1487"/>
        <v>0</v>
      </c>
      <c r="EX65" s="75">
        <f t="shared" si="1487"/>
        <v>0</v>
      </c>
      <c r="EY65" s="75">
        <f t="shared" si="1487"/>
        <v>0</v>
      </c>
      <c r="EZ65" s="75">
        <f t="shared" si="1487"/>
        <v>0</v>
      </c>
      <c r="FA65" s="75">
        <f t="shared" si="1487"/>
        <v>0</v>
      </c>
      <c r="FB65" s="75">
        <f t="shared" si="1487"/>
        <v>0</v>
      </c>
      <c r="FC65" s="75">
        <f t="shared" si="1487"/>
        <v>0</v>
      </c>
      <c r="FD65" s="75">
        <f t="shared" si="1487"/>
        <v>0</v>
      </c>
      <c r="FE65" s="75">
        <f t="shared" si="1487"/>
        <v>0</v>
      </c>
      <c r="FF65" s="75">
        <f t="shared" si="1487"/>
        <v>0</v>
      </c>
      <c r="FG65" s="75">
        <f t="shared" si="1487"/>
        <v>0</v>
      </c>
      <c r="FH65" s="75">
        <f t="shared" si="1487"/>
        <v>0</v>
      </c>
      <c r="FI65" s="75">
        <f t="shared" si="1487"/>
        <v>0</v>
      </c>
      <c r="FJ65" s="75">
        <f t="shared" si="1487"/>
        <v>0</v>
      </c>
      <c r="FK65" s="75">
        <f t="shared" si="1487"/>
        <v>0</v>
      </c>
      <c r="FL65" s="75">
        <f t="shared" si="1487"/>
        <v>0</v>
      </c>
      <c r="FM65" s="75">
        <f t="shared" si="1487"/>
        <v>0</v>
      </c>
      <c r="FN65" s="75">
        <f t="shared" si="1487"/>
        <v>0</v>
      </c>
      <c r="FO65" s="75">
        <f t="shared" si="1487"/>
        <v>0</v>
      </c>
      <c r="FP65" s="75">
        <f t="shared" si="1487"/>
        <v>0</v>
      </c>
      <c r="FQ65" s="75">
        <f t="shared" si="1487"/>
        <v>0</v>
      </c>
      <c r="FR65" s="75">
        <f t="shared" si="1487"/>
        <v>0</v>
      </c>
      <c r="FS65" s="75">
        <f t="shared" si="1487"/>
        <v>0</v>
      </c>
      <c r="FT65" s="75">
        <f t="shared" si="1487"/>
        <v>0</v>
      </c>
      <c r="FU65" s="75">
        <f t="shared" si="1487"/>
        <v>0</v>
      </c>
      <c r="FV65" s="75">
        <f t="shared" si="1487"/>
        <v>0</v>
      </c>
      <c r="FW65" s="75">
        <f t="shared" si="1487"/>
        <v>0</v>
      </c>
      <c r="FX65" s="75">
        <f t="shared" si="1487"/>
        <v>0</v>
      </c>
      <c r="FY65" s="75">
        <f t="shared" si="1487"/>
        <v>0</v>
      </c>
      <c r="FZ65" s="75">
        <f t="shared" si="1487"/>
        <v>0</v>
      </c>
      <c r="GA65" s="75">
        <f t="shared" si="1487"/>
        <v>0</v>
      </c>
      <c r="GB65" s="75">
        <f t="shared" si="1487"/>
        <v>0</v>
      </c>
      <c r="GC65" s="75">
        <f t="shared" si="1487"/>
        <v>0</v>
      </c>
      <c r="GD65" s="75">
        <f t="shared" si="1487"/>
        <v>0</v>
      </c>
      <c r="GE65" s="75">
        <f t="shared" si="1487"/>
        <v>0</v>
      </c>
      <c r="GF65" s="75">
        <f t="shared" si="1487"/>
        <v>0</v>
      </c>
      <c r="GG65" s="75">
        <f t="shared" si="1487"/>
        <v>0</v>
      </c>
      <c r="GH65" s="75">
        <f t="shared" si="1487"/>
        <v>0</v>
      </c>
      <c r="GI65" s="75">
        <f t="shared" si="1487"/>
        <v>0</v>
      </c>
      <c r="GJ65" s="75">
        <f t="shared" si="1487"/>
        <v>0</v>
      </c>
      <c r="GK65" s="75">
        <f t="shared" si="1487"/>
        <v>0</v>
      </c>
      <c r="GL65" s="75">
        <f t="shared" si="1487"/>
        <v>0</v>
      </c>
      <c r="GM65" s="75">
        <f t="shared" si="1487"/>
        <v>0</v>
      </c>
      <c r="GN65" s="75">
        <f t="shared" si="1487"/>
        <v>0</v>
      </c>
      <c r="GO65" s="75">
        <f t="shared" si="1487"/>
        <v>0</v>
      </c>
      <c r="GP65" s="75">
        <f t="shared" si="1487"/>
        <v>0</v>
      </c>
      <c r="GQ65" s="75">
        <f t="shared" si="1487"/>
        <v>0</v>
      </c>
      <c r="GR65" s="75">
        <f t="shared" si="1487"/>
        <v>0</v>
      </c>
      <c r="GS65" s="75">
        <f t="shared" si="1487"/>
        <v>0</v>
      </c>
      <c r="GT65" s="75">
        <f t="shared" si="1487"/>
        <v>0</v>
      </c>
      <c r="GU65" s="75">
        <f t="shared" si="1487"/>
        <v>0</v>
      </c>
      <c r="GV65" s="75">
        <f t="shared" si="1487"/>
        <v>0</v>
      </c>
      <c r="GW65" s="75">
        <f t="shared" si="1487"/>
        <v>0</v>
      </c>
      <c r="GX65" s="75">
        <f t="shared" si="1487"/>
        <v>0</v>
      </c>
      <c r="GY65" s="75">
        <f t="shared" si="1487"/>
        <v>0</v>
      </c>
      <c r="GZ65" s="75">
        <f t="shared" si="1487"/>
        <v>0</v>
      </c>
      <c r="HA65" s="75">
        <f t="shared" si="1487"/>
        <v>0</v>
      </c>
      <c r="HB65" s="75">
        <f t="shared" si="1487"/>
        <v>0</v>
      </c>
      <c r="HC65" s="75">
        <f t="shared" si="1487"/>
        <v>0</v>
      </c>
      <c r="HD65" s="75">
        <f t="shared" si="1487"/>
        <v>0</v>
      </c>
      <c r="HE65" s="75">
        <f t="shared" si="1487"/>
        <v>0</v>
      </c>
      <c r="HF65" s="75">
        <f t="shared" ref="HF65:JQ65" si="1488">IF(HF$7="",0,IF(HF61=1,$R$23,0))</f>
        <v>0</v>
      </c>
      <c r="HG65" s="75">
        <f t="shared" si="1488"/>
        <v>0</v>
      </c>
      <c r="HH65" s="75">
        <f t="shared" si="1488"/>
        <v>0</v>
      </c>
      <c r="HI65" s="75">
        <f t="shared" si="1488"/>
        <v>0</v>
      </c>
      <c r="HJ65" s="75">
        <f t="shared" si="1488"/>
        <v>0</v>
      </c>
      <c r="HK65" s="75">
        <f t="shared" si="1488"/>
        <v>0</v>
      </c>
      <c r="HL65" s="75">
        <f t="shared" si="1488"/>
        <v>0</v>
      </c>
      <c r="HM65" s="75">
        <f t="shared" si="1488"/>
        <v>0</v>
      </c>
      <c r="HN65" s="75">
        <f t="shared" si="1488"/>
        <v>0</v>
      </c>
      <c r="HO65" s="75">
        <f t="shared" si="1488"/>
        <v>0</v>
      </c>
      <c r="HP65" s="75">
        <f t="shared" si="1488"/>
        <v>0</v>
      </c>
      <c r="HQ65" s="75">
        <f t="shared" si="1488"/>
        <v>0</v>
      </c>
      <c r="HR65" s="75">
        <f t="shared" si="1488"/>
        <v>0</v>
      </c>
      <c r="HS65" s="75">
        <f t="shared" si="1488"/>
        <v>0</v>
      </c>
      <c r="HT65" s="75">
        <f t="shared" si="1488"/>
        <v>0</v>
      </c>
      <c r="HU65" s="75">
        <f t="shared" si="1488"/>
        <v>0</v>
      </c>
      <c r="HV65" s="75">
        <f t="shared" si="1488"/>
        <v>0</v>
      </c>
      <c r="HW65" s="75">
        <f t="shared" si="1488"/>
        <v>0</v>
      </c>
      <c r="HX65" s="75">
        <f t="shared" si="1488"/>
        <v>0</v>
      </c>
      <c r="HY65" s="75">
        <f t="shared" si="1488"/>
        <v>0</v>
      </c>
      <c r="HZ65" s="75">
        <f t="shared" si="1488"/>
        <v>0</v>
      </c>
      <c r="IA65" s="75">
        <f t="shared" si="1488"/>
        <v>0</v>
      </c>
      <c r="IB65" s="75">
        <f t="shared" si="1488"/>
        <v>0</v>
      </c>
      <c r="IC65" s="75">
        <f t="shared" si="1488"/>
        <v>0</v>
      </c>
      <c r="ID65" s="75">
        <f t="shared" si="1488"/>
        <v>0</v>
      </c>
      <c r="IE65" s="75">
        <f t="shared" si="1488"/>
        <v>0</v>
      </c>
      <c r="IF65" s="75">
        <f t="shared" si="1488"/>
        <v>0</v>
      </c>
      <c r="IG65" s="75">
        <f t="shared" si="1488"/>
        <v>0</v>
      </c>
      <c r="IH65" s="75">
        <f t="shared" si="1488"/>
        <v>0</v>
      </c>
      <c r="II65" s="75">
        <f t="shared" si="1488"/>
        <v>0</v>
      </c>
      <c r="IJ65" s="75">
        <f t="shared" si="1488"/>
        <v>0</v>
      </c>
      <c r="IK65" s="75">
        <f t="shared" si="1488"/>
        <v>0</v>
      </c>
      <c r="IL65" s="75">
        <f t="shared" si="1488"/>
        <v>0</v>
      </c>
      <c r="IM65" s="75">
        <f t="shared" si="1488"/>
        <v>0</v>
      </c>
      <c r="IN65" s="75">
        <f t="shared" si="1488"/>
        <v>0</v>
      </c>
      <c r="IO65" s="75">
        <f t="shared" si="1488"/>
        <v>0</v>
      </c>
      <c r="IP65" s="75">
        <f t="shared" si="1488"/>
        <v>0</v>
      </c>
      <c r="IQ65" s="75">
        <f t="shared" si="1488"/>
        <v>0</v>
      </c>
      <c r="IR65" s="75">
        <f t="shared" si="1488"/>
        <v>0</v>
      </c>
      <c r="IS65" s="75">
        <f t="shared" si="1488"/>
        <v>0</v>
      </c>
      <c r="IT65" s="75">
        <f t="shared" si="1488"/>
        <v>0</v>
      </c>
      <c r="IU65" s="75">
        <f t="shared" si="1488"/>
        <v>0</v>
      </c>
      <c r="IV65" s="75">
        <f t="shared" si="1488"/>
        <v>0</v>
      </c>
      <c r="IW65" s="75">
        <f t="shared" si="1488"/>
        <v>0</v>
      </c>
      <c r="IX65" s="75">
        <f t="shared" si="1488"/>
        <v>0</v>
      </c>
      <c r="IY65" s="75">
        <f t="shared" si="1488"/>
        <v>0</v>
      </c>
      <c r="IZ65" s="75">
        <f t="shared" si="1488"/>
        <v>0</v>
      </c>
      <c r="JA65" s="75">
        <f t="shared" si="1488"/>
        <v>0</v>
      </c>
      <c r="JB65" s="75">
        <f t="shared" si="1488"/>
        <v>0</v>
      </c>
      <c r="JC65" s="75">
        <f t="shared" si="1488"/>
        <v>0</v>
      </c>
      <c r="JD65" s="75">
        <f t="shared" si="1488"/>
        <v>0</v>
      </c>
      <c r="JE65" s="75">
        <f t="shared" si="1488"/>
        <v>0</v>
      </c>
      <c r="JF65" s="75">
        <f t="shared" si="1488"/>
        <v>0</v>
      </c>
      <c r="JG65" s="75">
        <f t="shared" si="1488"/>
        <v>0</v>
      </c>
      <c r="JH65" s="75">
        <f t="shared" si="1488"/>
        <v>0</v>
      </c>
      <c r="JI65" s="75">
        <f t="shared" si="1488"/>
        <v>0</v>
      </c>
      <c r="JJ65" s="75">
        <f t="shared" si="1488"/>
        <v>0</v>
      </c>
      <c r="JK65" s="75">
        <f t="shared" si="1488"/>
        <v>0</v>
      </c>
      <c r="JL65" s="75">
        <f t="shared" si="1488"/>
        <v>0</v>
      </c>
      <c r="JM65" s="75">
        <f t="shared" si="1488"/>
        <v>0</v>
      </c>
      <c r="JN65" s="75">
        <f t="shared" si="1488"/>
        <v>0</v>
      </c>
      <c r="JO65" s="75">
        <f t="shared" si="1488"/>
        <v>0</v>
      </c>
      <c r="JP65" s="75">
        <f t="shared" si="1488"/>
        <v>0</v>
      </c>
      <c r="JQ65" s="75">
        <f t="shared" si="1488"/>
        <v>0</v>
      </c>
      <c r="JR65" s="75">
        <f t="shared" ref="JR65:KV65" si="1489">IF(JR$7="",0,IF(JR61=1,$R$23,0))</f>
        <v>0</v>
      </c>
      <c r="JS65" s="75">
        <f t="shared" si="1489"/>
        <v>0</v>
      </c>
      <c r="JT65" s="75">
        <f t="shared" si="1489"/>
        <v>0</v>
      </c>
      <c r="JU65" s="75">
        <f t="shared" si="1489"/>
        <v>0</v>
      </c>
      <c r="JV65" s="75">
        <f t="shared" si="1489"/>
        <v>0</v>
      </c>
      <c r="JW65" s="75">
        <f t="shared" si="1489"/>
        <v>0</v>
      </c>
      <c r="JX65" s="75">
        <f t="shared" si="1489"/>
        <v>0</v>
      </c>
      <c r="JY65" s="75">
        <f t="shared" si="1489"/>
        <v>0</v>
      </c>
      <c r="JZ65" s="75">
        <f t="shared" si="1489"/>
        <v>0</v>
      </c>
      <c r="KA65" s="75">
        <f t="shared" si="1489"/>
        <v>0</v>
      </c>
      <c r="KB65" s="75">
        <f t="shared" si="1489"/>
        <v>0</v>
      </c>
      <c r="KC65" s="75">
        <f t="shared" si="1489"/>
        <v>0</v>
      </c>
      <c r="KD65" s="75">
        <f t="shared" si="1489"/>
        <v>0</v>
      </c>
      <c r="KE65" s="75">
        <f t="shared" si="1489"/>
        <v>0</v>
      </c>
      <c r="KF65" s="75">
        <f t="shared" si="1489"/>
        <v>0</v>
      </c>
      <c r="KG65" s="75">
        <f t="shared" si="1489"/>
        <v>0</v>
      </c>
      <c r="KH65" s="75">
        <f t="shared" si="1489"/>
        <v>0</v>
      </c>
      <c r="KI65" s="75">
        <f t="shared" si="1489"/>
        <v>0</v>
      </c>
      <c r="KJ65" s="75">
        <f t="shared" si="1489"/>
        <v>0</v>
      </c>
      <c r="KK65" s="75">
        <f t="shared" si="1489"/>
        <v>0</v>
      </c>
      <c r="KL65" s="75">
        <f t="shared" si="1489"/>
        <v>0</v>
      </c>
      <c r="KM65" s="75">
        <f t="shared" si="1489"/>
        <v>0</v>
      </c>
      <c r="KN65" s="75">
        <f t="shared" si="1489"/>
        <v>0</v>
      </c>
      <c r="KO65" s="75">
        <f t="shared" si="1489"/>
        <v>0</v>
      </c>
      <c r="KP65" s="75">
        <f t="shared" si="1489"/>
        <v>0</v>
      </c>
      <c r="KQ65" s="75">
        <f t="shared" si="1489"/>
        <v>0</v>
      </c>
      <c r="KR65" s="75">
        <f t="shared" si="1489"/>
        <v>0</v>
      </c>
      <c r="KS65" s="75">
        <f t="shared" si="1489"/>
        <v>0</v>
      </c>
      <c r="KT65" s="75">
        <f t="shared" si="1489"/>
        <v>0</v>
      </c>
      <c r="KU65" s="75">
        <f t="shared" si="1489"/>
        <v>0</v>
      </c>
      <c r="KV65" s="75">
        <f t="shared" si="1489"/>
        <v>0</v>
      </c>
      <c r="KW65" s="70"/>
      <c r="KX65" s="70"/>
    </row>
    <row r="66" spans="1:310" ht="4.05" customHeight="1" x14ac:dyDescent="0.25">
      <c r="A66" s="1"/>
      <c r="B66" s="79"/>
      <c r="C66" s="79"/>
      <c r="D66" s="79"/>
      <c r="E66" s="1"/>
      <c r="F66" s="1"/>
      <c r="G66" s="1"/>
      <c r="H66" s="11"/>
      <c r="I66" s="1"/>
      <c r="J66" s="1"/>
      <c r="K66" s="1"/>
      <c r="L66" s="1"/>
      <c r="M66" s="5"/>
      <c r="N66" s="1"/>
      <c r="O66" s="19"/>
      <c r="P66" s="1"/>
      <c r="Q66" s="1"/>
      <c r="R66" s="40"/>
      <c r="S66" s="1"/>
      <c r="T66" s="1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  <c r="BN66" s="40"/>
      <c r="BO66" s="40"/>
      <c r="BP66" s="40"/>
      <c r="BQ66" s="40"/>
      <c r="BR66" s="40"/>
      <c r="BS66" s="40"/>
      <c r="BT66" s="40"/>
      <c r="BU66" s="40"/>
      <c r="BV66" s="40"/>
      <c r="BW66" s="40"/>
      <c r="BX66" s="40"/>
      <c r="BY66" s="40"/>
      <c r="BZ66" s="40"/>
      <c r="CA66" s="40"/>
      <c r="CB66" s="40"/>
      <c r="CC66" s="40"/>
      <c r="CD66" s="40"/>
      <c r="CE66" s="40"/>
      <c r="CF66" s="40"/>
      <c r="CG66" s="40"/>
      <c r="CH66" s="40"/>
      <c r="CI66" s="40"/>
      <c r="CJ66" s="40"/>
      <c r="CK66" s="40"/>
      <c r="CL66" s="40"/>
      <c r="CM66" s="40"/>
      <c r="CN66" s="40"/>
      <c r="CO66" s="40"/>
      <c r="CP66" s="40"/>
      <c r="CQ66" s="40"/>
      <c r="CR66" s="40"/>
      <c r="CS66" s="40"/>
      <c r="CT66" s="40"/>
      <c r="CU66" s="40"/>
      <c r="CV66" s="40"/>
      <c r="CW66" s="40"/>
      <c r="CX66" s="40"/>
      <c r="CY66" s="40"/>
      <c r="CZ66" s="40"/>
      <c r="DA66" s="40"/>
      <c r="DB66" s="40"/>
      <c r="DC66" s="40"/>
      <c r="DD66" s="40"/>
      <c r="DE66" s="40"/>
      <c r="DF66" s="40"/>
      <c r="DG66" s="40"/>
      <c r="DH66" s="40"/>
      <c r="DI66" s="40"/>
      <c r="DJ66" s="40"/>
      <c r="DK66" s="40"/>
      <c r="DL66" s="40"/>
      <c r="DM66" s="40"/>
      <c r="DN66" s="40"/>
      <c r="DO66" s="40"/>
      <c r="DP66" s="40"/>
      <c r="DQ66" s="40"/>
      <c r="DR66" s="40"/>
      <c r="DS66" s="40"/>
      <c r="DT66" s="40"/>
      <c r="DU66" s="40"/>
      <c r="DV66" s="40"/>
      <c r="DW66" s="40"/>
      <c r="DX66" s="40"/>
      <c r="DY66" s="40"/>
      <c r="DZ66" s="40"/>
      <c r="EA66" s="40"/>
      <c r="EB66" s="40"/>
      <c r="EC66" s="40"/>
      <c r="ED66" s="40"/>
      <c r="EE66" s="40"/>
      <c r="EF66" s="40"/>
      <c r="EG66" s="40"/>
      <c r="EH66" s="40"/>
      <c r="EI66" s="40"/>
      <c r="EJ66" s="40"/>
      <c r="EK66" s="40"/>
      <c r="EL66" s="40"/>
      <c r="EM66" s="40"/>
      <c r="EN66" s="40"/>
      <c r="EO66" s="40"/>
      <c r="EP66" s="40"/>
      <c r="EQ66" s="40"/>
      <c r="ER66" s="40"/>
      <c r="ES66" s="40"/>
      <c r="ET66" s="40"/>
      <c r="EU66" s="40"/>
      <c r="EV66" s="40"/>
      <c r="EW66" s="40"/>
      <c r="EX66" s="40"/>
      <c r="EY66" s="40"/>
      <c r="EZ66" s="40"/>
      <c r="FA66" s="40"/>
      <c r="FB66" s="40"/>
      <c r="FC66" s="40"/>
      <c r="FD66" s="40"/>
      <c r="FE66" s="40"/>
      <c r="FF66" s="40"/>
      <c r="FG66" s="40"/>
      <c r="FH66" s="40"/>
      <c r="FI66" s="40"/>
      <c r="FJ66" s="40"/>
      <c r="FK66" s="40"/>
      <c r="FL66" s="40"/>
      <c r="FM66" s="40"/>
      <c r="FN66" s="40"/>
      <c r="FO66" s="40"/>
      <c r="FP66" s="40"/>
      <c r="FQ66" s="40"/>
      <c r="FR66" s="40"/>
      <c r="FS66" s="40"/>
      <c r="FT66" s="40"/>
      <c r="FU66" s="40"/>
      <c r="FV66" s="40"/>
      <c r="FW66" s="40"/>
      <c r="FX66" s="40"/>
      <c r="FY66" s="40"/>
      <c r="FZ66" s="40"/>
      <c r="GA66" s="40"/>
      <c r="GB66" s="40"/>
      <c r="GC66" s="40"/>
      <c r="GD66" s="40"/>
      <c r="GE66" s="40"/>
      <c r="GF66" s="40"/>
      <c r="GG66" s="40"/>
      <c r="GH66" s="40"/>
      <c r="GI66" s="40"/>
      <c r="GJ66" s="40"/>
      <c r="GK66" s="40"/>
      <c r="GL66" s="40"/>
      <c r="GM66" s="40"/>
      <c r="GN66" s="40"/>
      <c r="GO66" s="40"/>
      <c r="GP66" s="40"/>
      <c r="GQ66" s="40"/>
      <c r="GR66" s="40"/>
      <c r="GS66" s="40"/>
      <c r="GT66" s="40"/>
      <c r="GU66" s="40"/>
      <c r="GV66" s="40"/>
      <c r="GW66" s="40"/>
      <c r="GX66" s="40"/>
      <c r="GY66" s="40"/>
      <c r="GZ66" s="40"/>
      <c r="HA66" s="40"/>
      <c r="HB66" s="40"/>
      <c r="HC66" s="40"/>
      <c r="HD66" s="40"/>
      <c r="HE66" s="40"/>
      <c r="HF66" s="40"/>
      <c r="HG66" s="40"/>
      <c r="HH66" s="40"/>
      <c r="HI66" s="40"/>
      <c r="HJ66" s="40"/>
      <c r="HK66" s="40"/>
      <c r="HL66" s="40"/>
      <c r="HM66" s="40"/>
      <c r="HN66" s="40"/>
      <c r="HO66" s="40"/>
      <c r="HP66" s="40"/>
      <c r="HQ66" s="40"/>
      <c r="HR66" s="40"/>
      <c r="HS66" s="40"/>
      <c r="HT66" s="40"/>
      <c r="HU66" s="40"/>
      <c r="HV66" s="40"/>
      <c r="HW66" s="40"/>
      <c r="HX66" s="40"/>
      <c r="HY66" s="40"/>
      <c r="HZ66" s="40"/>
      <c r="IA66" s="40"/>
      <c r="IB66" s="40"/>
      <c r="IC66" s="40"/>
      <c r="ID66" s="40"/>
      <c r="IE66" s="40"/>
      <c r="IF66" s="40"/>
      <c r="IG66" s="40"/>
      <c r="IH66" s="40"/>
      <c r="II66" s="40"/>
      <c r="IJ66" s="40"/>
      <c r="IK66" s="40"/>
      <c r="IL66" s="40"/>
      <c r="IM66" s="40"/>
      <c r="IN66" s="40"/>
      <c r="IO66" s="40"/>
      <c r="IP66" s="40"/>
      <c r="IQ66" s="40"/>
      <c r="IR66" s="40"/>
      <c r="IS66" s="40"/>
      <c r="IT66" s="40"/>
      <c r="IU66" s="40"/>
      <c r="IV66" s="40"/>
      <c r="IW66" s="40"/>
      <c r="IX66" s="40"/>
      <c r="IY66" s="40"/>
      <c r="IZ66" s="40"/>
      <c r="JA66" s="40"/>
      <c r="JB66" s="40"/>
      <c r="JC66" s="40"/>
      <c r="JD66" s="40"/>
      <c r="JE66" s="40"/>
      <c r="JF66" s="40"/>
      <c r="JG66" s="40"/>
      <c r="JH66" s="40"/>
      <c r="JI66" s="40"/>
      <c r="JJ66" s="40"/>
      <c r="JK66" s="40"/>
      <c r="JL66" s="40"/>
      <c r="JM66" s="40"/>
      <c r="JN66" s="40"/>
      <c r="JO66" s="40"/>
      <c r="JP66" s="40"/>
      <c r="JQ66" s="40"/>
      <c r="JR66" s="40"/>
      <c r="JS66" s="40"/>
      <c r="JT66" s="40"/>
      <c r="JU66" s="40"/>
      <c r="JV66" s="40"/>
      <c r="JW66" s="40"/>
      <c r="JX66" s="40"/>
      <c r="JY66" s="40"/>
      <c r="JZ66" s="40"/>
      <c r="KA66" s="40"/>
      <c r="KB66" s="40"/>
      <c r="KC66" s="40"/>
      <c r="KD66" s="40"/>
      <c r="KE66" s="40"/>
      <c r="KF66" s="40"/>
      <c r="KG66" s="40"/>
      <c r="KH66" s="40"/>
      <c r="KI66" s="40"/>
      <c r="KJ66" s="40"/>
      <c r="KK66" s="40"/>
      <c r="KL66" s="40"/>
      <c r="KM66" s="40"/>
      <c r="KN66" s="40"/>
      <c r="KO66" s="40"/>
      <c r="KP66" s="40"/>
      <c r="KQ66" s="40"/>
      <c r="KR66" s="40"/>
      <c r="KS66" s="40"/>
      <c r="KT66" s="40"/>
      <c r="KU66" s="40"/>
      <c r="KV66" s="40"/>
      <c r="KW66" s="1"/>
      <c r="KX66" s="1"/>
    </row>
    <row r="67" spans="1:310" s="4" customFormat="1" x14ac:dyDescent="0.25">
      <c r="A67" s="3"/>
      <c r="B67" s="85"/>
      <c r="C67" s="86"/>
      <c r="D67" s="85"/>
      <c r="E67" s="3" t="str">
        <f>kpi!$E$101</f>
        <v>ИТОГОВЫЙ ФИНПОТОК</v>
      </c>
      <c r="F67" s="3"/>
      <c r="G67" s="3"/>
      <c r="H67" s="39" t="str">
        <f>IF(OR($E67="",$E67=0),"",INDEX(kpi!$I:$I,SUMIFS(kpi!$A:$A,kpi!$E:$E,$E67)))</f>
        <v>руб.</v>
      </c>
      <c r="I67" s="3"/>
      <c r="J67" s="3"/>
      <c r="K67" s="3" t="s">
        <v>7</v>
      </c>
      <c r="L67" s="3"/>
      <c r="M67" s="5"/>
      <c r="N67" s="3"/>
      <c r="O67" s="19"/>
      <c r="P67" s="3"/>
      <c r="Q67" s="3"/>
      <c r="R67" s="41">
        <f t="shared" ref="R67" si="1490">SUMIFS($T67:$KW67,$T$1:$KW$1,"&gt;="&amp;1,$T$1:$KW$1,"&lt;="&amp;MAX($1:$1))</f>
        <v>312818885.57446957</v>
      </c>
      <c r="S67" s="3"/>
      <c r="T67" s="3"/>
      <c r="U67" s="41">
        <f>U24+U36-U38-U46-U65</f>
        <v>27364965.894230768</v>
      </c>
      <c r="V67" s="41">
        <f t="shared" ref="V67:CG67" si="1491">V24+V36-V38-V46-V65</f>
        <v>-1054953.5886576925</v>
      </c>
      <c r="W67" s="41">
        <f t="shared" si="1491"/>
        <v>-993578.99111410277</v>
      </c>
      <c r="X67" s="41">
        <f t="shared" si="1491"/>
        <v>-938180.32904391061</v>
      </c>
      <c r="Y67" s="41">
        <f t="shared" si="1491"/>
        <v>-758757.6024471157</v>
      </c>
      <c r="Z67" s="41">
        <f t="shared" si="1491"/>
        <v>-554625.23440064117</v>
      </c>
      <c r="AA67" s="41">
        <f t="shared" si="1491"/>
        <v>-339211.40513525647</v>
      </c>
      <c r="AB67" s="41">
        <f t="shared" si="1491"/>
        <v>-176490.74481185898</v>
      </c>
      <c r="AC67" s="41">
        <f t="shared" si="1491"/>
        <v>-24996.812714102911</v>
      </c>
      <c r="AD67" s="41">
        <f t="shared" si="1491"/>
        <v>57617.660268589389</v>
      </c>
      <c r="AE67" s="41">
        <f t="shared" si="1491"/>
        <v>219352.67413621768</v>
      </c>
      <c r="AF67" s="41">
        <f t="shared" si="1491"/>
        <v>386208.22888878221</v>
      </c>
      <c r="AG67" s="41">
        <f t="shared" si="1491"/>
        <v>-15083633.261834295</v>
      </c>
      <c r="AH67" s="41">
        <f t="shared" si="1491"/>
        <v>-3140161.5101348995</v>
      </c>
      <c r="AI67" s="41">
        <f t="shared" si="1491"/>
        <v>-2864155.4487975417</v>
      </c>
      <c r="AJ67" s="41">
        <f t="shared" si="1491"/>
        <v>-2099399.5284329439</v>
      </c>
      <c r="AK67" s="41">
        <f t="shared" si="1491"/>
        <v>0</v>
      </c>
      <c r="AL67" s="41">
        <f t="shared" si="1491"/>
        <v>0</v>
      </c>
      <c r="AM67" s="41">
        <f t="shared" si="1491"/>
        <v>0</v>
      </c>
      <c r="AN67" s="41">
        <f t="shared" si="1491"/>
        <v>0</v>
      </c>
      <c r="AO67" s="41">
        <f t="shared" si="1491"/>
        <v>0</v>
      </c>
      <c r="AP67" s="41">
        <f t="shared" si="1491"/>
        <v>0</v>
      </c>
      <c r="AQ67" s="41">
        <f t="shared" si="1491"/>
        <v>0</v>
      </c>
      <c r="AR67" s="41">
        <f t="shared" si="1491"/>
        <v>0</v>
      </c>
      <c r="AS67" s="41">
        <f t="shared" si="1491"/>
        <v>0</v>
      </c>
      <c r="AT67" s="41">
        <f t="shared" si="1491"/>
        <v>0</v>
      </c>
      <c r="AU67" s="41">
        <f t="shared" si="1491"/>
        <v>0</v>
      </c>
      <c r="AV67" s="41">
        <f t="shared" si="1491"/>
        <v>0</v>
      </c>
      <c r="AW67" s="41">
        <f t="shared" si="1491"/>
        <v>0</v>
      </c>
      <c r="AX67" s="41">
        <f t="shared" si="1491"/>
        <v>0</v>
      </c>
      <c r="AY67" s="41">
        <f t="shared" si="1491"/>
        <v>0</v>
      </c>
      <c r="AZ67" s="41">
        <f t="shared" si="1491"/>
        <v>0</v>
      </c>
      <c r="BA67" s="41">
        <f t="shared" si="1491"/>
        <v>0</v>
      </c>
      <c r="BB67" s="41">
        <f t="shared" si="1491"/>
        <v>0</v>
      </c>
      <c r="BC67" s="41">
        <f t="shared" si="1491"/>
        <v>0</v>
      </c>
      <c r="BD67" s="41">
        <f t="shared" si="1491"/>
        <v>0</v>
      </c>
      <c r="BE67" s="41">
        <f t="shared" si="1491"/>
        <v>0</v>
      </c>
      <c r="BF67" s="41">
        <f t="shared" si="1491"/>
        <v>0</v>
      </c>
      <c r="BG67" s="41">
        <f t="shared" si="1491"/>
        <v>0</v>
      </c>
      <c r="BH67" s="41">
        <f t="shared" si="1491"/>
        <v>0</v>
      </c>
      <c r="BI67" s="41">
        <f t="shared" si="1491"/>
        <v>0</v>
      </c>
      <c r="BJ67" s="41">
        <f t="shared" si="1491"/>
        <v>0</v>
      </c>
      <c r="BK67" s="41">
        <f t="shared" si="1491"/>
        <v>0</v>
      </c>
      <c r="BL67" s="41">
        <f t="shared" si="1491"/>
        <v>0</v>
      </c>
      <c r="BM67" s="41">
        <f t="shared" si="1491"/>
        <v>0</v>
      </c>
      <c r="BN67" s="41">
        <f t="shared" si="1491"/>
        <v>0</v>
      </c>
      <c r="BO67" s="41">
        <f t="shared" si="1491"/>
        <v>0</v>
      </c>
      <c r="BP67" s="41">
        <f t="shared" si="1491"/>
        <v>0</v>
      </c>
      <c r="BQ67" s="41">
        <f t="shared" si="1491"/>
        <v>0</v>
      </c>
      <c r="BR67" s="41">
        <f t="shared" si="1491"/>
        <v>3460442.4956877232</v>
      </c>
      <c r="BS67" s="41">
        <f t="shared" si="1491"/>
        <v>6410101.7474584281</v>
      </c>
      <c r="BT67" s="41">
        <f t="shared" si="1491"/>
        <v>7026620.6270700935</v>
      </c>
      <c r="BU67" s="41">
        <f t="shared" si="1491"/>
        <v>7658903.3606839832</v>
      </c>
      <c r="BV67" s="41">
        <f t="shared" si="1491"/>
        <v>-21693050.051699903</v>
      </c>
      <c r="BW67" s="41">
        <f t="shared" si="1491"/>
        <v>8970760.3899184279</v>
      </c>
      <c r="BX67" s="41">
        <f t="shared" si="1491"/>
        <v>9650334.6855389811</v>
      </c>
      <c r="BY67" s="41">
        <f t="shared" si="1491"/>
        <v>10345672.83516176</v>
      </c>
      <c r="BZ67" s="41">
        <f t="shared" si="1491"/>
        <v>11056774.838786764</v>
      </c>
      <c r="CA67" s="41">
        <f t="shared" si="1491"/>
        <v>11783640.696413986</v>
      </c>
      <c r="CB67" s="41">
        <f t="shared" si="1491"/>
        <v>12526270.408043429</v>
      </c>
      <c r="CC67" s="41">
        <f t="shared" si="1491"/>
        <v>13284663.973675096</v>
      </c>
      <c r="CD67" s="41">
        <f t="shared" si="1491"/>
        <v>14058821.393308986</v>
      </c>
      <c r="CE67" s="41">
        <f t="shared" si="1491"/>
        <v>14848742.666945096</v>
      </c>
      <c r="CF67" s="41">
        <f t="shared" si="1491"/>
        <v>15654427.794583431</v>
      </c>
      <c r="CG67" s="41">
        <f t="shared" si="1491"/>
        <v>16475876.776223987</v>
      </c>
      <c r="CH67" s="41">
        <f t="shared" ref="CH67:ES67" si="1492">CH24+CH36-CH38-CH46-CH65</f>
        <v>17313089.611866761</v>
      </c>
      <c r="CI67" s="41">
        <f t="shared" si="1492"/>
        <v>18166066.301511765</v>
      </c>
      <c r="CJ67" s="41">
        <f t="shared" si="1492"/>
        <v>19034806.845158987</v>
      </c>
      <c r="CK67" s="41">
        <f t="shared" si="1492"/>
        <v>19919311.242808435</v>
      </c>
      <c r="CL67" s="41">
        <f t="shared" si="1492"/>
        <v>20819579.494460098</v>
      </c>
      <c r="CM67" s="41">
        <f t="shared" si="1492"/>
        <v>21735611.600113992</v>
      </c>
      <c r="CN67" s="41">
        <f t="shared" si="1492"/>
        <v>54311415.840749256</v>
      </c>
      <c r="CO67" s="41">
        <f t="shared" si="1492"/>
        <v>0</v>
      </c>
      <c r="CP67" s="41">
        <f t="shared" si="1492"/>
        <v>0</v>
      </c>
      <c r="CQ67" s="41">
        <f t="shared" si="1492"/>
        <v>0</v>
      </c>
      <c r="CR67" s="41">
        <f t="shared" si="1492"/>
        <v>0</v>
      </c>
      <c r="CS67" s="41">
        <f t="shared" si="1492"/>
        <v>0</v>
      </c>
      <c r="CT67" s="41">
        <f t="shared" si="1492"/>
        <v>0</v>
      </c>
      <c r="CU67" s="41">
        <f t="shared" si="1492"/>
        <v>0</v>
      </c>
      <c r="CV67" s="41">
        <f t="shared" si="1492"/>
        <v>0</v>
      </c>
      <c r="CW67" s="41">
        <f t="shared" si="1492"/>
        <v>0</v>
      </c>
      <c r="CX67" s="41">
        <f t="shared" si="1492"/>
        <v>0</v>
      </c>
      <c r="CY67" s="41">
        <f t="shared" si="1492"/>
        <v>0</v>
      </c>
      <c r="CZ67" s="41">
        <f t="shared" si="1492"/>
        <v>0</v>
      </c>
      <c r="DA67" s="41">
        <f t="shared" si="1492"/>
        <v>0</v>
      </c>
      <c r="DB67" s="41">
        <f t="shared" si="1492"/>
        <v>0</v>
      </c>
      <c r="DC67" s="41">
        <f t="shared" si="1492"/>
        <v>0</v>
      </c>
      <c r="DD67" s="41">
        <f t="shared" si="1492"/>
        <v>0</v>
      </c>
      <c r="DE67" s="41">
        <f t="shared" si="1492"/>
        <v>0</v>
      </c>
      <c r="DF67" s="41">
        <f t="shared" si="1492"/>
        <v>0</v>
      </c>
      <c r="DG67" s="41">
        <f t="shared" si="1492"/>
        <v>0</v>
      </c>
      <c r="DH67" s="41">
        <f t="shared" si="1492"/>
        <v>0</v>
      </c>
      <c r="DI67" s="41">
        <f t="shared" si="1492"/>
        <v>0</v>
      </c>
      <c r="DJ67" s="41">
        <f t="shared" si="1492"/>
        <v>0</v>
      </c>
      <c r="DK67" s="41">
        <f t="shared" si="1492"/>
        <v>0</v>
      </c>
      <c r="DL67" s="41">
        <f t="shared" si="1492"/>
        <v>0</v>
      </c>
      <c r="DM67" s="41">
        <f t="shared" si="1492"/>
        <v>0</v>
      </c>
      <c r="DN67" s="41">
        <f t="shared" si="1492"/>
        <v>0</v>
      </c>
      <c r="DO67" s="41">
        <f t="shared" si="1492"/>
        <v>0</v>
      </c>
      <c r="DP67" s="41">
        <f t="shared" si="1492"/>
        <v>0</v>
      </c>
      <c r="DQ67" s="41">
        <f t="shared" si="1492"/>
        <v>0</v>
      </c>
      <c r="DR67" s="41">
        <f t="shared" si="1492"/>
        <v>0</v>
      </c>
      <c r="DS67" s="41">
        <f t="shared" si="1492"/>
        <v>0</v>
      </c>
      <c r="DT67" s="41">
        <f t="shared" si="1492"/>
        <v>0</v>
      </c>
      <c r="DU67" s="41">
        <f t="shared" si="1492"/>
        <v>0</v>
      </c>
      <c r="DV67" s="41">
        <f t="shared" si="1492"/>
        <v>0</v>
      </c>
      <c r="DW67" s="41">
        <f t="shared" si="1492"/>
        <v>0</v>
      </c>
      <c r="DX67" s="41">
        <f t="shared" si="1492"/>
        <v>0</v>
      </c>
      <c r="DY67" s="41">
        <f t="shared" si="1492"/>
        <v>0</v>
      </c>
      <c r="DZ67" s="41">
        <f t="shared" si="1492"/>
        <v>0</v>
      </c>
      <c r="EA67" s="41">
        <f t="shared" si="1492"/>
        <v>0</v>
      </c>
      <c r="EB67" s="41">
        <f t="shared" si="1492"/>
        <v>0</v>
      </c>
      <c r="EC67" s="41">
        <f t="shared" si="1492"/>
        <v>0</v>
      </c>
      <c r="ED67" s="41">
        <f t="shared" si="1492"/>
        <v>0</v>
      </c>
      <c r="EE67" s="41">
        <f t="shared" si="1492"/>
        <v>0</v>
      </c>
      <c r="EF67" s="41">
        <f t="shared" si="1492"/>
        <v>0</v>
      </c>
      <c r="EG67" s="41">
        <f t="shared" si="1492"/>
        <v>0</v>
      </c>
      <c r="EH67" s="41">
        <f t="shared" si="1492"/>
        <v>0</v>
      </c>
      <c r="EI67" s="41">
        <f t="shared" si="1492"/>
        <v>0</v>
      </c>
      <c r="EJ67" s="41">
        <f t="shared" si="1492"/>
        <v>0</v>
      </c>
      <c r="EK67" s="41">
        <f t="shared" si="1492"/>
        <v>0</v>
      </c>
      <c r="EL67" s="41">
        <f t="shared" si="1492"/>
        <v>0</v>
      </c>
      <c r="EM67" s="41">
        <f t="shared" si="1492"/>
        <v>0</v>
      </c>
      <c r="EN67" s="41">
        <f t="shared" si="1492"/>
        <v>0</v>
      </c>
      <c r="EO67" s="41">
        <f t="shared" si="1492"/>
        <v>0</v>
      </c>
      <c r="EP67" s="41">
        <f t="shared" si="1492"/>
        <v>0</v>
      </c>
      <c r="EQ67" s="41">
        <f t="shared" si="1492"/>
        <v>0</v>
      </c>
      <c r="ER67" s="41">
        <f t="shared" si="1492"/>
        <v>0</v>
      </c>
      <c r="ES67" s="41">
        <f t="shared" si="1492"/>
        <v>0</v>
      </c>
      <c r="ET67" s="41">
        <f t="shared" ref="ET67:HE67" si="1493">ET24+ET36-ET38-ET46-ET65</f>
        <v>0</v>
      </c>
      <c r="EU67" s="41">
        <f t="shared" si="1493"/>
        <v>0</v>
      </c>
      <c r="EV67" s="41">
        <f t="shared" si="1493"/>
        <v>0</v>
      </c>
      <c r="EW67" s="41">
        <f t="shared" si="1493"/>
        <v>0</v>
      </c>
      <c r="EX67" s="41">
        <f t="shared" si="1493"/>
        <v>0</v>
      </c>
      <c r="EY67" s="41">
        <f t="shared" si="1493"/>
        <v>0</v>
      </c>
      <c r="EZ67" s="41">
        <f t="shared" si="1493"/>
        <v>0</v>
      </c>
      <c r="FA67" s="41">
        <f t="shared" si="1493"/>
        <v>0</v>
      </c>
      <c r="FB67" s="41">
        <f t="shared" si="1493"/>
        <v>0</v>
      </c>
      <c r="FC67" s="41">
        <f t="shared" si="1493"/>
        <v>0</v>
      </c>
      <c r="FD67" s="41">
        <f t="shared" si="1493"/>
        <v>0</v>
      </c>
      <c r="FE67" s="41">
        <f t="shared" si="1493"/>
        <v>0</v>
      </c>
      <c r="FF67" s="41">
        <f t="shared" si="1493"/>
        <v>0</v>
      </c>
      <c r="FG67" s="41">
        <f t="shared" si="1493"/>
        <v>0</v>
      </c>
      <c r="FH67" s="41">
        <f t="shared" si="1493"/>
        <v>0</v>
      </c>
      <c r="FI67" s="41">
        <f t="shared" si="1493"/>
        <v>0</v>
      </c>
      <c r="FJ67" s="41">
        <f t="shared" si="1493"/>
        <v>0</v>
      </c>
      <c r="FK67" s="41">
        <f t="shared" si="1493"/>
        <v>0</v>
      </c>
      <c r="FL67" s="41">
        <f t="shared" si="1493"/>
        <v>0</v>
      </c>
      <c r="FM67" s="41">
        <f t="shared" si="1493"/>
        <v>0</v>
      </c>
      <c r="FN67" s="41">
        <f t="shared" si="1493"/>
        <v>0</v>
      </c>
      <c r="FO67" s="41">
        <f t="shared" si="1493"/>
        <v>0</v>
      </c>
      <c r="FP67" s="41">
        <f t="shared" si="1493"/>
        <v>0</v>
      </c>
      <c r="FQ67" s="41">
        <f t="shared" si="1493"/>
        <v>0</v>
      </c>
      <c r="FR67" s="41">
        <f t="shared" si="1493"/>
        <v>0</v>
      </c>
      <c r="FS67" s="41">
        <f t="shared" si="1493"/>
        <v>0</v>
      </c>
      <c r="FT67" s="41">
        <f t="shared" si="1493"/>
        <v>0</v>
      </c>
      <c r="FU67" s="41">
        <f t="shared" si="1493"/>
        <v>0</v>
      </c>
      <c r="FV67" s="41">
        <f t="shared" si="1493"/>
        <v>0</v>
      </c>
      <c r="FW67" s="41">
        <f t="shared" si="1493"/>
        <v>0</v>
      </c>
      <c r="FX67" s="41">
        <f t="shared" si="1493"/>
        <v>0</v>
      </c>
      <c r="FY67" s="41">
        <f t="shared" si="1493"/>
        <v>0</v>
      </c>
      <c r="FZ67" s="41">
        <f t="shared" si="1493"/>
        <v>0</v>
      </c>
      <c r="GA67" s="41">
        <f t="shared" si="1493"/>
        <v>0</v>
      </c>
      <c r="GB67" s="41">
        <f t="shared" si="1493"/>
        <v>0</v>
      </c>
      <c r="GC67" s="41">
        <f t="shared" si="1493"/>
        <v>0</v>
      </c>
      <c r="GD67" s="41">
        <f t="shared" si="1493"/>
        <v>0</v>
      </c>
      <c r="GE67" s="41">
        <f t="shared" si="1493"/>
        <v>0</v>
      </c>
      <c r="GF67" s="41">
        <f t="shared" si="1493"/>
        <v>0</v>
      </c>
      <c r="GG67" s="41">
        <f t="shared" si="1493"/>
        <v>0</v>
      </c>
      <c r="GH67" s="41">
        <f t="shared" si="1493"/>
        <v>0</v>
      </c>
      <c r="GI67" s="41">
        <f t="shared" si="1493"/>
        <v>0</v>
      </c>
      <c r="GJ67" s="41">
        <f t="shared" si="1493"/>
        <v>0</v>
      </c>
      <c r="GK67" s="41">
        <f t="shared" si="1493"/>
        <v>0</v>
      </c>
      <c r="GL67" s="41">
        <f t="shared" si="1493"/>
        <v>0</v>
      </c>
      <c r="GM67" s="41">
        <f t="shared" si="1493"/>
        <v>0</v>
      </c>
      <c r="GN67" s="41">
        <f t="shared" si="1493"/>
        <v>0</v>
      </c>
      <c r="GO67" s="41">
        <f t="shared" si="1493"/>
        <v>0</v>
      </c>
      <c r="GP67" s="41">
        <f t="shared" si="1493"/>
        <v>0</v>
      </c>
      <c r="GQ67" s="41">
        <f t="shared" si="1493"/>
        <v>0</v>
      </c>
      <c r="GR67" s="41">
        <f t="shared" si="1493"/>
        <v>0</v>
      </c>
      <c r="GS67" s="41">
        <f t="shared" si="1493"/>
        <v>0</v>
      </c>
      <c r="GT67" s="41">
        <f t="shared" si="1493"/>
        <v>0</v>
      </c>
      <c r="GU67" s="41">
        <f t="shared" si="1493"/>
        <v>0</v>
      </c>
      <c r="GV67" s="41">
        <f t="shared" si="1493"/>
        <v>0</v>
      </c>
      <c r="GW67" s="41">
        <f t="shared" si="1493"/>
        <v>0</v>
      </c>
      <c r="GX67" s="41">
        <f t="shared" si="1493"/>
        <v>0</v>
      </c>
      <c r="GY67" s="41">
        <f t="shared" si="1493"/>
        <v>0</v>
      </c>
      <c r="GZ67" s="41">
        <f t="shared" si="1493"/>
        <v>0</v>
      </c>
      <c r="HA67" s="41">
        <f t="shared" si="1493"/>
        <v>0</v>
      </c>
      <c r="HB67" s="41">
        <f t="shared" si="1493"/>
        <v>0</v>
      </c>
      <c r="HC67" s="41">
        <f t="shared" si="1493"/>
        <v>0</v>
      </c>
      <c r="HD67" s="41">
        <f t="shared" si="1493"/>
        <v>0</v>
      </c>
      <c r="HE67" s="41">
        <f t="shared" si="1493"/>
        <v>0</v>
      </c>
      <c r="HF67" s="41">
        <f t="shared" ref="HF67:JQ67" si="1494">HF24+HF36-HF38-HF46-HF65</f>
        <v>0</v>
      </c>
      <c r="HG67" s="41">
        <f t="shared" si="1494"/>
        <v>0</v>
      </c>
      <c r="HH67" s="41">
        <f t="shared" si="1494"/>
        <v>0</v>
      </c>
      <c r="HI67" s="41">
        <f t="shared" si="1494"/>
        <v>0</v>
      </c>
      <c r="HJ67" s="41">
        <f t="shared" si="1494"/>
        <v>0</v>
      </c>
      <c r="HK67" s="41">
        <f t="shared" si="1494"/>
        <v>0</v>
      </c>
      <c r="HL67" s="41">
        <f t="shared" si="1494"/>
        <v>0</v>
      </c>
      <c r="HM67" s="41">
        <f t="shared" si="1494"/>
        <v>0</v>
      </c>
      <c r="HN67" s="41">
        <f t="shared" si="1494"/>
        <v>0</v>
      </c>
      <c r="HO67" s="41">
        <f t="shared" si="1494"/>
        <v>0</v>
      </c>
      <c r="HP67" s="41">
        <f t="shared" si="1494"/>
        <v>0</v>
      </c>
      <c r="HQ67" s="41">
        <f t="shared" si="1494"/>
        <v>0</v>
      </c>
      <c r="HR67" s="41">
        <f t="shared" si="1494"/>
        <v>0</v>
      </c>
      <c r="HS67" s="41">
        <f t="shared" si="1494"/>
        <v>0</v>
      </c>
      <c r="HT67" s="41">
        <f t="shared" si="1494"/>
        <v>0</v>
      </c>
      <c r="HU67" s="41">
        <f t="shared" si="1494"/>
        <v>0</v>
      </c>
      <c r="HV67" s="41">
        <f t="shared" si="1494"/>
        <v>0</v>
      </c>
      <c r="HW67" s="41">
        <f t="shared" si="1494"/>
        <v>0</v>
      </c>
      <c r="HX67" s="41">
        <f t="shared" si="1494"/>
        <v>0</v>
      </c>
      <c r="HY67" s="41">
        <f t="shared" si="1494"/>
        <v>0</v>
      </c>
      <c r="HZ67" s="41">
        <f t="shared" si="1494"/>
        <v>0</v>
      </c>
      <c r="IA67" s="41">
        <f t="shared" si="1494"/>
        <v>0</v>
      </c>
      <c r="IB67" s="41">
        <f t="shared" si="1494"/>
        <v>0</v>
      </c>
      <c r="IC67" s="41">
        <f t="shared" si="1494"/>
        <v>0</v>
      </c>
      <c r="ID67" s="41">
        <f t="shared" si="1494"/>
        <v>0</v>
      </c>
      <c r="IE67" s="41">
        <f t="shared" si="1494"/>
        <v>0</v>
      </c>
      <c r="IF67" s="41">
        <f t="shared" si="1494"/>
        <v>0</v>
      </c>
      <c r="IG67" s="41">
        <f t="shared" si="1494"/>
        <v>0</v>
      </c>
      <c r="IH67" s="41">
        <f t="shared" si="1494"/>
        <v>0</v>
      </c>
      <c r="II67" s="41">
        <f t="shared" si="1494"/>
        <v>0</v>
      </c>
      <c r="IJ67" s="41">
        <f t="shared" si="1494"/>
        <v>0</v>
      </c>
      <c r="IK67" s="41">
        <f t="shared" si="1494"/>
        <v>0</v>
      </c>
      <c r="IL67" s="41">
        <f t="shared" si="1494"/>
        <v>0</v>
      </c>
      <c r="IM67" s="41">
        <f t="shared" si="1494"/>
        <v>0</v>
      </c>
      <c r="IN67" s="41">
        <f t="shared" si="1494"/>
        <v>0</v>
      </c>
      <c r="IO67" s="41">
        <f t="shared" si="1494"/>
        <v>0</v>
      </c>
      <c r="IP67" s="41">
        <f t="shared" si="1494"/>
        <v>0</v>
      </c>
      <c r="IQ67" s="41">
        <f t="shared" si="1494"/>
        <v>0</v>
      </c>
      <c r="IR67" s="41">
        <f t="shared" si="1494"/>
        <v>0</v>
      </c>
      <c r="IS67" s="41">
        <f t="shared" si="1494"/>
        <v>0</v>
      </c>
      <c r="IT67" s="41">
        <f t="shared" si="1494"/>
        <v>0</v>
      </c>
      <c r="IU67" s="41">
        <f t="shared" si="1494"/>
        <v>0</v>
      </c>
      <c r="IV67" s="41">
        <f t="shared" si="1494"/>
        <v>0</v>
      </c>
      <c r="IW67" s="41">
        <f t="shared" si="1494"/>
        <v>0</v>
      </c>
      <c r="IX67" s="41">
        <f t="shared" si="1494"/>
        <v>0</v>
      </c>
      <c r="IY67" s="41">
        <f t="shared" si="1494"/>
        <v>0</v>
      </c>
      <c r="IZ67" s="41">
        <f t="shared" si="1494"/>
        <v>0</v>
      </c>
      <c r="JA67" s="41">
        <f t="shared" si="1494"/>
        <v>0</v>
      </c>
      <c r="JB67" s="41">
        <f t="shared" si="1494"/>
        <v>0</v>
      </c>
      <c r="JC67" s="41">
        <f t="shared" si="1494"/>
        <v>0</v>
      </c>
      <c r="JD67" s="41">
        <f t="shared" si="1494"/>
        <v>0</v>
      </c>
      <c r="JE67" s="41">
        <f t="shared" si="1494"/>
        <v>0</v>
      </c>
      <c r="JF67" s="41">
        <f t="shared" si="1494"/>
        <v>0</v>
      </c>
      <c r="JG67" s="41">
        <f t="shared" si="1494"/>
        <v>0</v>
      </c>
      <c r="JH67" s="41">
        <f t="shared" si="1494"/>
        <v>0</v>
      </c>
      <c r="JI67" s="41">
        <f t="shared" si="1494"/>
        <v>0</v>
      </c>
      <c r="JJ67" s="41">
        <f t="shared" si="1494"/>
        <v>0</v>
      </c>
      <c r="JK67" s="41">
        <f t="shared" si="1494"/>
        <v>0</v>
      </c>
      <c r="JL67" s="41">
        <f t="shared" si="1494"/>
        <v>0</v>
      </c>
      <c r="JM67" s="41">
        <f t="shared" si="1494"/>
        <v>0</v>
      </c>
      <c r="JN67" s="41">
        <f t="shared" si="1494"/>
        <v>0</v>
      </c>
      <c r="JO67" s="41">
        <f t="shared" si="1494"/>
        <v>0</v>
      </c>
      <c r="JP67" s="41">
        <f t="shared" si="1494"/>
        <v>0</v>
      </c>
      <c r="JQ67" s="41">
        <f t="shared" si="1494"/>
        <v>0</v>
      </c>
      <c r="JR67" s="41">
        <f t="shared" ref="JR67:KV67" si="1495">JR24+JR36-JR38-JR46-JR65</f>
        <v>0</v>
      </c>
      <c r="JS67" s="41">
        <f t="shared" si="1495"/>
        <v>0</v>
      </c>
      <c r="JT67" s="41">
        <f t="shared" si="1495"/>
        <v>0</v>
      </c>
      <c r="JU67" s="41">
        <f t="shared" si="1495"/>
        <v>0</v>
      </c>
      <c r="JV67" s="41">
        <f t="shared" si="1495"/>
        <v>0</v>
      </c>
      <c r="JW67" s="41">
        <f t="shared" si="1495"/>
        <v>0</v>
      </c>
      <c r="JX67" s="41">
        <f t="shared" si="1495"/>
        <v>0</v>
      </c>
      <c r="JY67" s="41">
        <f t="shared" si="1495"/>
        <v>0</v>
      </c>
      <c r="JZ67" s="41">
        <f t="shared" si="1495"/>
        <v>0</v>
      </c>
      <c r="KA67" s="41">
        <f t="shared" si="1495"/>
        <v>0</v>
      </c>
      <c r="KB67" s="41">
        <f t="shared" si="1495"/>
        <v>0</v>
      </c>
      <c r="KC67" s="41">
        <f t="shared" si="1495"/>
        <v>0</v>
      </c>
      <c r="KD67" s="41">
        <f t="shared" si="1495"/>
        <v>0</v>
      </c>
      <c r="KE67" s="41">
        <f t="shared" si="1495"/>
        <v>0</v>
      </c>
      <c r="KF67" s="41">
        <f t="shared" si="1495"/>
        <v>0</v>
      </c>
      <c r="KG67" s="41">
        <f t="shared" si="1495"/>
        <v>0</v>
      </c>
      <c r="KH67" s="41">
        <f t="shared" si="1495"/>
        <v>0</v>
      </c>
      <c r="KI67" s="41">
        <f t="shared" si="1495"/>
        <v>0</v>
      </c>
      <c r="KJ67" s="41">
        <f t="shared" si="1495"/>
        <v>0</v>
      </c>
      <c r="KK67" s="41">
        <f t="shared" si="1495"/>
        <v>0</v>
      </c>
      <c r="KL67" s="41">
        <f t="shared" si="1495"/>
        <v>0</v>
      </c>
      <c r="KM67" s="41">
        <f t="shared" si="1495"/>
        <v>0</v>
      </c>
      <c r="KN67" s="41">
        <f t="shared" si="1495"/>
        <v>0</v>
      </c>
      <c r="KO67" s="41">
        <f t="shared" si="1495"/>
        <v>0</v>
      </c>
      <c r="KP67" s="41">
        <f t="shared" si="1495"/>
        <v>0</v>
      </c>
      <c r="KQ67" s="41">
        <f t="shared" si="1495"/>
        <v>0</v>
      </c>
      <c r="KR67" s="41">
        <f t="shared" si="1495"/>
        <v>0</v>
      </c>
      <c r="KS67" s="41">
        <f t="shared" si="1495"/>
        <v>0</v>
      </c>
      <c r="KT67" s="41">
        <f t="shared" si="1495"/>
        <v>0</v>
      </c>
      <c r="KU67" s="41">
        <f t="shared" si="1495"/>
        <v>0</v>
      </c>
      <c r="KV67" s="41">
        <f t="shared" si="1495"/>
        <v>0</v>
      </c>
      <c r="KW67" s="3"/>
      <c r="KX67" s="3"/>
    </row>
    <row r="68" spans="1:310" s="4" customFormat="1" x14ac:dyDescent="0.25">
      <c r="A68" s="3"/>
      <c r="B68" s="85"/>
      <c r="C68" s="86"/>
      <c r="D68" s="85"/>
      <c r="E68" s="3" t="str">
        <f>kpi!$E$102</f>
        <v>ИТОГОВЫЙ ФИНПОТОК НАКОПИТЕЛЬНЫМ ИТОГОМ</v>
      </c>
      <c r="F68" s="3"/>
      <c r="G68" s="3"/>
      <c r="H68" s="39" t="str">
        <f>IF(OR($E68="",$E68=0),"",INDEX(kpi!$I:$I,SUMIFS(kpi!$A:$A,kpi!$E:$E,$E68)))</f>
        <v>руб.</v>
      </c>
      <c r="I68" s="3"/>
      <c r="J68" s="3"/>
      <c r="K68" s="3" t="s">
        <v>7</v>
      </c>
      <c r="L68" s="3"/>
      <c r="M68" s="5"/>
      <c r="N68" s="3"/>
      <c r="O68" s="19"/>
      <c r="P68" s="3"/>
      <c r="Q68" s="3"/>
      <c r="R68" s="41">
        <f>SUMIFS($T68:$KW68,$T$1:$KW$1,MAX($1:$1))</f>
        <v>312818885.57446957</v>
      </c>
      <c r="S68" s="3"/>
      <c r="T68" s="3"/>
      <c r="U68" s="41">
        <f>IF(U$7="",0,T68+U67)</f>
        <v>27364965.894230768</v>
      </c>
      <c r="V68" s="41">
        <f>IF(V$7="",0,U68+V67)</f>
        <v>26310012.305573076</v>
      </c>
      <c r="W68" s="41">
        <f t="shared" ref="W68" si="1496">IF(W$7="",0,V68+W67)</f>
        <v>25316433.314458974</v>
      </c>
      <c r="X68" s="41">
        <f t="shared" ref="X68" si="1497">IF(X$7="",0,W68+X67)</f>
        <v>24378252.985415064</v>
      </c>
      <c r="Y68" s="41">
        <f t="shared" ref="Y68" si="1498">IF(Y$7="",0,X68+Y67)</f>
        <v>23619495.382967949</v>
      </c>
      <c r="Z68" s="41">
        <f t="shared" ref="Z68" si="1499">IF(Z$7="",0,Y68+Z67)</f>
        <v>23064870.148567308</v>
      </c>
      <c r="AA68" s="41">
        <f t="shared" ref="AA68" si="1500">IF(AA$7="",0,Z68+AA67)</f>
        <v>22725658.743432052</v>
      </c>
      <c r="AB68" s="41">
        <f t="shared" ref="AB68" si="1501">IF(AB$7="",0,AA68+AB67)</f>
        <v>22549167.998620193</v>
      </c>
      <c r="AC68" s="41">
        <f t="shared" ref="AC68" si="1502">IF(AC$7="",0,AB68+AC67)</f>
        <v>22524171.18590609</v>
      </c>
      <c r="AD68" s="41">
        <f t="shared" ref="AD68" si="1503">IF(AD$7="",0,AC68+AD67)</f>
        <v>22581788.84617468</v>
      </c>
      <c r="AE68" s="41">
        <f t="shared" ref="AE68" si="1504">IF(AE$7="",0,AD68+AE67)</f>
        <v>22801141.520310897</v>
      </c>
      <c r="AF68" s="41">
        <f t="shared" ref="AF68" si="1505">IF(AF$7="",0,AE68+AF67)</f>
        <v>23187349.749199681</v>
      </c>
      <c r="AG68" s="41">
        <f t="shared" ref="AG68" si="1506">IF(AG$7="",0,AF68+AG67)</f>
        <v>8103716.4873653855</v>
      </c>
      <c r="AH68" s="41">
        <f t="shared" ref="AH68" si="1507">IF(AH$7="",0,AG68+AH67)</f>
        <v>4963554.9772304855</v>
      </c>
      <c r="AI68" s="41">
        <f t="shared" ref="AI68" si="1508">IF(AI$7="",0,AH68+AI67)</f>
        <v>2099399.5284329439</v>
      </c>
      <c r="AJ68" s="41">
        <f t="shared" ref="AJ68" si="1509">IF(AJ$7="",0,AI68+AJ67)</f>
        <v>0</v>
      </c>
      <c r="AK68" s="41">
        <f t="shared" ref="AK68" si="1510">IF(AK$7="",0,AJ68+AK67)</f>
        <v>0</v>
      </c>
      <c r="AL68" s="41">
        <f t="shared" ref="AL68" si="1511">IF(AL$7="",0,AK68+AL67)</f>
        <v>0</v>
      </c>
      <c r="AM68" s="41">
        <f t="shared" ref="AM68" si="1512">IF(AM$7="",0,AL68+AM67)</f>
        <v>0</v>
      </c>
      <c r="AN68" s="41">
        <f t="shared" ref="AN68" si="1513">IF(AN$7="",0,AM68+AN67)</f>
        <v>0</v>
      </c>
      <c r="AO68" s="41">
        <f t="shared" ref="AO68" si="1514">IF(AO$7="",0,AN68+AO67)</f>
        <v>0</v>
      </c>
      <c r="AP68" s="41">
        <f t="shared" ref="AP68" si="1515">IF(AP$7="",0,AO68+AP67)</f>
        <v>0</v>
      </c>
      <c r="AQ68" s="41">
        <f t="shared" ref="AQ68" si="1516">IF(AQ$7="",0,AP68+AQ67)</f>
        <v>0</v>
      </c>
      <c r="AR68" s="41">
        <f t="shared" ref="AR68" si="1517">IF(AR$7="",0,AQ68+AR67)</f>
        <v>0</v>
      </c>
      <c r="AS68" s="41">
        <f t="shared" ref="AS68" si="1518">IF(AS$7="",0,AR68+AS67)</f>
        <v>0</v>
      </c>
      <c r="AT68" s="41">
        <f t="shared" ref="AT68" si="1519">IF(AT$7="",0,AS68+AT67)</f>
        <v>0</v>
      </c>
      <c r="AU68" s="41">
        <f t="shared" ref="AU68" si="1520">IF(AU$7="",0,AT68+AU67)</f>
        <v>0</v>
      </c>
      <c r="AV68" s="41">
        <f t="shared" ref="AV68" si="1521">IF(AV$7="",0,AU68+AV67)</f>
        <v>0</v>
      </c>
      <c r="AW68" s="41">
        <f t="shared" ref="AW68" si="1522">IF(AW$7="",0,AV68+AW67)</f>
        <v>0</v>
      </c>
      <c r="AX68" s="41">
        <f t="shared" ref="AX68" si="1523">IF(AX$7="",0,AW68+AX67)</f>
        <v>0</v>
      </c>
      <c r="AY68" s="41">
        <f t="shared" ref="AY68" si="1524">IF(AY$7="",0,AX68+AY67)</f>
        <v>0</v>
      </c>
      <c r="AZ68" s="41">
        <f t="shared" ref="AZ68" si="1525">IF(AZ$7="",0,AY68+AZ67)</f>
        <v>0</v>
      </c>
      <c r="BA68" s="41">
        <f t="shared" ref="BA68" si="1526">IF(BA$7="",0,AZ68+BA67)</f>
        <v>0</v>
      </c>
      <c r="BB68" s="41">
        <f t="shared" ref="BB68" si="1527">IF(BB$7="",0,BA68+BB67)</f>
        <v>0</v>
      </c>
      <c r="BC68" s="41">
        <f t="shared" ref="BC68" si="1528">IF(BC$7="",0,BB68+BC67)</f>
        <v>0</v>
      </c>
      <c r="BD68" s="41">
        <f t="shared" ref="BD68" si="1529">IF(BD$7="",0,BC68+BD67)</f>
        <v>0</v>
      </c>
      <c r="BE68" s="41">
        <f t="shared" ref="BE68" si="1530">IF(BE$7="",0,BD68+BE67)</f>
        <v>0</v>
      </c>
      <c r="BF68" s="41">
        <f t="shared" ref="BF68" si="1531">IF(BF$7="",0,BE68+BF67)</f>
        <v>0</v>
      </c>
      <c r="BG68" s="41">
        <f t="shared" ref="BG68" si="1532">IF(BG$7="",0,BF68+BG67)</f>
        <v>0</v>
      </c>
      <c r="BH68" s="41">
        <f t="shared" ref="BH68" si="1533">IF(BH$7="",0,BG68+BH67)</f>
        <v>0</v>
      </c>
      <c r="BI68" s="41">
        <f t="shared" ref="BI68" si="1534">IF(BI$7="",0,BH68+BI67)</f>
        <v>0</v>
      </c>
      <c r="BJ68" s="41">
        <f t="shared" ref="BJ68" si="1535">IF(BJ$7="",0,BI68+BJ67)</f>
        <v>0</v>
      </c>
      <c r="BK68" s="41">
        <f t="shared" ref="BK68" si="1536">IF(BK$7="",0,BJ68+BK67)</f>
        <v>0</v>
      </c>
      <c r="BL68" s="41">
        <f t="shared" ref="BL68" si="1537">IF(BL$7="",0,BK68+BL67)</f>
        <v>0</v>
      </c>
      <c r="BM68" s="41">
        <f t="shared" ref="BM68" si="1538">IF(BM$7="",0,BL68+BM67)</f>
        <v>0</v>
      </c>
      <c r="BN68" s="41">
        <f t="shared" ref="BN68" si="1539">IF(BN$7="",0,BM68+BN67)</f>
        <v>0</v>
      </c>
      <c r="BO68" s="41">
        <f t="shared" ref="BO68" si="1540">IF(BO$7="",0,BN68+BO67)</f>
        <v>0</v>
      </c>
      <c r="BP68" s="41">
        <f t="shared" ref="BP68" si="1541">IF(BP$7="",0,BO68+BP67)</f>
        <v>0</v>
      </c>
      <c r="BQ68" s="41">
        <f t="shared" ref="BQ68" si="1542">IF(BQ$7="",0,BP68+BQ67)</f>
        <v>0</v>
      </c>
      <c r="BR68" s="41">
        <f t="shared" ref="BR68" si="1543">IF(BR$7="",0,BQ68+BR67)</f>
        <v>3460442.4956877232</v>
      </c>
      <c r="BS68" s="41">
        <f t="shared" ref="BS68" si="1544">IF(BS$7="",0,BR68+BS67)</f>
        <v>9870544.2431461513</v>
      </c>
      <c r="BT68" s="41">
        <f t="shared" ref="BT68" si="1545">IF(BT$7="",0,BS68+BT67)</f>
        <v>16897164.870216243</v>
      </c>
      <c r="BU68" s="41">
        <f t="shared" ref="BU68" si="1546">IF(BU$7="",0,BT68+BU67)</f>
        <v>24556068.230900228</v>
      </c>
      <c r="BV68" s="41">
        <f t="shared" ref="BV68" si="1547">IF(BV$7="",0,BU68+BV67)</f>
        <v>2863018.1792003252</v>
      </c>
      <c r="BW68" s="41">
        <f t="shared" ref="BW68" si="1548">IF(BW$7="",0,BV68+BW67)</f>
        <v>11833778.569118753</v>
      </c>
      <c r="BX68" s="41">
        <f t="shared" ref="BX68" si="1549">IF(BX$7="",0,BW68+BX67)</f>
        <v>21484113.254657734</v>
      </c>
      <c r="BY68" s="41">
        <f t="shared" ref="BY68" si="1550">IF(BY$7="",0,BX68+BY67)</f>
        <v>31829786.089819495</v>
      </c>
      <c r="BZ68" s="41">
        <f t="shared" ref="BZ68" si="1551">IF(BZ$7="",0,BY68+BZ67)</f>
        <v>42886560.928606257</v>
      </c>
      <c r="CA68" s="41">
        <f t="shared" ref="CA68" si="1552">IF(CA$7="",0,BZ68+CA67)</f>
        <v>54670201.625020243</v>
      </c>
      <c r="CB68" s="41">
        <f t="shared" ref="CB68" si="1553">IF(CB$7="",0,CA68+CB67)</f>
        <v>67196472.03306368</v>
      </c>
      <c r="CC68" s="41">
        <f t="shared" ref="CC68" si="1554">IF(CC$7="",0,CB68+CC67)</f>
        <v>80481136.006738782</v>
      </c>
      <c r="CD68" s="41">
        <f t="shared" ref="CD68" si="1555">IF(CD$7="",0,CC68+CD67)</f>
        <v>94539957.400047764</v>
      </c>
      <c r="CE68" s="41">
        <f t="shared" ref="CE68" si="1556">IF(CE$7="",0,CD68+CE67)</f>
        <v>109388700.06699286</v>
      </c>
      <c r="CF68" s="41">
        <f t="shared" ref="CF68" si="1557">IF(CF$7="",0,CE68+CF67)</f>
        <v>125043127.86157629</v>
      </c>
      <c r="CG68" s="41">
        <f t="shared" ref="CG68" si="1558">IF(CG$7="",0,CF68+CG67)</f>
        <v>141519004.63780028</v>
      </c>
      <c r="CH68" s="41">
        <f t="shared" ref="CH68" si="1559">IF(CH$7="",0,CG68+CH67)</f>
        <v>158832094.24966705</v>
      </c>
      <c r="CI68" s="41">
        <f t="shared" ref="CI68" si="1560">IF(CI$7="",0,CH68+CI67)</f>
        <v>176998160.55117881</v>
      </c>
      <c r="CJ68" s="41">
        <f t="shared" ref="CJ68" si="1561">IF(CJ$7="",0,CI68+CJ67)</f>
        <v>196032967.39633781</v>
      </c>
      <c r="CK68" s="41">
        <f t="shared" ref="CK68" si="1562">IF(CK$7="",0,CJ68+CK67)</f>
        <v>215952278.63914624</v>
      </c>
      <c r="CL68" s="41">
        <f t="shared" ref="CL68" si="1563">IF(CL$7="",0,CK68+CL67)</f>
        <v>236771858.13360634</v>
      </c>
      <c r="CM68" s="41">
        <f t="shared" ref="CM68" si="1564">IF(CM$7="",0,CL68+CM67)</f>
        <v>258507469.73372033</v>
      </c>
      <c r="CN68" s="41">
        <f t="shared" ref="CN68" si="1565">IF(CN$7="",0,CM68+CN67)</f>
        <v>312818885.57446957</v>
      </c>
      <c r="CO68" s="41">
        <f t="shared" ref="CO68" si="1566">IF(CO$7="",0,CN68+CO67)</f>
        <v>0</v>
      </c>
      <c r="CP68" s="41">
        <f t="shared" ref="CP68" si="1567">IF(CP$7="",0,CO68+CP67)</f>
        <v>0</v>
      </c>
      <c r="CQ68" s="41">
        <f t="shared" ref="CQ68" si="1568">IF(CQ$7="",0,CP68+CQ67)</f>
        <v>0</v>
      </c>
      <c r="CR68" s="41">
        <f t="shared" ref="CR68" si="1569">IF(CR$7="",0,CQ68+CR67)</f>
        <v>0</v>
      </c>
      <c r="CS68" s="41">
        <f t="shared" ref="CS68" si="1570">IF(CS$7="",0,CR68+CS67)</f>
        <v>0</v>
      </c>
      <c r="CT68" s="41">
        <f t="shared" ref="CT68" si="1571">IF(CT$7="",0,CS68+CT67)</f>
        <v>0</v>
      </c>
      <c r="CU68" s="41">
        <f t="shared" ref="CU68" si="1572">IF(CU$7="",0,CT68+CU67)</f>
        <v>0</v>
      </c>
      <c r="CV68" s="41">
        <f t="shared" ref="CV68" si="1573">IF(CV$7="",0,CU68+CV67)</f>
        <v>0</v>
      </c>
      <c r="CW68" s="41">
        <f t="shared" ref="CW68" si="1574">IF(CW$7="",0,CV68+CW67)</f>
        <v>0</v>
      </c>
      <c r="CX68" s="41">
        <f t="shared" ref="CX68" si="1575">IF(CX$7="",0,CW68+CX67)</f>
        <v>0</v>
      </c>
      <c r="CY68" s="41">
        <f t="shared" ref="CY68" si="1576">IF(CY$7="",0,CX68+CY67)</f>
        <v>0</v>
      </c>
      <c r="CZ68" s="41">
        <f t="shared" ref="CZ68" si="1577">IF(CZ$7="",0,CY68+CZ67)</f>
        <v>0</v>
      </c>
      <c r="DA68" s="41">
        <f t="shared" ref="DA68" si="1578">IF(DA$7="",0,CZ68+DA67)</f>
        <v>0</v>
      </c>
      <c r="DB68" s="41">
        <f t="shared" ref="DB68" si="1579">IF(DB$7="",0,DA68+DB67)</f>
        <v>0</v>
      </c>
      <c r="DC68" s="41">
        <f t="shared" ref="DC68" si="1580">IF(DC$7="",0,DB68+DC67)</f>
        <v>0</v>
      </c>
      <c r="DD68" s="41">
        <f t="shared" ref="DD68" si="1581">IF(DD$7="",0,DC68+DD67)</f>
        <v>0</v>
      </c>
      <c r="DE68" s="41">
        <f t="shared" ref="DE68" si="1582">IF(DE$7="",0,DD68+DE67)</f>
        <v>0</v>
      </c>
      <c r="DF68" s="41">
        <f t="shared" ref="DF68" si="1583">IF(DF$7="",0,DE68+DF67)</f>
        <v>0</v>
      </c>
      <c r="DG68" s="41">
        <f t="shared" ref="DG68" si="1584">IF(DG$7="",0,DF68+DG67)</f>
        <v>0</v>
      </c>
      <c r="DH68" s="41">
        <f t="shared" ref="DH68" si="1585">IF(DH$7="",0,DG68+DH67)</f>
        <v>0</v>
      </c>
      <c r="DI68" s="41">
        <f t="shared" ref="DI68" si="1586">IF(DI$7="",0,DH68+DI67)</f>
        <v>0</v>
      </c>
      <c r="DJ68" s="41">
        <f t="shared" ref="DJ68" si="1587">IF(DJ$7="",0,DI68+DJ67)</f>
        <v>0</v>
      </c>
      <c r="DK68" s="41">
        <f t="shared" ref="DK68" si="1588">IF(DK$7="",0,DJ68+DK67)</f>
        <v>0</v>
      </c>
      <c r="DL68" s="41">
        <f t="shared" ref="DL68" si="1589">IF(DL$7="",0,DK68+DL67)</f>
        <v>0</v>
      </c>
      <c r="DM68" s="41">
        <f t="shared" ref="DM68" si="1590">IF(DM$7="",0,DL68+DM67)</f>
        <v>0</v>
      </c>
      <c r="DN68" s="41">
        <f t="shared" ref="DN68" si="1591">IF(DN$7="",0,DM68+DN67)</f>
        <v>0</v>
      </c>
      <c r="DO68" s="41">
        <f t="shared" ref="DO68" si="1592">IF(DO$7="",0,DN68+DO67)</f>
        <v>0</v>
      </c>
      <c r="DP68" s="41">
        <f t="shared" ref="DP68" si="1593">IF(DP$7="",0,DO68+DP67)</f>
        <v>0</v>
      </c>
      <c r="DQ68" s="41">
        <f t="shared" ref="DQ68" si="1594">IF(DQ$7="",0,DP68+DQ67)</f>
        <v>0</v>
      </c>
      <c r="DR68" s="41">
        <f t="shared" ref="DR68" si="1595">IF(DR$7="",0,DQ68+DR67)</f>
        <v>0</v>
      </c>
      <c r="DS68" s="41">
        <f t="shared" ref="DS68" si="1596">IF(DS$7="",0,DR68+DS67)</f>
        <v>0</v>
      </c>
      <c r="DT68" s="41">
        <f t="shared" ref="DT68" si="1597">IF(DT$7="",0,DS68+DT67)</f>
        <v>0</v>
      </c>
      <c r="DU68" s="41">
        <f t="shared" ref="DU68" si="1598">IF(DU$7="",0,DT68+DU67)</f>
        <v>0</v>
      </c>
      <c r="DV68" s="41">
        <f t="shared" ref="DV68" si="1599">IF(DV$7="",0,DU68+DV67)</f>
        <v>0</v>
      </c>
      <c r="DW68" s="41">
        <f t="shared" ref="DW68" si="1600">IF(DW$7="",0,DV68+DW67)</f>
        <v>0</v>
      </c>
      <c r="DX68" s="41">
        <f t="shared" ref="DX68" si="1601">IF(DX$7="",0,DW68+DX67)</f>
        <v>0</v>
      </c>
      <c r="DY68" s="41">
        <f t="shared" ref="DY68" si="1602">IF(DY$7="",0,DX68+DY67)</f>
        <v>0</v>
      </c>
      <c r="DZ68" s="41">
        <f t="shared" ref="DZ68" si="1603">IF(DZ$7="",0,DY68+DZ67)</f>
        <v>0</v>
      </c>
      <c r="EA68" s="41">
        <f t="shared" ref="EA68" si="1604">IF(EA$7="",0,DZ68+EA67)</f>
        <v>0</v>
      </c>
      <c r="EB68" s="41">
        <f t="shared" ref="EB68" si="1605">IF(EB$7="",0,EA68+EB67)</f>
        <v>0</v>
      </c>
      <c r="EC68" s="41">
        <f t="shared" ref="EC68" si="1606">IF(EC$7="",0,EB68+EC67)</f>
        <v>0</v>
      </c>
      <c r="ED68" s="41">
        <f t="shared" ref="ED68" si="1607">IF(ED$7="",0,EC68+ED67)</f>
        <v>0</v>
      </c>
      <c r="EE68" s="41">
        <f t="shared" ref="EE68" si="1608">IF(EE$7="",0,ED68+EE67)</f>
        <v>0</v>
      </c>
      <c r="EF68" s="41">
        <f t="shared" ref="EF68" si="1609">IF(EF$7="",0,EE68+EF67)</f>
        <v>0</v>
      </c>
      <c r="EG68" s="41">
        <f t="shared" ref="EG68" si="1610">IF(EG$7="",0,EF68+EG67)</f>
        <v>0</v>
      </c>
      <c r="EH68" s="41">
        <f t="shared" ref="EH68" si="1611">IF(EH$7="",0,EG68+EH67)</f>
        <v>0</v>
      </c>
      <c r="EI68" s="41">
        <f t="shared" ref="EI68" si="1612">IF(EI$7="",0,EH68+EI67)</f>
        <v>0</v>
      </c>
      <c r="EJ68" s="41">
        <f t="shared" ref="EJ68" si="1613">IF(EJ$7="",0,EI68+EJ67)</f>
        <v>0</v>
      </c>
      <c r="EK68" s="41">
        <f t="shared" ref="EK68" si="1614">IF(EK$7="",0,EJ68+EK67)</f>
        <v>0</v>
      </c>
      <c r="EL68" s="41">
        <f t="shared" ref="EL68" si="1615">IF(EL$7="",0,EK68+EL67)</f>
        <v>0</v>
      </c>
      <c r="EM68" s="41">
        <f t="shared" ref="EM68" si="1616">IF(EM$7="",0,EL68+EM67)</f>
        <v>0</v>
      </c>
      <c r="EN68" s="41">
        <f t="shared" ref="EN68" si="1617">IF(EN$7="",0,EM68+EN67)</f>
        <v>0</v>
      </c>
      <c r="EO68" s="41">
        <f t="shared" ref="EO68" si="1618">IF(EO$7="",0,EN68+EO67)</f>
        <v>0</v>
      </c>
      <c r="EP68" s="41">
        <f t="shared" ref="EP68" si="1619">IF(EP$7="",0,EO68+EP67)</f>
        <v>0</v>
      </c>
      <c r="EQ68" s="41">
        <f t="shared" ref="EQ68" si="1620">IF(EQ$7="",0,EP68+EQ67)</f>
        <v>0</v>
      </c>
      <c r="ER68" s="41">
        <f t="shared" ref="ER68" si="1621">IF(ER$7="",0,EQ68+ER67)</f>
        <v>0</v>
      </c>
      <c r="ES68" s="41">
        <f t="shared" ref="ES68" si="1622">IF(ES$7="",0,ER68+ES67)</f>
        <v>0</v>
      </c>
      <c r="ET68" s="41">
        <f t="shared" ref="ET68" si="1623">IF(ET$7="",0,ES68+ET67)</f>
        <v>0</v>
      </c>
      <c r="EU68" s="41">
        <f t="shared" ref="EU68" si="1624">IF(EU$7="",0,ET68+EU67)</f>
        <v>0</v>
      </c>
      <c r="EV68" s="41">
        <f t="shared" ref="EV68" si="1625">IF(EV$7="",0,EU68+EV67)</f>
        <v>0</v>
      </c>
      <c r="EW68" s="41">
        <f t="shared" ref="EW68" si="1626">IF(EW$7="",0,EV68+EW67)</f>
        <v>0</v>
      </c>
      <c r="EX68" s="41">
        <f t="shared" ref="EX68" si="1627">IF(EX$7="",0,EW68+EX67)</f>
        <v>0</v>
      </c>
      <c r="EY68" s="41">
        <f t="shared" ref="EY68" si="1628">IF(EY$7="",0,EX68+EY67)</f>
        <v>0</v>
      </c>
      <c r="EZ68" s="41">
        <f t="shared" ref="EZ68" si="1629">IF(EZ$7="",0,EY68+EZ67)</f>
        <v>0</v>
      </c>
      <c r="FA68" s="41">
        <f t="shared" ref="FA68" si="1630">IF(FA$7="",0,EZ68+FA67)</f>
        <v>0</v>
      </c>
      <c r="FB68" s="41">
        <f t="shared" ref="FB68" si="1631">IF(FB$7="",0,FA68+FB67)</f>
        <v>0</v>
      </c>
      <c r="FC68" s="41">
        <f t="shared" ref="FC68" si="1632">IF(FC$7="",0,FB68+FC67)</f>
        <v>0</v>
      </c>
      <c r="FD68" s="41">
        <f t="shared" ref="FD68" si="1633">IF(FD$7="",0,FC68+FD67)</f>
        <v>0</v>
      </c>
      <c r="FE68" s="41">
        <f t="shared" ref="FE68" si="1634">IF(FE$7="",0,FD68+FE67)</f>
        <v>0</v>
      </c>
      <c r="FF68" s="41">
        <f t="shared" ref="FF68" si="1635">IF(FF$7="",0,FE68+FF67)</f>
        <v>0</v>
      </c>
      <c r="FG68" s="41">
        <f t="shared" ref="FG68" si="1636">IF(FG$7="",0,FF68+FG67)</f>
        <v>0</v>
      </c>
      <c r="FH68" s="41">
        <f t="shared" ref="FH68" si="1637">IF(FH$7="",0,FG68+FH67)</f>
        <v>0</v>
      </c>
      <c r="FI68" s="41">
        <f t="shared" ref="FI68" si="1638">IF(FI$7="",0,FH68+FI67)</f>
        <v>0</v>
      </c>
      <c r="FJ68" s="41">
        <f t="shared" ref="FJ68" si="1639">IF(FJ$7="",0,FI68+FJ67)</f>
        <v>0</v>
      </c>
      <c r="FK68" s="41">
        <f t="shared" ref="FK68" si="1640">IF(FK$7="",0,FJ68+FK67)</f>
        <v>0</v>
      </c>
      <c r="FL68" s="41">
        <f t="shared" ref="FL68" si="1641">IF(FL$7="",0,FK68+FL67)</f>
        <v>0</v>
      </c>
      <c r="FM68" s="41">
        <f t="shared" ref="FM68" si="1642">IF(FM$7="",0,FL68+FM67)</f>
        <v>0</v>
      </c>
      <c r="FN68" s="41">
        <f t="shared" ref="FN68" si="1643">IF(FN$7="",0,FM68+FN67)</f>
        <v>0</v>
      </c>
      <c r="FO68" s="41">
        <f t="shared" ref="FO68" si="1644">IF(FO$7="",0,FN68+FO67)</f>
        <v>0</v>
      </c>
      <c r="FP68" s="41">
        <f t="shared" ref="FP68" si="1645">IF(FP$7="",0,FO68+FP67)</f>
        <v>0</v>
      </c>
      <c r="FQ68" s="41">
        <f t="shared" ref="FQ68" si="1646">IF(FQ$7="",0,FP68+FQ67)</f>
        <v>0</v>
      </c>
      <c r="FR68" s="41">
        <f t="shared" ref="FR68" si="1647">IF(FR$7="",0,FQ68+FR67)</f>
        <v>0</v>
      </c>
      <c r="FS68" s="41">
        <f t="shared" ref="FS68" si="1648">IF(FS$7="",0,FR68+FS67)</f>
        <v>0</v>
      </c>
      <c r="FT68" s="41">
        <f t="shared" ref="FT68" si="1649">IF(FT$7="",0,FS68+FT67)</f>
        <v>0</v>
      </c>
      <c r="FU68" s="41">
        <f t="shared" ref="FU68" si="1650">IF(FU$7="",0,FT68+FU67)</f>
        <v>0</v>
      </c>
      <c r="FV68" s="41">
        <f t="shared" ref="FV68" si="1651">IF(FV$7="",0,FU68+FV67)</f>
        <v>0</v>
      </c>
      <c r="FW68" s="41">
        <f t="shared" ref="FW68" si="1652">IF(FW$7="",0,FV68+FW67)</f>
        <v>0</v>
      </c>
      <c r="FX68" s="41">
        <f t="shared" ref="FX68" si="1653">IF(FX$7="",0,FW68+FX67)</f>
        <v>0</v>
      </c>
      <c r="FY68" s="41">
        <f t="shared" ref="FY68" si="1654">IF(FY$7="",0,FX68+FY67)</f>
        <v>0</v>
      </c>
      <c r="FZ68" s="41">
        <f t="shared" ref="FZ68" si="1655">IF(FZ$7="",0,FY68+FZ67)</f>
        <v>0</v>
      </c>
      <c r="GA68" s="41">
        <f t="shared" ref="GA68" si="1656">IF(GA$7="",0,FZ68+GA67)</f>
        <v>0</v>
      </c>
      <c r="GB68" s="41">
        <f t="shared" ref="GB68" si="1657">IF(GB$7="",0,GA68+GB67)</f>
        <v>0</v>
      </c>
      <c r="GC68" s="41">
        <f t="shared" ref="GC68" si="1658">IF(GC$7="",0,GB68+GC67)</f>
        <v>0</v>
      </c>
      <c r="GD68" s="41">
        <f t="shared" ref="GD68" si="1659">IF(GD$7="",0,GC68+GD67)</f>
        <v>0</v>
      </c>
      <c r="GE68" s="41">
        <f t="shared" ref="GE68" si="1660">IF(GE$7="",0,GD68+GE67)</f>
        <v>0</v>
      </c>
      <c r="GF68" s="41">
        <f t="shared" ref="GF68" si="1661">IF(GF$7="",0,GE68+GF67)</f>
        <v>0</v>
      </c>
      <c r="GG68" s="41">
        <f t="shared" ref="GG68" si="1662">IF(GG$7="",0,GF68+GG67)</f>
        <v>0</v>
      </c>
      <c r="GH68" s="41">
        <f t="shared" ref="GH68" si="1663">IF(GH$7="",0,GG68+GH67)</f>
        <v>0</v>
      </c>
      <c r="GI68" s="41">
        <f t="shared" ref="GI68" si="1664">IF(GI$7="",0,GH68+GI67)</f>
        <v>0</v>
      </c>
      <c r="GJ68" s="41">
        <f t="shared" ref="GJ68" si="1665">IF(GJ$7="",0,GI68+GJ67)</f>
        <v>0</v>
      </c>
      <c r="GK68" s="41">
        <f t="shared" ref="GK68" si="1666">IF(GK$7="",0,GJ68+GK67)</f>
        <v>0</v>
      </c>
      <c r="GL68" s="41">
        <f t="shared" ref="GL68" si="1667">IF(GL$7="",0,GK68+GL67)</f>
        <v>0</v>
      </c>
      <c r="GM68" s="41">
        <f t="shared" ref="GM68" si="1668">IF(GM$7="",0,GL68+GM67)</f>
        <v>0</v>
      </c>
      <c r="GN68" s="41">
        <f t="shared" ref="GN68" si="1669">IF(GN$7="",0,GM68+GN67)</f>
        <v>0</v>
      </c>
      <c r="GO68" s="41">
        <f t="shared" ref="GO68" si="1670">IF(GO$7="",0,GN68+GO67)</f>
        <v>0</v>
      </c>
      <c r="GP68" s="41">
        <f t="shared" ref="GP68" si="1671">IF(GP$7="",0,GO68+GP67)</f>
        <v>0</v>
      </c>
      <c r="GQ68" s="41">
        <f t="shared" ref="GQ68" si="1672">IF(GQ$7="",0,GP68+GQ67)</f>
        <v>0</v>
      </c>
      <c r="GR68" s="41">
        <f t="shared" ref="GR68" si="1673">IF(GR$7="",0,GQ68+GR67)</f>
        <v>0</v>
      </c>
      <c r="GS68" s="41">
        <f t="shared" ref="GS68" si="1674">IF(GS$7="",0,GR68+GS67)</f>
        <v>0</v>
      </c>
      <c r="GT68" s="41">
        <f t="shared" ref="GT68" si="1675">IF(GT$7="",0,GS68+GT67)</f>
        <v>0</v>
      </c>
      <c r="GU68" s="41">
        <f t="shared" ref="GU68" si="1676">IF(GU$7="",0,GT68+GU67)</f>
        <v>0</v>
      </c>
      <c r="GV68" s="41">
        <f t="shared" ref="GV68" si="1677">IF(GV$7="",0,GU68+GV67)</f>
        <v>0</v>
      </c>
      <c r="GW68" s="41">
        <f t="shared" ref="GW68" si="1678">IF(GW$7="",0,GV68+GW67)</f>
        <v>0</v>
      </c>
      <c r="GX68" s="41">
        <f t="shared" ref="GX68" si="1679">IF(GX$7="",0,GW68+GX67)</f>
        <v>0</v>
      </c>
      <c r="GY68" s="41">
        <f t="shared" ref="GY68" si="1680">IF(GY$7="",0,GX68+GY67)</f>
        <v>0</v>
      </c>
      <c r="GZ68" s="41">
        <f t="shared" ref="GZ68" si="1681">IF(GZ$7="",0,GY68+GZ67)</f>
        <v>0</v>
      </c>
      <c r="HA68" s="41">
        <f t="shared" ref="HA68" si="1682">IF(HA$7="",0,GZ68+HA67)</f>
        <v>0</v>
      </c>
      <c r="HB68" s="41">
        <f t="shared" ref="HB68" si="1683">IF(HB$7="",0,HA68+HB67)</f>
        <v>0</v>
      </c>
      <c r="HC68" s="41">
        <f t="shared" ref="HC68" si="1684">IF(HC$7="",0,HB68+HC67)</f>
        <v>0</v>
      </c>
      <c r="HD68" s="41">
        <f t="shared" ref="HD68" si="1685">IF(HD$7="",0,HC68+HD67)</f>
        <v>0</v>
      </c>
      <c r="HE68" s="41">
        <f t="shared" ref="HE68" si="1686">IF(HE$7="",0,HD68+HE67)</f>
        <v>0</v>
      </c>
      <c r="HF68" s="41">
        <f t="shared" ref="HF68" si="1687">IF(HF$7="",0,HE68+HF67)</f>
        <v>0</v>
      </c>
      <c r="HG68" s="41">
        <f t="shared" ref="HG68" si="1688">IF(HG$7="",0,HF68+HG67)</f>
        <v>0</v>
      </c>
      <c r="HH68" s="41">
        <f t="shared" ref="HH68" si="1689">IF(HH$7="",0,HG68+HH67)</f>
        <v>0</v>
      </c>
      <c r="HI68" s="41">
        <f t="shared" ref="HI68" si="1690">IF(HI$7="",0,HH68+HI67)</f>
        <v>0</v>
      </c>
      <c r="HJ68" s="41">
        <f t="shared" ref="HJ68" si="1691">IF(HJ$7="",0,HI68+HJ67)</f>
        <v>0</v>
      </c>
      <c r="HK68" s="41">
        <f t="shared" ref="HK68" si="1692">IF(HK$7="",0,HJ68+HK67)</f>
        <v>0</v>
      </c>
      <c r="HL68" s="41">
        <f t="shared" ref="HL68" si="1693">IF(HL$7="",0,HK68+HL67)</f>
        <v>0</v>
      </c>
      <c r="HM68" s="41">
        <f t="shared" ref="HM68" si="1694">IF(HM$7="",0,HL68+HM67)</f>
        <v>0</v>
      </c>
      <c r="HN68" s="41">
        <f t="shared" ref="HN68" si="1695">IF(HN$7="",0,HM68+HN67)</f>
        <v>0</v>
      </c>
      <c r="HO68" s="41">
        <f t="shared" ref="HO68" si="1696">IF(HO$7="",0,HN68+HO67)</f>
        <v>0</v>
      </c>
      <c r="HP68" s="41">
        <f t="shared" ref="HP68" si="1697">IF(HP$7="",0,HO68+HP67)</f>
        <v>0</v>
      </c>
      <c r="HQ68" s="41">
        <f t="shared" ref="HQ68" si="1698">IF(HQ$7="",0,HP68+HQ67)</f>
        <v>0</v>
      </c>
      <c r="HR68" s="41">
        <f t="shared" ref="HR68" si="1699">IF(HR$7="",0,HQ68+HR67)</f>
        <v>0</v>
      </c>
      <c r="HS68" s="41">
        <f t="shared" ref="HS68" si="1700">IF(HS$7="",0,HR68+HS67)</f>
        <v>0</v>
      </c>
      <c r="HT68" s="41">
        <f t="shared" ref="HT68" si="1701">IF(HT$7="",0,HS68+HT67)</f>
        <v>0</v>
      </c>
      <c r="HU68" s="41">
        <f t="shared" ref="HU68" si="1702">IF(HU$7="",0,HT68+HU67)</f>
        <v>0</v>
      </c>
      <c r="HV68" s="41">
        <f t="shared" ref="HV68" si="1703">IF(HV$7="",0,HU68+HV67)</f>
        <v>0</v>
      </c>
      <c r="HW68" s="41">
        <f t="shared" ref="HW68" si="1704">IF(HW$7="",0,HV68+HW67)</f>
        <v>0</v>
      </c>
      <c r="HX68" s="41">
        <f t="shared" ref="HX68" si="1705">IF(HX$7="",0,HW68+HX67)</f>
        <v>0</v>
      </c>
      <c r="HY68" s="41">
        <f t="shared" ref="HY68" si="1706">IF(HY$7="",0,HX68+HY67)</f>
        <v>0</v>
      </c>
      <c r="HZ68" s="41">
        <f t="shared" ref="HZ68" si="1707">IF(HZ$7="",0,HY68+HZ67)</f>
        <v>0</v>
      </c>
      <c r="IA68" s="41">
        <f t="shared" ref="IA68" si="1708">IF(IA$7="",0,HZ68+IA67)</f>
        <v>0</v>
      </c>
      <c r="IB68" s="41">
        <f t="shared" ref="IB68" si="1709">IF(IB$7="",0,IA68+IB67)</f>
        <v>0</v>
      </c>
      <c r="IC68" s="41">
        <f t="shared" ref="IC68" si="1710">IF(IC$7="",0,IB68+IC67)</f>
        <v>0</v>
      </c>
      <c r="ID68" s="41">
        <f t="shared" ref="ID68" si="1711">IF(ID$7="",0,IC68+ID67)</f>
        <v>0</v>
      </c>
      <c r="IE68" s="41">
        <f t="shared" ref="IE68" si="1712">IF(IE$7="",0,ID68+IE67)</f>
        <v>0</v>
      </c>
      <c r="IF68" s="41">
        <f t="shared" ref="IF68" si="1713">IF(IF$7="",0,IE68+IF67)</f>
        <v>0</v>
      </c>
      <c r="IG68" s="41">
        <f t="shared" ref="IG68" si="1714">IF(IG$7="",0,IF68+IG67)</f>
        <v>0</v>
      </c>
      <c r="IH68" s="41">
        <f t="shared" ref="IH68" si="1715">IF(IH$7="",0,IG68+IH67)</f>
        <v>0</v>
      </c>
      <c r="II68" s="41">
        <f t="shared" ref="II68" si="1716">IF(II$7="",0,IH68+II67)</f>
        <v>0</v>
      </c>
      <c r="IJ68" s="41">
        <f t="shared" ref="IJ68" si="1717">IF(IJ$7="",0,II68+IJ67)</f>
        <v>0</v>
      </c>
      <c r="IK68" s="41">
        <f t="shared" ref="IK68" si="1718">IF(IK$7="",0,IJ68+IK67)</f>
        <v>0</v>
      </c>
      <c r="IL68" s="41">
        <f t="shared" ref="IL68" si="1719">IF(IL$7="",0,IK68+IL67)</f>
        <v>0</v>
      </c>
      <c r="IM68" s="41">
        <f t="shared" ref="IM68" si="1720">IF(IM$7="",0,IL68+IM67)</f>
        <v>0</v>
      </c>
      <c r="IN68" s="41">
        <f t="shared" ref="IN68" si="1721">IF(IN$7="",0,IM68+IN67)</f>
        <v>0</v>
      </c>
      <c r="IO68" s="41">
        <f t="shared" ref="IO68" si="1722">IF(IO$7="",0,IN68+IO67)</f>
        <v>0</v>
      </c>
      <c r="IP68" s="41">
        <f t="shared" ref="IP68" si="1723">IF(IP$7="",0,IO68+IP67)</f>
        <v>0</v>
      </c>
      <c r="IQ68" s="41">
        <f t="shared" ref="IQ68" si="1724">IF(IQ$7="",0,IP68+IQ67)</f>
        <v>0</v>
      </c>
      <c r="IR68" s="41">
        <f t="shared" ref="IR68" si="1725">IF(IR$7="",0,IQ68+IR67)</f>
        <v>0</v>
      </c>
      <c r="IS68" s="41">
        <f t="shared" ref="IS68" si="1726">IF(IS$7="",0,IR68+IS67)</f>
        <v>0</v>
      </c>
      <c r="IT68" s="41">
        <f t="shared" ref="IT68" si="1727">IF(IT$7="",0,IS68+IT67)</f>
        <v>0</v>
      </c>
      <c r="IU68" s="41">
        <f t="shared" ref="IU68" si="1728">IF(IU$7="",0,IT68+IU67)</f>
        <v>0</v>
      </c>
      <c r="IV68" s="41">
        <f t="shared" ref="IV68" si="1729">IF(IV$7="",0,IU68+IV67)</f>
        <v>0</v>
      </c>
      <c r="IW68" s="41">
        <f t="shared" ref="IW68" si="1730">IF(IW$7="",0,IV68+IW67)</f>
        <v>0</v>
      </c>
      <c r="IX68" s="41">
        <f t="shared" ref="IX68" si="1731">IF(IX$7="",0,IW68+IX67)</f>
        <v>0</v>
      </c>
      <c r="IY68" s="41">
        <f t="shared" ref="IY68" si="1732">IF(IY$7="",0,IX68+IY67)</f>
        <v>0</v>
      </c>
      <c r="IZ68" s="41">
        <f t="shared" ref="IZ68" si="1733">IF(IZ$7="",0,IY68+IZ67)</f>
        <v>0</v>
      </c>
      <c r="JA68" s="41">
        <f t="shared" ref="JA68" si="1734">IF(JA$7="",0,IZ68+JA67)</f>
        <v>0</v>
      </c>
      <c r="JB68" s="41">
        <f t="shared" ref="JB68" si="1735">IF(JB$7="",0,JA68+JB67)</f>
        <v>0</v>
      </c>
      <c r="JC68" s="41">
        <f t="shared" ref="JC68" si="1736">IF(JC$7="",0,JB68+JC67)</f>
        <v>0</v>
      </c>
      <c r="JD68" s="41">
        <f t="shared" ref="JD68" si="1737">IF(JD$7="",0,JC68+JD67)</f>
        <v>0</v>
      </c>
      <c r="JE68" s="41">
        <f t="shared" ref="JE68" si="1738">IF(JE$7="",0,JD68+JE67)</f>
        <v>0</v>
      </c>
      <c r="JF68" s="41">
        <f t="shared" ref="JF68" si="1739">IF(JF$7="",0,JE68+JF67)</f>
        <v>0</v>
      </c>
      <c r="JG68" s="41">
        <f t="shared" ref="JG68" si="1740">IF(JG$7="",0,JF68+JG67)</f>
        <v>0</v>
      </c>
      <c r="JH68" s="41">
        <f t="shared" ref="JH68" si="1741">IF(JH$7="",0,JG68+JH67)</f>
        <v>0</v>
      </c>
      <c r="JI68" s="41">
        <f t="shared" ref="JI68" si="1742">IF(JI$7="",0,JH68+JI67)</f>
        <v>0</v>
      </c>
      <c r="JJ68" s="41">
        <f t="shared" ref="JJ68" si="1743">IF(JJ$7="",0,JI68+JJ67)</f>
        <v>0</v>
      </c>
      <c r="JK68" s="41">
        <f t="shared" ref="JK68" si="1744">IF(JK$7="",0,JJ68+JK67)</f>
        <v>0</v>
      </c>
      <c r="JL68" s="41">
        <f t="shared" ref="JL68" si="1745">IF(JL$7="",0,JK68+JL67)</f>
        <v>0</v>
      </c>
      <c r="JM68" s="41">
        <f t="shared" ref="JM68" si="1746">IF(JM$7="",0,JL68+JM67)</f>
        <v>0</v>
      </c>
      <c r="JN68" s="41">
        <f t="shared" ref="JN68" si="1747">IF(JN$7="",0,JM68+JN67)</f>
        <v>0</v>
      </c>
      <c r="JO68" s="41">
        <f t="shared" ref="JO68" si="1748">IF(JO$7="",0,JN68+JO67)</f>
        <v>0</v>
      </c>
      <c r="JP68" s="41">
        <f t="shared" ref="JP68" si="1749">IF(JP$7="",0,JO68+JP67)</f>
        <v>0</v>
      </c>
      <c r="JQ68" s="41">
        <f t="shared" ref="JQ68" si="1750">IF(JQ$7="",0,JP68+JQ67)</f>
        <v>0</v>
      </c>
      <c r="JR68" s="41">
        <f t="shared" ref="JR68" si="1751">IF(JR$7="",0,JQ68+JR67)</f>
        <v>0</v>
      </c>
      <c r="JS68" s="41">
        <f t="shared" ref="JS68" si="1752">IF(JS$7="",0,JR68+JS67)</f>
        <v>0</v>
      </c>
      <c r="JT68" s="41">
        <f t="shared" ref="JT68" si="1753">IF(JT$7="",0,JS68+JT67)</f>
        <v>0</v>
      </c>
      <c r="JU68" s="41">
        <f t="shared" ref="JU68" si="1754">IF(JU$7="",0,JT68+JU67)</f>
        <v>0</v>
      </c>
      <c r="JV68" s="41">
        <f t="shared" ref="JV68" si="1755">IF(JV$7="",0,JU68+JV67)</f>
        <v>0</v>
      </c>
      <c r="JW68" s="41">
        <f t="shared" ref="JW68" si="1756">IF(JW$7="",0,JV68+JW67)</f>
        <v>0</v>
      </c>
      <c r="JX68" s="41">
        <f t="shared" ref="JX68" si="1757">IF(JX$7="",0,JW68+JX67)</f>
        <v>0</v>
      </c>
      <c r="JY68" s="41">
        <f t="shared" ref="JY68" si="1758">IF(JY$7="",0,JX68+JY67)</f>
        <v>0</v>
      </c>
      <c r="JZ68" s="41">
        <f t="shared" ref="JZ68" si="1759">IF(JZ$7="",0,JY68+JZ67)</f>
        <v>0</v>
      </c>
      <c r="KA68" s="41">
        <f t="shared" ref="KA68" si="1760">IF(KA$7="",0,JZ68+KA67)</f>
        <v>0</v>
      </c>
      <c r="KB68" s="41">
        <f t="shared" ref="KB68" si="1761">IF(KB$7="",0,KA68+KB67)</f>
        <v>0</v>
      </c>
      <c r="KC68" s="41">
        <f t="shared" ref="KC68" si="1762">IF(KC$7="",0,KB68+KC67)</f>
        <v>0</v>
      </c>
      <c r="KD68" s="41">
        <f t="shared" ref="KD68" si="1763">IF(KD$7="",0,KC68+KD67)</f>
        <v>0</v>
      </c>
      <c r="KE68" s="41">
        <f t="shared" ref="KE68" si="1764">IF(KE$7="",0,KD68+KE67)</f>
        <v>0</v>
      </c>
      <c r="KF68" s="41">
        <f t="shared" ref="KF68" si="1765">IF(KF$7="",0,KE68+KF67)</f>
        <v>0</v>
      </c>
      <c r="KG68" s="41">
        <f t="shared" ref="KG68" si="1766">IF(KG$7="",0,KF68+KG67)</f>
        <v>0</v>
      </c>
      <c r="KH68" s="41">
        <f t="shared" ref="KH68" si="1767">IF(KH$7="",0,KG68+KH67)</f>
        <v>0</v>
      </c>
      <c r="KI68" s="41">
        <f t="shared" ref="KI68" si="1768">IF(KI$7="",0,KH68+KI67)</f>
        <v>0</v>
      </c>
      <c r="KJ68" s="41">
        <f t="shared" ref="KJ68" si="1769">IF(KJ$7="",0,KI68+KJ67)</f>
        <v>0</v>
      </c>
      <c r="KK68" s="41">
        <f t="shared" ref="KK68" si="1770">IF(KK$7="",0,KJ68+KK67)</f>
        <v>0</v>
      </c>
      <c r="KL68" s="41">
        <f t="shared" ref="KL68" si="1771">IF(KL$7="",0,KK68+KL67)</f>
        <v>0</v>
      </c>
      <c r="KM68" s="41">
        <f t="shared" ref="KM68" si="1772">IF(KM$7="",0,KL68+KM67)</f>
        <v>0</v>
      </c>
      <c r="KN68" s="41">
        <f t="shared" ref="KN68" si="1773">IF(KN$7="",0,KM68+KN67)</f>
        <v>0</v>
      </c>
      <c r="KO68" s="41">
        <f t="shared" ref="KO68" si="1774">IF(KO$7="",0,KN68+KO67)</f>
        <v>0</v>
      </c>
      <c r="KP68" s="41">
        <f t="shared" ref="KP68" si="1775">IF(KP$7="",0,KO68+KP67)</f>
        <v>0</v>
      </c>
      <c r="KQ68" s="41">
        <f t="shared" ref="KQ68" si="1776">IF(KQ$7="",0,KP68+KQ67)</f>
        <v>0</v>
      </c>
      <c r="KR68" s="41">
        <f t="shared" ref="KR68" si="1777">IF(KR$7="",0,KQ68+KR67)</f>
        <v>0</v>
      </c>
      <c r="KS68" s="41">
        <f t="shared" ref="KS68" si="1778">IF(KS$7="",0,KR68+KS67)</f>
        <v>0</v>
      </c>
      <c r="KT68" s="41">
        <f t="shared" ref="KT68" si="1779">IF(KT$7="",0,KS68+KT67)</f>
        <v>0</v>
      </c>
      <c r="KU68" s="41">
        <f t="shared" ref="KU68" si="1780">IF(KU$7="",0,KT68+KU67)</f>
        <v>0</v>
      </c>
      <c r="KV68" s="41">
        <f t="shared" ref="KV68" si="1781">IF(KV$7="",0,KU68+KV67)</f>
        <v>0</v>
      </c>
      <c r="KW68" s="3"/>
      <c r="KX68" s="3"/>
    </row>
    <row r="69" spans="1:310" ht="4.05" customHeight="1" x14ac:dyDescent="0.25">
      <c r="A69" s="1"/>
      <c r="B69" s="79"/>
      <c r="C69" s="79"/>
      <c r="D69" s="79"/>
      <c r="E69" s="1"/>
      <c r="F69" s="1"/>
      <c r="G69" s="1"/>
      <c r="H69" s="11"/>
      <c r="I69" s="1"/>
      <c r="J69" s="1"/>
      <c r="K69" s="1"/>
      <c r="L69" s="1"/>
      <c r="M69" s="5"/>
      <c r="N69" s="1"/>
      <c r="O69" s="19"/>
      <c r="P69" s="1"/>
      <c r="Q69" s="1"/>
      <c r="R69" s="40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</row>
    <row r="70" spans="1:310" ht="4.05" customHeight="1" x14ac:dyDescent="0.25">
      <c r="A70" s="1"/>
      <c r="B70" s="79"/>
      <c r="C70" s="79"/>
      <c r="D70" s="79"/>
      <c r="E70" s="8"/>
      <c r="F70" s="1"/>
      <c r="G70" s="1"/>
      <c r="H70" s="11"/>
      <c r="I70" s="1"/>
      <c r="J70" s="1"/>
      <c r="K70" s="8"/>
      <c r="L70" s="1"/>
      <c r="M70" s="5"/>
      <c r="N70" s="8"/>
      <c r="O70" s="19"/>
      <c r="P70" s="1"/>
      <c r="Q70" s="1"/>
      <c r="R70" s="48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</row>
    <row r="71" spans="1:310" ht="4.95" customHeight="1" x14ac:dyDescent="0.25">
      <c r="A71" s="1"/>
      <c r="B71" s="79"/>
      <c r="C71" s="79"/>
      <c r="D71" s="79"/>
      <c r="E71" s="1"/>
      <c r="F71" s="1"/>
      <c r="G71" s="1"/>
      <c r="H71" s="11"/>
      <c r="I71" s="1"/>
      <c r="J71" s="1"/>
      <c r="K71" s="1"/>
      <c r="L71" s="1"/>
      <c r="M71" s="5"/>
      <c r="N71" s="1"/>
      <c r="O71" s="19"/>
      <c r="P71" s="1"/>
      <c r="Q71" s="1"/>
      <c r="R71" s="40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</row>
    <row r="72" spans="1:310" ht="4.05" customHeight="1" x14ac:dyDescent="0.25">
      <c r="A72" s="1"/>
      <c r="B72" s="79"/>
      <c r="C72" s="79"/>
      <c r="D72" s="79"/>
      <c r="E72" s="1"/>
      <c r="F72" s="1"/>
      <c r="G72" s="1"/>
      <c r="H72" s="11"/>
      <c r="I72" s="1"/>
      <c r="J72" s="1"/>
      <c r="K72" s="1"/>
      <c r="L72" s="1"/>
      <c r="M72" s="5"/>
      <c r="N72" s="1"/>
      <c r="O72" s="19"/>
      <c r="P72" s="1"/>
      <c r="Q72" s="1"/>
      <c r="R72" s="40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</row>
    <row r="73" spans="1:310" s="4" customFormat="1" x14ac:dyDescent="0.25">
      <c r="A73" s="3"/>
      <c r="B73" s="85"/>
      <c r="C73" s="86"/>
      <c r="D73" s="85"/>
      <c r="E73" s="3" t="str">
        <f>kpi!$E$67</f>
        <v>выручка</v>
      </c>
      <c r="F73" s="3"/>
      <c r="G73" s="3"/>
      <c r="H73" s="39" t="str">
        <f>IF(OR($E73="",$E73=0),"",INDEX(kpi!$I:$I,SUMIFS(kpi!$A:$A,kpi!$E:$E,$E73)))</f>
        <v>руб.</v>
      </c>
      <c r="I73" s="3"/>
      <c r="J73" s="3"/>
      <c r="K73" s="3"/>
      <c r="L73" s="3"/>
      <c r="M73" s="5"/>
      <c r="N73" s="3"/>
      <c r="O73" s="19"/>
      <c r="P73" s="3"/>
      <c r="Q73" s="3"/>
      <c r="R73" s="41">
        <f t="shared" ref="R73:R75" si="1782">SUMIFS($T73:$KW73,$T$1:$KW$1,"&gt;="&amp;1,$T$1:$KW$1,"&lt;="&amp;MAX($1:$1))</f>
        <v>838417508.0673492</v>
      </c>
      <c r="S73" s="3"/>
      <c r="T73" s="3"/>
      <c r="U73" s="41">
        <f>IF(U$7="",0,SUMIFS(раунд1!181:181,раунд1!$6:$6,U$6)+SUMIFS(раунд2!181:181,раунд2!$6:$6,U$6)+SUMIFS(раунд3!181:181,раунд3!$6:$6,U$6))</f>
        <v>153624.01048076924</v>
      </c>
      <c r="V73" s="41">
        <f>IF(V$7="",0,SUMIFS(раунд1!181:181,раунд1!$6:$6,V$6)+SUMIFS(раунд2!181:181,раунд2!$6:$6,V$6)+SUMIFS(раунд3!181:181,раунд3!$6:$6,V$6))</f>
        <v>332852.02270833327</v>
      </c>
      <c r="W73" s="41">
        <f>IF(W$7="",0,SUMIFS(раунд1!181:181,раунд1!$6:$6,W$6)+SUMIFS(раунд2!181:181,раунд2!$6:$6,W$6)+SUMIFS(раунд3!181:181,раунд3!$6:$6,W$6))</f>
        <v>537684.03668269224</v>
      </c>
      <c r="X73" s="41">
        <f>IF(X$7="",0,SUMIFS(раунд1!181:181,раунд1!$6:$6,X$6)+SUMIFS(раунд2!181:181,раунд2!$6:$6,X$6)+SUMIFS(раунд3!181:181,раунд3!$6:$6,X$6))</f>
        <v>768120.05240384617</v>
      </c>
      <c r="Y73" s="41">
        <f>IF(Y$7="",0,SUMIFS(раунд1!181:181,раунд1!$6:$6,Y$6)+SUMIFS(раунд2!181:181,раунд2!$6:$6,Y$6)+SUMIFS(раунд3!181:181,раунд3!$6:$6,Y$6))</f>
        <v>1024160.0698717948</v>
      </c>
      <c r="Z73" s="41">
        <f>IF(Z$7="",0,SUMIFS(раунд1!181:181,раунд1!$6:$6,Z$6)+SUMIFS(раунд2!181:181,раунд2!$6:$6,Z$6)+SUMIFS(раунд3!181:181,раунд3!$6:$6,Z$6))</f>
        <v>1265189.4967788463</v>
      </c>
      <c r="AA73" s="41">
        <f>IF(AA$7="",0,SUMIFS(раунд1!181:181,раунд1!$6:$6,AA$6)+SUMIFS(раунд2!181:181,раунд2!$6:$6,AA$6)+SUMIFS(раунд3!181:181,раунд3!$6:$6,AA$6))</f>
        <v>1447809.9722916665</v>
      </c>
      <c r="AB73" s="41">
        <f>IF(AB$7="",0,SUMIFS(раунд1!181:181,раунд1!$6:$6,AB$6)+SUMIFS(раунд2!181:181,раунд2!$6:$6,AB$6)+SUMIFS(раунд3!181:181,раунд3!$6:$6,AB$6))</f>
        <v>1636391.3750961537</v>
      </c>
      <c r="AC73" s="41">
        <f>IF(AC$7="",0,SUMIFS(раунд1!181:181,раунд1!$6:$6,AC$6)+SUMIFS(раунд2!181:181,раунд2!$6:$6,AC$6)+SUMIFS(раунд3!181:181,раунд3!$6:$6,AC$6))</f>
        <v>1830933.7051923075</v>
      </c>
      <c r="AD73" s="41">
        <f>IF(AD$7="",0,SUMIFS(раунд1!181:181,раунд1!$6:$6,AD$6)+SUMIFS(раунд2!181:181,раунд2!$6:$6,AD$6)+SUMIFS(раунд3!181:181,раунд3!$6:$6,AD$6))</f>
        <v>2031436.9625801276</v>
      </c>
      <c r="AE73" s="41">
        <f>IF(AE$7="",0,SUMIFS(раунд1!181:181,раунд1!$6:$6,AE$6)+SUMIFS(раунд2!181:181,раунд2!$6:$6,AE$6)+SUMIFS(раунд3!181:181,раунд3!$6:$6,AE$6))</f>
        <v>2237901.1472596149</v>
      </c>
      <c r="AF73" s="41">
        <f>IF(AF$7="",0,SUMIFS(раунд1!181:181,раунд1!$6:$6,AF$6)+SUMIFS(раунд2!181:181,раунд2!$6:$6,AF$6)+SUMIFS(раунд3!181:181,раунд3!$6:$6,AF$6))</f>
        <v>2450326.2592307688</v>
      </c>
      <c r="AG73" s="41">
        <f>IF(AG$7="",0,SUMIFS(раунд1!181:181,раунд1!$6:$6,AG$6)+SUMIFS(раунд2!181:181,раунд2!$6:$6,AG$6)+SUMIFS(раунд3!181:181,раунд3!$6:$6,AG$6))</f>
        <v>2147299.1389150005</v>
      </c>
      <c r="AH73" s="41">
        <f>IF(AH$7="",0,SUMIFS(раунд1!181:181,раунд1!$6:$6,AH$6)+SUMIFS(раунд2!181:181,раунд2!$6:$6,AH$6)+SUMIFS(раунд3!181:181,раунд3!$6:$6,AH$6))</f>
        <v>1485365.1608687502</v>
      </c>
      <c r="AI73" s="41">
        <f>IF(AI$7="",0,SUMIFS(раунд1!181:181,раунд1!$6:$6,AI$6)+SUMIFS(раунд2!181:181,раунд2!$6:$6,AI$6)+SUMIFS(раунд3!181:181,раунд3!$6:$6,AI$6))</f>
        <v>1773948.9695112503</v>
      </c>
      <c r="AJ73" s="41">
        <f>IF(AJ$7="",0,SUMIFS(раунд1!181:181,раунд1!$6:$6,AJ$6)+SUMIFS(раунд2!181:181,раунд2!$6:$6,AJ$6)+SUMIFS(раунд3!181:181,раунд3!$6:$6,AJ$6))</f>
        <v>2083145.9073425003</v>
      </c>
      <c r="AK73" s="41">
        <f>IF(AK$7="",0,SUMIFS(раунд1!181:181,раунд1!$6:$6,AK$6)+SUMIFS(раунд2!181:181,раунд2!$6:$6,AK$6)+SUMIFS(раунд3!181:181,раунд3!$6:$6,AK$6))</f>
        <v>2412955.9743625005</v>
      </c>
      <c r="AL73" s="41">
        <f>IF(AL$7="",0,SUMIFS(раунд1!181:181,раунд1!$6:$6,AL$6)+SUMIFS(раунд2!181:181,раунд2!$6:$6,AL$6)+SUMIFS(раунд3!181:181,раунд3!$6:$6,AL$6))</f>
        <v>2763379.1705712504</v>
      </c>
      <c r="AM73" s="41">
        <f>IF(AM$7="",0,SUMIFS(раунд1!181:181,раунд1!$6:$6,AM$6)+SUMIFS(раунд2!181:181,раунд2!$6:$6,AM$6)+SUMIFS(раунд3!181:181,раунд3!$6:$6,AM$6))</f>
        <v>3078324.8735487503</v>
      </c>
      <c r="AN73" s="41">
        <f>IF(AN$7="",0,SUMIFS(раунд1!181:181,раунд1!$6:$6,AN$6)+SUMIFS(раунд2!181:181,раунд2!$6:$6,AN$6)+SUMIFS(раунд3!181:181,раунд3!$6:$6,AN$6))</f>
        <v>3301568.6980150007</v>
      </c>
      <c r="AO73" s="41">
        <f>IF(AO$7="",0,SUMIFS(раунд1!181:181,раунд1!$6:$6,AO$6)+SUMIFS(раунд2!181:181,раунд2!$6:$6,AO$6)+SUMIFS(раунд3!181:181,раунд3!$6:$6,AO$6))</f>
        <v>3531781.3673712504</v>
      </c>
      <c r="AP73" s="41">
        <f>IF(AP$7="",0,SUMIFS(раунд1!181:181,раунд1!$6:$6,AP$6)+SUMIFS(раунд2!181:181,раунд2!$6:$6,AP$6)+SUMIFS(раунд3!181:181,раунд3!$6:$6,AP$6))</f>
        <v>3768962.8816175004</v>
      </c>
      <c r="AQ73" s="41">
        <f>IF(AQ$7="",0,SUMIFS(раунд1!181:181,раунд1!$6:$6,AQ$6)+SUMIFS(раунд2!181:181,раунд2!$6:$6,AQ$6)+SUMIFS(раунд3!181:181,раунд3!$6:$6,AQ$6))</f>
        <v>4013113.2407537503</v>
      </c>
      <c r="AR73" s="41">
        <f>IF(AR$7="",0,SUMIFS(раунд1!181:181,раунд1!$6:$6,AR$6)+SUMIFS(раунд2!181:181,раунд2!$6:$6,AR$6)+SUMIFS(раунд3!181:181,раунд3!$6:$6,AR$6))</f>
        <v>4264232.4447799996</v>
      </c>
      <c r="AS73" s="41">
        <f>IF(AS$7="",0,SUMIFS(раунд1!181:181,раунд1!$6:$6,AS$6)+SUMIFS(раунд2!181:181,раунд2!$6:$6,AS$6)+SUMIFS(раунд3!181:181,раунд3!$6:$6,AS$6))</f>
        <v>4522320.49369625</v>
      </c>
      <c r="AT73" s="41">
        <f>IF(AT$7="",0,SUMIFS(раунд1!181:181,раунд1!$6:$6,AT$6)+SUMIFS(раунд2!181:181,раунд2!$6:$6,AT$6)+SUMIFS(раунд3!181:181,раунд3!$6:$6,AT$6))</f>
        <v>4787377.3875024999</v>
      </c>
      <c r="AU73" s="41">
        <f>IF(AU$7="",0,SUMIFS(раунд1!181:181,раунд1!$6:$6,AU$6)+SUMIFS(раунд2!181:181,раунд2!$6:$6,AU$6)+SUMIFS(раунд3!181:181,раунд3!$6:$6,AU$6))</f>
        <v>5059403.1261987509</v>
      </c>
      <c r="AV73" s="41">
        <f>IF(AV$7="",0,SUMIFS(раунд1!181:181,раунд1!$6:$6,AV$6)+SUMIFS(раунд2!181:181,раунд2!$6:$6,AV$6)+SUMIFS(раунд3!181:181,раунд3!$6:$6,AV$6))</f>
        <v>5338397.7097850004</v>
      </c>
      <c r="AW73" s="41">
        <f>IF(AW$7="",0,SUMIFS(раунд1!181:181,раунд1!$6:$6,AW$6)+SUMIFS(раунд2!181:181,раунд2!$6:$6,AW$6)+SUMIFS(раунд3!181:181,раунд3!$6:$6,AW$6))</f>
        <v>5624361.1382612502</v>
      </c>
      <c r="AX73" s="41">
        <f>IF(AX$7="",0,SUMIFS(раунд1!181:181,раунд1!$6:$6,AX$6)+SUMIFS(раунд2!181:181,раунд2!$6:$6,AX$6)+SUMIFS(раунд3!181:181,раунд3!$6:$6,AX$6))</f>
        <v>5917293.4116275003</v>
      </c>
      <c r="AY73" s="41">
        <f>IF(AY$7="",0,SUMIFS(раунд1!181:181,раунд1!$6:$6,AY$6)+SUMIFS(раунд2!181:181,раунд2!$6:$6,AY$6)+SUMIFS(раунд3!181:181,раунд3!$6:$6,AY$6))</f>
        <v>6217194.5298837498</v>
      </c>
      <c r="AZ73" s="41">
        <f>IF(AZ$7="",0,SUMIFS(раунд1!181:181,раунд1!$6:$6,AZ$6)+SUMIFS(раунд2!181:181,раунд2!$6:$6,AZ$6)+SUMIFS(раунд3!181:181,раунд3!$6:$6,AZ$6))</f>
        <v>6524064.4930299995</v>
      </c>
      <c r="BA73" s="41">
        <f>IF(BA$7="",0,SUMIFS(раунд1!181:181,раунд1!$6:$6,BA$6)+SUMIFS(раунд2!181:181,раунд2!$6:$6,BA$6)+SUMIFS(раунд3!181:181,раунд3!$6:$6,BA$6))</f>
        <v>6837903.3010662505</v>
      </c>
      <c r="BB73" s="41">
        <f>IF(BB$7="",0,SUMIFS(раунд1!181:181,раунд1!$6:$6,BB$6)+SUMIFS(раунд2!181:181,раунд2!$6:$6,BB$6)+SUMIFS(раунд3!181:181,раунд3!$6:$6,BB$6))</f>
        <v>7158710.9539925009</v>
      </c>
      <c r="BC73" s="41">
        <f>IF(BC$7="",0,SUMIFS(раунд1!181:181,раунд1!$6:$6,BC$6)+SUMIFS(раунд2!181:181,раунд2!$6:$6,BC$6)+SUMIFS(раунд3!181:181,раунд3!$6:$6,BC$6))</f>
        <v>7486487.4518087506</v>
      </c>
      <c r="BD73" s="41">
        <f>IF(BD$7="",0,SUMIFS(раунд1!181:181,раунд1!$6:$6,BD$6)+SUMIFS(раунд2!181:181,раунд2!$6:$6,BD$6)+SUMIFS(раунд3!181:181,раунд3!$6:$6,BD$6))</f>
        <v>7821232.7945150007</v>
      </c>
      <c r="BE73" s="41">
        <f>IF(BE$7="",0,SUMIFS(раунд1!181:181,раунд1!$6:$6,BE$6)+SUMIFS(раунд2!181:181,раунд2!$6:$6,BE$6)+SUMIFS(раунд3!181:181,раунд3!$6:$6,BE$6))</f>
        <v>11259998.249538891</v>
      </c>
      <c r="BF73" s="41">
        <f>IF(BF$7="",0,SUMIFS(раунд1!181:181,раунд1!$6:$6,BF$6)+SUMIFS(раунд2!181:181,раунд2!$6:$6,BF$6)+SUMIFS(раунд3!181:181,раунд3!$6:$6,BF$6))</f>
        <v>6787413.7829999998</v>
      </c>
      <c r="BG73" s="41">
        <f>IF(BG$7="",0,SUMIFS(раунд1!181:181,раунд1!$6:$6,BG$6)+SUMIFS(раунд2!181:181,раунд2!$6:$6,BG$6)+SUMIFS(раунд3!181:181,раунд3!$6:$6,BG$6))</f>
        <v>7502862.878833333</v>
      </c>
      <c r="BH73" s="41">
        <f>IF(BH$7="",0,SUMIFS(раунд1!181:181,раунд1!$6:$6,BH$6)+SUMIFS(раунд2!181:181,раунд2!$6:$6,BH$6)+SUMIFS(раунд3!181:181,раунд3!$6:$6,BH$6))</f>
        <v>8255001.6718888897</v>
      </c>
      <c r="BI73" s="41">
        <f>IF(BI$7="",0,SUMIFS(раунд1!181:181,раунд1!$6:$6,BI$6)+SUMIFS(раунд2!181:181,раунд2!$6:$6,BI$6)+SUMIFS(раунд3!181:181,раунд3!$6:$6,BI$6))</f>
        <v>9043830.1621666681</v>
      </c>
      <c r="BJ73" s="41">
        <f>IF(BJ$7="",0,SUMIFS(раунд1!181:181,раунд1!$6:$6,BJ$6)+SUMIFS(раунд2!181:181,раунд2!$6:$6,BJ$6)+SUMIFS(раунд3!181:181,раунд3!$6:$6,BJ$6))</f>
        <v>9869348.3496666681</v>
      </c>
      <c r="BK73" s="41">
        <f>IF(BK$7="",0,SUMIFS(раунд1!181:181,раунд1!$6:$6,BK$6)+SUMIFS(раунд2!181:181,раунд2!$6:$6,BK$6)+SUMIFS(раунд3!181:181,раунд3!$6:$6,BK$6))</f>
        <v>10731556.23438889</v>
      </c>
      <c r="BL73" s="41">
        <f>IF(BL$7="",0,SUMIFS(раунд1!181:181,раунд1!$6:$6,BL$6)+SUMIFS(раунд2!181:181,раунд2!$6:$6,BL$6)+SUMIFS(раунд3!181:181,раунд3!$6:$6,BL$6))</f>
        <v>11551054.459388889</v>
      </c>
      <c r="BM73" s="41">
        <f>IF(BM$7="",0,SUMIFS(раунд1!181:181,раунд1!$6:$6,BM$6)+SUMIFS(раунд2!181:181,раунд2!$6:$6,BM$6)+SUMIFS(раунд3!181:181,раунд3!$6:$6,BM$6))</f>
        <v>12293069.988763891</v>
      </c>
      <c r="BN73" s="41">
        <f>IF(BN$7="",0,SUMIFS(раунд1!181:181,раунд1!$6:$6,BN$6)+SUMIFS(раунд2!181:181,раунд2!$6:$6,BN$6)+SUMIFS(раунд3!181:181,раунд3!$6:$6,BN$6))</f>
        <v>12933084.83940278</v>
      </c>
      <c r="BO73" s="41">
        <f>IF(BO$7="",0,SUMIFS(раунд1!181:181,раунд1!$6:$6,BO$6)+SUMIFS(раунд2!181:181,раунд2!$6:$6,BO$6)+SUMIFS(раунд3!181:181,раунд3!$6:$6,BO$6))</f>
        <v>13591679.499263888</v>
      </c>
      <c r="BP73" s="41">
        <f>IF(BP$7="",0,SUMIFS(раунд1!181:181,раунд1!$6:$6,BP$6)+SUMIFS(раунд2!181:181,раунд2!$6:$6,BP$6)+SUMIFS(раунд3!181:181,раунд3!$6:$6,BP$6))</f>
        <v>14268853.968347223</v>
      </c>
      <c r="BQ73" s="41">
        <f>IF(BQ$7="",0,SUMIFS(раунд1!181:181,раунд1!$6:$6,BQ$6)+SUMIFS(раунд2!181:181,раунд2!$6:$6,BQ$6)+SUMIFS(раунд3!181:181,раунд3!$6:$6,BQ$6))</f>
        <v>14964608.246652778</v>
      </c>
      <c r="BR73" s="41">
        <f>IF(BR$7="",0,SUMIFS(раунд1!181:181,раунд1!$6:$6,BR$6)+SUMIFS(раунд2!181:181,раунд2!$6:$6,BR$6)+SUMIFS(раунд3!181:181,раунд3!$6:$6,BR$6))</f>
        <v>15678942.334180556</v>
      </c>
      <c r="BS73" s="41">
        <f>IF(BS$7="",0,SUMIFS(раунд1!181:181,раунд1!$6:$6,BS$6)+SUMIFS(раунд2!181:181,раунд2!$6:$6,BS$6)+SUMIFS(раунд3!181:181,раунд3!$6:$6,BS$6))</f>
        <v>16411856.230930557</v>
      </c>
      <c r="BT73" s="41">
        <f>IF(BT$7="",0,SUMIFS(раунд1!181:181,раунд1!$6:$6,BT$6)+SUMIFS(раунд2!181:181,раунд2!$6:$6,BT$6)+SUMIFS(раунд3!181:181,раунд3!$6:$6,BT$6))</f>
        <v>17163349.93690278</v>
      </c>
      <c r="BU73" s="41">
        <f>IF(BU$7="",0,SUMIFS(раунд1!181:181,раунд1!$6:$6,BU$6)+SUMIFS(раунд2!181:181,раунд2!$6:$6,BU$6)+SUMIFS(раунд3!181:181,раунд3!$6:$6,BU$6))</f>
        <v>17933423.452097226</v>
      </c>
      <c r="BV73" s="41">
        <f>IF(BV$7="",0,SUMIFS(раунд1!181:181,раунд1!$6:$6,BV$6)+SUMIFS(раунд2!181:181,раунд2!$6:$6,BV$6)+SUMIFS(раунд3!181:181,раунд3!$6:$6,BV$6))</f>
        <v>18722076.776513893</v>
      </c>
      <c r="BW73" s="41">
        <f>IF(BW$7="",0,SUMIFS(раунд1!181:181,раунд1!$6:$6,BW$6)+SUMIFS(раунд2!181:181,раунд2!$6:$6,BW$6)+SUMIFS(раунд3!181:181,раунд3!$6:$6,BW$6))</f>
        <v>19529309.910152782</v>
      </c>
      <c r="BX73" s="41">
        <f>IF(BX$7="",0,SUMIFS(раунд1!181:181,раунд1!$6:$6,BX$6)+SUMIFS(раунд2!181:181,раунд2!$6:$6,BX$6)+SUMIFS(раунд3!181:181,раунд3!$6:$6,BX$6))</f>
        <v>20355122.853013892</v>
      </c>
      <c r="BY73" s="41">
        <f>IF(BY$7="",0,SUMIFS(раунд1!181:181,раунд1!$6:$6,BY$6)+SUMIFS(раунд2!181:181,раунд2!$6:$6,BY$6)+SUMIFS(раунд3!181:181,раунд3!$6:$6,BY$6))</f>
        <v>21199515.605097227</v>
      </c>
      <c r="BZ73" s="41">
        <f>IF(BZ$7="",0,SUMIFS(раунд1!181:181,раунд1!$6:$6,BZ$6)+SUMIFS(раунд2!181:181,раунд2!$6:$6,BZ$6)+SUMIFS(раунд3!181:181,раунд3!$6:$6,BZ$6))</f>
        <v>22062488.166402783</v>
      </c>
      <c r="CA73" s="41">
        <f>IF(CA$7="",0,SUMIFS(раунд1!181:181,раунд1!$6:$6,CA$6)+SUMIFS(раунд2!181:181,раунд2!$6:$6,CA$6)+SUMIFS(раунд3!181:181,раунд3!$6:$6,CA$6))</f>
        <v>22944040.536930561</v>
      </c>
      <c r="CB73" s="41">
        <f>IF(CB$7="",0,SUMIFS(раунд1!181:181,раунд1!$6:$6,CB$6)+SUMIFS(раунд2!181:181,раунд2!$6:$6,CB$6)+SUMIFS(раунд3!181:181,раунд3!$6:$6,CB$6))</f>
        <v>23844172.71668056</v>
      </c>
      <c r="CC73" s="41">
        <f>IF(CC$7="",0,SUMIFS(раунд1!181:181,раунд1!$6:$6,CC$6)+SUMIFS(раунд2!181:181,раунд2!$6:$6,CC$6)+SUMIFS(раунд3!181:181,раунд3!$6:$6,CC$6))</f>
        <v>24762884.705652785</v>
      </c>
      <c r="CD73" s="41">
        <f>IF(CD$7="",0,SUMIFS(раунд1!181:181,раунд1!$6:$6,CD$6)+SUMIFS(раунд2!181:181,раунд2!$6:$6,CD$6)+SUMIFS(раунд3!181:181,раунд3!$6:$6,CD$6))</f>
        <v>25700176.503847227</v>
      </c>
      <c r="CE73" s="41">
        <f>IF(CE$7="",0,SUMIFS(раунд1!181:181,раунд1!$6:$6,CE$6)+SUMIFS(раунд2!181:181,раунд2!$6:$6,CE$6)+SUMIFS(раунд3!181:181,раунд3!$6:$6,CE$6))</f>
        <v>26656048.111263894</v>
      </c>
      <c r="CF73" s="41">
        <f>IF(CF$7="",0,SUMIFS(раунд1!181:181,раунд1!$6:$6,CF$6)+SUMIFS(раунд2!181:181,раунд2!$6:$6,CF$6)+SUMIFS(раунд3!181:181,раунд3!$6:$6,CF$6))</f>
        <v>27630499.527902782</v>
      </c>
      <c r="CG73" s="41">
        <f>IF(CG$7="",0,SUMIFS(раунд1!181:181,раунд1!$6:$6,CG$6)+SUMIFS(раунд2!181:181,раунд2!$6:$6,CG$6)+SUMIFS(раунд3!181:181,раунд3!$6:$6,CG$6))</f>
        <v>28623530.753763892</v>
      </c>
      <c r="CH73" s="41">
        <f>IF(CH$7="",0,SUMIFS(раунд1!181:181,раунд1!$6:$6,CH$6)+SUMIFS(раунд2!181:181,раунд2!$6:$6,CH$6)+SUMIFS(раунд3!181:181,раунд3!$6:$6,CH$6))</f>
        <v>29635141.788847227</v>
      </c>
      <c r="CI73" s="41">
        <f>IF(CI$7="",0,SUMIFS(раунд1!181:181,раунд1!$6:$6,CI$6)+SUMIFS(раунд2!181:181,раунд2!$6:$6,CI$6)+SUMIFS(раунд3!181:181,раунд3!$6:$6,CI$6))</f>
        <v>30665332.633152783</v>
      </c>
      <c r="CJ73" s="41">
        <f>IF(CJ$7="",0,SUMIFS(раунд1!181:181,раунд1!$6:$6,CJ$6)+SUMIFS(раунд2!181:181,раунд2!$6:$6,CJ$6)+SUMIFS(раунд3!181:181,раунд3!$6:$6,CJ$6))</f>
        <v>31714103.286680564</v>
      </c>
      <c r="CK73" s="41">
        <f>IF(CK$7="",0,SUMIFS(раунд1!181:181,раунд1!$6:$6,CK$6)+SUMIFS(раунд2!181:181,раунд2!$6:$6,CK$6)+SUMIFS(раунд3!181:181,раунд3!$6:$6,CK$6))</f>
        <v>32781453.749430563</v>
      </c>
      <c r="CL73" s="41">
        <f>IF(CL$7="",0,SUMIFS(раунд1!181:181,раунд1!$6:$6,CL$6)+SUMIFS(раунд2!181:181,раунд2!$6:$6,CL$6)+SUMIFS(раунд3!181:181,раунд3!$6:$6,CL$6))</f>
        <v>33867384.021402784</v>
      </c>
      <c r="CM73" s="41">
        <f>IF(CM$7="",0,SUMIFS(раунд1!181:181,раунд1!$6:$6,CM$6)+SUMIFS(раунд2!181:181,раунд2!$6:$6,CM$6)+SUMIFS(раунд3!181:181,раунд3!$6:$6,CM$6))</f>
        <v>34971894.102597229</v>
      </c>
      <c r="CN73" s="41">
        <f>IF(CN$7="",0,SUMIFS(раунд1!181:181,раунд1!$6:$6,CN$6)+SUMIFS(раунд2!181:181,раунд2!$6:$6,CN$6)+SUMIFS(раунд3!181:181,раунд3!$6:$6,CN$6))</f>
        <v>28877144.303000003</v>
      </c>
      <c r="CO73" s="41">
        <f>IF(CO$7="",0,SUMIFS(раунд1!181:181,раунд1!$6:$6,CO$6)+SUMIFS(раунд2!181:181,раунд2!$6:$6,CO$6)+SUMIFS(раунд3!181:181,раунд3!$6:$6,CO$6))</f>
        <v>0</v>
      </c>
      <c r="CP73" s="41">
        <f>IF(CP$7="",0,SUMIFS(раунд1!181:181,раунд1!$6:$6,CP$6)+SUMIFS(раунд2!181:181,раунд2!$6:$6,CP$6)+SUMIFS(раунд3!181:181,раунд3!$6:$6,CP$6))</f>
        <v>0</v>
      </c>
      <c r="CQ73" s="41">
        <f>IF(CQ$7="",0,SUMIFS(раунд1!181:181,раунд1!$6:$6,CQ$6)+SUMIFS(раунд2!181:181,раунд2!$6:$6,CQ$6)+SUMIFS(раунд3!181:181,раунд3!$6:$6,CQ$6))</f>
        <v>0</v>
      </c>
      <c r="CR73" s="41">
        <f>IF(CR$7="",0,SUMIFS(раунд1!181:181,раунд1!$6:$6,CR$6)+SUMIFS(раунд2!181:181,раунд2!$6:$6,CR$6)+SUMIFS(раунд3!181:181,раунд3!$6:$6,CR$6))</f>
        <v>0</v>
      </c>
      <c r="CS73" s="41">
        <f>IF(CS$7="",0,SUMIFS(раунд1!181:181,раунд1!$6:$6,CS$6)+SUMIFS(раунд2!181:181,раунд2!$6:$6,CS$6)+SUMIFS(раунд3!181:181,раунд3!$6:$6,CS$6))</f>
        <v>0</v>
      </c>
      <c r="CT73" s="41">
        <f>IF(CT$7="",0,SUMIFS(раунд1!181:181,раунд1!$6:$6,CT$6)+SUMIFS(раунд2!181:181,раунд2!$6:$6,CT$6)+SUMIFS(раунд3!181:181,раунд3!$6:$6,CT$6))</f>
        <v>0</v>
      </c>
      <c r="CU73" s="41">
        <f>IF(CU$7="",0,SUMIFS(раунд1!181:181,раунд1!$6:$6,CU$6)+SUMIFS(раунд2!181:181,раунд2!$6:$6,CU$6)+SUMIFS(раунд3!181:181,раунд3!$6:$6,CU$6))</f>
        <v>0</v>
      </c>
      <c r="CV73" s="41">
        <f>IF(CV$7="",0,SUMIFS(раунд1!181:181,раунд1!$6:$6,CV$6)+SUMIFS(раунд2!181:181,раунд2!$6:$6,CV$6)+SUMIFS(раунд3!181:181,раунд3!$6:$6,CV$6))</f>
        <v>0</v>
      </c>
      <c r="CW73" s="41">
        <f>IF(CW$7="",0,SUMIFS(раунд1!181:181,раунд1!$6:$6,CW$6)+SUMIFS(раунд2!181:181,раунд2!$6:$6,CW$6)+SUMIFS(раунд3!181:181,раунд3!$6:$6,CW$6))</f>
        <v>0</v>
      </c>
      <c r="CX73" s="41">
        <f>IF(CX$7="",0,SUMIFS(раунд1!181:181,раунд1!$6:$6,CX$6)+SUMIFS(раунд2!181:181,раунд2!$6:$6,CX$6)+SUMIFS(раунд3!181:181,раунд3!$6:$6,CX$6))</f>
        <v>0</v>
      </c>
      <c r="CY73" s="41">
        <f>IF(CY$7="",0,SUMIFS(раунд1!181:181,раунд1!$6:$6,CY$6)+SUMIFS(раунд2!181:181,раунд2!$6:$6,CY$6)+SUMIFS(раунд3!181:181,раунд3!$6:$6,CY$6))</f>
        <v>0</v>
      </c>
      <c r="CZ73" s="41">
        <f>IF(CZ$7="",0,SUMIFS(раунд1!181:181,раунд1!$6:$6,CZ$6)+SUMIFS(раунд2!181:181,раунд2!$6:$6,CZ$6)+SUMIFS(раунд3!181:181,раунд3!$6:$6,CZ$6))</f>
        <v>0</v>
      </c>
      <c r="DA73" s="41">
        <f>IF(DA$7="",0,SUMIFS(раунд1!181:181,раунд1!$6:$6,DA$6)+SUMIFS(раунд2!181:181,раунд2!$6:$6,DA$6)+SUMIFS(раунд3!181:181,раунд3!$6:$6,DA$6))</f>
        <v>0</v>
      </c>
      <c r="DB73" s="41">
        <f>IF(DB$7="",0,SUMIFS(раунд1!181:181,раунд1!$6:$6,DB$6)+SUMIFS(раунд2!181:181,раунд2!$6:$6,DB$6)+SUMIFS(раунд3!181:181,раунд3!$6:$6,DB$6))</f>
        <v>0</v>
      </c>
      <c r="DC73" s="41">
        <f>IF(DC$7="",0,SUMIFS(раунд1!181:181,раунд1!$6:$6,DC$6)+SUMIFS(раунд2!181:181,раунд2!$6:$6,DC$6)+SUMIFS(раунд3!181:181,раунд3!$6:$6,DC$6))</f>
        <v>0</v>
      </c>
      <c r="DD73" s="41">
        <f>IF(DD$7="",0,SUMIFS(раунд1!181:181,раунд1!$6:$6,DD$6)+SUMIFS(раунд2!181:181,раунд2!$6:$6,DD$6)+SUMIFS(раунд3!181:181,раунд3!$6:$6,DD$6))</f>
        <v>0</v>
      </c>
      <c r="DE73" s="41">
        <f>IF(DE$7="",0,SUMIFS(раунд1!181:181,раунд1!$6:$6,DE$6)+SUMIFS(раунд2!181:181,раунд2!$6:$6,DE$6)+SUMIFS(раунд3!181:181,раунд3!$6:$6,DE$6))</f>
        <v>0</v>
      </c>
      <c r="DF73" s="41">
        <f>IF(DF$7="",0,SUMIFS(раунд1!181:181,раунд1!$6:$6,DF$6)+SUMIFS(раунд2!181:181,раунд2!$6:$6,DF$6)+SUMIFS(раунд3!181:181,раунд3!$6:$6,DF$6))</f>
        <v>0</v>
      </c>
      <c r="DG73" s="41">
        <f>IF(DG$7="",0,SUMIFS(раунд1!181:181,раунд1!$6:$6,DG$6)+SUMIFS(раунд2!181:181,раунд2!$6:$6,DG$6)+SUMIFS(раунд3!181:181,раунд3!$6:$6,DG$6))</f>
        <v>0</v>
      </c>
      <c r="DH73" s="41">
        <f>IF(DH$7="",0,SUMIFS(раунд1!181:181,раунд1!$6:$6,DH$6)+SUMIFS(раунд2!181:181,раунд2!$6:$6,DH$6)+SUMIFS(раунд3!181:181,раунд3!$6:$6,DH$6))</f>
        <v>0</v>
      </c>
      <c r="DI73" s="41">
        <f>IF(DI$7="",0,SUMIFS(раунд1!181:181,раунд1!$6:$6,DI$6)+SUMIFS(раунд2!181:181,раунд2!$6:$6,DI$6)+SUMIFS(раунд3!181:181,раунд3!$6:$6,DI$6))</f>
        <v>0</v>
      </c>
      <c r="DJ73" s="41">
        <f>IF(DJ$7="",0,SUMIFS(раунд1!181:181,раунд1!$6:$6,DJ$6)+SUMIFS(раунд2!181:181,раунд2!$6:$6,DJ$6)+SUMIFS(раунд3!181:181,раунд3!$6:$6,DJ$6))</f>
        <v>0</v>
      </c>
      <c r="DK73" s="41">
        <f>IF(DK$7="",0,SUMIFS(раунд1!181:181,раунд1!$6:$6,DK$6)+SUMIFS(раунд2!181:181,раунд2!$6:$6,DK$6)+SUMIFS(раунд3!181:181,раунд3!$6:$6,DK$6))</f>
        <v>0</v>
      </c>
      <c r="DL73" s="41">
        <f>IF(DL$7="",0,SUMIFS(раунд1!181:181,раунд1!$6:$6,DL$6)+SUMIFS(раунд2!181:181,раунд2!$6:$6,DL$6)+SUMIFS(раунд3!181:181,раунд3!$6:$6,DL$6))</f>
        <v>0</v>
      </c>
      <c r="DM73" s="41">
        <f>IF(DM$7="",0,SUMIFS(раунд1!181:181,раунд1!$6:$6,DM$6)+SUMIFS(раунд2!181:181,раунд2!$6:$6,DM$6)+SUMIFS(раунд3!181:181,раунд3!$6:$6,DM$6))</f>
        <v>0</v>
      </c>
      <c r="DN73" s="41">
        <f>IF(DN$7="",0,SUMIFS(раунд1!181:181,раунд1!$6:$6,DN$6)+SUMIFS(раунд2!181:181,раунд2!$6:$6,DN$6)+SUMIFS(раунд3!181:181,раунд3!$6:$6,DN$6))</f>
        <v>0</v>
      </c>
      <c r="DO73" s="41">
        <f>IF(DO$7="",0,SUMIFS(раунд1!181:181,раунд1!$6:$6,DO$6)+SUMIFS(раунд2!181:181,раунд2!$6:$6,DO$6)+SUMIFS(раунд3!181:181,раунд3!$6:$6,DO$6))</f>
        <v>0</v>
      </c>
      <c r="DP73" s="41">
        <f>IF(DP$7="",0,SUMIFS(раунд1!181:181,раунд1!$6:$6,DP$6)+SUMIFS(раунд2!181:181,раунд2!$6:$6,DP$6)+SUMIFS(раунд3!181:181,раунд3!$6:$6,DP$6))</f>
        <v>0</v>
      </c>
      <c r="DQ73" s="41">
        <f>IF(DQ$7="",0,SUMIFS(раунд1!181:181,раунд1!$6:$6,DQ$6)+SUMIFS(раунд2!181:181,раунд2!$6:$6,DQ$6)+SUMIFS(раунд3!181:181,раунд3!$6:$6,DQ$6))</f>
        <v>0</v>
      </c>
      <c r="DR73" s="41">
        <f>IF(DR$7="",0,SUMIFS(раунд1!181:181,раунд1!$6:$6,DR$6)+SUMIFS(раунд2!181:181,раунд2!$6:$6,DR$6)+SUMIFS(раунд3!181:181,раунд3!$6:$6,DR$6))</f>
        <v>0</v>
      </c>
      <c r="DS73" s="41">
        <f>IF(DS$7="",0,SUMIFS(раунд1!181:181,раунд1!$6:$6,DS$6)+SUMIFS(раунд2!181:181,раунд2!$6:$6,DS$6)+SUMIFS(раунд3!181:181,раунд3!$6:$6,DS$6))</f>
        <v>0</v>
      </c>
      <c r="DT73" s="41">
        <f>IF(DT$7="",0,SUMIFS(раунд1!181:181,раунд1!$6:$6,DT$6)+SUMIFS(раунд2!181:181,раунд2!$6:$6,DT$6)+SUMIFS(раунд3!181:181,раунд3!$6:$6,DT$6))</f>
        <v>0</v>
      </c>
      <c r="DU73" s="41">
        <f>IF(DU$7="",0,SUMIFS(раунд1!181:181,раунд1!$6:$6,DU$6)+SUMIFS(раунд2!181:181,раунд2!$6:$6,DU$6)+SUMIFS(раунд3!181:181,раунд3!$6:$6,DU$6))</f>
        <v>0</v>
      </c>
      <c r="DV73" s="41">
        <f>IF(DV$7="",0,SUMIFS(раунд1!181:181,раунд1!$6:$6,DV$6)+SUMIFS(раунд2!181:181,раунд2!$6:$6,DV$6)+SUMIFS(раунд3!181:181,раунд3!$6:$6,DV$6))</f>
        <v>0</v>
      </c>
      <c r="DW73" s="41">
        <f>IF(DW$7="",0,SUMIFS(раунд1!181:181,раунд1!$6:$6,DW$6)+SUMIFS(раунд2!181:181,раунд2!$6:$6,DW$6)+SUMIFS(раунд3!181:181,раунд3!$6:$6,DW$6))</f>
        <v>0</v>
      </c>
      <c r="DX73" s="41">
        <f>IF(DX$7="",0,SUMIFS(раунд1!181:181,раунд1!$6:$6,DX$6)+SUMIFS(раунд2!181:181,раунд2!$6:$6,DX$6)+SUMIFS(раунд3!181:181,раунд3!$6:$6,DX$6))</f>
        <v>0</v>
      </c>
      <c r="DY73" s="41">
        <f>IF(DY$7="",0,SUMIFS(раунд1!181:181,раунд1!$6:$6,DY$6)+SUMIFS(раунд2!181:181,раунд2!$6:$6,DY$6)+SUMIFS(раунд3!181:181,раунд3!$6:$6,DY$6))</f>
        <v>0</v>
      </c>
      <c r="DZ73" s="41">
        <f>IF(DZ$7="",0,SUMIFS(раунд1!181:181,раунд1!$6:$6,DZ$6)+SUMIFS(раунд2!181:181,раунд2!$6:$6,DZ$6)+SUMIFS(раунд3!181:181,раунд3!$6:$6,DZ$6))</f>
        <v>0</v>
      </c>
      <c r="EA73" s="41">
        <f>IF(EA$7="",0,SUMIFS(раунд1!181:181,раунд1!$6:$6,EA$6)+SUMIFS(раунд2!181:181,раунд2!$6:$6,EA$6)+SUMIFS(раунд3!181:181,раунд3!$6:$6,EA$6))</f>
        <v>0</v>
      </c>
      <c r="EB73" s="41">
        <f>IF(EB$7="",0,SUMIFS(раунд1!181:181,раунд1!$6:$6,EB$6)+SUMIFS(раунд2!181:181,раунд2!$6:$6,EB$6)+SUMIFS(раунд3!181:181,раунд3!$6:$6,EB$6))</f>
        <v>0</v>
      </c>
      <c r="EC73" s="41">
        <f>IF(EC$7="",0,SUMIFS(раунд1!181:181,раунд1!$6:$6,EC$6)+SUMIFS(раунд2!181:181,раунд2!$6:$6,EC$6)+SUMIFS(раунд3!181:181,раунд3!$6:$6,EC$6))</f>
        <v>0</v>
      </c>
      <c r="ED73" s="41">
        <f>IF(ED$7="",0,SUMIFS(раунд1!181:181,раунд1!$6:$6,ED$6)+SUMIFS(раунд2!181:181,раунд2!$6:$6,ED$6)+SUMIFS(раунд3!181:181,раунд3!$6:$6,ED$6))</f>
        <v>0</v>
      </c>
      <c r="EE73" s="41">
        <f>IF(EE$7="",0,SUMIFS(раунд1!181:181,раунд1!$6:$6,EE$6)+SUMIFS(раунд2!181:181,раунд2!$6:$6,EE$6)+SUMIFS(раунд3!181:181,раунд3!$6:$6,EE$6))</f>
        <v>0</v>
      </c>
      <c r="EF73" s="41">
        <f>IF(EF$7="",0,SUMIFS(раунд1!181:181,раунд1!$6:$6,EF$6)+SUMIFS(раунд2!181:181,раунд2!$6:$6,EF$6)+SUMIFS(раунд3!181:181,раунд3!$6:$6,EF$6))</f>
        <v>0</v>
      </c>
      <c r="EG73" s="41">
        <f>IF(EG$7="",0,SUMIFS(раунд1!181:181,раунд1!$6:$6,EG$6)+SUMIFS(раунд2!181:181,раунд2!$6:$6,EG$6)+SUMIFS(раунд3!181:181,раунд3!$6:$6,EG$6))</f>
        <v>0</v>
      </c>
      <c r="EH73" s="41">
        <f>IF(EH$7="",0,SUMIFS(раунд1!181:181,раунд1!$6:$6,EH$6)+SUMIFS(раунд2!181:181,раунд2!$6:$6,EH$6)+SUMIFS(раунд3!181:181,раунд3!$6:$6,EH$6))</f>
        <v>0</v>
      </c>
      <c r="EI73" s="41">
        <f>IF(EI$7="",0,SUMIFS(раунд1!181:181,раунд1!$6:$6,EI$6)+SUMIFS(раунд2!181:181,раунд2!$6:$6,EI$6)+SUMIFS(раунд3!181:181,раунд3!$6:$6,EI$6))</f>
        <v>0</v>
      </c>
      <c r="EJ73" s="41">
        <f>IF(EJ$7="",0,SUMIFS(раунд1!181:181,раунд1!$6:$6,EJ$6)+SUMIFS(раунд2!181:181,раунд2!$6:$6,EJ$6)+SUMIFS(раунд3!181:181,раунд3!$6:$6,EJ$6))</f>
        <v>0</v>
      </c>
      <c r="EK73" s="41">
        <f>IF(EK$7="",0,SUMIFS(раунд1!181:181,раунд1!$6:$6,EK$6)+SUMIFS(раунд2!181:181,раунд2!$6:$6,EK$6)+SUMIFS(раунд3!181:181,раунд3!$6:$6,EK$6))</f>
        <v>0</v>
      </c>
      <c r="EL73" s="41">
        <f>IF(EL$7="",0,SUMIFS(раунд1!181:181,раунд1!$6:$6,EL$6)+SUMIFS(раунд2!181:181,раунд2!$6:$6,EL$6)+SUMIFS(раунд3!181:181,раунд3!$6:$6,EL$6))</f>
        <v>0</v>
      </c>
      <c r="EM73" s="41">
        <f>IF(EM$7="",0,SUMIFS(раунд1!181:181,раунд1!$6:$6,EM$6)+SUMIFS(раунд2!181:181,раунд2!$6:$6,EM$6)+SUMIFS(раунд3!181:181,раунд3!$6:$6,EM$6))</f>
        <v>0</v>
      </c>
      <c r="EN73" s="41">
        <f>IF(EN$7="",0,SUMIFS(раунд1!181:181,раунд1!$6:$6,EN$6)+SUMIFS(раунд2!181:181,раунд2!$6:$6,EN$6)+SUMIFS(раунд3!181:181,раунд3!$6:$6,EN$6))</f>
        <v>0</v>
      </c>
      <c r="EO73" s="41">
        <f>IF(EO$7="",0,SUMIFS(раунд1!181:181,раунд1!$6:$6,EO$6)+SUMIFS(раунд2!181:181,раунд2!$6:$6,EO$6)+SUMIFS(раунд3!181:181,раунд3!$6:$6,EO$6))</f>
        <v>0</v>
      </c>
      <c r="EP73" s="41">
        <f>IF(EP$7="",0,SUMIFS(раунд1!181:181,раунд1!$6:$6,EP$6)+SUMIFS(раунд2!181:181,раунд2!$6:$6,EP$6)+SUMIFS(раунд3!181:181,раунд3!$6:$6,EP$6))</f>
        <v>0</v>
      </c>
      <c r="EQ73" s="41">
        <f>IF(EQ$7="",0,SUMIFS(раунд1!181:181,раунд1!$6:$6,EQ$6)+SUMIFS(раунд2!181:181,раунд2!$6:$6,EQ$6)+SUMIFS(раунд3!181:181,раунд3!$6:$6,EQ$6))</f>
        <v>0</v>
      </c>
      <c r="ER73" s="41">
        <f>IF(ER$7="",0,SUMIFS(раунд1!181:181,раунд1!$6:$6,ER$6)+SUMIFS(раунд2!181:181,раунд2!$6:$6,ER$6)+SUMIFS(раунд3!181:181,раунд3!$6:$6,ER$6))</f>
        <v>0</v>
      </c>
      <c r="ES73" s="41">
        <f>IF(ES$7="",0,SUMIFS(раунд1!181:181,раунд1!$6:$6,ES$6)+SUMIFS(раунд2!181:181,раунд2!$6:$6,ES$6)+SUMIFS(раунд3!181:181,раунд3!$6:$6,ES$6))</f>
        <v>0</v>
      </c>
      <c r="ET73" s="41">
        <f>IF(ET$7="",0,SUMIFS(раунд1!181:181,раунд1!$6:$6,ET$6)+SUMIFS(раунд2!181:181,раунд2!$6:$6,ET$6)+SUMIFS(раунд3!181:181,раунд3!$6:$6,ET$6))</f>
        <v>0</v>
      </c>
      <c r="EU73" s="41">
        <f>IF(EU$7="",0,SUMIFS(раунд1!181:181,раунд1!$6:$6,EU$6)+SUMIFS(раунд2!181:181,раунд2!$6:$6,EU$6)+SUMIFS(раунд3!181:181,раунд3!$6:$6,EU$6))</f>
        <v>0</v>
      </c>
      <c r="EV73" s="41">
        <f>IF(EV$7="",0,SUMIFS(раунд1!181:181,раунд1!$6:$6,EV$6)+SUMIFS(раунд2!181:181,раунд2!$6:$6,EV$6)+SUMIFS(раунд3!181:181,раунд3!$6:$6,EV$6))</f>
        <v>0</v>
      </c>
      <c r="EW73" s="41">
        <f>IF(EW$7="",0,SUMIFS(раунд1!181:181,раунд1!$6:$6,EW$6)+SUMIFS(раунд2!181:181,раунд2!$6:$6,EW$6)+SUMIFS(раунд3!181:181,раунд3!$6:$6,EW$6))</f>
        <v>0</v>
      </c>
      <c r="EX73" s="41">
        <f>IF(EX$7="",0,SUMIFS(раунд1!181:181,раунд1!$6:$6,EX$6)+SUMIFS(раунд2!181:181,раунд2!$6:$6,EX$6)+SUMIFS(раунд3!181:181,раунд3!$6:$6,EX$6))</f>
        <v>0</v>
      </c>
      <c r="EY73" s="41">
        <f>IF(EY$7="",0,SUMIFS(раунд1!181:181,раунд1!$6:$6,EY$6)+SUMIFS(раунд2!181:181,раунд2!$6:$6,EY$6)+SUMIFS(раунд3!181:181,раунд3!$6:$6,EY$6))</f>
        <v>0</v>
      </c>
      <c r="EZ73" s="41">
        <f>IF(EZ$7="",0,SUMIFS(раунд1!181:181,раунд1!$6:$6,EZ$6)+SUMIFS(раунд2!181:181,раунд2!$6:$6,EZ$6)+SUMIFS(раунд3!181:181,раунд3!$6:$6,EZ$6))</f>
        <v>0</v>
      </c>
      <c r="FA73" s="41">
        <f>IF(FA$7="",0,SUMIFS(раунд1!181:181,раунд1!$6:$6,FA$6)+SUMIFS(раунд2!181:181,раунд2!$6:$6,FA$6)+SUMIFS(раунд3!181:181,раунд3!$6:$6,FA$6))</f>
        <v>0</v>
      </c>
      <c r="FB73" s="41">
        <f>IF(FB$7="",0,SUMIFS(раунд1!181:181,раунд1!$6:$6,FB$6)+SUMIFS(раунд2!181:181,раунд2!$6:$6,FB$6)+SUMIFS(раунд3!181:181,раунд3!$6:$6,FB$6))</f>
        <v>0</v>
      </c>
      <c r="FC73" s="41">
        <f>IF(FC$7="",0,SUMIFS(раунд1!181:181,раунд1!$6:$6,FC$6)+SUMIFS(раунд2!181:181,раунд2!$6:$6,FC$6)+SUMIFS(раунд3!181:181,раунд3!$6:$6,FC$6))</f>
        <v>0</v>
      </c>
      <c r="FD73" s="41">
        <f>IF(FD$7="",0,SUMIFS(раунд1!181:181,раунд1!$6:$6,FD$6)+SUMIFS(раунд2!181:181,раунд2!$6:$6,FD$6)+SUMIFS(раунд3!181:181,раунд3!$6:$6,FD$6))</f>
        <v>0</v>
      </c>
      <c r="FE73" s="41">
        <f>IF(FE$7="",0,SUMIFS(раунд1!181:181,раунд1!$6:$6,FE$6)+SUMIFS(раунд2!181:181,раунд2!$6:$6,FE$6)+SUMIFS(раунд3!181:181,раунд3!$6:$6,FE$6))</f>
        <v>0</v>
      </c>
      <c r="FF73" s="41">
        <f>IF(FF$7="",0,SUMIFS(раунд1!181:181,раунд1!$6:$6,FF$6)+SUMIFS(раунд2!181:181,раунд2!$6:$6,FF$6)+SUMIFS(раунд3!181:181,раунд3!$6:$6,FF$6))</f>
        <v>0</v>
      </c>
      <c r="FG73" s="41">
        <f>IF(FG$7="",0,SUMIFS(раунд1!181:181,раунд1!$6:$6,FG$6)+SUMIFS(раунд2!181:181,раунд2!$6:$6,FG$6)+SUMIFS(раунд3!181:181,раунд3!$6:$6,FG$6))</f>
        <v>0</v>
      </c>
      <c r="FH73" s="41">
        <f>IF(FH$7="",0,SUMIFS(раунд1!181:181,раунд1!$6:$6,FH$6)+SUMIFS(раунд2!181:181,раунд2!$6:$6,FH$6)+SUMIFS(раунд3!181:181,раунд3!$6:$6,FH$6))</f>
        <v>0</v>
      </c>
      <c r="FI73" s="41">
        <f>IF(FI$7="",0,SUMIFS(раунд1!181:181,раунд1!$6:$6,FI$6)+SUMIFS(раунд2!181:181,раунд2!$6:$6,FI$6)+SUMIFS(раунд3!181:181,раунд3!$6:$6,FI$6))</f>
        <v>0</v>
      </c>
      <c r="FJ73" s="41">
        <f>IF(FJ$7="",0,SUMIFS(раунд1!181:181,раунд1!$6:$6,FJ$6)+SUMIFS(раунд2!181:181,раунд2!$6:$6,FJ$6)+SUMIFS(раунд3!181:181,раунд3!$6:$6,FJ$6))</f>
        <v>0</v>
      </c>
      <c r="FK73" s="41">
        <f>IF(FK$7="",0,SUMIFS(раунд1!181:181,раунд1!$6:$6,FK$6)+SUMIFS(раунд2!181:181,раунд2!$6:$6,FK$6)+SUMIFS(раунд3!181:181,раунд3!$6:$6,FK$6))</f>
        <v>0</v>
      </c>
      <c r="FL73" s="41">
        <f>IF(FL$7="",0,SUMIFS(раунд1!181:181,раунд1!$6:$6,FL$6)+SUMIFS(раунд2!181:181,раунд2!$6:$6,FL$6)+SUMIFS(раунд3!181:181,раунд3!$6:$6,FL$6))</f>
        <v>0</v>
      </c>
      <c r="FM73" s="41">
        <f>IF(FM$7="",0,SUMIFS(раунд1!181:181,раунд1!$6:$6,FM$6)+SUMIFS(раунд2!181:181,раунд2!$6:$6,FM$6)+SUMIFS(раунд3!181:181,раунд3!$6:$6,FM$6))</f>
        <v>0</v>
      </c>
      <c r="FN73" s="41">
        <f>IF(FN$7="",0,SUMIFS(раунд1!181:181,раунд1!$6:$6,FN$6)+SUMIFS(раунд2!181:181,раунд2!$6:$6,FN$6)+SUMIFS(раунд3!181:181,раунд3!$6:$6,FN$6))</f>
        <v>0</v>
      </c>
      <c r="FO73" s="41">
        <f>IF(FO$7="",0,SUMIFS(раунд1!181:181,раунд1!$6:$6,FO$6)+SUMIFS(раунд2!181:181,раунд2!$6:$6,FO$6)+SUMIFS(раунд3!181:181,раунд3!$6:$6,FO$6))</f>
        <v>0</v>
      </c>
      <c r="FP73" s="41">
        <f>IF(FP$7="",0,SUMIFS(раунд1!181:181,раунд1!$6:$6,FP$6)+SUMIFS(раунд2!181:181,раунд2!$6:$6,FP$6)+SUMIFS(раунд3!181:181,раунд3!$6:$6,FP$6))</f>
        <v>0</v>
      </c>
      <c r="FQ73" s="41">
        <f>IF(FQ$7="",0,SUMIFS(раунд1!181:181,раунд1!$6:$6,FQ$6)+SUMIFS(раунд2!181:181,раунд2!$6:$6,FQ$6)+SUMIFS(раунд3!181:181,раунд3!$6:$6,FQ$6))</f>
        <v>0</v>
      </c>
      <c r="FR73" s="41">
        <f>IF(FR$7="",0,SUMIFS(раунд1!181:181,раунд1!$6:$6,FR$6)+SUMIFS(раунд2!181:181,раунд2!$6:$6,FR$6)+SUMIFS(раунд3!181:181,раунд3!$6:$6,FR$6))</f>
        <v>0</v>
      </c>
      <c r="FS73" s="41">
        <f>IF(FS$7="",0,SUMIFS(раунд1!181:181,раунд1!$6:$6,FS$6)+SUMIFS(раунд2!181:181,раунд2!$6:$6,FS$6)+SUMIFS(раунд3!181:181,раунд3!$6:$6,FS$6))</f>
        <v>0</v>
      </c>
      <c r="FT73" s="41">
        <f>IF(FT$7="",0,SUMIFS(раунд1!181:181,раунд1!$6:$6,FT$6)+SUMIFS(раунд2!181:181,раунд2!$6:$6,FT$6)+SUMIFS(раунд3!181:181,раунд3!$6:$6,FT$6))</f>
        <v>0</v>
      </c>
      <c r="FU73" s="41">
        <f>IF(FU$7="",0,SUMIFS(раунд1!181:181,раунд1!$6:$6,FU$6)+SUMIFS(раунд2!181:181,раунд2!$6:$6,FU$6)+SUMIFS(раунд3!181:181,раунд3!$6:$6,FU$6))</f>
        <v>0</v>
      </c>
      <c r="FV73" s="41">
        <f>IF(FV$7="",0,SUMIFS(раунд1!181:181,раунд1!$6:$6,FV$6)+SUMIFS(раунд2!181:181,раунд2!$6:$6,FV$6)+SUMIFS(раунд3!181:181,раунд3!$6:$6,FV$6))</f>
        <v>0</v>
      </c>
      <c r="FW73" s="41">
        <f>IF(FW$7="",0,SUMIFS(раунд1!181:181,раунд1!$6:$6,FW$6)+SUMIFS(раунд2!181:181,раунд2!$6:$6,FW$6)+SUMIFS(раунд3!181:181,раунд3!$6:$6,FW$6))</f>
        <v>0</v>
      </c>
      <c r="FX73" s="41">
        <f>IF(FX$7="",0,SUMIFS(раунд1!181:181,раунд1!$6:$6,FX$6)+SUMIFS(раунд2!181:181,раунд2!$6:$6,FX$6)+SUMIFS(раунд3!181:181,раунд3!$6:$6,FX$6))</f>
        <v>0</v>
      </c>
      <c r="FY73" s="41">
        <f>IF(FY$7="",0,SUMIFS(раунд1!181:181,раунд1!$6:$6,FY$6)+SUMIFS(раунд2!181:181,раунд2!$6:$6,FY$6)+SUMIFS(раунд3!181:181,раунд3!$6:$6,FY$6))</f>
        <v>0</v>
      </c>
      <c r="FZ73" s="41">
        <f>IF(FZ$7="",0,SUMIFS(раунд1!181:181,раунд1!$6:$6,FZ$6)+SUMIFS(раунд2!181:181,раунд2!$6:$6,FZ$6)+SUMIFS(раунд3!181:181,раунд3!$6:$6,FZ$6))</f>
        <v>0</v>
      </c>
      <c r="GA73" s="41">
        <f>IF(GA$7="",0,SUMIFS(раунд1!181:181,раунд1!$6:$6,GA$6)+SUMIFS(раунд2!181:181,раунд2!$6:$6,GA$6)+SUMIFS(раунд3!181:181,раунд3!$6:$6,GA$6))</f>
        <v>0</v>
      </c>
      <c r="GB73" s="41">
        <f>IF(GB$7="",0,SUMIFS(раунд1!181:181,раунд1!$6:$6,GB$6)+SUMIFS(раунд2!181:181,раунд2!$6:$6,GB$6)+SUMIFS(раунд3!181:181,раунд3!$6:$6,GB$6))</f>
        <v>0</v>
      </c>
      <c r="GC73" s="41">
        <f>IF(GC$7="",0,SUMIFS(раунд1!181:181,раунд1!$6:$6,GC$6)+SUMIFS(раунд2!181:181,раунд2!$6:$6,GC$6)+SUMIFS(раунд3!181:181,раунд3!$6:$6,GC$6))</f>
        <v>0</v>
      </c>
      <c r="GD73" s="41">
        <f>IF(GD$7="",0,SUMIFS(раунд1!181:181,раунд1!$6:$6,GD$6)+SUMIFS(раунд2!181:181,раунд2!$6:$6,GD$6)+SUMIFS(раунд3!181:181,раунд3!$6:$6,GD$6))</f>
        <v>0</v>
      </c>
      <c r="GE73" s="41">
        <f>IF(GE$7="",0,SUMIFS(раунд1!181:181,раунд1!$6:$6,GE$6)+SUMIFS(раунд2!181:181,раунд2!$6:$6,GE$6)+SUMIFS(раунд3!181:181,раунд3!$6:$6,GE$6))</f>
        <v>0</v>
      </c>
      <c r="GF73" s="41">
        <f>IF(GF$7="",0,SUMIFS(раунд1!181:181,раунд1!$6:$6,GF$6)+SUMIFS(раунд2!181:181,раунд2!$6:$6,GF$6)+SUMIFS(раунд3!181:181,раунд3!$6:$6,GF$6))</f>
        <v>0</v>
      </c>
      <c r="GG73" s="41">
        <f>IF(GG$7="",0,SUMIFS(раунд1!181:181,раунд1!$6:$6,GG$6)+SUMIFS(раунд2!181:181,раунд2!$6:$6,GG$6)+SUMIFS(раунд3!181:181,раунд3!$6:$6,GG$6))</f>
        <v>0</v>
      </c>
      <c r="GH73" s="41">
        <f>IF(GH$7="",0,SUMIFS(раунд1!181:181,раунд1!$6:$6,GH$6)+SUMIFS(раунд2!181:181,раунд2!$6:$6,GH$6)+SUMIFS(раунд3!181:181,раунд3!$6:$6,GH$6))</f>
        <v>0</v>
      </c>
      <c r="GI73" s="41">
        <f>IF(GI$7="",0,SUMIFS(раунд1!181:181,раунд1!$6:$6,GI$6)+SUMIFS(раунд2!181:181,раунд2!$6:$6,GI$6)+SUMIFS(раунд3!181:181,раунд3!$6:$6,GI$6))</f>
        <v>0</v>
      </c>
      <c r="GJ73" s="41">
        <f>IF(GJ$7="",0,SUMIFS(раунд1!181:181,раунд1!$6:$6,GJ$6)+SUMIFS(раунд2!181:181,раунд2!$6:$6,GJ$6)+SUMIFS(раунд3!181:181,раунд3!$6:$6,GJ$6))</f>
        <v>0</v>
      </c>
      <c r="GK73" s="41">
        <f>IF(GK$7="",0,SUMIFS(раунд1!181:181,раунд1!$6:$6,GK$6)+SUMIFS(раунд2!181:181,раунд2!$6:$6,GK$6)+SUMIFS(раунд3!181:181,раунд3!$6:$6,GK$6))</f>
        <v>0</v>
      </c>
      <c r="GL73" s="41">
        <f>IF(GL$7="",0,SUMIFS(раунд1!181:181,раунд1!$6:$6,GL$6)+SUMIFS(раунд2!181:181,раунд2!$6:$6,GL$6)+SUMIFS(раунд3!181:181,раунд3!$6:$6,GL$6))</f>
        <v>0</v>
      </c>
      <c r="GM73" s="41">
        <f>IF(GM$7="",0,SUMIFS(раунд1!181:181,раунд1!$6:$6,GM$6)+SUMIFS(раунд2!181:181,раунд2!$6:$6,GM$6)+SUMIFS(раунд3!181:181,раунд3!$6:$6,GM$6))</f>
        <v>0</v>
      </c>
      <c r="GN73" s="41">
        <f>IF(GN$7="",0,SUMIFS(раунд1!181:181,раунд1!$6:$6,GN$6)+SUMIFS(раунд2!181:181,раунд2!$6:$6,GN$6)+SUMIFS(раунд3!181:181,раунд3!$6:$6,GN$6))</f>
        <v>0</v>
      </c>
      <c r="GO73" s="41">
        <f>IF(GO$7="",0,SUMIFS(раунд1!181:181,раунд1!$6:$6,GO$6)+SUMIFS(раунд2!181:181,раунд2!$6:$6,GO$6)+SUMIFS(раунд3!181:181,раунд3!$6:$6,GO$6))</f>
        <v>0</v>
      </c>
      <c r="GP73" s="41">
        <f>IF(GP$7="",0,SUMIFS(раунд1!181:181,раунд1!$6:$6,GP$6)+SUMIFS(раунд2!181:181,раунд2!$6:$6,GP$6)+SUMIFS(раунд3!181:181,раунд3!$6:$6,GP$6))</f>
        <v>0</v>
      </c>
      <c r="GQ73" s="41">
        <f>IF(GQ$7="",0,SUMIFS(раунд1!181:181,раунд1!$6:$6,GQ$6)+SUMIFS(раунд2!181:181,раунд2!$6:$6,GQ$6)+SUMIFS(раунд3!181:181,раунд3!$6:$6,GQ$6))</f>
        <v>0</v>
      </c>
      <c r="GR73" s="41">
        <f>IF(GR$7="",0,SUMIFS(раунд1!181:181,раунд1!$6:$6,GR$6)+SUMIFS(раунд2!181:181,раунд2!$6:$6,GR$6)+SUMIFS(раунд3!181:181,раунд3!$6:$6,GR$6))</f>
        <v>0</v>
      </c>
      <c r="GS73" s="41">
        <f>IF(GS$7="",0,SUMIFS(раунд1!181:181,раунд1!$6:$6,GS$6)+SUMIFS(раунд2!181:181,раунд2!$6:$6,GS$6)+SUMIFS(раунд3!181:181,раунд3!$6:$6,GS$6))</f>
        <v>0</v>
      </c>
      <c r="GT73" s="41">
        <f>IF(GT$7="",0,SUMIFS(раунд1!181:181,раунд1!$6:$6,GT$6)+SUMIFS(раунд2!181:181,раунд2!$6:$6,GT$6)+SUMIFS(раунд3!181:181,раунд3!$6:$6,GT$6))</f>
        <v>0</v>
      </c>
      <c r="GU73" s="41">
        <f>IF(GU$7="",0,SUMIFS(раунд1!181:181,раунд1!$6:$6,GU$6)+SUMIFS(раунд2!181:181,раунд2!$6:$6,GU$6)+SUMIFS(раунд3!181:181,раунд3!$6:$6,GU$6))</f>
        <v>0</v>
      </c>
      <c r="GV73" s="41">
        <f>IF(GV$7="",0,SUMIFS(раунд1!181:181,раунд1!$6:$6,GV$6)+SUMIFS(раунд2!181:181,раунд2!$6:$6,GV$6)+SUMIFS(раунд3!181:181,раунд3!$6:$6,GV$6))</f>
        <v>0</v>
      </c>
      <c r="GW73" s="41">
        <f>IF(GW$7="",0,SUMIFS(раунд1!181:181,раунд1!$6:$6,GW$6)+SUMIFS(раунд2!181:181,раунд2!$6:$6,GW$6)+SUMIFS(раунд3!181:181,раунд3!$6:$6,GW$6))</f>
        <v>0</v>
      </c>
      <c r="GX73" s="41">
        <f>IF(GX$7="",0,SUMIFS(раунд1!181:181,раунд1!$6:$6,GX$6)+SUMIFS(раунд2!181:181,раунд2!$6:$6,GX$6)+SUMIFS(раунд3!181:181,раунд3!$6:$6,GX$6))</f>
        <v>0</v>
      </c>
      <c r="GY73" s="41">
        <f>IF(GY$7="",0,SUMIFS(раунд1!181:181,раунд1!$6:$6,GY$6)+SUMIFS(раунд2!181:181,раунд2!$6:$6,GY$6)+SUMIFS(раунд3!181:181,раунд3!$6:$6,GY$6))</f>
        <v>0</v>
      </c>
      <c r="GZ73" s="41">
        <f>IF(GZ$7="",0,SUMIFS(раунд1!181:181,раунд1!$6:$6,GZ$6)+SUMIFS(раунд2!181:181,раунд2!$6:$6,GZ$6)+SUMIFS(раунд3!181:181,раунд3!$6:$6,GZ$6))</f>
        <v>0</v>
      </c>
      <c r="HA73" s="41">
        <f>IF(HA$7="",0,SUMIFS(раунд1!181:181,раунд1!$6:$6,HA$6)+SUMIFS(раунд2!181:181,раунд2!$6:$6,HA$6)+SUMIFS(раунд3!181:181,раунд3!$6:$6,HA$6))</f>
        <v>0</v>
      </c>
      <c r="HB73" s="41">
        <f>IF(HB$7="",0,SUMIFS(раунд1!181:181,раунд1!$6:$6,HB$6)+SUMIFS(раунд2!181:181,раунд2!$6:$6,HB$6)+SUMIFS(раунд3!181:181,раунд3!$6:$6,HB$6))</f>
        <v>0</v>
      </c>
      <c r="HC73" s="41">
        <f>IF(HC$7="",0,SUMIFS(раунд1!181:181,раунд1!$6:$6,HC$6)+SUMIFS(раунд2!181:181,раунд2!$6:$6,HC$6)+SUMIFS(раунд3!181:181,раунд3!$6:$6,HC$6))</f>
        <v>0</v>
      </c>
      <c r="HD73" s="41">
        <f>IF(HD$7="",0,SUMIFS(раунд1!181:181,раунд1!$6:$6,HD$6)+SUMIFS(раунд2!181:181,раунд2!$6:$6,HD$6)+SUMIFS(раунд3!181:181,раунд3!$6:$6,HD$6))</f>
        <v>0</v>
      </c>
      <c r="HE73" s="41">
        <f>IF(HE$7="",0,SUMIFS(раунд1!181:181,раунд1!$6:$6,HE$6)+SUMIFS(раунд2!181:181,раунд2!$6:$6,HE$6)+SUMIFS(раунд3!181:181,раунд3!$6:$6,HE$6))</f>
        <v>0</v>
      </c>
      <c r="HF73" s="41">
        <f>IF(HF$7="",0,SUMIFS(раунд1!181:181,раунд1!$6:$6,HF$6)+SUMIFS(раунд2!181:181,раунд2!$6:$6,HF$6)+SUMIFS(раунд3!181:181,раунд3!$6:$6,HF$6))</f>
        <v>0</v>
      </c>
      <c r="HG73" s="41">
        <f>IF(HG$7="",0,SUMIFS(раунд1!181:181,раунд1!$6:$6,HG$6)+SUMIFS(раунд2!181:181,раунд2!$6:$6,HG$6)+SUMIFS(раунд3!181:181,раунд3!$6:$6,HG$6))</f>
        <v>0</v>
      </c>
      <c r="HH73" s="41">
        <f>IF(HH$7="",0,SUMIFS(раунд1!181:181,раунд1!$6:$6,HH$6)+SUMIFS(раунд2!181:181,раунд2!$6:$6,HH$6)+SUMIFS(раунд3!181:181,раунд3!$6:$6,HH$6))</f>
        <v>0</v>
      </c>
      <c r="HI73" s="41">
        <f>IF(HI$7="",0,SUMIFS(раунд1!181:181,раунд1!$6:$6,HI$6)+SUMIFS(раунд2!181:181,раунд2!$6:$6,HI$6)+SUMIFS(раунд3!181:181,раунд3!$6:$6,HI$6))</f>
        <v>0</v>
      </c>
      <c r="HJ73" s="41">
        <f>IF(HJ$7="",0,SUMIFS(раунд1!181:181,раунд1!$6:$6,HJ$6)+SUMIFS(раунд2!181:181,раунд2!$6:$6,HJ$6)+SUMIFS(раунд3!181:181,раунд3!$6:$6,HJ$6))</f>
        <v>0</v>
      </c>
      <c r="HK73" s="41">
        <f>IF(HK$7="",0,SUMIFS(раунд1!181:181,раунд1!$6:$6,HK$6)+SUMIFS(раунд2!181:181,раунд2!$6:$6,HK$6)+SUMIFS(раунд3!181:181,раунд3!$6:$6,HK$6))</f>
        <v>0</v>
      </c>
      <c r="HL73" s="41">
        <f>IF(HL$7="",0,SUMIFS(раунд1!181:181,раунд1!$6:$6,HL$6)+SUMIFS(раунд2!181:181,раунд2!$6:$6,HL$6)+SUMIFS(раунд3!181:181,раунд3!$6:$6,HL$6))</f>
        <v>0</v>
      </c>
      <c r="HM73" s="41">
        <f>IF(HM$7="",0,SUMIFS(раунд1!181:181,раунд1!$6:$6,HM$6)+SUMIFS(раунд2!181:181,раунд2!$6:$6,HM$6)+SUMIFS(раунд3!181:181,раунд3!$6:$6,HM$6))</f>
        <v>0</v>
      </c>
      <c r="HN73" s="41">
        <f>IF(HN$7="",0,SUMIFS(раунд1!181:181,раунд1!$6:$6,HN$6)+SUMIFS(раунд2!181:181,раунд2!$6:$6,HN$6)+SUMIFS(раунд3!181:181,раунд3!$6:$6,HN$6))</f>
        <v>0</v>
      </c>
      <c r="HO73" s="41">
        <f>IF(HO$7="",0,SUMIFS(раунд1!181:181,раунд1!$6:$6,HO$6)+SUMIFS(раунд2!181:181,раунд2!$6:$6,HO$6)+SUMIFS(раунд3!181:181,раунд3!$6:$6,HO$6))</f>
        <v>0</v>
      </c>
      <c r="HP73" s="41">
        <f>IF(HP$7="",0,SUMIFS(раунд1!181:181,раунд1!$6:$6,HP$6)+SUMIFS(раунд2!181:181,раунд2!$6:$6,HP$6)+SUMIFS(раунд3!181:181,раунд3!$6:$6,HP$6))</f>
        <v>0</v>
      </c>
      <c r="HQ73" s="41">
        <f>IF(HQ$7="",0,SUMIFS(раунд1!181:181,раунд1!$6:$6,HQ$6)+SUMIFS(раунд2!181:181,раунд2!$6:$6,HQ$6)+SUMIFS(раунд3!181:181,раунд3!$6:$6,HQ$6))</f>
        <v>0</v>
      </c>
      <c r="HR73" s="41">
        <f>IF(HR$7="",0,SUMIFS(раунд1!181:181,раунд1!$6:$6,HR$6)+SUMIFS(раунд2!181:181,раунд2!$6:$6,HR$6)+SUMIFS(раунд3!181:181,раунд3!$6:$6,HR$6))</f>
        <v>0</v>
      </c>
      <c r="HS73" s="41">
        <f>IF(HS$7="",0,SUMIFS(раунд1!181:181,раунд1!$6:$6,HS$6)+SUMIFS(раунд2!181:181,раунд2!$6:$6,HS$6)+SUMIFS(раунд3!181:181,раунд3!$6:$6,HS$6))</f>
        <v>0</v>
      </c>
      <c r="HT73" s="41">
        <f>IF(HT$7="",0,SUMIFS(раунд1!181:181,раунд1!$6:$6,HT$6)+SUMIFS(раунд2!181:181,раунд2!$6:$6,HT$6)+SUMIFS(раунд3!181:181,раунд3!$6:$6,HT$6))</f>
        <v>0</v>
      </c>
      <c r="HU73" s="41">
        <f>IF(HU$7="",0,SUMIFS(раунд1!181:181,раунд1!$6:$6,HU$6)+SUMIFS(раунд2!181:181,раунд2!$6:$6,HU$6)+SUMIFS(раунд3!181:181,раунд3!$6:$6,HU$6))</f>
        <v>0</v>
      </c>
      <c r="HV73" s="41">
        <f>IF(HV$7="",0,SUMIFS(раунд1!181:181,раунд1!$6:$6,HV$6)+SUMIFS(раунд2!181:181,раунд2!$6:$6,HV$6)+SUMIFS(раунд3!181:181,раунд3!$6:$6,HV$6))</f>
        <v>0</v>
      </c>
      <c r="HW73" s="41">
        <f>IF(HW$7="",0,SUMIFS(раунд1!181:181,раунд1!$6:$6,HW$6)+SUMIFS(раунд2!181:181,раунд2!$6:$6,HW$6)+SUMIFS(раунд3!181:181,раунд3!$6:$6,HW$6))</f>
        <v>0</v>
      </c>
      <c r="HX73" s="41">
        <f>IF(HX$7="",0,SUMIFS(раунд1!181:181,раунд1!$6:$6,HX$6)+SUMIFS(раунд2!181:181,раунд2!$6:$6,HX$6)+SUMIFS(раунд3!181:181,раунд3!$6:$6,HX$6))</f>
        <v>0</v>
      </c>
      <c r="HY73" s="41">
        <f>IF(HY$7="",0,SUMIFS(раунд1!181:181,раунд1!$6:$6,HY$6)+SUMIFS(раунд2!181:181,раунд2!$6:$6,HY$6)+SUMIFS(раунд3!181:181,раунд3!$6:$6,HY$6))</f>
        <v>0</v>
      </c>
      <c r="HZ73" s="41">
        <f>IF(HZ$7="",0,SUMIFS(раунд1!181:181,раунд1!$6:$6,HZ$6)+SUMIFS(раунд2!181:181,раунд2!$6:$6,HZ$6)+SUMIFS(раунд3!181:181,раунд3!$6:$6,HZ$6))</f>
        <v>0</v>
      </c>
      <c r="IA73" s="41">
        <f>IF(IA$7="",0,SUMIFS(раунд1!181:181,раунд1!$6:$6,IA$6)+SUMIFS(раунд2!181:181,раунд2!$6:$6,IA$6)+SUMIFS(раунд3!181:181,раунд3!$6:$6,IA$6))</f>
        <v>0</v>
      </c>
      <c r="IB73" s="41">
        <f>IF(IB$7="",0,SUMIFS(раунд1!181:181,раунд1!$6:$6,IB$6)+SUMIFS(раунд2!181:181,раунд2!$6:$6,IB$6)+SUMIFS(раунд3!181:181,раунд3!$6:$6,IB$6))</f>
        <v>0</v>
      </c>
      <c r="IC73" s="41">
        <f>IF(IC$7="",0,SUMIFS(раунд1!181:181,раунд1!$6:$6,IC$6)+SUMIFS(раунд2!181:181,раунд2!$6:$6,IC$6)+SUMIFS(раунд3!181:181,раунд3!$6:$6,IC$6))</f>
        <v>0</v>
      </c>
      <c r="ID73" s="41">
        <f>IF(ID$7="",0,SUMIFS(раунд1!181:181,раунд1!$6:$6,ID$6)+SUMIFS(раунд2!181:181,раунд2!$6:$6,ID$6)+SUMIFS(раунд3!181:181,раунд3!$6:$6,ID$6))</f>
        <v>0</v>
      </c>
      <c r="IE73" s="41">
        <f>IF(IE$7="",0,SUMIFS(раунд1!181:181,раунд1!$6:$6,IE$6)+SUMIFS(раунд2!181:181,раунд2!$6:$6,IE$6)+SUMIFS(раунд3!181:181,раунд3!$6:$6,IE$6))</f>
        <v>0</v>
      </c>
      <c r="IF73" s="41">
        <f>IF(IF$7="",0,SUMIFS(раунд1!181:181,раунд1!$6:$6,IF$6)+SUMIFS(раунд2!181:181,раунд2!$6:$6,IF$6)+SUMIFS(раунд3!181:181,раунд3!$6:$6,IF$6))</f>
        <v>0</v>
      </c>
      <c r="IG73" s="41">
        <f>IF(IG$7="",0,SUMIFS(раунд1!181:181,раунд1!$6:$6,IG$6)+SUMIFS(раунд2!181:181,раунд2!$6:$6,IG$6)+SUMIFS(раунд3!181:181,раунд3!$6:$6,IG$6))</f>
        <v>0</v>
      </c>
      <c r="IH73" s="41">
        <f>IF(IH$7="",0,SUMIFS(раунд1!181:181,раунд1!$6:$6,IH$6)+SUMIFS(раунд2!181:181,раунд2!$6:$6,IH$6)+SUMIFS(раунд3!181:181,раунд3!$6:$6,IH$6))</f>
        <v>0</v>
      </c>
      <c r="II73" s="41">
        <f>IF(II$7="",0,SUMIFS(раунд1!181:181,раунд1!$6:$6,II$6)+SUMIFS(раунд2!181:181,раунд2!$6:$6,II$6)+SUMIFS(раунд3!181:181,раунд3!$6:$6,II$6))</f>
        <v>0</v>
      </c>
      <c r="IJ73" s="41">
        <f>IF(IJ$7="",0,SUMIFS(раунд1!181:181,раунд1!$6:$6,IJ$6)+SUMIFS(раунд2!181:181,раунд2!$6:$6,IJ$6)+SUMIFS(раунд3!181:181,раунд3!$6:$6,IJ$6))</f>
        <v>0</v>
      </c>
      <c r="IK73" s="41">
        <f>IF(IK$7="",0,SUMIFS(раунд1!181:181,раунд1!$6:$6,IK$6)+SUMIFS(раунд2!181:181,раунд2!$6:$6,IK$6)+SUMIFS(раунд3!181:181,раунд3!$6:$6,IK$6))</f>
        <v>0</v>
      </c>
      <c r="IL73" s="41">
        <f>IF(IL$7="",0,SUMIFS(раунд1!181:181,раунд1!$6:$6,IL$6)+SUMIFS(раунд2!181:181,раунд2!$6:$6,IL$6)+SUMIFS(раунд3!181:181,раунд3!$6:$6,IL$6))</f>
        <v>0</v>
      </c>
      <c r="IM73" s="41">
        <f>IF(IM$7="",0,SUMIFS(раунд1!181:181,раунд1!$6:$6,IM$6)+SUMIFS(раунд2!181:181,раунд2!$6:$6,IM$6)+SUMIFS(раунд3!181:181,раунд3!$6:$6,IM$6))</f>
        <v>0</v>
      </c>
      <c r="IN73" s="41">
        <f>IF(IN$7="",0,SUMIFS(раунд1!181:181,раунд1!$6:$6,IN$6)+SUMIFS(раунд2!181:181,раунд2!$6:$6,IN$6)+SUMIFS(раунд3!181:181,раунд3!$6:$6,IN$6))</f>
        <v>0</v>
      </c>
      <c r="IO73" s="41">
        <f>IF(IO$7="",0,SUMIFS(раунд1!181:181,раунд1!$6:$6,IO$6)+SUMIFS(раунд2!181:181,раунд2!$6:$6,IO$6)+SUMIFS(раунд3!181:181,раунд3!$6:$6,IO$6))</f>
        <v>0</v>
      </c>
      <c r="IP73" s="41">
        <f>IF(IP$7="",0,SUMIFS(раунд1!181:181,раунд1!$6:$6,IP$6)+SUMIFS(раунд2!181:181,раунд2!$6:$6,IP$6)+SUMIFS(раунд3!181:181,раунд3!$6:$6,IP$6))</f>
        <v>0</v>
      </c>
      <c r="IQ73" s="41">
        <f>IF(IQ$7="",0,SUMIFS(раунд1!181:181,раунд1!$6:$6,IQ$6)+SUMIFS(раунд2!181:181,раунд2!$6:$6,IQ$6)+SUMIFS(раунд3!181:181,раунд3!$6:$6,IQ$6))</f>
        <v>0</v>
      </c>
      <c r="IR73" s="41">
        <f>IF(IR$7="",0,SUMIFS(раунд1!181:181,раунд1!$6:$6,IR$6)+SUMIFS(раунд2!181:181,раунд2!$6:$6,IR$6)+SUMIFS(раунд3!181:181,раунд3!$6:$6,IR$6))</f>
        <v>0</v>
      </c>
      <c r="IS73" s="41">
        <f>IF(IS$7="",0,SUMIFS(раунд1!181:181,раунд1!$6:$6,IS$6)+SUMIFS(раунд2!181:181,раунд2!$6:$6,IS$6)+SUMIFS(раунд3!181:181,раунд3!$6:$6,IS$6))</f>
        <v>0</v>
      </c>
      <c r="IT73" s="41">
        <f>IF(IT$7="",0,SUMIFS(раунд1!181:181,раунд1!$6:$6,IT$6)+SUMIFS(раунд2!181:181,раунд2!$6:$6,IT$6)+SUMIFS(раунд3!181:181,раунд3!$6:$6,IT$6))</f>
        <v>0</v>
      </c>
      <c r="IU73" s="41">
        <f>IF(IU$7="",0,SUMIFS(раунд1!181:181,раунд1!$6:$6,IU$6)+SUMIFS(раунд2!181:181,раунд2!$6:$6,IU$6)+SUMIFS(раунд3!181:181,раунд3!$6:$6,IU$6))</f>
        <v>0</v>
      </c>
      <c r="IV73" s="41">
        <f>IF(IV$7="",0,SUMIFS(раунд1!181:181,раунд1!$6:$6,IV$6)+SUMIFS(раунд2!181:181,раунд2!$6:$6,IV$6)+SUMIFS(раунд3!181:181,раунд3!$6:$6,IV$6))</f>
        <v>0</v>
      </c>
      <c r="IW73" s="41">
        <f>IF(IW$7="",0,SUMIFS(раунд1!181:181,раунд1!$6:$6,IW$6)+SUMIFS(раунд2!181:181,раунд2!$6:$6,IW$6)+SUMIFS(раунд3!181:181,раунд3!$6:$6,IW$6))</f>
        <v>0</v>
      </c>
      <c r="IX73" s="41">
        <f>IF(IX$7="",0,SUMIFS(раунд1!181:181,раунд1!$6:$6,IX$6)+SUMIFS(раунд2!181:181,раунд2!$6:$6,IX$6)+SUMIFS(раунд3!181:181,раунд3!$6:$6,IX$6))</f>
        <v>0</v>
      </c>
      <c r="IY73" s="41">
        <f>IF(IY$7="",0,SUMIFS(раунд1!181:181,раунд1!$6:$6,IY$6)+SUMIFS(раунд2!181:181,раунд2!$6:$6,IY$6)+SUMIFS(раунд3!181:181,раунд3!$6:$6,IY$6))</f>
        <v>0</v>
      </c>
      <c r="IZ73" s="41">
        <f>IF(IZ$7="",0,SUMIFS(раунд1!181:181,раунд1!$6:$6,IZ$6)+SUMIFS(раунд2!181:181,раунд2!$6:$6,IZ$6)+SUMIFS(раунд3!181:181,раунд3!$6:$6,IZ$6))</f>
        <v>0</v>
      </c>
      <c r="JA73" s="41">
        <f>IF(JA$7="",0,SUMIFS(раунд1!181:181,раунд1!$6:$6,JA$6)+SUMIFS(раунд2!181:181,раунд2!$6:$6,JA$6)+SUMIFS(раунд3!181:181,раунд3!$6:$6,JA$6))</f>
        <v>0</v>
      </c>
      <c r="JB73" s="41">
        <f>IF(JB$7="",0,SUMIFS(раунд1!181:181,раунд1!$6:$6,JB$6)+SUMIFS(раунд2!181:181,раунд2!$6:$6,JB$6)+SUMIFS(раунд3!181:181,раунд3!$6:$6,JB$6))</f>
        <v>0</v>
      </c>
      <c r="JC73" s="41">
        <f>IF(JC$7="",0,SUMIFS(раунд1!181:181,раунд1!$6:$6,JC$6)+SUMIFS(раунд2!181:181,раунд2!$6:$6,JC$6)+SUMIFS(раунд3!181:181,раунд3!$6:$6,JC$6))</f>
        <v>0</v>
      </c>
      <c r="JD73" s="41">
        <f>IF(JD$7="",0,SUMIFS(раунд1!181:181,раунд1!$6:$6,JD$6)+SUMIFS(раунд2!181:181,раунд2!$6:$6,JD$6)+SUMIFS(раунд3!181:181,раунд3!$6:$6,JD$6))</f>
        <v>0</v>
      </c>
      <c r="JE73" s="41">
        <f>IF(JE$7="",0,SUMIFS(раунд1!181:181,раунд1!$6:$6,JE$6)+SUMIFS(раунд2!181:181,раунд2!$6:$6,JE$6)+SUMIFS(раунд3!181:181,раунд3!$6:$6,JE$6))</f>
        <v>0</v>
      </c>
      <c r="JF73" s="41">
        <f>IF(JF$7="",0,SUMIFS(раунд1!181:181,раунд1!$6:$6,JF$6)+SUMIFS(раунд2!181:181,раунд2!$6:$6,JF$6)+SUMIFS(раунд3!181:181,раунд3!$6:$6,JF$6))</f>
        <v>0</v>
      </c>
      <c r="JG73" s="41">
        <f>IF(JG$7="",0,SUMIFS(раунд1!181:181,раунд1!$6:$6,JG$6)+SUMIFS(раунд2!181:181,раунд2!$6:$6,JG$6)+SUMIFS(раунд3!181:181,раунд3!$6:$6,JG$6))</f>
        <v>0</v>
      </c>
      <c r="JH73" s="41">
        <f>IF(JH$7="",0,SUMIFS(раунд1!181:181,раунд1!$6:$6,JH$6)+SUMIFS(раунд2!181:181,раунд2!$6:$6,JH$6)+SUMIFS(раунд3!181:181,раунд3!$6:$6,JH$6))</f>
        <v>0</v>
      </c>
      <c r="JI73" s="41">
        <f>IF(JI$7="",0,SUMIFS(раунд1!181:181,раунд1!$6:$6,JI$6)+SUMIFS(раунд2!181:181,раунд2!$6:$6,JI$6)+SUMIFS(раунд3!181:181,раунд3!$6:$6,JI$6))</f>
        <v>0</v>
      </c>
      <c r="JJ73" s="41">
        <f>IF(JJ$7="",0,SUMIFS(раунд1!181:181,раунд1!$6:$6,JJ$6)+SUMIFS(раунд2!181:181,раунд2!$6:$6,JJ$6)+SUMIFS(раунд3!181:181,раунд3!$6:$6,JJ$6))</f>
        <v>0</v>
      </c>
      <c r="JK73" s="41">
        <f>IF(JK$7="",0,SUMIFS(раунд1!181:181,раунд1!$6:$6,JK$6)+SUMIFS(раунд2!181:181,раунд2!$6:$6,JK$6)+SUMIFS(раунд3!181:181,раунд3!$6:$6,JK$6))</f>
        <v>0</v>
      </c>
      <c r="JL73" s="41">
        <f>IF(JL$7="",0,SUMIFS(раунд1!181:181,раунд1!$6:$6,JL$6)+SUMIFS(раунд2!181:181,раунд2!$6:$6,JL$6)+SUMIFS(раунд3!181:181,раунд3!$6:$6,JL$6))</f>
        <v>0</v>
      </c>
      <c r="JM73" s="41">
        <f>IF(JM$7="",0,SUMIFS(раунд1!181:181,раунд1!$6:$6,JM$6)+SUMIFS(раунд2!181:181,раунд2!$6:$6,JM$6)+SUMIFS(раунд3!181:181,раунд3!$6:$6,JM$6))</f>
        <v>0</v>
      </c>
      <c r="JN73" s="41">
        <f>IF(JN$7="",0,SUMIFS(раунд1!181:181,раунд1!$6:$6,JN$6)+SUMIFS(раунд2!181:181,раунд2!$6:$6,JN$6)+SUMIFS(раунд3!181:181,раунд3!$6:$6,JN$6))</f>
        <v>0</v>
      </c>
      <c r="JO73" s="41">
        <f>IF(JO$7="",0,SUMIFS(раунд1!181:181,раунд1!$6:$6,JO$6)+SUMIFS(раунд2!181:181,раунд2!$6:$6,JO$6)+SUMIFS(раунд3!181:181,раунд3!$6:$6,JO$6))</f>
        <v>0</v>
      </c>
      <c r="JP73" s="41">
        <f>IF(JP$7="",0,SUMIFS(раунд1!181:181,раунд1!$6:$6,JP$6)+SUMIFS(раунд2!181:181,раунд2!$6:$6,JP$6)+SUMIFS(раунд3!181:181,раунд3!$6:$6,JP$6))</f>
        <v>0</v>
      </c>
      <c r="JQ73" s="41">
        <f>IF(JQ$7="",0,SUMIFS(раунд1!181:181,раунд1!$6:$6,JQ$6)+SUMIFS(раунд2!181:181,раунд2!$6:$6,JQ$6)+SUMIFS(раунд3!181:181,раунд3!$6:$6,JQ$6))</f>
        <v>0</v>
      </c>
      <c r="JR73" s="41">
        <f>IF(JR$7="",0,SUMIFS(раунд1!181:181,раунд1!$6:$6,JR$6)+SUMIFS(раунд2!181:181,раунд2!$6:$6,JR$6)+SUMIFS(раунд3!181:181,раунд3!$6:$6,JR$6))</f>
        <v>0</v>
      </c>
      <c r="JS73" s="41">
        <f>IF(JS$7="",0,SUMIFS(раунд1!181:181,раунд1!$6:$6,JS$6)+SUMIFS(раунд2!181:181,раунд2!$6:$6,JS$6)+SUMIFS(раунд3!181:181,раунд3!$6:$6,JS$6))</f>
        <v>0</v>
      </c>
      <c r="JT73" s="41">
        <f>IF(JT$7="",0,SUMIFS(раунд1!181:181,раунд1!$6:$6,JT$6)+SUMIFS(раунд2!181:181,раунд2!$6:$6,JT$6)+SUMIFS(раунд3!181:181,раунд3!$6:$6,JT$6))</f>
        <v>0</v>
      </c>
      <c r="JU73" s="41">
        <f>IF(JU$7="",0,SUMIFS(раунд1!181:181,раунд1!$6:$6,JU$6)+SUMIFS(раунд2!181:181,раунд2!$6:$6,JU$6)+SUMIFS(раунд3!181:181,раунд3!$6:$6,JU$6))</f>
        <v>0</v>
      </c>
      <c r="JV73" s="41">
        <f>IF(JV$7="",0,SUMIFS(раунд1!181:181,раунд1!$6:$6,JV$6)+SUMIFS(раунд2!181:181,раунд2!$6:$6,JV$6)+SUMIFS(раунд3!181:181,раунд3!$6:$6,JV$6))</f>
        <v>0</v>
      </c>
      <c r="JW73" s="41">
        <f>IF(JW$7="",0,SUMIFS(раунд1!181:181,раунд1!$6:$6,JW$6)+SUMIFS(раунд2!181:181,раунд2!$6:$6,JW$6)+SUMIFS(раунд3!181:181,раунд3!$6:$6,JW$6))</f>
        <v>0</v>
      </c>
      <c r="JX73" s="41">
        <f>IF(JX$7="",0,SUMIFS(раунд1!181:181,раунд1!$6:$6,JX$6)+SUMIFS(раунд2!181:181,раунд2!$6:$6,JX$6)+SUMIFS(раунд3!181:181,раунд3!$6:$6,JX$6))</f>
        <v>0</v>
      </c>
      <c r="JY73" s="41">
        <f>IF(JY$7="",0,SUMIFS(раунд1!181:181,раунд1!$6:$6,JY$6)+SUMIFS(раунд2!181:181,раунд2!$6:$6,JY$6)+SUMIFS(раунд3!181:181,раунд3!$6:$6,JY$6))</f>
        <v>0</v>
      </c>
      <c r="JZ73" s="41">
        <f>IF(JZ$7="",0,SUMIFS(раунд1!181:181,раунд1!$6:$6,JZ$6)+SUMIFS(раунд2!181:181,раунд2!$6:$6,JZ$6)+SUMIFS(раунд3!181:181,раунд3!$6:$6,JZ$6))</f>
        <v>0</v>
      </c>
      <c r="KA73" s="41">
        <f>IF(KA$7="",0,SUMIFS(раунд1!181:181,раунд1!$6:$6,KA$6)+SUMIFS(раунд2!181:181,раунд2!$6:$6,KA$6)+SUMIFS(раунд3!181:181,раунд3!$6:$6,KA$6))</f>
        <v>0</v>
      </c>
      <c r="KB73" s="41">
        <f>IF(KB$7="",0,SUMIFS(раунд1!181:181,раунд1!$6:$6,KB$6)+SUMIFS(раунд2!181:181,раунд2!$6:$6,KB$6)+SUMIFS(раунд3!181:181,раунд3!$6:$6,KB$6))</f>
        <v>0</v>
      </c>
      <c r="KC73" s="41">
        <f>IF(KC$7="",0,SUMIFS(раунд1!181:181,раунд1!$6:$6,KC$6)+SUMIFS(раунд2!181:181,раунд2!$6:$6,KC$6)+SUMIFS(раунд3!181:181,раунд3!$6:$6,KC$6))</f>
        <v>0</v>
      </c>
      <c r="KD73" s="41">
        <f>IF(KD$7="",0,SUMIFS(раунд1!181:181,раунд1!$6:$6,KD$6)+SUMIFS(раунд2!181:181,раунд2!$6:$6,KD$6)+SUMIFS(раунд3!181:181,раунд3!$6:$6,KD$6))</f>
        <v>0</v>
      </c>
      <c r="KE73" s="41">
        <f>IF(KE$7="",0,SUMIFS(раунд1!181:181,раунд1!$6:$6,KE$6)+SUMIFS(раунд2!181:181,раунд2!$6:$6,KE$6)+SUMIFS(раунд3!181:181,раунд3!$6:$6,KE$6))</f>
        <v>0</v>
      </c>
      <c r="KF73" s="41">
        <f>IF(KF$7="",0,SUMIFS(раунд1!181:181,раунд1!$6:$6,KF$6)+SUMIFS(раунд2!181:181,раунд2!$6:$6,KF$6)+SUMIFS(раунд3!181:181,раунд3!$6:$6,KF$6))</f>
        <v>0</v>
      </c>
      <c r="KG73" s="41">
        <f>IF(KG$7="",0,SUMIFS(раунд1!181:181,раунд1!$6:$6,KG$6)+SUMIFS(раунд2!181:181,раунд2!$6:$6,KG$6)+SUMIFS(раунд3!181:181,раунд3!$6:$6,KG$6))</f>
        <v>0</v>
      </c>
      <c r="KH73" s="41">
        <f>IF(KH$7="",0,SUMIFS(раунд1!181:181,раунд1!$6:$6,KH$6)+SUMIFS(раунд2!181:181,раунд2!$6:$6,KH$6)+SUMIFS(раунд3!181:181,раунд3!$6:$6,KH$6))</f>
        <v>0</v>
      </c>
      <c r="KI73" s="41">
        <f>IF(KI$7="",0,SUMIFS(раунд1!181:181,раунд1!$6:$6,KI$6)+SUMIFS(раунд2!181:181,раунд2!$6:$6,KI$6)+SUMIFS(раунд3!181:181,раунд3!$6:$6,KI$6))</f>
        <v>0</v>
      </c>
      <c r="KJ73" s="41">
        <f>IF(KJ$7="",0,SUMIFS(раунд1!181:181,раунд1!$6:$6,KJ$6)+SUMIFS(раунд2!181:181,раунд2!$6:$6,KJ$6)+SUMIFS(раунд3!181:181,раунд3!$6:$6,KJ$6))</f>
        <v>0</v>
      </c>
      <c r="KK73" s="41">
        <f>IF(KK$7="",0,SUMIFS(раунд1!181:181,раунд1!$6:$6,KK$6)+SUMIFS(раунд2!181:181,раунд2!$6:$6,KK$6)+SUMIFS(раунд3!181:181,раунд3!$6:$6,KK$6))</f>
        <v>0</v>
      </c>
      <c r="KL73" s="41">
        <f>IF(KL$7="",0,SUMIFS(раунд1!181:181,раунд1!$6:$6,KL$6)+SUMIFS(раунд2!181:181,раунд2!$6:$6,KL$6)+SUMIFS(раунд3!181:181,раунд3!$6:$6,KL$6))</f>
        <v>0</v>
      </c>
      <c r="KM73" s="41">
        <f>IF(KM$7="",0,SUMIFS(раунд1!181:181,раунд1!$6:$6,KM$6)+SUMIFS(раунд2!181:181,раунд2!$6:$6,KM$6)+SUMIFS(раунд3!181:181,раунд3!$6:$6,KM$6))</f>
        <v>0</v>
      </c>
      <c r="KN73" s="41">
        <f>IF(KN$7="",0,SUMIFS(раунд1!181:181,раунд1!$6:$6,KN$6)+SUMIFS(раунд2!181:181,раунд2!$6:$6,KN$6)+SUMIFS(раунд3!181:181,раунд3!$6:$6,KN$6))</f>
        <v>0</v>
      </c>
      <c r="KO73" s="41">
        <f>IF(KO$7="",0,SUMIFS(раунд1!181:181,раунд1!$6:$6,KO$6)+SUMIFS(раунд2!181:181,раунд2!$6:$6,KO$6)+SUMIFS(раунд3!181:181,раунд3!$6:$6,KO$6))</f>
        <v>0</v>
      </c>
      <c r="KP73" s="41">
        <f>IF(KP$7="",0,SUMIFS(раунд1!181:181,раунд1!$6:$6,KP$6)+SUMIFS(раунд2!181:181,раунд2!$6:$6,KP$6)+SUMIFS(раунд3!181:181,раунд3!$6:$6,KP$6))</f>
        <v>0</v>
      </c>
      <c r="KQ73" s="41">
        <f>IF(KQ$7="",0,SUMIFS(раунд1!181:181,раунд1!$6:$6,KQ$6)+SUMIFS(раунд2!181:181,раунд2!$6:$6,KQ$6)+SUMIFS(раунд3!181:181,раунд3!$6:$6,KQ$6))</f>
        <v>0</v>
      </c>
      <c r="KR73" s="41">
        <f>IF(KR$7="",0,SUMIFS(раунд1!181:181,раунд1!$6:$6,KR$6)+SUMIFS(раунд2!181:181,раунд2!$6:$6,KR$6)+SUMIFS(раунд3!181:181,раунд3!$6:$6,KR$6))</f>
        <v>0</v>
      </c>
      <c r="KS73" s="41">
        <f>IF(KS$7="",0,SUMIFS(раунд1!181:181,раунд1!$6:$6,KS$6)+SUMIFS(раунд2!181:181,раунд2!$6:$6,KS$6)+SUMIFS(раунд3!181:181,раунд3!$6:$6,KS$6))</f>
        <v>0</v>
      </c>
      <c r="KT73" s="41">
        <f>IF(KT$7="",0,SUMIFS(раунд1!181:181,раунд1!$6:$6,KT$6)+SUMIFS(раунд2!181:181,раунд2!$6:$6,KT$6)+SUMIFS(раунд3!181:181,раунд3!$6:$6,KT$6))</f>
        <v>0</v>
      </c>
      <c r="KU73" s="41">
        <f>IF(KU$7="",0,SUMIFS(раунд1!181:181,раунд1!$6:$6,KU$6)+SUMIFS(раунд2!181:181,раунд2!$6:$6,KU$6)+SUMIFS(раунд3!181:181,раунд3!$6:$6,KU$6))</f>
        <v>0</v>
      </c>
      <c r="KV73" s="41">
        <f>IF(KV$7="",0,SUMIFS(раунд1!181:181,раунд1!$6:$6,KV$6)+SUMIFS(раунд2!181:181,раунд2!$6:$6,KV$6)+SUMIFS(раунд3!181:181,раунд3!$6:$6,KV$6))</f>
        <v>0</v>
      </c>
      <c r="KW73" s="3"/>
      <c r="KX73" s="3"/>
    </row>
    <row r="74" spans="1:310" s="76" customFormat="1" x14ac:dyDescent="0.25">
      <c r="A74" s="70"/>
      <c r="B74" s="72"/>
      <c r="C74" s="93"/>
      <c r="D74" s="72"/>
      <c r="E74" s="70" t="str">
        <f>kpi!$E$68</f>
        <v>операционные расходы (без НДС)</v>
      </c>
      <c r="F74" s="70"/>
      <c r="G74" s="70"/>
      <c r="H74" s="72" t="str">
        <f>IF(OR($E74="",$E74=0),"",INDEX(kpi!$I:$I,SUMIFS(kpi!$A:$A,kpi!$E:$E,$E74)))</f>
        <v>руб.</v>
      </c>
      <c r="I74" s="70"/>
      <c r="J74" s="70"/>
      <c r="K74" s="70"/>
      <c r="L74" s="70"/>
      <c r="M74" s="73"/>
      <c r="N74" s="70"/>
      <c r="O74" s="73"/>
      <c r="P74" s="70"/>
      <c r="Q74" s="70"/>
      <c r="R74" s="75">
        <f t="shared" si="1782"/>
        <v>477026200.66701883</v>
      </c>
      <c r="S74" s="70"/>
      <c r="T74" s="70"/>
      <c r="U74" s="41">
        <f>IF(U$7="",0,SUMIFS(раунд1!182:182,раунд1!$6:$6,U$6)+SUMIFS(раунд2!182:182,раунд2!$6:$6,U$6)+SUMIFS(раунд3!182:182,раунд3!$6:$6,U$6)+U44)</f>
        <v>2635034.105769231</v>
      </c>
      <c r="V74" s="41">
        <f>IF(V$7="",0,SUMIFS(раунд1!182:182,раунд1!$6:$6,V$6)+SUMIFS(раунд2!182:182,раунд2!$6:$6,V$6)+SUMIFS(раунд3!182:182,раунд3!$6:$6,V$6)+V44)</f>
        <v>1159436.139423077</v>
      </c>
      <c r="W74" s="41">
        <f>IF(W$7="",0,SUMIFS(раунд1!182:182,раунд1!$6:$6,W$6)+SUMIFS(раунд2!182:182,раунд2!$6:$6,W$6)+SUMIFS(раунд3!182:182,раунд3!$6:$6,W$6)+W44)</f>
        <v>1259881.870192308</v>
      </c>
      <c r="X74" s="41">
        <f>IF(X$7="",0,SUMIFS(раунд1!182:182,раунд1!$6:$6,X$6)+SUMIFS(раунд2!182:182,раунд2!$6:$6,X$6)+SUMIFS(раунд3!182:182,раунд3!$6:$6,X$6)+X44)</f>
        <v>1390371.2980769232</v>
      </c>
      <c r="Y74" s="41">
        <f>IF(Y$7="",0,SUMIFS(раунд1!182:182,раунд1!$6:$6,Y$6)+SUMIFS(раунд2!182:182,раунд2!$6:$6,Y$6)+SUMIFS(раунд3!182:182,раунд3!$6:$6,Y$6)+Y44)</f>
        <v>1420904.4230769232</v>
      </c>
      <c r="Z74" s="41">
        <f>IF(Z$7="",0,SUMIFS(раунд1!182:182,раунд1!$6:$6,Z$6)+SUMIFS(раунд2!182:182,раунд2!$6:$6,Z$6)+SUMIFS(раунд3!182:182,раунд3!$6:$6,Z$6)+Z44)</f>
        <v>1450795.668269231</v>
      </c>
      <c r="AA74" s="41">
        <f>IF(AA$7="",0,SUMIFS(раунд1!182:182,раунд1!$6:$6,AA$6)+SUMIFS(раунд2!182:182,раунд2!$6:$6,AA$6)+SUMIFS(раунд3!182:182,раунд3!$6:$6,AA$6)+AA44)</f>
        <v>1475602.793269231</v>
      </c>
      <c r="AB74" s="41">
        <f>IF(AB$7="",0,SUMIFS(раунд1!182:182,раунд1!$6:$6,AB$6)+SUMIFS(раунд2!182:182,раунд2!$6:$6,AB$6)+SUMIFS(раунд3!182:182,раунд3!$6:$6,AB$6)+AB44)</f>
        <v>1500892.6490384615</v>
      </c>
      <c r="AC74" s="41">
        <f>IF(AC$7="",0,SUMIFS(раунд1!182:182,раунд1!$6:$6,AC$6)+SUMIFS(раунд2!182:182,раунд2!$6:$6,AC$6)+SUMIFS(раунд3!182:182,раунд3!$6:$6,AC$6)+AC44)</f>
        <v>1526665.2355769232</v>
      </c>
      <c r="AD74" s="41">
        <f>IF(AD$7="",0,SUMIFS(раунд1!182:182,раунд1!$6:$6,AD$6)+SUMIFS(раунд2!182:182,раунд2!$6:$6,AD$6)+SUMIFS(раунд3!182:182,раунд3!$6:$6,AD$6)+AD44)</f>
        <v>1626920.5528846155</v>
      </c>
      <c r="AE74" s="41">
        <f>IF(AE$7="",0,SUMIFS(раунд1!182:182,раунд1!$6:$6,AE$6)+SUMIFS(раунд2!182:182,раунд2!$6:$6,AE$6)+SUMIFS(раунд3!182:182,раунд3!$6:$6,AE$6)+AE44)</f>
        <v>1653658.6009615385</v>
      </c>
      <c r="AF74" s="41">
        <f>IF(AF$7="",0,SUMIFS(раунд1!182:182,раунд1!$6:$6,AF$6)+SUMIFS(раунд2!182:182,раунд2!$6:$6,AF$6)+SUMIFS(раунд3!182:182,раунд3!$6:$6,AF$6)+AF44)</f>
        <v>1680879.3798076923</v>
      </c>
      <c r="AG74" s="41">
        <f>IF(AG$7="",0,SUMIFS(раунд1!182:182,раунд1!$6:$6,AG$6)+SUMIFS(раунд2!182:182,раунд2!$6:$6,AG$6)+SUMIFS(раунд3!182:182,раунд3!$6:$6,AG$6)+AG44)</f>
        <v>18818588.81773077</v>
      </c>
      <c r="AH74" s="41">
        <f>IF(AH$7="",0,SUMIFS(раунд1!182:182,раунд1!$6:$6,AH$6)+SUMIFS(раунд2!182:182,раунд2!$6:$6,AH$6)+SUMIFS(раунд3!182:182,раунд3!$6:$6,AH$6)+AH44)</f>
        <v>4172570.6906249998</v>
      </c>
      <c r="AI74" s="41">
        <f>IF(AI$7="",0,SUMIFS(раунд1!182:182,раунд1!$6:$6,AI$6)+SUMIFS(раунд2!182:182,раунд2!$6:$6,AI$6)+SUMIFS(раунд3!182:182,раунд3!$6:$6,AI$6)+AI44)</f>
        <v>4199572.4013750004</v>
      </c>
      <c r="AJ74" s="41">
        <f>IF(AJ$7="",0,SUMIFS(раунд1!182:182,раунд1!$6:$6,AJ$6)+SUMIFS(раунд2!182:182,раунд2!$6:$6,AJ$6)+SUMIFS(раунд3!182:182,раунд3!$6:$6,AJ$6)+AJ44)</f>
        <v>4234949.12907081</v>
      </c>
      <c r="AK74" s="41">
        <f>IF(AK$7="",0,SUMIFS(раунд1!182:182,раунд1!$6:$6,AK$6)+SUMIFS(раунд2!182:182,раунд2!$6:$6,AK$6)+SUMIFS(раунд3!182:182,раунд3!$6:$6,AK$6)+AK44)</f>
        <v>4295164.0654031299</v>
      </c>
      <c r="AL74" s="41">
        <f>IF(AL$7="",0,SUMIFS(раунд1!182:182,раунд1!$6:$6,AL$6)+SUMIFS(раунд2!182:182,раунд2!$6:$6,AL$6)+SUMIFS(раунд3!182:182,раунд3!$6:$6,AL$6)+AL44)</f>
        <v>4353754.86285639</v>
      </c>
      <c r="AM74" s="41">
        <f>IF(AM$7="",0,SUMIFS(раунд1!182:182,раунд1!$6:$6,AM$6)+SUMIFS(раунд2!182:182,раунд2!$6:$6,AM$6)+SUMIFS(раунд3!182:182,раунд3!$6:$6,AM$6)+AM44)</f>
        <v>4406252.5434423145</v>
      </c>
      <c r="AN74" s="41">
        <f>IF(AN$7="",0,SUMIFS(раунд1!182:182,раунд1!$6:$6,AN$6)+SUMIFS(раунд2!182:182,раунд2!$6:$6,AN$6)+SUMIFS(раунд3!182:182,раунд3!$6:$6,AN$6)+AN44)</f>
        <v>4446533.6286592102</v>
      </c>
      <c r="AO74" s="41">
        <f>IF(AO$7="",0,SUMIFS(раунд1!182:182,раунд1!$6:$6,AO$6)+SUMIFS(раунд2!182:182,раунд2!$6:$6,AO$6)+SUMIFS(раунд3!182:182,раунд3!$6:$6,AO$6)+AO44)</f>
        <v>4484756.3445795858</v>
      </c>
      <c r="AP74" s="41">
        <f>IF(AP$7="",0,SUMIFS(раунд1!182:182,раунд1!$6:$6,AP$6)+SUMIFS(раунд2!182:182,раунд2!$6:$6,AP$6)+SUMIFS(раунд3!182:182,раунд3!$6:$6,AP$6)+AP44)</f>
        <v>4521168.4448264325</v>
      </c>
      <c r="AQ74" s="41">
        <f>IF(AQ$7="",0,SUMIFS(раунд1!182:182,раунд1!$6:$6,AQ$6)+SUMIFS(раунд2!182:182,раунд2!$6:$6,AQ$6)+SUMIFS(раунд3!182:182,раунд3!$6:$6,AQ$6)+AQ44)</f>
        <v>4555695.6804652596</v>
      </c>
      <c r="AR74" s="41">
        <f>IF(AR$7="",0,SUMIFS(раунд1!182:182,раунд1!$6:$6,AR$6)+SUMIFS(раунд2!182:182,раунд2!$6:$6,AR$6)+SUMIFS(раунд3!182:182,раунд3!$6:$6,AR$6)+AR44)</f>
        <v>4588263.8025615802</v>
      </c>
      <c r="AS74" s="41">
        <f>IF(AS$7="",0,SUMIFS(раунд1!182:182,раунд1!$6:$6,AS$6)+SUMIFS(раунд2!182:182,раунд2!$6:$6,AS$6)+SUMIFS(раунд3!182:182,раунд3!$6:$6,AS$6)+AS44)</f>
        <v>4618798.5621809056</v>
      </c>
      <c r="AT74" s="41">
        <f>IF(AT$7="",0,SUMIFS(раунд1!182:182,раунд1!$6:$6,AT$6)+SUMIFS(раунд2!182:182,раунд2!$6:$6,AT$6)+SUMIFS(раунд3!182:182,раунд3!$6:$6,AT$6)+AT44)</f>
        <v>4647225.7103887442</v>
      </c>
      <c r="AU74" s="41">
        <f>IF(AU$7="",0,SUMIFS(раунд1!182:182,раунд1!$6:$6,AU$6)+SUMIFS(раунд2!182:182,раунд2!$6:$6,AU$6)+SUMIFS(раунд3!182:182,раунд3!$6:$6,AU$6)+AU44)</f>
        <v>4796995.9982506111</v>
      </c>
      <c r="AV74" s="41">
        <f>IF(AV$7="",0,SUMIFS(раунд1!182:182,раунд1!$6:$6,AV$6)+SUMIFS(раунд2!182:182,раунд2!$6:$6,AV$6)+SUMIFS(раунд3!182:182,раунд3!$6:$6,AV$6)+AV44)</f>
        <v>4823347.4951881114</v>
      </c>
      <c r="AW74" s="41">
        <f>IF(AW$7="",0,SUMIFS(раунд1!182:182,раунд1!$6:$6,AW$6)+SUMIFS(раунд2!182:182,раунд2!$6:$6,AW$6)+SUMIFS(раунд3!182:182,раунд3!$6:$6,AW$6)+AW44)</f>
        <v>4850309.7915631114</v>
      </c>
      <c r="AX74" s="41">
        <f>IF(AX$7="",0,SUMIFS(раунд1!182:182,раунд1!$6:$6,AX$6)+SUMIFS(раунд2!182:182,раунд2!$6:$6,AX$6)+SUMIFS(раунд3!182:182,раунд3!$6:$6,AX$6)+AX44)</f>
        <v>4877882.8873756109</v>
      </c>
      <c r="AY74" s="41">
        <f>IF(AY$7="",0,SUMIFS(раунд1!182:182,раунд1!$6:$6,AY$6)+SUMIFS(раунд2!182:182,раунд2!$6:$6,AY$6)+SUMIFS(раунд3!182:182,раунд3!$6:$6,AY$6)+AY44)</f>
        <v>4906066.7826256109</v>
      </c>
      <c r="AZ74" s="41">
        <f>IF(AZ$7="",0,SUMIFS(раунд1!182:182,раунд1!$6:$6,AZ$6)+SUMIFS(раунд2!182:182,раунд2!$6:$6,AZ$6)+SUMIFS(раунд3!182:182,раунд3!$6:$6,AZ$6)+AZ44)</f>
        <v>4934861.4773131106</v>
      </c>
      <c r="BA74" s="41">
        <f>IF(BA$7="",0,SUMIFS(раунд1!182:182,раунд1!$6:$6,BA$6)+SUMIFS(раунд2!182:182,раунд2!$6:$6,BA$6)+SUMIFS(раунд3!182:182,раунд3!$6:$6,BA$6)+BA44)</f>
        <v>4956902.2903452739</v>
      </c>
      <c r="BB74" s="41">
        <f>IF(BB$7="",0,SUMIFS(раунд1!182:182,раунд1!$6:$6,BB$6)+SUMIFS(раунд2!182:182,раунд2!$6:$6,BB$6)+SUMIFS(раунд3!182:182,раунд3!$6:$6,BB$6)+BB44)</f>
        <v>4972602.2986574452</v>
      </c>
      <c r="BC74" s="41">
        <f>IF(BC$7="",0,SUMIFS(раунд1!182:182,раунд1!$6:$6,BC$6)+SUMIFS(раунд2!182:182,раунд2!$6:$6,BC$6)+SUMIFS(раунд3!182:182,раунд3!$6:$6,BC$6)+BC44)</f>
        <v>4985421.7505165935</v>
      </c>
      <c r="BD74" s="41">
        <f>IF(BD$7="",0,SUMIFS(раунд1!182:182,раунд1!$6:$6,BD$6)+SUMIFS(раунд2!182:182,раунд2!$6:$6,BD$6)+SUMIFS(раунд3!182:182,раунд3!$6:$6,BD$6)+BD44)</f>
        <v>4995242.7550395979</v>
      </c>
      <c r="BE74" s="41">
        <f>IF(BE$7="",0,SUMIFS(раунд1!182:182,раунд1!$6:$6,BE$6)+SUMIFS(раунд2!182:182,раунд2!$6:$6,BE$6)+SUMIFS(раунд3!182:182,раунд3!$6:$6,BE$6)+BE44)</f>
        <v>29067812.555080131</v>
      </c>
      <c r="BF74" s="41">
        <f>IF(BF$7="",0,SUMIFS(раунд1!182:182,раунд1!$6:$6,BF$6)+SUMIFS(раунд2!182:182,раунд2!$6:$6,BF$6)+SUMIFS(раунд3!182:182,раунд3!$6:$6,BF$6)+BF44)</f>
        <v>7495352.9611303937</v>
      </c>
      <c r="BG74" s="41">
        <f>IF(BG$7="",0,SUMIFS(раунд1!182:182,раунд1!$6:$6,BG$6)+SUMIFS(раунд2!182:182,раунд2!$6:$6,BG$6)+SUMIFS(раунд3!182:182,раунд3!$6:$6,BG$6)+BG44)</f>
        <v>7576998.441866342</v>
      </c>
      <c r="BH74" s="41">
        <f>IF(BH$7="",0,SUMIFS(раунд1!182:182,раунд1!$6:$6,BH$6)+SUMIFS(раунд2!182:182,раунд2!$6:$6,BH$6)+SUMIFS(раунд3!182:182,раунд3!$6:$6,BH$6)+BH44)</f>
        <v>7654593.7525986442</v>
      </c>
      <c r="BI74" s="41">
        <f>IF(BI$7="",0,SUMIFS(раунд1!182:182,раунд1!$6:$6,BI$6)+SUMIFS(раунд2!182:182,раунд2!$6:$6,BI$6)+SUMIFS(раунд3!182:182,раунд3!$6:$6,BI$6)+BI44)</f>
        <v>7730577.9150986448</v>
      </c>
      <c r="BJ74" s="41">
        <f>IF(BJ$7="",0,SUMIFS(раунд1!182:182,раунд1!$6:$6,BJ$6)+SUMIFS(раунд2!182:182,раунд2!$6:$6,BJ$6)+SUMIFS(раунд3!182:182,раунд3!$6:$6,BJ$6)+BJ44)</f>
        <v>7809941.1859319778</v>
      </c>
      <c r="BK74" s="41">
        <f>IF(BK$7="",0,SUMIFS(раунд1!182:182,раунд1!$6:$6,BK$6)+SUMIFS(раунд2!182:182,раунд2!$6:$6,BK$6)+SUMIFS(раунд3!182:182,раунд3!$6:$6,BK$6)+BK44)</f>
        <v>7892683.5650986442</v>
      </c>
      <c r="BL74" s="41">
        <f>IF(BL$7="",0,SUMIFS(раунд1!182:182,раунд1!$6:$6,BL$6)+SUMIFS(раунд2!182:182,раунд2!$6:$6,BL$6)+SUMIFS(раунд3!182:182,раунд3!$6:$6,BL$6)+BL44)</f>
        <v>7965460.322716373</v>
      </c>
      <c r="BM74" s="41">
        <f>IF(BM$7="",0,SUMIFS(раунд1!182:182,раунд1!$6:$6,BM$6)+SUMIFS(раунд2!182:182,раунд2!$6:$6,BM$6)+SUMIFS(раунд3!182:182,раунд3!$6:$6,BM$6)+BM44)</f>
        <v>8013224.7636694359</v>
      </c>
      <c r="BN74" s="41">
        <f>IF(BN$7="",0,SUMIFS(раунд1!182:182,раунд1!$6:$6,BN$6)+SUMIFS(раунд2!182:182,раунд2!$6:$6,BN$6)+SUMIFS(раунд3!182:182,раунд3!$6:$6,BN$6)+BN44)</f>
        <v>8041089.4120384045</v>
      </c>
      <c r="BO74" s="41">
        <f>IF(BO$7="",0,SUMIFS(раунд1!182:182,раунд1!$6:$6,BO$6)+SUMIFS(раунд2!182:182,раунд2!$6:$6,BO$6)+SUMIFS(раунд3!182:182,раунд3!$6:$6,BO$6)+BO44)</f>
        <v>8061869.3674625466</v>
      </c>
      <c r="BP74" s="41">
        <f>IF(BP$7="",0,SUMIFS(раунд1!182:182,раунд1!$6:$6,BP$6)+SUMIFS(раунд2!182:182,раунд2!$6:$6,BP$6)+SUMIFS(раунд3!182:182,раунд3!$6:$6,BP$6)+BP44)</f>
        <v>8076838.855151237</v>
      </c>
      <c r="BQ74" s="41">
        <f>IF(BQ$7="",0,SUMIFS(раунд1!182:182,раунд1!$6:$6,BQ$6)+SUMIFS(раунд2!182:182,раунд2!$6:$6,BQ$6)+SUMIFS(раунд3!182:182,раунд3!$6:$6,BQ$6)+BQ44)</f>
        <v>8237958.1408493342</v>
      </c>
      <c r="BR74" s="41">
        <f>IF(BR$7="",0,SUMIFS(раунд1!182:182,раунд1!$6:$6,BR$6)+SUMIFS(раунд2!182:182,раунд2!$6:$6,BR$6)+SUMIFS(раунд3!182:182,раунд3!$6:$6,BR$6)+BR44)</f>
        <v>8242835.7842735955</v>
      </c>
      <c r="BS74" s="41">
        <f>IF(BS$7="",0,SUMIFS(раунд1!182:182,раунд1!$6:$6,BS$6)+SUMIFS(раунд2!182:182,раунд2!$6:$6,BS$6)+SUMIFS(раунд3!182:182,раунд3!$6:$6,BS$6)+BS44)</f>
        <v>8284555.9833333334</v>
      </c>
      <c r="BT74" s="41">
        <f>IF(BT$7="",0,SUMIFS(раунд1!182:182,раунд1!$6:$6,BT$6)+SUMIFS(раунд2!182:182,раунд2!$6:$6,BT$6)+SUMIFS(раунд3!182:182,раунд3!$6:$6,BT$6)+BT44)</f>
        <v>8356976.166666667</v>
      </c>
      <c r="BU74" s="41">
        <f>IF(BU$7="",0,SUMIFS(раунд1!182:182,раунд1!$6:$6,BU$6)+SUMIFS(раунд2!182:182,раунд2!$6:$6,BU$6)+SUMIFS(раунд3!182:182,раунд3!$6:$6,BU$6)+BU44)</f>
        <v>8431097.5166666675</v>
      </c>
      <c r="BV74" s="41">
        <f>IF(BV$7="",0,SUMIFS(раунд1!182:182,раунд1!$6:$6,BV$6)+SUMIFS(раунд2!182:182,раунд2!$6:$6,BV$6)+SUMIFS(раунд3!182:182,раунд3!$6:$6,BV$6)+BV44)</f>
        <v>8506920.0333333332</v>
      </c>
      <c r="BW74" s="41">
        <f>IF(BW$7="",0,SUMIFS(раунд1!182:182,раунд1!$6:$6,BW$6)+SUMIFS(раунд2!182:182,раунд2!$6:$6,BW$6)+SUMIFS(раунд3!182:182,раунд3!$6:$6,BW$6)+BW44)</f>
        <v>8584443.7166666687</v>
      </c>
      <c r="BX74" s="41">
        <f>IF(BX$7="",0,SUMIFS(раунд1!182:182,раунд1!$6:$6,BX$6)+SUMIFS(раунд2!182:182,раунд2!$6:$6,BX$6)+SUMIFS(раунд3!182:182,раунд3!$6:$6,BX$6)+BX44)</f>
        <v>8663668.5666666664</v>
      </c>
      <c r="BY74" s="41">
        <f>IF(BY$7="",0,SUMIFS(раунд1!182:182,раунд1!$6:$6,BY$6)+SUMIFS(раунд2!182:182,раунд2!$6:$6,BY$6)+SUMIFS(раунд3!182:182,раунд3!$6:$6,BY$6)+BY44)</f>
        <v>8744594.583333334</v>
      </c>
      <c r="BZ74" s="41">
        <f>IF(BZ$7="",0,SUMIFS(раунд1!182:182,раунд1!$6:$6,BZ$6)+SUMIFS(раунд2!182:182,раунд2!$6:$6,BZ$6)+SUMIFS(раунд3!182:182,раунд3!$6:$6,BZ$6)+BZ44)</f>
        <v>8827221.7666666657</v>
      </c>
      <c r="CA74" s="41">
        <f>IF(CA$7="",0,SUMIFS(раунд1!182:182,раунд1!$6:$6,CA$6)+SUMIFS(раунд2!182:182,раунд2!$6:$6,CA$6)+SUMIFS(раунд3!182:182,раунд3!$6:$6,CA$6)+CA44)</f>
        <v>8911550.1166666672</v>
      </c>
      <c r="CB74" s="41">
        <f>IF(CB$7="",0,SUMIFS(раунд1!182:182,раунд1!$6:$6,CB$6)+SUMIFS(раунд2!182:182,раунд2!$6:$6,CB$6)+SUMIFS(раунд3!182:182,раунд3!$6:$6,CB$6)+CB44)</f>
        <v>8997579.6333333347</v>
      </c>
      <c r="CC74" s="41">
        <f>IF(CC$7="",0,SUMIFS(раунд1!182:182,раунд1!$6:$6,CC$6)+SUMIFS(раунд2!182:182,раунд2!$6:$6,CC$6)+SUMIFS(раунд3!182:182,раунд3!$6:$6,CC$6)+CC44)</f>
        <v>9085310.3166666664</v>
      </c>
      <c r="CD74" s="41">
        <f>IF(CD$7="",0,SUMIFS(раунд1!182:182,раунд1!$6:$6,CD$6)+SUMIFS(раунд2!182:182,раунд2!$6:$6,CD$6)+SUMIFS(раунд3!182:182,раунд3!$6:$6,CD$6)+CD44)</f>
        <v>9174742.1666666679</v>
      </c>
      <c r="CE74" s="41">
        <f>IF(CE$7="",0,SUMIFS(раунд1!182:182,раунд1!$6:$6,CE$6)+SUMIFS(раунд2!182:182,раунд2!$6:$6,CE$6)+SUMIFS(раунд3!182:182,раунд3!$6:$6,CE$6)+CE44)</f>
        <v>9265875.1833333336</v>
      </c>
      <c r="CF74" s="41">
        <f>IF(CF$7="",0,SUMIFS(раунд1!182:182,раунд1!$6:$6,CF$6)+SUMIFS(раунд2!182:182,раунд2!$6:$6,CF$6)+SUMIFS(раунд3!182:182,раунд3!$6:$6,CF$6)+CF44)</f>
        <v>9358709.3666666672</v>
      </c>
      <c r="CG74" s="41">
        <f>IF(CG$7="",0,SUMIFS(раунд1!182:182,раунд1!$6:$6,CG$6)+SUMIFS(раунд2!182:182,раунд2!$6:$6,CG$6)+SUMIFS(раунд3!182:182,раунд3!$6:$6,CG$6)+CG44)</f>
        <v>9453244.7166666687</v>
      </c>
      <c r="CH74" s="41">
        <f>IF(CH$7="",0,SUMIFS(раунд1!182:182,раунд1!$6:$6,CH$6)+SUMIFS(раунд2!182:182,раунд2!$6:$6,CH$6)+SUMIFS(раунд3!182:182,раунд3!$6:$6,CH$6)+CH44)</f>
        <v>9549481.2333333343</v>
      </c>
      <c r="CI74" s="41">
        <f>IF(CI$7="",0,SUMIFS(раунд1!182:182,раунд1!$6:$6,CI$6)+SUMIFS(раунд2!182:182,раунд2!$6:$6,CI$6)+SUMIFS(раунд3!182:182,раунд3!$6:$6,CI$6)+CI44)</f>
        <v>9647418.9166666679</v>
      </c>
      <c r="CJ74" s="41">
        <f>IF(CJ$7="",0,SUMIFS(раунд1!182:182,раунд1!$6:$6,CJ$6)+SUMIFS(раунд2!182:182,раунд2!$6:$6,CJ$6)+SUMIFS(раунд3!182:182,раунд3!$6:$6,CJ$6)+CJ44)</f>
        <v>9747057.7666666657</v>
      </c>
      <c r="CK74" s="41">
        <f>IF(CK$7="",0,SUMIFS(раунд1!182:182,раунд1!$6:$6,CK$6)+SUMIFS(раунд2!182:182,раунд2!$6:$6,CK$6)+SUMIFS(раунд3!182:182,раунд3!$6:$6,CK$6)+CK44)</f>
        <v>9848397.7833333332</v>
      </c>
      <c r="CL74" s="41">
        <f>IF(CL$7="",0,SUMIFS(раунд1!182:182,раунд1!$6:$6,CL$6)+SUMIFS(раунд2!182:182,раунд2!$6:$6,CL$6)+SUMIFS(раунд3!182:182,раунд3!$6:$6,CL$6)+CL44)</f>
        <v>9951438.9666666687</v>
      </c>
      <c r="CM74" s="41">
        <f>IF(CM$7="",0,SUMIFS(раунд1!182:182,раунд1!$6:$6,CM$6)+SUMIFS(раунд2!182:182,раунд2!$6:$6,CM$6)+SUMIFS(раунд3!182:182,раунд3!$6:$6,CM$6)+CM44)</f>
        <v>10056181.316666666</v>
      </c>
      <c r="CN74" s="41">
        <f>IF(CN$7="",0,SUMIFS(раунд1!182:182,раунд1!$6:$6,CN$6)+SUMIFS(раунд2!182:182,раунд2!$6:$6,CN$6)+SUMIFS(раунд3!182:182,раунд3!$6:$6,CN$6)+CN44)</f>
        <v>9488526.9000000004</v>
      </c>
      <c r="CO74" s="41">
        <f>IF(CO$7="",0,SUMIFS(раунд1!182:182,раунд1!$6:$6,CO$6)+SUMIFS(раунд2!182:182,раунд2!$6:$6,CO$6)+SUMIFS(раунд3!182:182,раунд3!$6:$6,CO$6)+CO44)</f>
        <v>0</v>
      </c>
      <c r="CP74" s="41">
        <f>IF(CP$7="",0,SUMIFS(раунд1!182:182,раунд1!$6:$6,CP$6)+SUMIFS(раунд2!182:182,раунд2!$6:$6,CP$6)+SUMIFS(раунд3!182:182,раунд3!$6:$6,CP$6)+CP44)</f>
        <v>0</v>
      </c>
      <c r="CQ74" s="41">
        <f>IF(CQ$7="",0,SUMIFS(раунд1!182:182,раунд1!$6:$6,CQ$6)+SUMIFS(раунд2!182:182,раунд2!$6:$6,CQ$6)+SUMIFS(раунд3!182:182,раунд3!$6:$6,CQ$6)+CQ44)</f>
        <v>0</v>
      </c>
      <c r="CR74" s="41">
        <f>IF(CR$7="",0,SUMIFS(раунд1!182:182,раунд1!$6:$6,CR$6)+SUMIFS(раунд2!182:182,раунд2!$6:$6,CR$6)+SUMIFS(раунд3!182:182,раунд3!$6:$6,CR$6)+CR44)</f>
        <v>0</v>
      </c>
      <c r="CS74" s="41">
        <f>IF(CS$7="",0,SUMIFS(раунд1!182:182,раунд1!$6:$6,CS$6)+SUMIFS(раунд2!182:182,раунд2!$6:$6,CS$6)+SUMIFS(раунд3!182:182,раунд3!$6:$6,CS$6)+CS44)</f>
        <v>0</v>
      </c>
      <c r="CT74" s="41">
        <f>IF(CT$7="",0,SUMIFS(раунд1!182:182,раунд1!$6:$6,CT$6)+SUMIFS(раунд2!182:182,раунд2!$6:$6,CT$6)+SUMIFS(раунд3!182:182,раунд3!$6:$6,CT$6)+CT44)</f>
        <v>0</v>
      </c>
      <c r="CU74" s="41">
        <f>IF(CU$7="",0,SUMIFS(раунд1!182:182,раунд1!$6:$6,CU$6)+SUMIFS(раунд2!182:182,раунд2!$6:$6,CU$6)+SUMIFS(раунд3!182:182,раунд3!$6:$6,CU$6)+CU44)</f>
        <v>0</v>
      </c>
      <c r="CV74" s="41">
        <f>IF(CV$7="",0,SUMIFS(раунд1!182:182,раунд1!$6:$6,CV$6)+SUMIFS(раунд2!182:182,раунд2!$6:$6,CV$6)+SUMIFS(раунд3!182:182,раунд3!$6:$6,CV$6)+CV44)</f>
        <v>0</v>
      </c>
      <c r="CW74" s="41">
        <f>IF(CW$7="",0,SUMIFS(раунд1!182:182,раунд1!$6:$6,CW$6)+SUMIFS(раунд2!182:182,раунд2!$6:$6,CW$6)+SUMIFS(раунд3!182:182,раунд3!$6:$6,CW$6)+CW44)</f>
        <v>0</v>
      </c>
      <c r="CX74" s="41">
        <f>IF(CX$7="",0,SUMIFS(раунд1!182:182,раунд1!$6:$6,CX$6)+SUMIFS(раунд2!182:182,раунд2!$6:$6,CX$6)+SUMIFS(раунд3!182:182,раунд3!$6:$6,CX$6)+CX44)</f>
        <v>0</v>
      </c>
      <c r="CY74" s="41">
        <f>IF(CY$7="",0,SUMIFS(раунд1!182:182,раунд1!$6:$6,CY$6)+SUMIFS(раунд2!182:182,раунд2!$6:$6,CY$6)+SUMIFS(раунд3!182:182,раунд3!$6:$6,CY$6)+CY44)</f>
        <v>0</v>
      </c>
      <c r="CZ74" s="41">
        <f>IF(CZ$7="",0,SUMIFS(раунд1!182:182,раунд1!$6:$6,CZ$6)+SUMIFS(раунд2!182:182,раунд2!$6:$6,CZ$6)+SUMIFS(раунд3!182:182,раунд3!$6:$6,CZ$6)+CZ44)</f>
        <v>0</v>
      </c>
      <c r="DA74" s="41">
        <f>IF(DA$7="",0,SUMIFS(раунд1!182:182,раунд1!$6:$6,DA$6)+SUMIFS(раунд2!182:182,раунд2!$6:$6,DA$6)+SUMIFS(раунд3!182:182,раунд3!$6:$6,DA$6)+DA44)</f>
        <v>0</v>
      </c>
      <c r="DB74" s="41">
        <f>IF(DB$7="",0,SUMIFS(раунд1!182:182,раунд1!$6:$6,DB$6)+SUMIFS(раунд2!182:182,раунд2!$6:$6,DB$6)+SUMIFS(раунд3!182:182,раунд3!$6:$6,DB$6)+DB44)</f>
        <v>0</v>
      </c>
      <c r="DC74" s="41">
        <f>IF(DC$7="",0,SUMIFS(раунд1!182:182,раунд1!$6:$6,DC$6)+SUMIFS(раунд2!182:182,раунд2!$6:$6,DC$6)+SUMIFS(раунд3!182:182,раунд3!$6:$6,DC$6)+DC44)</f>
        <v>0</v>
      </c>
      <c r="DD74" s="41">
        <f>IF(DD$7="",0,SUMIFS(раунд1!182:182,раунд1!$6:$6,DD$6)+SUMIFS(раунд2!182:182,раунд2!$6:$6,DD$6)+SUMIFS(раунд3!182:182,раунд3!$6:$6,DD$6)+DD44)</f>
        <v>0</v>
      </c>
      <c r="DE74" s="41">
        <f>IF(DE$7="",0,SUMIFS(раунд1!182:182,раунд1!$6:$6,DE$6)+SUMIFS(раунд2!182:182,раунд2!$6:$6,DE$6)+SUMIFS(раунд3!182:182,раунд3!$6:$6,DE$6)+DE44)</f>
        <v>0</v>
      </c>
      <c r="DF74" s="41">
        <f>IF(DF$7="",0,SUMIFS(раунд1!182:182,раунд1!$6:$6,DF$6)+SUMIFS(раунд2!182:182,раунд2!$6:$6,DF$6)+SUMIFS(раунд3!182:182,раунд3!$6:$6,DF$6)+DF44)</f>
        <v>0</v>
      </c>
      <c r="DG74" s="41">
        <f>IF(DG$7="",0,SUMIFS(раунд1!182:182,раунд1!$6:$6,DG$6)+SUMIFS(раунд2!182:182,раунд2!$6:$6,DG$6)+SUMIFS(раунд3!182:182,раунд3!$6:$6,DG$6)+DG44)</f>
        <v>0</v>
      </c>
      <c r="DH74" s="41">
        <f>IF(DH$7="",0,SUMIFS(раунд1!182:182,раунд1!$6:$6,DH$6)+SUMIFS(раунд2!182:182,раунд2!$6:$6,DH$6)+SUMIFS(раунд3!182:182,раунд3!$6:$6,DH$6)+DH44)</f>
        <v>0</v>
      </c>
      <c r="DI74" s="41">
        <f>IF(DI$7="",0,SUMIFS(раунд1!182:182,раунд1!$6:$6,DI$6)+SUMIFS(раунд2!182:182,раунд2!$6:$6,DI$6)+SUMIFS(раунд3!182:182,раунд3!$6:$6,DI$6)+DI44)</f>
        <v>0</v>
      </c>
      <c r="DJ74" s="41">
        <f>IF(DJ$7="",0,SUMIFS(раунд1!182:182,раунд1!$6:$6,DJ$6)+SUMIFS(раунд2!182:182,раунд2!$6:$6,DJ$6)+SUMIFS(раунд3!182:182,раунд3!$6:$6,DJ$6)+DJ44)</f>
        <v>0</v>
      </c>
      <c r="DK74" s="41">
        <f>IF(DK$7="",0,SUMIFS(раунд1!182:182,раунд1!$6:$6,DK$6)+SUMIFS(раунд2!182:182,раунд2!$6:$6,DK$6)+SUMIFS(раунд3!182:182,раунд3!$6:$6,DK$6)+DK44)</f>
        <v>0</v>
      </c>
      <c r="DL74" s="41">
        <f>IF(DL$7="",0,SUMIFS(раунд1!182:182,раунд1!$6:$6,DL$6)+SUMIFS(раунд2!182:182,раунд2!$6:$6,DL$6)+SUMIFS(раунд3!182:182,раунд3!$6:$6,DL$6)+DL44)</f>
        <v>0</v>
      </c>
      <c r="DM74" s="41">
        <f>IF(DM$7="",0,SUMIFS(раунд1!182:182,раунд1!$6:$6,DM$6)+SUMIFS(раунд2!182:182,раунд2!$6:$6,DM$6)+SUMIFS(раунд3!182:182,раунд3!$6:$6,DM$6)+DM44)</f>
        <v>0</v>
      </c>
      <c r="DN74" s="41">
        <f>IF(DN$7="",0,SUMIFS(раунд1!182:182,раунд1!$6:$6,DN$6)+SUMIFS(раунд2!182:182,раунд2!$6:$6,DN$6)+SUMIFS(раунд3!182:182,раунд3!$6:$6,DN$6)+DN44)</f>
        <v>0</v>
      </c>
      <c r="DO74" s="41">
        <f>IF(DO$7="",0,SUMIFS(раунд1!182:182,раунд1!$6:$6,DO$6)+SUMIFS(раунд2!182:182,раунд2!$6:$6,DO$6)+SUMIFS(раунд3!182:182,раунд3!$6:$6,DO$6)+DO44)</f>
        <v>0</v>
      </c>
      <c r="DP74" s="41">
        <f>IF(DP$7="",0,SUMIFS(раунд1!182:182,раунд1!$6:$6,DP$6)+SUMIFS(раунд2!182:182,раунд2!$6:$6,DP$6)+SUMIFS(раунд3!182:182,раунд3!$6:$6,DP$6)+DP44)</f>
        <v>0</v>
      </c>
      <c r="DQ74" s="41">
        <f>IF(DQ$7="",0,SUMIFS(раунд1!182:182,раунд1!$6:$6,DQ$6)+SUMIFS(раунд2!182:182,раунд2!$6:$6,DQ$6)+SUMIFS(раунд3!182:182,раунд3!$6:$6,DQ$6)+DQ44)</f>
        <v>0</v>
      </c>
      <c r="DR74" s="41">
        <f>IF(DR$7="",0,SUMIFS(раунд1!182:182,раунд1!$6:$6,DR$6)+SUMIFS(раунд2!182:182,раунд2!$6:$6,DR$6)+SUMIFS(раунд3!182:182,раунд3!$6:$6,DR$6)+DR44)</f>
        <v>0</v>
      </c>
      <c r="DS74" s="41">
        <f>IF(DS$7="",0,SUMIFS(раунд1!182:182,раунд1!$6:$6,DS$6)+SUMIFS(раунд2!182:182,раунд2!$6:$6,DS$6)+SUMIFS(раунд3!182:182,раунд3!$6:$6,DS$6)+DS44)</f>
        <v>0</v>
      </c>
      <c r="DT74" s="41">
        <f>IF(DT$7="",0,SUMIFS(раунд1!182:182,раунд1!$6:$6,DT$6)+SUMIFS(раунд2!182:182,раунд2!$6:$6,DT$6)+SUMIFS(раунд3!182:182,раунд3!$6:$6,DT$6)+DT44)</f>
        <v>0</v>
      </c>
      <c r="DU74" s="41">
        <f>IF(DU$7="",0,SUMIFS(раунд1!182:182,раунд1!$6:$6,DU$6)+SUMIFS(раунд2!182:182,раунд2!$6:$6,DU$6)+SUMIFS(раунд3!182:182,раунд3!$6:$6,DU$6)+DU44)</f>
        <v>0</v>
      </c>
      <c r="DV74" s="41">
        <f>IF(DV$7="",0,SUMIFS(раунд1!182:182,раунд1!$6:$6,DV$6)+SUMIFS(раунд2!182:182,раунд2!$6:$6,DV$6)+SUMIFS(раунд3!182:182,раунд3!$6:$6,DV$6)+DV44)</f>
        <v>0</v>
      </c>
      <c r="DW74" s="41">
        <f>IF(DW$7="",0,SUMIFS(раунд1!182:182,раунд1!$6:$6,DW$6)+SUMIFS(раунд2!182:182,раунд2!$6:$6,DW$6)+SUMIFS(раунд3!182:182,раунд3!$6:$6,DW$6)+DW44)</f>
        <v>0</v>
      </c>
      <c r="DX74" s="41">
        <f>IF(DX$7="",0,SUMIFS(раунд1!182:182,раунд1!$6:$6,DX$6)+SUMIFS(раунд2!182:182,раунд2!$6:$6,DX$6)+SUMIFS(раунд3!182:182,раунд3!$6:$6,DX$6)+DX44)</f>
        <v>0</v>
      </c>
      <c r="DY74" s="41">
        <f>IF(DY$7="",0,SUMIFS(раунд1!182:182,раунд1!$6:$6,DY$6)+SUMIFS(раунд2!182:182,раунд2!$6:$6,DY$6)+SUMIFS(раунд3!182:182,раунд3!$6:$6,DY$6)+DY44)</f>
        <v>0</v>
      </c>
      <c r="DZ74" s="41">
        <f>IF(DZ$7="",0,SUMIFS(раунд1!182:182,раунд1!$6:$6,DZ$6)+SUMIFS(раунд2!182:182,раунд2!$6:$6,DZ$6)+SUMIFS(раунд3!182:182,раунд3!$6:$6,DZ$6)+DZ44)</f>
        <v>0</v>
      </c>
      <c r="EA74" s="41">
        <f>IF(EA$7="",0,SUMIFS(раунд1!182:182,раунд1!$6:$6,EA$6)+SUMIFS(раунд2!182:182,раунд2!$6:$6,EA$6)+SUMIFS(раунд3!182:182,раунд3!$6:$6,EA$6)+EA44)</f>
        <v>0</v>
      </c>
      <c r="EB74" s="41">
        <f>IF(EB$7="",0,SUMIFS(раунд1!182:182,раунд1!$6:$6,EB$6)+SUMIFS(раунд2!182:182,раунд2!$6:$6,EB$6)+SUMIFS(раунд3!182:182,раунд3!$6:$6,EB$6)+EB44)</f>
        <v>0</v>
      </c>
      <c r="EC74" s="41">
        <f>IF(EC$7="",0,SUMIFS(раунд1!182:182,раунд1!$6:$6,EC$6)+SUMIFS(раунд2!182:182,раунд2!$6:$6,EC$6)+SUMIFS(раунд3!182:182,раунд3!$6:$6,EC$6)+EC44)</f>
        <v>0</v>
      </c>
      <c r="ED74" s="41">
        <f>IF(ED$7="",0,SUMIFS(раунд1!182:182,раунд1!$6:$6,ED$6)+SUMIFS(раунд2!182:182,раунд2!$6:$6,ED$6)+SUMIFS(раунд3!182:182,раунд3!$6:$6,ED$6)+ED44)</f>
        <v>0</v>
      </c>
      <c r="EE74" s="41">
        <f>IF(EE$7="",0,SUMIFS(раунд1!182:182,раунд1!$6:$6,EE$6)+SUMIFS(раунд2!182:182,раунд2!$6:$6,EE$6)+SUMIFS(раунд3!182:182,раунд3!$6:$6,EE$6)+EE44)</f>
        <v>0</v>
      </c>
      <c r="EF74" s="41">
        <f>IF(EF$7="",0,SUMIFS(раунд1!182:182,раунд1!$6:$6,EF$6)+SUMIFS(раунд2!182:182,раунд2!$6:$6,EF$6)+SUMIFS(раунд3!182:182,раунд3!$6:$6,EF$6)+EF44)</f>
        <v>0</v>
      </c>
      <c r="EG74" s="41">
        <f>IF(EG$7="",0,SUMIFS(раунд1!182:182,раунд1!$6:$6,EG$6)+SUMIFS(раунд2!182:182,раунд2!$6:$6,EG$6)+SUMIFS(раунд3!182:182,раунд3!$6:$6,EG$6)+EG44)</f>
        <v>0</v>
      </c>
      <c r="EH74" s="41">
        <f>IF(EH$7="",0,SUMIFS(раунд1!182:182,раунд1!$6:$6,EH$6)+SUMIFS(раунд2!182:182,раунд2!$6:$6,EH$6)+SUMIFS(раунд3!182:182,раунд3!$6:$6,EH$6)+EH44)</f>
        <v>0</v>
      </c>
      <c r="EI74" s="41">
        <f>IF(EI$7="",0,SUMIFS(раунд1!182:182,раунд1!$6:$6,EI$6)+SUMIFS(раунд2!182:182,раунд2!$6:$6,EI$6)+SUMIFS(раунд3!182:182,раунд3!$6:$6,EI$6)+EI44)</f>
        <v>0</v>
      </c>
      <c r="EJ74" s="41">
        <f>IF(EJ$7="",0,SUMIFS(раунд1!182:182,раунд1!$6:$6,EJ$6)+SUMIFS(раунд2!182:182,раунд2!$6:$6,EJ$6)+SUMIFS(раунд3!182:182,раунд3!$6:$6,EJ$6)+EJ44)</f>
        <v>0</v>
      </c>
      <c r="EK74" s="41">
        <f>IF(EK$7="",0,SUMIFS(раунд1!182:182,раунд1!$6:$6,EK$6)+SUMIFS(раунд2!182:182,раунд2!$6:$6,EK$6)+SUMIFS(раунд3!182:182,раунд3!$6:$6,EK$6)+EK44)</f>
        <v>0</v>
      </c>
      <c r="EL74" s="41">
        <f>IF(EL$7="",0,SUMIFS(раунд1!182:182,раунд1!$6:$6,EL$6)+SUMIFS(раунд2!182:182,раунд2!$6:$6,EL$6)+SUMIFS(раунд3!182:182,раунд3!$6:$6,EL$6)+EL44)</f>
        <v>0</v>
      </c>
      <c r="EM74" s="41">
        <f>IF(EM$7="",0,SUMIFS(раунд1!182:182,раунд1!$6:$6,EM$6)+SUMIFS(раунд2!182:182,раунд2!$6:$6,EM$6)+SUMIFS(раунд3!182:182,раунд3!$6:$6,EM$6)+EM44)</f>
        <v>0</v>
      </c>
      <c r="EN74" s="41">
        <f>IF(EN$7="",0,SUMIFS(раунд1!182:182,раунд1!$6:$6,EN$6)+SUMIFS(раунд2!182:182,раунд2!$6:$6,EN$6)+SUMIFS(раунд3!182:182,раунд3!$6:$6,EN$6)+EN44)</f>
        <v>0</v>
      </c>
      <c r="EO74" s="41">
        <f>IF(EO$7="",0,SUMIFS(раунд1!182:182,раунд1!$6:$6,EO$6)+SUMIFS(раунд2!182:182,раунд2!$6:$6,EO$6)+SUMIFS(раунд3!182:182,раунд3!$6:$6,EO$6)+EO44)</f>
        <v>0</v>
      </c>
      <c r="EP74" s="41">
        <f>IF(EP$7="",0,SUMIFS(раунд1!182:182,раунд1!$6:$6,EP$6)+SUMIFS(раунд2!182:182,раунд2!$6:$6,EP$6)+SUMIFS(раунд3!182:182,раунд3!$6:$6,EP$6)+EP44)</f>
        <v>0</v>
      </c>
      <c r="EQ74" s="41">
        <f>IF(EQ$7="",0,SUMIFS(раунд1!182:182,раунд1!$6:$6,EQ$6)+SUMIFS(раунд2!182:182,раунд2!$6:$6,EQ$6)+SUMIFS(раунд3!182:182,раунд3!$6:$6,EQ$6)+EQ44)</f>
        <v>0</v>
      </c>
      <c r="ER74" s="41">
        <f>IF(ER$7="",0,SUMIFS(раунд1!182:182,раунд1!$6:$6,ER$6)+SUMIFS(раунд2!182:182,раунд2!$6:$6,ER$6)+SUMIFS(раунд3!182:182,раунд3!$6:$6,ER$6)+ER44)</f>
        <v>0</v>
      </c>
      <c r="ES74" s="41">
        <f>IF(ES$7="",0,SUMIFS(раунд1!182:182,раунд1!$6:$6,ES$6)+SUMIFS(раунд2!182:182,раунд2!$6:$6,ES$6)+SUMIFS(раунд3!182:182,раунд3!$6:$6,ES$6)+ES44)</f>
        <v>0</v>
      </c>
      <c r="ET74" s="41">
        <f>IF(ET$7="",0,SUMIFS(раунд1!182:182,раунд1!$6:$6,ET$6)+SUMIFS(раунд2!182:182,раунд2!$6:$6,ET$6)+SUMIFS(раунд3!182:182,раунд3!$6:$6,ET$6)+ET44)</f>
        <v>0</v>
      </c>
      <c r="EU74" s="41">
        <f>IF(EU$7="",0,SUMIFS(раунд1!182:182,раунд1!$6:$6,EU$6)+SUMIFS(раунд2!182:182,раунд2!$6:$6,EU$6)+SUMIFS(раунд3!182:182,раунд3!$6:$6,EU$6)+EU44)</f>
        <v>0</v>
      </c>
      <c r="EV74" s="41">
        <f>IF(EV$7="",0,SUMIFS(раунд1!182:182,раунд1!$6:$6,EV$6)+SUMIFS(раунд2!182:182,раунд2!$6:$6,EV$6)+SUMIFS(раунд3!182:182,раунд3!$6:$6,EV$6)+EV44)</f>
        <v>0</v>
      </c>
      <c r="EW74" s="41">
        <f>IF(EW$7="",0,SUMIFS(раунд1!182:182,раунд1!$6:$6,EW$6)+SUMIFS(раунд2!182:182,раунд2!$6:$6,EW$6)+SUMIFS(раунд3!182:182,раунд3!$6:$6,EW$6)+EW44)</f>
        <v>0</v>
      </c>
      <c r="EX74" s="41">
        <f>IF(EX$7="",0,SUMIFS(раунд1!182:182,раунд1!$6:$6,EX$6)+SUMIFS(раунд2!182:182,раунд2!$6:$6,EX$6)+SUMIFS(раунд3!182:182,раунд3!$6:$6,EX$6)+EX44)</f>
        <v>0</v>
      </c>
      <c r="EY74" s="41">
        <f>IF(EY$7="",0,SUMIFS(раунд1!182:182,раунд1!$6:$6,EY$6)+SUMIFS(раунд2!182:182,раунд2!$6:$6,EY$6)+SUMIFS(раунд3!182:182,раунд3!$6:$6,EY$6)+EY44)</f>
        <v>0</v>
      </c>
      <c r="EZ74" s="41">
        <f>IF(EZ$7="",0,SUMIFS(раунд1!182:182,раунд1!$6:$6,EZ$6)+SUMIFS(раунд2!182:182,раунд2!$6:$6,EZ$6)+SUMIFS(раунд3!182:182,раунд3!$6:$6,EZ$6)+EZ44)</f>
        <v>0</v>
      </c>
      <c r="FA74" s="41">
        <f>IF(FA$7="",0,SUMIFS(раунд1!182:182,раунд1!$6:$6,FA$6)+SUMIFS(раунд2!182:182,раунд2!$6:$6,FA$6)+SUMIFS(раунд3!182:182,раунд3!$6:$6,FA$6)+FA44)</f>
        <v>0</v>
      </c>
      <c r="FB74" s="41">
        <f>IF(FB$7="",0,SUMIFS(раунд1!182:182,раунд1!$6:$6,FB$6)+SUMIFS(раунд2!182:182,раунд2!$6:$6,FB$6)+SUMIFS(раунд3!182:182,раунд3!$6:$6,FB$6)+FB44)</f>
        <v>0</v>
      </c>
      <c r="FC74" s="41">
        <f>IF(FC$7="",0,SUMIFS(раунд1!182:182,раунд1!$6:$6,FC$6)+SUMIFS(раунд2!182:182,раунд2!$6:$6,FC$6)+SUMIFS(раунд3!182:182,раунд3!$6:$6,FC$6)+FC44)</f>
        <v>0</v>
      </c>
      <c r="FD74" s="41">
        <f>IF(FD$7="",0,SUMIFS(раунд1!182:182,раунд1!$6:$6,FD$6)+SUMIFS(раунд2!182:182,раунд2!$6:$6,FD$6)+SUMIFS(раунд3!182:182,раунд3!$6:$6,FD$6)+FD44)</f>
        <v>0</v>
      </c>
      <c r="FE74" s="41">
        <f>IF(FE$7="",0,SUMIFS(раунд1!182:182,раунд1!$6:$6,FE$6)+SUMIFS(раунд2!182:182,раунд2!$6:$6,FE$6)+SUMIFS(раунд3!182:182,раунд3!$6:$6,FE$6)+FE44)</f>
        <v>0</v>
      </c>
      <c r="FF74" s="41">
        <f>IF(FF$7="",0,SUMIFS(раунд1!182:182,раунд1!$6:$6,FF$6)+SUMIFS(раунд2!182:182,раунд2!$6:$6,FF$6)+SUMIFS(раунд3!182:182,раунд3!$6:$6,FF$6)+FF44)</f>
        <v>0</v>
      </c>
      <c r="FG74" s="41">
        <f>IF(FG$7="",0,SUMIFS(раунд1!182:182,раунд1!$6:$6,FG$6)+SUMIFS(раунд2!182:182,раунд2!$6:$6,FG$6)+SUMIFS(раунд3!182:182,раунд3!$6:$6,FG$6)+FG44)</f>
        <v>0</v>
      </c>
      <c r="FH74" s="41">
        <f>IF(FH$7="",0,SUMIFS(раунд1!182:182,раунд1!$6:$6,FH$6)+SUMIFS(раунд2!182:182,раунд2!$6:$6,FH$6)+SUMIFS(раунд3!182:182,раунд3!$6:$6,FH$6)+FH44)</f>
        <v>0</v>
      </c>
      <c r="FI74" s="41">
        <f>IF(FI$7="",0,SUMIFS(раунд1!182:182,раунд1!$6:$6,FI$6)+SUMIFS(раунд2!182:182,раунд2!$6:$6,FI$6)+SUMIFS(раунд3!182:182,раунд3!$6:$6,FI$6)+FI44)</f>
        <v>0</v>
      </c>
      <c r="FJ74" s="41">
        <f>IF(FJ$7="",0,SUMIFS(раунд1!182:182,раунд1!$6:$6,FJ$6)+SUMIFS(раунд2!182:182,раунд2!$6:$6,FJ$6)+SUMIFS(раунд3!182:182,раунд3!$6:$6,FJ$6)+FJ44)</f>
        <v>0</v>
      </c>
      <c r="FK74" s="41">
        <f>IF(FK$7="",0,SUMIFS(раунд1!182:182,раунд1!$6:$6,FK$6)+SUMIFS(раунд2!182:182,раунд2!$6:$6,FK$6)+SUMIFS(раунд3!182:182,раунд3!$6:$6,FK$6)+FK44)</f>
        <v>0</v>
      </c>
      <c r="FL74" s="41">
        <f>IF(FL$7="",0,SUMIFS(раунд1!182:182,раунд1!$6:$6,FL$6)+SUMIFS(раунд2!182:182,раунд2!$6:$6,FL$6)+SUMIFS(раунд3!182:182,раунд3!$6:$6,FL$6)+FL44)</f>
        <v>0</v>
      </c>
      <c r="FM74" s="41">
        <f>IF(FM$7="",0,SUMIFS(раунд1!182:182,раунд1!$6:$6,FM$6)+SUMIFS(раунд2!182:182,раунд2!$6:$6,FM$6)+SUMIFS(раунд3!182:182,раунд3!$6:$6,FM$6)+FM44)</f>
        <v>0</v>
      </c>
      <c r="FN74" s="41">
        <f>IF(FN$7="",0,SUMIFS(раунд1!182:182,раунд1!$6:$6,FN$6)+SUMIFS(раунд2!182:182,раунд2!$6:$6,FN$6)+SUMIFS(раунд3!182:182,раунд3!$6:$6,FN$6)+FN44)</f>
        <v>0</v>
      </c>
      <c r="FO74" s="41">
        <f>IF(FO$7="",0,SUMIFS(раунд1!182:182,раунд1!$6:$6,FO$6)+SUMIFS(раунд2!182:182,раунд2!$6:$6,FO$6)+SUMIFS(раунд3!182:182,раунд3!$6:$6,FO$6)+FO44)</f>
        <v>0</v>
      </c>
      <c r="FP74" s="41">
        <f>IF(FP$7="",0,SUMIFS(раунд1!182:182,раунд1!$6:$6,FP$6)+SUMIFS(раунд2!182:182,раунд2!$6:$6,FP$6)+SUMIFS(раунд3!182:182,раунд3!$6:$6,FP$6)+FP44)</f>
        <v>0</v>
      </c>
      <c r="FQ74" s="41">
        <f>IF(FQ$7="",0,SUMIFS(раунд1!182:182,раунд1!$6:$6,FQ$6)+SUMIFS(раунд2!182:182,раунд2!$6:$6,FQ$6)+SUMIFS(раунд3!182:182,раунд3!$6:$6,FQ$6)+FQ44)</f>
        <v>0</v>
      </c>
      <c r="FR74" s="41">
        <f>IF(FR$7="",0,SUMIFS(раунд1!182:182,раунд1!$6:$6,FR$6)+SUMIFS(раунд2!182:182,раунд2!$6:$6,FR$6)+SUMIFS(раунд3!182:182,раунд3!$6:$6,FR$6)+FR44)</f>
        <v>0</v>
      </c>
      <c r="FS74" s="41">
        <f>IF(FS$7="",0,SUMIFS(раунд1!182:182,раунд1!$6:$6,FS$6)+SUMIFS(раунд2!182:182,раунд2!$6:$6,FS$6)+SUMIFS(раунд3!182:182,раунд3!$6:$6,FS$6)+FS44)</f>
        <v>0</v>
      </c>
      <c r="FT74" s="41">
        <f>IF(FT$7="",0,SUMIFS(раунд1!182:182,раунд1!$6:$6,FT$6)+SUMIFS(раунд2!182:182,раунд2!$6:$6,FT$6)+SUMIFS(раунд3!182:182,раунд3!$6:$6,FT$6)+FT44)</f>
        <v>0</v>
      </c>
      <c r="FU74" s="41">
        <f>IF(FU$7="",0,SUMIFS(раунд1!182:182,раунд1!$6:$6,FU$6)+SUMIFS(раунд2!182:182,раунд2!$6:$6,FU$6)+SUMIFS(раунд3!182:182,раунд3!$6:$6,FU$6)+FU44)</f>
        <v>0</v>
      </c>
      <c r="FV74" s="41">
        <f>IF(FV$7="",0,SUMIFS(раунд1!182:182,раунд1!$6:$6,FV$6)+SUMIFS(раунд2!182:182,раунд2!$6:$6,FV$6)+SUMIFS(раунд3!182:182,раунд3!$6:$6,FV$6)+FV44)</f>
        <v>0</v>
      </c>
      <c r="FW74" s="41">
        <f>IF(FW$7="",0,SUMIFS(раунд1!182:182,раунд1!$6:$6,FW$6)+SUMIFS(раунд2!182:182,раунд2!$6:$6,FW$6)+SUMIFS(раунд3!182:182,раунд3!$6:$6,FW$6)+FW44)</f>
        <v>0</v>
      </c>
      <c r="FX74" s="41">
        <f>IF(FX$7="",0,SUMIFS(раунд1!182:182,раунд1!$6:$6,FX$6)+SUMIFS(раунд2!182:182,раунд2!$6:$6,FX$6)+SUMIFS(раунд3!182:182,раунд3!$6:$6,FX$6)+FX44)</f>
        <v>0</v>
      </c>
      <c r="FY74" s="41">
        <f>IF(FY$7="",0,SUMIFS(раунд1!182:182,раунд1!$6:$6,FY$6)+SUMIFS(раунд2!182:182,раунд2!$6:$6,FY$6)+SUMIFS(раунд3!182:182,раунд3!$6:$6,FY$6)+FY44)</f>
        <v>0</v>
      </c>
      <c r="FZ74" s="41">
        <f>IF(FZ$7="",0,SUMIFS(раунд1!182:182,раунд1!$6:$6,FZ$6)+SUMIFS(раунд2!182:182,раунд2!$6:$6,FZ$6)+SUMIFS(раунд3!182:182,раунд3!$6:$6,FZ$6)+FZ44)</f>
        <v>0</v>
      </c>
      <c r="GA74" s="41">
        <f>IF(GA$7="",0,SUMIFS(раунд1!182:182,раунд1!$6:$6,GA$6)+SUMIFS(раунд2!182:182,раунд2!$6:$6,GA$6)+SUMIFS(раунд3!182:182,раунд3!$6:$6,GA$6)+GA44)</f>
        <v>0</v>
      </c>
      <c r="GB74" s="41">
        <f>IF(GB$7="",0,SUMIFS(раунд1!182:182,раунд1!$6:$6,GB$6)+SUMIFS(раунд2!182:182,раунд2!$6:$6,GB$6)+SUMIFS(раунд3!182:182,раунд3!$6:$6,GB$6)+GB44)</f>
        <v>0</v>
      </c>
      <c r="GC74" s="41">
        <f>IF(GC$7="",0,SUMIFS(раунд1!182:182,раунд1!$6:$6,GC$6)+SUMIFS(раунд2!182:182,раунд2!$6:$6,GC$6)+SUMIFS(раунд3!182:182,раунд3!$6:$6,GC$6)+GC44)</f>
        <v>0</v>
      </c>
      <c r="GD74" s="41">
        <f>IF(GD$7="",0,SUMIFS(раунд1!182:182,раунд1!$6:$6,GD$6)+SUMIFS(раунд2!182:182,раунд2!$6:$6,GD$6)+SUMIFS(раунд3!182:182,раунд3!$6:$6,GD$6)+GD44)</f>
        <v>0</v>
      </c>
      <c r="GE74" s="41">
        <f>IF(GE$7="",0,SUMIFS(раунд1!182:182,раунд1!$6:$6,GE$6)+SUMIFS(раунд2!182:182,раунд2!$6:$6,GE$6)+SUMIFS(раунд3!182:182,раунд3!$6:$6,GE$6)+GE44)</f>
        <v>0</v>
      </c>
      <c r="GF74" s="41">
        <f>IF(GF$7="",0,SUMIFS(раунд1!182:182,раунд1!$6:$6,GF$6)+SUMIFS(раунд2!182:182,раунд2!$6:$6,GF$6)+SUMIFS(раунд3!182:182,раунд3!$6:$6,GF$6)+GF44)</f>
        <v>0</v>
      </c>
      <c r="GG74" s="41">
        <f>IF(GG$7="",0,SUMIFS(раунд1!182:182,раунд1!$6:$6,GG$6)+SUMIFS(раунд2!182:182,раунд2!$6:$6,GG$6)+SUMIFS(раунд3!182:182,раунд3!$6:$6,GG$6)+GG44)</f>
        <v>0</v>
      </c>
      <c r="GH74" s="41">
        <f>IF(GH$7="",0,SUMIFS(раунд1!182:182,раунд1!$6:$6,GH$6)+SUMIFS(раунд2!182:182,раунд2!$6:$6,GH$6)+SUMIFS(раунд3!182:182,раунд3!$6:$6,GH$6)+GH44)</f>
        <v>0</v>
      </c>
      <c r="GI74" s="41">
        <f>IF(GI$7="",0,SUMIFS(раунд1!182:182,раунд1!$6:$6,GI$6)+SUMIFS(раунд2!182:182,раунд2!$6:$6,GI$6)+SUMIFS(раунд3!182:182,раунд3!$6:$6,GI$6)+GI44)</f>
        <v>0</v>
      </c>
      <c r="GJ74" s="41">
        <f>IF(GJ$7="",0,SUMIFS(раунд1!182:182,раунд1!$6:$6,GJ$6)+SUMIFS(раунд2!182:182,раунд2!$6:$6,GJ$6)+SUMIFS(раунд3!182:182,раунд3!$6:$6,GJ$6)+GJ44)</f>
        <v>0</v>
      </c>
      <c r="GK74" s="41">
        <f>IF(GK$7="",0,SUMIFS(раунд1!182:182,раунд1!$6:$6,GK$6)+SUMIFS(раунд2!182:182,раунд2!$6:$6,GK$6)+SUMIFS(раунд3!182:182,раунд3!$6:$6,GK$6)+GK44)</f>
        <v>0</v>
      </c>
      <c r="GL74" s="41">
        <f>IF(GL$7="",0,SUMIFS(раунд1!182:182,раунд1!$6:$6,GL$6)+SUMIFS(раунд2!182:182,раунд2!$6:$6,GL$6)+SUMIFS(раунд3!182:182,раунд3!$6:$6,GL$6)+GL44)</f>
        <v>0</v>
      </c>
      <c r="GM74" s="41">
        <f>IF(GM$7="",0,SUMIFS(раунд1!182:182,раунд1!$6:$6,GM$6)+SUMIFS(раунд2!182:182,раунд2!$6:$6,GM$6)+SUMIFS(раунд3!182:182,раунд3!$6:$6,GM$6)+GM44)</f>
        <v>0</v>
      </c>
      <c r="GN74" s="41">
        <f>IF(GN$7="",0,SUMIFS(раунд1!182:182,раунд1!$6:$6,GN$6)+SUMIFS(раунд2!182:182,раунд2!$6:$6,GN$6)+SUMIFS(раунд3!182:182,раунд3!$6:$6,GN$6)+GN44)</f>
        <v>0</v>
      </c>
      <c r="GO74" s="41">
        <f>IF(GO$7="",0,SUMIFS(раунд1!182:182,раунд1!$6:$6,GO$6)+SUMIFS(раунд2!182:182,раунд2!$6:$6,GO$6)+SUMIFS(раунд3!182:182,раунд3!$6:$6,GO$6)+GO44)</f>
        <v>0</v>
      </c>
      <c r="GP74" s="41">
        <f>IF(GP$7="",0,SUMIFS(раунд1!182:182,раунд1!$6:$6,GP$6)+SUMIFS(раунд2!182:182,раунд2!$6:$6,GP$6)+SUMIFS(раунд3!182:182,раунд3!$6:$6,GP$6)+GP44)</f>
        <v>0</v>
      </c>
      <c r="GQ74" s="41">
        <f>IF(GQ$7="",0,SUMIFS(раунд1!182:182,раунд1!$6:$6,GQ$6)+SUMIFS(раунд2!182:182,раунд2!$6:$6,GQ$6)+SUMIFS(раунд3!182:182,раунд3!$6:$6,GQ$6)+GQ44)</f>
        <v>0</v>
      </c>
      <c r="GR74" s="41">
        <f>IF(GR$7="",0,SUMIFS(раунд1!182:182,раунд1!$6:$6,GR$6)+SUMIFS(раунд2!182:182,раунд2!$6:$6,GR$6)+SUMIFS(раунд3!182:182,раунд3!$6:$6,GR$6)+GR44)</f>
        <v>0</v>
      </c>
      <c r="GS74" s="41">
        <f>IF(GS$7="",0,SUMIFS(раунд1!182:182,раунд1!$6:$6,GS$6)+SUMIFS(раунд2!182:182,раунд2!$6:$6,GS$6)+SUMIFS(раунд3!182:182,раунд3!$6:$6,GS$6)+GS44)</f>
        <v>0</v>
      </c>
      <c r="GT74" s="41">
        <f>IF(GT$7="",0,SUMIFS(раунд1!182:182,раунд1!$6:$6,GT$6)+SUMIFS(раунд2!182:182,раунд2!$6:$6,GT$6)+SUMIFS(раунд3!182:182,раунд3!$6:$6,GT$6)+GT44)</f>
        <v>0</v>
      </c>
      <c r="GU74" s="41">
        <f>IF(GU$7="",0,SUMIFS(раунд1!182:182,раунд1!$6:$6,GU$6)+SUMIFS(раунд2!182:182,раунд2!$6:$6,GU$6)+SUMIFS(раунд3!182:182,раунд3!$6:$6,GU$6)+GU44)</f>
        <v>0</v>
      </c>
      <c r="GV74" s="41">
        <f>IF(GV$7="",0,SUMIFS(раунд1!182:182,раунд1!$6:$6,GV$6)+SUMIFS(раунд2!182:182,раунд2!$6:$6,GV$6)+SUMIFS(раунд3!182:182,раунд3!$6:$6,GV$6)+GV44)</f>
        <v>0</v>
      </c>
      <c r="GW74" s="41">
        <f>IF(GW$7="",0,SUMIFS(раунд1!182:182,раунд1!$6:$6,GW$6)+SUMIFS(раунд2!182:182,раунд2!$6:$6,GW$6)+SUMIFS(раунд3!182:182,раунд3!$6:$6,GW$6)+GW44)</f>
        <v>0</v>
      </c>
      <c r="GX74" s="41">
        <f>IF(GX$7="",0,SUMIFS(раунд1!182:182,раунд1!$6:$6,GX$6)+SUMIFS(раунд2!182:182,раунд2!$6:$6,GX$6)+SUMIFS(раунд3!182:182,раунд3!$6:$6,GX$6)+GX44)</f>
        <v>0</v>
      </c>
      <c r="GY74" s="41">
        <f>IF(GY$7="",0,SUMIFS(раунд1!182:182,раунд1!$6:$6,GY$6)+SUMIFS(раунд2!182:182,раунд2!$6:$6,GY$6)+SUMIFS(раунд3!182:182,раунд3!$6:$6,GY$6)+GY44)</f>
        <v>0</v>
      </c>
      <c r="GZ74" s="41">
        <f>IF(GZ$7="",0,SUMIFS(раунд1!182:182,раунд1!$6:$6,GZ$6)+SUMIFS(раунд2!182:182,раунд2!$6:$6,GZ$6)+SUMIFS(раунд3!182:182,раунд3!$6:$6,GZ$6)+GZ44)</f>
        <v>0</v>
      </c>
      <c r="HA74" s="41">
        <f>IF(HA$7="",0,SUMIFS(раунд1!182:182,раунд1!$6:$6,HA$6)+SUMIFS(раунд2!182:182,раунд2!$6:$6,HA$6)+SUMIFS(раунд3!182:182,раунд3!$6:$6,HA$6)+HA44)</f>
        <v>0</v>
      </c>
      <c r="HB74" s="41">
        <f>IF(HB$7="",0,SUMIFS(раунд1!182:182,раунд1!$6:$6,HB$6)+SUMIFS(раунд2!182:182,раунд2!$6:$6,HB$6)+SUMIFS(раунд3!182:182,раунд3!$6:$6,HB$6)+HB44)</f>
        <v>0</v>
      </c>
      <c r="HC74" s="41">
        <f>IF(HC$7="",0,SUMIFS(раунд1!182:182,раунд1!$6:$6,HC$6)+SUMIFS(раунд2!182:182,раунд2!$6:$6,HC$6)+SUMIFS(раунд3!182:182,раунд3!$6:$6,HC$6)+HC44)</f>
        <v>0</v>
      </c>
      <c r="HD74" s="41">
        <f>IF(HD$7="",0,SUMIFS(раунд1!182:182,раунд1!$6:$6,HD$6)+SUMIFS(раунд2!182:182,раунд2!$6:$6,HD$6)+SUMIFS(раунд3!182:182,раунд3!$6:$6,HD$6)+HD44)</f>
        <v>0</v>
      </c>
      <c r="HE74" s="41">
        <f>IF(HE$7="",0,SUMIFS(раунд1!182:182,раунд1!$6:$6,HE$6)+SUMIFS(раунд2!182:182,раунд2!$6:$6,HE$6)+SUMIFS(раунд3!182:182,раунд3!$6:$6,HE$6)+HE44)</f>
        <v>0</v>
      </c>
      <c r="HF74" s="41">
        <f>IF(HF$7="",0,SUMIFS(раунд1!182:182,раунд1!$6:$6,HF$6)+SUMIFS(раунд2!182:182,раунд2!$6:$6,HF$6)+SUMIFS(раунд3!182:182,раунд3!$6:$6,HF$6)+HF44)</f>
        <v>0</v>
      </c>
      <c r="HG74" s="41">
        <f>IF(HG$7="",0,SUMIFS(раунд1!182:182,раунд1!$6:$6,HG$6)+SUMIFS(раунд2!182:182,раунд2!$6:$6,HG$6)+SUMIFS(раунд3!182:182,раунд3!$6:$6,HG$6)+HG44)</f>
        <v>0</v>
      </c>
      <c r="HH74" s="41">
        <f>IF(HH$7="",0,SUMIFS(раунд1!182:182,раунд1!$6:$6,HH$6)+SUMIFS(раунд2!182:182,раунд2!$6:$6,HH$6)+SUMIFS(раунд3!182:182,раунд3!$6:$6,HH$6)+HH44)</f>
        <v>0</v>
      </c>
      <c r="HI74" s="41">
        <f>IF(HI$7="",0,SUMIFS(раунд1!182:182,раунд1!$6:$6,HI$6)+SUMIFS(раунд2!182:182,раунд2!$6:$6,HI$6)+SUMIFS(раунд3!182:182,раунд3!$6:$6,HI$6)+HI44)</f>
        <v>0</v>
      </c>
      <c r="HJ74" s="41">
        <f>IF(HJ$7="",0,SUMIFS(раунд1!182:182,раунд1!$6:$6,HJ$6)+SUMIFS(раунд2!182:182,раунд2!$6:$6,HJ$6)+SUMIFS(раунд3!182:182,раунд3!$6:$6,HJ$6)+HJ44)</f>
        <v>0</v>
      </c>
      <c r="HK74" s="41">
        <f>IF(HK$7="",0,SUMIFS(раунд1!182:182,раунд1!$6:$6,HK$6)+SUMIFS(раунд2!182:182,раунд2!$6:$6,HK$6)+SUMIFS(раунд3!182:182,раунд3!$6:$6,HK$6)+HK44)</f>
        <v>0</v>
      </c>
      <c r="HL74" s="41">
        <f>IF(HL$7="",0,SUMIFS(раунд1!182:182,раунд1!$6:$6,HL$6)+SUMIFS(раунд2!182:182,раунд2!$6:$6,HL$6)+SUMIFS(раунд3!182:182,раунд3!$6:$6,HL$6)+HL44)</f>
        <v>0</v>
      </c>
      <c r="HM74" s="41">
        <f>IF(HM$7="",0,SUMIFS(раунд1!182:182,раунд1!$6:$6,HM$6)+SUMIFS(раунд2!182:182,раунд2!$6:$6,HM$6)+SUMIFS(раунд3!182:182,раунд3!$6:$6,HM$6)+HM44)</f>
        <v>0</v>
      </c>
      <c r="HN74" s="41">
        <f>IF(HN$7="",0,SUMIFS(раунд1!182:182,раунд1!$6:$6,HN$6)+SUMIFS(раунд2!182:182,раунд2!$6:$6,HN$6)+SUMIFS(раунд3!182:182,раунд3!$6:$6,HN$6)+HN44)</f>
        <v>0</v>
      </c>
      <c r="HO74" s="41">
        <f>IF(HO$7="",0,SUMIFS(раунд1!182:182,раунд1!$6:$6,HO$6)+SUMIFS(раунд2!182:182,раунд2!$6:$6,HO$6)+SUMIFS(раунд3!182:182,раунд3!$6:$6,HO$6)+HO44)</f>
        <v>0</v>
      </c>
      <c r="HP74" s="41">
        <f>IF(HP$7="",0,SUMIFS(раунд1!182:182,раунд1!$6:$6,HP$6)+SUMIFS(раунд2!182:182,раунд2!$6:$6,HP$6)+SUMIFS(раунд3!182:182,раунд3!$6:$6,HP$6)+HP44)</f>
        <v>0</v>
      </c>
      <c r="HQ74" s="41">
        <f>IF(HQ$7="",0,SUMIFS(раунд1!182:182,раунд1!$6:$6,HQ$6)+SUMIFS(раунд2!182:182,раунд2!$6:$6,HQ$6)+SUMIFS(раунд3!182:182,раунд3!$6:$6,HQ$6)+HQ44)</f>
        <v>0</v>
      </c>
      <c r="HR74" s="41">
        <f>IF(HR$7="",0,SUMIFS(раунд1!182:182,раунд1!$6:$6,HR$6)+SUMIFS(раунд2!182:182,раунд2!$6:$6,HR$6)+SUMIFS(раунд3!182:182,раунд3!$6:$6,HR$6)+HR44)</f>
        <v>0</v>
      </c>
      <c r="HS74" s="41">
        <f>IF(HS$7="",0,SUMIFS(раунд1!182:182,раунд1!$6:$6,HS$6)+SUMIFS(раунд2!182:182,раунд2!$6:$6,HS$6)+SUMIFS(раунд3!182:182,раунд3!$6:$6,HS$6)+HS44)</f>
        <v>0</v>
      </c>
      <c r="HT74" s="41">
        <f>IF(HT$7="",0,SUMIFS(раунд1!182:182,раунд1!$6:$6,HT$6)+SUMIFS(раунд2!182:182,раунд2!$6:$6,HT$6)+SUMIFS(раунд3!182:182,раунд3!$6:$6,HT$6)+HT44)</f>
        <v>0</v>
      </c>
      <c r="HU74" s="41">
        <f>IF(HU$7="",0,SUMIFS(раунд1!182:182,раунд1!$6:$6,HU$6)+SUMIFS(раунд2!182:182,раунд2!$6:$6,HU$6)+SUMIFS(раунд3!182:182,раунд3!$6:$6,HU$6)+HU44)</f>
        <v>0</v>
      </c>
      <c r="HV74" s="41">
        <f>IF(HV$7="",0,SUMIFS(раунд1!182:182,раунд1!$6:$6,HV$6)+SUMIFS(раунд2!182:182,раунд2!$6:$6,HV$6)+SUMIFS(раунд3!182:182,раунд3!$6:$6,HV$6)+HV44)</f>
        <v>0</v>
      </c>
      <c r="HW74" s="41">
        <f>IF(HW$7="",0,SUMIFS(раунд1!182:182,раунд1!$6:$6,HW$6)+SUMIFS(раунд2!182:182,раунд2!$6:$6,HW$6)+SUMIFS(раунд3!182:182,раунд3!$6:$6,HW$6)+HW44)</f>
        <v>0</v>
      </c>
      <c r="HX74" s="41">
        <f>IF(HX$7="",0,SUMIFS(раунд1!182:182,раунд1!$6:$6,HX$6)+SUMIFS(раунд2!182:182,раунд2!$6:$6,HX$6)+SUMIFS(раунд3!182:182,раунд3!$6:$6,HX$6)+HX44)</f>
        <v>0</v>
      </c>
      <c r="HY74" s="41">
        <f>IF(HY$7="",0,SUMIFS(раунд1!182:182,раунд1!$6:$6,HY$6)+SUMIFS(раунд2!182:182,раунд2!$6:$6,HY$6)+SUMIFS(раунд3!182:182,раунд3!$6:$6,HY$6)+HY44)</f>
        <v>0</v>
      </c>
      <c r="HZ74" s="41">
        <f>IF(HZ$7="",0,SUMIFS(раунд1!182:182,раунд1!$6:$6,HZ$6)+SUMIFS(раунд2!182:182,раунд2!$6:$6,HZ$6)+SUMIFS(раунд3!182:182,раунд3!$6:$6,HZ$6)+HZ44)</f>
        <v>0</v>
      </c>
      <c r="IA74" s="41">
        <f>IF(IA$7="",0,SUMIFS(раунд1!182:182,раунд1!$6:$6,IA$6)+SUMIFS(раунд2!182:182,раунд2!$6:$6,IA$6)+SUMIFS(раунд3!182:182,раунд3!$6:$6,IA$6)+IA44)</f>
        <v>0</v>
      </c>
      <c r="IB74" s="41">
        <f>IF(IB$7="",0,SUMIFS(раунд1!182:182,раунд1!$6:$6,IB$6)+SUMIFS(раунд2!182:182,раунд2!$6:$6,IB$6)+SUMIFS(раунд3!182:182,раунд3!$6:$6,IB$6)+IB44)</f>
        <v>0</v>
      </c>
      <c r="IC74" s="41">
        <f>IF(IC$7="",0,SUMIFS(раунд1!182:182,раунд1!$6:$6,IC$6)+SUMIFS(раунд2!182:182,раунд2!$6:$6,IC$6)+SUMIFS(раунд3!182:182,раунд3!$6:$6,IC$6)+IC44)</f>
        <v>0</v>
      </c>
      <c r="ID74" s="41">
        <f>IF(ID$7="",0,SUMIFS(раунд1!182:182,раунд1!$6:$6,ID$6)+SUMIFS(раунд2!182:182,раунд2!$6:$6,ID$6)+SUMIFS(раунд3!182:182,раунд3!$6:$6,ID$6)+ID44)</f>
        <v>0</v>
      </c>
      <c r="IE74" s="41">
        <f>IF(IE$7="",0,SUMIFS(раунд1!182:182,раунд1!$6:$6,IE$6)+SUMIFS(раунд2!182:182,раунд2!$6:$6,IE$6)+SUMIFS(раунд3!182:182,раунд3!$6:$6,IE$6)+IE44)</f>
        <v>0</v>
      </c>
      <c r="IF74" s="41">
        <f>IF(IF$7="",0,SUMIFS(раунд1!182:182,раунд1!$6:$6,IF$6)+SUMIFS(раунд2!182:182,раунд2!$6:$6,IF$6)+SUMIFS(раунд3!182:182,раунд3!$6:$6,IF$6)+IF44)</f>
        <v>0</v>
      </c>
      <c r="IG74" s="41">
        <f>IF(IG$7="",0,SUMIFS(раунд1!182:182,раунд1!$6:$6,IG$6)+SUMIFS(раунд2!182:182,раунд2!$6:$6,IG$6)+SUMIFS(раунд3!182:182,раунд3!$6:$6,IG$6)+IG44)</f>
        <v>0</v>
      </c>
      <c r="IH74" s="41">
        <f>IF(IH$7="",0,SUMIFS(раунд1!182:182,раунд1!$6:$6,IH$6)+SUMIFS(раунд2!182:182,раунд2!$6:$6,IH$6)+SUMIFS(раунд3!182:182,раунд3!$6:$6,IH$6)+IH44)</f>
        <v>0</v>
      </c>
      <c r="II74" s="41">
        <f>IF(II$7="",0,SUMIFS(раунд1!182:182,раунд1!$6:$6,II$6)+SUMIFS(раунд2!182:182,раунд2!$6:$6,II$6)+SUMIFS(раунд3!182:182,раунд3!$6:$6,II$6)+II44)</f>
        <v>0</v>
      </c>
      <c r="IJ74" s="41">
        <f>IF(IJ$7="",0,SUMIFS(раунд1!182:182,раунд1!$6:$6,IJ$6)+SUMIFS(раунд2!182:182,раунд2!$6:$6,IJ$6)+SUMIFS(раунд3!182:182,раунд3!$6:$6,IJ$6)+IJ44)</f>
        <v>0</v>
      </c>
      <c r="IK74" s="41">
        <f>IF(IK$7="",0,SUMIFS(раунд1!182:182,раунд1!$6:$6,IK$6)+SUMIFS(раунд2!182:182,раунд2!$6:$6,IK$6)+SUMIFS(раунд3!182:182,раунд3!$6:$6,IK$6)+IK44)</f>
        <v>0</v>
      </c>
      <c r="IL74" s="41">
        <f>IF(IL$7="",0,SUMIFS(раунд1!182:182,раунд1!$6:$6,IL$6)+SUMIFS(раунд2!182:182,раунд2!$6:$6,IL$6)+SUMIFS(раунд3!182:182,раунд3!$6:$6,IL$6)+IL44)</f>
        <v>0</v>
      </c>
      <c r="IM74" s="41">
        <f>IF(IM$7="",0,SUMIFS(раунд1!182:182,раунд1!$6:$6,IM$6)+SUMIFS(раунд2!182:182,раунд2!$6:$6,IM$6)+SUMIFS(раунд3!182:182,раунд3!$6:$6,IM$6)+IM44)</f>
        <v>0</v>
      </c>
      <c r="IN74" s="41">
        <f>IF(IN$7="",0,SUMIFS(раунд1!182:182,раунд1!$6:$6,IN$6)+SUMIFS(раунд2!182:182,раунд2!$6:$6,IN$6)+SUMIFS(раунд3!182:182,раунд3!$6:$6,IN$6)+IN44)</f>
        <v>0</v>
      </c>
      <c r="IO74" s="41">
        <f>IF(IO$7="",0,SUMIFS(раунд1!182:182,раунд1!$6:$6,IO$6)+SUMIFS(раунд2!182:182,раунд2!$6:$6,IO$6)+SUMIFS(раунд3!182:182,раунд3!$6:$6,IO$6)+IO44)</f>
        <v>0</v>
      </c>
      <c r="IP74" s="41">
        <f>IF(IP$7="",0,SUMIFS(раунд1!182:182,раунд1!$6:$6,IP$6)+SUMIFS(раунд2!182:182,раунд2!$6:$6,IP$6)+SUMIFS(раунд3!182:182,раунд3!$6:$6,IP$6)+IP44)</f>
        <v>0</v>
      </c>
      <c r="IQ74" s="41">
        <f>IF(IQ$7="",0,SUMIFS(раунд1!182:182,раунд1!$6:$6,IQ$6)+SUMIFS(раунд2!182:182,раунд2!$6:$6,IQ$6)+SUMIFS(раунд3!182:182,раунд3!$6:$6,IQ$6)+IQ44)</f>
        <v>0</v>
      </c>
      <c r="IR74" s="41">
        <f>IF(IR$7="",0,SUMIFS(раунд1!182:182,раунд1!$6:$6,IR$6)+SUMIFS(раунд2!182:182,раунд2!$6:$6,IR$6)+SUMIFS(раунд3!182:182,раунд3!$6:$6,IR$6)+IR44)</f>
        <v>0</v>
      </c>
      <c r="IS74" s="41">
        <f>IF(IS$7="",0,SUMIFS(раунд1!182:182,раунд1!$6:$6,IS$6)+SUMIFS(раунд2!182:182,раунд2!$6:$6,IS$6)+SUMIFS(раунд3!182:182,раунд3!$6:$6,IS$6)+IS44)</f>
        <v>0</v>
      </c>
      <c r="IT74" s="41">
        <f>IF(IT$7="",0,SUMIFS(раунд1!182:182,раунд1!$6:$6,IT$6)+SUMIFS(раунд2!182:182,раунд2!$6:$6,IT$6)+SUMIFS(раунд3!182:182,раунд3!$6:$6,IT$6)+IT44)</f>
        <v>0</v>
      </c>
      <c r="IU74" s="41">
        <f>IF(IU$7="",0,SUMIFS(раунд1!182:182,раунд1!$6:$6,IU$6)+SUMIFS(раунд2!182:182,раунд2!$6:$6,IU$6)+SUMIFS(раунд3!182:182,раунд3!$6:$6,IU$6)+IU44)</f>
        <v>0</v>
      </c>
      <c r="IV74" s="41">
        <f>IF(IV$7="",0,SUMIFS(раунд1!182:182,раунд1!$6:$6,IV$6)+SUMIFS(раунд2!182:182,раунд2!$6:$6,IV$6)+SUMIFS(раунд3!182:182,раунд3!$6:$6,IV$6)+IV44)</f>
        <v>0</v>
      </c>
      <c r="IW74" s="41">
        <f>IF(IW$7="",0,SUMIFS(раунд1!182:182,раунд1!$6:$6,IW$6)+SUMIFS(раунд2!182:182,раунд2!$6:$6,IW$6)+SUMIFS(раунд3!182:182,раунд3!$6:$6,IW$6)+IW44)</f>
        <v>0</v>
      </c>
      <c r="IX74" s="41">
        <f>IF(IX$7="",0,SUMIFS(раунд1!182:182,раунд1!$6:$6,IX$6)+SUMIFS(раунд2!182:182,раунд2!$6:$6,IX$6)+SUMIFS(раунд3!182:182,раунд3!$6:$6,IX$6)+IX44)</f>
        <v>0</v>
      </c>
      <c r="IY74" s="41">
        <f>IF(IY$7="",0,SUMIFS(раунд1!182:182,раунд1!$6:$6,IY$6)+SUMIFS(раунд2!182:182,раунд2!$6:$6,IY$6)+SUMIFS(раунд3!182:182,раунд3!$6:$6,IY$6)+IY44)</f>
        <v>0</v>
      </c>
      <c r="IZ74" s="41">
        <f>IF(IZ$7="",0,SUMIFS(раунд1!182:182,раунд1!$6:$6,IZ$6)+SUMIFS(раунд2!182:182,раунд2!$6:$6,IZ$6)+SUMIFS(раунд3!182:182,раунд3!$6:$6,IZ$6)+IZ44)</f>
        <v>0</v>
      </c>
      <c r="JA74" s="41">
        <f>IF(JA$7="",0,SUMIFS(раунд1!182:182,раунд1!$6:$6,JA$6)+SUMIFS(раунд2!182:182,раунд2!$6:$6,JA$6)+SUMIFS(раунд3!182:182,раунд3!$6:$6,JA$6)+JA44)</f>
        <v>0</v>
      </c>
      <c r="JB74" s="41">
        <f>IF(JB$7="",0,SUMIFS(раунд1!182:182,раунд1!$6:$6,JB$6)+SUMIFS(раунд2!182:182,раунд2!$6:$6,JB$6)+SUMIFS(раунд3!182:182,раунд3!$6:$6,JB$6)+JB44)</f>
        <v>0</v>
      </c>
      <c r="JC74" s="41">
        <f>IF(JC$7="",0,SUMIFS(раунд1!182:182,раунд1!$6:$6,JC$6)+SUMIFS(раунд2!182:182,раунд2!$6:$6,JC$6)+SUMIFS(раунд3!182:182,раунд3!$6:$6,JC$6)+JC44)</f>
        <v>0</v>
      </c>
      <c r="JD74" s="41">
        <f>IF(JD$7="",0,SUMIFS(раунд1!182:182,раунд1!$6:$6,JD$6)+SUMIFS(раунд2!182:182,раунд2!$6:$6,JD$6)+SUMIFS(раунд3!182:182,раунд3!$6:$6,JD$6)+JD44)</f>
        <v>0</v>
      </c>
      <c r="JE74" s="41">
        <f>IF(JE$7="",0,SUMIFS(раунд1!182:182,раунд1!$6:$6,JE$6)+SUMIFS(раунд2!182:182,раунд2!$6:$6,JE$6)+SUMIFS(раунд3!182:182,раунд3!$6:$6,JE$6)+JE44)</f>
        <v>0</v>
      </c>
      <c r="JF74" s="41">
        <f>IF(JF$7="",0,SUMIFS(раунд1!182:182,раунд1!$6:$6,JF$6)+SUMIFS(раунд2!182:182,раунд2!$6:$6,JF$6)+SUMIFS(раунд3!182:182,раунд3!$6:$6,JF$6)+JF44)</f>
        <v>0</v>
      </c>
      <c r="JG74" s="41">
        <f>IF(JG$7="",0,SUMIFS(раунд1!182:182,раунд1!$6:$6,JG$6)+SUMIFS(раунд2!182:182,раунд2!$6:$6,JG$6)+SUMIFS(раунд3!182:182,раунд3!$6:$6,JG$6)+JG44)</f>
        <v>0</v>
      </c>
      <c r="JH74" s="41">
        <f>IF(JH$7="",0,SUMIFS(раунд1!182:182,раунд1!$6:$6,JH$6)+SUMIFS(раунд2!182:182,раунд2!$6:$6,JH$6)+SUMIFS(раунд3!182:182,раунд3!$6:$6,JH$6)+JH44)</f>
        <v>0</v>
      </c>
      <c r="JI74" s="41">
        <f>IF(JI$7="",0,SUMIFS(раунд1!182:182,раунд1!$6:$6,JI$6)+SUMIFS(раунд2!182:182,раунд2!$6:$6,JI$6)+SUMIFS(раунд3!182:182,раунд3!$6:$6,JI$6)+JI44)</f>
        <v>0</v>
      </c>
      <c r="JJ74" s="41">
        <f>IF(JJ$7="",0,SUMIFS(раунд1!182:182,раунд1!$6:$6,JJ$6)+SUMIFS(раунд2!182:182,раунд2!$6:$6,JJ$6)+SUMIFS(раунд3!182:182,раунд3!$6:$6,JJ$6)+JJ44)</f>
        <v>0</v>
      </c>
      <c r="JK74" s="41">
        <f>IF(JK$7="",0,SUMIFS(раунд1!182:182,раунд1!$6:$6,JK$6)+SUMIFS(раунд2!182:182,раунд2!$6:$6,JK$6)+SUMIFS(раунд3!182:182,раунд3!$6:$6,JK$6)+JK44)</f>
        <v>0</v>
      </c>
      <c r="JL74" s="41">
        <f>IF(JL$7="",0,SUMIFS(раунд1!182:182,раунд1!$6:$6,JL$6)+SUMIFS(раунд2!182:182,раунд2!$6:$6,JL$6)+SUMIFS(раунд3!182:182,раунд3!$6:$6,JL$6)+JL44)</f>
        <v>0</v>
      </c>
      <c r="JM74" s="41">
        <f>IF(JM$7="",0,SUMIFS(раунд1!182:182,раунд1!$6:$6,JM$6)+SUMIFS(раунд2!182:182,раунд2!$6:$6,JM$6)+SUMIFS(раунд3!182:182,раунд3!$6:$6,JM$6)+JM44)</f>
        <v>0</v>
      </c>
      <c r="JN74" s="41">
        <f>IF(JN$7="",0,SUMIFS(раунд1!182:182,раунд1!$6:$6,JN$6)+SUMIFS(раунд2!182:182,раунд2!$6:$6,JN$6)+SUMIFS(раунд3!182:182,раунд3!$6:$6,JN$6)+JN44)</f>
        <v>0</v>
      </c>
      <c r="JO74" s="41">
        <f>IF(JO$7="",0,SUMIFS(раунд1!182:182,раунд1!$6:$6,JO$6)+SUMIFS(раунд2!182:182,раунд2!$6:$6,JO$6)+SUMIFS(раунд3!182:182,раунд3!$6:$6,JO$6)+JO44)</f>
        <v>0</v>
      </c>
      <c r="JP74" s="41">
        <f>IF(JP$7="",0,SUMIFS(раунд1!182:182,раунд1!$6:$6,JP$6)+SUMIFS(раунд2!182:182,раунд2!$6:$6,JP$6)+SUMIFS(раунд3!182:182,раунд3!$6:$6,JP$6)+JP44)</f>
        <v>0</v>
      </c>
      <c r="JQ74" s="41">
        <f>IF(JQ$7="",0,SUMIFS(раунд1!182:182,раунд1!$6:$6,JQ$6)+SUMIFS(раунд2!182:182,раунд2!$6:$6,JQ$6)+SUMIFS(раунд3!182:182,раунд3!$6:$6,JQ$6)+JQ44)</f>
        <v>0</v>
      </c>
      <c r="JR74" s="41">
        <f>IF(JR$7="",0,SUMIFS(раунд1!182:182,раунд1!$6:$6,JR$6)+SUMIFS(раунд2!182:182,раунд2!$6:$6,JR$6)+SUMIFS(раунд3!182:182,раунд3!$6:$6,JR$6)+JR44)</f>
        <v>0</v>
      </c>
      <c r="JS74" s="41">
        <f>IF(JS$7="",0,SUMIFS(раунд1!182:182,раунд1!$6:$6,JS$6)+SUMIFS(раунд2!182:182,раунд2!$6:$6,JS$6)+SUMIFS(раунд3!182:182,раунд3!$6:$6,JS$6)+JS44)</f>
        <v>0</v>
      </c>
      <c r="JT74" s="41">
        <f>IF(JT$7="",0,SUMIFS(раунд1!182:182,раунд1!$6:$6,JT$6)+SUMIFS(раунд2!182:182,раунд2!$6:$6,JT$6)+SUMIFS(раунд3!182:182,раунд3!$6:$6,JT$6)+JT44)</f>
        <v>0</v>
      </c>
      <c r="JU74" s="41">
        <f>IF(JU$7="",0,SUMIFS(раунд1!182:182,раунд1!$6:$6,JU$6)+SUMIFS(раунд2!182:182,раунд2!$6:$6,JU$6)+SUMIFS(раунд3!182:182,раунд3!$6:$6,JU$6)+JU44)</f>
        <v>0</v>
      </c>
      <c r="JV74" s="41">
        <f>IF(JV$7="",0,SUMIFS(раунд1!182:182,раунд1!$6:$6,JV$6)+SUMIFS(раунд2!182:182,раунд2!$6:$6,JV$6)+SUMIFS(раунд3!182:182,раунд3!$6:$6,JV$6)+JV44)</f>
        <v>0</v>
      </c>
      <c r="JW74" s="41">
        <f>IF(JW$7="",0,SUMIFS(раунд1!182:182,раунд1!$6:$6,JW$6)+SUMIFS(раунд2!182:182,раунд2!$6:$6,JW$6)+SUMIFS(раунд3!182:182,раунд3!$6:$6,JW$6)+JW44)</f>
        <v>0</v>
      </c>
      <c r="JX74" s="41">
        <f>IF(JX$7="",0,SUMIFS(раунд1!182:182,раунд1!$6:$6,JX$6)+SUMIFS(раунд2!182:182,раунд2!$6:$6,JX$6)+SUMIFS(раунд3!182:182,раунд3!$6:$6,JX$6)+JX44)</f>
        <v>0</v>
      </c>
      <c r="JY74" s="41">
        <f>IF(JY$7="",0,SUMIFS(раунд1!182:182,раунд1!$6:$6,JY$6)+SUMIFS(раунд2!182:182,раунд2!$6:$6,JY$6)+SUMIFS(раунд3!182:182,раунд3!$6:$6,JY$6)+JY44)</f>
        <v>0</v>
      </c>
      <c r="JZ74" s="41">
        <f>IF(JZ$7="",0,SUMIFS(раунд1!182:182,раунд1!$6:$6,JZ$6)+SUMIFS(раунд2!182:182,раунд2!$6:$6,JZ$6)+SUMIFS(раунд3!182:182,раунд3!$6:$6,JZ$6)+JZ44)</f>
        <v>0</v>
      </c>
      <c r="KA74" s="41">
        <f>IF(KA$7="",0,SUMIFS(раунд1!182:182,раунд1!$6:$6,KA$6)+SUMIFS(раунд2!182:182,раунд2!$6:$6,KA$6)+SUMIFS(раунд3!182:182,раунд3!$6:$6,KA$6)+KA44)</f>
        <v>0</v>
      </c>
      <c r="KB74" s="41">
        <f>IF(KB$7="",0,SUMIFS(раунд1!182:182,раунд1!$6:$6,KB$6)+SUMIFS(раунд2!182:182,раунд2!$6:$6,KB$6)+SUMIFS(раунд3!182:182,раунд3!$6:$6,KB$6)+KB44)</f>
        <v>0</v>
      </c>
      <c r="KC74" s="41">
        <f>IF(KC$7="",0,SUMIFS(раунд1!182:182,раунд1!$6:$6,KC$6)+SUMIFS(раунд2!182:182,раунд2!$6:$6,KC$6)+SUMIFS(раунд3!182:182,раунд3!$6:$6,KC$6)+KC44)</f>
        <v>0</v>
      </c>
      <c r="KD74" s="41">
        <f>IF(KD$7="",0,SUMIFS(раунд1!182:182,раунд1!$6:$6,KD$6)+SUMIFS(раунд2!182:182,раунд2!$6:$6,KD$6)+SUMIFS(раунд3!182:182,раунд3!$6:$6,KD$6)+KD44)</f>
        <v>0</v>
      </c>
      <c r="KE74" s="41">
        <f>IF(KE$7="",0,SUMIFS(раунд1!182:182,раунд1!$6:$6,KE$6)+SUMIFS(раунд2!182:182,раунд2!$6:$6,KE$6)+SUMIFS(раунд3!182:182,раунд3!$6:$6,KE$6)+KE44)</f>
        <v>0</v>
      </c>
      <c r="KF74" s="41">
        <f>IF(KF$7="",0,SUMIFS(раунд1!182:182,раунд1!$6:$6,KF$6)+SUMIFS(раунд2!182:182,раунд2!$6:$6,KF$6)+SUMIFS(раунд3!182:182,раунд3!$6:$6,KF$6)+KF44)</f>
        <v>0</v>
      </c>
      <c r="KG74" s="41">
        <f>IF(KG$7="",0,SUMIFS(раунд1!182:182,раунд1!$6:$6,KG$6)+SUMIFS(раунд2!182:182,раунд2!$6:$6,KG$6)+SUMIFS(раунд3!182:182,раунд3!$6:$6,KG$6)+KG44)</f>
        <v>0</v>
      </c>
      <c r="KH74" s="41">
        <f>IF(KH$7="",0,SUMIFS(раунд1!182:182,раунд1!$6:$6,KH$6)+SUMIFS(раунд2!182:182,раунд2!$6:$6,KH$6)+SUMIFS(раунд3!182:182,раунд3!$6:$6,KH$6)+KH44)</f>
        <v>0</v>
      </c>
      <c r="KI74" s="41">
        <f>IF(KI$7="",0,SUMIFS(раунд1!182:182,раунд1!$6:$6,KI$6)+SUMIFS(раунд2!182:182,раунд2!$6:$6,KI$6)+SUMIFS(раунд3!182:182,раунд3!$6:$6,KI$6)+KI44)</f>
        <v>0</v>
      </c>
      <c r="KJ74" s="41">
        <f>IF(KJ$7="",0,SUMIFS(раунд1!182:182,раунд1!$6:$6,KJ$6)+SUMIFS(раунд2!182:182,раунд2!$6:$6,KJ$6)+SUMIFS(раунд3!182:182,раунд3!$6:$6,KJ$6)+KJ44)</f>
        <v>0</v>
      </c>
      <c r="KK74" s="41">
        <f>IF(KK$7="",0,SUMIFS(раунд1!182:182,раунд1!$6:$6,KK$6)+SUMIFS(раунд2!182:182,раунд2!$6:$6,KK$6)+SUMIFS(раунд3!182:182,раунд3!$6:$6,KK$6)+KK44)</f>
        <v>0</v>
      </c>
      <c r="KL74" s="41">
        <f>IF(KL$7="",0,SUMIFS(раунд1!182:182,раунд1!$6:$6,KL$6)+SUMIFS(раунд2!182:182,раунд2!$6:$6,KL$6)+SUMIFS(раунд3!182:182,раунд3!$6:$6,KL$6)+KL44)</f>
        <v>0</v>
      </c>
      <c r="KM74" s="41">
        <f>IF(KM$7="",0,SUMIFS(раунд1!182:182,раунд1!$6:$6,KM$6)+SUMIFS(раунд2!182:182,раунд2!$6:$6,KM$6)+SUMIFS(раунд3!182:182,раунд3!$6:$6,KM$6)+KM44)</f>
        <v>0</v>
      </c>
      <c r="KN74" s="41">
        <f>IF(KN$7="",0,SUMIFS(раунд1!182:182,раунд1!$6:$6,KN$6)+SUMIFS(раунд2!182:182,раунд2!$6:$6,KN$6)+SUMIFS(раунд3!182:182,раунд3!$6:$6,KN$6)+KN44)</f>
        <v>0</v>
      </c>
      <c r="KO74" s="41">
        <f>IF(KO$7="",0,SUMIFS(раунд1!182:182,раунд1!$6:$6,KO$6)+SUMIFS(раунд2!182:182,раунд2!$6:$6,KO$6)+SUMIFS(раунд3!182:182,раунд3!$6:$6,KO$6)+KO44)</f>
        <v>0</v>
      </c>
      <c r="KP74" s="41">
        <f>IF(KP$7="",0,SUMIFS(раунд1!182:182,раунд1!$6:$6,KP$6)+SUMIFS(раунд2!182:182,раунд2!$6:$6,KP$6)+SUMIFS(раунд3!182:182,раунд3!$6:$6,KP$6)+KP44)</f>
        <v>0</v>
      </c>
      <c r="KQ74" s="41">
        <f>IF(KQ$7="",0,SUMIFS(раунд1!182:182,раунд1!$6:$6,KQ$6)+SUMIFS(раунд2!182:182,раунд2!$6:$6,KQ$6)+SUMIFS(раунд3!182:182,раунд3!$6:$6,KQ$6)+KQ44)</f>
        <v>0</v>
      </c>
      <c r="KR74" s="41">
        <f>IF(KR$7="",0,SUMIFS(раунд1!182:182,раунд1!$6:$6,KR$6)+SUMIFS(раунд2!182:182,раунд2!$6:$6,KR$6)+SUMIFS(раунд3!182:182,раунд3!$6:$6,KR$6)+KR44)</f>
        <v>0</v>
      </c>
      <c r="KS74" s="41">
        <f>IF(KS$7="",0,SUMIFS(раунд1!182:182,раунд1!$6:$6,KS$6)+SUMIFS(раунд2!182:182,раунд2!$6:$6,KS$6)+SUMIFS(раунд3!182:182,раунд3!$6:$6,KS$6)+KS44)</f>
        <v>0</v>
      </c>
      <c r="KT74" s="41">
        <f>IF(KT$7="",0,SUMIFS(раунд1!182:182,раунд1!$6:$6,KT$6)+SUMIFS(раунд2!182:182,раунд2!$6:$6,KT$6)+SUMIFS(раунд3!182:182,раунд3!$6:$6,KT$6)+KT44)</f>
        <v>0</v>
      </c>
      <c r="KU74" s="41">
        <f>IF(KU$7="",0,SUMIFS(раунд1!182:182,раунд1!$6:$6,KU$6)+SUMIFS(раунд2!182:182,раунд2!$6:$6,KU$6)+SUMIFS(раунд3!182:182,раунд3!$6:$6,KU$6)+KU44)</f>
        <v>0</v>
      </c>
      <c r="KV74" s="41">
        <f>IF(KV$7="",0,SUMIFS(раунд1!182:182,раунд1!$6:$6,KV$6)+SUMIFS(раунд2!182:182,раунд2!$6:$6,KV$6)+SUMIFS(раунд3!182:182,раунд3!$6:$6,KV$6)+KV44)</f>
        <v>0</v>
      </c>
      <c r="KW74" s="70"/>
      <c r="KX74" s="70"/>
    </row>
    <row r="75" spans="1:310" s="4" customFormat="1" x14ac:dyDescent="0.25">
      <c r="A75" s="3"/>
      <c r="B75" s="85"/>
      <c r="C75" s="86"/>
      <c r="D75" s="85"/>
      <c r="E75" s="3" t="str">
        <f>kpi!$E$69</f>
        <v>EBITDA</v>
      </c>
      <c r="F75" s="3"/>
      <c r="G75" s="3"/>
      <c r="H75" s="39" t="str">
        <f>IF(OR($E75="",$E75=0),"",INDEX(kpi!$I:$I,SUMIFS(kpi!$A:$A,kpi!$E:$E,$E75)))</f>
        <v>руб.</v>
      </c>
      <c r="I75" s="3"/>
      <c r="J75" s="3"/>
      <c r="K75" s="3"/>
      <c r="L75" s="3"/>
      <c r="M75" s="5"/>
      <c r="N75" s="3"/>
      <c r="O75" s="19"/>
      <c r="P75" s="3"/>
      <c r="Q75" s="3"/>
      <c r="R75" s="41">
        <f t="shared" si="1782"/>
        <v>361391307.40033054</v>
      </c>
      <c r="S75" s="3"/>
      <c r="T75" s="3"/>
      <c r="U75" s="41">
        <f>IF(U$7="",0,U73-U74)</f>
        <v>-2481410.0952884615</v>
      </c>
      <c r="V75" s="41">
        <f>IF(V$7="",0,V73-V74)</f>
        <v>-826584.11671474366</v>
      </c>
      <c r="W75" s="41">
        <f t="shared" ref="W75:CH75" si="1783">IF(W$7="",0,W73-W74)</f>
        <v>-722197.83350961574</v>
      </c>
      <c r="X75" s="41">
        <f t="shared" si="1783"/>
        <v>-622251.24567307706</v>
      </c>
      <c r="Y75" s="41">
        <f t="shared" si="1783"/>
        <v>-396744.35320512846</v>
      </c>
      <c r="Z75" s="41">
        <f t="shared" si="1783"/>
        <v>-185606.17149038473</v>
      </c>
      <c r="AA75" s="41">
        <f t="shared" si="1783"/>
        <v>-27792.820977564435</v>
      </c>
      <c r="AB75" s="41">
        <f t="shared" si="1783"/>
        <v>135498.7260576922</v>
      </c>
      <c r="AC75" s="41">
        <f t="shared" si="1783"/>
        <v>304268.46961538424</v>
      </c>
      <c r="AD75" s="41">
        <f t="shared" si="1783"/>
        <v>404516.40969551215</v>
      </c>
      <c r="AE75" s="41">
        <f t="shared" si="1783"/>
        <v>584242.5462980764</v>
      </c>
      <c r="AF75" s="41">
        <f t="shared" si="1783"/>
        <v>769446.87942307652</v>
      </c>
      <c r="AG75" s="41">
        <f t="shared" si="1783"/>
        <v>-16671289.678815769</v>
      </c>
      <c r="AH75" s="41">
        <f t="shared" si="1783"/>
        <v>-2687205.5297562499</v>
      </c>
      <c r="AI75" s="41">
        <f t="shared" si="1783"/>
        <v>-2425623.4318637503</v>
      </c>
      <c r="AJ75" s="41">
        <f t="shared" si="1783"/>
        <v>-2151803.22172831</v>
      </c>
      <c r="AK75" s="41">
        <f t="shared" si="1783"/>
        <v>-1882208.0910406294</v>
      </c>
      <c r="AL75" s="41">
        <f t="shared" si="1783"/>
        <v>-1590375.6922851396</v>
      </c>
      <c r="AM75" s="41">
        <f t="shared" si="1783"/>
        <v>-1327927.6698935642</v>
      </c>
      <c r="AN75" s="41">
        <f t="shared" si="1783"/>
        <v>-1144964.9306442095</v>
      </c>
      <c r="AO75" s="41">
        <f t="shared" si="1783"/>
        <v>-952974.97720833542</v>
      </c>
      <c r="AP75" s="41">
        <f t="shared" si="1783"/>
        <v>-752205.56320893206</v>
      </c>
      <c r="AQ75" s="41">
        <f t="shared" si="1783"/>
        <v>-542582.43971150927</v>
      </c>
      <c r="AR75" s="41">
        <f t="shared" si="1783"/>
        <v>-324031.35778158065</v>
      </c>
      <c r="AS75" s="41">
        <f t="shared" si="1783"/>
        <v>-96478.068484655581</v>
      </c>
      <c r="AT75" s="41">
        <f t="shared" si="1783"/>
        <v>140151.67711375561</v>
      </c>
      <c r="AU75" s="41">
        <f t="shared" si="1783"/>
        <v>262407.12794813979</v>
      </c>
      <c r="AV75" s="41">
        <f t="shared" si="1783"/>
        <v>515050.21459688898</v>
      </c>
      <c r="AW75" s="41">
        <f t="shared" si="1783"/>
        <v>774051.34669813886</v>
      </c>
      <c r="AX75" s="41">
        <f t="shared" si="1783"/>
        <v>1039410.5242518894</v>
      </c>
      <c r="AY75" s="41">
        <f t="shared" si="1783"/>
        <v>1311127.7472581388</v>
      </c>
      <c r="AZ75" s="41">
        <f t="shared" si="1783"/>
        <v>1589203.0157168889</v>
      </c>
      <c r="BA75" s="41">
        <f t="shared" si="1783"/>
        <v>1881001.0107209766</v>
      </c>
      <c r="BB75" s="41">
        <f t="shared" si="1783"/>
        <v>2186108.6553350557</v>
      </c>
      <c r="BC75" s="41">
        <f t="shared" si="1783"/>
        <v>2501065.7012921572</v>
      </c>
      <c r="BD75" s="41">
        <f t="shared" si="1783"/>
        <v>2825990.0394754028</v>
      </c>
      <c r="BE75" s="41">
        <f t="shared" si="1783"/>
        <v>-17807814.30554124</v>
      </c>
      <c r="BF75" s="41">
        <f t="shared" si="1783"/>
        <v>-707939.17813039385</v>
      </c>
      <c r="BG75" s="41">
        <f t="shared" si="1783"/>
        <v>-74135.563033008948</v>
      </c>
      <c r="BH75" s="41">
        <f t="shared" si="1783"/>
        <v>600407.91929024551</v>
      </c>
      <c r="BI75" s="41">
        <f t="shared" si="1783"/>
        <v>1313252.2470680233</v>
      </c>
      <c r="BJ75" s="41">
        <f t="shared" si="1783"/>
        <v>2059407.1637346903</v>
      </c>
      <c r="BK75" s="41">
        <f t="shared" si="1783"/>
        <v>2838872.6692902455</v>
      </c>
      <c r="BL75" s="41">
        <f t="shared" si="1783"/>
        <v>3585594.1366725164</v>
      </c>
      <c r="BM75" s="41">
        <f t="shared" si="1783"/>
        <v>4279845.2250944553</v>
      </c>
      <c r="BN75" s="41">
        <f t="shared" si="1783"/>
        <v>4891995.4273643754</v>
      </c>
      <c r="BO75" s="41">
        <f t="shared" si="1783"/>
        <v>5529810.1318013417</v>
      </c>
      <c r="BP75" s="41">
        <f t="shared" si="1783"/>
        <v>6192015.1131959865</v>
      </c>
      <c r="BQ75" s="41">
        <f t="shared" si="1783"/>
        <v>6726650.1058034441</v>
      </c>
      <c r="BR75" s="41">
        <f t="shared" si="1783"/>
        <v>7436106.5499069607</v>
      </c>
      <c r="BS75" s="41">
        <f t="shared" si="1783"/>
        <v>8127300.2475972241</v>
      </c>
      <c r="BT75" s="41">
        <f t="shared" si="1783"/>
        <v>8806373.7702361122</v>
      </c>
      <c r="BU75" s="41">
        <f t="shared" si="1783"/>
        <v>9502325.9354305584</v>
      </c>
      <c r="BV75" s="41">
        <f t="shared" si="1783"/>
        <v>10215156.74318056</v>
      </c>
      <c r="BW75" s="41">
        <f t="shared" si="1783"/>
        <v>10944866.193486113</v>
      </c>
      <c r="BX75" s="41">
        <f t="shared" si="1783"/>
        <v>11691454.286347225</v>
      </c>
      <c r="BY75" s="41">
        <f t="shared" si="1783"/>
        <v>12454921.021763893</v>
      </c>
      <c r="BZ75" s="41">
        <f t="shared" si="1783"/>
        <v>13235266.399736118</v>
      </c>
      <c r="CA75" s="41">
        <f t="shared" si="1783"/>
        <v>14032490.420263894</v>
      </c>
      <c r="CB75" s="41">
        <f t="shared" si="1783"/>
        <v>14846593.083347226</v>
      </c>
      <c r="CC75" s="41">
        <f t="shared" si="1783"/>
        <v>15677574.388986118</v>
      </c>
      <c r="CD75" s="41">
        <f t="shared" si="1783"/>
        <v>16525434.337180559</v>
      </c>
      <c r="CE75" s="41">
        <f t="shared" si="1783"/>
        <v>17390172.92793056</v>
      </c>
      <c r="CF75" s="41">
        <f t="shared" si="1783"/>
        <v>18271790.161236115</v>
      </c>
      <c r="CG75" s="41">
        <f t="shared" si="1783"/>
        <v>19170286.037097223</v>
      </c>
      <c r="CH75" s="41">
        <f t="shared" si="1783"/>
        <v>20085660.555513892</v>
      </c>
      <c r="CI75" s="41">
        <f t="shared" ref="CI75:ET75" si="1784">IF(CI$7="",0,CI73-CI74)</f>
        <v>21017913.716486115</v>
      </c>
      <c r="CJ75" s="41">
        <f t="shared" si="1784"/>
        <v>21967045.520013899</v>
      </c>
      <c r="CK75" s="41">
        <f t="shared" si="1784"/>
        <v>22933055.966097228</v>
      </c>
      <c r="CL75" s="41">
        <f t="shared" si="1784"/>
        <v>23915945.054736115</v>
      </c>
      <c r="CM75" s="41">
        <f t="shared" si="1784"/>
        <v>24915712.785930563</v>
      </c>
      <c r="CN75" s="41">
        <f t="shared" si="1784"/>
        <v>19388617.403000005</v>
      </c>
      <c r="CO75" s="41">
        <f t="shared" si="1784"/>
        <v>0</v>
      </c>
      <c r="CP75" s="41">
        <f t="shared" si="1784"/>
        <v>0</v>
      </c>
      <c r="CQ75" s="41">
        <f t="shared" si="1784"/>
        <v>0</v>
      </c>
      <c r="CR75" s="41">
        <f t="shared" si="1784"/>
        <v>0</v>
      </c>
      <c r="CS75" s="41">
        <f t="shared" si="1784"/>
        <v>0</v>
      </c>
      <c r="CT75" s="41">
        <f t="shared" si="1784"/>
        <v>0</v>
      </c>
      <c r="CU75" s="41">
        <f t="shared" si="1784"/>
        <v>0</v>
      </c>
      <c r="CV75" s="41">
        <f t="shared" si="1784"/>
        <v>0</v>
      </c>
      <c r="CW75" s="41">
        <f t="shared" si="1784"/>
        <v>0</v>
      </c>
      <c r="CX75" s="41">
        <f t="shared" si="1784"/>
        <v>0</v>
      </c>
      <c r="CY75" s="41">
        <f t="shared" si="1784"/>
        <v>0</v>
      </c>
      <c r="CZ75" s="41">
        <f t="shared" si="1784"/>
        <v>0</v>
      </c>
      <c r="DA75" s="41">
        <f t="shared" si="1784"/>
        <v>0</v>
      </c>
      <c r="DB75" s="41">
        <f t="shared" si="1784"/>
        <v>0</v>
      </c>
      <c r="DC75" s="41">
        <f t="shared" si="1784"/>
        <v>0</v>
      </c>
      <c r="DD75" s="41">
        <f t="shared" si="1784"/>
        <v>0</v>
      </c>
      <c r="DE75" s="41">
        <f t="shared" si="1784"/>
        <v>0</v>
      </c>
      <c r="DF75" s="41">
        <f t="shared" si="1784"/>
        <v>0</v>
      </c>
      <c r="DG75" s="41">
        <f t="shared" si="1784"/>
        <v>0</v>
      </c>
      <c r="DH75" s="41">
        <f t="shared" si="1784"/>
        <v>0</v>
      </c>
      <c r="DI75" s="41">
        <f t="shared" si="1784"/>
        <v>0</v>
      </c>
      <c r="DJ75" s="41">
        <f t="shared" si="1784"/>
        <v>0</v>
      </c>
      <c r="DK75" s="41">
        <f t="shared" si="1784"/>
        <v>0</v>
      </c>
      <c r="DL75" s="41">
        <f t="shared" si="1784"/>
        <v>0</v>
      </c>
      <c r="DM75" s="41">
        <f t="shared" si="1784"/>
        <v>0</v>
      </c>
      <c r="DN75" s="41">
        <f t="shared" si="1784"/>
        <v>0</v>
      </c>
      <c r="DO75" s="41">
        <f t="shared" si="1784"/>
        <v>0</v>
      </c>
      <c r="DP75" s="41">
        <f t="shared" si="1784"/>
        <v>0</v>
      </c>
      <c r="DQ75" s="41">
        <f t="shared" si="1784"/>
        <v>0</v>
      </c>
      <c r="DR75" s="41">
        <f t="shared" si="1784"/>
        <v>0</v>
      </c>
      <c r="DS75" s="41">
        <f t="shared" si="1784"/>
        <v>0</v>
      </c>
      <c r="DT75" s="41">
        <f t="shared" si="1784"/>
        <v>0</v>
      </c>
      <c r="DU75" s="41">
        <f t="shared" si="1784"/>
        <v>0</v>
      </c>
      <c r="DV75" s="41">
        <f t="shared" si="1784"/>
        <v>0</v>
      </c>
      <c r="DW75" s="41">
        <f t="shared" si="1784"/>
        <v>0</v>
      </c>
      <c r="DX75" s="41">
        <f t="shared" si="1784"/>
        <v>0</v>
      </c>
      <c r="DY75" s="41">
        <f t="shared" si="1784"/>
        <v>0</v>
      </c>
      <c r="DZ75" s="41">
        <f t="shared" si="1784"/>
        <v>0</v>
      </c>
      <c r="EA75" s="41">
        <f t="shared" si="1784"/>
        <v>0</v>
      </c>
      <c r="EB75" s="41">
        <f t="shared" si="1784"/>
        <v>0</v>
      </c>
      <c r="EC75" s="41">
        <f t="shared" si="1784"/>
        <v>0</v>
      </c>
      <c r="ED75" s="41">
        <f t="shared" si="1784"/>
        <v>0</v>
      </c>
      <c r="EE75" s="41">
        <f t="shared" si="1784"/>
        <v>0</v>
      </c>
      <c r="EF75" s="41">
        <f t="shared" si="1784"/>
        <v>0</v>
      </c>
      <c r="EG75" s="41">
        <f t="shared" si="1784"/>
        <v>0</v>
      </c>
      <c r="EH75" s="41">
        <f t="shared" si="1784"/>
        <v>0</v>
      </c>
      <c r="EI75" s="41">
        <f t="shared" si="1784"/>
        <v>0</v>
      </c>
      <c r="EJ75" s="41">
        <f t="shared" si="1784"/>
        <v>0</v>
      </c>
      <c r="EK75" s="41">
        <f t="shared" si="1784"/>
        <v>0</v>
      </c>
      <c r="EL75" s="41">
        <f t="shared" si="1784"/>
        <v>0</v>
      </c>
      <c r="EM75" s="41">
        <f t="shared" si="1784"/>
        <v>0</v>
      </c>
      <c r="EN75" s="41">
        <f t="shared" si="1784"/>
        <v>0</v>
      </c>
      <c r="EO75" s="41">
        <f t="shared" si="1784"/>
        <v>0</v>
      </c>
      <c r="EP75" s="41">
        <f t="shared" si="1784"/>
        <v>0</v>
      </c>
      <c r="EQ75" s="41">
        <f t="shared" si="1784"/>
        <v>0</v>
      </c>
      <c r="ER75" s="41">
        <f t="shared" si="1784"/>
        <v>0</v>
      </c>
      <c r="ES75" s="41">
        <f t="shared" si="1784"/>
        <v>0</v>
      </c>
      <c r="ET75" s="41">
        <f t="shared" si="1784"/>
        <v>0</v>
      </c>
      <c r="EU75" s="41">
        <f t="shared" ref="EU75:HF75" si="1785">IF(EU$7="",0,EU73-EU74)</f>
        <v>0</v>
      </c>
      <c r="EV75" s="41">
        <f t="shared" si="1785"/>
        <v>0</v>
      </c>
      <c r="EW75" s="41">
        <f t="shared" si="1785"/>
        <v>0</v>
      </c>
      <c r="EX75" s="41">
        <f t="shared" si="1785"/>
        <v>0</v>
      </c>
      <c r="EY75" s="41">
        <f t="shared" si="1785"/>
        <v>0</v>
      </c>
      <c r="EZ75" s="41">
        <f t="shared" si="1785"/>
        <v>0</v>
      </c>
      <c r="FA75" s="41">
        <f t="shared" si="1785"/>
        <v>0</v>
      </c>
      <c r="FB75" s="41">
        <f t="shared" si="1785"/>
        <v>0</v>
      </c>
      <c r="FC75" s="41">
        <f t="shared" si="1785"/>
        <v>0</v>
      </c>
      <c r="FD75" s="41">
        <f t="shared" si="1785"/>
        <v>0</v>
      </c>
      <c r="FE75" s="41">
        <f t="shared" si="1785"/>
        <v>0</v>
      </c>
      <c r="FF75" s="41">
        <f t="shared" si="1785"/>
        <v>0</v>
      </c>
      <c r="FG75" s="41">
        <f t="shared" si="1785"/>
        <v>0</v>
      </c>
      <c r="FH75" s="41">
        <f t="shared" si="1785"/>
        <v>0</v>
      </c>
      <c r="FI75" s="41">
        <f t="shared" si="1785"/>
        <v>0</v>
      </c>
      <c r="FJ75" s="41">
        <f t="shared" si="1785"/>
        <v>0</v>
      </c>
      <c r="FK75" s="41">
        <f t="shared" si="1785"/>
        <v>0</v>
      </c>
      <c r="FL75" s="41">
        <f t="shared" si="1785"/>
        <v>0</v>
      </c>
      <c r="FM75" s="41">
        <f t="shared" si="1785"/>
        <v>0</v>
      </c>
      <c r="FN75" s="41">
        <f t="shared" si="1785"/>
        <v>0</v>
      </c>
      <c r="FO75" s="41">
        <f t="shared" si="1785"/>
        <v>0</v>
      </c>
      <c r="FP75" s="41">
        <f t="shared" si="1785"/>
        <v>0</v>
      </c>
      <c r="FQ75" s="41">
        <f t="shared" si="1785"/>
        <v>0</v>
      </c>
      <c r="FR75" s="41">
        <f t="shared" si="1785"/>
        <v>0</v>
      </c>
      <c r="FS75" s="41">
        <f t="shared" si="1785"/>
        <v>0</v>
      </c>
      <c r="FT75" s="41">
        <f t="shared" si="1785"/>
        <v>0</v>
      </c>
      <c r="FU75" s="41">
        <f t="shared" si="1785"/>
        <v>0</v>
      </c>
      <c r="FV75" s="41">
        <f t="shared" si="1785"/>
        <v>0</v>
      </c>
      <c r="FW75" s="41">
        <f t="shared" si="1785"/>
        <v>0</v>
      </c>
      <c r="FX75" s="41">
        <f t="shared" si="1785"/>
        <v>0</v>
      </c>
      <c r="FY75" s="41">
        <f t="shared" si="1785"/>
        <v>0</v>
      </c>
      <c r="FZ75" s="41">
        <f t="shared" si="1785"/>
        <v>0</v>
      </c>
      <c r="GA75" s="41">
        <f t="shared" si="1785"/>
        <v>0</v>
      </c>
      <c r="GB75" s="41">
        <f t="shared" si="1785"/>
        <v>0</v>
      </c>
      <c r="GC75" s="41">
        <f t="shared" si="1785"/>
        <v>0</v>
      </c>
      <c r="GD75" s="41">
        <f t="shared" si="1785"/>
        <v>0</v>
      </c>
      <c r="GE75" s="41">
        <f t="shared" si="1785"/>
        <v>0</v>
      </c>
      <c r="GF75" s="41">
        <f t="shared" si="1785"/>
        <v>0</v>
      </c>
      <c r="GG75" s="41">
        <f t="shared" si="1785"/>
        <v>0</v>
      </c>
      <c r="GH75" s="41">
        <f t="shared" si="1785"/>
        <v>0</v>
      </c>
      <c r="GI75" s="41">
        <f t="shared" si="1785"/>
        <v>0</v>
      </c>
      <c r="GJ75" s="41">
        <f t="shared" si="1785"/>
        <v>0</v>
      </c>
      <c r="GK75" s="41">
        <f t="shared" si="1785"/>
        <v>0</v>
      </c>
      <c r="GL75" s="41">
        <f t="shared" si="1785"/>
        <v>0</v>
      </c>
      <c r="GM75" s="41">
        <f t="shared" si="1785"/>
        <v>0</v>
      </c>
      <c r="GN75" s="41">
        <f t="shared" si="1785"/>
        <v>0</v>
      </c>
      <c r="GO75" s="41">
        <f t="shared" si="1785"/>
        <v>0</v>
      </c>
      <c r="GP75" s="41">
        <f t="shared" si="1785"/>
        <v>0</v>
      </c>
      <c r="GQ75" s="41">
        <f t="shared" si="1785"/>
        <v>0</v>
      </c>
      <c r="GR75" s="41">
        <f t="shared" si="1785"/>
        <v>0</v>
      </c>
      <c r="GS75" s="41">
        <f t="shared" si="1785"/>
        <v>0</v>
      </c>
      <c r="GT75" s="41">
        <f t="shared" si="1785"/>
        <v>0</v>
      </c>
      <c r="GU75" s="41">
        <f t="shared" si="1785"/>
        <v>0</v>
      </c>
      <c r="GV75" s="41">
        <f t="shared" si="1785"/>
        <v>0</v>
      </c>
      <c r="GW75" s="41">
        <f t="shared" si="1785"/>
        <v>0</v>
      </c>
      <c r="GX75" s="41">
        <f t="shared" si="1785"/>
        <v>0</v>
      </c>
      <c r="GY75" s="41">
        <f t="shared" si="1785"/>
        <v>0</v>
      </c>
      <c r="GZ75" s="41">
        <f t="shared" si="1785"/>
        <v>0</v>
      </c>
      <c r="HA75" s="41">
        <f t="shared" si="1785"/>
        <v>0</v>
      </c>
      <c r="HB75" s="41">
        <f t="shared" si="1785"/>
        <v>0</v>
      </c>
      <c r="HC75" s="41">
        <f t="shared" si="1785"/>
        <v>0</v>
      </c>
      <c r="HD75" s="41">
        <f t="shared" si="1785"/>
        <v>0</v>
      </c>
      <c r="HE75" s="41">
        <f t="shared" si="1785"/>
        <v>0</v>
      </c>
      <c r="HF75" s="41">
        <f t="shared" si="1785"/>
        <v>0</v>
      </c>
      <c r="HG75" s="41">
        <f t="shared" ref="HG75:JR75" si="1786">IF(HG$7="",0,HG73-HG74)</f>
        <v>0</v>
      </c>
      <c r="HH75" s="41">
        <f t="shared" si="1786"/>
        <v>0</v>
      </c>
      <c r="HI75" s="41">
        <f t="shared" si="1786"/>
        <v>0</v>
      </c>
      <c r="HJ75" s="41">
        <f t="shared" si="1786"/>
        <v>0</v>
      </c>
      <c r="HK75" s="41">
        <f t="shared" si="1786"/>
        <v>0</v>
      </c>
      <c r="HL75" s="41">
        <f t="shared" si="1786"/>
        <v>0</v>
      </c>
      <c r="HM75" s="41">
        <f t="shared" si="1786"/>
        <v>0</v>
      </c>
      <c r="HN75" s="41">
        <f t="shared" si="1786"/>
        <v>0</v>
      </c>
      <c r="HO75" s="41">
        <f t="shared" si="1786"/>
        <v>0</v>
      </c>
      <c r="HP75" s="41">
        <f t="shared" si="1786"/>
        <v>0</v>
      </c>
      <c r="HQ75" s="41">
        <f t="shared" si="1786"/>
        <v>0</v>
      </c>
      <c r="HR75" s="41">
        <f t="shared" si="1786"/>
        <v>0</v>
      </c>
      <c r="HS75" s="41">
        <f t="shared" si="1786"/>
        <v>0</v>
      </c>
      <c r="HT75" s="41">
        <f t="shared" si="1786"/>
        <v>0</v>
      </c>
      <c r="HU75" s="41">
        <f t="shared" si="1786"/>
        <v>0</v>
      </c>
      <c r="HV75" s="41">
        <f t="shared" si="1786"/>
        <v>0</v>
      </c>
      <c r="HW75" s="41">
        <f t="shared" si="1786"/>
        <v>0</v>
      </c>
      <c r="HX75" s="41">
        <f t="shared" si="1786"/>
        <v>0</v>
      </c>
      <c r="HY75" s="41">
        <f t="shared" si="1786"/>
        <v>0</v>
      </c>
      <c r="HZ75" s="41">
        <f t="shared" si="1786"/>
        <v>0</v>
      </c>
      <c r="IA75" s="41">
        <f t="shared" si="1786"/>
        <v>0</v>
      </c>
      <c r="IB75" s="41">
        <f t="shared" si="1786"/>
        <v>0</v>
      </c>
      <c r="IC75" s="41">
        <f t="shared" si="1786"/>
        <v>0</v>
      </c>
      <c r="ID75" s="41">
        <f t="shared" si="1786"/>
        <v>0</v>
      </c>
      <c r="IE75" s="41">
        <f t="shared" si="1786"/>
        <v>0</v>
      </c>
      <c r="IF75" s="41">
        <f t="shared" si="1786"/>
        <v>0</v>
      </c>
      <c r="IG75" s="41">
        <f t="shared" si="1786"/>
        <v>0</v>
      </c>
      <c r="IH75" s="41">
        <f t="shared" si="1786"/>
        <v>0</v>
      </c>
      <c r="II75" s="41">
        <f t="shared" si="1786"/>
        <v>0</v>
      </c>
      <c r="IJ75" s="41">
        <f t="shared" si="1786"/>
        <v>0</v>
      </c>
      <c r="IK75" s="41">
        <f t="shared" si="1786"/>
        <v>0</v>
      </c>
      <c r="IL75" s="41">
        <f t="shared" si="1786"/>
        <v>0</v>
      </c>
      <c r="IM75" s="41">
        <f t="shared" si="1786"/>
        <v>0</v>
      </c>
      <c r="IN75" s="41">
        <f t="shared" si="1786"/>
        <v>0</v>
      </c>
      <c r="IO75" s="41">
        <f t="shared" si="1786"/>
        <v>0</v>
      </c>
      <c r="IP75" s="41">
        <f t="shared" si="1786"/>
        <v>0</v>
      </c>
      <c r="IQ75" s="41">
        <f t="shared" si="1786"/>
        <v>0</v>
      </c>
      <c r="IR75" s="41">
        <f t="shared" si="1786"/>
        <v>0</v>
      </c>
      <c r="IS75" s="41">
        <f t="shared" si="1786"/>
        <v>0</v>
      </c>
      <c r="IT75" s="41">
        <f t="shared" si="1786"/>
        <v>0</v>
      </c>
      <c r="IU75" s="41">
        <f t="shared" si="1786"/>
        <v>0</v>
      </c>
      <c r="IV75" s="41">
        <f t="shared" si="1786"/>
        <v>0</v>
      </c>
      <c r="IW75" s="41">
        <f t="shared" si="1786"/>
        <v>0</v>
      </c>
      <c r="IX75" s="41">
        <f t="shared" si="1786"/>
        <v>0</v>
      </c>
      <c r="IY75" s="41">
        <f t="shared" si="1786"/>
        <v>0</v>
      </c>
      <c r="IZ75" s="41">
        <f t="shared" si="1786"/>
        <v>0</v>
      </c>
      <c r="JA75" s="41">
        <f t="shared" si="1786"/>
        <v>0</v>
      </c>
      <c r="JB75" s="41">
        <f t="shared" si="1786"/>
        <v>0</v>
      </c>
      <c r="JC75" s="41">
        <f t="shared" si="1786"/>
        <v>0</v>
      </c>
      <c r="JD75" s="41">
        <f t="shared" si="1786"/>
        <v>0</v>
      </c>
      <c r="JE75" s="41">
        <f t="shared" si="1786"/>
        <v>0</v>
      </c>
      <c r="JF75" s="41">
        <f t="shared" si="1786"/>
        <v>0</v>
      </c>
      <c r="JG75" s="41">
        <f t="shared" si="1786"/>
        <v>0</v>
      </c>
      <c r="JH75" s="41">
        <f t="shared" si="1786"/>
        <v>0</v>
      </c>
      <c r="JI75" s="41">
        <f t="shared" si="1786"/>
        <v>0</v>
      </c>
      <c r="JJ75" s="41">
        <f t="shared" si="1786"/>
        <v>0</v>
      </c>
      <c r="JK75" s="41">
        <f t="shared" si="1786"/>
        <v>0</v>
      </c>
      <c r="JL75" s="41">
        <f t="shared" si="1786"/>
        <v>0</v>
      </c>
      <c r="JM75" s="41">
        <f t="shared" si="1786"/>
        <v>0</v>
      </c>
      <c r="JN75" s="41">
        <f t="shared" si="1786"/>
        <v>0</v>
      </c>
      <c r="JO75" s="41">
        <f t="shared" si="1786"/>
        <v>0</v>
      </c>
      <c r="JP75" s="41">
        <f t="shared" si="1786"/>
        <v>0</v>
      </c>
      <c r="JQ75" s="41">
        <f t="shared" si="1786"/>
        <v>0</v>
      </c>
      <c r="JR75" s="41">
        <f t="shared" si="1786"/>
        <v>0</v>
      </c>
      <c r="JS75" s="41">
        <f t="shared" ref="JS75:KV75" si="1787">IF(JS$7="",0,JS73-JS74)</f>
        <v>0</v>
      </c>
      <c r="JT75" s="41">
        <f t="shared" si="1787"/>
        <v>0</v>
      </c>
      <c r="JU75" s="41">
        <f t="shared" si="1787"/>
        <v>0</v>
      </c>
      <c r="JV75" s="41">
        <f t="shared" si="1787"/>
        <v>0</v>
      </c>
      <c r="JW75" s="41">
        <f t="shared" si="1787"/>
        <v>0</v>
      </c>
      <c r="JX75" s="41">
        <f t="shared" si="1787"/>
        <v>0</v>
      </c>
      <c r="JY75" s="41">
        <f t="shared" si="1787"/>
        <v>0</v>
      </c>
      <c r="JZ75" s="41">
        <f t="shared" si="1787"/>
        <v>0</v>
      </c>
      <c r="KA75" s="41">
        <f t="shared" si="1787"/>
        <v>0</v>
      </c>
      <c r="KB75" s="41">
        <f t="shared" si="1787"/>
        <v>0</v>
      </c>
      <c r="KC75" s="41">
        <f t="shared" si="1787"/>
        <v>0</v>
      </c>
      <c r="KD75" s="41">
        <f t="shared" si="1787"/>
        <v>0</v>
      </c>
      <c r="KE75" s="41">
        <f t="shared" si="1787"/>
        <v>0</v>
      </c>
      <c r="KF75" s="41">
        <f t="shared" si="1787"/>
        <v>0</v>
      </c>
      <c r="KG75" s="41">
        <f t="shared" si="1787"/>
        <v>0</v>
      </c>
      <c r="KH75" s="41">
        <f t="shared" si="1787"/>
        <v>0</v>
      </c>
      <c r="KI75" s="41">
        <f t="shared" si="1787"/>
        <v>0</v>
      </c>
      <c r="KJ75" s="41">
        <f t="shared" si="1787"/>
        <v>0</v>
      </c>
      <c r="KK75" s="41">
        <f t="shared" si="1787"/>
        <v>0</v>
      </c>
      <c r="KL75" s="41">
        <f t="shared" si="1787"/>
        <v>0</v>
      </c>
      <c r="KM75" s="41">
        <f t="shared" si="1787"/>
        <v>0</v>
      </c>
      <c r="KN75" s="41">
        <f t="shared" si="1787"/>
        <v>0</v>
      </c>
      <c r="KO75" s="41">
        <f t="shared" si="1787"/>
        <v>0</v>
      </c>
      <c r="KP75" s="41">
        <f t="shared" si="1787"/>
        <v>0</v>
      </c>
      <c r="KQ75" s="41">
        <f t="shared" si="1787"/>
        <v>0</v>
      </c>
      <c r="KR75" s="41">
        <f t="shared" si="1787"/>
        <v>0</v>
      </c>
      <c r="KS75" s="41">
        <f t="shared" si="1787"/>
        <v>0</v>
      </c>
      <c r="KT75" s="41">
        <f t="shared" si="1787"/>
        <v>0</v>
      </c>
      <c r="KU75" s="41">
        <f t="shared" si="1787"/>
        <v>0</v>
      </c>
      <c r="KV75" s="41">
        <f t="shared" si="1787"/>
        <v>0</v>
      </c>
      <c r="KW75" s="3"/>
      <c r="KX75" s="3"/>
    </row>
    <row r="76" spans="1:310" ht="4.05" customHeight="1" x14ac:dyDescent="0.25">
      <c r="A76" s="1"/>
      <c r="B76" s="79"/>
      <c r="C76" s="79"/>
      <c r="D76" s="79"/>
      <c r="E76" s="1"/>
      <c r="F76" s="1"/>
      <c r="G76" s="1"/>
      <c r="H76" s="11"/>
      <c r="I76" s="1"/>
      <c r="J76" s="1"/>
      <c r="K76" s="1"/>
      <c r="L76" s="1"/>
      <c r="M76" s="5"/>
      <c r="N76" s="1"/>
      <c r="O76" s="19"/>
      <c r="P76" s="1"/>
      <c r="Q76" s="1"/>
      <c r="R76" s="40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</row>
    <row r="77" spans="1:310" ht="4.05" customHeight="1" x14ac:dyDescent="0.25">
      <c r="A77" s="1"/>
      <c r="B77" s="79"/>
      <c r="C77" s="79"/>
      <c r="D77" s="79"/>
      <c r="E77" s="64"/>
      <c r="F77" s="1"/>
      <c r="G77" s="1"/>
      <c r="H77" s="11"/>
      <c r="I77" s="1"/>
      <c r="J77" s="1"/>
      <c r="K77" s="64"/>
      <c r="L77" s="1"/>
      <c r="M77" s="5"/>
      <c r="N77" s="64"/>
      <c r="O77" s="19"/>
      <c r="P77" s="1"/>
      <c r="Q77" s="1"/>
      <c r="R77" s="68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</row>
    <row r="78" spans="1:310" ht="4.95" customHeight="1" x14ac:dyDescent="0.25">
      <c r="A78" s="1"/>
      <c r="B78" s="79"/>
      <c r="C78" s="79"/>
      <c r="D78" s="79"/>
      <c r="E78" s="1"/>
      <c r="F78" s="1"/>
      <c r="G78" s="1"/>
      <c r="H78" s="11"/>
      <c r="I78" s="1"/>
      <c r="J78" s="1"/>
      <c r="K78" s="1"/>
      <c r="L78" s="1"/>
      <c r="M78" s="5"/>
      <c r="N78" s="1"/>
      <c r="O78" s="19"/>
      <c r="P78" s="1"/>
      <c r="Q78" s="1"/>
      <c r="R78" s="40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</row>
    <row r="79" spans="1:310" s="76" customFormat="1" x14ac:dyDescent="0.25">
      <c r="A79" s="70"/>
      <c r="B79" s="72"/>
      <c r="C79" s="93"/>
      <c r="D79" s="72"/>
      <c r="E79" s="70" t="str">
        <f>kpi!$E$106</f>
        <v>амортизация</v>
      </c>
      <c r="F79" s="70"/>
      <c r="G79" s="70"/>
      <c r="H79" s="72" t="str">
        <f>IF(OR($E79="",$E79=0),"",INDEX(kpi!$I:$I,SUMIFS(kpi!$A:$A,kpi!$E:$E,$E79)))</f>
        <v>руб.</v>
      </c>
      <c r="I79" s="70"/>
      <c r="J79" s="70"/>
      <c r="K79" s="70"/>
      <c r="L79" s="70"/>
      <c r="M79" s="73"/>
      <c r="N79" s="70"/>
      <c r="O79" s="73"/>
      <c r="P79" s="70"/>
      <c r="Q79" s="70"/>
      <c r="R79" s="75">
        <f t="shared" ref="R79:R83" si="1788">SUMIFS($T79:$KW79,$T$1:$KW$1,"&gt;="&amp;1,$T$1:$KW$1,"&lt;="&amp;MAX($1:$1))</f>
        <v>0</v>
      </c>
      <c r="S79" s="70"/>
      <c r="T79" s="70"/>
      <c r="U79" s="41">
        <f t="shared" ref="U79:CF79" si="1789">IF(U$7="",0,SUM(U$85:U$101))</f>
        <v>0</v>
      </c>
      <c r="V79" s="75">
        <f t="shared" si="1789"/>
        <v>0</v>
      </c>
      <c r="W79" s="75">
        <f t="shared" si="1789"/>
        <v>0</v>
      </c>
      <c r="X79" s="75">
        <f t="shared" si="1789"/>
        <v>0</v>
      </c>
      <c r="Y79" s="75">
        <f t="shared" si="1789"/>
        <v>0</v>
      </c>
      <c r="Z79" s="75">
        <f t="shared" si="1789"/>
        <v>0</v>
      </c>
      <c r="AA79" s="75">
        <f t="shared" si="1789"/>
        <v>0</v>
      </c>
      <c r="AB79" s="75">
        <f t="shared" si="1789"/>
        <v>0</v>
      </c>
      <c r="AC79" s="75">
        <f t="shared" si="1789"/>
        <v>0</v>
      </c>
      <c r="AD79" s="75">
        <f t="shared" si="1789"/>
        <v>0</v>
      </c>
      <c r="AE79" s="75">
        <f t="shared" si="1789"/>
        <v>0</v>
      </c>
      <c r="AF79" s="75">
        <f t="shared" si="1789"/>
        <v>0</v>
      </c>
      <c r="AG79" s="75">
        <f t="shared" si="1789"/>
        <v>0</v>
      </c>
      <c r="AH79" s="75">
        <f t="shared" si="1789"/>
        <v>0</v>
      </c>
      <c r="AI79" s="75">
        <f t="shared" si="1789"/>
        <v>0</v>
      </c>
      <c r="AJ79" s="75">
        <f t="shared" si="1789"/>
        <v>0</v>
      </c>
      <c r="AK79" s="75">
        <f t="shared" si="1789"/>
        <v>0</v>
      </c>
      <c r="AL79" s="75">
        <f t="shared" si="1789"/>
        <v>0</v>
      </c>
      <c r="AM79" s="75">
        <f t="shared" si="1789"/>
        <v>0</v>
      </c>
      <c r="AN79" s="75">
        <f t="shared" si="1789"/>
        <v>0</v>
      </c>
      <c r="AO79" s="75">
        <f t="shared" si="1789"/>
        <v>0</v>
      </c>
      <c r="AP79" s="75">
        <f t="shared" si="1789"/>
        <v>0</v>
      </c>
      <c r="AQ79" s="75">
        <f t="shared" si="1789"/>
        <v>0</v>
      </c>
      <c r="AR79" s="75">
        <f t="shared" si="1789"/>
        <v>0</v>
      </c>
      <c r="AS79" s="75">
        <f t="shared" si="1789"/>
        <v>0</v>
      </c>
      <c r="AT79" s="75">
        <f t="shared" si="1789"/>
        <v>0</v>
      </c>
      <c r="AU79" s="75">
        <f t="shared" si="1789"/>
        <v>0</v>
      </c>
      <c r="AV79" s="75">
        <f t="shared" si="1789"/>
        <v>0</v>
      </c>
      <c r="AW79" s="75">
        <f t="shared" si="1789"/>
        <v>0</v>
      </c>
      <c r="AX79" s="75">
        <f t="shared" si="1789"/>
        <v>0</v>
      </c>
      <c r="AY79" s="75">
        <f t="shared" si="1789"/>
        <v>0</v>
      </c>
      <c r="AZ79" s="75">
        <f t="shared" si="1789"/>
        <v>0</v>
      </c>
      <c r="BA79" s="75">
        <f t="shared" si="1789"/>
        <v>0</v>
      </c>
      <c r="BB79" s="75">
        <f t="shared" si="1789"/>
        <v>0</v>
      </c>
      <c r="BC79" s="75">
        <f t="shared" si="1789"/>
        <v>0</v>
      </c>
      <c r="BD79" s="75">
        <f t="shared" si="1789"/>
        <v>0</v>
      </c>
      <c r="BE79" s="75">
        <f t="shared" si="1789"/>
        <v>0</v>
      </c>
      <c r="BF79" s="75">
        <f t="shared" si="1789"/>
        <v>0</v>
      </c>
      <c r="BG79" s="75">
        <f t="shared" si="1789"/>
        <v>0</v>
      </c>
      <c r="BH79" s="75">
        <f t="shared" si="1789"/>
        <v>0</v>
      </c>
      <c r="BI79" s="75">
        <f t="shared" si="1789"/>
        <v>0</v>
      </c>
      <c r="BJ79" s="75">
        <f t="shared" si="1789"/>
        <v>0</v>
      </c>
      <c r="BK79" s="75">
        <f t="shared" si="1789"/>
        <v>0</v>
      </c>
      <c r="BL79" s="75">
        <f t="shared" si="1789"/>
        <v>0</v>
      </c>
      <c r="BM79" s="75">
        <f t="shared" si="1789"/>
        <v>0</v>
      </c>
      <c r="BN79" s="75">
        <f t="shared" si="1789"/>
        <v>0</v>
      </c>
      <c r="BO79" s="75">
        <f t="shared" si="1789"/>
        <v>0</v>
      </c>
      <c r="BP79" s="75">
        <f t="shared" si="1789"/>
        <v>0</v>
      </c>
      <c r="BQ79" s="75">
        <f t="shared" si="1789"/>
        <v>0</v>
      </c>
      <c r="BR79" s="75">
        <f t="shared" si="1789"/>
        <v>0</v>
      </c>
      <c r="BS79" s="75">
        <f t="shared" si="1789"/>
        <v>0</v>
      </c>
      <c r="BT79" s="75">
        <f t="shared" si="1789"/>
        <v>0</v>
      </c>
      <c r="BU79" s="75">
        <f t="shared" si="1789"/>
        <v>0</v>
      </c>
      <c r="BV79" s="75">
        <f t="shared" si="1789"/>
        <v>0</v>
      </c>
      <c r="BW79" s="75">
        <f t="shared" si="1789"/>
        <v>0</v>
      </c>
      <c r="BX79" s="75">
        <f t="shared" si="1789"/>
        <v>0</v>
      </c>
      <c r="BY79" s="75">
        <f t="shared" si="1789"/>
        <v>0</v>
      </c>
      <c r="BZ79" s="75">
        <f t="shared" si="1789"/>
        <v>0</v>
      </c>
      <c r="CA79" s="75">
        <f t="shared" si="1789"/>
        <v>0</v>
      </c>
      <c r="CB79" s="75">
        <f t="shared" si="1789"/>
        <v>0</v>
      </c>
      <c r="CC79" s="75">
        <f t="shared" si="1789"/>
        <v>0</v>
      </c>
      <c r="CD79" s="75">
        <f t="shared" si="1789"/>
        <v>0</v>
      </c>
      <c r="CE79" s="75">
        <f t="shared" si="1789"/>
        <v>0</v>
      </c>
      <c r="CF79" s="75">
        <f t="shared" si="1789"/>
        <v>0</v>
      </c>
      <c r="CG79" s="75">
        <f t="shared" ref="CG79:ER79" si="1790">IF(CG$7="",0,SUM(CG$85:CG$101))</f>
        <v>0</v>
      </c>
      <c r="CH79" s="75">
        <f t="shared" si="1790"/>
        <v>0</v>
      </c>
      <c r="CI79" s="75">
        <f t="shared" si="1790"/>
        <v>0</v>
      </c>
      <c r="CJ79" s="75">
        <f t="shared" si="1790"/>
        <v>0</v>
      </c>
      <c r="CK79" s="75">
        <f t="shared" si="1790"/>
        <v>0</v>
      </c>
      <c r="CL79" s="75">
        <f t="shared" si="1790"/>
        <v>0</v>
      </c>
      <c r="CM79" s="75">
        <f t="shared" si="1790"/>
        <v>0</v>
      </c>
      <c r="CN79" s="75">
        <f t="shared" si="1790"/>
        <v>0</v>
      </c>
      <c r="CO79" s="75">
        <f t="shared" si="1790"/>
        <v>0</v>
      </c>
      <c r="CP79" s="75">
        <f t="shared" si="1790"/>
        <v>0</v>
      </c>
      <c r="CQ79" s="75">
        <f t="shared" si="1790"/>
        <v>0</v>
      </c>
      <c r="CR79" s="75">
        <f t="shared" si="1790"/>
        <v>0</v>
      </c>
      <c r="CS79" s="75">
        <f t="shared" si="1790"/>
        <v>0</v>
      </c>
      <c r="CT79" s="75">
        <f t="shared" si="1790"/>
        <v>0</v>
      </c>
      <c r="CU79" s="75">
        <f t="shared" si="1790"/>
        <v>0</v>
      </c>
      <c r="CV79" s="75">
        <f t="shared" si="1790"/>
        <v>0</v>
      </c>
      <c r="CW79" s="75">
        <f t="shared" si="1790"/>
        <v>0</v>
      </c>
      <c r="CX79" s="75">
        <f t="shared" si="1790"/>
        <v>0</v>
      </c>
      <c r="CY79" s="75">
        <f t="shared" si="1790"/>
        <v>0</v>
      </c>
      <c r="CZ79" s="75">
        <f t="shared" si="1790"/>
        <v>0</v>
      </c>
      <c r="DA79" s="75">
        <f t="shared" si="1790"/>
        <v>0</v>
      </c>
      <c r="DB79" s="75">
        <f t="shared" si="1790"/>
        <v>0</v>
      </c>
      <c r="DC79" s="75">
        <f t="shared" si="1790"/>
        <v>0</v>
      </c>
      <c r="DD79" s="75">
        <f t="shared" si="1790"/>
        <v>0</v>
      </c>
      <c r="DE79" s="75">
        <f t="shared" si="1790"/>
        <v>0</v>
      </c>
      <c r="DF79" s="75">
        <f t="shared" si="1790"/>
        <v>0</v>
      </c>
      <c r="DG79" s="75">
        <f t="shared" si="1790"/>
        <v>0</v>
      </c>
      <c r="DH79" s="75">
        <f t="shared" si="1790"/>
        <v>0</v>
      </c>
      <c r="DI79" s="75">
        <f t="shared" si="1790"/>
        <v>0</v>
      </c>
      <c r="DJ79" s="75">
        <f t="shared" si="1790"/>
        <v>0</v>
      </c>
      <c r="DK79" s="75">
        <f t="shared" si="1790"/>
        <v>0</v>
      </c>
      <c r="DL79" s="75">
        <f t="shared" si="1790"/>
        <v>0</v>
      </c>
      <c r="DM79" s="75">
        <f t="shared" si="1790"/>
        <v>0</v>
      </c>
      <c r="DN79" s="75">
        <f t="shared" si="1790"/>
        <v>0</v>
      </c>
      <c r="DO79" s="75">
        <f t="shared" si="1790"/>
        <v>0</v>
      </c>
      <c r="DP79" s="75">
        <f t="shared" si="1790"/>
        <v>0</v>
      </c>
      <c r="DQ79" s="75">
        <f t="shared" si="1790"/>
        <v>0</v>
      </c>
      <c r="DR79" s="75">
        <f t="shared" si="1790"/>
        <v>0</v>
      </c>
      <c r="DS79" s="75">
        <f t="shared" si="1790"/>
        <v>0</v>
      </c>
      <c r="DT79" s="75">
        <f t="shared" si="1790"/>
        <v>0</v>
      </c>
      <c r="DU79" s="75">
        <f t="shared" si="1790"/>
        <v>0</v>
      </c>
      <c r="DV79" s="75">
        <f t="shared" si="1790"/>
        <v>0</v>
      </c>
      <c r="DW79" s="75">
        <f t="shared" si="1790"/>
        <v>0</v>
      </c>
      <c r="DX79" s="75">
        <f t="shared" si="1790"/>
        <v>0</v>
      </c>
      <c r="DY79" s="75">
        <f t="shared" si="1790"/>
        <v>0</v>
      </c>
      <c r="DZ79" s="75">
        <f t="shared" si="1790"/>
        <v>0</v>
      </c>
      <c r="EA79" s="75">
        <f t="shared" si="1790"/>
        <v>0</v>
      </c>
      <c r="EB79" s="75">
        <f t="shared" si="1790"/>
        <v>0</v>
      </c>
      <c r="EC79" s="75">
        <f t="shared" si="1790"/>
        <v>0</v>
      </c>
      <c r="ED79" s="75">
        <f t="shared" si="1790"/>
        <v>0</v>
      </c>
      <c r="EE79" s="75">
        <f t="shared" si="1790"/>
        <v>0</v>
      </c>
      <c r="EF79" s="75">
        <f t="shared" si="1790"/>
        <v>0</v>
      </c>
      <c r="EG79" s="75">
        <f t="shared" si="1790"/>
        <v>0</v>
      </c>
      <c r="EH79" s="75">
        <f t="shared" si="1790"/>
        <v>0</v>
      </c>
      <c r="EI79" s="75">
        <f t="shared" si="1790"/>
        <v>0</v>
      </c>
      <c r="EJ79" s="75">
        <f t="shared" si="1790"/>
        <v>0</v>
      </c>
      <c r="EK79" s="75">
        <f t="shared" si="1790"/>
        <v>0</v>
      </c>
      <c r="EL79" s="75">
        <f t="shared" si="1790"/>
        <v>0</v>
      </c>
      <c r="EM79" s="75">
        <f t="shared" si="1790"/>
        <v>0</v>
      </c>
      <c r="EN79" s="75">
        <f t="shared" si="1790"/>
        <v>0</v>
      </c>
      <c r="EO79" s="75">
        <f t="shared" si="1790"/>
        <v>0</v>
      </c>
      <c r="EP79" s="75">
        <f t="shared" si="1790"/>
        <v>0</v>
      </c>
      <c r="EQ79" s="75">
        <f t="shared" si="1790"/>
        <v>0</v>
      </c>
      <c r="ER79" s="75">
        <f t="shared" si="1790"/>
        <v>0</v>
      </c>
      <c r="ES79" s="75">
        <f t="shared" ref="ES79:HD79" si="1791">IF(ES$7="",0,SUM(ES$85:ES$101))</f>
        <v>0</v>
      </c>
      <c r="ET79" s="75">
        <f t="shared" si="1791"/>
        <v>0</v>
      </c>
      <c r="EU79" s="75">
        <f t="shared" si="1791"/>
        <v>0</v>
      </c>
      <c r="EV79" s="75">
        <f t="shared" si="1791"/>
        <v>0</v>
      </c>
      <c r="EW79" s="75">
        <f t="shared" si="1791"/>
        <v>0</v>
      </c>
      <c r="EX79" s="75">
        <f t="shared" si="1791"/>
        <v>0</v>
      </c>
      <c r="EY79" s="75">
        <f t="shared" si="1791"/>
        <v>0</v>
      </c>
      <c r="EZ79" s="75">
        <f t="shared" si="1791"/>
        <v>0</v>
      </c>
      <c r="FA79" s="75">
        <f t="shared" si="1791"/>
        <v>0</v>
      </c>
      <c r="FB79" s="75">
        <f t="shared" si="1791"/>
        <v>0</v>
      </c>
      <c r="FC79" s="75">
        <f t="shared" si="1791"/>
        <v>0</v>
      </c>
      <c r="FD79" s="75">
        <f t="shared" si="1791"/>
        <v>0</v>
      </c>
      <c r="FE79" s="75">
        <f t="shared" si="1791"/>
        <v>0</v>
      </c>
      <c r="FF79" s="75">
        <f t="shared" si="1791"/>
        <v>0</v>
      </c>
      <c r="FG79" s="75">
        <f t="shared" si="1791"/>
        <v>0</v>
      </c>
      <c r="FH79" s="75">
        <f t="shared" si="1791"/>
        <v>0</v>
      </c>
      <c r="FI79" s="75">
        <f t="shared" si="1791"/>
        <v>0</v>
      </c>
      <c r="FJ79" s="75">
        <f t="shared" si="1791"/>
        <v>0</v>
      </c>
      <c r="FK79" s="75">
        <f t="shared" si="1791"/>
        <v>0</v>
      </c>
      <c r="FL79" s="75">
        <f t="shared" si="1791"/>
        <v>0</v>
      </c>
      <c r="FM79" s="75">
        <f t="shared" si="1791"/>
        <v>0</v>
      </c>
      <c r="FN79" s="75">
        <f t="shared" si="1791"/>
        <v>0</v>
      </c>
      <c r="FO79" s="75">
        <f t="shared" si="1791"/>
        <v>0</v>
      </c>
      <c r="FP79" s="75">
        <f t="shared" si="1791"/>
        <v>0</v>
      </c>
      <c r="FQ79" s="75">
        <f t="shared" si="1791"/>
        <v>0</v>
      </c>
      <c r="FR79" s="75">
        <f t="shared" si="1791"/>
        <v>0</v>
      </c>
      <c r="FS79" s="75">
        <f t="shared" si="1791"/>
        <v>0</v>
      </c>
      <c r="FT79" s="75">
        <f t="shared" si="1791"/>
        <v>0</v>
      </c>
      <c r="FU79" s="75">
        <f t="shared" si="1791"/>
        <v>0</v>
      </c>
      <c r="FV79" s="75">
        <f t="shared" si="1791"/>
        <v>0</v>
      </c>
      <c r="FW79" s="75">
        <f t="shared" si="1791"/>
        <v>0</v>
      </c>
      <c r="FX79" s="75">
        <f t="shared" si="1791"/>
        <v>0</v>
      </c>
      <c r="FY79" s="75">
        <f t="shared" si="1791"/>
        <v>0</v>
      </c>
      <c r="FZ79" s="75">
        <f t="shared" si="1791"/>
        <v>0</v>
      </c>
      <c r="GA79" s="75">
        <f t="shared" si="1791"/>
        <v>0</v>
      </c>
      <c r="GB79" s="75">
        <f t="shared" si="1791"/>
        <v>0</v>
      </c>
      <c r="GC79" s="75">
        <f t="shared" si="1791"/>
        <v>0</v>
      </c>
      <c r="GD79" s="75">
        <f t="shared" si="1791"/>
        <v>0</v>
      </c>
      <c r="GE79" s="75">
        <f t="shared" si="1791"/>
        <v>0</v>
      </c>
      <c r="GF79" s="75">
        <f t="shared" si="1791"/>
        <v>0</v>
      </c>
      <c r="GG79" s="75">
        <f t="shared" si="1791"/>
        <v>0</v>
      </c>
      <c r="GH79" s="75">
        <f t="shared" si="1791"/>
        <v>0</v>
      </c>
      <c r="GI79" s="75">
        <f t="shared" si="1791"/>
        <v>0</v>
      </c>
      <c r="GJ79" s="75">
        <f t="shared" si="1791"/>
        <v>0</v>
      </c>
      <c r="GK79" s="75">
        <f t="shared" si="1791"/>
        <v>0</v>
      </c>
      <c r="GL79" s="75">
        <f t="shared" si="1791"/>
        <v>0</v>
      </c>
      <c r="GM79" s="75">
        <f t="shared" si="1791"/>
        <v>0</v>
      </c>
      <c r="GN79" s="75">
        <f t="shared" si="1791"/>
        <v>0</v>
      </c>
      <c r="GO79" s="75">
        <f t="shared" si="1791"/>
        <v>0</v>
      </c>
      <c r="GP79" s="75">
        <f t="shared" si="1791"/>
        <v>0</v>
      </c>
      <c r="GQ79" s="75">
        <f t="shared" si="1791"/>
        <v>0</v>
      </c>
      <c r="GR79" s="75">
        <f t="shared" si="1791"/>
        <v>0</v>
      </c>
      <c r="GS79" s="75">
        <f t="shared" si="1791"/>
        <v>0</v>
      </c>
      <c r="GT79" s="75">
        <f t="shared" si="1791"/>
        <v>0</v>
      </c>
      <c r="GU79" s="75">
        <f t="shared" si="1791"/>
        <v>0</v>
      </c>
      <c r="GV79" s="75">
        <f t="shared" si="1791"/>
        <v>0</v>
      </c>
      <c r="GW79" s="75">
        <f t="shared" si="1791"/>
        <v>0</v>
      </c>
      <c r="GX79" s="75">
        <f t="shared" si="1791"/>
        <v>0</v>
      </c>
      <c r="GY79" s="75">
        <f t="shared" si="1791"/>
        <v>0</v>
      </c>
      <c r="GZ79" s="75">
        <f t="shared" si="1791"/>
        <v>0</v>
      </c>
      <c r="HA79" s="75">
        <f t="shared" si="1791"/>
        <v>0</v>
      </c>
      <c r="HB79" s="75">
        <f t="shared" si="1791"/>
        <v>0</v>
      </c>
      <c r="HC79" s="75">
        <f t="shared" si="1791"/>
        <v>0</v>
      </c>
      <c r="HD79" s="75">
        <f t="shared" si="1791"/>
        <v>0</v>
      </c>
      <c r="HE79" s="75">
        <f t="shared" ref="HE79:JP79" si="1792">IF(HE$7="",0,SUM(HE$85:HE$101))</f>
        <v>0</v>
      </c>
      <c r="HF79" s="75">
        <f t="shared" si="1792"/>
        <v>0</v>
      </c>
      <c r="HG79" s="75">
        <f t="shared" si="1792"/>
        <v>0</v>
      </c>
      <c r="HH79" s="75">
        <f t="shared" si="1792"/>
        <v>0</v>
      </c>
      <c r="HI79" s="75">
        <f t="shared" si="1792"/>
        <v>0</v>
      </c>
      <c r="HJ79" s="75">
        <f t="shared" si="1792"/>
        <v>0</v>
      </c>
      <c r="HK79" s="75">
        <f t="shared" si="1792"/>
        <v>0</v>
      </c>
      <c r="HL79" s="75">
        <f t="shared" si="1792"/>
        <v>0</v>
      </c>
      <c r="HM79" s="75">
        <f t="shared" si="1792"/>
        <v>0</v>
      </c>
      <c r="HN79" s="75">
        <f t="shared" si="1792"/>
        <v>0</v>
      </c>
      <c r="HO79" s="75">
        <f t="shared" si="1792"/>
        <v>0</v>
      </c>
      <c r="HP79" s="75">
        <f t="shared" si="1792"/>
        <v>0</v>
      </c>
      <c r="HQ79" s="75">
        <f t="shared" si="1792"/>
        <v>0</v>
      </c>
      <c r="HR79" s="75">
        <f t="shared" si="1792"/>
        <v>0</v>
      </c>
      <c r="HS79" s="75">
        <f t="shared" si="1792"/>
        <v>0</v>
      </c>
      <c r="HT79" s="75">
        <f t="shared" si="1792"/>
        <v>0</v>
      </c>
      <c r="HU79" s="75">
        <f t="shared" si="1792"/>
        <v>0</v>
      </c>
      <c r="HV79" s="75">
        <f t="shared" si="1792"/>
        <v>0</v>
      </c>
      <c r="HW79" s="75">
        <f t="shared" si="1792"/>
        <v>0</v>
      </c>
      <c r="HX79" s="75">
        <f t="shared" si="1792"/>
        <v>0</v>
      </c>
      <c r="HY79" s="75">
        <f t="shared" si="1792"/>
        <v>0</v>
      </c>
      <c r="HZ79" s="75">
        <f t="shared" si="1792"/>
        <v>0</v>
      </c>
      <c r="IA79" s="75">
        <f t="shared" si="1792"/>
        <v>0</v>
      </c>
      <c r="IB79" s="75">
        <f t="shared" si="1792"/>
        <v>0</v>
      </c>
      <c r="IC79" s="75">
        <f t="shared" si="1792"/>
        <v>0</v>
      </c>
      <c r="ID79" s="75">
        <f t="shared" si="1792"/>
        <v>0</v>
      </c>
      <c r="IE79" s="75">
        <f t="shared" si="1792"/>
        <v>0</v>
      </c>
      <c r="IF79" s="75">
        <f t="shared" si="1792"/>
        <v>0</v>
      </c>
      <c r="IG79" s="75">
        <f t="shared" si="1792"/>
        <v>0</v>
      </c>
      <c r="IH79" s="75">
        <f t="shared" si="1792"/>
        <v>0</v>
      </c>
      <c r="II79" s="75">
        <f t="shared" si="1792"/>
        <v>0</v>
      </c>
      <c r="IJ79" s="75">
        <f t="shared" si="1792"/>
        <v>0</v>
      </c>
      <c r="IK79" s="75">
        <f t="shared" si="1792"/>
        <v>0</v>
      </c>
      <c r="IL79" s="75">
        <f t="shared" si="1792"/>
        <v>0</v>
      </c>
      <c r="IM79" s="75">
        <f t="shared" si="1792"/>
        <v>0</v>
      </c>
      <c r="IN79" s="75">
        <f t="shared" si="1792"/>
        <v>0</v>
      </c>
      <c r="IO79" s="75">
        <f t="shared" si="1792"/>
        <v>0</v>
      </c>
      <c r="IP79" s="75">
        <f t="shared" si="1792"/>
        <v>0</v>
      </c>
      <c r="IQ79" s="75">
        <f t="shared" si="1792"/>
        <v>0</v>
      </c>
      <c r="IR79" s="75">
        <f t="shared" si="1792"/>
        <v>0</v>
      </c>
      <c r="IS79" s="75">
        <f t="shared" si="1792"/>
        <v>0</v>
      </c>
      <c r="IT79" s="75">
        <f t="shared" si="1792"/>
        <v>0</v>
      </c>
      <c r="IU79" s="75">
        <f t="shared" si="1792"/>
        <v>0</v>
      </c>
      <c r="IV79" s="75">
        <f t="shared" si="1792"/>
        <v>0</v>
      </c>
      <c r="IW79" s="75">
        <f t="shared" si="1792"/>
        <v>0</v>
      </c>
      <c r="IX79" s="75">
        <f t="shared" si="1792"/>
        <v>0</v>
      </c>
      <c r="IY79" s="75">
        <f t="shared" si="1792"/>
        <v>0</v>
      </c>
      <c r="IZ79" s="75">
        <f t="shared" si="1792"/>
        <v>0</v>
      </c>
      <c r="JA79" s="75">
        <f t="shared" si="1792"/>
        <v>0</v>
      </c>
      <c r="JB79" s="75">
        <f t="shared" si="1792"/>
        <v>0</v>
      </c>
      <c r="JC79" s="75">
        <f t="shared" si="1792"/>
        <v>0</v>
      </c>
      <c r="JD79" s="75">
        <f t="shared" si="1792"/>
        <v>0</v>
      </c>
      <c r="JE79" s="75">
        <f t="shared" si="1792"/>
        <v>0</v>
      </c>
      <c r="JF79" s="75">
        <f t="shared" si="1792"/>
        <v>0</v>
      </c>
      <c r="JG79" s="75">
        <f t="shared" si="1792"/>
        <v>0</v>
      </c>
      <c r="JH79" s="75">
        <f t="shared" si="1792"/>
        <v>0</v>
      </c>
      <c r="JI79" s="75">
        <f t="shared" si="1792"/>
        <v>0</v>
      </c>
      <c r="JJ79" s="75">
        <f t="shared" si="1792"/>
        <v>0</v>
      </c>
      <c r="JK79" s="75">
        <f t="shared" si="1792"/>
        <v>0</v>
      </c>
      <c r="JL79" s="75">
        <f t="shared" si="1792"/>
        <v>0</v>
      </c>
      <c r="JM79" s="75">
        <f t="shared" si="1792"/>
        <v>0</v>
      </c>
      <c r="JN79" s="75">
        <f t="shared" si="1792"/>
        <v>0</v>
      </c>
      <c r="JO79" s="75">
        <f t="shared" si="1792"/>
        <v>0</v>
      </c>
      <c r="JP79" s="75">
        <f t="shared" si="1792"/>
        <v>0</v>
      </c>
      <c r="JQ79" s="75">
        <f t="shared" ref="JQ79:KV79" si="1793">IF(JQ$7="",0,SUM(JQ$85:JQ$101))</f>
        <v>0</v>
      </c>
      <c r="JR79" s="75">
        <f t="shared" si="1793"/>
        <v>0</v>
      </c>
      <c r="JS79" s="75">
        <f t="shared" si="1793"/>
        <v>0</v>
      </c>
      <c r="JT79" s="75">
        <f t="shared" si="1793"/>
        <v>0</v>
      </c>
      <c r="JU79" s="75">
        <f t="shared" si="1793"/>
        <v>0</v>
      </c>
      <c r="JV79" s="75">
        <f t="shared" si="1793"/>
        <v>0</v>
      </c>
      <c r="JW79" s="75">
        <f t="shared" si="1793"/>
        <v>0</v>
      </c>
      <c r="JX79" s="75">
        <f t="shared" si="1793"/>
        <v>0</v>
      </c>
      <c r="JY79" s="75">
        <f t="shared" si="1793"/>
        <v>0</v>
      </c>
      <c r="JZ79" s="75">
        <f t="shared" si="1793"/>
        <v>0</v>
      </c>
      <c r="KA79" s="75">
        <f t="shared" si="1793"/>
        <v>0</v>
      </c>
      <c r="KB79" s="75">
        <f t="shared" si="1793"/>
        <v>0</v>
      </c>
      <c r="KC79" s="75">
        <f t="shared" si="1793"/>
        <v>0</v>
      </c>
      <c r="KD79" s="75">
        <f t="shared" si="1793"/>
        <v>0</v>
      </c>
      <c r="KE79" s="75">
        <f t="shared" si="1793"/>
        <v>0</v>
      </c>
      <c r="KF79" s="75">
        <f t="shared" si="1793"/>
        <v>0</v>
      </c>
      <c r="KG79" s="75">
        <f t="shared" si="1793"/>
        <v>0</v>
      </c>
      <c r="KH79" s="75">
        <f t="shared" si="1793"/>
        <v>0</v>
      </c>
      <c r="KI79" s="75">
        <f t="shared" si="1793"/>
        <v>0</v>
      </c>
      <c r="KJ79" s="75">
        <f t="shared" si="1793"/>
        <v>0</v>
      </c>
      <c r="KK79" s="75">
        <f t="shared" si="1793"/>
        <v>0</v>
      </c>
      <c r="KL79" s="75">
        <f t="shared" si="1793"/>
        <v>0</v>
      </c>
      <c r="KM79" s="75">
        <f t="shared" si="1793"/>
        <v>0</v>
      </c>
      <c r="KN79" s="75">
        <f t="shared" si="1793"/>
        <v>0</v>
      </c>
      <c r="KO79" s="75">
        <f t="shared" si="1793"/>
        <v>0</v>
      </c>
      <c r="KP79" s="75">
        <f t="shared" si="1793"/>
        <v>0</v>
      </c>
      <c r="KQ79" s="75">
        <f t="shared" si="1793"/>
        <v>0</v>
      </c>
      <c r="KR79" s="75">
        <f t="shared" si="1793"/>
        <v>0</v>
      </c>
      <c r="KS79" s="75">
        <f t="shared" si="1793"/>
        <v>0</v>
      </c>
      <c r="KT79" s="75">
        <f t="shared" si="1793"/>
        <v>0</v>
      </c>
      <c r="KU79" s="75">
        <f t="shared" si="1793"/>
        <v>0</v>
      </c>
      <c r="KV79" s="75">
        <f t="shared" si="1793"/>
        <v>0</v>
      </c>
      <c r="KW79" s="70"/>
      <c r="KX79" s="70"/>
    </row>
    <row r="80" spans="1:310" s="4" customFormat="1" x14ac:dyDescent="0.25">
      <c r="A80" s="3"/>
      <c r="B80" s="85"/>
      <c r="C80" s="86"/>
      <c r="D80" s="85"/>
      <c r="E80" s="3" t="str">
        <f>kpi!$E$107</f>
        <v>прибыль до налога на прибыль</v>
      </c>
      <c r="F80" s="3"/>
      <c r="G80" s="3"/>
      <c r="H80" s="39" t="str">
        <f>IF(OR($E80="",$E80=0),"",INDEX(kpi!$I:$I,SUMIFS(kpi!$A:$A,kpi!$E:$E,$E80)))</f>
        <v>руб.</v>
      </c>
      <c r="I80" s="3"/>
      <c r="J80" s="3"/>
      <c r="K80" s="3"/>
      <c r="L80" s="3"/>
      <c r="M80" s="5"/>
      <c r="N80" s="3"/>
      <c r="O80" s="19"/>
      <c r="P80" s="3"/>
      <c r="Q80" s="3"/>
      <c r="R80" s="41">
        <f t="shared" si="1788"/>
        <v>361391307.40033054</v>
      </c>
      <c r="S80" s="3"/>
      <c r="T80" s="3"/>
      <c r="U80" s="41">
        <f>IF(U$7="",0,U75-U79)</f>
        <v>-2481410.0952884615</v>
      </c>
      <c r="V80" s="41">
        <f t="shared" ref="V80:CG80" si="1794">IF(V$7="",0,V75-V79)</f>
        <v>-826584.11671474366</v>
      </c>
      <c r="W80" s="41">
        <f t="shared" si="1794"/>
        <v>-722197.83350961574</v>
      </c>
      <c r="X80" s="41">
        <f t="shared" si="1794"/>
        <v>-622251.24567307706</v>
      </c>
      <c r="Y80" s="41">
        <f t="shared" si="1794"/>
        <v>-396744.35320512846</v>
      </c>
      <c r="Z80" s="41">
        <f t="shared" si="1794"/>
        <v>-185606.17149038473</v>
      </c>
      <c r="AA80" s="41">
        <f t="shared" si="1794"/>
        <v>-27792.820977564435</v>
      </c>
      <c r="AB80" s="41">
        <f t="shared" si="1794"/>
        <v>135498.7260576922</v>
      </c>
      <c r="AC80" s="41">
        <f t="shared" si="1794"/>
        <v>304268.46961538424</v>
      </c>
      <c r="AD80" s="41">
        <f t="shared" si="1794"/>
        <v>404516.40969551215</v>
      </c>
      <c r="AE80" s="41">
        <f t="shared" si="1794"/>
        <v>584242.5462980764</v>
      </c>
      <c r="AF80" s="41">
        <f t="shared" si="1794"/>
        <v>769446.87942307652</v>
      </c>
      <c r="AG80" s="41">
        <f t="shared" si="1794"/>
        <v>-16671289.678815769</v>
      </c>
      <c r="AH80" s="41">
        <f t="shared" si="1794"/>
        <v>-2687205.5297562499</v>
      </c>
      <c r="AI80" s="41">
        <f t="shared" si="1794"/>
        <v>-2425623.4318637503</v>
      </c>
      <c r="AJ80" s="41">
        <f t="shared" si="1794"/>
        <v>-2151803.22172831</v>
      </c>
      <c r="AK80" s="41">
        <f t="shared" si="1794"/>
        <v>-1882208.0910406294</v>
      </c>
      <c r="AL80" s="41">
        <f t="shared" si="1794"/>
        <v>-1590375.6922851396</v>
      </c>
      <c r="AM80" s="41">
        <f t="shared" si="1794"/>
        <v>-1327927.6698935642</v>
      </c>
      <c r="AN80" s="41">
        <f t="shared" si="1794"/>
        <v>-1144964.9306442095</v>
      </c>
      <c r="AO80" s="41">
        <f t="shared" si="1794"/>
        <v>-952974.97720833542</v>
      </c>
      <c r="AP80" s="41">
        <f t="shared" si="1794"/>
        <v>-752205.56320893206</v>
      </c>
      <c r="AQ80" s="41">
        <f t="shared" si="1794"/>
        <v>-542582.43971150927</v>
      </c>
      <c r="AR80" s="41">
        <f t="shared" si="1794"/>
        <v>-324031.35778158065</v>
      </c>
      <c r="AS80" s="41">
        <f t="shared" si="1794"/>
        <v>-96478.068484655581</v>
      </c>
      <c r="AT80" s="41">
        <f t="shared" si="1794"/>
        <v>140151.67711375561</v>
      </c>
      <c r="AU80" s="41">
        <f t="shared" si="1794"/>
        <v>262407.12794813979</v>
      </c>
      <c r="AV80" s="41">
        <f t="shared" si="1794"/>
        <v>515050.21459688898</v>
      </c>
      <c r="AW80" s="41">
        <f t="shared" si="1794"/>
        <v>774051.34669813886</v>
      </c>
      <c r="AX80" s="41">
        <f t="shared" si="1794"/>
        <v>1039410.5242518894</v>
      </c>
      <c r="AY80" s="41">
        <f t="shared" si="1794"/>
        <v>1311127.7472581388</v>
      </c>
      <c r="AZ80" s="41">
        <f t="shared" si="1794"/>
        <v>1589203.0157168889</v>
      </c>
      <c r="BA80" s="41">
        <f t="shared" si="1794"/>
        <v>1881001.0107209766</v>
      </c>
      <c r="BB80" s="41">
        <f t="shared" si="1794"/>
        <v>2186108.6553350557</v>
      </c>
      <c r="BC80" s="41">
        <f t="shared" si="1794"/>
        <v>2501065.7012921572</v>
      </c>
      <c r="BD80" s="41">
        <f t="shared" si="1794"/>
        <v>2825990.0394754028</v>
      </c>
      <c r="BE80" s="41">
        <f t="shared" si="1794"/>
        <v>-17807814.30554124</v>
      </c>
      <c r="BF80" s="41">
        <f t="shared" si="1794"/>
        <v>-707939.17813039385</v>
      </c>
      <c r="BG80" s="41">
        <f t="shared" si="1794"/>
        <v>-74135.563033008948</v>
      </c>
      <c r="BH80" s="41">
        <f t="shared" si="1794"/>
        <v>600407.91929024551</v>
      </c>
      <c r="BI80" s="41">
        <f t="shared" si="1794"/>
        <v>1313252.2470680233</v>
      </c>
      <c r="BJ80" s="41">
        <f t="shared" si="1794"/>
        <v>2059407.1637346903</v>
      </c>
      <c r="BK80" s="41">
        <f t="shared" si="1794"/>
        <v>2838872.6692902455</v>
      </c>
      <c r="BL80" s="41">
        <f t="shared" si="1794"/>
        <v>3585594.1366725164</v>
      </c>
      <c r="BM80" s="41">
        <f t="shared" si="1794"/>
        <v>4279845.2250944553</v>
      </c>
      <c r="BN80" s="41">
        <f t="shared" si="1794"/>
        <v>4891995.4273643754</v>
      </c>
      <c r="BO80" s="41">
        <f t="shared" si="1794"/>
        <v>5529810.1318013417</v>
      </c>
      <c r="BP80" s="41">
        <f t="shared" si="1794"/>
        <v>6192015.1131959865</v>
      </c>
      <c r="BQ80" s="41">
        <f t="shared" si="1794"/>
        <v>6726650.1058034441</v>
      </c>
      <c r="BR80" s="41">
        <f t="shared" si="1794"/>
        <v>7436106.5499069607</v>
      </c>
      <c r="BS80" s="41">
        <f t="shared" si="1794"/>
        <v>8127300.2475972241</v>
      </c>
      <c r="BT80" s="41">
        <f t="shared" si="1794"/>
        <v>8806373.7702361122</v>
      </c>
      <c r="BU80" s="41">
        <f t="shared" si="1794"/>
        <v>9502325.9354305584</v>
      </c>
      <c r="BV80" s="41">
        <f t="shared" si="1794"/>
        <v>10215156.74318056</v>
      </c>
      <c r="BW80" s="41">
        <f t="shared" si="1794"/>
        <v>10944866.193486113</v>
      </c>
      <c r="BX80" s="41">
        <f t="shared" si="1794"/>
        <v>11691454.286347225</v>
      </c>
      <c r="BY80" s="41">
        <f t="shared" si="1794"/>
        <v>12454921.021763893</v>
      </c>
      <c r="BZ80" s="41">
        <f t="shared" si="1794"/>
        <v>13235266.399736118</v>
      </c>
      <c r="CA80" s="41">
        <f t="shared" si="1794"/>
        <v>14032490.420263894</v>
      </c>
      <c r="CB80" s="41">
        <f t="shared" si="1794"/>
        <v>14846593.083347226</v>
      </c>
      <c r="CC80" s="41">
        <f t="shared" si="1794"/>
        <v>15677574.388986118</v>
      </c>
      <c r="CD80" s="41">
        <f t="shared" si="1794"/>
        <v>16525434.337180559</v>
      </c>
      <c r="CE80" s="41">
        <f t="shared" si="1794"/>
        <v>17390172.92793056</v>
      </c>
      <c r="CF80" s="41">
        <f t="shared" si="1794"/>
        <v>18271790.161236115</v>
      </c>
      <c r="CG80" s="41">
        <f t="shared" si="1794"/>
        <v>19170286.037097223</v>
      </c>
      <c r="CH80" s="41">
        <f t="shared" ref="CH80:ES80" si="1795">IF(CH$7="",0,CH75-CH79)</f>
        <v>20085660.555513892</v>
      </c>
      <c r="CI80" s="41">
        <f t="shared" si="1795"/>
        <v>21017913.716486115</v>
      </c>
      <c r="CJ80" s="41">
        <f t="shared" si="1795"/>
        <v>21967045.520013899</v>
      </c>
      <c r="CK80" s="41">
        <f t="shared" si="1795"/>
        <v>22933055.966097228</v>
      </c>
      <c r="CL80" s="41">
        <f t="shared" si="1795"/>
        <v>23915945.054736115</v>
      </c>
      <c r="CM80" s="41">
        <f t="shared" si="1795"/>
        <v>24915712.785930563</v>
      </c>
      <c r="CN80" s="41">
        <f t="shared" si="1795"/>
        <v>19388617.403000005</v>
      </c>
      <c r="CO80" s="41">
        <f t="shared" si="1795"/>
        <v>0</v>
      </c>
      <c r="CP80" s="41">
        <f t="shared" si="1795"/>
        <v>0</v>
      </c>
      <c r="CQ80" s="41">
        <f t="shared" si="1795"/>
        <v>0</v>
      </c>
      <c r="CR80" s="41">
        <f t="shared" si="1795"/>
        <v>0</v>
      </c>
      <c r="CS80" s="41">
        <f t="shared" si="1795"/>
        <v>0</v>
      </c>
      <c r="CT80" s="41">
        <f t="shared" si="1795"/>
        <v>0</v>
      </c>
      <c r="CU80" s="41">
        <f t="shared" si="1795"/>
        <v>0</v>
      </c>
      <c r="CV80" s="41">
        <f t="shared" si="1795"/>
        <v>0</v>
      </c>
      <c r="CW80" s="41">
        <f t="shared" si="1795"/>
        <v>0</v>
      </c>
      <c r="CX80" s="41">
        <f t="shared" si="1795"/>
        <v>0</v>
      </c>
      <c r="CY80" s="41">
        <f t="shared" si="1795"/>
        <v>0</v>
      </c>
      <c r="CZ80" s="41">
        <f t="shared" si="1795"/>
        <v>0</v>
      </c>
      <c r="DA80" s="41">
        <f t="shared" si="1795"/>
        <v>0</v>
      </c>
      <c r="DB80" s="41">
        <f t="shared" si="1795"/>
        <v>0</v>
      </c>
      <c r="DC80" s="41">
        <f t="shared" si="1795"/>
        <v>0</v>
      </c>
      <c r="DD80" s="41">
        <f t="shared" si="1795"/>
        <v>0</v>
      </c>
      <c r="DE80" s="41">
        <f t="shared" si="1795"/>
        <v>0</v>
      </c>
      <c r="DF80" s="41">
        <f t="shared" si="1795"/>
        <v>0</v>
      </c>
      <c r="DG80" s="41">
        <f t="shared" si="1795"/>
        <v>0</v>
      </c>
      <c r="DH80" s="41">
        <f t="shared" si="1795"/>
        <v>0</v>
      </c>
      <c r="DI80" s="41">
        <f t="shared" si="1795"/>
        <v>0</v>
      </c>
      <c r="DJ80" s="41">
        <f t="shared" si="1795"/>
        <v>0</v>
      </c>
      <c r="DK80" s="41">
        <f t="shared" si="1795"/>
        <v>0</v>
      </c>
      <c r="DL80" s="41">
        <f t="shared" si="1795"/>
        <v>0</v>
      </c>
      <c r="DM80" s="41">
        <f t="shared" si="1795"/>
        <v>0</v>
      </c>
      <c r="DN80" s="41">
        <f t="shared" si="1795"/>
        <v>0</v>
      </c>
      <c r="DO80" s="41">
        <f t="shared" si="1795"/>
        <v>0</v>
      </c>
      <c r="DP80" s="41">
        <f t="shared" si="1795"/>
        <v>0</v>
      </c>
      <c r="DQ80" s="41">
        <f t="shared" si="1795"/>
        <v>0</v>
      </c>
      <c r="DR80" s="41">
        <f t="shared" si="1795"/>
        <v>0</v>
      </c>
      <c r="DS80" s="41">
        <f t="shared" si="1795"/>
        <v>0</v>
      </c>
      <c r="DT80" s="41">
        <f t="shared" si="1795"/>
        <v>0</v>
      </c>
      <c r="DU80" s="41">
        <f t="shared" si="1795"/>
        <v>0</v>
      </c>
      <c r="DV80" s="41">
        <f t="shared" si="1795"/>
        <v>0</v>
      </c>
      <c r="DW80" s="41">
        <f t="shared" si="1795"/>
        <v>0</v>
      </c>
      <c r="DX80" s="41">
        <f t="shared" si="1795"/>
        <v>0</v>
      </c>
      <c r="DY80" s="41">
        <f t="shared" si="1795"/>
        <v>0</v>
      </c>
      <c r="DZ80" s="41">
        <f t="shared" si="1795"/>
        <v>0</v>
      </c>
      <c r="EA80" s="41">
        <f t="shared" si="1795"/>
        <v>0</v>
      </c>
      <c r="EB80" s="41">
        <f t="shared" si="1795"/>
        <v>0</v>
      </c>
      <c r="EC80" s="41">
        <f t="shared" si="1795"/>
        <v>0</v>
      </c>
      <c r="ED80" s="41">
        <f t="shared" si="1795"/>
        <v>0</v>
      </c>
      <c r="EE80" s="41">
        <f t="shared" si="1795"/>
        <v>0</v>
      </c>
      <c r="EF80" s="41">
        <f t="shared" si="1795"/>
        <v>0</v>
      </c>
      <c r="EG80" s="41">
        <f t="shared" si="1795"/>
        <v>0</v>
      </c>
      <c r="EH80" s="41">
        <f t="shared" si="1795"/>
        <v>0</v>
      </c>
      <c r="EI80" s="41">
        <f t="shared" si="1795"/>
        <v>0</v>
      </c>
      <c r="EJ80" s="41">
        <f t="shared" si="1795"/>
        <v>0</v>
      </c>
      <c r="EK80" s="41">
        <f t="shared" si="1795"/>
        <v>0</v>
      </c>
      <c r="EL80" s="41">
        <f t="shared" si="1795"/>
        <v>0</v>
      </c>
      <c r="EM80" s="41">
        <f t="shared" si="1795"/>
        <v>0</v>
      </c>
      <c r="EN80" s="41">
        <f t="shared" si="1795"/>
        <v>0</v>
      </c>
      <c r="EO80" s="41">
        <f t="shared" si="1795"/>
        <v>0</v>
      </c>
      <c r="EP80" s="41">
        <f t="shared" si="1795"/>
        <v>0</v>
      </c>
      <c r="EQ80" s="41">
        <f t="shared" si="1795"/>
        <v>0</v>
      </c>
      <c r="ER80" s="41">
        <f t="shared" si="1795"/>
        <v>0</v>
      </c>
      <c r="ES80" s="41">
        <f t="shared" si="1795"/>
        <v>0</v>
      </c>
      <c r="ET80" s="41">
        <f t="shared" ref="ET80:HE80" si="1796">IF(ET$7="",0,ET75-ET79)</f>
        <v>0</v>
      </c>
      <c r="EU80" s="41">
        <f t="shared" si="1796"/>
        <v>0</v>
      </c>
      <c r="EV80" s="41">
        <f t="shared" si="1796"/>
        <v>0</v>
      </c>
      <c r="EW80" s="41">
        <f t="shared" si="1796"/>
        <v>0</v>
      </c>
      <c r="EX80" s="41">
        <f t="shared" si="1796"/>
        <v>0</v>
      </c>
      <c r="EY80" s="41">
        <f t="shared" si="1796"/>
        <v>0</v>
      </c>
      <c r="EZ80" s="41">
        <f t="shared" si="1796"/>
        <v>0</v>
      </c>
      <c r="FA80" s="41">
        <f t="shared" si="1796"/>
        <v>0</v>
      </c>
      <c r="FB80" s="41">
        <f t="shared" si="1796"/>
        <v>0</v>
      </c>
      <c r="FC80" s="41">
        <f t="shared" si="1796"/>
        <v>0</v>
      </c>
      <c r="FD80" s="41">
        <f t="shared" si="1796"/>
        <v>0</v>
      </c>
      <c r="FE80" s="41">
        <f t="shared" si="1796"/>
        <v>0</v>
      </c>
      <c r="FF80" s="41">
        <f t="shared" si="1796"/>
        <v>0</v>
      </c>
      <c r="FG80" s="41">
        <f t="shared" si="1796"/>
        <v>0</v>
      </c>
      <c r="FH80" s="41">
        <f t="shared" si="1796"/>
        <v>0</v>
      </c>
      <c r="FI80" s="41">
        <f t="shared" si="1796"/>
        <v>0</v>
      </c>
      <c r="FJ80" s="41">
        <f t="shared" si="1796"/>
        <v>0</v>
      </c>
      <c r="FK80" s="41">
        <f t="shared" si="1796"/>
        <v>0</v>
      </c>
      <c r="FL80" s="41">
        <f t="shared" si="1796"/>
        <v>0</v>
      </c>
      <c r="FM80" s="41">
        <f t="shared" si="1796"/>
        <v>0</v>
      </c>
      <c r="FN80" s="41">
        <f t="shared" si="1796"/>
        <v>0</v>
      </c>
      <c r="FO80" s="41">
        <f t="shared" si="1796"/>
        <v>0</v>
      </c>
      <c r="FP80" s="41">
        <f t="shared" si="1796"/>
        <v>0</v>
      </c>
      <c r="FQ80" s="41">
        <f t="shared" si="1796"/>
        <v>0</v>
      </c>
      <c r="FR80" s="41">
        <f t="shared" si="1796"/>
        <v>0</v>
      </c>
      <c r="FS80" s="41">
        <f t="shared" si="1796"/>
        <v>0</v>
      </c>
      <c r="FT80" s="41">
        <f t="shared" si="1796"/>
        <v>0</v>
      </c>
      <c r="FU80" s="41">
        <f t="shared" si="1796"/>
        <v>0</v>
      </c>
      <c r="FV80" s="41">
        <f t="shared" si="1796"/>
        <v>0</v>
      </c>
      <c r="FW80" s="41">
        <f t="shared" si="1796"/>
        <v>0</v>
      </c>
      <c r="FX80" s="41">
        <f t="shared" si="1796"/>
        <v>0</v>
      </c>
      <c r="FY80" s="41">
        <f t="shared" si="1796"/>
        <v>0</v>
      </c>
      <c r="FZ80" s="41">
        <f t="shared" si="1796"/>
        <v>0</v>
      </c>
      <c r="GA80" s="41">
        <f t="shared" si="1796"/>
        <v>0</v>
      </c>
      <c r="GB80" s="41">
        <f t="shared" si="1796"/>
        <v>0</v>
      </c>
      <c r="GC80" s="41">
        <f t="shared" si="1796"/>
        <v>0</v>
      </c>
      <c r="GD80" s="41">
        <f t="shared" si="1796"/>
        <v>0</v>
      </c>
      <c r="GE80" s="41">
        <f t="shared" si="1796"/>
        <v>0</v>
      </c>
      <c r="GF80" s="41">
        <f t="shared" si="1796"/>
        <v>0</v>
      </c>
      <c r="GG80" s="41">
        <f t="shared" si="1796"/>
        <v>0</v>
      </c>
      <c r="GH80" s="41">
        <f t="shared" si="1796"/>
        <v>0</v>
      </c>
      <c r="GI80" s="41">
        <f t="shared" si="1796"/>
        <v>0</v>
      </c>
      <c r="GJ80" s="41">
        <f t="shared" si="1796"/>
        <v>0</v>
      </c>
      <c r="GK80" s="41">
        <f t="shared" si="1796"/>
        <v>0</v>
      </c>
      <c r="GL80" s="41">
        <f t="shared" si="1796"/>
        <v>0</v>
      </c>
      <c r="GM80" s="41">
        <f t="shared" si="1796"/>
        <v>0</v>
      </c>
      <c r="GN80" s="41">
        <f t="shared" si="1796"/>
        <v>0</v>
      </c>
      <c r="GO80" s="41">
        <f t="shared" si="1796"/>
        <v>0</v>
      </c>
      <c r="GP80" s="41">
        <f t="shared" si="1796"/>
        <v>0</v>
      </c>
      <c r="GQ80" s="41">
        <f t="shared" si="1796"/>
        <v>0</v>
      </c>
      <c r="GR80" s="41">
        <f t="shared" si="1796"/>
        <v>0</v>
      </c>
      <c r="GS80" s="41">
        <f t="shared" si="1796"/>
        <v>0</v>
      </c>
      <c r="GT80" s="41">
        <f t="shared" si="1796"/>
        <v>0</v>
      </c>
      <c r="GU80" s="41">
        <f t="shared" si="1796"/>
        <v>0</v>
      </c>
      <c r="GV80" s="41">
        <f t="shared" si="1796"/>
        <v>0</v>
      </c>
      <c r="GW80" s="41">
        <f t="shared" si="1796"/>
        <v>0</v>
      </c>
      <c r="GX80" s="41">
        <f t="shared" si="1796"/>
        <v>0</v>
      </c>
      <c r="GY80" s="41">
        <f t="shared" si="1796"/>
        <v>0</v>
      </c>
      <c r="GZ80" s="41">
        <f t="shared" si="1796"/>
        <v>0</v>
      </c>
      <c r="HA80" s="41">
        <f t="shared" si="1796"/>
        <v>0</v>
      </c>
      <c r="HB80" s="41">
        <f t="shared" si="1796"/>
        <v>0</v>
      </c>
      <c r="HC80" s="41">
        <f t="shared" si="1796"/>
        <v>0</v>
      </c>
      <c r="HD80" s="41">
        <f t="shared" si="1796"/>
        <v>0</v>
      </c>
      <c r="HE80" s="41">
        <f t="shared" si="1796"/>
        <v>0</v>
      </c>
      <c r="HF80" s="41">
        <f t="shared" ref="HF80:JQ80" si="1797">IF(HF$7="",0,HF75-HF79)</f>
        <v>0</v>
      </c>
      <c r="HG80" s="41">
        <f t="shared" si="1797"/>
        <v>0</v>
      </c>
      <c r="HH80" s="41">
        <f t="shared" si="1797"/>
        <v>0</v>
      </c>
      <c r="HI80" s="41">
        <f t="shared" si="1797"/>
        <v>0</v>
      </c>
      <c r="HJ80" s="41">
        <f t="shared" si="1797"/>
        <v>0</v>
      </c>
      <c r="HK80" s="41">
        <f t="shared" si="1797"/>
        <v>0</v>
      </c>
      <c r="HL80" s="41">
        <f t="shared" si="1797"/>
        <v>0</v>
      </c>
      <c r="HM80" s="41">
        <f t="shared" si="1797"/>
        <v>0</v>
      </c>
      <c r="HN80" s="41">
        <f t="shared" si="1797"/>
        <v>0</v>
      </c>
      <c r="HO80" s="41">
        <f t="shared" si="1797"/>
        <v>0</v>
      </c>
      <c r="HP80" s="41">
        <f t="shared" si="1797"/>
        <v>0</v>
      </c>
      <c r="HQ80" s="41">
        <f t="shared" si="1797"/>
        <v>0</v>
      </c>
      <c r="HR80" s="41">
        <f t="shared" si="1797"/>
        <v>0</v>
      </c>
      <c r="HS80" s="41">
        <f t="shared" si="1797"/>
        <v>0</v>
      </c>
      <c r="HT80" s="41">
        <f t="shared" si="1797"/>
        <v>0</v>
      </c>
      <c r="HU80" s="41">
        <f t="shared" si="1797"/>
        <v>0</v>
      </c>
      <c r="HV80" s="41">
        <f t="shared" si="1797"/>
        <v>0</v>
      </c>
      <c r="HW80" s="41">
        <f t="shared" si="1797"/>
        <v>0</v>
      </c>
      <c r="HX80" s="41">
        <f t="shared" si="1797"/>
        <v>0</v>
      </c>
      <c r="HY80" s="41">
        <f t="shared" si="1797"/>
        <v>0</v>
      </c>
      <c r="HZ80" s="41">
        <f t="shared" si="1797"/>
        <v>0</v>
      </c>
      <c r="IA80" s="41">
        <f t="shared" si="1797"/>
        <v>0</v>
      </c>
      <c r="IB80" s="41">
        <f t="shared" si="1797"/>
        <v>0</v>
      </c>
      <c r="IC80" s="41">
        <f t="shared" si="1797"/>
        <v>0</v>
      </c>
      <c r="ID80" s="41">
        <f t="shared" si="1797"/>
        <v>0</v>
      </c>
      <c r="IE80" s="41">
        <f t="shared" si="1797"/>
        <v>0</v>
      </c>
      <c r="IF80" s="41">
        <f t="shared" si="1797"/>
        <v>0</v>
      </c>
      <c r="IG80" s="41">
        <f t="shared" si="1797"/>
        <v>0</v>
      </c>
      <c r="IH80" s="41">
        <f t="shared" si="1797"/>
        <v>0</v>
      </c>
      <c r="II80" s="41">
        <f t="shared" si="1797"/>
        <v>0</v>
      </c>
      <c r="IJ80" s="41">
        <f t="shared" si="1797"/>
        <v>0</v>
      </c>
      <c r="IK80" s="41">
        <f t="shared" si="1797"/>
        <v>0</v>
      </c>
      <c r="IL80" s="41">
        <f t="shared" si="1797"/>
        <v>0</v>
      </c>
      <c r="IM80" s="41">
        <f t="shared" si="1797"/>
        <v>0</v>
      </c>
      <c r="IN80" s="41">
        <f t="shared" si="1797"/>
        <v>0</v>
      </c>
      <c r="IO80" s="41">
        <f t="shared" si="1797"/>
        <v>0</v>
      </c>
      <c r="IP80" s="41">
        <f t="shared" si="1797"/>
        <v>0</v>
      </c>
      <c r="IQ80" s="41">
        <f t="shared" si="1797"/>
        <v>0</v>
      </c>
      <c r="IR80" s="41">
        <f t="shared" si="1797"/>
        <v>0</v>
      </c>
      <c r="IS80" s="41">
        <f t="shared" si="1797"/>
        <v>0</v>
      </c>
      <c r="IT80" s="41">
        <f t="shared" si="1797"/>
        <v>0</v>
      </c>
      <c r="IU80" s="41">
        <f t="shared" si="1797"/>
        <v>0</v>
      </c>
      <c r="IV80" s="41">
        <f t="shared" si="1797"/>
        <v>0</v>
      </c>
      <c r="IW80" s="41">
        <f t="shared" si="1797"/>
        <v>0</v>
      </c>
      <c r="IX80" s="41">
        <f t="shared" si="1797"/>
        <v>0</v>
      </c>
      <c r="IY80" s="41">
        <f t="shared" si="1797"/>
        <v>0</v>
      </c>
      <c r="IZ80" s="41">
        <f t="shared" si="1797"/>
        <v>0</v>
      </c>
      <c r="JA80" s="41">
        <f t="shared" si="1797"/>
        <v>0</v>
      </c>
      <c r="JB80" s="41">
        <f t="shared" si="1797"/>
        <v>0</v>
      </c>
      <c r="JC80" s="41">
        <f t="shared" si="1797"/>
        <v>0</v>
      </c>
      <c r="JD80" s="41">
        <f t="shared" si="1797"/>
        <v>0</v>
      </c>
      <c r="JE80" s="41">
        <f t="shared" si="1797"/>
        <v>0</v>
      </c>
      <c r="JF80" s="41">
        <f t="shared" si="1797"/>
        <v>0</v>
      </c>
      <c r="JG80" s="41">
        <f t="shared" si="1797"/>
        <v>0</v>
      </c>
      <c r="JH80" s="41">
        <f t="shared" si="1797"/>
        <v>0</v>
      </c>
      <c r="JI80" s="41">
        <f t="shared" si="1797"/>
        <v>0</v>
      </c>
      <c r="JJ80" s="41">
        <f t="shared" si="1797"/>
        <v>0</v>
      </c>
      <c r="JK80" s="41">
        <f t="shared" si="1797"/>
        <v>0</v>
      </c>
      <c r="JL80" s="41">
        <f t="shared" si="1797"/>
        <v>0</v>
      </c>
      <c r="JM80" s="41">
        <f t="shared" si="1797"/>
        <v>0</v>
      </c>
      <c r="JN80" s="41">
        <f t="shared" si="1797"/>
        <v>0</v>
      </c>
      <c r="JO80" s="41">
        <f t="shared" si="1797"/>
        <v>0</v>
      </c>
      <c r="JP80" s="41">
        <f t="shared" si="1797"/>
        <v>0</v>
      </c>
      <c r="JQ80" s="41">
        <f t="shared" si="1797"/>
        <v>0</v>
      </c>
      <c r="JR80" s="41">
        <f t="shared" ref="JR80:KV80" si="1798">IF(JR$7="",0,JR75-JR79)</f>
        <v>0</v>
      </c>
      <c r="JS80" s="41">
        <f t="shared" si="1798"/>
        <v>0</v>
      </c>
      <c r="JT80" s="41">
        <f t="shared" si="1798"/>
        <v>0</v>
      </c>
      <c r="JU80" s="41">
        <f t="shared" si="1798"/>
        <v>0</v>
      </c>
      <c r="JV80" s="41">
        <f t="shared" si="1798"/>
        <v>0</v>
      </c>
      <c r="JW80" s="41">
        <f t="shared" si="1798"/>
        <v>0</v>
      </c>
      <c r="JX80" s="41">
        <f t="shared" si="1798"/>
        <v>0</v>
      </c>
      <c r="JY80" s="41">
        <f t="shared" si="1798"/>
        <v>0</v>
      </c>
      <c r="JZ80" s="41">
        <f t="shared" si="1798"/>
        <v>0</v>
      </c>
      <c r="KA80" s="41">
        <f t="shared" si="1798"/>
        <v>0</v>
      </c>
      <c r="KB80" s="41">
        <f t="shared" si="1798"/>
        <v>0</v>
      </c>
      <c r="KC80" s="41">
        <f t="shared" si="1798"/>
        <v>0</v>
      </c>
      <c r="KD80" s="41">
        <f t="shared" si="1798"/>
        <v>0</v>
      </c>
      <c r="KE80" s="41">
        <f t="shared" si="1798"/>
        <v>0</v>
      </c>
      <c r="KF80" s="41">
        <f t="shared" si="1798"/>
        <v>0</v>
      </c>
      <c r="KG80" s="41">
        <f t="shared" si="1798"/>
        <v>0</v>
      </c>
      <c r="KH80" s="41">
        <f t="shared" si="1798"/>
        <v>0</v>
      </c>
      <c r="KI80" s="41">
        <f t="shared" si="1798"/>
        <v>0</v>
      </c>
      <c r="KJ80" s="41">
        <f t="shared" si="1798"/>
        <v>0</v>
      </c>
      <c r="KK80" s="41">
        <f t="shared" si="1798"/>
        <v>0</v>
      </c>
      <c r="KL80" s="41">
        <f t="shared" si="1798"/>
        <v>0</v>
      </c>
      <c r="KM80" s="41">
        <f t="shared" si="1798"/>
        <v>0</v>
      </c>
      <c r="KN80" s="41">
        <f t="shared" si="1798"/>
        <v>0</v>
      </c>
      <c r="KO80" s="41">
        <f t="shared" si="1798"/>
        <v>0</v>
      </c>
      <c r="KP80" s="41">
        <f t="shared" si="1798"/>
        <v>0</v>
      </c>
      <c r="KQ80" s="41">
        <f t="shared" si="1798"/>
        <v>0</v>
      </c>
      <c r="KR80" s="41">
        <f t="shared" si="1798"/>
        <v>0</v>
      </c>
      <c r="KS80" s="41">
        <f t="shared" si="1798"/>
        <v>0</v>
      </c>
      <c r="KT80" s="41">
        <f t="shared" si="1798"/>
        <v>0</v>
      </c>
      <c r="KU80" s="41">
        <f t="shared" si="1798"/>
        <v>0</v>
      </c>
      <c r="KV80" s="41">
        <f t="shared" si="1798"/>
        <v>0</v>
      </c>
      <c r="KW80" s="3"/>
      <c r="KX80" s="3"/>
    </row>
    <row r="81" spans="1:310" s="76" customFormat="1" x14ac:dyDescent="0.25">
      <c r="A81" s="70"/>
      <c r="B81" s="72"/>
      <c r="C81" s="93"/>
      <c r="D81" s="72"/>
      <c r="E81" s="70" t="str">
        <f>kpi!$E$108</f>
        <v>налог УСН(6%)</v>
      </c>
      <c r="F81" s="70"/>
      <c r="G81" s="70"/>
      <c r="H81" s="72" t="str">
        <f>IF(OR($E81="",$E81=0),"",INDEX(kpi!$I:$I,SUMIFS(kpi!$A:$A,kpi!$E:$E,$E81)))</f>
        <v>руб.</v>
      </c>
      <c r="I81" s="70"/>
      <c r="J81" s="70"/>
      <c r="K81" s="70"/>
      <c r="L81" s="70"/>
      <c r="M81" s="73"/>
      <c r="N81" s="70"/>
      <c r="O81" s="73"/>
      <c r="P81" s="70"/>
      <c r="Q81" s="70"/>
      <c r="R81" s="75">
        <f t="shared" si="1788"/>
        <v>50305050.484040946</v>
      </c>
      <c r="S81" s="70"/>
      <c r="T81" s="70"/>
      <c r="U81" s="41">
        <f>IF(U$7="",0,U73*условия!$N$123)</f>
        <v>9217.4406288461541</v>
      </c>
      <c r="V81" s="41">
        <f>IF(V$7="",0,V73*условия!$N$123)</f>
        <v>19971.121362499995</v>
      </c>
      <c r="W81" s="41">
        <f>IF(W$7="",0,W73*условия!$N$123)</f>
        <v>32261.042200961532</v>
      </c>
      <c r="X81" s="41">
        <f>IF(X$7="",0,X73*условия!$N$123)</f>
        <v>46087.203144230771</v>
      </c>
      <c r="Y81" s="41">
        <f>IF(Y$7="",0,Y73*условия!$N$123)</f>
        <v>61449.604192307685</v>
      </c>
      <c r="Z81" s="41">
        <f>IF(Z$7="",0,Z73*условия!$N$123)</f>
        <v>75911.369806730771</v>
      </c>
      <c r="AA81" s="41">
        <f>IF(AA$7="",0,AA73*условия!$N$123)</f>
        <v>86868.598337499992</v>
      </c>
      <c r="AB81" s="41">
        <f>IF(AB$7="",0,AB73*условия!$N$123)</f>
        <v>98183.482505769221</v>
      </c>
      <c r="AC81" s="41">
        <f>IF(AC$7="",0,AC73*условия!$N$123)</f>
        <v>109856.02231153844</v>
      </c>
      <c r="AD81" s="41">
        <f>IF(AD$7="",0,AD73*условия!$N$123)</f>
        <v>121886.21775480766</v>
      </c>
      <c r="AE81" s="41">
        <f>IF(AE$7="",0,AE73*условия!$N$123)</f>
        <v>134274.06883557688</v>
      </c>
      <c r="AF81" s="41">
        <f>IF(AF$7="",0,AF73*условия!$N$123)</f>
        <v>147019.57555384611</v>
      </c>
      <c r="AG81" s="41">
        <f>IF(AG$7="",0,AG73*условия!$N$123)</f>
        <v>128837.94833490002</v>
      </c>
      <c r="AH81" s="41">
        <f>IF(AH$7="",0,AH73*условия!$N$123)</f>
        <v>89121.909652125003</v>
      </c>
      <c r="AI81" s="41">
        <f>IF(AI$7="",0,AI73*условия!$N$123)</f>
        <v>106436.93817067501</v>
      </c>
      <c r="AJ81" s="41">
        <f>IF(AJ$7="",0,AJ73*условия!$N$123)</f>
        <v>124988.75444055001</v>
      </c>
      <c r="AK81" s="41">
        <f>IF(AK$7="",0,AK73*условия!$N$123)</f>
        <v>144777.35846175003</v>
      </c>
      <c r="AL81" s="41">
        <f>IF(AL$7="",0,AL73*условия!$N$123)</f>
        <v>165802.75023427501</v>
      </c>
      <c r="AM81" s="41">
        <f>IF(AM$7="",0,AM73*условия!$N$123)</f>
        <v>184699.492412925</v>
      </c>
      <c r="AN81" s="41">
        <f>IF(AN$7="",0,AN73*условия!$N$123)</f>
        <v>198094.12188090003</v>
      </c>
      <c r="AO81" s="41">
        <f>IF(AO$7="",0,AO73*условия!$N$123)</f>
        <v>211906.88204227501</v>
      </c>
      <c r="AP81" s="41">
        <f>IF(AP$7="",0,AP73*условия!$N$123)</f>
        <v>226137.77289705002</v>
      </c>
      <c r="AQ81" s="41">
        <f>IF(AQ$7="",0,AQ73*условия!$N$123)</f>
        <v>240786.79444522501</v>
      </c>
      <c r="AR81" s="41">
        <f>IF(AR$7="",0,AR73*условия!$N$123)</f>
        <v>255853.94668679996</v>
      </c>
      <c r="AS81" s="41">
        <f>IF(AS$7="",0,AS73*условия!$N$123)</f>
        <v>271339.22962177498</v>
      </c>
      <c r="AT81" s="41">
        <f>IF(AT$7="",0,AT73*условия!$N$123)</f>
        <v>287242.64325014997</v>
      </c>
      <c r="AU81" s="41">
        <f>IF(AU$7="",0,AU73*условия!$N$123)</f>
        <v>303564.18757192505</v>
      </c>
      <c r="AV81" s="41">
        <f>IF(AV$7="",0,AV73*условия!$N$123)</f>
        <v>320303.86258710001</v>
      </c>
      <c r="AW81" s="41">
        <f>IF(AW$7="",0,AW73*условия!$N$123)</f>
        <v>337461.66829567502</v>
      </c>
      <c r="AX81" s="41">
        <f>IF(AX$7="",0,AX73*условия!$N$123)</f>
        <v>355037.60469765001</v>
      </c>
      <c r="AY81" s="41">
        <f>IF(AY$7="",0,AY73*условия!$N$123)</f>
        <v>373031.67179302499</v>
      </c>
      <c r="AZ81" s="41">
        <f>IF(AZ$7="",0,AZ73*условия!$N$123)</f>
        <v>391443.86958179995</v>
      </c>
      <c r="BA81" s="41">
        <f>IF(BA$7="",0,BA73*условия!$N$123)</f>
        <v>410274.19806397503</v>
      </c>
      <c r="BB81" s="41">
        <f>IF(BB$7="",0,BB73*условия!$N$123)</f>
        <v>429522.65723955003</v>
      </c>
      <c r="BC81" s="41">
        <f>IF(BC$7="",0,BC73*условия!$N$123)</f>
        <v>449189.24710852501</v>
      </c>
      <c r="BD81" s="41">
        <f>IF(BD$7="",0,BD73*условия!$N$123)</f>
        <v>469273.96767090005</v>
      </c>
      <c r="BE81" s="41">
        <f>IF(BE$7="",0,BE73*условия!$N$123)</f>
        <v>675599.89497233345</v>
      </c>
      <c r="BF81" s="41">
        <f>IF(BF$7="",0,BF73*условия!$N$123)</f>
        <v>407244.82697999995</v>
      </c>
      <c r="BG81" s="41">
        <f>IF(BG$7="",0,BG73*условия!$N$123)</f>
        <v>450171.77272999997</v>
      </c>
      <c r="BH81" s="41">
        <f>IF(BH$7="",0,BH73*условия!$N$123)</f>
        <v>495300.10031333339</v>
      </c>
      <c r="BI81" s="41">
        <f>IF(BI$7="",0,BI73*условия!$N$123)</f>
        <v>542629.8097300001</v>
      </c>
      <c r="BJ81" s="41">
        <f>IF(BJ$7="",0,BJ73*условия!$N$123)</f>
        <v>592160.90098000003</v>
      </c>
      <c r="BK81" s="41">
        <f>IF(BK$7="",0,BK73*условия!$N$123)</f>
        <v>643893.37406333338</v>
      </c>
      <c r="BL81" s="41">
        <f>IF(BL$7="",0,BL73*условия!$N$123)</f>
        <v>693063.26756333339</v>
      </c>
      <c r="BM81" s="41">
        <f>IF(BM$7="",0,BM73*условия!$N$123)</f>
        <v>737584.19932583347</v>
      </c>
      <c r="BN81" s="41">
        <f>IF(BN$7="",0,BN73*условия!$N$123)</f>
        <v>775985.09036416677</v>
      </c>
      <c r="BO81" s="41">
        <f>IF(BO$7="",0,BO73*условия!$N$123)</f>
        <v>815500.76995583321</v>
      </c>
      <c r="BP81" s="41">
        <f>IF(BP$7="",0,BP73*условия!$N$123)</f>
        <v>856131.23810083338</v>
      </c>
      <c r="BQ81" s="41">
        <f>IF(BQ$7="",0,BQ73*условия!$N$123)</f>
        <v>897876.49479916668</v>
      </c>
      <c r="BR81" s="41">
        <f>IF(BR$7="",0,BR73*условия!$N$123)</f>
        <v>940736.54005083337</v>
      </c>
      <c r="BS81" s="41">
        <f>IF(BS$7="",0,BS73*условия!$N$123)</f>
        <v>984711.37385583343</v>
      </c>
      <c r="BT81" s="41">
        <f>IF(BT$7="",0,BT73*условия!$N$123)</f>
        <v>1029800.9962141667</v>
      </c>
      <c r="BU81" s="41">
        <f>IF(BU$7="",0,BU73*условия!$N$123)</f>
        <v>1076005.4071258334</v>
      </c>
      <c r="BV81" s="41">
        <f>IF(BV$7="",0,BV73*условия!$N$123)</f>
        <v>1123324.6065908335</v>
      </c>
      <c r="BW81" s="41">
        <f>IF(BW$7="",0,BW73*условия!$N$123)</f>
        <v>1171758.594609167</v>
      </c>
      <c r="BX81" s="41">
        <f>IF(BX$7="",0,BX73*условия!$N$123)</f>
        <v>1221307.3711808336</v>
      </c>
      <c r="BY81" s="41">
        <f>IF(BY$7="",0,BY73*условия!$N$123)</f>
        <v>1271970.9363058335</v>
      </c>
      <c r="BZ81" s="41">
        <f>IF(BZ$7="",0,BZ73*условия!$N$123)</f>
        <v>1323749.2899841669</v>
      </c>
      <c r="CA81" s="41">
        <f>IF(CA$7="",0,CA73*условия!$N$123)</f>
        <v>1376642.4322158336</v>
      </c>
      <c r="CB81" s="41">
        <f>IF(CB$7="",0,CB73*условия!$N$123)</f>
        <v>1430650.3630008337</v>
      </c>
      <c r="CC81" s="41">
        <f>IF(CC$7="",0,CC73*условия!$N$123)</f>
        <v>1485773.0823391671</v>
      </c>
      <c r="CD81" s="41">
        <f>IF(CD$7="",0,CD73*условия!$N$123)</f>
        <v>1542010.5902308335</v>
      </c>
      <c r="CE81" s="41">
        <f>IF(CE$7="",0,CE73*условия!$N$123)</f>
        <v>1599362.8866758335</v>
      </c>
      <c r="CF81" s="41">
        <f>IF(CF$7="",0,CF73*условия!$N$123)</f>
        <v>1657829.9716741669</v>
      </c>
      <c r="CG81" s="41">
        <f>IF(CG$7="",0,CG73*условия!$N$123)</f>
        <v>1717411.8452258334</v>
      </c>
      <c r="CH81" s="41">
        <f>IF(CH$7="",0,CH73*условия!$N$123)</f>
        <v>1778108.5073308335</v>
      </c>
      <c r="CI81" s="41">
        <f>IF(CI$7="",0,CI73*условия!$N$123)</f>
        <v>1839919.957989167</v>
      </c>
      <c r="CJ81" s="41">
        <f>IF(CJ$7="",0,CJ73*условия!$N$123)</f>
        <v>1902846.1972008338</v>
      </c>
      <c r="CK81" s="41">
        <f>IF(CK$7="",0,CK73*условия!$N$123)</f>
        <v>1966887.2249658338</v>
      </c>
      <c r="CL81" s="41">
        <f>IF(CL$7="",0,CL73*условия!$N$123)</f>
        <v>2032043.041284167</v>
      </c>
      <c r="CM81" s="41">
        <f>IF(CM$7="",0,CM73*условия!$N$123)</f>
        <v>2098313.6461558337</v>
      </c>
      <c r="CN81" s="41">
        <f>IF(CN$7="",0,CN73*условия!$N$123)</f>
        <v>1732628.65818</v>
      </c>
      <c r="CO81" s="41">
        <f>IF(CO$7="",0,CO73*условия!$N$123)</f>
        <v>0</v>
      </c>
      <c r="CP81" s="41">
        <f>IF(CP$7="",0,CP73*условия!$N$123)</f>
        <v>0</v>
      </c>
      <c r="CQ81" s="41">
        <f>IF(CQ$7="",0,CQ73*условия!$N$123)</f>
        <v>0</v>
      </c>
      <c r="CR81" s="41">
        <f>IF(CR$7="",0,CR73*условия!$N$123)</f>
        <v>0</v>
      </c>
      <c r="CS81" s="41">
        <f>IF(CS$7="",0,CS73*условия!$N$123)</f>
        <v>0</v>
      </c>
      <c r="CT81" s="41">
        <f>IF(CT$7="",0,CT73*условия!$N$123)</f>
        <v>0</v>
      </c>
      <c r="CU81" s="41">
        <f>IF(CU$7="",0,CU73*условия!$N$123)</f>
        <v>0</v>
      </c>
      <c r="CV81" s="41">
        <f>IF(CV$7="",0,CV73*условия!$N$123)</f>
        <v>0</v>
      </c>
      <c r="CW81" s="41">
        <f>IF(CW$7="",0,CW73*условия!$N$123)</f>
        <v>0</v>
      </c>
      <c r="CX81" s="41">
        <f>IF(CX$7="",0,CX73*условия!$N$123)</f>
        <v>0</v>
      </c>
      <c r="CY81" s="41">
        <f>IF(CY$7="",0,CY73*условия!$N$123)</f>
        <v>0</v>
      </c>
      <c r="CZ81" s="41">
        <f>IF(CZ$7="",0,CZ73*условия!$N$123)</f>
        <v>0</v>
      </c>
      <c r="DA81" s="41">
        <f>IF(DA$7="",0,DA73*условия!$N$123)</f>
        <v>0</v>
      </c>
      <c r="DB81" s="41">
        <f>IF(DB$7="",0,DB73*условия!$N$123)</f>
        <v>0</v>
      </c>
      <c r="DC81" s="41">
        <f>IF(DC$7="",0,DC73*условия!$N$123)</f>
        <v>0</v>
      </c>
      <c r="DD81" s="41">
        <f>IF(DD$7="",0,DD73*условия!$N$123)</f>
        <v>0</v>
      </c>
      <c r="DE81" s="41">
        <f>IF(DE$7="",0,DE73*условия!$N$123)</f>
        <v>0</v>
      </c>
      <c r="DF81" s="41">
        <f>IF(DF$7="",0,DF73*условия!$N$123)</f>
        <v>0</v>
      </c>
      <c r="DG81" s="41">
        <f>IF(DG$7="",0,DG73*условия!$N$123)</f>
        <v>0</v>
      </c>
      <c r="DH81" s="41">
        <f>IF(DH$7="",0,DH73*условия!$N$123)</f>
        <v>0</v>
      </c>
      <c r="DI81" s="41">
        <f>IF(DI$7="",0,DI73*условия!$N$123)</f>
        <v>0</v>
      </c>
      <c r="DJ81" s="41">
        <f>IF(DJ$7="",0,DJ73*условия!$N$123)</f>
        <v>0</v>
      </c>
      <c r="DK81" s="41">
        <f>IF(DK$7="",0,DK73*условия!$N$123)</f>
        <v>0</v>
      </c>
      <c r="DL81" s="41">
        <f>IF(DL$7="",0,DL73*условия!$N$123)</f>
        <v>0</v>
      </c>
      <c r="DM81" s="41">
        <f>IF(DM$7="",0,DM73*условия!$N$123)</f>
        <v>0</v>
      </c>
      <c r="DN81" s="41">
        <f>IF(DN$7="",0,DN73*условия!$N$123)</f>
        <v>0</v>
      </c>
      <c r="DO81" s="41">
        <f>IF(DO$7="",0,DO73*условия!$N$123)</f>
        <v>0</v>
      </c>
      <c r="DP81" s="41">
        <f>IF(DP$7="",0,DP73*условия!$N$123)</f>
        <v>0</v>
      </c>
      <c r="DQ81" s="41">
        <f>IF(DQ$7="",0,DQ73*условия!$N$123)</f>
        <v>0</v>
      </c>
      <c r="DR81" s="41">
        <f>IF(DR$7="",0,DR73*условия!$N$123)</f>
        <v>0</v>
      </c>
      <c r="DS81" s="41">
        <f>IF(DS$7="",0,DS73*условия!$N$123)</f>
        <v>0</v>
      </c>
      <c r="DT81" s="41">
        <f>IF(DT$7="",0,DT73*условия!$N$123)</f>
        <v>0</v>
      </c>
      <c r="DU81" s="41">
        <f>IF(DU$7="",0,DU73*условия!$N$123)</f>
        <v>0</v>
      </c>
      <c r="DV81" s="41">
        <f>IF(DV$7="",0,DV73*условия!$N$123)</f>
        <v>0</v>
      </c>
      <c r="DW81" s="41">
        <f>IF(DW$7="",0,DW73*условия!$N$123)</f>
        <v>0</v>
      </c>
      <c r="DX81" s="41">
        <f>IF(DX$7="",0,DX73*условия!$N$123)</f>
        <v>0</v>
      </c>
      <c r="DY81" s="41">
        <f>IF(DY$7="",0,DY73*условия!$N$123)</f>
        <v>0</v>
      </c>
      <c r="DZ81" s="41">
        <f>IF(DZ$7="",0,DZ73*условия!$N$123)</f>
        <v>0</v>
      </c>
      <c r="EA81" s="41">
        <f>IF(EA$7="",0,EA73*условия!$N$123)</f>
        <v>0</v>
      </c>
      <c r="EB81" s="41">
        <f>IF(EB$7="",0,EB73*условия!$N$123)</f>
        <v>0</v>
      </c>
      <c r="EC81" s="41">
        <f>IF(EC$7="",0,EC73*условия!$N$123)</f>
        <v>0</v>
      </c>
      <c r="ED81" s="41">
        <f>IF(ED$7="",0,ED73*условия!$N$123)</f>
        <v>0</v>
      </c>
      <c r="EE81" s="41">
        <f>IF(EE$7="",0,EE73*условия!$N$123)</f>
        <v>0</v>
      </c>
      <c r="EF81" s="41">
        <f>IF(EF$7="",0,EF73*условия!$N$123)</f>
        <v>0</v>
      </c>
      <c r="EG81" s="41">
        <f>IF(EG$7="",0,EG73*условия!$N$123)</f>
        <v>0</v>
      </c>
      <c r="EH81" s="41">
        <f>IF(EH$7="",0,EH73*условия!$N$123)</f>
        <v>0</v>
      </c>
      <c r="EI81" s="41">
        <f>IF(EI$7="",0,EI73*условия!$N$123)</f>
        <v>0</v>
      </c>
      <c r="EJ81" s="41">
        <f>IF(EJ$7="",0,EJ73*условия!$N$123)</f>
        <v>0</v>
      </c>
      <c r="EK81" s="41">
        <f>IF(EK$7="",0,EK73*условия!$N$123)</f>
        <v>0</v>
      </c>
      <c r="EL81" s="41">
        <f>IF(EL$7="",0,EL73*условия!$N$123)</f>
        <v>0</v>
      </c>
      <c r="EM81" s="41">
        <f>IF(EM$7="",0,EM73*условия!$N$123)</f>
        <v>0</v>
      </c>
      <c r="EN81" s="41">
        <f>IF(EN$7="",0,EN73*условия!$N$123)</f>
        <v>0</v>
      </c>
      <c r="EO81" s="41">
        <f>IF(EO$7="",0,EO73*условия!$N$123)</f>
        <v>0</v>
      </c>
      <c r="EP81" s="41">
        <f>IF(EP$7="",0,EP73*условия!$N$123)</f>
        <v>0</v>
      </c>
      <c r="EQ81" s="41">
        <f>IF(EQ$7="",0,EQ73*условия!$N$123)</f>
        <v>0</v>
      </c>
      <c r="ER81" s="41">
        <f>IF(ER$7="",0,ER73*условия!$N$123)</f>
        <v>0</v>
      </c>
      <c r="ES81" s="41">
        <f>IF(ES$7="",0,ES73*условия!$N$123)</f>
        <v>0</v>
      </c>
      <c r="ET81" s="41">
        <f>IF(ET$7="",0,ET73*условия!$N$123)</f>
        <v>0</v>
      </c>
      <c r="EU81" s="41">
        <f>IF(EU$7="",0,EU73*условия!$N$123)</f>
        <v>0</v>
      </c>
      <c r="EV81" s="41">
        <f>IF(EV$7="",0,EV73*условия!$N$123)</f>
        <v>0</v>
      </c>
      <c r="EW81" s="41">
        <f>IF(EW$7="",0,EW73*условия!$N$123)</f>
        <v>0</v>
      </c>
      <c r="EX81" s="41">
        <f>IF(EX$7="",0,EX73*условия!$N$123)</f>
        <v>0</v>
      </c>
      <c r="EY81" s="41">
        <f>IF(EY$7="",0,EY73*условия!$N$123)</f>
        <v>0</v>
      </c>
      <c r="EZ81" s="41">
        <f>IF(EZ$7="",0,EZ73*условия!$N$123)</f>
        <v>0</v>
      </c>
      <c r="FA81" s="41">
        <f>IF(FA$7="",0,FA73*условия!$N$123)</f>
        <v>0</v>
      </c>
      <c r="FB81" s="41">
        <f>IF(FB$7="",0,FB73*условия!$N$123)</f>
        <v>0</v>
      </c>
      <c r="FC81" s="41">
        <f>IF(FC$7="",0,FC73*условия!$N$123)</f>
        <v>0</v>
      </c>
      <c r="FD81" s="41">
        <f>IF(FD$7="",0,FD73*условия!$N$123)</f>
        <v>0</v>
      </c>
      <c r="FE81" s="41">
        <f>IF(FE$7="",0,FE73*условия!$N$123)</f>
        <v>0</v>
      </c>
      <c r="FF81" s="41">
        <f>IF(FF$7="",0,FF73*условия!$N$123)</f>
        <v>0</v>
      </c>
      <c r="FG81" s="41">
        <f>IF(FG$7="",0,FG73*условия!$N$123)</f>
        <v>0</v>
      </c>
      <c r="FH81" s="41">
        <f>IF(FH$7="",0,FH73*условия!$N$123)</f>
        <v>0</v>
      </c>
      <c r="FI81" s="41">
        <f>IF(FI$7="",0,FI73*условия!$N$123)</f>
        <v>0</v>
      </c>
      <c r="FJ81" s="41">
        <f>IF(FJ$7="",0,FJ73*условия!$N$123)</f>
        <v>0</v>
      </c>
      <c r="FK81" s="41">
        <f>IF(FK$7="",0,FK73*условия!$N$123)</f>
        <v>0</v>
      </c>
      <c r="FL81" s="41">
        <f>IF(FL$7="",0,FL73*условия!$N$123)</f>
        <v>0</v>
      </c>
      <c r="FM81" s="41">
        <f>IF(FM$7="",0,FM73*условия!$N$123)</f>
        <v>0</v>
      </c>
      <c r="FN81" s="41">
        <f>IF(FN$7="",0,FN73*условия!$N$123)</f>
        <v>0</v>
      </c>
      <c r="FO81" s="41">
        <f>IF(FO$7="",0,FO73*условия!$N$123)</f>
        <v>0</v>
      </c>
      <c r="FP81" s="41">
        <f>IF(FP$7="",0,FP73*условия!$N$123)</f>
        <v>0</v>
      </c>
      <c r="FQ81" s="41">
        <f>IF(FQ$7="",0,FQ73*условия!$N$123)</f>
        <v>0</v>
      </c>
      <c r="FR81" s="41">
        <f>IF(FR$7="",0,FR73*условия!$N$123)</f>
        <v>0</v>
      </c>
      <c r="FS81" s="41">
        <f>IF(FS$7="",0,FS73*условия!$N$123)</f>
        <v>0</v>
      </c>
      <c r="FT81" s="41">
        <f>IF(FT$7="",0,FT73*условия!$N$123)</f>
        <v>0</v>
      </c>
      <c r="FU81" s="41">
        <f>IF(FU$7="",0,FU73*условия!$N$123)</f>
        <v>0</v>
      </c>
      <c r="FV81" s="41">
        <f>IF(FV$7="",0,FV73*условия!$N$123)</f>
        <v>0</v>
      </c>
      <c r="FW81" s="41">
        <f>IF(FW$7="",0,FW73*условия!$N$123)</f>
        <v>0</v>
      </c>
      <c r="FX81" s="41">
        <f>IF(FX$7="",0,FX73*условия!$N$123)</f>
        <v>0</v>
      </c>
      <c r="FY81" s="41">
        <f>IF(FY$7="",0,FY73*условия!$N$123)</f>
        <v>0</v>
      </c>
      <c r="FZ81" s="41">
        <f>IF(FZ$7="",0,FZ73*условия!$N$123)</f>
        <v>0</v>
      </c>
      <c r="GA81" s="41">
        <f>IF(GA$7="",0,GA73*условия!$N$123)</f>
        <v>0</v>
      </c>
      <c r="GB81" s="41">
        <f>IF(GB$7="",0,GB73*условия!$N$123)</f>
        <v>0</v>
      </c>
      <c r="GC81" s="41">
        <f>IF(GC$7="",0,GC73*условия!$N$123)</f>
        <v>0</v>
      </c>
      <c r="GD81" s="41">
        <f>IF(GD$7="",0,GD73*условия!$N$123)</f>
        <v>0</v>
      </c>
      <c r="GE81" s="41">
        <f>IF(GE$7="",0,GE73*условия!$N$123)</f>
        <v>0</v>
      </c>
      <c r="GF81" s="41">
        <f>IF(GF$7="",0,GF73*условия!$N$123)</f>
        <v>0</v>
      </c>
      <c r="GG81" s="41">
        <f>IF(GG$7="",0,GG73*условия!$N$123)</f>
        <v>0</v>
      </c>
      <c r="GH81" s="41">
        <f>IF(GH$7="",0,GH73*условия!$N$123)</f>
        <v>0</v>
      </c>
      <c r="GI81" s="41">
        <f>IF(GI$7="",0,GI73*условия!$N$123)</f>
        <v>0</v>
      </c>
      <c r="GJ81" s="41">
        <f>IF(GJ$7="",0,GJ73*условия!$N$123)</f>
        <v>0</v>
      </c>
      <c r="GK81" s="41">
        <f>IF(GK$7="",0,GK73*условия!$N$123)</f>
        <v>0</v>
      </c>
      <c r="GL81" s="41">
        <f>IF(GL$7="",0,GL73*условия!$N$123)</f>
        <v>0</v>
      </c>
      <c r="GM81" s="41">
        <f>IF(GM$7="",0,GM73*условия!$N$123)</f>
        <v>0</v>
      </c>
      <c r="GN81" s="41">
        <f>IF(GN$7="",0,GN73*условия!$N$123)</f>
        <v>0</v>
      </c>
      <c r="GO81" s="41">
        <f>IF(GO$7="",0,GO73*условия!$N$123)</f>
        <v>0</v>
      </c>
      <c r="GP81" s="41">
        <f>IF(GP$7="",0,GP73*условия!$N$123)</f>
        <v>0</v>
      </c>
      <c r="GQ81" s="41">
        <f>IF(GQ$7="",0,GQ73*условия!$N$123)</f>
        <v>0</v>
      </c>
      <c r="GR81" s="41">
        <f>IF(GR$7="",0,GR73*условия!$N$123)</f>
        <v>0</v>
      </c>
      <c r="GS81" s="41">
        <f>IF(GS$7="",0,GS73*условия!$N$123)</f>
        <v>0</v>
      </c>
      <c r="GT81" s="41">
        <f>IF(GT$7="",0,GT73*условия!$N$123)</f>
        <v>0</v>
      </c>
      <c r="GU81" s="41">
        <f>IF(GU$7="",0,GU73*условия!$N$123)</f>
        <v>0</v>
      </c>
      <c r="GV81" s="41">
        <f>IF(GV$7="",0,GV73*условия!$N$123)</f>
        <v>0</v>
      </c>
      <c r="GW81" s="41">
        <f>IF(GW$7="",0,GW73*условия!$N$123)</f>
        <v>0</v>
      </c>
      <c r="GX81" s="41">
        <f>IF(GX$7="",0,GX73*условия!$N$123)</f>
        <v>0</v>
      </c>
      <c r="GY81" s="41">
        <f>IF(GY$7="",0,GY73*условия!$N$123)</f>
        <v>0</v>
      </c>
      <c r="GZ81" s="41">
        <f>IF(GZ$7="",0,GZ73*условия!$N$123)</f>
        <v>0</v>
      </c>
      <c r="HA81" s="41">
        <f>IF(HA$7="",0,HA73*условия!$N$123)</f>
        <v>0</v>
      </c>
      <c r="HB81" s="41">
        <f>IF(HB$7="",0,HB73*условия!$N$123)</f>
        <v>0</v>
      </c>
      <c r="HC81" s="41">
        <f>IF(HC$7="",0,HC73*условия!$N$123)</f>
        <v>0</v>
      </c>
      <c r="HD81" s="41">
        <f>IF(HD$7="",0,HD73*условия!$N$123)</f>
        <v>0</v>
      </c>
      <c r="HE81" s="41">
        <f>IF(HE$7="",0,HE73*условия!$N$123)</f>
        <v>0</v>
      </c>
      <c r="HF81" s="41">
        <f>IF(HF$7="",0,HF73*условия!$N$123)</f>
        <v>0</v>
      </c>
      <c r="HG81" s="41">
        <f>IF(HG$7="",0,HG73*условия!$N$123)</f>
        <v>0</v>
      </c>
      <c r="HH81" s="41">
        <f>IF(HH$7="",0,HH73*условия!$N$123)</f>
        <v>0</v>
      </c>
      <c r="HI81" s="41">
        <f>IF(HI$7="",0,HI73*условия!$N$123)</f>
        <v>0</v>
      </c>
      <c r="HJ81" s="41">
        <f>IF(HJ$7="",0,HJ73*условия!$N$123)</f>
        <v>0</v>
      </c>
      <c r="HK81" s="41">
        <f>IF(HK$7="",0,HK73*условия!$N$123)</f>
        <v>0</v>
      </c>
      <c r="HL81" s="41">
        <f>IF(HL$7="",0,HL73*условия!$N$123)</f>
        <v>0</v>
      </c>
      <c r="HM81" s="41">
        <f>IF(HM$7="",0,HM73*условия!$N$123)</f>
        <v>0</v>
      </c>
      <c r="HN81" s="41">
        <f>IF(HN$7="",0,HN73*условия!$N$123)</f>
        <v>0</v>
      </c>
      <c r="HO81" s="41">
        <f>IF(HO$7="",0,HO73*условия!$N$123)</f>
        <v>0</v>
      </c>
      <c r="HP81" s="41">
        <f>IF(HP$7="",0,HP73*условия!$N$123)</f>
        <v>0</v>
      </c>
      <c r="HQ81" s="41">
        <f>IF(HQ$7="",0,HQ73*условия!$N$123)</f>
        <v>0</v>
      </c>
      <c r="HR81" s="41">
        <f>IF(HR$7="",0,HR73*условия!$N$123)</f>
        <v>0</v>
      </c>
      <c r="HS81" s="41">
        <f>IF(HS$7="",0,HS73*условия!$N$123)</f>
        <v>0</v>
      </c>
      <c r="HT81" s="41">
        <f>IF(HT$7="",0,HT73*условия!$N$123)</f>
        <v>0</v>
      </c>
      <c r="HU81" s="41">
        <f>IF(HU$7="",0,HU73*условия!$N$123)</f>
        <v>0</v>
      </c>
      <c r="HV81" s="41">
        <f>IF(HV$7="",0,HV73*условия!$N$123)</f>
        <v>0</v>
      </c>
      <c r="HW81" s="41">
        <f>IF(HW$7="",0,HW73*условия!$N$123)</f>
        <v>0</v>
      </c>
      <c r="HX81" s="41">
        <f>IF(HX$7="",0,HX73*условия!$N$123)</f>
        <v>0</v>
      </c>
      <c r="HY81" s="41">
        <f>IF(HY$7="",0,HY73*условия!$N$123)</f>
        <v>0</v>
      </c>
      <c r="HZ81" s="41">
        <f>IF(HZ$7="",0,HZ73*условия!$N$123)</f>
        <v>0</v>
      </c>
      <c r="IA81" s="41">
        <f>IF(IA$7="",0,IA73*условия!$N$123)</f>
        <v>0</v>
      </c>
      <c r="IB81" s="41">
        <f>IF(IB$7="",0,IB73*условия!$N$123)</f>
        <v>0</v>
      </c>
      <c r="IC81" s="41">
        <f>IF(IC$7="",0,IC73*условия!$N$123)</f>
        <v>0</v>
      </c>
      <c r="ID81" s="41">
        <f>IF(ID$7="",0,ID73*условия!$N$123)</f>
        <v>0</v>
      </c>
      <c r="IE81" s="41">
        <f>IF(IE$7="",0,IE73*условия!$N$123)</f>
        <v>0</v>
      </c>
      <c r="IF81" s="41">
        <f>IF(IF$7="",0,IF73*условия!$N$123)</f>
        <v>0</v>
      </c>
      <c r="IG81" s="41">
        <f>IF(IG$7="",0,IG73*условия!$N$123)</f>
        <v>0</v>
      </c>
      <c r="IH81" s="41">
        <f>IF(IH$7="",0,IH73*условия!$N$123)</f>
        <v>0</v>
      </c>
      <c r="II81" s="41">
        <f>IF(II$7="",0,II73*условия!$N$123)</f>
        <v>0</v>
      </c>
      <c r="IJ81" s="41">
        <f>IF(IJ$7="",0,IJ73*условия!$N$123)</f>
        <v>0</v>
      </c>
      <c r="IK81" s="41">
        <f>IF(IK$7="",0,IK73*условия!$N$123)</f>
        <v>0</v>
      </c>
      <c r="IL81" s="41">
        <f>IF(IL$7="",0,IL73*условия!$N$123)</f>
        <v>0</v>
      </c>
      <c r="IM81" s="41">
        <f>IF(IM$7="",0,IM73*условия!$N$123)</f>
        <v>0</v>
      </c>
      <c r="IN81" s="41">
        <f>IF(IN$7="",0,IN73*условия!$N$123)</f>
        <v>0</v>
      </c>
      <c r="IO81" s="41">
        <f>IF(IO$7="",0,IO73*условия!$N$123)</f>
        <v>0</v>
      </c>
      <c r="IP81" s="41">
        <f>IF(IP$7="",0,IP73*условия!$N$123)</f>
        <v>0</v>
      </c>
      <c r="IQ81" s="41">
        <f>IF(IQ$7="",0,IQ73*условия!$N$123)</f>
        <v>0</v>
      </c>
      <c r="IR81" s="41">
        <f>IF(IR$7="",0,IR73*условия!$N$123)</f>
        <v>0</v>
      </c>
      <c r="IS81" s="41">
        <f>IF(IS$7="",0,IS73*условия!$N$123)</f>
        <v>0</v>
      </c>
      <c r="IT81" s="41">
        <f>IF(IT$7="",0,IT73*условия!$N$123)</f>
        <v>0</v>
      </c>
      <c r="IU81" s="41">
        <f>IF(IU$7="",0,IU73*условия!$N$123)</f>
        <v>0</v>
      </c>
      <c r="IV81" s="41">
        <f>IF(IV$7="",0,IV73*условия!$N$123)</f>
        <v>0</v>
      </c>
      <c r="IW81" s="41">
        <f>IF(IW$7="",0,IW73*условия!$N$123)</f>
        <v>0</v>
      </c>
      <c r="IX81" s="41">
        <f>IF(IX$7="",0,IX73*условия!$N$123)</f>
        <v>0</v>
      </c>
      <c r="IY81" s="41">
        <f>IF(IY$7="",0,IY73*условия!$N$123)</f>
        <v>0</v>
      </c>
      <c r="IZ81" s="41">
        <f>IF(IZ$7="",0,IZ73*условия!$N$123)</f>
        <v>0</v>
      </c>
      <c r="JA81" s="41">
        <f>IF(JA$7="",0,JA73*условия!$N$123)</f>
        <v>0</v>
      </c>
      <c r="JB81" s="41">
        <f>IF(JB$7="",0,JB73*условия!$N$123)</f>
        <v>0</v>
      </c>
      <c r="JC81" s="41">
        <f>IF(JC$7="",0,JC73*условия!$N$123)</f>
        <v>0</v>
      </c>
      <c r="JD81" s="41">
        <f>IF(JD$7="",0,JD73*условия!$N$123)</f>
        <v>0</v>
      </c>
      <c r="JE81" s="41">
        <f>IF(JE$7="",0,JE73*условия!$N$123)</f>
        <v>0</v>
      </c>
      <c r="JF81" s="41">
        <f>IF(JF$7="",0,JF73*условия!$N$123)</f>
        <v>0</v>
      </c>
      <c r="JG81" s="41">
        <f>IF(JG$7="",0,JG73*условия!$N$123)</f>
        <v>0</v>
      </c>
      <c r="JH81" s="41">
        <f>IF(JH$7="",0,JH73*условия!$N$123)</f>
        <v>0</v>
      </c>
      <c r="JI81" s="41">
        <f>IF(JI$7="",0,JI73*условия!$N$123)</f>
        <v>0</v>
      </c>
      <c r="JJ81" s="41">
        <f>IF(JJ$7="",0,JJ73*условия!$N$123)</f>
        <v>0</v>
      </c>
      <c r="JK81" s="41">
        <f>IF(JK$7="",0,JK73*условия!$N$123)</f>
        <v>0</v>
      </c>
      <c r="JL81" s="41">
        <f>IF(JL$7="",0,JL73*условия!$N$123)</f>
        <v>0</v>
      </c>
      <c r="JM81" s="41">
        <f>IF(JM$7="",0,JM73*условия!$N$123)</f>
        <v>0</v>
      </c>
      <c r="JN81" s="41">
        <f>IF(JN$7="",0,JN73*условия!$N$123)</f>
        <v>0</v>
      </c>
      <c r="JO81" s="41">
        <f>IF(JO$7="",0,JO73*условия!$N$123)</f>
        <v>0</v>
      </c>
      <c r="JP81" s="41">
        <f>IF(JP$7="",0,JP73*условия!$N$123)</f>
        <v>0</v>
      </c>
      <c r="JQ81" s="41">
        <f>IF(JQ$7="",0,JQ73*условия!$N$123)</f>
        <v>0</v>
      </c>
      <c r="JR81" s="41">
        <f>IF(JR$7="",0,JR73*условия!$N$123)</f>
        <v>0</v>
      </c>
      <c r="JS81" s="41">
        <f>IF(JS$7="",0,JS73*условия!$N$123)</f>
        <v>0</v>
      </c>
      <c r="JT81" s="41">
        <f>IF(JT$7="",0,JT73*условия!$N$123)</f>
        <v>0</v>
      </c>
      <c r="JU81" s="41">
        <f>IF(JU$7="",0,JU73*условия!$N$123)</f>
        <v>0</v>
      </c>
      <c r="JV81" s="41">
        <f>IF(JV$7="",0,JV73*условия!$N$123)</f>
        <v>0</v>
      </c>
      <c r="JW81" s="41">
        <f>IF(JW$7="",0,JW73*условия!$N$123)</f>
        <v>0</v>
      </c>
      <c r="JX81" s="41">
        <f>IF(JX$7="",0,JX73*условия!$N$123)</f>
        <v>0</v>
      </c>
      <c r="JY81" s="41">
        <f>IF(JY$7="",0,JY73*условия!$N$123)</f>
        <v>0</v>
      </c>
      <c r="JZ81" s="41">
        <f>IF(JZ$7="",0,JZ73*условия!$N$123)</f>
        <v>0</v>
      </c>
      <c r="KA81" s="41">
        <f>IF(KA$7="",0,KA73*условия!$N$123)</f>
        <v>0</v>
      </c>
      <c r="KB81" s="41">
        <f>IF(KB$7="",0,KB73*условия!$N$123)</f>
        <v>0</v>
      </c>
      <c r="KC81" s="41">
        <f>IF(KC$7="",0,KC73*условия!$N$123)</f>
        <v>0</v>
      </c>
      <c r="KD81" s="41">
        <f>IF(KD$7="",0,KD73*условия!$N$123)</f>
        <v>0</v>
      </c>
      <c r="KE81" s="41">
        <f>IF(KE$7="",0,KE73*условия!$N$123)</f>
        <v>0</v>
      </c>
      <c r="KF81" s="41">
        <f>IF(KF$7="",0,KF73*условия!$N$123)</f>
        <v>0</v>
      </c>
      <c r="KG81" s="41">
        <f>IF(KG$7="",0,KG73*условия!$N$123)</f>
        <v>0</v>
      </c>
      <c r="KH81" s="41">
        <f>IF(KH$7="",0,KH73*условия!$N$123)</f>
        <v>0</v>
      </c>
      <c r="KI81" s="41">
        <f>IF(KI$7="",0,KI73*условия!$N$123)</f>
        <v>0</v>
      </c>
      <c r="KJ81" s="41">
        <f>IF(KJ$7="",0,KJ73*условия!$N$123)</f>
        <v>0</v>
      </c>
      <c r="KK81" s="41">
        <f>IF(KK$7="",0,KK73*условия!$N$123)</f>
        <v>0</v>
      </c>
      <c r="KL81" s="41">
        <f>IF(KL$7="",0,KL73*условия!$N$123)</f>
        <v>0</v>
      </c>
      <c r="KM81" s="41">
        <f>IF(KM$7="",0,KM73*условия!$N$123)</f>
        <v>0</v>
      </c>
      <c r="KN81" s="41">
        <f>IF(KN$7="",0,KN73*условия!$N$123)</f>
        <v>0</v>
      </c>
      <c r="KO81" s="41">
        <f>IF(KO$7="",0,KO73*условия!$N$123)</f>
        <v>0</v>
      </c>
      <c r="KP81" s="41">
        <f>IF(KP$7="",0,KP73*условия!$N$123)</f>
        <v>0</v>
      </c>
      <c r="KQ81" s="41">
        <f>IF(KQ$7="",0,KQ73*условия!$N$123)</f>
        <v>0</v>
      </c>
      <c r="KR81" s="41">
        <f>IF(KR$7="",0,KR73*условия!$N$123)</f>
        <v>0</v>
      </c>
      <c r="KS81" s="41">
        <f>IF(KS$7="",0,KS73*условия!$N$123)</f>
        <v>0</v>
      </c>
      <c r="KT81" s="41">
        <f>IF(KT$7="",0,KT73*условия!$N$123)</f>
        <v>0</v>
      </c>
      <c r="KU81" s="41">
        <f>IF(KU$7="",0,KU73*условия!$N$123)</f>
        <v>0</v>
      </c>
      <c r="KV81" s="41">
        <f>IF(KV$7="",0,KV73*условия!$N$123)</f>
        <v>0</v>
      </c>
      <c r="KW81" s="70"/>
      <c r="KX81" s="70"/>
    </row>
    <row r="82" spans="1:310" s="4" customFormat="1" ht="12.6" thickBot="1" x14ac:dyDescent="0.3">
      <c r="A82" s="3"/>
      <c r="B82" s="85"/>
      <c r="C82" s="86"/>
      <c r="D82" s="85"/>
      <c r="E82" s="137" t="str">
        <f>kpi!$E$109</f>
        <v>чистая прибыль</v>
      </c>
      <c r="F82" s="3"/>
      <c r="G82" s="3"/>
      <c r="H82" s="39" t="str">
        <f>IF(OR($E82="",$E82=0),"",INDEX(kpi!$I:$I,SUMIFS(kpi!$A:$A,kpi!$E:$E,$E82)))</f>
        <v>руб.</v>
      </c>
      <c r="I82" s="3"/>
      <c r="J82" s="3"/>
      <c r="K82" s="137"/>
      <c r="L82" s="3"/>
      <c r="M82" s="5"/>
      <c r="N82" s="137"/>
      <c r="O82" s="19"/>
      <c r="P82" s="3"/>
      <c r="Q82" s="3"/>
      <c r="R82" s="212">
        <f t="shared" si="1788"/>
        <v>311086256.91628963</v>
      </c>
      <c r="S82" s="3"/>
      <c r="T82" s="3"/>
      <c r="U82" s="41">
        <f>U80-U81</f>
        <v>-2490627.5359173077</v>
      </c>
      <c r="V82" s="41">
        <f t="shared" ref="V82:CG82" si="1799">V80-V81</f>
        <v>-846555.23807724367</v>
      </c>
      <c r="W82" s="41">
        <f t="shared" si="1799"/>
        <v>-754458.87571057724</v>
      </c>
      <c r="X82" s="41">
        <f t="shared" si="1799"/>
        <v>-668338.44881730783</v>
      </c>
      <c r="Y82" s="41">
        <f t="shared" si="1799"/>
        <v>-458193.95739743614</v>
      </c>
      <c r="Z82" s="41">
        <f t="shared" si="1799"/>
        <v>-261517.5412971155</v>
      </c>
      <c r="AA82" s="41">
        <f t="shared" si="1799"/>
        <v>-114661.41931506443</v>
      </c>
      <c r="AB82" s="41">
        <f t="shared" si="1799"/>
        <v>37315.243551922977</v>
      </c>
      <c r="AC82" s="41">
        <f t="shared" si="1799"/>
        <v>194412.44730384578</v>
      </c>
      <c r="AD82" s="41">
        <f t="shared" si="1799"/>
        <v>282630.19194070448</v>
      </c>
      <c r="AE82" s="41">
        <f t="shared" si="1799"/>
        <v>449968.47746249952</v>
      </c>
      <c r="AF82" s="41">
        <f t="shared" si="1799"/>
        <v>622427.30386923044</v>
      </c>
      <c r="AG82" s="41">
        <f t="shared" si="1799"/>
        <v>-16800127.62715067</v>
      </c>
      <c r="AH82" s="41">
        <f t="shared" si="1799"/>
        <v>-2776327.439408375</v>
      </c>
      <c r="AI82" s="41">
        <f t="shared" si="1799"/>
        <v>-2532060.3700344255</v>
      </c>
      <c r="AJ82" s="41">
        <f t="shared" si="1799"/>
        <v>-2276791.9761688602</v>
      </c>
      <c r="AK82" s="41">
        <f t="shared" si="1799"/>
        <v>-2026985.4495023794</v>
      </c>
      <c r="AL82" s="41">
        <f t="shared" si="1799"/>
        <v>-1756178.4425194147</v>
      </c>
      <c r="AM82" s="41">
        <f t="shared" si="1799"/>
        <v>-1512627.1623064892</v>
      </c>
      <c r="AN82" s="41">
        <f t="shared" si="1799"/>
        <v>-1343059.0525251096</v>
      </c>
      <c r="AO82" s="41">
        <f t="shared" si="1799"/>
        <v>-1164881.8592506105</v>
      </c>
      <c r="AP82" s="41">
        <f t="shared" si="1799"/>
        <v>-978343.33610598207</v>
      </c>
      <c r="AQ82" s="41">
        <f t="shared" si="1799"/>
        <v>-783369.23415673431</v>
      </c>
      <c r="AR82" s="41">
        <f t="shared" si="1799"/>
        <v>-579885.30446838064</v>
      </c>
      <c r="AS82" s="41">
        <f t="shared" si="1799"/>
        <v>-367817.29810643056</v>
      </c>
      <c r="AT82" s="41">
        <f t="shared" si="1799"/>
        <v>-147090.96613639436</v>
      </c>
      <c r="AU82" s="41">
        <f t="shared" si="1799"/>
        <v>-41157.059623785259</v>
      </c>
      <c r="AV82" s="41">
        <f t="shared" si="1799"/>
        <v>194746.35200978897</v>
      </c>
      <c r="AW82" s="41">
        <f t="shared" si="1799"/>
        <v>436589.67840246385</v>
      </c>
      <c r="AX82" s="41">
        <f t="shared" si="1799"/>
        <v>684372.91955423937</v>
      </c>
      <c r="AY82" s="41">
        <f t="shared" si="1799"/>
        <v>938096.07546511386</v>
      </c>
      <c r="AZ82" s="41">
        <f t="shared" si="1799"/>
        <v>1197759.146135089</v>
      </c>
      <c r="BA82" s="41">
        <f t="shared" si="1799"/>
        <v>1470726.8126570017</v>
      </c>
      <c r="BB82" s="41">
        <f t="shared" si="1799"/>
        <v>1756585.9980955056</v>
      </c>
      <c r="BC82" s="41">
        <f t="shared" si="1799"/>
        <v>2051876.454183632</v>
      </c>
      <c r="BD82" s="41">
        <f t="shared" si="1799"/>
        <v>2356716.071804503</v>
      </c>
      <c r="BE82" s="41">
        <f t="shared" si="1799"/>
        <v>-18483414.200513572</v>
      </c>
      <c r="BF82" s="41">
        <f t="shared" si="1799"/>
        <v>-1115184.0051103937</v>
      </c>
      <c r="BG82" s="41">
        <f t="shared" si="1799"/>
        <v>-524307.33576300892</v>
      </c>
      <c r="BH82" s="41">
        <f t="shared" si="1799"/>
        <v>105107.81897691212</v>
      </c>
      <c r="BI82" s="41">
        <f t="shared" si="1799"/>
        <v>770622.43733802321</v>
      </c>
      <c r="BJ82" s="41">
        <f t="shared" si="1799"/>
        <v>1467246.2627546904</v>
      </c>
      <c r="BK82" s="41">
        <f t="shared" si="1799"/>
        <v>2194979.295226912</v>
      </c>
      <c r="BL82" s="41">
        <f t="shared" si="1799"/>
        <v>2892530.8691091831</v>
      </c>
      <c r="BM82" s="41">
        <f t="shared" si="1799"/>
        <v>3542261.0257686218</v>
      </c>
      <c r="BN82" s="41">
        <f t="shared" si="1799"/>
        <v>4116010.3370002089</v>
      </c>
      <c r="BO82" s="41">
        <f t="shared" si="1799"/>
        <v>4714309.3618455082</v>
      </c>
      <c r="BP82" s="41">
        <f t="shared" si="1799"/>
        <v>5335883.8750951532</v>
      </c>
      <c r="BQ82" s="41">
        <f t="shared" si="1799"/>
        <v>5828773.6110042771</v>
      </c>
      <c r="BR82" s="41">
        <f t="shared" si="1799"/>
        <v>6495370.0098561272</v>
      </c>
      <c r="BS82" s="41">
        <f t="shared" si="1799"/>
        <v>7142588.8737413902</v>
      </c>
      <c r="BT82" s="41">
        <f t="shared" si="1799"/>
        <v>7776572.7740219459</v>
      </c>
      <c r="BU82" s="41">
        <f t="shared" si="1799"/>
        <v>8426320.5283047259</v>
      </c>
      <c r="BV82" s="41">
        <f t="shared" si="1799"/>
        <v>9091832.1365897264</v>
      </c>
      <c r="BW82" s="41">
        <f t="shared" si="1799"/>
        <v>9773107.5988769457</v>
      </c>
      <c r="BX82" s="41">
        <f t="shared" si="1799"/>
        <v>10470146.915166391</v>
      </c>
      <c r="BY82" s="41">
        <f t="shared" si="1799"/>
        <v>11182950.085458059</v>
      </c>
      <c r="BZ82" s="41">
        <f t="shared" si="1799"/>
        <v>11911517.109751951</v>
      </c>
      <c r="CA82" s="41">
        <f t="shared" si="1799"/>
        <v>12655847.98804806</v>
      </c>
      <c r="CB82" s="41">
        <f t="shared" si="1799"/>
        <v>13415942.720346391</v>
      </c>
      <c r="CC82" s="41">
        <f t="shared" si="1799"/>
        <v>14191801.306646951</v>
      </c>
      <c r="CD82" s="41">
        <f t="shared" si="1799"/>
        <v>14983423.746949725</v>
      </c>
      <c r="CE82" s="41">
        <f t="shared" si="1799"/>
        <v>15790810.041254727</v>
      </c>
      <c r="CF82" s="41">
        <f t="shared" si="1799"/>
        <v>16613960.189561948</v>
      </c>
      <c r="CG82" s="41">
        <f t="shared" si="1799"/>
        <v>17452874.19187139</v>
      </c>
      <c r="CH82" s="41">
        <f t="shared" ref="CH82:ES82" si="1800">CH80-CH81</f>
        <v>18307552.048183057</v>
      </c>
      <c r="CI82" s="41">
        <f t="shared" si="1800"/>
        <v>19177993.758496948</v>
      </c>
      <c r="CJ82" s="41">
        <f t="shared" si="1800"/>
        <v>20064199.322813064</v>
      </c>
      <c r="CK82" s="41">
        <f t="shared" si="1800"/>
        <v>20966168.741131395</v>
      </c>
      <c r="CL82" s="41">
        <f t="shared" si="1800"/>
        <v>21883902.013451949</v>
      </c>
      <c r="CM82" s="41">
        <f t="shared" si="1800"/>
        <v>22817399.139774729</v>
      </c>
      <c r="CN82" s="41">
        <f t="shared" si="1800"/>
        <v>17655988.744820006</v>
      </c>
      <c r="CO82" s="41">
        <f t="shared" si="1800"/>
        <v>0</v>
      </c>
      <c r="CP82" s="41">
        <f t="shared" si="1800"/>
        <v>0</v>
      </c>
      <c r="CQ82" s="41">
        <f t="shared" si="1800"/>
        <v>0</v>
      </c>
      <c r="CR82" s="41">
        <f t="shared" si="1800"/>
        <v>0</v>
      </c>
      <c r="CS82" s="41">
        <f t="shared" si="1800"/>
        <v>0</v>
      </c>
      <c r="CT82" s="41">
        <f t="shared" si="1800"/>
        <v>0</v>
      </c>
      <c r="CU82" s="41">
        <f t="shared" si="1800"/>
        <v>0</v>
      </c>
      <c r="CV82" s="41">
        <f t="shared" si="1800"/>
        <v>0</v>
      </c>
      <c r="CW82" s="41">
        <f t="shared" si="1800"/>
        <v>0</v>
      </c>
      <c r="CX82" s="41">
        <f t="shared" si="1800"/>
        <v>0</v>
      </c>
      <c r="CY82" s="41">
        <f t="shared" si="1800"/>
        <v>0</v>
      </c>
      <c r="CZ82" s="41">
        <f t="shared" si="1800"/>
        <v>0</v>
      </c>
      <c r="DA82" s="41">
        <f t="shared" si="1800"/>
        <v>0</v>
      </c>
      <c r="DB82" s="41">
        <f t="shared" si="1800"/>
        <v>0</v>
      </c>
      <c r="DC82" s="41">
        <f t="shared" si="1800"/>
        <v>0</v>
      </c>
      <c r="DD82" s="41">
        <f t="shared" si="1800"/>
        <v>0</v>
      </c>
      <c r="DE82" s="41">
        <f t="shared" si="1800"/>
        <v>0</v>
      </c>
      <c r="DF82" s="41">
        <f t="shared" si="1800"/>
        <v>0</v>
      </c>
      <c r="DG82" s="41">
        <f t="shared" si="1800"/>
        <v>0</v>
      </c>
      <c r="DH82" s="41">
        <f t="shared" si="1800"/>
        <v>0</v>
      </c>
      <c r="DI82" s="41">
        <f t="shared" si="1800"/>
        <v>0</v>
      </c>
      <c r="DJ82" s="41">
        <f t="shared" si="1800"/>
        <v>0</v>
      </c>
      <c r="DK82" s="41">
        <f t="shared" si="1800"/>
        <v>0</v>
      </c>
      <c r="DL82" s="41">
        <f t="shared" si="1800"/>
        <v>0</v>
      </c>
      <c r="DM82" s="41">
        <f t="shared" si="1800"/>
        <v>0</v>
      </c>
      <c r="DN82" s="41">
        <f t="shared" si="1800"/>
        <v>0</v>
      </c>
      <c r="DO82" s="41">
        <f t="shared" si="1800"/>
        <v>0</v>
      </c>
      <c r="DP82" s="41">
        <f t="shared" si="1800"/>
        <v>0</v>
      </c>
      <c r="DQ82" s="41">
        <f t="shared" si="1800"/>
        <v>0</v>
      </c>
      <c r="DR82" s="41">
        <f t="shared" si="1800"/>
        <v>0</v>
      </c>
      <c r="DS82" s="41">
        <f t="shared" si="1800"/>
        <v>0</v>
      </c>
      <c r="DT82" s="41">
        <f t="shared" si="1800"/>
        <v>0</v>
      </c>
      <c r="DU82" s="41">
        <f t="shared" si="1800"/>
        <v>0</v>
      </c>
      <c r="DV82" s="41">
        <f t="shared" si="1800"/>
        <v>0</v>
      </c>
      <c r="DW82" s="41">
        <f t="shared" si="1800"/>
        <v>0</v>
      </c>
      <c r="DX82" s="41">
        <f t="shared" si="1800"/>
        <v>0</v>
      </c>
      <c r="DY82" s="41">
        <f t="shared" si="1800"/>
        <v>0</v>
      </c>
      <c r="DZ82" s="41">
        <f t="shared" si="1800"/>
        <v>0</v>
      </c>
      <c r="EA82" s="41">
        <f t="shared" si="1800"/>
        <v>0</v>
      </c>
      <c r="EB82" s="41">
        <f t="shared" si="1800"/>
        <v>0</v>
      </c>
      <c r="EC82" s="41">
        <f t="shared" si="1800"/>
        <v>0</v>
      </c>
      <c r="ED82" s="41">
        <f t="shared" si="1800"/>
        <v>0</v>
      </c>
      <c r="EE82" s="41">
        <f t="shared" si="1800"/>
        <v>0</v>
      </c>
      <c r="EF82" s="41">
        <f t="shared" si="1800"/>
        <v>0</v>
      </c>
      <c r="EG82" s="41">
        <f t="shared" si="1800"/>
        <v>0</v>
      </c>
      <c r="EH82" s="41">
        <f t="shared" si="1800"/>
        <v>0</v>
      </c>
      <c r="EI82" s="41">
        <f t="shared" si="1800"/>
        <v>0</v>
      </c>
      <c r="EJ82" s="41">
        <f t="shared" si="1800"/>
        <v>0</v>
      </c>
      <c r="EK82" s="41">
        <f t="shared" si="1800"/>
        <v>0</v>
      </c>
      <c r="EL82" s="41">
        <f t="shared" si="1800"/>
        <v>0</v>
      </c>
      <c r="EM82" s="41">
        <f t="shared" si="1800"/>
        <v>0</v>
      </c>
      <c r="EN82" s="41">
        <f t="shared" si="1800"/>
        <v>0</v>
      </c>
      <c r="EO82" s="41">
        <f t="shared" si="1800"/>
        <v>0</v>
      </c>
      <c r="EP82" s="41">
        <f t="shared" si="1800"/>
        <v>0</v>
      </c>
      <c r="EQ82" s="41">
        <f t="shared" si="1800"/>
        <v>0</v>
      </c>
      <c r="ER82" s="41">
        <f t="shared" si="1800"/>
        <v>0</v>
      </c>
      <c r="ES82" s="41">
        <f t="shared" si="1800"/>
        <v>0</v>
      </c>
      <c r="ET82" s="41">
        <f t="shared" ref="ET82:HE82" si="1801">ET80-ET81</f>
        <v>0</v>
      </c>
      <c r="EU82" s="41">
        <f t="shared" si="1801"/>
        <v>0</v>
      </c>
      <c r="EV82" s="41">
        <f t="shared" si="1801"/>
        <v>0</v>
      </c>
      <c r="EW82" s="41">
        <f t="shared" si="1801"/>
        <v>0</v>
      </c>
      <c r="EX82" s="41">
        <f t="shared" si="1801"/>
        <v>0</v>
      </c>
      <c r="EY82" s="41">
        <f t="shared" si="1801"/>
        <v>0</v>
      </c>
      <c r="EZ82" s="41">
        <f t="shared" si="1801"/>
        <v>0</v>
      </c>
      <c r="FA82" s="41">
        <f t="shared" si="1801"/>
        <v>0</v>
      </c>
      <c r="FB82" s="41">
        <f t="shared" si="1801"/>
        <v>0</v>
      </c>
      <c r="FC82" s="41">
        <f t="shared" si="1801"/>
        <v>0</v>
      </c>
      <c r="FD82" s="41">
        <f t="shared" si="1801"/>
        <v>0</v>
      </c>
      <c r="FE82" s="41">
        <f t="shared" si="1801"/>
        <v>0</v>
      </c>
      <c r="FF82" s="41">
        <f t="shared" si="1801"/>
        <v>0</v>
      </c>
      <c r="FG82" s="41">
        <f t="shared" si="1801"/>
        <v>0</v>
      </c>
      <c r="FH82" s="41">
        <f t="shared" si="1801"/>
        <v>0</v>
      </c>
      <c r="FI82" s="41">
        <f t="shared" si="1801"/>
        <v>0</v>
      </c>
      <c r="FJ82" s="41">
        <f t="shared" si="1801"/>
        <v>0</v>
      </c>
      <c r="FK82" s="41">
        <f t="shared" si="1801"/>
        <v>0</v>
      </c>
      <c r="FL82" s="41">
        <f t="shared" si="1801"/>
        <v>0</v>
      </c>
      <c r="FM82" s="41">
        <f t="shared" si="1801"/>
        <v>0</v>
      </c>
      <c r="FN82" s="41">
        <f t="shared" si="1801"/>
        <v>0</v>
      </c>
      <c r="FO82" s="41">
        <f t="shared" si="1801"/>
        <v>0</v>
      </c>
      <c r="FP82" s="41">
        <f t="shared" si="1801"/>
        <v>0</v>
      </c>
      <c r="FQ82" s="41">
        <f t="shared" si="1801"/>
        <v>0</v>
      </c>
      <c r="FR82" s="41">
        <f t="shared" si="1801"/>
        <v>0</v>
      </c>
      <c r="FS82" s="41">
        <f t="shared" si="1801"/>
        <v>0</v>
      </c>
      <c r="FT82" s="41">
        <f t="shared" si="1801"/>
        <v>0</v>
      </c>
      <c r="FU82" s="41">
        <f t="shared" si="1801"/>
        <v>0</v>
      </c>
      <c r="FV82" s="41">
        <f t="shared" si="1801"/>
        <v>0</v>
      </c>
      <c r="FW82" s="41">
        <f t="shared" si="1801"/>
        <v>0</v>
      </c>
      <c r="FX82" s="41">
        <f t="shared" si="1801"/>
        <v>0</v>
      </c>
      <c r="FY82" s="41">
        <f t="shared" si="1801"/>
        <v>0</v>
      </c>
      <c r="FZ82" s="41">
        <f t="shared" si="1801"/>
        <v>0</v>
      </c>
      <c r="GA82" s="41">
        <f t="shared" si="1801"/>
        <v>0</v>
      </c>
      <c r="GB82" s="41">
        <f t="shared" si="1801"/>
        <v>0</v>
      </c>
      <c r="GC82" s="41">
        <f t="shared" si="1801"/>
        <v>0</v>
      </c>
      <c r="GD82" s="41">
        <f t="shared" si="1801"/>
        <v>0</v>
      </c>
      <c r="GE82" s="41">
        <f t="shared" si="1801"/>
        <v>0</v>
      </c>
      <c r="GF82" s="41">
        <f t="shared" si="1801"/>
        <v>0</v>
      </c>
      <c r="GG82" s="41">
        <f t="shared" si="1801"/>
        <v>0</v>
      </c>
      <c r="GH82" s="41">
        <f t="shared" si="1801"/>
        <v>0</v>
      </c>
      <c r="GI82" s="41">
        <f t="shared" si="1801"/>
        <v>0</v>
      </c>
      <c r="GJ82" s="41">
        <f t="shared" si="1801"/>
        <v>0</v>
      </c>
      <c r="GK82" s="41">
        <f t="shared" si="1801"/>
        <v>0</v>
      </c>
      <c r="GL82" s="41">
        <f t="shared" si="1801"/>
        <v>0</v>
      </c>
      <c r="GM82" s="41">
        <f t="shared" si="1801"/>
        <v>0</v>
      </c>
      <c r="GN82" s="41">
        <f t="shared" si="1801"/>
        <v>0</v>
      </c>
      <c r="GO82" s="41">
        <f t="shared" si="1801"/>
        <v>0</v>
      </c>
      <c r="GP82" s="41">
        <f t="shared" si="1801"/>
        <v>0</v>
      </c>
      <c r="GQ82" s="41">
        <f t="shared" si="1801"/>
        <v>0</v>
      </c>
      <c r="GR82" s="41">
        <f t="shared" si="1801"/>
        <v>0</v>
      </c>
      <c r="GS82" s="41">
        <f t="shared" si="1801"/>
        <v>0</v>
      </c>
      <c r="GT82" s="41">
        <f t="shared" si="1801"/>
        <v>0</v>
      </c>
      <c r="GU82" s="41">
        <f t="shared" si="1801"/>
        <v>0</v>
      </c>
      <c r="GV82" s="41">
        <f t="shared" si="1801"/>
        <v>0</v>
      </c>
      <c r="GW82" s="41">
        <f t="shared" si="1801"/>
        <v>0</v>
      </c>
      <c r="GX82" s="41">
        <f t="shared" si="1801"/>
        <v>0</v>
      </c>
      <c r="GY82" s="41">
        <f t="shared" si="1801"/>
        <v>0</v>
      </c>
      <c r="GZ82" s="41">
        <f t="shared" si="1801"/>
        <v>0</v>
      </c>
      <c r="HA82" s="41">
        <f t="shared" si="1801"/>
        <v>0</v>
      </c>
      <c r="HB82" s="41">
        <f t="shared" si="1801"/>
        <v>0</v>
      </c>
      <c r="HC82" s="41">
        <f t="shared" si="1801"/>
        <v>0</v>
      </c>
      <c r="HD82" s="41">
        <f t="shared" si="1801"/>
        <v>0</v>
      </c>
      <c r="HE82" s="41">
        <f t="shared" si="1801"/>
        <v>0</v>
      </c>
      <c r="HF82" s="41">
        <f t="shared" ref="HF82:JQ82" si="1802">HF80-HF81</f>
        <v>0</v>
      </c>
      <c r="HG82" s="41">
        <f t="shared" si="1802"/>
        <v>0</v>
      </c>
      <c r="HH82" s="41">
        <f t="shared" si="1802"/>
        <v>0</v>
      </c>
      <c r="HI82" s="41">
        <f t="shared" si="1802"/>
        <v>0</v>
      </c>
      <c r="HJ82" s="41">
        <f t="shared" si="1802"/>
        <v>0</v>
      </c>
      <c r="HK82" s="41">
        <f t="shared" si="1802"/>
        <v>0</v>
      </c>
      <c r="HL82" s="41">
        <f t="shared" si="1802"/>
        <v>0</v>
      </c>
      <c r="HM82" s="41">
        <f t="shared" si="1802"/>
        <v>0</v>
      </c>
      <c r="HN82" s="41">
        <f t="shared" si="1802"/>
        <v>0</v>
      </c>
      <c r="HO82" s="41">
        <f t="shared" si="1802"/>
        <v>0</v>
      </c>
      <c r="HP82" s="41">
        <f t="shared" si="1802"/>
        <v>0</v>
      </c>
      <c r="HQ82" s="41">
        <f t="shared" si="1802"/>
        <v>0</v>
      </c>
      <c r="HR82" s="41">
        <f t="shared" si="1802"/>
        <v>0</v>
      </c>
      <c r="HS82" s="41">
        <f t="shared" si="1802"/>
        <v>0</v>
      </c>
      <c r="HT82" s="41">
        <f t="shared" si="1802"/>
        <v>0</v>
      </c>
      <c r="HU82" s="41">
        <f t="shared" si="1802"/>
        <v>0</v>
      </c>
      <c r="HV82" s="41">
        <f t="shared" si="1802"/>
        <v>0</v>
      </c>
      <c r="HW82" s="41">
        <f t="shared" si="1802"/>
        <v>0</v>
      </c>
      <c r="HX82" s="41">
        <f t="shared" si="1802"/>
        <v>0</v>
      </c>
      <c r="HY82" s="41">
        <f t="shared" si="1802"/>
        <v>0</v>
      </c>
      <c r="HZ82" s="41">
        <f t="shared" si="1802"/>
        <v>0</v>
      </c>
      <c r="IA82" s="41">
        <f t="shared" si="1802"/>
        <v>0</v>
      </c>
      <c r="IB82" s="41">
        <f t="shared" si="1802"/>
        <v>0</v>
      </c>
      <c r="IC82" s="41">
        <f t="shared" si="1802"/>
        <v>0</v>
      </c>
      <c r="ID82" s="41">
        <f t="shared" si="1802"/>
        <v>0</v>
      </c>
      <c r="IE82" s="41">
        <f t="shared" si="1802"/>
        <v>0</v>
      </c>
      <c r="IF82" s="41">
        <f t="shared" si="1802"/>
        <v>0</v>
      </c>
      <c r="IG82" s="41">
        <f t="shared" si="1802"/>
        <v>0</v>
      </c>
      <c r="IH82" s="41">
        <f t="shared" si="1802"/>
        <v>0</v>
      </c>
      <c r="II82" s="41">
        <f t="shared" si="1802"/>
        <v>0</v>
      </c>
      <c r="IJ82" s="41">
        <f t="shared" si="1802"/>
        <v>0</v>
      </c>
      <c r="IK82" s="41">
        <f t="shared" si="1802"/>
        <v>0</v>
      </c>
      <c r="IL82" s="41">
        <f t="shared" si="1802"/>
        <v>0</v>
      </c>
      <c r="IM82" s="41">
        <f t="shared" si="1802"/>
        <v>0</v>
      </c>
      <c r="IN82" s="41">
        <f t="shared" si="1802"/>
        <v>0</v>
      </c>
      <c r="IO82" s="41">
        <f t="shared" si="1802"/>
        <v>0</v>
      </c>
      <c r="IP82" s="41">
        <f t="shared" si="1802"/>
        <v>0</v>
      </c>
      <c r="IQ82" s="41">
        <f t="shared" si="1802"/>
        <v>0</v>
      </c>
      <c r="IR82" s="41">
        <f t="shared" si="1802"/>
        <v>0</v>
      </c>
      <c r="IS82" s="41">
        <f t="shared" si="1802"/>
        <v>0</v>
      </c>
      <c r="IT82" s="41">
        <f t="shared" si="1802"/>
        <v>0</v>
      </c>
      <c r="IU82" s="41">
        <f t="shared" si="1802"/>
        <v>0</v>
      </c>
      <c r="IV82" s="41">
        <f t="shared" si="1802"/>
        <v>0</v>
      </c>
      <c r="IW82" s="41">
        <f t="shared" si="1802"/>
        <v>0</v>
      </c>
      <c r="IX82" s="41">
        <f t="shared" si="1802"/>
        <v>0</v>
      </c>
      <c r="IY82" s="41">
        <f t="shared" si="1802"/>
        <v>0</v>
      </c>
      <c r="IZ82" s="41">
        <f t="shared" si="1802"/>
        <v>0</v>
      </c>
      <c r="JA82" s="41">
        <f t="shared" si="1802"/>
        <v>0</v>
      </c>
      <c r="JB82" s="41">
        <f t="shared" si="1802"/>
        <v>0</v>
      </c>
      <c r="JC82" s="41">
        <f t="shared" si="1802"/>
        <v>0</v>
      </c>
      <c r="JD82" s="41">
        <f t="shared" si="1802"/>
        <v>0</v>
      </c>
      <c r="JE82" s="41">
        <f t="shared" si="1802"/>
        <v>0</v>
      </c>
      <c r="JF82" s="41">
        <f t="shared" si="1802"/>
        <v>0</v>
      </c>
      <c r="JG82" s="41">
        <f t="shared" si="1802"/>
        <v>0</v>
      </c>
      <c r="JH82" s="41">
        <f t="shared" si="1802"/>
        <v>0</v>
      </c>
      <c r="JI82" s="41">
        <f t="shared" si="1802"/>
        <v>0</v>
      </c>
      <c r="JJ82" s="41">
        <f t="shared" si="1802"/>
        <v>0</v>
      </c>
      <c r="JK82" s="41">
        <f t="shared" si="1802"/>
        <v>0</v>
      </c>
      <c r="JL82" s="41">
        <f t="shared" si="1802"/>
        <v>0</v>
      </c>
      <c r="JM82" s="41">
        <f t="shared" si="1802"/>
        <v>0</v>
      </c>
      <c r="JN82" s="41">
        <f t="shared" si="1802"/>
        <v>0</v>
      </c>
      <c r="JO82" s="41">
        <f t="shared" si="1802"/>
        <v>0</v>
      </c>
      <c r="JP82" s="41">
        <f t="shared" si="1802"/>
        <v>0</v>
      </c>
      <c r="JQ82" s="41">
        <f t="shared" si="1802"/>
        <v>0</v>
      </c>
      <c r="JR82" s="41">
        <f t="shared" ref="JR82:KV82" si="1803">JR80-JR81</f>
        <v>0</v>
      </c>
      <c r="JS82" s="41">
        <f t="shared" si="1803"/>
        <v>0</v>
      </c>
      <c r="JT82" s="41">
        <f t="shared" si="1803"/>
        <v>0</v>
      </c>
      <c r="JU82" s="41">
        <f t="shared" si="1803"/>
        <v>0</v>
      </c>
      <c r="JV82" s="41">
        <f t="shared" si="1803"/>
        <v>0</v>
      </c>
      <c r="JW82" s="41">
        <f t="shared" si="1803"/>
        <v>0</v>
      </c>
      <c r="JX82" s="41">
        <f t="shared" si="1803"/>
        <v>0</v>
      </c>
      <c r="JY82" s="41">
        <f t="shared" si="1803"/>
        <v>0</v>
      </c>
      <c r="JZ82" s="41">
        <f t="shared" si="1803"/>
        <v>0</v>
      </c>
      <c r="KA82" s="41">
        <f t="shared" si="1803"/>
        <v>0</v>
      </c>
      <c r="KB82" s="41">
        <f t="shared" si="1803"/>
        <v>0</v>
      </c>
      <c r="KC82" s="41">
        <f t="shared" si="1803"/>
        <v>0</v>
      </c>
      <c r="KD82" s="41">
        <f t="shared" si="1803"/>
        <v>0</v>
      </c>
      <c r="KE82" s="41">
        <f t="shared" si="1803"/>
        <v>0</v>
      </c>
      <c r="KF82" s="41">
        <f t="shared" si="1803"/>
        <v>0</v>
      </c>
      <c r="KG82" s="41">
        <f t="shared" si="1803"/>
        <v>0</v>
      </c>
      <c r="KH82" s="41">
        <f t="shared" si="1803"/>
        <v>0</v>
      </c>
      <c r="KI82" s="41">
        <f t="shared" si="1803"/>
        <v>0</v>
      </c>
      <c r="KJ82" s="41">
        <f t="shared" si="1803"/>
        <v>0</v>
      </c>
      <c r="KK82" s="41">
        <f t="shared" si="1803"/>
        <v>0</v>
      </c>
      <c r="KL82" s="41">
        <f t="shared" si="1803"/>
        <v>0</v>
      </c>
      <c r="KM82" s="41">
        <f t="shared" si="1803"/>
        <v>0</v>
      </c>
      <c r="KN82" s="41">
        <f t="shared" si="1803"/>
        <v>0</v>
      </c>
      <c r="KO82" s="41">
        <f t="shared" si="1803"/>
        <v>0</v>
      </c>
      <c r="KP82" s="41">
        <f t="shared" si="1803"/>
        <v>0</v>
      </c>
      <c r="KQ82" s="41">
        <f t="shared" si="1803"/>
        <v>0</v>
      </c>
      <c r="KR82" s="41">
        <f t="shared" si="1803"/>
        <v>0</v>
      </c>
      <c r="KS82" s="41">
        <f t="shared" si="1803"/>
        <v>0</v>
      </c>
      <c r="KT82" s="41">
        <f t="shared" si="1803"/>
        <v>0</v>
      </c>
      <c r="KU82" s="41">
        <f t="shared" si="1803"/>
        <v>0</v>
      </c>
      <c r="KV82" s="41">
        <f t="shared" si="1803"/>
        <v>0</v>
      </c>
      <c r="KW82" s="3"/>
      <c r="KX82" s="3"/>
    </row>
    <row r="83" spans="1:310" s="76" customFormat="1" x14ac:dyDescent="0.25">
      <c r="A83" s="70"/>
      <c r="B83" s="72"/>
      <c r="C83" s="93"/>
      <c r="D83" s="93" t="s">
        <v>28</v>
      </c>
      <c r="E83" s="211" t="str">
        <f>kpi!$E$111</f>
        <v>оплата налога УСН(6%)</v>
      </c>
      <c r="F83" s="70"/>
      <c r="G83" s="70"/>
      <c r="H83" s="72" t="str">
        <f>IF(OR($E83="",$E83=0),"",INDEX(kpi!$I:$I,SUMIFS(kpi!$A:$A,kpi!$E:$E,$E83)))</f>
        <v>руб.</v>
      </c>
      <c r="I83" s="70"/>
      <c r="J83" s="70"/>
      <c r="K83" s="211"/>
      <c r="L83" s="70"/>
      <c r="M83" s="5"/>
      <c r="N83" s="138"/>
      <c r="O83" s="73"/>
      <c r="P83" s="70"/>
      <c r="Q83" s="70"/>
      <c r="R83" s="213">
        <f t="shared" si="1788"/>
        <v>48572421.825860947</v>
      </c>
      <c r="S83" s="70"/>
      <c r="T83" s="70"/>
      <c r="U83" s="75">
        <f>T81</f>
        <v>0</v>
      </c>
      <c r="V83" s="75">
        <f t="shared" ref="V83:CG83" si="1804">U81</f>
        <v>9217.4406288461541</v>
      </c>
      <c r="W83" s="75">
        <f t="shared" si="1804"/>
        <v>19971.121362499995</v>
      </c>
      <c r="X83" s="75">
        <f t="shared" si="1804"/>
        <v>32261.042200961532</v>
      </c>
      <c r="Y83" s="75">
        <f t="shared" si="1804"/>
        <v>46087.203144230771</v>
      </c>
      <c r="Z83" s="75">
        <f t="shared" si="1804"/>
        <v>61449.604192307685</v>
      </c>
      <c r="AA83" s="75">
        <f t="shared" si="1804"/>
        <v>75911.369806730771</v>
      </c>
      <c r="AB83" s="75">
        <f t="shared" si="1804"/>
        <v>86868.598337499992</v>
      </c>
      <c r="AC83" s="75">
        <f t="shared" si="1804"/>
        <v>98183.482505769221</v>
      </c>
      <c r="AD83" s="75">
        <f t="shared" si="1804"/>
        <v>109856.02231153844</v>
      </c>
      <c r="AE83" s="75">
        <f t="shared" si="1804"/>
        <v>121886.21775480766</v>
      </c>
      <c r="AF83" s="75">
        <f t="shared" si="1804"/>
        <v>134274.06883557688</v>
      </c>
      <c r="AG83" s="75">
        <f t="shared" si="1804"/>
        <v>147019.57555384611</v>
      </c>
      <c r="AH83" s="75">
        <f t="shared" si="1804"/>
        <v>128837.94833490002</v>
      </c>
      <c r="AI83" s="75">
        <f t="shared" si="1804"/>
        <v>89121.909652125003</v>
      </c>
      <c r="AJ83" s="75">
        <f t="shared" si="1804"/>
        <v>106436.93817067501</v>
      </c>
      <c r="AK83" s="75">
        <f t="shared" si="1804"/>
        <v>124988.75444055001</v>
      </c>
      <c r="AL83" s="75">
        <f t="shared" si="1804"/>
        <v>144777.35846175003</v>
      </c>
      <c r="AM83" s="75">
        <f t="shared" si="1804"/>
        <v>165802.75023427501</v>
      </c>
      <c r="AN83" s="75">
        <f t="shared" si="1804"/>
        <v>184699.492412925</v>
      </c>
      <c r="AO83" s="75">
        <f t="shared" si="1804"/>
        <v>198094.12188090003</v>
      </c>
      <c r="AP83" s="75">
        <f t="shared" si="1804"/>
        <v>211906.88204227501</v>
      </c>
      <c r="AQ83" s="75">
        <f t="shared" si="1804"/>
        <v>226137.77289705002</v>
      </c>
      <c r="AR83" s="75">
        <f t="shared" si="1804"/>
        <v>240786.79444522501</v>
      </c>
      <c r="AS83" s="75">
        <f t="shared" si="1804"/>
        <v>255853.94668679996</v>
      </c>
      <c r="AT83" s="75">
        <f t="shared" si="1804"/>
        <v>271339.22962177498</v>
      </c>
      <c r="AU83" s="75">
        <f t="shared" si="1804"/>
        <v>287242.64325014997</v>
      </c>
      <c r="AV83" s="75">
        <f t="shared" si="1804"/>
        <v>303564.18757192505</v>
      </c>
      <c r="AW83" s="75">
        <f t="shared" si="1804"/>
        <v>320303.86258710001</v>
      </c>
      <c r="AX83" s="75">
        <f t="shared" si="1804"/>
        <v>337461.66829567502</v>
      </c>
      <c r="AY83" s="75">
        <f t="shared" si="1804"/>
        <v>355037.60469765001</v>
      </c>
      <c r="AZ83" s="75">
        <f t="shared" si="1804"/>
        <v>373031.67179302499</v>
      </c>
      <c r="BA83" s="75">
        <f t="shared" si="1804"/>
        <v>391443.86958179995</v>
      </c>
      <c r="BB83" s="75">
        <f t="shared" si="1804"/>
        <v>410274.19806397503</v>
      </c>
      <c r="BC83" s="75">
        <f t="shared" si="1804"/>
        <v>429522.65723955003</v>
      </c>
      <c r="BD83" s="75">
        <f t="shared" si="1804"/>
        <v>449189.24710852501</v>
      </c>
      <c r="BE83" s="75">
        <f t="shared" si="1804"/>
        <v>469273.96767090005</v>
      </c>
      <c r="BF83" s="75">
        <f t="shared" si="1804"/>
        <v>675599.89497233345</v>
      </c>
      <c r="BG83" s="75">
        <f t="shared" si="1804"/>
        <v>407244.82697999995</v>
      </c>
      <c r="BH83" s="75">
        <f t="shared" si="1804"/>
        <v>450171.77272999997</v>
      </c>
      <c r="BI83" s="75">
        <f t="shared" si="1804"/>
        <v>495300.10031333339</v>
      </c>
      <c r="BJ83" s="75">
        <f t="shared" si="1804"/>
        <v>542629.8097300001</v>
      </c>
      <c r="BK83" s="75">
        <f t="shared" si="1804"/>
        <v>592160.90098000003</v>
      </c>
      <c r="BL83" s="75">
        <f t="shared" si="1804"/>
        <v>643893.37406333338</v>
      </c>
      <c r="BM83" s="75">
        <f t="shared" si="1804"/>
        <v>693063.26756333339</v>
      </c>
      <c r="BN83" s="75">
        <f t="shared" si="1804"/>
        <v>737584.19932583347</v>
      </c>
      <c r="BO83" s="75">
        <f t="shared" si="1804"/>
        <v>775985.09036416677</v>
      </c>
      <c r="BP83" s="75">
        <f t="shared" si="1804"/>
        <v>815500.76995583321</v>
      </c>
      <c r="BQ83" s="75">
        <f t="shared" si="1804"/>
        <v>856131.23810083338</v>
      </c>
      <c r="BR83" s="75">
        <f t="shared" si="1804"/>
        <v>897876.49479916668</v>
      </c>
      <c r="BS83" s="75">
        <f t="shared" si="1804"/>
        <v>940736.54005083337</v>
      </c>
      <c r="BT83" s="75">
        <f t="shared" si="1804"/>
        <v>984711.37385583343</v>
      </c>
      <c r="BU83" s="75">
        <f t="shared" si="1804"/>
        <v>1029800.9962141667</v>
      </c>
      <c r="BV83" s="75">
        <f t="shared" si="1804"/>
        <v>1076005.4071258334</v>
      </c>
      <c r="BW83" s="75">
        <f t="shared" si="1804"/>
        <v>1123324.6065908335</v>
      </c>
      <c r="BX83" s="75">
        <f t="shared" si="1804"/>
        <v>1171758.594609167</v>
      </c>
      <c r="BY83" s="75">
        <f t="shared" si="1804"/>
        <v>1221307.3711808336</v>
      </c>
      <c r="BZ83" s="75">
        <f t="shared" si="1804"/>
        <v>1271970.9363058335</v>
      </c>
      <c r="CA83" s="75">
        <f t="shared" si="1804"/>
        <v>1323749.2899841669</v>
      </c>
      <c r="CB83" s="75">
        <f t="shared" si="1804"/>
        <v>1376642.4322158336</v>
      </c>
      <c r="CC83" s="75">
        <f t="shared" si="1804"/>
        <v>1430650.3630008337</v>
      </c>
      <c r="CD83" s="75">
        <f t="shared" si="1804"/>
        <v>1485773.0823391671</v>
      </c>
      <c r="CE83" s="75">
        <f t="shared" si="1804"/>
        <v>1542010.5902308335</v>
      </c>
      <c r="CF83" s="75">
        <f t="shared" si="1804"/>
        <v>1599362.8866758335</v>
      </c>
      <c r="CG83" s="75">
        <f t="shared" si="1804"/>
        <v>1657829.9716741669</v>
      </c>
      <c r="CH83" s="75">
        <f t="shared" ref="CH83:ES83" si="1805">CG81</f>
        <v>1717411.8452258334</v>
      </c>
      <c r="CI83" s="75">
        <f t="shared" si="1805"/>
        <v>1778108.5073308335</v>
      </c>
      <c r="CJ83" s="75">
        <f t="shared" si="1805"/>
        <v>1839919.957989167</v>
      </c>
      <c r="CK83" s="75">
        <f t="shared" si="1805"/>
        <v>1902846.1972008338</v>
      </c>
      <c r="CL83" s="75">
        <f t="shared" si="1805"/>
        <v>1966887.2249658338</v>
      </c>
      <c r="CM83" s="75">
        <f t="shared" si="1805"/>
        <v>2032043.041284167</v>
      </c>
      <c r="CN83" s="75">
        <f t="shared" si="1805"/>
        <v>2098313.6461558337</v>
      </c>
      <c r="CO83" s="75">
        <f t="shared" si="1805"/>
        <v>1732628.65818</v>
      </c>
      <c r="CP83" s="75">
        <f t="shared" si="1805"/>
        <v>0</v>
      </c>
      <c r="CQ83" s="75">
        <f t="shared" si="1805"/>
        <v>0</v>
      </c>
      <c r="CR83" s="75">
        <f t="shared" si="1805"/>
        <v>0</v>
      </c>
      <c r="CS83" s="75">
        <f t="shared" si="1805"/>
        <v>0</v>
      </c>
      <c r="CT83" s="75">
        <f t="shared" si="1805"/>
        <v>0</v>
      </c>
      <c r="CU83" s="75">
        <f t="shared" si="1805"/>
        <v>0</v>
      </c>
      <c r="CV83" s="75">
        <f t="shared" si="1805"/>
        <v>0</v>
      </c>
      <c r="CW83" s="75">
        <f t="shared" si="1805"/>
        <v>0</v>
      </c>
      <c r="CX83" s="75">
        <f t="shared" si="1805"/>
        <v>0</v>
      </c>
      <c r="CY83" s="75">
        <f t="shared" si="1805"/>
        <v>0</v>
      </c>
      <c r="CZ83" s="75">
        <f t="shared" si="1805"/>
        <v>0</v>
      </c>
      <c r="DA83" s="75">
        <f t="shared" si="1805"/>
        <v>0</v>
      </c>
      <c r="DB83" s="75">
        <f t="shared" si="1805"/>
        <v>0</v>
      </c>
      <c r="DC83" s="75">
        <f t="shared" si="1805"/>
        <v>0</v>
      </c>
      <c r="DD83" s="75">
        <f t="shared" si="1805"/>
        <v>0</v>
      </c>
      <c r="DE83" s="75">
        <f t="shared" si="1805"/>
        <v>0</v>
      </c>
      <c r="DF83" s="75">
        <f t="shared" si="1805"/>
        <v>0</v>
      </c>
      <c r="DG83" s="75">
        <f t="shared" si="1805"/>
        <v>0</v>
      </c>
      <c r="DH83" s="75">
        <f t="shared" si="1805"/>
        <v>0</v>
      </c>
      <c r="DI83" s="75">
        <f t="shared" si="1805"/>
        <v>0</v>
      </c>
      <c r="DJ83" s="75">
        <f t="shared" si="1805"/>
        <v>0</v>
      </c>
      <c r="DK83" s="75">
        <f t="shared" si="1805"/>
        <v>0</v>
      </c>
      <c r="DL83" s="75">
        <f t="shared" si="1805"/>
        <v>0</v>
      </c>
      <c r="DM83" s="75">
        <f t="shared" si="1805"/>
        <v>0</v>
      </c>
      <c r="DN83" s="75">
        <f t="shared" si="1805"/>
        <v>0</v>
      </c>
      <c r="DO83" s="75">
        <f t="shared" si="1805"/>
        <v>0</v>
      </c>
      <c r="DP83" s="75">
        <f t="shared" si="1805"/>
        <v>0</v>
      </c>
      <c r="DQ83" s="75">
        <f t="shared" si="1805"/>
        <v>0</v>
      </c>
      <c r="DR83" s="75">
        <f t="shared" si="1805"/>
        <v>0</v>
      </c>
      <c r="DS83" s="75">
        <f t="shared" si="1805"/>
        <v>0</v>
      </c>
      <c r="DT83" s="75">
        <f t="shared" si="1805"/>
        <v>0</v>
      </c>
      <c r="DU83" s="75">
        <f t="shared" si="1805"/>
        <v>0</v>
      </c>
      <c r="DV83" s="75">
        <f t="shared" si="1805"/>
        <v>0</v>
      </c>
      <c r="DW83" s="75">
        <f t="shared" si="1805"/>
        <v>0</v>
      </c>
      <c r="DX83" s="75">
        <f t="shared" si="1805"/>
        <v>0</v>
      </c>
      <c r="DY83" s="75">
        <f t="shared" si="1805"/>
        <v>0</v>
      </c>
      <c r="DZ83" s="75">
        <f t="shared" si="1805"/>
        <v>0</v>
      </c>
      <c r="EA83" s="75">
        <f t="shared" si="1805"/>
        <v>0</v>
      </c>
      <c r="EB83" s="75">
        <f t="shared" si="1805"/>
        <v>0</v>
      </c>
      <c r="EC83" s="75">
        <f t="shared" si="1805"/>
        <v>0</v>
      </c>
      <c r="ED83" s="75">
        <f t="shared" si="1805"/>
        <v>0</v>
      </c>
      <c r="EE83" s="75">
        <f t="shared" si="1805"/>
        <v>0</v>
      </c>
      <c r="EF83" s="75">
        <f t="shared" si="1805"/>
        <v>0</v>
      </c>
      <c r="EG83" s="75">
        <f t="shared" si="1805"/>
        <v>0</v>
      </c>
      <c r="EH83" s="75">
        <f t="shared" si="1805"/>
        <v>0</v>
      </c>
      <c r="EI83" s="75">
        <f t="shared" si="1805"/>
        <v>0</v>
      </c>
      <c r="EJ83" s="75">
        <f t="shared" si="1805"/>
        <v>0</v>
      </c>
      <c r="EK83" s="75">
        <f t="shared" si="1805"/>
        <v>0</v>
      </c>
      <c r="EL83" s="75">
        <f t="shared" si="1805"/>
        <v>0</v>
      </c>
      <c r="EM83" s="75">
        <f t="shared" si="1805"/>
        <v>0</v>
      </c>
      <c r="EN83" s="75">
        <f t="shared" si="1805"/>
        <v>0</v>
      </c>
      <c r="EO83" s="75">
        <f t="shared" si="1805"/>
        <v>0</v>
      </c>
      <c r="EP83" s="75">
        <f t="shared" si="1805"/>
        <v>0</v>
      </c>
      <c r="EQ83" s="75">
        <f t="shared" si="1805"/>
        <v>0</v>
      </c>
      <c r="ER83" s="75">
        <f t="shared" si="1805"/>
        <v>0</v>
      </c>
      <c r="ES83" s="75">
        <f t="shared" si="1805"/>
        <v>0</v>
      </c>
      <c r="ET83" s="75">
        <f t="shared" ref="ET83:HE83" si="1806">ES81</f>
        <v>0</v>
      </c>
      <c r="EU83" s="75">
        <f t="shared" si="1806"/>
        <v>0</v>
      </c>
      <c r="EV83" s="75">
        <f t="shared" si="1806"/>
        <v>0</v>
      </c>
      <c r="EW83" s="75">
        <f t="shared" si="1806"/>
        <v>0</v>
      </c>
      <c r="EX83" s="75">
        <f t="shared" si="1806"/>
        <v>0</v>
      </c>
      <c r="EY83" s="75">
        <f t="shared" si="1806"/>
        <v>0</v>
      </c>
      <c r="EZ83" s="75">
        <f t="shared" si="1806"/>
        <v>0</v>
      </c>
      <c r="FA83" s="75">
        <f t="shared" si="1806"/>
        <v>0</v>
      </c>
      <c r="FB83" s="75">
        <f t="shared" si="1806"/>
        <v>0</v>
      </c>
      <c r="FC83" s="75">
        <f t="shared" si="1806"/>
        <v>0</v>
      </c>
      <c r="FD83" s="75">
        <f t="shared" si="1806"/>
        <v>0</v>
      </c>
      <c r="FE83" s="75">
        <f t="shared" si="1806"/>
        <v>0</v>
      </c>
      <c r="FF83" s="75">
        <f t="shared" si="1806"/>
        <v>0</v>
      </c>
      <c r="FG83" s="75">
        <f t="shared" si="1806"/>
        <v>0</v>
      </c>
      <c r="FH83" s="75">
        <f t="shared" si="1806"/>
        <v>0</v>
      </c>
      <c r="FI83" s="75">
        <f t="shared" si="1806"/>
        <v>0</v>
      </c>
      <c r="FJ83" s="75">
        <f t="shared" si="1806"/>
        <v>0</v>
      </c>
      <c r="FK83" s="75">
        <f t="shared" si="1806"/>
        <v>0</v>
      </c>
      <c r="FL83" s="75">
        <f t="shared" si="1806"/>
        <v>0</v>
      </c>
      <c r="FM83" s="75">
        <f t="shared" si="1806"/>
        <v>0</v>
      </c>
      <c r="FN83" s="75">
        <f t="shared" si="1806"/>
        <v>0</v>
      </c>
      <c r="FO83" s="75">
        <f t="shared" si="1806"/>
        <v>0</v>
      </c>
      <c r="FP83" s="75">
        <f t="shared" si="1806"/>
        <v>0</v>
      </c>
      <c r="FQ83" s="75">
        <f t="shared" si="1806"/>
        <v>0</v>
      </c>
      <c r="FR83" s="75">
        <f t="shared" si="1806"/>
        <v>0</v>
      </c>
      <c r="FS83" s="75">
        <f t="shared" si="1806"/>
        <v>0</v>
      </c>
      <c r="FT83" s="75">
        <f t="shared" si="1806"/>
        <v>0</v>
      </c>
      <c r="FU83" s="75">
        <f t="shared" si="1806"/>
        <v>0</v>
      </c>
      <c r="FV83" s="75">
        <f t="shared" si="1806"/>
        <v>0</v>
      </c>
      <c r="FW83" s="75">
        <f t="shared" si="1806"/>
        <v>0</v>
      </c>
      <c r="FX83" s="75">
        <f t="shared" si="1806"/>
        <v>0</v>
      </c>
      <c r="FY83" s="75">
        <f t="shared" si="1806"/>
        <v>0</v>
      </c>
      <c r="FZ83" s="75">
        <f t="shared" si="1806"/>
        <v>0</v>
      </c>
      <c r="GA83" s="75">
        <f t="shared" si="1806"/>
        <v>0</v>
      </c>
      <c r="GB83" s="75">
        <f t="shared" si="1806"/>
        <v>0</v>
      </c>
      <c r="GC83" s="75">
        <f t="shared" si="1806"/>
        <v>0</v>
      </c>
      <c r="GD83" s="75">
        <f t="shared" si="1806"/>
        <v>0</v>
      </c>
      <c r="GE83" s="75">
        <f t="shared" si="1806"/>
        <v>0</v>
      </c>
      <c r="GF83" s="75">
        <f t="shared" si="1806"/>
        <v>0</v>
      </c>
      <c r="GG83" s="75">
        <f t="shared" si="1806"/>
        <v>0</v>
      </c>
      <c r="GH83" s="75">
        <f t="shared" si="1806"/>
        <v>0</v>
      </c>
      <c r="GI83" s="75">
        <f t="shared" si="1806"/>
        <v>0</v>
      </c>
      <c r="GJ83" s="75">
        <f t="shared" si="1806"/>
        <v>0</v>
      </c>
      <c r="GK83" s="75">
        <f t="shared" si="1806"/>
        <v>0</v>
      </c>
      <c r="GL83" s="75">
        <f t="shared" si="1806"/>
        <v>0</v>
      </c>
      <c r="GM83" s="75">
        <f t="shared" si="1806"/>
        <v>0</v>
      </c>
      <c r="GN83" s="75">
        <f t="shared" si="1806"/>
        <v>0</v>
      </c>
      <c r="GO83" s="75">
        <f t="shared" si="1806"/>
        <v>0</v>
      </c>
      <c r="GP83" s="75">
        <f t="shared" si="1806"/>
        <v>0</v>
      </c>
      <c r="GQ83" s="75">
        <f t="shared" si="1806"/>
        <v>0</v>
      </c>
      <c r="GR83" s="75">
        <f t="shared" si="1806"/>
        <v>0</v>
      </c>
      <c r="GS83" s="75">
        <f t="shared" si="1806"/>
        <v>0</v>
      </c>
      <c r="GT83" s="75">
        <f t="shared" si="1806"/>
        <v>0</v>
      </c>
      <c r="GU83" s="75">
        <f t="shared" si="1806"/>
        <v>0</v>
      </c>
      <c r="GV83" s="75">
        <f t="shared" si="1806"/>
        <v>0</v>
      </c>
      <c r="GW83" s="75">
        <f t="shared" si="1806"/>
        <v>0</v>
      </c>
      <c r="GX83" s="75">
        <f t="shared" si="1806"/>
        <v>0</v>
      </c>
      <c r="GY83" s="75">
        <f t="shared" si="1806"/>
        <v>0</v>
      </c>
      <c r="GZ83" s="75">
        <f t="shared" si="1806"/>
        <v>0</v>
      </c>
      <c r="HA83" s="75">
        <f t="shared" si="1806"/>
        <v>0</v>
      </c>
      <c r="HB83" s="75">
        <f t="shared" si="1806"/>
        <v>0</v>
      </c>
      <c r="HC83" s="75">
        <f t="shared" si="1806"/>
        <v>0</v>
      </c>
      <c r="HD83" s="75">
        <f t="shared" si="1806"/>
        <v>0</v>
      </c>
      <c r="HE83" s="75">
        <f t="shared" si="1806"/>
        <v>0</v>
      </c>
      <c r="HF83" s="75">
        <f t="shared" ref="HF83:JQ83" si="1807">HE81</f>
        <v>0</v>
      </c>
      <c r="HG83" s="75">
        <f t="shared" si="1807"/>
        <v>0</v>
      </c>
      <c r="HH83" s="75">
        <f t="shared" si="1807"/>
        <v>0</v>
      </c>
      <c r="HI83" s="75">
        <f t="shared" si="1807"/>
        <v>0</v>
      </c>
      <c r="HJ83" s="75">
        <f t="shared" si="1807"/>
        <v>0</v>
      </c>
      <c r="HK83" s="75">
        <f t="shared" si="1807"/>
        <v>0</v>
      </c>
      <c r="HL83" s="75">
        <f t="shared" si="1807"/>
        <v>0</v>
      </c>
      <c r="HM83" s="75">
        <f t="shared" si="1807"/>
        <v>0</v>
      </c>
      <c r="HN83" s="75">
        <f t="shared" si="1807"/>
        <v>0</v>
      </c>
      <c r="HO83" s="75">
        <f t="shared" si="1807"/>
        <v>0</v>
      </c>
      <c r="HP83" s="75">
        <f t="shared" si="1807"/>
        <v>0</v>
      </c>
      <c r="HQ83" s="75">
        <f t="shared" si="1807"/>
        <v>0</v>
      </c>
      <c r="HR83" s="75">
        <f t="shared" si="1807"/>
        <v>0</v>
      </c>
      <c r="HS83" s="75">
        <f t="shared" si="1807"/>
        <v>0</v>
      </c>
      <c r="HT83" s="75">
        <f t="shared" si="1807"/>
        <v>0</v>
      </c>
      <c r="HU83" s="75">
        <f t="shared" si="1807"/>
        <v>0</v>
      </c>
      <c r="HV83" s="75">
        <f t="shared" si="1807"/>
        <v>0</v>
      </c>
      <c r="HW83" s="75">
        <f t="shared" si="1807"/>
        <v>0</v>
      </c>
      <c r="HX83" s="75">
        <f t="shared" si="1807"/>
        <v>0</v>
      </c>
      <c r="HY83" s="75">
        <f t="shared" si="1807"/>
        <v>0</v>
      </c>
      <c r="HZ83" s="75">
        <f t="shared" si="1807"/>
        <v>0</v>
      </c>
      <c r="IA83" s="75">
        <f t="shared" si="1807"/>
        <v>0</v>
      </c>
      <c r="IB83" s="75">
        <f t="shared" si="1807"/>
        <v>0</v>
      </c>
      <c r="IC83" s="75">
        <f t="shared" si="1807"/>
        <v>0</v>
      </c>
      <c r="ID83" s="75">
        <f t="shared" si="1807"/>
        <v>0</v>
      </c>
      <c r="IE83" s="75">
        <f t="shared" si="1807"/>
        <v>0</v>
      </c>
      <c r="IF83" s="75">
        <f t="shared" si="1807"/>
        <v>0</v>
      </c>
      <c r="IG83" s="75">
        <f t="shared" si="1807"/>
        <v>0</v>
      </c>
      <c r="IH83" s="75">
        <f t="shared" si="1807"/>
        <v>0</v>
      </c>
      <c r="II83" s="75">
        <f t="shared" si="1807"/>
        <v>0</v>
      </c>
      <c r="IJ83" s="75">
        <f t="shared" si="1807"/>
        <v>0</v>
      </c>
      <c r="IK83" s="75">
        <f t="shared" si="1807"/>
        <v>0</v>
      </c>
      <c r="IL83" s="75">
        <f t="shared" si="1807"/>
        <v>0</v>
      </c>
      <c r="IM83" s="75">
        <f t="shared" si="1807"/>
        <v>0</v>
      </c>
      <c r="IN83" s="75">
        <f t="shared" si="1807"/>
        <v>0</v>
      </c>
      <c r="IO83" s="75">
        <f t="shared" si="1807"/>
        <v>0</v>
      </c>
      <c r="IP83" s="75">
        <f t="shared" si="1807"/>
        <v>0</v>
      </c>
      <c r="IQ83" s="75">
        <f t="shared" si="1807"/>
        <v>0</v>
      </c>
      <c r="IR83" s="75">
        <f t="shared" si="1807"/>
        <v>0</v>
      </c>
      <c r="IS83" s="75">
        <f t="shared" si="1807"/>
        <v>0</v>
      </c>
      <c r="IT83" s="75">
        <f t="shared" si="1807"/>
        <v>0</v>
      </c>
      <c r="IU83" s="75">
        <f t="shared" si="1807"/>
        <v>0</v>
      </c>
      <c r="IV83" s="75">
        <f t="shared" si="1807"/>
        <v>0</v>
      </c>
      <c r="IW83" s="75">
        <f t="shared" si="1807"/>
        <v>0</v>
      </c>
      <c r="IX83" s="75">
        <f t="shared" si="1807"/>
        <v>0</v>
      </c>
      <c r="IY83" s="75">
        <f t="shared" si="1807"/>
        <v>0</v>
      </c>
      <c r="IZ83" s="75">
        <f t="shared" si="1807"/>
        <v>0</v>
      </c>
      <c r="JA83" s="75">
        <f t="shared" si="1807"/>
        <v>0</v>
      </c>
      <c r="JB83" s="75">
        <f t="shared" si="1807"/>
        <v>0</v>
      </c>
      <c r="JC83" s="75">
        <f t="shared" si="1807"/>
        <v>0</v>
      </c>
      <c r="JD83" s="75">
        <f t="shared" si="1807"/>
        <v>0</v>
      </c>
      <c r="JE83" s="75">
        <f t="shared" si="1807"/>
        <v>0</v>
      </c>
      <c r="JF83" s="75">
        <f t="shared" si="1807"/>
        <v>0</v>
      </c>
      <c r="JG83" s="75">
        <f t="shared" si="1807"/>
        <v>0</v>
      </c>
      <c r="JH83" s="75">
        <f t="shared" si="1807"/>
        <v>0</v>
      </c>
      <c r="JI83" s="75">
        <f t="shared" si="1807"/>
        <v>0</v>
      </c>
      <c r="JJ83" s="75">
        <f t="shared" si="1807"/>
        <v>0</v>
      </c>
      <c r="JK83" s="75">
        <f t="shared" si="1807"/>
        <v>0</v>
      </c>
      <c r="JL83" s="75">
        <f t="shared" si="1807"/>
        <v>0</v>
      </c>
      <c r="JM83" s="75">
        <f t="shared" si="1807"/>
        <v>0</v>
      </c>
      <c r="JN83" s="75">
        <f t="shared" si="1807"/>
        <v>0</v>
      </c>
      <c r="JO83" s="75">
        <f t="shared" si="1807"/>
        <v>0</v>
      </c>
      <c r="JP83" s="75">
        <f t="shared" si="1807"/>
        <v>0</v>
      </c>
      <c r="JQ83" s="75">
        <f t="shared" si="1807"/>
        <v>0</v>
      </c>
      <c r="JR83" s="75">
        <f t="shared" ref="JR83:KV83" si="1808">JQ81</f>
        <v>0</v>
      </c>
      <c r="JS83" s="75">
        <f t="shared" si="1808"/>
        <v>0</v>
      </c>
      <c r="JT83" s="75">
        <f t="shared" si="1808"/>
        <v>0</v>
      </c>
      <c r="JU83" s="75">
        <f t="shared" si="1808"/>
        <v>0</v>
      </c>
      <c r="JV83" s="75">
        <f t="shared" si="1808"/>
        <v>0</v>
      </c>
      <c r="JW83" s="75">
        <f t="shared" si="1808"/>
        <v>0</v>
      </c>
      <c r="JX83" s="75">
        <f t="shared" si="1808"/>
        <v>0</v>
      </c>
      <c r="JY83" s="75">
        <f t="shared" si="1808"/>
        <v>0</v>
      </c>
      <c r="JZ83" s="75">
        <f t="shared" si="1808"/>
        <v>0</v>
      </c>
      <c r="KA83" s="75">
        <f t="shared" si="1808"/>
        <v>0</v>
      </c>
      <c r="KB83" s="75">
        <f t="shared" si="1808"/>
        <v>0</v>
      </c>
      <c r="KC83" s="75">
        <f t="shared" si="1808"/>
        <v>0</v>
      </c>
      <c r="KD83" s="75">
        <f t="shared" si="1808"/>
        <v>0</v>
      </c>
      <c r="KE83" s="75">
        <f t="shared" si="1808"/>
        <v>0</v>
      </c>
      <c r="KF83" s="75">
        <f t="shared" si="1808"/>
        <v>0</v>
      </c>
      <c r="KG83" s="75">
        <f t="shared" si="1808"/>
        <v>0</v>
      </c>
      <c r="KH83" s="75">
        <f t="shared" si="1808"/>
        <v>0</v>
      </c>
      <c r="KI83" s="75">
        <f t="shared" si="1808"/>
        <v>0</v>
      </c>
      <c r="KJ83" s="75">
        <f t="shared" si="1808"/>
        <v>0</v>
      </c>
      <c r="KK83" s="75">
        <f t="shared" si="1808"/>
        <v>0</v>
      </c>
      <c r="KL83" s="75">
        <f t="shared" si="1808"/>
        <v>0</v>
      </c>
      <c r="KM83" s="75">
        <f t="shared" si="1808"/>
        <v>0</v>
      </c>
      <c r="KN83" s="75">
        <f t="shared" si="1808"/>
        <v>0</v>
      </c>
      <c r="KO83" s="75">
        <f t="shared" si="1808"/>
        <v>0</v>
      </c>
      <c r="KP83" s="75">
        <f t="shared" si="1808"/>
        <v>0</v>
      </c>
      <c r="KQ83" s="75">
        <f t="shared" si="1808"/>
        <v>0</v>
      </c>
      <c r="KR83" s="75">
        <f t="shared" si="1808"/>
        <v>0</v>
      </c>
      <c r="KS83" s="75">
        <f t="shared" si="1808"/>
        <v>0</v>
      </c>
      <c r="KT83" s="75">
        <f t="shared" si="1808"/>
        <v>0</v>
      </c>
      <c r="KU83" s="75">
        <f t="shared" si="1808"/>
        <v>0</v>
      </c>
      <c r="KV83" s="75">
        <f t="shared" si="1808"/>
        <v>0</v>
      </c>
      <c r="KW83" s="70"/>
      <c r="KX83" s="70"/>
    </row>
    <row r="84" spans="1:310" ht="4.05" customHeight="1" x14ac:dyDescent="0.25">
      <c r="A84" s="1"/>
      <c r="B84" s="79"/>
      <c r="C84" s="79"/>
      <c r="D84" s="79"/>
      <c r="E84" s="1"/>
      <c r="F84" s="1"/>
      <c r="G84" s="1"/>
      <c r="H84" s="11"/>
      <c r="I84" s="1"/>
      <c r="J84" s="1"/>
      <c r="K84" s="1"/>
      <c r="L84" s="1"/>
      <c r="M84" s="5"/>
      <c r="N84" s="1"/>
      <c r="O84" s="19"/>
      <c r="P84" s="1"/>
      <c r="Q84" s="1"/>
      <c r="R84" s="40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</row>
  </sheetData>
  <conditionalFormatting sqref="U6:KV7">
    <cfRule type="containsBlanks" dxfId="409" priority="209">
      <formula>LEN(TRIM(U6))=0</formula>
    </cfRule>
  </conditionalFormatting>
  <conditionalFormatting sqref="A1:XFD1 A19:D19 S19:XFD19 A60:XFD60 O33:XFD33 A33:D36 F35:Q35 F38:G38 A38:D38 A40:D40 F40:G40 F42:G42 A42:D42 A44:D44 F44:G44 F46:G46 A46:D46 A48:D48 F48:G48 F50:G50 A50:D50 F34:G34 I34:Q34 I48:Q48 I46:Q46 I44:Q44 I42:Q42 I40:Q40 I38:Q38 F36:G36 I36:Q36 I50:Q50 KW50:XFD50 KW38:XFD38 KW40:XFD40 KW42:XFD42 KW44:XFD44 KW46:XFD46 KW48:XFD48 KW34:XFD36 S50:T50 S38:T38 S40:T40 S42:T42 S44:T44 S46:T46 S48:T48 S34:T36 A62:XFD62 A64:XFD64 A63:D63 S63:XFD63 A66:XFD66 A6:XFD11 A2:C5 E2:XFD5 A85:XFD1048576">
    <cfRule type="cellIs" dxfId="408" priority="203" operator="equal">
      <formula>0</formula>
    </cfRule>
  </conditionalFormatting>
  <conditionalFormatting sqref="A12 A16:XFD18 C12 I12:XFD12">
    <cfRule type="cellIs" dxfId="407" priority="110" operator="equal">
      <formula>0</formula>
    </cfRule>
  </conditionalFormatting>
  <conditionalFormatting sqref="A13:D13 I13:XFD13">
    <cfRule type="cellIs" dxfId="406" priority="109" operator="equal">
      <formula>0</formula>
    </cfRule>
  </conditionalFormatting>
  <conditionalFormatting sqref="A14:D14 I14:XFD14">
    <cfRule type="cellIs" dxfId="405" priority="108" operator="equal">
      <formula>0</formula>
    </cfRule>
  </conditionalFormatting>
  <conditionalFormatting sqref="R17">
    <cfRule type="cellIs" dxfId="404" priority="104" operator="equal">
      <formula>0</formula>
    </cfRule>
  </conditionalFormatting>
  <conditionalFormatting sqref="E17">
    <cfRule type="cellIs" dxfId="403" priority="107" operator="equal">
      <formula>0</formula>
    </cfRule>
  </conditionalFormatting>
  <conditionalFormatting sqref="K17">
    <cfRule type="cellIs" dxfId="402" priority="106" operator="equal">
      <formula>0</formula>
    </cfRule>
  </conditionalFormatting>
  <conditionalFormatting sqref="N17">
    <cfRule type="cellIs" dxfId="401" priority="105" operator="equal">
      <formula>0</formula>
    </cfRule>
  </conditionalFormatting>
  <conditionalFormatting sqref="B12">
    <cfRule type="cellIs" dxfId="400" priority="97" operator="equal">
      <formula>0</formula>
    </cfRule>
  </conditionalFormatting>
  <conditionalFormatting sqref="D12">
    <cfRule type="cellIs" dxfId="399" priority="94" operator="equal">
      <formula>0</formula>
    </cfRule>
  </conditionalFormatting>
  <conditionalFormatting sqref="A15:D15 I15:XFD15">
    <cfRule type="cellIs" dxfId="398" priority="93" operator="equal">
      <formula>0</formula>
    </cfRule>
  </conditionalFormatting>
  <conditionalFormatting sqref="U15:KV15 R15">
    <cfRule type="cellIs" dxfId="397" priority="92" operator="lessThan">
      <formula>0</formula>
    </cfRule>
  </conditionalFormatting>
  <conditionalFormatting sqref="I19:R19">
    <cfRule type="cellIs" dxfId="396" priority="91" operator="equal">
      <formula>0</formula>
    </cfRule>
  </conditionalFormatting>
  <conditionalFormatting sqref="R19">
    <cfRule type="cellIs" dxfId="395" priority="90" operator="lessThan">
      <formula>0</formula>
    </cfRule>
  </conditionalFormatting>
  <conditionalFormatting sqref="R31">
    <cfRule type="cellIs" dxfId="394" priority="62" operator="equal">
      <formula>0</formula>
    </cfRule>
  </conditionalFormatting>
  <conditionalFormatting sqref="R52">
    <cfRule type="cellIs" dxfId="393" priority="54" operator="equal">
      <formula>0</formula>
    </cfRule>
  </conditionalFormatting>
  <conditionalFormatting sqref="D65">
    <cfRule type="cellIs" dxfId="392" priority="44" operator="equal">
      <formula>0</formula>
    </cfRule>
  </conditionalFormatting>
  <conditionalFormatting sqref="A71:XFD71">
    <cfRule type="cellIs" dxfId="391" priority="33" operator="equal">
      <formula>0</formula>
    </cfRule>
  </conditionalFormatting>
  <conditionalFormatting sqref="A20:XFD22">
    <cfRule type="cellIs" dxfId="390" priority="89" operator="equal">
      <formula>0</formula>
    </cfRule>
  </conditionalFormatting>
  <conditionalFormatting sqref="R21">
    <cfRule type="cellIs" dxfId="389" priority="85" operator="equal">
      <formula>0</formula>
    </cfRule>
  </conditionalFormatting>
  <conditionalFormatting sqref="E21">
    <cfRule type="cellIs" dxfId="388" priority="88" operator="equal">
      <formula>0</formula>
    </cfRule>
  </conditionalFormatting>
  <conditionalFormatting sqref="K21">
    <cfRule type="cellIs" dxfId="387" priority="87" operator="equal">
      <formula>0</formula>
    </cfRule>
  </conditionalFormatting>
  <conditionalFormatting sqref="N21">
    <cfRule type="cellIs" dxfId="386" priority="86" operator="equal">
      <formula>0</formula>
    </cfRule>
  </conditionalFormatting>
  <conditionalFormatting sqref="A23 C23 I23:XFD23">
    <cfRule type="cellIs" dxfId="385" priority="84" operator="equal">
      <formula>0</formula>
    </cfRule>
  </conditionalFormatting>
  <conditionalFormatting sqref="B23">
    <cfRule type="cellIs" dxfId="384" priority="83" operator="equal">
      <formula>0</formula>
    </cfRule>
  </conditionalFormatting>
  <conditionalFormatting sqref="D23">
    <cfRule type="cellIs" dxfId="383" priority="81" operator="equal">
      <formula>0</formula>
    </cfRule>
  </conditionalFormatting>
  <conditionalFormatting sqref="A24 C24 I24:XFD24">
    <cfRule type="cellIs" dxfId="382" priority="80" operator="equal">
      <formula>0</formula>
    </cfRule>
  </conditionalFormatting>
  <conditionalFormatting sqref="B24">
    <cfRule type="cellIs" dxfId="381" priority="79" operator="equal">
      <formula>0</formula>
    </cfRule>
  </conditionalFormatting>
  <conditionalFormatting sqref="D24">
    <cfRule type="cellIs" dxfId="380" priority="78" operator="equal">
      <formula>0</formula>
    </cfRule>
  </conditionalFormatting>
  <conditionalFormatting sqref="A26:XFD27">
    <cfRule type="cellIs" dxfId="379" priority="77" operator="equal">
      <formula>0</formula>
    </cfRule>
  </conditionalFormatting>
  <conditionalFormatting sqref="R27">
    <cfRule type="cellIs" dxfId="378" priority="73" operator="equal">
      <formula>0</formula>
    </cfRule>
  </conditionalFormatting>
  <conditionalFormatting sqref="E27">
    <cfRule type="cellIs" dxfId="377" priority="76" operator="equal">
      <formula>0</formula>
    </cfRule>
  </conditionalFormatting>
  <conditionalFormatting sqref="K27">
    <cfRule type="cellIs" dxfId="376" priority="75" operator="equal">
      <formula>0</formula>
    </cfRule>
  </conditionalFormatting>
  <conditionalFormatting sqref="N27">
    <cfRule type="cellIs" dxfId="375" priority="74" operator="equal">
      <formula>0</formula>
    </cfRule>
  </conditionalFormatting>
  <conditionalFormatting sqref="A25:D25 I25:XFD25">
    <cfRule type="cellIs" dxfId="374" priority="72" operator="equal">
      <formula>0</formula>
    </cfRule>
  </conditionalFormatting>
  <conditionalFormatting sqref="U25:KV25 R25">
    <cfRule type="cellIs" dxfId="373" priority="71" operator="lessThan">
      <formula>0</formula>
    </cfRule>
  </conditionalFormatting>
  <conditionalFormatting sqref="A29:D29 S29:XFD29">
    <cfRule type="cellIs" dxfId="372" priority="70" operator="equal">
      <formula>0</formula>
    </cfRule>
  </conditionalFormatting>
  <conditionalFormatting sqref="A28:XFD28">
    <cfRule type="cellIs" dxfId="371" priority="69" operator="equal">
      <formula>0</formula>
    </cfRule>
  </conditionalFormatting>
  <conditionalFormatting sqref="I29:R29">
    <cfRule type="cellIs" dxfId="370" priority="68" operator="equal">
      <formula>0</formula>
    </cfRule>
  </conditionalFormatting>
  <conditionalFormatting sqref="R29">
    <cfRule type="cellIs" dxfId="369" priority="67" operator="lessThan">
      <formula>0</formula>
    </cfRule>
  </conditionalFormatting>
  <conditionalFormatting sqref="A30:XFD32">
    <cfRule type="cellIs" dxfId="368" priority="66" operator="equal">
      <formula>0</formula>
    </cfRule>
  </conditionalFormatting>
  <conditionalFormatting sqref="E31">
    <cfRule type="cellIs" dxfId="367" priority="65" operator="equal">
      <formula>0</formula>
    </cfRule>
  </conditionalFormatting>
  <conditionalFormatting sqref="K31">
    <cfRule type="cellIs" dxfId="366" priority="64" operator="equal">
      <formula>0</formula>
    </cfRule>
  </conditionalFormatting>
  <conditionalFormatting sqref="N31">
    <cfRule type="cellIs" dxfId="365" priority="63" operator="equal">
      <formula>0</formula>
    </cfRule>
  </conditionalFormatting>
  <conditionalFormatting sqref="I33:N33">
    <cfRule type="cellIs" dxfId="364" priority="61" operator="equal">
      <formula>0</formula>
    </cfRule>
  </conditionalFormatting>
  <conditionalFormatting sqref="A49:D49 F49:G49 A47:D47 F47:G47 A45:D45 F45:G45 A43:D43 F43:G43 A41:D41 F41:G41 A39:D39 F39:G39 A37:D37 F37:G37 I37:Q37 I39:Q39 I41:Q41 I43:Q43 I45:Q45 I47:Q47 I49:Q49 KW49:XFD49 KW47:XFD47 KW45:XFD45 KW43:XFD43 KW41:XFD41 KW39:XFD39 KW37:XFD37 S49:T49 S47:T47 S45:T45 S43:T43 S41:T41 S39:T39 S37:T37">
    <cfRule type="cellIs" dxfId="363" priority="60" operator="equal">
      <formula>0</formula>
    </cfRule>
  </conditionalFormatting>
  <conditionalFormatting sqref="H37 H39 H41 H43 H45 H47 H49">
    <cfRule type="cellIs" dxfId="362" priority="59" operator="equal">
      <formula>0</formula>
    </cfRule>
  </conditionalFormatting>
  <conditionalFormatting sqref="A51:XFD53">
    <cfRule type="cellIs" dxfId="361" priority="58" operator="equal">
      <formula>0</formula>
    </cfRule>
  </conditionalFormatting>
  <conditionalFormatting sqref="E52">
    <cfRule type="cellIs" dxfId="360" priority="57" operator="equal">
      <formula>0</formula>
    </cfRule>
  </conditionalFormatting>
  <conditionalFormatting sqref="K52">
    <cfRule type="cellIs" dxfId="359" priority="56" operator="equal">
      <formula>0</formula>
    </cfRule>
  </conditionalFormatting>
  <conditionalFormatting sqref="N52">
    <cfRule type="cellIs" dxfId="358" priority="55" operator="equal">
      <formula>0</formula>
    </cfRule>
  </conditionalFormatting>
  <conditionalFormatting sqref="A59 C59 I59:XFD59">
    <cfRule type="cellIs" dxfId="357" priority="53" operator="equal">
      <formula>0</formula>
    </cfRule>
  </conditionalFormatting>
  <conditionalFormatting sqref="B59">
    <cfRule type="cellIs" dxfId="356" priority="52" operator="equal">
      <formula>0</formula>
    </cfRule>
  </conditionalFormatting>
  <conditionalFormatting sqref="D59">
    <cfRule type="cellIs" dxfId="355" priority="51" operator="equal">
      <formula>0</formula>
    </cfRule>
  </conditionalFormatting>
  <conditionalFormatting sqref="A61 C61 I61:XFD61">
    <cfRule type="cellIs" dxfId="354" priority="50" operator="equal">
      <formula>0</formula>
    </cfRule>
  </conditionalFormatting>
  <conditionalFormatting sqref="B61">
    <cfRule type="cellIs" dxfId="353" priority="49" operator="equal">
      <formula>0</formula>
    </cfRule>
  </conditionalFormatting>
  <conditionalFormatting sqref="D61">
    <cfRule type="cellIs" dxfId="352" priority="48" operator="equal">
      <formula>0</formula>
    </cfRule>
  </conditionalFormatting>
  <conditionalFormatting sqref="I63:R63">
    <cfRule type="cellIs" dxfId="351" priority="47" operator="equal">
      <formula>0</formula>
    </cfRule>
  </conditionalFormatting>
  <conditionalFormatting sqref="A65 C65 I65:XFD65">
    <cfRule type="cellIs" dxfId="350" priority="46" operator="equal">
      <formula>0</formula>
    </cfRule>
  </conditionalFormatting>
  <conditionalFormatting sqref="B65">
    <cfRule type="cellIs" dxfId="349" priority="45" operator="equal">
      <formula>0</formula>
    </cfRule>
  </conditionalFormatting>
  <conditionalFormatting sqref="A67:D67 I67:Q67 S67:XFD67">
    <cfRule type="cellIs" dxfId="348" priority="43" operator="equal">
      <formula>0</formula>
    </cfRule>
  </conditionalFormatting>
  <conditionalFormatting sqref="U67:KV67">
    <cfRule type="cellIs" dxfId="347" priority="42" operator="lessThan">
      <formula>0</formula>
    </cfRule>
  </conditionalFormatting>
  <conditionalFormatting sqref="R67">
    <cfRule type="cellIs" dxfId="346" priority="41" operator="equal">
      <formula>0</formula>
    </cfRule>
  </conditionalFormatting>
  <conditionalFormatting sqref="A69:XFD70">
    <cfRule type="cellIs" dxfId="345" priority="40" operator="equal">
      <formula>0</formula>
    </cfRule>
  </conditionalFormatting>
  <conditionalFormatting sqref="R70">
    <cfRule type="cellIs" dxfId="344" priority="36" operator="equal">
      <formula>0</formula>
    </cfRule>
  </conditionalFormatting>
  <conditionalFormatting sqref="E70">
    <cfRule type="cellIs" dxfId="343" priority="39" operator="equal">
      <formula>0</formula>
    </cfRule>
  </conditionalFormatting>
  <conditionalFormatting sqref="K70">
    <cfRule type="cellIs" dxfId="342" priority="38" operator="equal">
      <formula>0</formula>
    </cfRule>
  </conditionalFormatting>
  <conditionalFormatting sqref="N70">
    <cfRule type="cellIs" dxfId="341" priority="37" operator="equal">
      <formula>0</formula>
    </cfRule>
  </conditionalFormatting>
  <conditionalFormatting sqref="A68:D68 I68:XFD68">
    <cfRule type="cellIs" dxfId="340" priority="35" operator="equal">
      <formula>0</formula>
    </cfRule>
  </conditionalFormatting>
  <conditionalFormatting sqref="U68:KV68 R68">
    <cfRule type="cellIs" dxfId="339" priority="34" operator="lessThan">
      <formula>0</formula>
    </cfRule>
  </conditionalFormatting>
  <conditionalFormatting sqref="A72:XFD72 A73:D73 A76:XFD78 I73:XFD73 U74:KV74">
    <cfRule type="cellIs" dxfId="338" priority="32" operator="equal">
      <formula>0</formula>
    </cfRule>
  </conditionalFormatting>
  <conditionalFormatting sqref="A74:D74 I74:T74 KW74:XFD74">
    <cfRule type="cellIs" dxfId="337" priority="31" operator="equal">
      <formula>0</formula>
    </cfRule>
  </conditionalFormatting>
  <conditionalFormatting sqref="A75:D75 I75:XFD75">
    <cfRule type="cellIs" dxfId="336" priority="30" operator="equal">
      <formula>0</formula>
    </cfRule>
  </conditionalFormatting>
  <conditionalFormatting sqref="R77">
    <cfRule type="cellIs" dxfId="335" priority="26" operator="equal">
      <formula>0</formula>
    </cfRule>
  </conditionalFormatting>
  <conditionalFormatting sqref="E77">
    <cfRule type="cellIs" dxfId="334" priority="29" operator="equal">
      <formula>0</formula>
    </cfRule>
  </conditionalFormatting>
  <conditionalFormatting sqref="K77">
    <cfRule type="cellIs" dxfId="333" priority="28" operator="equal">
      <formula>0</formula>
    </cfRule>
  </conditionalFormatting>
  <conditionalFormatting sqref="N77">
    <cfRule type="cellIs" dxfId="332" priority="27" operator="equal">
      <formula>0</formula>
    </cfRule>
  </conditionalFormatting>
  <conditionalFormatting sqref="U79">
    <cfRule type="cellIs" dxfId="331" priority="25" operator="equal">
      <formula>0</formula>
    </cfRule>
  </conditionalFormatting>
  <conditionalFormatting sqref="A79:D79 I79:T79 V79:XFD79">
    <cfRule type="cellIs" dxfId="330" priority="24" operator="equal">
      <formula>0</formula>
    </cfRule>
  </conditionalFormatting>
  <conditionalFormatting sqref="A80:D80 I80:XFD80">
    <cfRule type="cellIs" dxfId="329" priority="23" operator="equal">
      <formula>0</formula>
    </cfRule>
  </conditionalFormatting>
  <conditionalFormatting sqref="A84:XFD84">
    <cfRule type="cellIs" dxfId="328" priority="22" operator="equal">
      <formula>0</formula>
    </cfRule>
  </conditionalFormatting>
  <conditionalFormatting sqref="U81:KV81">
    <cfRule type="cellIs" dxfId="327" priority="16" operator="equal">
      <formula>0</formula>
    </cfRule>
  </conditionalFormatting>
  <conditionalFormatting sqref="A81:D81 I81:T81 KW81:XFD81">
    <cfRule type="cellIs" dxfId="326" priority="15" operator="equal">
      <formula>0</formula>
    </cfRule>
  </conditionalFormatting>
  <conditionalFormatting sqref="A82:D82 I82:XFD82 M83:N83">
    <cfRule type="cellIs" dxfId="325" priority="14" operator="equal">
      <formula>0</formula>
    </cfRule>
  </conditionalFormatting>
  <conditionalFormatting sqref="D83">
    <cfRule type="cellIs" dxfId="324" priority="13" operator="equal">
      <formula>0</formula>
    </cfRule>
  </conditionalFormatting>
  <conditionalFormatting sqref="A83:C83 I83:L83 O83:XFD83">
    <cfRule type="cellIs" dxfId="323" priority="12" operator="equal">
      <formula>0</formula>
    </cfRule>
  </conditionalFormatting>
  <conditionalFormatting sqref="D2:D5">
    <cfRule type="cellIs" dxfId="322" priority="9" operator="equal">
      <formula>0</formula>
    </cfRule>
  </conditionalFormatting>
  <conditionalFormatting sqref="A56:XFD58">
    <cfRule type="cellIs" dxfId="321" priority="8" operator="equal">
      <formula>0</formula>
    </cfRule>
  </conditionalFormatting>
  <conditionalFormatting sqref="A54:D54 I54:XFD54">
    <cfRule type="cellIs" dxfId="320" priority="7" operator="equal">
      <formula>0</formula>
    </cfRule>
  </conditionalFormatting>
  <conditionalFormatting sqref="R57">
    <cfRule type="cellIs" dxfId="319" priority="3" operator="equal">
      <formula>0</formula>
    </cfRule>
  </conditionalFormatting>
  <conditionalFormatting sqref="E57">
    <cfRule type="cellIs" dxfId="318" priority="6" operator="equal">
      <formula>0</formula>
    </cfRule>
  </conditionalFormatting>
  <conditionalFormatting sqref="K57">
    <cfRule type="cellIs" dxfId="317" priority="5" operator="equal">
      <formula>0</formula>
    </cfRule>
  </conditionalFormatting>
  <conditionalFormatting sqref="N57">
    <cfRule type="cellIs" dxfId="316" priority="4" operator="equal">
      <formula>0</formula>
    </cfRule>
  </conditionalFormatting>
  <conditionalFormatting sqref="A55:D55 I55:XFD55">
    <cfRule type="cellIs" dxfId="315" priority="2" operator="equal">
      <formula>0</formula>
    </cfRule>
  </conditionalFormatting>
  <conditionalFormatting sqref="U55:KV55 R55">
    <cfRule type="cellIs" dxfId="314" priority="1" operator="lessThan">
      <formula>0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Z124"/>
  <sheetViews>
    <sheetView workbookViewId="0">
      <pane ySplit="9" topLeftCell="A10" activePane="bottomLeft" state="frozen"/>
      <selection pane="bottomLeft" activeCell="B4" sqref="B4"/>
    </sheetView>
  </sheetViews>
  <sheetFormatPr defaultRowHeight="12" x14ac:dyDescent="0.25"/>
  <cols>
    <col min="1" max="1" width="1.77734375" style="15" customWidth="1"/>
    <col min="2" max="3" width="1.77734375" style="2" customWidth="1"/>
    <col min="4" max="4" width="1.77734375" style="6" customWidth="1"/>
    <col min="5" max="5" width="53.33203125" style="2" bestFit="1" customWidth="1"/>
    <col min="6" max="6" width="1.77734375" style="13" customWidth="1"/>
    <col min="7" max="7" width="1.77734375" style="2" customWidth="1"/>
    <col min="8" max="8" width="1.77734375" style="6" customWidth="1"/>
    <col min="9" max="9" width="9.109375" style="2" bestFit="1" customWidth="1"/>
    <col min="10" max="10" width="1.77734375" style="13" customWidth="1"/>
    <col min="11" max="16384" width="8.88671875" style="2"/>
  </cols>
  <sheetData>
    <row r="1" spans="1:26" x14ac:dyDescent="0.25">
      <c r="A1" s="14">
        <f>ROW()</f>
        <v>1</v>
      </c>
      <c r="B1" s="1"/>
      <c r="C1" s="1"/>
      <c r="D1" s="5"/>
      <c r="E1" s="1"/>
      <c r="F1" s="11"/>
      <c r="G1" s="1"/>
      <c r="H1" s="5"/>
      <c r="I1" s="1"/>
      <c r="J1" s="1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5">
      <c r="A2" s="14">
        <f>ROW()</f>
        <v>2</v>
      </c>
      <c r="B2" s="1"/>
      <c r="C2" s="1"/>
      <c r="D2" s="1" t="str">
        <f>главная!$D$2</f>
        <v>ИНВЕСТМОДЕЛЬ СТАРТАПА</v>
      </c>
      <c r="E2" s="1"/>
      <c r="F2" s="11"/>
      <c r="G2" s="1"/>
      <c r="H2" s="5"/>
      <c r="I2" s="1"/>
      <c r="J2" s="1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5">
      <c r="A3" s="14">
        <f>ROW()</f>
        <v>3</v>
      </c>
      <c r="B3" s="1"/>
      <c r="C3" s="1"/>
      <c r="D3" s="1" t="str">
        <f>главная!$D$3</f>
        <v>Деятельность:</v>
      </c>
      <c r="E3" s="1"/>
      <c r="F3" s="11"/>
      <c r="G3" s="1"/>
      <c r="H3" s="5"/>
      <c r="I3" s="1"/>
      <c r="J3" s="1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x14ac:dyDescent="0.25">
      <c r="A4" s="14">
        <f>ROW()</f>
        <v>4</v>
      </c>
      <c r="B4" s="1"/>
      <c r="C4" s="1"/>
      <c r="D4" s="3" t="str">
        <f>главная!$D$4</f>
        <v>Предоставление Онлайн Услуг</v>
      </c>
      <c r="E4" s="1"/>
      <c r="F4" s="11"/>
      <c r="G4" s="1"/>
      <c r="H4" s="5"/>
      <c r="I4" s="1"/>
      <c r="J4" s="1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25">
      <c r="A5" s="14">
        <f>ROW()</f>
        <v>5</v>
      </c>
      <c r="B5" s="1"/>
      <c r="C5" s="1"/>
      <c r="D5" s="222" t="s">
        <v>77</v>
      </c>
      <c r="E5" s="1"/>
      <c r="F5" s="11"/>
      <c r="G5" s="1"/>
      <c r="H5" s="5"/>
      <c r="I5" s="1"/>
      <c r="J5" s="1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5">
      <c r="A6" s="14">
        <f>ROW()</f>
        <v>6</v>
      </c>
      <c r="B6" s="1"/>
      <c r="C6" s="1"/>
      <c r="D6" s="5"/>
      <c r="E6" s="1"/>
      <c r="F6" s="11"/>
      <c r="G6" s="1"/>
      <c r="H6" s="5"/>
      <c r="I6" s="1"/>
      <c r="J6" s="1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s="4" customFormat="1" x14ac:dyDescent="0.25">
      <c r="A7" s="14">
        <f>ROW()</f>
        <v>7</v>
      </c>
      <c r="B7" s="3"/>
      <c r="C7" s="3"/>
      <c r="D7" s="5" t="s">
        <v>0</v>
      </c>
      <c r="E7" s="3" t="s">
        <v>1</v>
      </c>
      <c r="F7" s="12">
        <f>SUM(F8:F100024)</f>
        <v>0</v>
      </c>
      <c r="G7" s="3"/>
      <c r="H7" s="5" t="s">
        <v>0</v>
      </c>
      <c r="I7" s="3" t="s">
        <v>2</v>
      </c>
      <c r="J7" s="12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4.05" customHeight="1" x14ac:dyDescent="0.25">
      <c r="A8" s="14">
        <f>ROW()</f>
        <v>8</v>
      </c>
      <c r="B8" s="1"/>
      <c r="C8" s="1"/>
      <c r="D8" s="5"/>
      <c r="E8" s="8"/>
      <c r="F8" s="11"/>
      <c r="G8" s="1"/>
      <c r="H8" s="5"/>
      <c r="I8" s="8"/>
      <c r="J8" s="1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3" customHeight="1" x14ac:dyDescent="0.25">
      <c r="A9" s="14">
        <f>ROW()</f>
        <v>9</v>
      </c>
      <c r="B9" s="1"/>
      <c r="C9" s="1"/>
      <c r="D9" s="5"/>
      <c r="E9" s="9"/>
      <c r="F9" s="11"/>
      <c r="G9" s="1"/>
      <c r="H9" s="5"/>
      <c r="I9" s="9"/>
      <c r="J9" s="1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7.95" customHeight="1" x14ac:dyDescent="0.25">
      <c r="A10" s="14">
        <f>ROW()</f>
        <v>10</v>
      </c>
      <c r="B10" s="1"/>
      <c r="C10" s="1"/>
      <c r="D10" s="5"/>
      <c r="E10" s="1"/>
      <c r="F10" s="11"/>
      <c r="G10" s="1"/>
      <c r="H10" s="5"/>
      <c r="I10" s="1"/>
      <c r="J10" s="1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x14ac:dyDescent="0.25">
      <c r="A11" s="14">
        <f>ROW()</f>
        <v>11</v>
      </c>
      <c r="B11" s="1"/>
      <c r="C11" s="1"/>
      <c r="D11" s="5" t="s">
        <v>0</v>
      </c>
      <c r="E11" s="10" t="s">
        <v>83</v>
      </c>
      <c r="F11" s="11">
        <f t="shared" ref="F11:F42" si="0">IF(OR(E11="",E11=0),0,IF(COUNTIF(E:E,E11)=1,0,1))</f>
        <v>0</v>
      </c>
      <c r="G11" s="1"/>
      <c r="H11" s="5" t="s">
        <v>0</v>
      </c>
      <c r="I11" s="10" t="s">
        <v>3</v>
      </c>
      <c r="J11" s="1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x14ac:dyDescent="0.25">
      <c r="A12" s="14">
        <f>ROW()</f>
        <v>12</v>
      </c>
      <c r="B12" s="1"/>
      <c r="C12" s="1"/>
      <c r="D12" s="5" t="s">
        <v>0</v>
      </c>
      <c r="E12" s="10" t="s">
        <v>84</v>
      </c>
      <c r="F12" s="11">
        <f t="shared" si="0"/>
        <v>0</v>
      </c>
      <c r="G12" s="1"/>
      <c r="H12" s="5" t="s">
        <v>0</v>
      </c>
      <c r="I12" s="10" t="s">
        <v>3</v>
      </c>
      <c r="J12" s="1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x14ac:dyDescent="0.25">
      <c r="A13" s="14">
        <f>ROW()</f>
        <v>13</v>
      </c>
      <c r="B13" s="1"/>
      <c r="C13" s="1"/>
      <c r="D13" s="5" t="s">
        <v>0</v>
      </c>
      <c r="E13" s="10" t="s">
        <v>11</v>
      </c>
      <c r="F13" s="11">
        <f t="shared" si="0"/>
        <v>0</v>
      </c>
      <c r="G13" s="1"/>
      <c r="H13" s="5" t="s">
        <v>0</v>
      </c>
      <c r="I13" s="10" t="s">
        <v>12</v>
      </c>
      <c r="J13" s="1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x14ac:dyDescent="0.25">
      <c r="A14" s="14">
        <f>ROW()</f>
        <v>14</v>
      </c>
      <c r="B14" s="1"/>
      <c r="C14" s="1"/>
      <c r="D14" s="5" t="s">
        <v>0</v>
      </c>
      <c r="E14" s="10" t="s">
        <v>38</v>
      </c>
      <c r="F14" s="11">
        <f t="shared" si="0"/>
        <v>0</v>
      </c>
      <c r="G14" s="1"/>
      <c r="H14" s="5" t="s">
        <v>0</v>
      </c>
      <c r="I14" s="10" t="s">
        <v>10</v>
      </c>
      <c r="J14" s="1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x14ac:dyDescent="0.25">
      <c r="A15" s="14">
        <f>ROW()</f>
        <v>15</v>
      </c>
      <c r="B15" s="1"/>
      <c r="C15" s="1"/>
      <c r="D15" s="5" t="s">
        <v>0</v>
      </c>
      <c r="E15" s="10" t="s">
        <v>165</v>
      </c>
      <c r="F15" s="11">
        <f t="shared" si="0"/>
        <v>0</v>
      </c>
      <c r="G15" s="1"/>
      <c r="H15" s="5" t="s">
        <v>0</v>
      </c>
      <c r="I15" s="10" t="s">
        <v>91</v>
      </c>
      <c r="J15" s="1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x14ac:dyDescent="0.25">
      <c r="A16" s="14">
        <f>ROW()</f>
        <v>16</v>
      </c>
      <c r="B16" s="1"/>
      <c r="C16" s="1"/>
      <c r="D16" s="5" t="s">
        <v>0</v>
      </c>
      <c r="E16" s="10" t="s">
        <v>166</v>
      </c>
      <c r="F16" s="11">
        <f t="shared" si="0"/>
        <v>0</v>
      </c>
      <c r="G16" s="1"/>
      <c r="H16" s="5" t="s">
        <v>0</v>
      </c>
      <c r="I16" s="10" t="s">
        <v>8</v>
      </c>
      <c r="J16" s="1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x14ac:dyDescent="0.25">
      <c r="A17" s="14">
        <f>ROW()</f>
        <v>17</v>
      </c>
      <c r="B17" s="1"/>
      <c r="C17" s="1"/>
      <c r="D17" s="5" t="s">
        <v>0</v>
      </c>
      <c r="E17" s="10" t="s">
        <v>98</v>
      </c>
      <c r="F17" s="11">
        <f t="shared" si="0"/>
        <v>0</v>
      </c>
      <c r="G17" s="1"/>
      <c r="H17" s="5" t="s">
        <v>0</v>
      </c>
      <c r="I17" s="10" t="s">
        <v>12</v>
      </c>
      <c r="J17" s="1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x14ac:dyDescent="0.25">
      <c r="A18" s="14">
        <f>ROW()</f>
        <v>18</v>
      </c>
      <c r="B18" s="1"/>
      <c r="C18" s="1"/>
      <c r="D18" s="5" t="s">
        <v>0</v>
      </c>
      <c r="E18" s="10" t="s">
        <v>92</v>
      </c>
      <c r="F18" s="11">
        <f t="shared" si="0"/>
        <v>0</v>
      </c>
      <c r="G18" s="1"/>
      <c r="H18" s="5" t="s">
        <v>0</v>
      </c>
      <c r="I18" s="10" t="s">
        <v>93</v>
      </c>
      <c r="J18" s="1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25">
      <c r="A19" s="14">
        <f>ROW()</f>
        <v>19</v>
      </c>
      <c r="B19" s="1"/>
      <c r="C19" s="1"/>
      <c r="D19" s="5" t="s">
        <v>0</v>
      </c>
      <c r="E19" s="10" t="s">
        <v>94</v>
      </c>
      <c r="F19" s="11">
        <f t="shared" si="0"/>
        <v>0</v>
      </c>
      <c r="G19" s="1"/>
      <c r="H19" s="5" t="s">
        <v>0</v>
      </c>
      <c r="I19" s="10" t="s">
        <v>95</v>
      </c>
      <c r="J19" s="1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25">
      <c r="A20" s="14">
        <f>ROW()</f>
        <v>20</v>
      </c>
      <c r="B20" s="1"/>
      <c r="C20" s="1"/>
      <c r="D20" s="5" t="s">
        <v>0</v>
      </c>
      <c r="E20" s="10" t="s">
        <v>96</v>
      </c>
      <c r="F20" s="11">
        <f t="shared" si="0"/>
        <v>0</v>
      </c>
      <c r="G20" s="1"/>
      <c r="H20" s="5" t="s">
        <v>0</v>
      </c>
      <c r="I20" s="10" t="s">
        <v>12</v>
      </c>
      <c r="J20" s="1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25">
      <c r="A21" s="14">
        <f>ROW()</f>
        <v>21</v>
      </c>
      <c r="B21" s="1"/>
      <c r="C21" s="1"/>
      <c r="D21" s="5" t="s">
        <v>0</v>
      </c>
      <c r="E21" s="10" t="s">
        <v>97</v>
      </c>
      <c r="F21" s="11">
        <f t="shared" si="0"/>
        <v>0</v>
      </c>
      <c r="G21" s="1"/>
      <c r="H21" s="5" t="s">
        <v>0</v>
      </c>
      <c r="I21" s="10" t="s">
        <v>93</v>
      </c>
      <c r="J21" s="1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25">
      <c r="A22" s="14">
        <f>ROW()</f>
        <v>22</v>
      </c>
      <c r="B22" s="1"/>
      <c r="C22" s="1"/>
      <c r="D22" s="5" t="s">
        <v>0</v>
      </c>
      <c r="E22" s="10" t="s">
        <v>167</v>
      </c>
      <c r="F22" s="11">
        <f t="shared" si="0"/>
        <v>0</v>
      </c>
      <c r="G22" s="1"/>
      <c r="H22" s="5" t="s">
        <v>0</v>
      </c>
      <c r="I22" s="10" t="s">
        <v>10</v>
      </c>
      <c r="J22" s="1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x14ac:dyDescent="0.25">
      <c r="A23" s="14">
        <f>ROW()</f>
        <v>23</v>
      </c>
      <c r="B23" s="1"/>
      <c r="C23" s="1"/>
      <c r="D23" s="5" t="s">
        <v>0</v>
      </c>
      <c r="E23" s="10" t="s">
        <v>105</v>
      </c>
      <c r="F23" s="11">
        <f t="shared" si="0"/>
        <v>0</v>
      </c>
      <c r="G23" s="1"/>
      <c r="H23" s="5" t="s">
        <v>0</v>
      </c>
      <c r="I23" s="10" t="s">
        <v>12</v>
      </c>
      <c r="J23" s="1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25">
      <c r="A24" s="14">
        <f>ROW()</f>
        <v>24</v>
      </c>
      <c r="B24" s="1"/>
      <c r="C24" s="1"/>
      <c r="D24" s="5" t="s">
        <v>0</v>
      </c>
      <c r="E24" s="10" t="s">
        <v>99</v>
      </c>
      <c r="F24" s="11">
        <f t="shared" si="0"/>
        <v>0</v>
      </c>
      <c r="G24" s="1"/>
      <c r="H24" s="5" t="s">
        <v>0</v>
      </c>
      <c r="I24" s="10" t="s">
        <v>93</v>
      </c>
      <c r="J24" s="1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25">
      <c r="A25" s="14">
        <f>ROW()</f>
        <v>25</v>
      </c>
      <c r="B25" s="1"/>
      <c r="C25" s="1"/>
      <c r="D25" s="5" t="s">
        <v>0</v>
      </c>
      <c r="E25" s="10" t="s">
        <v>100</v>
      </c>
      <c r="F25" s="11">
        <f t="shared" si="0"/>
        <v>0</v>
      </c>
      <c r="G25" s="1"/>
      <c r="H25" s="5" t="s">
        <v>0</v>
      </c>
      <c r="I25" s="10" t="s">
        <v>93</v>
      </c>
      <c r="J25" s="1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25">
      <c r="A26" s="14">
        <f>ROW()</f>
        <v>26</v>
      </c>
      <c r="B26" s="1"/>
      <c r="C26" s="1"/>
      <c r="D26" s="5" t="s">
        <v>0</v>
      </c>
      <c r="E26" s="10" t="s">
        <v>101</v>
      </c>
      <c r="F26" s="11">
        <f t="shared" si="0"/>
        <v>0</v>
      </c>
      <c r="G26" s="1"/>
      <c r="H26" s="5" t="s">
        <v>0</v>
      </c>
      <c r="I26" s="10" t="s">
        <v>93</v>
      </c>
      <c r="J26" s="1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25">
      <c r="A27" s="14">
        <f>ROW()</f>
        <v>27</v>
      </c>
      <c r="B27" s="1"/>
      <c r="C27" s="1"/>
      <c r="D27" s="5" t="s">
        <v>0</v>
      </c>
      <c r="E27" s="10" t="s">
        <v>168</v>
      </c>
      <c r="F27" s="11">
        <f t="shared" si="0"/>
        <v>0</v>
      </c>
      <c r="G27" s="1"/>
      <c r="H27" s="5" t="s">
        <v>0</v>
      </c>
      <c r="I27" s="10" t="s">
        <v>91</v>
      </c>
      <c r="J27" s="1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25">
      <c r="A28" s="14">
        <f>ROW()</f>
        <v>28</v>
      </c>
      <c r="B28" s="1"/>
      <c r="C28" s="1"/>
      <c r="D28" s="5" t="s">
        <v>0</v>
      </c>
      <c r="E28" s="10" t="s">
        <v>15</v>
      </c>
      <c r="F28" s="11">
        <f t="shared" si="0"/>
        <v>0</v>
      </c>
      <c r="G28" s="1"/>
      <c r="H28" s="5" t="s">
        <v>0</v>
      </c>
      <c r="I28" s="10" t="s">
        <v>8</v>
      </c>
      <c r="J28" s="1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25">
      <c r="A29" s="14">
        <f>ROW()</f>
        <v>29</v>
      </c>
      <c r="B29" s="1"/>
      <c r="C29" s="1"/>
      <c r="D29" s="5" t="s">
        <v>0</v>
      </c>
      <c r="E29" s="10" t="s">
        <v>134</v>
      </c>
      <c r="F29" s="11">
        <f t="shared" si="0"/>
        <v>0</v>
      </c>
      <c r="G29" s="1"/>
      <c r="H29" s="5" t="s">
        <v>0</v>
      </c>
      <c r="I29" s="10" t="s">
        <v>8</v>
      </c>
      <c r="J29" s="1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25">
      <c r="A30" s="14">
        <f>ROW()</f>
        <v>30</v>
      </c>
      <c r="B30" s="1"/>
      <c r="C30" s="1"/>
      <c r="D30" s="5" t="s">
        <v>0</v>
      </c>
      <c r="E30" s="10" t="s">
        <v>135</v>
      </c>
      <c r="F30" s="11">
        <f t="shared" si="0"/>
        <v>0</v>
      </c>
      <c r="G30" s="1"/>
      <c r="H30" s="5" t="s">
        <v>0</v>
      </c>
      <c r="I30" s="10" t="s">
        <v>10</v>
      </c>
      <c r="J30" s="1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x14ac:dyDescent="0.25">
      <c r="A31" s="14">
        <f>ROW()</f>
        <v>31</v>
      </c>
      <c r="B31" s="1"/>
      <c r="C31" s="1"/>
      <c r="D31" s="5" t="s">
        <v>0</v>
      </c>
      <c r="E31" s="10" t="s">
        <v>169</v>
      </c>
      <c r="F31" s="11">
        <f t="shared" si="0"/>
        <v>0</v>
      </c>
      <c r="G31" s="1"/>
      <c r="H31" s="5" t="s">
        <v>0</v>
      </c>
      <c r="I31" s="10" t="s">
        <v>14</v>
      </c>
      <c r="J31" s="1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x14ac:dyDescent="0.25">
      <c r="A32" s="14">
        <f>ROW()</f>
        <v>32</v>
      </c>
      <c r="B32" s="1"/>
      <c r="C32" s="1"/>
      <c r="D32" s="5" t="s">
        <v>0</v>
      </c>
      <c r="E32" s="10" t="s">
        <v>20</v>
      </c>
      <c r="F32" s="11">
        <f t="shared" si="0"/>
        <v>0</v>
      </c>
      <c r="G32" s="1"/>
      <c r="H32" s="5" t="s">
        <v>0</v>
      </c>
      <c r="I32" s="10" t="s">
        <v>8</v>
      </c>
      <c r="J32" s="1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x14ac:dyDescent="0.25">
      <c r="A33" s="14">
        <f>ROW()</f>
        <v>33</v>
      </c>
      <c r="B33" s="1"/>
      <c r="C33" s="1"/>
      <c r="D33" s="5" t="s">
        <v>0</v>
      </c>
      <c r="E33" s="10" t="s">
        <v>21</v>
      </c>
      <c r="F33" s="11">
        <f t="shared" si="0"/>
        <v>0</v>
      </c>
      <c r="G33" s="1"/>
      <c r="H33" s="5" t="s">
        <v>0</v>
      </c>
      <c r="I33" s="10" t="s">
        <v>8</v>
      </c>
      <c r="J33" s="1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x14ac:dyDescent="0.25">
      <c r="A34" s="14">
        <f>ROW()</f>
        <v>34</v>
      </c>
      <c r="B34" s="1"/>
      <c r="C34" s="1"/>
      <c r="D34" s="5" t="s">
        <v>0</v>
      </c>
      <c r="E34" s="10" t="s">
        <v>22</v>
      </c>
      <c r="F34" s="11">
        <f t="shared" si="0"/>
        <v>0</v>
      </c>
      <c r="G34" s="1"/>
      <c r="H34" s="5" t="s">
        <v>0</v>
      </c>
      <c r="I34" s="10" t="s">
        <v>8</v>
      </c>
      <c r="J34" s="1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x14ac:dyDescent="0.25">
      <c r="A35" s="14">
        <f>ROW()</f>
        <v>35</v>
      </c>
      <c r="B35" s="1"/>
      <c r="C35" s="1"/>
      <c r="D35" s="5" t="s">
        <v>0</v>
      </c>
      <c r="E35" s="10" t="s">
        <v>23</v>
      </c>
      <c r="F35" s="11">
        <f t="shared" si="0"/>
        <v>0</v>
      </c>
      <c r="G35" s="1"/>
      <c r="H35" s="5" t="s">
        <v>0</v>
      </c>
      <c r="I35" s="10" t="s">
        <v>12</v>
      </c>
      <c r="J35" s="1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x14ac:dyDescent="0.25">
      <c r="A36" s="14">
        <f>ROW()</f>
        <v>36</v>
      </c>
      <c r="B36" s="1"/>
      <c r="C36" s="1"/>
      <c r="D36" s="5" t="s">
        <v>0</v>
      </c>
      <c r="E36" s="10" t="s">
        <v>117</v>
      </c>
      <c r="F36" s="11">
        <f t="shared" si="0"/>
        <v>0</v>
      </c>
      <c r="G36" s="1"/>
      <c r="H36" s="5" t="s">
        <v>0</v>
      </c>
      <c r="I36" s="10" t="s">
        <v>8</v>
      </c>
      <c r="J36" s="1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x14ac:dyDescent="0.25">
      <c r="A37" s="14">
        <f>ROW()</f>
        <v>37</v>
      </c>
      <c r="B37" s="1"/>
      <c r="C37" s="1"/>
      <c r="D37" s="5" t="s">
        <v>0</v>
      </c>
      <c r="E37" s="10" t="s">
        <v>122</v>
      </c>
      <c r="F37" s="11">
        <f t="shared" si="0"/>
        <v>0</v>
      </c>
      <c r="G37" s="1"/>
      <c r="H37" s="5" t="s">
        <v>0</v>
      </c>
      <c r="I37" s="10" t="s">
        <v>8</v>
      </c>
      <c r="J37" s="1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x14ac:dyDescent="0.25">
      <c r="A38" s="14">
        <f>ROW()</f>
        <v>38</v>
      </c>
      <c r="B38" s="1"/>
      <c r="C38" s="1"/>
      <c r="D38" s="5" t="s">
        <v>0</v>
      </c>
      <c r="E38" s="10" t="s">
        <v>123</v>
      </c>
      <c r="F38" s="11">
        <f t="shared" si="0"/>
        <v>0</v>
      </c>
      <c r="G38" s="1"/>
      <c r="H38" s="5" t="s">
        <v>0</v>
      </c>
      <c r="I38" s="10" t="s">
        <v>8</v>
      </c>
      <c r="J38" s="1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x14ac:dyDescent="0.25">
      <c r="A39" s="14">
        <f>ROW()</f>
        <v>39</v>
      </c>
      <c r="B39" s="1"/>
      <c r="C39" s="1"/>
      <c r="D39" s="5" t="s">
        <v>0</v>
      </c>
      <c r="E39" s="10" t="s">
        <v>124</v>
      </c>
      <c r="F39" s="11">
        <f t="shared" si="0"/>
        <v>0</v>
      </c>
      <c r="G39" s="1"/>
      <c r="H39" s="5" t="s">
        <v>0</v>
      </c>
      <c r="I39" s="10" t="s">
        <v>8</v>
      </c>
      <c r="J39" s="1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x14ac:dyDescent="0.25">
      <c r="A40" s="14">
        <f>ROW()</f>
        <v>40</v>
      </c>
      <c r="B40" s="1"/>
      <c r="C40" s="1"/>
      <c r="D40" s="5" t="s">
        <v>0</v>
      </c>
      <c r="E40" s="10" t="s">
        <v>125</v>
      </c>
      <c r="F40" s="11">
        <f t="shared" si="0"/>
        <v>0</v>
      </c>
      <c r="G40" s="1"/>
      <c r="H40" s="5" t="s">
        <v>0</v>
      </c>
      <c r="I40" s="10" t="s">
        <v>8</v>
      </c>
      <c r="J40" s="1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x14ac:dyDescent="0.25">
      <c r="A41" s="14">
        <f>ROW()</f>
        <v>41</v>
      </c>
      <c r="B41" s="1"/>
      <c r="C41" s="1"/>
      <c r="D41" s="5" t="s">
        <v>0</v>
      </c>
      <c r="E41" s="10" t="s">
        <v>24</v>
      </c>
      <c r="F41" s="11">
        <f t="shared" si="0"/>
        <v>0</v>
      </c>
      <c r="G41" s="1"/>
      <c r="H41" s="5" t="s">
        <v>0</v>
      </c>
      <c r="I41" s="10" t="s">
        <v>8</v>
      </c>
      <c r="J41" s="1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x14ac:dyDescent="0.25">
      <c r="A42" s="14">
        <f>ROW()</f>
        <v>42</v>
      </c>
      <c r="B42" s="1"/>
      <c r="C42" s="1"/>
      <c r="D42" s="5" t="s">
        <v>0</v>
      </c>
      <c r="E42" s="10" t="s">
        <v>129</v>
      </c>
      <c r="F42" s="11">
        <f t="shared" si="0"/>
        <v>0</v>
      </c>
      <c r="G42" s="1"/>
      <c r="H42" s="5" t="s">
        <v>0</v>
      </c>
      <c r="I42" s="10" t="s">
        <v>8</v>
      </c>
      <c r="J42" s="1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x14ac:dyDescent="0.25">
      <c r="A43" s="14">
        <f>ROW()</f>
        <v>43</v>
      </c>
      <c r="B43" s="1"/>
      <c r="C43" s="1"/>
      <c r="D43" s="5" t="s">
        <v>0</v>
      </c>
      <c r="E43" s="10" t="s">
        <v>170</v>
      </c>
      <c r="F43" s="11">
        <f t="shared" ref="F43:F74" si="1">IF(OR(E43="",E43=0),0,IF(COUNTIF(E:E,E43)=1,0,1))</f>
        <v>0</v>
      </c>
      <c r="G43" s="1"/>
      <c r="H43" s="5" t="s">
        <v>0</v>
      </c>
      <c r="I43" s="10" t="s">
        <v>8</v>
      </c>
      <c r="J43" s="1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x14ac:dyDescent="0.25">
      <c r="A44" s="14">
        <f>ROW()</f>
        <v>44</v>
      </c>
      <c r="B44" s="1"/>
      <c r="C44" s="1"/>
      <c r="D44" s="5" t="s">
        <v>0</v>
      </c>
      <c r="E44" s="10" t="s">
        <v>171</v>
      </c>
      <c r="F44" s="11">
        <f t="shared" si="1"/>
        <v>0</v>
      </c>
      <c r="G44" s="1"/>
      <c r="H44" s="5" t="s">
        <v>0</v>
      </c>
      <c r="I44" s="10" t="s">
        <v>8</v>
      </c>
      <c r="J44" s="1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x14ac:dyDescent="0.25">
      <c r="A45" s="14">
        <f>ROW()</f>
        <v>45</v>
      </c>
      <c r="B45" s="1"/>
      <c r="C45" s="1"/>
      <c r="D45" s="5" t="s">
        <v>0</v>
      </c>
      <c r="E45" s="10" t="s">
        <v>172</v>
      </c>
      <c r="F45" s="11">
        <f t="shared" si="1"/>
        <v>0</v>
      </c>
      <c r="G45" s="1"/>
      <c r="H45" s="5" t="s">
        <v>0</v>
      </c>
      <c r="I45" s="10" t="s">
        <v>8</v>
      </c>
      <c r="J45" s="1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x14ac:dyDescent="0.25">
      <c r="A46" s="14">
        <f>ROW()</f>
        <v>46</v>
      </c>
      <c r="B46" s="1"/>
      <c r="C46" s="1"/>
      <c r="D46" s="5" t="s">
        <v>0</v>
      </c>
      <c r="E46" s="10" t="s">
        <v>173</v>
      </c>
      <c r="F46" s="11">
        <f t="shared" si="1"/>
        <v>0</v>
      </c>
      <c r="G46" s="1"/>
      <c r="H46" s="5" t="s">
        <v>0</v>
      </c>
      <c r="I46" s="10" t="s">
        <v>8</v>
      </c>
      <c r="J46" s="1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x14ac:dyDescent="0.25">
      <c r="A47" s="14">
        <f>ROW()</f>
        <v>47</v>
      </c>
      <c r="B47" s="1"/>
      <c r="C47" s="1"/>
      <c r="D47" s="5" t="s">
        <v>0</v>
      </c>
      <c r="E47" s="10" t="s">
        <v>174</v>
      </c>
      <c r="F47" s="11">
        <f t="shared" si="1"/>
        <v>0</v>
      </c>
      <c r="G47" s="1"/>
      <c r="H47" s="5" t="s">
        <v>0</v>
      </c>
      <c r="I47" s="10" t="s">
        <v>8</v>
      </c>
      <c r="J47" s="1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x14ac:dyDescent="0.25">
      <c r="A48" s="14">
        <f>ROW()</f>
        <v>48</v>
      </c>
      <c r="B48" s="1"/>
      <c r="C48" s="1"/>
      <c r="D48" s="5" t="s">
        <v>0</v>
      </c>
      <c r="E48" s="10" t="s">
        <v>175</v>
      </c>
      <c r="F48" s="11">
        <f t="shared" si="1"/>
        <v>0</v>
      </c>
      <c r="G48" s="1"/>
      <c r="H48" s="5" t="s">
        <v>0</v>
      </c>
      <c r="I48" s="10" t="s">
        <v>8</v>
      </c>
      <c r="J48" s="1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x14ac:dyDescent="0.25">
      <c r="A49" s="14">
        <f>ROW()</f>
        <v>49</v>
      </c>
      <c r="B49" s="1"/>
      <c r="C49" s="1"/>
      <c r="D49" s="5" t="s">
        <v>0</v>
      </c>
      <c r="E49" s="10" t="s">
        <v>126</v>
      </c>
      <c r="F49" s="11">
        <f t="shared" si="1"/>
        <v>0</v>
      </c>
      <c r="G49" s="1"/>
      <c r="H49" s="5" t="s">
        <v>0</v>
      </c>
      <c r="I49" s="10" t="s">
        <v>8</v>
      </c>
      <c r="J49" s="1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x14ac:dyDescent="0.25">
      <c r="A50" s="14">
        <f>ROW()</f>
        <v>50</v>
      </c>
      <c r="B50" s="1"/>
      <c r="C50" s="1"/>
      <c r="D50" s="5" t="s">
        <v>0</v>
      </c>
      <c r="E50" s="10" t="s">
        <v>127</v>
      </c>
      <c r="F50" s="11">
        <f t="shared" si="1"/>
        <v>0</v>
      </c>
      <c r="G50" s="1"/>
      <c r="H50" s="5" t="s">
        <v>0</v>
      </c>
      <c r="I50" s="10" t="s">
        <v>8</v>
      </c>
      <c r="J50" s="1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x14ac:dyDescent="0.25">
      <c r="A51" s="14">
        <f>ROW()</f>
        <v>51</v>
      </c>
      <c r="B51" s="1"/>
      <c r="C51" s="1"/>
      <c r="D51" s="5" t="s">
        <v>0</v>
      </c>
      <c r="E51" s="10" t="s">
        <v>128</v>
      </c>
      <c r="F51" s="11">
        <f t="shared" si="1"/>
        <v>0</v>
      </c>
      <c r="G51" s="1"/>
      <c r="H51" s="5" t="s">
        <v>0</v>
      </c>
      <c r="I51" s="10" t="s">
        <v>8</v>
      </c>
      <c r="J51" s="1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x14ac:dyDescent="0.25">
      <c r="A52" s="14">
        <f>ROW()</f>
        <v>52</v>
      </c>
      <c r="B52" s="1"/>
      <c r="C52" s="1"/>
      <c r="D52" s="5" t="s">
        <v>0</v>
      </c>
      <c r="E52" s="10" t="s">
        <v>176</v>
      </c>
      <c r="F52" s="11">
        <f t="shared" si="1"/>
        <v>0</v>
      </c>
      <c r="G52" s="1"/>
      <c r="H52" s="5" t="s">
        <v>0</v>
      </c>
      <c r="I52" s="10" t="s">
        <v>8</v>
      </c>
      <c r="J52" s="1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x14ac:dyDescent="0.25">
      <c r="A53" s="14">
        <f>ROW()</f>
        <v>53</v>
      </c>
      <c r="B53" s="1"/>
      <c r="C53" s="1"/>
      <c r="D53" s="5" t="s">
        <v>0</v>
      </c>
      <c r="E53" s="10" t="s">
        <v>106</v>
      </c>
      <c r="F53" s="11">
        <f t="shared" si="1"/>
        <v>0</v>
      </c>
      <c r="G53" s="1"/>
      <c r="H53" s="5" t="s">
        <v>0</v>
      </c>
      <c r="I53" s="10" t="s">
        <v>8</v>
      </c>
      <c r="J53" s="1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x14ac:dyDescent="0.25">
      <c r="A54" s="14">
        <f>ROW()</f>
        <v>54</v>
      </c>
      <c r="B54" s="1"/>
      <c r="C54" s="1"/>
      <c r="D54" s="5" t="s">
        <v>0</v>
      </c>
      <c r="E54" s="10" t="s">
        <v>107</v>
      </c>
      <c r="F54" s="11">
        <f t="shared" si="1"/>
        <v>0</v>
      </c>
      <c r="G54" s="1"/>
      <c r="H54" s="5" t="s">
        <v>0</v>
      </c>
      <c r="I54" s="10" t="s">
        <v>12</v>
      </c>
      <c r="J54" s="1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x14ac:dyDescent="0.25">
      <c r="A55" s="14">
        <f>ROW()</f>
        <v>55</v>
      </c>
      <c r="B55" s="1"/>
      <c r="C55" s="1"/>
      <c r="D55" s="5" t="s">
        <v>0</v>
      </c>
      <c r="E55" s="10" t="s">
        <v>178</v>
      </c>
      <c r="F55" s="11">
        <f t="shared" si="1"/>
        <v>0</v>
      </c>
      <c r="G55" s="1"/>
      <c r="H55" s="5" t="s">
        <v>0</v>
      </c>
      <c r="I55" s="10" t="s">
        <v>108</v>
      </c>
      <c r="J55" s="1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x14ac:dyDescent="0.25">
      <c r="A56" s="14">
        <f>ROW()</f>
        <v>56</v>
      </c>
      <c r="B56" s="1"/>
      <c r="C56" s="1"/>
      <c r="D56" s="5" t="s">
        <v>0</v>
      </c>
      <c r="E56" s="10" t="s">
        <v>177</v>
      </c>
      <c r="F56" s="11">
        <f t="shared" si="1"/>
        <v>0</v>
      </c>
      <c r="G56" s="1"/>
      <c r="H56" s="5" t="s">
        <v>0</v>
      </c>
      <c r="I56" s="10" t="s">
        <v>8</v>
      </c>
      <c r="J56" s="1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x14ac:dyDescent="0.25">
      <c r="A57" s="14">
        <f>ROW()</f>
        <v>57</v>
      </c>
      <c r="B57" s="1"/>
      <c r="C57" s="1"/>
      <c r="D57" s="5" t="s">
        <v>0</v>
      </c>
      <c r="E57" s="10" t="s">
        <v>179</v>
      </c>
      <c r="F57" s="11">
        <f t="shared" si="1"/>
        <v>0</v>
      </c>
      <c r="G57" s="1"/>
      <c r="H57" s="5" t="s">
        <v>0</v>
      </c>
      <c r="I57" s="10" t="s">
        <v>8</v>
      </c>
      <c r="J57" s="1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x14ac:dyDescent="0.25">
      <c r="A58" s="14">
        <f>ROW()</f>
        <v>58</v>
      </c>
      <c r="B58" s="1"/>
      <c r="C58" s="1"/>
      <c r="D58" s="5" t="s">
        <v>0</v>
      </c>
      <c r="E58" s="10" t="s">
        <v>109</v>
      </c>
      <c r="F58" s="11">
        <f t="shared" si="1"/>
        <v>0</v>
      </c>
      <c r="G58" s="1"/>
      <c r="H58" s="5" t="s">
        <v>0</v>
      </c>
      <c r="I58" s="10" t="s">
        <v>12</v>
      </c>
      <c r="J58" s="1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x14ac:dyDescent="0.25">
      <c r="A59" s="14">
        <f>ROW()</f>
        <v>59</v>
      </c>
      <c r="B59" s="1"/>
      <c r="C59" s="1"/>
      <c r="D59" s="5" t="s">
        <v>0</v>
      </c>
      <c r="E59" s="10" t="s">
        <v>110</v>
      </c>
      <c r="F59" s="11">
        <f t="shared" si="1"/>
        <v>0</v>
      </c>
      <c r="G59" s="1"/>
      <c r="H59" s="5" t="s">
        <v>0</v>
      </c>
      <c r="I59" s="10" t="s">
        <v>111</v>
      </c>
      <c r="J59" s="1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x14ac:dyDescent="0.25">
      <c r="A60" s="14">
        <f>ROW()</f>
        <v>60</v>
      </c>
      <c r="B60" s="1"/>
      <c r="C60" s="1"/>
      <c r="D60" s="5" t="s">
        <v>0</v>
      </c>
      <c r="E60" s="10" t="s">
        <v>118</v>
      </c>
      <c r="F60" s="11">
        <f t="shared" si="1"/>
        <v>0</v>
      </c>
      <c r="G60" s="1"/>
      <c r="H60" s="5" t="s">
        <v>0</v>
      </c>
      <c r="I60" s="10" t="s">
        <v>8</v>
      </c>
      <c r="J60" s="1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x14ac:dyDescent="0.25">
      <c r="A61" s="14">
        <f>ROW()</f>
        <v>61</v>
      </c>
      <c r="B61" s="1"/>
      <c r="C61" s="1"/>
      <c r="D61" s="5" t="s">
        <v>0</v>
      </c>
      <c r="E61" s="10" t="s">
        <v>119</v>
      </c>
      <c r="F61" s="11">
        <f t="shared" si="1"/>
        <v>0</v>
      </c>
      <c r="G61" s="1"/>
      <c r="H61" s="5" t="s">
        <v>0</v>
      </c>
      <c r="I61" s="10" t="s">
        <v>8</v>
      </c>
      <c r="J61" s="1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x14ac:dyDescent="0.25">
      <c r="A62" s="14">
        <f>ROW()</f>
        <v>62</v>
      </c>
      <c r="B62" s="1"/>
      <c r="C62" s="1"/>
      <c r="D62" s="5" t="s">
        <v>0</v>
      </c>
      <c r="E62" s="10" t="s">
        <v>115</v>
      </c>
      <c r="F62" s="11">
        <f t="shared" si="1"/>
        <v>0</v>
      </c>
      <c r="G62" s="1"/>
      <c r="H62" s="5" t="s">
        <v>0</v>
      </c>
      <c r="I62" s="10" t="s">
        <v>12</v>
      </c>
      <c r="J62" s="1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x14ac:dyDescent="0.25">
      <c r="A63" s="14">
        <f>ROW()</f>
        <v>63</v>
      </c>
      <c r="B63" s="1"/>
      <c r="C63" s="1"/>
      <c r="D63" s="5" t="s">
        <v>0</v>
      </c>
      <c r="E63" s="10" t="s">
        <v>116</v>
      </c>
      <c r="F63" s="11">
        <f t="shared" si="1"/>
        <v>0</v>
      </c>
      <c r="G63" s="1"/>
      <c r="H63" s="5" t="s">
        <v>0</v>
      </c>
      <c r="I63" s="10" t="s">
        <v>8</v>
      </c>
      <c r="J63" s="1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x14ac:dyDescent="0.25">
      <c r="A64" s="14">
        <f>ROW()</f>
        <v>64</v>
      </c>
      <c r="B64" s="1"/>
      <c r="C64" s="1"/>
      <c r="D64" s="5" t="s">
        <v>0</v>
      </c>
      <c r="E64" s="10" t="s">
        <v>121</v>
      </c>
      <c r="F64" s="11">
        <f t="shared" si="1"/>
        <v>0</v>
      </c>
      <c r="G64" s="1"/>
      <c r="H64" s="5" t="s">
        <v>0</v>
      </c>
      <c r="I64" s="10" t="s">
        <v>12</v>
      </c>
      <c r="J64" s="1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x14ac:dyDescent="0.25">
      <c r="A65" s="14">
        <f>ROW()</f>
        <v>65</v>
      </c>
      <c r="B65" s="1"/>
      <c r="C65" s="1"/>
      <c r="D65" s="5" t="s">
        <v>0</v>
      </c>
      <c r="E65" s="10" t="s">
        <v>131</v>
      </c>
      <c r="F65" s="11">
        <f t="shared" si="1"/>
        <v>0</v>
      </c>
      <c r="G65" s="1"/>
      <c r="H65" s="5" t="s">
        <v>0</v>
      </c>
      <c r="I65" s="10" t="s">
        <v>12</v>
      </c>
      <c r="J65" s="1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x14ac:dyDescent="0.25">
      <c r="A66" s="14">
        <f>ROW()</f>
        <v>66</v>
      </c>
      <c r="B66" s="1"/>
      <c r="C66" s="1"/>
      <c r="D66" s="5" t="s">
        <v>0</v>
      </c>
      <c r="E66" s="10" t="s">
        <v>130</v>
      </c>
      <c r="F66" s="11">
        <f t="shared" si="1"/>
        <v>0</v>
      </c>
      <c r="G66" s="1"/>
      <c r="H66" s="5" t="s">
        <v>0</v>
      </c>
      <c r="I66" s="10" t="s">
        <v>8</v>
      </c>
      <c r="J66" s="1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x14ac:dyDescent="0.25">
      <c r="A67" s="14">
        <f>ROW()</f>
        <v>67</v>
      </c>
      <c r="B67" s="1"/>
      <c r="C67" s="1"/>
      <c r="D67" s="5" t="s">
        <v>0</v>
      </c>
      <c r="E67" s="10" t="s">
        <v>30</v>
      </c>
      <c r="F67" s="11">
        <f t="shared" si="1"/>
        <v>0</v>
      </c>
      <c r="G67" s="1"/>
      <c r="H67" s="5" t="s">
        <v>0</v>
      </c>
      <c r="I67" s="10" t="s">
        <v>8</v>
      </c>
      <c r="J67" s="1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x14ac:dyDescent="0.25">
      <c r="A68" s="14">
        <f>ROW()</f>
        <v>68</v>
      </c>
      <c r="B68" s="1"/>
      <c r="C68" s="1"/>
      <c r="D68" s="5" t="s">
        <v>0</v>
      </c>
      <c r="E68" s="10" t="s">
        <v>32</v>
      </c>
      <c r="F68" s="11">
        <f t="shared" si="1"/>
        <v>0</v>
      </c>
      <c r="G68" s="1"/>
      <c r="H68" s="5" t="s">
        <v>0</v>
      </c>
      <c r="I68" s="10" t="s">
        <v>8</v>
      </c>
      <c r="J68" s="1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x14ac:dyDescent="0.25">
      <c r="A69" s="14">
        <f>ROW()</f>
        <v>69</v>
      </c>
      <c r="B69" s="1"/>
      <c r="C69" s="1"/>
      <c r="D69" s="5" t="s">
        <v>0</v>
      </c>
      <c r="E69" s="10" t="s">
        <v>31</v>
      </c>
      <c r="F69" s="11">
        <f t="shared" si="1"/>
        <v>0</v>
      </c>
      <c r="G69" s="1"/>
      <c r="H69" s="5" t="s">
        <v>0</v>
      </c>
      <c r="I69" s="10" t="s">
        <v>8</v>
      </c>
      <c r="J69" s="1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x14ac:dyDescent="0.25">
      <c r="A70" s="14">
        <f>ROW()</f>
        <v>70</v>
      </c>
      <c r="B70" s="1"/>
      <c r="C70" s="1"/>
      <c r="D70" s="5" t="s">
        <v>0</v>
      </c>
      <c r="E70" s="10" t="s">
        <v>41</v>
      </c>
      <c r="F70" s="11">
        <f t="shared" si="1"/>
        <v>0</v>
      </c>
      <c r="G70" s="1"/>
      <c r="H70" s="5" t="s">
        <v>0</v>
      </c>
      <c r="I70" s="10" t="s">
        <v>8</v>
      </c>
      <c r="J70" s="1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x14ac:dyDescent="0.25">
      <c r="A71" s="14">
        <f>ROW()</f>
        <v>71</v>
      </c>
      <c r="B71" s="1"/>
      <c r="C71" s="1"/>
      <c r="D71" s="5" t="s">
        <v>0</v>
      </c>
      <c r="E71" s="10" t="s">
        <v>42</v>
      </c>
      <c r="F71" s="11">
        <f t="shared" si="1"/>
        <v>0</v>
      </c>
      <c r="G71" s="1"/>
      <c r="H71" s="5" t="s">
        <v>0</v>
      </c>
      <c r="I71" s="10" t="s">
        <v>8</v>
      </c>
      <c r="J71" s="1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x14ac:dyDescent="0.25">
      <c r="A72" s="14">
        <f>ROW()</f>
        <v>72</v>
      </c>
      <c r="B72" s="1"/>
      <c r="C72" s="1"/>
      <c r="D72" s="5" t="s">
        <v>0</v>
      </c>
      <c r="E72" s="10" t="s">
        <v>33</v>
      </c>
      <c r="F72" s="11">
        <f t="shared" si="1"/>
        <v>0</v>
      </c>
      <c r="G72" s="1"/>
      <c r="H72" s="5" t="s">
        <v>0</v>
      </c>
      <c r="I72" s="10" t="s">
        <v>8</v>
      </c>
      <c r="J72" s="1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x14ac:dyDescent="0.25">
      <c r="A73" s="14">
        <f>ROW()</f>
        <v>73</v>
      </c>
      <c r="B73" s="1"/>
      <c r="C73" s="1"/>
      <c r="D73" s="5" t="s">
        <v>0</v>
      </c>
      <c r="E73" s="10" t="s">
        <v>34</v>
      </c>
      <c r="F73" s="11">
        <f t="shared" si="1"/>
        <v>0</v>
      </c>
      <c r="G73" s="1"/>
      <c r="H73" s="5" t="s">
        <v>0</v>
      </c>
      <c r="I73" s="10" t="s">
        <v>8</v>
      </c>
      <c r="J73" s="1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x14ac:dyDescent="0.25">
      <c r="A74" s="14">
        <f>ROW()</f>
        <v>74</v>
      </c>
      <c r="B74" s="1"/>
      <c r="C74" s="1"/>
      <c r="D74" s="5" t="s">
        <v>0</v>
      </c>
      <c r="E74" s="10" t="s">
        <v>36</v>
      </c>
      <c r="F74" s="11">
        <f t="shared" si="1"/>
        <v>0</v>
      </c>
      <c r="G74" s="1"/>
      <c r="H74" s="5" t="s">
        <v>0</v>
      </c>
      <c r="I74" s="10" t="s">
        <v>8</v>
      </c>
      <c r="J74" s="1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x14ac:dyDescent="0.25">
      <c r="A75" s="14">
        <f>ROW()</f>
        <v>75</v>
      </c>
      <c r="B75" s="1"/>
      <c r="C75" s="1"/>
      <c r="D75" s="5" t="s">
        <v>0</v>
      </c>
      <c r="E75" s="10" t="s">
        <v>37</v>
      </c>
      <c r="F75" s="11">
        <f t="shared" ref="F75:F106" si="2">IF(OR(E75="",E75=0),0,IF(COUNTIF(E:E,E75)=1,0,1))</f>
        <v>0</v>
      </c>
      <c r="G75" s="1"/>
      <c r="H75" s="5" t="s">
        <v>0</v>
      </c>
      <c r="I75" s="10" t="s">
        <v>8</v>
      </c>
      <c r="J75" s="1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x14ac:dyDescent="0.25">
      <c r="A76" s="14">
        <f>ROW()</f>
        <v>76</v>
      </c>
      <c r="B76" s="1"/>
      <c r="C76" s="1"/>
      <c r="D76" s="5" t="s">
        <v>0</v>
      </c>
      <c r="E76" s="10" t="s">
        <v>35</v>
      </c>
      <c r="F76" s="11">
        <f t="shared" si="2"/>
        <v>0</v>
      </c>
      <c r="G76" s="1"/>
      <c r="H76" s="5" t="s">
        <v>0</v>
      </c>
      <c r="I76" s="10" t="s">
        <v>8</v>
      </c>
      <c r="J76" s="1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x14ac:dyDescent="0.25">
      <c r="A77" s="14">
        <f>ROW()</f>
        <v>77</v>
      </c>
      <c r="B77" s="1"/>
      <c r="C77" s="1"/>
      <c r="D77" s="5" t="s">
        <v>0</v>
      </c>
      <c r="E77" s="10" t="s">
        <v>39</v>
      </c>
      <c r="F77" s="11">
        <f t="shared" si="2"/>
        <v>0</v>
      </c>
      <c r="G77" s="1"/>
      <c r="H77" s="5" t="s">
        <v>0</v>
      </c>
      <c r="I77" s="10" t="s">
        <v>8</v>
      </c>
      <c r="J77" s="1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x14ac:dyDescent="0.25">
      <c r="A78" s="14">
        <f>ROW()</f>
        <v>78</v>
      </c>
      <c r="B78" s="1"/>
      <c r="C78" s="1"/>
      <c r="D78" s="5" t="s">
        <v>0</v>
      </c>
      <c r="E78" s="10" t="s">
        <v>40</v>
      </c>
      <c r="F78" s="11">
        <f t="shared" si="2"/>
        <v>0</v>
      </c>
      <c r="G78" s="1"/>
      <c r="H78" s="5" t="s">
        <v>0</v>
      </c>
      <c r="I78" s="10" t="s">
        <v>8</v>
      </c>
      <c r="J78" s="1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x14ac:dyDescent="0.25">
      <c r="A79" s="14">
        <f>ROW()</f>
        <v>79</v>
      </c>
      <c r="B79" s="1"/>
      <c r="C79" s="1"/>
      <c r="D79" s="5" t="s">
        <v>0</v>
      </c>
      <c r="E79" s="10" t="s">
        <v>43</v>
      </c>
      <c r="F79" s="11">
        <f t="shared" si="2"/>
        <v>0</v>
      </c>
      <c r="G79" s="1"/>
      <c r="H79" s="5" t="s">
        <v>0</v>
      </c>
      <c r="I79" s="10" t="s">
        <v>12</v>
      </c>
      <c r="J79" s="1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x14ac:dyDescent="0.25">
      <c r="A80" s="14">
        <f>ROW()</f>
        <v>80</v>
      </c>
      <c r="B80" s="1"/>
      <c r="C80" s="1"/>
      <c r="D80" s="5" t="s">
        <v>0</v>
      </c>
      <c r="E80" s="10" t="s">
        <v>44</v>
      </c>
      <c r="F80" s="11">
        <f t="shared" si="2"/>
        <v>0</v>
      </c>
      <c r="G80" s="1"/>
      <c r="H80" s="5" t="s">
        <v>0</v>
      </c>
      <c r="I80" s="10" t="s">
        <v>8</v>
      </c>
      <c r="J80" s="1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x14ac:dyDescent="0.25">
      <c r="A81" s="14">
        <f>ROW()</f>
        <v>81</v>
      </c>
      <c r="B81" s="1"/>
      <c r="C81" s="1"/>
      <c r="D81" s="5" t="s">
        <v>0</v>
      </c>
      <c r="E81" s="10" t="s">
        <v>45</v>
      </c>
      <c r="F81" s="11">
        <f t="shared" si="2"/>
        <v>0</v>
      </c>
      <c r="G81" s="1"/>
      <c r="H81" s="5" t="s">
        <v>0</v>
      </c>
      <c r="I81" s="10" t="s">
        <v>8</v>
      </c>
      <c r="J81" s="1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x14ac:dyDescent="0.25">
      <c r="A82" s="14">
        <f>ROW()</f>
        <v>82</v>
      </c>
      <c r="B82" s="1"/>
      <c r="C82" s="1"/>
      <c r="D82" s="5" t="s">
        <v>0</v>
      </c>
      <c r="E82" s="10" t="s">
        <v>46</v>
      </c>
      <c r="F82" s="11">
        <f t="shared" si="2"/>
        <v>0</v>
      </c>
      <c r="G82" s="1"/>
      <c r="H82" s="5" t="s">
        <v>0</v>
      </c>
      <c r="I82" s="10" t="s">
        <v>8</v>
      </c>
      <c r="J82" s="1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x14ac:dyDescent="0.25">
      <c r="A83" s="14">
        <f>ROW()</f>
        <v>83</v>
      </c>
      <c r="B83" s="1"/>
      <c r="C83" s="1"/>
      <c r="D83" s="5" t="s">
        <v>0</v>
      </c>
      <c r="E83" s="10" t="s">
        <v>47</v>
      </c>
      <c r="F83" s="11">
        <f t="shared" si="2"/>
        <v>0</v>
      </c>
      <c r="G83" s="1"/>
      <c r="H83" s="5" t="s">
        <v>0</v>
      </c>
      <c r="I83" s="10" t="s">
        <v>8</v>
      </c>
      <c r="J83" s="1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x14ac:dyDescent="0.25">
      <c r="A84" s="14">
        <f>ROW()</f>
        <v>84</v>
      </c>
      <c r="B84" s="1"/>
      <c r="C84" s="1"/>
      <c r="D84" s="5" t="s">
        <v>0</v>
      </c>
      <c r="E84" s="10" t="s">
        <v>48</v>
      </c>
      <c r="F84" s="11">
        <f t="shared" si="2"/>
        <v>0</v>
      </c>
      <c r="G84" s="1"/>
      <c r="H84" s="5" t="s">
        <v>0</v>
      </c>
      <c r="I84" s="10" t="s">
        <v>12</v>
      </c>
      <c r="J84" s="1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x14ac:dyDescent="0.25">
      <c r="A85" s="14">
        <f>ROW()</f>
        <v>85</v>
      </c>
      <c r="B85" s="1"/>
      <c r="C85" s="1"/>
      <c r="D85" s="5" t="s">
        <v>0</v>
      </c>
      <c r="E85" s="10" t="s">
        <v>49</v>
      </c>
      <c r="F85" s="11">
        <f t="shared" si="2"/>
        <v>0</v>
      </c>
      <c r="G85" s="1"/>
      <c r="H85" s="5" t="s">
        <v>0</v>
      </c>
      <c r="I85" s="10" t="s">
        <v>8</v>
      </c>
      <c r="J85" s="1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x14ac:dyDescent="0.25">
      <c r="A86" s="14">
        <f>ROW()</f>
        <v>86</v>
      </c>
      <c r="B86" s="1"/>
      <c r="C86" s="1"/>
      <c r="D86" s="5" t="s">
        <v>0</v>
      </c>
      <c r="E86" s="10" t="s">
        <v>50</v>
      </c>
      <c r="F86" s="11">
        <f t="shared" si="2"/>
        <v>0</v>
      </c>
      <c r="G86" s="1"/>
      <c r="H86" s="5" t="s">
        <v>0</v>
      </c>
      <c r="I86" s="10" t="s">
        <v>8</v>
      </c>
      <c r="J86" s="1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x14ac:dyDescent="0.25">
      <c r="A87" s="14">
        <f>ROW()</f>
        <v>87</v>
      </c>
      <c r="B87" s="1"/>
      <c r="C87" s="1"/>
      <c r="D87" s="5" t="s">
        <v>0</v>
      </c>
      <c r="E87" s="10" t="s">
        <v>51</v>
      </c>
      <c r="F87" s="11">
        <f t="shared" si="2"/>
        <v>0</v>
      </c>
      <c r="G87" s="1"/>
      <c r="H87" s="5" t="s">
        <v>0</v>
      </c>
      <c r="I87" s="10" t="s">
        <v>8</v>
      </c>
      <c r="J87" s="1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x14ac:dyDescent="0.25">
      <c r="A88" s="14">
        <f>ROW()</f>
        <v>88</v>
      </c>
      <c r="B88" s="1"/>
      <c r="C88" s="1"/>
      <c r="D88" s="5" t="s">
        <v>0</v>
      </c>
      <c r="E88" s="10" t="s">
        <v>52</v>
      </c>
      <c r="F88" s="11">
        <f t="shared" si="2"/>
        <v>0</v>
      </c>
      <c r="G88" s="1"/>
      <c r="H88" s="5" t="s">
        <v>0</v>
      </c>
      <c r="I88" s="10" t="s">
        <v>8</v>
      </c>
      <c r="J88" s="1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x14ac:dyDescent="0.25">
      <c r="A89" s="14">
        <f>ROW()</f>
        <v>89</v>
      </c>
      <c r="B89" s="1"/>
      <c r="C89" s="1"/>
      <c r="D89" s="5" t="s">
        <v>0</v>
      </c>
      <c r="E89" s="10" t="s">
        <v>53</v>
      </c>
      <c r="F89" s="11">
        <f t="shared" si="2"/>
        <v>0</v>
      </c>
      <c r="G89" s="1"/>
      <c r="H89" s="5" t="s">
        <v>0</v>
      </c>
      <c r="I89" s="10" t="s">
        <v>8</v>
      </c>
      <c r="J89" s="1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x14ac:dyDescent="0.25">
      <c r="A90" s="14">
        <f>ROW()</f>
        <v>90</v>
      </c>
      <c r="B90" s="1"/>
      <c r="C90" s="1"/>
      <c r="D90" s="5" t="s">
        <v>0</v>
      </c>
      <c r="E90" s="10" t="s">
        <v>57</v>
      </c>
      <c r="F90" s="11">
        <f t="shared" si="2"/>
        <v>0</v>
      </c>
      <c r="G90" s="1"/>
      <c r="H90" s="5" t="s">
        <v>0</v>
      </c>
      <c r="I90" s="10" t="s">
        <v>8</v>
      </c>
      <c r="J90" s="1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x14ac:dyDescent="0.25">
      <c r="A91" s="14">
        <f>ROW()</f>
        <v>91</v>
      </c>
      <c r="B91" s="1"/>
      <c r="C91" s="1"/>
      <c r="D91" s="5" t="s">
        <v>0</v>
      </c>
      <c r="E91" s="10" t="s">
        <v>56</v>
      </c>
      <c r="F91" s="11">
        <f t="shared" si="2"/>
        <v>0</v>
      </c>
      <c r="G91" s="1"/>
      <c r="H91" s="5" t="s">
        <v>0</v>
      </c>
      <c r="I91" s="10" t="s">
        <v>8</v>
      </c>
      <c r="J91" s="1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x14ac:dyDescent="0.25">
      <c r="A92" s="14">
        <f>ROW()</f>
        <v>92</v>
      </c>
      <c r="B92" s="1"/>
      <c r="C92" s="1"/>
      <c r="D92" s="5" t="s">
        <v>0</v>
      </c>
      <c r="E92" s="10" t="s">
        <v>54</v>
      </c>
      <c r="F92" s="11">
        <f t="shared" si="2"/>
        <v>0</v>
      </c>
      <c r="G92" s="1"/>
      <c r="H92" s="5" t="s">
        <v>0</v>
      </c>
      <c r="I92" s="10" t="s">
        <v>8</v>
      </c>
      <c r="J92" s="1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x14ac:dyDescent="0.25">
      <c r="A93" s="14">
        <f>ROW()</f>
        <v>93</v>
      </c>
      <c r="B93" s="1"/>
      <c r="C93" s="1"/>
      <c r="D93" s="5" t="s">
        <v>0</v>
      </c>
      <c r="E93" s="10" t="s">
        <v>55</v>
      </c>
      <c r="F93" s="11">
        <f t="shared" si="2"/>
        <v>0</v>
      </c>
      <c r="G93" s="1"/>
      <c r="H93" s="5" t="s">
        <v>0</v>
      </c>
      <c r="I93" s="10" t="s">
        <v>8</v>
      </c>
      <c r="J93" s="1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x14ac:dyDescent="0.25">
      <c r="A94" s="14">
        <f>ROW()</f>
        <v>94</v>
      </c>
      <c r="B94" s="1"/>
      <c r="C94" s="1"/>
      <c r="D94" s="5" t="s">
        <v>0</v>
      </c>
      <c r="E94" s="10" t="s">
        <v>58</v>
      </c>
      <c r="F94" s="11">
        <f t="shared" si="2"/>
        <v>0</v>
      </c>
      <c r="G94" s="1"/>
      <c r="H94" s="5" t="s">
        <v>0</v>
      </c>
      <c r="I94" s="10" t="s">
        <v>59</v>
      </c>
      <c r="J94" s="1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x14ac:dyDescent="0.25">
      <c r="A95" s="14">
        <f>ROW()</f>
        <v>95</v>
      </c>
      <c r="B95" s="1"/>
      <c r="C95" s="1"/>
      <c r="D95" s="5" t="s">
        <v>0</v>
      </c>
      <c r="E95" s="10" t="s">
        <v>60</v>
      </c>
      <c r="F95" s="11">
        <f t="shared" si="2"/>
        <v>0</v>
      </c>
      <c r="G95" s="1"/>
      <c r="H95" s="5" t="s">
        <v>0</v>
      </c>
      <c r="I95" s="10" t="s">
        <v>59</v>
      </c>
      <c r="J95" s="1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x14ac:dyDescent="0.25">
      <c r="A96" s="14">
        <f>ROW()</f>
        <v>96</v>
      </c>
      <c r="B96" s="1"/>
      <c r="C96" s="1"/>
      <c r="D96" s="5" t="s">
        <v>0</v>
      </c>
      <c r="E96" s="10" t="s">
        <v>61</v>
      </c>
      <c r="F96" s="11">
        <f t="shared" si="2"/>
        <v>0</v>
      </c>
      <c r="G96" s="1"/>
      <c r="H96" s="5" t="s">
        <v>0</v>
      </c>
      <c r="I96" s="10" t="s">
        <v>3</v>
      </c>
      <c r="J96" s="1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x14ac:dyDescent="0.25">
      <c r="A97" s="14">
        <f>ROW()</f>
        <v>97</v>
      </c>
      <c r="B97" s="1"/>
      <c r="C97" s="1"/>
      <c r="D97" s="5" t="s">
        <v>0</v>
      </c>
      <c r="E97" s="10" t="s">
        <v>62</v>
      </c>
      <c r="F97" s="11">
        <f t="shared" si="2"/>
        <v>0</v>
      </c>
      <c r="G97" s="1"/>
      <c r="H97" s="5" t="s">
        <v>0</v>
      </c>
      <c r="I97" s="10" t="s">
        <v>8</v>
      </c>
      <c r="J97" s="1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x14ac:dyDescent="0.25">
      <c r="A98" s="14">
        <f>ROW()</f>
        <v>98</v>
      </c>
      <c r="B98" s="1"/>
      <c r="C98" s="1"/>
      <c r="D98" s="5" t="s">
        <v>0</v>
      </c>
      <c r="E98" s="10" t="s">
        <v>63</v>
      </c>
      <c r="F98" s="11">
        <f t="shared" si="2"/>
        <v>0</v>
      </c>
      <c r="G98" s="1"/>
      <c r="H98" s="5" t="s">
        <v>0</v>
      </c>
      <c r="I98" s="10" t="s">
        <v>8</v>
      </c>
      <c r="J98" s="1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x14ac:dyDescent="0.25">
      <c r="A99" s="14">
        <f>ROW()</f>
        <v>99</v>
      </c>
      <c r="B99" s="1"/>
      <c r="C99" s="1"/>
      <c r="D99" s="5" t="s">
        <v>0</v>
      </c>
      <c r="E99" s="10" t="s">
        <v>137</v>
      </c>
      <c r="F99" s="11">
        <f t="shared" si="2"/>
        <v>0</v>
      </c>
      <c r="G99" s="1"/>
      <c r="H99" s="5" t="s">
        <v>0</v>
      </c>
      <c r="I99" s="10" t="s">
        <v>12</v>
      </c>
      <c r="J99" s="1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x14ac:dyDescent="0.25">
      <c r="A100" s="14">
        <f>ROW()</f>
        <v>100</v>
      </c>
      <c r="B100" s="1"/>
      <c r="C100" s="1"/>
      <c r="D100" s="5" t="s">
        <v>0</v>
      </c>
      <c r="E100" s="10" t="s">
        <v>64</v>
      </c>
      <c r="F100" s="11">
        <f t="shared" si="2"/>
        <v>0</v>
      </c>
      <c r="G100" s="1"/>
      <c r="H100" s="5" t="s">
        <v>0</v>
      </c>
      <c r="I100" s="10" t="s">
        <v>65</v>
      </c>
      <c r="J100" s="1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x14ac:dyDescent="0.25">
      <c r="A101" s="14">
        <f>ROW()</f>
        <v>101</v>
      </c>
      <c r="B101" s="1"/>
      <c r="C101" s="1"/>
      <c r="D101" s="5" t="s">
        <v>0</v>
      </c>
      <c r="E101" s="10" t="s">
        <v>66</v>
      </c>
      <c r="F101" s="11">
        <f t="shared" si="2"/>
        <v>0</v>
      </c>
      <c r="G101" s="1"/>
      <c r="H101" s="5" t="s">
        <v>0</v>
      </c>
      <c r="I101" s="10" t="s">
        <v>8</v>
      </c>
      <c r="J101" s="1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x14ac:dyDescent="0.25">
      <c r="A102" s="14">
        <f>ROW()</f>
        <v>102</v>
      </c>
      <c r="B102" s="1"/>
      <c r="C102" s="1"/>
      <c r="D102" s="5" t="s">
        <v>0</v>
      </c>
      <c r="E102" s="10" t="s">
        <v>67</v>
      </c>
      <c r="F102" s="11">
        <f t="shared" si="2"/>
        <v>0</v>
      </c>
      <c r="G102" s="1"/>
      <c r="H102" s="5" t="s">
        <v>0</v>
      </c>
      <c r="I102" s="10" t="s">
        <v>8</v>
      </c>
      <c r="J102" s="1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x14ac:dyDescent="0.25">
      <c r="A103" s="14">
        <f>ROW()</f>
        <v>103</v>
      </c>
      <c r="B103" s="1"/>
      <c r="C103" s="1"/>
      <c r="D103" s="5" t="s">
        <v>0</v>
      </c>
      <c r="E103" s="10" t="s">
        <v>68</v>
      </c>
      <c r="F103" s="11">
        <f t="shared" si="2"/>
        <v>0</v>
      </c>
      <c r="G103" s="1"/>
      <c r="H103" s="5" t="s">
        <v>0</v>
      </c>
      <c r="I103" s="10" t="s">
        <v>12</v>
      </c>
      <c r="J103" s="1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x14ac:dyDescent="0.25">
      <c r="A104" s="14">
        <f>ROW()</f>
        <v>104</v>
      </c>
      <c r="B104" s="1"/>
      <c r="C104" s="1"/>
      <c r="D104" s="5" t="s">
        <v>0</v>
      </c>
      <c r="E104" s="10" t="s">
        <v>69</v>
      </c>
      <c r="F104" s="11">
        <f t="shared" si="2"/>
        <v>0</v>
      </c>
      <c r="G104" s="1"/>
      <c r="H104" s="5" t="s">
        <v>0</v>
      </c>
      <c r="I104" s="10" t="s">
        <v>8</v>
      </c>
      <c r="J104" s="1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x14ac:dyDescent="0.25">
      <c r="A105" s="14">
        <f>ROW()</f>
        <v>105</v>
      </c>
      <c r="B105" s="1"/>
      <c r="C105" s="1"/>
      <c r="D105" s="5" t="s">
        <v>0</v>
      </c>
      <c r="E105" s="10" t="s">
        <v>70</v>
      </c>
      <c r="F105" s="11">
        <f t="shared" si="2"/>
        <v>0</v>
      </c>
      <c r="G105" s="1"/>
      <c r="H105" s="5" t="s">
        <v>0</v>
      </c>
      <c r="I105" s="10" t="s">
        <v>12</v>
      </c>
      <c r="J105" s="1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x14ac:dyDescent="0.25">
      <c r="A106" s="14">
        <f>ROW()</f>
        <v>106</v>
      </c>
      <c r="B106" s="1"/>
      <c r="C106" s="1"/>
      <c r="D106" s="5" t="s">
        <v>0</v>
      </c>
      <c r="E106" s="10" t="s">
        <v>71</v>
      </c>
      <c r="F106" s="11">
        <f t="shared" si="2"/>
        <v>0</v>
      </c>
      <c r="G106" s="1"/>
      <c r="H106" s="5" t="s">
        <v>0</v>
      </c>
      <c r="I106" s="10" t="s">
        <v>8</v>
      </c>
      <c r="J106" s="1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x14ac:dyDescent="0.25">
      <c r="A107" s="14">
        <f>ROW()</f>
        <v>107</v>
      </c>
      <c r="B107" s="1"/>
      <c r="C107" s="1"/>
      <c r="D107" s="5" t="s">
        <v>0</v>
      </c>
      <c r="E107" s="10" t="s">
        <v>72</v>
      </c>
      <c r="F107" s="11">
        <f t="shared" ref="F107:F122" si="3">IF(OR(E107="",E107=0),0,IF(COUNTIF(E:E,E107)=1,0,1))</f>
        <v>0</v>
      </c>
      <c r="G107" s="1"/>
      <c r="H107" s="5" t="s">
        <v>0</v>
      </c>
      <c r="I107" s="10" t="s">
        <v>8</v>
      </c>
      <c r="J107" s="1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x14ac:dyDescent="0.25">
      <c r="A108" s="14">
        <f>ROW()</f>
        <v>108</v>
      </c>
      <c r="B108" s="1"/>
      <c r="C108" s="1"/>
      <c r="D108" s="5" t="s">
        <v>0</v>
      </c>
      <c r="E108" s="10" t="s">
        <v>136</v>
      </c>
      <c r="F108" s="11">
        <f t="shared" si="3"/>
        <v>0</v>
      </c>
      <c r="G108" s="1"/>
      <c r="H108" s="5" t="s">
        <v>0</v>
      </c>
      <c r="I108" s="10" t="s">
        <v>8</v>
      </c>
      <c r="J108" s="1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x14ac:dyDescent="0.25">
      <c r="A109" s="14">
        <f>ROW()</f>
        <v>109</v>
      </c>
      <c r="B109" s="1"/>
      <c r="C109" s="1"/>
      <c r="D109" s="5" t="s">
        <v>0</v>
      </c>
      <c r="E109" s="10" t="s">
        <v>73</v>
      </c>
      <c r="F109" s="11">
        <f t="shared" si="3"/>
        <v>0</v>
      </c>
      <c r="G109" s="1"/>
      <c r="H109" s="5" t="s">
        <v>0</v>
      </c>
      <c r="I109" s="10" t="s">
        <v>8</v>
      </c>
      <c r="J109" s="1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x14ac:dyDescent="0.25">
      <c r="A110" s="14">
        <f>ROW()</f>
        <v>110</v>
      </c>
      <c r="B110" s="1"/>
      <c r="C110" s="1"/>
      <c r="D110" s="5" t="s">
        <v>0</v>
      </c>
      <c r="E110" s="10" t="s">
        <v>132</v>
      </c>
      <c r="F110" s="11">
        <f t="shared" si="3"/>
        <v>0</v>
      </c>
      <c r="G110" s="1"/>
      <c r="H110" s="5" t="s">
        <v>0</v>
      </c>
      <c r="I110" s="10" t="s">
        <v>12</v>
      </c>
      <c r="J110" s="1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x14ac:dyDescent="0.25">
      <c r="A111" s="14">
        <f>ROW()</f>
        <v>111</v>
      </c>
      <c r="B111" s="1"/>
      <c r="C111" s="1"/>
      <c r="D111" s="5" t="s">
        <v>0</v>
      </c>
      <c r="E111" s="10" t="s">
        <v>133</v>
      </c>
      <c r="F111" s="11">
        <f t="shared" si="3"/>
        <v>0</v>
      </c>
      <c r="G111" s="1"/>
      <c r="H111" s="5" t="s">
        <v>0</v>
      </c>
      <c r="I111" s="10" t="s">
        <v>8</v>
      </c>
      <c r="J111" s="1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x14ac:dyDescent="0.25">
      <c r="A112" s="14">
        <f>ROW()</f>
        <v>112</v>
      </c>
      <c r="B112" s="1"/>
      <c r="C112" s="1"/>
      <c r="D112" s="5" t="s">
        <v>0</v>
      </c>
      <c r="E112" s="10" t="s">
        <v>138</v>
      </c>
      <c r="F112" s="11">
        <f t="shared" si="3"/>
        <v>0</v>
      </c>
      <c r="G112" s="1"/>
      <c r="H112" s="5" t="s">
        <v>0</v>
      </c>
      <c r="I112" s="10" t="s">
        <v>8</v>
      </c>
      <c r="J112" s="1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x14ac:dyDescent="0.25">
      <c r="A113" s="14">
        <f>ROW()</f>
        <v>113</v>
      </c>
      <c r="B113" s="1"/>
      <c r="C113" s="1"/>
      <c r="D113" s="5" t="s">
        <v>0</v>
      </c>
      <c r="E113" s="10" t="s">
        <v>139</v>
      </c>
      <c r="F113" s="11">
        <f t="shared" si="3"/>
        <v>0</v>
      </c>
      <c r="G113" s="1"/>
      <c r="H113" s="5" t="s">
        <v>0</v>
      </c>
      <c r="I113" s="10" t="s">
        <v>8</v>
      </c>
      <c r="J113" s="1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x14ac:dyDescent="0.25">
      <c r="A114" s="14">
        <f>ROW()</f>
        <v>114</v>
      </c>
      <c r="B114" s="1"/>
      <c r="C114" s="1"/>
      <c r="D114" s="5" t="s">
        <v>0</v>
      </c>
      <c r="E114" s="10" t="s">
        <v>144</v>
      </c>
      <c r="F114" s="11">
        <f t="shared" si="3"/>
        <v>0</v>
      </c>
      <c r="G114" s="1"/>
      <c r="H114" s="5" t="s">
        <v>0</v>
      </c>
      <c r="I114" s="10" t="s">
        <v>12</v>
      </c>
      <c r="J114" s="1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x14ac:dyDescent="0.25">
      <c r="A115" s="14">
        <f>ROW()</f>
        <v>115</v>
      </c>
      <c r="B115" s="1"/>
      <c r="C115" s="1"/>
      <c r="D115" s="5" t="s">
        <v>0</v>
      </c>
      <c r="E115" s="10" t="s">
        <v>145</v>
      </c>
      <c r="F115" s="11">
        <f t="shared" si="3"/>
        <v>0</v>
      </c>
      <c r="G115" s="1"/>
      <c r="H115" s="5" t="s">
        <v>0</v>
      </c>
      <c r="I115" s="10" t="s">
        <v>93</v>
      </c>
      <c r="J115" s="1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x14ac:dyDescent="0.25">
      <c r="A116" s="14">
        <f>ROW()</f>
        <v>116</v>
      </c>
      <c r="B116" s="1"/>
      <c r="C116" s="1"/>
      <c r="D116" s="5" t="s">
        <v>0</v>
      </c>
      <c r="E116" s="10" t="s">
        <v>147</v>
      </c>
      <c r="F116" s="11">
        <f t="shared" si="3"/>
        <v>0</v>
      </c>
      <c r="G116" s="1"/>
      <c r="H116" s="5" t="s">
        <v>0</v>
      </c>
      <c r="I116" s="10" t="s">
        <v>12</v>
      </c>
      <c r="J116" s="1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x14ac:dyDescent="0.25">
      <c r="A117" s="14">
        <f>ROW()</f>
        <v>117</v>
      </c>
      <c r="B117" s="1"/>
      <c r="C117" s="1"/>
      <c r="D117" s="5" t="s">
        <v>0</v>
      </c>
      <c r="E117" s="10" t="s">
        <v>148</v>
      </c>
      <c r="F117" s="11">
        <f t="shared" si="3"/>
        <v>0</v>
      </c>
      <c r="G117" s="1"/>
      <c r="H117" s="5" t="s">
        <v>0</v>
      </c>
      <c r="I117" s="10" t="s">
        <v>8</v>
      </c>
      <c r="J117" s="1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x14ac:dyDescent="0.25">
      <c r="A118" s="14">
        <f>ROW()</f>
        <v>118</v>
      </c>
      <c r="B118" s="1"/>
      <c r="C118" s="1"/>
      <c r="D118" s="5" t="s">
        <v>0</v>
      </c>
      <c r="E118" s="10" t="s">
        <v>149</v>
      </c>
      <c r="F118" s="11">
        <f t="shared" si="3"/>
        <v>0</v>
      </c>
      <c r="G118" s="1"/>
      <c r="H118" s="5" t="s">
        <v>0</v>
      </c>
      <c r="I118" s="10" t="s">
        <v>10</v>
      </c>
      <c r="J118" s="1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x14ac:dyDescent="0.25">
      <c r="A119" s="14">
        <f>ROW()</f>
        <v>119</v>
      </c>
      <c r="B119" s="1"/>
      <c r="C119" s="1"/>
      <c r="D119" s="5" t="s">
        <v>0</v>
      </c>
      <c r="E119" s="10" t="s">
        <v>150</v>
      </c>
      <c r="F119" s="11">
        <f t="shared" si="3"/>
        <v>0</v>
      </c>
      <c r="G119" s="1"/>
      <c r="H119" s="5" t="s">
        <v>0</v>
      </c>
      <c r="I119" s="10" t="s">
        <v>8</v>
      </c>
      <c r="J119" s="1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x14ac:dyDescent="0.25">
      <c r="A120" s="14">
        <f>ROW()</f>
        <v>120</v>
      </c>
      <c r="B120" s="1"/>
      <c r="C120" s="1"/>
      <c r="D120" s="5" t="s">
        <v>0</v>
      </c>
      <c r="E120" s="10" t="s">
        <v>151</v>
      </c>
      <c r="F120" s="11">
        <f t="shared" si="3"/>
        <v>0</v>
      </c>
      <c r="G120" s="1"/>
      <c r="H120" s="5" t="s">
        <v>0</v>
      </c>
      <c r="I120" s="10" t="s">
        <v>8</v>
      </c>
      <c r="J120" s="1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x14ac:dyDescent="0.25">
      <c r="A121" s="14">
        <f>ROW()</f>
        <v>121</v>
      </c>
      <c r="B121" s="1"/>
      <c r="C121" s="1"/>
      <c r="D121" s="5" t="s">
        <v>0</v>
      </c>
      <c r="E121" s="10"/>
      <c r="F121" s="11">
        <f t="shared" si="3"/>
        <v>0</v>
      </c>
      <c r="G121" s="1"/>
      <c r="H121" s="5" t="s">
        <v>0</v>
      </c>
      <c r="I121" s="10"/>
      <c r="J121" s="1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x14ac:dyDescent="0.25">
      <c r="A122" s="14">
        <f>ROW()</f>
        <v>122</v>
      </c>
      <c r="B122" s="1"/>
      <c r="C122" s="1"/>
      <c r="D122" s="5" t="s">
        <v>0</v>
      </c>
      <c r="E122" s="10"/>
      <c r="F122" s="11">
        <f t="shared" si="3"/>
        <v>0</v>
      </c>
      <c r="G122" s="1"/>
      <c r="H122" s="5" t="s">
        <v>0</v>
      </c>
      <c r="I122" s="10"/>
      <c r="J122" s="1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x14ac:dyDescent="0.25">
      <c r="A123" s="14">
        <f>ROW()</f>
        <v>123</v>
      </c>
      <c r="B123" s="1"/>
      <c r="C123" s="1"/>
      <c r="D123" s="5"/>
      <c r="E123" s="1"/>
      <c r="F123" s="11"/>
      <c r="G123" s="1"/>
      <c r="H123" s="5"/>
      <c r="I123" s="1"/>
      <c r="J123" s="1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x14ac:dyDescent="0.25">
      <c r="A124" s="14">
        <f>ROW()</f>
        <v>124</v>
      </c>
      <c r="B124" s="1"/>
      <c r="C124" s="1"/>
      <c r="D124" s="5"/>
      <c r="E124" s="1"/>
      <c r="F124" s="11"/>
      <c r="G124" s="1"/>
      <c r="H124" s="5"/>
      <c r="I124" s="1"/>
      <c r="J124" s="1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</sheetData>
  <conditionalFormatting sqref="E22 E17:E18 E11:E13 I11:I13 E15 I15 E28:E29 I28:I29 E41:E53 I41:I46 E65:E77 I65:I77">
    <cfRule type="containsBlanks" dxfId="313" priority="367">
      <formula>LEN(TRIM(E11))=0</formula>
    </cfRule>
  </conditionalFormatting>
  <conditionalFormatting sqref="F123:F1048576 F22 F17:F18 F1:F13 J1:J13 F15 J15 J24 F28:F29 J28:J29 F41:F46 J41:J46 F65:F77 J65:J77">
    <cfRule type="cellIs" dxfId="312" priority="366" operator="notEqual">
      <formula>0</formula>
    </cfRule>
  </conditionalFormatting>
  <conditionalFormatting sqref="I22 I17:I18">
    <cfRule type="containsBlanks" dxfId="311" priority="365">
      <formula>LEN(TRIM(I17))=0</formula>
    </cfRule>
  </conditionalFormatting>
  <conditionalFormatting sqref="J123:J1048576 J22 J17:J18">
    <cfRule type="cellIs" dxfId="310" priority="364" operator="notEqual">
      <formula>0</formula>
    </cfRule>
  </conditionalFormatting>
  <conditionalFormatting sqref="E122 E31:E36">
    <cfRule type="containsBlanks" dxfId="309" priority="354">
      <formula>LEN(TRIM(E31))=0</formula>
    </cfRule>
  </conditionalFormatting>
  <conditionalFormatting sqref="F122 F52:F53 F31:F36">
    <cfRule type="cellIs" dxfId="308" priority="353" operator="notEqual">
      <formula>0</formula>
    </cfRule>
  </conditionalFormatting>
  <conditionalFormatting sqref="I122 I52:I53 I31:I36">
    <cfRule type="containsBlanks" dxfId="307" priority="352">
      <formula>LEN(TRIM(I31))=0</formula>
    </cfRule>
  </conditionalFormatting>
  <conditionalFormatting sqref="J122 J52:J53 J31:J37">
    <cfRule type="cellIs" dxfId="306" priority="351" operator="notEqual">
      <formula>0</formula>
    </cfRule>
  </conditionalFormatting>
  <conditionalFormatting sqref="I24">
    <cfRule type="containsBlanks" dxfId="305" priority="330">
      <formula>LEN(TRIM(I24))=0</formula>
    </cfRule>
  </conditionalFormatting>
  <conditionalFormatting sqref="E24">
    <cfRule type="containsBlanks" dxfId="304" priority="332">
      <formula>LEN(TRIM(E24))=0</formula>
    </cfRule>
  </conditionalFormatting>
  <conditionalFormatting sqref="F24">
    <cfRule type="cellIs" dxfId="303" priority="331" operator="notEqual">
      <formula>0</formula>
    </cfRule>
  </conditionalFormatting>
  <conditionalFormatting sqref="E37">
    <cfRule type="containsBlanks" dxfId="302" priority="326">
      <formula>LEN(TRIM(E37))=0</formula>
    </cfRule>
  </conditionalFormatting>
  <conditionalFormatting sqref="F37">
    <cfRule type="cellIs" dxfId="301" priority="325" operator="notEqual">
      <formula>0</formula>
    </cfRule>
  </conditionalFormatting>
  <conditionalFormatting sqref="I37">
    <cfRule type="containsBlanks" dxfId="300" priority="324">
      <formula>LEN(TRIM(I37))=0</formula>
    </cfRule>
  </conditionalFormatting>
  <conditionalFormatting sqref="E121">
    <cfRule type="containsBlanks" dxfId="299" priority="320">
      <formula>LEN(TRIM(E121))=0</formula>
    </cfRule>
  </conditionalFormatting>
  <conditionalFormatting sqref="F121">
    <cfRule type="cellIs" dxfId="298" priority="319" operator="notEqual">
      <formula>0</formula>
    </cfRule>
  </conditionalFormatting>
  <conditionalFormatting sqref="I121">
    <cfRule type="containsBlanks" dxfId="297" priority="318">
      <formula>LEN(TRIM(I121))=0</formula>
    </cfRule>
  </conditionalFormatting>
  <conditionalFormatting sqref="J121">
    <cfRule type="cellIs" dxfId="296" priority="317" operator="notEqual">
      <formula>0</formula>
    </cfRule>
  </conditionalFormatting>
  <conditionalFormatting sqref="J120">
    <cfRule type="cellIs" dxfId="295" priority="313" operator="notEqual">
      <formula>0</formula>
    </cfRule>
  </conditionalFormatting>
  <conditionalFormatting sqref="E106">
    <cfRule type="containsBlanks" dxfId="294" priority="312">
      <formula>LEN(TRIM(E106))=0</formula>
    </cfRule>
  </conditionalFormatting>
  <conditionalFormatting sqref="F106">
    <cfRule type="cellIs" dxfId="293" priority="311" operator="notEqual">
      <formula>0</formula>
    </cfRule>
  </conditionalFormatting>
  <conditionalFormatting sqref="I106">
    <cfRule type="containsBlanks" dxfId="292" priority="310">
      <formula>LEN(TRIM(I106))=0</formula>
    </cfRule>
  </conditionalFormatting>
  <conditionalFormatting sqref="J106">
    <cfRule type="cellIs" dxfId="291" priority="309" operator="notEqual">
      <formula>0</formula>
    </cfRule>
  </conditionalFormatting>
  <conditionalFormatting sqref="E105">
    <cfRule type="containsBlanks" dxfId="290" priority="308">
      <formula>LEN(TRIM(E105))=0</formula>
    </cfRule>
  </conditionalFormatting>
  <conditionalFormatting sqref="F105">
    <cfRule type="cellIs" dxfId="289" priority="307" operator="notEqual">
      <formula>0</formula>
    </cfRule>
  </conditionalFormatting>
  <conditionalFormatting sqref="I105">
    <cfRule type="containsBlanks" dxfId="288" priority="306">
      <formula>LEN(TRIM(I105))=0</formula>
    </cfRule>
  </conditionalFormatting>
  <conditionalFormatting sqref="J105">
    <cfRule type="cellIs" dxfId="287" priority="305" operator="notEqual">
      <formula>0</formula>
    </cfRule>
  </conditionalFormatting>
  <conditionalFormatting sqref="E104">
    <cfRule type="containsBlanks" dxfId="286" priority="304">
      <formula>LEN(TRIM(E104))=0</formula>
    </cfRule>
  </conditionalFormatting>
  <conditionalFormatting sqref="F104">
    <cfRule type="cellIs" dxfId="285" priority="303" operator="notEqual">
      <formula>0</formula>
    </cfRule>
  </conditionalFormatting>
  <conditionalFormatting sqref="I104">
    <cfRule type="containsBlanks" dxfId="284" priority="302">
      <formula>LEN(TRIM(I104))=0</formula>
    </cfRule>
  </conditionalFormatting>
  <conditionalFormatting sqref="J104">
    <cfRule type="cellIs" dxfId="283" priority="301" operator="notEqual">
      <formula>0</formula>
    </cfRule>
  </conditionalFormatting>
  <conditionalFormatting sqref="E103">
    <cfRule type="containsBlanks" dxfId="282" priority="300">
      <formula>LEN(TRIM(E103))=0</formula>
    </cfRule>
  </conditionalFormatting>
  <conditionalFormatting sqref="F103">
    <cfRule type="cellIs" dxfId="281" priority="299" operator="notEqual">
      <formula>0</formula>
    </cfRule>
  </conditionalFormatting>
  <conditionalFormatting sqref="I103">
    <cfRule type="containsBlanks" dxfId="280" priority="298">
      <formula>LEN(TRIM(I103))=0</formula>
    </cfRule>
  </conditionalFormatting>
  <conditionalFormatting sqref="J103">
    <cfRule type="cellIs" dxfId="279" priority="297" operator="notEqual">
      <formula>0</formula>
    </cfRule>
  </conditionalFormatting>
  <conditionalFormatting sqref="F102">
    <cfRule type="cellIs" dxfId="278" priority="295" operator="notEqual">
      <formula>0</formula>
    </cfRule>
  </conditionalFormatting>
  <conditionalFormatting sqref="I102">
    <cfRule type="containsBlanks" dxfId="277" priority="294">
      <formula>LEN(TRIM(I102))=0</formula>
    </cfRule>
  </conditionalFormatting>
  <conditionalFormatting sqref="J102">
    <cfRule type="cellIs" dxfId="276" priority="293" operator="notEqual">
      <formula>0</formula>
    </cfRule>
  </conditionalFormatting>
  <conditionalFormatting sqref="E85">
    <cfRule type="containsBlanks" dxfId="275" priority="292">
      <formula>LEN(TRIM(E85))=0</formula>
    </cfRule>
  </conditionalFormatting>
  <conditionalFormatting sqref="F85">
    <cfRule type="cellIs" dxfId="274" priority="291" operator="notEqual">
      <formula>0</formula>
    </cfRule>
  </conditionalFormatting>
  <conditionalFormatting sqref="I85">
    <cfRule type="containsBlanks" dxfId="273" priority="290">
      <formula>LEN(TRIM(I85))=0</formula>
    </cfRule>
  </conditionalFormatting>
  <conditionalFormatting sqref="J85">
    <cfRule type="cellIs" dxfId="272" priority="289" operator="notEqual">
      <formula>0</formula>
    </cfRule>
  </conditionalFormatting>
  <conditionalFormatting sqref="E84">
    <cfRule type="containsBlanks" dxfId="271" priority="288">
      <formula>LEN(TRIM(E84))=0</formula>
    </cfRule>
  </conditionalFormatting>
  <conditionalFormatting sqref="F84">
    <cfRule type="cellIs" dxfId="270" priority="287" operator="notEqual">
      <formula>0</formula>
    </cfRule>
  </conditionalFormatting>
  <conditionalFormatting sqref="I84">
    <cfRule type="containsBlanks" dxfId="269" priority="286">
      <formula>LEN(TRIM(I84))=0</formula>
    </cfRule>
  </conditionalFormatting>
  <conditionalFormatting sqref="J84">
    <cfRule type="cellIs" dxfId="268" priority="285" operator="notEqual">
      <formula>0</formula>
    </cfRule>
  </conditionalFormatting>
  <conditionalFormatting sqref="E83">
    <cfRule type="containsBlanks" dxfId="267" priority="284">
      <formula>LEN(TRIM(E83))=0</formula>
    </cfRule>
  </conditionalFormatting>
  <conditionalFormatting sqref="F83">
    <cfRule type="cellIs" dxfId="266" priority="283" operator="notEqual">
      <formula>0</formula>
    </cfRule>
  </conditionalFormatting>
  <conditionalFormatting sqref="I83">
    <cfRule type="containsBlanks" dxfId="265" priority="282">
      <formula>LEN(TRIM(I83))=0</formula>
    </cfRule>
  </conditionalFormatting>
  <conditionalFormatting sqref="J83">
    <cfRule type="cellIs" dxfId="264" priority="281" operator="notEqual">
      <formula>0</formula>
    </cfRule>
  </conditionalFormatting>
  <conditionalFormatting sqref="E82">
    <cfRule type="containsBlanks" dxfId="263" priority="280">
      <formula>LEN(TRIM(E82))=0</formula>
    </cfRule>
  </conditionalFormatting>
  <conditionalFormatting sqref="F82">
    <cfRule type="cellIs" dxfId="262" priority="279" operator="notEqual">
      <formula>0</formula>
    </cfRule>
  </conditionalFormatting>
  <conditionalFormatting sqref="I82">
    <cfRule type="containsBlanks" dxfId="261" priority="278">
      <formula>LEN(TRIM(I82))=0</formula>
    </cfRule>
  </conditionalFormatting>
  <conditionalFormatting sqref="J82">
    <cfRule type="cellIs" dxfId="260" priority="277" operator="notEqual">
      <formula>0</formula>
    </cfRule>
  </conditionalFormatting>
  <conditionalFormatting sqref="E81">
    <cfRule type="containsBlanks" dxfId="259" priority="276">
      <formula>LEN(TRIM(E81))=0</formula>
    </cfRule>
  </conditionalFormatting>
  <conditionalFormatting sqref="F81">
    <cfRule type="cellIs" dxfId="258" priority="275" operator="notEqual">
      <formula>0</formula>
    </cfRule>
  </conditionalFormatting>
  <conditionalFormatting sqref="I81">
    <cfRule type="containsBlanks" dxfId="257" priority="274">
      <formula>LEN(TRIM(I81))=0</formula>
    </cfRule>
  </conditionalFormatting>
  <conditionalFormatting sqref="J81">
    <cfRule type="cellIs" dxfId="256" priority="273" operator="notEqual">
      <formula>0</formula>
    </cfRule>
  </conditionalFormatting>
  <conditionalFormatting sqref="E80">
    <cfRule type="containsBlanks" dxfId="255" priority="272">
      <formula>LEN(TRIM(E80))=0</formula>
    </cfRule>
  </conditionalFormatting>
  <conditionalFormatting sqref="F80">
    <cfRule type="cellIs" dxfId="254" priority="271" operator="notEqual">
      <formula>0</formula>
    </cfRule>
  </conditionalFormatting>
  <conditionalFormatting sqref="I80">
    <cfRule type="containsBlanks" dxfId="253" priority="270">
      <formula>LEN(TRIM(I80))=0</formula>
    </cfRule>
  </conditionalFormatting>
  <conditionalFormatting sqref="J80">
    <cfRule type="cellIs" dxfId="252" priority="269" operator="notEqual">
      <formula>0</formula>
    </cfRule>
  </conditionalFormatting>
  <conditionalFormatting sqref="E79">
    <cfRule type="containsBlanks" dxfId="251" priority="268">
      <formula>LEN(TRIM(E79))=0</formula>
    </cfRule>
  </conditionalFormatting>
  <conditionalFormatting sqref="F79">
    <cfRule type="cellIs" dxfId="250" priority="267" operator="notEqual">
      <formula>0</formula>
    </cfRule>
  </conditionalFormatting>
  <conditionalFormatting sqref="I79">
    <cfRule type="containsBlanks" dxfId="249" priority="266">
      <formula>LEN(TRIM(I79))=0</formula>
    </cfRule>
  </conditionalFormatting>
  <conditionalFormatting sqref="J79">
    <cfRule type="cellIs" dxfId="248" priority="265" operator="notEqual">
      <formula>0</formula>
    </cfRule>
  </conditionalFormatting>
  <conditionalFormatting sqref="E78">
    <cfRule type="containsBlanks" dxfId="247" priority="264">
      <formula>LEN(TRIM(E78))=0</formula>
    </cfRule>
  </conditionalFormatting>
  <conditionalFormatting sqref="F78">
    <cfRule type="cellIs" dxfId="246" priority="263" operator="notEqual">
      <formula>0</formula>
    </cfRule>
  </conditionalFormatting>
  <conditionalFormatting sqref="I78">
    <cfRule type="containsBlanks" dxfId="245" priority="262">
      <formula>LEN(TRIM(I78))=0</formula>
    </cfRule>
  </conditionalFormatting>
  <conditionalFormatting sqref="J78">
    <cfRule type="cellIs" dxfId="244" priority="261" operator="notEqual">
      <formula>0</formula>
    </cfRule>
  </conditionalFormatting>
  <conditionalFormatting sqref="E101:E102">
    <cfRule type="containsBlanks" dxfId="243" priority="260">
      <formula>LEN(TRIM(E101))=0</formula>
    </cfRule>
  </conditionalFormatting>
  <conditionalFormatting sqref="F101">
    <cfRule type="cellIs" dxfId="242" priority="259" operator="notEqual">
      <formula>0</formula>
    </cfRule>
  </conditionalFormatting>
  <conditionalFormatting sqref="I101">
    <cfRule type="containsBlanks" dxfId="241" priority="258">
      <formula>LEN(TRIM(I101))=0</formula>
    </cfRule>
  </conditionalFormatting>
  <conditionalFormatting sqref="J101">
    <cfRule type="cellIs" dxfId="240" priority="257" operator="notEqual">
      <formula>0</formula>
    </cfRule>
  </conditionalFormatting>
  <conditionalFormatting sqref="E100">
    <cfRule type="containsBlanks" dxfId="239" priority="256">
      <formula>LEN(TRIM(E100))=0</formula>
    </cfRule>
  </conditionalFormatting>
  <conditionalFormatting sqref="F100">
    <cfRule type="cellIs" dxfId="238" priority="255" operator="notEqual">
      <formula>0</formula>
    </cfRule>
  </conditionalFormatting>
  <conditionalFormatting sqref="I100">
    <cfRule type="containsBlanks" dxfId="237" priority="254">
      <formula>LEN(TRIM(I100))=0</formula>
    </cfRule>
  </conditionalFormatting>
  <conditionalFormatting sqref="J100">
    <cfRule type="cellIs" dxfId="236" priority="253" operator="notEqual">
      <formula>0</formula>
    </cfRule>
  </conditionalFormatting>
  <conditionalFormatting sqref="E99">
    <cfRule type="containsBlanks" dxfId="235" priority="252">
      <formula>LEN(TRIM(E99))=0</formula>
    </cfRule>
  </conditionalFormatting>
  <conditionalFormatting sqref="F99">
    <cfRule type="cellIs" dxfId="234" priority="251" operator="notEqual">
      <formula>0</formula>
    </cfRule>
  </conditionalFormatting>
  <conditionalFormatting sqref="I99">
    <cfRule type="containsBlanks" dxfId="233" priority="250">
      <formula>LEN(TRIM(I99))=0</formula>
    </cfRule>
  </conditionalFormatting>
  <conditionalFormatting sqref="J99">
    <cfRule type="cellIs" dxfId="232" priority="249" operator="notEqual">
      <formula>0</formula>
    </cfRule>
  </conditionalFormatting>
  <conditionalFormatting sqref="E98">
    <cfRule type="containsBlanks" dxfId="231" priority="248">
      <formula>LEN(TRIM(E98))=0</formula>
    </cfRule>
  </conditionalFormatting>
  <conditionalFormatting sqref="F98">
    <cfRule type="cellIs" dxfId="230" priority="247" operator="notEqual">
      <formula>0</formula>
    </cfRule>
  </conditionalFormatting>
  <conditionalFormatting sqref="I98">
    <cfRule type="containsBlanks" dxfId="229" priority="246">
      <formula>LEN(TRIM(I98))=0</formula>
    </cfRule>
  </conditionalFormatting>
  <conditionalFormatting sqref="J98">
    <cfRule type="cellIs" dxfId="228" priority="245" operator="notEqual">
      <formula>0</formula>
    </cfRule>
  </conditionalFormatting>
  <conditionalFormatting sqref="E97">
    <cfRule type="containsBlanks" dxfId="227" priority="244">
      <formula>LEN(TRIM(E97))=0</formula>
    </cfRule>
  </conditionalFormatting>
  <conditionalFormatting sqref="F97">
    <cfRule type="cellIs" dxfId="226" priority="243" operator="notEqual">
      <formula>0</formula>
    </cfRule>
  </conditionalFormatting>
  <conditionalFormatting sqref="I97">
    <cfRule type="containsBlanks" dxfId="225" priority="242">
      <formula>LEN(TRIM(I97))=0</formula>
    </cfRule>
  </conditionalFormatting>
  <conditionalFormatting sqref="J97">
    <cfRule type="cellIs" dxfId="224" priority="241" operator="notEqual">
      <formula>0</formula>
    </cfRule>
  </conditionalFormatting>
  <conditionalFormatting sqref="E96">
    <cfRule type="containsBlanks" dxfId="223" priority="240">
      <formula>LEN(TRIM(E96))=0</formula>
    </cfRule>
  </conditionalFormatting>
  <conditionalFormatting sqref="F96">
    <cfRule type="cellIs" dxfId="222" priority="239" operator="notEqual">
      <formula>0</formula>
    </cfRule>
  </conditionalFormatting>
  <conditionalFormatting sqref="I96">
    <cfRule type="containsBlanks" dxfId="221" priority="238">
      <formula>LEN(TRIM(I96))=0</formula>
    </cfRule>
  </conditionalFormatting>
  <conditionalFormatting sqref="J96">
    <cfRule type="cellIs" dxfId="220" priority="237" operator="notEqual">
      <formula>0</formula>
    </cfRule>
  </conditionalFormatting>
  <conditionalFormatting sqref="F95">
    <cfRule type="cellIs" dxfId="219" priority="235" operator="notEqual">
      <formula>0</formula>
    </cfRule>
  </conditionalFormatting>
  <conditionalFormatting sqref="J95">
    <cfRule type="cellIs" dxfId="218" priority="233" operator="notEqual">
      <formula>0</formula>
    </cfRule>
  </conditionalFormatting>
  <conditionalFormatting sqref="E94:E95">
    <cfRule type="containsBlanks" dxfId="217" priority="232">
      <formula>LEN(TRIM(E94))=0</formula>
    </cfRule>
  </conditionalFormatting>
  <conditionalFormatting sqref="F94">
    <cfRule type="cellIs" dxfId="216" priority="231" operator="notEqual">
      <formula>0</formula>
    </cfRule>
  </conditionalFormatting>
  <conditionalFormatting sqref="I94">
    <cfRule type="containsBlanks" dxfId="215" priority="230">
      <formula>LEN(TRIM(I94))=0</formula>
    </cfRule>
  </conditionalFormatting>
  <conditionalFormatting sqref="J94">
    <cfRule type="cellIs" dxfId="214" priority="229" operator="notEqual">
      <formula>0</formula>
    </cfRule>
  </conditionalFormatting>
  <conditionalFormatting sqref="E93">
    <cfRule type="containsBlanks" dxfId="213" priority="228">
      <formula>LEN(TRIM(E93))=0</formula>
    </cfRule>
  </conditionalFormatting>
  <conditionalFormatting sqref="F93">
    <cfRule type="cellIs" dxfId="212" priority="227" operator="notEqual">
      <formula>0</formula>
    </cfRule>
  </conditionalFormatting>
  <conditionalFormatting sqref="I93">
    <cfRule type="containsBlanks" dxfId="211" priority="226">
      <formula>LEN(TRIM(I93))=0</formula>
    </cfRule>
  </conditionalFormatting>
  <conditionalFormatting sqref="J93">
    <cfRule type="cellIs" dxfId="210" priority="225" operator="notEqual">
      <formula>0</formula>
    </cfRule>
  </conditionalFormatting>
  <conditionalFormatting sqref="E92">
    <cfRule type="containsBlanks" dxfId="209" priority="220">
      <formula>LEN(TRIM(E92))=0</formula>
    </cfRule>
  </conditionalFormatting>
  <conditionalFormatting sqref="F92">
    <cfRule type="cellIs" dxfId="208" priority="219" operator="notEqual">
      <formula>0</formula>
    </cfRule>
  </conditionalFormatting>
  <conditionalFormatting sqref="I92">
    <cfRule type="containsBlanks" dxfId="207" priority="218">
      <formula>LEN(TRIM(I92))=0</formula>
    </cfRule>
  </conditionalFormatting>
  <conditionalFormatting sqref="J92">
    <cfRule type="cellIs" dxfId="206" priority="217" operator="notEqual">
      <formula>0</formula>
    </cfRule>
  </conditionalFormatting>
  <conditionalFormatting sqref="E91">
    <cfRule type="containsBlanks" dxfId="205" priority="212">
      <formula>LEN(TRIM(E91))=0</formula>
    </cfRule>
  </conditionalFormatting>
  <conditionalFormatting sqref="F91">
    <cfRule type="cellIs" dxfId="204" priority="211" operator="notEqual">
      <formula>0</formula>
    </cfRule>
  </conditionalFormatting>
  <conditionalFormatting sqref="I91">
    <cfRule type="containsBlanks" dxfId="203" priority="210">
      <formula>LEN(TRIM(I91))=0</formula>
    </cfRule>
  </conditionalFormatting>
  <conditionalFormatting sqref="J91">
    <cfRule type="cellIs" dxfId="202" priority="209" operator="notEqual">
      <formula>0</formula>
    </cfRule>
  </conditionalFormatting>
  <conditionalFormatting sqref="E90">
    <cfRule type="containsBlanks" dxfId="201" priority="204">
      <formula>LEN(TRIM(E90))=0</formula>
    </cfRule>
  </conditionalFormatting>
  <conditionalFormatting sqref="F90">
    <cfRule type="cellIs" dxfId="200" priority="203" operator="notEqual">
      <formula>0</formula>
    </cfRule>
  </conditionalFormatting>
  <conditionalFormatting sqref="I90">
    <cfRule type="containsBlanks" dxfId="199" priority="202">
      <formula>LEN(TRIM(I90))=0</formula>
    </cfRule>
  </conditionalFormatting>
  <conditionalFormatting sqref="J90">
    <cfRule type="cellIs" dxfId="198" priority="201" operator="notEqual">
      <formula>0</formula>
    </cfRule>
  </conditionalFormatting>
  <conditionalFormatting sqref="E89">
    <cfRule type="containsBlanks" dxfId="197" priority="196">
      <formula>LEN(TRIM(E89))=0</formula>
    </cfRule>
  </conditionalFormatting>
  <conditionalFormatting sqref="F89">
    <cfRule type="cellIs" dxfId="196" priority="195" operator="notEqual">
      <formula>0</formula>
    </cfRule>
  </conditionalFormatting>
  <conditionalFormatting sqref="I89">
    <cfRule type="containsBlanks" dxfId="195" priority="194">
      <formula>LEN(TRIM(I89))=0</formula>
    </cfRule>
  </conditionalFormatting>
  <conditionalFormatting sqref="J89">
    <cfRule type="cellIs" dxfId="194" priority="193" operator="notEqual">
      <formula>0</formula>
    </cfRule>
  </conditionalFormatting>
  <conditionalFormatting sqref="E88">
    <cfRule type="containsBlanks" dxfId="193" priority="188">
      <formula>LEN(TRIM(E88))=0</formula>
    </cfRule>
  </conditionalFormatting>
  <conditionalFormatting sqref="F88">
    <cfRule type="cellIs" dxfId="192" priority="187" operator="notEqual">
      <formula>0</formula>
    </cfRule>
  </conditionalFormatting>
  <conditionalFormatting sqref="I88">
    <cfRule type="containsBlanks" dxfId="191" priority="186">
      <formula>LEN(TRIM(I88))=0</formula>
    </cfRule>
  </conditionalFormatting>
  <conditionalFormatting sqref="J88">
    <cfRule type="cellIs" dxfId="190" priority="185" operator="notEqual">
      <formula>0</formula>
    </cfRule>
  </conditionalFormatting>
  <conditionalFormatting sqref="E87">
    <cfRule type="containsBlanks" dxfId="189" priority="180">
      <formula>LEN(TRIM(E87))=0</formula>
    </cfRule>
  </conditionalFormatting>
  <conditionalFormatting sqref="F87">
    <cfRule type="cellIs" dxfId="188" priority="179" operator="notEqual">
      <formula>0</formula>
    </cfRule>
  </conditionalFormatting>
  <conditionalFormatting sqref="I87">
    <cfRule type="containsBlanks" dxfId="187" priority="178">
      <formula>LEN(TRIM(I87))=0</formula>
    </cfRule>
  </conditionalFormatting>
  <conditionalFormatting sqref="J87">
    <cfRule type="cellIs" dxfId="186" priority="177" operator="notEqual">
      <formula>0</formula>
    </cfRule>
  </conditionalFormatting>
  <conditionalFormatting sqref="E86">
    <cfRule type="containsBlanks" dxfId="185" priority="172">
      <formula>LEN(TRIM(E86))=0</formula>
    </cfRule>
  </conditionalFormatting>
  <conditionalFormatting sqref="F86">
    <cfRule type="cellIs" dxfId="184" priority="171" operator="notEqual">
      <formula>0</formula>
    </cfRule>
  </conditionalFormatting>
  <conditionalFormatting sqref="I86">
    <cfRule type="containsBlanks" dxfId="183" priority="170">
      <formula>LEN(TRIM(I86))=0</formula>
    </cfRule>
  </conditionalFormatting>
  <conditionalFormatting sqref="J86">
    <cfRule type="cellIs" dxfId="182" priority="169" operator="notEqual">
      <formula>0</formula>
    </cfRule>
  </conditionalFormatting>
  <conditionalFormatting sqref="I95">
    <cfRule type="containsBlanks" dxfId="181" priority="164">
      <formula>LEN(TRIM(I95))=0</formula>
    </cfRule>
  </conditionalFormatting>
  <conditionalFormatting sqref="E119">
    <cfRule type="containsBlanks" dxfId="180" priority="163">
      <formula>LEN(TRIM(E119))=0</formula>
    </cfRule>
  </conditionalFormatting>
  <conditionalFormatting sqref="F119">
    <cfRule type="cellIs" dxfId="179" priority="162" operator="notEqual">
      <formula>0</formula>
    </cfRule>
  </conditionalFormatting>
  <conditionalFormatting sqref="I119">
    <cfRule type="containsBlanks" dxfId="178" priority="161">
      <formula>LEN(TRIM(I119))=0</formula>
    </cfRule>
  </conditionalFormatting>
  <conditionalFormatting sqref="J119">
    <cfRule type="cellIs" dxfId="177" priority="160" operator="notEqual">
      <formula>0</formula>
    </cfRule>
  </conditionalFormatting>
  <conditionalFormatting sqref="E118">
    <cfRule type="containsBlanks" dxfId="176" priority="159">
      <formula>LEN(TRIM(E118))=0</formula>
    </cfRule>
  </conditionalFormatting>
  <conditionalFormatting sqref="F118">
    <cfRule type="cellIs" dxfId="175" priority="158" operator="notEqual">
      <formula>0</formula>
    </cfRule>
  </conditionalFormatting>
  <conditionalFormatting sqref="I118">
    <cfRule type="containsBlanks" dxfId="174" priority="157">
      <formula>LEN(TRIM(I118))=0</formula>
    </cfRule>
  </conditionalFormatting>
  <conditionalFormatting sqref="J118">
    <cfRule type="cellIs" dxfId="173" priority="156" operator="notEqual">
      <formula>0</formula>
    </cfRule>
  </conditionalFormatting>
  <conditionalFormatting sqref="E113">
    <cfRule type="containsBlanks" dxfId="172" priority="155">
      <formula>LEN(TRIM(E113))=0</formula>
    </cfRule>
  </conditionalFormatting>
  <conditionalFormatting sqref="F113">
    <cfRule type="cellIs" dxfId="171" priority="154" operator="notEqual">
      <formula>0</formula>
    </cfRule>
  </conditionalFormatting>
  <conditionalFormatting sqref="I113">
    <cfRule type="containsBlanks" dxfId="170" priority="153">
      <formula>LEN(TRIM(I113))=0</formula>
    </cfRule>
  </conditionalFormatting>
  <conditionalFormatting sqref="J113">
    <cfRule type="cellIs" dxfId="169" priority="152" operator="notEqual">
      <formula>0</formula>
    </cfRule>
  </conditionalFormatting>
  <conditionalFormatting sqref="J112">
    <cfRule type="cellIs" dxfId="168" priority="148" operator="notEqual">
      <formula>0</formula>
    </cfRule>
  </conditionalFormatting>
  <conditionalFormatting sqref="E111">
    <cfRule type="containsBlanks" dxfId="167" priority="147">
      <formula>LEN(TRIM(E111))=0</formula>
    </cfRule>
  </conditionalFormatting>
  <conditionalFormatting sqref="F111">
    <cfRule type="cellIs" dxfId="166" priority="146" operator="notEqual">
      <formula>0</formula>
    </cfRule>
  </conditionalFormatting>
  <conditionalFormatting sqref="I111">
    <cfRule type="containsBlanks" dxfId="165" priority="145">
      <formula>LEN(TRIM(I111))=0</formula>
    </cfRule>
  </conditionalFormatting>
  <conditionalFormatting sqref="J111">
    <cfRule type="cellIs" dxfId="164" priority="144" operator="notEqual">
      <formula>0</formula>
    </cfRule>
  </conditionalFormatting>
  <conditionalFormatting sqref="E110">
    <cfRule type="containsBlanks" dxfId="163" priority="143">
      <formula>LEN(TRIM(E110))=0</formula>
    </cfRule>
  </conditionalFormatting>
  <conditionalFormatting sqref="F110">
    <cfRule type="cellIs" dxfId="162" priority="142" operator="notEqual">
      <formula>0</formula>
    </cfRule>
  </conditionalFormatting>
  <conditionalFormatting sqref="I110">
    <cfRule type="containsBlanks" dxfId="161" priority="141">
      <formula>LEN(TRIM(I110))=0</formula>
    </cfRule>
  </conditionalFormatting>
  <conditionalFormatting sqref="J110">
    <cfRule type="cellIs" dxfId="160" priority="140" operator="notEqual">
      <formula>0</formula>
    </cfRule>
  </conditionalFormatting>
  <conditionalFormatting sqref="E109">
    <cfRule type="containsBlanks" dxfId="159" priority="139">
      <formula>LEN(TRIM(E109))=0</formula>
    </cfRule>
  </conditionalFormatting>
  <conditionalFormatting sqref="F109">
    <cfRule type="cellIs" dxfId="158" priority="138" operator="notEqual">
      <formula>0</formula>
    </cfRule>
  </conditionalFormatting>
  <conditionalFormatting sqref="J109">
    <cfRule type="cellIs" dxfId="157" priority="136" operator="notEqual">
      <formula>0</formula>
    </cfRule>
  </conditionalFormatting>
  <conditionalFormatting sqref="E108">
    <cfRule type="containsBlanks" dxfId="156" priority="135">
      <formula>LEN(TRIM(E108))=0</formula>
    </cfRule>
  </conditionalFormatting>
  <conditionalFormatting sqref="F108">
    <cfRule type="cellIs" dxfId="155" priority="134" operator="notEqual">
      <formula>0</formula>
    </cfRule>
  </conditionalFormatting>
  <conditionalFormatting sqref="J108">
    <cfRule type="cellIs" dxfId="154" priority="132" operator="notEqual">
      <formula>0</formula>
    </cfRule>
  </conditionalFormatting>
  <conditionalFormatting sqref="E107">
    <cfRule type="containsBlanks" dxfId="153" priority="131">
      <formula>LEN(TRIM(E107))=0</formula>
    </cfRule>
  </conditionalFormatting>
  <conditionalFormatting sqref="F107">
    <cfRule type="cellIs" dxfId="152" priority="130" operator="notEqual">
      <formula>0</formula>
    </cfRule>
  </conditionalFormatting>
  <conditionalFormatting sqref="I107:I109">
    <cfRule type="containsBlanks" dxfId="151" priority="129">
      <formula>LEN(TRIM(I107))=0</formula>
    </cfRule>
  </conditionalFormatting>
  <conditionalFormatting sqref="J107">
    <cfRule type="cellIs" dxfId="150" priority="128" operator="notEqual">
      <formula>0</formula>
    </cfRule>
  </conditionalFormatting>
  <conditionalFormatting sqref="D2:D5">
    <cfRule type="cellIs" dxfId="149" priority="127" operator="equal">
      <formula>0</formula>
    </cfRule>
  </conditionalFormatting>
  <conditionalFormatting sqref="E19">
    <cfRule type="containsBlanks" dxfId="148" priority="126">
      <formula>LEN(TRIM(E19))=0</formula>
    </cfRule>
  </conditionalFormatting>
  <conditionalFormatting sqref="F19">
    <cfRule type="cellIs" dxfId="147" priority="125" operator="notEqual">
      <formula>0</formula>
    </cfRule>
  </conditionalFormatting>
  <conditionalFormatting sqref="I19">
    <cfRule type="containsBlanks" dxfId="146" priority="124">
      <formula>LEN(TRIM(I19))=0</formula>
    </cfRule>
  </conditionalFormatting>
  <conditionalFormatting sqref="J19">
    <cfRule type="cellIs" dxfId="145" priority="123" operator="notEqual">
      <formula>0</formula>
    </cfRule>
  </conditionalFormatting>
  <conditionalFormatting sqref="E20">
    <cfRule type="containsBlanks" dxfId="144" priority="122">
      <formula>LEN(TRIM(E20))=0</formula>
    </cfRule>
  </conditionalFormatting>
  <conditionalFormatting sqref="F20">
    <cfRule type="cellIs" dxfId="143" priority="121" operator="notEqual">
      <formula>0</formula>
    </cfRule>
  </conditionalFormatting>
  <conditionalFormatting sqref="I20">
    <cfRule type="containsBlanks" dxfId="142" priority="120">
      <formula>LEN(TRIM(I20))=0</formula>
    </cfRule>
  </conditionalFormatting>
  <conditionalFormatting sqref="J20">
    <cfRule type="cellIs" dxfId="141" priority="119" operator="notEqual">
      <formula>0</formula>
    </cfRule>
  </conditionalFormatting>
  <conditionalFormatting sqref="E21">
    <cfRule type="containsBlanks" dxfId="140" priority="118">
      <formula>LEN(TRIM(E21))=0</formula>
    </cfRule>
  </conditionalFormatting>
  <conditionalFormatting sqref="F21">
    <cfRule type="cellIs" dxfId="139" priority="117" operator="notEqual">
      <formula>0</formula>
    </cfRule>
  </conditionalFormatting>
  <conditionalFormatting sqref="I21">
    <cfRule type="containsBlanks" dxfId="138" priority="116">
      <formula>LEN(TRIM(I21))=0</formula>
    </cfRule>
  </conditionalFormatting>
  <conditionalFormatting sqref="J21">
    <cfRule type="cellIs" dxfId="137" priority="115" operator="notEqual">
      <formula>0</formula>
    </cfRule>
  </conditionalFormatting>
  <conditionalFormatting sqref="J25">
    <cfRule type="cellIs" dxfId="136" priority="114" operator="notEqual">
      <formula>0</formula>
    </cfRule>
  </conditionalFormatting>
  <conditionalFormatting sqref="I25">
    <cfRule type="containsBlanks" dxfId="135" priority="111">
      <formula>LEN(TRIM(I25))=0</formula>
    </cfRule>
  </conditionalFormatting>
  <conditionalFormatting sqref="E25">
    <cfRule type="containsBlanks" dxfId="134" priority="113">
      <formula>LEN(TRIM(E25))=0</formula>
    </cfRule>
  </conditionalFormatting>
  <conditionalFormatting sqref="F25">
    <cfRule type="cellIs" dxfId="133" priority="112" operator="notEqual">
      <formula>0</formula>
    </cfRule>
  </conditionalFormatting>
  <conditionalFormatting sqref="J26">
    <cfRule type="cellIs" dxfId="132" priority="110" operator="notEqual">
      <formula>0</formula>
    </cfRule>
  </conditionalFormatting>
  <conditionalFormatting sqref="I26">
    <cfRule type="containsBlanks" dxfId="131" priority="107">
      <formula>LEN(TRIM(I26))=0</formula>
    </cfRule>
  </conditionalFormatting>
  <conditionalFormatting sqref="E26">
    <cfRule type="containsBlanks" dxfId="130" priority="109">
      <formula>LEN(TRIM(E26))=0</formula>
    </cfRule>
  </conditionalFormatting>
  <conditionalFormatting sqref="F26">
    <cfRule type="cellIs" dxfId="129" priority="108" operator="notEqual">
      <formula>0</formula>
    </cfRule>
  </conditionalFormatting>
  <conditionalFormatting sqref="J27">
    <cfRule type="cellIs" dxfId="128" priority="106" operator="notEqual">
      <formula>0</formula>
    </cfRule>
  </conditionalFormatting>
  <conditionalFormatting sqref="I27">
    <cfRule type="containsBlanks" dxfId="127" priority="103">
      <formula>LEN(TRIM(I27))=0</formula>
    </cfRule>
  </conditionalFormatting>
  <conditionalFormatting sqref="E27">
    <cfRule type="containsBlanks" dxfId="126" priority="105">
      <formula>LEN(TRIM(E27))=0</formula>
    </cfRule>
  </conditionalFormatting>
  <conditionalFormatting sqref="F27">
    <cfRule type="cellIs" dxfId="125" priority="104" operator="notEqual">
      <formula>0</formula>
    </cfRule>
  </conditionalFormatting>
  <conditionalFormatting sqref="E16">
    <cfRule type="containsBlanks" dxfId="124" priority="102">
      <formula>LEN(TRIM(E16))=0</formula>
    </cfRule>
  </conditionalFormatting>
  <conditionalFormatting sqref="F16">
    <cfRule type="cellIs" dxfId="123" priority="101" operator="notEqual">
      <formula>0</formula>
    </cfRule>
  </conditionalFormatting>
  <conditionalFormatting sqref="I16">
    <cfRule type="containsBlanks" dxfId="122" priority="100">
      <formula>LEN(TRIM(I16))=0</formula>
    </cfRule>
  </conditionalFormatting>
  <conditionalFormatting sqref="J16">
    <cfRule type="cellIs" dxfId="121" priority="99" operator="notEqual">
      <formula>0</formula>
    </cfRule>
  </conditionalFormatting>
  <conditionalFormatting sqref="E23">
    <cfRule type="containsBlanks" dxfId="120" priority="98">
      <formula>LEN(TRIM(E23))=0</formula>
    </cfRule>
  </conditionalFormatting>
  <conditionalFormatting sqref="F23">
    <cfRule type="cellIs" dxfId="119" priority="97" operator="notEqual">
      <formula>0</formula>
    </cfRule>
  </conditionalFormatting>
  <conditionalFormatting sqref="I23">
    <cfRule type="containsBlanks" dxfId="118" priority="96">
      <formula>LEN(TRIM(I23))=0</formula>
    </cfRule>
  </conditionalFormatting>
  <conditionalFormatting sqref="J23">
    <cfRule type="cellIs" dxfId="117" priority="95" operator="notEqual">
      <formula>0</formula>
    </cfRule>
  </conditionalFormatting>
  <conditionalFormatting sqref="E54">
    <cfRule type="containsBlanks" dxfId="116" priority="94">
      <formula>LEN(TRIM(E54))=0</formula>
    </cfRule>
  </conditionalFormatting>
  <conditionalFormatting sqref="F54">
    <cfRule type="cellIs" dxfId="115" priority="93" operator="notEqual">
      <formula>0</formula>
    </cfRule>
  </conditionalFormatting>
  <conditionalFormatting sqref="I54">
    <cfRule type="containsBlanks" dxfId="114" priority="92">
      <formula>LEN(TRIM(I54))=0</formula>
    </cfRule>
  </conditionalFormatting>
  <conditionalFormatting sqref="J54">
    <cfRule type="cellIs" dxfId="113" priority="91" operator="notEqual">
      <formula>0</formula>
    </cfRule>
  </conditionalFormatting>
  <conditionalFormatting sqref="E55">
    <cfRule type="containsBlanks" dxfId="112" priority="90">
      <formula>LEN(TRIM(E55))=0</formula>
    </cfRule>
  </conditionalFormatting>
  <conditionalFormatting sqref="F55">
    <cfRule type="cellIs" dxfId="111" priority="89" operator="notEqual">
      <formula>0</formula>
    </cfRule>
  </conditionalFormatting>
  <conditionalFormatting sqref="I55">
    <cfRule type="containsBlanks" dxfId="110" priority="88">
      <formula>LEN(TRIM(I55))=0</formula>
    </cfRule>
  </conditionalFormatting>
  <conditionalFormatting sqref="J55">
    <cfRule type="cellIs" dxfId="109" priority="87" operator="notEqual">
      <formula>0</formula>
    </cfRule>
  </conditionalFormatting>
  <conditionalFormatting sqref="I58">
    <cfRule type="containsBlanks" dxfId="108" priority="84">
      <formula>LEN(TRIM(I58))=0</formula>
    </cfRule>
  </conditionalFormatting>
  <conditionalFormatting sqref="F58">
    <cfRule type="cellIs" dxfId="107" priority="85" operator="notEqual">
      <formula>0</formula>
    </cfRule>
  </conditionalFormatting>
  <conditionalFormatting sqref="J58">
    <cfRule type="cellIs" dxfId="106" priority="83" operator="notEqual">
      <formula>0</formula>
    </cfRule>
  </conditionalFormatting>
  <conditionalFormatting sqref="I59">
    <cfRule type="containsBlanks" dxfId="105" priority="80">
      <formula>LEN(TRIM(I59))=0</formula>
    </cfRule>
  </conditionalFormatting>
  <conditionalFormatting sqref="F59">
    <cfRule type="cellIs" dxfId="104" priority="81" operator="notEqual">
      <formula>0</formula>
    </cfRule>
  </conditionalFormatting>
  <conditionalFormatting sqref="I63">
    <cfRule type="containsBlanks" dxfId="103" priority="72">
      <formula>LEN(TRIM(I63))=0</formula>
    </cfRule>
  </conditionalFormatting>
  <conditionalFormatting sqref="J59">
    <cfRule type="cellIs" dxfId="102" priority="79" operator="notEqual">
      <formula>0</formula>
    </cfRule>
  </conditionalFormatting>
  <conditionalFormatting sqref="E59">
    <cfRule type="containsBlanks" dxfId="101" priority="77">
      <formula>LEN(TRIM(E59))=0</formula>
    </cfRule>
  </conditionalFormatting>
  <conditionalFormatting sqref="E63">
    <cfRule type="containsBlanks" dxfId="100" priority="69">
      <formula>LEN(TRIM(E63))=0</formula>
    </cfRule>
  </conditionalFormatting>
  <conditionalFormatting sqref="E58">
    <cfRule type="containsBlanks" dxfId="99" priority="78">
      <formula>LEN(TRIM(E58))=0</formula>
    </cfRule>
  </conditionalFormatting>
  <conditionalFormatting sqref="I62">
    <cfRule type="containsBlanks" dxfId="98" priority="75">
      <formula>LEN(TRIM(I62))=0</formula>
    </cfRule>
  </conditionalFormatting>
  <conditionalFormatting sqref="F62">
    <cfRule type="cellIs" dxfId="97" priority="76" operator="notEqual">
      <formula>0</formula>
    </cfRule>
  </conditionalFormatting>
  <conditionalFormatting sqref="J62">
    <cfRule type="cellIs" dxfId="96" priority="74" operator="notEqual">
      <formula>0</formula>
    </cfRule>
  </conditionalFormatting>
  <conditionalFormatting sqref="F63">
    <cfRule type="cellIs" dxfId="95" priority="73" operator="notEqual">
      <formula>0</formula>
    </cfRule>
  </conditionalFormatting>
  <conditionalFormatting sqref="J63">
    <cfRule type="cellIs" dxfId="94" priority="71" operator="notEqual">
      <formula>0</formula>
    </cfRule>
  </conditionalFormatting>
  <conditionalFormatting sqref="E62">
    <cfRule type="containsBlanks" dxfId="93" priority="70">
      <formula>LEN(TRIM(E62))=0</formula>
    </cfRule>
  </conditionalFormatting>
  <conditionalFormatting sqref="E56">
    <cfRule type="containsBlanks" dxfId="92" priority="68">
      <formula>LEN(TRIM(E56))=0</formula>
    </cfRule>
  </conditionalFormatting>
  <conditionalFormatting sqref="F56">
    <cfRule type="cellIs" dxfId="91" priority="67" operator="notEqual">
      <formula>0</formula>
    </cfRule>
  </conditionalFormatting>
  <conditionalFormatting sqref="I56">
    <cfRule type="containsBlanks" dxfId="90" priority="66">
      <formula>LEN(TRIM(I56))=0</formula>
    </cfRule>
  </conditionalFormatting>
  <conditionalFormatting sqref="J56">
    <cfRule type="cellIs" dxfId="89" priority="65" operator="notEqual">
      <formula>0</formula>
    </cfRule>
  </conditionalFormatting>
  <conditionalFormatting sqref="E57">
    <cfRule type="containsBlanks" dxfId="88" priority="64">
      <formula>LEN(TRIM(E57))=0</formula>
    </cfRule>
  </conditionalFormatting>
  <conditionalFormatting sqref="F57">
    <cfRule type="cellIs" dxfId="87" priority="63" operator="notEqual">
      <formula>0</formula>
    </cfRule>
  </conditionalFormatting>
  <conditionalFormatting sqref="I57">
    <cfRule type="containsBlanks" dxfId="86" priority="62">
      <formula>LEN(TRIM(I57))=0</formula>
    </cfRule>
  </conditionalFormatting>
  <conditionalFormatting sqref="J57">
    <cfRule type="cellIs" dxfId="85" priority="61" operator="notEqual">
      <formula>0</formula>
    </cfRule>
  </conditionalFormatting>
  <conditionalFormatting sqref="I60">
    <cfRule type="containsBlanks" dxfId="84" priority="59">
      <formula>LEN(TRIM(I60))=0</formula>
    </cfRule>
  </conditionalFormatting>
  <conditionalFormatting sqref="F60">
    <cfRule type="cellIs" dxfId="83" priority="60" operator="notEqual">
      <formula>0</formula>
    </cfRule>
  </conditionalFormatting>
  <conditionalFormatting sqref="J60">
    <cfRule type="cellIs" dxfId="82" priority="58" operator="notEqual">
      <formula>0</formula>
    </cfRule>
  </conditionalFormatting>
  <conditionalFormatting sqref="E60">
    <cfRule type="containsBlanks" dxfId="81" priority="57">
      <formula>LEN(TRIM(E60))=0</formula>
    </cfRule>
  </conditionalFormatting>
  <conditionalFormatting sqref="I61">
    <cfRule type="containsBlanks" dxfId="80" priority="55">
      <formula>LEN(TRIM(I61))=0</formula>
    </cfRule>
  </conditionalFormatting>
  <conditionalFormatting sqref="F61">
    <cfRule type="cellIs" dxfId="79" priority="56" operator="notEqual">
      <formula>0</formula>
    </cfRule>
  </conditionalFormatting>
  <conditionalFormatting sqref="J61">
    <cfRule type="cellIs" dxfId="78" priority="54" operator="notEqual">
      <formula>0</formula>
    </cfRule>
  </conditionalFormatting>
  <conditionalFormatting sqref="E61">
    <cfRule type="containsBlanks" dxfId="77" priority="53">
      <formula>LEN(TRIM(E61))=0</formula>
    </cfRule>
  </conditionalFormatting>
  <conditionalFormatting sqref="I64">
    <cfRule type="containsBlanks" dxfId="76" priority="51">
      <formula>LEN(TRIM(I64))=0</formula>
    </cfRule>
  </conditionalFormatting>
  <conditionalFormatting sqref="E64">
    <cfRule type="containsBlanks" dxfId="75" priority="49">
      <formula>LEN(TRIM(E64))=0</formula>
    </cfRule>
  </conditionalFormatting>
  <conditionalFormatting sqref="F64">
    <cfRule type="cellIs" dxfId="74" priority="52" operator="notEqual">
      <formula>0</formula>
    </cfRule>
  </conditionalFormatting>
  <conditionalFormatting sqref="J64">
    <cfRule type="cellIs" dxfId="73" priority="50" operator="notEqual">
      <formula>0</formula>
    </cfRule>
  </conditionalFormatting>
  <conditionalFormatting sqref="J38">
    <cfRule type="cellIs" dxfId="72" priority="48" operator="notEqual">
      <formula>0</formula>
    </cfRule>
  </conditionalFormatting>
  <conditionalFormatting sqref="E38">
    <cfRule type="containsBlanks" dxfId="71" priority="47">
      <formula>LEN(TRIM(E38))=0</formula>
    </cfRule>
  </conditionalFormatting>
  <conditionalFormatting sqref="F38">
    <cfRule type="cellIs" dxfId="70" priority="46" operator="notEqual">
      <formula>0</formula>
    </cfRule>
  </conditionalFormatting>
  <conditionalFormatting sqref="I38">
    <cfRule type="containsBlanks" dxfId="69" priority="45">
      <formula>LEN(TRIM(I38))=0</formula>
    </cfRule>
  </conditionalFormatting>
  <conditionalFormatting sqref="J39">
    <cfRule type="cellIs" dxfId="68" priority="44" operator="notEqual">
      <formula>0</formula>
    </cfRule>
  </conditionalFormatting>
  <conditionalFormatting sqref="E39">
    <cfRule type="containsBlanks" dxfId="67" priority="43">
      <formula>LEN(TRIM(E39))=0</formula>
    </cfRule>
  </conditionalFormatting>
  <conditionalFormatting sqref="F39">
    <cfRule type="cellIs" dxfId="66" priority="42" operator="notEqual">
      <formula>0</formula>
    </cfRule>
  </conditionalFormatting>
  <conditionalFormatting sqref="I39">
    <cfRule type="containsBlanks" dxfId="65" priority="41">
      <formula>LEN(TRIM(I39))=0</formula>
    </cfRule>
  </conditionalFormatting>
  <conditionalFormatting sqref="J40">
    <cfRule type="cellIs" dxfId="64" priority="40" operator="notEqual">
      <formula>0</formula>
    </cfRule>
  </conditionalFormatting>
  <conditionalFormatting sqref="E40">
    <cfRule type="containsBlanks" dxfId="63" priority="39">
      <formula>LEN(TRIM(E40))=0</formula>
    </cfRule>
  </conditionalFormatting>
  <conditionalFormatting sqref="F40">
    <cfRule type="cellIs" dxfId="62" priority="38" operator="notEqual">
      <formula>0</formula>
    </cfRule>
  </conditionalFormatting>
  <conditionalFormatting sqref="I40">
    <cfRule type="containsBlanks" dxfId="61" priority="37">
      <formula>LEN(TRIM(I40))=0</formula>
    </cfRule>
  </conditionalFormatting>
  <conditionalFormatting sqref="F47:F51">
    <cfRule type="cellIs" dxfId="60" priority="35" operator="notEqual">
      <formula>0</formula>
    </cfRule>
  </conditionalFormatting>
  <conditionalFormatting sqref="I47:I51">
    <cfRule type="containsBlanks" dxfId="59" priority="34">
      <formula>LEN(TRIM(I47))=0</formula>
    </cfRule>
  </conditionalFormatting>
  <conditionalFormatting sqref="J47:J51">
    <cfRule type="cellIs" dxfId="58" priority="33" operator="notEqual">
      <formula>0</formula>
    </cfRule>
  </conditionalFormatting>
  <conditionalFormatting sqref="E30">
    <cfRule type="containsBlanks" dxfId="57" priority="32">
      <formula>LEN(TRIM(E30))=0</formula>
    </cfRule>
  </conditionalFormatting>
  <conditionalFormatting sqref="F30">
    <cfRule type="cellIs" dxfId="56" priority="31" operator="notEqual">
      <formula>0</formula>
    </cfRule>
  </conditionalFormatting>
  <conditionalFormatting sqref="I30">
    <cfRule type="containsBlanks" dxfId="55" priority="30">
      <formula>LEN(TRIM(I30))=0</formula>
    </cfRule>
  </conditionalFormatting>
  <conditionalFormatting sqref="J30">
    <cfRule type="cellIs" dxfId="54" priority="29" operator="notEqual">
      <formula>0</formula>
    </cfRule>
  </conditionalFormatting>
  <conditionalFormatting sqref="E14">
    <cfRule type="containsBlanks" dxfId="53" priority="28">
      <formula>LEN(TRIM(E14))=0</formula>
    </cfRule>
  </conditionalFormatting>
  <conditionalFormatting sqref="F14">
    <cfRule type="cellIs" dxfId="52" priority="27" operator="notEqual">
      <formula>0</formula>
    </cfRule>
  </conditionalFormatting>
  <conditionalFormatting sqref="I14">
    <cfRule type="containsBlanks" dxfId="51" priority="26">
      <formula>LEN(TRIM(I14))=0</formula>
    </cfRule>
  </conditionalFormatting>
  <conditionalFormatting sqref="J14">
    <cfRule type="cellIs" dxfId="50" priority="25" operator="notEqual">
      <formula>0</formula>
    </cfRule>
  </conditionalFormatting>
  <conditionalFormatting sqref="E112">
    <cfRule type="containsBlanks" dxfId="49" priority="24">
      <formula>LEN(TRIM(E112))=0</formula>
    </cfRule>
  </conditionalFormatting>
  <conditionalFormatting sqref="F112">
    <cfRule type="cellIs" dxfId="48" priority="23" operator="notEqual">
      <formula>0</formula>
    </cfRule>
  </conditionalFormatting>
  <conditionalFormatting sqref="I112">
    <cfRule type="containsBlanks" dxfId="47" priority="22">
      <formula>LEN(TRIM(I112))=0</formula>
    </cfRule>
  </conditionalFormatting>
  <conditionalFormatting sqref="J117">
    <cfRule type="cellIs" dxfId="46" priority="18" operator="notEqual">
      <formula>0</formula>
    </cfRule>
  </conditionalFormatting>
  <conditionalFormatting sqref="E116">
    <cfRule type="containsBlanks" dxfId="45" priority="17">
      <formula>LEN(TRIM(E116))=0</formula>
    </cfRule>
  </conditionalFormatting>
  <conditionalFormatting sqref="F116">
    <cfRule type="cellIs" dxfId="44" priority="16" operator="notEqual">
      <formula>0</formula>
    </cfRule>
  </conditionalFormatting>
  <conditionalFormatting sqref="I116">
    <cfRule type="containsBlanks" dxfId="43" priority="15">
      <formula>LEN(TRIM(I116))=0</formula>
    </cfRule>
  </conditionalFormatting>
  <conditionalFormatting sqref="J116">
    <cfRule type="cellIs" dxfId="42" priority="14" operator="notEqual">
      <formula>0</formula>
    </cfRule>
  </conditionalFormatting>
  <conditionalFormatting sqref="F115">
    <cfRule type="cellIs" dxfId="41" priority="12" operator="notEqual">
      <formula>0</formula>
    </cfRule>
  </conditionalFormatting>
  <conditionalFormatting sqref="I115">
    <cfRule type="containsBlanks" dxfId="40" priority="11">
      <formula>LEN(TRIM(I115))=0</formula>
    </cfRule>
  </conditionalFormatting>
  <conditionalFormatting sqref="J115">
    <cfRule type="cellIs" dxfId="39" priority="10" operator="notEqual">
      <formula>0</formula>
    </cfRule>
  </conditionalFormatting>
  <conditionalFormatting sqref="E114:E115">
    <cfRule type="containsBlanks" dxfId="38" priority="9">
      <formula>LEN(TRIM(E114))=0</formula>
    </cfRule>
  </conditionalFormatting>
  <conditionalFormatting sqref="F114">
    <cfRule type="cellIs" dxfId="37" priority="8" operator="notEqual">
      <formula>0</formula>
    </cfRule>
  </conditionalFormatting>
  <conditionalFormatting sqref="I114">
    <cfRule type="containsBlanks" dxfId="36" priority="7">
      <formula>LEN(TRIM(I114))=0</formula>
    </cfRule>
  </conditionalFormatting>
  <conditionalFormatting sqref="J114">
    <cfRule type="cellIs" dxfId="35" priority="6" operator="notEqual">
      <formula>0</formula>
    </cfRule>
  </conditionalFormatting>
  <conditionalFormatting sqref="E117">
    <cfRule type="containsBlanks" dxfId="34" priority="5">
      <formula>LEN(TRIM(E117))=0</formula>
    </cfRule>
  </conditionalFormatting>
  <conditionalFormatting sqref="F117">
    <cfRule type="cellIs" dxfId="33" priority="4" operator="notEqual">
      <formula>0</formula>
    </cfRule>
  </conditionalFormatting>
  <conditionalFormatting sqref="I117">
    <cfRule type="containsBlanks" dxfId="32" priority="3">
      <formula>LEN(TRIM(I117))=0</formula>
    </cfRule>
  </conditionalFormatting>
  <conditionalFormatting sqref="E120 I120">
    <cfRule type="containsBlanks" dxfId="31" priority="2">
      <formula>LEN(TRIM(E120))=0</formula>
    </cfRule>
  </conditionalFormatting>
  <conditionalFormatting sqref="F120">
    <cfRule type="cellIs" dxfId="30" priority="1" operator="notEqual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методология</vt:lpstr>
      <vt:lpstr>оглавление</vt:lpstr>
      <vt:lpstr>главная</vt:lpstr>
      <vt:lpstr>условия</vt:lpstr>
      <vt:lpstr>раунд1</vt:lpstr>
      <vt:lpstr>раунд2</vt:lpstr>
      <vt:lpstr>раунд3</vt:lpstr>
      <vt:lpstr>reports</vt:lpstr>
      <vt:lpstr>kpi</vt:lpstr>
      <vt:lpstr>справочники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2021-05-31T11:30:29Z</dcterms:modified>
</cp:coreProperties>
</file>